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garzon\Desktop\LINA\PLAN ANUAL DE ADQUISICIONES\PLAN ANUAL DE ADQUISIONES 2016\OCTUBRE 2016\PAA PARA PUBLICAR A CORTE 31-10-2016\"/>
    </mc:Choice>
  </mc:AlternateContent>
  <bookViews>
    <workbookView xWindow="0" yWindow="0" windowWidth="28800" windowHeight="11835" activeTab="1"/>
  </bookViews>
  <sheets>
    <sheet name="CUADRO PAA 2016" sheetId="4" r:id="rId1"/>
    <sheet name="PLAN DE ADQUISICIONES 2016" sheetId="5" r:id="rId2"/>
    <sheet name="ADICIONES A CONTRATOS" sheetId="7" r:id="rId3"/>
    <sheet name="INVERSIÓN " sheetId="8" r:id="rId4"/>
  </sheets>
  <definedNames>
    <definedName name="_xlnm._FilterDatabase" localSheetId="2" hidden="1">'ADICIONES A CONTRATOS'!$A$5:$BO$5</definedName>
    <definedName name="_xlnm._FilterDatabase" localSheetId="0" hidden="1">'CUADRO PAA 2016'!$A$8:$J$51</definedName>
    <definedName name="_xlnm._FilterDatabase" localSheetId="3" hidden="1">'INVERSIÓN '!$A$5:$J$110</definedName>
    <definedName name="_xlnm._FilterDatabase" localSheetId="1" hidden="1">'PLAN DE ADQUISICIONES 2016'!$A$6:$II$225</definedName>
    <definedName name="_xlnm.Print_Area" localSheetId="3">'INVERSIÓN '!$A$1:$G$160</definedName>
    <definedName name="_xlnm.Print_Area" localSheetId="1">'PLAN DE ADQUISICIONES 2016'!$A$1:$HR$229</definedName>
    <definedName name="_xlnm.Print_Titles" localSheetId="3">'INVERSIÓN '!$5:$5</definedName>
    <definedName name="_xlnm.Print_Titles" localSheetId="1">'PLAN DE ADQUISICIONES 2016'!$C:$Q,'PLAN DE ADQUISICIONES 2016'!$6:$6</definedName>
  </definedNames>
  <calcPr calcId="152511"/>
</workbook>
</file>

<file path=xl/calcChain.xml><?xml version="1.0" encoding="utf-8"?>
<calcChain xmlns="http://schemas.openxmlformats.org/spreadsheetml/2006/main">
  <c r="E26" i="4" l="1"/>
  <c r="D156" i="8" l="1"/>
  <c r="E156" i="8"/>
  <c r="C156" i="8"/>
  <c r="E143" i="8"/>
  <c r="E144" i="8"/>
  <c r="E145" i="8"/>
  <c r="E146" i="8"/>
  <c r="E147" i="8"/>
  <c r="E148" i="8"/>
  <c r="E149" i="8"/>
  <c r="E150" i="8"/>
  <c r="E151" i="8"/>
  <c r="E152" i="8"/>
  <c r="E153" i="8"/>
  <c r="E154" i="8"/>
  <c r="E155" i="8"/>
  <c r="E142" i="8"/>
  <c r="D140" i="8" l="1"/>
  <c r="C140" i="8"/>
  <c r="E131" i="8"/>
  <c r="E132" i="8"/>
  <c r="E133" i="8"/>
  <c r="E134" i="8"/>
  <c r="E135" i="8"/>
  <c r="E136" i="8"/>
  <c r="E137" i="8"/>
  <c r="E138" i="8"/>
  <c r="E139" i="8"/>
  <c r="E130" i="8"/>
  <c r="E140" i="8" s="1"/>
  <c r="D126" i="8"/>
  <c r="E126" i="8"/>
  <c r="C126" i="8"/>
  <c r="E125" i="8"/>
  <c r="E124" i="8"/>
  <c r="E116" i="8"/>
  <c r="E117" i="8"/>
  <c r="E118" i="8"/>
  <c r="E119" i="8"/>
  <c r="E120" i="8"/>
  <c r="E121" i="8"/>
  <c r="E115" i="8"/>
  <c r="E110" i="8"/>
  <c r="C122" i="8"/>
  <c r="D122" i="8"/>
  <c r="D99" i="8"/>
  <c r="C99" i="8"/>
  <c r="E85" i="8"/>
  <c r="E86" i="8"/>
  <c r="E87" i="8"/>
  <c r="E88" i="8"/>
  <c r="E89" i="8"/>
  <c r="E90" i="8"/>
  <c r="E91" i="8"/>
  <c r="E92" i="8"/>
  <c r="E93" i="8"/>
  <c r="E94" i="8"/>
  <c r="E95" i="8"/>
  <c r="E96" i="8"/>
  <c r="E97" i="8"/>
  <c r="E98" i="8"/>
  <c r="E84" i="8"/>
  <c r="C77" i="8"/>
  <c r="C82" i="8" s="1"/>
  <c r="E60" i="8"/>
  <c r="E61" i="8"/>
  <c r="E62" i="8"/>
  <c r="E63" i="8"/>
  <c r="E64" i="8"/>
  <c r="E65" i="8"/>
  <c r="E66" i="8"/>
  <c r="E67" i="8"/>
  <c r="E68" i="8"/>
  <c r="E69" i="8"/>
  <c r="E70" i="8"/>
  <c r="E71" i="8"/>
  <c r="E72" i="8"/>
  <c r="E73" i="8"/>
  <c r="E74" i="8"/>
  <c r="D75" i="8"/>
  <c r="C75" i="8"/>
  <c r="D57" i="8"/>
  <c r="C57" i="8"/>
  <c r="E47" i="8"/>
  <c r="E48" i="8"/>
  <c r="E49" i="8"/>
  <c r="E50" i="8"/>
  <c r="E51" i="8"/>
  <c r="E52" i="8"/>
  <c r="E53" i="8"/>
  <c r="E54" i="8"/>
  <c r="E55" i="8"/>
  <c r="E56" i="8"/>
  <c r="E46" i="8"/>
  <c r="E122" i="8" l="1"/>
  <c r="E127" i="8"/>
  <c r="E57" i="8"/>
  <c r="E99" i="8"/>
  <c r="E47" i="4"/>
  <c r="I70" i="5"/>
  <c r="E45" i="4"/>
  <c r="E44" i="4"/>
  <c r="F22" i="4"/>
  <c r="E18" i="4"/>
  <c r="E15" i="4"/>
  <c r="D15" i="4"/>
  <c r="E12" i="4"/>
  <c r="D12" i="4"/>
  <c r="E11" i="4"/>
  <c r="A222" i="5" l="1"/>
  <c r="A208" i="5"/>
  <c r="A209" i="5" s="1"/>
  <c r="A210" i="5" s="1"/>
  <c r="A211" i="5" s="1"/>
  <c r="A212" i="5" s="1"/>
  <c r="A213" i="5" s="1"/>
  <c r="A217" i="5" s="1"/>
  <c r="A218" i="5" s="1"/>
  <c r="A219" i="5" s="1"/>
  <c r="H26" i="7"/>
  <c r="M196" i="5"/>
  <c r="M169" i="5"/>
  <c r="M87" i="5"/>
  <c r="O87" i="5" s="1"/>
  <c r="M99" i="5"/>
  <c r="O99" i="5" s="1"/>
  <c r="M76" i="5"/>
  <c r="O76" i="5" s="1"/>
  <c r="M13" i="5"/>
  <c r="L224" i="5"/>
  <c r="M224" i="5" s="1"/>
  <c r="O224" i="5" s="1"/>
  <c r="I224" i="5"/>
  <c r="M12" i="5"/>
  <c r="O12" i="5" s="1"/>
  <c r="M223" i="5"/>
  <c r="I223" i="5"/>
  <c r="L216" i="5"/>
  <c r="M216" i="5" s="1"/>
  <c r="O216" i="5" s="1"/>
  <c r="O96" i="5"/>
  <c r="L222" i="5" l="1"/>
  <c r="M222" i="5" s="1"/>
  <c r="O222" i="5" s="1"/>
  <c r="I115" i="5"/>
  <c r="L221" i="5"/>
  <c r="M221" i="5" s="1"/>
  <c r="O221" i="5" s="1"/>
  <c r="I221" i="5"/>
  <c r="L217" i="5"/>
  <c r="M217" i="5" s="1"/>
  <c r="O217" i="5" s="1"/>
  <c r="L214" i="5"/>
  <c r="M214" i="5" s="1"/>
  <c r="O214" i="5" s="1"/>
  <c r="L215" i="5"/>
  <c r="M215" i="5" s="1"/>
  <c r="O215" i="5" s="1"/>
  <c r="L218" i="5"/>
  <c r="M218" i="5" s="1"/>
  <c r="O218" i="5" s="1"/>
  <c r="L219" i="5"/>
  <c r="M219" i="5" s="1"/>
  <c r="O219" i="5" s="1"/>
  <c r="L212" i="5"/>
  <c r="M212" i="5" s="1"/>
  <c r="O212" i="5" s="1"/>
  <c r="L211" i="5"/>
  <c r="M211" i="5" s="1"/>
  <c r="O211" i="5" s="1"/>
  <c r="I136" i="5" l="1"/>
  <c r="I129" i="5" l="1"/>
  <c r="I219" i="5"/>
  <c r="I218" i="5"/>
  <c r="I217" i="5"/>
  <c r="I216" i="5"/>
  <c r="I113" i="5" l="1"/>
  <c r="D46" i="4" s="1"/>
  <c r="E46" i="4" l="1"/>
  <c r="I159" i="5" l="1"/>
  <c r="N213" i="5" l="1"/>
  <c r="O213" i="5" s="1"/>
  <c r="I137" i="5"/>
  <c r="I37" i="5" l="1"/>
  <c r="O210" i="5" l="1"/>
  <c r="O108" i="5" l="1"/>
  <c r="O191" i="5"/>
  <c r="O190" i="5"/>
  <c r="O189" i="5"/>
  <c r="O188" i="5"/>
  <c r="O187" i="5"/>
  <c r="O186" i="5"/>
  <c r="O133" i="5"/>
  <c r="O207" i="5"/>
  <c r="M198" i="5"/>
  <c r="O198" i="5" s="1"/>
  <c r="O197" i="5"/>
  <c r="I64" i="5" l="1"/>
  <c r="I67" i="5" l="1"/>
  <c r="I60" i="5" l="1"/>
  <c r="I206" i="5"/>
  <c r="O206" i="5"/>
  <c r="O205" i="5"/>
  <c r="O204" i="5"/>
  <c r="O203" i="5"/>
  <c r="O201" i="5"/>
  <c r="O202" i="5"/>
  <c r="O200" i="5"/>
  <c r="L64" i="5" l="1"/>
  <c r="M64" i="5" s="1"/>
  <c r="O64" i="5" s="1"/>
  <c r="A8" i="5" l="1"/>
  <c r="O196" i="5"/>
  <c r="L195" i="5"/>
  <c r="M195" i="5" s="1"/>
  <c r="O195" i="5" s="1"/>
  <c r="O194" i="5"/>
  <c r="O193" i="5"/>
  <c r="E78" i="8" l="1"/>
  <c r="E79" i="8"/>
  <c r="E80" i="8"/>
  <c r="E81" i="8"/>
  <c r="M92" i="5" l="1"/>
  <c r="A136" i="5" l="1"/>
  <c r="A139" i="5"/>
  <c r="A140" i="5" s="1"/>
  <c r="A141" i="5" s="1"/>
  <c r="A142" i="5" s="1"/>
  <c r="A143" i="5" s="1"/>
  <c r="A144" i="5" s="1"/>
  <c r="A145" i="5" s="1"/>
  <c r="A146" i="5" s="1"/>
  <c r="A147" i="5" s="1"/>
  <c r="A148" i="5" s="1"/>
  <c r="A149" i="5" s="1"/>
  <c r="A150" i="5" s="1"/>
  <c r="A151" i="5" s="1"/>
  <c r="A152" i="5" s="1"/>
  <c r="A153" i="5" s="1"/>
  <c r="A154"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120" i="5"/>
  <c r="A121" i="5" s="1"/>
  <c r="A122" i="5" s="1"/>
  <c r="A123" i="5" s="1"/>
  <c r="A124" i="5" s="1"/>
  <c r="A125" i="5" s="1"/>
  <c r="A126" i="5" s="1"/>
  <c r="A127" i="5" s="1"/>
  <c r="A128" i="5" s="1"/>
  <c r="A129" i="5" s="1"/>
  <c r="A80" i="5"/>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71" i="5"/>
  <c r="A72" i="5" s="1"/>
  <c r="A67" i="5"/>
  <c r="A64" i="5"/>
  <c r="A9" i="5"/>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J47" i="4"/>
  <c r="D45" i="4"/>
  <c r="F44" i="4"/>
  <c r="J44" i="4"/>
  <c r="A73" i="5" l="1"/>
  <c r="A74" i="5" s="1"/>
  <c r="A75" i="5" s="1"/>
  <c r="A76" i="5" s="1"/>
  <c r="A77" i="5" s="1"/>
  <c r="E32" i="4"/>
  <c r="E30" i="4"/>
  <c r="F28" i="4"/>
  <c r="F26" i="4"/>
  <c r="E24" i="4" l="1"/>
  <c r="E17" i="4" l="1"/>
  <c r="E16" i="4"/>
  <c r="O130" i="5" l="1"/>
  <c r="O171" i="5" l="1"/>
  <c r="O181" i="5"/>
  <c r="O170" i="5"/>
  <c r="O25" i="5"/>
  <c r="O134" i="5"/>
  <c r="O163" i="5" l="1"/>
  <c r="O172" i="5"/>
  <c r="O177" i="5"/>
  <c r="O61" i="5"/>
  <c r="J42" i="5"/>
  <c r="J43" i="5"/>
  <c r="E34" i="4" l="1"/>
  <c r="J225" i="5"/>
  <c r="L80" i="5"/>
  <c r="M80" i="5" s="1"/>
  <c r="O80" i="5" s="1"/>
  <c r="O185" i="5" l="1"/>
  <c r="I79" i="5" l="1"/>
  <c r="I78" i="5"/>
  <c r="O184" i="5" l="1"/>
  <c r="L112" i="5" l="1"/>
  <c r="M112" i="5" s="1"/>
  <c r="O112" i="5" s="1"/>
  <c r="L67" i="5" l="1"/>
  <c r="M67" i="5" s="1"/>
  <c r="O67" i="5" s="1"/>
  <c r="O180" i="5" l="1"/>
  <c r="O175" i="5" l="1"/>
  <c r="I97" i="5" l="1"/>
  <c r="I88" i="5"/>
  <c r="D18" i="4" s="1"/>
  <c r="N132" i="5"/>
  <c r="N131" i="5"/>
  <c r="M129" i="5"/>
  <c r="N129" i="5" s="1"/>
  <c r="O179" i="5" l="1"/>
  <c r="O178" i="5"/>
  <c r="N92" i="5"/>
  <c r="E107" i="8" l="1"/>
  <c r="E106" i="8"/>
  <c r="E59" i="8" l="1"/>
  <c r="E75" i="8" s="1"/>
  <c r="E41" i="8"/>
  <c r="E44" i="8" s="1"/>
  <c r="C44" i="8"/>
  <c r="D44" i="8"/>
  <c r="E77" i="8" l="1"/>
  <c r="E37" i="4" l="1"/>
  <c r="E23" i="4"/>
  <c r="M70" i="5" l="1"/>
  <c r="O70" i="5" s="1"/>
  <c r="I82" i="5"/>
  <c r="D24" i="4" s="1"/>
  <c r="I7" i="5"/>
  <c r="I46" i="5" l="1"/>
  <c r="D34" i="4" s="1"/>
  <c r="I153" i="5"/>
  <c r="I23" i="5"/>
  <c r="I168" i="5"/>
  <c r="I152" i="5"/>
  <c r="I48" i="5"/>
  <c r="D26" i="4" s="1"/>
  <c r="I31" i="5" l="1"/>
  <c r="I33" i="5"/>
  <c r="O32" i="5"/>
  <c r="D32" i="4" l="1"/>
  <c r="O140" i="5"/>
  <c r="O139" i="5"/>
  <c r="O138" i="5"/>
  <c r="O72" i="5" l="1"/>
  <c r="O169" i="5" l="1"/>
  <c r="O71" i="5" l="1"/>
  <c r="O146" i="5" l="1"/>
  <c r="O158" i="5"/>
  <c r="O86" i="5" l="1"/>
  <c r="O107" i="5" l="1"/>
  <c r="L107" i="5"/>
  <c r="O100" i="5"/>
  <c r="L100" i="5"/>
  <c r="I100" i="5"/>
  <c r="D17" i="4" s="1"/>
  <c r="I107" i="5"/>
  <c r="O29" i="5"/>
  <c r="L29" i="5"/>
  <c r="O60" i="5"/>
  <c r="O156" i="5" l="1"/>
  <c r="I155" i="5"/>
  <c r="D44" i="4" s="1"/>
  <c r="O50" i="5" l="1"/>
  <c r="O63" i="5" l="1"/>
  <c r="D108" i="8" l="1"/>
  <c r="D111" i="8"/>
  <c r="E111" i="8"/>
  <c r="C111" i="8"/>
  <c r="C108" i="8"/>
  <c r="E103" i="8"/>
  <c r="D104" i="8"/>
  <c r="C104" i="8"/>
  <c r="D82" i="8"/>
  <c r="G75" i="8"/>
  <c r="O155" i="5"/>
  <c r="E35" i="8"/>
  <c r="E34" i="8"/>
  <c r="E23" i="8"/>
  <c r="E24" i="8"/>
  <c r="E25" i="8"/>
  <c r="E26" i="8"/>
  <c r="E27" i="8"/>
  <c r="E28" i="8"/>
  <c r="E29" i="8"/>
  <c r="E30" i="8"/>
  <c r="E31" i="8"/>
  <c r="E22" i="8"/>
  <c r="E18" i="8"/>
  <c r="E19" i="8"/>
  <c r="D17" i="8"/>
  <c r="C17" i="8"/>
  <c r="D15" i="8"/>
  <c r="C15" i="8"/>
  <c r="E7" i="8"/>
  <c r="E8" i="8"/>
  <c r="E9" i="8"/>
  <c r="E10" i="8"/>
  <c r="E11" i="8"/>
  <c r="E12" i="8"/>
  <c r="E13" i="8"/>
  <c r="E14" i="8"/>
  <c r="E6" i="8"/>
  <c r="I41" i="4"/>
  <c r="F47" i="4"/>
  <c r="G46" i="4"/>
  <c r="G45" i="4"/>
  <c r="H45" i="4"/>
  <c r="J46" i="4"/>
  <c r="J45" i="4"/>
  <c r="G44" i="4"/>
  <c r="G156" i="8" l="1"/>
  <c r="D157" i="8"/>
  <c r="G126" i="8"/>
  <c r="D100" i="8"/>
  <c r="D127" i="8"/>
  <c r="G140" i="8"/>
  <c r="G122" i="8"/>
  <c r="C157" i="8"/>
  <c r="C112" i="8"/>
  <c r="D112" i="8"/>
  <c r="E108" i="8"/>
  <c r="G111" i="8"/>
  <c r="E104" i="8"/>
  <c r="G108" i="8"/>
  <c r="G104" i="8"/>
  <c r="G99" i="8"/>
  <c r="G57" i="8"/>
  <c r="G44" i="8"/>
  <c r="E17" i="8"/>
  <c r="G15" i="8"/>
  <c r="E15" i="8"/>
  <c r="G47" i="4"/>
  <c r="G157" i="8" l="1"/>
  <c r="D159" i="8"/>
  <c r="C127" i="8"/>
  <c r="G127" i="8" s="1"/>
  <c r="E157" i="8"/>
  <c r="E112" i="8"/>
  <c r="J43" i="4" l="1"/>
  <c r="F43" i="4"/>
  <c r="F41" i="4" s="1"/>
  <c r="D37" i="4"/>
  <c r="D30" i="4"/>
  <c r="E28" i="4"/>
  <c r="D28" i="4"/>
  <c r="D23" i="4"/>
  <c r="E22" i="4"/>
  <c r="D22" i="4"/>
  <c r="E21" i="4"/>
  <c r="D21" i="4"/>
  <c r="E19" i="4"/>
  <c r="D19" i="4"/>
  <c r="C41" i="4"/>
  <c r="H46" i="4" l="1"/>
  <c r="O62" i="5"/>
  <c r="O154" i="5" l="1"/>
  <c r="I53" i="5" l="1"/>
  <c r="I225" i="5" s="1"/>
  <c r="O110" i="5" l="1"/>
  <c r="F35" i="4" l="1"/>
  <c r="I35" i="4"/>
  <c r="J42" i="4"/>
  <c r="J41" i="4" s="1"/>
  <c r="G42" i="4"/>
  <c r="J40" i="4"/>
  <c r="H40" i="4"/>
  <c r="G40" i="4"/>
  <c r="E35" i="4"/>
  <c r="H37" i="4"/>
  <c r="G38" i="4"/>
  <c r="H38" i="4"/>
  <c r="J38" i="4"/>
  <c r="J37" i="4"/>
  <c r="J36" i="4"/>
  <c r="H36" i="4"/>
  <c r="G36" i="4"/>
  <c r="J34" i="4"/>
  <c r="G34" i="4"/>
  <c r="H34" i="4"/>
  <c r="H35" i="4" l="1"/>
  <c r="J35" i="4"/>
  <c r="G37" i="4"/>
  <c r="G35" i="4" s="1"/>
  <c r="D35" i="4"/>
  <c r="G32" i="4"/>
  <c r="G31" i="4"/>
  <c r="H31" i="4"/>
  <c r="J31" i="4"/>
  <c r="J32" i="4"/>
  <c r="G33" i="4"/>
  <c r="H33" i="4"/>
  <c r="J33" i="4"/>
  <c r="J30" i="4"/>
  <c r="G30" i="4"/>
  <c r="H30" i="4"/>
  <c r="J28" i="4"/>
  <c r="J27" i="4" s="1"/>
  <c r="G28" i="4"/>
  <c r="H28" i="4"/>
  <c r="J26" i="4"/>
  <c r="G24" i="4"/>
  <c r="H24" i="4"/>
  <c r="G23" i="4"/>
  <c r="H23" i="4"/>
  <c r="J22" i="4"/>
  <c r="J23" i="4"/>
  <c r="J24" i="4"/>
  <c r="G22" i="4"/>
  <c r="H22" i="4"/>
  <c r="J21" i="4"/>
  <c r="G21" i="4"/>
  <c r="H21" i="4"/>
  <c r="J19" i="4"/>
  <c r="G26" i="4" l="1"/>
  <c r="H26" i="4"/>
  <c r="G16" i="4"/>
  <c r="J16" i="4"/>
  <c r="J17" i="4"/>
  <c r="J18" i="4"/>
  <c r="J15" i="4"/>
  <c r="J11" i="4"/>
  <c r="J12" i="4"/>
  <c r="F11" i="4" l="1"/>
  <c r="G11" i="4" l="1"/>
  <c r="D32" i="8" l="1"/>
  <c r="D20" i="8"/>
  <c r="E32" i="8" l="1"/>
  <c r="E20" i="8"/>
  <c r="C20" i="8"/>
  <c r="D36" i="8" l="1"/>
  <c r="D37" i="8" s="1"/>
  <c r="D158" i="8" s="1"/>
  <c r="C32" i="8"/>
  <c r="L115" i="5"/>
  <c r="M115" i="5" s="1"/>
  <c r="O115" i="5" s="1"/>
  <c r="D160" i="8" l="1"/>
  <c r="C36" i="8"/>
  <c r="C37" i="8" s="1"/>
  <c r="G37" i="8" l="1"/>
  <c r="C158" i="8"/>
  <c r="I66" i="5"/>
  <c r="D47" i="4" s="1"/>
  <c r="G158" i="8" l="1"/>
  <c r="O136" i="5"/>
  <c r="H42" i="4" l="1"/>
  <c r="O47" i="5" l="1"/>
  <c r="O35" i="5"/>
  <c r="O31" i="5"/>
  <c r="O92" i="5" l="1"/>
  <c r="H32" i="4" l="1"/>
  <c r="N113" i="5"/>
  <c r="O113" i="5" s="1"/>
  <c r="G32" i="8" l="1"/>
  <c r="O137" i="5"/>
  <c r="G20" i="8" l="1"/>
  <c r="M57" i="5"/>
  <c r="O57" i="5" s="1"/>
  <c r="I56" i="5"/>
  <c r="H47" i="4" l="1"/>
  <c r="G112" i="8"/>
  <c r="E36" i="8"/>
  <c r="E37" i="8" s="1"/>
  <c r="E158" i="8" s="1"/>
  <c r="G36" i="8"/>
  <c r="M59" i="5"/>
  <c r="O59" i="5" s="1"/>
  <c r="I59" i="5"/>
  <c r="M58" i="5"/>
  <c r="O58" i="5" s="1"/>
  <c r="I58" i="5"/>
  <c r="G19" i="4" l="1"/>
  <c r="G18" i="4"/>
  <c r="G17" i="4"/>
  <c r="J116" i="5" l="1"/>
  <c r="E43" i="4" l="1"/>
  <c r="H44" i="4" l="1"/>
  <c r="E41" i="4"/>
  <c r="G43" i="4"/>
  <c r="G41" i="4" s="1"/>
  <c r="O24" i="5" l="1"/>
  <c r="M103" i="5" l="1"/>
  <c r="O103" i="5" s="1"/>
  <c r="O49" i="5" l="1"/>
  <c r="M109" i="5" l="1"/>
  <c r="O109" i="5" s="1"/>
  <c r="L88" i="5" l="1"/>
  <c r="M88" i="5" s="1"/>
  <c r="O88" i="5" s="1"/>
  <c r="O30" i="5"/>
  <c r="H19" i="4" l="1"/>
  <c r="M128" i="5" l="1"/>
  <c r="O128" i="5" s="1"/>
  <c r="I109" i="5"/>
  <c r="D11" i="4" s="1"/>
  <c r="I14" i="4"/>
  <c r="H11" i="4" l="1"/>
  <c r="O38" i="5"/>
  <c r="I10" i="4" l="1"/>
  <c r="I25" i="4"/>
  <c r="J25" i="4"/>
  <c r="I27" i="4"/>
  <c r="I29" i="4"/>
  <c r="I39" i="4"/>
  <c r="H39" i="4"/>
  <c r="J39" i="4"/>
  <c r="F12" i="4"/>
  <c r="H12" i="4" l="1"/>
  <c r="G12" i="4"/>
  <c r="J14" i="4"/>
  <c r="J29" i="4"/>
  <c r="J20" i="4" s="1"/>
  <c r="J10" i="4"/>
  <c r="I20" i="4"/>
  <c r="I13" i="4" s="1"/>
  <c r="I48" i="4" s="1"/>
  <c r="J13" i="4" l="1"/>
  <c r="J48" i="4" s="1"/>
  <c r="G39" i="4" l="1"/>
  <c r="I116" i="5" l="1"/>
  <c r="D43" i="4" l="1"/>
  <c r="H43" i="4" s="1"/>
  <c r="H41" i="4" s="1"/>
  <c r="M94" i="5"/>
  <c r="D41" i="4" l="1"/>
  <c r="O16" i="5"/>
  <c r="G29" i="4" l="1"/>
  <c r="G27" i="4"/>
  <c r="G25" i="4" l="1"/>
  <c r="G20" i="4" s="1"/>
  <c r="F15" i="4" l="1"/>
  <c r="H18" i="4"/>
  <c r="H17" i="4"/>
  <c r="G15" i="4" l="1"/>
  <c r="H15" i="4"/>
  <c r="H10" i="4"/>
  <c r="H25" i="4"/>
  <c r="H29" i="4"/>
  <c r="G10" i="4"/>
  <c r="H27" i="4"/>
  <c r="I101" i="5"/>
  <c r="D16" i="4" l="1"/>
  <c r="H16" i="4" s="1"/>
  <c r="G14" i="4"/>
  <c r="G13" i="4" s="1"/>
  <c r="G48" i="4" s="1"/>
  <c r="H20" i="4"/>
  <c r="K225" i="5" l="1"/>
  <c r="H14" i="4"/>
  <c r="H13" i="4" s="1"/>
  <c r="H48" i="4" s="1"/>
  <c r="M91" i="5"/>
  <c r="O91" i="5" s="1"/>
  <c r="L14" i="5" l="1"/>
  <c r="M14" i="5" s="1"/>
  <c r="O14" i="5" s="1"/>
  <c r="O13" i="5"/>
  <c r="L11" i="5"/>
  <c r="M11" i="5" s="1"/>
  <c r="O11" i="5" s="1"/>
  <c r="M10" i="5"/>
  <c r="O10" i="5" s="1"/>
  <c r="K90" i="5"/>
  <c r="F39" i="4" l="1"/>
  <c r="E39" i="4"/>
  <c r="D39" i="4"/>
  <c r="C39" i="4"/>
  <c r="C35" i="4"/>
  <c r="F29" i="4"/>
  <c r="E29" i="4"/>
  <c r="D29" i="4"/>
  <c r="C29" i="4"/>
  <c r="F27" i="4"/>
  <c r="E27" i="4"/>
  <c r="D27" i="4"/>
  <c r="C27" i="4"/>
  <c r="F25" i="4"/>
  <c r="E25" i="4"/>
  <c r="D25" i="4"/>
  <c r="C25" i="4"/>
  <c r="F14" i="4"/>
  <c r="D14" i="4"/>
  <c r="C14" i="4"/>
  <c r="D10" i="4"/>
  <c r="F10" i="4"/>
  <c r="E10" i="4"/>
  <c r="C10" i="4"/>
  <c r="C20" i="4" l="1"/>
  <c r="C13" i="4" s="1"/>
  <c r="C48" i="4" s="1"/>
  <c r="F20" i="4"/>
  <c r="E14" i="4"/>
  <c r="D20" i="4"/>
  <c r="E20" i="4"/>
  <c r="F13" i="4" l="1"/>
  <c r="F48" i="4" s="1"/>
  <c r="D13" i="4"/>
  <c r="D48" i="4" s="1"/>
  <c r="E13" i="4"/>
  <c r="E48" i="4" s="1"/>
  <c r="D51" i="4" l="1"/>
  <c r="D49" i="4" l="1"/>
  <c r="D50" i="4" s="1"/>
  <c r="C100" i="8"/>
  <c r="C159" i="8" s="1"/>
  <c r="G159" i="8" l="1"/>
  <c r="C160" i="8"/>
  <c r="G160" i="8" s="1"/>
  <c r="G82" i="8"/>
  <c r="G100" i="8"/>
  <c r="E82" i="8"/>
  <c r="E100" i="8" s="1"/>
  <c r="E159" i="8" s="1"/>
  <c r="E160" i="8" s="1"/>
  <c r="O199" i="5"/>
</calcChain>
</file>

<file path=xl/sharedStrings.xml><?xml version="1.0" encoding="utf-8"?>
<sst xmlns="http://schemas.openxmlformats.org/spreadsheetml/2006/main" count="3585" uniqueCount="1282">
  <si>
    <t>DIRECCIÓN DE APOYO AL DESPACHO</t>
  </si>
  <si>
    <t>CÓDIGO RUBRO PRESUPUESTAL</t>
  </si>
  <si>
    <t>NOMBRE RUBRO 
PRESUPUESTAL</t>
  </si>
  <si>
    <t>CÓDIGO SUB RUBRO PRESUPUESTAL</t>
  </si>
  <si>
    <t>NOMBRE SUB-RUBRO PRESUPUESTAL</t>
  </si>
  <si>
    <t>MODALIDAD DE CONTRATACIÓN
(Según Normatividad vigente)</t>
  </si>
  <si>
    <t>TIPO DE CONTRATO
(Según el objeto)</t>
  </si>
  <si>
    <t xml:space="preserve">VR. ESTIMADO INCLUIDO IVA (Ajustar con IPC) 
</t>
  </si>
  <si>
    <t>FECHA RADICACIÓN DE LA NECESIDAD
(Anexo 3 del Procedimiento para las Compras)</t>
  </si>
  <si>
    <t>FECHA ESTIMADA DE SUSCRIPCIÓN
(dd-mm-aaaa)</t>
  </si>
  <si>
    <t>FECHA ESTIMADA DE INICIO CONTRATO
(dd-mm-aaaa)</t>
  </si>
  <si>
    <t>DURACIÓN 
(Días)</t>
  </si>
  <si>
    <t>FECHA ESTIMADA DE TERMINACIÓN CONTRATO
(dd-mm-aaaa)</t>
  </si>
  <si>
    <t>CÓDIGO UNSPSC</t>
  </si>
  <si>
    <t>OBJETO A CONTRATAR
(Cantidad y Descripción)</t>
  </si>
  <si>
    <t>DESCRIPCIÓN DE LA NECESIDAD A SATISFACER 
(Justificación)</t>
  </si>
  <si>
    <t>31202</t>
  </si>
  <si>
    <t>3120202</t>
  </si>
  <si>
    <t>Viáticos y gastos de viaje</t>
  </si>
  <si>
    <t>Suministro</t>
  </si>
  <si>
    <t xml:space="preserve">90121502
Agencias de viajes
78111502
Viajes en aviones comerciales
</t>
  </si>
  <si>
    <t>Asegurar la adquisición de tiquetes aéreos para el desplazamiento de los (las) funcionarios (as) y/o directivos (as) de la Contraloría de Bogotá, D.C. dentro y fuera del país, facilitando su traslado a los lugares donde se lleven a cabo eventos de capacitación,  y en atención a las diversas invitaciones a foros, seminarios, talleres, ejecución de auditorías a los sujetos de control cuyo domicilio se encuentra en otra ciudad, y demás actividades relacionadas con el ejercicio del Control Fiscal.</t>
  </si>
  <si>
    <t>33</t>
  </si>
  <si>
    <t>Inversión</t>
  </si>
  <si>
    <t>Selección Abreviada Subasta Inversa</t>
  </si>
  <si>
    <t>Prestación de servicios</t>
  </si>
  <si>
    <t>Garantizar el suministro del apoyo logístico con un hotel de reconocida y amplia experiencia, que ofrezca para la Contraloría de Bogotá los elementos técnicos, de infraestructura, y de servicios alimentarios y logísticos necesarios y de óptima calidad para la organización de eventos institucionales con las especificaciones técnicas exigidas.</t>
  </si>
  <si>
    <t>DEPENDENCIA</t>
  </si>
  <si>
    <t xml:space="preserve">Bienestar e incentivos </t>
  </si>
  <si>
    <t>Mínima Cuantía</t>
  </si>
  <si>
    <t xml:space="preserve">Contrato de prestación de servicios </t>
  </si>
  <si>
    <t>80111504
Formación o desarrollo laboral</t>
  </si>
  <si>
    <t xml:space="preserve">De acuerdo al resultado del estudio de Clima Laboral realizado en el 2014-2015 se hara intervención en las dependencias que reporten resultados críticos en las diferentes variables evaluadas. </t>
  </si>
  <si>
    <t>De acuerdo a lo establecido en el Decreto 1227 de 2005 se debe realizar el Programa de Prepensionados en la Contraloría.</t>
  </si>
  <si>
    <t>94121514
Servicios de promotores o directores técnicos de clubes deportivos</t>
  </si>
  <si>
    <t>Se hace necesario contratar los servicios de entrenadores deportivos para las  disciplinas deportivas que representen a la entidad en torneos interinstitucionales.</t>
  </si>
  <si>
    <t xml:space="preserve">94121703 Clubes o servicios para aficionados al baile a la danza
90131502 Actuaciones de danzas </t>
  </si>
  <si>
    <t>20102301
Transporte de personal</t>
  </si>
  <si>
    <t>Se contratará el servicio de transporte para el traslado de los funcionarios hacia la ciudad donde se desarrollen las Olimpiadas Internas.</t>
  </si>
  <si>
    <t>90121701
Guías locales o de excursiones
90121501
Servicios de organización de excursiones</t>
  </si>
  <si>
    <t>Las caminatas ecológicas son las actividades mas solicitadas por los funcionarios de la Contraloría</t>
  </si>
  <si>
    <t xml:space="preserve">90151700
Parques de diversiones </t>
  </si>
  <si>
    <t>14111608
Certificados de Regalo 
80141611  
Servicios de personalizaciòn  de obsequios o productos 
80141902
Reuniones y eventos
80141607
Gestión de eventos</t>
  </si>
  <si>
    <t xml:space="preserve">Con el fin de premiar a los mejores funcionarios de carrera administrativa , los mejores equipos de trabajo y reconocimiento a la antigüedad y calidades deportivas. </t>
  </si>
  <si>
    <t xml:space="preserve">compra venta </t>
  </si>
  <si>
    <t xml:space="preserve">prestación de servicios </t>
  </si>
  <si>
    <t>80141902
Reuniones y eventos
80141607
Gestión de eventos</t>
  </si>
  <si>
    <t xml:space="preserve">Contratar la prestación de servicios (logística, almuerzo, transporte) para la ejecución del Cierre de Gestión de la Contraloría de Bogotá. </t>
  </si>
  <si>
    <t>El Cierre de Gestión como actividad contenida en el Programa de Bienestar  tiene como objetivo socializar y evaluar por parte de la Administración los resultados de la gestión institucional durante el año 2015.</t>
  </si>
  <si>
    <t>Salud Ocupacional</t>
  </si>
  <si>
    <t>Compraventa</t>
  </si>
  <si>
    <t>42171903
Estuches de medicamentos para servicios médicos de emergencia</t>
  </si>
  <si>
    <t>Dar cumplimiento a lo reglamentado en el sistema de gestión de la seguridad y salud en el trabajo, para lo cual se hace necesario proveer a las dependencias de botiquines portátiles dotados con sus respectivos insumos.</t>
  </si>
  <si>
    <t>46182205       Descansos para los pies</t>
  </si>
  <si>
    <t>Suministrar los elementos necesarios para mejorar el confort en algunos puestos de trabajo, según los criterios del Sistema de Vigilancia Epidemiológica SVE a las Lesiones Osteomusculares, siendo este una de las principales estrategias de prevención y control de los riesgos ergonómicos dentro del Sistema de Gestión de la Seguridad y Salud en el Trabajo.</t>
  </si>
  <si>
    <t>En desarrollo del Sistema de Gestión de la Seguridad y Salud en el trabajo de la entidad y específicamente del Plan de Prevención, Preparación y Respuesta ante Emergencias es de trascendental importancia disponer en las áreas de trabajo y vías de evacuación del edificio sede principal de los elementos necesarios que permitan realizar las evacuaciones en las condiciones más seguras posible y de manera especial prestando el apoyo que amerita el caso de las personas con movilidad reducida, más aún cuando sería casi que imposible hacerlo por los ascensores toda vez que el fluído eléctrico se suspende y hacerlo en condiciones seguras por la única vía de evacuación que son las escaleras se convierte en el gran reto para los Brigadistas como principal grupo de apoyo interno, pero valorando a su vez que las sillas también podrían ser maniobradas por los organismos externos que en un caso determinado acudan a prestar la ayuda que se requiera.</t>
  </si>
  <si>
    <t>Prestación de Servicios</t>
  </si>
  <si>
    <t>85122201
Valoración del estado de salud individual</t>
  </si>
  <si>
    <t xml:space="preserve">En desarrollo del SGSS de la entidad, se hace necesario desarrollar las actividades propias de los procesos de medicina preventiva y de medicina del trabajo, que permitan llevar a cabo la vigilancia de la salud de los funcionarios y cumplir con los objetivos generales de dicho Sistema de Gestión; así como los específicos de los programas y subsistemas de vigilancia epidemiológica.  Para esto se requiere realizar lo siguiente:                 Perfiles Lipídicos ( Glicemia basal, triglicéridos y colesterol total).  - KOH uñas   -Frótis faringeo  -Coprológicos  -Audiometrías  -Visiometrías para tamizaje general - Expirometrías para tamizaje general y como insumo a los programas de promoción y prevención, y específicamente al de prevención del tabaquismo.- Vacuna contra la influenza, como insumo de los programas de promoción y prevención, y específicamente al de promoción y prevención de la salud respiratoria. </t>
  </si>
  <si>
    <t>Suministrar los elementos de dotación a los Brigadistas y otros grupos de apoyo de la entidad, según las necesidades específicas que se definanan una vez se inicie la cabal implementación del Sistema de Gestión de la Seguridad y Salud en el Trabajo de la entidad, en la cantidad y con las especificaciones técnicas que se determine, según la reconformación de dichos grupos en la vigencia 2016. Entre estos elementos de dotación figuran chalecos distintivos, monogafas de seguridad, protectores respiratorios, botiquines tipo canguro, entre otros.</t>
  </si>
  <si>
    <t>Mínima cuantía</t>
  </si>
  <si>
    <t xml:space="preserve">85101605 auxiliares
de salud a domicilio
85101604 servicios
de asistencia de
personal médico
</t>
  </si>
  <si>
    <t>Mantener la capacidad institucional para la prestación de primeros auxilios médicos, disminuyendo así el ausentismo y amparando a los funcionarios ante las urgencias y emergencias médicas durante la jornada laboral.  Asimismo; para prestar el amparo y atención médica inmediata a los usuarios y visitantes de la entidad durante su permanencia en las instalaciones ante posibles urgencias.</t>
  </si>
  <si>
    <t>Honorarios Entidad</t>
  </si>
  <si>
    <t>Contratación Directa</t>
  </si>
  <si>
    <t>85121502
Servicios de consulta de médicos de atención primaria</t>
  </si>
  <si>
    <t>Prestar el apoyo en la parte médica al SG-SST, garantizando un trabajo interdisciplinario en el SG-SST.  Así mismo para la realización de los exámenes médicos ocupacionales.</t>
  </si>
  <si>
    <t>Mantenimiento Entidad</t>
  </si>
  <si>
    <t>Mantener los extintores de la entidad en óptimas condiciones de uso, ante posibles conatos de incendio</t>
  </si>
  <si>
    <t xml:space="preserve">Dada la importancia institucional de cumplir cabalmente con los términos establecidos por el Decreto 1072 del 26 de mayo de 2015, expedido por el Ministerio de Trabajo para la implementación del Sistema de Gestión de la Seguridad y Salud en el Trabajo y ante la necesidad de proveer e instalar todos los elementos necesarios para el cabal desarrollo del Plan de Prevención, Preparación y Respuesta ante Emergencias, tales como la señalización que en materia de seguridad industrial también determina el Estatuto de Seguridad Industrial reglamentado por la Resolución 2400 de 1979, suscrita por el otrora Ministerio de Trabajo y Seguridad Social, y específicamente aquella que indique las rutas de evacuación y salida de las áreas de trabajo ante posibles evacuaciones. </t>
  </si>
  <si>
    <t>SUBDIRECCIÓN DE BIENESTAR SOCIAL</t>
  </si>
  <si>
    <t>SUDIRECCIÓN DE CAPACITACIÓN Y COOPERACIÓN TÉCNICA</t>
  </si>
  <si>
    <t>Capacitación Externa</t>
  </si>
  <si>
    <t xml:space="preserve">80111504
Formación o desarrollo laboral
</t>
  </si>
  <si>
    <t>Mejoramiento de las competencias laborales de los funcionarios  de la Contraloría de Bogotá, D.C.</t>
  </si>
  <si>
    <t>Capacitación Interna</t>
  </si>
  <si>
    <t>DIRECCIÓN DE TECNOLOGÍAS DE LA INFORMACIÓN Y LAS COMUNICACIONES</t>
  </si>
  <si>
    <t>331140326-0776</t>
  </si>
  <si>
    <t>Fortalecimiento de la capacidad institucional para un control fiscal efectivo y transparente</t>
  </si>
  <si>
    <t>81111504
81111507
81112218</t>
  </si>
  <si>
    <t>81111504
81111507
81112218
81112205</t>
  </si>
  <si>
    <t>Se requiere garantizar la continuidad y sostenibilidad a la Conectividad por medio de canales de acceso a Internet y intercomunicación entre las diferentes sedes de la Contraloría</t>
  </si>
  <si>
    <t>Licitación Pública</t>
  </si>
  <si>
    <t>OFICINA ASESORA DE COMUNICACIONES</t>
  </si>
  <si>
    <t>Servicios Personales Indirectos</t>
  </si>
  <si>
    <t>Es importante tener un registro de la información presentada a la opinión pública a través de los medios de comunicación sobre la gestión de la Contraloría de Bogotá</t>
  </si>
  <si>
    <t>Promoción Institucional</t>
  </si>
  <si>
    <t>82131600 Fotógrafos cinematógrafos</t>
  </si>
  <si>
    <t>Es necesario contar con un video institucional actualizado, que muestre el que hacer de la entidad.</t>
  </si>
  <si>
    <t>Información</t>
  </si>
  <si>
    <t>Coadyuvar al posicionamiento de la imagen de la Contraloría de Bogotá.</t>
  </si>
  <si>
    <t xml:space="preserve"> Mínima Cuantía</t>
  </si>
  <si>
    <t>82101802
Servicios de
producción
publicitaria</t>
  </si>
  <si>
    <t>Favorecer la imagen del Ente Fiscalizador, pretenden difundir diferentes aspectos institucionales a  nivel interno y externo.</t>
  </si>
  <si>
    <t>55101506
Revistas
55101504
Periódicos
82111904
Servicios de entrega de periódicos o material publicitario</t>
  </si>
  <si>
    <t>Mantener el archivo original de prensa como parte de la memoria institucional de la Contraloría de Bogotá y permanecer a la vanguardia en el conocimiento de los temas relacionados con la capital de la República y del país, registrados en los principales medios impresos.</t>
  </si>
  <si>
    <t>55101504 Periódicos
82121506 Impresión de
publicaciones
82111904 Servicios de
entrega de periódicos o material publicitario</t>
  </si>
  <si>
    <t>Impulsar espacios de participación y acercamiento de la ciudadanía al Estado, para proporcionarle información que le sirva de base para que se apropie del control social y coadyuve a lograr la misión del Ente de Control y proteger los recursos públicos</t>
  </si>
  <si>
    <t>31201</t>
  </si>
  <si>
    <t>Adquisición de Bienes</t>
  </si>
  <si>
    <t>Gastos de computador</t>
  </si>
  <si>
    <t>Garantizar  la impresión y archivo en medios digitales de todos los trabajos, informes, memorandos, estudios y cualquier tipo de información que se tenga que realizar y entregar en medios físicos impresos o magnéticos, que permiten la ejecución normal de las  labores de sus funcionarios.</t>
  </si>
  <si>
    <t>Materiales y suministros</t>
  </si>
  <si>
    <t>Aportar a todas las dependencias de la Entidad los recursos y herramientas necesarias para el cumplimiento de las tareas que a cada una le corresponde</t>
  </si>
  <si>
    <t>Protección de la plataforma tecnológica de la entidad, adoptandola a los requerimientos y necesidades actuales de seguridad y conectividad que los equipos y elementos requieren para mantener protegida a la Contraloria de Bogotá de ataques que atenten contra la seguridad y la disponibilidad de los sistemas de información.</t>
  </si>
  <si>
    <t>Compra de Equipo</t>
  </si>
  <si>
    <t>Seguros Entidad</t>
  </si>
  <si>
    <t>Pólizas amparo de la Entidad (Todo riesgo, automóviles, responsabilidad civil extracontractual, transportes de valores y de mercancía, Manejo global entidades oficiales, SOAT, responsabilidad servidores públicos)</t>
  </si>
  <si>
    <t>Contratación del corredor de seguros para el soporte de la contratación de los seguros de la entidad</t>
  </si>
  <si>
    <t>Tener el apoyo tecnico y juridico para la contratación, control y seguimiento del programa de seguros de la entidad</t>
  </si>
  <si>
    <t>SUBDIRECCIÓN DE RECURSOS MATERIALES</t>
  </si>
  <si>
    <t>3311403240-770</t>
  </si>
  <si>
    <t xml:space="preserve">861116 Servicios Educativos y de formación -Sistemas Educativos Alternativos -Educación de Adultos 861017 Servicios Educativos y de formación -Formación Profesional  -Servicios de capacitación no- científica </t>
  </si>
  <si>
    <t>Existe la necesidad de implementar desarrollar y ejecutar estrategias de participación, pedagogía y comunicación para fomentar la participación ciudadana en el ejercicio del control social articulado al control fiscal, con una focalización de mayor impacto social  dirigida a la ciudadanía, para fortalecer el conocimiento sobre el cuidado de lo pùblicol y posicionar la imagen de la entidad mediante a acciones ciudadanas especiales y mecanismos de control social</t>
  </si>
  <si>
    <t>DIRECCIÓN DE PARTICIPACIÓN CIUDADANA</t>
  </si>
  <si>
    <t>DIRECCIÓN HÁBITAT Y AMBIENTE</t>
  </si>
  <si>
    <t>31102</t>
  </si>
  <si>
    <t>77101601
Planificación de Desarrollo Ambiental Urbano</t>
  </si>
  <si>
    <t>SUBDIRECCIÓN DE SERVICIOS GENERALES</t>
  </si>
  <si>
    <t>Se requiere dotar a los funcionarios de los elementos de seguridad personal requeridos para el normal desarrollo de sus actividades.</t>
  </si>
  <si>
    <r>
      <rPr>
        <b/>
        <sz val="10"/>
        <rFont val="Arial"/>
        <family val="2"/>
      </rPr>
      <t>471317</t>
    </r>
    <r>
      <rPr>
        <sz val="10"/>
        <rFont val="Arial"/>
        <family val="2"/>
      </rPr>
      <t xml:space="preserve"> Suministros para aseos
</t>
    </r>
    <r>
      <rPr>
        <b/>
        <sz val="10"/>
        <rFont val="Arial"/>
        <family val="2"/>
      </rPr>
      <t>471318</t>
    </r>
    <r>
      <rPr>
        <sz val="10"/>
        <rFont val="Arial"/>
        <family val="2"/>
      </rPr>
      <t xml:space="preserve"> Soluciones de limpieza y desinfección    </t>
    </r>
    <r>
      <rPr>
        <b/>
        <sz val="10"/>
        <rFont val="Arial"/>
        <family val="2"/>
      </rPr>
      <t>501615</t>
    </r>
    <r>
      <rPr>
        <sz val="10"/>
        <rFont val="Arial"/>
        <family val="2"/>
      </rPr>
      <t xml:space="preserve"> Chocolates, azúcares, edulcorantes productos  
</t>
    </r>
    <r>
      <rPr>
        <b/>
        <sz val="10"/>
        <rFont val="Arial"/>
        <family val="2"/>
      </rPr>
      <t>502017</t>
    </r>
    <r>
      <rPr>
        <sz val="10"/>
        <rFont val="Arial"/>
        <family val="2"/>
      </rPr>
      <t xml:space="preserve"> Café y té</t>
    </r>
  </si>
  <si>
    <t>Suministro de elementos y bienes de aseo y cafetería para las diferentes dependencias de la Contraloría de Bogotá, de conformidad con las especificaciones técnicas.</t>
  </si>
  <si>
    <t>Contratar el Suministro de elementos y bienes de aseo y cafetería para satisfacer las necesidades de la Contraloría de Bogotá D.C.</t>
  </si>
  <si>
    <t>Combustibles Lubricantes y Llantas</t>
  </si>
  <si>
    <r>
      <rPr>
        <b/>
        <sz val="10"/>
        <rFont val="Arial"/>
        <family val="2"/>
      </rPr>
      <t xml:space="preserve">15101505 </t>
    </r>
    <r>
      <rPr>
        <sz val="10"/>
        <rFont val="Arial"/>
        <family val="2"/>
      </rPr>
      <t>Combustible Diesel.</t>
    </r>
    <r>
      <rPr>
        <b/>
        <sz val="10"/>
        <rFont val="Arial"/>
        <family val="2"/>
      </rPr>
      <t xml:space="preserve">
15101506 </t>
    </r>
    <r>
      <rPr>
        <sz val="10"/>
        <rFont val="Arial"/>
        <family val="2"/>
      </rPr>
      <t>Gasolina</t>
    </r>
  </si>
  <si>
    <t>Mantenimiento entidad</t>
  </si>
  <si>
    <r>
      <rPr>
        <b/>
        <sz val="10"/>
        <rFont val="Arial"/>
        <family val="2"/>
      </rPr>
      <t xml:space="preserve">76101503 </t>
    </r>
    <r>
      <rPr>
        <sz val="10"/>
        <rFont val="Arial"/>
        <family val="2"/>
      </rPr>
      <t xml:space="preserve">Servicio de
desinfección o
Desodorizacion
</t>
    </r>
    <r>
      <rPr>
        <b/>
        <sz val="10"/>
        <rFont val="Arial"/>
        <family val="2"/>
      </rPr>
      <t xml:space="preserve">47131706 </t>
    </r>
    <r>
      <rPr>
        <sz val="10"/>
        <rFont val="Arial"/>
        <family val="2"/>
      </rPr>
      <t>Dispensadores
de Ambientadores</t>
    </r>
  </si>
  <si>
    <t>Se requiere el servicios de suministro de unidades de dispensadores desodorizados, cuya función principal es la de eliminar y neutralizar los malos olores en los baños del Edifico de la CB, Subdirección de Capacitación, Bodega de San Cayetano y Participación ciudadana, liberando una mezcla diluida biodegradable, con lo cual se espera reducir los riesgos de contraer infecciones, y al mismo tiempo contrarrestar la proliferación de bacterias.</t>
  </si>
  <si>
    <t>Gastos de Computador</t>
  </si>
  <si>
    <r>
      <rPr>
        <b/>
        <sz val="10"/>
        <rFont val="Arial"/>
        <family val="2"/>
      </rPr>
      <t>26101500</t>
    </r>
    <r>
      <rPr>
        <sz val="10"/>
        <rFont val="Arial"/>
        <family val="2"/>
      </rPr>
      <t xml:space="preserve"> Motores
</t>
    </r>
    <r>
      <rPr>
        <b/>
        <sz val="10"/>
        <rFont val="Arial"/>
        <family val="2"/>
      </rPr>
      <t>40101701</t>
    </r>
    <r>
      <rPr>
        <sz val="10"/>
        <rFont val="Arial"/>
        <family val="2"/>
      </rPr>
      <t xml:space="preserve"> Aires acondicionados </t>
    </r>
  </si>
  <si>
    <t>Mantenimiento preventivo y correctivo integral con el suminsitro de repuestos para las diferentes "UPS" y la planta eléctrica de la Contraloría de Bogotá.</t>
  </si>
  <si>
    <t>Gastos de Transporte y Comunicación</t>
  </si>
  <si>
    <r>
      <rPr>
        <b/>
        <sz val="10"/>
        <rFont val="Arial"/>
        <family val="2"/>
      </rPr>
      <t>78102203</t>
    </r>
    <r>
      <rPr>
        <sz val="10"/>
        <rFont val="Arial"/>
        <family val="2"/>
      </rPr>
      <t xml:space="preserve">
Servicios de envío, recogida o entrega de correo</t>
    </r>
  </si>
  <si>
    <t>Prestacion del servicio del correo certificado urbano nacional e internacional.</t>
  </si>
  <si>
    <r>
      <rPr>
        <b/>
        <sz val="10"/>
        <rFont val="Arial"/>
        <family val="2"/>
      </rPr>
      <t>78102203</t>
    </r>
    <r>
      <rPr>
        <sz val="10"/>
        <rFont val="Arial"/>
        <family val="2"/>
      </rPr>
      <t xml:space="preserve">
Servicios de envío, recogida o entrega de correspondencia</t>
    </r>
  </si>
  <si>
    <t>Prestación del  servicio de correspondencia ordinaria incluida la recolección, transporte y entrega de externa (urbana, periférica y nacional), de conformidad con las necesidades de cada una de las dependencias de la Contraloría de Bogotá D.C</t>
  </si>
  <si>
    <t>Prestacion del servicio de correspondencia ordinaria incluida recoleccion transporte y entrega de correspondencia ordinaria externa.</t>
  </si>
  <si>
    <r>
      <rPr>
        <b/>
        <sz val="10"/>
        <rFont val="Arial"/>
        <family val="2"/>
      </rPr>
      <t>82121701</t>
    </r>
    <r>
      <rPr>
        <sz val="10"/>
        <rFont val="Arial"/>
        <family val="2"/>
      </rPr>
      <t xml:space="preserve">
Servicios de copias en blanco y negro o de cotejo</t>
    </r>
  </si>
  <si>
    <r>
      <rPr>
        <b/>
        <sz val="10"/>
        <rFont val="Arial"/>
        <family val="2"/>
      </rPr>
      <t>92101501</t>
    </r>
    <r>
      <rPr>
        <sz val="10"/>
        <rFont val="Arial"/>
        <family val="2"/>
      </rPr>
      <t xml:space="preserve">
Servicios de vigilancia</t>
    </r>
  </si>
  <si>
    <t>Prestación del servicio de vigilancia y seguridad integral con recursos humanos, técnicos y logísticos propios para los bienes muebles e inmuebles de propiedad de la Contraloría de Bogotá D.C, y sobre todos los que legalmente es y/o llegare a ser responsable, en sus diferentes sedes.</t>
  </si>
  <si>
    <t>Prestar el servicio de vigilancia y seguridad integral con recursos humanos, técnicos y logísticos propios para los bienes muebles e inmuebles de la Contraloría de Bogotá, y sobe todos los que legalmente es y/o llegare a ser responsable, en sus diferentes sedes.</t>
  </si>
  <si>
    <t>Arrendamientos</t>
  </si>
  <si>
    <t>Arrendamiento</t>
  </si>
  <si>
    <r>
      <rPr>
        <b/>
        <sz val="10"/>
        <rFont val="Arial"/>
        <family val="2"/>
      </rPr>
      <t>80131502</t>
    </r>
    <r>
      <rPr>
        <sz val="10"/>
        <rFont val="Arial"/>
        <family val="2"/>
      </rPr>
      <t xml:space="preserve">
Arrendamiento de instalaciones comerciales o industriales</t>
    </r>
  </si>
  <si>
    <t>La Contraloría de Bogotá no cuenta con capacidad suficiente de parqueaderos para atender la demanda de sus funcionarios para la utilizacion de los mismos.</t>
  </si>
  <si>
    <r>
      <rPr>
        <b/>
        <sz val="10"/>
        <rFont val="Arial"/>
        <family val="2"/>
      </rPr>
      <t>76111801</t>
    </r>
    <r>
      <rPr>
        <sz val="10"/>
        <rFont val="Arial"/>
        <family val="2"/>
      </rPr>
      <t xml:space="preserve">
Limpieza de carros o barcos</t>
    </r>
  </si>
  <si>
    <t>Prestación del Servicio de Lavado para los vehículos de propiedad de la Contraloría de Bogotá D.C., y de los que fuera legalmente responsable.</t>
  </si>
  <si>
    <t>Mantener buena imagen del parque automotor de la Contraloría de Bogotá.</t>
  </si>
  <si>
    <r>
      <rPr>
        <b/>
        <sz val="10"/>
        <rFont val="Arial"/>
        <family val="2"/>
      </rPr>
      <t>801016</t>
    </r>
    <r>
      <rPr>
        <sz val="10"/>
        <rFont val="Arial"/>
        <family val="2"/>
      </rPr>
      <t xml:space="preserve"> 
Servicios Servicios de Gestión, Servicios Profesionales de Empresa y Servicios Administrativos 
Servicios de asesoría de gestión 
</t>
    </r>
  </si>
  <si>
    <t>Prestación de servicios para el desarrollo de las actividades que con llevan la aplicabilidad del "Plan Institucional de Seguridad Vial" -PlSV</t>
  </si>
  <si>
    <r>
      <rPr>
        <b/>
        <sz val="10"/>
        <rFont val="Arial"/>
        <family val="2"/>
      </rPr>
      <t>80101601</t>
    </r>
    <r>
      <rPr>
        <sz val="10"/>
        <rFont val="Arial"/>
        <family val="2"/>
      </rPr>
      <t xml:space="preserve"> Estudios de factibilidad o selección de ideas de proyectos</t>
    </r>
  </si>
  <si>
    <t xml:space="preserve">Obra </t>
  </si>
  <si>
    <r>
      <rPr>
        <b/>
        <sz val="10"/>
        <rFont val="Arial"/>
        <family val="2"/>
      </rPr>
      <t xml:space="preserve">721211 </t>
    </r>
    <r>
      <rPr>
        <sz val="10"/>
        <rFont val="Arial"/>
        <family val="2"/>
      </rPr>
      <t xml:space="preserve">
Servicios de renovación y reparación de edificios comerciales y de oficinas.</t>
    </r>
  </si>
  <si>
    <t>Mantenimiento correctivo y preventivo de la infraestrcutura y adecuaciones de las areas de trabajo de las sedes de la Contraloria de Bogota D.C,  debido al continuo desgaste de las areas por su uso diario y a los requerimeintos para las acomodaciones de los funcionarios</t>
  </si>
  <si>
    <r>
      <rPr>
        <b/>
        <sz val="10"/>
        <rFont val="Arial"/>
        <family val="2"/>
      </rPr>
      <t>561017</t>
    </r>
    <r>
      <rPr>
        <sz val="10"/>
        <rFont val="Arial"/>
        <family val="2"/>
      </rPr>
      <t xml:space="preserve"> 
Muebles de oficina</t>
    </r>
  </si>
  <si>
    <t>Se requiere adquirir mobiliario que cumpla con las especificaciones tecnicas de cada area, al igual que supla  las necesidades que se generan para el buen desempeño de las actividades adminitrativas con el fin de brindar una mejor calidad de vida a los funcionarios de la Contraloria de Bogotá.</t>
  </si>
  <si>
    <t>Se elaboraron los estudios y diseños con el fin de mitigar los inconvenientes que se presentan con  el  manejo de las aguas hidráulicas, sanitarias y pluviales del predio, así como los estudios de suelos, geotécnicos y estructurales para la estabilización del terreno perteneciente a la sede vacacional finca Pacande y la Yajaira propiedad de la Contraloría de Bogotá, donde se proyectaron las obras y las actividades que se deben realizar para el manejo de aguas servidas y superficiales, las cuales son prioridad para mitigar las filtraciones de agua que se generan a predios colindantes, y que de igual forma son obras para estabilización del terreno el cual sufre de erosión y problemas de estabilidad que se van agudizando con el pasar del tiempo. Por ello se requiere de la ejecución de dichas obras con el fin de evitar que continúe el deterioro de las edificaciones que conforman el centro vacacional a causa de la filtraciones de agua y la instabilidad del terreno.</t>
  </si>
  <si>
    <t xml:space="preserve">Mínima Cuantía </t>
  </si>
  <si>
    <t xml:space="preserve">Compraventa </t>
  </si>
  <si>
    <t>24111503
Bolsas plásticas
47121701
Bolsas de basura</t>
  </si>
  <si>
    <t xml:space="preserve">En el marco del Programa de Gestión Integral de Residuos, se cuenta con puntos ecológicos, que requieren del empleo de bolsas plásticas para almacenar temporalmente los residuos generados y entregar al prestador del servicio de aseo. </t>
  </si>
  <si>
    <t>DIRECCIÓN ADMINISTRATIVA Y FINANCIERA</t>
  </si>
  <si>
    <t>70111500
Plantas y Árboles Ornamentales</t>
  </si>
  <si>
    <t>Prestación de Servicio</t>
  </si>
  <si>
    <t>82121800
Publicación</t>
  </si>
  <si>
    <t>76121501
Recolección o destrucción o transformación o eliminación de basuras</t>
  </si>
  <si>
    <t xml:space="preserve">La Contraloría de Bogotá es generadora de residuos peligrosos (toner, luminarias y envases contaminados) por este motivo debe garantizar la disposición final de estos residuos, dando cumplimiento a la normativa ambiental sobre la materia. </t>
  </si>
  <si>
    <t>Sensibilizar a los funcionarios de la entidad, sobre la importancia del PIGA y de sus programas ambientales.</t>
  </si>
  <si>
    <t>Adquisición de 
Servicios</t>
  </si>
  <si>
    <t>Fortalecimiento de la Capacidad Institucional para un Control Fiscal Efectivo y Transparente</t>
  </si>
  <si>
    <t>Prestación de Servicios Profesionales</t>
  </si>
  <si>
    <t>Selección Abreviada Subasta Inversa - Acuerdo Marco de Precios</t>
  </si>
  <si>
    <t>Selección Abreviada Menor Cuantía</t>
  </si>
  <si>
    <t>Prestación de Servicios profesionales</t>
  </si>
  <si>
    <t>DIRECCIÓN ADMINISTRATIVA Y FINANCIERA - SUBDIRECCIÓN DE CONTRATACIÓN</t>
  </si>
  <si>
    <t>CÓDIGO PRESUPUESTAL</t>
  </si>
  <si>
    <t>NOMBRE RUBRO Y SUBRUBRO PRESUPUESTAL</t>
  </si>
  <si>
    <t>SERVICIOS PERSONALES INDIRECTOS</t>
  </si>
  <si>
    <t>Remuneración Servicios Técnicos</t>
  </si>
  <si>
    <t>GASTOS GENERALES</t>
  </si>
  <si>
    <t>Dotación</t>
  </si>
  <si>
    <t>Combustibles. Lubricantes y Llantas</t>
  </si>
  <si>
    <t>Materiales y Suministros</t>
  </si>
  <si>
    <t>Adquisición de Servicios</t>
  </si>
  <si>
    <t>Viáticos y Gastos de Viaje</t>
  </si>
  <si>
    <t>Impresos y Publicaciones</t>
  </si>
  <si>
    <t>Mantenimiento y Reparaciones</t>
  </si>
  <si>
    <t>Seguros</t>
  </si>
  <si>
    <t xml:space="preserve">Capacitación </t>
  </si>
  <si>
    <t>Bienestar e Incentivos</t>
  </si>
  <si>
    <t>Programas y Convenios Institucionales</t>
  </si>
  <si>
    <t>Publicidad</t>
  </si>
  <si>
    <t>OTROS GASTOS GENERALES</t>
  </si>
  <si>
    <t>INVERSIÓN</t>
  </si>
  <si>
    <t>Control social a la gestión pública</t>
  </si>
  <si>
    <t>TOTAL PRESUPUESTO UNIDAD 01</t>
  </si>
  <si>
    <t>CONTRATACIÓN PROGRAMADA PAA</t>
  </si>
  <si>
    <t>FUNCIONAMIENTO</t>
  </si>
  <si>
    <t xml:space="preserve">Nota 1:  El Plan Anual de Adquisiciones no incluye los rubros de: "Sentencias Judiciales" ni "Otras Sentencias"
</t>
  </si>
  <si>
    <t>PLAN ANUAL DE ADQUISICIONES VIGENCIA 2016</t>
  </si>
  <si>
    <t>Prestación de servicios de apoyo técnico al equipo de Gestión Documental en la implementación del Programa de Gestión Documental de la Contraloría de Bogotá D.C, de conformidad con las normas archivísticas vigentes.</t>
  </si>
  <si>
    <t>14111507
Papel para impresora o fotocopiadora
44121600
44121700</t>
  </si>
  <si>
    <t>81111801
Seguridad de los computadores, redes o internet
81112501 Servicio de licencias de software de computador.</t>
  </si>
  <si>
    <t>84131500
Servicios financieros y de seguros - servicios de seguros y pensiones- seguros para estructuras y propiedades y posesiones</t>
  </si>
  <si>
    <t>80131601 Corredores o agentes inmobiliarios
84131501 Seguros de
edificios o del contenido de edificios
84131503 Seguro de
automóviles o camiones
84131511 Seguro de
deterioro de valores</t>
  </si>
  <si>
    <t>META 2
Contratación de servicios de desarrollo, matenimiento y Soporte de los aplictivos SIVICOF - SIGESPRO</t>
  </si>
  <si>
    <t>Se requiere de los estudios y diseños con el fin de obtener el insumo de la evaluación técnica del estado de las redes de alumbrado de las sedes de la entidad, con el fin de saber si se requiere del cambio de cableado y la realización del estudio de iluminación para obtener el número de lamparas a implementar cumpliendo con las normas técnicas colombianas NTC 2050, el Reglamento Técnico de Instalaciones Eléctricas RETIE y el Reglamento Técnico de Luminarias - RETILAP.</t>
  </si>
  <si>
    <r>
      <rPr>
        <b/>
        <sz val="11"/>
        <rFont val="Calibri"/>
        <family val="2"/>
      </rPr>
      <t xml:space="preserve">86101705 </t>
    </r>
    <r>
      <rPr>
        <sz val="11"/>
        <rFont val="Calibri"/>
        <family val="2"/>
      </rPr>
      <t>Capacitación administrativa</t>
    </r>
  </si>
  <si>
    <t xml:space="preserve">Inversión </t>
  </si>
  <si>
    <t>Consultoría</t>
  </si>
  <si>
    <t>RESPONSABLE
(JEFE DEPENDENCIA)</t>
  </si>
  <si>
    <t>ESTADO</t>
  </si>
  <si>
    <t>GUSTAVO MONZÓN GARZÓN</t>
  </si>
  <si>
    <t>VALOR CONTRATADO</t>
  </si>
  <si>
    <t>Suministro de combustible de gasolina tipo corriente y ACPM, para el parque automotor de propiedad de la Contraloría de Bogotá D.C., y de los que llegare a ser legalmente responsable al servicio de la Entidad.</t>
  </si>
  <si>
    <t>71122501                                                          Servicio de diseño del control del gas o agua</t>
  </si>
  <si>
    <t>Con el fin de dar cumplimiento a las directrices de la Secretaria Distrital de Ambiente especificamente a los criterios de Generación de Nuevos Sistemas de Reutilización y ahorro del Agua y adquisición de nuevas tecnologìas asì como lo establecido en la Resolución 242 de 2014 y que la Entidad no cuenta con el personal Idòneo para formular este tipo de estrategias se hace necesario contratar la Prestación del Servicio indicado buscando dar cumplimiento posterior a las directrices formuladas</t>
  </si>
  <si>
    <t>26131507                                                   Centrales de energía solar</t>
  </si>
  <si>
    <t>Con el fin de dar cumplimiento a las directrices de la Secretaria Distrital de Ambiente especificamente a los criterios de conversión tecnológica y aprovechamiento de energías alternativas, asì como lo establecido en la Resolución 242 de 2014  se hace necesario contratar la Prestación del Servicio indicado.</t>
  </si>
  <si>
    <t>La entidad cuenta con áreas verdes en sus sedes, las cuales requieren de mantenimientos periódicos para conservar las especies vegetales.</t>
  </si>
  <si>
    <t>Proyecto 776 FORTALECIMIENTO DE LA CAPACIDAD INSTITUCIONAL PARA UN CONTROL FISCAL EFECTIVO Y TRANSPARENTE</t>
  </si>
  <si>
    <t>META</t>
  </si>
  <si>
    <t>PUNTO DE INVERSIÓN</t>
  </si>
  <si>
    <t>RECURSOS PROGRAMADOS
$</t>
  </si>
  <si>
    <t>RECURSOS EJECUTADOS</t>
  </si>
  <si>
    <t>SALDO</t>
  </si>
  <si>
    <t>FECHA DE RADICACIÓN NECESIDAD</t>
  </si>
  <si>
    <t>OBSERVACIONES</t>
  </si>
  <si>
    <t>N/A</t>
  </si>
  <si>
    <t>RECURSOS EJECUTADOS
$</t>
  </si>
  <si>
    <t>5. Implementar el 100% de los programas ambientales establecidos en el Plan Institucional de Gestión Ambiental PIGA 2012- 2016.</t>
  </si>
  <si>
    <t>7. Organización de 2.000 metros lineales de los fondos documentales del Archivo Central de la Contraloría de Bogotá (identificación, organización, clasificación y
depuración).</t>
  </si>
  <si>
    <t>RECURSOS PROGRAMADOS</t>
  </si>
  <si>
    <t>En elaboración de estudio previo</t>
  </si>
  <si>
    <t>SANDRA MILENA JIMÉNEZ CASTAÑO</t>
  </si>
  <si>
    <t>Contratar la prestación de servicios profesionales de un (1) abogado con conocimientos especializados en derecho público y/o administrativo, para apoyar la gestión de la Oficina Asesora Jurídica en las materias que le son propias, representar judicial y extrajudicialmente a la Entidad en los procesos de los que sea parte, atender acciones de tutela, dar respuesta a los derechos de petición, resolver las solicitudes y consultas de las dependencias internas y de la ciudadanía, emitir conceptos y brindar capacitaciones a los funcionarios de la Oficina Asesora Jurídica en las temáticas objeto de la presente necesidad.</t>
  </si>
  <si>
    <t>Honorarios entidad</t>
  </si>
  <si>
    <t xml:space="preserve">Con motivo de la Convocatoria No. 287 de 2013 adoptada mediante Acuerdo No. 464 de 2 de octubre de 2013, se incrementó el volumen de demandas contencioso administrativas, acciones constitucionales, especialmente de tutela, de Conciliaciones Extrajudiciales, así como también de reclamaciones administrativas y consultas fuera del estándar de labores encomendadas a la Oficina Asesora Jurídica.
Así mismo, se evidencia que con los funcionarios actualmente vinculados a la Oficina Asesora Jurídica no es posible atender a cabalidad las situaciones señaladas en la presente necesidad, no solo porque la cantidad de profesionales es limitado, sino porque los mismos no cuentan con los conocimientos específicos en tales materias para adelantar adecuadamente la defensa técnica de la entidad  y prevenir el riesgo antijurídico.
</t>
  </si>
  <si>
    <t>JULIAN DARÍO HENAO CARDONA</t>
  </si>
  <si>
    <t>Contrato suscrito</t>
  </si>
  <si>
    <t>SANDRA MILENA CÁCERES GONZÁLEZ</t>
  </si>
  <si>
    <t>Contratar la prestación de servicios profesionales de un (1) abogado con conocimientos en contratación estatal, derecho administrativo, Procedimiento Administrativo y materias a fines, para apoyar la gestión de la Subdirección de Contratos en la revisión de carpetas contractuales suscritas en el cuatrenio, así como la liquidación de contratos, seguimiento a los informes de supervisión, y brindar capacitación a los mismos, para una correcta ejecución contractual.</t>
  </si>
  <si>
    <t xml:space="preserve">En virtud del cierre de vigencia del Sr. Contralor, se hace necesario contratar un abogado (a) para que apoye la gestión en esta Subdirección, en lo que corresponde a la revisión de carpetas contractuales y liquidación de los contratos, suscritos durante el cuatrienio, así como brindar apoyo a los supervisores en la realización de los informes de supervisión, para lograr un buen desempeño en la ejecución contractual. 
Lo anterior, toda vez que los abogados de la Subdirección tienen a cargo con otras tareas, tales como los procesos contractuales, suscripción de los contratos etc., que no les permite llevar a cabo tales procedimientos, y adicionalmente, se requiere una persona que se dedique exclusivamente a la revisión y apoyo a la gestión de los supervisores, en cuanto a la realización de los informes que éstos presentan. 
</t>
  </si>
  <si>
    <t>DIRECCIÓN SECTOR SALUD</t>
  </si>
  <si>
    <t>La Dirección Sector Salud requiere contratar la prestación de servicios  de un profesional para apoyar la Dirección Sector Salud en el nuevo sistema del Plan de Desarrollo "Bogotá Mejor para Todos", en el Sector Salud, así como apoyar a las auditorías en la Programación del Primer Semestre del PAD.</t>
  </si>
  <si>
    <t>SEGUIMIENTO PROYECTOS DE INVERSIÓN 2016</t>
  </si>
  <si>
    <t>HENRY VARGAS DÍAZ</t>
  </si>
  <si>
    <t>ALEXANDRA MORENO BRICEÑO</t>
  </si>
  <si>
    <t>MÓNICA MARCELA QUINTERO GIRALDO</t>
  </si>
  <si>
    <t>Memorando 3-2016-00698 del 18-01-2016
Contrato 1 del 01-02-2016 con WILSON RUIZ OREJUELA</t>
  </si>
  <si>
    <t xml:space="preserve">SUBDIRECCIÓN DE CONTRATACIÓN </t>
  </si>
  <si>
    <t>En desarrollo de los objetivos institucionales, es necesario adoptar nuevas formas de comunicación, orientadas a vincular los medios digitales, las redes sociales y las modernas tecnologías con la estrategia de comunicación institucional, con el objeto de seguir posicionando a la Contraloría de Bogotá como un organismo de control fiscal técnico, eficiente, efectivo y transparente.
El buen manejo de las herramientas digitales, con estrategias de comunicación claras, mejorará la imagen de la organización, generará una cercanía mayor con la sociedad y facilitará el acceso de los ciudadanos a la información que tienen y gestionan entidades como los organismos de control.</t>
  </si>
  <si>
    <t>JOHANNA CEPEDA AMARIS</t>
  </si>
  <si>
    <t>SORAYA ASTRID MURCIA QUINTERO</t>
  </si>
  <si>
    <t>BIVIANA DUQUE TORO</t>
  </si>
  <si>
    <t xml:space="preserve">Con el fin de verificar el cumplimiento de los requisitos de las normas ISO 9001:2008 y NTCGP 1000:2009 y lograr de esta forma mantener la certificacion al sistema, como un instrumento para mejorar la  gestion institucional y el logro de los objetivos y metas establecidas. </t>
  </si>
  <si>
    <t>ADRIANA DEL PILAR GUERRA MARTÍNEZ</t>
  </si>
  <si>
    <t xml:space="preserve">Como parte de los estimulos de la entidad es necesario celebrar el dia del niños, realziar las vacaciones recreativas y festejar el 31 de octubre a los hijos de los servidores(as) de la entidad.  </t>
  </si>
  <si>
    <t>Suministro de combustible de gasolina tipo corriente y ACPM, para el parque automotor de propiedad de la Contraloría deBogotá D.C., y de los que llegare a ser leglamente responsable al servicio de la Entidad.</t>
  </si>
  <si>
    <t>Memorando 3-2015-26035 del 14-12-2015. 
Devuelto con observaciones.
Reenviado memorando 3-2016-00242 del 08-01-2016.
Contrato 2 del 01-02-2016 con la Lotería de Bogotá</t>
  </si>
  <si>
    <t>CONTRALORÍA DE BOGOTÁ,D.C.</t>
  </si>
  <si>
    <t>NIT: 800245133-5</t>
  </si>
  <si>
    <t>MES</t>
  </si>
  <si>
    <t>No. DEL PROCESO SECOP</t>
  </si>
  <si>
    <t>No. CONTRATO</t>
  </si>
  <si>
    <t>OBJETO</t>
  </si>
  <si>
    <t>MODALIDAD DE SELECCIÓN</t>
  </si>
  <si>
    <t>MODALIDAD DE SELECCIÓN/TIPO DE ADJUDICACIÓN/
TIPO DE PROCESO</t>
  </si>
  <si>
    <t>TIPO DE CONTRATO /CLASE DE CONTRATO/TIPOLOGÍA</t>
  </si>
  <si>
    <t>VALOR DEL CONTRATO</t>
  </si>
  <si>
    <t>CONTRATISTA</t>
  </si>
  <si>
    <t>OTROS DATOS DEL CONTRATISTA</t>
  </si>
  <si>
    <t>CÓDIGO UNSPSC
Decreto 1510 de 2013</t>
  </si>
  <si>
    <t>UNIDAD EJECUTORA</t>
  </si>
  <si>
    <t>DISPONIBILIDAD  PRESUPUESTAL</t>
  </si>
  <si>
    <t>REGISTRO  PRESUPUESTAL</t>
  </si>
  <si>
    <t>TIPO DE GASTO</t>
  </si>
  <si>
    <t>ORIGEN DE RECURSOS</t>
  </si>
  <si>
    <t>FECHA DE FIRMA Y/0 SUSCRIPCIÓN</t>
  </si>
  <si>
    <t>Nº DE PÓLIZA
ENTIDAD Y FECHA</t>
  </si>
  <si>
    <t>FECHA DE APROBACIÓN GARANTÍA ÚNICA</t>
  </si>
  <si>
    <t>FECHA NOTIFICACIÓN COMO SUPERVISOR</t>
  </si>
  <si>
    <t>FECHA DEL ACTA DE INICIACIÓN
SI LA HAY</t>
  </si>
  <si>
    <t>FECHA DE INICIO</t>
  </si>
  <si>
    <t>PLAZO DEL CONTRATO
(DÍAS)</t>
  </si>
  <si>
    <t>FECHA DE TERMINACIÓN
(Depende del acta de inicio)</t>
  </si>
  <si>
    <t>PRORROGAS
SI LA HAY</t>
  </si>
  <si>
    <t>NUEVA
FECHA DE TERMINACIÓN CON PRÓRROGA</t>
  </si>
  <si>
    <t>ADICIONES/OTRO SI</t>
  </si>
  <si>
    <t>DISPONIBILIDAD  PRESUPUESTAL 
DE LA ADICIÓN</t>
  </si>
  <si>
    <t>REGISTRO  PRESUPUESTAL
DE LA ADICIÓN</t>
  </si>
  <si>
    <t>VALOR FINAL DEL CONTRATO
(Valor Inicial + Adición)</t>
  </si>
  <si>
    <t>FECHA DE ACTA
SI LAS HAY</t>
  </si>
  <si>
    <t>SUPERVISOR</t>
  </si>
  <si>
    <t xml:space="preserve">  INFORMACIÓN SUPERVISOR</t>
  </si>
  <si>
    <t>DEPENDENCIA SOLICITANTE
 - ECO -</t>
  </si>
  <si>
    <t>PAGOS</t>
  </si>
  <si>
    <t>NUMERO RESERVA PRESUPUESTAL</t>
  </si>
  <si>
    <t>VALOR FINAL RESERVA</t>
  </si>
  <si>
    <t>ABOGADO</t>
  </si>
  <si>
    <t>VALOR MENSUAL</t>
  </si>
  <si>
    <t>TEMA</t>
  </si>
  <si>
    <t>NIT O C.C.</t>
  </si>
  <si>
    <t>DV</t>
  </si>
  <si>
    <t>NOMBRE</t>
  </si>
  <si>
    <t>DIRECCIÓN</t>
  </si>
  <si>
    <t>TELÉFONO</t>
  </si>
  <si>
    <t>MAIL</t>
  </si>
  <si>
    <t>TIPO CONFIGURACIÓN</t>
  </si>
  <si>
    <t>Nº</t>
  </si>
  <si>
    <t>FECHA</t>
  </si>
  <si>
    <t>VALOR</t>
  </si>
  <si>
    <t>CÓDIGO RUBRO</t>
  </si>
  <si>
    <t>DENOMINACIÓN RUBRO</t>
  </si>
  <si>
    <t>PROYECTO DE INVERSIÓN</t>
  </si>
  <si>
    <t>FECHA SUSCRIPCIÓN PRÓRROGA</t>
  </si>
  <si>
    <t>FECHA INICIO DE LA PRÓRROGA (Día siguiente a la terminación del contrato principal o ultima prórroga.</t>
  </si>
  <si>
    <t>PLAZO PRÓRROGA
DÍAS</t>
  </si>
  <si>
    <t>No.</t>
  </si>
  <si>
    <t>RUBRO</t>
  </si>
  <si>
    <t>DE TERMINACIÓN</t>
  </si>
  <si>
    <t>DE LIQUIDACIÓN</t>
  </si>
  <si>
    <t>TOTAL DE GIROS</t>
  </si>
  <si>
    <t>NÚMERO DE  PAGO</t>
  </si>
  <si>
    <t>VALOR DEL PAGO</t>
  </si>
  <si>
    <t>NÚMERO DE ORDEN DE PAGO</t>
  </si>
  <si>
    <t>FECHA EXPEDICIÓN ORDEN PAGO</t>
  </si>
  <si>
    <t>ENERO</t>
  </si>
  <si>
    <t>CB SASI 051 2015</t>
  </si>
  <si>
    <t>Adición No. 1 Contrato 64 de  2015 con INDUSTRIA COLOMBIANA DE CONFECCIONES Y DOTACIONES HS SAS</t>
  </si>
  <si>
    <t>Adición No. 1 Contrato 64 de  2015, objeto: Suministro y canje de bonos personalizados redimibles única y exclusivamente para la dotación de vestido y calzado para las funcionarias y funcionarios de la Contraloría de Bogotá</t>
  </si>
  <si>
    <t>15 15-Selección Abreviada - Subasta Inversa</t>
  </si>
  <si>
    <t xml:space="preserve">42 42-Suministro de Bienes en general </t>
  </si>
  <si>
    <t>INDUSTRIA COLOMBIANA DE CONFECCIONES Y DOTACIONES HS SAS</t>
  </si>
  <si>
    <t>Carrera 69 B No 100-67</t>
  </si>
  <si>
    <t>271 4200</t>
  </si>
  <si>
    <t>25 25-Sociedad por Acciones Simplificadas - SAS</t>
  </si>
  <si>
    <t xml:space="preserve">53101900 Traje
531016 Faldas y blusas (camisas para
hombre)
531116 Zapato
531025 Accesorios de
vestir (corbata)
</t>
  </si>
  <si>
    <t>NA</t>
  </si>
  <si>
    <t>2 2-Funcionamiento</t>
  </si>
  <si>
    <t>Recursos del Distrito (Transferencia)</t>
  </si>
  <si>
    <t>Seguros del Estado
No. 1444-101076158
del 22-01-2016</t>
  </si>
  <si>
    <t>NA ADICIÓN</t>
  </si>
  <si>
    <t>SUBDIRECTORA DE BIENESTAR SOCIAL</t>
  </si>
  <si>
    <t>GLORIA ALEXANDRA MORENO BRICEÑO</t>
  </si>
  <si>
    <t>51.898.556 </t>
  </si>
  <si>
    <t>DAVID ARENAS</t>
  </si>
  <si>
    <t xml:space="preserve">CB-CD-76-2015
</t>
  </si>
  <si>
    <t>Adición y Prórroga contrato 56 de 2015 con JAVIER ENRIQUE PAIPILLA ARANGO</t>
  </si>
  <si>
    <t>Adición y Prórroga contrato 56 de 2015, objeto: Prestar los servicios de apoyo a la Contraloría de Bogotá, D.C. en aspectos relacionados con la organización y manejo de bienes muebles y fungibles de acuerdo a los establecido en los procesos y procedimientos de recursos físicos de la Entidad.</t>
  </si>
  <si>
    <t>12 12-Contratación Directa (Ley 1150 de 2007)</t>
  </si>
  <si>
    <t xml:space="preserve">31 31-Servicios Profesionales </t>
  </si>
  <si>
    <t>6 6: Prestación de servicios</t>
  </si>
  <si>
    <t>JAVIER ENRIQUE PAIPILLA ARANGO</t>
  </si>
  <si>
    <t>CARRERA 65 # 79A-80</t>
  </si>
  <si>
    <t>3104867362
Nacimiento: Bogotá
Fecha:06-03-1993
EPS: Salud Total
AFP: Protección</t>
  </si>
  <si>
    <t>j.vi.er93@gmail.com</t>
  </si>
  <si>
    <t>26 26-Persona Natural</t>
  </si>
  <si>
    <t>80111601 Asistencia de oficina o administrativa temporal</t>
  </si>
  <si>
    <t>Remuneración servicios Técnicos</t>
  </si>
  <si>
    <t>Liberty Seguros S.A
2513636 del 25-01-2016</t>
  </si>
  <si>
    <t>SUBDIRECTOR DE RECURSOS MATERIALES</t>
  </si>
  <si>
    <t>MARIA CAMILA TORRES</t>
  </si>
  <si>
    <t>CB-CD-79-2015</t>
  </si>
  <si>
    <t>Adición y prórroga contrato 60 de 2015 con FABIO ENRIQUE SIERRA FLOREZ</t>
  </si>
  <si>
    <t>Adición y prórroga contrato 60 de 2015, objeto: Prestar los servicios profesionales a la Contraloría de Bogotá, D.C., Dirección de Participación Ciudadana y Desarrollo Local en actividades encaminadas a investigar, diagnosticar, y fortalecer el proceso de participación y atención ciudadana de los Comités de Control Social de las localidades.</t>
  </si>
  <si>
    <t>FABIO ENRIQUE SIERRA FLOREZ</t>
  </si>
  <si>
    <t xml:space="preserve">Cra. 72 Bis No. 25B-50
</t>
  </si>
  <si>
    <t>3212320339
Nació. Bogotá, Fecha: 25-07-1954
EPS: Sanitas EPS.
AFP: Colpensiones</t>
  </si>
  <si>
    <t>contratos.contraloriabogota.gov.co</t>
  </si>
  <si>
    <t xml:space="preserve">80101509 Servicios de
,.asesoramiento
para asuntos
gubernamentales
y de relaciones
 comunitarias. </t>
  </si>
  <si>
    <t>Seguros del Estado
1744101127167 del 21-01-2016</t>
  </si>
  <si>
    <t>FALTA</t>
  </si>
  <si>
    <t>DIRECTOR DE PARTICIPACIÓN CIUDADANA Y DESARROLLO LOCAL</t>
  </si>
  <si>
    <t>GABRIEL ALEJANDRO GUZMÁN USECHE</t>
  </si>
  <si>
    <t>DIRECCIÓN DE PARTICIPACIÓN CIUDADANA Y DESARROLLO LOCAL</t>
  </si>
  <si>
    <t>BISMAR LONDOÑO</t>
  </si>
  <si>
    <t>CB-CD-76-2015</t>
  </si>
  <si>
    <t>Adición No. 1  y pórroga No. 1 Contrato 59 de 2015 con CARLOS ANDRES CORTES BARRIOS</t>
  </si>
  <si>
    <t>Prestar los servicios de apoyo al proceso de Recursos Físicos en aspectos relacionados con el manejo de herramientas ofimáticas; en los componentes administrativos SAE y SAI del ERP SI CAPITAL en el área de almacén e inventarios.</t>
  </si>
  <si>
    <t>CARLOS ANDRES CORTES BARRIOS</t>
  </si>
  <si>
    <t>Calle 137 No. 91-40 Int. 7 Apto 503</t>
  </si>
  <si>
    <t>3123795493
Nacimiento: Bogotá, 
Fecha: 05-08-1977
EPS: Sanitas
AFP: Porvenir</t>
  </si>
  <si>
    <t>andresco4@gmail.com</t>
  </si>
  <si>
    <t>80161506 Servicios de archivo de datos</t>
  </si>
  <si>
    <t>3110204</t>
  </si>
  <si>
    <t>Seguros del Estado
1744101127159 del 22-01-2016</t>
  </si>
  <si>
    <t>ADICIONES A CONTRATOS 2016</t>
  </si>
  <si>
    <t>Impuestos.Tasas.Contribuciones. Derechos y Multas</t>
  </si>
  <si>
    <t>Cumplimiento de la normatividad  establecida en el Decreto 1978 de 1989 reglamentario de la Ley 70 de 1988 y contribuir al bienestar de los funcionarios de la Contraloría de Bogotá.</t>
  </si>
  <si>
    <t>3120210</t>
  </si>
  <si>
    <t>CB-LP-15-2015</t>
  </si>
  <si>
    <t>Adición 3 y prórroga 1 contrato 36 de 2015 con VIGIAS DE COLOMBIA S.R.L. LTDA</t>
  </si>
  <si>
    <t>Adición y prórroga contrato 36 de 2015 con VIGIAS DE COLOMBIA S.R.L. LTDA Objeto: Prestación del servicio de vigilancia y seguridad integral con recursos humanos, técnicos y logísticos propios para los bienes muebles e inmuebles de propiedad de la Contraloría de Bogotá D.C, y sobre todos los que legalmente es y/o llegare a ser responsable, en sus diferentes sedes.</t>
  </si>
  <si>
    <t>4 4-Proceso Licitatorio</t>
  </si>
  <si>
    <t>VIGIAS DE COLOMBIA S.R.L. LTDA</t>
  </si>
  <si>
    <t>Carrera 19 No. 166-34</t>
  </si>
  <si>
    <t>6 6-Sociedad Ltda.</t>
  </si>
  <si>
    <t>92121500 Servicios de
guardas de seguridad
92121700  Servicios de
sistemas de seguridad</t>
  </si>
  <si>
    <t>Seguros del Estado (Póliza Cumplimiento)
Nº 11-44-101068978
del 18-02-2016.
Seguros del Estado (Póliza Responsabilidad Civil)
No. 1040101016082
del 18-02-2016.</t>
  </si>
  <si>
    <t>SUBDIRECTOR DE SERVICIOS GENERALES</t>
  </si>
  <si>
    <t>GUSTAVO FRANCISCO MONZÓN GARZÓN</t>
  </si>
  <si>
    <t xml:space="preserve">OFICINA ASESORA JURÍDICA </t>
  </si>
  <si>
    <t>El arrendador entregará en calidad de arrendamiento al arrendatario cincuenta y cinco (55) parqueaderos de propiedad de la Loteria de Bogotá, ubicados en el edificio sede de la misma, sometidos al régimen de propiedad horizontal, cuyo ingreso es por la carrera 32A No.26A-26 que se encuentran localizados en el segunod y tercer sotano del mismo inmueble, cuyas áreas y linderos se encuentran contenidos en la escritura publica 2667 de la Notaría Primera del círculo Notarial de Bogota D.C. del 08 de junio de 1993 la cual hace parte integral del presente  contrato.</t>
  </si>
  <si>
    <t>Contratar la adquisición de insumos para la impresión de dos ediciones de la revista Bogotá Económica.</t>
  </si>
  <si>
    <t>20 días hábiles</t>
  </si>
  <si>
    <t xml:space="preserve">14121904 Papel Offset
12171703 Tintas
31201512 Cinta
transparente
60121814 Barnices
litográficos
</t>
  </si>
  <si>
    <t>Memorando 3-2015-26853 del 29-12-2015.
Contrato 4 del 16-02-2016 con SUMINISTROSDEOFICINA.COM.SAS</t>
  </si>
  <si>
    <t>JAIRO CARRILLO TORRES</t>
  </si>
  <si>
    <t>Contratar la Prestación de Servicios de un Profesional para apoyar a la Dirección Sector Salud en el nuevo Sistema de Plan de Desarrollo "Bogotá mejor para todos", en el Sector Salud, así como Apoyar a las Auditorias en la Programación del Primer Semestre del PAD 2016.</t>
  </si>
  <si>
    <t>85101707 Servicios de
evaluación al
sistema de salud</t>
  </si>
  <si>
    <t>Prestación de servicios de apoyo al equipo de Gestión Documental en la implementación del Programa de Gestión Documental de la Contraloría de Bogotá D.C, de conformidad con las normas archivísticas vigentes.</t>
  </si>
  <si>
    <t>80161506 Servicios de
Archivo de Datos</t>
  </si>
  <si>
    <r>
      <rPr>
        <b/>
        <sz val="10"/>
        <rFont val="Arial"/>
        <family val="2"/>
      </rPr>
      <t>META 7.</t>
    </r>
    <r>
      <rPr>
        <sz val="10"/>
        <rFont val="Arial"/>
        <family val="2"/>
      </rPr>
      <t xml:space="preserve">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r>
  </si>
  <si>
    <t>Memorando del 08-02-2016.
Contrato 7 del 17-02-2016 con NASLY JANETH CASTRO CAMARGO</t>
  </si>
  <si>
    <t>Contratar los servicios profesionales de SGS COLOMBIA S.A. ente certificador para una visita, de seguimiento del Sistema de Gestión de Calidad - SGC-, bajo las normas técnicas NTC ISO 9001:2008 y NTCGP 1000:2009.</t>
  </si>
  <si>
    <t>4 días hábiles</t>
  </si>
  <si>
    <t>80101504 Servicios de
asesoramiento
sobre
planificación
estratégica.</t>
  </si>
  <si>
    <t>Se requiere contratar la Prestación se servicios profesionales para apoyar al grupo de Gestión Documental de la Contraloría de Bogotá, D.C., con conceptos jurídicos  que permitan la aprobación de instrumentos archivísticos, Tablas de Valoración documental, Historia Institucional de la Entidad, cuadros de clasificación documental y polítias de  caraterización de usuarios - para el acceso a los documentos  que produce la entidad, Asesorar y apoyar la aplicación e las Tablas de Retención Documental al interior de la entidad y de las dependencias que la componen, asesorar la actualización de los instrumentos archivísticos convalidados por el Consejo Disteital de Archivos de Bogotá, D.C.</t>
  </si>
  <si>
    <r>
      <rPr>
        <b/>
        <sz val="10"/>
        <rFont val="Arial"/>
        <family val="2"/>
      </rPr>
      <t>META 7.</t>
    </r>
    <r>
      <rPr>
        <sz val="10"/>
        <rFont val="Arial"/>
        <family val="2"/>
      </rPr>
      <t xml:space="preserve">
Prestación se servicios profesionales para apoyar al grupo de Gestión Documental de la Contraloría de Bogotá, D.C., con conceptos jurídicos  que permitan la aprobación de instrumentos archivísticos, Tablas de Valoración documental, Historia Institucional de la Entidad, cuadros de clasificación documental y polítias de  caraterización de usuarios - para el acceso a los documentos  que produce la entidad, Asesorar y apoyar la aplicación e las Tablas de Retención Documental al interior de la entidad y de las dependencias que la componen, asesorar la actualización de los instrumentos archivísticos convalidados por el Consejo Disteital de Archivos de Bogotá, D.C.</t>
    </r>
  </si>
  <si>
    <t>Memorando del 08-02-2016.
Contrato 10 del 18-02-2016 con LUZ HELENA BUITRAGO FRANCO</t>
  </si>
  <si>
    <r>
      <rPr>
        <b/>
        <sz val="10"/>
        <rFont val="Arial"/>
        <family val="2"/>
      </rPr>
      <t>META 7.</t>
    </r>
    <r>
      <rPr>
        <sz val="10"/>
        <rFont val="Arial"/>
        <family val="2"/>
      </rPr>
      <t xml:space="preserve">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r>
  </si>
  <si>
    <t>Contratar la adquisición de: a) Tres (3) suscripciones por un (1) año de la Revista Dinero para: Despacho Contralor, Dirección de Estudios de Economía y Política Pública y Oficina Asesora de Comunicaciones. b) Dos (2) suscripciones por un (1) año de la Revista Semana para: Despacho Contralor y Oficina Asesora de Comunicaciones.</t>
  </si>
  <si>
    <t>55101506 Revistas</t>
  </si>
  <si>
    <t xml:space="preserve">Contratar el servicio de monitoreo de medios de prensa, radio, televisión e Internet para la Contraloría de Bogotá D.C. </t>
  </si>
  <si>
    <t>83121700 Servicios
relacionados
con la televisión,
radio, internet y
sistemas de
alerta ciudadana</t>
  </si>
  <si>
    <t>Memorando 3-2016-01393 del 27-01-2016.
Contrato 13 del 24-02-2016 con PEDRO LUIS SOLER MONGUE</t>
  </si>
  <si>
    <t>Se hace necesario la contratación de un profesional en áreas de Ingeniería Forestal, con experiencia en temas relacionados con tala de árboles, reforestación de árboles, plantados, arborización urbana y mantenimiento de la misma , entre otros, toda vez que la Dirección de Hábitat y Ambiente no cuenta con personal disponible para atender los requerimientos técnicos de la Subdirección Hábitat, en las entidades sujetos de control como son: Secretaría Distrital de Ambiente SDA, y Jardín Botánico José Celestino Mutis JBJCM.</t>
  </si>
  <si>
    <t>83121703 Servicios relacionados con internet</t>
  </si>
  <si>
    <t>Memorando 3-2016-01298 del 25-01-2016.
Contrato 15 del 24-02-2016 con WILLY DAVID CALDERÓN CAMARGO</t>
  </si>
  <si>
    <t>Memorando del 08-02-2016.
Contyrato 16 del 26-02-2016 con ANYI TATIANA FORERO MARTIN</t>
  </si>
  <si>
    <t>Prestar los servicios profesionales y especializados en medicina laboral a la Contraloría de Bogotá, D.C., en desarrollo del Sistema de Gestión de la Seguridad y Salud en el Trabajo/SG-SST y en forma interdisciplinaria en la Subdirección de Bienestar Social.</t>
  </si>
  <si>
    <t>77102003 Servicios de presentación de informes de generación o eliminación de residuos.</t>
  </si>
  <si>
    <r>
      <rPr>
        <b/>
        <sz val="10"/>
        <rFont val="Arial"/>
        <family val="2"/>
      </rPr>
      <t>META 7.</t>
    </r>
    <r>
      <rPr>
        <sz val="10"/>
        <rFont val="Arial"/>
        <family val="2"/>
      </rPr>
      <t xml:space="preserve">
Prestación de Servicios como técnico archivista y administración documental para el apoyo al grupo de Gestión Documental</t>
    </r>
  </si>
  <si>
    <t>Memorando del 08-02-2016.
Contrato 9 del 18-02-2016, con CÉSAR GERMÁN ESPINOSA MONTAÑA</t>
  </si>
  <si>
    <t>Se la prestación de servicios de  un profesional  especializado en temas ambientales para  apoyar la elaboración de la Cartilla de Criterios Ambientales de la Contraloría de Bogotá y para la actualización de la Matriz Normativa del Plan Institucional de Gestión Ambiental PIGA, con el fin de cumplir con los requisitos establecidos por la Secretaría Distrital de Ambiente.</t>
  </si>
  <si>
    <t>FEBRERO</t>
  </si>
  <si>
    <t>META 5.
Adición 1 y Prórroga 1 al contrato 118 del 2015, con  MARÍA CATALINA SÁENZ HIGUERA, Objeto: Contratar la prestación de servicios profesionales de un (1) abogado con conocimientos especializados en derecho ambiental, para apoyar a la Entidad en la presentación y ejecución de políticas, planes, proyectos y actividades orientadas al cumplimiento de los objetivos institucionales del Plan Institucional de Gestión Ambiental - PIGA.</t>
  </si>
  <si>
    <t>Prestar los servicios profesionales a la Dirección de Hábitat y Ambiente de la Controlaría de Bogotá, D.C., en desarrollo de los temas técnicos ambientales relacionados con el proceso auditor en cumplimiento del PAD 2016.</t>
  </si>
  <si>
    <t>Se hace necesario contrar con los equipos fotográficos necesarios para registrar todos los acontecimientos importantes que transcurren al interior y exterior de la entidad , los cuales se constituirán en apoyo a la gestión fiscal, al fortalecimiento de la memoria institucional y a la comunicación  tanto a  nivel interno como externo.</t>
  </si>
  <si>
    <t>Prestación del servicio de área protegida de las urgencias y emergencias médicas las venticuatro (24) horas durante la vigencia del contrato en las diferentes sedes de la Contraloría de Bogotá, para funcionarios, usuarios, proveedores y visitantes de la Entidad.</t>
  </si>
  <si>
    <t>VALOR  ($)
PRESUPUESTO 
VIGENCIA 2016
Decreto 533 del 15-12- 2015</t>
  </si>
  <si>
    <t xml:space="preserve">VALOR ($)
PRESUPUESTADO POR LAS DEPENDENCIAS SOLICITANTES </t>
  </si>
  <si>
    <t xml:space="preserve">VALOR 
CONTRATADO 
</t>
  </si>
  <si>
    <t xml:space="preserve">ADICIONES A CONTRATOS
</t>
  </si>
  <si>
    <t>Adición suscrita</t>
  </si>
  <si>
    <t>Memorando del 02-03-2016.
Adición 1 y Prórroga 1 al contrato 118 del 2015, con  MARÍA CATALINA SÁENZ HIGUERA</t>
  </si>
  <si>
    <t>MARZO</t>
  </si>
  <si>
    <t>CB-CD-140-2015</t>
  </si>
  <si>
    <t>Adición 1 y Prórroga 1 al contrato 118 del 2015, con  MARÍA CATALINA SÁENZ HIGUERA</t>
  </si>
  <si>
    <t>Adición 1 y Prórroga 1 al contrato 118 del 2015, con  MARÍA CATALINA SÁENZ HIGUERA, Objeto: Contratar la prestación de servicios profesionales de un (1) abogado con conocimientos especializados en derecho ambiental, para apoyar a la Entidad en la presentación y ejecución de políticas, planes, proyectos y actividades orientadas al cumplimiento de los objetivos institucionales del Plan Institucional de Gestión Ambiental - PIGA.</t>
  </si>
  <si>
    <t>MARÍA CATALINA SÁENZ HIGUERA</t>
  </si>
  <si>
    <t>Calle 163B No. 50-32 Interior 4 Apto 216 La Estancia 1</t>
  </si>
  <si>
    <t>3138284263
Nacimiento: 19-09-1984
Tunja (Boyacà)
AFP: Protección
Salud:  Café Salud.
Abogado</t>
  </si>
  <si>
    <t>catalinasaenzh@hotmail.com</t>
  </si>
  <si>
    <t>26 26-Persona Natural con establecimiento de comercio</t>
  </si>
  <si>
    <t>1 1 -Inversión</t>
  </si>
  <si>
    <t>Liberty Seguros S.A No. 2597114 del 03-08-2016</t>
  </si>
  <si>
    <t>CB-CD-56-2015</t>
  </si>
  <si>
    <t>Adición y prórroga al contrato 41 de 2015 con VANDERLEY CHAUCANAS CASTAÑEDA</t>
  </si>
  <si>
    <t>Adición y prórroga al contrato 41 de 2015 con VANDERLEY CHAUCANAS CASTAÑEDA, objeto: Prestar servicio de apoyo a la Contraloría en aspectos relacionados con la planeación, organización, desarrollo y seguimiento de los procesos y procedimientos del Almacén General.</t>
  </si>
  <si>
    <t>VANDERLEY CHAUCANAS CASTAÑEDA</t>
  </si>
  <si>
    <t>Cra. 90 A No.4-40 Casa 55</t>
  </si>
  <si>
    <t>3144422038
Nacimiento: 23-08-1976
Bogotá.
Ocupación: Auxiliar administrativo y afines.
EPS: EPS Sánitas 
AFP: Colfondos S.A
Mail: chauca1@live.com</t>
  </si>
  <si>
    <t>chauca1@live.com</t>
  </si>
  <si>
    <t>Aseguradora Solidaria de Colombia
35047994000003585 del XX</t>
  </si>
  <si>
    <t xml:space="preserve">META 5.
Adición 1 y prórroga 1 al Contrato 062 de 2015 con Areas Verdes Ltda. Objeto: Contratar la prestación del servicio de mantenimiento de material vegetal para la Contraloría de Bogotá.
</t>
  </si>
  <si>
    <t xml:space="preserve">Prestación de servicios para el desarrollo de (4) jornadas de intervención en clima organizacional con la finalidad de fortalecer el ambiente laboral y la gestión institucional en los funcionarios de la Contraloría de Bogotá. </t>
  </si>
  <si>
    <t>Mìnima cuantía</t>
  </si>
  <si>
    <t xml:space="preserve">Dar cumplimiento a lo reglamentado en el Plan Institucional de Seguridad vial PISV, para lo cual se hace necesario dotar al parque automotor de la entidad de botiquines y equipos de carretera para darle cumplimiento a la normatividad legal vigente y garantizar la seguridad e integridad de los actores viales con el uso de estos elementos, </t>
  </si>
  <si>
    <t>Se requiere contratar el programa de capacitación en el Decreto 1080 de 2015 y Ley 594 de 2000.</t>
  </si>
  <si>
    <t>META 2
Adquisición de 1.000 Licencias de uso por un (1) año de Microsoft Office 365 Enterprise en el Plan -E1</t>
  </si>
  <si>
    <t>Selección Abreviada Acuerdo Marco de Precios</t>
  </si>
  <si>
    <t>CB-SASI-130-2015</t>
  </si>
  <si>
    <t>Adición 1 y Prórroga 1 al  Contrato 125 de 2015 con UNION TEMPORAL CONTRALORIA 130-2015</t>
  </si>
  <si>
    <t>Adición 1 y Prórroga 1 al  Contrato 125 de 2015 con UNION TEMPORAL CONTRALORIA 130-2015. Objeto: Contratar la Adquisición de tableros o Pantallas interactivos, sistema de sonido ambiental y video proyectores para las salas de Capacitación y Salón de Contralores - piso 9°- y Sede de la Dirección de Participación Ciudadana de la Contraloría de Bogotá de conformidad con lo establecido en las características y especificaciones técnicas definidas en los estudios previos, las fichas técnicas, el pliego de condiciones, la propuesta técnica y la propuesta económica presentada por el Contratista, documentos que hacen parte integral del contrato</t>
  </si>
  <si>
    <t>Selección Abreviada</t>
  </si>
  <si>
    <t xml:space="preserve">121 121-Compraventa (Bienes Muebles) </t>
  </si>
  <si>
    <t>UNION TEMPORAL CONTRALORIA 130-2015</t>
  </si>
  <si>
    <t>Calle 59ª No. 5-53 oficina 206</t>
  </si>
  <si>
    <t>1 1-Unión Temporal</t>
  </si>
  <si>
    <t>52161500 Equipos audiovisuales
45111800 Equipos de presentación
de video y de mezcla de
video y sonido, hardware
y controladores
45111700 Equipos de composición
y presentación de sonido,
hardware y controladores
45111600 Proyectores y
suministros</t>
  </si>
  <si>
    <t>Confianza
No. 24 GU053361 del XX</t>
  </si>
  <si>
    <t>DIRECTORA DE TECNOLOGÍAS DE LA INFORMACIÓN Y LAS COMUNICACIONES</t>
  </si>
  <si>
    <t>Se requiere adquisición de Equipos Tecnológicos para dotar las salas de Capacitación y Sala Contralores del Piso 9o.</t>
  </si>
  <si>
    <t>3120212</t>
  </si>
  <si>
    <t>En revisión de estudio previo</t>
  </si>
  <si>
    <t>+</t>
  </si>
  <si>
    <t xml:space="preserve">AVANCE CUMPLIMIENTO EJECUCION PLAN DE ADQUISICIONES
</t>
  </si>
  <si>
    <t>Adquisición e instalación de la señalización y elementos de seguridad industrial para las cinco (5) sedes de la Contraloría de  Bogotá, D.C.</t>
  </si>
  <si>
    <t>Prestación del servicio de admisión, tratamiento, curso y entrega de correo certificado a nivel urbano, nacional e internacional de las diferentes comunicaciones generadas por las  dependencias y direcciones de la Contraloria de Bogotá,D.C.</t>
  </si>
  <si>
    <t>Prestar los servicios para la realización de exámenes de medicina preventiva para  los servidores públicos de la Contraloría de Bogotá, D,C., de conformidad con las especificaciones técnicas.</t>
  </si>
  <si>
    <t>Mantenimiento preventivo y correctivo integral con el suministro de repuestos para las diferentes "UPS" y la planta eléctrica de la Contraloría de Bogotá.</t>
  </si>
  <si>
    <t>Recursos disponibles de la contratación realizada</t>
  </si>
  <si>
    <t>Las Normas Internacionales de Información Financiera se constituyen en reglamentaciones legalmente exigidas, globalmente aceptadas, basadas en principios que requieren que los estados financieros contengan información comparable, transparente y de alta calidad, las cuales deben regir a partir del 1 de enero de 2017; por lo tanto se debe capacitar a los funcionarios de la Contraloría de Bogotá, pertenecientes a las áreas de apoyo y misional.</t>
  </si>
  <si>
    <t xml:space="preserve">Prestación de servicios </t>
  </si>
  <si>
    <t>META 2
Adición 1 y Prórroga 1 al  Contrato 125 de 2015 con UNION TEMPORAL CONTRALORIA 130-2015. Objeto: Contratar la Adquisición de tableros o Pantallas interactivos, sistema de sonido ambiental y video proyectores para las salas de Capacitación y Salón de Contralores - piso 9°- y Sede de la Dirección de Participación Ciudadana de la Contraloría de Bogotá de conformidad con lo establecido en las características y especificaciones técnicas definidas en los estudios previos, las fichas técnicas, el pliego de condiciones, la propuesta técnica y la propuesta económica presentada por el Contratista, documentos que hacen parte integral del contrato.</t>
  </si>
  <si>
    <t>Selección Abreviada- Menor cuantía</t>
  </si>
  <si>
    <t>80141902 Reuniones y
Eventos
80161502  Servicio de
Planificación de
Reuniones
90111601  Centros de
Conferencias
90111603 Sala de reuniones o banquetes
90111803 Suites</t>
  </si>
  <si>
    <t xml:space="preserve">
CONSOLIDADO REPORTE DE NECESIDADES PARA ADQUISICIÓN DE BIENES, SERVICIOS Y OBRAS, VIGENCIA 2016
DIRECCIÓN ADMINISTRATIVA Y FINANCIERA - SUBDIRECCIÓN DE CONTRATACIÓN</t>
  </si>
  <si>
    <t>72121103 Servicios de renovación y reparación de edificios comerciales y de oficinas</t>
  </si>
  <si>
    <t xml:space="preserve">53102704 Uniformes institucionales para la preparación de alimentos y servicios.
53111602 Zapatos para mujer.
46181604 Botas de seguridad. 
</t>
  </si>
  <si>
    <t>53101604 Camisas y blusas para mujer
53101904 Trajes para mujer.
53101902 Trajes para hombre.
53101602 Camisas para hombre.
53102502 Corbatas o pañoletas o bufanda.
53111602 Zapatos para mujer
53111601 Zapatos para hombre.</t>
  </si>
  <si>
    <t xml:space="preserve">
Se debe garantizar la seguridad y salud de los funcionarios frente a situaciones o accidentes de trabajo que pongan en riesgo su bienestar en los lugares de trabajo, así como brindar seguridad a los visitantes de la entidad, proporcionando instalaciones en óptimas condiciones de funcionamiento.
</t>
  </si>
  <si>
    <t>Cámaras digitales
45121506 Cámaras de video conferencia
Cámaras grabadoras o video cámaras digitales
45121601 Flash o iluminación para cámaras</t>
  </si>
  <si>
    <t xml:space="preserve">Se requiere contar con el apoyo de un profesional en archivística que lidere y acompañe el proceso de gestión documental, para cumplir durante la presente vigencia con lo establecido en el Programa de Gestión Documental, el Plan Institucional de Archivo –PINAR y el Plan de Acción de la Meta 7 del Proyecto de Inversión 776. Es importante anotar que en la actualidad se está adelantando la implementación de las Tablas de Retención Documental –TRD, así como el análisis y diseño del Sistema de Gestión Electrónico de Documentos de Archivo, para lo cual se hace indispensable disponer del apoyo de este profesional.
Lo anterior, teniendo en cuenta los requerimientos del archivo Distrital para dar cumplimiento a la Ley 594 de 2000, que contempla como objeto: “Establecer las reglas y principios generales que regulan la función archivística del Estado”, y lo estipulado en la Ley 1409 de 2010, “Por la cual se reglamenta el ejercicio profesional de la Archivística”. 
</t>
  </si>
  <si>
    <t>META 5.
Prestación del servicio de recolección, manejo, transporte y disposición final de los residuos peligrosos - tóneres, luminarias y envases contaminados - generados por la Contraloría de Bogotá.</t>
  </si>
  <si>
    <t>ABRIL</t>
  </si>
  <si>
    <t>CB-PMINC-57-2015</t>
  </si>
  <si>
    <t>Adición 2 y prórroga al contrato 62 de 2015 con AREAS VERDES LTDA</t>
  </si>
  <si>
    <t>Adición 2 y prórroga al contrato 62 de 2015 con AREAS VERDES LTDA, Objeto: Contratar la prestación del servicio de mantenimiento, diseño, suministro e instalación de material vegetal para la Contraloría de Bogotá D.C.</t>
  </si>
  <si>
    <t>14 14-Selección Abreviada - 10% Menor Cuantía</t>
  </si>
  <si>
    <t>ÁREAS VERDES LTDA</t>
  </si>
  <si>
    <t>Cr 28 # 86-55 OF 204 IN 8</t>
  </si>
  <si>
    <t>70111500  Plantas y árboles ornamentales</t>
  </si>
  <si>
    <t>Seguros del Estado
No. 2144-101198155
del XXX</t>
  </si>
  <si>
    <t>BISMAR</t>
  </si>
  <si>
    <t>Adición 2 al  Contrato 125 de 2015 con UNION TEMPORAL CONTRALORIA 130-2015</t>
  </si>
  <si>
    <t>Adición 2 y prórroga 2 al  Contrato 125 de 2015 con UNION TEMPORAL CONTRALORIA 130-2015. Objeto: Contratar la Adquisición de tableros o Pantallas interactivos, sistema de sonido ambiental y video proyectores para las salas de Capacitación y Salón de Contralores - piso 9°- y Sede de la Dirección de Participación Ciudadana de la Contraloría de Bogotá de conformidad con lo establecido en las características y especificaciones técnicas definidas en los estudios previos, las fichas técnicas, el pliego de condiciones, la propuesta técnica y la propuesta económica presentada por el Contratista.</t>
  </si>
  <si>
    <t>Confianza
No. 24 GU053361 del XXX</t>
  </si>
  <si>
    <t>Orden de compra 3215 Colombia Compra Eficiente</t>
  </si>
  <si>
    <t>Adición 1 al contrato 92 de 2015 con ETB</t>
  </si>
  <si>
    <t>Adición 1 al contrato 92 de 2015 con ETB, Objeto: Contratar los Servicios Integrales de Conectividad requeridos por la Contraloría de Bogotá D.C.</t>
  </si>
  <si>
    <t>Selección Abreviada por Acuerdo Marco de Precios</t>
  </si>
  <si>
    <t>Empresa de Telecomunicaciones de Bogotá - ETB S.A. ESP</t>
  </si>
  <si>
    <t>Carrera 8ª No. 20-56, Bogotá</t>
  </si>
  <si>
    <t>5 5-Sociedad Anónima</t>
  </si>
  <si>
    <t xml:space="preserve">811120 Servicios de
datos
811121 Servicios de
internet
</t>
  </si>
  <si>
    <t>Entregadas por el Proveedor ETB dentro de la operación principal del Acuerdo Marco de Precios.</t>
  </si>
  <si>
    <t>NA 
ACUERDO MARCO DE PRECIOS</t>
  </si>
  <si>
    <t xml:space="preserve">Contratar la prestación de servicios para la ejecución de actividades campestres recreativas con ocasión a la celebración del día del niño y vacaciones recreativas en junio y diciembre.
</t>
  </si>
  <si>
    <t>Memorando 3-2016-03974 del 17-02-2016
Contrato 27 del 18-04-2016 con AMBIENTE Y SOLUCIONES SAS</t>
  </si>
  <si>
    <t>Memorando 3-2015-25728 del 09-12-2015 
Contrato 28 del 22-04-2016  con ESTACIÓN DE SERVICIO CARRERA 50 S.A.S</t>
  </si>
  <si>
    <t>Prestación del Servicio de fotocopiado en la modalidad de Outsourcing con el suministro de tóner y papel, incluyendo mantenimiento preventivo y correctivo de los equipos, para todas las Dependencias de la Contraloría de Bogotá D.C.</t>
  </si>
  <si>
    <t xml:space="preserve">Se requiere contratar la prestación del servicio de fotocopiado en la modalidad de outsourcing con el suministro de toner y papel para todas las dependencas de la Contraloría de Bogotá </t>
  </si>
  <si>
    <t>Memorando 3-2015-25725 del 09-12-2015 
Contrato 29 del 29-04-2016 con SYRTECT LTDA.</t>
  </si>
  <si>
    <t>PENDIENTE HASTA AGOTAR RECURSOS DEL ANTERIOR CONTRATO</t>
  </si>
  <si>
    <r>
      <rPr>
        <b/>
        <sz val="10"/>
        <rFont val="Arial"/>
        <family val="2"/>
      </rPr>
      <t>80161506</t>
    </r>
    <r>
      <rPr>
        <sz val="10"/>
        <rFont val="Arial"/>
        <family val="2"/>
      </rPr>
      <t xml:space="preserve"> Servicios de
Archivo de
Datos</t>
    </r>
  </si>
  <si>
    <t>Memorando solicitando adición y prórroga de fecha 30-03-2016.
Adición 2 y prórroga al contrato 62 de 2015 con AREAS VERDES LTDA</t>
  </si>
  <si>
    <t>META 2: 
Adición 1 al contrato 92 de 2015 con ETB, Objeto: Contratar los Servicios Integrales de Conectividad requeridos por la Contraloría de Bogotá D.c.
Motivo de la adición: Traslado canales de San Cayetano.</t>
  </si>
  <si>
    <t xml:space="preserve">43232103 Software de creación y edición de video.
43222619 Equipo de video de red.
</t>
  </si>
  <si>
    <r>
      <rPr>
        <b/>
        <sz val="10"/>
        <rFont val="Arial"/>
        <family val="2"/>
      </rPr>
      <t xml:space="preserve">Abril-2016: </t>
    </r>
    <r>
      <rPr>
        <sz val="10"/>
        <rFont val="Arial"/>
        <family val="2"/>
      </rPr>
      <t xml:space="preserve">Se </t>
    </r>
    <r>
      <rPr>
        <b/>
        <sz val="10"/>
        <rFont val="Arial"/>
        <family val="2"/>
      </rPr>
      <t>suman</t>
    </r>
    <r>
      <rPr>
        <sz val="10"/>
        <rFont val="Arial"/>
        <family val="2"/>
      </rPr>
      <t xml:space="preserve"> 30.000.000 para compra equipos de Oficina Comunicaciones que se retiran de las licencias Adobe requeridas a renovar en el mes de octubre de 2016
Se requiere adquirir el hardware y software para la producción y edición de los videos institucionales, lo que redundará no solo en el cumplimiento del Plan Estratégico, sino en el  posicionamiento de la imagen institucional.  Además traerá beneficios económicos para la entidad,  por cuanto se reducirán los costos en la contratación para la producción de videos, al contar con los equipos necesarios y el personal idóneo para tal fin.</t>
    </r>
  </si>
  <si>
    <r>
      <rPr>
        <b/>
        <sz val="10"/>
        <rFont val="Arial"/>
        <family val="2"/>
      </rPr>
      <t xml:space="preserve">Abril-2016: </t>
    </r>
    <r>
      <rPr>
        <sz val="10"/>
        <rFont val="Arial"/>
        <family val="2"/>
      </rPr>
      <t xml:space="preserve">Se </t>
    </r>
    <r>
      <rPr>
        <b/>
        <sz val="10"/>
        <rFont val="Arial"/>
        <family val="2"/>
      </rPr>
      <t>restan</t>
    </r>
    <r>
      <rPr>
        <sz val="10"/>
        <rFont val="Arial"/>
        <family val="2"/>
      </rPr>
      <t xml:space="preserve"> $5.00.0000 de Help Desk para adición ETB traslado San Cayetano
Teniendo en cuenta que la sede de San Cayetano finalizó su adecuación y que se viene adelantando el traslado del mobiliario y archivos, se requiere trasladar los canales de conectividad que se encontraban en la sede arrendada.</t>
    </r>
  </si>
  <si>
    <t xml:space="preserve">Contratar el suministro y canje de bonos personalizados redimibles única y exclusivamente para la dotación de vestido y calzado para las servidoras y servidores que ocupan el cargo de Auxiliares Administrativos de la Contraloría de Bogotá D.C.  </t>
  </si>
  <si>
    <t>Nota 3: El valor del Plan Anual de Adquisiciones será susceptible de modificación en la medida que surjan nuevas necesidades que no se tenían previstas para la vigencia.</t>
  </si>
  <si>
    <t>Nota 4:  El valor contratado de inversión, incluye las adiciones a contratos</t>
  </si>
  <si>
    <t>META 2
Contratar la prestación de servicios profesionales para realizar el apoyo especializado para el mantenimiento y ajustes al módulo de nómina "PERNO" del Sistema de Información SI CAPITAL, de acuerdo con los requerimientos solicitados y priorizados por la Contraloría de Bogotá.</t>
  </si>
  <si>
    <t>META 2
Contratar la prestación de servicios profesionales para realizar el apoyo especializado para el mantenimiento y ajustes a los módulos de presupuesto -PREDIS- Contabilidad - LIMAY y Tesorería -OPGET- que conforman el Sistema de Información SI CAPITAL - de acuerdo con los requerimientos solicitados y priorizados por la Contraloría de Bogotá.</t>
  </si>
  <si>
    <t>Se debe brindar acompañamiento o asistencia especializada al área de Talento Humano, para optimizar el  Módulo NOMINA – PERNO del sistema de información, SI CAPITAL, mediante la contratación de un profesional experto en este aplicativo para garantizar el funcionamiento en cada liquidación mensual de nómina y demás prestaciones a liquidar en diferentes períodos.</t>
  </si>
  <si>
    <t>Se debe brindar acompañamiento o asistencia especializada para el mantenimiento y ajustes a los módulos de presupuesto -PREDIS- Contabilidad - LIMAY y Tesorería -OPGET- que conforman el Sistema de Información SI CAPITAL, mediante la contratación de un profesional experto en este aplicativo, para optimizar dichos sistemas de información.</t>
  </si>
  <si>
    <t xml:space="preserve">
Teniendo en cuenta que los sistemas SIVICOF y SIGESPRO son los aplicativos Misionales de mayor relevancia para la rendición de cuenta y gestión documental de la Contraloría, se requiere hacer la contratación para contar con el apoyo técnico que respalde los  requerimientos de los usuarios</t>
  </si>
  <si>
    <t xml:space="preserve">2. Implementar el 100% de las soluciones tecnológicas que involucran los componentes de hardware, software y comunicaciones  para el fortalecimiento de las TIC´s en la Contraloría de Bogotá. 
Responsable: Adriana del Pilar Guerra Martinez - Directora TIC </t>
  </si>
  <si>
    <t>META 2
Contratar la prestación de servicios profesionales para realizar el apoyo especializado para el mantenimiento y ajustes los Módulos de Almacen de inventarios SAE-SAI que conforman el sistema de información SI-CAPITAL, de acuerdo con los requerimientos solicitados y priorizados por la Contraloria.</t>
  </si>
  <si>
    <t xml:space="preserve">Se debe brindar acompañamiento o asistencia especializada al área para el mantenimiento y ajustes los Módulos de Almacen de inventarios SAE-SAI que conforman el sistema de información SI-CAPITAL, mediante la contratación de un profesional especializado en desarrollo ORACLE, para logar optimiozar los sistemas de información, ocmo son los modulos del componente de inventarios: SAE - SAI </t>
  </si>
  <si>
    <t>81112218
81112205</t>
  </si>
  <si>
    <t>META 2
Contratar la prestación de servicios profesionales para realizar el apoyo especializado en la definición de los diferentes flujos de información e integración de los módulos de SI CAPITAL instalción en la Contraloria de Bogotá, para la implementación de las Normas Internacionales Contables para el sector público NICSP</t>
  </si>
  <si>
    <t>Se justifica desde el punto de vista técnico, la necesidad de contratar un profesional que realice las labores como "integrador" de dichos módulos, por cuanto se requierse establecer un conjunto con las áreas usuarias las diferentes interacciones y cambios que se realizarán a todos los modulos del SI CAPITAL, que requieren modificación con las aplicaciones de las normas internacioanles contables del Sector Público, NICSP</t>
  </si>
  <si>
    <t>8. Implementar NICSP 100%Nuevo marco normativo contable bajo normas internacionales de contabilidad del sector público - NICSP</t>
  </si>
  <si>
    <t>801015 Servicios consultoria negocios administración corporativa
801016 Gerencia de proyectos
861017 Servicios de capacitación no- cientifica</t>
  </si>
  <si>
    <t xml:space="preserve">CONTRALORA AUXILIAR - SUBDIRECCION DE CAPACITACION - SUBDIRECCION FINANCIERA </t>
  </si>
  <si>
    <t>Prestar los servicios profesionales para apoyar la estrategia digital de comunicaciones en el ámbito de las tecnologías de la información mediante el diseño, manejo e implementación de contenidos de alto impacto, interactivos y multimedia, así como la divulgación y difusión de los mismos a través de medios digitales, redes sociales, portales web y comunidades virtuales.</t>
  </si>
  <si>
    <t>En estudio previo</t>
  </si>
  <si>
    <t xml:space="preserve">5 dias hábiles </t>
  </si>
  <si>
    <t xml:space="preserve">TOTAL META 7 </t>
  </si>
  <si>
    <t xml:space="preserve">TOTAL META 5 </t>
  </si>
  <si>
    <t xml:space="preserve">80131504 Servicios de alojamiento </t>
  </si>
  <si>
    <t>Teniendo en cuenta que lo Juegos Nacionales del Control Fiscal son el máximo evento deportivo que congrega a los deportistas más destacados de cada Contraloria Territorial, se ve la necesidad de contratar servicios  de alojamiento y alimentación para la delegación que represente la entidad</t>
  </si>
  <si>
    <t xml:space="preserve">Teniendo en cuenta que los Juegos Nacionales de Control Fiscal son el máximo evento deportivo que congrega a los deportistas mas destacados de cada Contraloria Territorial, se ve la necesidad de contratar la compra de uniformes para la delegación que represente a la entidad en dicho evento. </t>
  </si>
  <si>
    <t xml:space="preserve">Se hace necesario necesario contratar la compra de dos silla sde ruedas para transporte de compañía que facilite el trasldado de los funcionarios(as) que presentan accidentes de trabajo, bajas repentinas de su salud en las diferentes areas de trabajo, ya sea para el servicio medico de la entidad o para el servisio medico externo </t>
  </si>
  <si>
    <t>432300000 Sofware</t>
  </si>
  <si>
    <t xml:space="preserve">Realización encuesta psicosocial mediante la aplicación de un software especializado para calificar respuestas </t>
  </si>
  <si>
    <t xml:space="preserve">Se requiere dar cumplimiento a las disposiciones legales emitidas por el Ministerio de la Protección Social en la Resolución 2646 de 2008, que establece que las organizaciones son responsables de asumir la evaluación del riesgo psicosocial de sus funcionario a través de la Bateria de Riesgo Psicosocial validadas en Colombia por el Ministerio </t>
  </si>
  <si>
    <t>En desarrollo del programa de ahorro y uso eficiente de agua del PIGA y en cumplimiento al Decreto 3102 de 1997 Art 6 y 7 y Resolución 0242 de 2014 Art 13 se hace necesario adquirir válvulas ahorradoras de agua para las posetas de lavado de toda la Entidad.</t>
  </si>
  <si>
    <t>23241615 Grifos</t>
  </si>
  <si>
    <t xml:space="preserve">Prestar los servicios para la celebración de la XXI Semana de la Seguridad Social en el trabajo de la Contraloria de Bogotá. </t>
  </si>
  <si>
    <t>Dada la importancia de manetener el compromiso de los funcionarios con sus estilos de vida y trabajo saludable como pilar fundamental y medio para faciliar la prevención y control de los riesgos laborales, se hace necesario desarrollar un evento con caracter promocional que posicione las actividades de seguridad y salud, manteniendo las expectativas de todas las instancias de la entidad y desde luego de sus funcionarios frente a los objetivos y plan de trabajo del SG SST</t>
  </si>
  <si>
    <t xml:space="preserve">93141701
Organización de eventos culturales
</t>
  </si>
  <si>
    <t xml:space="preserve">Dada la importancia institucional de cumplir cabalmente con los términos establecidos por el Decreto 1072 del 26 de mayo de 2015, expedido por el Ministerio de Trabajo para la implementación del Sistema de Gestión de la Seguridad y Salud en el Trabajo, y ante la necesidad de institucionalizarlo y promover el compromiso y la participación de todos lo funcionarios e instancias de la entidad en la identificacion de los peligros, la prevención y el control de los riesgos laborales, así como la promoción y prevención integral de la salud, se hace necesario organizar un evento en una jornada para el lanzamiento de dicho Sistema, centrando la atención de los funcionarios hacia los objetivos del mismo </t>
  </si>
  <si>
    <t>5 dias habiles</t>
  </si>
  <si>
    <t>Memorado radicado de necesidad 3-2016-12741</t>
  </si>
  <si>
    <t>ANGELA CONSUELO LAGOS PRIETO ( E)</t>
  </si>
  <si>
    <t>25101500
Vehículos de 
Pasajeros</t>
  </si>
  <si>
    <t>Se requiere renovar el parque automotor de la Contraloría, para lograr eficiencia en el consumo de combustible y mantenimiento y mejorar el desarrollo de los operativos misionales que se deben cumplir en ejercicio de la labor fiscalizadora de la Entidad.</t>
  </si>
  <si>
    <t>Contratacion Directa</t>
  </si>
  <si>
    <t>Dentro de laEstrategia GEL del MINTIC y conforme a los pryectos fijados en el PETIC 2016-2020 y plan de acción de la presente vigencia se requiere contar con el apoyo de un profesiional que coordine, lidere, y apoye la implementación del Modelo de Seguridad de la información.</t>
  </si>
  <si>
    <t xml:space="preserve">Se requiere contratar Asesoria y acompañamiento en la adopción de marco concpetual para la preparación y presentación de información financiera y las normas para el reconocimiento, medición, revelación y presentación de los hechos económicos durante el periodo de preparación obligatoria previsto en la resolución 533 de 2015, expedida por la Contaduria General de la Nación, mediante la cual se adopta el Marco Normativo aplicable a las Entidades de Gobierno, basado en las NICSP al interior de la Contraloría de Bogota y para la preparación del Plan de Auditoria especial para el seguimiento al cronograma que deben adelantar los sujetos vigilados en el periodo de preparación obligatoria. </t>
  </si>
  <si>
    <t>Se requiere Implementar NICSP 100% Nuevo marco normativo contable bajo normas internacionales de contabilidad del sector público - NICSP</t>
  </si>
  <si>
    <t>TOTAL META 8</t>
  </si>
  <si>
    <t>Se radica necesidad el 16 de mayo de 2016
Contrato suscrito No. 37 de 23 de mayo de 2016 con Luis Alfonso Colmenares Rodriguez</t>
  </si>
  <si>
    <t>Se radica necesidad el 16 de mayo de 2016
Contrato suscrito No. 38 de 23 de mayo de 2016 con Hernando Ferney Marin Rodriguez</t>
  </si>
  <si>
    <t>Teniendo en cuenta que la Contraloría tiene implementado desde el año  2014 el servicio de correo en la nube para 1.000 usuarios se hace necesario hacer la renovación de estas licencias para la vigencia 2016, ya que se constituye en la herramienta de comunicacion institucional.  Se hace necesario adquirir una solución integral de ANTIVIRUS que proteja los equipos de cómputo y los servidores de la entidad, ante posibles ataques informáticos.</t>
  </si>
  <si>
    <t>Memorando 3-2016-07832 del 01-04-2016
Contrato No. 41 de 26-05-2016 con REDEX SAS</t>
  </si>
  <si>
    <t>SALDO = PRESUPUESTO DISPONIBLE  Menos VALOR CONTRATADO Menos ADICIONES A CONTRATOS
7=3-5-6</t>
  </si>
  <si>
    <t>SALDO= PPTO DISPONIBLE- PPTO.  SOLICITADO POR DEPENDENCIAS- ADICIONES 
(8)=(3-4-6)</t>
  </si>
  <si>
    <t>RECURSOS COMPROMETIDOS CON CDP
(10)=(3-9)</t>
  </si>
  <si>
    <t xml:space="preserve">Memorando 3-2016-11999 del 16-05-2016
Contrato No. 44 de 31 de mayo de 2016 Lorena Jeisel Arias Pinzon </t>
  </si>
  <si>
    <t>Memorando 3-2016-11704 del 11-05-2016
Contrato No. 40 de 26 de mayo de 2016  con DIANA GISELLE CARO MORENO</t>
  </si>
  <si>
    <t>Contratar la adquisicion de insumos para la impresión de dos (2) ediciones de la revista Bogota Economica, un (1) informe de gestión, una (1) cartilla institucional y piezas impresas</t>
  </si>
  <si>
    <t xml:space="preserve">Estudio previo </t>
  </si>
  <si>
    <t xml:space="preserve">DIRECCION DE RESPONSABILIDAD FISCAL </t>
  </si>
  <si>
    <t>Prestación de servicios profesionales para apoyar las actuaciones de los procesos de Responsabilidad Fiscal que adelanta la Contraloría de Bogotá, y así evitar que se presente el fenómeno jurídico de la prescripción. Todo ello conforme al reparto que le sea asignado.</t>
  </si>
  <si>
    <t>Se requiere apoyo al desarrollo de los procesos de Responsabilidad Fiscal y Jurisdicción Coactiva desde la vigencia 2010, para evitar que opere el fenómeno jurídico de la prescripción.</t>
  </si>
  <si>
    <r>
      <rPr>
        <b/>
        <sz val="10"/>
        <rFont val="Arial"/>
        <family val="2"/>
      </rPr>
      <t>Meta 8</t>
    </r>
    <r>
      <rPr>
        <sz val="10"/>
        <rFont val="Arial"/>
        <family val="2"/>
      </rPr>
      <t xml:space="preserve">
Asesoria y acompañamiento en la adopción de marco concpetual para la preparación y presentación de información financiera y las normas para el reconocimiento, medición, revelación y presentación de los hechos económicos durante el periodo de preparación obligatoria previsto en la resolución 533 de 2015, expedida por la Contaduria General de la Nación, mediante la cual se adopta el Marco Normativo aplicable a las Entidades de Gobierno, basado en las NICSP al interior de la Contraloría de Bogota y para la preparación del Plan de Auditoria especial para el seguimiento al cronograma que deben adelantar los sujetos vigilados en el periodo de preparación obligatoria. </t>
    </r>
  </si>
  <si>
    <r>
      <rPr>
        <b/>
        <sz val="10"/>
        <rFont val="Arial"/>
        <family val="2"/>
      </rPr>
      <t>META 7.</t>
    </r>
    <r>
      <rPr>
        <sz val="10"/>
        <rFont val="Arial"/>
        <family val="2"/>
      </rPr>
      <t xml:space="preserve">
Contratatar la prestación de servicios profesionales para el apoyo de la Dirección Técnica del grupo de gestión documental de la Contraloría de Bogotá mediante definición de directrices de gestión, sustentación y aprobación de documentos archivísticos, tablas de valoración documental, anexos reglamentarios y políticas de caraterización de usuarios para el acceso a los documentos que produce la entidad, así como aquellos instrumentos que requieran aprobanción del Comité Interno de Archivo de la Entidad y el Concejo Distrital de Archivos de Bogotá, en cumplimeinto de las metas establecidas en el Plan de Acción".</t>
    </r>
  </si>
  <si>
    <t>Contratar el suministro de la dotación de vestido y calzado para las servidoras y servidores que ocupan el cargo de Auxiliares de Servicios Generales de la Contraloría de Bogotá D.C.</t>
  </si>
  <si>
    <t>Adquisición, configuración e instalación de 1100 licencias de antivirus por un año, para los computadores de la Controlaría de Bogotá.</t>
  </si>
  <si>
    <t>Contrato No. 48 de 14-06-2016 KAPITAL GROUP SAS</t>
  </si>
  <si>
    <t xml:space="preserve">Memorando 3-2016-03156 del 10-02-2016
Se realizó prorroga al contrato No. 32-2014 de corredor de seguros de la vigencia anterior, con fecha de terminación 23-09-2016 </t>
  </si>
  <si>
    <t>Nota 5: Por proceso de armonización presupuestal, en el mes de junio de 2016, no se suscribieron contratos con cargo a Inversión</t>
  </si>
  <si>
    <t>331150742-1195</t>
  </si>
  <si>
    <t xml:space="preserve">Fortalecimiento al Sistema Integrado de Gestión y de la Capacidad Institucional </t>
  </si>
  <si>
    <t>331150743-1196</t>
  </si>
  <si>
    <t>Fortalecimiento al mejoramiento de la Infraestructura Física de la Contraloria de Bogotá</t>
  </si>
  <si>
    <t>331150742-1199</t>
  </si>
  <si>
    <t>Fortalecimiento al Control Social a la Gestión Pública</t>
  </si>
  <si>
    <r>
      <rPr>
        <b/>
        <sz val="10"/>
        <color indexed="8"/>
        <rFont val="Arial"/>
        <family val="2"/>
      </rPr>
      <t>META 2 PIGA PROYECTO 1195</t>
    </r>
    <r>
      <rPr>
        <sz val="10"/>
        <color indexed="8"/>
        <rFont val="Arial"/>
        <family val="2"/>
      </rPr>
      <t xml:space="preserve">
Prestación del servicio de diseño  e implementaciòn de un sistema de reutilizaciòn de aguas lluvias en 2 sedes de la Entidad y presentaciòn de alternativas tecnologicas de ahorro de agua en la Contraloìa de Bogotà. </t>
    </r>
  </si>
  <si>
    <r>
      <rPr>
        <b/>
        <sz val="10"/>
        <color indexed="8"/>
        <rFont val="Arial"/>
        <family val="2"/>
      </rPr>
      <t>META 2 PIGA PROYECTO 1195</t>
    </r>
    <r>
      <rPr>
        <sz val="10"/>
        <color indexed="8"/>
        <rFont val="Arial"/>
        <family val="2"/>
      </rPr>
      <t xml:space="preserve">
Diseño, diagramación e impresión de calendarios de escritorio del año 2017, relacionados con el Plan Institucional de Gestión Ambiental -PIGA de la Contraloria de Bogota D.C</t>
    </r>
  </si>
  <si>
    <r>
      <rPr>
        <b/>
        <sz val="10"/>
        <rFont val="Arial"/>
        <family val="2"/>
      </rPr>
      <t>META 4 PROYECTO 1195</t>
    </r>
    <r>
      <rPr>
        <sz val="10"/>
        <rFont val="Arial"/>
        <family val="2"/>
      </rPr>
      <t xml:space="preserve">
Implementar NICSP 100% Nuevo marco normativo contable bajo normas internacionales de contabilidad del sector público - NICSP</t>
    </r>
  </si>
  <si>
    <t>DIRECCION TECNICA DE PLANEACION</t>
  </si>
  <si>
    <t>331150744-1194</t>
  </si>
  <si>
    <t>Fortalecimiento de la Infraestructura de Tecnologias de la Información y las Comunicaciones de la Contraloria de Bogotá D.C.</t>
  </si>
  <si>
    <t>Memorando 3-2015-26853 del 29-12-2015.  y memorando 3-2016-00035 de 04-01-2016
Contaro 11 del 22-02-2016 con PUBLICACIONES SEMANA S.A</t>
  </si>
  <si>
    <t>OSCAR JULIAN SANCHEZ CASAS</t>
  </si>
  <si>
    <r>
      <rPr>
        <b/>
        <sz val="10"/>
        <color indexed="8"/>
        <rFont val="Arial"/>
        <family val="2"/>
      </rPr>
      <t>META 2 PIGA PROYECTO 1195</t>
    </r>
    <r>
      <rPr>
        <sz val="10"/>
        <color indexed="8"/>
        <rFont val="Arial"/>
        <family val="2"/>
      </rPr>
      <t xml:space="preserve">
Adquisición de bolsas biodegradables y compostales y Bolsas plásticas de baja densidad para el manejo y disposición de los residuos ordinarios y reciclables de la Contraloría de Bogotá.</t>
    </r>
  </si>
  <si>
    <r>
      <rPr>
        <b/>
        <sz val="10"/>
        <rFont val="Arial"/>
        <family val="2"/>
      </rPr>
      <t>META 2 PIGA PROYECTO 1195</t>
    </r>
    <r>
      <rPr>
        <sz val="10"/>
        <rFont val="Arial"/>
        <family val="2"/>
      </rPr>
      <t xml:space="preserve">
Contratar la prestación del servicio de mantenimiento de material vegetal para la Contraloría de Bogotá, en sus diferentes sedes.
</t>
    </r>
  </si>
  <si>
    <t xml:space="preserve">Contratar la prestación de servicios de un (01) instructor de baile con el fin de conformar el Grupo de Danzas de la Contraloría </t>
  </si>
  <si>
    <t xml:space="preserve">Se hace necesario contratar los servicios de instructor de baile para fortalecer las actividades sociales y culturales de la entidad para que representen a la entidad en muestras culturales distritales. </t>
  </si>
  <si>
    <t xml:space="preserve">Contratar los servicios profesionales -abogados-para que adelanten los procesos de responsabilidad fiscal que se tramitan en la Contraloría de Bogotá y así evitar que se presenten los fenómenos jurídicos de prescripción y de la caducidad. Todo ello conforme al reparto que le sea asignado. </t>
  </si>
  <si>
    <t>MAURICIO BARON GRANADOS - Director Responsabilidad Fiscal y Jurisdiccion  Coactiva</t>
  </si>
  <si>
    <t>80121704  Servicios legales sobre contratos</t>
  </si>
  <si>
    <t>80121704  Servicios legales sobre contratos
80121706 Servicios Legales sobre derecho laboral.
80121707 Servicios Legales para disputas laborales.</t>
  </si>
  <si>
    <t>Contratar el servicio de transporte terrestre de ida y regreso a Giradot (Cundinamarca) a fin de trasladar los servidores de la Contraloría de Bogotá, D.C. con su grupo de beneficiarios y  movilizarlos dentro del municipio de Girardot , con el fin de que que asistan a las diferentes actividades programadas en el marco de la XXX Olimpiadas Internas de Integración Cultural 2016</t>
  </si>
  <si>
    <t xml:space="preserve">Desarrollar y ejecutar estrategias para fortalecer el Sistema Integrado de Gestión - SIG en la Contraloria de Bogotá, D.C. a cargo de la Dirección de Planeación </t>
  </si>
  <si>
    <r>
      <rPr>
        <b/>
        <sz val="10"/>
        <rFont val="Arial"/>
        <family val="2"/>
      </rPr>
      <t>META 5 PROYECTO 1195</t>
    </r>
    <r>
      <rPr>
        <sz val="10"/>
        <rFont val="Arial"/>
        <family val="2"/>
      </rPr>
      <t xml:space="preserve">
Contratar los servicios profesionales –abogados- para que adelantes los procesos de responsabilidad fiscal que ese tramitan en la Contraloría de Bogotá y así evitar que se presenten los fenómenos jurídicos de la prescripción y de la caducidad. Todo ello conforme al reparto que sea asignado. 
</t>
    </r>
  </si>
  <si>
    <t xml:space="preserve">Se requiere apoyo al desarrollo de los procesos de Responsabilidad Fiscal y Jurisdicción Coactiva,  para evitar que opere el fenómeno jurídico de la prescripción y la caducidad </t>
  </si>
  <si>
    <t>En desarrollo del PAD 2016 en la Dirección de Hbitat y Ambiente, de acuerdo a los establecido en el Acuerdo 519 de 2012, la Constitución Política de Colombai Art. 209 y la Resolución Reglamentaria 041-2014, se hace necesario contrtar personal suficiente e idoneo para atender los requerimientos técnicos ambientales de la dependencia, que surgan en desarrollo de las funciones en el proceso auditor del JBJCM, el IDIGER-FONDIGER y la SDA</t>
  </si>
  <si>
    <t>LUZ MARY PERALTA RODRIGUEZ - Dirección Hábitat y Ambiente</t>
  </si>
  <si>
    <t>Se restan recursos de la necesidad de canales dedicados de internet y datos, teniendo en cuenta que el Contrato No. 092 de 2015 suscrito con la Empresa de Telecomunicaciones de Bogotá- ETB, termina  el 28 de julio de 2016, y los servicios son requeridos como prioridad en el ejercicio del control fiscal de la Contraloría de Bogotá.</t>
  </si>
  <si>
    <t>RODRIGO HERNAN REY LOPEZ</t>
  </si>
  <si>
    <t>811120 Servicios de
datos
811121 Servicios de
internet</t>
  </si>
  <si>
    <t>De acuerdo a la decisión aprobada en Junta de Compras No. 8 se solicita traslado de recursos por valor de $600,000,00 a la Meta 2 del proyecto 1196.</t>
  </si>
  <si>
    <t xml:space="preserve">Adquisición de Kits de carretera para dotar adecuadamente el parque automotor de propiedad de la Contraloría de Bogotá y/o de los que llegaré a ser legalmente responsable, con elementos básicos de prevención y seguridad vial de los conductores a nivel nacional. </t>
  </si>
  <si>
    <t xml:space="preserve">Que los vehículos tipo camionetas Chevrolet Luv D-MAX 2007 y los camperos Chevrolet Grand Vitara 2006 y los camperos Toyota Prado 2009 de acuerdo a su tipología requieren reposición con el fin de foratalecer la presencia del ejercicio de control fiscal en todas las localidades de la ciudad incluyendo las de dificil acceso, por lo tanto para iniciar el proceso de reposición y que estos vehiculos sean objeto de reforma se hace necesario el avaluó y peritaje. </t>
  </si>
  <si>
    <t xml:space="preserve">Memorando 3-2016-00574 del 14-01-2016.
Memorando 3-2016-05167 del 01-03-2016
Contrato suscrito No. 50 de 07-07-2016 con Vigias de Colombia S.R.L. Ltda.
</t>
  </si>
  <si>
    <t xml:space="preserve">Contrato Interadministrativo </t>
  </si>
  <si>
    <t xml:space="preserve">Adquisición de apoyapies para los funcionarios de la Contralorìa de Bogotà D.C. de acuerdo al estudio previo, especificaciones tècnicas, invitación pùblica y la propuesta presentada </t>
  </si>
  <si>
    <t>80121704 Servicios Legales Sobre Contratos
80121706 Servicios Legales sobre derecho laboral 
80121707 Servicios Legales para disputas laborales</t>
  </si>
  <si>
    <t>Contratar la prestación de servicios profesionales de un (1) abogado con conocimientos especializados en derecho público y/o administrativo, para apoyar la gestión de la Oficina Asesora Jurídica en las materias que le son propias, representar judicial y extrajudicialmente a la Entidad en los procesos de los que sea parte, atender acciones de tutela, dar respuesta a los derechos de petición, resolver las solicitudes y consultas de las dependencias internas y de la ciudadanía, emitir conceptos y brindar capacitaciones a los funcionarios de la Oficina Asesora Jurídica en las temáticas objeto de la presente necesidad</t>
  </si>
  <si>
    <t>Con motivo de la Convocatoria No. 287 de 2013 adoptada mediante Acuerdo No. 464 de 2 de octubre de 2013, se incrementó el volumen de demandas contencioso administrativas, acciones constitucionales, especialmente de tutela, de conciliaciones extrajudiciales, así como también de reclamaciones administrativas y consultas fuera del estándar de labores encomendadas a la Oficina Asesora Jurídica.</t>
  </si>
  <si>
    <t>Se aprueba adición en Junta de Compras No. 8 de 25-07-2016
Memorando 3-2016-18420</t>
  </si>
  <si>
    <t>En desarrollo de los objetivos institucionales, le trabajo de comunicación a nivel interno de la organización requiere una labor permanente dado el carácter de transversalidad de la información en todos los niveles y dependencias de la entidad.
Se requiere la contratación de una persona con experiencia en el manejo de procesos de comunicación al interior de las organizaciones y en el desarrollo de estrategias comunicacionales y de mejoramiento del clima organizacional.</t>
  </si>
  <si>
    <t xml:space="preserve">JORGE MAURICIO PINILLA BELTRAN </t>
  </si>
  <si>
    <t>Contratar un profesional para prestar apoyo a la Dirección de Estudios de Economía y Política Pública, en la consecución, análisis, revisión y consolidación de la información que en el área se desarrollan conforme al PAE 2016, al Plan de Acción 2016 y a las instrucciones que imparta el Contralor de Bogotá o el Contralor Auxiliar y que requiera la elaboración, proyección o aprobación, según el caso, por parte del Director de Estudios de Economía y Política Pública.</t>
  </si>
  <si>
    <t xml:space="preserve">La Dirección de Estudios de Economía de conformidad con lo establecido en el Acuerdo 519  de 2012, es responsable de la elaboración de los productos contemplados en el Plan Anual de Estudios, a través de tres Subdirecciones que la integran, a saber: Subdirección de Evaluación de Política Pública, Subdirección de Estudios de Económicos y Fiscales y Subdirección de Estadísticas y Análisis Presupuestal y Financiero. </t>
  </si>
  <si>
    <t>RODRIGO ALONSO  VERA JAIMES</t>
  </si>
  <si>
    <t xml:space="preserve">DIRECCION ADMINISTRATIVA Y FINANCIERA - SUBDIRECCION DE CONTRATACION </t>
  </si>
  <si>
    <t>La Dirección Administrativa y Financiera maneja y adelanta diversas actividades de carácter jurídico relacionadas con los temas y funciones propias de las Subdirecciones de Contratación, Financiera, Recursos Materiales y Servicios Generales, circunstancia que implica contar con un profesional en derecho para dar trámite a los actos administrativos que surjan del desarrollo de las tareas de las dependencias mencionadas. Por lo anterior, se requiere la persona a contratar para el apoyo jurídico de la Dirección Administrativa y Financiera cuente conocimiento y experiencia en el área de derecho administrativo.
la Subdirección de Contratación de acuerdo a sus funciones debe adelantar diversos procedimientos, actuaciones y tramites de carácter jurídico, dentro de las que se destacan por su número y frecuencia las convocatorias públicas que se adelantan y se encuentra determinadas en el Plan Anual de Adquisiciones (PAA) con sus respectivas modificaciones; para lo cual no cuenta con profesionales en derecho suficientes, toda vez que los abogados asignados a esta Subdirección por la carga laboral no pueden desarrollar las labores de apoyo necesarias para el cumplimiento de las tareas a cargo de dicha dependencia. Por lo anterior, se requiere que la persona a contratar para el apoyo jurídico de la Subdirección de Contratación que cuente con amplios conocimientos en derecho contractual y administrativo.</t>
  </si>
  <si>
    <t>OSCAR JULIAN SANCHEZ CASAS
- LINDA TATIANA SABOGAL RODRIGUEZ</t>
  </si>
  <si>
    <t xml:space="preserve">Teniendo en cuenta el alto impacto que ha cobrado las nuevas tecnologías de la información en el ambito nacional y en el desarrollo de las entidades públicas, puesto que se han convertido en herramientas computacionales e informaticas que procesan, sintetizan, recuperaqn y presentan información incorparada de la más variada forma y consolida, se ha constituido en un conjunto de soportes y canales para el tratamiento y acceso a la información, para dar forma, registrar, almacenar y difundir </t>
  </si>
  <si>
    <t>Contratar la prestación de servicios profesionales de un (1) abogado para la realización y desarrollo de las actividades jurídicas propias de la Dirección Administrativa y Financiera  y la Subdireción de Contratación de la Contraloría de Bogotá, D.C.</t>
  </si>
  <si>
    <t>JULIO</t>
  </si>
  <si>
    <t>CB-SASI-114-2015</t>
  </si>
  <si>
    <t>Adición y Prórroga 1 al  contrato 108 de 2015 con PINTUTAX S.A</t>
  </si>
  <si>
    <t>ADICIÓN Y PRORROGA No. 1 AL CONTRATO 108 DE 2015  CELEBRADO ENTRE   LA CONTRALORIA DE BOGOTA D.C., Y PINTUTAX S.A.</t>
  </si>
  <si>
    <t xml:space="preserve">Selección Abreviada Subasta Inversa </t>
  </si>
  <si>
    <t xml:space="preserve">15 15-Selección Abreviada - Subasta Inversa  </t>
  </si>
  <si>
    <t> 830100940</t>
  </si>
  <si>
    <t>PINTUTAX S.A.</t>
  </si>
  <si>
    <t>Calle 13 No. 46-76</t>
  </si>
  <si>
    <t>ariaslewing@gmail.com</t>
  </si>
  <si>
    <t xml:space="preserve">81101605 SERVICIOS BASADOS EN INGENIERÍA, INVESTIGACIÓN Y TECNOLOGÍA
25101503 VEHÍCULOS COMERCIALES, MILITARES Y PARTICULARES, ACCESORIOS Y COMPONENTES  </t>
  </si>
  <si>
    <t>3-1-2-02-05-01-0000-00
3-1-2-03-02-00-0000-00</t>
  </si>
  <si>
    <t>Mantenimiento entidad
Impuestos, Tasas,Contribuciones, Derechos y Multas</t>
  </si>
  <si>
    <t>Suramericana de cumplimiento  Entidad EstatalNª1376058-4 de 15-07-2016</t>
  </si>
  <si>
    <t>19-09-2016</t>
  </si>
  <si>
    <t xml:space="preserve">GUSTAVO FRANCISCO MONZON GARZON </t>
  </si>
  <si>
    <t>SUBDIRECCIIÓN  DE SERVICIOS GENERALES</t>
  </si>
  <si>
    <t xml:space="preserve">JAIRO </t>
  </si>
  <si>
    <t>Adición 2 y proroga 2  al contrato 92 de 2015 con ETB</t>
  </si>
  <si>
    <t xml:space="preserve"> Adición 2 y proroga 2  al contrato 92 de 2015 con ETB Objeto: Contratar los Servicios Integrales de Conectividad requeridos por la Contraloría de Bogotá D.C.</t>
  </si>
  <si>
    <t>conectividad.cce@etb.com.co</t>
  </si>
  <si>
    <t>3-3-1-15-07-44-1194-00</t>
  </si>
  <si>
    <t>Fortalecimiento de la infraestructura de tecnologias de la información y las comunicaciones de la Contraloria de Bogotá D.C</t>
  </si>
  <si>
    <t>DIRECTOR DE TECNOLOGÍAS DE LA INFORMACIÓN Y LAS COMUNICACIONES</t>
  </si>
  <si>
    <t>RODRIGO HERNAN REY LÓPEZ</t>
  </si>
  <si>
    <t>TATIANA SABOGAL</t>
  </si>
  <si>
    <t xml:space="preserve">80121704 Servicios Legales Sobre Contratos
</t>
  </si>
  <si>
    <t>31-012-2016</t>
  </si>
  <si>
    <t xml:space="preserve">Fortalemiento al sistema integrado de gestión y de la capacidad institucional </t>
  </si>
  <si>
    <t>Fortalecimiento del control social a la gestión pública</t>
  </si>
  <si>
    <t>Fortalecimiento al mejoramiento de la infraestructura fisica de la Contraloria de Bogotá D.C.</t>
  </si>
  <si>
    <t xml:space="preserve">Fortalecimiento de la infraestructura de tecnologías de la información y las comunicaciones de la Contraloria de Bogotá </t>
  </si>
  <si>
    <t>PLAN DE DESARROLLO "BOGOTA HUMANA"</t>
  </si>
  <si>
    <t>TOTAL META 2</t>
  </si>
  <si>
    <t>PLAN DE DESARROLLO "BOGOTA MEJOR PARA TODOS"</t>
  </si>
  <si>
    <t xml:space="preserve">PROYECTO 1195 Fortalecimiento al Sistema Integrado de Gestión y de la Capacidad Institucional </t>
  </si>
  <si>
    <t>1. Desarrollar y ejecutar estrategias para fortalecer el Sistema Integrado de Gestión - SIG en la Contraloria de Bogotá, D.C. a cargo de la Dirección de Planeación</t>
  </si>
  <si>
    <t>TOTAL META 1</t>
  </si>
  <si>
    <t>2.Implementar los programas ambientales establecidos en el Plan Institucional de Gestión Ambiental</t>
  </si>
  <si>
    <t>TOTAL META 3</t>
  </si>
  <si>
    <t>3. Intervenir 100% el acervo documental de la Contraloria de Bogota D.C. (Identificación, organización, clasificación y depuración)</t>
  </si>
  <si>
    <t>4. Implementar NICSP 100% Nuevo marco normativo contable bajo normas internacionales de contabilidad del sector público - NICSP</t>
  </si>
  <si>
    <t>TOTAL META 4</t>
  </si>
  <si>
    <t>TOTAL PROYECTO DE INVERSION 1195</t>
  </si>
  <si>
    <t>TOTAL PROYECTO DE INVERSION 776</t>
  </si>
  <si>
    <t>5. Apoyar el 100% de los Procesos de Responsabilidad Fiscal proximos a preescribir</t>
  </si>
  <si>
    <t>PROYECTO 1199 Fortalecimiento al Control Social a la Gestión Pública</t>
  </si>
  <si>
    <t>Metas 1, 2 y 3 Proyecto 1199
Contratar con una Institución de Educación Superior pública o privada, avalada por el Ministerio de Educación la realización de acciones ciudadanas especiales enmarcadas en procesos pedagógicos orientados a la formación en control social, ejecutando los mecanismos de interacción, de control social y las acciones ciudadanas especiales enfocadas a un control fiscal con participación ciudadana, con los bienes y servicios inherentes, necesarios y la medición de satisfacción de los clientes, así:
META 1 Proyecto 1199. Desarrollar pedagogía social, formativa e ilustrativa $390,000,000
META 2 Proyecto 1199.  Realizar acciones ciudadanas especiales $300,000,000
META 3 Proyecto 1199.  Utilizar los medios locales de comunicación $170,000,000.</t>
  </si>
  <si>
    <t>1. Desarrollar pedagogia social formativa e ilustrativa
2.Realizar acciones ciudadanas especiales
3. Desarrollar y ejecutar estrategias de divulgacion en medios</t>
  </si>
  <si>
    <t>TOTAL META 1, 2 y 3</t>
  </si>
  <si>
    <t>4. Desarrollar y ejecutar una estrategia de comunicación</t>
  </si>
  <si>
    <t>5. Desarrollar y ejecutar una estrategia institucional en el Marco del Plan Anticorrupción de la Contraloria de Bogotá</t>
  </si>
  <si>
    <t>TOTAL PROYECTO DE INVERSION 1199</t>
  </si>
  <si>
    <t>PROYECTO 1196 Fortalecimiento al mejoramiento de la Infraestructura Física de la Contraloria de Bogotá</t>
  </si>
  <si>
    <t>1. Adecuar sedes y áreas de trabajo pertenecientes a la Contraloria de Bogotá</t>
  </si>
  <si>
    <t xml:space="preserve">2. Adquirir vehiculos por reposición para el ejercicio de la función de vigilancia y control de la gestión del control fiscal </t>
  </si>
  <si>
    <t>TOTAL PROYECTO DE INVERSION 1196</t>
  </si>
  <si>
    <t xml:space="preserve">1  Diseñar e implementar Sistema Integrado de Control Fiscal </t>
  </si>
  <si>
    <t>2. Diseñar e implementar Sistema de Gestión de Seguridad de la Información</t>
  </si>
  <si>
    <t>TOTAL PROYECTO DE INVERSION 1194</t>
  </si>
  <si>
    <t xml:space="preserve">TOTAL PROYECTOS DE INVERSIÓN </t>
  </si>
  <si>
    <t>TOTAL PROYECTOS DE INVERSIÓN 776 (BOGOTA HUMANA)</t>
  </si>
  <si>
    <t>TOTAL PROYECTOS DE INVERSIÓN 1195-1199-1196 Y 1194 (BOGOTA MEJOR PARA TODOS)</t>
  </si>
  <si>
    <t>45225820
774180</t>
  </si>
  <si>
    <t>45.225.820
774.180</t>
  </si>
  <si>
    <t xml:space="preserve">Adquisción  de una (1) suscripciòn por un año del diario: La Republica para la Oficina Asesora de Comunicaciones </t>
  </si>
  <si>
    <t>JORGE MAURICIO PINILLA</t>
  </si>
  <si>
    <t xml:space="preserve">Adquisición de a) dos (2) suscripciones por un (1) año del diario EL TIEMPO, b) dos (2) suscripciones por un año del diario PORTAFOLIO, paraq la Oficina Asesora de Comunicaciones y Despacho del Contralor Auxiliar </t>
  </si>
  <si>
    <t xml:space="preserve">Prestación de Servicios </t>
  </si>
  <si>
    <t xml:space="preserve">Adquisición de tres (3) suscripciones por un (1) año del diario: El Espectador, para la Oficina Asesora de Comunicaciones, Despacho del Contralor y Despacho Contralor Auxiliar </t>
  </si>
  <si>
    <r>
      <rPr>
        <b/>
        <sz val="10"/>
        <rFont val="Arial"/>
        <family val="2"/>
      </rPr>
      <t>META 1 PROYECTO 1195</t>
    </r>
    <r>
      <rPr>
        <sz val="10"/>
        <rFont val="Arial"/>
        <family val="2"/>
      </rPr>
      <t xml:space="preserve">
Prestar los servicios profesionales para apoyar a la Dirección de Planeación en el análisis de documentos y la elaboración de concpetos jurídicos sobre los temas que se le asigne y que le sean requeridos dentro de la Dirección, y en la elaboración de bases de datos de información normativa.</t>
    </r>
  </si>
  <si>
    <t>Prestación de servicios profesionales para la capacitación de funcionarios (as) de la Contraloria de Bogotá D.C., mediante dos actividades de aprendizaje Diplomado de Normas NIFS y NIICS Nivel 1 - aprendizaje Diplomado de Normas Contables NIFS y NIICS Nivel 2</t>
  </si>
  <si>
    <t>HERMELINA DEL CARMEN ANGULO ANGULO</t>
  </si>
  <si>
    <t>Prestación de servicios profesionales para la capacitación de funcionarios (as) de la Contraloria de Bogotá D.C., mediante Diplomado en sistema integrado de gestión.</t>
  </si>
  <si>
    <t>Memorando 3-2016-07357 del 29-03-2016.
Memorando 3-2016-08227 del 07-04-2016
Se radica necesidad con ajustes 3-2016-21297 de 18-08-2016</t>
  </si>
  <si>
    <t xml:space="preserve">80121704 Servicios legales sobre contratos </t>
  </si>
  <si>
    <t>Teniendo en cuenta que los sistemas financieros y administrativos que conforman el SI CAPITAL son de alta relevancia para la operación PRESUPUESTAL, DE PAGOS, CONTABLE DE NOMINA Y DE INVENTARIOS de la Contraloría, se requiere hacer la contratación de profesionales expertos en ORACLE que conocen estos sistemas para contar con el apoyo técnico que respalde los requerimientos de los usuarios, especialmente para la vigencia 2016 donde hay cambios de Plan de Desarrollo y de Armonización de presupuesto y cuentas contables.</t>
  </si>
  <si>
    <t>Adquisicion de suscripcion por un año a periodico El Tiempo (5), El Espectador (3), La Respublica (1), Portafolio (4), Revista Semana (4), Revista Dinero (3), Nuevo Siglo (1)
Nota: Se resta el valor estimado total  la contratación de diario La Republica, diario El Tiempo y Portafoliio</t>
  </si>
  <si>
    <t xml:space="preserve">En estudio previo </t>
  </si>
  <si>
    <r>
      <rPr>
        <b/>
        <sz val="10"/>
        <rFont val="Arial"/>
        <family val="2"/>
      </rPr>
      <t>META 1 PROYECTO 1195</t>
    </r>
    <r>
      <rPr>
        <sz val="10"/>
        <rFont val="Arial"/>
        <family val="2"/>
      </rPr>
      <t xml:space="preserve">
Meta 1 "</t>
    </r>
    <r>
      <rPr>
        <i/>
        <sz val="10"/>
        <rFont val="Arial"/>
        <family val="2"/>
      </rPr>
      <t>Desarrollar y ejecutar estrategias para fortalecer el Sistema Integrado de Gestión - SIG en la Contraloria de Bogotá, D.C. a cargo de la Dirección de Planeación"
Saldo disponible</t>
    </r>
  </si>
  <si>
    <t>Memorando  3-2016-14764 de 14-6-2016.
Memorando 3-2016-18657 de 25-07-2016, unifican necesidad y radican de nuevo 
Se apueba necesidad  en Junta de Compras No. 9 de 08-08-2016
Memorando 3-2016-20397 de 08-08-2016
Memorando 3-2016-20397 de 11-08-2016 se recibe con ajustes necesidad
Memorando 3-2016-21902 de 23-08-2016 se recibe con ajustes necesidad</t>
  </si>
  <si>
    <t>Contratar la prestación de servicios especializado para tres (3) caminatas ecológicas, cada una con grupos de 52 personas para un total de 156 personas, (servidores y familias) de la Contraloría de Bogotá,D.C.</t>
  </si>
  <si>
    <t>Memorando 3-2016-07463 del 30-03-2016
Se recibe necesidad  con ajuste en memorando 3-2016-21957 de 24-08-2016</t>
  </si>
  <si>
    <r>
      <rPr>
        <b/>
        <sz val="10"/>
        <rFont val="Arial"/>
        <family val="2"/>
      </rPr>
      <t xml:space="preserve">78181507 </t>
    </r>
    <r>
      <rPr>
        <sz val="10"/>
        <rFont val="Arial"/>
        <family val="2"/>
      </rPr>
      <t xml:space="preserve">Reparación y
mantenimiento
81101605 
Servicios electromecánicos
25101503 
Carros
</t>
    </r>
  </si>
  <si>
    <r>
      <rPr>
        <b/>
        <sz val="10"/>
        <rFont val="Arial"/>
        <family val="2"/>
      </rPr>
      <t>15121500</t>
    </r>
    <r>
      <rPr>
        <sz val="10"/>
        <rFont val="Arial"/>
        <family val="2"/>
      </rPr>
      <t xml:space="preserve"> Aceite motor
</t>
    </r>
    <r>
      <rPr>
        <b/>
        <sz val="10"/>
        <rFont val="Arial"/>
        <family val="2"/>
      </rPr>
      <t>25172504</t>
    </r>
    <r>
      <rPr>
        <sz val="10"/>
        <rFont val="Arial"/>
        <family val="2"/>
      </rPr>
      <t xml:space="preserve"> Llantas para automóviles o camionetas</t>
    </r>
  </si>
  <si>
    <t>selección Abreviada Subasta Inversa</t>
  </si>
  <si>
    <t>Prestación del servicio de mantenimiento integral preventivo y correctivo con suministro de repuestos, filtros, lubricantes, mano de obra, revisión técnico mecánica y electricidad y suminstro e instalación de llantas para los vehículos que conforman el parque automotor de propiedad de la Contraloria de Bogotá D.C. y de los que llegaré a ser legalmente responsable.</t>
  </si>
  <si>
    <t>Mantener en buen funcionamiento el rodamiento del parque automotor de la Contraloría de Bogotá.
Suministrar aceites, lubricantes, refrigerantes, filtros para el normal mantenimiento y funcionamiento del parque automotor de la Contraloría de Bogotá.
Se requiere la compra de llantas para los vehiculos de la Entidad y los que fuere legalmente resposable, teniendo en cuenta que no se cuenta con un stock de inventario suficiente para las ferencias de los nuevos vehículos  para realizar el mantenimiento de los automotores .</t>
  </si>
  <si>
    <t>Memorando: 3-2016-09470 del 20-04-2016
Se unifica necesidad con la de compra de llantas, matenimiento de camionetas y repuestos vehiculo, para realizar solo un proceso contractual.
Se recibe necesidad con memorando 3-2016-21587 de 19-08-2016 con unificacion de necesidades</t>
  </si>
  <si>
    <t>Se unifica necesidad con la de compra de llantas, matenimiento de camionetas y repuestos vehiculo, para realizar solo un proceso contractual.
Se recibe necesidad con memorando 3-2016-21587 de 19-08-2016 con unificacion de necesidades</t>
  </si>
  <si>
    <t>Remuneración servicios técnicos</t>
  </si>
  <si>
    <t xml:space="preserve">80121704 Servicios de Oficina </t>
  </si>
  <si>
    <t xml:space="preserve">La Dirección Administrativa y Financiera y la Subdirección de Contratación, manejan y adelantan diversas actividades para dar cumplimiento a la normatividad vigente antes descrita, como actualizar y hacer la correcta publicidad del Plan Anual de Adquisiciones, buscar estrategias de contratación efectivas, agiles y que estén acorde a la ley, así las contrataciones que se adelanten por Acuerdo Marco de Precios y las compras en grandes superficies por medio de la Tienda Virtual del Estado Colombiano. Por lo anterior, se hace necesario contratar una persona con conocimiento y experiencia en temas relacionados con planeación y contratación estatal, adquisición de bienes y servicios por la Tienda Virtual del Estado Colombiano y seguimiento y actualización del Plan Anual de Adquisiciones (PAA). </t>
  </si>
  <si>
    <t>LINDA TATIANA SABOGAL RODRIGUEZ</t>
  </si>
  <si>
    <t xml:space="preserve">Prestación de servicios para el desarrollo de las actividades que con llevan la aplicabilidad del "Plan Institucional de Seguridad Vial" -PlSV.
</t>
  </si>
  <si>
    <t>La Dirección de Tecnologías de la Información y las Comunicaciones, considera necesario y justificable realizar la contratación de un profesional con experiencia apoyar la gestión, evaluación, soporte técnico a usuarios internos de la entidad; aspectos que contribuirán a optimizar la orientación de los esfuerzos profesionales asignados al área tecnológica y a fijar de manera estandarizada y armónica las soluciones de hardware, software y conectividad.</t>
  </si>
  <si>
    <t xml:space="preserve">80141602 80141607
80141614 80141902
90111603 90101600
55121706 55121714
82121503 82121505
</t>
  </si>
  <si>
    <t>Memorando 3-2016-07738 del 01-04-2016
Se reenvia memeorando con ajustes: 3-2016-16951 de 07-07-2016
Memorando 3-2016-19144 de 27-07-2016, se radica de nuevo necesidad con los ajustes respectivos</t>
  </si>
  <si>
    <t xml:space="preserve">83121701
Servicios relacionados con televisión 83121702 Servicios relacionados con radio 83121700 Servicios relacionados con televisión, radio internet y sistemas de alerta ciudadana </t>
  </si>
  <si>
    <t>Coadyuvar al posicionamiento de la imagen de la Contraloría de Bogotá a nivel externo</t>
  </si>
  <si>
    <t>55121904 Carteleras</t>
  </si>
  <si>
    <t xml:space="preserve">Impulsar espacios de participación y acercamiento de la ciudadanía al Estado, para proporcionarle información que le sirva de base para que se apropie del control social y coadyuve a lograr la misión del Ente de Control y proteger los recursos públicos, mediante herramientas comunicacionales que empoderen la imagen corporativa de la entidad baking, atril, chroma key, tableros con mensajes y piezas comunicacionales, de acuerdo con el manual de identidad y plan de comunicaciones. </t>
  </si>
  <si>
    <t xml:space="preserve">Adquirir una camara fotografica con su lente más un lente adicional y una camara de video digital con su respectivo microfono y tripode y las memorias SD establecidas por la Contraloria de Bogotá de acuerdo a especificaciones técnicas. </t>
  </si>
  <si>
    <t>Prestar los servicios profesionales especializados para apoyar en el fortalecimiento del observatorio de control fiscal a la Subdirección de Análisis Estadisticas e Indicadores</t>
  </si>
  <si>
    <t>La Subdirección de Análisis Estadísticas e Indicadores, requiere reforzar su función para lo cual se hace necesario un profesional que acredite las condiciones en áreas administrativas o económicas y especialización, para que sirva de apoyo  en  el fortalecimiento del observatorio de control fiscal en sus procesos de captura, clasificación, procesamiento, presentación y análisis de la información relacionada con las estadísticas de gestión de la Entidad, brindando la oportunidad de  realizar aportes al  proceso auditor con  información conducente a mejorar el control a la ejecución de los recursos de los ciudadanos del Distrito Capital.</t>
  </si>
  <si>
    <t>Contratar la prestación de servicios de un profesional en derecho que brinde apoyo a la Dirección Sectorial Salud, en lo relacionado con los aspectos jurídicos y legales para la implementación del Acuerdo 641 de 2016 y apoyo en las respuestas a los Derechos de Petición, Proposiciones y A-Z que se reciben en la Dirección Sectorial</t>
  </si>
  <si>
    <t>la Dirección Sectorial Salud, requiere la contratación de un profesional en derecho, con experiencia y conocimiento del Sector Salud y de la normatividad vigente aplicable; con el fin de brindar apoyo a dicha dependencia, en lo relacionado con los aspectos jurídicos y legales para la implementación del Acuerdo 641 de 2016 y apoyo en las respuestas a los derechos de petición, proposiciones y A-Z que se reciben en la Dirección Sectorial.</t>
  </si>
  <si>
    <t>FERNANDO ANIBAL PEÑA DIAZ</t>
  </si>
  <si>
    <t xml:space="preserve">la Dirección Sectorial Salud requiere la contratación de un profesional en medicina, con experiencia y conocimiento del sector y de la normatividad vigente aplicable; con el fin de realizar el análisis del estado de la Red Hospitalaria Distrital, la Emergencia Sanitaria y brindar apoyo a las auditorias programadas para el desarrollo del II Ciclo de PAD 2016. </t>
  </si>
  <si>
    <t>Contratar el suministro de elementos para primeros auxilios básicos e inmediatos de dotación a los botiquines, así como otros artículos médicos para la Contraloría de Bogotá.
Objeto: La adquisicion de los respectivos elementos para primeros auxilios básicos e inmediatos, así como, otros articulos médicos para la Contraloría de Bogotá D.C.</t>
  </si>
  <si>
    <t xml:space="preserve">Contratar la prestación de servicio de un entrenador (a) de baloncesto en su modalidad mixto, para entrenar los funcionarios de la Contraloria de Bogotá </t>
  </si>
  <si>
    <t>Se aprueba necesidad en Junta de Compras No. 9 de 08-08-2016
Memorando 3-2016-21488 de 18-08-2016</t>
  </si>
  <si>
    <r>
      <rPr>
        <b/>
        <sz val="10"/>
        <rFont val="Arial"/>
        <family val="2"/>
      </rPr>
      <t>META 5 PROYECTO 1195</t>
    </r>
    <r>
      <rPr>
        <sz val="10"/>
        <rFont val="Arial"/>
        <family val="2"/>
      </rPr>
      <t xml:space="preserve">
Meta 5 "Apoyar el 100% de los Procesos de Responsabilidad Fiscal proximos a preescribir"
Saldo disponibles para contratos de prestación de servicios</t>
    </r>
  </si>
  <si>
    <t>Se aprueba necesidad de contratación en Junta de Compras No. 8 de 25-07-2016.
Se aprobó el traslado de recursos de la Meta 1 del Proyecto 1196 a la Meta 5 del Proyecto 1195.</t>
  </si>
  <si>
    <t>DIRECCION ADMINISTRATIVA  Y FINANCIERA - SUBDIRECCION FINANCIERA</t>
  </si>
  <si>
    <t xml:space="preserve">Que esta contratación se hace necesaria a fin de cumplir con lo establecido en el Nuevo Marco Normativo - Resolución 533 de 2015 y demás normas que lo modifiquen o reglamenten,  a fin de no incurrir en posibles sanciones disciplinarios por no dar aplicación a un mandato legal de la Contaduría General de la Nación como ente rector en la materia. 
Lo anterior toda vez que la Subdirección Financiera no cuenta con un ingeniero industrial que preste sus servicios profesionales relacionados con los temas propios de la Subdirección y que coadyuven a la implementación del Nuevo Marco Normativo en la Contraloría de Bogotá.
</t>
  </si>
  <si>
    <t xml:space="preserve">Que esta contratación se hace necesaria a fin de cumplir con lo establecido en el Nuevo Marco Normativo - Resolución 533 de 2015 y demás normas que lo modifiquen o reglamenten,  a fin de no incurrir en posibles sanciones disciplinarios por no dar aplicación a un mandato legal de la Contaduría General de la Nación como ente rector en la materia. 
Lo anterior toda vez que la Subdirección Financiera no cuenta con la capacidad operativa de un economista que preste sus servicios profesionales en la implementación del Nuevo Marco Normativo en la Contraloría de Bogotá.
</t>
  </si>
  <si>
    <t xml:space="preserve">Que esta contratación se hace necesaria a fin de cumplir con lo establecido en el Nuevo Marco Normativo - Resolución 533 de 2015 y demás normas que lo modifiquen o reglamenten,  a fin de no incurrir en posibles sanciones disciplinarios por no dar aplicación a un mandato legal de la Contaduría General de la Nación como ente rector en la materia. 
Lo anterior toda vez que la Subdirección Financiera no cuenta con un abogado que preste sus servicios profesionales relacionados con los temas propios de la Subdirección y que coadyuven a la implementación del Nuevo Marco Normativo en la Contraloría de Bogotá
</t>
  </si>
  <si>
    <t xml:space="preserve">Minima Cuantía </t>
  </si>
  <si>
    <t xml:space="preserve">80141611  
Servicios de personalizaciòn  de obsequios o productos </t>
  </si>
  <si>
    <t>Realizar la compra de 50 escudos de solapa alusivos a la antigüedad institucional, 6 placas alusivas a 35 años de antigüedad y 40 escudos de solapa para el reconocimiento a la brigada de emergencia, conforme a lo establecido en las especificaciones técnicas requeridas</t>
  </si>
  <si>
    <t xml:space="preserve">Con el fin de premiar el reconocimiento a la antigüedad y calidades deportivas. </t>
  </si>
  <si>
    <t>5 días hábiles</t>
  </si>
  <si>
    <t>Memorando 3-2016-22671 de 31-08-2016</t>
  </si>
  <si>
    <t xml:space="preserve">14111608
Certificados de regalo
60141115
Kits de juegos
53101901
Trajes para niño
53101903
Trajes para niña
53101905
Trajes para bebé
14111608
Certificados de Regalo 
80141611  
Servicios de personalizaciòn  de obsequios o productos </t>
  </si>
  <si>
    <t>La Circular N0. 054 de 2004, expedida por la Secretaría General de la Alcaldía Mayor de Bogotá, establece: “Que las entidades Distritales solamente otorgarán a cargo de su presupuesto un bono navideño por un máximo de seis (6) salarios mínimos diarios legales vigentes por cada hijo o hija de los servidores que a 31 de diciembre del año en curso sean menores de 13 años”.
Con el fin de premiar a los mejores funcionarios de carrera administrativa</t>
  </si>
  <si>
    <t>Memorando 3-2016-07847 del 01-04-2016.
Reenviado: 3-2016-09308 del 18-04-2016
Radicado de necesidad 3-2016-12894 de 25 de mayo de 2016
Contrato No. 60 de 03-08-2016 con Proveerodres de productos y Servicios Varios S.A.S</t>
  </si>
  <si>
    <t>Contratar los servicios para realizar la recarga, revisión, mantenimiento y adquisición de los soportes de los extintores de la Contraloría de Bogotá D.C., de conformidad con las especificaciones técnicas.</t>
  </si>
  <si>
    <t>46191506 Equipos y suministros de defensa y oreden publico, proteccion, vigilancia y seguirdad. 8extintor de llamas)
46191601 Extintores
46191613 agente extinguidor de incendios.</t>
  </si>
  <si>
    <t>Contratar los servicios profesionales de un abogado para que adelante los procesos de responsabilidad fiscal que se tramitan en la Contraloría de Bogotá y así evitar que se presente los fenómenos jurídicos de la prescripción y de la caducidad. Todo ello conforme al reparto que le sea asignado.</t>
  </si>
  <si>
    <t>80121704Servicios de gestión, Servicios Profesionales de Empresa y Servicios Administrativos.</t>
  </si>
  <si>
    <t>Contratar la prestacion de serviciospara la realizacion de un programa de tres dias para los funcionarios pre-pensionados o proximos a su jubilacion.</t>
  </si>
  <si>
    <t>86101810 Capacitacion en habilidades personales 
80141607 Gestion de eventos 
80111504 Formacion o desarrollo laboral</t>
  </si>
  <si>
    <t xml:space="preserve">80121704 Servicios de gestión, Servicios Profesionales de Empresa y Servicios Administrativos.
 </t>
  </si>
  <si>
    <t xml:space="preserve">80121704 Servicios de gestión, Servicios Profesionales de Empresa y Servicios Administrativos.
</t>
  </si>
  <si>
    <t>Se aprueba necesidad en Junta de Compras No. 9 de 08-08-2016
Memorando 3-2016-19843 de 03-08-2016
Contrato No. 68 de 11-08-2016 con CARLOS ALBERTO MESA PONCE</t>
  </si>
  <si>
    <t xml:space="preserve">Memorando 3-2016-11993 del 16-05-2016
Contrato No. 39 de 24 de mayo de 2016 con Sergio Alfonso Rodriguez Guerrero </t>
  </si>
  <si>
    <t xml:space="preserve">81112205 Mantenimeinto de sofware de sistemas de gestioni de bases de datos 
81112218 aplicacionies para mentenimiento de sofware </t>
  </si>
  <si>
    <t>Contratar la adquisición de dos (2) sillas de ruedas para transporte, de compañía para el Subsistema de Gestión de la Seguridad y Salud en el Trabajo de la Contraloría de Bogotá, D.C., de conformidad con las especificaciones técnicas.</t>
  </si>
  <si>
    <t>42192210 Sillas de ruedas</t>
  </si>
  <si>
    <t>Adquisición de sillas de evacuación por escaleras, para el Plan de Prevención, Preparación y Respuesta ante Emergencias de la Contraloría de Bogotá D.C.</t>
  </si>
  <si>
    <t xml:space="preserve">42192210 Sillas de ruedas
42171602 Camillas o accesorios para ambulancias
</t>
  </si>
  <si>
    <t>Memorando 3-2016-07384 del 29-03-2016
Contrato No. 47 de 13-06-2016 GOLD SYS LTDA</t>
  </si>
  <si>
    <t xml:space="preserve">Memorando 3-2016-19297 de 28-07-2016
Contrato No. 72 de 23-08-2016 con  CASA EDITORIAL EL TIEMPO S.A </t>
  </si>
  <si>
    <t>Memorando 3-2016-07831 del 01-04-2016.
Devuelto para ajustes con memorando 3-2016-09251 del 18-04-2016.
Reenviado Memorando 3-2016-09352 del 19-04-2016.
Contrato No. 52 de 11-07-2016 con Servicios Postales Nacionales S.A.</t>
  </si>
  <si>
    <t>Contratar la prestación de servicios de un (1) técnico para la  Subdirección de Contratación ¿ Dirección Administrativa y Financiera en la orientación y manejo del Sistema Electrónico de Contratación pública (SECOP) y seguimiento del Plan Anual de Adquisiciones (PAA) de Contratación de la Contraloría de Bogotá D.C</t>
  </si>
  <si>
    <t>Memorando 3-2016-19290 de 28-07-2016.
Contrato No. 74 de 26-08-2016 con EDITORIAL EL GLOBO S.A.</t>
  </si>
  <si>
    <t xml:space="preserve">SALDO APROPIACIÓN DISPONIBLE SEGÚN PREDIS
</t>
  </si>
  <si>
    <t xml:space="preserve">Contratación Directa </t>
  </si>
  <si>
    <r>
      <rPr>
        <b/>
        <sz val="10"/>
        <rFont val="Arial"/>
        <family val="2"/>
      </rPr>
      <t>META 1 PROYECTO 1195</t>
    </r>
    <r>
      <rPr>
        <sz val="10"/>
        <rFont val="Arial"/>
        <family val="2"/>
      </rPr>
      <t xml:space="preserve">
Incripción al FORO INTERNACIONAL DE CALIDAD Evolución Empresarial y Competitiva</t>
    </r>
  </si>
  <si>
    <t xml:space="preserve">Inscrito </t>
  </si>
  <si>
    <t>Saldo diponible en la META 1</t>
  </si>
  <si>
    <t xml:space="preserve">80111504 Formación o formación laboral </t>
  </si>
  <si>
    <r>
      <rPr>
        <b/>
        <sz val="10"/>
        <rFont val="Arial"/>
        <family val="2"/>
      </rPr>
      <t>META 4 Proyecto 1199</t>
    </r>
    <r>
      <rPr>
        <sz val="10"/>
        <rFont val="Arial"/>
        <family val="2"/>
      </rPr>
      <t xml:space="preserve">
Contratar  los servicios de diseño, diagramación, impresión y distribución de cuatro (4)  ediciones trimestrales del periódico institucional “Control Capital” (cada edición con un tiraje de 100.000 ejemplares) ejemplares de acuerdo a las especificaciones tècnicas que se contemplan en los estudios previos y en las fichas técnicas.
</t>
    </r>
    <r>
      <rPr>
        <b/>
        <sz val="10"/>
        <rFont val="Arial"/>
        <family val="2"/>
      </rPr>
      <t/>
    </r>
  </si>
  <si>
    <t>PASTOR HUMBERTO BORDA GARCÍA</t>
  </si>
  <si>
    <t>Memorando 3-2016-07996 del 05-04-2016
Contrato 53 de 12-07-2016 con Comercializadora Cosmila S.A.S.</t>
  </si>
  <si>
    <r>
      <rPr>
        <b/>
        <sz val="10"/>
        <rFont val="Arial"/>
        <family val="2"/>
      </rPr>
      <t>META 5  PROYECTO 1199</t>
    </r>
    <r>
      <rPr>
        <sz val="10"/>
        <rFont val="Arial"/>
        <family val="2"/>
      </rPr>
      <t xml:space="preserve">
</t>
    </r>
    <r>
      <rPr>
        <sz val="10"/>
        <rFont val="Arial"/>
        <family val="2"/>
      </rPr>
      <t xml:space="preserve">Prestación de servicios para la organización, administración y ejecución de acciones logísticas para la realización de eventos institucionales e interinstitucionales requeridos por la Contraloría de Bogotá D.C.
</t>
    </r>
  </si>
  <si>
    <t xml:space="preserve">Memorando 3-2016-08946 del 13-04-2016.  
Aprobado Junta de Compras del 18-04-2016.
Contrato No. 51 de 11-07-2016 con DRV Ingenieria </t>
  </si>
  <si>
    <t>Radico necesidad con memorando 3-2016-12615 de 20 de mayo de 2016.
Devuelto para ajuste el 13-06-2016. 
De acuerdo a la decisión aprobada en Junta de Compras No. 8 se solicita traslado de recursos por valor de $600,000,00 a la Meta 2 del proyecto 1196.</t>
  </si>
  <si>
    <t>Memorando 3-2015-25996 del 14-12-2015.
Devuelto con memorando 3-2016-01084 del 22-01-2016, para realizar ajustes
Radican de nuevo necesidad 3-2016-15384 de 21-06-2016 con ajuste</t>
  </si>
  <si>
    <r>
      <t xml:space="preserve">META 4 Proyecto 1199
Contratar  los servicios de diseño, diagramación, impresión y distribución de cuatro (4)  ediciones trimestrales del periódico institucional “Control Capital” (cada edición con un tiraje de 100.000 ejemplares) ejemplares de acuerdo a las especificaciones tècnicas que se contemplan en los estudios previos y en las fichas técnicas.
</t>
    </r>
    <r>
      <rPr>
        <b/>
        <sz val="10"/>
        <rFont val="Arial"/>
        <family val="2"/>
      </rPr>
      <t/>
    </r>
  </si>
  <si>
    <t xml:space="preserve">META 5  PROYECTO 1199
Prestación de servicios para la organización, administración y ejecución de acciones logísticas para la realización de eventos institucionales e interinstitucionales requeridos por la Contraloría de Bogotá D.C.
</t>
  </si>
  <si>
    <t>META 5 PROYECTO 1195
Meta 5 "Apoyar el 100% de los Procesos de Responsabilidad Fiscal proximos a preescribir"
Saldo disponibles para contratos de prestación de servicios</t>
  </si>
  <si>
    <t xml:space="preserve">META 5 PROYECTO 1195
Contratar los servicios profesionales –abogados- para que adelantes los procesos de responsabilidad fiscal que ese tramitan en la Contraloría de Bogotá y así evitar que se presenten los fenómenos jurídicos de la prescripción y de la caducidad. Todo ello conforme al reparto que sea asignado. 
</t>
  </si>
  <si>
    <t>META 4 PROYECTO 1195
Implementar NICSP 100% Nuevo marco normativo contable bajo normas internacionales de contabilidad del sector público - NICSP</t>
  </si>
  <si>
    <t>META 2 PIGA PROYECTO 1195
Adquisición de bolsas biodegradables y compostales y Bolsas plásticas de baja densidad para el manejo y disposición de los residuos ordinarios y reciclables de la Contraloría de Bogotá.</t>
  </si>
  <si>
    <t xml:space="preserve">META 2 PIGA PROYECTO 1195
Prestación del servicio de diseño  e implementaciòn de un sistema de reutilizaciòn de aguas lluvias en 2 sedes de la Entidad y presentaciòn de alternativas tecnologicas de ahorro de agua en la Contraloìa de Bogotà. </t>
  </si>
  <si>
    <t>META 2 PIGA PROYECTO 1195
Diseño, diagramación e impresión de calendarios de escritorio del año 2017, relacionados con el Plan Institucional de Gestión Ambiental -PIGA de la Contraloria de Bogota D.C</t>
  </si>
  <si>
    <r>
      <rPr>
        <sz val="8"/>
        <rFont val="Arial"/>
        <family val="2"/>
      </rPr>
      <t>META 1 PROYECTO 1195
Incripción al FORO INTERNACIONAL DE CALIDAD Evolución Empresarial y Competitiva</t>
    </r>
  </si>
  <si>
    <r>
      <rPr>
        <sz val="8"/>
        <rFont val="Arial"/>
        <family val="2"/>
      </rPr>
      <t>META 1 PROYECTO 1195
Prestar los servicios profesionales para apoyar a la Dirección de Planeación en el análisis de documentos y la elaboración de concpetos jurídicos sobre los temas que se le asigne y que le sean requeridos dentro de la Dirección, y en la elaboración de bases de datos de información normativa.</t>
    </r>
  </si>
  <si>
    <t>META 1 PROYECTO 1195
Meta 1 "Desarrollar y ejecutar estrategias para fortalecer el Sistema Integrado de Gestión - SIG en la Contraloria de Bogotá, D.C. a cargo de la Dirección de Planeación"
Saldo disponible</t>
  </si>
  <si>
    <t xml:space="preserve">Meta 8
Asesoria y acompañamiento en la adopción de marco concpetual para la preparación y presentación de información financiera y las normas para el reconocimiento, medición, revelación y presentación de los hechos económicos durante el periodo de preparación obligatoria previsto en la resolución 533 de 2015, expedida por la Contaduria General de la Nación, mediante la cual se adopta el Marco Normativo aplicable a las Entidades de Gobierno, basado en las NICSP al interior de la Contraloría de Bogota y para la preparación del Plan de Auditoria especial para el seguimiento al cronograma que deben adelantar los sujetos vigilados en el periodo de preparación obligatoria. </t>
  </si>
  <si>
    <t>META 7.
Prestación se servicios profesionales para apoyar al grupo de Gestión Documental de la Contraloría de Bogotá, D.C., con conceptos jurídicos  que permitan la aprobación de instrumentos archivísticos, Tablas de Valoración documental, Historia Institucional de la Entidad, cuadros de clasificación documental y polítias de  caraterización de usuarios - para el acceso a los documentos  que produce la entidad, Asesorar y apoyar la aplicación e las Tablas de Retención Documental al interior de la entidad y de las dependencias que la componen, asesorar la actualización de los instrumentos archivísticos convalidados por el Consejo Disteital de Archivos de Bogotá, D.C.</t>
  </si>
  <si>
    <t>META 7.
Prestación de Servicios como técnico archivista y administración documental para el apoyo al grupo de Gestión Documental</t>
  </si>
  <si>
    <t>META 7.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</si>
  <si>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META 7.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</si>
  <si>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META 7.
Contratatar la prestación de servicios profesionales para el apoyo de la Dirección Técnica del grupo de gestión documental de la Contraloría de Bogotá mediante definición de directrices de gestión, sustentación y aprobación de documentos archivísticos, tablas de valoración documental, anexos reglamentarios y políticas de caraterización de usuarios para el acceso a los documentos que produce la entidad, así como aquellos instrumentos que requieran aprobanción del Comité Interno de Archivo de la Entidad y el Concejo Distrital de Archivos de Bogotá, en cumplimeinto de las metas establecidas en el Plan de Acción".</t>
  </si>
  <si>
    <t xml:space="preserve">Compra venta de bonos o terjetas redimibles para el programa de bienestar social; 1) Bonos infantiles de navidad 2) Bonos para el programa de estimulos e incentivos de los (as) servidores (as) de la Contraloría de Bogotá D.C., cada uno de los anteriores de acuerdo a las especificaciones técnicas del bien a contratar.
NOTA: SE UNIFICA NECESIDAD PARA REALIZAR UN SOLO PROCESO CONTRACTUAL de Suministro de bonos navideños por un valor de ciento cinco mil pesos ($120.000) cada uno para redimir única y exclusivamente por juguetería y/o ropa infantil para los hijos de los servidores(as) de la Contraloría de Bogotá entre las edades de 0-12 años y Suministro de Bonos para entrega de incentivos, mejores equipos de trabajo.
 </t>
  </si>
  <si>
    <t>Suministro de Bonos para entrega de incentivos, mejores equipos de trabajo y  elaboraciòn de reconocimientos, asi contratar la prestación de servicios para celebraciòn  de la entrega de estimulos e incentivos. 
Nota: Se hace un proceso contractual para compra de bonos incentivos y bonos de navidad,  a parte de realza la compra de escudos y placas</t>
  </si>
  <si>
    <r>
      <t xml:space="preserve">META 4 Proyecto 1199
</t>
    </r>
    <r>
      <rPr>
        <sz val="10"/>
        <rFont val="Arial"/>
        <family val="2"/>
      </rPr>
      <t xml:space="preserve">Contratar la adquisición de herramientas comunicacionales que empoderen la imagen corporativa de la entidad como carteleras en las sedes, baking, atril, chroma key, tableros con mensajes y piezas comunicacionales. 
</t>
    </r>
  </si>
  <si>
    <r>
      <rPr>
        <b/>
        <sz val="10"/>
        <rFont val="Arial"/>
        <family val="2"/>
      </rPr>
      <t>META 4 NICSP PROYECTO 1195</t>
    </r>
    <r>
      <rPr>
        <sz val="10"/>
        <rFont val="Arial"/>
        <family val="2"/>
      </rPr>
      <t xml:space="preserve">
CContratar la prestación de los servicios profesionales de un Ingeniero Industrial para que apoye en el análisis y ajuste de los procesos y procedimientos impactados por la adopción del nuevo marco normativo al interior de la Contraloría de Bogotá.</t>
    </r>
  </si>
  <si>
    <r>
      <rPr>
        <b/>
        <sz val="10"/>
        <rFont val="Arial"/>
        <family val="2"/>
      </rPr>
      <t>META 4 NICSP PROYECTO 1195.</t>
    </r>
    <r>
      <rPr>
        <sz val="10"/>
        <rFont val="Arial"/>
        <family val="2"/>
      </rPr>
      <t xml:space="preserve">
Contratar la prestación de los servicios de un profesional, para asesorar en los procesos de valoración económica requeridos en la implementación al interior de la Contraloría de Bogotá D.C., del Nuevo Marco Normativo.</t>
    </r>
  </si>
  <si>
    <t xml:space="preserve">No. </t>
  </si>
  <si>
    <t>Nota 1: Esta en proceso de traslado presupuestal del rubro331150743-1196 Fortalecimiento al mejoramiento de la infraestructura fisica de la Contraloria de Bogotá D.C. de la Meta 1 a la Meta 2, en cuantia de $600.000.000 (necesidada aprobada en Junta de Compras 8 de 25-07-2016)</t>
  </si>
  <si>
    <t>Nota 6: Esta en proceso de traslado presupuestal del rubro331150743-1196 Fortalecimiento al mejoramiento de la infraestructura fisica de la Contraloria de Bogotá D.C. de la Meta 1 a la Meta 2, en cuantia de $600.000.000 (necesidada aprobada en Junta de Compras 8 de 25-07-2016)</t>
  </si>
  <si>
    <t>Prestar los servicios profesionales para desarrollar estrategias de comunicación para el fortalecimiento de la comunicación organizacional y el clima laboral a fin de impactar el talento humano en procesos de auto reconocimiento, compromiso institucional y la optimización de la comunicación enfocada a los clientes (ciudadanos)</t>
  </si>
  <si>
    <t xml:space="preserve">Memorando 3-2016-06416 del 14-03-2016.
Memorando 3-2016-22867 de 02-09-2016
</t>
  </si>
  <si>
    <t xml:space="preserve">20 días </t>
  </si>
  <si>
    <t>Memorando 3-2016-23249 de 07-09-2016</t>
  </si>
  <si>
    <t>Contratar la prestación de servicios profesionales de un (1) abogado para el desarrollo del proceso de gestión contractual de la Subdirección de Contratación de la Contraloría de Bogotá D.C.</t>
  </si>
  <si>
    <t>La Subdirección de Contratación de acuerdo a sus funciones debe adelantar diversos procedimientos, actuaciones y tramites de carácter jurídico, dentro de las que se destacan por su número y frecuencia las convocatorias públicas que se adelantan y se encuentra determinadas en el Plan Anual de Adquisiciones (PAA) con sus respectivas modificaciones; para lo cual no cuenta con profesionales en derecho suficientes, toda vez que los abogados asignados a esta Subdirección por la carga laboral no pueden desarrollar las labores de apoyo necesarias para el cumplimiento de las tareas a cargo de dicha dependencia. Por lo anterior, se requiere que la persona a contratar para el apoyo jurídico de la Subdirección de Contratación posea amplios conocimientos en derecho contractual y administrativo.</t>
  </si>
  <si>
    <t>La Dirección Administrativa y financiera de acuerdo a sus funciones debe adelantar diversos procedimientos, actuaciones y tramites, dentro de las que se destacan por su número y frecuencia las convocatorias públicas en su etapa precontractual que se adelantan y se encuentra determinadas en el Plan Anual de Adquisiciones (PAA) con sus respectivas modificaciones; para lo cual no cuenta con profesionales suficientes, toda vez que los profesionales asignados a esta Dirección por la carga laboral no pueden desarrollar las labores de apoyo necesarias para el cumplimiento de las tareas a cargo de dicha dependencia. Por lo anterior, se requiere que la persona a contratar para el apoyo de la Dirección Administrativa y financiera posea amplios conocimientos y experiencia en las funciones a desarrollar.</t>
  </si>
  <si>
    <t xml:space="preserve">OSCAR JULIAN SANCHEZ CASAS
</t>
  </si>
  <si>
    <t>LINA RAQUEL RODRIGUEZ MEZA</t>
  </si>
  <si>
    <r>
      <rPr>
        <b/>
        <sz val="10"/>
        <color indexed="8"/>
        <rFont val="Arial"/>
        <family val="2"/>
      </rPr>
      <t>META 2 PIGA PROYECTO 1195</t>
    </r>
    <r>
      <rPr>
        <sz val="10"/>
        <color indexed="8"/>
        <rFont val="Arial"/>
        <family val="2"/>
      </rPr>
      <t xml:space="preserve">
Contratar el diseño, instalación y mantenimiento de un sistema de energía fotovoltaica (Panel Solar) de aprovechamiento de la energía solar y producción de electricidad, que cubra la necesidad de iluminación del edificio de la sede ubicada en la Calle 25B N° 32A – 17, Dirección de Desarrollo Local y Participación Ciudadana de la Contraloría de Bogotá</t>
    </r>
  </si>
  <si>
    <t xml:space="preserve">La Contraloría de Bogotá D.C., en el marco del Programa de Extensión de Buenas Prácticas Ambientales estableció el Concurso de Dibujo Ambiental  sobre Temáticas Ambientales a través del cual se busca transmitir mensajes de protección y conservación de la naturaleza, en desarrollo de este concurso se presentan diversos dibujos que se publican en la agenda ambiental. </t>
  </si>
  <si>
    <t>Memorando 3-2016-22631 de 31-08-2016</t>
  </si>
  <si>
    <t xml:space="preserve">81111500
81111800
</t>
  </si>
  <si>
    <t>Contratar los servicios profesionales de un Comunicador social y Periodista para apoyar a la Oficina Asesora de Comunicaciones en comunicación política de frente a los medios de comunicación tradicionales, alternativos y nuevas tecnologías, sirviendo de enlace entre la Contraloría de Bogotá y los generadores de opinión mediática</t>
  </si>
  <si>
    <t xml:space="preserve">Es importante contar con la asesoría para el equipo de amplia experiencia en el área de comunicación externa e interna, así como el manejo y publicidad de la imagen institucional en los medios masivos socailes así como la elaboración, seguimiento y respuesta de los contenidos comunicacionales que permitan el posicionamiento de la entidad. </t>
  </si>
  <si>
    <t>Contratar la prestacion de servicios de (1) tecnico para apoyar el tramite de respuesta a las solicitudes de informacion allegadas a la Direccion de Responsabilidad Fiscal de la Contraloria de Bogota</t>
  </si>
  <si>
    <t>La Direccion de responsabilidad requiere una persona que se encargue del tramite y respuesta de los derechos d epeticion y solicitudes de informacion que lleguen a la dependencia, al igual que el seguimiento de los hallazgos que adelantan los abogados de la dependencia.</t>
  </si>
  <si>
    <t>MAURICIO BARON GRANADOS -</t>
  </si>
  <si>
    <t xml:space="preserve">SUBDIRECCION FINANCIERA </t>
  </si>
  <si>
    <t xml:space="preserve">Que esta contratación se hace necesaria a fin de cumplir con lo establecido en el Nuevo Marco Normativo - Resolución 533 de 2015 y demás normas que lo modifiquen o reglamenten,  a fin de no incurrir en posibles sanciones disciplinarios por no dar aplicación a un mandato legal de la Contaduría General de la Nación como ente rector en la materia. 
Lo anterior toda vez que la Subdirección Financiera no cuenta con un profesional que preste sus servicios profesionales relacionados con los temas propios de la Subdirección y que coadyuven a la implementación del Nuevo Marco Normativo en la Contraloría de Bogotá
</t>
  </si>
  <si>
    <t>CARLOS EDUARDO MALDONADO GRANADOS</t>
  </si>
  <si>
    <t>Se requiere Renovación Licenciamiento Autocad y Suit de Adobe ya que este se requiere realizar anualmente para garantizar la disponibilidad de estas herramientas para los usuarios de Comunicaciones, Bienestar y Grupos de Auditoria relacionados con obras civiles.</t>
  </si>
  <si>
    <t>Se apueba en necesidad Junta de Compras No. 9 de 08-08-2016
Memorando 3-2016-20399 de 08-08-2016
Memorando 3-2016-20830 de 11-08-2016 se recibe necesidad con ajustada
Memorando 3-2016-21898 de 23-08-2016 se recibe necesidad con ajustada
Memorando 3-2016-24429 de 20-09-2016 se recibe necesidad con ajustada</t>
  </si>
  <si>
    <t>Memornado 3-2016-24431 de 20-09-2016</t>
  </si>
  <si>
    <t xml:space="preserve">Contratar la prestación de servicios de un Técnico para apoyar en la elaboración de estudios de sector, mercado y el trámite de respuesta a las solicitudes de información allegadas a la Dirección Administrativa y financiera de la Contraloría de Bogotá D.C. </t>
  </si>
  <si>
    <t>La Dirección Administrativa tiene a su cargo la elaboración de los estudios previos de las solicitudes de contratación allegadas por las diferentes dependencias de la Contraloría de Bogotá D.C., para lo anterior se requiere un apoyo tecnico que realice y acompañe a los profesionales en la elaboracion de estudios de mercado, sector y seguimiento y tramite de los derechos de peticion.</t>
  </si>
  <si>
    <t xml:space="preserve">80161504 Servicios de Oficina </t>
  </si>
  <si>
    <t>Memorando 3-2016-24451 de 20-09-2016</t>
  </si>
  <si>
    <t>Contratar el suministro de elementos de papelería, útiles e insumos de oficina, necesarios para el normal funcionamiento de las dependencias de la Contraloría de Bogotá D.C., a precio fijos unitarios mediante el sistema outsourcing-proveeduría integral, de conformidad con las espcificaciones técnicas descritas en las fichas adjunts al presente documento.</t>
  </si>
  <si>
    <t xml:space="preserve">XIMEA LILIANA BUSTOS VELASCO </t>
  </si>
  <si>
    <t>Memornado 3-2016-25013 de 27-09-2016</t>
  </si>
  <si>
    <t xml:space="preserve">Een Estudio previo </t>
  </si>
  <si>
    <t>Memorando 3-2016-24991 de 27-09-2016</t>
  </si>
  <si>
    <t xml:space="preserve">SUBDIRECTOR RECURSOS MATERIALES </t>
  </si>
  <si>
    <t>Seguro</t>
  </si>
  <si>
    <t>Memorando 3-2016-25023 de 27-09-2016</t>
  </si>
  <si>
    <t>Contratar la prestacion de servicios profesionales de (1) abogado para el desarrollo del proceso de gestion contractual de la subdireccion de contratacion de la contraloria de Bogota D.C.</t>
  </si>
  <si>
    <t>La subdireccion debe adelantar diversos procedimientos, actuaciones y tramites de carácter juridico, dentro de las que se destacan por sunumero y frecuencia las convocatorias publicas que se adelantan y se encuentran determinadas en el PAA, para adelantar los procesos mencionados anteriormente se hace necesaria la contratacion de profesional en derecho para realizar estas actividades</t>
  </si>
  <si>
    <t>Contratar la preproducción, producción y posproducción de una pieza comunicacional audiovisuales institucional de 5 a 10 minutos en video HD, con 25 copias en original y registro fotográfico</t>
  </si>
  <si>
    <t>Memorando 3-2016-24431 de 20-09-2016</t>
  </si>
  <si>
    <t xml:space="preserve">Contratar el suministro de pasajes aéreos a nivel nacional e internacional para el desplazamiento de los (as) directivos (as) y/o funcionarios de la Contraloría de Bogotá, D.C., en cumplimiento de las labores propias del Control Fiscal, y/o para participar en eventos de capacitación, formación, actualización y asistencia técnica en temas inherentes al Control Fiscal
Objeto : Contratar la compra de 80 pasajes aéreos , para garantizar el desplazamiento de los funcionarios (as) de la Contraloría de Bogotá D.C., que representan la entidad en las diferentes disciplinas </t>
  </si>
  <si>
    <t>Prestación de servicios de Peritaje y Avaluó  de ocho (8) vehículos discriminados así: Dos (2) camionetas D-MAX, marca Chevrolet, cuatro (4) camperos Gran Vitara marca Chevrolet y (2) Camperos marca Toyota, de propiedad de la Contraloría de Bogotá.</t>
  </si>
  <si>
    <t>Esta necesidad fue aprobado en Junta de Compras No. 8 -2016.
Memorando 3-2016-19029 de 26-07-2016.
Memorando 3-2016-25347 de 30-09-2016</t>
  </si>
  <si>
    <t xml:space="preserve">Adquisición de: Dos (2) suscripcioones por un (1) año del diario El Tiempo, y una (1) suscripción por un (1) año del diario Portafolio, para el Despacho del Contralor y Dirección de Estudio de Economía y Finanzas Públicas. </t>
  </si>
  <si>
    <t>SEPTIEMBRE</t>
  </si>
  <si>
    <t>CB-PMINC-052- 2016</t>
  </si>
  <si>
    <t>Adicion 1 contrato 061 del 2016</t>
  </si>
  <si>
    <t>Eder Giovanny Castiblanco Orjuela.</t>
  </si>
  <si>
    <t xml:space="preserve">Av 1 de mayo No. 6-74 Sur </t>
  </si>
  <si>
    <t>5602572- 3142831995</t>
  </si>
  <si>
    <t>tecnoindustriales de extintores@yahoo.com</t>
  </si>
  <si>
    <t xml:space="preserve">46191506 Equipos y suministros de defensa y oreden publico, proteccion, vigilancia y seguirdad. 8extintor de llamas)
46191601 Extintores
46191613 agente extinguidor de incendios.
 </t>
  </si>
  <si>
    <t>3-1-2-02-05-01-0000-00</t>
  </si>
  <si>
    <t xml:space="preserve">Mnatenimiento de la entidad </t>
  </si>
  <si>
    <t>Seguros del Estado S.A. De cumplimiento Entidad Estatal   No. 12-44-101143083 de 03-09-2016</t>
  </si>
  <si>
    <t>SUBDIRECTORA  DE BIENESTAR SOCIAL</t>
  </si>
  <si>
    <t>SUBDIRECCION DE BIENESTAR SOCIAL</t>
  </si>
  <si>
    <t>CB-CD-08-2016</t>
  </si>
  <si>
    <t>Prorroga 1 y  Adicion 1 al contrato 06 del 2016</t>
  </si>
  <si>
    <t>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</si>
  <si>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7 6: Prestación de servicios</t>
  </si>
  <si>
    <t>ERIKA VIVIANA GARZÓN ZAMORA</t>
  </si>
  <si>
    <t>Carrera 3 No. 8-38 Chocontá, Cundinamarca.
Nacimiento:  23-03-1996
Chocontá, Cundinamarca
Famisanar EPS
Porvenir</t>
  </si>
  <si>
    <t>vivi-ana96@hotmail.com</t>
  </si>
  <si>
    <t>3-3-1-15-07-42-1195-00</t>
  </si>
  <si>
    <t xml:space="preserve">Fortalecimeinto al sistema integrado de Gestion y de la Capacidad Institucional </t>
  </si>
  <si>
    <t>Seguros del Estado S.A. De cumplimiento Entidad Estatal   No. 17-44-101138481 de 18-02-2016</t>
  </si>
  <si>
    <t>DANIEL</t>
  </si>
  <si>
    <t>CB-CD-09-2016</t>
  </si>
  <si>
    <t>Prorroga 1 y  Adicion 1 al contrato 07 del 2016</t>
  </si>
  <si>
    <t>NASLY JANETH CASTRO CAMARGO</t>
  </si>
  <si>
    <t>Calle 8 A No 72 A 32 Casa 64 Barrio Castilla</t>
  </si>
  <si>
    <t xml:space="preserve">3202377912
Nacimiento: Paipa Boyacá
16-10-1975
EPS: Famisanar
AFP: Protección
</t>
  </si>
  <si>
    <t>naslyjaneth@hotmail.com</t>
  </si>
  <si>
    <t>Seguros del Estado S.A. De cumplimiento Entidad Estatal   No. 101003159 de 17-02-2016</t>
  </si>
  <si>
    <t>CB-CD-13-2016</t>
  </si>
  <si>
    <t>Prorroga 1 y  Adicion 1 al contrato 10 del 2016</t>
  </si>
  <si>
    <t>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</si>
  <si>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LUZ HELENA BUITRAGO FRANCO</t>
  </si>
  <si>
    <t>Carrera 112 F No. 88 16 Bloque 5 Apto 401</t>
  </si>
  <si>
    <t>3132175247
Nacimiento:
Risaralda, Santa Rosa de Cabal  
06-06-1967
EPS: Famisanar
AFP: Colpensiones</t>
  </si>
  <si>
    <t>luzh667@gmail.com</t>
  </si>
  <si>
    <t>Seguros del Estado S.A. De cumplimiento Entidad Estatal   No. 101001058 de 18-02-2016</t>
  </si>
  <si>
    <t>CB-LP-91-2015</t>
  </si>
  <si>
    <t>Prorroga y Adicion al contrato 105 del 2015</t>
  </si>
  <si>
    <t>Contratar los seguros que amparen los intereses patrimoniales actuales y futuros, así como los bienes de propiedad de la Contraloría de Bogotá, que estén bajo su responsabilidad y custodia y aquellos que sean adquiridos para desarrollar las funciones inherentes a su actividad.</t>
  </si>
  <si>
    <t>9 9-Licitación Pública (Ley 1150 de 2007)</t>
  </si>
  <si>
    <t xml:space="preserve">72 72-Contrato de Seguros </t>
  </si>
  <si>
    <t>AXA COLPATRIA SEGUROS SA</t>
  </si>
  <si>
    <t>Cra. 7 No. 24-89 piso 27</t>
  </si>
  <si>
    <t>2417430 Ext. 6022</t>
  </si>
  <si>
    <t>84131500 Servicios de seguros para estructuras y propiedades y posesiones</t>
  </si>
  <si>
    <t>3-1-2-02-06-01-0000-00</t>
  </si>
  <si>
    <t xml:space="preserve">Seguros entidad </t>
  </si>
  <si>
    <t>CB-CD-17-2016</t>
  </si>
  <si>
    <t>Prorroga 1 y  Adicion 1 al contrato 16 del 2016</t>
  </si>
  <si>
    <t>ANYI TATIANA FORERO MARTIN</t>
  </si>
  <si>
    <t xml:space="preserve">Carrera 111 a No. 63 54
Nacimiento Bogotà. 04-04-2016
EPS. Compensar
AFP. Porvenir </t>
  </si>
  <si>
    <t>totisforero@hotmail.com</t>
  </si>
  <si>
    <t>Contratar la Prestación de Servicios de logística para el Lanzamiento del Subsistema de Gestión de la Seguridad y Salud en el Trabajo en el marco de la XXI Semana de la SST de la Contraloría de Bogotá, D.C 
(GRUPO NO. 1 Suministro de refrigerios )</t>
  </si>
  <si>
    <t>Contratar la prestacion de servicios de logistica para el lanzamineto del subsistema de Gestion de Seguridad y Salud en el Trabajo en el marco de la XXI semana de la SST de la  Contraloría de Bogotá, D.C deacuerdo con las condiciones tecnicas del Grupo N°2 material promocional.
(GRUPO NO. 2 Elaboración de material promocional. De acuerdo con la especificaciones técnicas requeridas.)</t>
  </si>
  <si>
    <t>Contratar la Prestación de Servicios de un profesional en medicina, que brinde apoyo a la Dirección Sectorial Salud, en la evaluación del estado actual de la Red Hospitalaria Distrital, la Emergencia Sanitaria y brindar apoyo a las auditorías programadas para el desarrollo del II Ciclo del PAD 2016</t>
  </si>
  <si>
    <t>Memorando  3-2016-21764 de 22-08-2016
Contrato No. 88 con TELECOMUNICACIONES DE BOGOTA ETB (Orden de Compras No. 10549-16)</t>
  </si>
  <si>
    <t>Saldo disponible después de suscribor el Contrato No. 88 con ETB</t>
  </si>
  <si>
    <r>
      <rPr>
        <b/>
        <sz val="10"/>
        <rFont val="Arial"/>
        <family val="2"/>
      </rPr>
      <t>META 4 NICSP PROYECTO 1195</t>
    </r>
    <r>
      <rPr>
        <sz val="10"/>
        <rFont val="Arial"/>
        <family val="2"/>
      </rPr>
      <t xml:space="preserve">
Contratar los servicios profesionales de un abogado para que apoye en lo correspondiente a conceptos juridicos y normatividad vigente, en la implementacion al interior de la Contraloría de Bogotá D.C., del nuevo marco normativo.</t>
    </r>
  </si>
  <si>
    <t>Adición y prorroga al Contrato No. 10 de 2016 con LUZ HELENA BUITRAGO FRANCO</t>
  </si>
  <si>
    <t>Adición y prorroga al Contrato 7 del 17-02-2016 con NASLY JANETH CASTRO CAMARGO</t>
  </si>
  <si>
    <t>Adición y prorroga al Contrato 6 del 17-02-2016 con ERIKA VIVIANA GARZÓN ZAMORA</t>
  </si>
  <si>
    <t xml:space="preserve">Contratar la prestacion de servicios de un (1) entrenador de voleibol en siu modalidad mixto, para entrenar a los funcionarios de la   Contraloría de Bogotá, D.C., </t>
  </si>
  <si>
    <t>Contratar la prestación de servicios profesionales para apoyar en la etapa precontractual y contractual propias de la Dirección Administrativa y Financiera de la Contraloría de Bogotá D.C.</t>
  </si>
  <si>
    <t xml:space="preserve">Contratar la compra de elementos de dotación para el Plan de Prevención y Atención de Emergencias (chalecos para brigadistas, lideres de promoción y prevención, botiquines, señales de evacuación, cascos, monogafas de protección industrias y mascarillas), según especificaciones técnicas. </t>
  </si>
  <si>
    <t>SUBDIRECCION FINANCIERA</t>
  </si>
  <si>
    <r>
      <rPr>
        <b/>
        <sz val="10"/>
        <rFont val="Arial"/>
        <family val="2"/>
      </rPr>
      <t>META 4 NICSP PROYECTO 1195</t>
    </r>
    <r>
      <rPr>
        <sz val="10"/>
        <rFont val="Arial"/>
        <family val="2"/>
      </rPr>
      <t xml:space="preserve">
Contratar la prestacion de servicios de un profesional, para que apoye en lo correspondiente a la depuracion de la informacion del almacen en la implementacion del nuevo marco normativo al interior de la Contraloría de Bogotá D.C.</t>
    </r>
  </si>
  <si>
    <t>Contratar la prestación de servicios de un (01) entrenador (a) de fútbol en su modalidad masculina para entrenar a los funcionarios de la Controlaría de Bogotá D.C., por dieciséis horas mensuales</t>
  </si>
  <si>
    <t xml:space="preserve">80101600 Gerencia de proyectos
91131500 Metodologia y analisis </t>
  </si>
  <si>
    <r>
      <rPr>
        <b/>
        <sz val="10"/>
        <rFont val="Arial"/>
        <family val="2"/>
      </rPr>
      <t xml:space="preserve">Metas 1, 2 y 3 Proyecto 1199
</t>
    </r>
    <r>
      <rPr>
        <sz val="10"/>
        <rFont val="Arial"/>
        <family val="2"/>
      </rPr>
      <t xml:space="preserve">Contratar con una institucion de educacion superior publica, para la realizacion de acciones ciudadanas especiales enmarcadas en los procesos pedagogicos orientados a la formacion del control social, ejecutando los mecanismos de interaccion de control social especiales enfocados a un control fiscal con participaciom ciudadana con la logistica requerida para su desarrollo y la medicion de la satisfaccion de los clientes Con distribución presupuestal  así:
</t>
    </r>
    <r>
      <rPr>
        <b/>
        <sz val="10"/>
        <rFont val="Arial"/>
        <family val="2"/>
      </rPr>
      <t>META 1</t>
    </r>
    <r>
      <rPr>
        <sz val="10"/>
        <rFont val="Arial"/>
        <family val="2"/>
      </rPr>
      <t xml:space="preserve"> </t>
    </r>
    <r>
      <rPr>
        <b/>
        <sz val="10"/>
        <rFont val="Arial"/>
        <family val="2"/>
      </rPr>
      <t xml:space="preserve">Proyecto 1199. </t>
    </r>
    <r>
      <rPr>
        <sz val="10"/>
        <rFont val="Arial"/>
        <family val="2"/>
      </rPr>
      <t xml:space="preserve">Desarrollar pedagogía social, formativa e ilustrativa $390,000,000
</t>
    </r>
    <r>
      <rPr>
        <b/>
        <sz val="10"/>
        <rFont val="Arial"/>
        <family val="2"/>
      </rPr>
      <t xml:space="preserve">META 2 Proyecto 1199. </t>
    </r>
    <r>
      <rPr>
        <sz val="10"/>
        <rFont val="Arial"/>
        <family val="2"/>
      </rPr>
      <t xml:space="preserve"> Realizar acciones ciudadanas especiales $300,000,000
</t>
    </r>
    <r>
      <rPr>
        <b/>
        <sz val="10"/>
        <rFont val="Arial"/>
        <family val="2"/>
      </rPr>
      <t xml:space="preserve">META 3 Proyecto 1199. </t>
    </r>
    <r>
      <rPr>
        <sz val="10"/>
        <rFont val="Arial"/>
        <family val="2"/>
      </rPr>
      <t xml:space="preserve"> Utilizar los medios locales de comunicación $170,000,000.</t>
    </r>
  </si>
  <si>
    <t>Adición y prorroga al Contrato 16 del 16 del 26-02-2016 con ANYI TATIANA FORERO MARTIN</t>
  </si>
  <si>
    <t>Memorando 3-2016-22684 de 31-08-2016
Memorando 3-2016-25935 de 05-10-2016 necesidad con ajustes</t>
  </si>
  <si>
    <t xml:space="preserve">Memorando 3-2015-26853 del 29-12-2015.
Se devuelve necesidad con memorando 3-2016-00777 de 18-01-2016, en razón a que el contrato no. 107-2015 (Espectador), se encuentraba en eejecución con fecha de terminación 09-2016. Se devuelve necesidad con morando 3-2016-00943 de 20-01-2016, en razón los siguientes se encontraba en ejecución: Contrato 099-2015 La Republica con fecha de terminación 08-2016, Contrato 118-2015 El Teimpo con fecha de terminación 08-2016, Contrato 117-2015 Portafolio con fecha de terminación 11-2016.
</t>
  </si>
  <si>
    <t xml:space="preserve">SUBDIRECTORA DE RECURSOS MATERIALES </t>
  </si>
  <si>
    <t xml:space="preserve">XIMENA LILIANA BUSTOS  </t>
  </si>
  <si>
    <t xml:space="preserve">DIRECCION DE RECURSOS MATERIALES </t>
  </si>
  <si>
    <t>Chubb de Colombia Compañía de Seguros S.A. Poliza N° 43287242 del 28-09-2016</t>
  </si>
  <si>
    <t>3-31-15-07-42-1195-00</t>
  </si>
  <si>
    <t>Solidaria de Seguros poliza N°3500358084 03-10-2016</t>
  </si>
  <si>
    <t>Memorado 3-2016-24127 de 22-09-2016</t>
  </si>
  <si>
    <t>Memorando 3-2016-22665 de 31-08-2016
Memorando con necesidad ajustada radicada el 29-09-2016</t>
  </si>
  <si>
    <t>Nota 2: No incluye Avances, gastos por Caja Menor. pagos por Resolución ni servicios públicos, excepto el avance del pago de la inscripción</t>
  </si>
  <si>
    <t>Contrato 32 del 05-05-2016 con U.T. Sofware y Servicios Eficientes (COLSOF) S.A.</t>
  </si>
  <si>
    <t>Contrato 45 del 31-05-2016, con "Macroproyectos SAS"</t>
  </si>
  <si>
    <t xml:space="preserve">Contrato No. 39 de 24 de mayo de 2016 con Sergio Alfonso Rodriguez Guerrero </t>
  </si>
  <si>
    <t xml:space="preserve">Contrato No. 44 de 31 de mayo de 2016 Lorena Jeisel Arias Pinzon </t>
  </si>
  <si>
    <t xml:space="preserve">Contrato suscrito No. 42 de  27 de mayo de 2016 JAIME ALBERTO VERA ROJAS
</t>
  </si>
  <si>
    <t>Contrato No. 40 de 26 de mayo de 2016  con DIANA GISELLE CARO MORENO</t>
  </si>
  <si>
    <t>Contrato 27 del 18-04-2016 con AMBIENTE Y SOLUCIONES SAS</t>
  </si>
  <si>
    <t>Contrato 9 del 18-02-2016, con CÉSAR GERMÁN ESPINOSA MONTAÑA</t>
  </si>
  <si>
    <t>Contrato 25 del 05 de abril de 2015 con IGNACIO MANUEL EPINAYU PUSHAINA</t>
  </si>
  <si>
    <t>Contrato 7 del 17-02-2016 con NASLY JANETH CASTRO CAMARGO</t>
  </si>
  <si>
    <t>Contrato 10 del 18-02-2016 con LUZ HELENA BUITRAGO FRANCO</t>
  </si>
  <si>
    <t>Contrato 16 del 26-02-2016 con ANYI TATIANA FORERO MARTIN</t>
  </si>
  <si>
    <t>Contrato 17 del 29-02-2016 con GINNA MARCELA BONILLA</t>
  </si>
  <si>
    <t>Contrato 23 del 01-04-2016 con HILDA MARÍA BARRAGÁN APONTE</t>
  </si>
  <si>
    <t>Contrato 20 del 10-03-2016 con HEDDER ALEJANDRO VALLEJO FRANCO</t>
  </si>
  <si>
    <t>Contrato 6 del 17-02-2016 con ERIKA VIVIANA GARZÓN ZAMORA</t>
  </si>
  <si>
    <t>Contrato 30 del 29-04-2016 con CECILIA CHÁVEZ ROMERO</t>
  </si>
  <si>
    <t>Contrato No. 77 de 31-08-2016 con JOHN ALEJANDRO ROA GOMEZ</t>
  </si>
  <si>
    <t>Contrato No. 70 de 17-08-2016 con CONSERDI GROUP S.A.S</t>
  </si>
  <si>
    <t>Contrato No. 107 de 23-09-2016 con ASEO EMMANUEL S.A.S</t>
  </si>
  <si>
    <t>Contrato No. 33 de 17-05-2016. Orden de Compra 8373 Acuerdo Marco de Precios. Con Twity S.A.</t>
  </si>
  <si>
    <t>Contrato No. 46 de 09-06-2016 IMPORTADORA COLOMBIANA DE ARTICULOS ESPECIALES LTDA — IMCARE</t>
  </si>
  <si>
    <t xml:space="preserve">Contrato No. 36 de 17-05-16, Orden de Compra 8376 Acuerdo Marco de Precios, con Fernando Guerrero Caro </t>
  </si>
  <si>
    <t>Contrato No. 34 de 17-05-2016, Orden de compra 8374 Acuerdo Marco de Precios, Confecciones Paez S.A.</t>
  </si>
  <si>
    <t>Contrato No. 35 de 17-05-2016, Orden de compra 8375 Acuerdo Marco de Precios, Twity S.A.</t>
  </si>
  <si>
    <t>Contrato No. 65 de 05-08-2016 con PSYCOPROYECTOS S.A.S.</t>
  </si>
  <si>
    <t>Contrato No. 105 de 23-09-2016 con JOHANNY MAURICIO FALLA PIRA</t>
  </si>
  <si>
    <t xml:space="preserve">Contrato No. 95 de 20-09-2016 con RICARDO REYES TORRES </t>
  </si>
  <si>
    <t>Contrato No. 81 con UNION TEMPORAL VIACOLTUR 2016</t>
  </si>
  <si>
    <t>Contrato No. 82 de 07-09-2016 con LOPMI S.A.S.</t>
  </si>
  <si>
    <t>Contrato 26 del 18-04-2016 con ROYAL PARK LTDA</t>
  </si>
  <si>
    <t xml:space="preserve">Contrato No. 58 de 29-07-2016 con OFICOMCO S.A.S
</t>
  </si>
  <si>
    <t xml:space="preserve">Contrato 31 de 6 de mayo de 2016 con Grupo Laboral Ocupacional SAS </t>
  </si>
  <si>
    <t xml:space="preserve">Contrato No. 102 de 22-09-2016 con SISTEMAS DE AGUA INCENDIO Y GAS SAIG HIDRAULICOS </t>
  </si>
  <si>
    <t>Contrato 21 del 15-03-2016 con EMPRESA DE MEDICINA INTEGRAL GRUPO EMI S.A.</t>
  </si>
  <si>
    <t>Contrato 20 del 08-03-2016 con CAROLINA FERNANDA GARROTE WILCHES</t>
  </si>
  <si>
    <t>Contrato No. 69 de 12-08-2016 con ORTOPEDICOS FUTURO COLOMBIA</t>
  </si>
  <si>
    <t xml:space="preserve">Contrato No. 109 de 30-09-2016 con Universidad Distrital Francisco Jose de Caldas 
</t>
  </si>
  <si>
    <t>Contrato No. 61 de 03-08-2016 con Eder Giovanny Castiblanco Orjuela.</t>
  </si>
  <si>
    <t xml:space="preserve">Contrato No. 101 de 22-09-2016 con UNIVERSIDAD NACIONAL COLOMBIA </t>
  </si>
  <si>
    <t>Contato 8 del 17-02-2016 con SGS COLOMBIA S.A.</t>
  </si>
  <si>
    <t>Contrato No. 83 de 07-09-2016 con FUNDACION INTEGRAL DE TERAPIAS EN COLOMBIA - FITEC</t>
  </si>
  <si>
    <t xml:space="preserve">55121706 
55121714
82121503 
82121505 </t>
  </si>
  <si>
    <t xml:space="preserve">53103101 Chalecos para hombre
55121704 Señalizacion
46181704 Cascos de seguridad
46181804 Gafas protectoras
42272303 Mascaras o accesorios de resucitacion </t>
  </si>
  <si>
    <t xml:space="preserve">Contrato No. 80 de 02-09-2016 con FLOR MARIA LACOUTURE ACOSTA </t>
  </si>
  <si>
    <t xml:space="preserve">Contrato suscrito No. 78 con DAVID ALEXANDER WICHES FLOREZ </t>
  </si>
  <si>
    <t xml:space="preserve">Contrato No. 106 de 23-09-2016 con ADRIANA CONSTANZA PINTO BARON </t>
  </si>
  <si>
    <t xml:space="preserve">Contrato No. 84 de 07-09-2016 con AMAIDA PALACIOS JAIMES </t>
  </si>
  <si>
    <t>Contrato No. 85 de 07-09-2016 con COMUNICAN S.A- EL ESPECTADOR</t>
  </si>
  <si>
    <t xml:space="preserve">Contrato No. 87 de 14-09-2016 con CARLOS OSCAR VERGARA RODRIGUEZ </t>
  </si>
  <si>
    <t>80101600
91131500</t>
  </si>
  <si>
    <t xml:space="preserve">Contrato No. 93 de 19-09-2016 con PABLO ARISTOBULO SIERRA </t>
  </si>
  <si>
    <t xml:space="preserve">80111620 Servicios de gestion, Servicios profesionales de Empresa y Servicios Administrativos 
80161504 Servicios de gestion, Servicios profesionales de Empresa y Servicios Administrativos </t>
  </si>
  <si>
    <t>86101705
86111604</t>
  </si>
  <si>
    <t xml:space="preserve">Contrato No. 108 de 30-09-2016 con Universidad Distrital Francisco Jose de Caldas </t>
  </si>
  <si>
    <t>Adición fecha 19-02-2016. 
Compra APROBADA por SECOP el 22 de Abril/2016</t>
  </si>
  <si>
    <t>Adición 1 y Prórroga 1 al  Contrato 125 de 2015 con UNION TEMPORAL CONTRALORIA 130-2015, suscrita el 07-03-2016</t>
  </si>
  <si>
    <t xml:space="preserve">Adición 2 del 07-04-2016  al  Contrato 125 de 2015 con UNION TEMPORAL CONTRALORIA 130-2015 </t>
  </si>
  <si>
    <t xml:space="preserve">Contrato No. 89 de 15-09-2016 con JOHNNY ALBERTO TENORIO ALBAÑIL
</t>
  </si>
  <si>
    <t>Contrato 12 del 22-02-2016 con MEDICIONES Y MEDIOS SAS</t>
  </si>
  <si>
    <t>Contrato No. 75 de 30-08-2016 con MARITZA BEATRIZ CHAVARRO RAMIREZ</t>
  </si>
  <si>
    <t>Contrato No. 76 de 30-08-2016 con ERWIN ARIAS BETANCUR</t>
  </si>
  <si>
    <t>Contrato No. 98 de 21-09-2016 con ADRIANA OROZCO USTARIZ</t>
  </si>
  <si>
    <t xml:space="preserve">Contrato No. 104 de 23-09-2016 con CAMILO ALFONSO CHAPARRO </t>
  </si>
  <si>
    <t xml:space="preserve">Contrato No. 92 de 19-09-2016 con JAIME NICOLAS ROSALES DE LA ESPRIELLA </t>
  </si>
  <si>
    <t>Contrato No. 79 de 02-09-2016 con SANDRA JULIETA IBARRA RUIZ</t>
  </si>
  <si>
    <t>Contrato No. 059 de 02-08-2016 con ANA YASMIN TORRES TORRES</t>
  </si>
  <si>
    <t>Contrato No. 86 de 14-09-2016 con DIEGO ALONSO ARIAS MURCIA</t>
  </si>
  <si>
    <t>Contrato No. 73 de 24-08-2016 con JUAN PABLO BELTRAN VARGAS</t>
  </si>
  <si>
    <t>Contrato No. 91 de 15-09-2016 con GLORIA INES BOHORQUEZ TORRES</t>
  </si>
  <si>
    <t xml:space="preserve">Contrato No. 97 de 20-09-2016 con FERNANDO ANDRES FLOREZ AMAYA </t>
  </si>
  <si>
    <t xml:space="preserve">Contrato No. 103 de 22-09-2016 con GILBERTO CORDOBA SUAREZ </t>
  </si>
  <si>
    <t>Contrato No. 63 de 05-08-2016 con WILSON RUIZ OREJUELA</t>
  </si>
  <si>
    <t>Contrato No. 64 de 05-08-2016 con PEDRO LUIS SOLER MONGUE</t>
  </si>
  <si>
    <t xml:space="preserve">Contrato No. 67 de 10-08-2016 ccon LILIANA JARAMILLO MUTIS </t>
  </si>
  <si>
    <t>Se realizo el tramite de inscripción por medio de la Subdirección Financiera 3-2016-21245 de 17-08-2016, factura cancelada el 17 de agosto de 2016 con CRP 406-2016</t>
  </si>
  <si>
    <t xml:space="preserve">Contrato No. 66 de 09-08-2016 con IVONNE ANGELICA ALVARADO SORA </t>
  </si>
  <si>
    <t xml:space="preserve">Contrato No. 62 de 04-08-2016 con JORGE  LUIS  PEÑUELA  RAMOS  </t>
  </si>
  <si>
    <t xml:space="preserve">Contrato No. 57 de 27-07-2016 con Oduber Alexis Ramirez Arenas 
</t>
  </si>
  <si>
    <t xml:space="preserve">Contrato 56 de 26-07-2016 con Luz Paola Melo Coy
</t>
  </si>
  <si>
    <t xml:space="preserve">Contrato No. 55 de 26-07-2016 con Vasco Javier Guevara Gonzalez 
</t>
  </si>
  <si>
    <t xml:space="preserve">Contrato no. 54 de 22-07-2016 con Edgar Alberto Medina Silva
</t>
  </si>
  <si>
    <t>Contato 5 del 17-02-2016 con AMAIDA PALACIOS JAIMES</t>
  </si>
  <si>
    <t>Contrato 3 del 02-02-2016 con YASMINA GRACIELA ARAUJO RORIGUEZ</t>
  </si>
  <si>
    <t>Contrato suscrito No. 38 de 23 de mayo de 2016 con Hernando Ferney Marin Rodriguez</t>
  </si>
  <si>
    <t xml:space="preserve">Contrato No. 94 de 20-09-2016 con YURY NEILL DIAZ ARANGUREN </t>
  </si>
  <si>
    <t>Contrato suscrito No. 37 de 23 de mayo de 2016 con Luis Alfonso Colmenares Rodriguez</t>
  </si>
  <si>
    <t>Contrato No. 90 de 15-09-2016 con JOSE WILMAR LEAL ABRIL</t>
  </si>
  <si>
    <t xml:space="preserve">Contrato No. 99 de 21-09-2016 con JEFFER JUAN OCHOA SANGUÑA </t>
  </si>
  <si>
    <t>META 2 PIGA PROYECTO 1195
Contratar el diseño, instalación y mantenimiento de un sistema de energía fotovoltaica (Panel Solar) de aprovechamiento de la energía solar y producción de electricidad, que cubra la necesidad de iluminación del edificio de la sede ubicada en la Calle 25B N° 32A – 17, Dirección de Desarrollo Local y Participación Ciudadana de la Contraloría de Bogotá</t>
  </si>
  <si>
    <r>
      <rPr>
        <sz val="8"/>
        <rFont val="Arial"/>
        <family val="2"/>
      </rPr>
      <t xml:space="preserve">META 2 PIGA PROYECTO 1195
Contratar la prestación del servicio de mantenimiento de material vegetal para la Contraloría de Bogotá, en sus diferentes sedes.
</t>
    </r>
  </si>
  <si>
    <t>META 4 NICSP PROYECTO 1195
Contratar los servicios profesionales de un abogado para que apoye en lo correspondiente a conceptos juridicos y normatividad vigente, en la implementacion al interior de la Contraloría de Bogotá D.C., del nuevo marco normativo.</t>
  </si>
  <si>
    <t>META 4 NICSP PROYECTO 1195
CContratar la prestación de los servicios profesionales de un Ingeniero Industrial para que apoye en el análisis y ajuste de los procesos y procedimientos impactados por la adopción del nuevo marco normativo al interior de la Contraloría de Bogotá.</t>
  </si>
  <si>
    <t>META 4 NICSP PROYECTO 1195.
Contratar la prestación de los servicios de un profesional, para asesorar en los procesos de valoración económica requeridos en la implementación al interior de la Contraloría de Bogotá D.C., del Nuevo Marco Normativo.</t>
  </si>
  <si>
    <t>META 4 NICSP PROYECTO 1195
Contratar la prestacion de servicios de un profesional, para que apoye en lo correspondiente a la depuracion de la informacion del almacen en la implementacion del nuevo marco normativo al interior de la Contraloría de Bogotá D.C.</t>
  </si>
  <si>
    <t xml:space="preserve">META 4 Proyecto 1199
Contratar la adquisición de herramientas comunicacionales que empoderen la imagen corporativa de la entidad como carteleras en las sedes, baking, atril, chroma key, tableros con mensajes y piezas comunicacionales. 
</t>
  </si>
  <si>
    <t>Estudio previo</t>
  </si>
  <si>
    <t>DIRECCION DE ESTUDIOS DE ECONOMÍA Y POLÍTICA PÚBLICA</t>
  </si>
  <si>
    <t xml:space="preserve">Contratar los servicios profesionales para que adelante la conformación de un banco de datos que contenga información macroeconñomica, de sectores económicos, empleo, PIB, del Distro Capital, del país y del ámbito internacional; a fin de lograr un análisis más integral de naturaleza presupuestal, financiera y económica, para la Contraloría de Bogotá. </t>
  </si>
  <si>
    <t xml:space="preserve">La Dirección de Estudio de Economía y Política Pública requier para el proceso de elaboración de dos estudios obligatorios y un pronunciamiento para el ultimo trimestre de 2016, por lo que se requiere contar con un profesional especializado que permita avanzar la optimización e integralidad de los informes producidos por la dependencia. </t>
  </si>
  <si>
    <t>RODRIGO ALONSO VERA JAIMES</t>
  </si>
  <si>
    <t xml:space="preserve">SUBDIRECCION DEL PROCESO DE RESPONSABILIDAD FISCAL </t>
  </si>
  <si>
    <t xml:space="preserve">Contratar los servicios de un técnico que apoye las actividades relacionadas con los procesos de responsabilidad fiscal que se tramitan en la Contraloria de Bogotá </t>
  </si>
  <si>
    <t>La Subdireccion del Proceso de Resposabilidad Fiscal, requiere un técnico para desarrollar las actividades administrativas que demandan el tramite de los procesos de responsabilidad fiscal y sus actuaciones.</t>
  </si>
  <si>
    <t>LUIS GUILLERMO RAMOS VERGARA</t>
  </si>
  <si>
    <t>Memorando 3-2016-25759 de 04-10-2016</t>
  </si>
  <si>
    <t>80161506 Servicios de Archivo de datos</t>
  </si>
  <si>
    <t xml:space="preserve">La Subdireccion de Recursos Materiales, especificamente el areas de alamecen e inventarios para su óptimo funcionamiento se requiere de un (1) persona auxiliar de bodega, que apoye al área de almacén e Inventarios, para que realice las funciones de alistamiento, recepción física, entrega, verificación de documentación, descargue físico, y control de los bienes nuevos y por asignar a los funcionarios de la Entidad. Cumpliendo las demás tareas que le sean asignadas propias del Almacén, en cumplimiento de las funciones establecidas en la normatividad vigente. </t>
  </si>
  <si>
    <t>XIMENA LILIANA BUSTOS VELASCO</t>
  </si>
  <si>
    <t>401017
321310
461916</t>
  </si>
  <si>
    <t xml:space="preserve">Actualmente el centro de datos de la Contraloría de Bogotá no tiene un Sistema Eléctrico de Potencia Ininterrumpida propio que le permita dar continuidad a los servicios frente a las caídas del sistema eléctrico. Tampoco se cuenta con un sistema automático de detección y extinción de incendios que permita proteger los elementos activos con que cuenta la Entidad.
Por otra parte, el Aire Acondicionado que se encuentra instalado actualmente ya cumplió su ciclo de vida útil, no es capaz de refrigerar adecuadamente los equipos técnicos en el Centro de Datos y no tiene una instalación adecuada que cumpla con las normas y permita garantizar una distribución de aire uniforme por toda la superficie del centro de datos.
</t>
  </si>
  <si>
    <t>Memorando 3-2016-24625 de 22-09-2016
Memorando 3-2016-26638 de 11-10-2016</t>
  </si>
  <si>
    <t>META 2 PROYECTO 1194
Adquisición de una (1) licencia para dos (2) sillas del scriptcase edition en su versón más actualizada en el mercado para la Contraloría de Bogotá D.C.</t>
  </si>
  <si>
    <t>PROYECTO 1194 Fortalecimiento de la Infraestructura de Tecnologias de la Información y las Comunicaciones de la Contraloria de Bogotá D.C.</t>
  </si>
  <si>
    <t>La Dirección de TIC necesita un profesional para que preste sus servicios como apoyo a la gestión en la elaboración, actualización y seguimiento de todos los planes, programas, proyectos  y construcción de modelamientos de procesos automatizados que requiera la Dirección.</t>
  </si>
  <si>
    <t>META 2 PROYECTO 1194
Renovación licenciamiento de software ofimático y especializado de plataforma informática</t>
  </si>
  <si>
    <t>META 1   PROYECTO 1194
Contratar la prestación de servicios profesionales para realizar el apoyo especializado para el mantenimiento y ajustes a los módulos de presupuesto -PREDIS- Contabilidad - LIMAY y Tesorería -OPGET- que conforman el Sistema de Información SI CAPITAL - de acuerdo con los requerimientos solicitados y priorizados por la Contraloría de Bogotá.
1. Adicionar contratos de prestación de servicios profesionales que adelantan las tareas de migración y adopción de las NICSP, realizando nuevos desarrollos en el sistema de información SI CAPITAL, en todos los múdulos de Nómina, Contabilidad, Tesorería, Almacén e inventarios y del CPS encaragafo de la documentación sobre la trazabilidad del proceso 
2, Prever la contratación de servicios profesionales por la necesidad e integrar tecnicamente los modulos en el sistema SICAPITAL</t>
  </si>
  <si>
    <t>Se requiere para dar continuadad a la transición y adopción de las normas NICSP y soporte técnico, teniendo en cuenta que los sistemas financieros y administrativos que conforman el SI CAPITAL son de alta relevancia para la operación PRESUPUESTAL, DE PAGOS, CONTABLE DE NOMINA Y DE INVENTARIOS de la Contraloría, por consiguiente es necesario contar con el soporte tecnico que respalde los requerimientos de los usuarios, especialmente en la transicion e inicio de operacion durante los priomeros meses del 2017.</t>
  </si>
  <si>
    <t>Se hace necesaria la continuidad para apoyar las funciones de seguimiento, atención a requerimientos y de apoyo a la gestión de los procesos de la Dirección frente al PEI 2016-2020.</t>
  </si>
  <si>
    <t>META 1 PROYECTO 1194
Adición y Prorroga al Contrato No. 86 de 14-09-2016 con DIEGO ALONSO ARIAS MURCIA con objeto contractual: Contratar la Prestación de servicios de un (1) profesional para apoyar las funciones de seguimiento, atención a requerimientos y de apoyo a la gestión de los procesos de la Dirección de Tecnologías de la Información y las Comunicaciones de la Contraloría de Bogotá D.C.</t>
  </si>
  <si>
    <t>META 1 PROYECTO 1194
Adición y Prorroga al Contrato No. 68 de 11-08-2016 con CARLOS ALBERTO MESA PONCE, con objeto contractual: Contratar la prestación de servicios profesionales para realizar el apoyo especializado para el mantenimiento y ajustes al módulo de nómina "perno" del sistema de información si-capital- de acuerdo con los requerimientos solicitados y priorizados por la contraloría de Bogotà,D.C.</t>
  </si>
  <si>
    <t>META 1 PROYECTO 1194
Adición y Prorroga al Contrato No. 39 de 24-05-2016 con Sergio Alfonso Rodriguez Guerrero, con objeto contractual: Contratar la prestación de servicios profesionales para realizar el apoyo especializado para el mantenimiento y ajustes los Módulos de Almacen de inventarios SAE-SAI que conforman el sistema de información SI-CAPITAL, de acuerdo con los requerimientos solicitados y priorizados por la Contraloria.</t>
  </si>
  <si>
    <t>META 1 PROYECTO 1194
Adición y Prorroga al Contrato No. 40 de 26-05-2016 con DIANA GISELLE CARO MORENO, con objeto contractual: Contratar la prestación de servicios profesionales para realizar el apoyo especializado para el mantenimiento y ajustes a los módulos de presupuesto -PREDIS- Contabilidad - LIMAY y Tesorería -OPGET- que conforman el Sistema de Información SI CAPITAL - de acuerdo con los requerimientos solicitados y priorizados por la Contraloría de Bogotá.</t>
  </si>
  <si>
    <t>META 1  PROYECTO 1194
Contratar la prestación de servicios profesionales para realizar el apoyo especializado para el mantenimiento y ajustes al módulo de nómina "perno" del sistema de información si-capital- de acuerdo con los requerimientos solicitados y priorizados por la contraloría de Bogotà,D.C.</t>
  </si>
  <si>
    <t>META 1  PROYECTO 1194
Contratar la Prestación de servicios de un (1) profesional para apoyar las funciones de seguimiento, atención a requerimientos y de apoyo a la gestión de los procesos de la Dirección de Tecnologías de la Información y las Comunicaciones de la Contraloría de Bogotá D.C.</t>
  </si>
  <si>
    <t>Se hace necesaria la continuidad de procesos y procedimientos para la implementación de la primera fase del modelo de seguridad de la información e incrementar los porcentajes de cumplimiento de normas de TIC referentes.</t>
  </si>
  <si>
    <t>Se hace necesaria que la nueva pagina web tenga el monitoreo y seguimiento exclusivo a los requerimentos que en el primer mes de anualidad definida por el Despacho.</t>
  </si>
  <si>
    <t xml:space="preserve">META 2 PROYECTO 1194
Adición y Prorroga al Contrato No. 89 de 15-09-2016 con JOHNNY ALBERTO TENORIO ALBAÑIL, objeto contractual: Contratación de servicios profesionales encaminados al apoyo y promoción de procesos y procedimientos para la implementación de la primera fase del modelo de seguridad de la información para la Contraloría de Bogotá D.C. </t>
  </si>
  <si>
    <t>META 2 PROYECTO 1194
Adición y Prorroga al Contrato No. 117 de 07-10-2016 con FREDY ALEXANDER SIACHOQUE HERRERA , con objeto contractual: Contratar las prestación de servicios profesionales y de apoyo a la gestión para el diseño, desarrollo e implementación del portal Web y la Internet para la Contraloría de Bogotá D.C., según las especificaciones y condiciones técnicas prevista</t>
  </si>
  <si>
    <t xml:space="preserve">Memorando 3-2016-26452 de 10-10-2016
Se radicaron en contratación </t>
  </si>
  <si>
    <r>
      <rPr>
        <b/>
        <sz val="10"/>
        <rFont val="Arial"/>
        <family val="2"/>
      </rPr>
      <t>META 2  PROYECTO 1194</t>
    </r>
    <r>
      <rPr>
        <sz val="10"/>
        <rFont val="Arial"/>
        <family val="2"/>
      </rPr>
      <t xml:space="preserve">
Contratación de servicios profesionales encaminados al apoyo y promoción de procesos y procedimientos para la implementación de la primera fase del modelo de seguridad de la información para la Contraloría de Bogotá D.C. 
</t>
    </r>
  </si>
  <si>
    <t>META 2  PROYECTO 1194
Contratación de servicios de Help Desk, administración y mantenimiento de plataforma tecnológica.</t>
  </si>
  <si>
    <t xml:space="preserve">META 2  PROYECTO 1194
Contratar las prestación de servicios profesionales y de apoyo a la gestión para el diseño, desarrollo e implementación del portal Web y la Internet para la Contraloría de Bogotá D.C., según las especificaciones y condiciones técnicas prevista
</t>
  </si>
  <si>
    <t xml:space="preserve">META 2  PROYECTO 1194
Contratar la prestación de servicios profesionales a la Dirección de Responsabilidad Fiscal y Jurisdicción Coactiva, tendientes a definir los criterios de carácter jurídico para la elaboración del procedimiento necesarios para la adopción del modelo de expediente electrónico, teniendo en cuenta la estructura administrativa y operativa de la Dirección de Responsabilidad de Fiscal y Jurisdicción Coactiva. </t>
  </si>
  <si>
    <t>Prestación de servicios profesionales de una persona natural o jurídica, para asistir y apoyar la gestión administrativa de la Oficina Asesora Jurídica en materia de contratación pública, presupuesto, control fiscal y áreas relacionadas</t>
  </si>
  <si>
    <t xml:space="preserve">Se hace necesario para la Oficina Asesora Jurídica fortalecer técnicamente sus propias competencias, en orden de brindar asesoría legal efectiva y actualizada a la Alta Dirección, de la Contraloría de Bogotá D.C., así como brindar el acompañamiento necesario en los temas relacionados con la interpretación y aplicación de disposiciones legales relativas al campo de actuación de la Entidad. Teniendo en cuenta que el número de funcionarios asignados a la dependencia es limitado, se hace necesario contratar los servicios de una persona natural o jurídica con conocimientos especializados en derecho público y/o administrativo y contratación contractual, que asesore en esa materia  a la Entidad y apoye la labor de la Oficina Jurídica. </t>
  </si>
  <si>
    <t xml:space="preserve">META 2  PROYECTO 1194
Contratación de canales dedicados de internet y de datos. Contrtar los Servicios Integrales de Telecomunicaciones requeridos por la Contraloria de Bogotá. 
</t>
  </si>
  <si>
    <t xml:space="preserve">META 2  PROYECTO 1194
Contratar los servicios integrales de conectividad requeridos por la  Contraloría de Bogotá D.C. según con las especificaciones tecnicas en sus distintas sedes.
</t>
  </si>
  <si>
    <t>META 2  PROYECTO 1194
Adición 1 al contrato 92 de 2015 con ETB, Objeto: Contratar los Servicios Integrales de Conectividad requeridos por la Contraloría de Bogotá D.c.</t>
  </si>
  <si>
    <t xml:space="preserve">META 2 PROYECTO 1194
Adquisición de una solución de hardware y Software para la  Edición y Producción de Videos Institucionales
Nota: Teniendo en cuenta que el objeto es adquisión se cambia modalidad y tipo de contrato </t>
  </si>
  <si>
    <t>FECHA DE CORTE: 31-10-2016</t>
  </si>
  <si>
    <t>VALOR TOTAL ADICIONES A 31-10-2016</t>
  </si>
  <si>
    <t>Fecha de corte: 31-10-2016</t>
  </si>
  <si>
    <t>Memorando 3-2016-25167 de 28-09-2016
Contrato No. 127 de 12-10-2016 con CESAR GERMAN ESPINOSA MONTAÑA</t>
  </si>
  <si>
    <t xml:space="preserve">Contrato suscrito </t>
  </si>
  <si>
    <t>Memoradno 3-2016-26106 de 06-10-2016
Contrato No. 134 de 25-10-2016 con JOSE MIGUEL DIAZ CACERES</t>
  </si>
  <si>
    <t>Memoradno 3-2016-26106 de 06-10-2016
Contrato No. 132 de 24-10-2016 con JOSE IDALGO ROJAS RAMOS</t>
  </si>
  <si>
    <r>
      <rPr>
        <b/>
        <sz val="10"/>
        <rFont val="Arial"/>
        <family val="2"/>
      </rPr>
      <t>META 3 PROYECTO 1195</t>
    </r>
    <r>
      <rPr>
        <sz val="10"/>
        <rFont val="Arial"/>
        <family val="2"/>
      </rPr>
      <t xml:space="preserve">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las áreas de la aplicación de las TRD.</t>
    </r>
  </si>
  <si>
    <r>
      <rPr>
        <b/>
        <sz val="10"/>
        <rFont val="Arial"/>
        <family val="2"/>
      </rPr>
      <t>META 3 PROYECTO   1195</t>
    </r>
    <r>
      <rPr>
        <sz val="10"/>
        <rFont val="Arial"/>
        <family val="2"/>
      </rPr>
      <t xml:space="preserve">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
</t>
    </r>
  </si>
  <si>
    <r>
      <rPr>
        <b/>
        <sz val="10"/>
        <rFont val="Arial"/>
        <family val="2"/>
      </rPr>
      <t>META 3 PROYECTO 1195</t>
    </r>
    <r>
      <rPr>
        <sz val="10"/>
        <rFont val="Arial"/>
        <family val="2"/>
      </rPr>
      <t xml:space="preserve">
Adición y prorroga -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r>
  </si>
  <si>
    <r>
      <rPr>
        <b/>
        <sz val="10"/>
        <rFont val="Arial"/>
        <family val="2"/>
      </rPr>
      <t xml:space="preserve">META 3 PROYECTO 1195
</t>
    </r>
    <r>
      <rPr>
        <sz val="10"/>
        <rFont val="Arial"/>
        <family val="2"/>
      </rPr>
      <t>Adición y prorroga -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r>
  </si>
  <si>
    <r>
      <rPr>
        <b/>
        <sz val="10"/>
        <rFont val="Arial"/>
        <family val="2"/>
      </rPr>
      <t>META 3 PROYECTO 1195</t>
    </r>
    <r>
      <rPr>
        <sz val="10"/>
        <rFont val="Arial"/>
        <family val="2"/>
      </rPr>
      <t xml:space="preserve">
Adición y prorroga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r>
  </si>
  <si>
    <r>
      <rPr>
        <b/>
        <sz val="10"/>
        <rFont val="Arial"/>
        <family val="2"/>
      </rPr>
      <t>META 3 PROYECTO 1195</t>
    </r>
    <r>
      <rPr>
        <sz val="10"/>
        <rFont val="Arial"/>
        <family val="2"/>
      </rPr>
      <t xml:space="preserve">
Adición y Prorroga -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r>
  </si>
  <si>
    <r>
      <rPr>
        <b/>
        <sz val="10"/>
        <rFont val="Arial"/>
        <family val="2"/>
      </rPr>
      <t>META 3  PROYECTO 1195</t>
    </r>
    <r>
      <rPr>
        <sz val="10"/>
        <rFont val="Arial"/>
        <family val="2"/>
      </rPr>
      <t xml:space="preserve">
Programa de capacitación Decreto 1080 de 2015 y Ley 594 de 2000</t>
    </r>
  </si>
  <si>
    <t>Memorando 3-2016-25227 de 29-09-2016 
Contrato No. 115 de 06-10-2016 con WALTER ALEXANDER GUATAQUI LOPEZ</t>
  </si>
  <si>
    <t>Memorando 3-2016-25227 de 29-09-2016 
Contrato No. 120 de 07-10-2016 con ALBA YOHANDRIS ANGULO SALAZAR</t>
  </si>
  <si>
    <t>Memorando 3-2016-25227 de 29-09-2016 
Contrato No. 121 de 10-10-2016 con JUAN RICARDO GIRALDO ACOSTA</t>
  </si>
  <si>
    <t xml:space="preserve">Memorando 3-2016-25227 de 29-09-2016 
Contrato No. 119 de 07-10-2016 con EDILSON ENRIQUE TORRES NAVARRETE </t>
  </si>
  <si>
    <t>Memorando 3-2016-25227 de 29-09-2016 
Contrato No. 122 de 10-10-2016 con HENRY ALBERTO SAZA SANCHEZ</t>
  </si>
  <si>
    <t xml:space="preserve">Memorando 3-2016-25227 de 29-09-2016 
Contrato No. 123 de 10-10-2016 con LUIS ALEJANDRO GUTIERREZ SANABRIA </t>
  </si>
  <si>
    <t>Memorando 3-2016-25869 de 05-10-2016
Contrato No. 128 de 12-10-2016 con DORIS CONCEPCION ASELA MONOS</t>
  </si>
  <si>
    <t>contrato suscrito</t>
  </si>
  <si>
    <t>Memorando 3-2016-18391 de 21-07-2016
Contrato No. 110 de 03-10-2016 con EDGAR SANDINO VELASQUEZ</t>
  </si>
  <si>
    <t xml:space="preserve">Contrato Suscrito </t>
  </si>
  <si>
    <t>Memorando 3-2016-18863 de 26-07-2016
Contrato No. 111 de 04-10-2016 con COOPERATIVA MULTIACTIVA DE TRASNPORTES DE COLOMBIA</t>
  </si>
  <si>
    <t>Contrato No. 112 de 04-10-2016 con RAUL GUSTAVO GONZALEZ OCHOA</t>
  </si>
  <si>
    <t>Contrato No. 113 de 05-10-2016 con ADRIANA CAROLINA NIETO CAMPOS</t>
  </si>
  <si>
    <r>
      <rPr>
        <b/>
        <sz val="10"/>
        <color indexed="8"/>
        <rFont val="Arial"/>
        <family val="2"/>
      </rPr>
      <t>META 2 PIGA PROYECTO 1195</t>
    </r>
    <r>
      <rPr>
        <sz val="10"/>
        <color indexed="8"/>
        <rFont val="Arial"/>
        <family val="2"/>
      </rPr>
      <t xml:space="preserve">
Adquisición de 25 válvulas economizadoras de dos piezas para llave tipo jardín para la Contraloría de Bogotá</t>
    </r>
  </si>
  <si>
    <t>20 hábiles</t>
  </si>
  <si>
    <t>Memorando 3-2016-19087 de 27-07-2016
Contrato No. 114 de 06-10-2016 con KAPIZO DISTRIBICIONES SAS</t>
  </si>
  <si>
    <t>Contrato No. 116 de 07-10-2016 con VICTOR HUGO RAMOS CARABALI</t>
  </si>
  <si>
    <t>Memorando 3-2016-24506 de 20-09-2016
Contrato No. 117 de 07-10-2016 con FREDY ALEXANDER SIACHOQUE HERRERA</t>
  </si>
  <si>
    <t>Teniendo en cuenta los recursos dsiponible debido a la actual situación presupuestal distrital y para permitir la satisfación de la necesidad, identificando productos y servicios tecnologicos que esten en el marco junto con el analisis de su implementación en diferentes sectores en especial el publico, que puedan generar valor agregado y mejorar la gestión de la entidad.</t>
  </si>
  <si>
    <t>Memorando 3-2016-24625 de 22-09-2016
Memorando 3-2016-26638 de 11-10-2016
Alcance con necesidad ajustada 3-2016-27948 de 24-10-2016</t>
  </si>
  <si>
    <t>Necesidad aprobada en Junta de Compras No. 14 de 26-10-2016 
Memornado 3-2016-28566 de 31-10-2016</t>
  </si>
  <si>
    <t>En desarrollo de las funciones que la Dirección de TIC se ha evidenciado que la Contraloría cuenta con multiples necesidades relacionadas y no cuenta con un profesional que atienda especificamente la elaboración , revisión, seguimiento y supervisión en las etapas precontractual, contractual y post contractual de los procesos que se generen en la Dirección de TIC, dado el volumen de necesidades que se deben constituir tecnicamente y que se han visto atrasadas por fenomenos como armonización presupuestal, reformulación de necesidades, armonización de necesidades y metas frente al PEI 2016-2020.</t>
  </si>
  <si>
    <r>
      <rPr>
        <b/>
        <sz val="10"/>
        <rFont val="Arial"/>
        <family val="2"/>
      </rPr>
      <t>META 3 PROYECTO 1195</t>
    </r>
    <r>
      <rPr>
        <sz val="10"/>
        <rFont val="Arial"/>
        <family val="2"/>
      </rPr>
      <t xml:space="preserve">
Contratar la Prestación de Servicios para apoyar al grupo de Gestión Documental de la Contraloría de Bogotá D.C., con la identificación y clasificación de expedientes y carpetas, con base en las Tablas de Retención Documental (TRD), la foliación, mantenimiento de los expedientes, carpetas y apoyar los procesos de capacitación y acompañamiento a las áreas en la aplicación de las TRD.</t>
    </r>
  </si>
  <si>
    <r>
      <rPr>
        <b/>
        <sz val="10"/>
        <rFont val="Arial"/>
        <family val="2"/>
      </rPr>
      <t>META 1 PROYECTO 1194</t>
    </r>
    <r>
      <rPr>
        <sz val="10"/>
        <rFont val="Arial"/>
        <family val="2"/>
      </rPr>
      <t xml:space="preserve">
Contratar la prestación de servicios profesionales y de apoyo a la gestión para la identificación y análisis de soluciones tecnologicas y TI existentes en el mercado que contribuya al mejoramiento de la gestión de la Contraloría de Bogotá D.C. en concordancia con el PEI 2016-2020 y el proyecto PAA 2017</t>
    </r>
  </si>
  <si>
    <r>
      <rPr>
        <b/>
        <sz val="10"/>
        <rFont val="Arial"/>
        <family val="2"/>
      </rPr>
      <t>META 1 PROYECTO 1194</t>
    </r>
    <r>
      <rPr>
        <sz val="10"/>
        <rFont val="Arial"/>
        <family val="2"/>
      </rPr>
      <t xml:space="preserve">
Contratar la prestación de servicios de un profesional de apoyo a la gestión en la elaboración, revisión, seguimiento y supervisión en las etapas precontractual, contractual y post contractual de los procesos que se generen en la Dirección de TIC</t>
    </r>
  </si>
  <si>
    <r>
      <rPr>
        <b/>
        <sz val="10"/>
        <rFont val="Arial"/>
        <family val="2"/>
      </rPr>
      <t>META 1 PROYECTO 1196</t>
    </r>
    <r>
      <rPr>
        <sz val="10"/>
        <rFont val="Arial"/>
        <family val="2"/>
      </rPr>
      <t xml:space="preserve">
Obras  de mitigación para el  manejo de aguas servidas, superficiales y estabilidad geotécnica de la sede vacacional Hotel Club y Centro de Estudios de la Contraloría de Bogotá, ubicada en las fincas Pacande y Yajaira de la Vereda el Espinalito Municipio de Fusagasuga.</t>
    </r>
  </si>
  <si>
    <r>
      <rPr>
        <b/>
        <sz val="10"/>
        <rFont val="Arial"/>
        <family val="2"/>
      </rPr>
      <t>META 1  PROYECTO 1196</t>
    </r>
    <r>
      <rPr>
        <sz val="10"/>
        <rFont val="Arial"/>
        <family val="2"/>
      </rPr>
      <t xml:space="preserve">
Mantenimiento preventivo y correctivo de las puertas en vidrio templado instaladas en los accesos en las diferentes dependencias del edificio Lotería de Bogotá, sede principal de la Contraloría de Bogotá.</t>
    </r>
  </si>
  <si>
    <r>
      <rPr>
        <b/>
        <sz val="10"/>
        <rFont val="Arial"/>
        <family val="2"/>
      </rPr>
      <t>META 1 PROYECTO 1196</t>
    </r>
    <r>
      <rPr>
        <sz val="10"/>
        <rFont val="Arial"/>
        <family val="2"/>
      </rPr>
      <t xml:space="preserve">
Mantenimiento integral preventivo y correctivo de los bienes muebles, así como el suministro e instalación de mobiliario de acuerdo a las necesidades que se requieran para las sedes de la Contraloria de Bogotá D.C.</t>
    </r>
  </si>
  <si>
    <r>
      <rPr>
        <b/>
        <sz val="10"/>
        <rFont val="Arial"/>
        <family val="2"/>
      </rPr>
      <t>META 1   PROYECTO 1196</t>
    </r>
    <r>
      <rPr>
        <sz val="10"/>
        <rFont val="Arial"/>
        <family val="2"/>
      </rPr>
      <t xml:space="preserve">
Estudio y diseño para el mejoramiento de la eficiencia lumínica, evaluando la red eléctrica y su actualización, para la implementación de luminarias de tecnología tipo Led  para las sedes de la Entidad, cumpliendo con las normas técnicas colombianas NTC 2050, el Reglamento Técnico de Instalaciones Eléctricas RETIE y el Reglamento Técnico de Luminarias - RETILAP.
Objeto: Estudio, diseño y automatización de sistemas de iluminación LED para el Edificio de la sede principal de la Contraloria de Bogotá. </t>
    </r>
  </si>
  <si>
    <r>
      <rPr>
        <b/>
        <sz val="10"/>
        <rFont val="Arial"/>
        <family val="2"/>
      </rPr>
      <t xml:space="preserve">META 1   PROYECTO 1196
</t>
    </r>
    <r>
      <rPr>
        <sz val="10"/>
        <rFont val="Arial"/>
        <family val="2"/>
      </rPr>
      <t>Realizar el mantenimiento integral preventivo y correctivo de bienes inmuebles y las adecuaciones locativas  que se requieran para las sedes de la Contraloría de Bogotá D.C.</t>
    </r>
  </si>
  <si>
    <t>Memorando 3-2016-22175 de 25-08-2016
Memorando con necesidad ajustada 3-2016-25930 de 05-10-2016</t>
  </si>
  <si>
    <t xml:space="preserve">La Dirección Administrativa y Financiera de la Contraloría de Bogotá requiere de un profesional del derecho para que desde su conocimiento jurídico apoye y asesore en las gestiones que propendan por la protección ambiental en la Entidad, conforme a la normatividad respectiva. </t>
  </si>
  <si>
    <r>
      <rPr>
        <b/>
        <sz val="10"/>
        <color indexed="8"/>
        <rFont val="Arial"/>
        <family val="2"/>
      </rPr>
      <t>META 2 PIGA PROYECTO 1195</t>
    </r>
    <r>
      <rPr>
        <sz val="10"/>
        <color indexed="8"/>
        <rFont val="Arial"/>
        <family val="2"/>
      </rPr>
      <t xml:space="preserve">
Contratar la prestación de servicios profesionales de un (1) abogado para apoyar a la Contraloría de Bogotá D.C. en la presentación y ejecución de políticas, planes, proyectos y actividades orientadas al cumplimiento de los objetivos institucionales del Plan Institucional de Gestión Ambiental – PIGA.</t>
    </r>
  </si>
  <si>
    <t>Necesidad aprobada en Junta de Compras No. 14 del 26-10-2016
Necesidad radicada 01-11-2016</t>
  </si>
  <si>
    <t>Necesidad aprobada en Junta de Compras Nmo. 14 de 26-10-2016
Memorando 3-2016-27950 de 24-10-2016</t>
  </si>
  <si>
    <t>Necesidad aprobada en Junta de Compras No. 14 de 26-10-2016
Memorando 3-2016-27889 del 24-10-2016</t>
  </si>
  <si>
    <t>Aprobada en Junta de Compras No. 14 de 26-10-2016
Memorando 3-2016-28544 de 31-10-2016</t>
  </si>
  <si>
    <t>META 3 PROYECTO 1195
Contratar la Prestación de Servicios para apoyar al grupo de Gestión Documental de la Contraloría de Bogotá D.C., con la identificación y clasificación de expedientes y carpetas, con base en las Tablas de Retención Documental (TRD), la foliación, mantenimiento de los expedientes, carpetas y apoyar los procesos de capacitación y acompañamiento a las áreas en la aplicación de las TRD.</t>
  </si>
  <si>
    <r>
      <rPr>
        <b/>
        <sz val="10"/>
        <color indexed="8"/>
        <rFont val="Arial"/>
        <family val="2"/>
      </rPr>
      <t>META 3 PROYECTO 1195</t>
    </r>
    <r>
      <rPr>
        <sz val="10"/>
        <color indexed="8"/>
        <rFont val="Arial"/>
        <family val="2"/>
      </rPr>
      <t xml:space="preserve">
Contratar la Prestación de Servicios para apoyar al grupo de Gestión Documental de la Contraloría de Bogotá D.C., con la identificación y clasificación de expedientes y carpetas, con base en las Tablas de Retención Documental (TRD), la foliación, mantenimiento de los expedientes, carpetas y apoyar los procesos de capacitación y acompañamiento a las áreas en la aplicación de las TRD.</t>
    </r>
  </si>
  <si>
    <t>DIRECCION DE TALENTO HUMANO</t>
  </si>
  <si>
    <t>GABRIEL ALEJANDRO GUZMAN USECHE</t>
  </si>
  <si>
    <t>Necesidad aprobada en Junta de Compras No. 12 de 14-09-16
Contrato No. 96 de 20-09-2016 con JUAN CARLOS CHAPARRO MARTINEZ</t>
  </si>
  <si>
    <t xml:space="preserve">Necesidad aprobada en Junta de Compras No. 12 de 14-09-16
Contrato No. 100 de 22-09-2016  Con ALEXANDRA FORERO FORERO </t>
  </si>
  <si>
    <t>DIRECCIÓN RESPONSABILIDAD FISCAL Y JURISDICCIÓN COACTIVA</t>
  </si>
  <si>
    <t>Necesidad aprobada en Junta de Compras No. 13 de 05-10-16
Memorando 3-2016-25889 de 05-10-2016</t>
  </si>
  <si>
    <t>Contratar la prestación de servicios de  apoyo a la Subdirección de Recursos Materiales, específicamente al área de Almacén e Inventarios de la Contraloría de Bogotá D.C., en aspectos relacionados con la planeación, organización, desarrollo y seguimiento de los procesos y procedimientos</t>
  </si>
  <si>
    <t>Necesidad aprobada en Junta de Compras No. 13 de 05-10-16
Memorando 3-2016-26454 de 10-10-2016</t>
  </si>
  <si>
    <t>Contratar los seguros que amparen los intereses patrimoniales actuales y futuros, así como los bienes de propiedad de la Contraloría de Bogotá D.C., que estén bajo su responsabilidad y custodia y aquellos que sean adquiridos para desarrollar las funciones inherentes a su actividad y cualquier otra póliza de seguros que requiera la entidad en el desarrollo de su actividad.
POLIZAS OBJETO DE CONTRATACIÓN: - Póliza de todo riesgo daños materiales - Seguro de automóviles - Seguro de transporte de mercancías - Seguro de transporte de valores - Seguro de manejo global para entidades oficiales - Seguro de responsabilidad civil extra contractual - Seguro de responsabilidad civil servidores públicos - Seguro obligatorio en accidente de tránsito SOAT</t>
  </si>
  <si>
    <r>
      <rPr>
        <b/>
        <sz val="10"/>
        <color indexed="8"/>
        <rFont val="Arial"/>
        <family val="2"/>
      </rPr>
      <t>META 2 PIGA PROYECTO 1195</t>
    </r>
    <r>
      <rPr>
        <sz val="10"/>
        <color indexed="8"/>
        <rFont val="Arial"/>
        <family val="2"/>
      </rPr>
      <t xml:space="preserve">
Saldo disponible, despues de suscribir el contrato No. 114-16</t>
    </r>
  </si>
  <si>
    <r>
      <rPr>
        <b/>
        <sz val="10"/>
        <rFont val="Arial"/>
        <family val="2"/>
      </rPr>
      <t>META 1 PROYECTO 1196</t>
    </r>
    <r>
      <rPr>
        <sz val="10"/>
        <rFont val="Arial"/>
        <family val="2"/>
      </rPr>
      <t xml:space="preserve">
Contratar el suministro de bienes muebles, equipos de línea blanca electrodomésticos y eléctricos para la Contraloría de Bogotá de acuerdo con las características técnicas especificadas en las fichas técnicas.
GRUPO 1: Contratar el suministro de equipos de línea blanca electrodomésticos y eléctricos para la Contraloría de Bogotá de acuerdo con las características técnicas especificadas en la ficha técnica</t>
    </r>
  </si>
  <si>
    <r>
      <rPr>
        <b/>
        <sz val="10"/>
        <rFont val="Arial"/>
        <family val="2"/>
      </rPr>
      <t>META 1 PROYECTO 1196</t>
    </r>
    <r>
      <rPr>
        <sz val="10"/>
        <rFont val="Arial"/>
        <family val="2"/>
      </rPr>
      <t xml:space="preserve">
Contratar el suministro de bienes muebles, equipos de línea blanca electrodomésticos y eléctricos para la Contraloría de Bogotá de acuerdo con las características técnicas especificadas en las fichas técnicas.
GRUPO 2: Contratar el suministro de bienes muebles para la contraloría de Bogotá de acuerdo con las características técnicas especificadas en la ficha técnica. </t>
    </r>
  </si>
  <si>
    <t xml:space="preserve">La Subdirección de Recursos Materiales  considera viable solicitar se adelante un proceso contractual por la modalidad de selección abreviada para la adquisición de bienes y servicios de características técnicas uniformes y de común utilización,  el cual derivara un  contrato de compraventa, en el cual se hará la adquisición compra de equipo mobiliario requerido por las diferentes dependencias.  </t>
  </si>
  <si>
    <t xml:space="preserve">La Subdirección de Recursos Materiales  considera viable solicitar se adelante un proceso contractual por la modalidad de selección abreviada para la adquisición de bienes y servicios de características técnicas uniformes y de común utilización  el cual derivara un  contrato de compraventa, en la cual se hará la adquisición compra de equipos de accesorios de tecnología e información, requeridos por las diferentes dependencias.  </t>
  </si>
  <si>
    <t xml:space="preserve">El Contratista se obliga con la Contraloría de Bogotá D.C., a atender los requerimientos para la permanencia en el Municipio de Guatapé (Antioquia) de la Delegación que en representación de la Entidad asistirá a los Juegos Nacionales de Empleados de Control Fiscal Antioquia 2016 que se realizará entre el 15 y el 20 de noviembre de 2016. </t>
  </si>
  <si>
    <t xml:space="preserve">META 2 PROYECTO 1194
Adquisición, adecuación, montaje e instalación de un (1) sistema de aire acondicionado de precisión, una (1) ups y un (1) sistema de control, detección y extinción contra incendios, para la contraloría de bogotá d.c según las especificaciones y fichas técnicas
</t>
  </si>
  <si>
    <t>Necesidad aprobada en Junta de Compras No. 14 de 14-10-2016 
Memornado 3-2016-28516 de 31-10-2016</t>
  </si>
  <si>
    <t>META 3 PROYECTO 1195
Adición y prorroga del Contrato  No.Contrato 25 de 05-04-2016 con IGNACIO MANUEL EPINAYU PUSHAINA "Prestación de Servicios como técnico archivista y administración documental para el apoyo al grupo de Gestión Documental"</t>
  </si>
  <si>
    <t>META 3 PROYECTO 1195
Adición y prorroga del Contrato No. 30 del 29-04-2016 con CECILIA CHÁVEZ ROMERO</t>
  </si>
  <si>
    <t>Contratar los servicios profesionales y especializados en medicina laboral en la Contraloría de Bogotá D.C., en desarrollo del Sistema de Gestión de la Seguridad y Salud en el Trabajo /SG-SST y en forma interdisciplinaria con la Subdirección de Bienestar Social</t>
  </si>
  <si>
    <t>Necesidad aprobada en Junta de Compras No.14 de 26-10-2016
Memorando 3-2016-27360 de 19-10-2016</t>
  </si>
  <si>
    <t xml:space="preserve">Selección Abreviada por Acuerdo Marco de Precios                                                                                                                                                                                                                             </t>
  </si>
  <si>
    <r>
      <rPr>
        <b/>
        <sz val="10"/>
        <rFont val="Arial"/>
        <family val="2"/>
      </rPr>
      <t xml:space="preserve">META 2   PROYECTO 1196 </t>
    </r>
    <r>
      <rPr>
        <sz val="10"/>
        <rFont val="Arial"/>
        <family val="2"/>
      </rPr>
      <t xml:space="preserve">
Adquisición de vehículos donde se puede adquirir las 4 camionetas y 2 pick up que requiere la entidad acorde a la necesidad presentada por la subdirección de servicios generales.</t>
    </r>
  </si>
  <si>
    <r>
      <rPr>
        <b/>
        <sz val="10"/>
        <rFont val="Arial"/>
        <family val="2"/>
      </rPr>
      <t xml:space="preserve">META 2  PROYECTO 1196 </t>
    </r>
    <r>
      <rPr>
        <sz val="10"/>
        <rFont val="Arial"/>
        <family val="2"/>
      </rPr>
      <t xml:space="preserve">
Adquirir  ocho (8) vehículos por reposición para el ejercicio de la función de vigilancia y control a la gestión fiscal. </t>
    </r>
  </si>
  <si>
    <t xml:space="preserve">Con la presencia de cerca de 900 usuarios activos en  la Contraloría, se requiere implementar un esquema de servicio para atender las solicitudes apoyo técnico, instalación de equipos, y administración de tecnología, con el fin de mejorar las deficiencias en los tiempos de respuesta y solución a los usuarios de TICS de la sede principal, 20 localidades y sedes externa.  </t>
  </si>
  <si>
    <t xml:space="preserve">80161504 Servicios de oficina </t>
  </si>
  <si>
    <t xml:space="preserve">Necesidad aprobada en Junta de Compras No. 13 de 05-10-16
Memorando 3-2016-25360 de 30-09-2016
Contrato No. 118 de 07-10-2016 con WILSON FERNANDO RODRIGUEZ SANTOS </t>
  </si>
  <si>
    <t xml:space="preserve">Necesidad aprobada en Junta de Compras No. 12 de 14-09-2016
Memorando 3-2016-25028 de 27-09-2016
Contrato No. 124 de 10-10-2016 con IVAN MAURICIO ALVAREZ ORDUZ
</t>
  </si>
  <si>
    <t xml:space="preserve">Necesidad aprobada en Junta de Compras No. 12 de 14-09-2016
Memorando 3-2016-25028 de 27-09-2016.
Contrato No. 125 de 14-10-2016 con JUAN CARLOS GOMEZ MELGAREJO </t>
  </si>
  <si>
    <t>81121501 Analisis Macroeconomico</t>
  </si>
  <si>
    <t>Necesidad aprobada en Junta de Compras No. 13 de 05-10-16
Memorando 3-2016-26020 de 06-10-2016
Contrato No. 126 de 11-10-2016 con ALEJANDRA CATRO WEY</t>
  </si>
  <si>
    <r>
      <rPr>
        <b/>
        <sz val="10"/>
        <rFont val="Arial"/>
        <family val="2"/>
      </rPr>
      <t>META 3 PROYECTO 1195</t>
    </r>
    <r>
      <rPr>
        <sz val="10"/>
        <rFont val="Arial"/>
        <family val="2"/>
      </rPr>
      <t xml:space="preserve">
Prestaciónde Servicios profesionalespara apoyar al grupo deGestión Documental de la Contraloría de Bogotá D.C., en el proceso de elaboración y aprobación de la Política de Caracterización de Usuariosde la Entidadasí como la emisión de conceptos jurídicos que permitanla aplicación y actualización de las Tablas de Retención Documental</t>
    </r>
  </si>
  <si>
    <t xml:space="preserve">MAURICIO BARON GRANADOS </t>
  </si>
  <si>
    <t>Memorando  3-2016-08783 del 12-04-2016
Necesidad ajustada 3-2016-20690 del 10-08-2016
Contrato No. 129 de 20-10-2016 con SUPERIOR DE DOTACIONES S.A.S</t>
  </si>
  <si>
    <t xml:space="preserve">46181504 Guantes de proteccion
46181526 Camisas protectoras
46181527Pnataloes protectores 
46181533Batas protectoras
46181604 Gafas protectoras
46181902 tapa oidos
46181507Chalecos e seguridad
46181704 Cascos de segurdad 
</t>
  </si>
  <si>
    <t xml:space="preserve">Contratar la compra de elementos de protección personal para los servidores públicos de la Contraloría de Bogotá, D.C.  </t>
  </si>
  <si>
    <t xml:space="preserve">39111708 Señal iluminada de salida de emergencias 
55121703 Señales iluminadas 
55121704 señales seguridad
55121705 Señales autoadesivas 
55121718 Señales informativas
55121730 Señales de accidente 
</t>
  </si>
  <si>
    <t>Memorando: 3-2016-07805 del 01-04-2016
Necesidad ajustda 3-2016-20837 de 11-08-2016
Contrato No. 130 de 21-10-2016 con ACRILVID</t>
  </si>
  <si>
    <t>META 1 PROYECTO 1194
Contratar la prestación de servicios profesionales de apoyo a la gestión en la elaboración  y construcción de modelamientos de procesos automatizados que requiera la Dirección de TIC y actualización seguimiento de todos los planes que se necesiten</t>
  </si>
  <si>
    <t xml:space="preserve">81111705 Arquitectura de sistemas </t>
  </si>
  <si>
    <t xml:space="preserve">Necesidad aprobada en Junta de Compras No. 13 de 05-10-16
Memorando 3-2016-26449 de 10-10-2016
Contrato No. 131 de 21-10-2016 con WISMAN YESID COTRINO GARCIA </t>
  </si>
  <si>
    <t>Compraveta</t>
  </si>
  <si>
    <t>Contrato No. 135 de 26-10-2016 con SUBATOURS S.A.S.</t>
  </si>
  <si>
    <t>Saldo sin comprometer, despues de suscribir el contrato No. 136 de 2016</t>
  </si>
  <si>
    <t>Se radica necesidad con memorando 3-2016-18143 de 18-07-2016
Contrato No. 136 de 27-10-2016 con PRADO ALEMAN S.A.S</t>
  </si>
  <si>
    <t>Saldo sin comprometer, despues de suscribir el contrato No. 137-2016</t>
  </si>
  <si>
    <t>Memorando 3-2016-22632 de 31-08-2016.
Contrato No. 137 de 27-10-2016 con CELINTHER EDITORES S.A.S</t>
  </si>
  <si>
    <r>
      <rPr>
        <b/>
        <sz val="10"/>
        <color indexed="8"/>
        <rFont val="Arial"/>
        <family val="2"/>
      </rPr>
      <t>META 2 PIGA PROYECTO 1195</t>
    </r>
    <r>
      <rPr>
        <sz val="10"/>
        <color indexed="8"/>
        <rFont val="Arial"/>
        <family val="2"/>
      </rPr>
      <t xml:space="preserve">
Adquisición de agendas ambientales del Primer Concurso de dibujo ambiental de la Contraloría de Bogotá D.C</t>
    </r>
  </si>
  <si>
    <t>Contratar la adquisición de piezas pedagógicas 1500 cuadernos institucionales con la imagen corporativa y nuevo Plan Estratégico institucional de acuerdo con las especificaciones técnicas</t>
  </si>
  <si>
    <t>Memornado 3-2016-24431 de 20-09-2016
Contrato No. 138 de 28-10-2016 con S Y M IMPRESIONES LTDA</t>
  </si>
  <si>
    <t>Contratar la instalación, mantenimiento y recarga de equipos de Desodorización y Aromatización para las baterías de los baños y unidades sanitarias (sanitarios y orinales) de las sedes de la Contraloría de Bogotá D.C., según las especificaciones técnicas requeridas por la Entidad</t>
  </si>
  <si>
    <t>Memorando 3-2016-20691 de 10-08-2016
Contrato No. 139 de 28-10-2016 con RENTOKIL INITIAL COLOMBIA S.A.S</t>
  </si>
  <si>
    <t>Adquisición de bienes conformados por tóner, unidades fusor y tambor de imagen, para las impresoras de la Contraloría de Bogotá D.C</t>
  </si>
  <si>
    <t xml:space="preserve">44103109 tambores para impresoras o faxes o fotocopiadoras 
44103103 Tóner para 
fotocopiadora o 
fax
</t>
  </si>
  <si>
    <t>Contrato No. 140 de 28-10-2016 con SCALAS S.A.S</t>
  </si>
  <si>
    <t>Se aprueba necesidad de contratación en Junta de Compras No. 13 de 05-1016
Contrato No. 141 de 28-10-20169 con ELITE CONSULTORA S.A.S.</t>
  </si>
  <si>
    <t xml:space="preserve">53101502 Pantalones largos cortos o pantalones para hombre
53101504 pantalones largos cortos o pantalones para mujer 
53101501 medias largas
53102402 calcetines
53102516 gorras
53102901 ropa atletica para mujer 
53102902 Ropa atletica para hombre 
</t>
  </si>
  <si>
    <t>Contratar la compra de uniformes deportivos para representar a la Contraloría de Bogotá, D.C. en los 10°. Juegos Nacionales de Empleados de Contr_olFiscal Antioquia 2016</t>
  </si>
  <si>
    <t xml:space="preserve">Contrato No. 142 de 31-10-2016 con JAIRO HUMBERTO MURCIA REYES </t>
  </si>
  <si>
    <t>Necesidad aprobada en Junta de Compras No. 13 de 05-10-2016
Memorando 3-2016-26438 de 10-10-2016
Contrato No. 143 de 31-10-2016 con VANDERLEY CHAUCANAS CASTAÑEDA</t>
  </si>
  <si>
    <t>OCTUBRE</t>
  </si>
  <si>
    <t>CB-SAMC-62-2015</t>
  </si>
  <si>
    <t>Adicion  Contrato 079 del 2015</t>
  </si>
  <si>
    <t>Contratar el suministro de pasajes aéreos a nivel nacional e internacional para el desplazamiento de los (as) directivos (as) y/o funcionarios de la Contraloría de Bogotá, D.C., en cumplimiento de las labores propias del Control Fiscal, y/o para participar en eventos de capacitación, formación, actualización y asistencia técnica en temas inherentes al Control Fiscal</t>
  </si>
  <si>
    <t>Selección Abreviada Menor cuantía</t>
  </si>
  <si>
    <t>13 13-Selección Abreviada - Menor Cuantía</t>
  </si>
  <si>
    <t>ESCOBAR OSPINA SAS- VIAJES CALITOUR</t>
  </si>
  <si>
    <t>CARRERA 7 72-28 APTO 202</t>
  </si>
  <si>
    <t>2217200 Ext. 118</t>
  </si>
  <si>
    <t xml:space="preserve"> 
http://www.viajescalitour.com</t>
  </si>
  <si>
    <t xml:space="preserve"> 90121502 Agencias de viajes
78111502 Viajes en aviones comerciales
</t>
  </si>
  <si>
    <t>3-1-2-02-00-0000-00</t>
  </si>
  <si>
    <t>Viaticos y Gastos de Viaje</t>
  </si>
  <si>
    <t>Seguros liberty Seguros S.A 2529189 22-06-2015 Hasta 16-11-2019</t>
  </si>
  <si>
    <t>SUBDIRECTOR FINANCIERO</t>
  </si>
  <si>
    <t>Saldo sin comprometer despues de suscribir el contrato No. 117 de 07-10-2016</t>
  </si>
  <si>
    <t>Saldo sin comprometer despues de suscribir el contrato No. 114</t>
  </si>
  <si>
    <t xml:space="preserve">Saldo sin comprometer  despues de suscribir el Cotrato No. 4
</t>
  </si>
  <si>
    <t>Saldo disponible de la meta 4 proyecto 1195</t>
  </si>
  <si>
    <t>56121805 56101507 46171506 56101716 56101520 56101519 56121607 56101522 56121506 56112103 56101522 56101502 44111911</t>
  </si>
  <si>
    <t xml:space="preserve">45000000
45100000
45101800
45101804 44101603 52161510 48101516 52141501 43000000
44100000
44101700
44101730 44121636 52161505 52141804
</t>
  </si>
  <si>
    <t>Radicación necesidad: Memorando del 08-02-2016.
Contrato 25 del 05 de abril de 2016 con IGNACIO MANUEL EPINAYU PUSHAINA</t>
  </si>
  <si>
    <t>31/11/2016</t>
  </si>
  <si>
    <t xml:space="preserve">Contratar la ejecución del plan de medios radial que incluya la producción y emisión de dos (2) mensajes institucionales, (dos cuñas de 15 segundos) con alta frecuencia en emisoras radiales locales, conforme a lo señalado en las especificaciones técnicas establecidas por la Contraloría de Bogotá D.C. </t>
  </si>
  <si>
    <t>Se realizo el tramite de inscripción por medio de la Subdirección Financiera 3-2016-21245 de 17-08-2016, factura cancelada el 17 de agosto de 2016 con CRP 406-2016. Pago: Giro directo (avance)</t>
  </si>
  <si>
    <t>META 2 PIGA PROYECTO 1195
Adquisición de 25 válvulas economizadoras de dos piezas para llave tipo jardín para la Contraloría de Bogotá</t>
  </si>
  <si>
    <t>META 2 PIGA PROYECTO 1195
Adquisición de agendas ambientales del Primer Concurso de dibujo ambiental de la Contraloría de Bogotá D.C</t>
  </si>
  <si>
    <t>META 2 PIGA PROYECTO 1195
Contratar la prestación de servicios profesionales de un (1) abogado para apoyar a la Contraloría de Bogotá D.C. en la presentación y ejecución de políticas, planes, proyectos y actividades orientadas al cumplimiento de los objetivos institucionales del Plan Institucional de Gestión Ambiental – PIGA.</t>
  </si>
  <si>
    <t>META 2 PIGA PROYECTO 1195
Saldo disponible, despues de suscribir el contrato No. 114-16</t>
  </si>
  <si>
    <t xml:space="preserve">Necesidad Aprobada en Junta de compras No. 12 de 14-09-2016
</t>
  </si>
  <si>
    <t xml:space="preserve">META 3 PROYECTO   1195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
</t>
  </si>
  <si>
    <t>META 3 PROYECTO 1195
Adición y prorroga -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</si>
  <si>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META 3 PROYECTO 1195
Adición y prorroga -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</si>
  <si>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META 3 PROYECTO 1195
Adición y prorroga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</si>
  <si>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META 3 PROYECTO 1195
Prestaciónde Servicios profesionalespara apoyar al grupo deGestión Documental de la Contraloría de Bogotá D.C., en el proceso de elaboración y aprobación de la Política de Caracterización de Usuariosde la Entidadasí como la emisión de conceptos jurídicos que permitanla aplicación y actualización de las Tablas de Retención Documental</t>
  </si>
  <si>
    <t>META 3 PROYECTO 1195
Adición y Prorroga -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</si>
  <si>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META 3  PROYECTO 1195
Programa de capacitación Decreto 1080 de 2015 y Ley 594 de 2000</t>
  </si>
  <si>
    <t>META 3 PROYECTO 1195
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las áreas de la aplicación de las TRD.</t>
  </si>
  <si>
    <t>META 1 PROYECTO 1196
Obras  de mitigación para el  manejo de aguas servidas, superficiales y estabilidad geotécnica de la sede vacacional Hotel Club y Centro de Estudios de la Contraloría de Bogotá, ubicada en las fincas Pacande y Yajaira de la Vereda el Espinalito Municipio de Fusagasuga.</t>
  </si>
  <si>
    <t>META 1  PROYECTO 1196
Mantenimiento preventivo y correctivo de las puertas en vidrio templado instaladas en los accesos en las diferentes dependencias del edificio Lotería de Bogotá, sede principal de la Contraloría de Bogotá.</t>
  </si>
  <si>
    <t xml:space="preserve">META 1 PROYECTO 1196
Contratar el suministro de bienes muebles, equipos de línea blanca electrodomésticos y eléctricos para la Contraloría de Bogotá de acuerdo con las características técnicas especificadas en las fichas técnicas.
GRUPO 2: Contratar el suministro de bienes muebles para la contraloría de Bogotá de acuerdo con las características técnicas especificadas en la ficha técnica. </t>
  </si>
  <si>
    <t>META 1 PROYECTO 1196
Contratar el suministro de bienes muebles, equipos de línea blanca electrodomésticos y eléctricos para la Contraloría de Bogotá de acuerdo con las características técnicas especificadas en las fichas técnicas.
GRUPO 1: Contratar el suministro de equipos de línea blanca electrodomésticos y eléctricos para la Contraloría de Bogotá de acuerdo con las características técnicas especificadas en la ficha técnica</t>
  </si>
  <si>
    <t xml:space="preserve">META 2  PROYECTO 1196 
Adquirir  ocho (8) vehículos por reposición para el ejercicio de la función de vigilancia y control a la gestión fiscal. </t>
  </si>
  <si>
    <t>META 2   PROYECTO 1196 
Adquisición de vehículos donde se puede adquirir las 4 camionetas y 2 pick up que requiere la entidad acorde a la necesidad presentada por la subdirección de servicios generales.</t>
  </si>
  <si>
    <r>
      <rPr>
        <b/>
        <sz val="10"/>
        <rFont val="Arial"/>
        <family val="2"/>
      </rPr>
      <t>META 1 PROYECTO 1194</t>
    </r>
    <r>
      <rPr>
        <sz val="10"/>
        <rFont val="Arial"/>
        <family val="2"/>
      </rPr>
      <t xml:space="preserve">
Adición y Prorroga al Contrato No. 40 de 26-05-2016 con DIANA GISELLE CARO MORENO, con objeto contractual: Contratar la prestación de servicios profesionales para realizar el apoyo especializado para el mantenimiento y ajustes a los módulos de presupuesto -PREDIS- Contabilidad - LIMAY y Tesorería -OPGET- que conforman el Sistema de Información SI CAPITAL - de acuerdo con los requerimientos solicitados y priorizados por la Contraloría de Bogotá.</t>
    </r>
  </si>
  <si>
    <r>
      <rPr>
        <b/>
        <sz val="10"/>
        <rFont val="Arial"/>
        <family val="2"/>
      </rPr>
      <t>META 1 PROYECTO 1194</t>
    </r>
    <r>
      <rPr>
        <sz val="10"/>
        <rFont val="Arial"/>
        <family val="2"/>
      </rPr>
      <t xml:space="preserve">
Adición y Prorroga al Contrato No. 39 de 24-05-2016 con Sergio Alfonso Rodriguez Guerrero, con objeto contractual: Contratar la prestación de servicios profesionales para realizar el apoyo especializado para el mantenimiento y ajustes los Módulos de Almacen de inventarios SAE-SAI que conforman el sistema de información SI-CAPITAL, de acuerdo con los requerimientos solicitados y priorizados por la Contraloria.</t>
    </r>
  </si>
  <si>
    <r>
      <rPr>
        <b/>
        <sz val="10"/>
        <rFont val="Arial"/>
        <family val="2"/>
      </rPr>
      <t>META 1 PROYECTO 1194</t>
    </r>
    <r>
      <rPr>
        <sz val="10"/>
        <rFont val="Arial"/>
        <family val="2"/>
      </rPr>
      <t xml:space="preserve">
Adición y Prorroga al Contrato No. 68 de 11-08-2016 con CARLOS ALBERTO MESA PONCE, con objeto contractual: Contratar la prestación de servicios profesionales para realizar el apoyo especializado para el mantenimiento y ajustes al módulo de nómina "perno" del sistema de información si-capital- de acuerdo con los requerimientos solicitados y priorizados por la contraloría de Bogotà,D.C.</t>
    </r>
  </si>
  <si>
    <r>
      <rPr>
        <b/>
        <sz val="10"/>
        <rFont val="Arial"/>
        <family val="2"/>
      </rPr>
      <t>META 1 PROYECTO 1194</t>
    </r>
    <r>
      <rPr>
        <sz val="10"/>
        <rFont val="Arial"/>
        <family val="2"/>
      </rPr>
      <t xml:space="preserve">
Adición y Prorroga al Contrato No. 86 de 14-09-2016 con DIEGO ALONSO ARIAS MURCIA con objeto contractual: Contratar la Prestación de servicios de un (1) profesional para apoyar las funciones de seguimiento, atención a requerimientos y de apoyo a la gestión de los procesos de la Dirección de Tecnologías de la Información y las Comunicaciones de la Contraloría de Bogotá D.C.</t>
    </r>
  </si>
  <si>
    <r>
      <rPr>
        <b/>
        <sz val="10"/>
        <rFont val="Arial"/>
        <family val="2"/>
      </rPr>
      <t>META 1  PROYECTO 1194</t>
    </r>
    <r>
      <rPr>
        <sz val="10"/>
        <rFont val="Arial"/>
        <family val="2"/>
      </rPr>
      <t xml:space="preserve">
Contratar la prestación de servicios profesionales para realizar el apoyo especializado para el mantenimiento y ajustes al módulo de nómina "perno" del sistema de información si-capital- de acuerdo con los requerimientos solicitados y priorizados por la contraloría de Bogotà,D.C.</t>
    </r>
  </si>
  <si>
    <r>
      <rPr>
        <b/>
        <sz val="10"/>
        <rFont val="Arial"/>
        <family val="2"/>
      </rPr>
      <t>META 1   PROYECTO 1194</t>
    </r>
    <r>
      <rPr>
        <sz val="10"/>
        <rFont val="Arial"/>
        <family val="2"/>
      </rPr>
      <t xml:space="preserve">
Contratar la prestación de servicios profesionales para realizar el apoyo especializado para el mantenimiento y ajustes a los módulos de presupuesto -PREDIS- Contabilidad - LIMAY y Tesorería -OPGET- que conforman el Sistema de Información SI CAPITAL - de acuerdo con los requerimientos solicitados y priorizados por la Contraloría de Bogotá.
1. Adicionar contratos de prestación de servicios profesionales que adelantan las tareas de migración y adopción de las NICSP, realizando nuevos desarrollos en el sistema de información SI CAPITAL, en todos los múdulos de Nómina, Contabilidad, Tesorería, Almacén e inventarios y del CPS encaragafo de la documentación sobre la trazabilidad del proceso 
2, Prever la contratación de servicios profesionales por la necesidad e integrar tecnicamente los modulos en el sistema SICAPITAL</t>
    </r>
  </si>
  <si>
    <r>
      <rPr>
        <b/>
        <sz val="10"/>
        <rFont val="Arial"/>
        <family val="2"/>
      </rPr>
      <t>META 1  PROYECTO 1194</t>
    </r>
    <r>
      <rPr>
        <sz val="10"/>
        <rFont val="Arial"/>
        <family val="2"/>
      </rPr>
      <t xml:space="preserve">
Contratar la Prestación de servicios de un (1) profesional para apoyar las funciones de seguimiento, atención a requerimientos y de apoyo a la gestión de los procesos de la Dirección de Tecnologías de la Información y las Comunicaciones de la Contraloría de Bogotá D.C.</t>
    </r>
  </si>
  <si>
    <r>
      <rPr>
        <b/>
        <sz val="10"/>
        <rFont val="Arial"/>
        <family val="2"/>
      </rPr>
      <t>META 1 PROYECTO 1194</t>
    </r>
    <r>
      <rPr>
        <sz val="10"/>
        <rFont val="Arial"/>
        <family val="2"/>
      </rPr>
      <t xml:space="preserve">
Contratar la prestación de servicios profesionales de apoyo a la gestión en la elaboración  y construcción de modelamientos de procesos automatizados que requiera la Dirección de TIC y actualización seguimiento de todos los planes que se necesiten</t>
    </r>
  </si>
  <si>
    <t>META 1 PROYECTO 1194
Contratar la prestación de servicios profesionales y de apoyo a la gestión para la identificación y análisis de soluciones tecnologicas y TI existentes en el mercado que contribuya al mejoramiento de la gestión de la Contraloría de Bogotá D.C. en concordancia con el PEI 2016-2020 y el proyecto PAA 2017</t>
  </si>
  <si>
    <t>META 1 PROYECTO 1194
Contratar la prestación de servicios de un profesional de apoyo a la gestión en la elaboración, revisión, seguimiento y supervisión en las etapas precontractual, contractual y post contractual de los procesos que se generen en la Dirección de TIC</t>
  </si>
  <si>
    <t xml:space="preserve">META 2  PROYECTO 1194
Contratación de servicios profesionales encaminados al apoyo y promoción de procesos y procedimientos para la implementación de la primera fase del modelo de seguridad de la información para la Contraloría de Bogotá D.C. 
</t>
  </si>
  <si>
    <t>TOTAL A CORTE  31-10-2016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</si>
</sst>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5" formatCode="&quot;$&quot;#,##0;\-&quot;$&quot;#,##0"/>
    <numFmt numFmtId="44" formatCode="_-&quot;$&quot;* #,##0.00_-;\-&quot;$&quot;* #,##0.00_-;_-&quot;$&quot;* &quot;-&quot;??_-;_-@_-"/>
    <numFmt numFmtId="164" formatCode="_ * #,##0.00_ ;_ * \-#,##0.00_ ;_ * &quot;-&quot;??_ ;_ @_ "/>
    <numFmt numFmtId="165" formatCode="#,##0.00\ _€"/>
    <numFmt numFmtId="166" formatCode="#,##0\ _€"/>
    <numFmt numFmtId="167" formatCode="_ * #,##0_ ;_ * \-#,##0_ ;_ * &quot;-&quot;??_ ;_ @_ "/>
    <numFmt numFmtId="168" formatCode="dd/mm/yyyy;@"/>
    <numFmt numFmtId="169" formatCode="0_)"/>
    <numFmt numFmtId="170" formatCode="yyyy\-mm\-dd;@"/>
    <numFmt numFmtId="171" formatCode="#,##0.0"/>
    <numFmt numFmtId="172" formatCode="#,##0;[Red]#,##0"/>
    <numFmt numFmtId="173" formatCode="#,##0.0;[Red]#,##0.0"/>
    <numFmt numFmtId="174" formatCode="#,##0.00;[Red]#,##0.00"/>
    <numFmt numFmtId="175" formatCode="d/mm/yyyy;@"/>
    <numFmt numFmtId="176" formatCode="_([$$-240A]\ * #,##0_);_([$$-240A]\ * \(#,##0\);_([$$-240A]\ * &quot;-&quot;??_);_(@_)"/>
    <numFmt numFmtId="177" formatCode="dd/mm/yy;@"/>
    <numFmt numFmtId="178" formatCode="#,##0.0000\ _€"/>
  </numFmts>
  <fonts count="58" x14ac:knownFonts="1">
    <font>
      <sz val="10"/>
      <name val="Arial"/>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i/>
      <sz val="11"/>
      <color indexed="23"/>
      <name val="Calibri"/>
      <family val="2"/>
    </font>
    <font>
      <b/>
      <sz val="13"/>
      <color indexed="56"/>
      <name val="Calibri"/>
      <family val="2"/>
    </font>
    <font>
      <b/>
      <sz val="11"/>
      <color indexed="56"/>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b/>
      <sz val="10"/>
      <name val="Arial"/>
      <family val="2"/>
    </font>
    <font>
      <sz val="10"/>
      <color indexed="8"/>
      <name val="Arial"/>
      <family val="2"/>
    </font>
    <font>
      <sz val="8"/>
      <name val="Arial"/>
      <family val="2"/>
    </font>
    <font>
      <b/>
      <sz val="9"/>
      <name val="Arial"/>
      <family val="2"/>
    </font>
    <font>
      <b/>
      <sz val="12"/>
      <name val="Arial"/>
      <family val="2"/>
    </font>
    <font>
      <b/>
      <sz val="11"/>
      <name val="Arial"/>
      <family val="2"/>
    </font>
    <font>
      <sz val="10"/>
      <color rgb="FFFF0000"/>
      <name val="Arial"/>
      <family val="2"/>
    </font>
    <font>
      <sz val="10"/>
      <color indexed="63"/>
      <name val="Arial"/>
      <family val="2"/>
    </font>
    <font>
      <sz val="11"/>
      <color rgb="FFFF0000"/>
      <name val="Calibri"/>
      <family val="2"/>
    </font>
    <font>
      <sz val="12"/>
      <name val="Arial"/>
      <family val="2"/>
    </font>
    <font>
      <b/>
      <i/>
      <sz val="12"/>
      <name val="Arial"/>
      <family val="2"/>
    </font>
    <font>
      <b/>
      <i/>
      <sz val="11"/>
      <name val="Arial"/>
      <family val="2"/>
    </font>
    <font>
      <i/>
      <sz val="12"/>
      <name val="Arial"/>
      <family val="2"/>
    </font>
    <font>
      <b/>
      <sz val="20"/>
      <name val="Arial"/>
      <family val="2"/>
    </font>
    <font>
      <sz val="11"/>
      <name val="Calibri"/>
      <family val="2"/>
    </font>
    <font>
      <b/>
      <sz val="11"/>
      <name val="Calibri"/>
      <family val="2"/>
    </font>
    <font>
      <b/>
      <sz val="10"/>
      <color theme="1"/>
      <name val="Arial"/>
      <family val="2"/>
    </font>
    <font>
      <b/>
      <sz val="11"/>
      <color theme="1"/>
      <name val="Arial"/>
      <family val="2"/>
    </font>
    <font>
      <b/>
      <sz val="8"/>
      <color theme="1"/>
      <name val="Arial"/>
      <family val="2"/>
    </font>
    <font>
      <sz val="9"/>
      <color theme="1"/>
      <name val="Arial"/>
      <family val="2"/>
    </font>
    <font>
      <sz val="9"/>
      <name val="Arial"/>
      <family val="2"/>
    </font>
    <font>
      <b/>
      <sz val="9"/>
      <color theme="1"/>
      <name val="Arial"/>
      <family val="2"/>
    </font>
    <font>
      <sz val="8"/>
      <color theme="1"/>
      <name val="Arial"/>
      <family val="2"/>
    </font>
    <font>
      <b/>
      <sz val="9"/>
      <color rgb="FF000000"/>
      <name val="Arial"/>
      <family val="2"/>
    </font>
    <font>
      <sz val="11"/>
      <color theme="1"/>
      <name val="Arial"/>
      <family val="2"/>
    </font>
    <font>
      <sz val="10"/>
      <color theme="1"/>
      <name val="Arial"/>
      <family val="2"/>
    </font>
    <font>
      <sz val="11"/>
      <color rgb="FF000000"/>
      <name val="Arial"/>
      <family val="2"/>
    </font>
    <font>
      <b/>
      <sz val="10"/>
      <color indexed="8"/>
      <name val="Arial"/>
      <family val="2"/>
    </font>
    <font>
      <i/>
      <sz val="10"/>
      <name val="Arial"/>
      <family val="2"/>
    </font>
    <font>
      <sz val="10"/>
      <name val="Arial"/>
      <family val="2"/>
    </font>
    <font>
      <u/>
      <sz val="10"/>
      <color theme="10"/>
      <name val="Arial"/>
      <family val="2"/>
    </font>
    <font>
      <sz val="12"/>
      <color theme="1"/>
      <name val="Calibri"/>
      <family val="2"/>
      <scheme val="minor"/>
    </font>
    <font>
      <sz val="12"/>
      <name val="Calibri"/>
      <family val="2"/>
      <scheme val="minor"/>
    </font>
    <font>
      <b/>
      <u/>
      <sz val="10"/>
      <color theme="1"/>
      <name val="Arial"/>
      <family val="2"/>
    </font>
    <font>
      <b/>
      <sz val="8"/>
      <name val="Arial"/>
      <family val="2"/>
    </font>
    <font>
      <b/>
      <sz val="8"/>
      <color rgb="FF000000"/>
      <name val="Arial"/>
      <family val="2"/>
    </font>
    <font>
      <b/>
      <u/>
      <sz val="8"/>
      <color theme="1"/>
      <name val="Arial"/>
      <family val="2"/>
    </font>
    <font>
      <sz val="8"/>
      <color indexed="8"/>
      <name val="Arial"/>
      <family val="2"/>
    </font>
    <font>
      <sz val="8"/>
      <color rgb="FFFF0000"/>
      <name val="Arial"/>
      <family val="2"/>
    </font>
    <font>
      <sz val="10"/>
      <color rgb="FF3D3D3D"/>
      <name val="Arial"/>
      <family val="2"/>
    </font>
    <font>
      <u/>
      <sz val="11"/>
      <color theme="10"/>
      <name val="Calibri"/>
      <family val="2"/>
      <scheme val="minor"/>
    </font>
    <font>
      <sz val="11"/>
      <name val="Arial"/>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62"/>
      </patternFill>
    </fill>
    <fill>
      <patternFill patternType="solid">
        <fgColor indexed="10"/>
      </patternFill>
    </fill>
    <fill>
      <patternFill patternType="solid">
        <fgColor indexed="53"/>
      </patternFill>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55"/>
        <bgColor indexed="64"/>
      </patternFill>
    </fill>
    <fill>
      <patternFill patternType="solid">
        <fgColor theme="0" tint="-0.249977111117893"/>
        <bgColor indexed="64"/>
      </patternFill>
    </fill>
    <fill>
      <patternFill patternType="solid">
        <fgColor rgb="FFFFFFFF"/>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2" tint="-9.9978637043366805E-2"/>
        <bgColor indexed="64"/>
      </patternFill>
    </fill>
    <fill>
      <patternFill patternType="solid">
        <fgColor theme="0" tint="-0.14999847407452621"/>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s>
  <cellStyleXfs count="50">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8"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21" borderId="0" applyNumberFormat="0" applyBorder="0" applyAlignment="0" applyProtection="0"/>
    <xf numFmtId="0" fontId="6" fillId="3" borderId="0" applyNumberFormat="0" applyBorder="0" applyAlignment="0" applyProtection="0"/>
    <xf numFmtId="0" fontId="7" fillId="12" borderId="1" applyNumberFormat="0" applyAlignment="0" applyProtection="0"/>
    <xf numFmtId="0" fontId="8" fillId="0" borderId="0" applyNumberFormat="0" applyFill="0" applyBorder="0" applyAlignment="0" applyProtection="0"/>
    <xf numFmtId="0" fontId="9" fillId="0" borderId="2" applyNumberFormat="0" applyFill="0" applyAlignment="0" applyProtection="0"/>
    <xf numFmtId="0" fontId="10" fillId="0" borderId="3" applyNumberFormat="0" applyFill="0" applyAlignment="0" applyProtection="0"/>
    <xf numFmtId="164" fontId="3" fillId="0" borderId="0" applyFont="0" applyFill="0" applyBorder="0" applyAlignment="0" applyProtection="0"/>
    <xf numFmtId="0" fontId="11" fillId="13" borderId="0" applyNumberFormat="0" applyBorder="0" applyAlignment="0" applyProtection="0"/>
    <xf numFmtId="0" fontId="4" fillId="0" borderId="0"/>
    <xf numFmtId="0" fontId="12" fillId="0" borderId="0"/>
    <xf numFmtId="0" fontId="4" fillId="0" borderId="0"/>
    <xf numFmtId="0" fontId="13" fillId="12" borderId="4" applyNumberFormat="0" applyAlignment="0" applyProtection="0"/>
    <xf numFmtId="0" fontId="14" fillId="0" borderId="0" applyNumberFormat="0" applyFill="0" applyBorder="0" applyAlignment="0" applyProtection="0"/>
    <xf numFmtId="0" fontId="15" fillId="0" borderId="5" applyNumberFormat="0" applyFill="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44" fontId="45" fillId="0" borderId="0" applyFont="0" applyFill="0" applyBorder="0" applyAlignment="0" applyProtection="0"/>
    <xf numFmtId="0" fontId="46" fillId="0" borderId="0" applyNumberFormat="0" applyFill="0" applyBorder="0" applyAlignment="0" applyProtection="0"/>
    <xf numFmtId="0" fontId="2" fillId="0" borderId="0"/>
    <xf numFmtId="0" fontId="3" fillId="0" borderId="0"/>
    <xf numFmtId="0" fontId="1" fillId="0" borderId="0"/>
    <xf numFmtId="0" fontId="56" fillId="0" borderId="0" applyNumberFormat="0" applyFill="0" applyBorder="0" applyAlignment="0" applyProtection="0"/>
    <xf numFmtId="9" fontId="45" fillId="0" borderId="0" applyFont="0" applyFill="0" applyBorder="0" applyAlignment="0" applyProtection="0"/>
  </cellStyleXfs>
  <cellXfs count="730">
    <xf numFmtId="0" fontId="0" fillId="0" borderId="0" xfId="0"/>
    <xf numFmtId="1" fontId="3" fillId="23" borderId="7" xfId="38" applyNumberFormat="1" applyFont="1" applyFill="1" applyBorder="1" applyAlignment="1" applyProtection="1">
      <alignment horizontal="justify" vertical="top" wrapText="1"/>
    </xf>
    <xf numFmtId="0" fontId="3" fillId="23" borderId="7" xfId="0" applyFont="1" applyFill="1" applyBorder="1" applyAlignment="1">
      <alignment horizontal="justify" vertical="top" wrapText="1"/>
    </xf>
    <xf numFmtId="0" fontId="3" fillId="23" borderId="7" xfId="34" applyFont="1" applyFill="1" applyBorder="1" applyAlignment="1">
      <alignment horizontal="justify" vertical="top" wrapText="1"/>
    </xf>
    <xf numFmtId="0" fontId="3" fillId="23" borderId="7" xfId="0" applyFont="1" applyFill="1" applyBorder="1" applyAlignment="1">
      <alignment horizontal="center" vertical="top"/>
    </xf>
    <xf numFmtId="1" fontId="3" fillId="23" borderId="7" xfId="0" applyNumberFormat="1" applyFont="1" applyFill="1" applyBorder="1" applyAlignment="1">
      <alignment horizontal="center" vertical="top" wrapText="1"/>
    </xf>
    <xf numFmtId="0" fontId="3" fillId="23" borderId="7" xfId="0" applyNumberFormat="1" applyFont="1" applyFill="1" applyBorder="1" applyAlignment="1" applyProtection="1">
      <alignment horizontal="justify" vertical="top" wrapText="1"/>
    </xf>
    <xf numFmtId="167" fontId="3" fillId="23" borderId="7" xfId="30" applyNumberFormat="1" applyFont="1" applyFill="1" applyBorder="1" applyAlignment="1">
      <alignment horizontal="right" vertical="top"/>
    </xf>
    <xf numFmtId="0" fontId="0" fillId="0" borderId="12" xfId="0" applyBorder="1"/>
    <xf numFmtId="0" fontId="3" fillId="0" borderId="0" xfId="0" applyFont="1"/>
    <xf numFmtId="0" fontId="0" fillId="0" borderId="0" xfId="0" applyBorder="1"/>
    <xf numFmtId="0" fontId="19" fillId="24" borderId="10" xfId="34" applyNumberFormat="1" applyFont="1" applyFill="1" applyBorder="1" applyAlignment="1">
      <alignment horizontal="center" vertical="top" wrapText="1"/>
    </xf>
    <xf numFmtId="0" fontId="19" fillId="24" borderId="24" xfId="34" applyNumberFormat="1" applyFont="1" applyFill="1" applyBorder="1" applyAlignment="1">
      <alignment horizontal="center" vertical="top" wrapText="1"/>
    </xf>
    <xf numFmtId="0" fontId="0" fillId="24" borderId="0" xfId="0" applyFill="1" applyAlignment="1">
      <alignment vertical="top"/>
    </xf>
    <xf numFmtId="169" fontId="26" fillId="22" borderId="25" xfId="33" applyNumberFormat="1" applyFont="1" applyFill="1" applyBorder="1" applyAlignment="1" applyProtection="1">
      <alignment horizontal="justify" vertical="top"/>
    </xf>
    <xf numFmtId="0" fontId="27" fillId="22" borderId="25" xfId="33" applyFont="1" applyFill="1" applyBorder="1" applyAlignment="1" applyProtection="1">
      <alignment horizontal="left" vertical="top" wrapText="1"/>
    </xf>
    <xf numFmtId="0" fontId="25" fillId="0" borderId="0" xfId="0" applyFont="1" applyAlignment="1">
      <alignment vertical="top"/>
    </xf>
    <xf numFmtId="169" fontId="25" fillId="23" borderId="9" xfId="33" applyNumberFormat="1" applyFont="1" applyFill="1" applyBorder="1" applyAlignment="1" applyProtection="1">
      <alignment horizontal="left" vertical="top"/>
    </xf>
    <xf numFmtId="0" fontId="25" fillId="23" borderId="28" xfId="33" applyFont="1" applyFill="1" applyBorder="1" applyAlignment="1" applyProtection="1">
      <alignment vertical="top" wrapText="1"/>
    </xf>
    <xf numFmtId="0" fontId="25" fillId="23" borderId="0" xfId="0" applyFont="1" applyFill="1" applyAlignment="1">
      <alignment vertical="top"/>
    </xf>
    <xf numFmtId="169" fontId="25" fillId="23" borderId="28" xfId="33" applyNumberFormat="1" applyFont="1" applyFill="1" applyBorder="1" applyAlignment="1" applyProtection="1">
      <alignment horizontal="left" vertical="top"/>
    </xf>
    <xf numFmtId="0" fontId="25" fillId="23" borderId="9" xfId="33" applyFont="1" applyFill="1" applyBorder="1" applyAlignment="1" applyProtection="1">
      <alignment vertical="top" wrapText="1"/>
    </xf>
    <xf numFmtId="0" fontId="26" fillId="22" borderId="25" xfId="33" applyFont="1" applyFill="1" applyBorder="1" applyAlignment="1" applyProtection="1">
      <alignment horizontal="left" vertical="top" wrapText="1"/>
    </xf>
    <xf numFmtId="3" fontId="20" fillId="22" borderId="26" xfId="0" applyNumberFormat="1" applyFont="1" applyFill="1" applyBorder="1" applyAlignment="1" applyProtection="1">
      <alignment horizontal="right" vertical="top"/>
    </xf>
    <xf numFmtId="0" fontId="20" fillId="22" borderId="32" xfId="33" applyFont="1" applyFill="1" applyBorder="1" applyAlignment="1" applyProtection="1">
      <alignment horizontal="left" vertical="top" wrapText="1"/>
    </xf>
    <xf numFmtId="3" fontId="20" fillId="22" borderId="27" xfId="0" applyNumberFormat="1" applyFont="1" applyFill="1" applyBorder="1" applyAlignment="1" applyProtection="1">
      <alignment horizontal="right" vertical="top"/>
    </xf>
    <xf numFmtId="3" fontId="20" fillId="22" borderId="25" xfId="0" applyNumberFormat="1" applyFont="1" applyFill="1" applyBorder="1" applyAlignment="1" applyProtection="1">
      <alignment horizontal="right" vertical="top"/>
    </xf>
    <xf numFmtId="169" fontId="25" fillId="23" borderId="19" xfId="33" applyNumberFormat="1" applyFont="1" applyFill="1" applyBorder="1" applyAlignment="1" applyProtection="1">
      <alignment horizontal="left" vertical="top"/>
    </xf>
    <xf numFmtId="0" fontId="25" fillId="23" borderId="19" xfId="33" applyFont="1" applyFill="1" applyBorder="1" applyAlignment="1" applyProtection="1">
      <alignment vertical="top" wrapText="1"/>
    </xf>
    <xf numFmtId="0" fontId="25" fillId="23" borderId="28" xfId="33" applyFont="1" applyFill="1" applyBorder="1" applyAlignment="1" applyProtection="1">
      <alignment horizontal="left" vertical="top" wrapText="1"/>
    </xf>
    <xf numFmtId="0" fontId="25" fillId="23" borderId="9" xfId="33" applyFont="1" applyFill="1" applyBorder="1" applyAlignment="1" applyProtection="1">
      <alignment horizontal="left" vertical="top" wrapText="1"/>
    </xf>
    <xf numFmtId="0" fontId="25" fillId="23" borderId="19" xfId="33" applyFont="1" applyFill="1" applyBorder="1" applyAlignment="1" applyProtection="1">
      <alignment horizontal="left" vertical="top" wrapText="1"/>
    </xf>
    <xf numFmtId="169" fontId="20" fillId="22" borderId="9" xfId="33" applyNumberFormat="1" applyFont="1" applyFill="1" applyBorder="1" applyAlignment="1" applyProtection="1">
      <alignment horizontal="justify" vertical="top"/>
    </xf>
    <xf numFmtId="0" fontId="20" fillId="22" borderId="9" xfId="33" applyFont="1" applyFill="1" applyBorder="1" applyAlignment="1" applyProtection="1">
      <alignment horizontal="left" vertical="top" wrapText="1"/>
    </xf>
    <xf numFmtId="3" fontId="20" fillId="22" borderId="34" xfId="0" applyNumberFormat="1" applyFont="1" applyFill="1" applyBorder="1" applyAlignment="1" applyProtection="1">
      <alignment horizontal="right" vertical="top"/>
    </xf>
    <xf numFmtId="3" fontId="20" fillId="22" borderId="9" xfId="0" applyNumberFormat="1" applyFont="1" applyFill="1" applyBorder="1" applyAlignment="1" applyProtection="1">
      <alignment horizontal="right" vertical="top"/>
    </xf>
    <xf numFmtId="3" fontId="20" fillId="22" borderId="19" xfId="0" applyNumberFormat="1" applyFont="1" applyFill="1" applyBorder="1" applyAlignment="1" applyProtection="1">
      <alignment horizontal="right" vertical="top"/>
    </xf>
    <xf numFmtId="3" fontId="20" fillId="22" borderId="17" xfId="0" applyNumberFormat="1" applyFont="1" applyFill="1" applyBorder="1" applyAlignment="1" applyProtection="1">
      <alignment horizontal="right" vertical="top"/>
    </xf>
    <xf numFmtId="3" fontId="20" fillId="22" borderId="37" xfId="0" applyNumberFormat="1" applyFont="1" applyFill="1" applyBorder="1" applyAlignment="1" applyProtection="1">
      <alignment horizontal="right" vertical="top"/>
    </xf>
    <xf numFmtId="169" fontId="20" fillId="22" borderId="25" xfId="33" applyNumberFormat="1" applyFont="1" applyFill="1" applyBorder="1" applyAlignment="1" applyProtection="1">
      <alignment horizontal="justify" vertical="top"/>
    </xf>
    <xf numFmtId="0" fontId="20" fillId="22" borderId="25" xfId="33" applyFont="1" applyFill="1" applyBorder="1" applyAlignment="1" applyProtection="1">
      <alignment vertical="top" wrapText="1"/>
    </xf>
    <xf numFmtId="169" fontId="25" fillId="23" borderId="28" xfId="0" applyNumberFormat="1" applyFont="1" applyFill="1" applyBorder="1" applyAlignment="1" applyProtection="1">
      <alignment horizontal="left" vertical="top"/>
    </xf>
    <xf numFmtId="0" fontId="25" fillId="23" borderId="28" xfId="0" applyFont="1" applyFill="1" applyBorder="1" applyAlignment="1" applyProtection="1">
      <alignment vertical="top" wrapText="1"/>
    </xf>
    <xf numFmtId="169" fontId="26" fillId="22" borderId="32" xfId="33" applyNumberFormat="1" applyFont="1" applyFill="1" applyBorder="1" applyAlignment="1" applyProtection="1">
      <alignment horizontal="justify" vertical="top"/>
    </xf>
    <xf numFmtId="0" fontId="26" fillId="22" borderId="32" xfId="33" applyFont="1" applyFill="1" applyBorder="1" applyAlignment="1" applyProtection="1">
      <alignment horizontal="left" vertical="top" wrapText="1"/>
    </xf>
    <xf numFmtId="3" fontId="20" fillId="22" borderId="39" xfId="33" applyNumberFormat="1" applyFont="1" applyFill="1" applyBorder="1" applyAlignment="1" applyProtection="1">
      <alignment horizontal="right" vertical="top"/>
    </xf>
    <xf numFmtId="169" fontId="28" fillId="23" borderId="9" xfId="33" applyNumberFormat="1" applyFont="1" applyFill="1" applyBorder="1" applyAlignment="1" applyProtection="1">
      <alignment horizontal="left" vertical="top" wrapText="1"/>
    </xf>
    <xf numFmtId="0" fontId="0" fillId="0" borderId="11" xfId="0" applyBorder="1"/>
    <xf numFmtId="0" fontId="0" fillId="0" borderId="13" xfId="0" applyBorder="1"/>
    <xf numFmtId="0" fontId="0" fillId="0" borderId="15" xfId="0" applyBorder="1"/>
    <xf numFmtId="0" fontId="40" fillId="0" borderId="0" xfId="0" applyFont="1"/>
    <xf numFmtId="0" fontId="0" fillId="23" borderId="7" xfId="0" applyFill="1" applyBorder="1" applyAlignment="1">
      <alignment vertical="top" wrapText="1"/>
    </xf>
    <xf numFmtId="170" fontId="3" fillId="23" borderId="7" xfId="0" applyNumberFormat="1" applyFont="1" applyFill="1" applyBorder="1" applyAlignment="1" applyProtection="1">
      <alignment horizontal="center" vertical="top" wrapText="1"/>
    </xf>
    <xf numFmtId="170" fontId="3" fillId="23" borderId="7" xfId="0" applyNumberFormat="1" applyFont="1" applyFill="1" applyBorder="1" applyAlignment="1">
      <alignment horizontal="center" vertical="top" wrapText="1"/>
    </xf>
    <xf numFmtId="0" fontId="3" fillId="23" borderId="0" xfId="0" applyFont="1" applyFill="1" applyAlignment="1">
      <alignment vertical="top" wrapText="1"/>
    </xf>
    <xf numFmtId="170" fontId="3" fillId="23" borderId="7" xfId="0" applyNumberFormat="1" applyFont="1" applyFill="1" applyBorder="1" applyAlignment="1" applyProtection="1">
      <alignment horizontal="right" vertical="top" wrapText="1"/>
    </xf>
    <xf numFmtId="0" fontId="3" fillId="23" borderId="7" xfId="0" applyFont="1" applyFill="1" applyBorder="1" applyAlignment="1">
      <alignment horizontal="left" vertical="top" wrapText="1"/>
    </xf>
    <xf numFmtId="167" fontId="3" fillId="23" borderId="7" xfId="30" applyNumberFormat="1" applyFont="1" applyFill="1" applyBorder="1" applyAlignment="1">
      <alignment horizontal="right" vertical="top" wrapText="1"/>
    </xf>
    <xf numFmtId="0" fontId="3" fillId="23" borderId="7" xfId="0" applyFont="1" applyFill="1" applyBorder="1" applyAlignment="1">
      <alignment horizontal="center" vertical="top" wrapText="1"/>
    </xf>
    <xf numFmtId="0" fontId="3" fillId="23" borderId="7" xfId="0" applyFont="1" applyFill="1" applyBorder="1" applyAlignment="1">
      <alignment horizontal="justify" vertical="top"/>
    </xf>
    <xf numFmtId="167" fontId="3" fillId="23" borderId="7" xfId="30" applyNumberFormat="1" applyFont="1" applyFill="1" applyBorder="1" applyAlignment="1">
      <alignment vertical="top"/>
    </xf>
    <xf numFmtId="0" fontId="3" fillId="23" borderId="7" xfId="0" applyFont="1" applyFill="1" applyBorder="1" applyAlignment="1">
      <alignment vertical="top" wrapText="1"/>
    </xf>
    <xf numFmtId="3" fontId="3" fillId="23" borderId="7" xfId="34" applyNumberFormat="1" applyFont="1" applyFill="1" applyBorder="1" applyAlignment="1">
      <alignment horizontal="justify" vertical="top" wrapText="1"/>
    </xf>
    <xf numFmtId="0" fontId="3" fillId="23" borderId="7" xfId="0" applyFont="1" applyFill="1" applyBorder="1" applyAlignment="1">
      <alignment horizontal="right" vertical="top" wrapText="1"/>
    </xf>
    <xf numFmtId="0" fontId="36" fillId="0" borderId="0" xfId="0" applyFont="1" applyBorder="1" applyAlignment="1">
      <alignment horizontal="center" vertical="center" wrapText="1"/>
    </xf>
    <xf numFmtId="1" fontId="36" fillId="0" borderId="36" xfId="30" applyNumberFormat="1" applyFont="1" applyFill="1" applyBorder="1" applyAlignment="1">
      <alignment horizontal="right" vertical="center" wrapText="1"/>
    </xf>
    <xf numFmtId="1" fontId="36" fillId="0" borderId="45" xfId="30" applyNumberFormat="1" applyFont="1" applyFill="1" applyBorder="1" applyAlignment="1">
      <alignment horizontal="right" vertical="center" wrapText="1"/>
    </xf>
    <xf numFmtId="49" fontId="36" fillId="0" borderId="0" xfId="0" applyNumberFormat="1" applyFont="1" applyBorder="1" applyAlignment="1">
      <alignment horizontal="center" vertical="center" wrapText="1"/>
    </xf>
    <xf numFmtId="14" fontId="36" fillId="0" borderId="0" xfId="0" applyNumberFormat="1" applyFont="1" applyBorder="1" applyAlignment="1">
      <alignment horizontal="center" vertical="center" wrapText="1"/>
    </xf>
    <xf numFmtId="0" fontId="36" fillId="0" borderId="0" xfId="0" applyFont="1" applyFill="1" applyBorder="1" applyAlignment="1">
      <alignment horizontal="center" vertical="center" wrapText="1"/>
    </xf>
    <xf numFmtId="1" fontId="36" fillId="0" borderId="0" xfId="0" applyNumberFormat="1" applyFont="1" applyFill="1" applyBorder="1" applyAlignment="1">
      <alignment horizontal="center" vertical="center" wrapText="1"/>
    </xf>
    <xf numFmtId="168" fontId="36" fillId="0" borderId="0" xfId="0" applyNumberFormat="1" applyFont="1" applyFill="1" applyBorder="1" applyAlignment="1">
      <alignment horizontal="center" vertical="center" wrapText="1"/>
    </xf>
    <xf numFmtId="0" fontId="36" fillId="24" borderId="0" xfId="0" applyFont="1" applyFill="1" applyBorder="1" applyAlignment="1">
      <alignment horizontal="center" vertical="center" wrapText="1"/>
    </xf>
    <xf numFmtId="3" fontId="36" fillId="24" borderId="0" xfId="0" applyNumberFormat="1" applyFont="1" applyFill="1" applyBorder="1" applyAlignment="1">
      <alignment horizontal="center" vertical="center" wrapText="1"/>
    </xf>
    <xf numFmtId="0" fontId="36" fillId="24" borderId="0" xfId="0" applyFont="1" applyFill="1" applyBorder="1" applyAlignment="1">
      <alignment horizontal="right" vertical="center" wrapText="1"/>
    </xf>
    <xf numFmtId="0" fontId="36" fillId="29" borderId="0" xfId="0" applyFont="1" applyFill="1" applyBorder="1" applyAlignment="1">
      <alignment horizontal="center" vertical="center" wrapText="1"/>
    </xf>
    <xf numFmtId="167" fontId="36" fillId="29" borderId="0" xfId="30" applyNumberFormat="1" applyFont="1" applyFill="1" applyBorder="1" applyAlignment="1">
      <alignment horizontal="center" vertical="center" wrapText="1"/>
    </xf>
    <xf numFmtId="0" fontId="36" fillId="0" borderId="0" xfId="0" applyNumberFormat="1" applyFont="1" applyBorder="1" applyAlignment="1">
      <alignment horizontal="center" vertical="center" wrapText="1"/>
    </xf>
    <xf numFmtId="171" fontId="36" fillId="0" borderId="0" xfId="0" applyNumberFormat="1" applyFont="1" applyBorder="1" applyAlignment="1">
      <alignment horizontal="right" vertical="center" wrapText="1"/>
    </xf>
    <xf numFmtId="167" fontId="36" fillId="0" borderId="0" xfId="30" applyNumberFormat="1" applyFont="1" applyBorder="1" applyAlignment="1">
      <alignment horizontal="center" vertical="center" wrapText="1"/>
    </xf>
    <xf numFmtId="1" fontId="36" fillId="0" borderId="0" xfId="30" applyNumberFormat="1" applyFont="1" applyFill="1" applyBorder="1" applyAlignment="1">
      <alignment horizontal="right" vertical="center" wrapText="1"/>
    </xf>
    <xf numFmtId="1" fontId="36" fillId="0" borderId="46" xfId="30" applyNumberFormat="1" applyFont="1" applyFill="1" applyBorder="1" applyAlignment="1">
      <alignment horizontal="right" vertical="center" wrapText="1"/>
    </xf>
    <xf numFmtId="0" fontId="3" fillId="23" borderId="42" xfId="0" applyNumberFormat="1" applyFont="1" applyFill="1" applyBorder="1" applyAlignment="1" applyProtection="1">
      <alignment horizontal="center" vertical="top" wrapText="1"/>
    </xf>
    <xf numFmtId="0" fontId="3" fillId="23" borderId="7" xfId="0" applyFont="1" applyFill="1" applyBorder="1" applyAlignment="1" applyProtection="1">
      <alignment horizontal="left" vertical="top" wrapText="1"/>
    </xf>
    <xf numFmtId="0" fontId="3" fillId="23" borderId="7" xfId="0" applyNumberFormat="1" applyFont="1" applyFill="1" applyBorder="1" applyAlignment="1" applyProtection="1">
      <alignment horizontal="center" vertical="top" wrapText="1"/>
    </xf>
    <xf numFmtId="0" fontId="3" fillId="23" borderId="42" xfId="0" applyFont="1" applyFill="1" applyBorder="1" applyAlignment="1">
      <alignment horizontal="justify" vertical="top" wrapText="1"/>
    </xf>
    <xf numFmtId="0" fontId="3" fillId="23" borderId="42" xfId="0" applyFont="1" applyFill="1" applyBorder="1" applyAlignment="1" applyProtection="1">
      <alignment horizontal="justify" vertical="top"/>
      <protection locked="0"/>
    </xf>
    <xf numFmtId="0" fontId="0" fillId="23" borderId="7" xfId="0" applyFill="1" applyBorder="1" applyAlignment="1">
      <alignment horizontal="justify" vertical="top"/>
    </xf>
    <xf numFmtId="167" fontId="3" fillId="23" borderId="42" xfId="30" applyNumberFormat="1" applyFont="1" applyFill="1" applyBorder="1" applyAlignment="1" applyProtection="1">
      <alignment horizontal="right" vertical="top" wrapText="1"/>
    </xf>
    <xf numFmtId="1" fontId="3" fillId="23" borderId="42" xfId="30" applyNumberFormat="1" applyFont="1" applyFill="1" applyBorder="1" applyAlignment="1">
      <alignment vertical="top"/>
    </xf>
    <xf numFmtId="1" fontId="3" fillId="23" borderId="42" xfId="30" applyNumberFormat="1" applyFont="1" applyFill="1" applyBorder="1" applyAlignment="1" applyProtection="1">
      <alignment horizontal="center" vertical="top" wrapText="1"/>
    </xf>
    <xf numFmtId="0" fontId="3" fillId="23" borderId="42" xfId="0" applyFont="1" applyFill="1" applyBorder="1" applyAlignment="1">
      <alignment vertical="top" wrapText="1"/>
    </xf>
    <xf numFmtId="0" fontId="3" fillId="23" borderId="42" xfId="0" applyFont="1" applyFill="1" applyBorder="1" applyAlignment="1">
      <alignment horizontal="justify" vertical="top"/>
    </xf>
    <xf numFmtId="0" fontId="3" fillId="23" borderId="42" xfId="0" applyNumberFormat="1" applyFont="1" applyFill="1" applyBorder="1" applyAlignment="1">
      <alignment horizontal="justify" vertical="top" wrapText="1"/>
    </xf>
    <xf numFmtId="0" fontId="3" fillId="23" borderId="42" xfId="0" applyFont="1" applyFill="1" applyBorder="1" applyAlignment="1" applyProtection="1">
      <alignment vertical="top" wrapText="1"/>
      <protection locked="0"/>
    </xf>
    <xf numFmtId="0" fontId="3" fillId="23" borderId="42" xfId="0" applyFont="1" applyFill="1" applyBorder="1" applyAlignment="1" applyProtection="1">
      <alignment horizontal="center" vertical="top" wrapText="1"/>
      <protection locked="0"/>
    </xf>
    <xf numFmtId="1" fontId="3" fillId="23" borderId="42" xfId="30" applyNumberFormat="1" applyFont="1" applyFill="1" applyBorder="1" applyAlignment="1" applyProtection="1">
      <alignment horizontal="justify" vertical="top" wrapText="1"/>
    </xf>
    <xf numFmtId="14" fontId="3" fillId="23" borderId="42" xfId="30" applyNumberFormat="1" applyFont="1" applyFill="1" applyBorder="1" applyAlignment="1" applyProtection="1">
      <alignment horizontal="center" vertical="top" wrapText="1"/>
    </xf>
    <xf numFmtId="167" fontId="3" fillId="23" borderId="42" xfId="30" applyNumberFormat="1" applyFont="1" applyFill="1" applyBorder="1" applyAlignment="1" applyProtection="1">
      <alignment horizontal="center" vertical="top" wrapText="1"/>
    </xf>
    <xf numFmtId="1" fontId="3" fillId="23" borderId="42" xfId="30" applyNumberFormat="1" applyFont="1" applyFill="1" applyBorder="1" applyAlignment="1" applyProtection="1">
      <alignment horizontal="right" vertical="top" wrapText="1"/>
    </xf>
    <xf numFmtId="0" fontId="42" fillId="23" borderId="42" xfId="0" applyFont="1" applyFill="1" applyBorder="1" applyAlignment="1">
      <alignment vertical="top" wrapText="1"/>
    </xf>
    <xf numFmtId="0" fontId="3" fillId="23" borderId="42" xfId="0" applyFont="1" applyFill="1" applyBorder="1" applyAlignment="1">
      <alignment horizontal="center" vertical="top" wrapText="1"/>
    </xf>
    <xf numFmtId="0" fontId="3" fillId="23" borderId="42" xfId="0" applyFont="1" applyFill="1" applyBorder="1" applyAlignment="1">
      <alignment horizontal="left" vertical="top" wrapText="1"/>
    </xf>
    <xf numFmtId="0" fontId="3" fillId="23" borderId="7" xfId="0" applyFont="1" applyFill="1" applyBorder="1" applyAlignment="1" applyProtection="1">
      <alignment vertical="top" wrapText="1"/>
      <protection locked="0"/>
    </xf>
    <xf numFmtId="170" fontId="36" fillId="23" borderId="7" xfId="0" applyNumberFormat="1" applyFont="1" applyFill="1" applyBorder="1" applyAlignment="1" applyProtection="1">
      <alignment horizontal="center" vertical="top" wrapText="1"/>
    </xf>
    <xf numFmtId="3" fontId="3" fillId="23" borderId="7" xfId="0" applyNumberFormat="1" applyFont="1" applyFill="1" applyBorder="1" applyAlignment="1">
      <alignment horizontal="right" vertical="top" wrapText="1"/>
    </xf>
    <xf numFmtId="172" fontId="16" fillId="23" borderId="7" xfId="0" applyNumberFormat="1" applyFont="1" applyFill="1" applyBorder="1" applyAlignment="1">
      <alignment horizontal="right" vertical="top" wrapText="1"/>
    </xf>
    <xf numFmtId="172" fontId="3" fillId="23" borderId="7" xfId="0" applyNumberFormat="1" applyFont="1" applyFill="1" applyBorder="1" applyAlignment="1">
      <alignment horizontal="right" vertical="top" wrapText="1"/>
    </xf>
    <xf numFmtId="171" fontId="3" fillId="23" borderId="7" xfId="0" applyNumberFormat="1" applyFont="1" applyFill="1" applyBorder="1" applyAlignment="1">
      <alignment horizontal="right" vertical="top"/>
    </xf>
    <xf numFmtId="0" fontId="3" fillId="23" borderId="0" xfId="0" applyFont="1" applyFill="1" applyBorder="1" applyAlignment="1">
      <alignment vertical="top"/>
    </xf>
    <xf numFmtId="167" fontId="3" fillId="23" borderId="7" xfId="30" applyNumberFormat="1" applyFont="1" applyFill="1" applyBorder="1" applyAlignment="1" applyProtection="1">
      <alignment horizontal="right" vertical="top" wrapText="1"/>
    </xf>
    <xf numFmtId="0" fontId="3" fillId="23" borderId="7" xfId="0" applyFont="1" applyFill="1" applyBorder="1" applyAlignment="1" applyProtection="1">
      <alignment horizontal="right" vertical="top"/>
      <protection locked="0"/>
    </xf>
    <xf numFmtId="1" fontId="3" fillId="23" borderId="7" xfId="30" applyNumberFormat="1" applyFont="1" applyFill="1" applyBorder="1" applyAlignment="1" applyProtection="1">
      <alignment horizontal="center" vertical="top" wrapText="1"/>
    </xf>
    <xf numFmtId="0" fontId="3" fillId="23" borderId="7" xfId="0" applyNumberFormat="1" applyFont="1" applyFill="1" applyBorder="1" applyAlignment="1">
      <alignment horizontal="justify" vertical="top" wrapText="1"/>
    </xf>
    <xf numFmtId="0" fontId="3" fillId="23" borderId="7" xfId="0" applyFont="1" applyFill="1" applyBorder="1" applyAlignment="1" applyProtection="1">
      <alignment horizontal="center" vertical="top" wrapText="1"/>
      <protection locked="0"/>
    </xf>
    <xf numFmtId="14" fontId="3" fillId="23" borderId="7" xfId="30" applyNumberFormat="1" applyFont="1" applyFill="1" applyBorder="1" applyAlignment="1" applyProtection="1">
      <alignment horizontal="center" vertical="top" wrapText="1"/>
    </xf>
    <xf numFmtId="167" fontId="3" fillId="23" borderId="7" xfId="30" applyNumberFormat="1" applyFont="1" applyFill="1" applyBorder="1" applyAlignment="1" applyProtection="1">
      <alignment horizontal="center" vertical="top" wrapText="1"/>
    </xf>
    <xf numFmtId="1" fontId="3" fillId="23" borderId="7" xfId="30" applyNumberFormat="1" applyFont="1" applyFill="1" applyBorder="1" applyAlignment="1" applyProtection="1">
      <alignment horizontal="right" vertical="top" wrapText="1"/>
    </xf>
    <xf numFmtId="170" fontId="3" fillId="23" borderId="7" xfId="0" applyNumberFormat="1" applyFont="1" applyFill="1" applyBorder="1" applyAlignment="1" applyProtection="1">
      <alignment horizontal="left" vertical="top" wrapText="1"/>
    </xf>
    <xf numFmtId="0" fontId="22" fillId="23" borderId="0" xfId="0" applyFont="1" applyFill="1" applyBorder="1" applyAlignment="1">
      <alignment vertical="top"/>
    </xf>
    <xf numFmtId="1" fontId="3" fillId="23" borderId="7" xfId="30" applyNumberFormat="1" applyFont="1" applyFill="1" applyBorder="1" applyAlignment="1">
      <alignment vertical="top"/>
    </xf>
    <xf numFmtId="167" fontId="3" fillId="23" borderId="7" xfId="30" applyNumberFormat="1" applyFont="1" applyFill="1" applyBorder="1" applyAlignment="1">
      <alignment vertical="top" wrapText="1"/>
    </xf>
    <xf numFmtId="167" fontId="22" fillId="23" borderId="7" xfId="30" applyNumberFormat="1" applyFont="1" applyFill="1" applyBorder="1" applyAlignment="1">
      <alignment vertical="top" wrapText="1"/>
    </xf>
    <xf numFmtId="0" fontId="3" fillId="23" borderId="16" xfId="0" applyNumberFormat="1" applyFont="1" applyFill="1" applyBorder="1" applyAlignment="1" applyProtection="1">
      <alignment horizontal="center" vertical="top" wrapText="1"/>
    </xf>
    <xf numFmtId="49" fontId="3" fillId="23" borderId="7" xfId="0" applyNumberFormat="1" applyFont="1" applyFill="1" applyBorder="1" applyAlignment="1">
      <alignment horizontal="right" vertical="top" wrapText="1"/>
    </xf>
    <xf numFmtId="3" fontId="3" fillId="23" borderId="7" xfId="0" applyNumberFormat="1" applyFont="1" applyFill="1" applyBorder="1" applyAlignment="1" applyProtection="1">
      <alignment horizontal="center" vertical="top" wrapText="1"/>
    </xf>
    <xf numFmtId="0" fontId="3" fillId="23" borderId="7" xfId="0" applyNumberFormat="1" applyFont="1" applyFill="1" applyBorder="1" applyAlignment="1">
      <alignment horizontal="right" vertical="top" wrapText="1"/>
    </xf>
    <xf numFmtId="3" fontId="3" fillId="23" borderId="7" xfId="0" applyNumberFormat="1" applyFont="1" applyFill="1" applyBorder="1" applyAlignment="1">
      <alignment horizontal="center" vertical="top"/>
    </xf>
    <xf numFmtId="0" fontId="36" fillId="0" borderId="0" xfId="0" applyFont="1" applyBorder="1" applyAlignment="1">
      <alignment horizontal="center"/>
    </xf>
    <xf numFmtId="0" fontId="36" fillId="23" borderId="0" xfId="0" applyFont="1" applyFill="1" applyBorder="1" applyAlignment="1">
      <alignment horizontal="center"/>
    </xf>
    <xf numFmtId="0" fontId="36" fillId="0" borderId="0" xfId="0" applyFont="1" applyBorder="1" applyAlignment="1">
      <alignment horizontal="justify"/>
    </xf>
    <xf numFmtId="167" fontId="36" fillId="0" borderId="0" xfId="30" applyNumberFormat="1" applyFont="1" applyBorder="1" applyAlignment="1">
      <alignment horizontal="right"/>
    </xf>
    <xf numFmtId="173" fontId="36" fillId="0" borderId="0" xfId="0" applyNumberFormat="1" applyFont="1" applyBorder="1" applyAlignment="1">
      <alignment horizontal="right"/>
    </xf>
    <xf numFmtId="0" fontId="36" fillId="0" borderId="0" xfId="0" applyFont="1" applyBorder="1"/>
    <xf numFmtId="1" fontId="36" fillId="0" borderId="0" xfId="30" applyNumberFormat="1" applyFont="1" applyBorder="1" applyAlignment="1">
      <alignment horizontal="right"/>
    </xf>
    <xf numFmtId="14" fontId="36" fillId="0" borderId="0" xfId="0" applyNumberFormat="1" applyFont="1" applyBorder="1" applyAlignment="1">
      <alignment horizontal="center"/>
    </xf>
    <xf numFmtId="14" fontId="36" fillId="0" borderId="0" xfId="0" applyNumberFormat="1" applyFont="1" applyBorder="1" applyAlignment="1">
      <alignment horizontal="center" vertical="center"/>
    </xf>
    <xf numFmtId="167" fontId="36" fillId="0" borderId="0" xfId="30" applyNumberFormat="1" applyFont="1" applyBorder="1"/>
    <xf numFmtId="1" fontId="36" fillId="0" borderId="0" xfId="30" applyNumberFormat="1" applyFont="1" applyBorder="1" applyAlignment="1">
      <alignment horizontal="center"/>
    </xf>
    <xf numFmtId="0" fontId="36" fillId="0" borderId="0" xfId="0" applyFont="1" applyBorder="1" applyAlignment="1">
      <alignment horizontal="right"/>
    </xf>
    <xf numFmtId="14" fontId="36" fillId="0" borderId="0" xfId="0" applyNumberFormat="1" applyFont="1" applyBorder="1" applyAlignment="1">
      <alignment horizontal="right"/>
    </xf>
    <xf numFmtId="49" fontId="36" fillId="0" borderId="0" xfId="0" applyNumberFormat="1" applyFont="1" applyBorder="1" applyAlignment="1">
      <alignment horizontal="center"/>
    </xf>
    <xf numFmtId="14" fontId="36" fillId="23" borderId="0" xfId="0" applyNumberFormat="1" applyFont="1" applyFill="1" applyBorder="1" applyAlignment="1">
      <alignment horizontal="center" vertical="center"/>
    </xf>
    <xf numFmtId="0" fontId="36" fillId="0" borderId="0" xfId="0" applyFont="1" applyFill="1" applyBorder="1" applyAlignment="1">
      <alignment horizontal="center"/>
    </xf>
    <xf numFmtId="1" fontId="36" fillId="0" borderId="0" xfId="0" applyNumberFormat="1" applyFont="1" applyFill="1" applyBorder="1" applyAlignment="1">
      <alignment horizontal="center"/>
    </xf>
    <xf numFmtId="168" fontId="36" fillId="0" borderId="0" xfId="0" applyNumberFormat="1" applyFont="1" applyFill="1" applyBorder="1" applyAlignment="1">
      <alignment horizontal="center" vertical="top"/>
    </xf>
    <xf numFmtId="0" fontId="36" fillId="30" borderId="0" xfId="0" applyFont="1" applyFill="1" applyBorder="1"/>
    <xf numFmtId="3" fontId="36" fillId="0" borderId="0" xfId="0" applyNumberFormat="1" applyFont="1" applyBorder="1" applyAlignment="1">
      <alignment vertical="top"/>
    </xf>
    <xf numFmtId="0" fontId="36" fillId="30" borderId="0" xfId="0" applyFont="1" applyFill="1" applyBorder="1" applyAlignment="1">
      <alignment horizontal="right" vertical="top"/>
    </xf>
    <xf numFmtId="0" fontId="36" fillId="24" borderId="0" xfId="0" applyFont="1" applyFill="1" applyBorder="1"/>
    <xf numFmtId="49" fontId="36" fillId="0" borderId="0" xfId="0" applyNumberFormat="1" applyFont="1" applyBorder="1"/>
    <xf numFmtId="0" fontId="36" fillId="29" borderId="0" xfId="0" applyFont="1" applyFill="1" applyBorder="1"/>
    <xf numFmtId="167" fontId="36" fillId="29" borderId="0" xfId="30" applyNumberFormat="1" applyFont="1" applyFill="1" applyBorder="1"/>
    <xf numFmtId="0" fontId="36" fillId="0" borderId="0" xfId="0" applyNumberFormat="1" applyFont="1" applyBorder="1" applyAlignment="1">
      <alignment horizontal="center" vertical="center"/>
    </xf>
    <xf numFmtId="171" fontId="36" fillId="0" borderId="0" xfId="0" applyNumberFormat="1" applyFont="1" applyBorder="1" applyAlignment="1">
      <alignment horizontal="right" vertical="center"/>
    </xf>
    <xf numFmtId="3" fontId="3" fillId="23" borderId="0" xfId="0" applyNumberFormat="1" applyFont="1" applyFill="1" applyAlignment="1">
      <alignment vertical="top"/>
    </xf>
    <xf numFmtId="49" fontId="3" fillId="23" borderId="7" xfId="0" applyNumberFormat="1" applyFont="1" applyFill="1" applyBorder="1" applyAlignment="1">
      <alignment horizontal="center" vertical="top" wrapText="1"/>
    </xf>
    <xf numFmtId="170" fontId="3" fillId="23" borderId="7" xfId="0" applyNumberFormat="1" applyFont="1" applyFill="1" applyBorder="1" applyAlignment="1" applyProtection="1">
      <alignment horizontal="justify" vertical="top" wrapText="1"/>
    </xf>
    <xf numFmtId="3" fontId="3" fillId="23" borderId="7" xfId="34" applyNumberFormat="1" applyFont="1" applyFill="1" applyBorder="1" applyAlignment="1">
      <alignment horizontal="left" vertical="top" wrapText="1"/>
    </xf>
    <xf numFmtId="0" fontId="36" fillId="23" borderId="7" xfId="0" applyFont="1" applyFill="1" applyBorder="1" applyAlignment="1">
      <alignment horizontal="justify" vertical="top" wrapText="1"/>
    </xf>
    <xf numFmtId="0" fontId="3" fillId="23" borderId="7" xfId="0" applyFont="1" applyFill="1" applyBorder="1" applyAlignment="1" applyProtection="1">
      <alignment horizontal="justify" vertical="top" wrapText="1"/>
      <protection locked="0"/>
    </xf>
    <xf numFmtId="3" fontId="20" fillId="22" borderId="26" xfId="38" applyNumberFormat="1" applyFont="1" applyFill="1" applyBorder="1" applyAlignment="1">
      <alignment horizontal="right" vertical="top"/>
    </xf>
    <xf numFmtId="3" fontId="20" fillId="22" borderId="27" xfId="38" applyNumberFormat="1" applyFont="1" applyFill="1" applyBorder="1" applyAlignment="1">
      <alignment horizontal="right" vertical="top"/>
    </xf>
    <xf numFmtId="3" fontId="20" fillId="22" borderId="25" xfId="38" applyNumberFormat="1" applyFont="1" applyFill="1" applyBorder="1" applyAlignment="1">
      <alignment horizontal="right" vertical="top"/>
    </xf>
    <xf numFmtId="0" fontId="3" fillId="23" borderId="7" xfId="0" applyNumberFormat="1" applyFont="1" applyFill="1" applyBorder="1" applyAlignment="1" applyProtection="1">
      <alignment horizontal="left" vertical="top" wrapText="1"/>
    </xf>
    <xf numFmtId="0" fontId="3" fillId="23" borderId="7" xfId="0" applyFont="1" applyFill="1" applyBorder="1" applyAlignment="1" applyProtection="1">
      <alignment horizontal="justify" vertical="top"/>
      <protection locked="0"/>
    </xf>
    <xf numFmtId="1" fontId="36" fillId="23" borderId="7" xfId="30" applyNumberFormat="1" applyFont="1" applyFill="1" applyBorder="1" applyAlignment="1" applyProtection="1">
      <alignment horizontal="center" vertical="top" wrapText="1"/>
    </xf>
    <xf numFmtId="4" fontId="3" fillId="23" borderId="7" xfId="0" applyNumberFormat="1" applyFont="1" applyFill="1" applyBorder="1" applyAlignment="1" applyProtection="1">
      <alignment horizontal="justify" vertical="top" wrapText="1"/>
    </xf>
    <xf numFmtId="0" fontId="23" fillId="23" borderId="7" xfId="0" applyFont="1" applyFill="1" applyBorder="1" applyAlignment="1">
      <alignment vertical="top" wrapText="1"/>
    </xf>
    <xf numFmtId="0" fontId="3" fillId="23" borderId="7" xfId="0" applyNumberFormat="1" applyFont="1" applyFill="1" applyBorder="1" applyAlignment="1" applyProtection="1">
      <alignment horizontal="right" vertical="top" wrapText="1"/>
    </xf>
    <xf numFmtId="14" fontId="3" fillId="23" borderId="7" xfId="0" applyNumberFormat="1" applyFont="1" applyFill="1" applyBorder="1" applyAlignment="1" applyProtection="1">
      <alignment horizontal="right" vertical="top" wrapText="1"/>
    </xf>
    <xf numFmtId="49" fontId="3" fillId="23" borderId="7" xfId="0" applyNumberFormat="1" applyFont="1" applyFill="1" applyBorder="1" applyAlignment="1">
      <alignment horizontal="justify" vertical="top" wrapText="1"/>
    </xf>
    <xf numFmtId="172" fontId="3" fillId="23" borderId="7" xfId="0" applyNumberFormat="1" applyFont="1" applyFill="1" applyBorder="1" applyAlignment="1" applyProtection="1">
      <alignment horizontal="center" vertical="top" wrapText="1"/>
    </xf>
    <xf numFmtId="15" fontId="3" fillId="23" borderId="7" xfId="0" applyNumberFormat="1" applyFont="1" applyFill="1" applyBorder="1" applyAlignment="1">
      <alignment horizontal="left" vertical="top" wrapText="1"/>
    </xf>
    <xf numFmtId="174" fontId="3" fillId="23" borderId="7" xfId="0" applyNumberFormat="1" applyFont="1" applyFill="1" applyBorder="1" applyAlignment="1" applyProtection="1">
      <alignment horizontal="right" vertical="top" wrapText="1"/>
    </xf>
    <xf numFmtId="0" fontId="3" fillId="23" borderId="7" xfId="0" applyFont="1" applyFill="1" applyBorder="1" applyAlignment="1" applyProtection="1">
      <alignment horizontal="center" vertical="top" wrapText="1"/>
    </xf>
    <xf numFmtId="173" fontId="3" fillId="23" borderId="7" xfId="0" applyNumberFormat="1" applyFont="1" applyFill="1" applyBorder="1" applyAlignment="1" applyProtection="1">
      <alignment horizontal="right" vertical="top" wrapText="1"/>
    </xf>
    <xf numFmtId="164" fontId="3" fillId="23" borderId="7" xfId="0" applyNumberFormat="1" applyFont="1" applyFill="1" applyBorder="1" applyAlignment="1">
      <alignment horizontal="center" vertical="top" wrapText="1"/>
    </xf>
    <xf numFmtId="170" fontId="3" fillId="23" borderId="7" xfId="0" applyNumberFormat="1" applyFont="1" applyFill="1" applyBorder="1" applyAlignment="1">
      <alignment horizontal="center" vertical="top"/>
    </xf>
    <xf numFmtId="3" fontId="0" fillId="23" borderId="7" xfId="0" applyNumberFormat="1" applyFill="1" applyBorder="1" applyAlignment="1">
      <alignment vertical="top" wrapText="1"/>
    </xf>
    <xf numFmtId="14" fontId="0" fillId="23" borderId="7" xfId="0" applyNumberFormat="1" applyFill="1" applyBorder="1" applyAlignment="1">
      <alignment vertical="top" wrapText="1"/>
    </xf>
    <xf numFmtId="170" fontId="3" fillId="23" borderId="7" xfId="0" applyNumberFormat="1" applyFont="1" applyFill="1" applyBorder="1" applyAlignment="1">
      <alignment horizontal="right" vertical="top" wrapText="1"/>
    </xf>
    <xf numFmtId="0" fontId="25" fillId="0" borderId="0" xfId="0" applyFont="1" applyBorder="1"/>
    <xf numFmtId="3" fontId="20" fillId="22" borderId="38" xfId="0" applyNumberFormat="1" applyFont="1" applyFill="1" applyBorder="1" applyAlignment="1" applyProtection="1">
      <alignment horizontal="right" vertical="top"/>
    </xf>
    <xf numFmtId="0" fontId="19" fillId="24" borderId="8" xfId="34" applyNumberFormat="1" applyFont="1" applyFill="1" applyBorder="1" applyAlignment="1">
      <alignment horizontal="center" vertical="top" wrapText="1"/>
    </xf>
    <xf numFmtId="3" fontId="0" fillId="0" borderId="0" xfId="0" applyNumberFormat="1"/>
    <xf numFmtId="0" fontId="0" fillId="0" borderId="0" xfId="0" applyBorder="1" applyAlignment="1">
      <alignment horizontal="left" wrapText="1"/>
    </xf>
    <xf numFmtId="3" fontId="0" fillId="0" borderId="0" xfId="0" applyNumberFormat="1" applyBorder="1" applyAlignment="1">
      <alignment horizontal="left" wrapText="1"/>
    </xf>
    <xf numFmtId="0" fontId="42" fillId="23" borderId="7" xfId="0" applyFont="1" applyFill="1" applyBorder="1" applyAlignment="1">
      <alignment vertical="top" wrapText="1"/>
    </xf>
    <xf numFmtId="0" fontId="16" fillId="22" borderId="28" xfId="34" applyNumberFormat="1" applyFont="1" applyFill="1" applyBorder="1" applyAlignment="1">
      <alignment horizontal="center" vertical="center" wrapText="1"/>
    </xf>
    <xf numFmtId="0" fontId="16" fillId="26" borderId="28" xfId="34" applyNumberFormat="1" applyFont="1" applyFill="1" applyBorder="1" applyAlignment="1">
      <alignment horizontal="center" vertical="center" wrapText="1"/>
    </xf>
    <xf numFmtId="49" fontId="16" fillId="0" borderId="47" xfId="33" applyNumberFormat="1" applyFont="1" applyBorder="1" applyAlignment="1"/>
    <xf numFmtId="49" fontId="16" fillId="0" borderId="27" xfId="33" applyNumberFormat="1" applyFont="1" applyBorder="1" applyAlignment="1"/>
    <xf numFmtId="0" fontId="19" fillId="0" borderId="12" xfId="0" applyFont="1" applyBorder="1" applyAlignment="1">
      <alignment horizontal="center"/>
    </xf>
    <xf numFmtId="0" fontId="19" fillId="0" borderId="0" xfId="0" applyFont="1" applyBorder="1" applyAlignment="1">
      <alignment horizontal="center"/>
    </xf>
    <xf numFmtId="0" fontId="3" fillId="23" borderId="7" xfId="0" applyFont="1" applyFill="1" applyBorder="1" applyAlignment="1" applyProtection="1">
      <alignment horizontal="justify" vertical="top" wrapText="1"/>
    </xf>
    <xf numFmtId="172" fontId="3" fillId="23" borderId="7" xfId="0" applyNumberFormat="1" applyFont="1" applyFill="1" applyBorder="1" applyAlignment="1">
      <alignment vertical="top" wrapText="1"/>
    </xf>
    <xf numFmtId="170" fontId="22" fillId="23" borderId="7" xfId="0" applyNumberFormat="1" applyFont="1" applyFill="1" applyBorder="1" applyAlignment="1" applyProtection="1">
      <alignment horizontal="center" vertical="top" wrapText="1"/>
    </xf>
    <xf numFmtId="0" fontId="3" fillId="23" borderId="44" xfId="0" applyFont="1" applyFill="1" applyBorder="1" applyAlignment="1" applyProtection="1">
      <alignment horizontal="left" vertical="top" wrapText="1"/>
    </xf>
    <xf numFmtId="1" fontId="36" fillId="23" borderId="7" xfId="30" applyNumberFormat="1" applyFont="1" applyFill="1" applyBorder="1" applyAlignment="1" applyProtection="1">
      <alignment horizontal="right" vertical="top" wrapText="1"/>
    </xf>
    <xf numFmtId="4" fontId="36" fillId="23" borderId="7" xfId="0" applyNumberFormat="1" applyFont="1" applyFill="1" applyBorder="1" applyAlignment="1" applyProtection="1">
      <alignment horizontal="justify" vertical="top" wrapText="1"/>
    </xf>
    <xf numFmtId="0" fontId="0" fillId="0" borderId="14" xfId="0" applyBorder="1"/>
    <xf numFmtId="0" fontId="3" fillId="0" borderId="7" xfId="34" applyFont="1" applyFill="1" applyBorder="1" applyAlignment="1">
      <alignment horizontal="justify" vertical="top" wrapText="1"/>
    </xf>
    <xf numFmtId="0" fontId="30" fillId="0" borderId="7" xfId="34" applyFont="1" applyFill="1" applyBorder="1" applyAlignment="1">
      <alignment horizontal="justify" vertical="top" wrapText="1"/>
    </xf>
    <xf numFmtId="0" fontId="0" fillId="0" borderId="0" xfId="0" applyAlignment="1">
      <alignment wrapText="1"/>
    </xf>
    <xf numFmtId="166" fontId="3" fillId="0" borderId="7" xfId="34" applyNumberFormat="1" applyFont="1" applyFill="1" applyBorder="1" applyAlignment="1">
      <alignment vertical="top" wrapText="1"/>
    </xf>
    <xf numFmtId="167" fontId="3" fillId="0" borderId="7" xfId="38" applyNumberFormat="1" applyFont="1" applyFill="1" applyBorder="1" applyAlignment="1" applyProtection="1">
      <alignment horizontal="center" vertical="top" wrapText="1"/>
    </xf>
    <xf numFmtId="166" fontId="0" fillId="0" borderId="7" xfId="0" applyNumberFormat="1" applyFill="1" applyBorder="1" applyAlignment="1">
      <alignment vertical="top"/>
    </xf>
    <xf numFmtId="3" fontId="3" fillId="0" borderId="7" xfId="0" applyNumberFormat="1" applyFont="1" applyFill="1" applyBorder="1" applyAlignment="1">
      <alignment vertical="top"/>
    </xf>
    <xf numFmtId="167" fontId="3" fillId="0" borderId="7" xfId="30" applyNumberFormat="1" applyFont="1" applyFill="1" applyBorder="1" applyAlignment="1">
      <alignment horizontal="right" vertical="top"/>
    </xf>
    <xf numFmtId="167" fontId="3" fillId="0" borderId="7" xfId="30" applyNumberFormat="1" applyFont="1" applyFill="1" applyBorder="1" applyAlignment="1">
      <alignment horizontal="right" vertical="top" wrapText="1"/>
    </xf>
    <xf numFmtId="167" fontId="3" fillId="0" borderId="7" xfId="30" applyNumberFormat="1" applyFont="1" applyFill="1" applyBorder="1" applyAlignment="1" applyProtection="1">
      <alignment horizontal="right" vertical="top" wrapText="1"/>
    </xf>
    <xf numFmtId="0" fontId="3" fillId="0" borderId="16" xfId="0" applyFont="1" applyFill="1" applyBorder="1" applyAlignment="1">
      <alignment horizontal="justify" vertical="top" wrapText="1"/>
    </xf>
    <xf numFmtId="0" fontId="22" fillId="0" borderId="7" xfId="0" applyFont="1" applyFill="1" applyBorder="1"/>
    <xf numFmtId="0" fontId="3" fillId="0" borderId="7" xfId="0" applyFont="1" applyFill="1" applyBorder="1" applyAlignment="1">
      <alignment horizontal="justify" vertical="top" wrapText="1"/>
    </xf>
    <xf numFmtId="0" fontId="0" fillId="0" borderId="0" xfId="0" applyFill="1"/>
    <xf numFmtId="1" fontId="3" fillId="0" borderId="7" xfId="0" applyNumberFormat="1" applyFont="1" applyFill="1" applyBorder="1" applyAlignment="1">
      <alignment horizontal="center" vertical="top" wrapText="1"/>
    </xf>
    <xf numFmtId="49" fontId="3" fillId="0" borderId="7" xfId="33" applyNumberFormat="1" applyFont="1" applyFill="1" applyBorder="1" applyAlignment="1">
      <alignment horizontal="justify" vertical="top"/>
    </xf>
    <xf numFmtId="49" fontId="3" fillId="0" borderId="7" xfId="34" applyNumberFormat="1" applyFont="1" applyFill="1" applyBorder="1" applyAlignment="1">
      <alignment horizontal="center" vertical="top" wrapText="1"/>
    </xf>
    <xf numFmtId="49" fontId="3" fillId="0" borderId="7" xfId="34" applyNumberFormat="1" applyFont="1" applyFill="1" applyBorder="1" applyAlignment="1">
      <alignment horizontal="justify" vertical="top" wrapText="1"/>
    </xf>
    <xf numFmtId="49" fontId="3" fillId="0" borderId="7" xfId="34" applyNumberFormat="1" applyFont="1" applyFill="1" applyBorder="1" applyAlignment="1">
      <alignment horizontal="right" vertical="top" wrapText="1"/>
    </xf>
    <xf numFmtId="49" fontId="3" fillId="0" borderId="7" xfId="34" applyNumberFormat="1" applyFont="1" applyFill="1" applyBorder="1" applyAlignment="1">
      <alignment horizontal="left" vertical="top" wrapText="1"/>
    </xf>
    <xf numFmtId="0" fontId="3" fillId="0" borderId="7" xfId="34" applyFont="1" applyFill="1" applyBorder="1" applyAlignment="1">
      <alignment horizontal="left" vertical="top" wrapText="1"/>
    </xf>
    <xf numFmtId="175" fontId="3" fillId="0" borderId="7" xfId="0" applyNumberFormat="1" applyFont="1" applyFill="1" applyBorder="1" applyAlignment="1">
      <alignment horizontal="right" vertical="top"/>
    </xf>
    <xf numFmtId="166" fontId="3" fillId="0" borderId="7" xfId="0" applyNumberFormat="1" applyFont="1" applyFill="1" applyBorder="1" applyAlignment="1">
      <alignment horizontal="center" vertical="top"/>
    </xf>
    <xf numFmtId="0" fontId="3" fillId="0" borderId="7" xfId="0" applyFont="1" applyFill="1" applyBorder="1" applyAlignment="1">
      <alignment horizontal="left" vertical="top" wrapText="1"/>
    </xf>
    <xf numFmtId="0" fontId="3" fillId="0" borderId="7" xfId="0" applyNumberFormat="1" applyFont="1" applyFill="1" applyBorder="1" applyAlignment="1" applyProtection="1">
      <alignment horizontal="justify" vertical="top" wrapText="1"/>
    </xf>
    <xf numFmtId="0" fontId="3" fillId="0" borderId="16" xfId="34" applyFont="1" applyFill="1" applyBorder="1" applyAlignment="1">
      <alignment horizontal="justify" vertical="top" wrapText="1"/>
    </xf>
    <xf numFmtId="0" fontId="4" fillId="0" borderId="7" xfId="34" applyFill="1" applyBorder="1" applyAlignment="1">
      <alignment horizontal="justify" vertical="top"/>
    </xf>
    <xf numFmtId="0" fontId="4" fillId="0" borderId="7" xfId="34" applyFill="1" applyBorder="1" applyAlignment="1">
      <alignment vertical="top" wrapText="1"/>
    </xf>
    <xf numFmtId="0" fontId="3" fillId="0" borderId="7" xfId="0" applyFont="1" applyFill="1" applyBorder="1" applyAlignment="1">
      <alignment horizontal="justify" vertical="top"/>
    </xf>
    <xf numFmtId="0" fontId="4" fillId="0" borderId="7" xfId="34" applyFill="1" applyBorder="1" applyAlignment="1">
      <alignment vertical="center"/>
    </xf>
    <xf numFmtId="0" fontId="4" fillId="0" borderId="0" xfId="34" applyFill="1" applyAlignment="1">
      <alignment vertical="center"/>
    </xf>
    <xf numFmtId="0" fontId="0" fillId="0" borderId="0" xfId="0" applyFill="1" applyAlignment="1">
      <alignment vertical="center"/>
    </xf>
    <xf numFmtId="3" fontId="25" fillId="0" borderId="22" xfId="0" applyNumberFormat="1" applyFont="1" applyFill="1" applyBorder="1" applyAlignment="1" applyProtection="1">
      <alignment horizontal="right" vertical="top"/>
    </xf>
    <xf numFmtId="3" fontId="25" fillId="0" borderId="17" xfId="0" applyNumberFormat="1" applyFont="1" applyFill="1" applyBorder="1" applyAlignment="1" applyProtection="1">
      <alignment horizontal="right" vertical="top" wrapText="1"/>
    </xf>
    <xf numFmtId="3" fontId="20" fillId="22" borderId="36" xfId="0" applyNumberFormat="1" applyFont="1" applyFill="1" applyBorder="1" applyAlignment="1" applyProtection="1">
      <alignment horizontal="right" vertical="top"/>
    </xf>
    <xf numFmtId="3" fontId="20" fillId="22" borderId="7" xfId="0" applyNumberFormat="1" applyFont="1" applyFill="1" applyBorder="1" applyAlignment="1" applyProtection="1">
      <alignment horizontal="right" vertical="top"/>
    </xf>
    <xf numFmtId="0" fontId="3" fillId="0" borderId="16" xfId="34" applyFont="1" applyFill="1" applyBorder="1" applyAlignment="1">
      <alignment vertical="top" wrapText="1"/>
    </xf>
    <xf numFmtId="0" fontId="3" fillId="0" borderId="7" xfId="34" applyFont="1" applyFill="1" applyBorder="1" applyAlignment="1">
      <alignment horizontal="center" vertical="top" wrapText="1"/>
    </xf>
    <xf numFmtId="0" fontId="3" fillId="0" borderId="7" xfId="0" applyFont="1" applyFill="1" applyBorder="1" applyAlignment="1">
      <alignment vertical="top" wrapText="1"/>
    </xf>
    <xf numFmtId="166" fontId="3" fillId="0" borderId="7" xfId="34" applyNumberFormat="1" applyFont="1" applyFill="1" applyBorder="1" applyAlignment="1">
      <alignment horizontal="center" vertical="top" wrapText="1"/>
    </xf>
    <xf numFmtId="0" fontId="22" fillId="0" borderId="0" xfId="0" applyFont="1" applyFill="1"/>
    <xf numFmtId="1" fontId="3" fillId="0" borderId="7" xfId="38" applyNumberFormat="1" applyFont="1" applyFill="1" applyBorder="1" applyAlignment="1" applyProtection="1">
      <alignment horizontal="justify" vertical="top" wrapText="1"/>
    </xf>
    <xf numFmtId="0" fontId="3" fillId="0" borderId="0" xfId="0" applyFont="1" applyFill="1"/>
    <xf numFmtId="0" fontId="3" fillId="0" borderId="7" xfId="0" applyFont="1" applyFill="1" applyBorder="1" applyAlignment="1">
      <alignment horizontal="center" vertical="top" wrapText="1"/>
    </xf>
    <xf numFmtId="167" fontId="3" fillId="0" borderId="7" xfId="30" applyNumberFormat="1" applyFont="1" applyFill="1" applyBorder="1" applyAlignment="1">
      <alignment horizontal="center" vertical="top"/>
    </xf>
    <xf numFmtId="0" fontId="30" fillId="0" borderId="7" xfId="34" applyFont="1" applyFill="1" applyBorder="1" applyAlignment="1">
      <alignment horizontal="justify" vertical="top"/>
    </xf>
    <xf numFmtId="0" fontId="30" fillId="0" borderId="0" xfId="34" applyFont="1" applyFill="1" applyAlignment="1">
      <alignment vertical="top"/>
    </xf>
    <xf numFmtId="0" fontId="3" fillId="0" borderId="0" xfId="0" applyFont="1" applyFill="1" applyAlignment="1">
      <alignment vertical="top"/>
    </xf>
    <xf numFmtId="0" fontId="3" fillId="0" borderId="7" xfId="0" applyNumberFormat="1" applyFont="1" applyFill="1" applyBorder="1" applyAlignment="1">
      <alignment horizontal="center" vertical="top"/>
    </xf>
    <xf numFmtId="3" fontId="3" fillId="0" borderId="7" xfId="34" applyNumberFormat="1" applyFont="1" applyFill="1" applyBorder="1" applyAlignment="1">
      <alignment horizontal="justify" vertical="top" wrapText="1"/>
    </xf>
    <xf numFmtId="3" fontId="3" fillId="0" borderId="16" xfId="34" applyNumberFormat="1" applyFont="1" applyFill="1" applyBorder="1" applyAlignment="1">
      <alignment horizontal="justify" vertical="top" wrapText="1"/>
    </xf>
    <xf numFmtId="166" fontId="3" fillId="0" borderId="7" xfId="0" applyNumberFormat="1" applyFont="1" applyFill="1" applyBorder="1" applyAlignment="1">
      <alignment horizontal="center" vertical="top" wrapText="1"/>
    </xf>
    <xf numFmtId="0" fontId="3" fillId="0" borderId="7" xfId="0" applyFont="1" applyFill="1" applyBorder="1" applyAlignment="1">
      <alignment vertical="top"/>
    </xf>
    <xf numFmtId="0" fontId="4" fillId="0" borderId="7" xfId="34" applyFill="1" applyBorder="1" applyAlignment="1">
      <alignment horizontal="justify" vertical="top" wrapText="1"/>
    </xf>
    <xf numFmtId="0" fontId="4" fillId="0" borderId="7" xfId="34" applyFill="1" applyBorder="1" applyAlignment="1">
      <alignment vertical="top"/>
    </xf>
    <xf numFmtId="0" fontId="3" fillId="0" borderId="7" xfId="34" applyFont="1" applyFill="1" applyBorder="1" applyAlignment="1">
      <alignment vertical="top" wrapText="1"/>
    </xf>
    <xf numFmtId="5" fontId="3" fillId="0" borderId="7" xfId="30" applyNumberFormat="1" applyFont="1" applyFill="1" applyBorder="1" applyAlignment="1">
      <alignment horizontal="justify" vertical="top" wrapText="1"/>
    </xf>
    <xf numFmtId="14" fontId="3" fillId="0" borderId="16" xfId="0" applyNumberFormat="1" applyFont="1" applyFill="1" applyBorder="1" applyAlignment="1">
      <alignment horizontal="left" vertical="top" wrapText="1"/>
    </xf>
    <xf numFmtId="0" fontId="3" fillId="0" borderId="7" xfId="0" applyNumberFormat="1" applyFont="1" applyFill="1" applyBorder="1" applyAlignment="1">
      <alignment horizontal="center" vertical="top" wrapText="1"/>
    </xf>
    <xf numFmtId="165" fontId="3" fillId="0" borderId="16" xfId="34" applyNumberFormat="1" applyFont="1" applyFill="1" applyBorder="1" applyAlignment="1">
      <alignment horizontal="justify" vertical="top" wrapText="1"/>
    </xf>
    <xf numFmtId="0" fontId="0" fillId="0" borderId="0" xfId="0" applyFill="1" applyAlignment="1">
      <alignment horizontal="center"/>
    </xf>
    <xf numFmtId="0" fontId="0" fillId="0" borderId="0" xfId="0" applyFill="1" applyAlignment="1">
      <alignment horizontal="justify"/>
    </xf>
    <xf numFmtId="0" fontId="0" fillId="0" borderId="0" xfId="0" applyFill="1" applyAlignment="1">
      <alignment horizontal="justify" vertical="center" wrapText="1"/>
    </xf>
    <xf numFmtId="165" fontId="0" fillId="0" borderId="0" xfId="0" applyNumberFormat="1" applyFill="1" applyAlignment="1">
      <alignment horizontal="right"/>
    </xf>
    <xf numFmtId="0" fontId="0" fillId="0" borderId="0" xfId="0" applyFill="1" applyAlignment="1">
      <alignment horizontal="right"/>
    </xf>
    <xf numFmtId="0" fontId="0" fillId="23" borderId="13" xfId="0" applyFill="1" applyBorder="1"/>
    <xf numFmtId="3" fontId="3" fillId="23" borderId="0" xfId="33" applyNumberFormat="1" applyFont="1" applyFill="1" applyBorder="1" applyAlignment="1">
      <alignment vertical="center"/>
    </xf>
    <xf numFmtId="4" fontId="3" fillId="23" borderId="0" xfId="33" applyNumberFormat="1" applyFont="1" applyFill="1" applyBorder="1" applyAlignment="1"/>
    <xf numFmtId="4" fontId="3" fillId="23" borderId="23" xfId="33" applyNumberFormat="1" applyFont="1" applyFill="1" applyBorder="1" applyAlignment="1"/>
    <xf numFmtId="3" fontId="3" fillId="23" borderId="0" xfId="33" applyNumberFormat="1" applyFont="1" applyFill="1" applyBorder="1" applyAlignment="1"/>
    <xf numFmtId="0" fontId="18" fillId="23" borderId="14" xfId="33" applyFont="1" applyFill="1" applyBorder="1" applyAlignment="1">
      <alignment horizontal="left"/>
    </xf>
    <xf numFmtId="3" fontId="3" fillId="23" borderId="15" xfId="33" applyNumberFormat="1" applyFont="1" applyFill="1" applyBorder="1" applyAlignment="1"/>
    <xf numFmtId="3" fontId="3" fillId="23" borderId="39" xfId="33" applyNumberFormat="1" applyFont="1" applyFill="1" applyBorder="1" applyAlignment="1"/>
    <xf numFmtId="0" fontId="3" fillId="23" borderId="0" xfId="0" applyFont="1" applyFill="1" applyBorder="1"/>
    <xf numFmtId="0" fontId="0" fillId="23" borderId="0" xfId="0" applyFill="1" applyBorder="1"/>
    <xf numFmtId="0" fontId="0" fillId="23" borderId="23" xfId="0" applyFill="1" applyBorder="1"/>
    <xf numFmtId="3" fontId="3" fillId="23" borderId="13" xfId="0" applyNumberFormat="1" applyFont="1" applyFill="1" applyBorder="1"/>
    <xf numFmtId="0" fontId="3" fillId="23" borderId="13" xfId="0" applyFont="1" applyFill="1" applyBorder="1"/>
    <xf numFmtId="3" fontId="3" fillId="23" borderId="0" xfId="0" applyNumberFormat="1" applyFont="1" applyFill="1" applyBorder="1"/>
    <xf numFmtId="3" fontId="3" fillId="23" borderId="23" xfId="0" applyNumberFormat="1" applyFont="1" applyFill="1" applyBorder="1"/>
    <xf numFmtId="14" fontId="3" fillId="0" borderId="16" xfId="0" applyNumberFormat="1" applyFont="1" applyFill="1" applyBorder="1" applyAlignment="1">
      <alignment horizontal="justify" vertical="top" wrapText="1"/>
    </xf>
    <xf numFmtId="49" fontId="3" fillId="0" borderId="16" xfId="34" applyNumberFormat="1" applyFont="1" applyFill="1" applyBorder="1" applyAlignment="1">
      <alignment horizontal="justify" vertical="top" wrapText="1"/>
    </xf>
    <xf numFmtId="169" fontId="3" fillId="0" borderId="7" xfId="33" applyNumberFormat="1" applyFont="1" applyFill="1" applyBorder="1" applyAlignment="1" applyProtection="1">
      <alignment horizontal="left" vertical="top"/>
    </xf>
    <xf numFmtId="49" fontId="3" fillId="0" borderId="20" xfId="34" applyNumberFormat="1" applyFont="1" applyFill="1" applyBorder="1" applyAlignment="1">
      <alignment horizontal="left" vertical="top" wrapText="1"/>
    </xf>
    <xf numFmtId="0" fontId="30" fillId="0" borderId="0" xfId="34" applyFont="1" applyFill="1" applyAlignment="1">
      <alignment vertical="center"/>
    </xf>
    <xf numFmtId="0" fontId="3" fillId="0" borderId="0" xfId="0" applyFont="1" applyFill="1" applyAlignment="1">
      <alignment vertical="center"/>
    </xf>
    <xf numFmtId="49" fontId="3" fillId="0" borderId="7" xfId="33" applyNumberFormat="1" applyFont="1" applyFill="1" applyBorder="1" applyAlignment="1">
      <alignment horizontal="center" vertical="top" wrapText="1"/>
    </xf>
    <xf numFmtId="0" fontId="3" fillId="0" borderId="7" xfId="0" applyFont="1" applyFill="1" applyBorder="1" applyAlignment="1">
      <alignment horizontal="right" vertical="top"/>
    </xf>
    <xf numFmtId="0" fontId="0" fillId="0" borderId="7" xfId="0" applyFill="1" applyBorder="1" applyAlignment="1">
      <alignment vertical="top" wrapText="1"/>
    </xf>
    <xf numFmtId="0" fontId="17" fillId="0" borderId="7" xfId="34" applyFont="1" applyFill="1" applyBorder="1" applyAlignment="1">
      <alignment horizontal="justify" vertical="top"/>
    </xf>
    <xf numFmtId="0" fontId="17" fillId="0" borderId="7" xfId="34" applyFont="1" applyFill="1" applyBorder="1" applyAlignment="1">
      <alignment horizontal="justify" vertical="top" wrapText="1"/>
    </xf>
    <xf numFmtId="0" fontId="17" fillId="0" borderId="7" xfId="34" applyFont="1" applyFill="1" applyBorder="1" applyAlignment="1">
      <alignment horizontal="center" vertical="top" wrapText="1"/>
    </xf>
    <xf numFmtId="0" fontId="3" fillId="0" borderId="7" xfId="0" applyFont="1" applyFill="1" applyBorder="1" applyAlignment="1" applyProtection="1">
      <alignment horizontal="justify" vertical="top" wrapText="1"/>
      <protection locked="0"/>
    </xf>
    <xf numFmtId="0" fontId="17" fillId="0" borderId="16" xfId="34" applyFont="1" applyFill="1" applyBorder="1" applyAlignment="1">
      <alignment horizontal="justify" vertical="top" wrapText="1"/>
    </xf>
    <xf numFmtId="14" fontId="3" fillId="0" borderId="7" xfId="0" applyNumberFormat="1" applyFont="1" applyFill="1" applyBorder="1" applyAlignment="1">
      <alignment horizontal="left" vertical="top" wrapText="1"/>
    </xf>
    <xf numFmtId="165" fontId="3" fillId="0" borderId="7" xfId="34" applyNumberFormat="1" applyFont="1" applyFill="1" applyBorder="1" applyAlignment="1">
      <alignment horizontal="justify" vertical="top" wrapText="1"/>
    </xf>
    <xf numFmtId="0" fontId="3" fillId="0" borderId="7" xfId="34" applyFont="1" applyFill="1" applyBorder="1" applyAlignment="1">
      <alignment horizontal="right" vertical="top" wrapText="1"/>
    </xf>
    <xf numFmtId="0" fontId="4" fillId="0" borderId="7" xfId="34" applyFill="1" applyBorder="1" applyAlignment="1">
      <alignment horizontal="justify" vertical="center"/>
    </xf>
    <xf numFmtId="0" fontId="17" fillId="0" borderId="7" xfId="34" applyFont="1" applyFill="1" applyBorder="1" applyAlignment="1">
      <alignment horizontal="left" vertical="top" wrapText="1"/>
    </xf>
    <xf numFmtId="1" fontId="3" fillId="0" borderId="7" xfId="30" applyNumberFormat="1" applyFont="1" applyFill="1" applyBorder="1" applyAlignment="1" applyProtection="1">
      <alignment horizontal="justify" vertical="top" wrapText="1"/>
    </xf>
    <xf numFmtId="5" fontId="3" fillId="0" borderId="7" xfId="30" applyNumberFormat="1" applyFont="1" applyFill="1" applyBorder="1" applyAlignment="1">
      <alignment horizontal="left" vertical="top" wrapText="1"/>
    </xf>
    <xf numFmtId="0" fontId="0" fillId="0" borderId="11" xfId="0" applyFill="1" applyBorder="1" applyAlignment="1">
      <alignment horizontal="center"/>
    </xf>
    <xf numFmtId="0" fontId="0" fillId="0" borderId="21" xfId="0" applyFill="1" applyBorder="1"/>
    <xf numFmtId="0" fontId="0" fillId="0" borderId="12" xfId="0" applyFill="1" applyBorder="1"/>
    <xf numFmtId="0" fontId="0" fillId="0" borderId="13" xfId="0" applyFill="1" applyBorder="1" applyAlignment="1">
      <alignment horizontal="center"/>
    </xf>
    <xf numFmtId="0" fontId="0" fillId="0" borderId="23" xfId="0" applyFill="1" applyBorder="1"/>
    <xf numFmtId="0" fontId="0" fillId="0" borderId="0" xfId="0" applyFill="1" applyBorder="1"/>
    <xf numFmtId="0" fontId="4" fillId="0" borderId="0" xfId="34" applyFill="1" applyAlignment="1">
      <alignment vertical="top"/>
    </xf>
    <xf numFmtId="0" fontId="0" fillId="0" borderId="0" xfId="0" applyFill="1" applyAlignment="1">
      <alignment vertical="top"/>
    </xf>
    <xf numFmtId="167" fontId="3" fillId="0" borderId="7" xfId="30" applyNumberFormat="1" applyFont="1" applyFill="1" applyBorder="1" applyAlignment="1" applyProtection="1">
      <alignment horizontal="center" vertical="top" wrapText="1"/>
    </xf>
    <xf numFmtId="169" fontId="3" fillId="0" borderId="7" xfId="33" applyNumberFormat="1" applyFont="1" applyFill="1" applyBorder="1" applyAlignment="1" applyProtection="1">
      <alignment horizontal="center" vertical="top"/>
    </xf>
    <xf numFmtId="166" fontId="41" fillId="0" borderId="7" xfId="34" applyNumberFormat="1" applyFont="1" applyFill="1" applyBorder="1" applyAlignment="1">
      <alignment horizontal="center" vertical="top" wrapText="1"/>
    </xf>
    <xf numFmtId="0" fontId="41" fillId="0" borderId="7" xfId="34" applyFont="1" applyFill="1" applyBorder="1" applyAlignment="1">
      <alignment horizontal="justify" vertical="top" wrapText="1"/>
    </xf>
    <xf numFmtId="0" fontId="3" fillId="0" borderId="7" xfId="34" applyFont="1" applyFill="1" applyBorder="1" applyAlignment="1">
      <alignment horizontal="center" vertical="top"/>
    </xf>
    <xf numFmtId="0" fontId="17" fillId="0" borderId="20" xfId="34" applyFont="1" applyFill="1" applyBorder="1" applyAlignment="1">
      <alignment horizontal="left" vertical="top" wrapText="1"/>
    </xf>
    <xf numFmtId="14" fontId="3" fillId="0" borderId="7" xfId="0" applyNumberFormat="1" applyFont="1" applyFill="1" applyBorder="1" applyAlignment="1">
      <alignment vertical="top"/>
    </xf>
    <xf numFmtId="169" fontId="3" fillId="0" borderId="7" xfId="33" applyNumberFormat="1" applyFont="1" applyFill="1" applyBorder="1" applyAlignment="1" applyProtection="1">
      <alignment horizontal="right" vertical="top"/>
    </xf>
    <xf numFmtId="0" fontId="23" fillId="0" borderId="7" xfId="0" applyFont="1" applyFill="1" applyBorder="1" applyAlignment="1">
      <alignment horizontal="left" vertical="top" wrapText="1"/>
    </xf>
    <xf numFmtId="3" fontId="3" fillId="0" borderId="7" xfId="30" applyNumberFormat="1" applyFont="1" applyFill="1" applyBorder="1" applyAlignment="1">
      <alignment horizontal="center" vertical="top"/>
    </xf>
    <xf numFmtId="0" fontId="3" fillId="0" borderId="7" xfId="0" applyNumberFormat="1" applyFont="1" applyFill="1" applyBorder="1" applyAlignment="1">
      <alignment vertical="top" wrapText="1"/>
    </xf>
    <xf numFmtId="49" fontId="3" fillId="0" borderId="7" xfId="33" applyNumberFormat="1" applyFont="1" applyFill="1" applyBorder="1" applyAlignment="1">
      <alignment horizontal="justify" vertical="top" wrapText="1"/>
    </xf>
    <xf numFmtId="3" fontId="3" fillId="0" borderId="7" xfId="0" applyNumberFormat="1" applyFont="1" applyFill="1" applyBorder="1" applyAlignment="1">
      <alignment horizontal="right" vertical="top"/>
    </xf>
    <xf numFmtId="0" fontId="3" fillId="0" borderId="16" xfId="0" applyFont="1" applyFill="1" applyBorder="1" applyAlignment="1" applyProtection="1">
      <alignment horizontal="justify" vertical="top"/>
      <protection locked="0"/>
    </xf>
    <xf numFmtId="3" fontId="3" fillId="0" borderId="7" xfId="34" applyNumberFormat="1" applyFont="1" applyFill="1" applyBorder="1" applyAlignment="1">
      <alignment vertical="top" wrapText="1"/>
    </xf>
    <xf numFmtId="0" fontId="24" fillId="0" borderId="0" xfId="34" applyFont="1" applyFill="1" applyAlignment="1">
      <alignment vertical="center"/>
    </xf>
    <xf numFmtId="0" fontId="22" fillId="0" borderId="0" xfId="0" applyFont="1" applyFill="1" applyAlignment="1">
      <alignment vertical="center"/>
    </xf>
    <xf numFmtId="5" fontId="3" fillId="0" borderId="16" xfId="30" applyNumberFormat="1" applyFont="1" applyFill="1" applyBorder="1" applyAlignment="1">
      <alignment horizontal="left" vertical="top" wrapText="1"/>
    </xf>
    <xf numFmtId="0" fontId="17" fillId="0" borderId="7" xfId="34" applyFont="1" applyFill="1" applyBorder="1" applyAlignment="1">
      <alignment vertical="top" wrapText="1"/>
    </xf>
    <xf numFmtId="0" fontId="0" fillId="0" borderId="7" xfId="0" applyNumberFormat="1" applyFill="1" applyBorder="1" applyAlignment="1">
      <alignment horizontal="center" vertical="top" wrapText="1"/>
    </xf>
    <xf numFmtId="0" fontId="0" fillId="0" borderId="7" xfId="0" applyFill="1" applyBorder="1" applyAlignment="1">
      <alignment horizontal="justify" vertical="center" wrapText="1"/>
    </xf>
    <xf numFmtId="165" fontId="0" fillId="0" borderId="7" xfId="0" applyNumberFormat="1" applyFill="1" applyBorder="1" applyAlignment="1">
      <alignment vertical="center"/>
    </xf>
    <xf numFmtId="0" fontId="0" fillId="0" borderId="7" xfId="0" applyFill="1" applyBorder="1" applyAlignment="1">
      <alignment vertical="top"/>
    </xf>
    <xf numFmtId="0" fontId="0" fillId="0" borderId="7" xfId="0" applyNumberFormat="1" applyFill="1" applyBorder="1" applyAlignment="1">
      <alignment horizontal="center" vertical="top"/>
    </xf>
    <xf numFmtId="0" fontId="3" fillId="0" borderId="7" xfId="0" applyFont="1" applyFill="1" applyBorder="1" applyAlignment="1">
      <alignment horizontal="center" vertical="top"/>
    </xf>
    <xf numFmtId="0" fontId="17" fillId="0" borderId="7" xfId="34" applyFont="1" applyFill="1" applyBorder="1" applyAlignment="1">
      <alignment horizontal="center" vertical="top"/>
    </xf>
    <xf numFmtId="0" fontId="0" fillId="0" borderId="7" xfId="0" applyFill="1" applyBorder="1" applyAlignment="1">
      <alignment horizontal="center" vertical="top"/>
    </xf>
    <xf numFmtId="0" fontId="3" fillId="0" borderId="0" xfId="0" applyFont="1" applyFill="1" applyAlignment="1">
      <alignment vertical="top" wrapText="1"/>
    </xf>
    <xf numFmtId="0" fontId="3" fillId="0" borderId="7" xfId="0" applyFont="1" applyFill="1" applyBorder="1" applyAlignment="1" applyProtection="1">
      <alignment horizontal="justify" vertical="top"/>
      <protection locked="0"/>
    </xf>
    <xf numFmtId="0" fontId="30" fillId="0" borderId="7" xfId="39" applyFont="1" applyFill="1" applyBorder="1" applyAlignment="1">
      <alignment horizontal="justify" vertical="top"/>
    </xf>
    <xf numFmtId="167" fontId="3" fillId="0" borderId="7" xfId="30" applyNumberFormat="1" applyFont="1" applyFill="1" applyBorder="1" applyAlignment="1">
      <alignment vertical="top"/>
    </xf>
    <xf numFmtId="1" fontId="41" fillId="0" borderId="7" xfId="0" applyNumberFormat="1" applyFont="1" applyFill="1" applyBorder="1" applyAlignment="1">
      <alignment horizontal="center" vertical="top" wrapText="1"/>
    </xf>
    <xf numFmtId="166" fontId="21" fillId="0" borderId="7" xfId="34" applyNumberFormat="1" applyFont="1" applyFill="1" applyBorder="1" applyAlignment="1">
      <alignment vertical="top" wrapText="1"/>
    </xf>
    <xf numFmtId="1" fontId="3" fillId="0" borderId="7" xfId="39" applyNumberFormat="1" applyFont="1" applyFill="1" applyBorder="1" applyAlignment="1">
      <alignment horizontal="center" vertical="top" wrapText="1"/>
    </xf>
    <xf numFmtId="0" fontId="26" fillId="0" borderId="32" xfId="33" applyFont="1" applyFill="1" applyBorder="1" applyAlignment="1">
      <alignment vertical="top"/>
    </xf>
    <xf numFmtId="0" fontId="26" fillId="25" borderId="51" xfId="33" applyFont="1" applyFill="1" applyBorder="1" applyAlignment="1" applyProtection="1">
      <alignment vertical="top" wrapText="1"/>
    </xf>
    <xf numFmtId="3" fontId="20" fillId="25" borderId="51" xfId="0" applyNumberFormat="1" applyFont="1" applyFill="1" applyBorder="1" applyAlignment="1">
      <alignment horizontal="right" vertical="top"/>
    </xf>
    <xf numFmtId="169" fontId="28" fillId="23" borderId="7" xfId="33" applyNumberFormat="1" applyFont="1" applyFill="1" applyBorder="1" applyAlignment="1" applyProtection="1">
      <alignment horizontal="left" vertical="top" wrapText="1"/>
    </xf>
    <xf numFmtId="0" fontId="25" fillId="23" borderId="7" xfId="33" applyFont="1" applyFill="1" applyBorder="1" applyAlignment="1" applyProtection="1">
      <alignment horizontal="justify" vertical="top" wrapText="1"/>
    </xf>
    <xf numFmtId="3" fontId="25" fillId="0" borderId="7" xfId="0" applyNumberFormat="1" applyFont="1" applyFill="1" applyBorder="1" applyAlignment="1" applyProtection="1">
      <alignment horizontal="right" vertical="top"/>
    </xf>
    <xf numFmtId="0" fontId="3" fillId="0" borderId="0" xfId="0" applyFont="1" applyFill="1" applyBorder="1" applyAlignment="1">
      <alignment vertical="top"/>
    </xf>
    <xf numFmtId="176" fontId="36" fillId="0" borderId="0" xfId="0" applyNumberFormat="1" applyFont="1" applyBorder="1" applyAlignment="1">
      <alignment horizontal="center"/>
    </xf>
    <xf numFmtId="44" fontId="36" fillId="0" borderId="0" xfId="43" applyFont="1" applyBorder="1" applyAlignment="1">
      <alignment horizontal="right"/>
    </xf>
    <xf numFmtId="44" fontId="36" fillId="0" borderId="0" xfId="0" applyNumberFormat="1" applyFont="1" applyBorder="1" applyAlignment="1">
      <alignment horizontal="right"/>
    </xf>
    <xf numFmtId="0" fontId="3" fillId="0" borderId="16" xfId="34" applyFont="1" applyFill="1" applyBorder="1" applyAlignment="1">
      <alignment horizontal="left" vertical="top" wrapText="1"/>
    </xf>
    <xf numFmtId="0" fontId="17" fillId="0" borderId="7" xfId="34" applyFont="1" applyFill="1" applyBorder="1" applyAlignment="1">
      <alignment horizontal="center" vertical="center"/>
    </xf>
    <xf numFmtId="0" fontId="3" fillId="0" borderId="16" xfId="34" applyFont="1" applyFill="1" applyBorder="1" applyAlignment="1">
      <alignment horizontal="center" vertical="top" wrapText="1"/>
    </xf>
    <xf numFmtId="0" fontId="3" fillId="0" borderId="16" xfId="0" applyFont="1" applyFill="1" applyBorder="1" applyAlignment="1">
      <alignment horizontal="center" vertical="top" wrapText="1"/>
    </xf>
    <xf numFmtId="0" fontId="3" fillId="0" borderId="20" xfId="0" applyFont="1" applyFill="1" applyBorder="1" applyAlignment="1">
      <alignment horizontal="justify" vertical="top" wrapText="1"/>
    </xf>
    <xf numFmtId="0" fontId="0" fillId="0" borderId="20" xfId="0" applyFill="1" applyBorder="1" applyAlignment="1">
      <alignment vertical="top" wrapText="1"/>
    </xf>
    <xf numFmtId="0" fontId="3" fillId="0" borderId="0" xfId="0" applyFont="1" applyFill="1" applyBorder="1" applyAlignment="1">
      <alignment horizontal="center" vertical="top" wrapText="1"/>
    </xf>
    <xf numFmtId="166" fontId="0" fillId="0" borderId="42" xfId="0" applyNumberFormat="1" applyFill="1" applyBorder="1" applyAlignment="1">
      <alignment vertical="top"/>
    </xf>
    <xf numFmtId="167" fontId="3" fillId="0" borderId="0" xfId="30" applyNumberFormat="1" applyFont="1" applyFill="1" applyBorder="1" applyAlignment="1">
      <alignment horizontal="right" vertical="top"/>
    </xf>
    <xf numFmtId="0" fontId="3" fillId="0" borderId="0" xfId="0" applyNumberFormat="1" applyFont="1" applyFill="1" applyBorder="1" applyAlignment="1">
      <alignment horizontal="center" vertical="top" wrapText="1"/>
    </xf>
    <xf numFmtId="0" fontId="3" fillId="0" borderId="16" xfId="0" applyFont="1" applyFill="1" applyBorder="1" applyAlignment="1" applyProtection="1">
      <alignment horizontal="justify" vertical="top" wrapText="1"/>
      <protection locked="0"/>
    </xf>
    <xf numFmtId="14" fontId="3" fillId="0" borderId="7" xfId="0" applyNumberFormat="1" applyFont="1" applyFill="1" applyBorder="1" applyAlignment="1">
      <alignment horizontal="justify" vertical="top" wrapText="1"/>
    </xf>
    <xf numFmtId="0" fontId="17" fillId="0" borderId="16" xfId="34" applyFont="1" applyFill="1" applyBorder="1" applyAlignment="1">
      <alignment horizontal="justify" vertical="top"/>
    </xf>
    <xf numFmtId="0" fontId="3" fillId="0" borderId="16" xfId="0" applyFont="1" applyFill="1" applyBorder="1" applyAlignment="1">
      <alignment horizontal="justify" vertical="top"/>
    </xf>
    <xf numFmtId="0" fontId="3" fillId="0" borderId="20" xfId="34" applyFont="1" applyFill="1" applyBorder="1" applyAlignment="1">
      <alignment vertical="top" wrapText="1"/>
    </xf>
    <xf numFmtId="0" fontId="16" fillId="0" borderId="7" xfId="0" applyFont="1" applyFill="1" applyBorder="1" applyAlignment="1">
      <alignment horizontal="justify" vertical="top" wrapText="1"/>
    </xf>
    <xf numFmtId="0" fontId="18" fillId="0" borderId="7" xfId="0" applyFont="1" applyFill="1" applyBorder="1" applyAlignment="1">
      <alignment horizontal="justify" vertical="top" wrapText="1"/>
    </xf>
    <xf numFmtId="3" fontId="18" fillId="0" borderId="7" xfId="34" applyNumberFormat="1" applyFont="1" applyFill="1" applyBorder="1" applyAlignment="1">
      <alignment horizontal="justify" vertical="top" wrapText="1"/>
    </xf>
    <xf numFmtId="167" fontId="18" fillId="0" borderId="7" xfId="30" applyNumberFormat="1" applyFont="1" applyFill="1" applyBorder="1" applyAlignment="1">
      <alignment horizontal="right" vertical="top"/>
    </xf>
    <xf numFmtId="167" fontId="18" fillId="23" borderId="7" xfId="30" applyNumberFormat="1" applyFont="1" applyFill="1" applyBorder="1" applyAlignment="1">
      <alignment horizontal="right" vertical="top"/>
    </xf>
    <xf numFmtId="14" fontId="18" fillId="0" borderId="7" xfId="0" applyNumberFormat="1" applyFont="1" applyFill="1" applyBorder="1" applyAlignment="1">
      <alignment horizontal="right" vertical="top"/>
    </xf>
    <xf numFmtId="0" fontId="18" fillId="0" borderId="7" xfId="34" applyFont="1" applyFill="1" applyBorder="1" applyAlignment="1">
      <alignment horizontal="justify" vertical="top" wrapText="1"/>
    </xf>
    <xf numFmtId="167" fontId="18" fillId="0" borderId="7" xfId="30" applyNumberFormat="1" applyFont="1" applyFill="1" applyBorder="1" applyAlignment="1">
      <alignment horizontal="right" vertical="top" wrapText="1"/>
    </xf>
    <xf numFmtId="167" fontId="18" fillId="0" borderId="7" xfId="30" applyNumberFormat="1" applyFont="1" applyFill="1" applyBorder="1" applyAlignment="1" applyProtection="1">
      <alignment horizontal="right" vertical="top" wrapText="1"/>
    </xf>
    <xf numFmtId="0" fontId="18" fillId="0" borderId="16" xfId="0" applyFont="1" applyFill="1" applyBorder="1" applyAlignment="1">
      <alignment horizontal="justify" vertical="top" wrapText="1"/>
    </xf>
    <xf numFmtId="175" fontId="18" fillId="0" borderId="7" xfId="0" applyNumberFormat="1" applyFont="1" applyFill="1" applyBorder="1" applyAlignment="1">
      <alignment horizontal="right" vertical="top" wrapText="1"/>
    </xf>
    <xf numFmtId="166" fontId="18" fillId="0" borderId="7" xfId="34" applyNumberFormat="1" applyFont="1" applyFill="1" applyBorder="1" applyAlignment="1">
      <alignment vertical="top" wrapText="1"/>
    </xf>
    <xf numFmtId="175" fontId="18" fillId="0" borderId="7" xfId="34" applyNumberFormat="1" applyFont="1" applyFill="1" applyBorder="1" applyAlignment="1">
      <alignment vertical="top" wrapText="1"/>
    </xf>
    <xf numFmtId="167" fontId="18" fillId="0" borderId="7" xfId="38" applyNumberFormat="1" applyFont="1" applyFill="1" applyBorder="1" applyAlignment="1" applyProtection="1">
      <alignment horizontal="center" vertical="top" wrapText="1"/>
    </xf>
    <xf numFmtId="0" fontId="53" fillId="0" borderId="7" xfId="34" applyFont="1" applyFill="1" applyBorder="1" applyAlignment="1">
      <alignment horizontal="justify" vertical="top" wrapText="1"/>
    </xf>
    <xf numFmtId="0" fontId="38" fillId="27" borderId="44" xfId="0" applyFont="1" applyFill="1" applyBorder="1" applyAlignment="1">
      <alignment horizontal="justify" vertical="top" wrapText="1"/>
    </xf>
    <xf numFmtId="166" fontId="18" fillId="0" borderId="7" xfId="0" applyNumberFormat="1" applyFont="1" applyFill="1" applyBorder="1" applyAlignment="1">
      <alignment vertical="top"/>
    </xf>
    <xf numFmtId="0" fontId="54" fillId="0" borderId="7" xfId="0" applyFont="1" applyFill="1" applyBorder="1"/>
    <xf numFmtId="175" fontId="18" fillId="0" borderId="7" xfId="0" applyNumberFormat="1" applyFont="1" applyFill="1" applyBorder="1" applyAlignment="1">
      <alignment vertical="top"/>
    </xf>
    <xf numFmtId="0" fontId="18" fillId="27" borderId="0" xfId="0" applyFont="1" applyFill="1" applyBorder="1" applyAlignment="1">
      <alignment horizontal="justify" vertical="top" wrapText="1"/>
    </xf>
    <xf numFmtId="0" fontId="3" fillId="23" borderId="0" xfId="34" applyFont="1" applyFill="1" applyBorder="1" applyAlignment="1">
      <alignment horizontal="justify" vertical="top" wrapText="1"/>
    </xf>
    <xf numFmtId="167" fontId="3" fillId="23" borderId="0" xfId="30" applyNumberFormat="1" applyFont="1" applyFill="1" applyBorder="1" applyAlignment="1">
      <alignment horizontal="right" vertical="top" wrapText="1"/>
    </xf>
    <xf numFmtId="3" fontId="36" fillId="27" borderId="0" xfId="0" applyNumberFormat="1" applyFont="1" applyFill="1" applyBorder="1" applyAlignment="1">
      <alignment horizontal="right" vertical="top" wrapText="1"/>
    </xf>
    <xf numFmtId="3" fontId="35" fillId="27" borderId="0" xfId="0" applyNumberFormat="1" applyFont="1" applyFill="1" applyBorder="1" applyAlignment="1">
      <alignment horizontal="center" vertical="top" wrapText="1"/>
    </xf>
    <xf numFmtId="14" fontId="3" fillId="23" borderId="0" xfId="0" applyNumberFormat="1" applyFont="1" applyFill="1" applyBorder="1" applyAlignment="1">
      <alignment horizontal="right" vertical="top"/>
    </xf>
    <xf numFmtId="0" fontId="36" fillId="23" borderId="0" xfId="34" applyFont="1" applyFill="1" applyBorder="1" applyAlignment="1">
      <alignment horizontal="justify" vertical="top" wrapText="1"/>
    </xf>
    <xf numFmtId="0" fontId="18" fillId="27" borderId="42" xfId="0" applyFont="1" applyFill="1" applyBorder="1" applyAlignment="1">
      <alignment vertical="top" wrapText="1"/>
    </xf>
    <xf numFmtId="0" fontId="18" fillId="27" borderId="43" xfId="0" applyFont="1" applyFill="1" applyBorder="1" applyAlignment="1">
      <alignment vertical="top" wrapText="1"/>
    </xf>
    <xf numFmtId="175" fontId="18" fillId="0" borderId="7" xfId="0" applyNumberFormat="1" applyFont="1" applyFill="1" applyBorder="1" applyAlignment="1">
      <alignment horizontal="right" vertical="top"/>
    </xf>
    <xf numFmtId="5" fontId="18" fillId="0" borderId="7" xfId="30" applyNumberFormat="1" applyFont="1" applyFill="1" applyBorder="1" applyAlignment="1">
      <alignment horizontal="justify" vertical="top" wrapText="1"/>
    </xf>
    <xf numFmtId="5" fontId="18" fillId="0" borderId="7" xfId="30" applyNumberFormat="1" applyFont="1" applyFill="1" applyBorder="1" applyAlignment="1">
      <alignment horizontal="left" vertical="top" wrapText="1"/>
    </xf>
    <xf numFmtId="0" fontId="0" fillId="23" borderId="11" xfId="0" applyFill="1" applyBorder="1"/>
    <xf numFmtId="0" fontId="0" fillId="23" borderId="12" xfId="0" applyFill="1" applyBorder="1"/>
    <xf numFmtId="3" fontId="0" fillId="23" borderId="12" xfId="0" applyNumberFormat="1" applyFill="1" applyBorder="1"/>
    <xf numFmtId="0" fontId="0" fillId="23" borderId="21" xfId="0" applyFill="1" applyBorder="1"/>
    <xf numFmtId="0" fontId="38" fillId="0" borderId="0" xfId="0" applyFont="1" applyAlignment="1">
      <alignment horizontal="left" wrapText="1"/>
    </xf>
    <xf numFmtId="167" fontId="18" fillId="0" borderId="7" xfId="30" applyNumberFormat="1" applyFont="1" applyFill="1" applyBorder="1" applyAlignment="1">
      <alignment horizontal="center" vertical="top"/>
    </xf>
    <xf numFmtId="0" fontId="3" fillId="23" borderId="13" xfId="0" applyFont="1" applyFill="1" applyBorder="1" applyAlignment="1">
      <alignment horizontal="left" vertical="top" wrapText="1"/>
    </xf>
    <xf numFmtId="0" fontId="3" fillId="23" borderId="0" xfId="0" applyFont="1" applyFill="1" applyBorder="1" applyAlignment="1">
      <alignment horizontal="left" vertical="top" wrapText="1"/>
    </xf>
    <xf numFmtId="0" fontId="3" fillId="23" borderId="23" xfId="0" applyFont="1" applyFill="1" applyBorder="1" applyAlignment="1">
      <alignment horizontal="left" vertical="top" wrapText="1"/>
    </xf>
    <xf numFmtId="0" fontId="38" fillId="0" borderId="0" xfId="0" applyFont="1" applyAlignment="1">
      <alignment horizontal="left" vertical="top" wrapText="1"/>
    </xf>
    <xf numFmtId="167" fontId="36" fillId="0" borderId="0" xfId="0" applyNumberFormat="1" applyFont="1" applyBorder="1" applyAlignment="1">
      <alignment horizontal="right"/>
    </xf>
    <xf numFmtId="3" fontId="25" fillId="0" borderId="29" xfId="0" applyNumberFormat="1" applyFont="1" applyFill="1" applyBorder="1" applyAlignment="1" applyProtection="1">
      <alignment horizontal="right" vertical="top" wrapText="1"/>
    </xf>
    <xf numFmtId="3" fontId="25" fillId="0" borderId="33" xfId="0" applyNumberFormat="1" applyFont="1" applyFill="1" applyBorder="1" applyAlignment="1" applyProtection="1">
      <alignment horizontal="right" vertical="top" wrapText="1"/>
    </xf>
    <xf numFmtId="3" fontId="25" fillId="0" borderId="30" xfId="0" applyNumberFormat="1" applyFont="1" applyFill="1" applyBorder="1" applyAlignment="1" applyProtection="1">
      <alignment horizontal="right" vertical="top" wrapText="1"/>
    </xf>
    <xf numFmtId="3" fontId="25" fillId="0" borderId="31" xfId="0" applyNumberFormat="1" applyFont="1" applyFill="1" applyBorder="1" applyAlignment="1" applyProtection="1">
      <alignment horizontal="right" vertical="top" wrapText="1"/>
    </xf>
    <xf numFmtId="3" fontId="25" fillId="0" borderId="29" xfId="0" applyNumberFormat="1" applyFont="1" applyFill="1" applyBorder="1" applyAlignment="1" applyProtection="1">
      <alignment horizontal="right" vertical="top"/>
    </xf>
    <xf numFmtId="3" fontId="25" fillId="0" borderId="18" xfId="0" applyNumberFormat="1" applyFont="1" applyFill="1" applyBorder="1" applyAlignment="1" applyProtection="1">
      <alignment horizontal="right" vertical="top"/>
    </xf>
    <xf numFmtId="3" fontId="25" fillId="0" borderId="34" xfId="0" applyNumberFormat="1" applyFont="1" applyFill="1" applyBorder="1" applyAlignment="1" applyProtection="1">
      <alignment horizontal="right" vertical="top"/>
    </xf>
    <xf numFmtId="3" fontId="25" fillId="0" borderId="35" xfId="0" applyNumberFormat="1" applyFont="1" applyFill="1" applyBorder="1" applyAlignment="1" applyProtection="1">
      <alignment horizontal="right" vertical="top"/>
    </xf>
    <xf numFmtId="3" fontId="25" fillId="0" borderId="23" xfId="0" applyNumberFormat="1" applyFont="1" applyFill="1" applyBorder="1" applyAlignment="1" applyProtection="1">
      <alignment horizontal="right" vertical="top"/>
    </xf>
    <xf numFmtId="3" fontId="25" fillId="0" borderId="17" xfId="0" applyNumberFormat="1" applyFont="1" applyFill="1" applyBorder="1" applyAlignment="1" applyProtection="1">
      <alignment horizontal="right" vertical="top"/>
    </xf>
    <xf numFmtId="3" fontId="25" fillId="0" borderId="39" xfId="0" applyNumberFormat="1" applyFont="1" applyFill="1" applyBorder="1" applyAlignment="1" applyProtection="1">
      <alignment vertical="top"/>
    </xf>
    <xf numFmtId="3" fontId="25" fillId="0" borderId="7" xfId="0" applyNumberFormat="1" applyFont="1" applyFill="1" applyBorder="1" applyAlignment="1" applyProtection="1">
      <alignment vertical="top"/>
    </xf>
    <xf numFmtId="3" fontId="25" fillId="0" borderId="7" xfId="0" applyNumberFormat="1" applyFont="1" applyFill="1" applyBorder="1" applyAlignment="1" applyProtection="1">
      <alignment horizontal="right" vertical="top" wrapText="1"/>
    </xf>
    <xf numFmtId="3" fontId="3" fillId="0" borderId="7" xfId="34" applyNumberFormat="1" applyFont="1" applyFill="1" applyBorder="1" applyAlignment="1">
      <alignment horizontal="center" vertical="top" wrapText="1"/>
    </xf>
    <xf numFmtId="3" fontId="3" fillId="0" borderId="7" xfId="34" applyNumberFormat="1" applyFont="1" applyFill="1" applyBorder="1" applyAlignment="1">
      <alignment vertical="center" wrapText="1"/>
    </xf>
    <xf numFmtId="1" fontId="3" fillId="0" borderId="7" xfId="0" applyNumberFormat="1" applyFont="1" applyFill="1" applyBorder="1" applyAlignment="1">
      <alignment horizontal="center" vertical="top"/>
    </xf>
    <xf numFmtId="3" fontId="25" fillId="23" borderId="0" xfId="0" applyNumberFormat="1" applyFont="1" applyFill="1" applyAlignment="1">
      <alignment vertical="top"/>
    </xf>
    <xf numFmtId="0" fontId="54" fillId="0" borderId="0" xfId="0" applyFont="1" applyFill="1"/>
    <xf numFmtId="166" fontId="18" fillId="0" borderId="42" xfId="0" applyNumberFormat="1" applyFont="1" applyFill="1" applyBorder="1" applyAlignment="1">
      <alignment vertical="top"/>
    </xf>
    <xf numFmtId="0" fontId="53" fillId="0" borderId="16" xfId="34" applyFont="1" applyFill="1" applyBorder="1" applyAlignment="1">
      <alignment horizontal="justify" vertical="top"/>
    </xf>
    <xf numFmtId="0" fontId="53" fillId="0" borderId="16" xfId="34" applyFont="1" applyFill="1" applyBorder="1" applyAlignment="1">
      <alignment horizontal="justify" vertical="top" wrapText="1"/>
    </xf>
    <xf numFmtId="0" fontId="18" fillId="0" borderId="16" xfId="34" applyFont="1" applyFill="1" applyBorder="1" applyAlignment="1">
      <alignment horizontal="justify" vertical="top" wrapText="1"/>
    </xf>
    <xf numFmtId="177" fontId="18" fillId="0" borderId="7" xfId="34" applyNumberFormat="1" applyFont="1" applyFill="1" applyBorder="1" applyAlignment="1">
      <alignment vertical="center" wrapText="1"/>
    </xf>
    <xf numFmtId="0" fontId="30" fillId="0" borderId="7" xfId="34" applyFont="1" applyFill="1" applyBorder="1" applyAlignment="1">
      <alignment horizontal="center" vertical="top"/>
    </xf>
    <xf numFmtId="0" fontId="3" fillId="0" borderId="7" xfId="0" applyNumberFormat="1" applyFont="1" applyFill="1" applyBorder="1" applyAlignment="1">
      <alignment horizontal="justify" vertical="top" wrapText="1"/>
    </xf>
    <xf numFmtId="0" fontId="3" fillId="0" borderId="7" xfId="0" applyNumberFormat="1" applyFont="1" applyFill="1" applyBorder="1" applyAlignment="1">
      <alignment horizontal="left" vertical="top" wrapText="1"/>
    </xf>
    <xf numFmtId="0" fontId="3" fillId="0" borderId="16" xfId="34" applyFont="1" applyFill="1" applyBorder="1" applyAlignment="1">
      <alignment horizontal="justify" vertical="top"/>
    </xf>
    <xf numFmtId="0" fontId="3" fillId="0" borderId="7" xfId="0" applyFont="1" applyFill="1" applyBorder="1" applyAlignment="1">
      <alignment horizontal="right" vertical="top" wrapText="1"/>
    </xf>
    <xf numFmtId="0" fontId="17" fillId="0" borderId="7" xfId="34" applyFont="1" applyFill="1" applyBorder="1" applyAlignment="1">
      <alignment horizontal="justify" vertical="center" wrapText="1"/>
    </xf>
    <xf numFmtId="176" fontId="47" fillId="0" borderId="7" xfId="45" applyNumberFormat="1" applyFont="1" applyFill="1" applyBorder="1" applyAlignment="1">
      <alignment vertical="top" wrapText="1"/>
    </xf>
    <xf numFmtId="0" fontId="3" fillId="0" borderId="7" xfId="44" applyNumberFormat="1" applyFont="1" applyFill="1" applyBorder="1" applyAlignment="1">
      <alignment horizontal="justify" vertical="top" wrapText="1"/>
    </xf>
    <xf numFmtId="10" fontId="0" fillId="0" borderId="0" xfId="49" applyNumberFormat="1" applyFont="1" applyFill="1" applyAlignment="1">
      <alignment horizontal="right"/>
    </xf>
    <xf numFmtId="0" fontId="3" fillId="0" borderId="7" xfId="0" applyFont="1" applyFill="1" applyBorder="1" applyAlignment="1" applyProtection="1">
      <alignment horizontal="center" vertical="center" wrapText="1"/>
    </xf>
    <xf numFmtId="176" fontId="47" fillId="0" borderId="7" xfId="45" applyNumberFormat="1" applyFont="1" applyFill="1" applyBorder="1" applyAlignment="1">
      <alignment horizontal="center" vertical="center" wrapText="1"/>
    </xf>
    <xf numFmtId="0" fontId="3" fillId="0" borderId="7" xfId="44" applyNumberFormat="1" applyFont="1" applyFill="1" applyBorder="1" applyAlignment="1">
      <alignment horizontal="center" vertical="center" wrapText="1"/>
    </xf>
    <xf numFmtId="14" fontId="3" fillId="0" borderId="7" xfId="44" applyNumberFormat="1" applyFont="1" applyFill="1" applyBorder="1" applyAlignment="1">
      <alignment horizontal="center" vertical="center" wrapText="1"/>
    </xf>
    <xf numFmtId="167" fontId="3" fillId="0" borderId="7" xfId="30" applyNumberFormat="1" applyFont="1" applyFill="1" applyBorder="1" applyAlignment="1" applyProtection="1">
      <alignment horizontal="center" vertical="center" wrapText="1"/>
    </xf>
    <xf numFmtId="3" fontId="3" fillId="0" borderId="7" xfId="0" applyNumberFormat="1"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7" xfId="0" applyFont="1" applyFill="1" applyBorder="1" applyAlignment="1" applyProtection="1">
      <alignment horizontal="left" vertical="top" wrapText="1"/>
      <protection locked="0"/>
    </xf>
    <xf numFmtId="15" fontId="3" fillId="0" borderId="7" xfId="0" applyNumberFormat="1" applyFont="1" applyFill="1" applyBorder="1" applyAlignment="1">
      <alignment horizontal="left" vertical="top" wrapText="1"/>
    </xf>
    <xf numFmtId="14" fontId="48" fillId="0" borderId="44" xfId="46" applyNumberFormat="1" applyFont="1" applyFill="1" applyBorder="1" applyAlignment="1" applyProtection="1">
      <alignment horizontal="center" vertical="top" wrapText="1"/>
      <protection locked="0"/>
    </xf>
    <xf numFmtId="0" fontId="3" fillId="0" borderId="7" xfId="0" applyFont="1" applyFill="1" applyBorder="1" applyAlignment="1">
      <alignment horizontal="center" vertical="center"/>
    </xf>
    <xf numFmtId="14" fontId="48" fillId="0" borderId="7" xfId="46" applyNumberFormat="1" applyFont="1" applyFill="1" applyBorder="1" applyAlignment="1" applyProtection="1">
      <alignment vertical="top"/>
    </xf>
    <xf numFmtId="178" fontId="0" fillId="0" borderId="0" xfId="0" applyNumberFormat="1" applyFill="1" applyAlignment="1">
      <alignment horizontal="right"/>
    </xf>
    <xf numFmtId="166" fontId="22" fillId="0" borderId="42" xfId="0" applyNumberFormat="1" applyFont="1" applyFill="1" applyBorder="1"/>
    <xf numFmtId="0" fontId="3" fillId="0" borderId="7" xfId="0" applyFont="1" applyFill="1" applyBorder="1" applyAlignment="1" applyProtection="1">
      <alignment horizontal="left" vertical="top" wrapText="1"/>
    </xf>
    <xf numFmtId="0" fontId="3" fillId="0" borderId="7" xfId="0" applyNumberFormat="1" applyFont="1" applyFill="1" applyBorder="1" applyAlignment="1" applyProtection="1">
      <alignment horizontal="center" vertical="top" wrapText="1"/>
    </xf>
    <xf numFmtId="1" fontId="3" fillId="0" borderId="7" xfId="30" applyNumberFormat="1" applyFont="1" applyFill="1" applyBorder="1" applyAlignment="1" applyProtection="1">
      <alignment horizontal="center" vertical="top" wrapText="1"/>
    </xf>
    <xf numFmtId="0" fontId="3" fillId="0" borderId="7" xfId="0" applyFont="1" applyFill="1" applyBorder="1" applyAlignment="1" applyProtection="1">
      <alignment vertical="top" wrapText="1"/>
      <protection locked="0"/>
    </xf>
    <xf numFmtId="167" fontId="3" fillId="0" borderId="0" xfId="30" applyNumberFormat="1" applyFont="1" applyFill="1" applyAlignment="1">
      <alignment vertical="top"/>
    </xf>
    <xf numFmtId="0" fontId="3" fillId="0" borderId="7" xfId="0" applyFont="1" applyFill="1" applyBorder="1" applyAlignment="1">
      <alignment wrapText="1"/>
    </xf>
    <xf numFmtId="14" fontId="3" fillId="0" borderId="7" xfId="30" applyNumberFormat="1" applyFont="1" applyFill="1" applyBorder="1" applyAlignment="1" applyProtection="1">
      <alignment vertical="top" wrapText="1"/>
    </xf>
    <xf numFmtId="170" fontId="3" fillId="0" borderId="7" xfId="0" applyNumberFormat="1" applyFont="1" applyFill="1" applyBorder="1" applyAlignment="1" applyProtection="1">
      <alignment horizontal="center" vertical="top" wrapText="1"/>
    </xf>
    <xf numFmtId="1" fontId="3" fillId="0" borderId="7" xfId="30" applyNumberFormat="1" applyFont="1" applyFill="1" applyBorder="1" applyAlignment="1" applyProtection="1">
      <alignment horizontal="right" vertical="top" wrapText="1"/>
    </xf>
    <xf numFmtId="49" fontId="3" fillId="0" borderId="7" xfId="0" applyNumberFormat="1" applyFont="1" applyFill="1" applyBorder="1" applyAlignment="1">
      <alignment horizontal="justify" vertical="top" wrapText="1"/>
    </xf>
    <xf numFmtId="172" fontId="3" fillId="0" borderId="7" xfId="0" applyNumberFormat="1" applyFont="1" applyFill="1" applyBorder="1" applyAlignment="1" applyProtection="1">
      <alignment horizontal="center" vertical="top" wrapText="1"/>
    </xf>
    <xf numFmtId="170" fontId="3" fillId="0" borderId="7" xfId="0" applyNumberFormat="1" applyFont="1" applyFill="1" applyBorder="1" applyAlignment="1">
      <alignment horizontal="center" vertical="top" wrapText="1"/>
    </xf>
    <xf numFmtId="170" fontId="3" fillId="0" borderId="7" xfId="0" applyNumberFormat="1" applyFont="1" applyFill="1" applyBorder="1" applyAlignment="1" applyProtection="1">
      <alignment horizontal="left" vertical="top" wrapText="1"/>
    </xf>
    <xf numFmtId="172" fontId="16" fillId="0" borderId="7" xfId="0" applyNumberFormat="1" applyFont="1" applyFill="1" applyBorder="1" applyAlignment="1">
      <alignment horizontal="right" vertical="top" wrapText="1"/>
    </xf>
    <xf numFmtId="172" fontId="3" fillId="0" borderId="7" xfId="0" applyNumberFormat="1" applyFont="1" applyFill="1" applyBorder="1" applyAlignment="1">
      <alignment horizontal="right" vertical="top" wrapText="1"/>
    </xf>
    <xf numFmtId="171" fontId="3" fillId="0" borderId="7" xfId="0" applyNumberFormat="1" applyFont="1" applyFill="1" applyBorder="1" applyAlignment="1">
      <alignment horizontal="right" vertical="top"/>
    </xf>
    <xf numFmtId="0" fontId="22" fillId="0" borderId="0" xfId="0" applyFont="1" applyFill="1" applyBorder="1" applyAlignment="1">
      <alignment horizontal="justify" vertical="top"/>
    </xf>
    <xf numFmtId="0" fontId="22" fillId="0" borderId="0" xfId="0" applyFont="1" applyFill="1" applyBorder="1" applyAlignment="1">
      <alignment vertical="top"/>
    </xf>
    <xf numFmtId="0" fontId="3" fillId="0" borderId="7" xfId="0" applyFont="1" applyFill="1" applyBorder="1" applyAlignment="1" applyProtection="1">
      <alignment horizontal="justify" vertical="top" wrapText="1"/>
    </xf>
    <xf numFmtId="0" fontId="3" fillId="0" borderId="16" xfId="0" applyNumberFormat="1" applyFont="1" applyFill="1" applyBorder="1" applyAlignment="1" applyProtection="1">
      <alignment horizontal="justify" vertical="top" wrapText="1"/>
    </xf>
    <xf numFmtId="1" fontId="3" fillId="0" borderId="0" xfId="30" applyNumberFormat="1" applyFont="1" applyFill="1" applyAlignment="1">
      <alignment vertical="top"/>
    </xf>
    <xf numFmtId="0" fontId="3" fillId="0" borderId="7" xfId="0" applyFont="1" applyFill="1" applyBorder="1" applyAlignment="1" applyProtection="1">
      <alignment horizontal="center" vertical="top" wrapText="1"/>
      <protection locked="0"/>
    </xf>
    <xf numFmtId="14" fontId="3" fillId="0" borderId="7" xfId="30" applyNumberFormat="1" applyFont="1" applyFill="1" applyBorder="1" applyAlignment="1" applyProtection="1">
      <alignment horizontal="center" vertical="top" wrapText="1"/>
    </xf>
    <xf numFmtId="170" fontId="3" fillId="0" borderId="7" xfId="30" applyNumberFormat="1" applyFont="1" applyFill="1" applyBorder="1" applyAlignment="1" applyProtection="1">
      <alignment horizontal="center" vertical="top" wrapText="1"/>
    </xf>
    <xf numFmtId="3" fontId="3" fillId="0" borderId="7" xfId="0" applyNumberFormat="1" applyFont="1" applyFill="1" applyBorder="1" applyAlignment="1" applyProtection="1">
      <alignment horizontal="center" vertical="top" wrapText="1"/>
    </xf>
    <xf numFmtId="170" fontId="36" fillId="0" borderId="7" xfId="0" applyNumberFormat="1" applyFont="1" applyFill="1" applyBorder="1" applyAlignment="1" applyProtection="1">
      <alignment horizontal="center" vertical="top" wrapText="1"/>
    </xf>
    <xf numFmtId="167" fontId="3" fillId="0" borderId="7" xfId="30" applyNumberFormat="1" applyFont="1" applyFill="1" applyBorder="1" applyAlignment="1">
      <alignment vertical="top" wrapText="1"/>
    </xf>
    <xf numFmtId="172" fontId="3" fillId="0" borderId="7" xfId="0" applyNumberFormat="1" applyFont="1" applyFill="1" applyBorder="1" applyAlignment="1">
      <alignment vertical="top" wrapText="1"/>
    </xf>
    <xf numFmtId="1" fontId="3" fillId="0" borderId="7" xfId="0" applyNumberFormat="1" applyFont="1" applyFill="1" applyBorder="1" applyAlignment="1" applyProtection="1">
      <alignment horizontal="justify" vertical="top" wrapText="1"/>
    </xf>
    <xf numFmtId="0" fontId="3" fillId="0" borderId="44" xfId="0" applyFont="1" applyFill="1" applyBorder="1" applyAlignment="1" applyProtection="1">
      <alignment horizontal="left" vertical="top" wrapText="1"/>
    </xf>
    <xf numFmtId="0" fontId="3" fillId="0" borderId="7" xfId="0" applyNumberFormat="1" applyFont="1" applyFill="1" applyBorder="1" applyAlignment="1" applyProtection="1">
      <alignment horizontal="left" vertical="top" wrapText="1"/>
    </xf>
    <xf numFmtId="1" fontId="36" fillId="0" borderId="7" xfId="30" applyNumberFormat="1" applyFont="1" applyFill="1" applyBorder="1" applyAlignment="1" applyProtection="1">
      <alignment horizontal="right" vertical="top" wrapText="1"/>
    </xf>
    <xf numFmtId="3" fontId="3" fillId="0" borderId="7" xfId="0" applyNumberFormat="1" applyFont="1" applyFill="1" applyBorder="1" applyAlignment="1">
      <alignment horizontal="center" vertical="top"/>
    </xf>
    <xf numFmtId="4" fontId="36" fillId="0" borderId="7" xfId="0" applyNumberFormat="1" applyFont="1" applyFill="1" applyBorder="1" applyAlignment="1" applyProtection="1">
      <alignment horizontal="justify" vertical="top" wrapText="1"/>
    </xf>
    <xf numFmtId="0" fontId="3" fillId="0" borderId="7" xfId="0" applyNumberFormat="1" applyFont="1" applyFill="1" applyBorder="1" applyAlignment="1">
      <alignment horizontal="right" vertical="top" wrapText="1"/>
    </xf>
    <xf numFmtId="14" fontId="3" fillId="0" borderId="7" xfId="0" applyNumberFormat="1" applyFont="1" applyFill="1" applyBorder="1" applyAlignment="1" applyProtection="1">
      <alignment horizontal="right" vertical="top" wrapText="1"/>
    </xf>
    <xf numFmtId="0" fontId="36" fillId="0" borderId="7" xfId="0" applyFont="1" applyFill="1" applyBorder="1" applyAlignment="1">
      <alignment horizontal="center" wrapText="1"/>
    </xf>
    <xf numFmtId="1" fontId="3" fillId="0" borderId="7" xfId="30" applyNumberFormat="1" applyFont="1" applyFill="1" applyBorder="1" applyAlignment="1">
      <alignment vertical="top"/>
    </xf>
    <xf numFmtId="0" fontId="47" fillId="0" borderId="7" xfId="45" applyFont="1" applyFill="1" applyBorder="1" applyAlignment="1">
      <alignment vertical="top" wrapText="1"/>
    </xf>
    <xf numFmtId="0" fontId="46" fillId="0" borderId="44" xfId="44" applyFill="1" applyBorder="1" applyAlignment="1" applyProtection="1">
      <alignment horizontal="left" vertical="top" wrapText="1"/>
      <protection locked="0"/>
    </xf>
    <xf numFmtId="1" fontId="36" fillId="0" borderId="7" xfId="30" applyNumberFormat="1" applyFont="1" applyFill="1" applyBorder="1" applyAlignment="1">
      <alignment horizontal="right" wrapText="1"/>
    </xf>
    <xf numFmtId="1" fontId="36" fillId="0" borderId="7" xfId="30" applyNumberFormat="1" applyFont="1" applyFill="1" applyBorder="1" applyAlignment="1">
      <alignment horizontal="right"/>
    </xf>
    <xf numFmtId="0" fontId="3" fillId="0" borderId="7" xfId="0" applyNumberFormat="1" applyFont="1" applyFill="1" applyBorder="1" applyAlignment="1" applyProtection="1">
      <alignment horizontal="right" vertical="top" wrapText="1"/>
    </xf>
    <xf numFmtId="14" fontId="3" fillId="0" borderId="7" xfId="0" applyNumberFormat="1" applyFont="1" applyFill="1" applyBorder="1" applyAlignment="1" applyProtection="1">
      <alignment vertical="top" wrapText="1"/>
      <protection locked="0"/>
    </xf>
    <xf numFmtId="49" fontId="36" fillId="0" borderId="7" xfId="0" applyNumberFormat="1" applyFont="1" applyFill="1" applyBorder="1" applyAlignment="1">
      <alignment horizontal="center" wrapText="1"/>
    </xf>
    <xf numFmtId="49" fontId="3" fillId="0" borderId="7" xfId="0" applyNumberFormat="1" applyFont="1" applyFill="1" applyBorder="1" applyAlignment="1">
      <alignment horizontal="center" vertical="top" wrapText="1"/>
    </xf>
    <xf numFmtId="1" fontId="48" fillId="0" borderId="44" xfId="46" applyNumberFormat="1" applyFont="1" applyFill="1" applyBorder="1" applyAlignment="1" applyProtection="1">
      <alignment horizontal="center" vertical="top" wrapText="1"/>
      <protection locked="0"/>
    </xf>
    <xf numFmtId="170" fontId="3" fillId="0" borderId="7" xfId="0" applyNumberFormat="1" applyFont="1" applyFill="1" applyBorder="1" applyAlignment="1" applyProtection="1">
      <alignment horizontal="right" vertical="top" wrapText="1"/>
    </xf>
    <xf numFmtId="172" fontId="3" fillId="0" borderId="7" xfId="0" applyNumberFormat="1" applyFont="1" applyFill="1" applyBorder="1" applyAlignment="1" applyProtection="1">
      <alignment horizontal="right" vertical="top" wrapText="1"/>
    </xf>
    <xf numFmtId="167" fontId="3" fillId="0" borderId="7" xfId="30" applyNumberFormat="1" applyFont="1" applyFill="1" applyBorder="1" applyAlignment="1" applyProtection="1">
      <alignment vertical="top" wrapText="1"/>
    </xf>
    <xf numFmtId="173" fontId="3" fillId="0" borderId="7" xfId="0" applyNumberFormat="1" applyFont="1" applyFill="1" applyBorder="1" applyAlignment="1" applyProtection="1">
      <alignment horizontal="right" vertical="top" wrapText="1"/>
    </xf>
    <xf numFmtId="167" fontId="3" fillId="0" borderId="7" xfId="0" applyNumberFormat="1" applyFont="1" applyFill="1" applyBorder="1" applyAlignment="1">
      <alignment horizontal="center" vertical="top" wrapText="1"/>
    </xf>
    <xf numFmtId="170" fontId="3" fillId="0" borderId="7" xfId="0" applyNumberFormat="1" applyFont="1" applyFill="1" applyBorder="1" applyAlignment="1">
      <alignment horizontal="center" vertical="top"/>
    </xf>
    <xf numFmtId="3" fontId="3" fillId="0" borderId="7" xfId="34" applyNumberFormat="1" applyFont="1" applyFill="1" applyBorder="1" applyAlignment="1">
      <alignment horizontal="left" vertical="top" wrapText="1"/>
    </xf>
    <xf numFmtId="0" fontId="46" fillId="0" borderId="7" xfId="44" applyFill="1" applyBorder="1" applyAlignment="1" applyProtection="1">
      <alignment horizontal="center" vertical="top" wrapText="1"/>
      <protection locked="0"/>
    </xf>
    <xf numFmtId="0" fontId="36" fillId="0" borderId="7" xfId="0" applyNumberFormat="1" applyFont="1" applyFill="1" applyBorder="1" applyAlignment="1">
      <alignment horizontal="center" vertical="center"/>
    </xf>
    <xf numFmtId="0" fontId="36" fillId="0" borderId="7" xfId="0" applyFont="1" applyFill="1" applyBorder="1"/>
    <xf numFmtId="0" fontId="36" fillId="0" borderId="7" xfId="0" applyFont="1" applyFill="1" applyBorder="1" applyAlignment="1">
      <alignment horizontal="center"/>
    </xf>
    <xf numFmtId="171" fontId="36" fillId="0" borderId="7" xfId="0" applyNumberFormat="1" applyFont="1" applyFill="1" applyBorder="1" applyAlignment="1">
      <alignment horizontal="right" vertical="center"/>
    </xf>
    <xf numFmtId="0" fontId="36" fillId="0" borderId="7" xfId="0" applyFont="1" applyFill="1" applyBorder="1" applyAlignment="1">
      <alignment horizontal="center" vertical="center" wrapText="1"/>
    </xf>
    <xf numFmtId="0" fontId="3" fillId="0" borderId="7" xfId="0" applyNumberFormat="1" applyFont="1" applyFill="1" applyBorder="1" applyAlignment="1" applyProtection="1">
      <alignment horizontal="center" vertical="center" wrapText="1"/>
    </xf>
    <xf numFmtId="0" fontId="41" fillId="0" borderId="7" xfId="0" applyFont="1" applyFill="1" applyBorder="1" applyAlignment="1" applyProtection="1">
      <alignment horizontal="left" vertical="top" wrapText="1"/>
      <protection locked="0"/>
    </xf>
    <xf numFmtId="1" fontId="3" fillId="0" borderId="7" xfId="30" applyNumberFormat="1" applyFont="1" applyFill="1" applyBorder="1" applyAlignment="1">
      <alignment horizontal="right" vertical="top"/>
    </xf>
    <xf numFmtId="0" fontId="3" fillId="0" borderId="7" xfId="0" applyNumberFormat="1" applyFont="1" applyFill="1" applyBorder="1" applyAlignment="1">
      <alignment horizontal="center" vertical="center" wrapText="1"/>
    </xf>
    <xf numFmtId="0" fontId="46" fillId="0" borderId="7" xfId="44" applyFill="1" applyBorder="1" applyAlignment="1" applyProtection="1">
      <alignment horizontal="center" vertical="center" wrapText="1"/>
      <protection locked="0"/>
    </xf>
    <xf numFmtId="0" fontId="3" fillId="0" borderId="42" xfId="0" applyFont="1" applyFill="1" applyBorder="1" applyAlignment="1">
      <alignment horizontal="center" vertical="center" wrapText="1"/>
    </xf>
    <xf numFmtId="1" fontId="36" fillId="0" borderId="7" xfId="30" applyNumberFormat="1" applyFont="1" applyFill="1" applyBorder="1" applyAlignment="1">
      <alignment horizontal="center" vertical="center"/>
    </xf>
    <xf numFmtId="3" fontId="3" fillId="0" borderId="7" xfId="0" applyNumberFormat="1" applyFont="1" applyFill="1" applyBorder="1" applyAlignment="1" applyProtection="1">
      <alignment horizontal="center" vertical="center" wrapText="1"/>
    </xf>
    <xf numFmtId="49" fontId="3" fillId="0" borderId="7" xfId="0" applyNumberFormat="1" applyFont="1" applyFill="1" applyBorder="1" applyAlignment="1">
      <alignment horizontal="center" vertical="center" wrapText="1"/>
    </xf>
    <xf numFmtId="170" fontId="3" fillId="0" borderId="7" xfId="0" applyNumberFormat="1" applyFont="1" applyFill="1" applyBorder="1" applyAlignment="1">
      <alignment horizontal="left" vertical="top" wrapText="1"/>
    </xf>
    <xf numFmtId="170" fontId="3" fillId="0" borderId="7" xfId="0" applyNumberFormat="1" applyFont="1" applyFill="1" applyBorder="1" applyAlignment="1" applyProtection="1">
      <alignment horizontal="center" vertical="center" wrapText="1"/>
    </xf>
    <xf numFmtId="172" fontId="3" fillId="0" borderId="7" xfId="0" applyNumberFormat="1" applyFont="1" applyFill="1" applyBorder="1" applyAlignment="1" applyProtection="1">
      <alignment horizontal="center" vertical="center" wrapText="1"/>
    </xf>
    <xf numFmtId="173" fontId="3" fillId="0" borderId="7" xfId="0" applyNumberFormat="1" applyFont="1" applyFill="1" applyBorder="1" applyAlignment="1" applyProtection="1">
      <alignment horizontal="center" vertical="center" wrapText="1"/>
    </xf>
    <xf numFmtId="167" fontId="3" fillId="0" borderId="7" xfId="0" applyNumberFormat="1" applyFont="1" applyFill="1" applyBorder="1" applyAlignment="1">
      <alignment horizontal="center" vertical="center" wrapText="1"/>
    </xf>
    <xf numFmtId="170" fontId="3" fillId="0" borderId="7" xfId="0" applyNumberFormat="1" applyFont="1" applyFill="1" applyBorder="1" applyAlignment="1">
      <alignment horizontal="center" vertical="center"/>
    </xf>
    <xf numFmtId="3" fontId="3" fillId="0" borderId="7" xfId="34" applyNumberFormat="1" applyFont="1" applyFill="1" applyBorder="1" applyAlignment="1">
      <alignment horizontal="center" vertical="center" wrapText="1"/>
    </xf>
    <xf numFmtId="0" fontId="36" fillId="0" borderId="7" xfId="0" applyFont="1" applyFill="1" applyBorder="1" applyAlignment="1">
      <alignment horizontal="center" vertical="center"/>
    </xf>
    <xf numFmtId="171" fontId="36" fillId="0" borderId="7" xfId="0" applyNumberFormat="1" applyFont="1" applyFill="1" applyBorder="1" applyAlignment="1">
      <alignment horizontal="center" vertical="center"/>
    </xf>
    <xf numFmtId="0" fontId="55" fillId="0" borderId="7" xfId="0" applyFont="1" applyFill="1" applyBorder="1" applyAlignment="1">
      <alignment horizontal="right" vertical="top"/>
    </xf>
    <xf numFmtId="0" fontId="46" fillId="0" borderId="7" xfId="44" applyNumberFormat="1" applyFill="1" applyBorder="1" applyAlignment="1">
      <alignment horizontal="center" vertical="center" wrapText="1"/>
    </xf>
    <xf numFmtId="0" fontId="3" fillId="0" borderId="7" xfId="0" applyFont="1" applyFill="1" applyBorder="1" applyAlignment="1" applyProtection="1">
      <alignment horizontal="center" vertical="center" wrapText="1"/>
      <protection locked="0"/>
    </xf>
    <xf numFmtId="0" fontId="3" fillId="0" borderId="0" xfId="0" applyFont="1" applyFill="1" applyAlignment="1">
      <alignment horizontal="center" vertical="center" wrapText="1"/>
    </xf>
    <xf numFmtId="1" fontId="3" fillId="0" borderId="7" xfId="30" applyNumberFormat="1" applyFont="1" applyFill="1" applyBorder="1" applyAlignment="1" applyProtection="1">
      <alignment horizontal="center" vertical="center" wrapText="1"/>
    </xf>
    <xf numFmtId="1" fontId="3" fillId="0" borderId="7" xfId="0" applyNumberFormat="1" applyFont="1" applyFill="1" applyBorder="1" applyAlignment="1">
      <alignment horizontal="center" vertical="center" wrapText="1"/>
    </xf>
    <xf numFmtId="14" fontId="48" fillId="0" borderId="44" xfId="46" applyNumberFormat="1" applyFont="1" applyFill="1" applyBorder="1" applyAlignment="1" applyProtection="1">
      <alignment horizontal="left" vertical="top" wrapText="1"/>
      <protection locked="0"/>
    </xf>
    <xf numFmtId="167" fontId="3" fillId="0" borderId="7" xfId="30" applyNumberFormat="1" applyFont="1" applyFill="1" applyBorder="1" applyAlignment="1">
      <alignment horizontal="center" vertical="center" wrapText="1"/>
    </xf>
    <xf numFmtId="0" fontId="0" fillId="0" borderId="7" xfId="0" applyFill="1" applyBorder="1" applyAlignment="1">
      <alignment horizontal="right" vertical="top"/>
    </xf>
    <xf numFmtId="0" fontId="0" fillId="0" borderId="7" xfId="0" applyFill="1" applyBorder="1" applyAlignment="1">
      <alignment horizontal="center" vertical="center" wrapText="1"/>
    </xf>
    <xf numFmtId="0" fontId="0" fillId="0" borderId="7" xfId="0" applyFill="1" applyBorder="1" applyAlignment="1">
      <alignment horizontal="center" vertical="center"/>
    </xf>
    <xf numFmtId="1" fontId="3" fillId="0" borderId="7" xfId="0" applyNumberFormat="1" applyFont="1" applyFill="1" applyBorder="1" applyAlignment="1" applyProtection="1">
      <alignment horizontal="right" vertical="top" wrapText="1"/>
    </xf>
    <xf numFmtId="0" fontId="1" fillId="0" borderId="7" xfId="47" applyFill="1" applyBorder="1" applyAlignment="1">
      <alignment horizontal="center" vertical="center" wrapText="1"/>
    </xf>
    <xf numFmtId="0" fontId="56" fillId="0" borderId="7" xfId="48" applyFill="1" applyBorder="1" applyAlignment="1">
      <alignment horizontal="center" vertical="center"/>
    </xf>
    <xf numFmtId="1" fontId="3" fillId="0" borderId="44" xfId="0" applyNumberFormat="1" applyFont="1" applyFill="1" applyBorder="1" applyAlignment="1">
      <alignment horizontal="center" vertical="center" wrapText="1"/>
    </xf>
    <xf numFmtId="0" fontId="3" fillId="0" borderId="44" xfId="0" applyFont="1" applyFill="1" applyBorder="1" applyAlignment="1" applyProtection="1">
      <alignment horizontal="center" vertical="center" wrapText="1"/>
    </xf>
    <xf numFmtId="0" fontId="3" fillId="0" borderId="20" xfId="0" applyFont="1" applyFill="1" applyBorder="1" applyAlignment="1">
      <alignment horizontal="center" vertical="center" wrapText="1"/>
    </xf>
    <xf numFmtId="0" fontId="3" fillId="0" borderId="7" xfId="0" applyFont="1" applyFill="1" applyBorder="1" applyAlignment="1" applyProtection="1">
      <alignment horizontal="right" vertical="top"/>
      <protection locked="0"/>
    </xf>
    <xf numFmtId="0" fontId="25" fillId="31" borderId="0" xfId="0" applyFont="1" applyFill="1" applyBorder="1" applyAlignment="1">
      <alignment horizontal="center" vertical="center" wrapText="1"/>
    </xf>
    <xf numFmtId="1" fontId="25" fillId="31" borderId="0" xfId="30" applyNumberFormat="1" applyFont="1" applyFill="1" applyBorder="1" applyAlignment="1">
      <alignment horizontal="center" vertical="center" wrapText="1"/>
    </xf>
    <xf numFmtId="1" fontId="25" fillId="31" borderId="0" xfId="30" applyNumberFormat="1" applyFont="1" applyFill="1" applyBorder="1" applyAlignment="1">
      <alignment horizontal="right" vertical="center" wrapText="1"/>
    </xf>
    <xf numFmtId="1" fontId="36" fillId="31" borderId="0" xfId="30" applyNumberFormat="1" applyFont="1" applyFill="1" applyBorder="1" applyAlignment="1">
      <alignment horizontal="right" vertical="center" wrapText="1"/>
    </xf>
    <xf numFmtId="1" fontId="36" fillId="31" borderId="46" xfId="30" applyNumberFormat="1" applyFont="1" applyFill="1" applyBorder="1" applyAlignment="1">
      <alignment horizontal="right" vertical="center" wrapText="1"/>
    </xf>
    <xf numFmtId="49" fontId="36" fillId="31" borderId="0" xfId="0" applyNumberFormat="1" applyFont="1" applyFill="1" applyBorder="1" applyAlignment="1">
      <alignment horizontal="center" vertical="center" wrapText="1"/>
    </xf>
    <xf numFmtId="14" fontId="36" fillId="31" borderId="0" xfId="0" applyNumberFormat="1" applyFont="1" applyFill="1" applyBorder="1" applyAlignment="1">
      <alignment horizontal="center" vertical="center" wrapText="1"/>
    </xf>
    <xf numFmtId="0" fontId="36" fillId="31" borderId="0" xfId="0" applyFont="1" applyFill="1" applyBorder="1" applyAlignment="1">
      <alignment horizontal="center" vertical="center" wrapText="1"/>
    </xf>
    <xf numFmtId="1" fontId="36" fillId="31" borderId="0" xfId="0" applyNumberFormat="1" applyFont="1" applyFill="1" applyBorder="1" applyAlignment="1">
      <alignment horizontal="center" vertical="center" wrapText="1"/>
    </xf>
    <xf numFmtId="168" fontId="36" fillId="31" borderId="0" xfId="0" applyNumberFormat="1" applyFont="1" applyFill="1" applyBorder="1" applyAlignment="1">
      <alignment horizontal="center" vertical="center" wrapText="1"/>
    </xf>
    <xf numFmtId="3" fontId="36" fillId="31" borderId="0" xfId="0" applyNumberFormat="1" applyFont="1" applyFill="1" applyBorder="1" applyAlignment="1">
      <alignment horizontal="center" vertical="center" wrapText="1"/>
    </xf>
    <xf numFmtId="172" fontId="36" fillId="31" borderId="0" xfId="0" applyNumberFormat="1" applyFont="1" applyFill="1" applyBorder="1" applyAlignment="1">
      <alignment horizontal="right" vertical="center" wrapText="1"/>
    </xf>
    <xf numFmtId="167" fontId="36" fillId="31" borderId="0" xfId="30" applyNumberFormat="1" applyFont="1" applyFill="1" applyBorder="1" applyAlignment="1">
      <alignment horizontal="center" vertical="center" wrapText="1"/>
    </xf>
    <xf numFmtId="0" fontId="36" fillId="31" borderId="0" xfId="0" applyNumberFormat="1" applyFont="1" applyFill="1" applyBorder="1" applyAlignment="1">
      <alignment horizontal="center" vertical="center" wrapText="1"/>
    </xf>
    <xf numFmtId="171" fontId="36" fillId="31" borderId="0" xfId="0" applyNumberFormat="1" applyFont="1" applyFill="1" applyBorder="1" applyAlignment="1">
      <alignment horizontal="right" vertical="center" wrapText="1"/>
    </xf>
    <xf numFmtId="0" fontId="19" fillId="31" borderId="16" xfId="0" applyFont="1" applyFill="1" applyBorder="1" applyAlignment="1" applyProtection="1">
      <alignment horizontal="center" vertical="center" wrapText="1"/>
      <protection locked="0"/>
    </xf>
    <xf numFmtId="167" fontId="19" fillId="31" borderId="7" xfId="30" applyNumberFormat="1" applyFont="1" applyFill="1" applyBorder="1" applyAlignment="1">
      <alignment horizontal="center" vertical="center" wrapText="1"/>
    </xf>
    <xf numFmtId="0" fontId="19" fillId="31" borderId="0" xfId="0" applyFont="1" applyFill="1" applyBorder="1" applyAlignment="1" applyProtection="1">
      <alignment vertical="center" wrapText="1"/>
      <protection locked="0"/>
    </xf>
    <xf numFmtId="0" fontId="19" fillId="31" borderId="42" xfId="0" applyFont="1" applyFill="1" applyBorder="1" applyAlignment="1" applyProtection="1">
      <alignment horizontal="center" vertical="center" wrapText="1"/>
      <protection locked="0"/>
    </xf>
    <xf numFmtId="1" fontId="19" fillId="31" borderId="42" xfId="30" applyNumberFormat="1" applyFont="1" applyFill="1" applyBorder="1" applyAlignment="1">
      <alignment horizontal="center" vertical="center" wrapText="1"/>
    </xf>
    <xf numFmtId="0" fontId="19" fillId="31" borderId="42" xfId="0" applyFont="1" applyFill="1" applyBorder="1" applyAlignment="1">
      <alignment horizontal="center" vertical="center" wrapText="1"/>
    </xf>
    <xf numFmtId="14" fontId="19" fillId="31" borderId="42" xfId="0" applyNumberFormat="1" applyFont="1" applyFill="1" applyBorder="1" applyAlignment="1">
      <alignment horizontal="center" vertical="center" wrapText="1"/>
    </xf>
    <xf numFmtId="167" fontId="19" fillId="31" borderId="42" xfId="30" applyNumberFormat="1" applyFont="1" applyFill="1" applyBorder="1" applyAlignment="1">
      <alignment horizontal="center" vertical="center" wrapText="1"/>
    </xf>
    <xf numFmtId="49" fontId="19" fillId="31" borderId="42" xfId="0" applyNumberFormat="1" applyFont="1" applyFill="1" applyBorder="1" applyAlignment="1">
      <alignment horizontal="center" vertical="center" wrapText="1"/>
    </xf>
    <xf numFmtId="3" fontId="19" fillId="31" borderId="42" xfId="0" applyNumberFormat="1" applyFont="1" applyFill="1" applyBorder="1" applyAlignment="1">
      <alignment horizontal="center" vertical="center" wrapText="1"/>
    </xf>
    <xf numFmtId="0" fontId="3" fillId="0" borderId="7" xfId="34" applyNumberFormat="1" applyFont="1" applyFill="1" applyBorder="1" applyAlignment="1">
      <alignment horizontal="left" vertical="top" wrapText="1"/>
    </xf>
    <xf numFmtId="166" fontId="54" fillId="0" borderId="42" xfId="0" applyNumberFormat="1" applyFont="1" applyFill="1" applyBorder="1"/>
    <xf numFmtId="0" fontId="18" fillId="0" borderId="7" xfId="0" applyFont="1" applyFill="1" applyBorder="1" applyAlignment="1" applyProtection="1">
      <alignment horizontal="justify" vertical="top" wrapText="1"/>
      <protection locked="0"/>
    </xf>
    <xf numFmtId="177" fontId="18" fillId="0" borderId="7" xfId="34" applyNumberFormat="1" applyFont="1" applyFill="1" applyBorder="1" applyAlignment="1">
      <alignment vertical="top" wrapText="1"/>
    </xf>
    <xf numFmtId="165" fontId="18" fillId="0" borderId="7" xfId="34" applyNumberFormat="1" applyFont="1" applyFill="1" applyBorder="1" applyAlignment="1">
      <alignment horizontal="justify" vertical="top" wrapText="1"/>
    </xf>
    <xf numFmtId="0" fontId="4" fillId="0" borderId="0" xfId="34" applyFill="1"/>
    <xf numFmtId="0" fontId="19" fillId="31" borderId="7" xfId="34" applyNumberFormat="1" applyFont="1" applyFill="1" applyBorder="1" applyAlignment="1">
      <alignment horizontal="center" vertical="center" wrapText="1"/>
    </xf>
    <xf numFmtId="49" fontId="21" fillId="31" borderId="7" xfId="34" applyNumberFormat="1" applyFont="1" applyFill="1" applyBorder="1" applyAlignment="1">
      <alignment horizontal="center" vertical="center" wrapText="1"/>
    </xf>
    <xf numFmtId="49" fontId="19" fillId="31" borderId="7" xfId="34" applyNumberFormat="1" applyFont="1" applyFill="1" applyBorder="1" applyAlignment="1">
      <alignment horizontal="center" vertical="center" wrapText="1"/>
    </xf>
    <xf numFmtId="49" fontId="19" fillId="31" borderId="7" xfId="33" applyNumberFormat="1" applyFont="1" applyFill="1" applyBorder="1" applyAlignment="1">
      <alignment horizontal="center" vertical="center" wrapText="1"/>
    </xf>
    <xf numFmtId="3" fontId="19" fillId="31" borderId="7" xfId="34" applyNumberFormat="1" applyFont="1" applyFill="1" applyBorder="1" applyAlignment="1">
      <alignment horizontal="center" vertical="center" wrapText="1"/>
    </xf>
    <xf numFmtId="165" fontId="19" fillId="31" borderId="7" xfId="34" applyNumberFormat="1" applyFont="1" applyFill="1" applyBorder="1" applyAlignment="1">
      <alignment horizontal="center" vertical="center" wrapText="1"/>
    </xf>
    <xf numFmtId="0" fontId="51" fillId="26" borderId="7" xfId="0" applyFont="1" applyFill="1" applyBorder="1" applyAlignment="1">
      <alignment horizontal="justify" vertical="center" wrapText="1"/>
    </xf>
    <xf numFmtId="3" fontId="34" fillId="26" borderId="7" xfId="0" applyNumberFormat="1" applyFont="1" applyFill="1" applyBorder="1" applyAlignment="1">
      <alignment horizontal="right" vertical="center" wrapText="1"/>
    </xf>
    <xf numFmtId="10" fontId="34" fillId="26" borderId="7" xfId="41" applyNumberFormat="1" applyFont="1" applyFill="1" applyBorder="1" applyAlignment="1">
      <alignment horizontal="center" vertical="center" wrapText="1"/>
    </xf>
    <xf numFmtId="0" fontId="18" fillId="26" borderId="44" xfId="0" applyFont="1" applyFill="1" applyBorder="1" applyAlignment="1">
      <alignment vertical="top" wrapText="1"/>
    </xf>
    <xf numFmtId="0" fontId="51" fillId="32" borderId="7" xfId="0" applyFont="1" applyFill="1" applyBorder="1" applyAlignment="1">
      <alignment horizontal="justify" vertical="center" wrapText="1"/>
    </xf>
    <xf numFmtId="3" fontId="34" fillId="32" borderId="7" xfId="0" applyNumberFormat="1" applyFont="1" applyFill="1" applyBorder="1" applyAlignment="1">
      <alignment horizontal="right" vertical="center" wrapText="1"/>
    </xf>
    <xf numFmtId="10" fontId="34" fillId="32" borderId="7" xfId="41" applyNumberFormat="1" applyFont="1" applyFill="1" applyBorder="1" applyAlignment="1">
      <alignment horizontal="center" vertical="center" wrapText="1"/>
    </xf>
    <xf numFmtId="0" fontId="34" fillId="32" borderId="7" xfId="0" applyFont="1" applyFill="1" applyBorder="1" applyAlignment="1">
      <alignment horizontal="center" vertical="center" wrapText="1"/>
    </xf>
    <xf numFmtId="3" fontId="50" fillId="32" borderId="7" xfId="0" applyNumberFormat="1" applyFont="1" applyFill="1" applyBorder="1" applyAlignment="1">
      <alignment horizontal="center" vertical="center" wrapText="1"/>
    </xf>
    <xf numFmtId="10" fontId="50" fillId="32" borderId="7" xfId="41" applyNumberFormat="1" applyFont="1" applyFill="1" applyBorder="1" applyAlignment="1">
      <alignment horizontal="center" vertical="center" wrapText="1"/>
    </xf>
    <xf numFmtId="0" fontId="34" fillId="32" borderId="42" xfId="0" applyFont="1" applyFill="1" applyBorder="1" applyAlignment="1">
      <alignment horizontal="center" vertical="center" wrapText="1"/>
    </xf>
    <xf numFmtId="0" fontId="32" fillId="32" borderId="41" xfId="0" applyFont="1" applyFill="1" applyBorder="1" applyAlignment="1">
      <alignment horizontal="left"/>
    </xf>
    <xf numFmtId="0" fontId="33" fillId="32" borderId="0" xfId="0" applyFont="1" applyFill="1" applyBorder="1" applyAlignment="1">
      <alignment horizontal="left"/>
    </xf>
    <xf numFmtId="3" fontId="34" fillId="32" borderId="7" xfId="0" applyNumberFormat="1" applyFont="1" applyFill="1" applyBorder="1" applyAlignment="1">
      <alignment horizontal="center" vertical="center" wrapText="1"/>
    </xf>
    <xf numFmtId="0" fontId="39" fillId="32" borderId="7" xfId="0" applyFont="1" applyFill="1" applyBorder="1" applyAlignment="1">
      <alignment horizontal="justify" vertical="center" wrapText="1"/>
    </xf>
    <xf numFmtId="3" fontId="37" fillId="32" borderId="7" xfId="0" applyNumberFormat="1" applyFont="1" applyFill="1" applyBorder="1" applyAlignment="1">
      <alignment horizontal="right" vertical="center" wrapText="1"/>
    </xf>
    <xf numFmtId="9" fontId="37" fillId="32" borderId="7" xfId="41" applyFont="1" applyFill="1" applyBorder="1" applyAlignment="1">
      <alignment horizontal="center" vertical="center" wrapText="1"/>
    </xf>
    <xf numFmtId="175" fontId="3" fillId="0" borderId="7" xfId="34" applyNumberFormat="1" applyFont="1" applyFill="1" applyBorder="1" applyAlignment="1">
      <alignment vertical="top" wrapText="1"/>
    </xf>
    <xf numFmtId="175" fontId="0" fillId="0" borderId="7" xfId="0" applyNumberFormat="1" applyFill="1" applyBorder="1" applyAlignment="1">
      <alignment vertical="top"/>
    </xf>
    <xf numFmtId="175" fontId="3" fillId="0" borderId="7" xfId="0" applyNumberFormat="1" applyFont="1" applyFill="1" applyBorder="1" applyAlignment="1" applyProtection="1">
      <alignment horizontal="center" vertical="top" wrapText="1"/>
    </xf>
    <xf numFmtId="3" fontId="3" fillId="23" borderId="7" xfId="34" applyNumberFormat="1" applyFont="1" applyFill="1" applyBorder="1" applyAlignment="1">
      <alignment vertical="top" wrapText="1"/>
    </xf>
    <xf numFmtId="14" fontId="3" fillId="0" borderId="7" xfId="0" applyNumberFormat="1" applyFont="1" applyFill="1" applyBorder="1" applyAlignment="1">
      <alignment horizontal="right" vertical="top"/>
    </xf>
    <xf numFmtId="168" fontId="3" fillId="0" borderId="7" xfId="0" applyNumberFormat="1" applyFont="1" applyFill="1" applyBorder="1" applyAlignment="1">
      <alignment horizontal="right" vertical="top"/>
    </xf>
    <xf numFmtId="0" fontId="3" fillId="0" borderId="7" xfId="47" applyNumberFormat="1" applyFont="1" applyFill="1" applyBorder="1" applyAlignment="1">
      <alignment horizontal="center" vertical="top"/>
    </xf>
    <xf numFmtId="175" fontId="3" fillId="0" borderId="7" xfId="0" applyNumberFormat="1" applyFont="1" applyFill="1" applyBorder="1" applyAlignment="1">
      <alignment vertical="top"/>
    </xf>
    <xf numFmtId="0" fontId="57" fillId="0" borderId="0" xfId="0" applyFont="1" applyAlignment="1">
      <alignment horizontal="justify" vertical="center"/>
    </xf>
    <xf numFmtId="10" fontId="3" fillId="0" borderId="7" xfId="49" applyNumberFormat="1" applyFont="1" applyFill="1" applyBorder="1" applyAlignment="1">
      <alignment vertical="top" wrapText="1"/>
    </xf>
    <xf numFmtId="0" fontId="3" fillId="0" borderId="42" xfId="44" applyNumberFormat="1" applyFont="1" applyFill="1" applyBorder="1" applyAlignment="1">
      <alignment horizontal="justify" vertical="top" wrapText="1"/>
    </xf>
    <xf numFmtId="10" fontId="3" fillId="0" borderId="7" xfId="49" applyNumberFormat="1" applyFont="1" applyFill="1" applyBorder="1" applyAlignment="1" applyProtection="1">
      <alignment horizontal="center" vertical="top" wrapText="1"/>
    </xf>
    <xf numFmtId="0" fontId="16" fillId="32" borderId="7" xfId="0" applyFont="1" applyFill="1" applyBorder="1" applyAlignment="1">
      <alignment vertical="top" wrapText="1"/>
    </xf>
    <xf numFmtId="167" fontId="16" fillId="32" borderId="7" xfId="30" applyNumberFormat="1" applyFont="1" applyFill="1" applyBorder="1" applyAlignment="1">
      <alignment horizontal="right" vertical="top"/>
    </xf>
    <xf numFmtId="3" fontId="25" fillId="0" borderId="9" xfId="0" applyNumberFormat="1" applyFont="1" applyFill="1" applyBorder="1" applyAlignment="1" applyProtection="1">
      <alignment horizontal="right" vertical="top"/>
    </xf>
    <xf numFmtId="3" fontId="25" fillId="0" borderId="22" xfId="0" applyNumberFormat="1" applyFont="1" applyFill="1" applyBorder="1" applyAlignment="1" applyProtection="1">
      <alignment vertical="top" wrapText="1"/>
    </xf>
    <xf numFmtId="3" fontId="25" fillId="0" borderId="9" xfId="0" applyNumberFormat="1" applyFont="1" applyFill="1" applyBorder="1" applyAlignment="1" applyProtection="1">
      <alignment horizontal="right" vertical="top" wrapText="1"/>
    </xf>
    <xf numFmtId="3" fontId="25" fillId="0" borderId="8" xfId="0" applyNumberFormat="1" applyFont="1" applyFill="1" applyBorder="1" applyAlignment="1" applyProtection="1">
      <alignment horizontal="right" vertical="top" wrapText="1"/>
    </xf>
    <xf numFmtId="3" fontId="25" fillId="0" borderId="22" xfId="0" applyNumberFormat="1" applyFont="1" applyFill="1" applyBorder="1" applyAlignment="1" applyProtection="1">
      <alignment vertical="top"/>
    </xf>
    <xf numFmtId="3" fontId="25" fillId="0" borderId="28" xfId="0" applyNumberFormat="1" applyFont="1" applyFill="1" applyBorder="1" applyAlignment="1" applyProtection="1">
      <alignment horizontal="right" vertical="top"/>
    </xf>
    <xf numFmtId="3" fontId="25" fillId="0" borderId="17" xfId="0" applyNumberFormat="1" applyFont="1" applyFill="1" applyBorder="1" applyAlignment="1" applyProtection="1">
      <alignment vertical="top"/>
    </xf>
    <xf numFmtId="3" fontId="25" fillId="0" borderId="19" xfId="0" applyNumberFormat="1" applyFont="1" applyFill="1" applyBorder="1" applyAlignment="1" applyProtection="1">
      <alignment horizontal="right" vertical="top"/>
    </xf>
    <xf numFmtId="3" fontId="25" fillId="0" borderId="34" xfId="0" applyNumberFormat="1" applyFont="1" applyFill="1" applyBorder="1" applyAlignment="1" applyProtection="1">
      <alignment vertical="top"/>
    </xf>
    <xf numFmtId="0" fontId="3" fillId="0" borderId="42" xfId="0" applyFont="1" applyFill="1" applyBorder="1" applyAlignment="1">
      <alignment horizontal="justify" vertical="top"/>
    </xf>
    <xf numFmtId="1" fontId="3" fillId="0" borderId="7" xfId="34" applyNumberFormat="1" applyFont="1" applyFill="1" applyBorder="1" applyAlignment="1">
      <alignment vertical="top" wrapText="1"/>
    </xf>
    <xf numFmtId="0" fontId="57" fillId="0" borderId="7" xfId="0" applyFont="1" applyBorder="1" applyAlignment="1">
      <alignment horizontal="justify" vertical="center"/>
    </xf>
    <xf numFmtId="0" fontId="3" fillId="0" borderId="0" xfId="0" applyFont="1" applyFill="1" applyAlignment="1">
      <alignment horizontal="center"/>
    </xf>
    <xf numFmtId="0" fontId="3" fillId="23" borderId="14" xfId="0" applyFont="1" applyFill="1" applyBorder="1" applyAlignment="1">
      <alignment horizontal="left" vertical="top" wrapText="1"/>
    </xf>
    <xf numFmtId="0" fontId="3" fillId="23" borderId="15" xfId="0" applyFont="1" applyFill="1" applyBorder="1" applyAlignment="1">
      <alignment horizontal="left" vertical="top" wrapText="1"/>
    </xf>
    <xf numFmtId="0" fontId="3" fillId="23" borderId="39" xfId="0" applyFont="1" applyFill="1" applyBorder="1" applyAlignment="1">
      <alignment horizontal="left" vertical="top" wrapText="1"/>
    </xf>
    <xf numFmtId="0" fontId="3" fillId="23" borderId="13" xfId="0" applyFont="1" applyFill="1" applyBorder="1" applyAlignment="1">
      <alignment horizontal="left" wrapText="1"/>
    </xf>
    <xf numFmtId="0" fontId="0" fillId="23" borderId="0" xfId="0" applyFill="1" applyBorder="1" applyAlignment="1">
      <alignment horizontal="left" wrapText="1"/>
    </xf>
    <xf numFmtId="0" fontId="0" fillId="23" borderId="23" xfId="0" applyFill="1" applyBorder="1" applyAlignment="1">
      <alignment horizontal="left" wrapText="1"/>
    </xf>
    <xf numFmtId="0" fontId="19" fillId="0" borderId="11" xfId="0" applyFont="1" applyBorder="1" applyAlignment="1">
      <alignment horizontal="center"/>
    </xf>
    <xf numFmtId="0" fontId="19" fillId="0" borderId="12" xfId="0" applyFont="1" applyBorder="1" applyAlignment="1">
      <alignment horizontal="center"/>
    </xf>
    <xf numFmtId="0" fontId="19" fillId="0" borderId="13" xfId="0" applyFont="1" applyBorder="1" applyAlignment="1">
      <alignment horizontal="center"/>
    </xf>
    <xf numFmtId="0" fontId="19" fillId="0" borderId="0" xfId="0" applyFont="1" applyBorder="1" applyAlignment="1">
      <alignment horizontal="center"/>
    </xf>
    <xf numFmtId="3" fontId="16" fillId="23" borderId="7" xfId="33" applyNumberFormat="1" applyFont="1" applyFill="1" applyBorder="1" applyAlignment="1">
      <alignment horizontal="center"/>
    </xf>
    <xf numFmtId="3" fontId="16" fillId="23" borderId="40" xfId="33" applyNumberFormat="1" applyFont="1" applyFill="1" applyBorder="1" applyAlignment="1">
      <alignment horizontal="center"/>
    </xf>
    <xf numFmtId="3" fontId="16" fillId="23" borderId="16" xfId="33" applyNumberFormat="1" applyFont="1" applyFill="1" applyBorder="1" applyAlignment="1">
      <alignment horizontal="right" vertical="center"/>
    </xf>
    <xf numFmtId="3" fontId="16" fillId="23" borderId="37" xfId="33" applyNumberFormat="1" applyFont="1" applyFill="1" applyBorder="1" applyAlignment="1">
      <alignment horizontal="right" vertical="center"/>
    </xf>
    <xf numFmtId="3" fontId="16" fillId="23" borderId="20" xfId="33" applyNumberFormat="1" applyFont="1" applyFill="1" applyBorder="1" applyAlignment="1">
      <alignment horizontal="right" vertical="center"/>
    </xf>
    <xf numFmtId="3" fontId="16" fillId="23" borderId="16" xfId="33" applyNumberFormat="1" applyFont="1" applyFill="1" applyBorder="1" applyAlignment="1">
      <alignment horizontal="right"/>
    </xf>
    <xf numFmtId="3" fontId="16" fillId="23" borderId="37" xfId="33" applyNumberFormat="1" applyFont="1" applyFill="1" applyBorder="1" applyAlignment="1">
      <alignment horizontal="right"/>
    </xf>
    <xf numFmtId="3" fontId="16" fillId="23" borderId="20" xfId="33" applyNumberFormat="1" applyFont="1" applyFill="1" applyBorder="1" applyAlignment="1">
      <alignment horizontal="right"/>
    </xf>
    <xf numFmtId="3" fontId="16" fillId="23" borderId="48" xfId="33" applyNumberFormat="1" applyFont="1" applyFill="1" applyBorder="1" applyAlignment="1">
      <alignment horizontal="right"/>
    </xf>
    <xf numFmtId="3" fontId="16" fillId="23" borderId="49" xfId="33" applyNumberFormat="1" applyFont="1" applyFill="1" applyBorder="1" applyAlignment="1">
      <alignment horizontal="right"/>
    </xf>
    <xf numFmtId="3" fontId="16" fillId="23" borderId="50" xfId="33" applyNumberFormat="1" applyFont="1" applyFill="1" applyBorder="1" applyAlignment="1">
      <alignment horizontal="right"/>
    </xf>
    <xf numFmtId="0" fontId="29" fillId="0" borderId="12" xfId="0" applyFont="1" applyFill="1" applyBorder="1" applyAlignment="1">
      <alignment horizontal="center" vertical="center" wrapText="1"/>
    </xf>
    <xf numFmtId="0" fontId="29" fillId="0" borderId="21"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23" xfId="0" applyFont="1" applyFill="1" applyBorder="1" applyAlignment="1">
      <alignment horizontal="center" vertical="center" wrapText="1"/>
    </xf>
    <xf numFmtId="0" fontId="20" fillId="0" borderId="0" xfId="0" applyFont="1" applyFill="1" applyBorder="1" applyAlignment="1">
      <alignment horizontal="left"/>
    </xf>
    <xf numFmtId="0" fontId="20" fillId="0" borderId="0" xfId="0" applyFont="1" applyFill="1" applyBorder="1" applyAlignment="1">
      <alignment horizontal="center"/>
    </xf>
    <xf numFmtId="0" fontId="20" fillId="0" borderId="23" xfId="0" applyFont="1" applyFill="1" applyBorder="1" applyAlignment="1">
      <alignment horizontal="left"/>
    </xf>
    <xf numFmtId="49" fontId="16" fillId="0" borderId="16" xfId="34" applyNumberFormat="1" applyFont="1" applyFill="1" applyBorder="1" applyAlignment="1">
      <alignment horizontal="center" vertical="center" wrapText="1"/>
    </xf>
    <xf numFmtId="49" fontId="16" fillId="0" borderId="37" xfId="34" applyNumberFormat="1" applyFont="1" applyFill="1" applyBorder="1" applyAlignment="1">
      <alignment horizontal="center" vertical="center" wrapText="1"/>
    </xf>
    <xf numFmtId="49" fontId="16" fillId="0" borderId="20" xfId="34" applyNumberFormat="1" applyFont="1" applyFill="1" applyBorder="1" applyAlignment="1">
      <alignment horizontal="center" vertical="center" wrapText="1"/>
    </xf>
    <xf numFmtId="167" fontId="19" fillId="31" borderId="7" xfId="30" applyNumberFormat="1" applyFont="1" applyFill="1" applyBorder="1" applyAlignment="1">
      <alignment horizontal="center" vertical="center" wrapText="1"/>
    </xf>
    <xf numFmtId="167" fontId="19" fillId="31" borderId="42" xfId="30" applyNumberFormat="1" applyFont="1" applyFill="1" applyBorder="1" applyAlignment="1">
      <alignment horizontal="center" vertical="center" wrapText="1"/>
    </xf>
    <xf numFmtId="0" fontId="20" fillId="28" borderId="7" xfId="0" applyFont="1" applyFill="1" applyBorder="1" applyAlignment="1">
      <alignment horizontal="center" vertical="center" wrapText="1"/>
    </xf>
    <xf numFmtId="0" fontId="25" fillId="0" borderId="7" xfId="0" applyFont="1" applyBorder="1" applyAlignment="1">
      <alignment horizontal="center" vertical="center" wrapText="1"/>
    </xf>
    <xf numFmtId="0" fontId="20" fillId="0" borderId="7" xfId="0" applyFont="1" applyFill="1" applyBorder="1" applyAlignment="1" applyProtection="1">
      <alignment horizontal="center" vertical="center" wrapText="1"/>
      <protection locked="0"/>
    </xf>
    <xf numFmtId="0" fontId="19" fillId="31" borderId="7" xfId="0" applyFont="1" applyFill="1" applyBorder="1" applyAlignment="1">
      <alignment horizontal="center" vertical="center" wrapText="1"/>
    </xf>
    <xf numFmtId="0" fontId="36" fillId="31" borderId="7" xfId="30" applyNumberFormat="1" applyFont="1" applyFill="1" applyBorder="1"/>
    <xf numFmtId="0" fontId="19" fillId="31" borderId="7" xfId="0" applyFont="1" applyFill="1" applyBorder="1" applyAlignment="1" applyProtection="1">
      <alignment horizontal="center" vertical="center" wrapText="1"/>
      <protection locked="0"/>
    </xf>
    <xf numFmtId="0" fontId="19" fillId="31" borderId="42" xfId="0" applyFont="1" applyFill="1" applyBorder="1" applyAlignment="1" applyProtection="1">
      <alignment horizontal="center" vertical="center" wrapText="1"/>
      <protection locked="0"/>
    </xf>
    <xf numFmtId="0" fontId="19" fillId="31" borderId="37" xfId="0" applyFont="1" applyFill="1" applyBorder="1" applyAlignment="1" applyProtection="1">
      <alignment horizontal="center" vertical="center" wrapText="1"/>
      <protection locked="0"/>
    </xf>
    <xf numFmtId="0" fontId="19" fillId="31" borderId="20" xfId="0" applyFont="1" applyFill="1" applyBorder="1" applyAlignment="1" applyProtection="1">
      <alignment horizontal="center" vertical="center" wrapText="1"/>
      <protection locked="0"/>
    </xf>
    <xf numFmtId="0" fontId="19" fillId="31" borderId="42" xfId="0" applyFont="1" applyFill="1" applyBorder="1" applyAlignment="1">
      <alignment horizontal="center" vertical="center" wrapText="1"/>
    </xf>
    <xf numFmtId="0" fontId="19" fillId="31" borderId="7" xfId="0" applyFont="1" applyFill="1" applyBorder="1" applyAlignment="1">
      <alignment horizontal="center" vertical="top" wrapText="1"/>
    </xf>
    <xf numFmtId="0" fontId="19" fillId="31" borderId="7" xfId="0" applyFont="1" applyFill="1" applyBorder="1" applyAlignment="1" applyProtection="1">
      <alignment horizontal="center" vertical="center" textRotation="90" wrapText="1"/>
      <protection locked="0"/>
    </xf>
    <xf numFmtId="0" fontId="19" fillId="31" borderId="42" xfId="0" applyFont="1" applyFill="1" applyBorder="1" applyAlignment="1" applyProtection="1">
      <alignment horizontal="center" vertical="center" textRotation="90" wrapText="1"/>
      <protection locked="0"/>
    </xf>
    <xf numFmtId="1" fontId="19" fillId="31" borderId="7" xfId="0" applyNumberFormat="1" applyFont="1" applyFill="1" applyBorder="1" applyAlignment="1" applyProtection="1">
      <alignment horizontal="center" vertical="center" wrapText="1"/>
      <protection locked="0"/>
    </xf>
    <xf numFmtId="1" fontId="19" fillId="31" borderId="42" xfId="0" applyNumberFormat="1" applyFont="1" applyFill="1" applyBorder="1" applyAlignment="1" applyProtection="1">
      <alignment horizontal="center" vertical="center" wrapText="1"/>
      <protection locked="0"/>
    </xf>
    <xf numFmtId="0" fontId="19" fillId="31" borderId="16" xfId="0" applyFont="1" applyFill="1" applyBorder="1" applyAlignment="1">
      <alignment horizontal="center" vertical="center" wrapText="1"/>
    </xf>
    <xf numFmtId="0" fontId="19" fillId="31" borderId="37" xfId="0" applyFont="1" applyFill="1" applyBorder="1" applyAlignment="1">
      <alignment horizontal="center" vertical="center" wrapText="1"/>
    </xf>
    <xf numFmtId="0" fontId="19" fillId="31" borderId="20" xfId="0" applyFont="1" applyFill="1" applyBorder="1" applyAlignment="1">
      <alignment horizontal="center" vertical="center" wrapText="1"/>
    </xf>
    <xf numFmtId="0" fontId="19" fillId="31" borderId="43" xfId="0" applyFont="1" applyFill="1" applyBorder="1" applyAlignment="1" applyProtection="1">
      <alignment horizontal="center" vertical="center" wrapText="1"/>
      <protection locked="0"/>
    </xf>
    <xf numFmtId="170" fontId="19" fillId="31" borderId="42" xfId="0" applyNumberFormat="1" applyFont="1" applyFill="1" applyBorder="1" applyAlignment="1" applyProtection="1">
      <alignment horizontal="center" vertical="center" wrapText="1"/>
      <protection locked="0"/>
    </xf>
    <xf numFmtId="170" fontId="19" fillId="31" borderId="43" xfId="0" applyNumberFormat="1" applyFont="1" applyFill="1" applyBorder="1" applyAlignment="1" applyProtection="1">
      <alignment horizontal="center" vertical="center" wrapText="1"/>
      <protection locked="0"/>
    </xf>
    <xf numFmtId="49" fontId="19" fillId="31" borderId="7" xfId="0" applyNumberFormat="1" applyFont="1" applyFill="1" applyBorder="1" applyAlignment="1">
      <alignment horizontal="center" vertical="center" wrapText="1"/>
    </xf>
    <xf numFmtId="49" fontId="19" fillId="31" borderId="42" xfId="0" applyNumberFormat="1" applyFont="1" applyFill="1" applyBorder="1" applyAlignment="1">
      <alignment horizontal="center" vertical="center" wrapText="1"/>
    </xf>
    <xf numFmtId="0" fontId="19" fillId="31" borderId="7" xfId="0" applyNumberFormat="1" applyFont="1" applyFill="1" applyBorder="1" applyAlignment="1">
      <alignment horizontal="center" vertical="center" textRotation="90" wrapText="1"/>
    </xf>
    <xf numFmtId="0" fontId="19" fillId="31" borderId="42" xfId="0" applyNumberFormat="1" applyFont="1" applyFill="1" applyBorder="1" applyAlignment="1">
      <alignment horizontal="center" vertical="center" textRotation="90" wrapText="1"/>
    </xf>
    <xf numFmtId="167" fontId="19" fillId="31" borderId="7" xfId="30" applyNumberFormat="1" applyFont="1" applyFill="1" applyBorder="1" applyAlignment="1" applyProtection="1">
      <alignment horizontal="center" vertical="center" wrapText="1"/>
      <protection locked="0"/>
    </xf>
    <xf numFmtId="167" fontId="19" fillId="31" borderId="42" xfId="30" applyNumberFormat="1" applyFont="1" applyFill="1" applyBorder="1" applyAlignment="1" applyProtection="1">
      <alignment horizontal="center" vertical="center" wrapText="1"/>
      <protection locked="0"/>
    </xf>
    <xf numFmtId="0" fontId="19" fillId="28" borderId="7" xfId="0" applyFont="1" applyFill="1" applyBorder="1" applyAlignment="1">
      <alignment horizontal="center" vertical="center" wrapText="1"/>
    </xf>
    <xf numFmtId="0" fontId="36" fillId="0" borderId="7" xfId="0" applyFont="1" applyBorder="1" applyAlignment="1">
      <alignment horizontal="center" vertical="center" wrapText="1"/>
    </xf>
    <xf numFmtId="0" fontId="19" fillId="0" borderId="7" xfId="0" applyFont="1" applyFill="1" applyBorder="1" applyAlignment="1" applyProtection="1">
      <alignment horizontal="center" vertical="center" wrapText="1"/>
      <protection locked="0"/>
    </xf>
    <xf numFmtId="0" fontId="20" fillId="31" borderId="7" xfId="0" applyFont="1" applyFill="1" applyBorder="1" applyAlignment="1">
      <alignment horizontal="center" vertical="center" wrapText="1"/>
    </xf>
    <xf numFmtId="0" fontId="25" fillId="31" borderId="7" xfId="0" applyFont="1" applyFill="1" applyBorder="1" applyAlignment="1">
      <alignment horizontal="center" vertical="center" wrapText="1"/>
    </xf>
    <xf numFmtId="167" fontId="25" fillId="31" borderId="7" xfId="30" applyNumberFormat="1" applyFont="1" applyFill="1" applyBorder="1" applyAlignment="1">
      <alignment horizontal="center" vertical="center" wrapText="1"/>
    </xf>
    <xf numFmtId="0" fontId="36" fillId="31" borderId="7" xfId="0" applyFont="1" applyFill="1" applyBorder="1" applyAlignment="1">
      <alignment horizontal="center" vertical="center" wrapText="1"/>
    </xf>
    <xf numFmtId="0" fontId="18" fillId="27" borderId="42" xfId="0" applyFont="1" applyFill="1" applyBorder="1" applyAlignment="1">
      <alignment horizontal="left" vertical="top" wrapText="1"/>
    </xf>
    <xf numFmtId="0" fontId="18" fillId="27" borderId="43" xfId="0" applyFont="1" applyFill="1" applyBorder="1" applyAlignment="1">
      <alignment horizontal="left" vertical="top" wrapText="1"/>
    </xf>
    <xf numFmtId="0" fontId="18" fillId="27" borderId="44" xfId="0" applyFont="1" applyFill="1" applyBorder="1" applyAlignment="1">
      <alignment horizontal="left" vertical="top" wrapText="1"/>
    </xf>
    <xf numFmtId="0" fontId="38" fillId="0" borderId="0" xfId="0" applyFont="1" applyAlignment="1">
      <alignment horizontal="left" vertical="top" wrapText="1"/>
    </xf>
    <xf numFmtId="0" fontId="38" fillId="0" borderId="0" xfId="0" applyFont="1" applyAlignment="1">
      <alignment horizontal="left" wrapText="1"/>
    </xf>
    <xf numFmtId="0" fontId="34" fillId="32" borderId="7" xfId="0" applyFont="1" applyFill="1" applyBorder="1" applyAlignment="1">
      <alignment horizontal="left" vertical="top" wrapText="1"/>
    </xf>
    <xf numFmtId="0" fontId="33" fillId="32" borderId="41" xfId="0" applyFont="1" applyFill="1" applyBorder="1" applyAlignment="1">
      <alignment horizontal="left"/>
    </xf>
    <xf numFmtId="0" fontId="33" fillId="32" borderId="0" xfId="0" applyFont="1" applyFill="1" applyBorder="1" applyAlignment="1">
      <alignment horizontal="left"/>
    </xf>
    <xf numFmtId="0" fontId="37" fillId="32" borderId="33" xfId="0" applyFont="1" applyFill="1" applyBorder="1" applyAlignment="1">
      <alignment horizontal="left" vertical="top" wrapText="1"/>
    </xf>
    <xf numFmtId="0" fontId="37" fillId="32" borderId="6" xfId="0" applyFont="1" applyFill="1" applyBorder="1" applyAlignment="1">
      <alignment horizontal="left" vertical="top" wrapText="1"/>
    </xf>
    <xf numFmtId="0" fontId="38" fillId="27" borderId="42" xfId="0" applyFont="1" applyFill="1" applyBorder="1" applyAlignment="1">
      <alignment horizontal="justify" vertical="top" wrapText="1"/>
    </xf>
    <xf numFmtId="0" fontId="38" fillId="27" borderId="43" xfId="0" applyFont="1" applyFill="1" applyBorder="1" applyAlignment="1">
      <alignment horizontal="justify" vertical="top" wrapText="1"/>
    </xf>
    <xf numFmtId="0" fontId="49" fillId="32" borderId="41" xfId="0" applyFont="1" applyFill="1" applyBorder="1" applyAlignment="1">
      <alignment horizontal="center"/>
    </xf>
    <xf numFmtId="0" fontId="49" fillId="32" borderId="0" xfId="0" applyFont="1" applyFill="1" applyBorder="1" applyAlignment="1">
      <alignment horizontal="center"/>
    </xf>
    <xf numFmtId="0" fontId="18" fillId="23" borderId="42" xfId="34" applyFont="1" applyFill="1" applyBorder="1" applyAlignment="1">
      <alignment horizontal="justify" vertical="top" wrapText="1"/>
    </xf>
    <xf numFmtId="0" fontId="18" fillId="23" borderId="43" xfId="34" applyFont="1" applyFill="1" applyBorder="1" applyAlignment="1">
      <alignment horizontal="justify" vertical="top" wrapText="1"/>
    </xf>
    <xf numFmtId="0" fontId="18" fillId="23" borderId="42" xfId="34" applyFont="1" applyFill="1" applyBorder="1" applyAlignment="1">
      <alignment horizontal="left" vertical="top" wrapText="1"/>
    </xf>
    <xf numFmtId="0" fontId="18" fillId="23" borderId="43" xfId="34" applyFont="1" applyFill="1" applyBorder="1" applyAlignment="1">
      <alignment horizontal="left" vertical="top" wrapText="1"/>
    </xf>
    <xf numFmtId="0" fontId="18" fillId="23" borderId="44" xfId="34" applyFont="1" applyFill="1" applyBorder="1" applyAlignment="1">
      <alignment horizontal="left" vertical="top" wrapText="1"/>
    </xf>
    <xf numFmtId="0" fontId="52" fillId="32" borderId="7" xfId="0" applyFont="1" applyFill="1" applyBorder="1" applyAlignment="1">
      <alignment horizontal="center"/>
    </xf>
    <xf numFmtId="0" fontId="18" fillId="23" borderId="44" xfId="34" applyFont="1" applyFill="1" applyBorder="1" applyAlignment="1">
      <alignment horizontal="justify" vertical="top" wrapText="1"/>
    </xf>
    <xf numFmtId="0" fontId="18" fillId="27" borderId="42" xfId="0" applyFont="1" applyFill="1" applyBorder="1" applyAlignment="1">
      <alignment horizontal="justify" vertical="top" wrapText="1"/>
    </xf>
    <xf numFmtId="0" fontId="18" fillId="27" borderId="43" xfId="0" applyFont="1" applyFill="1" applyBorder="1" applyAlignment="1">
      <alignment horizontal="justify" vertical="top" wrapText="1"/>
    </xf>
    <xf numFmtId="0" fontId="18" fillId="27" borderId="44" xfId="0" applyFont="1" applyFill="1" applyBorder="1" applyAlignment="1">
      <alignment horizontal="justify" vertical="top" wrapText="1"/>
    </xf>
    <xf numFmtId="0" fontId="18" fillId="27" borderId="42" xfId="0" applyFont="1" applyFill="1" applyBorder="1" applyAlignment="1">
      <alignment horizontal="center" vertical="top" wrapText="1"/>
    </xf>
    <xf numFmtId="0" fontId="18" fillId="27" borderId="43" xfId="0" applyFont="1" applyFill="1" applyBorder="1" applyAlignment="1">
      <alignment horizontal="center" vertical="top" wrapText="1"/>
    </xf>
    <xf numFmtId="0" fontId="18" fillId="27" borderId="44" xfId="0" applyFont="1" applyFill="1" applyBorder="1" applyAlignment="1">
      <alignment horizontal="center" vertical="top" wrapText="1"/>
    </xf>
  </cellXfs>
  <cellStyles count="50">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Explanatory Text" xfId="27"/>
    <cellStyle name="Heading 2" xfId="28"/>
    <cellStyle name="Heading 3" xfId="29"/>
    <cellStyle name="Hipervínculo" xfId="44" builtinId="8"/>
    <cellStyle name="Hipervínculo 2" xfId="48"/>
    <cellStyle name="Millares" xfId="30" builtinId="3"/>
    <cellStyle name="Millares 2" xfId="38"/>
    <cellStyle name="Millares 5" xfId="40"/>
    <cellStyle name="Moneda" xfId="43" builtinId="4"/>
    <cellStyle name="Neutral" xfId="31" builtinId="28" customBuiltin="1"/>
    <cellStyle name="Normal" xfId="0" builtinId="0"/>
    <cellStyle name="Normal 2" xfId="32"/>
    <cellStyle name="Normal 2 2" xfId="46"/>
    <cellStyle name="Normal 3" xfId="47"/>
    <cellStyle name="Normal 6" xfId="39"/>
    <cellStyle name="Normal 60" xfId="45"/>
    <cellStyle name="Normal 9" xfId="33"/>
    <cellStyle name="Normal 9 2" xfId="42"/>
    <cellStyle name="Normal_Hoja1" xfId="34"/>
    <cellStyle name="Output" xfId="35"/>
    <cellStyle name="Porcentaje" xfId="49" builtinId="5"/>
    <cellStyle name="Porcentaje 2 2" xfId="41"/>
    <cellStyle name="Title" xfId="36"/>
    <cellStyle name="Total" xfId="37" builtinId="25" customBuiltin="1"/>
  </cellStyles>
  <dxfs count="0"/>
  <tableStyles count="0" defaultTableStyle="TableStyleMedium2" defaultPivotStyle="PivotStyleLight16"/>
  <colors>
    <mruColors>
      <color rgb="FFA0FCF8"/>
      <color rgb="FF66FF99"/>
      <color rgb="FFCC99FF"/>
      <color rgb="FFFF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85725</xdr:rowOff>
    </xdr:from>
    <xdr:to>
      <xdr:col>0</xdr:col>
      <xdr:colOff>1285875</xdr:colOff>
      <xdr:row>5</xdr:row>
      <xdr:rowOff>19050</xdr:rowOff>
    </xdr:to>
    <xdr:pic>
      <xdr:nvPicPr>
        <xdr:cNvPr id="2" name="Imagen 1" descr="logo nuevo contralori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85725"/>
          <a:ext cx="12573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93604</xdr:colOff>
      <xdr:row>0</xdr:row>
      <xdr:rowOff>92000</xdr:rowOff>
    </xdr:from>
    <xdr:to>
      <xdr:col>1</xdr:col>
      <xdr:colOff>1145619</xdr:colOff>
      <xdr:row>4</xdr:row>
      <xdr:rowOff>95249</xdr:rowOff>
    </xdr:to>
    <xdr:pic>
      <xdr:nvPicPr>
        <xdr:cNvPr id="2" name="Picture 17" descr="logo nuevo contraloria">
          <a:extLst>
            <a:ext uri="{FF2B5EF4-FFF2-40B4-BE49-F238E27FC236}">
              <a16:creationId xmlns="" xmlns:a16="http://schemas.microsoft.com/office/drawing/2014/main" id="{00000000-0008-0000-0000-00005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604" y="92000"/>
          <a:ext cx="1587796" cy="1122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conectividad.cce@etb.com.co" TargetMode="External"/><Relationship Id="rId7" Type="http://schemas.openxmlformats.org/officeDocument/2006/relationships/printerSettings" Target="../printerSettings/printerSettings3.bin"/><Relationship Id="rId2" Type="http://schemas.openxmlformats.org/officeDocument/2006/relationships/hyperlink" Target="mailto:ariaslewing@gmail.com" TargetMode="External"/><Relationship Id="rId1" Type="http://schemas.openxmlformats.org/officeDocument/2006/relationships/hyperlink" Target="mailto:catalinasaenzh@hotmail.com" TargetMode="External"/><Relationship Id="rId6" Type="http://schemas.openxmlformats.org/officeDocument/2006/relationships/hyperlink" Target="mailto:totisforero@hotmail.com" TargetMode="External"/><Relationship Id="rId5" Type="http://schemas.openxmlformats.org/officeDocument/2006/relationships/hyperlink" Target="mailto:luzh667@gmail.com" TargetMode="External"/><Relationship Id="rId4" Type="http://schemas.openxmlformats.org/officeDocument/2006/relationships/hyperlink" Target="mailto:vivi-ana96@hotmail.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
  <sheetViews>
    <sheetView zoomScale="90" zoomScaleNormal="90" workbookViewId="0">
      <pane ySplit="8" topLeftCell="A18" activePane="bottomLeft" state="frozen"/>
      <selection pane="bottomLeft" activeCell="F25" sqref="F25"/>
    </sheetView>
  </sheetViews>
  <sheetFormatPr baseColWidth="10" defaultRowHeight="12.75" x14ac:dyDescent="0.2"/>
  <cols>
    <col min="1" max="1" width="18.42578125" customWidth="1"/>
    <col min="2" max="2" width="26.5703125" customWidth="1"/>
    <col min="3" max="3" width="18.85546875" customWidth="1"/>
    <col min="4" max="4" width="17.85546875" customWidth="1"/>
    <col min="5" max="5" width="17" bestFit="1" customWidth="1"/>
    <col min="6" max="6" width="17.5703125" bestFit="1" customWidth="1"/>
    <col min="7" max="7" width="18.85546875" customWidth="1"/>
    <col min="8" max="8" width="16.140625" customWidth="1"/>
    <col min="9" max="9" width="17.140625" customWidth="1"/>
    <col min="10" max="10" width="18.7109375" customWidth="1"/>
    <col min="11" max="11" width="20.7109375" bestFit="1" customWidth="1"/>
    <col min="12" max="12" width="12.85546875" bestFit="1" customWidth="1"/>
  </cols>
  <sheetData>
    <row r="1" spans="1:11" ht="12.75" customHeight="1" x14ac:dyDescent="0.2">
      <c r="A1" s="47"/>
      <c r="B1" s="642"/>
      <c r="C1" s="643"/>
      <c r="D1" s="643"/>
      <c r="E1" s="643"/>
      <c r="F1" s="643"/>
      <c r="G1" s="193"/>
      <c r="H1" s="193"/>
      <c r="I1" s="8"/>
      <c r="J1" s="8"/>
    </row>
    <row r="2" spans="1:11" ht="15" customHeight="1" x14ac:dyDescent="0.2">
      <c r="A2" s="48"/>
      <c r="B2" s="644"/>
      <c r="C2" s="645"/>
      <c r="D2" s="645"/>
      <c r="E2" s="645"/>
      <c r="F2" s="645"/>
      <c r="G2" s="194"/>
      <c r="H2" s="194"/>
      <c r="I2" s="10"/>
      <c r="J2" s="10"/>
    </row>
    <row r="3" spans="1:11" ht="15.75" customHeight="1" x14ac:dyDescent="0.2">
      <c r="A3" s="48"/>
      <c r="B3" s="644" t="s">
        <v>199</v>
      </c>
      <c r="C3" s="645"/>
      <c r="D3" s="645"/>
      <c r="E3" s="645"/>
      <c r="F3" s="645"/>
      <c r="G3" s="194"/>
      <c r="H3" s="194"/>
      <c r="I3" s="10"/>
      <c r="J3" s="10"/>
    </row>
    <row r="4" spans="1:11" ht="15" customHeight="1" x14ac:dyDescent="0.2">
      <c r="A4" s="48"/>
      <c r="B4" s="644" t="s">
        <v>174</v>
      </c>
      <c r="C4" s="645"/>
      <c r="D4" s="645"/>
      <c r="E4" s="645"/>
      <c r="F4" s="645"/>
      <c r="G4" s="194"/>
      <c r="H4" s="194"/>
      <c r="I4" s="10"/>
      <c r="J4" s="10"/>
    </row>
    <row r="5" spans="1:11" ht="15" customHeight="1" x14ac:dyDescent="0.2">
      <c r="A5" s="48"/>
      <c r="B5" s="48"/>
      <c r="C5" s="10"/>
      <c r="D5" s="10"/>
      <c r="E5" s="10"/>
      <c r="F5" s="10"/>
      <c r="G5" s="10"/>
      <c r="H5" s="10"/>
      <c r="I5" s="10"/>
      <c r="J5" s="10"/>
    </row>
    <row r="6" spans="1:11" ht="17.25" customHeight="1" thickBot="1" x14ac:dyDescent="0.25">
      <c r="A6" s="48"/>
      <c r="B6" s="201"/>
      <c r="C6" s="49"/>
      <c r="D6" s="49"/>
      <c r="E6" s="49"/>
      <c r="F6" s="49"/>
      <c r="G6" s="49"/>
      <c r="H6" s="49"/>
      <c r="I6" s="49"/>
      <c r="J6" s="49"/>
    </row>
    <row r="7" spans="1:11" ht="21" customHeight="1" thickBot="1" x14ac:dyDescent="0.25">
      <c r="A7" s="191" t="s">
        <v>1113</v>
      </c>
      <c r="B7" s="192"/>
      <c r="C7" s="192"/>
      <c r="D7" s="192"/>
      <c r="E7" s="192"/>
      <c r="F7" s="192"/>
      <c r="G7" s="192"/>
      <c r="H7" s="192"/>
      <c r="I7" s="192"/>
      <c r="J7" s="192"/>
    </row>
    <row r="8" spans="1:11" ht="131.25" customHeight="1" x14ac:dyDescent="0.2">
      <c r="A8" s="189" t="s">
        <v>175</v>
      </c>
      <c r="B8" s="189" t="s">
        <v>176</v>
      </c>
      <c r="C8" s="189" t="s">
        <v>441</v>
      </c>
      <c r="D8" s="189" t="s">
        <v>442</v>
      </c>
      <c r="E8" s="189" t="s">
        <v>443</v>
      </c>
      <c r="F8" s="190" t="s">
        <v>444</v>
      </c>
      <c r="G8" s="190" t="s">
        <v>592</v>
      </c>
      <c r="H8" s="190" t="s">
        <v>593</v>
      </c>
      <c r="I8" s="190" t="s">
        <v>807</v>
      </c>
      <c r="J8" s="190" t="s">
        <v>594</v>
      </c>
    </row>
    <row r="9" spans="1:11" s="13" customFormat="1" ht="13.5" thickBot="1" x14ac:dyDescent="0.25">
      <c r="A9" s="11">
        <v>1</v>
      </c>
      <c r="B9" s="11">
        <v>2</v>
      </c>
      <c r="C9" s="11">
        <v>3</v>
      </c>
      <c r="D9" s="11">
        <v>4</v>
      </c>
      <c r="E9" s="11">
        <v>5</v>
      </c>
      <c r="F9" s="11">
        <v>6</v>
      </c>
      <c r="G9" s="11">
        <v>7</v>
      </c>
      <c r="H9" s="12">
        <v>8</v>
      </c>
      <c r="I9" s="11">
        <v>9</v>
      </c>
      <c r="J9" s="184">
        <v>10</v>
      </c>
    </row>
    <row r="10" spans="1:11" s="16" customFormat="1" ht="30.75" customHeight="1" thickBot="1" x14ac:dyDescent="0.25">
      <c r="A10" s="14">
        <v>31102</v>
      </c>
      <c r="B10" s="15" t="s">
        <v>177</v>
      </c>
      <c r="C10" s="161">
        <f t="shared" ref="C10:J10" si="0">SUM(C11:C12)</f>
        <v>896000000</v>
      </c>
      <c r="D10" s="161">
        <f t="shared" si="0"/>
        <v>880473575</v>
      </c>
      <c r="E10" s="161">
        <f>SUM(E11:E12)</f>
        <v>798506242</v>
      </c>
      <c r="F10" s="161">
        <f>SUM(F11:F12)</f>
        <v>48720000</v>
      </c>
      <c r="G10" s="161">
        <f t="shared" si="0"/>
        <v>48773758</v>
      </c>
      <c r="H10" s="162">
        <f t="shared" si="0"/>
        <v>-33193575</v>
      </c>
      <c r="I10" s="163">
        <f t="shared" si="0"/>
        <v>37806425</v>
      </c>
      <c r="J10" s="161">
        <f t="shared" si="0"/>
        <v>858193575</v>
      </c>
    </row>
    <row r="11" spans="1:11" s="19" customFormat="1" ht="21.75" customHeight="1" x14ac:dyDescent="0.2">
      <c r="A11" s="17">
        <v>311020301</v>
      </c>
      <c r="B11" s="18" t="s">
        <v>63</v>
      </c>
      <c r="C11" s="624">
        <v>816000000</v>
      </c>
      <c r="D11" s="412">
        <f>+'PLAN DE ADQUISICIONES 2016'!I52+'PLAN DE ADQUISICIONES 2016'!I73+'PLAN DE ADQUISICIONES 2016'!I93+'PLAN DE ADQUISICIONES 2016'!I95+'PLAN DE ADQUISICIONES 2016'!I109+'PLAN DE ADQUISICIONES 2016'!I143+'PLAN DE ADQUISICIONES 2016'!I144+'PLAN DE ADQUISICIONES 2016'!I145+'PLAN DE ADQUISICIONES 2016'!I146+'PLAN DE ADQUISICIONES 2016'!I147+'PLAN DE ADQUISICIONES 2016'!I148+'PLAN DE ADQUISICIONES 2016'!I149+'PLAN DE ADQUISICIONES 2016'!I150+'PLAN DE ADQUISICIONES 2016'!I151+'PLAN DE ADQUISICIONES 2016'!I152+'PLAN DE ADQUISICIONES 2016'!I153+'PLAN DE ADQUISICIONES 2016'!I158+'PLAN DE ADQUISICIONES 2016'!I167+'PLAN DE ADQUISICIONES 2016'!I168+'PLAN DE ADQUISICIONES 2016'!I169+'PLAN DE ADQUISICIONES 2016'!I170+'PLAN DE ADQUISICIONES 2016'!I171+'PLAN DE ADQUISICIONES 2016'!I172+'PLAN DE ADQUISICIONES 2016'!I173+'PLAN DE ADQUISICIONES 2016'!I177+'PLAN DE ADQUISICIONES 2016'!I178+'PLAN DE ADQUISICIONES 2016'!I179+'PLAN DE ADQUISICIONES 2016'!I183+'PLAN DE ADQUISICIONES 2016'!I184+'PLAN DE ADQUISICIONES 2016'!I185+'PLAN DE ADQUISICIONES 2016'!I193</f>
        <v>826719577</v>
      </c>
      <c r="E11" s="412">
        <f>+'PLAN DE ADQUISICIONES 2016'!J52+'PLAN DE ADQUISICIONES 2016'!J73+'PLAN DE ADQUISICIONES 2016'!J93+'PLAN DE ADQUISICIONES 2016'!J95+'PLAN DE ADQUISICIONES 2016'!J109+'PLAN DE ADQUISICIONES 2016'!J143+'PLAN DE ADQUISICIONES 2016'!J144+'PLAN DE ADQUISICIONES 2016'!J145+'PLAN DE ADQUISICIONES 2016'!J146+'PLAN DE ADQUISICIONES 2016'!J147+'PLAN DE ADQUISICIONES 2016'!J148+'PLAN DE ADQUISICIONES 2016'!J149+'PLAN DE ADQUISICIONES 2016'!J150+'PLAN DE ADQUISICIONES 2016'!J151+'PLAN DE ADQUISICIONES 2016'!J152+'PLAN DE ADQUISICIONES 2016'!J153+'PLAN DE ADQUISICIONES 2016'!J158+'PLAN DE ADQUISICIONES 2016'!J167+'PLAN DE ADQUISICIONES 2016'!J168+'PLAN DE ADQUISICIONES 2016'!J169+'PLAN DE ADQUISICIONES 2016'!J170+'PLAN DE ADQUISICIONES 2016'!J171+'PLAN DE ADQUISICIONES 2016'!J172+'PLAN DE ADQUISICIONES 2016'!J173+'PLAN DE ADQUISICIONES 2016'!J177+'PLAN DE ADQUISICIONES 2016'!J178+'PLAN DE ADQUISICIONES 2016'!J179+'PLAN DE ADQUISICIONES 2016'!J183+'PLAN DE ADQUISICIONES 2016'!J184+'PLAN DE ADQUISICIONES 2016'!J185+'PLAN DE ADQUISICIONES 2016'!J193</f>
        <v>753719577</v>
      </c>
      <c r="F11" s="412">
        <f>'ADICIONES A CONTRATOS'!H8</f>
        <v>24000000</v>
      </c>
      <c r="G11" s="412">
        <f>+C11-E11-F11</f>
        <v>38280423</v>
      </c>
      <c r="H11" s="413">
        <f>+C11-D11-F11</f>
        <v>-34719577</v>
      </c>
      <c r="I11" s="625">
        <v>36280423</v>
      </c>
      <c r="J11" s="235">
        <f>C11-I11</f>
        <v>779719577</v>
      </c>
      <c r="K11" s="428"/>
    </row>
    <row r="12" spans="1:11" s="19" customFormat="1" ht="30.75" thickBot="1" x14ac:dyDescent="0.25">
      <c r="A12" s="20">
        <v>3110204</v>
      </c>
      <c r="B12" s="21" t="s">
        <v>178</v>
      </c>
      <c r="C12" s="626">
        <v>80000000</v>
      </c>
      <c r="D12" s="414">
        <f>+'PLAN DE ADQUISICIONES 2016'!I176+'PLAN DE ADQUISICIONES 2016'!I180+'PLAN DE ADQUISICIONES 2016'!I182+'PLAN DE ADQUISICIONES 2016'!I194+'PLAN DE ADQUISICIONES 2016'!I195+'PLAN DE ADQUISICIONES 2016'!I196</f>
        <v>53753998</v>
      </c>
      <c r="E12" s="414">
        <f>+'PLAN DE ADQUISICIONES 2016'!J176+'PLAN DE ADQUISICIONES 2016'!J180+'PLAN DE ADQUISICIONES 2016'!J182+'PLAN DE ADQUISICIONES 2016'!J194+'PLAN DE ADQUISICIONES 2016'!J195+'PLAN DE ADQUISICIONES 2016'!J196</f>
        <v>44786665</v>
      </c>
      <c r="F12" s="415">
        <f>'ADICIONES A CONTRATOS'!H7+'ADICIONES A CONTRATOS'!H9+'ADICIONES A CONTRATOS'!H12</f>
        <v>24720000</v>
      </c>
      <c r="G12" s="412">
        <f>+C12-E12-F12</f>
        <v>10493335</v>
      </c>
      <c r="H12" s="413">
        <f>+C12-D12-F12</f>
        <v>1526002</v>
      </c>
      <c r="I12" s="625">
        <v>1526002</v>
      </c>
      <c r="J12" s="235">
        <f>C12-I12</f>
        <v>78473998</v>
      </c>
      <c r="K12" s="428"/>
    </row>
    <row r="13" spans="1:11" s="16" customFormat="1" ht="30.75" thickBot="1" x14ac:dyDescent="0.25">
      <c r="A13" s="14">
        <v>312</v>
      </c>
      <c r="B13" s="22" t="s">
        <v>179</v>
      </c>
      <c r="C13" s="23">
        <f t="shared" ref="C13:J13" si="1">SUM(C14:C38)-(C14+C20+C25+C27+C29+C35)</f>
        <v>4848800000</v>
      </c>
      <c r="D13" s="23">
        <f t="shared" si="1"/>
        <v>3571077198</v>
      </c>
      <c r="E13" s="23">
        <f>SUM(E14:E38)-(E14+E20+E25+E27+E29+E35)</f>
        <v>2275435390</v>
      </c>
      <c r="F13" s="23">
        <f>SUM(F14:F38)-(F14+F20+F25+F27+F29+F35)</f>
        <v>425347943</v>
      </c>
      <c r="G13" s="23">
        <f t="shared" si="1"/>
        <v>2148016667</v>
      </c>
      <c r="H13" s="25">
        <f t="shared" si="1"/>
        <v>852374859</v>
      </c>
      <c r="I13" s="26">
        <f t="shared" si="1"/>
        <v>537452535</v>
      </c>
      <c r="J13" s="23">
        <f t="shared" si="1"/>
        <v>4311347465</v>
      </c>
    </row>
    <row r="14" spans="1:11" s="16" customFormat="1" ht="16.5" thickBot="1" x14ac:dyDescent="0.25">
      <c r="A14" s="14">
        <v>31201</v>
      </c>
      <c r="B14" s="24" t="s">
        <v>99</v>
      </c>
      <c r="C14" s="23">
        <f t="shared" ref="C14:J14" si="2">SUM(C15:C19)</f>
        <v>763426000</v>
      </c>
      <c r="D14" s="23">
        <f t="shared" si="2"/>
        <v>717482758</v>
      </c>
      <c r="E14" s="23">
        <f t="shared" si="2"/>
        <v>317760476</v>
      </c>
      <c r="F14" s="23">
        <f t="shared" si="2"/>
        <v>700000</v>
      </c>
      <c r="G14" s="23">
        <f t="shared" si="2"/>
        <v>444965524</v>
      </c>
      <c r="H14" s="25">
        <f t="shared" si="2"/>
        <v>45243242</v>
      </c>
      <c r="I14" s="26">
        <f t="shared" si="2"/>
        <v>64147286</v>
      </c>
      <c r="J14" s="23">
        <f t="shared" si="2"/>
        <v>699278714</v>
      </c>
    </row>
    <row r="15" spans="1:11" s="19" customFormat="1" ht="15" x14ac:dyDescent="0.2">
      <c r="A15" s="20">
        <v>3120101</v>
      </c>
      <c r="B15" s="18" t="s">
        <v>180</v>
      </c>
      <c r="C15" s="627">
        <v>46300000</v>
      </c>
      <c r="D15" s="416">
        <f>+'PLAN DE ADQUISICIONES 2016'!I17+'PLAN DE ADQUISICIONES 2016'!I18+'PLAN DE ADQUISICIONES 2016'!I19+'PLAN DE ADQUISICIONES 2016'!I20+'PLAN DE ADQUISICIONES 2016'!I21+'PLAN DE ADQUISICIONES 2016'!I96</f>
        <v>53141854</v>
      </c>
      <c r="E15" s="416">
        <f>+'PLAN DE ADQUISICIONES 2016'!J17+'PLAN DE ADQUISICIONES 2016'!J18+'PLAN DE ADQUISICIONES 2016'!J19+'PLAN DE ADQUISICIONES 2016'!J20+'PLAN DE ADQUISICIONES 2016'!J21+'PLAN DE ADQUISICIONES 2016'!J96</f>
        <v>33654934</v>
      </c>
      <c r="F15" s="416">
        <f>'ADICIONES A CONTRATOS'!H6</f>
        <v>700000</v>
      </c>
      <c r="G15" s="412">
        <f>+C15-E15-F15</f>
        <v>11945066</v>
      </c>
      <c r="H15" s="413">
        <f>+C15-D15-F15</f>
        <v>-7541854</v>
      </c>
      <c r="I15" s="628">
        <v>2829269</v>
      </c>
      <c r="J15" s="234">
        <f>+C15-I15</f>
        <v>43470731</v>
      </c>
      <c r="K15" s="428"/>
    </row>
    <row r="16" spans="1:11" s="19" customFormat="1" ht="15" x14ac:dyDescent="0.2">
      <c r="A16" s="17">
        <v>3120102</v>
      </c>
      <c r="B16" s="21" t="s">
        <v>128</v>
      </c>
      <c r="C16" s="629">
        <v>217839000</v>
      </c>
      <c r="D16" s="417">
        <f>+'PLAN DE ADQUISICIONES 2016'!I87+'PLAN DE ADQUISICIONES 2016'!I89+'PLAN DE ADQUISICIONES 2016'!I101</f>
        <v>205658510</v>
      </c>
      <c r="E16" s="417">
        <f>+'PLAN DE ADQUISICIONES 2016'!J87+'PLAN DE ADQUISICIONES 2016'!J89+'PLAN DE ADQUISICIONES 2016'!J101</f>
        <v>175787510</v>
      </c>
      <c r="F16" s="417">
        <v>0</v>
      </c>
      <c r="G16" s="412">
        <f>+C16-E16-F16</f>
        <v>42051490</v>
      </c>
      <c r="H16" s="413">
        <f>+C16-D16-F16</f>
        <v>12180490</v>
      </c>
      <c r="I16" s="623">
        <v>29335346</v>
      </c>
      <c r="J16" s="234">
        <f>+C16-I16</f>
        <v>188503654</v>
      </c>
      <c r="K16" s="428"/>
    </row>
    <row r="17" spans="1:11" s="19" customFormat="1" ht="30" x14ac:dyDescent="0.2">
      <c r="A17" s="17">
        <v>3120103</v>
      </c>
      <c r="B17" s="21" t="s">
        <v>181</v>
      </c>
      <c r="C17" s="629">
        <v>118860000</v>
      </c>
      <c r="D17" s="417">
        <f>+'PLAN DE ADQUISICIONES 2016'!I98+'PLAN DE ADQUISICIONES 2016'!I100</f>
        <v>152029032</v>
      </c>
      <c r="E17" s="417">
        <f>+'PLAN DE ADQUISICIONES 2016'!J98+'PLAN DE ADQUISICIONES 2016'!J100</f>
        <v>108318032</v>
      </c>
      <c r="F17" s="417">
        <v>0</v>
      </c>
      <c r="G17" s="412">
        <f>+C17-E17-F17</f>
        <v>10541968</v>
      </c>
      <c r="H17" s="413">
        <f>+C17-D17-F17</f>
        <v>-33169032</v>
      </c>
      <c r="I17" s="623">
        <v>541968</v>
      </c>
      <c r="J17" s="234">
        <f>+C17-I17</f>
        <v>118318032</v>
      </c>
      <c r="K17" s="428"/>
    </row>
    <row r="18" spans="1:11" s="19" customFormat="1" ht="15" x14ac:dyDescent="0.2">
      <c r="A18" s="17">
        <v>3120104</v>
      </c>
      <c r="B18" s="21" t="s">
        <v>182</v>
      </c>
      <c r="C18" s="629">
        <v>357927000</v>
      </c>
      <c r="D18" s="417">
        <f>+'PLAN DE ADQUISICIONES 2016'!I88+'PLAN DE ADQUISICIONES 2016'!I97</f>
        <v>284153362</v>
      </c>
      <c r="E18" s="417">
        <f>+'PLAN DE ADQUISICIONES 2016'!J88+'PLAN DE ADQUISICIONES 2016'!J97</f>
        <v>0</v>
      </c>
      <c r="F18" s="417">
        <v>0</v>
      </c>
      <c r="G18" s="412">
        <f>+C18-E18-F18</f>
        <v>357927000</v>
      </c>
      <c r="H18" s="413">
        <f>+C18-D18-F18</f>
        <v>73773638</v>
      </c>
      <c r="I18" s="623">
        <v>8940703</v>
      </c>
      <c r="J18" s="234">
        <f>+C18-I18</f>
        <v>348986297</v>
      </c>
      <c r="K18" s="428"/>
    </row>
    <row r="19" spans="1:11" s="19" customFormat="1" ht="15.75" thickBot="1" x14ac:dyDescent="0.25">
      <c r="A19" s="27">
        <v>3120105</v>
      </c>
      <c r="B19" s="28" t="s">
        <v>105</v>
      </c>
      <c r="C19" s="418">
        <v>22500000</v>
      </c>
      <c r="D19" s="419">
        <f>+'PLAN DE ADQUISICIONES 2016'!I94</f>
        <v>22500000</v>
      </c>
      <c r="E19" s="419">
        <f>+'PLAN DE ADQUISICIONES 2016'!J94</f>
        <v>0</v>
      </c>
      <c r="F19" s="417">
        <v>0</v>
      </c>
      <c r="G19" s="412">
        <f>+C19-E19-F19</f>
        <v>22500000</v>
      </c>
      <c r="H19" s="413">
        <f>+C19-D19-F19</f>
        <v>0</v>
      </c>
      <c r="I19" s="630">
        <v>22500000</v>
      </c>
      <c r="J19" s="234">
        <f>+C19-I19</f>
        <v>0</v>
      </c>
      <c r="K19" s="428"/>
    </row>
    <row r="20" spans="1:11" s="16" customFormat="1" ht="30.75" customHeight="1" thickBot="1" x14ac:dyDescent="0.25">
      <c r="A20" s="14">
        <v>31202</v>
      </c>
      <c r="B20" s="22" t="s">
        <v>183</v>
      </c>
      <c r="C20" s="23">
        <f>SUM(C21:C38)-(C25+C27+C29+C35)</f>
        <v>4085374000</v>
      </c>
      <c r="D20" s="23">
        <f t="shared" ref="D20:J20" si="3">SUM(D21:D38)-(D25+D27+D29+D35)</f>
        <v>2853594440</v>
      </c>
      <c r="E20" s="23">
        <f>SUM(E21:E38)-(E25+E27+E29+E35)</f>
        <v>1957674914</v>
      </c>
      <c r="F20" s="23">
        <f>SUM(F21:F38)-(F25+F27+F29+F35)</f>
        <v>424647943</v>
      </c>
      <c r="G20" s="23">
        <f t="shared" si="3"/>
        <v>1703051143</v>
      </c>
      <c r="H20" s="25">
        <f t="shared" si="3"/>
        <v>807131617</v>
      </c>
      <c r="I20" s="26">
        <f t="shared" si="3"/>
        <v>473305249</v>
      </c>
      <c r="J20" s="23">
        <f t="shared" si="3"/>
        <v>3612068751</v>
      </c>
      <c r="K20" s="428"/>
    </row>
    <row r="21" spans="1:11" s="19" customFormat="1" ht="15" x14ac:dyDescent="0.2">
      <c r="A21" s="20">
        <v>3120201</v>
      </c>
      <c r="B21" s="29" t="s">
        <v>141</v>
      </c>
      <c r="C21" s="627">
        <v>87213000</v>
      </c>
      <c r="D21" s="416">
        <f>+'PLAN DE ADQUISICIONES 2016'!I106</f>
        <v>72351180</v>
      </c>
      <c r="E21" s="416">
        <f>+'PLAN DE ADQUISICIONES 2016'!J106</f>
        <v>72351180</v>
      </c>
      <c r="F21" s="417">
        <v>0</v>
      </c>
      <c r="G21" s="412">
        <f>+C21-E21-F21</f>
        <v>14861820</v>
      </c>
      <c r="H21" s="413">
        <f>+C21-D21-F21</f>
        <v>14861820</v>
      </c>
      <c r="I21" s="630">
        <v>8915820</v>
      </c>
      <c r="J21" s="234">
        <f>+C21-I21</f>
        <v>78297180</v>
      </c>
      <c r="K21" s="428"/>
    </row>
    <row r="22" spans="1:11" s="19" customFormat="1" ht="30" x14ac:dyDescent="0.2">
      <c r="A22" s="17">
        <v>3120202</v>
      </c>
      <c r="B22" s="30" t="s">
        <v>184</v>
      </c>
      <c r="C22" s="629">
        <v>115000000</v>
      </c>
      <c r="D22" s="417">
        <f>+'PLAN DE ADQUISICIONES 2016'!I15</f>
        <v>54000000</v>
      </c>
      <c r="E22" s="417">
        <f>+'PLAN DE ADQUISICIONES 2016'!J15</f>
        <v>54000000</v>
      </c>
      <c r="F22" s="417">
        <f>+'ADICIONES A CONTRATOS'!H25</f>
        <v>2000000</v>
      </c>
      <c r="G22" s="412">
        <f>+C22-E22-F22</f>
        <v>59000000</v>
      </c>
      <c r="H22" s="413">
        <f>+C22-D22-F22</f>
        <v>59000000</v>
      </c>
      <c r="I22" s="630">
        <v>20068899</v>
      </c>
      <c r="J22" s="234">
        <f>+C22-I22</f>
        <v>94931101</v>
      </c>
      <c r="K22" s="428"/>
    </row>
    <row r="23" spans="1:11" s="19" customFormat="1" ht="30" x14ac:dyDescent="0.2">
      <c r="A23" s="17">
        <v>3120203</v>
      </c>
      <c r="B23" s="31" t="s">
        <v>131</v>
      </c>
      <c r="C23" s="631">
        <v>224254000</v>
      </c>
      <c r="D23" s="419">
        <f>+'PLAN DE ADQUISICIONES 2016'!I102+'PLAN DE ADQUISICIONES 2016'!I103</f>
        <v>57747739</v>
      </c>
      <c r="E23" s="419">
        <f>+'PLAN DE ADQUISICIONES 2016'!J102+'PLAN DE ADQUISICIONES 2016'!J103</f>
        <v>57747739</v>
      </c>
      <c r="F23" s="417">
        <v>0</v>
      </c>
      <c r="G23" s="412">
        <f>+C23-E23-F23</f>
        <v>166506261</v>
      </c>
      <c r="H23" s="413">
        <f>+C23-D23-F23</f>
        <v>166506261</v>
      </c>
      <c r="I23" s="630">
        <v>70768987</v>
      </c>
      <c r="J23" s="234">
        <f>+C23-I23</f>
        <v>153485013</v>
      </c>
    </row>
    <row r="24" spans="1:11" s="19" customFormat="1" ht="31.5" customHeight="1" x14ac:dyDescent="0.2">
      <c r="A24" s="27">
        <v>3120204</v>
      </c>
      <c r="B24" s="31" t="s">
        <v>185</v>
      </c>
      <c r="C24" s="631">
        <v>126262000</v>
      </c>
      <c r="D24" s="419">
        <f>+'PLAN DE ADQUISICIONES 2016'!I74+'PLAN DE ADQUISICIONES 2016'!I76+'PLAN DE ADQUISICIONES 2016'!I77+'PLAN DE ADQUISICIONES 2016'!I78+'PLAN DE ADQUISICIONES 2016'!I79+'PLAN DE ADQUISICIONES 2016'!I80+'PLAN DE ADQUISICIONES 2016'!I81+'PLAN DE ADQUISICIONES 2016'!I82+'PLAN DE ADQUISICIONES 2016'!I83+'PLAN DE ADQUISICIONES 2016'!I84+'PLAN DE ADQUISICIONES 2016'!I104</f>
        <v>108629500</v>
      </c>
      <c r="E24" s="419">
        <f>+'PLAN DE ADQUISICIONES 2016'!J74+'PLAN DE ADQUISICIONES 2016'!J76+'PLAN DE ADQUISICIONES 2016'!J77+'PLAN DE ADQUISICIONES 2016'!J78+'PLAN DE ADQUISICIONES 2016'!J79+'PLAN DE ADQUISICIONES 2016'!J80+'PLAN DE ADQUISICIONES 2016'!J81+'PLAN DE ADQUISICIONES 2016'!J82+'PLAN DE ADQUISICIONES 2016'!J83+'PLAN DE ADQUISICIONES 2016'!J84+'PLAN DE ADQUISICIONES 2016'!J104</f>
        <v>82579651</v>
      </c>
      <c r="F24" s="417">
        <v>0</v>
      </c>
      <c r="G24" s="412">
        <f>+C24-E24-F24</f>
        <v>43682349</v>
      </c>
      <c r="H24" s="413">
        <f>+C24-D24-F24</f>
        <v>17632500</v>
      </c>
      <c r="I24" s="630">
        <v>12603738</v>
      </c>
      <c r="J24" s="234">
        <f>+C24-I24</f>
        <v>113658262</v>
      </c>
    </row>
    <row r="25" spans="1:11" s="16" customFormat="1" ht="31.5" x14ac:dyDescent="0.2">
      <c r="A25" s="32">
        <v>3120205</v>
      </c>
      <c r="B25" s="33" t="s">
        <v>186</v>
      </c>
      <c r="C25" s="34">
        <f t="shared" ref="C25:J25" si="4">SUM(C26)</f>
        <v>1828000000</v>
      </c>
      <c r="D25" s="34">
        <f t="shared" si="4"/>
        <v>1033079290</v>
      </c>
      <c r="E25" s="236">
        <f>SUM(E26)</f>
        <v>893664191</v>
      </c>
      <c r="F25" s="237">
        <f>SUM(F26)</f>
        <v>353642501</v>
      </c>
      <c r="G25" s="237">
        <f t="shared" si="4"/>
        <v>580693308</v>
      </c>
      <c r="H25" s="237">
        <f t="shared" si="4"/>
        <v>441278209</v>
      </c>
      <c r="I25" s="34">
        <f t="shared" si="4"/>
        <v>79375288</v>
      </c>
      <c r="J25" s="34">
        <f t="shared" si="4"/>
        <v>1748624712</v>
      </c>
    </row>
    <row r="26" spans="1:11" s="19" customFormat="1" ht="17.25" customHeight="1" x14ac:dyDescent="0.2">
      <c r="A26" s="20">
        <v>312020501</v>
      </c>
      <c r="B26" s="21" t="s">
        <v>67</v>
      </c>
      <c r="C26" s="631">
        <v>1828000000</v>
      </c>
      <c r="D26" s="419">
        <f>+'PLAN DE ADQUISICIONES 2016'!I48+'PLAN DE ADQUISICIONES 2016'!I99+'PLAN DE ADQUISICIONES 2016'!I105+'PLAN DE ADQUISICIONES 2016'!I107+'PLAN DE ADQUISICIONES 2016'!I108+'PLAN DE ADQUISICIONES 2016'!I128+'PLAN DE ADQUISICIONES 2016'!I154</f>
        <v>1033079290</v>
      </c>
      <c r="E26" s="419">
        <f>+'PLAN DE ADQUISICIONES 2016'!J48+'PLAN DE ADQUISICIONES 2016'!J99+'PLAN DE ADQUISICIONES 2016'!J105+'PLAN DE ADQUISICIONES 2016'!J107+'PLAN DE ADQUISICIONES 2016'!J108+'PLAN DE ADQUISICIONES 2016'!J128+'PLAN DE ADQUISICIONES 2016'!J154</f>
        <v>893664191</v>
      </c>
      <c r="F26" s="420">
        <f>'ADICIONES A CONTRATOS'!H19+'ADICIONES A CONTRATOS'!H10+'ADICIONES A CONTRATOS'!H17-774180</f>
        <v>353642501</v>
      </c>
      <c r="G26" s="412">
        <f>+C26-E26-F26</f>
        <v>580693308</v>
      </c>
      <c r="H26" s="413">
        <f>+C26-D26-F26</f>
        <v>441278209</v>
      </c>
      <c r="I26" s="630">
        <v>79375288</v>
      </c>
      <c r="J26" s="234">
        <f>+C26-I26</f>
        <v>1748624712</v>
      </c>
      <c r="K26" s="428"/>
    </row>
    <row r="27" spans="1:11" s="16" customFormat="1" ht="15.75" x14ac:dyDescent="0.2">
      <c r="A27" s="32">
        <v>3120206</v>
      </c>
      <c r="B27" s="33" t="s">
        <v>187</v>
      </c>
      <c r="C27" s="34">
        <f t="shared" ref="C27:J27" si="5">SUM(C28)</f>
        <v>399333000</v>
      </c>
      <c r="D27" s="34">
        <f t="shared" si="5"/>
        <v>330327371</v>
      </c>
      <c r="E27" s="34">
        <f>SUM(E28)</f>
        <v>0</v>
      </c>
      <c r="F27" s="34">
        <f>SUM(F28)</f>
        <v>69005442</v>
      </c>
      <c r="G27" s="34">
        <f t="shared" si="5"/>
        <v>330327558</v>
      </c>
      <c r="H27" s="183">
        <f t="shared" si="5"/>
        <v>187</v>
      </c>
      <c r="I27" s="36">
        <f t="shared" si="5"/>
        <v>187</v>
      </c>
      <c r="J27" s="36">
        <f t="shared" si="5"/>
        <v>399332813</v>
      </c>
    </row>
    <row r="28" spans="1:11" s="19" customFormat="1" ht="15.75" customHeight="1" x14ac:dyDescent="0.2">
      <c r="A28" s="17">
        <v>312020601</v>
      </c>
      <c r="B28" s="21" t="s">
        <v>106</v>
      </c>
      <c r="C28" s="631">
        <v>399333000</v>
      </c>
      <c r="D28" s="418">
        <f>+'PLAN DE ADQUISICIONES 2016'!I90+'PLAN DE ADQUISICIONES 2016'!I91</f>
        <v>330327371</v>
      </c>
      <c r="E28" s="418">
        <f>+'PLAN DE ADQUISICIONES 2016'!J90+'PLAN DE ADQUISICIONES 2016'!J91</f>
        <v>0</v>
      </c>
      <c r="F28" s="418">
        <f>+'ADICIONES A CONTRATOS'!H23</f>
        <v>69005442</v>
      </c>
      <c r="G28" s="412">
        <f>+C28-E28-F28</f>
        <v>330327558</v>
      </c>
      <c r="H28" s="413">
        <f>+C28-D28-F28</f>
        <v>187</v>
      </c>
      <c r="I28" s="623">
        <v>187</v>
      </c>
      <c r="J28" s="234">
        <f>+C28-I28</f>
        <v>399332813</v>
      </c>
    </row>
    <row r="29" spans="1:11" s="16" customFormat="1" ht="15.75" x14ac:dyDescent="0.2">
      <c r="A29" s="32">
        <v>3120209</v>
      </c>
      <c r="B29" s="33" t="s">
        <v>188</v>
      </c>
      <c r="C29" s="37">
        <f t="shared" ref="C29:J29" si="6">SUM(C30:C31)</f>
        <v>455000000</v>
      </c>
      <c r="D29" s="37">
        <f t="shared" si="6"/>
        <v>384628000</v>
      </c>
      <c r="E29" s="37">
        <f>SUM(E30:E31)</f>
        <v>384628000</v>
      </c>
      <c r="F29" s="37">
        <f>SUM(F30:F31)</f>
        <v>0</v>
      </c>
      <c r="G29" s="37">
        <f t="shared" si="6"/>
        <v>70372000</v>
      </c>
      <c r="H29" s="38">
        <f t="shared" si="6"/>
        <v>70372000</v>
      </c>
      <c r="I29" s="35">
        <f t="shared" si="6"/>
        <v>36778200</v>
      </c>
      <c r="J29" s="37">
        <f t="shared" si="6"/>
        <v>418221800</v>
      </c>
    </row>
    <row r="30" spans="1:11" s="19" customFormat="1" ht="14.25" customHeight="1" x14ac:dyDescent="0.2">
      <c r="A30" s="17">
        <v>312020901</v>
      </c>
      <c r="B30" s="18" t="s">
        <v>75</v>
      </c>
      <c r="C30" s="627">
        <v>395000000</v>
      </c>
      <c r="D30" s="234">
        <f>+'PLAN DE ADQUISICIONES 2016'!I50+'PLAN DE ADQUISICIONES 2016'!I51</f>
        <v>384628000</v>
      </c>
      <c r="E30" s="234">
        <f>+'PLAN DE ADQUISICIONES 2016'!J50+'PLAN DE ADQUISICIONES 2016'!J51</f>
        <v>384628000</v>
      </c>
      <c r="F30" s="417">
        <v>0</v>
      </c>
      <c r="G30" s="412">
        <f>+C30-E30-F30</f>
        <v>10372000</v>
      </c>
      <c r="H30" s="413">
        <f>+C30-D30-F30</f>
        <v>10372000</v>
      </c>
      <c r="I30" s="623">
        <v>7575800</v>
      </c>
      <c r="J30" s="234">
        <f>+C30-I30</f>
        <v>387424200</v>
      </c>
    </row>
    <row r="31" spans="1:11" s="19" customFormat="1" ht="14.25" customHeight="1" x14ac:dyDescent="0.2">
      <c r="A31" s="17">
        <v>312020902</v>
      </c>
      <c r="B31" s="21" t="s">
        <v>72</v>
      </c>
      <c r="C31" s="629">
        <v>60000000</v>
      </c>
      <c r="D31" s="421">
        <v>0</v>
      </c>
      <c r="E31" s="421">
        <v>0</v>
      </c>
      <c r="F31" s="417">
        <v>0</v>
      </c>
      <c r="G31" s="412">
        <f>+C31-E31-F31</f>
        <v>60000000</v>
      </c>
      <c r="H31" s="413">
        <f>+C31-D31-F31</f>
        <v>60000000</v>
      </c>
      <c r="I31" s="623">
        <v>29202400</v>
      </c>
      <c r="J31" s="234">
        <f>+C31-I31</f>
        <v>30797600</v>
      </c>
    </row>
    <row r="32" spans="1:11" s="19" customFormat="1" ht="14.25" customHeight="1" x14ac:dyDescent="0.2">
      <c r="A32" s="17">
        <v>3120210</v>
      </c>
      <c r="B32" s="21" t="s">
        <v>189</v>
      </c>
      <c r="C32" s="629">
        <v>614327000</v>
      </c>
      <c r="D32" s="421">
        <f>+'PLAN DE ADQUISICIONES 2016'!I22+'PLAN DE ADQUISICIONES 2016'!I23+'PLAN DE ADQUISICIONES 2016'!I24+'PLAN DE ADQUISICIONES 2016'!I25+'PLAN DE ADQUISICIONES 2016'!I26+'PLAN DE ADQUISICIONES 2016'!I27+'PLAN DE ADQUISICIONES 2016'!I28+'PLAN DE ADQUISICIONES 2016'!I29+'PLAN DE ADQUISICIONES 2016'!I30+'PLAN DE ADQUISICIONES 2016'!I31+'PLAN DE ADQUISICIONES 2016'!I32+'PLAN DE ADQUISICIONES 2016'!I33+'PLAN DE ADQUISICIONES 2016'!I34+'PLAN DE ADQUISICIONES 2016'!I35+'PLAN DE ADQUISICIONES 2016'!I36</f>
        <v>593023200</v>
      </c>
      <c r="E32" s="421">
        <f>+'PLAN DE ADQUISICIONES 2016'!J22+'PLAN DE ADQUISICIONES 2016'!J23+'PLAN DE ADQUISICIONES 2016'!J24+'PLAN DE ADQUISICIONES 2016'!J25+'PLAN DE ADQUISICIONES 2016'!J26+'PLAN DE ADQUISICIONES 2016'!J27+'PLAN DE ADQUISICIONES 2016'!J28+'PLAN DE ADQUISICIONES 2016'!J29+'PLAN DE ADQUISICIONES 2016'!J30+'PLAN DE ADQUISICIONES 2016'!J31+'PLAN DE ADQUISICIONES 2016'!J32+'PLAN DE ADQUISICIONES 2016'!J33+'PLAN DE ADQUISICIONES 2016'!J34+'PLAN DE ADQUISICIONES 2016'!J35+'PLAN DE ADQUISICIONES 2016'!J36</f>
        <v>285695993</v>
      </c>
      <c r="F32" s="417">
        <v>0</v>
      </c>
      <c r="G32" s="412">
        <f>+C32-E32-F32</f>
        <v>328631007</v>
      </c>
      <c r="H32" s="413">
        <f>+C32-D32-F32</f>
        <v>21303800</v>
      </c>
      <c r="I32" s="623">
        <v>209139535</v>
      </c>
      <c r="J32" s="234">
        <f>+C32-I32</f>
        <v>405187465</v>
      </c>
    </row>
    <row r="33" spans="1:11" s="19" customFormat="1" ht="14.25" customHeight="1" x14ac:dyDescent="0.2">
      <c r="A33" s="17">
        <v>3120211</v>
      </c>
      <c r="B33" s="21" t="s">
        <v>86</v>
      </c>
      <c r="C33" s="421">
        <v>0</v>
      </c>
      <c r="D33" s="421">
        <v>0</v>
      </c>
      <c r="E33" s="421">
        <v>0</v>
      </c>
      <c r="F33" s="234">
        <v>0</v>
      </c>
      <c r="G33" s="412">
        <f>+C33-E33-F33</f>
        <v>0</v>
      </c>
      <c r="H33" s="413">
        <f>+C33-D33-F33</f>
        <v>0</v>
      </c>
      <c r="I33" s="623">
        <v>0</v>
      </c>
      <c r="J33" s="234">
        <f>+C33-I33</f>
        <v>0</v>
      </c>
    </row>
    <row r="34" spans="1:11" s="19" customFormat="1" ht="18.75" customHeight="1" thickBot="1" x14ac:dyDescent="0.25">
      <c r="A34" s="27">
        <v>3120212</v>
      </c>
      <c r="B34" s="28" t="s">
        <v>49</v>
      </c>
      <c r="C34" s="631">
        <v>160985000</v>
      </c>
      <c r="D34" s="418">
        <f>+'PLAN DE ADQUISICIONES 2016'!I7+'PLAN DE ADQUISICIONES 2016'!I37+'PLAN DE ADQUISICIONES 2016'!I38+'PLAN DE ADQUISICIONES 2016'!I39+'PLAN DE ADQUISICIONES 2016'!I40+'PLAN DE ADQUISICIONES 2016'!I41+'PLAN DE ADQUISICIONES 2016'!I42+'PLAN DE ADQUISICIONES 2016'!I43+'PLAN DE ADQUISICIONES 2016'!I44+'PLAN DE ADQUISICIONES 2016'!I45+'PLAN DE ADQUISICIONES 2016'!I46+'PLAN DE ADQUISICIONES 2016'!I47++'PLAN DE ADQUISICIONES 2016'!I221+'PLAN DE ADQUISICIONES 2016'!I49</f>
        <v>155808160</v>
      </c>
      <c r="E34" s="418">
        <f>+'PLAN DE ADQUISICIONES 2016'!J7+'PLAN DE ADQUISICIONES 2016'!J37+'PLAN DE ADQUISICIONES 2016'!J38+'PLAN DE ADQUISICIONES 2016'!J39+'PLAN DE ADQUISICIONES 2016'!J40+'PLAN DE ADQUISICIONES 2016'!J41+'PLAN DE ADQUISICIONES 2016'!J42+'PLAN DE ADQUISICIONES 2016'!J43+'PLAN DE ADQUISICIONES 2016'!J44+'PLAN DE ADQUISICIONES 2016'!J45+'PLAN DE ADQUISICIONES 2016'!J46+'PLAN DE ADQUISICIONES 2016'!J47++'PLAN DE ADQUISICIONES 2016'!J221+'PLAN DE ADQUISICIONES 2016'!J49</f>
        <v>127008160</v>
      </c>
      <c r="F34" s="417">
        <v>0</v>
      </c>
      <c r="G34" s="412">
        <f>+C34-E34-F34</f>
        <v>33976840</v>
      </c>
      <c r="H34" s="413">
        <f>+C34-D34-F34</f>
        <v>5176840</v>
      </c>
      <c r="I34" s="623">
        <v>32914595</v>
      </c>
      <c r="J34" s="234">
        <f>+C34-I34</f>
        <v>128070405</v>
      </c>
    </row>
    <row r="35" spans="1:11" s="16" customFormat="1" ht="35.25" customHeight="1" thickBot="1" x14ac:dyDescent="0.25">
      <c r="A35" s="39">
        <v>3120213</v>
      </c>
      <c r="B35" s="40" t="s">
        <v>190</v>
      </c>
      <c r="C35" s="23">
        <f>SUM(C36)</f>
        <v>11000000</v>
      </c>
      <c r="D35" s="23">
        <f>+D36+D37+D38</f>
        <v>64000000</v>
      </c>
      <c r="E35" s="23">
        <f t="shared" ref="E35:J35" si="7">+E36+E37+E38</f>
        <v>0</v>
      </c>
      <c r="F35" s="23">
        <f t="shared" si="7"/>
        <v>0</v>
      </c>
      <c r="G35" s="23">
        <f t="shared" si="7"/>
        <v>75000000</v>
      </c>
      <c r="H35" s="23">
        <f t="shared" si="7"/>
        <v>11000000</v>
      </c>
      <c r="I35" s="23">
        <f t="shared" si="7"/>
        <v>2740000</v>
      </c>
      <c r="J35" s="23">
        <f t="shared" si="7"/>
        <v>72260000</v>
      </c>
    </row>
    <row r="36" spans="1:11" s="19" customFormat="1" ht="30" x14ac:dyDescent="0.2">
      <c r="A36" s="41">
        <v>312021399</v>
      </c>
      <c r="B36" s="42" t="s">
        <v>190</v>
      </c>
      <c r="C36" s="627">
        <v>11000000</v>
      </c>
      <c r="D36" s="234">
        <v>0</v>
      </c>
      <c r="E36" s="234">
        <v>0</v>
      </c>
      <c r="F36" s="234">
        <v>0</v>
      </c>
      <c r="G36" s="412">
        <f>+C36-E36-F36</f>
        <v>11000000</v>
      </c>
      <c r="H36" s="413">
        <f>+C36-D36-F36</f>
        <v>11000000</v>
      </c>
      <c r="I36" s="623">
        <v>2740000</v>
      </c>
      <c r="J36" s="234">
        <f>+C36-I36</f>
        <v>8260000</v>
      </c>
    </row>
    <row r="37" spans="1:11" s="19" customFormat="1" ht="18" customHeight="1" x14ac:dyDescent="0.2">
      <c r="A37" s="17">
        <v>3120217</v>
      </c>
      <c r="B37" s="21" t="s">
        <v>89</v>
      </c>
      <c r="C37" s="629">
        <v>64000000</v>
      </c>
      <c r="D37" s="421">
        <f>+'PLAN DE ADQUISICIONES 2016'!I75</f>
        <v>64000000</v>
      </c>
      <c r="E37" s="421">
        <f>+'PLAN DE ADQUISICIONES 2016'!J75</f>
        <v>0</v>
      </c>
      <c r="F37" s="234"/>
      <c r="G37" s="412">
        <f>+C37-E37-F37</f>
        <v>64000000</v>
      </c>
      <c r="H37" s="413">
        <f>+C37-D37-F37</f>
        <v>0</v>
      </c>
      <c r="I37" s="623">
        <v>0</v>
      </c>
      <c r="J37" s="234">
        <f>+C37-I37</f>
        <v>64000000</v>
      </c>
    </row>
    <row r="38" spans="1:11" s="19" customFormat="1" ht="18" customHeight="1" thickBot="1" x14ac:dyDescent="0.25">
      <c r="A38" s="27">
        <v>3120218</v>
      </c>
      <c r="B38" s="28" t="s">
        <v>191</v>
      </c>
      <c r="C38" s="631">
        <v>0</v>
      </c>
      <c r="D38" s="419">
        <v>0</v>
      </c>
      <c r="E38" s="419">
        <v>0</v>
      </c>
      <c r="F38" s="234"/>
      <c r="G38" s="412">
        <f>+C38-E38-F38</f>
        <v>0</v>
      </c>
      <c r="H38" s="413">
        <f>+C38-D38-F38</f>
        <v>0</v>
      </c>
      <c r="I38" s="623">
        <v>0</v>
      </c>
      <c r="J38" s="234">
        <f>+C38-I38</f>
        <v>0</v>
      </c>
    </row>
    <row r="39" spans="1:11" s="16" customFormat="1" ht="30.75" customHeight="1" thickBot="1" x14ac:dyDescent="0.25">
      <c r="A39" s="14">
        <v>31203</v>
      </c>
      <c r="B39" s="22" t="s">
        <v>192</v>
      </c>
      <c r="C39" s="23">
        <f t="shared" ref="C39:J39" si="8">SUM(C40)</f>
        <v>39640000</v>
      </c>
      <c r="D39" s="23">
        <f t="shared" si="8"/>
        <v>0</v>
      </c>
      <c r="E39" s="23">
        <f>SUM(E40)</f>
        <v>0</v>
      </c>
      <c r="F39" s="23">
        <f>SUM(F40)</f>
        <v>774180</v>
      </c>
      <c r="G39" s="23">
        <f t="shared" si="8"/>
        <v>38865820</v>
      </c>
      <c r="H39" s="25">
        <f t="shared" si="8"/>
        <v>38865820</v>
      </c>
      <c r="I39" s="26">
        <f t="shared" si="8"/>
        <v>13895901</v>
      </c>
      <c r="J39" s="23">
        <f t="shared" si="8"/>
        <v>25744099</v>
      </c>
    </row>
    <row r="40" spans="1:11" s="19" customFormat="1" ht="48.75" customHeight="1" thickBot="1" x14ac:dyDescent="0.25">
      <c r="A40" s="30">
        <v>3120302</v>
      </c>
      <c r="B40" s="21" t="s">
        <v>388</v>
      </c>
      <c r="C40" s="422">
        <v>39640000</v>
      </c>
      <c r="D40" s="422">
        <v>0</v>
      </c>
      <c r="E40" s="422">
        <v>0</v>
      </c>
      <c r="F40" s="234">
        <v>774180</v>
      </c>
      <c r="G40" s="412">
        <f>+C40-E40-F40</f>
        <v>38865820</v>
      </c>
      <c r="H40" s="413">
        <f>+C40-D40-F40</f>
        <v>38865820</v>
      </c>
      <c r="I40" s="623">
        <v>13895901</v>
      </c>
      <c r="J40" s="234">
        <f>+C40-I40</f>
        <v>25744099</v>
      </c>
    </row>
    <row r="41" spans="1:11" s="16" customFormat="1" ht="16.5" thickBot="1" x14ac:dyDescent="0.25">
      <c r="A41" s="43">
        <v>33</v>
      </c>
      <c r="B41" s="44" t="s">
        <v>193</v>
      </c>
      <c r="C41" s="45">
        <f>SUM(C42:C47)</f>
        <v>8111000000</v>
      </c>
      <c r="D41" s="45">
        <f t="shared" ref="D41:J41" si="9">SUM(D42:D47)</f>
        <v>8111000000</v>
      </c>
      <c r="E41" s="45">
        <f t="shared" si="9"/>
        <v>2845210841</v>
      </c>
      <c r="F41" s="45">
        <f t="shared" si="9"/>
        <v>53795120</v>
      </c>
      <c r="G41" s="45">
        <f t="shared" si="9"/>
        <v>11010005961</v>
      </c>
      <c r="H41" s="45">
        <f t="shared" si="9"/>
        <v>-53795120</v>
      </c>
      <c r="I41" s="45">
        <f t="shared" si="9"/>
        <v>4122765018</v>
      </c>
      <c r="J41" s="45">
        <f t="shared" si="9"/>
        <v>3869005081</v>
      </c>
    </row>
    <row r="42" spans="1:11" s="19" customFormat="1" ht="30" x14ac:dyDescent="0.2">
      <c r="A42" s="46" t="s">
        <v>111</v>
      </c>
      <c r="B42" s="18" t="s">
        <v>194</v>
      </c>
      <c r="C42" s="627">
        <v>0</v>
      </c>
      <c r="D42" s="416">
        <v>0</v>
      </c>
      <c r="E42" s="416">
        <v>0</v>
      </c>
      <c r="F42" s="234">
        <v>0</v>
      </c>
      <c r="G42" s="412">
        <f>+C42-E42-F42</f>
        <v>0</v>
      </c>
      <c r="H42" s="413">
        <f t="shared" ref="H42:H47" si="10">+C42-D42-F42</f>
        <v>0</v>
      </c>
      <c r="I42" s="623">
        <v>0</v>
      </c>
      <c r="J42" s="234">
        <f t="shared" ref="J42:J46" si="11">+C42-I42</f>
        <v>0</v>
      </c>
    </row>
    <row r="43" spans="1:11" s="19" customFormat="1" ht="62.25" customHeight="1" x14ac:dyDescent="0.2">
      <c r="A43" s="348" t="s">
        <v>77</v>
      </c>
      <c r="B43" s="349" t="s">
        <v>78</v>
      </c>
      <c r="C43" s="423">
        <v>1112126017</v>
      </c>
      <c r="D43" s="350">
        <f>+'PLAN DE ADQUISICIONES 2016'!I53+'PLAN DE ADQUISICIONES 2016'!I54+'PLAN DE ADQUISICIONES 2016'!I56+'PLAN DE ADQUISICIONES 2016'!I57+'PLAN DE ADQUISICIONES 2016'!I58+'PLAN DE ADQUISICIONES 2016'!I59+'PLAN DE ADQUISICIONES 2016'!I65+'PLAN DE ADQUISICIONES 2016'!I68+'PLAN DE ADQUISICIONES 2016'!I69+'PLAN DE ADQUISICIONES 2016'!I116+'PLAN DE ADQUISICIONES 2016'!I117+'PLAN DE ADQUISICIONES 2016'!I118+'PLAN DE ADQUISICIONES 2016'!I119+'PLAN DE ADQUISICIONES 2016'!I120+'PLAN DE ADQUISICIONES 2016'!I121+'PLAN DE ADQUISICIONES 2016'!I122+'PLAN DE ADQUISICIONES 2016'!I123+'PLAN DE ADQUISICIONES 2016'!I124+'PLAN DE ADQUISICIONES 2016'!I125+'PLAN DE ADQUISICIONES 2016'!I126+'PLAN DE ADQUISICIONES 2016'!I127+'PLAN DE ADQUISICIONES 2016'!I135+'PLAN DE ADQUISICIONES 2016'!I141+'PLAN DE ADQUISICIONES 2016'!I142</f>
        <v>1112126017</v>
      </c>
      <c r="E43" s="350">
        <f>+'PLAN DE ADQUISICIONES 2016'!J53+'PLAN DE ADQUISICIONES 2016'!J54+'PLAN DE ADQUISICIONES 2016'!J56+'PLAN DE ADQUISICIONES 2016'!J57+'PLAN DE ADQUISICIONES 2016'!J58+'PLAN DE ADQUISICIONES 2016'!J59+'PLAN DE ADQUISICIONES 2016'!J65+'PLAN DE ADQUISICIONES 2016'!J68+'PLAN DE ADQUISICIONES 2016'!J69+'PLAN DE ADQUISICIONES 2016'!J116+'PLAN DE ADQUISICIONES 2016'!J117+'PLAN DE ADQUISICIONES 2016'!J118+'PLAN DE ADQUISICIONES 2016'!J119+'PLAN DE ADQUISICIONES 2016'!J120+'PLAN DE ADQUISICIONES 2016'!J121+'PLAN DE ADQUISICIONES 2016'!J122+'PLAN DE ADQUISICIONES 2016'!J123+'PLAN DE ADQUISICIONES 2016'!J124+'PLAN DE ADQUISICIONES 2016'!J125+'PLAN DE ADQUISICIONES 2016'!J126+'PLAN DE ADQUISICIONES 2016'!J127+'PLAN DE ADQUISICIONES 2016'!J135+'PLAN DE ADQUISICIONES 2016'!J141+'PLAN DE ADQUISICIONES 2016'!J142</f>
        <v>1112126017</v>
      </c>
      <c r="F43" s="350">
        <f>+'ADICIONES A CONTRATOS'!H11+'ADICIONES A CONTRATOS'!H13+'ADICIONES A CONTRATOS'!H14+'ADICIONES A CONTRATOS'!H15+'ADICIONES A CONTRATOS'!H16</f>
        <v>14736056</v>
      </c>
      <c r="G43" s="424">
        <f>+C43+E43+F43</f>
        <v>2238988090</v>
      </c>
      <c r="H43" s="413">
        <f t="shared" si="10"/>
        <v>-14736056</v>
      </c>
      <c r="I43" s="623">
        <v>0</v>
      </c>
      <c r="J43" s="234">
        <f t="shared" si="11"/>
        <v>1112126017</v>
      </c>
    </row>
    <row r="44" spans="1:11" s="19" customFormat="1" ht="62.25" customHeight="1" x14ac:dyDescent="0.2">
      <c r="A44" s="348" t="s">
        <v>609</v>
      </c>
      <c r="B44" s="349" t="s">
        <v>688</v>
      </c>
      <c r="C44" s="423">
        <v>729295344</v>
      </c>
      <c r="D44" s="350">
        <f>+'PLAN DE ADQUISICIONES 2016'!I8+'PLAN DE ADQUISICIONES 2016'!I9+'PLAN DE ADQUISICIONES 2016'!I10+'PLAN DE ADQUISICIONES 2016'!I11+'PLAN DE ADQUISICIONES 2016'!I12+'PLAN DE ADQUISICIONES 2016'!I13+'PLAN DE ADQUISICIONES 2016'!I14+'PLAN DE ADQUISICIONES 2016'!I129+'PLAN DE ADQUISICIONES 2016'!I130+'PLAN DE ADQUISICIONES 2016'!I131+'PLAN DE ADQUISICIONES 2016'!I132+'PLAN DE ADQUISICIONES 2016'!I133+'PLAN DE ADQUISICIONES 2016'!I134+'PLAN DE ADQUISICIONES 2016'!I136+'PLAN DE ADQUISICIONES 2016'!I137+'PLAN DE ADQUISICIONES 2016'!I138+'PLAN DE ADQUISICIONES 2016'!I139+'PLAN DE ADQUISICIONES 2016'!I140+'PLAN DE ADQUISICIONES 2016'!I155+'PLAN DE ADQUISICIONES 2016'!I156+'PLAN DE ADQUISICIONES 2016'!I157+'PLAN DE ADQUISICIONES 2016'!I159+'PLAN DE ADQUISICIONES 2016'!I160+'PLAN DE ADQUISICIONES 2016'!I161+'PLAN DE ADQUISICIONES 2016'!I162+'PLAN DE ADQUISICIONES 2016'!I163+'PLAN DE ADQUISICIONES 2016'!I164+'PLAN DE ADQUISICIONES 2016'!I165+'PLAN DE ADQUISICIONES 2016'!I166+'PLAN DE ADQUISICIONES 2016'!I181+'PLAN DE ADQUISICIONES 2016'!I186+'PLAN DE ADQUISICIONES 2016'!I187+'PLAN DE ADQUISICIONES 2016'!I188+'PLAN DE ADQUISICIONES 2016'!I189+'PLAN DE ADQUISICIONES 2016'!I190+'PLAN DE ADQUISICIONES 2016'!I191+'PLAN DE ADQUISICIONES 2016'!I192+'PLAN DE ADQUISICIONES 2016'!I197+'PLAN DE ADQUISICIONES 2016'!I207+'PLAN DE ADQUISICIONES 2016'!I210+'PLAN DE ADQUISICIONES 2016'!I213+'PLAN DE ADQUISICIONES 2016'!I214+'PLAN DE ADQUISICIONES 2016'!I215+'PLAN DE ADQUISICIONES 2016'!I216+'PLAN DE ADQUISICIONES 2016'!I217+'PLAN DE ADQUISICIONES 2016'!I218+'PLAN DE ADQUISICIONES 2016'!I219+'PLAN DE ADQUISICIONES 2016'!I220+'PLAN DE ADQUISICIONES 2016'!I223+'PLAN DE ADQUISICIONES 2016'!I224</f>
        <v>729295344</v>
      </c>
      <c r="E44" s="350">
        <f>+'PLAN DE ADQUISICIONES 2016'!J8+'PLAN DE ADQUISICIONES 2016'!J9+'PLAN DE ADQUISICIONES 2016'!J10+'PLAN DE ADQUISICIONES 2016'!J11+'PLAN DE ADQUISICIONES 2016'!J12+'PLAN DE ADQUISICIONES 2016'!J13+'PLAN DE ADQUISICIONES 2016'!J14+'PLAN DE ADQUISICIONES 2016'!J129+'PLAN DE ADQUISICIONES 2016'!J130+'PLAN DE ADQUISICIONES 2016'!J131+'PLAN DE ADQUISICIONES 2016'!J132+'PLAN DE ADQUISICIONES 2016'!J133+'PLAN DE ADQUISICIONES 2016'!J134+'PLAN DE ADQUISICIONES 2016'!J136+'PLAN DE ADQUISICIONES 2016'!J137+'PLAN DE ADQUISICIONES 2016'!J138+'PLAN DE ADQUISICIONES 2016'!J139+'PLAN DE ADQUISICIONES 2016'!J140+'PLAN DE ADQUISICIONES 2016'!J155+'PLAN DE ADQUISICIONES 2016'!J156+'PLAN DE ADQUISICIONES 2016'!J157+'PLAN DE ADQUISICIONES 2016'!J159+'PLAN DE ADQUISICIONES 2016'!J160+'PLAN DE ADQUISICIONES 2016'!J161+'PLAN DE ADQUISICIONES 2016'!J162+'PLAN DE ADQUISICIONES 2016'!J163+'PLAN DE ADQUISICIONES 2016'!J164+'PLAN DE ADQUISICIONES 2016'!J165+'PLAN DE ADQUISICIONES 2016'!J166+'PLAN DE ADQUISICIONES 2016'!J181+'PLAN DE ADQUISICIONES 2016'!J186+'PLAN DE ADQUISICIONES 2016'!J187+'PLAN DE ADQUISICIONES 2016'!J188+'PLAN DE ADQUISICIONES 2016'!J189+'PLAN DE ADQUISICIONES 2016'!J190+'PLAN DE ADQUISICIONES 2016'!J191+'PLAN DE ADQUISICIONES 2016'!J192+'PLAN DE ADQUISICIONES 2016'!J197+'PLAN DE ADQUISICIONES 2016'!J207+'PLAN DE ADQUISICIONES 2016'!J210+'PLAN DE ADQUISICIONES 2016'!J213+'PLAN DE ADQUISICIONES 2016'!J214+'PLAN DE ADQUISICIONES 2016'!J215+'PLAN DE ADQUISICIONES 2016'!J216+'PLAN DE ADQUISICIONES 2016'!J217+'PLAN DE ADQUISICIONES 2016'!J218+'PLAN DE ADQUISICIONES 2016'!J219+'PLAN DE ADQUISICIONES 2016'!J220+'PLAN DE ADQUISICIONES 2016'!J223+'PLAN DE ADQUISICIONES 2016'!J224</f>
        <v>486118411</v>
      </c>
      <c r="F44" s="350">
        <f>+'ADICIONES A CONTRATOS'!H20+'ADICIONES A CONTRATOS'!H21+'ADICIONES A CONTRATOS'!H22+'ADICIONES A CONTRATOS'!H24</f>
        <v>20400000</v>
      </c>
      <c r="G44" s="424">
        <f>+C44+E44+F44</f>
        <v>1235813755</v>
      </c>
      <c r="H44" s="413">
        <f t="shared" si="10"/>
        <v>-20400000</v>
      </c>
      <c r="I44" s="350">
        <v>162265632</v>
      </c>
      <c r="J44" s="234">
        <f>+E44</f>
        <v>486118411</v>
      </c>
      <c r="K44" s="428"/>
    </row>
    <row r="45" spans="1:11" s="19" customFormat="1" ht="62.25" customHeight="1" x14ac:dyDescent="0.2">
      <c r="A45" s="348" t="s">
        <v>613</v>
      </c>
      <c r="B45" s="349" t="s">
        <v>689</v>
      </c>
      <c r="C45" s="423">
        <v>1190000000</v>
      </c>
      <c r="D45" s="350">
        <f>+'PLAN DE ADQUISICIONES 2016'!I16+'PLAN DE ADQUISICIONES 2016'!I85+'PLAN DE ADQUISICIONES 2016'!I86+'PLAN DE ADQUISICIONES 2016'!I92</f>
        <v>1190000000</v>
      </c>
      <c r="E45" s="350">
        <f>+'PLAN DE ADQUISICIONES 2016'!J16+'PLAN DE ADQUISICIONES 2016'!J85+'PLAN DE ADQUISICIONES 2016'!J86+'PLAN DE ADQUISICIONES 2016'!J92</f>
        <v>1012720000</v>
      </c>
      <c r="F45" s="350">
        <v>0</v>
      </c>
      <c r="G45" s="424">
        <f>+C45+E45+F45</f>
        <v>2202720000</v>
      </c>
      <c r="H45" s="413">
        <f t="shared" si="10"/>
        <v>0</v>
      </c>
      <c r="I45" s="350">
        <v>80000000</v>
      </c>
      <c r="J45" s="234">
        <f t="shared" si="11"/>
        <v>1110000000</v>
      </c>
    </row>
    <row r="46" spans="1:11" s="19" customFormat="1" ht="62.25" customHeight="1" x14ac:dyDescent="0.2">
      <c r="A46" s="348" t="s">
        <v>611</v>
      </c>
      <c r="B46" s="349" t="s">
        <v>690</v>
      </c>
      <c r="C46" s="423">
        <v>3664000000</v>
      </c>
      <c r="D46" s="350">
        <f>+'PLAN DE ADQUISICIONES 2016'!I110+'PLAN DE ADQUISICIONES 2016'!I111+'PLAN DE ADQUISICIONES 2016'!I112+'PLAN DE ADQUISICIONES 2016'!I113+'PLAN DE ADQUISICIONES 2016'!I114+'PLAN DE ADQUISICIONES 2016'!I115+'PLAN DE ADQUISICIONES 2016'!I211+'PLAN DE ADQUISICIONES 2016'!I212+'PLAN DE ADQUISICIONES 2016'!I222</f>
        <v>3664000000</v>
      </c>
      <c r="E46" s="350">
        <f>+'PLAN DE ADQUISICIONES 2016'!J110+'PLAN DE ADQUISICIONES 2016'!J111+'PLAN DE ADQUISICIONES 2016'!J112+'PLAN DE ADQUISICIONES 2016'!J113+'PLAN DE ADQUISICIONES 2016'!J114+'PLAN DE ADQUISICIONES 2016'!J115+'PLAN DE ADQUISICIONES 2016'!J211+'PLAN DE ADQUISICIONES 2016'!J212+'PLAN DE ADQUISICIONES 2016'!J222</f>
        <v>15300000</v>
      </c>
      <c r="F46" s="350">
        <v>0</v>
      </c>
      <c r="G46" s="424">
        <f>+C46+E46+F46</f>
        <v>3679300000</v>
      </c>
      <c r="H46" s="413">
        <f t="shared" si="10"/>
        <v>0</v>
      </c>
      <c r="I46" s="350">
        <v>2722185760</v>
      </c>
      <c r="J46" s="234">
        <f t="shared" si="11"/>
        <v>941814240</v>
      </c>
    </row>
    <row r="47" spans="1:11" s="19" customFormat="1" ht="62.25" customHeight="1" x14ac:dyDescent="0.2">
      <c r="A47" s="348" t="s">
        <v>619</v>
      </c>
      <c r="B47" s="349" t="s">
        <v>691</v>
      </c>
      <c r="C47" s="423">
        <v>1415578639</v>
      </c>
      <c r="D47" s="350">
        <f>+'PLAN DE ADQUISICIONES 2016'!I55+'PLAN DE ADQUISICIONES 2016'!I60+'PLAN DE ADQUISICIONES 2016'!I61+'PLAN DE ADQUISICIONES 2016'!I62+'PLAN DE ADQUISICIONES 2016'!I63+'PLAN DE ADQUISICIONES 2016'!I64+'PLAN DE ADQUISICIONES 2016'!I66+'PLAN DE ADQUISICIONES 2016'!I67+'PLAN DE ADQUISICIONES 2016'!I70+'PLAN DE ADQUISICIONES 2016'!I71+'PLAN DE ADQUISICIONES 2016'!I72+'PLAN DE ADQUISICIONES 2016'!I174+'PLAN DE ADQUISICIONES 2016'!I175+'PLAN DE ADQUISICIONES 2016'!I198+'PLAN DE ADQUISICIONES 2016'!I199+'PLAN DE ADQUISICIONES 2016'!I200+'PLAN DE ADQUISICIONES 2016'!I201+'PLAN DE ADQUISICIONES 2016'!I202+'PLAN DE ADQUISICIONES 2016'!I203+'PLAN DE ADQUISICIONES 2016'!I204+'PLAN DE ADQUISICIONES 2016'!I205+'PLAN DE ADQUISICIONES 2016'!I208+'PLAN DE ADQUISICIONES 2016'!I209+'PLAN DE ADQUISICIONES 2016'!I206</f>
        <v>1415578639</v>
      </c>
      <c r="E47" s="350">
        <f>+'PLAN DE ADQUISICIONES 2016'!J55+'PLAN DE ADQUISICIONES 2016'!J60+'PLAN DE ADQUISICIONES 2016'!J61+'PLAN DE ADQUISICIONES 2016'!J62+'PLAN DE ADQUISICIONES 2016'!J63+'PLAN DE ADQUISICIONES 2016'!J64+'PLAN DE ADQUISICIONES 2016'!J66+'PLAN DE ADQUISICIONES 2016'!J67+'PLAN DE ADQUISICIONES 2016'!J70+'PLAN DE ADQUISICIONES 2016'!J71+'PLAN DE ADQUISICIONES 2016'!J72+'PLAN DE ADQUISICIONES 2016'!J174+'PLAN DE ADQUISICIONES 2016'!J175+'PLAN DE ADQUISICIONES 2016'!J198+'PLAN DE ADQUISICIONES 2016'!J199+'PLAN DE ADQUISICIONES 2016'!J200+'PLAN DE ADQUISICIONES 2016'!J201+'PLAN DE ADQUISICIONES 2016'!J202+'PLAN DE ADQUISICIONES 2016'!J203+'PLAN DE ADQUISICIONES 2016'!J204+'PLAN DE ADQUISICIONES 2016'!J205+'PLAN DE ADQUISICIONES 2016'!J208+'PLAN DE ADQUISICIONES 2016'!J209+'PLAN DE ADQUISICIONES 2016'!J206</f>
        <v>218946413</v>
      </c>
      <c r="F47" s="350">
        <f>+'ADICIONES A CONTRATOS'!H18</f>
        <v>18659064</v>
      </c>
      <c r="G47" s="424">
        <f>+C47+E47+F47</f>
        <v>1653184116</v>
      </c>
      <c r="H47" s="413">
        <f t="shared" si="10"/>
        <v>-18659064</v>
      </c>
      <c r="I47" s="350">
        <v>1158313626</v>
      </c>
      <c r="J47" s="234">
        <f>+E47</f>
        <v>218946413</v>
      </c>
    </row>
    <row r="48" spans="1:11" s="16" customFormat="1" ht="48.75" customHeight="1" thickBot="1" x14ac:dyDescent="0.25">
      <c r="A48" s="345"/>
      <c r="B48" s="346" t="s">
        <v>195</v>
      </c>
      <c r="C48" s="347">
        <f>+C41+C10+C13+C39</f>
        <v>13895440000</v>
      </c>
      <c r="D48" s="347">
        <f t="shared" ref="D48:J48" si="12">+D41+D10+D13+D39</f>
        <v>12562550773</v>
      </c>
      <c r="E48" s="347">
        <f t="shared" si="12"/>
        <v>5919152473</v>
      </c>
      <c r="F48" s="347">
        <f t="shared" si="12"/>
        <v>528637243</v>
      </c>
      <c r="G48" s="347">
        <f t="shared" si="12"/>
        <v>13245662206</v>
      </c>
      <c r="H48" s="347">
        <f t="shared" si="12"/>
        <v>804251984</v>
      </c>
      <c r="I48" s="347">
        <f t="shared" si="12"/>
        <v>4711919879</v>
      </c>
      <c r="J48" s="347">
        <f t="shared" si="12"/>
        <v>9064290220</v>
      </c>
    </row>
    <row r="49" spans="1:10" ht="30.75" customHeight="1" x14ac:dyDescent="0.2">
      <c r="A49" s="267"/>
      <c r="B49" s="646" t="s">
        <v>196</v>
      </c>
      <c r="C49" s="646"/>
      <c r="D49" s="648">
        <f>D48</f>
        <v>12562550773</v>
      </c>
      <c r="E49" s="649"/>
      <c r="F49" s="650"/>
      <c r="G49" s="268"/>
      <c r="H49" s="268"/>
      <c r="I49" s="269"/>
      <c r="J49" s="270"/>
    </row>
    <row r="50" spans="1:10" x14ac:dyDescent="0.2">
      <c r="A50" s="267"/>
      <c r="B50" s="646" t="s">
        <v>197</v>
      </c>
      <c r="C50" s="646"/>
      <c r="D50" s="651">
        <f>D49-D51</f>
        <v>4451550773</v>
      </c>
      <c r="E50" s="652"/>
      <c r="F50" s="653"/>
      <c r="G50" s="271"/>
      <c r="H50" s="271"/>
      <c r="I50" s="271"/>
      <c r="J50" s="270"/>
    </row>
    <row r="51" spans="1:10" ht="13.5" thickBot="1" x14ac:dyDescent="0.25">
      <c r="A51" s="272"/>
      <c r="B51" s="647" t="s">
        <v>193</v>
      </c>
      <c r="C51" s="647"/>
      <c r="D51" s="654">
        <f>D41</f>
        <v>8111000000</v>
      </c>
      <c r="E51" s="655"/>
      <c r="F51" s="656"/>
      <c r="G51" s="273"/>
      <c r="H51" s="273"/>
      <c r="I51" s="273"/>
      <c r="J51" s="274"/>
    </row>
    <row r="52" spans="1:10" s="10" customFormat="1" ht="16.5" customHeight="1" thickBot="1" x14ac:dyDescent="0.25">
      <c r="A52" s="279"/>
      <c r="B52" s="275"/>
      <c r="C52" s="275"/>
      <c r="D52" s="275"/>
      <c r="E52" s="275"/>
      <c r="F52" s="280"/>
      <c r="G52" s="280"/>
      <c r="H52" s="280"/>
      <c r="I52" s="280"/>
      <c r="J52" s="281"/>
    </row>
    <row r="53" spans="1:10" x14ac:dyDescent="0.2">
      <c r="A53" s="401" t="s">
        <v>198</v>
      </c>
      <c r="B53" s="402"/>
      <c r="C53" s="402"/>
      <c r="D53" s="402"/>
      <c r="E53" s="402"/>
      <c r="F53" s="402"/>
      <c r="G53" s="402"/>
      <c r="H53" s="402"/>
      <c r="I53" s="403"/>
      <c r="J53" s="404"/>
    </row>
    <row r="54" spans="1:10" x14ac:dyDescent="0.2">
      <c r="A54" s="278" t="s">
        <v>972</v>
      </c>
      <c r="B54" s="276"/>
      <c r="C54" s="276"/>
      <c r="D54" s="276"/>
      <c r="E54" s="276"/>
      <c r="F54" s="276"/>
      <c r="G54" s="276"/>
      <c r="H54" s="276"/>
      <c r="I54" s="276"/>
      <c r="J54" s="277"/>
    </row>
    <row r="55" spans="1:10" s="9" customFormat="1" x14ac:dyDescent="0.2">
      <c r="A55" s="639" t="s">
        <v>544</v>
      </c>
      <c r="B55" s="640"/>
      <c r="C55" s="640"/>
      <c r="D55" s="640"/>
      <c r="E55" s="640"/>
      <c r="F55" s="640"/>
      <c r="G55" s="640"/>
      <c r="H55" s="640"/>
      <c r="I55" s="640"/>
      <c r="J55" s="641"/>
    </row>
    <row r="56" spans="1:10" s="9" customFormat="1" x14ac:dyDescent="0.2">
      <c r="A56" s="639" t="s">
        <v>545</v>
      </c>
      <c r="B56" s="640"/>
      <c r="C56" s="640"/>
      <c r="D56" s="640"/>
      <c r="E56" s="640"/>
      <c r="F56" s="640"/>
      <c r="G56" s="640"/>
      <c r="H56" s="640"/>
      <c r="I56" s="640"/>
      <c r="J56" s="641"/>
    </row>
    <row r="57" spans="1:10" s="9" customFormat="1" ht="14.25" customHeight="1" x14ac:dyDescent="0.2">
      <c r="A57" s="639" t="s">
        <v>608</v>
      </c>
      <c r="B57" s="640"/>
      <c r="C57" s="640"/>
      <c r="D57" s="640"/>
      <c r="E57" s="640"/>
      <c r="F57" s="640"/>
      <c r="G57" s="640"/>
      <c r="H57" s="640"/>
      <c r="I57" s="640"/>
      <c r="J57" s="641"/>
    </row>
    <row r="58" spans="1:10" s="10" customFormat="1" ht="28.5" customHeight="1" thickBot="1" x14ac:dyDescent="0.25">
      <c r="A58" s="636" t="s">
        <v>844</v>
      </c>
      <c r="B58" s="637"/>
      <c r="C58" s="637"/>
      <c r="D58" s="637"/>
      <c r="E58" s="637"/>
      <c r="F58" s="637"/>
      <c r="G58" s="637"/>
      <c r="H58" s="637"/>
      <c r="I58" s="637"/>
      <c r="J58" s="638"/>
    </row>
    <row r="59" spans="1:10" s="10" customFormat="1" x14ac:dyDescent="0.2">
      <c r="A59" s="186"/>
      <c r="B59" s="186"/>
      <c r="C59" s="187"/>
      <c r="D59" s="187"/>
      <c r="E59" s="187"/>
      <c r="F59" s="186"/>
      <c r="G59" s="186"/>
      <c r="H59" s="186"/>
      <c r="I59" s="186"/>
      <c r="J59" s="186"/>
    </row>
    <row r="60" spans="1:10" s="10" customFormat="1" x14ac:dyDescent="0.2">
      <c r="A60" s="186"/>
      <c r="B60" s="186"/>
      <c r="C60" s="187"/>
      <c r="D60" s="187"/>
      <c r="E60" s="187"/>
      <c r="F60" s="186"/>
      <c r="G60" s="186"/>
      <c r="H60" s="186"/>
      <c r="I60" s="186"/>
      <c r="J60" s="186"/>
    </row>
    <row r="61" spans="1:10" s="10" customFormat="1" x14ac:dyDescent="0.2">
      <c r="A61" s="186"/>
      <c r="B61" s="186"/>
      <c r="C61" s="187"/>
      <c r="D61" s="187"/>
      <c r="E61" s="187"/>
      <c r="F61" s="186"/>
      <c r="G61" s="186"/>
      <c r="H61" s="186"/>
      <c r="I61" s="186"/>
      <c r="J61" s="186"/>
    </row>
    <row r="62" spans="1:10" s="10" customFormat="1" x14ac:dyDescent="0.2">
      <c r="A62" s="186"/>
      <c r="B62" s="186"/>
      <c r="C62" s="187"/>
      <c r="D62" s="187"/>
      <c r="E62" s="187"/>
      <c r="F62" s="186"/>
      <c r="G62" s="186"/>
      <c r="H62" s="186"/>
      <c r="I62" s="186"/>
      <c r="J62" s="186"/>
    </row>
    <row r="63" spans="1:10" s="10" customFormat="1" x14ac:dyDescent="0.2">
      <c r="A63" s="186"/>
      <c r="B63" s="186"/>
      <c r="C63" s="187"/>
      <c r="D63" s="187"/>
      <c r="E63" s="187"/>
      <c r="F63" s="186"/>
      <c r="G63" s="186"/>
      <c r="H63" s="186"/>
      <c r="I63" s="186"/>
      <c r="J63" s="186"/>
    </row>
    <row r="64" spans="1:10" s="10" customFormat="1" x14ac:dyDescent="0.2">
      <c r="A64" s="186"/>
      <c r="B64" s="186"/>
      <c r="C64" s="187"/>
      <c r="D64" s="187"/>
      <c r="E64" s="187"/>
      <c r="F64" s="186"/>
      <c r="G64" s="186"/>
      <c r="H64" s="186"/>
      <c r="I64" s="186"/>
      <c r="J64" s="186"/>
    </row>
    <row r="65" spans="1:10" s="10" customFormat="1" x14ac:dyDescent="0.2">
      <c r="A65" s="186"/>
      <c r="B65" s="186"/>
      <c r="C65" s="187"/>
      <c r="D65" s="187"/>
      <c r="E65" s="187"/>
      <c r="F65" s="186"/>
      <c r="G65" s="186"/>
      <c r="H65" s="186"/>
      <c r="I65" s="186"/>
      <c r="J65" s="186"/>
    </row>
    <row r="66" spans="1:10" s="10" customFormat="1" x14ac:dyDescent="0.2">
      <c r="A66" s="186"/>
      <c r="B66" s="186"/>
      <c r="C66" s="187"/>
      <c r="D66" s="187"/>
      <c r="E66" s="187"/>
      <c r="F66" s="186"/>
      <c r="G66" s="186"/>
      <c r="H66" s="186"/>
      <c r="I66" s="186"/>
      <c r="J66" s="186"/>
    </row>
    <row r="67" spans="1:10" s="10" customFormat="1" x14ac:dyDescent="0.2">
      <c r="A67" s="186"/>
      <c r="B67" s="186"/>
      <c r="C67" s="187"/>
      <c r="D67" s="187"/>
      <c r="E67" s="187"/>
      <c r="F67" s="186"/>
      <c r="G67" s="186"/>
      <c r="H67" s="186"/>
      <c r="I67" s="186"/>
      <c r="J67" s="186"/>
    </row>
    <row r="68" spans="1:10" s="10" customFormat="1" x14ac:dyDescent="0.2">
      <c r="A68" s="186"/>
      <c r="B68" s="186"/>
      <c r="C68" s="187"/>
      <c r="D68" s="187"/>
      <c r="E68" s="187"/>
      <c r="F68" s="186"/>
      <c r="G68" s="186"/>
      <c r="H68" s="186"/>
      <c r="I68" s="186"/>
      <c r="J68" s="186"/>
    </row>
    <row r="69" spans="1:10" s="10" customFormat="1" x14ac:dyDescent="0.2">
      <c r="A69" s="186"/>
      <c r="B69" s="186"/>
      <c r="C69" s="187"/>
      <c r="D69" s="187"/>
      <c r="E69" s="187"/>
      <c r="F69" s="186"/>
      <c r="G69" s="186"/>
      <c r="H69" s="186"/>
      <c r="I69" s="186"/>
      <c r="J69" s="186"/>
    </row>
    <row r="70" spans="1:10" s="10" customFormat="1" x14ac:dyDescent="0.2">
      <c r="A70" s="186"/>
      <c r="B70" s="186"/>
      <c r="C70" s="187"/>
      <c r="D70" s="187"/>
      <c r="E70" s="187"/>
      <c r="F70" s="186"/>
      <c r="G70" s="186"/>
      <c r="H70" s="186"/>
      <c r="I70" s="186"/>
      <c r="J70" s="186"/>
    </row>
    <row r="71" spans="1:10" s="10" customFormat="1" x14ac:dyDescent="0.2">
      <c r="A71" s="186"/>
      <c r="B71" s="186"/>
      <c r="C71" s="187"/>
      <c r="D71" s="187"/>
      <c r="E71" s="187"/>
      <c r="F71" s="186"/>
      <c r="G71" s="186"/>
      <c r="H71" s="186"/>
      <c r="I71" s="186"/>
      <c r="J71" s="186"/>
    </row>
    <row r="72" spans="1:10" s="10" customFormat="1" x14ac:dyDescent="0.2">
      <c r="A72" s="186"/>
      <c r="B72" s="186"/>
      <c r="C72" s="187"/>
      <c r="D72" s="187"/>
      <c r="E72" s="187"/>
      <c r="F72" s="186"/>
      <c r="G72" s="186"/>
      <c r="H72" s="186"/>
      <c r="I72" s="186"/>
      <c r="J72" s="186"/>
    </row>
    <row r="73" spans="1:10" s="10" customFormat="1" x14ac:dyDescent="0.2">
      <c r="A73" s="186"/>
      <c r="B73" s="186"/>
      <c r="C73" s="187"/>
      <c r="D73" s="187"/>
      <c r="E73" s="187"/>
      <c r="F73" s="186"/>
      <c r="G73" s="186"/>
      <c r="H73" s="186"/>
      <c r="I73" s="186"/>
      <c r="J73" s="186"/>
    </row>
    <row r="74" spans="1:10" s="10" customFormat="1" x14ac:dyDescent="0.2">
      <c r="A74" s="186"/>
      <c r="B74" s="186"/>
      <c r="C74" s="187"/>
      <c r="D74" s="187"/>
      <c r="E74" s="187"/>
      <c r="F74" s="186"/>
      <c r="G74" s="186"/>
      <c r="H74" s="186"/>
      <c r="I74" s="186"/>
      <c r="J74" s="186"/>
    </row>
    <row r="75" spans="1:10" s="10" customFormat="1" x14ac:dyDescent="0.2">
      <c r="A75" s="186"/>
      <c r="B75" s="186"/>
      <c r="C75" s="187"/>
      <c r="D75" s="187"/>
      <c r="E75" s="187"/>
      <c r="F75" s="186"/>
      <c r="G75" s="186"/>
      <c r="H75" s="186"/>
      <c r="I75" s="186"/>
      <c r="J75" s="186"/>
    </row>
    <row r="76" spans="1:10" ht="15" x14ac:dyDescent="0.2">
      <c r="A76" s="182"/>
      <c r="B76" s="182"/>
      <c r="C76" s="182"/>
      <c r="D76" s="182"/>
      <c r="E76" s="182"/>
      <c r="F76" s="182"/>
      <c r="G76" s="182"/>
      <c r="H76" s="10"/>
      <c r="I76" s="10"/>
      <c r="J76" s="10"/>
    </row>
    <row r="77" spans="1:10" s="10" customFormat="1" ht="15" x14ac:dyDescent="0.2">
      <c r="A77" s="182"/>
      <c r="B77" s="182"/>
      <c r="C77" s="182"/>
      <c r="D77" s="182"/>
      <c r="E77" s="182"/>
      <c r="F77" s="182"/>
      <c r="G77" s="182"/>
    </row>
    <row r="78" spans="1:10" s="10" customFormat="1" x14ac:dyDescent="0.2"/>
  </sheetData>
  <mergeCells count="14">
    <mergeCell ref="A58:J58"/>
    <mergeCell ref="A57:J57"/>
    <mergeCell ref="A56:J56"/>
    <mergeCell ref="B1:F1"/>
    <mergeCell ref="B2:F2"/>
    <mergeCell ref="B3:F3"/>
    <mergeCell ref="B4:F4"/>
    <mergeCell ref="A55:J55"/>
    <mergeCell ref="B49:C49"/>
    <mergeCell ref="B50:C50"/>
    <mergeCell ref="B51:C51"/>
    <mergeCell ref="D49:F49"/>
    <mergeCell ref="D50:F50"/>
    <mergeCell ref="D51:F51"/>
  </mergeCells>
  <pageMargins left="1.299212598425197" right="0.31496062992125984" top="0.74803149606299213" bottom="0.74803149606299213" header="0.31496062992125984" footer="0.31496062992125984"/>
  <pageSetup scale="45" orientation="portrait" horizontalDpi="4294967294"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R228"/>
  <sheetViews>
    <sheetView showGridLines="0" tabSelected="1" view="pageBreakPreview" zoomScale="85" zoomScaleNormal="85" zoomScaleSheetLayoutView="85" workbookViewId="0">
      <pane ySplit="6" topLeftCell="A7" activePane="bottomLeft" state="frozen"/>
      <selection pane="bottomLeft" activeCell="H7" sqref="H7"/>
    </sheetView>
  </sheetViews>
  <sheetFormatPr baseColWidth="10" defaultColWidth="9.140625" defaultRowHeight="12.75" x14ac:dyDescent="0.2"/>
  <cols>
    <col min="1" max="1" width="8" style="262" customWidth="1"/>
    <col min="2" max="2" width="18" style="215" customWidth="1"/>
    <col min="3" max="3" width="14" style="262" customWidth="1"/>
    <col min="4" max="4" width="14.140625" style="215" customWidth="1"/>
    <col min="5" max="5" width="18.140625" style="262" customWidth="1"/>
    <col min="6" max="6" width="20" style="263" customWidth="1"/>
    <col min="7" max="7" width="15.42578125" style="264" customWidth="1"/>
    <col min="8" max="8" width="18.7109375" style="264" customWidth="1"/>
    <col min="9" max="9" width="18.140625" style="265" customWidth="1"/>
    <col min="10" max="10" width="21.42578125" style="265" customWidth="1"/>
    <col min="11" max="11" width="22.140625" style="265" customWidth="1"/>
    <col min="12" max="12" width="13.7109375" style="266" customWidth="1"/>
    <col min="13" max="13" width="11.7109375" style="266" customWidth="1"/>
    <col min="14" max="14" width="17.42578125" style="262" customWidth="1"/>
    <col min="15" max="15" width="15.28515625" style="266" customWidth="1"/>
    <col min="16" max="16" width="17.140625" style="215" customWidth="1"/>
    <col min="17" max="17" width="43.140625" style="215" customWidth="1"/>
    <col min="18" max="18" width="51.28515625" style="215" customWidth="1"/>
    <col min="19" max="19" width="18" style="215" customWidth="1"/>
    <col min="20" max="20" width="29" style="215" customWidth="1"/>
    <col min="21" max="21" width="13.7109375" style="215" customWidth="1"/>
    <col min="22" max="243" width="11.42578125" style="215" customWidth="1"/>
    <col min="244" max="16384" width="9.140625" style="215"/>
  </cols>
  <sheetData>
    <row r="1" spans="1:226" ht="22.5" customHeight="1" x14ac:dyDescent="0.2">
      <c r="A1" s="303"/>
      <c r="B1" s="304"/>
      <c r="C1" s="657" t="s">
        <v>499</v>
      </c>
      <c r="D1" s="657"/>
      <c r="E1" s="657"/>
      <c r="F1" s="657"/>
      <c r="G1" s="657"/>
      <c r="H1" s="657"/>
      <c r="I1" s="657"/>
      <c r="J1" s="657"/>
      <c r="K1" s="657"/>
      <c r="L1" s="657"/>
      <c r="M1" s="657"/>
      <c r="N1" s="657"/>
      <c r="O1" s="657"/>
      <c r="P1" s="657"/>
      <c r="Q1" s="657"/>
      <c r="R1" s="658"/>
      <c r="S1" s="305"/>
      <c r="T1" s="305"/>
      <c r="U1" s="304"/>
    </row>
    <row r="2" spans="1:226" ht="18" customHeight="1" x14ac:dyDescent="0.2">
      <c r="A2" s="306"/>
      <c r="B2" s="307"/>
      <c r="C2" s="659"/>
      <c r="D2" s="659"/>
      <c r="E2" s="659"/>
      <c r="F2" s="659"/>
      <c r="G2" s="659"/>
      <c r="H2" s="659"/>
      <c r="I2" s="659"/>
      <c r="J2" s="659"/>
      <c r="K2" s="659"/>
      <c r="L2" s="659"/>
      <c r="M2" s="659"/>
      <c r="N2" s="659"/>
      <c r="O2" s="659"/>
      <c r="P2" s="659"/>
      <c r="Q2" s="659"/>
      <c r="R2" s="660"/>
      <c r="S2" s="308"/>
      <c r="T2" s="308"/>
      <c r="U2" s="307"/>
    </row>
    <row r="3" spans="1:226" ht="23.25" customHeight="1" x14ac:dyDescent="0.2">
      <c r="A3" s="306"/>
      <c r="B3" s="307"/>
      <c r="C3" s="659"/>
      <c r="D3" s="659"/>
      <c r="E3" s="659"/>
      <c r="F3" s="659"/>
      <c r="G3" s="659"/>
      <c r="H3" s="659"/>
      <c r="I3" s="659"/>
      <c r="J3" s="659"/>
      <c r="K3" s="659"/>
      <c r="L3" s="659"/>
      <c r="M3" s="659"/>
      <c r="N3" s="659"/>
      <c r="O3" s="659"/>
      <c r="P3" s="659"/>
      <c r="Q3" s="659"/>
      <c r="R3" s="660"/>
      <c r="S3" s="308"/>
      <c r="T3" s="308"/>
      <c r="U3" s="307"/>
    </row>
    <row r="4" spans="1:226" ht="24.75" customHeight="1" x14ac:dyDescent="0.2">
      <c r="A4" s="306"/>
      <c r="B4" s="307"/>
      <c r="C4" s="659"/>
      <c r="D4" s="659"/>
      <c r="E4" s="659"/>
      <c r="F4" s="659"/>
      <c r="G4" s="659"/>
      <c r="H4" s="659"/>
      <c r="I4" s="659"/>
      <c r="J4" s="659"/>
      <c r="K4" s="659"/>
      <c r="L4" s="659"/>
      <c r="M4" s="659"/>
      <c r="N4" s="659"/>
      <c r="O4" s="659"/>
      <c r="P4" s="659"/>
      <c r="Q4" s="659"/>
      <c r="R4" s="660"/>
      <c r="S4" s="308"/>
      <c r="T4" s="308"/>
      <c r="U4" s="307"/>
    </row>
    <row r="5" spans="1:226" ht="16.5" customHeight="1" x14ac:dyDescent="0.25">
      <c r="A5" s="306"/>
      <c r="B5" s="307"/>
      <c r="C5" s="661" t="s">
        <v>1113</v>
      </c>
      <c r="D5" s="661"/>
      <c r="E5" s="661"/>
      <c r="F5" s="661"/>
      <c r="G5" s="661"/>
      <c r="H5" s="661"/>
      <c r="I5" s="661"/>
      <c r="J5" s="661"/>
      <c r="K5" s="661"/>
      <c r="L5" s="661"/>
      <c r="M5" s="661"/>
      <c r="N5" s="662"/>
      <c r="O5" s="661"/>
      <c r="P5" s="661"/>
      <c r="Q5" s="661"/>
      <c r="R5" s="663"/>
      <c r="S5" s="308"/>
      <c r="T5" s="308"/>
      <c r="U5" s="307"/>
    </row>
    <row r="6" spans="1:226" ht="103.5" customHeight="1" x14ac:dyDescent="0.25">
      <c r="A6" s="587" t="s">
        <v>842</v>
      </c>
      <c r="B6" s="588" t="s">
        <v>27</v>
      </c>
      <c r="C6" s="588" t="s">
        <v>1</v>
      </c>
      <c r="D6" s="588" t="s">
        <v>2</v>
      </c>
      <c r="E6" s="588" t="s">
        <v>3</v>
      </c>
      <c r="F6" s="588" t="s">
        <v>4</v>
      </c>
      <c r="G6" s="589" t="s">
        <v>5</v>
      </c>
      <c r="H6" s="589" t="s">
        <v>6</v>
      </c>
      <c r="I6" s="589" t="s">
        <v>7</v>
      </c>
      <c r="J6" s="571" t="s">
        <v>213</v>
      </c>
      <c r="K6" s="571" t="s">
        <v>8</v>
      </c>
      <c r="L6" s="590" t="s">
        <v>9</v>
      </c>
      <c r="M6" s="590" t="s">
        <v>10</v>
      </c>
      <c r="N6" s="591" t="s">
        <v>11</v>
      </c>
      <c r="O6" s="590" t="s">
        <v>12</v>
      </c>
      <c r="P6" s="590" t="s">
        <v>13</v>
      </c>
      <c r="Q6" s="586" t="s">
        <v>14</v>
      </c>
      <c r="R6" s="586" t="s">
        <v>15</v>
      </c>
      <c r="S6" s="586" t="s">
        <v>210</v>
      </c>
      <c r="T6" s="586" t="s">
        <v>488</v>
      </c>
      <c r="U6" s="586" t="s">
        <v>211</v>
      </c>
      <c r="V6" s="585"/>
      <c r="W6" s="585"/>
      <c r="X6" s="585"/>
      <c r="Y6" s="585"/>
      <c r="Z6" s="585"/>
      <c r="AA6" s="585"/>
      <c r="AB6" s="585"/>
      <c r="AC6" s="585"/>
      <c r="AD6" s="585"/>
      <c r="AE6" s="585"/>
      <c r="AF6" s="585"/>
      <c r="AG6" s="585"/>
      <c r="AH6" s="585"/>
      <c r="AI6" s="585"/>
      <c r="AJ6" s="585"/>
      <c r="AK6" s="585"/>
      <c r="AL6" s="585"/>
      <c r="AM6" s="585"/>
      <c r="AN6" s="585"/>
      <c r="AO6" s="585"/>
      <c r="AP6" s="585"/>
      <c r="AQ6" s="585"/>
      <c r="AR6" s="585"/>
      <c r="AS6" s="585"/>
      <c r="AT6" s="585"/>
      <c r="AU6" s="585"/>
      <c r="AV6" s="585"/>
      <c r="AW6" s="585"/>
      <c r="AX6" s="585"/>
      <c r="AY6" s="585"/>
      <c r="AZ6" s="585"/>
      <c r="BA6" s="585"/>
      <c r="BB6" s="585"/>
      <c r="BC6" s="585"/>
      <c r="BD6" s="585"/>
      <c r="BE6" s="585"/>
      <c r="BF6" s="585"/>
      <c r="BG6" s="585"/>
      <c r="BH6" s="585"/>
      <c r="BI6" s="585"/>
      <c r="BJ6" s="585"/>
      <c r="BK6" s="585"/>
      <c r="BL6" s="585"/>
      <c r="BM6" s="585"/>
      <c r="BN6" s="585"/>
      <c r="BO6" s="585"/>
      <c r="BP6" s="585"/>
      <c r="BQ6" s="585"/>
      <c r="BR6" s="585"/>
      <c r="BS6" s="585"/>
      <c r="BT6" s="585"/>
      <c r="BU6" s="585"/>
      <c r="BV6" s="585"/>
      <c r="BW6" s="585"/>
      <c r="BX6" s="585"/>
      <c r="BY6" s="585"/>
      <c r="BZ6" s="585"/>
      <c r="CA6" s="585"/>
      <c r="CB6" s="585"/>
      <c r="CC6" s="585"/>
      <c r="CD6" s="585"/>
      <c r="CE6" s="585"/>
      <c r="CF6" s="585"/>
      <c r="CG6" s="585"/>
      <c r="CH6" s="585"/>
      <c r="CI6" s="585"/>
      <c r="CJ6" s="585"/>
      <c r="CK6" s="585"/>
      <c r="CL6" s="585"/>
      <c r="CM6" s="585"/>
      <c r="CN6" s="585"/>
      <c r="CO6" s="585"/>
      <c r="CP6" s="585"/>
      <c r="CQ6" s="585"/>
      <c r="CR6" s="585"/>
      <c r="CS6" s="585"/>
      <c r="CT6" s="585"/>
      <c r="CU6" s="585"/>
      <c r="CV6" s="585"/>
      <c r="CW6" s="585"/>
      <c r="CX6" s="585"/>
      <c r="CY6" s="585"/>
      <c r="CZ6" s="585"/>
      <c r="DA6" s="585"/>
      <c r="DB6" s="585"/>
      <c r="DC6" s="585"/>
      <c r="DD6" s="585"/>
      <c r="DE6" s="585"/>
      <c r="DF6" s="585"/>
      <c r="DG6" s="585"/>
      <c r="DH6" s="585"/>
      <c r="DI6" s="585"/>
      <c r="DJ6" s="585"/>
      <c r="DK6" s="585"/>
      <c r="DL6" s="585"/>
      <c r="DM6" s="585"/>
      <c r="DN6" s="585"/>
      <c r="DO6" s="585"/>
      <c r="DP6" s="585"/>
      <c r="DQ6" s="585"/>
      <c r="DR6" s="585"/>
      <c r="DS6" s="585"/>
      <c r="DT6" s="585"/>
      <c r="DU6" s="585"/>
      <c r="DV6" s="585"/>
      <c r="DW6" s="585"/>
      <c r="DX6" s="585"/>
      <c r="DY6" s="585"/>
      <c r="DZ6" s="585"/>
      <c r="EA6" s="585"/>
      <c r="EB6" s="585"/>
      <c r="EC6" s="585"/>
      <c r="ED6" s="585"/>
      <c r="EE6" s="585"/>
      <c r="EF6" s="585"/>
      <c r="EG6" s="585"/>
      <c r="EH6" s="585"/>
      <c r="EI6" s="585"/>
      <c r="EJ6" s="585"/>
      <c r="EK6" s="585"/>
      <c r="EL6" s="585"/>
      <c r="EM6" s="585"/>
      <c r="EN6" s="585"/>
      <c r="EO6" s="585"/>
      <c r="EP6" s="585"/>
      <c r="EQ6" s="585"/>
      <c r="ER6" s="585"/>
      <c r="ES6" s="585"/>
      <c r="ET6" s="585"/>
      <c r="EU6" s="585"/>
      <c r="EV6" s="585"/>
      <c r="EW6" s="585"/>
      <c r="EX6" s="585"/>
      <c r="EY6" s="585"/>
      <c r="EZ6" s="585"/>
      <c r="FA6" s="585"/>
      <c r="FB6" s="585"/>
      <c r="FC6" s="585"/>
      <c r="FD6" s="585"/>
      <c r="FE6" s="585"/>
      <c r="FF6" s="585"/>
      <c r="FG6" s="585"/>
      <c r="FH6" s="585"/>
      <c r="FI6" s="585"/>
      <c r="FJ6" s="585"/>
      <c r="FK6" s="585"/>
      <c r="FL6" s="585"/>
      <c r="FM6" s="585"/>
      <c r="FN6" s="585"/>
      <c r="FO6" s="585"/>
      <c r="FP6" s="585"/>
      <c r="FQ6" s="585"/>
      <c r="FR6" s="585"/>
      <c r="FS6" s="585"/>
      <c r="FT6" s="585"/>
      <c r="FU6" s="585"/>
      <c r="FV6" s="585"/>
      <c r="FW6" s="585"/>
      <c r="FX6" s="585"/>
      <c r="FY6" s="585"/>
      <c r="FZ6" s="585"/>
      <c r="GA6" s="585"/>
      <c r="GB6" s="585"/>
      <c r="GC6" s="585"/>
      <c r="GD6" s="585"/>
      <c r="GE6" s="585"/>
      <c r="GF6" s="585"/>
      <c r="GG6" s="585"/>
      <c r="GH6" s="585"/>
      <c r="GI6" s="585"/>
      <c r="GJ6" s="585"/>
      <c r="GK6" s="585"/>
      <c r="GL6" s="585"/>
      <c r="GM6" s="585"/>
      <c r="GN6" s="585"/>
      <c r="GO6" s="585"/>
      <c r="GP6" s="585"/>
      <c r="GQ6" s="585"/>
      <c r="GR6" s="585"/>
      <c r="GS6" s="585"/>
      <c r="GT6" s="585"/>
      <c r="GU6" s="585"/>
      <c r="GV6" s="585"/>
      <c r="GW6" s="585"/>
      <c r="GX6" s="585"/>
      <c r="GY6" s="585"/>
      <c r="GZ6" s="585"/>
      <c r="HA6" s="585"/>
      <c r="HB6" s="585"/>
      <c r="HC6" s="585"/>
      <c r="HD6" s="585"/>
      <c r="HE6" s="585"/>
      <c r="HF6" s="585"/>
      <c r="HG6" s="585"/>
      <c r="HH6" s="585"/>
      <c r="HI6" s="585"/>
      <c r="HJ6" s="585"/>
      <c r="HK6" s="585"/>
      <c r="HL6" s="585"/>
      <c r="HM6" s="585"/>
      <c r="HN6" s="585"/>
      <c r="HO6" s="585"/>
      <c r="HP6" s="585"/>
      <c r="HQ6" s="585"/>
      <c r="HR6" s="585"/>
    </row>
    <row r="7" spans="1:226" s="233" customFormat="1" ht="174" customHeight="1" x14ac:dyDescent="0.2">
      <c r="A7" s="216">
        <v>1</v>
      </c>
      <c r="B7" s="217" t="s">
        <v>70</v>
      </c>
      <c r="C7" s="218" t="s">
        <v>16</v>
      </c>
      <c r="D7" s="219" t="s">
        <v>168</v>
      </c>
      <c r="E7" s="220">
        <v>3120212</v>
      </c>
      <c r="F7" s="221" t="s">
        <v>49</v>
      </c>
      <c r="G7" s="222" t="s">
        <v>29</v>
      </c>
      <c r="H7" s="202" t="s">
        <v>50</v>
      </c>
      <c r="I7" s="209">
        <f>+J7</f>
        <v>3290000</v>
      </c>
      <c r="J7" s="209">
        <v>3290000</v>
      </c>
      <c r="K7" s="223">
        <v>42459</v>
      </c>
      <c r="L7" s="223">
        <v>42599</v>
      </c>
      <c r="M7" s="223">
        <v>42604</v>
      </c>
      <c r="N7" s="224">
        <v>45</v>
      </c>
      <c r="O7" s="223">
        <v>42650</v>
      </c>
      <c r="P7" s="225" t="s">
        <v>801</v>
      </c>
      <c r="Q7" s="226" t="s">
        <v>800</v>
      </c>
      <c r="R7" s="227" t="s">
        <v>55</v>
      </c>
      <c r="S7" s="228" t="s">
        <v>247</v>
      </c>
      <c r="T7" s="227" t="s">
        <v>991</v>
      </c>
      <c r="U7" s="230" t="s">
        <v>239</v>
      </c>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c r="BW7" s="232"/>
      <c r="BX7" s="232"/>
      <c r="BY7" s="232"/>
      <c r="BZ7" s="232"/>
      <c r="CA7" s="232"/>
      <c r="CB7" s="232"/>
      <c r="CC7" s="232"/>
      <c r="CD7" s="232"/>
      <c r="CE7" s="232"/>
      <c r="CF7" s="232"/>
      <c r="CG7" s="232"/>
      <c r="CH7" s="232"/>
      <c r="CI7" s="232"/>
      <c r="CJ7" s="232"/>
      <c r="CK7" s="232"/>
      <c r="CL7" s="232"/>
      <c r="CM7" s="232"/>
      <c r="CN7" s="232"/>
      <c r="CO7" s="232"/>
      <c r="CP7" s="232"/>
      <c r="CQ7" s="232"/>
      <c r="CR7" s="232"/>
      <c r="CS7" s="232"/>
      <c r="CT7" s="232"/>
      <c r="CU7" s="232"/>
      <c r="CV7" s="232"/>
      <c r="CW7" s="232"/>
      <c r="CX7" s="232"/>
      <c r="CY7" s="232"/>
      <c r="CZ7" s="232"/>
      <c r="DA7" s="232"/>
      <c r="DB7" s="232"/>
      <c r="DC7" s="232"/>
      <c r="DD7" s="232"/>
      <c r="DE7" s="232"/>
      <c r="DF7" s="232"/>
      <c r="DG7" s="232"/>
      <c r="DH7" s="232"/>
      <c r="DI7" s="232"/>
      <c r="DJ7" s="232"/>
      <c r="DK7" s="232"/>
      <c r="DL7" s="232"/>
      <c r="DM7" s="232"/>
      <c r="DN7" s="232"/>
      <c r="DO7" s="232"/>
      <c r="DP7" s="232"/>
      <c r="DQ7" s="232"/>
      <c r="DR7" s="232"/>
      <c r="DS7" s="232"/>
      <c r="DT7" s="232"/>
      <c r="DU7" s="232"/>
      <c r="DV7" s="232"/>
      <c r="DW7" s="232"/>
      <c r="DX7" s="232"/>
      <c r="DY7" s="232"/>
      <c r="DZ7" s="232"/>
      <c r="EA7" s="232"/>
      <c r="EB7" s="232"/>
      <c r="EC7" s="232"/>
      <c r="ED7" s="232"/>
      <c r="EE7" s="232"/>
      <c r="EF7" s="232"/>
      <c r="EG7" s="232"/>
      <c r="EH7" s="232"/>
      <c r="EI7" s="232"/>
      <c r="EJ7" s="232"/>
      <c r="EK7" s="232"/>
      <c r="EL7" s="232"/>
      <c r="EM7" s="232"/>
      <c r="EN7" s="232"/>
      <c r="EO7" s="232"/>
      <c r="EP7" s="232"/>
      <c r="EQ7" s="232"/>
      <c r="ER7" s="232"/>
      <c r="ES7" s="232"/>
      <c r="ET7" s="232"/>
      <c r="EU7" s="232"/>
      <c r="EV7" s="232"/>
      <c r="EW7" s="232"/>
      <c r="EX7" s="232"/>
      <c r="EY7" s="232"/>
      <c r="EZ7" s="232"/>
      <c r="FA7" s="232"/>
      <c r="FB7" s="232"/>
      <c r="FC7" s="232"/>
      <c r="FD7" s="232"/>
      <c r="FE7" s="232"/>
      <c r="FF7" s="232"/>
      <c r="FG7" s="232"/>
      <c r="FH7" s="232"/>
      <c r="FI7" s="232"/>
      <c r="FJ7" s="232"/>
      <c r="FK7" s="232"/>
      <c r="FL7" s="232"/>
      <c r="FM7" s="232"/>
      <c r="FN7" s="232"/>
      <c r="FO7" s="232"/>
      <c r="FP7" s="232"/>
      <c r="FQ7" s="232"/>
      <c r="FR7" s="232"/>
      <c r="FS7" s="232"/>
      <c r="FT7" s="232"/>
      <c r="FU7" s="232"/>
      <c r="FV7" s="232"/>
      <c r="FW7" s="232"/>
      <c r="FX7" s="232"/>
      <c r="FY7" s="232"/>
      <c r="FZ7" s="232"/>
      <c r="GA7" s="232"/>
      <c r="GB7" s="232"/>
      <c r="GC7" s="232"/>
      <c r="GD7" s="232"/>
      <c r="GE7" s="232"/>
      <c r="GF7" s="232"/>
      <c r="GG7" s="232"/>
      <c r="GH7" s="232"/>
      <c r="GI7" s="232"/>
      <c r="GJ7" s="232"/>
      <c r="GK7" s="232"/>
      <c r="GL7" s="232"/>
      <c r="GM7" s="232"/>
      <c r="GN7" s="232"/>
      <c r="GO7" s="232"/>
      <c r="GP7" s="232"/>
      <c r="GQ7" s="232"/>
      <c r="GR7" s="232"/>
      <c r="GS7" s="232"/>
      <c r="GT7" s="232"/>
      <c r="GU7" s="232"/>
      <c r="GV7" s="232"/>
      <c r="GW7" s="232"/>
      <c r="GX7" s="232"/>
      <c r="GY7" s="232"/>
      <c r="GZ7" s="232"/>
      <c r="HA7" s="232"/>
      <c r="HB7" s="232"/>
      <c r="HC7" s="232"/>
      <c r="HD7" s="232"/>
      <c r="HE7" s="232"/>
      <c r="HF7" s="232"/>
      <c r="HG7" s="232"/>
      <c r="HH7" s="232"/>
      <c r="HI7" s="232"/>
      <c r="HJ7" s="232"/>
      <c r="HK7" s="232"/>
      <c r="HL7" s="232"/>
      <c r="HM7" s="232"/>
      <c r="HN7" s="232"/>
      <c r="HO7" s="232"/>
      <c r="HP7" s="232"/>
      <c r="HQ7" s="232"/>
      <c r="HR7" s="232"/>
    </row>
    <row r="8" spans="1:226" s="233" customFormat="1" ht="112.5" customHeight="1" x14ac:dyDescent="0.2">
      <c r="A8" s="216">
        <f>+A7+1</f>
        <v>2</v>
      </c>
      <c r="B8" s="257" t="s">
        <v>161</v>
      </c>
      <c r="C8" s="293">
        <v>33</v>
      </c>
      <c r="D8" s="329" t="s">
        <v>208</v>
      </c>
      <c r="E8" s="245" t="s">
        <v>609</v>
      </c>
      <c r="F8" s="214" t="s">
        <v>610</v>
      </c>
      <c r="G8" s="214" t="s">
        <v>157</v>
      </c>
      <c r="H8" s="214" t="s">
        <v>158</v>
      </c>
      <c r="I8" s="207">
        <v>2463350</v>
      </c>
      <c r="J8" s="209">
        <v>2463350</v>
      </c>
      <c r="K8" s="223">
        <v>42565</v>
      </c>
      <c r="L8" s="223">
        <v>42636</v>
      </c>
      <c r="M8" s="223">
        <v>42646</v>
      </c>
      <c r="N8" s="330">
        <v>20</v>
      </c>
      <c r="O8" s="223">
        <v>42674</v>
      </c>
      <c r="P8" s="321" t="s">
        <v>159</v>
      </c>
      <c r="Q8" s="292" t="s">
        <v>623</v>
      </c>
      <c r="R8" s="367" t="s">
        <v>160</v>
      </c>
      <c r="S8" s="230" t="s">
        <v>622</v>
      </c>
      <c r="T8" s="292" t="s">
        <v>992</v>
      </c>
      <c r="U8" s="291" t="s">
        <v>239</v>
      </c>
      <c r="V8" s="242"/>
      <c r="W8" s="242"/>
      <c r="X8" s="242"/>
      <c r="Y8" s="242"/>
      <c r="Z8" s="242"/>
      <c r="AA8" s="242"/>
      <c r="AB8" s="242"/>
      <c r="AC8" s="242"/>
      <c r="AD8" s="242"/>
      <c r="AE8" s="242"/>
      <c r="AF8" s="242"/>
      <c r="AG8" s="242"/>
      <c r="AH8" s="242"/>
      <c r="AI8" s="242"/>
      <c r="AJ8" s="242"/>
      <c r="AK8" s="242"/>
      <c r="AL8" s="242"/>
      <c r="AM8" s="242"/>
      <c r="AN8" s="242"/>
      <c r="AO8" s="242"/>
      <c r="AP8" s="242"/>
      <c r="AQ8" s="242"/>
      <c r="AR8" s="242"/>
      <c r="AS8" s="242"/>
      <c r="AT8" s="242"/>
      <c r="AU8" s="242"/>
      <c r="AV8" s="242"/>
      <c r="AW8" s="242"/>
      <c r="AX8" s="242"/>
      <c r="AY8" s="242"/>
      <c r="AZ8" s="242"/>
      <c r="BA8" s="242"/>
      <c r="BB8" s="242"/>
      <c r="BC8" s="242"/>
      <c r="BD8" s="242"/>
      <c r="BE8" s="242"/>
      <c r="BF8" s="242"/>
      <c r="BG8" s="242"/>
      <c r="BH8" s="242"/>
      <c r="BI8" s="242"/>
      <c r="BJ8" s="242"/>
      <c r="BK8" s="242"/>
      <c r="BL8" s="242"/>
      <c r="BM8" s="242"/>
      <c r="BN8" s="242"/>
      <c r="BO8" s="242"/>
      <c r="BP8" s="242"/>
      <c r="BQ8" s="242"/>
      <c r="BR8" s="242"/>
      <c r="BS8" s="242"/>
      <c r="BT8" s="242"/>
      <c r="BU8" s="242"/>
      <c r="BV8" s="242"/>
      <c r="BW8" s="242"/>
      <c r="BX8" s="242"/>
      <c r="BY8" s="242"/>
      <c r="BZ8" s="242"/>
      <c r="CA8" s="242"/>
      <c r="CB8" s="242"/>
      <c r="CC8" s="242"/>
      <c r="CD8" s="242"/>
      <c r="CE8" s="242"/>
      <c r="CF8" s="242"/>
      <c r="CG8" s="242"/>
      <c r="CH8" s="242"/>
      <c r="CI8" s="242"/>
      <c r="CJ8" s="242"/>
      <c r="CK8" s="242"/>
      <c r="CL8" s="242"/>
      <c r="CM8" s="242"/>
      <c r="CN8" s="242"/>
      <c r="CO8" s="242"/>
      <c r="CP8" s="242"/>
      <c r="CQ8" s="242"/>
      <c r="CR8" s="242"/>
      <c r="CS8" s="242"/>
      <c r="CT8" s="242"/>
      <c r="CU8" s="242"/>
      <c r="CV8" s="242"/>
      <c r="CW8" s="242"/>
      <c r="CX8" s="242"/>
      <c r="CY8" s="242"/>
      <c r="CZ8" s="242"/>
      <c r="DA8" s="242"/>
      <c r="DB8" s="242"/>
      <c r="DC8" s="242"/>
      <c r="DD8" s="242"/>
      <c r="DE8" s="242"/>
      <c r="DF8" s="242"/>
      <c r="DG8" s="242"/>
      <c r="DH8" s="242"/>
      <c r="DI8" s="242"/>
      <c r="DJ8" s="242"/>
      <c r="DK8" s="242"/>
      <c r="DL8" s="242"/>
      <c r="DM8" s="242"/>
      <c r="DN8" s="242"/>
      <c r="DO8" s="242"/>
      <c r="DP8" s="242"/>
      <c r="DQ8" s="242"/>
      <c r="DR8" s="242"/>
      <c r="DS8" s="242"/>
      <c r="DT8" s="242"/>
      <c r="DU8" s="242"/>
      <c r="DV8" s="242"/>
      <c r="DW8" s="242"/>
      <c r="DX8" s="242"/>
      <c r="DY8" s="242"/>
      <c r="DZ8" s="242"/>
      <c r="EA8" s="242"/>
      <c r="EB8" s="242"/>
      <c r="EC8" s="242"/>
      <c r="ED8" s="242"/>
      <c r="EE8" s="242"/>
      <c r="EF8" s="242"/>
      <c r="EG8" s="242"/>
      <c r="EH8" s="242"/>
      <c r="EI8" s="242"/>
      <c r="EJ8" s="242"/>
      <c r="EK8" s="242"/>
      <c r="EL8" s="242"/>
      <c r="EM8" s="242"/>
      <c r="EN8" s="242"/>
      <c r="EO8" s="242"/>
      <c r="EP8" s="242"/>
      <c r="EQ8" s="242"/>
      <c r="ER8" s="242"/>
      <c r="ES8" s="242"/>
      <c r="ET8" s="242"/>
      <c r="EU8" s="242"/>
      <c r="EV8" s="242"/>
      <c r="EW8" s="242"/>
      <c r="EX8" s="242"/>
      <c r="EY8" s="242"/>
      <c r="EZ8" s="242"/>
      <c r="FA8" s="242"/>
      <c r="FB8" s="242"/>
      <c r="FC8" s="242"/>
      <c r="FD8" s="242"/>
      <c r="FE8" s="242"/>
      <c r="FF8" s="242"/>
      <c r="FG8" s="242"/>
      <c r="FH8" s="242"/>
      <c r="FI8" s="242"/>
      <c r="FJ8" s="242"/>
      <c r="FK8" s="242"/>
      <c r="FL8" s="242"/>
      <c r="FM8" s="242"/>
      <c r="FN8" s="242"/>
      <c r="FO8" s="242"/>
      <c r="FP8" s="242"/>
      <c r="FQ8" s="242"/>
      <c r="FR8" s="242"/>
      <c r="FS8" s="242"/>
      <c r="FT8" s="242"/>
      <c r="FU8" s="242"/>
      <c r="FV8" s="242"/>
      <c r="FW8" s="242"/>
      <c r="FX8" s="242"/>
      <c r="FY8" s="242"/>
      <c r="FZ8" s="242"/>
      <c r="GA8" s="242"/>
      <c r="GB8" s="242"/>
      <c r="GC8" s="242"/>
      <c r="GD8" s="242"/>
      <c r="GE8" s="242"/>
      <c r="GF8" s="242"/>
      <c r="GG8" s="242"/>
      <c r="GH8" s="242"/>
      <c r="GI8" s="242"/>
      <c r="GJ8" s="242"/>
      <c r="GK8" s="242"/>
      <c r="GL8" s="242"/>
      <c r="GM8" s="242"/>
      <c r="GN8" s="242"/>
      <c r="GO8" s="242"/>
      <c r="GP8" s="242"/>
      <c r="GQ8" s="242"/>
      <c r="GR8" s="242"/>
      <c r="GS8" s="242"/>
      <c r="GT8" s="242"/>
      <c r="GU8" s="242"/>
      <c r="GV8" s="242"/>
      <c r="GW8" s="242"/>
      <c r="GX8" s="242"/>
      <c r="GY8" s="242"/>
      <c r="GZ8" s="242"/>
      <c r="HA8" s="242"/>
      <c r="HB8" s="242"/>
      <c r="HC8" s="242"/>
      <c r="HD8" s="242"/>
      <c r="HE8" s="242"/>
      <c r="HF8" s="242"/>
      <c r="HG8" s="242"/>
      <c r="HH8" s="242"/>
      <c r="HI8" s="242"/>
      <c r="HJ8" s="242"/>
      <c r="HK8" s="242"/>
      <c r="HL8" s="242"/>
      <c r="HM8" s="242"/>
      <c r="HN8" s="242"/>
      <c r="HO8" s="242"/>
      <c r="HP8" s="242"/>
      <c r="HQ8" s="242"/>
      <c r="HR8" s="242"/>
    </row>
    <row r="9" spans="1:226" s="233" customFormat="1" ht="111" customHeight="1" x14ac:dyDescent="0.2">
      <c r="A9" s="216">
        <f>+A8+1</f>
        <v>3</v>
      </c>
      <c r="B9" s="257" t="s">
        <v>161</v>
      </c>
      <c r="C9" s="293">
        <v>33</v>
      </c>
      <c r="D9" s="329" t="s">
        <v>208</v>
      </c>
      <c r="E9" s="245" t="s">
        <v>609</v>
      </c>
      <c r="F9" s="214" t="s">
        <v>610</v>
      </c>
      <c r="G9" s="331" t="s">
        <v>157</v>
      </c>
      <c r="H9" s="332" t="s">
        <v>158</v>
      </c>
      <c r="I9" s="207">
        <v>730800</v>
      </c>
      <c r="J9" s="207">
        <v>730800</v>
      </c>
      <c r="K9" s="223">
        <v>42578</v>
      </c>
      <c r="L9" s="223">
        <v>42649</v>
      </c>
      <c r="M9" s="223">
        <v>42662</v>
      </c>
      <c r="N9" s="216" t="s">
        <v>1141</v>
      </c>
      <c r="O9" s="223">
        <v>42691</v>
      </c>
      <c r="P9" s="292" t="s">
        <v>573</v>
      </c>
      <c r="Q9" s="292" t="s">
        <v>1140</v>
      </c>
      <c r="R9" s="295" t="s">
        <v>572</v>
      </c>
      <c r="S9" s="368" t="s">
        <v>622</v>
      </c>
      <c r="T9" s="295" t="s">
        <v>1142</v>
      </c>
      <c r="U9" s="291" t="s">
        <v>1134</v>
      </c>
      <c r="V9" s="242"/>
      <c r="W9" s="242"/>
      <c r="X9" s="242"/>
      <c r="Y9" s="242"/>
      <c r="Z9" s="242"/>
      <c r="AA9" s="242"/>
      <c r="AB9" s="242"/>
      <c r="AC9" s="242"/>
      <c r="AD9" s="242"/>
      <c r="AE9" s="242"/>
      <c r="AF9" s="242"/>
      <c r="AG9" s="242"/>
      <c r="AH9" s="242"/>
      <c r="AI9" s="242"/>
      <c r="AJ9" s="242"/>
      <c r="AK9" s="242"/>
      <c r="AL9" s="242"/>
      <c r="AM9" s="242"/>
      <c r="AN9" s="242"/>
      <c r="AO9" s="242"/>
      <c r="AP9" s="242"/>
      <c r="AQ9" s="242"/>
      <c r="AR9" s="242"/>
      <c r="AS9" s="242"/>
      <c r="AT9" s="242"/>
      <c r="AU9" s="242"/>
      <c r="AV9" s="242"/>
      <c r="AW9" s="242"/>
      <c r="AX9" s="242"/>
      <c r="AY9" s="242"/>
      <c r="AZ9" s="242"/>
      <c r="BA9" s="242"/>
      <c r="BB9" s="242"/>
      <c r="BC9" s="242"/>
      <c r="BD9" s="242"/>
      <c r="BE9" s="242"/>
      <c r="BF9" s="242"/>
      <c r="BG9" s="242"/>
      <c r="BH9" s="242"/>
      <c r="BI9" s="242"/>
      <c r="BJ9" s="242"/>
      <c r="BK9" s="242"/>
      <c r="BL9" s="242"/>
      <c r="BM9" s="242"/>
      <c r="BN9" s="242"/>
      <c r="BO9" s="242"/>
      <c r="BP9" s="242"/>
      <c r="BQ9" s="242"/>
      <c r="BR9" s="242"/>
      <c r="BS9" s="242"/>
      <c r="BT9" s="242"/>
      <c r="BU9" s="242"/>
      <c r="BV9" s="242"/>
      <c r="BW9" s="242"/>
      <c r="BX9" s="242"/>
      <c r="BY9" s="242"/>
      <c r="BZ9" s="242"/>
      <c r="CA9" s="242"/>
      <c r="CB9" s="242"/>
      <c r="CC9" s="242"/>
      <c r="CD9" s="242"/>
      <c r="CE9" s="242"/>
      <c r="CF9" s="242"/>
      <c r="CG9" s="242"/>
      <c r="CH9" s="242"/>
      <c r="CI9" s="242"/>
      <c r="CJ9" s="242"/>
      <c r="CK9" s="242"/>
      <c r="CL9" s="242"/>
      <c r="CM9" s="242"/>
      <c r="CN9" s="242"/>
      <c r="CO9" s="242"/>
      <c r="CP9" s="242"/>
      <c r="CQ9" s="242"/>
      <c r="CR9" s="242"/>
      <c r="CS9" s="242"/>
      <c r="CT9" s="242"/>
      <c r="CU9" s="242"/>
      <c r="CV9" s="242"/>
      <c r="CW9" s="242"/>
      <c r="CX9" s="242"/>
      <c r="CY9" s="242"/>
      <c r="CZ9" s="242"/>
      <c r="DA9" s="242"/>
      <c r="DB9" s="242"/>
      <c r="DC9" s="242"/>
      <c r="DD9" s="242"/>
      <c r="DE9" s="242"/>
      <c r="DF9" s="242"/>
      <c r="DG9" s="242"/>
      <c r="DH9" s="242"/>
      <c r="DI9" s="242"/>
      <c r="DJ9" s="242"/>
      <c r="DK9" s="242"/>
      <c r="DL9" s="242"/>
      <c r="DM9" s="242"/>
      <c r="DN9" s="242"/>
      <c r="DO9" s="242"/>
      <c r="DP9" s="242"/>
      <c r="DQ9" s="242"/>
      <c r="DR9" s="242"/>
      <c r="DS9" s="242"/>
      <c r="DT9" s="242"/>
      <c r="DU9" s="242"/>
      <c r="DV9" s="242"/>
      <c r="DW9" s="242"/>
      <c r="DX9" s="242"/>
      <c r="DY9" s="242"/>
      <c r="DZ9" s="242"/>
      <c r="EA9" s="242"/>
      <c r="EB9" s="242"/>
      <c r="EC9" s="242"/>
      <c r="ED9" s="242"/>
      <c r="EE9" s="242"/>
      <c r="EF9" s="242"/>
      <c r="EG9" s="242"/>
      <c r="EH9" s="242"/>
      <c r="EI9" s="242"/>
      <c r="EJ9" s="242"/>
      <c r="EK9" s="242"/>
      <c r="EL9" s="242"/>
      <c r="EM9" s="242"/>
      <c r="EN9" s="242"/>
      <c r="EO9" s="242"/>
      <c r="EP9" s="242"/>
      <c r="EQ9" s="242"/>
      <c r="ER9" s="242"/>
      <c r="ES9" s="242"/>
      <c r="ET9" s="242"/>
      <c r="EU9" s="242"/>
      <c r="EV9" s="242"/>
      <c r="EW9" s="242"/>
      <c r="EX9" s="242"/>
      <c r="EY9" s="242"/>
      <c r="EZ9" s="242"/>
      <c r="FA9" s="242"/>
      <c r="FB9" s="242"/>
      <c r="FC9" s="242"/>
      <c r="FD9" s="242"/>
      <c r="FE9" s="242"/>
      <c r="FF9" s="242"/>
      <c r="FG9" s="242"/>
      <c r="FH9" s="242"/>
      <c r="FI9" s="242"/>
      <c r="FJ9" s="242"/>
      <c r="FK9" s="242"/>
      <c r="FL9" s="242"/>
      <c r="FM9" s="242"/>
      <c r="FN9" s="242"/>
      <c r="FO9" s="242"/>
      <c r="FP9" s="242"/>
      <c r="FQ9" s="242"/>
      <c r="FR9" s="242"/>
      <c r="FS9" s="242"/>
      <c r="FT9" s="242"/>
      <c r="FU9" s="242"/>
      <c r="FV9" s="242"/>
      <c r="FW9" s="242"/>
      <c r="FX9" s="242"/>
      <c r="FY9" s="242"/>
      <c r="FZ9" s="242"/>
      <c r="GA9" s="242"/>
      <c r="GB9" s="242"/>
      <c r="GC9" s="242"/>
      <c r="GD9" s="242"/>
      <c r="GE9" s="242"/>
      <c r="GF9" s="242"/>
      <c r="GG9" s="242"/>
      <c r="GH9" s="242"/>
      <c r="GI9" s="242"/>
      <c r="GJ9" s="242"/>
      <c r="GK9" s="242"/>
      <c r="GL9" s="242"/>
      <c r="GM9" s="242"/>
      <c r="GN9" s="242"/>
      <c r="GO9" s="242"/>
      <c r="GP9" s="242"/>
      <c r="GQ9" s="242"/>
      <c r="GR9" s="242"/>
      <c r="GS9" s="242"/>
      <c r="GT9" s="242"/>
      <c r="GU9" s="242"/>
      <c r="GV9" s="242"/>
      <c r="GW9" s="242"/>
      <c r="GX9" s="242"/>
      <c r="GY9" s="242"/>
      <c r="GZ9" s="242"/>
      <c r="HA9" s="242"/>
      <c r="HB9" s="242"/>
      <c r="HC9" s="242"/>
      <c r="HD9" s="242"/>
      <c r="HE9" s="242"/>
      <c r="HF9" s="242"/>
      <c r="HG9" s="242"/>
      <c r="HH9" s="242"/>
      <c r="HI9" s="242"/>
      <c r="HJ9" s="242"/>
      <c r="HK9" s="242"/>
      <c r="HL9" s="242"/>
      <c r="HM9" s="242"/>
      <c r="HN9" s="242"/>
      <c r="HO9" s="242"/>
      <c r="HP9" s="242"/>
      <c r="HQ9" s="242"/>
      <c r="HR9" s="242"/>
    </row>
    <row r="10" spans="1:226" s="233" customFormat="1" ht="150" customHeight="1" x14ac:dyDescent="0.2">
      <c r="A10" s="216">
        <f t="shared" ref="A10:A59" si="0">+A9+1</f>
        <v>4</v>
      </c>
      <c r="B10" s="257" t="s">
        <v>161</v>
      </c>
      <c r="C10" s="293">
        <v>33</v>
      </c>
      <c r="D10" s="333" t="s">
        <v>208</v>
      </c>
      <c r="E10" s="245" t="s">
        <v>609</v>
      </c>
      <c r="F10" s="214" t="s">
        <v>610</v>
      </c>
      <c r="G10" s="214" t="s">
        <v>157</v>
      </c>
      <c r="H10" s="214" t="s">
        <v>56</v>
      </c>
      <c r="I10" s="362">
        <v>5385601</v>
      </c>
      <c r="J10" s="458"/>
      <c r="K10" s="223">
        <v>42517</v>
      </c>
      <c r="L10" s="223">
        <v>42609</v>
      </c>
      <c r="M10" s="223">
        <f t="shared" ref="M10:M11" si="1">+L10+7</f>
        <v>42616</v>
      </c>
      <c r="N10" s="334">
        <v>30</v>
      </c>
      <c r="O10" s="223">
        <f>+M10+N10</f>
        <v>42646</v>
      </c>
      <c r="P10" s="214" t="s">
        <v>215</v>
      </c>
      <c r="Q10" s="292" t="s">
        <v>615</v>
      </c>
      <c r="R10" s="295" t="s">
        <v>216</v>
      </c>
      <c r="S10" s="368" t="s">
        <v>622</v>
      </c>
      <c r="T10" s="367" t="s">
        <v>872</v>
      </c>
      <c r="U10" s="291" t="s">
        <v>561</v>
      </c>
      <c r="V10" s="242"/>
      <c r="W10" s="242"/>
      <c r="X10" s="242"/>
      <c r="Y10" s="242"/>
      <c r="Z10" s="242"/>
      <c r="AA10" s="242"/>
      <c r="AB10" s="242"/>
      <c r="AC10" s="242"/>
      <c r="AD10" s="242"/>
      <c r="AE10" s="242"/>
      <c r="AF10" s="242"/>
      <c r="AG10" s="242"/>
      <c r="AH10" s="242"/>
      <c r="AI10" s="242"/>
      <c r="AJ10" s="242"/>
      <c r="AK10" s="242"/>
      <c r="AL10" s="242"/>
      <c r="AM10" s="242"/>
      <c r="AN10" s="242"/>
      <c r="AO10" s="242"/>
      <c r="AP10" s="242"/>
      <c r="AQ10" s="242"/>
      <c r="AR10" s="242"/>
      <c r="AS10" s="242"/>
      <c r="AT10" s="242"/>
      <c r="AU10" s="242"/>
      <c r="AV10" s="242"/>
      <c r="AW10" s="242"/>
      <c r="AX10" s="242"/>
      <c r="AY10" s="242"/>
      <c r="AZ10" s="242"/>
      <c r="BA10" s="242"/>
      <c r="BB10" s="242"/>
      <c r="BC10" s="242"/>
      <c r="BD10" s="242"/>
      <c r="BE10" s="242"/>
      <c r="BF10" s="242"/>
      <c r="BG10" s="242"/>
      <c r="BH10" s="242"/>
      <c r="BI10" s="242"/>
      <c r="BJ10" s="242"/>
      <c r="BK10" s="242"/>
      <c r="BL10" s="242"/>
      <c r="BM10" s="242"/>
      <c r="BN10" s="242"/>
      <c r="BO10" s="242"/>
      <c r="BP10" s="242"/>
      <c r="BQ10" s="242"/>
      <c r="BR10" s="242"/>
      <c r="BS10" s="242"/>
      <c r="BT10" s="242"/>
      <c r="BU10" s="242"/>
      <c r="BV10" s="242"/>
      <c r="BW10" s="242"/>
      <c r="BX10" s="242"/>
      <c r="BY10" s="242"/>
      <c r="BZ10" s="242"/>
      <c r="CA10" s="242"/>
      <c r="CB10" s="242"/>
      <c r="CC10" s="242"/>
      <c r="CD10" s="242"/>
      <c r="CE10" s="242"/>
      <c r="CF10" s="242"/>
      <c r="CG10" s="242"/>
      <c r="CH10" s="242"/>
      <c r="CI10" s="242"/>
      <c r="CJ10" s="242"/>
      <c r="CK10" s="242"/>
      <c r="CL10" s="242"/>
      <c r="CM10" s="242"/>
      <c r="CN10" s="242"/>
      <c r="CO10" s="242"/>
      <c r="CP10" s="242"/>
      <c r="CQ10" s="242"/>
      <c r="CR10" s="242"/>
      <c r="CS10" s="242"/>
      <c r="CT10" s="242"/>
      <c r="CU10" s="242"/>
      <c r="CV10" s="242"/>
      <c r="CW10" s="242"/>
      <c r="CX10" s="242"/>
      <c r="CY10" s="242"/>
      <c r="CZ10" s="242"/>
      <c r="DA10" s="242"/>
      <c r="DB10" s="242"/>
      <c r="DC10" s="242"/>
      <c r="DD10" s="242"/>
      <c r="DE10" s="242"/>
      <c r="DF10" s="242"/>
      <c r="DG10" s="242"/>
      <c r="DH10" s="242"/>
      <c r="DI10" s="242"/>
      <c r="DJ10" s="242"/>
      <c r="DK10" s="242"/>
      <c r="DL10" s="242"/>
      <c r="DM10" s="242"/>
      <c r="DN10" s="242"/>
      <c r="DO10" s="242"/>
      <c r="DP10" s="242"/>
      <c r="DQ10" s="242"/>
      <c r="DR10" s="242"/>
      <c r="DS10" s="242"/>
      <c r="DT10" s="242"/>
      <c r="DU10" s="242"/>
      <c r="DV10" s="242"/>
      <c r="DW10" s="242"/>
      <c r="DX10" s="242"/>
      <c r="DY10" s="242"/>
      <c r="DZ10" s="242"/>
      <c r="EA10" s="242"/>
      <c r="EB10" s="242"/>
      <c r="EC10" s="242"/>
      <c r="ED10" s="242"/>
      <c r="EE10" s="242"/>
      <c r="EF10" s="242"/>
      <c r="EG10" s="242"/>
      <c r="EH10" s="242"/>
      <c r="EI10" s="242"/>
      <c r="EJ10" s="242"/>
      <c r="EK10" s="242"/>
      <c r="EL10" s="242"/>
      <c r="EM10" s="242"/>
      <c r="EN10" s="242"/>
      <c r="EO10" s="242"/>
      <c r="EP10" s="242"/>
      <c r="EQ10" s="242"/>
      <c r="ER10" s="242"/>
      <c r="ES10" s="242"/>
      <c r="ET10" s="242"/>
      <c r="EU10" s="242"/>
      <c r="EV10" s="242"/>
      <c r="EW10" s="242"/>
      <c r="EX10" s="242"/>
      <c r="EY10" s="242"/>
      <c r="EZ10" s="242"/>
      <c r="FA10" s="242"/>
      <c r="FB10" s="242"/>
      <c r="FC10" s="242"/>
      <c r="FD10" s="242"/>
      <c r="FE10" s="242"/>
      <c r="FF10" s="242"/>
      <c r="FG10" s="242"/>
      <c r="FH10" s="242"/>
      <c r="FI10" s="242"/>
      <c r="FJ10" s="242"/>
      <c r="FK10" s="242"/>
      <c r="FL10" s="242"/>
      <c r="FM10" s="242"/>
      <c r="FN10" s="242"/>
      <c r="FO10" s="242"/>
      <c r="FP10" s="242"/>
      <c r="FQ10" s="242"/>
      <c r="FR10" s="242"/>
      <c r="FS10" s="242"/>
      <c r="FT10" s="242"/>
      <c r="FU10" s="242"/>
      <c r="FV10" s="242"/>
      <c r="FW10" s="242"/>
      <c r="FX10" s="242"/>
      <c r="FY10" s="242"/>
      <c r="FZ10" s="242"/>
      <c r="GA10" s="242"/>
      <c r="GB10" s="242"/>
      <c r="GC10" s="242"/>
      <c r="GD10" s="242"/>
      <c r="GE10" s="242"/>
      <c r="GF10" s="242"/>
      <c r="GG10" s="242"/>
      <c r="GH10" s="242"/>
      <c r="GI10" s="242"/>
      <c r="GJ10" s="242"/>
      <c r="GK10" s="242"/>
      <c r="GL10" s="242"/>
      <c r="GM10" s="242"/>
      <c r="GN10" s="242"/>
      <c r="GO10" s="242"/>
      <c r="GP10" s="242"/>
      <c r="GQ10" s="242"/>
      <c r="GR10" s="242"/>
      <c r="GS10" s="242"/>
      <c r="GT10" s="242"/>
      <c r="GU10" s="242"/>
      <c r="GV10" s="242"/>
      <c r="GW10" s="242"/>
      <c r="GX10" s="242"/>
      <c r="GY10" s="242"/>
      <c r="GZ10" s="242"/>
      <c r="HA10" s="242"/>
      <c r="HB10" s="242"/>
      <c r="HC10" s="242"/>
      <c r="HD10" s="242"/>
      <c r="HE10" s="242"/>
      <c r="HF10" s="242"/>
      <c r="HG10" s="242"/>
      <c r="HH10" s="242"/>
      <c r="HI10" s="242"/>
      <c r="HJ10" s="242"/>
      <c r="HK10" s="242"/>
      <c r="HL10" s="242"/>
      <c r="HM10" s="242"/>
      <c r="HN10" s="242"/>
      <c r="HO10" s="242"/>
      <c r="HP10" s="242"/>
      <c r="HQ10" s="242"/>
      <c r="HR10" s="242"/>
    </row>
    <row r="11" spans="1:226" s="233" customFormat="1" ht="111.75" customHeight="1" x14ac:dyDescent="0.2">
      <c r="A11" s="216">
        <f t="shared" si="0"/>
        <v>5</v>
      </c>
      <c r="B11" s="257" t="s">
        <v>161</v>
      </c>
      <c r="C11" s="293">
        <v>33</v>
      </c>
      <c r="D11" s="333" t="s">
        <v>208</v>
      </c>
      <c r="E11" s="245" t="s">
        <v>609</v>
      </c>
      <c r="F11" s="214" t="s">
        <v>610</v>
      </c>
      <c r="G11" s="214" t="s">
        <v>157</v>
      </c>
      <c r="H11" s="214" t="s">
        <v>56</v>
      </c>
      <c r="I11" s="362">
        <v>28603000</v>
      </c>
      <c r="J11" s="458"/>
      <c r="K11" s="223">
        <v>42489</v>
      </c>
      <c r="L11" s="223">
        <f>+K11+63</f>
        <v>42552</v>
      </c>
      <c r="M11" s="223">
        <f t="shared" si="1"/>
        <v>42559</v>
      </c>
      <c r="N11" s="334">
        <v>60</v>
      </c>
      <c r="O11" s="223">
        <f>+M11+N11</f>
        <v>42619</v>
      </c>
      <c r="P11" s="214" t="s">
        <v>217</v>
      </c>
      <c r="Q11" s="292" t="s">
        <v>854</v>
      </c>
      <c r="R11" s="295" t="s">
        <v>218</v>
      </c>
      <c r="S11" s="368" t="s">
        <v>622</v>
      </c>
      <c r="T11" s="295" t="s">
        <v>962</v>
      </c>
      <c r="U11" s="202" t="s">
        <v>561</v>
      </c>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242"/>
      <c r="BC11" s="242"/>
      <c r="BD11" s="242"/>
      <c r="BE11" s="242"/>
      <c r="BF11" s="242"/>
      <c r="BG11" s="242"/>
      <c r="BH11" s="242"/>
      <c r="BI11" s="242"/>
      <c r="BJ11" s="242"/>
      <c r="BK11" s="242"/>
      <c r="BL11" s="242"/>
      <c r="BM11" s="242"/>
      <c r="BN11" s="242"/>
      <c r="BO11" s="242"/>
      <c r="BP11" s="242"/>
      <c r="BQ11" s="242"/>
      <c r="BR11" s="242"/>
      <c r="BS11" s="242"/>
      <c r="BT11" s="242"/>
      <c r="BU11" s="242"/>
      <c r="BV11" s="242"/>
      <c r="BW11" s="242"/>
      <c r="BX11" s="242"/>
      <c r="BY11" s="242"/>
      <c r="BZ11" s="242"/>
      <c r="CA11" s="242"/>
      <c r="CB11" s="242"/>
      <c r="CC11" s="242"/>
      <c r="CD11" s="242"/>
      <c r="CE11" s="242"/>
      <c r="CF11" s="242"/>
      <c r="CG11" s="242"/>
      <c r="CH11" s="242"/>
      <c r="CI11" s="242"/>
      <c r="CJ11" s="242"/>
      <c r="CK11" s="242"/>
      <c r="CL11" s="242"/>
      <c r="CM11" s="242"/>
      <c r="CN11" s="242"/>
      <c r="CO11" s="242"/>
      <c r="CP11" s="242"/>
      <c r="CQ11" s="242"/>
      <c r="CR11" s="242"/>
      <c r="CS11" s="242"/>
      <c r="CT11" s="242"/>
      <c r="CU11" s="242"/>
      <c r="CV11" s="242"/>
      <c r="CW11" s="242"/>
      <c r="CX11" s="242"/>
      <c r="CY11" s="242"/>
      <c r="CZ11" s="242"/>
      <c r="DA11" s="242"/>
      <c r="DB11" s="242"/>
      <c r="DC11" s="242"/>
      <c r="DD11" s="242"/>
      <c r="DE11" s="242"/>
      <c r="DF11" s="242"/>
      <c r="DG11" s="242"/>
      <c r="DH11" s="242"/>
      <c r="DI11" s="242"/>
      <c r="DJ11" s="242"/>
      <c r="DK11" s="242"/>
      <c r="DL11" s="242"/>
      <c r="DM11" s="242"/>
      <c r="DN11" s="242"/>
      <c r="DO11" s="242"/>
      <c r="DP11" s="242"/>
      <c r="DQ11" s="242"/>
      <c r="DR11" s="242"/>
      <c r="DS11" s="242"/>
      <c r="DT11" s="242"/>
      <c r="DU11" s="242"/>
      <c r="DV11" s="242"/>
      <c r="DW11" s="242"/>
      <c r="DX11" s="242"/>
      <c r="DY11" s="242"/>
      <c r="DZ11" s="242"/>
      <c r="EA11" s="242"/>
      <c r="EB11" s="242"/>
      <c r="EC11" s="242"/>
      <c r="ED11" s="242"/>
      <c r="EE11" s="242"/>
      <c r="EF11" s="242"/>
      <c r="EG11" s="242"/>
      <c r="EH11" s="242"/>
      <c r="EI11" s="242"/>
      <c r="EJ11" s="242"/>
      <c r="EK11" s="242"/>
      <c r="EL11" s="242"/>
      <c r="EM11" s="242"/>
      <c r="EN11" s="242"/>
      <c r="EO11" s="242"/>
      <c r="EP11" s="242"/>
      <c r="EQ11" s="242"/>
      <c r="ER11" s="242"/>
      <c r="ES11" s="242"/>
      <c r="ET11" s="242"/>
      <c r="EU11" s="242"/>
      <c r="EV11" s="242"/>
      <c r="EW11" s="242"/>
      <c r="EX11" s="242"/>
      <c r="EY11" s="242"/>
      <c r="EZ11" s="242"/>
      <c r="FA11" s="242"/>
      <c r="FB11" s="242"/>
      <c r="FC11" s="242"/>
      <c r="FD11" s="242"/>
      <c r="FE11" s="242"/>
      <c r="FF11" s="242"/>
      <c r="FG11" s="242"/>
      <c r="FH11" s="242"/>
      <c r="FI11" s="242"/>
      <c r="FJ11" s="242"/>
      <c r="FK11" s="242"/>
      <c r="FL11" s="242"/>
      <c r="FM11" s="242"/>
      <c r="FN11" s="242"/>
      <c r="FO11" s="242"/>
      <c r="FP11" s="242"/>
      <c r="FQ11" s="242"/>
      <c r="FR11" s="242"/>
      <c r="FS11" s="242"/>
      <c r="FT11" s="242"/>
      <c r="FU11" s="242"/>
      <c r="FV11" s="242"/>
      <c r="FW11" s="242"/>
      <c r="FX11" s="242"/>
      <c r="FY11" s="242"/>
      <c r="FZ11" s="242"/>
      <c r="GA11" s="242"/>
      <c r="GB11" s="242"/>
      <c r="GC11" s="242"/>
      <c r="GD11" s="242"/>
      <c r="GE11" s="242"/>
      <c r="GF11" s="242"/>
      <c r="GG11" s="242"/>
      <c r="GH11" s="242"/>
      <c r="GI11" s="242"/>
      <c r="GJ11" s="242"/>
      <c r="GK11" s="242"/>
      <c r="GL11" s="242"/>
      <c r="GM11" s="242"/>
      <c r="GN11" s="242"/>
      <c r="GO11" s="242"/>
      <c r="GP11" s="242"/>
      <c r="GQ11" s="242"/>
      <c r="GR11" s="242"/>
      <c r="GS11" s="242"/>
      <c r="GT11" s="242"/>
      <c r="GU11" s="242"/>
      <c r="GV11" s="242"/>
      <c r="GW11" s="242"/>
      <c r="GX11" s="242"/>
      <c r="GY11" s="242"/>
      <c r="GZ11" s="242"/>
      <c r="HA11" s="242"/>
      <c r="HB11" s="242"/>
      <c r="HC11" s="242"/>
      <c r="HD11" s="242"/>
      <c r="HE11" s="242"/>
      <c r="HF11" s="242"/>
      <c r="HG11" s="242"/>
      <c r="HH11" s="242"/>
      <c r="HI11" s="242"/>
      <c r="HJ11" s="242"/>
      <c r="HK11" s="242"/>
      <c r="HL11" s="242"/>
      <c r="HM11" s="242"/>
      <c r="HN11" s="242"/>
      <c r="HO11" s="242"/>
      <c r="HP11" s="242"/>
      <c r="HQ11" s="242"/>
      <c r="HR11" s="242"/>
    </row>
    <row r="12" spans="1:226" s="233" customFormat="1" ht="86.25" customHeight="1" x14ac:dyDescent="0.2">
      <c r="A12" s="216">
        <f t="shared" si="0"/>
        <v>6</v>
      </c>
      <c r="B12" s="257" t="s">
        <v>161</v>
      </c>
      <c r="C12" s="239">
        <v>33</v>
      </c>
      <c r="D12" s="240" t="s">
        <v>208</v>
      </c>
      <c r="E12" s="245" t="s">
        <v>609</v>
      </c>
      <c r="F12" s="214" t="s">
        <v>610</v>
      </c>
      <c r="G12" s="225" t="s">
        <v>60</v>
      </c>
      <c r="H12" s="202" t="s">
        <v>25</v>
      </c>
      <c r="I12" s="206">
        <v>12760000</v>
      </c>
      <c r="J12" s="206">
        <v>12760000</v>
      </c>
      <c r="K12" s="223">
        <v>42569</v>
      </c>
      <c r="L12" s="223">
        <v>42670</v>
      </c>
      <c r="M12" s="223">
        <f>+L12+5</f>
        <v>42675</v>
      </c>
      <c r="N12" s="241">
        <v>330</v>
      </c>
      <c r="O12" s="223">
        <f>+M12+N12</f>
        <v>43005</v>
      </c>
      <c r="P12" s="225" t="s">
        <v>162</v>
      </c>
      <c r="Q12" s="202" t="s">
        <v>624</v>
      </c>
      <c r="R12" s="227" t="s">
        <v>219</v>
      </c>
      <c r="S12" s="368" t="s">
        <v>622</v>
      </c>
      <c r="T12" s="227" t="s">
        <v>1210</v>
      </c>
      <c r="U12" s="202" t="s">
        <v>239</v>
      </c>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2"/>
      <c r="BB12" s="242"/>
      <c r="BC12" s="242"/>
      <c r="BD12" s="242"/>
      <c r="BE12" s="242"/>
      <c r="BF12" s="242"/>
      <c r="BG12" s="242"/>
      <c r="BH12" s="242"/>
      <c r="BI12" s="242"/>
      <c r="BJ12" s="242"/>
      <c r="BK12" s="242"/>
      <c r="BL12" s="242"/>
      <c r="BM12" s="242"/>
      <c r="BN12" s="242"/>
      <c r="BO12" s="242"/>
      <c r="BP12" s="242"/>
      <c r="BQ12" s="242"/>
      <c r="BR12" s="242"/>
      <c r="BS12" s="242"/>
      <c r="BT12" s="242"/>
      <c r="BU12" s="242"/>
      <c r="BV12" s="242"/>
      <c r="BW12" s="242"/>
      <c r="BX12" s="242"/>
      <c r="BY12" s="242"/>
      <c r="BZ12" s="242"/>
      <c r="CA12" s="242"/>
      <c r="CB12" s="242"/>
      <c r="CC12" s="242"/>
      <c r="CD12" s="242"/>
      <c r="CE12" s="242"/>
      <c r="CF12" s="242"/>
      <c r="CG12" s="242"/>
      <c r="CH12" s="242"/>
      <c r="CI12" s="242"/>
      <c r="CJ12" s="242"/>
      <c r="CK12" s="242"/>
      <c r="CL12" s="242"/>
      <c r="CM12" s="242"/>
      <c r="CN12" s="242"/>
      <c r="CO12" s="242"/>
      <c r="CP12" s="242"/>
      <c r="CQ12" s="242"/>
      <c r="CR12" s="242"/>
      <c r="CS12" s="242"/>
      <c r="CT12" s="242"/>
      <c r="CU12" s="242"/>
      <c r="CV12" s="242"/>
      <c r="CW12" s="242"/>
      <c r="CX12" s="242"/>
      <c r="CY12" s="242"/>
      <c r="CZ12" s="242"/>
      <c r="DA12" s="242"/>
      <c r="DB12" s="242"/>
      <c r="DC12" s="242"/>
      <c r="DD12" s="242"/>
      <c r="DE12" s="242"/>
      <c r="DF12" s="242"/>
      <c r="DG12" s="242"/>
      <c r="DH12" s="242"/>
      <c r="DI12" s="242"/>
      <c r="DJ12" s="242"/>
      <c r="DK12" s="242"/>
      <c r="DL12" s="242"/>
      <c r="DM12" s="242"/>
      <c r="DN12" s="242"/>
      <c r="DO12" s="242"/>
      <c r="DP12" s="242"/>
      <c r="DQ12" s="242"/>
      <c r="DR12" s="242"/>
      <c r="DS12" s="242"/>
      <c r="DT12" s="242"/>
      <c r="DU12" s="242"/>
      <c r="DV12" s="242"/>
      <c r="DW12" s="242"/>
      <c r="DX12" s="242"/>
      <c r="DY12" s="242"/>
      <c r="DZ12" s="242"/>
      <c r="EA12" s="242"/>
      <c r="EB12" s="242"/>
      <c r="EC12" s="242"/>
      <c r="ED12" s="242"/>
      <c r="EE12" s="242"/>
      <c r="EF12" s="242"/>
      <c r="EG12" s="242"/>
      <c r="EH12" s="242"/>
      <c r="EI12" s="242"/>
      <c r="EJ12" s="242"/>
      <c r="EK12" s="242"/>
      <c r="EL12" s="242"/>
      <c r="EM12" s="242"/>
      <c r="EN12" s="242"/>
      <c r="EO12" s="242"/>
      <c r="EP12" s="242"/>
      <c r="EQ12" s="242"/>
      <c r="ER12" s="242"/>
      <c r="ES12" s="242"/>
      <c r="ET12" s="242"/>
      <c r="EU12" s="242"/>
      <c r="EV12" s="242"/>
      <c r="EW12" s="242"/>
      <c r="EX12" s="242"/>
      <c r="EY12" s="242"/>
      <c r="EZ12" s="242"/>
      <c r="FA12" s="242"/>
      <c r="FB12" s="242"/>
      <c r="FC12" s="242"/>
      <c r="FD12" s="242"/>
      <c r="FE12" s="242"/>
      <c r="FF12" s="242"/>
      <c r="FG12" s="242"/>
      <c r="FH12" s="242"/>
      <c r="FI12" s="242"/>
      <c r="FJ12" s="242"/>
      <c r="FK12" s="242"/>
      <c r="FL12" s="242"/>
      <c r="FM12" s="242"/>
      <c r="FN12" s="242"/>
      <c r="FO12" s="242"/>
      <c r="FP12" s="242"/>
      <c r="FQ12" s="242"/>
      <c r="FR12" s="242"/>
      <c r="FS12" s="242"/>
      <c r="FT12" s="242"/>
      <c r="FU12" s="242"/>
      <c r="FV12" s="242"/>
      <c r="FW12" s="242"/>
      <c r="FX12" s="242"/>
      <c r="FY12" s="242"/>
      <c r="FZ12" s="242"/>
      <c r="GA12" s="242"/>
      <c r="GB12" s="242"/>
      <c r="GC12" s="242"/>
      <c r="GD12" s="242"/>
      <c r="GE12" s="242"/>
      <c r="GF12" s="242"/>
      <c r="GG12" s="242"/>
      <c r="GH12" s="242"/>
      <c r="GI12" s="242"/>
      <c r="GJ12" s="242"/>
      <c r="GK12" s="242"/>
      <c r="GL12" s="242"/>
      <c r="GM12" s="242"/>
      <c r="GN12" s="242"/>
      <c r="GO12" s="242"/>
      <c r="GP12" s="242"/>
      <c r="GQ12" s="242"/>
      <c r="GR12" s="242"/>
      <c r="GS12" s="242"/>
      <c r="GT12" s="242"/>
      <c r="GU12" s="242"/>
      <c r="GV12" s="242"/>
      <c r="GW12" s="242"/>
      <c r="GX12" s="242"/>
      <c r="GY12" s="242"/>
      <c r="GZ12" s="242"/>
      <c r="HA12" s="242"/>
      <c r="HB12" s="242"/>
      <c r="HC12" s="242"/>
      <c r="HD12" s="242"/>
      <c r="HE12" s="242"/>
      <c r="HF12" s="242"/>
      <c r="HG12" s="242"/>
      <c r="HH12" s="242"/>
      <c r="HI12" s="242"/>
      <c r="HJ12" s="242"/>
      <c r="HK12" s="242"/>
      <c r="HL12" s="242"/>
      <c r="HM12" s="242"/>
      <c r="HN12" s="242"/>
      <c r="HO12" s="242"/>
      <c r="HP12" s="242"/>
      <c r="HQ12" s="242"/>
      <c r="HR12" s="242"/>
    </row>
    <row r="13" spans="1:226" s="233" customFormat="1" ht="111.75" customHeight="1" x14ac:dyDescent="0.2">
      <c r="A13" s="216">
        <f t="shared" si="0"/>
        <v>7</v>
      </c>
      <c r="B13" s="257" t="s">
        <v>161</v>
      </c>
      <c r="C13" s="293">
        <v>33</v>
      </c>
      <c r="D13" s="333" t="s">
        <v>208</v>
      </c>
      <c r="E13" s="245" t="s">
        <v>609</v>
      </c>
      <c r="F13" s="214" t="s">
        <v>610</v>
      </c>
      <c r="G13" s="214" t="s">
        <v>157</v>
      </c>
      <c r="H13" s="214" t="s">
        <v>163</v>
      </c>
      <c r="I13" s="206">
        <v>3473600</v>
      </c>
      <c r="J13" s="206">
        <v>3473600</v>
      </c>
      <c r="K13" s="223">
        <v>42592</v>
      </c>
      <c r="L13" s="223">
        <v>42670</v>
      </c>
      <c r="M13" s="223">
        <f>+L13+5</f>
        <v>42675</v>
      </c>
      <c r="N13" s="334">
        <v>60</v>
      </c>
      <c r="O13" s="223">
        <f>+M13+N13</f>
        <v>42735</v>
      </c>
      <c r="P13" s="214" t="s">
        <v>164</v>
      </c>
      <c r="Q13" s="292" t="s">
        <v>1213</v>
      </c>
      <c r="R13" s="367" t="s">
        <v>855</v>
      </c>
      <c r="S13" s="368" t="s">
        <v>622</v>
      </c>
      <c r="T13" s="227" t="s">
        <v>1212</v>
      </c>
      <c r="U13" s="202" t="s">
        <v>1134</v>
      </c>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242"/>
      <c r="BC13" s="242"/>
      <c r="BD13" s="242"/>
      <c r="BE13" s="242"/>
      <c r="BF13" s="242"/>
      <c r="BG13" s="242"/>
      <c r="BH13" s="242"/>
      <c r="BI13" s="242"/>
      <c r="BJ13" s="242"/>
      <c r="BK13" s="242"/>
      <c r="BL13" s="242"/>
      <c r="BM13" s="242"/>
      <c r="BN13" s="242"/>
      <c r="BO13" s="242"/>
      <c r="BP13" s="242"/>
      <c r="BQ13" s="242"/>
      <c r="BR13" s="242"/>
      <c r="BS13" s="242"/>
      <c r="BT13" s="242"/>
      <c r="BU13" s="242"/>
      <c r="BV13" s="242"/>
      <c r="BW13" s="242"/>
      <c r="BX13" s="242"/>
      <c r="BY13" s="242"/>
      <c r="BZ13" s="242"/>
      <c r="CA13" s="242"/>
      <c r="CB13" s="242"/>
      <c r="CC13" s="242"/>
      <c r="CD13" s="242"/>
      <c r="CE13" s="242"/>
      <c r="CF13" s="242"/>
      <c r="CG13" s="242"/>
      <c r="CH13" s="242"/>
      <c r="CI13" s="242"/>
      <c r="CJ13" s="242"/>
      <c r="CK13" s="242"/>
      <c r="CL13" s="242"/>
      <c r="CM13" s="242"/>
      <c r="CN13" s="242"/>
      <c r="CO13" s="242"/>
      <c r="CP13" s="242"/>
      <c r="CQ13" s="242"/>
      <c r="CR13" s="242"/>
      <c r="CS13" s="242"/>
      <c r="CT13" s="242"/>
      <c r="CU13" s="242"/>
      <c r="CV13" s="242"/>
      <c r="CW13" s="242"/>
      <c r="CX13" s="242"/>
      <c r="CY13" s="242"/>
      <c r="CZ13" s="242"/>
      <c r="DA13" s="242"/>
      <c r="DB13" s="242"/>
      <c r="DC13" s="242"/>
      <c r="DD13" s="242"/>
      <c r="DE13" s="242"/>
      <c r="DF13" s="242"/>
      <c r="DG13" s="242"/>
      <c r="DH13" s="242"/>
      <c r="DI13" s="242"/>
      <c r="DJ13" s="242"/>
      <c r="DK13" s="242"/>
      <c r="DL13" s="242"/>
      <c r="DM13" s="242"/>
      <c r="DN13" s="242"/>
      <c r="DO13" s="242"/>
      <c r="DP13" s="242"/>
      <c r="DQ13" s="242"/>
      <c r="DR13" s="242"/>
      <c r="DS13" s="242"/>
      <c r="DT13" s="242"/>
      <c r="DU13" s="242"/>
      <c r="DV13" s="242"/>
      <c r="DW13" s="242"/>
      <c r="DX13" s="242"/>
      <c r="DY13" s="242"/>
      <c r="DZ13" s="242"/>
      <c r="EA13" s="242"/>
      <c r="EB13" s="242"/>
      <c r="EC13" s="242"/>
      <c r="ED13" s="242"/>
      <c r="EE13" s="242"/>
      <c r="EF13" s="242"/>
      <c r="EG13" s="242"/>
      <c r="EH13" s="242"/>
      <c r="EI13" s="242"/>
      <c r="EJ13" s="242"/>
      <c r="EK13" s="242"/>
      <c r="EL13" s="242"/>
      <c r="EM13" s="242"/>
      <c r="EN13" s="242"/>
      <c r="EO13" s="242"/>
      <c r="EP13" s="242"/>
      <c r="EQ13" s="242"/>
      <c r="ER13" s="242"/>
      <c r="ES13" s="242"/>
      <c r="ET13" s="242"/>
      <c r="EU13" s="242"/>
      <c r="EV13" s="242"/>
      <c r="EW13" s="242"/>
      <c r="EX13" s="242"/>
      <c r="EY13" s="242"/>
      <c r="EZ13" s="242"/>
      <c r="FA13" s="242"/>
      <c r="FB13" s="242"/>
      <c r="FC13" s="242"/>
      <c r="FD13" s="242"/>
      <c r="FE13" s="242"/>
      <c r="FF13" s="242"/>
      <c r="FG13" s="242"/>
      <c r="FH13" s="242"/>
      <c r="FI13" s="242"/>
      <c r="FJ13" s="242"/>
      <c r="FK13" s="242"/>
      <c r="FL13" s="242"/>
      <c r="FM13" s="242"/>
      <c r="FN13" s="242"/>
      <c r="FO13" s="242"/>
      <c r="FP13" s="242"/>
      <c r="FQ13" s="242"/>
      <c r="FR13" s="242"/>
      <c r="FS13" s="242"/>
      <c r="FT13" s="242"/>
      <c r="FU13" s="242"/>
      <c r="FV13" s="242"/>
      <c r="FW13" s="242"/>
      <c r="FX13" s="242"/>
      <c r="FY13" s="242"/>
      <c r="FZ13" s="242"/>
      <c r="GA13" s="242"/>
      <c r="GB13" s="242"/>
      <c r="GC13" s="242"/>
      <c r="GD13" s="242"/>
      <c r="GE13" s="242"/>
      <c r="GF13" s="242"/>
      <c r="GG13" s="242"/>
      <c r="GH13" s="242"/>
      <c r="GI13" s="242"/>
      <c r="GJ13" s="242"/>
      <c r="GK13" s="242"/>
      <c r="GL13" s="242"/>
      <c r="GM13" s="242"/>
      <c r="GN13" s="242"/>
      <c r="GO13" s="242"/>
      <c r="GP13" s="242"/>
      <c r="GQ13" s="242"/>
      <c r="GR13" s="242"/>
      <c r="GS13" s="242"/>
      <c r="GT13" s="242"/>
      <c r="GU13" s="242"/>
      <c r="GV13" s="242"/>
      <c r="GW13" s="242"/>
      <c r="GX13" s="242"/>
      <c r="GY13" s="242"/>
      <c r="GZ13" s="242"/>
      <c r="HA13" s="242"/>
      <c r="HB13" s="242"/>
      <c r="HC13" s="242"/>
      <c r="HD13" s="242"/>
      <c r="HE13" s="242"/>
      <c r="HF13" s="242"/>
      <c r="HG13" s="242"/>
      <c r="HH13" s="242"/>
      <c r="HI13" s="242"/>
      <c r="HJ13" s="242"/>
      <c r="HK13" s="242"/>
      <c r="HL13" s="242"/>
      <c r="HM13" s="242"/>
      <c r="HN13" s="242"/>
      <c r="HO13" s="242"/>
      <c r="HP13" s="242"/>
      <c r="HQ13" s="242"/>
      <c r="HR13" s="242"/>
    </row>
    <row r="14" spans="1:226" s="233" customFormat="1" ht="93" customHeight="1" x14ac:dyDescent="0.2">
      <c r="A14" s="216">
        <f t="shared" si="0"/>
        <v>8</v>
      </c>
      <c r="B14" s="257" t="s">
        <v>161</v>
      </c>
      <c r="C14" s="336">
        <v>33</v>
      </c>
      <c r="D14" s="333" t="s">
        <v>208</v>
      </c>
      <c r="E14" s="245" t="s">
        <v>609</v>
      </c>
      <c r="F14" s="214" t="s">
        <v>610</v>
      </c>
      <c r="G14" s="214" t="s">
        <v>157</v>
      </c>
      <c r="H14" s="214" t="s">
        <v>163</v>
      </c>
      <c r="I14" s="205">
        <v>5500000</v>
      </c>
      <c r="J14" s="213"/>
      <c r="K14" s="223">
        <v>42613</v>
      </c>
      <c r="L14" s="223">
        <f>+K14+63</f>
        <v>42676</v>
      </c>
      <c r="M14" s="223">
        <f>+L14+7</f>
        <v>42683</v>
      </c>
      <c r="N14" s="241">
        <v>60</v>
      </c>
      <c r="O14" s="223">
        <f>+M14+N14</f>
        <v>42743</v>
      </c>
      <c r="P14" s="214" t="s">
        <v>164</v>
      </c>
      <c r="Q14" s="292" t="s">
        <v>616</v>
      </c>
      <c r="R14" s="227" t="s">
        <v>167</v>
      </c>
      <c r="S14" s="368" t="s">
        <v>622</v>
      </c>
      <c r="T14" s="227" t="s">
        <v>856</v>
      </c>
      <c r="U14" s="202" t="s">
        <v>561</v>
      </c>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242"/>
      <c r="BN14" s="242"/>
      <c r="BO14" s="242"/>
      <c r="BP14" s="242"/>
      <c r="BQ14" s="242"/>
      <c r="BR14" s="242"/>
      <c r="BS14" s="242"/>
      <c r="BT14" s="242"/>
      <c r="BU14" s="242"/>
      <c r="BV14" s="242"/>
      <c r="BW14" s="242"/>
      <c r="BX14" s="242"/>
      <c r="BY14" s="242"/>
      <c r="BZ14" s="242"/>
      <c r="CA14" s="242"/>
      <c r="CB14" s="242"/>
      <c r="CC14" s="242"/>
      <c r="CD14" s="242"/>
      <c r="CE14" s="242"/>
      <c r="CF14" s="242"/>
      <c r="CG14" s="242"/>
      <c r="CH14" s="242"/>
      <c r="CI14" s="242"/>
      <c r="CJ14" s="242"/>
      <c r="CK14" s="242"/>
      <c r="CL14" s="242"/>
      <c r="CM14" s="242"/>
      <c r="CN14" s="242"/>
      <c r="CO14" s="242"/>
      <c r="CP14" s="242"/>
      <c r="CQ14" s="242"/>
      <c r="CR14" s="242"/>
      <c r="CS14" s="242"/>
      <c r="CT14" s="242"/>
      <c r="CU14" s="242"/>
      <c r="CV14" s="242"/>
      <c r="CW14" s="242"/>
      <c r="CX14" s="242"/>
      <c r="CY14" s="242"/>
      <c r="CZ14" s="242"/>
      <c r="DA14" s="242"/>
      <c r="DB14" s="242"/>
      <c r="DC14" s="242"/>
      <c r="DD14" s="242"/>
      <c r="DE14" s="242"/>
      <c r="DF14" s="242"/>
      <c r="DG14" s="242"/>
      <c r="DH14" s="242"/>
      <c r="DI14" s="242"/>
      <c r="DJ14" s="242"/>
      <c r="DK14" s="242"/>
      <c r="DL14" s="242"/>
      <c r="DM14" s="242"/>
      <c r="DN14" s="242"/>
      <c r="DO14" s="242"/>
      <c r="DP14" s="242"/>
      <c r="DQ14" s="242"/>
      <c r="DR14" s="242"/>
      <c r="DS14" s="242"/>
      <c r="DT14" s="242"/>
      <c r="DU14" s="242"/>
      <c r="DV14" s="242"/>
      <c r="DW14" s="242"/>
      <c r="DX14" s="242"/>
      <c r="DY14" s="242"/>
      <c r="DZ14" s="242"/>
      <c r="EA14" s="242"/>
      <c r="EB14" s="242"/>
      <c r="EC14" s="242"/>
      <c r="ED14" s="242"/>
      <c r="EE14" s="242"/>
      <c r="EF14" s="242"/>
      <c r="EG14" s="242"/>
      <c r="EH14" s="242"/>
      <c r="EI14" s="242"/>
      <c r="EJ14" s="242"/>
      <c r="EK14" s="242"/>
      <c r="EL14" s="242"/>
      <c r="EM14" s="242"/>
      <c r="EN14" s="242"/>
      <c r="EO14" s="242"/>
      <c r="EP14" s="242"/>
      <c r="EQ14" s="242"/>
      <c r="ER14" s="242"/>
      <c r="ES14" s="242"/>
      <c r="ET14" s="242"/>
      <c r="EU14" s="242"/>
      <c r="EV14" s="242"/>
      <c r="EW14" s="242"/>
      <c r="EX14" s="242"/>
      <c r="EY14" s="242"/>
      <c r="EZ14" s="242"/>
      <c r="FA14" s="242"/>
      <c r="FB14" s="242"/>
      <c r="FC14" s="242"/>
      <c r="FD14" s="242"/>
      <c r="FE14" s="242"/>
      <c r="FF14" s="242"/>
      <c r="FG14" s="242"/>
      <c r="FH14" s="242"/>
      <c r="FI14" s="242"/>
      <c r="FJ14" s="242"/>
      <c r="FK14" s="242"/>
      <c r="FL14" s="242"/>
      <c r="FM14" s="242"/>
      <c r="FN14" s="242"/>
      <c r="FO14" s="242"/>
      <c r="FP14" s="242"/>
      <c r="FQ14" s="242"/>
      <c r="FR14" s="242"/>
      <c r="FS14" s="242"/>
      <c r="FT14" s="242"/>
      <c r="FU14" s="242"/>
      <c r="FV14" s="242"/>
      <c r="FW14" s="242"/>
      <c r="FX14" s="242"/>
      <c r="FY14" s="242"/>
      <c r="FZ14" s="242"/>
      <c r="GA14" s="242"/>
      <c r="GB14" s="242"/>
      <c r="GC14" s="242"/>
      <c r="GD14" s="242"/>
      <c r="GE14" s="242"/>
      <c r="GF14" s="242"/>
      <c r="GG14" s="242"/>
      <c r="GH14" s="242"/>
      <c r="GI14" s="242"/>
      <c r="GJ14" s="242"/>
      <c r="GK14" s="242"/>
      <c r="GL14" s="242"/>
      <c r="GM14" s="242"/>
      <c r="GN14" s="242"/>
      <c r="GO14" s="242"/>
      <c r="GP14" s="242"/>
      <c r="GQ14" s="242"/>
      <c r="GR14" s="242"/>
      <c r="GS14" s="242"/>
      <c r="GT14" s="242"/>
      <c r="GU14" s="242"/>
      <c r="GV14" s="242"/>
      <c r="GW14" s="242"/>
      <c r="GX14" s="242"/>
      <c r="GY14" s="242"/>
      <c r="GZ14" s="242"/>
      <c r="HA14" s="242"/>
      <c r="HB14" s="242"/>
      <c r="HC14" s="242"/>
      <c r="HD14" s="242"/>
      <c r="HE14" s="242"/>
      <c r="HF14" s="242"/>
      <c r="HG14" s="242"/>
      <c r="HH14" s="242"/>
      <c r="HI14" s="242"/>
      <c r="HJ14" s="242"/>
      <c r="HK14" s="242"/>
      <c r="HL14" s="242"/>
      <c r="HM14" s="242"/>
      <c r="HN14" s="242"/>
      <c r="HO14" s="242"/>
      <c r="HP14" s="242"/>
      <c r="HQ14" s="242"/>
      <c r="HR14" s="242"/>
    </row>
    <row r="15" spans="1:226" s="233" customFormat="1" ht="147" customHeight="1" x14ac:dyDescent="0.2">
      <c r="A15" s="216">
        <f t="shared" si="0"/>
        <v>9</v>
      </c>
      <c r="B15" s="217" t="s">
        <v>0</v>
      </c>
      <c r="C15" s="218" t="s">
        <v>16</v>
      </c>
      <c r="D15" s="219" t="s">
        <v>168</v>
      </c>
      <c r="E15" s="220" t="s">
        <v>17</v>
      </c>
      <c r="F15" s="221" t="s">
        <v>18</v>
      </c>
      <c r="G15" s="222" t="s">
        <v>523</v>
      </c>
      <c r="H15" s="202" t="s">
        <v>1207</v>
      </c>
      <c r="I15" s="209">
        <v>54000000</v>
      </c>
      <c r="J15" s="209">
        <v>54000000</v>
      </c>
      <c r="K15" s="223">
        <v>42552</v>
      </c>
      <c r="L15" s="223">
        <v>42669</v>
      </c>
      <c r="M15" s="223">
        <v>42669</v>
      </c>
      <c r="N15" s="224">
        <v>186</v>
      </c>
      <c r="O15" s="223">
        <v>42856</v>
      </c>
      <c r="P15" s="225" t="s">
        <v>20</v>
      </c>
      <c r="Q15" s="226" t="s">
        <v>885</v>
      </c>
      <c r="R15" s="227" t="s">
        <v>21</v>
      </c>
      <c r="S15" s="228" t="s">
        <v>853</v>
      </c>
      <c r="T15" s="227" t="s">
        <v>1208</v>
      </c>
      <c r="U15" s="202" t="s">
        <v>239</v>
      </c>
      <c r="V15" s="232"/>
      <c r="W15" s="232"/>
      <c r="X15" s="232"/>
      <c r="Y15" s="232"/>
      <c r="Z15" s="232"/>
      <c r="AA15" s="232"/>
      <c r="AB15" s="232"/>
      <c r="AC15" s="232"/>
      <c r="AD15" s="232"/>
      <c r="AE15" s="232"/>
      <c r="AF15" s="232"/>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c r="BU15" s="232"/>
      <c r="BV15" s="232"/>
      <c r="BW15" s="232"/>
      <c r="BX15" s="232"/>
      <c r="BY15" s="232"/>
      <c r="BZ15" s="232"/>
      <c r="CA15" s="232"/>
      <c r="CB15" s="232"/>
      <c r="CC15" s="232"/>
      <c r="CD15" s="232"/>
      <c r="CE15" s="232"/>
      <c r="CF15" s="232"/>
      <c r="CG15" s="232"/>
      <c r="CH15" s="232"/>
      <c r="CI15" s="232"/>
      <c r="CJ15" s="232"/>
      <c r="CK15" s="232"/>
      <c r="CL15" s="232"/>
      <c r="CM15" s="232"/>
      <c r="CN15" s="232"/>
      <c r="CO15" s="232"/>
      <c r="CP15" s="232"/>
      <c r="CQ15" s="232"/>
      <c r="CR15" s="232"/>
      <c r="CS15" s="232"/>
      <c r="CT15" s="232"/>
      <c r="CU15" s="232"/>
      <c r="CV15" s="232"/>
      <c r="CW15" s="232"/>
      <c r="CX15" s="232"/>
      <c r="CY15" s="232"/>
      <c r="CZ15" s="232"/>
      <c r="DA15" s="232"/>
      <c r="DB15" s="232"/>
      <c r="DC15" s="232"/>
      <c r="DD15" s="232"/>
      <c r="DE15" s="232"/>
      <c r="DF15" s="232"/>
      <c r="DG15" s="232"/>
      <c r="DH15" s="232"/>
      <c r="DI15" s="232"/>
      <c r="DJ15" s="232"/>
      <c r="DK15" s="232"/>
      <c r="DL15" s="232"/>
      <c r="DM15" s="232"/>
      <c r="DN15" s="232"/>
      <c r="DO15" s="232"/>
      <c r="DP15" s="232"/>
      <c r="DQ15" s="232"/>
      <c r="DR15" s="232"/>
      <c r="DS15" s="232"/>
      <c r="DT15" s="232"/>
      <c r="DU15" s="232"/>
      <c r="DV15" s="232"/>
      <c r="DW15" s="232"/>
      <c r="DX15" s="232"/>
      <c r="DY15" s="232"/>
      <c r="DZ15" s="232"/>
      <c r="EA15" s="232"/>
      <c r="EB15" s="232"/>
      <c r="EC15" s="232"/>
      <c r="ED15" s="232"/>
      <c r="EE15" s="232"/>
      <c r="EF15" s="232"/>
      <c r="EG15" s="232"/>
      <c r="EH15" s="232"/>
      <c r="EI15" s="232"/>
      <c r="EJ15" s="232"/>
      <c r="EK15" s="232"/>
      <c r="EL15" s="232"/>
      <c r="EM15" s="232"/>
      <c r="EN15" s="232"/>
      <c r="EO15" s="232"/>
      <c r="EP15" s="232"/>
      <c r="EQ15" s="232"/>
      <c r="ER15" s="232"/>
      <c r="ES15" s="232"/>
      <c r="ET15" s="232"/>
      <c r="EU15" s="232"/>
      <c r="EV15" s="232"/>
      <c r="EW15" s="232"/>
      <c r="EX15" s="232"/>
      <c r="EY15" s="232"/>
      <c r="EZ15" s="232"/>
      <c r="FA15" s="232"/>
      <c r="FB15" s="232"/>
      <c r="FC15" s="232"/>
      <c r="FD15" s="232"/>
      <c r="FE15" s="232"/>
      <c r="FF15" s="232"/>
      <c r="FG15" s="232"/>
      <c r="FH15" s="232"/>
      <c r="FI15" s="232"/>
      <c r="FJ15" s="232"/>
      <c r="FK15" s="232"/>
      <c r="FL15" s="232"/>
      <c r="FM15" s="232"/>
      <c r="FN15" s="232"/>
      <c r="FO15" s="232"/>
      <c r="FP15" s="232"/>
      <c r="FQ15" s="232"/>
      <c r="FR15" s="232"/>
      <c r="FS15" s="232"/>
      <c r="FT15" s="232"/>
      <c r="FU15" s="232"/>
      <c r="FV15" s="232"/>
      <c r="FW15" s="232"/>
      <c r="FX15" s="232"/>
      <c r="FY15" s="232"/>
      <c r="FZ15" s="232"/>
      <c r="GA15" s="232"/>
      <c r="GB15" s="232"/>
      <c r="GC15" s="232"/>
      <c r="GD15" s="232"/>
      <c r="GE15" s="232"/>
      <c r="GF15" s="232"/>
      <c r="GG15" s="232"/>
      <c r="GH15" s="232"/>
      <c r="GI15" s="232"/>
      <c r="GJ15" s="232"/>
      <c r="GK15" s="232"/>
      <c r="GL15" s="232"/>
      <c r="GM15" s="232"/>
      <c r="GN15" s="232"/>
      <c r="GO15" s="232"/>
      <c r="GP15" s="232"/>
      <c r="GQ15" s="232"/>
      <c r="GR15" s="232"/>
      <c r="GS15" s="232"/>
      <c r="GT15" s="232"/>
      <c r="GU15" s="232"/>
      <c r="GV15" s="232"/>
      <c r="GW15" s="232"/>
      <c r="GX15" s="232"/>
      <c r="GY15" s="232"/>
      <c r="GZ15" s="232"/>
      <c r="HA15" s="232"/>
      <c r="HB15" s="232"/>
      <c r="HC15" s="232"/>
      <c r="HD15" s="232"/>
      <c r="HE15" s="232"/>
      <c r="HF15" s="232"/>
      <c r="HG15" s="232"/>
      <c r="HH15" s="232"/>
      <c r="HI15" s="232"/>
      <c r="HJ15" s="232"/>
      <c r="HK15" s="232"/>
      <c r="HL15" s="232"/>
      <c r="HM15" s="232"/>
      <c r="HN15" s="232"/>
      <c r="HO15" s="232"/>
      <c r="HP15" s="232"/>
      <c r="HQ15" s="232"/>
      <c r="HR15" s="232"/>
    </row>
    <row r="16" spans="1:226" s="233" customFormat="1" ht="100.5" customHeight="1" x14ac:dyDescent="0.2">
      <c r="A16" s="216">
        <f t="shared" si="0"/>
        <v>10</v>
      </c>
      <c r="B16" s="217" t="s">
        <v>0</v>
      </c>
      <c r="C16" s="288" t="s">
        <v>22</v>
      </c>
      <c r="D16" s="202" t="s">
        <v>23</v>
      </c>
      <c r="E16" s="298" t="s">
        <v>613</v>
      </c>
      <c r="F16" s="222" t="s">
        <v>614</v>
      </c>
      <c r="G16" s="225" t="s">
        <v>24</v>
      </c>
      <c r="H16" s="202" t="s">
        <v>25</v>
      </c>
      <c r="I16" s="210">
        <v>80000000</v>
      </c>
      <c r="J16" s="210"/>
      <c r="K16" s="223">
        <v>42552</v>
      </c>
      <c r="L16" s="223">
        <v>42661</v>
      </c>
      <c r="M16" s="223">
        <v>42566</v>
      </c>
      <c r="N16" s="241">
        <v>240</v>
      </c>
      <c r="O16" s="223">
        <f>M16+N16</f>
        <v>42806</v>
      </c>
      <c r="P16" s="240" t="s">
        <v>498</v>
      </c>
      <c r="Q16" s="202" t="s">
        <v>816</v>
      </c>
      <c r="R16" s="227" t="s">
        <v>26</v>
      </c>
      <c r="S16" s="228" t="s">
        <v>853</v>
      </c>
      <c r="T16" s="231"/>
      <c r="U16" s="299"/>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c r="BQ16" s="232"/>
      <c r="BR16" s="232"/>
      <c r="BS16" s="232"/>
      <c r="BT16" s="232"/>
      <c r="BU16" s="232"/>
      <c r="BV16" s="232"/>
      <c r="BW16" s="232"/>
      <c r="BX16" s="232"/>
      <c r="BY16" s="232"/>
      <c r="BZ16" s="232"/>
      <c r="CA16" s="232"/>
      <c r="CB16" s="232"/>
      <c r="CC16" s="232"/>
      <c r="CD16" s="232"/>
      <c r="CE16" s="232"/>
      <c r="CF16" s="232"/>
      <c r="CG16" s="232"/>
      <c r="CH16" s="232"/>
      <c r="CI16" s="232"/>
      <c r="CJ16" s="232"/>
      <c r="CK16" s="232"/>
      <c r="CL16" s="232"/>
      <c r="CM16" s="232"/>
      <c r="CN16" s="232"/>
      <c r="CO16" s="232"/>
      <c r="CP16" s="232"/>
      <c r="CQ16" s="232"/>
      <c r="CR16" s="232"/>
      <c r="CS16" s="232"/>
      <c r="CT16" s="232"/>
      <c r="CU16" s="232"/>
      <c r="CV16" s="232"/>
      <c r="CW16" s="232"/>
      <c r="CX16" s="232"/>
      <c r="CY16" s="232"/>
      <c r="CZ16" s="232"/>
      <c r="DA16" s="232"/>
      <c r="DB16" s="232"/>
      <c r="DC16" s="232"/>
      <c r="DD16" s="232"/>
      <c r="DE16" s="232"/>
      <c r="DF16" s="232"/>
      <c r="DG16" s="232"/>
      <c r="DH16" s="232"/>
      <c r="DI16" s="232"/>
      <c r="DJ16" s="232"/>
      <c r="DK16" s="232"/>
      <c r="DL16" s="232"/>
      <c r="DM16" s="232"/>
      <c r="DN16" s="232"/>
      <c r="DO16" s="232"/>
      <c r="DP16" s="232"/>
      <c r="DQ16" s="232"/>
      <c r="DR16" s="232"/>
      <c r="DS16" s="232"/>
      <c r="DT16" s="232"/>
      <c r="DU16" s="232"/>
      <c r="DV16" s="232"/>
      <c r="DW16" s="232"/>
      <c r="DX16" s="232"/>
      <c r="DY16" s="232"/>
      <c r="DZ16" s="232"/>
      <c r="EA16" s="232"/>
      <c r="EB16" s="232"/>
      <c r="EC16" s="232"/>
      <c r="ED16" s="232"/>
      <c r="EE16" s="232"/>
      <c r="EF16" s="232"/>
      <c r="EG16" s="232"/>
      <c r="EH16" s="232"/>
      <c r="EI16" s="232"/>
      <c r="EJ16" s="232"/>
      <c r="EK16" s="232"/>
      <c r="EL16" s="232"/>
      <c r="EM16" s="232"/>
      <c r="EN16" s="232"/>
      <c r="EO16" s="232"/>
      <c r="EP16" s="232"/>
      <c r="EQ16" s="232"/>
      <c r="ER16" s="232"/>
      <c r="ES16" s="232"/>
      <c r="ET16" s="232"/>
      <c r="EU16" s="232"/>
      <c r="EV16" s="232"/>
      <c r="EW16" s="232"/>
      <c r="EX16" s="232"/>
      <c r="EY16" s="232"/>
      <c r="EZ16" s="232"/>
      <c r="FA16" s="232"/>
      <c r="FB16" s="232"/>
      <c r="FC16" s="232"/>
      <c r="FD16" s="232"/>
      <c r="FE16" s="232"/>
      <c r="FF16" s="232"/>
      <c r="FG16" s="232"/>
      <c r="FH16" s="232"/>
      <c r="FI16" s="232"/>
      <c r="FJ16" s="232"/>
      <c r="FK16" s="232"/>
      <c r="FL16" s="232"/>
      <c r="FM16" s="232"/>
      <c r="FN16" s="232"/>
      <c r="FO16" s="232"/>
      <c r="FP16" s="232"/>
      <c r="FQ16" s="232"/>
      <c r="FR16" s="232"/>
      <c r="FS16" s="232"/>
      <c r="FT16" s="232"/>
      <c r="FU16" s="232"/>
      <c r="FV16" s="232"/>
      <c r="FW16" s="232"/>
      <c r="FX16" s="232"/>
      <c r="FY16" s="232"/>
      <c r="FZ16" s="232"/>
      <c r="GA16" s="232"/>
      <c r="GB16" s="232"/>
      <c r="GC16" s="232"/>
      <c r="GD16" s="232"/>
      <c r="GE16" s="232"/>
      <c r="GF16" s="232"/>
      <c r="GG16" s="232"/>
      <c r="GH16" s="232"/>
      <c r="GI16" s="232"/>
      <c r="GJ16" s="232"/>
      <c r="GK16" s="232"/>
      <c r="GL16" s="232"/>
      <c r="GM16" s="232"/>
      <c r="GN16" s="232"/>
      <c r="GO16" s="232"/>
      <c r="GP16" s="232"/>
      <c r="GQ16" s="232"/>
      <c r="GR16" s="232"/>
      <c r="GS16" s="232"/>
      <c r="GT16" s="232"/>
      <c r="GU16" s="232"/>
      <c r="GV16" s="232"/>
      <c r="GW16" s="232"/>
      <c r="GX16" s="232"/>
      <c r="GY16" s="232"/>
      <c r="GZ16" s="232"/>
      <c r="HA16" s="232"/>
      <c r="HB16" s="232"/>
      <c r="HC16" s="232"/>
      <c r="HD16" s="232"/>
      <c r="HE16" s="232"/>
      <c r="HF16" s="232"/>
      <c r="HG16" s="232"/>
      <c r="HH16" s="232"/>
      <c r="HI16" s="232"/>
      <c r="HJ16" s="232"/>
      <c r="HK16" s="232"/>
      <c r="HL16" s="232"/>
      <c r="HM16" s="232"/>
      <c r="HN16" s="232"/>
      <c r="HO16" s="232"/>
      <c r="HP16" s="232"/>
      <c r="HQ16" s="232"/>
      <c r="HR16" s="232"/>
    </row>
    <row r="17" spans="1:226" s="310" customFormat="1" ht="119.25" customHeight="1" x14ac:dyDescent="0.2">
      <c r="A17" s="216">
        <f t="shared" si="0"/>
        <v>11</v>
      </c>
      <c r="B17" s="217" t="s">
        <v>70</v>
      </c>
      <c r="C17" s="218">
        <v>31201</v>
      </c>
      <c r="D17" s="219" t="s">
        <v>99</v>
      </c>
      <c r="E17" s="220">
        <v>3120101</v>
      </c>
      <c r="F17" s="221" t="s">
        <v>180</v>
      </c>
      <c r="G17" s="222" t="s">
        <v>472</v>
      </c>
      <c r="H17" s="202" t="s">
        <v>19</v>
      </c>
      <c r="I17" s="211">
        <v>3754266</v>
      </c>
      <c r="J17" s="211">
        <v>3754266</v>
      </c>
      <c r="K17" s="223">
        <v>42474</v>
      </c>
      <c r="L17" s="223">
        <v>42507</v>
      </c>
      <c r="M17" s="223">
        <v>42514</v>
      </c>
      <c r="N17" s="224">
        <v>240</v>
      </c>
      <c r="O17" s="223">
        <v>42734</v>
      </c>
      <c r="P17" s="225" t="s">
        <v>502</v>
      </c>
      <c r="Q17" s="226" t="s">
        <v>543</v>
      </c>
      <c r="R17" s="227" t="s">
        <v>389</v>
      </c>
      <c r="S17" s="202" t="s">
        <v>247</v>
      </c>
      <c r="T17" s="202" t="s">
        <v>993</v>
      </c>
      <c r="U17" s="202" t="s">
        <v>239</v>
      </c>
      <c r="V17" s="232"/>
      <c r="W17" s="232"/>
      <c r="X17" s="232"/>
      <c r="Y17" s="232"/>
      <c r="Z17" s="232"/>
      <c r="AA17" s="232"/>
      <c r="AB17" s="232"/>
      <c r="AC17" s="232"/>
      <c r="AD17" s="232"/>
      <c r="AE17" s="232"/>
      <c r="AF17" s="232"/>
      <c r="AG17" s="232"/>
      <c r="AH17" s="232"/>
      <c r="AI17" s="232"/>
      <c r="AJ17" s="232"/>
      <c r="AK17" s="232"/>
      <c r="AL17" s="232"/>
      <c r="AM17" s="232"/>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c r="BQ17" s="232"/>
      <c r="BR17" s="232"/>
      <c r="BS17" s="232"/>
      <c r="BT17" s="232"/>
      <c r="BU17" s="232"/>
      <c r="BV17" s="232"/>
      <c r="BW17" s="232"/>
      <c r="BX17" s="232"/>
      <c r="BY17" s="232"/>
      <c r="BZ17" s="232"/>
      <c r="CA17" s="232"/>
      <c r="CB17" s="232"/>
      <c r="CC17" s="232"/>
      <c r="CD17" s="232"/>
      <c r="CE17" s="232"/>
      <c r="CF17" s="232"/>
      <c r="CG17" s="232"/>
      <c r="CH17" s="232"/>
      <c r="CI17" s="232"/>
      <c r="CJ17" s="232"/>
      <c r="CK17" s="232"/>
      <c r="CL17" s="232"/>
      <c r="CM17" s="232"/>
      <c r="CN17" s="232"/>
      <c r="CO17" s="232"/>
      <c r="CP17" s="232"/>
      <c r="CQ17" s="232"/>
      <c r="CR17" s="232"/>
      <c r="CS17" s="232"/>
      <c r="CT17" s="232"/>
      <c r="CU17" s="232"/>
      <c r="CV17" s="232"/>
      <c r="CW17" s="232"/>
      <c r="CX17" s="232"/>
      <c r="CY17" s="232"/>
      <c r="CZ17" s="232"/>
      <c r="DA17" s="232"/>
      <c r="DB17" s="232"/>
      <c r="DC17" s="232"/>
      <c r="DD17" s="232"/>
      <c r="DE17" s="232"/>
      <c r="DF17" s="232"/>
      <c r="DG17" s="232"/>
      <c r="DH17" s="232"/>
      <c r="DI17" s="232"/>
      <c r="DJ17" s="232"/>
      <c r="DK17" s="232"/>
      <c r="DL17" s="232"/>
      <c r="DM17" s="232"/>
      <c r="DN17" s="232"/>
      <c r="DO17" s="232"/>
      <c r="DP17" s="232"/>
      <c r="DQ17" s="232"/>
      <c r="DR17" s="232"/>
      <c r="DS17" s="232"/>
      <c r="DT17" s="232"/>
      <c r="DU17" s="232"/>
      <c r="DV17" s="232"/>
      <c r="DW17" s="232"/>
      <c r="DX17" s="232"/>
      <c r="DY17" s="232"/>
      <c r="DZ17" s="232"/>
      <c r="EA17" s="232"/>
      <c r="EB17" s="232"/>
      <c r="EC17" s="232"/>
      <c r="ED17" s="232"/>
      <c r="EE17" s="232"/>
      <c r="EF17" s="232"/>
      <c r="EG17" s="232"/>
      <c r="EH17" s="232"/>
      <c r="EI17" s="232"/>
      <c r="EJ17" s="232"/>
      <c r="EK17" s="232"/>
      <c r="EL17" s="232"/>
      <c r="EM17" s="232"/>
      <c r="EN17" s="232"/>
      <c r="EO17" s="232"/>
      <c r="EP17" s="232"/>
      <c r="EQ17" s="232"/>
      <c r="ER17" s="232"/>
      <c r="ES17" s="232"/>
      <c r="ET17" s="232"/>
      <c r="EU17" s="232"/>
      <c r="EV17" s="232"/>
      <c r="EW17" s="232"/>
      <c r="EX17" s="232"/>
      <c r="EY17" s="232"/>
      <c r="EZ17" s="232"/>
      <c r="FA17" s="232"/>
      <c r="FB17" s="232"/>
      <c r="FC17" s="232"/>
      <c r="FD17" s="232"/>
      <c r="FE17" s="232"/>
      <c r="FF17" s="232"/>
      <c r="FG17" s="232"/>
      <c r="FH17" s="232"/>
      <c r="FI17" s="232"/>
      <c r="FJ17" s="232"/>
      <c r="FK17" s="232"/>
      <c r="FL17" s="232"/>
      <c r="FM17" s="232"/>
      <c r="FN17" s="232"/>
      <c r="FO17" s="232"/>
      <c r="FP17" s="232"/>
      <c r="FQ17" s="232"/>
      <c r="FR17" s="232"/>
      <c r="FS17" s="232"/>
      <c r="FT17" s="232"/>
      <c r="FU17" s="232"/>
      <c r="FV17" s="232"/>
      <c r="FW17" s="232"/>
      <c r="FX17" s="232"/>
      <c r="FY17" s="232"/>
      <c r="FZ17" s="232"/>
      <c r="GA17" s="232"/>
      <c r="GB17" s="232"/>
      <c r="GC17" s="232"/>
      <c r="GD17" s="232"/>
      <c r="GE17" s="232"/>
      <c r="GF17" s="232"/>
      <c r="GG17" s="232"/>
      <c r="GH17" s="232"/>
      <c r="GI17" s="232"/>
      <c r="GJ17" s="232"/>
      <c r="GK17" s="232"/>
      <c r="GL17" s="232"/>
      <c r="GM17" s="232"/>
      <c r="GN17" s="232"/>
      <c r="GO17" s="232"/>
      <c r="GP17" s="232"/>
      <c r="GQ17" s="232"/>
      <c r="GR17" s="232"/>
      <c r="GS17" s="232"/>
      <c r="GT17" s="232"/>
      <c r="GU17" s="232"/>
      <c r="GV17" s="232"/>
      <c r="GW17" s="232"/>
      <c r="GX17" s="232"/>
      <c r="GY17" s="232"/>
      <c r="GZ17" s="232"/>
      <c r="HA17" s="232"/>
      <c r="HB17" s="232"/>
      <c r="HC17" s="232"/>
      <c r="HD17" s="232"/>
      <c r="HE17" s="232"/>
      <c r="HF17" s="232"/>
      <c r="HG17" s="232"/>
      <c r="HH17" s="232"/>
      <c r="HI17" s="232"/>
      <c r="HJ17" s="232"/>
      <c r="HK17" s="232"/>
      <c r="HL17" s="232"/>
      <c r="HM17" s="232"/>
      <c r="HN17" s="232"/>
      <c r="HO17" s="232"/>
      <c r="HP17" s="232"/>
      <c r="HQ17" s="232"/>
      <c r="HR17" s="232"/>
    </row>
    <row r="18" spans="1:226" s="233" customFormat="1" ht="89.25" customHeight="1" x14ac:dyDescent="0.2">
      <c r="A18" s="216">
        <f t="shared" si="0"/>
        <v>12</v>
      </c>
      <c r="B18" s="217" t="s">
        <v>70</v>
      </c>
      <c r="C18" s="218">
        <v>31201</v>
      </c>
      <c r="D18" s="219" t="s">
        <v>99</v>
      </c>
      <c r="E18" s="220">
        <v>3120101</v>
      </c>
      <c r="F18" s="221" t="s">
        <v>180</v>
      </c>
      <c r="G18" s="222" t="s">
        <v>472</v>
      </c>
      <c r="H18" s="202" t="s">
        <v>19</v>
      </c>
      <c r="I18" s="211">
        <v>5549873</v>
      </c>
      <c r="J18" s="211">
        <v>5549873</v>
      </c>
      <c r="K18" s="223">
        <v>42474</v>
      </c>
      <c r="L18" s="223">
        <v>42507</v>
      </c>
      <c r="M18" s="223">
        <v>42514</v>
      </c>
      <c r="N18" s="224">
        <v>240</v>
      </c>
      <c r="O18" s="223">
        <v>42734</v>
      </c>
      <c r="P18" s="225" t="s">
        <v>502</v>
      </c>
      <c r="Q18" s="226" t="s">
        <v>543</v>
      </c>
      <c r="R18" s="227" t="s">
        <v>389</v>
      </c>
      <c r="S18" s="202" t="s">
        <v>247</v>
      </c>
      <c r="T18" s="202" t="s">
        <v>996</v>
      </c>
      <c r="U18" s="202" t="s">
        <v>239</v>
      </c>
      <c r="V18" s="232"/>
      <c r="W18" s="232"/>
      <c r="X18" s="232"/>
      <c r="Y18" s="232"/>
      <c r="Z18" s="232"/>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232"/>
      <c r="CC18" s="232"/>
      <c r="CD18" s="232"/>
      <c r="CE18" s="232"/>
      <c r="CF18" s="232"/>
      <c r="CG18" s="232"/>
      <c r="CH18" s="232"/>
      <c r="CI18" s="232"/>
      <c r="CJ18" s="232"/>
      <c r="CK18" s="232"/>
      <c r="CL18" s="232"/>
      <c r="CM18" s="232"/>
      <c r="CN18" s="232"/>
      <c r="CO18" s="232"/>
      <c r="CP18" s="232"/>
      <c r="CQ18" s="232"/>
      <c r="CR18" s="232"/>
      <c r="CS18" s="232"/>
      <c r="CT18" s="232"/>
      <c r="CU18" s="232"/>
      <c r="CV18" s="232"/>
      <c r="CW18" s="232"/>
      <c r="CX18" s="232"/>
      <c r="CY18" s="232"/>
      <c r="CZ18" s="232"/>
      <c r="DA18" s="232"/>
      <c r="DB18" s="232"/>
      <c r="DC18" s="232"/>
      <c r="DD18" s="232"/>
      <c r="DE18" s="232"/>
      <c r="DF18" s="232"/>
      <c r="DG18" s="232"/>
      <c r="DH18" s="232"/>
      <c r="DI18" s="232"/>
      <c r="DJ18" s="232"/>
      <c r="DK18" s="232"/>
      <c r="DL18" s="232"/>
      <c r="DM18" s="232"/>
      <c r="DN18" s="232"/>
      <c r="DO18" s="232"/>
      <c r="DP18" s="232"/>
      <c r="DQ18" s="232"/>
      <c r="DR18" s="232"/>
      <c r="DS18" s="232"/>
      <c r="DT18" s="232"/>
      <c r="DU18" s="232"/>
      <c r="DV18" s="232"/>
      <c r="DW18" s="232"/>
      <c r="DX18" s="232"/>
      <c r="DY18" s="232"/>
      <c r="DZ18" s="232"/>
      <c r="EA18" s="232"/>
      <c r="EB18" s="232"/>
      <c r="EC18" s="232"/>
      <c r="ED18" s="232"/>
      <c r="EE18" s="232"/>
      <c r="EF18" s="232"/>
      <c r="EG18" s="232"/>
      <c r="EH18" s="232"/>
      <c r="EI18" s="232"/>
      <c r="EJ18" s="232"/>
      <c r="EK18" s="232"/>
      <c r="EL18" s="232"/>
      <c r="EM18" s="232"/>
      <c r="EN18" s="232"/>
      <c r="EO18" s="232"/>
      <c r="EP18" s="232"/>
      <c r="EQ18" s="232"/>
      <c r="ER18" s="232"/>
      <c r="ES18" s="232"/>
      <c r="ET18" s="232"/>
      <c r="EU18" s="232"/>
      <c r="EV18" s="232"/>
      <c r="EW18" s="232"/>
      <c r="EX18" s="232"/>
      <c r="EY18" s="232"/>
      <c r="EZ18" s="232"/>
      <c r="FA18" s="232"/>
      <c r="FB18" s="232"/>
      <c r="FC18" s="232"/>
      <c r="FD18" s="232"/>
      <c r="FE18" s="232"/>
      <c r="FF18" s="232"/>
      <c r="FG18" s="232"/>
      <c r="FH18" s="232"/>
      <c r="FI18" s="232"/>
      <c r="FJ18" s="232"/>
      <c r="FK18" s="232"/>
      <c r="FL18" s="232"/>
      <c r="FM18" s="232"/>
      <c r="FN18" s="232"/>
      <c r="FO18" s="232"/>
      <c r="FP18" s="232"/>
      <c r="FQ18" s="232"/>
      <c r="FR18" s="232"/>
      <c r="FS18" s="232"/>
      <c r="FT18" s="232"/>
      <c r="FU18" s="232"/>
      <c r="FV18" s="232"/>
      <c r="FW18" s="232"/>
      <c r="FX18" s="232"/>
      <c r="FY18" s="232"/>
      <c r="FZ18" s="232"/>
      <c r="GA18" s="232"/>
      <c r="GB18" s="232"/>
      <c r="GC18" s="232"/>
      <c r="GD18" s="232"/>
      <c r="GE18" s="232"/>
      <c r="GF18" s="232"/>
      <c r="GG18" s="232"/>
      <c r="GH18" s="232"/>
      <c r="GI18" s="232"/>
      <c r="GJ18" s="232"/>
      <c r="GK18" s="232"/>
      <c r="GL18" s="232"/>
      <c r="GM18" s="232"/>
      <c r="GN18" s="232"/>
      <c r="GO18" s="232"/>
      <c r="GP18" s="232"/>
      <c r="GQ18" s="232"/>
      <c r="GR18" s="232"/>
      <c r="GS18" s="232"/>
      <c r="GT18" s="232"/>
      <c r="GU18" s="232"/>
      <c r="GV18" s="232"/>
      <c r="GW18" s="232"/>
      <c r="GX18" s="232"/>
      <c r="GY18" s="232"/>
      <c r="GZ18" s="232"/>
      <c r="HA18" s="232"/>
      <c r="HB18" s="232"/>
      <c r="HC18" s="232"/>
      <c r="HD18" s="232"/>
      <c r="HE18" s="232"/>
      <c r="HF18" s="232"/>
      <c r="HG18" s="232"/>
      <c r="HH18" s="232"/>
      <c r="HI18" s="232"/>
      <c r="HJ18" s="232"/>
      <c r="HK18" s="232"/>
      <c r="HL18" s="232"/>
      <c r="HM18" s="232"/>
      <c r="HN18" s="232"/>
      <c r="HO18" s="232"/>
      <c r="HP18" s="232"/>
      <c r="HQ18" s="232"/>
      <c r="HR18" s="232"/>
    </row>
    <row r="19" spans="1:226" s="233" customFormat="1" ht="118.5" customHeight="1" x14ac:dyDescent="0.2">
      <c r="A19" s="216">
        <f t="shared" si="0"/>
        <v>13</v>
      </c>
      <c r="B19" s="217" t="s">
        <v>70</v>
      </c>
      <c r="C19" s="218">
        <v>31201</v>
      </c>
      <c r="D19" s="219" t="s">
        <v>99</v>
      </c>
      <c r="E19" s="220">
        <v>3120101</v>
      </c>
      <c r="F19" s="221" t="s">
        <v>180</v>
      </c>
      <c r="G19" s="222" t="s">
        <v>472</v>
      </c>
      <c r="H19" s="202" t="s">
        <v>19</v>
      </c>
      <c r="I19" s="211">
        <v>6695276</v>
      </c>
      <c r="J19" s="211">
        <v>6695276</v>
      </c>
      <c r="K19" s="223">
        <v>42474</v>
      </c>
      <c r="L19" s="223">
        <v>42507</v>
      </c>
      <c r="M19" s="223">
        <v>42514</v>
      </c>
      <c r="N19" s="224">
        <v>240</v>
      </c>
      <c r="O19" s="223">
        <v>42734</v>
      </c>
      <c r="P19" s="225" t="s">
        <v>502</v>
      </c>
      <c r="Q19" s="226" t="s">
        <v>543</v>
      </c>
      <c r="R19" s="227" t="s">
        <v>389</v>
      </c>
      <c r="S19" s="202" t="s">
        <v>247</v>
      </c>
      <c r="T19" s="202" t="s">
        <v>997</v>
      </c>
      <c r="U19" s="202" t="s">
        <v>239</v>
      </c>
      <c r="V19" s="232"/>
      <c r="W19" s="232"/>
      <c r="X19" s="232"/>
      <c r="Y19" s="232"/>
      <c r="Z19" s="232"/>
      <c r="AA19" s="23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c r="BU19" s="232"/>
      <c r="BV19" s="232"/>
      <c r="BW19" s="232"/>
      <c r="BX19" s="232"/>
      <c r="BY19" s="232"/>
      <c r="BZ19" s="232"/>
      <c r="CA19" s="232"/>
      <c r="CB19" s="232"/>
      <c r="CC19" s="232"/>
      <c r="CD19" s="232"/>
      <c r="CE19" s="232"/>
      <c r="CF19" s="232"/>
      <c r="CG19" s="232"/>
      <c r="CH19" s="232"/>
      <c r="CI19" s="232"/>
      <c r="CJ19" s="232"/>
      <c r="CK19" s="232"/>
      <c r="CL19" s="232"/>
      <c r="CM19" s="232"/>
      <c r="CN19" s="232"/>
      <c r="CO19" s="232"/>
      <c r="CP19" s="232"/>
      <c r="CQ19" s="232"/>
      <c r="CR19" s="232"/>
      <c r="CS19" s="232"/>
      <c r="CT19" s="232"/>
      <c r="CU19" s="232"/>
      <c r="CV19" s="232"/>
      <c r="CW19" s="232"/>
      <c r="CX19" s="232"/>
      <c r="CY19" s="232"/>
      <c r="CZ19" s="232"/>
      <c r="DA19" s="232"/>
      <c r="DB19" s="232"/>
      <c r="DC19" s="232"/>
      <c r="DD19" s="232"/>
      <c r="DE19" s="232"/>
      <c r="DF19" s="232"/>
      <c r="DG19" s="232"/>
      <c r="DH19" s="232"/>
      <c r="DI19" s="232"/>
      <c r="DJ19" s="232"/>
      <c r="DK19" s="232"/>
      <c r="DL19" s="232"/>
      <c r="DM19" s="232"/>
      <c r="DN19" s="232"/>
      <c r="DO19" s="232"/>
      <c r="DP19" s="232"/>
      <c r="DQ19" s="232"/>
      <c r="DR19" s="232"/>
      <c r="DS19" s="232"/>
      <c r="DT19" s="232"/>
      <c r="DU19" s="232"/>
      <c r="DV19" s="232"/>
      <c r="DW19" s="232"/>
      <c r="DX19" s="232"/>
      <c r="DY19" s="232"/>
      <c r="DZ19" s="232"/>
      <c r="EA19" s="232"/>
      <c r="EB19" s="232"/>
      <c r="EC19" s="232"/>
      <c r="ED19" s="232"/>
      <c r="EE19" s="232"/>
      <c r="EF19" s="232"/>
      <c r="EG19" s="232"/>
      <c r="EH19" s="232"/>
      <c r="EI19" s="232"/>
      <c r="EJ19" s="232"/>
      <c r="EK19" s="232"/>
      <c r="EL19" s="232"/>
      <c r="EM19" s="232"/>
      <c r="EN19" s="232"/>
      <c r="EO19" s="232"/>
      <c r="EP19" s="232"/>
      <c r="EQ19" s="232"/>
      <c r="ER19" s="232"/>
      <c r="ES19" s="232"/>
      <c r="ET19" s="232"/>
      <c r="EU19" s="232"/>
      <c r="EV19" s="232"/>
      <c r="EW19" s="232"/>
      <c r="EX19" s="232"/>
      <c r="EY19" s="232"/>
      <c r="EZ19" s="232"/>
      <c r="FA19" s="232"/>
      <c r="FB19" s="232"/>
      <c r="FC19" s="232"/>
      <c r="FD19" s="232"/>
      <c r="FE19" s="232"/>
      <c r="FF19" s="232"/>
      <c r="FG19" s="232"/>
      <c r="FH19" s="232"/>
      <c r="FI19" s="232"/>
      <c r="FJ19" s="232"/>
      <c r="FK19" s="232"/>
      <c r="FL19" s="232"/>
      <c r="FM19" s="232"/>
      <c r="FN19" s="232"/>
      <c r="FO19" s="232"/>
      <c r="FP19" s="232"/>
      <c r="FQ19" s="232"/>
      <c r="FR19" s="232"/>
      <c r="FS19" s="232"/>
      <c r="FT19" s="232"/>
      <c r="FU19" s="232"/>
      <c r="FV19" s="232"/>
      <c r="FW19" s="232"/>
      <c r="FX19" s="232"/>
      <c r="FY19" s="232"/>
      <c r="FZ19" s="232"/>
      <c r="GA19" s="232"/>
      <c r="GB19" s="232"/>
      <c r="GC19" s="232"/>
      <c r="GD19" s="232"/>
      <c r="GE19" s="232"/>
      <c r="GF19" s="232"/>
      <c r="GG19" s="232"/>
      <c r="GH19" s="232"/>
      <c r="GI19" s="232"/>
      <c r="GJ19" s="232"/>
      <c r="GK19" s="232"/>
      <c r="GL19" s="232"/>
      <c r="GM19" s="232"/>
      <c r="GN19" s="232"/>
      <c r="GO19" s="232"/>
      <c r="GP19" s="232"/>
      <c r="GQ19" s="232"/>
      <c r="GR19" s="232"/>
      <c r="GS19" s="232"/>
      <c r="GT19" s="232"/>
      <c r="GU19" s="232"/>
      <c r="GV19" s="232"/>
      <c r="GW19" s="232"/>
      <c r="GX19" s="232"/>
      <c r="GY19" s="232"/>
      <c r="GZ19" s="232"/>
      <c r="HA19" s="232"/>
      <c r="HB19" s="232"/>
      <c r="HC19" s="232"/>
      <c r="HD19" s="232"/>
      <c r="HE19" s="232"/>
      <c r="HF19" s="232"/>
      <c r="HG19" s="232"/>
      <c r="HH19" s="232"/>
      <c r="HI19" s="232"/>
      <c r="HJ19" s="232"/>
      <c r="HK19" s="232"/>
      <c r="HL19" s="232"/>
      <c r="HM19" s="232"/>
      <c r="HN19" s="232"/>
      <c r="HO19" s="232"/>
      <c r="HP19" s="232"/>
      <c r="HQ19" s="232"/>
      <c r="HR19" s="232"/>
    </row>
    <row r="20" spans="1:226" s="233" customFormat="1" ht="178.5" customHeight="1" x14ac:dyDescent="0.2">
      <c r="A20" s="216">
        <f t="shared" si="0"/>
        <v>14</v>
      </c>
      <c r="B20" s="217" t="s">
        <v>70</v>
      </c>
      <c r="C20" s="218">
        <v>31201</v>
      </c>
      <c r="D20" s="219" t="s">
        <v>99</v>
      </c>
      <c r="E20" s="220">
        <v>3120101</v>
      </c>
      <c r="F20" s="221" t="s">
        <v>180</v>
      </c>
      <c r="G20" s="222" t="s">
        <v>472</v>
      </c>
      <c r="H20" s="202" t="s">
        <v>19</v>
      </c>
      <c r="I20" s="211">
        <v>3001963</v>
      </c>
      <c r="J20" s="211">
        <v>3001963</v>
      </c>
      <c r="K20" s="223">
        <v>42474</v>
      </c>
      <c r="L20" s="223">
        <v>42507</v>
      </c>
      <c r="M20" s="223">
        <v>42514</v>
      </c>
      <c r="N20" s="224">
        <v>240</v>
      </c>
      <c r="O20" s="223">
        <v>42734</v>
      </c>
      <c r="P20" s="225" t="s">
        <v>502</v>
      </c>
      <c r="Q20" s="226" t="s">
        <v>543</v>
      </c>
      <c r="R20" s="227" t="s">
        <v>389</v>
      </c>
      <c r="S20" s="202" t="s">
        <v>247</v>
      </c>
      <c r="T20" s="202" t="s">
        <v>995</v>
      </c>
      <c r="U20" s="202" t="s">
        <v>239</v>
      </c>
      <c r="V20" s="232"/>
      <c r="W20" s="232"/>
      <c r="X20" s="232"/>
      <c r="Y20" s="232"/>
      <c r="Z20" s="232"/>
      <c r="AA20" s="232"/>
      <c r="AB20" s="232"/>
      <c r="AC20" s="232"/>
      <c r="AD20" s="232"/>
      <c r="AE20" s="232"/>
      <c r="AF20" s="232"/>
      <c r="AG20" s="232"/>
      <c r="AH20" s="232"/>
      <c r="AI20" s="232"/>
      <c r="AJ20" s="232"/>
      <c r="AK20" s="232"/>
      <c r="AL20" s="232"/>
      <c r="AM20" s="232"/>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c r="BU20" s="232"/>
      <c r="BV20" s="232"/>
      <c r="BW20" s="232"/>
      <c r="BX20" s="232"/>
      <c r="BY20" s="232"/>
      <c r="BZ20" s="232"/>
      <c r="CA20" s="232"/>
      <c r="CB20" s="232"/>
      <c r="CC20" s="232"/>
      <c r="CD20" s="232"/>
      <c r="CE20" s="232"/>
      <c r="CF20" s="232"/>
      <c r="CG20" s="232"/>
      <c r="CH20" s="232"/>
      <c r="CI20" s="232"/>
      <c r="CJ20" s="232"/>
      <c r="CK20" s="232"/>
      <c r="CL20" s="232"/>
      <c r="CM20" s="232"/>
      <c r="CN20" s="232"/>
      <c r="CO20" s="232"/>
      <c r="CP20" s="232"/>
      <c r="CQ20" s="232"/>
      <c r="CR20" s="232"/>
      <c r="CS20" s="232"/>
      <c r="CT20" s="232"/>
      <c r="CU20" s="232"/>
      <c r="CV20" s="232"/>
      <c r="CW20" s="232"/>
      <c r="CX20" s="232"/>
      <c r="CY20" s="232"/>
      <c r="CZ20" s="232"/>
      <c r="DA20" s="232"/>
      <c r="DB20" s="232"/>
      <c r="DC20" s="232"/>
      <c r="DD20" s="232"/>
      <c r="DE20" s="232"/>
      <c r="DF20" s="232"/>
      <c r="DG20" s="232"/>
      <c r="DH20" s="232"/>
      <c r="DI20" s="232"/>
      <c r="DJ20" s="232"/>
      <c r="DK20" s="232"/>
      <c r="DL20" s="232"/>
      <c r="DM20" s="232"/>
      <c r="DN20" s="232"/>
      <c r="DO20" s="232"/>
      <c r="DP20" s="232"/>
      <c r="DQ20" s="232"/>
      <c r="DR20" s="232"/>
      <c r="DS20" s="232"/>
      <c r="DT20" s="232"/>
      <c r="DU20" s="232"/>
      <c r="DV20" s="232"/>
      <c r="DW20" s="232"/>
      <c r="DX20" s="232"/>
      <c r="DY20" s="232"/>
      <c r="DZ20" s="232"/>
      <c r="EA20" s="232"/>
      <c r="EB20" s="232"/>
      <c r="EC20" s="232"/>
      <c r="ED20" s="232"/>
      <c r="EE20" s="232"/>
      <c r="EF20" s="232"/>
      <c r="EG20" s="232"/>
      <c r="EH20" s="232"/>
      <c r="EI20" s="232"/>
      <c r="EJ20" s="232"/>
      <c r="EK20" s="232"/>
      <c r="EL20" s="232"/>
      <c r="EM20" s="232"/>
      <c r="EN20" s="232"/>
      <c r="EO20" s="232"/>
      <c r="EP20" s="232"/>
      <c r="EQ20" s="232"/>
      <c r="ER20" s="232"/>
      <c r="ES20" s="232"/>
      <c r="ET20" s="232"/>
      <c r="EU20" s="232"/>
      <c r="EV20" s="232"/>
      <c r="EW20" s="232"/>
      <c r="EX20" s="232"/>
      <c r="EY20" s="232"/>
      <c r="EZ20" s="232"/>
      <c r="FA20" s="232"/>
      <c r="FB20" s="232"/>
      <c r="FC20" s="232"/>
      <c r="FD20" s="232"/>
      <c r="FE20" s="232"/>
      <c r="FF20" s="232"/>
      <c r="FG20" s="232"/>
      <c r="FH20" s="232"/>
      <c r="FI20" s="232"/>
      <c r="FJ20" s="232"/>
      <c r="FK20" s="232"/>
      <c r="FL20" s="232"/>
      <c r="FM20" s="232"/>
      <c r="FN20" s="232"/>
      <c r="FO20" s="232"/>
      <c r="FP20" s="232"/>
      <c r="FQ20" s="232"/>
      <c r="FR20" s="232"/>
      <c r="FS20" s="232"/>
      <c r="FT20" s="232"/>
      <c r="FU20" s="232"/>
      <c r="FV20" s="232"/>
      <c r="FW20" s="232"/>
      <c r="FX20" s="232"/>
      <c r="FY20" s="232"/>
      <c r="FZ20" s="232"/>
      <c r="GA20" s="232"/>
      <c r="GB20" s="232"/>
      <c r="GC20" s="232"/>
      <c r="GD20" s="232"/>
      <c r="GE20" s="232"/>
      <c r="GF20" s="232"/>
      <c r="GG20" s="232"/>
      <c r="GH20" s="232"/>
      <c r="GI20" s="232"/>
      <c r="GJ20" s="232"/>
      <c r="GK20" s="232"/>
      <c r="GL20" s="232"/>
      <c r="GM20" s="232"/>
      <c r="GN20" s="232"/>
      <c r="GO20" s="232"/>
      <c r="GP20" s="232"/>
      <c r="GQ20" s="232"/>
      <c r="GR20" s="232"/>
      <c r="GS20" s="232"/>
      <c r="GT20" s="232"/>
      <c r="GU20" s="232"/>
      <c r="GV20" s="232"/>
      <c r="GW20" s="232"/>
      <c r="GX20" s="232"/>
      <c r="GY20" s="232"/>
      <c r="GZ20" s="232"/>
      <c r="HA20" s="232"/>
      <c r="HB20" s="232"/>
      <c r="HC20" s="232"/>
      <c r="HD20" s="232"/>
      <c r="HE20" s="232"/>
      <c r="HF20" s="232"/>
      <c r="HG20" s="232"/>
      <c r="HH20" s="232"/>
      <c r="HI20" s="232"/>
      <c r="HJ20" s="232"/>
      <c r="HK20" s="232"/>
      <c r="HL20" s="232"/>
      <c r="HM20" s="232"/>
      <c r="HN20" s="232"/>
      <c r="HO20" s="232"/>
      <c r="HP20" s="232"/>
      <c r="HQ20" s="232"/>
      <c r="HR20" s="232"/>
    </row>
    <row r="21" spans="1:226" s="233" customFormat="1" ht="140.25" customHeight="1" x14ac:dyDescent="0.2">
      <c r="A21" s="216">
        <f t="shared" si="0"/>
        <v>15</v>
      </c>
      <c r="B21" s="217" t="s">
        <v>70</v>
      </c>
      <c r="C21" s="218">
        <v>31201</v>
      </c>
      <c r="D21" s="219" t="s">
        <v>99</v>
      </c>
      <c r="E21" s="220">
        <v>3120101</v>
      </c>
      <c r="F21" s="221" t="s">
        <v>180</v>
      </c>
      <c r="G21" s="222" t="s">
        <v>60</v>
      </c>
      <c r="H21" s="202" t="s">
        <v>19</v>
      </c>
      <c r="I21" s="209">
        <v>30000000</v>
      </c>
      <c r="J21" s="209">
        <v>10513080</v>
      </c>
      <c r="K21" s="223">
        <v>42478</v>
      </c>
      <c r="L21" s="223">
        <v>42530</v>
      </c>
      <c r="M21" s="223">
        <v>42535</v>
      </c>
      <c r="N21" s="224">
        <v>240</v>
      </c>
      <c r="O21" s="223">
        <v>42779</v>
      </c>
      <c r="P21" s="225" t="s">
        <v>501</v>
      </c>
      <c r="Q21" s="226" t="s">
        <v>604</v>
      </c>
      <c r="R21" s="227" t="s">
        <v>389</v>
      </c>
      <c r="S21" s="202" t="s">
        <v>247</v>
      </c>
      <c r="T21" s="202" t="s">
        <v>994</v>
      </c>
      <c r="U21" s="202" t="s">
        <v>239</v>
      </c>
      <c r="V21" s="232"/>
      <c r="W21" s="232"/>
      <c r="X21" s="232"/>
      <c r="Y21" s="232"/>
      <c r="Z21" s="23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c r="BU21" s="232"/>
      <c r="BV21" s="232"/>
      <c r="BW21" s="232"/>
      <c r="BX21" s="232"/>
      <c r="BY21" s="232"/>
      <c r="BZ21" s="232"/>
      <c r="CA21" s="232"/>
      <c r="CB21" s="232"/>
      <c r="CC21" s="232"/>
      <c r="CD21" s="232"/>
      <c r="CE21" s="232"/>
      <c r="CF21" s="232"/>
      <c r="CG21" s="232"/>
      <c r="CH21" s="232"/>
      <c r="CI21" s="232"/>
      <c r="CJ21" s="232"/>
      <c r="CK21" s="232"/>
      <c r="CL21" s="232"/>
      <c r="CM21" s="232"/>
      <c r="CN21" s="232"/>
      <c r="CO21" s="232"/>
      <c r="CP21" s="232"/>
      <c r="CQ21" s="232"/>
      <c r="CR21" s="232"/>
      <c r="CS21" s="232"/>
      <c r="CT21" s="232"/>
      <c r="CU21" s="232"/>
      <c r="CV21" s="232"/>
      <c r="CW21" s="232"/>
      <c r="CX21" s="232"/>
      <c r="CY21" s="232"/>
      <c r="CZ21" s="232"/>
      <c r="DA21" s="232"/>
      <c r="DB21" s="232"/>
      <c r="DC21" s="232"/>
      <c r="DD21" s="232"/>
      <c r="DE21" s="232"/>
      <c r="DF21" s="232"/>
      <c r="DG21" s="232"/>
      <c r="DH21" s="232"/>
      <c r="DI21" s="232"/>
      <c r="DJ21" s="232"/>
      <c r="DK21" s="232"/>
      <c r="DL21" s="232"/>
      <c r="DM21" s="232"/>
      <c r="DN21" s="232"/>
      <c r="DO21" s="232"/>
      <c r="DP21" s="232"/>
      <c r="DQ21" s="232"/>
      <c r="DR21" s="232"/>
      <c r="DS21" s="232"/>
      <c r="DT21" s="232"/>
      <c r="DU21" s="232"/>
      <c r="DV21" s="232"/>
      <c r="DW21" s="232"/>
      <c r="DX21" s="232"/>
      <c r="DY21" s="232"/>
      <c r="DZ21" s="232"/>
      <c r="EA21" s="232"/>
      <c r="EB21" s="232"/>
      <c r="EC21" s="232"/>
      <c r="ED21" s="232"/>
      <c r="EE21" s="232"/>
      <c r="EF21" s="232"/>
      <c r="EG21" s="232"/>
      <c r="EH21" s="232"/>
      <c r="EI21" s="232"/>
      <c r="EJ21" s="232"/>
      <c r="EK21" s="232"/>
      <c r="EL21" s="232"/>
      <c r="EM21" s="232"/>
      <c r="EN21" s="232"/>
      <c r="EO21" s="232"/>
      <c r="EP21" s="232"/>
      <c r="EQ21" s="232"/>
      <c r="ER21" s="232"/>
      <c r="ES21" s="232"/>
      <c r="ET21" s="232"/>
      <c r="EU21" s="232"/>
      <c r="EV21" s="232"/>
      <c r="EW21" s="232"/>
      <c r="EX21" s="232"/>
      <c r="EY21" s="232"/>
      <c r="EZ21" s="232"/>
      <c r="FA21" s="232"/>
      <c r="FB21" s="232"/>
      <c r="FC21" s="232"/>
      <c r="FD21" s="232"/>
      <c r="FE21" s="232"/>
      <c r="FF21" s="232"/>
      <c r="FG21" s="232"/>
      <c r="FH21" s="232"/>
      <c r="FI21" s="232"/>
      <c r="FJ21" s="232"/>
      <c r="FK21" s="232"/>
      <c r="FL21" s="232"/>
      <c r="FM21" s="232"/>
      <c r="FN21" s="232"/>
      <c r="FO21" s="232"/>
      <c r="FP21" s="232"/>
      <c r="FQ21" s="232"/>
      <c r="FR21" s="232"/>
      <c r="FS21" s="232"/>
      <c r="FT21" s="232"/>
      <c r="FU21" s="232"/>
      <c r="FV21" s="232"/>
      <c r="FW21" s="232"/>
      <c r="FX21" s="232"/>
      <c r="FY21" s="232"/>
      <c r="FZ21" s="232"/>
      <c r="GA21" s="232"/>
      <c r="GB21" s="232"/>
      <c r="GC21" s="232"/>
      <c r="GD21" s="232"/>
      <c r="GE21" s="232"/>
      <c r="GF21" s="232"/>
      <c r="GG21" s="232"/>
      <c r="GH21" s="232"/>
      <c r="GI21" s="232"/>
      <c r="GJ21" s="232"/>
      <c r="GK21" s="232"/>
      <c r="GL21" s="232"/>
      <c r="GM21" s="232"/>
      <c r="GN21" s="232"/>
      <c r="GO21" s="232"/>
      <c r="GP21" s="232"/>
      <c r="GQ21" s="232"/>
      <c r="GR21" s="232"/>
      <c r="GS21" s="232"/>
      <c r="GT21" s="232"/>
      <c r="GU21" s="232"/>
      <c r="GV21" s="232"/>
      <c r="GW21" s="232"/>
      <c r="GX21" s="232"/>
      <c r="GY21" s="232"/>
      <c r="GZ21" s="232"/>
      <c r="HA21" s="232"/>
      <c r="HB21" s="232"/>
      <c r="HC21" s="232"/>
      <c r="HD21" s="232"/>
      <c r="HE21" s="232"/>
      <c r="HF21" s="232"/>
      <c r="HG21" s="232"/>
      <c r="HH21" s="232"/>
      <c r="HI21" s="232"/>
      <c r="HJ21" s="232"/>
      <c r="HK21" s="232"/>
      <c r="HL21" s="232"/>
      <c r="HM21" s="232"/>
      <c r="HN21" s="232"/>
      <c r="HO21" s="232"/>
      <c r="HP21" s="232"/>
      <c r="HQ21" s="232"/>
      <c r="HR21" s="232"/>
    </row>
    <row r="22" spans="1:226" s="233" customFormat="1" ht="76.5" customHeight="1" x14ac:dyDescent="0.2">
      <c r="A22" s="216">
        <f t="shared" si="0"/>
        <v>16</v>
      </c>
      <c r="B22" s="217" t="s">
        <v>70</v>
      </c>
      <c r="C22" s="218" t="s">
        <v>16</v>
      </c>
      <c r="D22" s="219" t="s">
        <v>168</v>
      </c>
      <c r="E22" s="220">
        <v>3120210</v>
      </c>
      <c r="F22" s="221" t="s">
        <v>28</v>
      </c>
      <c r="G22" s="222" t="s">
        <v>497</v>
      </c>
      <c r="H22" s="202" t="s">
        <v>30</v>
      </c>
      <c r="I22" s="209">
        <v>40120000</v>
      </c>
      <c r="J22" s="209">
        <v>40120000</v>
      </c>
      <c r="K22" s="223">
        <v>42489</v>
      </c>
      <c r="L22" s="223">
        <v>42535</v>
      </c>
      <c r="M22" s="223">
        <v>42550</v>
      </c>
      <c r="N22" s="224">
        <v>60</v>
      </c>
      <c r="O22" s="223">
        <v>42610</v>
      </c>
      <c r="P22" s="225" t="s">
        <v>31</v>
      </c>
      <c r="Q22" s="226" t="s">
        <v>467</v>
      </c>
      <c r="R22" s="227" t="s">
        <v>32</v>
      </c>
      <c r="S22" s="202" t="s">
        <v>247</v>
      </c>
      <c r="T22" s="202" t="s">
        <v>606</v>
      </c>
      <c r="U22" s="202" t="s">
        <v>239</v>
      </c>
      <c r="V22" s="232"/>
      <c r="W22" s="232"/>
      <c r="X22" s="232"/>
      <c r="Y22" s="232"/>
      <c r="Z22" s="232"/>
      <c r="AA22" s="232"/>
      <c r="AB22" s="232"/>
      <c r="AC22" s="232"/>
      <c r="AD22" s="232"/>
      <c r="AE22" s="232"/>
      <c r="AF22" s="232"/>
      <c r="AG22" s="232"/>
      <c r="AH22" s="232"/>
      <c r="AI22" s="232"/>
      <c r="AJ22" s="232"/>
      <c r="AK22" s="232"/>
      <c r="AL22" s="232"/>
      <c r="AM22" s="232"/>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c r="BU22" s="232"/>
      <c r="BV22" s="232"/>
      <c r="BW22" s="232"/>
      <c r="BX22" s="232"/>
      <c r="BY22" s="232"/>
      <c r="BZ22" s="232"/>
      <c r="CA22" s="232"/>
      <c r="CB22" s="232"/>
      <c r="CC22" s="232"/>
      <c r="CD22" s="232"/>
      <c r="CE22" s="232"/>
      <c r="CF22" s="232"/>
      <c r="CG22" s="232"/>
      <c r="CH22" s="232"/>
      <c r="CI22" s="232"/>
      <c r="CJ22" s="232"/>
      <c r="CK22" s="232"/>
      <c r="CL22" s="232"/>
      <c r="CM22" s="232"/>
      <c r="CN22" s="232"/>
      <c r="CO22" s="232"/>
      <c r="CP22" s="232"/>
      <c r="CQ22" s="232"/>
      <c r="CR22" s="232"/>
      <c r="CS22" s="232"/>
      <c r="CT22" s="232"/>
      <c r="CU22" s="232"/>
      <c r="CV22" s="232"/>
      <c r="CW22" s="232"/>
      <c r="CX22" s="232"/>
      <c r="CY22" s="232"/>
      <c r="CZ22" s="232"/>
      <c r="DA22" s="232"/>
      <c r="DB22" s="232"/>
      <c r="DC22" s="232"/>
      <c r="DD22" s="232"/>
      <c r="DE22" s="232"/>
      <c r="DF22" s="232"/>
      <c r="DG22" s="232"/>
      <c r="DH22" s="232"/>
      <c r="DI22" s="232"/>
      <c r="DJ22" s="232"/>
      <c r="DK22" s="232"/>
      <c r="DL22" s="232"/>
      <c r="DM22" s="232"/>
      <c r="DN22" s="232"/>
      <c r="DO22" s="232"/>
      <c r="DP22" s="232"/>
      <c r="DQ22" s="232"/>
      <c r="DR22" s="232"/>
      <c r="DS22" s="232"/>
      <c r="DT22" s="232"/>
      <c r="DU22" s="232"/>
      <c r="DV22" s="232"/>
      <c r="DW22" s="232"/>
      <c r="DX22" s="232"/>
      <c r="DY22" s="232"/>
      <c r="DZ22" s="232"/>
      <c r="EA22" s="232"/>
      <c r="EB22" s="232"/>
      <c r="EC22" s="232"/>
      <c r="ED22" s="232"/>
      <c r="EE22" s="232"/>
      <c r="EF22" s="232"/>
      <c r="EG22" s="232"/>
      <c r="EH22" s="232"/>
      <c r="EI22" s="232"/>
      <c r="EJ22" s="232"/>
      <c r="EK22" s="232"/>
      <c r="EL22" s="232"/>
      <c r="EM22" s="232"/>
      <c r="EN22" s="232"/>
      <c r="EO22" s="232"/>
      <c r="EP22" s="232"/>
      <c r="EQ22" s="232"/>
      <c r="ER22" s="232"/>
      <c r="ES22" s="232"/>
      <c r="ET22" s="232"/>
      <c r="EU22" s="232"/>
      <c r="EV22" s="232"/>
      <c r="EW22" s="232"/>
      <c r="EX22" s="232"/>
      <c r="EY22" s="232"/>
      <c r="EZ22" s="232"/>
      <c r="FA22" s="232"/>
      <c r="FB22" s="232"/>
      <c r="FC22" s="232"/>
      <c r="FD22" s="232"/>
      <c r="FE22" s="232"/>
      <c r="FF22" s="232"/>
      <c r="FG22" s="232"/>
      <c r="FH22" s="232"/>
      <c r="FI22" s="232"/>
      <c r="FJ22" s="232"/>
      <c r="FK22" s="232"/>
      <c r="FL22" s="232"/>
      <c r="FM22" s="232"/>
      <c r="FN22" s="232"/>
      <c r="FO22" s="232"/>
      <c r="FP22" s="232"/>
      <c r="FQ22" s="232"/>
      <c r="FR22" s="232"/>
      <c r="FS22" s="232"/>
      <c r="FT22" s="232"/>
      <c r="FU22" s="232"/>
      <c r="FV22" s="232"/>
      <c r="FW22" s="232"/>
      <c r="FX22" s="232"/>
      <c r="FY22" s="232"/>
      <c r="FZ22" s="232"/>
      <c r="GA22" s="232"/>
      <c r="GB22" s="232"/>
      <c r="GC22" s="232"/>
      <c r="GD22" s="232"/>
      <c r="GE22" s="232"/>
      <c r="GF22" s="232"/>
      <c r="GG22" s="232"/>
      <c r="GH22" s="232"/>
      <c r="GI22" s="232"/>
      <c r="GJ22" s="232"/>
      <c r="GK22" s="232"/>
      <c r="GL22" s="232"/>
      <c r="GM22" s="232"/>
      <c r="GN22" s="232"/>
      <c r="GO22" s="232"/>
      <c r="GP22" s="232"/>
      <c r="GQ22" s="232"/>
      <c r="GR22" s="232"/>
      <c r="GS22" s="232"/>
      <c r="GT22" s="232"/>
      <c r="GU22" s="232"/>
      <c r="GV22" s="232"/>
      <c r="GW22" s="232"/>
      <c r="GX22" s="232"/>
      <c r="GY22" s="232"/>
      <c r="GZ22" s="232"/>
      <c r="HA22" s="232"/>
      <c r="HB22" s="232"/>
      <c r="HC22" s="232"/>
      <c r="HD22" s="232"/>
      <c r="HE22" s="232"/>
      <c r="HF22" s="232"/>
      <c r="HG22" s="232"/>
      <c r="HH22" s="232"/>
      <c r="HI22" s="232"/>
      <c r="HJ22" s="232"/>
      <c r="HK22" s="232"/>
      <c r="HL22" s="232"/>
      <c r="HM22" s="232"/>
      <c r="HN22" s="232"/>
      <c r="HO22" s="232"/>
      <c r="HP22" s="232"/>
      <c r="HQ22" s="232"/>
      <c r="HR22" s="232"/>
    </row>
    <row r="23" spans="1:226" s="233" customFormat="1" ht="90" customHeight="1" x14ac:dyDescent="0.2">
      <c r="A23" s="216">
        <f t="shared" si="0"/>
        <v>17</v>
      </c>
      <c r="B23" s="217" t="s">
        <v>70</v>
      </c>
      <c r="C23" s="218" t="s">
        <v>16</v>
      </c>
      <c r="D23" s="219" t="s">
        <v>168</v>
      </c>
      <c r="E23" s="220">
        <v>3120210</v>
      </c>
      <c r="F23" s="221" t="s">
        <v>28</v>
      </c>
      <c r="G23" s="222" t="s">
        <v>29</v>
      </c>
      <c r="H23" s="202" t="s">
        <v>30</v>
      </c>
      <c r="I23" s="209">
        <f>+J23</f>
        <v>17284000</v>
      </c>
      <c r="J23" s="209">
        <v>17284000</v>
      </c>
      <c r="K23" s="223">
        <v>42513</v>
      </c>
      <c r="L23" s="223">
        <v>42587</v>
      </c>
      <c r="M23" s="223">
        <v>42601</v>
      </c>
      <c r="N23" s="224">
        <v>60</v>
      </c>
      <c r="O23" s="223">
        <v>42661</v>
      </c>
      <c r="P23" s="225" t="s">
        <v>792</v>
      </c>
      <c r="Q23" s="226" t="s">
        <v>791</v>
      </c>
      <c r="R23" s="227" t="s">
        <v>33</v>
      </c>
      <c r="S23" s="202" t="s">
        <v>247</v>
      </c>
      <c r="T23" s="202" t="s">
        <v>998</v>
      </c>
      <c r="U23" s="202" t="s">
        <v>239</v>
      </c>
      <c r="V23" s="232"/>
      <c r="W23" s="232"/>
      <c r="X23" s="232"/>
      <c r="Y23" s="232"/>
      <c r="Z23" s="232"/>
      <c r="AA23" s="232"/>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Q23" s="232"/>
      <c r="BR23" s="232"/>
      <c r="BS23" s="232"/>
      <c r="BT23" s="232"/>
      <c r="BU23" s="232"/>
      <c r="BV23" s="232"/>
      <c r="BW23" s="232"/>
      <c r="BX23" s="232"/>
      <c r="BY23" s="232"/>
      <c r="BZ23" s="232"/>
      <c r="CA23" s="232"/>
      <c r="CB23" s="232"/>
      <c r="CC23" s="232"/>
      <c r="CD23" s="232"/>
      <c r="CE23" s="232"/>
      <c r="CF23" s="232"/>
      <c r="CG23" s="232"/>
      <c r="CH23" s="232"/>
      <c r="CI23" s="232"/>
      <c r="CJ23" s="232"/>
      <c r="CK23" s="232"/>
      <c r="CL23" s="232"/>
      <c r="CM23" s="232"/>
      <c r="CN23" s="232"/>
      <c r="CO23" s="232"/>
      <c r="CP23" s="232"/>
      <c r="CQ23" s="232"/>
      <c r="CR23" s="232"/>
      <c r="CS23" s="232"/>
      <c r="CT23" s="232"/>
      <c r="CU23" s="232"/>
      <c r="CV23" s="232"/>
      <c r="CW23" s="232"/>
      <c r="CX23" s="232"/>
      <c r="CY23" s="232"/>
      <c r="CZ23" s="232"/>
      <c r="DA23" s="232"/>
      <c r="DB23" s="232"/>
      <c r="DC23" s="232"/>
      <c r="DD23" s="232"/>
      <c r="DE23" s="232"/>
      <c r="DF23" s="232"/>
      <c r="DG23" s="232"/>
      <c r="DH23" s="232"/>
      <c r="DI23" s="232"/>
      <c r="DJ23" s="232"/>
      <c r="DK23" s="232"/>
      <c r="DL23" s="232"/>
      <c r="DM23" s="232"/>
      <c r="DN23" s="232"/>
      <c r="DO23" s="232"/>
      <c r="DP23" s="232"/>
      <c r="DQ23" s="232"/>
      <c r="DR23" s="232"/>
      <c r="DS23" s="232"/>
      <c r="DT23" s="232"/>
      <c r="DU23" s="232"/>
      <c r="DV23" s="232"/>
      <c r="DW23" s="232"/>
      <c r="DX23" s="232"/>
      <c r="DY23" s="232"/>
      <c r="DZ23" s="232"/>
      <c r="EA23" s="232"/>
      <c r="EB23" s="232"/>
      <c r="EC23" s="232"/>
      <c r="ED23" s="232"/>
      <c r="EE23" s="232"/>
      <c r="EF23" s="232"/>
      <c r="EG23" s="232"/>
      <c r="EH23" s="232"/>
      <c r="EI23" s="232"/>
      <c r="EJ23" s="232"/>
      <c r="EK23" s="232"/>
      <c r="EL23" s="232"/>
      <c r="EM23" s="232"/>
      <c r="EN23" s="232"/>
      <c r="EO23" s="232"/>
      <c r="EP23" s="232"/>
      <c r="EQ23" s="232"/>
      <c r="ER23" s="232"/>
      <c r="ES23" s="232"/>
      <c r="ET23" s="232"/>
      <c r="EU23" s="232"/>
      <c r="EV23" s="232"/>
      <c r="EW23" s="232"/>
      <c r="EX23" s="232"/>
      <c r="EY23" s="232"/>
      <c r="EZ23" s="232"/>
      <c r="FA23" s="232"/>
      <c r="FB23" s="232"/>
      <c r="FC23" s="232"/>
      <c r="FD23" s="232"/>
      <c r="FE23" s="232"/>
      <c r="FF23" s="232"/>
      <c r="FG23" s="232"/>
      <c r="FH23" s="232"/>
      <c r="FI23" s="232"/>
      <c r="FJ23" s="232"/>
      <c r="FK23" s="232"/>
      <c r="FL23" s="232"/>
      <c r="FM23" s="232"/>
      <c r="FN23" s="232"/>
      <c r="FO23" s="232"/>
      <c r="FP23" s="232"/>
      <c r="FQ23" s="232"/>
      <c r="FR23" s="232"/>
      <c r="FS23" s="232"/>
      <c r="FT23" s="232"/>
      <c r="FU23" s="232"/>
      <c r="FV23" s="232"/>
      <c r="FW23" s="232"/>
      <c r="FX23" s="232"/>
      <c r="FY23" s="232"/>
      <c r="FZ23" s="232"/>
      <c r="GA23" s="232"/>
      <c r="GB23" s="232"/>
      <c r="GC23" s="232"/>
      <c r="GD23" s="232"/>
      <c r="GE23" s="232"/>
      <c r="GF23" s="232"/>
      <c r="GG23" s="232"/>
      <c r="GH23" s="232"/>
      <c r="GI23" s="232"/>
      <c r="GJ23" s="232"/>
      <c r="GK23" s="232"/>
      <c r="GL23" s="232"/>
      <c r="GM23" s="232"/>
      <c r="GN23" s="232"/>
      <c r="GO23" s="232"/>
      <c r="GP23" s="232"/>
      <c r="GQ23" s="232"/>
      <c r="GR23" s="232"/>
      <c r="GS23" s="232"/>
      <c r="GT23" s="232"/>
      <c r="GU23" s="232"/>
      <c r="GV23" s="232"/>
      <c r="GW23" s="232"/>
      <c r="GX23" s="232"/>
      <c r="GY23" s="232"/>
      <c r="GZ23" s="232"/>
      <c r="HA23" s="232"/>
      <c r="HB23" s="232"/>
      <c r="HC23" s="232"/>
      <c r="HD23" s="232"/>
      <c r="HE23" s="232"/>
      <c r="HF23" s="232"/>
      <c r="HG23" s="232"/>
      <c r="HH23" s="232"/>
      <c r="HI23" s="232"/>
      <c r="HJ23" s="232"/>
      <c r="HK23" s="232"/>
      <c r="HL23" s="232"/>
      <c r="HM23" s="232"/>
      <c r="HN23" s="232"/>
      <c r="HO23" s="232"/>
      <c r="HP23" s="232"/>
      <c r="HQ23" s="232"/>
      <c r="HR23" s="232"/>
    </row>
    <row r="24" spans="1:226" s="233" customFormat="1" ht="76.5" customHeight="1" x14ac:dyDescent="0.2">
      <c r="A24" s="216">
        <f t="shared" si="0"/>
        <v>18</v>
      </c>
      <c r="B24" s="217" t="s">
        <v>70</v>
      </c>
      <c r="C24" s="218" t="s">
        <v>16</v>
      </c>
      <c r="D24" s="219" t="s">
        <v>168</v>
      </c>
      <c r="E24" s="220">
        <v>3120210</v>
      </c>
      <c r="F24" s="221" t="s">
        <v>28</v>
      </c>
      <c r="G24" s="222" t="s">
        <v>64</v>
      </c>
      <c r="H24" s="202" t="s">
        <v>30</v>
      </c>
      <c r="I24" s="209">
        <v>4800000</v>
      </c>
      <c r="J24" s="209">
        <v>4800000</v>
      </c>
      <c r="K24" s="223">
        <v>42572</v>
      </c>
      <c r="L24" s="223">
        <v>42636</v>
      </c>
      <c r="M24" s="223">
        <v>42639</v>
      </c>
      <c r="N24" s="224">
        <v>90</v>
      </c>
      <c r="O24" s="223">
        <f>+M24+N24</f>
        <v>42729</v>
      </c>
      <c r="P24" s="225" t="s">
        <v>34</v>
      </c>
      <c r="Q24" s="230" t="s">
        <v>958</v>
      </c>
      <c r="R24" s="227" t="s">
        <v>35</v>
      </c>
      <c r="S24" s="226" t="s">
        <v>247</v>
      </c>
      <c r="T24" s="226" t="s">
        <v>999</v>
      </c>
      <c r="U24" s="226" t="s">
        <v>239</v>
      </c>
      <c r="V24" s="232"/>
      <c r="W24" s="232"/>
      <c r="X24" s="232"/>
      <c r="Y24" s="232"/>
      <c r="Z24" s="232"/>
      <c r="AA24" s="232"/>
      <c r="AB24" s="232"/>
      <c r="AC24" s="232"/>
      <c r="AD24" s="232"/>
      <c r="AE24" s="232"/>
      <c r="AF24" s="232"/>
      <c r="AG24" s="232"/>
      <c r="AH24" s="232"/>
      <c r="AI24" s="232"/>
      <c r="AJ24" s="232"/>
      <c r="AK24" s="232"/>
      <c r="AL24" s="232"/>
      <c r="AM24" s="232"/>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c r="BQ24" s="232"/>
      <c r="BR24" s="232"/>
      <c r="BS24" s="232"/>
      <c r="BT24" s="232"/>
      <c r="BU24" s="232"/>
      <c r="BV24" s="232"/>
      <c r="BW24" s="232"/>
      <c r="BX24" s="232"/>
      <c r="BY24" s="232"/>
      <c r="BZ24" s="232"/>
      <c r="CA24" s="232"/>
      <c r="CB24" s="232"/>
      <c r="CC24" s="232"/>
      <c r="CD24" s="232"/>
      <c r="CE24" s="232"/>
      <c r="CF24" s="232"/>
      <c r="CG24" s="232"/>
      <c r="CH24" s="232"/>
      <c r="CI24" s="232"/>
      <c r="CJ24" s="232"/>
      <c r="CK24" s="232"/>
      <c r="CL24" s="232"/>
      <c r="CM24" s="232"/>
      <c r="CN24" s="232"/>
      <c r="CO24" s="232"/>
      <c r="CP24" s="232"/>
      <c r="CQ24" s="232"/>
      <c r="CR24" s="232"/>
      <c r="CS24" s="232"/>
      <c r="CT24" s="232"/>
      <c r="CU24" s="232"/>
      <c r="CV24" s="232"/>
      <c r="CW24" s="232"/>
      <c r="CX24" s="232"/>
      <c r="CY24" s="232"/>
      <c r="CZ24" s="232"/>
      <c r="DA24" s="232"/>
      <c r="DB24" s="232"/>
      <c r="DC24" s="232"/>
      <c r="DD24" s="232"/>
      <c r="DE24" s="232"/>
      <c r="DF24" s="232"/>
      <c r="DG24" s="232"/>
      <c r="DH24" s="232"/>
      <c r="DI24" s="232"/>
      <c r="DJ24" s="232"/>
      <c r="DK24" s="232"/>
      <c r="DL24" s="232"/>
      <c r="DM24" s="232"/>
      <c r="DN24" s="232"/>
      <c r="DO24" s="232"/>
      <c r="DP24" s="232"/>
      <c r="DQ24" s="232"/>
      <c r="DR24" s="232"/>
      <c r="DS24" s="232"/>
      <c r="DT24" s="232"/>
      <c r="DU24" s="232"/>
      <c r="DV24" s="232"/>
      <c r="DW24" s="232"/>
      <c r="DX24" s="232"/>
      <c r="DY24" s="232"/>
      <c r="DZ24" s="232"/>
      <c r="EA24" s="232"/>
      <c r="EB24" s="232"/>
      <c r="EC24" s="232"/>
      <c r="ED24" s="232"/>
      <c r="EE24" s="232"/>
      <c r="EF24" s="232"/>
      <c r="EG24" s="232"/>
      <c r="EH24" s="232"/>
      <c r="EI24" s="232"/>
      <c r="EJ24" s="232"/>
      <c r="EK24" s="232"/>
      <c r="EL24" s="232"/>
      <c r="EM24" s="232"/>
      <c r="EN24" s="232"/>
      <c r="EO24" s="232"/>
      <c r="EP24" s="232"/>
      <c r="EQ24" s="232"/>
      <c r="ER24" s="232"/>
      <c r="ES24" s="232"/>
      <c r="ET24" s="232"/>
      <c r="EU24" s="232"/>
      <c r="EV24" s="232"/>
      <c r="EW24" s="232"/>
      <c r="EX24" s="232"/>
      <c r="EY24" s="232"/>
      <c r="EZ24" s="232"/>
      <c r="FA24" s="232"/>
      <c r="FB24" s="232"/>
      <c r="FC24" s="232"/>
      <c r="FD24" s="232"/>
      <c r="FE24" s="232"/>
      <c r="FF24" s="232"/>
      <c r="FG24" s="232"/>
      <c r="FH24" s="232"/>
      <c r="FI24" s="232"/>
      <c r="FJ24" s="232"/>
      <c r="FK24" s="232"/>
      <c r="FL24" s="232"/>
      <c r="FM24" s="232"/>
      <c r="FN24" s="232"/>
      <c r="FO24" s="232"/>
      <c r="FP24" s="232"/>
      <c r="FQ24" s="232"/>
      <c r="FR24" s="232"/>
      <c r="FS24" s="232"/>
      <c r="FT24" s="232"/>
      <c r="FU24" s="232"/>
      <c r="FV24" s="232"/>
      <c r="FW24" s="232"/>
      <c r="FX24" s="232"/>
      <c r="FY24" s="232"/>
      <c r="FZ24" s="232"/>
      <c r="GA24" s="232"/>
      <c r="GB24" s="232"/>
      <c r="GC24" s="232"/>
      <c r="GD24" s="232"/>
      <c r="GE24" s="232"/>
      <c r="GF24" s="232"/>
      <c r="GG24" s="232"/>
      <c r="GH24" s="232"/>
      <c r="GI24" s="232"/>
      <c r="GJ24" s="232"/>
      <c r="GK24" s="232"/>
      <c r="GL24" s="232"/>
      <c r="GM24" s="232"/>
      <c r="GN24" s="232"/>
      <c r="GO24" s="232"/>
      <c r="GP24" s="232"/>
      <c r="GQ24" s="232"/>
      <c r="GR24" s="232"/>
      <c r="GS24" s="232"/>
      <c r="GT24" s="232"/>
      <c r="GU24" s="232"/>
      <c r="GV24" s="232"/>
      <c r="GW24" s="232"/>
      <c r="GX24" s="232"/>
      <c r="GY24" s="232"/>
      <c r="GZ24" s="232"/>
      <c r="HA24" s="232"/>
      <c r="HB24" s="232"/>
      <c r="HC24" s="232"/>
      <c r="HD24" s="232"/>
      <c r="HE24" s="232"/>
      <c r="HF24" s="232"/>
      <c r="HG24" s="232"/>
      <c r="HH24" s="232"/>
      <c r="HI24" s="232"/>
      <c r="HJ24" s="232"/>
      <c r="HK24" s="232"/>
      <c r="HL24" s="232"/>
      <c r="HM24" s="232"/>
      <c r="HN24" s="232"/>
      <c r="HO24" s="232"/>
      <c r="HP24" s="232"/>
      <c r="HQ24" s="232"/>
      <c r="HR24" s="232"/>
    </row>
    <row r="25" spans="1:226" s="233" customFormat="1" ht="76.5" customHeight="1" x14ac:dyDescent="0.2">
      <c r="A25" s="216">
        <f t="shared" si="0"/>
        <v>19</v>
      </c>
      <c r="B25" s="217" t="s">
        <v>70</v>
      </c>
      <c r="C25" s="218" t="s">
        <v>16</v>
      </c>
      <c r="D25" s="219" t="s">
        <v>168</v>
      </c>
      <c r="E25" s="220">
        <v>3120210</v>
      </c>
      <c r="F25" s="221" t="s">
        <v>28</v>
      </c>
      <c r="G25" s="222" t="s">
        <v>64</v>
      </c>
      <c r="H25" s="202" t="s">
        <v>30</v>
      </c>
      <c r="I25" s="209">
        <v>4800000</v>
      </c>
      <c r="J25" s="209">
        <v>4800000</v>
      </c>
      <c r="K25" s="223">
        <v>42572</v>
      </c>
      <c r="L25" s="223">
        <v>42633</v>
      </c>
      <c r="M25" s="223">
        <v>42635</v>
      </c>
      <c r="N25" s="224">
        <v>90</v>
      </c>
      <c r="O25" s="223">
        <f>+M25+N25</f>
        <v>42725</v>
      </c>
      <c r="P25" s="225" t="s">
        <v>34</v>
      </c>
      <c r="Q25" s="226" t="s">
        <v>953</v>
      </c>
      <c r="R25" s="227" t="s">
        <v>35</v>
      </c>
      <c r="S25" s="226" t="s">
        <v>247</v>
      </c>
      <c r="T25" s="226" t="s">
        <v>1000</v>
      </c>
      <c r="U25" s="226" t="s">
        <v>239</v>
      </c>
      <c r="V25" s="232"/>
      <c r="W25" s="232"/>
      <c r="X25" s="232"/>
      <c r="Y25" s="232"/>
      <c r="Z25" s="232"/>
      <c r="AA25" s="232"/>
      <c r="AB25" s="232"/>
      <c r="AC25" s="232"/>
      <c r="AD25" s="232"/>
      <c r="AE25" s="232"/>
      <c r="AF25" s="232"/>
      <c r="AG25" s="232"/>
      <c r="AH25" s="232"/>
      <c r="AI25" s="232"/>
      <c r="AJ25" s="232"/>
      <c r="AK25" s="232"/>
      <c r="AL25" s="232"/>
      <c r="AM25" s="232"/>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c r="BQ25" s="232"/>
      <c r="BR25" s="232"/>
      <c r="BS25" s="232"/>
      <c r="BT25" s="232"/>
      <c r="BU25" s="232"/>
      <c r="BV25" s="232"/>
      <c r="BW25" s="232"/>
      <c r="BX25" s="232"/>
      <c r="BY25" s="232"/>
      <c r="BZ25" s="232"/>
      <c r="CA25" s="232"/>
      <c r="CB25" s="232"/>
      <c r="CC25" s="232"/>
      <c r="CD25" s="232"/>
      <c r="CE25" s="232"/>
      <c r="CF25" s="232"/>
      <c r="CG25" s="232"/>
      <c r="CH25" s="232"/>
      <c r="CI25" s="232"/>
      <c r="CJ25" s="232"/>
      <c r="CK25" s="232"/>
      <c r="CL25" s="232"/>
      <c r="CM25" s="232"/>
      <c r="CN25" s="232"/>
      <c r="CO25" s="232"/>
      <c r="CP25" s="232"/>
      <c r="CQ25" s="232"/>
      <c r="CR25" s="232"/>
      <c r="CS25" s="232"/>
      <c r="CT25" s="232"/>
      <c r="CU25" s="232"/>
      <c r="CV25" s="232"/>
      <c r="CW25" s="232"/>
      <c r="CX25" s="232"/>
      <c r="CY25" s="232"/>
      <c r="CZ25" s="232"/>
      <c r="DA25" s="232"/>
      <c r="DB25" s="232"/>
      <c r="DC25" s="232"/>
      <c r="DD25" s="232"/>
      <c r="DE25" s="232"/>
      <c r="DF25" s="232"/>
      <c r="DG25" s="232"/>
      <c r="DH25" s="232"/>
      <c r="DI25" s="232"/>
      <c r="DJ25" s="232"/>
      <c r="DK25" s="232"/>
      <c r="DL25" s="232"/>
      <c r="DM25" s="232"/>
      <c r="DN25" s="232"/>
      <c r="DO25" s="232"/>
      <c r="DP25" s="232"/>
      <c r="DQ25" s="232"/>
      <c r="DR25" s="232"/>
      <c r="DS25" s="232"/>
      <c r="DT25" s="232"/>
      <c r="DU25" s="232"/>
      <c r="DV25" s="232"/>
      <c r="DW25" s="232"/>
      <c r="DX25" s="232"/>
      <c r="DY25" s="232"/>
      <c r="DZ25" s="232"/>
      <c r="EA25" s="232"/>
      <c r="EB25" s="232"/>
      <c r="EC25" s="232"/>
      <c r="ED25" s="232"/>
      <c r="EE25" s="232"/>
      <c r="EF25" s="232"/>
      <c r="EG25" s="232"/>
      <c r="EH25" s="232"/>
      <c r="EI25" s="232"/>
      <c r="EJ25" s="232"/>
      <c r="EK25" s="232"/>
      <c r="EL25" s="232"/>
      <c r="EM25" s="232"/>
      <c r="EN25" s="232"/>
      <c r="EO25" s="232"/>
      <c r="EP25" s="232"/>
      <c r="EQ25" s="232"/>
      <c r="ER25" s="232"/>
      <c r="ES25" s="232"/>
      <c r="ET25" s="232"/>
      <c r="EU25" s="232"/>
      <c r="EV25" s="232"/>
      <c r="EW25" s="232"/>
      <c r="EX25" s="232"/>
      <c r="EY25" s="232"/>
      <c r="EZ25" s="232"/>
      <c r="FA25" s="232"/>
      <c r="FB25" s="232"/>
      <c r="FC25" s="232"/>
      <c r="FD25" s="232"/>
      <c r="FE25" s="232"/>
      <c r="FF25" s="232"/>
      <c r="FG25" s="232"/>
      <c r="FH25" s="232"/>
      <c r="FI25" s="232"/>
      <c r="FJ25" s="232"/>
      <c r="FK25" s="232"/>
      <c r="FL25" s="232"/>
      <c r="FM25" s="232"/>
      <c r="FN25" s="232"/>
      <c r="FO25" s="232"/>
      <c r="FP25" s="232"/>
      <c r="FQ25" s="232"/>
      <c r="FR25" s="232"/>
      <c r="FS25" s="232"/>
      <c r="FT25" s="232"/>
      <c r="FU25" s="232"/>
      <c r="FV25" s="232"/>
      <c r="FW25" s="232"/>
      <c r="FX25" s="232"/>
      <c r="FY25" s="232"/>
      <c r="FZ25" s="232"/>
      <c r="GA25" s="232"/>
      <c r="GB25" s="232"/>
      <c r="GC25" s="232"/>
      <c r="GD25" s="232"/>
      <c r="GE25" s="232"/>
      <c r="GF25" s="232"/>
      <c r="GG25" s="232"/>
      <c r="GH25" s="232"/>
      <c r="GI25" s="232"/>
      <c r="GJ25" s="232"/>
      <c r="GK25" s="232"/>
      <c r="GL25" s="232"/>
      <c r="GM25" s="232"/>
      <c r="GN25" s="232"/>
      <c r="GO25" s="232"/>
      <c r="GP25" s="232"/>
      <c r="GQ25" s="232"/>
      <c r="GR25" s="232"/>
      <c r="GS25" s="232"/>
      <c r="GT25" s="232"/>
      <c r="GU25" s="232"/>
      <c r="GV25" s="232"/>
      <c r="GW25" s="232"/>
      <c r="GX25" s="232"/>
      <c r="GY25" s="232"/>
      <c r="GZ25" s="232"/>
      <c r="HA25" s="232"/>
      <c r="HB25" s="232"/>
      <c r="HC25" s="232"/>
      <c r="HD25" s="232"/>
      <c r="HE25" s="232"/>
      <c r="HF25" s="232"/>
      <c r="HG25" s="232"/>
      <c r="HH25" s="232"/>
      <c r="HI25" s="232"/>
      <c r="HJ25" s="232"/>
      <c r="HK25" s="232"/>
      <c r="HL25" s="232"/>
      <c r="HM25" s="232"/>
      <c r="HN25" s="232"/>
      <c r="HO25" s="232"/>
      <c r="HP25" s="232"/>
      <c r="HQ25" s="232"/>
      <c r="HR25" s="232"/>
    </row>
    <row r="26" spans="1:226" s="233" customFormat="1" ht="76.5" customHeight="1" x14ac:dyDescent="0.2">
      <c r="A26" s="216">
        <f t="shared" si="0"/>
        <v>20</v>
      </c>
      <c r="B26" s="217" t="s">
        <v>70</v>
      </c>
      <c r="C26" s="218" t="s">
        <v>16</v>
      </c>
      <c r="D26" s="219" t="s">
        <v>168</v>
      </c>
      <c r="E26" s="220">
        <v>3120210</v>
      </c>
      <c r="F26" s="221" t="s">
        <v>28</v>
      </c>
      <c r="G26" s="222" t="s">
        <v>64</v>
      </c>
      <c r="H26" s="202" t="s">
        <v>30</v>
      </c>
      <c r="I26" s="209">
        <v>4500000</v>
      </c>
      <c r="J26" s="209">
        <v>4500000</v>
      </c>
      <c r="K26" s="223">
        <v>42572</v>
      </c>
      <c r="L26" s="223">
        <v>42650</v>
      </c>
      <c r="M26" s="223">
        <v>42653</v>
      </c>
      <c r="N26" s="224">
        <v>80</v>
      </c>
      <c r="O26" s="223">
        <v>42733</v>
      </c>
      <c r="P26" s="225" t="s">
        <v>34</v>
      </c>
      <c r="Q26" s="226" t="s">
        <v>770</v>
      </c>
      <c r="R26" s="227" t="s">
        <v>35</v>
      </c>
      <c r="S26" s="226" t="s">
        <v>247</v>
      </c>
      <c r="T26" s="226" t="s">
        <v>1143</v>
      </c>
      <c r="U26" s="226" t="s">
        <v>239</v>
      </c>
      <c r="V26" s="232"/>
      <c r="W26" s="232"/>
      <c r="X26" s="232"/>
      <c r="Y26" s="232"/>
      <c r="Z26" s="232"/>
      <c r="AA26" s="232"/>
      <c r="AB26" s="232"/>
      <c r="AC26" s="232"/>
      <c r="AD26" s="232"/>
      <c r="AE26" s="232"/>
      <c r="AF26" s="232"/>
      <c r="AG26" s="232"/>
      <c r="AH26" s="232"/>
      <c r="AI26" s="232"/>
      <c r="AJ26" s="232"/>
      <c r="AK26" s="232"/>
      <c r="AL26" s="232"/>
      <c r="AM26" s="232"/>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c r="BQ26" s="232"/>
      <c r="BR26" s="232"/>
      <c r="BS26" s="232"/>
      <c r="BT26" s="232"/>
      <c r="BU26" s="232"/>
      <c r="BV26" s="232"/>
      <c r="BW26" s="232"/>
      <c r="BX26" s="232"/>
      <c r="BY26" s="232"/>
      <c r="BZ26" s="232"/>
      <c r="CA26" s="232"/>
      <c r="CB26" s="232"/>
      <c r="CC26" s="232"/>
      <c r="CD26" s="232"/>
      <c r="CE26" s="232"/>
      <c r="CF26" s="232"/>
      <c r="CG26" s="232"/>
      <c r="CH26" s="232"/>
      <c r="CI26" s="232"/>
      <c r="CJ26" s="232"/>
      <c r="CK26" s="232"/>
      <c r="CL26" s="232"/>
      <c r="CM26" s="232"/>
      <c r="CN26" s="232"/>
      <c r="CO26" s="232"/>
      <c r="CP26" s="232"/>
      <c r="CQ26" s="232"/>
      <c r="CR26" s="232"/>
      <c r="CS26" s="232"/>
      <c r="CT26" s="232"/>
      <c r="CU26" s="232"/>
      <c r="CV26" s="232"/>
      <c r="CW26" s="232"/>
      <c r="CX26" s="232"/>
      <c r="CY26" s="232"/>
      <c r="CZ26" s="232"/>
      <c r="DA26" s="232"/>
      <c r="DB26" s="232"/>
      <c r="DC26" s="232"/>
      <c r="DD26" s="232"/>
      <c r="DE26" s="232"/>
      <c r="DF26" s="232"/>
      <c r="DG26" s="232"/>
      <c r="DH26" s="232"/>
      <c r="DI26" s="232"/>
      <c r="DJ26" s="232"/>
      <c r="DK26" s="232"/>
      <c r="DL26" s="232"/>
      <c r="DM26" s="232"/>
      <c r="DN26" s="232"/>
      <c r="DO26" s="232"/>
      <c r="DP26" s="232"/>
      <c r="DQ26" s="232"/>
      <c r="DR26" s="232"/>
      <c r="DS26" s="232"/>
      <c r="DT26" s="232"/>
      <c r="DU26" s="232"/>
      <c r="DV26" s="232"/>
      <c r="DW26" s="232"/>
      <c r="DX26" s="232"/>
      <c r="DY26" s="232"/>
      <c r="DZ26" s="232"/>
      <c r="EA26" s="232"/>
      <c r="EB26" s="232"/>
      <c r="EC26" s="232"/>
      <c r="ED26" s="232"/>
      <c r="EE26" s="232"/>
      <c r="EF26" s="232"/>
      <c r="EG26" s="232"/>
      <c r="EH26" s="232"/>
      <c r="EI26" s="232"/>
      <c r="EJ26" s="232"/>
      <c r="EK26" s="232"/>
      <c r="EL26" s="232"/>
      <c r="EM26" s="232"/>
      <c r="EN26" s="232"/>
      <c r="EO26" s="232"/>
      <c r="EP26" s="232"/>
      <c r="EQ26" s="232"/>
      <c r="ER26" s="232"/>
      <c r="ES26" s="232"/>
      <c r="ET26" s="232"/>
      <c r="EU26" s="232"/>
      <c r="EV26" s="232"/>
      <c r="EW26" s="232"/>
      <c r="EX26" s="232"/>
      <c r="EY26" s="232"/>
      <c r="EZ26" s="232"/>
      <c r="FA26" s="232"/>
      <c r="FB26" s="232"/>
      <c r="FC26" s="232"/>
      <c r="FD26" s="232"/>
      <c r="FE26" s="232"/>
      <c r="FF26" s="232"/>
      <c r="FG26" s="232"/>
      <c r="FH26" s="232"/>
      <c r="FI26" s="232"/>
      <c r="FJ26" s="232"/>
      <c r="FK26" s="232"/>
      <c r="FL26" s="232"/>
      <c r="FM26" s="232"/>
      <c r="FN26" s="232"/>
      <c r="FO26" s="232"/>
      <c r="FP26" s="232"/>
      <c r="FQ26" s="232"/>
      <c r="FR26" s="232"/>
      <c r="FS26" s="232"/>
      <c r="FT26" s="232"/>
      <c r="FU26" s="232"/>
      <c r="FV26" s="232"/>
      <c r="FW26" s="232"/>
      <c r="FX26" s="232"/>
      <c r="FY26" s="232"/>
      <c r="FZ26" s="232"/>
      <c r="GA26" s="232"/>
      <c r="GB26" s="232"/>
      <c r="GC26" s="232"/>
      <c r="GD26" s="232"/>
      <c r="GE26" s="232"/>
      <c r="GF26" s="232"/>
      <c r="GG26" s="232"/>
      <c r="GH26" s="232"/>
      <c r="GI26" s="232"/>
      <c r="GJ26" s="232"/>
      <c r="GK26" s="232"/>
      <c r="GL26" s="232"/>
      <c r="GM26" s="232"/>
      <c r="GN26" s="232"/>
      <c r="GO26" s="232"/>
      <c r="GP26" s="232"/>
      <c r="GQ26" s="232"/>
      <c r="GR26" s="232"/>
      <c r="GS26" s="232"/>
      <c r="GT26" s="232"/>
      <c r="GU26" s="232"/>
      <c r="GV26" s="232"/>
      <c r="GW26" s="232"/>
      <c r="GX26" s="232"/>
      <c r="GY26" s="232"/>
      <c r="GZ26" s="232"/>
      <c r="HA26" s="232"/>
      <c r="HB26" s="232"/>
      <c r="HC26" s="232"/>
      <c r="HD26" s="232"/>
      <c r="HE26" s="232"/>
      <c r="HF26" s="232"/>
      <c r="HG26" s="232"/>
      <c r="HH26" s="232"/>
      <c r="HI26" s="232"/>
      <c r="HJ26" s="232"/>
      <c r="HK26" s="232"/>
      <c r="HL26" s="232"/>
      <c r="HM26" s="232"/>
      <c r="HN26" s="232"/>
      <c r="HO26" s="232"/>
      <c r="HP26" s="232"/>
      <c r="HQ26" s="232"/>
      <c r="HR26" s="232"/>
    </row>
    <row r="27" spans="1:226" s="287" customFormat="1" ht="88.5" customHeight="1" x14ac:dyDescent="0.2">
      <c r="A27" s="216">
        <f t="shared" si="0"/>
        <v>21</v>
      </c>
      <c r="B27" s="217" t="s">
        <v>70</v>
      </c>
      <c r="C27" s="218" t="s">
        <v>16</v>
      </c>
      <c r="D27" s="219" t="s">
        <v>168</v>
      </c>
      <c r="E27" s="220">
        <v>3120210</v>
      </c>
      <c r="F27" s="221" t="s">
        <v>28</v>
      </c>
      <c r="G27" s="222" t="s">
        <v>64</v>
      </c>
      <c r="H27" s="202" t="s">
        <v>30</v>
      </c>
      <c r="I27" s="209">
        <v>4500000</v>
      </c>
      <c r="J27" s="209">
        <v>4500000</v>
      </c>
      <c r="K27" s="223">
        <v>42572</v>
      </c>
      <c r="L27" s="223">
        <v>42646</v>
      </c>
      <c r="M27" s="223">
        <v>42650</v>
      </c>
      <c r="N27" s="224">
        <v>85</v>
      </c>
      <c r="O27" s="223">
        <v>42735</v>
      </c>
      <c r="P27" s="225" t="s">
        <v>36</v>
      </c>
      <c r="Q27" s="226" t="s">
        <v>625</v>
      </c>
      <c r="R27" s="227" t="s">
        <v>626</v>
      </c>
      <c r="S27" s="226" t="s">
        <v>247</v>
      </c>
      <c r="T27" s="226" t="s">
        <v>1135</v>
      </c>
      <c r="U27" s="226" t="s">
        <v>1134</v>
      </c>
      <c r="V27" s="232"/>
      <c r="W27" s="232"/>
      <c r="X27" s="232"/>
      <c r="Y27" s="232"/>
      <c r="Z27" s="232"/>
      <c r="AA27" s="232"/>
      <c r="AB27" s="232"/>
      <c r="AC27" s="232"/>
      <c r="AD27" s="232"/>
      <c r="AE27" s="232"/>
      <c r="AF27" s="232"/>
      <c r="AG27" s="232"/>
      <c r="AH27" s="232"/>
      <c r="AI27" s="232"/>
      <c r="AJ27" s="232"/>
      <c r="AK27" s="232"/>
      <c r="AL27" s="232"/>
      <c r="AM27" s="232"/>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c r="BQ27" s="232"/>
      <c r="BR27" s="232"/>
      <c r="BS27" s="232"/>
      <c r="BT27" s="232"/>
      <c r="BU27" s="232"/>
      <c r="BV27" s="232"/>
      <c r="BW27" s="232"/>
      <c r="BX27" s="232"/>
      <c r="BY27" s="232"/>
      <c r="BZ27" s="232"/>
      <c r="CA27" s="232"/>
      <c r="CB27" s="232"/>
      <c r="CC27" s="232"/>
      <c r="CD27" s="232"/>
      <c r="CE27" s="232"/>
      <c r="CF27" s="232"/>
      <c r="CG27" s="232"/>
      <c r="CH27" s="232"/>
      <c r="CI27" s="232"/>
      <c r="CJ27" s="232"/>
      <c r="CK27" s="232"/>
      <c r="CL27" s="232"/>
      <c r="CM27" s="232"/>
      <c r="CN27" s="232"/>
      <c r="CO27" s="232"/>
      <c r="CP27" s="232"/>
      <c r="CQ27" s="232"/>
      <c r="CR27" s="232"/>
      <c r="CS27" s="232"/>
      <c r="CT27" s="232"/>
      <c r="CU27" s="232"/>
      <c r="CV27" s="232"/>
      <c r="CW27" s="232"/>
      <c r="CX27" s="232"/>
      <c r="CY27" s="232"/>
      <c r="CZ27" s="232"/>
      <c r="DA27" s="232"/>
      <c r="DB27" s="232"/>
      <c r="DC27" s="232"/>
      <c r="DD27" s="232"/>
      <c r="DE27" s="232"/>
      <c r="DF27" s="232"/>
      <c r="DG27" s="232"/>
      <c r="DH27" s="232"/>
      <c r="DI27" s="232"/>
      <c r="DJ27" s="232"/>
      <c r="DK27" s="232"/>
      <c r="DL27" s="232"/>
      <c r="DM27" s="232"/>
      <c r="DN27" s="232"/>
      <c r="DO27" s="232"/>
      <c r="DP27" s="232"/>
      <c r="DQ27" s="232"/>
      <c r="DR27" s="232"/>
      <c r="DS27" s="232"/>
      <c r="DT27" s="232"/>
      <c r="DU27" s="232"/>
      <c r="DV27" s="232"/>
      <c r="DW27" s="232"/>
      <c r="DX27" s="232"/>
      <c r="DY27" s="232"/>
      <c r="DZ27" s="232"/>
      <c r="EA27" s="232"/>
      <c r="EB27" s="232"/>
      <c r="EC27" s="232"/>
      <c r="ED27" s="232"/>
      <c r="EE27" s="232"/>
      <c r="EF27" s="232"/>
      <c r="EG27" s="232"/>
      <c r="EH27" s="232"/>
      <c r="EI27" s="232"/>
      <c r="EJ27" s="232"/>
      <c r="EK27" s="232"/>
      <c r="EL27" s="232"/>
      <c r="EM27" s="232"/>
      <c r="EN27" s="232"/>
      <c r="EO27" s="232"/>
      <c r="EP27" s="232"/>
      <c r="EQ27" s="232"/>
      <c r="ER27" s="232"/>
      <c r="ES27" s="232"/>
      <c r="ET27" s="232"/>
      <c r="EU27" s="232"/>
      <c r="EV27" s="232"/>
      <c r="EW27" s="232"/>
      <c r="EX27" s="232"/>
      <c r="EY27" s="232"/>
      <c r="EZ27" s="232"/>
      <c r="FA27" s="232"/>
      <c r="FB27" s="232"/>
      <c r="FC27" s="232"/>
      <c r="FD27" s="232"/>
      <c r="FE27" s="232"/>
      <c r="FF27" s="232"/>
      <c r="FG27" s="232"/>
      <c r="FH27" s="232"/>
      <c r="FI27" s="232"/>
      <c r="FJ27" s="232"/>
      <c r="FK27" s="232"/>
      <c r="FL27" s="232"/>
      <c r="FM27" s="232"/>
      <c r="FN27" s="232"/>
      <c r="FO27" s="232"/>
      <c r="FP27" s="232"/>
      <c r="FQ27" s="232"/>
      <c r="FR27" s="232"/>
      <c r="FS27" s="232"/>
      <c r="FT27" s="232"/>
      <c r="FU27" s="232"/>
      <c r="FV27" s="232"/>
      <c r="FW27" s="232"/>
      <c r="FX27" s="232"/>
      <c r="FY27" s="232"/>
      <c r="FZ27" s="232"/>
      <c r="GA27" s="232"/>
      <c r="GB27" s="232"/>
      <c r="GC27" s="232"/>
      <c r="GD27" s="232"/>
      <c r="GE27" s="232"/>
      <c r="GF27" s="232"/>
      <c r="GG27" s="232"/>
      <c r="GH27" s="232"/>
      <c r="GI27" s="232"/>
      <c r="GJ27" s="232"/>
      <c r="GK27" s="232"/>
      <c r="GL27" s="232"/>
      <c r="GM27" s="232"/>
      <c r="GN27" s="232"/>
      <c r="GO27" s="232"/>
      <c r="GP27" s="232"/>
      <c r="GQ27" s="232"/>
      <c r="GR27" s="232"/>
      <c r="GS27" s="232"/>
      <c r="GT27" s="232"/>
      <c r="GU27" s="232"/>
      <c r="GV27" s="232"/>
      <c r="GW27" s="232"/>
      <c r="GX27" s="232"/>
      <c r="GY27" s="232"/>
      <c r="GZ27" s="232"/>
      <c r="HA27" s="232"/>
      <c r="HB27" s="232"/>
      <c r="HC27" s="232"/>
      <c r="HD27" s="232"/>
      <c r="HE27" s="232"/>
      <c r="HF27" s="232"/>
      <c r="HG27" s="232"/>
      <c r="HH27" s="232"/>
      <c r="HI27" s="232"/>
      <c r="HJ27" s="232"/>
      <c r="HK27" s="232"/>
      <c r="HL27" s="232"/>
      <c r="HM27" s="232"/>
      <c r="HN27" s="232"/>
      <c r="HO27" s="232"/>
      <c r="HP27" s="232"/>
      <c r="HQ27" s="232"/>
      <c r="HR27" s="232"/>
    </row>
    <row r="28" spans="1:226" s="233" customFormat="1" ht="258" customHeight="1" x14ac:dyDescent="0.2">
      <c r="A28" s="216">
        <f t="shared" si="0"/>
        <v>22</v>
      </c>
      <c r="B28" s="217" t="s">
        <v>70</v>
      </c>
      <c r="C28" s="218" t="s">
        <v>16</v>
      </c>
      <c r="D28" s="219" t="s">
        <v>168</v>
      </c>
      <c r="E28" s="220">
        <v>3120210</v>
      </c>
      <c r="F28" s="221" t="s">
        <v>28</v>
      </c>
      <c r="G28" s="222" t="s">
        <v>24</v>
      </c>
      <c r="H28" s="202" t="s">
        <v>30</v>
      </c>
      <c r="I28" s="209">
        <v>46209200</v>
      </c>
      <c r="J28" s="209">
        <v>46209200</v>
      </c>
      <c r="K28" s="223">
        <v>42563</v>
      </c>
      <c r="L28" s="223">
        <v>42618</v>
      </c>
      <c r="M28" s="223">
        <v>42620</v>
      </c>
      <c r="N28" s="224">
        <v>5</v>
      </c>
      <c r="O28" s="223">
        <v>42624</v>
      </c>
      <c r="P28" s="225" t="s">
        <v>37</v>
      </c>
      <c r="Q28" s="226" t="s">
        <v>631</v>
      </c>
      <c r="R28" s="227" t="s">
        <v>38</v>
      </c>
      <c r="S28" s="226" t="s">
        <v>247</v>
      </c>
      <c r="T28" s="226" t="s">
        <v>1001</v>
      </c>
      <c r="U28" s="226" t="s">
        <v>239</v>
      </c>
      <c r="V28" s="309"/>
      <c r="W28" s="309"/>
      <c r="X28" s="309"/>
      <c r="Y28" s="309"/>
      <c r="Z28" s="309"/>
      <c r="AA28" s="309"/>
      <c r="AB28" s="309"/>
      <c r="AC28" s="309"/>
      <c r="AD28" s="309"/>
      <c r="AE28" s="309"/>
      <c r="AF28" s="309"/>
      <c r="AG28" s="309"/>
      <c r="AH28" s="309"/>
      <c r="AI28" s="309"/>
      <c r="AJ28" s="309"/>
      <c r="AK28" s="309"/>
      <c r="AL28" s="309"/>
      <c r="AM28" s="309"/>
      <c r="AN28" s="309"/>
      <c r="AO28" s="309"/>
      <c r="AP28" s="309"/>
      <c r="AQ28" s="309"/>
      <c r="AR28" s="309"/>
      <c r="AS28" s="309"/>
      <c r="AT28" s="309"/>
      <c r="AU28" s="309"/>
      <c r="AV28" s="309"/>
      <c r="AW28" s="309"/>
      <c r="AX28" s="309"/>
      <c r="AY28" s="309"/>
      <c r="AZ28" s="309"/>
      <c r="BA28" s="309"/>
      <c r="BB28" s="309"/>
      <c r="BC28" s="309"/>
      <c r="BD28" s="309"/>
      <c r="BE28" s="309"/>
      <c r="BF28" s="309"/>
      <c r="BG28" s="309"/>
      <c r="BH28" s="309"/>
      <c r="BI28" s="309"/>
      <c r="BJ28" s="309"/>
      <c r="BK28" s="309"/>
      <c r="BL28" s="309"/>
      <c r="BM28" s="309"/>
      <c r="BN28" s="309"/>
      <c r="BO28" s="309"/>
      <c r="BP28" s="309"/>
      <c r="BQ28" s="309"/>
      <c r="BR28" s="309"/>
      <c r="BS28" s="309"/>
      <c r="BT28" s="309"/>
      <c r="BU28" s="309"/>
      <c r="BV28" s="309"/>
      <c r="BW28" s="309"/>
      <c r="BX28" s="309"/>
      <c r="BY28" s="309"/>
      <c r="BZ28" s="309"/>
      <c r="CA28" s="309"/>
      <c r="CB28" s="309"/>
      <c r="CC28" s="309"/>
      <c r="CD28" s="309"/>
      <c r="CE28" s="309"/>
      <c r="CF28" s="309"/>
      <c r="CG28" s="309"/>
      <c r="CH28" s="309"/>
      <c r="CI28" s="309"/>
      <c r="CJ28" s="309"/>
      <c r="CK28" s="309"/>
      <c r="CL28" s="309"/>
      <c r="CM28" s="309"/>
      <c r="CN28" s="309"/>
      <c r="CO28" s="309"/>
      <c r="CP28" s="309"/>
      <c r="CQ28" s="309"/>
      <c r="CR28" s="309"/>
      <c r="CS28" s="309"/>
      <c r="CT28" s="309"/>
      <c r="CU28" s="309"/>
      <c r="CV28" s="309"/>
      <c r="CW28" s="309"/>
      <c r="CX28" s="309"/>
      <c r="CY28" s="309"/>
      <c r="CZ28" s="309"/>
      <c r="DA28" s="309"/>
      <c r="DB28" s="309"/>
      <c r="DC28" s="309"/>
      <c r="DD28" s="309"/>
      <c r="DE28" s="309"/>
      <c r="DF28" s="309"/>
      <c r="DG28" s="309"/>
      <c r="DH28" s="309"/>
      <c r="DI28" s="309"/>
      <c r="DJ28" s="309"/>
      <c r="DK28" s="309"/>
      <c r="DL28" s="309"/>
      <c r="DM28" s="309"/>
      <c r="DN28" s="309"/>
      <c r="DO28" s="309"/>
      <c r="DP28" s="309"/>
      <c r="DQ28" s="309"/>
      <c r="DR28" s="309"/>
      <c r="DS28" s="309"/>
      <c r="DT28" s="309"/>
      <c r="DU28" s="309"/>
      <c r="DV28" s="309"/>
      <c r="DW28" s="309"/>
      <c r="DX28" s="309"/>
      <c r="DY28" s="309"/>
      <c r="DZ28" s="309"/>
      <c r="EA28" s="309"/>
      <c r="EB28" s="309"/>
      <c r="EC28" s="309"/>
      <c r="ED28" s="309"/>
      <c r="EE28" s="309"/>
      <c r="EF28" s="309"/>
      <c r="EG28" s="309"/>
      <c r="EH28" s="309"/>
      <c r="EI28" s="309"/>
      <c r="EJ28" s="309"/>
      <c r="EK28" s="309"/>
      <c r="EL28" s="309"/>
      <c r="EM28" s="309"/>
      <c r="EN28" s="309"/>
      <c r="EO28" s="309"/>
      <c r="EP28" s="309"/>
      <c r="EQ28" s="309"/>
      <c r="ER28" s="309"/>
      <c r="ES28" s="309"/>
      <c r="ET28" s="309"/>
      <c r="EU28" s="309"/>
      <c r="EV28" s="309"/>
      <c r="EW28" s="309"/>
      <c r="EX28" s="309"/>
      <c r="EY28" s="309"/>
      <c r="EZ28" s="309"/>
      <c r="FA28" s="309"/>
      <c r="FB28" s="309"/>
      <c r="FC28" s="309"/>
      <c r="FD28" s="309"/>
      <c r="FE28" s="309"/>
      <c r="FF28" s="309"/>
      <c r="FG28" s="309"/>
      <c r="FH28" s="309"/>
      <c r="FI28" s="309"/>
      <c r="FJ28" s="309"/>
      <c r="FK28" s="309"/>
      <c r="FL28" s="309"/>
      <c r="FM28" s="309"/>
      <c r="FN28" s="309"/>
      <c r="FO28" s="309"/>
      <c r="FP28" s="309"/>
      <c r="FQ28" s="309"/>
      <c r="FR28" s="309"/>
      <c r="FS28" s="309"/>
      <c r="FT28" s="309"/>
      <c r="FU28" s="309"/>
      <c r="FV28" s="309"/>
      <c r="FW28" s="309"/>
      <c r="FX28" s="309"/>
      <c r="FY28" s="309"/>
      <c r="FZ28" s="309"/>
      <c r="GA28" s="309"/>
      <c r="GB28" s="309"/>
      <c r="GC28" s="309"/>
      <c r="GD28" s="309"/>
      <c r="GE28" s="309"/>
      <c r="GF28" s="309"/>
      <c r="GG28" s="309"/>
      <c r="GH28" s="309"/>
      <c r="GI28" s="309"/>
      <c r="GJ28" s="309"/>
      <c r="GK28" s="309"/>
      <c r="GL28" s="309"/>
      <c r="GM28" s="309"/>
      <c r="GN28" s="309"/>
      <c r="GO28" s="309"/>
      <c r="GP28" s="309"/>
      <c r="GQ28" s="309"/>
      <c r="GR28" s="309"/>
      <c r="GS28" s="309"/>
      <c r="GT28" s="309"/>
      <c r="GU28" s="309"/>
      <c r="GV28" s="309"/>
      <c r="GW28" s="309"/>
      <c r="GX28" s="309"/>
      <c r="GY28" s="309"/>
      <c r="GZ28" s="309"/>
      <c r="HA28" s="309"/>
      <c r="HB28" s="309"/>
      <c r="HC28" s="309"/>
      <c r="HD28" s="309"/>
      <c r="HE28" s="309"/>
      <c r="HF28" s="309"/>
      <c r="HG28" s="309"/>
      <c r="HH28" s="309"/>
      <c r="HI28" s="309"/>
      <c r="HJ28" s="309"/>
      <c r="HK28" s="309"/>
      <c r="HL28" s="309"/>
      <c r="HM28" s="309"/>
      <c r="HN28" s="309"/>
      <c r="HO28" s="309"/>
      <c r="HP28" s="309"/>
      <c r="HQ28" s="309"/>
      <c r="HR28" s="309"/>
    </row>
    <row r="29" spans="1:226" s="233" customFormat="1" ht="87" customHeight="1" x14ac:dyDescent="0.2">
      <c r="A29" s="216">
        <f t="shared" si="0"/>
        <v>23</v>
      </c>
      <c r="B29" s="217" t="s">
        <v>70</v>
      </c>
      <c r="C29" s="218" t="s">
        <v>16</v>
      </c>
      <c r="D29" s="219" t="s">
        <v>168</v>
      </c>
      <c r="E29" s="220">
        <v>3120210</v>
      </c>
      <c r="F29" s="221" t="s">
        <v>28</v>
      </c>
      <c r="G29" s="222" t="s">
        <v>29</v>
      </c>
      <c r="H29" s="202" t="s">
        <v>30</v>
      </c>
      <c r="I29" s="209">
        <v>22000000</v>
      </c>
      <c r="J29" s="209"/>
      <c r="K29" s="223">
        <v>42606</v>
      </c>
      <c r="L29" s="223">
        <f>+K29+60</f>
        <v>42666</v>
      </c>
      <c r="M29" s="223">
        <v>42671</v>
      </c>
      <c r="N29" s="224">
        <v>120</v>
      </c>
      <c r="O29" s="223">
        <f>+M29+N29</f>
        <v>42791</v>
      </c>
      <c r="P29" s="225" t="s">
        <v>39</v>
      </c>
      <c r="Q29" s="226" t="s">
        <v>741</v>
      </c>
      <c r="R29" s="227" t="s">
        <v>40</v>
      </c>
      <c r="S29" s="228" t="s">
        <v>247</v>
      </c>
      <c r="T29" s="255" t="s">
        <v>742</v>
      </c>
      <c r="U29" s="230" t="s">
        <v>233</v>
      </c>
      <c r="V29" s="232"/>
      <c r="W29" s="232"/>
      <c r="X29" s="232"/>
      <c r="Y29" s="232"/>
      <c r="Z29" s="232"/>
      <c r="AA29" s="23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c r="BU29" s="232"/>
      <c r="BV29" s="232"/>
      <c r="BW29" s="232"/>
      <c r="BX29" s="232"/>
      <c r="BY29" s="232"/>
      <c r="BZ29" s="232"/>
      <c r="CA29" s="232"/>
      <c r="CB29" s="232"/>
      <c r="CC29" s="232"/>
      <c r="CD29" s="232"/>
      <c r="CE29" s="232"/>
      <c r="CF29" s="232"/>
      <c r="CG29" s="232"/>
      <c r="CH29" s="232"/>
      <c r="CI29" s="232"/>
      <c r="CJ29" s="232"/>
      <c r="CK29" s="232"/>
      <c r="CL29" s="232"/>
      <c r="CM29" s="232"/>
      <c r="CN29" s="232"/>
      <c r="CO29" s="232"/>
      <c r="CP29" s="232"/>
      <c r="CQ29" s="232"/>
      <c r="CR29" s="232"/>
      <c r="CS29" s="232"/>
      <c r="CT29" s="232"/>
      <c r="CU29" s="232"/>
      <c r="CV29" s="232"/>
      <c r="CW29" s="232"/>
      <c r="CX29" s="232"/>
      <c r="CY29" s="232"/>
      <c r="CZ29" s="232"/>
      <c r="DA29" s="232"/>
      <c r="DB29" s="232"/>
      <c r="DC29" s="232"/>
      <c r="DD29" s="232"/>
      <c r="DE29" s="232"/>
      <c r="DF29" s="232"/>
      <c r="DG29" s="232"/>
      <c r="DH29" s="232"/>
      <c r="DI29" s="232"/>
      <c r="DJ29" s="232"/>
      <c r="DK29" s="232"/>
      <c r="DL29" s="232"/>
      <c r="DM29" s="232"/>
      <c r="DN29" s="232"/>
      <c r="DO29" s="232"/>
      <c r="DP29" s="232"/>
      <c r="DQ29" s="232"/>
      <c r="DR29" s="232"/>
      <c r="DS29" s="232"/>
      <c r="DT29" s="232"/>
      <c r="DU29" s="232"/>
      <c r="DV29" s="232"/>
      <c r="DW29" s="232"/>
      <c r="DX29" s="232"/>
      <c r="DY29" s="232"/>
      <c r="DZ29" s="232"/>
      <c r="EA29" s="232"/>
      <c r="EB29" s="232"/>
      <c r="EC29" s="232"/>
      <c r="ED29" s="232"/>
      <c r="EE29" s="232"/>
      <c r="EF29" s="232"/>
      <c r="EG29" s="232"/>
      <c r="EH29" s="232"/>
      <c r="EI29" s="232"/>
      <c r="EJ29" s="232"/>
      <c r="EK29" s="232"/>
      <c r="EL29" s="232"/>
      <c r="EM29" s="232"/>
      <c r="EN29" s="232"/>
      <c r="EO29" s="232"/>
      <c r="EP29" s="232"/>
      <c r="EQ29" s="232"/>
      <c r="ER29" s="232"/>
      <c r="ES29" s="232"/>
      <c r="ET29" s="232"/>
      <c r="EU29" s="232"/>
      <c r="EV29" s="232"/>
      <c r="EW29" s="232"/>
      <c r="EX29" s="232"/>
      <c r="EY29" s="232"/>
      <c r="EZ29" s="232"/>
      <c r="FA29" s="232"/>
      <c r="FB29" s="232"/>
      <c r="FC29" s="232"/>
      <c r="FD29" s="232"/>
      <c r="FE29" s="232"/>
      <c r="FF29" s="232"/>
      <c r="FG29" s="232"/>
      <c r="FH29" s="232"/>
      <c r="FI29" s="232"/>
      <c r="FJ29" s="232"/>
      <c r="FK29" s="232"/>
      <c r="FL29" s="232"/>
      <c r="FM29" s="232"/>
      <c r="FN29" s="232"/>
      <c r="FO29" s="232"/>
      <c r="FP29" s="232"/>
      <c r="FQ29" s="232"/>
      <c r="FR29" s="232"/>
      <c r="FS29" s="232"/>
      <c r="FT29" s="232"/>
      <c r="FU29" s="232"/>
      <c r="FV29" s="232"/>
      <c r="FW29" s="232"/>
      <c r="FX29" s="232"/>
      <c r="FY29" s="232"/>
      <c r="FZ29" s="232"/>
      <c r="GA29" s="232"/>
      <c r="GB29" s="232"/>
      <c r="GC29" s="232"/>
      <c r="GD29" s="232"/>
      <c r="GE29" s="232"/>
      <c r="GF29" s="232"/>
      <c r="GG29" s="232"/>
      <c r="GH29" s="232"/>
      <c r="GI29" s="232"/>
      <c r="GJ29" s="232"/>
      <c r="GK29" s="232"/>
      <c r="GL29" s="232"/>
      <c r="GM29" s="232"/>
      <c r="GN29" s="232"/>
      <c r="GO29" s="232"/>
      <c r="GP29" s="232"/>
      <c r="GQ29" s="232"/>
      <c r="GR29" s="232"/>
      <c r="GS29" s="232"/>
      <c r="GT29" s="232"/>
      <c r="GU29" s="232"/>
      <c r="GV29" s="232"/>
      <c r="GW29" s="232"/>
      <c r="GX29" s="232"/>
      <c r="GY29" s="232"/>
      <c r="GZ29" s="232"/>
      <c r="HA29" s="232"/>
      <c r="HB29" s="232"/>
      <c r="HC29" s="232"/>
      <c r="HD29" s="232"/>
      <c r="HE29" s="232"/>
      <c r="HF29" s="232"/>
      <c r="HG29" s="232"/>
      <c r="HH29" s="232"/>
      <c r="HI29" s="232"/>
      <c r="HJ29" s="232"/>
      <c r="HK29" s="232"/>
      <c r="HL29" s="232"/>
      <c r="HM29" s="232"/>
      <c r="HN29" s="232"/>
      <c r="HO29" s="232"/>
      <c r="HP29" s="232"/>
      <c r="HQ29" s="232"/>
      <c r="HR29" s="232"/>
    </row>
    <row r="30" spans="1:226" s="233" customFormat="1" ht="63.75" customHeight="1" x14ac:dyDescent="0.2">
      <c r="A30" s="216">
        <f t="shared" si="0"/>
        <v>24</v>
      </c>
      <c r="B30" s="217" t="s">
        <v>70</v>
      </c>
      <c r="C30" s="218" t="s">
        <v>16</v>
      </c>
      <c r="D30" s="219" t="s">
        <v>168</v>
      </c>
      <c r="E30" s="220" t="s">
        <v>390</v>
      </c>
      <c r="F30" s="221" t="s">
        <v>28</v>
      </c>
      <c r="G30" s="222" t="s">
        <v>172</v>
      </c>
      <c r="H30" s="202" t="s">
        <v>30</v>
      </c>
      <c r="I30" s="211">
        <v>151999793</v>
      </c>
      <c r="J30" s="211">
        <v>151999793</v>
      </c>
      <c r="K30" s="223">
        <v>42408</v>
      </c>
      <c r="L30" s="223">
        <v>42485</v>
      </c>
      <c r="M30" s="223">
        <v>42485</v>
      </c>
      <c r="N30" s="224">
        <v>240</v>
      </c>
      <c r="O30" s="223">
        <f>M30+N30</f>
        <v>42725</v>
      </c>
      <c r="P30" s="225" t="s">
        <v>41</v>
      </c>
      <c r="Q30" s="214" t="s">
        <v>530</v>
      </c>
      <c r="R30" s="227" t="s">
        <v>257</v>
      </c>
      <c r="S30" s="228" t="s">
        <v>247</v>
      </c>
      <c r="T30" s="255" t="s">
        <v>1003</v>
      </c>
      <c r="U30" s="230" t="s">
        <v>239</v>
      </c>
      <c r="V30" s="232"/>
      <c r="W30" s="232"/>
      <c r="X30" s="232"/>
      <c r="Y30" s="232"/>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c r="BU30" s="232"/>
      <c r="BV30" s="232"/>
      <c r="BW30" s="232"/>
      <c r="BX30" s="232"/>
      <c r="BY30" s="232"/>
      <c r="BZ30" s="232"/>
      <c r="CA30" s="232"/>
      <c r="CB30" s="232"/>
      <c r="CC30" s="232"/>
      <c r="CD30" s="232"/>
      <c r="CE30" s="232"/>
      <c r="CF30" s="232"/>
      <c r="CG30" s="232"/>
      <c r="CH30" s="232"/>
      <c r="CI30" s="232"/>
      <c r="CJ30" s="232"/>
      <c r="CK30" s="232"/>
      <c r="CL30" s="232"/>
      <c r="CM30" s="232"/>
      <c r="CN30" s="232"/>
      <c r="CO30" s="232"/>
      <c r="CP30" s="232"/>
      <c r="CQ30" s="232"/>
      <c r="CR30" s="232"/>
      <c r="CS30" s="232"/>
      <c r="CT30" s="232"/>
      <c r="CU30" s="232"/>
      <c r="CV30" s="232"/>
      <c r="CW30" s="232"/>
      <c r="CX30" s="232"/>
      <c r="CY30" s="232"/>
      <c r="CZ30" s="232"/>
      <c r="DA30" s="232"/>
      <c r="DB30" s="232"/>
      <c r="DC30" s="232"/>
      <c r="DD30" s="232"/>
      <c r="DE30" s="232"/>
      <c r="DF30" s="232"/>
      <c r="DG30" s="232"/>
      <c r="DH30" s="232"/>
      <c r="DI30" s="232"/>
      <c r="DJ30" s="232"/>
      <c r="DK30" s="232"/>
      <c r="DL30" s="232"/>
      <c r="DM30" s="232"/>
      <c r="DN30" s="232"/>
      <c r="DO30" s="232"/>
      <c r="DP30" s="232"/>
      <c r="DQ30" s="232"/>
      <c r="DR30" s="232"/>
      <c r="DS30" s="232"/>
      <c r="DT30" s="232"/>
      <c r="DU30" s="232"/>
      <c r="DV30" s="232"/>
      <c r="DW30" s="232"/>
      <c r="DX30" s="232"/>
      <c r="DY30" s="232"/>
      <c r="DZ30" s="232"/>
      <c r="EA30" s="232"/>
      <c r="EB30" s="232"/>
      <c r="EC30" s="232"/>
      <c r="ED30" s="232"/>
      <c r="EE30" s="232"/>
      <c r="EF30" s="232"/>
      <c r="EG30" s="232"/>
      <c r="EH30" s="232"/>
      <c r="EI30" s="232"/>
      <c r="EJ30" s="232"/>
      <c r="EK30" s="232"/>
      <c r="EL30" s="232"/>
      <c r="EM30" s="232"/>
      <c r="EN30" s="232"/>
      <c r="EO30" s="232"/>
      <c r="EP30" s="232"/>
      <c r="EQ30" s="232"/>
      <c r="ER30" s="232"/>
      <c r="ES30" s="232"/>
      <c r="ET30" s="232"/>
      <c r="EU30" s="232"/>
      <c r="EV30" s="232"/>
      <c r="EW30" s="232"/>
      <c r="EX30" s="232"/>
      <c r="EY30" s="232"/>
      <c r="EZ30" s="232"/>
      <c r="FA30" s="232"/>
      <c r="FB30" s="232"/>
      <c r="FC30" s="232"/>
      <c r="FD30" s="232"/>
      <c r="FE30" s="232"/>
      <c r="FF30" s="232"/>
      <c r="FG30" s="232"/>
      <c r="FH30" s="232"/>
      <c r="FI30" s="232"/>
      <c r="FJ30" s="232"/>
      <c r="FK30" s="232"/>
      <c r="FL30" s="232"/>
      <c r="FM30" s="232"/>
      <c r="FN30" s="232"/>
      <c r="FO30" s="232"/>
      <c r="FP30" s="232"/>
      <c r="FQ30" s="232"/>
      <c r="FR30" s="232"/>
      <c r="FS30" s="232"/>
      <c r="FT30" s="232"/>
      <c r="FU30" s="232"/>
      <c r="FV30" s="232"/>
      <c r="FW30" s="232"/>
      <c r="FX30" s="232"/>
      <c r="FY30" s="232"/>
      <c r="FZ30" s="232"/>
      <c r="GA30" s="232"/>
      <c r="GB30" s="232"/>
      <c r="GC30" s="232"/>
      <c r="GD30" s="232"/>
      <c r="GE30" s="232"/>
      <c r="GF30" s="232"/>
      <c r="GG30" s="232"/>
      <c r="GH30" s="232"/>
      <c r="GI30" s="232"/>
      <c r="GJ30" s="232"/>
      <c r="GK30" s="232"/>
      <c r="GL30" s="232"/>
      <c r="GM30" s="232"/>
      <c r="GN30" s="232"/>
      <c r="GO30" s="232"/>
      <c r="GP30" s="232"/>
      <c r="GQ30" s="232"/>
      <c r="GR30" s="232"/>
      <c r="GS30" s="232"/>
      <c r="GT30" s="232"/>
      <c r="GU30" s="232"/>
      <c r="GV30" s="232"/>
      <c r="GW30" s="232"/>
      <c r="GX30" s="232"/>
      <c r="GY30" s="232"/>
      <c r="GZ30" s="232"/>
      <c r="HA30" s="232"/>
      <c r="HB30" s="232"/>
      <c r="HC30" s="232"/>
      <c r="HD30" s="232"/>
      <c r="HE30" s="232"/>
      <c r="HF30" s="232"/>
      <c r="HG30" s="232"/>
      <c r="HH30" s="232"/>
      <c r="HI30" s="232"/>
      <c r="HJ30" s="232"/>
      <c r="HK30" s="232"/>
      <c r="HL30" s="232"/>
      <c r="HM30" s="232"/>
      <c r="HN30" s="232"/>
      <c r="HO30" s="232"/>
      <c r="HP30" s="232"/>
      <c r="HQ30" s="232"/>
      <c r="HR30" s="232"/>
    </row>
    <row r="31" spans="1:226" s="233" customFormat="1" ht="75.75" customHeight="1" x14ac:dyDescent="0.2">
      <c r="A31" s="216">
        <f t="shared" si="0"/>
        <v>25</v>
      </c>
      <c r="B31" s="217" t="s">
        <v>70</v>
      </c>
      <c r="C31" s="218" t="s">
        <v>16</v>
      </c>
      <c r="D31" s="219" t="s">
        <v>168</v>
      </c>
      <c r="E31" s="220">
        <v>3120210</v>
      </c>
      <c r="F31" s="221" t="s">
        <v>28</v>
      </c>
      <c r="G31" s="222" t="s">
        <v>172</v>
      </c>
      <c r="H31" s="202" t="s">
        <v>25</v>
      </c>
      <c r="I31" s="363">
        <f>60327000-4000000+40000207-41400000-37145000-6894540</f>
        <v>10887667</v>
      </c>
      <c r="J31" s="209"/>
      <c r="K31" s="223">
        <v>42602</v>
      </c>
      <c r="L31" s="223">
        <v>42668</v>
      </c>
      <c r="M31" s="223">
        <v>42673</v>
      </c>
      <c r="N31" s="224">
        <v>30</v>
      </c>
      <c r="O31" s="223">
        <f>+M31+N31</f>
        <v>42703</v>
      </c>
      <c r="P31" s="225" t="s">
        <v>42</v>
      </c>
      <c r="Q31" s="226" t="s">
        <v>838</v>
      </c>
      <c r="R31" s="227" t="s">
        <v>43</v>
      </c>
      <c r="S31" s="228" t="s">
        <v>247</v>
      </c>
      <c r="T31" s="231"/>
      <c r="U31" s="299"/>
      <c r="V31" s="232"/>
      <c r="W31" s="232"/>
      <c r="X31" s="232"/>
      <c r="Y31" s="232"/>
      <c r="Z31" s="23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c r="BU31" s="232"/>
      <c r="BV31" s="232"/>
      <c r="BW31" s="232"/>
      <c r="BX31" s="232"/>
      <c r="BY31" s="232"/>
      <c r="BZ31" s="232"/>
      <c r="CA31" s="232"/>
      <c r="CB31" s="232"/>
      <c r="CC31" s="232"/>
      <c r="CD31" s="232"/>
      <c r="CE31" s="232"/>
      <c r="CF31" s="232"/>
      <c r="CG31" s="232"/>
      <c r="CH31" s="232"/>
      <c r="CI31" s="232"/>
      <c r="CJ31" s="232"/>
      <c r="CK31" s="232"/>
      <c r="CL31" s="232"/>
      <c r="CM31" s="232"/>
      <c r="CN31" s="232"/>
      <c r="CO31" s="232"/>
      <c r="CP31" s="232"/>
      <c r="CQ31" s="232"/>
      <c r="CR31" s="232"/>
      <c r="CS31" s="232"/>
      <c r="CT31" s="232"/>
      <c r="CU31" s="232"/>
      <c r="CV31" s="232"/>
      <c r="CW31" s="232"/>
      <c r="CX31" s="232"/>
      <c r="CY31" s="232"/>
      <c r="CZ31" s="232"/>
      <c r="DA31" s="232"/>
      <c r="DB31" s="232"/>
      <c r="DC31" s="232"/>
      <c r="DD31" s="232"/>
      <c r="DE31" s="232"/>
      <c r="DF31" s="232"/>
      <c r="DG31" s="232"/>
      <c r="DH31" s="232"/>
      <c r="DI31" s="232"/>
      <c r="DJ31" s="232"/>
      <c r="DK31" s="232"/>
      <c r="DL31" s="232"/>
      <c r="DM31" s="232"/>
      <c r="DN31" s="232"/>
      <c r="DO31" s="232"/>
      <c r="DP31" s="232"/>
      <c r="DQ31" s="232"/>
      <c r="DR31" s="232"/>
      <c r="DS31" s="232"/>
      <c r="DT31" s="232"/>
      <c r="DU31" s="232"/>
      <c r="DV31" s="232"/>
      <c r="DW31" s="232"/>
      <c r="DX31" s="232"/>
      <c r="DY31" s="232"/>
      <c r="DZ31" s="232"/>
      <c r="EA31" s="232"/>
      <c r="EB31" s="232"/>
      <c r="EC31" s="232"/>
      <c r="ED31" s="232"/>
      <c r="EE31" s="232"/>
      <c r="EF31" s="232"/>
      <c r="EG31" s="232"/>
      <c r="EH31" s="232"/>
      <c r="EI31" s="232"/>
      <c r="EJ31" s="232"/>
      <c r="EK31" s="232"/>
      <c r="EL31" s="232"/>
      <c r="EM31" s="232"/>
      <c r="EN31" s="232"/>
      <c r="EO31" s="232"/>
      <c r="EP31" s="232"/>
      <c r="EQ31" s="232"/>
      <c r="ER31" s="232"/>
      <c r="ES31" s="232"/>
      <c r="ET31" s="232"/>
      <c r="EU31" s="232"/>
      <c r="EV31" s="232"/>
      <c r="EW31" s="232"/>
      <c r="EX31" s="232"/>
      <c r="EY31" s="232"/>
      <c r="EZ31" s="232"/>
      <c r="FA31" s="232"/>
      <c r="FB31" s="232"/>
      <c r="FC31" s="232"/>
      <c r="FD31" s="232"/>
      <c r="FE31" s="232"/>
      <c r="FF31" s="232"/>
      <c r="FG31" s="232"/>
      <c r="FH31" s="232"/>
      <c r="FI31" s="232"/>
      <c r="FJ31" s="232"/>
      <c r="FK31" s="232"/>
      <c r="FL31" s="232"/>
      <c r="FM31" s="232"/>
      <c r="FN31" s="232"/>
      <c r="FO31" s="232"/>
      <c r="FP31" s="232"/>
      <c r="FQ31" s="232"/>
      <c r="FR31" s="232"/>
      <c r="FS31" s="232"/>
      <c r="FT31" s="232"/>
      <c r="FU31" s="232"/>
      <c r="FV31" s="232"/>
      <c r="FW31" s="232"/>
      <c r="FX31" s="232"/>
      <c r="FY31" s="232"/>
      <c r="FZ31" s="232"/>
      <c r="GA31" s="232"/>
      <c r="GB31" s="232"/>
      <c r="GC31" s="232"/>
      <c r="GD31" s="232"/>
      <c r="GE31" s="232"/>
      <c r="GF31" s="232"/>
      <c r="GG31" s="232"/>
      <c r="GH31" s="232"/>
      <c r="GI31" s="232"/>
      <c r="GJ31" s="232"/>
      <c r="GK31" s="232"/>
      <c r="GL31" s="232"/>
      <c r="GM31" s="232"/>
      <c r="GN31" s="232"/>
      <c r="GO31" s="232"/>
      <c r="GP31" s="232"/>
      <c r="GQ31" s="232"/>
      <c r="GR31" s="232"/>
      <c r="GS31" s="232"/>
      <c r="GT31" s="232"/>
      <c r="GU31" s="232"/>
      <c r="GV31" s="232"/>
      <c r="GW31" s="232"/>
      <c r="GX31" s="232"/>
      <c r="GY31" s="232"/>
      <c r="GZ31" s="232"/>
      <c r="HA31" s="232"/>
      <c r="HB31" s="232"/>
      <c r="HC31" s="232"/>
      <c r="HD31" s="232"/>
      <c r="HE31" s="232"/>
      <c r="HF31" s="232"/>
      <c r="HG31" s="232"/>
      <c r="HH31" s="232"/>
      <c r="HI31" s="232"/>
      <c r="HJ31" s="232"/>
      <c r="HK31" s="232"/>
      <c r="HL31" s="232"/>
      <c r="HM31" s="232"/>
      <c r="HN31" s="232"/>
      <c r="HO31" s="232"/>
      <c r="HP31" s="232"/>
      <c r="HQ31" s="232"/>
      <c r="HR31" s="232"/>
    </row>
    <row r="32" spans="1:226" s="233" customFormat="1" ht="33" customHeight="1" x14ac:dyDescent="0.2">
      <c r="A32" s="216">
        <f t="shared" si="0"/>
        <v>26</v>
      </c>
      <c r="B32" s="217" t="s">
        <v>70</v>
      </c>
      <c r="C32" s="218" t="s">
        <v>16</v>
      </c>
      <c r="D32" s="219" t="s">
        <v>168</v>
      </c>
      <c r="E32" s="220">
        <v>3120210</v>
      </c>
      <c r="F32" s="221" t="s">
        <v>28</v>
      </c>
      <c r="G32" s="222" t="s">
        <v>778</v>
      </c>
      <c r="H32" s="202" t="s">
        <v>50</v>
      </c>
      <c r="I32" s="209">
        <v>4000000</v>
      </c>
      <c r="J32" s="209"/>
      <c r="K32" s="223">
        <v>42613</v>
      </c>
      <c r="L32" s="223">
        <v>42668</v>
      </c>
      <c r="M32" s="223">
        <v>42673</v>
      </c>
      <c r="N32" s="253" t="s">
        <v>782</v>
      </c>
      <c r="O32" s="223">
        <f>+M32+7</f>
        <v>42680</v>
      </c>
      <c r="P32" s="225" t="s">
        <v>779</v>
      </c>
      <c r="Q32" s="226" t="s">
        <v>780</v>
      </c>
      <c r="R32" s="227" t="s">
        <v>781</v>
      </c>
      <c r="S32" s="228" t="s">
        <v>247</v>
      </c>
      <c r="T32" s="227" t="s">
        <v>783</v>
      </c>
      <c r="U32" s="202" t="s">
        <v>738</v>
      </c>
      <c r="V32" s="232"/>
      <c r="W32" s="232"/>
      <c r="X32" s="232"/>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c r="BU32" s="232"/>
      <c r="BV32" s="232"/>
      <c r="BW32" s="232"/>
      <c r="BX32" s="232"/>
      <c r="BY32" s="232"/>
      <c r="BZ32" s="232"/>
      <c r="CA32" s="232"/>
      <c r="CB32" s="232"/>
      <c r="CC32" s="232"/>
      <c r="CD32" s="232"/>
      <c r="CE32" s="232"/>
      <c r="CF32" s="232"/>
      <c r="CG32" s="232"/>
      <c r="CH32" s="232"/>
      <c r="CI32" s="232"/>
      <c r="CJ32" s="232"/>
      <c r="CK32" s="232"/>
      <c r="CL32" s="232"/>
      <c r="CM32" s="232"/>
      <c r="CN32" s="232"/>
      <c r="CO32" s="232"/>
      <c r="CP32" s="232"/>
      <c r="CQ32" s="232"/>
      <c r="CR32" s="232"/>
      <c r="CS32" s="232"/>
      <c r="CT32" s="232"/>
      <c r="CU32" s="232"/>
      <c r="CV32" s="232"/>
      <c r="CW32" s="232"/>
      <c r="CX32" s="232"/>
      <c r="CY32" s="232"/>
      <c r="CZ32" s="232"/>
      <c r="DA32" s="232"/>
      <c r="DB32" s="232"/>
      <c r="DC32" s="232"/>
      <c r="DD32" s="232"/>
      <c r="DE32" s="232"/>
      <c r="DF32" s="232"/>
      <c r="DG32" s="232"/>
      <c r="DH32" s="232"/>
      <c r="DI32" s="232"/>
      <c r="DJ32" s="232"/>
      <c r="DK32" s="232"/>
      <c r="DL32" s="232"/>
      <c r="DM32" s="232"/>
      <c r="DN32" s="232"/>
      <c r="DO32" s="232"/>
      <c r="DP32" s="232"/>
      <c r="DQ32" s="232"/>
      <c r="DR32" s="232"/>
      <c r="DS32" s="232"/>
      <c r="DT32" s="232"/>
      <c r="DU32" s="232"/>
      <c r="DV32" s="232"/>
      <c r="DW32" s="232"/>
      <c r="DX32" s="232"/>
      <c r="DY32" s="232"/>
      <c r="DZ32" s="232"/>
      <c r="EA32" s="232"/>
      <c r="EB32" s="232"/>
      <c r="EC32" s="232"/>
      <c r="ED32" s="232"/>
      <c r="EE32" s="232"/>
      <c r="EF32" s="232"/>
      <c r="EG32" s="232"/>
      <c r="EH32" s="232"/>
      <c r="EI32" s="232"/>
      <c r="EJ32" s="232"/>
      <c r="EK32" s="232"/>
      <c r="EL32" s="232"/>
      <c r="EM32" s="232"/>
      <c r="EN32" s="232"/>
      <c r="EO32" s="232"/>
      <c r="EP32" s="232"/>
      <c r="EQ32" s="232"/>
      <c r="ER32" s="232"/>
      <c r="ES32" s="232"/>
      <c r="ET32" s="232"/>
      <c r="EU32" s="232"/>
      <c r="EV32" s="232"/>
      <c r="EW32" s="232"/>
      <c r="EX32" s="232"/>
      <c r="EY32" s="232"/>
      <c r="EZ32" s="232"/>
      <c r="FA32" s="232"/>
      <c r="FB32" s="232"/>
      <c r="FC32" s="232"/>
      <c r="FD32" s="232"/>
      <c r="FE32" s="232"/>
      <c r="FF32" s="232"/>
      <c r="FG32" s="232"/>
      <c r="FH32" s="232"/>
      <c r="FI32" s="232"/>
      <c r="FJ32" s="232"/>
      <c r="FK32" s="232"/>
      <c r="FL32" s="232"/>
      <c r="FM32" s="232"/>
      <c r="FN32" s="232"/>
      <c r="FO32" s="232"/>
      <c r="FP32" s="232"/>
      <c r="FQ32" s="232"/>
      <c r="FR32" s="232"/>
      <c r="FS32" s="232"/>
      <c r="FT32" s="232"/>
      <c r="FU32" s="232"/>
      <c r="FV32" s="232"/>
      <c r="FW32" s="232"/>
      <c r="FX32" s="232"/>
      <c r="FY32" s="232"/>
      <c r="FZ32" s="232"/>
      <c r="GA32" s="232"/>
      <c r="GB32" s="232"/>
      <c r="GC32" s="232"/>
      <c r="GD32" s="232"/>
      <c r="GE32" s="232"/>
      <c r="GF32" s="232"/>
      <c r="GG32" s="232"/>
      <c r="GH32" s="232"/>
      <c r="GI32" s="232"/>
      <c r="GJ32" s="232"/>
      <c r="GK32" s="232"/>
      <c r="GL32" s="232"/>
      <c r="GM32" s="232"/>
      <c r="GN32" s="232"/>
      <c r="GO32" s="232"/>
      <c r="GP32" s="232"/>
      <c r="GQ32" s="232"/>
      <c r="GR32" s="232"/>
      <c r="GS32" s="232"/>
      <c r="GT32" s="232"/>
      <c r="GU32" s="232"/>
      <c r="GV32" s="232"/>
      <c r="GW32" s="232"/>
      <c r="GX32" s="232"/>
      <c r="GY32" s="232"/>
      <c r="GZ32" s="232"/>
      <c r="HA32" s="232"/>
      <c r="HB32" s="232"/>
      <c r="HC32" s="232"/>
      <c r="HD32" s="232"/>
      <c r="HE32" s="232"/>
      <c r="HF32" s="232"/>
      <c r="HG32" s="232"/>
      <c r="HH32" s="232"/>
      <c r="HI32" s="232"/>
      <c r="HJ32" s="232"/>
      <c r="HK32" s="232"/>
      <c r="HL32" s="232"/>
      <c r="HM32" s="232"/>
      <c r="HN32" s="232"/>
      <c r="HO32" s="232"/>
      <c r="HP32" s="232"/>
      <c r="HQ32" s="232"/>
      <c r="HR32" s="232"/>
    </row>
    <row r="33" spans="1:226" s="233" customFormat="1" ht="216" customHeight="1" x14ac:dyDescent="0.2">
      <c r="A33" s="216">
        <f t="shared" si="0"/>
        <v>27</v>
      </c>
      <c r="B33" s="217" t="s">
        <v>70</v>
      </c>
      <c r="C33" s="218" t="s">
        <v>16</v>
      </c>
      <c r="D33" s="219" t="s">
        <v>168</v>
      </c>
      <c r="E33" s="220">
        <v>3120210</v>
      </c>
      <c r="F33" s="221" t="s">
        <v>28</v>
      </c>
      <c r="G33" s="222" t="s">
        <v>172</v>
      </c>
      <c r="H33" s="202" t="s">
        <v>50</v>
      </c>
      <c r="I33" s="209">
        <f>41400000+37145000+6894540</f>
        <v>85439540</v>
      </c>
      <c r="J33" s="209"/>
      <c r="K33" s="223">
        <v>42602</v>
      </c>
      <c r="L33" s="223">
        <v>42668</v>
      </c>
      <c r="M33" s="223">
        <v>42668</v>
      </c>
      <c r="N33" s="224">
        <v>30</v>
      </c>
      <c r="O33" s="223">
        <v>42699</v>
      </c>
      <c r="P33" s="225" t="s">
        <v>784</v>
      </c>
      <c r="Q33" s="226" t="s">
        <v>837</v>
      </c>
      <c r="R33" s="227" t="s">
        <v>785</v>
      </c>
      <c r="S33" s="228" t="s">
        <v>247</v>
      </c>
      <c r="T33" s="227" t="s">
        <v>971</v>
      </c>
      <c r="U33" s="202" t="s">
        <v>738</v>
      </c>
      <c r="V33" s="232"/>
      <c r="W33" s="232"/>
      <c r="X33" s="232"/>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c r="BU33" s="232"/>
      <c r="BV33" s="232"/>
      <c r="BW33" s="232"/>
      <c r="BX33" s="232"/>
      <c r="BY33" s="232"/>
      <c r="BZ33" s="232"/>
      <c r="CA33" s="232"/>
      <c r="CB33" s="232"/>
      <c r="CC33" s="232"/>
      <c r="CD33" s="232"/>
      <c r="CE33" s="232"/>
      <c r="CF33" s="232"/>
      <c r="CG33" s="232"/>
      <c r="CH33" s="232"/>
      <c r="CI33" s="232"/>
      <c r="CJ33" s="232"/>
      <c r="CK33" s="232"/>
      <c r="CL33" s="232"/>
      <c r="CM33" s="232"/>
      <c r="CN33" s="232"/>
      <c r="CO33" s="232"/>
      <c r="CP33" s="232"/>
      <c r="CQ33" s="232"/>
      <c r="CR33" s="232"/>
      <c r="CS33" s="232"/>
      <c r="CT33" s="232"/>
      <c r="CU33" s="232"/>
      <c r="CV33" s="232"/>
      <c r="CW33" s="232"/>
      <c r="CX33" s="232"/>
      <c r="CY33" s="232"/>
      <c r="CZ33" s="232"/>
      <c r="DA33" s="232"/>
      <c r="DB33" s="232"/>
      <c r="DC33" s="232"/>
      <c r="DD33" s="232"/>
      <c r="DE33" s="232"/>
      <c r="DF33" s="232"/>
      <c r="DG33" s="232"/>
      <c r="DH33" s="232"/>
      <c r="DI33" s="232"/>
      <c r="DJ33" s="232"/>
      <c r="DK33" s="232"/>
      <c r="DL33" s="232"/>
      <c r="DM33" s="232"/>
      <c r="DN33" s="232"/>
      <c r="DO33" s="232"/>
      <c r="DP33" s="232"/>
      <c r="DQ33" s="232"/>
      <c r="DR33" s="232"/>
      <c r="DS33" s="232"/>
      <c r="DT33" s="232"/>
      <c r="DU33" s="232"/>
      <c r="DV33" s="232"/>
      <c r="DW33" s="232"/>
      <c r="DX33" s="232"/>
      <c r="DY33" s="232"/>
      <c r="DZ33" s="232"/>
      <c r="EA33" s="232"/>
      <c r="EB33" s="232"/>
      <c r="EC33" s="232"/>
      <c r="ED33" s="232"/>
      <c r="EE33" s="232"/>
      <c r="EF33" s="232"/>
      <c r="EG33" s="232"/>
      <c r="EH33" s="232"/>
      <c r="EI33" s="232"/>
      <c r="EJ33" s="232"/>
      <c r="EK33" s="232"/>
      <c r="EL33" s="232"/>
      <c r="EM33" s="232"/>
      <c r="EN33" s="232"/>
      <c r="EO33" s="232"/>
      <c r="EP33" s="232"/>
      <c r="EQ33" s="232"/>
      <c r="ER33" s="232"/>
      <c r="ES33" s="232"/>
      <c r="ET33" s="232"/>
      <c r="EU33" s="232"/>
      <c r="EV33" s="232"/>
      <c r="EW33" s="232"/>
      <c r="EX33" s="232"/>
      <c r="EY33" s="232"/>
      <c r="EZ33" s="232"/>
      <c r="FA33" s="232"/>
      <c r="FB33" s="232"/>
      <c r="FC33" s="232"/>
      <c r="FD33" s="232"/>
      <c r="FE33" s="232"/>
      <c r="FF33" s="232"/>
      <c r="FG33" s="232"/>
      <c r="FH33" s="232"/>
      <c r="FI33" s="232"/>
      <c r="FJ33" s="232"/>
      <c r="FK33" s="232"/>
      <c r="FL33" s="232"/>
      <c r="FM33" s="232"/>
      <c r="FN33" s="232"/>
      <c r="FO33" s="232"/>
      <c r="FP33" s="232"/>
      <c r="FQ33" s="232"/>
      <c r="FR33" s="232"/>
      <c r="FS33" s="232"/>
      <c r="FT33" s="232"/>
      <c r="FU33" s="232"/>
      <c r="FV33" s="232"/>
      <c r="FW33" s="232"/>
      <c r="FX33" s="232"/>
      <c r="FY33" s="232"/>
      <c r="FZ33" s="232"/>
      <c r="GA33" s="232"/>
      <c r="GB33" s="232"/>
      <c r="GC33" s="232"/>
      <c r="GD33" s="232"/>
      <c r="GE33" s="232"/>
      <c r="GF33" s="232"/>
      <c r="GG33" s="232"/>
      <c r="GH33" s="232"/>
      <c r="GI33" s="232"/>
      <c r="GJ33" s="232"/>
      <c r="GK33" s="232"/>
      <c r="GL33" s="232"/>
      <c r="GM33" s="232"/>
      <c r="GN33" s="232"/>
      <c r="GO33" s="232"/>
      <c r="GP33" s="232"/>
      <c r="GQ33" s="232"/>
      <c r="GR33" s="232"/>
      <c r="GS33" s="232"/>
      <c r="GT33" s="232"/>
      <c r="GU33" s="232"/>
      <c r="GV33" s="232"/>
      <c r="GW33" s="232"/>
      <c r="GX33" s="232"/>
      <c r="GY33" s="232"/>
      <c r="GZ33" s="232"/>
      <c r="HA33" s="232"/>
      <c r="HB33" s="232"/>
      <c r="HC33" s="232"/>
      <c r="HD33" s="232"/>
      <c r="HE33" s="232"/>
      <c r="HF33" s="232"/>
      <c r="HG33" s="232"/>
      <c r="HH33" s="232"/>
      <c r="HI33" s="232"/>
      <c r="HJ33" s="232"/>
      <c r="HK33" s="232"/>
      <c r="HL33" s="232"/>
      <c r="HM33" s="232"/>
      <c r="HN33" s="232"/>
      <c r="HO33" s="232"/>
      <c r="HP33" s="232"/>
      <c r="HQ33" s="232"/>
      <c r="HR33" s="232"/>
    </row>
    <row r="34" spans="1:226" s="233" customFormat="1" ht="276.75" customHeight="1" x14ac:dyDescent="0.2">
      <c r="A34" s="216">
        <f t="shared" si="0"/>
        <v>28</v>
      </c>
      <c r="B34" s="217" t="s">
        <v>70</v>
      </c>
      <c r="C34" s="218" t="s">
        <v>16</v>
      </c>
      <c r="D34" s="219" t="s">
        <v>168</v>
      </c>
      <c r="E34" s="220">
        <v>3120210</v>
      </c>
      <c r="F34" s="221" t="s">
        <v>28</v>
      </c>
      <c r="G34" s="222" t="s">
        <v>172</v>
      </c>
      <c r="H34" s="202" t="s">
        <v>45</v>
      </c>
      <c r="I34" s="209">
        <v>110000000</v>
      </c>
      <c r="J34" s="209"/>
      <c r="K34" s="223">
        <v>42607</v>
      </c>
      <c r="L34" s="223">
        <v>42693</v>
      </c>
      <c r="M34" s="223">
        <v>42715</v>
      </c>
      <c r="N34" s="224">
        <v>3</v>
      </c>
      <c r="O34" s="223">
        <v>42718</v>
      </c>
      <c r="P34" s="225" t="s">
        <v>46</v>
      </c>
      <c r="Q34" s="226" t="s">
        <v>47</v>
      </c>
      <c r="R34" s="227" t="s">
        <v>48</v>
      </c>
      <c r="S34" s="228" t="s">
        <v>247</v>
      </c>
      <c r="T34" s="231"/>
      <c r="U34" s="299"/>
      <c r="V34" s="232"/>
      <c r="W34" s="232"/>
      <c r="X34" s="232"/>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c r="BU34" s="232"/>
      <c r="BV34" s="232"/>
      <c r="BW34" s="232"/>
      <c r="BX34" s="232"/>
      <c r="BY34" s="232"/>
      <c r="BZ34" s="232"/>
      <c r="CA34" s="232"/>
      <c r="CB34" s="232"/>
      <c r="CC34" s="232"/>
      <c r="CD34" s="232"/>
      <c r="CE34" s="232"/>
      <c r="CF34" s="232"/>
      <c r="CG34" s="232"/>
      <c r="CH34" s="232"/>
      <c r="CI34" s="232"/>
      <c r="CJ34" s="232"/>
      <c r="CK34" s="232"/>
      <c r="CL34" s="232"/>
      <c r="CM34" s="232"/>
      <c r="CN34" s="232"/>
      <c r="CO34" s="232"/>
      <c r="CP34" s="232"/>
      <c r="CQ34" s="232"/>
      <c r="CR34" s="232"/>
      <c r="CS34" s="232"/>
      <c r="CT34" s="232"/>
      <c r="CU34" s="232"/>
      <c r="CV34" s="232"/>
      <c r="CW34" s="232"/>
      <c r="CX34" s="232"/>
      <c r="CY34" s="232"/>
      <c r="CZ34" s="232"/>
      <c r="DA34" s="232"/>
      <c r="DB34" s="232"/>
      <c r="DC34" s="232"/>
      <c r="DD34" s="232"/>
      <c r="DE34" s="232"/>
      <c r="DF34" s="232"/>
      <c r="DG34" s="232"/>
      <c r="DH34" s="232"/>
      <c r="DI34" s="232"/>
      <c r="DJ34" s="232"/>
      <c r="DK34" s="232"/>
      <c r="DL34" s="232"/>
      <c r="DM34" s="232"/>
      <c r="DN34" s="232"/>
      <c r="DO34" s="232"/>
      <c r="DP34" s="232"/>
      <c r="DQ34" s="232"/>
      <c r="DR34" s="232"/>
      <c r="DS34" s="232"/>
      <c r="DT34" s="232"/>
      <c r="DU34" s="232"/>
      <c r="DV34" s="232"/>
      <c r="DW34" s="232"/>
      <c r="DX34" s="232"/>
      <c r="DY34" s="232"/>
      <c r="DZ34" s="232"/>
      <c r="EA34" s="232"/>
      <c r="EB34" s="232"/>
      <c r="EC34" s="232"/>
      <c r="ED34" s="232"/>
      <c r="EE34" s="232"/>
      <c r="EF34" s="232"/>
      <c r="EG34" s="232"/>
      <c r="EH34" s="232"/>
      <c r="EI34" s="232"/>
      <c r="EJ34" s="232"/>
      <c r="EK34" s="232"/>
      <c r="EL34" s="232"/>
      <c r="EM34" s="232"/>
      <c r="EN34" s="232"/>
      <c r="EO34" s="232"/>
      <c r="EP34" s="232"/>
      <c r="EQ34" s="232"/>
      <c r="ER34" s="232"/>
      <c r="ES34" s="232"/>
      <c r="ET34" s="232"/>
      <c r="EU34" s="232"/>
      <c r="EV34" s="232"/>
      <c r="EW34" s="232"/>
      <c r="EX34" s="232"/>
      <c r="EY34" s="232"/>
      <c r="EZ34" s="232"/>
      <c r="FA34" s="232"/>
      <c r="FB34" s="232"/>
      <c r="FC34" s="232"/>
      <c r="FD34" s="232"/>
      <c r="FE34" s="232"/>
      <c r="FF34" s="232"/>
      <c r="FG34" s="232"/>
      <c r="FH34" s="232"/>
      <c r="FI34" s="232"/>
      <c r="FJ34" s="232"/>
      <c r="FK34" s="232"/>
      <c r="FL34" s="232"/>
      <c r="FM34" s="232"/>
      <c r="FN34" s="232"/>
      <c r="FO34" s="232"/>
      <c r="FP34" s="232"/>
      <c r="FQ34" s="232"/>
      <c r="FR34" s="232"/>
      <c r="FS34" s="232"/>
      <c r="FT34" s="232"/>
      <c r="FU34" s="232"/>
      <c r="FV34" s="232"/>
      <c r="FW34" s="232"/>
      <c r="FX34" s="232"/>
      <c r="FY34" s="232"/>
      <c r="FZ34" s="232"/>
      <c r="GA34" s="232"/>
      <c r="GB34" s="232"/>
      <c r="GC34" s="232"/>
      <c r="GD34" s="232"/>
      <c r="GE34" s="232"/>
      <c r="GF34" s="232"/>
      <c r="GG34" s="232"/>
      <c r="GH34" s="232"/>
      <c r="GI34" s="232"/>
      <c r="GJ34" s="232"/>
      <c r="GK34" s="232"/>
      <c r="GL34" s="232"/>
      <c r="GM34" s="232"/>
      <c r="GN34" s="232"/>
      <c r="GO34" s="232"/>
      <c r="GP34" s="232"/>
      <c r="GQ34" s="232"/>
      <c r="GR34" s="232"/>
      <c r="GS34" s="232"/>
      <c r="GT34" s="232"/>
      <c r="GU34" s="232"/>
      <c r="GV34" s="232"/>
      <c r="GW34" s="232"/>
      <c r="GX34" s="232"/>
      <c r="GY34" s="232"/>
      <c r="GZ34" s="232"/>
      <c r="HA34" s="232"/>
      <c r="HB34" s="232"/>
      <c r="HC34" s="232"/>
      <c r="HD34" s="232"/>
      <c r="HE34" s="232"/>
      <c r="HF34" s="232"/>
      <c r="HG34" s="232"/>
      <c r="HH34" s="232"/>
      <c r="HI34" s="232"/>
      <c r="HJ34" s="232"/>
      <c r="HK34" s="232"/>
      <c r="HL34" s="232"/>
      <c r="HM34" s="232"/>
      <c r="HN34" s="232"/>
      <c r="HO34" s="232"/>
      <c r="HP34" s="232"/>
      <c r="HQ34" s="232"/>
      <c r="HR34" s="232"/>
    </row>
    <row r="35" spans="1:226" s="233" customFormat="1" ht="154.5" customHeight="1" x14ac:dyDescent="0.2">
      <c r="A35" s="216">
        <f t="shared" si="0"/>
        <v>29</v>
      </c>
      <c r="B35" s="217" t="s">
        <v>70</v>
      </c>
      <c r="C35" s="218" t="s">
        <v>16</v>
      </c>
      <c r="D35" s="219" t="s">
        <v>168</v>
      </c>
      <c r="E35" s="220">
        <v>3120210</v>
      </c>
      <c r="F35" s="221" t="s">
        <v>28</v>
      </c>
      <c r="G35" s="222" t="s">
        <v>172</v>
      </c>
      <c r="H35" s="202" t="s">
        <v>644</v>
      </c>
      <c r="I35" s="209">
        <v>75000000</v>
      </c>
      <c r="J35" s="209"/>
      <c r="K35" s="223">
        <v>42602</v>
      </c>
      <c r="L35" s="223">
        <v>42644</v>
      </c>
      <c r="M35" s="223">
        <v>42648</v>
      </c>
      <c r="N35" s="224">
        <v>10</v>
      </c>
      <c r="O35" s="223">
        <f>+M35+N35</f>
        <v>42658</v>
      </c>
      <c r="P35" s="225" t="s">
        <v>565</v>
      </c>
      <c r="Q35" s="226" t="s">
        <v>1180</v>
      </c>
      <c r="R35" s="227" t="s">
        <v>566</v>
      </c>
      <c r="S35" s="228" t="s">
        <v>247</v>
      </c>
      <c r="T35" s="231"/>
      <c r="U35" s="299"/>
      <c r="V35" s="232"/>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c r="BU35" s="232"/>
      <c r="BV35" s="232"/>
      <c r="BW35" s="232"/>
      <c r="BX35" s="232"/>
      <c r="BY35" s="232"/>
      <c r="BZ35" s="232"/>
      <c r="CA35" s="232"/>
      <c r="CB35" s="232"/>
      <c r="CC35" s="232"/>
      <c r="CD35" s="232"/>
      <c r="CE35" s="232"/>
      <c r="CF35" s="232"/>
      <c r="CG35" s="232"/>
      <c r="CH35" s="232"/>
      <c r="CI35" s="232"/>
      <c r="CJ35" s="232"/>
      <c r="CK35" s="232"/>
      <c r="CL35" s="232"/>
      <c r="CM35" s="232"/>
      <c r="CN35" s="232"/>
      <c r="CO35" s="232"/>
      <c r="CP35" s="232"/>
      <c r="CQ35" s="232"/>
      <c r="CR35" s="232"/>
      <c r="CS35" s="232"/>
      <c r="CT35" s="232"/>
      <c r="CU35" s="232"/>
      <c r="CV35" s="232"/>
      <c r="CW35" s="232"/>
      <c r="CX35" s="232"/>
      <c r="CY35" s="232"/>
      <c r="CZ35" s="232"/>
      <c r="DA35" s="232"/>
      <c r="DB35" s="232"/>
      <c r="DC35" s="232"/>
      <c r="DD35" s="232"/>
      <c r="DE35" s="232"/>
      <c r="DF35" s="232"/>
      <c r="DG35" s="232"/>
      <c r="DH35" s="232"/>
      <c r="DI35" s="232"/>
      <c r="DJ35" s="232"/>
      <c r="DK35" s="232"/>
      <c r="DL35" s="232"/>
      <c r="DM35" s="232"/>
      <c r="DN35" s="232"/>
      <c r="DO35" s="232"/>
      <c r="DP35" s="232"/>
      <c r="DQ35" s="232"/>
      <c r="DR35" s="232"/>
      <c r="DS35" s="232"/>
      <c r="DT35" s="232"/>
      <c r="DU35" s="232"/>
      <c r="DV35" s="232"/>
      <c r="DW35" s="232"/>
      <c r="DX35" s="232"/>
      <c r="DY35" s="232"/>
      <c r="DZ35" s="232"/>
      <c r="EA35" s="232"/>
      <c r="EB35" s="232"/>
      <c r="EC35" s="232"/>
      <c r="ED35" s="232"/>
      <c r="EE35" s="232"/>
      <c r="EF35" s="232"/>
      <c r="EG35" s="232"/>
      <c r="EH35" s="232"/>
      <c r="EI35" s="232"/>
      <c r="EJ35" s="232"/>
      <c r="EK35" s="232"/>
      <c r="EL35" s="232"/>
      <c r="EM35" s="232"/>
      <c r="EN35" s="232"/>
      <c r="EO35" s="232"/>
      <c r="EP35" s="232"/>
      <c r="EQ35" s="232"/>
      <c r="ER35" s="232"/>
      <c r="ES35" s="232"/>
      <c r="ET35" s="232"/>
      <c r="EU35" s="232"/>
      <c r="EV35" s="232"/>
      <c r="EW35" s="232"/>
      <c r="EX35" s="232"/>
      <c r="EY35" s="232"/>
      <c r="EZ35" s="232"/>
      <c r="FA35" s="232"/>
      <c r="FB35" s="232"/>
      <c r="FC35" s="232"/>
      <c r="FD35" s="232"/>
      <c r="FE35" s="232"/>
      <c r="FF35" s="232"/>
      <c r="FG35" s="232"/>
      <c r="FH35" s="232"/>
      <c r="FI35" s="232"/>
      <c r="FJ35" s="232"/>
      <c r="FK35" s="232"/>
      <c r="FL35" s="232"/>
      <c r="FM35" s="232"/>
      <c r="FN35" s="232"/>
      <c r="FO35" s="232"/>
      <c r="FP35" s="232"/>
      <c r="FQ35" s="232"/>
      <c r="FR35" s="232"/>
      <c r="FS35" s="232"/>
      <c r="FT35" s="232"/>
      <c r="FU35" s="232"/>
      <c r="FV35" s="232"/>
      <c r="FW35" s="232"/>
      <c r="FX35" s="232"/>
      <c r="FY35" s="232"/>
      <c r="FZ35" s="232"/>
      <c r="GA35" s="232"/>
      <c r="GB35" s="232"/>
      <c r="GC35" s="232"/>
      <c r="GD35" s="232"/>
      <c r="GE35" s="232"/>
      <c r="GF35" s="232"/>
      <c r="GG35" s="232"/>
      <c r="GH35" s="232"/>
      <c r="GI35" s="232"/>
      <c r="GJ35" s="232"/>
      <c r="GK35" s="232"/>
      <c r="GL35" s="232"/>
      <c r="GM35" s="232"/>
      <c r="GN35" s="232"/>
      <c r="GO35" s="232"/>
      <c r="GP35" s="232"/>
      <c r="GQ35" s="232"/>
      <c r="GR35" s="232"/>
      <c r="GS35" s="232"/>
      <c r="GT35" s="232"/>
      <c r="GU35" s="232"/>
      <c r="GV35" s="232"/>
      <c r="GW35" s="232"/>
      <c r="GX35" s="232"/>
      <c r="GY35" s="232"/>
      <c r="GZ35" s="232"/>
      <c r="HA35" s="232"/>
      <c r="HB35" s="232"/>
      <c r="HC35" s="232"/>
      <c r="HD35" s="232"/>
      <c r="HE35" s="232"/>
      <c r="HF35" s="232"/>
      <c r="HG35" s="232"/>
      <c r="HH35" s="232"/>
      <c r="HI35" s="232"/>
      <c r="HJ35" s="232"/>
      <c r="HK35" s="232"/>
      <c r="HL35" s="232"/>
      <c r="HM35" s="232"/>
      <c r="HN35" s="232"/>
      <c r="HO35" s="232"/>
      <c r="HP35" s="232"/>
      <c r="HQ35" s="232"/>
      <c r="HR35" s="232"/>
    </row>
    <row r="36" spans="1:226" s="233" customFormat="1" ht="140.25" customHeight="1" x14ac:dyDescent="0.2">
      <c r="A36" s="216">
        <f t="shared" si="0"/>
        <v>30</v>
      </c>
      <c r="B36" s="217" t="s">
        <v>70</v>
      </c>
      <c r="C36" s="218" t="s">
        <v>16</v>
      </c>
      <c r="D36" s="219" t="s">
        <v>168</v>
      </c>
      <c r="E36" s="220">
        <v>3120210</v>
      </c>
      <c r="F36" s="221" t="s">
        <v>28</v>
      </c>
      <c r="G36" s="222" t="s">
        <v>29</v>
      </c>
      <c r="H36" s="202" t="s">
        <v>56</v>
      </c>
      <c r="I36" s="209">
        <v>11483000</v>
      </c>
      <c r="J36" s="209">
        <v>11483000</v>
      </c>
      <c r="K36" s="223">
        <v>42602</v>
      </c>
      <c r="L36" s="223">
        <v>42674</v>
      </c>
      <c r="M36" s="223">
        <v>42675</v>
      </c>
      <c r="N36" s="224">
        <v>10</v>
      </c>
      <c r="O36" s="223">
        <v>42684</v>
      </c>
      <c r="P36" s="619" t="s">
        <v>1222</v>
      </c>
      <c r="Q36" s="632" t="s">
        <v>1223</v>
      </c>
      <c r="R36" s="227" t="s">
        <v>567</v>
      </c>
      <c r="S36" s="228" t="s">
        <v>247</v>
      </c>
      <c r="T36" s="227" t="s">
        <v>1224</v>
      </c>
      <c r="U36" s="202" t="s">
        <v>1117</v>
      </c>
      <c r="V36" s="232"/>
      <c r="W36" s="232"/>
      <c r="X36" s="232"/>
      <c r="Y36" s="232"/>
      <c r="Z36" s="23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c r="BU36" s="232"/>
      <c r="BV36" s="232"/>
      <c r="BW36" s="232"/>
      <c r="BX36" s="232"/>
      <c r="BY36" s="232"/>
      <c r="BZ36" s="232"/>
      <c r="CA36" s="232"/>
      <c r="CB36" s="232"/>
      <c r="CC36" s="232"/>
      <c r="CD36" s="232"/>
      <c r="CE36" s="232"/>
      <c r="CF36" s="232"/>
      <c r="CG36" s="232"/>
      <c r="CH36" s="232"/>
      <c r="CI36" s="232"/>
      <c r="CJ36" s="232"/>
      <c r="CK36" s="232"/>
      <c r="CL36" s="232"/>
      <c r="CM36" s="232"/>
      <c r="CN36" s="232"/>
      <c r="CO36" s="232"/>
      <c r="CP36" s="232"/>
      <c r="CQ36" s="232"/>
      <c r="CR36" s="232"/>
      <c r="CS36" s="232"/>
      <c r="CT36" s="232"/>
      <c r="CU36" s="232"/>
      <c r="CV36" s="232"/>
      <c r="CW36" s="232"/>
      <c r="CX36" s="232"/>
      <c r="CY36" s="232"/>
      <c r="CZ36" s="232"/>
      <c r="DA36" s="232"/>
      <c r="DB36" s="232"/>
      <c r="DC36" s="232"/>
      <c r="DD36" s="232"/>
      <c r="DE36" s="232"/>
      <c r="DF36" s="232"/>
      <c r="DG36" s="232"/>
      <c r="DH36" s="232"/>
      <c r="DI36" s="232"/>
      <c r="DJ36" s="232"/>
      <c r="DK36" s="232"/>
      <c r="DL36" s="232"/>
      <c r="DM36" s="232"/>
      <c r="DN36" s="232"/>
      <c r="DO36" s="232"/>
      <c r="DP36" s="232"/>
      <c r="DQ36" s="232"/>
      <c r="DR36" s="232"/>
      <c r="DS36" s="232"/>
      <c r="DT36" s="232"/>
      <c r="DU36" s="232"/>
      <c r="DV36" s="232"/>
      <c r="DW36" s="232"/>
      <c r="DX36" s="232"/>
      <c r="DY36" s="232"/>
      <c r="DZ36" s="232"/>
      <c r="EA36" s="232"/>
      <c r="EB36" s="232"/>
      <c r="EC36" s="232"/>
      <c r="ED36" s="232"/>
      <c r="EE36" s="232"/>
      <c r="EF36" s="232"/>
      <c r="EG36" s="232"/>
      <c r="EH36" s="232"/>
      <c r="EI36" s="232"/>
      <c r="EJ36" s="232"/>
      <c r="EK36" s="232"/>
      <c r="EL36" s="232"/>
      <c r="EM36" s="232"/>
      <c r="EN36" s="232"/>
      <c r="EO36" s="232"/>
      <c r="EP36" s="232"/>
      <c r="EQ36" s="232"/>
      <c r="ER36" s="232"/>
      <c r="ES36" s="232"/>
      <c r="ET36" s="232"/>
      <c r="EU36" s="232"/>
      <c r="EV36" s="232"/>
      <c r="EW36" s="232"/>
      <c r="EX36" s="232"/>
      <c r="EY36" s="232"/>
      <c r="EZ36" s="232"/>
      <c r="FA36" s="232"/>
      <c r="FB36" s="232"/>
      <c r="FC36" s="232"/>
      <c r="FD36" s="232"/>
      <c r="FE36" s="232"/>
      <c r="FF36" s="232"/>
      <c r="FG36" s="232"/>
      <c r="FH36" s="232"/>
      <c r="FI36" s="232"/>
      <c r="FJ36" s="232"/>
      <c r="FK36" s="232"/>
      <c r="FL36" s="232"/>
      <c r="FM36" s="232"/>
      <c r="FN36" s="232"/>
      <c r="FO36" s="232"/>
      <c r="FP36" s="232"/>
      <c r="FQ36" s="232"/>
      <c r="FR36" s="232"/>
      <c r="FS36" s="232"/>
      <c r="FT36" s="232"/>
      <c r="FU36" s="232"/>
      <c r="FV36" s="232"/>
      <c r="FW36" s="232"/>
      <c r="FX36" s="232"/>
      <c r="FY36" s="232"/>
      <c r="FZ36" s="232"/>
      <c r="GA36" s="232"/>
      <c r="GB36" s="232"/>
      <c r="GC36" s="232"/>
      <c r="GD36" s="232"/>
      <c r="GE36" s="232"/>
      <c r="GF36" s="232"/>
      <c r="GG36" s="232"/>
      <c r="GH36" s="232"/>
      <c r="GI36" s="232"/>
      <c r="GJ36" s="232"/>
      <c r="GK36" s="232"/>
      <c r="GL36" s="232"/>
      <c r="GM36" s="232"/>
      <c r="GN36" s="232"/>
      <c r="GO36" s="232"/>
      <c r="GP36" s="232"/>
      <c r="GQ36" s="232"/>
      <c r="GR36" s="232"/>
      <c r="GS36" s="232"/>
      <c r="GT36" s="232"/>
      <c r="GU36" s="232"/>
      <c r="GV36" s="232"/>
      <c r="GW36" s="232"/>
      <c r="GX36" s="232"/>
      <c r="GY36" s="232"/>
      <c r="GZ36" s="232"/>
      <c r="HA36" s="232"/>
      <c r="HB36" s="232"/>
      <c r="HC36" s="232"/>
      <c r="HD36" s="232"/>
      <c r="HE36" s="232"/>
      <c r="HF36" s="232"/>
      <c r="HG36" s="232"/>
      <c r="HH36" s="232"/>
      <c r="HI36" s="232"/>
      <c r="HJ36" s="232"/>
      <c r="HK36" s="232"/>
      <c r="HL36" s="232"/>
      <c r="HM36" s="232"/>
      <c r="HN36" s="232"/>
      <c r="HO36" s="232"/>
      <c r="HP36" s="232"/>
      <c r="HQ36" s="232"/>
      <c r="HR36" s="232"/>
    </row>
    <row r="37" spans="1:226" s="233" customFormat="1" ht="140.25" customHeight="1" x14ac:dyDescent="0.2">
      <c r="A37" s="216">
        <f t="shared" si="0"/>
        <v>31</v>
      </c>
      <c r="B37" s="217" t="s">
        <v>70</v>
      </c>
      <c r="C37" s="218" t="s">
        <v>16</v>
      </c>
      <c r="D37" s="219" t="s">
        <v>168</v>
      </c>
      <c r="E37" s="220">
        <v>3120212</v>
      </c>
      <c r="F37" s="221" t="s">
        <v>49</v>
      </c>
      <c r="G37" s="222" t="s">
        <v>29</v>
      </c>
      <c r="H37" s="202" t="s">
        <v>50</v>
      </c>
      <c r="I37" s="209">
        <f>7700000+3900000</f>
        <v>11600000</v>
      </c>
      <c r="J37" s="209"/>
      <c r="K37" s="223">
        <v>42597</v>
      </c>
      <c r="L37" s="223">
        <v>42628</v>
      </c>
      <c r="M37" s="223">
        <v>42633</v>
      </c>
      <c r="N37" s="224">
        <v>15</v>
      </c>
      <c r="O37" s="223">
        <v>42643</v>
      </c>
      <c r="P37" s="225" t="s">
        <v>51</v>
      </c>
      <c r="Q37" s="226" t="s">
        <v>769</v>
      </c>
      <c r="R37" s="227" t="s">
        <v>52</v>
      </c>
      <c r="S37" s="228" t="s">
        <v>247</v>
      </c>
      <c r="T37" s="227" t="s">
        <v>1157</v>
      </c>
      <c r="U37" s="202" t="s">
        <v>561</v>
      </c>
      <c r="V37" s="286"/>
      <c r="W37" s="286"/>
      <c r="X37" s="286"/>
      <c r="Y37" s="286"/>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86"/>
      <c r="BX37" s="286"/>
      <c r="BY37" s="286"/>
      <c r="BZ37" s="286"/>
      <c r="CA37" s="286"/>
      <c r="CB37" s="286"/>
      <c r="CC37" s="286"/>
      <c r="CD37" s="286"/>
      <c r="CE37" s="286"/>
      <c r="CF37" s="286"/>
      <c r="CG37" s="286"/>
      <c r="CH37" s="286"/>
      <c r="CI37" s="286"/>
      <c r="CJ37" s="286"/>
      <c r="CK37" s="286"/>
      <c r="CL37" s="286"/>
      <c r="CM37" s="286"/>
      <c r="CN37" s="286"/>
      <c r="CO37" s="286"/>
      <c r="CP37" s="286"/>
      <c r="CQ37" s="286"/>
      <c r="CR37" s="286"/>
      <c r="CS37" s="286"/>
      <c r="CT37" s="286"/>
      <c r="CU37" s="286"/>
      <c r="CV37" s="286"/>
      <c r="CW37" s="286"/>
      <c r="CX37" s="286"/>
      <c r="CY37" s="286"/>
      <c r="CZ37" s="286"/>
      <c r="DA37" s="286"/>
      <c r="DB37" s="286"/>
      <c r="DC37" s="286"/>
      <c r="DD37" s="286"/>
      <c r="DE37" s="286"/>
      <c r="DF37" s="286"/>
      <c r="DG37" s="286"/>
      <c r="DH37" s="286"/>
      <c r="DI37" s="286"/>
      <c r="DJ37" s="286"/>
      <c r="DK37" s="286"/>
      <c r="DL37" s="286"/>
      <c r="DM37" s="286"/>
      <c r="DN37" s="286"/>
      <c r="DO37" s="286"/>
      <c r="DP37" s="286"/>
      <c r="DQ37" s="286"/>
      <c r="DR37" s="286"/>
      <c r="DS37" s="286"/>
      <c r="DT37" s="286"/>
      <c r="DU37" s="286"/>
      <c r="DV37" s="286"/>
      <c r="DW37" s="286"/>
      <c r="DX37" s="286"/>
      <c r="DY37" s="286"/>
      <c r="DZ37" s="286"/>
      <c r="EA37" s="286"/>
      <c r="EB37" s="286"/>
      <c r="EC37" s="286"/>
      <c r="ED37" s="286"/>
      <c r="EE37" s="286"/>
      <c r="EF37" s="286"/>
      <c r="EG37" s="286"/>
      <c r="EH37" s="286"/>
      <c r="EI37" s="286"/>
      <c r="EJ37" s="286"/>
      <c r="EK37" s="286"/>
      <c r="EL37" s="286"/>
      <c r="EM37" s="286"/>
      <c r="EN37" s="286"/>
      <c r="EO37" s="286"/>
      <c r="EP37" s="286"/>
      <c r="EQ37" s="286"/>
      <c r="ER37" s="286"/>
      <c r="ES37" s="286"/>
      <c r="ET37" s="286"/>
      <c r="EU37" s="286"/>
      <c r="EV37" s="286"/>
      <c r="EW37" s="286"/>
      <c r="EX37" s="286"/>
      <c r="EY37" s="286"/>
      <c r="EZ37" s="286"/>
      <c r="FA37" s="286"/>
      <c r="FB37" s="286"/>
      <c r="FC37" s="286"/>
      <c r="FD37" s="286"/>
      <c r="FE37" s="286"/>
      <c r="FF37" s="286"/>
      <c r="FG37" s="286"/>
      <c r="FH37" s="286"/>
      <c r="FI37" s="286"/>
      <c r="FJ37" s="286"/>
      <c r="FK37" s="286"/>
      <c r="FL37" s="286"/>
      <c r="FM37" s="286"/>
      <c r="FN37" s="286"/>
      <c r="FO37" s="286"/>
      <c r="FP37" s="286"/>
      <c r="FQ37" s="286"/>
      <c r="FR37" s="286"/>
      <c r="FS37" s="286"/>
      <c r="FT37" s="286"/>
      <c r="FU37" s="286"/>
      <c r="FV37" s="286"/>
      <c r="FW37" s="286"/>
      <c r="FX37" s="286"/>
      <c r="FY37" s="286"/>
      <c r="FZ37" s="286"/>
      <c r="GA37" s="286"/>
      <c r="GB37" s="286"/>
      <c r="GC37" s="286"/>
      <c r="GD37" s="286"/>
      <c r="GE37" s="286"/>
      <c r="GF37" s="286"/>
      <c r="GG37" s="286"/>
      <c r="GH37" s="286"/>
      <c r="GI37" s="286"/>
      <c r="GJ37" s="286"/>
      <c r="GK37" s="286"/>
      <c r="GL37" s="286"/>
      <c r="GM37" s="286"/>
      <c r="GN37" s="286"/>
      <c r="GO37" s="286"/>
      <c r="GP37" s="286"/>
      <c r="GQ37" s="286"/>
      <c r="GR37" s="286"/>
      <c r="GS37" s="286"/>
      <c r="GT37" s="286"/>
      <c r="GU37" s="286"/>
      <c r="GV37" s="286"/>
      <c r="GW37" s="286"/>
      <c r="GX37" s="286"/>
      <c r="GY37" s="286"/>
      <c r="GZ37" s="286"/>
      <c r="HA37" s="286"/>
      <c r="HB37" s="286"/>
      <c r="HC37" s="286"/>
      <c r="HD37" s="286"/>
      <c r="HE37" s="286"/>
      <c r="HF37" s="286"/>
      <c r="HG37" s="286"/>
      <c r="HH37" s="286"/>
      <c r="HI37" s="286"/>
      <c r="HJ37" s="286"/>
      <c r="HK37" s="286"/>
      <c r="HL37" s="286"/>
      <c r="HM37" s="286"/>
      <c r="HN37" s="286"/>
      <c r="HO37" s="286"/>
      <c r="HP37" s="286"/>
      <c r="HQ37" s="286"/>
      <c r="HR37" s="286"/>
    </row>
    <row r="38" spans="1:226" s="233" customFormat="1" ht="140.25" customHeight="1" x14ac:dyDescent="0.2">
      <c r="A38" s="216">
        <f t="shared" si="0"/>
        <v>32</v>
      </c>
      <c r="B38" s="217" t="s">
        <v>70</v>
      </c>
      <c r="C38" s="218" t="s">
        <v>16</v>
      </c>
      <c r="D38" s="219" t="s">
        <v>168</v>
      </c>
      <c r="E38" s="220">
        <v>3120212</v>
      </c>
      <c r="F38" s="221" t="s">
        <v>49</v>
      </c>
      <c r="G38" s="222" t="s">
        <v>29</v>
      </c>
      <c r="H38" s="202" t="s">
        <v>50</v>
      </c>
      <c r="I38" s="209">
        <v>10440000</v>
      </c>
      <c r="J38" s="209">
        <v>10440000</v>
      </c>
      <c r="K38" s="223">
        <v>42524</v>
      </c>
      <c r="L38" s="223">
        <v>42580</v>
      </c>
      <c r="M38" s="223">
        <v>42587</v>
      </c>
      <c r="N38" s="224">
        <v>30</v>
      </c>
      <c r="O38" s="223">
        <f>M38+N38</f>
        <v>42617</v>
      </c>
      <c r="P38" s="225" t="s">
        <v>53</v>
      </c>
      <c r="Q38" s="226" t="s">
        <v>645</v>
      </c>
      <c r="R38" s="227" t="s">
        <v>54</v>
      </c>
      <c r="S38" s="228" t="s">
        <v>247</v>
      </c>
      <c r="T38" s="229" t="s">
        <v>1004</v>
      </c>
      <c r="U38" s="230" t="s">
        <v>239</v>
      </c>
      <c r="V38" s="232"/>
      <c r="W38" s="232"/>
      <c r="X38" s="232"/>
      <c r="Y38" s="232"/>
      <c r="Z38" s="232"/>
      <c r="AA38" s="23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c r="BQ38" s="232"/>
      <c r="BR38" s="232"/>
      <c r="BS38" s="232"/>
      <c r="BT38" s="232"/>
      <c r="BU38" s="232"/>
      <c r="BV38" s="232"/>
      <c r="BW38" s="232"/>
      <c r="BX38" s="232"/>
      <c r="BY38" s="232"/>
      <c r="BZ38" s="232"/>
      <c r="CA38" s="232"/>
      <c r="CB38" s="232"/>
      <c r="CC38" s="232"/>
      <c r="CD38" s="232"/>
      <c r="CE38" s="232"/>
      <c r="CF38" s="232"/>
      <c r="CG38" s="232"/>
      <c r="CH38" s="232"/>
      <c r="CI38" s="232"/>
      <c r="CJ38" s="232"/>
      <c r="CK38" s="232"/>
      <c r="CL38" s="232"/>
      <c r="CM38" s="232"/>
      <c r="CN38" s="232"/>
      <c r="CO38" s="232"/>
      <c r="CP38" s="232"/>
      <c r="CQ38" s="232"/>
      <c r="CR38" s="232"/>
      <c r="CS38" s="232"/>
      <c r="CT38" s="232"/>
      <c r="CU38" s="232"/>
      <c r="CV38" s="232"/>
      <c r="CW38" s="232"/>
      <c r="CX38" s="232"/>
      <c r="CY38" s="232"/>
      <c r="CZ38" s="232"/>
      <c r="DA38" s="232"/>
      <c r="DB38" s="232"/>
      <c r="DC38" s="232"/>
      <c r="DD38" s="232"/>
      <c r="DE38" s="232"/>
      <c r="DF38" s="232"/>
      <c r="DG38" s="232"/>
      <c r="DH38" s="232"/>
      <c r="DI38" s="232"/>
      <c r="DJ38" s="232"/>
      <c r="DK38" s="232"/>
      <c r="DL38" s="232"/>
      <c r="DM38" s="232"/>
      <c r="DN38" s="232"/>
      <c r="DO38" s="232"/>
      <c r="DP38" s="232"/>
      <c r="DQ38" s="232"/>
      <c r="DR38" s="232"/>
      <c r="DS38" s="232"/>
      <c r="DT38" s="232"/>
      <c r="DU38" s="232"/>
      <c r="DV38" s="232"/>
      <c r="DW38" s="232"/>
      <c r="DX38" s="232"/>
      <c r="DY38" s="232"/>
      <c r="DZ38" s="232"/>
      <c r="EA38" s="232"/>
      <c r="EB38" s="232"/>
      <c r="EC38" s="232"/>
      <c r="ED38" s="232"/>
      <c r="EE38" s="232"/>
      <c r="EF38" s="232"/>
      <c r="EG38" s="232"/>
      <c r="EH38" s="232"/>
      <c r="EI38" s="232"/>
      <c r="EJ38" s="232"/>
      <c r="EK38" s="232"/>
      <c r="EL38" s="232"/>
      <c r="EM38" s="232"/>
      <c r="EN38" s="232"/>
      <c r="EO38" s="232"/>
      <c r="EP38" s="232"/>
      <c r="EQ38" s="232"/>
      <c r="ER38" s="232"/>
      <c r="ES38" s="232"/>
      <c r="ET38" s="232"/>
      <c r="EU38" s="232"/>
      <c r="EV38" s="232"/>
      <c r="EW38" s="232"/>
      <c r="EX38" s="232"/>
      <c r="EY38" s="232"/>
      <c r="EZ38" s="232"/>
      <c r="FA38" s="232"/>
      <c r="FB38" s="232"/>
      <c r="FC38" s="232"/>
      <c r="FD38" s="232"/>
      <c r="FE38" s="232"/>
      <c r="FF38" s="232"/>
      <c r="FG38" s="232"/>
      <c r="FH38" s="232"/>
      <c r="FI38" s="232"/>
      <c r="FJ38" s="232"/>
      <c r="FK38" s="232"/>
      <c r="FL38" s="232"/>
      <c r="FM38" s="232"/>
      <c r="FN38" s="232"/>
      <c r="FO38" s="232"/>
      <c r="FP38" s="232"/>
      <c r="FQ38" s="232"/>
      <c r="FR38" s="232"/>
      <c r="FS38" s="232"/>
      <c r="FT38" s="232"/>
      <c r="FU38" s="232"/>
      <c r="FV38" s="232"/>
      <c r="FW38" s="232"/>
      <c r="FX38" s="232"/>
      <c r="FY38" s="232"/>
      <c r="FZ38" s="232"/>
      <c r="GA38" s="232"/>
      <c r="GB38" s="232"/>
      <c r="GC38" s="232"/>
      <c r="GD38" s="232"/>
      <c r="GE38" s="232"/>
      <c r="GF38" s="232"/>
      <c r="GG38" s="232"/>
      <c r="GH38" s="232"/>
      <c r="GI38" s="232"/>
      <c r="GJ38" s="232"/>
      <c r="GK38" s="232"/>
      <c r="GL38" s="232"/>
      <c r="GM38" s="232"/>
      <c r="GN38" s="232"/>
      <c r="GO38" s="232"/>
      <c r="GP38" s="232"/>
      <c r="GQ38" s="232"/>
      <c r="GR38" s="232"/>
      <c r="GS38" s="232"/>
      <c r="GT38" s="232"/>
      <c r="GU38" s="232"/>
      <c r="GV38" s="232"/>
      <c r="GW38" s="232"/>
      <c r="GX38" s="232"/>
      <c r="GY38" s="232"/>
      <c r="GZ38" s="232"/>
      <c r="HA38" s="232"/>
      <c r="HB38" s="232"/>
      <c r="HC38" s="232"/>
      <c r="HD38" s="232"/>
      <c r="HE38" s="232"/>
      <c r="HF38" s="232"/>
      <c r="HG38" s="232"/>
      <c r="HH38" s="232"/>
      <c r="HI38" s="232"/>
      <c r="HJ38" s="232"/>
      <c r="HK38" s="232"/>
      <c r="HL38" s="232"/>
      <c r="HM38" s="232"/>
      <c r="HN38" s="232"/>
      <c r="HO38" s="232"/>
      <c r="HP38" s="232"/>
      <c r="HQ38" s="232"/>
      <c r="HR38" s="232"/>
    </row>
    <row r="39" spans="1:226" s="233" customFormat="1" ht="237.75" customHeight="1" x14ac:dyDescent="0.2">
      <c r="A39" s="216">
        <f t="shared" si="0"/>
        <v>33</v>
      </c>
      <c r="B39" s="217" t="s">
        <v>70</v>
      </c>
      <c r="C39" s="218" t="s">
        <v>16</v>
      </c>
      <c r="D39" s="219" t="s">
        <v>168</v>
      </c>
      <c r="E39" s="220">
        <v>3120212</v>
      </c>
      <c r="F39" s="221" t="s">
        <v>49</v>
      </c>
      <c r="G39" s="222" t="s">
        <v>468</v>
      </c>
      <c r="H39" s="202" t="s">
        <v>56</v>
      </c>
      <c r="I39" s="209">
        <v>17013000</v>
      </c>
      <c r="J39" s="209">
        <v>17013000</v>
      </c>
      <c r="K39" s="223">
        <v>42459</v>
      </c>
      <c r="L39" s="223">
        <v>42496</v>
      </c>
      <c r="M39" s="223">
        <v>42523</v>
      </c>
      <c r="N39" s="224">
        <v>90</v>
      </c>
      <c r="O39" s="223">
        <v>42614</v>
      </c>
      <c r="P39" s="225" t="s">
        <v>57</v>
      </c>
      <c r="Q39" s="226" t="s">
        <v>491</v>
      </c>
      <c r="R39" s="227" t="s">
        <v>58</v>
      </c>
      <c r="S39" s="228" t="s">
        <v>247</v>
      </c>
      <c r="T39" s="255" t="s">
        <v>1005</v>
      </c>
      <c r="U39" s="230" t="s">
        <v>239</v>
      </c>
      <c r="V39" s="232"/>
      <c r="W39" s="232"/>
      <c r="X39" s="232"/>
      <c r="Y39" s="232"/>
      <c r="Z39" s="232"/>
      <c r="AA39" s="232"/>
      <c r="AB39" s="232"/>
      <c r="AC39" s="232"/>
      <c r="AD39" s="232"/>
      <c r="AE39" s="232"/>
      <c r="AF39" s="232"/>
      <c r="AG39" s="232"/>
      <c r="AH39" s="232"/>
      <c r="AI39" s="232"/>
      <c r="AJ39" s="232"/>
      <c r="AK39" s="232"/>
      <c r="AL39" s="232"/>
      <c r="AM39" s="232"/>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c r="BQ39" s="232"/>
      <c r="BR39" s="232"/>
      <c r="BS39" s="232"/>
      <c r="BT39" s="232"/>
      <c r="BU39" s="232"/>
      <c r="BV39" s="232"/>
      <c r="BW39" s="232"/>
      <c r="BX39" s="232"/>
      <c r="BY39" s="232"/>
      <c r="BZ39" s="232"/>
      <c r="CA39" s="232"/>
      <c r="CB39" s="232"/>
      <c r="CC39" s="232"/>
      <c r="CD39" s="232"/>
      <c r="CE39" s="232"/>
      <c r="CF39" s="232"/>
      <c r="CG39" s="232"/>
      <c r="CH39" s="232"/>
      <c r="CI39" s="232"/>
      <c r="CJ39" s="232"/>
      <c r="CK39" s="232"/>
      <c r="CL39" s="232"/>
      <c r="CM39" s="232"/>
      <c r="CN39" s="232"/>
      <c r="CO39" s="232"/>
      <c r="CP39" s="232"/>
      <c r="CQ39" s="232"/>
      <c r="CR39" s="232"/>
      <c r="CS39" s="232"/>
      <c r="CT39" s="232"/>
      <c r="CU39" s="232"/>
      <c r="CV39" s="232"/>
      <c r="CW39" s="232"/>
      <c r="CX39" s="232"/>
      <c r="CY39" s="232"/>
      <c r="CZ39" s="232"/>
      <c r="DA39" s="232"/>
      <c r="DB39" s="232"/>
      <c r="DC39" s="232"/>
      <c r="DD39" s="232"/>
      <c r="DE39" s="232"/>
      <c r="DF39" s="232"/>
      <c r="DG39" s="232"/>
      <c r="DH39" s="232"/>
      <c r="DI39" s="232"/>
      <c r="DJ39" s="232"/>
      <c r="DK39" s="232"/>
      <c r="DL39" s="232"/>
      <c r="DM39" s="232"/>
      <c r="DN39" s="232"/>
      <c r="DO39" s="232"/>
      <c r="DP39" s="232"/>
      <c r="DQ39" s="232"/>
      <c r="DR39" s="232"/>
      <c r="DS39" s="232"/>
      <c r="DT39" s="232"/>
      <c r="DU39" s="232"/>
      <c r="DV39" s="232"/>
      <c r="DW39" s="232"/>
      <c r="DX39" s="232"/>
      <c r="DY39" s="232"/>
      <c r="DZ39" s="232"/>
      <c r="EA39" s="232"/>
      <c r="EB39" s="232"/>
      <c r="EC39" s="232"/>
      <c r="ED39" s="232"/>
      <c r="EE39" s="232"/>
      <c r="EF39" s="232"/>
      <c r="EG39" s="232"/>
      <c r="EH39" s="232"/>
      <c r="EI39" s="232"/>
      <c r="EJ39" s="232"/>
      <c r="EK39" s="232"/>
      <c r="EL39" s="232"/>
      <c r="EM39" s="232"/>
      <c r="EN39" s="232"/>
      <c r="EO39" s="232"/>
      <c r="EP39" s="232"/>
      <c r="EQ39" s="232"/>
      <c r="ER39" s="232"/>
      <c r="ES39" s="232"/>
      <c r="ET39" s="232"/>
      <c r="EU39" s="232"/>
      <c r="EV39" s="232"/>
      <c r="EW39" s="232"/>
      <c r="EX39" s="232"/>
      <c r="EY39" s="232"/>
      <c r="EZ39" s="232"/>
      <c r="FA39" s="232"/>
      <c r="FB39" s="232"/>
      <c r="FC39" s="232"/>
      <c r="FD39" s="232"/>
      <c r="FE39" s="232"/>
      <c r="FF39" s="232"/>
      <c r="FG39" s="232"/>
      <c r="FH39" s="232"/>
      <c r="FI39" s="232"/>
      <c r="FJ39" s="232"/>
      <c r="FK39" s="232"/>
      <c r="FL39" s="232"/>
      <c r="FM39" s="232"/>
      <c r="FN39" s="232"/>
      <c r="FO39" s="232"/>
      <c r="FP39" s="232"/>
      <c r="FQ39" s="232"/>
      <c r="FR39" s="232"/>
      <c r="FS39" s="232"/>
      <c r="FT39" s="232"/>
      <c r="FU39" s="232"/>
      <c r="FV39" s="232"/>
      <c r="FW39" s="232"/>
      <c r="FX39" s="232"/>
      <c r="FY39" s="232"/>
      <c r="FZ39" s="232"/>
      <c r="GA39" s="232"/>
      <c r="GB39" s="232"/>
      <c r="GC39" s="232"/>
      <c r="GD39" s="232"/>
      <c r="GE39" s="232"/>
      <c r="GF39" s="232"/>
      <c r="GG39" s="232"/>
      <c r="GH39" s="232"/>
      <c r="GI39" s="232"/>
      <c r="GJ39" s="232"/>
      <c r="GK39" s="232"/>
      <c r="GL39" s="232"/>
      <c r="GM39" s="232"/>
      <c r="GN39" s="232"/>
      <c r="GO39" s="232"/>
      <c r="GP39" s="232"/>
      <c r="GQ39" s="232"/>
      <c r="GR39" s="232"/>
      <c r="GS39" s="232"/>
      <c r="GT39" s="232"/>
      <c r="GU39" s="232"/>
      <c r="GV39" s="232"/>
      <c r="GW39" s="232"/>
      <c r="GX39" s="232"/>
      <c r="GY39" s="232"/>
      <c r="GZ39" s="232"/>
      <c r="HA39" s="232"/>
      <c r="HB39" s="232"/>
      <c r="HC39" s="232"/>
      <c r="HD39" s="232"/>
      <c r="HE39" s="232"/>
      <c r="HF39" s="232"/>
      <c r="HG39" s="232"/>
      <c r="HH39" s="232"/>
      <c r="HI39" s="232"/>
      <c r="HJ39" s="232"/>
      <c r="HK39" s="232"/>
      <c r="HL39" s="232"/>
      <c r="HM39" s="232"/>
      <c r="HN39" s="232"/>
      <c r="HO39" s="232"/>
      <c r="HP39" s="232"/>
      <c r="HQ39" s="232"/>
      <c r="HR39" s="232"/>
    </row>
    <row r="40" spans="1:226" s="233" customFormat="1" ht="225" customHeight="1" x14ac:dyDescent="0.2">
      <c r="A40" s="216">
        <f t="shared" si="0"/>
        <v>34</v>
      </c>
      <c r="B40" s="217" t="s">
        <v>70</v>
      </c>
      <c r="C40" s="218" t="s">
        <v>16</v>
      </c>
      <c r="D40" s="219" t="s">
        <v>168</v>
      </c>
      <c r="E40" s="220">
        <v>3120212</v>
      </c>
      <c r="F40" s="221" t="s">
        <v>49</v>
      </c>
      <c r="G40" s="222" t="s">
        <v>29</v>
      </c>
      <c r="H40" s="202" t="s">
        <v>50</v>
      </c>
      <c r="I40" s="209">
        <v>6017500</v>
      </c>
      <c r="J40" s="209">
        <v>6017500</v>
      </c>
      <c r="K40" s="223">
        <v>42510</v>
      </c>
      <c r="L40" s="223">
        <v>42635</v>
      </c>
      <c r="M40" s="223">
        <v>42642</v>
      </c>
      <c r="N40" s="224">
        <v>30</v>
      </c>
      <c r="O40" s="223">
        <v>42671</v>
      </c>
      <c r="P40" s="225" t="s">
        <v>1016</v>
      </c>
      <c r="Q40" s="226" t="s">
        <v>955</v>
      </c>
      <c r="R40" s="227" t="s">
        <v>59</v>
      </c>
      <c r="S40" s="228" t="s">
        <v>247</v>
      </c>
      <c r="T40" s="227" t="s">
        <v>1006</v>
      </c>
      <c r="U40" s="202" t="s">
        <v>239</v>
      </c>
      <c r="V40" s="232"/>
      <c r="W40" s="232"/>
      <c r="X40" s="232"/>
      <c r="Y40" s="232"/>
      <c r="Z40" s="232"/>
      <c r="AA40" s="232"/>
      <c r="AB40" s="232"/>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c r="BQ40" s="232"/>
      <c r="BR40" s="232"/>
      <c r="BS40" s="232"/>
      <c r="BT40" s="232"/>
      <c r="BU40" s="232"/>
      <c r="BV40" s="232"/>
      <c r="BW40" s="232"/>
      <c r="BX40" s="232"/>
      <c r="BY40" s="232"/>
      <c r="BZ40" s="232"/>
      <c r="CA40" s="232"/>
      <c r="CB40" s="232"/>
      <c r="CC40" s="232"/>
      <c r="CD40" s="232"/>
      <c r="CE40" s="232"/>
      <c r="CF40" s="232"/>
      <c r="CG40" s="232"/>
      <c r="CH40" s="232"/>
      <c r="CI40" s="232"/>
      <c r="CJ40" s="232"/>
      <c r="CK40" s="232"/>
      <c r="CL40" s="232"/>
      <c r="CM40" s="232"/>
      <c r="CN40" s="232"/>
      <c r="CO40" s="232"/>
      <c r="CP40" s="232"/>
      <c r="CQ40" s="232"/>
      <c r="CR40" s="232"/>
      <c r="CS40" s="232"/>
      <c r="CT40" s="232"/>
      <c r="CU40" s="232"/>
      <c r="CV40" s="232"/>
      <c r="CW40" s="232"/>
      <c r="CX40" s="232"/>
      <c r="CY40" s="232"/>
      <c r="CZ40" s="232"/>
      <c r="DA40" s="232"/>
      <c r="DB40" s="232"/>
      <c r="DC40" s="232"/>
      <c r="DD40" s="232"/>
      <c r="DE40" s="232"/>
      <c r="DF40" s="232"/>
      <c r="DG40" s="232"/>
      <c r="DH40" s="232"/>
      <c r="DI40" s="232"/>
      <c r="DJ40" s="232"/>
      <c r="DK40" s="232"/>
      <c r="DL40" s="232"/>
      <c r="DM40" s="232"/>
      <c r="DN40" s="232"/>
      <c r="DO40" s="232"/>
      <c r="DP40" s="232"/>
      <c r="DQ40" s="232"/>
      <c r="DR40" s="232"/>
      <c r="DS40" s="232"/>
      <c r="DT40" s="232"/>
      <c r="DU40" s="232"/>
      <c r="DV40" s="232"/>
      <c r="DW40" s="232"/>
      <c r="DX40" s="232"/>
      <c r="DY40" s="232"/>
      <c r="DZ40" s="232"/>
      <c r="EA40" s="232"/>
      <c r="EB40" s="232"/>
      <c r="EC40" s="232"/>
      <c r="ED40" s="232"/>
      <c r="EE40" s="232"/>
      <c r="EF40" s="232"/>
      <c r="EG40" s="232"/>
      <c r="EH40" s="232"/>
      <c r="EI40" s="232"/>
      <c r="EJ40" s="232"/>
      <c r="EK40" s="232"/>
      <c r="EL40" s="232"/>
      <c r="EM40" s="232"/>
      <c r="EN40" s="232"/>
      <c r="EO40" s="232"/>
      <c r="EP40" s="232"/>
      <c r="EQ40" s="232"/>
      <c r="ER40" s="232"/>
      <c r="ES40" s="232"/>
      <c r="ET40" s="232"/>
      <c r="EU40" s="232"/>
      <c r="EV40" s="232"/>
      <c r="EW40" s="232"/>
      <c r="EX40" s="232"/>
      <c r="EY40" s="232"/>
      <c r="EZ40" s="232"/>
      <c r="FA40" s="232"/>
      <c r="FB40" s="232"/>
      <c r="FC40" s="232"/>
      <c r="FD40" s="232"/>
      <c r="FE40" s="232"/>
      <c r="FF40" s="232"/>
      <c r="FG40" s="232"/>
      <c r="FH40" s="232"/>
      <c r="FI40" s="232"/>
      <c r="FJ40" s="232"/>
      <c r="FK40" s="232"/>
      <c r="FL40" s="232"/>
      <c r="FM40" s="232"/>
      <c r="FN40" s="232"/>
      <c r="FO40" s="232"/>
      <c r="FP40" s="232"/>
      <c r="FQ40" s="232"/>
      <c r="FR40" s="232"/>
      <c r="FS40" s="232"/>
      <c r="FT40" s="232"/>
      <c r="FU40" s="232"/>
      <c r="FV40" s="232"/>
      <c r="FW40" s="232"/>
      <c r="FX40" s="232"/>
      <c r="FY40" s="232"/>
      <c r="FZ40" s="232"/>
      <c r="GA40" s="232"/>
      <c r="GB40" s="232"/>
      <c r="GC40" s="232"/>
      <c r="GD40" s="232"/>
      <c r="GE40" s="232"/>
      <c r="GF40" s="232"/>
      <c r="GG40" s="232"/>
      <c r="GH40" s="232"/>
      <c r="GI40" s="232"/>
      <c r="GJ40" s="232"/>
      <c r="GK40" s="232"/>
      <c r="GL40" s="232"/>
      <c r="GM40" s="232"/>
      <c r="GN40" s="232"/>
      <c r="GO40" s="232"/>
      <c r="GP40" s="232"/>
      <c r="GQ40" s="232"/>
      <c r="GR40" s="232"/>
      <c r="GS40" s="232"/>
      <c r="GT40" s="232"/>
      <c r="GU40" s="232"/>
      <c r="GV40" s="232"/>
      <c r="GW40" s="232"/>
      <c r="GX40" s="232"/>
      <c r="GY40" s="232"/>
      <c r="GZ40" s="232"/>
      <c r="HA40" s="232"/>
      <c r="HB40" s="232"/>
      <c r="HC40" s="232"/>
      <c r="HD40" s="232"/>
      <c r="HE40" s="232"/>
      <c r="HF40" s="232"/>
      <c r="HG40" s="232"/>
      <c r="HH40" s="232"/>
      <c r="HI40" s="232"/>
      <c r="HJ40" s="232"/>
      <c r="HK40" s="232"/>
      <c r="HL40" s="232"/>
      <c r="HM40" s="232"/>
      <c r="HN40" s="232"/>
      <c r="HO40" s="232"/>
      <c r="HP40" s="232"/>
      <c r="HQ40" s="232"/>
      <c r="HR40" s="232"/>
    </row>
    <row r="41" spans="1:226" s="233" customFormat="1" ht="199.5" customHeight="1" x14ac:dyDescent="0.2">
      <c r="A41" s="216">
        <f t="shared" si="0"/>
        <v>35</v>
      </c>
      <c r="B41" s="217" t="s">
        <v>70</v>
      </c>
      <c r="C41" s="218" t="s">
        <v>16</v>
      </c>
      <c r="D41" s="219" t="s">
        <v>168</v>
      </c>
      <c r="E41" s="220">
        <v>3120212</v>
      </c>
      <c r="F41" s="285" t="s">
        <v>49</v>
      </c>
      <c r="G41" s="222" t="s">
        <v>60</v>
      </c>
      <c r="H41" s="202" t="s">
        <v>25</v>
      </c>
      <c r="I41" s="209">
        <v>8856000</v>
      </c>
      <c r="J41" s="209">
        <v>8856000</v>
      </c>
      <c r="K41" s="223">
        <v>42515</v>
      </c>
      <c r="L41" s="223">
        <v>42576</v>
      </c>
      <c r="M41" s="223">
        <v>42639</v>
      </c>
      <c r="N41" s="253" t="s">
        <v>578</v>
      </c>
      <c r="O41" s="223">
        <v>42643</v>
      </c>
      <c r="P41" s="225" t="s">
        <v>576</v>
      </c>
      <c r="Q41" s="226" t="s">
        <v>574</v>
      </c>
      <c r="R41" s="227" t="s">
        <v>575</v>
      </c>
      <c r="S41" s="227" t="s">
        <v>247</v>
      </c>
      <c r="T41" s="227" t="s">
        <v>786</v>
      </c>
      <c r="U41" s="202" t="s">
        <v>239</v>
      </c>
      <c r="V41" s="232"/>
      <c r="W41" s="232"/>
      <c r="X41" s="232"/>
      <c r="Y41" s="232"/>
      <c r="Z41" s="23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c r="BU41" s="232"/>
      <c r="BV41" s="232"/>
      <c r="BW41" s="232"/>
      <c r="BX41" s="232"/>
      <c r="BY41" s="232"/>
      <c r="BZ41" s="232"/>
      <c r="CA41" s="232"/>
      <c r="CB41" s="232"/>
      <c r="CC41" s="232"/>
      <c r="CD41" s="232"/>
      <c r="CE41" s="232"/>
      <c r="CF41" s="232"/>
      <c r="CG41" s="232"/>
      <c r="CH41" s="232"/>
      <c r="CI41" s="232"/>
      <c r="CJ41" s="232"/>
      <c r="CK41" s="232"/>
      <c r="CL41" s="232"/>
      <c r="CM41" s="232"/>
      <c r="CN41" s="232"/>
      <c r="CO41" s="232"/>
      <c r="CP41" s="232"/>
      <c r="CQ41" s="232"/>
      <c r="CR41" s="232"/>
      <c r="CS41" s="232"/>
      <c r="CT41" s="232"/>
      <c r="CU41" s="232"/>
      <c r="CV41" s="232"/>
      <c r="CW41" s="232"/>
      <c r="CX41" s="232"/>
      <c r="CY41" s="232"/>
      <c r="CZ41" s="232"/>
      <c r="DA41" s="232"/>
      <c r="DB41" s="232"/>
      <c r="DC41" s="232"/>
      <c r="DD41" s="232"/>
      <c r="DE41" s="232"/>
      <c r="DF41" s="232"/>
      <c r="DG41" s="232"/>
      <c r="DH41" s="232"/>
      <c r="DI41" s="232"/>
      <c r="DJ41" s="232"/>
      <c r="DK41" s="232"/>
      <c r="DL41" s="232"/>
      <c r="DM41" s="232"/>
      <c r="DN41" s="232"/>
      <c r="DO41" s="232"/>
      <c r="DP41" s="232"/>
      <c r="DQ41" s="232"/>
      <c r="DR41" s="232"/>
      <c r="DS41" s="232"/>
      <c r="DT41" s="232"/>
      <c r="DU41" s="232"/>
      <c r="DV41" s="232"/>
      <c r="DW41" s="232"/>
      <c r="DX41" s="232"/>
      <c r="DY41" s="232"/>
      <c r="DZ41" s="232"/>
      <c r="EA41" s="232"/>
      <c r="EB41" s="232"/>
      <c r="EC41" s="232"/>
      <c r="ED41" s="232"/>
      <c r="EE41" s="232"/>
      <c r="EF41" s="232"/>
      <c r="EG41" s="232"/>
      <c r="EH41" s="232"/>
      <c r="EI41" s="232"/>
      <c r="EJ41" s="232"/>
      <c r="EK41" s="232"/>
      <c r="EL41" s="232"/>
      <c r="EM41" s="232"/>
      <c r="EN41" s="232"/>
      <c r="EO41" s="232"/>
      <c r="EP41" s="232"/>
      <c r="EQ41" s="232"/>
      <c r="ER41" s="232"/>
      <c r="ES41" s="232"/>
      <c r="ET41" s="232"/>
      <c r="EU41" s="232"/>
      <c r="EV41" s="232"/>
      <c r="EW41" s="232"/>
      <c r="EX41" s="232"/>
      <c r="EY41" s="232"/>
      <c r="EZ41" s="232"/>
      <c r="FA41" s="232"/>
      <c r="FB41" s="232"/>
      <c r="FC41" s="232"/>
      <c r="FD41" s="232"/>
      <c r="FE41" s="232"/>
      <c r="FF41" s="232"/>
      <c r="FG41" s="232"/>
      <c r="FH41" s="232"/>
      <c r="FI41" s="232"/>
      <c r="FJ41" s="232"/>
      <c r="FK41" s="232"/>
      <c r="FL41" s="232"/>
      <c r="FM41" s="232"/>
      <c r="FN41" s="232"/>
      <c r="FO41" s="232"/>
      <c r="FP41" s="232"/>
      <c r="FQ41" s="232"/>
      <c r="FR41" s="232"/>
      <c r="FS41" s="232"/>
      <c r="FT41" s="232"/>
      <c r="FU41" s="232"/>
      <c r="FV41" s="232"/>
      <c r="FW41" s="232"/>
      <c r="FX41" s="232"/>
      <c r="FY41" s="232"/>
      <c r="FZ41" s="232"/>
      <c r="GA41" s="232"/>
      <c r="GB41" s="232"/>
      <c r="GC41" s="232"/>
      <c r="GD41" s="232"/>
      <c r="GE41" s="232"/>
      <c r="GF41" s="232"/>
      <c r="GG41" s="232"/>
      <c r="GH41" s="232"/>
      <c r="GI41" s="232"/>
      <c r="GJ41" s="232"/>
      <c r="GK41" s="232"/>
      <c r="GL41" s="232"/>
      <c r="GM41" s="232"/>
      <c r="GN41" s="232"/>
      <c r="GO41" s="232"/>
      <c r="GP41" s="232"/>
      <c r="GQ41" s="232"/>
      <c r="GR41" s="232"/>
      <c r="GS41" s="232"/>
      <c r="GT41" s="232"/>
      <c r="GU41" s="232"/>
      <c r="GV41" s="232"/>
      <c r="GW41" s="232"/>
      <c r="GX41" s="232"/>
      <c r="GY41" s="232"/>
      <c r="GZ41" s="232"/>
      <c r="HA41" s="232"/>
      <c r="HB41" s="232"/>
      <c r="HC41" s="232"/>
      <c r="HD41" s="232"/>
      <c r="HE41" s="232"/>
      <c r="HF41" s="232"/>
      <c r="HG41" s="232"/>
      <c r="HH41" s="232"/>
      <c r="HI41" s="232"/>
      <c r="HJ41" s="232"/>
      <c r="HK41" s="232"/>
      <c r="HL41" s="232"/>
      <c r="HM41" s="232"/>
      <c r="HN41" s="232"/>
      <c r="HO41" s="232"/>
      <c r="HP41" s="232"/>
      <c r="HQ41" s="232"/>
      <c r="HR41" s="232"/>
    </row>
    <row r="42" spans="1:226" s="233" customFormat="1" ht="197.25" customHeight="1" x14ac:dyDescent="0.2">
      <c r="A42" s="216">
        <f t="shared" si="0"/>
        <v>36</v>
      </c>
      <c r="B42" s="217" t="s">
        <v>70</v>
      </c>
      <c r="C42" s="218" t="s">
        <v>16</v>
      </c>
      <c r="D42" s="219" t="s">
        <v>168</v>
      </c>
      <c r="E42" s="220">
        <v>3120212</v>
      </c>
      <c r="F42" s="285" t="s">
        <v>49</v>
      </c>
      <c r="G42" s="222" t="s">
        <v>60</v>
      </c>
      <c r="H42" s="202" t="s">
        <v>25</v>
      </c>
      <c r="I42" s="441">
        <v>6900840</v>
      </c>
      <c r="J42" s="209">
        <f>+I42</f>
        <v>6900840</v>
      </c>
      <c r="K42" s="223">
        <v>42587</v>
      </c>
      <c r="L42" s="223">
        <v>42620</v>
      </c>
      <c r="M42" s="223">
        <v>42627</v>
      </c>
      <c r="N42" s="253">
        <v>10</v>
      </c>
      <c r="O42" s="223">
        <v>42636</v>
      </c>
      <c r="P42" s="442" t="s">
        <v>1015</v>
      </c>
      <c r="Q42" s="214" t="s">
        <v>945</v>
      </c>
      <c r="R42" s="227" t="s">
        <v>577</v>
      </c>
      <c r="S42" s="228" t="s">
        <v>247</v>
      </c>
      <c r="T42" s="227" t="s">
        <v>1014</v>
      </c>
      <c r="U42" s="228" t="s">
        <v>239</v>
      </c>
      <c r="V42" s="232"/>
      <c r="W42" s="232"/>
      <c r="X42" s="232"/>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c r="BQ42" s="232"/>
      <c r="BR42" s="232"/>
      <c r="BS42" s="232"/>
      <c r="BT42" s="232"/>
      <c r="BU42" s="232"/>
      <c r="BV42" s="232"/>
      <c r="BW42" s="232"/>
      <c r="BX42" s="232"/>
      <c r="BY42" s="232"/>
      <c r="BZ42" s="232"/>
      <c r="CA42" s="232"/>
      <c r="CB42" s="232"/>
      <c r="CC42" s="232"/>
      <c r="CD42" s="232"/>
      <c r="CE42" s="232"/>
      <c r="CF42" s="232"/>
      <c r="CG42" s="232"/>
      <c r="CH42" s="232"/>
      <c r="CI42" s="232"/>
      <c r="CJ42" s="232"/>
      <c r="CK42" s="232"/>
      <c r="CL42" s="232"/>
      <c r="CM42" s="232"/>
      <c r="CN42" s="232"/>
      <c r="CO42" s="232"/>
      <c r="CP42" s="232"/>
      <c r="CQ42" s="232"/>
      <c r="CR42" s="232"/>
      <c r="CS42" s="232"/>
      <c r="CT42" s="232"/>
      <c r="CU42" s="232"/>
      <c r="CV42" s="232"/>
      <c r="CW42" s="232"/>
      <c r="CX42" s="232"/>
      <c r="CY42" s="232"/>
      <c r="CZ42" s="232"/>
      <c r="DA42" s="232"/>
      <c r="DB42" s="232"/>
      <c r="DC42" s="232"/>
      <c r="DD42" s="232"/>
      <c r="DE42" s="232"/>
      <c r="DF42" s="232"/>
      <c r="DG42" s="232"/>
      <c r="DH42" s="232"/>
      <c r="DI42" s="232"/>
      <c r="DJ42" s="232"/>
      <c r="DK42" s="232"/>
      <c r="DL42" s="232"/>
      <c r="DM42" s="232"/>
      <c r="DN42" s="232"/>
      <c r="DO42" s="232"/>
      <c r="DP42" s="232"/>
      <c r="DQ42" s="232"/>
      <c r="DR42" s="232"/>
      <c r="DS42" s="232"/>
      <c r="DT42" s="232"/>
      <c r="DU42" s="232"/>
      <c r="DV42" s="232"/>
      <c r="DW42" s="232"/>
      <c r="DX42" s="232"/>
      <c r="DY42" s="232"/>
      <c r="DZ42" s="232"/>
      <c r="EA42" s="232"/>
      <c r="EB42" s="232"/>
      <c r="EC42" s="232"/>
      <c r="ED42" s="232"/>
      <c r="EE42" s="232"/>
      <c r="EF42" s="232"/>
      <c r="EG42" s="232"/>
      <c r="EH42" s="232"/>
      <c r="EI42" s="232"/>
      <c r="EJ42" s="232"/>
      <c r="EK42" s="232"/>
      <c r="EL42" s="232"/>
      <c r="EM42" s="232"/>
      <c r="EN42" s="232"/>
      <c r="EO42" s="232"/>
      <c r="EP42" s="232"/>
      <c r="EQ42" s="232"/>
      <c r="ER42" s="232"/>
      <c r="ES42" s="232"/>
      <c r="ET42" s="232"/>
      <c r="EU42" s="232"/>
      <c r="EV42" s="232"/>
      <c r="EW42" s="232"/>
      <c r="EX42" s="232"/>
      <c r="EY42" s="232"/>
      <c r="EZ42" s="232"/>
      <c r="FA42" s="232"/>
      <c r="FB42" s="232"/>
      <c r="FC42" s="232"/>
      <c r="FD42" s="232"/>
      <c r="FE42" s="232"/>
      <c r="FF42" s="232"/>
      <c r="FG42" s="232"/>
      <c r="FH42" s="232"/>
      <c r="FI42" s="232"/>
      <c r="FJ42" s="232"/>
      <c r="FK42" s="232"/>
      <c r="FL42" s="232"/>
      <c r="FM42" s="232"/>
      <c r="FN42" s="232"/>
      <c r="FO42" s="232"/>
      <c r="FP42" s="232"/>
      <c r="FQ42" s="232"/>
      <c r="FR42" s="232"/>
      <c r="FS42" s="232"/>
      <c r="FT42" s="232"/>
      <c r="FU42" s="232"/>
      <c r="FV42" s="232"/>
      <c r="FW42" s="232"/>
      <c r="FX42" s="232"/>
      <c r="FY42" s="232"/>
      <c r="FZ42" s="232"/>
      <c r="GA42" s="232"/>
      <c r="GB42" s="232"/>
      <c r="GC42" s="232"/>
      <c r="GD42" s="232"/>
      <c r="GE42" s="232"/>
      <c r="GF42" s="232"/>
      <c r="GG42" s="232"/>
      <c r="GH42" s="232"/>
      <c r="GI42" s="232"/>
      <c r="GJ42" s="232"/>
      <c r="GK42" s="232"/>
      <c r="GL42" s="232"/>
      <c r="GM42" s="232"/>
      <c r="GN42" s="232"/>
      <c r="GO42" s="232"/>
      <c r="GP42" s="232"/>
      <c r="GQ42" s="232"/>
      <c r="GR42" s="232"/>
      <c r="GS42" s="232"/>
      <c r="GT42" s="232"/>
      <c r="GU42" s="232"/>
      <c r="GV42" s="232"/>
      <c r="GW42" s="232"/>
      <c r="GX42" s="232"/>
      <c r="GY42" s="232"/>
      <c r="GZ42" s="232"/>
      <c r="HA42" s="232"/>
      <c r="HB42" s="232"/>
      <c r="HC42" s="232"/>
      <c r="HD42" s="232"/>
      <c r="HE42" s="232"/>
      <c r="HF42" s="232"/>
      <c r="HG42" s="232"/>
      <c r="HH42" s="232"/>
      <c r="HI42" s="232"/>
      <c r="HJ42" s="232"/>
      <c r="HK42" s="232"/>
      <c r="HL42" s="232"/>
      <c r="HM42" s="232"/>
      <c r="HN42" s="232"/>
      <c r="HO42" s="232"/>
      <c r="HP42" s="232"/>
      <c r="HQ42" s="232"/>
      <c r="HR42" s="232"/>
    </row>
    <row r="43" spans="1:226" s="233" customFormat="1" ht="197.25" customHeight="1" x14ac:dyDescent="0.2">
      <c r="A43" s="216">
        <f t="shared" si="0"/>
        <v>37</v>
      </c>
      <c r="B43" s="217" t="s">
        <v>70</v>
      </c>
      <c r="C43" s="218" t="s">
        <v>16</v>
      </c>
      <c r="D43" s="219" t="s">
        <v>168</v>
      </c>
      <c r="E43" s="220">
        <v>3120212</v>
      </c>
      <c r="F43" s="285" t="s">
        <v>49</v>
      </c>
      <c r="G43" s="222" t="s">
        <v>60</v>
      </c>
      <c r="H43" s="202" t="s">
        <v>25</v>
      </c>
      <c r="I43" s="311">
        <v>7586400</v>
      </c>
      <c r="J43" s="209">
        <f>+I43</f>
        <v>7586400</v>
      </c>
      <c r="K43" s="223">
        <v>42587</v>
      </c>
      <c r="L43" s="223">
        <v>42620</v>
      </c>
      <c r="M43" s="223">
        <v>42634</v>
      </c>
      <c r="N43" s="253">
        <v>1</v>
      </c>
      <c r="O43" s="223">
        <v>42634</v>
      </c>
      <c r="P43" s="225" t="s">
        <v>756</v>
      </c>
      <c r="Q43" s="226" t="s">
        <v>944</v>
      </c>
      <c r="R43" s="227" t="s">
        <v>577</v>
      </c>
      <c r="S43" s="228" t="s">
        <v>247</v>
      </c>
      <c r="T43" s="227" t="s">
        <v>1002</v>
      </c>
      <c r="U43" s="228" t="s">
        <v>239</v>
      </c>
      <c r="V43" s="232"/>
      <c r="W43" s="232"/>
      <c r="X43" s="232"/>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c r="BU43" s="232"/>
      <c r="BV43" s="232"/>
      <c r="BW43" s="232"/>
      <c r="BX43" s="232"/>
      <c r="BY43" s="232"/>
      <c r="BZ43" s="232"/>
      <c r="CA43" s="232"/>
      <c r="CB43" s="232"/>
      <c r="CC43" s="232"/>
      <c r="CD43" s="232"/>
      <c r="CE43" s="232"/>
      <c r="CF43" s="232"/>
      <c r="CG43" s="232"/>
      <c r="CH43" s="232"/>
      <c r="CI43" s="232"/>
      <c r="CJ43" s="232"/>
      <c r="CK43" s="232"/>
      <c r="CL43" s="232"/>
      <c r="CM43" s="232"/>
      <c r="CN43" s="232"/>
      <c r="CO43" s="232"/>
      <c r="CP43" s="232"/>
      <c r="CQ43" s="232"/>
      <c r="CR43" s="232"/>
      <c r="CS43" s="232"/>
      <c r="CT43" s="232"/>
      <c r="CU43" s="232"/>
      <c r="CV43" s="232"/>
      <c r="CW43" s="232"/>
      <c r="CX43" s="232"/>
      <c r="CY43" s="232"/>
      <c r="CZ43" s="232"/>
      <c r="DA43" s="232"/>
      <c r="DB43" s="232"/>
      <c r="DC43" s="232"/>
      <c r="DD43" s="232"/>
      <c r="DE43" s="232"/>
      <c r="DF43" s="232"/>
      <c r="DG43" s="232"/>
      <c r="DH43" s="232"/>
      <c r="DI43" s="232"/>
      <c r="DJ43" s="232"/>
      <c r="DK43" s="232"/>
      <c r="DL43" s="232"/>
      <c r="DM43" s="232"/>
      <c r="DN43" s="232"/>
      <c r="DO43" s="232"/>
      <c r="DP43" s="232"/>
      <c r="DQ43" s="232"/>
      <c r="DR43" s="232"/>
      <c r="DS43" s="232"/>
      <c r="DT43" s="232"/>
      <c r="DU43" s="232"/>
      <c r="DV43" s="232"/>
      <c r="DW43" s="232"/>
      <c r="DX43" s="232"/>
      <c r="DY43" s="232"/>
      <c r="DZ43" s="232"/>
      <c r="EA43" s="232"/>
      <c r="EB43" s="232"/>
      <c r="EC43" s="232"/>
      <c r="ED43" s="232"/>
      <c r="EE43" s="232"/>
      <c r="EF43" s="232"/>
      <c r="EG43" s="232"/>
      <c r="EH43" s="232"/>
      <c r="EI43" s="232"/>
      <c r="EJ43" s="232"/>
      <c r="EK43" s="232"/>
      <c r="EL43" s="232"/>
      <c r="EM43" s="232"/>
      <c r="EN43" s="232"/>
      <c r="EO43" s="232"/>
      <c r="EP43" s="232"/>
      <c r="EQ43" s="232"/>
      <c r="ER43" s="232"/>
      <c r="ES43" s="232"/>
      <c r="ET43" s="232"/>
      <c r="EU43" s="232"/>
      <c r="EV43" s="232"/>
      <c r="EW43" s="232"/>
      <c r="EX43" s="232"/>
      <c r="EY43" s="232"/>
      <c r="EZ43" s="232"/>
      <c r="FA43" s="232"/>
      <c r="FB43" s="232"/>
      <c r="FC43" s="232"/>
      <c r="FD43" s="232"/>
      <c r="FE43" s="232"/>
      <c r="FF43" s="232"/>
      <c r="FG43" s="232"/>
      <c r="FH43" s="232"/>
      <c r="FI43" s="232"/>
      <c r="FJ43" s="232"/>
      <c r="FK43" s="232"/>
      <c r="FL43" s="232"/>
      <c r="FM43" s="232"/>
      <c r="FN43" s="232"/>
      <c r="FO43" s="232"/>
      <c r="FP43" s="232"/>
      <c r="FQ43" s="232"/>
      <c r="FR43" s="232"/>
      <c r="FS43" s="232"/>
      <c r="FT43" s="232"/>
      <c r="FU43" s="232"/>
      <c r="FV43" s="232"/>
      <c r="FW43" s="232"/>
      <c r="FX43" s="232"/>
      <c r="FY43" s="232"/>
      <c r="FZ43" s="232"/>
      <c r="GA43" s="232"/>
      <c r="GB43" s="232"/>
      <c r="GC43" s="232"/>
      <c r="GD43" s="232"/>
      <c r="GE43" s="232"/>
      <c r="GF43" s="232"/>
      <c r="GG43" s="232"/>
      <c r="GH43" s="232"/>
      <c r="GI43" s="232"/>
      <c r="GJ43" s="232"/>
      <c r="GK43" s="232"/>
      <c r="GL43" s="232"/>
      <c r="GM43" s="232"/>
      <c r="GN43" s="232"/>
      <c r="GO43" s="232"/>
      <c r="GP43" s="232"/>
      <c r="GQ43" s="232"/>
      <c r="GR43" s="232"/>
      <c r="GS43" s="232"/>
      <c r="GT43" s="232"/>
      <c r="GU43" s="232"/>
      <c r="GV43" s="232"/>
      <c r="GW43" s="232"/>
      <c r="GX43" s="232"/>
      <c r="GY43" s="232"/>
      <c r="GZ43" s="232"/>
      <c r="HA43" s="232"/>
      <c r="HB43" s="232"/>
      <c r="HC43" s="232"/>
      <c r="HD43" s="232"/>
      <c r="HE43" s="232"/>
      <c r="HF43" s="232"/>
      <c r="HG43" s="232"/>
      <c r="HH43" s="232"/>
      <c r="HI43" s="232"/>
      <c r="HJ43" s="232"/>
      <c r="HK43" s="232"/>
      <c r="HL43" s="232"/>
      <c r="HM43" s="232"/>
      <c r="HN43" s="232"/>
      <c r="HO43" s="232"/>
      <c r="HP43" s="232"/>
      <c r="HQ43" s="232"/>
      <c r="HR43" s="232"/>
    </row>
    <row r="44" spans="1:226" s="249" customFormat="1" ht="189" customHeight="1" x14ac:dyDescent="0.2">
      <c r="A44" s="216">
        <f t="shared" si="0"/>
        <v>38</v>
      </c>
      <c r="B44" s="217" t="s">
        <v>70</v>
      </c>
      <c r="C44" s="218" t="s">
        <v>16</v>
      </c>
      <c r="D44" s="219" t="s">
        <v>168</v>
      </c>
      <c r="E44" s="220">
        <v>3120212</v>
      </c>
      <c r="F44" s="221" t="s">
        <v>49</v>
      </c>
      <c r="G44" s="222" t="s">
        <v>29</v>
      </c>
      <c r="H44" s="202" t="s">
        <v>56</v>
      </c>
      <c r="I44" s="311">
        <v>12261060</v>
      </c>
      <c r="J44" s="311">
        <v>12261060</v>
      </c>
      <c r="K44" s="223">
        <v>42405</v>
      </c>
      <c r="L44" s="223">
        <v>42444</v>
      </c>
      <c r="M44" s="223">
        <v>42464</v>
      </c>
      <c r="N44" s="224">
        <v>365</v>
      </c>
      <c r="O44" s="223">
        <v>42828</v>
      </c>
      <c r="P44" s="225" t="s">
        <v>61</v>
      </c>
      <c r="Q44" s="226" t="s">
        <v>440</v>
      </c>
      <c r="R44" s="227" t="s">
        <v>62</v>
      </c>
      <c r="S44" s="228" t="s">
        <v>247</v>
      </c>
      <c r="T44" s="255" t="s">
        <v>1007</v>
      </c>
      <c r="U44" s="228" t="s">
        <v>239</v>
      </c>
      <c r="V44" s="232"/>
      <c r="W44" s="232"/>
      <c r="X44" s="232"/>
      <c r="Y44" s="232"/>
      <c r="Z44" s="232"/>
      <c r="AA44" s="232"/>
      <c r="AB44" s="232"/>
      <c r="AC44" s="232"/>
      <c r="AD44" s="232"/>
      <c r="AE44" s="232"/>
      <c r="AF44" s="232"/>
      <c r="AG44" s="232"/>
      <c r="AH44" s="232"/>
      <c r="AI44" s="232"/>
      <c r="AJ44" s="232"/>
      <c r="AK44" s="232"/>
      <c r="AL44" s="232"/>
      <c r="AM44" s="232"/>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c r="BQ44" s="232"/>
      <c r="BR44" s="232"/>
      <c r="BS44" s="232"/>
      <c r="BT44" s="232"/>
      <c r="BU44" s="232"/>
      <c r="BV44" s="232"/>
      <c r="BW44" s="232"/>
      <c r="BX44" s="232"/>
      <c r="BY44" s="232"/>
      <c r="BZ44" s="232"/>
      <c r="CA44" s="232"/>
      <c r="CB44" s="232"/>
      <c r="CC44" s="232"/>
      <c r="CD44" s="232"/>
      <c r="CE44" s="232"/>
      <c r="CF44" s="232"/>
      <c r="CG44" s="232"/>
      <c r="CH44" s="232"/>
      <c r="CI44" s="232"/>
      <c r="CJ44" s="232"/>
      <c r="CK44" s="232"/>
      <c r="CL44" s="232"/>
      <c r="CM44" s="232"/>
      <c r="CN44" s="232"/>
      <c r="CO44" s="232"/>
      <c r="CP44" s="232"/>
      <c r="CQ44" s="232"/>
      <c r="CR44" s="232"/>
      <c r="CS44" s="232"/>
      <c r="CT44" s="232"/>
      <c r="CU44" s="232"/>
      <c r="CV44" s="232"/>
      <c r="CW44" s="232"/>
      <c r="CX44" s="232"/>
      <c r="CY44" s="232"/>
      <c r="CZ44" s="232"/>
      <c r="DA44" s="232"/>
      <c r="DB44" s="232"/>
      <c r="DC44" s="232"/>
      <c r="DD44" s="232"/>
      <c r="DE44" s="232"/>
      <c r="DF44" s="232"/>
      <c r="DG44" s="232"/>
      <c r="DH44" s="232"/>
      <c r="DI44" s="232"/>
      <c r="DJ44" s="232"/>
      <c r="DK44" s="232"/>
      <c r="DL44" s="232"/>
      <c r="DM44" s="232"/>
      <c r="DN44" s="232"/>
      <c r="DO44" s="232"/>
      <c r="DP44" s="232"/>
      <c r="DQ44" s="232"/>
      <c r="DR44" s="232"/>
      <c r="DS44" s="232"/>
      <c r="DT44" s="232"/>
      <c r="DU44" s="232"/>
      <c r="DV44" s="232"/>
      <c r="DW44" s="232"/>
      <c r="DX44" s="232"/>
      <c r="DY44" s="232"/>
      <c r="DZ44" s="232"/>
      <c r="EA44" s="232"/>
      <c r="EB44" s="232"/>
      <c r="EC44" s="232"/>
      <c r="ED44" s="232"/>
      <c r="EE44" s="232"/>
      <c r="EF44" s="232"/>
      <c r="EG44" s="232"/>
      <c r="EH44" s="232"/>
      <c r="EI44" s="232"/>
      <c r="EJ44" s="232"/>
      <c r="EK44" s="232"/>
      <c r="EL44" s="232"/>
      <c r="EM44" s="232"/>
      <c r="EN44" s="232"/>
      <c r="EO44" s="232"/>
      <c r="EP44" s="232"/>
      <c r="EQ44" s="232"/>
      <c r="ER44" s="232"/>
      <c r="ES44" s="232"/>
      <c r="ET44" s="232"/>
      <c r="EU44" s="232"/>
      <c r="EV44" s="232"/>
      <c r="EW44" s="232"/>
      <c r="EX44" s="232"/>
      <c r="EY44" s="232"/>
      <c r="EZ44" s="232"/>
      <c r="FA44" s="232"/>
      <c r="FB44" s="232"/>
      <c r="FC44" s="232"/>
      <c r="FD44" s="232"/>
      <c r="FE44" s="232"/>
      <c r="FF44" s="232"/>
      <c r="FG44" s="232"/>
      <c r="FH44" s="232"/>
      <c r="FI44" s="232"/>
      <c r="FJ44" s="232"/>
      <c r="FK44" s="232"/>
      <c r="FL44" s="232"/>
      <c r="FM44" s="232"/>
      <c r="FN44" s="232"/>
      <c r="FO44" s="232"/>
      <c r="FP44" s="232"/>
      <c r="FQ44" s="232"/>
      <c r="FR44" s="232"/>
      <c r="FS44" s="232"/>
      <c r="FT44" s="232"/>
      <c r="FU44" s="232"/>
      <c r="FV44" s="232"/>
      <c r="FW44" s="232"/>
      <c r="FX44" s="232"/>
      <c r="FY44" s="232"/>
      <c r="FZ44" s="232"/>
      <c r="GA44" s="232"/>
      <c r="GB44" s="232"/>
      <c r="GC44" s="232"/>
      <c r="GD44" s="232"/>
      <c r="GE44" s="232"/>
      <c r="GF44" s="232"/>
      <c r="GG44" s="232"/>
      <c r="GH44" s="232"/>
      <c r="GI44" s="232"/>
      <c r="GJ44" s="232"/>
      <c r="GK44" s="232"/>
      <c r="GL44" s="232"/>
      <c r="GM44" s="232"/>
      <c r="GN44" s="232"/>
      <c r="GO44" s="232"/>
      <c r="GP44" s="232"/>
      <c r="GQ44" s="232"/>
      <c r="GR44" s="232"/>
      <c r="GS44" s="232"/>
      <c r="GT44" s="232"/>
      <c r="GU44" s="232"/>
      <c r="GV44" s="232"/>
      <c r="GW44" s="232"/>
      <c r="GX44" s="232"/>
      <c r="GY44" s="232"/>
      <c r="GZ44" s="232"/>
      <c r="HA44" s="232"/>
      <c r="HB44" s="232"/>
      <c r="HC44" s="232"/>
      <c r="HD44" s="232"/>
      <c r="HE44" s="232"/>
      <c r="HF44" s="232"/>
      <c r="HG44" s="232"/>
      <c r="HH44" s="232"/>
      <c r="HI44" s="232"/>
      <c r="HJ44" s="232"/>
      <c r="HK44" s="232"/>
      <c r="HL44" s="232"/>
      <c r="HM44" s="232"/>
      <c r="HN44" s="232"/>
      <c r="HO44" s="232"/>
      <c r="HP44" s="232"/>
      <c r="HQ44" s="232"/>
      <c r="HR44" s="232"/>
    </row>
    <row r="45" spans="1:226" s="249" customFormat="1" ht="186.75" customHeight="1" x14ac:dyDescent="0.2">
      <c r="A45" s="216">
        <f t="shared" si="0"/>
        <v>39</v>
      </c>
      <c r="B45" s="217" t="s">
        <v>70</v>
      </c>
      <c r="C45" s="218" t="s">
        <v>16</v>
      </c>
      <c r="D45" s="219" t="s">
        <v>183</v>
      </c>
      <c r="E45" s="218" t="s">
        <v>485</v>
      </c>
      <c r="F45" s="221" t="s">
        <v>49</v>
      </c>
      <c r="G45" s="222" t="s">
        <v>64</v>
      </c>
      <c r="H45" s="202" t="s">
        <v>173</v>
      </c>
      <c r="I45" s="209">
        <v>44000000</v>
      </c>
      <c r="J45" s="209">
        <v>44000000</v>
      </c>
      <c r="K45" s="223">
        <v>42418</v>
      </c>
      <c r="L45" s="223">
        <v>42439</v>
      </c>
      <c r="M45" s="223">
        <v>42444</v>
      </c>
      <c r="N45" s="216">
        <v>240</v>
      </c>
      <c r="O45" s="223">
        <v>42657</v>
      </c>
      <c r="P45" s="225" t="s">
        <v>65</v>
      </c>
      <c r="Q45" s="226" t="s">
        <v>431</v>
      </c>
      <c r="R45" s="227" t="s">
        <v>66</v>
      </c>
      <c r="S45" s="228" t="s">
        <v>247</v>
      </c>
      <c r="T45" s="255" t="s">
        <v>1008</v>
      </c>
      <c r="U45" s="228" t="s">
        <v>239</v>
      </c>
      <c r="V45" s="232"/>
      <c r="W45" s="232"/>
      <c r="X45" s="232"/>
      <c r="Y45" s="232"/>
      <c r="Z45" s="232"/>
      <c r="AA45" s="23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c r="BU45" s="232"/>
      <c r="BV45" s="232"/>
      <c r="BW45" s="232"/>
      <c r="BX45" s="232"/>
      <c r="BY45" s="232"/>
      <c r="BZ45" s="232"/>
      <c r="CA45" s="232"/>
      <c r="CB45" s="232"/>
      <c r="CC45" s="232"/>
      <c r="CD45" s="232"/>
      <c r="CE45" s="232"/>
      <c r="CF45" s="232"/>
      <c r="CG45" s="232"/>
      <c r="CH45" s="232"/>
      <c r="CI45" s="232"/>
      <c r="CJ45" s="232"/>
      <c r="CK45" s="232"/>
      <c r="CL45" s="232"/>
      <c r="CM45" s="232"/>
      <c r="CN45" s="232"/>
      <c r="CO45" s="232"/>
      <c r="CP45" s="232"/>
      <c r="CQ45" s="232"/>
      <c r="CR45" s="232"/>
      <c r="CS45" s="232"/>
      <c r="CT45" s="232"/>
      <c r="CU45" s="232"/>
      <c r="CV45" s="232"/>
      <c r="CW45" s="232"/>
      <c r="CX45" s="232"/>
      <c r="CY45" s="232"/>
      <c r="CZ45" s="232"/>
      <c r="DA45" s="232"/>
      <c r="DB45" s="232"/>
      <c r="DC45" s="232"/>
      <c r="DD45" s="232"/>
      <c r="DE45" s="232"/>
      <c r="DF45" s="232"/>
      <c r="DG45" s="232"/>
      <c r="DH45" s="232"/>
      <c r="DI45" s="232"/>
      <c r="DJ45" s="232"/>
      <c r="DK45" s="232"/>
      <c r="DL45" s="232"/>
      <c r="DM45" s="232"/>
      <c r="DN45" s="232"/>
      <c r="DO45" s="232"/>
      <c r="DP45" s="232"/>
      <c r="DQ45" s="232"/>
      <c r="DR45" s="232"/>
      <c r="DS45" s="232"/>
      <c r="DT45" s="232"/>
      <c r="DU45" s="232"/>
      <c r="DV45" s="232"/>
      <c r="DW45" s="232"/>
      <c r="DX45" s="232"/>
      <c r="DY45" s="232"/>
      <c r="DZ45" s="232"/>
      <c r="EA45" s="232"/>
      <c r="EB45" s="232"/>
      <c r="EC45" s="232"/>
      <c r="ED45" s="232"/>
      <c r="EE45" s="232"/>
      <c r="EF45" s="232"/>
      <c r="EG45" s="232"/>
      <c r="EH45" s="232"/>
      <c r="EI45" s="232"/>
      <c r="EJ45" s="232"/>
      <c r="EK45" s="232"/>
      <c r="EL45" s="232"/>
      <c r="EM45" s="232"/>
      <c r="EN45" s="232"/>
      <c r="EO45" s="232"/>
      <c r="EP45" s="232"/>
      <c r="EQ45" s="232"/>
      <c r="ER45" s="232"/>
      <c r="ES45" s="232"/>
      <c r="ET45" s="232"/>
      <c r="EU45" s="232"/>
      <c r="EV45" s="232"/>
      <c r="EW45" s="232"/>
      <c r="EX45" s="232"/>
      <c r="EY45" s="232"/>
      <c r="EZ45" s="232"/>
      <c r="FA45" s="232"/>
      <c r="FB45" s="232"/>
      <c r="FC45" s="232"/>
      <c r="FD45" s="232"/>
      <c r="FE45" s="232"/>
      <c r="FF45" s="232"/>
      <c r="FG45" s="232"/>
      <c r="FH45" s="232"/>
      <c r="FI45" s="232"/>
      <c r="FJ45" s="232"/>
      <c r="FK45" s="232"/>
      <c r="FL45" s="232"/>
      <c r="FM45" s="232"/>
      <c r="FN45" s="232"/>
      <c r="FO45" s="232"/>
      <c r="FP45" s="232"/>
      <c r="FQ45" s="232"/>
      <c r="FR45" s="232"/>
      <c r="FS45" s="232"/>
      <c r="FT45" s="232"/>
      <c r="FU45" s="232"/>
      <c r="FV45" s="232"/>
      <c r="FW45" s="232"/>
      <c r="FX45" s="232"/>
      <c r="FY45" s="232"/>
      <c r="FZ45" s="232"/>
      <c r="GA45" s="232"/>
      <c r="GB45" s="232"/>
      <c r="GC45" s="232"/>
      <c r="GD45" s="232"/>
      <c r="GE45" s="232"/>
      <c r="GF45" s="232"/>
      <c r="GG45" s="232"/>
      <c r="GH45" s="232"/>
      <c r="GI45" s="232"/>
      <c r="GJ45" s="232"/>
      <c r="GK45" s="232"/>
      <c r="GL45" s="232"/>
      <c r="GM45" s="232"/>
      <c r="GN45" s="232"/>
      <c r="GO45" s="232"/>
      <c r="GP45" s="232"/>
      <c r="GQ45" s="232"/>
      <c r="GR45" s="232"/>
      <c r="GS45" s="232"/>
      <c r="GT45" s="232"/>
      <c r="GU45" s="232"/>
      <c r="GV45" s="232"/>
      <c r="GW45" s="232"/>
      <c r="GX45" s="232"/>
      <c r="GY45" s="232"/>
      <c r="GZ45" s="232"/>
      <c r="HA45" s="232"/>
      <c r="HB45" s="232"/>
      <c r="HC45" s="232"/>
      <c r="HD45" s="232"/>
      <c r="HE45" s="232"/>
      <c r="HF45" s="232"/>
      <c r="HG45" s="232"/>
      <c r="HH45" s="232"/>
      <c r="HI45" s="232"/>
      <c r="HJ45" s="232"/>
      <c r="HK45" s="232"/>
      <c r="HL45" s="232"/>
      <c r="HM45" s="232"/>
      <c r="HN45" s="232"/>
      <c r="HO45" s="232"/>
      <c r="HP45" s="232"/>
      <c r="HQ45" s="232"/>
      <c r="HR45" s="232"/>
    </row>
    <row r="46" spans="1:226" s="249" customFormat="1" ht="115.5" customHeight="1" x14ac:dyDescent="0.2">
      <c r="A46" s="216">
        <f t="shared" si="0"/>
        <v>40</v>
      </c>
      <c r="B46" s="217" t="s">
        <v>70</v>
      </c>
      <c r="C46" s="218" t="s">
        <v>16</v>
      </c>
      <c r="D46" s="219" t="s">
        <v>183</v>
      </c>
      <c r="E46" s="218" t="s">
        <v>485</v>
      </c>
      <c r="F46" s="221" t="s">
        <v>49</v>
      </c>
      <c r="G46" s="222" t="s">
        <v>29</v>
      </c>
      <c r="H46" s="202" t="s">
        <v>44</v>
      </c>
      <c r="I46" s="209">
        <f>+J46</f>
        <v>822800</v>
      </c>
      <c r="J46" s="209">
        <v>822800</v>
      </c>
      <c r="K46" s="223">
        <v>42513</v>
      </c>
      <c r="L46" s="223">
        <v>42594</v>
      </c>
      <c r="M46" s="223">
        <v>42605</v>
      </c>
      <c r="N46" s="216">
        <v>30</v>
      </c>
      <c r="O46" s="223">
        <v>42635</v>
      </c>
      <c r="P46" s="225" t="s">
        <v>799</v>
      </c>
      <c r="Q46" s="226" t="s">
        <v>798</v>
      </c>
      <c r="R46" s="227" t="s">
        <v>568</v>
      </c>
      <c r="S46" s="228" t="s">
        <v>247</v>
      </c>
      <c r="T46" s="255" t="s">
        <v>1009</v>
      </c>
      <c r="U46" s="228" t="s">
        <v>239</v>
      </c>
      <c r="V46" s="232"/>
      <c r="W46" s="232"/>
      <c r="X46" s="232"/>
      <c r="Y46" s="232"/>
      <c r="Z46" s="23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c r="BR46" s="232"/>
      <c r="BS46" s="232"/>
      <c r="BT46" s="232"/>
      <c r="BU46" s="232"/>
      <c r="BV46" s="232"/>
      <c r="BW46" s="232"/>
      <c r="BX46" s="232"/>
      <c r="BY46" s="232"/>
      <c r="BZ46" s="232"/>
      <c r="CA46" s="232"/>
      <c r="CB46" s="232"/>
      <c r="CC46" s="232"/>
      <c r="CD46" s="232"/>
      <c r="CE46" s="232"/>
      <c r="CF46" s="232"/>
      <c r="CG46" s="232"/>
      <c r="CH46" s="232"/>
      <c r="CI46" s="232"/>
      <c r="CJ46" s="232"/>
      <c r="CK46" s="232"/>
      <c r="CL46" s="232"/>
      <c r="CM46" s="232"/>
      <c r="CN46" s="232"/>
      <c r="CO46" s="232"/>
      <c r="CP46" s="232"/>
      <c r="CQ46" s="232"/>
      <c r="CR46" s="232"/>
      <c r="CS46" s="232"/>
      <c r="CT46" s="232"/>
      <c r="CU46" s="232"/>
      <c r="CV46" s="232"/>
      <c r="CW46" s="232"/>
      <c r="CX46" s="232"/>
      <c r="CY46" s="232"/>
      <c r="CZ46" s="232"/>
      <c r="DA46" s="232"/>
      <c r="DB46" s="232"/>
      <c r="DC46" s="232"/>
      <c r="DD46" s="232"/>
      <c r="DE46" s="232"/>
      <c r="DF46" s="232"/>
      <c r="DG46" s="232"/>
      <c r="DH46" s="232"/>
      <c r="DI46" s="232"/>
      <c r="DJ46" s="232"/>
      <c r="DK46" s="232"/>
      <c r="DL46" s="232"/>
      <c r="DM46" s="232"/>
      <c r="DN46" s="232"/>
      <c r="DO46" s="232"/>
      <c r="DP46" s="232"/>
      <c r="DQ46" s="232"/>
      <c r="DR46" s="232"/>
      <c r="DS46" s="232"/>
      <c r="DT46" s="232"/>
      <c r="DU46" s="232"/>
      <c r="DV46" s="232"/>
      <c r="DW46" s="232"/>
      <c r="DX46" s="232"/>
      <c r="DY46" s="232"/>
      <c r="DZ46" s="232"/>
      <c r="EA46" s="232"/>
      <c r="EB46" s="232"/>
      <c r="EC46" s="232"/>
      <c r="ED46" s="232"/>
      <c r="EE46" s="232"/>
      <c r="EF46" s="232"/>
      <c r="EG46" s="232"/>
      <c r="EH46" s="232"/>
      <c r="EI46" s="232"/>
      <c r="EJ46" s="232"/>
      <c r="EK46" s="232"/>
      <c r="EL46" s="232"/>
      <c r="EM46" s="232"/>
      <c r="EN46" s="232"/>
      <c r="EO46" s="232"/>
      <c r="EP46" s="232"/>
      <c r="EQ46" s="232"/>
      <c r="ER46" s="232"/>
      <c r="ES46" s="232"/>
      <c r="ET46" s="232"/>
      <c r="EU46" s="232"/>
      <c r="EV46" s="232"/>
      <c r="EW46" s="232"/>
      <c r="EX46" s="232"/>
      <c r="EY46" s="232"/>
      <c r="EZ46" s="232"/>
      <c r="FA46" s="232"/>
      <c r="FB46" s="232"/>
      <c r="FC46" s="232"/>
      <c r="FD46" s="232"/>
      <c r="FE46" s="232"/>
      <c r="FF46" s="232"/>
      <c r="FG46" s="232"/>
      <c r="FH46" s="232"/>
      <c r="FI46" s="232"/>
      <c r="FJ46" s="232"/>
      <c r="FK46" s="232"/>
      <c r="FL46" s="232"/>
      <c r="FM46" s="232"/>
      <c r="FN46" s="232"/>
      <c r="FO46" s="232"/>
      <c r="FP46" s="232"/>
      <c r="FQ46" s="232"/>
      <c r="FR46" s="232"/>
      <c r="FS46" s="232"/>
      <c r="FT46" s="232"/>
      <c r="FU46" s="232"/>
      <c r="FV46" s="232"/>
      <c r="FW46" s="232"/>
      <c r="FX46" s="232"/>
      <c r="FY46" s="232"/>
      <c r="FZ46" s="232"/>
      <c r="GA46" s="232"/>
      <c r="GB46" s="232"/>
      <c r="GC46" s="232"/>
      <c r="GD46" s="232"/>
      <c r="GE46" s="232"/>
      <c r="GF46" s="232"/>
      <c r="GG46" s="232"/>
      <c r="GH46" s="232"/>
      <c r="GI46" s="232"/>
      <c r="GJ46" s="232"/>
      <c r="GK46" s="232"/>
      <c r="GL46" s="232"/>
      <c r="GM46" s="232"/>
      <c r="GN46" s="232"/>
      <c r="GO46" s="232"/>
      <c r="GP46" s="232"/>
      <c r="GQ46" s="232"/>
      <c r="GR46" s="232"/>
      <c r="GS46" s="232"/>
      <c r="GT46" s="232"/>
      <c r="GU46" s="232"/>
      <c r="GV46" s="232"/>
      <c r="GW46" s="232"/>
      <c r="GX46" s="232"/>
      <c r="GY46" s="232"/>
      <c r="GZ46" s="232"/>
      <c r="HA46" s="232"/>
      <c r="HB46" s="232"/>
      <c r="HC46" s="232"/>
      <c r="HD46" s="232"/>
      <c r="HE46" s="232"/>
      <c r="HF46" s="232"/>
      <c r="HG46" s="232"/>
      <c r="HH46" s="232"/>
      <c r="HI46" s="232"/>
      <c r="HJ46" s="232"/>
      <c r="HK46" s="232"/>
      <c r="HL46" s="232"/>
      <c r="HM46" s="232"/>
      <c r="HN46" s="232"/>
      <c r="HO46" s="232"/>
      <c r="HP46" s="232"/>
      <c r="HQ46" s="232"/>
      <c r="HR46" s="232"/>
    </row>
    <row r="47" spans="1:226" s="249" customFormat="1" ht="153.75" customHeight="1" x14ac:dyDescent="0.2">
      <c r="A47" s="216">
        <f t="shared" si="0"/>
        <v>41</v>
      </c>
      <c r="B47" s="217" t="s">
        <v>70</v>
      </c>
      <c r="C47" s="218" t="s">
        <v>16</v>
      </c>
      <c r="D47" s="219" t="s">
        <v>183</v>
      </c>
      <c r="E47" s="218" t="s">
        <v>485</v>
      </c>
      <c r="F47" s="221" t="s">
        <v>49</v>
      </c>
      <c r="G47" s="222" t="s">
        <v>29</v>
      </c>
      <c r="H47" s="202" t="s">
        <v>25</v>
      </c>
      <c r="I47" s="209">
        <v>4000000</v>
      </c>
      <c r="J47" s="209"/>
      <c r="K47" s="223">
        <v>42513</v>
      </c>
      <c r="L47" s="223">
        <v>42574</v>
      </c>
      <c r="M47" s="223">
        <v>42579</v>
      </c>
      <c r="N47" s="216">
        <v>30</v>
      </c>
      <c r="O47" s="223">
        <f>+M47+N47</f>
        <v>42609</v>
      </c>
      <c r="P47" s="225" t="s">
        <v>569</v>
      </c>
      <c r="Q47" s="226" t="s">
        <v>570</v>
      </c>
      <c r="R47" s="227" t="s">
        <v>571</v>
      </c>
      <c r="S47" s="228" t="s">
        <v>247</v>
      </c>
      <c r="T47" s="227" t="s">
        <v>579</v>
      </c>
      <c r="U47" s="202" t="s">
        <v>561</v>
      </c>
      <c r="V47" s="232"/>
      <c r="W47" s="232"/>
      <c r="X47" s="232"/>
      <c r="Y47" s="232"/>
      <c r="Z47" s="232"/>
      <c r="AA47" s="23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c r="BU47" s="232"/>
      <c r="BV47" s="232"/>
      <c r="BW47" s="232"/>
      <c r="BX47" s="232"/>
      <c r="BY47" s="232"/>
      <c r="BZ47" s="232"/>
      <c r="CA47" s="232"/>
      <c r="CB47" s="232"/>
      <c r="CC47" s="232"/>
      <c r="CD47" s="232"/>
      <c r="CE47" s="232"/>
      <c r="CF47" s="232"/>
      <c r="CG47" s="232"/>
      <c r="CH47" s="232"/>
      <c r="CI47" s="232"/>
      <c r="CJ47" s="232"/>
      <c r="CK47" s="232"/>
      <c r="CL47" s="232"/>
      <c r="CM47" s="232"/>
      <c r="CN47" s="232"/>
      <c r="CO47" s="232"/>
      <c r="CP47" s="232"/>
      <c r="CQ47" s="232"/>
      <c r="CR47" s="232"/>
      <c r="CS47" s="232"/>
      <c r="CT47" s="232"/>
      <c r="CU47" s="232"/>
      <c r="CV47" s="232"/>
      <c r="CW47" s="232"/>
      <c r="CX47" s="232"/>
      <c r="CY47" s="232"/>
      <c r="CZ47" s="232"/>
      <c r="DA47" s="232"/>
      <c r="DB47" s="232"/>
      <c r="DC47" s="232"/>
      <c r="DD47" s="232"/>
      <c r="DE47" s="232"/>
      <c r="DF47" s="232"/>
      <c r="DG47" s="232"/>
      <c r="DH47" s="232"/>
      <c r="DI47" s="232"/>
      <c r="DJ47" s="232"/>
      <c r="DK47" s="232"/>
      <c r="DL47" s="232"/>
      <c r="DM47" s="232"/>
      <c r="DN47" s="232"/>
      <c r="DO47" s="232"/>
      <c r="DP47" s="232"/>
      <c r="DQ47" s="232"/>
      <c r="DR47" s="232"/>
      <c r="DS47" s="232"/>
      <c r="DT47" s="232"/>
      <c r="DU47" s="232"/>
      <c r="DV47" s="232"/>
      <c r="DW47" s="232"/>
      <c r="DX47" s="232"/>
      <c r="DY47" s="232"/>
      <c r="DZ47" s="232"/>
      <c r="EA47" s="232"/>
      <c r="EB47" s="232"/>
      <c r="EC47" s="232"/>
      <c r="ED47" s="232"/>
      <c r="EE47" s="232"/>
      <c r="EF47" s="232"/>
      <c r="EG47" s="232"/>
      <c r="EH47" s="232"/>
      <c r="EI47" s="232"/>
      <c r="EJ47" s="232"/>
      <c r="EK47" s="232"/>
      <c r="EL47" s="232"/>
      <c r="EM47" s="232"/>
      <c r="EN47" s="232"/>
      <c r="EO47" s="232"/>
      <c r="EP47" s="232"/>
      <c r="EQ47" s="232"/>
      <c r="ER47" s="232"/>
      <c r="ES47" s="232"/>
      <c r="ET47" s="232"/>
      <c r="EU47" s="232"/>
      <c r="EV47" s="232"/>
      <c r="EW47" s="232"/>
      <c r="EX47" s="232"/>
      <c r="EY47" s="232"/>
      <c r="EZ47" s="232"/>
      <c r="FA47" s="232"/>
      <c r="FB47" s="232"/>
      <c r="FC47" s="232"/>
      <c r="FD47" s="232"/>
      <c r="FE47" s="232"/>
      <c r="FF47" s="232"/>
      <c r="FG47" s="232"/>
      <c r="FH47" s="232"/>
      <c r="FI47" s="232"/>
      <c r="FJ47" s="232"/>
      <c r="FK47" s="232"/>
      <c r="FL47" s="232"/>
      <c r="FM47" s="232"/>
      <c r="FN47" s="232"/>
      <c r="FO47" s="232"/>
      <c r="FP47" s="232"/>
      <c r="FQ47" s="232"/>
      <c r="FR47" s="232"/>
      <c r="FS47" s="232"/>
      <c r="FT47" s="232"/>
      <c r="FU47" s="232"/>
      <c r="FV47" s="232"/>
      <c r="FW47" s="232"/>
      <c r="FX47" s="232"/>
      <c r="FY47" s="232"/>
      <c r="FZ47" s="232"/>
      <c r="GA47" s="232"/>
      <c r="GB47" s="232"/>
      <c r="GC47" s="232"/>
      <c r="GD47" s="232"/>
      <c r="GE47" s="232"/>
      <c r="GF47" s="232"/>
      <c r="GG47" s="232"/>
      <c r="GH47" s="232"/>
      <c r="GI47" s="232"/>
      <c r="GJ47" s="232"/>
      <c r="GK47" s="232"/>
      <c r="GL47" s="232"/>
      <c r="GM47" s="232"/>
      <c r="GN47" s="232"/>
      <c r="GO47" s="232"/>
      <c r="GP47" s="232"/>
      <c r="GQ47" s="232"/>
      <c r="GR47" s="232"/>
      <c r="GS47" s="232"/>
      <c r="GT47" s="232"/>
      <c r="GU47" s="232"/>
      <c r="GV47" s="232"/>
      <c r="GW47" s="232"/>
      <c r="GX47" s="232"/>
      <c r="GY47" s="232"/>
      <c r="GZ47" s="232"/>
      <c r="HA47" s="232"/>
      <c r="HB47" s="232"/>
      <c r="HC47" s="232"/>
      <c r="HD47" s="232"/>
      <c r="HE47" s="232"/>
      <c r="HF47" s="232"/>
      <c r="HG47" s="232"/>
      <c r="HH47" s="232"/>
      <c r="HI47" s="232"/>
      <c r="HJ47" s="232"/>
      <c r="HK47" s="232"/>
      <c r="HL47" s="232"/>
      <c r="HM47" s="232"/>
      <c r="HN47" s="232"/>
      <c r="HO47" s="232"/>
      <c r="HP47" s="232"/>
      <c r="HQ47" s="232"/>
      <c r="HR47" s="232"/>
    </row>
    <row r="48" spans="1:226" s="249" customFormat="1" ht="146.25" customHeight="1" x14ac:dyDescent="0.2">
      <c r="A48" s="216">
        <f t="shared" si="0"/>
        <v>42</v>
      </c>
      <c r="B48" s="217" t="s">
        <v>70</v>
      </c>
      <c r="C48" s="218" t="s">
        <v>16</v>
      </c>
      <c r="D48" s="219" t="s">
        <v>168</v>
      </c>
      <c r="E48" s="218">
        <v>312020501</v>
      </c>
      <c r="F48" s="221" t="s">
        <v>67</v>
      </c>
      <c r="G48" s="222" t="s">
        <v>29</v>
      </c>
      <c r="H48" s="202" t="s">
        <v>56</v>
      </c>
      <c r="I48" s="209">
        <f>+J48</f>
        <v>1982500</v>
      </c>
      <c r="J48" s="209">
        <v>1982500</v>
      </c>
      <c r="K48" s="223">
        <v>42542</v>
      </c>
      <c r="L48" s="223">
        <v>42585</v>
      </c>
      <c r="M48" s="223">
        <v>42590</v>
      </c>
      <c r="N48" s="253" t="s">
        <v>562</v>
      </c>
      <c r="O48" s="223">
        <v>42594</v>
      </c>
      <c r="P48" s="225" t="s">
        <v>788</v>
      </c>
      <c r="Q48" s="226" t="s">
        <v>787</v>
      </c>
      <c r="R48" s="227" t="s">
        <v>68</v>
      </c>
      <c r="S48" s="228" t="s">
        <v>247</v>
      </c>
      <c r="T48" s="227" t="s">
        <v>1011</v>
      </c>
      <c r="U48" s="202" t="s">
        <v>239</v>
      </c>
      <c r="V48" s="232"/>
      <c r="W48" s="232"/>
      <c r="X48" s="232"/>
      <c r="Y48" s="232"/>
      <c r="Z48" s="23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c r="BU48" s="232"/>
      <c r="BV48" s="232"/>
      <c r="BW48" s="232"/>
      <c r="BX48" s="232"/>
      <c r="BY48" s="232"/>
      <c r="BZ48" s="232"/>
      <c r="CA48" s="232"/>
      <c r="CB48" s="232"/>
      <c r="CC48" s="232"/>
      <c r="CD48" s="232"/>
      <c r="CE48" s="232"/>
      <c r="CF48" s="232"/>
      <c r="CG48" s="232"/>
      <c r="CH48" s="232"/>
      <c r="CI48" s="232"/>
      <c r="CJ48" s="232"/>
      <c r="CK48" s="232"/>
      <c r="CL48" s="232"/>
      <c r="CM48" s="232"/>
      <c r="CN48" s="232"/>
      <c r="CO48" s="232"/>
      <c r="CP48" s="232"/>
      <c r="CQ48" s="232"/>
      <c r="CR48" s="232"/>
      <c r="CS48" s="232"/>
      <c r="CT48" s="232"/>
      <c r="CU48" s="232"/>
      <c r="CV48" s="232"/>
      <c r="CW48" s="232"/>
      <c r="CX48" s="232"/>
      <c r="CY48" s="232"/>
      <c r="CZ48" s="232"/>
      <c r="DA48" s="232"/>
      <c r="DB48" s="232"/>
      <c r="DC48" s="232"/>
      <c r="DD48" s="232"/>
      <c r="DE48" s="232"/>
      <c r="DF48" s="232"/>
      <c r="DG48" s="232"/>
      <c r="DH48" s="232"/>
      <c r="DI48" s="232"/>
      <c r="DJ48" s="232"/>
      <c r="DK48" s="232"/>
      <c r="DL48" s="232"/>
      <c r="DM48" s="232"/>
      <c r="DN48" s="232"/>
      <c r="DO48" s="232"/>
      <c r="DP48" s="232"/>
      <c r="DQ48" s="232"/>
      <c r="DR48" s="232"/>
      <c r="DS48" s="232"/>
      <c r="DT48" s="232"/>
      <c r="DU48" s="232"/>
      <c r="DV48" s="232"/>
      <c r="DW48" s="232"/>
      <c r="DX48" s="232"/>
      <c r="DY48" s="232"/>
      <c r="DZ48" s="232"/>
      <c r="EA48" s="232"/>
      <c r="EB48" s="232"/>
      <c r="EC48" s="232"/>
      <c r="ED48" s="232"/>
      <c r="EE48" s="232"/>
      <c r="EF48" s="232"/>
      <c r="EG48" s="232"/>
      <c r="EH48" s="232"/>
      <c r="EI48" s="232"/>
      <c r="EJ48" s="232"/>
      <c r="EK48" s="232"/>
      <c r="EL48" s="232"/>
      <c r="EM48" s="232"/>
      <c r="EN48" s="232"/>
      <c r="EO48" s="232"/>
      <c r="EP48" s="232"/>
      <c r="EQ48" s="232"/>
      <c r="ER48" s="232"/>
      <c r="ES48" s="232"/>
      <c r="ET48" s="232"/>
      <c r="EU48" s="232"/>
      <c r="EV48" s="232"/>
      <c r="EW48" s="232"/>
      <c r="EX48" s="232"/>
      <c r="EY48" s="232"/>
      <c r="EZ48" s="232"/>
      <c r="FA48" s="232"/>
      <c r="FB48" s="232"/>
      <c r="FC48" s="232"/>
      <c r="FD48" s="232"/>
      <c r="FE48" s="232"/>
      <c r="FF48" s="232"/>
      <c r="FG48" s="232"/>
      <c r="FH48" s="232"/>
      <c r="FI48" s="232"/>
      <c r="FJ48" s="232"/>
      <c r="FK48" s="232"/>
      <c r="FL48" s="232"/>
      <c r="FM48" s="232"/>
      <c r="FN48" s="232"/>
      <c r="FO48" s="232"/>
      <c r="FP48" s="232"/>
      <c r="FQ48" s="232"/>
      <c r="FR48" s="232"/>
      <c r="FS48" s="232"/>
      <c r="FT48" s="232"/>
      <c r="FU48" s="232"/>
      <c r="FV48" s="232"/>
      <c r="FW48" s="232"/>
      <c r="FX48" s="232"/>
      <c r="FY48" s="232"/>
      <c r="FZ48" s="232"/>
      <c r="GA48" s="232"/>
      <c r="GB48" s="232"/>
      <c r="GC48" s="232"/>
      <c r="GD48" s="232"/>
      <c r="GE48" s="232"/>
      <c r="GF48" s="232"/>
      <c r="GG48" s="232"/>
      <c r="GH48" s="232"/>
      <c r="GI48" s="232"/>
      <c r="GJ48" s="232"/>
      <c r="GK48" s="232"/>
      <c r="GL48" s="232"/>
      <c r="GM48" s="232"/>
      <c r="GN48" s="232"/>
      <c r="GO48" s="232"/>
      <c r="GP48" s="232"/>
      <c r="GQ48" s="232"/>
      <c r="GR48" s="232"/>
      <c r="GS48" s="232"/>
      <c r="GT48" s="232"/>
      <c r="GU48" s="232"/>
      <c r="GV48" s="232"/>
      <c r="GW48" s="232"/>
      <c r="GX48" s="232"/>
      <c r="GY48" s="232"/>
      <c r="GZ48" s="232"/>
      <c r="HA48" s="232"/>
      <c r="HB48" s="232"/>
      <c r="HC48" s="232"/>
      <c r="HD48" s="232"/>
      <c r="HE48" s="232"/>
      <c r="HF48" s="232"/>
      <c r="HG48" s="232"/>
      <c r="HH48" s="232"/>
      <c r="HI48" s="232"/>
      <c r="HJ48" s="232"/>
      <c r="HK48" s="232"/>
      <c r="HL48" s="232"/>
      <c r="HM48" s="232"/>
      <c r="HN48" s="232"/>
      <c r="HO48" s="232"/>
      <c r="HP48" s="232"/>
      <c r="HQ48" s="232"/>
      <c r="HR48" s="232"/>
    </row>
    <row r="49" spans="1:226" s="249" customFormat="1" ht="178.5" customHeight="1" x14ac:dyDescent="0.2">
      <c r="A49" s="216">
        <f t="shared" si="0"/>
        <v>43</v>
      </c>
      <c r="B49" s="217" t="s">
        <v>70</v>
      </c>
      <c r="C49" s="218" t="s">
        <v>16</v>
      </c>
      <c r="D49" s="219" t="s">
        <v>168</v>
      </c>
      <c r="E49" s="220">
        <v>3120212</v>
      </c>
      <c r="F49" s="221" t="s">
        <v>49</v>
      </c>
      <c r="G49" s="222" t="s">
        <v>29</v>
      </c>
      <c r="H49" s="202" t="s">
        <v>50</v>
      </c>
      <c r="I49" s="209">
        <v>9820560</v>
      </c>
      <c r="J49" s="209">
        <v>9820560</v>
      </c>
      <c r="K49" s="223">
        <v>42461</v>
      </c>
      <c r="L49" s="223">
        <v>42664</v>
      </c>
      <c r="M49" s="223">
        <v>42671</v>
      </c>
      <c r="N49" s="224">
        <v>30</v>
      </c>
      <c r="O49" s="223">
        <f>M49+N49</f>
        <v>42701</v>
      </c>
      <c r="P49" s="442" t="s">
        <v>1202</v>
      </c>
      <c r="Q49" s="226" t="s">
        <v>489</v>
      </c>
      <c r="R49" s="202" t="s">
        <v>69</v>
      </c>
      <c r="S49" s="228" t="s">
        <v>247</v>
      </c>
      <c r="T49" s="227" t="s">
        <v>1203</v>
      </c>
      <c r="U49" s="292" t="s">
        <v>239</v>
      </c>
      <c r="V49" s="232"/>
      <c r="W49" s="232"/>
      <c r="X49" s="232"/>
      <c r="Y49" s="232"/>
      <c r="Z49" s="23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c r="BQ49" s="232"/>
      <c r="BR49" s="232"/>
      <c r="BS49" s="232"/>
      <c r="BT49" s="232"/>
      <c r="BU49" s="232"/>
      <c r="BV49" s="232"/>
      <c r="BW49" s="232"/>
      <c r="BX49" s="232"/>
      <c r="BY49" s="232"/>
      <c r="BZ49" s="232"/>
      <c r="CA49" s="232"/>
      <c r="CB49" s="232"/>
      <c r="CC49" s="232"/>
      <c r="CD49" s="232"/>
      <c r="CE49" s="232"/>
      <c r="CF49" s="232"/>
      <c r="CG49" s="232"/>
      <c r="CH49" s="232"/>
      <c r="CI49" s="232"/>
      <c r="CJ49" s="232"/>
      <c r="CK49" s="232"/>
      <c r="CL49" s="232"/>
      <c r="CM49" s="232"/>
      <c r="CN49" s="232"/>
      <c r="CO49" s="232"/>
      <c r="CP49" s="232"/>
      <c r="CQ49" s="232"/>
      <c r="CR49" s="232"/>
      <c r="CS49" s="232"/>
      <c r="CT49" s="232"/>
      <c r="CU49" s="232"/>
      <c r="CV49" s="232"/>
      <c r="CW49" s="232"/>
      <c r="CX49" s="232"/>
      <c r="CY49" s="232"/>
      <c r="CZ49" s="232"/>
      <c r="DA49" s="232"/>
      <c r="DB49" s="232"/>
      <c r="DC49" s="232"/>
      <c r="DD49" s="232"/>
      <c r="DE49" s="232"/>
      <c r="DF49" s="232"/>
      <c r="DG49" s="232"/>
      <c r="DH49" s="232"/>
      <c r="DI49" s="232"/>
      <c r="DJ49" s="232"/>
      <c r="DK49" s="232"/>
      <c r="DL49" s="232"/>
      <c r="DM49" s="232"/>
      <c r="DN49" s="232"/>
      <c r="DO49" s="232"/>
      <c r="DP49" s="232"/>
      <c r="DQ49" s="232"/>
      <c r="DR49" s="232"/>
      <c r="DS49" s="232"/>
      <c r="DT49" s="232"/>
      <c r="DU49" s="232"/>
      <c r="DV49" s="232"/>
      <c r="DW49" s="232"/>
      <c r="DX49" s="232"/>
      <c r="DY49" s="232"/>
      <c r="DZ49" s="232"/>
      <c r="EA49" s="232"/>
      <c r="EB49" s="232"/>
      <c r="EC49" s="232"/>
      <c r="ED49" s="232"/>
      <c r="EE49" s="232"/>
      <c r="EF49" s="232"/>
      <c r="EG49" s="232"/>
      <c r="EH49" s="232"/>
      <c r="EI49" s="232"/>
      <c r="EJ49" s="232"/>
      <c r="EK49" s="232"/>
      <c r="EL49" s="232"/>
      <c r="EM49" s="232"/>
      <c r="EN49" s="232"/>
      <c r="EO49" s="232"/>
      <c r="EP49" s="232"/>
      <c r="EQ49" s="232"/>
      <c r="ER49" s="232"/>
      <c r="ES49" s="232"/>
      <c r="ET49" s="232"/>
      <c r="EU49" s="232"/>
      <c r="EV49" s="232"/>
      <c r="EW49" s="232"/>
      <c r="EX49" s="232"/>
      <c r="EY49" s="232"/>
      <c r="EZ49" s="232"/>
      <c r="FA49" s="232"/>
      <c r="FB49" s="232"/>
      <c r="FC49" s="232"/>
      <c r="FD49" s="232"/>
      <c r="FE49" s="232"/>
      <c r="FF49" s="232"/>
      <c r="FG49" s="232"/>
      <c r="FH49" s="232"/>
      <c r="FI49" s="232"/>
      <c r="FJ49" s="232"/>
      <c r="FK49" s="232"/>
      <c r="FL49" s="232"/>
      <c r="FM49" s="232"/>
      <c r="FN49" s="232"/>
      <c r="FO49" s="232"/>
      <c r="FP49" s="232"/>
      <c r="FQ49" s="232"/>
      <c r="FR49" s="232"/>
      <c r="FS49" s="232"/>
      <c r="FT49" s="232"/>
      <c r="FU49" s="232"/>
      <c r="FV49" s="232"/>
      <c r="FW49" s="232"/>
      <c r="FX49" s="232"/>
      <c r="FY49" s="232"/>
      <c r="FZ49" s="232"/>
      <c r="GA49" s="232"/>
      <c r="GB49" s="232"/>
      <c r="GC49" s="232"/>
      <c r="GD49" s="232"/>
      <c r="GE49" s="232"/>
      <c r="GF49" s="232"/>
      <c r="GG49" s="232"/>
      <c r="GH49" s="232"/>
      <c r="GI49" s="232"/>
      <c r="GJ49" s="232"/>
      <c r="GK49" s="232"/>
      <c r="GL49" s="232"/>
      <c r="GM49" s="232"/>
      <c r="GN49" s="232"/>
      <c r="GO49" s="232"/>
      <c r="GP49" s="232"/>
      <c r="GQ49" s="232"/>
      <c r="GR49" s="232"/>
      <c r="GS49" s="232"/>
      <c r="GT49" s="232"/>
      <c r="GU49" s="232"/>
      <c r="GV49" s="232"/>
      <c r="GW49" s="232"/>
      <c r="GX49" s="232"/>
      <c r="GY49" s="232"/>
      <c r="GZ49" s="232"/>
      <c r="HA49" s="232"/>
      <c r="HB49" s="232"/>
      <c r="HC49" s="232"/>
      <c r="HD49" s="232"/>
      <c r="HE49" s="232"/>
      <c r="HF49" s="232"/>
      <c r="HG49" s="232"/>
      <c r="HH49" s="232"/>
      <c r="HI49" s="232"/>
      <c r="HJ49" s="232"/>
      <c r="HK49" s="232"/>
      <c r="HL49" s="232"/>
      <c r="HM49" s="232"/>
      <c r="HN49" s="232"/>
      <c r="HO49" s="232"/>
      <c r="HP49" s="232"/>
      <c r="HQ49" s="232"/>
      <c r="HR49" s="232"/>
    </row>
    <row r="50" spans="1:226" s="249" customFormat="1" ht="63.75" customHeight="1" x14ac:dyDescent="0.2">
      <c r="A50" s="216">
        <f t="shared" si="0"/>
        <v>44</v>
      </c>
      <c r="B50" s="202" t="s">
        <v>71</v>
      </c>
      <c r="C50" s="239">
        <v>31202</v>
      </c>
      <c r="D50" s="219" t="s">
        <v>168</v>
      </c>
      <c r="E50" s="312">
        <v>312020901</v>
      </c>
      <c r="F50" s="245" t="s">
        <v>75</v>
      </c>
      <c r="G50" s="225" t="s">
        <v>172</v>
      </c>
      <c r="H50" s="300" t="s">
        <v>25</v>
      </c>
      <c r="I50" s="209">
        <v>119728000</v>
      </c>
      <c r="J50" s="209">
        <v>119728000</v>
      </c>
      <c r="K50" s="223">
        <v>42573</v>
      </c>
      <c r="L50" s="223">
        <v>42643</v>
      </c>
      <c r="M50" s="223">
        <v>42648</v>
      </c>
      <c r="N50" s="313">
        <v>120</v>
      </c>
      <c r="O50" s="223">
        <f>+M50+N50</f>
        <v>42768</v>
      </c>
      <c r="P50" s="225" t="s">
        <v>73</v>
      </c>
      <c r="Q50" s="314" t="s">
        <v>733</v>
      </c>
      <c r="R50" s="202" t="s">
        <v>74</v>
      </c>
      <c r="S50" s="228" t="s">
        <v>732</v>
      </c>
      <c r="T50" s="295" t="s">
        <v>1010</v>
      </c>
      <c r="U50" s="292" t="s">
        <v>239</v>
      </c>
      <c r="V50" s="232"/>
      <c r="W50" s="232"/>
      <c r="X50" s="232"/>
      <c r="Y50" s="232"/>
      <c r="Z50" s="232"/>
      <c r="AA50" s="232"/>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c r="BQ50" s="232"/>
      <c r="BR50" s="232"/>
      <c r="BS50" s="232"/>
      <c r="BT50" s="232"/>
      <c r="BU50" s="232"/>
      <c r="BV50" s="232"/>
      <c r="BW50" s="232"/>
      <c r="BX50" s="232"/>
      <c r="BY50" s="232"/>
      <c r="BZ50" s="232"/>
      <c r="CA50" s="232"/>
      <c r="CB50" s="232"/>
      <c r="CC50" s="232"/>
      <c r="CD50" s="232"/>
      <c r="CE50" s="232"/>
      <c r="CF50" s="232"/>
      <c r="CG50" s="232"/>
      <c r="CH50" s="232"/>
      <c r="CI50" s="232"/>
      <c r="CJ50" s="232"/>
      <c r="CK50" s="232"/>
      <c r="CL50" s="232"/>
      <c r="CM50" s="232"/>
      <c r="CN50" s="232"/>
      <c r="CO50" s="232"/>
      <c r="CP50" s="232"/>
      <c r="CQ50" s="232"/>
      <c r="CR50" s="232"/>
      <c r="CS50" s="232"/>
      <c r="CT50" s="232"/>
      <c r="CU50" s="232"/>
      <c r="CV50" s="232"/>
      <c r="CW50" s="232"/>
      <c r="CX50" s="232"/>
      <c r="CY50" s="232"/>
      <c r="CZ50" s="232"/>
      <c r="DA50" s="232"/>
      <c r="DB50" s="232"/>
      <c r="DC50" s="232"/>
      <c r="DD50" s="232"/>
      <c r="DE50" s="232"/>
      <c r="DF50" s="232"/>
      <c r="DG50" s="232"/>
      <c r="DH50" s="232"/>
      <c r="DI50" s="232"/>
      <c r="DJ50" s="232"/>
      <c r="DK50" s="232"/>
      <c r="DL50" s="232"/>
      <c r="DM50" s="232"/>
      <c r="DN50" s="232"/>
      <c r="DO50" s="232"/>
      <c r="DP50" s="232"/>
      <c r="DQ50" s="232"/>
      <c r="DR50" s="232"/>
      <c r="DS50" s="232"/>
      <c r="DT50" s="232"/>
      <c r="DU50" s="232"/>
      <c r="DV50" s="232"/>
      <c r="DW50" s="232"/>
      <c r="DX50" s="232"/>
      <c r="DY50" s="232"/>
      <c r="DZ50" s="232"/>
      <c r="EA50" s="232"/>
      <c r="EB50" s="232"/>
      <c r="EC50" s="232"/>
      <c r="ED50" s="232"/>
      <c r="EE50" s="232"/>
      <c r="EF50" s="232"/>
      <c r="EG50" s="232"/>
      <c r="EH50" s="232"/>
      <c r="EI50" s="232"/>
      <c r="EJ50" s="232"/>
      <c r="EK50" s="232"/>
      <c r="EL50" s="232"/>
      <c r="EM50" s="232"/>
      <c r="EN50" s="232"/>
      <c r="EO50" s="232"/>
      <c r="EP50" s="232"/>
      <c r="EQ50" s="232"/>
      <c r="ER50" s="232"/>
      <c r="ES50" s="232"/>
      <c r="ET50" s="232"/>
      <c r="EU50" s="232"/>
      <c r="EV50" s="232"/>
      <c r="EW50" s="232"/>
      <c r="EX50" s="232"/>
      <c r="EY50" s="232"/>
      <c r="EZ50" s="232"/>
      <c r="FA50" s="232"/>
      <c r="FB50" s="232"/>
      <c r="FC50" s="232"/>
      <c r="FD50" s="232"/>
      <c r="FE50" s="232"/>
      <c r="FF50" s="232"/>
      <c r="FG50" s="232"/>
      <c r="FH50" s="232"/>
      <c r="FI50" s="232"/>
      <c r="FJ50" s="232"/>
      <c r="FK50" s="232"/>
      <c r="FL50" s="232"/>
      <c r="FM50" s="232"/>
      <c r="FN50" s="232"/>
      <c r="FO50" s="232"/>
      <c r="FP50" s="232"/>
      <c r="FQ50" s="232"/>
      <c r="FR50" s="232"/>
      <c r="FS50" s="232"/>
      <c r="FT50" s="232"/>
      <c r="FU50" s="232"/>
      <c r="FV50" s="232"/>
      <c r="FW50" s="232"/>
      <c r="FX50" s="232"/>
      <c r="FY50" s="232"/>
      <c r="FZ50" s="232"/>
      <c r="GA50" s="232"/>
      <c r="GB50" s="232"/>
      <c r="GC50" s="232"/>
      <c r="GD50" s="232"/>
      <c r="GE50" s="232"/>
      <c r="GF50" s="232"/>
      <c r="GG50" s="232"/>
      <c r="GH50" s="232"/>
      <c r="GI50" s="232"/>
      <c r="GJ50" s="232"/>
      <c r="GK50" s="232"/>
      <c r="GL50" s="232"/>
      <c r="GM50" s="232"/>
      <c r="GN50" s="232"/>
      <c r="GO50" s="232"/>
      <c r="GP50" s="232"/>
      <c r="GQ50" s="232"/>
      <c r="GR50" s="232"/>
      <c r="GS50" s="232"/>
      <c r="GT50" s="232"/>
      <c r="GU50" s="232"/>
      <c r="GV50" s="232"/>
      <c r="GW50" s="232"/>
      <c r="GX50" s="232"/>
      <c r="GY50" s="232"/>
      <c r="GZ50" s="232"/>
      <c r="HA50" s="232"/>
      <c r="HB50" s="232"/>
      <c r="HC50" s="232"/>
      <c r="HD50" s="232"/>
      <c r="HE50" s="232"/>
      <c r="HF50" s="232"/>
      <c r="HG50" s="232"/>
      <c r="HH50" s="232"/>
      <c r="HI50" s="232"/>
      <c r="HJ50" s="232"/>
      <c r="HK50" s="232"/>
      <c r="HL50" s="232"/>
      <c r="HM50" s="232"/>
      <c r="HN50" s="232"/>
      <c r="HO50" s="232"/>
      <c r="HP50" s="232"/>
      <c r="HQ50" s="232"/>
      <c r="HR50" s="232"/>
    </row>
    <row r="51" spans="1:226" s="249" customFormat="1" ht="226.5" customHeight="1" x14ac:dyDescent="0.2">
      <c r="A51" s="216">
        <f t="shared" si="0"/>
        <v>45</v>
      </c>
      <c r="B51" s="202" t="s">
        <v>71</v>
      </c>
      <c r="C51" s="239">
        <v>31202</v>
      </c>
      <c r="D51" s="219" t="s">
        <v>168</v>
      </c>
      <c r="E51" s="312">
        <v>312020901</v>
      </c>
      <c r="F51" s="245" t="s">
        <v>75</v>
      </c>
      <c r="G51" s="225" t="s">
        <v>808</v>
      </c>
      <c r="H51" s="292" t="s">
        <v>495</v>
      </c>
      <c r="I51" s="209">
        <v>264900000</v>
      </c>
      <c r="J51" s="209">
        <v>264900000</v>
      </c>
      <c r="K51" s="223">
        <v>42573</v>
      </c>
      <c r="L51" s="223">
        <v>42635</v>
      </c>
      <c r="M51" s="223">
        <v>42641</v>
      </c>
      <c r="N51" s="241">
        <v>240</v>
      </c>
      <c r="O51" s="223">
        <v>42882</v>
      </c>
      <c r="P51" s="214" t="s">
        <v>1026</v>
      </c>
      <c r="Q51" s="314" t="s">
        <v>731</v>
      </c>
      <c r="R51" s="295" t="s">
        <v>494</v>
      </c>
      <c r="S51" s="295" t="s">
        <v>732</v>
      </c>
      <c r="T51" s="295" t="s">
        <v>1012</v>
      </c>
      <c r="U51" s="292" t="s">
        <v>239</v>
      </c>
      <c r="V51" s="232"/>
      <c r="W51" s="232"/>
      <c r="X51" s="232"/>
      <c r="Y51" s="232"/>
      <c r="Z51" s="232"/>
      <c r="AA51" s="232"/>
      <c r="AB51" s="232"/>
      <c r="AC51" s="232"/>
      <c r="AD51" s="232"/>
      <c r="AE51" s="232"/>
      <c r="AF51" s="232"/>
      <c r="AG51" s="232"/>
      <c r="AH51" s="232"/>
      <c r="AI51" s="232"/>
      <c r="AJ51" s="232"/>
      <c r="AK51" s="232"/>
      <c r="AL51" s="232"/>
      <c r="AM51" s="232"/>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c r="BQ51" s="232"/>
      <c r="BR51" s="232"/>
      <c r="BS51" s="232"/>
      <c r="BT51" s="232"/>
      <c r="BU51" s="232"/>
      <c r="BV51" s="232"/>
      <c r="BW51" s="232"/>
      <c r="BX51" s="232"/>
      <c r="BY51" s="232"/>
      <c r="BZ51" s="232"/>
      <c r="CA51" s="232"/>
      <c r="CB51" s="232"/>
      <c r="CC51" s="232"/>
      <c r="CD51" s="232"/>
      <c r="CE51" s="232"/>
      <c r="CF51" s="232"/>
      <c r="CG51" s="232"/>
      <c r="CH51" s="232"/>
      <c r="CI51" s="232"/>
      <c r="CJ51" s="232"/>
      <c r="CK51" s="232"/>
      <c r="CL51" s="232"/>
      <c r="CM51" s="232"/>
      <c r="CN51" s="232"/>
      <c r="CO51" s="232"/>
      <c r="CP51" s="232"/>
      <c r="CQ51" s="232"/>
      <c r="CR51" s="232"/>
      <c r="CS51" s="232"/>
      <c r="CT51" s="232"/>
      <c r="CU51" s="232"/>
      <c r="CV51" s="232"/>
      <c r="CW51" s="232"/>
      <c r="CX51" s="232"/>
      <c r="CY51" s="232"/>
      <c r="CZ51" s="232"/>
      <c r="DA51" s="232"/>
      <c r="DB51" s="232"/>
      <c r="DC51" s="232"/>
      <c r="DD51" s="232"/>
      <c r="DE51" s="232"/>
      <c r="DF51" s="232"/>
      <c r="DG51" s="232"/>
      <c r="DH51" s="232"/>
      <c r="DI51" s="232"/>
      <c r="DJ51" s="232"/>
      <c r="DK51" s="232"/>
      <c r="DL51" s="232"/>
      <c r="DM51" s="232"/>
      <c r="DN51" s="232"/>
      <c r="DO51" s="232"/>
      <c r="DP51" s="232"/>
      <c r="DQ51" s="232"/>
      <c r="DR51" s="232"/>
      <c r="DS51" s="232"/>
      <c r="DT51" s="232"/>
      <c r="DU51" s="232"/>
      <c r="DV51" s="232"/>
      <c r="DW51" s="232"/>
      <c r="DX51" s="232"/>
      <c r="DY51" s="232"/>
      <c r="DZ51" s="232"/>
      <c r="EA51" s="232"/>
      <c r="EB51" s="232"/>
      <c r="EC51" s="232"/>
      <c r="ED51" s="232"/>
      <c r="EE51" s="232"/>
      <c r="EF51" s="232"/>
      <c r="EG51" s="232"/>
      <c r="EH51" s="232"/>
      <c r="EI51" s="232"/>
      <c r="EJ51" s="232"/>
      <c r="EK51" s="232"/>
      <c r="EL51" s="232"/>
      <c r="EM51" s="232"/>
      <c r="EN51" s="232"/>
      <c r="EO51" s="232"/>
      <c r="EP51" s="232"/>
      <c r="EQ51" s="232"/>
      <c r="ER51" s="232"/>
      <c r="ES51" s="232"/>
      <c r="ET51" s="232"/>
      <c r="EU51" s="232"/>
      <c r="EV51" s="232"/>
      <c r="EW51" s="232"/>
      <c r="EX51" s="232"/>
      <c r="EY51" s="232"/>
      <c r="EZ51" s="232"/>
      <c r="FA51" s="232"/>
      <c r="FB51" s="232"/>
      <c r="FC51" s="232"/>
      <c r="FD51" s="232"/>
      <c r="FE51" s="232"/>
      <c r="FF51" s="232"/>
      <c r="FG51" s="232"/>
      <c r="FH51" s="232"/>
      <c r="FI51" s="232"/>
      <c r="FJ51" s="232"/>
      <c r="FK51" s="232"/>
      <c r="FL51" s="232"/>
      <c r="FM51" s="232"/>
      <c r="FN51" s="232"/>
      <c r="FO51" s="232"/>
      <c r="FP51" s="232"/>
      <c r="FQ51" s="232"/>
      <c r="FR51" s="232"/>
      <c r="FS51" s="232"/>
      <c r="FT51" s="232"/>
      <c r="FU51" s="232"/>
      <c r="FV51" s="232"/>
      <c r="FW51" s="232"/>
      <c r="FX51" s="232"/>
      <c r="FY51" s="232"/>
      <c r="FZ51" s="232"/>
      <c r="GA51" s="232"/>
      <c r="GB51" s="232"/>
      <c r="GC51" s="232"/>
      <c r="GD51" s="232"/>
      <c r="GE51" s="232"/>
      <c r="GF51" s="232"/>
      <c r="GG51" s="232"/>
      <c r="GH51" s="232"/>
      <c r="GI51" s="232"/>
      <c r="GJ51" s="232"/>
      <c r="GK51" s="232"/>
      <c r="GL51" s="232"/>
      <c r="GM51" s="232"/>
      <c r="GN51" s="232"/>
      <c r="GO51" s="232"/>
      <c r="GP51" s="232"/>
      <c r="GQ51" s="232"/>
      <c r="GR51" s="232"/>
      <c r="GS51" s="232"/>
      <c r="GT51" s="232"/>
      <c r="GU51" s="232"/>
      <c r="GV51" s="232"/>
      <c r="GW51" s="232"/>
      <c r="GX51" s="232"/>
      <c r="GY51" s="232"/>
      <c r="GZ51" s="232"/>
      <c r="HA51" s="232"/>
      <c r="HB51" s="232"/>
      <c r="HC51" s="232"/>
      <c r="HD51" s="232"/>
      <c r="HE51" s="232"/>
      <c r="HF51" s="232"/>
      <c r="HG51" s="232"/>
      <c r="HH51" s="232"/>
      <c r="HI51" s="232"/>
      <c r="HJ51" s="232"/>
      <c r="HK51" s="232"/>
      <c r="HL51" s="232"/>
      <c r="HM51" s="232"/>
      <c r="HN51" s="232"/>
      <c r="HO51" s="232"/>
      <c r="HP51" s="232"/>
      <c r="HQ51" s="232"/>
      <c r="HR51" s="232"/>
    </row>
    <row r="52" spans="1:226" s="249" customFormat="1" ht="82.5" customHeight="1" x14ac:dyDescent="0.2">
      <c r="A52" s="216">
        <f t="shared" si="0"/>
        <v>46</v>
      </c>
      <c r="B52" s="238" t="s">
        <v>618</v>
      </c>
      <c r="C52" s="315" t="s">
        <v>116</v>
      </c>
      <c r="D52" s="219" t="s">
        <v>84</v>
      </c>
      <c r="E52" s="293">
        <v>311020301</v>
      </c>
      <c r="F52" s="221" t="s">
        <v>63</v>
      </c>
      <c r="G52" s="222" t="s">
        <v>64</v>
      </c>
      <c r="H52" s="202" t="s">
        <v>173</v>
      </c>
      <c r="I52" s="211">
        <v>6781360</v>
      </c>
      <c r="J52" s="211">
        <v>6781360</v>
      </c>
      <c r="K52" s="223">
        <v>42387</v>
      </c>
      <c r="L52" s="223">
        <v>42417</v>
      </c>
      <c r="M52" s="223">
        <v>42457</v>
      </c>
      <c r="N52" s="216" t="s">
        <v>416</v>
      </c>
      <c r="O52" s="223">
        <v>42460</v>
      </c>
      <c r="P52" s="240" t="s">
        <v>417</v>
      </c>
      <c r="Q52" s="226" t="s">
        <v>415</v>
      </c>
      <c r="R52" s="295" t="s">
        <v>255</v>
      </c>
      <c r="S52" s="228" t="s">
        <v>254</v>
      </c>
      <c r="T52" s="255" t="s">
        <v>1013</v>
      </c>
      <c r="U52" s="228" t="s">
        <v>239</v>
      </c>
      <c r="V52" s="232"/>
      <c r="W52" s="232"/>
      <c r="X52" s="232"/>
      <c r="Y52" s="232"/>
      <c r="Z52" s="232"/>
      <c r="AA52" s="232"/>
      <c r="AB52" s="232"/>
      <c r="AC52" s="232"/>
      <c r="AD52" s="232"/>
      <c r="AE52" s="232"/>
      <c r="AF52" s="232"/>
      <c r="AG52" s="232"/>
      <c r="AH52" s="232"/>
      <c r="AI52" s="232"/>
      <c r="AJ52" s="232"/>
      <c r="AK52" s="232"/>
      <c r="AL52" s="232"/>
      <c r="AM52" s="232"/>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c r="BQ52" s="232"/>
      <c r="BR52" s="232"/>
      <c r="BS52" s="232"/>
      <c r="BT52" s="232"/>
      <c r="BU52" s="232"/>
      <c r="BV52" s="232"/>
      <c r="BW52" s="232"/>
      <c r="BX52" s="232"/>
      <c r="BY52" s="232"/>
      <c r="BZ52" s="232"/>
      <c r="CA52" s="232"/>
      <c r="CB52" s="232"/>
      <c r="CC52" s="232"/>
      <c r="CD52" s="232"/>
      <c r="CE52" s="232"/>
      <c r="CF52" s="232"/>
      <c r="CG52" s="232"/>
      <c r="CH52" s="232"/>
      <c r="CI52" s="232"/>
      <c r="CJ52" s="232"/>
      <c r="CK52" s="232"/>
      <c r="CL52" s="232"/>
      <c r="CM52" s="232"/>
      <c r="CN52" s="232"/>
      <c r="CO52" s="232"/>
      <c r="CP52" s="232"/>
      <c r="CQ52" s="232"/>
      <c r="CR52" s="232"/>
      <c r="CS52" s="232"/>
      <c r="CT52" s="232"/>
      <c r="CU52" s="232"/>
      <c r="CV52" s="232"/>
      <c r="CW52" s="232"/>
      <c r="CX52" s="232"/>
      <c r="CY52" s="232"/>
      <c r="CZ52" s="232"/>
      <c r="DA52" s="232"/>
      <c r="DB52" s="232"/>
      <c r="DC52" s="232"/>
      <c r="DD52" s="232"/>
      <c r="DE52" s="232"/>
      <c r="DF52" s="232"/>
      <c r="DG52" s="232"/>
      <c r="DH52" s="232"/>
      <c r="DI52" s="232"/>
      <c r="DJ52" s="232"/>
      <c r="DK52" s="232"/>
      <c r="DL52" s="232"/>
      <c r="DM52" s="232"/>
      <c r="DN52" s="232"/>
      <c r="DO52" s="232"/>
      <c r="DP52" s="232"/>
      <c r="DQ52" s="232"/>
      <c r="DR52" s="232"/>
      <c r="DS52" s="232"/>
      <c r="DT52" s="232"/>
      <c r="DU52" s="232"/>
      <c r="DV52" s="232"/>
      <c r="DW52" s="232"/>
      <c r="DX52" s="232"/>
      <c r="DY52" s="232"/>
      <c r="DZ52" s="232"/>
      <c r="EA52" s="232"/>
      <c r="EB52" s="232"/>
      <c r="EC52" s="232"/>
      <c r="ED52" s="232"/>
      <c r="EE52" s="232"/>
      <c r="EF52" s="232"/>
      <c r="EG52" s="232"/>
      <c r="EH52" s="232"/>
      <c r="EI52" s="232"/>
      <c r="EJ52" s="232"/>
      <c r="EK52" s="232"/>
      <c r="EL52" s="232"/>
      <c r="EM52" s="232"/>
      <c r="EN52" s="232"/>
      <c r="EO52" s="232"/>
      <c r="EP52" s="232"/>
      <c r="EQ52" s="232"/>
      <c r="ER52" s="232"/>
      <c r="ES52" s="232"/>
      <c r="ET52" s="232"/>
      <c r="EU52" s="232"/>
      <c r="EV52" s="232"/>
      <c r="EW52" s="232"/>
      <c r="EX52" s="232"/>
      <c r="EY52" s="232"/>
      <c r="EZ52" s="232"/>
      <c r="FA52" s="232"/>
      <c r="FB52" s="232"/>
      <c r="FC52" s="232"/>
      <c r="FD52" s="232"/>
      <c r="FE52" s="232"/>
      <c r="FF52" s="232"/>
      <c r="FG52" s="232"/>
      <c r="FH52" s="232"/>
      <c r="FI52" s="232"/>
      <c r="FJ52" s="232"/>
      <c r="FK52" s="232"/>
      <c r="FL52" s="232"/>
      <c r="FM52" s="232"/>
      <c r="FN52" s="232"/>
      <c r="FO52" s="232"/>
      <c r="FP52" s="232"/>
      <c r="FQ52" s="232"/>
      <c r="FR52" s="232"/>
      <c r="FS52" s="232"/>
      <c r="FT52" s="232"/>
      <c r="FU52" s="232"/>
      <c r="FV52" s="232"/>
      <c r="FW52" s="232"/>
      <c r="FX52" s="232"/>
      <c r="FY52" s="232"/>
      <c r="FZ52" s="232"/>
      <c r="GA52" s="232"/>
      <c r="GB52" s="232"/>
      <c r="GC52" s="232"/>
      <c r="GD52" s="232"/>
      <c r="GE52" s="232"/>
      <c r="GF52" s="232"/>
      <c r="GG52" s="232"/>
      <c r="GH52" s="232"/>
      <c r="GI52" s="232"/>
      <c r="GJ52" s="232"/>
      <c r="GK52" s="232"/>
      <c r="GL52" s="232"/>
      <c r="GM52" s="232"/>
      <c r="GN52" s="232"/>
      <c r="GO52" s="232"/>
      <c r="GP52" s="232"/>
      <c r="GQ52" s="232"/>
      <c r="GR52" s="232"/>
      <c r="GS52" s="232"/>
      <c r="GT52" s="232"/>
      <c r="GU52" s="232"/>
      <c r="GV52" s="232"/>
      <c r="GW52" s="232"/>
      <c r="GX52" s="232"/>
      <c r="GY52" s="232"/>
      <c r="GZ52" s="232"/>
      <c r="HA52" s="232"/>
      <c r="HB52" s="232"/>
      <c r="HC52" s="232"/>
      <c r="HD52" s="232"/>
      <c r="HE52" s="232"/>
      <c r="HF52" s="232"/>
      <c r="HG52" s="232"/>
      <c r="HH52" s="232"/>
      <c r="HI52" s="232"/>
      <c r="HJ52" s="232"/>
      <c r="HK52" s="232"/>
      <c r="HL52" s="232"/>
      <c r="HM52" s="232"/>
      <c r="HN52" s="232"/>
      <c r="HO52" s="232"/>
      <c r="HP52" s="232"/>
      <c r="HQ52" s="232"/>
      <c r="HR52" s="232"/>
    </row>
    <row r="53" spans="1:226" s="249" customFormat="1" ht="201.75" customHeight="1" x14ac:dyDescent="0.2">
      <c r="A53" s="216">
        <f t="shared" si="0"/>
        <v>47</v>
      </c>
      <c r="B53" s="202" t="s">
        <v>76</v>
      </c>
      <c r="C53" s="239">
        <v>33</v>
      </c>
      <c r="D53" s="202" t="s">
        <v>23</v>
      </c>
      <c r="E53" s="245" t="s">
        <v>77</v>
      </c>
      <c r="F53" s="214" t="s">
        <v>78</v>
      </c>
      <c r="G53" s="245" t="s">
        <v>472</v>
      </c>
      <c r="H53" s="239" t="s">
        <v>50</v>
      </c>
      <c r="I53" s="209">
        <f>+J53</f>
        <v>220024160</v>
      </c>
      <c r="J53" s="209">
        <v>220024160</v>
      </c>
      <c r="K53" s="223">
        <v>42459</v>
      </c>
      <c r="L53" s="223">
        <v>42493</v>
      </c>
      <c r="M53" s="223">
        <v>42500</v>
      </c>
      <c r="N53" s="224">
        <v>90</v>
      </c>
      <c r="O53" s="223">
        <v>42591</v>
      </c>
      <c r="P53" s="250">
        <v>81112502</v>
      </c>
      <c r="Q53" s="251" t="s">
        <v>471</v>
      </c>
      <c r="R53" s="252" t="s">
        <v>590</v>
      </c>
      <c r="S53" s="247" t="s">
        <v>256</v>
      </c>
      <c r="T53" s="203" t="s">
        <v>973</v>
      </c>
      <c r="U53" s="230" t="s">
        <v>239</v>
      </c>
      <c r="V53" s="248"/>
      <c r="W53" s="248"/>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248"/>
      <c r="AV53" s="248"/>
      <c r="AW53" s="248"/>
      <c r="AX53" s="248"/>
      <c r="AY53" s="248"/>
      <c r="AZ53" s="248"/>
      <c r="BA53" s="248"/>
      <c r="BB53" s="248"/>
      <c r="BC53" s="248"/>
      <c r="BD53" s="248"/>
      <c r="BE53" s="248"/>
      <c r="BF53" s="248"/>
      <c r="BG53" s="248"/>
      <c r="BH53" s="248"/>
      <c r="BI53" s="248"/>
      <c r="BJ53" s="248"/>
      <c r="BK53" s="248"/>
      <c r="BL53" s="248"/>
      <c r="BM53" s="248"/>
      <c r="BN53" s="248"/>
      <c r="BO53" s="248"/>
      <c r="BP53" s="248"/>
      <c r="BQ53" s="248"/>
      <c r="BR53" s="248"/>
      <c r="BS53" s="248"/>
      <c r="BT53" s="248"/>
      <c r="BU53" s="248"/>
      <c r="BV53" s="248"/>
      <c r="BW53" s="248"/>
      <c r="BX53" s="248"/>
      <c r="BY53" s="248"/>
      <c r="BZ53" s="248"/>
      <c r="CA53" s="248"/>
      <c r="CB53" s="248"/>
      <c r="CC53" s="248"/>
      <c r="CD53" s="248"/>
      <c r="CE53" s="248"/>
      <c r="CF53" s="248"/>
      <c r="CG53" s="248"/>
      <c r="CH53" s="248"/>
      <c r="CI53" s="248"/>
      <c r="CJ53" s="248"/>
      <c r="CK53" s="248"/>
      <c r="CL53" s="248"/>
      <c r="CM53" s="248"/>
      <c r="CN53" s="248"/>
      <c r="CO53" s="248"/>
      <c r="CP53" s="248"/>
      <c r="CQ53" s="248"/>
      <c r="CR53" s="248"/>
      <c r="CS53" s="248"/>
      <c r="CT53" s="248"/>
      <c r="CU53" s="248"/>
      <c r="CV53" s="248"/>
      <c r="CW53" s="248"/>
      <c r="CX53" s="248"/>
      <c r="CY53" s="248"/>
      <c r="CZ53" s="248"/>
      <c r="DA53" s="248"/>
      <c r="DB53" s="248"/>
      <c r="DC53" s="248"/>
      <c r="DD53" s="248"/>
      <c r="DE53" s="248"/>
      <c r="DF53" s="248"/>
      <c r="DG53" s="248"/>
      <c r="DH53" s="248"/>
      <c r="DI53" s="248"/>
      <c r="DJ53" s="248"/>
      <c r="DK53" s="248"/>
      <c r="DL53" s="248"/>
      <c r="DM53" s="248"/>
      <c r="DN53" s="248"/>
      <c r="DO53" s="248"/>
      <c r="DP53" s="248"/>
      <c r="DQ53" s="248"/>
      <c r="DR53" s="248"/>
      <c r="DS53" s="248"/>
      <c r="DT53" s="248"/>
      <c r="DU53" s="248"/>
      <c r="DV53" s="248"/>
      <c r="DW53" s="248"/>
      <c r="DX53" s="248"/>
      <c r="DY53" s="248"/>
      <c r="DZ53" s="248"/>
      <c r="EA53" s="248"/>
      <c r="EB53" s="248"/>
      <c r="EC53" s="248"/>
      <c r="ED53" s="248"/>
      <c r="EE53" s="248"/>
      <c r="EF53" s="248"/>
      <c r="EG53" s="248"/>
      <c r="EH53" s="248"/>
      <c r="EI53" s="248"/>
      <c r="EJ53" s="248"/>
      <c r="EK53" s="248"/>
      <c r="EL53" s="248"/>
      <c r="EM53" s="248"/>
      <c r="EN53" s="248"/>
      <c r="EO53" s="248"/>
      <c r="EP53" s="248"/>
      <c r="EQ53" s="248"/>
      <c r="ER53" s="248"/>
      <c r="ES53" s="248"/>
      <c r="ET53" s="248"/>
      <c r="EU53" s="248"/>
      <c r="EV53" s="248"/>
      <c r="EW53" s="248"/>
      <c r="EX53" s="248"/>
      <c r="EY53" s="248"/>
      <c r="EZ53" s="248"/>
      <c r="FA53" s="248"/>
      <c r="FB53" s="248"/>
      <c r="FC53" s="248"/>
      <c r="FD53" s="248"/>
      <c r="FE53" s="248"/>
      <c r="FF53" s="248"/>
      <c r="FG53" s="248"/>
      <c r="FH53" s="248"/>
      <c r="FI53" s="248"/>
      <c r="FJ53" s="248"/>
      <c r="FK53" s="248"/>
      <c r="FL53" s="248"/>
      <c r="FM53" s="248"/>
      <c r="FN53" s="248"/>
      <c r="FO53" s="248"/>
      <c r="FP53" s="248"/>
      <c r="FQ53" s="248"/>
      <c r="FR53" s="248"/>
      <c r="FS53" s="248"/>
      <c r="FT53" s="248"/>
      <c r="FU53" s="248"/>
      <c r="FV53" s="248"/>
      <c r="FW53" s="248"/>
      <c r="FX53" s="248"/>
      <c r="FY53" s="248"/>
      <c r="FZ53" s="248"/>
      <c r="GA53" s="248"/>
      <c r="GB53" s="248"/>
      <c r="GC53" s="248"/>
      <c r="GD53" s="248"/>
      <c r="GE53" s="248"/>
      <c r="GF53" s="248"/>
      <c r="GG53" s="248"/>
      <c r="GH53" s="248"/>
      <c r="GI53" s="248"/>
      <c r="GJ53" s="248"/>
      <c r="GK53" s="248"/>
      <c r="GL53" s="248"/>
      <c r="GM53" s="248"/>
      <c r="GN53" s="248"/>
      <c r="GO53" s="248"/>
      <c r="GP53" s="248"/>
      <c r="GQ53" s="248"/>
      <c r="GR53" s="248"/>
      <c r="GS53" s="248"/>
      <c r="GT53" s="248"/>
      <c r="GU53" s="248"/>
      <c r="GV53" s="248"/>
      <c r="GW53" s="248"/>
      <c r="GX53" s="248"/>
      <c r="GY53" s="248"/>
      <c r="GZ53" s="248"/>
      <c r="HA53" s="248"/>
      <c r="HB53" s="248"/>
      <c r="HC53" s="248"/>
      <c r="HD53" s="248"/>
      <c r="HE53" s="248"/>
      <c r="HF53" s="248"/>
      <c r="HG53" s="248"/>
      <c r="HH53" s="248"/>
      <c r="HI53" s="248"/>
      <c r="HJ53" s="248"/>
      <c r="HK53" s="248"/>
      <c r="HL53" s="248"/>
      <c r="HM53" s="248"/>
      <c r="HN53" s="248"/>
      <c r="HO53" s="248"/>
      <c r="HP53" s="248"/>
      <c r="HQ53" s="248"/>
      <c r="HR53" s="248"/>
    </row>
    <row r="54" spans="1:226" s="249" customFormat="1" ht="102" customHeight="1" x14ac:dyDescent="0.2">
      <c r="A54" s="216">
        <f t="shared" si="0"/>
        <v>48</v>
      </c>
      <c r="B54" s="202" t="s">
        <v>76</v>
      </c>
      <c r="C54" s="239">
        <v>33</v>
      </c>
      <c r="D54" s="202" t="s">
        <v>23</v>
      </c>
      <c r="E54" s="245" t="s">
        <v>77</v>
      </c>
      <c r="F54" s="214" t="s">
        <v>78</v>
      </c>
      <c r="G54" s="245" t="s">
        <v>64</v>
      </c>
      <c r="H54" s="239" t="s">
        <v>25</v>
      </c>
      <c r="I54" s="209">
        <v>429565801</v>
      </c>
      <c r="J54" s="209">
        <v>429565801</v>
      </c>
      <c r="K54" s="223">
        <v>42506</v>
      </c>
      <c r="L54" s="223">
        <v>42521</v>
      </c>
      <c r="M54" s="223">
        <v>42526</v>
      </c>
      <c r="N54" s="224">
        <v>210</v>
      </c>
      <c r="O54" s="223">
        <v>42734</v>
      </c>
      <c r="P54" s="364" t="s">
        <v>79</v>
      </c>
      <c r="Q54" s="202" t="s">
        <v>205</v>
      </c>
      <c r="R54" s="297" t="s">
        <v>550</v>
      </c>
      <c r="S54" s="247" t="s">
        <v>256</v>
      </c>
      <c r="T54" s="203" t="s">
        <v>974</v>
      </c>
      <c r="U54" s="230" t="s">
        <v>239</v>
      </c>
      <c r="V54" s="248"/>
      <c r="W54" s="248"/>
      <c r="X54" s="248"/>
      <c r="Y54" s="248"/>
      <c r="Z54" s="248"/>
      <c r="AA54" s="248"/>
      <c r="AB54" s="248"/>
      <c r="AC54" s="248"/>
      <c r="AD54" s="248"/>
      <c r="AE54" s="248"/>
      <c r="AF54" s="248"/>
      <c r="AG54" s="248"/>
      <c r="AH54" s="248"/>
      <c r="AI54" s="248"/>
      <c r="AJ54" s="248"/>
      <c r="AK54" s="248"/>
      <c r="AL54" s="248"/>
      <c r="AM54" s="248"/>
      <c r="AN54" s="248"/>
      <c r="AO54" s="248"/>
      <c r="AP54" s="248"/>
      <c r="AQ54" s="248"/>
      <c r="AR54" s="248"/>
      <c r="AS54" s="248"/>
      <c r="AT54" s="248"/>
      <c r="AU54" s="248"/>
      <c r="AV54" s="248"/>
      <c r="AW54" s="248"/>
      <c r="AX54" s="248"/>
      <c r="AY54" s="248"/>
      <c r="AZ54" s="248"/>
      <c r="BA54" s="248"/>
      <c r="BB54" s="248"/>
      <c r="BC54" s="248"/>
      <c r="BD54" s="248"/>
      <c r="BE54" s="248"/>
      <c r="BF54" s="248"/>
      <c r="BG54" s="248"/>
      <c r="BH54" s="248"/>
      <c r="BI54" s="248"/>
      <c r="BJ54" s="248"/>
      <c r="BK54" s="248"/>
      <c r="BL54" s="248"/>
      <c r="BM54" s="248"/>
      <c r="BN54" s="248"/>
      <c r="BO54" s="248"/>
      <c r="BP54" s="248"/>
      <c r="BQ54" s="248"/>
      <c r="BR54" s="248"/>
      <c r="BS54" s="248"/>
      <c r="BT54" s="248"/>
      <c r="BU54" s="248"/>
      <c r="BV54" s="248"/>
      <c r="BW54" s="248"/>
      <c r="BX54" s="248"/>
      <c r="BY54" s="248"/>
      <c r="BZ54" s="248"/>
      <c r="CA54" s="248"/>
      <c r="CB54" s="248"/>
      <c r="CC54" s="248"/>
      <c r="CD54" s="248"/>
      <c r="CE54" s="248"/>
      <c r="CF54" s="248"/>
      <c r="CG54" s="248"/>
      <c r="CH54" s="248"/>
      <c r="CI54" s="248"/>
      <c r="CJ54" s="248"/>
      <c r="CK54" s="248"/>
      <c r="CL54" s="248"/>
      <c r="CM54" s="248"/>
      <c r="CN54" s="248"/>
      <c r="CO54" s="248"/>
      <c r="CP54" s="248"/>
      <c r="CQ54" s="248"/>
      <c r="CR54" s="248"/>
      <c r="CS54" s="248"/>
      <c r="CT54" s="248"/>
      <c r="CU54" s="248"/>
      <c r="CV54" s="248"/>
      <c r="CW54" s="248"/>
      <c r="CX54" s="248"/>
      <c r="CY54" s="248"/>
      <c r="CZ54" s="248"/>
      <c r="DA54" s="248"/>
      <c r="DB54" s="248"/>
      <c r="DC54" s="248"/>
      <c r="DD54" s="248"/>
      <c r="DE54" s="248"/>
      <c r="DF54" s="248"/>
      <c r="DG54" s="248"/>
      <c r="DH54" s="248"/>
      <c r="DI54" s="248"/>
      <c r="DJ54" s="248"/>
      <c r="DK54" s="248"/>
      <c r="DL54" s="248"/>
      <c r="DM54" s="248"/>
      <c r="DN54" s="248"/>
      <c r="DO54" s="248"/>
      <c r="DP54" s="248"/>
      <c r="DQ54" s="248"/>
      <c r="DR54" s="248"/>
      <c r="DS54" s="248"/>
      <c r="DT54" s="248"/>
      <c r="DU54" s="248"/>
      <c r="DV54" s="248"/>
      <c r="DW54" s="248"/>
      <c r="DX54" s="248"/>
      <c r="DY54" s="248"/>
      <c r="DZ54" s="248"/>
      <c r="EA54" s="248"/>
      <c r="EB54" s="248"/>
      <c r="EC54" s="248"/>
      <c r="ED54" s="248"/>
      <c r="EE54" s="248"/>
      <c r="EF54" s="248"/>
      <c r="EG54" s="248"/>
      <c r="EH54" s="248"/>
      <c r="EI54" s="248"/>
      <c r="EJ54" s="248"/>
      <c r="EK54" s="248"/>
      <c r="EL54" s="248"/>
      <c r="EM54" s="248"/>
      <c r="EN54" s="248"/>
      <c r="EO54" s="248"/>
      <c r="EP54" s="248"/>
      <c r="EQ54" s="248"/>
      <c r="ER54" s="248"/>
      <c r="ES54" s="248"/>
      <c r="ET54" s="248"/>
      <c r="EU54" s="248"/>
      <c r="EV54" s="248"/>
      <c r="EW54" s="248"/>
      <c r="EX54" s="248"/>
      <c r="EY54" s="248"/>
      <c r="EZ54" s="248"/>
      <c r="FA54" s="248"/>
      <c r="FB54" s="248"/>
      <c r="FC54" s="248"/>
      <c r="FD54" s="248"/>
      <c r="FE54" s="248"/>
      <c r="FF54" s="248"/>
      <c r="FG54" s="248"/>
      <c r="FH54" s="248"/>
      <c r="FI54" s="248"/>
      <c r="FJ54" s="248"/>
      <c r="FK54" s="248"/>
      <c r="FL54" s="248"/>
      <c r="FM54" s="248"/>
      <c r="FN54" s="248"/>
      <c r="FO54" s="248"/>
      <c r="FP54" s="248"/>
      <c r="FQ54" s="248"/>
      <c r="FR54" s="248"/>
      <c r="FS54" s="248"/>
      <c r="FT54" s="248"/>
      <c r="FU54" s="248"/>
      <c r="FV54" s="248"/>
      <c r="FW54" s="248"/>
      <c r="FX54" s="248"/>
      <c r="FY54" s="248"/>
      <c r="FZ54" s="248"/>
      <c r="GA54" s="248"/>
      <c r="GB54" s="248"/>
      <c r="GC54" s="248"/>
      <c r="GD54" s="248"/>
      <c r="GE54" s="248"/>
      <c r="GF54" s="248"/>
      <c r="GG54" s="248"/>
      <c r="GH54" s="248"/>
      <c r="GI54" s="248"/>
      <c r="GJ54" s="248"/>
      <c r="GK54" s="248"/>
      <c r="GL54" s="248"/>
      <c r="GM54" s="248"/>
      <c r="GN54" s="248"/>
      <c r="GO54" s="248"/>
      <c r="GP54" s="248"/>
      <c r="GQ54" s="248"/>
      <c r="GR54" s="248"/>
      <c r="GS54" s="248"/>
      <c r="GT54" s="248"/>
      <c r="GU54" s="248"/>
      <c r="GV54" s="248"/>
      <c r="GW54" s="248"/>
      <c r="GX54" s="248"/>
      <c r="GY54" s="248"/>
      <c r="GZ54" s="248"/>
      <c r="HA54" s="248"/>
      <c r="HB54" s="248"/>
      <c r="HC54" s="248"/>
      <c r="HD54" s="248"/>
      <c r="HE54" s="248"/>
      <c r="HF54" s="248"/>
      <c r="HG54" s="248"/>
      <c r="HH54" s="248"/>
      <c r="HI54" s="248"/>
      <c r="HJ54" s="248"/>
      <c r="HK54" s="248"/>
      <c r="HL54" s="248"/>
      <c r="HM54" s="248"/>
      <c r="HN54" s="248"/>
      <c r="HO54" s="248"/>
      <c r="HP54" s="248"/>
      <c r="HQ54" s="248"/>
      <c r="HR54" s="248"/>
    </row>
    <row r="55" spans="1:226" s="249" customFormat="1" ht="122.25" customHeight="1" x14ac:dyDescent="0.2">
      <c r="A55" s="216">
        <f t="shared" si="0"/>
        <v>49</v>
      </c>
      <c r="B55" s="202" t="s">
        <v>76</v>
      </c>
      <c r="C55" s="239">
        <v>33</v>
      </c>
      <c r="D55" s="202" t="s">
        <v>23</v>
      </c>
      <c r="E55" s="245" t="s">
        <v>619</v>
      </c>
      <c r="F55" s="214" t="s">
        <v>620</v>
      </c>
      <c r="G55" s="245" t="s">
        <v>64</v>
      </c>
      <c r="H55" s="239" t="s">
        <v>25</v>
      </c>
      <c r="I55" s="209">
        <v>27200000</v>
      </c>
      <c r="J55" s="209">
        <v>27200000</v>
      </c>
      <c r="K55" s="223">
        <v>42585</v>
      </c>
      <c r="L55" s="223">
        <v>42593</v>
      </c>
      <c r="M55" s="223">
        <v>42594</v>
      </c>
      <c r="N55" s="224">
        <v>120</v>
      </c>
      <c r="O55" s="223">
        <v>42715</v>
      </c>
      <c r="P55" s="436" t="s">
        <v>797</v>
      </c>
      <c r="Q55" s="202" t="s">
        <v>1274</v>
      </c>
      <c r="R55" s="261" t="s">
        <v>736</v>
      </c>
      <c r="S55" s="247" t="s">
        <v>638</v>
      </c>
      <c r="T55" s="261" t="s">
        <v>795</v>
      </c>
      <c r="U55" s="202" t="s">
        <v>239</v>
      </c>
      <c r="V55" s="248"/>
      <c r="W55" s="248"/>
      <c r="X55" s="248"/>
      <c r="Y55" s="248"/>
      <c r="Z55" s="248"/>
      <c r="AA55" s="248"/>
      <c r="AB55" s="248"/>
      <c r="AC55" s="248"/>
      <c r="AD55" s="248"/>
      <c r="AE55" s="248"/>
      <c r="AF55" s="248"/>
      <c r="AG55" s="248"/>
      <c r="AH55" s="248"/>
      <c r="AI55" s="248"/>
      <c r="AJ55" s="248"/>
      <c r="AK55" s="248"/>
      <c r="AL55" s="248"/>
      <c r="AM55" s="248"/>
      <c r="AN55" s="248"/>
      <c r="AO55" s="248"/>
      <c r="AP55" s="248"/>
      <c r="AQ55" s="248"/>
      <c r="AR55" s="248"/>
      <c r="AS55" s="248"/>
      <c r="AT55" s="248"/>
      <c r="AU55" s="248"/>
      <c r="AV55" s="248"/>
      <c r="AW55" s="248"/>
      <c r="AX55" s="248"/>
      <c r="AY55" s="248"/>
      <c r="AZ55" s="248"/>
      <c r="BA55" s="248"/>
      <c r="BB55" s="248"/>
      <c r="BC55" s="248"/>
      <c r="BD55" s="248"/>
      <c r="BE55" s="248"/>
      <c r="BF55" s="248"/>
      <c r="BG55" s="248"/>
      <c r="BH55" s="248"/>
      <c r="BI55" s="248"/>
      <c r="BJ55" s="248"/>
      <c r="BK55" s="248"/>
      <c r="BL55" s="248"/>
      <c r="BM55" s="248"/>
      <c r="BN55" s="248"/>
      <c r="BO55" s="248"/>
      <c r="BP55" s="248"/>
      <c r="BQ55" s="248"/>
      <c r="BR55" s="248"/>
      <c r="BS55" s="248"/>
      <c r="BT55" s="248"/>
      <c r="BU55" s="248"/>
      <c r="BV55" s="248"/>
      <c r="BW55" s="248"/>
      <c r="BX55" s="248"/>
      <c r="BY55" s="248"/>
      <c r="BZ55" s="248"/>
      <c r="CA55" s="248"/>
      <c r="CB55" s="248"/>
      <c r="CC55" s="248"/>
      <c r="CD55" s="248"/>
      <c r="CE55" s="248"/>
      <c r="CF55" s="248"/>
      <c r="CG55" s="248"/>
      <c r="CH55" s="248"/>
      <c r="CI55" s="248"/>
      <c r="CJ55" s="248"/>
      <c r="CK55" s="248"/>
      <c r="CL55" s="248"/>
      <c r="CM55" s="248"/>
      <c r="CN55" s="248"/>
      <c r="CO55" s="248"/>
      <c r="CP55" s="248"/>
      <c r="CQ55" s="248"/>
      <c r="CR55" s="248"/>
      <c r="CS55" s="248"/>
      <c r="CT55" s="248"/>
      <c r="CU55" s="248"/>
      <c r="CV55" s="248"/>
      <c r="CW55" s="248"/>
      <c r="CX55" s="248"/>
      <c r="CY55" s="248"/>
      <c r="CZ55" s="248"/>
      <c r="DA55" s="248"/>
      <c r="DB55" s="248"/>
      <c r="DC55" s="248"/>
      <c r="DD55" s="248"/>
      <c r="DE55" s="248"/>
      <c r="DF55" s="248"/>
      <c r="DG55" s="248"/>
      <c r="DH55" s="248"/>
      <c r="DI55" s="248"/>
      <c r="DJ55" s="248"/>
      <c r="DK55" s="248"/>
      <c r="DL55" s="248"/>
      <c r="DM55" s="248"/>
      <c r="DN55" s="248"/>
      <c r="DO55" s="248"/>
      <c r="DP55" s="248"/>
      <c r="DQ55" s="248"/>
      <c r="DR55" s="248"/>
      <c r="DS55" s="248"/>
      <c r="DT55" s="248"/>
      <c r="DU55" s="248"/>
      <c r="DV55" s="248"/>
      <c r="DW55" s="248"/>
      <c r="DX55" s="248"/>
      <c r="DY55" s="248"/>
      <c r="DZ55" s="248"/>
      <c r="EA55" s="248"/>
      <c r="EB55" s="248"/>
      <c r="EC55" s="248"/>
      <c r="ED55" s="248"/>
      <c r="EE55" s="248"/>
      <c r="EF55" s="248"/>
      <c r="EG55" s="248"/>
      <c r="EH55" s="248"/>
      <c r="EI55" s="248"/>
      <c r="EJ55" s="248"/>
      <c r="EK55" s="248"/>
      <c r="EL55" s="248"/>
      <c r="EM55" s="248"/>
      <c r="EN55" s="248"/>
      <c r="EO55" s="248"/>
      <c r="EP55" s="248"/>
      <c r="EQ55" s="248"/>
      <c r="ER55" s="248"/>
      <c r="ES55" s="248"/>
      <c r="ET55" s="248"/>
      <c r="EU55" s="248"/>
      <c r="EV55" s="248"/>
      <c r="EW55" s="248"/>
      <c r="EX55" s="248"/>
      <c r="EY55" s="248"/>
      <c r="EZ55" s="248"/>
      <c r="FA55" s="248"/>
      <c r="FB55" s="248"/>
      <c r="FC55" s="248"/>
      <c r="FD55" s="248"/>
      <c r="FE55" s="248"/>
      <c r="FF55" s="248"/>
      <c r="FG55" s="248"/>
      <c r="FH55" s="248"/>
      <c r="FI55" s="248"/>
      <c r="FJ55" s="248"/>
      <c r="FK55" s="248"/>
      <c r="FL55" s="248"/>
      <c r="FM55" s="248"/>
      <c r="FN55" s="248"/>
      <c r="FO55" s="248"/>
      <c r="FP55" s="248"/>
      <c r="FQ55" s="248"/>
      <c r="FR55" s="248"/>
      <c r="FS55" s="248"/>
      <c r="FT55" s="248"/>
      <c r="FU55" s="248"/>
      <c r="FV55" s="248"/>
      <c r="FW55" s="248"/>
      <c r="FX55" s="248"/>
      <c r="FY55" s="248"/>
      <c r="FZ55" s="248"/>
      <c r="GA55" s="248"/>
      <c r="GB55" s="248"/>
      <c r="GC55" s="248"/>
      <c r="GD55" s="248"/>
      <c r="GE55" s="248"/>
      <c r="GF55" s="248"/>
      <c r="GG55" s="248"/>
      <c r="GH55" s="248"/>
      <c r="GI55" s="248"/>
      <c r="GJ55" s="248"/>
      <c r="GK55" s="248"/>
      <c r="GL55" s="248"/>
      <c r="GM55" s="248"/>
      <c r="GN55" s="248"/>
      <c r="GO55" s="248"/>
      <c r="GP55" s="248"/>
      <c r="GQ55" s="248"/>
      <c r="GR55" s="248"/>
      <c r="GS55" s="248"/>
      <c r="GT55" s="248"/>
      <c r="GU55" s="248"/>
      <c r="GV55" s="248"/>
      <c r="GW55" s="248"/>
      <c r="GX55" s="248"/>
      <c r="GY55" s="248"/>
      <c r="GZ55" s="248"/>
      <c r="HA55" s="248"/>
      <c r="HB55" s="248"/>
      <c r="HC55" s="248"/>
      <c r="HD55" s="248"/>
      <c r="HE55" s="248"/>
      <c r="HF55" s="248"/>
      <c r="HG55" s="248"/>
      <c r="HH55" s="248"/>
      <c r="HI55" s="248"/>
      <c r="HJ55" s="248"/>
      <c r="HK55" s="248"/>
      <c r="HL55" s="248"/>
      <c r="HM55" s="248"/>
      <c r="HN55" s="248"/>
      <c r="HO55" s="248"/>
      <c r="HP55" s="248"/>
      <c r="HQ55" s="248"/>
      <c r="HR55" s="248"/>
    </row>
    <row r="56" spans="1:226" s="249" customFormat="1" ht="167.25" customHeight="1" x14ac:dyDescent="0.2">
      <c r="A56" s="216">
        <f t="shared" si="0"/>
        <v>50</v>
      </c>
      <c r="B56" s="202" t="s">
        <v>76</v>
      </c>
      <c r="C56" s="239">
        <v>33</v>
      </c>
      <c r="D56" s="202" t="s">
        <v>23</v>
      </c>
      <c r="E56" s="245" t="s">
        <v>77</v>
      </c>
      <c r="F56" s="214" t="s">
        <v>78</v>
      </c>
      <c r="G56" s="245" t="s">
        <v>64</v>
      </c>
      <c r="H56" s="239" t="s">
        <v>25</v>
      </c>
      <c r="I56" s="209">
        <f>6800000*6</f>
        <v>40800000</v>
      </c>
      <c r="J56" s="209">
        <v>40800000</v>
      </c>
      <c r="K56" s="223">
        <v>42506</v>
      </c>
      <c r="L56" s="223">
        <v>42514</v>
      </c>
      <c r="M56" s="223">
        <v>42531</v>
      </c>
      <c r="N56" s="224">
        <v>180</v>
      </c>
      <c r="O56" s="223">
        <v>42713</v>
      </c>
      <c r="P56" s="260" t="s">
        <v>554</v>
      </c>
      <c r="Q56" s="202" t="s">
        <v>552</v>
      </c>
      <c r="R56" s="261" t="s">
        <v>553</v>
      </c>
      <c r="S56" s="247" t="s">
        <v>256</v>
      </c>
      <c r="T56" s="203" t="s">
        <v>796</v>
      </c>
      <c r="U56" s="247" t="s">
        <v>239</v>
      </c>
      <c r="V56" s="248"/>
      <c r="W56" s="248"/>
      <c r="X56" s="248"/>
      <c r="Y56" s="248"/>
      <c r="Z56" s="248"/>
      <c r="AA56" s="248"/>
      <c r="AB56" s="248"/>
      <c r="AC56" s="248"/>
      <c r="AD56" s="248"/>
      <c r="AE56" s="248"/>
      <c r="AF56" s="248"/>
      <c r="AG56" s="248"/>
      <c r="AH56" s="248"/>
      <c r="AI56" s="248"/>
      <c r="AJ56" s="248"/>
      <c r="AK56" s="248"/>
      <c r="AL56" s="248"/>
      <c r="AM56" s="248"/>
      <c r="AN56" s="248"/>
      <c r="AO56" s="248"/>
      <c r="AP56" s="248"/>
      <c r="AQ56" s="248"/>
      <c r="AR56" s="248"/>
      <c r="AS56" s="248"/>
      <c r="AT56" s="248"/>
      <c r="AU56" s="248"/>
      <c r="AV56" s="248"/>
      <c r="AW56" s="248"/>
      <c r="AX56" s="248"/>
      <c r="AY56" s="248"/>
      <c r="AZ56" s="248"/>
      <c r="BA56" s="248"/>
      <c r="BB56" s="248"/>
      <c r="BC56" s="248"/>
      <c r="BD56" s="248"/>
      <c r="BE56" s="248"/>
      <c r="BF56" s="248"/>
      <c r="BG56" s="248"/>
      <c r="BH56" s="248"/>
      <c r="BI56" s="248"/>
      <c r="BJ56" s="248"/>
      <c r="BK56" s="248"/>
      <c r="BL56" s="248"/>
      <c r="BM56" s="248"/>
      <c r="BN56" s="248"/>
      <c r="BO56" s="248"/>
      <c r="BP56" s="248"/>
      <c r="BQ56" s="248"/>
      <c r="BR56" s="248"/>
      <c r="BS56" s="248"/>
      <c r="BT56" s="248"/>
      <c r="BU56" s="248"/>
      <c r="BV56" s="248"/>
      <c r="BW56" s="248"/>
      <c r="BX56" s="248"/>
      <c r="BY56" s="248"/>
      <c r="BZ56" s="248"/>
      <c r="CA56" s="248"/>
      <c r="CB56" s="248"/>
      <c r="CC56" s="248"/>
      <c r="CD56" s="248"/>
      <c r="CE56" s="248"/>
      <c r="CF56" s="248"/>
      <c r="CG56" s="248"/>
      <c r="CH56" s="248"/>
      <c r="CI56" s="248"/>
      <c r="CJ56" s="248"/>
      <c r="CK56" s="248"/>
      <c r="CL56" s="248"/>
      <c r="CM56" s="248"/>
      <c r="CN56" s="248"/>
      <c r="CO56" s="248"/>
      <c r="CP56" s="248"/>
      <c r="CQ56" s="248"/>
      <c r="CR56" s="248"/>
      <c r="CS56" s="248"/>
      <c r="CT56" s="248"/>
      <c r="CU56" s="248"/>
      <c r="CV56" s="248"/>
      <c r="CW56" s="248"/>
      <c r="CX56" s="248"/>
      <c r="CY56" s="248"/>
      <c r="CZ56" s="248"/>
      <c r="DA56" s="248"/>
      <c r="DB56" s="248"/>
      <c r="DC56" s="248"/>
      <c r="DD56" s="248"/>
      <c r="DE56" s="248"/>
      <c r="DF56" s="248"/>
      <c r="DG56" s="248"/>
      <c r="DH56" s="248"/>
      <c r="DI56" s="248"/>
      <c r="DJ56" s="248"/>
      <c r="DK56" s="248"/>
      <c r="DL56" s="248"/>
      <c r="DM56" s="248"/>
      <c r="DN56" s="248"/>
      <c r="DO56" s="248"/>
      <c r="DP56" s="248"/>
      <c r="DQ56" s="248"/>
      <c r="DR56" s="248"/>
      <c r="DS56" s="248"/>
      <c r="DT56" s="248"/>
      <c r="DU56" s="248"/>
      <c r="DV56" s="248"/>
      <c r="DW56" s="248"/>
      <c r="DX56" s="248"/>
      <c r="DY56" s="248"/>
      <c r="DZ56" s="248"/>
      <c r="EA56" s="248"/>
      <c r="EB56" s="248"/>
      <c r="EC56" s="248"/>
      <c r="ED56" s="248"/>
      <c r="EE56" s="248"/>
      <c r="EF56" s="248"/>
      <c r="EG56" s="248"/>
      <c r="EH56" s="248"/>
      <c r="EI56" s="248"/>
      <c r="EJ56" s="248"/>
      <c r="EK56" s="248"/>
      <c r="EL56" s="248"/>
      <c r="EM56" s="248"/>
      <c r="EN56" s="248"/>
      <c r="EO56" s="248"/>
      <c r="EP56" s="248"/>
      <c r="EQ56" s="248"/>
      <c r="ER56" s="248"/>
      <c r="ES56" s="248"/>
      <c r="ET56" s="248"/>
      <c r="EU56" s="248"/>
      <c r="EV56" s="248"/>
      <c r="EW56" s="248"/>
      <c r="EX56" s="248"/>
      <c r="EY56" s="248"/>
      <c r="EZ56" s="248"/>
      <c r="FA56" s="248"/>
      <c r="FB56" s="248"/>
      <c r="FC56" s="248"/>
      <c r="FD56" s="248"/>
      <c r="FE56" s="248"/>
      <c r="FF56" s="248"/>
      <c r="FG56" s="248"/>
      <c r="FH56" s="248"/>
      <c r="FI56" s="248"/>
      <c r="FJ56" s="248"/>
      <c r="FK56" s="248"/>
      <c r="FL56" s="248"/>
      <c r="FM56" s="248"/>
      <c r="FN56" s="248"/>
      <c r="FO56" s="248"/>
      <c r="FP56" s="248"/>
      <c r="FQ56" s="248"/>
      <c r="FR56" s="248"/>
      <c r="FS56" s="248"/>
      <c r="FT56" s="248"/>
      <c r="FU56" s="248"/>
      <c r="FV56" s="248"/>
      <c r="FW56" s="248"/>
      <c r="FX56" s="248"/>
      <c r="FY56" s="248"/>
      <c r="FZ56" s="248"/>
      <c r="GA56" s="248"/>
      <c r="GB56" s="248"/>
      <c r="GC56" s="248"/>
      <c r="GD56" s="248"/>
      <c r="GE56" s="248"/>
      <c r="GF56" s="248"/>
      <c r="GG56" s="248"/>
      <c r="GH56" s="248"/>
      <c r="GI56" s="248"/>
      <c r="GJ56" s="248"/>
      <c r="GK56" s="248"/>
      <c r="GL56" s="248"/>
      <c r="GM56" s="248"/>
      <c r="GN56" s="248"/>
      <c r="GO56" s="248"/>
      <c r="GP56" s="248"/>
      <c r="GQ56" s="248"/>
      <c r="GR56" s="248"/>
      <c r="GS56" s="248"/>
      <c r="GT56" s="248"/>
      <c r="GU56" s="248"/>
      <c r="GV56" s="248"/>
      <c r="GW56" s="248"/>
      <c r="GX56" s="248"/>
      <c r="GY56" s="248"/>
      <c r="GZ56" s="248"/>
      <c r="HA56" s="248"/>
      <c r="HB56" s="248"/>
      <c r="HC56" s="248"/>
      <c r="HD56" s="248"/>
      <c r="HE56" s="248"/>
      <c r="HF56" s="248"/>
      <c r="HG56" s="248"/>
      <c r="HH56" s="248"/>
      <c r="HI56" s="248"/>
      <c r="HJ56" s="248"/>
      <c r="HK56" s="248"/>
      <c r="HL56" s="248"/>
      <c r="HM56" s="248"/>
      <c r="HN56" s="248"/>
      <c r="HO56" s="248"/>
      <c r="HP56" s="248"/>
      <c r="HQ56" s="248"/>
      <c r="HR56" s="248"/>
    </row>
    <row r="57" spans="1:226" s="249" customFormat="1" ht="150" customHeight="1" x14ac:dyDescent="0.2">
      <c r="A57" s="216">
        <f t="shared" si="0"/>
        <v>51</v>
      </c>
      <c r="B57" s="202" t="s">
        <v>76</v>
      </c>
      <c r="C57" s="239">
        <v>33</v>
      </c>
      <c r="D57" s="202" t="s">
        <v>23</v>
      </c>
      <c r="E57" s="245" t="s">
        <v>77</v>
      </c>
      <c r="F57" s="214" t="s">
        <v>78</v>
      </c>
      <c r="G57" s="361" t="s">
        <v>64</v>
      </c>
      <c r="H57" s="239" t="s">
        <v>25</v>
      </c>
      <c r="I57" s="209">
        <v>42000000</v>
      </c>
      <c r="J57" s="209">
        <v>42000000</v>
      </c>
      <c r="K57" s="223">
        <v>42506</v>
      </c>
      <c r="L57" s="223">
        <v>42521</v>
      </c>
      <c r="M57" s="223">
        <f>L57+5</f>
        <v>42526</v>
      </c>
      <c r="N57" s="224">
        <v>180</v>
      </c>
      <c r="O57" s="223">
        <f>+M57+N57</f>
        <v>42706</v>
      </c>
      <c r="P57" s="260" t="s">
        <v>554</v>
      </c>
      <c r="Q57" s="202" t="s">
        <v>555</v>
      </c>
      <c r="R57" s="261" t="s">
        <v>556</v>
      </c>
      <c r="S57" s="247" t="s">
        <v>256</v>
      </c>
      <c r="T57" s="203" t="s">
        <v>595</v>
      </c>
      <c r="U57" s="247" t="s">
        <v>239</v>
      </c>
      <c r="V57" s="248"/>
      <c r="W57" s="248"/>
      <c r="X57" s="248"/>
      <c r="Y57" s="248"/>
      <c r="Z57" s="248"/>
      <c r="AA57" s="248"/>
      <c r="AB57" s="248"/>
      <c r="AC57" s="248"/>
      <c r="AD57" s="248"/>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c r="BA57" s="248"/>
      <c r="BB57" s="248"/>
      <c r="BC57" s="248"/>
      <c r="BD57" s="248"/>
      <c r="BE57" s="248"/>
      <c r="BF57" s="248"/>
      <c r="BG57" s="248"/>
      <c r="BH57" s="248"/>
      <c r="BI57" s="248"/>
      <c r="BJ57" s="248"/>
      <c r="BK57" s="248"/>
      <c r="BL57" s="248"/>
      <c r="BM57" s="248"/>
      <c r="BN57" s="248"/>
      <c r="BO57" s="248"/>
      <c r="BP57" s="248"/>
      <c r="BQ57" s="248"/>
      <c r="BR57" s="248"/>
      <c r="BS57" s="248"/>
      <c r="BT57" s="248"/>
      <c r="BU57" s="248"/>
      <c r="BV57" s="248"/>
      <c r="BW57" s="248"/>
      <c r="BX57" s="248"/>
      <c r="BY57" s="248"/>
      <c r="BZ57" s="248"/>
      <c r="CA57" s="248"/>
      <c r="CB57" s="248"/>
      <c r="CC57" s="248"/>
      <c r="CD57" s="248"/>
      <c r="CE57" s="248"/>
      <c r="CF57" s="248"/>
      <c r="CG57" s="248"/>
      <c r="CH57" s="248"/>
      <c r="CI57" s="248"/>
      <c r="CJ57" s="248"/>
      <c r="CK57" s="248"/>
      <c r="CL57" s="248"/>
      <c r="CM57" s="248"/>
      <c r="CN57" s="248"/>
      <c r="CO57" s="248"/>
      <c r="CP57" s="248"/>
      <c r="CQ57" s="248"/>
      <c r="CR57" s="248"/>
      <c r="CS57" s="248"/>
      <c r="CT57" s="248"/>
      <c r="CU57" s="248"/>
      <c r="CV57" s="248"/>
      <c r="CW57" s="248"/>
      <c r="CX57" s="248"/>
      <c r="CY57" s="248"/>
      <c r="CZ57" s="248"/>
      <c r="DA57" s="248"/>
      <c r="DB57" s="248"/>
      <c r="DC57" s="248"/>
      <c r="DD57" s="248"/>
      <c r="DE57" s="248"/>
      <c r="DF57" s="248"/>
      <c r="DG57" s="248"/>
      <c r="DH57" s="248"/>
      <c r="DI57" s="248"/>
      <c r="DJ57" s="248"/>
      <c r="DK57" s="248"/>
      <c r="DL57" s="248"/>
      <c r="DM57" s="248"/>
      <c r="DN57" s="248"/>
      <c r="DO57" s="248"/>
      <c r="DP57" s="248"/>
      <c r="DQ57" s="248"/>
      <c r="DR57" s="248"/>
      <c r="DS57" s="248"/>
      <c r="DT57" s="248"/>
      <c r="DU57" s="248"/>
      <c r="DV57" s="248"/>
      <c r="DW57" s="248"/>
      <c r="DX57" s="248"/>
      <c r="DY57" s="248"/>
      <c r="DZ57" s="248"/>
      <c r="EA57" s="248"/>
      <c r="EB57" s="248"/>
      <c r="EC57" s="248"/>
      <c r="ED57" s="248"/>
      <c r="EE57" s="248"/>
      <c r="EF57" s="248"/>
      <c r="EG57" s="248"/>
      <c r="EH57" s="248"/>
      <c r="EI57" s="248"/>
      <c r="EJ57" s="248"/>
      <c r="EK57" s="248"/>
      <c r="EL57" s="248"/>
      <c r="EM57" s="248"/>
      <c r="EN57" s="248"/>
      <c r="EO57" s="248"/>
      <c r="EP57" s="248"/>
      <c r="EQ57" s="248"/>
      <c r="ER57" s="248"/>
      <c r="ES57" s="248"/>
      <c r="ET57" s="248"/>
      <c r="EU57" s="248"/>
      <c r="EV57" s="248"/>
      <c r="EW57" s="248"/>
      <c r="EX57" s="248"/>
      <c r="EY57" s="248"/>
      <c r="EZ57" s="248"/>
      <c r="FA57" s="248"/>
      <c r="FB57" s="248"/>
      <c r="FC57" s="248"/>
      <c r="FD57" s="248"/>
      <c r="FE57" s="248"/>
      <c r="FF57" s="248"/>
      <c r="FG57" s="248"/>
      <c r="FH57" s="248"/>
      <c r="FI57" s="248"/>
      <c r="FJ57" s="248"/>
      <c r="FK57" s="248"/>
      <c r="FL57" s="248"/>
      <c r="FM57" s="248"/>
      <c r="FN57" s="248"/>
      <c r="FO57" s="248"/>
      <c r="FP57" s="248"/>
      <c r="FQ57" s="248"/>
      <c r="FR57" s="248"/>
      <c r="FS57" s="248"/>
      <c r="FT57" s="248"/>
      <c r="FU57" s="248"/>
      <c r="FV57" s="248"/>
      <c r="FW57" s="248"/>
      <c r="FX57" s="248"/>
      <c r="FY57" s="248"/>
      <c r="FZ57" s="248"/>
      <c r="GA57" s="248"/>
      <c r="GB57" s="248"/>
      <c r="GC57" s="248"/>
      <c r="GD57" s="248"/>
      <c r="GE57" s="248"/>
      <c r="GF57" s="248"/>
      <c r="GG57" s="248"/>
      <c r="GH57" s="248"/>
      <c r="GI57" s="248"/>
      <c r="GJ57" s="248"/>
      <c r="GK57" s="248"/>
      <c r="GL57" s="248"/>
      <c r="GM57" s="248"/>
      <c r="GN57" s="248"/>
      <c r="GO57" s="248"/>
      <c r="GP57" s="248"/>
      <c r="GQ57" s="248"/>
      <c r="GR57" s="248"/>
      <c r="GS57" s="248"/>
      <c r="GT57" s="248"/>
      <c r="GU57" s="248"/>
      <c r="GV57" s="248"/>
      <c r="GW57" s="248"/>
      <c r="GX57" s="248"/>
      <c r="GY57" s="248"/>
      <c r="GZ57" s="248"/>
      <c r="HA57" s="248"/>
      <c r="HB57" s="248"/>
      <c r="HC57" s="248"/>
      <c r="HD57" s="248"/>
      <c r="HE57" s="248"/>
      <c r="HF57" s="248"/>
      <c r="HG57" s="248"/>
      <c r="HH57" s="248"/>
      <c r="HI57" s="248"/>
      <c r="HJ57" s="248"/>
      <c r="HK57" s="248"/>
      <c r="HL57" s="248"/>
      <c r="HM57" s="248"/>
      <c r="HN57" s="248"/>
      <c r="HO57" s="248"/>
      <c r="HP57" s="248"/>
      <c r="HQ57" s="248"/>
      <c r="HR57" s="248"/>
    </row>
    <row r="58" spans="1:226" s="249" customFormat="1" ht="286.5" customHeight="1" x14ac:dyDescent="0.2">
      <c r="A58" s="216">
        <f t="shared" si="0"/>
        <v>52</v>
      </c>
      <c r="B58" s="202" t="s">
        <v>76</v>
      </c>
      <c r="C58" s="239">
        <v>33</v>
      </c>
      <c r="D58" s="202" t="s">
        <v>23</v>
      </c>
      <c r="E58" s="245" t="s">
        <v>77</v>
      </c>
      <c r="F58" s="214" t="s">
        <v>78</v>
      </c>
      <c r="G58" s="245" t="s">
        <v>64</v>
      </c>
      <c r="H58" s="239" t="s">
        <v>25</v>
      </c>
      <c r="I58" s="209">
        <f>6800000*6</f>
        <v>40800000</v>
      </c>
      <c r="J58" s="209">
        <v>40800000</v>
      </c>
      <c r="K58" s="223">
        <v>42501</v>
      </c>
      <c r="L58" s="223">
        <v>42517</v>
      </c>
      <c r="M58" s="223">
        <f>L58+5</f>
        <v>42522</v>
      </c>
      <c r="N58" s="224">
        <v>180</v>
      </c>
      <c r="O58" s="223">
        <f>M58+N58</f>
        <v>42702</v>
      </c>
      <c r="P58" s="260" t="s">
        <v>80</v>
      </c>
      <c r="Q58" s="202" t="s">
        <v>546</v>
      </c>
      <c r="R58" s="227" t="s">
        <v>548</v>
      </c>
      <c r="S58" s="247" t="s">
        <v>256</v>
      </c>
      <c r="T58" s="203" t="s">
        <v>977</v>
      </c>
      <c r="U58" s="247" t="s">
        <v>239</v>
      </c>
      <c r="V58" s="248"/>
      <c r="W58" s="248"/>
      <c r="X58" s="248"/>
      <c r="Y58" s="248"/>
      <c r="Z58" s="248"/>
      <c r="AA58" s="248"/>
      <c r="AB58" s="248"/>
      <c r="AC58" s="248"/>
      <c r="AD58" s="248"/>
      <c r="AE58" s="248"/>
      <c r="AF58" s="248"/>
      <c r="AG58" s="248"/>
      <c r="AH58" s="248"/>
      <c r="AI58" s="248"/>
      <c r="AJ58" s="248"/>
      <c r="AK58" s="248"/>
      <c r="AL58" s="248"/>
      <c r="AM58" s="248"/>
      <c r="AN58" s="248"/>
      <c r="AO58" s="248"/>
      <c r="AP58" s="248"/>
      <c r="AQ58" s="248"/>
      <c r="AR58" s="248"/>
      <c r="AS58" s="248"/>
      <c r="AT58" s="248"/>
      <c r="AU58" s="248"/>
      <c r="AV58" s="248"/>
      <c r="AW58" s="248"/>
      <c r="AX58" s="248"/>
      <c r="AY58" s="248"/>
      <c r="AZ58" s="248"/>
      <c r="BA58" s="248"/>
      <c r="BB58" s="248"/>
      <c r="BC58" s="248"/>
      <c r="BD58" s="248"/>
      <c r="BE58" s="248"/>
      <c r="BF58" s="248"/>
      <c r="BG58" s="248"/>
      <c r="BH58" s="248"/>
      <c r="BI58" s="248"/>
      <c r="BJ58" s="248"/>
      <c r="BK58" s="248"/>
      <c r="BL58" s="248"/>
      <c r="BM58" s="248"/>
      <c r="BN58" s="248"/>
      <c r="BO58" s="248"/>
      <c r="BP58" s="248"/>
      <c r="BQ58" s="248"/>
      <c r="BR58" s="248"/>
      <c r="BS58" s="248"/>
      <c r="BT58" s="248"/>
      <c r="BU58" s="248"/>
      <c r="BV58" s="248"/>
      <c r="BW58" s="248"/>
      <c r="BX58" s="248"/>
      <c r="BY58" s="248"/>
      <c r="BZ58" s="248"/>
      <c r="CA58" s="248"/>
      <c r="CB58" s="248"/>
      <c r="CC58" s="248"/>
      <c r="CD58" s="248"/>
      <c r="CE58" s="248"/>
      <c r="CF58" s="248"/>
      <c r="CG58" s="248"/>
      <c r="CH58" s="248"/>
      <c r="CI58" s="248"/>
      <c r="CJ58" s="248"/>
      <c r="CK58" s="248"/>
      <c r="CL58" s="248"/>
      <c r="CM58" s="248"/>
      <c r="CN58" s="248"/>
      <c r="CO58" s="248"/>
      <c r="CP58" s="248"/>
      <c r="CQ58" s="248"/>
      <c r="CR58" s="248"/>
      <c r="CS58" s="248"/>
      <c r="CT58" s="248"/>
      <c r="CU58" s="248"/>
      <c r="CV58" s="248"/>
      <c r="CW58" s="248"/>
      <c r="CX58" s="248"/>
      <c r="CY58" s="248"/>
      <c r="CZ58" s="248"/>
      <c r="DA58" s="248"/>
      <c r="DB58" s="248"/>
      <c r="DC58" s="248"/>
      <c r="DD58" s="248"/>
      <c r="DE58" s="248"/>
      <c r="DF58" s="248"/>
      <c r="DG58" s="248"/>
      <c r="DH58" s="248"/>
      <c r="DI58" s="248"/>
      <c r="DJ58" s="248"/>
      <c r="DK58" s="248"/>
      <c r="DL58" s="248"/>
      <c r="DM58" s="248"/>
      <c r="DN58" s="248"/>
      <c r="DO58" s="248"/>
      <c r="DP58" s="248"/>
      <c r="DQ58" s="248"/>
      <c r="DR58" s="248"/>
      <c r="DS58" s="248"/>
      <c r="DT58" s="248"/>
      <c r="DU58" s="248"/>
      <c r="DV58" s="248"/>
      <c r="DW58" s="248"/>
      <c r="DX58" s="248"/>
      <c r="DY58" s="248"/>
      <c r="DZ58" s="248"/>
      <c r="EA58" s="248"/>
      <c r="EB58" s="248"/>
      <c r="EC58" s="248"/>
      <c r="ED58" s="248"/>
      <c r="EE58" s="248"/>
      <c r="EF58" s="248"/>
      <c r="EG58" s="248"/>
      <c r="EH58" s="248"/>
      <c r="EI58" s="248"/>
      <c r="EJ58" s="248"/>
      <c r="EK58" s="248"/>
      <c r="EL58" s="248"/>
      <c r="EM58" s="248"/>
      <c r="EN58" s="248"/>
      <c r="EO58" s="248"/>
      <c r="EP58" s="248"/>
      <c r="EQ58" s="248"/>
      <c r="ER58" s="248"/>
      <c r="ES58" s="248"/>
      <c r="ET58" s="248"/>
      <c r="EU58" s="248"/>
      <c r="EV58" s="248"/>
      <c r="EW58" s="248"/>
      <c r="EX58" s="248"/>
      <c r="EY58" s="248"/>
      <c r="EZ58" s="248"/>
      <c r="FA58" s="248"/>
      <c r="FB58" s="248"/>
      <c r="FC58" s="248"/>
      <c r="FD58" s="248"/>
      <c r="FE58" s="248"/>
      <c r="FF58" s="248"/>
      <c r="FG58" s="248"/>
      <c r="FH58" s="248"/>
      <c r="FI58" s="248"/>
      <c r="FJ58" s="248"/>
      <c r="FK58" s="248"/>
      <c r="FL58" s="248"/>
      <c r="FM58" s="248"/>
      <c r="FN58" s="248"/>
      <c r="FO58" s="248"/>
      <c r="FP58" s="248"/>
      <c r="FQ58" s="248"/>
      <c r="FR58" s="248"/>
      <c r="FS58" s="248"/>
      <c r="FT58" s="248"/>
      <c r="FU58" s="248"/>
      <c r="FV58" s="248"/>
      <c r="FW58" s="248"/>
      <c r="FX58" s="248"/>
      <c r="FY58" s="248"/>
      <c r="FZ58" s="248"/>
      <c r="GA58" s="248"/>
      <c r="GB58" s="248"/>
      <c r="GC58" s="248"/>
      <c r="GD58" s="248"/>
      <c r="GE58" s="248"/>
      <c r="GF58" s="248"/>
      <c r="GG58" s="248"/>
      <c r="GH58" s="248"/>
      <c r="GI58" s="248"/>
      <c r="GJ58" s="248"/>
      <c r="GK58" s="248"/>
      <c r="GL58" s="248"/>
      <c r="GM58" s="248"/>
      <c r="GN58" s="248"/>
      <c r="GO58" s="248"/>
      <c r="GP58" s="248"/>
      <c r="GQ58" s="248"/>
      <c r="GR58" s="248"/>
      <c r="GS58" s="248"/>
      <c r="GT58" s="248"/>
      <c r="GU58" s="248"/>
      <c r="GV58" s="248"/>
      <c r="GW58" s="248"/>
      <c r="GX58" s="248"/>
      <c r="GY58" s="248"/>
      <c r="GZ58" s="248"/>
      <c r="HA58" s="248"/>
      <c r="HB58" s="248"/>
      <c r="HC58" s="248"/>
      <c r="HD58" s="248"/>
      <c r="HE58" s="248"/>
      <c r="HF58" s="248"/>
      <c r="HG58" s="248"/>
      <c r="HH58" s="248"/>
      <c r="HI58" s="248"/>
      <c r="HJ58" s="248"/>
      <c r="HK58" s="248"/>
      <c r="HL58" s="248"/>
      <c r="HM58" s="248"/>
      <c r="HN58" s="248"/>
      <c r="HO58" s="248"/>
      <c r="HP58" s="248"/>
      <c r="HQ58" s="248"/>
      <c r="HR58" s="248"/>
    </row>
    <row r="59" spans="1:226" s="249" customFormat="1" ht="120" customHeight="1" x14ac:dyDescent="0.2">
      <c r="A59" s="216">
        <f t="shared" si="0"/>
        <v>53</v>
      </c>
      <c r="B59" s="202" t="s">
        <v>76</v>
      </c>
      <c r="C59" s="239">
        <v>33</v>
      </c>
      <c r="D59" s="202" t="s">
        <v>23</v>
      </c>
      <c r="E59" s="245" t="s">
        <v>77</v>
      </c>
      <c r="F59" s="214" t="s">
        <v>78</v>
      </c>
      <c r="G59" s="245" t="s">
        <v>64</v>
      </c>
      <c r="H59" s="239" t="s">
        <v>25</v>
      </c>
      <c r="I59" s="209">
        <f>6800000*6</f>
        <v>40800000</v>
      </c>
      <c r="J59" s="209">
        <v>40800000</v>
      </c>
      <c r="K59" s="223">
        <v>42501</v>
      </c>
      <c r="L59" s="223">
        <v>42516</v>
      </c>
      <c r="M59" s="223">
        <f>L59+5</f>
        <v>42521</v>
      </c>
      <c r="N59" s="224">
        <v>180</v>
      </c>
      <c r="O59" s="223">
        <f>M59+N59</f>
        <v>42701</v>
      </c>
      <c r="P59" s="260" t="s">
        <v>80</v>
      </c>
      <c r="Q59" s="202" t="s">
        <v>547</v>
      </c>
      <c r="R59" s="227" t="s">
        <v>549</v>
      </c>
      <c r="S59" s="247" t="s">
        <v>256</v>
      </c>
      <c r="T59" s="203" t="s">
        <v>596</v>
      </c>
      <c r="U59" s="247" t="s">
        <v>239</v>
      </c>
      <c r="V59" s="248"/>
      <c r="W59" s="248"/>
      <c r="X59" s="248"/>
      <c r="Y59" s="248"/>
      <c r="Z59" s="248"/>
      <c r="AA59" s="248"/>
      <c r="AB59" s="248"/>
      <c r="AC59" s="248"/>
      <c r="AD59" s="248"/>
      <c r="AE59" s="248"/>
      <c r="AF59" s="248"/>
      <c r="AG59" s="248"/>
      <c r="AH59" s="248"/>
      <c r="AI59" s="248"/>
      <c r="AJ59" s="248"/>
      <c r="AK59" s="248"/>
      <c r="AL59" s="248"/>
      <c r="AM59" s="248"/>
      <c r="AN59" s="248"/>
      <c r="AO59" s="248"/>
      <c r="AP59" s="248"/>
      <c r="AQ59" s="248"/>
      <c r="AR59" s="248"/>
      <c r="AS59" s="248"/>
      <c r="AT59" s="248"/>
      <c r="AU59" s="248"/>
      <c r="AV59" s="248"/>
      <c r="AW59" s="248"/>
      <c r="AX59" s="248"/>
      <c r="AY59" s="248"/>
      <c r="AZ59" s="248"/>
      <c r="BA59" s="248"/>
      <c r="BB59" s="248"/>
      <c r="BC59" s="248"/>
      <c r="BD59" s="248"/>
      <c r="BE59" s="248"/>
      <c r="BF59" s="248"/>
      <c r="BG59" s="248"/>
      <c r="BH59" s="248"/>
      <c r="BI59" s="248"/>
      <c r="BJ59" s="248"/>
      <c r="BK59" s="248"/>
      <c r="BL59" s="248"/>
      <c r="BM59" s="248"/>
      <c r="BN59" s="248"/>
      <c r="BO59" s="248"/>
      <c r="BP59" s="248"/>
      <c r="BQ59" s="248"/>
      <c r="BR59" s="248"/>
      <c r="BS59" s="248"/>
      <c r="BT59" s="248"/>
      <c r="BU59" s="248"/>
      <c r="BV59" s="248"/>
      <c r="BW59" s="248"/>
      <c r="BX59" s="248"/>
      <c r="BY59" s="248"/>
      <c r="BZ59" s="248"/>
      <c r="CA59" s="248"/>
      <c r="CB59" s="248"/>
      <c r="CC59" s="248"/>
      <c r="CD59" s="248"/>
      <c r="CE59" s="248"/>
      <c r="CF59" s="248"/>
      <c r="CG59" s="248"/>
      <c r="CH59" s="248"/>
      <c r="CI59" s="248"/>
      <c r="CJ59" s="248"/>
      <c r="CK59" s="248"/>
      <c r="CL59" s="248"/>
      <c r="CM59" s="248"/>
      <c r="CN59" s="248"/>
      <c r="CO59" s="248"/>
      <c r="CP59" s="248"/>
      <c r="CQ59" s="248"/>
      <c r="CR59" s="248"/>
      <c r="CS59" s="248"/>
      <c r="CT59" s="248"/>
      <c r="CU59" s="248"/>
      <c r="CV59" s="248"/>
      <c r="CW59" s="248"/>
      <c r="CX59" s="248"/>
      <c r="CY59" s="248"/>
      <c r="CZ59" s="248"/>
      <c r="DA59" s="248"/>
      <c r="DB59" s="248"/>
      <c r="DC59" s="248"/>
      <c r="DD59" s="248"/>
      <c r="DE59" s="248"/>
      <c r="DF59" s="248"/>
      <c r="DG59" s="248"/>
      <c r="DH59" s="248"/>
      <c r="DI59" s="248"/>
      <c r="DJ59" s="248"/>
      <c r="DK59" s="248"/>
      <c r="DL59" s="248"/>
      <c r="DM59" s="248"/>
      <c r="DN59" s="248"/>
      <c r="DO59" s="248"/>
      <c r="DP59" s="248"/>
      <c r="DQ59" s="248"/>
      <c r="DR59" s="248"/>
      <c r="DS59" s="248"/>
      <c r="DT59" s="248"/>
      <c r="DU59" s="248"/>
      <c r="DV59" s="248"/>
      <c r="DW59" s="248"/>
      <c r="DX59" s="248"/>
      <c r="DY59" s="248"/>
      <c r="DZ59" s="248"/>
      <c r="EA59" s="248"/>
      <c r="EB59" s="248"/>
      <c r="EC59" s="248"/>
      <c r="ED59" s="248"/>
      <c r="EE59" s="248"/>
      <c r="EF59" s="248"/>
      <c r="EG59" s="248"/>
      <c r="EH59" s="248"/>
      <c r="EI59" s="248"/>
      <c r="EJ59" s="248"/>
      <c r="EK59" s="248"/>
      <c r="EL59" s="248"/>
      <c r="EM59" s="248"/>
      <c r="EN59" s="248"/>
      <c r="EO59" s="248"/>
      <c r="EP59" s="248"/>
      <c r="EQ59" s="248"/>
      <c r="ER59" s="248"/>
      <c r="ES59" s="248"/>
      <c r="ET59" s="248"/>
      <c r="EU59" s="248"/>
      <c r="EV59" s="248"/>
      <c r="EW59" s="248"/>
      <c r="EX59" s="248"/>
      <c r="EY59" s="248"/>
      <c r="EZ59" s="248"/>
      <c r="FA59" s="248"/>
      <c r="FB59" s="248"/>
      <c r="FC59" s="248"/>
      <c r="FD59" s="248"/>
      <c r="FE59" s="248"/>
      <c r="FF59" s="248"/>
      <c r="FG59" s="248"/>
      <c r="FH59" s="248"/>
      <c r="FI59" s="248"/>
      <c r="FJ59" s="248"/>
      <c r="FK59" s="248"/>
      <c r="FL59" s="248"/>
      <c r="FM59" s="248"/>
      <c r="FN59" s="248"/>
      <c r="FO59" s="248"/>
      <c r="FP59" s="248"/>
      <c r="FQ59" s="248"/>
      <c r="FR59" s="248"/>
      <c r="FS59" s="248"/>
      <c r="FT59" s="248"/>
      <c r="FU59" s="248"/>
      <c r="FV59" s="248"/>
      <c r="FW59" s="248"/>
      <c r="FX59" s="248"/>
      <c r="FY59" s="248"/>
      <c r="FZ59" s="248"/>
      <c r="GA59" s="248"/>
      <c r="GB59" s="248"/>
      <c r="GC59" s="248"/>
      <c r="GD59" s="248"/>
      <c r="GE59" s="248"/>
      <c r="GF59" s="248"/>
      <c r="GG59" s="248"/>
      <c r="GH59" s="248"/>
      <c r="GI59" s="248"/>
      <c r="GJ59" s="248"/>
      <c r="GK59" s="248"/>
      <c r="GL59" s="248"/>
      <c r="GM59" s="248"/>
      <c r="GN59" s="248"/>
      <c r="GO59" s="248"/>
      <c r="GP59" s="248"/>
      <c r="GQ59" s="248"/>
      <c r="GR59" s="248"/>
      <c r="GS59" s="248"/>
      <c r="GT59" s="248"/>
      <c r="GU59" s="248"/>
      <c r="GV59" s="248"/>
      <c r="GW59" s="248"/>
      <c r="GX59" s="248"/>
      <c r="GY59" s="248"/>
      <c r="GZ59" s="248"/>
      <c r="HA59" s="248"/>
      <c r="HB59" s="248"/>
      <c r="HC59" s="248"/>
      <c r="HD59" s="248"/>
      <c r="HE59" s="248"/>
      <c r="HF59" s="248"/>
      <c r="HG59" s="248"/>
      <c r="HH59" s="248"/>
      <c r="HI59" s="248"/>
      <c r="HJ59" s="248"/>
      <c r="HK59" s="248"/>
      <c r="HL59" s="248"/>
      <c r="HM59" s="248"/>
      <c r="HN59" s="248"/>
      <c r="HO59" s="248"/>
      <c r="HP59" s="248"/>
      <c r="HQ59" s="248"/>
      <c r="HR59" s="248"/>
    </row>
    <row r="60" spans="1:226" s="249" customFormat="1" ht="150" customHeight="1" x14ac:dyDescent="0.2">
      <c r="A60" s="216"/>
      <c r="B60" s="202" t="s">
        <v>76</v>
      </c>
      <c r="C60" s="239">
        <v>33</v>
      </c>
      <c r="D60" s="202" t="s">
        <v>23</v>
      </c>
      <c r="E60" s="245" t="s">
        <v>619</v>
      </c>
      <c r="F60" s="214" t="s">
        <v>620</v>
      </c>
      <c r="G60" s="245" t="s">
        <v>171</v>
      </c>
      <c r="H60" s="239" t="s">
        <v>25</v>
      </c>
      <c r="I60" s="209">
        <f>193000000-18659064-61670683-96000000-7000000-9000000</f>
        <v>670253</v>
      </c>
      <c r="J60" s="209"/>
      <c r="K60" s="223">
        <v>42604</v>
      </c>
      <c r="L60" s="223">
        <v>42629</v>
      </c>
      <c r="M60" s="223">
        <v>42630</v>
      </c>
      <c r="N60" s="224">
        <v>333</v>
      </c>
      <c r="O60" s="223">
        <f>+M60+N60</f>
        <v>42963</v>
      </c>
      <c r="P60" s="250">
        <v>321519</v>
      </c>
      <c r="Q60" s="202" t="s">
        <v>1109</v>
      </c>
      <c r="R60" s="202" t="s">
        <v>81</v>
      </c>
      <c r="S60" s="247" t="s">
        <v>638</v>
      </c>
      <c r="T60" s="202" t="s">
        <v>948</v>
      </c>
      <c r="U60" s="247"/>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c r="AZ60" s="248"/>
      <c r="BA60" s="248"/>
      <c r="BB60" s="248"/>
      <c r="BC60" s="248"/>
      <c r="BD60" s="248"/>
      <c r="BE60" s="248"/>
      <c r="BF60" s="248"/>
      <c r="BG60" s="248"/>
      <c r="BH60" s="248"/>
      <c r="BI60" s="248"/>
      <c r="BJ60" s="248"/>
      <c r="BK60" s="248"/>
      <c r="BL60" s="248"/>
      <c r="BM60" s="248"/>
      <c r="BN60" s="248"/>
      <c r="BO60" s="248"/>
      <c r="BP60" s="248"/>
      <c r="BQ60" s="248"/>
      <c r="BR60" s="248"/>
      <c r="BS60" s="248"/>
      <c r="BT60" s="248"/>
      <c r="BU60" s="248"/>
      <c r="BV60" s="248"/>
      <c r="BW60" s="248"/>
      <c r="BX60" s="248"/>
      <c r="BY60" s="248"/>
      <c r="BZ60" s="248"/>
      <c r="CA60" s="248"/>
      <c r="CB60" s="248"/>
      <c r="CC60" s="248"/>
      <c r="CD60" s="248"/>
      <c r="CE60" s="248"/>
      <c r="CF60" s="248"/>
      <c r="CG60" s="248"/>
      <c r="CH60" s="248"/>
      <c r="CI60" s="248"/>
      <c r="CJ60" s="248"/>
      <c r="CK60" s="248"/>
      <c r="CL60" s="248"/>
      <c r="CM60" s="248"/>
      <c r="CN60" s="248"/>
      <c r="CO60" s="248"/>
      <c r="CP60" s="248"/>
      <c r="CQ60" s="248"/>
      <c r="CR60" s="248"/>
      <c r="CS60" s="248"/>
      <c r="CT60" s="248"/>
      <c r="CU60" s="248"/>
      <c r="CV60" s="248"/>
      <c r="CW60" s="248"/>
      <c r="CX60" s="248"/>
      <c r="CY60" s="248"/>
      <c r="CZ60" s="248"/>
      <c r="DA60" s="248"/>
      <c r="DB60" s="248"/>
      <c r="DC60" s="248"/>
      <c r="DD60" s="248"/>
      <c r="DE60" s="248"/>
      <c r="DF60" s="248"/>
      <c r="DG60" s="248"/>
      <c r="DH60" s="248"/>
      <c r="DI60" s="248"/>
      <c r="DJ60" s="248"/>
      <c r="DK60" s="248"/>
      <c r="DL60" s="248"/>
      <c r="DM60" s="248"/>
      <c r="DN60" s="248"/>
      <c r="DO60" s="248"/>
      <c r="DP60" s="248"/>
      <c r="DQ60" s="248"/>
      <c r="DR60" s="248"/>
      <c r="DS60" s="248"/>
      <c r="DT60" s="248"/>
      <c r="DU60" s="248"/>
      <c r="DV60" s="248"/>
      <c r="DW60" s="248"/>
      <c r="DX60" s="248"/>
      <c r="DY60" s="248"/>
      <c r="DZ60" s="248"/>
      <c r="EA60" s="248"/>
      <c r="EB60" s="248"/>
      <c r="EC60" s="248"/>
      <c r="ED60" s="248"/>
      <c r="EE60" s="248"/>
      <c r="EF60" s="248"/>
      <c r="EG60" s="248"/>
      <c r="EH60" s="248"/>
      <c r="EI60" s="248"/>
      <c r="EJ60" s="248"/>
      <c r="EK60" s="248"/>
      <c r="EL60" s="248"/>
      <c r="EM60" s="248"/>
      <c r="EN60" s="248"/>
      <c r="EO60" s="248"/>
      <c r="EP60" s="248"/>
      <c r="EQ60" s="248"/>
      <c r="ER60" s="248"/>
      <c r="ES60" s="248"/>
      <c r="ET60" s="248"/>
      <c r="EU60" s="248"/>
      <c r="EV60" s="248"/>
      <c r="EW60" s="248"/>
      <c r="EX60" s="248"/>
      <c r="EY60" s="248"/>
      <c r="EZ60" s="248"/>
      <c r="FA60" s="248"/>
      <c r="FB60" s="248"/>
      <c r="FC60" s="248"/>
      <c r="FD60" s="248"/>
      <c r="FE60" s="248"/>
      <c r="FF60" s="248"/>
      <c r="FG60" s="248"/>
      <c r="FH60" s="248"/>
      <c r="FI60" s="248"/>
      <c r="FJ60" s="248"/>
      <c r="FK60" s="248"/>
      <c r="FL60" s="248"/>
      <c r="FM60" s="248"/>
      <c r="FN60" s="248"/>
      <c r="FO60" s="248"/>
      <c r="FP60" s="248"/>
      <c r="FQ60" s="248"/>
      <c r="FR60" s="248"/>
      <c r="FS60" s="248"/>
      <c r="FT60" s="248"/>
      <c r="FU60" s="248"/>
      <c r="FV60" s="248"/>
      <c r="FW60" s="248"/>
      <c r="FX60" s="248"/>
      <c r="FY60" s="248"/>
      <c r="FZ60" s="248"/>
      <c r="GA60" s="248"/>
      <c r="GB60" s="248"/>
      <c r="GC60" s="248"/>
      <c r="GD60" s="248"/>
      <c r="GE60" s="248"/>
      <c r="GF60" s="248"/>
      <c r="GG60" s="248"/>
      <c r="GH60" s="248"/>
      <c r="GI60" s="248"/>
      <c r="GJ60" s="248"/>
      <c r="GK60" s="248"/>
      <c r="GL60" s="248"/>
      <c r="GM60" s="248"/>
      <c r="GN60" s="248"/>
      <c r="GO60" s="248"/>
      <c r="GP60" s="248"/>
      <c r="GQ60" s="248"/>
      <c r="GR60" s="248"/>
      <c r="GS60" s="248"/>
      <c r="GT60" s="248"/>
      <c r="GU60" s="248"/>
      <c r="GV60" s="248"/>
      <c r="GW60" s="248"/>
      <c r="GX60" s="248"/>
      <c r="GY60" s="248"/>
      <c r="GZ60" s="248"/>
      <c r="HA60" s="248"/>
      <c r="HB60" s="248"/>
      <c r="HC60" s="248"/>
      <c r="HD60" s="248"/>
      <c r="HE60" s="248"/>
      <c r="HF60" s="248"/>
      <c r="HG60" s="248"/>
      <c r="HH60" s="248"/>
      <c r="HI60" s="248"/>
      <c r="HJ60" s="248"/>
      <c r="HK60" s="248"/>
      <c r="HL60" s="248"/>
      <c r="HM60" s="248"/>
      <c r="HN60" s="248"/>
      <c r="HO60" s="248"/>
      <c r="HP60" s="248"/>
      <c r="HQ60" s="248"/>
      <c r="HR60" s="248"/>
    </row>
    <row r="61" spans="1:226" s="249" customFormat="1" ht="114" customHeight="1" x14ac:dyDescent="0.2">
      <c r="A61" s="216">
        <v>54</v>
      </c>
      <c r="B61" s="202" t="s">
        <v>76</v>
      </c>
      <c r="C61" s="239">
        <v>33</v>
      </c>
      <c r="D61" s="202" t="s">
        <v>23</v>
      </c>
      <c r="E61" s="245" t="s">
        <v>619</v>
      </c>
      <c r="F61" s="214" t="s">
        <v>620</v>
      </c>
      <c r="G61" s="245" t="s">
        <v>171</v>
      </c>
      <c r="H61" s="239" t="s">
        <v>25</v>
      </c>
      <c r="I61" s="209">
        <v>61670683</v>
      </c>
      <c r="J61" s="209">
        <v>61670683</v>
      </c>
      <c r="K61" s="223">
        <v>42604</v>
      </c>
      <c r="L61" s="223">
        <v>42629</v>
      </c>
      <c r="M61" s="223">
        <v>42630</v>
      </c>
      <c r="N61" s="224">
        <v>333</v>
      </c>
      <c r="O61" s="223">
        <f>+M61+N61</f>
        <v>42963</v>
      </c>
      <c r="P61" s="250">
        <v>321519</v>
      </c>
      <c r="Q61" s="202" t="s">
        <v>1110</v>
      </c>
      <c r="R61" s="202" t="s">
        <v>81</v>
      </c>
      <c r="S61" s="247" t="s">
        <v>638</v>
      </c>
      <c r="T61" s="202" t="s">
        <v>947</v>
      </c>
      <c r="U61" s="247" t="s">
        <v>239</v>
      </c>
      <c r="V61" s="248"/>
      <c r="W61" s="248"/>
      <c r="X61" s="248"/>
      <c r="Y61" s="248"/>
      <c r="Z61" s="248"/>
      <c r="AA61" s="248"/>
      <c r="AB61" s="248"/>
      <c r="AC61" s="248"/>
      <c r="AD61" s="248"/>
      <c r="AE61" s="248"/>
      <c r="AF61" s="248"/>
      <c r="AG61" s="248"/>
      <c r="AH61" s="248"/>
      <c r="AI61" s="248"/>
      <c r="AJ61" s="248"/>
      <c r="AK61" s="248"/>
      <c r="AL61" s="248"/>
      <c r="AM61" s="248"/>
      <c r="AN61" s="248"/>
      <c r="AO61" s="248"/>
      <c r="AP61" s="248"/>
      <c r="AQ61" s="248"/>
      <c r="AR61" s="248"/>
      <c r="AS61" s="248"/>
      <c r="AT61" s="248"/>
      <c r="AU61" s="248"/>
      <c r="AV61" s="248"/>
      <c r="AW61" s="248"/>
      <c r="AX61" s="248"/>
      <c r="AY61" s="248"/>
      <c r="AZ61" s="248"/>
      <c r="BA61" s="248"/>
      <c r="BB61" s="248"/>
      <c r="BC61" s="248"/>
      <c r="BD61" s="248"/>
      <c r="BE61" s="248"/>
      <c r="BF61" s="248"/>
      <c r="BG61" s="248"/>
      <c r="BH61" s="248"/>
      <c r="BI61" s="248"/>
      <c r="BJ61" s="248"/>
      <c r="BK61" s="248"/>
      <c r="BL61" s="248"/>
      <c r="BM61" s="248"/>
      <c r="BN61" s="248"/>
      <c r="BO61" s="248"/>
      <c r="BP61" s="248"/>
      <c r="BQ61" s="248"/>
      <c r="BR61" s="248"/>
      <c r="BS61" s="248"/>
      <c r="BT61" s="248"/>
      <c r="BU61" s="248"/>
      <c r="BV61" s="248"/>
      <c r="BW61" s="248"/>
      <c r="BX61" s="248"/>
      <c r="BY61" s="248"/>
      <c r="BZ61" s="248"/>
      <c r="CA61" s="248"/>
      <c r="CB61" s="248"/>
      <c r="CC61" s="248"/>
      <c r="CD61" s="248"/>
      <c r="CE61" s="248"/>
      <c r="CF61" s="248"/>
      <c r="CG61" s="248"/>
      <c r="CH61" s="248"/>
      <c r="CI61" s="248"/>
      <c r="CJ61" s="248"/>
      <c r="CK61" s="248"/>
      <c r="CL61" s="248"/>
      <c r="CM61" s="248"/>
      <c r="CN61" s="248"/>
      <c r="CO61" s="248"/>
      <c r="CP61" s="248"/>
      <c r="CQ61" s="248"/>
      <c r="CR61" s="248"/>
      <c r="CS61" s="248"/>
      <c r="CT61" s="248"/>
      <c r="CU61" s="248"/>
      <c r="CV61" s="248"/>
      <c r="CW61" s="248"/>
      <c r="CX61" s="248"/>
      <c r="CY61" s="248"/>
      <c r="CZ61" s="248"/>
      <c r="DA61" s="248"/>
      <c r="DB61" s="248"/>
      <c r="DC61" s="248"/>
      <c r="DD61" s="248"/>
      <c r="DE61" s="248"/>
      <c r="DF61" s="248"/>
      <c r="DG61" s="248"/>
      <c r="DH61" s="248"/>
      <c r="DI61" s="248"/>
      <c r="DJ61" s="248"/>
      <c r="DK61" s="248"/>
      <c r="DL61" s="248"/>
      <c r="DM61" s="248"/>
      <c r="DN61" s="248"/>
      <c r="DO61" s="248"/>
      <c r="DP61" s="248"/>
      <c r="DQ61" s="248"/>
      <c r="DR61" s="248"/>
      <c r="DS61" s="248"/>
      <c r="DT61" s="248"/>
      <c r="DU61" s="248"/>
      <c r="DV61" s="248"/>
      <c r="DW61" s="248"/>
      <c r="DX61" s="248"/>
      <c r="DY61" s="248"/>
      <c r="DZ61" s="248"/>
      <c r="EA61" s="248"/>
      <c r="EB61" s="248"/>
      <c r="EC61" s="248"/>
      <c r="ED61" s="248"/>
      <c r="EE61" s="248"/>
      <c r="EF61" s="248"/>
      <c r="EG61" s="248"/>
      <c r="EH61" s="248"/>
      <c r="EI61" s="248"/>
      <c r="EJ61" s="248"/>
      <c r="EK61" s="248"/>
      <c r="EL61" s="248"/>
      <c r="EM61" s="248"/>
      <c r="EN61" s="248"/>
      <c r="EO61" s="248"/>
      <c r="EP61" s="248"/>
      <c r="EQ61" s="248"/>
      <c r="ER61" s="248"/>
      <c r="ES61" s="248"/>
      <c r="ET61" s="248"/>
      <c r="EU61" s="248"/>
      <c r="EV61" s="248"/>
      <c r="EW61" s="248"/>
      <c r="EX61" s="248"/>
      <c r="EY61" s="248"/>
      <c r="EZ61" s="248"/>
      <c r="FA61" s="248"/>
      <c r="FB61" s="248"/>
      <c r="FC61" s="248"/>
      <c r="FD61" s="248"/>
      <c r="FE61" s="248"/>
      <c r="FF61" s="248"/>
      <c r="FG61" s="248"/>
      <c r="FH61" s="248"/>
      <c r="FI61" s="248"/>
      <c r="FJ61" s="248"/>
      <c r="FK61" s="248"/>
      <c r="FL61" s="248"/>
      <c r="FM61" s="248"/>
      <c r="FN61" s="248"/>
      <c r="FO61" s="248"/>
      <c r="FP61" s="248"/>
      <c r="FQ61" s="248"/>
      <c r="FR61" s="248"/>
      <c r="FS61" s="248"/>
      <c r="FT61" s="248"/>
      <c r="FU61" s="248"/>
      <c r="FV61" s="248"/>
      <c r="FW61" s="248"/>
      <c r="FX61" s="248"/>
      <c r="FY61" s="248"/>
      <c r="FZ61" s="248"/>
      <c r="GA61" s="248"/>
      <c r="GB61" s="248"/>
      <c r="GC61" s="248"/>
      <c r="GD61" s="248"/>
      <c r="GE61" s="248"/>
      <c r="GF61" s="248"/>
      <c r="GG61" s="248"/>
      <c r="GH61" s="248"/>
      <c r="GI61" s="248"/>
      <c r="GJ61" s="248"/>
      <c r="GK61" s="248"/>
      <c r="GL61" s="248"/>
      <c r="GM61" s="248"/>
      <c r="GN61" s="248"/>
      <c r="GO61" s="248"/>
      <c r="GP61" s="248"/>
      <c r="GQ61" s="248"/>
      <c r="GR61" s="248"/>
      <c r="GS61" s="248"/>
      <c r="GT61" s="248"/>
      <c r="GU61" s="248"/>
      <c r="GV61" s="248"/>
      <c r="GW61" s="248"/>
      <c r="GX61" s="248"/>
      <c r="GY61" s="248"/>
      <c r="GZ61" s="248"/>
      <c r="HA61" s="248"/>
      <c r="HB61" s="248"/>
      <c r="HC61" s="248"/>
      <c r="HD61" s="248"/>
      <c r="HE61" s="248"/>
      <c r="HF61" s="248"/>
      <c r="HG61" s="248"/>
      <c r="HH61" s="248"/>
      <c r="HI61" s="248"/>
      <c r="HJ61" s="248"/>
      <c r="HK61" s="248"/>
      <c r="HL61" s="248"/>
      <c r="HM61" s="248"/>
      <c r="HN61" s="248"/>
      <c r="HO61" s="248"/>
      <c r="HP61" s="248"/>
      <c r="HQ61" s="248"/>
      <c r="HR61" s="248"/>
    </row>
    <row r="62" spans="1:226" s="249" customFormat="1" ht="90" customHeight="1" x14ac:dyDescent="0.2">
      <c r="A62" s="216"/>
      <c r="B62" s="202" t="s">
        <v>76</v>
      </c>
      <c r="C62" s="239">
        <v>33</v>
      </c>
      <c r="D62" s="202" t="s">
        <v>23</v>
      </c>
      <c r="E62" s="245" t="s">
        <v>619</v>
      </c>
      <c r="F62" s="214" t="s">
        <v>620</v>
      </c>
      <c r="G62" s="245" t="s">
        <v>171</v>
      </c>
      <c r="H62" s="239" t="s">
        <v>25</v>
      </c>
      <c r="I62" s="209">
        <v>18659064</v>
      </c>
      <c r="J62" s="209">
        <v>18659064</v>
      </c>
      <c r="K62" s="223">
        <v>42577</v>
      </c>
      <c r="L62" s="223">
        <v>42580</v>
      </c>
      <c r="M62" s="223">
        <v>42580</v>
      </c>
      <c r="N62" s="224">
        <v>90</v>
      </c>
      <c r="O62" s="223">
        <f>+M62+N62</f>
        <v>42670</v>
      </c>
      <c r="P62" s="437" t="s">
        <v>639</v>
      </c>
      <c r="Q62" s="202" t="s">
        <v>1111</v>
      </c>
      <c r="R62" s="202" t="s">
        <v>637</v>
      </c>
      <c r="S62" s="247" t="s">
        <v>638</v>
      </c>
      <c r="T62" s="202" t="s">
        <v>649</v>
      </c>
      <c r="U62" s="247" t="s">
        <v>445</v>
      </c>
      <c r="V62" s="248"/>
      <c r="W62" s="248"/>
      <c r="X62" s="248"/>
      <c r="Y62" s="248"/>
      <c r="Z62" s="248"/>
      <c r="AA62" s="248"/>
      <c r="AB62" s="248"/>
      <c r="AC62" s="248"/>
      <c r="AD62" s="248"/>
      <c r="AE62" s="248"/>
      <c r="AF62" s="248"/>
      <c r="AG62" s="248"/>
      <c r="AH62" s="248"/>
      <c r="AI62" s="248"/>
      <c r="AJ62" s="248"/>
      <c r="AK62" s="248"/>
      <c r="AL62" s="248"/>
      <c r="AM62" s="248"/>
      <c r="AN62" s="248"/>
      <c r="AO62" s="248"/>
      <c r="AP62" s="248"/>
      <c r="AQ62" s="248"/>
      <c r="AR62" s="248"/>
      <c r="AS62" s="248"/>
      <c r="AT62" s="248"/>
      <c r="AU62" s="248"/>
      <c r="AV62" s="248"/>
      <c r="AW62" s="248"/>
      <c r="AX62" s="248"/>
      <c r="AY62" s="248"/>
      <c r="AZ62" s="248"/>
      <c r="BA62" s="248"/>
      <c r="BB62" s="248"/>
      <c r="BC62" s="248"/>
      <c r="BD62" s="248"/>
      <c r="BE62" s="248"/>
      <c r="BF62" s="248"/>
      <c r="BG62" s="248"/>
      <c r="BH62" s="248"/>
      <c r="BI62" s="248"/>
      <c r="BJ62" s="248"/>
      <c r="BK62" s="248"/>
      <c r="BL62" s="248"/>
      <c r="BM62" s="248"/>
      <c r="BN62" s="248"/>
      <c r="BO62" s="248"/>
      <c r="BP62" s="248"/>
      <c r="BQ62" s="248"/>
      <c r="BR62" s="248"/>
      <c r="BS62" s="248"/>
      <c r="BT62" s="248"/>
      <c r="BU62" s="248"/>
      <c r="BV62" s="248"/>
      <c r="BW62" s="248"/>
      <c r="BX62" s="248"/>
      <c r="BY62" s="248"/>
      <c r="BZ62" s="248"/>
      <c r="CA62" s="248"/>
      <c r="CB62" s="248"/>
      <c r="CC62" s="248"/>
      <c r="CD62" s="248"/>
      <c r="CE62" s="248"/>
      <c r="CF62" s="248"/>
      <c r="CG62" s="248"/>
      <c r="CH62" s="248"/>
      <c r="CI62" s="248"/>
      <c r="CJ62" s="248"/>
      <c r="CK62" s="248"/>
      <c r="CL62" s="248"/>
      <c r="CM62" s="248"/>
      <c r="CN62" s="248"/>
      <c r="CO62" s="248"/>
      <c r="CP62" s="248"/>
      <c r="CQ62" s="248"/>
      <c r="CR62" s="248"/>
      <c r="CS62" s="248"/>
      <c r="CT62" s="248"/>
      <c r="CU62" s="248"/>
      <c r="CV62" s="248"/>
      <c r="CW62" s="248"/>
      <c r="CX62" s="248"/>
      <c r="CY62" s="248"/>
      <c r="CZ62" s="248"/>
      <c r="DA62" s="248"/>
      <c r="DB62" s="248"/>
      <c r="DC62" s="248"/>
      <c r="DD62" s="248"/>
      <c r="DE62" s="248"/>
      <c r="DF62" s="248"/>
      <c r="DG62" s="248"/>
      <c r="DH62" s="248"/>
      <c r="DI62" s="248"/>
      <c r="DJ62" s="248"/>
      <c r="DK62" s="248"/>
      <c r="DL62" s="248"/>
      <c r="DM62" s="248"/>
      <c r="DN62" s="248"/>
      <c r="DO62" s="248"/>
      <c r="DP62" s="248"/>
      <c r="DQ62" s="248"/>
      <c r="DR62" s="248"/>
      <c r="DS62" s="248"/>
      <c r="DT62" s="248"/>
      <c r="DU62" s="248"/>
      <c r="DV62" s="248"/>
      <c r="DW62" s="248"/>
      <c r="DX62" s="248"/>
      <c r="DY62" s="248"/>
      <c r="DZ62" s="248"/>
      <c r="EA62" s="248"/>
      <c r="EB62" s="248"/>
      <c r="EC62" s="248"/>
      <c r="ED62" s="248"/>
      <c r="EE62" s="248"/>
      <c r="EF62" s="248"/>
      <c r="EG62" s="248"/>
      <c r="EH62" s="248"/>
      <c r="EI62" s="248"/>
      <c r="EJ62" s="248"/>
      <c r="EK62" s="248"/>
      <c r="EL62" s="248"/>
      <c r="EM62" s="248"/>
      <c r="EN62" s="248"/>
      <c r="EO62" s="248"/>
      <c r="EP62" s="248"/>
      <c r="EQ62" s="248"/>
      <c r="ER62" s="248"/>
      <c r="ES62" s="248"/>
      <c r="ET62" s="248"/>
      <c r="EU62" s="248"/>
      <c r="EV62" s="248"/>
      <c r="EW62" s="248"/>
      <c r="EX62" s="248"/>
      <c r="EY62" s="248"/>
      <c r="EZ62" s="248"/>
      <c r="FA62" s="248"/>
      <c r="FB62" s="248"/>
      <c r="FC62" s="248"/>
      <c r="FD62" s="248"/>
      <c r="FE62" s="248"/>
      <c r="FF62" s="248"/>
      <c r="FG62" s="248"/>
      <c r="FH62" s="248"/>
      <c r="FI62" s="248"/>
      <c r="FJ62" s="248"/>
      <c r="FK62" s="248"/>
      <c r="FL62" s="248"/>
      <c r="FM62" s="248"/>
      <c r="FN62" s="248"/>
      <c r="FO62" s="248"/>
      <c r="FP62" s="248"/>
      <c r="FQ62" s="248"/>
      <c r="FR62" s="248"/>
      <c r="FS62" s="248"/>
      <c r="FT62" s="248"/>
      <c r="FU62" s="248"/>
      <c r="FV62" s="248"/>
      <c r="FW62" s="248"/>
      <c r="FX62" s="248"/>
      <c r="FY62" s="248"/>
      <c r="FZ62" s="248"/>
      <c r="GA62" s="248"/>
      <c r="GB62" s="248"/>
      <c r="GC62" s="248"/>
      <c r="GD62" s="248"/>
      <c r="GE62" s="248"/>
      <c r="GF62" s="248"/>
      <c r="GG62" s="248"/>
      <c r="GH62" s="248"/>
      <c r="GI62" s="248"/>
      <c r="GJ62" s="248"/>
      <c r="GK62" s="248"/>
      <c r="GL62" s="248"/>
      <c r="GM62" s="248"/>
      <c r="GN62" s="248"/>
      <c r="GO62" s="248"/>
      <c r="GP62" s="248"/>
      <c r="GQ62" s="248"/>
      <c r="GR62" s="248"/>
      <c r="GS62" s="248"/>
      <c r="GT62" s="248"/>
      <c r="GU62" s="248"/>
      <c r="GV62" s="248"/>
      <c r="GW62" s="248"/>
      <c r="GX62" s="248"/>
      <c r="GY62" s="248"/>
      <c r="GZ62" s="248"/>
      <c r="HA62" s="248"/>
      <c r="HB62" s="248"/>
      <c r="HC62" s="248"/>
      <c r="HD62" s="248"/>
      <c r="HE62" s="248"/>
      <c r="HF62" s="248"/>
      <c r="HG62" s="248"/>
      <c r="HH62" s="248"/>
      <c r="HI62" s="248"/>
      <c r="HJ62" s="248"/>
      <c r="HK62" s="248"/>
      <c r="HL62" s="248"/>
      <c r="HM62" s="248"/>
      <c r="HN62" s="248"/>
      <c r="HO62" s="248"/>
      <c r="HP62" s="248"/>
      <c r="HQ62" s="248"/>
      <c r="HR62" s="248"/>
    </row>
    <row r="63" spans="1:226" s="249" customFormat="1" ht="142.5" customHeight="1" x14ac:dyDescent="0.2">
      <c r="A63" s="216">
        <v>55</v>
      </c>
      <c r="B63" s="202" t="s">
        <v>76</v>
      </c>
      <c r="C63" s="239">
        <v>33</v>
      </c>
      <c r="D63" s="202" t="s">
        <v>23</v>
      </c>
      <c r="E63" s="245" t="s">
        <v>619</v>
      </c>
      <c r="F63" s="214" t="s">
        <v>620</v>
      </c>
      <c r="G63" s="222" t="s">
        <v>60</v>
      </c>
      <c r="H63" s="239" t="s">
        <v>50</v>
      </c>
      <c r="I63" s="209">
        <v>30000000</v>
      </c>
      <c r="J63" s="202"/>
      <c r="K63" s="223">
        <v>42600</v>
      </c>
      <c r="L63" s="223">
        <v>42661</v>
      </c>
      <c r="M63" s="223">
        <v>42666</v>
      </c>
      <c r="N63" s="435">
        <v>60</v>
      </c>
      <c r="O63" s="223">
        <f>+M63+N63</f>
        <v>42726</v>
      </c>
      <c r="P63" s="436" t="s">
        <v>540</v>
      </c>
      <c r="Q63" s="202" t="s">
        <v>1112</v>
      </c>
      <c r="R63" s="202" t="s">
        <v>541</v>
      </c>
      <c r="S63" s="247" t="s">
        <v>638</v>
      </c>
      <c r="T63" s="202" t="s">
        <v>734</v>
      </c>
      <c r="U63" s="247" t="s">
        <v>561</v>
      </c>
      <c r="V63" s="248"/>
      <c r="W63" s="248"/>
      <c r="X63" s="248"/>
      <c r="Y63" s="248"/>
      <c r="Z63" s="248"/>
      <c r="AA63" s="248"/>
      <c r="AB63" s="248"/>
      <c r="AC63" s="248"/>
      <c r="AD63" s="248"/>
      <c r="AE63" s="248"/>
      <c r="AF63" s="248"/>
      <c r="AG63" s="248"/>
      <c r="AH63" s="248"/>
      <c r="AI63" s="248"/>
      <c r="AJ63" s="248"/>
      <c r="AK63" s="248"/>
      <c r="AL63" s="248"/>
      <c r="AM63" s="248"/>
      <c r="AN63" s="248"/>
      <c r="AO63" s="248"/>
      <c r="AP63" s="248"/>
      <c r="AQ63" s="248"/>
      <c r="AR63" s="248"/>
      <c r="AS63" s="248"/>
      <c r="AT63" s="248"/>
      <c r="AU63" s="248"/>
      <c r="AV63" s="248"/>
      <c r="AW63" s="248"/>
      <c r="AX63" s="248"/>
      <c r="AY63" s="248"/>
      <c r="AZ63" s="248"/>
      <c r="BA63" s="248"/>
      <c r="BB63" s="248"/>
      <c r="BC63" s="248"/>
      <c r="BD63" s="248"/>
      <c r="BE63" s="248"/>
      <c r="BF63" s="248"/>
      <c r="BG63" s="248"/>
      <c r="BH63" s="248"/>
      <c r="BI63" s="248"/>
      <c r="BJ63" s="248"/>
      <c r="BK63" s="248"/>
      <c r="BL63" s="248"/>
      <c r="BM63" s="248"/>
      <c r="BN63" s="248"/>
      <c r="BO63" s="248"/>
      <c r="BP63" s="248"/>
      <c r="BQ63" s="248"/>
      <c r="BR63" s="248"/>
      <c r="BS63" s="248"/>
      <c r="BT63" s="248"/>
      <c r="BU63" s="248"/>
      <c r="BV63" s="248"/>
      <c r="BW63" s="248"/>
      <c r="BX63" s="248"/>
      <c r="BY63" s="248"/>
      <c r="BZ63" s="248"/>
      <c r="CA63" s="248"/>
      <c r="CB63" s="248"/>
      <c r="CC63" s="248"/>
      <c r="CD63" s="248"/>
      <c r="CE63" s="248"/>
      <c r="CF63" s="248"/>
      <c r="CG63" s="248"/>
      <c r="CH63" s="248"/>
      <c r="CI63" s="248"/>
      <c r="CJ63" s="248"/>
      <c r="CK63" s="248"/>
      <c r="CL63" s="248"/>
      <c r="CM63" s="248"/>
      <c r="CN63" s="248"/>
      <c r="CO63" s="248"/>
      <c r="CP63" s="248"/>
      <c r="CQ63" s="248"/>
      <c r="CR63" s="248"/>
      <c r="CS63" s="248"/>
      <c r="CT63" s="248"/>
      <c r="CU63" s="248"/>
      <c r="CV63" s="248"/>
      <c r="CW63" s="248"/>
      <c r="CX63" s="248"/>
      <c r="CY63" s="248"/>
      <c r="CZ63" s="248"/>
      <c r="DA63" s="248"/>
      <c r="DB63" s="248"/>
      <c r="DC63" s="248"/>
      <c r="DD63" s="248"/>
      <c r="DE63" s="248"/>
      <c r="DF63" s="248"/>
      <c r="DG63" s="248"/>
      <c r="DH63" s="248"/>
      <c r="DI63" s="248"/>
      <c r="DJ63" s="248"/>
      <c r="DK63" s="248"/>
      <c r="DL63" s="248"/>
      <c r="DM63" s="248"/>
      <c r="DN63" s="248"/>
      <c r="DO63" s="248"/>
      <c r="DP63" s="248"/>
      <c r="DQ63" s="248"/>
      <c r="DR63" s="248"/>
      <c r="DS63" s="248"/>
      <c r="DT63" s="248"/>
      <c r="DU63" s="248"/>
      <c r="DV63" s="248"/>
      <c r="DW63" s="248"/>
      <c r="DX63" s="248"/>
      <c r="DY63" s="248"/>
      <c r="DZ63" s="248"/>
      <c r="EA63" s="248"/>
      <c r="EB63" s="248"/>
      <c r="EC63" s="248"/>
      <c r="ED63" s="248"/>
      <c r="EE63" s="248"/>
      <c r="EF63" s="248"/>
      <c r="EG63" s="248"/>
      <c r="EH63" s="248"/>
      <c r="EI63" s="248"/>
      <c r="EJ63" s="248"/>
      <c r="EK63" s="248"/>
      <c r="EL63" s="248"/>
      <c r="EM63" s="248"/>
      <c r="EN63" s="248"/>
      <c r="EO63" s="248"/>
      <c r="EP63" s="248"/>
      <c r="EQ63" s="248"/>
      <c r="ER63" s="248"/>
      <c r="ES63" s="248"/>
      <c r="ET63" s="248"/>
      <c r="EU63" s="248"/>
      <c r="EV63" s="248"/>
      <c r="EW63" s="248"/>
      <c r="EX63" s="248"/>
      <c r="EY63" s="248"/>
      <c r="EZ63" s="248"/>
      <c r="FA63" s="248"/>
      <c r="FB63" s="248"/>
      <c r="FC63" s="248"/>
      <c r="FD63" s="248"/>
      <c r="FE63" s="248"/>
      <c r="FF63" s="248"/>
      <c r="FG63" s="248"/>
      <c r="FH63" s="248"/>
      <c r="FI63" s="248"/>
      <c r="FJ63" s="248"/>
      <c r="FK63" s="248"/>
      <c r="FL63" s="248"/>
      <c r="FM63" s="248"/>
      <c r="FN63" s="248"/>
      <c r="FO63" s="248"/>
      <c r="FP63" s="248"/>
      <c r="FQ63" s="248"/>
      <c r="FR63" s="248"/>
      <c r="FS63" s="248"/>
      <c r="FT63" s="248"/>
      <c r="FU63" s="248"/>
      <c r="FV63" s="248"/>
      <c r="FW63" s="248"/>
      <c r="FX63" s="248"/>
      <c r="FY63" s="248"/>
      <c r="FZ63" s="248"/>
      <c r="GA63" s="248"/>
      <c r="GB63" s="248"/>
      <c r="GC63" s="248"/>
      <c r="GD63" s="248"/>
      <c r="GE63" s="248"/>
      <c r="GF63" s="248"/>
      <c r="GG63" s="248"/>
      <c r="GH63" s="248"/>
      <c r="GI63" s="248"/>
      <c r="GJ63" s="248"/>
      <c r="GK63" s="248"/>
      <c r="GL63" s="248"/>
      <c r="GM63" s="248"/>
      <c r="GN63" s="248"/>
      <c r="GO63" s="248"/>
      <c r="GP63" s="248"/>
      <c r="GQ63" s="248"/>
      <c r="GR63" s="248"/>
      <c r="GS63" s="248"/>
      <c r="GT63" s="248"/>
      <c r="GU63" s="248"/>
      <c r="GV63" s="248"/>
      <c r="GW63" s="248"/>
      <c r="GX63" s="248"/>
      <c r="GY63" s="248"/>
      <c r="GZ63" s="248"/>
      <c r="HA63" s="248"/>
      <c r="HB63" s="248"/>
      <c r="HC63" s="248"/>
      <c r="HD63" s="248"/>
      <c r="HE63" s="248"/>
      <c r="HF63" s="248"/>
      <c r="HG63" s="248"/>
      <c r="HH63" s="248"/>
      <c r="HI63" s="248"/>
      <c r="HJ63" s="248"/>
      <c r="HK63" s="248"/>
      <c r="HL63" s="248"/>
      <c r="HM63" s="248"/>
      <c r="HN63" s="248"/>
      <c r="HO63" s="248"/>
      <c r="HP63" s="248"/>
      <c r="HQ63" s="248"/>
      <c r="HR63" s="248"/>
    </row>
    <row r="64" spans="1:226" s="249" customFormat="1" ht="129" customHeight="1" x14ac:dyDescent="0.2">
      <c r="A64" s="216">
        <f>+A63+1</f>
        <v>56</v>
      </c>
      <c r="B64" s="202" t="s">
        <v>76</v>
      </c>
      <c r="C64" s="239">
        <v>33</v>
      </c>
      <c r="D64" s="202" t="s">
        <v>23</v>
      </c>
      <c r="E64" s="245" t="s">
        <v>619</v>
      </c>
      <c r="F64" s="214" t="s">
        <v>620</v>
      </c>
      <c r="G64" s="222" t="s">
        <v>82</v>
      </c>
      <c r="H64" s="239" t="s">
        <v>50</v>
      </c>
      <c r="I64" s="209">
        <f>367700000+33300000</f>
        <v>401000000</v>
      </c>
      <c r="J64" s="202"/>
      <c r="K64" s="223">
        <v>42648</v>
      </c>
      <c r="L64" s="223">
        <f>+K64+70</f>
        <v>42718</v>
      </c>
      <c r="M64" s="223">
        <f>+L64+5</f>
        <v>42723</v>
      </c>
      <c r="N64" s="435">
        <v>120</v>
      </c>
      <c r="O64" s="223">
        <f>+M64+N64</f>
        <v>42843</v>
      </c>
      <c r="P64" s="436" t="s">
        <v>1082</v>
      </c>
      <c r="Q64" s="202" t="s">
        <v>1181</v>
      </c>
      <c r="R64" s="202" t="s">
        <v>1083</v>
      </c>
      <c r="S64" s="247" t="s">
        <v>638</v>
      </c>
      <c r="T64" s="202" t="s">
        <v>1173</v>
      </c>
      <c r="U64" s="247" t="s">
        <v>1069</v>
      </c>
      <c r="V64" s="248"/>
      <c r="W64" s="248"/>
      <c r="X64" s="248"/>
      <c r="Y64" s="248"/>
      <c r="Z64" s="248"/>
      <c r="AA64" s="248"/>
      <c r="AB64" s="248"/>
      <c r="AC64" s="248"/>
      <c r="AD64" s="248"/>
      <c r="AE64" s="248"/>
      <c r="AF64" s="248"/>
      <c r="AG64" s="248"/>
      <c r="AH64" s="248"/>
      <c r="AI64" s="248"/>
      <c r="AJ64" s="248"/>
      <c r="AK64" s="248"/>
      <c r="AL64" s="248"/>
      <c r="AM64" s="248"/>
      <c r="AN64" s="248"/>
      <c r="AO64" s="248"/>
      <c r="AP64" s="248"/>
      <c r="AQ64" s="248"/>
      <c r="AR64" s="248"/>
      <c r="AS64" s="248"/>
      <c r="AT64" s="248"/>
      <c r="AU64" s="248"/>
      <c r="AV64" s="248"/>
      <c r="AW64" s="248"/>
      <c r="AX64" s="248"/>
      <c r="AY64" s="248"/>
      <c r="AZ64" s="248"/>
      <c r="BA64" s="248"/>
      <c r="BB64" s="248"/>
      <c r="BC64" s="248"/>
      <c r="BD64" s="248"/>
      <c r="BE64" s="248"/>
      <c r="BF64" s="248"/>
      <c r="BG64" s="248"/>
      <c r="BH64" s="248"/>
      <c r="BI64" s="248"/>
      <c r="BJ64" s="248"/>
      <c r="BK64" s="248"/>
      <c r="BL64" s="248"/>
      <c r="BM64" s="248"/>
      <c r="BN64" s="248"/>
      <c r="BO64" s="248"/>
      <c r="BP64" s="248"/>
      <c r="BQ64" s="248"/>
      <c r="BR64" s="248"/>
      <c r="BS64" s="248"/>
      <c r="BT64" s="248"/>
      <c r="BU64" s="248"/>
      <c r="BV64" s="248"/>
      <c r="BW64" s="248"/>
      <c r="BX64" s="248"/>
      <c r="BY64" s="248"/>
      <c r="BZ64" s="248"/>
      <c r="CA64" s="248"/>
      <c r="CB64" s="248"/>
      <c r="CC64" s="248"/>
      <c r="CD64" s="248"/>
      <c r="CE64" s="248"/>
      <c r="CF64" s="248"/>
      <c r="CG64" s="248"/>
      <c r="CH64" s="248"/>
      <c r="CI64" s="248"/>
      <c r="CJ64" s="248"/>
      <c r="CK64" s="248"/>
      <c r="CL64" s="248"/>
      <c r="CM64" s="248"/>
      <c r="CN64" s="248"/>
      <c r="CO64" s="248"/>
      <c r="CP64" s="248"/>
      <c r="CQ64" s="248"/>
      <c r="CR64" s="248"/>
      <c r="CS64" s="248"/>
      <c r="CT64" s="248"/>
      <c r="CU64" s="248"/>
      <c r="CV64" s="248"/>
      <c r="CW64" s="248"/>
      <c r="CX64" s="248"/>
      <c r="CY64" s="248"/>
      <c r="CZ64" s="248"/>
      <c r="DA64" s="248"/>
      <c r="DB64" s="248"/>
      <c r="DC64" s="248"/>
      <c r="DD64" s="248"/>
      <c r="DE64" s="248"/>
      <c r="DF64" s="248"/>
      <c r="DG64" s="248"/>
      <c r="DH64" s="248"/>
      <c r="DI64" s="248"/>
      <c r="DJ64" s="248"/>
      <c r="DK64" s="248"/>
      <c r="DL64" s="248"/>
      <c r="DM64" s="248"/>
      <c r="DN64" s="248"/>
      <c r="DO64" s="248"/>
      <c r="DP64" s="248"/>
      <c r="DQ64" s="248"/>
      <c r="DR64" s="248"/>
      <c r="DS64" s="248"/>
      <c r="DT64" s="248"/>
      <c r="DU64" s="248"/>
      <c r="DV64" s="248"/>
      <c r="DW64" s="248"/>
      <c r="DX64" s="248"/>
      <c r="DY64" s="248"/>
      <c r="DZ64" s="248"/>
      <c r="EA64" s="248"/>
      <c r="EB64" s="248"/>
      <c r="EC64" s="248"/>
      <c r="ED64" s="248"/>
      <c r="EE64" s="248"/>
      <c r="EF64" s="248"/>
      <c r="EG64" s="248"/>
      <c r="EH64" s="248"/>
      <c r="EI64" s="248"/>
      <c r="EJ64" s="248"/>
      <c r="EK64" s="248"/>
      <c r="EL64" s="248"/>
      <c r="EM64" s="248"/>
      <c r="EN64" s="248"/>
      <c r="EO64" s="248"/>
      <c r="EP64" s="248"/>
      <c r="EQ64" s="248"/>
      <c r="ER64" s="248"/>
      <c r="ES64" s="248"/>
      <c r="ET64" s="248"/>
      <c r="EU64" s="248"/>
      <c r="EV64" s="248"/>
      <c r="EW64" s="248"/>
      <c r="EX64" s="248"/>
      <c r="EY64" s="248"/>
      <c r="EZ64" s="248"/>
      <c r="FA64" s="248"/>
      <c r="FB64" s="248"/>
      <c r="FC64" s="248"/>
      <c r="FD64" s="248"/>
      <c r="FE64" s="248"/>
      <c r="FF64" s="248"/>
      <c r="FG64" s="248"/>
      <c r="FH64" s="248"/>
      <c r="FI64" s="248"/>
      <c r="FJ64" s="248"/>
      <c r="FK64" s="248"/>
      <c r="FL64" s="248"/>
      <c r="FM64" s="248"/>
      <c r="FN64" s="248"/>
      <c r="FO64" s="248"/>
      <c r="FP64" s="248"/>
      <c r="FQ64" s="248"/>
      <c r="FR64" s="248"/>
      <c r="FS64" s="248"/>
      <c r="FT64" s="248"/>
      <c r="FU64" s="248"/>
      <c r="FV64" s="248"/>
      <c r="FW64" s="248"/>
      <c r="FX64" s="248"/>
      <c r="FY64" s="248"/>
      <c r="FZ64" s="248"/>
      <c r="GA64" s="248"/>
      <c r="GB64" s="248"/>
      <c r="GC64" s="248"/>
      <c r="GD64" s="248"/>
      <c r="GE64" s="248"/>
      <c r="GF64" s="248"/>
      <c r="GG64" s="248"/>
      <c r="GH64" s="248"/>
      <c r="GI64" s="248"/>
      <c r="GJ64" s="248"/>
      <c r="GK64" s="248"/>
      <c r="GL64" s="248"/>
      <c r="GM64" s="248"/>
      <c r="GN64" s="248"/>
      <c r="GO64" s="248"/>
      <c r="GP64" s="248"/>
      <c r="GQ64" s="248"/>
      <c r="GR64" s="248"/>
      <c r="GS64" s="248"/>
      <c r="GT64" s="248"/>
      <c r="GU64" s="248"/>
      <c r="GV64" s="248"/>
      <c r="GW64" s="248"/>
      <c r="GX64" s="248"/>
      <c r="GY64" s="248"/>
      <c r="GZ64" s="248"/>
      <c r="HA64" s="248"/>
      <c r="HB64" s="248"/>
      <c r="HC64" s="248"/>
      <c r="HD64" s="248"/>
      <c r="HE64" s="248"/>
      <c r="HF64" s="248"/>
      <c r="HG64" s="248"/>
      <c r="HH64" s="248"/>
      <c r="HI64" s="248"/>
      <c r="HJ64" s="248"/>
      <c r="HK64" s="248"/>
      <c r="HL64" s="248"/>
      <c r="HM64" s="248"/>
      <c r="HN64" s="248"/>
    </row>
    <row r="65" spans="1:226" s="233" customFormat="1" ht="156" customHeight="1" x14ac:dyDescent="0.2">
      <c r="A65" s="216"/>
      <c r="B65" s="202" t="s">
        <v>76</v>
      </c>
      <c r="C65" s="239">
        <v>33</v>
      </c>
      <c r="D65" s="202" t="s">
        <v>23</v>
      </c>
      <c r="E65" s="358" t="s">
        <v>77</v>
      </c>
      <c r="F65" s="214" t="s">
        <v>78</v>
      </c>
      <c r="G65" s="214" t="s">
        <v>523</v>
      </c>
      <c r="H65" s="240" t="s">
        <v>351</v>
      </c>
      <c r="I65" s="209">
        <v>5000000</v>
      </c>
      <c r="J65" s="210">
        <v>5000000</v>
      </c>
      <c r="K65" s="223">
        <v>42419</v>
      </c>
      <c r="L65" s="223">
        <v>42482</v>
      </c>
      <c r="M65" s="223" t="s">
        <v>338</v>
      </c>
      <c r="N65" s="239" t="s">
        <v>338</v>
      </c>
      <c r="O65" s="223" t="s">
        <v>338</v>
      </c>
      <c r="P65" s="240" t="s">
        <v>527</v>
      </c>
      <c r="Q65" s="202" t="s">
        <v>539</v>
      </c>
      <c r="R65" s="227" t="s">
        <v>542</v>
      </c>
      <c r="S65" s="247" t="s">
        <v>256</v>
      </c>
      <c r="T65" s="202" t="s">
        <v>1028</v>
      </c>
      <c r="U65" s="247" t="s">
        <v>445</v>
      </c>
      <c r="V65" s="248"/>
      <c r="W65" s="248"/>
      <c r="X65" s="248"/>
      <c r="Y65" s="248"/>
      <c r="Z65" s="248"/>
      <c r="AA65" s="248"/>
      <c r="AB65" s="248"/>
      <c r="AC65" s="248"/>
      <c r="AD65" s="248"/>
      <c r="AE65" s="248"/>
      <c r="AF65" s="248"/>
      <c r="AG65" s="248"/>
      <c r="AH65" s="248"/>
      <c r="AI65" s="248"/>
      <c r="AJ65" s="248"/>
      <c r="AK65" s="248"/>
      <c r="AL65" s="248"/>
      <c r="AM65" s="248"/>
      <c r="AN65" s="248"/>
      <c r="AO65" s="248"/>
      <c r="AP65" s="248"/>
      <c r="AQ65" s="248"/>
      <c r="AR65" s="248"/>
      <c r="AS65" s="248"/>
      <c r="AT65" s="248"/>
      <c r="AU65" s="248"/>
      <c r="AV65" s="248"/>
      <c r="AW65" s="248"/>
      <c r="AX65" s="248"/>
      <c r="AY65" s="248"/>
      <c r="AZ65" s="248"/>
      <c r="BA65" s="248"/>
      <c r="BB65" s="248"/>
      <c r="BC65" s="248"/>
      <c r="BD65" s="248"/>
      <c r="BE65" s="248"/>
      <c r="BF65" s="248"/>
      <c r="BG65" s="248"/>
      <c r="BH65" s="248"/>
      <c r="BI65" s="248"/>
      <c r="BJ65" s="248"/>
      <c r="BK65" s="248"/>
      <c r="BL65" s="248"/>
      <c r="BM65" s="248"/>
      <c r="BN65" s="248"/>
      <c r="BO65" s="248"/>
      <c r="BP65" s="248"/>
      <c r="BQ65" s="248"/>
      <c r="BR65" s="248"/>
      <c r="BS65" s="248"/>
      <c r="BT65" s="248"/>
      <c r="BU65" s="248"/>
      <c r="BV65" s="248"/>
      <c r="BW65" s="248"/>
      <c r="BX65" s="248"/>
      <c r="BY65" s="248"/>
      <c r="BZ65" s="248"/>
      <c r="CA65" s="248"/>
      <c r="CB65" s="248"/>
      <c r="CC65" s="248"/>
      <c r="CD65" s="248"/>
      <c r="CE65" s="248"/>
      <c r="CF65" s="248"/>
      <c r="CG65" s="248"/>
      <c r="CH65" s="248"/>
      <c r="CI65" s="248"/>
      <c r="CJ65" s="248"/>
      <c r="CK65" s="248"/>
      <c r="CL65" s="248"/>
      <c r="CM65" s="248"/>
      <c r="CN65" s="248"/>
      <c r="CO65" s="248"/>
      <c r="CP65" s="248"/>
      <c r="CQ65" s="248"/>
      <c r="CR65" s="248"/>
      <c r="CS65" s="248"/>
      <c r="CT65" s="248"/>
      <c r="CU65" s="248"/>
      <c r="CV65" s="248"/>
      <c r="CW65" s="248"/>
      <c r="CX65" s="248"/>
      <c r="CY65" s="248"/>
      <c r="CZ65" s="248"/>
      <c r="DA65" s="248"/>
      <c r="DB65" s="248"/>
      <c r="DC65" s="248"/>
      <c r="DD65" s="248"/>
      <c r="DE65" s="248"/>
      <c r="DF65" s="248"/>
      <c r="DG65" s="248"/>
      <c r="DH65" s="248"/>
      <c r="DI65" s="248"/>
      <c r="DJ65" s="248"/>
      <c r="DK65" s="248"/>
      <c r="DL65" s="248"/>
      <c r="DM65" s="248"/>
      <c r="DN65" s="248"/>
      <c r="DO65" s="248"/>
      <c r="DP65" s="248"/>
      <c r="DQ65" s="248"/>
      <c r="DR65" s="248"/>
      <c r="DS65" s="248"/>
      <c r="DT65" s="248"/>
      <c r="DU65" s="248"/>
      <c r="DV65" s="248"/>
      <c r="DW65" s="248"/>
      <c r="DX65" s="248"/>
      <c r="DY65" s="248"/>
      <c r="DZ65" s="248"/>
      <c r="EA65" s="248"/>
      <c r="EB65" s="248"/>
      <c r="EC65" s="248"/>
      <c r="ED65" s="248"/>
      <c r="EE65" s="248"/>
      <c r="EF65" s="248"/>
      <c r="EG65" s="248"/>
      <c r="EH65" s="248"/>
      <c r="EI65" s="248"/>
      <c r="EJ65" s="248"/>
      <c r="EK65" s="248"/>
      <c r="EL65" s="248"/>
      <c r="EM65" s="248"/>
      <c r="EN65" s="248"/>
      <c r="EO65" s="248"/>
      <c r="EP65" s="248"/>
      <c r="EQ65" s="248"/>
      <c r="ER65" s="248"/>
      <c r="ES65" s="248"/>
      <c r="ET65" s="248"/>
      <c r="EU65" s="248"/>
      <c r="EV65" s="248"/>
      <c r="EW65" s="248"/>
      <c r="EX65" s="248"/>
      <c r="EY65" s="248"/>
      <c r="EZ65" s="248"/>
      <c r="FA65" s="248"/>
      <c r="FB65" s="248"/>
      <c r="FC65" s="248"/>
      <c r="FD65" s="248"/>
      <c r="FE65" s="248"/>
      <c r="FF65" s="248"/>
      <c r="FG65" s="248"/>
      <c r="FH65" s="248"/>
      <c r="FI65" s="248"/>
      <c r="FJ65" s="248"/>
      <c r="FK65" s="248"/>
      <c r="FL65" s="248"/>
      <c r="FM65" s="248"/>
      <c r="FN65" s="248"/>
      <c r="FO65" s="248"/>
      <c r="FP65" s="248"/>
      <c r="FQ65" s="248"/>
      <c r="FR65" s="248"/>
      <c r="FS65" s="248"/>
      <c r="FT65" s="248"/>
      <c r="FU65" s="248"/>
      <c r="FV65" s="248"/>
      <c r="FW65" s="248"/>
      <c r="FX65" s="248"/>
      <c r="FY65" s="248"/>
      <c r="FZ65" s="248"/>
      <c r="GA65" s="248"/>
      <c r="GB65" s="248"/>
      <c r="GC65" s="248"/>
      <c r="GD65" s="248"/>
      <c r="GE65" s="248"/>
      <c r="GF65" s="248"/>
      <c r="GG65" s="248"/>
      <c r="GH65" s="248"/>
      <c r="GI65" s="248"/>
      <c r="GJ65" s="248"/>
      <c r="GK65" s="248"/>
      <c r="GL65" s="248"/>
      <c r="GM65" s="248"/>
      <c r="GN65" s="248"/>
      <c r="GO65" s="248"/>
      <c r="GP65" s="248"/>
      <c r="GQ65" s="248"/>
      <c r="GR65" s="248"/>
      <c r="GS65" s="248"/>
      <c r="GT65" s="248"/>
      <c r="GU65" s="248"/>
      <c r="GV65" s="248"/>
      <c r="GW65" s="248"/>
      <c r="GX65" s="248"/>
      <c r="GY65" s="248"/>
      <c r="GZ65" s="248"/>
      <c r="HA65" s="248"/>
      <c r="HB65" s="248"/>
      <c r="HC65" s="248"/>
      <c r="HD65" s="248"/>
      <c r="HE65" s="248"/>
      <c r="HF65" s="248"/>
      <c r="HG65" s="248"/>
      <c r="HH65" s="248"/>
      <c r="HI65" s="248"/>
      <c r="HJ65" s="248"/>
      <c r="HK65" s="248"/>
      <c r="HL65" s="248"/>
      <c r="HM65" s="248"/>
      <c r="HN65" s="248"/>
      <c r="HO65" s="248"/>
      <c r="HP65" s="248"/>
      <c r="HQ65" s="248"/>
      <c r="HR65" s="248"/>
    </row>
    <row r="66" spans="1:226" s="233" customFormat="1" ht="156" customHeight="1" x14ac:dyDescent="0.2">
      <c r="A66" s="216">
        <v>57</v>
      </c>
      <c r="B66" s="202" t="s">
        <v>76</v>
      </c>
      <c r="C66" s="239">
        <v>33</v>
      </c>
      <c r="D66" s="202" t="s">
        <v>23</v>
      </c>
      <c r="E66" s="358" t="s">
        <v>619</v>
      </c>
      <c r="F66" s="214" t="s">
        <v>620</v>
      </c>
      <c r="G66" s="239" t="s">
        <v>523</v>
      </c>
      <c r="H66" s="239" t="s">
        <v>728</v>
      </c>
      <c r="I66" s="209">
        <f>307434199+258000000</f>
        <v>565434199</v>
      </c>
      <c r="J66" s="209"/>
      <c r="K66" s="223">
        <v>42520</v>
      </c>
      <c r="L66" s="223">
        <v>42526</v>
      </c>
      <c r="M66" s="223">
        <v>42531</v>
      </c>
      <c r="N66" s="224">
        <v>365</v>
      </c>
      <c r="O66" s="223">
        <v>42550</v>
      </c>
      <c r="P66" s="250">
        <v>81111811</v>
      </c>
      <c r="Q66" s="202" t="s">
        <v>1104</v>
      </c>
      <c r="R66" s="261" t="s">
        <v>1190</v>
      </c>
      <c r="S66" s="247" t="s">
        <v>638</v>
      </c>
      <c r="T66" s="202" t="s">
        <v>970</v>
      </c>
      <c r="U66" s="247" t="s">
        <v>561</v>
      </c>
      <c r="V66" s="248"/>
      <c r="W66" s="248"/>
      <c r="X66" s="248"/>
      <c r="Y66" s="248"/>
      <c r="Z66" s="248"/>
      <c r="AA66" s="248"/>
      <c r="AB66" s="248"/>
      <c r="AC66" s="248"/>
      <c r="AD66" s="248"/>
      <c r="AE66" s="248"/>
      <c r="AF66" s="248"/>
      <c r="AG66" s="248"/>
      <c r="AH66" s="248"/>
      <c r="AI66" s="248"/>
      <c r="AJ66" s="248"/>
      <c r="AK66" s="248"/>
      <c r="AL66" s="248"/>
      <c r="AM66" s="248"/>
      <c r="AN66" s="248"/>
      <c r="AO66" s="248"/>
      <c r="AP66" s="248"/>
      <c r="AQ66" s="248"/>
      <c r="AR66" s="248"/>
      <c r="AS66" s="248"/>
      <c r="AT66" s="248"/>
      <c r="AU66" s="248"/>
      <c r="AV66" s="248"/>
      <c r="AW66" s="248"/>
      <c r="AX66" s="248"/>
      <c r="AY66" s="248"/>
      <c r="AZ66" s="248"/>
      <c r="BA66" s="248"/>
      <c r="BB66" s="248"/>
      <c r="BC66" s="248"/>
      <c r="BD66" s="248"/>
      <c r="BE66" s="248"/>
      <c r="BF66" s="248"/>
      <c r="BG66" s="248"/>
      <c r="BH66" s="248"/>
      <c r="BI66" s="248"/>
      <c r="BJ66" s="248"/>
      <c r="BK66" s="248"/>
      <c r="BL66" s="248"/>
      <c r="BM66" s="248"/>
      <c r="BN66" s="248"/>
      <c r="BO66" s="248"/>
      <c r="BP66" s="248"/>
      <c r="BQ66" s="248"/>
      <c r="BR66" s="248"/>
      <c r="BS66" s="248"/>
      <c r="BT66" s="248"/>
      <c r="BU66" s="248"/>
      <c r="BV66" s="248"/>
      <c r="BW66" s="248"/>
      <c r="BX66" s="248"/>
      <c r="BY66" s="248"/>
      <c r="BZ66" s="248"/>
      <c r="CA66" s="248"/>
      <c r="CB66" s="248"/>
      <c r="CC66" s="248"/>
      <c r="CD66" s="248"/>
      <c r="CE66" s="248"/>
      <c r="CF66" s="248"/>
      <c r="CG66" s="248"/>
      <c r="CH66" s="248"/>
      <c r="CI66" s="248"/>
      <c r="CJ66" s="248"/>
      <c r="CK66" s="248"/>
      <c r="CL66" s="248"/>
      <c r="CM66" s="248"/>
      <c r="CN66" s="248"/>
      <c r="CO66" s="248"/>
      <c r="CP66" s="248"/>
      <c r="CQ66" s="248"/>
      <c r="CR66" s="248"/>
      <c r="CS66" s="248"/>
      <c r="CT66" s="248"/>
      <c r="CU66" s="248"/>
      <c r="CV66" s="248"/>
      <c r="CW66" s="248"/>
      <c r="CX66" s="248"/>
      <c r="CY66" s="248"/>
      <c r="CZ66" s="248"/>
      <c r="DA66" s="248"/>
      <c r="DB66" s="248"/>
      <c r="DC66" s="248"/>
      <c r="DD66" s="248"/>
      <c r="DE66" s="248"/>
      <c r="DF66" s="248"/>
      <c r="DG66" s="248"/>
      <c r="DH66" s="248"/>
      <c r="DI66" s="248"/>
      <c r="DJ66" s="248"/>
      <c r="DK66" s="248"/>
      <c r="DL66" s="248"/>
      <c r="DM66" s="248"/>
      <c r="DN66" s="248"/>
      <c r="DO66" s="248"/>
      <c r="DP66" s="248"/>
      <c r="DQ66" s="248"/>
      <c r="DR66" s="248"/>
      <c r="DS66" s="248"/>
      <c r="DT66" s="248"/>
      <c r="DU66" s="248"/>
      <c r="DV66" s="248"/>
      <c r="DW66" s="248"/>
      <c r="DX66" s="248"/>
      <c r="DY66" s="248"/>
      <c r="DZ66" s="248"/>
      <c r="EA66" s="248"/>
      <c r="EB66" s="248"/>
      <c r="EC66" s="248"/>
      <c r="ED66" s="248"/>
      <c r="EE66" s="248"/>
      <c r="EF66" s="248"/>
      <c r="EG66" s="248"/>
      <c r="EH66" s="248"/>
      <c r="EI66" s="248"/>
      <c r="EJ66" s="248"/>
      <c r="EK66" s="248"/>
      <c r="EL66" s="248"/>
      <c r="EM66" s="248"/>
      <c r="EN66" s="248"/>
      <c r="EO66" s="248"/>
      <c r="EP66" s="248"/>
      <c r="EQ66" s="248"/>
      <c r="ER66" s="248"/>
      <c r="ES66" s="248"/>
      <c r="ET66" s="248"/>
      <c r="EU66" s="248"/>
      <c r="EV66" s="248"/>
      <c r="EW66" s="248"/>
      <c r="EX66" s="248"/>
      <c r="EY66" s="248"/>
      <c r="EZ66" s="248"/>
      <c r="FA66" s="248"/>
      <c r="FB66" s="248"/>
      <c r="FC66" s="248"/>
      <c r="FD66" s="248"/>
      <c r="FE66" s="248"/>
      <c r="FF66" s="248"/>
      <c r="FG66" s="248"/>
      <c r="FH66" s="248"/>
      <c r="FI66" s="248"/>
      <c r="FJ66" s="248"/>
      <c r="FK66" s="248"/>
      <c r="FL66" s="248"/>
      <c r="FM66" s="248"/>
      <c r="FN66" s="248"/>
      <c r="FO66" s="248"/>
      <c r="FP66" s="248"/>
      <c r="FQ66" s="248"/>
      <c r="FR66" s="248"/>
      <c r="FS66" s="248"/>
      <c r="FT66" s="248"/>
      <c r="FU66" s="248"/>
      <c r="FV66" s="248"/>
      <c r="FW66" s="248"/>
      <c r="FX66" s="248"/>
      <c r="FY66" s="248"/>
      <c r="FZ66" s="248"/>
      <c r="GA66" s="248"/>
      <c r="GB66" s="248"/>
      <c r="GC66" s="248"/>
      <c r="GD66" s="248"/>
      <c r="GE66" s="248"/>
      <c r="GF66" s="248"/>
      <c r="GG66" s="248"/>
      <c r="GH66" s="248"/>
      <c r="GI66" s="248"/>
      <c r="GJ66" s="248"/>
      <c r="GK66" s="248"/>
      <c r="GL66" s="248"/>
      <c r="GM66" s="248"/>
      <c r="GN66" s="248"/>
      <c r="GO66" s="248"/>
      <c r="GP66" s="248"/>
      <c r="GQ66" s="248"/>
      <c r="GR66" s="248"/>
      <c r="GS66" s="248"/>
      <c r="GT66" s="248"/>
      <c r="GU66" s="248"/>
      <c r="GV66" s="248"/>
      <c r="GW66" s="248"/>
      <c r="GX66" s="248"/>
      <c r="GY66" s="248"/>
      <c r="GZ66" s="248"/>
      <c r="HA66" s="248"/>
      <c r="HB66" s="248"/>
      <c r="HC66" s="248"/>
      <c r="HD66" s="248"/>
      <c r="HE66" s="248"/>
      <c r="HF66" s="248"/>
      <c r="HG66" s="248"/>
      <c r="HH66" s="248"/>
      <c r="HI66" s="248"/>
      <c r="HJ66" s="248"/>
      <c r="HK66" s="248"/>
      <c r="HL66" s="248"/>
      <c r="HM66" s="248"/>
      <c r="HN66" s="248"/>
      <c r="HO66" s="248"/>
      <c r="HP66" s="248"/>
      <c r="HQ66" s="248"/>
      <c r="HR66" s="248"/>
    </row>
    <row r="67" spans="1:226" s="233" customFormat="1" ht="83.25" customHeight="1" x14ac:dyDescent="0.2">
      <c r="A67" s="216">
        <f>+A66+1</f>
        <v>58</v>
      </c>
      <c r="B67" s="202" t="s">
        <v>76</v>
      </c>
      <c r="C67" s="239">
        <v>33</v>
      </c>
      <c r="D67" s="202" t="s">
        <v>23</v>
      </c>
      <c r="E67" s="245" t="s">
        <v>619</v>
      </c>
      <c r="F67" s="359" t="s">
        <v>620</v>
      </c>
      <c r="G67" s="254" t="s">
        <v>778</v>
      </c>
      <c r="H67" s="239" t="s">
        <v>50</v>
      </c>
      <c r="I67" s="209">
        <f>17368600+13500000</f>
        <v>30868600</v>
      </c>
      <c r="J67" s="209"/>
      <c r="K67" s="223">
        <v>42635</v>
      </c>
      <c r="L67" s="223">
        <f>+K67+30</f>
        <v>42665</v>
      </c>
      <c r="M67" s="223">
        <f>+L67+5</f>
        <v>42670</v>
      </c>
      <c r="N67" s="224">
        <v>15</v>
      </c>
      <c r="O67" s="223">
        <f>+M67+N67</f>
        <v>42685</v>
      </c>
      <c r="P67" s="250">
        <v>81112502</v>
      </c>
      <c r="Q67" s="202" t="s">
        <v>1088</v>
      </c>
      <c r="R67" s="227" t="s">
        <v>866</v>
      </c>
      <c r="S67" s="247" t="s">
        <v>638</v>
      </c>
      <c r="T67" s="202" t="s">
        <v>1146</v>
      </c>
      <c r="U67" s="247" t="s">
        <v>738</v>
      </c>
      <c r="V67" s="248"/>
      <c r="W67" s="248"/>
      <c r="X67" s="248"/>
      <c r="Y67" s="248"/>
      <c r="Z67" s="248"/>
      <c r="AA67" s="248"/>
      <c r="AB67" s="248"/>
      <c r="AC67" s="248"/>
      <c r="AD67" s="248"/>
      <c r="AE67" s="248"/>
      <c r="AF67" s="248"/>
      <c r="AG67" s="248"/>
      <c r="AH67" s="248"/>
      <c r="AI67" s="248"/>
      <c r="AJ67" s="248"/>
      <c r="AK67" s="248"/>
      <c r="AL67" s="248"/>
      <c r="AM67" s="248"/>
      <c r="AN67" s="248"/>
      <c r="AO67" s="248"/>
      <c r="AP67" s="248"/>
      <c r="AQ67" s="248"/>
      <c r="AR67" s="248"/>
      <c r="AS67" s="248"/>
      <c r="AT67" s="248"/>
      <c r="AU67" s="248"/>
      <c r="AV67" s="248"/>
      <c r="AW67" s="248"/>
      <c r="AX67" s="248"/>
      <c r="AY67" s="248"/>
      <c r="AZ67" s="248"/>
      <c r="BA67" s="248"/>
      <c r="BB67" s="248"/>
      <c r="BC67" s="248"/>
      <c r="BD67" s="248"/>
      <c r="BE67" s="248"/>
      <c r="BF67" s="248"/>
      <c r="BG67" s="248"/>
      <c r="BH67" s="248"/>
      <c r="BI67" s="248"/>
      <c r="BJ67" s="248"/>
      <c r="BK67" s="248"/>
      <c r="BL67" s="248"/>
      <c r="BM67" s="248"/>
      <c r="BN67" s="248"/>
      <c r="BO67" s="248"/>
      <c r="BP67" s="248"/>
      <c r="BQ67" s="248"/>
      <c r="BR67" s="248"/>
      <c r="BS67" s="248"/>
      <c r="BT67" s="248"/>
      <c r="BU67" s="248"/>
      <c r="BV67" s="248"/>
      <c r="BW67" s="248"/>
      <c r="BX67" s="248"/>
      <c r="BY67" s="248"/>
      <c r="BZ67" s="248"/>
      <c r="CA67" s="248"/>
      <c r="CB67" s="248"/>
      <c r="CC67" s="248"/>
      <c r="CD67" s="248"/>
      <c r="CE67" s="248"/>
      <c r="CF67" s="248"/>
      <c r="CG67" s="248"/>
      <c r="CH67" s="248"/>
      <c r="CI67" s="248"/>
      <c r="CJ67" s="248"/>
      <c r="CK67" s="248"/>
      <c r="CL67" s="248"/>
      <c r="CM67" s="248"/>
      <c r="CN67" s="248"/>
      <c r="CO67" s="248"/>
      <c r="CP67" s="248"/>
      <c r="CQ67" s="248"/>
      <c r="CR67" s="248"/>
      <c r="CS67" s="248"/>
      <c r="CT67" s="248"/>
      <c r="CU67" s="248"/>
      <c r="CV67" s="248"/>
      <c r="CW67" s="248"/>
      <c r="CX67" s="248"/>
      <c r="CY67" s="248"/>
      <c r="CZ67" s="248"/>
      <c r="DA67" s="248"/>
      <c r="DB67" s="248"/>
      <c r="DC67" s="248"/>
      <c r="DD67" s="248"/>
      <c r="DE67" s="248"/>
      <c r="DF67" s="248"/>
      <c r="DG67" s="248"/>
      <c r="DH67" s="248"/>
      <c r="DI67" s="248"/>
      <c r="DJ67" s="248"/>
      <c r="DK67" s="248"/>
      <c r="DL67" s="248"/>
      <c r="DM67" s="248"/>
      <c r="DN67" s="248"/>
      <c r="DO67" s="248"/>
      <c r="DP67" s="248"/>
      <c r="DQ67" s="248"/>
      <c r="DR67" s="248"/>
      <c r="DS67" s="248"/>
      <c r="DT67" s="248"/>
      <c r="DU67" s="248"/>
      <c r="DV67" s="248"/>
      <c r="DW67" s="248"/>
      <c r="DX67" s="248"/>
      <c r="DY67" s="248"/>
      <c r="DZ67" s="248"/>
      <c r="EA67" s="248"/>
      <c r="EB67" s="248"/>
      <c r="EC67" s="248"/>
      <c r="ED67" s="248"/>
      <c r="EE67" s="248"/>
      <c r="EF67" s="248"/>
      <c r="EG67" s="248"/>
      <c r="EH67" s="248"/>
      <c r="EI67" s="248"/>
      <c r="EJ67" s="248"/>
      <c r="EK67" s="248"/>
      <c r="EL67" s="248"/>
      <c r="EM67" s="248"/>
      <c r="EN67" s="248"/>
      <c r="EO67" s="248"/>
      <c r="EP67" s="248"/>
      <c r="EQ67" s="248"/>
      <c r="ER67" s="248"/>
      <c r="ES67" s="248"/>
      <c r="ET67" s="248"/>
      <c r="EU67" s="248"/>
      <c r="EV67" s="248"/>
      <c r="EW67" s="248"/>
      <c r="EX67" s="248"/>
      <c r="EY67" s="248"/>
      <c r="EZ67" s="248"/>
      <c r="FA67" s="248"/>
      <c r="FB67" s="248"/>
      <c r="FC67" s="248"/>
      <c r="FD67" s="248"/>
      <c r="FE67" s="248"/>
      <c r="FF67" s="248"/>
      <c r="FG67" s="248"/>
      <c r="FH67" s="248"/>
      <c r="FI67" s="248"/>
      <c r="FJ67" s="248"/>
      <c r="FK67" s="248"/>
      <c r="FL67" s="248"/>
      <c r="FM67" s="248"/>
      <c r="FN67" s="248"/>
      <c r="FO67" s="248"/>
      <c r="FP67" s="248"/>
      <c r="FQ67" s="248"/>
      <c r="FR67" s="248"/>
      <c r="FS67" s="248"/>
      <c r="FT67" s="248"/>
      <c r="FU67" s="248"/>
      <c r="FV67" s="248"/>
      <c r="FW67" s="248"/>
      <c r="FX67" s="248"/>
      <c r="FY67" s="248"/>
      <c r="FZ67" s="248"/>
      <c r="GA67" s="248"/>
      <c r="GB67" s="248"/>
      <c r="GC67" s="248"/>
      <c r="GD67" s="248"/>
      <c r="GE67" s="248"/>
      <c r="GF67" s="248"/>
      <c r="GG67" s="248"/>
      <c r="GH67" s="248"/>
      <c r="GI67" s="248"/>
      <c r="GJ67" s="248"/>
      <c r="GK67" s="248"/>
      <c r="GL67" s="248"/>
      <c r="GM67" s="248"/>
      <c r="GN67" s="248"/>
      <c r="GO67" s="248"/>
      <c r="GP67" s="248"/>
      <c r="GQ67" s="248"/>
      <c r="GR67" s="248"/>
      <c r="GS67" s="248"/>
      <c r="GT67" s="248"/>
      <c r="GU67" s="248"/>
      <c r="GV67" s="248"/>
      <c r="GW67" s="248"/>
      <c r="GX67" s="248"/>
      <c r="GY67" s="248"/>
      <c r="GZ67" s="248"/>
      <c r="HA67" s="248"/>
      <c r="HB67" s="248"/>
      <c r="HC67" s="248"/>
      <c r="HD67" s="248"/>
      <c r="HE67" s="248"/>
      <c r="HF67" s="248"/>
      <c r="HG67" s="248"/>
      <c r="HH67" s="248"/>
      <c r="HI67" s="248"/>
      <c r="HJ67" s="248"/>
      <c r="HK67" s="248"/>
      <c r="HL67" s="248"/>
      <c r="HM67" s="248"/>
      <c r="HN67" s="248"/>
      <c r="HO67" s="248"/>
      <c r="HP67" s="248"/>
      <c r="HQ67" s="248"/>
      <c r="HR67" s="248"/>
    </row>
    <row r="68" spans="1:226" s="233" customFormat="1" ht="72.75" customHeight="1" x14ac:dyDescent="0.2">
      <c r="A68" s="216"/>
      <c r="B68" s="202" t="s">
        <v>76</v>
      </c>
      <c r="C68" s="239">
        <v>33</v>
      </c>
      <c r="D68" s="202" t="s">
        <v>23</v>
      </c>
      <c r="E68" s="245" t="s">
        <v>77</v>
      </c>
      <c r="F68" s="359" t="s">
        <v>78</v>
      </c>
      <c r="G68" s="214" t="s">
        <v>476</v>
      </c>
      <c r="H68" s="239" t="s">
        <v>50</v>
      </c>
      <c r="I68" s="211">
        <v>1931400</v>
      </c>
      <c r="J68" s="211">
        <v>1931400</v>
      </c>
      <c r="K68" s="223">
        <v>42436</v>
      </c>
      <c r="L68" s="223">
        <v>42436</v>
      </c>
      <c r="M68" s="223">
        <v>42437</v>
      </c>
      <c r="N68" s="216">
        <v>30</v>
      </c>
      <c r="O68" s="223">
        <v>42467</v>
      </c>
      <c r="P68" s="240" t="s">
        <v>481</v>
      </c>
      <c r="Q68" s="202" t="s">
        <v>496</v>
      </c>
      <c r="R68" s="227" t="s">
        <v>484</v>
      </c>
      <c r="S68" s="247" t="s">
        <v>256</v>
      </c>
      <c r="T68" s="202" t="s">
        <v>1029</v>
      </c>
      <c r="U68" s="247" t="s">
        <v>445</v>
      </c>
      <c r="V68" s="248"/>
      <c r="W68" s="248"/>
      <c r="X68" s="248"/>
      <c r="Y68" s="248"/>
      <c r="Z68" s="248"/>
      <c r="AA68" s="248"/>
      <c r="AB68" s="248"/>
      <c r="AC68" s="248"/>
      <c r="AD68" s="248"/>
      <c r="AE68" s="248"/>
      <c r="AF68" s="248"/>
      <c r="AG68" s="248"/>
      <c r="AH68" s="248"/>
      <c r="AI68" s="248"/>
      <c r="AJ68" s="248"/>
      <c r="AK68" s="248"/>
      <c r="AL68" s="248"/>
      <c r="AM68" s="248"/>
      <c r="AN68" s="248"/>
      <c r="AO68" s="248"/>
      <c r="AP68" s="248"/>
      <c r="AQ68" s="248"/>
      <c r="AR68" s="248"/>
      <c r="AS68" s="248"/>
      <c r="AT68" s="248"/>
      <c r="AU68" s="248"/>
      <c r="AV68" s="248"/>
      <c r="AW68" s="248"/>
      <c r="AX68" s="248"/>
      <c r="AY68" s="248"/>
      <c r="AZ68" s="248"/>
      <c r="BA68" s="248"/>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c r="CE68" s="248"/>
      <c r="CF68" s="248"/>
      <c r="CG68" s="248"/>
      <c r="CH68" s="248"/>
      <c r="CI68" s="248"/>
      <c r="CJ68" s="248"/>
      <c r="CK68" s="248"/>
      <c r="CL68" s="248"/>
      <c r="CM68" s="248"/>
      <c r="CN68" s="248"/>
      <c r="CO68" s="248"/>
      <c r="CP68" s="248"/>
      <c r="CQ68" s="248"/>
      <c r="CR68" s="248"/>
      <c r="CS68" s="248"/>
      <c r="CT68" s="248"/>
      <c r="CU68" s="248"/>
      <c r="CV68" s="248"/>
      <c r="CW68" s="248"/>
      <c r="CX68" s="248"/>
      <c r="CY68" s="248"/>
      <c r="CZ68" s="248"/>
      <c r="DA68" s="248"/>
      <c r="DB68" s="248"/>
      <c r="DC68" s="248"/>
      <c r="DD68" s="248"/>
      <c r="DE68" s="248"/>
      <c r="DF68" s="248"/>
      <c r="DG68" s="248"/>
      <c r="DH68" s="248"/>
      <c r="DI68" s="248"/>
      <c r="DJ68" s="248"/>
      <c r="DK68" s="248"/>
      <c r="DL68" s="248"/>
      <c r="DM68" s="248"/>
      <c r="DN68" s="248"/>
      <c r="DO68" s="248"/>
      <c r="DP68" s="248"/>
      <c r="DQ68" s="248"/>
      <c r="DR68" s="248"/>
      <c r="DS68" s="248"/>
      <c r="DT68" s="248"/>
      <c r="DU68" s="248"/>
      <c r="DV68" s="248"/>
      <c r="DW68" s="248"/>
      <c r="DX68" s="248"/>
      <c r="DY68" s="248"/>
      <c r="DZ68" s="248"/>
      <c r="EA68" s="248"/>
      <c r="EB68" s="248"/>
      <c r="EC68" s="248"/>
      <c r="ED68" s="248"/>
      <c r="EE68" s="248"/>
      <c r="EF68" s="248"/>
      <c r="EG68" s="248"/>
      <c r="EH68" s="248"/>
      <c r="EI68" s="248"/>
      <c r="EJ68" s="248"/>
      <c r="EK68" s="248"/>
      <c r="EL68" s="248"/>
      <c r="EM68" s="248"/>
      <c r="EN68" s="248"/>
      <c r="EO68" s="248"/>
      <c r="EP68" s="248"/>
      <c r="EQ68" s="248"/>
      <c r="ER68" s="248"/>
      <c r="ES68" s="248"/>
      <c r="ET68" s="248"/>
      <c r="EU68" s="248"/>
      <c r="EV68" s="248"/>
      <c r="EW68" s="248"/>
      <c r="EX68" s="248"/>
      <c r="EY68" s="248"/>
      <c r="EZ68" s="248"/>
      <c r="FA68" s="248"/>
      <c r="FB68" s="248"/>
      <c r="FC68" s="248"/>
      <c r="FD68" s="248"/>
      <c r="FE68" s="248"/>
      <c r="FF68" s="248"/>
      <c r="FG68" s="248"/>
      <c r="FH68" s="248"/>
      <c r="FI68" s="248"/>
      <c r="FJ68" s="248"/>
      <c r="FK68" s="248"/>
      <c r="FL68" s="248"/>
      <c r="FM68" s="248"/>
      <c r="FN68" s="248"/>
      <c r="FO68" s="248"/>
      <c r="FP68" s="248"/>
      <c r="FQ68" s="248"/>
      <c r="FR68" s="248"/>
      <c r="FS68" s="248"/>
      <c r="FT68" s="248"/>
      <c r="FU68" s="248"/>
      <c r="FV68" s="248"/>
      <c r="FW68" s="248"/>
      <c r="FX68" s="248"/>
      <c r="FY68" s="248"/>
      <c r="FZ68" s="248"/>
      <c r="GA68" s="248"/>
      <c r="GB68" s="248"/>
      <c r="GC68" s="248"/>
      <c r="GD68" s="248"/>
      <c r="GE68" s="248"/>
      <c r="GF68" s="248"/>
      <c r="GG68" s="248"/>
      <c r="GH68" s="248"/>
      <c r="GI68" s="248"/>
      <c r="GJ68" s="248"/>
      <c r="GK68" s="248"/>
      <c r="GL68" s="248"/>
      <c r="GM68" s="248"/>
      <c r="GN68" s="248"/>
      <c r="GO68" s="248"/>
      <c r="GP68" s="248"/>
      <c r="GQ68" s="248"/>
      <c r="GR68" s="248"/>
      <c r="GS68" s="248"/>
      <c r="GT68" s="248"/>
      <c r="GU68" s="248"/>
      <c r="GV68" s="248"/>
      <c r="GW68" s="248"/>
      <c r="GX68" s="248"/>
      <c r="GY68" s="248"/>
      <c r="GZ68" s="248"/>
      <c r="HA68" s="248"/>
      <c r="HB68" s="248"/>
      <c r="HC68" s="248"/>
      <c r="HD68" s="248"/>
      <c r="HE68" s="248"/>
      <c r="HF68" s="248"/>
      <c r="HG68" s="248"/>
      <c r="HH68" s="248"/>
      <c r="HI68" s="248"/>
      <c r="HJ68" s="248"/>
      <c r="HK68" s="248"/>
      <c r="HL68" s="248"/>
      <c r="HM68" s="248"/>
      <c r="HN68" s="248"/>
      <c r="HO68" s="248"/>
      <c r="HP68" s="248"/>
      <c r="HQ68" s="248"/>
      <c r="HR68" s="248"/>
    </row>
    <row r="69" spans="1:226" s="233" customFormat="1" ht="81.75" customHeight="1" x14ac:dyDescent="0.2">
      <c r="A69" s="216"/>
      <c r="B69" s="202" t="s">
        <v>76</v>
      </c>
      <c r="C69" s="239">
        <v>33</v>
      </c>
      <c r="D69" s="202" t="s">
        <v>23</v>
      </c>
      <c r="E69" s="245" t="s">
        <v>77</v>
      </c>
      <c r="F69" s="359" t="s">
        <v>78</v>
      </c>
      <c r="G69" s="214" t="s">
        <v>476</v>
      </c>
      <c r="H69" s="239" t="s">
        <v>50</v>
      </c>
      <c r="I69" s="211">
        <v>1500000</v>
      </c>
      <c r="J69" s="211">
        <v>1500000</v>
      </c>
      <c r="K69" s="223">
        <v>42436</v>
      </c>
      <c r="L69" s="223">
        <v>42436</v>
      </c>
      <c r="M69" s="223">
        <v>42437</v>
      </c>
      <c r="N69" s="216">
        <v>30</v>
      </c>
      <c r="O69" s="223">
        <v>42467</v>
      </c>
      <c r="P69" s="240" t="s">
        <v>481</v>
      </c>
      <c r="Q69" s="202" t="s">
        <v>496</v>
      </c>
      <c r="R69" s="438" t="s">
        <v>484</v>
      </c>
      <c r="S69" s="247" t="s">
        <v>256</v>
      </c>
      <c r="T69" s="202" t="s">
        <v>1030</v>
      </c>
      <c r="U69" s="247" t="s">
        <v>445</v>
      </c>
      <c r="V69" s="248"/>
      <c r="W69" s="248"/>
      <c r="X69" s="248"/>
      <c r="Y69" s="248"/>
      <c r="Z69" s="248"/>
      <c r="AA69" s="248"/>
      <c r="AB69" s="248"/>
      <c r="AC69" s="248"/>
      <c r="AD69" s="248"/>
      <c r="AE69" s="248"/>
      <c r="AF69" s="248"/>
      <c r="AG69" s="248"/>
      <c r="AH69" s="248"/>
      <c r="AI69" s="248"/>
      <c r="AJ69" s="248"/>
      <c r="AK69" s="248"/>
      <c r="AL69" s="248"/>
      <c r="AM69" s="248"/>
      <c r="AN69" s="248"/>
      <c r="AO69" s="248"/>
      <c r="AP69" s="248"/>
      <c r="AQ69" s="248"/>
      <c r="AR69" s="248"/>
      <c r="AS69" s="248"/>
      <c r="AT69" s="248"/>
      <c r="AU69" s="248"/>
      <c r="AV69" s="248"/>
      <c r="AW69" s="248"/>
      <c r="AX69" s="248"/>
      <c r="AY69" s="248"/>
      <c r="AZ69" s="248"/>
      <c r="BA69" s="248"/>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c r="CE69" s="248"/>
      <c r="CF69" s="248"/>
      <c r="CG69" s="248"/>
      <c r="CH69" s="248"/>
      <c r="CI69" s="248"/>
      <c r="CJ69" s="248"/>
      <c r="CK69" s="248"/>
      <c r="CL69" s="248"/>
      <c r="CM69" s="248"/>
      <c r="CN69" s="248"/>
      <c r="CO69" s="248"/>
      <c r="CP69" s="248"/>
      <c r="CQ69" s="248"/>
      <c r="CR69" s="248"/>
      <c r="CS69" s="248"/>
      <c r="CT69" s="248"/>
      <c r="CU69" s="248"/>
      <c r="CV69" s="248"/>
      <c r="CW69" s="248"/>
      <c r="CX69" s="248"/>
      <c r="CY69" s="248"/>
      <c r="CZ69" s="248"/>
      <c r="DA69" s="248"/>
      <c r="DB69" s="248"/>
      <c r="DC69" s="248"/>
      <c r="DD69" s="248"/>
      <c r="DE69" s="248"/>
      <c r="DF69" s="248"/>
      <c r="DG69" s="248"/>
      <c r="DH69" s="248"/>
      <c r="DI69" s="248"/>
      <c r="DJ69" s="248"/>
      <c r="DK69" s="248"/>
      <c r="DL69" s="248"/>
      <c r="DM69" s="248"/>
      <c r="DN69" s="248"/>
      <c r="DO69" s="248"/>
      <c r="DP69" s="248"/>
      <c r="DQ69" s="248"/>
      <c r="DR69" s="248"/>
      <c r="DS69" s="248"/>
      <c r="DT69" s="248"/>
      <c r="DU69" s="248"/>
      <c r="DV69" s="248"/>
      <c r="DW69" s="248"/>
      <c r="DX69" s="248"/>
      <c r="DY69" s="248"/>
      <c r="DZ69" s="248"/>
      <c r="EA69" s="248"/>
      <c r="EB69" s="248"/>
      <c r="EC69" s="248"/>
      <c r="ED69" s="248"/>
      <c r="EE69" s="248"/>
      <c r="EF69" s="248"/>
      <c r="EG69" s="248"/>
      <c r="EH69" s="248"/>
      <c r="EI69" s="248"/>
      <c r="EJ69" s="248"/>
      <c r="EK69" s="248"/>
      <c r="EL69" s="248"/>
      <c r="EM69" s="248"/>
      <c r="EN69" s="248"/>
      <c r="EO69" s="248"/>
      <c r="EP69" s="248"/>
      <c r="EQ69" s="248"/>
      <c r="ER69" s="248"/>
      <c r="ES69" s="248"/>
      <c r="ET69" s="248"/>
      <c r="EU69" s="248"/>
      <c r="EV69" s="248"/>
      <c r="EW69" s="248"/>
      <c r="EX69" s="248"/>
      <c r="EY69" s="248"/>
      <c r="EZ69" s="248"/>
      <c r="FA69" s="248"/>
      <c r="FB69" s="248"/>
      <c r="FC69" s="248"/>
      <c r="FD69" s="248"/>
      <c r="FE69" s="248"/>
      <c r="FF69" s="248"/>
      <c r="FG69" s="248"/>
      <c r="FH69" s="248"/>
      <c r="FI69" s="248"/>
      <c r="FJ69" s="248"/>
      <c r="FK69" s="248"/>
      <c r="FL69" s="248"/>
      <c r="FM69" s="248"/>
      <c r="FN69" s="248"/>
      <c r="FO69" s="248"/>
      <c r="FP69" s="248"/>
      <c r="FQ69" s="248"/>
      <c r="FR69" s="248"/>
      <c r="FS69" s="248"/>
      <c r="FT69" s="248"/>
      <c r="FU69" s="248"/>
      <c r="FV69" s="248"/>
      <c r="FW69" s="248"/>
      <c r="FX69" s="248"/>
      <c r="FY69" s="248"/>
      <c r="FZ69" s="248"/>
      <c r="GA69" s="248"/>
      <c r="GB69" s="248"/>
      <c r="GC69" s="248"/>
      <c r="GD69" s="248"/>
      <c r="GE69" s="248"/>
      <c r="GF69" s="248"/>
      <c r="GG69" s="248"/>
      <c r="GH69" s="248"/>
      <c r="GI69" s="248"/>
      <c r="GJ69" s="248"/>
      <c r="GK69" s="248"/>
      <c r="GL69" s="248"/>
      <c r="GM69" s="248"/>
      <c r="GN69" s="248"/>
      <c r="GO69" s="248"/>
      <c r="GP69" s="248"/>
      <c r="GQ69" s="248"/>
      <c r="GR69" s="248"/>
      <c r="GS69" s="248"/>
      <c r="GT69" s="248"/>
      <c r="GU69" s="248"/>
      <c r="GV69" s="248"/>
      <c r="GW69" s="248"/>
      <c r="GX69" s="248"/>
      <c r="GY69" s="248"/>
      <c r="GZ69" s="248"/>
      <c r="HA69" s="248"/>
      <c r="HB69" s="248"/>
      <c r="HC69" s="248"/>
      <c r="HD69" s="248"/>
      <c r="HE69" s="248"/>
      <c r="HF69" s="248"/>
      <c r="HG69" s="248"/>
      <c r="HH69" s="248"/>
      <c r="HI69" s="248"/>
      <c r="HJ69" s="248"/>
      <c r="HK69" s="248"/>
      <c r="HL69" s="248"/>
      <c r="HM69" s="248"/>
      <c r="HN69" s="248"/>
      <c r="HO69" s="248"/>
      <c r="HP69" s="248"/>
      <c r="HQ69" s="248"/>
      <c r="HR69" s="248"/>
    </row>
    <row r="70" spans="1:226" s="233" customFormat="1" ht="129.75" customHeight="1" x14ac:dyDescent="0.2">
      <c r="A70" s="216">
        <v>59</v>
      </c>
      <c r="B70" s="292" t="s">
        <v>76</v>
      </c>
      <c r="C70" s="293">
        <v>33</v>
      </c>
      <c r="D70" s="245" t="s">
        <v>23</v>
      </c>
      <c r="E70" s="245" t="s">
        <v>619</v>
      </c>
      <c r="F70" s="359" t="s">
        <v>620</v>
      </c>
      <c r="G70" s="214" t="s">
        <v>64</v>
      </c>
      <c r="H70" s="202" t="s">
        <v>173</v>
      </c>
      <c r="I70" s="246">
        <f>220975840-22750000+6400000-13000000-20400000-20400000-13600000-9750000-13500000-33300000-9000000-10000000</f>
        <v>61675840</v>
      </c>
      <c r="J70" s="211"/>
      <c r="K70" s="223">
        <v>42606</v>
      </c>
      <c r="L70" s="223">
        <v>42611</v>
      </c>
      <c r="M70" s="223">
        <f>L70+5</f>
        <v>42616</v>
      </c>
      <c r="N70" s="427">
        <v>120</v>
      </c>
      <c r="O70" s="223">
        <f>M70+N70</f>
        <v>42736</v>
      </c>
      <c r="P70" s="260" t="s">
        <v>80</v>
      </c>
      <c r="Q70" s="202" t="s">
        <v>1275</v>
      </c>
      <c r="R70" s="227" t="s">
        <v>549</v>
      </c>
      <c r="S70" s="247" t="s">
        <v>638</v>
      </c>
      <c r="T70" s="202"/>
      <c r="U70" s="247"/>
      <c r="V70" s="248"/>
      <c r="W70" s="248"/>
      <c r="X70" s="248"/>
      <c r="Y70" s="248"/>
      <c r="Z70" s="248"/>
      <c r="AA70" s="248"/>
      <c r="AB70" s="248"/>
      <c r="AC70" s="248"/>
      <c r="AD70" s="248"/>
      <c r="AE70" s="248"/>
      <c r="AF70" s="248"/>
      <c r="AG70" s="248"/>
      <c r="AH70" s="248"/>
      <c r="AI70" s="248"/>
      <c r="AJ70" s="248"/>
      <c r="AK70" s="248"/>
      <c r="AL70" s="248"/>
      <c r="AM70" s="248"/>
      <c r="AN70" s="248"/>
      <c r="AO70" s="248"/>
      <c r="AP70" s="248"/>
      <c r="AQ70" s="248"/>
      <c r="AR70" s="248"/>
      <c r="AS70" s="248"/>
      <c r="AT70" s="248"/>
      <c r="AU70" s="248"/>
      <c r="AV70" s="248"/>
      <c r="AW70" s="248"/>
      <c r="AX70" s="248"/>
      <c r="AY70" s="248"/>
      <c r="AZ70" s="248"/>
      <c r="BA70" s="248"/>
      <c r="BB70" s="248"/>
      <c r="BC70" s="248"/>
      <c r="BD70" s="248"/>
      <c r="BE70" s="248"/>
      <c r="BF70" s="248"/>
      <c r="BG70" s="248"/>
      <c r="BH70" s="248"/>
      <c r="BI70" s="248"/>
      <c r="BJ70" s="248"/>
      <c r="BK70" s="248"/>
      <c r="BL70" s="248"/>
      <c r="BM70" s="248"/>
      <c r="BN70" s="248"/>
      <c r="BO70" s="248"/>
      <c r="BP70" s="248"/>
      <c r="BQ70" s="248"/>
      <c r="BR70" s="248"/>
      <c r="BS70" s="248"/>
      <c r="BT70" s="248"/>
      <c r="BU70" s="248"/>
      <c r="BV70" s="248"/>
      <c r="BW70" s="248"/>
      <c r="BX70" s="248"/>
      <c r="BY70" s="248"/>
      <c r="BZ70" s="248"/>
      <c r="CA70" s="248"/>
      <c r="CB70" s="248"/>
      <c r="CC70" s="248"/>
      <c r="CD70" s="248"/>
      <c r="CE70" s="248"/>
      <c r="CF70" s="248"/>
      <c r="CG70" s="248"/>
      <c r="CH70" s="248"/>
      <c r="CI70" s="248"/>
      <c r="CJ70" s="248"/>
      <c r="CK70" s="248"/>
      <c r="CL70" s="248"/>
      <c r="CM70" s="248"/>
      <c r="CN70" s="248"/>
      <c r="CO70" s="248"/>
      <c r="CP70" s="248"/>
      <c r="CQ70" s="248"/>
      <c r="CR70" s="248"/>
      <c r="CS70" s="248"/>
      <c r="CT70" s="248"/>
      <c r="CU70" s="248"/>
      <c r="CV70" s="248"/>
      <c r="CW70" s="248"/>
      <c r="CX70" s="248"/>
      <c r="CY70" s="248"/>
      <c r="CZ70" s="248"/>
      <c r="DA70" s="248"/>
      <c r="DB70" s="248"/>
      <c r="DC70" s="248"/>
      <c r="DD70" s="248"/>
      <c r="DE70" s="248"/>
      <c r="DF70" s="248"/>
      <c r="DG70" s="248"/>
      <c r="DH70" s="248"/>
      <c r="DI70" s="248"/>
      <c r="DJ70" s="248"/>
      <c r="DK70" s="248"/>
      <c r="DL70" s="248"/>
      <c r="DM70" s="248"/>
      <c r="DN70" s="248"/>
      <c r="DO70" s="248"/>
      <c r="DP70" s="248"/>
      <c r="DQ70" s="248"/>
      <c r="DR70" s="248"/>
      <c r="DS70" s="248"/>
      <c r="DT70" s="248"/>
      <c r="DU70" s="248"/>
      <c r="DV70" s="248"/>
      <c r="DW70" s="248"/>
      <c r="DX70" s="248"/>
      <c r="DY70" s="248"/>
      <c r="DZ70" s="248"/>
      <c r="EA70" s="248"/>
      <c r="EB70" s="248"/>
      <c r="EC70" s="248"/>
      <c r="ED70" s="248"/>
      <c r="EE70" s="248"/>
      <c r="EF70" s="248"/>
      <c r="EG70" s="248"/>
      <c r="EH70" s="248"/>
      <c r="EI70" s="248"/>
      <c r="EJ70" s="248"/>
      <c r="EK70" s="248"/>
      <c r="EL70" s="248"/>
      <c r="EM70" s="248"/>
      <c r="EN70" s="248"/>
      <c r="EO70" s="248"/>
      <c r="EP70" s="248"/>
      <c r="EQ70" s="248"/>
      <c r="ER70" s="248"/>
      <c r="ES70" s="248"/>
      <c r="ET70" s="248"/>
      <c r="EU70" s="248"/>
      <c r="EV70" s="248"/>
      <c r="EW70" s="248"/>
      <c r="EX70" s="248"/>
      <c r="EY70" s="248"/>
      <c r="EZ70" s="248"/>
      <c r="FA70" s="248"/>
      <c r="FB70" s="248"/>
      <c r="FC70" s="248"/>
      <c r="FD70" s="248"/>
      <c r="FE70" s="248"/>
      <c r="FF70" s="248"/>
      <c r="FG70" s="248"/>
      <c r="FH70" s="248"/>
      <c r="FI70" s="248"/>
      <c r="FJ70" s="248"/>
      <c r="FK70" s="248"/>
      <c r="FL70" s="248"/>
      <c r="FM70" s="248"/>
      <c r="FN70" s="248"/>
      <c r="FO70" s="248"/>
      <c r="FP70" s="248"/>
      <c r="FQ70" s="248"/>
      <c r="FR70" s="248"/>
      <c r="FS70" s="248"/>
      <c r="FT70" s="248"/>
      <c r="FU70" s="248"/>
      <c r="FV70" s="248"/>
      <c r="FW70" s="248"/>
      <c r="FX70" s="248"/>
      <c r="FY70" s="248"/>
      <c r="FZ70" s="248"/>
      <c r="GA70" s="248"/>
      <c r="GB70" s="248"/>
      <c r="GC70" s="248"/>
      <c r="GD70" s="248"/>
      <c r="GE70" s="248"/>
      <c r="GF70" s="248"/>
      <c r="GG70" s="248"/>
      <c r="GH70" s="248"/>
      <c r="GI70" s="248"/>
      <c r="GJ70" s="248"/>
      <c r="GK70" s="248"/>
      <c r="GL70" s="248"/>
      <c r="GM70" s="248"/>
      <c r="GN70" s="248"/>
      <c r="GO70" s="248"/>
      <c r="GP70" s="248"/>
      <c r="GQ70" s="248"/>
      <c r="GR70" s="248"/>
      <c r="GS70" s="248"/>
      <c r="GT70" s="248"/>
      <c r="GU70" s="248"/>
      <c r="GV70" s="248"/>
      <c r="GW70" s="248"/>
      <c r="GX70" s="248"/>
      <c r="GY70" s="248"/>
      <c r="GZ70" s="248"/>
      <c r="HA70" s="248"/>
      <c r="HB70" s="248"/>
      <c r="HC70" s="248"/>
      <c r="HD70" s="248"/>
      <c r="HE70" s="248"/>
      <c r="HF70" s="248"/>
      <c r="HG70" s="248"/>
      <c r="HH70" s="248"/>
      <c r="HI70" s="248"/>
      <c r="HJ70" s="248"/>
      <c r="HK70" s="248"/>
      <c r="HL70" s="248"/>
      <c r="HM70" s="248"/>
      <c r="HN70" s="248"/>
      <c r="HO70" s="248"/>
      <c r="HP70" s="248"/>
      <c r="HQ70" s="248"/>
      <c r="HR70" s="248"/>
    </row>
    <row r="71" spans="1:226" s="233" customFormat="1" ht="177" customHeight="1" x14ac:dyDescent="0.2">
      <c r="A71" s="216">
        <f>+A70+1</f>
        <v>60</v>
      </c>
      <c r="B71" s="292" t="s">
        <v>76</v>
      </c>
      <c r="C71" s="293">
        <v>33</v>
      </c>
      <c r="D71" s="245" t="s">
        <v>23</v>
      </c>
      <c r="E71" s="245" t="s">
        <v>619</v>
      </c>
      <c r="F71" s="359" t="s">
        <v>620</v>
      </c>
      <c r="G71" s="293" t="s">
        <v>583</v>
      </c>
      <c r="H71" s="293" t="s">
        <v>25</v>
      </c>
      <c r="I71" s="246">
        <v>18666666</v>
      </c>
      <c r="J71" s="211">
        <v>18666666</v>
      </c>
      <c r="K71" s="223">
        <v>42635</v>
      </c>
      <c r="L71" s="223">
        <v>42650</v>
      </c>
      <c r="M71" s="223">
        <v>42653</v>
      </c>
      <c r="N71" s="224">
        <v>80</v>
      </c>
      <c r="O71" s="223">
        <f>+M71+N71</f>
        <v>42733</v>
      </c>
      <c r="P71" s="250">
        <v>81111811</v>
      </c>
      <c r="Q71" s="202" t="s">
        <v>1105</v>
      </c>
      <c r="R71" s="261" t="s">
        <v>584</v>
      </c>
      <c r="S71" s="247" t="s">
        <v>638</v>
      </c>
      <c r="T71" s="294" t="s">
        <v>1144</v>
      </c>
      <c r="U71" s="294" t="s">
        <v>239</v>
      </c>
      <c r="V71" s="248"/>
      <c r="W71" s="248"/>
      <c r="X71" s="248"/>
      <c r="Y71" s="248"/>
      <c r="Z71" s="248"/>
      <c r="AA71" s="248"/>
      <c r="AB71" s="248"/>
      <c r="AC71" s="248"/>
      <c r="AD71" s="248"/>
      <c r="AE71" s="248"/>
      <c r="AF71" s="248"/>
      <c r="AG71" s="248"/>
      <c r="AH71" s="248"/>
      <c r="AI71" s="248"/>
      <c r="AJ71" s="248"/>
      <c r="AK71" s="248"/>
      <c r="AL71" s="248"/>
      <c r="AM71" s="248"/>
      <c r="AN71" s="248"/>
      <c r="AO71" s="248"/>
      <c r="AP71" s="248"/>
      <c r="AQ71" s="248"/>
      <c r="AR71" s="248"/>
      <c r="AS71" s="248"/>
      <c r="AT71" s="248"/>
      <c r="AU71" s="248"/>
      <c r="AV71" s="248"/>
      <c r="AW71" s="248"/>
      <c r="AX71" s="248"/>
      <c r="AY71" s="248"/>
      <c r="AZ71" s="248"/>
      <c r="BA71" s="248"/>
      <c r="BB71" s="248"/>
      <c r="BC71" s="248"/>
      <c r="BD71" s="248"/>
      <c r="BE71" s="248"/>
      <c r="BF71" s="248"/>
      <c r="BG71" s="248"/>
      <c r="BH71" s="248"/>
      <c r="BI71" s="248"/>
      <c r="BJ71" s="248"/>
      <c r="BK71" s="248"/>
      <c r="BL71" s="248"/>
      <c r="BM71" s="248"/>
      <c r="BN71" s="248"/>
      <c r="BO71" s="248"/>
      <c r="BP71" s="248"/>
      <c r="BQ71" s="248"/>
      <c r="BR71" s="248"/>
      <c r="BS71" s="248"/>
      <c r="BT71" s="248"/>
      <c r="BU71" s="248"/>
      <c r="BV71" s="248"/>
      <c r="BW71" s="248"/>
      <c r="BX71" s="248"/>
      <c r="BY71" s="248"/>
      <c r="BZ71" s="248"/>
      <c r="CA71" s="248"/>
      <c r="CB71" s="248"/>
      <c r="CC71" s="248"/>
      <c r="CD71" s="248"/>
      <c r="CE71" s="248"/>
      <c r="CF71" s="248"/>
      <c r="CG71" s="248"/>
      <c r="CH71" s="248"/>
      <c r="CI71" s="248"/>
      <c r="CJ71" s="248"/>
      <c r="CK71" s="248"/>
      <c r="CL71" s="248"/>
      <c r="CM71" s="248"/>
      <c r="CN71" s="248"/>
      <c r="CO71" s="248"/>
      <c r="CP71" s="248"/>
      <c r="CQ71" s="248"/>
      <c r="CR71" s="248"/>
      <c r="CS71" s="248"/>
      <c r="CT71" s="248"/>
      <c r="CU71" s="248"/>
      <c r="CV71" s="248"/>
      <c r="CW71" s="248"/>
      <c r="CX71" s="248"/>
      <c r="CY71" s="248"/>
      <c r="CZ71" s="248"/>
      <c r="DA71" s="248"/>
      <c r="DB71" s="248"/>
      <c r="DC71" s="248"/>
      <c r="DD71" s="248"/>
      <c r="DE71" s="248"/>
      <c r="DF71" s="248"/>
      <c r="DG71" s="248"/>
      <c r="DH71" s="248"/>
      <c r="DI71" s="248"/>
      <c r="DJ71" s="248"/>
      <c r="DK71" s="248"/>
      <c r="DL71" s="248"/>
      <c r="DM71" s="248"/>
      <c r="DN71" s="248"/>
      <c r="DO71" s="248"/>
      <c r="DP71" s="248"/>
      <c r="DQ71" s="248"/>
      <c r="DR71" s="248"/>
      <c r="DS71" s="248"/>
      <c r="DT71" s="248"/>
      <c r="DU71" s="248"/>
      <c r="DV71" s="248"/>
      <c r="DW71" s="248"/>
      <c r="DX71" s="248"/>
      <c r="DY71" s="248"/>
      <c r="DZ71" s="248"/>
      <c r="EA71" s="248"/>
      <c r="EB71" s="248"/>
      <c r="EC71" s="248"/>
      <c r="ED71" s="248"/>
      <c r="EE71" s="248"/>
      <c r="EF71" s="248"/>
      <c r="EG71" s="248"/>
      <c r="EH71" s="248"/>
      <c r="EI71" s="248"/>
      <c r="EJ71" s="248"/>
      <c r="EK71" s="248"/>
      <c r="EL71" s="248"/>
      <c r="EM71" s="248"/>
      <c r="EN71" s="248"/>
      <c r="EO71" s="248"/>
      <c r="EP71" s="248"/>
      <c r="EQ71" s="248"/>
      <c r="ER71" s="248"/>
      <c r="ES71" s="248"/>
      <c r="ET71" s="248"/>
      <c r="EU71" s="248"/>
      <c r="EV71" s="248"/>
      <c r="EW71" s="248"/>
      <c r="EX71" s="248"/>
      <c r="EY71" s="248"/>
      <c r="EZ71" s="248"/>
      <c r="FA71" s="248"/>
      <c r="FB71" s="248"/>
      <c r="FC71" s="248"/>
      <c r="FD71" s="248"/>
      <c r="FE71" s="248"/>
      <c r="FF71" s="248"/>
      <c r="FG71" s="248"/>
      <c r="FH71" s="248"/>
      <c r="FI71" s="248"/>
      <c r="FJ71" s="248"/>
      <c r="FK71" s="248"/>
      <c r="FL71" s="248"/>
      <c r="FM71" s="248"/>
      <c r="FN71" s="248"/>
      <c r="FO71" s="248"/>
      <c r="FP71" s="248"/>
      <c r="FQ71" s="248"/>
      <c r="FR71" s="248"/>
      <c r="FS71" s="248"/>
      <c r="FT71" s="248"/>
      <c r="FU71" s="248"/>
      <c r="FV71" s="248"/>
      <c r="FW71" s="248"/>
      <c r="FX71" s="248"/>
      <c r="FY71" s="248"/>
      <c r="FZ71" s="248"/>
      <c r="GA71" s="248"/>
      <c r="GB71" s="248"/>
      <c r="GC71" s="248"/>
      <c r="GD71" s="248"/>
      <c r="GE71" s="248"/>
      <c r="GF71" s="248"/>
      <c r="GG71" s="248"/>
      <c r="GH71" s="248"/>
      <c r="GI71" s="248"/>
      <c r="GJ71" s="248"/>
      <c r="GK71" s="248"/>
      <c r="GL71" s="248"/>
      <c r="GM71" s="248"/>
      <c r="GN71" s="248"/>
      <c r="GO71" s="248"/>
      <c r="GP71" s="248"/>
      <c r="GQ71" s="248"/>
      <c r="GR71" s="248"/>
      <c r="GS71" s="248"/>
      <c r="GT71" s="248"/>
      <c r="GU71" s="248"/>
      <c r="GV71" s="248"/>
      <c r="GW71" s="248"/>
      <c r="GX71" s="248"/>
      <c r="GY71" s="248"/>
      <c r="GZ71" s="248"/>
      <c r="HA71" s="248"/>
      <c r="HB71" s="248"/>
      <c r="HC71" s="248"/>
      <c r="HD71" s="248"/>
      <c r="HE71" s="248"/>
      <c r="HF71" s="248"/>
      <c r="HG71" s="248"/>
      <c r="HH71" s="248"/>
      <c r="HI71" s="248"/>
      <c r="HJ71" s="248"/>
      <c r="HK71" s="248"/>
      <c r="HL71" s="248"/>
      <c r="HM71" s="248"/>
      <c r="HN71" s="248"/>
      <c r="HO71" s="248"/>
      <c r="HP71" s="248"/>
      <c r="HQ71" s="248"/>
      <c r="HR71" s="248"/>
    </row>
    <row r="72" spans="1:226" s="233" customFormat="1" ht="148.5" customHeight="1" x14ac:dyDescent="0.2">
      <c r="A72" s="216">
        <f t="shared" ref="A72:A77" si="2">+A71+1</f>
        <v>61</v>
      </c>
      <c r="B72" s="292" t="s">
        <v>76</v>
      </c>
      <c r="C72" s="293">
        <v>33</v>
      </c>
      <c r="D72" s="245" t="s">
        <v>23</v>
      </c>
      <c r="E72" s="245" t="s">
        <v>619</v>
      </c>
      <c r="F72" s="359" t="s">
        <v>620</v>
      </c>
      <c r="G72" s="293" t="s">
        <v>583</v>
      </c>
      <c r="H72" s="293" t="s">
        <v>25</v>
      </c>
      <c r="I72" s="246">
        <v>21000000</v>
      </c>
      <c r="J72" s="211">
        <v>21000000</v>
      </c>
      <c r="K72" s="223">
        <v>42608</v>
      </c>
      <c r="L72" s="223">
        <v>42628</v>
      </c>
      <c r="M72" s="223">
        <v>42629</v>
      </c>
      <c r="N72" s="224">
        <v>105</v>
      </c>
      <c r="O72" s="223">
        <f>+M72+N72</f>
        <v>42734</v>
      </c>
      <c r="P72" s="250">
        <v>81111508</v>
      </c>
      <c r="Q72" s="202" t="s">
        <v>1103</v>
      </c>
      <c r="R72" s="261" t="s">
        <v>584</v>
      </c>
      <c r="S72" s="247" t="s">
        <v>638</v>
      </c>
      <c r="T72" s="202" t="s">
        <v>1031</v>
      </c>
      <c r="U72" s="247" t="s">
        <v>239</v>
      </c>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48"/>
      <c r="AU72" s="248"/>
      <c r="AV72" s="248"/>
      <c r="AW72" s="248"/>
      <c r="AX72" s="248"/>
      <c r="AY72" s="248"/>
      <c r="AZ72" s="248"/>
      <c r="BA72" s="248"/>
      <c r="BB72" s="248"/>
      <c r="BC72" s="248"/>
      <c r="BD72" s="248"/>
      <c r="BE72" s="248"/>
      <c r="BF72" s="248"/>
      <c r="BG72" s="248"/>
      <c r="BH72" s="248"/>
      <c r="BI72" s="248"/>
      <c r="BJ72" s="248"/>
      <c r="BK72" s="248"/>
      <c r="BL72" s="248"/>
      <c r="BM72" s="248"/>
      <c r="BN72" s="248"/>
      <c r="BO72" s="248"/>
      <c r="BP72" s="248"/>
      <c r="BQ72" s="248"/>
      <c r="BR72" s="248"/>
      <c r="BS72" s="248"/>
      <c r="BT72" s="248"/>
      <c r="BU72" s="248"/>
      <c r="BV72" s="248"/>
      <c r="BW72" s="248"/>
      <c r="BX72" s="248"/>
      <c r="BY72" s="248"/>
      <c r="BZ72" s="248"/>
      <c r="CA72" s="248"/>
      <c r="CB72" s="248"/>
      <c r="CC72" s="248"/>
      <c r="CD72" s="248"/>
      <c r="CE72" s="248"/>
      <c r="CF72" s="248"/>
      <c r="CG72" s="248"/>
      <c r="CH72" s="248"/>
      <c r="CI72" s="248"/>
      <c r="CJ72" s="248"/>
      <c r="CK72" s="248"/>
      <c r="CL72" s="248"/>
      <c r="CM72" s="248"/>
      <c r="CN72" s="248"/>
      <c r="CO72" s="248"/>
      <c r="CP72" s="248"/>
      <c r="CQ72" s="248"/>
      <c r="CR72" s="248"/>
      <c r="CS72" s="248"/>
      <c r="CT72" s="248"/>
      <c r="CU72" s="248"/>
      <c r="CV72" s="248"/>
      <c r="CW72" s="248"/>
      <c r="CX72" s="248"/>
      <c r="CY72" s="248"/>
      <c r="CZ72" s="248"/>
      <c r="DA72" s="248"/>
      <c r="DB72" s="248"/>
      <c r="DC72" s="248"/>
      <c r="DD72" s="248"/>
      <c r="DE72" s="248"/>
      <c r="DF72" s="248"/>
      <c r="DG72" s="248"/>
      <c r="DH72" s="248"/>
      <c r="DI72" s="248"/>
      <c r="DJ72" s="248"/>
      <c r="DK72" s="248"/>
      <c r="DL72" s="248"/>
      <c r="DM72" s="248"/>
      <c r="DN72" s="248"/>
      <c r="DO72" s="248"/>
      <c r="DP72" s="248"/>
      <c r="DQ72" s="248"/>
      <c r="DR72" s="248"/>
      <c r="DS72" s="248"/>
      <c r="DT72" s="248"/>
      <c r="DU72" s="248"/>
      <c r="DV72" s="248"/>
      <c r="DW72" s="248"/>
      <c r="DX72" s="248"/>
      <c r="DY72" s="248"/>
      <c r="DZ72" s="248"/>
      <c r="EA72" s="248"/>
      <c r="EB72" s="248"/>
      <c r="EC72" s="248"/>
      <c r="ED72" s="248"/>
      <c r="EE72" s="248"/>
      <c r="EF72" s="248"/>
      <c r="EG72" s="248"/>
      <c r="EH72" s="248"/>
      <c r="EI72" s="248"/>
      <c r="EJ72" s="248"/>
      <c r="EK72" s="248"/>
      <c r="EL72" s="248"/>
      <c r="EM72" s="248"/>
      <c r="EN72" s="248"/>
      <c r="EO72" s="248"/>
      <c r="EP72" s="248"/>
      <c r="EQ72" s="248"/>
      <c r="ER72" s="248"/>
      <c r="ES72" s="248"/>
      <c r="ET72" s="248"/>
      <c r="EU72" s="248"/>
      <c r="EV72" s="248"/>
      <c r="EW72" s="248"/>
      <c r="EX72" s="248"/>
      <c r="EY72" s="248"/>
      <c r="EZ72" s="248"/>
      <c r="FA72" s="248"/>
      <c r="FB72" s="248"/>
      <c r="FC72" s="248"/>
      <c r="FD72" s="248"/>
      <c r="FE72" s="248"/>
      <c r="FF72" s="248"/>
      <c r="FG72" s="248"/>
      <c r="FH72" s="248"/>
      <c r="FI72" s="248"/>
      <c r="FJ72" s="248"/>
      <c r="FK72" s="248"/>
      <c r="FL72" s="248"/>
      <c r="FM72" s="248"/>
      <c r="FN72" s="248"/>
      <c r="FO72" s="248"/>
      <c r="FP72" s="248"/>
      <c r="FQ72" s="248"/>
      <c r="FR72" s="248"/>
      <c r="FS72" s="248"/>
      <c r="FT72" s="248"/>
      <c r="FU72" s="248"/>
      <c r="FV72" s="248"/>
      <c r="FW72" s="248"/>
      <c r="FX72" s="248"/>
      <c r="FY72" s="248"/>
      <c r="FZ72" s="248"/>
      <c r="GA72" s="248"/>
      <c r="GB72" s="248"/>
      <c r="GC72" s="248"/>
      <c r="GD72" s="248"/>
      <c r="GE72" s="248"/>
      <c r="GF72" s="248"/>
      <c r="GG72" s="248"/>
      <c r="GH72" s="248"/>
      <c r="GI72" s="248"/>
      <c r="GJ72" s="248"/>
      <c r="GK72" s="248"/>
      <c r="GL72" s="248"/>
      <c r="GM72" s="248"/>
      <c r="GN72" s="248"/>
      <c r="GO72" s="248"/>
      <c r="GP72" s="248"/>
      <c r="GQ72" s="248"/>
      <c r="GR72" s="248"/>
      <c r="GS72" s="248"/>
      <c r="GT72" s="248"/>
      <c r="GU72" s="248"/>
      <c r="GV72" s="248"/>
      <c r="GW72" s="248"/>
      <c r="GX72" s="248"/>
      <c r="GY72" s="248"/>
      <c r="GZ72" s="248"/>
      <c r="HA72" s="248"/>
      <c r="HB72" s="248"/>
      <c r="HC72" s="248"/>
      <c r="HD72" s="248"/>
      <c r="HE72" s="248"/>
      <c r="HF72" s="248"/>
      <c r="HG72" s="248"/>
      <c r="HH72" s="248"/>
      <c r="HI72" s="248"/>
      <c r="HJ72" s="248"/>
      <c r="HK72" s="248"/>
      <c r="HL72" s="248"/>
      <c r="HM72" s="248"/>
      <c r="HN72" s="248"/>
      <c r="HO72" s="248"/>
      <c r="HP72" s="248"/>
      <c r="HQ72" s="248"/>
      <c r="HR72" s="248"/>
    </row>
    <row r="73" spans="1:226" s="233" customFormat="1" ht="117.75" customHeight="1" x14ac:dyDescent="0.2">
      <c r="A73" s="216">
        <f t="shared" si="2"/>
        <v>62</v>
      </c>
      <c r="B73" s="292" t="s">
        <v>83</v>
      </c>
      <c r="C73" s="293">
        <v>31102</v>
      </c>
      <c r="D73" s="283" t="s">
        <v>84</v>
      </c>
      <c r="E73" s="293">
        <v>311020301</v>
      </c>
      <c r="F73" s="221" t="s">
        <v>63</v>
      </c>
      <c r="G73" s="225" t="s">
        <v>29</v>
      </c>
      <c r="H73" s="202" t="s">
        <v>173</v>
      </c>
      <c r="I73" s="211">
        <v>10312330</v>
      </c>
      <c r="J73" s="211">
        <v>10312330</v>
      </c>
      <c r="K73" s="223">
        <v>42390</v>
      </c>
      <c r="L73" s="223">
        <v>42422</v>
      </c>
      <c r="M73" s="223">
        <v>42425</v>
      </c>
      <c r="N73" s="216">
        <v>300</v>
      </c>
      <c r="O73" s="223">
        <v>42728</v>
      </c>
      <c r="P73" s="240" t="s">
        <v>425</v>
      </c>
      <c r="Q73" s="294" t="s">
        <v>424</v>
      </c>
      <c r="R73" s="295" t="s">
        <v>85</v>
      </c>
      <c r="S73" s="257" t="s">
        <v>248</v>
      </c>
      <c r="T73" s="294" t="s">
        <v>1032</v>
      </c>
      <c r="U73" s="294" t="s">
        <v>239</v>
      </c>
      <c r="V73" s="232"/>
      <c r="W73" s="232"/>
      <c r="X73" s="232"/>
      <c r="Y73" s="232"/>
      <c r="Z73" s="232"/>
      <c r="AA73" s="232"/>
      <c r="AB73" s="232"/>
      <c r="AC73" s="232"/>
      <c r="AD73" s="232"/>
      <c r="AE73" s="232"/>
      <c r="AF73" s="232"/>
      <c r="AG73" s="232"/>
      <c r="AH73" s="232"/>
      <c r="AI73" s="232"/>
      <c r="AJ73" s="232"/>
      <c r="AK73" s="232"/>
      <c r="AL73" s="232"/>
      <c r="AM73" s="232"/>
      <c r="AN73" s="232"/>
      <c r="AO73" s="232"/>
      <c r="AP73" s="232"/>
      <c r="AQ73" s="232"/>
      <c r="AR73" s="232"/>
      <c r="AS73" s="232"/>
      <c r="AT73" s="232"/>
      <c r="AU73" s="232"/>
      <c r="AV73" s="232"/>
      <c r="AW73" s="232"/>
      <c r="AX73" s="232"/>
      <c r="AY73" s="232"/>
      <c r="AZ73" s="232"/>
      <c r="BA73" s="232"/>
      <c r="BB73" s="232"/>
      <c r="BC73" s="232"/>
      <c r="BD73" s="232"/>
      <c r="BE73" s="232"/>
      <c r="BF73" s="232"/>
      <c r="BG73" s="232"/>
      <c r="BH73" s="232"/>
      <c r="BI73" s="232"/>
      <c r="BJ73" s="232"/>
      <c r="BK73" s="232"/>
      <c r="BL73" s="232"/>
      <c r="BM73" s="232"/>
      <c r="BN73" s="232"/>
      <c r="BO73" s="232"/>
      <c r="BP73" s="232"/>
      <c r="BQ73" s="232"/>
      <c r="BR73" s="232"/>
      <c r="BS73" s="232"/>
      <c r="BT73" s="232"/>
      <c r="BU73" s="232"/>
      <c r="BV73" s="232"/>
      <c r="BW73" s="232"/>
      <c r="BX73" s="232"/>
      <c r="BY73" s="232"/>
      <c r="BZ73" s="232"/>
      <c r="CA73" s="232"/>
      <c r="CB73" s="232"/>
      <c r="CC73" s="232"/>
      <c r="CD73" s="232"/>
      <c r="CE73" s="232"/>
      <c r="CF73" s="232"/>
      <c r="CG73" s="232"/>
      <c r="CH73" s="232"/>
      <c r="CI73" s="232"/>
      <c r="CJ73" s="232"/>
      <c r="CK73" s="232"/>
      <c r="CL73" s="232"/>
      <c r="CM73" s="232"/>
      <c r="CN73" s="232"/>
      <c r="CO73" s="232"/>
      <c r="CP73" s="232"/>
      <c r="CQ73" s="232"/>
      <c r="CR73" s="232"/>
      <c r="CS73" s="232"/>
      <c r="CT73" s="232"/>
      <c r="CU73" s="232"/>
      <c r="CV73" s="232"/>
      <c r="CW73" s="232"/>
      <c r="CX73" s="232"/>
      <c r="CY73" s="232"/>
      <c r="CZ73" s="232"/>
      <c r="DA73" s="232"/>
      <c r="DB73" s="232"/>
      <c r="DC73" s="232"/>
      <c r="DD73" s="232"/>
      <c r="DE73" s="232"/>
      <c r="DF73" s="232"/>
      <c r="DG73" s="232"/>
      <c r="DH73" s="232"/>
      <c r="DI73" s="232"/>
      <c r="DJ73" s="232"/>
      <c r="DK73" s="232"/>
      <c r="DL73" s="232"/>
      <c r="DM73" s="232"/>
      <c r="DN73" s="232"/>
      <c r="DO73" s="232"/>
      <c r="DP73" s="232"/>
      <c r="DQ73" s="232"/>
      <c r="DR73" s="232"/>
      <c r="DS73" s="232"/>
      <c r="DT73" s="232"/>
      <c r="DU73" s="232"/>
      <c r="DV73" s="232"/>
      <c r="DW73" s="232"/>
      <c r="DX73" s="232"/>
      <c r="DY73" s="232"/>
      <c r="DZ73" s="232"/>
      <c r="EA73" s="232"/>
      <c r="EB73" s="232"/>
      <c r="EC73" s="232"/>
      <c r="ED73" s="232"/>
      <c r="EE73" s="232"/>
      <c r="EF73" s="232"/>
      <c r="EG73" s="232"/>
      <c r="EH73" s="232"/>
      <c r="EI73" s="232"/>
      <c r="EJ73" s="232"/>
      <c r="EK73" s="232"/>
      <c r="EL73" s="232"/>
      <c r="EM73" s="232"/>
      <c r="EN73" s="232"/>
      <c r="EO73" s="232"/>
      <c r="EP73" s="232"/>
      <c r="EQ73" s="232"/>
      <c r="ER73" s="232"/>
      <c r="ES73" s="232"/>
      <c r="ET73" s="232"/>
      <c r="EU73" s="232"/>
      <c r="EV73" s="232"/>
      <c r="EW73" s="232"/>
      <c r="EX73" s="232"/>
      <c r="EY73" s="232"/>
      <c r="EZ73" s="232"/>
      <c r="FA73" s="232"/>
      <c r="FB73" s="232"/>
      <c r="FC73" s="232"/>
      <c r="FD73" s="232"/>
      <c r="FE73" s="232"/>
      <c r="FF73" s="232"/>
      <c r="FG73" s="232"/>
      <c r="FH73" s="232"/>
      <c r="FI73" s="232"/>
      <c r="FJ73" s="232"/>
      <c r="FK73" s="232"/>
      <c r="FL73" s="232"/>
      <c r="FM73" s="232"/>
      <c r="FN73" s="232"/>
      <c r="FO73" s="232"/>
      <c r="FP73" s="232"/>
      <c r="FQ73" s="232"/>
      <c r="FR73" s="232"/>
      <c r="FS73" s="232"/>
      <c r="FT73" s="232"/>
      <c r="FU73" s="232"/>
      <c r="FV73" s="232"/>
      <c r="FW73" s="232"/>
      <c r="FX73" s="232"/>
      <c r="FY73" s="232"/>
      <c r="FZ73" s="232"/>
      <c r="GA73" s="232"/>
      <c r="GB73" s="232"/>
      <c r="GC73" s="232"/>
      <c r="GD73" s="232"/>
      <c r="GE73" s="232"/>
      <c r="GF73" s="232"/>
      <c r="GG73" s="232"/>
      <c r="GH73" s="232"/>
      <c r="GI73" s="232"/>
      <c r="GJ73" s="232"/>
      <c r="GK73" s="232"/>
      <c r="GL73" s="232"/>
      <c r="GM73" s="232"/>
      <c r="GN73" s="232"/>
      <c r="GO73" s="232"/>
      <c r="GP73" s="232"/>
      <c r="GQ73" s="232"/>
      <c r="GR73" s="232"/>
      <c r="GS73" s="232"/>
      <c r="GT73" s="232"/>
      <c r="GU73" s="232"/>
      <c r="GV73" s="232"/>
      <c r="GW73" s="232"/>
      <c r="GX73" s="232"/>
      <c r="GY73" s="232"/>
      <c r="GZ73" s="232"/>
      <c r="HA73" s="232"/>
      <c r="HB73" s="232"/>
      <c r="HC73" s="232"/>
      <c r="HD73" s="232"/>
      <c r="HE73" s="232"/>
      <c r="HF73" s="232"/>
      <c r="HG73" s="232"/>
      <c r="HH73" s="232"/>
      <c r="HI73" s="232"/>
      <c r="HJ73" s="232"/>
      <c r="HK73" s="232"/>
      <c r="HL73" s="232"/>
      <c r="HM73" s="232"/>
      <c r="HN73" s="232"/>
      <c r="HO73" s="232"/>
      <c r="HP73" s="232"/>
      <c r="HQ73" s="232"/>
      <c r="HR73" s="232"/>
    </row>
    <row r="74" spans="1:226" s="233" customFormat="1" ht="185.25" customHeight="1" x14ac:dyDescent="0.2">
      <c r="A74" s="216">
        <f t="shared" si="2"/>
        <v>63</v>
      </c>
      <c r="B74" s="292" t="s">
        <v>83</v>
      </c>
      <c r="C74" s="293">
        <v>31202</v>
      </c>
      <c r="D74" s="283" t="s">
        <v>168</v>
      </c>
      <c r="E74" s="312">
        <v>3120204</v>
      </c>
      <c r="F74" s="316" t="s">
        <v>185</v>
      </c>
      <c r="G74" s="225" t="s">
        <v>29</v>
      </c>
      <c r="H74" s="292" t="s">
        <v>25</v>
      </c>
      <c r="I74" s="210">
        <v>13950000</v>
      </c>
      <c r="J74" s="210"/>
      <c r="K74" s="223">
        <v>42653</v>
      </c>
      <c r="L74" s="223">
        <v>42684</v>
      </c>
      <c r="M74" s="223">
        <v>42689</v>
      </c>
      <c r="N74" s="313">
        <v>90</v>
      </c>
      <c r="O74" s="223">
        <v>42732</v>
      </c>
      <c r="P74" s="317" t="s">
        <v>87</v>
      </c>
      <c r="Q74" s="292" t="s">
        <v>883</v>
      </c>
      <c r="R74" s="295" t="s">
        <v>88</v>
      </c>
      <c r="S74" s="257" t="s">
        <v>651</v>
      </c>
      <c r="T74" s="294" t="s">
        <v>884</v>
      </c>
      <c r="U74" s="294" t="s">
        <v>738</v>
      </c>
      <c r="V74" s="232"/>
      <c r="W74" s="232"/>
      <c r="X74" s="232"/>
      <c r="Y74" s="232"/>
      <c r="Z74" s="232"/>
      <c r="AA74" s="232"/>
      <c r="AB74" s="232"/>
      <c r="AC74" s="232"/>
      <c r="AD74" s="232"/>
      <c r="AE74" s="232"/>
      <c r="AF74" s="232"/>
      <c r="AG74" s="232"/>
      <c r="AH74" s="232"/>
      <c r="AI74" s="232"/>
      <c r="AJ74" s="232"/>
      <c r="AK74" s="232"/>
      <c r="AL74" s="232"/>
      <c r="AM74" s="232"/>
      <c r="AN74" s="232"/>
      <c r="AO74" s="232"/>
      <c r="AP74" s="232"/>
      <c r="AQ74" s="232"/>
      <c r="AR74" s="232"/>
      <c r="AS74" s="232"/>
      <c r="AT74" s="232"/>
      <c r="AU74" s="232"/>
      <c r="AV74" s="232"/>
      <c r="AW74" s="232"/>
      <c r="AX74" s="232"/>
      <c r="AY74" s="232"/>
      <c r="AZ74" s="232"/>
      <c r="BA74" s="232"/>
      <c r="BB74" s="232"/>
      <c r="BC74" s="232"/>
      <c r="BD74" s="232"/>
      <c r="BE74" s="232"/>
      <c r="BF74" s="232"/>
      <c r="BG74" s="232"/>
      <c r="BH74" s="232"/>
      <c r="BI74" s="232"/>
      <c r="BJ74" s="232"/>
      <c r="BK74" s="232"/>
      <c r="BL74" s="232"/>
      <c r="BM74" s="232"/>
      <c r="BN74" s="232"/>
      <c r="BO74" s="232"/>
      <c r="BP74" s="232"/>
      <c r="BQ74" s="232"/>
      <c r="BR74" s="232"/>
      <c r="BS74" s="232"/>
      <c r="BT74" s="232"/>
      <c r="BU74" s="232"/>
      <c r="BV74" s="232"/>
      <c r="BW74" s="232"/>
      <c r="BX74" s="232"/>
      <c r="BY74" s="232"/>
      <c r="BZ74" s="232"/>
      <c r="CA74" s="232"/>
      <c r="CB74" s="232"/>
      <c r="CC74" s="232"/>
      <c r="CD74" s="232"/>
      <c r="CE74" s="232"/>
      <c r="CF74" s="232"/>
      <c r="CG74" s="232"/>
      <c r="CH74" s="232"/>
      <c r="CI74" s="232"/>
      <c r="CJ74" s="232"/>
      <c r="CK74" s="232"/>
      <c r="CL74" s="232"/>
      <c r="CM74" s="232"/>
      <c r="CN74" s="232"/>
      <c r="CO74" s="232"/>
      <c r="CP74" s="232"/>
      <c r="CQ74" s="232"/>
      <c r="CR74" s="232"/>
      <c r="CS74" s="232"/>
      <c r="CT74" s="232"/>
      <c r="CU74" s="232"/>
      <c r="CV74" s="232"/>
      <c r="CW74" s="232"/>
      <c r="CX74" s="232"/>
      <c r="CY74" s="232"/>
      <c r="CZ74" s="232"/>
      <c r="DA74" s="232"/>
      <c r="DB74" s="232"/>
      <c r="DC74" s="232"/>
      <c r="DD74" s="232"/>
      <c r="DE74" s="232"/>
      <c r="DF74" s="232"/>
      <c r="DG74" s="232"/>
      <c r="DH74" s="232"/>
      <c r="DI74" s="232"/>
      <c r="DJ74" s="232"/>
      <c r="DK74" s="232"/>
      <c r="DL74" s="232"/>
      <c r="DM74" s="232"/>
      <c r="DN74" s="232"/>
      <c r="DO74" s="232"/>
      <c r="DP74" s="232"/>
      <c r="DQ74" s="232"/>
      <c r="DR74" s="232"/>
      <c r="DS74" s="232"/>
      <c r="DT74" s="232"/>
      <c r="DU74" s="232"/>
      <c r="DV74" s="232"/>
      <c r="DW74" s="232"/>
      <c r="DX74" s="232"/>
      <c r="DY74" s="232"/>
      <c r="DZ74" s="232"/>
      <c r="EA74" s="232"/>
      <c r="EB74" s="232"/>
      <c r="EC74" s="232"/>
      <c r="ED74" s="232"/>
      <c r="EE74" s="232"/>
      <c r="EF74" s="232"/>
      <c r="EG74" s="232"/>
      <c r="EH74" s="232"/>
      <c r="EI74" s="232"/>
      <c r="EJ74" s="232"/>
      <c r="EK74" s="232"/>
      <c r="EL74" s="232"/>
      <c r="EM74" s="232"/>
      <c r="EN74" s="232"/>
      <c r="EO74" s="232"/>
      <c r="EP74" s="232"/>
      <c r="EQ74" s="232"/>
      <c r="ER74" s="232"/>
      <c r="ES74" s="232"/>
      <c r="ET74" s="232"/>
      <c r="EU74" s="232"/>
      <c r="EV74" s="232"/>
      <c r="EW74" s="232"/>
      <c r="EX74" s="232"/>
      <c r="EY74" s="232"/>
      <c r="EZ74" s="232"/>
      <c r="FA74" s="232"/>
      <c r="FB74" s="232"/>
      <c r="FC74" s="232"/>
      <c r="FD74" s="232"/>
      <c r="FE74" s="232"/>
      <c r="FF74" s="232"/>
      <c r="FG74" s="232"/>
      <c r="FH74" s="232"/>
      <c r="FI74" s="232"/>
      <c r="FJ74" s="232"/>
      <c r="FK74" s="232"/>
      <c r="FL74" s="232"/>
      <c r="FM74" s="232"/>
      <c r="FN74" s="232"/>
      <c r="FO74" s="232"/>
      <c r="FP74" s="232"/>
      <c r="FQ74" s="232"/>
      <c r="FR74" s="232"/>
      <c r="FS74" s="232"/>
      <c r="FT74" s="232"/>
      <c r="FU74" s="232"/>
      <c r="FV74" s="232"/>
      <c r="FW74" s="232"/>
      <c r="FX74" s="232"/>
      <c r="FY74" s="232"/>
      <c r="FZ74" s="232"/>
      <c r="GA74" s="232"/>
      <c r="GB74" s="232"/>
      <c r="GC74" s="232"/>
      <c r="GD74" s="232"/>
      <c r="GE74" s="232"/>
      <c r="GF74" s="232"/>
      <c r="GG74" s="232"/>
      <c r="GH74" s="232"/>
      <c r="GI74" s="232"/>
      <c r="GJ74" s="232"/>
      <c r="GK74" s="232"/>
      <c r="GL74" s="232"/>
      <c r="GM74" s="232"/>
      <c r="GN74" s="232"/>
      <c r="GO74" s="232"/>
      <c r="GP74" s="232"/>
      <c r="GQ74" s="232"/>
      <c r="GR74" s="232"/>
      <c r="GS74" s="232"/>
      <c r="GT74" s="232"/>
      <c r="GU74" s="232"/>
      <c r="GV74" s="232"/>
      <c r="GW74" s="232"/>
      <c r="GX74" s="232"/>
      <c r="GY74" s="232"/>
      <c r="GZ74" s="232"/>
      <c r="HA74" s="232"/>
      <c r="HB74" s="232"/>
      <c r="HC74" s="232"/>
      <c r="HD74" s="232"/>
      <c r="HE74" s="232"/>
      <c r="HF74" s="232"/>
      <c r="HG74" s="232"/>
      <c r="HH74" s="232"/>
      <c r="HI74" s="232"/>
      <c r="HJ74" s="232"/>
      <c r="HK74" s="232"/>
      <c r="HL74" s="232"/>
      <c r="HM74" s="232"/>
      <c r="HN74" s="232"/>
      <c r="HO74" s="232"/>
      <c r="HP74" s="232"/>
      <c r="HQ74" s="232"/>
      <c r="HR74" s="232"/>
    </row>
    <row r="75" spans="1:226" s="233" customFormat="1" ht="86.25" customHeight="1" x14ac:dyDescent="0.2">
      <c r="A75" s="216">
        <f t="shared" si="2"/>
        <v>64</v>
      </c>
      <c r="B75" s="292" t="s">
        <v>83</v>
      </c>
      <c r="C75" s="293">
        <v>31202</v>
      </c>
      <c r="D75" s="283" t="s">
        <v>168</v>
      </c>
      <c r="E75" s="312">
        <v>3120217</v>
      </c>
      <c r="F75" s="316" t="s">
        <v>89</v>
      </c>
      <c r="G75" s="222" t="s">
        <v>172</v>
      </c>
      <c r="H75" s="292" t="s">
        <v>56</v>
      </c>
      <c r="I75" s="210">
        <v>64000000</v>
      </c>
      <c r="J75" s="210"/>
      <c r="K75" s="223">
        <v>42643</v>
      </c>
      <c r="L75" s="223">
        <v>42673</v>
      </c>
      <c r="M75" s="223" t="s">
        <v>1248</v>
      </c>
      <c r="N75" s="241">
        <v>90</v>
      </c>
      <c r="O75" s="223">
        <v>42388</v>
      </c>
      <c r="P75" s="225" t="s">
        <v>758</v>
      </c>
      <c r="Q75" s="202" t="s">
        <v>1249</v>
      </c>
      <c r="R75" s="295" t="s">
        <v>759</v>
      </c>
      <c r="S75" s="257" t="s">
        <v>651</v>
      </c>
      <c r="T75" s="294" t="s">
        <v>868</v>
      </c>
      <c r="U75" s="294" t="s">
        <v>738</v>
      </c>
      <c r="V75" s="232"/>
      <c r="W75" s="232"/>
      <c r="X75" s="232"/>
      <c r="Y75" s="232"/>
      <c r="Z75" s="232"/>
      <c r="AA75" s="232"/>
      <c r="AB75" s="232"/>
      <c r="AC75" s="232"/>
      <c r="AD75" s="232"/>
      <c r="AE75" s="232"/>
      <c r="AF75" s="232"/>
      <c r="AG75" s="232"/>
      <c r="AH75" s="232"/>
      <c r="AI75" s="232"/>
      <c r="AJ75" s="232"/>
      <c r="AK75" s="232"/>
      <c r="AL75" s="232"/>
      <c r="AM75" s="232"/>
      <c r="AN75" s="232"/>
      <c r="AO75" s="232"/>
      <c r="AP75" s="232"/>
      <c r="AQ75" s="232"/>
      <c r="AR75" s="232"/>
      <c r="AS75" s="232"/>
      <c r="AT75" s="232"/>
      <c r="AU75" s="232"/>
      <c r="AV75" s="232"/>
      <c r="AW75" s="232"/>
      <c r="AX75" s="232"/>
      <c r="AY75" s="232"/>
      <c r="AZ75" s="232"/>
      <c r="BA75" s="232"/>
      <c r="BB75" s="232"/>
      <c r="BC75" s="232"/>
      <c r="BD75" s="232"/>
      <c r="BE75" s="232"/>
      <c r="BF75" s="232"/>
      <c r="BG75" s="232"/>
      <c r="BH75" s="232"/>
      <c r="BI75" s="232"/>
      <c r="BJ75" s="232"/>
      <c r="BK75" s="232"/>
      <c r="BL75" s="232"/>
      <c r="BM75" s="232"/>
      <c r="BN75" s="232"/>
      <c r="BO75" s="232"/>
      <c r="BP75" s="232"/>
      <c r="BQ75" s="232"/>
      <c r="BR75" s="232"/>
      <c r="BS75" s="232"/>
      <c r="BT75" s="232"/>
      <c r="BU75" s="232"/>
      <c r="BV75" s="232"/>
      <c r="BW75" s="232"/>
      <c r="BX75" s="232"/>
      <c r="BY75" s="232"/>
      <c r="BZ75" s="232"/>
      <c r="CA75" s="232"/>
      <c r="CB75" s="232"/>
      <c r="CC75" s="232"/>
      <c r="CD75" s="232"/>
      <c r="CE75" s="232"/>
      <c r="CF75" s="232"/>
      <c r="CG75" s="232"/>
      <c r="CH75" s="232"/>
      <c r="CI75" s="232"/>
      <c r="CJ75" s="232"/>
      <c r="CK75" s="232"/>
      <c r="CL75" s="232"/>
      <c r="CM75" s="232"/>
      <c r="CN75" s="232"/>
      <c r="CO75" s="232"/>
      <c r="CP75" s="232"/>
      <c r="CQ75" s="232"/>
      <c r="CR75" s="232"/>
      <c r="CS75" s="232"/>
      <c r="CT75" s="232"/>
      <c r="CU75" s="232"/>
      <c r="CV75" s="232"/>
      <c r="CW75" s="232"/>
      <c r="CX75" s="232"/>
      <c r="CY75" s="232"/>
      <c r="CZ75" s="232"/>
      <c r="DA75" s="232"/>
      <c r="DB75" s="232"/>
      <c r="DC75" s="232"/>
      <c r="DD75" s="232"/>
      <c r="DE75" s="232"/>
      <c r="DF75" s="232"/>
      <c r="DG75" s="232"/>
      <c r="DH75" s="232"/>
      <c r="DI75" s="232"/>
      <c r="DJ75" s="232"/>
      <c r="DK75" s="232"/>
      <c r="DL75" s="232"/>
      <c r="DM75" s="232"/>
      <c r="DN75" s="232"/>
      <c r="DO75" s="232"/>
      <c r="DP75" s="232"/>
      <c r="DQ75" s="232"/>
      <c r="DR75" s="232"/>
      <c r="DS75" s="232"/>
      <c r="DT75" s="232"/>
      <c r="DU75" s="232"/>
      <c r="DV75" s="232"/>
      <c r="DW75" s="232"/>
      <c r="DX75" s="232"/>
      <c r="DY75" s="232"/>
      <c r="DZ75" s="232"/>
      <c r="EA75" s="232"/>
      <c r="EB75" s="232"/>
      <c r="EC75" s="232"/>
      <c r="ED75" s="232"/>
      <c r="EE75" s="232"/>
      <c r="EF75" s="232"/>
      <c r="EG75" s="232"/>
      <c r="EH75" s="232"/>
      <c r="EI75" s="232"/>
      <c r="EJ75" s="232"/>
      <c r="EK75" s="232"/>
      <c r="EL75" s="232"/>
      <c r="EM75" s="232"/>
      <c r="EN75" s="232"/>
      <c r="EO75" s="232"/>
      <c r="EP75" s="232"/>
      <c r="EQ75" s="232"/>
      <c r="ER75" s="232"/>
      <c r="ES75" s="232"/>
      <c r="ET75" s="232"/>
      <c r="EU75" s="232"/>
      <c r="EV75" s="232"/>
      <c r="EW75" s="232"/>
      <c r="EX75" s="232"/>
      <c r="EY75" s="232"/>
      <c r="EZ75" s="232"/>
      <c r="FA75" s="232"/>
      <c r="FB75" s="232"/>
      <c r="FC75" s="232"/>
      <c r="FD75" s="232"/>
      <c r="FE75" s="232"/>
      <c r="FF75" s="232"/>
      <c r="FG75" s="232"/>
      <c r="FH75" s="232"/>
      <c r="FI75" s="232"/>
      <c r="FJ75" s="232"/>
      <c r="FK75" s="232"/>
      <c r="FL75" s="232"/>
      <c r="FM75" s="232"/>
      <c r="FN75" s="232"/>
      <c r="FO75" s="232"/>
      <c r="FP75" s="232"/>
      <c r="FQ75" s="232"/>
      <c r="FR75" s="232"/>
      <c r="FS75" s="232"/>
      <c r="FT75" s="232"/>
      <c r="FU75" s="232"/>
      <c r="FV75" s="232"/>
      <c r="FW75" s="232"/>
      <c r="FX75" s="232"/>
      <c r="FY75" s="232"/>
      <c r="FZ75" s="232"/>
      <c r="GA75" s="232"/>
      <c r="GB75" s="232"/>
      <c r="GC75" s="232"/>
      <c r="GD75" s="232"/>
      <c r="GE75" s="232"/>
      <c r="GF75" s="232"/>
      <c r="GG75" s="232"/>
      <c r="GH75" s="232"/>
      <c r="GI75" s="232"/>
      <c r="GJ75" s="232"/>
      <c r="GK75" s="232"/>
      <c r="GL75" s="232"/>
      <c r="GM75" s="232"/>
      <c r="GN75" s="232"/>
      <c r="GO75" s="232"/>
      <c r="GP75" s="232"/>
      <c r="GQ75" s="232"/>
      <c r="GR75" s="232"/>
      <c r="GS75" s="232"/>
      <c r="GT75" s="232"/>
      <c r="GU75" s="232"/>
      <c r="GV75" s="232"/>
      <c r="GW75" s="232"/>
      <c r="GX75" s="232"/>
      <c r="GY75" s="232"/>
      <c r="GZ75" s="232"/>
      <c r="HA75" s="232"/>
      <c r="HB75" s="232"/>
      <c r="HC75" s="232"/>
      <c r="HD75" s="232"/>
      <c r="HE75" s="232"/>
      <c r="HF75" s="232"/>
      <c r="HG75" s="232"/>
      <c r="HH75" s="232"/>
      <c r="HI75" s="232"/>
      <c r="HJ75" s="232"/>
      <c r="HK75" s="232"/>
      <c r="HL75" s="232"/>
      <c r="HM75" s="232"/>
      <c r="HN75" s="232"/>
      <c r="HO75" s="232"/>
      <c r="HP75" s="232"/>
      <c r="HQ75" s="232"/>
      <c r="HR75" s="232"/>
    </row>
    <row r="76" spans="1:226" s="233" customFormat="1" ht="78" customHeight="1" x14ac:dyDescent="0.2">
      <c r="A76" s="216">
        <f t="shared" si="2"/>
        <v>65</v>
      </c>
      <c r="B76" s="292" t="s">
        <v>83</v>
      </c>
      <c r="C76" s="293">
        <v>31202</v>
      </c>
      <c r="D76" s="219" t="s">
        <v>168</v>
      </c>
      <c r="E76" s="312">
        <v>3120204</v>
      </c>
      <c r="F76" s="300" t="s">
        <v>185</v>
      </c>
      <c r="G76" s="225" t="s">
        <v>91</v>
      </c>
      <c r="H76" s="292" t="s">
        <v>50</v>
      </c>
      <c r="I76" s="210">
        <v>10696500</v>
      </c>
      <c r="J76" s="210">
        <v>10696500</v>
      </c>
      <c r="K76" s="223">
        <v>42628</v>
      </c>
      <c r="L76" s="223">
        <v>42671</v>
      </c>
      <c r="M76" s="223">
        <f>+L76+50</f>
        <v>42721</v>
      </c>
      <c r="N76" s="313">
        <v>30</v>
      </c>
      <c r="O76" s="223">
        <f>+M76+N76</f>
        <v>42751</v>
      </c>
      <c r="P76" s="243" t="s">
        <v>92</v>
      </c>
      <c r="Q76" s="292" t="s">
        <v>1214</v>
      </c>
      <c r="R76" s="212" t="s">
        <v>93</v>
      </c>
      <c r="S76" s="257" t="s">
        <v>651</v>
      </c>
      <c r="T76" s="294" t="s">
        <v>1215</v>
      </c>
      <c r="U76" s="294" t="s">
        <v>239</v>
      </c>
      <c r="V76" s="232"/>
      <c r="W76" s="232"/>
      <c r="X76" s="232"/>
      <c r="Y76" s="232"/>
      <c r="Z76" s="232"/>
      <c r="AA76" s="232"/>
      <c r="AB76" s="232"/>
      <c r="AC76" s="232"/>
      <c r="AD76" s="232"/>
      <c r="AE76" s="232"/>
      <c r="AF76" s="232"/>
      <c r="AG76" s="232"/>
      <c r="AH76" s="232"/>
      <c r="AI76" s="232"/>
      <c r="AJ76" s="232"/>
      <c r="AK76" s="232"/>
      <c r="AL76" s="232"/>
      <c r="AM76" s="232"/>
      <c r="AN76" s="232"/>
      <c r="AO76" s="232"/>
      <c r="AP76" s="232"/>
      <c r="AQ76" s="232"/>
      <c r="AR76" s="232"/>
      <c r="AS76" s="232"/>
      <c r="AT76" s="232"/>
      <c r="AU76" s="232"/>
      <c r="AV76" s="232"/>
      <c r="AW76" s="232"/>
      <c r="AX76" s="232"/>
      <c r="AY76" s="232"/>
      <c r="AZ76" s="232"/>
      <c r="BA76" s="232"/>
      <c r="BB76" s="232"/>
      <c r="BC76" s="232"/>
      <c r="BD76" s="232"/>
      <c r="BE76" s="232"/>
      <c r="BF76" s="232"/>
      <c r="BG76" s="232"/>
      <c r="BH76" s="232"/>
      <c r="BI76" s="232"/>
      <c r="BJ76" s="232"/>
      <c r="BK76" s="232"/>
      <c r="BL76" s="232"/>
      <c r="BM76" s="232"/>
      <c r="BN76" s="232"/>
      <c r="BO76" s="232"/>
      <c r="BP76" s="232"/>
      <c r="BQ76" s="232"/>
      <c r="BR76" s="232"/>
      <c r="BS76" s="232"/>
      <c r="BT76" s="232"/>
      <c r="BU76" s="232"/>
      <c r="BV76" s="232"/>
      <c r="BW76" s="232"/>
      <c r="BX76" s="232"/>
      <c r="BY76" s="232"/>
      <c r="BZ76" s="232"/>
      <c r="CA76" s="232"/>
      <c r="CB76" s="232"/>
      <c r="CC76" s="232"/>
      <c r="CD76" s="232"/>
      <c r="CE76" s="232"/>
      <c r="CF76" s="232"/>
      <c r="CG76" s="232"/>
      <c r="CH76" s="232"/>
      <c r="CI76" s="232"/>
      <c r="CJ76" s="232"/>
      <c r="CK76" s="232"/>
      <c r="CL76" s="232"/>
      <c r="CM76" s="232"/>
      <c r="CN76" s="232"/>
      <c r="CO76" s="232"/>
      <c r="CP76" s="232"/>
      <c r="CQ76" s="232"/>
      <c r="CR76" s="232"/>
      <c r="CS76" s="232"/>
      <c r="CT76" s="232"/>
      <c r="CU76" s="232"/>
      <c r="CV76" s="232"/>
      <c r="CW76" s="232"/>
      <c r="CX76" s="232"/>
      <c r="CY76" s="232"/>
      <c r="CZ76" s="232"/>
      <c r="DA76" s="232"/>
      <c r="DB76" s="232"/>
      <c r="DC76" s="232"/>
      <c r="DD76" s="232"/>
      <c r="DE76" s="232"/>
      <c r="DF76" s="232"/>
      <c r="DG76" s="232"/>
      <c r="DH76" s="232"/>
      <c r="DI76" s="232"/>
      <c r="DJ76" s="232"/>
      <c r="DK76" s="232"/>
      <c r="DL76" s="232"/>
      <c r="DM76" s="232"/>
      <c r="DN76" s="232"/>
      <c r="DO76" s="232"/>
      <c r="DP76" s="232"/>
      <c r="DQ76" s="232"/>
      <c r="DR76" s="232"/>
      <c r="DS76" s="232"/>
      <c r="DT76" s="232"/>
      <c r="DU76" s="232"/>
      <c r="DV76" s="232"/>
      <c r="DW76" s="232"/>
      <c r="DX76" s="232"/>
      <c r="DY76" s="232"/>
      <c r="DZ76" s="232"/>
      <c r="EA76" s="232"/>
      <c r="EB76" s="232"/>
      <c r="EC76" s="232"/>
      <c r="ED76" s="232"/>
      <c r="EE76" s="232"/>
      <c r="EF76" s="232"/>
      <c r="EG76" s="232"/>
      <c r="EH76" s="232"/>
      <c r="EI76" s="232"/>
      <c r="EJ76" s="232"/>
      <c r="EK76" s="232"/>
      <c r="EL76" s="232"/>
      <c r="EM76" s="232"/>
      <c r="EN76" s="232"/>
      <c r="EO76" s="232"/>
      <c r="EP76" s="232"/>
      <c r="EQ76" s="232"/>
      <c r="ER76" s="232"/>
      <c r="ES76" s="232"/>
      <c r="ET76" s="232"/>
      <c r="EU76" s="232"/>
      <c r="EV76" s="232"/>
      <c r="EW76" s="232"/>
      <c r="EX76" s="232"/>
      <c r="EY76" s="232"/>
      <c r="EZ76" s="232"/>
      <c r="FA76" s="232"/>
      <c r="FB76" s="232"/>
      <c r="FC76" s="232"/>
      <c r="FD76" s="232"/>
      <c r="FE76" s="232"/>
      <c r="FF76" s="232"/>
      <c r="FG76" s="232"/>
      <c r="FH76" s="232"/>
      <c r="FI76" s="232"/>
      <c r="FJ76" s="232"/>
      <c r="FK76" s="232"/>
      <c r="FL76" s="232"/>
      <c r="FM76" s="232"/>
      <c r="FN76" s="232"/>
      <c r="FO76" s="232"/>
      <c r="FP76" s="232"/>
      <c r="FQ76" s="232"/>
      <c r="FR76" s="232"/>
      <c r="FS76" s="232"/>
      <c r="FT76" s="232"/>
      <c r="FU76" s="232"/>
      <c r="FV76" s="232"/>
      <c r="FW76" s="232"/>
      <c r="FX76" s="232"/>
      <c r="FY76" s="232"/>
      <c r="FZ76" s="232"/>
      <c r="GA76" s="232"/>
      <c r="GB76" s="232"/>
      <c r="GC76" s="232"/>
      <c r="GD76" s="232"/>
      <c r="GE76" s="232"/>
      <c r="GF76" s="232"/>
      <c r="GG76" s="232"/>
      <c r="GH76" s="232"/>
      <c r="GI76" s="232"/>
      <c r="GJ76" s="232"/>
      <c r="GK76" s="232"/>
      <c r="GL76" s="232"/>
      <c r="GM76" s="232"/>
      <c r="GN76" s="232"/>
      <c r="GO76" s="232"/>
      <c r="GP76" s="232"/>
      <c r="GQ76" s="232"/>
      <c r="GR76" s="232"/>
      <c r="GS76" s="232"/>
      <c r="GT76" s="232"/>
      <c r="GU76" s="232"/>
      <c r="GV76" s="232"/>
      <c r="GW76" s="232"/>
      <c r="GX76" s="232"/>
      <c r="GY76" s="232"/>
      <c r="GZ76" s="232"/>
      <c r="HA76" s="232"/>
      <c r="HB76" s="232"/>
      <c r="HC76" s="232"/>
      <c r="HD76" s="232"/>
      <c r="HE76" s="232"/>
      <c r="HF76" s="232"/>
      <c r="HG76" s="232"/>
      <c r="HH76" s="232"/>
      <c r="HI76" s="232"/>
      <c r="HJ76" s="232"/>
      <c r="HK76" s="232"/>
      <c r="HL76" s="232"/>
      <c r="HM76" s="232"/>
      <c r="HN76" s="232"/>
      <c r="HO76" s="232"/>
      <c r="HP76" s="232"/>
      <c r="HQ76" s="232"/>
      <c r="HR76" s="232"/>
    </row>
    <row r="77" spans="1:226" s="287" customFormat="1" ht="132.75" customHeight="1" x14ac:dyDescent="0.2">
      <c r="A77" s="216">
        <f t="shared" si="2"/>
        <v>66</v>
      </c>
      <c r="B77" s="292" t="s">
        <v>83</v>
      </c>
      <c r="C77" s="293">
        <v>31202</v>
      </c>
      <c r="D77" s="283" t="s">
        <v>168</v>
      </c>
      <c r="E77" s="318">
        <v>3120204</v>
      </c>
      <c r="F77" s="316" t="s">
        <v>185</v>
      </c>
      <c r="G77" s="225" t="s">
        <v>91</v>
      </c>
      <c r="H77" s="292" t="s">
        <v>50</v>
      </c>
      <c r="I77" s="209">
        <v>8608151</v>
      </c>
      <c r="J77" s="209">
        <v>8608151</v>
      </c>
      <c r="K77" s="223">
        <v>42367</v>
      </c>
      <c r="L77" s="223">
        <v>42416</v>
      </c>
      <c r="M77" s="223">
        <v>42431</v>
      </c>
      <c r="N77" s="216" t="s">
        <v>405</v>
      </c>
      <c r="O77" s="223">
        <v>42461</v>
      </c>
      <c r="P77" s="214" t="s">
        <v>406</v>
      </c>
      <c r="Q77" s="226" t="s">
        <v>404</v>
      </c>
      <c r="R77" s="295" t="s">
        <v>90</v>
      </c>
      <c r="S77" s="257" t="s">
        <v>651</v>
      </c>
      <c r="T77" s="294" t="s">
        <v>407</v>
      </c>
      <c r="U77" s="294" t="s">
        <v>239</v>
      </c>
      <c r="V77" s="232"/>
      <c r="W77" s="232"/>
      <c r="X77" s="232"/>
      <c r="Y77" s="232"/>
      <c r="Z77" s="232"/>
      <c r="AA77" s="232"/>
      <c r="AB77" s="232"/>
      <c r="AC77" s="232"/>
      <c r="AD77" s="232"/>
      <c r="AE77" s="232"/>
      <c r="AF77" s="232"/>
      <c r="AG77" s="232"/>
      <c r="AH77" s="232"/>
      <c r="AI77" s="232"/>
      <c r="AJ77" s="232"/>
      <c r="AK77" s="232"/>
      <c r="AL77" s="232"/>
      <c r="AM77" s="232"/>
      <c r="AN77" s="232"/>
      <c r="AO77" s="232"/>
      <c r="AP77" s="232"/>
      <c r="AQ77" s="232"/>
      <c r="AR77" s="232"/>
      <c r="AS77" s="232"/>
      <c r="AT77" s="232"/>
      <c r="AU77" s="232"/>
      <c r="AV77" s="232"/>
      <c r="AW77" s="232"/>
      <c r="AX77" s="232"/>
      <c r="AY77" s="232"/>
      <c r="AZ77" s="232"/>
      <c r="BA77" s="232"/>
      <c r="BB77" s="232"/>
      <c r="BC77" s="232"/>
      <c r="BD77" s="232"/>
      <c r="BE77" s="232"/>
      <c r="BF77" s="232"/>
      <c r="BG77" s="232"/>
      <c r="BH77" s="232"/>
      <c r="BI77" s="232"/>
      <c r="BJ77" s="232"/>
      <c r="BK77" s="232"/>
      <c r="BL77" s="232"/>
      <c r="BM77" s="232"/>
      <c r="BN77" s="232"/>
      <c r="BO77" s="232"/>
      <c r="BP77" s="232"/>
      <c r="BQ77" s="232"/>
      <c r="BR77" s="232"/>
      <c r="BS77" s="232"/>
      <c r="BT77" s="232"/>
      <c r="BU77" s="232"/>
      <c r="BV77" s="232"/>
      <c r="BW77" s="232"/>
      <c r="BX77" s="232"/>
      <c r="BY77" s="232"/>
      <c r="BZ77" s="232"/>
      <c r="CA77" s="232"/>
      <c r="CB77" s="232"/>
      <c r="CC77" s="232"/>
      <c r="CD77" s="232"/>
      <c r="CE77" s="232"/>
      <c r="CF77" s="232"/>
      <c r="CG77" s="232"/>
      <c r="CH77" s="232"/>
      <c r="CI77" s="232"/>
      <c r="CJ77" s="232"/>
      <c r="CK77" s="232"/>
      <c r="CL77" s="232"/>
      <c r="CM77" s="232"/>
      <c r="CN77" s="232"/>
      <c r="CO77" s="232"/>
      <c r="CP77" s="232"/>
      <c r="CQ77" s="232"/>
      <c r="CR77" s="232"/>
      <c r="CS77" s="232"/>
      <c r="CT77" s="232"/>
      <c r="CU77" s="232"/>
      <c r="CV77" s="232"/>
      <c r="CW77" s="232"/>
      <c r="CX77" s="232"/>
      <c r="CY77" s="232"/>
      <c r="CZ77" s="232"/>
      <c r="DA77" s="232"/>
      <c r="DB77" s="232"/>
      <c r="DC77" s="232"/>
      <c r="DD77" s="232"/>
      <c r="DE77" s="232"/>
      <c r="DF77" s="232"/>
      <c r="DG77" s="232"/>
      <c r="DH77" s="232"/>
      <c r="DI77" s="232"/>
      <c r="DJ77" s="232"/>
      <c r="DK77" s="232"/>
      <c r="DL77" s="232"/>
      <c r="DM77" s="232"/>
      <c r="DN77" s="232"/>
      <c r="DO77" s="232"/>
      <c r="DP77" s="232"/>
      <c r="DQ77" s="232"/>
      <c r="DR77" s="232"/>
      <c r="DS77" s="232"/>
      <c r="DT77" s="232"/>
      <c r="DU77" s="232"/>
      <c r="DV77" s="232"/>
      <c r="DW77" s="232"/>
      <c r="DX77" s="232"/>
      <c r="DY77" s="232"/>
      <c r="DZ77" s="232"/>
      <c r="EA77" s="232"/>
      <c r="EB77" s="232"/>
      <c r="EC77" s="232"/>
      <c r="ED77" s="232"/>
      <c r="EE77" s="232"/>
      <c r="EF77" s="232"/>
      <c r="EG77" s="232"/>
      <c r="EH77" s="232"/>
      <c r="EI77" s="232"/>
      <c r="EJ77" s="232"/>
      <c r="EK77" s="232"/>
      <c r="EL77" s="232"/>
      <c r="EM77" s="232"/>
      <c r="EN77" s="232"/>
      <c r="EO77" s="232"/>
      <c r="EP77" s="232"/>
      <c r="EQ77" s="232"/>
      <c r="ER77" s="232"/>
      <c r="ES77" s="232"/>
      <c r="ET77" s="232"/>
      <c r="EU77" s="232"/>
      <c r="EV77" s="232"/>
      <c r="EW77" s="232"/>
      <c r="EX77" s="232"/>
      <c r="EY77" s="232"/>
      <c r="EZ77" s="232"/>
      <c r="FA77" s="232"/>
      <c r="FB77" s="232"/>
      <c r="FC77" s="232"/>
      <c r="FD77" s="232"/>
      <c r="FE77" s="232"/>
      <c r="FF77" s="232"/>
      <c r="FG77" s="232"/>
      <c r="FH77" s="232"/>
      <c r="FI77" s="232"/>
      <c r="FJ77" s="232"/>
      <c r="FK77" s="232"/>
      <c r="FL77" s="232"/>
      <c r="FM77" s="232"/>
      <c r="FN77" s="232"/>
      <c r="FO77" s="232"/>
      <c r="FP77" s="232"/>
      <c r="FQ77" s="232"/>
      <c r="FR77" s="232"/>
      <c r="FS77" s="232"/>
      <c r="FT77" s="232"/>
      <c r="FU77" s="232"/>
      <c r="FV77" s="232"/>
      <c r="FW77" s="232"/>
      <c r="FX77" s="232"/>
      <c r="FY77" s="232"/>
      <c r="FZ77" s="232"/>
      <c r="GA77" s="232"/>
      <c r="GB77" s="232"/>
      <c r="GC77" s="232"/>
      <c r="GD77" s="232"/>
      <c r="GE77" s="232"/>
      <c r="GF77" s="232"/>
      <c r="GG77" s="232"/>
      <c r="GH77" s="232"/>
      <c r="GI77" s="232"/>
      <c r="GJ77" s="232"/>
      <c r="GK77" s="232"/>
      <c r="GL77" s="232"/>
      <c r="GM77" s="232"/>
      <c r="GN77" s="232"/>
      <c r="GO77" s="232"/>
      <c r="GP77" s="232"/>
      <c r="GQ77" s="232"/>
      <c r="GR77" s="232"/>
      <c r="GS77" s="232"/>
      <c r="GT77" s="232"/>
      <c r="GU77" s="232"/>
      <c r="GV77" s="232"/>
      <c r="GW77" s="232"/>
      <c r="GX77" s="232"/>
      <c r="GY77" s="232"/>
      <c r="GZ77" s="232"/>
      <c r="HA77" s="232"/>
      <c r="HB77" s="232"/>
      <c r="HC77" s="232"/>
      <c r="HD77" s="232"/>
      <c r="HE77" s="232"/>
      <c r="HF77" s="232"/>
      <c r="HG77" s="232"/>
      <c r="HH77" s="232"/>
      <c r="HI77" s="232"/>
      <c r="HJ77" s="232"/>
      <c r="HK77" s="232"/>
      <c r="HL77" s="232"/>
      <c r="HM77" s="232"/>
      <c r="HN77" s="232"/>
      <c r="HO77" s="232"/>
      <c r="HP77" s="232"/>
      <c r="HQ77" s="232"/>
      <c r="HR77" s="232"/>
    </row>
    <row r="78" spans="1:226" s="233" customFormat="1" ht="140.25" customHeight="1" x14ac:dyDescent="0.2">
      <c r="A78" s="216"/>
      <c r="B78" s="292" t="s">
        <v>83</v>
      </c>
      <c r="C78" s="293">
        <v>31202</v>
      </c>
      <c r="D78" s="219" t="s">
        <v>168</v>
      </c>
      <c r="E78" s="312">
        <v>3120204</v>
      </c>
      <c r="F78" s="316" t="s">
        <v>185</v>
      </c>
      <c r="G78" s="225" t="s">
        <v>91</v>
      </c>
      <c r="H78" s="292" t="s">
        <v>50</v>
      </c>
      <c r="I78" s="210">
        <f>15600000-8608151</f>
        <v>6991849</v>
      </c>
      <c r="J78" s="210"/>
      <c r="K78" s="223">
        <v>42367</v>
      </c>
      <c r="L78" s="223">
        <v>42429</v>
      </c>
      <c r="M78" s="223">
        <v>42420</v>
      </c>
      <c r="N78" s="241">
        <v>300</v>
      </c>
      <c r="O78" s="223">
        <v>42716</v>
      </c>
      <c r="P78" s="319" t="s">
        <v>94</v>
      </c>
      <c r="Q78" s="292" t="s">
        <v>597</v>
      </c>
      <c r="R78" s="295" t="s">
        <v>90</v>
      </c>
      <c r="S78" s="257" t="s">
        <v>248</v>
      </c>
      <c r="T78" s="294" t="s">
        <v>1243</v>
      </c>
      <c r="U78" s="294"/>
      <c r="V78" s="232"/>
      <c r="W78" s="232"/>
      <c r="X78" s="232"/>
      <c r="Y78" s="232"/>
      <c r="Z78" s="232"/>
      <c r="AA78" s="232"/>
      <c r="AB78" s="232"/>
      <c r="AC78" s="232"/>
      <c r="AD78" s="232"/>
      <c r="AE78" s="232"/>
      <c r="AF78" s="232"/>
      <c r="AG78" s="232"/>
      <c r="AH78" s="232"/>
      <c r="AI78" s="232"/>
      <c r="AJ78" s="232"/>
      <c r="AK78" s="232"/>
      <c r="AL78" s="232"/>
      <c r="AM78" s="232"/>
      <c r="AN78" s="232"/>
      <c r="AO78" s="232"/>
      <c r="AP78" s="232"/>
      <c r="AQ78" s="232"/>
      <c r="AR78" s="232"/>
      <c r="AS78" s="232"/>
      <c r="AT78" s="232"/>
      <c r="AU78" s="232"/>
      <c r="AV78" s="232"/>
      <c r="AW78" s="232"/>
      <c r="AX78" s="232"/>
      <c r="AY78" s="232"/>
      <c r="AZ78" s="232"/>
      <c r="BA78" s="232"/>
      <c r="BB78" s="232"/>
      <c r="BC78" s="232"/>
      <c r="BD78" s="232"/>
      <c r="BE78" s="232"/>
      <c r="BF78" s="232"/>
      <c r="BG78" s="232"/>
      <c r="BH78" s="232"/>
      <c r="BI78" s="232"/>
      <c r="BJ78" s="232"/>
      <c r="BK78" s="232"/>
      <c r="BL78" s="232"/>
      <c r="BM78" s="232"/>
      <c r="BN78" s="232"/>
      <c r="BO78" s="232"/>
      <c r="BP78" s="232"/>
      <c r="BQ78" s="232"/>
      <c r="BR78" s="232"/>
      <c r="BS78" s="232"/>
      <c r="BT78" s="232"/>
      <c r="BU78" s="232"/>
      <c r="BV78" s="232"/>
      <c r="BW78" s="232"/>
      <c r="BX78" s="232"/>
      <c r="BY78" s="232"/>
      <c r="BZ78" s="232"/>
      <c r="CA78" s="232"/>
      <c r="CB78" s="232"/>
      <c r="CC78" s="232"/>
      <c r="CD78" s="232"/>
      <c r="CE78" s="232"/>
      <c r="CF78" s="232"/>
      <c r="CG78" s="232"/>
      <c r="CH78" s="232"/>
      <c r="CI78" s="232"/>
      <c r="CJ78" s="232"/>
      <c r="CK78" s="232"/>
      <c r="CL78" s="232"/>
      <c r="CM78" s="232"/>
      <c r="CN78" s="232"/>
      <c r="CO78" s="232"/>
      <c r="CP78" s="232"/>
      <c r="CQ78" s="232"/>
      <c r="CR78" s="232"/>
      <c r="CS78" s="232"/>
      <c r="CT78" s="232"/>
      <c r="CU78" s="232"/>
      <c r="CV78" s="232"/>
      <c r="CW78" s="232"/>
      <c r="CX78" s="232"/>
      <c r="CY78" s="232"/>
      <c r="CZ78" s="232"/>
      <c r="DA78" s="232"/>
      <c r="DB78" s="232"/>
      <c r="DC78" s="232"/>
      <c r="DD78" s="232"/>
      <c r="DE78" s="232"/>
      <c r="DF78" s="232"/>
      <c r="DG78" s="232"/>
      <c r="DH78" s="232"/>
      <c r="DI78" s="232"/>
      <c r="DJ78" s="232"/>
      <c r="DK78" s="232"/>
      <c r="DL78" s="232"/>
      <c r="DM78" s="232"/>
      <c r="DN78" s="232"/>
      <c r="DO78" s="232"/>
      <c r="DP78" s="232"/>
      <c r="DQ78" s="232"/>
      <c r="DR78" s="232"/>
      <c r="DS78" s="232"/>
      <c r="DT78" s="232"/>
      <c r="DU78" s="232"/>
      <c r="DV78" s="232"/>
      <c r="DW78" s="232"/>
      <c r="DX78" s="232"/>
      <c r="DY78" s="232"/>
      <c r="DZ78" s="232"/>
      <c r="EA78" s="232"/>
      <c r="EB78" s="232"/>
      <c r="EC78" s="232"/>
      <c r="ED78" s="232"/>
      <c r="EE78" s="232"/>
      <c r="EF78" s="232"/>
      <c r="EG78" s="232"/>
      <c r="EH78" s="232"/>
      <c r="EI78" s="232"/>
      <c r="EJ78" s="232"/>
      <c r="EK78" s="232"/>
      <c r="EL78" s="232"/>
      <c r="EM78" s="232"/>
      <c r="EN78" s="232"/>
      <c r="EO78" s="232"/>
      <c r="EP78" s="232"/>
      <c r="EQ78" s="232"/>
      <c r="ER78" s="232"/>
      <c r="ES78" s="232"/>
      <c r="ET78" s="232"/>
      <c r="EU78" s="232"/>
      <c r="EV78" s="232"/>
      <c r="EW78" s="232"/>
      <c r="EX78" s="232"/>
      <c r="EY78" s="232"/>
      <c r="EZ78" s="232"/>
      <c r="FA78" s="232"/>
      <c r="FB78" s="232"/>
      <c r="FC78" s="232"/>
      <c r="FD78" s="232"/>
      <c r="FE78" s="232"/>
      <c r="FF78" s="232"/>
      <c r="FG78" s="232"/>
      <c r="FH78" s="232"/>
      <c r="FI78" s="232"/>
      <c r="FJ78" s="232"/>
      <c r="FK78" s="232"/>
      <c r="FL78" s="232"/>
      <c r="FM78" s="232"/>
      <c r="FN78" s="232"/>
      <c r="FO78" s="232"/>
      <c r="FP78" s="232"/>
      <c r="FQ78" s="232"/>
      <c r="FR78" s="232"/>
      <c r="FS78" s="232"/>
      <c r="FT78" s="232"/>
      <c r="FU78" s="232"/>
      <c r="FV78" s="232"/>
      <c r="FW78" s="232"/>
      <c r="FX78" s="232"/>
      <c r="FY78" s="232"/>
      <c r="FZ78" s="232"/>
      <c r="GA78" s="232"/>
      <c r="GB78" s="232"/>
      <c r="GC78" s="232"/>
      <c r="GD78" s="232"/>
      <c r="GE78" s="232"/>
      <c r="GF78" s="232"/>
      <c r="GG78" s="232"/>
      <c r="GH78" s="232"/>
      <c r="GI78" s="232"/>
      <c r="GJ78" s="232"/>
      <c r="GK78" s="232"/>
      <c r="GL78" s="232"/>
      <c r="GM78" s="232"/>
      <c r="GN78" s="232"/>
      <c r="GO78" s="232"/>
      <c r="GP78" s="232"/>
      <c r="GQ78" s="232"/>
      <c r="GR78" s="232"/>
      <c r="GS78" s="232"/>
      <c r="GT78" s="232"/>
      <c r="GU78" s="232"/>
      <c r="GV78" s="232"/>
      <c r="GW78" s="232"/>
      <c r="GX78" s="232"/>
      <c r="GY78" s="232"/>
      <c r="GZ78" s="232"/>
      <c r="HA78" s="232"/>
      <c r="HB78" s="232"/>
      <c r="HC78" s="232"/>
      <c r="HD78" s="232"/>
      <c r="HE78" s="232"/>
      <c r="HF78" s="232"/>
      <c r="HG78" s="232"/>
      <c r="HH78" s="232"/>
      <c r="HI78" s="232"/>
      <c r="HJ78" s="232"/>
      <c r="HK78" s="232"/>
      <c r="HL78" s="232"/>
      <c r="HM78" s="232"/>
      <c r="HN78" s="232"/>
      <c r="HO78" s="232"/>
      <c r="HP78" s="232"/>
      <c r="HQ78" s="232"/>
      <c r="HR78" s="232"/>
    </row>
    <row r="79" spans="1:226" s="233" customFormat="1" ht="99.75" customHeight="1" x14ac:dyDescent="0.2">
      <c r="A79" s="216">
        <v>67</v>
      </c>
      <c r="B79" s="292" t="s">
        <v>83</v>
      </c>
      <c r="C79" s="293">
        <v>31202</v>
      </c>
      <c r="D79" s="219" t="s">
        <v>168</v>
      </c>
      <c r="E79" s="312">
        <v>3120204</v>
      </c>
      <c r="F79" s="316" t="s">
        <v>185</v>
      </c>
      <c r="G79" s="225" t="s">
        <v>91</v>
      </c>
      <c r="H79" s="292" t="s">
        <v>50</v>
      </c>
      <c r="I79" s="210">
        <f>8320000-280000-878000-1107000-878000-947000</f>
        <v>4230000</v>
      </c>
      <c r="J79" s="210"/>
      <c r="K79" s="223">
        <v>42367</v>
      </c>
      <c r="L79" s="223">
        <v>42429</v>
      </c>
      <c r="M79" s="223">
        <v>42420</v>
      </c>
      <c r="N79" s="241">
        <v>300</v>
      </c>
      <c r="O79" s="223">
        <v>42716</v>
      </c>
      <c r="P79" s="319" t="s">
        <v>94</v>
      </c>
      <c r="Q79" s="292" t="s">
        <v>737</v>
      </c>
      <c r="R79" s="212" t="s">
        <v>95</v>
      </c>
      <c r="S79" s="257" t="s">
        <v>248</v>
      </c>
      <c r="T79" s="294" t="s">
        <v>963</v>
      </c>
      <c r="U79" s="294"/>
      <c r="V79" s="232"/>
      <c r="W79" s="232"/>
      <c r="X79" s="232"/>
      <c r="Y79" s="232"/>
      <c r="Z79" s="232"/>
      <c r="AA79" s="232"/>
      <c r="AB79" s="232"/>
      <c r="AC79" s="232"/>
      <c r="AD79" s="232"/>
      <c r="AE79" s="232"/>
      <c r="AF79" s="232"/>
      <c r="AG79" s="232"/>
      <c r="AH79" s="232"/>
      <c r="AI79" s="232"/>
      <c r="AJ79" s="232"/>
      <c r="AK79" s="232"/>
      <c r="AL79" s="232"/>
      <c r="AM79" s="232"/>
      <c r="AN79" s="232"/>
      <c r="AO79" s="232"/>
      <c r="AP79" s="232"/>
      <c r="AQ79" s="232"/>
      <c r="AR79" s="232"/>
      <c r="AS79" s="232"/>
      <c r="AT79" s="232"/>
      <c r="AU79" s="232"/>
      <c r="AV79" s="232"/>
      <c r="AW79" s="232"/>
      <c r="AX79" s="232"/>
      <c r="AY79" s="232"/>
      <c r="AZ79" s="232"/>
      <c r="BA79" s="232"/>
      <c r="BB79" s="232"/>
      <c r="BC79" s="232"/>
      <c r="BD79" s="232"/>
      <c r="BE79" s="232"/>
      <c r="BF79" s="232"/>
      <c r="BG79" s="232"/>
      <c r="BH79" s="232"/>
      <c r="BI79" s="232"/>
      <c r="BJ79" s="232"/>
      <c r="BK79" s="232"/>
      <c r="BL79" s="232"/>
      <c r="BM79" s="232"/>
      <c r="BN79" s="232"/>
      <c r="BO79" s="232"/>
      <c r="BP79" s="232"/>
      <c r="BQ79" s="232"/>
      <c r="BR79" s="232"/>
      <c r="BS79" s="232"/>
      <c r="BT79" s="232"/>
      <c r="BU79" s="232"/>
      <c r="BV79" s="232"/>
      <c r="BW79" s="232"/>
      <c r="BX79" s="232"/>
      <c r="BY79" s="232"/>
      <c r="BZ79" s="232"/>
      <c r="CA79" s="232"/>
      <c r="CB79" s="232"/>
      <c r="CC79" s="232"/>
      <c r="CD79" s="232"/>
      <c r="CE79" s="232"/>
      <c r="CF79" s="232"/>
      <c r="CG79" s="232"/>
      <c r="CH79" s="232"/>
      <c r="CI79" s="232"/>
      <c r="CJ79" s="232"/>
      <c r="CK79" s="232"/>
      <c r="CL79" s="232"/>
      <c r="CM79" s="232"/>
      <c r="CN79" s="232"/>
      <c r="CO79" s="232"/>
      <c r="CP79" s="232"/>
      <c r="CQ79" s="232"/>
      <c r="CR79" s="232"/>
      <c r="CS79" s="232"/>
      <c r="CT79" s="232"/>
      <c r="CU79" s="232"/>
      <c r="CV79" s="232"/>
      <c r="CW79" s="232"/>
      <c r="CX79" s="232"/>
      <c r="CY79" s="232"/>
      <c r="CZ79" s="232"/>
      <c r="DA79" s="232"/>
      <c r="DB79" s="232"/>
      <c r="DC79" s="232"/>
      <c r="DD79" s="232"/>
      <c r="DE79" s="232"/>
      <c r="DF79" s="232"/>
      <c r="DG79" s="232"/>
      <c r="DH79" s="232"/>
      <c r="DI79" s="232"/>
      <c r="DJ79" s="232"/>
      <c r="DK79" s="232"/>
      <c r="DL79" s="232"/>
      <c r="DM79" s="232"/>
      <c r="DN79" s="232"/>
      <c r="DO79" s="232"/>
      <c r="DP79" s="232"/>
      <c r="DQ79" s="232"/>
      <c r="DR79" s="232"/>
      <c r="DS79" s="232"/>
      <c r="DT79" s="232"/>
      <c r="DU79" s="232"/>
      <c r="DV79" s="232"/>
      <c r="DW79" s="232"/>
      <c r="DX79" s="232"/>
      <c r="DY79" s="232"/>
      <c r="DZ79" s="232"/>
      <c r="EA79" s="232"/>
      <c r="EB79" s="232"/>
      <c r="EC79" s="232"/>
      <c r="ED79" s="232"/>
      <c r="EE79" s="232"/>
      <c r="EF79" s="232"/>
      <c r="EG79" s="232"/>
      <c r="EH79" s="232"/>
      <c r="EI79" s="232"/>
      <c r="EJ79" s="232"/>
      <c r="EK79" s="232"/>
      <c r="EL79" s="232"/>
      <c r="EM79" s="232"/>
      <c r="EN79" s="232"/>
      <c r="EO79" s="232"/>
      <c r="EP79" s="232"/>
      <c r="EQ79" s="232"/>
      <c r="ER79" s="232"/>
      <c r="ES79" s="232"/>
      <c r="ET79" s="232"/>
      <c r="EU79" s="232"/>
      <c r="EV79" s="232"/>
      <c r="EW79" s="232"/>
      <c r="EX79" s="232"/>
      <c r="EY79" s="232"/>
      <c r="EZ79" s="232"/>
      <c r="FA79" s="232"/>
      <c r="FB79" s="232"/>
      <c r="FC79" s="232"/>
      <c r="FD79" s="232"/>
      <c r="FE79" s="232"/>
      <c r="FF79" s="232"/>
      <c r="FG79" s="232"/>
      <c r="FH79" s="232"/>
      <c r="FI79" s="232"/>
      <c r="FJ79" s="232"/>
      <c r="FK79" s="232"/>
      <c r="FL79" s="232"/>
      <c r="FM79" s="232"/>
      <c r="FN79" s="232"/>
      <c r="FO79" s="232"/>
      <c r="FP79" s="232"/>
      <c r="FQ79" s="232"/>
      <c r="FR79" s="232"/>
      <c r="FS79" s="232"/>
      <c r="FT79" s="232"/>
      <c r="FU79" s="232"/>
      <c r="FV79" s="232"/>
      <c r="FW79" s="232"/>
      <c r="FX79" s="232"/>
      <c r="FY79" s="232"/>
      <c r="FZ79" s="232"/>
      <c r="GA79" s="232"/>
      <c r="GB79" s="232"/>
      <c r="GC79" s="232"/>
      <c r="GD79" s="232"/>
      <c r="GE79" s="232"/>
      <c r="GF79" s="232"/>
      <c r="GG79" s="232"/>
      <c r="GH79" s="232"/>
      <c r="GI79" s="232"/>
      <c r="GJ79" s="232"/>
      <c r="GK79" s="232"/>
      <c r="GL79" s="232"/>
      <c r="GM79" s="232"/>
      <c r="GN79" s="232"/>
      <c r="GO79" s="232"/>
      <c r="GP79" s="232"/>
      <c r="GQ79" s="232"/>
      <c r="GR79" s="232"/>
      <c r="GS79" s="232"/>
      <c r="GT79" s="232"/>
      <c r="GU79" s="232"/>
      <c r="GV79" s="232"/>
      <c r="GW79" s="232"/>
      <c r="GX79" s="232"/>
      <c r="GY79" s="232"/>
      <c r="GZ79" s="232"/>
      <c r="HA79" s="232"/>
      <c r="HB79" s="232"/>
      <c r="HC79" s="232"/>
      <c r="HD79" s="232"/>
      <c r="HE79" s="232"/>
      <c r="HF79" s="232"/>
      <c r="HG79" s="232"/>
      <c r="HH79" s="232"/>
      <c r="HI79" s="232"/>
      <c r="HJ79" s="232"/>
      <c r="HK79" s="232"/>
      <c r="HL79" s="232"/>
      <c r="HM79" s="232"/>
      <c r="HN79" s="232"/>
      <c r="HO79" s="232"/>
      <c r="HP79" s="232"/>
      <c r="HQ79" s="232"/>
      <c r="HR79" s="232"/>
    </row>
    <row r="80" spans="1:226" s="233" customFormat="1" ht="99.75" customHeight="1" x14ac:dyDescent="0.2">
      <c r="A80" s="216">
        <f>+A79+1</f>
        <v>68</v>
      </c>
      <c r="B80" s="292" t="s">
        <v>83</v>
      </c>
      <c r="C80" s="293">
        <v>31202</v>
      </c>
      <c r="D80" s="219" t="s">
        <v>168</v>
      </c>
      <c r="E80" s="312">
        <v>3120204</v>
      </c>
      <c r="F80" s="316" t="s">
        <v>185</v>
      </c>
      <c r="G80" s="225" t="s">
        <v>64</v>
      </c>
      <c r="H80" s="292" t="s">
        <v>50</v>
      </c>
      <c r="I80" s="210">
        <v>878000</v>
      </c>
      <c r="J80" s="210"/>
      <c r="K80" s="223">
        <v>42633</v>
      </c>
      <c r="L80" s="223">
        <f>+K80+60</f>
        <v>42693</v>
      </c>
      <c r="M80" s="223">
        <f>+L80+5</f>
        <v>42698</v>
      </c>
      <c r="N80" s="241">
        <v>365</v>
      </c>
      <c r="O80" s="223">
        <f>+M80+N80</f>
        <v>43063</v>
      </c>
      <c r="P80" s="319" t="s">
        <v>94</v>
      </c>
      <c r="Q80" s="292" t="s">
        <v>888</v>
      </c>
      <c r="R80" s="212" t="s">
        <v>95</v>
      </c>
      <c r="S80" s="257" t="s">
        <v>726</v>
      </c>
      <c r="T80" s="294" t="s">
        <v>884</v>
      </c>
      <c r="U80" s="294" t="s">
        <v>738</v>
      </c>
      <c r="V80" s="232"/>
      <c r="W80" s="232"/>
      <c r="X80" s="232"/>
      <c r="Y80" s="232"/>
      <c r="Z80" s="232"/>
      <c r="AA80" s="232"/>
      <c r="AB80" s="232"/>
      <c r="AC80" s="232"/>
      <c r="AD80" s="232"/>
      <c r="AE80" s="232"/>
      <c r="AF80" s="232"/>
      <c r="AG80" s="232"/>
      <c r="AH80" s="232"/>
      <c r="AI80" s="232"/>
      <c r="AJ80" s="232"/>
      <c r="AK80" s="232"/>
      <c r="AL80" s="232"/>
      <c r="AM80" s="232"/>
      <c r="AN80" s="232"/>
      <c r="AO80" s="232"/>
      <c r="AP80" s="232"/>
      <c r="AQ80" s="232"/>
      <c r="AR80" s="232"/>
      <c r="AS80" s="232"/>
      <c r="AT80" s="232"/>
      <c r="AU80" s="232"/>
      <c r="AV80" s="232"/>
      <c r="AW80" s="232"/>
      <c r="AX80" s="232"/>
      <c r="AY80" s="232"/>
      <c r="AZ80" s="232"/>
      <c r="BA80" s="232"/>
      <c r="BB80" s="232"/>
      <c r="BC80" s="232"/>
      <c r="BD80" s="232"/>
      <c r="BE80" s="232"/>
      <c r="BF80" s="232"/>
      <c r="BG80" s="232"/>
      <c r="BH80" s="232"/>
      <c r="BI80" s="232"/>
      <c r="BJ80" s="232"/>
      <c r="BK80" s="232"/>
      <c r="BL80" s="232"/>
      <c r="BM80" s="232"/>
      <c r="BN80" s="232"/>
      <c r="BO80" s="232"/>
      <c r="BP80" s="232"/>
      <c r="BQ80" s="232"/>
      <c r="BR80" s="232"/>
      <c r="BS80" s="232"/>
      <c r="BT80" s="232"/>
      <c r="BU80" s="232"/>
      <c r="BV80" s="232"/>
      <c r="BW80" s="232"/>
      <c r="BX80" s="232"/>
      <c r="BY80" s="232"/>
      <c r="BZ80" s="232"/>
      <c r="CA80" s="232"/>
      <c r="CB80" s="232"/>
      <c r="CC80" s="232"/>
      <c r="CD80" s="232"/>
      <c r="CE80" s="232"/>
      <c r="CF80" s="232"/>
      <c r="CG80" s="232"/>
      <c r="CH80" s="232"/>
      <c r="CI80" s="232"/>
      <c r="CJ80" s="232"/>
      <c r="CK80" s="232"/>
      <c r="CL80" s="232"/>
      <c r="CM80" s="232"/>
      <c r="CN80" s="232"/>
      <c r="CO80" s="232"/>
      <c r="CP80" s="232"/>
      <c r="CQ80" s="232"/>
      <c r="CR80" s="232"/>
      <c r="CS80" s="232"/>
      <c r="CT80" s="232"/>
      <c r="CU80" s="232"/>
      <c r="CV80" s="232"/>
      <c r="CW80" s="232"/>
      <c r="CX80" s="232"/>
      <c r="CY80" s="232"/>
      <c r="CZ80" s="232"/>
      <c r="DA80" s="232"/>
      <c r="DB80" s="232"/>
      <c r="DC80" s="232"/>
      <c r="DD80" s="232"/>
      <c r="DE80" s="232"/>
      <c r="DF80" s="232"/>
      <c r="DG80" s="232"/>
      <c r="DH80" s="232"/>
      <c r="DI80" s="232"/>
      <c r="DJ80" s="232"/>
      <c r="DK80" s="232"/>
      <c r="DL80" s="232"/>
      <c r="DM80" s="232"/>
      <c r="DN80" s="232"/>
      <c r="DO80" s="232"/>
      <c r="DP80" s="232"/>
      <c r="DQ80" s="232"/>
      <c r="DR80" s="232"/>
      <c r="DS80" s="232"/>
      <c r="DT80" s="232"/>
      <c r="DU80" s="232"/>
      <c r="DV80" s="232"/>
      <c r="DW80" s="232"/>
      <c r="DX80" s="232"/>
      <c r="DY80" s="232"/>
      <c r="DZ80" s="232"/>
      <c r="EA80" s="232"/>
      <c r="EB80" s="232"/>
      <c r="EC80" s="232"/>
      <c r="ED80" s="232"/>
      <c r="EE80" s="232"/>
      <c r="EF80" s="232"/>
      <c r="EG80" s="232"/>
      <c r="EH80" s="232"/>
      <c r="EI80" s="232"/>
      <c r="EJ80" s="232"/>
      <c r="EK80" s="232"/>
      <c r="EL80" s="232"/>
      <c r="EM80" s="232"/>
      <c r="EN80" s="232"/>
      <c r="EO80" s="232"/>
      <c r="EP80" s="232"/>
      <c r="EQ80" s="232"/>
      <c r="ER80" s="232"/>
      <c r="ES80" s="232"/>
      <c r="ET80" s="232"/>
      <c r="EU80" s="232"/>
      <c r="EV80" s="232"/>
      <c r="EW80" s="232"/>
      <c r="EX80" s="232"/>
      <c r="EY80" s="232"/>
      <c r="EZ80" s="232"/>
      <c r="FA80" s="232"/>
      <c r="FB80" s="232"/>
      <c r="FC80" s="232"/>
      <c r="FD80" s="232"/>
      <c r="FE80" s="232"/>
      <c r="FF80" s="232"/>
      <c r="FG80" s="232"/>
      <c r="FH80" s="232"/>
      <c r="FI80" s="232"/>
      <c r="FJ80" s="232"/>
      <c r="FK80" s="232"/>
      <c r="FL80" s="232"/>
      <c r="FM80" s="232"/>
      <c r="FN80" s="232"/>
      <c r="FO80" s="232"/>
      <c r="FP80" s="232"/>
      <c r="FQ80" s="232"/>
      <c r="FR80" s="232"/>
      <c r="FS80" s="232"/>
      <c r="FT80" s="232"/>
      <c r="FU80" s="232"/>
      <c r="FV80" s="232"/>
      <c r="FW80" s="232"/>
      <c r="FX80" s="232"/>
      <c r="FY80" s="232"/>
      <c r="FZ80" s="232"/>
      <c r="GA80" s="232"/>
      <c r="GB80" s="232"/>
      <c r="GC80" s="232"/>
      <c r="GD80" s="232"/>
      <c r="GE80" s="232"/>
      <c r="GF80" s="232"/>
      <c r="GG80" s="232"/>
      <c r="GH80" s="232"/>
      <c r="GI80" s="232"/>
      <c r="GJ80" s="232"/>
      <c r="GK80" s="232"/>
      <c r="GL80" s="232"/>
      <c r="GM80" s="232"/>
      <c r="GN80" s="232"/>
      <c r="GO80" s="232"/>
      <c r="GP80" s="232"/>
      <c r="GQ80" s="232"/>
      <c r="GR80" s="232"/>
      <c r="GS80" s="232"/>
      <c r="GT80" s="232"/>
      <c r="GU80" s="232"/>
      <c r="GV80" s="232"/>
      <c r="GW80" s="232"/>
      <c r="GX80" s="232"/>
      <c r="GY80" s="232"/>
      <c r="GZ80" s="232"/>
      <c r="HA80" s="232"/>
      <c r="HB80" s="232"/>
      <c r="HC80" s="232"/>
      <c r="HD80" s="232"/>
      <c r="HE80" s="232"/>
      <c r="HF80" s="232"/>
      <c r="HG80" s="232"/>
      <c r="HH80" s="232"/>
      <c r="HI80" s="232"/>
      <c r="HJ80" s="232"/>
      <c r="HK80" s="232"/>
      <c r="HL80" s="232"/>
      <c r="HM80" s="232"/>
      <c r="HN80" s="232"/>
      <c r="HO80" s="232"/>
      <c r="HP80" s="232"/>
      <c r="HQ80" s="232"/>
      <c r="HR80" s="232"/>
    </row>
    <row r="81" spans="1:226" s="233" customFormat="1" ht="129.75" customHeight="1" x14ac:dyDescent="0.2">
      <c r="A81" s="216">
        <f t="shared" ref="A81:A115" si="3">+A80+1</f>
        <v>69</v>
      </c>
      <c r="B81" s="292" t="s">
        <v>83</v>
      </c>
      <c r="C81" s="293">
        <v>31202</v>
      </c>
      <c r="D81" s="219" t="s">
        <v>168</v>
      </c>
      <c r="E81" s="312">
        <v>3120204</v>
      </c>
      <c r="F81" s="316" t="s">
        <v>185</v>
      </c>
      <c r="G81" s="225" t="s">
        <v>64</v>
      </c>
      <c r="H81" s="292" t="s">
        <v>50</v>
      </c>
      <c r="I81" s="210">
        <v>280000</v>
      </c>
      <c r="J81" s="210">
        <v>280000</v>
      </c>
      <c r="K81" s="223">
        <v>42579</v>
      </c>
      <c r="L81" s="223">
        <v>42608</v>
      </c>
      <c r="M81" s="223">
        <v>42613</v>
      </c>
      <c r="N81" s="241">
        <v>365</v>
      </c>
      <c r="O81" s="223">
        <v>42977</v>
      </c>
      <c r="P81" s="319" t="s">
        <v>94</v>
      </c>
      <c r="Q81" s="292" t="s">
        <v>725</v>
      </c>
      <c r="R81" s="212" t="s">
        <v>95</v>
      </c>
      <c r="S81" s="257" t="s">
        <v>726</v>
      </c>
      <c r="T81" s="294" t="s">
        <v>806</v>
      </c>
      <c r="U81" s="294" t="s">
        <v>239</v>
      </c>
      <c r="V81" s="232"/>
      <c r="W81" s="232"/>
      <c r="X81" s="232"/>
      <c r="Y81" s="232"/>
      <c r="Z81" s="232"/>
      <c r="AA81" s="232"/>
      <c r="AB81" s="232"/>
      <c r="AC81" s="232"/>
      <c r="AD81" s="232"/>
      <c r="AE81" s="232"/>
      <c r="AF81" s="232"/>
      <c r="AG81" s="232"/>
      <c r="AH81" s="232"/>
      <c r="AI81" s="232"/>
      <c r="AJ81" s="232"/>
      <c r="AK81" s="232"/>
      <c r="AL81" s="232"/>
      <c r="AM81" s="232"/>
      <c r="AN81" s="232"/>
      <c r="AO81" s="232"/>
      <c r="AP81" s="232"/>
      <c r="AQ81" s="232"/>
      <c r="AR81" s="232"/>
      <c r="AS81" s="232"/>
      <c r="AT81" s="232"/>
      <c r="AU81" s="232"/>
      <c r="AV81" s="232"/>
      <c r="AW81" s="232"/>
      <c r="AX81" s="232"/>
      <c r="AY81" s="232"/>
      <c r="AZ81" s="232"/>
      <c r="BA81" s="232"/>
      <c r="BB81" s="232"/>
      <c r="BC81" s="232"/>
      <c r="BD81" s="232"/>
      <c r="BE81" s="232"/>
      <c r="BF81" s="232"/>
      <c r="BG81" s="232"/>
      <c r="BH81" s="232"/>
      <c r="BI81" s="232"/>
      <c r="BJ81" s="232"/>
      <c r="BK81" s="232"/>
      <c r="BL81" s="232"/>
      <c r="BM81" s="232"/>
      <c r="BN81" s="232"/>
      <c r="BO81" s="232"/>
      <c r="BP81" s="232"/>
      <c r="BQ81" s="232"/>
      <c r="BR81" s="232"/>
      <c r="BS81" s="232"/>
      <c r="BT81" s="232"/>
      <c r="BU81" s="232"/>
      <c r="BV81" s="232"/>
      <c r="BW81" s="232"/>
      <c r="BX81" s="232"/>
      <c r="BY81" s="232"/>
      <c r="BZ81" s="232"/>
      <c r="CA81" s="232"/>
      <c r="CB81" s="232"/>
      <c r="CC81" s="232"/>
      <c r="CD81" s="232"/>
      <c r="CE81" s="232"/>
      <c r="CF81" s="232"/>
      <c r="CG81" s="232"/>
      <c r="CH81" s="232"/>
      <c r="CI81" s="232"/>
      <c r="CJ81" s="232"/>
      <c r="CK81" s="232"/>
      <c r="CL81" s="232"/>
      <c r="CM81" s="232"/>
      <c r="CN81" s="232"/>
      <c r="CO81" s="232"/>
      <c r="CP81" s="232"/>
      <c r="CQ81" s="232"/>
      <c r="CR81" s="232"/>
      <c r="CS81" s="232"/>
      <c r="CT81" s="232"/>
      <c r="CU81" s="232"/>
      <c r="CV81" s="232"/>
      <c r="CW81" s="232"/>
      <c r="CX81" s="232"/>
      <c r="CY81" s="232"/>
      <c r="CZ81" s="232"/>
      <c r="DA81" s="232"/>
      <c r="DB81" s="232"/>
      <c r="DC81" s="232"/>
      <c r="DD81" s="232"/>
      <c r="DE81" s="232"/>
      <c r="DF81" s="232"/>
      <c r="DG81" s="232"/>
      <c r="DH81" s="232"/>
      <c r="DI81" s="232"/>
      <c r="DJ81" s="232"/>
      <c r="DK81" s="232"/>
      <c r="DL81" s="232"/>
      <c r="DM81" s="232"/>
      <c r="DN81" s="232"/>
      <c r="DO81" s="232"/>
      <c r="DP81" s="232"/>
      <c r="DQ81" s="232"/>
      <c r="DR81" s="232"/>
      <c r="DS81" s="232"/>
      <c r="DT81" s="232"/>
      <c r="DU81" s="232"/>
      <c r="DV81" s="232"/>
      <c r="DW81" s="232"/>
      <c r="DX81" s="232"/>
      <c r="DY81" s="232"/>
      <c r="DZ81" s="232"/>
      <c r="EA81" s="232"/>
      <c r="EB81" s="232"/>
      <c r="EC81" s="232"/>
      <c r="ED81" s="232"/>
      <c r="EE81" s="232"/>
      <c r="EF81" s="232"/>
      <c r="EG81" s="232"/>
      <c r="EH81" s="232"/>
      <c r="EI81" s="232"/>
      <c r="EJ81" s="232"/>
      <c r="EK81" s="232"/>
      <c r="EL81" s="232"/>
      <c r="EM81" s="232"/>
      <c r="EN81" s="232"/>
      <c r="EO81" s="232"/>
      <c r="EP81" s="232"/>
      <c r="EQ81" s="232"/>
      <c r="ER81" s="232"/>
      <c r="ES81" s="232"/>
      <c r="ET81" s="232"/>
      <c r="EU81" s="232"/>
      <c r="EV81" s="232"/>
      <c r="EW81" s="232"/>
      <c r="EX81" s="232"/>
      <c r="EY81" s="232"/>
      <c r="EZ81" s="232"/>
      <c r="FA81" s="232"/>
      <c r="FB81" s="232"/>
      <c r="FC81" s="232"/>
      <c r="FD81" s="232"/>
      <c r="FE81" s="232"/>
      <c r="FF81" s="232"/>
      <c r="FG81" s="232"/>
      <c r="FH81" s="232"/>
      <c r="FI81" s="232"/>
      <c r="FJ81" s="232"/>
      <c r="FK81" s="232"/>
      <c r="FL81" s="232"/>
      <c r="FM81" s="232"/>
      <c r="FN81" s="232"/>
      <c r="FO81" s="232"/>
      <c r="FP81" s="232"/>
      <c r="FQ81" s="232"/>
      <c r="FR81" s="232"/>
      <c r="FS81" s="232"/>
      <c r="FT81" s="232"/>
      <c r="FU81" s="232"/>
      <c r="FV81" s="232"/>
      <c r="FW81" s="232"/>
      <c r="FX81" s="232"/>
      <c r="FY81" s="232"/>
      <c r="FZ81" s="232"/>
      <c r="GA81" s="232"/>
      <c r="GB81" s="232"/>
      <c r="GC81" s="232"/>
      <c r="GD81" s="232"/>
      <c r="GE81" s="232"/>
      <c r="GF81" s="232"/>
      <c r="GG81" s="232"/>
      <c r="GH81" s="232"/>
      <c r="GI81" s="232"/>
      <c r="GJ81" s="232"/>
      <c r="GK81" s="232"/>
      <c r="GL81" s="232"/>
      <c r="GM81" s="232"/>
      <c r="GN81" s="232"/>
      <c r="GO81" s="232"/>
      <c r="GP81" s="232"/>
      <c r="GQ81" s="232"/>
      <c r="GR81" s="232"/>
      <c r="GS81" s="232"/>
      <c r="GT81" s="232"/>
      <c r="GU81" s="232"/>
      <c r="GV81" s="232"/>
      <c r="GW81" s="232"/>
      <c r="GX81" s="232"/>
      <c r="GY81" s="232"/>
      <c r="GZ81" s="232"/>
      <c r="HA81" s="232"/>
      <c r="HB81" s="232"/>
      <c r="HC81" s="232"/>
      <c r="HD81" s="232"/>
      <c r="HE81" s="232"/>
      <c r="HF81" s="232"/>
      <c r="HG81" s="232"/>
      <c r="HH81" s="232"/>
      <c r="HI81" s="232"/>
      <c r="HJ81" s="232"/>
      <c r="HK81" s="232"/>
      <c r="HL81" s="232"/>
      <c r="HM81" s="232"/>
      <c r="HN81" s="232"/>
      <c r="HO81" s="232"/>
      <c r="HP81" s="232"/>
      <c r="HQ81" s="232"/>
      <c r="HR81" s="232"/>
    </row>
    <row r="82" spans="1:226" s="233" customFormat="1" ht="129.75" customHeight="1" x14ac:dyDescent="0.2">
      <c r="A82" s="216">
        <f t="shared" si="3"/>
        <v>70</v>
      </c>
      <c r="B82" s="292" t="s">
        <v>83</v>
      </c>
      <c r="C82" s="293">
        <v>31202</v>
      </c>
      <c r="D82" s="219" t="s">
        <v>168</v>
      </c>
      <c r="E82" s="312">
        <v>3120204</v>
      </c>
      <c r="F82" s="316" t="s">
        <v>185</v>
      </c>
      <c r="G82" s="225" t="s">
        <v>64</v>
      </c>
      <c r="H82" s="292" t="s">
        <v>50</v>
      </c>
      <c r="I82" s="210">
        <f>+J82</f>
        <v>878000</v>
      </c>
      <c r="J82" s="210">
        <v>878000</v>
      </c>
      <c r="K82" s="223">
        <v>42579</v>
      </c>
      <c r="L82" s="223">
        <v>42605</v>
      </c>
      <c r="M82" s="223">
        <v>42610</v>
      </c>
      <c r="N82" s="241">
        <v>365</v>
      </c>
      <c r="O82" s="223">
        <v>42974</v>
      </c>
      <c r="P82" s="319" t="s">
        <v>94</v>
      </c>
      <c r="Q82" s="292" t="s">
        <v>727</v>
      </c>
      <c r="R82" s="212" t="s">
        <v>95</v>
      </c>
      <c r="S82" s="257" t="s">
        <v>726</v>
      </c>
      <c r="T82" s="294" t="s">
        <v>803</v>
      </c>
      <c r="U82" s="294" t="s">
        <v>239</v>
      </c>
      <c r="V82" s="232"/>
      <c r="W82" s="232"/>
      <c r="X82" s="232"/>
      <c r="Y82" s="232"/>
      <c r="Z82" s="232"/>
      <c r="AA82" s="232"/>
      <c r="AB82" s="232"/>
      <c r="AC82" s="232"/>
      <c r="AD82" s="232"/>
      <c r="AE82" s="232"/>
      <c r="AF82" s="232"/>
      <c r="AG82" s="232"/>
      <c r="AH82" s="232"/>
      <c r="AI82" s="232"/>
      <c r="AJ82" s="232"/>
      <c r="AK82" s="232"/>
      <c r="AL82" s="232"/>
      <c r="AM82" s="232"/>
      <c r="AN82" s="232"/>
      <c r="AO82" s="232"/>
      <c r="AP82" s="232"/>
      <c r="AQ82" s="232"/>
      <c r="AR82" s="232"/>
      <c r="AS82" s="232"/>
      <c r="AT82" s="232"/>
      <c r="AU82" s="232"/>
      <c r="AV82" s="232"/>
      <c r="AW82" s="232"/>
      <c r="AX82" s="232"/>
      <c r="AY82" s="232"/>
      <c r="AZ82" s="232"/>
      <c r="BA82" s="232"/>
      <c r="BB82" s="232"/>
      <c r="BC82" s="232"/>
      <c r="BD82" s="232"/>
      <c r="BE82" s="232"/>
      <c r="BF82" s="232"/>
      <c r="BG82" s="232"/>
      <c r="BH82" s="232"/>
      <c r="BI82" s="232"/>
      <c r="BJ82" s="232"/>
      <c r="BK82" s="232"/>
      <c r="BL82" s="232"/>
      <c r="BM82" s="232"/>
      <c r="BN82" s="232"/>
      <c r="BO82" s="232"/>
      <c r="BP82" s="232"/>
      <c r="BQ82" s="232"/>
      <c r="BR82" s="232"/>
      <c r="BS82" s="232"/>
      <c r="BT82" s="232"/>
      <c r="BU82" s="232"/>
      <c r="BV82" s="232"/>
      <c r="BW82" s="232"/>
      <c r="BX82" s="232"/>
      <c r="BY82" s="232"/>
      <c r="BZ82" s="232"/>
      <c r="CA82" s="232"/>
      <c r="CB82" s="232"/>
      <c r="CC82" s="232"/>
      <c r="CD82" s="232"/>
      <c r="CE82" s="232"/>
      <c r="CF82" s="232"/>
      <c r="CG82" s="232"/>
      <c r="CH82" s="232"/>
      <c r="CI82" s="232"/>
      <c r="CJ82" s="232"/>
      <c r="CK82" s="232"/>
      <c r="CL82" s="232"/>
      <c r="CM82" s="232"/>
      <c r="CN82" s="232"/>
      <c r="CO82" s="232"/>
      <c r="CP82" s="232"/>
      <c r="CQ82" s="232"/>
      <c r="CR82" s="232"/>
      <c r="CS82" s="232"/>
      <c r="CT82" s="232"/>
      <c r="CU82" s="232"/>
      <c r="CV82" s="232"/>
      <c r="CW82" s="232"/>
      <c r="CX82" s="232"/>
      <c r="CY82" s="232"/>
      <c r="CZ82" s="232"/>
      <c r="DA82" s="232"/>
      <c r="DB82" s="232"/>
      <c r="DC82" s="232"/>
      <c r="DD82" s="232"/>
      <c r="DE82" s="232"/>
      <c r="DF82" s="232"/>
      <c r="DG82" s="232"/>
      <c r="DH82" s="232"/>
      <c r="DI82" s="232"/>
      <c r="DJ82" s="232"/>
      <c r="DK82" s="232"/>
      <c r="DL82" s="232"/>
      <c r="DM82" s="232"/>
      <c r="DN82" s="232"/>
      <c r="DO82" s="232"/>
      <c r="DP82" s="232"/>
      <c r="DQ82" s="232"/>
      <c r="DR82" s="232"/>
      <c r="DS82" s="232"/>
      <c r="DT82" s="232"/>
      <c r="DU82" s="232"/>
      <c r="DV82" s="232"/>
      <c r="DW82" s="232"/>
      <c r="DX82" s="232"/>
      <c r="DY82" s="232"/>
      <c r="DZ82" s="232"/>
      <c r="EA82" s="232"/>
      <c r="EB82" s="232"/>
      <c r="EC82" s="232"/>
      <c r="ED82" s="232"/>
      <c r="EE82" s="232"/>
      <c r="EF82" s="232"/>
      <c r="EG82" s="232"/>
      <c r="EH82" s="232"/>
      <c r="EI82" s="232"/>
      <c r="EJ82" s="232"/>
      <c r="EK82" s="232"/>
      <c r="EL82" s="232"/>
      <c r="EM82" s="232"/>
      <c r="EN82" s="232"/>
      <c r="EO82" s="232"/>
      <c r="EP82" s="232"/>
      <c r="EQ82" s="232"/>
      <c r="ER82" s="232"/>
      <c r="ES82" s="232"/>
      <c r="ET82" s="232"/>
      <c r="EU82" s="232"/>
      <c r="EV82" s="232"/>
      <c r="EW82" s="232"/>
      <c r="EX82" s="232"/>
      <c r="EY82" s="232"/>
      <c r="EZ82" s="232"/>
      <c r="FA82" s="232"/>
      <c r="FB82" s="232"/>
      <c r="FC82" s="232"/>
      <c r="FD82" s="232"/>
      <c r="FE82" s="232"/>
      <c r="FF82" s="232"/>
      <c r="FG82" s="232"/>
      <c r="FH82" s="232"/>
      <c r="FI82" s="232"/>
      <c r="FJ82" s="232"/>
      <c r="FK82" s="232"/>
      <c r="FL82" s="232"/>
      <c r="FM82" s="232"/>
      <c r="FN82" s="232"/>
      <c r="FO82" s="232"/>
      <c r="FP82" s="232"/>
      <c r="FQ82" s="232"/>
      <c r="FR82" s="232"/>
      <c r="FS82" s="232"/>
      <c r="FT82" s="232"/>
      <c r="FU82" s="232"/>
      <c r="FV82" s="232"/>
      <c r="FW82" s="232"/>
      <c r="FX82" s="232"/>
      <c r="FY82" s="232"/>
      <c r="FZ82" s="232"/>
      <c r="GA82" s="232"/>
      <c r="GB82" s="232"/>
      <c r="GC82" s="232"/>
      <c r="GD82" s="232"/>
      <c r="GE82" s="232"/>
      <c r="GF82" s="232"/>
      <c r="GG82" s="232"/>
      <c r="GH82" s="232"/>
      <c r="GI82" s="232"/>
      <c r="GJ82" s="232"/>
      <c r="GK82" s="232"/>
      <c r="GL82" s="232"/>
      <c r="GM82" s="232"/>
      <c r="GN82" s="232"/>
      <c r="GO82" s="232"/>
      <c r="GP82" s="232"/>
      <c r="GQ82" s="232"/>
      <c r="GR82" s="232"/>
      <c r="GS82" s="232"/>
      <c r="GT82" s="232"/>
      <c r="GU82" s="232"/>
      <c r="GV82" s="232"/>
      <c r="GW82" s="232"/>
      <c r="GX82" s="232"/>
      <c r="GY82" s="232"/>
      <c r="GZ82" s="232"/>
      <c r="HA82" s="232"/>
      <c r="HB82" s="232"/>
      <c r="HC82" s="232"/>
      <c r="HD82" s="232"/>
      <c r="HE82" s="232"/>
      <c r="HF82" s="232"/>
      <c r="HG82" s="232"/>
      <c r="HH82" s="232"/>
      <c r="HI82" s="232"/>
      <c r="HJ82" s="232"/>
      <c r="HK82" s="232"/>
      <c r="HL82" s="232"/>
      <c r="HM82" s="232"/>
      <c r="HN82" s="232"/>
      <c r="HO82" s="232"/>
      <c r="HP82" s="232"/>
      <c r="HQ82" s="232"/>
      <c r="HR82" s="232"/>
    </row>
    <row r="83" spans="1:226" s="233" customFormat="1" ht="129.75" customHeight="1" x14ac:dyDescent="0.2">
      <c r="A83" s="216">
        <f t="shared" si="3"/>
        <v>71</v>
      </c>
      <c r="B83" s="292" t="s">
        <v>83</v>
      </c>
      <c r="C83" s="293">
        <v>31202</v>
      </c>
      <c r="D83" s="219" t="s">
        <v>168</v>
      </c>
      <c r="E83" s="312">
        <v>3120204</v>
      </c>
      <c r="F83" s="316" t="s">
        <v>185</v>
      </c>
      <c r="G83" s="225" t="s">
        <v>64</v>
      </c>
      <c r="H83" s="292" t="s">
        <v>50</v>
      </c>
      <c r="I83" s="210">
        <v>1107000</v>
      </c>
      <c r="J83" s="210">
        <v>1107000</v>
      </c>
      <c r="K83" s="223">
        <v>42593</v>
      </c>
      <c r="L83" s="223">
        <v>42620</v>
      </c>
      <c r="M83" s="223">
        <v>42632</v>
      </c>
      <c r="N83" s="241">
        <v>365</v>
      </c>
      <c r="O83" s="223">
        <v>42996</v>
      </c>
      <c r="P83" s="319" t="s">
        <v>94</v>
      </c>
      <c r="Q83" s="292" t="s">
        <v>729</v>
      </c>
      <c r="R83" s="212" t="s">
        <v>95</v>
      </c>
      <c r="S83" s="257" t="s">
        <v>726</v>
      </c>
      <c r="T83" s="294" t="s">
        <v>1021</v>
      </c>
      <c r="U83" s="294" t="s">
        <v>239</v>
      </c>
      <c r="V83" s="232"/>
      <c r="W83" s="232"/>
      <c r="X83" s="232"/>
      <c r="Y83" s="232"/>
      <c r="Z83" s="232"/>
      <c r="AA83" s="232"/>
      <c r="AB83" s="232"/>
      <c r="AC83" s="232"/>
      <c r="AD83" s="232"/>
      <c r="AE83" s="232"/>
      <c r="AF83" s="232"/>
      <c r="AG83" s="232"/>
      <c r="AH83" s="232"/>
      <c r="AI83" s="232"/>
      <c r="AJ83" s="232"/>
      <c r="AK83" s="232"/>
      <c r="AL83" s="232"/>
      <c r="AM83" s="232"/>
      <c r="AN83" s="232"/>
      <c r="AO83" s="232"/>
      <c r="AP83" s="232"/>
      <c r="AQ83" s="232"/>
      <c r="AR83" s="232"/>
      <c r="AS83" s="232"/>
      <c r="AT83" s="232"/>
      <c r="AU83" s="232"/>
      <c r="AV83" s="232"/>
      <c r="AW83" s="232"/>
      <c r="AX83" s="232"/>
      <c r="AY83" s="232"/>
      <c r="AZ83" s="232"/>
      <c r="BA83" s="232"/>
      <c r="BB83" s="232"/>
      <c r="BC83" s="232"/>
      <c r="BD83" s="232"/>
      <c r="BE83" s="232"/>
      <c r="BF83" s="232"/>
      <c r="BG83" s="232"/>
      <c r="BH83" s="232"/>
      <c r="BI83" s="232"/>
      <c r="BJ83" s="232"/>
      <c r="BK83" s="232"/>
      <c r="BL83" s="232"/>
      <c r="BM83" s="232"/>
      <c r="BN83" s="232"/>
      <c r="BO83" s="232"/>
      <c r="BP83" s="232"/>
      <c r="BQ83" s="232"/>
      <c r="BR83" s="232"/>
      <c r="BS83" s="232"/>
      <c r="BT83" s="232"/>
      <c r="BU83" s="232"/>
      <c r="BV83" s="232"/>
      <c r="BW83" s="232"/>
      <c r="BX83" s="232"/>
      <c r="BY83" s="232"/>
      <c r="BZ83" s="232"/>
      <c r="CA83" s="232"/>
      <c r="CB83" s="232"/>
      <c r="CC83" s="232"/>
      <c r="CD83" s="232"/>
      <c r="CE83" s="232"/>
      <c r="CF83" s="232"/>
      <c r="CG83" s="232"/>
      <c r="CH83" s="232"/>
      <c r="CI83" s="232"/>
      <c r="CJ83" s="232"/>
      <c r="CK83" s="232"/>
      <c r="CL83" s="232"/>
      <c r="CM83" s="232"/>
      <c r="CN83" s="232"/>
      <c r="CO83" s="232"/>
      <c r="CP83" s="232"/>
      <c r="CQ83" s="232"/>
      <c r="CR83" s="232"/>
      <c r="CS83" s="232"/>
      <c r="CT83" s="232"/>
      <c r="CU83" s="232"/>
      <c r="CV83" s="232"/>
      <c r="CW83" s="232"/>
      <c r="CX83" s="232"/>
      <c r="CY83" s="232"/>
      <c r="CZ83" s="232"/>
      <c r="DA83" s="232"/>
      <c r="DB83" s="232"/>
      <c r="DC83" s="232"/>
      <c r="DD83" s="232"/>
      <c r="DE83" s="232"/>
      <c r="DF83" s="232"/>
      <c r="DG83" s="232"/>
      <c r="DH83" s="232"/>
      <c r="DI83" s="232"/>
      <c r="DJ83" s="232"/>
      <c r="DK83" s="232"/>
      <c r="DL83" s="232"/>
      <c r="DM83" s="232"/>
      <c r="DN83" s="232"/>
      <c r="DO83" s="232"/>
      <c r="DP83" s="232"/>
      <c r="DQ83" s="232"/>
      <c r="DR83" s="232"/>
      <c r="DS83" s="232"/>
      <c r="DT83" s="232"/>
      <c r="DU83" s="232"/>
      <c r="DV83" s="232"/>
      <c r="DW83" s="232"/>
      <c r="DX83" s="232"/>
      <c r="DY83" s="232"/>
      <c r="DZ83" s="232"/>
      <c r="EA83" s="232"/>
      <c r="EB83" s="232"/>
      <c r="EC83" s="232"/>
      <c r="ED83" s="232"/>
      <c r="EE83" s="232"/>
      <c r="EF83" s="232"/>
      <c r="EG83" s="232"/>
      <c r="EH83" s="232"/>
      <c r="EI83" s="232"/>
      <c r="EJ83" s="232"/>
      <c r="EK83" s="232"/>
      <c r="EL83" s="232"/>
      <c r="EM83" s="232"/>
      <c r="EN83" s="232"/>
      <c r="EO83" s="232"/>
      <c r="EP83" s="232"/>
      <c r="EQ83" s="232"/>
      <c r="ER83" s="232"/>
      <c r="ES83" s="232"/>
      <c r="ET83" s="232"/>
      <c r="EU83" s="232"/>
      <c r="EV83" s="232"/>
      <c r="EW83" s="232"/>
      <c r="EX83" s="232"/>
      <c r="EY83" s="232"/>
      <c r="EZ83" s="232"/>
      <c r="FA83" s="232"/>
      <c r="FB83" s="232"/>
      <c r="FC83" s="232"/>
      <c r="FD83" s="232"/>
      <c r="FE83" s="232"/>
      <c r="FF83" s="232"/>
      <c r="FG83" s="232"/>
      <c r="FH83" s="232"/>
      <c r="FI83" s="232"/>
      <c r="FJ83" s="232"/>
      <c r="FK83" s="232"/>
      <c r="FL83" s="232"/>
      <c r="FM83" s="232"/>
      <c r="FN83" s="232"/>
      <c r="FO83" s="232"/>
      <c r="FP83" s="232"/>
      <c r="FQ83" s="232"/>
      <c r="FR83" s="232"/>
      <c r="FS83" s="232"/>
      <c r="FT83" s="232"/>
      <c r="FU83" s="232"/>
      <c r="FV83" s="232"/>
      <c r="FW83" s="232"/>
      <c r="FX83" s="232"/>
      <c r="FY83" s="232"/>
      <c r="FZ83" s="232"/>
      <c r="GA83" s="232"/>
      <c r="GB83" s="232"/>
      <c r="GC83" s="232"/>
      <c r="GD83" s="232"/>
      <c r="GE83" s="232"/>
      <c r="GF83" s="232"/>
      <c r="GG83" s="232"/>
      <c r="GH83" s="232"/>
      <c r="GI83" s="232"/>
      <c r="GJ83" s="232"/>
      <c r="GK83" s="232"/>
      <c r="GL83" s="232"/>
      <c r="GM83" s="232"/>
      <c r="GN83" s="232"/>
      <c r="GO83" s="232"/>
      <c r="GP83" s="232"/>
      <c r="GQ83" s="232"/>
      <c r="GR83" s="232"/>
      <c r="GS83" s="232"/>
      <c r="GT83" s="232"/>
      <c r="GU83" s="232"/>
      <c r="GV83" s="232"/>
      <c r="GW83" s="232"/>
      <c r="GX83" s="232"/>
      <c r="GY83" s="232"/>
      <c r="GZ83" s="232"/>
      <c r="HA83" s="232"/>
      <c r="HB83" s="232"/>
      <c r="HC83" s="232"/>
      <c r="HD83" s="232"/>
      <c r="HE83" s="232"/>
      <c r="HF83" s="232"/>
      <c r="HG83" s="232"/>
      <c r="HH83" s="232"/>
      <c r="HI83" s="232"/>
      <c r="HJ83" s="232"/>
      <c r="HK83" s="232"/>
      <c r="HL83" s="232"/>
      <c r="HM83" s="232"/>
      <c r="HN83" s="232"/>
      <c r="HO83" s="232"/>
      <c r="HP83" s="232"/>
      <c r="HQ83" s="232"/>
      <c r="HR83" s="232"/>
    </row>
    <row r="84" spans="1:226" s="233" customFormat="1" ht="329.25" customHeight="1" x14ac:dyDescent="0.2">
      <c r="A84" s="216">
        <f t="shared" si="3"/>
        <v>72</v>
      </c>
      <c r="B84" s="292" t="s">
        <v>83</v>
      </c>
      <c r="C84" s="293">
        <v>31202</v>
      </c>
      <c r="D84" s="219" t="s">
        <v>168</v>
      </c>
      <c r="E84" s="312">
        <v>3120204</v>
      </c>
      <c r="F84" s="300" t="s">
        <v>185</v>
      </c>
      <c r="G84" s="225" t="s">
        <v>91</v>
      </c>
      <c r="H84" s="292" t="s">
        <v>50</v>
      </c>
      <c r="I84" s="211">
        <v>1010000</v>
      </c>
      <c r="J84" s="211">
        <v>1010000</v>
      </c>
      <c r="K84" s="223">
        <v>42367</v>
      </c>
      <c r="L84" s="223">
        <v>42422</v>
      </c>
      <c r="M84" s="223">
        <v>42425</v>
      </c>
      <c r="N84" s="216">
        <v>365</v>
      </c>
      <c r="O84" s="223">
        <v>42790</v>
      </c>
      <c r="P84" s="254" t="s">
        <v>423</v>
      </c>
      <c r="Q84" s="365" t="s">
        <v>422</v>
      </c>
      <c r="R84" s="212" t="s">
        <v>95</v>
      </c>
      <c r="S84" s="257" t="s">
        <v>248</v>
      </c>
      <c r="T84" s="294" t="s">
        <v>621</v>
      </c>
      <c r="U84" s="294" t="s">
        <v>239</v>
      </c>
      <c r="V84" s="232"/>
      <c r="W84" s="232"/>
      <c r="X84" s="232"/>
      <c r="Y84" s="232"/>
      <c r="Z84" s="232"/>
      <c r="AA84" s="232"/>
      <c r="AB84" s="232"/>
      <c r="AC84" s="232"/>
      <c r="AD84" s="232"/>
      <c r="AE84" s="232"/>
      <c r="AF84" s="232"/>
      <c r="AG84" s="232"/>
      <c r="AH84" s="232"/>
      <c r="AI84" s="232"/>
      <c r="AJ84" s="232"/>
      <c r="AK84" s="232"/>
      <c r="AL84" s="232"/>
      <c r="AM84" s="232"/>
      <c r="AN84" s="232"/>
      <c r="AO84" s="232"/>
      <c r="AP84" s="232"/>
      <c r="AQ84" s="232"/>
      <c r="AR84" s="232"/>
      <c r="AS84" s="232"/>
      <c r="AT84" s="232"/>
      <c r="AU84" s="232"/>
      <c r="AV84" s="232"/>
      <c r="AW84" s="232"/>
      <c r="AX84" s="232"/>
      <c r="AY84" s="232"/>
      <c r="AZ84" s="232"/>
      <c r="BA84" s="232"/>
      <c r="BB84" s="232"/>
      <c r="BC84" s="232"/>
      <c r="BD84" s="232"/>
      <c r="BE84" s="232"/>
      <c r="BF84" s="232"/>
      <c r="BG84" s="232"/>
      <c r="BH84" s="232"/>
      <c r="BI84" s="232"/>
      <c r="BJ84" s="232"/>
      <c r="BK84" s="232"/>
      <c r="BL84" s="232"/>
      <c r="BM84" s="232"/>
      <c r="BN84" s="232"/>
      <c r="BO84" s="232"/>
      <c r="BP84" s="232"/>
      <c r="BQ84" s="232"/>
      <c r="BR84" s="232"/>
      <c r="BS84" s="232"/>
      <c r="BT84" s="232"/>
      <c r="BU84" s="232"/>
      <c r="BV84" s="232"/>
      <c r="BW84" s="232"/>
      <c r="BX84" s="232"/>
      <c r="BY84" s="232"/>
      <c r="BZ84" s="232"/>
      <c r="CA84" s="232"/>
      <c r="CB84" s="232"/>
      <c r="CC84" s="232"/>
      <c r="CD84" s="232"/>
      <c r="CE84" s="232"/>
      <c r="CF84" s="232"/>
      <c r="CG84" s="232"/>
      <c r="CH84" s="232"/>
      <c r="CI84" s="232"/>
      <c r="CJ84" s="232"/>
      <c r="CK84" s="232"/>
      <c r="CL84" s="232"/>
      <c r="CM84" s="232"/>
      <c r="CN84" s="232"/>
      <c r="CO84" s="232"/>
      <c r="CP84" s="232"/>
      <c r="CQ84" s="232"/>
      <c r="CR84" s="232"/>
      <c r="CS84" s="232"/>
      <c r="CT84" s="232"/>
      <c r="CU84" s="232"/>
      <c r="CV84" s="232"/>
      <c r="CW84" s="232"/>
      <c r="CX84" s="232"/>
      <c r="CY84" s="232"/>
      <c r="CZ84" s="232"/>
      <c r="DA84" s="232"/>
      <c r="DB84" s="232"/>
      <c r="DC84" s="232"/>
      <c r="DD84" s="232"/>
      <c r="DE84" s="232"/>
      <c r="DF84" s="232"/>
      <c r="DG84" s="232"/>
      <c r="DH84" s="232"/>
      <c r="DI84" s="232"/>
      <c r="DJ84" s="232"/>
      <c r="DK84" s="232"/>
      <c r="DL84" s="232"/>
      <c r="DM84" s="232"/>
      <c r="DN84" s="232"/>
      <c r="DO84" s="232"/>
      <c r="DP84" s="232"/>
      <c r="DQ84" s="232"/>
      <c r="DR84" s="232"/>
      <c r="DS84" s="232"/>
      <c r="DT84" s="232"/>
      <c r="DU84" s="232"/>
      <c r="DV84" s="232"/>
      <c r="DW84" s="232"/>
      <c r="DX84" s="232"/>
      <c r="DY84" s="232"/>
      <c r="DZ84" s="232"/>
      <c r="EA84" s="232"/>
      <c r="EB84" s="232"/>
      <c r="EC84" s="232"/>
      <c r="ED84" s="232"/>
      <c r="EE84" s="232"/>
      <c r="EF84" s="232"/>
      <c r="EG84" s="232"/>
      <c r="EH84" s="232"/>
      <c r="EI84" s="232"/>
      <c r="EJ84" s="232"/>
      <c r="EK84" s="232"/>
      <c r="EL84" s="232"/>
      <c r="EM84" s="232"/>
      <c r="EN84" s="232"/>
      <c r="EO84" s="232"/>
      <c r="EP84" s="232"/>
      <c r="EQ84" s="232"/>
      <c r="ER84" s="232"/>
      <c r="ES84" s="232"/>
      <c r="ET84" s="232"/>
      <c r="EU84" s="232"/>
      <c r="EV84" s="232"/>
      <c r="EW84" s="232"/>
      <c r="EX84" s="232"/>
      <c r="EY84" s="232"/>
      <c r="EZ84" s="232"/>
      <c r="FA84" s="232"/>
      <c r="FB84" s="232"/>
      <c r="FC84" s="232"/>
      <c r="FD84" s="232"/>
      <c r="FE84" s="232"/>
      <c r="FF84" s="232"/>
      <c r="FG84" s="232"/>
      <c r="FH84" s="232"/>
      <c r="FI84" s="232"/>
      <c r="FJ84" s="232"/>
      <c r="FK84" s="232"/>
      <c r="FL84" s="232"/>
      <c r="FM84" s="232"/>
      <c r="FN84" s="232"/>
      <c r="FO84" s="232"/>
      <c r="FP84" s="232"/>
      <c r="FQ84" s="232"/>
      <c r="FR84" s="232"/>
      <c r="FS84" s="232"/>
      <c r="FT84" s="232"/>
      <c r="FU84" s="232"/>
      <c r="FV84" s="232"/>
      <c r="FW84" s="232"/>
      <c r="FX84" s="232"/>
      <c r="FY84" s="232"/>
      <c r="FZ84" s="232"/>
      <c r="GA84" s="232"/>
      <c r="GB84" s="232"/>
      <c r="GC84" s="232"/>
      <c r="GD84" s="232"/>
      <c r="GE84" s="232"/>
      <c r="GF84" s="232"/>
      <c r="GG84" s="232"/>
      <c r="GH84" s="232"/>
      <c r="GI84" s="232"/>
      <c r="GJ84" s="232"/>
      <c r="GK84" s="232"/>
      <c r="GL84" s="232"/>
      <c r="GM84" s="232"/>
      <c r="GN84" s="232"/>
      <c r="GO84" s="232"/>
      <c r="GP84" s="232"/>
      <c r="GQ84" s="232"/>
      <c r="GR84" s="232"/>
      <c r="GS84" s="232"/>
      <c r="GT84" s="232"/>
      <c r="GU84" s="232"/>
      <c r="GV84" s="232"/>
      <c r="GW84" s="232"/>
      <c r="GX84" s="232"/>
      <c r="GY84" s="232"/>
      <c r="GZ84" s="232"/>
      <c r="HA84" s="232"/>
      <c r="HB84" s="232"/>
      <c r="HC84" s="232"/>
      <c r="HD84" s="232"/>
      <c r="HE84" s="232"/>
      <c r="HF84" s="232"/>
      <c r="HG84" s="232"/>
      <c r="HH84" s="232"/>
      <c r="HI84" s="232"/>
      <c r="HJ84" s="232"/>
      <c r="HK84" s="232"/>
      <c r="HL84" s="232"/>
      <c r="HM84" s="232"/>
      <c r="HN84" s="232"/>
      <c r="HO84" s="232"/>
      <c r="HP84" s="232"/>
      <c r="HQ84" s="232"/>
      <c r="HR84" s="232"/>
    </row>
    <row r="85" spans="1:226" s="242" customFormat="1" ht="209.25" customHeight="1" x14ac:dyDescent="0.2">
      <c r="A85" s="216">
        <f t="shared" si="3"/>
        <v>73</v>
      </c>
      <c r="B85" s="292" t="s">
        <v>83</v>
      </c>
      <c r="C85" s="245">
        <v>33</v>
      </c>
      <c r="D85" s="202" t="s">
        <v>23</v>
      </c>
      <c r="E85" s="298" t="s">
        <v>613</v>
      </c>
      <c r="F85" s="222" t="s">
        <v>614</v>
      </c>
      <c r="G85" s="225" t="s">
        <v>24</v>
      </c>
      <c r="H85" s="292" t="s">
        <v>25</v>
      </c>
      <c r="I85" s="210">
        <v>152720000</v>
      </c>
      <c r="J85" s="210">
        <v>152720000</v>
      </c>
      <c r="K85" s="223">
        <v>42418</v>
      </c>
      <c r="L85" s="223">
        <v>42563</v>
      </c>
      <c r="M85" s="223">
        <v>42579</v>
      </c>
      <c r="N85" s="245">
        <v>365</v>
      </c>
      <c r="O85" s="223">
        <v>42943</v>
      </c>
      <c r="P85" s="243" t="s">
        <v>96</v>
      </c>
      <c r="Q85" s="214" t="s">
        <v>813</v>
      </c>
      <c r="R85" s="212" t="s">
        <v>97</v>
      </c>
      <c r="S85" s="257" t="s">
        <v>580</v>
      </c>
      <c r="T85" s="294" t="s">
        <v>815</v>
      </c>
      <c r="U85" s="294" t="s">
        <v>239</v>
      </c>
      <c r="V85" s="232"/>
      <c r="W85" s="232"/>
      <c r="X85" s="232"/>
      <c r="Y85" s="232"/>
      <c r="Z85" s="232"/>
      <c r="AA85" s="232"/>
      <c r="AB85" s="232"/>
      <c r="AC85" s="232"/>
      <c r="AD85" s="232"/>
      <c r="AE85" s="232"/>
      <c r="AF85" s="232"/>
      <c r="AG85" s="232"/>
      <c r="AH85" s="232"/>
      <c r="AI85" s="232"/>
      <c r="AJ85" s="232"/>
      <c r="AK85" s="232"/>
      <c r="AL85" s="232"/>
      <c r="AM85" s="232"/>
      <c r="AN85" s="232"/>
      <c r="AO85" s="232"/>
      <c r="AP85" s="232"/>
      <c r="AQ85" s="232"/>
      <c r="AR85" s="232"/>
      <c r="AS85" s="232"/>
      <c r="AT85" s="232"/>
      <c r="AU85" s="232"/>
      <c r="AV85" s="232"/>
      <c r="AW85" s="232"/>
      <c r="AX85" s="232"/>
      <c r="AY85" s="232"/>
      <c r="AZ85" s="232"/>
      <c r="BA85" s="232"/>
      <c r="BB85" s="232"/>
      <c r="BC85" s="232"/>
      <c r="BD85" s="232"/>
      <c r="BE85" s="232"/>
      <c r="BF85" s="232"/>
      <c r="BG85" s="232"/>
      <c r="BH85" s="232"/>
      <c r="BI85" s="232"/>
      <c r="BJ85" s="232"/>
      <c r="BK85" s="232"/>
      <c r="BL85" s="232"/>
      <c r="BM85" s="232"/>
      <c r="BN85" s="232"/>
      <c r="BO85" s="232"/>
      <c r="BP85" s="232"/>
      <c r="BQ85" s="232"/>
      <c r="BR85" s="232"/>
      <c r="BS85" s="232"/>
      <c r="BT85" s="232"/>
      <c r="BU85" s="232"/>
      <c r="BV85" s="232"/>
      <c r="BW85" s="232"/>
      <c r="BX85" s="232"/>
      <c r="BY85" s="232"/>
      <c r="BZ85" s="232"/>
      <c r="CA85" s="232"/>
      <c r="CB85" s="232"/>
      <c r="CC85" s="232"/>
      <c r="CD85" s="232"/>
      <c r="CE85" s="232"/>
      <c r="CF85" s="232"/>
      <c r="CG85" s="232"/>
      <c r="CH85" s="232"/>
      <c r="CI85" s="232"/>
      <c r="CJ85" s="232"/>
      <c r="CK85" s="232"/>
      <c r="CL85" s="232"/>
      <c r="CM85" s="232"/>
      <c r="CN85" s="232"/>
      <c r="CO85" s="232"/>
      <c r="CP85" s="232"/>
      <c r="CQ85" s="232"/>
      <c r="CR85" s="232"/>
      <c r="CS85" s="232"/>
      <c r="CT85" s="232"/>
      <c r="CU85" s="232"/>
      <c r="CV85" s="232"/>
      <c r="CW85" s="232"/>
      <c r="CX85" s="232"/>
      <c r="CY85" s="232"/>
      <c r="CZ85" s="232"/>
      <c r="DA85" s="232"/>
      <c r="DB85" s="232"/>
      <c r="DC85" s="232"/>
      <c r="DD85" s="232"/>
      <c r="DE85" s="232"/>
      <c r="DF85" s="232"/>
      <c r="DG85" s="232"/>
      <c r="DH85" s="232"/>
      <c r="DI85" s="232"/>
      <c r="DJ85" s="232"/>
      <c r="DK85" s="232"/>
      <c r="DL85" s="232"/>
      <c r="DM85" s="232"/>
      <c r="DN85" s="232"/>
      <c r="DO85" s="232"/>
      <c r="DP85" s="232"/>
      <c r="DQ85" s="232"/>
      <c r="DR85" s="232"/>
      <c r="DS85" s="232"/>
      <c r="DT85" s="232"/>
      <c r="DU85" s="232"/>
      <c r="DV85" s="232"/>
      <c r="DW85" s="232"/>
      <c r="DX85" s="232"/>
      <c r="DY85" s="232"/>
      <c r="DZ85" s="232"/>
      <c r="EA85" s="232"/>
      <c r="EB85" s="232"/>
      <c r="EC85" s="232"/>
      <c r="ED85" s="232"/>
      <c r="EE85" s="232"/>
      <c r="EF85" s="232"/>
      <c r="EG85" s="232"/>
      <c r="EH85" s="232"/>
      <c r="EI85" s="232"/>
      <c r="EJ85" s="232"/>
      <c r="EK85" s="232"/>
      <c r="EL85" s="232"/>
      <c r="EM85" s="232"/>
      <c r="EN85" s="232"/>
      <c r="EO85" s="232"/>
      <c r="EP85" s="232"/>
      <c r="EQ85" s="232"/>
      <c r="ER85" s="232"/>
      <c r="ES85" s="232"/>
      <c r="ET85" s="232"/>
      <c r="EU85" s="232"/>
      <c r="EV85" s="232"/>
      <c r="EW85" s="232"/>
      <c r="EX85" s="232"/>
      <c r="EY85" s="232"/>
      <c r="EZ85" s="232"/>
      <c r="FA85" s="232"/>
      <c r="FB85" s="232"/>
      <c r="FC85" s="232"/>
      <c r="FD85" s="232"/>
      <c r="FE85" s="232"/>
      <c r="FF85" s="232"/>
      <c r="FG85" s="232"/>
      <c r="FH85" s="232"/>
      <c r="FI85" s="232"/>
      <c r="FJ85" s="232"/>
      <c r="FK85" s="232"/>
      <c r="FL85" s="232"/>
      <c r="FM85" s="232"/>
      <c r="FN85" s="232"/>
      <c r="FO85" s="232"/>
      <c r="FP85" s="232"/>
      <c r="FQ85" s="232"/>
      <c r="FR85" s="232"/>
      <c r="FS85" s="232"/>
      <c r="FT85" s="232"/>
      <c r="FU85" s="232"/>
      <c r="FV85" s="232"/>
      <c r="FW85" s="232"/>
      <c r="FX85" s="232"/>
      <c r="FY85" s="232"/>
      <c r="FZ85" s="232"/>
      <c r="GA85" s="232"/>
      <c r="GB85" s="232"/>
      <c r="GC85" s="232"/>
      <c r="GD85" s="232"/>
      <c r="GE85" s="232"/>
      <c r="GF85" s="232"/>
      <c r="GG85" s="232"/>
      <c r="GH85" s="232"/>
      <c r="GI85" s="232"/>
      <c r="GJ85" s="232"/>
      <c r="GK85" s="232"/>
      <c r="GL85" s="232"/>
      <c r="GM85" s="232"/>
      <c r="GN85" s="232"/>
      <c r="GO85" s="232"/>
      <c r="GP85" s="232"/>
      <c r="GQ85" s="232"/>
      <c r="GR85" s="232"/>
      <c r="GS85" s="232"/>
      <c r="GT85" s="232"/>
      <c r="GU85" s="232"/>
      <c r="GV85" s="232"/>
      <c r="GW85" s="232"/>
      <c r="GX85" s="232"/>
      <c r="GY85" s="232"/>
      <c r="GZ85" s="232"/>
      <c r="HA85" s="232"/>
      <c r="HB85" s="232"/>
      <c r="HC85" s="232"/>
      <c r="HD85" s="232"/>
      <c r="HE85" s="232"/>
      <c r="HF85" s="232"/>
      <c r="HG85" s="232"/>
      <c r="HH85" s="232"/>
      <c r="HI85" s="232"/>
      <c r="HJ85" s="232"/>
      <c r="HK85" s="232"/>
      <c r="HL85" s="232"/>
      <c r="HM85" s="232"/>
      <c r="HN85" s="232"/>
      <c r="HO85" s="232"/>
      <c r="HP85" s="232"/>
      <c r="HQ85" s="232"/>
      <c r="HR85" s="232"/>
    </row>
    <row r="86" spans="1:226" s="242" customFormat="1" ht="167.25" customHeight="1" x14ac:dyDescent="0.2">
      <c r="A86" s="216">
        <f t="shared" si="3"/>
        <v>74</v>
      </c>
      <c r="B86" s="292" t="s">
        <v>83</v>
      </c>
      <c r="C86" s="245">
        <v>33</v>
      </c>
      <c r="D86" s="202" t="s">
        <v>23</v>
      </c>
      <c r="E86" s="298" t="s">
        <v>613</v>
      </c>
      <c r="F86" s="222" t="s">
        <v>614</v>
      </c>
      <c r="G86" s="225" t="s">
        <v>24</v>
      </c>
      <c r="H86" s="292" t="s">
        <v>50</v>
      </c>
      <c r="I86" s="210">
        <v>97280000</v>
      </c>
      <c r="J86" s="210"/>
      <c r="K86" s="223">
        <v>42614</v>
      </c>
      <c r="L86" s="223">
        <v>42675</v>
      </c>
      <c r="M86" s="223">
        <v>42680</v>
      </c>
      <c r="N86" s="245">
        <v>90</v>
      </c>
      <c r="O86" s="223">
        <f>+M86+N86</f>
        <v>42770</v>
      </c>
      <c r="P86" s="243" t="s">
        <v>760</v>
      </c>
      <c r="Q86" s="370" t="s">
        <v>839</v>
      </c>
      <c r="R86" s="214" t="s">
        <v>761</v>
      </c>
      <c r="S86" s="257" t="s">
        <v>651</v>
      </c>
      <c r="T86" s="294" t="s">
        <v>848</v>
      </c>
      <c r="U86" s="294" t="s">
        <v>738</v>
      </c>
      <c r="V86" s="232"/>
      <c r="W86" s="232"/>
      <c r="X86" s="232"/>
      <c r="Y86" s="232"/>
      <c r="Z86" s="232"/>
      <c r="AA86" s="232"/>
      <c r="AB86" s="232"/>
      <c r="AC86" s="232"/>
      <c r="AD86" s="232"/>
      <c r="AE86" s="232"/>
      <c r="AF86" s="232"/>
      <c r="AG86" s="232"/>
      <c r="AH86" s="232"/>
      <c r="AI86" s="232"/>
      <c r="AJ86" s="232"/>
      <c r="AK86" s="232"/>
      <c r="AL86" s="232"/>
      <c r="AM86" s="232"/>
      <c r="AN86" s="232"/>
      <c r="AO86" s="232"/>
      <c r="AP86" s="232"/>
      <c r="AQ86" s="232"/>
      <c r="AR86" s="232"/>
      <c r="AS86" s="232"/>
      <c r="AT86" s="232"/>
      <c r="AU86" s="232"/>
      <c r="AV86" s="232"/>
      <c r="AW86" s="232"/>
      <c r="AX86" s="232"/>
      <c r="AY86" s="232"/>
      <c r="AZ86" s="232"/>
      <c r="BA86" s="232"/>
      <c r="BB86" s="232"/>
      <c r="BC86" s="232"/>
      <c r="BD86" s="232"/>
      <c r="BE86" s="232"/>
      <c r="BF86" s="232"/>
      <c r="BG86" s="232"/>
      <c r="BH86" s="232"/>
      <c r="BI86" s="232"/>
      <c r="BJ86" s="232"/>
      <c r="BK86" s="232"/>
      <c r="BL86" s="232"/>
      <c r="BM86" s="232"/>
      <c r="BN86" s="232"/>
      <c r="BO86" s="232"/>
      <c r="BP86" s="232"/>
      <c r="BQ86" s="232"/>
      <c r="BR86" s="232"/>
      <c r="BS86" s="232"/>
      <c r="BT86" s="232"/>
      <c r="BU86" s="232"/>
      <c r="BV86" s="232"/>
      <c r="BW86" s="232"/>
      <c r="BX86" s="232"/>
      <c r="BY86" s="232"/>
      <c r="BZ86" s="232"/>
      <c r="CA86" s="232"/>
      <c r="CB86" s="232"/>
      <c r="CC86" s="232"/>
      <c r="CD86" s="232"/>
      <c r="CE86" s="232"/>
      <c r="CF86" s="232"/>
      <c r="CG86" s="232"/>
      <c r="CH86" s="232"/>
      <c r="CI86" s="232"/>
      <c r="CJ86" s="232"/>
      <c r="CK86" s="232"/>
      <c r="CL86" s="232"/>
      <c r="CM86" s="232"/>
      <c r="CN86" s="232"/>
      <c r="CO86" s="232"/>
      <c r="CP86" s="232"/>
      <c r="CQ86" s="232"/>
      <c r="CR86" s="232"/>
      <c r="CS86" s="232"/>
      <c r="CT86" s="232"/>
      <c r="CU86" s="232"/>
      <c r="CV86" s="232"/>
      <c r="CW86" s="232"/>
      <c r="CX86" s="232"/>
      <c r="CY86" s="232"/>
      <c r="CZ86" s="232"/>
      <c r="DA86" s="232"/>
      <c r="DB86" s="232"/>
      <c r="DC86" s="232"/>
      <c r="DD86" s="232"/>
      <c r="DE86" s="232"/>
      <c r="DF86" s="232"/>
      <c r="DG86" s="232"/>
      <c r="DH86" s="232"/>
      <c r="DI86" s="232"/>
      <c r="DJ86" s="232"/>
      <c r="DK86" s="232"/>
      <c r="DL86" s="232"/>
      <c r="DM86" s="232"/>
      <c r="DN86" s="232"/>
      <c r="DO86" s="232"/>
      <c r="DP86" s="232"/>
      <c r="DQ86" s="232"/>
      <c r="DR86" s="232"/>
      <c r="DS86" s="232"/>
      <c r="DT86" s="232"/>
      <c r="DU86" s="232"/>
      <c r="DV86" s="232"/>
      <c r="DW86" s="232"/>
      <c r="DX86" s="232"/>
      <c r="DY86" s="232"/>
      <c r="DZ86" s="232"/>
      <c r="EA86" s="232"/>
      <c r="EB86" s="232"/>
      <c r="EC86" s="232"/>
      <c r="ED86" s="232"/>
      <c r="EE86" s="232"/>
      <c r="EF86" s="232"/>
      <c r="EG86" s="232"/>
      <c r="EH86" s="232"/>
      <c r="EI86" s="232"/>
      <c r="EJ86" s="232"/>
      <c r="EK86" s="232"/>
      <c r="EL86" s="232"/>
      <c r="EM86" s="232"/>
      <c r="EN86" s="232"/>
      <c r="EO86" s="232"/>
      <c r="EP86" s="232"/>
      <c r="EQ86" s="232"/>
      <c r="ER86" s="232"/>
      <c r="ES86" s="232"/>
      <c r="ET86" s="232"/>
      <c r="EU86" s="232"/>
      <c r="EV86" s="232"/>
      <c r="EW86" s="232"/>
      <c r="EX86" s="232"/>
      <c r="EY86" s="232"/>
      <c r="EZ86" s="232"/>
      <c r="FA86" s="232"/>
      <c r="FB86" s="232"/>
      <c r="FC86" s="232"/>
      <c r="FD86" s="232"/>
      <c r="FE86" s="232"/>
      <c r="FF86" s="232"/>
      <c r="FG86" s="232"/>
      <c r="FH86" s="232"/>
      <c r="FI86" s="232"/>
      <c r="FJ86" s="232"/>
      <c r="FK86" s="232"/>
      <c r="FL86" s="232"/>
      <c r="FM86" s="232"/>
      <c r="FN86" s="232"/>
      <c r="FO86" s="232"/>
      <c r="FP86" s="232"/>
      <c r="FQ86" s="232"/>
      <c r="FR86" s="232"/>
      <c r="FS86" s="232"/>
      <c r="FT86" s="232"/>
      <c r="FU86" s="232"/>
      <c r="FV86" s="232"/>
      <c r="FW86" s="232"/>
      <c r="FX86" s="232"/>
      <c r="FY86" s="232"/>
      <c r="FZ86" s="232"/>
      <c r="GA86" s="232"/>
      <c r="GB86" s="232"/>
      <c r="GC86" s="232"/>
      <c r="GD86" s="232"/>
      <c r="GE86" s="232"/>
      <c r="GF86" s="232"/>
      <c r="GG86" s="232"/>
      <c r="GH86" s="232"/>
      <c r="GI86" s="232"/>
      <c r="GJ86" s="232"/>
      <c r="GK86" s="232"/>
      <c r="GL86" s="232"/>
      <c r="GM86" s="232"/>
      <c r="GN86" s="232"/>
      <c r="GO86" s="232"/>
      <c r="GP86" s="232"/>
      <c r="GQ86" s="232"/>
      <c r="GR86" s="232"/>
      <c r="GS86" s="232"/>
      <c r="GT86" s="232"/>
      <c r="GU86" s="232"/>
      <c r="GV86" s="232"/>
      <c r="GW86" s="232"/>
      <c r="GX86" s="232"/>
      <c r="GY86" s="232"/>
      <c r="GZ86" s="232"/>
      <c r="HA86" s="232"/>
      <c r="HB86" s="232"/>
      <c r="HC86" s="232"/>
      <c r="HD86" s="232"/>
      <c r="HE86" s="232"/>
      <c r="HF86" s="232"/>
      <c r="HG86" s="232"/>
      <c r="HH86" s="232"/>
      <c r="HI86" s="232"/>
      <c r="HJ86" s="232"/>
      <c r="HK86" s="232"/>
      <c r="HL86" s="232"/>
      <c r="HM86" s="232"/>
      <c r="HN86" s="232"/>
      <c r="HO86" s="232"/>
      <c r="HP86" s="232"/>
      <c r="HQ86" s="232"/>
      <c r="HR86" s="232"/>
    </row>
    <row r="87" spans="1:226" s="233" customFormat="1" ht="167.25" customHeight="1" x14ac:dyDescent="0.2">
      <c r="A87" s="216">
        <f t="shared" si="3"/>
        <v>75</v>
      </c>
      <c r="B87" s="217" t="s">
        <v>110</v>
      </c>
      <c r="C87" s="218" t="s">
        <v>98</v>
      </c>
      <c r="D87" s="219" t="s">
        <v>99</v>
      </c>
      <c r="E87" s="284">
        <v>3120102</v>
      </c>
      <c r="F87" s="221" t="s">
        <v>100</v>
      </c>
      <c r="G87" s="222" t="s">
        <v>24</v>
      </c>
      <c r="H87" s="202" t="s">
        <v>158</v>
      </c>
      <c r="I87" s="209">
        <v>137000000</v>
      </c>
      <c r="J87" s="209">
        <v>137000000</v>
      </c>
      <c r="K87" s="223">
        <v>42601</v>
      </c>
      <c r="L87" s="223">
        <v>42671</v>
      </c>
      <c r="M87" s="223">
        <f>+L87+5</f>
        <v>42676</v>
      </c>
      <c r="N87" s="224">
        <v>60</v>
      </c>
      <c r="O87" s="223">
        <f>+M87+N87</f>
        <v>42736</v>
      </c>
      <c r="P87" s="243" t="s">
        <v>1219</v>
      </c>
      <c r="Q87" s="226" t="s">
        <v>1218</v>
      </c>
      <c r="R87" s="227" t="s">
        <v>101</v>
      </c>
      <c r="S87" s="228" t="s">
        <v>246</v>
      </c>
      <c r="T87" s="294" t="s">
        <v>1220</v>
      </c>
      <c r="U87" s="294" t="s">
        <v>239</v>
      </c>
      <c r="V87" s="232"/>
      <c r="W87" s="232"/>
      <c r="X87" s="232"/>
      <c r="Y87" s="232"/>
      <c r="Z87" s="232"/>
      <c r="AA87" s="232"/>
      <c r="AB87" s="232"/>
      <c r="AC87" s="232"/>
      <c r="AD87" s="232"/>
      <c r="AE87" s="232"/>
      <c r="AF87" s="232"/>
      <c r="AG87" s="232"/>
      <c r="AH87" s="232"/>
      <c r="AI87" s="232"/>
      <c r="AJ87" s="232"/>
      <c r="AK87" s="232"/>
      <c r="AL87" s="232"/>
      <c r="AM87" s="232"/>
      <c r="AN87" s="232"/>
      <c r="AO87" s="232"/>
      <c r="AP87" s="232"/>
      <c r="AQ87" s="232"/>
      <c r="AR87" s="232"/>
      <c r="AS87" s="232"/>
      <c r="AT87" s="232"/>
      <c r="AU87" s="232"/>
      <c r="AV87" s="232"/>
      <c r="AW87" s="232"/>
      <c r="AX87" s="232"/>
      <c r="AY87" s="232"/>
      <c r="AZ87" s="232"/>
      <c r="BA87" s="232"/>
      <c r="BB87" s="232"/>
      <c r="BC87" s="232"/>
      <c r="BD87" s="232"/>
      <c r="BE87" s="232"/>
      <c r="BF87" s="232"/>
      <c r="BG87" s="232"/>
      <c r="BH87" s="232"/>
      <c r="BI87" s="232"/>
      <c r="BJ87" s="232"/>
      <c r="BK87" s="232"/>
      <c r="BL87" s="232"/>
      <c r="BM87" s="232"/>
      <c r="BN87" s="232"/>
      <c r="BO87" s="232"/>
      <c r="BP87" s="232"/>
      <c r="BQ87" s="232"/>
      <c r="BR87" s="232"/>
      <c r="BS87" s="232"/>
      <c r="BT87" s="232"/>
      <c r="BU87" s="232"/>
      <c r="BV87" s="232"/>
      <c r="BW87" s="232"/>
      <c r="BX87" s="232"/>
      <c r="BY87" s="232"/>
      <c r="BZ87" s="232"/>
      <c r="CA87" s="232"/>
      <c r="CB87" s="232"/>
      <c r="CC87" s="232"/>
      <c r="CD87" s="232"/>
      <c r="CE87" s="232"/>
      <c r="CF87" s="232"/>
      <c r="CG87" s="232"/>
      <c r="CH87" s="232"/>
      <c r="CI87" s="232"/>
      <c r="CJ87" s="232"/>
      <c r="CK87" s="232"/>
      <c r="CL87" s="232"/>
      <c r="CM87" s="232"/>
      <c r="CN87" s="232"/>
      <c r="CO87" s="232"/>
      <c r="CP87" s="232"/>
      <c r="CQ87" s="232"/>
      <c r="CR87" s="232"/>
      <c r="CS87" s="232"/>
      <c r="CT87" s="232"/>
      <c r="CU87" s="232"/>
      <c r="CV87" s="232"/>
      <c r="CW87" s="232"/>
      <c r="CX87" s="232"/>
      <c r="CY87" s="232"/>
      <c r="CZ87" s="232"/>
      <c r="DA87" s="232"/>
      <c r="DB87" s="232"/>
      <c r="DC87" s="232"/>
      <c r="DD87" s="232"/>
      <c r="DE87" s="232"/>
      <c r="DF87" s="232"/>
      <c r="DG87" s="232"/>
      <c r="DH87" s="232"/>
      <c r="DI87" s="232"/>
      <c r="DJ87" s="232"/>
      <c r="DK87" s="232"/>
      <c r="DL87" s="232"/>
      <c r="DM87" s="232"/>
      <c r="DN87" s="232"/>
      <c r="DO87" s="232"/>
      <c r="DP87" s="232"/>
      <c r="DQ87" s="232"/>
      <c r="DR87" s="232"/>
      <c r="DS87" s="232"/>
      <c r="DT87" s="232"/>
      <c r="DU87" s="232"/>
      <c r="DV87" s="232"/>
      <c r="DW87" s="232"/>
      <c r="DX87" s="232"/>
      <c r="DY87" s="232"/>
      <c r="DZ87" s="232"/>
      <c r="EA87" s="232"/>
      <c r="EB87" s="232"/>
      <c r="EC87" s="232"/>
      <c r="ED87" s="232"/>
      <c r="EE87" s="232"/>
      <c r="EF87" s="232"/>
      <c r="EG87" s="232"/>
      <c r="EH87" s="232"/>
      <c r="EI87" s="232"/>
      <c r="EJ87" s="232"/>
      <c r="EK87" s="232"/>
      <c r="EL87" s="232"/>
      <c r="EM87" s="232"/>
      <c r="EN87" s="232"/>
      <c r="EO87" s="232"/>
      <c r="EP87" s="232"/>
      <c r="EQ87" s="232"/>
      <c r="ER87" s="232"/>
      <c r="ES87" s="232"/>
      <c r="ET87" s="232"/>
      <c r="EU87" s="232"/>
      <c r="EV87" s="232"/>
      <c r="EW87" s="232"/>
      <c r="EX87" s="232"/>
      <c r="EY87" s="232"/>
      <c r="EZ87" s="232"/>
      <c r="FA87" s="232"/>
      <c r="FB87" s="232"/>
      <c r="FC87" s="232"/>
      <c r="FD87" s="232"/>
      <c r="FE87" s="232"/>
      <c r="FF87" s="232"/>
      <c r="FG87" s="232"/>
      <c r="FH87" s="232"/>
      <c r="FI87" s="232"/>
      <c r="FJ87" s="232"/>
      <c r="FK87" s="232"/>
      <c r="FL87" s="232"/>
      <c r="FM87" s="232"/>
      <c r="FN87" s="232"/>
      <c r="FO87" s="232"/>
      <c r="FP87" s="232"/>
      <c r="FQ87" s="232"/>
      <c r="FR87" s="232"/>
      <c r="FS87" s="232"/>
      <c r="FT87" s="232"/>
      <c r="FU87" s="232"/>
      <c r="FV87" s="232"/>
      <c r="FW87" s="232"/>
      <c r="FX87" s="232"/>
      <c r="FY87" s="232"/>
      <c r="FZ87" s="232"/>
      <c r="GA87" s="232"/>
      <c r="GB87" s="232"/>
      <c r="GC87" s="232"/>
      <c r="GD87" s="232"/>
      <c r="GE87" s="232"/>
      <c r="GF87" s="232"/>
      <c r="GG87" s="232"/>
      <c r="GH87" s="232"/>
      <c r="GI87" s="232"/>
      <c r="GJ87" s="232"/>
      <c r="GK87" s="232"/>
      <c r="GL87" s="232"/>
      <c r="GM87" s="232"/>
      <c r="GN87" s="232"/>
      <c r="GO87" s="232"/>
      <c r="GP87" s="232"/>
      <c r="GQ87" s="232"/>
      <c r="GR87" s="232"/>
      <c r="GS87" s="232"/>
      <c r="GT87" s="232"/>
      <c r="GU87" s="232"/>
      <c r="GV87" s="232"/>
      <c r="GW87" s="232"/>
      <c r="GX87" s="232"/>
      <c r="GY87" s="232"/>
      <c r="GZ87" s="232"/>
      <c r="HA87" s="232"/>
      <c r="HB87" s="232"/>
      <c r="HC87" s="232"/>
      <c r="HD87" s="232"/>
      <c r="HE87" s="232"/>
      <c r="HF87" s="232"/>
      <c r="HG87" s="232"/>
      <c r="HH87" s="232"/>
      <c r="HI87" s="232"/>
      <c r="HJ87" s="232"/>
      <c r="HK87" s="232"/>
      <c r="HL87" s="232"/>
      <c r="HM87" s="232"/>
      <c r="HN87" s="232"/>
      <c r="HO87" s="232"/>
      <c r="HP87" s="232"/>
      <c r="HQ87" s="232"/>
      <c r="HR87" s="232"/>
    </row>
    <row r="88" spans="1:226" s="327" customFormat="1" ht="118.5" customHeight="1" x14ac:dyDescent="0.2">
      <c r="A88" s="216">
        <f t="shared" si="3"/>
        <v>76</v>
      </c>
      <c r="B88" s="217" t="s">
        <v>110</v>
      </c>
      <c r="C88" s="218" t="s">
        <v>98</v>
      </c>
      <c r="D88" s="219" t="s">
        <v>99</v>
      </c>
      <c r="E88" s="312">
        <v>3120104</v>
      </c>
      <c r="F88" s="221" t="s">
        <v>102</v>
      </c>
      <c r="G88" s="222" t="s">
        <v>24</v>
      </c>
      <c r="H88" s="202" t="s">
        <v>19</v>
      </c>
      <c r="I88" s="209">
        <f>230000000-30000000-20000000</f>
        <v>180000000</v>
      </c>
      <c r="J88" s="209"/>
      <c r="K88" s="223">
        <v>42517</v>
      </c>
      <c r="L88" s="223">
        <f>K88+90</f>
        <v>42607</v>
      </c>
      <c r="M88" s="223">
        <f>L88+5</f>
        <v>42612</v>
      </c>
      <c r="N88" s="224">
        <v>180</v>
      </c>
      <c r="O88" s="223">
        <f>M88+N88</f>
        <v>42792</v>
      </c>
      <c r="P88" s="296" t="s">
        <v>201</v>
      </c>
      <c r="Q88" s="226" t="s">
        <v>873</v>
      </c>
      <c r="R88" s="227" t="s">
        <v>103</v>
      </c>
      <c r="S88" s="228" t="s">
        <v>874</v>
      </c>
      <c r="T88" s="294" t="s">
        <v>875</v>
      </c>
      <c r="U88" s="294" t="s">
        <v>876</v>
      </c>
      <c r="V88" s="232"/>
      <c r="W88" s="232"/>
      <c r="X88" s="232"/>
      <c r="Y88" s="232"/>
      <c r="Z88" s="232"/>
      <c r="AA88" s="232"/>
      <c r="AB88" s="232"/>
      <c r="AC88" s="232"/>
      <c r="AD88" s="232"/>
      <c r="AE88" s="232"/>
      <c r="AF88" s="232"/>
      <c r="AG88" s="232"/>
      <c r="AH88" s="232"/>
      <c r="AI88" s="232"/>
      <c r="AJ88" s="232"/>
      <c r="AK88" s="232"/>
      <c r="AL88" s="232"/>
      <c r="AM88" s="232"/>
      <c r="AN88" s="232"/>
      <c r="AO88" s="232"/>
      <c r="AP88" s="232"/>
      <c r="AQ88" s="232"/>
      <c r="AR88" s="232"/>
      <c r="AS88" s="232"/>
      <c r="AT88" s="232"/>
      <c r="AU88" s="232"/>
      <c r="AV88" s="232"/>
      <c r="AW88" s="232"/>
      <c r="AX88" s="232"/>
      <c r="AY88" s="232"/>
      <c r="AZ88" s="232"/>
      <c r="BA88" s="232"/>
      <c r="BB88" s="232"/>
      <c r="BC88" s="232"/>
      <c r="BD88" s="232"/>
      <c r="BE88" s="232"/>
      <c r="BF88" s="232"/>
      <c r="BG88" s="232"/>
      <c r="BH88" s="232"/>
      <c r="BI88" s="232"/>
      <c r="BJ88" s="232"/>
      <c r="BK88" s="232"/>
      <c r="BL88" s="232"/>
      <c r="BM88" s="232"/>
      <c r="BN88" s="232"/>
      <c r="BO88" s="232"/>
      <c r="BP88" s="232"/>
      <c r="BQ88" s="232"/>
      <c r="BR88" s="232"/>
      <c r="BS88" s="232"/>
      <c r="BT88" s="232"/>
      <c r="BU88" s="232"/>
      <c r="BV88" s="232"/>
      <c r="BW88" s="232"/>
      <c r="BX88" s="232"/>
      <c r="BY88" s="232"/>
      <c r="BZ88" s="232"/>
      <c r="CA88" s="232"/>
      <c r="CB88" s="232"/>
      <c r="CC88" s="232"/>
      <c r="CD88" s="232"/>
      <c r="CE88" s="232"/>
      <c r="CF88" s="232"/>
      <c r="CG88" s="232"/>
      <c r="CH88" s="232"/>
      <c r="CI88" s="232"/>
      <c r="CJ88" s="232"/>
      <c r="CK88" s="232"/>
      <c r="CL88" s="232"/>
      <c r="CM88" s="232"/>
      <c r="CN88" s="232"/>
      <c r="CO88" s="232"/>
      <c r="CP88" s="232"/>
      <c r="CQ88" s="232"/>
      <c r="CR88" s="232"/>
      <c r="CS88" s="232"/>
      <c r="CT88" s="232"/>
      <c r="CU88" s="232"/>
      <c r="CV88" s="232"/>
      <c r="CW88" s="232"/>
      <c r="CX88" s="232"/>
      <c r="CY88" s="232"/>
      <c r="CZ88" s="232"/>
      <c r="DA88" s="232"/>
      <c r="DB88" s="232"/>
      <c r="DC88" s="232"/>
      <c r="DD88" s="232"/>
      <c r="DE88" s="232"/>
      <c r="DF88" s="232"/>
      <c r="DG88" s="232"/>
      <c r="DH88" s="232"/>
      <c r="DI88" s="232"/>
      <c r="DJ88" s="232"/>
      <c r="DK88" s="232"/>
      <c r="DL88" s="232"/>
      <c r="DM88" s="232"/>
      <c r="DN88" s="232"/>
      <c r="DO88" s="232"/>
      <c r="DP88" s="232"/>
      <c r="DQ88" s="232"/>
      <c r="DR88" s="232"/>
      <c r="DS88" s="232"/>
      <c r="DT88" s="232"/>
      <c r="DU88" s="232"/>
      <c r="DV88" s="232"/>
      <c r="DW88" s="232"/>
      <c r="DX88" s="232"/>
      <c r="DY88" s="232"/>
      <c r="DZ88" s="232"/>
      <c r="EA88" s="232"/>
      <c r="EB88" s="232"/>
      <c r="EC88" s="232"/>
      <c r="ED88" s="232"/>
      <c r="EE88" s="232"/>
      <c r="EF88" s="232"/>
      <c r="EG88" s="232"/>
      <c r="EH88" s="232"/>
      <c r="EI88" s="232"/>
      <c r="EJ88" s="232"/>
      <c r="EK88" s="232"/>
      <c r="EL88" s="232"/>
      <c r="EM88" s="232"/>
      <c r="EN88" s="232"/>
      <c r="EO88" s="232"/>
      <c r="EP88" s="232"/>
      <c r="EQ88" s="232"/>
      <c r="ER88" s="232"/>
      <c r="ES88" s="232"/>
      <c r="ET88" s="232"/>
      <c r="EU88" s="232"/>
      <c r="EV88" s="232"/>
      <c r="EW88" s="232"/>
      <c r="EX88" s="232"/>
      <c r="EY88" s="232"/>
      <c r="EZ88" s="232"/>
      <c r="FA88" s="232"/>
      <c r="FB88" s="232"/>
      <c r="FC88" s="232"/>
      <c r="FD88" s="232"/>
      <c r="FE88" s="232"/>
      <c r="FF88" s="232"/>
      <c r="FG88" s="232"/>
      <c r="FH88" s="232"/>
      <c r="FI88" s="232"/>
      <c r="FJ88" s="232"/>
      <c r="FK88" s="232"/>
      <c r="FL88" s="232"/>
      <c r="FM88" s="232"/>
      <c r="FN88" s="232"/>
      <c r="FO88" s="232"/>
      <c r="FP88" s="232"/>
      <c r="FQ88" s="232"/>
      <c r="FR88" s="232"/>
      <c r="FS88" s="232"/>
      <c r="FT88" s="232"/>
      <c r="FU88" s="232"/>
      <c r="FV88" s="232"/>
      <c r="FW88" s="232"/>
      <c r="FX88" s="232"/>
      <c r="FY88" s="232"/>
      <c r="FZ88" s="232"/>
      <c r="GA88" s="232"/>
      <c r="GB88" s="232"/>
      <c r="GC88" s="232"/>
      <c r="GD88" s="232"/>
      <c r="GE88" s="232"/>
      <c r="GF88" s="232"/>
      <c r="GG88" s="232"/>
      <c r="GH88" s="232"/>
      <c r="GI88" s="232"/>
      <c r="GJ88" s="232"/>
      <c r="GK88" s="232"/>
      <c r="GL88" s="232"/>
      <c r="GM88" s="232"/>
      <c r="GN88" s="232"/>
      <c r="GO88" s="232"/>
      <c r="GP88" s="232"/>
      <c r="GQ88" s="232"/>
      <c r="GR88" s="232"/>
      <c r="GS88" s="232"/>
      <c r="GT88" s="232"/>
      <c r="GU88" s="232"/>
      <c r="GV88" s="232"/>
      <c r="GW88" s="232"/>
      <c r="GX88" s="232"/>
      <c r="GY88" s="232"/>
      <c r="GZ88" s="232"/>
      <c r="HA88" s="232"/>
      <c r="HB88" s="232"/>
      <c r="HC88" s="232"/>
      <c r="HD88" s="232"/>
      <c r="HE88" s="232"/>
      <c r="HF88" s="232"/>
      <c r="HG88" s="232"/>
      <c r="HH88" s="232"/>
      <c r="HI88" s="232"/>
      <c r="HJ88" s="232"/>
      <c r="HK88" s="232"/>
      <c r="HL88" s="232"/>
      <c r="HM88" s="232"/>
      <c r="HN88" s="232"/>
      <c r="HO88" s="232"/>
      <c r="HP88" s="232"/>
      <c r="HQ88" s="232"/>
      <c r="HR88" s="232"/>
    </row>
    <row r="89" spans="1:226" s="287" customFormat="1" ht="151.5" customHeight="1" x14ac:dyDescent="0.2">
      <c r="A89" s="216">
        <f t="shared" si="3"/>
        <v>77</v>
      </c>
      <c r="B89" s="202" t="s">
        <v>76</v>
      </c>
      <c r="C89" s="218" t="s">
        <v>98</v>
      </c>
      <c r="D89" s="219" t="s">
        <v>99</v>
      </c>
      <c r="E89" s="284">
        <v>3120102</v>
      </c>
      <c r="F89" s="221" t="s">
        <v>100</v>
      </c>
      <c r="G89" s="245" t="s">
        <v>24</v>
      </c>
      <c r="H89" s="239" t="s">
        <v>50</v>
      </c>
      <c r="I89" s="209">
        <v>38787510</v>
      </c>
      <c r="J89" s="209">
        <v>38787510</v>
      </c>
      <c r="K89" s="223">
        <v>42458</v>
      </c>
      <c r="L89" s="223">
        <v>42534</v>
      </c>
      <c r="M89" s="223">
        <v>42545</v>
      </c>
      <c r="N89" s="224">
        <v>360</v>
      </c>
      <c r="O89" s="223">
        <v>42909</v>
      </c>
      <c r="P89" s="225" t="s">
        <v>202</v>
      </c>
      <c r="Q89" s="226" t="s">
        <v>605</v>
      </c>
      <c r="R89" s="227" t="s">
        <v>104</v>
      </c>
      <c r="S89" s="247" t="s">
        <v>256</v>
      </c>
      <c r="T89" s="294" t="s">
        <v>802</v>
      </c>
      <c r="U89" s="294" t="s">
        <v>239</v>
      </c>
      <c r="V89" s="286"/>
      <c r="W89" s="286"/>
      <c r="X89" s="286"/>
      <c r="Y89" s="286"/>
      <c r="Z89" s="286"/>
      <c r="AA89" s="286"/>
      <c r="AB89" s="286"/>
      <c r="AC89" s="286"/>
      <c r="AD89" s="286"/>
      <c r="AE89" s="286"/>
      <c r="AF89" s="286"/>
      <c r="AG89" s="286"/>
      <c r="AH89" s="286"/>
      <c r="AI89" s="286"/>
      <c r="AJ89" s="286"/>
      <c r="AK89" s="28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286"/>
      <c r="BO89" s="286"/>
      <c r="BP89" s="286"/>
      <c r="BQ89" s="286"/>
      <c r="BR89" s="286"/>
      <c r="BS89" s="286"/>
      <c r="BT89" s="286"/>
      <c r="BU89" s="286"/>
      <c r="BV89" s="286"/>
      <c r="BW89" s="286"/>
      <c r="BX89" s="286"/>
      <c r="BY89" s="286"/>
      <c r="BZ89" s="286"/>
      <c r="CA89" s="286"/>
      <c r="CB89" s="286"/>
      <c r="CC89" s="286"/>
      <c r="CD89" s="286"/>
      <c r="CE89" s="286"/>
      <c r="CF89" s="286"/>
      <c r="CG89" s="286"/>
      <c r="CH89" s="286"/>
      <c r="CI89" s="286"/>
      <c r="CJ89" s="286"/>
      <c r="CK89" s="286"/>
      <c r="CL89" s="286"/>
      <c r="CM89" s="286"/>
      <c r="CN89" s="286"/>
      <c r="CO89" s="286"/>
      <c r="CP89" s="286"/>
      <c r="CQ89" s="286"/>
      <c r="CR89" s="286"/>
      <c r="CS89" s="286"/>
      <c r="CT89" s="286"/>
      <c r="CU89" s="286"/>
      <c r="CV89" s="286"/>
      <c r="CW89" s="286"/>
      <c r="CX89" s="286"/>
      <c r="CY89" s="286"/>
      <c r="CZ89" s="286"/>
      <c r="DA89" s="286"/>
      <c r="DB89" s="286"/>
      <c r="DC89" s="286"/>
      <c r="DD89" s="286"/>
      <c r="DE89" s="286"/>
      <c r="DF89" s="286"/>
      <c r="DG89" s="286"/>
      <c r="DH89" s="286"/>
      <c r="DI89" s="286"/>
      <c r="DJ89" s="286"/>
      <c r="DK89" s="286"/>
      <c r="DL89" s="286"/>
      <c r="DM89" s="286"/>
      <c r="DN89" s="286"/>
      <c r="DO89" s="286"/>
      <c r="DP89" s="286"/>
      <c r="DQ89" s="286"/>
      <c r="DR89" s="286"/>
      <c r="DS89" s="286"/>
      <c r="DT89" s="286"/>
      <c r="DU89" s="286"/>
      <c r="DV89" s="286"/>
      <c r="DW89" s="286"/>
      <c r="DX89" s="286"/>
      <c r="DY89" s="286"/>
      <c r="DZ89" s="286"/>
      <c r="EA89" s="286"/>
      <c r="EB89" s="286"/>
      <c r="EC89" s="286"/>
      <c r="ED89" s="286"/>
      <c r="EE89" s="286"/>
      <c r="EF89" s="286"/>
      <c r="EG89" s="286"/>
      <c r="EH89" s="286"/>
      <c r="EI89" s="286"/>
      <c r="EJ89" s="286"/>
      <c r="EK89" s="286"/>
      <c r="EL89" s="286"/>
      <c r="EM89" s="286"/>
      <c r="EN89" s="286"/>
      <c r="EO89" s="286"/>
      <c r="EP89" s="286"/>
      <c r="EQ89" s="286"/>
      <c r="ER89" s="286"/>
      <c r="ES89" s="286"/>
      <c r="ET89" s="286"/>
      <c r="EU89" s="286"/>
      <c r="EV89" s="286"/>
      <c r="EW89" s="286"/>
      <c r="EX89" s="286"/>
      <c r="EY89" s="286"/>
      <c r="EZ89" s="286"/>
      <c r="FA89" s="286"/>
      <c r="FB89" s="286"/>
      <c r="FC89" s="286"/>
      <c r="FD89" s="286"/>
      <c r="FE89" s="286"/>
      <c r="FF89" s="286"/>
      <c r="FG89" s="286"/>
      <c r="FH89" s="286"/>
      <c r="FI89" s="286"/>
      <c r="FJ89" s="286"/>
      <c r="FK89" s="286"/>
      <c r="FL89" s="286"/>
      <c r="FM89" s="286"/>
      <c r="FN89" s="286"/>
      <c r="FO89" s="286"/>
      <c r="FP89" s="286"/>
      <c r="FQ89" s="286"/>
      <c r="FR89" s="286"/>
      <c r="FS89" s="286"/>
      <c r="FT89" s="286"/>
      <c r="FU89" s="286"/>
      <c r="FV89" s="286"/>
      <c r="FW89" s="286"/>
      <c r="FX89" s="286"/>
      <c r="FY89" s="286"/>
      <c r="FZ89" s="286"/>
      <c r="GA89" s="286"/>
      <c r="GB89" s="286"/>
      <c r="GC89" s="286"/>
      <c r="GD89" s="286"/>
      <c r="GE89" s="286"/>
      <c r="GF89" s="286"/>
      <c r="GG89" s="286"/>
      <c r="GH89" s="286"/>
      <c r="GI89" s="286"/>
      <c r="GJ89" s="286"/>
      <c r="GK89" s="286"/>
      <c r="GL89" s="286"/>
      <c r="GM89" s="286"/>
      <c r="GN89" s="286"/>
      <c r="GO89" s="286"/>
      <c r="GP89" s="286"/>
      <c r="GQ89" s="286"/>
      <c r="GR89" s="286"/>
      <c r="GS89" s="286"/>
      <c r="GT89" s="286"/>
      <c r="GU89" s="286"/>
      <c r="GV89" s="286"/>
      <c r="GW89" s="286"/>
      <c r="GX89" s="286"/>
      <c r="GY89" s="286"/>
      <c r="GZ89" s="286"/>
      <c r="HA89" s="286"/>
      <c r="HB89" s="286"/>
      <c r="HC89" s="286"/>
      <c r="HD89" s="286"/>
      <c r="HE89" s="286"/>
      <c r="HF89" s="286"/>
      <c r="HG89" s="286"/>
      <c r="HH89" s="286"/>
      <c r="HI89" s="286"/>
      <c r="HJ89" s="286"/>
      <c r="HK89" s="286"/>
      <c r="HL89" s="286"/>
      <c r="HM89" s="286"/>
      <c r="HN89" s="286"/>
      <c r="HO89" s="286"/>
      <c r="HP89" s="286"/>
      <c r="HQ89" s="286"/>
      <c r="HR89" s="286"/>
    </row>
    <row r="90" spans="1:226" s="327" customFormat="1" ht="131.25" customHeight="1" x14ac:dyDescent="0.2">
      <c r="A90" s="216">
        <f t="shared" si="3"/>
        <v>78</v>
      </c>
      <c r="B90" s="217" t="s">
        <v>110</v>
      </c>
      <c r="C90" s="218" t="s">
        <v>16</v>
      </c>
      <c r="D90" s="219" t="s">
        <v>168</v>
      </c>
      <c r="E90" s="284">
        <v>3120105</v>
      </c>
      <c r="F90" s="221" t="s">
        <v>106</v>
      </c>
      <c r="G90" s="222" t="s">
        <v>82</v>
      </c>
      <c r="H90" s="257" t="s">
        <v>879</v>
      </c>
      <c r="I90" s="209">
        <v>330327371</v>
      </c>
      <c r="J90" s="209"/>
      <c r="K90" s="223">
        <f>L90-84</f>
        <v>42530</v>
      </c>
      <c r="L90" s="223">
        <v>42614</v>
      </c>
      <c r="M90" s="223">
        <v>42637</v>
      </c>
      <c r="N90" s="224">
        <v>365</v>
      </c>
      <c r="O90" s="223">
        <v>43002</v>
      </c>
      <c r="P90" s="243" t="s">
        <v>203</v>
      </c>
      <c r="Q90" s="226" t="s">
        <v>1174</v>
      </c>
      <c r="R90" s="227" t="s">
        <v>107</v>
      </c>
      <c r="S90" s="227" t="s">
        <v>878</v>
      </c>
      <c r="T90" s="294" t="s">
        <v>877</v>
      </c>
      <c r="U90" s="294" t="s">
        <v>738</v>
      </c>
      <c r="V90" s="232"/>
      <c r="W90" s="232"/>
      <c r="X90" s="232"/>
      <c r="Y90" s="232"/>
      <c r="Z90" s="232"/>
      <c r="AA90" s="232"/>
      <c r="AB90" s="232"/>
      <c r="AC90" s="232"/>
      <c r="AD90" s="232"/>
      <c r="AE90" s="232"/>
      <c r="AF90" s="232"/>
      <c r="AG90" s="232"/>
      <c r="AH90" s="232"/>
      <c r="AI90" s="232"/>
      <c r="AJ90" s="232"/>
      <c r="AK90" s="232"/>
      <c r="AL90" s="232"/>
      <c r="AM90" s="232"/>
      <c r="AN90" s="232"/>
      <c r="AO90" s="232"/>
      <c r="AP90" s="232"/>
      <c r="AQ90" s="232"/>
      <c r="AR90" s="232"/>
      <c r="AS90" s="232"/>
      <c r="AT90" s="232"/>
      <c r="AU90" s="232"/>
      <c r="AV90" s="232"/>
      <c r="AW90" s="232"/>
      <c r="AX90" s="232"/>
      <c r="AY90" s="232"/>
      <c r="AZ90" s="232"/>
      <c r="BA90" s="232"/>
      <c r="BB90" s="232"/>
      <c r="BC90" s="232"/>
      <c r="BD90" s="232"/>
      <c r="BE90" s="232"/>
      <c r="BF90" s="232"/>
      <c r="BG90" s="232"/>
      <c r="BH90" s="232"/>
      <c r="BI90" s="232"/>
      <c r="BJ90" s="232"/>
      <c r="BK90" s="232"/>
      <c r="BL90" s="232"/>
      <c r="BM90" s="232"/>
      <c r="BN90" s="232"/>
      <c r="BO90" s="232"/>
      <c r="BP90" s="232"/>
      <c r="BQ90" s="232"/>
      <c r="BR90" s="232"/>
      <c r="BS90" s="232"/>
      <c r="BT90" s="232"/>
      <c r="BU90" s="232"/>
      <c r="BV90" s="232"/>
      <c r="BW90" s="232"/>
      <c r="BX90" s="232"/>
      <c r="BY90" s="232"/>
      <c r="BZ90" s="232"/>
      <c r="CA90" s="232"/>
      <c r="CB90" s="232"/>
      <c r="CC90" s="232"/>
      <c r="CD90" s="232"/>
      <c r="CE90" s="232"/>
      <c r="CF90" s="232"/>
      <c r="CG90" s="232"/>
      <c r="CH90" s="232"/>
      <c r="CI90" s="232"/>
      <c r="CJ90" s="232"/>
      <c r="CK90" s="232"/>
      <c r="CL90" s="232"/>
      <c r="CM90" s="232"/>
      <c r="CN90" s="232"/>
      <c r="CO90" s="232"/>
      <c r="CP90" s="232"/>
      <c r="CQ90" s="232"/>
      <c r="CR90" s="232"/>
      <c r="CS90" s="232"/>
      <c r="CT90" s="232"/>
      <c r="CU90" s="232"/>
      <c r="CV90" s="232"/>
      <c r="CW90" s="232"/>
      <c r="CX90" s="232"/>
      <c r="CY90" s="232"/>
      <c r="CZ90" s="232"/>
      <c r="DA90" s="232"/>
      <c r="DB90" s="232"/>
      <c r="DC90" s="232"/>
      <c r="DD90" s="232"/>
      <c r="DE90" s="232"/>
      <c r="DF90" s="232"/>
      <c r="DG90" s="232"/>
      <c r="DH90" s="232"/>
      <c r="DI90" s="232"/>
      <c r="DJ90" s="232"/>
      <c r="DK90" s="232"/>
      <c r="DL90" s="232"/>
      <c r="DM90" s="232"/>
      <c r="DN90" s="232"/>
      <c r="DO90" s="232"/>
      <c r="DP90" s="232"/>
      <c r="DQ90" s="232"/>
      <c r="DR90" s="232"/>
      <c r="DS90" s="232"/>
      <c r="DT90" s="232"/>
      <c r="DU90" s="232"/>
      <c r="DV90" s="232"/>
      <c r="DW90" s="232"/>
      <c r="DX90" s="232"/>
      <c r="DY90" s="232"/>
      <c r="DZ90" s="232"/>
      <c r="EA90" s="232"/>
      <c r="EB90" s="232"/>
      <c r="EC90" s="232"/>
      <c r="ED90" s="232"/>
      <c r="EE90" s="232"/>
      <c r="EF90" s="232"/>
      <c r="EG90" s="232"/>
      <c r="EH90" s="232"/>
      <c r="EI90" s="232"/>
      <c r="EJ90" s="232"/>
      <c r="EK90" s="232"/>
      <c r="EL90" s="232"/>
      <c r="EM90" s="232"/>
      <c r="EN90" s="232"/>
      <c r="EO90" s="232"/>
      <c r="EP90" s="232"/>
      <c r="EQ90" s="232"/>
      <c r="ER90" s="232"/>
      <c r="ES90" s="232"/>
      <c r="ET90" s="232"/>
      <c r="EU90" s="232"/>
      <c r="EV90" s="232"/>
      <c r="EW90" s="232"/>
      <c r="EX90" s="232"/>
      <c r="EY90" s="232"/>
      <c r="EZ90" s="232"/>
      <c r="FA90" s="232"/>
      <c r="FB90" s="232"/>
      <c r="FC90" s="232"/>
      <c r="FD90" s="232"/>
      <c r="FE90" s="232"/>
      <c r="FF90" s="232"/>
      <c r="FG90" s="232"/>
      <c r="FH90" s="232"/>
      <c r="FI90" s="232"/>
      <c r="FJ90" s="232"/>
      <c r="FK90" s="232"/>
      <c r="FL90" s="232"/>
      <c r="FM90" s="232"/>
      <c r="FN90" s="232"/>
      <c r="FO90" s="232"/>
      <c r="FP90" s="232"/>
      <c r="FQ90" s="232"/>
      <c r="FR90" s="232"/>
      <c r="FS90" s="232"/>
      <c r="FT90" s="232"/>
      <c r="FU90" s="232"/>
      <c r="FV90" s="232"/>
      <c r="FW90" s="232"/>
      <c r="FX90" s="232"/>
      <c r="FY90" s="232"/>
      <c r="FZ90" s="232"/>
      <c r="GA90" s="232"/>
      <c r="GB90" s="232"/>
      <c r="GC90" s="232"/>
      <c r="GD90" s="232"/>
      <c r="GE90" s="232"/>
      <c r="GF90" s="232"/>
      <c r="GG90" s="232"/>
      <c r="GH90" s="232"/>
      <c r="GI90" s="232"/>
      <c r="GJ90" s="232"/>
      <c r="GK90" s="232"/>
      <c r="GL90" s="232"/>
      <c r="GM90" s="232"/>
      <c r="GN90" s="232"/>
      <c r="GO90" s="232"/>
      <c r="GP90" s="232"/>
      <c r="GQ90" s="232"/>
      <c r="GR90" s="232"/>
      <c r="GS90" s="232"/>
      <c r="GT90" s="232"/>
      <c r="GU90" s="232"/>
      <c r="GV90" s="232"/>
      <c r="GW90" s="232"/>
      <c r="GX90" s="232"/>
      <c r="GY90" s="232"/>
      <c r="GZ90" s="232"/>
      <c r="HA90" s="232"/>
      <c r="HB90" s="232"/>
      <c r="HC90" s="232"/>
      <c r="HD90" s="232"/>
      <c r="HE90" s="232"/>
      <c r="HF90" s="232"/>
      <c r="HG90" s="232"/>
      <c r="HH90" s="232"/>
      <c r="HI90" s="232"/>
      <c r="HJ90" s="232"/>
      <c r="HK90" s="232"/>
      <c r="HL90" s="232"/>
      <c r="HM90" s="232"/>
      <c r="HN90" s="232"/>
      <c r="HO90" s="232"/>
      <c r="HP90" s="232"/>
      <c r="HQ90" s="232"/>
      <c r="HR90" s="232"/>
    </row>
    <row r="91" spans="1:226" s="242" customFormat="1" ht="79.5" customHeight="1" x14ac:dyDescent="0.2">
      <c r="A91" s="216">
        <f t="shared" si="3"/>
        <v>79</v>
      </c>
      <c r="B91" s="217" t="s">
        <v>110</v>
      </c>
      <c r="C91" s="218" t="s">
        <v>16</v>
      </c>
      <c r="D91" s="219" t="s">
        <v>168</v>
      </c>
      <c r="E91" s="284">
        <v>312020601</v>
      </c>
      <c r="F91" s="221" t="s">
        <v>106</v>
      </c>
      <c r="G91" s="222" t="s">
        <v>60</v>
      </c>
      <c r="H91" s="202" t="s">
        <v>25</v>
      </c>
      <c r="I91" s="320">
        <v>0</v>
      </c>
      <c r="J91" s="320"/>
      <c r="K91" s="223">
        <v>42410</v>
      </c>
      <c r="L91" s="223">
        <v>42492</v>
      </c>
      <c r="M91" s="223">
        <f>L91+5</f>
        <v>42497</v>
      </c>
      <c r="N91" s="224">
        <v>365</v>
      </c>
      <c r="O91" s="223">
        <f>M91+N91</f>
        <v>42862</v>
      </c>
      <c r="P91" s="243" t="s">
        <v>204</v>
      </c>
      <c r="Q91" s="226" t="s">
        <v>108</v>
      </c>
      <c r="R91" s="227" t="s">
        <v>109</v>
      </c>
      <c r="S91" s="256" t="s">
        <v>246</v>
      </c>
      <c r="T91" s="294" t="s">
        <v>607</v>
      </c>
      <c r="U91" s="294" t="s">
        <v>486</v>
      </c>
      <c r="V91" s="232"/>
      <c r="W91" s="232"/>
      <c r="X91" s="232"/>
      <c r="Y91" s="232"/>
      <c r="Z91" s="232"/>
      <c r="AA91" s="232"/>
      <c r="AB91" s="232"/>
      <c r="AC91" s="232"/>
      <c r="AD91" s="232"/>
      <c r="AE91" s="232"/>
      <c r="AF91" s="232"/>
      <c r="AG91" s="232"/>
      <c r="AH91" s="232"/>
      <c r="AI91" s="232"/>
      <c r="AJ91" s="232"/>
      <c r="AK91" s="232"/>
      <c r="AL91" s="232"/>
      <c r="AM91" s="232"/>
      <c r="AN91" s="232"/>
      <c r="AO91" s="232"/>
      <c r="AP91" s="232"/>
      <c r="AQ91" s="232"/>
      <c r="AR91" s="232"/>
      <c r="AS91" s="232"/>
      <c r="AT91" s="232"/>
      <c r="AU91" s="232"/>
      <c r="AV91" s="232"/>
      <c r="AW91" s="232"/>
      <c r="AX91" s="232"/>
      <c r="AY91" s="232"/>
      <c r="AZ91" s="232"/>
      <c r="BA91" s="232"/>
      <c r="BB91" s="232"/>
      <c r="BC91" s="232"/>
      <c r="BD91" s="232"/>
      <c r="BE91" s="232"/>
      <c r="BF91" s="232"/>
      <c r="BG91" s="232"/>
      <c r="BH91" s="232"/>
      <c r="BI91" s="232"/>
      <c r="BJ91" s="232"/>
      <c r="BK91" s="232"/>
      <c r="BL91" s="232"/>
      <c r="BM91" s="232"/>
      <c r="BN91" s="232"/>
      <c r="BO91" s="232"/>
      <c r="BP91" s="232"/>
      <c r="BQ91" s="232"/>
      <c r="BR91" s="232"/>
      <c r="BS91" s="232"/>
      <c r="BT91" s="232"/>
      <c r="BU91" s="232"/>
      <c r="BV91" s="232"/>
      <c r="BW91" s="232"/>
      <c r="BX91" s="232"/>
      <c r="BY91" s="232"/>
      <c r="BZ91" s="232"/>
      <c r="CA91" s="232"/>
      <c r="CB91" s="232"/>
      <c r="CC91" s="232"/>
      <c r="CD91" s="232"/>
      <c r="CE91" s="232"/>
      <c r="CF91" s="232"/>
      <c r="CG91" s="232"/>
      <c r="CH91" s="232"/>
      <c r="CI91" s="232"/>
      <c r="CJ91" s="232"/>
      <c r="CK91" s="232"/>
      <c r="CL91" s="232"/>
      <c r="CM91" s="232"/>
      <c r="CN91" s="232"/>
      <c r="CO91" s="232"/>
      <c r="CP91" s="232"/>
      <c r="CQ91" s="232"/>
      <c r="CR91" s="232"/>
      <c r="CS91" s="232"/>
      <c r="CT91" s="232"/>
      <c r="CU91" s="232"/>
      <c r="CV91" s="232"/>
      <c r="CW91" s="232"/>
      <c r="CX91" s="232"/>
      <c r="CY91" s="232"/>
      <c r="CZ91" s="232"/>
      <c r="DA91" s="232"/>
      <c r="DB91" s="232"/>
      <c r="DC91" s="232"/>
      <c r="DD91" s="232"/>
      <c r="DE91" s="232"/>
      <c r="DF91" s="232"/>
      <c r="DG91" s="232"/>
      <c r="DH91" s="232"/>
      <c r="DI91" s="232"/>
      <c r="DJ91" s="232"/>
      <c r="DK91" s="232"/>
      <c r="DL91" s="232"/>
      <c r="DM91" s="232"/>
      <c r="DN91" s="232"/>
      <c r="DO91" s="232"/>
      <c r="DP91" s="232"/>
      <c r="DQ91" s="232"/>
      <c r="DR91" s="232"/>
      <c r="DS91" s="232"/>
      <c r="DT91" s="232"/>
      <c r="DU91" s="232"/>
      <c r="DV91" s="232"/>
      <c r="DW91" s="232"/>
      <c r="DX91" s="232"/>
      <c r="DY91" s="232"/>
      <c r="DZ91" s="232"/>
      <c r="EA91" s="232"/>
      <c r="EB91" s="232"/>
      <c r="EC91" s="232"/>
      <c r="ED91" s="232"/>
      <c r="EE91" s="232"/>
      <c r="EF91" s="232"/>
      <c r="EG91" s="232"/>
      <c r="EH91" s="232"/>
      <c r="EI91" s="232"/>
      <c r="EJ91" s="232"/>
      <c r="EK91" s="232"/>
      <c r="EL91" s="232"/>
      <c r="EM91" s="232"/>
      <c r="EN91" s="232"/>
      <c r="EO91" s="232"/>
      <c r="EP91" s="232"/>
      <c r="EQ91" s="232"/>
      <c r="ER91" s="232"/>
      <c r="ES91" s="232"/>
      <c r="ET91" s="232"/>
      <c r="EU91" s="232"/>
      <c r="EV91" s="232"/>
      <c r="EW91" s="232"/>
      <c r="EX91" s="232"/>
      <c r="EY91" s="232"/>
      <c r="EZ91" s="232"/>
      <c r="FA91" s="232"/>
      <c r="FB91" s="232"/>
      <c r="FC91" s="232"/>
      <c r="FD91" s="232"/>
      <c r="FE91" s="232"/>
      <c r="FF91" s="232"/>
      <c r="FG91" s="232"/>
      <c r="FH91" s="232"/>
      <c r="FI91" s="232"/>
      <c r="FJ91" s="232"/>
      <c r="FK91" s="232"/>
      <c r="FL91" s="232"/>
      <c r="FM91" s="232"/>
      <c r="FN91" s="232"/>
      <c r="FO91" s="232"/>
      <c r="FP91" s="232"/>
      <c r="FQ91" s="232"/>
      <c r="FR91" s="232"/>
      <c r="FS91" s="232"/>
      <c r="FT91" s="232"/>
      <c r="FU91" s="232"/>
      <c r="FV91" s="232"/>
      <c r="FW91" s="232"/>
      <c r="FX91" s="232"/>
      <c r="FY91" s="232"/>
      <c r="FZ91" s="232"/>
      <c r="GA91" s="232"/>
      <c r="GB91" s="232"/>
      <c r="GC91" s="232"/>
      <c r="GD91" s="232"/>
      <c r="GE91" s="232"/>
      <c r="GF91" s="232"/>
      <c r="GG91" s="232"/>
      <c r="GH91" s="232"/>
      <c r="GI91" s="232"/>
      <c r="GJ91" s="232"/>
      <c r="GK91" s="232"/>
      <c r="GL91" s="232"/>
      <c r="GM91" s="232"/>
      <c r="GN91" s="232"/>
      <c r="GO91" s="232"/>
      <c r="GP91" s="232"/>
      <c r="GQ91" s="232"/>
      <c r="GR91" s="232"/>
      <c r="GS91" s="232"/>
      <c r="GT91" s="232"/>
      <c r="GU91" s="232"/>
      <c r="GV91" s="232"/>
      <c r="GW91" s="232"/>
      <c r="GX91" s="232"/>
      <c r="GY91" s="232"/>
      <c r="GZ91" s="232"/>
      <c r="HA91" s="232"/>
      <c r="HB91" s="232"/>
      <c r="HC91" s="232"/>
      <c r="HD91" s="232"/>
      <c r="HE91" s="232"/>
      <c r="HF91" s="232"/>
      <c r="HG91" s="232"/>
      <c r="HH91" s="232"/>
      <c r="HI91" s="232"/>
      <c r="HJ91" s="232"/>
      <c r="HK91" s="232"/>
      <c r="HL91" s="232"/>
      <c r="HM91" s="232"/>
      <c r="HN91" s="232"/>
      <c r="HO91" s="232"/>
      <c r="HP91" s="232"/>
      <c r="HQ91" s="232"/>
      <c r="HR91" s="232"/>
    </row>
    <row r="92" spans="1:226" s="242" customFormat="1" ht="126.75" customHeight="1" x14ac:dyDescent="0.2">
      <c r="A92" s="216">
        <f t="shared" si="3"/>
        <v>80</v>
      </c>
      <c r="B92" s="217" t="s">
        <v>114</v>
      </c>
      <c r="C92" s="218">
        <v>33</v>
      </c>
      <c r="D92" s="202" t="s">
        <v>23</v>
      </c>
      <c r="E92" s="298" t="s">
        <v>613</v>
      </c>
      <c r="F92" s="222" t="s">
        <v>614</v>
      </c>
      <c r="G92" s="222" t="s">
        <v>64</v>
      </c>
      <c r="H92" s="222" t="s">
        <v>170</v>
      </c>
      <c r="I92" s="209">
        <v>860000000</v>
      </c>
      <c r="J92" s="209">
        <v>860000000</v>
      </c>
      <c r="K92" s="223">
        <v>42608</v>
      </c>
      <c r="L92" s="223">
        <v>42643</v>
      </c>
      <c r="M92" s="223">
        <f>+L92+5</f>
        <v>42648</v>
      </c>
      <c r="N92" s="209">
        <f>30*7</f>
        <v>210</v>
      </c>
      <c r="O92" s="223">
        <f>+M92+N92</f>
        <v>42858</v>
      </c>
      <c r="P92" s="225" t="s">
        <v>112</v>
      </c>
      <c r="Q92" s="202" t="s">
        <v>960</v>
      </c>
      <c r="R92" s="227" t="s">
        <v>113</v>
      </c>
      <c r="S92" s="228" t="s">
        <v>814</v>
      </c>
      <c r="T92" s="294" t="s">
        <v>1027</v>
      </c>
      <c r="U92" s="294" t="s">
        <v>239</v>
      </c>
      <c r="V92" s="232"/>
      <c r="W92" s="232"/>
      <c r="X92" s="232"/>
      <c r="Y92" s="232"/>
      <c r="Z92" s="232"/>
      <c r="AA92" s="232"/>
      <c r="AB92" s="232"/>
      <c r="AC92" s="232"/>
      <c r="AD92" s="232"/>
      <c r="AE92" s="232"/>
      <c r="AF92" s="232"/>
      <c r="AG92" s="232"/>
      <c r="AH92" s="232"/>
      <c r="AI92" s="232"/>
      <c r="AJ92" s="232"/>
      <c r="AK92" s="232"/>
      <c r="AL92" s="232"/>
      <c r="AM92" s="232"/>
      <c r="AN92" s="232"/>
      <c r="AO92" s="232"/>
      <c r="AP92" s="232"/>
      <c r="AQ92" s="232"/>
      <c r="AR92" s="232"/>
      <c r="AS92" s="232"/>
      <c r="AT92" s="232"/>
      <c r="AU92" s="232"/>
      <c r="AV92" s="232"/>
      <c r="AW92" s="232"/>
      <c r="AX92" s="232"/>
      <c r="AY92" s="232"/>
      <c r="AZ92" s="232"/>
      <c r="BA92" s="232"/>
      <c r="BB92" s="232"/>
      <c r="BC92" s="232"/>
      <c r="BD92" s="232"/>
      <c r="BE92" s="232"/>
      <c r="BF92" s="232"/>
      <c r="BG92" s="232"/>
      <c r="BH92" s="232"/>
      <c r="BI92" s="232"/>
      <c r="BJ92" s="232"/>
      <c r="BK92" s="232"/>
      <c r="BL92" s="232"/>
      <c r="BM92" s="232"/>
      <c r="BN92" s="232"/>
      <c r="BO92" s="232"/>
      <c r="BP92" s="232"/>
      <c r="BQ92" s="232"/>
      <c r="BR92" s="232"/>
      <c r="BS92" s="232"/>
      <c r="BT92" s="232"/>
      <c r="BU92" s="232"/>
      <c r="BV92" s="232"/>
      <c r="BW92" s="232"/>
      <c r="BX92" s="232"/>
      <c r="BY92" s="232"/>
      <c r="BZ92" s="232"/>
      <c r="CA92" s="232"/>
      <c r="CB92" s="232"/>
      <c r="CC92" s="232"/>
      <c r="CD92" s="232"/>
      <c r="CE92" s="232"/>
      <c r="CF92" s="232"/>
      <c r="CG92" s="232"/>
      <c r="CH92" s="232"/>
      <c r="CI92" s="232"/>
      <c r="CJ92" s="232"/>
      <c r="CK92" s="232"/>
      <c r="CL92" s="232"/>
      <c r="CM92" s="232"/>
      <c r="CN92" s="232"/>
      <c r="CO92" s="232"/>
      <c r="CP92" s="232"/>
      <c r="CQ92" s="232"/>
      <c r="CR92" s="232"/>
      <c r="CS92" s="232"/>
      <c r="CT92" s="232"/>
      <c r="CU92" s="232"/>
      <c r="CV92" s="232"/>
      <c r="CW92" s="232"/>
      <c r="CX92" s="232"/>
      <c r="CY92" s="232"/>
      <c r="CZ92" s="232"/>
      <c r="DA92" s="232"/>
      <c r="DB92" s="232"/>
      <c r="DC92" s="232"/>
      <c r="DD92" s="232"/>
      <c r="DE92" s="232"/>
      <c r="DF92" s="232"/>
      <c r="DG92" s="232"/>
      <c r="DH92" s="232"/>
      <c r="DI92" s="232"/>
      <c r="DJ92" s="232"/>
      <c r="DK92" s="232"/>
      <c r="DL92" s="232"/>
      <c r="DM92" s="232"/>
      <c r="DN92" s="232"/>
      <c r="DO92" s="232"/>
      <c r="DP92" s="232"/>
      <c r="DQ92" s="232"/>
      <c r="DR92" s="232"/>
      <c r="DS92" s="232"/>
      <c r="DT92" s="232"/>
      <c r="DU92" s="232"/>
      <c r="DV92" s="232"/>
      <c r="DW92" s="232"/>
      <c r="DX92" s="232"/>
      <c r="DY92" s="232"/>
      <c r="DZ92" s="232"/>
      <c r="EA92" s="232"/>
      <c r="EB92" s="232"/>
      <c r="EC92" s="232"/>
      <c r="ED92" s="232"/>
      <c r="EE92" s="232"/>
      <c r="EF92" s="232"/>
      <c r="EG92" s="232"/>
      <c r="EH92" s="232"/>
      <c r="EI92" s="232"/>
      <c r="EJ92" s="232"/>
      <c r="EK92" s="232"/>
      <c r="EL92" s="232"/>
      <c r="EM92" s="232"/>
      <c r="EN92" s="232"/>
      <c r="EO92" s="232"/>
      <c r="EP92" s="232"/>
      <c r="EQ92" s="232"/>
      <c r="ER92" s="232"/>
      <c r="ES92" s="232"/>
      <c r="ET92" s="232"/>
      <c r="EU92" s="232"/>
      <c r="EV92" s="232"/>
      <c r="EW92" s="232"/>
      <c r="EX92" s="232"/>
      <c r="EY92" s="232"/>
      <c r="EZ92" s="232"/>
      <c r="FA92" s="232"/>
      <c r="FB92" s="232"/>
      <c r="FC92" s="232"/>
      <c r="FD92" s="232"/>
      <c r="FE92" s="232"/>
      <c r="FF92" s="232"/>
      <c r="FG92" s="232"/>
      <c r="FH92" s="232"/>
      <c r="FI92" s="232"/>
      <c r="FJ92" s="232"/>
      <c r="FK92" s="232"/>
      <c r="FL92" s="232"/>
      <c r="FM92" s="232"/>
      <c r="FN92" s="232"/>
      <c r="FO92" s="232"/>
      <c r="FP92" s="232"/>
      <c r="FQ92" s="232"/>
      <c r="FR92" s="232"/>
      <c r="FS92" s="232"/>
      <c r="FT92" s="232"/>
      <c r="FU92" s="232"/>
      <c r="FV92" s="232"/>
      <c r="FW92" s="232"/>
      <c r="FX92" s="232"/>
      <c r="FY92" s="232"/>
      <c r="FZ92" s="232"/>
      <c r="GA92" s="232"/>
      <c r="GB92" s="232"/>
      <c r="GC92" s="232"/>
      <c r="GD92" s="232"/>
      <c r="GE92" s="232"/>
      <c r="GF92" s="232"/>
      <c r="GG92" s="232"/>
      <c r="GH92" s="232"/>
      <c r="GI92" s="232"/>
      <c r="GJ92" s="232"/>
      <c r="GK92" s="232"/>
      <c r="GL92" s="232"/>
      <c r="GM92" s="232"/>
      <c r="GN92" s="232"/>
      <c r="GO92" s="232"/>
      <c r="GP92" s="232"/>
      <c r="GQ92" s="232"/>
      <c r="GR92" s="232"/>
      <c r="GS92" s="232"/>
      <c r="GT92" s="232"/>
      <c r="GU92" s="232"/>
      <c r="GV92" s="232"/>
      <c r="GW92" s="232"/>
      <c r="GX92" s="232"/>
      <c r="GY92" s="232"/>
      <c r="GZ92" s="232"/>
      <c r="HA92" s="232"/>
      <c r="HB92" s="232"/>
      <c r="HC92" s="232"/>
      <c r="HD92" s="232"/>
      <c r="HE92" s="232"/>
      <c r="HF92" s="232"/>
      <c r="HG92" s="232"/>
      <c r="HH92" s="232"/>
      <c r="HI92" s="232"/>
      <c r="HJ92" s="232"/>
      <c r="HK92" s="232"/>
      <c r="HL92" s="232"/>
      <c r="HM92" s="232"/>
      <c r="HN92" s="232"/>
      <c r="HO92" s="232"/>
      <c r="HP92" s="232"/>
      <c r="HQ92" s="232"/>
      <c r="HR92" s="232"/>
    </row>
    <row r="93" spans="1:226" s="242" customFormat="1" ht="86.25" customHeight="1" x14ac:dyDescent="0.2">
      <c r="A93" s="216">
        <f t="shared" si="3"/>
        <v>81</v>
      </c>
      <c r="B93" s="292" t="s">
        <v>83</v>
      </c>
      <c r="C93" s="288" t="s">
        <v>116</v>
      </c>
      <c r="D93" s="283" t="s">
        <v>84</v>
      </c>
      <c r="E93" s="289">
        <v>311020301</v>
      </c>
      <c r="F93" s="360" t="s">
        <v>236</v>
      </c>
      <c r="G93" s="214" t="s">
        <v>64</v>
      </c>
      <c r="H93" s="214" t="s">
        <v>25</v>
      </c>
      <c r="I93" s="205">
        <v>15200000</v>
      </c>
      <c r="J93" s="205">
        <v>15200000</v>
      </c>
      <c r="K93" s="223">
        <v>42394</v>
      </c>
      <c r="L93" s="223">
        <v>42424</v>
      </c>
      <c r="M93" s="223">
        <v>42429</v>
      </c>
      <c r="N93" s="216">
        <v>120</v>
      </c>
      <c r="O93" s="223">
        <v>42549</v>
      </c>
      <c r="P93" s="321" t="s">
        <v>428</v>
      </c>
      <c r="Q93" s="294" t="s">
        <v>560</v>
      </c>
      <c r="R93" s="227" t="s">
        <v>251</v>
      </c>
      <c r="S93" s="257" t="s">
        <v>248</v>
      </c>
      <c r="T93" s="294" t="s">
        <v>429</v>
      </c>
      <c r="U93" s="294" t="s">
        <v>239</v>
      </c>
    </row>
    <row r="94" spans="1:226" s="242" customFormat="1" ht="174" customHeight="1" x14ac:dyDescent="0.2">
      <c r="A94" s="216">
        <f t="shared" si="3"/>
        <v>82</v>
      </c>
      <c r="B94" s="292" t="s">
        <v>83</v>
      </c>
      <c r="C94" s="288" t="s">
        <v>98</v>
      </c>
      <c r="D94" s="219" t="s">
        <v>99</v>
      </c>
      <c r="E94" s="289">
        <v>3120105</v>
      </c>
      <c r="F94" s="290" t="s">
        <v>105</v>
      </c>
      <c r="G94" s="214" t="s">
        <v>60</v>
      </c>
      <c r="H94" s="214" t="s">
        <v>50</v>
      </c>
      <c r="I94" s="205">
        <v>22500000</v>
      </c>
      <c r="J94" s="205"/>
      <c r="K94" s="223">
        <v>42628</v>
      </c>
      <c r="L94" s="223">
        <v>42673</v>
      </c>
      <c r="M94" s="223">
        <f>L94+5</f>
        <v>42678</v>
      </c>
      <c r="N94" s="216" t="s">
        <v>847</v>
      </c>
      <c r="O94" s="223">
        <v>42683</v>
      </c>
      <c r="P94" s="243" t="s">
        <v>504</v>
      </c>
      <c r="Q94" s="214" t="s">
        <v>762</v>
      </c>
      <c r="R94" s="212" t="s">
        <v>439</v>
      </c>
      <c r="S94" s="230" t="s">
        <v>651</v>
      </c>
      <c r="T94" s="294" t="s">
        <v>846</v>
      </c>
      <c r="U94" s="294" t="s">
        <v>233</v>
      </c>
    </row>
    <row r="95" spans="1:226" s="242" customFormat="1" ht="117.75" customHeight="1" x14ac:dyDescent="0.2">
      <c r="A95" s="216">
        <f t="shared" si="3"/>
        <v>83</v>
      </c>
      <c r="B95" s="322" t="s">
        <v>115</v>
      </c>
      <c r="C95" s="288" t="s">
        <v>116</v>
      </c>
      <c r="D95" s="219" t="s">
        <v>84</v>
      </c>
      <c r="E95" s="245">
        <v>311020301</v>
      </c>
      <c r="F95" s="221" t="s">
        <v>63</v>
      </c>
      <c r="G95" s="214" t="s">
        <v>64</v>
      </c>
      <c r="H95" s="202" t="s">
        <v>173</v>
      </c>
      <c r="I95" s="323">
        <v>32000000</v>
      </c>
      <c r="J95" s="323">
        <v>32000000</v>
      </c>
      <c r="K95" s="223">
        <v>42396</v>
      </c>
      <c r="L95" s="223">
        <v>42424</v>
      </c>
      <c r="M95" s="223">
        <v>42430</v>
      </c>
      <c r="N95" s="224">
        <v>120</v>
      </c>
      <c r="O95" s="223">
        <v>42552</v>
      </c>
      <c r="P95" s="243" t="s">
        <v>117</v>
      </c>
      <c r="Q95" s="294" t="s">
        <v>438</v>
      </c>
      <c r="R95" s="324" t="s">
        <v>427</v>
      </c>
      <c r="S95" s="228" t="s">
        <v>252</v>
      </c>
      <c r="T95" s="294" t="s">
        <v>426</v>
      </c>
      <c r="U95" s="294" t="s">
        <v>239</v>
      </c>
      <c r="V95" s="232"/>
      <c r="W95" s="232"/>
      <c r="X95" s="232"/>
      <c r="Y95" s="232"/>
      <c r="Z95" s="232"/>
      <c r="AA95" s="232"/>
      <c r="AB95" s="232"/>
      <c r="AC95" s="232"/>
      <c r="AD95" s="232"/>
      <c r="AE95" s="232"/>
      <c r="AF95" s="232"/>
      <c r="AG95" s="232"/>
      <c r="AH95" s="232"/>
      <c r="AI95" s="232"/>
      <c r="AJ95" s="232"/>
      <c r="AK95" s="232"/>
      <c r="AL95" s="232"/>
      <c r="AM95" s="232"/>
      <c r="AN95" s="232"/>
      <c r="AO95" s="232"/>
      <c r="AP95" s="232"/>
      <c r="AQ95" s="232"/>
      <c r="AR95" s="232"/>
      <c r="AS95" s="232"/>
      <c r="AT95" s="232"/>
      <c r="AU95" s="232"/>
      <c r="AV95" s="232"/>
      <c r="AW95" s="232"/>
      <c r="AX95" s="232"/>
      <c r="AY95" s="232"/>
      <c r="AZ95" s="232"/>
      <c r="BA95" s="232"/>
      <c r="BB95" s="232"/>
      <c r="BC95" s="232"/>
      <c r="BD95" s="232"/>
      <c r="BE95" s="232"/>
      <c r="BF95" s="232"/>
      <c r="BG95" s="232"/>
      <c r="BH95" s="232"/>
      <c r="BI95" s="232"/>
      <c r="BJ95" s="232"/>
      <c r="BK95" s="232"/>
      <c r="BL95" s="232"/>
      <c r="BM95" s="232"/>
      <c r="BN95" s="232"/>
      <c r="BO95" s="232"/>
      <c r="BP95" s="232"/>
      <c r="BQ95" s="232"/>
      <c r="BR95" s="232"/>
      <c r="BS95" s="232"/>
      <c r="BT95" s="232"/>
      <c r="BU95" s="232"/>
      <c r="BV95" s="232"/>
      <c r="BW95" s="232"/>
      <c r="BX95" s="232"/>
      <c r="BY95" s="232"/>
      <c r="BZ95" s="232"/>
      <c r="CA95" s="232"/>
      <c r="CB95" s="232"/>
      <c r="CC95" s="232"/>
      <c r="CD95" s="232"/>
      <c r="CE95" s="232"/>
      <c r="CF95" s="232"/>
      <c r="CG95" s="232"/>
      <c r="CH95" s="232"/>
      <c r="CI95" s="232"/>
      <c r="CJ95" s="232"/>
      <c r="CK95" s="232"/>
      <c r="CL95" s="232"/>
      <c r="CM95" s="232"/>
      <c r="CN95" s="232"/>
      <c r="CO95" s="232"/>
      <c r="CP95" s="232"/>
      <c r="CQ95" s="232"/>
      <c r="CR95" s="232"/>
      <c r="CS95" s="232"/>
      <c r="CT95" s="232"/>
      <c r="CU95" s="232"/>
      <c r="CV95" s="232"/>
      <c r="CW95" s="232"/>
      <c r="CX95" s="232"/>
      <c r="CY95" s="232"/>
      <c r="CZ95" s="232"/>
      <c r="DA95" s="232"/>
      <c r="DB95" s="232"/>
      <c r="DC95" s="232"/>
      <c r="DD95" s="232"/>
      <c r="DE95" s="232"/>
      <c r="DF95" s="232"/>
      <c r="DG95" s="232"/>
      <c r="DH95" s="232"/>
      <c r="DI95" s="232"/>
      <c r="DJ95" s="232"/>
      <c r="DK95" s="232"/>
      <c r="DL95" s="232"/>
      <c r="DM95" s="232"/>
      <c r="DN95" s="232"/>
      <c r="DO95" s="232"/>
      <c r="DP95" s="232"/>
      <c r="DQ95" s="232"/>
      <c r="DR95" s="232"/>
      <c r="DS95" s="232"/>
      <c r="DT95" s="232"/>
      <c r="DU95" s="232"/>
      <c r="DV95" s="232"/>
      <c r="DW95" s="232"/>
      <c r="DX95" s="232"/>
      <c r="DY95" s="232"/>
      <c r="DZ95" s="232"/>
      <c r="EA95" s="232"/>
      <c r="EB95" s="232"/>
      <c r="EC95" s="232"/>
      <c r="ED95" s="232"/>
      <c r="EE95" s="232"/>
      <c r="EF95" s="232"/>
      <c r="EG95" s="232"/>
      <c r="EH95" s="232"/>
      <c r="EI95" s="232"/>
      <c r="EJ95" s="232"/>
      <c r="EK95" s="232"/>
      <c r="EL95" s="232"/>
      <c r="EM95" s="232"/>
      <c r="EN95" s="232"/>
      <c r="EO95" s="232"/>
      <c r="EP95" s="232"/>
      <c r="EQ95" s="232"/>
      <c r="ER95" s="232"/>
      <c r="ES95" s="232"/>
      <c r="ET95" s="232"/>
      <c r="EU95" s="232"/>
      <c r="EV95" s="232"/>
      <c r="EW95" s="232"/>
      <c r="EX95" s="232"/>
      <c r="EY95" s="232"/>
      <c r="EZ95" s="232"/>
      <c r="FA95" s="232"/>
      <c r="FB95" s="232"/>
      <c r="FC95" s="232"/>
      <c r="FD95" s="232"/>
      <c r="FE95" s="232"/>
      <c r="FF95" s="232"/>
      <c r="FG95" s="232"/>
      <c r="FH95" s="232"/>
      <c r="FI95" s="232"/>
      <c r="FJ95" s="232"/>
      <c r="FK95" s="232"/>
      <c r="FL95" s="232"/>
      <c r="FM95" s="232"/>
      <c r="FN95" s="232"/>
      <c r="FO95" s="232"/>
      <c r="FP95" s="232"/>
      <c r="FQ95" s="232"/>
      <c r="FR95" s="232"/>
      <c r="FS95" s="232"/>
      <c r="FT95" s="232"/>
      <c r="FU95" s="232"/>
      <c r="FV95" s="232"/>
      <c r="FW95" s="232"/>
      <c r="FX95" s="232"/>
      <c r="FY95" s="232"/>
      <c r="FZ95" s="232"/>
      <c r="GA95" s="232"/>
      <c r="GB95" s="232"/>
      <c r="GC95" s="232"/>
      <c r="GD95" s="232"/>
      <c r="GE95" s="232"/>
      <c r="GF95" s="232"/>
      <c r="GG95" s="232"/>
      <c r="GH95" s="232"/>
      <c r="GI95" s="232"/>
      <c r="GJ95" s="232"/>
      <c r="GK95" s="232"/>
      <c r="GL95" s="232"/>
      <c r="GM95" s="232"/>
      <c r="GN95" s="232"/>
      <c r="GO95" s="232"/>
      <c r="GP95" s="232"/>
      <c r="GQ95" s="232"/>
      <c r="GR95" s="232"/>
      <c r="GS95" s="232"/>
      <c r="GT95" s="232"/>
      <c r="GU95" s="232"/>
      <c r="GV95" s="232"/>
      <c r="GW95" s="232"/>
      <c r="GX95" s="232"/>
      <c r="GY95" s="232"/>
      <c r="GZ95" s="232"/>
      <c r="HA95" s="232"/>
      <c r="HB95" s="232"/>
      <c r="HC95" s="232"/>
      <c r="HD95" s="232"/>
      <c r="HE95" s="232"/>
      <c r="HF95" s="232"/>
      <c r="HG95" s="232"/>
      <c r="HH95" s="232"/>
      <c r="HI95" s="232"/>
      <c r="HJ95" s="232"/>
      <c r="HK95" s="232"/>
      <c r="HL95" s="232"/>
      <c r="HM95" s="232"/>
      <c r="HN95" s="232"/>
      <c r="HO95" s="232"/>
      <c r="HP95" s="232"/>
      <c r="HQ95" s="232"/>
      <c r="HR95" s="232"/>
    </row>
    <row r="96" spans="1:226" s="244" customFormat="1" ht="109.5" customHeight="1" x14ac:dyDescent="0.2">
      <c r="A96" s="216">
        <f t="shared" si="3"/>
        <v>84</v>
      </c>
      <c r="B96" s="222" t="s">
        <v>118</v>
      </c>
      <c r="C96" s="245">
        <v>31201</v>
      </c>
      <c r="D96" s="219" t="s">
        <v>99</v>
      </c>
      <c r="E96" s="220">
        <v>3120101</v>
      </c>
      <c r="F96" s="221" t="s">
        <v>180</v>
      </c>
      <c r="G96" s="222" t="s">
        <v>29</v>
      </c>
      <c r="H96" s="225" t="s">
        <v>50</v>
      </c>
      <c r="I96" s="209">
        <v>4140476</v>
      </c>
      <c r="J96" s="209">
        <v>4140476</v>
      </c>
      <c r="K96" s="223">
        <v>42475</v>
      </c>
      <c r="L96" s="223">
        <v>42663</v>
      </c>
      <c r="M96" s="223">
        <v>42664</v>
      </c>
      <c r="N96" s="253">
        <v>30</v>
      </c>
      <c r="O96" s="223">
        <f>+M96+N96</f>
        <v>42694</v>
      </c>
      <c r="P96" s="442" t="s">
        <v>1200</v>
      </c>
      <c r="Q96" s="230" t="s">
        <v>1201</v>
      </c>
      <c r="R96" s="227" t="s">
        <v>119</v>
      </c>
      <c r="S96" s="247" t="s">
        <v>212</v>
      </c>
      <c r="T96" s="294" t="s">
        <v>1199</v>
      </c>
      <c r="U96" s="202" t="s">
        <v>239</v>
      </c>
      <c r="V96" s="326"/>
      <c r="W96" s="326"/>
      <c r="X96" s="326"/>
      <c r="Y96" s="326"/>
      <c r="Z96" s="326"/>
      <c r="AA96" s="326"/>
      <c r="AB96" s="326"/>
      <c r="AC96" s="326"/>
      <c r="AD96" s="326"/>
      <c r="AE96" s="326"/>
      <c r="AF96" s="326"/>
      <c r="AG96" s="326"/>
      <c r="AH96" s="326"/>
      <c r="AI96" s="326"/>
      <c r="AJ96" s="326"/>
      <c r="AK96" s="326"/>
      <c r="AL96" s="326"/>
      <c r="AM96" s="326"/>
      <c r="AN96" s="326"/>
      <c r="AO96" s="326"/>
      <c r="AP96" s="326"/>
      <c r="AQ96" s="326"/>
      <c r="AR96" s="326"/>
      <c r="AS96" s="326"/>
      <c r="AT96" s="326"/>
      <c r="AU96" s="326"/>
      <c r="AV96" s="326"/>
      <c r="AW96" s="326"/>
      <c r="AX96" s="326"/>
      <c r="AY96" s="326"/>
      <c r="AZ96" s="326"/>
      <c r="BA96" s="326"/>
      <c r="BB96" s="326"/>
      <c r="BC96" s="326"/>
      <c r="BD96" s="326"/>
      <c r="BE96" s="326"/>
      <c r="BF96" s="326"/>
      <c r="BG96" s="326"/>
      <c r="BH96" s="326"/>
      <c r="BI96" s="326"/>
      <c r="BJ96" s="326"/>
      <c r="BK96" s="326"/>
      <c r="BL96" s="326"/>
      <c r="BM96" s="326"/>
      <c r="BN96" s="326"/>
      <c r="BO96" s="326"/>
      <c r="BP96" s="326"/>
      <c r="BQ96" s="326"/>
      <c r="BR96" s="326"/>
      <c r="BS96" s="326"/>
      <c r="BT96" s="326"/>
      <c r="BU96" s="326"/>
      <c r="BV96" s="326"/>
      <c r="BW96" s="326"/>
      <c r="BX96" s="326"/>
      <c r="BY96" s="326"/>
      <c r="BZ96" s="326"/>
      <c r="CA96" s="326"/>
      <c r="CB96" s="326"/>
      <c r="CC96" s="326"/>
      <c r="CD96" s="326"/>
      <c r="CE96" s="326"/>
      <c r="CF96" s="326"/>
      <c r="CG96" s="326"/>
      <c r="CH96" s="326"/>
      <c r="CI96" s="326"/>
      <c r="CJ96" s="326"/>
      <c r="CK96" s="326"/>
      <c r="CL96" s="326"/>
      <c r="CM96" s="326"/>
      <c r="CN96" s="326"/>
      <c r="CO96" s="326"/>
      <c r="CP96" s="326"/>
      <c r="CQ96" s="326"/>
      <c r="CR96" s="326"/>
      <c r="CS96" s="326"/>
      <c r="CT96" s="326"/>
      <c r="CU96" s="326"/>
      <c r="CV96" s="326"/>
      <c r="CW96" s="326"/>
      <c r="CX96" s="326"/>
      <c r="CY96" s="326"/>
      <c r="CZ96" s="326"/>
      <c r="DA96" s="326"/>
      <c r="DB96" s="326"/>
      <c r="DC96" s="326"/>
      <c r="DD96" s="326"/>
      <c r="DE96" s="326"/>
      <c r="DF96" s="326"/>
      <c r="DG96" s="326"/>
      <c r="DH96" s="326"/>
      <c r="DI96" s="326"/>
      <c r="DJ96" s="326"/>
      <c r="DK96" s="326"/>
      <c r="DL96" s="326"/>
      <c r="DM96" s="326"/>
      <c r="DN96" s="326"/>
      <c r="DO96" s="326"/>
      <c r="DP96" s="326"/>
      <c r="DQ96" s="326"/>
      <c r="DR96" s="326"/>
      <c r="DS96" s="326"/>
      <c r="DT96" s="326"/>
      <c r="DU96" s="326"/>
      <c r="DV96" s="326"/>
      <c r="DW96" s="326"/>
      <c r="DX96" s="326"/>
      <c r="DY96" s="326"/>
      <c r="DZ96" s="326"/>
      <c r="EA96" s="326"/>
      <c r="EB96" s="326"/>
      <c r="EC96" s="326"/>
      <c r="ED96" s="326"/>
      <c r="EE96" s="326"/>
      <c r="EF96" s="326"/>
      <c r="EG96" s="326"/>
      <c r="EH96" s="326"/>
      <c r="EI96" s="326"/>
      <c r="EJ96" s="326"/>
      <c r="EK96" s="326"/>
      <c r="EL96" s="326"/>
      <c r="EM96" s="326"/>
      <c r="EN96" s="326"/>
      <c r="EO96" s="326"/>
      <c r="EP96" s="326"/>
      <c r="EQ96" s="326"/>
      <c r="ER96" s="326"/>
      <c r="ES96" s="326"/>
      <c r="ET96" s="326"/>
      <c r="EU96" s="326"/>
      <c r="EV96" s="326"/>
      <c r="EW96" s="326"/>
      <c r="EX96" s="326"/>
      <c r="EY96" s="326"/>
      <c r="EZ96" s="326"/>
      <c r="FA96" s="326"/>
      <c r="FB96" s="326"/>
      <c r="FC96" s="326"/>
      <c r="FD96" s="326"/>
      <c r="FE96" s="326"/>
      <c r="FF96" s="326"/>
      <c r="FG96" s="326"/>
      <c r="FH96" s="326"/>
      <c r="FI96" s="326"/>
      <c r="FJ96" s="326"/>
      <c r="FK96" s="326"/>
      <c r="FL96" s="326"/>
      <c r="FM96" s="326"/>
      <c r="FN96" s="326"/>
      <c r="FO96" s="326"/>
      <c r="FP96" s="326"/>
      <c r="FQ96" s="326"/>
      <c r="FR96" s="326"/>
      <c r="FS96" s="326"/>
      <c r="FT96" s="326"/>
      <c r="FU96" s="326"/>
      <c r="FV96" s="326"/>
      <c r="FW96" s="326"/>
      <c r="FX96" s="326"/>
      <c r="FY96" s="326"/>
      <c r="FZ96" s="326"/>
      <c r="GA96" s="326"/>
      <c r="GB96" s="326"/>
      <c r="GC96" s="326"/>
      <c r="GD96" s="326"/>
      <c r="GE96" s="326"/>
      <c r="GF96" s="326"/>
      <c r="GG96" s="326"/>
      <c r="GH96" s="326"/>
      <c r="GI96" s="326"/>
      <c r="GJ96" s="326"/>
      <c r="GK96" s="326"/>
      <c r="GL96" s="326"/>
      <c r="GM96" s="326"/>
      <c r="GN96" s="326"/>
      <c r="GO96" s="326"/>
      <c r="GP96" s="326"/>
      <c r="GQ96" s="326"/>
      <c r="GR96" s="326"/>
      <c r="GS96" s="326"/>
      <c r="GT96" s="326"/>
      <c r="GU96" s="326"/>
      <c r="GV96" s="326"/>
      <c r="GW96" s="326"/>
      <c r="GX96" s="326"/>
      <c r="GY96" s="326"/>
      <c r="GZ96" s="326"/>
      <c r="HA96" s="326"/>
      <c r="HB96" s="326"/>
      <c r="HC96" s="326"/>
      <c r="HD96" s="326"/>
      <c r="HE96" s="326"/>
      <c r="HF96" s="326"/>
      <c r="HG96" s="326"/>
      <c r="HH96" s="326"/>
      <c r="HI96" s="326"/>
      <c r="HJ96" s="326"/>
      <c r="HK96" s="326"/>
      <c r="HL96" s="326"/>
      <c r="HM96" s="326"/>
      <c r="HN96" s="326"/>
      <c r="HO96" s="326"/>
      <c r="HP96" s="326"/>
      <c r="HQ96" s="326"/>
      <c r="HR96" s="326"/>
    </row>
    <row r="97" spans="1:226" s="244" customFormat="1" ht="143.25" customHeight="1" x14ac:dyDescent="0.2">
      <c r="A97" s="216">
        <f t="shared" si="3"/>
        <v>85</v>
      </c>
      <c r="B97" s="222" t="s">
        <v>118</v>
      </c>
      <c r="C97" s="245">
        <v>31201</v>
      </c>
      <c r="D97" s="219" t="s">
        <v>99</v>
      </c>
      <c r="E97" s="239">
        <v>3120104</v>
      </c>
      <c r="F97" s="222" t="s">
        <v>102</v>
      </c>
      <c r="G97" s="222" t="s">
        <v>24</v>
      </c>
      <c r="H97" s="225" t="s">
        <v>19</v>
      </c>
      <c r="I97" s="210">
        <f>124153362-20000000</f>
        <v>104153362</v>
      </c>
      <c r="J97" s="210"/>
      <c r="K97" s="223">
        <v>42556</v>
      </c>
      <c r="L97" s="223">
        <v>42640</v>
      </c>
      <c r="M97" s="223">
        <v>42643</v>
      </c>
      <c r="N97" s="253">
        <v>180</v>
      </c>
      <c r="O97" s="223">
        <v>42733</v>
      </c>
      <c r="P97" s="222" t="s">
        <v>120</v>
      </c>
      <c r="Q97" s="258" t="s">
        <v>121</v>
      </c>
      <c r="R97" s="227" t="s">
        <v>122</v>
      </c>
      <c r="S97" s="247" t="s">
        <v>212</v>
      </c>
      <c r="T97" s="294" t="s">
        <v>880</v>
      </c>
      <c r="U97" s="294" t="s">
        <v>738</v>
      </c>
      <c r="V97" s="326"/>
      <c r="W97" s="326"/>
      <c r="X97" s="326"/>
      <c r="Y97" s="326"/>
      <c r="Z97" s="326"/>
      <c r="AA97" s="326"/>
      <c r="AB97" s="326"/>
      <c r="AC97" s="326"/>
      <c r="AD97" s="326"/>
      <c r="AE97" s="326"/>
      <c r="AF97" s="326"/>
      <c r="AG97" s="326"/>
      <c r="AH97" s="326"/>
      <c r="AI97" s="326"/>
      <c r="AJ97" s="326"/>
      <c r="AK97" s="326"/>
      <c r="AL97" s="326"/>
      <c r="AM97" s="326"/>
      <c r="AN97" s="326"/>
      <c r="AO97" s="326"/>
      <c r="AP97" s="326"/>
      <c r="AQ97" s="326"/>
      <c r="AR97" s="326"/>
      <c r="AS97" s="326"/>
      <c r="AT97" s="326"/>
      <c r="AU97" s="326"/>
      <c r="AV97" s="326"/>
      <c r="AW97" s="326"/>
      <c r="AX97" s="326"/>
      <c r="AY97" s="326"/>
      <c r="AZ97" s="326"/>
      <c r="BA97" s="326"/>
      <c r="BB97" s="326"/>
      <c r="BC97" s="326"/>
      <c r="BD97" s="326"/>
      <c r="BE97" s="326"/>
      <c r="BF97" s="326"/>
      <c r="BG97" s="326"/>
      <c r="BH97" s="326"/>
      <c r="BI97" s="326"/>
      <c r="BJ97" s="326"/>
      <c r="BK97" s="326"/>
      <c r="BL97" s="326"/>
      <c r="BM97" s="326"/>
      <c r="BN97" s="326"/>
      <c r="BO97" s="326"/>
      <c r="BP97" s="326"/>
      <c r="BQ97" s="326"/>
      <c r="BR97" s="326"/>
      <c r="BS97" s="326"/>
      <c r="BT97" s="326"/>
      <c r="BU97" s="326"/>
      <c r="BV97" s="326"/>
      <c r="BW97" s="326"/>
      <c r="BX97" s="326"/>
      <c r="BY97" s="326"/>
      <c r="BZ97" s="326"/>
      <c r="CA97" s="326"/>
      <c r="CB97" s="326"/>
      <c r="CC97" s="326"/>
      <c r="CD97" s="326"/>
      <c r="CE97" s="326"/>
      <c r="CF97" s="326"/>
      <c r="CG97" s="326"/>
      <c r="CH97" s="326"/>
      <c r="CI97" s="326"/>
      <c r="CJ97" s="326"/>
      <c r="CK97" s="326"/>
      <c r="CL97" s="326"/>
      <c r="CM97" s="326"/>
      <c r="CN97" s="326"/>
      <c r="CO97" s="326"/>
      <c r="CP97" s="326"/>
      <c r="CQ97" s="326"/>
      <c r="CR97" s="326"/>
      <c r="CS97" s="326"/>
      <c r="CT97" s="326"/>
      <c r="CU97" s="326"/>
      <c r="CV97" s="326"/>
      <c r="CW97" s="326"/>
      <c r="CX97" s="326"/>
      <c r="CY97" s="326"/>
      <c r="CZ97" s="326"/>
      <c r="DA97" s="326"/>
      <c r="DB97" s="326"/>
      <c r="DC97" s="326"/>
      <c r="DD97" s="326"/>
      <c r="DE97" s="326"/>
      <c r="DF97" s="326"/>
      <c r="DG97" s="326"/>
      <c r="DH97" s="326"/>
      <c r="DI97" s="326"/>
      <c r="DJ97" s="326"/>
      <c r="DK97" s="326"/>
      <c r="DL97" s="326"/>
      <c r="DM97" s="326"/>
      <c r="DN97" s="326"/>
      <c r="DO97" s="326"/>
      <c r="DP97" s="326"/>
      <c r="DQ97" s="326"/>
      <c r="DR97" s="326"/>
      <c r="DS97" s="326"/>
      <c r="DT97" s="326"/>
      <c r="DU97" s="326"/>
      <c r="DV97" s="326"/>
      <c r="DW97" s="326"/>
      <c r="DX97" s="326"/>
      <c r="DY97" s="326"/>
      <c r="DZ97" s="326"/>
      <c r="EA97" s="326"/>
      <c r="EB97" s="326"/>
      <c r="EC97" s="326"/>
      <c r="ED97" s="326"/>
      <c r="EE97" s="326"/>
      <c r="EF97" s="326"/>
      <c r="EG97" s="326"/>
      <c r="EH97" s="326"/>
      <c r="EI97" s="326"/>
      <c r="EJ97" s="326"/>
      <c r="EK97" s="326"/>
      <c r="EL97" s="326"/>
      <c r="EM97" s="326"/>
      <c r="EN97" s="326"/>
      <c r="EO97" s="326"/>
      <c r="EP97" s="326"/>
      <c r="EQ97" s="326"/>
      <c r="ER97" s="326"/>
      <c r="ES97" s="326"/>
      <c r="ET97" s="326"/>
      <c r="EU97" s="326"/>
      <c r="EV97" s="326"/>
      <c r="EW97" s="326"/>
      <c r="EX97" s="326"/>
      <c r="EY97" s="326"/>
      <c r="EZ97" s="326"/>
      <c r="FA97" s="326"/>
      <c r="FB97" s="326"/>
      <c r="FC97" s="326"/>
      <c r="FD97" s="326"/>
      <c r="FE97" s="326"/>
      <c r="FF97" s="326"/>
      <c r="FG97" s="326"/>
      <c r="FH97" s="326"/>
      <c r="FI97" s="326"/>
      <c r="FJ97" s="326"/>
      <c r="FK97" s="326"/>
      <c r="FL97" s="326"/>
      <c r="FM97" s="326"/>
      <c r="FN97" s="326"/>
      <c r="FO97" s="326"/>
      <c r="FP97" s="326"/>
      <c r="FQ97" s="326"/>
      <c r="FR97" s="326"/>
      <c r="FS97" s="326"/>
      <c r="FT97" s="326"/>
      <c r="FU97" s="326"/>
      <c r="FV97" s="326"/>
      <c r="FW97" s="326"/>
      <c r="FX97" s="326"/>
      <c r="FY97" s="326"/>
      <c r="FZ97" s="326"/>
      <c r="GA97" s="326"/>
      <c r="GB97" s="326"/>
      <c r="GC97" s="326"/>
      <c r="GD97" s="326"/>
      <c r="GE97" s="326"/>
      <c r="GF97" s="326"/>
      <c r="GG97" s="326"/>
      <c r="GH97" s="326"/>
      <c r="GI97" s="326"/>
      <c r="GJ97" s="326"/>
      <c r="GK97" s="326"/>
      <c r="GL97" s="326"/>
      <c r="GM97" s="326"/>
      <c r="GN97" s="326"/>
      <c r="GO97" s="326"/>
      <c r="GP97" s="326"/>
      <c r="GQ97" s="326"/>
      <c r="GR97" s="326"/>
      <c r="GS97" s="326"/>
      <c r="GT97" s="326"/>
      <c r="GU97" s="326"/>
      <c r="GV97" s="326"/>
      <c r="GW97" s="326"/>
      <c r="GX97" s="326"/>
      <c r="GY97" s="326"/>
      <c r="GZ97" s="326"/>
      <c r="HA97" s="326"/>
      <c r="HB97" s="326"/>
      <c r="HC97" s="326"/>
      <c r="HD97" s="326"/>
      <c r="HE97" s="326"/>
      <c r="HF97" s="326"/>
      <c r="HG97" s="326"/>
      <c r="HH97" s="326"/>
      <c r="HI97" s="326"/>
      <c r="HJ97" s="326"/>
      <c r="HK97" s="326"/>
      <c r="HL97" s="326"/>
      <c r="HM97" s="326"/>
      <c r="HN97" s="326"/>
      <c r="HO97" s="326"/>
      <c r="HP97" s="326"/>
      <c r="HQ97" s="326"/>
      <c r="HR97" s="326"/>
    </row>
    <row r="98" spans="1:226" s="244" customFormat="1" ht="247.5" customHeight="1" x14ac:dyDescent="0.2">
      <c r="A98" s="216">
        <f t="shared" si="3"/>
        <v>86</v>
      </c>
      <c r="B98" s="222" t="s">
        <v>118</v>
      </c>
      <c r="C98" s="245">
        <v>31201</v>
      </c>
      <c r="D98" s="219" t="s">
        <v>99</v>
      </c>
      <c r="E98" s="239">
        <v>3120103</v>
      </c>
      <c r="F98" s="222" t="s">
        <v>123</v>
      </c>
      <c r="G98" s="222" t="s">
        <v>24</v>
      </c>
      <c r="H98" s="225" t="s">
        <v>19</v>
      </c>
      <c r="I98" s="208">
        <v>108318032</v>
      </c>
      <c r="J98" s="208">
        <v>108318032</v>
      </c>
      <c r="K98" s="223">
        <v>42348</v>
      </c>
      <c r="L98" s="223">
        <v>42425</v>
      </c>
      <c r="M98" s="223">
        <v>42430</v>
      </c>
      <c r="N98" s="253">
        <v>365</v>
      </c>
      <c r="O98" s="223">
        <v>42795</v>
      </c>
      <c r="P98" s="257" t="s">
        <v>124</v>
      </c>
      <c r="Q98" s="258" t="s">
        <v>214</v>
      </c>
      <c r="R98" s="282" t="s">
        <v>258</v>
      </c>
      <c r="S98" s="247" t="s">
        <v>212</v>
      </c>
      <c r="T98" s="294" t="s">
        <v>532</v>
      </c>
      <c r="U98" s="294" t="s">
        <v>239</v>
      </c>
      <c r="V98" s="286"/>
      <c r="W98" s="286"/>
      <c r="X98" s="286"/>
      <c r="Y98" s="286"/>
      <c r="Z98" s="286"/>
      <c r="AA98" s="286"/>
      <c r="AB98" s="286"/>
      <c r="AC98" s="286"/>
      <c r="AD98" s="286"/>
      <c r="AE98" s="286"/>
      <c r="AF98" s="286"/>
      <c r="AG98" s="286"/>
      <c r="AH98" s="286"/>
      <c r="AI98" s="286"/>
      <c r="AJ98" s="286"/>
      <c r="AK98" s="286"/>
      <c r="AL98" s="286"/>
      <c r="AM98" s="286"/>
      <c r="AN98" s="286"/>
      <c r="AO98" s="286"/>
      <c r="AP98" s="286"/>
      <c r="AQ98" s="286"/>
      <c r="AR98" s="286"/>
      <c r="AS98" s="286"/>
      <c r="AT98" s="286"/>
      <c r="AU98" s="286"/>
      <c r="AV98" s="286"/>
      <c r="AW98" s="286"/>
      <c r="AX98" s="286"/>
      <c r="AY98" s="286"/>
      <c r="AZ98" s="286"/>
      <c r="BA98" s="286"/>
      <c r="BB98" s="286"/>
      <c r="BC98" s="286"/>
      <c r="BD98" s="286"/>
      <c r="BE98" s="286"/>
      <c r="BF98" s="286"/>
      <c r="BG98" s="286"/>
      <c r="BH98" s="286"/>
      <c r="BI98" s="286"/>
      <c r="BJ98" s="286"/>
      <c r="BK98" s="286"/>
      <c r="BL98" s="286"/>
      <c r="BM98" s="286"/>
      <c r="BN98" s="286"/>
      <c r="BO98" s="286"/>
      <c r="BP98" s="286"/>
      <c r="BQ98" s="286"/>
      <c r="BR98" s="286"/>
      <c r="BS98" s="286"/>
      <c r="BT98" s="286"/>
      <c r="BU98" s="286"/>
      <c r="BV98" s="286"/>
      <c r="BW98" s="286"/>
      <c r="BX98" s="286"/>
      <c r="BY98" s="286"/>
      <c r="BZ98" s="286"/>
      <c r="CA98" s="286"/>
      <c r="CB98" s="286"/>
      <c r="CC98" s="286"/>
      <c r="CD98" s="286"/>
      <c r="CE98" s="286"/>
      <c r="CF98" s="286"/>
      <c r="CG98" s="286"/>
      <c r="CH98" s="286"/>
      <c r="CI98" s="286"/>
      <c r="CJ98" s="286"/>
      <c r="CK98" s="286"/>
      <c r="CL98" s="286"/>
      <c r="CM98" s="286"/>
      <c r="CN98" s="286"/>
      <c r="CO98" s="286"/>
      <c r="CP98" s="286"/>
      <c r="CQ98" s="286"/>
      <c r="CR98" s="286"/>
      <c r="CS98" s="286"/>
      <c r="CT98" s="286"/>
      <c r="CU98" s="286"/>
      <c r="CV98" s="286"/>
      <c r="CW98" s="286"/>
      <c r="CX98" s="286"/>
      <c r="CY98" s="286"/>
      <c r="CZ98" s="286"/>
      <c r="DA98" s="286"/>
      <c r="DB98" s="286"/>
      <c r="DC98" s="286"/>
      <c r="DD98" s="286"/>
      <c r="DE98" s="286"/>
      <c r="DF98" s="286"/>
      <c r="DG98" s="286"/>
      <c r="DH98" s="286"/>
      <c r="DI98" s="286"/>
      <c r="DJ98" s="286"/>
      <c r="DK98" s="286"/>
      <c r="DL98" s="286"/>
      <c r="DM98" s="286"/>
      <c r="DN98" s="286"/>
      <c r="DO98" s="286"/>
      <c r="DP98" s="286"/>
      <c r="DQ98" s="286"/>
      <c r="DR98" s="286"/>
      <c r="DS98" s="286"/>
      <c r="DT98" s="286"/>
      <c r="DU98" s="286"/>
      <c r="DV98" s="286"/>
      <c r="DW98" s="286"/>
      <c r="DX98" s="286"/>
      <c r="DY98" s="286"/>
      <c r="DZ98" s="286"/>
      <c r="EA98" s="286"/>
      <c r="EB98" s="286"/>
      <c r="EC98" s="286"/>
      <c r="ED98" s="286"/>
      <c r="EE98" s="286"/>
      <c r="EF98" s="286"/>
      <c r="EG98" s="286"/>
      <c r="EH98" s="286"/>
      <c r="EI98" s="286"/>
      <c r="EJ98" s="286"/>
      <c r="EK98" s="286"/>
      <c r="EL98" s="286"/>
      <c r="EM98" s="286"/>
      <c r="EN98" s="286"/>
      <c r="EO98" s="286"/>
      <c r="EP98" s="286"/>
      <c r="EQ98" s="286"/>
      <c r="ER98" s="286"/>
      <c r="ES98" s="286"/>
      <c r="ET98" s="286"/>
      <c r="EU98" s="286"/>
      <c r="EV98" s="286"/>
      <c r="EW98" s="286"/>
      <c r="EX98" s="286"/>
      <c r="EY98" s="286"/>
      <c r="EZ98" s="286"/>
      <c r="FA98" s="286"/>
      <c r="FB98" s="286"/>
      <c r="FC98" s="286"/>
      <c r="FD98" s="286"/>
      <c r="FE98" s="286"/>
      <c r="FF98" s="286"/>
      <c r="FG98" s="286"/>
      <c r="FH98" s="286"/>
      <c r="FI98" s="286"/>
      <c r="FJ98" s="286"/>
      <c r="FK98" s="286"/>
      <c r="FL98" s="286"/>
      <c r="FM98" s="286"/>
      <c r="FN98" s="286"/>
      <c r="FO98" s="286"/>
      <c r="FP98" s="286"/>
      <c r="FQ98" s="286"/>
      <c r="FR98" s="286"/>
      <c r="FS98" s="286"/>
      <c r="FT98" s="286"/>
      <c r="FU98" s="286"/>
      <c r="FV98" s="286"/>
      <c r="FW98" s="286"/>
      <c r="FX98" s="286"/>
      <c r="FY98" s="286"/>
      <c r="FZ98" s="286"/>
      <c r="GA98" s="286"/>
      <c r="GB98" s="286"/>
      <c r="GC98" s="286"/>
      <c r="GD98" s="286"/>
      <c r="GE98" s="286"/>
      <c r="GF98" s="286"/>
      <c r="GG98" s="286"/>
      <c r="GH98" s="286"/>
      <c r="GI98" s="286"/>
      <c r="GJ98" s="286"/>
      <c r="GK98" s="286"/>
      <c r="GL98" s="286"/>
      <c r="GM98" s="286"/>
      <c r="GN98" s="286"/>
      <c r="GO98" s="286"/>
      <c r="GP98" s="286"/>
      <c r="GQ98" s="286"/>
      <c r="GR98" s="286"/>
      <c r="GS98" s="286"/>
      <c r="GT98" s="286"/>
      <c r="GU98" s="286"/>
      <c r="GV98" s="286"/>
      <c r="GW98" s="286"/>
      <c r="GX98" s="286"/>
      <c r="GY98" s="286"/>
      <c r="GZ98" s="286"/>
      <c r="HA98" s="286"/>
      <c r="HB98" s="286"/>
      <c r="HC98" s="286"/>
      <c r="HD98" s="286"/>
      <c r="HE98" s="286"/>
      <c r="HF98" s="286"/>
      <c r="HG98" s="286"/>
      <c r="HH98" s="286"/>
      <c r="HI98" s="286"/>
      <c r="HJ98" s="286"/>
      <c r="HK98" s="286"/>
      <c r="HL98" s="286"/>
      <c r="HM98" s="286"/>
      <c r="HN98" s="286"/>
      <c r="HO98" s="286"/>
      <c r="HP98" s="286"/>
      <c r="HQ98" s="286"/>
      <c r="HR98" s="286"/>
    </row>
    <row r="99" spans="1:226" s="242" customFormat="1" ht="101.25" customHeight="1" x14ac:dyDescent="0.2">
      <c r="A99" s="216">
        <f t="shared" si="3"/>
        <v>87</v>
      </c>
      <c r="B99" s="222" t="s">
        <v>118</v>
      </c>
      <c r="C99" s="218" t="s">
        <v>16</v>
      </c>
      <c r="D99" s="219" t="s">
        <v>168</v>
      </c>
      <c r="E99" s="239">
        <v>312020501</v>
      </c>
      <c r="F99" s="222" t="s">
        <v>125</v>
      </c>
      <c r="G99" s="222" t="s">
        <v>29</v>
      </c>
      <c r="H99" s="225" t="s">
        <v>19</v>
      </c>
      <c r="I99" s="210">
        <v>17944416</v>
      </c>
      <c r="J99" s="210">
        <v>17944416</v>
      </c>
      <c r="K99" s="223">
        <v>42592</v>
      </c>
      <c r="L99" s="223">
        <v>42671</v>
      </c>
      <c r="M99" s="223">
        <f>+L99+5</f>
        <v>42676</v>
      </c>
      <c r="N99" s="253">
        <v>60</v>
      </c>
      <c r="O99" s="223">
        <f>+M99+N99</f>
        <v>42736</v>
      </c>
      <c r="P99" s="257" t="s">
        <v>126</v>
      </c>
      <c r="Q99" s="230" t="s">
        <v>1216</v>
      </c>
      <c r="R99" s="282" t="s">
        <v>127</v>
      </c>
      <c r="S99" s="247" t="s">
        <v>212</v>
      </c>
      <c r="T99" s="294" t="s">
        <v>1217</v>
      </c>
      <c r="U99" s="294" t="s">
        <v>1117</v>
      </c>
      <c r="V99" s="326"/>
      <c r="W99" s="326"/>
      <c r="X99" s="326"/>
      <c r="Y99" s="326"/>
      <c r="Z99" s="326"/>
      <c r="AA99" s="326"/>
      <c r="AB99" s="326"/>
      <c r="AC99" s="326"/>
      <c r="AD99" s="326"/>
      <c r="AE99" s="326"/>
      <c r="AF99" s="326"/>
      <c r="AG99" s="326"/>
      <c r="AH99" s="326"/>
      <c r="AI99" s="326"/>
      <c r="AJ99" s="326"/>
      <c r="AK99" s="326"/>
      <c r="AL99" s="326"/>
      <c r="AM99" s="326"/>
      <c r="AN99" s="326"/>
      <c r="AO99" s="326"/>
      <c r="AP99" s="326"/>
      <c r="AQ99" s="326"/>
      <c r="AR99" s="326"/>
      <c r="AS99" s="326"/>
      <c r="AT99" s="326"/>
      <c r="AU99" s="326"/>
      <c r="AV99" s="326"/>
      <c r="AW99" s="326"/>
      <c r="AX99" s="326"/>
      <c r="AY99" s="326"/>
      <c r="AZ99" s="326"/>
      <c r="BA99" s="326"/>
      <c r="BB99" s="326"/>
      <c r="BC99" s="326"/>
      <c r="BD99" s="326"/>
      <c r="BE99" s="326"/>
      <c r="BF99" s="326"/>
      <c r="BG99" s="326"/>
      <c r="BH99" s="326"/>
      <c r="BI99" s="326"/>
      <c r="BJ99" s="326"/>
      <c r="BK99" s="326"/>
      <c r="BL99" s="326"/>
      <c r="BM99" s="326"/>
      <c r="BN99" s="326"/>
      <c r="BO99" s="326"/>
      <c r="BP99" s="326"/>
      <c r="BQ99" s="326"/>
      <c r="BR99" s="326"/>
      <c r="BS99" s="326"/>
      <c r="BT99" s="326"/>
      <c r="BU99" s="326"/>
      <c r="BV99" s="326"/>
      <c r="BW99" s="326"/>
      <c r="BX99" s="326"/>
      <c r="BY99" s="326"/>
      <c r="BZ99" s="326"/>
      <c r="CA99" s="326"/>
      <c r="CB99" s="326"/>
      <c r="CC99" s="326"/>
      <c r="CD99" s="326"/>
      <c r="CE99" s="326"/>
      <c r="CF99" s="326"/>
      <c r="CG99" s="326"/>
      <c r="CH99" s="326"/>
      <c r="CI99" s="326"/>
      <c r="CJ99" s="326"/>
      <c r="CK99" s="326"/>
      <c r="CL99" s="326"/>
      <c r="CM99" s="326"/>
      <c r="CN99" s="326"/>
      <c r="CO99" s="326"/>
      <c r="CP99" s="326"/>
      <c r="CQ99" s="326"/>
      <c r="CR99" s="326"/>
      <c r="CS99" s="326"/>
      <c r="CT99" s="326"/>
      <c r="CU99" s="326"/>
      <c r="CV99" s="326"/>
      <c r="CW99" s="326"/>
      <c r="CX99" s="326"/>
      <c r="CY99" s="326"/>
      <c r="CZ99" s="326"/>
      <c r="DA99" s="326"/>
      <c r="DB99" s="326"/>
      <c r="DC99" s="326"/>
      <c r="DD99" s="326"/>
      <c r="DE99" s="326"/>
      <c r="DF99" s="326"/>
      <c r="DG99" s="326"/>
      <c r="DH99" s="326"/>
      <c r="DI99" s="326"/>
      <c r="DJ99" s="326"/>
      <c r="DK99" s="326"/>
      <c r="DL99" s="326"/>
      <c r="DM99" s="326"/>
      <c r="DN99" s="326"/>
      <c r="DO99" s="326"/>
      <c r="DP99" s="326"/>
      <c r="DQ99" s="326"/>
      <c r="DR99" s="326"/>
      <c r="DS99" s="326"/>
      <c r="DT99" s="326"/>
      <c r="DU99" s="326"/>
      <c r="DV99" s="326"/>
      <c r="DW99" s="326"/>
      <c r="DX99" s="326"/>
      <c r="DY99" s="326"/>
      <c r="DZ99" s="326"/>
      <c r="EA99" s="326"/>
      <c r="EB99" s="326"/>
      <c r="EC99" s="326"/>
      <c r="ED99" s="326"/>
      <c r="EE99" s="326"/>
      <c r="EF99" s="326"/>
      <c r="EG99" s="326"/>
      <c r="EH99" s="326"/>
      <c r="EI99" s="326"/>
      <c r="EJ99" s="326"/>
      <c r="EK99" s="326"/>
      <c r="EL99" s="326"/>
      <c r="EM99" s="326"/>
      <c r="EN99" s="326"/>
      <c r="EO99" s="326"/>
      <c r="EP99" s="326"/>
      <c r="EQ99" s="326"/>
      <c r="ER99" s="326"/>
      <c r="ES99" s="326"/>
      <c r="ET99" s="326"/>
      <c r="EU99" s="326"/>
      <c r="EV99" s="326"/>
      <c r="EW99" s="326"/>
      <c r="EX99" s="326"/>
      <c r="EY99" s="326"/>
      <c r="EZ99" s="326"/>
      <c r="FA99" s="326"/>
      <c r="FB99" s="326"/>
      <c r="FC99" s="326"/>
      <c r="FD99" s="326"/>
      <c r="FE99" s="326"/>
      <c r="FF99" s="326"/>
      <c r="FG99" s="326"/>
      <c r="FH99" s="326"/>
      <c r="FI99" s="326"/>
      <c r="FJ99" s="326"/>
      <c r="FK99" s="326"/>
      <c r="FL99" s="326"/>
      <c r="FM99" s="326"/>
      <c r="FN99" s="326"/>
      <c r="FO99" s="326"/>
      <c r="FP99" s="326"/>
      <c r="FQ99" s="326"/>
      <c r="FR99" s="326"/>
      <c r="FS99" s="326"/>
      <c r="FT99" s="326"/>
      <c r="FU99" s="326"/>
      <c r="FV99" s="326"/>
      <c r="FW99" s="326"/>
      <c r="FX99" s="326"/>
      <c r="FY99" s="326"/>
      <c r="FZ99" s="326"/>
      <c r="GA99" s="326"/>
      <c r="GB99" s="326"/>
      <c r="GC99" s="326"/>
      <c r="GD99" s="326"/>
      <c r="GE99" s="326"/>
      <c r="GF99" s="326"/>
      <c r="GG99" s="326"/>
      <c r="GH99" s="326"/>
      <c r="GI99" s="326"/>
      <c r="GJ99" s="326"/>
      <c r="GK99" s="326"/>
      <c r="GL99" s="326"/>
      <c r="GM99" s="326"/>
      <c r="GN99" s="326"/>
      <c r="GO99" s="326"/>
      <c r="GP99" s="326"/>
      <c r="GQ99" s="326"/>
      <c r="GR99" s="326"/>
      <c r="GS99" s="326"/>
      <c r="GT99" s="326"/>
      <c r="GU99" s="326"/>
      <c r="GV99" s="326"/>
      <c r="GW99" s="326"/>
      <c r="GX99" s="326"/>
      <c r="GY99" s="326"/>
      <c r="GZ99" s="326"/>
      <c r="HA99" s="326"/>
      <c r="HB99" s="326"/>
      <c r="HC99" s="326"/>
      <c r="HD99" s="326"/>
      <c r="HE99" s="326"/>
      <c r="HF99" s="326"/>
      <c r="HG99" s="326"/>
      <c r="HH99" s="326"/>
      <c r="HI99" s="326"/>
      <c r="HJ99" s="326"/>
      <c r="HK99" s="326"/>
      <c r="HL99" s="326"/>
      <c r="HM99" s="326"/>
      <c r="HN99" s="326"/>
      <c r="HO99" s="326"/>
      <c r="HP99" s="326"/>
      <c r="HQ99" s="326"/>
      <c r="HR99" s="326"/>
    </row>
    <row r="100" spans="1:226" s="242" customFormat="1" ht="183.75" customHeight="1" x14ac:dyDescent="0.2">
      <c r="A100" s="216">
        <f t="shared" si="3"/>
        <v>88</v>
      </c>
      <c r="B100" s="222" t="s">
        <v>118</v>
      </c>
      <c r="C100" s="245">
        <v>31201</v>
      </c>
      <c r="D100" s="219" t="s">
        <v>99</v>
      </c>
      <c r="E100" s="239">
        <v>3120103</v>
      </c>
      <c r="F100" s="222" t="s">
        <v>123</v>
      </c>
      <c r="G100" s="222" t="s">
        <v>745</v>
      </c>
      <c r="H100" s="225" t="s">
        <v>25</v>
      </c>
      <c r="I100" s="210">
        <f>15711000+28000000</f>
        <v>43711000</v>
      </c>
      <c r="J100" s="210"/>
      <c r="K100" s="223">
        <v>42601</v>
      </c>
      <c r="L100" s="223">
        <f>+K100+90</f>
        <v>42691</v>
      </c>
      <c r="M100" s="223">
        <v>42696</v>
      </c>
      <c r="N100" s="253">
        <v>365</v>
      </c>
      <c r="O100" s="223">
        <f>+M100+N100</f>
        <v>43061</v>
      </c>
      <c r="P100" s="257" t="s">
        <v>744</v>
      </c>
      <c r="Q100" s="258" t="s">
        <v>746</v>
      </c>
      <c r="R100" s="282" t="s">
        <v>747</v>
      </c>
      <c r="S100" s="247" t="s">
        <v>212</v>
      </c>
      <c r="T100" s="294" t="s">
        <v>748</v>
      </c>
      <c r="U100" s="294" t="s">
        <v>233</v>
      </c>
    </row>
    <row r="101" spans="1:226" s="242" customFormat="1" ht="155.25" customHeight="1" x14ac:dyDescent="0.2">
      <c r="A101" s="216">
        <f t="shared" si="3"/>
        <v>89</v>
      </c>
      <c r="B101" s="222" t="s">
        <v>118</v>
      </c>
      <c r="C101" s="245">
        <v>31201</v>
      </c>
      <c r="D101" s="219" t="s">
        <v>99</v>
      </c>
      <c r="E101" s="239">
        <v>3120102</v>
      </c>
      <c r="F101" s="222" t="s">
        <v>128</v>
      </c>
      <c r="G101" s="222" t="s">
        <v>24</v>
      </c>
      <c r="H101" s="225" t="s">
        <v>25</v>
      </c>
      <c r="I101" s="210">
        <f>50000000-18628800-1500200</f>
        <v>29871000</v>
      </c>
      <c r="J101" s="210"/>
      <c r="K101" s="223">
        <v>42591</v>
      </c>
      <c r="L101" s="223">
        <v>42675</v>
      </c>
      <c r="M101" s="223">
        <v>42678</v>
      </c>
      <c r="N101" s="253">
        <v>365</v>
      </c>
      <c r="O101" s="223">
        <v>43043</v>
      </c>
      <c r="P101" s="257" t="s">
        <v>129</v>
      </c>
      <c r="Q101" s="258" t="s">
        <v>492</v>
      </c>
      <c r="R101" s="259" t="s">
        <v>130</v>
      </c>
      <c r="S101" s="247" t="s">
        <v>212</v>
      </c>
      <c r="T101" s="294" t="s">
        <v>1078</v>
      </c>
      <c r="U101" s="294" t="s">
        <v>1069</v>
      </c>
    </row>
    <row r="102" spans="1:226" s="244" customFormat="1" ht="225" customHeight="1" x14ac:dyDescent="0.2">
      <c r="A102" s="216">
        <f t="shared" si="3"/>
        <v>90</v>
      </c>
      <c r="B102" s="222" t="s">
        <v>118</v>
      </c>
      <c r="C102" s="225">
        <v>31202</v>
      </c>
      <c r="D102" s="219" t="s">
        <v>168</v>
      </c>
      <c r="E102" s="239">
        <v>3120203</v>
      </c>
      <c r="F102" s="222" t="s">
        <v>131</v>
      </c>
      <c r="G102" s="225" t="s">
        <v>64</v>
      </c>
      <c r="H102" s="292" t="s">
        <v>644</v>
      </c>
      <c r="I102" s="210">
        <v>53000000</v>
      </c>
      <c r="J102" s="210">
        <v>53000000</v>
      </c>
      <c r="K102" s="223">
        <v>42479</v>
      </c>
      <c r="L102" s="223">
        <v>42562</v>
      </c>
      <c r="M102" s="223">
        <v>42570</v>
      </c>
      <c r="N102" s="253">
        <v>365</v>
      </c>
      <c r="O102" s="223">
        <v>42934</v>
      </c>
      <c r="P102" s="369" t="s">
        <v>132</v>
      </c>
      <c r="Q102" s="258" t="s">
        <v>490</v>
      </c>
      <c r="R102" s="259" t="s">
        <v>133</v>
      </c>
      <c r="S102" s="247" t="s">
        <v>212</v>
      </c>
      <c r="T102" s="294" t="s">
        <v>804</v>
      </c>
      <c r="U102" s="294" t="s">
        <v>239</v>
      </c>
      <c r="V102" s="242"/>
      <c r="W102" s="242"/>
      <c r="X102" s="242"/>
      <c r="Y102" s="242"/>
      <c r="Z102" s="242"/>
      <c r="AA102" s="242"/>
      <c r="AB102" s="242"/>
      <c r="AC102" s="242"/>
      <c r="AD102" s="242"/>
      <c r="AE102" s="242"/>
      <c r="AF102" s="242"/>
      <c r="AG102" s="242"/>
      <c r="AH102" s="242"/>
      <c r="AI102" s="242"/>
      <c r="AJ102" s="242"/>
      <c r="AK102" s="242"/>
      <c r="AL102" s="242"/>
      <c r="AM102" s="242"/>
      <c r="AN102" s="242"/>
      <c r="AO102" s="242"/>
      <c r="AP102" s="242"/>
      <c r="AQ102" s="242"/>
      <c r="AR102" s="242"/>
      <c r="AS102" s="242"/>
      <c r="AT102" s="242"/>
      <c r="AU102" s="242"/>
      <c r="AV102" s="242"/>
      <c r="AW102" s="242"/>
      <c r="AX102" s="242"/>
      <c r="AY102" s="242"/>
      <c r="AZ102" s="242"/>
      <c r="BA102" s="242"/>
      <c r="BB102" s="242"/>
      <c r="BC102" s="242"/>
      <c r="BD102" s="242"/>
      <c r="BE102" s="242"/>
      <c r="BF102" s="242"/>
      <c r="BG102" s="242"/>
      <c r="BH102" s="242"/>
      <c r="BI102" s="242"/>
      <c r="BJ102" s="242"/>
      <c r="BK102" s="242"/>
      <c r="BL102" s="242"/>
      <c r="BM102" s="242"/>
      <c r="BN102" s="242"/>
      <c r="BO102" s="242"/>
      <c r="BP102" s="242"/>
      <c r="BQ102" s="242"/>
      <c r="BR102" s="242"/>
      <c r="BS102" s="242"/>
      <c r="BT102" s="242"/>
      <c r="BU102" s="242"/>
      <c r="BV102" s="242"/>
      <c r="BW102" s="242"/>
      <c r="BX102" s="242"/>
      <c r="BY102" s="242"/>
      <c r="BZ102" s="242"/>
      <c r="CA102" s="242"/>
      <c r="CB102" s="242"/>
      <c r="CC102" s="242"/>
      <c r="CD102" s="242"/>
      <c r="CE102" s="242"/>
      <c r="CF102" s="242"/>
      <c r="CG102" s="242"/>
      <c r="CH102" s="242"/>
      <c r="CI102" s="242"/>
      <c r="CJ102" s="242"/>
      <c r="CK102" s="242"/>
      <c r="CL102" s="242"/>
      <c r="CM102" s="242"/>
      <c r="CN102" s="242"/>
      <c r="CO102" s="242"/>
      <c r="CP102" s="242"/>
      <c r="CQ102" s="242"/>
      <c r="CR102" s="242"/>
      <c r="CS102" s="242"/>
      <c r="CT102" s="242"/>
      <c r="CU102" s="242"/>
      <c r="CV102" s="242"/>
      <c r="CW102" s="242"/>
      <c r="CX102" s="242"/>
      <c r="CY102" s="242"/>
      <c r="CZ102" s="242"/>
      <c r="DA102" s="242"/>
      <c r="DB102" s="242"/>
      <c r="DC102" s="242"/>
      <c r="DD102" s="242"/>
      <c r="DE102" s="242"/>
      <c r="DF102" s="242"/>
      <c r="DG102" s="242"/>
      <c r="DH102" s="242"/>
      <c r="DI102" s="242"/>
      <c r="DJ102" s="242"/>
      <c r="DK102" s="242"/>
      <c r="DL102" s="242"/>
      <c r="DM102" s="242"/>
      <c r="DN102" s="242"/>
      <c r="DO102" s="242"/>
      <c r="DP102" s="242"/>
      <c r="DQ102" s="242"/>
      <c r="DR102" s="242"/>
      <c r="DS102" s="242"/>
      <c r="DT102" s="242"/>
      <c r="DU102" s="242"/>
      <c r="DV102" s="242"/>
      <c r="DW102" s="242"/>
      <c r="DX102" s="242"/>
      <c r="DY102" s="242"/>
      <c r="DZ102" s="242"/>
      <c r="EA102" s="242"/>
      <c r="EB102" s="242"/>
      <c r="EC102" s="242"/>
      <c r="ED102" s="242"/>
      <c r="EE102" s="242"/>
      <c r="EF102" s="242"/>
      <c r="EG102" s="242"/>
      <c r="EH102" s="242"/>
      <c r="EI102" s="242"/>
      <c r="EJ102" s="242"/>
      <c r="EK102" s="242"/>
      <c r="EL102" s="242"/>
      <c r="EM102" s="242"/>
      <c r="EN102" s="242"/>
      <c r="EO102" s="242"/>
      <c r="EP102" s="242"/>
      <c r="EQ102" s="242"/>
      <c r="ER102" s="242"/>
      <c r="ES102" s="242"/>
      <c r="ET102" s="242"/>
      <c r="EU102" s="242"/>
      <c r="EV102" s="242"/>
      <c r="EW102" s="242"/>
      <c r="EX102" s="242"/>
      <c r="EY102" s="242"/>
      <c r="EZ102" s="242"/>
      <c r="FA102" s="242"/>
      <c r="FB102" s="242"/>
      <c r="FC102" s="242"/>
      <c r="FD102" s="242"/>
      <c r="FE102" s="242"/>
      <c r="FF102" s="242"/>
      <c r="FG102" s="242"/>
      <c r="FH102" s="242"/>
      <c r="FI102" s="242"/>
      <c r="FJ102" s="242"/>
      <c r="FK102" s="242"/>
      <c r="FL102" s="242"/>
      <c r="FM102" s="242"/>
      <c r="FN102" s="242"/>
      <c r="FO102" s="242"/>
      <c r="FP102" s="242"/>
      <c r="FQ102" s="242"/>
      <c r="FR102" s="242"/>
      <c r="FS102" s="242"/>
      <c r="FT102" s="242"/>
      <c r="FU102" s="242"/>
      <c r="FV102" s="242"/>
      <c r="FW102" s="242"/>
      <c r="FX102" s="242"/>
      <c r="FY102" s="242"/>
      <c r="FZ102" s="242"/>
      <c r="GA102" s="242"/>
      <c r="GB102" s="242"/>
      <c r="GC102" s="242"/>
      <c r="GD102" s="242"/>
      <c r="GE102" s="242"/>
      <c r="GF102" s="242"/>
      <c r="GG102" s="242"/>
      <c r="GH102" s="242"/>
      <c r="GI102" s="242"/>
      <c r="GJ102" s="242"/>
      <c r="GK102" s="242"/>
      <c r="GL102" s="242"/>
      <c r="GM102" s="242"/>
      <c r="GN102" s="242"/>
      <c r="GO102" s="242"/>
      <c r="GP102" s="242"/>
      <c r="GQ102" s="242"/>
      <c r="GR102" s="242"/>
      <c r="GS102" s="242"/>
      <c r="GT102" s="242"/>
      <c r="GU102" s="242"/>
      <c r="GV102" s="242"/>
      <c r="GW102" s="242"/>
      <c r="GX102" s="242"/>
      <c r="GY102" s="242"/>
      <c r="GZ102" s="242"/>
      <c r="HA102" s="242"/>
      <c r="HB102" s="242"/>
      <c r="HC102" s="242"/>
      <c r="HD102" s="242"/>
      <c r="HE102" s="242"/>
      <c r="HF102" s="242"/>
      <c r="HG102" s="242"/>
      <c r="HH102" s="242"/>
      <c r="HI102" s="242"/>
      <c r="HJ102" s="242"/>
      <c r="HK102" s="242"/>
      <c r="HL102" s="242"/>
      <c r="HM102" s="242"/>
      <c r="HN102" s="242"/>
      <c r="HO102" s="242"/>
      <c r="HP102" s="242"/>
      <c r="HQ102" s="242"/>
      <c r="HR102" s="242"/>
    </row>
    <row r="103" spans="1:226" s="242" customFormat="1" ht="125.25" customHeight="1" x14ac:dyDescent="0.2">
      <c r="A103" s="216">
        <f t="shared" si="3"/>
        <v>91</v>
      </c>
      <c r="B103" s="222" t="s">
        <v>118</v>
      </c>
      <c r="C103" s="225">
        <v>31202</v>
      </c>
      <c r="D103" s="219" t="s">
        <v>168</v>
      </c>
      <c r="E103" s="239">
        <v>3120203</v>
      </c>
      <c r="F103" s="222" t="s">
        <v>131</v>
      </c>
      <c r="G103" s="225" t="s">
        <v>60</v>
      </c>
      <c r="H103" s="225" t="s">
        <v>25</v>
      </c>
      <c r="I103" s="210">
        <v>4747739</v>
      </c>
      <c r="J103" s="210">
        <v>4747739</v>
      </c>
      <c r="K103" s="223">
        <v>42461</v>
      </c>
      <c r="L103" s="223">
        <v>42516</v>
      </c>
      <c r="M103" s="223">
        <f>L103+5</f>
        <v>42521</v>
      </c>
      <c r="N103" s="253">
        <v>365</v>
      </c>
      <c r="O103" s="223">
        <f>M103+N103</f>
        <v>42886</v>
      </c>
      <c r="P103" s="257" t="s">
        <v>134</v>
      </c>
      <c r="Q103" s="258" t="s">
        <v>135</v>
      </c>
      <c r="R103" s="259" t="s">
        <v>136</v>
      </c>
      <c r="S103" s="247" t="s">
        <v>212</v>
      </c>
      <c r="T103" s="294" t="s">
        <v>591</v>
      </c>
      <c r="U103" s="294" t="s">
        <v>239</v>
      </c>
    </row>
    <row r="104" spans="1:226" s="242" customFormat="1" ht="101.25" customHeight="1" x14ac:dyDescent="0.2">
      <c r="A104" s="216">
        <f t="shared" si="3"/>
        <v>92</v>
      </c>
      <c r="B104" s="222" t="s">
        <v>118</v>
      </c>
      <c r="C104" s="245">
        <v>31202</v>
      </c>
      <c r="D104" s="219" t="s">
        <v>168</v>
      </c>
      <c r="E104" s="239">
        <v>3120204</v>
      </c>
      <c r="F104" s="222" t="s">
        <v>185</v>
      </c>
      <c r="G104" s="225" t="s">
        <v>24</v>
      </c>
      <c r="H104" s="225" t="s">
        <v>25</v>
      </c>
      <c r="I104" s="210">
        <v>60000000</v>
      </c>
      <c r="J104" s="210">
        <v>60000000</v>
      </c>
      <c r="K104" s="223">
        <v>42348</v>
      </c>
      <c r="L104" s="223">
        <v>42489</v>
      </c>
      <c r="M104" s="223" t="s">
        <v>536</v>
      </c>
      <c r="N104" s="253">
        <v>365</v>
      </c>
      <c r="O104" s="223" t="s">
        <v>536</v>
      </c>
      <c r="P104" s="257" t="s">
        <v>137</v>
      </c>
      <c r="Q104" s="214" t="s">
        <v>533</v>
      </c>
      <c r="R104" s="328" t="s">
        <v>534</v>
      </c>
      <c r="S104" s="247" t="s">
        <v>212</v>
      </c>
      <c r="T104" s="294" t="s">
        <v>535</v>
      </c>
      <c r="U104" s="294" t="s">
        <v>239</v>
      </c>
      <c r="V104" s="244"/>
      <c r="W104" s="244"/>
      <c r="X104" s="244"/>
      <c r="Y104" s="244"/>
      <c r="Z104" s="244"/>
      <c r="AA104" s="244"/>
      <c r="AB104" s="244"/>
      <c r="AC104" s="244"/>
      <c r="AD104" s="244"/>
      <c r="AE104" s="244"/>
      <c r="AF104" s="244"/>
      <c r="AG104" s="244"/>
      <c r="AH104" s="244"/>
      <c r="AI104" s="244"/>
      <c r="AJ104" s="244"/>
      <c r="AK104" s="244"/>
      <c r="AL104" s="244"/>
      <c r="AM104" s="244"/>
      <c r="AN104" s="244"/>
      <c r="AO104" s="244"/>
      <c r="AP104" s="244"/>
      <c r="AQ104" s="244"/>
      <c r="AR104" s="244"/>
      <c r="AS104" s="244"/>
      <c r="AT104" s="244"/>
      <c r="AU104" s="244"/>
      <c r="AV104" s="244"/>
      <c r="AW104" s="244"/>
      <c r="AX104" s="244"/>
      <c r="AY104" s="244"/>
      <c r="AZ104" s="244"/>
      <c r="BA104" s="244"/>
      <c r="BB104" s="244"/>
      <c r="BC104" s="244"/>
      <c r="BD104" s="244"/>
      <c r="BE104" s="244"/>
      <c r="BF104" s="244"/>
      <c r="BG104" s="244"/>
      <c r="BH104" s="244"/>
      <c r="BI104" s="244"/>
      <c r="BJ104" s="244"/>
      <c r="BK104" s="244"/>
      <c r="BL104" s="244"/>
      <c r="BM104" s="244"/>
      <c r="BN104" s="244"/>
      <c r="BO104" s="244"/>
      <c r="BP104" s="244"/>
      <c r="BQ104" s="244"/>
      <c r="BR104" s="244"/>
      <c r="BS104" s="244"/>
      <c r="BT104" s="244"/>
      <c r="BU104" s="244"/>
      <c r="BV104" s="244"/>
      <c r="BW104" s="244"/>
      <c r="BX104" s="244"/>
      <c r="BY104" s="244"/>
      <c r="BZ104" s="244"/>
      <c r="CA104" s="244"/>
      <c r="CB104" s="244"/>
      <c r="CC104" s="244"/>
      <c r="CD104" s="244"/>
      <c r="CE104" s="244"/>
      <c r="CF104" s="244"/>
      <c r="CG104" s="244"/>
      <c r="CH104" s="244"/>
      <c r="CI104" s="244"/>
      <c r="CJ104" s="244"/>
      <c r="CK104" s="244"/>
      <c r="CL104" s="244"/>
      <c r="CM104" s="244"/>
      <c r="CN104" s="244"/>
      <c r="CO104" s="244"/>
      <c r="CP104" s="244"/>
      <c r="CQ104" s="244"/>
      <c r="CR104" s="244"/>
      <c r="CS104" s="244"/>
      <c r="CT104" s="244"/>
      <c r="CU104" s="244"/>
      <c r="CV104" s="244"/>
      <c r="CW104" s="244"/>
      <c r="CX104" s="244"/>
      <c r="CY104" s="244"/>
      <c r="CZ104" s="244"/>
      <c r="DA104" s="244"/>
      <c r="DB104" s="244"/>
      <c r="DC104" s="244"/>
      <c r="DD104" s="244"/>
      <c r="DE104" s="244"/>
      <c r="DF104" s="244"/>
      <c r="DG104" s="244"/>
      <c r="DH104" s="244"/>
      <c r="DI104" s="244"/>
      <c r="DJ104" s="244"/>
      <c r="DK104" s="244"/>
      <c r="DL104" s="244"/>
      <c r="DM104" s="244"/>
      <c r="DN104" s="244"/>
      <c r="DO104" s="244"/>
      <c r="DP104" s="244"/>
      <c r="DQ104" s="244"/>
      <c r="DR104" s="244"/>
      <c r="DS104" s="244"/>
      <c r="DT104" s="244"/>
      <c r="DU104" s="244"/>
      <c r="DV104" s="244"/>
      <c r="DW104" s="244"/>
      <c r="DX104" s="244"/>
      <c r="DY104" s="244"/>
      <c r="DZ104" s="244"/>
      <c r="EA104" s="244"/>
      <c r="EB104" s="244"/>
      <c r="EC104" s="244"/>
      <c r="ED104" s="244"/>
      <c r="EE104" s="244"/>
      <c r="EF104" s="244"/>
      <c r="EG104" s="244"/>
      <c r="EH104" s="244"/>
      <c r="EI104" s="244"/>
      <c r="EJ104" s="244"/>
      <c r="EK104" s="244"/>
      <c r="EL104" s="244"/>
      <c r="EM104" s="244"/>
      <c r="EN104" s="244"/>
      <c r="EO104" s="244"/>
      <c r="EP104" s="244"/>
      <c r="EQ104" s="244"/>
      <c r="ER104" s="244"/>
      <c r="ES104" s="244"/>
      <c r="ET104" s="244"/>
      <c r="EU104" s="244"/>
      <c r="EV104" s="244"/>
      <c r="EW104" s="244"/>
      <c r="EX104" s="244"/>
      <c r="EY104" s="244"/>
      <c r="EZ104" s="244"/>
      <c r="FA104" s="244"/>
      <c r="FB104" s="244"/>
      <c r="FC104" s="244"/>
      <c r="FD104" s="244"/>
      <c r="FE104" s="244"/>
      <c r="FF104" s="244"/>
      <c r="FG104" s="244"/>
      <c r="FH104" s="244"/>
      <c r="FI104" s="244"/>
      <c r="FJ104" s="244"/>
      <c r="FK104" s="244"/>
      <c r="FL104" s="244"/>
      <c r="FM104" s="244"/>
      <c r="FN104" s="244"/>
      <c r="FO104" s="244"/>
      <c r="FP104" s="244"/>
      <c r="FQ104" s="244"/>
      <c r="FR104" s="244"/>
      <c r="FS104" s="244"/>
      <c r="FT104" s="244"/>
      <c r="FU104" s="244"/>
      <c r="FV104" s="244"/>
      <c r="FW104" s="244"/>
      <c r="FX104" s="244"/>
      <c r="FY104" s="244"/>
      <c r="FZ104" s="244"/>
      <c r="GA104" s="244"/>
      <c r="GB104" s="244"/>
      <c r="GC104" s="244"/>
      <c r="GD104" s="244"/>
      <c r="GE104" s="244"/>
      <c r="GF104" s="244"/>
      <c r="GG104" s="244"/>
      <c r="GH104" s="244"/>
      <c r="GI104" s="244"/>
      <c r="GJ104" s="244"/>
      <c r="GK104" s="244"/>
      <c r="GL104" s="244"/>
      <c r="GM104" s="244"/>
      <c r="GN104" s="244"/>
      <c r="GO104" s="244"/>
      <c r="GP104" s="244"/>
      <c r="GQ104" s="244"/>
      <c r="GR104" s="244"/>
      <c r="GS104" s="244"/>
      <c r="GT104" s="244"/>
      <c r="GU104" s="244"/>
      <c r="GV104" s="244"/>
      <c r="GW104" s="244"/>
      <c r="GX104" s="244"/>
      <c r="GY104" s="244"/>
      <c r="GZ104" s="244"/>
      <c r="HA104" s="244"/>
      <c r="HB104" s="244"/>
      <c r="HC104" s="244"/>
      <c r="HD104" s="244"/>
      <c r="HE104" s="244"/>
      <c r="HF104" s="244"/>
      <c r="HG104" s="244"/>
      <c r="HH104" s="244"/>
      <c r="HI104" s="244"/>
      <c r="HJ104" s="244"/>
      <c r="HK104" s="244"/>
      <c r="HL104" s="244"/>
      <c r="HM104" s="244"/>
      <c r="HN104" s="244"/>
      <c r="HO104" s="244"/>
      <c r="HP104" s="244"/>
      <c r="HQ104" s="244"/>
      <c r="HR104" s="244"/>
    </row>
    <row r="105" spans="1:226" s="242" customFormat="1" ht="257.25" customHeight="1" x14ac:dyDescent="0.2">
      <c r="A105" s="216">
        <f t="shared" si="3"/>
        <v>93</v>
      </c>
      <c r="B105" s="222" t="s">
        <v>118</v>
      </c>
      <c r="C105" s="218" t="s">
        <v>16</v>
      </c>
      <c r="D105" s="219" t="s">
        <v>168</v>
      </c>
      <c r="E105" s="239">
        <v>312020501</v>
      </c>
      <c r="F105" s="222" t="s">
        <v>67</v>
      </c>
      <c r="G105" s="225" t="s">
        <v>82</v>
      </c>
      <c r="H105" s="225" t="s">
        <v>25</v>
      </c>
      <c r="I105" s="210">
        <v>863270275</v>
      </c>
      <c r="J105" s="210">
        <v>863270275</v>
      </c>
      <c r="K105" s="223">
        <v>42359</v>
      </c>
      <c r="L105" s="223">
        <v>42558</v>
      </c>
      <c r="M105" s="223">
        <v>42564</v>
      </c>
      <c r="N105" s="253">
        <v>365</v>
      </c>
      <c r="O105" s="223">
        <v>42928</v>
      </c>
      <c r="P105" s="257" t="s">
        <v>138</v>
      </c>
      <c r="Q105" s="258" t="s">
        <v>139</v>
      </c>
      <c r="R105" s="259" t="s">
        <v>140</v>
      </c>
      <c r="S105" s="247" t="s">
        <v>212</v>
      </c>
      <c r="T105" s="294" t="s">
        <v>643</v>
      </c>
      <c r="U105" s="294" t="s">
        <v>239</v>
      </c>
      <c r="V105" s="244"/>
      <c r="W105" s="244"/>
      <c r="X105" s="244"/>
      <c r="Y105" s="244"/>
      <c r="Z105" s="244"/>
      <c r="AA105" s="244"/>
      <c r="AB105" s="244"/>
      <c r="AC105" s="244"/>
      <c r="AD105" s="244"/>
      <c r="AE105" s="244"/>
      <c r="AF105" s="244"/>
      <c r="AG105" s="244"/>
      <c r="AH105" s="244"/>
      <c r="AI105" s="244"/>
      <c r="AJ105" s="244"/>
      <c r="AK105" s="244"/>
      <c r="AL105" s="244"/>
      <c r="AM105" s="244"/>
      <c r="AN105" s="244"/>
      <c r="AO105" s="244"/>
      <c r="AP105" s="244"/>
      <c r="AQ105" s="244"/>
      <c r="AR105" s="244"/>
      <c r="AS105" s="244"/>
      <c r="AT105" s="244"/>
      <c r="AU105" s="244"/>
      <c r="AV105" s="244"/>
      <c r="AW105" s="244"/>
      <c r="AX105" s="244"/>
      <c r="AY105" s="244"/>
      <c r="AZ105" s="244"/>
      <c r="BA105" s="244"/>
      <c r="BB105" s="244"/>
      <c r="BC105" s="244"/>
      <c r="BD105" s="244"/>
      <c r="BE105" s="244"/>
      <c r="BF105" s="244"/>
      <c r="BG105" s="244"/>
      <c r="BH105" s="244"/>
      <c r="BI105" s="244"/>
      <c r="BJ105" s="244"/>
      <c r="BK105" s="244"/>
      <c r="BL105" s="244"/>
      <c r="BM105" s="244"/>
      <c r="BN105" s="244"/>
      <c r="BO105" s="244"/>
      <c r="BP105" s="244"/>
      <c r="BQ105" s="244"/>
      <c r="BR105" s="244"/>
      <c r="BS105" s="244"/>
      <c r="BT105" s="244"/>
      <c r="BU105" s="244"/>
      <c r="BV105" s="244"/>
      <c r="BW105" s="244"/>
      <c r="BX105" s="244"/>
      <c r="BY105" s="244"/>
      <c r="BZ105" s="244"/>
      <c r="CA105" s="244"/>
      <c r="CB105" s="244"/>
      <c r="CC105" s="244"/>
      <c r="CD105" s="244"/>
      <c r="CE105" s="244"/>
      <c r="CF105" s="244"/>
      <c r="CG105" s="244"/>
      <c r="CH105" s="244"/>
      <c r="CI105" s="244"/>
      <c r="CJ105" s="244"/>
      <c r="CK105" s="244"/>
      <c r="CL105" s="244"/>
      <c r="CM105" s="244"/>
      <c r="CN105" s="244"/>
      <c r="CO105" s="244"/>
      <c r="CP105" s="244"/>
      <c r="CQ105" s="244"/>
      <c r="CR105" s="244"/>
      <c r="CS105" s="244"/>
      <c r="CT105" s="244"/>
      <c r="CU105" s="244"/>
      <c r="CV105" s="244"/>
      <c r="CW105" s="244"/>
      <c r="CX105" s="244"/>
      <c r="CY105" s="244"/>
      <c r="CZ105" s="244"/>
      <c r="DA105" s="244"/>
      <c r="DB105" s="244"/>
      <c r="DC105" s="244"/>
      <c r="DD105" s="244"/>
      <c r="DE105" s="244"/>
      <c r="DF105" s="244"/>
      <c r="DG105" s="244"/>
      <c r="DH105" s="244"/>
      <c r="DI105" s="244"/>
      <c r="DJ105" s="244"/>
      <c r="DK105" s="244"/>
      <c r="DL105" s="244"/>
      <c r="DM105" s="244"/>
      <c r="DN105" s="244"/>
      <c r="DO105" s="244"/>
      <c r="DP105" s="244"/>
      <c r="DQ105" s="244"/>
      <c r="DR105" s="244"/>
      <c r="DS105" s="244"/>
      <c r="DT105" s="244"/>
      <c r="DU105" s="244"/>
      <c r="DV105" s="244"/>
      <c r="DW105" s="244"/>
      <c r="DX105" s="244"/>
      <c r="DY105" s="244"/>
      <c r="DZ105" s="244"/>
      <c r="EA105" s="244"/>
      <c r="EB105" s="244"/>
      <c r="EC105" s="244"/>
      <c r="ED105" s="244"/>
      <c r="EE105" s="244"/>
      <c r="EF105" s="244"/>
      <c r="EG105" s="244"/>
      <c r="EH105" s="244"/>
      <c r="EI105" s="244"/>
      <c r="EJ105" s="244"/>
      <c r="EK105" s="244"/>
      <c r="EL105" s="244"/>
      <c r="EM105" s="244"/>
      <c r="EN105" s="244"/>
      <c r="EO105" s="244"/>
      <c r="EP105" s="244"/>
      <c r="EQ105" s="244"/>
      <c r="ER105" s="244"/>
      <c r="ES105" s="244"/>
      <c r="ET105" s="244"/>
      <c r="EU105" s="244"/>
      <c r="EV105" s="244"/>
      <c r="EW105" s="244"/>
      <c r="EX105" s="244"/>
      <c r="EY105" s="244"/>
      <c r="EZ105" s="244"/>
      <c r="FA105" s="244"/>
      <c r="FB105" s="244"/>
      <c r="FC105" s="244"/>
      <c r="FD105" s="244"/>
      <c r="FE105" s="244"/>
      <c r="FF105" s="244"/>
      <c r="FG105" s="244"/>
      <c r="FH105" s="244"/>
      <c r="FI105" s="244"/>
      <c r="FJ105" s="244"/>
      <c r="FK105" s="244"/>
      <c r="FL105" s="244"/>
      <c r="FM105" s="244"/>
      <c r="FN105" s="244"/>
      <c r="FO105" s="244"/>
      <c r="FP105" s="244"/>
      <c r="FQ105" s="244"/>
      <c r="FR105" s="244"/>
      <c r="FS105" s="244"/>
      <c r="FT105" s="244"/>
      <c r="FU105" s="244"/>
      <c r="FV105" s="244"/>
      <c r="FW105" s="244"/>
      <c r="FX105" s="244"/>
      <c r="FY105" s="244"/>
      <c r="FZ105" s="244"/>
      <c r="GA105" s="244"/>
      <c r="GB105" s="244"/>
      <c r="GC105" s="244"/>
      <c r="GD105" s="244"/>
      <c r="GE105" s="244"/>
      <c r="GF105" s="244"/>
      <c r="GG105" s="244"/>
      <c r="GH105" s="244"/>
      <c r="GI105" s="244"/>
      <c r="GJ105" s="244"/>
      <c r="GK105" s="244"/>
      <c r="GL105" s="244"/>
      <c r="GM105" s="244"/>
      <c r="GN105" s="244"/>
      <c r="GO105" s="244"/>
      <c r="GP105" s="244"/>
      <c r="GQ105" s="244"/>
      <c r="GR105" s="244"/>
      <c r="GS105" s="244"/>
      <c r="GT105" s="244"/>
      <c r="GU105" s="244"/>
      <c r="GV105" s="244"/>
      <c r="GW105" s="244"/>
      <c r="GX105" s="244"/>
      <c r="GY105" s="244"/>
      <c r="GZ105" s="244"/>
      <c r="HA105" s="244"/>
      <c r="HB105" s="244"/>
      <c r="HC105" s="244"/>
      <c r="HD105" s="244"/>
      <c r="HE105" s="244"/>
      <c r="HF105" s="244"/>
      <c r="HG105" s="244"/>
      <c r="HH105" s="244"/>
      <c r="HI105" s="244"/>
      <c r="HJ105" s="244"/>
      <c r="HK105" s="244"/>
      <c r="HL105" s="244"/>
      <c r="HM105" s="244"/>
      <c r="HN105" s="244"/>
      <c r="HO105" s="244"/>
      <c r="HP105" s="244"/>
      <c r="HQ105" s="244"/>
      <c r="HR105" s="244"/>
    </row>
    <row r="106" spans="1:226" s="244" customFormat="1" ht="139.5" customHeight="1" x14ac:dyDescent="0.2">
      <c r="A106" s="216">
        <f t="shared" si="3"/>
        <v>94</v>
      </c>
      <c r="B106" s="222" t="s">
        <v>118</v>
      </c>
      <c r="C106" s="225">
        <v>31202</v>
      </c>
      <c r="D106" s="219" t="s">
        <v>168</v>
      </c>
      <c r="E106" s="239">
        <v>3120201</v>
      </c>
      <c r="F106" s="222" t="s">
        <v>141</v>
      </c>
      <c r="G106" s="225" t="s">
        <v>64</v>
      </c>
      <c r="H106" s="214" t="s">
        <v>142</v>
      </c>
      <c r="I106" s="210">
        <v>72351180</v>
      </c>
      <c r="J106" s="210">
        <v>72351180</v>
      </c>
      <c r="K106" s="223">
        <v>42377</v>
      </c>
      <c r="L106" s="223">
        <v>42401</v>
      </c>
      <c r="M106" s="223">
        <v>42403</v>
      </c>
      <c r="N106" s="253">
        <v>365</v>
      </c>
      <c r="O106" s="223">
        <v>42768</v>
      </c>
      <c r="P106" s="257" t="s">
        <v>143</v>
      </c>
      <c r="Q106" s="230" t="s">
        <v>403</v>
      </c>
      <c r="R106" s="282" t="s">
        <v>144</v>
      </c>
      <c r="S106" s="247" t="s">
        <v>212</v>
      </c>
      <c r="T106" s="294" t="s">
        <v>259</v>
      </c>
      <c r="U106" s="294" t="s">
        <v>239</v>
      </c>
    </row>
    <row r="107" spans="1:226" s="244" customFormat="1" ht="107.25" customHeight="1" x14ac:dyDescent="0.2">
      <c r="A107" s="216">
        <f t="shared" si="3"/>
        <v>95</v>
      </c>
      <c r="B107" s="222" t="s">
        <v>118</v>
      </c>
      <c r="C107" s="218" t="s">
        <v>16</v>
      </c>
      <c r="D107" s="219" t="s">
        <v>168</v>
      </c>
      <c r="E107" s="239">
        <v>312020501</v>
      </c>
      <c r="F107" s="222" t="s">
        <v>67</v>
      </c>
      <c r="G107" s="222" t="s">
        <v>745</v>
      </c>
      <c r="H107" s="225" t="s">
        <v>25</v>
      </c>
      <c r="I107" s="210">
        <f>29877362+102537737</f>
        <v>132415099</v>
      </c>
      <c r="J107" s="210"/>
      <c r="K107" s="223">
        <v>42601</v>
      </c>
      <c r="L107" s="223">
        <f>+K107+90</f>
        <v>42691</v>
      </c>
      <c r="M107" s="223">
        <v>42696</v>
      </c>
      <c r="N107" s="253">
        <v>365</v>
      </c>
      <c r="O107" s="223">
        <f>+M107+N107</f>
        <v>43061</v>
      </c>
      <c r="P107" s="296" t="s">
        <v>743</v>
      </c>
      <c r="Q107" s="258" t="s">
        <v>746</v>
      </c>
      <c r="R107" s="282" t="s">
        <v>747</v>
      </c>
      <c r="S107" s="247" t="s">
        <v>212</v>
      </c>
      <c r="T107" s="294" t="s">
        <v>749</v>
      </c>
      <c r="U107" s="294" t="s">
        <v>233</v>
      </c>
      <c r="V107" s="242"/>
      <c r="W107" s="242"/>
      <c r="X107" s="242"/>
      <c r="Y107" s="242"/>
      <c r="Z107" s="242"/>
      <c r="AA107" s="242"/>
      <c r="AB107" s="242"/>
      <c r="AC107" s="242"/>
      <c r="AD107" s="242"/>
      <c r="AE107" s="242"/>
      <c r="AF107" s="242"/>
      <c r="AG107" s="242"/>
      <c r="AH107" s="242"/>
      <c r="AI107" s="242"/>
      <c r="AJ107" s="242"/>
      <c r="AK107" s="242"/>
      <c r="AL107" s="242"/>
      <c r="AM107" s="242"/>
      <c r="AN107" s="242"/>
      <c r="AO107" s="242"/>
      <c r="AP107" s="242"/>
      <c r="AQ107" s="242"/>
      <c r="AR107" s="242"/>
      <c r="AS107" s="242"/>
      <c r="AT107" s="242"/>
      <c r="AU107" s="242"/>
      <c r="AV107" s="242"/>
      <c r="AW107" s="242"/>
      <c r="AX107" s="242"/>
      <c r="AY107" s="242"/>
      <c r="AZ107" s="242"/>
      <c r="BA107" s="242"/>
      <c r="BB107" s="242"/>
      <c r="BC107" s="242"/>
      <c r="BD107" s="242"/>
      <c r="BE107" s="242"/>
      <c r="BF107" s="242"/>
      <c r="BG107" s="242"/>
      <c r="BH107" s="242"/>
      <c r="BI107" s="242"/>
      <c r="BJ107" s="242"/>
      <c r="BK107" s="242"/>
      <c r="BL107" s="242"/>
      <c r="BM107" s="242"/>
      <c r="BN107" s="242"/>
      <c r="BO107" s="242"/>
      <c r="BP107" s="242"/>
      <c r="BQ107" s="242"/>
      <c r="BR107" s="242"/>
      <c r="BS107" s="242"/>
      <c r="BT107" s="242"/>
      <c r="BU107" s="242"/>
      <c r="BV107" s="242"/>
      <c r="BW107" s="242"/>
      <c r="BX107" s="242"/>
      <c r="BY107" s="242"/>
      <c r="BZ107" s="242"/>
      <c r="CA107" s="242"/>
      <c r="CB107" s="242"/>
      <c r="CC107" s="242"/>
      <c r="CD107" s="242"/>
      <c r="CE107" s="242"/>
      <c r="CF107" s="242"/>
      <c r="CG107" s="242"/>
      <c r="CH107" s="242"/>
      <c r="CI107" s="242"/>
      <c r="CJ107" s="242"/>
      <c r="CK107" s="242"/>
      <c r="CL107" s="242"/>
      <c r="CM107" s="242"/>
      <c r="CN107" s="242"/>
      <c r="CO107" s="242"/>
      <c r="CP107" s="242"/>
      <c r="CQ107" s="242"/>
      <c r="CR107" s="242"/>
      <c r="CS107" s="242"/>
      <c r="CT107" s="242"/>
      <c r="CU107" s="242"/>
      <c r="CV107" s="242"/>
      <c r="CW107" s="242"/>
      <c r="CX107" s="242"/>
      <c r="CY107" s="242"/>
      <c r="CZ107" s="242"/>
      <c r="DA107" s="242"/>
      <c r="DB107" s="242"/>
      <c r="DC107" s="242"/>
      <c r="DD107" s="242"/>
      <c r="DE107" s="242"/>
      <c r="DF107" s="242"/>
      <c r="DG107" s="242"/>
      <c r="DH107" s="242"/>
      <c r="DI107" s="242"/>
      <c r="DJ107" s="242"/>
      <c r="DK107" s="242"/>
      <c r="DL107" s="242"/>
      <c r="DM107" s="242"/>
      <c r="DN107" s="242"/>
      <c r="DO107" s="242"/>
      <c r="DP107" s="242"/>
      <c r="DQ107" s="242"/>
      <c r="DR107" s="242"/>
      <c r="DS107" s="242"/>
      <c r="DT107" s="242"/>
      <c r="DU107" s="242"/>
      <c r="DV107" s="242"/>
      <c r="DW107" s="242"/>
      <c r="DX107" s="242"/>
      <c r="DY107" s="242"/>
      <c r="DZ107" s="242"/>
      <c r="EA107" s="242"/>
      <c r="EB107" s="242"/>
      <c r="EC107" s="242"/>
      <c r="ED107" s="242"/>
      <c r="EE107" s="242"/>
      <c r="EF107" s="242"/>
      <c r="EG107" s="242"/>
      <c r="EH107" s="242"/>
      <c r="EI107" s="242"/>
      <c r="EJ107" s="242"/>
      <c r="EK107" s="242"/>
      <c r="EL107" s="242"/>
      <c r="EM107" s="242"/>
      <c r="EN107" s="242"/>
      <c r="EO107" s="242"/>
      <c r="EP107" s="242"/>
      <c r="EQ107" s="242"/>
      <c r="ER107" s="242"/>
      <c r="ES107" s="242"/>
      <c r="ET107" s="242"/>
      <c r="EU107" s="242"/>
      <c r="EV107" s="242"/>
      <c r="EW107" s="242"/>
      <c r="EX107" s="242"/>
      <c r="EY107" s="242"/>
      <c r="EZ107" s="242"/>
      <c r="FA107" s="242"/>
      <c r="FB107" s="242"/>
      <c r="FC107" s="242"/>
      <c r="FD107" s="242"/>
      <c r="FE107" s="242"/>
      <c r="FF107" s="242"/>
      <c r="FG107" s="242"/>
      <c r="FH107" s="242"/>
      <c r="FI107" s="242"/>
      <c r="FJ107" s="242"/>
      <c r="FK107" s="242"/>
      <c r="FL107" s="242"/>
      <c r="FM107" s="242"/>
      <c r="FN107" s="242"/>
      <c r="FO107" s="242"/>
      <c r="FP107" s="242"/>
      <c r="FQ107" s="242"/>
      <c r="FR107" s="242"/>
      <c r="FS107" s="242"/>
      <c r="FT107" s="242"/>
      <c r="FU107" s="242"/>
      <c r="FV107" s="242"/>
      <c r="FW107" s="242"/>
      <c r="FX107" s="242"/>
      <c r="FY107" s="242"/>
      <c r="FZ107" s="242"/>
      <c r="GA107" s="242"/>
      <c r="GB107" s="242"/>
      <c r="GC107" s="242"/>
      <c r="GD107" s="242"/>
      <c r="GE107" s="242"/>
      <c r="GF107" s="242"/>
      <c r="GG107" s="242"/>
      <c r="GH107" s="242"/>
      <c r="GI107" s="242"/>
      <c r="GJ107" s="242"/>
      <c r="GK107" s="242"/>
      <c r="GL107" s="242"/>
      <c r="GM107" s="242"/>
      <c r="GN107" s="242"/>
      <c r="GO107" s="242"/>
      <c r="GP107" s="242"/>
      <c r="GQ107" s="242"/>
      <c r="GR107" s="242"/>
      <c r="GS107" s="242"/>
      <c r="GT107" s="242"/>
      <c r="GU107" s="242"/>
      <c r="GV107" s="242"/>
      <c r="GW107" s="242"/>
      <c r="GX107" s="242"/>
      <c r="GY107" s="242"/>
      <c r="GZ107" s="242"/>
      <c r="HA107" s="242"/>
      <c r="HB107" s="242"/>
      <c r="HC107" s="242"/>
      <c r="HD107" s="242"/>
      <c r="HE107" s="242"/>
      <c r="HF107" s="242"/>
      <c r="HG107" s="242"/>
      <c r="HH107" s="242"/>
      <c r="HI107" s="242"/>
      <c r="HJ107" s="242"/>
      <c r="HK107" s="242"/>
      <c r="HL107" s="242"/>
      <c r="HM107" s="242"/>
      <c r="HN107" s="242"/>
      <c r="HO107" s="242"/>
      <c r="HP107" s="242"/>
      <c r="HQ107" s="242"/>
      <c r="HR107" s="242"/>
    </row>
    <row r="108" spans="1:226" s="242" customFormat="1" ht="116.25" customHeight="1" x14ac:dyDescent="0.2">
      <c r="A108" s="216">
        <f t="shared" si="3"/>
        <v>96</v>
      </c>
      <c r="B108" s="222" t="s">
        <v>118</v>
      </c>
      <c r="C108" s="218" t="s">
        <v>16</v>
      </c>
      <c r="D108" s="219" t="s">
        <v>168</v>
      </c>
      <c r="E108" s="239">
        <v>312020501</v>
      </c>
      <c r="F108" s="222" t="s">
        <v>67</v>
      </c>
      <c r="G108" s="225" t="s">
        <v>60</v>
      </c>
      <c r="H108" s="225" t="s">
        <v>25</v>
      </c>
      <c r="I108" s="210">
        <v>10467000</v>
      </c>
      <c r="J108" s="210">
        <v>10467000</v>
      </c>
      <c r="K108" s="223">
        <v>42577</v>
      </c>
      <c r="L108" s="223">
        <v>42647</v>
      </c>
      <c r="M108" s="223">
        <v>42674</v>
      </c>
      <c r="N108" s="253">
        <v>365</v>
      </c>
      <c r="O108" s="223">
        <f>+M108+N108</f>
        <v>43039</v>
      </c>
      <c r="P108" s="296" t="s">
        <v>145</v>
      </c>
      <c r="Q108" s="302" t="s">
        <v>146</v>
      </c>
      <c r="R108" s="366" t="s">
        <v>147</v>
      </c>
      <c r="S108" s="247" t="s">
        <v>212</v>
      </c>
      <c r="T108" s="294" t="s">
        <v>1137</v>
      </c>
      <c r="U108" s="294" t="s">
        <v>1136</v>
      </c>
    </row>
    <row r="109" spans="1:226" s="242" customFormat="1" ht="113.25" customHeight="1" x14ac:dyDescent="0.2">
      <c r="A109" s="216">
        <f t="shared" si="3"/>
        <v>97</v>
      </c>
      <c r="B109" s="355" t="s">
        <v>118</v>
      </c>
      <c r="C109" s="288" t="s">
        <v>116</v>
      </c>
      <c r="D109" s="219" t="s">
        <v>84</v>
      </c>
      <c r="E109" s="245">
        <v>311020301</v>
      </c>
      <c r="F109" s="222" t="s">
        <v>63</v>
      </c>
      <c r="G109" s="225" t="s">
        <v>60</v>
      </c>
      <c r="H109" s="225" t="s">
        <v>25</v>
      </c>
      <c r="I109" s="210">
        <f>50000000-5000000</f>
        <v>45000000</v>
      </c>
      <c r="J109" s="210"/>
      <c r="K109" s="223">
        <v>42480</v>
      </c>
      <c r="L109" s="223">
        <v>42535</v>
      </c>
      <c r="M109" s="223">
        <f>L109+L932</f>
        <v>42535</v>
      </c>
      <c r="N109" s="253">
        <v>120</v>
      </c>
      <c r="O109" s="223">
        <f>M109+N109</f>
        <v>42655</v>
      </c>
      <c r="P109" s="296" t="s">
        <v>148</v>
      </c>
      <c r="Q109" s="258" t="s">
        <v>754</v>
      </c>
      <c r="R109" s="366" t="s">
        <v>149</v>
      </c>
      <c r="S109" s="247" t="s">
        <v>212</v>
      </c>
      <c r="T109" s="294"/>
      <c r="U109" s="294"/>
    </row>
    <row r="110" spans="1:226" s="242" customFormat="1" ht="102.75" customHeight="1" x14ac:dyDescent="0.2">
      <c r="A110" s="216">
        <f t="shared" si="3"/>
        <v>98</v>
      </c>
      <c r="B110" s="355" t="s">
        <v>118</v>
      </c>
      <c r="C110" s="245">
        <v>33</v>
      </c>
      <c r="D110" s="202" t="s">
        <v>23</v>
      </c>
      <c r="E110" s="239" t="s">
        <v>611</v>
      </c>
      <c r="F110" s="222" t="s">
        <v>612</v>
      </c>
      <c r="G110" s="214" t="s">
        <v>157</v>
      </c>
      <c r="H110" s="225" t="s">
        <v>209</v>
      </c>
      <c r="I110" s="210">
        <v>28000000</v>
      </c>
      <c r="J110" s="210"/>
      <c r="K110" s="223">
        <v>42542</v>
      </c>
      <c r="L110" s="223">
        <v>42603</v>
      </c>
      <c r="M110" s="223">
        <v>42608</v>
      </c>
      <c r="N110" s="253">
        <v>90</v>
      </c>
      <c r="O110" s="223">
        <f>+M110+N110</f>
        <v>42698</v>
      </c>
      <c r="P110" s="296" t="s">
        <v>150</v>
      </c>
      <c r="Q110" s="258" t="s">
        <v>1155</v>
      </c>
      <c r="R110" s="366" t="s">
        <v>206</v>
      </c>
      <c r="S110" s="247" t="s">
        <v>212</v>
      </c>
      <c r="T110" s="294" t="s">
        <v>819</v>
      </c>
      <c r="U110" s="294" t="s">
        <v>233</v>
      </c>
      <c r="V110" s="244"/>
      <c r="W110" s="244"/>
      <c r="X110" s="244"/>
      <c r="Y110" s="244"/>
      <c r="Z110" s="244"/>
      <c r="AA110" s="244"/>
      <c r="AB110" s="244"/>
      <c r="AC110" s="244"/>
      <c r="AD110" s="244"/>
      <c r="AE110" s="244"/>
      <c r="AF110" s="244"/>
      <c r="AG110" s="244"/>
      <c r="AH110" s="244"/>
      <c r="AI110" s="244"/>
      <c r="AJ110" s="244"/>
      <c r="AK110" s="244"/>
      <c r="AL110" s="244"/>
      <c r="AM110" s="244"/>
      <c r="AN110" s="244"/>
      <c r="AO110" s="244"/>
      <c r="AP110" s="244"/>
      <c r="AQ110" s="244"/>
      <c r="AR110" s="244"/>
      <c r="AS110" s="244"/>
      <c r="AT110" s="244"/>
      <c r="AU110" s="244"/>
      <c r="AV110" s="244"/>
      <c r="AW110" s="244"/>
      <c r="AX110" s="244"/>
      <c r="AY110" s="244"/>
      <c r="AZ110" s="244"/>
      <c r="BA110" s="244"/>
      <c r="BB110" s="244"/>
      <c r="BC110" s="244"/>
      <c r="BD110" s="244"/>
      <c r="BE110" s="244"/>
      <c r="BF110" s="244"/>
      <c r="BG110" s="244"/>
      <c r="BH110" s="244"/>
      <c r="BI110" s="244"/>
      <c r="BJ110" s="244"/>
      <c r="BK110" s="244"/>
      <c r="BL110" s="244"/>
      <c r="BM110" s="244"/>
      <c r="BN110" s="244"/>
      <c r="BO110" s="244"/>
      <c r="BP110" s="244"/>
      <c r="BQ110" s="244"/>
      <c r="BR110" s="244"/>
      <c r="BS110" s="244"/>
      <c r="BT110" s="244"/>
      <c r="BU110" s="244"/>
      <c r="BV110" s="244"/>
      <c r="BW110" s="244"/>
      <c r="BX110" s="244"/>
      <c r="BY110" s="244"/>
      <c r="BZ110" s="244"/>
      <c r="CA110" s="244"/>
      <c r="CB110" s="244"/>
      <c r="CC110" s="244"/>
      <c r="CD110" s="244"/>
      <c r="CE110" s="244"/>
      <c r="CF110" s="244"/>
      <c r="CG110" s="244"/>
      <c r="CH110" s="244"/>
      <c r="CI110" s="244"/>
      <c r="CJ110" s="244"/>
      <c r="CK110" s="244"/>
      <c r="CL110" s="244"/>
      <c r="CM110" s="244"/>
      <c r="CN110" s="244"/>
      <c r="CO110" s="244"/>
      <c r="CP110" s="244"/>
      <c r="CQ110" s="244"/>
      <c r="CR110" s="244"/>
      <c r="CS110" s="244"/>
      <c r="CT110" s="244"/>
      <c r="CU110" s="244"/>
      <c r="CV110" s="244"/>
      <c r="CW110" s="244"/>
      <c r="CX110" s="244"/>
      <c r="CY110" s="244"/>
      <c r="CZ110" s="244"/>
      <c r="DA110" s="244"/>
      <c r="DB110" s="244"/>
      <c r="DC110" s="244"/>
      <c r="DD110" s="244"/>
      <c r="DE110" s="244"/>
      <c r="DF110" s="244"/>
      <c r="DG110" s="244"/>
      <c r="DH110" s="244"/>
      <c r="DI110" s="244"/>
      <c r="DJ110" s="244"/>
      <c r="DK110" s="244"/>
      <c r="DL110" s="244"/>
      <c r="DM110" s="244"/>
      <c r="DN110" s="244"/>
      <c r="DO110" s="244"/>
      <c r="DP110" s="244"/>
      <c r="DQ110" s="244"/>
      <c r="DR110" s="244"/>
      <c r="DS110" s="244"/>
      <c r="DT110" s="244"/>
      <c r="DU110" s="244"/>
      <c r="DV110" s="244"/>
      <c r="DW110" s="244"/>
      <c r="DX110" s="244"/>
      <c r="DY110" s="244"/>
      <c r="DZ110" s="244"/>
      <c r="EA110" s="244"/>
      <c r="EB110" s="244"/>
      <c r="EC110" s="244"/>
      <c r="ED110" s="244"/>
      <c r="EE110" s="244"/>
      <c r="EF110" s="244"/>
      <c r="EG110" s="244"/>
      <c r="EH110" s="244"/>
      <c r="EI110" s="244"/>
      <c r="EJ110" s="244"/>
      <c r="EK110" s="244"/>
      <c r="EL110" s="244"/>
      <c r="EM110" s="244"/>
      <c r="EN110" s="244"/>
      <c r="EO110" s="244"/>
      <c r="EP110" s="244"/>
      <c r="EQ110" s="244"/>
      <c r="ER110" s="244"/>
      <c r="ES110" s="244"/>
      <c r="ET110" s="244"/>
      <c r="EU110" s="244"/>
      <c r="EV110" s="244"/>
      <c r="EW110" s="244"/>
      <c r="EX110" s="244"/>
      <c r="EY110" s="244"/>
      <c r="EZ110" s="244"/>
      <c r="FA110" s="244"/>
      <c r="FB110" s="244"/>
      <c r="FC110" s="244"/>
      <c r="FD110" s="244"/>
      <c r="FE110" s="244"/>
      <c r="FF110" s="244"/>
      <c r="FG110" s="244"/>
      <c r="FH110" s="244"/>
      <c r="FI110" s="244"/>
      <c r="FJ110" s="244"/>
      <c r="FK110" s="244"/>
      <c r="FL110" s="244"/>
      <c r="FM110" s="244"/>
      <c r="FN110" s="244"/>
      <c r="FO110" s="244"/>
      <c r="FP110" s="244"/>
      <c r="FQ110" s="244"/>
      <c r="FR110" s="244"/>
      <c r="FS110" s="244"/>
      <c r="FT110" s="244"/>
      <c r="FU110" s="244"/>
      <c r="FV110" s="244"/>
      <c r="FW110" s="244"/>
      <c r="FX110" s="244"/>
      <c r="FY110" s="244"/>
      <c r="FZ110" s="244"/>
      <c r="GA110" s="244"/>
      <c r="GB110" s="244"/>
      <c r="GC110" s="244"/>
      <c r="GD110" s="244"/>
      <c r="GE110" s="244"/>
      <c r="GF110" s="244"/>
      <c r="GG110" s="244"/>
      <c r="GH110" s="244"/>
      <c r="GI110" s="244"/>
      <c r="GJ110" s="244"/>
      <c r="GK110" s="244"/>
      <c r="GL110" s="244"/>
      <c r="GM110" s="244"/>
      <c r="GN110" s="244"/>
      <c r="GO110" s="244"/>
      <c r="GP110" s="244"/>
      <c r="GQ110" s="244"/>
      <c r="GR110" s="244"/>
      <c r="GS110" s="244"/>
      <c r="GT110" s="244"/>
      <c r="GU110" s="244"/>
      <c r="GV110" s="244"/>
      <c r="GW110" s="244"/>
      <c r="GX110" s="244"/>
      <c r="GY110" s="244"/>
      <c r="GZ110" s="244"/>
      <c r="HA110" s="244"/>
      <c r="HB110" s="244"/>
      <c r="HC110" s="244"/>
      <c r="HD110" s="244"/>
      <c r="HE110" s="244"/>
      <c r="HF110" s="244"/>
      <c r="HG110" s="244"/>
      <c r="HH110" s="244"/>
      <c r="HI110" s="244"/>
      <c r="HJ110" s="244"/>
      <c r="HK110" s="244"/>
      <c r="HL110" s="244"/>
      <c r="HM110" s="244"/>
      <c r="HN110" s="244"/>
      <c r="HO110" s="244"/>
      <c r="HP110" s="244"/>
      <c r="HQ110" s="244"/>
      <c r="HR110" s="244"/>
    </row>
    <row r="111" spans="1:226" s="242" customFormat="1" ht="102.75" customHeight="1" x14ac:dyDescent="0.2">
      <c r="A111" s="216">
        <f t="shared" si="3"/>
        <v>99</v>
      </c>
      <c r="B111" s="355" t="s">
        <v>118</v>
      </c>
      <c r="C111" s="245">
        <v>33</v>
      </c>
      <c r="D111" s="202" t="s">
        <v>23</v>
      </c>
      <c r="E111" s="239" t="s">
        <v>611</v>
      </c>
      <c r="F111" s="222" t="s">
        <v>612</v>
      </c>
      <c r="G111" s="225" t="s">
        <v>172</v>
      </c>
      <c r="H111" s="225" t="s">
        <v>56</v>
      </c>
      <c r="I111" s="210">
        <v>200000000</v>
      </c>
      <c r="J111" s="210"/>
      <c r="K111" s="223">
        <v>42590</v>
      </c>
      <c r="L111" s="223">
        <v>42651</v>
      </c>
      <c r="M111" s="223">
        <v>42658</v>
      </c>
      <c r="N111" s="253">
        <v>365</v>
      </c>
      <c r="O111" s="223">
        <v>43022</v>
      </c>
      <c r="P111" s="296" t="s">
        <v>152</v>
      </c>
      <c r="Q111" s="258" t="s">
        <v>1156</v>
      </c>
      <c r="R111" s="282" t="s">
        <v>153</v>
      </c>
      <c r="S111" s="247" t="s">
        <v>212</v>
      </c>
      <c r="T111" s="294" t="s">
        <v>740</v>
      </c>
      <c r="U111" s="294" t="s">
        <v>561</v>
      </c>
    </row>
    <row r="112" spans="1:226" s="242" customFormat="1" ht="117.75" customHeight="1" x14ac:dyDescent="0.2">
      <c r="A112" s="216">
        <f t="shared" si="3"/>
        <v>100</v>
      </c>
      <c r="B112" s="355" t="s">
        <v>118</v>
      </c>
      <c r="C112" s="245">
        <v>33</v>
      </c>
      <c r="D112" s="202" t="s">
        <v>23</v>
      </c>
      <c r="E112" s="239" t="s">
        <v>611</v>
      </c>
      <c r="F112" s="222" t="s">
        <v>612</v>
      </c>
      <c r="G112" s="225" t="s">
        <v>24</v>
      </c>
      <c r="H112" s="225" t="s">
        <v>728</v>
      </c>
      <c r="I112" s="210">
        <v>100000000</v>
      </c>
      <c r="J112" s="210"/>
      <c r="K112" s="223">
        <v>42590</v>
      </c>
      <c r="L112" s="223">
        <f>+K112+60</f>
        <v>42650</v>
      </c>
      <c r="M112" s="223">
        <f>+L112+5</f>
        <v>42655</v>
      </c>
      <c r="N112" s="253">
        <v>180</v>
      </c>
      <c r="O112" s="223">
        <f>+M112+N112</f>
        <v>42835</v>
      </c>
      <c r="P112" s="296" t="s">
        <v>154</v>
      </c>
      <c r="Q112" s="258" t="s">
        <v>1154</v>
      </c>
      <c r="R112" s="282" t="s">
        <v>155</v>
      </c>
      <c r="S112" s="282" t="s">
        <v>212</v>
      </c>
      <c r="T112" s="294" t="s">
        <v>867</v>
      </c>
      <c r="U112" s="294" t="s">
        <v>561</v>
      </c>
    </row>
    <row r="113" spans="1:226" s="242" customFormat="1" ht="138" customHeight="1" x14ac:dyDescent="0.2">
      <c r="A113" s="216">
        <f t="shared" si="3"/>
        <v>101</v>
      </c>
      <c r="B113" s="355" t="s">
        <v>118</v>
      </c>
      <c r="C113" s="245">
        <v>33</v>
      </c>
      <c r="D113" s="202" t="s">
        <v>23</v>
      </c>
      <c r="E113" s="239" t="s">
        <v>611</v>
      </c>
      <c r="F113" s="222" t="s">
        <v>612</v>
      </c>
      <c r="G113" s="293" t="s">
        <v>82</v>
      </c>
      <c r="H113" s="225" t="s">
        <v>151</v>
      </c>
      <c r="I113" s="210">
        <f>2712000000-600000000-100000000-57000000+15700000+300000000-701508414-214663336</f>
        <v>1354528250</v>
      </c>
      <c r="J113" s="210"/>
      <c r="K113" s="223">
        <v>42510</v>
      </c>
      <c r="L113" s="223">
        <v>42602</v>
      </c>
      <c r="M113" s="223">
        <v>42607</v>
      </c>
      <c r="N113" s="253">
        <f>6*30</f>
        <v>180</v>
      </c>
      <c r="O113" s="223">
        <f>+M113+N113</f>
        <v>42787</v>
      </c>
      <c r="P113" s="296" t="s">
        <v>152</v>
      </c>
      <c r="Q113" s="258" t="s">
        <v>1152</v>
      </c>
      <c r="R113" s="366" t="s">
        <v>156</v>
      </c>
      <c r="S113" s="247" t="s">
        <v>212</v>
      </c>
      <c r="T113" s="294" t="s">
        <v>818</v>
      </c>
      <c r="U113" s="294"/>
    </row>
    <row r="114" spans="1:226" s="242" customFormat="1" ht="153.75" customHeight="1" x14ac:dyDescent="0.2">
      <c r="A114" s="216">
        <f t="shared" si="3"/>
        <v>102</v>
      </c>
      <c r="B114" s="355" t="s">
        <v>118</v>
      </c>
      <c r="C114" s="239">
        <v>33</v>
      </c>
      <c r="D114" s="202" t="s">
        <v>23</v>
      </c>
      <c r="E114" s="239" t="s">
        <v>611</v>
      </c>
      <c r="F114" s="222" t="s">
        <v>612</v>
      </c>
      <c r="G114" s="239" t="s">
        <v>60</v>
      </c>
      <c r="H114" s="222" t="s">
        <v>25</v>
      </c>
      <c r="I114" s="210">
        <v>15300000</v>
      </c>
      <c r="J114" s="210">
        <v>15300000</v>
      </c>
      <c r="K114" s="223">
        <v>42473</v>
      </c>
      <c r="L114" s="223">
        <v>42562</v>
      </c>
      <c r="M114" s="223">
        <v>42572</v>
      </c>
      <c r="N114" s="253">
        <v>90</v>
      </c>
      <c r="O114" s="223">
        <v>42663</v>
      </c>
      <c r="P114" s="296" t="s">
        <v>500</v>
      </c>
      <c r="Q114" s="258" t="s">
        <v>1153</v>
      </c>
      <c r="R114" s="366" t="s">
        <v>503</v>
      </c>
      <c r="S114" s="247" t="s">
        <v>212</v>
      </c>
      <c r="T114" s="294" t="s">
        <v>817</v>
      </c>
      <c r="U114" s="294" t="s">
        <v>239</v>
      </c>
      <c r="V114" s="244"/>
      <c r="W114" s="244"/>
      <c r="X114" s="244"/>
      <c r="Y114" s="244"/>
      <c r="Z114" s="244"/>
      <c r="AA114" s="244"/>
      <c r="AB114" s="24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4"/>
      <c r="AY114" s="244"/>
      <c r="AZ114" s="244"/>
      <c r="BA114" s="244"/>
      <c r="BB114" s="244"/>
      <c r="BC114" s="244"/>
      <c r="BD114" s="244"/>
      <c r="BE114" s="244"/>
      <c r="BF114" s="244"/>
      <c r="BG114" s="244"/>
      <c r="BH114" s="244"/>
      <c r="BI114" s="244"/>
      <c r="BJ114" s="244"/>
      <c r="BK114" s="244"/>
      <c r="BL114" s="244"/>
      <c r="BM114" s="244"/>
      <c r="BN114" s="244"/>
      <c r="BO114" s="244"/>
      <c r="BP114" s="244"/>
      <c r="BQ114" s="244"/>
      <c r="BR114" s="244"/>
      <c r="BS114" s="244"/>
      <c r="BT114" s="244"/>
      <c r="BU114" s="244"/>
      <c r="BV114" s="244"/>
      <c r="BW114" s="244"/>
      <c r="BX114" s="244"/>
      <c r="BY114" s="244"/>
      <c r="BZ114" s="244"/>
      <c r="CA114" s="244"/>
      <c r="CB114" s="244"/>
      <c r="CC114" s="244"/>
      <c r="CD114" s="244"/>
      <c r="CE114" s="244"/>
      <c r="CF114" s="244"/>
      <c r="CG114" s="244"/>
      <c r="CH114" s="244"/>
      <c r="CI114" s="244"/>
      <c r="CJ114" s="244"/>
      <c r="CK114" s="244"/>
      <c r="CL114" s="244"/>
      <c r="CM114" s="244"/>
      <c r="CN114" s="244"/>
      <c r="CO114" s="244"/>
      <c r="CP114" s="244"/>
      <c r="CQ114" s="244"/>
      <c r="CR114" s="244"/>
      <c r="CS114" s="244"/>
      <c r="CT114" s="244"/>
      <c r="CU114" s="244"/>
      <c r="CV114" s="244"/>
      <c r="CW114" s="244"/>
      <c r="CX114" s="244"/>
      <c r="CY114" s="244"/>
      <c r="CZ114" s="244"/>
      <c r="DA114" s="244"/>
      <c r="DB114" s="244"/>
      <c r="DC114" s="244"/>
      <c r="DD114" s="244"/>
      <c r="DE114" s="244"/>
      <c r="DF114" s="244"/>
      <c r="DG114" s="244"/>
      <c r="DH114" s="244"/>
      <c r="DI114" s="244"/>
      <c r="DJ114" s="244"/>
      <c r="DK114" s="244"/>
      <c r="DL114" s="244"/>
      <c r="DM114" s="244"/>
      <c r="DN114" s="244"/>
      <c r="DO114" s="244"/>
      <c r="DP114" s="244"/>
      <c r="DQ114" s="244"/>
      <c r="DR114" s="244"/>
      <c r="DS114" s="244"/>
      <c r="DT114" s="244"/>
      <c r="DU114" s="244"/>
      <c r="DV114" s="244"/>
      <c r="DW114" s="244"/>
      <c r="DX114" s="244"/>
      <c r="DY114" s="244"/>
      <c r="DZ114" s="244"/>
      <c r="EA114" s="244"/>
      <c r="EB114" s="244"/>
      <c r="EC114" s="244"/>
      <c r="ED114" s="244"/>
      <c r="EE114" s="244"/>
      <c r="EF114" s="244"/>
      <c r="EG114" s="244"/>
      <c r="EH114" s="244"/>
      <c r="EI114" s="244"/>
      <c r="EJ114" s="244"/>
      <c r="EK114" s="244"/>
      <c r="EL114" s="244"/>
      <c r="EM114" s="244"/>
      <c r="EN114" s="244"/>
      <c r="EO114" s="244"/>
      <c r="EP114" s="244"/>
      <c r="EQ114" s="244"/>
      <c r="ER114" s="244"/>
      <c r="ES114" s="244"/>
      <c r="ET114" s="244"/>
      <c r="EU114" s="244"/>
      <c r="EV114" s="244"/>
      <c r="EW114" s="244"/>
      <c r="EX114" s="244"/>
      <c r="EY114" s="244"/>
      <c r="EZ114" s="244"/>
      <c r="FA114" s="244"/>
      <c r="FB114" s="244"/>
      <c r="FC114" s="244"/>
      <c r="FD114" s="244"/>
      <c r="FE114" s="244"/>
      <c r="FF114" s="244"/>
      <c r="FG114" s="244"/>
      <c r="FH114" s="244"/>
      <c r="FI114" s="244"/>
      <c r="FJ114" s="244"/>
      <c r="FK114" s="244"/>
      <c r="FL114" s="244"/>
      <c r="FM114" s="244"/>
      <c r="FN114" s="244"/>
      <c r="FO114" s="244"/>
      <c r="FP114" s="244"/>
      <c r="FQ114" s="244"/>
      <c r="FR114" s="244"/>
      <c r="FS114" s="244"/>
      <c r="FT114" s="244"/>
      <c r="FU114" s="244"/>
      <c r="FV114" s="244"/>
      <c r="FW114" s="244"/>
      <c r="FX114" s="244"/>
      <c r="FY114" s="244"/>
      <c r="FZ114" s="244"/>
      <c r="GA114" s="244"/>
      <c r="GB114" s="244"/>
      <c r="GC114" s="244"/>
      <c r="GD114" s="244"/>
      <c r="GE114" s="244"/>
      <c r="GF114" s="244"/>
      <c r="GG114" s="244"/>
      <c r="GH114" s="244"/>
      <c r="GI114" s="244"/>
      <c r="GJ114" s="244"/>
      <c r="GK114" s="244"/>
      <c r="GL114" s="244"/>
      <c r="GM114" s="244"/>
      <c r="GN114" s="244"/>
      <c r="GO114" s="244"/>
      <c r="GP114" s="244"/>
      <c r="GQ114" s="244"/>
      <c r="GR114" s="244"/>
      <c r="GS114" s="244"/>
      <c r="GT114" s="244"/>
      <c r="GU114" s="244"/>
      <c r="GV114" s="244"/>
      <c r="GW114" s="244"/>
      <c r="GX114" s="244"/>
      <c r="GY114" s="244"/>
      <c r="GZ114" s="244"/>
      <c r="HA114" s="244"/>
      <c r="HB114" s="244"/>
      <c r="HC114" s="244"/>
      <c r="HD114" s="244"/>
      <c r="HE114" s="244"/>
      <c r="HF114" s="244"/>
      <c r="HG114" s="244"/>
      <c r="HH114" s="244"/>
      <c r="HI114" s="244"/>
      <c r="HJ114" s="244"/>
      <c r="HK114" s="244"/>
      <c r="HL114" s="244"/>
      <c r="HM114" s="244"/>
      <c r="HN114" s="244"/>
      <c r="HO114" s="244"/>
      <c r="HP114" s="244"/>
      <c r="HQ114" s="244"/>
      <c r="HR114" s="244"/>
    </row>
    <row r="115" spans="1:226" s="242" customFormat="1" ht="128.25" customHeight="1" x14ac:dyDescent="0.2">
      <c r="A115" s="216">
        <f t="shared" si="3"/>
        <v>103</v>
      </c>
      <c r="B115" s="355" t="s">
        <v>118</v>
      </c>
      <c r="C115" s="357">
        <v>33</v>
      </c>
      <c r="D115" s="202" t="s">
        <v>23</v>
      </c>
      <c r="E115" s="239" t="s">
        <v>611</v>
      </c>
      <c r="F115" s="222" t="s">
        <v>612</v>
      </c>
      <c r="G115" s="293" t="s">
        <v>24</v>
      </c>
      <c r="H115" s="300" t="s">
        <v>50</v>
      </c>
      <c r="I115" s="210">
        <f>450000000+600000000-560000000</f>
        <v>490000000</v>
      </c>
      <c r="J115" s="210"/>
      <c r="K115" s="223">
        <v>42597</v>
      </c>
      <c r="L115" s="223">
        <f>K115+90</f>
        <v>42687</v>
      </c>
      <c r="M115" s="223">
        <f>L115+5</f>
        <v>42692</v>
      </c>
      <c r="N115" s="253">
        <v>60</v>
      </c>
      <c r="O115" s="223">
        <f>M115+N115</f>
        <v>42752</v>
      </c>
      <c r="P115" s="301" t="s">
        <v>581</v>
      </c>
      <c r="Q115" s="302" t="s">
        <v>1189</v>
      </c>
      <c r="R115" s="292" t="s">
        <v>582</v>
      </c>
      <c r="S115" s="247" t="s">
        <v>212</v>
      </c>
      <c r="T115" s="294" t="s">
        <v>640</v>
      </c>
      <c r="U115" s="294"/>
    </row>
    <row r="116" spans="1:226" s="242" customFormat="1" ht="136.5" customHeight="1" x14ac:dyDescent="0.2">
      <c r="A116" s="216"/>
      <c r="B116" s="257" t="s">
        <v>161</v>
      </c>
      <c r="C116" s="239">
        <v>33</v>
      </c>
      <c r="D116" s="240" t="s">
        <v>208</v>
      </c>
      <c r="E116" s="439" t="s">
        <v>77</v>
      </c>
      <c r="F116" s="225" t="s">
        <v>78</v>
      </c>
      <c r="G116" s="225" t="s">
        <v>60</v>
      </c>
      <c r="H116" s="202" t="s">
        <v>25</v>
      </c>
      <c r="I116" s="206">
        <f>576164*4</f>
        <v>2304656</v>
      </c>
      <c r="J116" s="206">
        <f>576164*4</f>
        <v>2304656</v>
      </c>
      <c r="K116" s="223">
        <v>42459</v>
      </c>
      <c r="L116" s="223">
        <v>42461</v>
      </c>
      <c r="M116" s="223">
        <v>42465</v>
      </c>
      <c r="N116" s="241">
        <v>120</v>
      </c>
      <c r="O116" s="223">
        <v>42586</v>
      </c>
      <c r="P116" s="225" t="s">
        <v>162</v>
      </c>
      <c r="Q116" s="202" t="s">
        <v>466</v>
      </c>
      <c r="R116" s="202" t="s">
        <v>219</v>
      </c>
      <c r="S116" s="230" t="s">
        <v>234</v>
      </c>
      <c r="T116" s="294" t="s">
        <v>538</v>
      </c>
      <c r="U116" s="294" t="s">
        <v>445</v>
      </c>
    </row>
    <row r="117" spans="1:226" s="242" customFormat="1" ht="95.25" customHeight="1" x14ac:dyDescent="0.2">
      <c r="A117" s="216">
        <v>104</v>
      </c>
      <c r="B117" s="257" t="s">
        <v>161</v>
      </c>
      <c r="C117" s="356">
        <v>33</v>
      </c>
      <c r="D117" s="333" t="s">
        <v>208</v>
      </c>
      <c r="E117" s="335" t="s">
        <v>77</v>
      </c>
      <c r="F117" s="214" t="s">
        <v>78</v>
      </c>
      <c r="G117" s="214" t="s">
        <v>157</v>
      </c>
      <c r="H117" s="214" t="s">
        <v>163</v>
      </c>
      <c r="I117" s="205">
        <v>3000000</v>
      </c>
      <c r="J117" s="205">
        <v>3000000</v>
      </c>
      <c r="K117" s="223">
        <v>42417</v>
      </c>
      <c r="L117" s="223">
        <v>42478</v>
      </c>
      <c r="M117" s="223">
        <v>42486</v>
      </c>
      <c r="N117" s="241">
        <v>15</v>
      </c>
      <c r="O117" s="223">
        <v>42507</v>
      </c>
      <c r="P117" s="214" t="s">
        <v>165</v>
      </c>
      <c r="Q117" s="292" t="s">
        <v>506</v>
      </c>
      <c r="R117" s="202" t="s">
        <v>166</v>
      </c>
      <c r="S117" s="230" t="s">
        <v>234</v>
      </c>
      <c r="T117" s="294" t="s">
        <v>531</v>
      </c>
      <c r="U117" s="294" t="s">
        <v>239</v>
      </c>
    </row>
    <row r="118" spans="1:226" s="244" customFormat="1" ht="198" customHeight="1" x14ac:dyDescent="0.2">
      <c r="A118" s="216"/>
      <c r="B118" s="257" t="s">
        <v>161</v>
      </c>
      <c r="C118" s="239">
        <v>33</v>
      </c>
      <c r="D118" s="202" t="s">
        <v>23</v>
      </c>
      <c r="E118" s="225" t="s">
        <v>77</v>
      </c>
      <c r="F118" s="202" t="s">
        <v>169</v>
      </c>
      <c r="G118" s="225" t="s">
        <v>64</v>
      </c>
      <c r="H118" s="202" t="s">
        <v>25</v>
      </c>
      <c r="I118" s="210">
        <v>4000000</v>
      </c>
      <c r="J118" s="210">
        <v>4000000</v>
      </c>
      <c r="K118" s="223">
        <v>42431</v>
      </c>
      <c r="L118" s="223">
        <v>42431</v>
      </c>
      <c r="M118" s="223">
        <v>42432</v>
      </c>
      <c r="N118" s="216">
        <v>30</v>
      </c>
      <c r="O118" s="223">
        <v>42462</v>
      </c>
      <c r="P118" s="243" t="s">
        <v>432</v>
      </c>
      <c r="Q118" s="212" t="s">
        <v>437</v>
      </c>
      <c r="R118" s="230" t="s">
        <v>435</v>
      </c>
      <c r="S118" s="230" t="s">
        <v>234</v>
      </c>
      <c r="T118" s="294" t="s">
        <v>446</v>
      </c>
      <c r="U118" s="294" t="s">
        <v>445</v>
      </c>
    </row>
    <row r="119" spans="1:226" s="244" customFormat="1" ht="303" customHeight="1" x14ac:dyDescent="0.2">
      <c r="A119" s="216">
        <v>105</v>
      </c>
      <c r="B119" s="222" t="s">
        <v>118</v>
      </c>
      <c r="C119" s="239">
        <v>33</v>
      </c>
      <c r="D119" s="202" t="s">
        <v>23</v>
      </c>
      <c r="E119" s="225" t="s">
        <v>77</v>
      </c>
      <c r="F119" s="202" t="s">
        <v>169</v>
      </c>
      <c r="G119" s="225" t="s">
        <v>64</v>
      </c>
      <c r="H119" s="202" t="s">
        <v>25</v>
      </c>
      <c r="I119" s="210">
        <v>42000000</v>
      </c>
      <c r="J119" s="210">
        <v>42000000</v>
      </c>
      <c r="K119" s="223">
        <v>42408</v>
      </c>
      <c r="L119" s="223">
        <v>42418</v>
      </c>
      <c r="M119" s="223">
        <v>42422</v>
      </c>
      <c r="N119" s="337">
        <v>210</v>
      </c>
      <c r="O119" s="223">
        <v>42634</v>
      </c>
      <c r="P119" s="240" t="s">
        <v>417</v>
      </c>
      <c r="Q119" s="212" t="s">
        <v>419</v>
      </c>
      <c r="R119" s="227" t="s">
        <v>418</v>
      </c>
      <c r="S119" s="247" t="s">
        <v>212</v>
      </c>
      <c r="T119" s="294" t="s">
        <v>434</v>
      </c>
      <c r="U119" s="294" t="s">
        <v>239</v>
      </c>
    </row>
    <row r="120" spans="1:226" s="244" customFormat="1" ht="137.25" customHeight="1" x14ac:dyDescent="0.2">
      <c r="A120" s="216">
        <f>+A119+1</f>
        <v>106</v>
      </c>
      <c r="B120" s="222" t="s">
        <v>118</v>
      </c>
      <c r="C120" s="239">
        <v>33</v>
      </c>
      <c r="D120" s="202" t="s">
        <v>23</v>
      </c>
      <c r="E120" s="225" t="s">
        <v>77</v>
      </c>
      <c r="F120" s="202" t="s">
        <v>169</v>
      </c>
      <c r="G120" s="225" t="s">
        <v>64</v>
      </c>
      <c r="H120" s="202" t="s">
        <v>25</v>
      </c>
      <c r="I120" s="210">
        <v>22400000</v>
      </c>
      <c r="J120" s="210">
        <v>22400000</v>
      </c>
      <c r="K120" s="223">
        <v>42408</v>
      </c>
      <c r="L120" s="223">
        <v>42465</v>
      </c>
      <c r="M120" s="223">
        <v>42475</v>
      </c>
      <c r="N120" s="253">
        <v>210</v>
      </c>
      <c r="O120" s="223">
        <v>42688</v>
      </c>
      <c r="P120" s="240" t="s">
        <v>412</v>
      </c>
      <c r="Q120" s="212" t="s">
        <v>433</v>
      </c>
      <c r="R120" s="227" t="s">
        <v>200</v>
      </c>
      <c r="S120" s="247" t="s">
        <v>212</v>
      </c>
      <c r="T120" s="294" t="s">
        <v>1247</v>
      </c>
      <c r="U120" s="294" t="s">
        <v>239</v>
      </c>
    </row>
    <row r="121" spans="1:226" s="244" customFormat="1" ht="185.25" customHeight="1" x14ac:dyDescent="0.2">
      <c r="A121" s="216">
        <f t="shared" ref="A121:A129" si="4">+A120+1</f>
        <v>107</v>
      </c>
      <c r="B121" s="222" t="s">
        <v>118</v>
      </c>
      <c r="C121" s="239">
        <v>33</v>
      </c>
      <c r="D121" s="202" t="s">
        <v>23</v>
      </c>
      <c r="E121" s="225" t="s">
        <v>77</v>
      </c>
      <c r="F121" s="202" t="s">
        <v>169</v>
      </c>
      <c r="G121" s="225" t="s">
        <v>64</v>
      </c>
      <c r="H121" s="202" t="s">
        <v>25</v>
      </c>
      <c r="I121" s="210">
        <v>12600000</v>
      </c>
      <c r="J121" s="210">
        <v>12600000</v>
      </c>
      <c r="K121" s="223">
        <v>42408</v>
      </c>
      <c r="L121" s="223">
        <v>42417</v>
      </c>
      <c r="M121" s="223">
        <v>42418</v>
      </c>
      <c r="N121" s="337">
        <v>210</v>
      </c>
      <c r="O121" s="223">
        <v>42630</v>
      </c>
      <c r="P121" s="240" t="s">
        <v>412</v>
      </c>
      <c r="Q121" s="214" t="s">
        <v>413</v>
      </c>
      <c r="R121" s="227" t="s">
        <v>411</v>
      </c>
      <c r="S121" s="247" t="s">
        <v>212</v>
      </c>
      <c r="T121" s="294" t="s">
        <v>414</v>
      </c>
      <c r="U121" s="294" t="s">
        <v>239</v>
      </c>
    </row>
    <row r="122" spans="1:226" s="244" customFormat="1" ht="182.25" customHeight="1" x14ac:dyDescent="0.2">
      <c r="A122" s="216">
        <f t="shared" si="4"/>
        <v>108</v>
      </c>
      <c r="B122" s="222" t="s">
        <v>118</v>
      </c>
      <c r="C122" s="239">
        <v>33</v>
      </c>
      <c r="D122" s="202" t="s">
        <v>23</v>
      </c>
      <c r="E122" s="225" t="s">
        <v>77</v>
      </c>
      <c r="F122" s="202" t="s">
        <v>169</v>
      </c>
      <c r="G122" s="225" t="s">
        <v>64</v>
      </c>
      <c r="H122" s="202" t="s">
        <v>25</v>
      </c>
      <c r="I122" s="210">
        <v>12600000</v>
      </c>
      <c r="J122" s="210">
        <v>12600000</v>
      </c>
      <c r="K122" s="223">
        <v>42408</v>
      </c>
      <c r="L122" s="223">
        <v>42418</v>
      </c>
      <c r="M122" s="223">
        <v>42422</v>
      </c>
      <c r="N122" s="216">
        <v>210</v>
      </c>
      <c r="O122" s="223">
        <v>42634</v>
      </c>
      <c r="P122" s="240" t="s">
        <v>412</v>
      </c>
      <c r="Q122" s="214" t="s">
        <v>421</v>
      </c>
      <c r="R122" s="227" t="s">
        <v>411</v>
      </c>
      <c r="S122" s="247" t="s">
        <v>212</v>
      </c>
      <c r="T122" s="294" t="s">
        <v>420</v>
      </c>
      <c r="U122" s="294" t="s">
        <v>239</v>
      </c>
    </row>
    <row r="123" spans="1:226" s="244" customFormat="1" ht="177.75" customHeight="1" x14ac:dyDescent="0.2">
      <c r="A123" s="216">
        <f t="shared" si="4"/>
        <v>109</v>
      </c>
      <c r="B123" s="222" t="s">
        <v>118</v>
      </c>
      <c r="C123" s="239">
        <v>33</v>
      </c>
      <c r="D123" s="202" t="s">
        <v>23</v>
      </c>
      <c r="E123" s="225" t="s">
        <v>77</v>
      </c>
      <c r="F123" s="202" t="s">
        <v>169</v>
      </c>
      <c r="G123" s="225" t="s">
        <v>64</v>
      </c>
      <c r="H123" s="202" t="s">
        <v>25</v>
      </c>
      <c r="I123" s="210">
        <v>12600000</v>
      </c>
      <c r="J123" s="210">
        <v>12600000</v>
      </c>
      <c r="K123" s="223">
        <v>42408</v>
      </c>
      <c r="L123" s="223">
        <v>42426</v>
      </c>
      <c r="M123" s="223">
        <v>42432</v>
      </c>
      <c r="N123" s="216">
        <v>210</v>
      </c>
      <c r="O123" s="223">
        <v>42645</v>
      </c>
      <c r="P123" s="338" t="s">
        <v>412</v>
      </c>
      <c r="Q123" s="214" t="s">
        <v>421</v>
      </c>
      <c r="R123" s="227" t="s">
        <v>411</v>
      </c>
      <c r="S123" s="247" t="s">
        <v>212</v>
      </c>
      <c r="T123" s="294" t="s">
        <v>430</v>
      </c>
      <c r="U123" s="294" t="s">
        <v>239</v>
      </c>
    </row>
    <row r="124" spans="1:226" s="244" customFormat="1" ht="177.75" customHeight="1" x14ac:dyDescent="0.2">
      <c r="A124" s="216">
        <f t="shared" si="4"/>
        <v>110</v>
      </c>
      <c r="B124" s="222" t="s">
        <v>118</v>
      </c>
      <c r="C124" s="239">
        <v>33</v>
      </c>
      <c r="D124" s="202" t="s">
        <v>23</v>
      </c>
      <c r="E124" s="225" t="s">
        <v>77</v>
      </c>
      <c r="F124" s="202" t="s">
        <v>169</v>
      </c>
      <c r="G124" s="225" t="s">
        <v>64</v>
      </c>
      <c r="H124" s="202" t="s">
        <v>25</v>
      </c>
      <c r="I124" s="210">
        <v>12600000</v>
      </c>
      <c r="J124" s="210">
        <v>12600000</v>
      </c>
      <c r="K124" s="223">
        <v>42408</v>
      </c>
      <c r="L124" s="223">
        <v>42429</v>
      </c>
      <c r="M124" s="223">
        <v>42432</v>
      </c>
      <c r="N124" s="216">
        <v>210</v>
      </c>
      <c r="O124" s="223">
        <v>42645</v>
      </c>
      <c r="P124" s="240" t="s">
        <v>412</v>
      </c>
      <c r="Q124" s="214" t="s">
        <v>421</v>
      </c>
      <c r="R124" s="227" t="s">
        <v>411</v>
      </c>
      <c r="S124" s="247" t="s">
        <v>212</v>
      </c>
      <c r="T124" s="294" t="s">
        <v>985</v>
      </c>
      <c r="U124" s="294" t="s">
        <v>239</v>
      </c>
    </row>
    <row r="125" spans="1:226" s="244" customFormat="1" ht="179.25" customHeight="1" x14ac:dyDescent="0.2">
      <c r="A125" s="216">
        <f t="shared" si="4"/>
        <v>111</v>
      </c>
      <c r="B125" s="222" t="s">
        <v>118</v>
      </c>
      <c r="C125" s="239">
        <v>33</v>
      </c>
      <c r="D125" s="202" t="s">
        <v>23</v>
      </c>
      <c r="E125" s="225" t="s">
        <v>77</v>
      </c>
      <c r="F125" s="202" t="s">
        <v>169</v>
      </c>
      <c r="G125" s="225" t="s">
        <v>64</v>
      </c>
      <c r="H125" s="202" t="s">
        <v>25</v>
      </c>
      <c r="I125" s="210">
        <v>12600000</v>
      </c>
      <c r="J125" s="210">
        <v>12600000</v>
      </c>
      <c r="K125" s="223">
        <v>42408</v>
      </c>
      <c r="L125" s="223">
        <v>42461</v>
      </c>
      <c r="M125" s="223">
        <v>42465</v>
      </c>
      <c r="N125" s="216">
        <v>210</v>
      </c>
      <c r="O125" s="223">
        <v>42678</v>
      </c>
      <c r="P125" s="240" t="s">
        <v>412</v>
      </c>
      <c r="Q125" s="214" t="s">
        <v>421</v>
      </c>
      <c r="R125" s="227" t="s">
        <v>411</v>
      </c>
      <c r="S125" s="247" t="s">
        <v>212</v>
      </c>
      <c r="T125" s="294" t="s">
        <v>986</v>
      </c>
      <c r="U125" s="294" t="s">
        <v>239</v>
      </c>
    </row>
    <row r="126" spans="1:226" s="244" customFormat="1" ht="165.75" customHeight="1" x14ac:dyDescent="0.2">
      <c r="A126" s="216">
        <f t="shared" si="4"/>
        <v>112</v>
      </c>
      <c r="B126" s="222" t="s">
        <v>118</v>
      </c>
      <c r="C126" s="239">
        <v>33</v>
      </c>
      <c r="D126" s="202" t="s">
        <v>23</v>
      </c>
      <c r="E126" s="225" t="s">
        <v>77</v>
      </c>
      <c r="F126" s="202" t="s">
        <v>169</v>
      </c>
      <c r="G126" s="225" t="s">
        <v>64</v>
      </c>
      <c r="H126" s="202" t="s">
        <v>25</v>
      </c>
      <c r="I126" s="210">
        <v>10500000</v>
      </c>
      <c r="J126" s="210">
        <v>10500000</v>
      </c>
      <c r="K126" s="223">
        <v>42408</v>
      </c>
      <c r="L126" s="223">
        <v>42439</v>
      </c>
      <c r="M126" s="223">
        <v>42444</v>
      </c>
      <c r="N126" s="335">
        <v>210</v>
      </c>
      <c r="O126" s="223">
        <v>42657</v>
      </c>
      <c r="P126" s="240" t="s">
        <v>412</v>
      </c>
      <c r="Q126" s="214" t="s">
        <v>413</v>
      </c>
      <c r="R126" s="227" t="s">
        <v>411</v>
      </c>
      <c r="S126" s="247" t="s">
        <v>212</v>
      </c>
      <c r="T126" s="294" t="s">
        <v>987</v>
      </c>
      <c r="U126" s="294" t="s">
        <v>239</v>
      </c>
    </row>
    <row r="127" spans="1:226" s="244" customFormat="1" ht="180.75" customHeight="1" x14ac:dyDescent="0.2">
      <c r="A127" s="216">
        <f t="shared" si="4"/>
        <v>113</v>
      </c>
      <c r="B127" s="222" t="s">
        <v>118</v>
      </c>
      <c r="C127" s="239">
        <v>33</v>
      </c>
      <c r="D127" s="202" t="s">
        <v>23</v>
      </c>
      <c r="E127" s="225" t="s">
        <v>77</v>
      </c>
      <c r="F127" s="202" t="s">
        <v>169</v>
      </c>
      <c r="G127" s="225" t="s">
        <v>64</v>
      </c>
      <c r="H127" s="202" t="s">
        <v>25</v>
      </c>
      <c r="I127" s="210">
        <v>10500000</v>
      </c>
      <c r="J127" s="210">
        <v>10500000</v>
      </c>
      <c r="K127" s="223">
        <v>42408</v>
      </c>
      <c r="L127" s="223">
        <v>42417</v>
      </c>
      <c r="M127" s="223">
        <v>42419</v>
      </c>
      <c r="N127" s="337">
        <v>210</v>
      </c>
      <c r="O127" s="223">
        <v>42631</v>
      </c>
      <c r="P127" s="240" t="s">
        <v>412</v>
      </c>
      <c r="Q127" s="214" t="s">
        <v>413</v>
      </c>
      <c r="R127" s="227" t="s">
        <v>411</v>
      </c>
      <c r="S127" s="247" t="s">
        <v>212</v>
      </c>
      <c r="T127" s="294" t="s">
        <v>988</v>
      </c>
      <c r="U127" s="294" t="s">
        <v>239</v>
      </c>
    </row>
    <row r="128" spans="1:226" s="244" customFormat="1" ht="126" customHeight="1" x14ac:dyDescent="0.2">
      <c r="A128" s="216">
        <f t="shared" si="4"/>
        <v>114</v>
      </c>
      <c r="B128" s="222" t="s">
        <v>118</v>
      </c>
      <c r="C128" s="239">
        <v>312</v>
      </c>
      <c r="D128" s="202" t="s">
        <v>183</v>
      </c>
      <c r="E128" s="225">
        <v>312020501</v>
      </c>
      <c r="F128" s="202" t="s">
        <v>67</v>
      </c>
      <c r="G128" s="225" t="s">
        <v>60</v>
      </c>
      <c r="H128" s="202" t="s">
        <v>50</v>
      </c>
      <c r="I128" s="210">
        <v>5000000</v>
      </c>
      <c r="J128" s="210"/>
      <c r="K128" s="223">
        <v>42461</v>
      </c>
      <c r="L128" s="223">
        <v>42503</v>
      </c>
      <c r="M128" s="223">
        <f>L128+5</f>
        <v>42508</v>
      </c>
      <c r="N128" s="337">
        <v>30</v>
      </c>
      <c r="O128" s="223">
        <f>M128+N128</f>
        <v>42538</v>
      </c>
      <c r="P128" s="243" t="s">
        <v>51</v>
      </c>
      <c r="Q128" s="339" t="s">
        <v>641</v>
      </c>
      <c r="R128" s="339" t="s">
        <v>469</v>
      </c>
      <c r="S128" s="247" t="s">
        <v>212</v>
      </c>
      <c r="T128" s="294" t="s">
        <v>757</v>
      </c>
      <c r="U128" s="294" t="s">
        <v>233</v>
      </c>
    </row>
    <row r="129" spans="1:21" s="244" customFormat="1" ht="81" customHeight="1" x14ac:dyDescent="0.2">
      <c r="A129" s="216">
        <f t="shared" si="4"/>
        <v>115</v>
      </c>
      <c r="B129" s="222" t="s">
        <v>118</v>
      </c>
      <c r="C129" s="239">
        <v>33</v>
      </c>
      <c r="D129" s="202" t="s">
        <v>23</v>
      </c>
      <c r="E129" s="245" t="s">
        <v>609</v>
      </c>
      <c r="F129" s="202" t="s">
        <v>610</v>
      </c>
      <c r="G129" s="225" t="s">
        <v>64</v>
      </c>
      <c r="H129" s="202" t="s">
        <v>25</v>
      </c>
      <c r="I129" s="210">
        <f>54500000-4500000-5400000-15000000-5400000-5100000-3600000-3600000-5000000+20000000-3200000-3600000-3600000-3600000-3600000-6000000</f>
        <v>3300000</v>
      </c>
      <c r="J129" s="210"/>
      <c r="K129" s="223">
        <v>42627</v>
      </c>
      <c r="L129" s="223">
        <v>42657</v>
      </c>
      <c r="M129" s="223">
        <f>+L129+5</f>
        <v>42662</v>
      </c>
      <c r="N129" s="253">
        <f>+O129-M129</f>
        <v>72</v>
      </c>
      <c r="O129" s="223">
        <v>42734</v>
      </c>
      <c r="P129" s="240" t="s">
        <v>537</v>
      </c>
      <c r="Q129" s="214" t="s">
        <v>1121</v>
      </c>
      <c r="R129" s="227" t="s">
        <v>411</v>
      </c>
      <c r="S129" s="247" t="s">
        <v>212</v>
      </c>
      <c r="T129" s="294" t="s">
        <v>1255</v>
      </c>
      <c r="U129" s="294"/>
    </row>
    <row r="130" spans="1:21" s="244" customFormat="1" ht="81" customHeight="1" x14ac:dyDescent="0.2">
      <c r="A130" s="216"/>
      <c r="B130" s="222" t="s">
        <v>118</v>
      </c>
      <c r="C130" s="239">
        <v>33</v>
      </c>
      <c r="D130" s="202" t="s">
        <v>23</v>
      </c>
      <c r="E130" s="245" t="s">
        <v>609</v>
      </c>
      <c r="F130" s="202" t="s">
        <v>610</v>
      </c>
      <c r="G130" s="225" t="s">
        <v>64</v>
      </c>
      <c r="H130" s="202" t="s">
        <v>25</v>
      </c>
      <c r="I130" s="210">
        <v>5100000</v>
      </c>
      <c r="J130" s="210">
        <v>5100000</v>
      </c>
      <c r="K130" s="223">
        <v>42627</v>
      </c>
      <c r="L130" s="223">
        <v>42643</v>
      </c>
      <c r="M130" s="223">
        <v>42644</v>
      </c>
      <c r="N130" s="253">
        <v>85</v>
      </c>
      <c r="O130" s="223">
        <f>+M130+N130</f>
        <v>42729</v>
      </c>
      <c r="P130" s="240" t="s">
        <v>412</v>
      </c>
      <c r="Q130" s="214" t="s">
        <v>1122</v>
      </c>
      <c r="R130" s="227" t="s">
        <v>411</v>
      </c>
      <c r="S130" s="247" t="s">
        <v>212</v>
      </c>
      <c r="T130" s="294" t="s">
        <v>961</v>
      </c>
      <c r="U130" s="294" t="s">
        <v>445</v>
      </c>
    </row>
    <row r="131" spans="1:21" s="244" customFormat="1" ht="81" customHeight="1" x14ac:dyDescent="0.2">
      <c r="A131" s="216"/>
      <c r="B131" s="222" t="s">
        <v>118</v>
      </c>
      <c r="C131" s="239">
        <v>33</v>
      </c>
      <c r="D131" s="202" t="s">
        <v>23</v>
      </c>
      <c r="E131" s="245" t="s">
        <v>609</v>
      </c>
      <c r="F131" s="202" t="s">
        <v>610</v>
      </c>
      <c r="G131" s="225" t="s">
        <v>64</v>
      </c>
      <c r="H131" s="202" t="s">
        <v>25</v>
      </c>
      <c r="I131" s="210">
        <v>4500000</v>
      </c>
      <c r="J131" s="210">
        <v>4500000</v>
      </c>
      <c r="K131" s="223">
        <v>42627</v>
      </c>
      <c r="L131" s="223">
        <v>42629</v>
      </c>
      <c r="M131" s="223">
        <v>42632</v>
      </c>
      <c r="N131" s="253">
        <f>+O131-M131</f>
        <v>92</v>
      </c>
      <c r="O131" s="223">
        <v>42724</v>
      </c>
      <c r="P131" s="240" t="s">
        <v>412</v>
      </c>
      <c r="Q131" s="214" t="s">
        <v>1123</v>
      </c>
      <c r="R131" s="227" t="s">
        <v>411</v>
      </c>
      <c r="S131" s="247" t="s">
        <v>212</v>
      </c>
      <c r="T131" s="294" t="s">
        <v>952</v>
      </c>
      <c r="U131" s="294" t="s">
        <v>445</v>
      </c>
    </row>
    <row r="132" spans="1:21" s="244" customFormat="1" ht="81" customHeight="1" x14ac:dyDescent="0.2">
      <c r="A132" s="216"/>
      <c r="B132" s="222" t="s">
        <v>118</v>
      </c>
      <c r="C132" s="239">
        <v>33</v>
      </c>
      <c r="D132" s="202" t="s">
        <v>23</v>
      </c>
      <c r="E132" s="245" t="s">
        <v>609</v>
      </c>
      <c r="F132" s="202" t="s">
        <v>610</v>
      </c>
      <c r="G132" s="225" t="s">
        <v>64</v>
      </c>
      <c r="H132" s="202" t="s">
        <v>25</v>
      </c>
      <c r="I132" s="210">
        <v>5400000</v>
      </c>
      <c r="J132" s="210">
        <v>5400000</v>
      </c>
      <c r="K132" s="223">
        <v>42627</v>
      </c>
      <c r="L132" s="223">
        <v>42629</v>
      </c>
      <c r="M132" s="223">
        <v>42632</v>
      </c>
      <c r="N132" s="253">
        <f>+O132-M132</f>
        <v>92</v>
      </c>
      <c r="O132" s="223">
        <v>42724</v>
      </c>
      <c r="P132" s="240" t="s">
        <v>412</v>
      </c>
      <c r="Q132" s="214" t="s">
        <v>1124</v>
      </c>
      <c r="R132" s="227" t="s">
        <v>411</v>
      </c>
      <c r="S132" s="247" t="s">
        <v>212</v>
      </c>
      <c r="T132" s="294" t="s">
        <v>951</v>
      </c>
      <c r="U132" s="294" t="s">
        <v>445</v>
      </c>
    </row>
    <row r="133" spans="1:21" s="244" customFormat="1" ht="109.5" customHeight="1" x14ac:dyDescent="0.2">
      <c r="A133" s="216">
        <v>116</v>
      </c>
      <c r="B133" s="222" t="s">
        <v>118</v>
      </c>
      <c r="C133" s="239">
        <v>33</v>
      </c>
      <c r="D133" s="202" t="s">
        <v>23</v>
      </c>
      <c r="E133" s="245" t="s">
        <v>609</v>
      </c>
      <c r="F133" s="202" t="s">
        <v>610</v>
      </c>
      <c r="G133" s="225" t="s">
        <v>64</v>
      </c>
      <c r="H133" s="202" t="s">
        <v>25</v>
      </c>
      <c r="I133" s="210">
        <v>15000000</v>
      </c>
      <c r="J133" s="210">
        <v>15000000</v>
      </c>
      <c r="K133" s="223">
        <v>42641</v>
      </c>
      <c r="L133" s="223">
        <v>42655</v>
      </c>
      <c r="M133" s="223">
        <v>42657</v>
      </c>
      <c r="N133" s="253">
        <v>75</v>
      </c>
      <c r="O133" s="223">
        <f>+M133+N133</f>
        <v>42732</v>
      </c>
      <c r="P133" s="442" t="s">
        <v>735</v>
      </c>
      <c r="Q133" s="227" t="s">
        <v>1197</v>
      </c>
      <c r="R133" s="227" t="s">
        <v>418</v>
      </c>
      <c r="S133" s="247" t="s">
        <v>212</v>
      </c>
      <c r="T133" s="294" t="s">
        <v>1116</v>
      </c>
      <c r="U133" s="294" t="s">
        <v>1117</v>
      </c>
    </row>
    <row r="134" spans="1:21" s="244" customFormat="1" ht="81" customHeight="1" x14ac:dyDescent="0.2">
      <c r="A134" s="216"/>
      <c r="B134" s="222" t="s">
        <v>118</v>
      </c>
      <c r="C134" s="239">
        <v>33</v>
      </c>
      <c r="D134" s="202" t="s">
        <v>23</v>
      </c>
      <c r="E134" s="245" t="s">
        <v>609</v>
      </c>
      <c r="F134" s="202" t="s">
        <v>610</v>
      </c>
      <c r="G134" s="225" t="s">
        <v>64</v>
      </c>
      <c r="H134" s="202" t="s">
        <v>25</v>
      </c>
      <c r="I134" s="210">
        <v>5400000</v>
      </c>
      <c r="J134" s="210">
        <v>5400000</v>
      </c>
      <c r="K134" s="223">
        <v>42627</v>
      </c>
      <c r="L134" s="223">
        <v>42633</v>
      </c>
      <c r="M134" s="223">
        <v>42634</v>
      </c>
      <c r="N134" s="253">
        <v>90</v>
      </c>
      <c r="O134" s="223">
        <f>+M134+N134</f>
        <v>42724</v>
      </c>
      <c r="P134" s="338" t="s">
        <v>412</v>
      </c>
      <c r="Q134" s="227" t="s">
        <v>1125</v>
      </c>
      <c r="R134" s="227" t="s">
        <v>411</v>
      </c>
      <c r="S134" s="247" t="s">
        <v>212</v>
      </c>
      <c r="T134" s="294" t="s">
        <v>950</v>
      </c>
      <c r="U134" s="294" t="s">
        <v>445</v>
      </c>
    </row>
    <row r="135" spans="1:21" s="244" customFormat="1" ht="288.75" customHeight="1" x14ac:dyDescent="0.2">
      <c r="A135" s="216">
        <v>117</v>
      </c>
      <c r="B135" s="222" t="s">
        <v>118</v>
      </c>
      <c r="C135" s="239">
        <v>33</v>
      </c>
      <c r="D135" s="202" t="s">
        <v>23</v>
      </c>
      <c r="E135" s="225" t="s">
        <v>77</v>
      </c>
      <c r="F135" s="202" t="s">
        <v>169</v>
      </c>
      <c r="G135" s="225" t="s">
        <v>493</v>
      </c>
      <c r="H135" s="225" t="s">
        <v>493</v>
      </c>
      <c r="I135" s="210">
        <v>36000000</v>
      </c>
      <c r="J135" s="210">
        <v>36000000</v>
      </c>
      <c r="K135" s="223">
        <v>42471</v>
      </c>
      <c r="L135" s="223">
        <v>42489</v>
      </c>
      <c r="M135" s="223">
        <v>42495</v>
      </c>
      <c r="N135" s="245">
        <v>180</v>
      </c>
      <c r="O135" s="223">
        <v>42678</v>
      </c>
      <c r="P135" s="240" t="s">
        <v>537</v>
      </c>
      <c r="Q135" s="214" t="s">
        <v>603</v>
      </c>
      <c r="R135" s="214" t="s">
        <v>505</v>
      </c>
      <c r="S135" s="247" t="s">
        <v>212</v>
      </c>
      <c r="T135" s="294" t="s">
        <v>989</v>
      </c>
      <c r="U135" s="294" t="s">
        <v>239</v>
      </c>
    </row>
    <row r="136" spans="1:21" s="244" customFormat="1" ht="66.75" customHeight="1" x14ac:dyDescent="0.2">
      <c r="A136" s="216">
        <f>+A135+1</f>
        <v>118</v>
      </c>
      <c r="B136" s="222" t="s">
        <v>118</v>
      </c>
      <c r="C136" s="239">
        <v>33</v>
      </c>
      <c r="D136" s="202" t="s">
        <v>23</v>
      </c>
      <c r="E136" s="245" t="s">
        <v>609</v>
      </c>
      <c r="F136" s="202" t="s">
        <v>610</v>
      </c>
      <c r="G136" s="202" t="s">
        <v>172</v>
      </c>
      <c r="H136" s="202" t="s">
        <v>56</v>
      </c>
      <c r="I136" s="210">
        <f>50100000-20000000</f>
        <v>30100000</v>
      </c>
      <c r="J136" s="210"/>
      <c r="K136" s="223">
        <v>42540</v>
      </c>
      <c r="L136" s="223">
        <v>42571</v>
      </c>
      <c r="M136" s="223">
        <v>42576</v>
      </c>
      <c r="N136" s="253">
        <v>90</v>
      </c>
      <c r="O136" s="223">
        <f>+M136+N136</f>
        <v>42666</v>
      </c>
      <c r="P136" s="340" t="s">
        <v>207</v>
      </c>
      <c r="Q136" s="214" t="s">
        <v>1126</v>
      </c>
      <c r="R136" s="212" t="s">
        <v>470</v>
      </c>
      <c r="S136" s="247" t="s">
        <v>212</v>
      </c>
      <c r="T136" s="294"/>
      <c r="U136" s="294"/>
    </row>
    <row r="137" spans="1:21" s="244" customFormat="1" ht="80.25" customHeight="1" x14ac:dyDescent="0.2">
      <c r="A137" s="216"/>
      <c r="B137" s="202" t="s">
        <v>956</v>
      </c>
      <c r="C137" s="239">
        <v>33</v>
      </c>
      <c r="D137" s="202" t="s">
        <v>23</v>
      </c>
      <c r="E137" s="245" t="s">
        <v>609</v>
      </c>
      <c r="F137" s="202" t="s">
        <v>610</v>
      </c>
      <c r="G137" s="225" t="s">
        <v>64</v>
      </c>
      <c r="H137" s="202" t="s">
        <v>25</v>
      </c>
      <c r="I137" s="210">
        <f>204000000-22166666-23333333-24500000-22866666-7500000</f>
        <v>103633335</v>
      </c>
      <c r="J137" s="210"/>
      <c r="K137" s="223">
        <v>42521</v>
      </c>
      <c r="L137" s="223">
        <v>42551</v>
      </c>
      <c r="M137" s="223">
        <v>42555</v>
      </c>
      <c r="N137" s="253">
        <v>180</v>
      </c>
      <c r="O137" s="223">
        <f>+M137+N137</f>
        <v>42735</v>
      </c>
      <c r="P137" s="340"/>
      <c r="Q137" s="214" t="s">
        <v>617</v>
      </c>
      <c r="R137" s="212" t="s">
        <v>586</v>
      </c>
      <c r="S137" s="202" t="s">
        <v>774</v>
      </c>
      <c r="T137" s="294" t="s">
        <v>1244</v>
      </c>
      <c r="U137" s="294"/>
    </row>
    <row r="138" spans="1:21" s="244" customFormat="1" ht="80.25" customHeight="1" x14ac:dyDescent="0.2">
      <c r="A138" s="216">
        <v>119</v>
      </c>
      <c r="B138" s="202" t="s">
        <v>956</v>
      </c>
      <c r="C138" s="239">
        <v>33</v>
      </c>
      <c r="D138" s="202" t="s">
        <v>23</v>
      </c>
      <c r="E138" s="245" t="s">
        <v>609</v>
      </c>
      <c r="F138" s="202" t="s">
        <v>610</v>
      </c>
      <c r="G138" s="225" t="s">
        <v>64</v>
      </c>
      <c r="H138" s="202" t="s">
        <v>25</v>
      </c>
      <c r="I138" s="210">
        <v>24500000</v>
      </c>
      <c r="J138" s="210">
        <v>24500000</v>
      </c>
      <c r="K138" s="223">
        <v>42611</v>
      </c>
      <c r="L138" s="223">
        <v>42628</v>
      </c>
      <c r="M138" s="223">
        <v>42629</v>
      </c>
      <c r="N138" s="426">
        <v>105</v>
      </c>
      <c r="O138" s="223">
        <f>+M138+N138</f>
        <v>42734</v>
      </c>
      <c r="P138" s="225">
        <v>80121704</v>
      </c>
      <c r="Q138" s="214" t="s">
        <v>949</v>
      </c>
      <c r="R138" s="440" t="s">
        <v>777</v>
      </c>
      <c r="S138" s="202" t="s">
        <v>774</v>
      </c>
      <c r="T138" s="294" t="s">
        <v>1060</v>
      </c>
      <c r="U138" s="294" t="s">
        <v>239</v>
      </c>
    </row>
    <row r="139" spans="1:21" s="244" customFormat="1" ht="80.25" customHeight="1" x14ac:dyDescent="0.2">
      <c r="A139" s="216">
        <f>+A138+1</f>
        <v>120</v>
      </c>
      <c r="B139" s="202" t="s">
        <v>956</v>
      </c>
      <c r="C139" s="239">
        <v>33</v>
      </c>
      <c r="D139" s="202" t="s">
        <v>23</v>
      </c>
      <c r="E139" s="245" t="s">
        <v>609</v>
      </c>
      <c r="F139" s="202" t="s">
        <v>610</v>
      </c>
      <c r="G139" s="225" t="s">
        <v>64</v>
      </c>
      <c r="H139" s="202" t="s">
        <v>25</v>
      </c>
      <c r="I139" s="210">
        <v>22166666</v>
      </c>
      <c r="J139" s="210">
        <v>22166666</v>
      </c>
      <c r="K139" s="223">
        <v>42611</v>
      </c>
      <c r="L139" s="223">
        <v>42634</v>
      </c>
      <c r="M139" s="223">
        <v>42635</v>
      </c>
      <c r="N139" s="426">
        <v>95</v>
      </c>
      <c r="O139" s="223">
        <f>+M139+N139</f>
        <v>42730</v>
      </c>
      <c r="P139" s="442">
        <v>80101703</v>
      </c>
      <c r="Q139" s="214" t="s">
        <v>840</v>
      </c>
      <c r="R139" s="440" t="s">
        <v>775</v>
      </c>
      <c r="S139" s="202" t="s">
        <v>774</v>
      </c>
      <c r="T139" s="294" t="s">
        <v>1061</v>
      </c>
      <c r="U139" s="294" t="s">
        <v>239</v>
      </c>
    </row>
    <row r="140" spans="1:21" s="244" customFormat="1" ht="80.25" customHeight="1" x14ac:dyDescent="0.2">
      <c r="A140" s="216">
        <f t="shared" ref="A140:A154" si="5">+A139+1</f>
        <v>121</v>
      </c>
      <c r="B140" s="202" t="s">
        <v>956</v>
      </c>
      <c r="C140" s="239">
        <v>33</v>
      </c>
      <c r="D140" s="202" t="s">
        <v>23</v>
      </c>
      <c r="E140" s="245" t="s">
        <v>609</v>
      </c>
      <c r="F140" s="202" t="s">
        <v>610</v>
      </c>
      <c r="G140" s="225" t="s">
        <v>64</v>
      </c>
      <c r="H140" s="202" t="s">
        <v>25</v>
      </c>
      <c r="I140" s="210">
        <v>23333333</v>
      </c>
      <c r="J140" s="210">
        <v>23333333</v>
      </c>
      <c r="K140" s="223">
        <v>42611</v>
      </c>
      <c r="L140" s="223">
        <v>42633</v>
      </c>
      <c r="M140" s="223">
        <v>42634</v>
      </c>
      <c r="N140" s="426">
        <v>100</v>
      </c>
      <c r="O140" s="223">
        <f>+M140+N140</f>
        <v>42734</v>
      </c>
      <c r="P140" s="580">
        <v>80101703</v>
      </c>
      <c r="Q140" s="214" t="s">
        <v>841</v>
      </c>
      <c r="R140" s="440" t="s">
        <v>776</v>
      </c>
      <c r="S140" s="202" t="s">
        <v>774</v>
      </c>
      <c r="T140" s="294" t="s">
        <v>1058</v>
      </c>
      <c r="U140" s="294" t="s">
        <v>239</v>
      </c>
    </row>
    <row r="141" spans="1:21" s="244" customFormat="1" ht="202.5" customHeight="1" x14ac:dyDescent="0.2">
      <c r="A141" s="216">
        <f t="shared" si="5"/>
        <v>122</v>
      </c>
      <c r="B141" s="202" t="s">
        <v>863</v>
      </c>
      <c r="C141" s="239">
        <v>33</v>
      </c>
      <c r="D141" s="202" t="s">
        <v>23</v>
      </c>
      <c r="E141" s="225" t="s">
        <v>77</v>
      </c>
      <c r="F141" s="202" t="s">
        <v>169</v>
      </c>
      <c r="G141" s="225" t="s">
        <v>64</v>
      </c>
      <c r="H141" s="202" t="s">
        <v>25</v>
      </c>
      <c r="I141" s="210">
        <v>48000000</v>
      </c>
      <c r="J141" s="210">
        <v>48000000</v>
      </c>
      <c r="K141" s="223">
        <v>42506</v>
      </c>
      <c r="L141" s="223">
        <v>42513</v>
      </c>
      <c r="M141" s="223">
        <v>42514</v>
      </c>
      <c r="N141" s="253">
        <v>180</v>
      </c>
      <c r="O141" s="223">
        <v>42697</v>
      </c>
      <c r="P141" s="202" t="s">
        <v>558</v>
      </c>
      <c r="Q141" s="214" t="s">
        <v>602</v>
      </c>
      <c r="R141" s="212" t="s">
        <v>585</v>
      </c>
      <c r="S141" s="202" t="s">
        <v>559</v>
      </c>
      <c r="T141" s="294" t="s">
        <v>1059</v>
      </c>
      <c r="U141" s="294" t="s">
        <v>239</v>
      </c>
    </row>
    <row r="142" spans="1:21" s="244" customFormat="1" ht="285.75" customHeight="1" x14ac:dyDescent="0.2">
      <c r="A142" s="216">
        <f t="shared" si="5"/>
        <v>123</v>
      </c>
      <c r="B142" s="202" t="s">
        <v>863</v>
      </c>
      <c r="C142" s="239">
        <v>33</v>
      </c>
      <c r="D142" s="202" t="s">
        <v>23</v>
      </c>
      <c r="E142" s="225" t="s">
        <v>77</v>
      </c>
      <c r="F142" s="202" t="s">
        <v>169</v>
      </c>
      <c r="G142" s="225" t="s">
        <v>64</v>
      </c>
      <c r="H142" s="202" t="s">
        <v>25</v>
      </c>
      <c r="I142" s="210">
        <v>48000000</v>
      </c>
      <c r="J142" s="210">
        <v>48000000</v>
      </c>
      <c r="K142" s="223">
        <v>42506</v>
      </c>
      <c r="L142" s="223">
        <v>42513</v>
      </c>
      <c r="M142" s="223">
        <v>42514</v>
      </c>
      <c r="N142" s="253">
        <v>180</v>
      </c>
      <c r="O142" s="223">
        <v>42697</v>
      </c>
      <c r="P142" s="202" t="s">
        <v>558</v>
      </c>
      <c r="Q142" s="214" t="s">
        <v>602</v>
      </c>
      <c r="R142" s="212" t="s">
        <v>585</v>
      </c>
      <c r="S142" s="202" t="s">
        <v>559</v>
      </c>
      <c r="T142" s="294" t="s">
        <v>1057</v>
      </c>
      <c r="U142" s="294" t="s">
        <v>239</v>
      </c>
    </row>
    <row r="143" spans="1:21" s="242" customFormat="1" ht="266.25" customHeight="1" x14ac:dyDescent="0.2">
      <c r="A143" s="216">
        <f t="shared" si="5"/>
        <v>124</v>
      </c>
      <c r="B143" s="238" t="s">
        <v>402</v>
      </c>
      <c r="C143" s="288" t="s">
        <v>116</v>
      </c>
      <c r="D143" s="219" t="s">
        <v>84</v>
      </c>
      <c r="E143" s="289">
        <v>311020301</v>
      </c>
      <c r="F143" s="290" t="s">
        <v>236</v>
      </c>
      <c r="G143" s="214" t="s">
        <v>64</v>
      </c>
      <c r="H143" s="214" t="s">
        <v>25</v>
      </c>
      <c r="I143" s="209">
        <v>40000000</v>
      </c>
      <c r="J143" s="209">
        <v>40000000</v>
      </c>
      <c r="K143" s="223">
        <v>42387</v>
      </c>
      <c r="L143" s="223">
        <v>42401</v>
      </c>
      <c r="M143" s="223">
        <v>42402</v>
      </c>
      <c r="N143" s="216">
        <v>150</v>
      </c>
      <c r="O143" s="223">
        <v>42552</v>
      </c>
      <c r="P143" s="338" t="s">
        <v>630</v>
      </c>
      <c r="Q143" s="226" t="s">
        <v>235</v>
      </c>
      <c r="R143" s="227" t="s">
        <v>237</v>
      </c>
      <c r="S143" s="230" t="s">
        <v>238</v>
      </c>
      <c r="T143" s="294" t="s">
        <v>249</v>
      </c>
      <c r="U143" s="294" t="s">
        <v>239</v>
      </c>
    </row>
    <row r="144" spans="1:21" s="242" customFormat="1" ht="105.75" customHeight="1" x14ac:dyDescent="0.2">
      <c r="A144" s="216">
        <f t="shared" si="5"/>
        <v>125</v>
      </c>
      <c r="B144" s="238" t="s">
        <v>250</v>
      </c>
      <c r="C144" s="288" t="s">
        <v>116</v>
      </c>
      <c r="D144" s="219" t="s">
        <v>84</v>
      </c>
      <c r="E144" s="289">
        <v>311020301</v>
      </c>
      <c r="F144" s="290" t="s">
        <v>236</v>
      </c>
      <c r="G144" s="214" t="s">
        <v>64</v>
      </c>
      <c r="H144" s="214" t="s">
        <v>25</v>
      </c>
      <c r="I144" s="341">
        <v>30000000</v>
      </c>
      <c r="J144" s="341">
        <v>30000000</v>
      </c>
      <c r="K144" s="223">
        <v>42397</v>
      </c>
      <c r="L144" s="223">
        <v>42402</v>
      </c>
      <c r="M144" s="223">
        <v>42405</v>
      </c>
      <c r="N144" s="342">
        <v>150</v>
      </c>
      <c r="O144" s="223">
        <v>42555</v>
      </c>
      <c r="P144" s="240" t="s">
        <v>629</v>
      </c>
      <c r="Q144" s="214" t="s">
        <v>241</v>
      </c>
      <c r="R144" s="227" t="s">
        <v>242</v>
      </c>
      <c r="S144" s="230" t="s">
        <v>240</v>
      </c>
      <c r="T144" s="294" t="s">
        <v>1056</v>
      </c>
      <c r="U144" s="294" t="s">
        <v>239</v>
      </c>
    </row>
    <row r="145" spans="1:21" s="242" customFormat="1" ht="104.25" customHeight="1" x14ac:dyDescent="0.2">
      <c r="A145" s="216">
        <f t="shared" si="5"/>
        <v>126</v>
      </c>
      <c r="B145" s="238" t="s">
        <v>243</v>
      </c>
      <c r="C145" s="288" t="s">
        <v>116</v>
      </c>
      <c r="D145" s="219" t="s">
        <v>84</v>
      </c>
      <c r="E145" s="289">
        <v>311020301</v>
      </c>
      <c r="F145" s="290" t="s">
        <v>236</v>
      </c>
      <c r="G145" s="214" t="s">
        <v>64</v>
      </c>
      <c r="H145" s="214" t="s">
        <v>25</v>
      </c>
      <c r="I145" s="205">
        <v>32000000</v>
      </c>
      <c r="J145" s="205">
        <v>32000000</v>
      </c>
      <c r="K145" s="223">
        <v>42398</v>
      </c>
      <c r="L145" s="223">
        <v>42417</v>
      </c>
      <c r="M145" s="223">
        <v>42418</v>
      </c>
      <c r="N145" s="216">
        <v>120</v>
      </c>
      <c r="O145" s="223">
        <v>42538</v>
      </c>
      <c r="P145" s="214" t="s">
        <v>410</v>
      </c>
      <c r="Q145" s="226" t="s">
        <v>409</v>
      </c>
      <c r="R145" s="291" t="s">
        <v>244</v>
      </c>
      <c r="S145" s="230" t="s">
        <v>253</v>
      </c>
      <c r="T145" s="294" t="s">
        <v>1055</v>
      </c>
      <c r="U145" s="294" t="s">
        <v>239</v>
      </c>
    </row>
    <row r="146" spans="1:21" s="242" customFormat="1" ht="104.25" customHeight="1" x14ac:dyDescent="0.2">
      <c r="A146" s="216">
        <f t="shared" si="5"/>
        <v>127</v>
      </c>
      <c r="B146" s="238" t="s">
        <v>243</v>
      </c>
      <c r="C146" s="288" t="s">
        <v>116</v>
      </c>
      <c r="D146" s="219" t="s">
        <v>84</v>
      </c>
      <c r="E146" s="289">
        <v>311020301</v>
      </c>
      <c r="F146" s="290" t="s">
        <v>236</v>
      </c>
      <c r="G146" s="214" t="s">
        <v>64</v>
      </c>
      <c r="H146" s="214" t="s">
        <v>25</v>
      </c>
      <c r="I146" s="205">
        <v>28000000</v>
      </c>
      <c r="J146" s="205"/>
      <c r="K146" s="223">
        <v>42583</v>
      </c>
      <c r="L146" s="223">
        <v>42594</v>
      </c>
      <c r="M146" s="223">
        <v>42598</v>
      </c>
      <c r="N146" s="216">
        <v>120</v>
      </c>
      <c r="O146" s="223">
        <f>+M146+N146</f>
        <v>42718</v>
      </c>
      <c r="P146" s="214">
        <v>85101702</v>
      </c>
      <c r="Q146" s="226" t="s">
        <v>765</v>
      </c>
      <c r="R146" s="291" t="s">
        <v>766</v>
      </c>
      <c r="S146" s="230" t="s">
        <v>767</v>
      </c>
      <c r="T146" s="294" t="s">
        <v>771</v>
      </c>
      <c r="U146" s="294" t="s">
        <v>738</v>
      </c>
    </row>
    <row r="147" spans="1:21" s="242" customFormat="1" ht="104.25" customHeight="1" x14ac:dyDescent="0.2">
      <c r="A147" s="216">
        <f t="shared" si="5"/>
        <v>128</v>
      </c>
      <c r="B147" s="238" t="s">
        <v>243</v>
      </c>
      <c r="C147" s="288" t="s">
        <v>116</v>
      </c>
      <c r="D147" s="219" t="s">
        <v>84</v>
      </c>
      <c r="E147" s="289">
        <v>311020301</v>
      </c>
      <c r="F147" s="290" t="s">
        <v>236</v>
      </c>
      <c r="G147" s="214" t="s">
        <v>64</v>
      </c>
      <c r="H147" s="214" t="s">
        <v>25</v>
      </c>
      <c r="I147" s="205">
        <v>28000000</v>
      </c>
      <c r="J147" s="205">
        <v>28000000</v>
      </c>
      <c r="K147" s="223">
        <v>42583</v>
      </c>
      <c r="L147" s="223">
        <v>42620</v>
      </c>
      <c r="M147" s="223">
        <v>42620</v>
      </c>
      <c r="N147" s="216">
        <v>120</v>
      </c>
      <c r="O147" s="223">
        <v>42742</v>
      </c>
      <c r="P147" s="214">
        <v>85101707</v>
      </c>
      <c r="Q147" s="230" t="s">
        <v>946</v>
      </c>
      <c r="R147" s="291" t="s">
        <v>768</v>
      </c>
      <c r="S147" s="230" t="s">
        <v>767</v>
      </c>
      <c r="T147" s="294" t="s">
        <v>1020</v>
      </c>
      <c r="U147" s="294" t="s">
        <v>239</v>
      </c>
    </row>
    <row r="148" spans="1:21" s="242" customFormat="1" ht="169.5" customHeight="1" x14ac:dyDescent="0.2">
      <c r="A148" s="216">
        <f t="shared" si="5"/>
        <v>129</v>
      </c>
      <c r="B148" s="238" t="s">
        <v>599</v>
      </c>
      <c r="C148" s="288" t="s">
        <v>116</v>
      </c>
      <c r="D148" s="219" t="s">
        <v>84</v>
      </c>
      <c r="E148" s="289">
        <v>311020301</v>
      </c>
      <c r="F148" s="290" t="s">
        <v>236</v>
      </c>
      <c r="G148" s="214" t="s">
        <v>64</v>
      </c>
      <c r="H148" s="214" t="s">
        <v>25</v>
      </c>
      <c r="I148" s="205">
        <v>35000000</v>
      </c>
      <c r="J148" s="205">
        <v>35000000</v>
      </c>
      <c r="K148" s="223">
        <v>42542</v>
      </c>
      <c r="L148" s="223">
        <v>42573</v>
      </c>
      <c r="M148" s="223">
        <v>42578</v>
      </c>
      <c r="N148" s="216">
        <v>150</v>
      </c>
      <c r="O148" s="223">
        <v>42730</v>
      </c>
      <c r="P148" s="240" t="s">
        <v>629</v>
      </c>
      <c r="Q148" s="226" t="s">
        <v>627</v>
      </c>
      <c r="R148" s="226" t="s">
        <v>601</v>
      </c>
      <c r="S148" s="230" t="s">
        <v>628</v>
      </c>
      <c r="T148" s="294" t="s">
        <v>1054</v>
      </c>
      <c r="U148" s="294" t="s">
        <v>239</v>
      </c>
    </row>
    <row r="149" spans="1:21" s="242" customFormat="1" ht="169.5" customHeight="1" x14ac:dyDescent="0.2">
      <c r="A149" s="216">
        <f t="shared" si="5"/>
        <v>130</v>
      </c>
      <c r="B149" s="238" t="s">
        <v>599</v>
      </c>
      <c r="C149" s="288" t="s">
        <v>116</v>
      </c>
      <c r="D149" s="219" t="s">
        <v>84</v>
      </c>
      <c r="E149" s="289">
        <v>311020301</v>
      </c>
      <c r="F149" s="290" t="s">
        <v>236</v>
      </c>
      <c r="G149" s="214" t="s">
        <v>64</v>
      </c>
      <c r="H149" s="214" t="s">
        <v>25</v>
      </c>
      <c r="I149" s="205">
        <v>35000000</v>
      </c>
      <c r="J149" s="205">
        <v>35000000</v>
      </c>
      <c r="K149" s="223">
        <v>42542</v>
      </c>
      <c r="L149" s="223">
        <v>42577</v>
      </c>
      <c r="M149" s="223">
        <v>42579</v>
      </c>
      <c r="N149" s="216">
        <v>150</v>
      </c>
      <c r="O149" s="223">
        <v>42731</v>
      </c>
      <c r="P149" s="240" t="s">
        <v>629</v>
      </c>
      <c r="Q149" s="226" t="s">
        <v>600</v>
      </c>
      <c r="R149" s="226" t="s">
        <v>601</v>
      </c>
      <c r="S149" s="230" t="s">
        <v>628</v>
      </c>
      <c r="T149" s="294" t="s">
        <v>1053</v>
      </c>
      <c r="U149" s="294" t="s">
        <v>239</v>
      </c>
    </row>
    <row r="150" spans="1:21" s="242" customFormat="1" ht="169.5" customHeight="1" x14ac:dyDescent="0.2">
      <c r="A150" s="216">
        <f t="shared" si="5"/>
        <v>131</v>
      </c>
      <c r="B150" s="238" t="s">
        <v>599</v>
      </c>
      <c r="C150" s="288" t="s">
        <v>116</v>
      </c>
      <c r="D150" s="219" t="s">
        <v>84</v>
      </c>
      <c r="E150" s="289">
        <v>311020301</v>
      </c>
      <c r="F150" s="290" t="s">
        <v>236</v>
      </c>
      <c r="G150" s="214" t="s">
        <v>64</v>
      </c>
      <c r="H150" s="214" t="s">
        <v>25</v>
      </c>
      <c r="I150" s="205">
        <v>35000000</v>
      </c>
      <c r="J150" s="205">
        <v>35000000</v>
      </c>
      <c r="K150" s="223">
        <v>42542</v>
      </c>
      <c r="L150" s="223">
        <v>42577</v>
      </c>
      <c r="M150" s="223">
        <v>42580</v>
      </c>
      <c r="N150" s="216">
        <v>150</v>
      </c>
      <c r="O150" s="223">
        <v>42732</v>
      </c>
      <c r="P150" s="240" t="s">
        <v>629</v>
      </c>
      <c r="Q150" s="226" t="s">
        <v>600</v>
      </c>
      <c r="R150" s="226" t="s">
        <v>601</v>
      </c>
      <c r="S150" s="230" t="s">
        <v>628</v>
      </c>
      <c r="T150" s="294" t="s">
        <v>1052</v>
      </c>
      <c r="U150" s="294" t="s">
        <v>239</v>
      </c>
    </row>
    <row r="151" spans="1:21" s="242" customFormat="1" ht="169.5" customHeight="1" x14ac:dyDescent="0.2">
      <c r="A151" s="216">
        <f t="shared" si="5"/>
        <v>132</v>
      </c>
      <c r="B151" s="238" t="s">
        <v>599</v>
      </c>
      <c r="C151" s="288" t="s">
        <v>116</v>
      </c>
      <c r="D151" s="219" t="s">
        <v>84</v>
      </c>
      <c r="E151" s="289">
        <v>311020301</v>
      </c>
      <c r="F151" s="290" t="s">
        <v>236</v>
      </c>
      <c r="G151" s="214" t="s">
        <v>64</v>
      </c>
      <c r="H151" s="214" t="s">
        <v>25</v>
      </c>
      <c r="I151" s="205">
        <v>35000000</v>
      </c>
      <c r="J151" s="205">
        <v>35000000</v>
      </c>
      <c r="K151" s="223">
        <v>42542</v>
      </c>
      <c r="L151" s="223">
        <v>42578</v>
      </c>
      <c r="M151" s="223">
        <v>42586</v>
      </c>
      <c r="N151" s="216">
        <v>150</v>
      </c>
      <c r="O151" s="223">
        <v>42738</v>
      </c>
      <c r="P151" s="240" t="s">
        <v>629</v>
      </c>
      <c r="Q151" s="226" t="s">
        <v>627</v>
      </c>
      <c r="R151" s="226" t="s">
        <v>601</v>
      </c>
      <c r="S151" s="230" t="s">
        <v>628</v>
      </c>
      <c r="T151" s="294" t="s">
        <v>1051</v>
      </c>
      <c r="U151" s="294" t="s">
        <v>239</v>
      </c>
    </row>
    <row r="152" spans="1:21" s="242" customFormat="1" ht="169.5" customHeight="1" x14ac:dyDescent="0.2">
      <c r="A152" s="216">
        <f t="shared" si="5"/>
        <v>133</v>
      </c>
      <c r="B152" s="238" t="s">
        <v>599</v>
      </c>
      <c r="C152" s="288" t="s">
        <v>116</v>
      </c>
      <c r="D152" s="219" t="s">
        <v>84</v>
      </c>
      <c r="E152" s="289">
        <v>311020301</v>
      </c>
      <c r="F152" s="290" t="s">
        <v>236</v>
      </c>
      <c r="G152" s="214" t="s">
        <v>64</v>
      </c>
      <c r="H152" s="214" t="s">
        <v>25</v>
      </c>
      <c r="I152" s="205">
        <f>+J152</f>
        <v>34066667</v>
      </c>
      <c r="J152" s="205">
        <v>34066667</v>
      </c>
      <c r="K152" s="223">
        <v>42542</v>
      </c>
      <c r="L152" s="223">
        <v>42586</v>
      </c>
      <c r="M152" s="223">
        <v>42587</v>
      </c>
      <c r="N152" s="216">
        <v>146</v>
      </c>
      <c r="O152" s="223">
        <v>42734</v>
      </c>
      <c r="P152" s="240" t="s">
        <v>629</v>
      </c>
      <c r="Q152" s="226" t="s">
        <v>789</v>
      </c>
      <c r="R152" s="226" t="s">
        <v>601</v>
      </c>
      <c r="S152" s="230" t="s">
        <v>628</v>
      </c>
      <c r="T152" s="294" t="s">
        <v>1050</v>
      </c>
      <c r="U152" s="294" t="s">
        <v>239</v>
      </c>
    </row>
    <row r="153" spans="1:21" s="242" customFormat="1" ht="169.5" customHeight="1" x14ac:dyDescent="0.2">
      <c r="A153" s="216">
        <f t="shared" si="5"/>
        <v>134</v>
      </c>
      <c r="B153" s="238" t="s">
        <v>599</v>
      </c>
      <c r="C153" s="288" t="s">
        <v>116</v>
      </c>
      <c r="D153" s="219" t="s">
        <v>84</v>
      </c>
      <c r="E153" s="289">
        <v>311020301</v>
      </c>
      <c r="F153" s="290" t="s">
        <v>236</v>
      </c>
      <c r="G153" s="214" t="s">
        <v>64</v>
      </c>
      <c r="H153" s="214" t="s">
        <v>25</v>
      </c>
      <c r="I153" s="205">
        <f>+J153</f>
        <v>28000000</v>
      </c>
      <c r="J153" s="205">
        <v>28000000</v>
      </c>
      <c r="K153" s="223">
        <v>42542</v>
      </c>
      <c r="L153" s="223">
        <v>42591</v>
      </c>
      <c r="M153" s="223">
        <v>42592</v>
      </c>
      <c r="N153" s="216">
        <v>120</v>
      </c>
      <c r="O153" s="223">
        <v>42713</v>
      </c>
      <c r="P153" s="240" t="s">
        <v>793</v>
      </c>
      <c r="Q153" s="226" t="s">
        <v>789</v>
      </c>
      <c r="R153" s="226" t="s">
        <v>601</v>
      </c>
      <c r="S153" s="230" t="s">
        <v>628</v>
      </c>
      <c r="T153" s="294" t="s">
        <v>1049</v>
      </c>
      <c r="U153" s="294" t="s">
        <v>239</v>
      </c>
    </row>
    <row r="154" spans="1:21" s="244" customFormat="1" ht="169.5" customHeight="1" x14ac:dyDescent="0.2">
      <c r="A154" s="216">
        <f t="shared" si="5"/>
        <v>135</v>
      </c>
      <c r="B154" s="222" t="s">
        <v>118</v>
      </c>
      <c r="C154" s="239">
        <v>312</v>
      </c>
      <c r="D154" s="219" t="s">
        <v>183</v>
      </c>
      <c r="E154" s="225">
        <v>312020501</v>
      </c>
      <c r="F154" s="240" t="s">
        <v>67</v>
      </c>
      <c r="G154" s="214" t="s">
        <v>157</v>
      </c>
      <c r="H154" s="214" t="s">
        <v>56</v>
      </c>
      <c r="I154" s="205">
        <v>2000000</v>
      </c>
      <c r="J154" s="205"/>
      <c r="K154" s="223">
        <v>42577</v>
      </c>
      <c r="L154" s="223">
        <v>42601</v>
      </c>
      <c r="M154" s="223">
        <v>42606</v>
      </c>
      <c r="N154" s="216">
        <v>20</v>
      </c>
      <c r="O154" s="223">
        <f>+M154+N154</f>
        <v>42626</v>
      </c>
      <c r="P154" s="240">
        <v>80131802</v>
      </c>
      <c r="Q154" s="226" t="s">
        <v>886</v>
      </c>
      <c r="R154" s="226" t="s">
        <v>642</v>
      </c>
      <c r="S154" s="230" t="s">
        <v>212</v>
      </c>
      <c r="T154" s="294" t="s">
        <v>887</v>
      </c>
      <c r="U154" s="294" t="s">
        <v>598</v>
      </c>
    </row>
    <row r="155" spans="1:21" s="242" customFormat="1" ht="84" customHeight="1" x14ac:dyDescent="0.2">
      <c r="A155" s="216"/>
      <c r="B155" s="238" t="s">
        <v>618</v>
      </c>
      <c r="C155" s="239">
        <v>33</v>
      </c>
      <c r="D155" s="202" t="s">
        <v>23</v>
      </c>
      <c r="E155" s="245" t="s">
        <v>609</v>
      </c>
      <c r="F155" s="240" t="s">
        <v>610</v>
      </c>
      <c r="G155" s="214" t="s">
        <v>64</v>
      </c>
      <c r="H155" s="214" t="s">
        <v>25</v>
      </c>
      <c r="I155" s="205">
        <f>30000000+11000000-36000000-4524000</f>
        <v>476000</v>
      </c>
      <c r="K155" s="223">
        <v>42597</v>
      </c>
      <c r="L155" s="223">
        <v>42628</v>
      </c>
      <c r="M155" s="223">
        <v>42633</v>
      </c>
      <c r="N155" s="216">
        <v>120</v>
      </c>
      <c r="O155" s="223">
        <f>+M155+N155</f>
        <v>42753</v>
      </c>
      <c r="P155" s="240" t="s">
        <v>812</v>
      </c>
      <c r="Q155" s="214" t="s">
        <v>739</v>
      </c>
      <c r="R155" s="226" t="s">
        <v>632</v>
      </c>
      <c r="S155" s="228" t="s">
        <v>254</v>
      </c>
      <c r="T155" s="294" t="s">
        <v>811</v>
      </c>
      <c r="U155" s="294"/>
    </row>
    <row r="156" spans="1:21" s="242" customFormat="1" ht="84" customHeight="1" x14ac:dyDescent="0.2">
      <c r="A156" s="216">
        <f>+A154+1</f>
        <v>136</v>
      </c>
      <c r="B156" s="238" t="s">
        <v>618</v>
      </c>
      <c r="C156" s="239">
        <v>33</v>
      </c>
      <c r="D156" s="202" t="s">
        <v>23</v>
      </c>
      <c r="E156" s="245" t="s">
        <v>609</v>
      </c>
      <c r="F156" s="240" t="s">
        <v>610</v>
      </c>
      <c r="G156" s="214"/>
      <c r="H156" s="214"/>
      <c r="I156" s="205">
        <v>4524000</v>
      </c>
      <c r="J156" s="205">
        <v>4524000</v>
      </c>
      <c r="K156" s="223">
        <v>42597</v>
      </c>
      <c r="L156" s="223">
        <v>42602</v>
      </c>
      <c r="M156" s="223">
        <v>42633</v>
      </c>
      <c r="N156" s="216">
        <v>120</v>
      </c>
      <c r="O156" s="223">
        <f>+M156+N156</f>
        <v>42753</v>
      </c>
      <c r="P156" s="240" t="s">
        <v>812</v>
      </c>
      <c r="Q156" s="214" t="s">
        <v>809</v>
      </c>
      <c r="R156" s="226" t="s">
        <v>632</v>
      </c>
      <c r="S156" s="228" t="s">
        <v>254</v>
      </c>
      <c r="T156" s="294" t="s">
        <v>1250</v>
      </c>
      <c r="U156" s="294" t="s">
        <v>810</v>
      </c>
    </row>
    <row r="157" spans="1:21" s="242" customFormat="1" ht="63.75" customHeight="1" x14ac:dyDescent="0.2">
      <c r="A157" s="216">
        <f>+A156+1</f>
        <v>137</v>
      </c>
      <c r="B157" s="238" t="s">
        <v>618</v>
      </c>
      <c r="C157" s="239">
        <v>33</v>
      </c>
      <c r="D157" s="202" t="s">
        <v>23</v>
      </c>
      <c r="E157" s="245" t="s">
        <v>609</v>
      </c>
      <c r="F157" s="240" t="s">
        <v>610</v>
      </c>
      <c r="G157" s="214" t="s">
        <v>64</v>
      </c>
      <c r="H157" s="214" t="s">
        <v>25</v>
      </c>
      <c r="I157" s="205">
        <v>36000000</v>
      </c>
      <c r="J157" s="205">
        <v>36000000</v>
      </c>
      <c r="K157" s="223">
        <v>42590</v>
      </c>
      <c r="L157" s="223">
        <v>42592</v>
      </c>
      <c r="M157" s="223">
        <v>42594</v>
      </c>
      <c r="N157" s="216">
        <v>120</v>
      </c>
      <c r="O157" s="223">
        <v>42715</v>
      </c>
      <c r="P157" s="240" t="s">
        <v>794</v>
      </c>
      <c r="Q157" s="214" t="s">
        <v>730</v>
      </c>
      <c r="R157" s="226" t="s">
        <v>632</v>
      </c>
      <c r="S157" s="228" t="s">
        <v>254</v>
      </c>
      <c r="T157" s="294" t="s">
        <v>1047</v>
      </c>
      <c r="U157" s="294" t="s">
        <v>239</v>
      </c>
    </row>
    <row r="158" spans="1:21" s="242" customFormat="1" ht="63.75" customHeight="1" x14ac:dyDescent="0.2">
      <c r="A158" s="216">
        <f>+A157+1</f>
        <v>138</v>
      </c>
      <c r="B158" s="238" t="s">
        <v>618</v>
      </c>
      <c r="C158" s="288" t="s">
        <v>116</v>
      </c>
      <c r="D158" s="219" t="s">
        <v>84</v>
      </c>
      <c r="E158" s="289">
        <v>311020301</v>
      </c>
      <c r="F158" s="290" t="s">
        <v>236</v>
      </c>
      <c r="G158" s="214" t="s">
        <v>64</v>
      </c>
      <c r="H158" s="214" t="s">
        <v>25</v>
      </c>
      <c r="I158" s="205">
        <v>21000000</v>
      </c>
      <c r="J158" s="205">
        <v>21000000</v>
      </c>
      <c r="K158" s="223">
        <v>42590</v>
      </c>
      <c r="L158" s="223">
        <v>42636</v>
      </c>
      <c r="M158" s="223">
        <v>42643</v>
      </c>
      <c r="N158" s="216">
        <v>90</v>
      </c>
      <c r="O158" s="223">
        <f>+M158+N158</f>
        <v>42733</v>
      </c>
      <c r="P158" s="442" t="s">
        <v>959</v>
      </c>
      <c r="Q158" s="214" t="s">
        <v>763</v>
      </c>
      <c r="R158" s="226" t="s">
        <v>764</v>
      </c>
      <c r="S158" s="228" t="s">
        <v>254</v>
      </c>
      <c r="T158" s="294" t="s">
        <v>1019</v>
      </c>
      <c r="U158" s="294" t="s">
        <v>239</v>
      </c>
    </row>
    <row r="159" spans="1:21" s="242" customFormat="1" ht="86.25" customHeight="1" x14ac:dyDescent="0.2">
      <c r="A159" s="216">
        <f t="shared" ref="A159:A199" si="6">+A158+1</f>
        <v>139</v>
      </c>
      <c r="B159" s="238" t="s">
        <v>599</v>
      </c>
      <c r="C159" s="239">
        <v>33</v>
      </c>
      <c r="D159" s="202" t="s">
        <v>23</v>
      </c>
      <c r="E159" s="245" t="s">
        <v>609</v>
      </c>
      <c r="F159" s="202" t="s">
        <v>610</v>
      </c>
      <c r="G159" s="214" t="s">
        <v>64</v>
      </c>
      <c r="H159" s="214" t="s">
        <v>25</v>
      </c>
      <c r="I159" s="205">
        <f>312000000-16000000-16000000-28000000-21000000-36000000-36000000-31500000-10666666-10666666-10666666-18666666-18666666-18666666-18200000</f>
        <v>21300004</v>
      </c>
      <c r="J159" s="205"/>
      <c r="K159" s="223">
        <v>42577</v>
      </c>
      <c r="L159" s="223">
        <v>42608</v>
      </c>
      <c r="M159" s="223">
        <v>42614</v>
      </c>
      <c r="N159" s="216">
        <v>120</v>
      </c>
      <c r="O159" s="223" t="s">
        <v>687</v>
      </c>
      <c r="P159" s="240" t="s">
        <v>629</v>
      </c>
      <c r="Q159" s="214" t="s">
        <v>772</v>
      </c>
      <c r="R159" s="226" t="s">
        <v>634</v>
      </c>
      <c r="S159" s="230" t="s">
        <v>628</v>
      </c>
      <c r="T159" s="294" t="s">
        <v>773</v>
      </c>
      <c r="U159" s="294"/>
    </row>
    <row r="160" spans="1:21" s="242" customFormat="1" ht="114" customHeight="1" x14ac:dyDescent="0.2">
      <c r="A160" s="216">
        <f t="shared" si="6"/>
        <v>140</v>
      </c>
      <c r="B160" s="238" t="s">
        <v>599</v>
      </c>
      <c r="C160" s="239">
        <v>33</v>
      </c>
      <c r="D160" s="202" t="s">
        <v>23</v>
      </c>
      <c r="E160" s="245" t="s">
        <v>609</v>
      </c>
      <c r="F160" s="202" t="s">
        <v>610</v>
      </c>
      <c r="G160" s="214" t="s">
        <v>64</v>
      </c>
      <c r="H160" s="214" t="s">
        <v>25</v>
      </c>
      <c r="I160" s="205">
        <v>16000000</v>
      </c>
      <c r="J160" s="205">
        <v>16000000</v>
      </c>
      <c r="K160" s="223">
        <v>42577</v>
      </c>
      <c r="L160" s="223">
        <v>42613</v>
      </c>
      <c r="M160" s="223">
        <v>42614</v>
      </c>
      <c r="N160" s="216">
        <v>120</v>
      </c>
      <c r="O160" s="223">
        <v>42734</v>
      </c>
      <c r="P160" s="240" t="s">
        <v>629</v>
      </c>
      <c r="Q160" s="214" t="s">
        <v>633</v>
      </c>
      <c r="R160" s="226" t="s">
        <v>634</v>
      </c>
      <c r="S160" s="230" t="s">
        <v>628</v>
      </c>
      <c r="T160" s="294" t="s">
        <v>990</v>
      </c>
      <c r="U160" s="294" t="s">
        <v>239</v>
      </c>
    </row>
    <row r="161" spans="1:21" s="242" customFormat="1" ht="112.5" customHeight="1" x14ac:dyDescent="0.2">
      <c r="A161" s="216">
        <f t="shared" si="6"/>
        <v>141</v>
      </c>
      <c r="B161" s="238" t="s">
        <v>599</v>
      </c>
      <c r="C161" s="239">
        <v>33</v>
      </c>
      <c r="D161" s="202" t="s">
        <v>23</v>
      </c>
      <c r="E161" s="245" t="s">
        <v>609</v>
      </c>
      <c r="F161" s="202" t="s">
        <v>610</v>
      </c>
      <c r="G161" s="214" t="s">
        <v>64</v>
      </c>
      <c r="H161" s="214" t="s">
        <v>25</v>
      </c>
      <c r="I161" s="205">
        <v>16000000</v>
      </c>
      <c r="J161" s="205">
        <v>16000000</v>
      </c>
      <c r="K161" s="223">
        <v>42577</v>
      </c>
      <c r="L161" s="223">
        <v>42615</v>
      </c>
      <c r="M161" s="223">
        <v>42619</v>
      </c>
      <c r="N161" s="216">
        <v>120</v>
      </c>
      <c r="O161" s="223">
        <v>42740</v>
      </c>
      <c r="P161" s="240" t="s">
        <v>629</v>
      </c>
      <c r="Q161" s="214" t="s">
        <v>633</v>
      </c>
      <c r="R161" s="226" t="s">
        <v>634</v>
      </c>
      <c r="S161" s="230" t="s">
        <v>628</v>
      </c>
      <c r="T161" s="294" t="s">
        <v>1017</v>
      </c>
      <c r="U161" s="294" t="s">
        <v>239</v>
      </c>
    </row>
    <row r="162" spans="1:21" s="242" customFormat="1" ht="190.5" customHeight="1" x14ac:dyDescent="0.2">
      <c r="A162" s="216">
        <f t="shared" si="6"/>
        <v>142</v>
      </c>
      <c r="B162" s="238" t="s">
        <v>599</v>
      </c>
      <c r="C162" s="239">
        <v>33</v>
      </c>
      <c r="D162" s="202" t="s">
        <v>23</v>
      </c>
      <c r="E162" s="245" t="s">
        <v>609</v>
      </c>
      <c r="F162" s="202" t="s">
        <v>610</v>
      </c>
      <c r="G162" s="214" t="s">
        <v>64</v>
      </c>
      <c r="H162" s="214" t="s">
        <v>25</v>
      </c>
      <c r="I162" s="205">
        <v>28000000</v>
      </c>
      <c r="J162" s="205">
        <v>28000000</v>
      </c>
      <c r="K162" s="223">
        <v>42577</v>
      </c>
      <c r="L162" s="223">
        <v>42615</v>
      </c>
      <c r="M162" s="223">
        <v>42618</v>
      </c>
      <c r="N162" s="216">
        <v>120</v>
      </c>
      <c r="O162" s="223">
        <v>42739</v>
      </c>
      <c r="P162" s="240" t="s">
        <v>629</v>
      </c>
      <c r="Q162" s="214" t="s">
        <v>633</v>
      </c>
      <c r="R162" s="226" t="s">
        <v>634</v>
      </c>
      <c r="S162" s="230" t="s">
        <v>628</v>
      </c>
      <c r="T162" s="294" t="s">
        <v>1018</v>
      </c>
      <c r="U162" s="294" t="s">
        <v>239</v>
      </c>
    </row>
    <row r="163" spans="1:21" s="242" customFormat="1" ht="106.5" customHeight="1" x14ac:dyDescent="0.2">
      <c r="A163" s="216">
        <f t="shared" si="6"/>
        <v>143</v>
      </c>
      <c r="B163" s="238" t="s">
        <v>599</v>
      </c>
      <c r="C163" s="239">
        <v>33</v>
      </c>
      <c r="D163" s="202" t="s">
        <v>23</v>
      </c>
      <c r="E163" s="245" t="s">
        <v>609</v>
      </c>
      <c r="F163" s="202" t="s">
        <v>610</v>
      </c>
      <c r="G163" s="214" t="s">
        <v>64</v>
      </c>
      <c r="H163" s="214" t="s">
        <v>25</v>
      </c>
      <c r="I163" s="205">
        <v>21000000</v>
      </c>
      <c r="J163" s="205">
        <v>21000000</v>
      </c>
      <c r="K163" s="223">
        <v>42577</v>
      </c>
      <c r="L163" s="223">
        <v>42632</v>
      </c>
      <c r="M163" s="223">
        <v>42633</v>
      </c>
      <c r="N163" s="216">
        <v>90</v>
      </c>
      <c r="O163" s="223">
        <f>+M163+N163</f>
        <v>42723</v>
      </c>
      <c r="P163" s="240" t="s">
        <v>629</v>
      </c>
      <c r="Q163" s="214" t="s">
        <v>633</v>
      </c>
      <c r="R163" s="226" t="s">
        <v>634</v>
      </c>
      <c r="S163" s="230" t="s">
        <v>628</v>
      </c>
      <c r="T163" s="294" t="s">
        <v>1024</v>
      </c>
      <c r="U163" s="294" t="s">
        <v>239</v>
      </c>
    </row>
    <row r="164" spans="1:21" s="242" customFormat="1" ht="119.25" customHeight="1" x14ac:dyDescent="0.2">
      <c r="A164" s="216">
        <f t="shared" si="6"/>
        <v>144</v>
      </c>
      <c r="B164" s="238" t="s">
        <v>599</v>
      </c>
      <c r="C164" s="239">
        <v>33</v>
      </c>
      <c r="D164" s="202" t="s">
        <v>23</v>
      </c>
      <c r="E164" s="245" t="s">
        <v>609</v>
      </c>
      <c r="F164" s="202" t="s">
        <v>610</v>
      </c>
      <c r="G164" s="214" t="s">
        <v>64</v>
      </c>
      <c r="H164" s="214" t="s">
        <v>25</v>
      </c>
      <c r="I164" s="205">
        <v>36000000</v>
      </c>
      <c r="J164" s="205">
        <v>36000000</v>
      </c>
      <c r="K164" s="223">
        <v>42577</v>
      </c>
      <c r="L164" s="223">
        <v>42612</v>
      </c>
      <c r="M164" s="223">
        <v>42614</v>
      </c>
      <c r="N164" s="216">
        <v>120</v>
      </c>
      <c r="O164" s="223" t="s">
        <v>687</v>
      </c>
      <c r="P164" s="240" t="s">
        <v>629</v>
      </c>
      <c r="Q164" s="214" t="s">
        <v>633</v>
      </c>
      <c r="R164" s="226" t="s">
        <v>634</v>
      </c>
      <c r="S164" s="230" t="s">
        <v>628</v>
      </c>
      <c r="T164" s="294" t="s">
        <v>1033</v>
      </c>
      <c r="U164" s="294" t="s">
        <v>239</v>
      </c>
    </row>
    <row r="165" spans="1:21" s="242" customFormat="1" ht="111" customHeight="1" x14ac:dyDescent="0.2">
      <c r="A165" s="216">
        <f t="shared" si="6"/>
        <v>145</v>
      </c>
      <c r="B165" s="238" t="s">
        <v>599</v>
      </c>
      <c r="C165" s="239">
        <v>33</v>
      </c>
      <c r="D165" s="202" t="s">
        <v>23</v>
      </c>
      <c r="E165" s="245" t="s">
        <v>609</v>
      </c>
      <c r="F165" s="202" t="s">
        <v>610</v>
      </c>
      <c r="G165" s="214" t="s">
        <v>64</v>
      </c>
      <c r="H165" s="214" t="s">
        <v>25</v>
      </c>
      <c r="I165" s="205">
        <v>36000000</v>
      </c>
      <c r="J165" s="205">
        <v>36000000</v>
      </c>
      <c r="K165" s="223">
        <v>42577</v>
      </c>
      <c r="L165" s="223">
        <v>42612</v>
      </c>
      <c r="M165" s="223">
        <v>42614</v>
      </c>
      <c r="N165" s="216">
        <v>120</v>
      </c>
      <c r="O165" s="223">
        <v>42734</v>
      </c>
      <c r="P165" s="240" t="s">
        <v>629</v>
      </c>
      <c r="Q165" s="214" t="s">
        <v>633</v>
      </c>
      <c r="R165" s="226" t="s">
        <v>634</v>
      </c>
      <c r="S165" s="230" t="s">
        <v>628</v>
      </c>
      <c r="T165" s="294" t="s">
        <v>1034</v>
      </c>
      <c r="U165" s="294" t="s">
        <v>239</v>
      </c>
    </row>
    <row r="166" spans="1:21" s="242" customFormat="1" ht="103.5" customHeight="1" x14ac:dyDescent="0.2">
      <c r="A166" s="216">
        <f t="shared" si="6"/>
        <v>146</v>
      </c>
      <c r="B166" s="238" t="s">
        <v>599</v>
      </c>
      <c r="C166" s="239">
        <v>33</v>
      </c>
      <c r="D166" s="202" t="s">
        <v>23</v>
      </c>
      <c r="E166" s="245" t="s">
        <v>609</v>
      </c>
      <c r="F166" s="202" t="s">
        <v>610</v>
      </c>
      <c r="G166" s="214" t="s">
        <v>64</v>
      </c>
      <c r="H166" s="214" t="s">
        <v>25</v>
      </c>
      <c r="I166" s="205">
        <v>31500000</v>
      </c>
      <c r="J166" s="205">
        <v>31500000</v>
      </c>
      <c r="K166" s="223">
        <v>42577</v>
      </c>
      <c r="L166" s="223">
        <v>42627</v>
      </c>
      <c r="M166" s="223">
        <v>42628</v>
      </c>
      <c r="N166" s="216">
        <v>105</v>
      </c>
      <c r="O166" s="223">
        <v>42734</v>
      </c>
      <c r="P166" s="240" t="s">
        <v>629</v>
      </c>
      <c r="Q166" s="214" t="s">
        <v>633</v>
      </c>
      <c r="R166" s="226" t="s">
        <v>634</v>
      </c>
      <c r="S166" s="230" t="s">
        <v>628</v>
      </c>
      <c r="T166" s="294" t="s">
        <v>1022</v>
      </c>
      <c r="U166" s="294" t="s">
        <v>239</v>
      </c>
    </row>
    <row r="167" spans="1:21" s="242" customFormat="1" ht="103.5" customHeight="1" x14ac:dyDescent="0.2">
      <c r="A167" s="216">
        <f t="shared" si="6"/>
        <v>147</v>
      </c>
      <c r="B167" s="238" t="s">
        <v>115</v>
      </c>
      <c r="C167" s="288" t="s">
        <v>116</v>
      </c>
      <c r="D167" s="219" t="s">
        <v>84</v>
      </c>
      <c r="E167" s="245">
        <v>311020301</v>
      </c>
      <c r="F167" s="221" t="s">
        <v>63</v>
      </c>
      <c r="G167" s="214" t="s">
        <v>64</v>
      </c>
      <c r="H167" s="202" t="s">
        <v>173</v>
      </c>
      <c r="I167" s="205">
        <v>32000000</v>
      </c>
      <c r="J167" s="205">
        <v>32000000</v>
      </c>
      <c r="K167" s="223">
        <v>42579</v>
      </c>
      <c r="L167" s="223">
        <v>42587</v>
      </c>
      <c r="M167" s="223">
        <v>42591</v>
      </c>
      <c r="N167" s="216">
        <v>120</v>
      </c>
      <c r="O167" s="223">
        <v>42712</v>
      </c>
      <c r="P167" s="240" t="s">
        <v>790</v>
      </c>
      <c r="Q167" s="214" t="s">
        <v>438</v>
      </c>
      <c r="R167" s="226" t="s">
        <v>635</v>
      </c>
      <c r="S167" s="230" t="s">
        <v>636</v>
      </c>
      <c r="T167" s="294" t="s">
        <v>1046</v>
      </c>
      <c r="U167" s="294" t="s">
        <v>239</v>
      </c>
    </row>
    <row r="168" spans="1:21" s="242" customFormat="1" ht="103.5" customHeight="1" x14ac:dyDescent="0.2">
      <c r="A168" s="216">
        <f t="shared" si="6"/>
        <v>148</v>
      </c>
      <c r="B168" s="238" t="s">
        <v>402</v>
      </c>
      <c r="C168" s="288" t="s">
        <v>116</v>
      </c>
      <c r="D168" s="219" t="s">
        <v>84</v>
      </c>
      <c r="E168" s="245">
        <v>311020301</v>
      </c>
      <c r="F168" s="221" t="s">
        <v>63</v>
      </c>
      <c r="G168" s="214" t="s">
        <v>64</v>
      </c>
      <c r="H168" s="202" t="s">
        <v>173</v>
      </c>
      <c r="I168" s="205">
        <f>+J168</f>
        <v>32000000</v>
      </c>
      <c r="J168" s="205">
        <v>32000000</v>
      </c>
      <c r="K168" s="223">
        <v>42213</v>
      </c>
      <c r="L168" s="223">
        <v>42587</v>
      </c>
      <c r="M168" s="223">
        <v>42590</v>
      </c>
      <c r="N168" s="216">
        <v>120</v>
      </c>
      <c r="O168" s="223">
        <v>42711</v>
      </c>
      <c r="P168" s="240" t="s">
        <v>790</v>
      </c>
      <c r="Q168" s="214" t="s">
        <v>647</v>
      </c>
      <c r="R168" s="226" t="s">
        <v>648</v>
      </c>
      <c r="S168" s="230" t="s">
        <v>238</v>
      </c>
      <c r="T168" s="294" t="s">
        <v>1045</v>
      </c>
      <c r="U168" s="294" t="s">
        <v>239</v>
      </c>
    </row>
    <row r="169" spans="1:21" s="242" customFormat="1" ht="103.5" customHeight="1" x14ac:dyDescent="0.2">
      <c r="A169" s="216">
        <f t="shared" si="6"/>
        <v>149</v>
      </c>
      <c r="B169" s="238" t="s">
        <v>402</v>
      </c>
      <c r="C169" s="288" t="s">
        <v>116</v>
      </c>
      <c r="D169" s="219" t="s">
        <v>84</v>
      </c>
      <c r="E169" s="245">
        <v>311020301</v>
      </c>
      <c r="F169" s="221" t="s">
        <v>63</v>
      </c>
      <c r="G169" s="214" t="s">
        <v>64</v>
      </c>
      <c r="H169" s="202" t="s">
        <v>173</v>
      </c>
      <c r="I169" s="205">
        <v>18000000</v>
      </c>
      <c r="J169" s="205">
        <v>18000000</v>
      </c>
      <c r="K169" s="223">
        <v>42648</v>
      </c>
      <c r="L169" s="223">
        <v>42671</v>
      </c>
      <c r="M169" s="223">
        <f>+L169+5</f>
        <v>42676</v>
      </c>
      <c r="N169" s="216">
        <v>60</v>
      </c>
      <c r="O169" s="223">
        <f>+M169+N169</f>
        <v>42736</v>
      </c>
      <c r="P169" s="240" t="s">
        <v>646</v>
      </c>
      <c r="Q169" s="214" t="s">
        <v>1107</v>
      </c>
      <c r="R169" s="226" t="s">
        <v>1108</v>
      </c>
      <c r="S169" s="230" t="s">
        <v>238</v>
      </c>
      <c r="T169" s="294" t="s">
        <v>1221</v>
      </c>
      <c r="U169" s="294" t="s">
        <v>239</v>
      </c>
    </row>
    <row r="170" spans="1:21" s="242" customFormat="1" ht="80.25" customHeight="1" x14ac:dyDescent="0.2">
      <c r="A170" s="216">
        <f t="shared" si="6"/>
        <v>150</v>
      </c>
      <c r="B170" s="292" t="s">
        <v>83</v>
      </c>
      <c r="C170" s="288" t="s">
        <v>116</v>
      </c>
      <c r="D170" s="219" t="s">
        <v>84</v>
      </c>
      <c r="E170" s="245">
        <v>311020301</v>
      </c>
      <c r="F170" s="221" t="s">
        <v>63</v>
      </c>
      <c r="G170" s="214" t="s">
        <v>64</v>
      </c>
      <c r="H170" s="202" t="s">
        <v>173</v>
      </c>
      <c r="I170" s="205">
        <v>19932483</v>
      </c>
      <c r="J170" s="205">
        <v>19932483</v>
      </c>
      <c r="K170" s="223">
        <v>42579</v>
      </c>
      <c r="L170" s="223">
        <v>42634</v>
      </c>
      <c r="M170" s="223">
        <v>42639</v>
      </c>
      <c r="N170" s="344">
        <v>90</v>
      </c>
      <c r="O170" s="223">
        <f>+M170+N170</f>
        <v>42729</v>
      </c>
      <c r="P170" s="240" t="s">
        <v>1025</v>
      </c>
      <c r="Q170" s="214" t="s">
        <v>845</v>
      </c>
      <c r="R170" s="226" t="s">
        <v>650</v>
      </c>
      <c r="S170" s="230" t="s">
        <v>651</v>
      </c>
      <c r="T170" s="294" t="s">
        <v>1035</v>
      </c>
      <c r="U170" s="294" t="s">
        <v>239</v>
      </c>
    </row>
    <row r="171" spans="1:21" s="242" customFormat="1" ht="80.25" customHeight="1" x14ac:dyDescent="0.2">
      <c r="A171" s="216">
        <f t="shared" si="6"/>
        <v>151</v>
      </c>
      <c r="B171" s="292" t="s">
        <v>83</v>
      </c>
      <c r="C171" s="288" t="s">
        <v>116</v>
      </c>
      <c r="D171" s="219" t="s">
        <v>84</v>
      </c>
      <c r="E171" s="245">
        <v>311020301</v>
      </c>
      <c r="F171" s="221" t="s">
        <v>63</v>
      </c>
      <c r="G171" s="214" t="s">
        <v>64</v>
      </c>
      <c r="H171" s="202" t="s">
        <v>173</v>
      </c>
      <c r="I171" s="205">
        <v>48658310</v>
      </c>
      <c r="J171" s="205">
        <v>48658310</v>
      </c>
      <c r="K171" s="223">
        <v>42627</v>
      </c>
      <c r="L171" s="223">
        <v>42636</v>
      </c>
      <c r="M171" s="223">
        <v>42639</v>
      </c>
      <c r="N171" s="344">
        <v>100</v>
      </c>
      <c r="O171" s="223">
        <f>+M171+N171</f>
        <v>42739</v>
      </c>
      <c r="P171" s="225">
        <v>80101505</v>
      </c>
      <c r="Q171" s="214" t="s">
        <v>858</v>
      </c>
      <c r="R171" s="226" t="s">
        <v>859</v>
      </c>
      <c r="S171" s="230" t="s">
        <v>651</v>
      </c>
      <c r="T171" s="294" t="s">
        <v>1036</v>
      </c>
      <c r="U171" s="294" t="s">
        <v>239</v>
      </c>
    </row>
    <row r="172" spans="1:21" s="242" customFormat="1" ht="80.25" customHeight="1" x14ac:dyDescent="0.2">
      <c r="A172" s="216">
        <f t="shared" si="6"/>
        <v>152</v>
      </c>
      <c r="B172" s="238" t="s">
        <v>1070</v>
      </c>
      <c r="C172" s="288" t="s">
        <v>116</v>
      </c>
      <c r="D172" s="219" t="s">
        <v>84</v>
      </c>
      <c r="E172" s="245">
        <v>311020301</v>
      </c>
      <c r="F172" s="221" t="s">
        <v>63</v>
      </c>
      <c r="G172" s="214" t="s">
        <v>64</v>
      </c>
      <c r="H172" s="202" t="s">
        <v>173</v>
      </c>
      <c r="I172" s="205">
        <v>23435094</v>
      </c>
      <c r="J172" s="205">
        <v>23435094</v>
      </c>
      <c r="K172" s="223">
        <v>42580</v>
      </c>
      <c r="L172" s="223">
        <v>42632</v>
      </c>
      <c r="M172" s="223">
        <v>42633</v>
      </c>
      <c r="N172" s="216">
        <v>90</v>
      </c>
      <c r="O172" s="223">
        <f>+M172+N172</f>
        <v>42723</v>
      </c>
      <c r="P172" s="225" t="s">
        <v>1023</v>
      </c>
      <c r="Q172" s="214" t="s">
        <v>652</v>
      </c>
      <c r="R172" s="226" t="s">
        <v>653</v>
      </c>
      <c r="S172" s="230" t="s">
        <v>654</v>
      </c>
      <c r="T172" s="202" t="s">
        <v>1037</v>
      </c>
      <c r="U172" s="230" t="s">
        <v>239</v>
      </c>
    </row>
    <row r="173" spans="1:21" s="242" customFormat="1" ht="80.25" customHeight="1" x14ac:dyDescent="0.2">
      <c r="A173" s="216">
        <f t="shared" si="6"/>
        <v>153</v>
      </c>
      <c r="B173" s="238" t="s">
        <v>655</v>
      </c>
      <c r="C173" s="288" t="s">
        <v>116</v>
      </c>
      <c r="D173" s="219" t="s">
        <v>84</v>
      </c>
      <c r="E173" s="245">
        <v>311020301</v>
      </c>
      <c r="F173" s="221" t="s">
        <v>63</v>
      </c>
      <c r="G173" s="214" t="s">
        <v>64</v>
      </c>
      <c r="H173" s="202" t="s">
        <v>173</v>
      </c>
      <c r="I173" s="205">
        <v>28000000</v>
      </c>
      <c r="J173" s="205">
        <v>28000000</v>
      </c>
      <c r="K173" s="223">
        <v>42580</v>
      </c>
      <c r="L173" s="223">
        <v>42615</v>
      </c>
      <c r="M173" s="223">
        <v>42618</v>
      </c>
      <c r="N173" s="216">
        <v>120</v>
      </c>
      <c r="O173" s="223">
        <v>42739</v>
      </c>
      <c r="P173" s="225" t="s">
        <v>686</v>
      </c>
      <c r="Q173" s="214" t="s">
        <v>659</v>
      </c>
      <c r="R173" s="226" t="s">
        <v>656</v>
      </c>
      <c r="S173" s="214" t="s">
        <v>657</v>
      </c>
      <c r="T173" s="202" t="s">
        <v>1038</v>
      </c>
      <c r="U173" s="230" t="s">
        <v>239</v>
      </c>
    </row>
    <row r="174" spans="1:21" s="242" customFormat="1" ht="138" customHeight="1" x14ac:dyDescent="0.2">
      <c r="A174" s="216">
        <f t="shared" si="6"/>
        <v>154</v>
      </c>
      <c r="B174" s="202" t="s">
        <v>76</v>
      </c>
      <c r="C174" s="239">
        <v>33</v>
      </c>
      <c r="D174" s="202" t="s">
        <v>23</v>
      </c>
      <c r="E174" s="245" t="s">
        <v>619</v>
      </c>
      <c r="F174" s="214" t="s">
        <v>620</v>
      </c>
      <c r="G174" s="214" t="s">
        <v>64</v>
      </c>
      <c r="H174" s="202" t="s">
        <v>173</v>
      </c>
      <c r="I174" s="205">
        <v>36000000</v>
      </c>
      <c r="J174" s="205">
        <v>36000000</v>
      </c>
      <c r="K174" s="223">
        <v>42580</v>
      </c>
      <c r="L174" s="223">
        <v>42584</v>
      </c>
      <c r="M174" s="223">
        <v>42586</v>
      </c>
      <c r="N174" s="216">
        <v>120</v>
      </c>
      <c r="O174" s="223">
        <v>42707</v>
      </c>
      <c r="P174" s="225" t="s">
        <v>735</v>
      </c>
      <c r="Q174" s="214" t="s">
        <v>1106</v>
      </c>
      <c r="R174" s="226" t="s">
        <v>658</v>
      </c>
      <c r="S174" s="247" t="s">
        <v>638</v>
      </c>
      <c r="T174" s="202" t="s">
        <v>1039</v>
      </c>
      <c r="U174" s="230" t="s">
        <v>239</v>
      </c>
    </row>
    <row r="175" spans="1:21" s="242" customFormat="1" ht="138" customHeight="1" x14ac:dyDescent="0.2">
      <c r="A175" s="216">
        <f t="shared" si="6"/>
        <v>155</v>
      </c>
      <c r="B175" s="202" t="s">
        <v>76</v>
      </c>
      <c r="C175" s="239">
        <v>33</v>
      </c>
      <c r="D175" s="202" t="s">
        <v>23</v>
      </c>
      <c r="E175" s="245" t="s">
        <v>619</v>
      </c>
      <c r="F175" s="214" t="s">
        <v>620</v>
      </c>
      <c r="G175" s="214" t="s">
        <v>64</v>
      </c>
      <c r="H175" s="202" t="s">
        <v>173</v>
      </c>
      <c r="I175" s="205">
        <v>22750000</v>
      </c>
      <c r="J175" s="205">
        <v>22750000</v>
      </c>
      <c r="K175" s="223">
        <v>42606</v>
      </c>
      <c r="L175" s="223">
        <v>42627</v>
      </c>
      <c r="M175" s="223">
        <v>42628</v>
      </c>
      <c r="N175" s="427">
        <v>105</v>
      </c>
      <c r="O175" s="223">
        <f>+M175+N175</f>
        <v>42733</v>
      </c>
      <c r="P175" s="425" t="s">
        <v>857</v>
      </c>
      <c r="Q175" s="202" t="s">
        <v>1276</v>
      </c>
      <c r="R175" s="261" t="s">
        <v>755</v>
      </c>
      <c r="S175" s="247" t="s">
        <v>638</v>
      </c>
      <c r="T175" s="261" t="s">
        <v>1040</v>
      </c>
      <c r="U175" s="202" t="s">
        <v>239</v>
      </c>
    </row>
    <row r="176" spans="1:21" s="242" customFormat="1" ht="138" customHeight="1" x14ac:dyDescent="0.2">
      <c r="A176" s="216">
        <f t="shared" si="6"/>
        <v>156</v>
      </c>
      <c r="B176" s="238" t="s">
        <v>250</v>
      </c>
      <c r="C176" s="288" t="s">
        <v>116</v>
      </c>
      <c r="D176" s="219" t="s">
        <v>84</v>
      </c>
      <c r="E176" s="245">
        <v>3110204</v>
      </c>
      <c r="F176" s="221" t="s">
        <v>750</v>
      </c>
      <c r="G176" s="214" t="s">
        <v>64</v>
      </c>
      <c r="H176" s="202" t="s">
        <v>728</v>
      </c>
      <c r="I176" s="205">
        <v>12800000</v>
      </c>
      <c r="J176" s="205">
        <v>12800000</v>
      </c>
      <c r="K176" s="223">
        <v>42594</v>
      </c>
      <c r="L176" s="223">
        <v>42606</v>
      </c>
      <c r="M176" s="223">
        <v>42607</v>
      </c>
      <c r="N176" s="216">
        <v>120</v>
      </c>
      <c r="O176" s="223">
        <v>42728</v>
      </c>
      <c r="P176" s="225" t="s">
        <v>751</v>
      </c>
      <c r="Q176" s="214" t="s">
        <v>805</v>
      </c>
      <c r="R176" s="226" t="s">
        <v>752</v>
      </c>
      <c r="S176" s="214" t="s">
        <v>753</v>
      </c>
      <c r="T176" s="214" t="s">
        <v>1041</v>
      </c>
      <c r="U176" s="230" t="s">
        <v>239</v>
      </c>
    </row>
    <row r="177" spans="1:21" s="242" customFormat="1" ht="138" customHeight="1" x14ac:dyDescent="0.2">
      <c r="A177" s="216">
        <f t="shared" si="6"/>
        <v>157</v>
      </c>
      <c r="B177" s="238" t="s">
        <v>250</v>
      </c>
      <c r="C177" s="288" t="s">
        <v>116</v>
      </c>
      <c r="D177" s="219" t="s">
        <v>84</v>
      </c>
      <c r="E177" s="245">
        <v>311020301</v>
      </c>
      <c r="F177" s="221" t="s">
        <v>63</v>
      </c>
      <c r="G177" s="214" t="s">
        <v>64</v>
      </c>
      <c r="H177" s="202" t="s">
        <v>173</v>
      </c>
      <c r="I177" s="205">
        <v>23333333</v>
      </c>
      <c r="J177" s="205">
        <v>23333333</v>
      </c>
      <c r="K177" s="223">
        <v>42626</v>
      </c>
      <c r="L177" s="223">
        <v>42628</v>
      </c>
      <c r="M177" s="223">
        <v>42629</v>
      </c>
      <c r="N177" s="216">
        <v>100</v>
      </c>
      <c r="O177" s="223">
        <f>+M177+N177</f>
        <v>42729</v>
      </c>
      <c r="P177" s="225" t="s">
        <v>735</v>
      </c>
      <c r="Q177" s="214" t="s">
        <v>849</v>
      </c>
      <c r="R177" s="226" t="s">
        <v>850</v>
      </c>
      <c r="S177" s="214" t="s">
        <v>753</v>
      </c>
      <c r="T177" s="214" t="s">
        <v>1042</v>
      </c>
      <c r="U177" s="230" t="s">
        <v>239</v>
      </c>
    </row>
    <row r="178" spans="1:21" s="242" customFormat="1" ht="108.75" customHeight="1" x14ac:dyDescent="0.2">
      <c r="A178" s="216">
        <f t="shared" si="6"/>
        <v>158</v>
      </c>
      <c r="B178" s="257" t="s">
        <v>161</v>
      </c>
      <c r="C178" s="288" t="s">
        <v>116</v>
      </c>
      <c r="D178" s="219" t="s">
        <v>84</v>
      </c>
      <c r="E178" s="245">
        <v>311020301</v>
      </c>
      <c r="F178" s="221" t="s">
        <v>63</v>
      </c>
      <c r="G178" s="214" t="s">
        <v>64</v>
      </c>
      <c r="H178" s="202" t="s">
        <v>173</v>
      </c>
      <c r="I178" s="205">
        <v>19000000</v>
      </c>
      <c r="J178" s="205">
        <v>19000000</v>
      </c>
      <c r="K178" s="223">
        <v>42627</v>
      </c>
      <c r="L178" s="223">
        <v>42633</v>
      </c>
      <c r="M178" s="223">
        <v>42634</v>
      </c>
      <c r="N178" s="216">
        <v>95</v>
      </c>
      <c r="O178" s="223">
        <f t="shared" ref="O178:O179" si="7">+M178+N178</f>
        <v>42729</v>
      </c>
      <c r="P178" s="225" t="s">
        <v>735</v>
      </c>
      <c r="Q178" s="230" t="s">
        <v>954</v>
      </c>
      <c r="R178" s="226" t="s">
        <v>851</v>
      </c>
      <c r="S178" s="214" t="s">
        <v>852</v>
      </c>
      <c r="T178" s="214" t="s">
        <v>1168</v>
      </c>
      <c r="U178" s="230" t="s">
        <v>239</v>
      </c>
    </row>
    <row r="179" spans="1:21" s="242" customFormat="1" ht="100.5" customHeight="1" x14ac:dyDescent="0.2">
      <c r="A179" s="216">
        <f t="shared" si="6"/>
        <v>159</v>
      </c>
      <c r="B179" s="257" t="s">
        <v>161</v>
      </c>
      <c r="C179" s="288" t="s">
        <v>116</v>
      </c>
      <c r="D179" s="219" t="s">
        <v>84</v>
      </c>
      <c r="E179" s="245">
        <v>311020301</v>
      </c>
      <c r="F179" s="221" t="s">
        <v>63</v>
      </c>
      <c r="G179" s="214" t="s">
        <v>64</v>
      </c>
      <c r="H179" s="202" t="s">
        <v>173</v>
      </c>
      <c r="I179" s="205">
        <v>19000000</v>
      </c>
      <c r="J179" s="205">
        <v>19000000</v>
      </c>
      <c r="K179" s="223">
        <v>42627</v>
      </c>
      <c r="L179" s="223">
        <v>42635</v>
      </c>
      <c r="M179" s="223">
        <v>42636</v>
      </c>
      <c r="N179" s="216">
        <v>95</v>
      </c>
      <c r="O179" s="223">
        <f t="shared" si="7"/>
        <v>42731</v>
      </c>
      <c r="P179" s="225" t="s">
        <v>735</v>
      </c>
      <c r="Q179" s="230" t="s">
        <v>954</v>
      </c>
      <c r="R179" s="226" t="s">
        <v>851</v>
      </c>
      <c r="S179" s="214" t="s">
        <v>852</v>
      </c>
      <c r="T179" s="214" t="s">
        <v>1169</v>
      </c>
      <c r="U179" s="230" t="s">
        <v>239</v>
      </c>
    </row>
    <row r="180" spans="1:21" s="242" customFormat="1" ht="100.5" customHeight="1" x14ac:dyDescent="0.2">
      <c r="A180" s="216">
        <f t="shared" si="6"/>
        <v>160</v>
      </c>
      <c r="B180" s="238" t="s">
        <v>1170</v>
      </c>
      <c r="C180" s="288" t="s">
        <v>116</v>
      </c>
      <c r="D180" s="219" t="s">
        <v>84</v>
      </c>
      <c r="E180" s="245">
        <v>3110204</v>
      </c>
      <c r="F180" s="221" t="s">
        <v>750</v>
      </c>
      <c r="G180" s="225" t="s">
        <v>64</v>
      </c>
      <c r="H180" s="202" t="s">
        <v>25</v>
      </c>
      <c r="I180" s="205">
        <v>10666666</v>
      </c>
      <c r="J180" s="205">
        <v>10666666</v>
      </c>
      <c r="K180" s="223">
        <v>42627</v>
      </c>
      <c r="L180" s="223">
        <v>42633</v>
      </c>
      <c r="M180" s="223">
        <v>42636</v>
      </c>
      <c r="N180" s="216">
        <v>95</v>
      </c>
      <c r="O180" s="223">
        <f>+M180+N180</f>
        <v>42731</v>
      </c>
      <c r="P180" s="225">
        <v>80121704</v>
      </c>
      <c r="Q180" s="214" t="s">
        <v>860</v>
      </c>
      <c r="R180" s="226" t="s">
        <v>861</v>
      </c>
      <c r="S180" s="214" t="s">
        <v>862</v>
      </c>
      <c r="T180" s="214" t="s">
        <v>1043</v>
      </c>
      <c r="U180" s="230" t="s">
        <v>239</v>
      </c>
    </row>
    <row r="181" spans="1:21" s="242" customFormat="1" ht="100.5" customHeight="1" x14ac:dyDescent="0.2">
      <c r="A181" s="216">
        <f t="shared" si="6"/>
        <v>161</v>
      </c>
      <c r="B181" s="238" t="s">
        <v>863</v>
      </c>
      <c r="C181" s="239">
        <v>33</v>
      </c>
      <c r="D181" s="202" t="s">
        <v>23</v>
      </c>
      <c r="E181" s="245" t="s">
        <v>609</v>
      </c>
      <c r="F181" s="202" t="s">
        <v>610</v>
      </c>
      <c r="G181" s="225" t="s">
        <v>64</v>
      </c>
      <c r="H181" s="202" t="s">
        <v>25</v>
      </c>
      <c r="I181" s="205">
        <v>22866666</v>
      </c>
      <c r="J181" s="205">
        <v>22866666</v>
      </c>
      <c r="K181" s="223">
        <v>42633</v>
      </c>
      <c r="L181" s="223">
        <v>42635</v>
      </c>
      <c r="M181" s="223">
        <v>42636</v>
      </c>
      <c r="N181" s="325">
        <v>98</v>
      </c>
      <c r="O181" s="223">
        <f>+M181+N181</f>
        <v>42734</v>
      </c>
      <c r="P181" s="225">
        <v>84101501</v>
      </c>
      <c r="Q181" s="214" t="s">
        <v>957</v>
      </c>
      <c r="R181" s="226" t="s">
        <v>864</v>
      </c>
      <c r="S181" s="214" t="s">
        <v>865</v>
      </c>
      <c r="T181" s="214" t="s">
        <v>1044</v>
      </c>
      <c r="U181" s="230" t="s">
        <v>239</v>
      </c>
    </row>
    <row r="182" spans="1:21" s="242" customFormat="1" ht="100.5" customHeight="1" x14ac:dyDescent="0.2">
      <c r="A182" s="216">
        <f t="shared" si="6"/>
        <v>162</v>
      </c>
      <c r="B182" s="257" t="s">
        <v>161</v>
      </c>
      <c r="C182" s="288" t="s">
        <v>116</v>
      </c>
      <c r="D182" s="219" t="s">
        <v>84</v>
      </c>
      <c r="E182" s="245">
        <v>3110204</v>
      </c>
      <c r="F182" s="221" t="s">
        <v>750</v>
      </c>
      <c r="G182" s="225" t="s">
        <v>64</v>
      </c>
      <c r="H182" s="202" t="s">
        <v>25</v>
      </c>
      <c r="I182" s="205">
        <v>9066666</v>
      </c>
      <c r="J182" s="205">
        <v>9066666</v>
      </c>
      <c r="K182" s="223">
        <v>42628</v>
      </c>
      <c r="L182" s="223">
        <v>42647</v>
      </c>
      <c r="M182" s="223">
        <v>42649</v>
      </c>
      <c r="N182" s="325">
        <v>85</v>
      </c>
      <c r="O182" s="223">
        <v>42734</v>
      </c>
      <c r="P182" s="225" t="s">
        <v>871</v>
      </c>
      <c r="Q182" s="214" t="s">
        <v>869</v>
      </c>
      <c r="R182" s="226" t="s">
        <v>870</v>
      </c>
      <c r="S182" s="214" t="s">
        <v>852</v>
      </c>
      <c r="T182" s="214" t="s">
        <v>1138</v>
      </c>
      <c r="U182" s="230" t="s">
        <v>1117</v>
      </c>
    </row>
    <row r="183" spans="1:21" s="242" customFormat="1" ht="102.75" customHeight="1" x14ac:dyDescent="0.2">
      <c r="A183" s="216">
        <f t="shared" si="6"/>
        <v>163</v>
      </c>
      <c r="B183" s="238" t="s">
        <v>250</v>
      </c>
      <c r="C183" s="288" t="s">
        <v>116</v>
      </c>
      <c r="D183" s="219" t="s">
        <v>84</v>
      </c>
      <c r="E183" s="245">
        <v>311020301</v>
      </c>
      <c r="F183" s="221" t="s">
        <v>236</v>
      </c>
      <c r="G183" s="225" t="s">
        <v>64</v>
      </c>
      <c r="H183" s="202" t="s">
        <v>25</v>
      </c>
      <c r="I183" s="205">
        <v>17000000</v>
      </c>
      <c r="J183" s="205">
        <v>17000000</v>
      </c>
      <c r="K183" s="223">
        <v>42640</v>
      </c>
      <c r="L183" s="223">
        <v>42648</v>
      </c>
      <c r="M183" s="223">
        <v>42649</v>
      </c>
      <c r="N183" s="325">
        <v>85</v>
      </c>
      <c r="O183" s="223">
        <v>42734</v>
      </c>
      <c r="P183" s="442" t="s">
        <v>735</v>
      </c>
      <c r="Q183" s="214" t="s">
        <v>881</v>
      </c>
      <c r="R183" s="226" t="s">
        <v>882</v>
      </c>
      <c r="S183" s="214" t="s">
        <v>753</v>
      </c>
      <c r="T183" s="214" t="s">
        <v>1139</v>
      </c>
      <c r="U183" s="230" t="s">
        <v>1117</v>
      </c>
    </row>
    <row r="184" spans="1:21" s="242" customFormat="1" ht="100.5" customHeight="1" x14ac:dyDescent="0.2">
      <c r="A184" s="216">
        <f t="shared" si="6"/>
        <v>164</v>
      </c>
      <c r="B184" s="238" t="s">
        <v>250</v>
      </c>
      <c r="C184" s="288" t="s">
        <v>116</v>
      </c>
      <c r="D184" s="219" t="s">
        <v>84</v>
      </c>
      <c r="E184" s="245">
        <v>311020301</v>
      </c>
      <c r="F184" s="221" t="s">
        <v>236</v>
      </c>
      <c r="G184" s="225" t="s">
        <v>64</v>
      </c>
      <c r="H184" s="202" t="s">
        <v>25</v>
      </c>
      <c r="I184" s="205">
        <v>16000000</v>
      </c>
      <c r="J184" s="205">
        <v>16000000</v>
      </c>
      <c r="K184" s="223">
        <v>42640</v>
      </c>
      <c r="L184" s="223">
        <v>42653</v>
      </c>
      <c r="M184" s="223">
        <v>42654</v>
      </c>
      <c r="N184" s="325">
        <v>80</v>
      </c>
      <c r="O184" s="223">
        <f t="shared" ref="O184:O191" si="8">+M184+N184</f>
        <v>42734</v>
      </c>
      <c r="P184" s="442" t="s">
        <v>735</v>
      </c>
      <c r="Q184" s="214" t="s">
        <v>881</v>
      </c>
      <c r="R184" s="226" t="s">
        <v>882</v>
      </c>
      <c r="S184" s="214" t="s">
        <v>753</v>
      </c>
      <c r="T184" s="214" t="s">
        <v>1193</v>
      </c>
      <c r="U184" s="230" t="s">
        <v>1117</v>
      </c>
    </row>
    <row r="185" spans="1:21" s="242" customFormat="1" ht="100.5" customHeight="1" x14ac:dyDescent="0.2">
      <c r="A185" s="216">
        <f t="shared" si="6"/>
        <v>165</v>
      </c>
      <c r="B185" s="238" t="s">
        <v>250</v>
      </c>
      <c r="C185" s="288" t="s">
        <v>116</v>
      </c>
      <c r="D185" s="219" t="s">
        <v>84</v>
      </c>
      <c r="E185" s="245">
        <v>311020301</v>
      </c>
      <c r="F185" s="221" t="s">
        <v>236</v>
      </c>
      <c r="G185" s="225" t="s">
        <v>64</v>
      </c>
      <c r="H185" s="202" t="s">
        <v>25</v>
      </c>
      <c r="I185" s="205">
        <v>16000000</v>
      </c>
      <c r="J185" s="205">
        <v>16000000</v>
      </c>
      <c r="K185" s="223">
        <v>42640</v>
      </c>
      <c r="L185" s="223">
        <v>42657</v>
      </c>
      <c r="M185" s="223">
        <v>42661</v>
      </c>
      <c r="N185" s="325">
        <v>80</v>
      </c>
      <c r="O185" s="223">
        <f t="shared" si="8"/>
        <v>42741</v>
      </c>
      <c r="P185" s="442" t="s">
        <v>735</v>
      </c>
      <c r="Q185" s="214" t="s">
        <v>881</v>
      </c>
      <c r="R185" s="226" t="s">
        <v>882</v>
      </c>
      <c r="S185" s="214" t="s">
        <v>753</v>
      </c>
      <c r="T185" s="214" t="s">
        <v>1194</v>
      </c>
      <c r="U185" s="230" t="s">
        <v>1117</v>
      </c>
    </row>
    <row r="186" spans="1:21" s="242" customFormat="1" ht="100.5" customHeight="1" x14ac:dyDescent="0.2">
      <c r="A186" s="216">
        <f t="shared" si="6"/>
        <v>166</v>
      </c>
      <c r="B186" s="238" t="s">
        <v>1170</v>
      </c>
      <c r="C186" s="239">
        <v>33</v>
      </c>
      <c r="D186" s="202" t="s">
        <v>23</v>
      </c>
      <c r="E186" s="245" t="s">
        <v>609</v>
      </c>
      <c r="F186" s="202" t="s">
        <v>610</v>
      </c>
      <c r="G186" s="214" t="s">
        <v>64</v>
      </c>
      <c r="H186" s="214" t="s">
        <v>25</v>
      </c>
      <c r="I186" s="205">
        <v>10666666</v>
      </c>
      <c r="J186" s="205">
        <v>10666666</v>
      </c>
      <c r="K186" s="609">
        <v>42648</v>
      </c>
      <c r="L186" s="610">
        <v>42649</v>
      </c>
      <c r="M186" s="611">
        <v>42650</v>
      </c>
      <c r="N186" s="216">
        <v>80</v>
      </c>
      <c r="O186" s="611">
        <f t="shared" si="8"/>
        <v>42730</v>
      </c>
      <c r="P186" s="240" t="s">
        <v>629</v>
      </c>
      <c r="Q186" s="214" t="s">
        <v>633</v>
      </c>
      <c r="R186" s="226" t="s">
        <v>634</v>
      </c>
      <c r="S186" s="214" t="s">
        <v>862</v>
      </c>
      <c r="T186" s="294" t="s">
        <v>1127</v>
      </c>
      <c r="U186" s="294" t="s">
        <v>239</v>
      </c>
    </row>
    <row r="187" spans="1:21" s="242" customFormat="1" ht="100.5" customHeight="1" x14ac:dyDescent="0.2">
      <c r="A187" s="216">
        <f t="shared" si="6"/>
        <v>167</v>
      </c>
      <c r="B187" s="238" t="s">
        <v>1170</v>
      </c>
      <c r="C187" s="239">
        <v>33</v>
      </c>
      <c r="D187" s="202" t="s">
        <v>23</v>
      </c>
      <c r="E187" s="245" t="s">
        <v>609</v>
      </c>
      <c r="F187" s="202" t="s">
        <v>610</v>
      </c>
      <c r="G187" s="214" t="s">
        <v>64</v>
      </c>
      <c r="H187" s="214" t="s">
        <v>25</v>
      </c>
      <c r="I187" s="205">
        <v>10666666</v>
      </c>
      <c r="J187" s="205">
        <v>10666666</v>
      </c>
      <c r="K187" s="609">
        <v>42648</v>
      </c>
      <c r="L187" s="610">
        <v>42650</v>
      </c>
      <c r="M187" s="611">
        <v>42655</v>
      </c>
      <c r="N187" s="216">
        <v>80</v>
      </c>
      <c r="O187" s="611">
        <f t="shared" si="8"/>
        <v>42735</v>
      </c>
      <c r="P187" s="240" t="s">
        <v>629</v>
      </c>
      <c r="Q187" s="214" t="s">
        <v>633</v>
      </c>
      <c r="R187" s="226" t="s">
        <v>634</v>
      </c>
      <c r="S187" s="214" t="s">
        <v>862</v>
      </c>
      <c r="T187" s="294" t="s">
        <v>1128</v>
      </c>
      <c r="U187" s="294" t="s">
        <v>239</v>
      </c>
    </row>
    <row r="188" spans="1:21" s="242" customFormat="1" ht="100.5" customHeight="1" x14ac:dyDescent="0.2">
      <c r="A188" s="216">
        <f t="shared" si="6"/>
        <v>168</v>
      </c>
      <c r="B188" s="238" t="s">
        <v>1170</v>
      </c>
      <c r="C188" s="239">
        <v>33</v>
      </c>
      <c r="D188" s="202" t="s">
        <v>23</v>
      </c>
      <c r="E188" s="245" t="s">
        <v>609</v>
      </c>
      <c r="F188" s="202" t="s">
        <v>610</v>
      </c>
      <c r="G188" s="214" t="s">
        <v>64</v>
      </c>
      <c r="H188" s="214" t="s">
        <v>25</v>
      </c>
      <c r="I188" s="205">
        <v>10666666</v>
      </c>
      <c r="J188" s="205">
        <v>10666666</v>
      </c>
      <c r="K188" s="609">
        <v>42648</v>
      </c>
      <c r="L188" s="610">
        <v>42653</v>
      </c>
      <c r="M188" s="611">
        <v>42654</v>
      </c>
      <c r="N188" s="216">
        <v>80</v>
      </c>
      <c r="O188" s="611">
        <f t="shared" si="8"/>
        <v>42734</v>
      </c>
      <c r="P188" s="240" t="s">
        <v>629</v>
      </c>
      <c r="Q188" s="214" t="s">
        <v>633</v>
      </c>
      <c r="R188" s="226" t="s">
        <v>634</v>
      </c>
      <c r="S188" s="214" t="s">
        <v>862</v>
      </c>
      <c r="T188" s="294" t="s">
        <v>1129</v>
      </c>
      <c r="U188" s="294" t="s">
        <v>239</v>
      </c>
    </row>
    <row r="189" spans="1:21" s="242" customFormat="1" ht="69.75" customHeight="1" x14ac:dyDescent="0.2">
      <c r="A189" s="216">
        <f t="shared" si="6"/>
        <v>169</v>
      </c>
      <c r="B189" s="238" t="s">
        <v>1170</v>
      </c>
      <c r="C189" s="239">
        <v>33</v>
      </c>
      <c r="D189" s="202" t="s">
        <v>23</v>
      </c>
      <c r="E189" s="245" t="s">
        <v>609</v>
      </c>
      <c r="F189" s="202" t="s">
        <v>610</v>
      </c>
      <c r="G189" s="214" t="s">
        <v>64</v>
      </c>
      <c r="H189" s="214" t="s">
        <v>25</v>
      </c>
      <c r="I189" s="205">
        <v>18666666</v>
      </c>
      <c r="J189" s="205">
        <v>18666666</v>
      </c>
      <c r="K189" s="609">
        <v>42648</v>
      </c>
      <c r="L189" s="610">
        <v>42650</v>
      </c>
      <c r="M189" s="611">
        <v>42655</v>
      </c>
      <c r="N189" s="216">
        <v>80</v>
      </c>
      <c r="O189" s="611">
        <f t="shared" si="8"/>
        <v>42735</v>
      </c>
      <c r="P189" s="240" t="s">
        <v>629</v>
      </c>
      <c r="Q189" s="214" t="s">
        <v>633</v>
      </c>
      <c r="R189" s="226" t="s">
        <v>634</v>
      </c>
      <c r="S189" s="230" t="s">
        <v>628</v>
      </c>
      <c r="T189" s="294" t="s">
        <v>1130</v>
      </c>
      <c r="U189" s="294" t="s">
        <v>239</v>
      </c>
    </row>
    <row r="190" spans="1:21" s="242" customFormat="1" ht="84.75" customHeight="1" x14ac:dyDescent="0.2">
      <c r="A190" s="216">
        <f t="shared" si="6"/>
        <v>170</v>
      </c>
      <c r="B190" s="238" t="s">
        <v>1170</v>
      </c>
      <c r="C190" s="239">
        <v>33</v>
      </c>
      <c r="D190" s="202" t="s">
        <v>23</v>
      </c>
      <c r="E190" s="245" t="s">
        <v>609</v>
      </c>
      <c r="F190" s="202" t="s">
        <v>610</v>
      </c>
      <c r="G190" s="214" t="s">
        <v>64</v>
      </c>
      <c r="H190" s="214" t="s">
        <v>25</v>
      </c>
      <c r="I190" s="205">
        <v>18666666</v>
      </c>
      <c r="J190" s="205">
        <v>18666666</v>
      </c>
      <c r="K190" s="609">
        <v>42648</v>
      </c>
      <c r="L190" s="610">
        <v>42653</v>
      </c>
      <c r="M190" s="611">
        <v>42654</v>
      </c>
      <c r="N190" s="216">
        <v>80</v>
      </c>
      <c r="O190" s="611">
        <f t="shared" si="8"/>
        <v>42734</v>
      </c>
      <c r="P190" s="240" t="s">
        <v>629</v>
      </c>
      <c r="Q190" s="214" t="s">
        <v>633</v>
      </c>
      <c r="R190" s="226" t="s">
        <v>634</v>
      </c>
      <c r="S190" s="230" t="s">
        <v>628</v>
      </c>
      <c r="T190" s="294" t="s">
        <v>1131</v>
      </c>
      <c r="U190" s="294" t="s">
        <v>239</v>
      </c>
    </row>
    <row r="191" spans="1:21" s="242" customFormat="1" ht="72.75" customHeight="1" x14ac:dyDescent="0.2">
      <c r="A191" s="216">
        <f t="shared" si="6"/>
        <v>171</v>
      </c>
      <c r="B191" s="238" t="s">
        <v>1170</v>
      </c>
      <c r="C191" s="239">
        <v>33</v>
      </c>
      <c r="D191" s="202" t="s">
        <v>23</v>
      </c>
      <c r="E191" s="245" t="s">
        <v>609</v>
      </c>
      <c r="F191" s="202" t="s">
        <v>610</v>
      </c>
      <c r="G191" s="214" t="s">
        <v>64</v>
      </c>
      <c r="H191" s="214" t="s">
        <v>25</v>
      </c>
      <c r="I191" s="205">
        <v>18666666</v>
      </c>
      <c r="J191" s="205">
        <v>18666666</v>
      </c>
      <c r="K191" s="609">
        <v>42648</v>
      </c>
      <c r="L191" s="610">
        <v>42653</v>
      </c>
      <c r="M191" s="611">
        <v>42654</v>
      </c>
      <c r="N191" s="216">
        <v>80</v>
      </c>
      <c r="O191" s="611">
        <f t="shared" si="8"/>
        <v>42734</v>
      </c>
      <c r="P191" s="240" t="s">
        <v>629</v>
      </c>
      <c r="Q191" s="214" t="s">
        <v>633</v>
      </c>
      <c r="R191" s="226" t="s">
        <v>634</v>
      </c>
      <c r="S191" s="230" t="s">
        <v>628</v>
      </c>
      <c r="T191" s="294" t="s">
        <v>1132</v>
      </c>
      <c r="U191" s="294" t="s">
        <v>239</v>
      </c>
    </row>
    <row r="192" spans="1:21" s="242" customFormat="1" ht="103.5" customHeight="1" x14ac:dyDescent="0.2">
      <c r="A192" s="216">
        <f t="shared" si="6"/>
        <v>172</v>
      </c>
      <c r="B192" s="238" t="s">
        <v>1170</v>
      </c>
      <c r="C192" s="239">
        <v>33</v>
      </c>
      <c r="D192" s="202" t="s">
        <v>23</v>
      </c>
      <c r="E192" s="245" t="s">
        <v>609</v>
      </c>
      <c r="F192" s="202" t="s">
        <v>610</v>
      </c>
      <c r="G192" s="214" t="s">
        <v>64</v>
      </c>
      <c r="H192" s="214" t="s">
        <v>25</v>
      </c>
      <c r="I192" s="205">
        <v>18200000</v>
      </c>
      <c r="J192" s="205">
        <v>18200000</v>
      </c>
      <c r="K192" s="609">
        <v>42648</v>
      </c>
      <c r="L192" s="610">
        <v>42655</v>
      </c>
      <c r="M192" s="611">
        <v>42656</v>
      </c>
      <c r="N192" s="216">
        <v>78</v>
      </c>
      <c r="O192" s="611">
        <v>42734</v>
      </c>
      <c r="P192" s="240" t="s">
        <v>629</v>
      </c>
      <c r="Q192" s="214" t="s">
        <v>633</v>
      </c>
      <c r="R192" s="226" t="s">
        <v>634</v>
      </c>
      <c r="S192" s="230" t="s">
        <v>1198</v>
      </c>
      <c r="T192" s="294" t="s">
        <v>1133</v>
      </c>
      <c r="U192" s="294" t="s">
        <v>239</v>
      </c>
    </row>
    <row r="193" spans="1:226" s="242" customFormat="1" ht="79.5" customHeight="1" x14ac:dyDescent="0.2">
      <c r="A193" s="216">
        <f t="shared" si="6"/>
        <v>173</v>
      </c>
      <c r="B193" s="238" t="s">
        <v>1070</v>
      </c>
      <c r="C193" s="315" t="s">
        <v>116</v>
      </c>
      <c r="D193" s="219" t="s">
        <v>84</v>
      </c>
      <c r="E193" s="293">
        <v>311020301</v>
      </c>
      <c r="F193" s="221" t="s">
        <v>63</v>
      </c>
      <c r="G193" s="214" t="s">
        <v>64</v>
      </c>
      <c r="H193" s="214" t="s">
        <v>25</v>
      </c>
      <c r="I193" s="205">
        <v>24000000</v>
      </c>
      <c r="J193" s="205">
        <v>24000000</v>
      </c>
      <c r="K193" s="609">
        <v>42648</v>
      </c>
      <c r="L193" s="610">
        <v>42654</v>
      </c>
      <c r="M193" s="611">
        <v>42686</v>
      </c>
      <c r="N193" s="216">
        <v>80</v>
      </c>
      <c r="O193" s="611">
        <f t="shared" ref="O193:O200" si="9">+M193+N193</f>
        <v>42766</v>
      </c>
      <c r="P193" s="442" t="s">
        <v>1195</v>
      </c>
      <c r="Q193" s="214" t="s">
        <v>1071</v>
      </c>
      <c r="R193" s="226" t="s">
        <v>1072</v>
      </c>
      <c r="S193" s="230" t="s">
        <v>1073</v>
      </c>
      <c r="T193" s="294" t="s">
        <v>1196</v>
      </c>
      <c r="U193" s="230" t="s">
        <v>1117</v>
      </c>
    </row>
    <row r="194" spans="1:226" s="242" customFormat="1" ht="93" customHeight="1" x14ac:dyDescent="0.2">
      <c r="A194" s="216">
        <f t="shared" si="6"/>
        <v>174</v>
      </c>
      <c r="B194" s="238" t="s">
        <v>1074</v>
      </c>
      <c r="C194" s="315" t="s">
        <v>116</v>
      </c>
      <c r="D194" s="219" t="s">
        <v>84</v>
      </c>
      <c r="E194" s="245">
        <v>3110204</v>
      </c>
      <c r="F194" s="221" t="s">
        <v>750</v>
      </c>
      <c r="G194" s="214" t="s">
        <v>64</v>
      </c>
      <c r="H194" s="214" t="s">
        <v>25</v>
      </c>
      <c r="I194" s="205">
        <v>8533333</v>
      </c>
      <c r="J194" s="205">
        <v>8533333</v>
      </c>
      <c r="K194" s="609">
        <v>42648</v>
      </c>
      <c r="L194" s="610">
        <v>42650</v>
      </c>
      <c r="M194" s="610">
        <v>42654</v>
      </c>
      <c r="N194" s="216">
        <v>80</v>
      </c>
      <c r="O194" s="611">
        <f t="shared" si="9"/>
        <v>42734</v>
      </c>
      <c r="P194" s="225" t="s">
        <v>1191</v>
      </c>
      <c r="Q194" s="214" t="s">
        <v>1075</v>
      </c>
      <c r="R194" s="226" t="s">
        <v>1076</v>
      </c>
      <c r="S194" s="230" t="s">
        <v>1077</v>
      </c>
      <c r="T194" s="294" t="s">
        <v>1192</v>
      </c>
      <c r="U194" s="294" t="s">
        <v>1117</v>
      </c>
    </row>
    <row r="195" spans="1:226" s="242" customFormat="1" ht="72.75" customHeight="1" x14ac:dyDescent="0.2">
      <c r="A195" s="216">
        <f t="shared" si="6"/>
        <v>175</v>
      </c>
      <c r="B195" s="238" t="s">
        <v>1074</v>
      </c>
      <c r="C195" s="315" t="s">
        <v>116</v>
      </c>
      <c r="D195" s="219" t="s">
        <v>84</v>
      </c>
      <c r="E195" s="245">
        <v>3110204</v>
      </c>
      <c r="F195" s="221" t="s">
        <v>750</v>
      </c>
      <c r="G195" s="214" t="s">
        <v>64</v>
      </c>
      <c r="H195" s="214" t="s">
        <v>25</v>
      </c>
      <c r="I195" s="205">
        <v>8533333</v>
      </c>
      <c r="J195" s="205"/>
      <c r="K195" s="609">
        <v>42648</v>
      </c>
      <c r="L195" s="610">
        <f>+K195+30</f>
        <v>42678</v>
      </c>
      <c r="M195" s="611">
        <f>+L195+5</f>
        <v>42683</v>
      </c>
      <c r="N195" s="216">
        <v>80</v>
      </c>
      <c r="O195" s="611">
        <f t="shared" si="9"/>
        <v>42763</v>
      </c>
      <c r="P195" s="225">
        <v>80121704</v>
      </c>
      <c r="Q195" s="214" t="s">
        <v>1075</v>
      </c>
      <c r="R195" s="226" t="s">
        <v>1076</v>
      </c>
      <c r="S195" s="230" t="s">
        <v>1077</v>
      </c>
      <c r="T195" s="294" t="s">
        <v>1171</v>
      </c>
      <c r="U195" s="294" t="s">
        <v>1069</v>
      </c>
    </row>
    <row r="196" spans="1:226" s="242" customFormat="1" ht="84" customHeight="1" x14ac:dyDescent="0.2">
      <c r="A196" s="216">
        <f t="shared" si="6"/>
        <v>176</v>
      </c>
      <c r="B196" s="217" t="s">
        <v>110</v>
      </c>
      <c r="C196" s="315" t="s">
        <v>116</v>
      </c>
      <c r="D196" s="219" t="s">
        <v>84</v>
      </c>
      <c r="E196" s="245">
        <v>3110204</v>
      </c>
      <c r="F196" s="221" t="s">
        <v>750</v>
      </c>
      <c r="G196" s="214" t="s">
        <v>64</v>
      </c>
      <c r="H196" s="214" t="s">
        <v>25</v>
      </c>
      <c r="I196" s="210">
        <v>4154000</v>
      </c>
      <c r="J196" s="210">
        <v>3720000</v>
      </c>
      <c r="K196" s="609">
        <v>42648</v>
      </c>
      <c r="L196" s="610">
        <v>42674</v>
      </c>
      <c r="M196" s="611">
        <f>+L196+5</f>
        <v>42679</v>
      </c>
      <c r="N196" s="216">
        <v>60</v>
      </c>
      <c r="O196" s="611">
        <f t="shared" si="9"/>
        <v>42739</v>
      </c>
      <c r="P196" s="325" t="s">
        <v>1079</v>
      </c>
      <c r="Q196" s="214" t="s">
        <v>1172</v>
      </c>
      <c r="R196" s="214" t="s">
        <v>1080</v>
      </c>
      <c r="S196" s="230" t="s">
        <v>1081</v>
      </c>
      <c r="T196" s="294" t="s">
        <v>1225</v>
      </c>
      <c r="U196" s="294" t="s">
        <v>1117</v>
      </c>
    </row>
    <row r="197" spans="1:226" s="242" customFormat="1" ht="63.75" customHeight="1" x14ac:dyDescent="0.2">
      <c r="A197" s="216">
        <f t="shared" si="6"/>
        <v>177</v>
      </c>
      <c r="B197" s="238" t="s">
        <v>118</v>
      </c>
      <c r="C197" s="315">
        <v>33</v>
      </c>
      <c r="D197" s="219" t="s">
        <v>23</v>
      </c>
      <c r="E197" s="245" t="s">
        <v>609</v>
      </c>
      <c r="F197" s="221" t="s">
        <v>610</v>
      </c>
      <c r="G197" s="214" t="s">
        <v>64</v>
      </c>
      <c r="H197" s="214" t="s">
        <v>25</v>
      </c>
      <c r="I197" s="210">
        <v>3600000</v>
      </c>
      <c r="J197" s="210">
        <v>3600000</v>
      </c>
      <c r="K197" s="609">
        <v>42649</v>
      </c>
      <c r="L197" s="610">
        <v>42668</v>
      </c>
      <c r="M197" s="611">
        <v>42669</v>
      </c>
      <c r="N197" s="216">
        <v>60</v>
      </c>
      <c r="O197" s="611">
        <f t="shared" si="9"/>
        <v>42729</v>
      </c>
      <c r="P197" s="325" t="s">
        <v>412</v>
      </c>
      <c r="Q197" s="214" t="s">
        <v>1120</v>
      </c>
      <c r="R197" s="214" t="s">
        <v>411</v>
      </c>
      <c r="S197" s="230" t="s">
        <v>212</v>
      </c>
      <c r="T197" s="294" t="s">
        <v>1118</v>
      </c>
      <c r="U197" s="294" t="s">
        <v>1069</v>
      </c>
    </row>
    <row r="198" spans="1:226" s="242" customFormat="1" ht="78" customHeight="1" x14ac:dyDescent="0.2">
      <c r="A198" s="216">
        <f t="shared" si="6"/>
        <v>178</v>
      </c>
      <c r="B198" s="202" t="s">
        <v>76</v>
      </c>
      <c r="C198" s="239">
        <v>33</v>
      </c>
      <c r="D198" s="202" t="s">
        <v>23</v>
      </c>
      <c r="E198" s="245" t="s">
        <v>619</v>
      </c>
      <c r="F198" s="359" t="s">
        <v>620</v>
      </c>
      <c r="G198" s="254" t="s">
        <v>778</v>
      </c>
      <c r="H198" s="239" t="s">
        <v>50</v>
      </c>
      <c r="I198" s="210">
        <v>3400000</v>
      </c>
      <c r="J198" s="205"/>
      <c r="K198" s="609">
        <v>42649</v>
      </c>
      <c r="L198" s="610">
        <v>42667</v>
      </c>
      <c r="M198" s="611">
        <f>+L198+5</f>
        <v>42672</v>
      </c>
      <c r="N198" s="216">
        <v>60</v>
      </c>
      <c r="O198" s="611">
        <f t="shared" si="9"/>
        <v>42732</v>
      </c>
      <c r="P198" s="325" t="s">
        <v>412</v>
      </c>
      <c r="Q198" s="214" t="s">
        <v>1085</v>
      </c>
      <c r="R198" s="227" t="s">
        <v>866</v>
      </c>
      <c r="S198" s="247" t="s">
        <v>638</v>
      </c>
      <c r="T198" s="202" t="s">
        <v>1084</v>
      </c>
      <c r="U198" s="294" t="s">
        <v>1069</v>
      </c>
    </row>
    <row r="199" spans="1:226" s="242" customFormat="1" ht="108.75" customHeight="1" x14ac:dyDescent="0.2">
      <c r="A199" s="216">
        <f t="shared" si="6"/>
        <v>179</v>
      </c>
      <c r="B199" s="202" t="s">
        <v>76</v>
      </c>
      <c r="C199" s="239">
        <v>33</v>
      </c>
      <c r="D199" s="202" t="s">
        <v>23</v>
      </c>
      <c r="E199" s="245" t="s">
        <v>619</v>
      </c>
      <c r="F199" s="359" t="s">
        <v>620</v>
      </c>
      <c r="G199" s="214" t="s">
        <v>64</v>
      </c>
      <c r="H199" s="214" t="s">
        <v>25</v>
      </c>
      <c r="I199" s="205">
        <v>13000000</v>
      </c>
      <c r="J199" s="205">
        <v>13000000</v>
      </c>
      <c r="K199" s="613">
        <v>42648</v>
      </c>
      <c r="L199" s="614">
        <v>42664</v>
      </c>
      <c r="M199" s="614">
        <v>42667</v>
      </c>
      <c r="N199" s="224">
        <v>65</v>
      </c>
      <c r="O199" s="614">
        <f t="shared" si="9"/>
        <v>42732</v>
      </c>
      <c r="P199" s="442" t="s">
        <v>1205</v>
      </c>
      <c r="Q199" s="214" t="s">
        <v>1277</v>
      </c>
      <c r="R199" s="227" t="s">
        <v>1087</v>
      </c>
      <c r="S199" s="247" t="s">
        <v>638</v>
      </c>
      <c r="T199" s="202" t="s">
        <v>1206</v>
      </c>
      <c r="U199" s="294" t="s">
        <v>1117</v>
      </c>
    </row>
    <row r="200" spans="1:226" s="242" customFormat="1" ht="58.5" customHeight="1" x14ac:dyDescent="0.2">
      <c r="A200" s="216"/>
      <c r="B200" s="202" t="s">
        <v>76</v>
      </c>
      <c r="C200" s="239">
        <v>33</v>
      </c>
      <c r="D200" s="202" t="s">
        <v>23</v>
      </c>
      <c r="E200" s="245" t="s">
        <v>619</v>
      </c>
      <c r="F200" s="359" t="s">
        <v>620</v>
      </c>
      <c r="G200" s="214" t="s">
        <v>64</v>
      </c>
      <c r="H200" s="214" t="s">
        <v>25</v>
      </c>
      <c r="I200" s="210">
        <v>20400000</v>
      </c>
      <c r="J200" s="205"/>
      <c r="K200" s="613">
        <v>42648</v>
      </c>
      <c r="L200" s="614">
        <v>42699</v>
      </c>
      <c r="M200" s="614">
        <v>42704</v>
      </c>
      <c r="N200" s="224">
        <v>90</v>
      </c>
      <c r="O200" s="614">
        <f t="shared" si="9"/>
        <v>42794</v>
      </c>
      <c r="P200" s="325" t="s">
        <v>80</v>
      </c>
      <c r="Q200" s="214" t="s">
        <v>1270</v>
      </c>
      <c r="R200" s="227" t="s">
        <v>1090</v>
      </c>
      <c r="S200" s="247" t="s">
        <v>638</v>
      </c>
      <c r="T200" s="202" t="s">
        <v>1102</v>
      </c>
      <c r="U200" s="294"/>
    </row>
    <row r="201" spans="1:226" s="242" customFormat="1" ht="69.75" customHeight="1" x14ac:dyDescent="0.2">
      <c r="A201" s="216"/>
      <c r="B201" s="202" t="s">
        <v>76</v>
      </c>
      <c r="C201" s="239">
        <v>33</v>
      </c>
      <c r="D201" s="202" t="s">
        <v>23</v>
      </c>
      <c r="E201" s="245" t="s">
        <v>619</v>
      </c>
      <c r="F201" s="359" t="s">
        <v>620</v>
      </c>
      <c r="G201" s="214" t="s">
        <v>64</v>
      </c>
      <c r="H201" s="214" t="s">
        <v>25</v>
      </c>
      <c r="I201" s="210">
        <v>20400000</v>
      </c>
      <c r="J201" s="205"/>
      <c r="K201" s="613">
        <v>42648</v>
      </c>
      <c r="L201" s="614">
        <v>42705</v>
      </c>
      <c r="M201" s="614">
        <v>42715</v>
      </c>
      <c r="N201" s="224">
        <v>90</v>
      </c>
      <c r="O201" s="614">
        <f t="shared" ref="O201:O205" si="10">+M201+N201</f>
        <v>42805</v>
      </c>
      <c r="P201" s="325" t="s">
        <v>554</v>
      </c>
      <c r="Q201" s="214" t="s">
        <v>1271</v>
      </c>
      <c r="R201" s="227" t="s">
        <v>1090</v>
      </c>
      <c r="S201" s="247" t="s">
        <v>638</v>
      </c>
      <c r="T201" s="202" t="s">
        <v>1102</v>
      </c>
      <c r="U201" s="294"/>
    </row>
    <row r="202" spans="1:226" s="242" customFormat="1" ht="90.75" customHeight="1" x14ac:dyDescent="0.2">
      <c r="A202" s="216"/>
      <c r="B202" s="202" t="s">
        <v>76</v>
      </c>
      <c r="C202" s="239">
        <v>33</v>
      </c>
      <c r="D202" s="202" t="s">
        <v>23</v>
      </c>
      <c r="E202" s="245" t="s">
        <v>619</v>
      </c>
      <c r="F202" s="359" t="s">
        <v>620</v>
      </c>
      <c r="G202" s="214" t="s">
        <v>64</v>
      </c>
      <c r="H202" s="214" t="s">
        <v>25</v>
      </c>
      <c r="I202" s="210">
        <v>13600000</v>
      </c>
      <c r="J202" s="205"/>
      <c r="K202" s="613">
        <v>42648</v>
      </c>
      <c r="L202" s="614">
        <v>42728</v>
      </c>
      <c r="M202" s="614">
        <v>42733</v>
      </c>
      <c r="N202" s="224">
        <v>60</v>
      </c>
      <c r="O202" s="614">
        <f t="shared" si="10"/>
        <v>42793</v>
      </c>
      <c r="P202" s="325" t="s">
        <v>797</v>
      </c>
      <c r="Q202" s="214" t="s">
        <v>1272</v>
      </c>
      <c r="R202" s="227" t="s">
        <v>1090</v>
      </c>
      <c r="S202" s="247" t="s">
        <v>638</v>
      </c>
      <c r="T202" s="202" t="s">
        <v>1102</v>
      </c>
      <c r="U202" s="294"/>
    </row>
    <row r="203" spans="1:226" s="242" customFormat="1" ht="65.25" customHeight="1" x14ac:dyDescent="0.2">
      <c r="A203" s="216"/>
      <c r="B203" s="202" t="s">
        <v>76</v>
      </c>
      <c r="C203" s="239">
        <v>33</v>
      </c>
      <c r="D203" s="202" t="s">
        <v>23</v>
      </c>
      <c r="E203" s="245" t="s">
        <v>619</v>
      </c>
      <c r="F203" s="359" t="s">
        <v>620</v>
      </c>
      <c r="G203" s="214" t="s">
        <v>64</v>
      </c>
      <c r="H203" s="214" t="s">
        <v>25</v>
      </c>
      <c r="I203" s="210">
        <v>9750000</v>
      </c>
      <c r="J203" s="205"/>
      <c r="K203" s="613">
        <v>42648</v>
      </c>
      <c r="L203" s="614">
        <v>42728</v>
      </c>
      <c r="M203" s="614">
        <v>42733</v>
      </c>
      <c r="N203" s="224">
        <v>45</v>
      </c>
      <c r="O203" s="614">
        <f t="shared" si="10"/>
        <v>42778</v>
      </c>
      <c r="P203" s="325" t="s">
        <v>857</v>
      </c>
      <c r="Q203" s="214" t="s">
        <v>1273</v>
      </c>
      <c r="R203" s="227" t="s">
        <v>1091</v>
      </c>
      <c r="S203" s="247" t="s">
        <v>638</v>
      </c>
      <c r="T203" s="202" t="s">
        <v>1102</v>
      </c>
      <c r="U203" s="294"/>
    </row>
    <row r="204" spans="1:226" s="242" customFormat="1" ht="68.25" customHeight="1" x14ac:dyDescent="0.2">
      <c r="A204" s="216"/>
      <c r="B204" s="202" t="s">
        <v>76</v>
      </c>
      <c r="C204" s="239">
        <v>33</v>
      </c>
      <c r="D204" s="202" t="s">
        <v>23</v>
      </c>
      <c r="E204" s="245" t="s">
        <v>619</v>
      </c>
      <c r="F204" s="359" t="s">
        <v>620</v>
      </c>
      <c r="G204" s="214" t="s">
        <v>64</v>
      </c>
      <c r="H204" s="214" t="s">
        <v>25</v>
      </c>
      <c r="I204" s="210">
        <v>9000000</v>
      </c>
      <c r="J204" s="205"/>
      <c r="K204" s="613">
        <v>42648</v>
      </c>
      <c r="L204" s="614">
        <v>42729</v>
      </c>
      <c r="M204" s="614">
        <v>42734</v>
      </c>
      <c r="N204" s="224">
        <v>45</v>
      </c>
      <c r="O204" s="614">
        <f t="shared" si="10"/>
        <v>42779</v>
      </c>
      <c r="P204" s="615">
        <v>81111508</v>
      </c>
      <c r="Q204" s="214" t="s">
        <v>1100</v>
      </c>
      <c r="R204" s="227" t="s">
        <v>1098</v>
      </c>
      <c r="S204" s="247" t="s">
        <v>638</v>
      </c>
      <c r="T204" s="202" t="s">
        <v>1102</v>
      </c>
      <c r="U204" s="294"/>
    </row>
    <row r="205" spans="1:226" s="242" customFormat="1" ht="63" customHeight="1" x14ac:dyDescent="0.2">
      <c r="A205" s="216"/>
      <c r="B205" s="202" t="s">
        <v>76</v>
      </c>
      <c r="C205" s="239">
        <v>33</v>
      </c>
      <c r="D205" s="202" t="s">
        <v>23</v>
      </c>
      <c r="E205" s="245" t="s">
        <v>619</v>
      </c>
      <c r="F205" s="359" t="s">
        <v>620</v>
      </c>
      <c r="G205" s="214" t="s">
        <v>64</v>
      </c>
      <c r="H205" s="214" t="s">
        <v>25</v>
      </c>
      <c r="I205" s="210">
        <v>7000000</v>
      </c>
      <c r="J205" s="205"/>
      <c r="K205" s="613">
        <v>42648</v>
      </c>
      <c r="L205" s="614">
        <v>42729</v>
      </c>
      <c r="M205" s="614">
        <v>42734</v>
      </c>
      <c r="N205" s="224">
        <v>30</v>
      </c>
      <c r="O205" s="614">
        <f t="shared" si="10"/>
        <v>42764</v>
      </c>
      <c r="P205" s="615">
        <v>81111811</v>
      </c>
      <c r="Q205" s="214" t="s">
        <v>1101</v>
      </c>
      <c r="R205" s="227" t="s">
        <v>1099</v>
      </c>
      <c r="S205" s="247" t="s">
        <v>638</v>
      </c>
      <c r="T205" s="202" t="s">
        <v>1102</v>
      </c>
      <c r="U205" s="294"/>
    </row>
    <row r="206" spans="1:226" s="233" customFormat="1" ht="83.25" customHeight="1" x14ac:dyDescent="0.2">
      <c r="A206" s="216"/>
      <c r="B206" s="292" t="s">
        <v>76</v>
      </c>
      <c r="C206" s="293">
        <v>33</v>
      </c>
      <c r="D206" s="245" t="s">
        <v>23</v>
      </c>
      <c r="E206" s="245" t="s">
        <v>619</v>
      </c>
      <c r="F206" s="359" t="s">
        <v>620</v>
      </c>
      <c r="G206" s="293" t="s">
        <v>583</v>
      </c>
      <c r="H206" s="293" t="s">
        <v>25</v>
      </c>
      <c r="I206" s="246">
        <f>6000000+41500000-21000000-3400000-18666666</f>
        <v>4433334</v>
      </c>
      <c r="J206" s="211"/>
      <c r="K206" s="223">
        <v>42635</v>
      </c>
      <c r="L206" s="223">
        <v>42650</v>
      </c>
      <c r="M206" s="223">
        <v>42653</v>
      </c>
      <c r="N206" s="224">
        <v>80</v>
      </c>
      <c r="O206" s="223">
        <f>+M206+N206</f>
        <v>42733</v>
      </c>
      <c r="P206" s="250">
        <v>81111811</v>
      </c>
      <c r="Q206" s="202" t="s">
        <v>1105</v>
      </c>
      <c r="R206" s="261" t="s">
        <v>584</v>
      </c>
      <c r="S206" s="247" t="s">
        <v>638</v>
      </c>
      <c r="T206" s="202" t="s">
        <v>1241</v>
      </c>
      <c r="U206" s="203"/>
      <c r="V206" s="248"/>
      <c r="W206" s="248"/>
      <c r="X206" s="248"/>
      <c r="Y206" s="248"/>
      <c r="Z206" s="248"/>
      <c r="AA206" s="248"/>
      <c r="AB206" s="248"/>
      <c r="AC206" s="248"/>
      <c r="AD206" s="248"/>
      <c r="AE206" s="248"/>
      <c r="AF206" s="248"/>
      <c r="AG206" s="248"/>
      <c r="AH206" s="248"/>
      <c r="AI206" s="248"/>
      <c r="AJ206" s="248"/>
      <c r="AK206" s="248"/>
      <c r="AL206" s="248"/>
      <c r="AM206" s="248"/>
      <c r="AN206" s="248"/>
      <c r="AO206" s="248"/>
      <c r="AP206" s="248"/>
      <c r="AQ206" s="248"/>
      <c r="AR206" s="248"/>
      <c r="AS206" s="248"/>
      <c r="AT206" s="248"/>
      <c r="AU206" s="248"/>
      <c r="AV206" s="248"/>
      <c r="AW206" s="248"/>
      <c r="AX206" s="248"/>
      <c r="AY206" s="248"/>
      <c r="AZ206" s="248"/>
      <c r="BA206" s="248"/>
      <c r="BB206" s="248"/>
      <c r="BC206" s="248"/>
      <c r="BD206" s="248"/>
      <c r="BE206" s="248"/>
      <c r="BF206" s="248"/>
      <c r="BG206" s="248"/>
      <c r="BH206" s="248"/>
      <c r="BI206" s="248"/>
      <c r="BJ206" s="248"/>
      <c r="BK206" s="248"/>
      <c r="BL206" s="248"/>
      <c r="BM206" s="248"/>
      <c r="BN206" s="248"/>
      <c r="BO206" s="248"/>
      <c r="BP206" s="248"/>
      <c r="BQ206" s="248"/>
      <c r="BR206" s="248"/>
      <c r="BS206" s="248"/>
      <c r="BT206" s="248"/>
      <c r="BU206" s="248"/>
      <c r="BV206" s="248"/>
      <c r="BW206" s="248"/>
      <c r="BX206" s="248"/>
      <c r="BY206" s="248"/>
      <c r="BZ206" s="248"/>
      <c r="CA206" s="248"/>
      <c r="CB206" s="248"/>
      <c r="CC206" s="248"/>
      <c r="CD206" s="248"/>
      <c r="CE206" s="248"/>
      <c r="CF206" s="248"/>
      <c r="CG206" s="248"/>
      <c r="CH206" s="248"/>
      <c r="CI206" s="248"/>
      <c r="CJ206" s="248"/>
      <c r="CK206" s="248"/>
      <c r="CL206" s="248"/>
      <c r="CM206" s="248"/>
      <c r="CN206" s="248"/>
      <c r="CO206" s="248"/>
      <c r="CP206" s="248"/>
      <c r="CQ206" s="248"/>
      <c r="CR206" s="248"/>
      <c r="CS206" s="248"/>
      <c r="CT206" s="248"/>
      <c r="CU206" s="248"/>
      <c r="CV206" s="248"/>
      <c r="CW206" s="248"/>
      <c r="CX206" s="248"/>
      <c r="CY206" s="248"/>
      <c r="CZ206" s="248"/>
      <c r="DA206" s="248"/>
      <c r="DB206" s="248"/>
      <c r="DC206" s="248"/>
      <c r="DD206" s="248"/>
      <c r="DE206" s="248"/>
      <c r="DF206" s="248"/>
      <c r="DG206" s="248"/>
      <c r="DH206" s="248"/>
      <c r="DI206" s="248"/>
      <c r="DJ206" s="248"/>
      <c r="DK206" s="248"/>
      <c r="DL206" s="248"/>
      <c r="DM206" s="248"/>
      <c r="DN206" s="248"/>
      <c r="DO206" s="248"/>
      <c r="DP206" s="248"/>
      <c r="DQ206" s="248"/>
      <c r="DR206" s="248"/>
      <c r="DS206" s="248"/>
      <c r="DT206" s="248"/>
      <c r="DU206" s="248"/>
      <c r="DV206" s="248"/>
      <c r="DW206" s="248"/>
      <c r="DX206" s="248"/>
      <c r="DY206" s="248"/>
      <c r="DZ206" s="248"/>
      <c r="EA206" s="248"/>
      <c r="EB206" s="248"/>
      <c r="EC206" s="248"/>
      <c r="ED206" s="248"/>
      <c r="EE206" s="248"/>
      <c r="EF206" s="248"/>
      <c r="EG206" s="248"/>
      <c r="EH206" s="248"/>
      <c r="EI206" s="248"/>
      <c r="EJ206" s="248"/>
      <c r="EK206" s="248"/>
      <c r="EL206" s="248"/>
      <c r="EM206" s="248"/>
      <c r="EN206" s="248"/>
      <c r="EO206" s="248"/>
      <c r="EP206" s="248"/>
      <c r="EQ206" s="248"/>
      <c r="ER206" s="248"/>
      <c r="ES206" s="248"/>
      <c r="ET206" s="248"/>
      <c r="EU206" s="248"/>
      <c r="EV206" s="248"/>
      <c r="EW206" s="248"/>
      <c r="EX206" s="248"/>
      <c r="EY206" s="248"/>
      <c r="EZ206" s="248"/>
      <c r="FA206" s="248"/>
      <c r="FB206" s="248"/>
      <c r="FC206" s="248"/>
      <c r="FD206" s="248"/>
      <c r="FE206" s="248"/>
      <c r="FF206" s="248"/>
      <c r="FG206" s="248"/>
      <c r="FH206" s="248"/>
      <c r="FI206" s="248"/>
      <c r="FJ206" s="248"/>
      <c r="FK206" s="248"/>
      <c r="FL206" s="248"/>
      <c r="FM206" s="248"/>
      <c r="FN206" s="248"/>
      <c r="FO206" s="248"/>
      <c r="FP206" s="248"/>
      <c r="FQ206" s="248"/>
      <c r="FR206" s="248"/>
      <c r="FS206" s="248"/>
      <c r="FT206" s="248"/>
      <c r="FU206" s="248"/>
      <c r="FV206" s="248"/>
      <c r="FW206" s="248"/>
      <c r="FX206" s="248"/>
      <c r="FY206" s="248"/>
      <c r="FZ206" s="248"/>
      <c r="GA206" s="248"/>
      <c r="GB206" s="248"/>
      <c r="GC206" s="248"/>
      <c r="GD206" s="248"/>
      <c r="GE206" s="248"/>
      <c r="GF206" s="248"/>
      <c r="GG206" s="248"/>
      <c r="GH206" s="248"/>
      <c r="GI206" s="248"/>
      <c r="GJ206" s="248"/>
      <c r="GK206" s="248"/>
      <c r="GL206" s="248"/>
      <c r="GM206" s="248"/>
      <c r="GN206" s="248"/>
      <c r="GO206" s="248"/>
      <c r="GP206" s="248"/>
      <c r="GQ206" s="248"/>
      <c r="GR206" s="248"/>
      <c r="GS206" s="248"/>
      <c r="GT206" s="248"/>
      <c r="GU206" s="248"/>
      <c r="GV206" s="248"/>
      <c r="GW206" s="248"/>
      <c r="GX206" s="248"/>
      <c r="GY206" s="248"/>
      <c r="GZ206" s="248"/>
      <c r="HA206" s="248"/>
      <c r="HB206" s="248"/>
      <c r="HC206" s="248"/>
      <c r="HD206" s="248"/>
      <c r="HE206" s="248"/>
      <c r="HF206" s="248"/>
      <c r="HG206" s="248"/>
      <c r="HH206" s="248"/>
      <c r="HI206" s="248"/>
      <c r="HJ206" s="248"/>
      <c r="HK206" s="248"/>
      <c r="HL206" s="248"/>
      <c r="HM206" s="248"/>
      <c r="HN206" s="248"/>
      <c r="HO206" s="248"/>
      <c r="HP206" s="248"/>
      <c r="HQ206" s="248"/>
      <c r="HR206" s="248"/>
    </row>
    <row r="207" spans="1:226" s="233" customFormat="1" ht="83.25" customHeight="1" x14ac:dyDescent="0.2">
      <c r="A207" s="216">
        <v>180</v>
      </c>
      <c r="B207" s="238" t="s">
        <v>118</v>
      </c>
      <c r="C207" s="315">
        <v>33</v>
      </c>
      <c r="D207" s="219" t="s">
        <v>23</v>
      </c>
      <c r="E207" s="245" t="s">
        <v>609</v>
      </c>
      <c r="F207" s="221" t="s">
        <v>610</v>
      </c>
      <c r="G207" s="214" t="s">
        <v>64</v>
      </c>
      <c r="H207" s="214" t="s">
        <v>25</v>
      </c>
      <c r="I207" s="210">
        <v>3600000</v>
      </c>
      <c r="J207" s="205">
        <v>3600000</v>
      </c>
      <c r="K207" s="609">
        <v>42649</v>
      </c>
      <c r="L207" s="610">
        <v>42667</v>
      </c>
      <c r="M207" s="611">
        <v>42668</v>
      </c>
      <c r="N207" s="216">
        <v>60</v>
      </c>
      <c r="O207" s="611">
        <f t="shared" ref="O207" si="11">+M207+N207</f>
        <v>42728</v>
      </c>
      <c r="P207" s="325" t="s">
        <v>412</v>
      </c>
      <c r="Q207" s="214" t="s">
        <v>1120</v>
      </c>
      <c r="R207" s="214" t="s">
        <v>411</v>
      </c>
      <c r="S207" s="230" t="s">
        <v>212</v>
      </c>
      <c r="T207" s="294" t="s">
        <v>1119</v>
      </c>
      <c r="U207" s="294" t="s">
        <v>1117</v>
      </c>
      <c r="V207" s="248"/>
      <c r="W207" s="248"/>
      <c r="X207" s="248"/>
      <c r="Y207" s="248"/>
      <c r="Z207" s="248"/>
      <c r="AA207" s="248"/>
      <c r="AB207" s="248"/>
      <c r="AC207" s="248"/>
      <c r="AD207" s="248"/>
      <c r="AE207" s="248"/>
      <c r="AF207" s="248"/>
      <c r="AG207" s="248"/>
      <c r="AH207" s="248"/>
      <c r="AI207" s="248"/>
      <c r="AJ207" s="248"/>
      <c r="AK207" s="248"/>
      <c r="AL207" s="248"/>
      <c r="AM207" s="248"/>
      <c r="AN207" s="248"/>
      <c r="AO207" s="248"/>
      <c r="AP207" s="248"/>
      <c r="AQ207" s="248"/>
      <c r="AR207" s="248"/>
      <c r="AS207" s="248"/>
      <c r="AT207" s="248"/>
      <c r="AU207" s="248"/>
      <c r="AV207" s="248"/>
      <c r="AW207" s="248"/>
      <c r="AX207" s="248"/>
      <c r="AY207" s="248"/>
      <c r="AZ207" s="248"/>
      <c r="BA207" s="248"/>
      <c r="BB207" s="248"/>
      <c r="BC207" s="248"/>
      <c r="BD207" s="248"/>
      <c r="BE207" s="248"/>
      <c r="BF207" s="248"/>
      <c r="BG207" s="248"/>
      <c r="BH207" s="248"/>
      <c r="BI207" s="248"/>
      <c r="BJ207" s="248"/>
      <c r="BK207" s="248"/>
      <c r="BL207" s="248"/>
      <c r="BM207" s="248"/>
      <c r="BN207" s="248"/>
      <c r="BO207" s="248"/>
      <c r="BP207" s="248"/>
      <c r="BQ207" s="248"/>
      <c r="BR207" s="248"/>
      <c r="BS207" s="248"/>
      <c r="BT207" s="248"/>
      <c r="BU207" s="248"/>
      <c r="BV207" s="248"/>
      <c r="BW207" s="248"/>
      <c r="BX207" s="248"/>
      <c r="BY207" s="248"/>
      <c r="BZ207" s="248"/>
      <c r="CA207" s="248"/>
      <c r="CB207" s="248"/>
      <c r="CC207" s="248"/>
      <c r="CD207" s="248"/>
      <c r="CE207" s="248"/>
      <c r="CF207" s="248"/>
      <c r="CG207" s="248"/>
      <c r="CH207" s="248"/>
      <c r="CI207" s="248"/>
      <c r="CJ207" s="248"/>
      <c r="CK207" s="248"/>
      <c r="CL207" s="248"/>
      <c r="CM207" s="248"/>
      <c r="CN207" s="248"/>
      <c r="CO207" s="248"/>
      <c r="CP207" s="248"/>
      <c r="CQ207" s="248"/>
      <c r="CR207" s="248"/>
      <c r="CS207" s="248"/>
      <c r="CT207" s="248"/>
      <c r="CU207" s="248"/>
      <c r="CV207" s="248"/>
      <c r="CW207" s="248"/>
      <c r="CX207" s="248"/>
      <c r="CY207" s="248"/>
      <c r="CZ207" s="248"/>
      <c r="DA207" s="248"/>
      <c r="DB207" s="248"/>
      <c r="DC207" s="248"/>
      <c r="DD207" s="248"/>
      <c r="DE207" s="248"/>
      <c r="DF207" s="248"/>
      <c r="DG207" s="248"/>
      <c r="DH207" s="248"/>
      <c r="DI207" s="248"/>
      <c r="DJ207" s="248"/>
      <c r="DK207" s="248"/>
      <c r="DL207" s="248"/>
      <c r="DM207" s="248"/>
      <c r="DN207" s="248"/>
      <c r="DO207" s="248"/>
      <c r="DP207" s="248"/>
      <c r="DQ207" s="248"/>
      <c r="DR207" s="248"/>
      <c r="DS207" s="248"/>
      <c r="DT207" s="248"/>
      <c r="DU207" s="248"/>
      <c r="DV207" s="248"/>
      <c r="DW207" s="248"/>
      <c r="DX207" s="248"/>
      <c r="DY207" s="248"/>
      <c r="DZ207" s="248"/>
      <c r="EA207" s="248"/>
      <c r="EB207" s="248"/>
      <c r="EC207" s="248"/>
      <c r="ED207" s="248"/>
      <c r="EE207" s="248"/>
      <c r="EF207" s="248"/>
      <c r="EG207" s="248"/>
      <c r="EH207" s="248"/>
      <c r="EI207" s="248"/>
      <c r="EJ207" s="248"/>
      <c r="EK207" s="248"/>
      <c r="EL207" s="248"/>
      <c r="EM207" s="248"/>
      <c r="EN207" s="248"/>
      <c r="EO207" s="248"/>
      <c r="EP207" s="248"/>
      <c r="EQ207" s="248"/>
      <c r="ER207" s="248"/>
      <c r="ES207" s="248"/>
      <c r="ET207" s="248"/>
      <c r="EU207" s="248"/>
      <c r="EV207" s="248"/>
      <c r="EW207" s="248"/>
      <c r="EX207" s="248"/>
      <c r="EY207" s="248"/>
      <c r="EZ207" s="248"/>
      <c r="FA207" s="248"/>
      <c r="FB207" s="248"/>
      <c r="FC207" s="248"/>
      <c r="FD207" s="248"/>
      <c r="FE207" s="248"/>
      <c r="FF207" s="248"/>
      <c r="FG207" s="248"/>
      <c r="FH207" s="248"/>
      <c r="FI207" s="248"/>
      <c r="FJ207" s="248"/>
      <c r="FK207" s="248"/>
      <c r="FL207" s="248"/>
      <c r="FM207" s="248"/>
      <c r="FN207" s="248"/>
      <c r="FO207" s="248"/>
      <c r="FP207" s="248"/>
      <c r="FQ207" s="248"/>
      <c r="FR207" s="248"/>
      <c r="FS207" s="248"/>
      <c r="FT207" s="248"/>
      <c r="FU207" s="248"/>
      <c r="FV207" s="248"/>
      <c r="FW207" s="248"/>
      <c r="FX207" s="248"/>
      <c r="FY207" s="248"/>
      <c r="FZ207" s="248"/>
      <c r="GA207" s="248"/>
      <c r="GB207" s="248"/>
      <c r="GC207" s="248"/>
      <c r="GD207" s="248"/>
      <c r="GE207" s="248"/>
      <c r="GF207" s="248"/>
      <c r="GG207" s="248"/>
      <c r="GH207" s="248"/>
      <c r="GI207" s="248"/>
      <c r="GJ207" s="248"/>
      <c r="GK207" s="248"/>
      <c r="GL207" s="248"/>
      <c r="GM207" s="248"/>
      <c r="GN207" s="248"/>
      <c r="GO207" s="248"/>
      <c r="GP207" s="248"/>
      <c r="GQ207" s="248"/>
      <c r="GR207" s="248"/>
      <c r="GS207" s="248"/>
      <c r="GT207" s="248"/>
      <c r="GU207" s="248"/>
      <c r="GV207" s="248"/>
      <c r="GW207" s="248"/>
      <c r="GX207" s="248"/>
      <c r="GY207" s="248"/>
      <c r="GZ207" s="248"/>
      <c r="HA207" s="248"/>
      <c r="HB207" s="248"/>
      <c r="HC207" s="248"/>
      <c r="HD207" s="248"/>
      <c r="HE207" s="248"/>
      <c r="HF207" s="248"/>
      <c r="HG207" s="248"/>
      <c r="HH207" s="248"/>
      <c r="HI207" s="248"/>
      <c r="HJ207" s="248"/>
      <c r="HK207" s="248"/>
      <c r="HL207" s="248"/>
      <c r="HM207" s="248"/>
      <c r="HN207" s="248"/>
      <c r="HO207" s="248"/>
      <c r="HP207" s="248"/>
      <c r="HQ207" s="248"/>
      <c r="HR207" s="248"/>
    </row>
    <row r="208" spans="1:226" s="233" customFormat="1" ht="83.25" customHeight="1" x14ac:dyDescent="0.2">
      <c r="A208" s="216">
        <f>+A207+1</f>
        <v>181</v>
      </c>
      <c r="B208" s="292" t="s">
        <v>76</v>
      </c>
      <c r="C208" s="293">
        <v>33</v>
      </c>
      <c r="D208" s="245" t="s">
        <v>23</v>
      </c>
      <c r="E208" s="245" t="s">
        <v>619</v>
      </c>
      <c r="F208" s="359" t="s">
        <v>620</v>
      </c>
      <c r="G208" s="293" t="s">
        <v>583</v>
      </c>
      <c r="H208" s="293" t="s">
        <v>25</v>
      </c>
      <c r="I208" s="210">
        <v>9000000</v>
      </c>
      <c r="J208" s="205"/>
      <c r="K208" s="609">
        <v>42674</v>
      </c>
      <c r="L208" s="616">
        <v>42675</v>
      </c>
      <c r="M208" s="611">
        <v>42675</v>
      </c>
      <c r="N208" s="216">
        <v>60</v>
      </c>
      <c r="O208" s="611">
        <v>42735</v>
      </c>
      <c r="P208" s="325" t="s">
        <v>80</v>
      </c>
      <c r="Q208" s="214" t="s">
        <v>1150</v>
      </c>
      <c r="R208" s="214" t="s">
        <v>1145</v>
      </c>
      <c r="S208" s="247" t="s">
        <v>638</v>
      </c>
      <c r="T208" s="294" t="s">
        <v>1182</v>
      </c>
      <c r="U208" s="294" t="s">
        <v>738</v>
      </c>
      <c r="V208" s="248"/>
      <c r="W208" s="248"/>
      <c r="X208" s="248"/>
      <c r="Y208" s="248"/>
      <c r="Z208" s="248"/>
      <c r="AA208" s="248"/>
      <c r="AB208" s="248"/>
      <c r="AC208" s="248"/>
      <c r="AD208" s="248"/>
      <c r="AE208" s="248"/>
      <c r="AF208" s="248"/>
      <c r="AG208" s="248"/>
      <c r="AH208" s="248"/>
      <c r="AI208" s="248"/>
      <c r="AJ208" s="248"/>
      <c r="AK208" s="248"/>
      <c r="AL208" s="248"/>
      <c r="AM208" s="248"/>
      <c r="AN208" s="248"/>
      <c r="AO208" s="248"/>
      <c r="AP208" s="248"/>
      <c r="AQ208" s="248"/>
      <c r="AR208" s="248"/>
      <c r="AS208" s="248"/>
      <c r="AT208" s="248"/>
      <c r="AU208" s="248"/>
      <c r="AV208" s="248"/>
      <c r="AW208" s="248"/>
      <c r="AX208" s="248"/>
      <c r="AY208" s="248"/>
      <c r="AZ208" s="248"/>
      <c r="BA208" s="248"/>
      <c r="BB208" s="248"/>
      <c r="BC208" s="248"/>
      <c r="BD208" s="248"/>
      <c r="BE208" s="248"/>
      <c r="BF208" s="248"/>
      <c r="BG208" s="248"/>
      <c r="BH208" s="248"/>
      <c r="BI208" s="248"/>
      <c r="BJ208" s="248"/>
      <c r="BK208" s="248"/>
      <c r="BL208" s="248"/>
      <c r="BM208" s="248"/>
      <c r="BN208" s="248"/>
      <c r="BO208" s="248"/>
      <c r="BP208" s="248"/>
      <c r="BQ208" s="248"/>
      <c r="BR208" s="248"/>
      <c r="BS208" s="248"/>
      <c r="BT208" s="248"/>
      <c r="BU208" s="248"/>
      <c r="BV208" s="248"/>
      <c r="BW208" s="248"/>
      <c r="BX208" s="248"/>
      <c r="BY208" s="248"/>
      <c r="BZ208" s="248"/>
      <c r="CA208" s="248"/>
      <c r="CB208" s="248"/>
      <c r="CC208" s="248"/>
      <c r="CD208" s="248"/>
      <c r="CE208" s="248"/>
      <c r="CF208" s="248"/>
      <c r="CG208" s="248"/>
      <c r="CH208" s="248"/>
      <c r="CI208" s="248"/>
      <c r="CJ208" s="248"/>
      <c r="CK208" s="248"/>
      <c r="CL208" s="248"/>
      <c r="CM208" s="248"/>
      <c r="CN208" s="248"/>
      <c r="CO208" s="248"/>
      <c r="CP208" s="248"/>
      <c r="CQ208" s="248"/>
      <c r="CR208" s="248"/>
      <c r="CS208" s="248"/>
      <c r="CT208" s="248"/>
      <c r="CU208" s="248"/>
      <c r="CV208" s="248"/>
      <c r="CW208" s="248"/>
      <c r="CX208" s="248"/>
      <c r="CY208" s="248"/>
      <c r="CZ208" s="248"/>
      <c r="DA208" s="248"/>
      <c r="DB208" s="248"/>
      <c r="DC208" s="248"/>
      <c r="DD208" s="248"/>
      <c r="DE208" s="248"/>
      <c r="DF208" s="248"/>
      <c r="DG208" s="248"/>
      <c r="DH208" s="248"/>
      <c r="DI208" s="248"/>
      <c r="DJ208" s="248"/>
      <c r="DK208" s="248"/>
      <c r="DL208" s="248"/>
      <c r="DM208" s="248"/>
      <c r="DN208" s="248"/>
      <c r="DO208" s="248"/>
      <c r="DP208" s="248"/>
      <c r="DQ208" s="248"/>
      <c r="DR208" s="248"/>
      <c r="DS208" s="248"/>
      <c r="DT208" s="248"/>
      <c r="DU208" s="248"/>
      <c r="DV208" s="248"/>
      <c r="DW208" s="248"/>
      <c r="DX208" s="248"/>
      <c r="DY208" s="248"/>
      <c r="DZ208" s="248"/>
      <c r="EA208" s="248"/>
      <c r="EB208" s="248"/>
      <c r="EC208" s="248"/>
      <c r="ED208" s="248"/>
      <c r="EE208" s="248"/>
      <c r="EF208" s="248"/>
      <c r="EG208" s="248"/>
      <c r="EH208" s="248"/>
      <c r="EI208" s="248"/>
      <c r="EJ208" s="248"/>
      <c r="EK208" s="248"/>
      <c r="EL208" s="248"/>
      <c r="EM208" s="248"/>
      <c r="EN208" s="248"/>
      <c r="EO208" s="248"/>
      <c r="EP208" s="248"/>
      <c r="EQ208" s="248"/>
      <c r="ER208" s="248"/>
      <c r="ES208" s="248"/>
      <c r="ET208" s="248"/>
      <c r="EU208" s="248"/>
      <c r="EV208" s="248"/>
      <c r="EW208" s="248"/>
      <c r="EX208" s="248"/>
      <c r="EY208" s="248"/>
      <c r="EZ208" s="248"/>
      <c r="FA208" s="248"/>
      <c r="FB208" s="248"/>
      <c r="FC208" s="248"/>
      <c r="FD208" s="248"/>
      <c r="FE208" s="248"/>
      <c r="FF208" s="248"/>
      <c r="FG208" s="248"/>
      <c r="FH208" s="248"/>
      <c r="FI208" s="248"/>
      <c r="FJ208" s="248"/>
      <c r="FK208" s="248"/>
      <c r="FL208" s="248"/>
      <c r="FM208" s="248"/>
      <c r="FN208" s="248"/>
      <c r="FO208" s="248"/>
      <c r="FP208" s="248"/>
      <c r="FQ208" s="248"/>
      <c r="FR208" s="248"/>
      <c r="FS208" s="248"/>
      <c r="FT208" s="248"/>
      <c r="FU208" s="248"/>
      <c r="FV208" s="248"/>
      <c r="FW208" s="248"/>
      <c r="FX208" s="248"/>
      <c r="FY208" s="248"/>
      <c r="FZ208" s="248"/>
      <c r="GA208" s="248"/>
      <c r="GB208" s="248"/>
      <c r="GC208" s="248"/>
      <c r="GD208" s="248"/>
      <c r="GE208" s="248"/>
      <c r="GF208" s="248"/>
      <c r="GG208" s="248"/>
      <c r="GH208" s="248"/>
      <c r="GI208" s="248"/>
      <c r="GJ208" s="248"/>
      <c r="GK208" s="248"/>
      <c r="GL208" s="248"/>
      <c r="GM208" s="248"/>
      <c r="GN208" s="248"/>
      <c r="GO208" s="248"/>
      <c r="GP208" s="248"/>
      <c r="GQ208" s="248"/>
      <c r="GR208" s="248"/>
      <c r="GS208" s="248"/>
      <c r="GT208" s="248"/>
      <c r="GU208" s="248"/>
      <c r="GV208" s="248"/>
      <c r="GW208" s="248"/>
      <c r="GX208" s="248"/>
      <c r="GY208" s="248"/>
      <c r="GZ208" s="248"/>
      <c r="HA208" s="248"/>
      <c r="HB208" s="248"/>
      <c r="HC208" s="248"/>
      <c r="HD208" s="248"/>
      <c r="HE208" s="248"/>
      <c r="HF208" s="248"/>
      <c r="HG208" s="248"/>
      <c r="HH208" s="248"/>
      <c r="HI208" s="248"/>
      <c r="HJ208" s="248"/>
      <c r="HK208" s="248"/>
      <c r="HL208" s="248"/>
      <c r="HM208" s="248"/>
      <c r="HN208" s="248"/>
      <c r="HO208" s="248"/>
      <c r="HP208" s="248"/>
      <c r="HQ208" s="248"/>
      <c r="HR208" s="248"/>
    </row>
    <row r="209" spans="1:226" s="233" customFormat="1" ht="83.25" customHeight="1" x14ac:dyDescent="0.2">
      <c r="A209" s="216">
        <f t="shared" ref="A209:A219" si="12">+A208+1</f>
        <v>182</v>
      </c>
      <c r="B209" s="292" t="s">
        <v>76</v>
      </c>
      <c r="C209" s="293">
        <v>33</v>
      </c>
      <c r="D209" s="245" t="s">
        <v>23</v>
      </c>
      <c r="E209" s="245" t="s">
        <v>619</v>
      </c>
      <c r="F209" s="359" t="s">
        <v>620</v>
      </c>
      <c r="G209" s="293" t="s">
        <v>583</v>
      </c>
      <c r="H209" s="293" t="s">
        <v>25</v>
      </c>
      <c r="I209" s="210">
        <v>10000000</v>
      </c>
      <c r="J209" s="205"/>
      <c r="K209" s="609">
        <v>42674</v>
      </c>
      <c r="L209" s="616">
        <v>42675</v>
      </c>
      <c r="M209" s="611">
        <v>42675</v>
      </c>
      <c r="N209" s="216">
        <v>60</v>
      </c>
      <c r="O209" s="611">
        <v>42735</v>
      </c>
      <c r="P209" s="325" t="s">
        <v>80</v>
      </c>
      <c r="Q209" s="214" t="s">
        <v>1151</v>
      </c>
      <c r="R209" s="214" t="s">
        <v>1148</v>
      </c>
      <c r="S209" s="247" t="s">
        <v>638</v>
      </c>
      <c r="T209" s="294" t="s">
        <v>1147</v>
      </c>
      <c r="U209" s="294" t="s">
        <v>738</v>
      </c>
      <c r="V209" s="248"/>
      <c r="W209" s="248"/>
      <c r="X209" s="248"/>
      <c r="Y209" s="248"/>
      <c r="Z209" s="248"/>
      <c r="AA209" s="248"/>
      <c r="AB209" s="248"/>
      <c r="AC209" s="248"/>
      <c r="AD209" s="248"/>
      <c r="AE209" s="248"/>
      <c r="AF209" s="248"/>
      <c r="AG209" s="248"/>
      <c r="AH209" s="248"/>
      <c r="AI209" s="248"/>
      <c r="AJ209" s="248"/>
      <c r="AK209" s="248"/>
      <c r="AL209" s="248"/>
      <c r="AM209" s="248"/>
      <c r="AN209" s="248"/>
      <c r="AO209" s="248"/>
      <c r="AP209" s="248"/>
      <c r="AQ209" s="248"/>
      <c r="AR209" s="248"/>
      <c r="AS209" s="248"/>
      <c r="AT209" s="248"/>
      <c r="AU209" s="248"/>
      <c r="AV209" s="248"/>
      <c r="AW209" s="248"/>
      <c r="AX209" s="248"/>
      <c r="AY209" s="248"/>
      <c r="AZ209" s="248"/>
      <c r="BA209" s="248"/>
      <c r="BB209" s="248"/>
      <c r="BC209" s="248"/>
      <c r="BD209" s="248"/>
      <c r="BE209" s="248"/>
      <c r="BF209" s="248"/>
      <c r="BG209" s="248"/>
      <c r="BH209" s="248"/>
      <c r="BI209" s="248"/>
      <c r="BJ209" s="248"/>
      <c r="BK209" s="248"/>
      <c r="BL209" s="248"/>
      <c r="BM209" s="248"/>
      <c r="BN209" s="248"/>
      <c r="BO209" s="248"/>
      <c r="BP209" s="248"/>
      <c r="BQ209" s="248"/>
      <c r="BR209" s="248"/>
      <c r="BS209" s="248"/>
      <c r="BT209" s="248"/>
      <c r="BU209" s="248"/>
      <c r="BV209" s="248"/>
      <c r="BW209" s="248"/>
      <c r="BX209" s="248"/>
      <c r="BY209" s="248"/>
      <c r="BZ209" s="248"/>
      <c r="CA209" s="248"/>
      <c r="CB209" s="248"/>
      <c r="CC209" s="248"/>
      <c r="CD209" s="248"/>
      <c r="CE209" s="248"/>
      <c r="CF209" s="248"/>
      <c r="CG209" s="248"/>
      <c r="CH209" s="248"/>
      <c r="CI209" s="248"/>
      <c r="CJ209" s="248"/>
      <c r="CK209" s="248"/>
      <c r="CL209" s="248"/>
      <c r="CM209" s="248"/>
      <c r="CN209" s="248"/>
      <c r="CO209" s="248"/>
      <c r="CP209" s="248"/>
      <c r="CQ209" s="248"/>
      <c r="CR209" s="248"/>
      <c r="CS209" s="248"/>
      <c r="CT209" s="248"/>
      <c r="CU209" s="248"/>
      <c r="CV209" s="248"/>
      <c r="CW209" s="248"/>
      <c r="CX209" s="248"/>
      <c r="CY209" s="248"/>
      <c r="CZ209" s="248"/>
      <c r="DA209" s="248"/>
      <c r="DB209" s="248"/>
      <c r="DC209" s="248"/>
      <c r="DD209" s="248"/>
      <c r="DE209" s="248"/>
      <c r="DF209" s="248"/>
      <c r="DG209" s="248"/>
      <c r="DH209" s="248"/>
      <c r="DI209" s="248"/>
      <c r="DJ209" s="248"/>
      <c r="DK209" s="248"/>
      <c r="DL209" s="248"/>
      <c r="DM209" s="248"/>
      <c r="DN209" s="248"/>
      <c r="DO209" s="248"/>
      <c r="DP209" s="248"/>
      <c r="DQ209" s="248"/>
      <c r="DR209" s="248"/>
      <c r="DS209" s="248"/>
      <c r="DT209" s="248"/>
      <c r="DU209" s="248"/>
      <c r="DV209" s="248"/>
      <c r="DW209" s="248"/>
      <c r="DX209" s="248"/>
      <c r="DY209" s="248"/>
      <c r="DZ209" s="248"/>
      <c r="EA209" s="248"/>
      <c r="EB209" s="248"/>
      <c r="EC209" s="248"/>
      <c r="ED209" s="248"/>
      <c r="EE209" s="248"/>
      <c r="EF209" s="248"/>
      <c r="EG209" s="248"/>
      <c r="EH209" s="248"/>
      <c r="EI209" s="248"/>
      <c r="EJ209" s="248"/>
      <c r="EK209" s="248"/>
      <c r="EL209" s="248"/>
      <c r="EM209" s="248"/>
      <c r="EN209" s="248"/>
      <c r="EO209" s="248"/>
      <c r="EP209" s="248"/>
      <c r="EQ209" s="248"/>
      <c r="ER209" s="248"/>
      <c r="ES209" s="248"/>
      <c r="ET209" s="248"/>
      <c r="EU209" s="248"/>
      <c r="EV209" s="248"/>
      <c r="EW209" s="248"/>
      <c r="EX209" s="248"/>
      <c r="EY209" s="248"/>
      <c r="EZ209" s="248"/>
      <c r="FA209" s="248"/>
      <c r="FB209" s="248"/>
      <c r="FC209" s="248"/>
      <c r="FD209" s="248"/>
      <c r="FE209" s="248"/>
      <c r="FF209" s="248"/>
      <c r="FG209" s="248"/>
      <c r="FH209" s="248"/>
      <c r="FI209" s="248"/>
      <c r="FJ209" s="248"/>
      <c r="FK209" s="248"/>
      <c r="FL209" s="248"/>
      <c r="FM209" s="248"/>
      <c r="FN209" s="248"/>
      <c r="FO209" s="248"/>
      <c r="FP209" s="248"/>
      <c r="FQ209" s="248"/>
      <c r="FR209" s="248"/>
      <c r="FS209" s="248"/>
      <c r="FT209" s="248"/>
      <c r="FU209" s="248"/>
      <c r="FV209" s="248"/>
      <c r="FW209" s="248"/>
      <c r="FX209" s="248"/>
      <c r="FY209" s="248"/>
      <c r="FZ209" s="248"/>
      <c r="GA209" s="248"/>
      <c r="GB209" s="248"/>
      <c r="GC209" s="248"/>
      <c r="GD209" s="248"/>
      <c r="GE209" s="248"/>
      <c r="GF209" s="248"/>
      <c r="GG209" s="248"/>
      <c r="GH209" s="248"/>
      <c r="GI209" s="248"/>
      <c r="GJ209" s="248"/>
      <c r="GK209" s="248"/>
      <c r="GL209" s="248"/>
      <c r="GM209" s="248"/>
      <c r="GN209" s="248"/>
      <c r="GO209" s="248"/>
      <c r="GP209" s="248"/>
      <c r="GQ209" s="248"/>
      <c r="GR209" s="248"/>
      <c r="GS209" s="248"/>
      <c r="GT209" s="248"/>
      <c r="GU209" s="248"/>
      <c r="GV209" s="248"/>
      <c r="GW209" s="248"/>
      <c r="GX209" s="248"/>
      <c r="GY209" s="248"/>
      <c r="GZ209" s="248"/>
      <c r="HA209" s="248"/>
      <c r="HB209" s="248"/>
      <c r="HC209" s="248"/>
      <c r="HD209" s="248"/>
      <c r="HE209" s="248"/>
      <c r="HF209" s="248"/>
      <c r="HG209" s="248"/>
      <c r="HH209" s="248"/>
      <c r="HI209" s="248"/>
      <c r="HJ209" s="248"/>
      <c r="HK209" s="248"/>
      <c r="HL209" s="248"/>
      <c r="HM209" s="248"/>
      <c r="HN209" s="248"/>
      <c r="HO209" s="248"/>
      <c r="HP209" s="248"/>
      <c r="HQ209" s="248"/>
      <c r="HR209" s="248"/>
    </row>
    <row r="210" spans="1:226" s="233" customFormat="1" ht="83.25" customHeight="1" x14ac:dyDescent="0.2">
      <c r="A210" s="216">
        <f t="shared" si="12"/>
        <v>183</v>
      </c>
      <c r="B210" s="238" t="s">
        <v>118</v>
      </c>
      <c r="C210" s="315">
        <v>33</v>
      </c>
      <c r="D210" s="219" t="s">
        <v>23</v>
      </c>
      <c r="E210" s="245" t="s">
        <v>609</v>
      </c>
      <c r="F210" s="221" t="s">
        <v>610</v>
      </c>
      <c r="G210" s="214" t="s">
        <v>64</v>
      </c>
      <c r="H210" s="214" t="s">
        <v>25</v>
      </c>
      <c r="I210" s="210">
        <v>5000000</v>
      </c>
      <c r="J210" s="205"/>
      <c r="K210" s="609">
        <v>42674</v>
      </c>
      <c r="L210" s="616">
        <v>42675</v>
      </c>
      <c r="M210" s="611">
        <v>42401</v>
      </c>
      <c r="N210" s="216">
        <v>60</v>
      </c>
      <c r="O210" s="611">
        <f t="shared" ref="O210:O219" si="13">+M210+N210</f>
        <v>42461</v>
      </c>
      <c r="P210" s="325" t="s">
        <v>412</v>
      </c>
      <c r="Q210" s="214" t="s">
        <v>1149</v>
      </c>
      <c r="R210" s="214" t="s">
        <v>411</v>
      </c>
      <c r="S210" s="230" t="s">
        <v>212</v>
      </c>
      <c r="T210" s="294" t="s">
        <v>1163</v>
      </c>
      <c r="U210" s="294" t="s">
        <v>598</v>
      </c>
      <c r="V210" s="248"/>
      <c r="W210" s="248"/>
      <c r="X210" s="248"/>
      <c r="Y210" s="248"/>
      <c r="Z210" s="248"/>
      <c r="AA210" s="248"/>
      <c r="AB210" s="248"/>
      <c r="AC210" s="248"/>
      <c r="AD210" s="248"/>
      <c r="AE210" s="248"/>
      <c r="AF210" s="248"/>
      <c r="AG210" s="248"/>
      <c r="AH210" s="248"/>
      <c r="AI210" s="248"/>
      <c r="AJ210" s="248"/>
      <c r="AK210" s="248"/>
      <c r="AL210" s="248"/>
      <c r="AM210" s="248"/>
      <c r="AN210" s="248"/>
      <c r="AO210" s="248"/>
      <c r="AP210" s="248"/>
      <c r="AQ210" s="248"/>
      <c r="AR210" s="248"/>
      <c r="AS210" s="248"/>
      <c r="AT210" s="248"/>
      <c r="AU210" s="248"/>
      <c r="AV210" s="248"/>
      <c r="AW210" s="248"/>
      <c r="AX210" s="248"/>
      <c r="AY210" s="248"/>
      <c r="AZ210" s="248"/>
      <c r="BA210" s="248"/>
      <c r="BB210" s="248"/>
      <c r="BC210" s="248"/>
      <c r="BD210" s="248"/>
      <c r="BE210" s="248"/>
      <c r="BF210" s="248"/>
      <c r="BG210" s="248"/>
      <c r="BH210" s="248"/>
      <c r="BI210" s="248"/>
      <c r="BJ210" s="248"/>
      <c r="BK210" s="248"/>
      <c r="BL210" s="248"/>
      <c r="BM210" s="248"/>
      <c r="BN210" s="248"/>
      <c r="BO210" s="248"/>
      <c r="BP210" s="248"/>
      <c r="BQ210" s="248"/>
      <c r="BR210" s="248"/>
      <c r="BS210" s="248"/>
      <c r="BT210" s="248"/>
      <c r="BU210" s="248"/>
      <c r="BV210" s="248"/>
      <c r="BW210" s="248"/>
      <c r="BX210" s="248"/>
      <c r="BY210" s="248"/>
      <c r="BZ210" s="248"/>
      <c r="CA210" s="248"/>
      <c r="CB210" s="248"/>
      <c r="CC210" s="248"/>
      <c r="CD210" s="248"/>
      <c r="CE210" s="248"/>
      <c r="CF210" s="248"/>
      <c r="CG210" s="248"/>
      <c r="CH210" s="248"/>
      <c r="CI210" s="248"/>
      <c r="CJ210" s="248"/>
      <c r="CK210" s="248"/>
      <c r="CL210" s="248"/>
      <c r="CM210" s="248"/>
      <c r="CN210" s="248"/>
      <c r="CO210" s="248"/>
      <c r="CP210" s="248"/>
      <c r="CQ210" s="248"/>
      <c r="CR210" s="248"/>
      <c r="CS210" s="248"/>
      <c r="CT210" s="248"/>
      <c r="CU210" s="248"/>
      <c r="CV210" s="248"/>
      <c r="CW210" s="248"/>
      <c r="CX210" s="248"/>
      <c r="CY210" s="248"/>
      <c r="CZ210" s="248"/>
      <c r="DA210" s="248"/>
      <c r="DB210" s="248"/>
      <c r="DC210" s="248"/>
      <c r="DD210" s="248"/>
      <c r="DE210" s="248"/>
      <c r="DF210" s="248"/>
      <c r="DG210" s="248"/>
      <c r="DH210" s="248"/>
      <c r="DI210" s="248"/>
      <c r="DJ210" s="248"/>
      <c r="DK210" s="248"/>
      <c r="DL210" s="248"/>
      <c r="DM210" s="248"/>
      <c r="DN210" s="248"/>
      <c r="DO210" s="248"/>
      <c r="DP210" s="248"/>
      <c r="DQ210" s="248"/>
      <c r="DR210" s="248"/>
      <c r="DS210" s="248"/>
      <c r="DT210" s="248"/>
      <c r="DU210" s="248"/>
      <c r="DV210" s="248"/>
      <c r="DW210" s="248"/>
      <c r="DX210" s="248"/>
      <c r="DY210" s="248"/>
      <c r="DZ210" s="248"/>
      <c r="EA210" s="248"/>
      <c r="EB210" s="248"/>
      <c r="EC210" s="248"/>
      <c r="ED210" s="248"/>
      <c r="EE210" s="248"/>
      <c r="EF210" s="248"/>
      <c r="EG210" s="248"/>
      <c r="EH210" s="248"/>
      <c r="EI210" s="248"/>
      <c r="EJ210" s="248"/>
      <c r="EK210" s="248"/>
      <c r="EL210" s="248"/>
      <c r="EM210" s="248"/>
      <c r="EN210" s="248"/>
      <c r="EO210" s="248"/>
      <c r="EP210" s="248"/>
      <c r="EQ210" s="248"/>
      <c r="ER210" s="248"/>
      <c r="ES210" s="248"/>
      <c r="ET210" s="248"/>
      <c r="EU210" s="248"/>
      <c r="EV210" s="248"/>
      <c r="EW210" s="248"/>
      <c r="EX210" s="248"/>
      <c r="EY210" s="248"/>
      <c r="EZ210" s="248"/>
      <c r="FA210" s="248"/>
      <c r="FB210" s="248"/>
      <c r="FC210" s="248"/>
      <c r="FD210" s="248"/>
      <c r="FE210" s="248"/>
      <c r="FF210" s="248"/>
      <c r="FG210" s="248"/>
      <c r="FH210" s="248"/>
      <c r="FI210" s="248"/>
      <c r="FJ210" s="248"/>
      <c r="FK210" s="248"/>
      <c r="FL210" s="248"/>
      <c r="FM210" s="248"/>
      <c r="FN210" s="248"/>
      <c r="FO210" s="248"/>
      <c r="FP210" s="248"/>
      <c r="FQ210" s="248"/>
      <c r="FR210" s="248"/>
      <c r="FS210" s="248"/>
      <c r="FT210" s="248"/>
      <c r="FU210" s="248"/>
      <c r="FV210" s="248"/>
      <c r="FW210" s="248"/>
      <c r="FX210" s="248"/>
      <c r="FY210" s="248"/>
      <c r="FZ210" s="248"/>
      <c r="GA210" s="248"/>
      <c r="GB210" s="248"/>
      <c r="GC210" s="248"/>
      <c r="GD210" s="248"/>
      <c r="GE210" s="248"/>
      <c r="GF210" s="248"/>
      <c r="GG210" s="248"/>
      <c r="GH210" s="248"/>
      <c r="GI210" s="248"/>
      <c r="GJ210" s="248"/>
      <c r="GK210" s="248"/>
      <c r="GL210" s="248"/>
      <c r="GM210" s="248"/>
      <c r="GN210" s="248"/>
      <c r="GO210" s="248"/>
      <c r="GP210" s="248"/>
      <c r="GQ210" s="248"/>
      <c r="GR210" s="248"/>
      <c r="GS210" s="248"/>
      <c r="GT210" s="248"/>
      <c r="GU210" s="248"/>
      <c r="GV210" s="248"/>
      <c r="GW210" s="248"/>
      <c r="GX210" s="248"/>
      <c r="GY210" s="248"/>
      <c r="GZ210" s="248"/>
      <c r="HA210" s="248"/>
      <c r="HB210" s="248"/>
      <c r="HC210" s="248"/>
      <c r="HD210" s="248"/>
      <c r="HE210" s="248"/>
      <c r="HF210" s="248"/>
      <c r="HG210" s="248"/>
      <c r="HH210" s="248"/>
      <c r="HI210" s="248"/>
      <c r="HJ210" s="248"/>
      <c r="HK210" s="248"/>
      <c r="HL210" s="248"/>
      <c r="HM210" s="248"/>
      <c r="HN210" s="248"/>
      <c r="HO210" s="248"/>
      <c r="HP210" s="248"/>
      <c r="HQ210" s="248"/>
      <c r="HR210" s="248"/>
    </row>
    <row r="211" spans="1:226" s="233" customFormat="1" ht="102" customHeight="1" x14ac:dyDescent="0.2">
      <c r="A211" s="216">
        <f t="shared" si="12"/>
        <v>184</v>
      </c>
      <c r="B211" s="217" t="s">
        <v>110</v>
      </c>
      <c r="C211" s="245">
        <v>33</v>
      </c>
      <c r="D211" s="202" t="s">
        <v>23</v>
      </c>
      <c r="E211" s="239" t="s">
        <v>611</v>
      </c>
      <c r="F211" s="222" t="s">
        <v>612</v>
      </c>
      <c r="G211" s="214" t="s">
        <v>24</v>
      </c>
      <c r="H211" s="214" t="s">
        <v>50</v>
      </c>
      <c r="I211" s="210">
        <v>701508414</v>
      </c>
      <c r="J211" s="205"/>
      <c r="K211" s="609">
        <v>42657</v>
      </c>
      <c r="L211" s="616">
        <f>+K211+40</f>
        <v>42697</v>
      </c>
      <c r="M211" s="611">
        <f>+L211+5</f>
        <v>42702</v>
      </c>
      <c r="N211" s="216">
        <v>60</v>
      </c>
      <c r="O211" s="611">
        <f t="shared" si="13"/>
        <v>42762</v>
      </c>
      <c r="P211" s="325" t="s">
        <v>1245</v>
      </c>
      <c r="Q211" s="214" t="s">
        <v>1177</v>
      </c>
      <c r="R211" s="214" t="s">
        <v>1178</v>
      </c>
      <c r="S211" s="230" t="s">
        <v>1081</v>
      </c>
      <c r="T211" s="294" t="s">
        <v>1161</v>
      </c>
      <c r="U211" s="294" t="s">
        <v>738</v>
      </c>
      <c r="V211" s="248"/>
      <c r="W211" s="248"/>
      <c r="X211" s="248"/>
      <c r="Y211" s="248"/>
      <c r="Z211" s="248"/>
      <c r="AA211" s="248"/>
      <c r="AB211" s="248"/>
      <c r="AC211" s="248"/>
      <c r="AD211" s="248"/>
      <c r="AE211" s="248"/>
      <c r="AF211" s="248"/>
      <c r="AG211" s="248"/>
      <c r="AH211" s="248"/>
      <c r="AI211" s="248"/>
      <c r="AJ211" s="248"/>
      <c r="AK211" s="248"/>
      <c r="AL211" s="248"/>
      <c r="AM211" s="248"/>
      <c r="AN211" s="248"/>
      <c r="AO211" s="248"/>
      <c r="AP211" s="248"/>
      <c r="AQ211" s="248"/>
      <c r="AR211" s="248"/>
      <c r="AS211" s="248"/>
      <c r="AT211" s="248"/>
      <c r="AU211" s="248"/>
      <c r="AV211" s="248"/>
      <c r="AW211" s="248"/>
      <c r="AX211" s="248"/>
      <c r="AY211" s="248"/>
      <c r="AZ211" s="248"/>
      <c r="BA211" s="248"/>
      <c r="BB211" s="248"/>
      <c r="BC211" s="248"/>
      <c r="BD211" s="248"/>
      <c r="BE211" s="248"/>
      <c r="BF211" s="248"/>
      <c r="BG211" s="248"/>
      <c r="BH211" s="248"/>
      <c r="BI211" s="248"/>
      <c r="BJ211" s="248"/>
      <c r="BK211" s="248"/>
      <c r="BL211" s="248"/>
      <c r="BM211" s="248"/>
      <c r="BN211" s="248"/>
      <c r="BO211" s="248"/>
      <c r="BP211" s="248"/>
      <c r="BQ211" s="248"/>
      <c r="BR211" s="248"/>
      <c r="BS211" s="248"/>
      <c r="BT211" s="248"/>
      <c r="BU211" s="248"/>
      <c r="BV211" s="248"/>
      <c r="BW211" s="248"/>
      <c r="BX211" s="248"/>
      <c r="BY211" s="248"/>
      <c r="BZ211" s="248"/>
      <c r="CA211" s="248"/>
      <c r="CB211" s="248"/>
      <c r="CC211" s="248"/>
      <c r="CD211" s="248"/>
      <c r="CE211" s="248"/>
      <c r="CF211" s="248"/>
      <c r="CG211" s="248"/>
      <c r="CH211" s="248"/>
      <c r="CI211" s="248"/>
      <c r="CJ211" s="248"/>
      <c r="CK211" s="248"/>
      <c r="CL211" s="248"/>
      <c r="CM211" s="248"/>
      <c r="CN211" s="248"/>
      <c r="CO211" s="248"/>
      <c r="CP211" s="248"/>
      <c r="CQ211" s="248"/>
      <c r="CR211" s="248"/>
      <c r="CS211" s="248"/>
      <c r="CT211" s="248"/>
      <c r="CU211" s="248"/>
      <c r="CV211" s="248"/>
      <c r="CW211" s="248"/>
      <c r="CX211" s="248"/>
      <c r="CY211" s="248"/>
      <c r="CZ211" s="248"/>
      <c r="DA211" s="248"/>
      <c r="DB211" s="248"/>
      <c r="DC211" s="248"/>
      <c r="DD211" s="248"/>
      <c r="DE211" s="248"/>
      <c r="DF211" s="248"/>
      <c r="DG211" s="248"/>
      <c r="DH211" s="248"/>
      <c r="DI211" s="248"/>
      <c r="DJ211" s="248"/>
      <c r="DK211" s="248"/>
      <c r="DL211" s="248"/>
      <c r="DM211" s="248"/>
      <c r="DN211" s="248"/>
      <c r="DO211" s="248"/>
      <c r="DP211" s="248"/>
      <c r="DQ211" s="248"/>
      <c r="DR211" s="248"/>
      <c r="DS211" s="248"/>
      <c r="DT211" s="248"/>
      <c r="DU211" s="248"/>
      <c r="DV211" s="248"/>
      <c r="DW211" s="248"/>
      <c r="DX211" s="248"/>
      <c r="DY211" s="248"/>
      <c r="DZ211" s="248"/>
      <c r="EA211" s="248"/>
      <c r="EB211" s="248"/>
      <c r="EC211" s="248"/>
      <c r="ED211" s="248"/>
      <c r="EE211" s="248"/>
      <c r="EF211" s="248"/>
      <c r="EG211" s="248"/>
      <c r="EH211" s="248"/>
      <c r="EI211" s="248"/>
      <c r="EJ211" s="248"/>
      <c r="EK211" s="248"/>
      <c r="EL211" s="248"/>
      <c r="EM211" s="248"/>
      <c r="EN211" s="248"/>
      <c r="EO211" s="248"/>
      <c r="EP211" s="248"/>
      <c r="EQ211" s="248"/>
      <c r="ER211" s="248"/>
      <c r="ES211" s="248"/>
      <c r="ET211" s="248"/>
      <c r="EU211" s="248"/>
      <c r="EV211" s="248"/>
      <c r="EW211" s="248"/>
      <c r="EX211" s="248"/>
      <c r="EY211" s="248"/>
      <c r="EZ211" s="248"/>
      <c r="FA211" s="248"/>
      <c r="FB211" s="248"/>
      <c r="FC211" s="248"/>
      <c r="FD211" s="248"/>
      <c r="FE211" s="248"/>
      <c r="FF211" s="248"/>
      <c r="FG211" s="248"/>
      <c r="FH211" s="248"/>
      <c r="FI211" s="248"/>
      <c r="FJ211" s="248"/>
      <c r="FK211" s="248"/>
      <c r="FL211" s="248"/>
      <c r="FM211" s="248"/>
      <c r="FN211" s="248"/>
      <c r="FO211" s="248"/>
      <c r="FP211" s="248"/>
      <c r="FQ211" s="248"/>
      <c r="FR211" s="248"/>
      <c r="FS211" s="248"/>
      <c r="FT211" s="248"/>
      <c r="FU211" s="248"/>
      <c r="FV211" s="248"/>
      <c r="FW211" s="248"/>
      <c r="FX211" s="248"/>
      <c r="FY211" s="248"/>
      <c r="FZ211" s="248"/>
      <c r="GA211" s="248"/>
      <c r="GB211" s="248"/>
      <c r="GC211" s="248"/>
      <c r="GD211" s="248"/>
      <c r="GE211" s="248"/>
      <c r="GF211" s="248"/>
      <c r="GG211" s="248"/>
      <c r="GH211" s="248"/>
      <c r="GI211" s="248"/>
      <c r="GJ211" s="248"/>
      <c r="GK211" s="248"/>
      <c r="GL211" s="248"/>
      <c r="GM211" s="248"/>
      <c r="GN211" s="248"/>
      <c r="GO211" s="248"/>
      <c r="GP211" s="248"/>
      <c r="GQ211" s="248"/>
      <c r="GR211" s="248"/>
      <c r="GS211" s="248"/>
      <c r="GT211" s="248"/>
      <c r="GU211" s="248"/>
      <c r="GV211" s="248"/>
      <c r="GW211" s="248"/>
      <c r="GX211" s="248"/>
      <c r="GY211" s="248"/>
      <c r="GZ211" s="248"/>
      <c r="HA211" s="248"/>
      <c r="HB211" s="248"/>
      <c r="HC211" s="248"/>
      <c r="HD211" s="248"/>
      <c r="HE211" s="248"/>
      <c r="HF211" s="248"/>
      <c r="HG211" s="248"/>
      <c r="HH211" s="248"/>
      <c r="HI211" s="248"/>
      <c r="HJ211" s="248"/>
      <c r="HK211" s="248"/>
      <c r="HL211" s="248"/>
      <c r="HM211" s="248"/>
      <c r="HN211" s="248"/>
      <c r="HO211" s="248"/>
      <c r="HP211" s="248"/>
      <c r="HQ211" s="248"/>
      <c r="HR211" s="248"/>
    </row>
    <row r="212" spans="1:226" s="233" customFormat="1" ht="98.25" customHeight="1" x14ac:dyDescent="0.2">
      <c r="A212" s="216">
        <f t="shared" si="12"/>
        <v>185</v>
      </c>
      <c r="B212" s="217" t="s">
        <v>110</v>
      </c>
      <c r="C212" s="245">
        <v>33</v>
      </c>
      <c r="D212" s="202" t="s">
        <v>23</v>
      </c>
      <c r="E212" s="239" t="s">
        <v>611</v>
      </c>
      <c r="F212" s="222" t="s">
        <v>612</v>
      </c>
      <c r="G212" s="214" t="s">
        <v>24</v>
      </c>
      <c r="H212" s="214" t="s">
        <v>50</v>
      </c>
      <c r="I212" s="210">
        <v>214663336</v>
      </c>
      <c r="J212" s="205"/>
      <c r="K212" s="609">
        <v>42657</v>
      </c>
      <c r="L212" s="616">
        <f>+K212+40</f>
        <v>42697</v>
      </c>
      <c r="M212" s="611">
        <f>+L212+5</f>
        <v>42702</v>
      </c>
      <c r="N212" s="216">
        <v>60</v>
      </c>
      <c r="O212" s="611">
        <f t="shared" si="13"/>
        <v>42762</v>
      </c>
      <c r="P212" s="325" t="s">
        <v>1246</v>
      </c>
      <c r="Q212" s="214" t="s">
        <v>1176</v>
      </c>
      <c r="R212" s="214" t="s">
        <v>1179</v>
      </c>
      <c r="S212" s="230" t="s">
        <v>1081</v>
      </c>
      <c r="T212" s="294" t="s">
        <v>1162</v>
      </c>
      <c r="U212" s="294" t="s">
        <v>561</v>
      </c>
      <c r="V212" s="248"/>
      <c r="W212" s="248"/>
      <c r="X212" s="248"/>
      <c r="Y212" s="248"/>
      <c r="Z212" s="248"/>
      <c r="AA212" s="248"/>
      <c r="AB212" s="248"/>
      <c r="AC212" s="248"/>
      <c r="AD212" s="248"/>
      <c r="AE212" s="248"/>
      <c r="AF212" s="248"/>
      <c r="AG212" s="248"/>
      <c r="AH212" s="248"/>
      <c r="AI212" s="248"/>
      <c r="AJ212" s="248"/>
      <c r="AK212" s="248"/>
      <c r="AL212" s="248"/>
      <c r="AM212" s="248"/>
      <c r="AN212" s="248"/>
      <c r="AO212" s="248"/>
      <c r="AP212" s="248"/>
      <c r="AQ212" s="248"/>
      <c r="AR212" s="248"/>
      <c r="AS212" s="248"/>
      <c r="AT212" s="248"/>
      <c r="AU212" s="248"/>
      <c r="AV212" s="248"/>
      <c r="AW212" s="248"/>
      <c r="AX212" s="248"/>
      <c r="AY212" s="248"/>
      <c r="AZ212" s="248"/>
      <c r="BA212" s="248"/>
      <c r="BB212" s="248"/>
      <c r="BC212" s="248"/>
      <c r="BD212" s="248"/>
      <c r="BE212" s="248"/>
      <c r="BF212" s="248"/>
      <c r="BG212" s="248"/>
      <c r="BH212" s="248"/>
      <c r="BI212" s="248"/>
      <c r="BJ212" s="248"/>
      <c r="BK212" s="248"/>
      <c r="BL212" s="248"/>
      <c r="BM212" s="248"/>
      <c r="BN212" s="248"/>
      <c r="BO212" s="248"/>
      <c r="BP212" s="248"/>
      <c r="BQ212" s="248"/>
      <c r="BR212" s="248"/>
      <c r="BS212" s="248"/>
      <c r="BT212" s="248"/>
      <c r="BU212" s="248"/>
      <c r="BV212" s="248"/>
      <c r="BW212" s="248"/>
      <c r="BX212" s="248"/>
      <c r="BY212" s="248"/>
      <c r="BZ212" s="248"/>
      <c r="CA212" s="248"/>
      <c r="CB212" s="248"/>
      <c r="CC212" s="248"/>
      <c r="CD212" s="248"/>
      <c r="CE212" s="248"/>
      <c r="CF212" s="248"/>
      <c r="CG212" s="248"/>
      <c r="CH212" s="248"/>
      <c r="CI212" s="248"/>
      <c r="CJ212" s="248"/>
      <c r="CK212" s="248"/>
      <c r="CL212" s="248"/>
      <c r="CM212" s="248"/>
      <c r="CN212" s="248"/>
      <c r="CO212" s="248"/>
      <c r="CP212" s="248"/>
      <c r="CQ212" s="248"/>
      <c r="CR212" s="248"/>
      <c r="CS212" s="248"/>
      <c r="CT212" s="248"/>
      <c r="CU212" s="248"/>
      <c r="CV212" s="248"/>
      <c r="CW212" s="248"/>
      <c r="CX212" s="248"/>
      <c r="CY212" s="248"/>
      <c r="CZ212" s="248"/>
      <c r="DA212" s="248"/>
      <c r="DB212" s="248"/>
      <c r="DC212" s="248"/>
      <c r="DD212" s="248"/>
      <c r="DE212" s="248"/>
      <c r="DF212" s="248"/>
      <c r="DG212" s="248"/>
      <c r="DH212" s="248"/>
      <c r="DI212" s="248"/>
      <c r="DJ212" s="248"/>
      <c r="DK212" s="248"/>
      <c r="DL212" s="248"/>
      <c r="DM212" s="248"/>
      <c r="DN212" s="248"/>
      <c r="DO212" s="248"/>
      <c r="DP212" s="248"/>
      <c r="DQ212" s="248"/>
      <c r="DR212" s="248"/>
      <c r="DS212" s="248"/>
      <c r="DT212" s="248"/>
      <c r="DU212" s="248"/>
      <c r="DV212" s="248"/>
      <c r="DW212" s="248"/>
      <c r="DX212" s="248"/>
      <c r="DY212" s="248"/>
      <c r="DZ212" s="248"/>
      <c r="EA212" s="248"/>
      <c r="EB212" s="248"/>
      <c r="EC212" s="248"/>
      <c r="ED212" s="248"/>
      <c r="EE212" s="248"/>
      <c r="EF212" s="248"/>
      <c r="EG212" s="248"/>
      <c r="EH212" s="248"/>
      <c r="EI212" s="248"/>
      <c r="EJ212" s="248"/>
      <c r="EK212" s="248"/>
      <c r="EL212" s="248"/>
      <c r="EM212" s="248"/>
      <c r="EN212" s="248"/>
      <c r="EO212" s="248"/>
      <c r="EP212" s="248"/>
      <c r="EQ212" s="248"/>
      <c r="ER212" s="248"/>
      <c r="ES212" s="248"/>
      <c r="ET212" s="248"/>
      <c r="EU212" s="248"/>
      <c r="EV212" s="248"/>
      <c r="EW212" s="248"/>
      <c r="EX212" s="248"/>
      <c r="EY212" s="248"/>
      <c r="EZ212" s="248"/>
      <c r="FA212" s="248"/>
      <c r="FB212" s="248"/>
      <c r="FC212" s="248"/>
      <c r="FD212" s="248"/>
      <c r="FE212" s="248"/>
      <c r="FF212" s="248"/>
      <c r="FG212" s="248"/>
      <c r="FH212" s="248"/>
      <c r="FI212" s="248"/>
      <c r="FJ212" s="248"/>
      <c r="FK212" s="248"/>
      <c r="FL212" s="248"/>
      <c r="FM212" s="248"/>
      <c r="FN212" s="248"/>
      <c r="FO212" s="248"/>
      <c r="FP212" s="248"/>
      <c r="FQ212" s="248"/>
      <c r="FR212" s="248"/>
      <c r="FS212" s="248"/>
      <c r="FT212" s="248"/>
      <c r="FU212" s="248"/>
      <c r="FV212" s="248"/>
      <c r="FW212" s="248"/>
      <c r="FX212" s="248"/>
      <c r="FY212" s="248"/>
      <c r="FZ212" s="248"/>
      <c r="GA212" s="248"/>
      <c r="GB212" s="248"/>
      <c r="GC212" s="248"/>
      <c r="GD212" s="248"/>
      <c r="GE212" s="248"/>
      <c r="GF212" s="248"/>
      <c r="GG212" s="248"/>
      <c r="GH212" s="248"/>
      <c r="GI212" s="248"/>
      <c r="GJ212" s="248"/>
      <c r="GK212" s="248"/>
      <c r="GL212" s="248"/>
      <c r="GM212" s="248"/>
      <c r="GN212" s="248"/>
      <c r="GO212" s="248"/>
      <c r="GP212" s="248"/>
      <c r="GQ212" s="248"/>
      <c r="GR212" s="248"/>
      <c r="GS212" s="248"/>
      <c r="GT212" s="248"/>
      <c r="GU212" s="248"/>
      <c r="GV212" s="248"/>
      <c r="GW212" s="248"/>
      <c r="GX212" s="248"/>
      <c r="GY212" s="248"/>
      <c r="GZ212" s="248"/>
      <c r="HA212" s="248"/>
      <c r="HB212" s="248"/>
      <c r="HC212" s="248"/>
      <c r="HD212" s="248"/>
      <c r="HE212" s="248"/>
      <c r="HF212" s="248"/>
      <c r="HG212" s="248"/>
      <c r="HH212" s="248"/>
      <c r="HI212" s="248"/>
      <c r="HJ212" s="248"/>
      <c r="HK212" s="248"/>
      <c r="HL212" s="248"/>
      <c r="HM212" s="248"/>
      <c r="HN212" s="248"/>
      <c r="HO212" s="248"/>
      <c r="HP212" s="248"/>
      <c r="HQ212" s="248"/>
      <c r="HR212" s="248"/>
    </row>
    <row r="213" spans="1:226" s="233" customFormat="1" ht="83.25" customHeight="1" x14ac:dyDescent="0.2">
      <c r="A213" s="216">
        <f t="shared" si="12"/>
        <v>186</v>
      </c>
      <c r="B213" s="257" t="s">
        <v>161</v>
      </c>
      <c r="C213" s="315">
        <v>33</v>
      </c>
      <c r="D213" s="219" t="s">
        <v>23</v>
      </c>
      <c r="E213" s="245" t="s">
        <v>609</v>
      </c>
      <c r="F213" s="221" t="s">
        <v>610</v>
      </c>
      <c r="G213" s="214" t="s">
        <v>64</v>
      </c>
      <c r="H213" s="214" t="s">
        <v>25</v>
      </c>
      <c r="I213" s="210">
        <v>7500000</v>
      </c>
      <c r="J213" s="205"/>
      <c r="K213" s="609">
        <v>42675</v>
      </c>
      <c r="L213" s="616">
        <v>42676</v>
      </c>
      <c r="M213" s="611">
        <v>42679</v>
      </c>
      <c r="N213" s="216">
        <f>30+25</f>
        <v>55</v>
      </c>
      <c r="O213" s="223">
        <f t="shared" si="13"/>
        <v>42734</v>
      </c>
      <c r="P213" s="633">
        <v>801251704</v>
      </c>
      <c r="Q213" s="292" t="s">
        <v>1159</v>
      </c>
      <c r="R213" s="227" t="s">
        <v>1158</v>
      </c>
      <c r="S213" s="368" t="s">
        <v>622</v>
      </c>
      <c r="T213" s="294" t="s">
        <v>1160</v>
      </c>
      <c r="U213" s="202" t="s">
        <v>561</v>
      </c>
      <c r="V213" s="248"/>
      <c r="W213" s="248"/>
      <c r="X213" s="248"/>
      <c r="Y213" s="248"/>
      <c r="Z213" s="248"/>
      <c r="AA213" s="248"/>
      <c r="AB213" s="248"/>
      <c r="AC213" s="248"/>
      <c r="AD213" s="248"/>
      <c r="AE213" s="248"/>
      <c r="AF213" s="248"/>
      <c r="AG213" s="248"/>
      <c r="AH213" s="248"/>
      <c r="AI213" s="248"/>
      <c r="AJ213" s="248"/>
      <c r="AK213" s="248"/>
      <c r="AL213" s="248"/>
      <c r="AM213" s="248"/>
      <c r="AN213" s="248"/>
      <c r="AO213" s="248"/>
      <c r="AP213" s="248"/>
      <c r="AQ213" s="248"/>
      <c r="AR213" s="248"/>
      <c r="AS213" s="248"/>
      <c r="AT213" s="248"/>
      <c r="AU213" s="248"/>
      <c r="AV213" s="248"/>
      <c r="AW213" s="248"/>
      <c r="AX213" s="248"/>
      <c r="AY213" s="248"/>
      <c r="AZ213" s="248"/>
      <c r="BA213" s="248"/>
      <c r="BB213" s="248"/>
      <c r="BC213" s="248"/>
      <c r="BD213" s="248"/>
      <c r="BE213" s="248"/>
      <c r="BF213" s="248"/>
      <c r="BG213" s="248"/>
      <c r="BH213" s="248"/>
      <c r="BI213" s="248"/>
      <c r="BJ213" s="248"/>
      <c r="BK213" s="248"/>
      <c r="BL213" s="248"/>
      <c r="BM213" s="248"/>
      <c r="BN213" s="248"/>
      <c r="BO213" s="248"/>
      <c r="BP213" s="248"/>
      <c r="BQ213" s="248"/>
      <c r="BR213" s="248"/>
      <c r="BS213" s="248"/>
      <c r="BT213" s="248"/>
      <c r="BU213" s="248"/>
      <c r="BV213" s="248"/>
      <c r="BW213" s="248"/>
      <c r="BX213" s="248"/>
      <c r="BY213" s="248"/>
      <c r="BZ213" s="248"/>
      <c r="CA213" s="248"/>
      <c r="CB213" s="248"/>
      <c r="CC213" s="248"/>
      <c r="CD213" s="248"/>
      <c r="CE213" s="248"/>
      <c r="CF213" s="248"/>
      <c r="CG213" s="248"/>
      <c r="CH213" s="248"/>
      <c r="CI213" s="248"/>
      <c r="CJ213" s="248"/>
      <c r="CK213" s="248"/>
      <c r="CL213" s="248"/>
      <c r="CM213" s="248"/>
      <c r="CN213" s="248"/>
      <c r="CO213" s="248"/>
      <c r="CP213" s="248"/>
      <c r="CQ213" s="248"/>
      <c r="CR213" s="248"/>
      <c r="CS213" s="248"/>
      <c r="CT213" s="248"/>
      <c r="CU213" s="248"/>
      <c r="CV213" s="248"/>
      <c r="CW213" s="248"/>
      <c r="CX213" s="248"/>
      <c r="CY213" s="248"/>
      <c r="CZ213" s="248"/>
      <c r="DA213" s="248"/>
      <c r="DB213" s="248"/>
      <c r="DC213" s="248"/>
      <c r="DD213" s="248"/>
      <c r="DE213" s="248"/>
      <c r="DF213" s="248"/>
      <c r="DG213" s="248"/>
      <c r="DH213" s="248"/>
      <c r="DI213" s="248"/>
      <c r="DJ213" s="248"/>
      <c r="DK213" s="248"/>
      <c r="DL213" s="248"/>
      <c r="DM213" s="248"/>
      <c r="DN213" s="248"/>
      <c r="DO213" s="248"/>
      <c r="DP213" s="248"/>
      <c r="DQ213" s="248"/>
      <c r="DR213" s="248"/>
      <c r="DS213" s="248"/>
      <c r="DT213" s="248"/>
      <c r="DU213" s="248"/>
      <c r="DV213" s="248"/>
      <c r="DW213" s="248"/>
      <c r="DX213" s="248"/>
      <c r="DY213" s="248"/>
      <c r="DZ213" s="248"/>
      <c r="EA213" s="248"/>
      <c r="EB213" s="248"/>
      <c r="EC213" s="248"/>
      <c r="ED213" s="248"/>
      <c r="EE213" s="248"/>
      <c r="EF213" s="248"/>
      <c r="EG213" s="248"/>
      <c r="EH213" s="248"/>
      <c r="EI213" s="248"/>
      <c r="EJ213" s="248"/>
      <c r="EK213" s="248"/>
      <c r="EL213" s="248"/>
      <c r="EM213" s="248"/>
      <c r="EN213" s="248"/>
      <c r="EO213" s="248"/>
      <c r="EP213" s="248"/>
      <c r="EQ213" s="248"/>
      <c r="ER213" s="248"/>
      <c r="ES213" s="248"/>
      <c r="ET213" s="248"/>
      <c r="EU213" s="248"/>
      <c r="EV213" s="248"/>
      <c r="EW213" s="248"/>
      <c r="EX213" s="248"/>
      <c r="EY213" s="248"/>
      <c r="EZ213" s="248"/>
      <c r="FA213" s="248"/>
      <c r="FB213" s="248"/>
      <c r="FC213" s="248"/>
      <c r="FD213" s="248"/>
      <c r="FE213" s="248"/>
      <c r="FF213" s="248"/>
      <c r="FG213" s="248"/>
      <c r="FH213" s="248"/>
      <c r="FI213" s="248"/>
      <c r="FJ213" s="248"/>
      <c r="FK213" s="248"/>
      <c r="FL213" s="248"/>
      <c r="FM213" s="248"/>
      <c r="FN213" s="248"/>
      <c r="FO213" s="248"/>
      <c r="FP213" s="248"/>
      <c r="FQ213" s="248"/>
      <c r="FR213" s="248"/>
      <c r="FS213" s="248"/>
      <c r="FT213" s="248"/>
      <c r="FU213" s="248"/>
      <c r="FV213" s="248"/>
      <c r="FW213" s="248"/>
      <c r="FX213" s="248"/>
      <c r="FY213" s="248"/>
      <c r="FZ213" s="248"/>
      <c r="GA213" s="248"/>
      <c r="GB213" s="248"/>
      <c r="GC213" s="248"/>
      <c r="GD213" s="248"/>
      <c r="GE213" s="248"/>
      <c r="GF213" s="248"/>
      <c r="GG213" s="248"/>
      <c r="GH213" s="248"/>
      <c r="GI213" s="248"/>
      <c r="GJ213" s="248"/>
      <c r="GK213" s="248"/>
      <c r="GL213" s="248"/>
      <c r="GM213" s="248"/>
      <c r="GN213" s="248"/>
      <c r="GO213" s="248"/>
      <c r="GP213" s="248"/>
      <c r="GQ213" s="248"/>
      <c r="GR213" s="248"/>
      <c r="GS213" s="248"/>
      <c r="GT213" s="248"/>
      <c r="GU213" s="248"/>
      <c r="GV213" s="248"/>
      <c r="GW213" s="248"/>
      <c r="GX213" s="248"/>
      <c r="GY213" s="248"/>
      <c r="GZ213" s="248"/>
      <c r="HA213" s="248"/>
      <c r="HB213" s="248"/>
      <c r="HC213" s="248"/>
      <c r="HD213" s="248"/>
      <c r="HE213" s="248"/>
      <c r="HF213" s="248"/>
      <c r="HG213" s="248"/>
      <c r="HH213" s="248"/>
      <c r="HI213" s="248"/>
      <c r="HJ213" s="248"/>
      <c r="HK213" s="248"/>
      <c r="HL213" s="248"/>
      <c r="HM213" s="248"/>
      <c r="HN213" s="248"/>
      <c r="HO213" s="248"/>
      <c r="HP213" s="248"/>
      <c r="HQ213" s="248"/>
      <c r="HR213" s="248"/>
    </row>
    <row r="214" spans="1:226" s="233" customFormat="1" ht="83.25" customHeight="1" x14ac:dyDescent="0.2">
      <c r="A214" s="216"/>
      <c r="B214" s="238" t="s">
        <v>118</v>
      </c>
      <c r="C214" s="315">
        <v>33</v>
      </c>
      <c r="D214" s="219" t="s">
        <v>23</v>
      </c>
      <c r="E214" s="245" t="s">
        <v>609</v>
      </c>
      <c r="F214" s="221" t="s">
        <v>610</v>
      </c>
      <c r="G214" s="214" t="s">
        <v>64</v>
      </c>
      <c r="H214" s="214" t="s">
        <v>25</v>
      </c>
      <c r="I214" s="210">
        <v>3200000</v>
      </c>
      <c r="J214" s="205"/>
      <c r="K214" s="609">
        <v>42674</v>
      </c>
      <c r="L214" s="616">
        <f t="shared" ref="L214:L219" si="14">+K214+30</f>
        <v>42704</v>
      </c>
      <c r="M214" s="611">
        <f t="shared" ref="M214:M219" si="15">+L214+1</f>
        <v>42705</v>
      </c>
      <c r="N214" s="216">
        <v>60</v>
      </c>
      <c r="O214" s="223">
        <f t="shared" si="13"/>
        <v>42765</v>
      </c>
      <c r="P214" s="325" t="s">
        <v>412</v>
      </c>
      <c r="Q214" s="292" t="s">
        <v>1183</v>
      </c>
      <c r="R214" s="214" t="s">
        <v>411</v>
      </c>
      <c r="S214" s="230" t="s">
        <v>212</v>
      </c>
      <c r="T214" s="294" t="s">
        <v>1255</v>
      </c>
      <c r="U214" s="202"/>
      <c r="V214" s="248"/>
      <c r="W214" s="248"/>
      <c r="X214" s="248"/>
      <c r="Y214" s="248"/>
      <c r="Z214" s="248"/>
      <c r="AA214" s="248"/>
      <c r="AB214" s="248"/>
      <c r="AC214" s="248"/>
      <c r="AD214" s="248"/>
      <c r="AE214" s="248"/>
      <c r="AF214" s="248"/>
      <c r="AG214" s="248"/>
      <c r="AH214" s="248"/>
      <c r="AI214" s="248"/>
      <c r="AJ214" s="248"/>
      <c r="AK214" s="248"/>
      <c r="AL214" s="248"/>
      <c r="AM214" s="248"/>
      <c r="AN214" s="248"/>
      <c r="AO214" s="248"/>
      <c r="AP214" s="248"/>
      <c r="AQ214" s="248"/>
      <c r="AR214" s="248"/>
      <c r="AS214" s="248"/>
      <c r="AT214" s="248"/>
      <c r="AU214" s="248"/>
      <c r="AV214" s="248"/>
      <c r="AW214" s="248"/>
      <c r="AX214" s="248"/>
      <c r="AY214" s="248"/>
      <c r="AZ214" s="248"/>
      <c r="BA214" s="248"/>
      <c r="BB214" s="248"/>
      <c r="BC214" s="248"/>
      <c r="BD214" s="248"/>
      <c r="BE214" s="248"/>
      <c r="BF214" s="248"/>
      <c r="BG214" s="248"/>
      <c r="BH214" s="248"/>
      <c r="BI214" s="248"/>
      <c r="BJ214" s="248"/>
      <c r="BK214" s="248"/>
      <c r="BL214" s="248"/>
      <c r="BM214" s="248"/>
      <c r="BN214" s="248"/>
      <c r="BO214" s="248"/>
      <c r="BP214" s="248"/>
      <c r="BQ214" s="248"/>
      <c r="BR214" s="248"/>
      <c r="BS214" s="248"/>
      <c r="BT214" s="248"/>
      <c r="BU214" s="248"/>
      <c r="BV214" s="248"/>
      <c r="BW214" s="248"/>
      <c r="BX214" s="248"/>
      <c r="BY214" s="248"/>
      <c r="BZ214" s="248"/>
      <c r="CA214" s="248"/>
      <c r="CB214" s="248"/>
      <c r="CC214" s="248"/>
      <c r="CD214" s="248"/>
      <c r="CE214" s="248"/>
      <c r="CF214" s="248"/>
      <c r="CG214" s="248"/>
      <c r="CH214" s="248"/>
      <c r="CI214" s="248"/>
      <c r="CJ214" s="248"/>
      <c r="CK214" s="248"/>
      <c r="CL214" s="248"/>
      <c r="CM214" s="248"/>
      <c r="CN214" s="248"/>
      <c r="CO214" s="248"/>
      <c r="CP214" s="248"/>
      <c r="CQ214" s="248"/>
      <c r="CR214" s="248"/>
      <c r="CS214" s="248"/>
      <c r="CT214" s="248"/>
      <c r="CU214" s="248"/>
      <c r="CV214" s="248"/>
      <c r="CW214" s="248"/>
      <c r="CX214" s="248"/>
      <c r="CY214" s="248"/>
      <c r="CZ214" s="248"/>
      <c r="DA214" s="248"/>
      <c r="DB214" s="248"/>
      <c r="DC214" s="248"/>
      <c r="DD214" s="248"/>
      <c r="DE214" s="248"/>
      <c r="DF214" s="248"/>
      <c r="DG214" s="248"/>
      <c r="DH214" s="248"/>
      <c r="DI214" s="248"/>
      <c r="DJ214" s="248"/>
      <c r="DK214" s="248"/>
      <c r="DL214" s="248"/>
      <c r="DM214" s="248"/>
      <c r="DN214" s="248"/>
      <c r="DO214" s="248"/>
      <c r="DP214" s="248"/>
      <c r="DQ214" s="248"/>
      <c r="DR214" s="248"/>
      <c r="DS214" s="248"/>
      <c r="DT214" s="248"/>
      <c r="DU214" s="248"/>
      <c r="DV214" s="248"/>
      <c r="DW214" s="248"/>
      <c r="DX214" s="248"/>
      <c r="DY214" s="248"/>
      <c r="DZ214" s="248"/>
      <c r="EA214" s="248"/>
      <c r="EB214" s="248"/>
      <c r="EC214" s="248"/>
      <c r="ED214" s="248"/>
      <c r="EE214" s="248"/>
      <c r="EF214" s="248"/>
      <c r="EG214" s="248"/>
      <c r="EH214" s="248"/>
      <c r="EI214" s="248"/>
      <c r="EJ214" s="248"/>
      <c r="EK214" s="248"/>
      <c r="EL214" s="248"/>
      <c r="EM214" s="248"/>
      <c r="EN214" s="248"/>
      <c r="EO214" s="248"/>
      <c r="EP214" s="248"/>
      <c r="EQ214" s="248"/>
      <c r="ER214" s="248"/>
      <c r="ES214" s="248"/>
      <c r="ET214" s="248"/>
      <c r="EU214" s="248"/>
      <c r="EV214" s="248"/>
      <c r="EW214" s="248"/>
      <c r="EX214" s="248"/>
      <c r="EY214" s="248"/>
      <c r="EZ214" s="248"/>
      <c r="FA214" s="248"/>
      <c r="FB214" s="248"/>
      <c r="FC214" s="248"/>
      <c r="FD214" s="248"/>
      <c r="FE214" s="248"/>
      <c r="FF214" s="248"/>
      <c r="FG214" s="248"/>
      <c r="FH214" s="248"/>
      <c r="FI214" s="248"/>
      <c r="FJ214" s="248"/>
      <c r="FK214" s="248"/>
      <c r="FL214" s="248"/>
      <c r="FM214" s="248"/>
      <c r="FN214" s="248"/>
      <c r="FO214" s="248"/>
      <c r="FP214" s="248"/>
      <c r="FQ214" s="248"/>
      <c r="FR214" s="248"/>
      <c r="FS214" s="248"/>
      <c r="FT214" s="248"/>
      <c r="FU214" s="248"/>
      <c r="FV214" s="248"/>
      <c r="FW214" s="248"/>
      <c r="FX214" s="248"/>
      <c r="FY214" s="248"/>
      <c r="FZ214" s="248"/>
      <c r="GA214" s="248"/>
      <c r="GB214" s="248"/>
      <c r="GC214" s="248"/>
      <c r="GD214" s="248"/>
      <c r="GE214" s="248"/>
      <c r="GF214" s="248"/>
      <c r="GG214" s="248"/>
      <c r="GH214" s="248"/>
      <c r="GI214" s="248"/>
      <c r="GJ214" s="248"/>
      <c r="GK214" s="248"/>
      <c r="GL214" s="248"/>
      <c r="GM214" s="248"/>
      <c r="GN214" s="248"/>
      <c r="GO214" s="248"/>
      <c r="GP214" s="248"/>
      <c r="GQ214" s="248"/>
      <c r="GR214" s="248"/>
      <c r="GS214" s="248"/>
      <c r="GT214" s="248"/>
      <c r="GU214" s="248"/>
      <c r="GV214" s="248"/>
      <c r="GW214" s="248"/>
      <c r="GX214" s="248"/>
      <c r="GY214" s="248"/>
      <c r="GZ214" s="248"/>
      <c r="HA214" s="248"/>
      <c r="HB214" s="248"/>
      <c r="HC214" s="248"/>
      <c r="HD214" s="248"/>
      <c r="HE214" s="248"/>
      <c r="HF214" s="248"/>
      <c r="HG214" s="248"/>
      <c r="HH214" s="248"/>
      <c r="HI214" s="248"/>
      <c r="HJ214" s="248"/>
      <c r="HK214" s="248"/>
      <c r="HL214" s="248"/>
      <c r="HM214" s="248"/>
      <c r="HN214" s="248"/>
      <c r="HO214" s="248"/>
      <c r="HP214" s="248"/>
      <c r="HQ214" s="248"/>
      <c r="HR214" s="248"/>
    </row>
    <row r="215" spans="1:226" s="233" customFormat="1" ht="83.25" customHeight="1" x14ac:dyDescent="0.2">
      <c r="A215" s="216"/>
      <c r="B215" s="238" t="s">
        <v>118</v>
      </c>
      <c r="C215" s="315">
        <v>33</v>
      </c>
      <c r="D215" s="219" t="s">
        <v>23</v>
      </c>
      <c r="E215" s="245" t="s">
        <v>609</v>
      </c>
      <c r="F215" s="221" t="s">
        <v>610</v>
      </c>
      <c r="G215" s="214" t="s">
        <v>64</v>
      </c>
      <c r="H215" s="214" t="s">
        <v>25</v>
      </c>
      <c r="I215" s="210">
        <v>6000000</v>
      </c>
      <c r="J215" s="205"/>
      <c r="K215" s="609">
        <v>42674</v>
      </c>
      <c r="L215" s="616">
        <f t="shared" si="14"/>
        <v>42704</v>
      </c>
      <c r="M215" s="611">
        <f t="shared" si="15"/>
        <v>42705</v>
      </c>
      <c r="N215" s="216">
        <v>60</v>
      </c>
      <c r="O215" s="223">
        <f t="shared" si="13"/>
        <v>42765</v>
      </c>
      <c r="P215" s="325" t="s">
        <v>412</v>
      </c>
      <c r="Q215" s="292" t="s">
        <v>1184</v>
      </c>
      <c r="R215" s="214" t="s">
        <v>411</v>
      </c>
      <c r="S215" s="230" t="s">
        <v>212</v>
      </c>
      <c r="T215" s="294" t="s">
        <v>1255</v>
      </c>
      <c r="U215" s="202"/>
      <c r="V215" s="248"/>
      <c r="W215" s="248"/>
      <c r="X215" s="248"/>
      <c r="Y215" s="248"/>
      <c r="Z215" s="248"/>
      <c r="AA215" s="248"/>
      <c r="AB215" s="248"/>
      <c r="AC215" s="248"/>
      <c r="AD215" s="248"/>
      <c r="AE215" s="248"/>
      <c r="AF215" s="248"/>
      <c r="AG215" s="248"/>
      <c r="AH215" s="248"/>
      <c r="AI215" s="248"/>
      <c r="AJ215" s="248"/>
      <c r="AK215" s="248"/>
      <c r="AL215" s="248"/>
      <c r="AM215" s="248"/>
      <c r="AN215" s="248"/>
      <c r="AO215" s="248"/>
      <c r="AP215" s="248"/>
      <c r="AQ215" s="248"/>
      <c r="AR215" s="248"/>
      <c r="AS215" s="248"/>
      <c r="AT215" s="248"/>
      <c r="AU215" s="248"/>
      <c r="AV215" s="248"/>
      <c r="AW215" s="248"/>
      <c r="AX215" s="248"/>
      <c r="AY215" s="248"/>
      <c r="AZ215" s="248"/>
      <c r="BA215" s="248"/>
      <c r="BB215" s="248"/>
      <c r="BC215" s="248"/>
      <c r="BD215" s="248"/>
      <c r="BE215" s="248"/>
      <c r="BF215" s="248"/>
      <c r="BG215" s="248"/>
      <c r="BH215" s="248"/>
      <c r="BI215" s="248"/>
      <c r="BJ215" s="248"/>
      <c r="BK215" s="248"/>
      <c r="BL215" s="248"/>
      <c r="BM215" s="248"/>
      <c r="BN215" s="248"/>
      <c r="BO215" s="248"/>
      <c r="BP215" s="248"/>
      <c r="BQ215" s="248"/>
      <c r="BR215" s="248"/>
      <c r="BS215" s="248"/>
      <c r="BT215" s="248"/>
      <c r="BU215" s="248"/>
      <c r="BV215" s="248"/>
      <c r="BW215" s="248"/>
      <c r="BX215" s="248"/>
      <c r="BY215" s="248"/>
      <c r="BZ215" s="248"/>
      <c r="CA215" s="248"/>
      <c r="CB215" s="248"/>
      <c r="CC215" s="248"/>
      <c r="CD215" s="248"/>
      <c r="CE215" s="248"/>
      <c r="CF215" s="248"/>
      <c r="CG215" s="248"/>
      <c r="CH215" s="248"/>
      <c r="CI215" s="248"/>
      <c r="CJ215" s="248"/>
      <c r="CK215" s="248"/>
      <c r="CL215" s="248"/>
      <c r="CM215" s="248"/>
      <c r="CN215" s="248"/>
      <c r="CO215" s="248"/>
      <c r="CP215" s="248"/>
      <c r="CQ215" s="248"/>
      <c r="CR215" s="248"/>
      <c r="CS215" s="248"/>
      <c r="CT215" s="248"/>
      <c r="CU215" s="248"/>
      <c r="CV215" s="248"/>
      <c r="CW215" s="248"/>
      <c r="CX215" s="248"/>
      <c r="CY215" s="248"/>
      <c r="CZ215" s="248"/>
      <c r="DA215" s="248"/>
      <c r="DB215" s="248"/>
      <c r="DC215" s="248"/>
      <c r="DD215" s="248"/>
      <c r="DE215" s="248"/>
      <c r="DF215" s="248"/>
      <c r="DG215" s="248"/>
      <c r="DH215" s="248"/>
      <c r="DI215" s="248"/>
      <c r="DJ215" s="248"/>
      <c r="DK215" s="248"/>
      <c r="DL215" s="248"/>
      <c r="DM215" s="248"/>
      <c r="DN215" s="248"/>
      <c r="DO215" s="248"/>
      <c r="DP215" s="248"/>
      <c r="DQ215" s="248"/>
      <c r="DR215" s="248"/>
      <c r="DS215" s="248"/>
      <c r="DT215" s="248"/>
      <c r="DU215" s="248"/>
      <c r="DV215" s="248"/>
      <c r="DW215" s="248"/>
      <c r="DX215" s="248"/>
      <c r="DY215" s="248"/>
      <c r="DZ215" s="248"/>
      <c r="EA215" s="248"/>
      <c r="EB215" s="248"/>
      <c r="EC215" s="248"/>
      <c r="ED215" s="248"/>
      <c r="EE215" s="248"/>
      <c r="EF215" s="248"/>
      <c r="EG215" s="248"/>
      <c r="EH215" s="248"/>
      <c r="EI215" s="248"/>
      <c r="EJ215" s="248"/>
      <c r="EK215" s="248"/>
      <c r="EL215" s="248"/>
      <c r="EM215" s="248"/>
      <c r="EN215" s="248"/>
      <c r="EO215" s="248"/>
      <c r="EP215" s="248"/>
      <c r="EQ215" s="248"/>
      <c r="ER215" s="248"/>
      <c r="ES215" s="248"/>
      <c r="ET215" s="248"/>
      <c r="EU215" s="248"/>
      <c r="EV215" s="248"/>
      <c r="EW215" s="248"/>
      <c r="EX215" s="248"/>
      <c r="EY215" s="248"/>
      <c r="EZ215" s="248"/>
      <c r="FA215" s="248"/>
      <c r="FB215" s="248"/>
      <c r="FC215" s="248"/>
      <c r="FD215" s="248"/>
      <c r="FE215" s="248"/>
      <c r="FF215" s="248"/>
      <c r="FG215" s="248"/>
      <c r="FH215" s="248"/>
      <c r="FI215" s="248"/>
      <c r="FJ215" s="248"/>
      <c r="FK215" s="248"/>
      <c r="FL215" s="248"/>
      <c r="FM215" s="248"/>
      <c r="FN215" s="248"/>
      <c r="FO215" s="248"/>
      <c r="FP215" s="248"/>
      <c r="FQ215" s="248"/>
      <c r="FR215" s="248"/>
      <c r="FS215" s="248"/>
      <c r="FT215" s="248"/>
      <c r="FU215" s="248"/>
      <c r="FV215" s="248"/>
      <c r="FW215" s="248"/>
      <c r="FX215" s="248"/>
      <c r="FY215" s="248"/>
      <c r="FZ215" s="248"/>
      <c r="GA215" s="248"/>
      <c r="GB215" s="248"/>
      <c r="GC215" s="248"/>
      <c r="GD215" s="248"/>
      <c r="GE215" s="248"/>
      <c r="GF215" s="248"/>
      <c r="GG215" s="248"/>
      <c r="GH215" s="248"/>
      <c r="GI215" s="248"/>
      <c r="GJ215" s="248"/>
      <c r="GK215" s="248"/>
      <c r="GL215" s="248"/>
      <c r="GM215" s="248"/>
      <c r="GN215" s="248"/>
      <c r="GO215" s="248"/>
      <c r="GP215" s="248"/>
      <c r="GQ215" s="248"/>
      <c r="GR215" s="248"/>
      <c r="GS215" s="248"/>
      <c r="GT215" s="248"/>
      <c r="GU215" s="248"/>
      <c r="GV215" s="248"/>
      <c r="GW215" s="248"/>
      <c r="GX215" s="248"/>
      <c r="GY215" s="248"/>
      <c r="GZ215" s="248"/>
      <c r="HA215" s="248"/>
      <c r="HB215" s="248"/>
      <c r="HC215" s="248"/>
      <c r="HD215" s="248"/>
      <c r="HE215" s="248"/>
      <c r="HF215" s="248"/>
      <c r="HG215" s="248"/>
      <c r="HH215" s="248"/>
      <c r="HI215" s="248"/>
      <c r="HJ215" s="248"/>
      <c r="HK215" s="248"/>
      <c r="HL215" s="248"/>
      <c r="HM215" s="248"/>
      <c r="HN215" s="248"/>
      <c r="HO215" s="248"/>
      <c r="HP215" s="248"/>
      <c r="HQ215" s="248"/>
      <c r="HR215" s="248"/>
    </row>
    <row r="216" spans="1:226" s="233" customFormat="1" ht="117" customHeight="1" x14ac:dyDescent="0.2">
      <c r="A216" s="216">
        <v>187</v>
      </c>
      <c r="B216" s="238" t="s">
        <v>118</v>
      </c>
      <c r="C216" s="315">
        <v>33</v>
      </c>
      <c r="D216" s="219" t="s">
        <v>23</v>
      </c>
      <c r="E216" s="245" t="s">
        <v>609</v>
      </c>
      <c r="F216" s="221" t="s">
        <v>610</v>
      </c>
      <c r="G216" s="214" t="s">
        <v>64</v>
      </c>
      <c r="H216" s="214" t="s">
        <v>25</v>
      </c>
      <c r="I216" s="210">
        <f>(1800000/30)*60</f>
        <v>3600000</v>
      </c>
      <c r="J216" s="205"/>
      <c r="K216" s="609">
        <v>42669</v>
      </c>
      <c r="L216" s="616">
        <f t="shared" si="14"/>
        <v>42699</v>
      </c>
      <c r="M216" s="611">
        <f t="shared" si="15"/>
        <v>42700</v>
      </c>
      <c r="N216" s="216">
        <v>60</v>
      </c>
      <c r="O216" s="223">
        <f t="shared" si="13"/>
        <v>42760</v>
      </c>
      <c r="P216" s="325" t="s">
        <v>412</v>
      </c>
      <c r="Q216" s="292" t="s">
        <v>1165</v>
      </c>
      <c r="R216" s="214" t="s">
        <v>411</v>
      </c>
      <c r="S216" s="230" t="s">
        <v>212</v>
      </c>
      <c r="T216" s="294" t="s">
        <v>1163</v>
      </c>
      <c r="U216" s="294" t="s">
        <v>598</v>
      </c>
      <c r="V216" s="248"/>
      <c r="W216" s="248"/>
      <c r="X216" s="248"/>
      <c r="Y216" s="248"/>
      <c r="Z216" s="248"/>
      <c r="AA216" s="248"/>
      <c r="AB216" s="248"/>
      <c r="AC216" s="248"/>
      <c r="AD216" s="248"/>
      <c r="AE216" s="248"/>
      <c r="AF216" s="248"/>
      <c r="AG216" s="248"/>
      <c r="AH216" s="248"/>
      <c r="AI216" s="248"/>
      <c r="AJ216" s="248"/>
      <c r="AK216" s="248"/>
      <c r="AL216" s="248"/>
      <c r="AM216" s="248"/>
      <c r="AN216" s="248"/>
      <c r="AO216" s="248"/>
      <c r="AP216" s="248"/>
      <c r="AQ216" s="248"/>
      <c r="AR216" s="248"/>
      <c r="AS216" s="248"/>
      <c r="AT216" s="248"/>
      <c r="AU216" s="248"/>
      <c r="AV216" s="248"/>
      <c r="AW216" s="248"/>
      <c r="AX216" s="248"/>
      <c r="AY216" s="248"/>
      <c r="AZ216" s="248"/>
      <c r="BA216" s="248"/>
      <c r="BB216" s="248"/>
      <c r="BC216" s="248"/>
      <c r="BD216" s="248"/>
      <c r="BE216" s="248"/>
      <c r="BF216" s="248"/>
      <c r="BG216" s="248"/>
      <c r="BH216" s="248"/>
      <c r="BI216" s="248"/>
      <c r="BJ216" s="248"/>
      <c r="BK216" s="248"/>
      <c r="BL216" s="248"/>
      <c r="BM216" s="248"/>
      <c r="BN216" s="248"/>
      <c r="BO216" s="248"/>
      <c r="BP216" s="248"/>
      <c r="BQ216" s="248"/>
      <c r="BR216" s="248"/>
      <c r="BS216" s="248"/>
      <c r="BT216" s="248"/>
      <c r="BU216" s="248"/>
      <c r="BV216" s="248"/>
      <c r="BW216" s="248"/>
      <c r="BX216" s="248"/>
      <c r="BY216" s="248"/>
      <c r="BZ216" s="248"/>
      <c r="CA216" s="248"/>
      <c r="CB216" s="248"/>
      <c r="CC216" s="248"/>
      <c r="CD216" s="248"/>
      <c r="CE216" s="248"/>
      <c r="CF216" s="248"/>
      <c r="CG216" s="248"/>
      <c r="CH216" s="248"/>
      <c r="CI216" s="248"/>
      <c r="CJ216" s="248"/>
      <c r="CK216" s="248"/>
      <c r="CL216" s="248"/>
      <c r="CM216" s="248"/>
      <c r="CN216" s="248"/>
      <c r="CO216" s="248"/>
      <c r="CP216" s="248"/>
      <c r="CQ216" s="248"/>
      <c r="CR216" s="248"/>
      <c r="CS216" s="248"/>
      <c r="CT216" s="248"/>
      <c r="CU216" s="248"/>
      <c r="CV216" s="248"/>
      <c r="CW216" s="248"/>
      <c r="CX216" s="248"/>
      <c r="CY216" s="248"/>
      <c r="CZ216" s="248"/>
      <c r="DA216" s="248"/>
      <c r="DB216" s="248"/>
      <c r="DC216" s="248"/>
      <c r="DD216" s="248"/>
      <c r="DE216" s="248"/>
      <c r="DF216" s="248"/>
      <c r="DG216" s="248"/>
      <c r="DH216" s="248"/>
      <c r="DI216" s="248"/>
      <c r="DJ216" s="248"/>
      <c r="DK216" s="248"/>
      <c r="DL216" s="248"/>
      <c r="DM216" s="248"/>
      <c r="DN216" s="248"/>
      <c r="DO216" s="248"/>
      <c r="DP216" s="248"/>
      <c r="DQ216" s="248"/>
      <c r="DR216" s="248"/>
      <c r="DS216" s="248"/>
      <c r="DT216" s="248"/>
      <c r="DU216" s="248"/>
      <c r="DV216" s="248"/>
      <c r="DW216" s="248"/>
      <c r="DX216" s="248"/>
      <c r="DY216" s="248"/>
      <c r="DZ216" s="248"/>
      <c r="EA216" s="248"/>
      <c r="EB216" s="248"/>
      <c r="EC216" s="248"/>
      <c r="ED216" s="248"/>
      <c r="EE216" s="248"/>
      <c r="EF216" s="248"/>
      <c r="EG216" s="248"/>
      <c r="EH216" s="248"/>
      <c r="EI216" s="248"/>
      <c r="EJ216" s="248"/>
      <c r="EK216" s="248"/>
      <c r="EL216" s="248"/>
      <c r="EM216" s="248"/>
      <c r="EN216" s="248"/>
      <c r="EO216" s="248"/>
      <c r="EP216" s="248"/>
      <c r="EQ216" s="248"/>
      <c r="ER216" s="248"/>
      <c r="ES216" s="248"/>
      <c r="ET216" s="248"/>
      <c r="EU216" s="248"/>
      <c r="EV216" s="248"/>
      <c r="EW216" s="248"/>
      <c r="EX216" s="248"/>
      <c r="EY216" s="248"/>
      <c r="EZ216" s="248"/>
      <c r="FA216" s="248"/>
      <c r="FB216" s="248"/>
      <c r="FC216" s="248"/>
      <c r="FD216" s="248"/>
      <c r="FE216" s="248"/>
      <c r="FF216" s="248"/>
      <c r="FG216" s="248"/>
      <c r="FH216" s="248"/>
      <c r="FI216" s="248"/>
      <c r="FJ216" s="248"/>
      <c r="FK216" s="248"/>
      <c r="FL216" s="248"/>
      <c r="FM216" s="248"/>
      <c r="FN216" s="248"/>
      <c r="FO216" s="248"/>
      <c r="FP216" s="248"/>
      <c r="FQ216" s="248"/>
      <c r="FR216" s="248"/>
      <c r="FS216" s="248"/>
      <c r="FT216" s="248"/>
      <c r="FU216" s="248"/>
      <c r="FV216" s="248"/>
      <c r="FW216" s="248"/>
      <c r="FX216" s="248"/>
      <c r="FY216" s="248"/>
      <c r="FZ216" s="248"/>
      <c r="GA216" s="248"/>
      <c r="GB216" s="248"/>
      <c r="GC216" s="248"/>
      <c r="GD216" s="248"/>
      <c r="GE216" s="248"/>
      <c r="GF216" s="248"/>
      <c r="GG216" s="248"/>
      <c r="GH216" s="248"/>
      <c r="GI216" s="248"/>
      <c r="GJ216" s="248"/>
      <c r="GK216" s="248"/>
      <c r="GL216" s="248"/>
      <c r="GM216" s="248"/>
      <c r="GN216" s="248"/>
      <c r="GO216" s="248"/>
      <c r="GP216" s="248"/>
      <c r="GQ216" s="248"/>
      <c r="GR216" s="248"/>
      <c r="GS216" s="248"/>
      <c r="GT216" s="248"/>
      <c r="GU216" s="248"/>
      <c r="GV216" s="248"/>
      <c r="GW216" s="248"/>
      <c r="GX216" s="248"/>
      <c r="GY216" s="248"/>
      <c r="GZ216" s="248"/>
      <c r="HA216" s="248"/>
      <c r="HB216" s="248"/>
      <c r="HC216" s="248"/>
      <c r="HD216" s="248"/>
      <c r="HE216" s="248"/>
      <c r="HF216" s="248"/>
      <c r="HG216" s="248"/>
      <c r="HH216" s="248"/>
      <c r="HI216" s="248"/>
      <c r="HJ216" s="248"/>
      <c r="HK216" s="248"/>
      <c r="HL216" s="248"/>
      <c r="HM216" s="248"/>
      <c r="HN216" s="248"/>
      <c r="HO216" s="248"/>
      <c r="HP216" s="248"/>
      <c r="HQ216" s="248"/>
      <c r="HR216" s="248"/>
    </row>
    <row r="217" spans="1:226" s="233" customFormat="1" ht="83.25" customHeight="1" x14ac:dyDescent="0.2">
      <c r="A217" s="216">
        <f t="shared" si="12"/>
        <v>188</v>
      </c>
      <c r="B217" s="238" t="s">
        <v>118</v>
      </c>
      <c r="C217" s="315">
        <v>33</v>
      </c>
      <c r="D217" s="219" t="s">
        <v>23</v>
      </c>
      <c r="E217" s="245" t="s">
        <v>609</v>
      </c>
      <c r="F217" s="221" t="s">
        <v>610</v>
      </c>
      <c r="G217" s="214" t="s">
        <v>64</v>
      </c>
      <c r="H217" s="214" t="s">
        <v>25</v>
      </c>
      <c r="I217" s="210">
        <f t="shared" ref="I217:I219" si="16">(1800000/30)*60</f>
        <v>3600000</v>
      </c>
      <c r="J217" s="205"/>
      <c r="K217" s="609">
        <v>42669</v>
      </c>
      <c r="L217" s="616">
        <f t="shared" si="14"/>
        <v>42699</v>
      </c>
      <c r="M217" s="611">
        <f t="shared" si="15"/>
        <v>42700</v>
      </c>
      <c r="N217" s="216">
        <v>60</v>
      </c>
      <c r="O217" s="223">
        <f t="shared" si="13"/>
        <v>42760</v>
      </c>
      <c r="P217" s="325" t="s">
        <v>412</v>
      </c>
      <c r="Q217" s="292" t="s">
        <v>1165</v>
      </c>
      <c r="R217" s="214" t="s">
        <v>411</v>
      </c>
      <c r="S217" s="230" t="s">
        <v>212</v>
      </c>
      <c r="T217" s="294" t="s">
        <v>1163</v>
      </c>
      <c r="U217" s="294" t="s">
        <v>598</v>
      </c>
      <c r="V217" s="248"/>
      <c r="W217" s="248"/>
      <c r="X217" s="248"/>
      <c r="Y217" s="248"/>
      <c r="Z217" s="248"/>
      <c r="AA217" s="248"/>
      <c r="AB217" s="248"/>
      <c r="AC217" s="248"/>
      <c r="AD217" s="248"/>
      <c r="AE217" s="248"/>
      <c r="AF217" s="248"/>
      <c r="AG217" s="248"/>
      <c r="AH217" s="248"/>
      <c r="AI217" s="248"/>
      <c r="AJ217" s="248"/>
      <c r="AK217" s="248"/>
      <c r="AL217" s="248"/>
      <c r="AM217" s="248"/>
      <c r="AN217" s="248"/>
      <c r="AO217" s="248"/>
      <c r="AP217" s="248"/>
      <c r="AQ217" s="248"/>
      <c r="AR217" s="248"/>
      <c r="AS217" s="248"/>
      <c r="AT217" s="248"/>
      <c r="AU217" s="248"/>
      <c r="AV217" s="248"/>
      <c r="AW217" s="248"/>
      <c r="AX217" s="248"/>
      <c r="AY217" s="248"/>
      <c r="AZ217" s="248"/>
      <c r="BA217" s="248"/>
      <c r="BB217" s="248"/>
      <c r="BC217" s="248"/>
      <c r="BD217" s="248"/>
      <c r="BE217" s="248"/>
      <c r="BF217" s="248"/>
      <c r="BG217" s="248"/>
      <c r="BH217" s="248"/>
      <c r="BI217" s="248"/>
      <c r="BJ217" s="248"/>
      <c r="BK217" s="248"/>
      <c r="BL217" s="248"/>
      <c r="BM217" s="248"/>
      <c r="BN217" s="248"/>
      <c r="BO217" s="248"/>
      <c r="BP217" s="248"/>
      <c r="BQ217" s="248"/>
      <c r="BR217" s="248"/>
      <c r="BS217" s="248"/>
      <c r="BT217" s="248"/>
      <c r="BU217" s="248"/>
      <c r="BV217" s="248"/>
      <c r="BW217" s="248"/>
      <c r="BX217" s="248"/>
      <c r="BY217" s="248"/>
      <c r="BZ217" s="248"/>
      <c r="CA217" s="248"/>
      <c r="CB217" s="248"/>
      <c r="CC217" s="248"/>
      <c r="CD217" s="248"/>
      <c r="CE217" s="248"/>
      <c r="CF217" s="248"/>
      <c r="CG217" s="248"/>
      <c r="CH217" s="248"/>
      <c r="CI217" s="248"/>
      <c r="CJ217" s="248"/>
      <c r="CK217" s="248"/>
      <c r="CL217" s="248"/>
      <c r="CM217" s="248"/>
      <c r="CN217" s="248"/>
      <c r="CO217" s="248"/>
      <c r="CP217" s="248"/>
      <c r="CQ217" s="248"/>
      <c r="CR217" s="248"/>
      <c r="CS217" s="248"/>
      <c r="CT217" s="248"/>
      <c r="CU217" s="248"/>
      <c r="CV217" s="248"/>
      <c r="CW217" s="248"/>
      <c r="CX217" s="248"/>
      <c r="CY217" s="248"/>
      <c r="CZ217" s="248"/>
      <c r="DA217" s="248"/>
      <c r="DB217" s="248"/>
      <c r="DC217" s="248"/>
      <c r="DD217" s="248"/>
      <c r="DE217" s="248"/>
      <c r="DF217" s="248"/>
      <c r="DG217" s="248"/>
      <c r="DH217" s="248"/>
      <c r="DI217" s="248"/>
      <c r="DJ217" s="248"/>
      <c r="DK217" s="248"/>
      <c r="DL217" s="248"/>
      <c r="DM217" s="248"/>
      <c r="DN217" s="248"/>
      <c r="DO217" s="248"/>
      <c r="DP217" s="248"/>
      <c r="DQ217" s="248"/>
      <c r="DR217" s="248"/>
      <c r="DS217" s="248"/>
      <c r="DT217" s="248"/>
      <c r="DU217" s="248"/>
      <c r="DV217" s="248"/>
      <c r="DW217" s="248"/>
      <c r="DX217" s="248"/>
      <c r="DY217" s="248"/>
      <c r="DZ217" s="248"/>
      <c r="EA217" s="248"/>
      <c r="EB217" s="248"/>
      <c r="EC217" s="248"/>
      <c r="ED217" s="248"/>
      <c r="EE217" s="248"/>
      <c r="EF217" s="248"/>
      <c r="EG217" s="248"/>
      <c r="EH217" s="248"/>
      <c r="EI217" s="248"/>
      <c r="EJ217" s="248"/>
      <c r="EK217" s="248"/>
      <c r="EL217" s="248"/>
      <c r="EM217" s="248"/>
      <c r="EN217" s="248"/>
      <c r="EO217" s="248"/>
      <c r="EP217" s="248"/>
      <c r="EQ217" s="248"/>
      <c r="ER217" s="248"/>
      <c r="ES217" s="248"/>
      <c r="ET217" s="248"/>
      <c r="EU217" s="248"/>
      <c r="EV217" s="248"/>
      <c r="EW217" s="248"/>
      <c r="EX217" s="248"/>
      <c r="EY217" s="248"/>
      <c r="EZ217" s="248"/>
      <c r="FA217" s="248"/>
      <c r="FB217" s="248"/>
      <c r="FC217" s="248"/>
      <c r="FD217" s="248"/>
      <c r="FE217" s="248"/>
      <c r="FF217" s="248"/>
      <c r="FG217" s="248"/>
      <c r="FH217" s="248"/>
      <c r="FI217" s="248"/>
      <c r="FJ217" s="248"/>
      <c r="FK217" s="248"/>
      <c r="FL217" s="248"/>
      <c r="FM217" s="248"/>
      <c r="FN217" s="248"/>
      <c r="FO217" s="248"/>
      <c r="FP217" s="248"/>
      <c r="FQ217" s="248"/>
      <c r="FR217" s="248"/>
      <c r="FS217" s="248"/>
      <c r="FT217" s="248"/>
      <c r="FU217" s="248"/>
      <c r="FV217" s="248"/>
      <c r="FW217" s="248"/>
      <c r="FX217" s="248"/>
      <c r="FY217" s="248"/>
      <c r="FZ217" s="248"/>
      <c r="GA217" s="248"/>
      <c r="GB217" s="248"/>
      <c r="GC217" s="248"/>
      <c r="GD217" s="248"/>
      <c r="GE217" s="248"/>
      <c r="GF217" s="248"/>
      <c r="GG217" s="248"/>
      <c r="GH217" s="248"/>
      <c r="GI217" s="248"/>
      <c r="GJ217" s="248"/>
      <c r="GK217" s="248"/>
      <c r="GL217" s="248"/>
      <c r="GM217" s="248"/>
      <c r="GN217" s="248"/>
      <c r="GO217" s="248"/>
      <c r="GP217" s="248"/>
      <c r="GQ217" s="248"/>
      <c r="GR217" s="248"/>
      <c r="GS217" s="248"/>
      <c r="GT217" s="248"/>
      <c r="GU217" s="248"/>
      <c r="GV217" s="248"/>
      <c r="GW217" s="248"/>
      <c r="GX217" s="248"/>
      <c r="GY217" s="248"/>
      <c r="GZ217" s="248"/>
      <c r="HA217" s="248"/>
      <c r="HB217" s="248"/>
      <c r="HC217" s="248"/>
      <c r="HD217" s="248"/>
      <c r="HE217" s="248"/>
      <c r="HF217" s="248"/>
      <c r="HG217" s="248"/>
      <c r="HH217" s="248"/>
      <c r="HI217" s="248"/>
      <c r="HJ217" s="248"/>
      <c r="HK217" s="248"/>
      <c r="HL217" s="248"/>
      <c r="HM217" s="248"/>
      <c r="HN217" s="248"/>
      <c r="HO217" s="248"/>
      <c r="HP217" s="248"/>
      <c r="HQ217" s="248"/>
      <c r="HR217" s="248"/>
    </row>
    <row r="218" spans="1:226" s="233" customFormat="1" ht="83.25" customHeight="1" x14ac:dyDescent="0.2">
      <c r="A218" s="216">
        <f t="shared" si="12"/>
        <v>189</v>
      </c>
      <c r="B218" s="238" t="s">
        <v>118</v>
      </c>
      <c r="C218" s="315">
        <v>33</v>
      </c>
      <c r="D218" s="219" t="s">
        <v>23</v>
      </c>
      <c r="E218" s="245" t="s">
        <v>609</v>
      </c>
      <c r="F218" s="221" t="s">
        <v>610</v>
      </c>
      <c r="G218" s="214" t="s">
        <v>64</v>
      </c>
      <c r="H218" s="214" t="s">
        <v>25</v>
      </c>
      <c r="I218" s="210">
        <f t="shared" si="16"/>
        <v>3600000</v>
      </c>
      <c r="J218" s="205"/>
      <c r="K218" s="609">
        <v>42669</v>
      </c>
      <c r="L218" s="616">
        <f t="shared" si="14"/>
        <v>42699</v>
      </c>
      <c r="M218" s="611">
        <f t="shared" si="15"/>
        <v>42700</v>
      </c>
      <c r="N218" s="216">
        <v>60</v>
      </c>
      <c r="O218" s="223">
        <f t="shared" si="13"/>
        <v>42760</v>
      </c>
      <c r="P218" s="325" t="s">
        <v>412</v>
      </c>
      <c r="Q218" s="292" t="s">
        <v>1165</v>
      </c>
      <c r="R218" s="214" t="s">
        <v>411</v>
      </c>
      <c r="S218" s="230" t="s">
        <v>212</v>
      </c>
      <c r="T218" s="294" t="s">
        <v>1163</v>
      </c>
      <c r="U218" s="294" t="s">
        <v>598</v>
      </c>
      <c r="V218" s="248"/>
      <c r="W218" s="248"/>
      <c r="X218" s="248"/>
      <c r="Y218" s="248"/>
      <c r="Z218" s="248"/>
      <c r="AA218" s="248"/>
      <c r="AB218" s="248"/>
      <c r="AC218" s="248"/>
      <c r="AD218" s="248"/>
      <c r="AE218" s="248"/>
      <c r="AF218" s="248"/>
      <c r="AG218" s="248"/>
      <c r="AH218" s="248"/>
      <c r="AI218" s="248"/>
      <c r="AJ218" s="248"/>
      <c r="AK218" s="248"/>
      <c r="AL218" s="248"/>
      <c r="AM218" s="248"/>
      <c r="AN218" s="248"/>
      <c r="AO218" s="248"/>
      <c r="AP218" s="248"/>
      <c r="AQ218" s="248"/>
      <c r="AR218" s="248"/>
      <c r="AS218" s="248"/>
      <c r="AT218" s="248"/>
      <c r="AU218" s="248"/>
      <c r="AV218" s="248"/>
      <c r="AW218" s="248"/>
      <c r="AX218" s="248"/>
      <c r="AY218" s="248"/>
      <c r="AZ218" s="248"/>
      <c r="BA218" s="248"/>
      <c r="BB218" s="248"/>
      <c r="BC218" s="248"/>
      <c r="BD218" s="248"/>
      <c r="BE218" s="248"/>
      <c r="BF218" s="248"/>
      <c r="BG218" s="248"/>
      <c r="BH218" s="248"/>
      <c r="BI218" s="248"/>
      <c r="BJ218" s="248"/>
      <c r="BK218" s="248"/>
      <c r="BL218" s="248"/>
      <c r="BM218" s="248"/>
      <c r="BN218" s="248"/>
      <c r="BO218" s="248"/>
      <c r="BP218" s="248"/>
      <c r="BQ218" s="248"/>
      <c r="BR218" s="248"/>
      <c r="BS218" s="248"/>
      <c r="BT218" s="248"/>
      <c r="BU218" s="248"/>
      <c r="BV218" s="248"/>
      <c r="BW218" s="248"/>
      <c r="BX218" s="248"/>
      <c r="BY218" s="248"/>
      <c r="BZ218" s="248"/>
      <c r="CA218" s="248"/>
      <c r="CB218" s="248"/>
      <c r="CC218" s="248"/>
      <c r="CD218" s="248"/>
      <c r="CE218" s="248"/>
      <c r="CF218" s="248"/>
      <c r="CG218" s="248"/>
      <c r="CH218" s="248"/>
      <c r="CI218" s="248"/>
      <c r="CJ218" s="248"/>
      <c r="CK218" s="248"/>
      <c r="CL218" s="248"/>
      <c r="CM218" s="248"/>
      <c r="CN218" s="248"/>
      <c r="CO218" s="248"/>
      <c r="CP218" s="248"/>
      <c r="CQ218" s="248"/>
      <c r="CR218" s="248"/>
      <c r="CS218" s="248"/>
      <c r="CT218" s="248"/>
      <c r="CU218" s="248"/>
      <c r="CV218" s="248"/>
      <c r="CW218" s="248"/>
      <c r="CX218" s="248"/>
      <c r="CY218" s="248"/>
      <c r="CZ218" s="248"/>
      <c r="DA218" s="248"/>
      <c r="DB218" s="248"/>
      <c r="DC218" s="248"/>
      <c r="DD218" s="248"/>
      <c r="DE218" s="248"/>
      <c r="DF218" s="248"/>
      <c r="DG218" s="248"/>
      <c r="DH218" s="248"/>
      <c r="DI218" s="248"/>
      <c r="DJ218" s="248"/>
      <c r="DK218" s="248"/>
      <c r="DL218" s="248"/>
      <c r="DM218" s="248"/>
      <c r="DN218" s="248"/>
      <c r="DO218" s="248"/>
      <c r="DP218" s="248"/>
      <c r="DQ218" s="248"/>
      <c r="DR218" s="248"/>
      <c r="DS218" s="248"/>
      <c r="DT218" s="248"/>
      <c r="DU218" s="248"/>
      <c r="DV218" s="248"/>
      <c r="DW218" s="248"/>
      <c r="DX218" s="248"/>
      <c r="DY218" s="248"/>
      <c r="DZ218" s="248"/>
      <c r="EA218" s="248"/>
      <c r="EB218" s="248"/>
      <c r="EC218" s="248"/>
      <c r="ED218" s="248"/>
      <c r="EE218" s="248"/>
      <c r="EF218" s="248"/>
      <c r="EG218" s="248"/>
      <c r="EH218" s="248"/>
      <c r="EI218" s="248"/>
      <c r="EJ218" s="248"/>
      <c r="EK218" s="248"/>
      <c r="EL218" s="248"/>
      <c r="EM218" s="248"/>
      <c r="EN218" s="248"/>
      <c r="EO218" s="248"/>
      <c r="EP218" s="248"/>
      <c r="EQ218" s="248"/>
      <c r="ER218" s="248"/>
      <c r="ES218" s="248"/>
      <c r="ET218" s="248"/>
      <c r="EU218" s="248"/>
      <c r="EV218" s="248"/>
      <c r="EW218" s="248"/>
      <c r="EX218" s="248"/>
      <c r="EY218" s="248"/>
      <c r="EZ218" s="248"/>
      <c r="FA218" s="248"/>
      <c r="FB218" s="248"/>
      <c r="FC218" s="248"/>
      <c r="FD218" s="248"/>
      <c r="FE218" s="248"/>
      <c r="FF218" s="248"/>
      <c r="FG218" s="248"/>
      <c r="FH218" s="248"/>
      <c r="FI218" s="248"/>
      <c r="FJ218" s="248"/>
      <c r="FK218" s="248"/>
      <c r="FL218" s="248"/>
      <c r="FM218" s="248"/>
      <c r="FN218" s="248"/>
      <c r="FO218" s="248"/>
      <c r="FP218" s="248"/>
      <c r="FQ218" s="248"/>
      <c r="FR218" s="248"/>
      <c r="FS218" s="248"/>
      <c r="FT218" s="248"/>
      <c r="FU218" s="248"/>
      <c r="FV218" s="248"/>
      <c r="FW218" s="248"/>
      <c r="FX218" s="248"/>
      <c r="FY218" s="248"/>
      <c r="FZ218" s="248"/>
      <c r="GA218" s="248"/>
      <c r="GB218" s="248"/>
      <c r="GC218" s="248"/>
      <c r="GD218" s="248"/>
      <c r="GE218" s="248"/>
      <c r="GF218" s="248"/>
      <c r="GG218" s="248"/>
      <c r="GH218" s="248"/>
      <c r="GI218" s="248"/>
      <c r="GJ218" s="248"/>
      <c r="GK218" s="248"/>
      <c r="GL218" s="248"/>
      <c r="GM218" s="248"/>
      <c r="GN218" s="248"/>
      <c r="GO218" s="248"/>
      <c r="GP218" s="248"/>
      <c r="GQ218" s="248"/>
      <c r="GR218" s="248"/>
      <c r="GS218" s="248"/>
      <c r="GT218" s="248"/>
      <c r="GU218" s="248"/>
      <c r="GV218" s="248"/>
      <c r="GW218" s="248"/>
      <c r="GX218" s="248"/>
      <c r="GY218" s="248"/>
      <c r="GZ218" s="248"/>
      <c r="HA218" s="248"/>
      <c r="HB218" s="248"/>
      <c r="HC218" s="248"/>
      <c r="HD218" s="248"/>
      <c r="HE218" s="248"/>
      <c r="HF218" s="248"/>
      <c r="HG218" s="248"/>
      <c r="HH218" s="248"/>
      <c r="HI218" s="248"/>
      <c r="HJ218" s="248"/>
      <c r="HK218" s="248"/>
      <c r="HL218" s="248"/>
      <c r="HM218" s="248"/>
      <c r="HN218" s="248"/>
      <c r="HO218" s="248"/>
      <c r="HP218" s="248"/>
      <c r="HQ218" s="248"/>
      <c r="HR218" s="248"/>
    </row>
    <row r="219" spans="1:226" s="233" customFormat="1" ht="83.25" customHeight="1" x14ac:dyDescent="0.2">
      <c r="A219" s="216">
        <f t="shared" si="12"/>
        <v>190</v>
      </c>
      <c r="B219" s="238" t="s">
        <v>118</v>
      </c>
      <c r="C219" s="315">
        <v>33</v>
      </c>
      <c r="D219" s="219" t="s">
        <v>23</v>
      </c>
      <c r="E219" s="245" t="s">
        <v>609</v>
      </c>
      <c r="F219" s="221" t="s">
        <v>610</v>
      </c>
      <c r="G219" s="214" t="s">
        <v>64</v>
      </c>
      <c r="H219" s="214" t="s">
        <v>25</v>
      </c>
      <c r="I219" s="210">
        <f t="shared" si="16"/>
        <v>3600000</v>
      </c>
      <c r="J219" s="205"/>
      <c r="K219" s="609">
        <v>42669</v>
      </c>
      <c r="L219" s="616">
        <f t="shared" si="14"/>
        <v>42699</v>
      </c>
      <c r="M219" s="611">
        <f t="shared" si="15"/>
        <v>42700</v>
      </c>
      <c r="N219" s="216">
        <v>60</v>
      </c>
      <c r="O219" s="223">
        <f t="shared" si="13"/>
        <v>42760</v>
      </c>
      <c r="P219" s="325" t="s">
        <v>412</v>
      </c>
      <c r="Q219" s="292" t="s">
        <v>1165</v>
      </c>
      <c r="R219" s="214" t="s">
        <v>411</v>
      </c>
      <c r="S219" s="230" t="s">
        <v>212</v>
      </c>
      <c r="T219" s="294" t="s">
        <v>1163</v>
      </c>
      <c r="U219" s="294" t="s">
        <v>598</v>
      </c>
      <c r="V219" s="248"/>
      <c r="W219" s="248"/>
      <c r="X219" s="248"/>
      <c r="Y219" s="248"/>
      <c r="Z219" s="248"/>
      <c r="AA219" s="248"/>
      <c r="AB219" s="248"/>
      <c r="AC219" s="248"/>
      <c r="AD219" s="248"/>
      <c r="AE219" s="248"/>
      <c r="AF219" s="248"/>
      <c r="AG219" s="248"/>
      <c r="AH219" s="248"/>
      <c r="AI219" s="248"/>
      <c r="AJ219" s="248"/>
      <c r="AK219" s="248"/>
      <c r="AL219" s="248"/>
      <c r="AM219" s="248"/>
      <c r="AN219" s="248"/>
      <c r="AO219" s="248"/>
      <c r="AP219" s="248"/>
      <c r="AQ219" s="248"/>
      <c r="AR219" s="248"/>
      <c r="AS219" s="248"/>
      <c r="AT219" s="248"/>
      <c r="AU219" s="248"/>
      <c r="AV219" s="248"/>
      <c r="AW219" s="248"/>
      <c r="AX219" s="248"/>
      <c r="AY219" s="248"/>
      <c r="AZ219" s="248"/>
      <c r="BA219" s="248"/>
      <c r="BB219" s="248"/>
      <c r="BC219" s="248"/>
      <c r="BD219" s="248"/>
      <c r="BE219" s="248"/>
      <c r="BF219" s="248"/>
      <c r="BG219" s="248"/>
      <c r="BH219" s="248"/>
      <c r="BI219" s="248"/>
      <c r="BJ219" s="248"/>
      <c r="BK219" s="248"/>
      <c r="BL219" s="248"/>
      <c r="BM219" s="248"/>
      <c r="BN219" s="248"/>
      <c r="BO219" s="248"/>
      <c r="BP219" s="248"/>
      <c r="BQ219" s="248"/>
      <c r="BR219" s="248"/>
      <c r="BS219" s="248"/>
      <c r="BT219" s="248"/>
      <c r="BU219" s="248"/>
      <c r="BV219" s="248"/>
      <c r="BW219" s="248"/>
      <c r="BX219" s="248"/>
      <c r="BY219" s="248"/>
      <c r="BZ219" s="248"/>
      <c r="CA219" s="248"/>
      <c r="CB219" s="248"/>
      <c r="CC219" s="248"/>
      <c r="CD219" s="248"/>
      <c r="CE219" s="248"/>
      <c r="CF219" s="248"/>
      <c r="CG219" s="248"/>
      <c r="CH219" s="248"/>
      <c r="CI219" s="248"/>
      <c r="CJ219" s="248"/>
      <c r="CK219" s="248"/>
      <c r="CL219" s="248"/>
      <c r="CM219" s="248"/>
      <c r="CN219" s="248"/>
      <c r="CO219" s="248"/>
      <c r="CP219" s="248"/>
      <c r="CQ219" s="248"/>
      <c r="CR219" s="248"/>
      <c r="CS219" s="248"/>
      <c r="CT219" s="248"/>
      <c r="CU219" s="248"/>
      <c r="CV219" s="248"/>
      <c r="CW219" s="248"/>
      <c r="CX219" s="248"/>
      <c r="CY219" s="248"/>
      <c r="CZ219" s="248"/>
      <c r="DA219" s="248"/>
      <c r="DB219" s="248"/>
      <c r="DC219" s="248"/>
      <c r="DD219" s="248"/>
      <c r="DE219" s="248"/>
      <c r="DF219" s="248"/>
      <c r="DG219" s="248"/>
      <c r="DH219" s="248"/>
      <c r="DI219" s="248"/>
      <c r="DJ219" s="248"/>
      <c r="DK219" s="248"/>
      <c r="DL219" s="248"/>
      <c r="DM219" s="248"/>
      <c r="DN219" s="248"/>
      <c r="DO219" s="248"/>
      <c r="DP219" s="248"/>
      <c r="DQ219" s="248"/>
      <c r="DR219" s="248"/>
      <c r="DS219" s="248"/>
      <c r="DT219" s="248"/>
      <c r="DU219" s="248"/>
      <c r="DV219" s="248"/>
      <c r="DW219" s="248"/>
      <c r="DX219" s="248"/>
      <c r="DY219" s="248"/>
      <c r="DZ219" s="248"/>
      <c r="EA219" s="248"/>
      <c r="EB219" s="248"/>
      <c r="EC219" s="248"/>
      <c r="ED219" s="248"/>
      <c r="EE219" s="248"/>
      <c r="EF219" s="248"/>
      <c r="EG219" s="248"/>
      <c r="EH219" s="248"/>
      <c r="EI219" s="248"/>
      <c r="EJ219" s="248"/>
      <c r="EK219" s="248"/>
      <c r="EL219" s="248"/>
      <c r="EM219" s="248"/>
      <c r="EN219" s="248"/>
      <c r="EO219" s="248"/>
      <c r="EP219" s="248"/>
      <c r="EQ219" s="248"/>
      <c r="ER219" s="248"/>
      <c r="ES219" s="248"/>
      <c r="ET219" s="248"/>
      <c r="EU219" s="248"/>
      <c r="EV219" s="248"/>
      <c r="EW219" s="248"/>
      <c r="EX219" s="248"/>
      <c r="EY219" s="248"/>
      <c r="EZ219" s="248"/>
      <c r="FA219" s="248"/>
      <c r="FB219" s="248"/>
      <c r="FC219" s="248"/>
      <c r="FD219" s="248"/>
      <c r="FE219" s="248"/>
      <c r="FF219" s="248"/>
      <c r="FG219" s="248"/>
      <c r="FH219" s="248"/>
      <c r="FI219" s="248"/>
      <c r="FJ219" s="248"/>
      <c r="FK219" s="248"/>
      <c r="FL219" s="248"/>
      <c r="FM219" s="248"/>
      <c r="FN219" s="248"/>
      <c r="FO219" s="248"/>
      <c r="FP219" s="248"/>
      <c r="FQ219" s="248"/>
      <c r="FR219" s="248"/>
      <c r="FS219" s="248"/>
      <c r="FT219" s="248"/>
      <c r="FU219" s="248"/>
      <c r="FV219" s="248"/>
      <c r="FW219" s="248"/>
      <c r="FX219" s="248"/>
      <c r="FY219" s="248"/>
      <c r="FZ219" s="248"/>
      <c r="GA219" s="248"/>
      <c r="GB219" s="248"/>
      <c r="GC219" s="248"/>
      <c r="GD219" s="248"/>
      <c r="GE219" s="248"/>
      <c r="GF219" s="248"/>
      <c r="GG219" s="248"/>
      <c r="GH219" s="248"/>
      <c r="GI219" s="248"/>
      <c r="GJ219" s="248"/>
      <c r="GK219" s="248"/>
      <c r="GL219" s="248"/>
      <c r="GM219" s="248"/>
      <c r="GN219" s="248"/>
      <c r="GO219" s="248"/>
      <c r="GP219" s="248"/>
      <c r="GQ219" s="248"/>
      <c r="GR219" s="248"/>
      <c r="GS219" s="248"/>
      <c r="GT219" s="248"/>
      <c r="GU219" s="248"/>
      <c r="GV219" s="248"/>
      <c r="GW219" s="248"/>
      <c r="GX219" s="248"/>
      <c r="GY219" s="248"/>
      <c r="GZ219" s="248"/>
      <c r="HA219" s="248"/>
      <c r="HB219" s="248"/>
      <c r="HC219" s="248"/>
      <c r="HD219" s="248"/>
      <c r="HE219" s="248"/>
      <c r="HF219" s="248"/>
      <c r="HG219" s="248"/>
      <c r="HH219" s="248"/>
      <c r="HI219" s="248"/>
      <c r="HJ219" s="248"/>
      <c r="HK219" s="248"/>
      <c r="HL219" s="248"/>
      <c r="HM219" s="248"/>
      <c r="HN219" s="248"/>
      <c r="HO219" s="248"/>
      <c r="HP219" s="248"/>
      <c r="HQ219" s="248"/>
      <c r="HR219" s="248"/>
    </row>
    <row r="220" spans="1:226" s="233" customFormat="1" ht="83.25" customHeight="1" x14ac:dyDescent="0.2">
      <c r="A220" s="216"/>
      <c r="B220" s="257" t="s">
        <v>161</v>
      </c>
      <c r="C220" s="315">
        <v>33</v>
      </c>
      <c r="D220" s="219" t="s">
        <v>23</v>
      </c>
      <c r="E220" s="245" t="s">
        <v>609</v>
      </c>
      <c r="F220" s="221" t="s">
        <v>610</v>
      </c>
      <c r="G220" s="331" t="s">
        <v>157</v>
      </c>
      <c r="H220" s="332" t="s">
        <v>158</v>
      </c>
      <c r="I220" s="207">
        <v>103867</v>
      </c>
      <c r="J220" s="207"/>
      <c r="K220" s="223">
        <v>42578</v>
      </c>
      <c r="L220" s="223">
        <v>42649</v>
      </c>
      <c r="M220" s="223">
        <v>42662</v>
      </c>
      <c r="N220" s="216" t="s">
        <v>1141</v>
      </c>
      <c r="O220" s="223">
        <v>42691</v>
      </c>
      <c r="P220" s="292" t="s">
        <v>573</v>
      </c>
      <c r="Q220" s="292" t="s">
        <v>1175</v>
      </c>
      <c r="R220" s="295" t="s">
        <v>572</v>
      </c>
      <c r="S220" s="368" t="s">
        <v>622</v>
      </c>
      <c r="T220" s="295" t="s">
        <v>1242</v>
      </c>
      <c r="U220" s="291"/>
      <c r="V220" s="248"/>
      <c r="W220" s="248"/>
      <c r="X220" s="248"/>
      <c r="Y220" s="248"/>
      <c r="Z220" s="248"/>
      <c r="AA220" s="248"/>
      <c r="AB220" s="248"/>
      <c r="AC220" s="248"/>
      <c r="AD220" s="248"/>
      <c r="AE220" s="248"/>
      <c r="AF220" s="248"/>
      <c r="AG220" s="248"/>
      <c r="AH220" s="248"/>
      <c r="AI220" s="248"/>
      <c r="AJ220" s="248"/>
      <c r="AK220" s="248"/>
      <c r="AL220" s="248"/>
      <c r="AM220" s="248"/>
      <c r="AN220" s="248"/>
      <c r="AO220" s="248"/>
      <c r="AP220" s="248"/>
      <c r="AQ220" s="248"/>
      <c r="AR220" s="248"/>
      <c r="AS220" s="248"/>
      <c r="AT220" s="248"/>
      <c r="AU220" s="248"/>
      <c r="AV220" s="248"/>
      <c r="AW220" s="248"/>
      <c r="AX220" s="248"/>
      <c r="AY220" s="248"/>
      <c r="AZ220" s="248"/>
      <c r="BA220" s="248"/>
      <c r="BB220" s="248"/>
      <c r="BC220" s="248"/>
      <c r="BD220" s="248"/>
      <c r="BE220" s="248"/>
      <c r="BF220" s="248"/>
      <c r="BG220" s="248"/>
      <c r="BH220" s="248"/>
      <c r="BI220" s="248"/>
      <c r="BJ220" s="248"/>
      <c r="BK220" s="248"/>
      <c r="BL220" s="248"/>
      <c r="BM220" s="248"/>
      <c r="BN220" s="248"/>
      <c r="BO220" s="248"/>
      <c r="BP220" s="248"/>
      <c r="BQ220" s="248"/>
      <c r="BR220" s="248"/>
      <c r="BS220" s="248"/>
      <c r="BT220" s="248"/>
      <c r="BU220" s="248"/>
      <c r="BV220" s="248"/>
      <c r="BW220" s="248"/>
      <c r="BX220" s="248"/>
      <c r="BY220" s="248"/>
      <c r="BZ220" s="248"/>
      <c r="CA220" s="248"/>
      <c r="CB220" s="248"/>
      <c r="CC220" s="248"/>
      <c r="CD220" s="248"/>
      <c r="CE220" s="248"/>
      <c r="CF220" s="248"/>
      <c r="CG220" s="248"/>
      <c r="CH220" s="248"/>
      <c r="CI220" s="248"/>
      <c r="CJ220" s="248"/>
      <c r="CK220" s="248"/>
      <c r="CL220" s="248"/>
      <c r="CM220" s="248"/>
      <c r="CN220" s="248"/>
      <c r="CO220" s="248"/>
      <c r="CP220" s="248"/>
      <c r="CQ220" s="248"/>
      <c r="CR220" s="248"/>
      <c r="CS220" s="248"/>
      <c r="CT220" s="248"/>
      <c r="CU220" s="248"/>
      <c r="CV220" s="248"/>
      <c r="CW220" s="248"/>
      <c r="CX220" s="248"/>
      <c r="CY220" s="248"/>
      <c r="CZ220" s="248"/>
      <c r="DA220" s="248"/>
      <c r="DB220" s="248"/>
      <c r="DC220" s="248"/>
      <c r="DD220" s="248"/>
      <c r="DE220" s="248"/>
      <c r="DF220" s="248"/>
      <c r="DG220" s="248"/>
      <c r="DH220" s="248"/>
      <c r="DI220" s="248"/>
      <c r="DJ220" s="248"/>
      <c r="DK220" s="248"/>
      <c r="DL220" s="248"/>
      <c r="DM220" s="248"/>
      <c r="DN220" s="248"/>
      <c r="DO220" s="248"/>
      <c r="DP220" s="248"/>
      <c r="DQ220" s="248"/>
      <c r="DR220" s="248"/>
      <c r="DS220" s="248"/>
      <c r="DT220" s="248"/>
      <c r="DU220" s="248"/>
      <c r="DV220" s="248"/>
      <c r="DW220" s="248"/>
      <c r="DX220" s="248"/>
      <c r="DY220" s="248"/>
      <c r="DZ220" s="248"/>
      <c r="EA220" s="248"/>
      <c r="EB220" s="248"/>
      <c r="EC220" s="248"/>
      <c r="ED220" s="248"/>
      <c r="EE220" s="248"/>
      <c r="EF220" s="248"/>
      <c r="EG220" s="248"/>
      <c r="EH220" s="248"/>
      <c r="EI220" s="248"/>
      <c r="EJ220" s="248"/>
      <c r="EK220" s="248"/>
      <c r="EL220" s="248"/>
      <c r="EM220" s="248"/>
      <c r="EN220" s="248"/>
      <c r="EO220" s="248"/>
      <c r="EP220" s="248"/>
      <c r="EQ220" s="248"/>
      <c r="ER220" s="248"/>
      <c r="ES220" s="248"/>
      <c r="ET220" s="248"/>
      <c r="EU220" s="248"/>
      <c r="EV220" s="248"/>
      <c r="EW220" s="248"/>
      <c r="EX220" s="248"/>
      <c r="EY220" s="248"/>
      <c r="EZ220" s="248"/>
      <c r="FA220" s="248"/>
      <c r="FB220" s="248"/>
      <c r="FC220" s="248"/>
      <c r="FD220" s="248"/>
      <c r="FE220" s="248"/>
      <c r="FF220" s="248"/>
      <c r="FG220" s="248"/>
      <c r="FH220" s="248"/>
      <c r="FI220" s="248"/>
      <c r="FJ220" s="248"/>
      <c r="FK220" s="248"/>
      <c r="FL220" s="248"/>
      <c r="FM220" s="248"/>
      <c r="FN220" s="248"/>
      <c r="FO220" s="248"/>
      <c r="FP220" s="248"/>
      <c r="FQ220" s="248"/>
      <c r="FR220" s="248"/>
      <c r="FS220" s="248"/>
      <c r="FT220" s="248"/>
      <c r="FU220" s="248"/>
      <c r="FV220" s="248"/>
      <c r="FW220" s="248"/>
      <c r="FX220" s="248"/>
      <c r="FY220" s="248"/>
      <c r="FZ220" s="248"/>
      <c r="GA220" s="248"/>
      <c r="GB220" s="248"/>
      <c r="GC220" s="248"/>
      <c r="GD220" s="248"/>
      <c r="GE220" s="248"/>
      <c r="GF220" s="248"/>
      <c r="GG220" s="248"/>
      <c r="GH220" s="248"/>
      <c r="GI220" s="248"/>
      <c r="GJ220" s="248"/>
      <c r="GK220" s="248"/>
      <c r="GL220" s="248"/>
      <c r="GM220" s="248"/>
      <c r="GN220" s="248"/>
      <c r="GO220" s="248"/>
      <c r="GP220" s="248"/>
      <c r="GQ220" s="248"/>
      <c r="GR220" s="248"/>
      <c r="GS220" s="248"/>
      <c r="GT220" s="248"/>
      <c r="GU220" s="248"/>
      <c r="GV220" s="248"/>
      <c r="GW220" s="248"/>
      <c r="GX220" s="248"/>
      <c r="GY220" s="248"/>
      <c r="GZ220" s="248"/>
      <c r="HA220" s="248"/>
      <c r="HB220" s="248"/>
      <c r="HC220" s="248"/>
      <c r="HD220" s="248"/>
      <c r="HE220" s="248"/>
      <c r="HF220" s="248"/>
      <c r="HG220" s="248"/>
      <c r="HH220" s="248"/>
      <c r="HI220" s="248"/>
      <c r="HJ220" s="248"/>
      <c r="HK220" s="248"/>
      <c r="HL220" s="248"/>
      <c r="HM220" s="248"/>
      <c r="HN220" s="248"/>
      <c r="HO220" s="248"/>
      <c r="HP220" s="248"/>
      <c r="HQ220" s="248"/>
      <c r="HR220" s="248"/>
    </row>
    <row r="221" spans="1:226" s="233" customFormat="1" ht="83.25" customHeight="1" x14ac:dyDescent="0.2">
      <c r="A221" s="216">
        <v>191</v>
      </c>
      <c r="B221" s="238" t="s">
        <v>1166</v>
      </c>
      <c r="C221" s="218" t="s">
        <v>16</v>
      </c>
      <c r="D221" s="219" t="s">
        <v>183</v>
      </c>
      <c r="E221" s="218" t="s">
        <v>485</v>
      </c>
      <c r="F221" s="221" t="s">
        <v>49</v>
      </c>
      <c r="G221" s="222" t="s">
        <v>64</v>
      </c>
      <c r="H221" s="202" t="s">
        <v>173</v>
      </c>
      <c r="I221" s="207">
        <f>+(5500000/30)*72</f>
        <v>13200000</v>
      </c>
      <c r="J221" s="207"/>
      <c r="K221" s="223">
        <v>42669</v>
      </c>
      <c r="L221" s="223">
        <f>+K221+30</f>
        <v>42699</v>
      </c>
      <c r="M221" s="223">
        <f>+L221+5</f>
        <v>42704</v>
      </c>
      <c r="N221" s="216">
        <v>72</v>
      </c>
      <c r="O221" s="223">
        <f>+M221+N221</f>
        <v>42776</v>
      </c>
      <c r="P221" s="225" t="s">
        <v>65</v>
      </c>
      <c r="Q221" s="292" t="s">
        <v>1185</v>
      </c>
      <c r="R221" s="227" t="s">
        <v>66</v>
      </c>
      <c r="S221" s="368" t="s">
        <v>1167</v>
      </c>
      <c r="T221" s="295" t="s">
        <v>1186</v>
      </c>
      <c r="U221" s="291" t="s">
        <v>561</v>
      </c>
      <c r="V221" s="248"/>
      <c r="W221" s="248"/>
      <c r="X221" s="248"/>
      <c r="Y221" s="248"/>
      <c r="Z221" s="248"/>
      <c r="AA221" s="248"/>
      <c r="AB221" s="248"/>
      <c r="AC221" s="248"/>
      <c r="AD221" s="248"/>
      <c r="AE221" s="248"/>
      <c r="AF221" s="248"/>
      <c r="AG221" s="248"/>
      <c r="AH221" s="248"/>
      <c r="AI221" s="248"/>
      <c r="AJ221" s="248"/>
      <c r="AK221" s="248"/>
      <c r="AL221" s="248"/>
      <c r="AM221" s="248"/>
      <c r="AN221" s="248"/>
      <c r="AO221" s="248"/>
      <c r="AP221" s="248"/>
      <c r="AQ221" s="248"/>
      <c r="AR221" s="248"/>
      <c r="AS221" s="248"/>
      <c r="AT221" s="248"/>
      <c r="AU221" s="248"/>
      <c r="AV221" s="248"/>
      <c r="AW221" s="248"/>
      <c r="AX221" s="248"/>
      <c r="AY221" s="248"/>
      <c r="AZ221" s="248"/>
      <c r="BA221" s="248"/>
      <c r="BB221" s="248"/>
      <c r="BC221" s="248"/>
      <c r="BD221" s="248"/>
      <c r="BE221" s="248"/>
      <c r="BF221" s="248"/>
      <c r="BG221" s="248"/>
      <c r="BH221" s="248"/>
      <c r="BI221" s="248"/>
      <c r="BJ221" s="248"/>
      <c r="BK221" s="248"/>
      <c r="BL221" s="248"/>
      <c r="BM221" s="248"/>
      <c r="BN221" s="248"/>
      <c r="BO221" s="248"/>
      <c r="BP221" s="248"/>
      <c r="BQ221" s="248"/>
      <c r="BR221" s="248"/>
      <c r="BS221" s="248"/>
      <c r="BT221" s="248"/>
      <c r="BU221" s="248"/>
      <c r="BV221" s="248"/>
      <c r="BW221" s="248"/>
      <c r="BX221" s="248"/>
      <c r="BY221" s="248"/>
      <c r="BZ221" s="248"/>
      <c r="CA221" s="248"/>
      <c r="CB221" s="248"/>
      <c r="CC221" s="248"/>
      <c r="CD221" s="248"/>
      <c r="CE221" s="248"/>
      <c r="CF221" s="248"/>
      <c r="CG221" s="248"/>
      <c r="CH221" s="248"/>
      <c r="CI221" s="248"/>
      <c r="CJ221" s="248"/>
      <c r="CK221" s="248"/>
      <c r="CL221" s="248"/>
      <c r="CM221" s="248"/>
      <c r="CN221" s="248"/>
      <c r="CO221" s="248"/>
      <c r="CP221" s="248"/>
      <c r="CQ221" s="248"/>
      <c r="CR221" s="248"/>
      <c r="CS221" s="248"/>
      <c r="CT221" s="248"/>
      <c r="CU221" s="248"/>
      <c r="CV221" s="248"/>
      <c r="CW221" s="248"/>
      <c r="CX221" s="248"/>
      <c r="CY221" s="248"/>
      <c r="CZ221" s="248"/>
      <c r="DA221" s="248"/>
      <c r="DB221" s="248"/>
      <c r="DC221" s="248"/>
      <c r="DD221" s="248"/>
      <c r="DE221" s="248"/>
      <c r="DF221" s="248"/>
      <c r="DG221" s="248"/>
      <c r="DH221" s="248"/>
      <c r="DI221" s="248"/>
      <c r="DJ221" s="248"/>
      <c r="DK221" s="248"/>
      <c r="DL221" s="248"/>
      <c r="DM221" s="248"/>
      <c r="DN221" s="248"/>
      <c r="DO221" s="248"/>
      <c r="DP221" s="248"/>
      <c r="DQ221" s="248"/>
      <c r="DR221" s="248"/>
      <c r="DS221" s="248"/>
      <c r="DT221" s="248"/>
      <c r="DU221" s="248"/>
      <c r="DV221" s="248"/>
      <c r="DW221" s="248"/>
      <c r="DX221" s="248"/>
      <c r="DY221" s="248"/>
      <c r="DZ221" s="248"/>
      <c r="EA221" s="248"/>
      <c r="EB221" s="248"/>
      <c r="EC221" s="248"/>
      <c r="ED221" s="248"/>
      <c r="EE221" s="248"/>
      <c r="EF221" s="248"/>
      <c r="EG221" s="248"/>
      <c r="EH221" s="248"/>
      <c r="EI221" s="248"/>
      <c r="EJ221" s="248"/>
      <c r="EK221" s="248"/>
      <c r="EL221" s="248"/>
      <c r="EM221" s="248"/>
      <c r="EN221" s="248"/>
      <c r="EO221" s="248"/>
      <c r="EP221" s="248"/>
      <c r="EQ221" s="248"/>
      <c r="ER221" s="248"/>
      <c r="ES221" s="248"/>
      <c r="ET221" s="248"/>
      <c r="EU221" s="248"/>
      <c r="EV221" s="248"/>
      <c r="EW221" s="248"/>
      <c r="EX221" s="248"/>
      <c r="EY221" s="248"/>
      <c r="EZ221" s="248"/>
      <c r="FA221" s="248"/>
      <c r="FB221" s="248"/>
      <c r="FC221" s="248"/>
      <c r="FD221" s="248"/>
      <c r="FE221" s="248"/>
      <c r="FF221" s="248"/>
      <c r="FG221" s="248"/>
      <c r="FH221" s="248"/>
      <c r="FI221" s="248"/>
      <c r="FJ221" s="248"/>
      <c r="FK221" s="248"/>
      <c r="FL221" s="248"/>
      <c r="FM221" s="248"/>
      <c r="FN221" s="248"/>
      <c r="FO221" s="248"/>
      <c r="FP221" s="248"/>
      <c r="FQ221" s="248"/>
      <c r="FR221" s="248"/>
      <c r="FS221" s="248"/>
      <c r="FT221" s="248"/>
      <c r="FU221" s="248"/>
      <c r="FV221" s="248"/>
      <c r="FW221" s="248"/>
      <c r="FX221" s="248"/>
      <c r="FY221" s="248"/>
      <c r="FZ221" s="248"/>
      <c r="GA221" s="248"/>
      <c r="GB221" s="248"/>
      <c r="GC221" s="248"/>
      <c r="GD221" s="248"/>
      <c r="GE221" s="248"/>
      <c r="GF221" s="248"/>
      <c r="GG221" s="248"/>
      <c r="GH221" s="248"/>
      <c r="GI221" s="248"/>
      <c r="GJ221" s="248"/>
      <c r="GK221" s="248"/>
      <c r="GL221" s="248"/>
      <c r="GM221" s="248"/>
      <c r="GN221" s="248"/>
      <c r="GO221" s="248"/>
      <c r="GP221" s="248"/>
      <c r="GQ221" s="248"/>
      <c r="GR221" s="248"/>
      <c r="GS221" s="248"/>
      <c r="GT221" s="248"/>
      <c r="GU221" s="248"/>
      <c r="GV221" s="248"/>
      <c r="GW221" s="248"/>
      <c r="GX221" s="248"/>
      <c r="GY221" s="248"/>
      <c r="GZ221" s="248"/>
      <c r="HA221" s="248"/>
      <c r="HB221" s="248"/>
      <c r="HC221" s="248"/>
      <c r="HD221" s="248"/>
      <c r="HE221" s="248"/>
      <c r="HF221" s="248"/>
      <c r="HG221" s="248"/>
      <c r="HH221" s="248"/>
      <c r="HI221" s="248"/>
      <c r="HJ221" s="248"/>
      <c r="HK221" s="248"/>
      <c r="HL221" s="248"/>
      <c r="HM221" s="248"/>
      <c r="HN221" s="248"/>
      <c r="HO221" s="248"/>
      <c r="HP221" s="248"/>
      <c r="HQ221" s="248"/>
      <c r="HR221" s="248"/>
    </row>
    <row r="222" spans="1:226" s="233" customFormat="1" ht="83.25" customHeight="1" x14ac:dyDescent="0.2">
      <c r="A222" s="216">
        <f>+A221+1</f>
        <v>192</v>
      </c>
      <c r="B222" s="355" t="s">
        <v>118</v>
      </c>
      <c r="C222" s="357">
        <v>33</v>
      </c>
      <c r="D222" s="202" t="s">
        <v>23</v>
      </c>
      <c r="E222" s="239" t="s">
        <v>611</v>
      </c>
      <c r="F222" s="222" t="s">
        <v>612</v>
      </c>
      <c r="G222" s="222" t="s">
        <v>1187</v>
      </c>
      <c r="H222" s="202" t="s">
        <v>50</v>
      </c>
      <c r="I222" s="207">
        <v>560000000</v>
      </c>
      <c r="J222" s="207"/>
      <c r="K222" s="223">
        <v>42669</v>
      </c>
      <c r="L222" s="223">
        <f>+K222+30</f>
        <v>42699</v>
      </c>
      <c r="M222" s="223">
        <f>+L222+5</f>
        <v>42704</v>
      </c>
      <c r="N222" s="216">
        <v>45</v>
      </c>
      <c r="O222" s="223">
        <f>+M222+N222</f>
        <v>42749</v>
      </c>
      <c r="P222" s="301" t="s">
        <v>581</v>
      </c>
      <c r="Q222" s="302" t="s">
        <v>1188</v>
      </c>
      <c r="R222" s="292" t="s">
        <v>582</v>
      </c>
      <c r="S222" s="247" t="s">
        <v>212</v>
      </c>
      <c r="T222" s="295"/>
      <c r="U222" s="291"/>
      <c r="V222" s="248"/>
      <c r="W222" s="248"/>
      <c r="X222" s="248"/>
      <c r="Y222" s="248"/>
      <c r="Z222" s="248"/>
      <c r="AA222" s="248"/>
      <c r="AB222" s="248"/>
      <c r="AC222" s="248"/>
      <c r="AD222" s="248"/>
      <c r="AE222" s="248"/>
      <c r="AF222" s="248"/>
      <c r="AG222" s="248"/>
      <c r="AH222" s="248"/>
      <c r="AI222" s="248"/>
      <c r="AJ222" s="248"/>
      <c r="AK222" s="248"/>
      <c r="AL222" s="248"/>
      <c r="AM222" s="248"/>
      <c r="AN222" s="248"/>
      <c r="AO222" s="248"/>
      <c r="AP222" s="248"/>
      <c r="AQ222" s="248"/>
      <c r="AR222" s="248"/>
      <c r="AS222" s="248"/>
      <c r="AT222" s="248"/>
      <c r="AU222" s="248"/>
      <c r="AV222" s="248"/>
      <c r="AW222" s="248"/>
      <c r="AX222" s="248"/>
      <c r="AY222" s="248"/>
      <c r="AZ222" s="248"/>
      <c r="BA222" s="248"/>
      <c r="BB222" s="248"/>
      <c r="BC222" s="248"/>
      <c r="BD222" s="248"/>
      <c r="BE222" s="248"/>
      <c r="BF222" s="248"/>
      <c r="BG222" s="248"/>
      <c r="BH222" s="248"/>
      <c r="BI222" s="248"/>
      <c r="BJ222" s="248"/>
      <c r="BK222" s="248"/>
      <c r="BL222" s="248"/>
      <c r="BM222" s="248"/>
      <c r="BN222" s="248"/>
      <c r="BO222" s="248"/>
      <c r="BP222" s="248"/>
      <c r="BQ222" s="248"/>
      <c r="BR222" s="248"/>
      <c r="BS222" s="248"/>
      <c r="BT222" s="248"/>
      <c r="BU222" s="248"/>
      <c r="BV222" s="248"/>
      <c r="BW222" s="248"/>
      <c r="BX222" s="248"/>
      <c r="BY222" s="248"/>
      <c r="BZ222" s="248"/>
      <c r="CA222" s="248"/>
      <c r="CB222" s="248"/>
      <c r="CC222" s="248"/>
      <c r="CD222" s="248"/>
      <c r="CE222" s="248"/>
      <c r="CF222" s="248"/>
      <c r="CG222" s="248"/>
      <c r="CH222" s="248"/>
      <c r="CI222" s="248"/>
      <c r="CJ222" s="248"/>
      <c r="CK222" s="248"/>
      <c r="CL222" s="248"/>
      <c r="CM222" s="248"/>
      <c r="CN222" s="248"/>
      <c r="CO222" s="248"/>
      <c r="CP222" s="248"/>
      <c r="CQ222" s="248"/>
      <c r="CR222" s="248"/>
      <c r="CS222" s="248"/>
      <c r="CT222" s="248"/>
      <c r="CU222" s="248"/>
      <c r="CV222" s="248"/>
      <c r="CW222" s="248"/>
      <c r="CX222" s="248"/>
      <c r="CY222" s="248"/>
      <c r="CZ222" s="248"/>
      <c r="DA222" s="248"/>
      <c r="DB222" s="248"/>
      <c r="DC222" s="248"/>
      <c r="DD222" s="248"/>
      <c r="DE222" s="248"/>
      <c r="DF222" s="248"/>
      <c r="DG222" s="248"/>
      <c r="DH222" s="248"/>
      <c r="DI222" s="248"/>
      <c r="DJ222" s="248"/>
      <c r="DK222" s="248"/>
      <c r="DL222" s="248"/>
      <c r="DM222" s="248"/>
      <c r="DN222" s="248"/>
      <c r="DO222" s="248"/>
      <c r="DP222" s="248"/>
      <c r="DQ222" s="248"/>
      <c r="DR222" s="248"/>
      <c r="DS222" s="248"/>
      <c r="DT222" s="248"/>
      <c r="DU222" s="248"/>
      <c r="DV222" s="248"/>
      <c r="DW222" s="248"/>
      <c r="DX222" s="248"/>
      <c r="DY222" s="248"/>
      <c r="DZ222" s="248"/>
      <c r="EA222" s="248"/>
      <c r="EB222" s="248"/>
      <c r="EC222" s="248"/>
      <c r="ED222" s="248"/>
      <c r="EE222" s="248"/>
      <c r="EF222" s="248"/>
      <c r="EG222" s="248"/>
      <c r="EH222" s="248"/>
      <c r="EI222" s="248"/>
      <c r="EJ222" s="248"/>
      <c r="EK222" s="248"/>
      <c r="EL222" s="248"/>
      <c r="EM222" s="248"/>
      <c r="EN222" s="248"/>
      <c r="EO222" s="248"/>
      <c r="EP222" s="248"/>
      <c r="EQ222" s="248"/>
      <c r="ER222" s="248"/>
      <c r="ES222" s="248"/>
      <c r="ET222" s="248"/>
      <c r="EU222" s="248"/>
      <c r="EV222" s="248"/>
      <c r="EW222" s="248"/>
      <c r="EX222" s="248"/>
      <c r="EY222" s="248"/>
      <c r="EZ222" s="248"/>
      <c r="FA222" s="248"/>
      <c r="FB222" s="248"/>
      <c r="FC222" s="248"/>
      <c r="FD222" s="248"/>
      <c r="FE222" s="248"/>
      <c r="FF222" s="248"/>
      <c r="FG222" s="248"/>
      <c r="FH222" s="248"/>
      <c r="FI222" s="248"/>
      <c r="FJ222" s="248"/>
      <c r="FK222" s="248"/>
      <c r="FL222" s="248"/>
      <c r="FM222" s="248"/>
      <c r="FN222" s="248"/>
      <c r="FO222" s="248"/>
      <c r="FP222" s="248"/>
      <c r="FQ222" s="248"/>
      <c r="FR222" s="248"/>
      <c r="FS222" s="248"/>
      <c r="FT222" s="248"/>
      <c r="FU222" s="248"/>
      <c r="FV222" s="248"/>
      <c r="FW222" s="248"/>
      <c r="FX222" s="248"/>
      <c r="FY222" s="248"/>
      <c r="FZ222" s="248"/>
      <c r="GA222" s="248"/>
      <c r="GB222" s="248"/>
      <c r="GC222" s="248"/>
      <c r="GD222" s="248"/>
      <c r="GE222" s="248"/>
      <c r="GF222" s="248"/>
      <c r="GG222" s="248"/>
      <c r="GH222" s="248"/>
      <c r="GI222" s="248"/>
      <c r="GJ222" s="248"/>
      <c r="GK222" s="248"/>
      <c r="GL222" s="248"/>
      <c r="GM222" s="248"/>
      <c r="GN222" s="248"/>
      <c r="GO222" s="248"/>
      <c r="GP222" s="248"/>
      <c r="GQ222" s="248"/>
      <c r="GR222" s="248"/>
      <c r="GS222" s="248"/>
      <c r="GT222" s="248"/>
      <c r="GU222" s="248"/>
      <c r="GV222" s="248"/>
      <c r="GW222" s="248"/>
      <c r="GX222" s="248"/>
      <c r="GY222" s="248"/>
      <c r="GZ222" s="248"/>
      <c r="HA222" s="248"/>
      <c r="HB222" s="248"/>
      <c r="HC222" s="248"/>
      <c r="HD222" s="248"/>
      <c r="HE222" s="248"/>
      <c r="HF222" s="248"/>
      <c r="HG222" s="248"/>
      <c r="HH222" s="248"/>
      <c r="HI222" s="248"/>
      <c r="HJ222" s="248"/>
      <c r="HK222" s="248"/>
      <c r="HL222" s="248"/>
      <c r="HM222" s="248"/>
      <c r="HN222" s="248"/>
      <c r="HO222" s="248"/>
      <c r="HP222" s="248"/>
      <c r="HQ222" s="248"/>
      <c r="HR222" s="248"/>
    </row>
    <row r="223" spans="1:226" s="233" customFormat="1" ht="83.25" customHeight="1" x14ac:dyDescent="0.2">
      <c r="A223" s="216"/>
      <c r="B223" s="257" t="s">
        <v>161</v>
      </c>
      <c r="C223" s="239">
        <v>33</v>
      </c>
      <c r="D223" s="240" t="s">
        <v>208</v>
      </c>
      <c r="E223" s="245" t="s">
        <v>609</v>
      </c>
      <c r="F223" s="214" t="s">
        <v>610</v>
      </c>
      <c r="G223" s="225" t="s">
        <v>60</v>
      </c>
      <c r="H223" s="202" t="s">
        <v>25</v>
      </c>
      <c r="I223" s="206">
        <f>17908726-12760000</f>
        <v>5148726</v>
      </c>
      <c r="J223" s="207"/>
      <c r="K223" s="223">
        <v>42569</v>
      </c>
      <c r="L223" s="223">
        <v>42600</v>
      </c>
      <c r="M223" s="223">
        <f>+L223+5</f>
        <v>42605</v>
      </c>
      <c r="N223" s="241">
        <v>360</v>
      </c>
      <c r="O223" s="223">
        <v>42969</v>
      </c>
      <c r="P223" s="225" t="s">
        <v>162</v>
      </c>
      <c r="Q223" s="202" t="s">
        <v>624</v>
      </c>
      <c r="R223" s="227" t="s">
        <v>219</v>
      </c>
      <c r="S223" s="368" t="s">
        <v>622</v>
      </c>
      <c r="T223" s="227" t="s">
        <v>1209</v>
      </c>
      <c r="U223" s="202"/>
      <c r="V223" s="248"/>
      <c r="W223" s="248"/>
      <c r="X223" s="248"/>
      <c r="Y223" s="248"/>
      <c r="Z223" s="248"/>
      <c r="AA223" s="248"/>
      <c r="AB223" s="248"/>
      <c r="AC223" s="248"/>
      <c r="AD223" s="248"/>
      <c r="AE223" s="248"/>
      <c r="AF223" s="248"/>
      <c r="AG223" s="248"/>
      <c r="AH223" s="248"/>
      <c r="AI223" s="248"/>
      <c r="AJ223" s="248"/>
      <c r="AK223" s="248"/>
      <c r="AL223" s="248"/>
      <c r="AM223" s="248"/>
      <c r="AN223" s="248"/>
      <c r="AO223" s="248"/>
      <c r="AP223" s="248"/>
      <c r="AQ223" s="248"/>
      <c r="AR223" s="248"/>
      <c r="AS223" s="248"/>
      <c r="AT223" s="248"/>
      <c r="AU223" s="248"/>
      <c r="AV223" s="248"/>
      <c r="AW223" s="248"/>
      <c r="AX223" s="248"/>
      <c r="AY223" s="248"/>
      <c r="AZ223" s="248"/>
      <c r="BA223" s="248"/>
      <c r="BB223" s="248"/>
      <c r="BC223" s="248"/>
      <c r="BD223" s="248"/>
      <c r="BE223" s="248"/>
      <c r="BF223" s="248"/>
      <c r="BG223" s="248"/>
      <c r="BH223" s="248"/>
      <c r="BI223" s="248"/>
      <c r="BJ223" s="248"/>
      <c r="BK223" s="248"/>
      <c r="BL223" s="248"/>
      <c r="BM223" s="248"/>
      <c r="BN223" s="248"/>
      <c r="BO223" s="248"/>
      <c r="BP223" s="248"/>
      <c r="BQ223" s="248"/>
      <c r="BR223" s="248"/>
      <c r="BS223" s="248"/>
      <c r="BT223" s="248"/>
      <c r="BU223" s="248"/>
      <c r="BV223" s="248"/>
      <c r="BW223" s="248"/>
      <c r="BX223" s="248"/>
      <c r="BY223" s="248"/>
      <c r="BZ223" s="248"/>
      <c r="CA223" s="248"/>
      <c r="CB223" s="248"/>
      <c r="CC223" s="248"/>
      <c r="CD223" s="248"/>
      <c r="CE223" s="248"/>
      <c r="CF223" s="248"/>
      <c r="CG223" s="248"/>
      <c r="CH223" s="248"/>
      <c r="CI223" s="248"/>
      <c r="CJ223" s="248"/>
      <c r="CK223" s="248"/>
      <c r="CL223" s="248"/>
      <c r="CM223" s="248"/>
      <c r="CN223" s="248"/>
      <c r="CO223" s="248"/>
      <c r="CP223" s="248"/>
      <c r="CQ223" s="248"/>
      <c r="CR223" s="248"/>
      <c r="CS223" s="248"/>
      <c r="CT223" s="248"/>
      <c r="CU223" s="248"/>
      <c r="CV223" s="248"/>
      <c r="CW223" s="248"/>
      <c r="CX223" s="248"/>
      <c r="CY223" s="248"/>
      <c r="CZ223" s="248"/>
      <c r="DA223" s="248"/>
      <c r="DB223" s="248"/>
      <c r="DC223" s="248"/>
      <c r="DD223" s="248"/>
      <c r="DE223" s="248"/>
      <c r="DF223" s="248"/>
      <c r="DG223" s="248"/>
      <c r="DH223" s="248"/>
      <c r="DI223" s="248"/>
      <c r="DJ223" s="248"/>
      <c r="DK223" s="248"/>
      <c r="DL223" s="248"/>
      <c r="DM223" s="248"/>
      <c r="DN223" s="248"/>
      <c r="DO223" s="248"/>
      <c r="DP223" s="248"/>
      <c r="DQ223" s="248"/>
      <c r="DR223" s="248"/>
      <c r="DS223" s="248"/>
      <c r="DT223" s="248"/>
      <c r="DU223" s="248"/>
      <c r="DV223" s="248"/>
      <c r="DW223" s="248"/>
      <c r="DX223" s="248"/>
      <c r="DY223" s="248"/>
      <c r="DZ223" s="248"/>
      <c r="EA223" s="248"/>
      <c r="EB223" s="248"/>
      <c r="EC223" s="248"/>
      <c r="ED223" s="248"/>
      <c r="EE223" s="248"/>
      <c r="EF223" s="248"/>
      <c r="EG223" s="248"/>
      <c r="EH223" s="248"/>
      <c r="EI223" s="248"/>
      <c r="EJ223" s="248"/>
      <c r="EK223" s="248"/>
      <c r="EL223" s="248"/>
      <c r="EM223" s="248"/>
      <c r="EN223" s="248"/>
      <c r="EO223" s="248"/>
      <c r="EP223" s="248"/>
      <c r="EQ223" s="248"/>
      <c r="ER223" s="248"/>
      <c r="ES223" s="248"/>
      <c r="ET223" s="248"/>
      <c r="EU223" s="248"/>
      <c r="EV223" s="248"/>
      <c r="EW223" s="248"/>
      <c r="EX223" s="248"/>
      <c r="EY223" s="248"/>
      <c r="EZ223" s="248"/>
      <c r="FA223" s="248"/>
      <c r="FB223" s="248"/>
      <c r="FC223" s="248"/>
      <c r="FD223" s="248"/>
      <c r="FE223" s="248"/>
      <c r="FF223" s="248"/>
      <c r="FG223" s="248"/>
      <c r="FH223" s="248"/>
      <c r="FI223" s="248"/>
      <c r="FJ223" s="248"/>
      <c r="FK223" s="248"/>
      <c r="FL223" s="248"/>
      <c r="FM223" s="248"/>
      <c r="FN223" s="248"/>
      <c r="FO223" s="248"/>
      <c r="FP223" s="248"/>
      <c r="FQ223" s="248"/>
      <c r="FR223" s="248"/>
      <c r="FS223" s="248"/>
      <c r="FT223" s="248"/>
      <c r="FU223" s="248"/>
      <c r="FV223" s="248"/>
      <c r="FW223" s="248"/>
      <c r="FX223" s="248"/>
      <c r="FY223" s="248"/>
      <c r="FZ223" s="248"/>
      <c r="GA223" s="248"/>
      <c r="GB223" s="248"/>
      <c r="GC223" s="248"/>
      <c r="GD223" s="248"/>
      <c r="GE223" s="248"/>
      <c r="GF223" s="248"/>
      <c r="GG223" s="248"/>
      <c r="GH223" s="248"/>
      <c r="GI223" s="248"/>
      <c r="GJ223" s="248"/>
      <c r="GK223" s="248"/>
      <c r="GL223" s="248"/>
      <c r="GM223" s="248"/>
      <c r="GN223" s="248"/>
      <c r="GO223" s="248"/>
      <c r="GP223" s="248"/>
      <c r="GQ223" s="248"/>
      <c r="GR223" s="248"/>
      <c r="GS223" s="248"/>
      <c r="GT223" s="248"/>
      <c r="GU223" s="248"/>
      <c r="GV223" s="248"/>
      <c r="GW223" s="248"/>
      <c r="GX223" s="248"/>
      <c r="GY223" s="248"/>
      <c r="GZ223" s="248"/>
      <c r="HA223" s="248"/>
      <c r="HB223" s="248"/>
      <c r="HC223" s="248"/>
      <c r="HD223" s="248"/>
      <c r="HE223" s="248"/>
      <c r="HF223" s="248"/>
      <c r="HG223" s="248"/>
      <c r="HH223" s="248"/>
      <c r="HI223" s="248"/>
      <c r="HJ223" s="248"/>
      <c r="HK223" s="248"/>
      <c r="HL223" s="248"/>
      <c r="HM223" s="248"/>
      <c r="HN223" s="248"/>
      <c r="HO223" s="248"/>
      <c r="HP223" s="248"/>
      <c r="HQ223" s="248"/>
      <c r="HR223" s="248"/>
    </row>
    <row r="224" spans="1:226" s="233" customFormat="1" ht="83.25" customHeight="1" x14ac:dyDescent="0.2">
      <c r="A224" s="216"/>
      <c r="B224" s="257" t="s">
        <v>161</v>
      </c>
      <c r="C224" s="293">
        <v>33</v>
      </c>
      <c r="D224" s="333" t="s">
        <v>208</v>
      </c>
      <c r="E224" s="245" t="s">
        <v>609</v>
      </c>
      <c r="F224" s="214" t="s">
        <v>610</v>
      </c>
      <c r="G224" s="214" t="s">
        <v>157</v>
      </c>
      <c r="H224" s="214" t="s">
        <v>163</v>
      </c>
      <c r="I224" s="207">
        <f>7000000-3473600</f>
        <v>3526400</v>
      </c>
      <c r="J224" s="207"/>
      <c r="K224" s="223">
        <v>42592</v>
      </c>
      <c r="L224" s="223">
        <f>+K224+63</f>
        <v>42655</v>
      </c>
      <c r="M224" s="223">
        <f>+L224+7</f>
        <v>42662</v>
      </c>
      <c r="N224" s="334">
        <v>60</v>
      </c>
      <c r="O224" s="223">
        <f>+M224+N224</f>
        <v>42722</v>
      </c>
      <c r="P224" s="214" t="s">
        <v>164</v>
      </c>
      <c r="Q224" s="292" t="s">
        <v>1213</v>
      </c>
      <c r="R224" s="367" t="s">
        <v>855</v>
      </c>
      <c r="S224" s="368" t="s">
        <v>622</v>
      </c>
      <c r="T224" s="227" t="s">
        <v>1211</v>
      </c>
      <c r="U224" s="202"/>
      <c r="V224" s="248"/>
      <c r="W224" s="248"/>
      <c r="X224" s="248"/>
      <c r="Y224" s="248"/>
      <c r="Z224" s="248"/>
      <c r="AA224" s="248"/>
      <c r="AB224" s="248"/>
      <c r="AC224" s="248"/>
      <c r="AD224" s="248"/>
      <c r="AE224" s="248"/>
      <c r="AF224" s="248"/>
      <c r="AG224" s="248"/>
      <c r="AH224" s="248"/>
      <c r="AI224" s="248"/>
      <c r="AJ224" s="248"/>
      <c r="AK224" s="248"/>
      <c r="AL224" s="248"/>
      <c r="AM224" s="248"/>
      <c r="AN224" s="248"/>
      <c r="AO224" s="248"/>
      <c r="AP224" s="248"/>
      <c r="AQ224" s="248"/>
      <c r="AR224" s="248"/>
      <c r="AS224" s="248"/>
      <c r="AT224" s="248"/>
      <c r="AU224" s="248"/>
      <c r="AV224" s="248"/>
      <c r="AW224" s="248"/>
      <c r="AX224" s="248"/>
      <c r="AY224" s="248"/>
      <c r="AZ224" s="248"/>
      <c r="BA224" s="248"/>
      <c r="BB224" s="248"/>
      <c r="BC224" s="248"/>
      <c r="BD224" s="248"/>
      <c r="BE224" s="248"/>
      <c r="BF224" s="248"/>
      <c r="BG224" s="248"/>
      <c r="BH224" s="248"/>
      <c r="BI224" s="248"/>
      <c r="BJ224" s="248"/>
      <c r="BK224" s="248"/>
      <c r="BL224" s="248"/>
      <c r="BM224" s="248"/>
      <c r="BN224" s="248"/>
      <c r="BO224" s="248"/>
      <c r="BP224" s="248"/>
      <c r="BQ224" s="248"/>
      <c r="BR224" s="248"/>
      <c r="BS224" s="248"/>
      <c r="BT224" s="248"/>
      <c r="BU224" s="248"/>
      <c r="BV224" s="248"/>
      <c r="BW224" s="248"/>
      <c r="BX224" s="248"/>
      <c r="BY224" s="248"/>
      <c r="BZ224" s="248"/>
      <c r="CA224" s="248"/>
      <c r="CB224" s="248"/>
      <c r="CC224" s="248"/>
      <c r="CD224" s="248"/>
      <c r="CE224" s="248"/>
      <c r="CF224" s="248"/>
      <c r="CG224" s="248"/>
      <c r="CH224" s="248"/>
      <c r="CI224" s="248"/>
      <c r="CJ224" s="248"/>
      <c r="CK224" s="248"/>
      <c r="CL224" s="248"/>
      <c r="CM224" s="248"/>
      <c r="CN224" s="248"/>
      <c r="CO224" s="248"/>
      <c r="CP224" s="248"/>
      <c r="CQ224" s="248"/>
      <c r="CR224" s="248"/>
      <c r="CS224" s="248"/>
      <c r="CT224" s="248"/>
      <c r="CU224" s="248"/>
      <c r="CV224" s="248"/>
      <c r="CW224" s="248"/>
      <c r="CX224" s="248"/>
      <c r="CY224" s="248"/>
      <c r="CZ224" s="248"/>
      <c r="DA224" s="248"/>
      <c r="DB224" s="248"/>
      <c r="DC224" s="248"/>
      <c r="DD224" s="248"/>
      <c r="DE224" s="248"/>
      <c r="DF224" s="248"/>
      <c r="DG224" s="248"/>
      <c r="DH224" s="248"/>
      <c r="DI224" s="248"/>
      <c r="DJ224" s="248"/>
      <c r="DK224" s="248"/>
      <c r="DL224" s="248"/>
      <c r="DM224" s="248"/>
      <c r="DN224" s="248"/>
      <c r="DO224" s="248"/>
      <c r="DP224" s="248"/>
      <c r="DQ224" s="248"/>
      <c r="DR224" s="248"/>
      <c r="DS224" s="248"/>
      <c r="DT224" s="248"/>
      <c r="DU224" s="248"/>
      <c r="DV224" s="248"/>
      <c r="DW224" s="248"/>
      <c r="DX224" s="248"/>
      <c r="DY224" s="248"/>
      <c r="DZ224" s="248"/>
      <c r="EA224" s="248"/>
      <c r="EB224" s="248"/>
      <c r="EC224" s="248"/>
      <c r="ED224" s="248"/>
      <c r="EE224" s="248"/>
      <c r="EF224" s="248"/>
      <c r="EG224" s="248"/>
      <c r="EH224" s="248"/>
      <c r="EI224" s="248"/>
      <c r="EJ224" s="248"/>
      <c r="EK224" s="248"/>
      <c r="EL224" s="248"/>
      <c r="EM224" s="248"/>
      <c r="EN224" s="248"/>
      <c r="EO224" s="248"/>
      <c r="EP224" s="248"/>
      <c r="EQ224" s="248"/>
      <c r="ER224" s="248"/>
      <c r="ES224" s="248"/>
      <c r="ET224" s="248"/>
      <c r="EU224" s="248"/>
      <c r="EV224" s="248"/>
      <c r="EW224" s="248"/>
      <c r="EX224" s="248"/>
      <c r="EY224" s="248"/>
      <c r="EZ224" s="248"/>
      <c r="FA224" s="248"/>
      <c r="FB224" s="248"/>
      <c r="FC224" s="248"/>
      <c r="FD224" s="248"/>
      <c r="FE224" s="248"/>
      <c r="FF224" s="248"/>
      <c r="FG224" s="248"/>
      <c r="FH224" s="248"/>
      <c r="FI224" s="248"/>
      <c r="FJ224" s="248"/>
      <c r="FK224" s="248"/>
      <c r="FL224" s="248"/>
      <c r="FM224" s="248"/>
      <c r="FN224" s="248"/>
      <c r="FO224" s="248"/>
      <c r="FP224" s="248"/>
      <c r="FQ224" s="248"/>
      <c r="FR224" s="248"/>
      <c r="FS224" s="248"/>
      <c r="FT224" s="248"/>
      <c r="FU224" s="248"/>
      <c r="FV224" s="248"/>
      <c r="FW224" s="248"/>
      <c r="FX224" s="248"/>
      <c r="FY224" s="248"/>
      <c r="FZ224" s="248"/>
      <c r="GA224" s="248"/>
      <c r="GB224" s="248"/>
      <c r="GC224" s="248"/>
      <c r="GD224" s="248"/>
      <c r="GE224" s="248"/>
      <c r="GF224" s="248"/>
      <c r="GG224" s="248"/>
      <c r="GH224" s="248"/>
      <c r="GI224" s="248"/>
      <c r="GJ224" s="248"/>
      <c r="GK224" s="248"/>
      <c r="GL224" s="248"/>
      <c r="GM224" s="248"/>
      <c r="GN224" s="248"/>
      <c r="GO224" s="248"/>
      <c r="GP224" s="248"/>
      <c r="GQ224" s="248"/>
      <c r="GR224" s="248"/>
      <c r="GS224" s="248"/>
      <c r="GT224" s="248"/>
      <c r="GU224" s="248"/>
      <c r="GV224" s="248"/>
      <c r="GW224" s="248"/>
      <c r="GX224" s="248"/>
      <c r="GY224" s="248"/>
      <c r="GZ224" s="248"/>
      <c r="HA224" s="248"/>
      <c r="HB224" s="248"/>
      <c r="HC224" s="248"/>
      <c r="HD224" s="248"/>
      <c r="HE224" s="248"/>
      <c r="HF224" s="248"/>
      <c r="HG224" s="248"/>
      <c r="HH224" s="248"/>
      <c r="HI224" s="248"/>
      <c r="HJ224" s="248"/>
      <c r="HK224" s="248"/>
      <c r="HL224" s="248"/>
      <c r="HM224" s="248"/>
      <c r="HN224" s="248"/>
      <c r="HO224" s="248"/>
      <c r="HP224" s="248"/>
      <c r="HQ224" s="248"/>
      <c r="HR224" s="248"/>
    </row>
    <row r="225" spans="1:21" s="242" customFormat="1" ht="20.25" customHeight="1" x14ac:dyDescent="0.2">
      <c r="A225" s="216"/>
      <c r="B225" s="238"/>
      <c r="C225" s="288"/>
      <c r="D225" s="219"/>
      <c r="E225" s="245"/>
      <c r="F225" s="664" t="s">
        <v>1281</v>
      </c>
      <c r="G225" s="665"/>
      <c r="H225" s="666"/>
      <c r="I225" s="343">
        <f>SUM(I7:I224)</f>
        <v>12562550773</v>
      </c>
      <c r="J225" s="343">
        <f>SUM(J7:J224)</f>
        <v>5919152473</v>
      </c>
      <c r="K225" s="618">
        <f>+J225/I225</f>
        <v>0.4711744119452006</v>
      </c>
      <c r="L225" s="610"/>
      <c r="M225" s="611"/>
      <c r="N225" s="216"/>
      <c r="O225" s="611"/>
      <c r="P225" s="612"/>
      <c r="Q225" s="620"/>
      <c r="R225" s="634"/>
      <c r="S225" s="230"/>
      <c r="T225" s="214"/>
      <c r="U225" s="230"/>
    </row>
    <row r="226" spans="1:21" ht="15" customHeight="1" x14ac:dyDescent="0.2">
      <c r="A226" s="635"/>
      <c r="J226" s="443"/>
      <c r="R226" s="617"/>
    </row>
    <row r="228" spans="1:21" x14ac:dyDescent="0.2">
      <c r="I228" s="457"/>
    </row>
  </sheetData>
  <mergeCells count="3">
    <mergeCell ref="C1:R4"/>
    <mergeCell ref="C5:R5"/>
    <mergeCell ref="F225:H225"/>
  </mergeCells>
  <dataValidations disablePrompts="1" count="3">
    <dataValidation type="date" allowBlank="1" showInputMessage="1" showErrorMessage="1" sqref="M126:M128 M121:M122 M119 M65:M66 M85:M86 M170:M171">
      <formula1>1</formula1>
      <formula2>402133</formula2>
    </dataValidation>
    <dataValidation type="whole" allowBlank="1" showInputMessage="1" showErrorMessage="1" sqref="I140:J140">
      <formula1>0</formula1>
      <formula2>9.99999999999999E+31</formula2>
    </dataValidation>
    <dataValidation type="textLength" allowBlank="1" showInputMessage="1" showErrorMessage="1" error="Escriba un texto " promptTitle="Cualquier contenido" sqref="Q64">
      <formula1>0</formula1>
      <formula2>3500</formula2>
    </dataValidation>
  </dataValidations>
  <printOptions horizontalCentered="1" verticalCentered="1"/>
  <pageMargins left="0.70866141732283472" right="0" top="0.19685039370078741" bottom="0.19685039370078741" header="0" footer="0"/>
  <pageSetup paperSize="14" scale="24" fitToWidth="0" fitToHeight="2" orientation="landscape" horizontalDpi="4294967294" verticalDpi="4294967295" r:id="rId1"/>
  <headerFooter alignWithMargins="0">
    <oddHeader>&amp;C&amp;P&amp;N</oddHeader>
  </headerFooter>
  <colBreaks count="1" manualBreakCount="1">
    <brk id="19" max="229" man="1"/>
  </colBreaks>
  <ignoredErrors>
    <ignoredError sqref="C7"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40"/>
  <sheetViews>
    <sheetView topLeftCell="N3" zoomScale="80" zoomScaleNormal="80" workbookViewId="0">
      <pane ySplit="3" topLeftCell="A6" activePane="bottomLeft" state="frozen"/>
      <selection activeCell="A3" sqref="A3"/>
      <selection pane="bottomLeft" activeCell="AE6" sqref="AE6"/>
    </sheetView>
  </sheetViews>
  <sheetFormatPr baseColWidth="10" defaultRowHeight="12" x14ac:dyDescent="0.2"/>
  <cols>
    <col min="1" max="1" width="9.140625" style="128" customWidth="1"/>
    <col min="2" max="2" width="10.28515625" style="128" customWidth="1"/>
    <col min="3" max="3" width="11.42578125" style="129" customWidth="1"/>
    <col min="4" max="4" width="46.28515625" style="130" customWidth="1"/>
    <col min="5" max="5" width="18.28515625" style="130" customWidth="1"/>
    <col min="6" max="6" width="22.28515625" style="128" customWidth="1"/>
    <col min="7" max="7" width="19.5703125" style="128" customWidth="1"/>
    <col min="8" max="8" width="16.7109375" style="131" customWidth="1"/>
    <col min="9" max="9" width="12.85546875" style="132" customWidth="1"/>
    <col min="10" max="10" width="14.42578125" style="134" customWidth="1"/>
    <col min="11" max="11" width="7.85546875" style="138" customWidth="1"/>
    <col min="12" max="12" width="22.140625" style="138" customWidth="1"/>
    <col min="13" max="13" width="25.5703125" style="134" customWidth="1"/>
    <col min="14" max="14" width="18.7109375" style="134" customWidth="1"/>
    <col min="15" max="15" width="15.5703125" style="134" customWidth="1"/>
    <col min="16" max="16" width="19" style="134" customWidth="1"/>
    <col min="17" max="17" width="19.7109375" style="134" customWidth="1"/>
    <col min="18" max="18" width="10.85546875" style="134" bestFit="1" customWidth="1"/>
    <col min="19" max="19" width="13.7109375" style="133" bestFit="1" customWidth="1"/>
    <col min="20" max="20" width="15.5703125" style="135" bestFit="1" customWidth="1"/>
    <col min="21" max="21" width="19.140625" style="139" bestFit="1" customWidth="1"/>
    <col min="22" max="22" width="12.85546875" style="139" bestFit="1" customWidth="1"/>
    <col min="23" max="23" width="15.5703125" style="140" bestFit="1" customWidth="1"/>
    <col min="24" max="24" width="16.140625" style="131" customWidth="1"/>
    <col min="25" max="25" width="18.28515625" style="139" customWidth="1"/>
    <col min="26" max="26" width="19.7109375" style="139" customWidth="1"/>
    <col min="27" max="27" width="22.42578125" style="139" bestFit="1" customWidth="1"/>
    <col min="28" max="28" width="23.140625" style="139" customWidth="1"/>
    <col min="29" max="29" width="22.5703125" style="139" bestFit="1" customWidth="1"/>
    <col min="30" max="30" width="15.140625" style="139" customWidth="1"/>
    <col min="31" max="31" width="17" style="141" customWidth="1"/>
    <col min="32" max="33" width="15.28515625" style="142" customWidth="1"/>
    <col min="34" max="34" width="17" style="136" customWidth="1"/>
    <col min="35" max="35" width="16.28515625" style="143" customWidth="1"/>
    <col min="36" max="36" width="11.28515625" style="144" customWidth="1"/>
    <col min="37" max="37" width="12.7109375" style="145" customWidth="1"/>
    <col min="38" max="38" width="20.28515625" style="146" hidden="1" customWidth="1"/>
    <col min="39" max="39" width="22.42578125" style="146" hidden="1" customWidth="1"/>
    <col min="40" max="40" width="16.5703125" style="128" hidden="1" customWidth="1"/>
    <col min="41" max="41" width="13.85546875" style="147" hidden="1" customWidth="1"/>
    <col min="42" max="42" width="11.7109375" style="148" hidden="1" customWidth="1"/>
    <col min="43" max="43" width="11.7109375" style="133" hidden="1" customWidth="1"/>
    <col min="44" max="49" width="11.7109375" style="149" hidden="1" customWidth="1"/>
    <col min="50" max="50" width="11.7109375" style="128" hidden="1" customWidth="1"/>
    <col min="51" max="51" width="15.42578125" style="150" hidden="1" customWidth="1"/>
    <col min="52" max="52" width="14.85546875" style="150" hidden="1" customWidth="1"/>
    <col min="53" max="53" width="14.140625" style="150" hidden="1" customWidth="1"/>
    <col min="54" max="54" width="15.28515625" style="151" customWidth="1"/>
    <col min="55" max="55" width="14.28515625" style="151" customWidth="1"/>
    <col min="56" max="56" width="15" style="152" customWidth="1"/>
    <col min="57" max="57" width="27.85546875" style="133" customWidth="1"/>
    <col min="58" max="58" width="20.28515625" style="153" hidden="1" customWidth="1"/>
    <col min="59" max="59" width="14.42578125" style="133" hidden="1" customWidth="1"/>
    <col min="60" max="60" width="21.28515625" style="133" hidden="1" customWidth="1"/>
    <col min="61" max="61" width="17" style="133" hidden="1" customWidth="1"/>
    <col min="62" max="62" width="20.85546875" style="133" hidden="1" customWidth="1"/>
    <col min="63" max="63" width="14.28515625" style="128" hidden="1" customWidth="1"/>
    <col min="64" max="64" width="12.5703125" style="154" hidden="1" customWidth="1"/>
    <col min="65" max="65" width="12.28515625" style="133" hidden="1" customWidth="1"/>
    <col min="66" max="66" width="14.42578125" style="137" hidden="1" customWidth="1"/>
    <col min="67" max="16384" width="11.42578125" style="133"/>
  </cols>
  <sheetData>
    <row r="1" spans="1:67" s="64" customFormat="1" ht="21" customHeight="1" x14ac:dyDescent="0.2">
      <c r="B1" s="669" t="s">
        <v>260</v>
      </c>
      <c r="C1" s="670"/>
      <c r="D1" s="670"/>
      <c r="E1" s="670"/>
      <c r="F1" s="670"/>
      <c r="G1" s="670"/>
      <c r="H1" s="670"/>
      <c r="I1" s="670"/>
      <c r="J1" s="670"/>
      <c r="K1" s="670"/>
      <c r="L1" s="670"/>
      <c r="M1" s="670"/>
      <c r="N1" s="65"/>
      <c r="O1" s="65"/>
      <c r="P1" s="65"/>
      <c r="Q1" s="66"/>
      <c r="R1" s="66"/>
      <c r="S1" s="696"/>
      <c r="T1" s="697"/>
      <c r="U1" s="697"/>
      <c r="V1" s="697"/>
      <c r="W1" s="697"/>
      <c r="X1" s="697"/>
      <c r="Y1" s="697"/>
      <c r="Z1" s="697"/>
      <c r="AA1" s="697"/>
      <c r="AB1" s="697"/>
      <c r="AC1" s="697"/>
      <c r="AD1" s="697"/>
      <c r="AE1" s="67"/>
      <c r="AF1" s="68"/>
      <c r="AG1" s="68"/>
      <c r="AH1" s="68"/>
      <c r="AI1" s="69"/>
      <c r="AJ1" s="70"/>
      <c r="AK1" s="71"/>
      <c r="AL1" s="72"/>
      <c r="AM1" s="72"/>
      <c r="AN1" s="72"/>
      <c r="AO1" s="73"/>
      <c r="AP1" s="74"/>
      <c r="AR1" s="72"/>
      <c r="AS1" s="72"/>
      <c r="AT1" s="72"/>
      <c r="AU1" s="72"/>
      <c r="AV1" s="72"/>
      <c r="AW1" s="72"/>
      <c r="BB1" s="75"/>
      <c r="BC1" s="75"/>
      <c r="BD1" s="76"/>
      <c r="BF1" s="77"/>
      <c r="BL1" s="78"/>
      <c r="BN1" s="79"/>
    </row>
    <row r="2" spans="1:67" s="64" customFormat="1" ht="21" customHeight="1" x14ac:dyDescent="0.2">
      <c r="B2" s="671" t="s">
        <v>261</v>
      </c>
      <c r="C2" s="671"/>
      <c r="D2" s="671"/>
      <c r="E2" s="671"/>
      <c r="F2" s="671"/>
      <c r="G2" s="671"/>
      <c r="H2" s="671"/>
      <c r="I2" s="671"/>
      <c r="J2" s="671"/>
      <c r="K2" s="671"/>
      <c r="L2" s="671"/>
      <c r="M2" s="671"/>
      <c r="N2" s="80"/>
      <c r="O2" s="80"/>
      <c r="P2" s="80"/>
      <c r="Q2" s="81"/>
      <c r="R2" s="81"/>
      <c r="S2" s="698"/>
      <c r="T2" s="698"/>
      <c r="U2" s="698"/>
      <c r="V2" s="698"/>
      <c r="W2" s="698"/>
      <c r="X2" s="698"/>
      <c r="Y2" s="698"/>
      <c r="Z2" s="698"/>
      <c r="AA2" s="698"/>
      <c r="AB2" s="698"/>
      <c r="AC2" s="698"/>
      <c r="AD2" s="698"/>
      <c r="AE2" s="67"/>
      <c r="AF2" s="68"/>
      <c r="AG2" s="68"/>
      <c r="AH2" s="68"/>
      <c r="AI2" s="69"/>
      <c r="AJ2" s="70"/>
      <c r="AK2" s="71"/>
      <c r="AL2" s="72"/>
      <c r="AM2" s="72"/>
      <c r="AN2" s="72"/>
      <c r="AO2" s="73"/>
      <c r="AP2" s="74"/>
      <c r="AR2" s="72"/>
      <c r="AS2" s="72"/>
      <c r="AT2" s="72"/>
      <c r="AU2" s="72"/>
      <c r="AV2" s="72"/>
      <c r="AW2" s="72"/>
      <c r="BB2" s="75"/>
      <c r="BC2" s="75"/>
      <c r="BD2" s="76"/>
      <c r="BF2" s="77"/>
      <c r="BL2" s="78"/>
      <c r="BN2" s="79"/>
    </row>
    <row r="3" spans="1:67" s="562" customFormat="1" ht="21" customHeight="1" x14ac:dyDescent="0.2">
      <c r="A3" s="555" t="s">
        <v>487</v>
      </c>
      <c r="B3" s="699" t="s">
        <v>387</v>
      </c>
      <c r="C3" s="700"/>
      <c r="D3" s="700"/>
      <c r="E3" s="700"/>
      <c r="F3" s="700"/>
      <c r="G3" s="700"/>
      <c r="H3" s="701"/>
      <c r="I3" s="555"/>
      <c r="J3" s="556"/>
      <c r="K3" s="556"/>
      <c r="L3" s="556"/>
      <c r="M3" s="557"/>
      <c r="N3" s="558"/>
      <c r="O3" s="558"/>
      <c r="P3" s="558"/>
      <c r="Q3" s="559"/>
      <c r="R3" s="559"/>
      <c r="S3" s="672"/>
      <c r="T3" s="702"/>
      <c r="U3" s="702"/>
      <c r="V3" s="702"/>
      <c r="W3" s="702"/>
      <c r="X3" s="702"/>
      <c r="Y3" s="702"/>
      <c r="Z3" s="702"/>
      <c r="AA3" s="702"/>
      <c r="AB3" s="702"/>
      <c r="AC3" s="702"/>
      <c r="AD3" s="702"/>
      <c r="AE3" s="560"/>
      <c r="AF3" s="561"/>
      <c r="AG3" s="561"/>
      <c r="AH3" s="561"/>
      <c r="AJ3" s="563"/>
      <c r="AK3" s="564"/>
      <c r="AO3" s="565"/>
      <c r="AP3" s="566"/>
      <c r="BD3" s="567"/>
      <c r="BF3" s="568"/>
      <c r="BL3" s="569"/>
      <c r="BN3" s="567"/>
    </row>
    <row r="4" spans="1:67" s="572" customFormat="1" ht="60" customHeight="1" x14ac:dyDescent="0.2">
      <c r="A4" s="692" t="s">
        <v>262</v>
      </c>
      <c r="B4" s="692" t="s">
        <v>263</v>
      </c>
      <c r="C4" s="692" t="s">
        <v>264</v>
      </c>
      <c r="D4" s="674" t="s">
        <v>265</v>
      </c>
      <c r="E4" s="674" t="s">
        <v>266</v>
      </c>
      <c r="F4" s="674" t="s">
        <v>267</v>
      </c>
      <c r="G4" s="674" t="s">
        <v>268</v>
      </c>
      <c r="H4" s="694" t="s">
        <v>269</v>
      </c>
      <c r="I4" s="570"/>
      <c r="J4" s="684" t="s">
        <v>270</v>
      </c>
      <c r="K4" s="685"/>
      <c r="L4" s="686"/>
      <c r="M4" s="684" t="s">
        <v>271</v>
      </c>
      <c r="N4" s="685"/>
      <c r="O4" s="685"/>
      <c r="P4" s="686"/>
      <c r="Q4" s="674" t="s">
        <v>272</v>
      </c>
      <c r="R4" s="675" t="s">
        <v>273</v>
      </c>
      <c r="S4" s="672" t="s">
        <v>274</v>
      </c>
      <c r="T4" s="672"/>
      <c r="U4" s="672"/>
      <c r="V4" s="672" t="s">
        <v>275</v>
      </c>
      <c r="W4" s="672"/>
      <c r="X4" s="672"/>
      <c r="Y4" s="672"/>
      <c r="Z4" s="672"/>
      <c r="AA4" s="672"/>
      <c r="AB4" s="675" t="s">
        <v>276</v>
      </c>
      <c r="AC4" s="675" t="s">
        <v>277</v>
      </c>
      <c r="AD4" s="688" t="s">
        <v>278</v>
      </c>
      <c r="AE4" s="690" t="s">
        <v>279</v>
      </c>
      <c r="AF4" s="674" t="s">
        <v>280</v>
      </c>
      <c r="AG4" s="674" t="s">
        <v>281</v>
      </c>
      <c r="AH4" s="674" t="s">
        <v>282</v>
      </c>
      <c r="AI4" s="674" t="s">
        <v>283</v>
      </c>
      <c r="AJ4" s="682" t="s">
        <v>284</v>
      </c>
      <c r="AK4" s="674" t="s">
        <v>285</v>
      </c>
      <c r="AL4" s="674" t="s">
        <v>286</v>
      </c>
      <c r="AM4" s="674"/>
      <c r="AN4" s="674"/>
      <c r="AO4" s="674" t="s">
        <v>287</v>
      </c>
      <c r="AP4" s="672" t="s">
        <v>288</v>
      </c>
      <c r="AQ4" s="672"/>
      <c r="AR4" s="679" t="s">
        <v>289</v>
      </c>
      <c r="AS4" s="679"/>
      <c r="AT4" s="679"/>
      <c r="AU4" s="679" t="s">
        <v>290</v>
      </c>
      <c r="AV4" s="679"/>
      <c r="AW4" s="679"/>
      <c r="AX4" s="679"/>
      <c r="AY4" s="674" t="s">
        <v>291</v>
      </c>
      <c r="AZ4" s="674" t="s">
        <v>292</v>
      </c>
      <c r="BA4" s="674"/>
      <c r="BB4" s="680" t="s">
        <v>293</v>
      </c>
      <c r="BC4" s="672" t="s">
        <v>294</v>
      </c>
      <c r="BD4" s="673"/>
      <c r="BE4" s="674" t="s">
        <v>295</v>
      </c>
      <c r="BF4" s="676" t="s">
        <v>296</v>
      </c>
      <c r="BG4" s="676"/>
      <c r="BH4" s="676"/>
      <c r="BI4" s="676"/>
      <c r="BJ4" s="677"/>
      <c r="BK4" s="672" t="s">
        <v>297</v>
      </c>
      <c r="BL4" s="672" t="s">
        <v>298</v>
      </c>
      <c r="BM4" s="672" t="s">
        <v>299</v>
      </c>
      <c r="BN4" s="667" t="s">
        <v>300</v>
      </c>
    </row>
    <row r="5" spans="1:67" s="572" customFormat="1" ht="60" x14ac:dyDescent="0.2">
      <c r="A5" s="693"/>
      <c r="B5" s="693"/>
      <c r="C5" s="693"/>
      <c r="D5" s="675"/>
      <c r="E5" s="675"/>
      <c r="F5" s="675"/>
      <c r="G5" s="675"/>
      <c r="H5" s="695"/>
      <c r="I5" s="573" t="s">
        <v>301</v>
      </c>
      <c r="J5" s="574" t="s">
        <v>302</v>
      </c>
      <c r="K5" s="574" t="s">
        <v>303</v>
      </c>
      <c r="L5" s="575" t="s">
        <v>304</v>
      </c>
      <c r="M5" s="575" t="s">
        <v>305</v>
      </c>
      <c r="N5" s="575" t="s">
        <v>306</v>
      </c>
      <c r="O5" s="575" t="s">
        <v>307</v>
      </c>
      <c r="P5" s="575" t="s">
        <v>308</v>
      </c>
      <c r="Q5" s="675"/>
      <c r="R5" s="687"/>
      <c r="S5" s="575" t="s">
        <v>309</v>
      </c>
      <c r="T5" s="576" t="s">
        <v>310</v>
      </c>
      <c r="U5" s="575" t="s">
        <v>311</v>
      </c>
      <c r="V5" s="575" t="s">
        <v>309</v>
      </c>
      <c r="W5" s="576" t="s">
        <v>310</v>
      </c>
      <c r="X5" s="577" t="s">
        <v>311</v>
      </c>
      <c r="Y5" s="578" t="s">
        <v>312</v>
      </c>
      <c r="Z5" s="578" t="s">
        <v>313</v>
      </c>
      <c r="AA5" s="578" t="s">
        <v>314</v>
      </c>
      <c r="AB5" s="687"/>
      <c r="AC5" s="687"/>
      <c r="AD5" s="689"/>
      <c r="AE5" s="691"/>
      <c r="AF5" s="675"/>
      <c r="AG5" s="675" t="s">
        <v>281</v>
      </c>
      <c r="AH5" s="675"/>
      <c r="AI5" s="675"/>
      <c r="AJ5" s="683"/>
      <c r="AK5" s="675"/>
      <c r="AL5" s="573" t="s">
        <v>315</v>
      </c>
      <c r="AM5" s="573" t="s">
        <v>316</v>
      </c>
      <c r="AN5" s="575" t="s">
        <v>317</v>
      </c>
      <c r="AO5" s="675"/>
      <c r="AP5" s="573" t="s">
        <v>310</v>
      </c>
      <c r="AQ5" s="573" t="s">
        <v>311</v>
      </c>
      <c r="AR5" s="575" t="s">
        <v>309</v>
      </c>
      <c r="AS5" s="575" t="s">
        <v>310</v>
      </c>
      <c r="AT5" s="575" t="s">
        <v>311</v>
      </c>
      <c r="AU5" s="575" t="s">
        <v>318</v>
      </c>
      <c r="AV5" s="575" t="s">
        <v>310</v>
      </c>
      <c r="AW5" s="575" t="s">
        <v>311</v>
      </c>
      <c r="AX5" s="579" t="s">
        <v>319</v>
      </c>
      <c r="AY5" s="675"/>
      <c r="AZ5" s="573" t="s">
        <v>320</v>
      </c>
      <c r="BA5" s="573" t="s">
        <v>321</v>
      </c>
      <c r="BB5" s="681"/>
      <c r="BC5" s="575" t="s">
        <v>304</v>
      </c>
      <c r="BD5" s="577" t="s">
        <v>302</v>
      </c>
      <c r="BE5" s="675"/>
      <c r="BF5" s="575" t="s">
        <v>322</v>
      </c>
      <c r="BG5" s="575" t="s">
        <v>323</v>
      </c>
      <c r="BH5" s="575" t="s">
        <v>324</v>
      </c>
      <c r="BI5" s="575" t="s">
        <v>325</v>
      </c>
      <c r="BJ5" s="575" t="s">
        <v>326</v>
      </c>
      <c r="BK5" s="678"/>
      <c r="BL5" s="678"/>
      <c r="BM5" s="678" t="s">
        <v>299</v>
      </c>
      <c r="BN5" s="668" t="s">
        <v>300</v>
      </c>
    </row>
    <row r="6" spans="1:67" s="109" customFormat="1" ht="137.25" customHeight="1" x14ac:dyDescent="0.2">
      <c r="A6" s="82" t="s">
        <v>327</v>
      </c>
      <c r="B6" s="83" t="s">
        <v>328</v>
      </c>
      <c r="C6" s="84" t="s">
        <v>329</v>
      </c>
      <c r="D6" s="59" t="s">
        <v>330</v>
      </c>
      <c r="E6" s="85" t="s">
        <v>24</v>
      </c>
      <c r="F6" s="86" t="s">
        <v>331</v>
      </c>
      <c r="G6" s="87" t="s">
        <v>332</v>
      </c>
      <c r="H6" s="88">
        <v>700000</v>
      </c>
      <c r="I6" s="87" t="s">
        <v>332</v>
      </c>
      <c r="J6" s="89">
        <v>900378239</v>
      </c>
      <c r="K6" s="90">
        <v>0</v>
      </c>
      <c r="L6" s="91" t="s">
        <v>333</v>
      </c>
      <c r="M6" s="92" t="s">
        <v>334</v>
      </c>
      <c r="N6" s="93" t="s">
        <v>335</v>
      </c>
      <c r="O6" s="94">
        <v>0</v>
      </c>
      <c r="P6" s="95" t="s">
        <v>336</v>
      </c>
      <c r="Q6" s="96" t="s">
        <v>337</v>
      </c>
      <c r="R6" s="90">
        <v>1</v>
      </c>
      <c r="S6" s="90">
        <v>6</v>
      </c>
      <c r="T6" s="97">
        <v>42382</v>
      </c>
      <c r="U6" s="98">
        <v>51190440</v>
      </c>
      <c r="V6" s="90">
        <v>7</v>
      </c>
      <c r="W6" s="97">
        <v>42387</v>
      </c>
      <c r="X6" s="88">
        <v>700000</v>
      </c>
      <c r="Y6" s="99">
        <v>3120101</v>
      </c>
      <c r="Z6" s="100" t="s">
        <v>180</v>
      </c>
      <c r="AA6" s="101" t="s">
        <v>338</v>
      </c>
      <c r="AB6" s="102" t="s">
        <v>339</v>
      </c>
      <c r="AC6" s="103" t="s">
        <v>340</v>
      </c>
      <c r="AD6" s="104">
        <v>42384</v>
      </c>
      <c r="AE6" s="52" t="s">
        <v>341</v>
      </c>
      <c r="AF6" s="52">
        <v>42394</v>
      </c>
      <c r="AG6" s="52">
        <v>42394</v>
      </c>
      <c r="AH6" s="53" t="s">
        <v>342</v>
      </c>
      <c r="AI6" s="53" t="s">
        <v>342</v>
      </c>
      <c r="AJ6" s="5" t="s">
        <v>342</v>
      </c>
      <c r="AK6" s="53" t="s">
        <v>342</v>
      </c>
      <c r="AL6" s="52"/>
      <c r="AM6" s="52"/>
      <c r="AN6" s="58"/>
      <c r="AO6" s="52"/>
      <c r="AP6" s="52"/>
      <c r="AQ6" s="52"/>
      <c r="AR6" s="52"/>
      <c r="AS6" s="52"/>
      <c r="AT6" s="52"/>
      <c r="AU6" s="52"/>
      <c r="AV6" s="52"/>
      <c r="AW6" s="52"/>
      <c r="AX6" s="52"/>
      <c r="AY6" s="52"/>
      <c r="AZ6" s="52"/>
      <c r="BA6" s="52"/>
      <c r="BB6" s="62" t="s">
        <v>343</v>
      </c>
      <c r="BC6" s="2" t="s">
        <v>344</v>
      </c>
      <c r="BD6" s="105" t="s">
        <v>345</v>
      </c>
      <c r="BE6" s="62" t="s">
        <v>70</v>
      </c>
      <c r="BF6" s="106"/>
      <c r="BG6" s="58"/>
      <c r="BH6" s="107"/>
      <c r="BI6" s="63"/>
      <c r="BJ6" s="52"/>
      <c r="BK6" s="4"/>
      <c r="BL6" s="108"/>
      <c r="BM6" s="59" t="s">
        <v>346</v>
      </c>
      <c r="BN6" s="60"/>
    </row>
    <row r="7" spans="1:67" s="119" customFormat="1" ht="107.25" customHeight="1" x14ac:dyDescent="0.2">
      <c r="A7" s="82" t="s">
        <v>327</v>
      </c>
      <c r="B7" s="84" t="s">
        <v>347</v>
      </c>
      <c r="C7" s="6" t="s">
        <v>348</v>
      </c>
      <c r="D7" s="85" t="s">
        <v>349</v>
      </c>
      <c r="E7" s="2" t="s">
        <v>64</v>
      </c>
      <c r="F7" s="2" t="s">
        <v>350</v>
      </c>
      <c r="G7" s="61" t="s">
        <v>351</v>
      </c>
      <c r="H7" s="110">
        <v>6000000</v>
      </c>
      <c r="I7" s="61" t="s">
        <v>352</v>
      </c>
      <c r="J7" s="111">
        <v>1015437290</v>
      </c>
      <c r="K7" s="112">
        <v>1</v>
      </c>
      <c r="L7" s="61" t="s">
        <v>353</v>
      </c>
      <c r="M7" s="4" t="s">
        <v>354</v>
      </c>
      <c r="N7" s="113" t="s">
        <v>355</v>
      </c>
      <c r="O7" s="103" t="s">
        <v>356</v>
      </c>
      <c r="P7" s="114" t="s">
        <v>357</v>
      </c>
      <c r="Q7" s="1" t="s">
        <v>358</v>
      </c>
      <c r="R7" s="112">
        <v>1</v>
      </c>
      <c r="S7" s="112">
        <v>14</v>
      </c>
      <c r="T7" s="115">
        <v>42388</v>
      </c>
      <c r="U7" s="116">
        <v>6000000</v>
      </c>
      <c r="V7" s="112">
        <v>14</v>
      </c>
      <c r="W7" s="115">
        <v>42024</v>
      </c>
      <c r="X7" s="110">
        <v>6000000</v>
      </c>
      <c r="Y7" s="117">
        <v>3110204</v>
      </c>
      <c r="Z7" s="100" t="s">
        <v>359</v>
      </c>
      <c r="AA7" s="58" t="s">
        <v>338</v>
      </c>
      <c r="AB7" s="56" t="s">
        <v>339</v>
      </c>
      <c r="AC7" s="103" t="s">
        <v>340</v>
      </c>
      <c r="AD7" s="104">
        <v>42389</v>
      </c>
      <c r="AE7" s="52" t="s">
        <v>360</v>
      </c>
      <c r="AF7" s="52">
        <v>42394</v>
      </c>
      <c r="AG7" s="53">
        <v>42394</v>
      </c>
      <c r="AH7" s="53" t="s">
        <v>338</v>
      </c>
      <c r="AI7" s="53">
        <v>42390</v>
      </c>
      <c r="AJ7" s="5">
        <v>120</v>
      </c>
      <c r="AK7" s="53">
        <v>42510</v>
      </c>
      <c r="AL7" s="52"/>
      <c r="AM7" s="52"/>
      <c r="AN7" s="58"/>
      <c r="AO7" s="52"/>
      <c r="AP7" s="52"/>
      <c r="AQ7" s="52"/>
      <c r="AR7" s="52"/>
      <c r="AS7" s="52"/>
      <c r="AT7" s="52"/>
      <c r="AU7" s="52"/>
      <c r="AV7" s="52"/>
      <c r="AW7" s="52"/>
      <c r="AX7" s="52"/>
      <c r="AY7" s="52"/>
      <c r="AZ7" s="52"/>
      <c r="BA7" s="52"/>
      <c r="BB7" s="2" t="s">
        <v>361</v>
      </c>
      <c r="BC7" s="56" t="s">
        <v>246</v>
      </c>
      <c r="BD7" s="57">
        <v>19259343</v>
      </c>
      <c r="BE7" s="118" t="s">
        <v>110</v>
      </c>
      <c r="BF7" s="106"/>
      <c r="BG7" s="58"/>
      <c r="BH7" s="107"/>
      <c r="BI7" s="63"/>
      <c r="BJ7" s="52"/>
      <c r="BK7" s="4"/>
      <c r="BL7" s="108"/>
      <c r="BM7" s="61" t="s">
        <v>362</v>
      </c>
      <c r="BN7" s="60"/>
    </row>
    <row r="8" spans="1:67" s="119" customFormat="1" ht="110.25" customHeight="1" x14ac:dyDescent="0.2">
      <c r="A8" s="82" t="s">
        <v>327</v>
      </c>
      <c r="B8" s="83" t="s">
        <v>363</v>
      </c>
      <c r="C8" s="6" t="s">
        <v>364</v>
      </c>
      <c r="D8" s="2" t="s">
        <v>365</v>
      </c>
      <c r="E8" s="2" t="s">
        <v>64</v>
      </c>
      <c r="F8" s="2" t="s">
        <v>350</v>
      </c>
      <c r="G8" s="61" t="s">
        <v>351</v>
      </c>
      <c r="H8" s="110">
        <v>24000000</v>
      </c>
      <c r="I8" s="61" t="s">
        <v>352</v>
      </c>
      <c r="J8" s="120">
        <v>19242360</v>
      </c>
      <c r="K8" s="112">
        <v>4</v>
      </c>
      <c r="L8" s="61" t="s">
        <v>366</v>
      </c>
      <c r="M8" s="4" t="s">
        <v>367</v>
      </c>
      <c r="N8" s="113" t="s">
        <v>368</v>
      </c>
      <c r="O8" s="103" t="s">
        <v>369</v>
      </c>
      <c r="P8" s="114" t="s">
        <v>357</v>
      </c>
      <c r="Q8" s="61" t="s">
        <v>370</v>
      </c>
      <c r="R8" s="112">
        <v>1</v>
      </c>
      <c r="S8" s="112">
        <v>21</v>
      </c>
      <c r="T8" s="115">
        <v>42389</v>
      </c>
      <c r="U8" s="116">
        <v>24000000</v>
      </c>
      <c r="V8" s="112">
        <v>15</v>
      </c>
      <c r="W8" s="115">
        <v>42390</v>
      </c>
      <c r="X8" s="110">
        <v>24000000</v>
      </c>
      <c r="Y8" s="63">
        <v>311020301</v>
      </c>
      <c r="Z8" s="188" t="s">
        <v>63</v>
      </c>
      <c r="AA8" s="58" t="s">
        <v>338</v>
      </c>
      <c r="AB8" s="56" t="s">
        <v>339</v>
      </c>
      <c r="AC8" s="103" t="s">
        <v>340</v>
      </c>
      <c r="AD8" s="104">
        <v>42390</v>
      </c>
      <c r="AE8" s="52" t="s">
        <v>371</v>
      </c>
      <c r="AF8" s="52">
        <v>42390</v>
      </c>
      <c r="AG8" s="53" t="s">
        <v>372</v>
      </c>
      <c r="AH8" s="53" t="s">
        <v>338</v>
      </c>
      <c r="AI8" s="53">
        <v>42391</v>
      </c>
      <c r="AJ8" s="5">
        <v>120</v>
      </c>
      <c r="AK8" s="53">
        <v>42511</v>
      </c>
      <c r="AL8" s="52"/>
      <c r="AM8" s="52"/>
      <c r="AN8" s="58"/>
      <c r="AO8" s="52"/>
      <c r="AP8" s="52"/>
      <c r="AQ8" s="52"/>
      <c r="AR8" s="52"/>
      <c r="AS8" s="52"/>
      <c r="AT8" s="52"/>
      <c r="AU8" s="52"/>
      <c r="AV8" s="52"/>
      <c r="AW8" s="52"/>
      <c r="AX8" s="52"/>
      <c r="AY8" s="52"/>
      <c r="AZ8" s="52"/>
      <c r="BA8" s="52"/>
      <c r="BB8" s="62" t="s">
        <v>373</v>
      </c>
      <c r="BC8" s="62" t="s">
        <v>374</v>
      </c>
      <c r="BD8" s="57">
        <v>80124255</v>
      </c>
      <c r="BE8" s="62" t="s">
        <v>375</v>
      </c>
      <c r="BF8" s="106"/>
      <c r="BG8" s="58"/>
      <c r="BH8" s="107"/>
      <c r="BI8" s="63"/>
      <c r="BJ8" s="52"/>
      <c r="BK8" s="4"/>
      <c r="BL8" s="108"/>
      <c r="BM8" s="121" t="s">
        <v>376</v>
      </c>
      <c r="BN8" s="122"/>
    </row>
    <row r="9" spans="1:67" s="109" customFormat="1" ht="114.75" x14ac:dyDescent="0.2">
      <c r="A9" s="82" t="s">
        <v>327</v>
      </c>
      <c r="B9" s="83" t="s">
        <v>377</v>
      </c>
      <c r="C9" s="123" t="s">
        <v>378</v>
      </c>
      <c r="D9" s="59" t="s">
        <v>379</v>
      </c>
      <c r="E9" s="2" t="s">
        <v>64</v>
      </c>
      <c r="F9" s="2" t="s">
        <v>350</v>
      </c>
      <c r="G9" s="61" t="s">
        <v>351</v>
      </c>
      <c r="H9" s="110">
        <v>7560000</v>
      </c>
      <c r="I9" s="61" t="s">
        <v>352</v>
      </c>
      <c r="J9" s="120">
        <v>79874768</v>
      </c>
      <c r="K9" s="112">
        <v>5</v>
      </c>
      <c r="L9" s="61" t="s">
        <v>380</v>
      </c>
      <c r="M9" s="58" t="s">
        <v>381</v>
      </c>
      <c r="N9" s="113" t="s">
        <v>382</v>
      </c>
      <c r="O9" s="103" t="s">
        <v>383</v>
      </c>
      <c r="P9" s="114" t="s">
        <v>357</v>
      </c>
      <c r="Q9" s="1" t="s">
        <v>384</v>
      </c>
      <c r="R9" s="112">
        <v>1</v>
      </c>
      <c r="S9" s="112">
        <v>13</v>
      </c>
      <c r="T9" s="115">
        <v>42023</v>
      </c>
      <c r="U9" s="110">
        <v>7560000</v>
      </c>
      <c r="V9" s="112">
        <v>16</v>
      </c>
      <c r="W9" s="115">
        <v>42391</v>
      </c>
      <c r="X9" s="110">
        <v>7560000</v>
      </c>
      <c r="Y9" s="124" t="s">
        <v>385</v>
      </c>
      <c r="Z9" s="100" t="s">
        <v>178</v>
      </c>
      <c r="AA9" s="125" t="s">
        <v>338</v>
      </c>
      <c r="AB9" s="56" t="s">
        <v>339</v>
      </c>
      <c r="AC9" s="103" t="s">
        <v>340</v>
      </c>
      <c r="AD9" s="104">
        <v>42391</v>
      </c>
      <c r="AE9" s="52" t="s">
        <v>386</v>
      </c>
      <c r="AF9" s="52">
        <v>42394</v>
      </c>
      <c r="AG9" s="53">
        <v>42394</v>
      </c>
      <c r="AH9" s="53" t="s">
        <v>342</v>
      </c>
      <c r="AI9" s="53">
        <v>42395</v>
      </c>
      <c r="AJ9" s="5">
        <v>120</v>
      </c>
      <c r="AK9" s="53">
        <v>42515</v>
      </c>
      <c r="AL9" s="52"/>
      <c r="AM9" s="52"/>
      <c r="AN9" s="58"/>
      <c r="AO9" s="52"/>
      <c r="AP9" s="52"/>
      <c r="AQ9" s="52"/>
      <c r="AR9" s="52"/>
      <c r="AS9" s="52"/>
      <c r="AT9" s="52"/>
      <c r="AU9" s="52"/>
      <c r="AV9" s="52"/>
      <c r="AW9" s="52"/>
      <c r="AX9" s="52"/>
      <c r="AY9" s="52"/>
      <c r="AZ9" s="52"/>
      <c r="BA9" s="52"/>
      <c r="BB9" s="2" t="s">
        <v>361</v>
      </c>
      <c r="BC9" s="56" t="s">
        <v>246</v>
      </c>
      <c r="BD9" s="57">
        <v>19259343</v>
      </c>
      <c r="BE9" s="118" t="s">
        <v>110</v>
      </c>
      <c r="BF9" s="106"/>
      <c r="BG9" s="58"/>
      <c r="BH9" s="107"/>
      <c r="BI9" s="63"/>
      <c r="BJ9" s="52"/>
      <c r="BK9" s="4"/>
      <c r="BL9" s="108"/>
      <c r="BM9" s="59" t="s">
        <v>346</v>
      </c>
      <c r="BN9" s="60"/>
    </row>
    <row r="10" spans="1:67" s="109" customFormat="1" ht="165.75" x14ac:dyDescent="0.2">
      <c r="A10" s="83" t="s">
        <v>436</v>
      </c>
      <c r="B10" s="83" t="s">
        <v>391</v>
      </c>
      <c r="C10" s="6" t="s">
        <v>392</v>
      </c>
      <c r="D10" s="2" t="s">
        <v>393</v>
      </c>
      <c r="E10" s="2" t="s">
        <v>82</v>
      </c>
      <c r="F10" s="59" t="s">
        <v>394</v>
      </c>
      <c r="G10" s="61" t="s">
        <v>351</v>
      </c>
      <c r="H10" s="7">
        <v>307605681</v>
      </c>
      <c r="I10" s="61" t="s">
        <v>352</v>
      </c>
      <c r="J10" s="117">
        <v>860050247</v>
      </c>
      <c r="K10" s="112">
        <v>6</v>
      </c>
      <c r="L10" s="61" t="s">
        <v>395</v>
      </c>
      <c r="M10" s="59" t="s">
        <v>396</v>
      </c>
      <c r="N10" s="126">
        <v>6730177</v>
      </c>
      <c r="O10" s="103">
        <v>0</v>
      </c>
      <c r="P10" s="103" t="s">
        <v>397</v>
      </c>
      <c r="Q10" s="54" t="s">
        <v>398</v>
      </c>
      <c r="R10" s="112">
        <v>1</v>
      </c>
      <c r="S10" s="112">
        <v>57</v>
      </c>
      <c r="T10" s="115">
        <v>42412</v>
      </c>
      <c r="U10" s="155">
        <v>307785788</v>
      </c>
      <c r="V10" s="112">
        <v>62</v>
      </c>
      <c r="W10" s="115">
        <v>42419</v>
      </c>
      <c r="X10" s="116">
        <v>307605681</v>
      </c>
      <c r="Y10" s="117">
        <v>312020501</v>
      </c>
      <c r="Z10" s="156" t="s">
        <v>125</v>
      </c>
      <c r="AA10" s="125" t="s">
        <v>228</v>
      </c>
      <c r="AB10" s="56" t="s">
        <v>339</v>
      </c>
      <c r="AC10" s="103" t="s">
        <v>340</v>
      </c>
      <c r="AD10" s="104">
        <v>42418</v>
      </c>
      <c r="AE10" s="157" t="s">
        <v>399</v>
      </c>
      <c r="AF10" s="52">
        <v>42422</v>
      </c>
      <c r="AG10" s="52">
        <v>42423</v>
      </c>
      <c r="AH10" s="52" t="s">
        <v>338</v>
      </c>
      <c r="AI10" s="52">
        <v>42461</v>
      </c>
      <c r="AJ10" s="5">
        <v>132</v>
      </c>
      <c r="AK10" s="52">
        <v>42563</v>
      </c>
      <c r="AL10" s="52"/>
      <c r="AM10" s="52"/>
      <c r="AN10" s="58"/>
      <c r="AO10" s="52"/>
      <c r="AP10" s="52"/>
      <c r="AQ10" s="52"/>
      <c r="AR10" s="52"/>
      <c r="AS10" s="52"/>
      <c r="AT10" s="52"/>
      <c r="AU10" s="52"/>
      <c r="AV10" s="52"/>
      <c r="AW10" s="52"/>
      <c r="AX10" s="52"/>
      <c r="AY10" s="52"/>
      <c r="AZ10" s="52"/>
      <c r="BA10" s="52"/>
      <c r="BB10" s="158" t="s">
        <v>400</v>
      </c>
      <c r="BC10" s="2" t="s">
        <v>401</v>
      </c>
      <c r="BD10" s="57">
        <v>19447276</v>
      </c>
      <c r="BE10" s="62" t="s">
        <v>118</v>
      </c>
      <c r="BF10" s="106"/>
      <c r="BG10" s="58"/>
      <c r="BH10" s="107"/>
      <c r="BI10" s="63"/>
      <c r="BJ10" s="52"/>
      <c r="BK10" s="4"/>
      <c r="BL10" s="108"/>
      <c r="BM10" s="159" t="s">
        <v>376</v>
      </c>
      <c r="BN10" s="60"/>
    </row>
    <row r="11" spans="1:67" s="109" customFormat="1" ht="114.75" x14ac:dyDescent="0.2">
      <c r="A11" s="83" t="s">
        <v>447</v>
      </c>
      <c r="B11" s="83" t="s">
        <v>448</v>
      </c>
      <c r="C11" s="164" t="s">
        <v>449</v>
      </c>
      <c r="D11" s="3" t="s">
        <v>450</v>
      </c>
      <c r="E11" s="2" t="s">
        <v>64</v>
      </c>
      <c r="F11" s="2" t="s">
        <v>350</v>
      </c>
      <c r="G11" s="165" t="s">
        <v>351</v>
      </c>
      <c r="H11" s="211">
        <v>4000000</v>
      </c>
      <c r="I11" s="61" t="s">
        <v>352</v>
      </c>
      <c r="J11" s="117">
        <v>33377345</v>
      </c>
      <c r="K11" s="166">
        <v>4</v>
      </c>
      <c r="L11" s="167" t="s">
        <v>451</v>
      </c>
      <c r="M11" s="168" t="s">
        <v>452</v>
      </c>
      <c r="N11" s="126" t="s">
        <v>453</v>
      </c>
      <c r="O11" s="160" t="s">
        <v>454</v>
      </c>
      <c r="P11" s="56" t="s">
        <v>455</v>
      </c>
      <c r="Q11" s="1" t="s">
        <v>432</v>
      </c>
      <c r="R11" s="112">
        <v>1</v>
      </c>
      <c r="S11" s="169"/>
      <c r="T11" s="170"/>
      <c r="U11" s="110"/>
      <c r="V11" s="84">
        <v>75</v>
      </c>
      <c r="W11" s="170">
        <v>42431</v>
      </c>
      <c r="X11" s="110">
        <v>4000000</v>
      </c>
      <c r="Y11" s="117" t="s">
        <v>77</v>
      </c>
      <c r="Z11" s="171" t="s">
        <v>169</v>
      </c>
      <c r="AA11" s="172">
        <v>776</v>
      </c>
      <c r="AB11" s="453" t="s">
        <v>456</v>
      </c>
      <c r="AC11" s="103" t="s">
        <v>340</v>
      </c>
      <c r="AD11" s="52">
        <v>42431</v>
      </c>
      <c r="AE11" s="171" t="s">
        <v>457</v>
      </c>
      <c r="AF11" s="53">
        <v>42439</v>
      </c>
      <c r="AG11" s="53">
        <v>42439</v>
      </c>
      <c r="AH11" s="52" t="s">
        <v>338</v>
      </c>
      <c r="AI11" s="55">
        <v>42432</v>
      </c>
      <c r="AJ11" s="5">
        <v>30</v>
      </c>
      <c r="AK11" s="55">
        <v>42462</v>
      </c>
      <c r="AL11" s="52"/>
      <c r="AM11" s="52"/>
      <c r="AN11" s="58"/>
      <c r="AO11" s="52"/>
      <c r="AP11" s="52"/>
      <c r="AQ11" s="174"/>
      <c r="AR11" s="175"/>
      <c r="AS11" s="52"/>
      <c r="AT11" s="176"/>
      <c r="AU11" s="52"/>
      <c r="AV11" s="175"/>
      <c r="AW11" s="156"/>
      <c r="AX11" s="176"/>
      <c r="AY11" s="177"/>
      <c r="AZ11" s="178"/>
      <c r="BA11" s="178"/>
      <c r="BB11" s="158" t="s">
        <v>400</v>
      </c>
      <c r="BC11" s="2" t="s">
        <v>401</v>
      </c>
      <c r="BD11" s="57">
        <v>19447276</v>
      </c>
      <c r="BE11" s="62" t="s">
        <v>118</v>
      </c>
      <c r="BF11" s="107"/>
      <c r="BG11" s="58"/>
      <c r="BH11" s="179"/>
      <c r="BI11" s="51"/>
      <c r="BJ11" s="180"/>
      <c r="BK11" s="4"/>
      <c r="BL11" s="108"/>
      <c r="BM11" s="59" t="s">
        <v>376</v>
      </c>
      <c r="BN11" s="60">
        <v>4000000.0000000005</v>
      </c>
    </row>
    <row r="12" spans="1:67" s="109" customFormat="1" ht="140.25" x14ac:dyDescent="0.2">
      <c r="A12" s="83" t="s">
        <v>447</v>
      </c>
      <c r="B12" s="83" t="s">
        <v>458</v>
      </c>
      <c r="C12" s="6" t="s">
        <v>459</v>
      </c>
      <c r="D12" s="2" t="s">
        <v>460</v>
      </c>
      <c r="E12" s="2" t="s">
        <v>64</v>
      </c>
      <c r="F12" s="2" t="s">
        <v>350</v>
      </c>
      <c r="G12" s="61" t="s">
        <v>351</v>
      </c>
      <c r="H12" s="110">
        <v>11160000</v>
      </c>
      <c r="I12" s="61" t="s">
        <v>352</v>
      </c>
      <c r="J12" s="117">
        <v>79741840</v>
      </c>
      <c r="K12" s="112">
        <v>7</v>
      </c>
      <c r="L12" s="61" t="s">
        <v>461</v>
      </c>
      <c r="M12" s="59" t="s">
        <v>462</v>
      </c>
      <c r="N12" s="126" t="s">
        <v>463</v>
      </c>
      <c r="O12" s="103" t="s">
        <v>464</v>
      </c>
      <c r="P12" s="103" t="s">
        <v>357</v>
      </c>
      <c r="Q12" s="1" t="s">
        <v>384</v>
      </c>
      <c r="R12" s="112">
        <v>1</v>
      </c>
      <c r="S12" s="112">
        <v>116</v>
      </c>
      <c r="T12" s="115">
        <v>42431</v>
      </c>
      <c r="U12" s="116">
        <v>11160000</v>
      </c>
      <c r="V12" s="112">
        <v>80</v>
      </c>
      <c r="W12" s="115">
        <v>42433</v>
      </c>
      <c r="X12" s="116">
        <v>11160000</v>
      </c>
      <c r="Y12" s="124" t="s">
        <v>385</v>
      </c>
      <c r="Z12" s="171" t="s">
        <v>178</v>
      </c>
      <c r="AA12" s="125" t="s">
        <v>338</v>
      </c>
      <c r="AB12" s="56" t="s">
        <v>339</v>
      </c>
      <c r="AC12" s="103" t="s">
        <v>340</v>
      </c>
      <c r="AD12" s="104">
        <v>42432</v>
      </c>
      <c r="AE12" s="157" t="s">
        <v>465</v>
      </c>
      <c r="AF12" s="52"/>
      <c r="AG12" s="52"/>
      <c r="AH12" s="181"/>
      <c r="AI12" s="181">
        <v>42118</v>
      </c>
      <c r="AJ12" s="5">
        <v>180</v>
      </c>
      <c r="AK12" s="53">
        <v>42300</v>
      </c>
      <c r="AL12" s="52"/>
      <c r="AM12" s="52"/>
      <c r="AN12" s="58"/>
      <c r="AO12" s="52"/>
      <c r="AP12" s="52"/>
      <c r="AQ12" s="52"/>
      <c r="AR12" s="52"/>
      <c r="AS12" s="52"/>
      <c r="AT12" s="52"/>
      <c r="AU12" s="52"/>
      <c r="AV12" s="52"/>
      <c r="AW12" s="52"/>
      <c r="AX12" s="52"/>
      <c r="AY12" s="52"/>
      <c r="AZ12" s="52"/>
      <c r="BA12" s="52"/>
      <c r="BB12" s="2" t="s">
        <v>361</v>
      </c>
      <c r="BC12" s="56" t="s">
        <v>246</v>
      </c>
      <c r="BD12" s="57">
        <v>19259343</v>
      </c>
      <c r="BE12" s="2" t="s">
        <v>361</v>
      </c>
      <c r="BF12" s="106"/>
      <c r="BG12" s="58"/>
      <c r="BH12" s="107"/>
      <c r="BI12" s="63"/>
      <c r="BJ12" s="52"/>
      <c r="BK12" s="4"/>
      <c r="BL12" s="108"/>
      <c r="BM12" s="59" t="s">
        <v>408</v>
      </c>
      <c r="BN12" s="60"/>
    </row>
    <row r="13" spans="1:67" s="476" customFormat="1" ht="181.5" customHeight="1" x14ac:dyDescent="0.2">
      <c r="A13" s="459" t="s">
        <v>447</v>
      </c>
      <c r="B13" s="460" t="s">
        <v>473</v>
      </c>
      <c r="C13" s="460" t="s">
        <v>474</v>
      </c>
      <c r="D13" s="214" t="s">
        <v>475</v>
      </c>
      <c r="E13" s="214" t="s">
        <v>476</v>
      </c>
      <c r="F13" s="339" t="s">
        <v>331</v>
      </c>
      <c r="G13" s="240" t="s">
        <v>477</v>
      </c>
      <c r="H13" s="211">
        <v>1931400</v>
      </c>
      <c r="I13" s="240" t="s">
        <v>477</v>
      </c>
      <c r="J13" s="289">
        <v>900917626</v>
      </c>
      <c r="K13" s="461">
        <v>1</v>
      </c>
      <c r="L13" s="240" t="s">
        <v>478</v>
      </c>
      <c r="M13" s="230" t="s">
        <v>479</v>
      </c>
      <c r="N13" s="260">
        <v>5712565899</v>
      </c>
      <c r="O13" s="462"/>
      <c r="P13" s="463" t="s">
        <v>480</v>
      </c>
      <c r="Q13" s="464" t="s">
        <v>481</v>
      </c>
      <c r="R13" s="461">
        <v>1</v>
      </c>
      <c r="S13" s="461">
        <v>123</v>
      </c>
      <c r="T13" s="465">
        <v>42436</v>
      </c>
      <c r="U13" s="311">
        <v>1931400</v>
      </c>
      <c r="V13" s="245">
        <v>81</v>
      </c>
      <c r="W13" s="466">
        <v>42436</v>
      </c>
      <c r="X13" s="311">
        <v>1931400</v>
      </c>
      <c r="Y13" s="467" t="s">
        <v>77</v>
      </c>
      <c r="Z13" s="468" t="s">
        <v>169</v>
      </c>
      <c r="AA13" s="469">
        <v>776</v>
      </c>
      <c r="AB13" s="453" t="s">
        <v>456</v>
      </c>
      <c r="AC13" s="462" t="s">
        <v>340</v>
      </c>
      <c r="AD13" s="466">
        <v>42436</v>
      </c>
      <c r="AE13" s="466" t="s">
        <v>482</v>
      </c>
      <c r="AF13" s="466"/>
      <c r="AG13" s="466"/>
      <c r="AH13" s="466" t="s">
        <v>338</v>
      </c>
      <c r="AI13" s="466">
        <v>42437</v>
      </c>
      <c r="AJ13" s="216">
        <v>30</v>
      </c>
      <c r="AK13" s="470">
        <v>42467</v>
      </c>
      <c r="AL13" s="466"/>
      <c r="AM13" s="466"/>
      <c r="AN13" s="245"/>
      <c r="AO13" s="466"/>
      <c r="AP13" s="466"/>
      <c r="AQ13" s="466"/>
      <c r="AR13" s="466"/>
      <c r="AS13" s="466"/>
      <c r="AT13" s="466"/>
      <c r="AU13" s="466"/>
      <c r="AV13" s="466"/>
      <c r="AW13" s="466"/>
      <c r="AX13" s="466"/>
      <c r="AY13" s="466"/>
      <c r="AZ13" s="466"/>
      <c r="BA13" s="466"/>
      <c r="BB13" s="251" t="s">
        <v>483</v>
      </c>
      <c r="BC13" s="225" t="s">
        <v>256</v>
      </c>
      <c r="BD13" s="210">
        <v>51950018</v>
      </c>
      <c r="BE13" s="471" t="s">
        <v>76</v>
      </c>
      <c r="BF13" s="472"/>
      <c r="BG13" s="245"/>
      <c r="BH13" s="473"/>
      <c r="BI13" s="439"/>
      <c r="BJ13" s="466"/>
      <c r="BK13" s="335"/>
      <c r="BL13" s="474"/>
      <c r="BM13" s="230" t="s">
        <v>408</v>
      </c>
      <c r="BN13" s="341"/>
      <c r="BO13" s="475"/>
    </row>
    <row r="14" spans="1:67" s="351" customFormat="1" ht="89.25" x14ac:dyDescent="0.2">
      <c r="A14" s="477" t="s">
        <v>507</v>
      </c>
      <c r="B14" s="459" t="s">
        <v>508</v>
      </c>
      <c r="C14" s="478" t="s">
        <v>509</v>
      </c>
      <c r="D14" s="478" t="s">
        <v>510</v>
      </c>
      <c r="E14" s="214" t="s">
        <v>29</v>
      </c>
      <c r="F14" s="339" t="s">
        <v>511</v>
      </c>
      <c r="G14" s="240" t="s">
        <v>351</v>
      </c>
      <c r="H14" s="211">
        <v>2304656</v>
      </c>
      <c r="I14" s="240" t="s">
        <v>352</v>
      </c>
      <c r="J14" s="479">
        <v>860506842</v>
      </c>
      <c r="K14" s="461">
        <v>8</v>
      </c>
      <c r="L14" s="240" t="s">
        <v>512</v>
      </c>
      <c r="M14" s="230" t="s">
        <v>513</v>
      </c>
      <c r="N14" s="436">
        <v>6230317</v>
      </c>
      <c r="O14" s="462"/>
      <c r="P14" s="480" t="s">
        <v>397</v>
      </c>
      <c r="Q14" s="225" t="s">
        <v>514</v>
      </c>
      <c r="R14" s="461">
        <v>1</v>
      </c>
      <c r="S14" s="461">
        <v>153</v>
      </c>
      <c r="T14" s="481">
        <v>42461</v>
      </c>
      <c r="U14" s="211">
        <v>2304656</v>
      </c>
      <c r="V14" s="461">
        <v>128</v>
      </c>
      <c r="W14" s="482">
        <v>42464</v>
      </c>
      <c r="X14" s="211">
        <v>2304656</v>
      </c>
      <c r="Y14" s="467" t="s">
        <v>77</v>
      </c>
      <c r="Z14" s="468" t="s">
        <v>169</v>
      </c>
      <c r="AA14" s="483">
        <v>776</v>
      </c>
      <c r="AB14" s="453" t="s">
        <v>456</v>
      </c>
      <c r="AC14" s="462" t="s">
        <v>340</v>
      </c>
      <c r="AD14" s="484">
        <v>42461</v>
      </c>
      <c r="AE14" s="466" t="s">
        <v>515</v>
      </c>
      <c r="AF14" s="466"/>
      <c r="AG14" s="466"/>
      <c r="AH14" s="466"/>
      <c r="AI14" s="466">
        <v>42465</v>
      </c>
      <c r="AJ14" s="216">
        <v>120</v>
      </c>
      <c r="AK14" s="466">
        <v>42586</v>
      </c>
      <c r="AL14" s="466"/>
      <c r="AM14" s="466"/>
      <c r="AN14" s="245"/>
      <c r="AO14" s="466"/>
      <c r="AP14" s="466"/>
      <c r="AQ14" s="466"/>
      <c r="AR14" s="466"/>
      <c r="AS14" s="466"/>
      <c r="AT14" s="466"/>
      <c r="AU14" s="466"/>
      <c r="AV14" s="466"/>
      <c r="AW14" s="466"/>
      <c r="AX14" s="466"/>
      <c r="AY14" s="466"/>
      <c r="AZ14" s="466"/>
      <c r="BA14" s="466"/>
      <c r="BB14" s="325" t="s">
        <v>400</v>
      </c>
      <c r="BC14" s="240" t="s">
        <v>401</v>
      </c>
      <c r="BD14" s="485">
        <v>19447276</v>
      </c>
      <c r="BE14" s="325" t="s">
        <v>118</v>
      </c>
      <c r="BF14" s="473"/>
      <c r="BG14" s="245"/>
      <c r="BH14" s="486"/>
      <c r="BI14" s="245"/>
      <c r="BJ14" s="466"/>
      <c r="BK14" s="335"/>
      <c r="BL14" s="474"/>
      <c r="BM14" s="240" t="s">
        <v>516</v>
      </c>
      <c r="BN14" s="341"/>
    </row>
    <row r="15" spans="1:67" s="351" customFormat="1" ht="229.5" x14ac:dyDescent="0.2">
      <c r="A15" s="477" t="s">
        <v>507</v>
      </c>
      <c r="B15" s="460" t="s">
        <v>473</v>
      </c>
      <c r="C15" s="226" t="s">
        <v>517</v>
      </c>
      <c r="D15" s="487" t="s">
        <v>518</v>
      </c>
      <c r="E15" s="214" t="s">
        <v>476</v>
      </c>
      <c r="F15" s="339" t="s">
        <v>331</v>
      </c>
      <c r="G15" s="240" t="s">
        <v>477</v>
      </c>
      <c r="H15" s="211">
        <v>1500000</v>
      </c>
      <c r="I15" s="240" t="s">
        <v>477</v>
      </c>
      <c r="J15" s="289">
        <v>900917626</v>
      </c>
      <c r="K15" s="461">
        <v>1</v>
      </c>
      <c r="L15" s="240" t="s">
        <v>478</v>
      </c>
      <c r="M15" s="230" t="s">
        <v>479</v>
      </c>
      <c r="N15" s="260">
        <v>5712565899</v>
      </c>
      <c r="O15" s="462"/>
      <c r="P15" s="463" t="s">
        <v>480</v>
      </c>
      <c r="Q15" s="464" t="s">
        <v>481</v>
      </c>
      <c r="R15" s="461">
        <v>1</v>
      </c>
      <c r="S15" s="461">
        <v>189</v>
      </c>
      <c r="T15" s="465">
        <v>42466</v>
      </c>
      <c r="U15" s="311">
        <v>1500000</v>
      </c>
      <c r="V15" s="245">
        <v>135</v>
      </c>
      <c r="W15" s="466">
        <v>42467</v>
      </c>
      <c r="X15" s="211">
        <v>1500000</v>
      </c>
      <c r="Y15" s="467" t="s">
        <v>77</v>
      </c>
      <c r="Z15" s="468" t="s">
        <v>169</v>
      </c>
      <c r="AA15" s="469">
        <v>776</v>
      </c>
      <c r="AB15" s="453" t="s">
        <v>456</v>
      </c>
      <c r="AC15" s="462" t="s">
        <v>340</v>
      </c>
      <c r="AD15" s="466">
        <v>42467</v>
      </c>
      <c r="AE15" s="466" t="s">
        <v>519</v>
      </c>
      <c r="AF15" s="466"/>
      <c r="AG15" s="466"/>
      <c r="AH15" s="466"/>
      <c r="AI15" s="466" t="s">
        <v>338</v>
      </c>
      <c r="AJ15" s="216" t="s">
        <v>338</v>
      </c>
      <c r="AK15" s="470" t="s">
        <v>338</v>
      </c>
      <c r="AL15" s="466"/>
      <c r="AM15" s="466"/>
      <c r="AN15" s="245"/>
      <c r="AO15" s="466"/>
      <c r="AP15" s="466"/>
      <c r="AQ15" s="466"/>
      <c r="AR15" s="466"/>
      <c r="AS15" s="466"/>
      <c r="AT15" s="466"/>
      <c r="AU15" s="466"/>
      <c r="AV15" s="466"/>
      <c r="AW15" s="466"/>
      <c r="AX15" s="466"/>
      <c r="AY15" s="466"/>
      <c r="AZ15" s="466"/>
      <c r="BA15" s="466"/>
      <c r="BB15" s="251" t="s">
        <v>483</v>
      </c>
      <c r="BC15" s="225" t="s">
        <v>256</v>
      </c>
      <c r="BD15" s="210">
        <v>51950018</v>
      </c>
      <c r="BE15" s="471" t="s">
        <v>76</v>
      </c>
      <c r="BF15" s="473"/>
      <c r="BG15" s="245"/>
      <c r="BH15" s="486"/>
      <c r="BI15" s="245"/>
      <c r="BJ15" s="466"/>
      <c r="BK15" s="335"/>
      <c r="BL15" s="474"/>
      <c r="BM15" s="240"/>
      <c r="BN15" s="341"/>
    </row>
    <row r="16" spans="1:67" s="351" customFormat="1" ht="89.25" x14ac:dyDescent="0.2">
      <c r="A16" s="477" t="s">
        <v>507</v>
      </c>
      <c r="B16" s="488" t="s">
        <v>520</v>
      </c>
      <c r="C16" s="489" t="s">
        <v>521</v>
      </c>
      <c r="D16" s="489" t="s">
        <v>522</v>
      </c>
      <c r="E16" s="214" t="s">
        <v>523</v>
      </c>
      <c r="F16" s="214" t="s">
        <v>523</v>
      </c>
      <c r="G16" s="240" t="s">
        <v>351</v>
      </c>
      <c r="H16" s="209">
        <v>5000000</v>
      </c>
      <c r="I16" s="240" t="s">
        <v>352</v>
      </c>
      <c r="J16" s="490">
        <v>899999115</v>
      </c>
      <c r="K16" s="491">
        <v>8</v>
      </c>
      <c r="L16" s="492" t="s">
        <v>524</v>
      </c>
      <c r="M16" s="230" t="s">
        <v>525</v>
      </c>
      <c r="N16" s="493">
        <v>2422000</v>
      </c>
      <c r="O16" s="480">
        <v>0</v>
      </c>
      <c r="P16" s="294" t="s">
        <v>526</v>
      </c>
      <c r="Q16" s="240" t="s">
        <v>527</v>
      </c>
      <c r="R16" s="461">
        <v>1</v>
      </c>
      <c r="S16" s="460">
        <v>74</v>
      </c>
      <c r="T16" s="494">
        <v>42422</v>
      </c>
      <c r="U16" s="211">
        <v>5000000</v>
      </c>
      <c r="V16" s="460">
        <v>180</v>
      </c>
      <c r="W16" s="466">
        <v>42488</v>
      </c>
      <c r="X16" s="211">
        <v>5000000</v>
      </c>
      <c r="Y16" s="467" t="s">
        <v>77</v>
      </c>
      <c r="Z16" s="468" t="s">
        <v>169</v>
      </c>
      <c r="AA16" s="469">
        <v>776</v>
      </c>
      <c r="AB16" s="453" t="s">
        <v>456</v>
      </c>
      <c r="AC16" s="462" t="s">
        <v>340</v>
      </c>
      <c r="AD16" s="466">
        <v>42482</v>
      </c>
      <c r="AE16" s="468" t="s">
        <v>528</v>
      </c>
      <c r="AF16" s="466" t="s">
        <v>529</v>
      </c>
      <c r="AG16" s="466"/>
      <c r="AH16" s="470"/>
      <c r="AI16" s="470" t="s">
        <v>338</v>
      </c>
      <c r="AJ16" s="216" t="s">
        <v>338</v>
      </c>
      <c r="AK16" s="470" t="s">
        <v>338</v>
      </c>
      <c r="AL16" s="466"/>
      <c r="AM16" s="466"/>
      <c r="AN16" s="245"/>
      <c r="AO16" s="466"/>
      <c r="AP16" s="466"/>
      <c r="AQ16" s="466"/>
      <c r="AR16" s="466"/>
      <c r="AS16" s="466"/>
      <c r="AT16" s="466"/>
      <c r="AU16" s="466"/>
      <c r="AV16" s="466"/>
      <c r="AW16" s="466"/>
      <c r="AX16" s="466"/>
      <c r="AY16" s="466"/>
      <c r="AZ16" s="466"/>
      <c r="BA16" s="466"/>
      <c r="BB16" s="251" t="s">
        <v>483</v>
      </c>
      <c r="BC16" s="225" t="s">
        <v>256</v>
      </c>
      <c r="BD16" s="210">
        <v>51950018</v>
      </c>
      <c r="BE16" s="471" t="s">
        <v>76</v>
      </c>
      <c r="BF16" s="473"/>
      <c r="BG16" s="245"/>
      <c r="BH16" s="486"/>
      <c r="BI16" s="245"/>
      <c r="BJ16" s="466"/>
      <c r="BK16" s="335"/>
      <c r="BL16" s="474"/>
      <c r="BM16" s="240"/>
      <c r="BN16" s="341"/>
    </row>
    <row r="17" spans="1:66" s="351" customFormat="1" ht="70.5" customHeight="1" x14ac:dyDescent="0.2">
      <c r="A17" s="477" t="s">
        <v>660</v>
      </c>
      <c r="B17" s="495" t="s">
        <v>661</v>
      </c>
      <c r="C17" s="214" t="s">
        <v>662</v>
      </c>
      <c r="D17" s="214" t="s">
        <v>663</v>
      </c>
      <c r="E17" s="214" t="s">
        <v>664</v>
      </c>
      <c r="F17" s="339" t="s">
        <v>665</v>
      </c>
      <c r="G17" s="240" t="s">
        <v>351</v>
      </c>
      <c r="H17" s="441">
        <v>46000000</v>
      </c>
      <c r="I17" s="240" t="s">
        <v>351</v>
      </c>
      <c r="J17" s="496" t="s">
        <v>666</v>
      </c>
      <c r="K17" s="461">
        <v>9</v>
      </c>
      <c r="L17" s="497" t="s">
        <v>667</v>
      </c>
      <c r="M17" s="230" t="s">
        <v>668</v>
      </c>
      <c r="N17" s="493">
        <v>3440606</v>
      </c>
      <c r="O17" s="498" t="s">
        <v>669</v>
      </c>
      <c r="P17" s="452" t="s">
        <v>526</v>
      </c>
      <c r="Q17" s="499" t="s">
        <v>670</v>
      </c>
      <c r="R17" s="500">
        <v>1</v>
      </c>
      <c r="S17" s="501">
        <v>358</v>
      </c>
      <c r="T17" s="494">
        <v>42562</v>
      </c>
      <c r="U17" s="211" t="s">
        <v>724</v>
      </c>
      <c r="V17" s="501">
        <v>326</v>
      </c>
      <c r="W17" s="494">
        <v>42564</v>
      </c>
      <c r="X17" s="211" t="s">
        <v>723</v>
      </c>
      <c r="Y17" s="501" t="s">
        <v>671</v>
      </c>
      <c r="Z17" s="501" t="s">
        <v>672</v>
      </c>
      <c r="AA17" s="483" t="s">
        <v>228</v>
      </c>
      <c r="AB17" s="225" t="s">
        <v>339</v>
      </c>
      <c r="AC17" s="462" t="s">
        <v>340</v>
      </c>
      <c r="AD17" s="502">
        <v>42563</v>
      </c>
      <c r="AE17" s="503" t="s">
        <v>673</v>
      </c>
      <c r="AF17" s="470">
        <v>42573</v>
      </c>
      <c r="AG17" s="470">
        <v>42573</v>
      </c>
      <c r="AH17" s="504" t="s">
        <v>228</v>
      </c>
      <c r="AI17" s="504" t="s">
        <v>674</v>
      </c>
      <c r="AJ17" s="505">
        <v>60</v>
      </c>
      <c r="AK17" s="454">
        <v>42691</v>
      </c>
      <c r="AL17" s="466"/>
      <c r="AM17" s="466"/>
      <c r="AN17" s="245"/>
      <c r="AO17" s="506"/>
      <c r="AP17" s="466"/>
      <c r="AQ17" s="507"/>
      <c r="AR17" s="501"/>
      <c r="AS17" s="466"/>
      <c r="AT17" s="211"/>
      <c r="AU17" s="245"/>
      <c r="AV17" s="466"/>
      <c r="AW17" s="508"/>
      <c r="AX17" s="509"/>
      <c r="AY17" s="510"/>
      <c r="AZ17" s="511"/>
      <c r="BA17" s="511"/>
      <c r="BB17" s="512" t="s">
        <v>400</v>
      </c>
      <c r="BC17" s="214" t="s">
        <v>675</v>
      </c>
      <c r="BD17" s="485">
        <v>19447276</v>
      </c>
      <c r="BE17" s="251" t="s">
        <v>676</v>
      </c>
      <c r="BF17" s="473"/>
      <c r="BG17" s="245"/>
      <c r="BH17" s="486"/>
      <c r="BI17" s="245"/>
      <c r="BJ17" s="466"/>
      <c r="BK17" s="335"/>
      <c r="BL17" s="474"/>
      <c r="BM17" s="240" t="s">
        <v>677</v>
      </c>
    </row>
    <row r="18" spans="1:66" s="351" customFormat="1" ht="70.5" customHeight="1" x14ac:dyDescent="0.2">
      <c r="A18" s="477" t="s">
        <v>660</v>
      </c>
      <c r="B18" s="495" t="s">
        <v>520</v>
      </c>
      <c r="C18" s="489" t="s">
        <v>678</v>
      </c>
      <c r="D18" s="489" t="s">
        <v>679</v>
      </c>
      <c r="E18" s="214" t="s">
        <v>523</v>
      </c>
      <c r="F18" s="214" t="s">
        <v>523</v>
      </c>
      <c r="G18" s="240" t="s">
        <v>351</v>
      </c>
      <c r="H18" s="441">
        <v>18659064</v>
      </c>
      <c r="I18" s="240" t="s">
        <v>352</v>
      </c>
      <c r="J18" s="490">
        <v>899999115</v>
      </c>
      <c r="K18" s="491">
        <v>8</v>
      </c>
      <c r="L18" s="492" t="s">
        <v>524</v>
      </c>
      <c r="M18" s="230" t="s">
        <v>525</v>
      </c>
      <c r="N18" s="493">
        <v>2422000</v>
      </c>
      <c r="O18" s="513" t="s">
        <v>680</v>
      </c>
      <c r="P18" s="294" t="s">
        <v>526</v>
      </c>
      <c r="Q18" s="240" t="s">
        <v>527</v>
      </c>
      <c r="R18" s="500">
        <v>1</v>
      </c>
      <c r="S18" s="501">
        <v>380</v>
      </c>
      <c r="T18" s="494">
        <v>42576</v>
      </c>
      <c r="U18" s="211">
        <v>18659064</v>
      </c>
      <c r="V18" s="501">
        <v>346</v>
      </c>
      <c r="W18" s="494">
        <v>42579</v>
      </c>
      <c r="X18" s="211">
        <v>774180</v>
      </c>
      <c r="Y18" s="501" t="s">
        <v>681</v>
      </c>
      <c r="Z18" s="501" t="s">
        <v>682</v>
      </c>
      <c r="AA18" s="460">
        <v>1194</v>
      </c>
      <c r="AB18" s="453" t="s">
        <v>456</v>
      </c>
      <c r="AC18" s="462" t="s">
        <v>340</v>
      </c>
      <c r="AD18" s="466">
        <v>42576</v>
      </c>
      <c r="AE18" s="468" t="s">
        <v>528</v>
      </c>
      <c r="AF18" s="466" t="s">
        <v>529</v>
      </c>
      <c r="AG18" s="470" t="s">
        <v>338</v>
      </c>
      <c r="AH18" s="470" t="s">
        <v>338</v>
      </c>
      <c r="AI18" s="454">
        <v>42580</v>
      </c>
      <c r="AJ18" s="216">
        <v>90</v>
      </c>
      <c r="AK18" s="454">
        <v>42671</v>
      </c>
      <c r="AL18" s="466"/>
      <c r="AM18" s="466"/>
      <c r="AN18" s="245"/>
      <c r="AO18" s="506"/>
      <c r="AP18" s="466"/>
      <c r="AQ18" s="507"/>
      <c r="AR18" s="501"/>
      <c r="AS18" s="466"/>
      <c r="AT18" s="211"/>
      <c r="AU18" s="245"/>
      <c r="AV18" s="466"/>
      <c r="AW18" s="508"/>
      <c r="AX18" s="509"/>
      <c r="AY18" s="510"/>
      <c r="AZ18" s="511"/>
      <c r="BA18" s="511"/>
      <c r="BB18" s="251" t="s">
        <v>683</v>
      </c>
      <c r="BC18" s="225" t="s">
        <v>684</v>
      </c>
      <c r="BD18" s="210">
        <v>11257577</v>
      </c>
      <c r="BE18" s="471" t="s">
        <v>76</v>
      </c>
      <c r="BF18" s="514"/>
      <c r="BG18" s="515"/>
      <c r="BH18" s="515"/>
      <c r="BI18" s="515"/>
      <c r="BJ18" s="515"/>
      <c r="BK18" s="516"/>
      <c r="BL18" s="517"/>
      <c r="BM18" s="515" t="s">
        <v>685</v>
      </c>
    </row>
    <row r="19" spans="1:66" s="451" customFormat="1" ht="87" customHeight="1" x14ac:dyDescent="0.2">
      <c r="A19" s="444" t="s">
        <v>889</v>
      </c>
      <c r="B19" s="518" t="s">
        <v>890</v>
      </c>
      <c r="C19" s="519" t="s">
        <v>891</v>
      </c>
      <c r="D19" s="245" t="s">
        <v>787</v>
      </c>
      <c r="E19" s="225" t="s">
        <v>29</v>
      </c>
      <c r="F19" s="452" t="s">
        <v>511</v>
      </c>
      <c r="G19" s="520" t="s">
        <v>351</v>
      </c>
      <c r="H19" s="445">
        <v>811000</v>
      </c>
      <c r="I19" s="225" t="s">
        <v>352</v>
      </c>
      <c r="J19" s="521">
        <v>80807003</v>
      </c>
      <c r="K19" s="323">
        <v>8</v>
      </c>
      <c r="L19" s="450" t="s">
        <v>892</v>
      </c>
      <c r="M19" s="455" t="s">
        <v>893</v>
      </c>
      <c r="N19" s="522" t="s">
        <v>894</v>
      </c>
      <c r="O19" s="523" t="s">
        <v>895</v>
      </c>
      <c r="P19" s="524" t="s">
        <v>455</v>
      </c>
      <c r="Q19" s="450" t="s">
        <v>896</v>
      </c>
      <c r="R19" s="525">
        <v>1</v>
      </c>
      <c r="S19" s="446">
        <v>444</v>
      </c>
      <c r="T19" s="447">
        <v>42612</v>
      </c>
      <c r="U19" s="448">
        <v>811000</v>
      </c>
      <c r="V19" s="446">
        <v>453</v>
      </c>
      <c r="W19" s="447">
        <v>42618</v>
      </c>
      <c r="X19" s="448">
        <v>811000</v>
      </c>
      <c r="Y19" s="446" t="s">
        <v>897</v>
      </c>
      <c r="Z19" s="446" t="s">
        <v>898</v>
      </c>
      <c r="AA19" s="526" t="s">
        <v>228</v>
      </c>
      <c r="AB19" s="225" t="s">
        <v>339</v>
      </c>
      <c r="AC19" s="452" t="s">
        <v>340</v>
      </c>
      <c r="AD19" s="471">
        <v>42615</v>
      </c>
      <c r="AE19" s="527" t="s">
        <v>899</v>
      </c>
      <c r="AF19" s="528">
        <v>42625</v>
      </c>
      <c r="AG19" s="528">
        <v>42626</v>
      </c>
      <c r="AH19" s="528" t="s">
        <v>228</v>
      </c>
      <c r="AI19" s="528" t="s">
        <v>228</v>
      </c>
      <c r="AJ19" s="528" t="s">
        <v>228</v>
      </c>
      <c r="AK19" s="528" t="s">
        <v>228</v>
      </c>
      <c r="AL19" s="529"/>
      <c r="AM19" s="529"/>
      <c r="AN19" s="450"/>
      <c r="AO19" s="529"/>
      <c r="AP19" s="529"/>
      <c r="AQ19" s="530"/>
      <c r="AR19" s="519"/>
      <c r="AS19" s="529"/>
      <c r="AT19" s="448"/>
      <c r="AU19" s="450"/>
      <c r="AV19" s="529"/>
      <c r="AW19" s="448"/>
      <c r="AX19" s="531"/>
      <c r="AY19" s="532"/>
      <c r="AZ19" s="533"/>
      <c r="BA19" s="533"/>
      <c r="BB19" s="534" t="s">
        <v>900</v>
      </c>
      <c r="BC19" s="450" t="s">
        <v>344</v>
      </c>
      <c r="BD19" s="449" t="s">
        <v>345</v>
      </c>
      <c r="BE19" s="450" t="s">
        <v>901</v>
      </c>
      <c r="BF19" s="514"/>
      <c r="BG19" s="535"/>
      <c r="BH19" s="535"/>
      <c r="BI19" s="535"/>
      <c r="BJ19" s="535"/>
      <c r="BK19" s="535"/>
      <c r="BL19" s="536"/>
      <c r="BM19" s="518"/>
    </row>
    <row r="20" spans="1:66" s="451" customFormat="1" ht="87" customHeight="1" x14ac:dyDescent="0.2">
      <c r="A20" s="444" t="s">
        <v>889</v>
      </c>
      <c r="B20" s="444" t="s">
        <v>902</v>
      </c>
      <c r="C20" s="519" t="s">
        <v>903</v>
      </c>
      <c r="D20" s="480" t="s">
        <v>904</v>
      </c>
      <c r="E20" s="225" t="s">
        <v>64</v>
      </c>
      <c r="F20" s="452" t="s">
        <v>350</v>
      </c>
      <c r="G20" s="452" t="s">
        <v>351</v>
      </c>
      <c r="H20" s="445">
        <v>4500000</v>
      </c>
      <c r="I20" s="225" t="s">
        <v>905</v>
      </c>
      <c r="J20" s="537">
        <v>1069264892</v>
      </c>
      <c r="K20" s="467">
        <v>8</v>
      </c>
      <c r="L20" s="450" t="s">
        <v>906</v>
      </c>
      <c r="M20" s="450" t="s">
        <v>907</v>
      </c>
      <c r="N20" s="522">
        <v>3143178757</v>
      </c>
      <c r="O20" s="538" t="s">
        <v>908</v>
      </c>
      <c r="P20" s="539" t="s">
        <v>357</v>
      </c>
      <c r="Q20" s="540" t="s">
        <v>412</v>
      </c>
      <c r="R20" s="541">
        <v>1</v>
      </c>
      <c r="S20" s="446">
        <v>503</v>
      </c>
      <c r="T20" s="447">
        <v>42629</v>
      </c>
      <c r="U20" s="448">
        <v>4500000</v>
      </c>
      <c r="V20" s="446">
        <v>485</v>
      </c>
      <c r="W20" s="447">
        <v>42629</v>
      </c>
      <c r="X20" s="448">
        <v>4500000</v>
      </c>
      <c r="Y20" s="446" t="s">
        <v>909</v>
      </c>
      <c r="Z20" s="446" t="s">
        <v>910</v>
      </c>
      <c r="AA20" s="526" t="s">
        <v>228</v>
      </c>
      <c r="AB20" s="453" t="s">
        <v>456</v>
      </c>
      <c r="AC20" s="452" t="s">
        <v>340</v>
      </c>
      <c r="AD20" s="471">
        <v>42629</v>
      </c>
      <c r="AE20" s="527" t="s">
        <v>911</v>
      </c>
      <c r="AF20" s="528">
        <v>42632</v>
      </c>
      <c r="AG20" s="528">
        <v>42633</v>
      </c>
      <c r="AH20" s="528">
        <v>42630</v>
      </c>
      <c r="AI20" s="528">
        <v>42632</v>
      </c>
      <c r="AJ20" s="542">
        <v>90</v>
      </c>
      <c r="AK20" s="543">
        <v>42722</v>
      </c>
      <c r="AL20" s="529"/>
      <c r="AM20" s="529"/>
      <c r="AN20" s="450"/>
      <c r="AO20" s="529"/>
      <c r="AP20" s="529"/>
      <c r="AQ20" s="530"/>
      <c r="AR20" s="519"/>
      <c r="AS20" s="529"/>
      <c r="AT20" s="448"/>
      <c r="AU20" s="450"/>
      <c r="AV20" s="529"/>
      <c r="AW20" s="448"/>
      <c r="AX20" s="531"/>
      <c r="AY20" s="532"/>
      <c r="AZ20" s="533"/>
      <c r="BA20" s="533"/>
      <c r="BB20" s="534" t="s">
        <v>400</v>
      </c>
      <c r="BC20" s="450" t="s">
        <v>401</v>
      </c>
      <c r="BD20" s="544">
        <v>19447276</v>
      </c>
      <c r="BE20" s="534" t="s">
        <v>118</v>
      </c>
      <c r="BF20" s="514"/>
      <c r="BG20" s="535"/>
      <c r="BH20" s="535"/>
      <c r="BI20" s="535"/>
      <c r="BJ20" s="535"/>
      <c r="BK20" s="535"/>
      <c r="BL20" s="536"/>
      <c r="BM20" s="518" t="s">
        <v>912</v>
      </c>
    </row>
    <row r="21" spans="1:66" s="451" customFormat="1" ht="87" customHeight="1" x14ac:dyDescent="0.2">
      <c r="A21" s="444" t="s">
        <v>889</v>
      </c>
      <c r="B21" s="444" t="s">
        <v>913</v>
      </c>
      <c r="C21" s="519" t="s">
        <v>914</v>
      </c>
      <c r="D21" s="480" t="s">
        <v>904</v>
      </c>
      <c r="E21" s="225" t="s">
        <v>64</v>
      </c>
      <c r="F21" s="452" t="s">
        <v>350</v>
      </c>
      <c r="G21" s="452" t="s">
        <v>351</v>
      </c>
      <c r="H21" s="445">
        <v>5400000</v>
      </c>
      <c r="I21" s="225" t="s">
        <v>905</v>
      </c>
      <c r="J21" s="545">
        <v>52321034</v>
      </c>
      <c r="K21" s="467">
        <v>7</v>
      </c>
      <c r="L21" s="450" t="s">
        <v>915</v>
      </c>
      <c r="M21" s="450" t="s">
        <v>916</v>
      </c>
      <c r="N21" s="546" t="s">
        <v>917</v>
      </c>
      <c r="O21" s="547" t="s">
        <v>918</v>
      </c>
      <c r="P21" s="539" t="s">
        <v>357</v>
      </c>
      <c r="Q21" s="540" t="s">
        <v>412</v>
      </c>
      <c r="R21" s="541">
        <v>1</v>
      </c>
      <c r="S21" s="446">
        <v>504</v>
      </c>
      <c r="T21" s="447">
        <v>42629</v>
      </c>
      <c r="U21" s="448">
        <v>5400000</v>
      </c>
      <c r="V21" s="446">
        <v>484</v>
      </c>
      <c r="W21" s="447">
        <v>42629</v>
      </c>
      <c r="X21" s="448">
        <v>5400000</v>
      </c>
      <c r="Y21" s="446" t="s">
        <v>909</v>
      </c>
      <c r="Z21" s="446" t="s">
        <v>910</v>
      </c>
      <c r="AA21" s="526" t="s">
        <v>228</v>
      </c>
      <c r="AB21" s="453" t="s">
        <v>456</v>
      </c>
      <c r="AC21" s="452" t="s">
        <v>340</v>
      </c>
      <c r="AD21" s="471">
        <v>42629</v>
      </c>
      <c r="AE21" s="527" t="s">
        <v>919</v>
      </c>
      <c r="AF21" s="528">
        <v>42632</v>
      </c>
      <c r="AG21" s="528">
        <v>42633</v>
      </c>
      <c r="AH21" s="454">
        <v>42629</v>
      </c>
      <c r="AI21" s="454">
        <v>42631</v>
      </c>
      <c r="AJ21" s="455">
        <v>90</v>
      </c>
      <c r="AK21" s="456">
        <v>42721</v>
      </c>
      <c r="AL21" s="529"/>
      <c r="AM21" s="529"/>
      <c r="AN21" s="450"/>
      <c r="AO21" s="529"/>
      <c r="AP21" s="529"/>
      <c r="AQ21" s="530"/>
      <c r="AR21" s="519"/>
      <c r="AS21" s="529"/>
      <c r="AT21" s="448"/>
      <c r="AU21" s="450"/>
      <c r="AV21" s="529"/>
      <c r="AW21" s="448"/>
      <c r="AX21" s="531"/>
      <c r="AY21" s="532"/>
      <c r="AZ21" s="533"/>
      <c r="BA21" s="533"/>
      <c r="BB21" s="534" t="s">
        <v>400</v>
      </c>
      <c r="BC21" s="450" t="s">
        <v>401</v>
      </c>
      <c r="BD21" s="544">
        <v>19447276</v>
      </c>
      <c r="BE21" s="534" t="s">
        <v>118</v>
      </c>
      <c r="BF21" s="514"/>
      <c r="BG21" s="535"/>
      <c r="BH21" s="535"/>
      <c r="BI21" s="535"/>
      <c r="BJ21" s="535"/>
      <c r="BK21" s="535"/>
      <c r="BL21" s="536"/>
      <c r="BM21" s="518"/>
    </row>
    <row r="22" spans="1:66" s="451" customFormat="1" ht="87" customHeight="1" x14ac:dyDescent="0.2">
      <c r="A22" s="444" t="s">
        <v>889</v>
      </c>
      <c r="B22" s="444" t="s">
        <v>920</v>
      </c>
      <c r="C22" s="519" t="s">
        <v>921</v>
      </c>
      <c r="D22" s="480" t="s">
        <v>922</v>
      </c>
      <c r="E22" s="225" t="s">
        <v>64</v>
      </c>
      <c r="F22" s="225" t="s">
        <v>350</v>
      </c>
      <c r="G22" s="225" t="s">
        <v>351</v>
      </c>
      <c r="H22" s="445">
        <v>5400000</v>
      </c>
      <c r="I22" s="225" t="s">
        <v>352</v>
      </c>
      <c r="J22" s="467">
        <v>39548226</v>
      </c>
      <c r="K22" s="548">
        <v>2</v>
      </c>
      <c r="L22" s="450" t="s">
        <v>923</v>
      </c>
      <c r="M22" s="450" t="s">
        <v>924</v>
      </c>
      <c r="N22" s="549" t="s">
        <v>925</v>
      </c>
      <c r="O22" s="550" t="s">
        <v>926</v>
      </c>
      <c r="P22" s="539" t="s">
        <v>357</v>
      </c>
      <c r="Q22" s="540" t="s">
        <v>412</v>
      </c>
      <c r="R22" s="541">
        <v>1</v>
      </c>
      <c r="S22" s="446">
        <v>514</v>
      </c>
      <c r="T22" s="447">
        <v>42633</v>
      </c>
      <c r="U22" s="448">
        <v>5400000</v>
      </c>
      <c r="V22" s="446">
        <v>506</v>
      </c>
      <c r="W22" s="447">
        <v>42634</v>
      </c>
      <c r="X22" s="448">
        <v>5400000</v>
      </c>
      <c r="Y22" s="446" t="s">
        <v>909</v>
      </c>
      <c r="Z22" s="446" t="s">
        <v>910</v>
      </c>
      <c r="AA22" s="526" t="s">
        <v>228</v>
      </c>
      <c r="AB22" s="453" t="s">
        <v>456</v>
      </c>
      <c r="AC22" s="452" t="s">
        <v>340</v>
      </c>
      <c r="AD22" s="471">
        <v>42633</v>
      </c>
      <c r="AE22" s="527" t="s">
        <v>927</v>
      </c>
      <c r="AF22" s="528">
        <v>42635</v>
      </c>
      <c r="AG22" s="528">
        <v>42635</v>
      </c>
      <c r="AH22" s="454">
        <v>42633</v>
      </c>
      <c r="AI22" s="454">
        <v>42635</v>
      </c>
      <c r="AJ22" s="551">
        <v>90</v>
      </c>
      <c r="AK22" s="543">
        <v>42725</v>
      </c>
      <c r="AL22" s="529"/>
      <c r="AM22" s="529"/>
      <c r="AN22" s="450"/>
      <c r="AO22" s="529"/>
      <c r="AP22" s="529"/>
      <c r="AQ22" s="530"/>
      <c r="AR22" s="519"/>
      <c r="AS22" s="529"/>
      <c r="AT22" s="448"/>
      <c r="AU22" s="450"/>
      <c r="AV22" s="529"/>
      <c r="AW22" s="448"/>
      <c r="AX22" s="531"/>
      <c r="AY22" s="532"/>
      <c r="AZ22" s="533"/>
      <c r="BA22" s="533"/>
      <c r="BB22" s="534" t="s">
        <v>400</v>
      </c>
      <c r="BC22" s="450" t="s">
        <v>401</v>
      </c>
      <c r="BD22" s="544">
        <v>19447276</v>
      </c>
      <c r="BE22" s="534" t="s">
        <v>118</v>
      </c>
      <c r="BF22" s="514"/>
      <c r="BG22" s="535"/>
      <c r="BH22" s="535"/>
      <c r="BI22" s="535"/>
      <c r="BJ22" s="535"/>
      <c r="BK22" s="535"/>
      <c r="BL22" s="536"/>
      <c r="BM22" s="518"/>
    </row>
    <row r="23" spans="1:66" s="451" customFormat="1" ht="87" customHeight="1" x14ac:dyDescent="0.2">
      <c r="A23" s="444" t="s">
        <v>889</v>
      </c>
      <c r="B23" s="552" t="s">
        <v>928</v>
      </c>
      <c r="C23" s="450" t="s">
        <v>929</v>
      </c>
      <c r="D23" s="245" t="s">
        <v>930</v>
      </c>
      <c r="E23" s="225" t="s">
        <v>82</v>
      </c>
      <c r="F23" s="452" t="s">
        <v>931</v>
      </c>
      <c r="G23" s="225" t="s">
        <v>932</v>
      </c>
      <c r="H23" s="445">
        <v>69005442</v>
      </c>
      <c r="I23" s="225" t="s">
        <v>879</v>
      </c>
      <c r="J23" s="289">
        <v>860002184</v>
      </c>
      <c r="K23" s="323">
        <v>6</v>
      </c>
      <c r="L23" s="553" t="s">
        <v>933</v>
      </c>
      <c r="M23" s="455" t="s">
        <v>934</v>
      </c>
      <c r="N23" s="522" t="s">
        <v>935</v>
      </c>
      <c r="O23" s="539">
        <v>0</v>
      </c>
      <c r="P23" s="539" t="s">
        <v>526</v>
      </c>
      <c r="Q23" s="450" t="s">
        <v>936</v>
      </c>
      <c r="R23" s="541">
        <v>1</v>
      </c>
      <c r="S23" s="446">
        <v>519</v>
      </c>
      <c r="T23" s="447">
        <v>42635</v>
      </c>
      <c r="U23" s="445">
        <v>69005442</v>
      </c>
      <c r="V23" s="446">
        <v>518</v>
      </c>
      <c r="W23" s="447">
        <v>42636</v>
      </c>
      <c r="X23" s="445">
        <v>69005442</v>
      </c>
      <c r="Y23" s="446" t="s">
        <v>937</v>
      </c>
      <c r="Z23" s="446" t="s">
        <v>938</v>
      </c>
      <c r="AA23" s="526" t="s">
        <v>228</v>
      </c>
      <c r="AB23" s="225" t="s">
        <v>339</v>
      </c>
      <c r="AC23" s="452" t="s">
        <v>340</v>
      </c>
      <c r="AD23" s="471">
        <v>42636</v>
      </c>
      <c r="AE23" s="527" t="s">
        <v>967</v>
      </c>
      <c r="AF23" s="528">
        <v>42648</v>
      </c>
      <c r="AG23" s="528" t="s">
        <v>228</v>
      </c>
      <c r="AH23" s="528">
        <v>42637</v>
      </c>
      <c r="AI23" s="528">
        <v>42637</v>
      </c>
      <c r="AJ23" s="542">
        <v>75</v>
      </c>
      <c r="AK23" s="543">
        <v>42712</v>
      </c>
      <c r="AL23" s="529"/>
      <c r="AM23" s="529"/>
      <c r="AN23" s="450"/>
      <c r="AO23" s="529"/>
      <c r="AP23" s="529"/>
      <c r="AQ23" s="530"/>
      <c r="AR23" s="519"/>
      <c r="AS23" s="529"/>
      <c r="AT23" s="448"/>
      <c r="AU23" s="450"/>
      <c r="AV23" s="529"/>
      <c r="AW23" s="448"/>
      <c r="AX23" s="531"/>
      <c r="AY23" s="532"/>
      <c r="AZ23" s="533"/>
      <c r="BA23" s="533"/>
      <c r="BB23" s="512" t="s">
        <v>964</v>
      </c>
      <c r="BC23" s="214" t="s">
        <v>965</v>
      </c>
      <c r="BD23" s="210">
        <v>52887347</v>
      </c>
      <c r="BE23" s="471" t="s">
        <v>966</v>
      </c>
      <c r="BF23" s="514"/>
      <c r="BG23" s="535"/>
      <c r="BH23" s="535"/>
      <c r="BI23" s="535"/>
      <c r="BJ23" s="535"/>
      <c r="BK23" s="535"/>
      <c r="BL23" s="536"/>
      <c r="BM23" s="518"/>
    </row>
    <row r="24" spans="1:66" s="451" customFormat="1" ht="87" customHeight="1" x14ac:dyDescent="0.2">
      <c r="A24" s="444" t="s">
        <v>889</v>
      </c>
      <c r="B24" s="444" t="s">
        <v>939</v>
      </c>
      <c r="C24" s="519" t="s">
        <v>940</v>
      </c>
      <c r="D24" s="480" t="s">
        <v>922</v>
      </c>
      <c r="E24" s="225" t="s">
        <v>64</v>
      </c>
      <c r="F24" s="225" t="s">
        <v>350</v>
      </c>
      <c r="G24" s="225" t="s">
        <v>351</v>
      </c>
      <c r="H24" s="445">
        <v>5100000</v>
      </c>
      <c r="I24" s="225" t="s">
        <v>352</v>
      </c>
      <c r="J24" s="554">
        <v>1014264330</v>
      </c>
      <c r="K24" s="554">
        <v>0</v>
      </c>
      <c r="L24" s="450" t="s">
        <v>941</v>
      </c>
      <c r="M24" s="450" t="s">
        <v>942</v>
      </c>
      <c r="N24" s="522">
        <v>3123009267</v>
      </c>
      <c r="O24" s="450" t="s">
        <v>943</v>
      </c>
      <c r="P24" s="539" t="s">
        <v>357</v>
      </c>
      <c r="Q24" s="450" t="s">
        <v>412</v>
      </c>
      <c r="R24" s="541">
        <v>1</v>
      </c>
      <c r="S24" s="446">
        <v>533</v>
      </c>
      <c r="T24" s="447">
        <v>42642</v>
      </c>
      <c r="U24" s="448">
        <v>5400000</v>
      </c>
      <c r="V24" s="446">
        <v>535</v>
      </c>
      <c r="W24" s="447">
        <v>42643</v>
      </c>
      <c r="X24" s="445">
        <v>5100000</v>
      </c>
      <c r="Y24" s="446" t="s">
        <v>968</v>
      </c>
      <c r="Z24" s="446" t="s">
        <v>910</v>
      </c>
      <c r="AA24" s="526">
        <v>1195</v>
      </c>
      <c r="AB24" s="453" t="s">
        <v>456</v>
      </c>
      <c r="AC24" s="452" t="s">
        <v>340</v>
      </c>
      <c r="AD24" s="471">
        <v>42643</v>
      </c>
      <c r="AE24" s="527" t="s">
        <v>969</v>
      </c>
      <c r="AF24" s="528">
        <v>42646</v>
      </c>
      <c r="AG24" s="528">
        <v>42617</v>
      </c>
      <c r="AH24" s="543">
        <v>42646</v>
      </c>
      <c r="AI24" s="543">
        <v>42646</v>
      </c>
      <c r="AJ24" s="542">
        <v>85</v>
      </c>
      <c r="AK24" s="543">
        <v>42731</v>
      </c>
      <c r="AL24" s="529"/>
      <c r="AM24" s="529"/>
      <c r="AN24" s="450"/>
      <c r="AO24" s="529"/>
      <c r="AP24" s="529"/>
      <c r="AQ24" s="530"/>
      <c r="AR24" s="519"/>
      <c r="AS24" s="529"/>
      <c r="AT24" s="448"/>
      <c r="AU24" s="450"/>
      <c r="AV24" s="529"/>
      <c r="AW24" s="448"/>
      <c r="AX24" s="531"/>
      <c r="AY24" s="532"/>
      <c r="AZ24" s="533"/>
      <c r="BA24" s="533"/>
      <c r="BB24" s="534" t="s">
        <v>400</v>
      </c>
      <c r="BC24" s="450" t="s">
        <v>401</v>
      </c>
      <c r="BD24" s="544">
        <v>19447276</v>
      </c>
      <c r="BE24" s="534" t="s">
        <v>118</v>
      </c>
      <c r="BF24" s="514"/>
      <c r="BG24" s="535"/>
      <c r="BH24" s="535"/>
      <c r="BI24" s="535"/>
      <c r="BJ24" s="535"/>
      <c r="BK24" s="535"/>
      <c r="BL24" s="536"/>
      <c r="BM24" s="518"/>
    </row>
    <row r="25" spans="1:66" s="451" customFormat="1" ht="87" customHeight="1" x14ac:dyDescent="0.2">
      <c r="A25" s="444" t="s">
        <v>1226</v>
      </c>
      <c r="B25" s="444" t="s">
        <v>1227</v>
      </c>
      <c r="C25" s="519" t="s">
        <v>1228</v>
      </c>
      <c r="D25" s="480" t="s">
        <v>1229</v>
      </c>
      <c r="E25" s="225" t="s">
        <v>1230</v>
      </c>
      <c r="F25" s="225" t="s">
        <v>1231</v>
      </c>
      <c r="G25" s="225" t="s">
        <v>332</v>
      </c>
      <c r="H25" s="445">
        <v>2000000</v>
      </c>
      <c r="I25" s="225" t="s">
        <v>332</v>
      </c>
      <c r="J25" s="554">
        <v>860450022</v>
      </c>
      <c r="K25" s="554">
        <v>2</v>
      </c>
      <c r="L25" s="450" t="s">
        <v>1232</v>
      </c>
      <c r="M25" s="450" t="s">
        <v>1233</v>
      </c>
      <c r="N25" s="522" t="s">
        <v>1234</v>
      </c>
      <c r="O25" s="450" t="s">
        <v>1235</v>
      </c>
      <c r="P25" s="539" t="s">
        <v>336</v>
      </c>
      <c r="Q25" s="450" t="s">
        <v>1236</v>
      </c>
      <c r="R25" s="541">
        <v>1</v>
      </c>
      <c r="S25" s="446">
        <v>598</v>
      </c>
      <c r="T25" s="447">
        <v>42663</v>
      </c>
      <c r="U25" s="448">
        <v>2000000</v>
      </c>
      <c r="V25" s="446">
        <v>597</v>
      </c>
      <c r="W25" s="447">
        <v>42667</v>
      </c>
      <c r="X25" s="445">
        <v>2000000</v>
      </c>
      <c r="Y25" s="446" t="s">
        <v>1237</v>
      </c>
      <c r="Z25" s="446" t="s">
        <v>1238</v>
      </c>
      <c r="AA25" s="526" t="s">
        <v>228</v>
      </c>
      <c r="AB25" s="453" t="s">
        <v>339</v>
      </c>
      <c r="AC25" s="452" t="s">
        <v>340</v>
      </c>
      <c r="AD25" s="471">
        <v>42664</v>
      </c>
      <c r="AE25" s="527" t="s">
        <v>1239</v>
      </c>
      <c r="AF25" s="528">
        <v>42669</v>
      </c>
      <c r="AG25" s="528">
        <v>42676</v>
      </c>
      <c r="AH25" s="543" t="s">
        <v>228</v>
      </c>
      <c r="AI25" s="543" t="s">
        <v>228</v>
      </c>
      <c r="AJ25" s="542" t="s">
        <v>228</v>
      </c>
      <c r="AK25" s="543" t="s">
        <v>228</v>
      </c>
      <c r="AL25" s="529"/>
      <c r="AM25" s="529"/>
      <c r="AN25" s="450"/>
      <c r="AO25" s="529"/>
      <c r="AP25" s="529"/>
      <c r="AQ25" s="530"/>
      <c r="AR25" s="519"/>
      <c r="AS25" s="529"/>
      <c r="AT25" s="448"/>
      <c r="AU25" s="450"/>
      <c r="AV25" s="529"/>
      <c r="AW25" s="448"/>
      <c r="AX25" s="531"/>
      <c r="AY25" s="532"/>
      <c r="AZ25" s="533"/>
      <c r="BA25" s="533"/>
      <c r="BB25" s="534" t="s">
        <v>1240</v>
      </c>
      <c r="BC25" s="450" t="s">
        <v>865</v>
      </c>
      <c r="BD25" s="544">
        <v>79103954</v>
      </c>
      <c r="BE25" s="534" t="s">
        <v>863</v>
      </c>
      <c r="BF25" s="514"/>
      <c r="BG25" s="535"/>
      <c r="BH25" s="535"/>
      <c r="BI25" s="535"/>
      <c r="BJ25" s="535"/>
      <c r="BK25" s="535"/>
      <c r="BL25" s="536"/>
      <c r="BM25" s="518"/>
    </row>
    <row r="26" spans="1:66" s="109" customFormat="1" ht="87" customHeight="1" x14ac:dyDescent="0.2">
      <c r="A26" s="195"/>
      <c r="B26" s="198"/>
      <c r="C26" s="164"/>
      <c r="D26" s="164"/>
      <c r="E26" s="2"/>
      <c r="F26" s="2"/>
      <c r="G26" s="621" t="s">
        <v>1114</v>
      </c>
      <c r="H26" s="622">
        <f>SUM(H6:H25)</f>
        <v>528637243</v>
      </c>
      <c r="I26" s="61"/>
      <c r="J26" s="199"/>
      <c r="K26" s="127"/>
      <c r="L26" s="200"/>
      <c r="M26" s="59"/>
      <c r="N26" s="126"/>
      <c r="O26" s="114"/>
      <c r="P26" s="160"/>
      <c r="Q26" s="61"/>
      <c r="R26" s="112"/>
      <c r="S26" s="84"/>
      <c r="T26" s="170"/>
      <c r="U26" s="110"/>
      <c r="V26" s="84"/>
      <c r="W26" s="52"/>
      <c r="X26" s="110"/>
      <c r="Y26" s="117"/>
      <c r="Z26" s="171"/>
      <c r="AA26" s="172"/>
      <c r="AB26" s="173"/>
      <c r="AC26" s="103"/>
      <c r="AD26" s="197"/>
      <c r="AE26" s="171"/>
      <c r="AF26" s="52"/>
      <c r="AG26" s="52"/>
      <c r="AH26" s="53"/>
      <c r="AI26" s="53"/>
      <c r="AJ26" s="5"/>
      <c r="AK26" s="53"/>
      <c r="AL26" s="52"/>
      <c r="AM26" s="52"/>
      <c r="AN26" s="58"/>
      <c r="AO26" s="52"/>
      <c r="AP26" s="52"/>
      <c r="AQ26" s="52"/>
      <c r="AR26" s="52"/>
      <c r="AS26" s="52"/>
      <c r="AT26" s="52"/>
      <c r="AU26" s="52"/>
      <c r="AV26" s="52"/>
      <c r="AW26" s="52"/>
      <c r="AX26" s="52"/>
      <c r="AY26" s="52"/>
      <c r="AZ26" s="52"/>
      <c r="BA26" s="52"/>
      <c r="BB26" s="62"/>
      <c r="BC26" s="56"/>
      <c r="BD26" s="57"/>
      <c r="BE26" s="118"/>
      <c r="BF26" s="107"/>
      <c r="BG26" s="58"/>
      <c r="BH26" s="196"/>
      <c r="BI26" s="58"/>
      <c r="BJ26" s="52"/>
      <c r="BK26" s="4"/>
      <c r="BL26" s="108"/>
      <c r="BM26" s="61"/>
      <c r="BN26" s="60"/>
    </row>
    <row r="27" spans="1:66" x14ac:dyDescent="0.2">
      <c r="H27" s="128"/>
    </row>
    <row r="28" spans="1:66" x14ac:dyDescent="0.2">
      <c r="U28" s="411"/>
    </row>
    <row r="29" spans="1:66" x14ac:dyDescent="0.2">
      <c r="AC29" s="353"/>
    </row>
    <row r="30" spans="1:66" x14ac:dyDescent="0.2">
      <c r="Z30" s="353"/>
      <c r="AA30" s="354"/>
      <c r="AB30" s="354"/>
      <c r="AC30" s="353"/>
    </row>
    <row r="31" spans="1:66" x14ac:dyDescent="0.2">
      <c r="G31" s="352"/>
      <c r="Z31" s="353"/>
      <c r="AA31" s="354"/>
      <c r="AB31" s="354"/>
      <c r="AC31" s="353"/>
    </row>
    <row r="32" spans="1:66" x14ac:dyDescent="0.2">
      <c r="Z32" s="353"/>
      <c r="AC32" s="354"/>
    </row>
    <row r="33" spans="26:29" x14ac:dyDescent="0.2">
      <c r="Z33" s="354"/>
      <c r="AA33" s="354"/>
      <c r="AC33" s="354"/>
    </row>
    <row r="34" spans="26:29" x14ac:dyDescent="0.2">
      <c r="Z34" s="354"/>
      <c r="AA34" s="354"/>
      <c r="AC34" s="353"/>
    </row>
    <row r="35" spans="26:29" x14ac:dyDescent="0.2">
      <c r="Z35" s="353"/>
      <c r="AA35" s="354"/>
      <c r="AC35" s="353"/>
    </row>
    <row r="36" spans="26:29" x14ac:dyDescent="0.2">
      <c r="Z36" s="353"/>
      <c r="AC36" s="354"/>
    </row>
    <row r="37" spans="26:29" x14ac:dyDescent="0.2">
      <c r="Z37" s="353"/>
    </row>
    <row r="38" spans="26:29" x14ac:dyDescent="0.2">
      <c r="Z38" s="354"/>
    </row>
    <row r="39" spans="26:29" x14ac:dyDescent="0.2">
      <c r="Z39" s="353"/>
    </row>
    <row r="40" spans="26:29" x14ac:dyDescent="0.2">
      <c r="Z40" s="353"/>
    </row>
  </sheetData>
  <autoFilter ref="A5:BO5"/>
  <mergeCells count="45">
    <mergeCell ref="F4:F5"/>
    <mergeCell ref="G4:G5"/>
    <mergeCell ref="H4:H5"/>
    <mergeCell ref="S1:AD1"/>
    <mergeCell ref="S2:AD2"/>
    <mergeCell ref="B3:H3"/>
    <mergeCell ref="S3:AD3"/>
    <mergeCell ref="A4:A5"/>
    <mergeCell ref="B4:B5"/>
    <mergeCell ref="C4:C5"/>
    <mergeCell ref="D4:D5"/>
    <mergeCell ref="E4:E5"/>
    <mergeCell ref="AG4:AG5"/>
    <mergeCell ref="J4:L4"/>
    <mergeCell ref="M4:P4"/>
    <mergeCell ref="Q4:Q5"/>
    <mergeCell ref="R4:R5"/>
    <mergeCell ref="S4:U4"/>
    <mergeCell ref="V4:AA4"/>
    <mergeCell ref="AB4:AB5"/>
    <mergeCell ref="AC4:AC5"/>
    <mergeCell ref="AD4:AD5"/>
    <mergeCell ref="AE4:AE5"/>
    <mergeCell ref="AF4:AF5"/>
    <mergeCell ref="AI4:AI5"/>
    <mergeCell ref="AJ4:AJ5"/>
    <mergeCell ref="AK4:AK5"/>
    <mergeCell ref="AL4:AN4"/>
    <mergeCell ref="AO4:AO5"/>
    <mergeCell ref="BN4:BN5"/>
    <mergeCell ref="B1:M1"/>
    <mergeCell ref="B2:M2"/>
    <mergeCell ref="BC4:BD4"/>
    <mergeCell ref="BE4:BE5"/>
    <mergeCell ref="BF4:BJ4"/>
    <mergeCell ref="BK4:BK5"/>
    <mergeCell ref="BL4:BL5"/>
    <mergeCell ref="BM4:BM5"/>
    <mergeCell ref="AP4:AQ4"/>
    <mergeCell ref="AR4:AT4"/>
    <mergeCell ref="AU4:AX4"/>
    <mergeCell ref="AY4:AY5"/>
    <mergeCell ref="AZ4:BA4"/>
    <mergeCell ref="BB4:BB5"/>
    <mergeCell ref="AH4:AH5"/>
  </mergeCells>
  <dataValidations count="3">
    <dataValidation type="date" allowBlank="1" showInputMessage="1" showErrorMessage="1" sqref="AH12:AI12 AK17 AH21:AI22">
      <formula1>1</formula1>
      <formula2>402133</formula2>
    </dataValidation>
    <dataValidation type="whole" allowBlank="1" showInputMessage="1" showErrorMessage="1" sqref="H17:H19">
      <formula1>0</formula1>
      <formula2>9.99999999999999E+31</formula2>
    </dataValidation>
    <dataValidation type="textLength" allowBlank="1" showInputMessage="1" showErrorMessage="1" sqref="O17 O24">
      <formula1>0</formula1>
      <formula2>50</formula2>
    </dataValidation>
  </dataValidations>
  <hyperlinks>
    <hyperlink ref="O11" r:id="rId1"/>
    <hyperlink ref="O17" r:id="rId2"/>
    <hyperlink ref="O18" r:id="rId3"/>
    <hyperlink ref="O20" r:id="rId4"/>
    <hyperlink ref="O22" r:id="rId5"/>
    <hyperlink ref="O24" r:id="rId6"/>
  </hyperlinks>
  <pageMargins left="0.7" right="0.7" top="0.75" bottom="0.75" header="0.3" footer="0.3"/>
  <pageSetup orientation="portrait" horizontalDpi="4294967295" verticalDpi="4294967295"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4"/>
  <sheetViews>
    <sheetView topLeftCell="A124" zoomScaleNormal="100" workbookViewId="0">
      <selection activeCell="F124" sqref="F124"/>
    </sheetView>
  </sheetViews>
  <sheetFormatPr baseColWidth="10" defaultRowHeight="14.25" x14ac:dyDescent="0.2"/>
  <cols>
    <col min="1" max="1" width="21.140625" style="50" customWidth="1"/>
    <col min="2" max="2" width="50.140625" style="50" customWidth="1"/>
    <col min="3" max="3" width="16.140625" style="50" customWidth="1"/>
    <col min="4" max="4" width="14.85546875" customWidth="1"/>
    <col min="5" max="5" width="14.7109375" customWidth="1"/>
    <col min="6" max="6" width="15" customWidth="1"/>
    <col min="7" max="7" width="32.28515625" customWidth="1"/>
    <col min="9" max="9" width="25.7109375" customWidth="1"/>
  </cols>
  <sheetData>
    <row r="1" spans="1:9" ht="15" x14ac:dyDescent="0.25">
      <c r="A1" s="709" t="s">
        <v>245</v>
      </c>
      <c r="B1" s="710"/>
      <c r="C1" s="710"/>
      <c r="D1" s="710"/>
      <c r="E1" s="710"/>
      <c r="F1" s="710"/>
      <c r="G1" s="710"/>
    </row>
    <row r="2" spans="1:9" ht="15" x14ac:dyDescent="0.25">
      <c r="A2" s="603" t="s">
        <v>1115</v>
      </c>
      <c r="B2" s="604"/>
      <c r="C2" s="604"/>
      <c r="D2" s="604"/>
      <c r="E2" s="604"/>
      <c r="F2" s="604"/>
      <c r="G2" s="604"/>
    </row>
    <row r="3" spans="1:9" ht="15" customHeight="1" x14ac:dyDescent="0.2">
      <c r="A3" s="715" t="s">
        <v>692</v>
      </c>
      <c r="B3" s="716"/>
      <c r="C3" s="716"/>
      <c r="D3" s="716"/>
      <c r="E3" s="716"/>
      <c r="F3" s="716"/>
      <c r="G3" s="716"/>
    </row>
    <row r="4" spans="1:9" ht="12.75" customHeight="1" x14ac:dyDescent="0.2">
      <c r="A4" s="711" t="s">
        <v>220</v>
      </c>
      <c r="B4" s="712"/>
      <c r="C4" s="712"/>
      <c r="D4" s="712"/>
      <c r="E4" s="712"/>
      <c r="F4" s="712"/>
      <c r="G4" s="712"/>
    </row>
    <row r="5" spans="1:9" ht="33.75" x14ac:dyDescent="0.2">
      <c r="A5" s="599" t="s">
        <v>221</v>
      </c>
      <c r="B5" s="599" t="s">
        <v>222</v>
      </c>
      <c r="C5" s="599" t="s">
        <v>223</v>
      </c>
      <c r="D5" s="599" t="s">
        <v>224</v>
      </c>
      <c r="E5" s="599" t="s">
        <v>225</v>
      </c>
      <c r="F5" s="599" t="s">
        <v>226</v>
      </c>
      <c r="G5" s="599" t="s">
        <v>227</v>
      </c>
    </row>
    <row r="6" spans="1:9" ht="44.25" customHeight="1" x14ac:dyDescent="0.2">
      <c r="A6" s="713" t="s">
        <v>551</v>
      </c>
      <c r="B6" s="372" t="s">
        <v>471</v>
      </c>
      <c r="C6" s="373">
        <v>220024160</v>
      </c>
      <c r="D6" s="373">
        <v>220024160</v>
      </c>
      <c r="E6" s="374">
        <f>+C6-D6</f>
        <v>0</v>
      </c>
      <c r="F6" s="375">
        <v>42459</v>
      </c>
      <c r="G6" s="372" t="s">
        <v>973</v>
      </c>
    </row>
    <row r="7" spans="1:9" ht="48.75" customHeight="1" x14ac:dyDescent="0.2">
      <c r="A7" s="714"/>
      <c r="B7" s="376" t="s">
        <v>205</v>
      </c>
      <c r="C7" s="373">
        <v>429565801</v>
      </c>
      <c r="D7" s="373">
        <v>429565801</v>
      </c>
      <c r="E7" s="374">
        <f t="shared" ref="E7:E15" si="0">+C7-D7</f>
        <v>0</v>
      </c>
      <c r="F7" s="375">
        <v>42506</v>
      </c>
      <c r="G7" s="372" t="s">
        <v>974</v>
      </c>
    </row>
    <row r="8" spans="1:9" ht="67.5" x14ac:dyDescent="0.2">
      <c r="A8" s="714"/>
      <c r="B8" s="376" t="s">
        <v>552</v>
      </c>
      <c r="C8" s="373">
        <v>40800000</v>
      </c>
      <c r="D8" s="373">
        <v>40800000</v>
      </c>
      <c r="E8" s="374">
        <f t="shared" si="0"/>
        <v>0</v>
      </c>
      <c r="F8" s="375">
        <v>42506</v>
      </c>
      <c r="G8" s="372" t="s">
        <v>975</v>
      </c>
    </row>
    <row r="9" spans="1:9" ht="67.5" x14ac:dyDescent="0.2">
      <c r="A9" s="714"/>
      <c r="B9" s="376" t="s">
        <v>555</v>
      </c>
      <c r="C9" s="373">
        <v>42000000</v>
      </c>
      <c r="D9" s="373">
        <v>42000000</v>
      </c>
      <c r="E9" s="374">
        <f t="shared" si="0"/>
        <v>0</v>
      </c>
      <c r="F9" s="375">
        <v>42506</v>
      </c>
      <c r="G9" s="372" t="s">
        <v>976</v>
      </c>
    </row>
    <row r="10" spans="1:9" ht="89.25" customHeight="1" x14ac:dyDescent="0.2">
      <c r="A10" s="714"/>
      <c r="B10" s="376" t="s">
        <v>546</v>
      </c>
      <c r="C10" s="373">
        <v>40800000</v>
      </c>
      <c r="D10" s="373">
        <v>40800000</v>
      </c>
      <c r="E10" s="374">
        <f t="shared" si="0"/>
        <v>0</v>
      </c>
      <c r="F10" s="375">
        <v>42501</v>
      </c>
      <c r="G10" s="372" t="s">
        <v>977</v>
      </c>
    </row>
    <row r="11" spans="1:9" ht="78.75" x14ac:dyDescent="0.2">
      <c r="A11" s="714"/>
      <c r="B11" s="376" t="s">
        <v>547</v>
      </c>
      <c r="C11" s="373">
        <v>40800000</v>
      </c>
      <c r="D11" s="373">
        <v>40800000</v>
      </c>
      <c r="E11" s="374">
        <f t="shared" si="0"/>
        <v>0</v>
      </c>
      <c r="F11" s="375">
        <v>42501</v>
      </c>
      <c r="G11" s="372" t="s">
        <v>978</v>
      </c>
    </row>
    <row r="12" spans="1:9" ht="56.25" x14ac:dyDescent="0.2">
      <c r="A12" s="714"/>
      <c r="B12" s="376" t="s">
        <v>539</v>
      </c>
      <c r="C12" s="373">
        <v>5000000</v>
      </c>
      <c r="D12" s="377">
        <v>5000000</v>
      </c>
      <c r="E12" s="374">
        <f t="shared" si="0"/>
        <v>0</v>
      </c>
      <c r="F12" s="375">
        <v>42419</v>
      </c>
      <c r="G12" s="372" t="s">
        <v>1028</v>
      </c>
    </row>
    <row r="13" spans="1:9" ht="58.5" customHeight="1" x14ac:dyDescent="0.2">
      <c r="A13" s="714"/>
      <c r="B13" s="376" t="s">
        <v>496</v>
      </c>
      <c r="C13" s="378">
        <v>1931400</v>
      </c>
      <c r="D13" s="378">
        <v>1931400</v>
      </c>
      <c r="E13" s="374">
        <f t="shared" si="0"/>
        <v>0</v>
      </c>
      <c r="F13" s="375">
        <v>42436</v>
      </c>
      <c r="G13" s="372" t="s">
        <v>1029</v>
      </c>
    </row>
    <row r="14" spans="1:9" ht="135" x14ac:dyDescent="0.2">
      <c r="A14" s="714"/>
      <c r="B14" s="376" t="s">
        <v>496</v>
      </c>
      <c r="C14" s="378">
        <v>1500000</v>
      </c>
      <c r="D14" s="378">
        <v>1500000</v>
      </c>
      <c r="E14" s="374">
        <f t="shared" si="0"/>
        <v>0</v>
      </c>
      <c r="F14" s="375">
        <v>42436</v>
      </c>
      <c r="G14" s="372" t="s">
        <v>1030</v>
      </c>
    </row>
    <row r="15" spans="1:9" ht="21.75" customHeight="1" x14ac:dyDescent="0.2">
      <c r="A15" s="385"/>
      <c r="B15" s="599" t="s">
        <v>693</v>
      </c>
      <c r="C15" s="597">
        <f>SUM(C6:C14)</f>
        <v>822421361</v>
      </c>
      <c r="D15" s="597">
        <f>SUM(D6:D14)</f>
        <v>822421361</v>
      </c>
      <c r="E15" s="605">
        <f t="shared" si="0"/>
        <v>0</v>
      </c>
      <c r="F15" s="600"/>
      <c r="G15" s="601">
        <f>+D15/C15</f>
        <v>1</v>
      </c>
      <c r="I15" s="185"/>
    </row>
    <row r="16" spans="1:9" ht="33.75" x14ac:dyDescent="0.2">
      <c r="A16" s="599" t="s">
        <v>221</v>
      </c>
      <c r="B16" s="599" t="s">
        <v>222</v>
      </c>
      <c r="C16" s="599" t="s">
        <v>223</v>
      </c>
      <c r="D16" s="599" t="s">
        <v>224</v>
      </c>
      <c r="E16" s="599" t="s">
        <v>225</v>
      </c>
      <c r="F16" s="599" t="s">
        <v>226</v>
      </c>
      <c r="G16" s="599" t="s">
        <v>227</v>
      </c>
    </row>
    <row r="17" spans="1:7" ht="47.25" customHeight="1" x14ac:dyDescent="0.2">
      <c r="A17" s="713" t="s">
        <v>230</v>
      </c>
      <c r="B17" s="376" t="s">
        <v>466</v>
      </c>
      <c r="C17" s="383">
        <f>576164*4</f>
        <v>2304656</v>
      </c>
      <c r="D17" s="383">
        <f>576164*4</f>
        <v>2304656</v>
      </c>
      <c r="E17" s="374">
        <f>+C17-D17</f>
        <v>0</v>
      </c>
      <c r="F17" s="382">
        <v>42459</v>
      </c>
      <c r="G17" s="371" t="s">
        <v>509</v>
      </c>
    </row>
    <row r="18" spans="1:7" ht="59.25" customHeight="1" x14ac:dyDescent="0.2">
      <c r="A18" s="714"/>
      <c r="B18" s="384" t="s">
        <v>506</v>
      </c>
      <c r="C18" s="381">
        <v>3000000</v>
      </c>
      <c r="D18" s="381">
        <v>3000000</v>
      </c>
      <c r="E18" s="374">
        <f>+C18-D18</f>
        <v>0</v>
      </c>
      <c r="F18" s="382">
        <v>42417</v>
      </c>
      <c r="G18" s="371" t="s">
        <v>979</v>
      </c>
    </row>
    <row r="19" spans="1:7" ht="75.75" customHeight="1" x14ac:dyDescent="0.2">
      <c r="A19" s="714"/>
      <c r="B19" s="379" t="s">
        <v>437</v>
      </c>
      <c r="C19" s="377">
        <v>4000000</v>
      </c>
      <c r="D19" s="377">
        <v>4000000</v>
      </c>
      <c r="E19" s="374">
        <f>+C19-D19</f>
        <v>0</v>
      </c>
      <c r="F19" s="380">
        <v>42431</v>
      </c>
      <c r="G19" s="371" t="s">
        <v>449</v>
      </c>
    </row>
    <row r="20" spans="1:7" ht="28.5" customHeight="1" x14ac:dyDescent="0.2">
      <c r="A20" s="385"/>
      <c r="B20" s="599" t="s">
        <v>564</v>
      </c>
      <c r="C20" s="597">
        <f>SUM(C17:C19)</f>
        <v>9304656</v>
      </c>
      <c r="D20" s="597">
        <f>SUM(D17:D19)</f>
        <v>9304656</v>
      </c>
      <c r="E20" s="605">
        <f>SUM(E17:E19)</f>
        <v>0</v>
      </c>
      <c r="F20" s="600"/>
      <c r="G20" s="601">
        <f>D20/C20</f>
        <v>1</v>
      </c>
    </row>
    <row r="21" spans="1:7" ht="33.75" x14ac:dyDescent="0.2">
      <c r="A21" s="599" t="s">
        <v>221</v>
      </c>
      <c r="B21" s="599" t="s">
        <v>222</v>
      </c>
      <c r="C21" s="599" t="s">
        <v>223</v>
      </c>
      <c r="D21" s="599" t="s">
        <v>229</v>
      </c>
      <c r="E21" s="599" t="s">
        <v>225</v>
      </c>
      <c r="F21" s="599" t="s">
        <v>226</v>
      </c>
      <c r="G21" s="599" t="s">
        <v>227</v>
      </c>
    </row>
    <row r="22" spans="1:7" ht="171" customHeight="1" x14ac:dyDescent="0.2">
      <c r="A22" s="717" t="s">
        <v>231</v>
      </c>
      <c r="B22" s="379" t="s">
        <v>832</v>
      </c>
      <c r="C22" s="377">
        <v>42000000</v>
      </c>
      <c r="D22" s="377">
        <v>42000000</v>
      </c>
      <c r="E22" s="374">
        <f t="shared" ref="E22:E35" si="1">+C22-D22</f>
        <v>0</v>
      </c>
      <c r="F22" s="380">
        <v>42408</v>
      </c>
      <c r="G22" s="371" t="s">
        <v>980</v>
      </c>
    </row>
    <row r="23" spans="1:7" ht="78" customHeight="1" x14ac:dyDescent="0.2">
      <c r="A23" s="718"/>
      <c r="B23" s="379" t="s">
        <v>833</v>
      </c>
      <c r="C23" s="377">
        <v>22400000</v>
      </c>
      <c r="D23" s="377">
        <v>22400000</v>
      </c>
      <c r="E23" s="374">
        <f t="shared" si="1"/>
        <v>0</v>
      </c>
      <c r="F23" s="380">
        <v>42408</v>
      </c>
      <c r="G23" s="371" t="s">
        <v>981</v>
      </c>
    </row>
    <row r="24" spans="1:7" ht="78.75" x14ac:dyDescent="0.2">
      <c r="A24" s="718"/>
      <c r="B24" s="371" t="s">
        <v>834</v>
      </c>
      <c r="C24" s="377">
        <v>12600000</v>
      </c>
      <c r="D24" s="377">
        <v>12600000</v>
      </c>
      <c r="E24" s="374">
        <f t="shared" si="1"/>
        <v>0</v>
      </c>
      <c r="F24" s="380">
        <v>42408</v>
      </c>
      <c r="G24" s="371" t="s">
        <v>982</v>
      </c>
    </row>
    <row r="25" spans="1:7" ht="78.75" x14ac:dyDescent="0.2">
      <c r="A25" s="718"/>
      <c r="B25" s="371" t="s">
        <v>835</v>
      </c>
      <c r="C25" s="377">
        <v>12600000</v>
      </c>
      <c r="D25" s="377">
        <v>12600000</v>
      </c>
      <c r="E25" s="374">
        <f t="shared" si="1"/>
        <v>0</v>
      </c>
      <c r="F25" s="380">
        <v>42408</v>
      </c>
      <c r="G25" s="371" t="s">
        <v>983</v>
      </c>
    </row>
    <row r="26" spans="1:7" ht="78.75" x14ac:dyDescent="0.2">
      <c r="A26" s="718"/>
      <c r="B26" s="371" t="s">
        <v>835</v>
      </c>
      <c r="C26" s="377">
        <v>12600000</v>
      </c>
      <c r="D26" s="377">
        <v>12600000</v>
      </c>
      <c r="E26" s="374">
        <f t="shared" si="1"/>
        <v>0</v>
      </c>
      <c r="F26" s="380">
        <v>42408</v>
      </c>
      <c r="G26" s="371" t="s">
        <v>984</v>
      </c>
    </row>
    <row r="27" spans="1:7" ht="78.75" x14ac:dyDescent="0.2">
      <c r="A27" s="718"/>
      <c r="B27" s="371" t="s">
        <v>835</v>
      </c>
      <c r="C27" s="377">
        <v>12600000</v>
      </c>
      <c r="D27" s="377">
        <v>12600000</v>
      </c>
      <c r="E27" s="374">
        <f t="shared" si="1"/>
        <v>0</v>
      </c>
      <c r="F27" s="380">
        <v>42408</v>
      </c>
      <c r="G27" s="371" t="s">
        <v>985</v>
      </c>
    </row>
    <row r="28" spans="1:7" ht="78.75" x14ac:dyDescent="0.2">
      <c r="A28" s="718"/>
      <c r="B28" s="371" t="s">
        <v>835</v>
      </c>
      <c r="C28" s="377">
        <v>12600000</v>
      </c>
      <c r="D28" s="377">
        <v>12600000</v>
      </c>
      <c r="E28" s="374">
        <f t="shared" si="1"/>
        <v>0</v>
      </c>
      <c r="F28" s="380">
        <v>42408</v>
      </c>
      <c r="G28" s="371" t="s">
        <v>986</v>
      </c>
    </row>
    <row r="29" spans="1:7" ht="111.75" customHeight="1" x14ac:dyDescent="0.2">
      <c r="A29" s="718"/>
      <c r="B29" s="371" t="s">
        <v>834</v>
      </c>
      <c r="C29" s="377">
        <v>10500000</v>
      </c>
      <c r="D29" s="377">
        <v>10500000</v>
      </c>
      <c r="E29" s="374">
        <f t="shared" si="1"/>
        <v>0</v>
      </c>
      <c r="F29" s="380">
        <v>42408</v>
      </c>
      <c r="G29" s="371" t="s">
        <v>987</v>
      </c>
    </row>
    <row r="30" spans="1:7" ht="78.75" x14ac:dyDescent="0.2">
      <c r="A30" s="718"/>
      <c r="B30" s="371" t="s">
        <v>834</v>
      </c>
      <c r="C30" s="377">
        <v>10500000</v>
      </c>
      <c r="D30" s="377">
        <v>10500000</v>
      </c>
      <c r="E30" s="374">
        <f t="shared" si="1"/>
        <v>0</v>
      </c>
      <c r="F30" s="380">
        <v>42408</v>
      </c>
      <c r="G30" s="371" t="s">
        <v>988</v>
      </c>
    </row>
    <row r="31" spans="1:7" ht="123.75" x14ac:dyDescent="0.2">
      <c r="A31" s="718"/>
      <c r="B31" s="371" t="s">
        <v>836</v>
      </c>
      <c r="C31" s="377">
        <v>36000000</v>
      </c>
      <c r="D31" s="377">
        <v>36000000</v>
      </c>
      <c r="E31" s="374">
        <f t="shared" si="1"/>
        <v>0</v>
      </c>
      <c r="F31" s="380">
        <v>42471</v>
      </c>
      <c r="G31" s="371" t="s">
        <v>989</v>
      </c>
    </row>
    <row r="32" spans="1:7" ht="12.75" x14ac:dyDescent="0.2">
      <c r="A32" s="599"/>
      <c r="B32" s="599" t="s">
        <v>563</v>
      </c>
      <c r="C32" s="597">
        <f>SUM(C22:C31)</f>
        <v>184400000</v>
      </c>
      <c r="D32" s="597">
        <f>SUM(D22:D31)</f>
        <v>184400000</v>
      </c>
      <c r="E32" s="605">
        <f>SUM(E22:E31)</f>
        <v>0</v>
      </c>
      <c r="F32" s="600"/>
      <c r="G32" s="601">
        <f>D32/C32</f>
        <v>1</v>
      </c>
    </row>
    <row r="33" spans="1:7" ht="33.75" x14ac:dyDescent="0.2">
      <c r="A33" s="599" t="s">
        <v>221</v>
      </c>
      <c r="B33" s="599" t="s">
        <v>222</v>
      </c>
      <c r="C33" s="599" t="s">
        <v>223</v>
      </c>
      <c r="D33" s="599" t="s">
        <v>229</v>
      </c>
      <c r="E33" s="599" t="s">
        <v>225</v>
      </c>
      <c r="F33" s="599" t="s">
        <v>226</v>
      </c>
      <c r="G33" s="599" t="s">
        <v>227</v>
      </c>
    </row>
    <row r="34" spans="1:7" ht="51" customHeight="1" x14ac:dyDescent="0.2">
      <c r="A34" s="719" t="s">
        <v>557</v>
      </c>
      <c r="B34" s="371" t="s">
        <v>831</v>
      </c>
      <c r="C34" s="377">
        <v>48000000</v>
      </c>
      <c r="D34" s="377">
        <v>48000000</v>
      </c>
      <c r="E34" s="374">
        <f t="shared" si="1"/>
        <v>0</v>
      </c>
      <c r="F34" s="380">
        <v>42506</v>
      </c>
      <c r="G34" s="376" t="s">
        <v>588</v>
      </c>
    </row>
    <row r="35" spans="1:7" ht="135" x14ac:dyDescent="0.2">
      <c r="A35" s="720"/>
      <c r="B35" s="371" t="s">
        <v>831</v>
      </c>
      <c r="C35" s="377">
        <v>48000000</v>
      </c>
      <c r="D35" s="377">
        <v>48000000</v>
      </c>
      <c r="E35" s="374">
        <f t="shared" si="1"/>
        <v>0</v>
      </c>
      <c r="F35" s="380">
        <v>42506</v>
      </c>
      <c r="G35" s="376" t="s">
        <v>589</v>
      </c>
    </row>
    <row r="36" spans="1:7" s="215" customFormat="1" ht="12.75" x14ac:dyDescent="0.2">
      <c r="A36" s="721"/>
      <c r="B36" s="599" t="s">
        <v>587</v>
      </c>
      <c r="C36" s="597">
        <f>SUM(C34:C35)</f>
        <v>96000000</v>
      </c>
      <c r="D36" s="597">
        <f>SUM(D34:D35)</f>
        <v>96000000</v>
      </c>
      <c r="E36" s="605">
        <f>C36-D36</f>
        <v>0</v>
      </c>
      <c r="F36" s="600"/>
      <c r="G36" s="601">
        <f>D36/C36</f>
        <v>1</v>
      </c>
    </row>
    <row r="37" spans="1:7" ht="22.5" customHeight="1" x14ac:dyDescent="0.2">
      <c r="A37" s="606"/>
      <c r="B37" s="606" t="s">
        <v>704</v>
      </c>
      <c r="C37" s="607">
        <f>+C15+C20+C32+C36</f>
        <v>1112126017</v>
      </c>
      <c r="D37" s="607">
        <f>+D15+D20+D32+D36</f>
        <v>1112126017</v>
      </c>
      <c r="E37" s="607">
        <f>+E15+E20+E32+E36</f>
        <v>0</v>
      </c>
      <c r="F37" s="607"/>
      <c r="G37" s="608">
        <f>D37/C37</f>
        <v>1</v>
      </c>
    </row>
    <row r="38" spans="1:7" ht="15" customHeight="1" x14ac:dyDescent="0.2">
      <c r="A38" s="722" t="s">
        <v>694</v>
      </c>
      <c r="B38" s="722"/>
      <c r="C38" s="722"/>
      <c r="D38" s="722"/>
      <c r="E38" s="722"/>
      <c r="F38" s="722"/>
      <c r="G38" s="722"/>
    </row>
    <row r="39" spans="1:7" ht="12.75" customHeight="1" x14ac:dyDescent="0.2">
      <c r="A39" s="708" t="s">
        <v>695</v>
      </c>
      <c r="B39" s="708"/>
      <c r="C39" s="708"/>
      <c r="D39" s="708"/>
      <c r="E39" s="708"/>
      <c r="F39" s="708"/>
      <c r="G39" s="708"/>
    </row>
    <row r="40" spans="1:7" ht="33.75" x14ac:dyDescent="0.2">
      <c r="A40" s="599" t="s">
        <v>221</v>
      </c>
      <c r="B40" s="599" t="s">
        <v>222</v>
      </c>
      <c r="C40" s="599" t="s">
        <v>232</v>
      </c>
      <c r="D40" s="599" t="s">
        <v>224</v>
      </c>
      <c r="E40" s="599" t="s">
        <v>225</v>
      </c>
      <c r="F40" s="599" t="s">
        <v>226</v>
      </c>
      <c r="G40" s="599" t="s">
        <v>227</v>
      </c>
    </row>
    <row r="41" spans="1:7" ht="89.25" customHeight="1" x14ac:dyDescent="0.2">
      <c r="A41" s="717" t="s">
        <v>696</v>
      </c>
      <c r="B41" s="376" t="s">
        <v>830</v>
      </c>
      <c r="C41" s="381">
        <v>476000</v>
      </c>
      <c r="D41" s="429"/>
      <c r="E41" s="374">
        <f>+C41-D41</f>
        <v>476000</v>
      </c>
      <c r="F41" s="382">
        <v>42597</v>
      </c>
      <c r="G41" s="371"/>
    </row>
    <row r="42" spans="1:7" ht="48" customHeight="1" x14ac:dyDescent="0.2">
      <c r="A42" s="718"/>
      <c r="B42" s="384" t="s">
        <v>828</v>
      </c>
      <c r="C42" s="381">
        <v>4524000</v>
      </c>
      <c r="D42" s="381">
        <v>4524000</v>
      </c>
      <c r="E42" s="374"/>
      <c r="F42" s="382">
        <v>42597</v>
      </c>
      <c r="G42" s="384" t="s">
        <v>1048</v>
      </c>
    </row>
    <row r="43" spans="1:7" ht="98.25" customHeight="1" x14ac:dyDescent="0.2">
      <c r="A43" s="718"/>
      <c r="B43" s="384" t="s">
        <v>829</v>
      </c>
      <c r="C43" s="381">
        <v>36000000</v>
      </c>
      <c r="D43" s="381">
        <v>36000000</v>
      </c>
      <c r="E43" s="374"/>
      <c r="F43" s="382">
        <v>42590</v>
      </c>
      <c r="G43" s="384" t="s">
        <v>1047</v>
      </c>
    </row>
    <row r="44" spans="1:7" ht="18.75" customHeight="1" x14ac:dyDescent="0.2">
      <c r="A44" s="723"/>
      <c r="B44" s="599" t="s">
        <v>697</v>
      </c>
      <c r="C44" s="597">
        <f>SUM(C41:C43)</f>
        <v>41000000</v>
      </c>
      <c r="D44" s="597">
        <f t="shared" ref="D44:E44" si="2">SUM(D41:D43)</f>
        <v>40524000</v>
      </c>
      <c r="E44" s="597">
        <f t="shared" si="2"/>
        <v>476000</v>
      </c>
      <c r="F44" s="600"/>
      <c r="G44" s="601">
        <f>D44/C44</f>
        <v>0.98839024390243901</v>
      </c>
    </row>
    <row r="45" spans="1:7" ht="33.75" x14ac:dyDescent="0.2">
      <c r="A45" s="599" t="s">
        <v>221</v>
      </c>
      <c r="B45" s="599" t="s">
        <v>222</v>
      </c>
      <c r="C45" s="599" t="s">
        <v>232</v>
      </c>
      <c r="D45" s="599" t="s">
        <v>224</v>
      </c>
      <c r="E45" s="599" t="s">
        <v>225</v>
      </c>
      <c r="F45" s="599" t="s">
        <v>226</v>
      </c>
      <c r="G45" s="599" t="s">
        <v>227</v>
      </c>
    </row>
    <row r="46" spans="1:7" ht="54.75" customHeight="1" x14ac:dyDescent="0.2">
      <c r="A46" s="719" t="s">
        <v>698</v>
      </c>
      <c r="B46" s="384" t="s">
        <v>825</v>
      </c>
      <c r="C46" s="386">
        <v>2463350</v>
      </c>
      <c r="D46" s="373">
        <v>2463350</v>
      </c>
      <c r="E46" s="374">
        <f>+C46-D46</f>
        <v>0</v>
      </c>
      <c r="F46" s="398">
        <v>42565</v>
      </c>
      <c r="G46" s="384" t="s">
        <v>992</v>
      </c>
    </row>
    <row r="47" spans="1:7" ht="33.75" x14ac:dyDescent="0.2">
      <c r="A47" s="720"/>
      <c r="B47" s="384" t="s">
        <v>1251</v>
      </c>
      <c r="C47" s="386">
        <v>730800</v>
      </c>
      <c r="D47" s="386">
        <v>730800</v>
      </c>
      <c r="E47" s="374">
        <f t="shared" ref="E47:E56" si="3">+C47-D47</f>
        <v>0</v>
      </c>
      <c r="F47" s="398">
        <v>42578</v>
      </c>
      <c r="G47" s="432" t="s">
        <v>1142</v>
      </c>
    </row>
    <row r="48" spans="1:7" ht="56.25" x14ac:dyDescent="0.2">
      <c r="A48" s="720"/>
      <c r="B48" s="384" t="s">
        <v>826</v>
      </c>
      <c r="C48" s="430">
        <v>5385601</v>
      </c>
      <c r="D48" s="581"/>
      <c r="E48" s="374">
        <f t="shared" si="3"/>
        <v>5385601</v>
      </c>
      <c r="F48" s="398">
        <v>42517</v>
      </c>
      <c r="G48" s="431" t="s">
        <v>872</v>
      </c>
    </row>
    <row r="49" spans="1:16384" ht="78.75" x14ac:dyDescent="0.2">
      <c r="A49" s="720"/>
      <c r="B49" s="384" t="s">
        <v>1062</v>
      </c>
      <c r="C49" s="430">
        <v>28603000</v>
      </c>
      <c r="D49" s="581"/>
      <c r="E49" s="374">
        <f t="shared" si="3"/>
        <v>28603000</v>
      </c>
      <c r="F49" s="398">
        <v>42489</v>
      </c>
      <c r="G49" s="432" t="s">
        <v>962</v>
      </c>
    </row>
    <row r="50" spans="1:16384" ht="45" x14ac:dyDescent="0.2">
      <c r="A50" s="720"/>
      <c r="B50" s="384" t="s">
        <v>1063</v>
      </c>
      <c r="C50" s="383">
        <v>12760000</v>
      </c>
      <c r="D50" s="383">
        <v>12760000</v>
      </c>
      <c r="E50" s="374">
        <f t="shared" si="3"/>
        <v>0</v>
      </c>
      <c r="F50" s="398">
        <v>42569</v>
      </c>
      <c r="G50" s="433" t="s">
        <v>1210</v>
      </c>
    </row>
    <row r="51" spans="1:16384" ht="33.75" x14ac:dyDescent="0.2">
      <c r="A51" s="720"/>
      <c r="B51" s="384" t="s">
        <v>1252</v>
      </c>
      <c r="C51" s="383">
        <v>3473600</v>
      </c>
      <c r="D51" s="383">
        <v>3473600</v>
      </c>
      <c r="E51" s="374">
        <f t="shared" si="3"/>
        <v>0</v>
      </c>
      <c r="F51" s="398">
        <v>42592</v>
      </c>
      <c r="G51" s="433" t="s">
        <v>1212</v>
      </c>
    </row>
    <row r="52" spans="1:16384" ht="45" x14ac:dyDescent="0.2">
      <c r="A52" s="720"/>
      <c r="B52" s="384" t="s">
        <v>827</v>
      </c>
      <c r="C52" s="381">
        <v>5500000</v>
      </c>
      <c r="D52" s="387"/>
      <c r="E52" s="374">
        <f t="shared" si="3"/>
        <v>5500000</v>
      </c>
      <c r="F52" s="398">
        <v>42613</v>
      </c>
      <c r="G52" s="433" t="s">
        <v>856</v>
      </c>
    </row>
    <row r="53" spans="1:16384" ht="67.5" x14ac:dyDescent="0.2">
      <c r="A53" s="720"/>
      <c r="B53" s="384" t="s">
        <v>1253</v>
      </c>
      <c r="C53" s="377">
        <v>7500000</v>
      </c>
      <c r="D53" s="381"/>
      <c r="E53" s="374">
        <f t="shared" si="3"/>
        <v>7500000</v>
      </c>
      <c r="F53" s="382">
        <v>42675</v>
      </c>
      <c r="G53" s="582" t="s">
        <v>1160</v>
      </c>
    </row>
    <row r="54" spans="1:16384" ht="22.5" x14ac:dyDescent="0.2">
      <c r="A54" s="720"/>
      <c r="B54" s="384" t="s">
        <v>1254</v>
      </c>
      <c r="C54" s="386">
        <v>103867</v>
      </c>
      <c r="D54" s="386"/>
      <c r="E54" s="374">
        <f t="shared" si="3"/>
        <v>103867</v>
      </c>
      <c r="F54" s="398">
        <v>42578</v>
      </c>
      <c r="G54" s="432" t="s">
        <v>1242</v>
      </c>
    </row>
    <row r="55" spans="1:16384" ht="45" x14ac:dyDescent="0.2">
      <c r="A55" s="720"/>
      <c r="B55" s="384" t="s">
        <v>1063</v>
      </c>
      <c r="C55" s="383">
        <v>5148726</v>
      </c>
      <c r="D55" s="386"/>
      <c r="E55" s="374">
        <f t="shared" si="3"/>
        <v>5148726</v>
      </c>
      <c r="F55" s="398">
        <v>42569</v>
      </c>
      <c r="G55" s="433" t="s">
        <v>1209</v>
      </c>
    </row>
    <row r="56" spans="1:16384" ht="33.75" x14ac:dyDescent="0.2">
      <c r="A56" s="720"/>
      <c r="B56" s="384" t="s">
        <v>1252</v>
      </c>
      <c r="C56" s="386">
        <v>3526400</v>
      </c>
      <c r="D56" s="386"/>
      <c r="E56" s="374">
        <f t="shared" si="3"/>
        <v>3526400</v>
      </c>
      <c r="F56" s="398">
        <v>42592</v>
      </c>
      <c r="G56" s="433" t="s">
        <v>1211</v>
      </c>
    </row>
    <row r="57" spans="1:16384" ht="12.75" x14ac:dyDescent="0.2">
      <c r="A57" s="721"/>
      <c r="B57" s="599" t="s">
        <v>693</v>
      </c>
      <c r="C57" s="597">
        <f>SUM(C46:C56)</f>
        <v>75195344</v>
      </c>
      <c r="D57" s="597">
        <f t="shared" ref="D57" si="4">SUM(D46:D56)</f>
        <v>19427750</v>
      </c>
      <c r="E57" s="597">
        <f>SUM(E46:E56)</f>
        <v>55767594</v>
      </c>
      <c r="F57" s="600"/>
      <c r="G57" s="601">
        <f>D57/C57</f>
        <v>0.2583637359249264</v>
      </c>
    </row>
    <row r="58" spans="1:16384" ht="33.75" x14ac:dyDescent="0.2">
      <c r="A58" s="602" t="s">
        <v>221</v>
      </c>
      <c r="B58" s="602" t="s">
        <v>222</v>
      </c>
      <c r="C58" s="602" t="s">
        <v>232</v>
      </c>
      <c r="D58" s="602" t="s">
        <v>224</v>
      </c>
      <c r="E58" s="602" t="s">
        <v>225</v>
      </c>
      <c r="F58" s="602" t="s">
        <v>226</v>
      </c>
      <c r="G58" s="602" t="s">
        <v>227</v>
      </c>
    </row>
    <row r="59" spans="1:16384" s="10" customFormat="1" ht="90" x14ac:dyDescent="0.2">
      <c r="A59" s="703" t="s">
        <v>700</v>
      </c>
      <c r="B59" s="371" t="s">
        <v>1256</v>
      </c>
      <c r="C59" s="377">
        <v>3300000</v>
      </c>
      <c r="D59" s="377"/>
      <c r="E59" s="374">
        <f t="shared" ref="E59:E74" si="5">+C59-D59</f>
        <v>3300000</v>
      </c>
      <c r="F59" s="398">
        <v>42627</v>
      </c>
      <c r="G59" s="582" t="s">
        <v>1255</v>
      </c>
      <c r="H59" s="389"/>
      <c r="I59" s="390"/>
      <c r="J59" s="391"/>
      <c r="K59" s="392"/>
      <c r="L59" s="393"/>
      <c r="M59" s="394"/>
      <c r="N59" s="395"/>
      <c r="O59" s="389"/>
      <c r="P59" s="390"/>
      <c r="Q59" s="391"/>
      <c r="R59" s="392"/>
      <c r="S59" s="393"/>
      <c r="T59" s="394"/>
      <c r="U59" s="395"/>
      <c r="V59" s="389"/>
      <c r="W59" s="390"/>
      <c r="X59" s="391"/>
      <c r="Y59" s="392"/>
      <c r="Z59" s="393"/>
      <c r="AA59" s="394"/>
      <c r="AB59" s="395"/>
      <c r="AC59" s="389"/>
      <c r="AD59" s="390"/>
      <c r="AE59" s="391"/>
      <c r="AF59" s="392"/>
      <c r="AG59" s="393"/>
      <c r="AH59" s="394"/>
      <c r="AI59" s="395"/>
      <c r="AJ59" s="389"/>
      <c r="AK59" s="390"/>
      <c r="AL59" s="391"/>
      <c r="AM59" s="392"/>
      <c r="AN59" s="393"/>
      <c r="AO59" s="394"/>
      <c r="AP59" s="395"/>
      <c r="AQ59" s="389"/>
      <c r="AR59" s="390"/>
      <c r="AS59" s="391"/>
      <c r="AT59" s="392"/>
      <c r="AU59" s="393"/>
      <c r="AV59" s="394"/>
      <c r="AW59" s="395"/>
      <c r="AX59" s="389"/>
      <c r="AY59" s="390"/>
      <c r="AZ59" s="391"/>
      <c r="BA59" s="392"/>
      <c r="BB59" s="393"/>
      <c r="BC59" s="394"/>
      <c r="BD59" s="395"/>
      <c r="BE59" s="389"/>
      <c r="BF59" s="390"/>
      <c r="BG59" s="391"/>
      <c r="BH59" s="392"/>
      <c r="BI59" s="393"/>
      <c r="BJ59" s="394"/>
      <c r="BK59" s="395"/>
      <c r="BL59" s="389"/>
      <c r="BM59" s="390"/>
      <c r="BN59" s="391"/>
      <c r="BO59" s="392"/>
      <c r="BP59" s="393"/>
      <c r="BQ59" s="394"/>
      <c r="BR59" s="395"/>
      <c r="BS59" s="389"/>
      <c r="BT59" s="390"/>
      <c r="BU59" s="391"/>
      <c r="BV59" s="392"/>
      <c r="BW59" s="393"/>
      <c r="BX59" s="394"/>
      <c r="BY59" s="395"/>
      <c r="BZ59" s="389"/>
      <c r="CA59" s="390"/>
      <c r="CB59" s="391"/>
      <c r="CC59" s="392"/>
      <c r="CD59" s="393"/>
      <c r="CE59" s="394"/>
      <c r="CF59" s="395"/>
      <c r="CG59" s="389"/>
      <c r="CH59" s="390"/>
      <c r="CI59" s="391"/>
      <c r="CJ59" s="392"/>
      <c r="CK59" s="393"/>
      <c r="CL59" s="394"/>
      <c r="CM59" s="395"/>
      <c r="CN59" s="389"/>
      <c r="CO59" s="390"/>
      <c r="CP59" s="391"/>
      <c r="CQ59" s="392"/>
      <c r="CR59" s="393"/>
      <c r="CS59" s="394"/>
      <c r="CT59" s="395"/>
      <c r="CU59" s="389"/>
      <c r="CV59" s="390"/>
      <c r="CW59" s="391"/>
      <c r="CX59" s="392"/>
      <c r="CY59" s="393"/>
      <c r="CZ59" s="394"/>
      <c r="DA59" s="395"/>
      <c r="DB59" s="389"/>
      <c r="DC59" s="390"/>
      <c r="DD59" s="391"/>
      <c r="DE59" s="392"/>
      <c r="DF59" s="393"/>
      <c r="DG59" s="394"/>
      <c r="DH59" s="395"/>
      <c r="DI59" s="389"/>
      <c r="DJ59" s="390"/>
      <c r="DK59" s="391"/>
      <c r="DL59" s="392"/>
      <c r="DM59" s="393"/>
      <c r="DN59" s="394"/>
      <c r="DO59" s="395"/>
      <c r="DP59" s="389"/>
      <c r="DQ59" s="390"/>
      <c r="DR59" s="391"/>
      <c r="DS59" s="392"/>
      <c r="DT59" s="393"/>
      <c r="DU59" s="394"/>
      <c r="DV59" s="395"/>
      <c r="DW59" s="389"/>
      <c r="DX59" s="390"/>
      <c r="DY59" s="391"/>
      <c r="DZ59" s="392"/>
      <c r="EA59" s="393"/>
      <c r="EB59" s="394"/>
      <c r="EC59" s="395"/>
      <c r="ED59" s="389"/>
      <c r="EE59" s="390"/>
      <c r="EF59" s="391"/>
      <c r="EG59" s="392"/>
      <c r="EH59" s="393"/>
      <c r="EI59" s="394"/>
      <c r="EJ59" s="395"/>
      <c r="EK59" s="389"/>
      <c r="EL59" s="390"/>
      <c r="EM59" s="391"/>
      <c r="EN59" s="392"/>
      <c r="EO59" s="393"/>
      <c r="EP59" s="394"/>
      <c r="EQ59" s="395"/>
      <c r="ER59" s="389"/>
      <c r="ES59" s="390"/>
      <c r="ET59" s="391"/>
      <c r="EU59" s="392"/>
      <c r="EV59" s="393"/>
      <c r="EW59" s="394"/>
      <c r="EX59" s="395"/>
      <c r="EY59" s="389"/>
      <c r="EZ59" s="390"/>
      <c r="FA59" s="391"/>
      <c r="FB59" s="392"/>
      <c r="FC59" s="393"/>
      <c r="FD59" s="394"/>
      <c r="FE59" s="395"/>
      <c r="FF59" s="389"/>
      <c r="FG59" s="390"/>
      <c r="FH59" s="391"/>
      <c r="FI59" s="392"/>
      <c r="FJ59" s="393"/>
      <c r="FK59" s="394"/>
      <c r="FL59" s="395"/>
      <c r="FM59" s="389"/>
      <c r="FN59" s="390"/>
      <c r="FO59" s="391"/>
      <c r="FP59" s="392"/>
      <c r="FQ59" s="393"/>
      <c r="FR59" s="394"/>
      <c r="FS59" s="395"/>
      <c r="FT59" s="389"/>
      <c r="FU59" s="390"/>
      <c r="FV59" s="391"/>
      <c r="FW59" s="392"/>
      <c r="FX59" s="393"/>
      <c r="FY59" s="394"/>
      <c r="FZ59" s="395"/>
      <c r="GA59" s="389"/>
      <c r="GB59" s="390"/>
      <c r="GC59" s="391"/>
      <c r="GD59" s="392"/>
      <c r="GE59" s="393"/>
      <c r="GF59" s="394"/>
      <c r="GG59" s="395"/>
      <c r="GH59" s="389"/>
      <c r="GI59" s="390"/>
      <c r="GJ59" s="391"/>
      <c r="GK59" s="392"/>
      <c r="GL59" s="393"/>
      <c r="GM59" s="394"/>
      <c r="GN59" s="395"/>
      <c r="GO59" s="389"/>
      <c r="GP59" s="390"/>
      <c r="GQ59" s="391"/>
      <c r="GR59" s="392"/>
      <c r="GS59" s="393"/>
      <c r="GT59" s="394"/>
      <c r="GU59" s="395"/>
      <c r="GV59" s="389"/>
      <c r="GW59" s="390"/>
      <c r="GX59" s="391"/>
      <c r="GY59" s="392"/>
      <c r="GZ59" s="393"/>
      <c r="HA59" s="394"/>
      <c r="HB59" s="395"/>
      <c r="HC59" s="389"/>
      <c r="HD59" s="390"/>
      <c r="HE59" s="391"/>
      <c r="HF59" s="392"/>
      <c r="HG59" s="393"/>
      <c r="HH59" s="394"/>
      <c r="HI59" s="395"/>
      <c r="HJ59" s="389"/>
      <c r="HK59" s="390"/>
      <c r="HL59" s="391"/>
      <c r="HM59" s="392"/>
      <c r="HN59" s="393"/>
      <c r="HO59" s="394"/>
      <c r="HP59" s="395"/>
      <c r="HQ59" s="389"/>
      <c r="HR59" s="390"/>
      <c r="HS59" s="391"/>
      <c r="HT59" s="392"/>
      <c r="HU59" s="393"/>
      <c r="HV59" s="394"/>
      <c r="HW59" s="395"/>
      <c r="HX59" s="389"/>
      <c r="HY59" s="390"/>
      <c r="HZ59" s="391"/>
      <c r="IA59" s="392"/>
      <c r="IB59" s="393"/>
      <c r="IC59" s="394"/>
      <c r="ID59" s="395"/>
      <c r="IE59" s="389"/>
      <c r="IF59" s="390"/>
      <c r="IG59" s="391"/>
      <c r="IH59" s="392"/>
      <c r="II59" s="393"/>
      <c r="IJ59" s="394"/>
      <c r="IK59" s="395"/>
      <c r="IL59" s="389"/>
      <c r="IM59" s="390"/>
      <c r="IN59" s="391"/>
      <c r="IO59" s="392"/>
      <c r="IP59" s="393"/>
      <c r="IQ59" s="394"/>
      <c r="IR59" s="395"/>
      <c r="IS59" s="389"/>
      <c r="IT59" s="390"/>
      <c r="IU59" s="391"/>
      <c r="IV59" s="392"/>
      <c r="IW59" s="393"/>
      <c r="IX59" s="394"/>
      <c r="IY59" s="395"/>
      <c r="IZ59" s="389"/>
      <c r="JA59" s="390"/>
      <c r="JB59" s="391"/>
      <c r="JC59" s="392"/>
      <c r="JD59" s="393"/>
      <c r="JE59" s="394"/>
      <c r="JF59" s="395"/>
      <c r="JG59" s="389"/>
      <c r="JH59" s="390"/>
      <c r="JI59" s="391"/>
      <c r="JJ59" s="392"/>
      <c r="JK59" s="393"/>
      <c r="JL59" s="394"/>
      <c r="JM59" s="395"/>
      <c r="JN59" s="389"/>
      <c r="JO59" s="390"/>
      <c r="JP59" s="391"/>
      <c r="JQ59" s="392"/>
      <c r="JR59" s="393"/>
      <c r="JS59" s="394"/>
      <c r="JT59" s="395"/>
      <c r="JU59" s="389"/>
      <c r="JV59" s="390"/>
      <c r="JW59" s="391"/>
      <c r="JX59" s="392"/>
      <c r="JY59" s="393"/>
      <c r="JZ59" s="394"/>
      <c r="KA59" s="395"/>
      <c r="KB59" s="389"/>
      <c r="KC59" s="390"/>
      <c r="KD59" s="391"/>
      <c r="KE59" s="392"/>
      <c r="KF59" s="393"/>
      <c r="KG59" s="394"/>
      <c r="KH59" s="395"/>
      <c r="KI59" s="389"/>
      <c r="KJ59" s="390"/>
      <c r="KK59" s="391"/>
      <c r="KL59" s="392"/>
      <c r="KM59" s="393"/>
      <c r="KN59" s="394"/>
      <c r="KO59" s="395"/>
      <c r="KP59" s="389"/>
      <c r="KQ59" s="390"/>
      <c r="KR59" s="391"/>
      <c r="KS59" s="392"/>
      <c r="KT59" s="393"/>
      <c r="KU59" s="394"/>
      <c r="KV59" s="395"/>
      <c r="KW59" s="389"/>
      <c r="KX59" s="390"/>
      <c r="KY59" s="391"/>
      <c r="KZ59" s="392"/>
      <c r="LA59" s="393"/>
      <c r="LB59" s="394"/>
      <c r="LC59" s="395"/>
      <c r="LD59" s="389"/>
      <c r="LE59" s="390"/>
      <c r="LF59" s="391"/>
      <c r="LG59" s="392"/>
      <c r="LH59" s="393"/>
      <c r="LI59" s="394"/>
      <c r="LJ59" s="395"/>
      <c r="LK59" s="389"/>
      <c r="LL59" s="390"/>
      <c r="LM59" s="391"/>
      <c r="LN59" s="392"/>
      <c r="LO59" s="393"/>
      <c r="LP59" s="394"/>
      <c r="LQ59" s="395"/>
      <c r="LR59" s="389"/>
      <c r="LS59" s="390"/>
      <c r="LT59" s="391"/>
      <c r="LU59" s="392"/>
      <c r="LV59" s="393"/>
      <c r="LW59" s="394"/>
      <c r="LX59" s="395"/>
      <c r="LY59" s="389"/>
      <c r="LZ59" s="390"/>
      <c r="MA59" s="391"/>
      <c r="MB59" s="392"/>
      <c r="MC59" s="393"/>
      <c r="MD59" s="394"/>
      <c r="ME59" s="395"/>
      <c r="MF59" s="389"/>
      <c r="MG59" s="390"/>
      <c r="MH59" s="391"/>
      <c r="MI59" s="392"/>
      <c r="MJ59" s="393"/>
      <c r="MK59" s="394"/>
      <c r="ML59" s="395"/>
      <c r="MM59" s="389"/>
      <c r="MN59" s="390"/>
      <c r="MO59" s="391"/>
      <c r="MP59" s="392"/>
      <c r="MQ59" s="393"/>
      <c r="MR59" s="394"/>
      <c r="MS59" s="395"/>
      <c r="MT59" s="389"/>
      <c r="MU59" s="390"/>
      <c r="MV59" s="391"/>
      <c r="MW59" s="392"/>
      <c r="MX59" s="393"/>
      <c r="MY59" s="394"/>
      <c r="MZ59" s="395"/>
      <c r="NA59" s="389"/>
      <c r="NB59" s="390"/>
      <c r="NC59" s="391"/>
      <c r="ND59" s="392"/>
      <c r="NE59" s="393"/>
      <c r="NF59" s="394"/>
      <c r="NG59" s="395"/>
      <c r="NH59" s="389"/>
      <c r="NI59" s="390"/>
      <c r="NJ59" s="391"/>
      <c r="NK59" s="392"/>
      <c r="NL59" s="393"/>
      <c r="NM59" s="394"/>
      <c r="NN59" s="395"/>
      <c r="NO59" s="389"/>
      <c r="NP59" s="390"/>
      <c r="NQ59" s="391"/>
      <c r="NR59" s="392"/>
      <c r="NS59" s="393"/>
      <c r="NT59" s="394"/>
      <c r="NU59" s="395"/>
      <c r="NV59" s="389"/>
      <c r="NW59" s="390"/>
      <c r="NX59" s="391"/>
      <c r="NY59" s="392"/>
      <c r="NZ59" s="393"/>
      <c r="OA59" s="394"/>
      <c r="OB59" s="395"/>
      <c r="OC59" s="389"/>
      <c r="OD59" s="390"/>
      <c r="OE59" s="391"/>
      <c r="OF59" s="392"/>
      <c r="OG59" s="393"/>
      <c r="OH59" s="394"/>
      <c r="OI59" s="395"/>
      <c r="OJ59" s="389"/>
      <c r="OK59" s="390"/>
      <c r="OL59" s="391"/>
      <c r="OM59" s="392"/>
      <c r="ON59" s="393"/>
      <c r="OO59" s="394"/>
      <c r="OP59" s="395"/>
      <c r="OQ59" s="389"/>
      <c r="OR59" s="390"/>
      <c r="OS59" s="391"/>
      <c r="OT59" s="392"/>
      <c r="OU59" s="393"/>
      <c r="OV59" s="394"/>
      <c r="OW59" s="395"/>
      <c r="OX59" s="389"/>
      <c r="OY59" s="390"/>
      <c r="OZ59" s="391"/>
      <c r="PA59" s="392"/>
      <c r="PB59" s="393"/>
      <c r="PC59" s="394"/>
      <c r="PD59" s="395"/>
      <c r="PE59" s="389"/>
      <c r="PF59" s="390"/>
      <c r="PG59" s="391"/>
      <c r="PH59" s="392"/>
      <c r="PI59" s="393"/>
      <c r="PJ59" s="394"/>
      <c r="PK59" s="395"/>
      <c r="PL59" s="389"/>
      <c r="PM59" s="390"/>
      <c r="PN59" s="391"/>
      <c r="PO59" s="392"/>
      <c r="PP59" s="393"/>
      <c r="PQ59" s="394"/>
      <c r="PR59" s="395"/>
      <c r="PS59" s="389"/>
      <c r="PT59" s="390"/>
      <c r="PU59" s="391"/>
      <c r="PV59" s="392"/>
      <c r="PW59" s="393"/>
      <c r="PX59" s="394"/>
      <c r="PY59" s="395"/>
      <c r="PZ59" s="389"/>
      <c r="QA59" s="390"/>
      <c r="QB59" s="391"/>
      <c r="QC59" s="392"/>
      <c r="QD59" s="393"/>
      <c r="QE59" s="394"/>
      <c r="QF59" s="395"/>
      <c r="QG59" s="389"/>
      <c r="QH59" s="390"/>
      <c r="QI59" s="391"/>
      <c r="QJ59" s="392"/>
      <c r="QK59" s="393"/>
      <c r="QL59" s="394"/>
      <c r="QM59" s="395"/>
      <c r="QN59" s="389"/>
      <c r="QO59" s="390"/>
      <c r="QP59" s="391"/>
      <c r="QQ59" s="392"/>
      <c r="QR59" s="393"/>
      <c r="QS59" s="394"/>
      <c r="QT59" s="395"/>
      <c r="QU59" s="389"/>
      <c r="QV59" s="390"/>
      <c r="QW59" s="391"/>
      <c r="QX59" s="392"/>
      <c r="QY59" s="393"/>
      <c r="QZ59" s="394"/>
      <c r="RA59" s="395"/>
      <c r="RB59" s="389"/>
      <c r="RC59" s="390"/>
      <c r="RD59" s="391"/>
      <c r="RE59" s="392"/>
      <c r="RF59" s="393"/>
      <c r="RG59" s="394"/>
      <c r="RH59" s="395"/>
      <c r="RI59" s="389"/>
      <c r="RJ59" s="390"/>
      <c r="RK59" s="391"/>
      <c r="RL59" s="392"/>
      <c r="RM59" s="393"/>
      <c r="RN59" s="394"/>
      <c r="RO59" s="395"/>
      <c r="RP59" s="389"/>
      <c r="RQ59" s="390"/>
      <c r="RR59" s="391"/>
      <c r="RS59" s="392"/>
      <c r="RT59" s="393"/>
      <c r="RU59" s="394"/>
      <c r="RV59" s="395"/>
      <c r="RW59" s="389"/>
      <c r="RX59" s="390"/>
      <c r="RY59" s="391"/>
      <c r="RZ59" s="392"/>
      <c r="SA59" s="393"/>
      <c r="SB59" s="394"/>
      <c r="SC59" s="395"/>
      <c r="SD59" s="389"/>
      <c r="SE59" s="390"/>
      <c r="SF59" s="391"/>
      <c r="SG59" s="392"/>
      <c r="SH59" s="393"/>
      <c r="SI59" s="394"/>
      <c r="SJ59" s="395"/>
      <c r="SK59" s="389"/>
      <c r="SL59" s="390"/>
      <c r="SM59" s="391"/>
      <c r="SN59" s="392"/>
      <c r="SO59" s="393"/>
      <c r="SP59" s="394"/>
      <c r="SQ59" s="395"/>
      <c r="SR59" s="389"/>
      <c r="SS59" s="390"/>
      <c r="ST59" s="391"/>
      <c r="SU59" s="392"/>
      <c r="SV59" s="393"/>
      <c r="SW59" s="394"/>
      <c r="SX59" s="395"/>
      <c r="SY59" s="389"/>
      <c r="SZ59" s="390"/>
      <c r="TA59" s="391"/>
      <c r="TB59" s="392"/>
      <c r="TC59" s="393"/>
      <c r="TD59" s="394"/>
      <c r="TE59" s="395"/>
      <c r="TF59" s="389"/>
      <c r="TG59" s="390"/>
      <c r="TH59" s="391"/>
      <c r="TI59" s="392"/>
      <c r="TJ59" s="393"/>
      <c r="TK59" s="394"/>
      <c r="TL59" s="395"/>
      <c r="TM59" s="389"/>
      <c r="TN59" s="390"/>
      <c r="TO59" s="391"/>
      <c r="TP59" s="392"/>
      <c r="TQ59" s="393"/>
      <c r="TR59" s="394"/>
      <c r="TS59" s="395"/>
      <c r="TT59" s="389"/>
      <c r="TU59" s="390"/>
      <c r="TV59" s="391"/>
      <c r="TW59" s="392"/>
      <c r="TX59" s="393"/>
      <c r="TY59" s="394"/>
      <c r="TZ59" s="395"/>
      <c r="UA59" s="389"/>
      <c r="UB59" s="390"/>
      <c r="UC59" s="391"/>
      <c r="UD59" s="392"/>
      <c r="UE59" s="393"/>
      <c r="UF59" s="394"/>
      <c r="UG59" s="395"/>
      <c r="UH59" s="389"/>
      <c r="UI59" s="390"/>
      <c r="UJ59" s="391"/>
      <c r="UK59" s="392"/>
      <c r="UL59" s="393"/>
      <c r="UM59" s="394"/>
      <c r="UN59" s="395"/>
      <c r="UO59" s="389"/>
      <c r="UP59" s="390"/>
      <c r="UQ59" s="391"/>
      <c r="UR59" s="392"/>
      <c r="US59" s="393"/>
      <c r="UT59" s="394"/>
      <c r="UU59" s="395"/>
      <c r="UV59" s="389"/>
      <c r="UW59" s="390"/>
      <c r="UX59" s="391"/>
      <c r="UY59" s="392"/>
      <c r="UZ59" s="393"/>
      <c r="VA59" s="394"/>
      <c r="VB59" s="395"/>
      <c r="VC59" s="389"/>
      <c r="VD59" s="390"/>
      <c r="VE59" s="391"/>
      <c r="VF59" s="392"/>
      <c r="VG59" s="393"/>
      <c r="VH59" s="394"/>
      <c r="VI59" s="395"/>
      <c r="VJ59" s="389"/>
      <c r="VK59" s="390"/>
      <c r="VL59" s="391"/>
      <c r="VM59" s="392"/>
      <c r="VN59" s="393"/>
      <c r="VO59" s="394"/>
      <c r="VP59" s="395"/>
      <c r="VQ59" s="389"/>
      <c r="VR59" s="390"/>
      <c r="VS59" s="391"/>
      <c r="VT59" s="392"/>
      <c r="VU59" s="393"/>
      <c r="VV59" s="394"/>
      <c r="VW59" s="395"/>
      <c r="VX59" s="389"/>
      <c r="VY59" s="390"/>
      <c r="VZ59" s="391"/>
      <c r="WA59" s="392"/>
      <c r="WB59" s="393"/>
      <c r="WC59" s="394"/>
      <c r="WD59" s="395"/>
      <c r="WE59" s="389"/>
      <c r="WF59" s="390"/>
      <c r="WG59" s="391"/>
      <c r="WH59" s="392"/>
      <c r="WI59" s="393"/>
      <c r="WJ59" s="394"/>
      <c r="WK59" s="395"/>
      <c r="WL59" s="389"/>
      <c r="WM59" s="390"/>
      <c r="WN59" s="391"/>
      <c r="WO59" s="392"/>
      <c r="WP59" s="393"/>
      <c r="WQ59" s="394"/>
      <c r="WR59" s="395"/>
      <c r="WS59" s="389"/>
      <c r="WT59" s="390"/>
      <c r="WU59" s="391"/>
      <c r="WV59" s="392"/>
      <c r="WW59" s="393"/>
      <c r="WX59" s="394"/>
      <c r="WY59" s="395"/>
      <c r="WZ59" s="389"/>
      <c r="XA59" s="390"/>
      <c r="XB59" s="391"/>
      <c r="XC59" s="392"/>
      <c r="XD59" s="393"/>
      <c r="XE59" s="394"/>
      <c r="XF59" s="395"/>
      <c r="XG59" s="389"/>
      <c r="XH59" s="390"/>
      <c r="XI59" s="391"/>
      <c r="XJ59" s="392"/>
      <c r="XK59" s="393"/>
      <c r="XL59" s="394"/>
      <c r="XM59" s="395"/>
      <c r="XN59" s="389"/>
      <c r="XO59" s="390"/>
      <c r="XP59" s="391"/>
      <c r="XQ59" s="392"/>
      <c r="XR59" s="393"/>
      <c r="XS59" s="394"/>
      <c r="XT59" s="395"/>
      <c r="XU59" s="389"/>
      <c r="XV59" s="390"/>
      <c r="XW59" s="391"/>
      <c r="XX59" s="392"/>
      <c r="XY59" s="393"/>
      <c r="XZ59" s="394"/>
      <c r="YA59" s="395"/>
      <c r="YB59" s="389"/>
      <c r="YC59" s="390"/>
      <c r="YD59" s="391"/>
      <c r="YE59" s="392"/>
      <c r="YF59" s="393"/>
      <c r="YG59" s="394"/>
      <c r="YH59" s="395"/>
      <c r="YI59" s="389"/>
      <c r="YJ59" s="390"/>
      <c r="YK59" s="391"/>
      <c r="YL59" s="392"/>
      <c r="YM59" s="393"/>
      <c r="YN59" s="394"/>
      <c r="YO59" s="395"/>
      <c r="YP59" s="389"/>
      <c r="YQ59" s="390"/>
      <c r="YR59" s="391"/>
      <c r="YS59" s="392"/>
      <c r="YT59" s="393"/>
      <c r="YU59" s="394"/>
      <c r="YV59" s="395"/>
      <c r="YW59" s="389"/>
      <c r="YX59" s="390"/>
      <c r="YY59" s="391"/>
      <c r="YZ59" s="392"/>
      <c r="ZA59" s="393"/>
      <c r="ZB59" s="394"/>
      <c r="ZC59" s="395"/>
      <c r="ZD59" s="389"/>
      <c r="ZE59" s="390"/>
      <c r="ZF59" s="391"/>
      <c r="ZG59" s="392"/>
      <c r="ZH59" s="393"/>
      <c r="ZI59" s="394"/>
      <c r="ZJ59" s="395"/>
      <c r="ZK59" s="389"/>
      <c r="ZL59" s="390"/>
      <c r="ZM59" s="391"/>
      <c r="ZN59" s="392"/>
      <c r="ZO59" s="393"/>
      <c r="ZP59" s="394"/>
      <c r="ZQ59" s="395"/>
      <c r="ZR59" s="389"/>
      <c r="ZS59" s="390"/>
      <c r="ZT59" s="391"/>
      <c r="ZU59" s="392"/>
      <c r="ZV59" s="393"/>
      <c r="ZW59" s="394"/>
      <c r="ZX59" s="395"/>
      <c r="ZY59" s="389"/>
      <c r="ZZ59" s="390"/>
      <c r="AAA59" s="391"/>
      <c r="AAB59" s="392"/>
      <c r="AAC59" s="393"/>
      <c r="AAD59" s="394"/>
      <c r="AAE59" s="395"/>
      <c r="AAF59" s="389"/>
      <c r="AAG59" s="390"/>
      <c r="AAH59" s="391"/>
      <c r="AAI59" s="392"/>
      <c r="AAJ59" s="393"/>
      <c r="AAK59" s="394"/>
      <c r="AAL59" s="395"/>
      <c r="AAM59" s="389"/>
      <c r="AAN59" s="390"/>
      <c r="AAO59" s="391"/>
      <c r="AAP59" s="392"/>
      <c r="AAQ59" s="393"/>
      <c r="AAR59" s="394"/>
      <c r="AAS59" s="395"/>
      <c r="AAT59" s="389"/>
      <c r="AAU59" s="390"/>
      <c r="AAV59" s="391"/>
      <c r="AAW59" s="392"/>
      <c r="AAX59" s="393"/>
      <c r="AAY59" s="394"/>
      <c r="AAZ59" s="395"/>
      <c r="ABA59" s="389"/>
      <c r="ABB59" s="390"/>
      <c r="ABC59" s="391"/>
      <c r="ABD59" s="392"/>
      <c r="ABE59" s="393"/>
      <c r="ABF59" s="394"/>
      <c r="ABG59" s="395"/>
      <c r="ABH59" s="389"/>
      <c r="ABI59" s="390"/>
      <c r="ABJ59" s="391"/>
      <c r="ABK59" s="392"/>
      <c r="ABL59" s="393"/>
      <c r="ABM59" s="394"/>
      <c r="ABN59" s="395"/>
      <c r="ABO59" s="389"/>
      <c r="ABP59" s="390"/>
      <c r="ABQ59" s="391"/>
      <c r="ABR59" s="392"/>
      <c r="ABS59" s="393"/>
      <c r="ABT59" s="394"/>
      <c r="ABU59" s="395"/>
      <c r="ABV59" s="389"/>
      <c r="ABW59" s="390"/>
      <c r="ABX59" s="391"/>
      <c r="ABY59" s="392"/>
      <c r="ABZ59" s="393"/>
      <c r="ACA59" s="394"/>
      <c r="ACB59" s="395"/>
      <c r="ACC59" s="389"/>
      <c r="ACD59" s="390"/>
      <c r="ACE59" s="391"/>
      <c r="ACF59" s="392"/>
      <c r="ACG59" s="393"/>
      <c r="ACH59" s="394"/>
      <c r="ACI59" s="395"/>
      <c r="ACJ59" s="389"/>
      <c r="ACK59" s="390"/>
      <c r="ACL59" s="391"/>
      <c r="ACM59" s="392"/>
      <c r="ACN59" s="393"/>
      <c r="ACO59" s="394"/>
      <c r="ACP59" s="395"/>
      <c r="ACQ59" s="389"/>
      <c r="ACR59" s="390"/>
      <c r="ACS59" s="391"/>
      <c r="ACT59" s="392"/>
      <c r="ACU59" s="393"/>
      <c r="ACV59" s="394"/>
      <c r="ACW59" s="395"/>
      <c r="ACX59" s="389"/>
      <c r="ACY59" s="390"/>
      <c r="ACZ59" s="391"/>
      <c r="ADA59" s="392"/>
      <c r="ADB59" s="393"/>
      <c r="ADC59" s="394"/>
      <c r="ADD59" s="395"/>
      <c r="ADE59" s="389"/>
      <c r="ADF59" s="390"/>
      <c r="ADG59" s="391"/>
      <c r="ADH59" s="392"/>
      <c r="ADI59" s="393"/>
      <c r="ADJ59" s="394"/>
      <c r="ADK59" s="395"/>
      <c r="ADL59" s="389"/>
      <c r="ADM59" s="390"/>
      <c r="ADN59" s="391"/>
      <c r="ADO59" s="392"/>
      <c r="ADP59" s="393"/>
      <c r="ADQ59" s="394"/>
      <c r="ADR59" s="395"/>
      <c r="ADS59" s="389"/>
      <c r="ADT59" s="390"/>
      <c r="ADU59" s="391"/>
      <c r="ADV59" s="392"/>
      <c r="ADW59" s="393"/>
      <c r="ADX59" s="394"/>
      <c r="ADY59" s="395"/>
      <c r="ADZ59" s="389"/>
      <c r="AEA59" s="390"/>
      <c r="AEB59" s="391"/>
      <c r="AEC59" s="392"/>
      <c r="AED59" s="393"/>
      <c r="AEE59" s="394"/>
      <c r="AEF59" s="395"/>
      <c r="AEG59" s="389"/>
      <c r="AEH59" s="390"/>
      <c r="AEI59" s="391"/>
      <c r="AEJ59" s="392"/>
      <c r="AEK59" s="393"/>
      <c r="AEL59" s="394"/>
      <c r="AEM59" s="395"/>
      <c r="AEN59" s="389"/>
      <c r="AEO59" s="390"/>
      <c r="AEP59" s="391"/>
      <c r="AEQ59" s="392"/>
      <c r="AER59" s="393"/>
      <c r="AES59" s="394"/>
      <c r="AET59" s="395"/>
      <c r="AEU59" s="389"/>
      <c r="AEV59" s="390"/>
      <c r="AEW59" s="391"/>
      <c r="AEX59" s="392"/>
      <c r="AEY59" s="393"/>
      <c r="AEZ59" s="394"/>
      <c r="AFA59" s="395"/>
      <c r="AFB59" s="389"/>
      <c r="AFC59" s="390"/>
      <c r="AFD59" s="391"/>
      <c r="AFE59" s="392"/>
      <c r="AFF59" s="393"/>
      <c r="AFG59" s="394"/>
      <c r="AFH59" s="395"/>
      <c r="AFI59" s="389"/>
      <c r="AFJ59" s="390"/>
      <c r="AFK59" s="391"/>
      <c r="AFL59" s="392"/>
      <c r="AFM59" s="393"/>
      <c r="AFN59" s="394"/>
      <c r="AFO59" s="395"/>
      <c r="AFP59" s="389"/>
      <c r="AFQ59" s="390"/>
      <c r="AFR59" s="391"/>
      <c r="AFS59" s="392"/>
      <c r="AFT59" s="393"/>
      <c r="AFU59" s="394"/>
      <c r="AFV59" s="395"/>
      <c r="AFW59" s="389"/>
      <c r="AFX59" s="390"/>
      <c r="AFY59" s="391"/>
      <c r="AFZ59" s="392"/>
      <c r="AGA59" s="393"/>
      <c r="AGB59" s="394"/>
      <c r="AGC59" s="395"/>
      <c r="AGD59" s="389"/>
      <c r="AGE59" s="390"/>
      <c r="AGF59" s="391"/>
      <c r="AGG59" s="392"/>
      <c r="AGH59" s="393"/>
      <c r="AGI59" s="394"/>
      <c r="AGJ59" s="395"/>
      <c r="AGK59" s="389"/>
      <c r="AGL59" s="390"/>
      <c r="AGM59" s="391"/>
      <c r="AGN59" s="392"/>
      <c r="AGO59" s="393"/>
      <c r="AGP59" s="394"/>
      <c r="AGQ59" s="395"/>
      <c r="AGR59" s="389"/>
      <c r="AGS59" s="390"/>
      <c r="AGT59" s="391"/>
      <c r="AGU59" s="392"/>
      <c r="AGV59" s="393"/>
      <c r="AGW59" s="394"/>
      <c r="AGX59" s="395"/>
      <c r="AGY59" s="389"/>
      <c r="AGZ59" s="390"/>
      <c r="AHA59" s="391"/>
      <c r="AHB59" s="392"/>
      <c r="AHC59" s="393"/>
      <c r="AHD59" s="394"/>
      <c r="AHE59" s="395"/>
      <c r="AHF59" s="389"/>
      <c r="AHG59" s="390"/>
      <c r="AHH59" s="391"/>
      <c r="AHI59" s="392"/>
      <c r="AHJ59" s="393"/>
      <c r="AHK59" s="394"/>
      <c r="AHL59" s="395"/>
      <c r="AHM59" s="389"/>
      <c r="AHN59" s="390"/>
      <c r="AHO59" s="391"/>
      <c r="AHP59" s="392"/>
      <c r="AHQ59" s="393"/>
      <c r="AHR59" s="394"/>
      <c r="AHS59" s="395"/>
      <c r="AHT59" s="389"/>
      <c r="AHU59" s="390"/>
      <c r="AHV59" s="391"/>
      <c r="AHW59" s="392"/>
      <c r="AHX59" s="393"/>
      <c r="AHY59" s="394"/>
      <c r="AHZ59" s="395"/>
      <c r="AIA59" s="389"/>
      <c r="AIB59" s="390"/>
      <c r="AIC59" s="391"/>
      <c r="AID59" s="392"/>
      <c r="AIE59" s="393"/>
      <c r="AIF59" s="394"/>
      <c r="AIG59" s="395"/>
      <c r="AIH59" s="389"/>
      <c r="AII59" s="390"/>
      <c r="AIJ59" s="391"/>
      <c r="AIK59" s="392"/>
      <c r="AIL59" s="393"/>
      <c r="AIM59" s="394"/>
      <c r="AIN59" s="395"/>
      <c r="AIO59" s="389"/>
      <c r="AIP59" s="390"/>
      <c r="AIQ59" s="391"/>
      <c r="AIR59" s="392"/>
      <c r="AIS59" s="393"/>
      <c r="AIT59" s="394"/>
      <c r="AIU59" s="395"/>
      <c r="AIV59" s="389"/>
      <c r="AIW59" s="390"/>
      <c r="AIX59" s="391"/>
      <c r="AIY59" s="392"/>
      <c r="AIZ59" s="393"/>
      <c r="AJA59" s="394"/>
      <c r="AJB59" s="395"/>
      <c r="AJC59" s="389"/>
      <c r="AJD59" s="390"/>
      <c r="AJE59" s="391"/>
      <c r="AJF59" s="392"/>
      <c r="AJG59" s="393"/>
      <c r="AJH59" s="394"/>
      <c r="AJI59" s="395"/>
      <c r="AJJ59" s="389"/>
      <c r="AJK59" s="390"/>
      <c r="AJL59" s="391"/>
      <c r="AJM59" s="392"/>
      <c r="AJN59" s="393"/>
      <c r="AJO59" s="394"/>
      <c r="AJP59" s="395"/>
      <c r="AJQ59" s="389"/>
      <c r="AJR59" s="390"/>
      <c r="AJS59" s="391"/>
      <c r="AJT59" s="392"/>
      <c r="AJU59" s="393"/>
      <c r="AJV59" s="394"/>
      <c r="AJW59" s="395"/>
      <c r="AJX59" s="389"/>
      <c r="AJY59" s="390"/>
      <c r="AJZ59" s="391"/>
      <c r="AKA59" s="392"/>
      <c r="AKB59" s="393"/>
      <c r="AKC59" s="394"/>
      <c r="AKD59" s="395"/>
      <c r="AKE59" s="389"/>
      <c r="AKF59" s="390"/>
      <c r="AKG59" s="391"/>
      <c r="AKH59" s="392"/>
      <c r="AKI59" s="393"/>
      <c r="AKJ59" s="394"/>
      <c r="AKK59" s="395"/>
      <c r="AKL59" s="389"/>
      <c r="AKM59" s="390"/>
      <c r="AKN59" s="391"/>
      <c r="AKO59" s="392"/>
      <c r="AKP59" s="393"/>
      <c r="AKQ59" s="394"/>
      <c r="AKR59" s="395"/>
      <c r="AKS59" s="389"/>
      <c r="AKT59" s="390"/>
      <c r="AKU59" s="391"/>
      <c r="AKV59" s="392"/>
      <c r="AKW59" s="393"/>
      <c r="AKX59" s="394"/>
      <c r="AKY59" s="395"/>
      <c r="AKZ59" s="389"/>
      <c r="ALA59" s="390"/>
      <c r="ALB59" s="391"/>
      <c r="ALC59" s="392"/>
      <c r="ALD59" s="393"/>
      <c r="ALE59" s="394"/>
      <c r="ALF59" s="395"/>
      <c r="ALG59" s="389"/>
      <c r="ALH59" s="390"/>
      <c r="ALI59" s="391"/>
      <c r="ALJ59" s="392"/>
      <c r="ALK59" s="393"/>
      <c r="ALL59" s="394"/>
      <c r="ALM59" s="395"/>
      <c r="ALN59" s="389"/>
      <c r="ALO59" s="390"/>
      <c r="ALP59" s="391"/>
      <c r="ALQ59" s="392"/>
      <c r="ALR59" s="393"/>
      <c r="ALS59" s="394"/>
      <c r="ALT59" s="395"/>
      <c r="ALU59" s="389"/>
      <c r="ALV59" s="390"/>
      <c r="ALW59" s="391"/>
      <c r="ALX59" s="392"/>
      <c r="ALY59" s="393"/>
      <c r="ALZ59" s="394"/>
      <c r="AMA59" s="395"/>
      <c r="AMB59" s="389"/>
      <c r="AMC59" s="390"/>
      <c r="AMD59" s="391"/>
      <c r="AME59" s="392"/>
      <c r="AMF59" s="393"/>
      <c r="AMG59" s="394"/>
      <c r="AMH59" s="395"/>
      <c r="AMI59" s="389"/>
      <c r="AMJ59" s="390"/>
      <c r="AMK59" s="391"/>
      <c r="AML59" s="392"/>
      <c r="AMM59" s="393"/>
      <c r="AMN59" s="394"/>
      <c r="AMO59" s="395"/>
      <c r="AMP59" s="389"/>
      <c r="AMQ59" s="390"/>
      <c r="AMR59" s="391"/>
      <c r="AMS59" s="392"/>
      <c r="AMT59" s="393"/>
      <c r="AMU59" s="394"/>
      <c r="AMV59" s="395"/>
      <c r="AMW59" s="389"/>
      <c r="AMX59" s="390"/>
      <c r="AMY59" s="391"/>
      <c r="AMZ59" s="392"/>
      <c r="ANA59" s="393"/>
      <c r="ANB59" s="394"/>
      <c r="ANC59" s="395"/>
      <c r="AND59" s="389"/>
      <c r="ANE59" s="390"/>
      <c r="ANF59" s="391"/>
      <c r="ANG59" s="392"/>
      <c r="ANH59" s="393"/>
      <c r="ANI59" s="394"/>
      <c r="ANJ59" s="395"/>
      <c r="ANK59" s="389"/>
      <c r="ANL59" s="390"/>
      <c r="ANM59" s="391"/>
      <c r="ANN59" s="392"/>
      <c r="ANO59" s="393"/>
      <c r="ANP59" s="394"/>
      <c r="ANQ59" s="395"/>
      <c r="ANR59" s="389"/>
      <c r="ANS59" s="390"/>
      <c r="ANT59" s="391"/>
      <c r="ANU59" s="392"/>
      <c r="ANV59" s="393"/>
      <c r="ANW59" s="394"/>
      <c r="ANX59" s="395"/>
      <c r="ANY59" s="389"/>
      <c r="ANZ59" s="390"/>
      <c r="AOA59" s="391"/>
      <c r="AOB59" s="392"/>
      <c r="AOC59" s="393"/>
      <c r="AOD59" s="394"/>
      <c r="AOE59" s="395"/>
      <c r="AOF59" s="389"/>
      <c r="AOG59" s="390"/>
      <c r="AOH59" s="391"/>
      <c r="AOI59" s="392"/>
      <c r="AOJ59" s="393"/>
      <c r="AOK59" s="394"/>
      <c r="AOL59" s="395"/>
      <c r="AOM59" s="389"/>
      <c r="AON59" s="390"/>
      <c r="AOO59" s="391"/>
      <c r="AOP59" s="392"/>
      <c r="AOQ59" s="393"/>
      <c r="AOR59" s="394"/>
      <c r="AOS59" s="395"/>
      <c r="AOT59" s="389"/>
      <c r="AOU59" s="390"/>
      <c r="AOV59" s="391"/>
      <c r="AOW59" s="392"/>
      <c r="AOX59" s="393"/>
      <c r="AOY59" s="394"/>
      <c r="AOZ59" s="395"/>
      <c r="APA59" s="389"/>
      <c r="APB59" s="390"/>
      <c r="APC59" s="391"/>
      <c r="APD59" s="392"/>
      <c r="APE59" s="393"/>
      <c r="APF59" s="394"/>
      <c r="APG59" s="395"/>
      <c r="APH59" s="389"/>
      <c r="API59" s="390"/>
      <c r="APJ59" s="391"/>
      <c r="APK59" s="392"/>
      <c r="APL59" s="393"/>
      <c r="APM59" s="394"/>
      <c r="APN59" s="395"/>
      <c r="APO59" s="389"/>
      <c r="APP59" s="390"/>
      <c r="APQ59" s="391"/>
      <c r="APR59" s="392"/>
      <c r="APS59" s="393"/>
      <c r="APT59" s="394"/>
      <c r="APU59" s="395"/>
      <c r="APV59" s="389"/>
      <c r="APW59" s="390"/>
      <c r="APX59" s="391"/>
      <c r="APY59" s="392"/>
      <c r="APZ59" s="393"/>
      <c r="AQA59" s="394"/>
      <c r="AQB59" s="395"/>
      <c r="AQC59" s="389"/>
      <c r="AQD59" s="390"/>
      <c r="AQE59" s="391"/>
      <c r="AQF59" s="392"/>
      <c r="AQG59" s="393"/>
      <c r="AQH59" s="394"/>
      <c r="AQI59" s="395"/>
      <c r="AQJ59" s="389"/>
      <c r="AQK59" s="390"/>
      <c r="AQL59" s="391"/>
      <c r="AQM59" s="392"/>
      <c r="AQN59" s="393"/>
      <c r="AQO59" s="394"/>
      <c r="AQP59" s="395"/>
      <c r="AQQ59" s="389"/>
      <c r="AQR59" s="390"/>
      <c r="AQS59" s="391"/>
      <c r="AQT59" s="392"/>
      <c r="AQU59" s="393"/>
      <c r="AQV59" s="394"/>
      <c r="AQW59" s="395"/>
      <c r="AQX59" s="389"/>
      <c r="AQY59" s="390"/>
      <c r="AQZ59" s="391"/>
      <c r="ARA59" s="392"/>
      <c r="ARB59" s="393"/>
      <c r="ARC59" s="394"/>
      <c r="ARD59" s="395"/>
      <c r="ARE59" s="389"/>
      <c r="ARF59" s="390"/>
      <c r="ARG59" s="391"/>
      <c r="ARH59" s="392"/>
      <c r="ARI59" s="393"/>
      <c r="ARJ59" s="394"/>
      <c r="ARK59" s="395"/>
      <c r="ARL59" s="389"/>
      <c r="ARM59" s="390"/>
      <c r="ARN59" s="391"/>
      <c r="ARO59" s="392"/>
      <c r="ARP59" s="393"/>
      <c r="ARQ59" s="394"/>
      <c r="ARR59" s="395"/>
      <c r="ARS59" s="389"/>
      <c r="ART59" s="390"/>
      <c r="ARU59" s="391"/>
      <c r="ARV59" s="392"/>
      <c r="ARW59" s="393"/>
      <c r="ARX59" s="394"/>
      <c r="ARY59" s="395"/>
      <c r="ARZ59" s="389"/>
      <c r="ASA59" s="390"/>
      <c r="ASB59" s="391"/>
      <c r="ASC59" s="392"/>
      <c r="ASD59" s="393"/>
      <c r="ASE59" s="394"/>
      <c r="ASF59" s="395"/>
      <c r="ASG59" s="389"/>
      <c r="ASH59" s="390"/>
      <c r="ASI59" s="391"/>
      <c r="ASJ59" s="392"/>
      <c r="ASK59" s="393"/>
      <c r="ASL59" s="394"/>
      <c r="ASM59" s="395"/>
      <c r="ASN59" s="389"/>
      <c r="ASO59" s="390"/>
      <c r="ASP59" s="391"/>
      <c r="ASQ59" s="392"/>
      <c r="ASR59" s="393"/>
      <c r="ASS59" s="394"/>
      <c r="AST59" s="395"/>
      <c r="ASU59" s="389"/>
      <c r="ASV59" s="390"/>
      <c r="ASW59" s="391"/>
      <c r="ASX59" s="392"/>
      <c r="ASY59" s="393"/>
      <c r="ASZ59" s="394"/>
      <c r="ATA59" s="395"/>
      <c r="ATB59" s="389"/>
      <c r="ATC59" s="390"/>
      <c r="ATD59" s="391"/>
      <c r="ATE59" s="392"/>
      <c r="ATF59" s="393"/>
      <c r="ATG59" s="394"/>
      <c r="ATH59" s="395"/>
      <c r="ATI59" s="389"/>
      <c r="ATJ59" s="390"/>
      <c r="ATK59" s="391"/>
      <c r="ATL59" s="392"/>
      <c r="ATM59" s="393"/>
      <c r="ATN59" s="394"/>
      <c r="ATO59" s="395"/>
      <c r="ATP59" s="389"/>
      <c r="ATQ59" s="390"/>
      <c r="ATR59" s="391"/>
      <c r="ATS59" s="392"/>
      <c r="ATT59" s="393"/>
      <c r="ATU59" s="394"/>
      <c r="ATV59" s="395"/>
      <c r="ATW59" s="389"/>
      <c r="ATX59" s="390"/>
      <c r="ATY59" s="391"/>
      <c r="ATZ59" s="392"/>
      <c r="AUA59" s="393"/>
      <c r="AUB59" s="394"/>
      <c r="AUC59" s="395"/>
      <c r="AUD59" s="389"/>
      <c r="AUE59" s="390"/>
      <c r="AUF59" s="391"/>
      <c r="AUG59" s="392"/>
      <c r="AUH59" s="393"/>
      <c r="AUI59" s="394"/>
      <c r="AUJ59" s="395"/>
      <c r="AUK59" s="389"/>
      <c r="AUL59" s="390"/>
      <c r="AUM59" s="391"/>
      <c r="AUN59" s="392"/>
      <c r="AUO59" s="393"/>
      <c r="AUP59" s="394"/>
      <c r="AUQ59" s="395"/>
      <c r="AUR59" s="389"/>
      <c r="AUS59" s="390"/>
      <c r="AUT59" s="391"/>
      <c r="AUU59" s="392"/>
      <c r="AUV59" s="393"/>
      <c r="AUW59" s="394"/>
      <c r="AUX59" s="395"/>
      <c r="AUY59" s="389"/>
      <c r="AUZ59" s="390"/>
      <c r="AVA59" s="391"/>
      <c r="AVB59" s="392"/>
      <c r="AVC59" s="393"/>
      <c r="AVD59" s="394"/>
      <c r="AVE59" s="395"/>
      <c r="AVF59" s="389"/>
      <c r="AVG59" s="390"/>
      <c r="AVH59" s="391"/>
      <c r="AVI59" s="392"/>
      <c r="AVJ59" s="393"/>
      <c r="AVK59" s="394"/>
      <c r="AVL59" s="395"/>
      <c r="AVM59" s="389"/>
      <c r="AVN59" s="390"/>
      <c r="AVO59" s="391"/>
      <c r="AVP59" s="392"/>
      <c r="AVQ59" s="393"/>
      <c r="AVR59" s="394"/>
      <c r="AVS59" s="395"/>
      <c r="AVT59" s="389"/>
      <c r="AVU59" s="390"/>
      <c r="AVV59" s="391"/>
      <c r="AVW59" s="392"/>
      <c r="AVX59" s="393"/>
      <c r="AVY59" s="394"/>
      <c r="AVZ59" s="395"/>
      <c r="AWA59" s="389"/>
      <c r="AWB59" s="390"/>
      <c r="AWC59" s="391"/>
      <c r="AWD59" s="392"/>
      <c r="AWE59" s="393"/>
      <c r="AWF59" s="394"/>
      <c r="AWG59" s="395"/>
      <c r="AWH59" s="389"/>
      <c r="AWI59" s="390"/>
      <c r="AWJ59" s="391"/>
      <c r="AWK59" s="392"/>
      <c r="AWL59" s="393"/>
      <c r="AWM59" s="394"/>
      <c r="AWN59" s="395"/>
      <c r="AWO59" s="389"/>
      <c r="AWP59" s="390"/>
      <c r="AWQ59" s="391"/>
      <c r="AWR59" s="392"/>
      <c r="AWS59" s="393"/>
      <c r="AWT59" s="394"/>
      <c r="AWU59" s="395"/>
      <c r="AWV59" s="389"/>
      <c r="AWW59" s="390"/>
      <c r="AWX59" s="391"/>
      <c r="AWY59" s="392"/>
      <c r="AWZ59" s="393"/>
      <c r="AXA59" s="394"/>
      <c r="AXB59" s="395"/>
      <c r="AXC59" s="389"/>
      <c r="AXD59" s="390"/>
      <c r="AXE59" s="391"/>
      <c r="AXF59" s="392"/>
      <c r="AXG59" s="393"/>
      <c r="AXH59" s="394"/>
      <c r="AXI59" s="395"/>
      <c r="AXJ59" s="389"/>
      <c r="AXK59" s="390"/>
      <c r="AXL59" s="391"/>
      <c r="AXM59" s="392"/>
      <c r="AXN59" s="393"/>
      <c r="AXO59" s="394"/>
      <c r="AXP59" s="395"/>
      <c r="AXQ59" s="389"/>
      <c r="AXR59" s="390"/>
      <c r="AXS59" s="391"/>
      <c r="AXT59" s="392"/>
      <c r="AXU59" s="393"/>
      <c r="AXV59" s="394"/>
      <c r="AXW59" s="395"/>
      <c r="AXX59" s="389"/>
      <c r="AXY59" s="390"/>
      <c r="AXZ59" s="391"/>
      <c r="AYA59" s="392"/>
      <c r="AYB59" s="393"/>
      <c r="AYC59" s="394"/>
      <c r="AYD59" s="395"/>
      <c r="AYE59" s="389"/>
      <c r="AYF59" s="390"/>
      <c r="AYG59" s="391"/>
      <c r="AYH59" s="392"/>
      <c r="AYI59" s="393"/>
      <c r="AYJ59" s="394"/>
      <c r="AYK59" s="395"/>
      <c r="AYL59" s="389"/>
      <c r="AYM59" s="390"/>
      <c r="AYN59" s="391"/>
      <c r="AYO59" s="392"/>
      <c r="AYP59" s="393"/>
      <c r="AYQ59" s="394"/>
      <c r="AYR59" s="395"/>
      <c r="AYS59" s="389"/>
      <c r="AYT59" s="390"/>
      <c r="AYU59" s="391"/>
      <c r="AYV59" s="392"/>
      <c r="AYW59" s="393"/>
      <c r="AYX59" s="394"/>
      <c r="AYY59" s="395"/>
      <c r="AYZ59" s="389"/>
      <c r="AZA59" s="390"/>
      <c r="AZB59" s="391"/>
      <c r="AZC59" s="392"/>
      <c r="AZD59" s="393"/>
      <c r="AZE59" s="394"/>
      <c r="AZF59" s="395"/>
      <c r="AZG59" s="389"/>
      <c r="AZH59" s="390"/>
      <c r="AZI59" s="391"/>
      <c r="AZJ59" s="392"/>
      <c r="AZK59" s="393"/>
      <c r="AZL59" s="394"/>
      <c r="AZM59" s="395"/>
      <c r="AZN59" s="389"/>
      <c r="AZO59" s="390"/>
      <c r="AZP59" s="391"/>
      <c r="AZQ59" s="392"/>
      <c r="AZR59" s="393"/>
      <c r="AZS59" s="394"/>
      <c r="AZT59" s="395"/>
      <c r="AZU59" s="389"/>
      <c r="AZV59" s="390"/>
      <c r="AZW59" s="391"/>
      <c r="AZX59" s="392"/>
      <c r="AZY59" s="393"/>
      <c r="AZZ59" s="394"/>
      <c r="BAA59" s="395"/>
      <c r="BAB59" s="389"/>
      <c r="BAC59" s="390"/>
      <c r="BAD59" s="391"/>
      <c r="BAE59" s="392"/>
      <c r="BAF59" s="393"/>
      <c r="BAG59" s="394"/>
      <c r="BAH59" s="395"/>
      <c r="BAI59" s="389"/>
      <c r="BAJ59" s="390"/>
      <c r="BAK59" s="391"/>
      <c r="BAL59" s="392"/>
      <c r="BAM59" s="393"/>
      <c r="BAN59" s="394"/>
      <c r="BAO59" s="395"/>
      <c r="BAP59" s="389"/>
      <c r="BAQ59" s="390"/>
      <c r="BAR59" s="391"/>
      <c r="BAS59" s="392"/>
      <c r="BAT59" s="393"/>
      <c r="BAU59" s="394"/>
      <c r="BAV59" s="395"/>
      <c r="BAW59" s="389"/>
      <c r="BAX59" s="390"/>
      <c r="BAY59" s="391"/>
      <c r="BAZ59" s="392"/>
      <c r="BBA59" s="393"/>
      <c r="BBB59" s="394"/>
      <c r="BBC59" s="395"/>
      <c r="BBD59" s="389"/>
      <c r="BBE59" s="390"/>
      <c r="BBF59" s="391"/>
      <c r="BBG59" s="392"/>
      <c r="BBH59" s="393"/>
      <c r="BBI59" s="394"/>
      <c r="BBJ59" s="395"/>
      <c r="BBK59" s="389"/>
      <c r="BBL59" s="390"/>
      <c r="BBM59" s="391"/>
      <c r="BBN59" s="392"/>
      <c r="BBO59" s="393"/>
      <c r="BBP59" s="394"/>
      <c r="BBQ59" s="395"/>
      <c r="BBR59" s="389"/>
      <c r="BBS59" s="390"/>
      <c r="BBT59" s="391"/>
      <c r="BBU59" s="392"/>
      <c r="BBV59" s="393"/>
      <c r="BBW59" s="394"/>
      <c r="BBX59" s="395"/>
      <c r="BBY59" s="389"/>
      <c r="BBZ59" s="390"/>
      <c r="BCA59" s="391"/>
      <c r="BCB59" s="392"/>
      <c r="BCC59" s="393"/>
      <c r="BCD59" s="394"/>
      <c r="BCE59" s="395"/>
      <c r="BCF59" s="389"/>
      <c r="BCG59" s="390"/>
      <c r="BCH59" s="391"/>
      <c r="BCI59" s="392"/>
      <c r="BCJ59" s="393"/>
      <c r="BCK59" s="394"/>
      <c r="BCL59" s="395"/>
      <c r="BCM59" s="389"/>
      <c r="BCN59" s="390"/>
      <c r="BCO59" s="391"/>
      <c r="BCP59" s="392"/>
      <c r="BCQ59" s="393"/>
      <c r="BCR59" s="394"/>
      <c r="BCS59" s="395"/>
      <c r="BCT59" s="389"/>
      <c r="BCU59" s="390"/>
      <c r="BCV59" s="391"/>
      <c r="BCW59" s="392"/>
      <c r="BCX59" s="393"/>
      <c r="BCY59" s="394"/>
      <c r="BCZ59" s="395"/>
      <c r="BDA59" s="389"/>
      <c r="BDB59" s="390"/>
      <c r="BDC59" s="391"/>
      <c r="BDD59" s="392"/>
      <c r="BDE59" s="393"/>
      <c r="BDF59" s="394"/>
      <c r="BDG59" s="395"/>
      <c r="BDH59" s="389"/>
      <c r="BDI59" s="390"/>
      <c r="BDJ59" s="391"/>
      <c r="BDK59" s="392"/>
      <c r="BDL59" s="393"/>
      <c r="BDM59" s="394"/>
      <c r="BDN59" s="395"/>
      <c r="BDO59" s="389"/>
      <c r="BDP59" s="390"/>
      <c r="BDQ59" s="391"/>
      <c r="BDR59" s="392"/>
      <c r="BDS59" s="393"/>
      <c r="BDT59" s="394"/>
      <c r="BDU59" s="395"/>
      <c r="BDV59" s="389"/>
      <c r="BDW59" s="390"/>
      <c r="BDX59" s="391"/>
      <c r="BDY59" s="392"/>
      <c r="BDZ59" s="393"/>
      <c r="BEA59" s="394"/>
      <c r="BEB59" s="395"/>
      <c r="BEC59" s="389"/>
      <c r="BED59" s="390"/>
      <c r="BEE59" s="391"/>
      <c r="BEF59" s="392"/>
      <c r="BEG59" s="393"/>
      <c r="BEH59" s="394"/>
      <c r="BEI59" s="395"/>
      <c r="BEJ59" s="389"/>
      <c r="BEK59" s="390"/>
      <c r="BEL59" s="391"/>
      <c r="BEM59" s="392"/>
      <c r="BEN59" s="393"/>
      <c r="BEO59" s="394"/>
      <c r="BEP59" s="395"/>
      <c r="BEQ59" s="389"/>
      <c r="BER59" s="390"/>
      <c r="BES59" s="391"/>
      <c r="BET59" s="392"/>
      <c r="BEU59" s="393"/>
      <c r="BEV59" s="394"/>
      <c r="BEW59" s="395"/>
      <c r="BEX59" s="389"/>
      <c r="BEY59" s="390"/>
      <c r="BEZ59" s="391"/>
      <c r="BFA59" s="392"/>
      <c r="BFB59" s="393"/>
      <c r="BFC59" s="394"/>
      <c r="BFD59" s="395"/>
      <c r="BFE59" s="389"/>
      <c r="BFF59" s="390"/>
      <c r="BFG59" s="391"/>
      <c r="BFH59" s="392"/>
      <c r="BFI59" s="393"/>
      <c r="BFJ59" s="394"/>
      <c r="BFK59" s="395"/>
      <c r="BFL59" s="389"/>
      <c r="BFM59" s="390"/>
      <c r="BFN59" s="391"/>
      <c r="BFO59" s="392"/>
      <c r="BFP59" s="393"/>
      <c r="BFQ59" s="394"/>
      <c r="BFR59" s="395"/>
      <c r="BFS59" s="389"/>
      <c r="BFT59" s="390"/>
      <c r="BFU59" s="391"/>
      <c r="BFV59" s="392"/>
      <c r="BFW59" s="393"/>
      <c r="BFX59" s="394"/>
      <c r="BFY59" s="395"/>
      <c r="BFZ59" s="389"/>
      <c r="BGA59" s="390"/>
      <c r="BGB59" s="391"/>
      <c r="BGC59" s="392"/>
      <c r="BGD59" s="393"/>
      <c r="BGE59" s="394"/>
      <c r="BGF59" s="395"/>
      <c r="BGG59" s="389"/>
      <c r="BGH59" s="390"/>
      <c r="BGI59" s="391"/>
      <c r="BGJ59" s="392"/>
      <c r="BGK59" s="393"/>
      <c r="BGL59" s="394"/>
      <c r="BGM59" s="395"/>
      <c r="BGN59" s="389"/>
      <c r="BGO59" s="390"/>
      <c r="BGP59" s="391"/>
      <c r="BGQ59" s="392"/>
      <c r="BGR59" s="393"/>
      <c r="BGS59" s="394"/>
      <c r="BGT59" s="395"/>
      <c r="BGU59" s="389"/>
      <c r="BGV59" s="390"/>
      <c r="BGW59" s="391"/>
      <c r="BGX59" s="392"/>
      <c r="BGY59" s="393"/>
      <c r="BGZ59" s="394"/>
      <c r="BHA59" s="395"/>
      <c r="BHB59" s="389"/>
      <c r="BHC59" s="390"/>
      <c r="BHD59" s="391"/>
      <c r="BHE59" s="392"/>
      <c r="BHF59" s="393"/>
      <c r="BHG59" s="394"/>
      <c r="BHH59" s="395"/>
      <c r="BHI59" s="389"/>
      <c r="BHJ59" s="390"/>
      <c r="BHK59" s="391"/>
      <c r="BHL59" s="392"/>
      <c r="BHM59" s="393"/>
      <c r="BHN59" s="394"/>
      <c r="BHO59" s="395"/>
      <c r="BHP59" s="389"/>
      <c r="BHQ59" s="390"/>
      <c r="BHR59" s="391"/>
      <c r="BHS59" s="392"/>
      <c r="BHT59" s="393"/>
      <c r="BHU59" s="394"/>
      <c r="BHV59" s="395"/>
      <c r="BHW59" s="389"/>
      <c r="BHX59" s="390"/>
      <c r="BHY59" s="391"/>
      <c r="BHZ59" s="392"/>
      <c r="BIA59" s="393"/>
      <c r="BIB59" s="394"/>
      <c r="BIC59" s="395"/>
      <c r="BID59" s="389"/>
      <c r="BIE59" s="390"/>
      <c r="BIF59" s="391"/>
      <c r="BIG59" s="392"/>
      <c r="BIH59" s="393"/>
      <c r="BII59" s="394"/>
      <c r="BIJ59" s="395"/>
      <c r="BIK59" s="389"/>
      <c r="BIL59" s="390"/>
      <c r="BIM59" s="391"/>
      <c r="BIN59" s="392"/>
      <c r="BIO59" s="393"/>
      <c r="BIP59" s="394"/>
      <c r="BIQ59" s="395"/>
      <c r="BIR59" s="389"/>
      <c r="BIS59" s="390"/>
      <c r="BIT59" s="391"/>
      <c r="BIU59" s="392"/>
      <c r="BIV59" s="393"/>
      <c r="BIW59" s="394"/>
      <c r="BIX59" s="395"/>
      <c r="BIY59" s="389"/>
      <c r="BIZ59" s="390"/>
      <c r="BJA59" s="391"/>
      <c r="BJB59" s="392"/>
      <c r="BJC59" s="393"/>
      <c r="BJD59" s="394"/>
      <c r="BJE59" s="395"/>
      <c r="BJF59" s="389"/>
      <c r="BJG59" s="390"/>
      <c r="BJH59" s="391"/>
      <c r="BJI59" s="392"/>
      <c r="BJJ59" s="393"/>
      <c r="BJK59" s="394"/>
      <c r="BJL59" s="395"/>
      <c r="BJM59" s="389"/>
      <c r="BJN59" s="390"/>
      <c r="BJO59" s="391"/>
      <c r="BJP59" s="392"/>
      <c r="BJQ59" s="393"/>
      <c r="BJR59" s="394"/>
      <c r="BJS59" s="395"/>
      <c r="BJT59" s="389"/>
      <c r="BJU59" s="390"/>
      <c r="BJV59" s="391"/>
      <c r="BJW59" s="392"/>
      <c r="BJX59" s="393"/>
      <c r="BJY59" s="394"/>
      <c r="BJZ59" s="395"/>
      <c r="BKA59" s="389"/>
      <c r="BKB59" s="390"/>
      <c r="BKC59" s="391"/>
      <c r="BKD59" s="392"/>
      <c r="BKE59" s="393"/>
      <c r="BKF59" s="394"/>
      <c r="BKG59" s="395"/>
      <c r="BKH59" s="389"/>
      <c r="BKI59" s="390"/>
      <c r="BKJ59" s="391"/>
      <c r="BKK59" s="392"/>
      <c r="BKL59" s="393"/>
      <c r="BKM59" s="394"/>
      <c r="BKN59" s="395"/>
      <c r="BKO59" s="389"/>
      <c r="BKP59" s="390"/>
      <c r="BKQ59" s="391"/>
      <c r="BKR59" s="392"/>
      <c r="BKS59" s="393"/>
      <c r="BKT59" s="394"/>
      <c r="BKU59" s="395"/>
      <c r="BKV59" s="389"/>
      <c r="BKW59" s="390"/>
      <c r="BKX59" s="391"/>
      <c r="BKY59" s="392"/>
      <c r="BKZ59" s="393"/>
      <c r="BLA59" s="394"/>
      <c r="BLB59" s="395"/>
      <c r="BLC59" s="389"/>
      <c r="BLD59" s="390"/>
      <c r="BLE59" s="391"/>
      <c r="BLF59" s="392"/>
      <c r="BLG59" s="393"/>
      <c r="BLH59" s="394"/>
      <c r="BLI59" s="395"/>
      <c r="BLJ59" s="389"/>
      <c r="BLK59" s="390"/>
      <c r="BLL59" s="391"/>
      <c r="BLM59" s="392"/>
      <c r="BLN59" s="393"/>
      <c r="BLO59" s="394"/>
      <c r="BLP59" s="395"/>
      <c r="BLQ59" s="389"/>
      <c r="BLR59" s="390"/>
      <c r="BLS59" s="391"/>
      <c r="BLT59" s="392"/>
      <c r="BLU59" s="393"/>
      <c r="BLV59" s="394"/>
      <c r="BLW59" s="395"/>
      <c r="BLX59" s="389"/>
      <c r="BLY59" s="390"/>
      <c r="BLZ59" s="391"/>
      <c r="BMA59" s="392"/>
      <c r="BMB59" s="393"/>
      <c r="BMC59" s="394"/>
      <c r="BMD59" s="395"/>
      <c r="BME59" s="389"/>
      <c r="BMF59" s="390"/>
      <c r="BMG59" s="391"/>
      <c r="BMH59" s="392"/>
      <c r="BMI59" s="393"/>
      <c r="BMJ59" s="394"/>
      <c r="BMK59" s="395"/>
      <c r="BML59" s="389"/>
      <c r="BMM59" s="390"/>
      <c r="BMN59" s="391"/>
      <c r="BMO59" s="392"/>
      <c r="BMP59" s="393"/>
      <c r="BMQ59" s="394"/>
      <c r="BMR59" s="395"/>
      <c r="BMS59" s="389"/>
      <c r="BMT59" s="390"/>
      <c r="BMU59" s="391"/>
      <c r="BMV59" s="392"/>
      <c r="BMW59" s="393"/>
      <c r="BMX59" s="394"/>
      <c r="BMY59" s="395"/>
      <c r="BMZ59" s="389"/>
      <c r="BNA59" s="390"/>
      <c r="BNB59" s="391"/>
      <c r="BNC59" s="392"/>
      <c r="BND59" s="393"/>
      <c r="BNE59" s="394"/>
      <c r="BNF59" s="395"/>
      <c r="BNG59" s="389"/>
      <c r="BNH59" s="390"/>
      <c r="BNI59" s="391"/>
      <c r="BNJ59" s="392"/>
      <c r="BNK59" s="393"/>
      <c r="BNL59" s="394"/>
      <c r="BNM59" s="395"/>
      <c r="BNN59" s="389"/>
      <c r="BNO59" s="390"/>
      <c r="BNP59" s="391"/>
      <c r="BNQ59" s="392"/>
      <c r="BNR59" s="393"/>
      <c r="BNS59" s="394"/>
      <c r="BNT59" s="395"/>
      <c r="BNU59" s="389"/>
      <c r="BNV59" s="390"/>
      <c r="BNW59" s="391"/>
      <c r="BNX59" s="392"/>
      <c r="BNY59" s="393"/>
      <c r="BNZ59" s="394"/>
      <c r="BOA59" s="395"/>
      <c r="BOB59" s="389"/>
      <c r="BOC59" s="390"/>
      <c r="BOD59" s="391"/>
      <c r="BOE59" s="392"/>
      <c r="BOF59" s="393"/>
      <c r="BOG59" s="394"/>
      <c r="BOH59" s="395"/>
      <c r="BOI59" s="389"/>
      <c r="BOJ59" s="390"/>
      <c r="BOK59" s="391"/>
      <c r="BOL59" s="392"/>
      <c r="BOM59" s="393"/>
      <c r="BON59" s="394"/>
      <c r="BOO59" s="395"/>
      <c r="BOP59" s="389"/>
      <c r="BOQ59" s="390"/>
      <c r="BOR59" s="391"/>
      <c r="BOS59" s="392"/>
      <c r="BOT59" s="393"/>
      <c r="BOU59" s="394"/>
      <c r="BOV59" s="395"/>
      <c r="BOW59" s="389"/>
      <c r="BOX59" s="390"/>
      <c r="BOY59" s="391"/>
      <c r="BOZ59" s="392"/>
      <c r="BPA59" s="393"/>
      <c r="BPB59" s="394"/>
      <c r="BPC59" s="395"/>
      <c r="BPD59" s="389"/>
      <c r="BPE59" s="390"/>
      <c r="BPF59" s="391"/>
      <c r="BPG59" s="392"/>
      <c r="BPH59" s="393"/>
      <c r="BPI59" s="394"/>
      <c r="BPJ59" s="395"/>
      <c r="BPK59" s="389"/>
      <c r="BPL59" s="390"/>
      <c r="BPM59" s="391"/>
      <c r="BPN59" s="392"/>
      <c r="BPO59" s="393"/>
      <c r="BPP59" s="394"/>
      <c r="BPQ59" s="395"/>
      <c r="BPR59" s="389"/>
      <c r="BPS59" s="390"/>
      <c r="BPT59" s="391"/>
      <c r="BPU59" s="392"/>
      <c r="BPV59" s="393"/>
      <c r="BPW59" s="394"/>
      <c r="BPX59" s="395"/>
      <c r="BPY59" s="389"/>
      <c r="BPZ59" s="390"/>
      <c r="BQA59" s="391"/>
      <c r="BQB59" s="392"/>
      <c r="BQC59" s="393"/>
      <c r="BQD59" s="394"/>
      <c r="BQE59" s="395"/>
      <c r="BQF59" s="389"/>
      <c r="BQG59" s="390"/>
      <c r="BQH59" s="391"/>
      <c r="BQI59" s="392"/>
      <c r="BQJ59" s="393"/>
      <c r="BQK59" s="394"/>
      <c r="BQL59" s="395"/>
      <c r="BQM59" s="389"/>
      <c r="BQN59" s="390"/>
      <c r="BQO59" s="391"/>
      <c r="BQP59" s="392"/>
      <c r="BQQ59" s="393"/>
      <c r="BQR59" s="394"/>
      <c r="BQS59" s="395"/>
      <c r="BQT59" s="389"/>
      <c r="BQU59" s="390"/>
      <c r="BQV59" s="391"/>
      <c r="BQW59" s="392"/>
      <c r="BQX59" s="393"/>
      <c r="BQY59" s="394"/>
      <c r="BQZ59" s="395"/>
      <c r="BRA59" s="389"/>
      <c r="BRB59" s="390"/>
      <c r="BRC59" s="391"/>
      <c r="BRD59" s="392"/>
      <c r="BRE59" s="393"/>
      <c r="BRF59" s="394"/>
      <c r="BRG59" s="395"/>
      <c r="BRH59" s="389"/>
      <c r="BRI59" s="390"/>
      <c r="BRJ59" s="391"/>
      <c r="BRK59" s="392"/>
      <c r="BRL59" s="393"/>
      <c r="BRM59" s="394"/>
      <c r="BRN59" s="395"/>
      <c r="BRO59" s="389"/>
      <c r="BRP59" s="390"/>
      <c r="BRQ59" s="391"/>
      <c r="BRR59" s="392"/>
      <c r="BRS59" s="393"/>
      <c r="BRT59" s="394"/>
      <c r="BRU59" s="395"/>
      <c r="BRV59" s="389"/>
      <c r="BRW59" s="390"/>
      <c r="BRX59" s="391"/>
      <c r="BRY59" s="392"/>
      <c r="BRZ59" s="393"/>
      <c r="BSA59" s="394"/>
      <c r="BSB59" s="395"/>
      <c r="BSC59" s="389"/>
      <c r="BSD59" s="390"/>
      <c r="BSE59" s="391"/>
      <c r="BSF59" s="392"/>
      <c r="BSG59" s="393"/>
      <c r="BSH59" s="394"/>
      <c r="BSI59" s="395"/>
      <c r="BSJ59" s="389"/>
      <c r="BSK59" s="390"/>
      <c r="BSL59" s="391"/>
      <c r="BSM59" s="392"/>
      <c r="BSN59" s="393"/>
      <c r="BSO59" s="394"/>
      <c r="BSP59" s="395"/>
      <c r="BSQ59" s="389"/>
      <c r="BSR59" s="390"/>
      <c r="BSS59" s="391"/>
      <c r="BST59" s="392"/>
      <c r="BSU59" s="393"/>
      <c r="BSV59" s="394"/>
      <c r="BSW59" s="395"/>
      <c r="BSX59" s="389"/>
      <c r="BSY59" s="390"/>
      <c r="BSZ59" s="391"/>
      <c r="BTA59" s="392"/>
      <c r="BTB59" s="393"/>
      <c r="BTC59" s="394"/>
      <c r="BTD59" s="395"/>
      <c r="BTE59" s="389"/>
      <c r="BTF59" s="390"/>
      <c r="BTG59" s="391"/>
      <c r="BTH59" s="392"/>
      <c r="BTI59" s="393"/>
      <c r="BTJ59" s="394"/>
      <c r="BTK59" s="395"/>
      <c r="BTL59" s="389"/>
      <c r="BTM59" s="390"/>
      <c r="BTN59" s="391"/>
      <c r="BTO59" s="392"/>
      <c r="BTP59" s="393"/>
      <c r="BTQ59" s="394"/>
      <c r="BTR59" s="395"/>
      <c r="BTS59" s="389"/>
      <c r="BTT59" s="390"/>
      <c r="BTU59" s="391"/>
      <c r="BTV59" s="392"/>
      <c r="BTW59" s="393"/>
      <c r="BTX59" s="394"/>
      <c r="BTY59" s="395"/>
      <c r="BTZ59" s="389"/>
      <c r="BUA59" s="390"/>
      <c r="BUB59" s="391"/>
      <c r="BUC59" s="392"/>
      <c r="BUD59" s="393"/>
      <c r="BUE59" s="394"/>
      <c r="BUF59" s="395"/>
      <c r="BUG59" s="389"/>
      <c r="BUH59" s="390"/>
      <c r="BUI59" s="391"/>
      <c r="BUJ59" s="392"/>
      <c r="BUK59" s="393"/>
      <c r="BUL59" s="394"/>
      <c r="BUM59" s="395"/>
      <c r="BUN59" s="389"/>
      <c r="BUO59" s="390"/>
      <c r="BUP59" s="391"/>
      <c r="BUQ59" s="392"/>
      <c r="BUR59" s="393"/>
      <c r="BUS59" s="394"/>
      <c r="BUT59" s="395"/>
      <c r="BUU59" s="389"/>
      <c r="BUV59" s="390"/>
      <c r="BUW59" s="391"/>
      <c r="BUX59" s="392"/>
      <c r="BUY59" s="393"/>
      <c r="BUZ59" s="394"/>
      <c r="BVA59" s="395"/>
      <c r="BVB59" s="389"/>
      <c r="BVC59" s="390"/>
      <c r="BVD59" s="391"/>
      <c r="BVE59" s="392"/>
      <c r="BVF59" s="393"/>
      <c r="BVG59" s="394"/>
      <c r="BVH59" s="395"/>
      <c r="BVI59" s="389"/>
      <c r="BVJ59" s="390"/>
      <c r="BVK59" s="391"/>
      <c r="BVL59" s="392"/>
      <c r="BVM59" s="393"/>
      <c r="BVN59" s="394"/>
      <c r="BVO59" s="395"/>
      <c r="BVP59" s="389"/>
      <c r="BVQ59" s="390"/>
      <c r="BVR59" s="391"/>
      <c r="BVS59" s="392"/>
      <c r="BVT59" s="393"/>
      <c r="BVU59" s="394"/>
      <c r="BVV59" s="395"/>
      <c r="BVW59" s="389"/>
      <c r="BVX59" s="390"/>
      <c r="BVY59" s="391"/>
      <c r="BVZ59" s="392"/>
      <c r="BWA59" s="393"/>
      <c r="BWB59" s="394"/>
      <c r="BWC59" s="395"/>
      <c r="BWD59" s="389"/>
      <c r="BWE59" s="390"/>
      <c r="BWF59" s="391"/>
      <c r="BWG59" s="392"/>
      <c r="BWH59" s="393"/>
      <c r="BWI59" s="394"/>
      <c r="BWJ59" s="395"/>
      <c r="BWK59" s="389"/>
      <c r="BWL59" s="390"/>
      <c r="BWM59" s="391"/>
      <c r="BWN59" s="392"/>
      <c r="BWO59" s="393"/>
      <c r="BWP59" s="394"/>
      <c r="BWQ59" s="395"/>
      <c r="BWR59" s="389"/>
      <c r="BWS59" s="390"/>
      <c r="BWT59" s="391"/>
      <c r="BWU59" s="392"/>
      <c r="BWV59" s="393"/>
      <c r="BWW59" s="394"/>
      <c r="BWX59" s="395"/>
      <c r="BWY59" s="389"/>
      <c r="BWZ59" s="390"/>
      <c r="BXA59" s="391"/>
      <c r="BXB59" s="392"/>
      <c r="BXC59" s="393"/>
      <c r="BXD59" s="394"/>
      <c r="BXE59" s="395"/>
      <c r="BXF59" s="389"/>
      <c r="BXG59" s="390"/>
      <c r="BXH59" s="391"/>
      <c r="BXI59" s="392"/>
      <c r="BXJ59" s="393"/>
      <c r="BXK59" s="394"/>
      <c r="BXL59" s="395"/>
      <c r="BXM59" s="389"/>
      <c r="BXN59" s="390"/>
      <c r="BXO59" s="391"/>
      <c r="BXP59" s="392"/>
      <c r="BXQ59" s="393"/>
      <c r="BXR59" s="394"/>
      <c r="BXS59" s="395"/>
      <c r="BXT59" s="389"/>
      <c r="BXU59" s="390"/>
      <c r="BXV59" s="391"/>
      <c r="BXW59" s="392"/>
      <c r="BXX59" s="393"/>
      <c r="BXY59" s="394"/>
      <c r="BXZ59" s="395"/>
      <c r="BYA59" s="389"/>
      <c r="BYB59" s="390"/>
      <c r="BYC59" s="391"/>
      <c r="BYD59" s="392"/>
      <c r="BYE59" s="393"/>
      <c r="BYF59" s="394"/>
      <c r="BYG59" s="395"/>
      <c r="BYH59" s="389"/>
      <c r="BYI59" s="390"/>
      <c r="BYJ59" s="391"/>
      <c r="BYK59" s="392"/>
      <c r="BYL59" s="393"/>
      <c r="BYM59" s="394"/>
      <c r="BYN59" s="395"/>
      <c r="BYO59" s="389"/>
      <c r="BYP59" s="390"/>
      <c r="BYQ59" s="391"/>
      <c r="BYR59" s="392"/>
      <c r="BYS59" s="393"/>
      <c r="BYT59" s="394"/>
      <c r="BYU59" s="395"/>
      <c r="BYV59" s="389"/>
      <c r="BYW59" s="390"/>
      <c r="BYX59" s="391"/>
      <c r="BYY59" s="392"/>
      <c r="BYZ59" s="393"/>
      <c r="BZA59" s="394"/>
      <c r="BZB59" s="395"/>
      <c r="BZC59" s="389"/>
      <c r="BZD59" s="390"/>
      <c r="BZE59" s="391"/>
      <c r="BZF59" s="392"/>
      <c r="BZG59" s="393"/>
      <c r="BZH59" s="394"/>
      <c r="BZI59" s="395"/>
      <c r="BZJ59" s="389"/>
      <c r="BZK59" s="390"/>
      <c r="BZL59" s="391"/>
      <c r="BZM59" s="392"/>
      <c r="BZN59" s="393"/>
      <c r="BZO59" s="394"/>
      <c r="BZP59" s="395"/>
      <c r="BZQ59" s="389"/>
      <c r="BZR59" s="390"/>
      <c r="BZS59" s="391"/>
      <c r="BZT59" s="392"/>
      <c r="BZU59" s="393"/>
      <c r="BZV59" s="394"/>
      <c r="BZW59" s="395"/>
      <c r="BZX59" s="389"/>
      <c r="BZY59" s="390"/>
      <c r="BZZ59" s="391"/>
      <c r="CAA59" s="392"/>
      <c r="CAB59" s="393"/>
      <c r="CAC59" s="394"/>
      <c r="CAD59" s="395"/>
      <c r="CAE59" s="389"/>
      <c r="CAF59" s="390"/>
      <c r="CAG59" s="391"/>
      <c r="CAH59" s="392"/>
      <c r="CAI59" s="393"/>
      <c r="CAJ59" s="394"/>
      <c r="CAK59" s="395"/>
      <c r="CAL59" s="389"/>
      <c r="CAM59" s="390"/>
      <c r="CAN59" s="391"/>
      <c r="CAO59" s="392"/>
      <c r="CAP59" s="393"/>
      <c r="CAQ59" s="394"/>
      <c r="CAR59" s="395"/>
      <c r="CAS59" s="389"/>
      <c r="CAT59" s="390"/>
      <c r="CAU59" s="391"/>
      <c r="CAV59" s="392"/>
      <c r="CAW59" s="393"/>
      <c r="CAX59" s="394"/>
      <c r="CAY59" s="395"/>
      <c r="CAZ59" s="389"/>
      <c r="CBA59" s="390"/>
      <c r="CBB59" s="391"/>
      <c r="CBC59" s="392"/>
      <c r="CBD59" s="393"/>
      <c r="CBE59" s="394"/>
      <c r="CBF59" s="395"/>
      <c r="CBG59" s="389"/>
      <c r="CBH59" s="390"/>
      <c r="CBI59" s="391"/>
      <c r="CBJ59" s="392"/>
      <c r="CBK59" s="393"/>
      <c r="CBL59" s="394"/>
      <c r="CBM59" s="395"/>
      <c r="CBN59" s="389"/>
      <c r="CBO59" s="390"/>
      <c r="CBP59" s="391"/>
      <c r="CBQ59" s="392"/>
      <c r="CBR59" s="393"/>
      <c r="CBS59" s="394"/>
      <c r="CBT59" s="395"/>
      <c r="CBU59" s="389"/>
      <c r="CBV59" s="390"/>
      <c r="CBW59" s="391"/>
      <c r="CBX59" s="392"/>
      <c r="CBY59" s="393"/>
      <c r="CBZ59" s="394"/>
      <c r="CCA59" s="395"/>
      <c r="CCB59" s="389"/>
      <c r="CCC59" s="390"/>
      <c r="CCD59" s="391"/>
      <c r="CCE59" s="392"/>
      <c r="CCF59" s="393"/>
      <c r="CCG59" s="394"/>
      <c r="CCH59" s="395"/>
      <c r="CCI59" s="389"/>
      <c r="CCJ59" s="390"/>
      <c r="CCK59" s="391"/>
      <c r="CCL59" s="392"/>
      <c r="CCM59" s="393"/>
      <c r="CCN59" s="394"/>
      <c r="CCO59" s="395"/>
      <c r="CCP59" s="389"/>
      <c r="CCQ59" s="390"/>
      <c r="CCR59" s="391"/>
      <c r="CCS59" s="392"/>
      <c r="CCT59" s="393"/>
      <c r="CCU59" s="394"/>
      <c r="CCV59" s="395"/>
      <c r="CCW59" s="389"/>
      <c r="CCX59" s="390"/>
      <c r="CCY59" s="391"/>
      <c r="CCZ59" s="392"/>
      <c r="CDA59" s="393"/>
      <c r="CDB59" s="394"/>
      <c r="CDC59" s="395"/>
      <c r="CDD59" s="389"/>
      <c r="CDE59" s="390"/>
      <c r="CDF59" s="391"/>
      <c r="CDG59" s="392"/>
      <c r="CDH59" s="393"/>
      <c r="CDI59" s="394"/>
      <c r="CDJ59" s="395"/>
      <c r="CDK59" s="389"/>
      <c r="CDL59" s="390"/>
      <c r="CDM59" s="391"/>
      <c r="CDN59" s="392"/>
      <c r="CDO59" s="393"/>
      <c r="CDP59" s="394"/>
      <c r="CDQ59" s="395"/>
      <c r="CDR59" s="389"/>
      <c r="CDS59" s="390"/>
      <c r="CDT59" s="391"/>
      <c r="CDU59" s="392"/>
      <c r="CDV59" s="393"/>
      <c r="CDW59" s="394"/>
      <c r="CDX59" s="395"/>
      <c r="CDY59" s="389"/>
      <c r="CDZ59" s="390"/>
      <c r="CEA59" s="391"/>
      <c r="CEB59" s="392"/>
      <c r="CEC59" s="393"/>
      <c r="CED59" s="394"/>
      <c r="CEE59" s="395"/>
      <c r="CEF59" s="389"/>
      <c r="CEG59" s="390"/>
      <c r="CEH59" s="391"/>
      <c r="CEI59" s="392"/>
      <c r="CEJ59" s="393"/>
      <c r="CEK59" s="394"/>
      <c r="CEL59" s="395"/>
      <c r="CEM59" s="389"/>
      <c r="CEN59" s="390"/>
      <c r="CEO59" s="391"/>
      <c r="CEP59" s="392"/>
      <c r="CEQ59" s="393"/>
      <c r="CER59" s="394"/>
      <c r="CES59" s="395"/>
      <c r="CET59" s="389"/>
      <c r="CEU59" s="390"/>
      <c r="CEV59" s="391"/>
      <c r="CEW59" s="392"/>
      <c r="CEX59" s="393"/>
      <c r="CEY59" s="394"/>
      <c r="CEZ59" s="395"/>
      <c r="CFA59" s="389"/>
      <c r="CFB59" s="390"/>
      <c r="CFC59" s="391"/>
      <c r="CFD59" s="392"/>
      <c r="CFE59" s="393"/>
      <c r="CFF59" s="394"/>
      <c r="CFG59" s="395"/>
      <c r="CFH59" s="389"/>
      <c r="CFI59" s="390"/>
      <c r="CFJ59" s="391"/>
      <c r="CFK59" s="392"/>
      <c r="CFL59" s="393"/>
      <c r="CFM59" s="394"/>
      <c r="CFN59" s="395"/>
      <c r="CFO59" s="389"/>
      <c r="CFP59" s="390"/>
      <c r="CFQ59" s="391"/>
      <c r="CFR59" s="392"/>
      <c r="CFS59" s="393"/>
      <c r="CFT59" s="394"/>
      <c r="CFU59" s="395"/>
      <c r="CFV59" s="389"/>
      <c r="CFW59" s="390"/>
      <c r="CFX59" s="391"/>
      <c r="CFY59" s="392"/>
      <c r="CFZ59" s="393"/>
      <c r="CGA59" s="394"/>
      <c r="CGB59" s="395"/>
      <c r="CGC59" s="389"/>
      <c r="CGD59" s="390"/>
      <c r="CGE59" s="391"/>
      <c r="CGF59" s="392"/>
      <c r="CGG59" s="393"/>
      <c r="CGH59" s="394"/>
      <c r="CGI59" s="395"/>
      <c r="CGJ59" s="389"/>
      <c r="CGK59" s="390"/>
      <c r="CGL59" s="391"/>
      <c r="CGM59" s="392"/>
      <c r="CGN59" s="393"/>
      <c r="CGO59" s="394"/>
      <c r="CGP59" s="395"/>
      <c r="CGQ59" s="389"/>
      <c r="CGR59" s="390"/>
      <c r="CGS59" s="391"/>
      <c r="CGT59" s="392"/>
      <c r="CGU59" s="393"/>
      <c r="CGV59" s="394"/>
      <c r="CGW59" s="395"/>
      <c r="CGX59" s="389"/>
      <c r="CGY59" s="390"/>
      <c r="CGZ59" s="391"/>
      <c r="CHA59" s="392"/>
      <c r="CHB59" s="393"/>
      <c r="CHC59" s="394"/>
      <c r="CHD59" s="395"/>
      <c r="CHE59" s="389"/>
      <c r="CHF59" s="390"/>
      <c r="CHG59" s="391"/>
      <c r="CHH59" s="392"/>
      <c r="CHI59" s="393"/>
      <c r="CHJ59" s="394"/>
      <c r="CHK59" s="395"/>
      <c r="CHL59" s="389"/>
      <c r="CHM59" s="390"/>
      <c r="CHN59" s="391"/>
      <c r="CHO59" s="392"/>
      <c r="CHP59" s="393"/>
      <c r="CHQ59" s="394"/>
      <c r="CHR59" s="395"/>
      <c r="CHS59" s="389"/>
      <c r="CHT59" s="390"/>
      <c r="CHU59" s="391"/>
      <c r="CHV59" s="392"/>
      <c r="CHW59" s="393"/>
      <c r="CHX59" s="394"/>
      <c r="CHY59" s="395"/>
      <c r="CHZ59" s="389"/>
      <c r="CIA59" s="390"/>
      <c r="CIB59" s="391"/>
      <c r="CIC59" s="392"/>
      <c r="CID59" s="393"/>
      <c r="CIE59" s="394"/>
      <c r="CIF59" s="395"/>
      <c r="CIG59" s="389"/>
      <c r="CIH59" s="390"/>
      <c r="CII59" s="391"/>
      <c r="CIJ59" s="392"/>
      <c r="CIK59" s="393"/>
      <c r="CIL59" s="394"/>
      <c r="CIM59" s="395"/>
      <c r="CIN59" s="389"/>
      <c r="CIO59" s="390"/>
      <c r="CIP59" s="391"/>
      <c r="CIQ59" s="392"/>
      <c r="CIR59" s="393"/>
      <c r="CIS59" s="394"/>
      <c r="CIT59" s="395"/>
      <c r="CIU59" s="389"/>
      <c r="CIV59" s="390"/>
      <c r="CIW59" s="391"/>
      <c r="CIX59" s="392"/>
      <c r="CIY59" s="393"/>
      <c r="CIZ59" s="394"/>
      <c r="CJA59" s="395"/>
      <c r="CJB59" s="389"/>
      <c r="CJC59" s="390"/>
      <c r="CJD59" s="391"/>
      <c r="CJE59" s="392"/>
      <c r="CJF59" s="393"/>
      <c r="CJG59" s="394"/>
      <c r="CJH59" s="395"/>
      <c r="CJI59" s="389"/>
      <c r="CJJ59" s="390"/>
      <c r="CJK59" s="391"/>
      <c r="CJL59" s="392"/>
      <c r="CJM59" s="393"/>
      <c r="CJN59" s="394"/>
      <c r="CJO59" s="395"/>
      <c r="CJP59" s="389"/>
      <c r="CJQ59" s="390"/>
      <c r="CJR59" s="391"/>
      <c r="CJS59" s="392"/>
      <c r="CJT59" s="393"/>
      <c r="CJU59" s="394"/>
      <c r="CJV59" s="395"/>
      <c r="CJW59" s="389"/>
      <c r="CJX59" s="390"/>
      <c r="CJY59" s="391"/>
      <c r="CJZ59" s="392"/>
      <c r="CKA59" s="393"/>
      <c r="CKB59" s="394"/>
      <c r="CKC59" s="395"/>
      <c r="CKD59" s="389"/>
      <c r="CKE59" s="390"/>
      <c r="CKF59" s="391"/>
      <c r="CKG59" s="392"/>
      <c r="CKH59" s="393"/>
      <c r="CKI59" s="394"/>
      <c r="CKJ59" s="395"/>
      <c r="CKK59" s="389"/>
      <c r="CKL59" s="390"/>
      <c r="CKM59" s="391"/>
      <c r="CKN59" s="392"/>
      <c r="CKO59" s="393"/>
      <c r="CKP59" s="394"/>
      <c r="CKQ59" s="395"/>
      <c r="CKR59" s="389"/>
      <c r="CKS59" s="390"/>
      <c r="CKT59" s="391"/>
      <c r="CKU59" s="392"/>
      <c r="CKV59" s="393"/>
      <c r="CKW59" s="394"/>
      <c r="CKX59" s="395"/>
      <c r="CKY59" s="389"/>
      <c r="CKZ59" s="390"/>
      <c r="CLA59" s="391"/>
      <c r="CLB59" s="392"/>
      <c r="CLC59" s="393"/>
      <c r="CLD59" s="394"/>
      <c r="CLE59" s="395"/>
      <c r="CLF59" s="389"/>
      <c r="CLG59" s="390"/>
      <c r="CLH59" s="391"/>
      <c r="CLI59" s="392"/>
      <c r="CLJ59" s="393"/>
      <c r="CLK59" s="394"/>
      <c r="CLL59" s="395"/>
      <c r="CLM59" s="389"/>
      <c r="CLN59" s="390"/>
      <c r="CLO59" s="391"/>
      <c r="CLP59" s="392"/>
      <c r="CLQ59" s="393"/>
      <c r="CLR59" s="394"/>
      <c r="CLS59" s="395"/>
      <c r="CLT59" s="389"/>
      <c r="CLU59" s="390"/>
      <c r="CLV59" s="391"/>
      <c r="CLW59" s="392"/>
      <c r="CLX59" s="393"/>
      <c r="CLY59" s="394"/>
      <c r="CLZ59" s="395"/>
      <c r="CMA59" s="389"/>
      <c r="CMB59" s="390"/>
      <c r="CMC59" s="391"/>
      <c r="CMD59" s="392"/>
      <c r="CME59" s="393"/>
      <c r="CMF59" s="394"/>
      <c r="CMG59" s="395"/>
      <c r="CMH59" s="389"/>
      <c r="CMI59" s="390"/>
      <c r="CMJ59" s="391"/>
      <c r="CMK59" s="392"/>
      <c r="CML59" s="393"/>
      <c r="CMM59" s="394"/>
      <c r="CMN59" s="395"/>
      <c r="CMO59" s="389"/>
      <c r="CMP59" s="390"/>
      <c r="CMQ59" s="391"/>
      <c r="CMR59" s="392"/>
      <c r="CMS59" s="393"/>
      <c r="CMT59" s="394"/>
      <c r="CMU59" s="395"/>
      <c r="CMV59" s="389"/>
      <c r="CMW59" s="390"/>
      <c r="CMX59" s="391"/>
      <c r="CMY59" s="392"/>
      <c r="CMZ59" s="393"/>
      <c r="CNA59" s="394"/>
      <c r="CNB59" s="395"/>
      <c r="CNC59" s="389"/>
      <c r="CND59" s="390"/>
      <c r="CNE59" s="391"/>
      <c r="CNF59" s="392"/>
      <c r="CNG59" s="393"/>
      <c r="CNH59" s="394"/>
      <c r="CNI59" s="395"/>
      <c r="CNJ59" s="389"/>
      <c r="CNK59" s="390"/>
      <c r="CNL59" s="391"/>
      <c r="CNM59" s="392"/>
      <c r="CNN59" s="393"/>
      <c r="CNO59" s="394"/>
      <c r="CNP59" s="395"/>
      <c r="CNQ59" s="389"/>
      <c r="CNR59" s="390"/>
      <c r="CNS59" s="391"/>
      <c r="CNT59" s="392"/>
      <c r="CNU59" s="393"/>
      <c r="CNV59" s="394"/>
      <c r="CNW59" s="395"/>
      <c r="CNX59" s="389"/>
      <c r="CNY59" s="390"/>
      <c r="CNZ59" s="391"/>
      <c r="COA59" s="392"/>
      <c r="COB59" s="393"/>
      <c r="COC59" s="394"/>
      <c r="COD59" s="395"/>
      <c r="COE59" s="389"/>
      <c r="COF59" s="390"/>
      <c r="COG59" s="391"/>
      <c r="COH59" s="392"/>
      <c r="COI59" s="393"/>
      <c r="COJ59" s="394"/>
      <c r="COK59" s="395"/>
      <c r="COL59" s="389"/>
      <c r="COM59" s="390"/>
      <c r="CON59" s="391"/>
      <c r="COO59" s="392"/>
      <c r="COP59" s="393"/>
      <c r="COQ59" s="394"/>
      <c r="COR59" s="395"/>
      <c r="COS59" s="389"/>
      <c r="COT59" s="390"/>
      <c r="COU59" s="391"/>
      <c r="COV59" s="392"/>
      <c r="COW59" s="393"/>
      <c r="COX59" s="394"/>
      <c r="COY59" s="395"/>
      <c r="COZ59" s="389"/>
      <c r="CPA59" s="390"/>
      <c r="CPB59" s="391"/>
      <c r="CPC59" s="392"/>
      <c r="CPD59" s="393"/>
      <c r="CPE59" s="394"/>
      <c r="CPF59" s="395"/>
      <c r="CPG59" s="389"/>
      <c r="CPH59" s="390"/>
      <c r="CPI59" s="391"/>
      <c r="CPJ59" s="392"/>
      <c r="CPK59" s="393"/>
      <c r="CPL59" s="394"/>
      <c r="CPM59" s="395"/>
      <c r="CPN59" s="389"/>
      <c r="CPO59" s="390"/>
      <c r="CPP59" s="391"/>
      <c r="CPQ59" s="392"/>
      <c r="CPR59" s="393"/>
      <c r="CPS59" s="394"/>
      <c r="CPT59" s="395"/>
      <c r="CPU59" s="389"/>
      <c r="CPV59" s="390"/>
      <c r="CPW59" s="391"/>
      <c r="CPX59" s="392"/>
      <c r="CPY59" s="393"/>
      <c r="CPZ59" s="394"/>
      <c r="CQA59" s="395"/>
      <c r="CQB59" s="389"/>
      <c r="CQC59" s="390"/>
      <c r="CQD59" s="391"/>
      <c r="CQE59" s="392"/>
      <c r="CQF59" s="393"/>
      <c r="CQG59" s="394"/>
      <c r="CQH59" s="395"/>
      <c r="CQI59" s="389"/>
      <c r="CQJ59" s="390"/>
      <c r="CQK59" s="391"/>
      <c r="CQL59" s="392"/>
      <c r="CQM59" s="393"/>
      <c r="CQN59" s="394"/>
      <c r="CQO59" s="395"/>
      <c r="CQP59" s="389"/>
      <c r="CQQ59" s="390"/>
      <c r="CQR59" s="391"/>
      <c r="CQS59" s="392"/>
      <c r="CQT59" s="393"/>
      <c r="CQU59" s="394"/>
      <c r="CQV59" s="395"/>
      <c r="CQW59" s="389"/>
      <c r="CQX59" s="390"/>
      <c r="CQY59" s="391"/>
      <c r="CQZ59" s="392"/>
      <c r="CRA59" s="393"/>
      <c r="CRB59" s="394"/>
      <c r="CRC59" s="395"/>
      <c r="CRD59" s="389"/>
      <c r="CRE59" s="390"/>
      <c r="CRF59" s="391"/>
      <c r="CRG59" s="392"/>
      <c r="CRH59" s="393"/>
      <c r="CRI59" s="394"/>
      <c r="CRJ59" s="395"/>
      <c r="CRK59" s="389"/>
      <c r="CRL59" s="390"/>
      <c r="CRM59" s="391"/>
      <c r="CRN59" s="392"/>
      <c r="CRO59" s="393"/>
      <c r="CRP59" s="394"/>
      <c r="CRQ59" s="395"/>
      <c r="CRR59" s="389"/>
      <c r="CRS59" s="390"/>
      <c r="CRT59" s="391"/>
      <c r="CRU59" s="392"/>
      <c r="CRV59" s="393"/>
      <c r="CRW59" s="394"/>
      <c r="CRX59" s="395"/>
      <c r="CRY59" s="389"/>
      <c r="CRZ59" s="390"/>
      <c r="CSA59" s="391"/>
      <c r="CSB59" s="392"/>
      <c r="CSC59" s="393"/>
      <c r="CSD59" s="394"/>
      <c r="CSE59" s="395"/>
      <c r="CSF59" s="389"/>
      <c r="CSG59" s="390"/>
      <c r="CSH59" s="391"/>
      <c r="CSI59" s="392"/>
      <c r="CSJ59" s="393"/>
      <c r="CSK59" s="394"/>
      <c r="CSL59" s="395"/>
      <c r="CSM59" s="389"/>
      <c r="CSN59" s="390"/>
      <c r="CSO59" s="391"/>
      <c r="CSP59" s="392"/>
      <c r="CSQ59" s="393"/>
      <c r="CSR59" s="394"/>
      <c r="CSS59" s="395"/>
      <c r="CST59" s="389"/>
      <c r="CSU59" s="390"/>
      <c r="CSV59" s="391"/>
      <c r="CSW59" s="392"/>
      <c r="CSX59" s="393"/>
      <c r="CSY59" s="394"/>
      <c r="CSZ59" s="395"/>
      <c r="CTA59" s="389"/>
      <c r="CTB59" s="390"/>
      <c r="CTC59" s="391"/>
      <c r="CTD59" s="392"/>
      <c r="CTE59" s="393"/>
      <c r="CTF59" s="394"/>
      <c r="CTG59" s="395"/>
      <c r="CTH59" s="389"/>
      <c r="CTI59" s="390"/>
      <c r="CTJ59" s="391"/>
      <c r="CTK59" s="392"/>
      <c r="CTL59" s="393"/>
      <c r="CTM59" s="394"/>
      <c r="CTN59" s="395"/>
      <c r="CTO59" s="389"/>
      <c r="CTP59" s="390"/>
      <c r="CTQ59" s="391"/>
      <c r="CTR59" s="392"/>
      <c r="CTS59" s="393"/>
      <c r="CTT59" s="394"/>
      <c r="CTU59" s="395"/>
      <c r="CTV59" s="389"/>
      <c r="CTW59" s="390"/>
      <c r="CTX59" s="391"/>
      <c r="CTY59" s="392"/>
      <c r="CTZ59" s="393"/>
      <c r="CUA59" s="394"/>
      <c r="CUB59" s="395"/>
      <c r="CUC59" s="389"/>
      <c r="CUD59" s="390"/>
      <c r="CUE59" s="391"/>
      <c r="CUF59" s="392"/>
      <c r="CUG59" s="393"/>
      <c r="CUH59" s="394"/>
      <c r="CUI59" s="395"/>
      <c r="CUJ59" s="389"/>
      <c r="CUK59" s="390"/>
      <c r="CUL59" s="391"/>
      <c r="CUM59" s="392"/>
      <c r="CUN59" s="393"/>
      <c r="CUO59" s="394"/>
      <c r="CUP59" s="395"/>
      <c r="CUQ59" s="389"/>
      <c r="CUR59" s="390"/>
      <c r="CUS59" s="391"/>
      <c r="CUT59" s="392"/>
      <c r="CUU59" s="393"/>
      <c r="CUV59" s="394"/>
      <c r="CUW59" s="395"/>
      <c r="CUX59" s="389"/>
      <c r="CUY59" s="390"/>
      <c r="CUZ59" s="391"/>
      <c r="CVA59" s="392"/>
      <c r="CVB59" s="393"/>
      <c r="CVC59" s="394"/>
      <c r="CVD59" s="395"/>
      <c r="CVE59" s="389"/>
      <c r="CVF59" s="390"/>
      <c r="CVG59" s="391"/>
      <c r="CVH59" s="392"/>
      <c r="CVI59" s="393"/>
      <c r="CVJ59" s="394"/>
      <c r="CVK59" s="395"/>
      <c r="CVL59" s="389"/>
      <c r="CVM59" s="390"/>
      <c r="CVN59" s="391"/>
      <c r="CVO59" s="392"/>
      <c r="CVP59" s="393"/>
      <c r="CVQ59" s="394"/>
      <c r="CVR59" s="395"/>
      <c r="CVS59" s="389"/>
      <c r="CVT59" s="390"/>
      <c r="CVU59" s="391"/>
      <c r="CVV59" s="392"/>
      <c r="CVW59" s="393"/>
      <c r="CVX59" s="394"/>
      <c r="CVY59" s="395"/>
      <c r="CVZ59" s="389"/>
      <c r="CWA59" s="390"/>
      <c r="CWB59" s="391"/>
      <c r="CWC59" s="392"/>
      <c r="CWD59" s="393"/>
      <c r="CWE59" s="394"/>
      <c r="CWF59" s="395"/>
      <c r="CWG59" s="389"/>
      <c r="CWH59" s="390"/>
      <c r="CWI59" s="391"/>
      <c r="CWJ59" s="392"/>
      <c r="CWK59" s="393"/>
      <c r="CWL59" s="394"/>
      <c r="CWM59" s="395"/>
      <c r="CWN59" s="389"/>
      <c r="CWO59" s="390"/>
      <c r="CWP59" s="391"/>
      <c r="CWQ59" s="392"/>
      <c r="CWR59" s="393"/>
      <c r="CWS59" s="394"/>
      <c r="CWT59" s="395"/>
      <c r="CWU59" s="389"/>
      <c r="CWV59" s="390"/>
      <c r="CWW59" s="391"/>
      <c r="CWX59" s="392"/>
      <c r="CWY59" s="393"/>
      <c r="CWZ59" s="394"/>
      <c r="CXA59" s="395"/>
      <c r="CXB59" s="389"/>
      <c r="CXC59" s="390"/>
      <c r="CXD59" s="391"/>
      <c r="CXE59" s="392"/>
      <c r="CXF59" s="393"/>
      <c r="CXG59" s="394"/>
      <c r="CXH59" s="395"/>
      <c r="CXI59" s="389"/>
      <c r="CXJ59" s="390"/>
      <c r="CXK59" s="391"/>
      <c r="CXL59" s="392"/>
      <c r="CXM59" s="393"/>
      <c r="CXN59" s="394"/>
      <c r="CXO59" s="395"/>
      <c r="CXP59" s="389"/>
      <c r="CXQ59" s="390"/>
      <c r="CXR59" s="391"/>
      <c r="CXS59" s="392"/>
      <c r="CXT59" s="393"/>
      <c r="CXU59" s="394"/>
      <c r="CXV59" s="395"/>
      <c r="CXW59" s="389"/>
      <c r="CXX59" s="390"/>
      <c r="CXY59" s="391"/>
      <c r="CXZ59" s="392"/>
      <c r="CYA59" s="393"/>
      <c r="CYB59" s="394"/>
      <c r="CYC59" s="395"/>
      <c r="CYD59" s="389"/>
      <c r="CYE59" s="390"/>
      <c r="CYF59" s="391"/>
      <c r="CYG59" s="392"/>
      <c r="CYH59" s="393"/>
      <c r="CYI59" s="394"/>
      <c r="CYJ59" s="395"/>
      <c r="CYK59" s="389"/>
      <c r="CYL59" s="390"/>
      <c r="CYM59" s="391"/>
      <c r="CYN59" s="392"/>
      <c r="CYO59" s="393"/>
      <c r="CYP59" s="394"/>
      <c r="CYQ59" s="395"/>
      <c r="CYR59" s="389"/>
      <c r="CYS59" s="390"/>
      <c r="CYT59" s="391"/>
      <c r="CYU59" s="392"/>
      <c r="CYV59" s="393"/>
      <c r="CYW59" s="394"/>
      <c r="CYX59" s="395"/>
      <c r="CYY59" s="389"/>
      <c r="CYZ59" s="390"/>
      <c r="CZA59" s="391"/>
      <c r="CZB59" s="392"/>
      <c r="CZC59" s="393"/>
      <c r="CZD59" s="394"/>
      <c r="CZE59" s="395"/>
      <c r="CZF59" s="389"/>
      <c r="CZG59" s="390"/>
      <c r="CZH59" s="391"/>
      <c r="CZI59" s="392"/>
      <c r="CZJ59" s="393"/>
      <c r="CZK59" s="394"/>
      <c r="CZL59" s="395"/>
      <c r="CZM59" s="389"/>
      <c r="CZN59" s="390"/>
      <c r="CZO59" s="391"/>
      <c r="CZP59" s="392"/>
      <c r="CZQ59" s="393"/>
      <c r="CZR59" s="394"/>
      <c r="CZS59" s="395"/>
      <c r="CZT59" s="389"/>
      <c r="CZU59" s="390"/>
      <c r="CZV59" s="391"/>
      <c r="CZW59" s="392"/>
      <c r="CZX59" s="393"/>
      <c r="CZY59" s="394"/>
      <c r="CZZ59" s="395"/>
      <c r="DAA59" s="389"/>
      <c r="DAB59" s="390"/>
      <c r="DAC59" s="391"/>
      <c r="DAD59" s="392"/>
      <c r="DAE59" s="393"/>
      <c r="DAF59" s="394"/>
      <c r="DAG59" s="395"/>
      <c r="DAH59" s="389"/>
      <c r="DAI59" s="390"/>
      <c r="DAJ59" s="391"/>
      <c r="DAK59" s="392"/>
      <c r="DAL59" s="393"/>
      <c r="DAM59" s="394"/>
      <c r="DAN59" s="395"/>
      <c r="DAO59" s="389"/>
      <c r="DAP59" s="390"/>
      <c r="DAQ59" s="391"/>
      <c r="DAR59" s="392"/>
      <c r="DAS59" s="393"/>
      <c r="DAT59" s="394"/>
      <c r="DAU59" s="395"/>
      <c r="DAV59" s="389"/>
      <c r="DAW59" s="390"/>
      <c r="DAX59" s="391"/>
      <c r="DAY59" s="392"/>
      <c r="DAZ59" s="393"/>
      <c r="DBA59" s="394"/>
      <c r="DBB59" s="395"/>
      <c r="DBC59" s="389"/>
      <c r="DBD59" s="390"/>
      <c r="DBE59" s="391"/>
      <c r="DBF59" s="392"/>
      <c r="DBG59" s="393"/>
      <c r="DBH59" s="394"/>
      <c r="DBI59" s="395"/>
      <c r="DBJ59" s="389"/>
      <c r="DBK59" s="390"/>
      <c r="DBL59" s="391"/>
      <c r="DBM59" s="392"/>
      <c r="DBN59" s="393"/>
      <c r="DBO59" s="394"/>
      <c r="DBP59" s="395"/>
      <c r="DBQ59" s="389"/>
      <c r="DBR59" s="390"/>
      <c r="DBS59" s="391"/>
      <c r="DBT59" s="392"/>
      <c r="DBU59" s="393"/>
      <c r="DBV59" s="394"/>
      <c r="DBW59" s="395"/>
      <c r="DBX59" s="389"/>
      <c r="DBY59" s="390"/>
      <c r="DBZ59" s="391"/>
      <c r="DCA59" s="392"/>
      <c r="DCB59" s="393"/>
      <c r="DCC59" s="394"/>
      <c r="DCD59" s="395"/>
      <c r="DCE59" s="389"/>
      <c r="DCF59" s="390"/>
      <c r="DCG59" s="391"/>
      <c r="DCH59" s="392"/>
      <c r="DCI59" s="393"/>
      <c r="DCJ59" s="394"/>
      <c r="DCK59" s="395"/>
      <c r="DCL59" s="389"/>
      <c r="DCM59" s="390"/>
      <c r="DCN59" s="391"/>
      <c r="DCO59" s="392"/>
      <c r="DCP59" s="393"/>
      <c r="DCQ59" s="394"/>
      <c r="DCR59" s="395"/>
      <c r="DCS59" s="389"/>
      <c r="DCT59" s="390"/>
      <c r="DCU59" s="391"/>
      <c r="DCV59" s="392"/>
      <c r="DCW59" s="393"/>
      <c r="DCX59" s="394"/>
      <c r="DCY59" s="395"/>
      <c r="DCZ59" s="389"/>
      <c r="DDA59" s="390"/>
      <c r="DDB59" s="391"/>
      <c r="DDC59" s="392"/>
      <c r="DDD59" s="393"/>
      <c r="DDE59" s="394"/>
      <c r="DDF59" s="395"/>
      <c r="DDG59" s="389"/>
      <c r="DDH59" s="390"/>
      <c r="DDI59" s="391"/>
      <c r="DDJ59" s="392"/>
      <c r="DDK59" s="393"/>
      <c r="DDL59" s="394"/>
      <c r="DDM59" s="395"/>
      <c r="DDN59" s="389"/>
      <c r="DDO59" s="390"/>
      <c r="DDP59" s="391"/>
      <c r="DDQ59" s="392"/>
      <c r="DDR59" s="393"/>
      <c r="DDS59" s="394"/>
      <c r="DDT59" s="395"/>
      <c r="DDU59" s="389"/>
      <c r="DDV59" s="390"/>
      <c r="DDW59" s="391"/>
      <c r="DDX59" s="392"/>
      <c r="DDY59" s="393"/>
      <c r="DDZ59" s="394"/>
      <c r="DEA59" s="395"/>
      <c r="DEB59" s="389"/>
      <c r="DEC59" s="390"/>
      <c r="DED59" s="391"/>
      <c r="DEE59" s="392"/>
      <c r="DEF59" s="393"/>
      <c r="DEG59" s="394"/>
      <c r="DEH59" s="395"/>
      <c r="DEI59" s="389"/>
      <c r="DEJ59" s="390"/>
      <c r="DEK59" s="391"/>
      <c r="DEL59" s="392"/>
      <c r="DEM59" s="393"/>
      <c r="DEN59" s="394"/>
      <c r="DEO59" s="395"/>
      <c r="DEP59" s="389"/>
      <c r="DEQ59" s="390"/>
      <c r="DER59" s="391"/>
      <c r="DES59" s="392"/>
      <c r="DET59" s="393"/>
      <c r="DEU59" s="394"/>
      <c r="DEV59" s="395"/>
      <c r="DEW59" s="389"/>
      <c r="DEX59" s="390"/>
      <c r="DEY59" s="391"/>
      <c r="DEZ59" s="392"/>
      <c r="DFA59" s="393"/>
      <c r="DFB59" s="394"/>
      <c r="DFC59" s="395"/>
      <c r="DFD59" s="389"/>
      <c r="DFE59" s="390"/>
      <c r="DFF59" s="391"/>
      <c r="DFG59" s="392"/>
      <c r="DFH59" s="393"/>
      <c r="DFI59" s="394"/>
      <c r="DFJ59" s="395"/>
      <c r="DFK59" s="389"/>
      <c r="DFL59" s="390"/>
      <c r="DFM59" s="391"/>
      <c r="DFN59" s="392"/>
      <c r="DFO59" s="393"/>
      <c r="DFP59" s="394"/>
      <c r="DFQ59" s="395"/>
      <c r="DFR59" s="389"/>
      <c r="DFS59" s="390"/>
      <c r="DFT59" s="391"/>
      <c r="DFU59" s="392"/>
      <c r="DFV59" s="393"/>
      <c r="DFW59" s="394"/>
      <c r="DFX59" s="395"/>
      <c r="DFY59" s="389"/>
      <c r="DFZ59" s="390"/>
      <c r="DGA59" s="391"/>
      <c r="DGB59" s="392"/>
      <c r="DGC59" s="393"/>
      <c r="DGD59" s="394"/>
      <c r="DGE59" s="395"/>
      <c r="DGF59" s="389"/>
      <c r="DGG59" s="390"/>
      <c r="DGH59" s="391"/>
      <c r="DGI59" s="392"/>
      <c r="DGJ59" s="393"/>
      <c r="DGK59" s="394"/>
      <c r="DGL59" s="395"/>
      <c r="DGM59" s="389"/>
      <c r="DGN59" s="390"/>
      <c r="DGO59" s="391"/>
      <c r="DGP59" s="392"/>
      <c r="DGQ59" s="393"/>
      <c r="DGR59" s="394"/>
      <c r="DGS59" s="395"/>
      <c r="DGT59" s="389"/>
      <c r="DGU59" s="390"/>
      <c r="DGV59" s="391"/>
      <c r="DGW59" s="392"/>
      <c r="DGX59" s="393"/>
      <c r="DGY59" s="394"/>
      <c r="DGZ59" s="395"/>
      <c r="DHA59" s="389"/>
      <c r="DHB59" s="390"/>
      <c r="DHC59" s="391"/>
      <c r="DHD59" s="392"/>
      <c r="DHE59" s="393"/>
      <c r="DHF59" s="394"/>
      <c r="DHG59" s="395"/>
      <c r="DHH59" s="389"/>
      <c r="DHI59" s="390"/>
      <c r="DHJ59" s="391"/>
      <c r="DHK59" s="392"/>
      <c r="DHL59" s="393"/>
      <c r="DHM59" s="394"/>
      <c r="DHN59" s="395"/>
      <c r="DHO59" s="389"/>
      <c r="DHP59" s="390"/>
      <c r="DHQ59" s="391"/>
      <c r="DHR59" s="392"/>
      <c r="DHS59" s="393"/>
      <c r="DHT59" s="394"/>
      <c r="DHU59" s="395"/>
      <c r="DHV59" s="389"/>
      <c r="DHW59" s="390"/>
      <c r="DHX59" s="391"/>
      <c r="DHY59" s="392"/>
      <c r="DHZ59" s="393"/>
      <c r="DIA59" s="394"/>
      <c r="DIB59" s="395"/>
      <c r="DIC59" s="389"/>
      <c r="DID59" s="390"/>
      <c r="DIE59" s="391"/>
      <c r="DIF59" s="392"/>
      <c r="DIG59" s="393"/>
      <c r="DIH59" s="394"/>
      <c r="DII59" s="395"/>
      <c r="DIJ59" s="389"/>
      <c r="DIK59" s="390"/>
      <c r="DIL59" s="391"/>
      <c r="DIM59" s="392"/>
      <c r="DIN59" s="393"/>
      <c r="DIO59" s="394"/>
      <c r="DIP59" s="395"/>
      <c r="DIQ59" s="389"/>
      <c r="DIR59" s="390"/>
      <c r="DIS59" s="391"/>
      <c r="DIT59" s="392"/>
      <c r="DIU59" s="393"/>
      <c r="DIV59" s="394"/>
      <c r="DIW59" s="395"/>
      <c r="DIX59" s="389"/>
      <c r="DIY59" s="390"/>
      <c r="DIZ59" s="391"/>
      <c r="DJA59" s="392"/>
      <c r="DJB59" s="393"/>
      <c r="DJC59" s="394"/>
      <c r="DJD59" s="395"/>
      <c r="DJE59" s="389"/>
      <c r="DJF59" s="390"/>
      <c r="DJG59" s="391"/>
      <c r="DJH59" s="392"/>
      <c r="DJI59" s="393"/>
      <c r="DJJ59" s="394"/>
      <c r="DJK59" s="395"/>
      <c r="DJL59" s="389"/>
      <c r="DJM59" s="390"/>
      <c r="DJN59" s="391"/>
      <c r="DJO59" s="392"/>
      <c r="DJP59" s="393"/>
      <c r="DJQ59" s="394"/>
      <c r="DJR59" s="395"/>
      <c r="DJS59" s="389"/>
      <c r="DJT59" s="390"/>
      <c r="DJU59" s="391"/>
      <c r="DJV59" s="392"/>
      <c r="DJW59" s="393"/>
      <c r="DJX59" s="394"/>
      <c r="DJY59" s="395"/>
      <c r="DJZ59" s="389"/>
      <c r="DKA59" s="390"/>
      <c r="DKB59" s="391"/>
      <c r="DKC59" s="392"/>
      <c r="DKD59" s="393"/>
      <c r="DKE59" s="394"/>
      <c r="DKF59" s="395"/>
      <c r="DKG59" s="389"/>
      <c r="DKH59" s="390"/>
      <c r="DKI59" s="391"/>
      <c r="DKJ59" s="392"/>
      <c r="DKK59" s="393"/>
      <c r="DKL59" s="394"/>
      <c r="DKM59" s="395"/>
      <c r="DKN59" s="389"/>
      <c r="DKO59" s="390"/>
      <c r="DKP59" s="391"/>
      <c r="DKQ59" s="392"/>
      <c r="DKR59" s="393"/>
      <c r="DKS59" s="394"/>
      <c r="DKT59" s="395"/>
      <c r="DKU59" s="389"/>
      <c r="DKV59" s="390"/>
      <c r="DKW59" s="391"/>
      <c r="DKX59" s="392"/>
      <c r="DKY59" s="393"/>
      <c r="DKZ59" s="394"/>
      <c r="DLA59" s="395"/>
      <c r="DLB59" s="389"/>
      <c r="DLC59" s="390"/>
      <c r="DLD59" s="391"/>
      <c r="DLE59" s="392"/>
      <c r="DLF59" s="393"/>
      <c r="DLG59" s="394"/>
      <c r="DLH59" s="395"/>
      <c r="DLI59" s="389"/>
      <c r="DLJ59" s="390"/>
      <c r="DLK59" s="391"/>
      <c r="DLL59" s="392"/>
      <c r="DLM59" s="393"/>
      <c r="DLN59" s="394"/>
      <c r="DLO59" s="395"/>
      <c r="DLP59" s="389"/>
      <c r="DLQ59" s="390"/>
      <c r="DLR59" s="391"/>
      <c r="DLS59" s="392"/>
      <c r="DLT59" s="393"/>
      <c r="DLU59" s="394"/>
      <c r="DLV59" s="395"/>
      <c r="DLW59" s="389"/>
      <c r="DLX59" s="390"/>
      <c r="DLY59" s="391"/>
      <c r="DLZ59" s="392"/>
      <c r="DMA59" s="393"/>
      <c r="DMB59" s="394"/>
      <c r="DMC59" s="395"/>
      <c r="DMD59" s="389"/>
      <c r="DME59" s="390"/>
      <c r="DMF59" s="391"/>
      <c r="DMG59" s="392"/>
      <c r="DMH59" s="393"/>
      <c r="DMI59" s="394"/>
      <c r="DMJ59" s="395"/>
      <c r="DMK59" s="389"/>
      <c r="DML59" s="390"/>
      <c r="DMM59" s="391"/>
      <c r="DMN59" s="392"/>
      <c r="DMO59" s="393"/>
      <c r="DMP59" s="394"/>
      <c r="DMQ59" s="395"/>
      <c r="DMR59" s="389"/>
      <c r="DMS59" s="390"/>
      <c r="DMT59" s="391"/>
      <c r="DMU59" s="392"/>
      <c r="DMV59" s="393"/>
      <c r="DMW59" s="394"/>
      <c r="DMX59" s="395"/>
      <c r="DMY59" s="389"/>
      <c r="DMZ59" s="390"/>
      <c r="DNA59" s="391"/>
      <c r="DNB59" s="392"/>
      <c r="DNC59" s="393"/>
      <c r="DND59" s="394"/>
      <c r="DNE59" s="395"/>
      <c r="DNF59" s="389"/>
      <c r="DNG59" s="390"/>
      <c r="DNH59" s="391"/>
      <c r="DNI59" s="392"/>
      <c r="DNJ59" s="393"/>
      <c r="DNK59" s="394"/>
      <c r="DNL59" s="395"/>
      <c r="DNM59" s="389"/>
      <c r="DNN59" s="390"/>
      <c r="DNO59" s="391"/>
      <c r="DNP59" s="392"/>
      <c r="DNQ59" s="393"/>
      <c r="DNR59" s="394"/>
      <c r="DNS59" s="395"/>
      <c r="DNT59" s="389"/>
      <c r="DNU59" s="390"/>
      <c r="DNV59" s="391"/>
      <c r="DNW59" s="392"/>
      <c r="DNX59" s="393"/>
      <c r="DNY59" s="394"/>
      <c r="DNZ59" s="395"/>
      <c r="DOA59" s="389"/>
      <c r="DOB59" s="390"/>
      <c r="DOC59" s="391"/>
      <c r="DOD59" s="392"/>
      <c r="DOE59" s="393"/>
      <c r="DOF59" s="394"/>
      <c r="DOG59" s="395"/>
      <c r="DOH59" s="389"/>
      <c r="DOI59" s="390"/>
      <c r="DOJ59" s="391"/>
      <c r="DOK59" s="392"/>
      <c r="DOL59" s="393"/>
      <c r="DOM59" s="394"/>
      <c r="DON59" s="395"/>
      <c r="DOO59" s="389"/>
      <c r="DOP59" s="390"/>
      <c r="DOQ59" s="391"/>
      <c r="DOR59" s="392"/>
      <c r="DOS59" s="393"/>
      <c r="DOT59" s="394"/>
      <c r="DOU59" s="395"/>
      <c r="DOV59" s="389"/>
      <c r="DOW59" s="390"/>
      <c r="DOX59" s="391"/>
      <c r="DOY59" s="392"/>
      <c r="DOZ59" s="393"/>
      <c r="DPA59" s="394"/>
      <c r="DPB59" s="395"/>
      <c r="DPC59" s="389"/>
      <c r="DPD59" s="390"/>
      <c r="DPE59" s="391"/>
      <c r="DPF59" s="392"/>
      <c r="DPG59" s="393"/>
      <c r="DPH59" s="394"/>
      <c r="DPI59" s="395"/>
      <c r="DPJ59" s="389"/>
      <c r="DPK59" s="390"/>
      <c r="DPL59" s="391"/>
      <c r="DPM59" s="392"/>
      <c r="DPN59" s="393"/>
      <c r="DPO59" s="394"/>
      <c r="DPP59" s="395"/>
      <c r="DPQ59" s="389"/>
      <c r="DPR59" s="390"/>
      <c r="DPS59" s="391"/>
      <c r="DPT59" s="392"/>
      <c r="DPU59" s="393"/>
      <c r="DPV59" s="394"/>
      <c r="DPW59" s="395"/>
      <c r="DPX59" s="389"/>
      <c r="DPY59" s="390"/>
      <c r="DPZ59" s="391"/>
      <c r="DQA59" s="392"/>
      <c r="DQB59" s="393"/>
      <c r="DQC59" s="394"/>
      <c r="DQD59" s="395"/>
      <c r="DQE59" s="389"/>
      <c r="DQF59" s="390"/>
      <c r="DQG59" s="391"/>
      <c r="DQH59" s="392"/>
      <c r="DQI59" s="393"/>
      <c r="DQJ59" s="394"/>
      <c r="DQK59" s="395"/>
      <c r="DQL59" s="389"/>
      <c r="DQM59" s="390"/>
      <c r="DQN59" s="391"/>
      <c r="DQO59" s="392"/>
      <c r="DQP59" s="393"/>
      <c r="DQQ59" s="394"/>
      <c r="DQR59" s="395"/>
      <c r="DQS59" s="389"/>
      <c r="DQT59" s="390"/>
      <c r="DQU59" s="391"/>
      <c r="DQV59" s="392"/>
      <c r="DQW59" s="393"/>
      <c r="DQX59" s="394"/>
      <c r="DQY59" s="395"/>
      <c r="DQZ59" s="389"/>
      <c r="DRA59" s="390"/>
      <c r="DRB59" s="391"/>
      <c r="DRC59" s="392"/>
      <c r="DRD59" s="393"/>
      <c r="DRE59" s="394"/>
      <c r="DRF59" s="395"/>
      <c r="DRG59" s="389"/>
      <c r="DRH59" s="390"/>
      <c r="DRI59" s="391"/>
      <c r="DRJ59" s="392"/>
      <c r="DRK59" s="393"/>
      <c r="DRL59" s="394"/>
      <c r="DRM59" s="395"/>
      <c r="DRN59" s="389"/>
      <c r="DRO59" s="390"/>
      <c r="DRP59" s="391"/>
      <c r="DRQ59" s="392"/>
      <c r="DRR59" s="393"/>
      <c r="DRS59" s="394"/>
      <c r="DRT59" s="395"/>
      <c r="DRU59" s="389"/>
      <c r="DRV59" s="390"/>
      <c r="DRW59" s="391"/>
      <c r="DRX59" s="392"/>
      <c r="DRY59" s="393"/>
      <c r="DRZ59" s="394"/>
      <c r="DSA59" s="395"/>
      <c r="DSB59" s="389"/>
      <c r="DSC59" s="390"/>
      <c r="DSD59" s="391"/>
      <c r="DSE59" s="392"/>
      <c r="DSF59" s="393"/>
      <c r="DSG59" s="394"/>
      <c r="DSH59" s="395"/>
      <c r="DSI59" s="389"/>
      <c r="DSJ59" s="390"/>
      <c r="DSK59" s="391"/>
      <c r="DSL59" s="392"/>
      <c r="DSM59" s="393"/>
      <c r="DSN59" s="394"/>
      <c r="DSO59" s="395"/>
      <c r="DSP59" s="389"/>
      <c r="DSQ59" s="390"/>
      <c r="DSR59" s="391"/>
      <c r="DSS59" s="392"/>
      <c r="DST59" s="393"/>
      <c r="DSU59" s="394"/>
      <c r="DSV59" s="395"/>
      <c r="DSW59" s="389"/>
      <c r="DSX59" s="390"/>
      <c r="DSY59" s="391"/>
      <c r="DSZ59" s="392"/>
      <c r="DTA59" s="393"/>
      <c r="DTB59" s="394"/>
      <c r="DTC59" s="395"/>
      <c r="DTD59" s="389"/>
      <c r="DTE59" s="390"/>
      <c r="DTF59" s="391"/>
      <c r="DTG59" s="392"/>
      <c r="DTH59" s="393"/>
      <c r="DTI59" s="394"/>
      <c r="DTJ59" s="395"/>
      <c r="DTK59" s="389"/>
      <c r="DTL59" s="390"/>
      <c r="DTM59" s="391"/>
      <c r="DTN59" s="392"/>
      <c r="DTO59" s="393"/>
      <c r="DTP59" s="394"/>
      <c r="DTQ59" s="395"/>
      <c r="DTR59" s="389"/>
      <c r="DTS59" s="390"/>
      <c r="DTT59" s="391"/>
      <c r="DTU59" s="392"/>
      <c r="DTV59" s="393"/>
      <c r="DTW59" s="394"/>
      <c r="DTX59" s="395"/>
      <c r="DTY59" s="389"/>
      <c r="DTZ59" s="390"/>
      <c r="DUA59" s="391"/>
      <c r="DUB59" s="392"/>
      <c r="DUC59" s="393"/>
      <c r="DUD59" s="394"/>
      <c r="DUE59" s="395"/>
      <c r="DUF59" s="389"/>
      <c r="DUG59" s="390"/>
      <c r="DUH59" s="391"/>
      <c r="DUI59" s="392"/>
      <c r="DUJ59" s="393"/>
      <c r="DUK59" s="394"/>
      <c r="DUL59" s="395"/>
      <c r="DUM59" s="389"/>
      <c r="DUN59" s="390"/>
      <c r="DUO59" s="391"/>
      <c r="DUP59" s="392"/>
      <c r="DUQ59" s="393"/>
      <c r="DUR59" s="394"/>
      <c r="DUS59" s="395"/>
      <c r="DUT59" s="389"/>
      <c r="DUU59" s="390"/>
      <c r="DUV59" s="391"/>
      <c r="DUW59" s="392"/>
      <c r="DUX59" s="393"/>
      <c r="DUY59" s="394"/>
      <c r="DUZ59" s="395"/>
      <c r="DVA59" s="389"/>
      <c r="DVB59" s="390"/>
      <c r="DVC59" s="391"/>
      <c r="DVD59" s="392"/>
      <c r="DVE59" s="393"/>
      <c r="DVF59" s="394"/>
      <c r="DVG59" s="395"/>
      <c r="DVH59" s="389"/>
      <c r="DVI59" s="390"/>
      <c r="DVJ59" s="391"/>
      <c r="DVK59" s="392"/>
      <c r="DVL59" s="393"/>
      <c r="DVM59" s="394"/>
      <c r="DVN59" s="395"/>
      <c r="DVO59" s="389"/>
      <c r="DVP59" s="390"/>
      <c r="DVQ59" s="391"/>
      <c r="DVR59" s="392"/>
      <c r="DVS59" s="393"/>
      <c r="DVT59" s="394"/>
      <c r="DVU59" s="395"/>
      <c r="DVV59" s="389"/>
      <c r="DVW59" s="390"/>
      <c r="DVX59" s="391"/>
      <c r="DVY59" s="392"/>
      <c r="DVZ59" s="393"/>
      <c r="DWA59" s="394"/>
      <c r="DWB59" s="395"/>
      <c r="DWC59" s="389"/>
      <c r="DWD59" s="390"/>
      <c r="DWE59" s="391"/>
      <c r="DWF59" s="392"/>
      <c r="DWG59" s="393"/>
      <c r="DWH59" s="394"/>
      <c r="DWI59" s="395"/>
      <c r="DWJ59" s="389"/>
      <c r="DWK59" s="390"/>
      <c r="DWL59" s="391"/>
      <c r="DWM59" s="392"/>
      <c r="DWN59" s="393"/>
      <c r="DWO59" s="394"/>
      <c r="DWP59" s="395"/>
      <c r="DWQ59" s="389"/>
      <c r="DWR59" s="390"/>
      <c r="DWS59" s="391"/>
      <c r="DWT59" s="392"/>
      <c r="DWU59" s="393"/>
      <c r="DWV59" s="394"/>
      <c r="DWW59" s="395"/>
      <c r="DWX59" s="389"/>
      <c r="DWY59" s="390"/>
      <c r="DWZ59" s="391"/>
      <c r="DXA59" s="392"/>
      <c r="DXB59" s="393"/>
      <c r="DXC59" s="394"/>
      <c r="DXD59" s="395"/>
      <c r="DXE59" s="389"/>
      <c r="DXF59" s="390"/>
      <c r="DXG59" s="391"/>
      <c r="DXH59" s="392"/>
      <c r="DXI59" s="393"/>
      <c r="DXJ59" s="394"/>
      <c r="DXK59" s="395"/>
      <c r="DXL59" s="389"/>
      <c r="DXM59" s="390"/>
      <c r="DXN59" s="391"/>
      <c r="DXO59" s="392"/>
      <c r="DXP59" s="393"/>
      <c r="DXQ59" s="394"/>
      <c r="DXR59" s="395"/>
      <c r="DXS59" s="389"/>
      <c r="DXT59" s="390"/>
      <c r="DXU59" s="391"/>
      <c r="DXV59" s="392"/>
      <c r="DXW59" s="393"/>
      <c r="DXX59" s="394"/>
      <c r="DXY59" s="395"/>
      <c r="DXZ59" s="389"/>
      <c r="DYA59" s="390"/>
      <c r="DYB59" s="391"/>
      <c r="DYC59" s="392"/>
      <c r="DYD59" s="393"/>
      <c r="DYE59" s="394"/>
      <c r="DYF59" s="395"/>
      <c r="DYG59" s="389"/>
      <c r="DYH59" s="390"/>
      <c r="DYI59" s="391"/>
      <c r="DYJ59" s="392"/>
      <c r="DYK59" s="393"/>
      <c r="DYL59" s="394"/>
      <c r="DYM59" s="395"/>
      <c r="DYN59" s="389"/>
      <c r="DYO59" s="390"/>
      <c r="DYP59" s="391"/>
      <c r="DYQ59" s="392"/>
      <c r="DYR59" s="393"/>
      <c r="DYS59" s="394"/>
      <c r="DYT59" s="395"/>
      <c r="DYU59" s="389"/>
      <c r="DYV59" s="390"/>
      <c r="DYW59" s="391"/>
      <c r="DYX59" s="392"/>
      <c r="DYY59" s="393"/>
      <c r="DYZ59" s="394"/>
      <c r="DZA59" s="395"/>
      <c r="DZB59" s="389"/>
      <c r="DZC59" s="390"/>
      <c r="DZD59" s="391"/>
      <c r="DZE59" s="392"/>
      <c r="DZF59" s="393"/>
      <c r="DZG59" s="394"/>
      <c r="DZH59" s="395"/>
      <c r="DZI59" s="389"/>
      <c r="DZJ59" s="390"/>
      <c r="DZK59" s="391"/>
      <c r="DZL59" s="392"/>
      <c r="DZM59" s="393"/>
      <c r="DZN59" s="394"/>
      <c r="DZO59" s="395"/>
      <c r="DZP59" s="389"/>
      <c r="DZQ59" s="390"/>
      <c r="DZR59" s="391"/>
      <c r="DZS59" s="392"/>
      <c r="DZT59" s="393"/>
      <c r="DZU59" s="394"/>
      <c r="DZV59" s="395"/>
      <c r="DZW59" s="389"/>
      <c r="DZX59" s="390"/>
      <c r="DZY59" s="391"/>
      <c r="DZZ59" s="392"/>
      <c r="EAA59" s="393"/>
      <c r="EAB59" s="394"/>
      <c r="EAC59" s="395"/>
      <c r="EAD59" s="389"/>
      <c r="EAE59" s="390"/>
      <c r="EAF59" s="391"/>
      <c r="EAG59" s="392"/>
      <c r="EAH59" s="393"/>
      <c r="EAI59" s="394"/>
      <c r="EAJ59" s="395"/>
      <c r="EAK59" s="389"/>
      <c r="EAL59" s="390"/>
      <c r="EAM59" s="391"/>
      <c r="EAN59" s="392"/>
      <c r="EAO59" s="393"/>
      <c r="EAP59" s="394"/>
      <c r="EAQ59" s="395"/>
      <c r="EAR59" s="389"/>
      <c r="EAS59" s="390"/>
      <c r="EAT59" s="391"/>
      <c r="EAU59" s="392"/>
      <c r="EAV59" s="393"/>
      <c r="EAW59" s="394"/>
      <c r="EAX59" s="395"/>
      <c r="EAY59" s="389"/>
      <c r="EAZ59" s="390"/>
      <c r="EBA59" s="391"/>
      <c r="EBB59" s="392"/>
      <c r="EBC59" s="393"/>
      <c r="EBD59" s="394"/>
      <c r="EBE59" s="395"/>
      <c r="EBF59" s="389"/>
      <c r="EBG59" s="390"/>
      <c r="EBH59" s="391"/>
      <c r="EBI59" s="392"/>
      <c r="EBJ59" s="393"/>
      <c r="EBK59" s="394"/>
      <c r="EBL59" s="395"/>
      <c r="EBM59" s="389"/>
      <c r="EBN59" s="390"/>
      <c r="EBO59" s="391"/>
      <c r="EBP59" s="392"/>
      <c r="EBQ59" s="393"/>
      <c r="EBR59" s="394"/>
      <c r="EBS59" s="395"/>
      <c r="EBT59" s="389"/>
      <c r="EBU59" s="390"/>
      <c r="EBV59" s="391"/>
      <c r="EBW59" s="392"/>
      <c r="EBX59" s="393"/>
      <c r="EBY59" s="394"/>
      <c r="EBZ59" s="395"/>
      <c r="ECA59" s="389"/>
      <c r="ECB59" s="390"/>
      <c r="ECC59" s="391"/>
      <c r="ECD59" s="392"/>
      <c r="ECE59" s="393"/>
      <c r="ECF59" s="394"/>
      <c r="ECG59" s="395"/>
      <c r="ECH59" s="389"/>
      <c r="ECI59" s="390"/>
      <c r="ECJ59" s="391"/>
      <c r="ECK59" s="392"/>
      <c r="ECL59" s="393"/>
      <c r="ECM59" s="394"/>
      <c r="ECN59" s="395"/>
      <c r="ECO59" s="389"/>
      <c r="ECP59" s="390"/>
      <c r="ECQ59" s="391"/>
      <c r="ECR59" s="392"/>
      <c r="ECS59" s="393"/>
      <c r="ECT59" s="394"/>
      <c r="ECU59" s="395"/>
      <c r="ECV59" s="389"/>
      <c r="ECW59" s="390"/>
      <c r="ECX59" s="391"/>
      <c r="ECY59" s="392"/>
      <c r="ECZ59" s="393"/>
      <c r="EDA59" s="394"/>
      <c r="EDB59" s="395"/>
      <c r="EDC59" s="389"/>
      <c r="EDD59" s="390"/>
      <c r="EDE59" s="391"/>
      <c r="EDF59" s="392"/>
      <c r="EDG59" s="393"/>
      <c r="EDH59" s="394"/>
      <c r="EDI59" s="395"/>
      <c r="EDJ59" s="389"/>
      <c r="EDK59" s="390"/>
      <c r="EDL59" s="391"/>
      <c r="EDM59" s="392"/>
      <c r="EDN59" s="393"/>
      <c r="EDO59" s="394"/>
      <c r="EDP59" s="395"/>
      <c r="EDQ59" s="389"/>
      <c r="EDR59" s="390"/>
      <c r="EDS59" s="391"/>
      <c r="EDT59" s="392"/>
      <c r="EDU59" s="393"/>
      <c r="EDV59" s="394"/>
      <c r="EDW59" s="395"/>
      <c r="EDX59" s="389"/>
      <c r="EDY59" s="390"/>
      <c r="EDZ59" s="391"/>
      <c r="EEA59" s="392"/>
      <c r="EEB59" s="393"/>
      <c r="EEC59" s="394"/>
      <c r="EED59" s="395"/>
      <c r="EEE59" s="389"/>
      <c r="EEF59" s="390"/>
      <c r="EEG59" s="391"/>
      <c r="EEH59" s="392"/>
      <c r="EEI59" s="393"/>
      <c r="EEJ59" s="394"/>
      <c r="EEK59" s="395"/>
      <c r="EEL59" s="389"/>
      <c r="EEM59" s="390"/>
      <c r="EEN59" s="391"/>
      <c r="EEO59" s="392"/>
      <c r="EEP59" s="393"/>
      <c r="EEQ59" s="394"/>
      <c r="EER59" s="395"/>
      <c r="EES59" s="389"/>
      <c r="EET59" s="390"/>
      <c r="EEU59" s="391"/>
      <c r="EEV59" s="392"/>
      <c r="EEW59" s="393"/>
      <c r="EEX59" s="394"/>
      <c r="EEY59" s="395"/>
      <c r="EEZ59" s="389"/>
      <c r="EFA59" s="390"/>
      <c r="EFB59" s="391"/>
      <c r="EFC59" s="392"/>
      <c r="EFD59" s="393"/>
      <c r="EFE59" s="394"/>
      <c r="EFF59" s="395"/>
      <c r="EFG59" s="389"/>
      <c r="EFH59" s="390"/>
      <c r="EFI59" s="391"/>
      <c r="EFJ59" s="392"/>
      <c r="EFK59" s="393"/>
      <c r="EFL59" s="394"/>
      <c r="EFM59" s="395"/>
      <c r="EFN59" s="389"/>
      <c r="EFO59" s="390"/>
      <c r="EFP59" s="391"/>
      <c r="EFQ59" s="392"/>
      <c r="EFR59" s="393"/>
      <c r="EFS59" s="394"/>
      <c r="EFT59" s="395"/>
      <c r="EFU59" s="389"/>
      <c r="EFV59" s="390"/>
      <c r="EFW59" s="391"/>
      <c r="EFX59" s="392"/>
      <c r="EFY59" s="393"/>
      <c r="EFZ59" s="394"/>
      <c r="EGA59" s="395"/>
      <c r="EGB59" s="389"/>
      <c r="EGC59" s="390"/>
      <c r="EGD59" s="391"/>
      <c r="EGE59" s="392"/>
      <c r="EGF59" s="393"/>
      <c r="EGG59" s="394"/>
      <c r="EGH59" s="395"/>
      <c r="EGI59" s="389"/>
      <c r="EGJ59" s="390"/>
      <c r="EGK59" s="391"/>
      <c r="EGL59" s="392"/>
      <c r="EGM59" s="393"/>
      <c r="EGN59" s="394"/>
      <c r="EGO59" s="395"/>
      <c r="EGP59" s="389"/>
      <c r="EGQ59" s="390"/>
      <c r="EGR59" s="391"/>
      <c r="EGS59" s="392"/>
      <c r="EGT59" s="393"/>
      <c r="EGU59" s="394"/>
      <c r="EGV59" s="395"/>
      <c r="EGW59" s="389"/>
      <c r="EGX59" s="390"/>
      <c r="EGY59" s="391"/>
      <c r="EGZ59" s="392"/>
      <c r="EHA59" s="393"/>
      <c r="EHB59" s="394"/>
      <c r="EHC59" s="395"/>
      <c r="EHD59" s="389"/>
      <c r="EHE59" s="390"/>
      <c r="EHF59" s="391"/>
      <c r="EHG59" s="392"/>
      <c r="EHH59" s="393"/>
      <c r="EHI59" s="394"/>
      <c r="EHJ59" s="395"/>
      <c r="EHK59" s="389"/>
      <c r="EHL59" s="390"/>
      <c r="EHM59" s="391"/>
      <c r="EHN59" s="392"/>
      <c r="EHO59" s="393"/>
      <c r="EHP59" s="394"/>
      <c r="EHQ59" s="395"/>
      <c r="EHR59" s="389"/>
      <c r="EHS59" s="390"/>
      <c r="EHT59" s="391"/>
      <c r="EHU59" s="392"/>
      <c r="EHV59" s="393"/>
      <c r="EHW59" s="394"/>
      <c r="EHX59" s="395"/>
      <c r="EHY59" s="389"/>
      <c r="EHZ59" s="390"/>
      <c r="EIA59" s="391"/>
      <c r="EIB59" s="392"/>
      <c r="EIC59" s="393"/>
      <c r="EID59" s="394"/>
      <c r="EIE59" s="395"/>
      <c r="EIF59" s="389"/>
      <c r="EIG59" s="390"/>
      <c r="EIH59" s="391"/>
      <c r="EII59" s="392"/>
      <c r="EIJ59" s="393"/>
      <c r="EIK59" s="394"/>
      <c r="EIL59" s="395"/>
      <c r="EIM59" s="389"/>
      <c r="EIN59" s="390"/>
      <c r="EIO59" s="391"/>
      <c r="EIP59" s="392"/>
      <c r="EIQ59" s="393"/>
      <c r="EIR59" s="394"/>
      <c r="EIS59" s="395"/>
      <c r="EIT59" s="389"/>
      <c r="EIU59" s="390"/>
      <c r="EIV59" s="391"/>
      <c r="EIW59" s="392"/>
      <c r="EIX59" s="393"/>
      <c r="EIY59" s="394"/>
      <c r="EIZ59" s="395"/>
      <c r="EJA59" s="389"/>
      <c r="EJB59" s="390"/>
      <c r="EJC59" s="391"/>
      <c r="EJD59" s="392"/>
      <c r="EJE59" s="393"/>
      <c r="EJF59" s="394"/>
      <c r="EJG59" s="395"/>
      <c r="EJH59" s="389"/>
      <c r="EJI59" s="390"/>
      <c r="EJJ59" s="391"/>
      <c r="EJK59" s="392"/>
      <c r="EJL59" s="393"/>
      <c r="EJM59" s="394"/>
      <c r="EJN59" s="395"/>
      <c r="EJO59" s="389"/>
      <c r="EJP59" s="390"/>
      <c r="EJQ59" s="391"/>
      <c r="EJR59" s="392"/>
      <c r="EJS59" s="393"/>
      <c r="EJT59" s="394"/>
      <c r="EJU59" s="395"/>
      <c r="EJV59" s="389"/>
      <c r="EJW59" s="390"/>
      <c r="EJX59" s="391"/>
      <c r="EJY59" s="392"/>
      <c r="EJZ59" s="393"/>
      <c r="EKA59" s="394"/>
      <c r="EKB59" s="395"/>
      <c r="EKC59" s="389"/>
      <c r="EKD59" s="390"/>
      <c r="EKE59" s="391"/>
      <c r="EKF59" s="392"/>
      <c r="EKG59" s="393"/>
      <c r="EKH59" s="394"/>
      <c r="EKI59" s="395"/>
      <c r="EKJ59" s="389"/>
      <c r="EKK59" s="390"/>
      <c r="EKL59" s="391"/>
      <c r="EKM59" s="392"/>
      <c r="EKN59" s="393"/>
      <c r="EKO59" s="394"/>
      <c r="EKP59" s="395"/>
      <c r="EKQ59" s="389"/>
      <c r="EKR59" s="390"/>
      <c r="EKS59" s="391"/>
      <c r="EKT59" s="392"/>
      <c r="EKU59" s="393"/>
      <c r="EKV59" s="394"/>
      <c r="EKW59" s="395"/>
      <c r="EKX59" s="389"/>
      <c r="EKY59" s="390"/>
      <c r="EKZ59" s="391"/>
      <c r="ELA59" s="392"/>
      <c r="ELB59" s="393"/>
      <c r="ELC59" s="394"/>
      <c r="ELD59" s="395"/>
      <c r="ELE59" s="389"/>
      <c r="ELF59" s="390"/>
      <c r="ELG59" s="391"/>
      <c r="ELH59" s="392"/>
      <c r="ELI59" s="393"/>
      <c r="ELJ59" s="394"/>
      <c r="ELK59" s="395"/>
      <c r="ELL59" s="389"/>
      <c r="ELM59" s="390"/>
      <c r="ELN59" s="391"/>
      <c r="ELO59" s="392"/>
      <c r="ELP59" s="393"/>
      <c r="ELQ59" s="394"/>
      <c r="ELR59" s="395"/>
      <c r="ELS59" s="389"/>
      <c r="ELT59" s="390"/>
      <c r="ELU59" s="391"/>
      <c r="ELV59" s="392"/>
      <c r="ELW59" s="393"/>
      <c r="ELX59" s="394"/>
      <c r="ELY59" s="395"/>
      <c r="ELZ59" s="389"/>
      <c r="EMA59" s="390"/>
      <c r="EMB59" s="391"/>
      <c r="EMC59" s="392"/>
      <c r="EMD59" s="393"/>
      <c r="EME59" s="394"/>
      <c r="EMF59" s="395"/>
      <c r="EMG59" s="389"/>
      <c r="EMH59" s="390"/>
      <c r="EMI59" s="391"/>
      <c r="EMJ59" s="392"/>
      <c r="EMK59" s="393"/>
      <c r="EML59" s="394"/>
      <c r="EMM59" s="395"/>
      <c r="EMN59" s="389"/>
      <c r="EMO59" s="390"/>
      <c r="EMP59" s="391"/>
      <c r="EMQ59" s="392"/>
      <c r="EMR59" s="393"/>
      <c r="EMS59" s="394"/>
      <c r="EMT59" s="395"/>
      <c r="EMU59" s="389"/>
      <c r="EMV59" s="390"/>
      <c r="EMW59" s="391"/>
      <c r="EMX59" s="392"/>
      <c r="EMY59" s="393"/>
      <c r="EMZ59" s="394"/>
      <c r="ENA59" s="395"/>
      <c r="ENB59" s="389"/>
      <c r="ENC59" s="390"/>
      <c r="END59" s="391"/>
      <c r="ENE59" s="392"/>
      <c r="ENF59" s="393"/>
      <c r="ENG59" s="394"/>
      <c r="ENH59" s="395"/>
      <c r="ENI59" s="389"/>
      <c r="ENJ59" s="390"/>
      <c r="ENK59" s="391"/>
      <c r="ENL59" s="392"/>
      <c r="ENM59" s="393"/>
      <c r="ENN59" s="394"/>
      <c r="ENO59" s="395"/>
      <c r="ENP59" s="389"/>
      <c r="ENQ59" s="390"/>
      <c r="ENR59" s="391"/>
      <c r="ENS59" s="392"/>
      <c r="ENT59" s="393"/>
      <c r="ENU59" s="394"/>
      <c r="ENV59" s="395"/>
      <c r="ENW59" s="389"/>
      <c r="ENX59" s="390"/>
      <c r="ENY59" s="391"/>
      <c r="ENZ59" s="392"/>
      <c r="EOA59" s="393"/>
      <c r="EOB59" s="394"/>
      <c r="EOC59" s="395"/>
      <c r="EOD59" s="389"/>
      <c r="EOE59" s="390"/>
      <c r="EOF59" s="391"/>
      <c r="EOG59" s="392"/>
      <c r="EOH59" s="393"/>
      <c r="EOI59" s="394"/>
      <c r="EOJ59" s="395"/>
      <c r="EOK59" s="389"/>
      <c r="EOL59" s="390"/>
      <c r="EOM59" s="391"/>
      <c r="EON59" s="392"/>
      <c r="EOO59" s="393"/>
      <c r="EOP59" s="394"/>
      <c r="EOQ59" s="395"/>
      <c r="EOR59" s="389"/>
      <c r="EOS59" s="390"/>
      <c r="EOT59" s="391"/>
      <c r="EOU59" s="392"/>
      <c r="EOV59" s="393"/>
      <c r="EOW59" s="394"/>
      <c r="EOX59" s="395"/>
      <c r="EOY59" s="389"/>
      <c r="EOZ59" s="390"/>
      <c r="EPA59" s="391"/>
      <c r="EPB59" s="392"/>
      <c r="EPC59" s="393"/>
      <c r="EPD59" s="394"/>
      <c r="EPE59" s="395"/>
      <c r="EPF59" s="389"/>
      <c r="EPG59" s="390"/>
      <c r="EPH59" s="391"/>
      <c r="EPI59" s="392"/>
      <c r="EPJ59" s="393"/>
      <c r="EPK59" s="394"/>
      <c r="EPL59" s="395"/>
      <c r="EPM59" s="389"/>
      <c r="EPN59" s="390"/>
      <c r="EPO59" s="391"/>
      <c r="EPP59" s="392"/>
      <c r="EPQ59" s="393"/>
      <c r="EPR59" s="394"/>
      <c r="EPS59" s="395"/>
      <c r="EPT59" s="389"/>
      <c r="EPU59" s="390"/>
      <c r="EPV59" s="391"/>
      <c r="EPW59" s="392"/>
      <c r="EPX59" s="393"/>
      <c r="EPY59" s="394"/>
      <c r="EPZ59" s="395"/>
      <c r="EQA59" s="389"/>
      <c r="EQB59" s="390"/>
      <c r="EQC59" s="391"/>
      <c r="EQD59" s="392"/>
      <c r="EQE59" s="393"/>
      <c r="EQF59" s="394"/>
      <c r="EQG59" s="395"/>
      <c r="EQH59" s="389"/>
      <c r="EQI59" s="390"/>
      <c r="EQJ59" s="391"/>
      <c r="EQK59" s="392"/>
      <c r="EQL59" s="393"/>
      <c r="EQM59" s="394"/>
      <c r="EQN59" s="395"/>
      <c r="EQO59" s="389"/>
      <c r="EQP59" s="390"/>
      <c r="EQQ59" s="391"/>
      <c r="EQR59" s="392"/>
      <c r="EQS59" s="393"/>
      <c r="EQT59" s="394"/>
      <c r="EQU59" s="395"/>
      <c r="EQV59" s="389"/>
      <c r="EQW59" s="390"/>
      <c r="EQX59" s="391"/>
      <c r="EQY59" s="392"/>
      <c r="EQZ59" s="393"/>
      <c r="ERA59" s="394"/>
      <c r="ERB59" s="395"/>
      <c r="ERC59" s="389"/>
      <c r="ERD59" s="390"/>
      <c r="ERE59" s="391"/>
      <c r="ERF59" s="392"/>
      <c r="ERG59" s="393"/>
      <c r="ERH59" s="394"/>
      <c r="ERI59" s="395"/>
      <c r="ERJ59" s="389"/>
      <c r="ERK59" s="390"/>
      <c r="ERL59" s="391"/>
      <c r="ERM59" s="392"/>
      <c r="ERN59" s="393"/>
      <c r="ERO59" s="394"/>
      <c r="ERP59" s="395"/>
      <c r="ERQ59" s="389"/>
      <c r="ERR59" s="390"/>
      <c r="ERS59" s="391"/>
      <c r="ERT59" s="392"/>
      <c r="ERU59" s="393"/>
      <c r="ERV59" s="394"/>
      <c r="ERW59" s="395"/>
      <c r="ERX59" s="389"/>
      <c r="ERY59" s="390"/>
      <c r="ERZ59" s="391"/>
      <c r="ESA59" s="392"/>
      <c r="ESB59" s="393"/>
      <c r="ESC59" s="394"/>
      <c r="ESD59" s="395"/>
      <c r="ESE59" s="389"/>
      <c r="ESF59" s="390"/>
      <c r="ESG59" s="391"/>
      <c r="ESH59" s="392"/>
      <c r="ESI59" s="393"/>
      <c r="ESJ59" s="394"/>
      <c r="ESK59" s="395"/>
      <c r="ESL59" s="389"/>
      <c r="ESM59" s="390"/>
      <c r="ESN59" s="391"/>
      <c r="ESO59" s="392"/>
      <c r="ESP59" s="393"/>
      <c r="ESQ59" s="394"/>
      <c r="ESR59" s="395"/>
      <c r="ESS59" s="389"/>
      <c r="EST59" s="390"/>
      <c r="ESU59" s="391"/>
      <c r="ESV59" s="392"/>
      <c r="ESW59" s="393"/>
      <c r="ESX59" s="394"/>
      <c r="ESY59" s="395"/>
      <c r="ESZ59" s="389"/>
      <c r="ETA59" s="390"/>
      <c r="ETB59" s="391"/>
      <c r="ETC59" s="392"/>
      <c r="ETD59" s="393"/>
      <c r="ETE59" s="394"/>
      <c r="ETF59" s="395"/>
      <c r="ETG59" s="389"/>
      <c r="ETH59" s="390"/>
      <c r="ETI59" s="391"/>
      <c r="ETJ59" s="392"/>
      <c r="ETK59" s="393"/>
      <c r="ETL59" s="394"/>
      <c r="ETM59" s="395"/>
      <c r="ETN59" s="389"/>
      <c r="ETO59" s="390"/>
      <c r="ETP59" s="391"/>
      <c r="ETQ59" s="392"/>
      <c r="ETR59" s="393"/>
      <c r="ETS59" s="394"/>
      <c r="ETT59" s="395"/>
      <c r="ETU59" s="389"/>
      <c r="ETV59" s="390"/>
      <c r="ETW59" s="391"/>
      <c r="ETX59" s="392"/>
      <c r="ETY59" s="393"/>
      <c r="ETZ59" s="394"/>
      <c r="EUA59" s="395"/>
      <c r="EUB59" s="389"/>
      <c r="EUC59" s="390"/>
      <c r="EUD59" s="391"/>
      <c r="EUE59" s="392"/>
      <c r="EUF59" s="393"/>
      <c r="EUG59" s="394"/>
      <c r="EUH59" s="395"/>
      <c r="EUI59" s="389"/>
      <c r="EUJ59" s="390"/>
      <c r="EUK59" s="391"/>
      <c r="EUL59" s="392"/>
      <c r="EUM59" s="393"/>
      <c r="EUN59" s="394"/>
      <c r="EUO59" s="395"/>
      <c r="EUP59" s="389"/>
      <c r="EUQ59" s="390"/>
      <c r="EUR59" s="391"/>
      <c r="EUS59" s="392"/>
      <c r="EUT59" s="393"/>
      <c r="EUU59" s="394"/>
      <c r="EUV59" s="395"/>
      <c r="EUW59" s="389"/>
      <c r="EUX59" s="390"/>
      <c r="EUY59" s="391"/>
      <c r="EUZ59" s="392"/>
      <c r="EVA59" s="393"/>
      <c r="EVB59" s="394"/>
      <c r="EVC59" s="395"/>
      <c r="EVD59" s="389"/>
      <c r="EVE59" s="390"/>
      <c r="EVF59" s="391"/>
      <c r="EVG59" s="392"/>
      <c r="EVH59" s="393"/>
      <c r="EVI59" s="394"/>
      <c r="EVJ59" s="395"/>
      <c r="EVK59" s="389"/>
      <c r="EVL59" s="390"/>
      <c r="EVM59" s="391"/>
      <c r="EVN59" s="392"/>
      <c r="EVO59" s="393"/>
      <c r="EVP59" s="394"/>
      <c r="EVQ59" s="395"/>
      <c r="EVR59" s="389"/>
      <c r="EVS59" s="390"/>
      <c r="EVT59" s="391"/>
      <c r="EVU59" s="392"/>
      <c r="EVV59" s="393"/>
      <c r="EVW59" s="394"/>
      <c r="EVX59" s="395"/>
      <c r="EVY59" s="389"/>
      <c r="EVZ59" s="390"/>
      <c r="EWA59" s="391"/>
      <c r="EWB59" s="392"/>
      <c r="EWC59" s="393"/>
      <c r="EWD59" s="394"/>
      <c r="EWE59" s="395"/>
      <c r="EWF59" s="389"/>
      <c r="EWG59" s="390"/>
      <c r="EWH59" s="391"/>
      <c r="EWI59" s="392"/>
      <c r="EWJ59" s="393"/>
      <c r="EWK59" s="394"/>
      <c r="EWL59" s="395"/>
      <c r="EWM59" s="389"/>
      <c r="EWN59" s="390"/>
      <c r="EWO59" s="391"/>
      <c r="EWP59" s="392"/>
      <c r="EWQ59" s="393"/>
      <c r="EWR59" s="394"/>
      <c r="EWS59" s="395"/>
      <c r="EWT59" s="389"/>
      <c r="EWU59" s="390"/>
      <c r="EWV59" s="391"/>
      <c r="EWW59" s="392"/>
      <c r="EWX59" s="393"/>
      <c r="EWY59" s="394"/>
      <c r="EWZ59" s="395"/>
      <c r="EXA59" s="389"/>
      <c r="EXB59" s="390"/>
      <c r="EXC59" s="391"/>
      <c r="EXD59" s="392"/>
      <c r="EXE59" s="393"/>
      <c r="EXF59" s="394"/>
      <c r="EXG59" s="395"/>
      <c r="EXH59" s="389"/>
      <c r="EXI59" s="390"/>
      <c r="EXJ59" s="391"/>
      <c r="EXK59" s="392"/>
      <c r="EXL59" s="393"/>
      <c r="EXM59" s="394"/>
      <c r="EXN59" s="395"/>
      <c r="EXO59" s="389"/>
      <c r="EXP59" s="390"/>
      <c r="EXQ59" s="391"/>
      <c r="EXR59" s="392"/>
      <c r="EXS59" s="393"/>
      <c r="EXT59" s="394"/>
      <c r="EXU59" s="395"/>
      <c r="EXV59" s="389"/>
      <c r="EXW59" s="390"/>
      <c r="EXX59" s="391"/>
      <c r="EXY59" s="392"/>
      <c r="EXZ59" s="393"/>
      <c r="EYA59" s="394"/>
      <c r="EYB59" s="395"/>
      <c r="EYC59" s="389"/>
      <c r="EYD59" s="390"/>
      <c r="EYE59" s="391"/>
      <c r="EYF59" s="392"/>
      <c r="EYG59" s="393"/>
      <c r="EYH59" s="394"/>
      <c r="EYI59" s="395"/>
      <c r="EYJ59" s="389"/>
      <c r="EYK59" s="390"/>
      <c r="EYL59" s="391"/>
      <c r="EYM59" s="392"/>
      <c r="EYN59" s="393"/>
      <c r="EYO59" s="394"/>
      <c r="EYP59" s="395"/>
      <c r="EYQ59" s="389"/>
      <c r="EYR59" s="390"/>
      <c r="EYS59" s="391"/>
      <c r="EYT59" s="392"/>
      <c r="EYU59" s="393"/>
      <c r="EYV59" s="394"/>
      <c r="EYW59" s="395"/>
      <c r="EYX59" s="389"/>
      <c r="EYY59" s="390"/>
      <c r="EYZ59" s="391"/>
      <c r="EZA59" s="392"/>
      <c r="EZB59" s="393"/>
      <c r="EZC59" s="394"/>
      <c r="EZD59" s="395"/>
      <c r="EZE59" s="389"/>
      <c r="EZF59" s="390"/>
      <c r="EZG59" s="391"/>
      <c r="EZH59" s="392"/>
      <c r="EZI59" s="393"/>
      <c r="EZJ59" s="394"/>
      <c r="EZK59" s="395"/>
      <c r="EZL59" s="389"/>
      <c r="EZM59" s="390"/>
      <c r="EZN59" s="391"/>
      <c r="EZO59" s="392"/>
      <c r="EZP59" s="393"/>
      <c r="EZQ59" s="394"/>
      <c r="EZR59" s="395"/>
      <c r="EZS59" s="389"/>
      <c r="EZT59" s="390"/>
      <c r="EZU59" s="391"/>
      <c r="EZV59" s="392"/>
      <c r="EZW59" s="393"/>
      <c r="EZX59" s="394"/>
      <c r="EZY59" s="395"/>
      <c r="EZZ59" s="389"/>
      <c r="FAA59" s="390"/>
      <c r="FAB59" s="391"/>
      <c r="FAC59" s="392"/>
      <c r="FAD59" s="393"/>
      <c r="FAE59" s="394"/>
      <c r="FAF59" s="395"/>
      <c r="FAG59" s="389"/>
      <c r="FAH59" s="390"/>
      <c r="FAI59" s="391"/>
      <c r="FAJ59" s="392"/>
      <c r="FAK59" s="393"/>
      <c r="FAL59" s="394"/>
      <c r="FAM59" s="395"/>
      <c r="FAN59" s="389"/>
      <c r="FAO59" s="390"/>
      <c r="FAP59" s="391"/>
      <c r="FAQ59" s="392"/>
      <c r="FAR59" s="393"/>
      <c r="FAS59" s="394"/>
      <c r="FAT59" s="395"/>
      <c r="FAU59" s="389"/>
      <c r="FAV59" s="390"/>
      <c r="FAW59" s="391"/>
      <c r="FAX59" s="392"/>
      <c r="FAY59" s="393"/>
      <c r="FAZ59" s="394"/>
      <c r="FBA59" s="395"/>
      <c r="FBB59" s="389"/>
      <c r="FBC59" s="390"/>
      <c r="FBD59" s="391"/>
      <c r="FBE59" s="392"/>
      <c r="FBF59" s="393"/>
      <c r="FBG59" s="394"/>
      <c r="FBH59" s="395"/>
      <c r="FBI59" s="389"/>
      <c r="FBJ59" s="390"/>
      <c r="FBK59" s="391"/>
      <c r="FBL59" s="392"/>
      <c r="FBM59" s="393"/>
      <c r="FBN59" s="394"/>
      <c r="FBO59" s="395"/>
      <c r="FBP59" s="389"/>
      <c r="FBQ59" s="390"/>
      <c r="FBR59" s="391"/>
      <c r="FBS59" s="392"/>
      <c r="FBT59" s="393"/>
      <c r="FBU59" s="394"/>
      <c r="FBV59" s="395"/>
      <c r="FBW59" s="389"/>
      <c r="FBX59" s="390"/>
      <c r="FBY59" s="391"/>
      <c r="FBZ59" s="392"/>
      <c r="FCA59" s="393"/>
      <c r="FCB59" s="394"/>
      <c r="FCC59" s="395"/>
      <c r="FCD59" s="389"/>
      <c r="FCE59" s="390"/>
      <c r="FCF59" s="391"/>
      <c r="FCG59" s="392"/>
      <c r="FCH59" s="393"/>
      <c r="FCI59" s="394"/>
      <c r="FCJ59" s="395"/>
      <c r="FCK59" s="389"/>
      <c r="FCL59" s="390"/>
      <c r="FCM59" s="391"/>
      <c r="FCN59" s="392"/>
      <c r="FCO59" s="393"/>
      <c r="FCP59" s="394"/>
      <c r="FCQ59" s="395"/>
      <c r="FCR59" s="389"/>
      <c r="FCS59" s="390"/>
      <c r="FCT59" s="391"/>
      <c r="FCU59" s="392"/>
      <c r="FCV59" s="393"/>
      <c r="FCW59" s="394"/>
      <c r="FCX59" s="395"/>
      <c r="FCY59" s="389"/>
      <c r="FCZ59" s="390"/>
      <c r="FDA59" s="391"/>
      <c r="FDB59" s="392"/>
      <c r="FDC59" s="393"/>
      <c r="FDD59" s="394"/>
      <c r="FDE59" s="395"/>
      <c r="FDF59" s="389"/>
      <c r="FDG59" s="390"/>
      <c r="FDH59" s="391"/>
      <c r="FDI59" s="392"/>
      <c r="FDJ59" s="393"/>
      <c r="FDK59" s="394"/>
      <c r="FDL59" s="395"/>
      <c r="FDM59" s="389"/>
      <c r="FDN59" s="390"/>
      <c r="FDO59" s="391"/>
      <c r="FDP59" s="392"/>
      <c r="FDQ59" s="393"/>
      <c r="FDR59" s="394"/>
      <c r="FDS59" s="395"/>
      <c r="FDT59" s="389"/>
      <c r="FDU59" s="390"/>
      <c r="FDV59" s="391"/>
      <c r="FDW59" s="392"/>
      <c r="FDX59" s="393"/>
      <c r="FDY59" s="394"/>
      <c r="FDZ59" s="395"/>
      <c r="FEA59" s="389"/>
      <c r="FEB59" s="390"/>
      <c r="FEC59" s="391"/>
      <c r="FED59" s="392"/>
      <c r="FEE59" s="393"/>
      <c r="FEF59" s="394"/>
      <c r="FEG59" s="395"/>
      <c r="FEH59" s="389"/>
      <c r="FEI59" s="390"/>
      <c r="FEJ59" s="391"/>
      <c r="FEK59" s="392"/>
      <c r="FEL59" s="393"/>
      <c r="FEM59" s="394"/>
      <c r="FEN59" s="395"/>
      <c r="FEO59" s="389"/>
      <c r="FEP59" s="390"/>
      <c r="FEQ59" s="391"/>
      <c r="FER59" s="392"/>
      <c r="FES59" s="393"/>
      <c r="FET59" s="394"/>
      <c r="FEU59" s="395"/>
      <c r="FEV59" s="389"/>
      <c r="FEW59" s="390"/>
      <c r="FEX59" s="391"/>
      <c r="FEY59" s="392"/>
      <c r="FEZ59" s="393"/>
      <c r="FFA59" s="394"/>
      <c r="FFB59" s="395"/>
      <c r="FFC59" s="389"/>
      <c r="FFD59" s="390"/>
      <c r="FFE59" s="391"/>
      <c r="FFF59" s="392"/>
      <c r="FFG59" s="393"/>
      <c r="FFH59" s="394"/>
      <c r="FFI59" s="395"/>
      <c r="FFJ59" s="389"/>
      <c r="FFK59" s="390"/>
      <c r="FFL59" s="391"/>
      <c r="FFM59" s="392"/>
      <c r="FFN59" s="393"/>
      <c r="FFO59" s="394"/>
      <c r="FFP59" s="395"/>
      <c r="FFQ59" s="389"/>
      <c r="FFR59" s="390"/>
      <c r="FFS59" s="391"/>
      <c r="FFT59" s="392"/>
      <c r="FFU59" s="393"/>
      <c r="FFV59" s="394"/>
      <c r="FFW59" s="395"/>
      <c r="FFX59" s="389"/>
      <c r="FFY59" s="390"/>
      <c r="FFZ59" s="391"/>
      <c r="FGA59" s="392"/>
      <c r="FGB59" s="393"/>
      <c r="FGC59" s="394"/>
      <c r="FGD59" s="395"/>
      <c r="FGE59" s="389"/>
      <c r="FGF59" s="390"/>
      <c r="FGG59" s="391"/>
      <c r="FGH59" s="392"/>
      <c r="FGI59" s="393"/>
      <c r="FGJ59" s="394"/>
      <c r="FGK59" s="395"/>
      <c r="FGL59" s="389"/>
      <c r="FGM59" s="390"/>
      <c r="FGN59" s="391"/>
      <c r="FGO59" s="392"/>
      <c r="FGP59" s="393"/>
      <c r="FGQ59" s="394"/>
      <c r="FGR59" s="395"/>
      <c r="FGS59" s="389"/>
      <c r="FGT59" s="390"/>
      <c r="FGU59" s="391"/>
      <c r="FGV59" s="392"/>
      <c r="FGW59" s="393"/>
      <c r="FGX59" s="394"/>
      <c r="FGY59" s="395"/>
      <c r="FGZ59" s="389"/>
      <c r="FHA59" s="390"/>
      <c r="FHB59" s="391"/>
      <c r="FHC59" s="392"/>
      <c r="FHD59" s="393"/>
      <c r="FHE59" s="394"/>
      <c r="FHF59" s="395"/>
      <c r="FHG59" s="389"/>
      <c r="FHH59" s="390"/>
      <c r="FHI59" s="391"/>
      <c r="FHJ59" s="392"/>
      <c r="FHK59" s="393"/>
      <c r="FHL59" s="394"/>
      <c r="FHM59" s="395"/>
      <c r="FHN59" s="389"/>
      <c r="FHO59" s="390"/>
      <c r="FHP59" s="391"/>
      <c r="FHQ59" s="392"/>
      <c r="FHR59" s="393"/>
      <c r="FHS59" s="394"/>
      <c r="FHT59" s="395"/>
      <c r="FHU59" s="389"/>
      <c r="FHV59" s="390"/>
      <c r="FHW59" s="391"/>
      <c r="FHX59" s="392"/>
      <c r="FHY59" s="393"/>
      <c r="FHZ59" s="394"/>
      <c r="FIA59" s="395"/>
      <c r="FIB59" s="389"/>
      <c r="FIC59" s="390"/>
      <c r="FID59" s="391"/>
      <c r="FIE59" s="392"/>
      <c r="FIF59" s="393"/>
      <c r="FIG59" s="394"/>
      <c r="FIH59" s="395"/>
      <c r="FII59" s="389"/>
      <c r="FIJ59" s="390"/>
      <c r="FIK59" s="391"/>
      <c r="FIL59" s="392"/>
      <c r="FIM59" s="393"/>
      <c r="FIN59" s="394"/>
      <c r="FIO59" s="395"/>
      <c r="FIP59" s="389"/>
      <c r="FIQ59" s="390"/>
      <c r="FIR59" s="391"/>
      <c r="FIS59" s="392"/>
      <c r="FIT59" s="393"/>
      <c r="FIU59" s="394"/>
      <c r="FIV59" s="395"/>
      <c r="FIW59" s="389"/>
      <c r="FIX59" s="390"/>
      <c r="FIY59" s="391"/>
      <c r="FIZ59" s="392"/>
      <c r="FJA59" s="393"/>
      <c r="FJB59" s="394"/>
      <c r="FJC59" s="395"/>
      <c r="FJD59" s="389"/>
      <c r="FJE59" s="390"/>
      <c r="FJF59" s="391"/>
      <c r="FJG59" s="392"/>
      <c r="FJH59" s="393"/>
      <c r="FJI59" s="394"/>
      <c r="FJJ59" s="395"/>
      <c r="FJK59" s="389"/>
      <c r="FJL59" s="390"/>
      <c r="FJM59" s="391"/>
      <c r="FJN59" s="392"/>
      <c r="FJO59" s="393"/>
      <c r="FJP59" s="394"/>
      <c r="FJQ59" s="395"/>
      <c r="FJR59" s="389"/>
      <c r="FJS59" s="390"/>
      <c r="FJT59" s="391"/>
      <c r="FJU59" s="392"/>
      <c r="FJV59" s="393"/>
      <c r="FJW59" s="394"/>
      <c r="FJX59" s="395"/>
      <c r="FJY59" s="389"/>
      <c r="FJZ59" s="390"/>
      <c r="FKA59" s="391"/>
      <c r="FKB59" s="392"/>
      <c r="FKC59" s="393"/>
      <c r="FKD59" s="394"/>
      <c r="FKE59" s="395"/>
      <c r="FKF59" s="389"/>
      <c r="FKG59" s="390"/>
      <c r="FKH59" s="391"/>
      <c r="FKI59" s="392"/>
      <c r="FKJ59" s="393"/>
      <c r="FKK59" s="394"/>
      <c r="FKL59" s="395"/>
      <c r="FKM59" s="389"/>
      <c r="FKN59" s="390"/>
      <c r="FKO59" s="391"/>
      <c r="FKP59" s="392"/>
      <c r="FKQ59" s="393"/>
      <c r="FKR59" s="394"/>
      <c r="FKS59" s="395"/>
      <c r="FKT59" s="389"/>
      <c r="FKU59" s="390"/>
      <c r="FKV59" s="391"/>
      <c r="FKW59" s="392"/>
      <c r="FKX59" s="393"/>
      <c r="FKY59" s="394"/>
      <c r="FKZ59" s="395"/>
      <c r="FLA59" s="389"/>
      <c r="FLB59" s="390"/>
      <c r="FLC59" s="391"/>
      <c r="FLD59" s="392"/>
      <c r="FLE59" s="393"/>
      <c r="FLF59" s="394"/>
      <c r="FLG59" s="395"/>
      <c r="FLH59" s="389"/>
      <c r="FLI59" s="390"/>
      <c r="FLJ59" s="391"/>
      <c r="FLK59" s="392"/>
      <c r="FLL59" s="393"/>
      <c r="FLM59" s="394"/>
      <c r="FLN59" s="395"/>
      <c r="FLO59" s="389"/>
      <c r="FLP59" s="390"/>
      <c r="FLQ59" s="391"/>
      <c r="FLR59" s="392"/>
      <c r="FLS59" s="393"/>
      <c r="FLT59" s="394"/>
      <c r="FLU59" s="395"/>
      <c r="FLV59" s="389"/>
      <c r="FLW59" s="390"/>
      <c r="FLX59" s="391"/>
      <c r="FLY59" s="392"/>
      <c r="FLZ59" s="393"/>
      <c r="FMA59" s="394"/>
      <c r="FMB59" s="395"/>
      <c r="FMC59" s="389"/>
      <c r="FMD59" s="390"/>
      <c r="FME59" s="391"/>
      <c r="FMF59" s="392"/>
      <c r="FMG59" s="393"/>
      <c r="FMH59" s="394"/>
      <c r="FMI59" s="395"/>
      <c r="FMJ59" s="389"/>
      <c r="FMK59" s="390"/>
      <c r="FML59" s="391"/>
      <c r="FMM59" s="392"/>
      <c r="FMN59" s="393"/>
      <c r="FMO59" s="394"/>
      <c r="FMP59" s="395"/>
      <c r="FMQ59" s="389"/>
      <c r="FMR59" s="390"/>
      <c r="FMS59" s="391"/>
      <c r="FMT59" s="392"/>
      <c r="FMU59" s="393"/>
      <c r="FMV59" s="394"/>
      <c r="FMW59" s="395"/>
      <c r="FMX59" s="389"/>
      <c r="FMY59" s="390"/>
      <c r="FMZ59" s="391"/>
      <c r="FNA59" s="392"/>
      <c r="FNB59" s="393"/>
      <c r="FNC59" s="394"/>
      <c r="FND59" s="395"/>
      <c r="FNE59" s="389"/>
      <c r="FNF59" s="390"/>
      <c r="FNG59" s="391"/>
      <c r="FNH59" s="392"/>
      <c r="FNI59" s="393"/>
      <c r="FNJ59" s="394"/>
      <c r="FNK59" s="395"/>
      <c r="FNL59" s="389"/>
      <c r="FNM59" s="390"/>
      <c r="FNN59" s="391"/>
      <c r="FNO59" s="392"/>
      <c r="FNP59" s="393"/>
      <c r="FNQ59" s="394"/>
      <c r="FNR59" s="395"/>
      <c r="FNS59" s="389"/>
      <c r="FNT59" s="390"/>
      <c r="FNU59" s="391"/>
      <c r="FNV59" s="392"/>
      <c r="FNW59" s="393"/>
      <c r="FNX59" s="394"/>
      <c r="FNY59" s="395"/>
      <c r="FNZ59" s="389"/>
      <c r="FOA59" s="390"/>
      <c r="FOB59" s="391"/>
      <c r="FOC59" s="392"/>
      <c r="FOD59" s="393"/>
      <c r="FOE59" s="394"/>
      <c r="FOF59" s="395"/>
      <c r="FOG59" s="389"/>
      <c r="FOH59" s="390"/>
      <c r="FOI59" s="391"/>
      <c r="FOJ59" s="392"/>
      <c r="FOK59" s="393"/>
      <c r="FOL59" s="394"/>
      <c r="FOM59" s="395"/>
      <c r="FON59" s="389"/>
      <c r="FOO59" s="390"/>
      <c r="FOP59" s="391"/>
      <c r="FOQ59" s="392"/>
      <c r="FOR59" s="393"/>
      <c r="FOS59" s="394"/>
      <c r="FOT59" s="395"/>
      <c r="FOU59" s="389"/>
      <c r="FOV59" s="390"/>
      <c r="FOW59" s="391"/>
      <c r="FOX59" s="392"/>
      <c r="FOY59" s="393"/>
      <c r="FOZ59" s="394"/>
      <c r="FPA59" s="395"/>
      <c r="FPB59" s="389"/>
      <c r="FPC59" s="390"/>
      <c r="FPD59" s="391"/>
      <c r="FPE59" s="392"/>
      <c r="FPF59" s="393"/>
      <c r="FPG59" s="394"/>
      <c r="FPH59" s="395"/>
      <c r="FPI59" s="389"/>
      <c r="FPJ59" s="390"/>
      <c r="FPK59" s="391"/>
      <c r="FPL59" s="392"/>
      <c r="FPM59" s="393"/>
      <c r="FPN59" s="394"/>
      <c r="FPO59" s="395"/>
      <c r="FPP59" s="389"/>
      <c r="FPQ59" s="390"/>
      <c r="FPR59" s="391"/>
      <c r="FPS59" s="392"/>
      <c r="FPT59" s="393"/>
      <c r="FPU59" s="394"/>
      <c r="FPV59" s="395"/>
      <c r="FPW59" s="389"/>
      <c r="FPX59" s="390"/>
      <c r="FPY59" s="391"/>
      <c r="FPZ59" s="392"/>
      <c r="FQA59" s="393"/>
      <c r="FQB59" s="394"/>
      <c r="FQC59" s="395"/>
      <c r="FQD59" s="389"/>
      <c r="FQE59" s="390"/>
      <c r="FQF59" s="391"/>
      <c r="FQG59" s="392"/>
      <c r="FQH59" s="393"/>
      <c r="FQI59" s="394"/>
      <c r="FQJ59" s="395"/>
      <c r="FQK59" s="389"/>
      <c r="FQL59" s="390"/>
      <c r="FQM59" s="391"/>
      <c r="FQN59" s="392"/>
      <c r="FQO59" s="393"/>
      <c r="FQP59" s="394"/>
      <c r="FQQ59" s="395"/>
      <c r="FQR59" s="389"/>
      <c r="FQS59" s="390"/>
      <c r="FQT59" s="391"/>
      <c r="FQU59" s="392"/>
      <c r="FQV59" s="393"/>
      <c r="FQW59" s="394"/>
      <c r="FQX59" s="395"/>
      <c r="FQY59" s="389"/>
      <c r="FQZ59" s="390"/>
      <c r="FRA59" s="391"/>
      <c r="FRB59" s="392"/>
      <c r="FRC59" s="393"/>
      <c r="FRD59" s="394"/>
      <c r="FRE59" s="395"/>
      <c r="FRF59" s="389"/>
      <c r="FRG59" s="390"/>
      <c r="FRH59" s="391"/>
      <c r="FRI59" s="392"/>
      <c r="FRJ59" s="393"/>
      <c r="FRK59" s="394"/>
      <c r="FRL59" s="395"/>
      <c r="FRM59" s="389"/>
      <c r="FRN59" s="390"/>
      <c r="FRO59" s="391"/>
      <c r="FRP59" s="392"/>
      <c r="FRQ59" s="393"/>
      <c r="FRR59" s="394"/>
      <c r="FRS59" s="395"/>
      <c r="FRT59" s="389"/>
      <c r="FRU59" s="390"/>
      <c r="FRV59" s="391"/>
      <c r="FRW59" s="392"/>
      <c r="FRX59" s="393"/>
      <c r="FRY59" s="394"/>
      <c r="FRZ59" s="395"/>
      <c r="FSA59" s="389"/>
      <c r="FSB59" s="390"/>
      <c r="FSC59" s="391"/>
      <c r="FSD59" s="392"/>
      <c r="FSE59" s="393"/>
      <c r="FSF59" s="394"/>
      <c r="FSG59" s="395"/>
      <c r="FSH59" s="389"/>
      <c r="FSI59" s="390"/>
      <c r="FSJ59" s="391"/>
      <c r="FSK59" s="392"/>
      <c r="FSL59" s="393"/>
      <c r="FSM59" s="394"/>
      <c r="FSN59" s="395"/>
      <c r="FSO59" s="389"/>
      <c r="FSP59" s="390"/>
      <c r="FSQ59" s="391"/>
      <c r="FSR59" s="392"/>
      <c r="FSS59" s="393"/>
      <c r="FST59" s="394"/>
      <c r="FSU59" s="395"/>
      <c r="FSV59" s="389"/>
      <c r="FSW59" s="390"/>
      <c r="FSX59" s="391"/>
      <c r="FSY59" s="392"/>
      <c r="FSZ59" s="393"/>
      <c r="FTA59" s="394"/>
      <c r="FTB59" s="395"/>
      <c r="FTC59" s="389"/>
      <c r="FTD59" s="390"/>
      <c r="FTE59" s="391"/>
      <c r="FTF59" s="392"/>
      <c r="FTG59" s="393"/>
      <c r="FTH59" s="394"/>
      <c r="FTI59" s="395"/>
      <c r="FTJ59" s="389"/>
      <c r="FTK59" s="390"/>
      <c r="FTL59" s="391"/>
      <c r="FTM59" s="392"/>
      <c r="FTN59" s="393"/>
      <c r="FTO59" s="394"/>
      <c r="FTP59" s="395"/>
      <c r="FTQ59" s="389"/>
      <c r="FTR59" s="390"/>
      <c r="FTS59" s="391"/>
      <c r="FTT59" s="392"/>
      <c r="FTU59" s="393"/>
      <c r="FTV59" s="394"/>
      <c r="FTW59" s="395"/>
      <c r="FTX59" s="389"/>
      <c r="FTY59" s="390"/>
      <c r="FTZ59" s="391"/>
      <c r="FUA59" s="392"/>
      <c r="FUB59" s="393"/>
      <c r="FUC59" s="394"/>
      <c r="FUD59" s="395"/>
      <c r="FUE59" s="389"/>
      <c r="FUF59" s="390"/>
      <c r="FUG59" s="391"/>
      <c r="FUH59" s="392"/>
      <c r="FUI59" s="393"/>
      <c r="FUJ59" s="394"/>
      <c r="FUK59" s="395"/>
      <c r="FUL59" s="389"/>
      <c r="FUM59" s="390"/>
      <c r="FUN59" s="391"/>
      <c r="FUO59" s="392"/>
      <c r="FUP59" s="393"/>
      <c r="FUQ59" s="394"/>
      <c r="FUR59" s="395"/>
      <c r="FUS59" s="389"/>
      <c r="FUT59" s="390"/>
      <c r="FUU59" s="391"/>
      <c r="FUV59" s="392"/>
      <c r="FUW59" s="393"/>
      <c r="FUX59" s="394"/>
      <c r="FUY59" s="395"/>
      <c r="FUZ59" s="389"/>
      <c r="FVA59" s="390"/>
      <c r="FVB59" s="391"/>
      <c r="FVC59" s="392"/>
      <c r="FVD59" s="393"/>
      <c r="FVE59" s="394"/>
      <c r="FVF59" s="395"/>
      <c r="FVG59" s="389"/>
      <c r="FVH59" s="390"/>
      <c r="FVI59" s="391"/>
      <c r="FVJ59" s="392"/>
      <c r="FVK59" s="393"/>
      <c r="FVL59" s="394"/>
      <c r="FVM59" s="395"/>
      <c r="FVN59" s="389"/>
      <c r="FVO59" s="390"/>
      <c r="FVP59" s="391"/>
      <c r="FVQ59" s="392"/>
      <c r="FVR59" s="393"/>
      <c r="FVS59" s="394"/>
      <c r="FVT59" s="395"/>
      <c r="FVU59" s="389"/>
      <c r="FVV59" s="390"/>
      <c r="FVW59" s="391"/>
      <c r="FVX59" s="392"/>
      <c r="FVY59" s="393"/>
      <c r="FVZ59" s="394"/>
      <c r="FWA59" s="395"/>
      <c r="FWB59" s="389"/>
      <c r="FWC59" s="390"/>
      <c r="FWD59" s="391"/>
      <c r="FWE59" s="392"/>
      <c r="FWF59" s="393"/>
      <c r="FWG59" s="394"/>
      <c r="FWH59" s="395"/>
      <c r="FWI59" s="389"/>
      <c r="FWJ59" s="390"/>
      <c r="FWK59" s="391"/>
      <c r="FWL59" s="392"/>
      <c r="FWM59" s="393"/>
      <c r="FWN59" s="394"/>
      <c r="FWO59" s="395"/>
      <c r="FWP59" s="389"/>
      <c r="FWQ59" s="390"/>
      <c r="FWR59" s="391"/>
      <c r="FWS59" s="392"/>
      <c r="FWT59" s="393"/>
      <c r="FWU59" s="394"/>
      <c r="FWV59" s="395"/>
      <c r="FWW59" s="389"/>
      <c r="FWX59" s="390"/>
      <c r="FWY59" s="391"/>
      <c r="FWZ59" s="392"/>
      <c r="FXA59" s="393"/>
      <c r="FXB59" s="394"/>
      <c r="FXC59" s="395"/>
      <c r="FXD59" s="389"/>
      <c r="FXE59" s="390"/>
      <c r="FXF59" s="391"/>
      <c r="FXG59" s="392"/>
      <c r="FXH59" s="393"/>
      <c r="FXI59" s="394"/>
      <c r="FXJ59" s="395"/>
      <c r="FXK59" s="389"/>
      <c r="FXL59" s="390"/>
      <c r="FXM59" s="391"/>
      <c r="FXN59" s="392"/>
      <c r="FXO59" s="393"/>
      <c r="FXP59" s="394"/>
      <c r="FXQ59" s="395"/>
      <c r="FXR59" s="389"/>
      <c r="FXS59" s="390"/>
      <c r="FXT59" s="391"/>
      <c r="FXU59" s="392"/>
      <c r="FXV59" s="393"/>
      <c r="FXW59" s="394"/>
      <c r="FXX59" s="395"/>
      <c r="FXY59" s="389"/>
      <c r="FXZ59" s="390"/>
      <c r="FYA59" s="391"/>
      <c r="FYB59" s="392"/>
      <c r="FYC59" s="393"/>
      <c r="FYD59" s="394"/>
      <c r="FYE59" s="395"/>
      <c r="FYF59" s="389"/>
      <c r="FYG59" s="390"/>
      <c r="FYH59" s="391"/>
      <c r="FYI59" s="392"/>
      <c r="FYJ59" s="393"/>
      <c r="FYK59" s="394"/>
      <c r="FYL59" s="395"/>
      <c r="FYM59" s="389"/>
      <c r="FYN59" s="390"/>
      <c r="FYO59" s="391"/>
      <c r="FYP59" s="392"/>
      <c r="FYQ59" s="393"/>
      <c r="FYR59" s="394"/>
      <c r="FYS59" s="395"/>
      <c r="FYT59" s="389"/>
      <c r="FYU59" s="390"/>
      <c r="FYV59" s="391"/>
      <c r="FYW59" s="392"/>
      <c r="FYX59" s="393"/>
      <c r="FYY59" s="394"/>
      <c r="FYZ59" s="395"/>
      <c r="FZA59" s="389"/>
      <c r="FZB59" s="390"/>
      <c r="FZC59" s="391"/>
      <c r="FZD59" s="392"/>
      <c r="FZE59" s="393"/>
      <c r="FZF59" s="394"/>
      <c r="FZG59" s="395"/>
      <c r="FZH59" s="389"/>
      <c r="FZI59" s="390"/>
      <c r="FZJ59" s="391"/>
      <c r="FZK59" s="392"/>
      <c r="FZL59" s="393"/>
      <c r="FZM59" s="394"/>
      <c r="FZN59" s="395"/>
      <c r="FZO59" s="389"/>
      <c r="FZP59" s="390"/>
      <c r="FZQ59" s="391"/>
      <c r="FZR59" s="392"/>
      <c r="FZS59" s="393"/>
      <c r="FZT59" s="394"/>
      <c r="FZU59" s="395"/>
      <c r="FZV59" s="389"/>
      <c r="FZW59" s="390"/>
      <c r="FZX59" s="391"/>
      <c r="FZY59" s="392"/>
      <c r="FZZ59" s="393"/>
      <c r="GAA59" s="394"/>
      <c r="GAB59" s="395"/>
      <c r="GAC59" s="389"/>
      <c r="GAD59" s="390"/>
      <c r="GAE59" s="391"/>
      <c r="GAF59" s="392"/>
      <c r="GAG59" s="393"/>
      <c r="GAH59" s="394"/>
      <c r="GAI59" s="395"/>
      <c r="GAJ59" s="389"/>
      <c r="GAK59" s="390"/>
      <c r="GAL59" s="391"/>
      <c r="GAM59" s="392"/>
      <c r="GAN59" s="393"/>
      <c r="GAO59" s="394"/>
      <c r="GAP59" s="395"/>
      <c r="GAQ59" s="389"/>
      <c r="GAR59" s="390"/>
      <c r="GAS59" s="391"/>
      <c r="GAT59" s="392"/>
      <c r="GAU59" s="393"/>
      <c r="GAV59" s="394"/>
      <c r="GAW59" s="395"/>
      <c r="GAX59" s="389"/>
      <c r="GAY59" s="390"/>
      <c r="GAZ59" s="391"/>
      <c r="GBA59" s="392"/>
      <c r="GBB59" s="393"/>
      <c r="GBC59" s="394"/>
      <c r="GBD59" s="395"/>
      <c r="GBE59" s="389"/>
      <c r="GBF59" s="390"/>
      <c r="GBG59" s="391"/>
      <c r="GBH59" s="392"/>
      <c r="GBI59" s="393"/>
      <c r="GBJ59" s="394"/>
      <c r="GBK59" s="395"/>
      <c r="GBL59" s="389"/>
      <c r="GBM59" s="390"/>
      <c r="GBN59" s="391"/>
      <c r="GBO59" s="392"/>
      <c r="GBP59" s="393"/>
      <c r="GBQ59" s="394"/>
      <c r="GBR59" s="395"/>
      <c r="GBS59" s="389"/>
      <c r="GBT59" s="390"/>
      <c r="GBU59" s="391"/>
      <c r="GBV59" s="392"/>
      <c r="GBW59" s="393"/>
      <c r="GBX59" s="394"/>
      <c r="GBY59" s="395"/>
      <c r="GBZ59" s="389"/>
      <c r="GCA59" s="390"/>
      <c r="GCB59" s="391"/>
      <c r="GCC59" s="392"/>
      <c r="GCD59" s="393"/>
      <c r="GCE59" s="394"/>
      <c r="GCF59" s="395"/>
      <c r="GCG59" s="389"/>
      <c r="GCH59" s="390"/>
      <c r="GCI59" s="391"/>
      <c r="GCJ59" s="392"/>
      <c r="GCK59" s="393"/>
      <c r="GCL59" s="394"/>
      <c r="GCM59" s="395"/>
      <c r="GCN59" s="389"/>
      <c r="GCO59" s="390"/>
      <c r="GCP59" s="391"/>
      <c r="GCQ59" s="392"/>
      <c r="GCR59" s="393"/>
      <c r="GCS59" s="394"/>
      <c r="GCT59" s="395"/>
      <c r="GCU59" s="389"/>
      <c r="GCV59" s="390"/>
      <c r="GCW59" s="391"/>
      <c r="GCX59" s="392"/>
      <c r="GCY59" s="393"/>
      <c r="GCZ59" s="394"/>
      <c r="GDA59" s="395"/>
      <c r="GDB59" s="389"/>
      <c r="GDC59" s="390"/>
      <c r="GDD59" s="391"/>
      <c r="GDE59" s="392"/>
      <c r="GDF59" s="393"/>
      <c r="GDG59" s="394"/>
      <c r="GDH59" s="395"/>
      <c r="GDI59" s="389"/>
      <c r="GDJ59" s="390"/>
      <c r="GDK59" s="391"/>
      <c r="GDL59" s="392"/>
      <c r="GDM59" s="393"/>
      <c r="GDN59" s="394"/>
      <c r="GDO59" s="395"/>
      <c r="GDP59" s="389"/>
      <c r="GDQ59" s="390"/>
      <c r="GDR59" s="391"/>
      <c r="GDS59" s="392"/>
      <c r="GDT59" s="393"/>
      <c r="GDU59" s="394"/>
      <c r="GDV59" s="395"/>
      <c r="GDW59" s="389"/>
      <c r="GDX59" s="390"/>
      <c r="GDY59" s="391"/>
      <c r="GDZ59" s="392"/>
      <c r="GEA59" s="393"/>
      <c r="GEB59" s="394"/>
      <c r="GEC59" s="395"/>
      <c r="GED59" s="389"/>
      <c r="GEE59" s="390"/>
      <c r="GEF59" s="391"/>
      <c r="GEG59" s="392"/>
      <c r="GEH59" s="393"/>
      <c r="GEI59" s="394"/>
      <c r="GEJ59" s="395"/>
      <c r="GEK59" s="389"/>
      <c r="GEL59" s="390"/>
      <c r="GEM59" s="391"/>
      <c r="GEN59" s="392"/>
      <c r="GEO59" s="393"/>
      <c r="GEP59" s="394"/>
      <c r="GEQ59" s="395"/>
      <c r="GER59" s="389"/>
      <c r="GES59" s="390"/>
      <c r="GET59" s="391"/>
      <c r="GEU59" s="392"/>
      <c r="GEV59" s="393"/>
      <c r="GEW59" s="394"/>
      <c r="GEX59" s="395"/>
      <c r="GEY59" s="389"/>
      <c r="GEZ59" s="390"/>
      <c r="GFA59" s="391"/>
      <c r="GFB59" s="392"/>
      <c r="GFC59" s="393"/>
      <c r="GFD59" s="394"/>
      <c r="GFE59" s="395"/>
      <c r="GFF59" s="389"/>
      <c r="GFG59" s="390"/>
      <c r="GFH59" s="391"/>
      <c r="GFI59" s="392"/>
      <c r="GFJ59" s="393"/>
      <c r="GFK59" s="394"/>
      <c r="GFL59" s="395"/>
      <c r="GFM59" s="389"/>
      <c r="GFN59" s="390"/>
      <c r="GFO59" s="391"/>
      <c r="GFP59" s="392"/>
      <c r="GFQ59" s="393"/>
      <c r="GFR59" s="394"/>
      <c r="GFS59" s="395"/>
      <c r="GFT59" s="389"/>
      <c r="GFU59" s="390"/>
      <c r="GFV59" s="391"/>
      <c r="GFW59" s="392"/>
      <c r="GFX59" s="393"/>
      <c r="GFY59" s="394"/>
      <c r="GFZ59" s="395"/>
      <c r="GGA59" s="389"/>
      <c r="GGB59" s="390"/>
      <c r="GGC59" s="391"/>
      <c r="GGD59" s="392"/>
      <c r="GGE59" s="393"/>
      <c r="GGF59" s="394"/>
      <c r="GGG59" s="395"/>
      <c r="GGH59" s="389"/>
      <c r="GGI59" s="390"/>
      <c r="GGJ59" s="391"/>
      <c r="GGK59" s="392"/>
      <c r="GGL59" s="393"/>
      <c r="GGM59" s="394"/>
      <c r="GGN59" s="395"/>
      <c r="GGO59" s="389"/>
      <c r="GGP59" s="390"/>
      <c r="GGQ59" s="391"/>
      <c r="GGR59" s="392"/>
      <c r="GGS59" s="393"/>
      <c r="GGT59" s="394"/>
      <c r="GGU59" s="395"/>
      <c r="GGV59" s="389"/>
      <c r="GGW59" s="390"/>
      <c r="GGX59" s="391"/>
      <c r="GGY59" s="392"/>
      <c r="GGZ59" s="393"/>
      <c r="GHA59" s="394"/>
      <c r="GHB59" s="395"/>
      <c r="GHC59" s="389"/>
      <c r="GHD59" s="390"/>
      <c r="GHE59" s="391"/>
      <c r="GHF59" s="392"/>
      <c r="GHG59" s="393"/>
      <c r="GHH59" s="394"/>
      <c r="GHI59" s="395"/>
      <c r="GHJ59" s="389"/>
      <c r="GHK59" s="390"/>
      <c r="GHL59" s="391"/>
      <c r="GHM59" s="392"/>
      <c r="GHN59" s="393"/>
      <c r="GHO59" s="394"/>
      <c r="GHP59" s="395"/>
      <c r="GHQ59" s="389"/>
      <c r="GHR59" s="390"/>
      <c r="GHS59" s="391"/>
      <c r="GHT59" s="392"/>
      <c r="GHU59" s="393"/>
      <c r="GHV59" s="394"/>
      <c r="GHW59" s="395"/>
      <c r="GHX59" s="389"/>
      <c r="GHY59" s="390"/>
      <c r="GHZ59" s="391"/>
      <c r="GIA59" s="392"/>
      <c r="GIB59" s="393"/>
      <c r="GIC59" s="394"/>
      <c r="GID59" s="395"/>
      <c r="GIE59" s="389"/>
      <c r="GIF59" s="390"/>
      <c r="GIG59" s="391"/>
      <c r="GIH59" s="392"/>
      <c r="GII59" s="393"/>
      <c r="GIJ59" s="394"/>
      <c r="GIK59" s="395"/>
      <c r="GIL59" s="389"/>
      <c r="GIM59" s="390"/>
      <c r="GIN59" s="391"/>
      <c r="GIO59" s="392"/>
      <c r="GIP59" s="393"/>
      <c r="GIQ59" s="394"/>
      <c r="GIR59" s="395"/>
      <c r="GIS59" s="389"/>
      <c r="GIT59" s="390"/>
      <c r="GIU59" s="391"/>
      <c r="GIV59" s="392"/>
      <c r="GIW59" s="393"/>
      <c r="GIX59" s="394"/>
      <c r="GIY59" s="395"/>
      <c r="GIZ59" s="389"/>
      <c r="GJA59" s="390"/>
      <c r="GJB59" s="391"/>
      <c r="GJC59" s="392"/>
      <c r="GJD59" s="393"/>
      <c r="GJE59" s="394"/>
      <c r="GJF59" s="395"/>
      <c r="GJG59" s="389"/>
      <c r="GJH59" s="390"/>
      <c r="GJI59" s="391"/>
      <c r="GJJ59" s="392"/>
      <c r="GJK59" s="393"/>
      <c r="GJL59" s="394"/>
      <c r="GJM59" s="395"/>
      <c r="GJN59" s="389"/>
      <c r="GJO59" s="390"/>
      <c r="GJP59" s="391"/>
      <c r="GJQ59" s="392"/>
      <c r="GJR59" s="393"/>
      <c r="GJS59" s="394"/>
      <c r="GJT59" s="395"/>
      <c r="GJU59" s="389"/>
      <c r="GJV59" s="390"/>
      <c r="GJW59" s="391"/>
      <c r="GJX59" s="392"/>
      <c r="GJY59" s="393"/>
      <c r="GJZ59" s="394"/>
      <c r="GKA59" s="395"/>
      <c r="GKB59" s="389"/>
      <c r="GKC59" s="390"/>
      <c r="GKD59" s="391"/>
      <c r="GKE59" s="392"/>
      <c r="GKF59" s="393"/>
      <c r="GKG59" s="394"/>
      <c r="GKH59" s="395"/>
      <c r="GKI59" s="389"/>
      <c r="GKJ59" s="390"/>
      <c r="GKK59" s="391"/>
      <c r="GKL59" s="392"/>
      <c r="GKM59" s="393"/>
      <c r="GKN59" s="394"/>
      <c r="GKO59" s="395"/>
      <c r="GKP59" s="389"/>
      <c r="GKQ59" s="390"/>
      <c r="GKR59" s="391"/>
      <c r="GKS59" s="392"/>
      <c r="GKT59" s="393"/>
      <c r="GKU59" s="394"/>
      <c r="GKV59" s="395"/>
      <c r="GKW59" s="389"/>
      <c r="GKX59" s="390"/>
      <c r="GKY59" s="391"/>
      <c r="GKZ59" s="392"/>
      <c r="GLA59" s="393"/>
      <c r="GLB59" s="394"/>
      <c r="GLC59" s="395"/>
      <c r="GLD59" s="389"/>
      <c r="GLE59" s="390"/>
      <c r="GLF59" s="391"/>
      <c r="GLG59" s="392"/>
      <c r="GLH59" s="393"/>
      <c r="GLI59" s="394"/>
      <c r="GLJ59" s="395"/>
      <c r="GLK59" s="389"/>
      <c r="GLL59" s="390"/>
      <c r="GLM59" s="391"/>
      <c r="GLN59" s="392"/>
      <c r="GLO59" s="393"/>
      <c r="GLP59" s="394"/>
      <c r="GLQ59" s="395"/>
      <c r="GLR59" s="389"/>
      <c r="GLS59" s="390"/>
      <c r="GLT59" s="391"/>
      <c r="GLU59" s="392"/>
      <c r="GLV59" s="393"/>
      <c r="GLW59" s="394"/>
      <c r="GLX59" s="395"/>
      <c r="GLY59" s="389"/>
      <c r="GLZ59" s="390"/>
      <c r="GMA59" s="391"/>
      <c r="GMB59" s="392"/>
      <c r="GMC59" s="393"/>
      <c r="GMD59" s="394"/>
      <c r="GME59" s="395"/>
      <c r="GMF59" s="389"/>
      <c r="GMG59" s="390"/>
      <c r="GMH59" s="391"/>
      <c r="GMI59" s="392"/>
      <c r="GMJ59" s="393"/>
      <c r="GMK59" s="394"/>
      <c r="GML59" s="395"/>
      <c r="GMM59" s="389"/>
      <c r="GMN59" s="390"/>
      <c r="GMO59" s="391"/>
      <c r="GMP59" s="392"/>
      <c r="GMQ59" s="393"/>
      <c r="GMR59" s="394"/>
      <c r="GMS59" s="395"/>
      <c r="GMT59" s="389"/>
      <c r="GMU59" s="390"/>
      <c r="GMV59" s="391"/>
      <c r="GMW59" s="392"/>
      <c r="GMX59" s="393"/>
      <c r="GMY59" s="394"/>
      <c r="GMZ59" s="395"/>
      <c r="GNA59" s="389"/>
      <c r="GNB59" s="390"/>
      <c r="GNC59" s="391"/>
      <c r="GND59" s="392"/>
      <c r="GNE59" s="393"/>
      <c r="GNF59" s="394"/>
      <c r="GNG59" s="395"/>
      <c r="GNH59" s="389"/>
      <c r="GNI59" s="390"/>
      <c r="GNJ59" s="391"/>
      <c r="GNK59" s="392"/>
      <c r="GNL59" s="393"/>
      <c r="GNM59" s="394"/>
      <c r="GNN59" s="395"/>
      <c r="GNO59" s="389"/>
      <c r="GNP59" s="390"/>
      <c r="GNQ59" s="391"/>
      <c r="GNR59" s="392"/>
      <c r="GNS59" s="393"/>
      <c r="GNT59" s="394"/>
      <c r="GNU59" s="395"/>
      <c r="GNV59" s="389"/>
      <c r="GNW59" s="390"/>
      <c r="GNX59" s="391"/>
      <c r="GNY59" s="392"/>
      <c r="GNZ59" s="393"/>
      <c r="GOA59" s="394"/>
      <c r="GOB59" s="395"/>
      <c r="GOC59" s="389"/>
      <c r="GOD59" s="390"/>
      <c r="GOE59" s="391"/>
      <c r="GOF59" s="392"/>
      <c r="GOG59" s="393"/>
      <c r="GOH59" s="394"/>
      <c r="GOI59" s="395"/>
      <c r="GOJ59" s="389"/>
      <c r="GOK59" s="390"/>
      <c r="GOL59" s="391"/>
      <c r="GOM59" s="392"/>
      <c r="GON59" s="393"/>
      <c r="GOO59" s="394"/>
      <c r="GOP59" s="395"/>
      <c r="GOQ59" s="389"/>
      <c r="GOR59" s="390"/>
      <c r="GOS59" s="391"/>
      <c r="GOT59" s="392"/>
      <c r="GOU59" s="393"/>
      <c r="GOV59" s="394"/>
      <c r="GOW59" s="395"/>
      <c r="GOX59" s="389"/>
      <c r="GOY59" s="390"/>
      <c r="GOZ59" s="391"/>
      <c r="GPA59" s="392"/>
      <c r="GPB59" s="393"/>
      <c r="GPC59" s="394"/>
      <c r="GPD59" s="395"/>
      <c r="GPE59" s="389"/>
      <c r="GPF59" s="390"/>
      <c r="GPG59" s="391"/>
      <c r="GPH59" s="392"/>
      <c r="GPI59" s="393"/>
      <c r="GPJ59" s="394"/>
      <c r="GPK59" s="395"/>
      <c r="GPL59" s="389"/>
      <c r="GPM59" s="390"/>
      <c r="GPN59" s="391"/>
      <c r="GPO59" s="392"/>
      <c r="GPP59" s="393"/>
      <c r="GPQ59" s="394"/>
      <c r="GPR59" s="395"/>
      <c r="GPS59" s="389"/>
      <c r="GPT59" s="390"/>
      <c r="GPU59" s="391"/>
      <c r="GPV59" s="392"/>
      <c r="GPW59" s="393"/>
      <c r="GPX59" s="394"/>
      <c r="GPY59" s="395"/>
      <c r="GPZ59" s="389"/>
      <c r="GQA59" s="390"/>
      <c r="GQB59" s="391"/>
      <c r="GQC59" s="392"/>
      <c r="GQD59" s="393"/>
      <c r="GQE59" s="394"/>
      <c r="GQF59" s="395"/>
      <c r="GQG59" s="389"/>
      <c r="GQH59" s="390"/>
      <c r="GQI59" s="391"/>
      <c r="GQJ59" s="392"/>
      <c r="GQK59" s="393"/>
      <c r="GQL59" s="394"/>
      <c r="GQM59" s="395"/>
      <c r="GQN59" s="389"/>
      <c r="GQO59" s="390"/>
      <c r="GQP59" s="391"/>
      <c r="GQQ59" s="392"/>
      <c r="GQR59" s="393"/>
      <c r="GQS59" s="394"/>
      <c r="GQT59" s="395"/>
      <c r="GQU59" s="389"/>
      <c r="GQV59" s="390"/>
      <c r="GQW59" s="391"/>
      <c r="GQX59" s="392"/>
      <c r="GQY59" s="393"/>
      <c r="GQZ59" s="394"/>
      <c r="GRA59" s="395"/>
      <c r="GRB59" s="389"/>
      <c r="GRC59" s="390"/>
      <c r="GRD59" s="391"/>
      <c r="GRE59" s="392"/>
      <c r="GRF59" s="393"/>
      <c r="GRG59" s="394"/>
      <c r="GRH59" s="395"/>
      <c r="GRI59" s="389"/>
      <c r="GRJ59" s="390"/>
      <c r="GRK59" s="391"/>
      <c r="GRL59" s="392"/>
      <c r="GRM59" s="393"/>
      <c r="GRN59" s="394"/>
      <c r="GRO59" s="395"/>
      <c r="GRP59" s="389"/>
      <c r="GRQ59" s="390"/>
      <c r="GRR59" s="391"/>
      <c r="GRS59" s="392"/>
      <c r="GRT59" s="393"/>
      <c r="GRU59" s="394"/>
      <c r="GRV59" s="395"/>
      <c r="GRW59" s="389"/>
      <c r="GRX59" s="390"/>
      <c r="GRY59" s="391"/>
      <c r="GRZ59" s="392"/>
      <c r="GSA59" s="393"/>
      <c r="GSB59" s="394"/>
      <c r="GSC59" s="395"/>
      <c r="GSD59" s="389"/>
      <c r="GSE59" s="390"/>
      <c r="GSF59" s="391"/>
      <c r="GSG59" s="392"/>
      <c r="GSH59" s="393"/>
      <c r="GSI59" s="394"/>
      <c r="GSJ59" s="395"/>
      <c r="GSK59" s="389"/>
      <c r="GSL59" s="390"/>
      <c r="GSM59" s="391"/>
      <c r="GSN59" s="392"/>
      <c r="GSO59" s="393"/>
      <c r="GSP59" s="394"/>
      <c r="GSQ59" s="395"/>
      <c r="GSR59" s="389"/>
      <c r="GSS59" s="390"/>
      <c r="GST59" s="391"/>
      <c r="GSU59" s="392"/>
      <c r="GSV59" s="393"/>
      <c r="GSW59" s="394"/>
      <c r="GSX59" s="395"/>
      <c r="GSY59" s="389"/>
      <c r="GSZ59" s="390"/>
      <c r="GTA59" s="391"/>
      <c r="GTB59" s="392"/>
      <c r="GTC59" s="393"/>
      <c r="GTD59" s="394"/>
      <c r="GTE59" s="395"/>
      <c r="GTF59" s="389"/>
      <c r="GTG59" s="390"/>
      <c r="GTH59" s="391"/>
      <c r="GTI59" s="392"/>
      <c r="GTJ59" s="393"/>
      <c r="GTK59" s="394"/>
      <c r="GTL59" s="395"/>
      <c r="GTM59" s="389"/>
      <c r="GTN59" s="390"/>
      <c r="GTO59" s="391"/>
      <c r="GTP59" s="392"/>
      <c r="GTQ59" s="393"/>
      <c r="GTR59" s="394"/>
      <c r="GTS59" s="395"/>
      <c r="GTT59" s="389"/>
      <c r="GTU59" s="390"/>
      <c r="GTV59" s="391"/>
      <c r="GTW59" s="392"/>
      <c r="GTX59" s="393"/>
      <c r="GTY59" s="394"/>
      <c r="GTZ59" s="395"/>
      <c r="GUA59" s="389"/>
      <c r="GUB59" s="390"/>
      <c r="GUC59" s="391"/>
      <c r="GUD59" s="392"/>
      <c r="GUE59" s="393"/>
      <c r="GUF59" s="394"/>
      <c r="GUG59" s="395"/>
      <c r="GUH59" s="389"/>
      <c r="GUI59" s="390"/>
      <c r="GUJ59" s="391"/>
      <c r="GUK59" s="392"/>
      <c r="GUL59" s="393"/>
      <c r="GUM59" s="394"/>
      <c r="GUN59" s="395"/>
      <c r="GUO59" s="389"/>
      <c r="GUP59" s="390"/>
      <c r="GUQ59" s="391"/>
      <c r="GUR59" s="392"/>
      <c r="GUS59" s="393"/>
      <c r="GUT59" s="394"/>
      <c r="GUU59" s="395"/>
      <c r="GUV59" s="389"/>
      <c r="GUW59" s="390"/>
      <c r="GUX59" s="391"/>
      <c r="GUY59" s="392"/>
      <c r="GUZ59" s="393"/>
      <c r="GVA59" s="394"/>
      <c r="GVB59" s="395"/>
      <c r="GVC59" s="389"/>
      <c r="GVD59" s="390"/>
      <c r="GVE59" s="391"/>
      <c r="GVF59" s="392"/>
      <c r="GVG59" s="393"/>
      <c r="GVH59" s="394"/>
      <c r="GVI59" s="395"/>
      <c r="GVJ59" s="389"/>
      <c r="GVK59" s="390"/>
      <c r="GVL59" s="391"/>
      <c r="GVM59" s="392"/>
      <c r="GVN59" s="393"/>
      <c r="GVO59" s="394"/>
      <c r="GVP59" s="395"/>
      <c r="GVQ59" s="389"/>
      <c r="GVR59" s="390"/>
      <c r="GVS59" s="391"/>
      <c r="GVT59" s="392"/>
      <c r="GVU59" s="393"/>
      <c r="GVV59" s="394"/>
      <c r="GVW59" s="395"/>
      <c r="GVX59" s="389"/>
      <c r="GVY59" s="390"/>
      <c r="GVZ59" s="391"/>
      <c r="GWA59" s="392"/>
      <c r="GWB59" s="393"/>
      <c r="GWC59" s="394"/>
      <c r="GWD59" s="395"/>
      <c r="GWE59" s="389"/>
      <c r="GWF59" s="390"/>
      <c r="GWG59" s="391"/>
      <c r="GWH59" s="392"/>
      <c r="GWI59" s="393"/>
      <c r="GWJ59" s="394"/>
      <c r="GWK59" s="395"/>
      <c r="GWL59" s="389"/>
      <c r="GWM59" s="390"/>
      <c r="GWN59" s="391"/>
      <c r="GWO59" s="392"/>
      <c r="GWP59" s="393"/>
      <c r="GWQ59" s="394"/>
      <c r="GWR59" s="395"/>
      <c r="GWS59" s="389"/>
      <c r="GWT59" s="390"/>
      <c r="GWU59" s="391"/>
      <c r="GWV59" s="392"/>
      <c r="GWW59" s="393"/>
      <c r="GWX59" s="394"/>
      <c r="GWY59" s="395"/>
      <c r="GWZ59" s="389"/>
      <c r="GXA59" s="390"/>
      <c r="GXB59" s="391"/>
      <c r="GXC59" s="392"/>
      <c r="GXD59" s="393"/>
      <c r="GXE59" s="394"/>
      <c r="GXF59" s="395"/>
      <c r="GXG59" s="389"/>
      <c r="GXH59" s="390"/>
      <c r="GXI59" s="391"/>
      <c r="GXJ59" s="392"/>
      <c r="GXK59" s="393"/>
      <c r="GXL59" s="394"/>
      <c r="GXM59" s="395"/>
      <c r="GXN59" s="389"/>
      <c r="GXO59" s="390"/>
      <c r="GXP59" s="391"/>
      <c r="GXQ59" s="392"/>
      <c r="GXR59" s="393"/>
      <c r="GXS59" s="394"/>
      <c r="GXT59" s="395"/>
      <c r="GXU59" s="389"/>
      <c r="GXV59" s="390"/>
      <c r="GXW59" s="391"/>
      <c r="GXX59" s="392"/>
      <c r="GXY59" s="393"/>
      <c r="GXZ59" s="394"/>
      <c r="GYA59" s="395"/>
      <c r="GYB59" s="389"/>
      <c r="GYC59" s="390"/>
      <c r="GYD59" s="391"/>
      <c r="GYE59" s="392"/>
      <c r="GYF59" s="393"/>
      <c r="GYG59" s="394"/>
      <c r="GYH59" s="395"/>
      <c r="GYI59" s="389"/>
      <c r="GYJ59" s="390"/>
      <c r="GYK59" s="391"/>
      <c r="GYL59" s="392"/>
      <c r="GYM59" s="393"/>
      <c r="GYN59" s="394"/>
      <c r="GYO59" s="395"/>
      <c r="GYP59" s="389"/>
      <c r="GYQ59" s="390"/>
      <c r="GYR59" s="391"/>
      <c r="GYS59" s="392"/>
      <c r="GYT59" s="393"/>
      <c r="GYU59" s="394"/>
      <c r="GYV59" s="395"/>
      <c r="GYW59" s="389"/>
      <c r="GYX59" s="390"/>
      <c r="GYY59" s="391"/>
      <c r="GYZ59" s="392"/>
      <c r="GZA59" s="393"/>
      <c r="GZB59" s="394"/>
      <c r="GZC59" s="395"/>
      <c r="GZD59" s="389"/>
      <c r="GZE59" s="390"/>
      <c r="GZF59" s="391"/>
      <c r="GZG59" s="392"/>
      <c r="GZH59" s="393"/>
      <c r="GZI59" s="394"/>
      <c r="GZJ59" s="395"/>
      <c r="GZK59" s="389"/>
      <c r="GZL59" s="390"/>
      <c r="GZM59" s="391"/>
      <c r="GZN59" s="392"/>
      <c r="GZO59" s="393"/>
      <c r="GZP59" s="394"/>
      <c r="GZQ59" s="395"/>
      <c r="GZR59" s="389"/>
      <c r="GZS59" s="390"/>
      <c r="GZT59" s="391"/>
      <c r="GZU59" s="392"/>
      <c r="GZV59" s="393"/>
      <c r="GZW59" s="394"/>
      <c r="GZX59" s="395"/>
      <c r="GZY59" s="389"/>
      <c r="GZZ59" s="390"/>
      <c r="HAA59" s="391"/>
      <c r="HAB59" s="392"/>
      <c r="HAC59" s="393"/>
      <c r="HAD59" s="394"/>
      <c r="HAE59" s="395"/>
      <c r="HAF59" s="389"/>
      <c r="HAG59" s="390"/>
      <c r="HAH59" s="391"/>
      <c r="HAI59" s="392"/>
      <c r="HAJ59" s="393"/>
      <c r="HAK59" s="394"/>
      <c r="HAL59" s="395"/>
      <c r="HAM59" s="389"/>
      <c r="HAN59" s="390"/>
      <c r="HAO59" s="391"/>
      <c r="HAP59" s="392"/>
      <c r="HAQ59" s="393"/>
      <c r="HAR59" s="394"/>
      <c r="HAS59" s="395"/>
      <c r="HAT59" s="389"/>
      <c r="HAU59" s="390"/>
      <c r="HAV59" s="391"/>
      <c r="HAW59" s="392"/>
      <c r="HAX59" s="393"/>
      <c r="HAY59" s="394"/>
      <c r="HAZ59" s="395"/>
      <c r="HBA59" s="389"/>
      <c r="HBB59" s="390"/>
      <c r="HBC59" s="391"/>
      <c r="HBD59" s="392"/>
      <c r="HBE59" s="393"/>
      <c r="HBF59" s="394"/>
      <c r="HBG59" s="395"/>
      <c r="HBH59" s="389"/>
      <c r="HBI59" s="390"/>
      <c r="HBJ59" s="391"/>
      <c r="HBK59" s="392"/>
      <c r="HBL59" s="393"/>
      <c r="HBM59" s="394"/>
      <c r="HBN59" s="395"/>
      <c r="HBO59" s="389"/>
      <c r="HBP59" s="390"/>
      <c r="HBQ59" s="391"/>
      <c r="HBR59" s="392"/>
      <c r="HBS59" s="393"/>
      <c r="HBT59" s="394"/>
      <c r="HBU59" s="395"/>
      <c r="HBV59" s="389"/>
      <c r="HBW59" s="390"/>
      <c r="HBX59" s="391"/>
      <c r="HBY59" s="392"/>
      <c r="HBZ59" s="393"/>
      <c r="HCA59" s="394"/>
      <c r="HCB59" s="395"/>
      <c r="HCC59" s="389"/>
      <c r="HCD59" s="390"/>
      <c r="HCE59" s="391"/>
      <c r="HCF59" s="392"/>
      <c r="HCG59" s="393"/>
      <c r="HCH59" s="394"/>
      <c r="HCI59" s="395"/>
      <c r="HCJ59" s="389"/>
      <c r="HCK59" s="390"/>
      <c r="HCL59" s="391"/>
      <c r="HCM59" s="392"/>
      <c r="HCN59" s="393"/>
      <c r="HCO59" s="394"/>
      <c r="HCP59" s="395"/>
      <c r="HCQ59" s="389"/>
      <c r="HCR59" s="390"/>
      <c r="HCS59" s="391"/>
      <c r="HCT59" s="392"/>
      <c r="HCU59" s="393"/>
      <c r="HCV59" s="394"/>
      <c r="HCW59" s="395"/>
      <c r="HCX59" s="389"/>
      <c r="HCY59" s="390"/>
      <c r="HCZ59" s="391"/>
      <c r="HDA59" s="392"/>
      <c r="HDB59" s="393"/>
      <c r="HDC59" s="394"/>
      <c r="HDD59" s="395"/>
      <c r="HDE59" s="389"/>
      <c r="HDF59" s="390"/>
      <c r="HDG59" s="391"/>
      <c r="HDH59" s="392"/>
      <c r="HDI59" s="393"/>
      <c r="HDJ59" s="394"/>
      <c r="HDK59" s="395"/>
      <c r="HDL59" s="389"/>
      <c r="HDM59" s="390"/>
      <c r="HDN59" s="391"/>
      <c r="HDO59" s="392"/>
      <c r="HDP59" s="393"/>
      <c r="HDQ59" s="394"/>
      <c r="HDR59" s="395"/>
      <c r="HDS59" s="389"/>
      <c r="HDT59" s="390"/>
      <c r="HDU59" s="391"/>
      <c r="HDV59" s="392"/>
      <c r="HDW59" s="393"/>
      <c r="HDX59" s="394"/>
      <c r="HDY59" s="395"/>
      <c r="HDZ59" s="389"/>
      <c r="HEA59" s="390"/>
      <c r="HEB59" s="391"/>
      <c r="HEC59" s="392"/>
      <c r="HED59" s="393"/>
      <c r="HEE59" s="394"/>
      <c r="HEF59" s="395"/>
      <c r="HEG59" s="389"/>
      <c r="HEH59" s="390"/>
      <c r="HEI59" s="391"/>
      <c r="HEJ59" s="392"/>
      <c r="HEK59" s="393"/>
      <c r="HEL59" s="394"/>
      <c r="HEM59" s="395"/>
      <c r="HEN59" s="389"/>
      <c r="HEO59" s="390"/>
      <c r="HEP59" s="391"/>
      <c r="HEQ59" s="392"/>
      <c r="HER59" s="393"/>
      <c r="HES59" s="394"/>
      <c r="HET59" s="395"/>
      <c r="HEU59" s="389"/>
      <c r="HEV59" s="390"/>
      <c r="HEW59" s="391"/>
      <c r="HEX59" s="392"/>
      <c r="HEY59" s="393"/>
      <c r="HEZ59" s="394"/>
      <c r="HFA59" s="395"/>
      <c r="HFB59" s="389"/>
      <c r="HFC59" s="390"/>
      <c r="HFD59" s="391"/>
      <c r="HFE59" s="392"/>
      <c r="HFF59" s="393"/>
      <c r="HFG59" s="394"/>
      <c r="HFH59" s="395"/>
      <c r="HFI59" s="389"/>
      <c r="HFJ59" s="390"/>
      <c r="HFK59" s="391"/>
      <c r="HFL59" s="392"/>
      <c r="HFM59" s="393"/>
      <c r="HFN59" s="394"/>
      <c r="HFO59" s="395"/>
      <c r="HFP59" s="389"/>
      <c r="HFQ59" s="390"/>
      <c r="HFR59" s="391"/>
      <c r="HFS59" s="392"/>
      <c r="HFT59" s="393"/>
      <c r="HFU59" s="394"/>
      <c r="HFV59" s="395"/>
      <c r="HFW59" s="389"/>
      <c r="HFX59" s="390"/>
      <c r="HFY59" s="391"/>
      <c r="HFZ59" s="392"/>
      <c r="HGA59" s="393"/>
      <c r="HGB59" s="394"/>
      <c r="HGC59" s="395"/>
      <c r="HGD59" s="389"/>
      <c r="HGE59" s="390"/>
      <c r="HGF59" s="391"/>
      <c r="HGG59" s="392"/>
      <c r="HGH59" s="393"/>
      <c r="HGI59" s="394"/>
      <c r="HGJ59" s="395"/>
      <c r="HGK59" s="389"/>
      <c r="HGL59" s="390"/>
      <c r="HGM59" s="391"/>
      <c r="HGN59" s="392"/>
      <c r="HGO59" s="393"/>
      <c r="HGP59" s="394"/>
      <c r="HGQ59" s="395"/>
      <c r="HGR59" s="389"/>
      <c r="HGS59" s="390"/>
      <c r="HGT59" s="391"/>
      <c r="HGU59" s="392"/>
      <c r="HGV59" s="393"/>
      <c r="HGW59" s="394"/>
      <c r="HGX59" s="395"/>
      <c r="HGY59" s="389"/>
      <c r="HGZ59" s="390"/>
      <c r="HHA59" s="391"/>
      <c r="HHB59" s="392"/>
      <c r="HHC59" s="393"/>
      <c r="HHD59" s="394"/>
      <c r="HHE59" s="395"/>
      <c r="HHF59" s="389"/>
      <c r="HHG59" s="390"/>
      <c r="HHH59" s="391"/>
      <c r="HHI59" s="392"/>
      <c r="HHJ59" s="393"/>
      <c r="HHK59" s="394"/>
      <c r="HHL59" s="395"/>
      <c r="HHM59" s="389"/>
      <c r="HHN59" s="390"/>
      <c r="HHO59" s="391"/>
      <c r="HHP59" s="392"/>
      <c r="HHQ59" s="393"/>
      <c r="HHR59" s="394"/>
      <c r="HHS59" s="395"/>
      <c r="HHT59" s="389"/>
      <c r="HHU59" s="390"/>
      <c r="HHV59" s="391"/>
      <c r="HHW59" s="392"/>
      <c r="HHX59" s="393"/>
      <c r="HHY59" s="394"/>
      <c r="HHZ59" s="395"/>
      <c r="HIA59" s="389"/>
      <c r="HIB59" s="390"/>
      <c r="HIC59" s="391"/>
      <c r="HID59" s="392"/>
      <c r="HIE59" s="393"/>
      <c r="HIF59" s="394"/>
      <c r="HIG59" s="395"/>
      <c r="HIH59" s="389"/>
      <c r="HII59" s="390"/>
      <c r="HIJ59" s="391"/>
      <c r="HIK59" s="392"/>
      <c r="HIL59" s="393"/>
      <c r="HIM59" s="394"/>
      <c r="HIN59" s="395"/>
      <c r="HIO59" s="389"/>
      <c r="HIP59" s="390"/>
      <c r="HIQ59" s="391"/>
      <c r="HIR59" s="392"/>
      <c r="HIS59" s="393"/>
      <c r="HIT59" s="394"/>
      <c r="HIU59" s="395"/>
      <c r="HIV59" s="389"/>
      <c r="HIW59" s="390"/>
      <c r="HIX59" s="391"/>
      <c r="HIY59" s="392"/>
      <c r="HIZ59" s="393"/>
      <c r="HJA59" s="394"/>
      <c r="HJB59" s="395"/>
      <c r="HJC59" s="389"/>
      <c r="HJD59" s="390"/>
      <c r="HJE59" s="391"/>
      <c r="HJF59" s="392"/>
      <c r="HJG59" s="393"/>
      <c r="HJH59" s="394"/>
      <c r="HJI59" s="395"/>
      <c r="HJJ59" s="389"/>
      <c r="HJK59" s="390"/>
      <c r="HJL59" s="391"/>
      <c r="HJM59" s="392"/>
      <c r="HJN59" s="393"/>
      <c r="HJO59" s="394"/>
      <c r="HJP59" s="395"/>
      <c r="HJQ59" s="389"/>
      <c r="HJR59" s="390"/>
      <c r="HJS59" s="391"/>
      <c r="HJT59" s="392"/>
      <c r="HJU59" s="393"/>
      <c r="HJV59" s="394"/>
      <c r="HJW59" s="395"/>
      <c r="HJX59" s="389"/>
      <c r="HJY59" s="390"/>
      <c r="HJZ59" s="391"/>
      <c r="HKA59" s="392"/>
      <c r="HKB59" s="393"/>
      <c r="HKC59" s="394"/>
      <c r="HKD59" s="395"/>
      <c r="HKE59" s="389"/>
      <c r="HKF59" s="390"/>
      <c r="HKG59" s="391"/>
      <c r="HKH59" s="392"/>
      <c r="HKI59" s="393"/>
      <c r="HKJ59" s="394"/>
      <c r="HKK59" s="395"/>
      <c r="HKL59" s="389"/>
      <c r="HKM59" s="390"/>
      <c r="HKN59" s="391"/>
      <c r="HKO59" s="392"/>
      <c r="HKP59" s="393"/>
      <c r="HKQ59" s="394"/>
      <c r="HKR59" s="395"/>
      <c r="HKS59" s="389"/>
      <c r="HKT59" s="390"/>
      <c r="HKU59" s="391"/>
      <c r="HKV59" s="392"/>
      <c r="HKW59" s="393"/>
      <c r="HKX59" s="394"/>
      <c r="HKY59" s="395"/>
      <c r="HKZ59" s="389"/>
      <c r="HLA59" s="390"/>
      <c r="HLB59" s="391"/>
      <c r="HLC59" s="392"/>
      <c r="HLD59" s="393"/>
      <c r="HLE59" s="394"/>
      <c r="HLF59" s="395"/>
      <c r="HLG59" s="389"/>
      <c r="HLH59" s="390"/>
      <c r="HLI59" s="391"/>
      <c r="HLJ59" s="392"/>
      <c r="HLK59" s="393"/>
      <c r="HLL59" s="394"/>
      <c r="HLM59" s="395"/>
      <c r="HLN59" s="389"/>
      <c r="HLO59" s="390"/>
      <c r="HLP59" s="391"/>
      <c r="HLQ59" s="392"/>
      <c r="HLR59" s="393"/>
      <c r="HLS59" s="394"/>
      <c r="HLT59" s="395"/>
      <c r="HLU59" s="389"/>
      <c r="HLV59" s="390"/>
      <c r="HLW59" s="391"/>
      <c r="HLX59" s="392"/>
      <c r="HLY59" s="393"/>
      <c r="HLZ59" s="394"/>
      <c r="HMA59" s="395"/>
      <c r="HMB59" s="389"/>
      <c r="HMC59" s="390"/>
      <c r="HMD59" s="391"/>
      <c r="HME59" s="392"/>
      <c r="HMF59" s="393"/>
      <c r="HMG59" s="394"/>
      <c r="HMH59" s="395"/>
      <c r="HMI59" s="389"/>
      <c r="HMJ59" s="390"/>
      <c r="HMK59" s="391"/>
      <c r="HML59" s="392"/>
      <c r="HMM59" s="393"/>
      <c r="HMN59" s="394"/>
      <c r="HMO59" s="395"/>
      <c r="HMP59" s="389"/>
      <c r="HMQ59" s="390"/>
      <c r="HMR59" s="391"/>
      <c r="HMS59" s="392"/>
      <c r="HMT59" s="393"/>
      <c r="HMU59" s="394"/>
      <c r="HMV59" s="395"/>
      <c r="HMW59" s="389"/>
      <c r="HMX59" s="390"/>
      <c r="HMY59" s="391"/>
      <c r="HMZ59" s="392"/>
      <c r="HNA59" s="393"/>
      <c r="HNB59" s="394"/>
      <c r="HNC59" s="395"/>
      <c r="HND59" s="389"/>
      <c r="HNE59" s="390"/>
      <c r="HNF59" s="391"/>
      <c r="HNG59" s="392"/>
      <c r="HNH59" s="393"/>
      <c r="HNI59" s="394"/>
      <c r="HNJ59" s="395"/>
      <c r="HNK59" s="389"/>
      <c r="HNL59" s="390"/>
      <c r="HNM59" s="391"/>
      <c r="HNN59" s="392"/>
      <c r="HNO59" s="393"/>
      <c r="HNP59" s="394"/>
      <c r="HNQ59" s="395"/>
      <c r="HNR59" s="389"/>
      <c r="HNS59" s="390"/>
      <c r="HNT59" s="391"/>
      <c r="HNU59" s="392"/>
      <c r="HNV59" s="393"/>
      <c r="HNW59" s="394"/>
      <c r="HNX59" s="395"/>
      <c r="HNY59" s="389"/>
      <c r="HNZ59" s="390"/>
      <c r="HOA59" s="391"/>
      <c r="HOB59" s="392"/>
      <c r="HOC59" s="393"/>
      <c r="HOD59" s="394"/>
      <c r="HOE59" s="395"/>
      <c r="HOF59" s="389"/>
      <c r="HOG59" s="390"/>
      <c r="HOH59" s="391"/>
      <c r="HOI59" s="392"/>
      <c r="HOJ59" s="393"/>
      <c r="HOK59" s="394"/>
      <c r="HOL59" s="395"/>
      <c r="HOM59" s="389"/>
      <c r="HON59" s="390"/>
      <c r="HOO59" s="391"/>
      <c r="HOP59" s="392"/>
      <c r="HOQ59" s="393"/>
      <c r="HOR59" s="394"/>
      <c r="HOS59" s="395"/>
      <c r="HOT59" s="389"/>
      <c r="HOU59" s="390"/>
      <c r="HOV59" s="391"/>
      <c r="HOW59" s="392"/>
      <c r="HOX59" s="393"/>
      <c r="HOY59" s="394"/>
      <c r="HOZ59" s="395"/>
      <c r="HPA59" s="389"/>
      <c r="HPB59" s="390"/>
      <c r="HPC59" s="391"/>
      <c r="HPD59" s="392"/>
      <c r="HPE59" s="393"/>
      <c r="HPF59" s="394"/>
      <c r="HPG59" s="395"/>
      <c r="HPH59" s="389"/>
      <c r="HPI59" s="390"/>
      <c r="HPJ59" s="391"/>
      <c r="HPK59" s="392"/>
      <c r="HPL59" s="393"/>
      <c r="HPM59" s="394"/>
      <c r="HPN59" s="395"/>
      <c r="HPO59" s="389"/>
      <c r="HPP59" s="390"/>
      <c r="HPQ59" s="391"/>
      <c r="HPR59" s="392"/>
      <c r="HPS59" s="393"/>
      <c r="HPT59" s="394"/>
      <c r="HPU59" s="395"/>
      <c r="HPV59" s="389"/>
      <c r="HPW59" s="390"/>
      <c r="HPX59" s="391"/>
      <c r="HPY59" s="392"/>
      <c r="HPZ59" s="393"/>
      <c r="HQA59" s="394"/>
      <c r="HQB59" s="395"/>
      <c r="HQC59" s="389"/>
      <c r="HQD59" s="390"/>
      <c r="HQE59" s="391"/>
      <c r="HQF59" s="392"/>
      <c r="HQG59" s="393"/>
      <c r="HQH59" s="394"/>
      <c r="HQI59" s="395"/>
      <c r="HQJ59" s="389"/>
      <c r="HQK59" s="390"/>
      <c r="HQL59" s="391"/>
      <c r="HQM59" s="392"/>
      <c r="HQN59" s="393"/>
      <c r="HQO59" s="394"/>
      <c r="HQP59" s="395"/>
      <c r="HQQ59" s="389"/>
      <c r="HQR59" s="390"/>
      <c r="HQS59" s="391"/>
      <c r="HQT59" s="392"/>
      <c r="HQU59" s="393"/>
      <c r="HQV59" s="394"/>
      <c r="HQW59" s="395"/>
      <c r="HQX59" s="389"/>
      <c r="HQY59" s="390"/>
      <c r="HQZ59" s="391"/>
      <c r="HRA59" s="392"/>
      <c r="HRB59" s="393"/>
      <c r="HRC59" s="394"/>
      <c r="HRD59" s="395"/>
      <c r="HRE59" s="389"/>
      <c r="HRF59" s="390"/>
      <c r="HRG59" s="391"/>
      <c r="HRH59" s="392"/>
      <c r="HRI59" s="393"/>
      <c r="HRJ59" s="394"/>
      <c r="HRK59" s="395"/>
      <c r="HRL59" s="389"/>
      <c r="HRM59" s="390"/>
      <c r="HRN59" s="391"/>
      <c r="HRO59" s="392"/>
      <c r="HRP59" s="393"/>
      <c r="HRQ59" s="394"/>
      <c r="HRR59" s="395"/>
      <c r="HRS59" s="389"/>
      <c r="HRT59" s="390"/>
      <c r="HRU59" s="391"/>
      <c r="HRV59" s="392"/>
      <c r="HRW59" s="393"/>
      <c r="HRX59" s="394"/>
      <c r="HRY59" s="395"/>
      <c r="HRZ59" s="389"/>
      <c r="HSA59" s="390"/>
      <c r="HSB59" s="391"/>
      <c r="HSC59" s="392"/>
      <c r="HSD59" s="393"/>
      <c r="HSE59" s="394"/>
      <c r="HSF59" s="395"/>
      <c r="HSG59" s="389"/>
      <c r="HSH59" s="390"/>
      <c r="HSI59" s="391"/>
      <c r="HSJ59" s="392"/>
      <c r="HSK59" s="393"/>
      <c r="HSL59" s="394"/>
      <c r="HSM59" s="395"/>
      <c r="HSN59" s="389"/>
      <c r="HSO59" s="390"/>
      <c r="HSP59" s="391"/>
      <c r="HSQ59" s="392"/>
      <c r="HSR59" s="393"/>
      <c r="HSS59" s="394"/>
      <c r="HST59" s="395"/>
      <c r="HSU59" s="389"/>
      <c r="HSV59" s="390"/>
      <c r="HSW59" s="391"/>
      <c r="HSX59" s="392"/>
      <c r="HSY59" s="393"/>
      <c r="HSZ59" s="394"/>
      <c r="HTA59" s="395"/>
      <c r="HTB59" s="389"/>
      <c r="HTC59" s="390"/>
      <c r="HTD59" s="391"/>
      <c r="HTE59" s="392"/>
      <c r="HTF59" s="393"/>
      <c r="HTG59" s="394"/>
      <c r="HTH59" s="395"/>
      <c r="HTI59" s="389"/>
      <c r="HTJ59" s="390"/>
      <c r="HTK59" s="391"/>
      <c r="HTL59" s="392"/>
      <c r="HTM59" s="393"/>
      <c r="HTN59" s="394"/>
      <c r="HTO59" s="395"/>
      <c r="HTP59" s="389"/>
      <c r="HTQ59" s="390"/>
      <c r="HTR59" s="391"/>
      <c r="HTS59" s="392"/>
      <c r="HTT59" s="393"/>
      <c r="HTU59" s="394"/>
      <c r="HTV59" s="395"/>
      <c r="HTW59" s="389"/>
      <c r="HTX59" s="390"/>
      <c r="HTY59" s="391"/>
      <c r="HTZ59" s="392"/>
      <c r="HUA59" s="393"/>
      <c r="HUB59" s="394"/>
      <c r="HUC59" s="395"/>
      <c r="HUD59" s="389"/>
      <c r="HUE59" s="390"/>
      <c r="HUF59" s="391"/>
      <c r="HUG59" s="392"/>
      <c r="HUH59" s="393"/>
      <c r="HUI59" s="394"/>
      <c r="HUJ59" s="395"/>
      <c r="HUK59" s="389"/>
      <c r="HUL59" s="390"/>
      <c r="HUM59" s="391"/>
      <c r="HUN59" s="392"/>
      <c r="HUO59" s="393"/>
      <c r="HUP59" s="394"/>
      <c r="HUQ59" s="395"/>
      <c r="HUR59" s="389"/>
      <c r="HUS59" s="390"/>
      <c r="HUT59" s="391"/>
      <c r="HUU59" s="392"/>
      <c r="HUV59" s="393"/>
      <c r="HUW59" s="394"/>
      <c r="HUX59" s="395"/>
      <c r="HUY59" s="389"/>
      <c r="HUZ59" s="390"/>
      <c r="HVA59" s="391"/>
      <c r="HVB59" s="392"/>
      <c r="HVC59" s="393"/>
      <c r="HVD59" s="394"/>
      <c r="HVE59" s="395"/>
      <c r="HVF59" s="389"/>
      <c r="HVG59" s="390"/>
      <c r="HVH59" s="391"/>
      <c r="HVI59" s="392"/>
      <c r="HVJ59" s="393"/>
      <c r="HVK59" s="394"/>
      <c r="HVL59" s="395"/>
      <c r="HVM59" s="389"/>
      <c r="HVN59" s="390"/>
      <c r="HVO59" s="391"/>
      <c r="HVP59" s="392"/>
      <c r="HVQ59" s="393"/>
      <c r="HVR59" s="394"/>
      <c r="HVS59" s="395"/>
      <c r="HVT59" s="389"/>
      <c r="HVU59" s="390"/>
      <c r="HVV59" s="391"/>
      <c r="HVW59" s="392"/>
      <c r="HVX59" s="393"/>
      <c r="HVY59" s="394"/>
      <c r="HVZ59" s="395"/>
      <c r="HWA59" s="389"/>
      <c r="HWB59" s="390"/>
      <c r="HWC59" s="391"/>
      <c r="HWD59" s="392"/>
      <c r="HWE59" s="393"/>
      <c r="HWF59" s="394"/>
      <c r="HWG59" s="395"/>
      <c r="HWH59" s="389"/>
      <c r="HWI59" s="390"/>
      <c r="HWJ59" s="391"/>
      <c r="HWK59" s="392"/>
      <c r="HWL59" s="393"/>
      <c r="HWM59" s="394"/>
      <c r="HWN59" s="395"/>
      <c r="HWO59" s="389"/>
      <c r="HWP59" s="390"/>
      <c r="HWQ59" s="391"/>
      <c r="HWR59" s="392"/>
      <c r="HWS59" s="393"/>
      <c r="HWT59" s="394"/>
      <c r="HWU59" s="395"/>
      <c r="HWV59" s="389"/>
      <c r="HWW59" s="390"/>
      <c r="HWX59" s="391"/>
      <c r="HWY59" s="392"/>
      <c r="HWZ59" s="393"/>
      <c r="HXA59" s="394"/>
      <c r="HXB59" s="395"/>
      <c r="HXC59" s="389"/>
      <c r="HXD59" s="390"/>
      <c r="HXE59" s="391"/>
      <c r="HXF59" s="392"/>
      <c r="HXG59" s="393"/>
      <c r="HXH59" s="394"/>
      <c r="HXI59" s="395"/>
      <c r="HXJ59" s="389"/>
      <c r="HXK59" s="390"/>
      <c r="HXL59" s="391"/>
      <c r="HXM59" s="392"/>
      <c r="HXN59" s="393"/>
      <c r="HXO59" s="394"/>
      <c r="HXP59" s="395"/>
      <c r="HXQ59" s="389"/>
      <c r="HXR59" s="390"/>
      <c r="HXS59" s="391"/>
      <c r="HXT59" s="392"/>
      <c r="HXU59" s="393"/>
      <c r="HXV59" s="394"/>
      <c r="HXW59" s="395"/>
      <c r="HXX59" s="389"/>
      <c r="HXY59" s="390"/>
      <c r="HXZ59" s="391"/>
      <c r="HYA59" s="392"/>
      <c r="HYB59" s="393"/>
      <c r="HYC59" s="394"/>
      <c r="HYD59" s="395"/>
      <c r="HYE59" s="389"/>
      <c r="HYF59" s="390"/>
      <c r="HYG59" s="391"/>
      <c r="HYH59" s="392"/>
      <c r="HYI59" s="393"/>
      <c r="HYJ59" s="394"/>
      <c r="HYK59" s="395"/>
      <c r="HYL59" s="389"/>
      <c r="HYM59" s="390"/>
      <c r="HYN59" s="391"/>
      <c r="HYO59" s="392"/>
      <c r="HYP59" s="393"/>
      <c r="HYQ59" s="394"/>
      <c r="HYR59" s="395"/>
      <c r="HYS59" s="389"/>
      <c r="HYT59" s="390"/>
      <c r="HYU59" s="391"/>
      <c r="HYV59" s="392"/>
      <c r="HYW59" s="393"/>
      <c r="HYX59" s="394"/>
      <c r="HYY59" s="395"/>
      <c r="HYZ59" s="389"/>
      <c r="HZA59" s="390"/>
      <c r="HZB59" s="391"/>
      <c r="HZC59" s="392"/>
      <c r="HZD59" s="393"/>
      <c r="HZE59" s="394"/>
      <c r="HZF59" s="395"/>
      <c r="HZG59" s="389"/>
      <c r="HZH59" s="390"/>
      <c r="HZI59" s="391"/>
      <c r="HZJ59" s="392"/>
      <c r="HZK59" s="393"/>
      <c r="HZL59" s="394"/>
      <c r="HZM59" s="395"/>
      <c r="HZN59" s="389"/>
      <c r="HZO59" s="390"/>
      <c r="HZP59" s="391"/>
      <c r="HZQ59" s="392"/>
      <c r="HZR59" s="393"/>
      <c r="HZS59" s="394"/>
      <c r="HZT59" s="395"/>
      <c r="HZU59" s="389"/>
      <c r="HZV59" s="390"/>
      <c r="HZW59" s="391"/>
      <c r="HZX59" s="392"/>
      <c r="HZY59" s="393"/>
      <c r="HZZ59" s="394"/>
      <c r="IAA59" s="395"/>
      <c r="IAB59" s="389"/>
      <c r="IAC59" s="390"/>
      <c r="IAD59" s="391"/>
      <c r="IAE59" s="392"/>
      <c r="IAF59" s="393"/>
      <c r="IAG59" s="394"/>
      <c r="IAH59" s="395"/>
      <c r="IAI59" s="389"/>
      <c r="IAJ59" s="390"/>
      <c r="IAK59" s="391"/>
      <c r="IAL59" s="392"/>
      <c r="IAM59" s="393"/>
      <c r="IAN59" s="394"/>
      <c r="IAO59" s="395"/>
      <c r="IAP59" s="389"/>
      <c r="IAQ59" s="390"/>
      <c r="IAR59" s="391"/>
      <c r="IAS59" s="392"/>
      <c r="IAT59" s="393"/>
      <c r="IAU59" s="394"/>
      <c r="IAV59" s="395"/>
      <c r="IAW59" s="389"/>
      <c r="IAX59" s="390"/>
      <c r="IAY59" s="391"/>
      <c r="IAZ59" s="392"/>
      <c r="IBA59" s="393"/>
      <c r="IBB59" s="394"/>
      <c r="IBC59" s="395"/>
      <c r="IBD59" s="389"/>
      <c r="IBE59" s="390"/>
      <c r="IBF59" s="391"/>
      <c r="IBG59" s="392"/>
      <c r="IBH59" s="393"/>
      <c r="IBI59" s="394"/>
      <c r="IBJ59" s="395"/>
      <c r="IBK59" s="389"/>
      <c r="IBL59" s="390"/>
      <c r="IBM59" s="391"/>
      <c r="IBN59" s="392"/>
      <c r="IBO59" s="393"/>
      <c r="IBP59" s="394"/>
      <c r="IBQ59" s="395"/>
      <c r="IBR59" s="389"/>
      <c r="IBS59" s="390"/>
      <c r="IBT59" s="391"/>
      <c r="IBU59" s="392"/>
      <c r="IBV59" s="393"/>
      <c r="IBW59" s="394"/>
      <c r="IBX59" s="395"/>
      <c r="IBY59" s="389"/>
      <c r="IBZ59" s="390"/>
      <c r="ICA59" s="391"/>
      <c r="ICB59" s="392"/>
      <c r="ICC59" s="393"/>
      <c r="ICD59" s="394"/>
      <c r="ICE59" s="395"/>
      <c r="ICF59" s="389"/>
      <c r="ICG59" s="390"/>
      <c r="ICH59" s="391"/>
      <c r="ICI59" s="392"/>
      <c r="ICJ59" s="393"/>
      <c r="ICK59" s="394"/>
      <c r="ICL59" s="395"/>
      <c r="ICM59" s="389"/>
      <c r="ICN59" s="390"/>
      <c r="ICO59" s="391"/>
      <c r="ICP59" s="392"/>
      <c r="ICQ59" s="393"/>
      <c r="ICR59" s="394"/>
      <c r="ICS59" s="395"/>
      <c r="ICT59" s="389"/>
      <c r="ICU59" s="390"/>
      <c r="ICV59" s="391"/>
      <c r="ICW59" s="392"/>
      <c r="ICX59" s="393"/>
      <c r="ICY59" s="394"/>
      <c r="ICZ59" s="395"/>
      <c r="IDA59" s="389"/>
      <c r="IDB59" s="390"/>
      <c r="IDC59" s="391"/>
      <c r="IDD59" s="392"/>
      <c r="IDE59" s="393"/>
      <c r="IDF59" s="394"/>
      <c r="IDG59" s="395"/>
      <c r="IDH59" s="389"/>
      <c r="IDI59" s="390"/>
      <c r="IDJ59" s="391"/>
      <c r="IDK59" s="392"/>
      <c r="IDL59" s="393"/>
      <c r="IDM59" s="394"/>
      <c r="IDN59" s="395"/>
      <c r="IDO59" s="389"/>
      <c r="IDP59" s="390"/>
      <c r="IDQ59" s="391"/>
      <c r="IDR59" s="392"/>
      <c r="IDS59" s="393"/>
      <c r="IDT59" s="394"/>
      <c r="IDU59" s="395"/>
      <c r="IDV59" s="389"/>
      <c r="IDW59" s="390"/>
      <c r="IDX59" s="391"/>
      <c r="IDY59" s="392"/>
      <c r="IDZ59" s="393"/>
      <c r="IEA59" s="394"/>
      <c r="IEB59" s="395"/>
      <c r="IEC59" s="389"/>
      <c r="IED59" s="390"/>
      <c r="IEE59" s="391"/>
      <c r="IEF59" s="392"/>
      <c r="IEG59" s="393"/>
      <c r="IEH59" s="394"/>
      <c r="IEI59" s="395"/>
      <c r="IEJ59" s="389"/>
      <c r="IEK59" s="390"/>
      <c r="IEL59" s="391"/>
      <c r="IEM59" s="392"/>
      <c r="IEN59" s="393"/>
      <c r="IEO59" s="394"/>
      <c r="IEP59" s="395"/>
      <c r="IEQ59" s="389"/>
      <c r="IER59" s="390"/>
      <c r="IES59" s="391"/>
      <c r="IET59" s="392"/>
      <c r="IEU59" s="393"/>
      <c r="IEV59" s="394"/>
      <c r="IEW59" s="395"/>
      <c r="IEX59" s="389"/>
      <c r="IEY59" s="390"/>
      <c r="IEZ59" s="391"/>
      <c r="IFA59" s="392"/>
      <c r="IFB59" s="393"/>
      <c r="IFC59" s="394"/>
      <c r="IFD59" s="395"/>
      <c r="IFE59" s="389"/>
      <c r="IFF59" s="390"/>
      <c r="IFG59" s="391"/>
      <c r="IFH59" s="392"/>
      <c r="IFI59" s="393"/>
      <c r="IFJ59" s="394"/>
      <c r="IFK59" s="395"/>
      <c r="IFL59" s="389"/>
      <c r="IFM59" s="390"/>
      <c r="IFN59" s="391"/>
      <c r="IFO59" s="392"/>
      <c r="IFP59" s="393"/>
      <c r="IFQ59" s="394"/>
      <c r="IFR59" s="395"/>
      <c r="IFS59" s="389"/>
      <c r="IFT59" s="390"/>
      <c r="IFU59" s="391"/>
      <c r="IFV59" s="392"/>
      <c r="IFW59" s="393"/>
      <c r="IFX59" s="394"/>
      <c r="IFY59" s="395"/>
      <c r="IFZ59" s="389"/>
      <c r="IGA59" s="390"/>
      <c r="IGB59" s="391"/>
      <c r="IGC59" s="392"/>
      <c r="IGD59" s="393"/>
      <c r="IGE59" s="394"/>
      <c r="IGF59" s="395"/>
      <c r="IGG59" s="389"/>
      <c r="IGH59" s="390"/>
      <c r="IGI59" s="391"/>
      <c r="IGJ59" s="392"/>
      <c r="IGK59" s="393"/>
      <c r="IGL59" s="394"/>
      <c r="IGM59" s="395"/>
      <c r="IGN59" s="389"/>
      <c r="IGO59" s="390"/>
      <c r="IGP59" s="391"/>
      <c r="IGQ59" s="392"/>
      <c r="IGR59" s="393"/>
      <c r="IGS59" s="394"/>
      <c r="IGT59" s="395"/>
      <c r="IGU59" s="389"/>
      <c r="IGV59" s="390"/>
      <c r="IGW59" s="391"/>
      <c r="IGX59" s="392"/>
      <c r="IGY59" s="393"/>
      <c r="IGZ59" s="394"/>
      <c r="IHA59" s="395"/>
      <c r="IHB59" s="389"/>
      <c r="IHC59" s="390"/>
      <c r="IHD59" s="391"/>
      <c r="IHE59" s="392"/>
      <c r="IHF59" s="393"/>
      <c r="IHG59" s="394"/>
      <c r="IHH59" s="395"/>
      <c r="IHI59" s="389"/>
      <c r="IHJ59" s="390"/>
      <c r="IHK59" s="391"/>
      <c r="IHL59" s="392"/>
      <c r="IHM59" s="393"/>
      <c r="IHN59" s="394"/>
      <c r="IHO59" s="395"/>
      <c r="IHP59" s="389"/>
      <c r="IHQ59" s="390"/>
      <c r="IHR59" s="391"/>
      <c r="IHS59" s="392"/>
      <c r="IHT59" s="393"/>
      <c r="IHU59" s="394"/>
      <c r="IHV59" s="395"/>
      <c r="IHW59" s="389"/>
      <c r="IHX59" s="390"/>
      <c r="IHY59" s="391"/>
      <c r="IHZ59" s="392"/>
      <c r="IIA59" s="393"/>
      <c r="IIB59" s="394"/>
      <c r="IIC59" s="395"/>
      <c r="IID59" s="389"/>
      <c r="IIE59" s="390"/>
      <c r="IIF59" s="391"/>
      <c r="IIG59" s="392"/>
      <c r="IIH59" s="393"/>
      <c r="III59" s="394"/>
      <c r="IIJ59" s="395"/>
      <c r="IIK59" s="389"/>
      <c r="IIL59" s="390"/>
      <c r="IIM59" s="391"/>
      <c r="IIN59" s="392"/>
      <c r="IIO59" s="393"/>
      <c r="IIP59" s="394"/>
      <c r="IIQ59" s="395"/>
      <c r="IIR59" s="389"/>
      <c r="IIS59" s="390"/>
      <c r="IIT59" s="391"/>
      <c r="IIU59" s="392"/>
      <c r="IIV59" s="393"/>
      <c r="IIW59" s="394"/>
      <c r="IIX59" s="395"/>
      <c r="IIY59" s="389"/>
      <c r="IIZ59" s="390"/>
      <c r="IJA59" s="391"/>
      <c r="IJB59" s="392"/>
      <c r="IJC59" s="393"/>
      <c r="IJD59" s="394"/>
      <c r="IJE59" s="395"/>
      <c r="IJF59" s="389"/>
      <c r="IJG59" s="390"/>
      <c r="IJH59" s="391"/>
      <c r="IJI59" s="392"/>
      <c r="IJJ59" s="393"/>
      <c r="IJK59" s="394"/>
      <c r="IJL59" s="395"/>
      <c r="IJM59" s="389"/>
      <c r="IJN59" s="390"/>
      <c r="IJO59" s="391"/>
      <c r="IJP59" s="392"/>
      <c r="IJQ59" s="393"/>
      <c r="IJR59" s="394"/>
      <c r="IJS59" s="395"/>
      <c r="IJT59" s="389"/>
      <c r="IJU59" s="390"/>
      <c r="IJV59" s="391"/>
      <c r="IJW59" s="392"/>
      <c r="IJX59" s="393"/>
      <c r="IJY59" s="394"/>
      <c r="IJZ59" s="395"/>
      <c r="IKA59" s="389"/>
      <c r="IKB59" s="390"/>
      <c r="IKC59" s="391"/>
      <c r="IKD59" s="392"/>
      <c r="IKE59" s="393"/>
      <c r="IKF59" s="394"/>
      <c r="IKG59" s="395"/>
      <c r="IKH59" s="389"/>
      <c r="IKI59" s="390"/>
      <c r="IKJ59" s="391"/>
      <c r="IKK59" s="392"/>
      <c r="IKL59" s="393"/>
      <c r="IKM59" s="394"/>
      <c r="IKN59" s="395"/>
      <c r="IKO59" s="389"/>
      <c r="IKP59" s="390"/>
      <c r="IKQ59" s="391"/>
      <c r="IKR59" s="392"/>
      <c r="IKS59" s="393"/>
      <c r="IKT59" s="394"/>
      <c r="IKU59" s="395"/>
      <c r="IKV59" s="389"/>
      <c r="IKW59" s="390"/>
      <c r="IKX59" s="391"/>
      <c r="IKY59" s="392"/>
      <c r="IKZ59" s="393"/>
      <c r="ILA59" s="394"/>
      <c r="ILB59" s="395"/>
      <c r="ILC59" s="389"/>
      <c r="ILD59" s="390"/>
      <c r="ILE59" s="391"/>
      <c r="ILF59" s="392"/>
      <c r="ILG59" s="393"/>
      <c r="ILH59" s="394"/>
      <c r="ILI59" s="395"/>
      <c r="ILJ59" s="389"/>
      <c r="ILK59" s="390"/>
      <c r="ILL59" s="391"/>
      <c r="ILM59" s="392"/>
      <c r="ILN59" s="393"/>
      <c r="ILO59" s="394"/>
      <c r="ILP59" s="395"/>
      <c r="ILQ59" s="389"/>
      <c r="ILR59" s="390"/>
      <c r="ILS59" s="391"/>
      <c r="ILT59" s="392"/>
      <c r="ILU59" s="393"/>
      <c r="ILV59" s="394"/>
      <c r="ILW59" s="395"/>
      <c r="ILX59" s="389"/>
      <c r="ILY59" s="390"/>
      <c r="ILZ59" s="391"/>
      <c r="IMA59" s="392"/>
      <c r="IMB59" s="393"/>
      <c r="IMC59" s="394"/>
      <c r="IMD59" s="395"/>
      <c r="IME59" s="389"/>
      <c r="IMF59" s="390"/>
      <c r="IMG59" s="391"/>
      <c r="IMH59" s="392"/>
      <c r="IMI59" s="393"/>
      <c r="IMJ59" s="394"/>
      <c r="IMK59" s="395"/>
      <c r="IML59" s="389"/>
      <c r="IMM59" s="390"/>
      <c r="IMN59" s="391"/>
      <c r="IMO59" s="392"/>
      <c r="IMP59" s="393"/>
      <c r="IMQ59" s="394"/>
      <c r="IMR59" s="395"/>
      <c r="IMS59" s="389"/>
      <c r="IMT59" s="390"/>
      <c r="IMU59" s="391"/>
      <c r="IMV59" s="392"/>
      <c r="IMW59" s="393"/>
      <c r="IMX59" s="394"/>
      <c r="IMY59" s="395"/>
      <c r="IMZ59" s="389"/>
      <c r="INA59" s="390"/>
      <c r="INB59" s="391"/>
      <c r="INC59" s="392"/>
      <c r="IND59" s="393"/>
      <c r="INE59" s="394"/>
      <c r="INF59" s="395"/>
      <c r="ING59" s="389"/>
      <c r="INH59" s="390"/>
      <c r="INI59" s="391"/>
      <c r="INJ59" s="392"/>
      <c r="INK59" s="393"/>
      <c r="INL59" s="394"/>
      <c r="INM59" s="395"/>
      <c r="INN59" s="389"/>
      <c r="INO59" s="390"/>
      <c r="INP59" s="391"/>
      <c r="INQ59" s="392"/>
      <c r="INR59" s="393"/>
      <c r="INS59" s="394"/>
      <c r="INT59" s="395"/>
      <c r="INU59" s="389"/>
      <c r="INV59" s="390"/>
      <c r="INW59" s="391"/>
      <c r="INX59" s="392"/>
      <c r="INY59" s="393"/>
      <c r="INZ59" s="394"/>
      <c r="IOA59" s="395"/>
      <c r="IOB59" s="389"/>
      <c r="IOC59" s="390"/>
      <c r="IOD59" s="391"/>
      <c r="IOE59" s="392"/>
      <c r="IOF59" s="393"/>
      <c r="IOG59" s="394"/>
      <c r="IOH59" s="395"/>
      <c r="IOI59" s="389"/>
      <c r="IOJ59" s="390"/>
      <c r="IOK59" s="391"/>
      <c r="IOL59" s="392"/>
      <c r="IOM59" s="393"/>
      <c r="ION59" s="394"/>
      <c r="IOO59" s="395"/>
      <c r="IOP59" s="389"/>
      <c r="IOQ59" s="390"/>
      <c r="IOR59" s="391"/>
      <c r="IOS59" s="392"/>
      <c r="IOT59" s="393"/>
      <c r="IOU59" s="394"/>
      <c r="IOV59" s="395"/>
      <c r="IOW59" s="389"/>
      <c r="IOX59" s="390"/>
      <c r="IOY59" s="391"/>
      <c r="IOZ59" s="392"/>
      <c r="IPA59" s="393"/>
      <c r="IPB59" s="394"/>
      <c r="IPC59" s="395"/>
      <c r="IPD59" s="389"/>
      <c r="IPE59" s="390"/>
      <c r="IPF59" s="391"/>
      <c r="IPG59" s="392"/>
      <c r="IPH59" s="393"/>
      <c r="IPI59" s="394"/>
      <c r="IPJ59" s="395"/>
      <c r="IPK59" s="389"/>
      <c r="IPL59" s="390"/>
      <c r="IPM59" s="391"/>
      <c r="IPN59" s="392"/>
      <c r="IPO59" s="393"/>
      <c r="IPP59" s="394"/>
      <c r="IPQ59" s="395"/>
      <c r="IPR59" s="389"/>
      <c r="IPS59" s="390"/>
      <c r="IPT59" s="391"/>
      <c r="IPU59" s="392"/>
      <c r="IPV59" s="393"/>
      <c r="IPW59" s="394"/>
      <c r="IPX59" s="395"/>
      <c r="IPY59" s="389"/>
      <c r="IPZ59" s="390"/>
      <c r="IQA59" s="391"/>
      <c r="IQB59" s="392"/>
      <c r="IQC59" s="393"/>
      <c r="IQD59" s="394"/>
      <c r="IQE59" s="395"/>
      <c r="IQF59" s="389"/>
      <c r="IQG59" s="390"/>
      <c r="IQH59" s="391"/>
      <c r="IQI59" s="392"/>
      <c r="IQJ59" s="393"/>
      <c r="IQK59" s="394"/>
      <c r="IQL59" s="395"/>
      <c r="IQM59" s="389"/>
      <c r="IQN59" s="390"/>
      <c r="IQO59" s="391"/>
      <c r="IQP59" s="392"/>
      <c r="IQQ59" s="393"/>
      <c r="IQR59" s="394"/>
      <c r="IQS59" s="395"/>
      <c r="IQT59" s="389"/>
      <c r="IQU59" s="390"/>
      <c r="IQV59" s="391"/>
      <c r="IQW59" s="392"/>
      <c r="IQX59" s="393"/>
      <c r="IQY59" s="394"/>
      <c r="IQZ59" s="395"/>
      <c r="IRA59" s="389"/>
      <c r="IRB59" s="390"/>
      <c r="IRC59" s="391"/>
      <c r="IRD59" s="392"/>
      <c r="IRE59" s="393"/>
      <c r="IRF59" s="394"/>
      <c r="IRG59" s="395"/>
      <c r="IRH59" s="389"/>
      <c r="IRI59" s="390"/>
      <c r="IRJ59" s="391"/>
      <c r="IRK59" s="392"/>
      <c r="IRL59" s="393"/>
      <c r="IRM59" s="394"/>
      <c r="IRN59" s="395"/>
      <c r="IRO59" s="389"/>
      <c r="IRP59" s="390"/>
      <c r="IRQ59" s="391"/>
      <c r="IRR59" s="392"/>
      <c r="IRS59" s="393"/>
      <c r="IRT59" s="394"/>
      <c r="IRU59" s="395"/>
      <c r="IRV59" s="389"/>
      <c r="IRW59" s="390"/>
      <c r="IRX59" s="391"/>
      <c r="IRY59" s="392"/>
      <c r="IRZ59" s="393"/>
      <c r="ISA59" s="394"/>
      <c r="ISB59" s="395"/>
      <c r="ISC59" s="389"/>
      <c r="ISD59" s="390"/>
      <c r="ISE59" s="391"/>
      <c r="ISF59" s="392"/>
      <c r="ISG59" s="393"/>
      <c r="ISH59" s="394"/>
      <c r="ISI59" s="395"/>
      <c r="ISJ59" s="389"/>
      <c r="ISK59" s="390"/>
      <c r="ISL59" s="391"/>
      <c r="ISM59" s="392"/>
      <c r="ISN59" s="393"/>
      <c r="ISO59" s="394"/>
      <c r="ISP59" s="395"/>
      <c r="ISQ59" s="389"/>
      <c r="ISR59" s="390"/>
      <c r="ISS59" s="391"/>
      <c r="IST59" s="392"/>
      <c r="ISU59" s="393"/>
      <c r="ISV59" s="394"/>
      <c r="ISW59" s="395"/>
      <c r="ISX59" s="389"/>
      <c r="ISY59" s="390"/>
      <c r="ISZ59" s="391"/>
      <c r="ITA59" s="392"/>
      <c r="ITB59" s="393"/>
      <c r="ITC59" s="394"/>
      <c r="ITD59" s="395"/>
      <c r="ITE59" s="389"/>
      <c r="ITF59" s="390"/>
      <c r="ITG59" s="391"/>
      <c r="ITH59" s="392"/>
      <c r="ITI59" s="393"/>
      <c r="ITJ59" s="394"/>
      <c r="ITK59" s="395"/>
      <c r="ITL59" s="389"/>
      <c r="ITM59" s="390"/>
      <c r="ITN59" s="391"/>
      <c r="ITO59" s="392"/>
      <c r="ITP59" s="393"/>
      <c r="ITQ59" s="394"/>
      <c r="ITR59" s="395"/>
      <c r="ITS59" s="389"/>
      <c r="ITT59" s="390"/>
      <c r="ITU59" s="391"/>
      <c r="ITV59" s="392"/>
      <c r="ITW59" s="393"/>
      <c r="ITX59" s="394"/>
      <c r="ITY59" s="395"/>
      <c r="ITZ59" s="389"/>
      <c r="IUA59" s="390"/>
      <c r="IUB59" s="391"/>
      <c r="IUC59" s="392"/>
      <c r="IUD59" s="393"/>
      <c r="IUE59" s="394"/>
      <c r="IUF59" s="395"/>
      <c r="IUG59" s="389"/>
      <c r="IUH59" s="390"/>
      <c r="IUI59" s="391"/>
      <c r="IUJ59" s="392"/>
      <c r="IUK59" s="393"/>
      <c r="IUL59" s="394"/>
      <c r="IUM59" s="395"/>
      <c r="IUN59" s="389"/>
      <c r="IUO59" s="390"/>
      <c r="IUP59" s="391"/>
      <c r="IUQ59" s="392"/>
      <c r="IUR59" s="393"/>
      <c r="IUS59" s="394"/>
      <c r="IUT59" s="395"/>
      <c r="IUU59" s="389"/>
      <c r="IUV59" s="390"/>
      <c r="IUW59" s="391"/>
      <c r="IUX59" s="392"/>
      <c r="IUY59" s="393"/>
      <c r="IUZ59" s="394"/>
      <c r="IVA59" s="395"/>
      <c r="IVB59" s="389"/>
      <c r="IVC59" s="390"/>
      <c r="IVD59" s="391"/>
      <c r="IVE59" s="392"/>
      <c r="IVF59" s="393"/>
      <c r="IVG59" s="394"/>
      <c r="IVH59" s="395"/>
      <c r="IVI59" s="389"/>
      <c r="IVJ59" s="390"/>
      <c r="IVK59" s="391"/>
      <c r="IVL59" s="392"/>
      <c r="IVM59" s="393"/>
      <c r="IVN59" s="394"/>
      <c r="IVO59" s="395"/>
      <c r="IVP59" s="389"/>
      <c r="IVQ59" s="390"/>
      <c r="IVR59" s="391"/>
      <c r="IVS59" s="392"/>
      <c r="IVT59" s="393"/>
      <c r="IVU59" s="394"/>
      <c r="IVV59" s="395"/>
      <c r="IVW59" s="389"/>
      <c r="IVX59" s="390"/>
      <c r="IVY59" s="391"/>
      <c r="IVZ59" s="392"/>
      <c r="IWA59" s="393"/>
      <c r="IWB59" s="394"/>
      <c r="IWC59" s="395"/>
      <c r="IWD59" s="389"/>
      <c r="IWE59" s="390"/>
      <c r="IWF59" s="391"/>
      <c r="IWG59" s="392"/>
      <c r="IWH59" s="393"/>
      <c r="IWI59" s="394"/>
      <c r="IWJ59" s="395"/>
      <c r="IWK59" s="389"/>
      <c r="IWL59" s="390"/>
      <c r="IWM59" s="391"/>
      <c r="IWN59" s="392"/>
      <c r="IWO59" s="393"/>
      <c r="IWP59" s="394"/>
      <c r="IWQ59" s="395"/>
      <c r="IWR59" s="389"/>
      <c r="IWS59" s="390"/>
      <c r="IWT59" s="391"/>
      <c r="IWU59" s="392"/>
      <c r="IWV59" s="393"/>
      <c r="IWW59" s="394"/>
      <c r="IWX59" s="395"/>
      <c r="IWY59" s="389"/>
      <c r="IWZ59" s="390"/>
      <c r="IXA59" s="391"/>
      <c r="IXB59" s="392"/>
      <c r="IXC59" s="393"/>
      <c r="IXD59" s="394"/>
      <c r="IXE59" s="395"/>
      <c r="IXF59" s="389"/>
      <c r="IXG59" s="390"/>
      <c r="IXH59" s="391"/>
      <c r="IXI59" s="392"/>
      <c r="IXJ59" s="393"/>
      <c r="IXK59" s="394"/>
      <c r="IXL59" s="395"/>
      <c r="IXM59" s="389"/>
      <c r="IXN59" s="390"/>
      <c r="IXO59" s="391"/>
      <c r="IXP59" s="392"/>
      <c r="IXQ59" s="393"/>
      <c r="IXR59" s="394"/>
      <c r="IXS59" s="395"/>
      <c r="IXT59" s="389"/>
      <c r="IXU59" s="390"/>
      <c r="IXV59" s="391"/>
      <c r="IXW59" s="392"/>
      <c r="IXX59" s="393"/>
      <c r="IXY59" s="394"/>
      <c r="IXZ59" s="395"/>
      <c r="IYA59" s="389"/>
      <c r="IYB59" s="390"/>
      <c r="IYC59" s="391"/>
      <c r="IYD59" s="392"/>
      <c r="IYE59" s="393"/>
      <c r="IYF59" s="394"/>
      <c r="IYG59" s="395"/>
      <c r="IYH59" s="389"/>
      <c r="IYI59" s="390"/>
      <c r="IYJ59" s="391"/>
      <c r="IYK59" s="392"/>
      <c r="IYL59" s="393"/>
      <c r="IYM59" s="394"/>
      <c r="IYN59" s="395"/>
      <c r="IYO59" s="389"/>
      <c r="IYP59" s="390"/>
      <c r="IYQ59" s="391"/>
      <c r="IYR59" s="392"/>
      <c r="IYS59" s="393"/>
      <c r="IYT59" s="394"/>
      <c r="IYU59" s="395"/>
      <c r="IYV59" s="389"/>
      <c r="IYW59" s="390"/>
      <c r="IYX59" s="391"/>
      <c r="IYY59" s="392"/>
      <c r="IYZ59" s="393"/>
      <c r="IZA59" s="394"/>
      <c r="IZB59" s="395"/>
      <c r="IZC59" s="389"/>
      <c r="IZD59" s="390"/>
      <c r="IZE59" s="391"/>
      <c r="IZF59" s="392"/>
      <c r="IZG59" s="393"/>
      <c r="IZH59" s="394"/>
      <c r="IZI59" s="395"/>
      <c r="IZJ59" s="389"/>
      <c r="IZK59" s="390"/>
      <c r="IZL59" s="391"/>
      <c r="IZM59" s="392"/>
      <c r="IZN59" s="393"/>
      <c r="IZO59" s="394"/>
      <c r="IZP59" s="395"/>
      <c r="IZQ59" s="389"/>
      <c r="IZR59" s="390"/>
      <c r="IZS59" s="391"/>
      <c r="IZT59" s="392"/>
      <c r="IZU59" s="393"/>
      <c r="IZV59" s="394"/>
      <c r="IZW59" s="395"/>
      <c r="IZX59" s="389"/>
      <c r="IZY59" s="390"/>
      <c r="IZZ59" s="391"/>
      <c r="JAA59" s="392"/>
      <c r="JAB59" s="393"/>
      <c r="JAC59" s="394"/>
      <c r="JAD59" s="395"/>
      <c r="JAE59" s="389"/>
      <c r="JAF59" s="390"/>
      <c r="JAG59" s="391"/>
      <c r="JAH59" s="392"/>
      <c r="JAI59" s="393"/>
      <c r="JAJ59" s="394"/>
      <c r="JAK59" s="395"/>
      <c r="JAL59" s="389"/>
      <c r="JAM59" s="390"/>
      <c r="JAN59" s="391"/>
      <c r="JAO59" s="392"/>
      <c r="JAP59" s="393"/>
      <c r="JAQ59" s="394"/>
      <c r="JAR59" s="395"/>
      <c r="JAS59" s="389"/>
      <c r="JAT59" s="390"/>
      <c r="JAU59" s="391"/>
      <c r="JAV59" s="392"/>
      <c r="JAW59" s="393"/>
      <c r="JAX59" s="394"/>
      <c r="JAY59" s="395"/>
      <c r="JAZ59" s="389"/>
      <c r="JBA59" s="390"/>
      <c r="JBB59" s="391"/>
      <c r="JBC59" s="392"/>
      <c r="JBD59" s="393"/>
      <c r="JBE59" s="394"/>
      <c r="JBF59" s="395"/>
      <c r="JBG59" s="389"/>
      <c r="JBH59" s="390"/>
      <c r="JBI59" s="391"/>
      <c r="JBJ59" s="392"/>
      <c r="JBK59" s="393"/>
      <c r="JBL59" s="394"/>
      <c r="JBM59" s="395"/>
      <c r="JBN59" s="389"/>
      <c r="JBO59" s="390"/>
      <c r="JBP59" s="391"/>
      <c r="JBQ59" s="392"/>
      <c r="JBR59" s="393"/>
      <c r="JBS59" s="394"/>
      <c r="JBT59" s="395"/>
      <c r="JBU59" s="389"/>
      <c r="JBV59" s="390"/>
      <c r="JBW59" s="391"/>
      <c r="JBX59" s="392"/>
      <c r="JBY59" s="393"/>
      <c r="JBZ59" s="394"/>
      <c r="JCA59" s="395"/>
      <c r="JCB59" s="389"/>
      <c r="JCC59" s="390"/>
      <c r="JCD59" s="391"/>
      <c r="JCE59" s="392"/>
      <c r="JCF59" s="393"/>
      <c r="JCG59" s="394"/>
      <c r="JCH59" s="395"/>
      <c r="JCI59" s="389"/>
      <c r="JCJ59" s="390"/>
      <c r="JCK59" s="391"/>
      <c r="JCL59" s="392"/>
      <c r="JCM59" s="393"/>
      <c r="JCN59" s="394"/>
      <c r="JCO59" s="395"/>
      <c r="JCP59" s="389"/>
      <c r="JCQ59" s="390"/>
      <c r="JCR59" s="391"/>
      <c r="JCS59" s="392"/>
      <c r="JCT59" s="393"/>
      <c r="JCU59" s="394"/>
      <c r="JCV59" s="395"/>
      <c r="JCW59" s="389"/>
      <c r="JCX59" s="390"/>
      <c r="JCY59" s="391"/>
      <c r="JCZ59" s="392"/>
      <c r="JDA59" s="393"/>
      <c r="JDB59" s="394"/>
      <c r="JDC59" s="395"/>
      <c r="JDD59" s="389"/>
      <c r="JDE59" s="390"/>
      <c r="JDF59" s="391"/>
      <c r="JDG59" s="392"/>
      <c r="JDH59" s="393"/>
      <c r="JDI59" s="394"/>
      <c r="JDJ59" s="395"/>
      <c r="JDK59" s="389"/>
      <c r="JDL59" s="390"/>
      <c r="JDM59" s="391"/>
      <c r="JDN59" s="392"/>
      <c r="JDO59" s="393"/>
      <c r="JDP59" s="394"/>
      <c r="JDQ59" s="395"/>
      <c r="JDR59" s="389"/>
      <c r="JDS59" s="390"/>
      <c r="JDT59" s="391"/>
      <c r="JDU59" s="392"/>
      <c r="JDV59" s="393"/>
      <c r="JDW59" s="394"/>
      <c r="JDX59" s="395"/>
      <c r="JDY59" s="389"/>
      <c r="JDZ59" s="390"/>
      <c r="JEA59" s="391"/>
      <c r="JEB59" s="392"/>
      <c r="JEC59" s="393"/>
      <c r="JED59" s="394"/>
      <c r="JEE59" s="395"/>
      <c r="JEF59" s="389"/>
      <c r="JEG59" s="390"/>
      <c r="JEH59" s="391"/>
      <c r="JEI59" s="392"/>
      <c r="JEJ59" s="393"/>
      <c r="JEK59" s="394"/>
      <c r="JEL59" s="395"/>
      <c r="JEM59" s="389"/>
      <c r="JEN59" s="390"/>
      <c r="JEO59" s="391"/>
      <c r="JEP59" s="392"/>
      <c r="JEQ59" s="393"/>
      <c r="JER59" s="394"/>
      <c r="JES59" s="395"/>
      <c r="JET59" s="389"/>
      <c r="JEU59" s="390"/>
      <c r="JEV59" s="391"/>
      <c r="JEW59" s="392"/>
      <c r="JEX59" s="393"/>
      <c r="JEY59" s="394"/>
      <c r="JEZ59" s="395"/>
      <c r="JFA59" s="389"/>
      <c r="JFB59" s="390"/>
      <c r="JFC59" s="391"/>
      <c r="JFD59" s="392"/>
      <c r="JFE59" s="393"/>
      <c r="JFF59" s="394"/>
      <c r="JFG59" s="395"/>
      <c r="JFH59" s="389"/>
      <c r="JFI59" s="390"/>
      <c r="JFJ59" s="391"/>
      <c r="JFK59" s="392"/>
      <c r="JFL59" s="393"/>
      <c r="JFM59" s="394"/>
      <c r="JFN59" s="395"/>
      <c r="JFO59" s="389"/>
      <c r="JFP59" s="390"/>
      <c r="JFQ59" s="391"/>
      <c r="JFR59" s="392"/>
      <c r="JFS59" s="393"/>
      <c r="JFT59" s="394"/>
      <c r="JFU59" s="395"/>
      <c r="JFV59" s="389"/>
      <c r="JFW59" s="390"/>
      <c r="JFX59" s="391"/>
      <c r="JFY59" s="392"/>
      <c r="JFZ59" s="393"/>
      <c r="JGA59" s="394"/>
      <c r="JGB59" s="395"/>
      <c r="JGC59" s="389"/>
      <c r="JGD59" s="390"/>
      <c r="JGE59" s="391"/>
      <c r="JGF59" s="392"/>
      <c r="JGG59" s="393"/>
      <c r="JGH59" s="394"/>
      <c r="JGI59" s="395"/>
      <c r="JGJ59" s="389"/>
      <c r="JGK59" s="390"/>
      <c r="JGL59" s="391"/>
      <c r="JGM59" s="392"/>
      <c r="JGN59" s="393"/>
      <c r="JGO59" s="394"/>
      <c r="JGP59" s="395"/>
      <c r="JGQ59" s="389"/>
      <c r="JGR59" s="390"/>
      <c r="JGS59" s="391"/>
      <c r="JGT59" s="392"/>
      <c r="JGU59" s="393"/>
      <c r="JGV59" s="394"/>
      <c r="JGW59" s="395"/>
      <c r="JGX59" s="389"/>
      <c r="JGY59" s="390"/>
      <c r="JGZ59" s="391"/>
      <c r="JHA59" s="392"/>
      <c r="JHB59" s="393"/>
      <c r="JHC59" s="394"/>
      <c r="JHD59" s="395"/>
      <c r="JHE59" s="389"/>
      <c r="JHF59" s="390"/>
      <c r="JHG59" s="391"/>
      <c r="JHH59" s="392"/>
      <c r="JHI59" s="393"/>
      <c r="JHJ59" s="394"/>
      <c r="JHK59" s="395"/>
      <c r="JHL59" s="389"/>
      <c r="JHM59" s="390"/>
      <c r="JHN59" s="391"/>
      <c r="JHO59" s="392"/>
      <c r="JHP59" s="393"/>
      <c r="JHQ59" s="394"/>
      <c r="JHR59" s="395"/>
      <c r="JHS59" s="389"/>
      <c r="JHT59" s="390"/>
      <c r="JHU59" s="391"/>
      <c r="JHV59" s="392"/>
      <c r="JHW59" s="393"/>
      <c r="JHX59" s="394"/>
      <c r="JHY59" s="395"/>
      <c r="JHZ59" s="389"/>
      <c r="JIA59" s="390"/>
      <c r="JIB59" s="391"/>
      <c r="JIC59" s="392"/>
      <c r="JID59" s="393"/>
      <c r="JIE59" s="394"/>
      <c r="JIF59" s="395"/>
      <c r="JIG59" s="389"/>
      <c r="JIH59" s="390"/>
      <c r="JII59" s="391"/>
      <c r="JIJ59" s="392"/>
      <c r="JIK59" s="393"/>
      <c r="JIL59" s="394"/>
      <c r="JIM59" s="395"/>
      <c r="JIN59" s="389"/>
      <c r="JIO59" s="390"/>
      <c r="JIP59" s="391"/>
      <c r="JIQ59" s="392"/>
      <c r="JIR59" s="393"/>
      <c r="JIS59" s="394"/>
      <c r="JIT59" s="395"/>
      <c r="JIU59" s="389"/>
      <c r="JIV59" s="390"/>
      <c r="JIW59" s="391"/>
      <c r="JIX59" s="392"/>
      <c r="JIY59" s="393"/>
      <c r="JIZ59" s="394"/>
      <c r="JJA59" s="395"/>
      <c r="JJB59" s="389"/>
      <c r="JJC59" s="390"/>
      <c r="JJD59" s="391"/>
      <c r="JJE59" s="392"/>
      <c r="JJF59" s="393"/>
      <c r="JJG59" s="394"/>
      <c r="JJH59" s="395"/>
      <c r="JJI59" s="389"/>
      <c r="JJJ59" s="390"/>
      <c r="JJK59" s="391"/>
      <c r="JJL59" s="392"/>
      <c r="JJM59" s="393"/>
      <c r="JJN59" s="394"/>
      <c r="JJO59" s="395"/>
      <c r="JJP59" s="389"/>
      <c r="JJQ59" s="390"/>
      <c r="JJR59" s="391"/>
      <c r="JJS59" s="392"/>
      <c r="JJT59" s="393"/>
      <c r="JJU59" s="394"/>
      <c r="JJV59" s="395"/>
      <c r="JJW59" s="389"/>
      <c r="JJX59" s="390"/>
      <c r="JJY59" s="391"/>
      <c r="JJZ59" s="392"/>
      <c r="JKA59" s="393"/>
      <c r="JKB59" s="394"/>
      <c r="JKC59" s="395"/>
      <c r="JKD59" s="389"/>
      <c r="JKE59" s="390"/>
      <c r="JKF59" s="391"/>
      <c r="JKG59" s="392"/>
      <c r="JKH59" s="393"/>
      <c r="JKI59" s="394"/>
      <c r="JKJ59" s="395"/>
      <c r="JKK59" s="389"/>
      <c r="JKL59" s="390"/>
      <c r="JKM59" s="391"/>
      <c r="JKN59" s="392"/>
      <c r="JKO59" s="393"/>
      <c r="JKP59" s="394"/>
      <c r="JKQ59" s="395"/>
      <c r="JKR59" s="389"/>
      <c r="JKS59" s="390"/>
      <c r="JKT59" s="391"/>
      <c r="JKU59" s="392"/>
      <c r="JKV59" s="393"/>
      <c r="JKW59" s="394"/>
      <c r="JKX59" s="395"/>
      <c r="JKY59" s="389"/>
      <c r="JKZ59" s="390"/>
      <c r="JLA59" s="391"/>
      <c r="JLB59" s="392"/>
      <c r="JLC59" s="393"/>
      <c r="JLD59" s="394"/>
      <c r="JLE59" s="395"/>
      <c r="JLF59" s="389"/>
      <c r="JLG59" s="390"/>
      <c r="JLH59" s="391"/>
      <c r="JLI59" s="392"/>
      <c r="JLJ59" s="393"/>
      <c r="JLK59" s="394"/>
      <c r="JLL59" s="395"/>
      <c r="JLM59" s="389"/>
      <c r="JLN59" s="390"/>
      <c r="JLO59" s="391"/>
      <c r="JLP59" s="392"/>
      <c r="JLQ59" s="393"/>
      <c r="JLR59" s="394"/>
      <c r="JLS59" s="395"/>
      <c r="JLT59" s="389"/>
      <c r="JLU59" s="390"/>
      <c r="JLV59" s="391"/>
      <c r="JLW59" s="392"/>
      <c r="JLX59" s="393"/>
      <c r="JLY59" s="394"/>
      <c r="JLZ59" s="395"/>
      <c r="JMA59" s="389"/>
      <c r="JMB59" s="390"/>
      <c r="JMC59" s="391"/>
      <c r="JMD59" s="392"/>
      <c r="JME59" s="393"/>
      <c r="JMF59" s="394"/>
      <c r="JMG59" s="395"/>
      <c r="JMH59" s="389"/>
      <c r="JMI59" s="390"/>
      <c r="JMJ59" s="391"/>
      <c r="JMK59" s="392"/>
      <c r="JML59" s="393"/>
      <c r="JMM59" s="394"/>
      <c r="JMN59" s="395"/>
      <c r="JMO59" s="389"/>
      <c r="JMP59" s="390"/>
      <c r="JMQ59" s="391"/>
      <c r="JMR59" s="392"/>
      <c r="JMS59" s="393"/>
      <c r="JMT59" s="394"/>
      <c r="JMU59" s="395"/>
      <c r="JMV59" s="389"/>
      <c r="JMW59" s="390"/>
      <c r="JMX59" s="391"/>
      <c r="JMY59" s="392"/>
      <c r="JMZ59" s="393"/>
      <c r="JNA59" s="394"/>
      <c r="JNB59" s="395"/>
      <c r="JNC59" s="389"/>
      <c r="JND59" s="390"/>
      <c r="JNE59" s="391"/>
      <c r="JNF59" s="392"/>
      <c r="JNG59" s="393"/>
      <c r="JNH59" s="394"/>
      <c r="JNI59" s="395"/>
      <c r="JNJ59" s="389"/>
      <c r="JNK59" s="390"/>
      <c r="JNL59" s="391"/>
      <c r="JNM59" s="392"/>
      <c r="JNN59" s="393"/>
      <c r="JNO59" s="394"/>
      <c r="JNP59" s="395"/>
      <c r="JNQ59" s="389"/>
      <c r="JNR59" s="390"/>
      <c r="JNS59" s="391"/>
      <c r="JNT59" s="392"/>
      <c r="JNU59" s="393"/>
      <c r="JNV59" s="394"/>
      <c r="JNW59" s="395"/>
      <c r="JNX59" s="389"/>
      <c r="JNY59" s="390"/>
      <c r="JNZ59" s="391"/>
      <c r="JOA59" s="392"/>
      <c r="JOB59" s="393"/>
      <c r="JOC59" s="394"/>
      <c r="JOD59" s="395"/>
      <c r="JOE59" s="389"/>
      <c r="JOF59" s="390"/>
      <c r="JOG59" s="391"/>
      <c r="JOH59" s="392"/>
      <c r="JOI59" s="393"/>
      <c r="JOJ59" s="394"/>
      <c r="JOK59" s="395"/>
      <c r="JOL59" s="389"/>
      <c r="JOM59" s="390"/>
      <c r="JON59" s="391"/>
      <c r="JOO59" s="392"/>
      <c r="JOP59" s="393"/>
      <c r="JOQ59" s="394"/>
      <c r="JOR59" s="395"/>
      <c r="JOS59" s="389"/>
      <c r="JOT59" s="390"/>
      <c r="JOU59" s="391"/>
      <c r="JOV59" s="392"/>
      <c r="JOW59" s="393"/>
      <c r="JOX59" s="394"/>
      <c r="JOY59" s="395"/>
      <c r="JOZ59" s="389"/>
      <c r="JPA59" s="390"/>
      <c r="JPB59" s="391"/>
      <c r="JPC59" s="392"/>
      <c r="JPD59" s="393"/>
      <c r="JPE59" s="394"/>
      <c r="JPF59" s="395"/>
      <c r="JPG59" s="389"/>
      <c r="JPH59" s="390"/>
      <c r="JPI59" s="391"/>
      <c r="JPJ59" s="392"/>
      <c r="JPK59" s="393"/>
      <c r="JPL59" s="394"/>
      <c r="JPM59" s="395"/>
      <c r="JPN59" s="389"/>
      <c r="JPO59" s="390"/>
      <c r="JPP59" s="391"/>
      <c r="JPQ59" s="392"/>
      <c r="JPR59" s="393"/>
      <c r="JPS59" s="394"/>
      <c r="JPT59" s="395"/>
      <c r="JPU59" s="389"/>
      <c r="JPV59" s="390"/>
      <c r="JPW59" s="391"/>
      <c r="JPX59" s="392"/>
      <c r="JPY59" s="393"/>
      <c r="JPZ59" s="394"/>
      <c r="JQA59" s="395"/>
      <c r="JQB59" s="389"/>
      <c r="JQC59" s="390"/>
      <c r="JQD59" s="391"/>
      <c r="JQE59" s="392"/>
      <c r="JQF59" s="393"/>
      <c r="JQG59" s="394"/>
      <c r="JQH59" s="395"/>
      <c r="JQI59" s="389"/>
      <c r="JQJ59" s="390"/>
      <c r="JQK59" s="391"/>
      <c r="JQL59" s="392"/>
      <c r="JQM59" s="393"/>
      <c r="JQN59" s="394"/>
      <c r="JQO59" s="395"/>
      <c r="JQP59" s="389"/>
      <c r="JQQ59" s="390"/>
      <c r="JQR59" s="391"/>
      <c r="JQS59" s="392"/>
      <c r="JQT59" s="393"/>
      <c r="JQU59" s="394"/>
      <c r="JQV59" s="395"/>
      <c r="JQW59" s="389"/>
      <c r="JQX59" s="390"/>
      <c r="JQY59" s="391"/>
      <c r="JQZ59" s="392"/>
      <c r="JRA59" s="393"/>
      <c r="JRB59" s="394"/>
      <c r="JRC59" s="395"/>
      <c r="JRD59" s="389"/>
      <c r="JRE59" s="390"/>
      <c r="JRF59" s="391"/>
      <c r="JRG59" s="392"/>
      <c r="JRH59" s="393"/>
      <c r="JRI59" s="394"/>
      <c r="JRJ59" s="395"/>
      <c r="JRK59" s="389"/>
      <c r="JRL59" s="390"/>
      <c r="JRM59" s="391"/>
      <c r="JRN59" s="392"/>
      <c r="JRO59" s="393"/>
      <c r="JRP59" s="394"/>
      <c r="JRQ59" s="395"/>
      <c r="JRR59" s="389"/>
      <c r="JRS59" s="390"/>
      <c r="JRT59" s="391"/>
      <c r="JRU59" s="392"/>
      <c r="JRV59" s="393"/>
      <c r="JRW59" s="394"/>
      <c r="JRX59" s="395"/>
      <c r="JRY59" s="389"/>
      <c r="JRZ59" s="390"/>
      <c r="JSA59" s="391"/>
      <c r="JSB59" s="392"/>
      <c r="JSC59" s="393"/>
      <c r="JSD59" s="394"/>
      <c r="JSE59" s="395"/>
      <c r="JSF59" s="389"/>
      <c r="JSG59" s="390"/>
      <c r="JSH59" s="391"/>
      <c r="JSI59" s="392"/>
      <c r="JSJ59" s="393"/>
      <c r="JSK59" s="394"/>
      <c r="JSL59" s="395"/>
      <c r="JSM59" s="389"/>
      <c r="JSN59" s="390"/>
      <c r="JSO59" s="391"/>
      <c r="JSP59" s="392"/>
      <c r="JSQ59" s="393"/>
      <c r="JSR59" s="394"/>
      <c r="JSS59" s="395"/>
      <c r="JST59" s="389"/>
      <c r="JSU59" s="390"/>
      <c r="JSV59" s="391"/>
      <c r="JSW59" s="392"/>
      <c r="JSX59" s="393"/>
      <c r="JSY59" s="394"/>
      <c r="JSZ59" s="395"/>
      <c r="JTA59" s="389"/>
      <c r="JTB59" s="390"/>
      <c r="JTC59" s="391"/>
      <c r="JTD59" s="392"/>
      <c r="JTE59" s="393"/>
      <c r="JTF59" s="394"/>
      <c r="JTG59" s="395"/>
      <c r="JTH59" s="389"/>
      <c r="JTI59" s="390"/>
      <c r="JTJ59" s="391"/>
      <c r="JTK59" s="392"/>
      <c r="JTL59" s="393"/>
      <c r="JTM59" s="394"/>
      <c r="JTN59" s="395"/>
      <c r="JTO59" s="389"/>
      <c r="JTP59" s="390"/>
      <c r="JTQ59" s="391"/>
      <c r="JTR59" s="392"/>
      <c r="JTS59" s="393"/>
      <c r="JTT59" s="394"/>
      <c r="JTU59" s="395"/>
      <c r="JTV59" s="389"/>
      <c r="JTW59" s="390"/>
      <c r="JTX59" s="391"/>
      <c r="JTY59" s="392"/>
      <c r="JTZ59" s="393"/>
      <c r="JUA59" s="394"/>
      <c r="JUB59" s="395"/>
      <c r="JUC59" s="389"/>
      <c r="JUD59" s="390"/>
      <c r="JUE59" s="391"/>
      <c r="JUF59" s="392"/>
      <c r="JUG59" s="393"/>
      <c r="JUH59" s="394"/>
      <c r="JUI59" s="395"/>
      <c r="JUJ59" s="389"/>
      <c r="JUK59" s="390"/>
      <c r="JUL59" s="391"/>
      <c r="JUM59" s="392"/>
      <c r="JUN59" s="393"/>
      <c r="JUO59" s="394"/>
      <c r="JUP59" s="395"/>
      <c r="JUQ59" s="389"/>
      <c r="JUR59" s="390"/>
      <c r="JUS59" s="391"/>
      <c r="JUT59" s="392"/>
      <c r="JUU59" s="393"/>
      <c r="JUV59" s="394"/>
      <c r="JUW59" s="395"/>
      <c r="JUX59" s="389"/>
      <c r="JUY59" s="390"/>
      <c r="JUZ59" s="391"/>
      <c r="JVA59" s="392"/>
      <c r="JVB59" s="393"/>
      <c r="JVC59" s="394"/>
      <c r="JVD59" s="395"/>
      <c r="JVE59" s="389"/>
      <c r="JVF59" s="390"/>
      <c r="JVG59" s="391"/>
      <c r="JVH59" s="392"/>
      <c r="JVI59" s="393"/>
      <c r="JVJ59" s="394"/>
      <c r="JVK59" s="395"/>
      <c r="JVL59" s="389"/>
      <c r="JVM59" s="390"/>
      <c r="JVN59" s="391"/>
      <c r="JVO59" s="392"/>
      <c r="JVP59" s="393"/>
      <c r="JVQ59" s="394"/>
      <c r="JVR59" s="395"/>
      <c r="JVS59" s="389"/>
      <c r="JVT59" s="390"/>
      <c r="JVU59" s="391"/>
      <c r="JVV59" s="392"/>
      <c r="JVW59" s="393"/>
      <c r="JVX59" s="394"/>
      <c r="JVY59" s="395"/>
      <c r="JVZ59" s="389"/>
      <c r="JWA59" s="390"/>
      <c r="JWB59" s="391"/>
      <c r="JWC59" s="392"/>
      <c r="JWD59" s="393"/>
      <c r="JWE59" s="394"/>
      <c r="JWF59" s="395"/>
      <c r="JWG59" s="389"/>
      <c r="JWH59" s="390"/>
      <c r="JWI59" s="391"/>
      <c r="JWJ59" s="392"/>
      <c r="JWK59" s="393"/>
      <c r="JWL59" s="394"/>
      <c r="JWM59" s="395"/>
      <c r="JWN59" s="389"/>
      <c r="JWO59" s="390"/>
      <c r="JWP59" s="391"/>
      <c r="JWQ59" s="392"/>
      <c r="JWR59" s="393"/>
      <c r="JWS59" s="394"/>
      <c r="JWT59" s="395"/>
      <c r="JWU59" s="389"/>
      <c r="JWV59" s="390"/>
      <c r="JWW59" s="391"/>
      <c r="JWX59" s="392"/>
      <c r="JWY59" s="393"/>
      <c r="JWZ59" s="394"/>
      <c r="JXA59" s="395"/>
      <c r="JXB59" s="389"/>
      <c r="JXC59" s="390"/>
      <c r="JXD59" s="391"/>
      <c r="JXE59" s="392"/>
      <c r="JXF59" s="393"/>
      <c r="JXG59" s="394"/>
      <c r="JXH59" s="395"/>
      <c r="JXI59" s="389"/>
      <c r="JXJ59" s="390"/>
      <c r="JXK59" s="391"/>
      <c r="JXL59" s="392"/>
      <c r="JXM59" s="393"/>
      <c r="JXN59" s="394"/>
      <c r="JXO59" s="395"/>
      <c r="JXP59" s="389"/>
      <c r="JXQ59" s="390"/>
      <c r="JXR59" s="391"/>
      <c r="JXS59" s="392"/>
      <c r="JXT59" s="393"/>
      <c r="JXU59" s="394"/>
      <c r="JXV59" s="395"/>
      <c r="JXW59" s="389"/>
      <c r="JXX59" s="390"/>
      <c r="JXY59" s="391"/>
      <c r="JXZ59" s="392"/>
      <c r="JYA59" s="393"/>
      <c r="JYB59" s="394"/>
      <c r="JYC59" s="395"/>
      <c r="JYD59" s="389"/>
      <c r="JYE59" s="390"/>
      <c r="JYF59" s="391"/>
      <c r="JYG59" s="392"/>
      <c r="JYH59" s="393"/>
      <c r="JYI59" s="394"/>
      <c r="JYJ59" s="395"/>
      <c r="JYK59" s="389"/>
      <c r="JYL59" s="390"/>
      <c r="JYM59" s="391"/>
      <c r="JYN59" s="392"/>
      <c r="JYO59" s="393"/>
      <c r="JYP59" s="394"/>
      <c r="JYQ59" s="395"/>
      <c r="JYR59" s="389"/>
      <c r="JYS59" s="390"/>
      <c r="JYT59" s="391"/>
      <c r="JYU59" s="392"/>
      <c r="JYV59" s="393"/>
      <c r="JYW59" s="394"/>
      <c r="JYX59" s="395"/>
      <c r="JYY59" s="389"/>
      <c r="JYZ59" s="390"/>
      <c r="JZA59" s="391"/>
      <c r="JZB59" s="392"/>
      <c r="JZC59" s="393"/>
      <c r="JZD59" s="394"/>
      <c r="JZE59" s="395"/>
      <c r="JZF59" s="389"/>
      <c r="JZG59" s="390"/>
      <c r="JZH59" s="391"/>
      <c r="JZI59" s="392"/>
      <c r="JZJ59" s="393"/>
      <c r="JZK59" s="394"/>
      <c r="JZL59" s="395"/>
      <c r="JZM59" s="389"/>
      <c r="JZN59" s="390"/>
      <c r="JZO59" s="391"/>
      <c r="JZP59" s="392"/>
      <c r="JZQ59" s="393"/>
      <c r="JZR59" s="394"/>
      <c r="JZS59" s="395"/>
      <c r="JZT59" s="389"/>
      <c r="JZU59" s="390"/>
      <c r="JZV59" s="391"/>
      <c r="JZW59" s="392"/>
      <c r="JZX59" s="393"/>
      <c r="JZY59" s="394"/>
      <c r="JZZ59" s="395"/>
      <c r="KAA59" s="389"/>
      <c r="KAB59" s="390"/>
      <c r="KAC59" s="391"/>
      <c r="KAD59" s="392"/>
      <c r="KAE59" s="393"/>
      <c r="KAF59" s="394"/>
      <c r="KAG59" s="395"/>
      <c r="KAH59" s="389"/>
      <c r="KAI59" s="390"/>
      <c r="KAJ59" s="391"/>
      <c r="KAK59" s="392"/>
      <c r="KAL59" s="393"/>
      <c r="KAM59" s="394"/>
      <c r="KAN59" s="395"/>
      <c r="KAO59" s="389"/>
      <c r="KAP59" s="390"/>
      <c r="KAQ59" s="391"/>
      <c r="KAR59" s="392"/>
      <c r="KAS59" s="393"/>
      <c r="KAT59" s="394"/>
      <c r="KAU59" s="395"/>
      <c r="KAV59" s="389"/>
      <c r="KAW59" s="390"/>
      <c r="KAX59" s="391"/>
      <c r="KAY59" s="392"/>
      <c r="KAZ59" s="393"/>
      <c r="KBA59" s="394"/>
      <c r="KBB59" s="395"/>
      <c r="KBC59" s="389"/>
      <c r="KBD59" s="390"/>
      <c r="KBE59" s="391"/>
      <c r="KBF59" s="392"/>
      <c r="KBG59" s="393"/>
      <c r="KBH59" s="394"/>
      <c r="KBI59" s="395"/>
      <c r="KBJ59" s="389"/>
      <c r="KBK59" s="390"/>
      <c r="KBL59" s="391"/>
      <c r="KBM59" s="392"/>
      <c r="KBN59" s="393"/>
      <c r="KBO59" s="394"/>
      <c r="KBP59" s="395"/>
      <c r="KBQ59" s="389"/>
      <c r="KBR59" s="390"/>
      <c r="KBS59" s="391"/>
      <c r="KBT59" s="392"/>
      <c r="KBU59" s="393"/>
      <c r="KBV59" s="394"/>
      <c r="KBW59" s="395"/>
      <c r="KBX59" s="389"/>
      <c r="KBY59" s="390"/>
      <c r="KBZ59" s="391"/>
      <c r="KCA59" s="392"/>
      <c r="KCB59" s="393"/>
      <c r="KCC59" s="394"/>
      <c r="KCD59" s="395"/>
      <c r="KCE59" s="389"/>
      <c r="KCF59" s="390"/>
      <c r="KCG59" s="391"/>
      <c r="KCH59" s="392"/>
      <c r="KCI59" s="393"/>
      <c r="KCJ59" s="394"/>
      <c r="KCK59" s="395"/>
      <c r="KCL59" s="389"/>
      <c r="KCM59" s="390"/>
      <c r="KCN59" s="391"/>
      <c r="KCO59" s="392"/>
      <c r="KCP59" s="393"/>
      <c r="KCQ59" s="394"/>
      <c r="KCR59" s="395"/>
      <c r="KCS59" s="389"/>
      <c r="KCT59" s="390"/>
      <c r="KCU59" s="391"/>
      <c r="KCV59" s="392"/>
      <c r="KCW59" s="393"/>
      <c r="KCX59" s="394"/>
      <c r="KCY59" s="395"/>
      <c r="KCZ59" s="389"/>
      <c r="KDA59" s="390"/>
      <c r="KDB59" s="391"/>
      <c r="KDC59" s="392"/>
      <c r="KDD59" s="393"/>
      <c r="KDE59" s="394"/>
      <c r="KDF59" s="395"/>
      <c r="KDG59" s="389"/>
      <c r="KDH59" s="390"/>
      <c r="KDI59" s="391"/>
      <c r="KDJ59" s="392"/>
      <c r="KDK59" s="393"/>
      <c r="KDL59" s="394"/>
      <c r="KDM59" s="395"/>
      <c r="KDN59" s="389"/>
      <c r="KDO59" s="390"/>
      <c r="KDP59" s="391"/>
      <c r="KDQ59" s="392"/>
      <c r="KDR59" s="393"/>
      <c r="KDS59" s="394"/>
      <c r="KDT59" s="395"/>
      <c r="KDU59" s="389"/>
      <c r="KDV59" s="390"/>
      <c r="KDW59" s="391"/>
      <c r="KDX59" s="392"/>
      <c r="KDY59" s="393"/>
      <c r="KDZ59" s="394"/>
      <c r="KEA59" s="395"/>
      <c r="KEB59" s="389"/>
      <c r="KEC59" s="390"/>
      <c r="KED59" s="391"/>
      <c r="KEE59" s="392"/>
      <c r="KEF59" s="393"/>
      <c r="KEG59" s="394"/>
      <c r="KEH59" s="395"/>
      <c r="KEI59" s="389"/>
      <c r="KEJ59" s="390"/>
      <c r="KEK59" s="391"/>
      <c r="KEL59" s="392"/>
      <c r="KEM59" s="393"/>
      <c r="KEN59" s="394"/>
      <c r="KEO59" s="395"/>
      <c r="KEP59" s="389"/>
      <c r="KEQ59" s="390"/>
      <c r="KER59" s="391"/>
      <c r="KES59" s="392"/>
      <c r="KET59" s="393"/>
      <c r="KEU59" s="394"/>
      <c r="KEV59" s="395"/>
      <c r="KEW59" s="389"/>
      <c r="KEX59" s="390"/>
      <c r="KEY59" s="391"/>
      <c r="KEZ59" s="392"/>
      <c r="KFA59" s="393"/>
      <c r="KFB59" s="394"/>
      <c r="KFC59" s="395"/>
      <c r="KFD59" s="389"/>
      <c r="KFE59" s="390"/>
      <c r="KFF59" s="391"/>
      <c r="KFG59" s="392"/>
      <c r="KFH59" s="393"/>
      <c r="KFI59" s="394"/>
      <c r="KFJ59" s="395"/>
      <c r="KFK59" s="389"/>
      <c r="KFL59" s="390"/>
      <c r="KFM59" s="391"/>
      <c r="KFN59" s="392"/>
      <c r="KFO59" s="393"/>
      <c r="KFP59" s="394"/>
      <c r="KFQ59" s="395"/>
      <c r="KFR59" s="389"/>
      <c r="KFS59" s="390"/>
      <c r="KFT59" s="391"/>
      <c r="KFU59" s="392"/>
      <c r="KFV59" s="393"/>
      <c r="KFW59" s="394"/>
      <c r="KFX59" s="395"/>
      <c r="KFY59" s="389"/>
      <c r="KFZ59" s="390"/>
      <c r="KGA59" s="391"/>
      <c r="KGB59" s="392"/>
      <c r="KGC59" s="393"/>
      <c r="KGD59" s="394"/>
      <c r="KGE59" s="395"/>
      <c r="KGF59" s="389"/>
      <c r="KGG59" s="390"/>
      <c r="KGH59" s="391"/>
      <c r="KGI59" s="392"/>
      <c r="KGJ59" s="393"/>
      <c r="KGK59" s="394"/>
      <c r="KGL59" s="395"/>
      <c r="KGM59" s="389"/>
      <c r="KGN59" s="390"/>
      <c r="KGO59" s="391"/>
      <c r="KGP59" s="392"/>
      <c r="KGQ59" s="393"/>
      <c r="KGR59" s="394"/>
      <c r="KGS59" s="395"/>
      <c r="KGT59" s="389"/>
      <c r="KGU59" s="390"/>
      <c r="KGV59" s="391"/>
      <c r="KGW59" s="392"/>
      <c r="KGX59" s="393"/>
      <c r="KGY59" s="394"/>
      <c r="KGZ59" s="395"/>
      <c r="KHA59" s="389"/>
      <c r="KHB59" s="390"/>
      <c r="KHC59" s="391"/>
      <c r="KHD59" s="392"/>
      <c r="KHE59" s="393"/>
      <c r="KHF59" s="394"/>
      <c r="KHG59" s="395"/>
      <c r="KHH59" s="389"/>
      <c r="KHI59" s="390"/>
      <c r="KHJ59" s="391"/>
      <c r="KHK59" s="392"/>
      <c r="KHL59" s="393"/>
      <c r="KHM59" s="394"/>
      <c r="KHN59" s="395"/>
      <c r="KHO59" s="389"/>
      <c r="KHP59" s="390"/>
      <c r="KHQ59" s="391"/>
      <c r="KHR59" s="392"/>
      <c r="KHS59" s="393"/>
      <c r="KHT59" s="394"/>
      <c r="KHU59" s="395"/>
      <c r="KHV59" s="389"/>
      <c r="KHW59" s="390"/>
      <c r="KHX59" s="391"/>
      <c r="KHY59" s="392"/>
      <c r="KHZ59" s="393"/>
      <c r="KIA59" s="394"/>
      <c r="KIB59" s="395"/>
      <c r="KIC59" s="389"/>
      <c r="KID59" s="390"/>
      <c r="KIE59" s="391"/>
      <c r="KIF59" s="392"/>
      <c r="KIG59" s="393"/>
      <c r="KIH59" s="394"/>
      <c r="KII59" s="395"/>
      <c r="KIJ59" s="389"/>
      <c r="KIK59" s="390"/>
      <c r="KIL59" s="391"/>
      <c r="KIM59" s="392"/>
      <c r="KIN59" s="393"/>
      <c r="KIO59" s="394"/>
      <c r="KIP59" s="395"/>
      <c r="KIQ59" s="389"/>
      <c r="KIR59" s="390"/>
      <c r="KIS59" s="391"/>
      <c r="KIT59" s="392"/>
      <c r="KIU59" s="393"/>
      <c r="KIV59" s="394"/>
      <c r="KIW59" s="395"/>
      <c r="KIX59" s="389"/>
      <c r="KIY59" s="390"/>
      <c r="KIZ59" s="391"/>
      <c r="KJA59" s="392"/>
      <c r="KJB59" s="393"/>
      <c r="KJC59" s="394"/>
      <c r="KJD59" s="395"/>
      <c r="KJE59" s="389"/>
      <c r="KJF59" s="390"/>
      <c r="KJG59" s="391"/>
      <c r="KJH59" s="392"/>
      <c r="KJI59" s="393"/>
      <c r="KJJ59" s="394"/>
      <c r="KJK59" s="395"/>
      <c r="KJL59" s="389"/>
      <c r="KJM59" s="390"/>
      <c r="KJN59" s="391"/>
      <c r="KJO59" s="392"/>
      <c r="KJP59" s="393"/>
      <c r="KJQ59" s="394"/>
      <c r="KJR59" s="395"/>
      <c r="KJS59" s="389"/>
      <c r="KJT59" s="390"/>
      <c r="KJU59" s="391"/>
      <c r="KJV59" s="392"/>
      <c r="KJW59" s="393"/>
      <c r="KJX59" s="394"/>
      <c r="KJY59" s="395"/>
      <c r="KJZ59" s="389"/>
      <c r="KKA59" s="390"/>
      <c r="KKB59" s="391"/>
      <c r="KKC59" s="392"/>
      <c r="KKD59" s="393"/>
      <c r="KKE59" s="394"/>
      <c r="KKF59" s="395"/>
      <c r="KKG59" s="389"/>
      <c r="KKH59" s="390"/>
      <c r="KKI59" s="391"/>
      <c r="KKJ59" s="392"/>
      <c r="KKK59" s="393"/>
      <c r="KKL59" s="394"/>
      <c r="KKM59" s="395"/>
      <c r="KKN59" s="389"/>
      <c r="KKO59" s="390"/>
      <c r="KKP59" s="391"/>
      <c r="KKQ59" s="392"/>
      <c r="KKR59" s="393"/>
      <c r="KKS59" s="394"/>
      <c r="KKT59" s="395"/>
      <c r="KKU59" s="389"/>
      <c r="KKV59" s="390"/>
      <c r="KKW59" s="391"/>
      <c r="KKX59" s="392"/>
      <c r="KKY59" s="393"/>
      <c r="KKZ59" s="394"/>
      <c r="KLA59" s="395"/>
      <c r="KLB59" s="389"/>
      <c r="KLC59" s="390"/>
      <c r="KLD59" s="391"/>
      <c r="KLE59" s="392"/>
      <c r="KLF59" s="393"/>
      <c r="KLG59" s="394"/>
      <c r="KLH59" s="395"/>
      <c r="KLI59" s="389"/>
      <c r="KLJ59" s="390"/>
      <c r="KLK59" s="391"/>
      <c r="KLL59" s="392"/>
      <c r="KLM59" s="393"/>
      <c r="KLN59" s="394"/>
      <c r="KLO59" s="395"/>
      <c r="KLP59" s="389"/>
      <c r="KLQ59" s="390"/>
      <c r="KLR59" s="391"/>
      <c r="KLS59" s="392"/>
      <c r="KLT59" s="393"/>
      <c r="KLU59" s="394"/>
      <c r="KLV59" s="395"/>
      <c r="KLW59" s="389"/>
      <c r="KLX59" s="390"/>
      <c r="KLY59" s="391"/>
      <c r="KLZ59" s="392"/>
      <c r="KMA59" s="393"/>
      <c r="KMB59" s="394"/>
      <c r="KMC59" s="395"/>
      <c r="KMD59" s="389"/>
      <c r="KME59" s="390"/>
      <c r="KMF59" s="391"/>
      <c r="KMG59" s="392"/>
      <c r="KMH59" s="393"/>
      <c r="KMI59" s="394"/>
      <c r="KMJ59" s="395"/>
      <c r="KMK59" s="389"/>
      <c r="KML59" s="390"/>
      <c r="KMM59" s="391"/>
      <c r="KMN59" s="392"/>
      <c r="KMO59" s="393"/>
      <c r="KMP59" s="394"/>
      <c r="KMQ59" s="395"/>
      <c r="KMR59" s="389"/>
      <c r="KMS59" s="390"/>
      <c r="KMT59" s="391"/>
      <c r="KMU59" s="392"/>
      <c r="KMV59" s="393"/>
      <c r="KMW59" s="394"/>
      <c r="KMX59" s="395"/>
      <c r="KMY59" s="389"/>
      <c r="KMZ59" s="390"/>
      <c r="KNA59" s="391"/>
      <c r="KNB59" s="392"/>
      <c r="KNC59" s="393"/>
      <c r="KND59" s="394"/>
      <c r="KNE59" s="395"/>
      <c r="KNF59" s="389"/>
      <c r="KNG59" s="390"/>
      <c r="KNH59" s="391"/>
      <c r="KNI59" s="392"/>
      <c r="KNJ59" s="393"/>
      <c r="KNK59" s="394"/>
      <c r="KNL59" s="395"/>
      <c r="KNM59" s="389"/>
      <c r="KNN59" s="390"/>
      <c r="KNO59" s="391"/>
      <c r="KNP59" s="392"/>
      <c r="KNQ59" s="393"/>
      <c r="KNR59" s="394"/>
      <c r="KNS59" s="395"/>
      <c r="KNT59" s="389"/>
      <c r="KNU59" s="390"/>
      <c r="KNV59" s="391"/>
      <c r="KNW59" s="392"/>
      <c r="KNX59" s="393"/>
      <c r="KNY59" s="394"/>
      <c r="KNZ59" s="395"/>
      <c r="KOA59" s="389"/>
      <c r="KOB59" s="390"/>
      <c r="KOC59" s="391"/>
      <c r="KOD59" s="392"/>
      <c r="KOE59" s="393"/>
      <c r="KOF59" s="394"/>
      <c r="KOG59" s="395"/>
      <c r="KOH59" s="389"/>
      <c r="KOI59" s="390"/>
      <c r="KOJ59" s="391"/>
      <c r="KOK59" s="392"/>
      <c r="KOL59" s="393"/>
      <c r="KOM59" s="394"/>
      <c r="KON59" s="395"/>
      <c r="KOO59" s="389"/>
      <c r="KOP59" s="390"/>
      <c r="KOQ59" s="391"/>
      <c r="KOR59" s="392"/>
      <c r="KOS59" s="393"/>
      <c r="KOT59" s="394"/>
      <c r="KOU59" s="395"/>
      <c r="KOV59" s="389"/>
      <c r="KOW59" s="390"/>
      <c r="KOX59" s="391"/>
      <c r="KOY59" s="392"/>
      <c r="KOZ59" s="393"/>
      <c r="KPA59" s="394"/>
      <c r="KPB59" s="395"/>
      <c r="KPC59" s="389"/>
      <c r="KPD59" s="390"/>
      <c r="KPE59" s="391"/>
      <c r="KPF59" s="392"/>
      <c r="KPG59" s="393"/>
      <c r="KPH59" s="394"/>
      <c r="KPI59" s="395"/>
      <c r="KPJ59" s="389"/>
      <c r="KPK59" s="390"/>
      <c r="KPL59" s="391"/>
      <c r="KPM59" s="392"/>
      <c r="KPN59" s="393"/>
      <c r="KPO59" s="394"/>
      <c r="KPP59" s="395"/>
      <c r="KPQ59" s="389"/>
      <c r="KPR59" s="390"/>
      <c r="KPS59" s="391"/>
      <c r="KPT59" s="392"/>
      <c r="KPU59" s="393"/>
      <c r="KPV59" s="394"/>
      <c r="KPW59" s="395"/>
      <c r="KPX59" s="389"/>
      <c r="KPY59" s="390"/>
      <c r="KPZ59" s="391"/>
      <c r="KQA59" s="392"/>
      <c r="KQB59" s="393"/>
      <c r="KQC59" s="394"/>
      <c r="KQD59" s="395"/>
      <c r="KQE59" s="389"/>
      <c r="KQF59" s="390"/>
      <c r="KQG59" s="391"/>
      <c r="KQH59" s="392"/>
      <c r="KQI59" s="393"/>
      <c r="KQJ59" s="394"/>
      <c r="KQK59" s="395"/>
      <c r="KQL59" s="389"/>
      <c r="KQM59" s="390"/>
      <c r="KQN59" s="391"/>
      <c r="KQO59" s="392"/>
      <c r="KQP59" s="393"/>
      <c r="KQQ59" s="394"/>
      <c r="KQR59" s="395"/>
      <c r="KQS59" s="389"/>
      <c r="KQT59" s="390"/>
      <c r="KQU59" s="391"/>
      <c r="KQV59" s="392"/>
      <c r="KQW59" s="393"/>
      <c r="KQX59" s="394"/>
      <c r="KQY59" s="395"/>
      <c r="KQZ59" s="389"/>
      <c r="KRA59" s="390"/>
      <c r="KRB59" s="391"/>
      <c r="KRC59" s="392"/>
      <c r="KRD59" s="393"/>
      <c r="KRE59" s="394"/>
      <c r="KRF59" s="395"/>
      <c r="KRG59" s="389"/>
      <c r="KRH59" s="390"/>
      <c r="KRI59" s="391"/>
      <c r="KRJ59" s="392"/>
      <c r="KRK59" s="393"/>
      <c r="KRL59" s="394"/>
      <c r="KRM59" s="395"/>
      <c r="KRN59" s="389"/>
      <c r="KRO59" s="390"/>
      <c r="KRP59" s="391"/>
      <c r="KRQ59" s="392"/>
      <c r="KRR59" s="393"/>
      <c r="KRS59" s="394"/>
      <c r="KRT59" s="395"/>
      <c r="KRU59" s="389"/>
      <c r="KRV59" s="390"/>
      <c r="KRW59" s="391"/>
      <c r="KRX59" s="392"/>
      <c r="KRY59" s="393"/>
      <c r="KRZ59" s="394"/>
      <c r="KSA59" s="395"/>
      <c r="KSB59" s="389"/>
      <c r="KSC59" s="390"/>
      <c r="KSD59" s="391"/>
      <c r="KSE59" s="392"/>
      <c r="KSF59" s="393"/>
      <c r="KSG59" s="394"/>
      <c r="KSH59" s="395"/>
      <c r="KSI59" s="389"/>
      <c r="KSJ59" s="390"/>
      <c r="KSK59" s="391"/>
      <c r="KSL59" s="392"/>
      <c r="KSM59" s="393"/>
      <c r="KSN59" s="394"/>
      <c r="KSO59" s="395"/>
      <c r="KSP59" s="389"/>
      <c r="KSQ59" s="390"/>
      <c r="KSR59" s="391"/>
      <c r="KSS59" s="392"/>
      <c r="KST59" s="393"/>
      <c r="KSU59" s="394"/>
      <c r="KSV59" s="395"/>
      <c r="KSW59" s="389"/>
      <c r="KSX59" s="390"/>
      <c r="KSY59" s="391"/>
      <c r="KSZ59" s="392"/>
      <c r="KTA59" s="393"/>
      <c r="KTB59" s="394"/>
      <c r="KTC59" s="395"/>
      <c r="KTD59" s="389"/>
      <c r="KTE59" s="390"/>
      <c r="KTF59" s="391"/>
      <c r="KTG59" s="392"/>
      <c r="KTH59" s="393"/>
      <c r="KTI59" s="394"/>
      <c r="KTJ59" s="395"/>
      <c r="KTK59" s="389"/>
      <c r="KTL59" s="390"/>
      <c r="KTM59" s="391"/>
      <c r="KTN59" s="392"/>
      <c r="KTO59" s="393"/>
      <c r="KTP59" s="394"/>
      <c r="KTQ59" s="395"/>
      <c r="KTR59" s="389"/>
      <c r="KTS59" s="390"/>
      <c r="KTT59" s="391"/>
      <c r="KTU59" s="392"/>
      <c r="KTV59" s="393"/>
      <c r="KTW59" s="394"/>
      <c r="KTX59" s="395"/>
      <c r="KTY59" s="389"/>
      <c r="KTZ59" s="390"/>
      <c r="KUA59" s="391"/>
      <c r="KUB59" s="392"/>
      <c r="KUC59" s="393"/>
      <c r="KUD59" s="394"/>
      <c r="KUE59" s="395"/>
      <c r="KUF59" s="389"/>
      <c r="KUG59" s="390"/>
      <c r="KUH59" s="391"/>
      <c r="KUI59" s="392"/>
      <c r="KUJ59" s="393"/>
      <c r="KUK59" s="394"/>
      <c r="KUL59" s="395"/>
      <c r="KUM59" s="389"/>
      <c r="KUN59" s="390"/>
      <c r="KUO59" s="391"/>
      <c r="KUP59" s="392"/>
      <c r="KUQ59" s="393"/>
      <c r="KUR59" s="394"/>
      <c r="KUS59" s="395"/>
      <c r="KUT59" s="389"/>
      <c r="KUU59" s="390"/>
      <c r="KUV59" s="391"/>
      <c r="KUW59" s="392"/>
      <c r="KUX59" s="393"/>
      <c r="KUY59" s="394"/>
      <c r="KUZ59" s="395"/>
      <c r="KVA59" s="389"/>
      <c r="KVB59" s="390"/>
      <c r="KVC59" s="391"/>
      <c r="KVD59" s="392"/>
      <c r="KVE59" s="393"/>
      <c r="KVF59" s="394"/>
      <c r="KVG59" s="395"/>
      <c r="KVH59" s="389"/>
      <c r="KVI59" s="390"/>
      <c r="KVJ59" s="391"/>
      <c r="KVK59" s="392"/>
      <c r="KVL59" s="393"/>
      <c r="KVM59" s="394"/>
      <c r="KVN59" s="395"/>
      <c r="KVO59" s="389"/>
      <c r="KVP59" s="390"/>
      <c r="KVQ59" s="391"/>
      <c r="KVR59" s="392"/>
      <c r="KVS59" s="393"/>
      <c r="KVT59" s="394"/>
      <c r="KVU59" s="395"/>
      <c r="KVV59" s="389"/>
      <c r="KVW59" s="390"/>
      <c r="KVX59" s="391"/>
      <c r="KVY59" s="392"/>
      <c r="KVZ59" s="393"/>
      <c r="KWA59" s="394"/>
      <c r="KWB59" s="395"/>
      <c r="KWC59" s="389"/>
      <c r="KWD59" s="390"/>
      <c r="KWE59" s="391"/>
      <c r="KWF59" s="392"/>
      <c r="KWG59" s="393"/>
      <c r="KWH59" s="394"/>
      <c r="KWI59" s="395"/>
      <c r="KWJ59" s="389"/>
      <c r="KWK59" s="390"/>
      <c r="KWL59" s="391"/>
      <c r="KWM59" s="392"/>
      <c r="KWN59" s="393"/>
      <c r="KWO59" s="394"/>
      <c r="KWP59" s="395"/>
      <c r="KWQ59" s="389"/>
      <c r="KWR59" s="390"/>
      <c r="KWS59" s="391"/>
      <c r="KWT59" s="392"/>
      <c r="KWU59" s="393"/>
      <c r="KWV59" s="394"/>
      <c r="KWW59" s="395"/>
      <c r="KWX59" s="389"/>
      <c r="KWY59" s="390"/>
      <c r="KWZ59" s="391"/>
      <c r="KXA59" s="392"/>
      <c r="KXB59" s="393"/>
      <c r="KXC59" s="394"/>
      <c r="KXD59" s="395"/>
      <c r="KXE59" s="389"/>
      <c r="KXF59" s="390"/>
      <c r="KXG59" s="391"/>
      <c r="KXH59" s="392"/>
      <c r="KXI59" s="393"/>
      <c r="KXJ59" s="394"/>
      <c r="KXK59" s="395"/>
      <c r="KXL59" s="389"/>
      <c r="KXM59" s="390"/>
      <c r="KXN59" s="391"/>
      <c r="KXO59" s="392"/>
      <c r="KXP59" s="393"/>
      <c r="KXQ59" s="394"/>
      <c r="KXR59" s="395"/>
      <c r="KXS59" s="389"/>
      <c r="KXT59" s="390"/>
      <c r="KXU59" s="391"/>
      <c r="KXV59" s="392"/>
      <c r="KXW59" s="393"/>
      <c r="KXX59" s="394"/>
      <c r="KXY59" s="395"/>
      <c r="KXZ59" s="389"/>
      <c r="KYA59" s="390"/>
      <c r="KYB59" s="391"/>
      <c r="KYC59" s="392"/>
      <c r="KYD59" s="393"/>
      <c r="KYE59" s="394"/>
      <c r="KYF59" s="395"/>
      <c r="KYG59" s="389"/>
      <c r="KYH59" s="390"/>
      <c r="KYI59" s="391"/>
      <c r="KYJ59" s="392"/>
      <c r="KYK59" s="393"/>
      <c r="KYL59" s="394"/>
      <c r="KYM59" s="395"/>
      <c r="KYN59" s="389"/>
      <c r="KYO59" s="390"/>
      <c r="KYP59" s="391"/>
      <c r="KYQ59" s="392"/>
      <c r="KYR59" s="393"/>
      <c r="KYS59" s="394"/>
      <c r="KYT59" s="395"/>
      <c r="KYU59" s="389"/>
      <c r="KYV59" s="390"/>
      <c r="KYW59" s="391"/>
      <c r="KYX59" s="392"/>
      <c r="KYY59" s="393"/>
      <c r="KYZ59" s="394"/>
      <c r="KZA59" s="395"/>
      <c r="KZB59" s="389"/>
      <c r="KZC59" s="390"/>
      <c r="KZD59" s="391"/>
      <c r="KZE59" s="392"/>
      <c r="KZF59" s="393"/>
      <c r="KZG59" s="394"/>
      <c r="KZH59" s="395"/>
      <c r="KZI59" s="389"/>
      <c r="KZJ59" s="390"/>
      <c r="KZK59" s="391"/>
      <c r="KZL59" s="392"/>
      <c r="KZM59" s="393"/>
      <c r="KZN59" s="394"/>
      <c r="KZO59" s="395"/>
      <c r="KZP59" s="389"/>
      <c r="KZQ59" s="390"/>
      <c r="KZR59" s="391"/>
      <c r="KZS59" s="392"/>
      <c r="KZT59" s="393"/>
      <c r="KZU59" s="394"/>
      <c r="KZV59" s="395"/>
      <c r="KZW59" s="389"/>
      <c r="KZX59" s="390"/>
      <c r="KZY59" s="391"/>
      <c r="KZZ59" s="392"/>
      <c r="LAA59" s="393"/>
      <c r="LAB59" s="394"/>
      <c r="LAC59" s="395"/>
      <c r="LAD59" s="389"/>
      <c r="LAE59" s="390"/>
      <c r="LAF59" s="391"/>
      <c r="LAG59" s="392"/>
      <c r="LAH59" s="393"/>
      <c r="LAI59" s="394"/>
      <c r="LAJ59" s="395"/>
      <c r="LAK59" s="389"/>
      <c r="LAL59" s="390"/>
      <c r="LAM59" s="391"/>
      <c r="LAN59" s="392"/>
      <c r="LAO59" s="393"/>
      <c r="LAP59" s="394"/>
      <c r="LAQ59" s="395"/>
      <c r="LAR59" s="389"/>
      <c r="LAS59" s="390"/>
      <c r="LAT59" s="391"/>
      <c r="LAU59" s="392"/>
      <c r="LAV59" s="393"/>
      <c r="LAW59" s="394"/>
      <c r="LAX59" s="395"/>
      <c r="LAY59" s="389"/>
      <c r="LAZ59" s="390"/>
      <c r="LBA59" s="391"/>
      <c r="LBB59" s="392"/>
      <c r="LBC59" s="393"/>
      <c r="LBD59" s="394"/>
      <c r="LBE59" s="395"/>
      <c r="LBF59" s="389"/>
      <c r="LBG59" s="390"/>
      <c r="LBH59" s="391"/>
      <c r="LBI59" s="392"/>
      <c r="LBJ59" s="393"/>
      <c r="LBK59" s="394"/>
      <c r="LBL59" s="395"/>
      <c r="LBM59" s="389"/>
      <c r="LBN59" s="390"/>
      <c r="LBO59" s="391"/>
      <c r="LBP59" s="392"/>
      <c r="LBQ59" s="393"/>
      <c r="LBR59" s="394"/>
      <c r="LBS59" s="395"/>
      <c r="LBT59" s="389"/>
      <c r="LBU59" s="390"/>
      <c r="LBV59" s="391"/>
      <c r="LBW59" s="392"/>
      <c r="LBX59" s="393"/>
      <c r="LBY59" s="394"/>
      <c r="LBZ59" s="395"/>
      <c r="LCA59" s="389"/>
      <c r="LCB59" s="390"/>
      <c r="LCC59" s="391"/>
      <c r="LCD59" s="392"/>
      <c r="LCE59" s="393"/>
      <c r="LCF59" s="394"/>
      <c r="LCG59" s="395"/>
      <c r="LCH59" s="389"/>
      <c r="LCI59" s="390"/>
      <c r="LCJ59" s="391"/>
      <c r="LCK59" s="392"/>
      <c r="LCL59" s="393"/>
      <c r="LCM59" s="394"/>
      <c r="LCN59" s="395"/>
      <c r="LCO59" s="389"/>
      <c r="LCP59" s="390"/>
      <c r="LCQ59" s="391"/>
      <c r="LCR59" s="392"/>
      <c r="LCS59" s="393"/>
      <c r="LCT59" s="394"/>
      <c r="LCU59" s="395"/>
      <c r="LCV59" s="389"/>
      <c r="LCW59" s="390"/>
      <c r="LCX59" s="391"/>
      <c r="LCY59" s="392"/>
      <c r="LCZ59" s="393"/>
      <c r="LDA59" s="394"/>
      <c r="LDB59" s="395"/>
      <c r="LDC59" s="389"/>
      <c r="LDD59" s="390"/>
      <c r="LDE59" s="391"/>
      <c r="LDF59" s="392"/>
      <c r="LDG59" s="393"/>
      <c r="LDH59" s="394"/>
      <c r="LDI59" s="395"/>
      <c r="LDJ59" s="389"/>
      <c r="LDK59" s="390"/>
      <c r="LDL59" s="391"/>
      <c r="LDM59" s="392"/>
      <c r="LDN59" s="393"/>
      <c r="LDO59" s="394"/>
      <c r="LDP59" s="395"/>
      <c r="LDQ59" s="389"/>
      <c r="LDR59" s="390"/>
      <c r="LDS59" s="391"/>
      <c r="LDT59" s="392"/>
      <c r="LDU59" s="393"/>
      <c r="LDV59" s="394"/>
      <c r="LDW59" s="395"/>
      <c r="LDX59" s="389"/>
      <c r="LDY59" s="390"/>
      <c r="LDZ59" s="391"/>
      <c r="LEA59" s="392"/>
      <c r="LEB59" s="393"/>
      <c r="LEC59" s="394"/>
      <c r="LED59" s="395"/>
      <c r="LEE59" s="389"/>
      <c r="LEF59" s="390"/>
      <c r="LEG59" s="391"/>
      <c r="LEH59" s="392"/>
      <c r="LEI59" s="393"/>
      <c r="LEJ59" s="394"/>
      <c r="LEK59" s="395"/>
      <c r="LEL59" s="389"/>
      <c r="LEM59" s="390"/>
      <c r="LEN59" s="391"/>
      <c r="LEO59" s="392"/>
      <c r="LEP59" s="393"/>
      <c r="LEQ59" s="394"/>
      <c r="LER59" s="395"/>
      <c r="LES59" s="389"/>
      <c r="LET59" s="390"/>
      <c r="LEU59" s="391"/>
      <c r="LEV59" s="392"/>
      <c r="LEW59" s="393"/>
      <c r="LEX59" s="394"/>
      <c r="LEY59" s="395"/>
      <c r="LEZ59" s="389"/>
      <c r="LFA59" s="390"/>
      <c r="LFB59" s="391"/>
      <c r="LFC59" s="392"/>
      <c r="LFD59" s="393"/>
      <c r="LFE59" s="394"/>
      <c r="LFF59" s="395"/>
      <c r="LFG59" s="389"/>
      <c r="LFH59" s="390"/>
      <c r="LFI59" s="391"/>
      <c r="LFJ59" s="392"/>
      <c r="LFK59" s="393"/>
      <c r="LFL59" s="394"/>
      <c r="LFM59" s="395"/>
      <c r="LFN59" s="389"/>
      <c r="LFO59" s="390"/>
      <c r="LFP59" s="391"/>
      <c r="LFQ59" s="392"/>
      <c r="LFR59" s="393"/>
      <c r="LFS59" s="394"/>
      <c r="LFT59" s="395"/>
      <c r="LFU59" s="389"/>
      <c r="LFV59" s="390"/>
      <c r="LFW59" s="391"/>
      <c r="LFX59" s="392"/>
      <c r="LFY59" s="393"/>
      <c r="LFZ59" s="394"/>
      <c r="LGA59" s="395"/>
      <c r="LGB59" s="389"/>
      <c r="LGC59" s="390"/>
      <c r="LGD59" s="391"/>
      <c r="LGE59" s="392"/>
      <c r="LGF59" s="393"/>
      <c r="LGG59" s="394"/>
      <c r="LGH59" s="395"/>
      <c r="LGI59" s="389"/>
      <c r="LGJ59" s="390"/>
      <c r="LGK59" s="391"/>
      <c r="LGL59" s="392"/>
      <c r="LGM59" s="393"/>
      <c r="LGN59" s="394"/>
      <c r="LGO59" s="395"/>
      <c r="LGP59" s="389"/>
      <c r="LGQ59" s="390"/>
      <c r="LGR59" s="391"/>
      <c r="LGS59" s="392"/>
      <c r="LGT59" s="393"/>
      <c r="LGU59" s="394"/>
      <c r="LGV59" s="395"/>
      <c r="LGW59" s="389"/>
      <c r="LGX59" s="390"/>
      <c r="LGY59" s="391"/>
      <c r="LGZ59" s="392"/>
      <c r="LHA59" s="393"/>
      <c r="LHB59" s="394"/>
      <c r="LHC59" s="395"/>
      <c r="LHD59" s="389"/>
      <c r="LHE59" s="390"/>
      <c r="LHF59" s="391"/>
      <c r="LHG59" s="392"/>
      <c r="LHH59" s="393"/>
      <c r="LHI59" s="394"/>
      <c r="LHJ59" s="395"/>
      <c r="LHK59" s="389"/>
      <c r="LHL59" s="390"/>
      <c r="LHM59" s="391"/>
      <c r="LHN59" s="392"/>
      <c r="LHO59" s="393"/>
      <c r="LHP59" s="394"/>
      <c r="LHQ59" s="395"/>
      <c r="LHR59" s="389"/>
      <c r="LHS59" s="390"/>
      <c r="LHT59" s="391"/>
      <c r="LHU59" s="392"/>
      <c r="LHV59" s="393"/>
      <c r="LHW59" s="394"/>
      <c r="LHX59" s="395"/>
      <c r="LHY59" s="389"/>
      <c r="LHZ59" s="390"/>
      <c r="LIA59" s="391"/>
      <c r="LIB59" s="392"/>
      <c r="LIC59" s="393"/>
      <c r="LID59" s="394"/>
      <c r="LIE59" s="395"/>
      <c r="LIF59" s="389"/>
      <c r="LIG59" s="390"/>
      <c r="LIH59" s="391"/>
      <c r="LII59" s="392"/>
      <c r="LIJ59" s="393"/>
      <c r="LIK59" s="394"/>
      <c r="LIL59" s="395"/>
      <c r="LIM59" s="389"/>
      <c r="LIN59" s="390"/>
      <c r="LIO59" s="391"/>
      <c r="LIP59" s="392"/>
      <c r="LIQ59" s="393"/>
      <c r="LIR59" s="394"/>
      <c r="LIS59" s="395"/>
      <c r="LIT59" s="389"/>
      <c r="LIU59" s="390"/>
      <c r="LIV59" s="391"/>
      <c r="LIW59" s="392"/>
      <c r="LIX59" s="393"/>
      <c r="LIY59" s="394"/>
      <c r="LIZ59" s="395"/>
      <c r="LJA59" s="389"/>
      <c r="LJB59" s="390"/>
      <c r="LJC59" s="391"/>
      <c r="LJD59" s="392"/>
      <c r="LJE59" s="393"/>
      <c r="LJF59" s="394"/>
      <c r="LJG59" s="395"/>
      <c r="LJH59" s="389"/>
      <c r="LJI59" s="390"/>
      <c r="LJJ59" s="391"/>
      <c r="LJK59" s="392"/>
      <c r="LJL59" s="393"/>
      <c r="LJM59" s="394"/>
      <c r="LJN59" s="395"/>
      <c r="LJO59" s="389"/>
      <c r="LJP59" s="390"/>
      <c r="LJQ59" s="391"/>
      <c r="LJR59" s="392"/>
      <c r="LJS59" s="393"/>
      <c r="LJT59" s="394"/>
      <c r="LJU59" s="395"/>
      <c r="LJV59" s="389"/>
      <c r="LJW59" s="390"/>
      <c r="LJX59" s="391"/>
      <c r="LJY59" s="392"/>
      <c r="LJZ59" s="393"/>
      <c r="LKA59" s="394"/>
      <c r="LKB59" s="395"/>
      <c r="LKC59" s="389"/>
      <c r="LKD59" s="390"/>
      <c r="LKE59" s="391"/>
      <c r="LKF59" s="392"/>
      <c r="LKG59" s="393"/>
      <c r="LKH59" s="394"/>
      <c r="LKI59" s="395"/>
      <c r="LKJ59" s="389"/>
      <c r="LKK59" s="390"/>
      <c r="LKL59" s="391"/>
      <c r="LKM59" s="392"/>
      <c r="LKN59" s="393"/>
      <c r="LKO59" s="394"/>
      <c r="LKP59" s="395"/>
      <c r="LKQ59" s="389"/>
      <c r="LKR59" s="390"/>
      <c r="LKS59" s="391"/>
      <c r="LKT59" s="392"/>
      <c r="LKU59" s="393"/>
      <c r="LKV59" s="394"/>
      <c r="LKW59" s="395"/>
      <c r="LKX59" s="389"/>
      <c r="LKY59" s="390"/>
      <c r="LKZ59" s="391"/>
      <c r="LLA59" s="392"/>
      <c r="LLB59" s="393"/>
      <c r="LLC59" s="394"/>
      <c r="LLD59" s="395"/>
      <c r="LLE59" s="389"/>
      <c r="LLF59" s="390"/>
      <c r="LLG59" s="391"/>
      <c r="LLH59" s="392"/>
      <c r="LLI59" s="393"/>
      <c r="LLJ59" s="394"/>
      <c r="LLK59" s="395"/>
      <c r="LLL59" s="389"/>
      <c r="LLM59" s="390"/>
      <c r="LLN59" s="391"/>
      <c r="LLO59" s="392"/>
      <c r="LLP59" s="393"/>
      <c r="LLQ59" s="394"/>
      <c r="LLR59" s="395"/>
      <c r="LLS59" s="389"/>
      <c r="LLT59" s="390"/>
      <c r="LLU59" s="391"/>
      <c r="LLV59" s="392"/>
      <c r="LLW59" s="393"/>
      <c r="LLX59" s="394"/>
      <c r="LLY59" s="395"/>
      <c r="LLZ59" s="389"/>
      <c r="LMA59" s="390"/>
      <c r="LMB59" s="391"/>
      <c r="LMC59" s="392"/>
      <c r="LMD59" s="393"/>
      <c r="LME59" s="394"/>
      <c r="LMF59" s="395"/>
      <c r="LMG59" s="389"/>
      <c r="LMH59" s="390"/>
      <c r="LMI59" s="391"/>
      <c r="LMJ59" s="392"/>
      <c r="LMK59" s="393"/>
      <c r="LML59" s="394"/>
      <c r="LMM59" s="395"/>
      <c r="LMN59" s="389"/>
      <c r="LMO59" s="390"/>
      <c r="LMP59" s="391"/>
      <c r="LMQ59" s="392"/>
      <c r="LMR59" s="393"/>
      <c r="LMS59" s="394"/>
      <c r="LMT59" s="395"/>
      <c r="LMU59" s="389"/>
      <c r="LMV59" s="390"/>
      <c r="LMW59" s="391"/>
      <c r="LMX59" s="392"/>
      <c r="LMY59" s="393"/>
      <c r="LMZ59" s="394"/>
      <c r="LNA59" s="395"/>
      <c r="LNB59" s="389"/>
      <c r="LNC59" s="390"/>
      <c r="LND59" s="391"/>
      <c r="LNE59" s="392"/>
      <c r="LNF59" s="393"/>
      <c r="LNG59" s="394"/>
      <c r="LNH59" s="395"/>
      <c r="LNI59" s="389"/>
      <c r="LNJ59" s="390"/>
      <c r="LNK59" s="391"/>
      <c r="LNL59" s="392"/>
      <c r="LNM59" s="393"/>
      <c r="LNN59" s="394"/>
      <c r="LNO59" s="395"/>
      <c r="LNP59" s="389"/>
      <c r="LNQ59" s="390"/>
      <c r="LNR59" s="391"/>
      <c r="LNS59" s="392"/>
      <c r="LNT59" s="393"/>
      <c r="LNU59" s="394"/>
      <c r="LNV59" s="395"/>
      <c r="LNW59" s="389"/>
      <c r="LNX59" s="390"/>
      <c r="LNY59" s="391"/>
      <c r="LNZ59" s="392"/>
      <c r="LOA59" s="393"/>
      <c r="LOB59" s="394"/>
      <c r="LOC59" s="395"/>
      <c r="LOD59" s="389"/>
      <c r="LOE59" s="390"/>
      <c r="LOF59" s="391"/>
      <c r="LOG59" s="392"/>
      <c r="LOH59" s="393"/>
      <c r="LOI59" s="394"/>
      <c r="LOJ59" s="395"/>
      <c r="LOK59" s="389"/>
      <c r="LOL59" s="390"/>
      <c r="LOM59" s="391"/>
      <c r="LON59" s="392"/>
      <c r="LOO59" s="393"/>
      <c r="LOP59" s="394"/>
      <c r="LOQ59" s="395"/>
      <c r="LOR59" s="389"/>
      <c r="LOS59" s="390"/>
      <c r="LOT59" s="391"/>
      <c r="LOU59" s="392"/>
      <c r="LOV59" s="393"/>
      <c r="LOW59" s="394"/>
      <c r="LOX59" s="395"/>
      <c r="LOY59" s="389"/>
      <c r="LOZ59" s="390"/>
      <c r="LPA59" s="391"/>
      <c r="LPB59" s="392"/>
      <c r="LPC59" s="393"/>
      <c r="LPD59" s="394"/>
      <c r="LPE59" s="395"/>
      <c r="LPF59" s="389"/>
      <c r="LPG59" s="390"/>
      <c r="LPH59" s="391"/>
      <c r="LPI59" s="392"/>
      <c r="LPJ59" s="393"/>
      <c r="LPK59" s="394"/>
      <c r="LPL59" s="395"/>
      <c r="LPM59" s="389"/>
      <c r="LPN59" s="390"/>
      <c r="LPO59" s="391"/>
      <c r="LPP59" s="392"/>
      <c r="LPQ59" s="393"/>
      <c r="LPR59" s="394"/>
      <c r="LPS59" s="395"/>
      <c r="LPT59" s="389"/>
      <c r="LPU59" s="390"/>
      <c r="LPV59" s="391"/>
      <c r="LPW59" s="392"/>
      <c r="LPX59" s="393"/>
      <c r="LPY59" s="394"/>
      <c r="LPZ59" s="395"/>
      <c r="LQA59" s="389"/>
      <c r="LQB59" s="390"/>
      <c r="LQC59" s="391"/>
      <c r="LQD59" s="392"/>
      <c r="LQE59" s="393"/>
      <c r="LQF59" s="394"/>
      <c r="LQG59" s="395"/>
      <c r="LQH59" s="389"/>
      <c r="LQI59" s="390"/>
      <c r="LQJ59" s="391"/>
      <c r="LQK59" s="392"/>
      <c r="LQL59" s="393"/>
      <c r="LQM59" s="394"/>
      <c r="LQN59" s="395"/>
      <c r="LQO59" s="389"/>
      <c r="LQP59" s="390"/>
      <c r="LQQ59" s="391"/>
      <c r="LQR59" s="392"/>
      <c r="LQS59" s="393"/>
      <c r="LQT59" s="394"/>
      <c r="LQU59" s="395"/>
      <c r="LQV59" s="389"/>
      <c r="LQW59" s="390"/>
      <c r="LQX59" s="391"/>
      <c r="LQY59" s="392"/>
      <c r="LQZ59" s="393"/>
      <c r="LRA59" s="394"/>
      <c r="LRB59" s="395"/>
      <c r="LRC59" s="389"/>
      <c r="LRD59" s="390"/>
      <c r="LRE59" s="391"/>
      <c r="LRF59" s="392"/>
      <c r="LRG59" s="393"/>
      <c r="LRH59" s="394"/>
      <c r="LRI59" s="395"/>
      <c r="LRJ59" s="389"/>
      <c r="LRK59" s="390"/>
      <c r="LRL59" s="391"/>
      <c r="LRM59" s="392"/>
      <c r="LRN59" s="393"/>
      <c r="LRO59" s="394"/>
      <c r="LRP59" s="395"/>
      <c r="LRQ59" s="389"/>
      <c r="LRR59" s="390"/>
      <c r="LRS59" s="391"/>
      <c r="LRT59" s="392"/>
      <c r="LRU59" s="393"/>
      <c r="LRV59" s="394"/>
      <c r="LRW59" s="395"/>
      <c r="LRX59" s="389"/>
      <c r="LRY59" s="390"/>
      <c r="LRZ59" s="391"/>
      <c r="LSA59" s="392"/>
      <c r="LSB59" s="393"/>
      <c r="LSC59" s="394"/>
      <c r="LSD59" s="395"/>
      <c r="LSE59" s="389"/>
      <c r="LSF59" s="390"/>
      <c r="LSG59" s="391"/>
      <c r="LSH59" s="392"/>
      <c r="LSI59" s="393"/>
      <c r="LSJ59" s="394"/>
      <c r="LSK59" s="395"/>
      <c r="LSL59" s="389"/>
      <c r="LSM59" s="390"/>
      <c r="LSN59" s="391"/>
      <c r="LSO59" s="392"/>
      <c r="LSP59" s="393"/>
      <c r="LSQ59" s="394"/>
      <c r="LSR59" s="395"/>
      <c r="LSS59" s="389"/>
      <c r="LST59" s="390"/>
      <c r="LSU59" s="391"/>
      <c r="LSV59" s="392"/>
      <c r="LSW59" s="393"/>
      <c r="LSX59" s="394"/>
      <c r="LSY59" s="395"/>
      <c r="LSZ59" s="389"/>
      <c r="LTA59" s="390"/>
      <c r="LTB59" s="391"/>
      <c r="LTC59" s="392"/>
      <c r="LTD59" s="393"/>
      <c r="LTE59" s="394"/>
      <c r="LTF59" s="395"/>
      <c r="LTG59" s="389"/>
      <c r="LTH59" s="390"/>
      <c r="LTI59" s="391"/>
      <c r="LTJ59" s="392"/>
      <c r="LTK59" s="393"/>
      <c r="LTL59" s="394"/>
      <c r="LTM59" s="395"/>
      <c r="LTN59" s="389"/>
      <c r="LTO59" s="390"/>
      <c r="LTP59" s="391"/>
      <c r="LTQ59" s="392"/>
      <c r="LTR59" s="393"/>
      <c r="LTS59" s="394"/>
      <c r="LTT59" s="395"/>
      <c r="LTU59" s="389"/>
      <c r="LTV59" s="390"/>
      <c r="LTW59" s="391"/>
      <c r="LTX59" s="392"/>
      <c r="LTY59" s="393"/>
      <c r="LTZ59" s="394"/>
      <c r="LUA59" s="395"/>
      <c r="LUB59" s="389"/>
      <c r="LUC59" s="390"/>
      <c r="LUD59" s="391"/>
      <c r="LUE59" s="392"/>
      <c r="LUF59" s="393"/>
      <c r="LUG59" s="394"/>
      <c r="LUH59" s="395"/>
      <c r="LUI59" s="389"/>
      <c r="LUJ59" s="390"/>
      <c r="LUK59" s="391"/>
      <c r="LUL59" s="392"/>
      <c r="LUM59" s="393"/>
      <c r="LUN59" s="394"/>
      <c r="LUO59" s="395"/>
      <c r="LUP59" s="389"/>
      <c r="LUQ59" s="390"/>
      <c r="LUR59" s="391"/>
      <c r="LUS59" s="392"/>
      <c r="LUT59" s="393"/>
      <c r="LUU59" s="394"/>
      <c r="LUV59" s="395"/>
      <c r="LUW59" s="389"/>
      <c r="LUX59" s="390"/>
      <c r="LUY59" s="391"/>
      <c r="LUZ59" s="392"/>
      <c r="LVA59" s="393"/>
      <c r="LVB59" s="394"/>
      <c r="LVC59" s="395"/>
      <c r="LVD59" s="389"/>
      <c r="LVE59" s="390"/>
      <c r="LVF59" s="391"/>
      <c r="LVG59" s="392"/>
      <c r="LVH59" s="393"/>
      <c r="LVI59" s="394"/>
      <c r="LVJ59" s="395"/>
      <c r="LVK59" s="389"/>
      <c r="LVL59" s="390"/>
      <c r="LVM59" s="391"/>
      <c r="LVN59" s="392"/>
      <c r="LVO59" s="393"/>
      <c r="LVP59" s="394"/>
      <c r="LVQ59" s="395"/>
      <c r="LVR59" s="389"/>
      <c r="LVS59" s="390"/>
      <c r="LVT59" s="391"/>
      <c r="LVU59" s="392"/>
      <c r="LVV59" s="393"/>
      <c r="LVW59" s="394"/>
      <c r="LVX59" s="395"/>
      <c r="LVY59" s="389"/>
      <c r="LVZ59" s="390"/>
      <c r="LWA59" s="391"/>
      <c r="LWB59" s="392"/>
      <c r="LWC59" s="393"/>
      <c r="LWD59" s="394"/>
      <c r="LWE59" s="395"/>
      <c r="LWF59" s="389"/>
      <c r="LWG59" s="390"/>
      <c r="LWH59" s="391"/>
      <c r="LWI59" s="392"/>
      <c r="LWJ59" s="393"/>
      <c r="LWK59" s="394"/>
      <c r="LWL59" s="395"/>
      <c r="LWM59" s="389"/>
      <c r="LWN59" s="390"/>
      <c r="LWO59" s="391"/>
      <c r="LWP59" s="392"/>
      <c r="LWQ59" s="393"/>
      <c r="LWR59" s="394"/>
      <c r="LWS59" s="395"/>
      <c r="LWT59" s="389"/>
      <c r="LWU59" s="390"/>
      <c r="LWV59" s="391"/>
      <c r="LWW59" s="392"/>
      <c r="LWX59" s="393"/>
      <c r="LWY59" s="394"/>
      <c r="LWZ59" s="395"/>
      <c r="LXA59" s="389"/>
      <c r="LXB59" s="390"/>
      <c r="LXC59" s="391"/>
      <c r="LXD59" s="392"/>
      <c r="LXE59" s="393"/>
      <c r="LXF59" s="394"/>
      <c r="LXG59" s="395"/>
      <c r="LXH59" s="389"/>
      <c r="LXI59" s="390"/>
      <c r="LXJ59" s="391"/>
      <c r="LXK59" s="392"/>
      <c r="LXL59" s="393"/>
      <c r="LXM59" s="394"/>
      <c r="LXN59" s="395"/>
      <c r="LXO59" s="389"/>
      <c r="LXP59" s="390"/>
      <c r="LXQ59" s="391"/>
      <c r="LXR59" s="392"/>
      <c r="LXS59" s="393"/>
      <c r="LXT59" s="394"/>
      <c r="LXU59" s="395"/>
      <c r="LXV59" s="389"/>
      <c r="LXW59" s="390"/>
      <c r="LXX59" s="391"/>
      <c r="LXY59" s="392"/>
      <c r="LXZ59" s="393"/>
      <c r="LYA59" s="394"/>
      <c r="LYB59" s="395"/>
      <c r="LYC59" s="389"/>
      <c r="LYD59" s="390"/>
      <c r="LYE59" s="391"/>
      <c r="LYF59" s="392"/>
      <c r="LYG59" s="393"/>
      <c r="LYH59" s="394"/>
      <c r="LYI59" s="395"/>
      <c r="LYJ59" s="389"/>
      <c r="LYK59" s="390"/>
      <c r="LYL59" s="391"/>
      <c r="LYM59" s="392"/>
      <c r="LYN59" s="393"/>
      <c r="LYO59" s="394"/>
      <c r="LYP59" s="395"/>
      <c r="LYQ59" s="389"/>
      <c r="LYR59" s="390"/>
      <c r="LYS59" s="391"/>
      <c r="LYT59" s="392"/>
      <c r="LYU59" s="393"/>
      <c r="LYV59" s="394"/>
      <c r="LYW59" s="395"/>
      <c r="LYX59" s="389"/>
      <c r="LYY59" s="390"/>
      <c r="LYZ59" s="391"/>
      <c r="LZA59" s="392"/>
      <c r="LZB59" s="393"/>
      <c r="LZC59" s="394"/>
      <c r="LZD59" s="395"/>
      <c r="LZE59" s="389"/>
      <c r="LZF59" s="390"/>
      <c r="LZG59" s="391"/>
      <c r="LZH59" s="392"/>
      <c r="LZI59" s="393"/>
      <c r="LZJ59" s="394"/>
      <c r="LZK59" s="395"/>
      <c r="LZL59" s="389"/>
      <c r="LZM59" s="390"/>
      <c r="LZN59" s="391"/>
      <c r="LZO59" s="392"/>
      <c r="LZP59" s="393"/>
      <c r="LZQ59" s="394"/>
      <c r="LZR59" s="395"/>
      <c r="LZS59" s="389"/>
      <c r="LZT59" s="390"/>
      <c r="LZU59" s="391"/>
      <c r="LZV59" s="392"/>
      <c r="LZW59" s="393"/>
      <c r="LZX59" s="394"/>
      <c r="LZY59" s="395"/>
      <c r="LZZ59" s="389"/>
      <c r="MAA59" s="390"/>
      <c r="MAB59" s="391"/>
      <c r="MAC59" s="392"/>
      <c r="MAD59" s="393"/>
      <c r="MAE59" s="394"/>
      <c r="MAF59" s="395"/>
      <c r="MAG59" s="389"/>
      <c r="MAH59" s="390"/>
      <c r="MAI59" s="391"/>
      <c r="MAJ59" s="392"/>
      <c r="MAK59" s="393"/>
      <c r="MAL59" s="394"/>
      <c r="MAM59" s="395"/>
      <c r="MAN59" s="389"/>
      <c r="MAO59" s="390"/>
      <c r="MAP59" s="391"/>
      <c r="MAQ59" s="392"/>
      <c r="MAR59" s="393"/>
      <c r="MAS59" s="394"/>
      <c r="MAT59" s="395"/>
      <c r="MAU59" s="389"/>
      <c r="MAV59" s="390"/>
      <c r="MAW59" s="391"/>
      <c r="MAX59" s="392"/>
      <c r="MAY59" s="393"/>
      <c r="MAZ59" s="394"/>
      <c r="MBA59" s="395"/>
      <c r="MBB59" s="389"/>
      <c r="MBC59" s="390"/>
      <c r="MBD59" s="391"/>
      <c r="MBE59" s="392"/>
      <c r="MBF59" s="393"/>
      <c r="MBG59" s="394"/>
      <c r="MBH59" s="395"/>
      <c r="MBI59" s="389"/>
      <c r="MBJ59" s="390"/>
      <c r="MBK59" s="391"/>
      <c r="MBL59" s="392"/>
      <c r="MBM59" s="393"/>
      <c r="MBN59" s="394"/>
      <c r="MBO59" s="395"/>
      <c r="MBP59" s="389"/>
      <c r="MBQ59" s="390"/>
      <c r="MBR59" s="391"/>
      <c r="MBS59" s="392"/>
      <c r="MBT59" s="393"/>
      <c r="MBU59" s="394"/>
      <c r="MBV59" s="395"/>
      <c r="MBW59" s="389"/>
      <c r="MBX59" s="390"/>
      <c r="MBY59" s="391"/>
      <c r="MBZ59" s="392"/>
      <c r="MCA59" s="393"/>
      <c r="MCB59" s="394"/>
      <c r="MCC59" s="395"/>
      <c r="MCD59" s="389"/>
      <c r="MCE59" s="390"/>
      <c r="MCF59" s="391"/>
      <c r="MCG59" s="392"/>
      <c r="MCH59" s="393"/>
      <c r="MCI59" s="394"/>
      <c r="MCJ59" s="395"/>
      <c r="MCK59" s="389"/>
      <c r="MCL59" s="390"/>
      <c r="MCM59" s="391"/>
      <c r="MCN59" s="392"/>
      <c r="MCO59" s="393"/>
      <c r="MCP59" s="394"/>
      <c r="MCQ59" s="395"/>
      <c r="MCR59" s="389"/>
      <c r="MCS59" s="390"/>
      <c r="MCT59" s="391"/>
      <c r="MCU59" s="392"/>
      <c r="MCV59" s="393"/>
      <c r="MCW59" s="394"/>
      <c r="MCX59" s="395"/>
      <c r="MCY59" s="389"/>
      <c r="MCZ59" s="390"/>
      <c r="MDA59" s="391"/>
      <c r="MDB59" s="392"/>
      <c r="MDC59" s="393"/>
      <c r="MDD59" s="394"/>
      <c r="MDE59" s="395"/>
      <c r="MDF59" s="389"/>
      <c r="MDG59" s="390"/>
      <c r="MDH59" s="391"/>
      <c r="MDI59" s="392"/>
      <c r="MDJ59" s="393"/>
      <c r="MDK59" s="394"/>
      <c r="MDL59" s="395"/>
      <c r="MDM59" s="389"/>
      <c r="MDN59" s="390"/>
      <c r="MDO59" s="391"/>
      <c r="MDP59" s="392"/>
      <c r="MDQ59" s="393"/>
      <c r="MDR59" s="394"/>
      <c r="MDS59" s="395"/>
      <c r="MDT59" s="389"/>
      <c r="MDU59" s="390"/>
      <c r="MDV59" s="391"/>
      <c r="MDW59" s="392"/>
      <c r="MDX59" s="393"/>
      <c r="MDY59" s="394"/>
      <c r="MDZ59" s="395"/>
      <c r="MEA59" s="389"/>
      <c r="MEB59" s="390"/>
      <c r="MEC59" s="391"/>
      <c r="MED59" s="392"/>
      <c r="MEE59" s="393"/>
      <c r="MEF59" s="394"/>
      <c r="MEG59" s="395"/>
      <c r="MEH59" s="389"/>
      <c r="MEI59" s="390"/>
      <c r="MEJ59" s="391"/>
      <c r="MEK59" s="392"/>
      <c r="MEL59" s="393"/>
      <c r="MEM59" s="394"/>
      <c r="MEN59" s="395"/>
      <c r="MEO59" s="389"/>
      <c r="MEP59" s="390"/>
      <c r="MEQ59" s="391"/>
      <c r="MER59" s="392"/>
      <c r="MES59" s="393"/>
      <c r="MET59" s="394"/>
      <c r="MEU59" s="395"/>
      <c r="MEV59" s="389"/>
      <c r="MEW59" s="390"/>
      <c r="MEX59" s="391"/>
      <c r="MEY59" s="392"/>
      <c r="MEZ59" s="393"/>
      <c r="MFA59" s="394"/>
      <c r="MFB59" s="395"/>
      <c r="MFC59" s="389"/>
      <c r="MFD59" s="390"/>
      <c r="MFE59" s="391"/>
      <c r="MFF59" s="392"/>
      <c r="MFG59" s="393"/>
      <c r="MFH59" s="394"/>
      <c r="MFI59" s="395"/>
      <c r="MFJ59" s="389"/>
      <c r="MFK59" s="390"/>
      <c r="MFL59" s="391"/>
      <c r="MFM59" s="392"/>
      <c r="MFN59" s="393"/>
      <c r="MFO59" s="394"/>
      <c r="MFP59" s="395"/>
      <c r="MFQ59" s="389"/>
      <c r="MFR59" s="390"/>
      <c r="MFS59" s="391"/>
      <c r="MFT59" s="392"/>
      <c r="MFU59" s="393"/>
      <c r="MFV59" s="394"/>
      <c r="MFW59" s="395"/>
      <c r="MFX59" s="389"/>
      <c r="MFY59" s="390"/>
      <c r="MFZ59" s="391"/>
      <c r="MGA59" s="392"/>
      <c r="MGB59" s="393"/>
      <c r="MGC59" s="394"/>
      <c r="MGD59" s="395"/>
      <c r="MGE59" s="389"/>
      <c r="MGF59" s="390"/>
      <c r="MGG59" s="391"/>
      <c r="MGH59" s="392"/>
      <c r="MGI59" s="393"/>
      <c r="MGJ59" s="394"/>
      <c r="MGK59" s="395"/>
      <c r="MGL59" s="389"/>
      <c r="MGM59" s="390"/>
      <c r="MGN59" s="391"/>
      <c r="MGO59" s="392"/>
      <c r="MGP59" s="393"/>
      <c r="MGQ59" s="394"/>
      <c r="MGR59" s="395"/>
      <c r="MGS59" s="389"/>
      <c r="MGT59" s="390"/>
      <c r="MGU59" s="391"/>
      <c r="MGV59" s="392"/>
      <c r="MGW59" s="393"/>
      <c r="MGX59" s="394"/>
      <c r="MGY59" s="395"/>
      <c r="MGZ59" s="389"/>
      <c r="MHA59" s="390"/>
      <c r="MHB59" s="391"/>
      <c r="MHC59" s="392"/>
      <c r="MHD59" s="393"/>
      <c r="MHE59" s="394"/>
      <c r="MHF59" s="395"/>
      <c r="MHG59" s="389"/>
      <c r="MHH59" s="390"/>
      <c r="MHI59" s="391"/>
      <c r="MHJ59" s="392"/>
      <c r="MHK59" s="393"/>
      <c r="MHL59" s="394"/>
      <c r="MHM59" s="395"/>
      <c r="MHN59" s="389"/>
      <c r="MHO59" s="390"/>
      <c r="MHP59" s="391"/>
      <c r="MHQ59" s="392"/>
      <c r="MHR59" s="393"/>
      <c r="MHS59" s="394"/>
      <c r="MHT59" s="395"/>
      <c r="MHU59" s="389"/>
      <c r="MHV59" s="390"/>
      <c r="MHW59" s="391"/>
      <c r="MHX59" s="392"/>
      <c r="MHY59" s="393"/>
      <c r="MHZ59" s="394"/>
      <c r="MIA59" s="395"/>
      <c r="MIB59" s="389"/>
      <c r="MIC59" s="390"/>
      <c r="MID59" s="391"/>
      <c r="MIE59" s="392"/>
      <c r="MIF59" s="393"/>
      <c r="MIG59" s="394"/>
      <c r="MIH59" s="395"/>
      <c r="MII59" s="389"/>
      <c r="MIJ59" s="390"/>
      <c r="MIK59" s="391"/>
      <c r="MIL59" s="392"/>
      <c r="MIM59" s="393"/>
      <c r="MIN59" s="394"/>
      <c r="MIO59" s="395"/>
      <c r="MIP59" s="389"/>
      <c r="MIQ59" s="390"/>
      <c r="MIR59" s="391"/>
      <c r="MIS59" s="392"/>
      <c r="MIT59" s="393"/>
      <c r="MIU59" s="394"/>
      <c r="MIV59" s="395"/>
      <c r="MIW59" s="389"/>
      <c r="MIX59" s="390"/>
      <c r="MIY59" s="391"/>
      <c r="MIZ59" s="392"/>
      <c r="MJA59" s="393"/>
      <c r="MJB59" s="394"/>
      <c r="MJC59" s="395"/>
      <c r="MJD59" s="389"/>
      <c r="MJE59" s="390"/>
      <c r="MJF59" s="391"/>
      <c r="MJG59" s="392"/>
      <c r="MJH59" s="393"/>
      <c r="MJI59" s="394"/>
      <c r="MJJ59" s="395"/>
      <c r="MJK59" s="389"/>
      <c r="MJL59" s="390"/>
      <c r="MJM59" s="391"/>
      <c r="MJN59" s="392"/>
      <c r="MJO59" s="393"/>
      <c r="MJP59" s="394"/>
      <c r="MJQ59" s="395"/>
      <c r="MJR59" s="389"/>
      <c r="MJS59" s="390"/>
      <c r="MJT59" s="391"/>
      <c r="MJU59" s="392"/>
      <c r="MJV59" s="393"/>
      <c r="MJW59" s="394"/>
      <c r="MJX59" s="395"/>
      <c r="MJY59" s="389"/>
      <c r="MJZ59" s="390"/>
      <c r="MKA59" s="391"/>
      <c r="MKB59" s="392"/>
      <c r="MKC59" s="393"/>
      <c r="MKD59" s="394"/>
      <c r="MKE59" s="395"/>
      <c r="MKF59" s="389"/>
      <c r="MKG59" s="390"/>
      <c r="MKH59" s="391"/>
      <c r="MKI59" s="392"/>
      <c r="MKJ59" s="393"/>
      <c r="MKK59" s="394"/>
      <c r="MKL59" s="395"/>
      <c r="MKM59" s="389"/>
      <c r="MKN59" s="390"/>
      <c r="MKO59" s="391"/>
      <c r="MKP59" s="392"/>
      <c r="MKQ59" s="393"/>
      <c r="MKR59" s="394"/>
      <c r="MKS59" s="395"/>
      <c r="MKT59" s="389"/>
      <c r="MKU59" s="390"/>
      <c r="MKV59" s="391"/>
      <c r="MKW59" s="392"/>
      <c r="MKX59" s="393"/>
      <c r="MKY59" s="394"/>
      <c r="MKZ59" s="395"/>
      <c r="MLA59" s="389"/>
      <c r="MLB59" s="390"/>
      <c r="MLC59" s="391"/>
      <c r="MLD59" s="392"/>
      <c r="MLE59" s="393"/>
      <c r="MLF59" s="394"/>
      <c r="MLG59" s="395"/>
      <c r="MLH59" s="389"/>
      <c r="MLI59" s="390"/>
      <c r="MLJ59" s="391"/>
      <c r="MLK59" s="392"/>
      <c r="MLL59" s="393"/>
      <c r="MLM59" s="394"/>
      <c r="MLN59" s="395"/>
      <c r="MLO59" s="389"/>
      <c r="MLP59" s="390"/>
      <c r="MLQ59" s="391"/>
      <c r="MLR59" s="392"/>
      <c r="MLS59" s="393"/>
      <c r="MLT59" s="394"/>
      <c r="MLU59" s="395"/>
      <c r="MLV59" s="389"/>
      <c r="MLW59" s="390"/>
      <c r="MLX59" s="391"/>
      <c r="MLY59" s="392"/>
      <c r="MLZ59" s="393"/>
      <c r="MMA59" s="394"/>
      <c r="MMB59" s="395"/>
      <c r="MMC59" s="389"/>
      <c r="MMD59" s="390"/>
      <c r="MME59" s="391"/>
      <c r="MMF59" s="392"/>
      <c r="MMG59" s="393"/>
      <c r="MMH59" s="394"/>
      <c r="MMI59" s="395"/>
      <c r="MMJ59" s="389"/>
      <c r="MMK59" s="390"/>
      <c r="MML59" s="391"/>
      <c r="MMM59" s="392"/>
      <c r="MMN59" s="393"/>
      <c r="MMO59" s="394"/>
      <c r="MMP59" s="395"/>
      <c r="MMQ59" s="389"/>
      <c r="MMR59" s="390"/>
      <c r="MMS59" s="391"/>
      <c r="MMT59" s="392"/>
      <c r="MMU59" s="393"/>
      <c r="MMV59" s="394"/>
      <c r="MMW59" s="395"/>
      <c r="MMX59" s="389"/>
      <c r="MMY59" s="390"/>
      <c r="MMZ59" s="391"/>
      <c r="MNA59" s="392"/>
      <c r="MNB59" s="393"/>
      <c r="MNC59" s="394"/>
      <c r="MND59" s="395"/>
      <c r="MNE59" s="389"/>
      <c r="MNF59" s="390"/>
      <c r="MNG59" s="391"/>
      <c r="MNH59" s="392"/>
      <c r="MNI59" s="393"/>
      <c r="MNJ59" s="394"/>
      <c r="MNK59" s="395"/>
      <c r="MNL59" s="389"/>
      <c r="MNM59" s="390"/>
      <c r="MNN59" s="391"/>
      <c r="MNO59" s="392"/>
      <c r="MNP59" s="393"/>
      <c r="MNQ59" s="394"/>
      <c r="MNR59" s="395"/>
      <c r="MNS59" s="389"/>
      <c r="MNT59" s="390"/>
      <c r="MNU59" s="391"/>
      <c r="MNV59" s="392"/>
      <c r="MNW59" s="393"/>
      <c r="MNX59" s="394"/>
      <c r="MNY59" s="395"/>
      <c r="MNZ59" s="389"/>
      <c r="MOA59" s="390"/>
      <c r="MOB59" s="391"/>
      <c r="MOC59" s="392"/>
      <c r="MOD59" s="393"/>
      <c r="MOE59" s="394"/>
      <c r="MOF59" s="395"/>
      <c r="MOG59" s="389"/>
      <c r="MOH59" s="390"/>
      <c r="MOI59" s="391"/>
      <c r="MOJ59" s="392"/>
      <c r="MOK59" s="393"/>
      <c r="MOL59" s="394"/>
      <c r="MOM59" s="395"/>
      <c r="MON59" s="389"/>
      <c r="MOO59" s="390"/>
      <c r="MOP59" s="391"/>
      <c r="MOQ59" s="392"/>
      <c r="MOR59" s="393"/>
      <c r="MOS59" s="394"/>
      <c r="MOT59" s="395"/>
      <c r="MOU59" s="389"/>
      <c r="MOV59" s="390"/>
      <c r="MOW59" s="391"/>
      <c r="MOX59" s="392"/>
      <c r="MOY59" s="393"/>
      <c r="MOZ59" s="394"/>
      <c r="MPA59" s="395"/>
      <c r="MPB59" s="389"/>
      <c r="MPC59" s="390"/>
      <c r="MPD59" s="391"/>
      <c r="MPE59" s="392"/>
      <c r="MPF59" s="393"/>
      <c r="MPG59" s="394"/>
      <c r="MPH59" s="395"/>
      <c r="MPI59" s="389"/>
      <c r="MPJ59" s="390"/>
      <c r="MPK59" s="391"/>
      <c r="MPL59" s="392"/>
      <c r="MPM59" s="393"/>
      <c r="MPN59" s="394"/>
      <c r="MPO59" s="395"/>
      <c r="MPP59" s="389"/>
      <c r="MPQ59" s="390"/>
      <c r="MPR59" s="391"/>
      <c r="MPS59" s="392"/>
      <c r="MPT59" s="393"/>
      <c r="MPU59" s="394"/>
      <c r="MPV59" s="395"/>
      <c r="MPW59" s="389"/>
      <c r="MPX59" s="390"/>
      <c r="MPY59" s="391"/>
      <c r="MPZ59" s="392"/>
      <c r="MQA59" s="393"/>
      <c r="MQB59" s="394"/>
      <c r="MQC59" s="395"/>
      <c r="MQD59" s="389"/>
      <c r="MQE59" s="390"/>
      <c r="MQF59" s="391"/>
      <c r="MQG59" s="392"/>
      <c r="MQH59" s="393"/>
      <c r="MQI59" s="394"/>
      <c r="MQJ59" s="395"/>
      <c r="MQK59" s="389"/>
      <c r="MQL59" s="390"/>
      <c r="MQM59" s="391"/>
      <c r="MQN59" s="392"/>
      <c r="MQO59" s="393"/>
      <c r="MQP59" s="394"/>
      <c r="MQQ59" s="395"/>
      <c r="MQR59" s="389"/>
      <c r="MQS59" s="390"/>
      <c r="MQT59" s="391"/>
      <c r="MQU59" s="392"/>
      <c r="MQV59" s="393"/>
      <c r="MQW59" s="394"/>
      <c r="MQX59" s="395"/>
      <c r="MQY59" s="389"/>
      <c r="MQZ59" s="390"/>
      <c r="MRA59" s="391"/>
      <c r="MRB59" s="392"/>
      <c r="MRC59" s="393"/>
      <c r="MRD59" s="394"/>
      <c r="MRE59" s="395"/>
      <c r="MRF59" s="389"/>
      <c r="MRG59" s="390"/>
      <c r="MRH59" s="391"/>
      <c r="MRI59" s="392"/>
      <c r="MRJ59" s="393"/>
      <c r="MRK59" s="394"/>
      <c r="MRL59" s="395"/>
      <c r="MRM59" s="389"/>
      <c r="MRN59" s="390"/>
      <c r="MRO59" s="391"/>
      <c r="MRP59" s="392"/>
      <c r="MRQ59" s="393"/>
      <c r="MRR59" s="394"/>
      <c r="MRS59" s="395"/>
      <c r="MRT59" s="389"/>
      <c r="MRU59" s="390"/>
      <c r="MRV59" s="391"/>
      <c r="MRW59" s="392"/>
      <c r="MRX59" s="393"/>
      <c r="MRY59" s="394"/>
      <c r="MRZ59" s="395"/>
      <c r="MSA59" s="389"/>
      <c r="MSB59" s="390"/>
      <c r="MSC59" s="391"/>
      <c r="MSD59" s="392"/>
      <c r="MSE59" s="393"/>
      <c r="MSF59" s="394"/>
      <c r="MSG59" s="395"/>
      <c r="MSH59" s="389"/>
      <c r="MSI59" s="390"/>
      <c r="MSJ59" s="391"/>
      <c r="MSK59" s="392"/>
      <c r="MSL59" s="393"/>
      <c r="MSM59" s="394"/>
      <c r="MSN59" s="395"/>
      <c r="MSO59" s="389"/>
      <c r="MSP59" s="390"/>
      <c r="MSQ59" s="391"/>
      <c r="MSR59" s="392"/>
      <c r="MSS59" s="393"/>
      <c r="MST59" s="394"/>
      <c r="MSU59" s="395"/>
      <c r="MSV59" s="389"/>
      <c r="MSW59" s="390"/>
      <c r="MSX59" s="391"/>
      <c r="MSY59" s="392"/>
      <c r="MSZ59" s="393"/>
      <c r="MTA59" s="394"/>
      <c r="MTB59" s="395"/>
      <c r="MTC59" s="389"/>
      <c r="MTD59" s="390"/>
      <c r="MTE59" s="391"/>
      <c r="MTF59" s="392"/>
      <c r="MTG59" s="393"/>
      <c r="MTH59" s="394"/>
      <c r="MTI59" s="395"/>
      <c r="MTJ59" s="389"/>
      <c r="MTK59" s="390"/>
      <c r="MTL59" s="391"/>
      <c r="MTM59" s="392"/>
      <c r="MTN59" s="393"/>
      <c r="MTO59" s="394"/>
      <c r="MTP59" s="395"/>
      <c r="MTQ59" s="389"/>
      <c r="MTR59" s="390"/>
      <c r="MTS59" s="391"/>
      <c r="MTT59" s="392"/>
      <c r="MTU59" s="393"/>
      <c r="MTV59" s="394"/>
      <c r="MTW59" s="395"/>
      <c r="MTX59" s="389"/>
      <c r="MTY59" s="390"/>
      <c r="MTZ59" s="391"/>
      <c r="MUA59" s="392"/>
      <c r="MUB59" s="393"/>
      <c r="MUC59" s="394"/>
      <c r="MUD59" s="395"/>
      <c r="MUE59" s="389"/>
      <c r="MUF59" s="390"/>
      <c r="MUG59" s="391"/>
      <c r="MUH59" s="392"/>
      <c r="MUI59" s="393"/>
      <c r="MUJ59" s="394"/>
      <c r="MUK59" s="395"/>
      <c r="MUL59" s="389"/>
      <c r="MUM59" s="390"/>
      <c r="MUN59" s="391"/>
      <c r="MUO59" s="392"/>
      <c r="MUP59" s="393"/>
      <c r="MUQ59" s="394"/>
      <c r="MUR59" s="395"/>
      <c r="MUS59" s="389"/>
      <c r="MUT59" s="390"/>
      <c r="MUU59" s="391"/>
      <c r="MUV59" s="392"/>
      <c r="MUW59" s="393"/>
      <c r="MUX59" s="394"/>
      <c r="MUY59" s="395"/>
      <c r="MUZ59" s="389"/>
      <c r="MVA59" s="390"/>
      <c r="MVB59" s="391"/>
      <c r="MVC59" s="392"/>
      <c r="MVD59" s="393"/>
      <c r="MVE59" s="394"/>
      <c r="MVF59" s="395"/>
      <c r="MVG59" s="389"/>
      <c r="MVH59" s="390"/>
      <c r="MVI59" s="391"/>
      <c r="MVJ59" s="392"/>
      <c r="MVK59" s="393"/>
      <c r="MVL59" s="394"/>
      <c r="MVM59" s="395"/>
      <c r="MVN59" s="389"/>
      <c r="MVO59" s="390"/>
      <c r="MVP59" s="391"/>
      <c r="MVQ59" s="392"/>
      <c r="MVR59" s="393"/>
      <c r="MVS59" s="394"/>
      <c r="MVT59" s="395"/>
      <c r="MVU59" s="389"/>
      <c r="MVV59" s="390"/>
      <c r="MVW59" s="391"/>
      <c r="MVX59" s="392"/>
      <c r="MVY59" s="393"/>
      <c r="MVZ59" s="394"/>
      <c r="MWA59" s="395"/>
      <c r="MWB59" s="389"/>
      <c r="MWC59" s="390"/>
      <c r="MWD59" s="391"/>
      <c r="MWE59" s="392"/>
      <c r="MWF59" s="393"/>
      <c r="MWG59" s="394"/>
      <c r="MWH59" s="395"/>
      <c r="MWI59" s="389"/>
      <c r="MWJ59" s="390"/>
      <c r="MWK59" s="391"/>
      <c r="MWL59" s="392"/>
      <c r="MWM59" s="393"/>
      <c r="MWN59" s="394"/>
      <c r="MWO59" s="395"/>
      <c r="MWP59" s="389"/>
      <c r="MWQ59" s="390"/>
      <c r="MWR59" s="391"/>
      <c r="MWS59" s="392"/>
      <c r="MWT59" s="393"/>
      <c r="MWU59" s="394"/>
      <c r="MWV59" s="395"/>
      <c r="MWW59" s="389"/>
      <c r="MWX59" s="390"/>
      <c r="MWY59" s="391"/>
      <c r="MWZ59" s="392"/>
      <c r="MXA59" s="393"/>
      <c r="MXB59" s="394"/>
      <c r="MXC59" s="395"/>
      <c r="MXD59" s="389"/>
      <c r="MXE59" s="390"/>
      <c r="MXF59" s="391"/>
      <c r="MXG59" s="392"/>
      <c r="MXH59" s="393"/>
      <c r="MXI59" s="394"/>
      <c r="MXJ59" s="395"/>
      <c r="MXK59" s="389"/>
      <c r="MXL59" s="390"/>
      <c r="MXM59" s="391"/>
      <c r="MXN59" s="392"/>
      <c r="MXO59" s="393"/>
      <c r="MXP59" s="394"/>
      <c r="MXQ59" s="395"/>
      <c r="MXR59" s="389"/>
      <c r="MXS59" s="390"/>
      <c r="MXT59" s="391"/>
      <c r="MXU59" s="392"/>
      <c r="MXV59" s="393"/>
      <c r="MXW59" s="394"/>
      <c r="MXX59" s="395"/>
      <c r="MXY59" s="389"/>
      <c r="MXZ59" s="390"/>
      <c r="MYA59" s="391"/>
      <c r="MYB59" s="392"/>
      <c r="MYC59" s="393"/>
      <c r="MYD59" s="394"/>
      <c r="MYE59" s="395"/>
      <c r="MYF59" s="389"/>
      <c r="MYG59" s="390"/>
      <c r="MYH59" s="391"/>
      <c r="MYI59" s="392"/>
      <c r="MYJ59" s="393"/>
      <c r="MYK59" s="394"/>
      <c r="MYL59" s="395"/>
      <c r="MYM59" s="389"/>
      <c r="MYN59" s="390"/>
      <c r="MYO59" s="391"/>
      <c r="MYP59" s="392"/>
      <c r="MYQ59" s="393"/>
      <c r="MYR59" s="394"/>
      <c r="MYS59" s="395"/>
      <c r="MYT59" s="389"/>
      <c r="MYU59" s="390"/>
      <c r="MYV59" s="391"/>
      <c r="MYW59" s="392"/>
      <c r="MYX59" s="393"/>
      <c r="MYY59" s="394"/>
      <c r="MYZ59" s="395"/>
      <c r="MZA59" s="389"/>
      <c r="MZB59" s="390"/>
      <c r="MZC59" s="391"/>
      <c r="MZD59" s="392"/>
      <c r="MZE59" s="393"/>
      <c r="MZF59" s="394"/>
      <c r="MZG59" s="395"/>
      <c r="MZH59" s="389"/>
      <c r="MZI59" s="390"/>
      <c r="MZJ59" s="391"/>
      <c r="MZK59" s="392"/>
      <c r="MZL59" s="393"/>
      <c r="MZM59" s="394"/>
      <c r="MZN59" s="395"/>
      <c r="MZO59" s="389"/>
      <c r="MZP59" s="390"/>
      <c r="MZQ59" s="391"/>
      <c r="MZR59" s="392"/>
      <c r="MZS59" s="393"/>
      <c r="MZT59" s="394"/>
      <c r="MZU59" s="395"/>
      <c r="MZV59" s="389"/>
      <c r="MZW59" s="390"/>
      <c r="MZX59" s="391"/>
      <c r="MZY59" s="392"/>
      <c r="MZZ59" s="393"/>
      <c r="NAA59" s="394"/>
      <c r="NAB59" s="395"/>
      <c r="NAC59" s="389"/>
      <c r="NAD59" s="390"/>
      <c r="NAE59" s="391"/>
      <c r="NAF59" s="392"/>
      <c r="NAG59" s="393"/>
      <c r="NAH59" s="394"/>
      <c r="NAI59" s="395"/>
      <c r="NAJ59" s="389"/>
      <c r="NAK59" s="390"/>
      <c r="NAL59" s="391"/>
      <c r="NAM59" s="392"/>
      <c r="NAN59" s="393"/>
      <c r="NAO59" s="394"/>
      <c r="NAP59" s="395"/>
      <c r="NAQ59" s="389"/>
      <c r="NAR59" s="390"/>
      <c r="NAS59" s="391"/>
      <c r="NAT59" s="392"/>
      <c r="NAU59" s="393"/>
      <c r="NAV59" s="394"/>
      <c r="NAW59" s="395"/>
      <c r="NAX59" s="389"/>
      <c r="NAY59" s="390"/>
      <c r="NAZ59" s="391"/>
      <c r="NBA59" s="392"/>
      <c r="NBB59" s="393"/>
      <c r="NBC59" s="394"/>
      <c r="NBD59" s="395"/>
      <c r="NBE59" s="389"/>
      <c r="NBF59" s="390"/>
      <c r="NBG59" s="391"/>
      <c r="NBH59" s="392"/>
      <c r="NBI59" s="393"/>
      <c r="NBJ59" s="394"/>
      <c r="NBK59" s="395"/>
      <c r="NBL59" s="389"/>
      <c r="NBM59" s="390"/>
      <c r="NBN59" s="391"/>
      <c r="NBO59" s="392"/>
      <c r="NBP59" s="393"/>
      <c r="NBQ59" s="394"/>
      <c r="NBR59" s="395"/>
      <c r="NBS59" s="389"/>
      <c r="NBT59" s="390"/>
      <c r="NBU59" s="391"/>
      <c r="NBV59" s="392"/>
      <c r="NBW59" s="393"/>
      <c r="NBX59" s="394"/>
      <c r="NBY59" s="395"/>
      <c r="NBZ59" s="389"/>
      <c r="NCA59" s="390"/>
      <c r="NCB59" s="391"/>
      <c r="NCC59" s="392"/>
      <c r="NCD59" s="393"/>
      <c r="NCE59" s="394"/>
      <c r="NCF59" s="395"/>
      <c r="NCG59" s="389"/>
      <c r="NCH59" s="390"/>
      <c r="NCI59" s="391"/>
      <c r="NCJ59" s="392"/>
      <c r="NCK59" s="393"/>
      <c r="NCL59" s="394"/>
      <c r="NCM59" s="395"/>
      <c r="NCN59" s="389"/>
      <c r="NCO59" s="390"/>
      <c r="NCP59" s="391"/>
      <c r="NCQ59" s="392"/>
      <c r="NCR59" s="393"/>
      <c r="NCS59" s="394"/>
      <c r="NCT59" s="395"/>
      <c r="NCU59" s="389"/>
      <c r="NCV59" s="390"/>
      <c r="NCW59" s="391"/>
      <c r="NCX59" s="392"/>
      <c r="NCY59" s="393"/>
      <c r="NCZ59" s="394"/>
      <c r="NDA59" s="395"/>
      <c r="NDB59" s="389"/>
      <c r="NDC59" s="390"/>
      <c r="NDD59" s="391"/>
      <c r="NDE59" s="392"/>
      <c r="NDF59" s="393"/>
      <c r="NDG59" s="394"/>
      <c r="NDH59" s="395"/>
      <c r="NDI59" s="389"/>
      <c r="NDJ59" s="390"/>
      <c r="NDK59" s="391"/>
      <c r="NDL59" s="392"/>
      <c r="NDM59" s="393"/>
      <c r="NDN59" s="394"/>
      <c r="NDO59" s="395"/>
      <c r="NDP59" s="389"/>
      <c r="NDQ59" s="390"/>
      <c r="NDR59" s="391"/>
      <c r="NDS59" s="392"/>
      <c r="NDT59" s="393"/>
      <c r="NDU59" s="394"/>
      <c r="NDV59" s="395"/>
      <c r="NDW59" s="389"/>
      <c r="NDX59" s="390"/>
      <c r="NDY59" s="391"/>
      <c r="NDZ59" s="392"/>
      <c r="NEA59" s="393"/>
      <c r="NEB59" s="394"/>
      <c r="NEC59" s="395"/>
      <c r="NED59" s="389"/>
      <c r="NEE59" s="390"/>
      <c r="NEF59" s="391"/>
      <c r="NEG59" s="392"/>
      <c r="NEH59" s="393"/>
      <c r="NEI59" s="394"/>
      <c r="NEJ59" s="395"/>
      <c r="NEK59" s="389"/>
      <c r="NEL59" s="390"/>
      <c r="NEM59" s="391"/>
      <c r="NEN59" s="392"/>
      <c r="NEO59" s="393"/>
      <c r="NEP59" s="394"/>
      <c r="NEQ59" s="395"/>
      <c r="NER59" s="389"/>
      <c r="NES59" s="390"/>
      <c r="NET59" s="391"/>
      <c r="NEU59" s="392"/>
      <c r="NEV59" s="393"/>
      <c r="NEW59" s="394"/>
      <c r="NEX59" s="395"/>
      <c r="NEY59" s="389"/>
      <c r="NEZ59" s="390"/>
      <c r="NFA59" s="391"/>
      <c r="NFB59" s="392"/>
      <c r="NFC59" s="393"/>
      <c r="NFD59" s="394"/>
      <c r="NFE59" s="395"/>
      <c r="NFF59" s="389"/>
      <c r="NFG59" s="390"/>
      <c r="NFH59" s="391"/>
      <c r="NFI59" s="392"/>
      <c r="NFJ59" s="393"/>
      <c r="NFK59" s="394"/>
      <c r="NFL59" s="395"/>
      <c r="NFM59" s="389"/>
      <c r="NFN59" s="390"/>
      <c r="NFO59" s="391"/>
      <c r="NFP59" s="392"/>
      <c r="NFQ59" s="393"/>
      <c r="NFR59" s="394"/>
      <c r="NFS59" s="395"/>
      <c r="NFT59" s="389"/>
      <c r="NFU59" s="390"/>
      <c r="NFV59" s="391"/>
      <c r="NFW59" s="392"/>
      <c r="NFX59" s="393"/>
      <c r="NFY59" s="394"/>
      <c r="NFZ59" s="395"/>
      <c r="NGA59" s="389"/>
      <c r="NGB59" s="390"/>
      <c r="NGC59" s="391"/>
      <c r="NGD59" s="392"/>
      <c r="NGE59" s="393"/>
      <c r="NGF59" s="394"/>
      <c r="NGG59" s="395"/>
      <c r="NGH59" s="389"/>
      <c r="NGI59" s="390"/>
      <c r="NGJ59" s="391"/>
      <c r="NGK59" s="392"/>
      <c r="NGL59" s="393"/>
      <c r="NGM59" s="394"/>
      <c r="NGN59" s="395"/>
      <c r="NGO59" s="389"/>
      <c r="NGP59" s="390"/>
      <c r="NGQ59" s="391"/>
      <c r="NGR59" s="392"/>
      <c r="NGS59" s="393"/>
      <c r="NGT59" s="394"/>
      <c r="NGU59" s="395"/>
      <c r="NGV59" s="389"/>
      <c r="NGW59" s="390"/>
      <c r="NGX59" s="391"/>
      <c r="NGY59" s="392"/>
      <c r="NGZ59" s="393"/>
      <c r="NHA59" s="394"/>
      <c r="NHB59" s="395"/>
      <c r="NHC59" s="389"/>
      <c r="NHD59" s="390"/>
      <c r="NHE59" s="391"/>
      <c r="NHF59" s="392"/>
      <c r="NHG59" s="393"/>
      <c r="NHH59" s="394"/>
      <c r="NHI59" s="395"/>
      <c r="NHJ59" s="389"/>
      <c r="NHK59" s="390"/>
      <c r="NHL59" s="391"/>
      <c r="NHM59" s="392"/>
      <c r="NHN59" s="393"/>
      <c r="NHO59" s="394"/>
      <c r="NHP59" s="395"/>
      <c r="NHQ59" s="389"/>
      <c r="NHR59" s="390"/>
      <c r="NHS59" s="391"/>
      <c r="NHT59" s="392"/>
      <c r="NHU59" s="393"/>
      <c r="NHV59" s="394"/>
      <c r="NHW59" s="395"/>
      <c r="NHX59" s="389"/>
      <c r="NHY59" s="390"/>
      <c r="NHZ59" s="391"/>
      <c r="NIA59" s="392"/>
      <c r="NIB59" s="393"/>
      <c r="NIC59" s="394"/>
      <c r="NID59" s="395"/>
      <c r="NIE59" s="389"/>
      <c r="NIF59" s="390"/>
      <c r="NIG59" s="391"/>
      <c r="NIH59" s="392"/>
      <c r="NII59" s="393"/>
      <c r="NIJ59" s="394"/>
      <c r="NIK59" s="395"/>
      <c r="NIL59" s="389"/>
      <c r="NIM59" s="390"/>
      <c r="NIN59" s="391"/>
      <c r="NIO59" s="392"/>
      <c r="NIP59" s="393"/>
      <c r="NIQ59" s="394"/>
      <c r="NIR59" s="395"/>
      <c r="NIS59" s="389"/>
      <c r="NIT59" s="390"/>
      <c r="NIU59" s="391"/>
      <c r="NIV59" s="392"/>
      <c r="NIW59" s="393"/>
      <c r="NIX59" s="394"/>
      <c r="NIY59" s="395"/>
      <c r="NIZ59" s="389"/>
      <c r="NJA59" s="390"/>
      <c r="NJB59" s="391"/>
      <c r="NJC59" s="392"/>
      <c r="NJD59" s="393"/>
      <c r="NJE59" s="394"/>
      <c r="NJF59" s="395"/>
      <c r="NJG59" s="389"/>
      <c r="NJH59" s="390"/>
      <c r="NJI59" s="391"/>
      <c r="NJJ59" s="392"/>
      <c r="NJK59" s="393"/>
      <c r="NJL59" s="394"/>
      <c r="NJM59" s="395"/>
      <c r="NJN59" s="389"/>
      <c r="NJO59" s="390"/>
      <c r="NJP59" s="391"/>
      <c r="NJQ59" s="392"/>
      <c r="NJR59" s="393"/>
      <c r="NJS59" s="394"/>
      <c r="NJT59" s="395"/>
      <c r="NJU59" s="389"/>
      <c r="NJV59" s="390"/>
      <c r="NJW59" s="391"/>
      <c r="NJX59" s="392"/>
      <c r="NJY59" s="393"/>
      <c r="NJZ59" s="394"/>
      <c r="NKA59" s="395"/>
      <c r="NKB59" s="389"/>
      <c r="NKC59" s="390"/>
      <c r="NKD59" s="391"/>
      <c r="NKE59" s="392"/>
      <c r="NKF59" s="393"/>
      <c r="NKG59" s="394"/>
      <c r="NKH59" s="395"/>
      <c r="NKI59" s="389"/>
      <c r="NKJ59" s="390"/>
      <c r="NKK59" s="391"/>
      <c r="NKL59" s="392"/>
      <c r="NKM59" s="393"/>
      <c r="NKN59" s="394"/>
      <c r="NKO59" s="395"/>
      <c r="NKP59" s="389"/>
      <c r="NKQ59" s="390"/>
      <c r="NKR59" s="391"/>
      <c r="NKS59" s="392"/>
      <c r="NKT59" s="393"/>
      <c r="NKU59" s="394"/>
      <c r="NKV59" s="395"/>
      <c r="NKW59" s="389"/>
      <c r="NKX59" s="390"/>
      <c r="NKY59" s="391"/>
      <c r="NKZ59" s="392"/>
      <c r="NLA59" s="393"/>
      <c r="NLB59" s="394"/>
      <c r="NLC59" s="395"/>
      <c r="NLD59" s="389"/>
      <c r="NLE59" s="390"/>
      <c r="NLF59" s="391"/>
      <c r="NLG59" s="392"/>
      <c r="NLH59" s="393"/>
      <c r="NLI59" s="394"/>
      <c r="NLJ59" s="395"/>
      <c r="NLK59" s="389"/>
      <c r="NLL59" s="390"/>
      <c r="NLM59" s="391"/>
      <c r="NLN59" s="392"/>
      <c r="NLO59" s="393"/>
      <c r="NLP59" s="394"/>
      <c r="NLQ59" s="395"/>
      <c r="NLR59" s="389"/>
      <c r="NLS59" s="390"/>
      <c r="NLT59" s="391"/>
      <c r="NLU59" s="392"/>
      <c r="NLV59" s="393"/>
      <c r="NLW59" s="394"/>
      <c r="NLX59" s="395"/>
      <c r="NLY59" s="389"/>
      <c r="NLZ59" s="390"/>
      <c r="NMA59" s="391"/>
      <c r="NMB59" s="392"/>
      <c r="NMC59" s="393"/>
      <c r="NMD59" s="394"/>
      <c r="NME59" s="395"/>
      <c r="NMF59" s="389"/>
      <c r="NMG59" s="390"/>
      <c r="NMH59" s="391"/>
      <c r="NMI59" s="392"/>
      <c r="NMJ59" s="393"/>
      <c r="NMK59" s="394"/>
      <c r="NML59" s="395"/>
      <c r="NMM59" s="389"/>
      <c r="NMN59" s="390"/>
      <c r="NMO59" s="391"/>
      <c r="NMP59" s="392"/>
      <c r="NMQ59" s="393"/>
      <c r="NMR59" s="394"/>
      <c r="NMS59" s="395"/>
      <c r="NMT59" s="389"/>
      <c r="NMU59" s="390"/>
      <c r="NMV59" s="391"/>
      <c r="NMW59" s="392"/>
      <c r="NMX59" s="393"/>
      <c r="NMY59" s="394"/>
      <c r="NMZ59" s="395"/>
      <c r="NNA59" s="389"/>
      <c r="NNB59" s="390"/>
      <c r="NNC59" s="391"/>
      <c r="NND59" s="392"/>
      <c r="NNE59" s="393"/>
      <c r="NNF59" s="394"/>
      <c r="NNG59" s="395"/>
      <c r="NNH59" s="389"/>
      <c r="NNI59" s="390"/>
      <c r="NNJ59" s="391"/>
      <c r="NNK59" s="392"/>
      <c r="NNL59" s="393"/>
      <c r="NNM59" s="394"/>
      <c r="NNN59" s="395"/>
      <c r="NNO59" s="389"/>
      <c r="NNP59" s="390"/>
      <c r="NNQ59" s="391"/>
      <c r="NNR59" s="392"/>
      <c r="NNS59" s="393"/>
      <c r="NNT59" s="394"/>
      <c r="NNU59" s="395"/>
      <c r="NNV59" s="389"/>
      <c r="NNW59" s="390"/>
      <c r="NNX59" s="391"/>
      <c r="NNY59" s="392"/>
      <c r="NNZ59" s="393"/>
      <c r="NOA59" s="394"/>
      <c r="NOB59" s="395"/>
      <c r="NOC59" s="389"/>
      <c r="NOD59" s="390"/>
      <c r="NOE59" s="391"/>
      <c r="NOF59" s="392"/>
      <c r="NOG59" s="393"/>
      <c r="NOH59" s="394"/>
      <c r="NOI59" s="395"/>
      <c r="NOJ59" s="389"/>
      <c r="NOK59" s="390"/>
      <c r="NOL59" s="391"/>
      <c r="NOM59" s="392"/>
      <c r="NON59" s="393"/>
      <c r="NOO59" s="394"/>
      <c r="NOP59" s="395"/>
      <c r="NOQ59" s="389"/>
      <c r="NOR59" s="390"/>
      <c r="NOS59" s="391"/>
      <c r="NOT59" s="392"/>
      <c r="NOU59" s="393"/>
      <c r="NOV59" s="394"/>
      <c r="NOW59" s="395"/>
      <c r="NOX59" s="389"/>
      <c r="NOY59" s="390"/>
      <c r="NOZ59" s="391"/>
      <c r="NPA59" s="392"/>
      <c r="NPB59" s="393"/>
      <c r="NPC59" s="394"/>
      <c r="NPD59" s="395"/>
      <c r="NPE59" s="389"/>
      <c r="NPF59" s="390"/>
      <c r="NPG59" s="391"/>
      <c r="NPH59" s="392"/>
      <c r="NPI59" s="393"/>
      <c r="NPJ59" s="394"/>
      <c r="NPK59" s="395"/>
      <c r="NPL59" s="389"/>
      <c r="NPM59" s="390"/>
      <c r="NPN59" s="391"/>
      <c r="NPO59" s="392"/>
      <c r="NPP59" s="393"/>
      <c r="NPQ59" s="394"/>
      <c r="NPR59" s="395"/>
      <c r="NPS59" s="389"/>
      <c r="NPT59" s="390"/>
      <c r="NPU59" s="391"/>
      <c r="NPV59" s="392"/>
      <c r="NPW59" s="393"/>
      <c r="NPX59" s="394"/>
      <c r="NPY59" s="395"/>
      <c r="NPZ59" s="389"/>
      <c r="NQA59" s="390"/>
      <c r="NQB59" s="391"/>
      <c r="NQC59" s="392"/>
      <c r="NQD59" s="393"/>
      <c r="NQE59" s="394"/>
      <c r="NQF59" s="395"/>
      <c r="NQG59" s="389"/>
      <c r="NQH59" s="390"/>
      <c r="NQI59" s="391"/>
      <c r="NQJ59" s="392"/>
      <c r="NQK59" s="393"/>
      <c r="NQL59" s="394"/>
      <c r="NQM59" s="395"/>
      <c r="NQN59" s="389"/>
      <c r="NQO59" s="390"/>
      <c r="NQP59" s="391"/>
      <c r="NQQ59" s="392"/>
      <c r="NQR59" s="393"/>
      <c r="NQS59" s="394"/>
      <c r="NQT59" s="395"/>
      <c r="NQU59" s="389"/>
      <c r="NQV59" s="390"/>
      <c r="NQW59" s="391"/>
      <c r="NQX59" s="392"/>
      <c r="NQY59" s="393"/>
      <c r="NQZ59" s="394"/>
      <c r="NRA59" s="395"/>
      <c r="NRB59" s="389"/>
      <c r="NRC59" s="390"/>
      <c r="NRD59" s="391"/>
      <c r="NRE59" s="392"/>
      <c r="NRF59" s="393"/>
      <c r="NRG59" s="394"/>
      <c r="NRH59" s="395"/>
      <c r="NRI59" s="389"/>
      <c r="NRJ59" s="390"/>
      <c r="NRK59" s="391"/>
      <c r="NRL59" s="392"/>
      <c r="NRM59" s="393"/>
      <c r="NRN59" s="394"/>
      <c r="NRO59" s="395"/>
      <c r="NRP59" s="389"/>
      <c r="NRQ59" s="390"/>
      <c r="NRR59" s="391"/>
      <c r="NRS59" s="392"/>
      <c r="NRT59" s="393"/>
      <c r="NRU59" s="394"/>
      <c r="NRV59" s="395"/>
      <c r="NRW59" s="389"/>
      <c r="NRX59" s="390"/>
      <c r="NRY59" s="391"/>
      <c r="NRZ59" s="392"/>
      <c r="NSA59" s="393"/>
      <c r="NSB59" s="394"/>
      <c r="NSC59" s="395"/>
      <c r="NSD59" s="389"/>
      <c r="NSE59" s="390"/>
      <c r="NSF59" s="391"/>
      <c r="NSG59" s="392"/>
      <c r="NSH59" s="393"/>
      <c r="NSI59" s="394"/>
      <c r="NSJ59" s="395"/>
      <c r="NSK59" s="389"/>
      <c r="NSL59" s="390"/>
      <c r="NSM59" s="391"/>
      <c r="NSN59" s="392"/>
      <c r="NSO59" s="393"/>
      <c r="NSP59" s="394"/>
      <c r="NSQ59" s="395"/>
      <c r="NSR59" s="389"/>
      <c r="NSS59" s="390"/>
      <c r="NST59" s="391"/>
      <c r="NSU59" s="392"/>
      <c r="NSV59" s="393"/>
      <c r="NSW59" s="394"/>
      <c r="NSX59" s="395"/>
      <c r="NSY59" s="389"/>
      <c r="NSZ59" s="390"/>
      <c r="NTA59" s="391"/>
      <c r="NTB59" s="392"/>
      <c r="NTC59" s="393"/>
      <c r="NTD59" s="394"/>
      <c r="NTE59" s="395"/>
      <c r="NTF59" s="389"/>
      <c r="NTG59" s="390"/>
      <c r="NTH59" s="391"/>
      <c r="NTI59" s="392"/>
      <c r="NTJ59" s="393"/>
      <c r="NTK59" s="394"/>
      <c r="NTL59" s="395"/>
      <c r="NTM59" s="389"/>
      <c r="NTN59" s="390"/>
      <c r="NTO59" s="391"/>
      <c r="NTP59" s="392"/>
      <c r="NTQ59" s="393"/>
      <c r="NTR59" s="394"/>
      <c r="NTS59" s="395"/>
      <c r="NTT59" s="389"/>
      <c r="NTU59" s="390"/>
      <c r="NTV59" s="391"/>
      <c r="NTW59" s="392"/>
      <c r="NTX59" s="393"/>
      <c r="NTY59" s="394"/>
      <c r="NTZ59" s="395"/>
      <c r="NUA59" s="389"/>
      <c r="NUB59" s="390"/>
      <c r="NUC59" s="391"/>
      <c r="NUD59" s="392"/>
      <c r="NUE59" s="393"/>
      <c r="NUF59" s="394"/>
      <c r="NUG59" s="395"/>
      <c r="NUH59" s="389"/>
      <c r="NUI59" s="390"/>
      <c r="NUJ59" s="391"/>
      <c r="NUK59" s="392"/>
      <c r="NUL59" s="393"/>
      <c r="NUM59" s="394"/>
      <c r="NUN59" s="395"/>
      <c r="NUO59" s="389"/>
      <c r="NUP59" s="390"/>
      <c r="NUQ59" s="391"/>
      <c r="NUR59" s="392"/>
      <c r="NUS59" s="393"/>
      <c r="NUT59" s="394"/>
      <c r="NUU59" s="395"/>
      <c r="NUV59" s="389"/>
      <c r="NUW59" s="390"/>
      <c r="NUX59" s="391"/>
      <c r="NUY59" s="392"/>
      <c r="NUZ59" s="393"/>
      <c r="NVA59" s="394"/>
      <c r="NVB59" s="395"/>
      <c r="NVC59" s="389"/>
      <c r="NVD59" s="390"/>
      <c r="NVE59" s="391"/>
      <c r="NVF59" s="392"/>
      <c r="NVG59" s="393"/>
      <c r="NVH59" s="394"/>
      <c r="NVI59" s="395"/>
      <c r="NVJ59" s="389"/>
      <c r="NVK59" s="390"/>
      <c r="NVL59" s="391"/>
      <c r="NVM59" s="392"/>
      <c r="NVN59" s="393"/>
      <c r="NVO59" s="394"/>
      <c r="NVP59" s="395"/>
      <c r="NVQ59" s="389"/>
      <c r="NVR59" s="390"/>
      <c r="NVS59" s="391"/>
      <c r="NVT59" s="392"/>
      <c r="NVU59" s="393"/>
      <c r="NVV59" s="394"/>
      <c r="NVW59" s="395"/>
      <c r="NVX59" s="389"/>
      <c r="NVY59" s="390"/>
      <c r="NVZ59" s="391"/>
      <c r="NWA59" s="392"/>
      <c r="NWB59" s="393"/>
      <c r="NWC59" s="394"/>
      <c r="NWD59" s="395"/>
      <c r="NWE59" s="389"/>
      <c r="NWF59" s="390"/>
      <c r="NWG59" s="391"/>
      <c r="NWH59" s="392"/>
      <c r="NWI59" s="393"/>
      <c r="NWJ59" s="394"/>
      <c r="NWK59" s="395"/>
      <c r="NWL59" s="389"/>
      <c r="NWM59" s="390"/>
      <c r="NWN59" s="391"/>
      <c r="NWO59" s="392"/>
      <c r="NWP59" s="393"/>
      <c r="NWQ59" s="394"/>
      <c r="NWR59" s="395"/>
      <c r="NWS59" s="389"/>
      <c r="NWT59" s="390"/>
      <c r="NWU59" s="391"/>
      <c r="NWV59" s="392"/>
      <c r="NWW59" s="393"/>
      <c r="NWX59" s="394"/>
      <c r="NWY59" s="395"/>
      <c r="NWZ59" s="389"/>
      <c r="NXA59" s="390"/>
      <c r="NXB59" s="391"/>
      <c r="NXC59" s="392"/>
      <c r="NXD59" s="393"/>
      <c r="NXE59" s="394"/>
      <c r="NXF59" s="395"/>
      <c r="NXG59" s="389"/>
      <c r="NXH59" s="390"/>
      <c r="NXI59" s="391"/>
      <c r="NXJ59" s="392"/>
      <c r="NXK59" s="393"/>
      <c r="NXL59" s="394"/>
      <c r="NXM59" s="395"/>
      <c r="NXN59" s="389"/>
      <c r="NXO59" s="390"/>
      <c r="NXP59" s="391"/>
      <c r="NXQ59" s="392"/>
      <c r="NXR59" s="393"/>
      <c r="NXS59" s="394"/>
      <c r="NXT59" s="395"/>
      <c r="NXU59" s="389"/>
      <c r="NXV59" s="390"/>
      <c r="NXW59" s="391"/>
      <c r="NXX59" s="392"/>
      <c r="NXY59" s="393"/>
      <c r="NXZ59" s="394"/>
      <c r="NYA59" s="395"/>
      <c r="NYB59" s="389"/>
      <c r="NYC59" s="390"/>
      <c r="NYD59" s="391"/>
      <c r="NYE59" s="392"/>
      <c r="NYF59" s="393"/>
      <c r="NYG59" s="394"/>
      <c r="NYH59" s="395"/>
      <c r="NYI59" s="389"/>
      <c r="NYJ59" s="390"/>
      <c r="NYK59" s="391"/>
      <c r="NYL59" s="392"/>
      <c r="NYM59" s="393"/>
      <c r="NYN59" s="394"/>
      <c r="NYO59" s="395"/>
      <c r="NYP59" s="389"/>
      <c r="NYQ59" s="390"/>
      <c r="NYR59" s="391"/>
      <c r="NYS59" s="392"/>
      <c r="NYT59" s="393"/>
      <c r="NYU59" s="394"/>
      <c r="NYV59" s="395"/>
      <c r="NYW59" s="389"/>
      <c r="NYX59" s="390"/>
      <c r="NYY59" s="391"/>
      <c r="NYZ59" s="392"/>
      <c r="NZA59" s="393"/>
      <c r="NZB59" s="394"/>
      <c r="NZC59" s="395"/>
      <c r="NZD59" s="389"/>
      <c r="NZE59" s="390"/>
      <c r="NZF59" s="391"/>
      <c r="NZG59" s="392"/>
      <c r="NZH59" s="393"/>
      <c r="NZI59" s="394"/>
      <c r="NZJ59" s="395"/>
      <c r="NZK59" s="389"/>
      <c r="NZL59" s="390"/>
      <c r="NZM59" s="391"/>
      <c r="NZN59" s="392"/>
      <c r="NZO59" s="393"/>
      <c r="NZP59" s="394"/>
      <c r="NZQ59" s="395"/>
      <c r="NZR59" s="389"/>
      <c r="NZS59" s="390"/>
      <c r="NZT59" s="391"/>
      <c r="NZU59" s="392"/>
      <c r="NZV59" s="393"/>
      <c r="NZW59" s="394"/>
      <c r="NZX59" s="395"/>
      <c r="NZY59" s="389"/>
      <c r="NZZ59" s="390"/>
      <c r="OAA59" s="391"/>
      <c r="OAB59" s="392"/>
      <c r="OAC59" s="393"/>
      <c r="OAD59" s="394"/>
      <c r="OAE59" s="395"/>
      <c r="OAF59" s="389"/>
      <c r="OAG59" s="390"/>
      <c r="OAH59" s="391"/>
      <c r="OAI59" s="392"/>
      <c r="OAJ59" s="393"/>
      <c r="OAK59" s="394"/>
      <c r="OAL59" s="395"/>
      <c r="OAM59" s="389"/>
      <c r="OAN59" s="390"/>
      <c r="OAO59" s="391"/>
      <c r="OAP59" s="392"/>
      <c r="OAQ59" s="393"/>
      <c r="OAR59" s="394"/>
      <c r="OAS59" s="395"/>
      <c r="OAT59" s="389"/>
      <c r="OAU59" s="390"/>
      <c r="OAV59" s="391"/>
      <c r="OAW59" s="392"/>
      <c r="OAX59" s="393"/>
      <c r="OAY59" s="394"/>
      <c r="OAZ59" s="395"/>
      <c r="OBA59" s="389"/>
      <c r="OBB59" s="390"/>
      <c r="OBC59" s="391"/>
      <c r="OBD59" s="392"/>
      <c r="OBE59" s="393"/>
      <c r="OBF59" s="394"/>
      <c r="OBG59" s="395"/>
      <c r="OBH59" s="389"/>
      <c r="OBI59" s="390"/>
      <c r="OBJ59" s="391"/>
      <c r="OBK59" s="392"/>
      <c r="OBL59" s="393"/>
      <c r="OBM59" s="394"/>
      <c r="OBN59" s="395"/>
      <c r="OBO59" s="389"/>
      <c r="OBP59" s="390"/>
      <c r="OBQ59" s="391"/>
      <c r="OBR59" s="392"/>
      <c r="OBS59" s="393"/>
      <c r="OBT59" s="394"/>
      <c r="OBU59" s="395"/>
      <c r="OBV59" s="389"/>
      <c r="OBW59" s="390"/>
      <c r="OBX59" s="391"/>
      <c r="OBY59" s="392"/>
      <c r="OBZ59" s="393"/>
      <c r="OCA59" s="394"/>
      <c r="OCB59" s="395"/>
      <c r="OCC59" s="389"/>
      <c r="OCD59" s="390"/>
      <c r="OCE59" s="391"/>
      <c r="OCF59" s="392"/>
      <c r="OCG59" s="393"/>
      <c r="OCH59" s="394"/>
      <c r="OCI59" s="395"/>
      <c r="OCJ59" s="389"/>
      <c r="OCK59" s="390"/>
      <c r="OCL59" s="391"/>
      <c r="OCM59" s="392"/>
      <c r="OCN59" s="393"/>
      <c r="OCO59" s="394"/>
      <c r="OCP59" s="395"/>
      <c r="OCQ59" s="389"/>
      <c r="OCR59" s="390"/>
      <c r="OCS59" s="391"/>
      <c r="OCT59" s="392"/>
      <c r="OCU59" s="393"/>
      <c r="OCV59" s="394"/>
      <c r="OCW59" s="395"/>
      <c r="OCX59" s="389"/>
      <c r="OCY59" s="390"/>
      <c r="OCZ59" s="391"/>
      <c r="ODA59" s="392"/>
      <c r="ODB59" s="393"/>
      <c r="ODC59" s="394"/>
      <c r="ODD59" s="395"/>
      <c r="ODE59" s="389"/>
      <c r="ODF59" s="390"/>
      <c r="ODG59" s="391"/>
      <c r="ODH59" s="392"/>
      <c r="ODI59" s="393"/>
      <c r="ODJ59" s="394"/>
      <c r="ODK59" s="395"/>
      <c r="ODL59" s="389"/>
      <c r="ODM59" s="390"/>
      <c r="ODN59" s="391"/>
      <c r="ODO59" s="392"/>
      <c r="ODP59" s="393"/>
      <c r="ODQ59" s="394"/>
      <c r="ODR59" s="395"/>
      <c r="ODS59" s="389"/>
      <c r="ODT59" s="390"/>
      <c r="ODU59" s="391"/>
      <c r="ODV59" s="392"/>
      <c r="ODW59" s="393"/>
      <c r="ODX59" s="394"/>
      <c r="ODY59" s="395"/>
      <c r="ODZ59" s="389"/>
      <c r="OEA59" s="390"/>
      <c r="OEB59" s="391"/>
      <c r="OEC59" s="392"/>
      <c r="OED59" s="393"/>
      <c r="OEE59" s="394"/>
      <c r="OEF59" s="395"/>
      <c r="OEG59" s="389"/>
      <c r="OEH59" s="390"/>
      <c r="OEI59" s="391"/>
      <c r="OEJ59" s="392"/>
      <c r="OEK59" s="393"/>
      <c r="OEL59" s="394"/>
      <c r="OEM59" s="395"/>
      <c r="OEN59" s="389"/>
      <c r="OEO59" s="390"/>
      <c r="OEP59" s="391"/>
      <c r="OEQ59" s="392"/>
      <c r="OER59" s="393"/>
      <c r="OES59" s="394"/>
      <c r="OET59" s="395"/>
      <c r="OEU59" s="389"/>
      <c r="OEV59" s="390"/>
      <c r="OEW59" s="391"/>
      <c r="OEX59" s="392"/>
      <c r="OEY59" s="393"/>
      <c r="OEZ59" s="394"/>
      <c r="OFA59" s="395"/>
      <c r="OFB59" s="389"/>
      <c r="OFC59" s="390"/>
      <c r="OFD59" s="391"/>
      <c r="OFE59" s="392"/>
      <c r="OFF59" s="393"/>
      <c r="OFG59" s="394"/>
      <c r="OFH59" s="395"/>
      <c r="OFI59" s="389"/>
      <c r="OFJ59" s="390"/>
      <c r="OFK59" s="391"/>
      <c r="OFL59" s="392"/>
      <c r="OFM59" s="393"/>
      <c r="OFN59" s="394"/>
      <c r="OFO59" s="395"/>
      <c r="OFP59" s="389"/>
      <c r="OFQ59" s="390"/>
      <c r="OFR59" s="391"/>
      <c r="OFS59" s="392"/>
      <c r="OFT59" s="393"/>
      <c r="OFU59" s="394"/>
      <c r="OFV59" s="395"/>
      <c r="OFW59" s="389"/>
      <c r="OFX59" s="390"/>
      <c r="OFY59" s="391"/>
      <c r="OFZ59" s="392"/>
      <c r="OGA59" s="393"/>
      <c r="OGB59" s="394"/>
      <c r="OGC59" s="395"/>
      <c r="OGD59" s="389"/>
      <c r="OGE59" s="390"/>
      <c r="OGF59" s="391"/>
      <c r="OGG59" s="392"/>
      <c r="OGH59" s="393"/>
      <c r="OGI59" s="394"/>
      <c r="OGJ59" s="395"/>
      <c r="OGK59" s="389"/>
      <c r="OGL59" s="390"/>
      <c r="OGM59" s="391"/>
      <c r="OGN59" s="392"/>
      <c r="OGO59" s="393"/>
      <c r="OGP59" s="394"/>
      <c r="OGQ59" s="395"/>
      <c r="OGR59" s="389"/>
      <c r="OGS59" s="390"/>
      <c r="OGT59" s="391"/>
      <c r="OGU59" s="392"/>
      <c r="OGV59" s="393"/>
      <c r="OGW59" s="394"/>
      <c r="OGX59" s="395"/>
      <c r="OGY59" s="389"/>
      <c r="OGZ59" s="390"/>
      <c r="OHA59" s="391"/>
      <c r="OHB59" s="392"/>
      <c r="OHC59" s="393"/>
      <c r="OHD59" s="394"/>
      <c r="OHE59" s="395"/>
      <c r="OHF59" s="389"/>
      <c r="OHG59" s="390"/>
      <c r="OHH59" s="391"/>
      <c r="OHI59" s="392"/>
      <c r="OHJ59" s="393"/>
      <c r="OHK59" s="394"/>
      <c r="OHL59" s="395"/>
      <c r="OHM59" s="389"/>
      <c r="OHN59" s="390"/>
      <c r="OHO59" s="391"/>
      <c r="OHP59" s="392"/>
      <c r="OHQ59" s="393"/>
      <c r="OHR59" s="394"/>
      <c r="OHS59" s="395"/>
      <c r="OHT59" s="389"/>
      <c r="OHU59" s="390"/>
      <c r="OHV59" s="391"/>
      <c r="OHW59" s="392"/>
      <c r="OHX59" s="393"/>
      <c r="OHY59" s="394"/>
      <c r="OHZ59" s="395"/>
      <c r="OIA59" s="389"/>
      <c r="OIB59" s="390"/>
      <c r="OIC59" s="391"/>
      <c r="OID59" s="392"/>
      <c r="OIE59" s="393"/>
      <c r="OIF59" s="394"/>
      <c r="OIG59" s="395"/>
      <c r="OIH59" s="389"/>
      <c r="OII59" s="390"/>
      <c r="OIJ59" s="391"/>
      <c r="OIK59" s="392"/>
      <c r="OIL59" s="393"/>
      <c r="OIM59" s="394"/>
      <c r="OIN59" s="395"/>
      <c r="OIO59" s="389"/>
      <c r="OIP59" s="390"/>
      <c r="OIQ59" s="391"/>
      <c r="OIR59" s="392"/>
      <c r="OIS59" s="393"/>
      <c r="OIT59" s="394"/>
      <c r="OIU59" s="395"/>
      <c r="OIV59" s="389"/>
      <c r="OIW59" s="390"/>
      <c r="OIX59" s="391"/>
      <c r="OIY59" s="392"/>
      <c r="OIZ59" s="393"/>
      <c r="OJA59" s="394"/>
      <c r="OJB59" s="395"/>
      <c r="OJC59" s="389"/>
      <c r="OJD59" s="390"/>
      <c r="OJE59" s="391"/>
      <c r="OJF59" s="392"/>
      <c r="OJG59" s="393"/>
      <c r="OJH59" s="394"/>
      <c r="OJI59" s="395"/>
      <c r="OJJ59" s="389"/>
      <c r="OJK59" s="390"/>
      <c r="OJL59" s="391"/>
      <c r="OJM59" s="392"/>
      <c r="OJN59" s="393"/>
      <c r="OJO59" s="394"/>
      <c r="OJP59" s="395"/>
      <c r="OJQ59" s="389"/>
      <c r="OJR59" s="390"/>
      <c r="OJS59" s="391"/>
      <c r="OJT59" s="392"/>
      <c r="OJU59" s="393"/>
      <c r="OJV59" s="394"/>
      <c r="OJW59" s="395"/>
      <c r="OJX59" s="389"/>
      <c r="OJY59" s="390"/>
      <c r="OJZ59" s="391"/>
      <c r="OKA59" s="392"/>
      <c r="OKB59" s="393"/>
      <c r="OKC59" s="394"/>
      <c r="OKD59" s="395"/>
      <c r="OKE59" s="389"/>
      <c r="OKF59" s="390"/>
      <c r="OKG59" s="391"/>
      <c r="OKH59" s="392"/>
      <c r="OKI59" s="393"/>
      <c r="OKJ59" s="394"/>
      <c r="OKK59" s="395"/>
      <c r="OKL59" s="389"/>
      <c r="OKM59" s="390"/>
      <c r="OKN59" s="391"/>
      <c r="OKO59" s="392"/>
      <c r="OKP59" s="393"/>
      <c r="OKQ59" s="394"/>
      <c r="OKR59" s="395"/>
      <c r="OKS59" s="389"/>
      <c r="OKT59" s="390"/>
      <c r="OKU59" s="391"/>
      <c r="OKV59" s="392"/>
      <c r="OKW59" s="393"/>
      <c r="OKX59" s="394"/>
      <c r="OKY59" s="395"/>
      <c r="OKZ59" s="389"/>
      <c r="OLA59" s="390"/>
      <c r="OLB59" s="391"/>
      <c r="OLC59" s="392"/>
      <c r="OLD59" s="393"/>
      <c r="OLE59" s="394"/>
      <c r="OLF59" s="395"/>
      <c r="OLG59" s="389"/>
      <c r="OLH59" s="390"/>
      <c r="OLI59" s="391"/>
      <c r="OLJ59" s="392"/>
      <c r="OLK59" s="393"/>
      <c r="OLL59" s="394"/>
      <c r="OLM59" s="395"/>
      <c r="OLN59" s="389"/>
      <c r="OLO59" s="390"/>
      <c r="OLP59" s="391"/>
      <c r="OLQ59" s="392"/>
      <c r="OLR59" s="393"/>
      <c r="OLS59" s="394"/>
      <c r="OLT59" s="395"/>
      <c r="OLU59" s="389"/>
      <c r="OLV59" s="390"/>
      <c r="OLW59" s="391"/>
      <c r="OLX59" s="392"/>
      <c r="OLY59" s="393"/>
      <c r="OLZ59" s="394"/>
      <c r="OMA59" s="395"/>
      <c r="OMB59" s="389"/>
      <c r="OMC59" s="390"/>
      <c r="OMD59" s="391"/>
      <c r="OME59" s="392"/>
      <c r="OMF59" s="393"/>
      <c r="OMG59" s="394"/>
      <c r="OMH59" s="395"/>
      <c r="OMI59" s="389"/>
      <c r="OMJ59" s="390"/>
      <c r="OMK59" s="391"/>
      <c r="OML59" s="392"/>
      <c r="OMM59" s="393"/>
      <c r="OMN59" s="394"/>
      <c r="OMO59" s="395"/>
      <c r="OMP59" s="389"/>
      <c r="OMQ59" s="390"/>
      <c r="OMR59" s="391"/>
      <c r="OMS59" s="392"/>
      <c r="OMT59" s="393"/>
      <c r="OMU59" s="394"/>
      <c r="OMV59" s="395"/>
      <c r="OMW59" s="389"/>
      <c r="OMX59" s="390"/>
      <c r="OMY59" s="391"/>
      <c r="OMZ59" s="392"/>
      <c r="ONA59" s="393"/>
      <c r="ONB59" s="394"/>
      <c r="ONC59" s="395"/>
      <c r="OND59" s="389"/>
      <c r="ONE59" s="390"/>
      <c r="ONF59" s="391"/>
      <c r="ONG59" s="392"/>
      <c r="ONH59" s="393"/>
      <c r="ONI59" s="394"/>
      <c r="ONJ59" s="395"/>
      <c r="ONK59" s="389"/>
      <c r="ONL59" s="390"/>
      <c r="ONM59" s="391"/>
      <c r="ONN59" s="392"/>
      <c r="ONO59" s="393"/>
      <c r="ONP59" s="394"/>
      <c r="ONQ59" s="395"/>
      <c r="ONR59" s="389"/>
      <c r="ONS59" s="390"/>
      <c r="ONT59" s="391"/>
      <c r="ONU59" s="392"/>
      <c r="ONV59" s="393"/>
      <c r="ONW59" s="394"/>
      <c r="ONX59" s="395"/>
      <c r="ONY59" s="389"/>
      <c r="ONZ59" s="390"/>
      <c r="OOA59" s="391"/>
      <c r="OOB59" s="392"/>
      <c r="OOC59" s="393"/>
      <c r="OOD59" s="394"/>
      <c r="OOE59" s="395"/>
      <c r="OOF59" s="389"/>
      <c r="OOG59" s="390"/>
      <c r="OOH59" s="391"/>
      <c r="OOI59" s="392"/>
      <c r="OOJ59" s="393"/>
      <c r="OOK59" s="394"/>
      <c r="OOL59" s="395"/>
      <c r="OOM59" s="389"/>
      <c r="OON59" s="390"/>
      <c r="OOO59" s="391"/>
      <c r="OOP59" s="392"/>
      <c r="OOQ59" s="393"/>
      <c r="OOR59" s="394"/>
      <c r="OOS59" s="395"/>
      <c r="OOT59" s="389"/>
      <c r="OOU59" s="390"/>
      <c r="OOV59" s="391"/>
      <c r="OOW59" s="392"/>
      <c r="OOX59" s="393"/>
      <c r="OOY59" s="394"/>
      <c r="OOZ59" s="395"/>
      <c r="OPA59" s="389"/>
      <c r="OPB59" s="390"/>
      <c r="OPC59" s="391"/>
      <c r="OPD59" s="392"/>
      <c r="OPE59" s="393"/>
      <c r="OPF59" s="394"/>
      <c r="OPG59" s="395"/>
      <c r="OPH59" s="389"/>
      <c r="OPI59" s="390"/>
      <c r="OPJ59" s="391"/>
      <c r="OPK59" s="392"/>
      <c r="OPL59" s="393"/>
      <c r="OPM59" s="394"/>
      <c r="OPN59" s="395"/>
      <c r="OPO59" s="389"/>
      <c r="OPP59" s="390"/>
      <c r="OPQ59" s="391"/>
      <c r="OPR59" s="392"/>
      <c r="OPS59" s="393"/>
      <c r="OPT59" s="394"/>
      <c r="OPU59" s="395"/>
      <c r="OPV59" s="389"/>
      <c r="OPW59" s="390"/>
      <c r="OPX59" s="391"/>
      <c r="OPY59" s="392"/>
      <c r="OPZ59" s="393"/>
      <c r="OQA59" s="394"/>
      <c r="OQB59" s="395"/>
      <c r="OQC59" s="389"/>
      <c r="OQD59" s="390"/>
      <c r="OQE59" s="391"/>
      <c r="OQF59" s="392"/>
      <c r="OQG59" s="393"/>
      <c r="OQH59" s="394"/>
      <c r="OQI59" s="395"/>
      <c r="OQJ59" s="389"/>
      <c r="OQK59" s="390"/>
      <c r="OQL59" s="391"/>
      <c r="OQM59" s="392"/>
      <c r="OQN59" s="393"/>
      <c r="OQO59" s="394"/>
      <c r="OQP59" s="395"/>
      <c r="OQQ59" s="389"/>
      <c r="OQR59" s="390"/>
      <c r="OQS59" s="391"/>
      <c r="OQT59" s="392"/>
      <c r="OQU59" s="393"/>
      <c r="OQV59" s="394"/>
      <c r="OQW59" s="395"/>
      <c r="OQX59" s="389"/>
      <c r="OQY59" s="390"/>
      <c r="OQZ59" s="391"/>
      <c r="ORA59" s="392"/>
      <c r="ORB59" s="393"/>
      <c r="ORC59" s="394"/>
      <c r="ORD59" s="395"/>
      <c r="ORE59" s="389"/>
      <c r="ORF59" s="390"/>
      <c r="ORG59" s="391"/>
      <c r="ORH59" s="392"/>
      <c r="ORI59" s="393"/>
      <c r="ORJ59" s="394"/>
      <c r="ORK59" s="395"/>
      <c r="ORL59" s="389"/>
      <c r="ORM59" s="390"/>
      <c r="ORN59" s="391"/>
      <c r="ORO59" s="392"/>
      <c r="ORP59" s="393"/>
      <c r="ORQ59" s="394"/>
      <c r="ORR59" s="395"/>
      <c r="ORS59" s="389"/>
      <c r="ORT59" s="390"/>
      <c r="ORU59" s="391"/>
      <c r="ORV59" s="392"/>
      <c r="ORW59" s="393"/>
      <c r="ORX59" s="394"/>
      <c r="ORY59" s="395"/>
      <c r="ORZ59" s="389"/>
      <c r="OSA59" s="390"/>
      <c r="OSB59" s="391"/>
      <c r="OSC59" s="392"/>
      <c r="OSD59" s="393"/>
      <c r="OSE59" s="394"/>
      <c r="OSF59" s="395"/>
      <c r="OSG59" s="389"/>
      <c r="OSH59" s="390"/>
      <c r="OSI59" s="391"/>
      <c r="OSJ59" s="392"/>
      <c r="OSK59" s="393"/>
      <c r="OSL59" s="394"/>
      <c r="OSM59" s="395"/>
      <c r="OSN59" s="389"/>
      <c r="OSO59" s="390"/>
      <c r="OSP59" s="391"/>
      <c r="OSQ59" s="392"/>
      <c r="OSR59" s="393"/>
      <c r="OSS59" s="394"/>
      <c r="OST59" s="395"/>
      <c r="OSU59" s="389"/>
      <c r="OSV59" s="390"/>
      <c r="OSW59" s="391"/>
      <c r="OSX59" s="392"/>
      <c r="OSY59" s="393"/>
      <c r="OSZ59" s="394"/>
      <c r="OTA59" s="395"/>
      <c r="OTB59" s="389"/>
      <c r="OTC59" s="390"/>
      <c r="OTD59" s="391"/>
      <c r="OTE59" s="392"/>
      <c r="OTF59" s="393"/>
      <c r="OTG59" s="394"/>
      <c r="OTH59" s="395"/>
      <c r="OTI59" s="389"/>
      <c r="OTJ59" s="390"/>
      <c r="OTK59" s="391"/>
      <c r="OTL59" s="392"/>
      <c r="OTM59" s="393"/>
      <c r="OTN59" s="394"/>
      <c r="OTO59" s="395"/>
      <c r="OTP59" s="389"/>
      <c r="OTQ59" s="390"/>
      <c r="OTR59" s="391"/>
      <c r="OTS59" s="392"/>
      <c r="OTT59" s="393"/>
      <c r="OTU59" s="394"/>
      <c r="OTV59" s="395"/>
      <c r="OTW59" s="389"/>
      <c r="OTX59" s="390"/>
      <c r="OTY59" s="391"/>
      <c r="OTZ59" s="392"/>
      <c r="OUA59" s="393"/>
      <c r="OUB59" s="394"/>
      <c r="OUC59" s="395"/>
      <c r="OUD59" s="389"/>
      <c r="OUE59" s="390"/>
      <c r="OUF59" s="391"/>
      <c r="OUG59" s="392"/>
      <c r="OUH59" s="393"/>
      <c r="OUI59" s="394"/>
      <c r="OUJ59" s="395"/>
      <c r="OUK59" s="389"/>
      <c r="OUL59" s="390"/>
      <c r="OUM59" s="391"/>
      <c r="OUN59" s="392"/>
      <c r="OUO59" s="393"/>
      <c r="OUP59" s="394"/>
      <c r="OUQ59" s="395"/>
      <c r="OUR59" s="389"/>
      <c r="OUS59" s="390"/>
      <c r="OUT59" s="391"/>
      <c r="OUU59" s="392"/>
      <c r="OUV59" s="393"/>
      <c r="OUW59" s="394"/>
      <c r="OUX59" s="395"/>
      <c r="OUY59" s="389"/>
      <c r="OUZ59" s="390"/>
      <c r="OVA59" s="391"/>
      <c r="OVB59" s="392"/>
      <c r="OVC59" s="393"/>
      <c r="OVD59" s="394"/>
      <c r="OVE59" s="395"/>
      <c r="OVF59" s="389"/>
      <c r="OVG59" s="390"/>
      <c r="OVH59" s="391"/>
      <c r="OVI59" s="392"/>
      <c r="OVJ59" s="393"/>
      <c r="OVK59" s="394"/>
      <c r="OVL59" s="395"/>
      <c r="OVM59" s="389"/>
      <c r="OVN59" s="390"/>
      <c r="OVO59" s="391"/>
      <c r="OVP59" s="392"/>
      <c r="OVQ59" s="393"/>
      <c r="OVR59" s="394"/>
      <c r="OVS59" s="395"/>
      <c r="OVT59" s="389"/>
      <c r="OVU59" s="390"/>
      <c r="OVV59" s="391"/>
      <c r="OVW59" s="392"/>
      <c r="OVX59" s="393"/>
      <c r="OVY59" s="394"/>
      <c r="OVZ59" s="395"/>
      <c r="OWA59" s="389"/>
      <c r="OWB59" s="390"/>
      <c r="OWC59" s="391"/>
      <c r="OWD59" s="392"/>
      <c r="OWE59" s="393"/>
      <c r="OWF59" s="394"/>
      <c r="OWG59" s="395"/>
      <c r="OWH59" s="389"/>
      <c r="OWI59" s="390"/>
      <c r="OWJ59" s="391"/>
      <c r="OWK59" s="392"/>
      <c r="OWL59" s="393"/>
      <c r="OWM59" s="394"/>
      <c r="OWN59" s="395"/>
      <c r="OWO59" s="389"/>
      <c r="OWP59" s="390"/>
      <c r="OWQ59" s="391"/>
      <c r="OWR59" s="392"/>
      <c r="OWS59" s="393"/>
      <c r="OWT59" s="394"/>
      <c r="OWU59" s="395"/>
      <c r="OWV59" s="389"/>
      <c r="OWW59" s="390"/>
      <c r="OWX59" s="391"/>
      <c r="OWY59" s="392"/>
      <c r="OWZ59" s="393"/>
      <c r="OXA59" s="394"/>
      <c r="OXB59" s="395"/>
      <c r="OXC59" s="389"/>
      <c r="OXD59" s="390"/>
      <c r="OXE59" s="391"/>
      <c r="OXF59" s="392"/>
      <c r="OXG59" s="393"/>
      <c r="OXH59" s="394"/>
      <c r="OXI59" s="395"/>
      <c r="OXJ59" s="389"/>
      <c r="OXK59" s="390"/>
      <c r="OXL59" s="391"/>
      <c r="OXM59" s="392"/>
      <c r="OXN59" s="393"/>
      <c r="OXO59" s="394"/>
      <c r="OXP59" s="395"/>
      <c r="OXQ59" s="389"/>
      <c r="OXR59" s="390"/>
      <c r="OXS59" s="391"/>
      <c r="OXT59" s="392"/>
      <c r="OXU59" s="393"/>
      <c r="OXV59" s="394"/>
      <c r="OXW59" s="395"/>
      <c r="OXX59" s="389"/>
      <c r="OXY59" s="390"/>
      <c r="OXZ59" s="391"/>
      <c r="OYA59" s="392"/>
      <c r="OYB59" s="393"/>
      <c r="OYC59" s="394"/>
      <c r="OYD59" s="395"/>
      <c r="OYE59" s="389"/>
      <c r="OYF59" s="390"/>
      <c r="OYG59" s="391"/>
      <c r="OYH59" s="392"/>
      <c r="OYI59" s="393"/>
      <c r="OYJ59" s="394"/>
      <c r="OYK59" s="395"/>
      <c r="OYL59" s="389"/>
      <c r="OYM59" s="390"/>
      <c r="OYN59" s="391"/>
      <c r="OYO59" s="392"/>
      <c r="OYP59" s="393"/>
      <c r="OYQ59" s="394"/>
      <c r="OYR59" s="395"/>
      <c r="OYS59" s="389"/>
      <c r="OYT59" s="390"/>
      <c r="OYU59" s="391"/>
      <c r="OYV59" s="392"/>
      <c r="OYW59" s="393"/>
      <c r="OYX59" s="394"/>
      <c r="OYY59" s="395"/>
      <c r="OYZ59" s="389"/>
      <c r="OZA59" s="390"/>
      <c r="OZB59" s="391"/>
      <c r="OZC59" s="392"/>
      <c r="OZD59" s="393"/>
      <c r="OZE59" s="394"/>
      <c r="OZF59" s="395"/>
      <c r="OZG59" s="389"/>
      <c r="OZH59" s="390"/>
      <c r="OZI59" s="391"/>
      <c r="OZJ59" s="392"/>
      <c r="OZK59" s="393"/>
      <c r="OZL59" s="394"/>
      <c r="OZM59" s="395"/>
      <c r="OZN59" s="389"/>
      <c r="OZO59" s="390"/>
      <c r="OZP59" s="391"/>
      <c r="OZQ59" s="392"/>
      <c r="OZR59" s="393"/>
      <c r="OZS59" s="394"/>
      <c r="OZT59" s="395"/>
      <c r="OZU59" s="389"/>
      <c r="OZV59" s="390"/>
      <c r="OZW59" s="391"/>
      <c r="OZX59" s="392"/>
      <c r="OZY59" s="393"/>
      <c r="OZZ59" s="394"/>
      <c r="PAA59" s="395"/>
      <c r="PAB59" s="389"/>
      <c r="PAC59" s="390"/>
      <c r="PAD59" s="391"/>
      <c r="PAE59" s="392"/>
      <c r="PAF59" s="393"/>
      <c r="PAG59" s="394"/>
      <c r="PAH59" s="395"/>
      <c r="PAI59" s="389"/>
      <c r="PAJ59" s="390"/>
      <c r="PAK59" s="391"/>
      <c r="PAL59" s="392"/>
      <c r="PAM59" s="393"/>
      <c r="PAN59" s="394"/>
      <c r="PAO59" s="395"/>
      <c r="PAP59" s="389"/>
      <c r="PAQ59" s="390"/>
      <c r="PAR59" s="391"/>
      <c r="PAS59" s="392"/>
      <c r="PAT59" s="393"/>
      <c r="PAU59" s="394"/>
      <c r="PAV59" s="395"/>
      <c r="PAW59" s="389"/>
      <c r="PAX59" s="390"/>
      <c r="PAY59" s="391"/>
      <c r="PAZ59" s="392"/>
      <c r="PBA59" s="393"/>
      <c r="PBB59" s="394"/>
      <c r="PBC59" s="395"/>
      <c r="PBD59" s="389"/>
      <c r="PBE59" s="390"/>
      <c r="PBF59" s="391"/>
      <c r="PBG59" s="392"/>
      <c r="PBH59" s="393"/>
      <c r="PBI59" s="394"/>
      <c r="PBJ59" s="395"/>
      <c r="PBK59" s="389"/>
      <c r="PBL59" s="390"/>
      <c r="PBM59" s="391"/>
      <c r="PBN59" s="392"/>
      <c r="PBO59" s="393"/>
      <c r="PBP59" s="394"/>
      <c r="PBQ59" s="395"/>
      <c r="PBR59" s="389"/>
      <c r="PBS59" s="390"/>
      <c r="PBT59" s="391"/>
      <c r="PBU59" s="392"/>
      <c r="PBV59" s="393"/>
      <c r="PBW59" s="394"/>
      <c r="PBX59" s="395"/>
      <c r="PBY59" s="389"/>
      <c r="PBZ59" s="390"/>
      <c r="PCA59" s="391"/>
      <c r="PCB59" s="392"/>
      <c r="PCC59" s="393"/>
      <c r="PCD59" s="394"/>
      <c r="PCE59" s="395"/>
      <c r="PCF59" s="389"/>
      <c r="PCG59" s="390"/>
      <c r="PCH59" s="391"/>
      <c r="PCI59" s="392"/>
      <c r="PCJ59" s="393"/>
      <c r="PCK59" s="394"/>
      <c r="PCL59" s="395"/>
      <c r="PCM59" s="389"/>
      <c r="PCN59" s="390"/>
      <c r="PCO59" s="391"/>
      <c r="PCP59" s="392"/>
      <c r="PCQ59" s="393"/>
      <c r="PCR59" s="394"/>
      <c r="PCS59" s="395"/>
      <c r="PCT59" s="389"/>
      <c r="PCU59" s="390"/>
      <c r="PCV59" s="391"/>
      <c r="PCW59" s="392"/>
      <c r="PCX59" s="393"/>
      <c r="PCY59" s="394"/>
      <c r="PCZ59" s="395"/>
      <c r="PDA59" s="389"/>
      <c r="PDB59" s="390"/>
      <c r="PDC59" s="391"/>
      <c r="PDD59" s="392"/>
      <c r="PDE59" s="393"/>
      <c r="PDF59" s="394"/>
      <c r="PDG59" s="395"/>
      <c r="PDH59" s="389"/>
      <c r="PDI59" s="390"/>
      <c r="PDJ59" s="391"/>
      <c r="PDK59" s="392"/>
      <c r="PDL59" s="393"/>
      <c r="PDM59" s="394"/>
      <c r="PDN59" s="395"/>
      <c r="PDO59" s="389"/>
      <c r="PDP59" s="390"/>
      <c r="PDQ59" s="391"/>
      <c r="PDR59" s="392"/>
      <c r="PDS59" s="393"/>
      <c r="PDT59" s="394"/>
      <c r="PDU59" s="395"/>
      <c r="PDV59" s="389"/>
      <c r="PDW59" s="390"/>
      <c r="PDX59" s="391"/>
      <c r="PDY59" s="392"/>
      <c r="PDZ59" s="393"/>
      <c r="PEA59" s="394"/>
      <c r="PEB59" s="395"/>
      <c r="PEC59" s="389"/>
      <c r="PED59" s="390"/>
      <c r="PEE59" s="391"/>
      <c r="PEF59" s="392"/>
      <c r="PEG59" s="393"/>
      <c r="PEH59" s="394"/>
      <c r="PEI59" s="395"/>
      <c r="PEJ59" s="389"/>
      <c r="PEK59" s="390"/>
      <c r="PEL59" s="391"/>
      <c r="PEM59" s="392"/>
      <c r="PEN59" s="393"/>
      <c r="PEO59" s="394"/>
      <c r="PEP59" s="395"/>
      <c r="PEQ59" s="389"/>
      <c r="PER59" s="390"/>
      <c r="PES59" s="391"/>
      <c r="PET59" s="392"/>
      <c r="PEU59" s="393"/>
      <c r="PEV59" s="394"/>
      <c r="PEW59" s="395"/>
      <c r="PEX59" s="389"/>
      <c r="PEY59" s="390"/>
      <c r="PEZ59" s="391"/>
      <c r="PFA59" s="392"/>
      <c r="PFB59" s="393"/>
      <c r="PFC59" s="394"/>
      <c r="PFD59" s="395"/>
      <c r="PFE59" s="389"/>
      <c r="PFF59" s="390"/>
      <c r="PFG59" s="391"/>
      <c r="PFH59" s="392"/>
      <c r="PFI59" s="393"/>
      <c r="PFJ59" s="394"/>
      <c r="PFK59" s="395"/>
      <c r="PFL59" s="389"/>
      <c r="PFM59" s="390"/>
      <c r="PFN59" s="391"/>
      <c r="PFO59" s="392"/>
      <c r="PFP59" s="393"/>
      <c r="PFQ59" s="394"/>
      <c r="PFR59" s="395"/>
      <c r="PFS59" s="389"/>
      <c r="PFT59" s="390"/>
      <c r="PFU59" s="391"/>
      <c r="PFV59" s="392"/>
      <c r="PFW59" s="393"/>
      <c r="PFX59" s="394"/>
      <c r="PFY59" s="395"/>
      <c r="PFZ59" s="389"/>
      <c r="PGA59" s="390"/>
      <c r="PGB59" s="391"/>
      <c r="PGC59" s="392"/>
      <c r="PGD59" s="393"/>
      <c r="PGE59" s="394"/>
      <c r="PGF59" s="395"/>
      <c r="PGG59" s="389"/>
      <c r="PGH59" s="390"/>
      <c r="PGI59" s="391"/>
      <c r="PGJ59" s="392"/>
      <c r="PGK59" s="393"/>
      <c r="PGL59" s="394"/>
      <c r="PGM59" s="395"/>
      <c r="PGN59" s="389"/>
      <c r="PGO59" s="390"/>
      <c r="PGP59" s="391"/>
      <c r="PGQ59" s="392"/>
      <c r="PGR59" s="393"/>
      <c r="PGS59" s="394"/>
      <c r="PGT59" s="395"/>
      <c r="PGU59" s="389"/>
      <c r="PGV59" s="390"/>
      <c r="PGW59" s="391"/>
      <c r="PGX59" s="392"/>
      <c r="PGY59" s="393"/>
      <c r="PGZ59" s="394"/>
      <c r="PHA59" s="395"/>
      <c r="PHB59" s="389"/>
      <c r="PHC59" s="390"/>
      <c r="PHD59" s="391"/>
      <c r="PHE59" s="392"/>
      <c r="PHF59" s="393"/>
      <c r="PHG59" s="394"/>
      <c r="PHH59" s="395"/>
      <c r="PHI59" s="389"/>
      <c r="PHJ59" s="390"/>
      <c r="PHK59" s="391"/>
      <c r="PHL59" s="392"/>
      <c r="PHM59" s="393"/>
      <c r="PHN59" s="394"/>
      <c r="PHO59" s="395"/>
      <c r="PHP59" s="389"/>
      <c r="PHQ59" s="390"/>
      <c r="PHR59" s="391"/>
      <c r="PHS59" s="392"/>
      <c r="PHT59" s="393"/>
      <c r="PHU59" s="394"/>
      <c r="PHV59" s="395"/>
      <c r="PHW59" s="389"/>
      <c r="PHX59" s="390"/>
      <c r="PHY59" s="391"/>
      <c r="PHZ59" s="392"/>
      <c r="PIA59" s="393"/>
      <c r="PIB59" s="394"/>
      <c r="PIC59" s="395"/>
      <c r="PID59" s="389"/>
      <c r="PIE59" s="390"/>
      <c r="PIF59" s="391"/>
      <c r="PIG59" s="392"/>
      <c r="PIH59" s="393"/>
      <c r="PII59" s="394"/>
      <c r="PIJ59" s="395"/>
      <c r="PIK59" s="389"/>
      <c r="PIL59" s="390"/>
      <c r="PIM59" s="391"/>
      <c r="PIN59" s="392"/>
      <c r="PIO59" s="393"/>
      <c r="PIP59" s="394"/>
      <c r="PIQ59" s="395"/>
      <c r="PIR59" s="389"/>
      <c r="PIS59" s="390"/>
      <c r="PIT59" s="391"/>
      <c r="PIU59" s="392"/>
      <c r="PIV59" s="393"/>
      <c r="PIW59" s="394"/>
      <c r="PIX59" s="395"/>
      <c r="PIY59" s="389"/>
      <c r="PIZ59" s="390"/>
      <c r="PJA59" s="391"/>
      <c r="PJB59" s="392"/>
      <c r="PJC59" s="393"/>
      <c r="PJD59" s="394"/>
      <c r="PJE59" s="395"/>
      <c r="PJF59" s="389"/>
      <c r="PJG59" s="390"/>
      <c r="PJH59" s="391"/>
      <c r="PJI59" s="392"/>
      <c r="PJJ59" s="393"/>
      <c r="PJK59" s="394"/>
      <c r="PJL59" s="395"/>
      <c r="PJM59" s="389"/>
      <c r="PJN59" s="390"/>
      <c r="PJO59" s="391"/>
      <c r="PJP59" s="392"/>
      <c r="PJQ59" s="393"/>
      <c r="PJR59" s="394"/>
      <c r="PJS59" s="395"/>
      <c r="PJT59" s="389"/>
      <c r="PJU59" s="390"/>
      <c r="PJV59" s="391"/>
      <c r="PJW59" s="392"/>
      <c r="PJX59" s="393"/>
      <c r="PJY59" s="394"/>
      <c r="PJZ59" s="395"/>
      <c r="PKA59" s="389"/>
      <c r="PKB59" s="390"/>
      <c r="PKC59" s="391"/>
      <c r="PKD59" s="392"/>
      <c r="PKE59" s="393"/>
      <c r="PKF59" s="394"/>
      <c r="PKG59" s="395"/>
      <c r="PKH59" s="389"/>
      <c r="PKI59" s="390"/>
      <c r="PKJ59" s="391"/>
      <c r="PKK59" s="392"/>
      <c r="PKL59" s="393"/>
      <c r="PKM59" s="394"/>
      <c r="PKN59" s="395"/>
      <c r="PKO59" s="389"/>
      <c r="PKP59" s="390"/>
      <c r="PKQ59" s="391"/>
      <c r="PKR59" s="392"/>
      <c r="PKS59" s="393"/>
      <c r="PKT59" s="394"/>
      <c r="PKU59" s="395"/>
      <c r="PKV59" s="389"/>
      <c r="PKW59" s="390"/>
      <c r="PKX59" s="391"/>
      <c r="PKY59" s="392"/>
      <c r="PKZ59" s="393"/>
      <c r="PLA59" s="394"/>
      <c r="PLB59" s="395"/>
      <c r="PLC59" s="389"/>
      <c r="PLD59" s="390"/>
      <c r="PLE59" s="391"/>
      <c r="PLF59" s="392"/>
      <c r="PLG59" s="393"/>
      <c r="PLH59" s="394"/>
      <c r="PLI59" s="395"/>
      <c r="PLJ59" s="389"/>
      <c r="PLK59" s="390"/>
      <c r="PLL59" s="391"/>
      <c r="PLM59" s="392"/>
      <c r="PLN59" s="393"/>
      <c r="PLO59" s="394"/>
      <c r="PLP59" s="395"/>
      <c r="PLQ59" s="389"/>
      <c r="PLR59" s="390"/>
      <c r="PLS59" s="391"/>
      <c r="PLT59" s="392"/>
      <c r="PLU59" s="393"/>
      <c r="PLV59" s="394"/>
      <c r="PLW59" s="395"/>
      <c r="PLX59" s="389"/>
      <c r="PLY59" s="390"/>
      <c r="PLZ59" s="391"/>
      <c r="PMA59" s="392"/>
      <c r="PMB59" s="393"/>
      <c r="PMC59" s="394"/>
      <c r="PMD59" s="395"/>
      <c r="PME59" s="389"/>
      <c r="PMF59" s="390"/>
      <c r="PMG59" s="391"/>
      <c r="PMH59" s="392"/>
      <c r="PMI59" s="393"/>
      <c r="PMJ59" s="394"/>
      <c r="PMK59" s="395"/>
      <c r="PML59" s="389"/>
      <c r="PMM59" s="390"/>
      <c r="PMN59" s="391"/>
      <c r="PMO59" s="392"/>
      <c r="PMP59" s="393"/>
      <c r="PMQ59" s="394"/>
      <c r="PMR59" s="395"/>
      <c r="PMS59" s="389"/>
      <c r="PMT59" s="390"/>
      <c r="PMU59" s="391"/>
      <c r="PMV59" s="392"/>
      <c r="PMW59" s="393"/>
      <c r="PMX59" s="394"/>
      <c r="PMY59" s="395"/>
      <c r="PMZ59" s="389"/>
      <c r="PNA59" s="390"/>
      <c r="PNB59" s="391"/>
      <c r="PNC59" s="392"/>
      <c r="PND59" s="393"/>
      <c r="PNE59" s="394"/>
      <c r="PNF59" s="395"/>
      <c r="PNG59" s="389"/>
      <c r="PNH59" s="390"/>
      <c r="PNI59" s="391"/>
      <c r="PNJ59" s="392"/>
      <c r="PNK59" s="393"/>
      <c r="PNL59" s="394"/>
      <c r="PNM59" s="395"/>
      <c r="PNN59" s="389"/>
      <c r="PNO59" s="390"/>
      <c r="PNP59" s="391"/>
      <c r="PNQ59" s="392"/>
      <c r="PNR59" s="393"/>
      <c r="PNS59" s="394"/>
      <c r="PNT59" s="395"/>
      <c r="PNU59" s="389"/>
      <c r="PNV59" s="390"/>
      <c r="PNW59" s="391"/>
      <c r="PNX59" s="392"/>
      <c r="PNY59" s="393"/>
      <c r="PNZ59" s="394"/>
      <c r="POA59" s="395"/>
      <c r="POB59" s="389"/>
      <c r="POC59" s="390"/>
      <c r="POD59" s="391"/>
      <c r="POE59" s="392"/>
      <c r="POF59" s="393"/>
      <c r="POG59" s="394"/>
      <c r="POH59" s="395"/>
      <c r="POI59" s="389"/>
      <c r="POJ59" s="390"/>
      <c r="POK59" s="391"/>
      <c r="POL59" s="392"/>
      <c r="POM59" s="393"/>
      <c r="PON59" s="394"/>
      <c r="POO59" s="395"/>
      <c r="POP59" s="389"/>
      <c r="POQ59" s="390"/>
      <c r="POR59" s="391"/>
      <c r="POS59" s="392"/>
      <c r="POT59" s="393"/>
      <c r="POU59" s="394"/>
      <c r="POV59" s="395"/>
      <c r="POW59" s="389"/>
      <c r="POX59" s="390"/>
      <c r="POY59" s="391"/>
      <c r="POZ59" s="392"/>
      <c r="PPA59" s="393"/>
      <c r="PPB59" s="394"/>
      <c r="PPC59" s="395"/>
      <c r="PPD59" s="389"/>
      <c r="PPE59" s="390"/>
      <c r="PPF59" s="391"/>
      <c r="PPG59" s="392"/>
      <c r="PPH59" s="393"/>
      <c r="PPI59" s="394"/>
      <c r="PPJ59" s="395"/>
      <c r="PPK59" s="389"/>
      <c r="PPL59" s="390"/>
      <c r="PPM59" s="391"/>
      <c r="PPN59" s="392"/>
      <c r="PPO59" s="393"/>
      <c r="PPP59" s="394"/>
      <c r="PPQ59" s="395"/>
      <c r="PPR59" s="389"/>
      <c r="PPS59" s="390"/>
      <c r="PPT59" s="391"/>
      <c r="PPU59" s="392"/>
      <c r="PPV59" s="393"/>
      <c r="PPW59" s="394"/>
      <c r="PPX59" s="395"/>
      <c r="PPY59" s="389"/>
      <c r="PPZ59" s="390"/>
      <c r="PQA59" s="391"/>
      <c r="PQB59" s="392"/>
      <c r="PQC59" s="393"/>
      <c r="PQD59" s="394"/>
      <c r="PQE59" s="395"/>
      <c r="PQF59" s="389"/>
      <c r="PQG59" s="390"/>
      <c r="PQH59" s="391"/>
      <c r="PQI59" s="392"/>
      <c r="PQJ59" s="393"/>
      <c r="PQK59" s="394"/>
      <c r="PQL59" s="395"/>
      <c r="PQM59" s="389"/>
      <c r="PQN59" s="390"/>
      <c r="PQO59" s="391"/>
      <c r="PQP59" s="392"/>
      <c r="PQQ59" s="393"/>
      <c r="PQR59" s="394"/>
      <c r="PQS59" s="395"/>
      <c r="PQT59" s="389"/>
      <c r="PQU59" s="390"/>
      <c r="PQV59" s="391"/>
      <c r="PQW59" s="392"/>
      <c r="PQX59" s="393"/>
      <c r="PQY59" s="394"/>
      <c r="PQZ59" s="395"/>
      <c r="PRA59" s="389"/>
      <c r="PRB59" s="390"/>
      <c r="PRC59" s="391"/>
      <c r="PRD59" s="392"/>
      <c r="PRE59" s="393"/>
      <c r="PRF59" s="394"/>
      <c r="PRG59" s="395"/>
      <c r="PRH59" s="389"/>
      <c r="PRI59" s="390"/>
      <c r="PRJ59" s="391"/>
      <c r="PRK59" s="392"/>
      <c r="PRL59" s="393"/>
      <c r="PRM59" s="394"/>
      <c r="PRN59" s="395"/>
      <c r="PRO59" s="389"/>
      <c r="PRP59" s="390"/>
      <c r="PRQ59" s="391"/>
      <c r="PRR59" s="392"/>
      <c r="PRS59" s="393"/>
      <c r="PRT59" s="394"/>
      <c r="PRU59" s="395"/>
      <c r="PRV59" s="389"/>
      <c r="PRW59" s="390"/>
      <c r="PRX59" s="391"/>
      <c r="PRY59" s="392"/>
      <c r="PRZ59" s="393"/>
      <c r="PSA59" s="394"/>
      <c r="PSB59" s="395"/>
      <c r="PSC59" s="389"/>
      <c r="PSD59" s="390"/>
      <c r="PSE59" s="391"/>
      <c r="PSF59" s="392"/>
      <c r="PSG59" s="393"/>
      <c r="PSH59" s="394"/>
      <c r="PSI59" s="395"/>
      <c r="PSJ59" s="389"/>
      <c r="PSK59" s="390"/>
      <c r="PSL59" s="391"/>
      <c r="PSM59" s="392"/>
      <c r="PSN59" s="393"/>
      <c r="PSO59" s="394"/>
      <c r="PSP59" s="395"/>
      <c r="PSQ59" s="389"/>
      <c r="PSR59" s="390"/>
      <c r="PSS59" s="391"/>
      <c r="PST59" s="392"/>
      <c r="PSU59" s="393"/>
      <c r="PSV59" s="394"/>
      <c r="PSW59" s="395"/>
      <c r="PSX59" s="389"/>
      <c r="PSY59" s="390"/>
      <c r="PSZ59" s="391"/>
      <c r="PTA59" s="392"/>
      <c r="PTB59" s="393"/>
      <c r="PTC59" s="394"/>
      <c r="PTD59" s="395"/>
      <c r="PTE59" s="389"/>
      <c r="PTF59" s="390"/>
      <c r="PTG59" s="391"/>
      <c r="PTH59" s="392"/>
      <c r="PTI59" s="393"/>
      <c r="PTJ59" s="394"/>
      <c r="PTK59" s="395"/>
      <c r="PTL59" s="389"/>
      <c r="PTM59" s="390"/>
      <c r="PTN59" s="391"/>
      <c r="PTO59" s="392"/>
      <c r="PTP59" s="393"/>
      <c r="PTQ59" s="394"/>
      <c r="PTR59" s="395"/>
      <c r="PTS59" s="389"/>
      <c r="PTT59" s="390"/>
      <c r="PTU59" s="391"/>
      <c r="PTV59" s="392"/>
      <c r="PTW59" s="393"/>
      <c r="PTX59" s="394"/>
      <c r="PTY59" s="395"/>
      <c r="PTZ59" s="389"/>
      <c r="PUA59" s="390"/>
      <c r="PUB59" s="391"/>
      <c r="PUC59" s="392"/>
      <c r="PUD59" s="393"/>
      <c r="PUE59" s="394"/>
      <c r="PUF59" s="395"/>
      <c r="PUG59" s="389"/>
      <c r="PUH59" s="390"/>
      <c r="PUI59" s="391"/>
      <c r="PUJ59" s="392"/>
      <c r="PUK59" s="393"/>
      <c r="PUL59" s="394"/>
      <c r="PUM59" s="395"/>
      <c r="PUN59" s="389"/>
      <c r="PUO59" s="390"/>
      <c r="PUP59" s="391"/>
      <c r="PUQ59" s="392"/>
      <c r="PUR59" s="393"/>
      <c r="PUS59" s="394"/>
      <c r="PUT59" s="395"/>
      <c r="PUU59" s="389"/>
      <c r="PUV59" s="390"/>
      <c r="PUW59" s="391"/>
      <c r="PUX59" s="392"/>
      <c r="PUY59" s="393"/>
      <c r="PUZ59" s="394"/>
      <c r="PVA59" s="395"/>
      <c r="PVB59" s="389"/>
      <c r="PVC59" s="390"/>
      <c r="PVD59" s="391"/>
      <c r="PVE59" s="392"/>
      <c r="PVF59" s="393"/>
      <c r="PVG59" s="394"/>
      <c r="PVH59" s="395"/>
      <c r="PVI59" s="389"/>
      <c r="PVJ59" s="390"/>
      <c r="PVK59" s="391"/>
      <c r="PVL59" s="392"/>
      <c r="PVM59" s="393"/>
      <c r="PVN59" s="394"/>
      <c r="PVO59" s="395"/>
      <c r="PVP59" s="389"/>
      <c r="PVQ59" s="390"/>
      <c r="PVR59" s="391"/>
      <c r="PVS59" s="392"/>
      <c r="PVT59" s="393"/>
      <c r="PVU59" s="394"/>
      <c r="PVV59" s="395"/>
      <c r="PVW59" s="389"/>
      <c r="PVX59" s="390"/>
      <c r="PVY59" s="391"/>
      <c r="PVZ59" s="392"/>
      <c r="PWA59" s="393"/>
      <c r="PWB59" s="394"/>
      <c r="PWC59" s="395"/>
      <c r="PWD59" s="389"/>
      <c r="PWE59" s="390"/>
      <c r="PWF59" s="391"/>
      <c r="PWG59" s="392"/>
      <c r="PWH59" s="393"/>
      <c r="PWI59" s="394"/>
      <c r="PWJ59" s="395"/>
      <c r="PWK59" s="389"/>
      <c r="PWL59" s="390"/>
      <c r="PWM59" s="391"/>
      <c r="PWN59" s="392"/>
      <c r="PWO59" s="393"/>
      <c r="PWP59" s="394"/>
      <c r="PWQ59" s="395"/>
      <c r="PWR59" s="389"/>
      <c r="PWS59" s="390"/>
      <c r="PWT59" s="391"/>
      <c r="PWU59" s="392"/>
      <c r="PWV59" s="393"/>
      <c r="PWW59" s="394"/>
      <c r="PWX59" s="395"/>
      <c r="PWY59" s="389"/>
      <c r="PWZ59" s="390"/>
      <c r="PXA59" s="391"/>
      <c r="PXB59" s="392"/>
      <c r="PXC59" s="393"/>
      <c r="PXD59" s="394"/>
      <c r="PXE59" s="395"/>
      <c r="PXF59" s="389"/>
      <c r="PXG59" s="390"/>
      <c r="PXH59" s="391"/>
      <c r="PXI59" s="392"/>
      <c r="PXJ59" s="393"/>
      <c r="PXK59" s="394"/>
      <c r="PXL59" s="395"/>
      <c r="PXM59" s="389"/>
      <c r="PXN59" s="390"/>
      <c r="PXO59" s="391"/>
      <c r="PXP59" s="392"/>
      <c r="PXQ59" s="393"/>
      <c r="PXR59" s="394"/>
      <c r="PXS59" s="395"/>
      <c r="PXT59" s="389"/>
      <c r="PXU59" s="390"/>
      <c r="PXV59" s="391"/>
      <c r="PXW59" s="392"/>
      <c r="PXX59" s="393"/>
      <c r="PXY59" s="394"/>
      <c r="PXZ59" s="395"/>
      <c r="PYA59" s="389"/>
      <c r="PYB59" s="390"/>
      <c r="PYC59" s="391"/>
      <c r="PYD59" s="392"/>
      <c r="PYE59" s="393"/>
      <c r="PYF59" s="394"/>
      <c r="PYG59" s="395"/>
      <c r="PYH59" s="389"/>
      <c r="PYI59" s="390"/>
      <c r="PYJ59" s="391"/>
      <c r="PYK59" s="392"/>
      <c r="PYL59" s="393"/>
      <c r="PYM59" s="394"/>
      <c r="PYN59" s="395"/>
      <c r="PYO59" s="389"/>
      <c r="PYP59" s="390"/>
      <c r="PYQ59" s="391"/>
      <c r="PYR59" s="392"/>
      <c r="PYS59" s="393"/>
      <c r="PYT59" s="394"/>
      <c r="PYU59" s="395"/>
      <c r="PYV59" s="389"/>
      <c r="PYW59" s="390"/>
      <c r="PYX59" s="391"/>
      <c r="PYY59" s="392"/>
      <c r="PYZ59" s="393"/>
      <c r="PZA59" s="394"/>
      <c r="PZB59" s="395"/>
      <c r="PZC59" s="389"/>
      <c r="PZD59" s="390"/>
      <c r="PZE59" s="391"/>
      <c r="PZF59" s="392"/>
      <c r="PZG59" s="393"/>
      <c r="PZH59" s="394"/>
      <c r="PZI59" s="395"/>
      <c r="PZJ59" s="389"/>
      <c r="PZK59" s="390"/>
      <c r="PZL59" s="391"/>
      <c r="PZM59" s="392"/>
      <c r="PZN59" s="393"/>
      <c r="PZO59" s="394"/>
      <c r="PZP59" s="395"/>
      <c r="PZQ59" s="389"/>
      <c r="PZR59" s="390"/>
      <c r="PZS59" s="391"/>
      <c r="PZT59" s="392"/>
      <c r="PZU59" s="393"/>
      <c r="PZV59" s="394"/>
      <c r="PZW59" s="395"/>
      <c r="PZX59" s="389"/>
      <c r="PZY59" s="390"/>
      <c r="PZZ59" s="391"/>
      <c r="QAA59" s="392"/>
      <c r="QAB59" s="393"/>
      <c r="QAC59" s="394"/>
      <c r="QAD59" s="395"/>
      <c r="QAE59" s="389"/>
      <c r="QAF59" s="390"/>
      <c r="QAG59" s="391"/>
      <c r="QAH59" s="392"/>
      <c r="QAI59" s="393"/>
      <c r="QAJ59" s="394"/>
      <c r="QAK59" s="395"/>
      <c r="QAL59" s="389"/>
      <c r="QAM59" s="390"/>
      <c r="QAN59" s="391"/>
      <c r="QAO59" s="392"/>
      <c r="QAP59" s="393"/>
      <c r="QAQ59" s="394"/>
      <c r="QAR59" s="395"/>
      <c r="QAS59" s="389"/>
      <c r="QAT59" s="390"/>
      <c r="QAU59" s="391"/>
      <c r="QAV59" s="392"/>
      <c r="QAW59" s="393"/>
      <c r="QAX59" s="394"/>
      <c r="QAY59" s="395"/>
      <c r="QAZ59" s="389"/>
      <c r="QBA59" s="390"/>
      <c r="QBB59" s="391"/>
      <c r="QBC59" s="392"/>
      <c r="QBD59" s="393"/>
      <c r="QBE59" s="394"/>
      <c r="QBF59" s="395"/>
      <c r="QBG59" s="389"/>
      <c r="QBH59" s="390"/>
      <c r="QBI59" s="391"/>
      <c r="QBJ59" s="392"/>
      <c r="QBK59" s="393"/>
      <c r="QBL59" s="394"/>
      <c r="QBM59" s="395"/>
      <c r="QBN59" s="389"/>
      <c r="QBO59" s="390"/>
      <c r="QBP59" s="391"/>
      <c r="QBQ59" s="392"/>
      <c r="QBR59" s="393"/>
      <c r="QBS59" s="394"/>
      <c r="QBT59" s="395"/>
      <c r="QBU59" s="389"/>
      <c r="QBV59" s="390"/>
      <c r="QBW59" s="391"/>
      <c r="QBX59" s="392"/>
      <c r="QBY59" s="393"/>
      <c r="QBZ59" s="394"/>
      <c r="QCA59" s="395"/>
      <c r="QCB59" s="389"/>
      <c r="QCC59" s="390"/>
      <c r="QCD59" s="391"/>
      <c r="QCE59" s="392"/>
      <c r="QCF59" s="393"/>
      <c r="QCG59" s="394"/>
      <c r="QCH59" s="395"/>
      <c r="QCI59" s="389"/>
      <c r="QCJ59" s="390"/>
      <c r="QCK59" s="391"/>
      <c r="QCL59" s="392"/>
      <c r="QCM59" s="393"/>
      <c r="QCN59" s="394"/>
      <c r="QCO59" s="395"/>
      <c r="QCP59" s="389"/>
      <c r="QCQ59" s="390"/>
      <c r="QCR59" s="391"/>
      <c r="QCS59" s="392"/>
      <c r="QCT59" s="393"/>
      <c r="QCU59" s="394"/>
      <c r="QCV59" s="395"/>
      <c r="QCW59" s="389"/>
      <c r="QCX59" s="390"/>
      <c r="QCY59" s="391"/>
      <c r="QCZ59" s="392"/>
      <c r="QDA59" s="393"/>
      <c r="QDB59" s="394"/>
      <c r="QDC59" s="395"/>
      <c r="QDD59" s="389"/>
      <c r="QDE59" s="390"/>
      <c r="QDF59" s="391"/>
      <c r="QDG59" s="392"/>
      <c r="QDH59" s="393"/>
      <c r="QDI59" s="394"/>
      <c r="QDJ59" s="395"/>
      <c r="QDK59" s="389"/>
      <c r="QDL59" s="390"/>
      <c r="QDM59" s="391"/>
      <c r="QDN59" s="392"/>
      <c r="QDO59" s="393"/>
      <c r="QDP59" s="394"/>
      <c r="QDQ59" s="395"/>
      <c r="QDR59" s="389"/>
      <c r="QDS59" s="390"/>
      <c r="QDT59" s="391"/>
      <c r="QDU59" s="392"/>
      <c r="QDV59" s="393"/>
      <c r="QDW59" s="394"/>
      <c r="QDX59" s="395"/>
      <c r="QDY59" s="389"/>
      <c r="QDZ59" s="390"/>
      <c r="QEA59" s="391"/>
      <c r="QEB59" s="392"/>
      <c r="QEC59" s="393"/>
      <c r="QED59" s="394"/>
      <c r="QEE59" s="395"/>
      <c r="QEF59" s="389"/>
      <c r="QEG59" s="390"/>
      <c r="QEH59" s="391"/>
      <c r="QEI59" s="392"/>
      <c r="QEJ59" s="393"/>
      <c r="QEK59" s="394"/>
      <c r="QEL59" s="395"/>
      <c r="QEM59" s="389"/>
      <c r="QEN59" s="390"/>
      <c r="QEO59" s="391"/>
      <c r="QEP59" s="392"/>
      <c r="QEQ59" s="393"/>
      <c r="QER59" s="394"/>
      <c r="QES59" s="395"/>
      <c r="QET59" s="389"/>
      <c r="QEU59" s="390"/>
      <c r="QEV59" s="391"/>
      <c r="QEW59" s="392"/>
      <c r="QEX59" s="393"/>
      <c r="QEY59" s="394"/>
      <c r="QEZ59" s="395"/>
      <c r="QFA59" s="389"/>
      <c r="QFB59" s="390"/>
      <c r="QFC59" s="391"/>
      <c r="QFD59" s="392"/>
      <c r="QFE59" s="393"/>
      <c r="QFF59" s="394"/>
      <c r="QFG59" s="395"/>
      <c r="QFH59" s="389"/>
      <c r="QFI59" s="390"/>
      <c r="QFJ59" s="391"/>
      <c r="QFK59" s="392"/>
      <c r="QFL59" s="393"/>
      <c r="QFM59" s="394"/>
      <c r="QFN59" s="395"/>
      <c r="QFO59" s="389"/>
      <c r="QFP59" s="390"/>
      <c r="QFQ59" s="391"/>
      <c r="QFR59" s="392"/>
      <c r="QFS59" s="393"/>
      <c r="QFT59" s="394"/>
      <c r="QFU59" s="395"/>
      <c r="QFV59" s="389"/>
      <c r="QFW59" s="390"/>
      <c r="QFX59" s="391"/>
      <c r="QFY59" s="392"/>
      <c r="QFZ59" s="393"/>
      <c r="QGA59" s="394"/>
      <c r="QGB59" s="395"/>
      <c r="QGC59" s="389"/>
      <c r="QGD59" s="390"/>
      <c r="QGE59" s="391"/>
      <c r="QGF59" s="392"/>
      <c r="QGG59" s="393"/>
      <c r="QGH59" s="394"/>
      <c r="QGI59" s="395"/>
      <c r="QGJ59" s="389"/>
      <c r="QGK59" s="390"/>
      <c r="QGL59" s="391"/>
      <c r="QGM59" s="392"/>
      <c r="QGN59" s="393"/>
      <c r="QGO59" s="394"/>
      <c r="QGP59" s="395"/>
      <c r="QGQ59" s="389"/>
      <c r="QGR59" s="390"/>
      <c r="QGS59" s="391"/>
      <c r="QGT59" s="392"/>
      <c r="QGU59" s="393"/>
      <c r="QGV59" s="394"/>
      <c r="QGW59" s="395"/>
      <c r="QGX59" s="389"/>
      <c r="QGY59" s="390"/>
      <c r="QGZ59" s="391"/>
      <c r="QHA59" s="392"/>
      <c r="QHB59" s="393"/>
      <c r="QHC59" s="394"/>
      <c r="QHD59" s="395"/>
      <c r="QHE59" s="389"/>
      <c r="QHF59" s="390"/>
      <c r="QHG59" s="391"/>
      <c r="QHH59" s="392"/>
      <c r="QHI59" s="393"/>
      <c r="QHJ59" s="394"/>
      <c r="QHK59" s="395"/>
      <c r="QHL59" s="389"/>
      <c r="QHM59" s="390"/>
      <c r="QHN59" s="391"/>
      <c r="QHO59" s="392"/>
      <c r="QHP59" s="393"/>
      <c r="QHQ59" s="394"/>
      <c r="QHR59" s="395"/>
      <c r="QHS59" s="389"/>
      <c r="QHT59" s="390"/>
      <c r="QHU59" s="391"/>
      <c r="QHV59" s="392"/>
      <c r="QHW59" s="393"/>
      <c r="QHX59" s="394"/>
      <c r="QHY59" s="395"/>
      <c r="QHZ59" s="389"/>
      <c r="QIA59" s="390"/>
      <c r="QIB59" s="391"/>
      <c r="QIC59" s="392"/>
      <c r="QID59" s="393"/>
      <c r="QIE59" s="394"/>
      <c r="QIF59" s="395"/>
      <c r="QIG59" s="389"/>
      <c r="QIH59" s="390"/>
      <c r="QII59" s="391"/>
      <c r="QIJ59" s="392"/>
      <c r="QIK59" s="393"/>
      <c r="QIL59" s="394"/>
      <c r="QIM59" s="395"/>
      <c r="QIN59" s="389"/>
      <c r="QIO59" s="390"/>
      <c r="QIP59" s="391"/>
      <c r="QIQ59" s="392"/>
      <c r="QIR59" s="393"/>
      <c r="QIS59" s="394"/>
      <c r="QIT59" s="395"/>
      <c r="QIU59" s="389"/>
      <c r="QIV59" s="390"/>
      <c r="QIW59" s="391"/>
      <c r="QIX59" s="392"/>
      <c r="QIY59" s="393"/>
      <c r="QIZ59" s="394"/>
      <c r="QJA59" s="395"/>
      <c r="QJB59" s="389"/>
      <c r="QJC59" s="390"/>
      <c r="QJD59" s="391"/>
      <c r="QJE59" s="392"/>
      <c r="QJF59" s="393"/>
      <c r="QJG59" s="394"/>
      <c r="QJH59" s="395"/>
      <c r="QJI59" s="389"/>
      <c r="QJJ59" s="390"/>
      <c r="QJK59" s="391"/>
      <c r="QJL59" s="392"/>
      <c r="QJM59" s="393"/>
      <c r="QJN59" s="394"/>
      <c r="QJO59" s="395"/>
      <c r="QJP59" s="389"/>
      <c r="QJQ59" s="390"/>
      <c r="QJR59" s="391"/>
      <c r="QJS59" s="392"/>
      <c r="QJT59" s="393"/>
      <c r="QJU59" s="394"/>
      <c r="QJV59" s="395"/>
      <c r="QJW59" s="389"/>
      <c r="QJX59" s="390"/>
      <c r="QJY59" s="391"/>
      <c r="QJZ59" s="392"/>
      <c r="QKA59" s="393"/>
      <c r="QKB59" s="394"/>
      <c r="QKC59" s="395"/>
      <c r="QKD59" s="389"/>
      <c r="QKE59" s="390"/>
      <c r="QKF59" s="391"/>
      <c r="QKG59" s="392"/>
      <c r="QKH59" s="393"/>
      <c r="QKI59" s="394"/>
      <c r="QKJ59" s="395"/>
      <c r="QKK59" s="389"/>
      <c r="QKL59" s="390"/>
      <c r="QKM59" s="391"/>
      <c r="QKN59" s="392"/>
      <c r="QKO59" s="393"/>
      <c r="QKP59" s="394"/>
      <c r="QKQ59" s="395"/>
      <c r="QKR59" s="389"/>
      <c r="QKS59" s="390"/>
      <c r="QKT59" s="391"/>
      <c r="QKU59" s="392"/>
      <c r="QKV59" s="393"/>
      <c r="QKW59" s="394"/>
      <c r="QKX59" s="395"/>
      <c r="QKY59" s="389"/>
      <c r="QKZ59" s="390"/>
      <c r="QLA59" s="391"/>
      <c r="QLB59" s="392"/>
      <c r="QLC59" s="393"/>
      <c r="QLD59" s="394"/>
      <c r="QLE59" s="395"/>
      <c r="QLF59" s="389"/>
      <c r="QLG59" s="390"/>
      <c r="QLH59" s="391"/>
      <c r="QLI59" s="392"/>
      <c r="QLJ59" s="393"/>
      <c r="QLK59" s="394"/>
      <c r="QLL59" s="395"/>
      <c r="QLM59" s="389"/>
      <c r="QLN59" s="390"/>
      <c r="QLO59" s="391"/>
      <c r="QLP59" s="392"/>
      <c r="QLQ59" s="393"/>
      <c r="QLR59" s="394"/>
      <c r="QLS59" s="395"/>
      <c r="QLT59" s="389"/>
      <c r="QLU59" s="390"/>
      <c r="QLV59" s="391"/>
      <c r="QLW59" s="392"/>
      <c r="QLX59" s="393"/>
      <c r="QLY59" s="394"/>
      <c r="QLZ59" s="395"/>
      <c r="QMA59" s="389"/>
      <c r="QMB59" s="390"/>
      <c r="QMC59" s="391"/>
      <c r="QMD59" s="392"/>
      <c r="QME59" s="393"/>
      <c r="QMF59" s="394"/>
      <c r="QMG59" s="395"/>
      <c r="QMH59" s="389"/>
      <c r="QMI59" s="390"/>
      <c r="QMJ59" s="391"/>
      <c r="QMK59" s="392"/>
      <c r="QML59" s="393"/>
      <c r="QMM59" s="394"/>
      <c r="QMN59" s="395"/>
      <c r="QMO59" s="389"/>
      <c r="QMP59" s="390"/>
      <c r="QMQ59" s="391"/>
      <c r="QMR59" s="392"/>
      <c r="QMS59" s="393"/>
      <c r="QMT59" s="394"/>
      <c r="QMU59" s="395"/>
      <c r="QMV59" s="389"/>
      <c r="QMW59" s="390"/>
      <c r="QMX59" s="391"/>
      <c r="QMY59" s="392"/>
      <c r="QMZ59" s="393"/>
      <c r="QNA59" s="394"/>
      <c r="QNB59" s="395"/>
      <c r="QNC59" s="389"/>
      <c r="QND59" s="390"/>
      <c r="QNE59" s="391"/>
      <c r="QNF59" s="392"/>
      <c r="QNG59" s="393"/>
      <c r="QNH59" s="394"/>
      <c r="QNI59" s="395"/>
      <c r="QNJ59" s="389"/>
      <c r="QNK59" s="390"/>
      <c r="QNL59" s="391"/>
      <c r="QNM59" s="392"/>
      <c r="QNN59" s="393"/>
      <c r="QNO59" s="394"/>
      <c r="QNP59" s="395"/>
      <c r="QNQ59" s="389"/>
      <c r="QNR59" s="390"/>
      <c r="QNS59" s="391"/>
      <c r="QNT59" s="392"/>
      <c r="QNU59" s="393"/>
      <c r="QNV59" s="394"/>
      <c r="QNW59" s="395"/>
      <c r="QNX59" s="389"/>
      <c r="QNY59" s="390"/>
      <c r="QNZ59" s="391"/>
      <c r="QOA59" s="392"/>
      <c r="QOB59" s="393"/>
      <c r="QOC59" s="394"/>
      <c r="QOD59" s="395"/>
      <c r="QOE59" s="389"/>
      <c r="QOF59" s="390"/>
      <c r="QOG59" s="391"/>
      <c r="QOH59" s="392"/>
      <c r="QOI59" s="393"/>
      <c r="QOJ59" s="394"/>
      <c r="QOK59" s="395"/>
      <c r="QOL59" s="389"/>
      <c r="QOM59" s="390"/>
      <c r="QON59" s="391"/>
      <c r="QOO59" s="392"/>
      <c r="QOP59" s="393"/>
      <c r="QOQ59" s="394"/>
      <c r="QOR59" s="395"/>
      <c r="QOS59" s="389"/>
      <c r="QOT59" s="390"/>
      <c r="QOU59" s="391"/>
      <c r="QOV59" s="392"/>
      <c r="QOW59" s="393"/>
      <c r="QOX59" s="394"/>
      <c r="QOY59" s="395"/>
      <c r="QOZ59" s="389"/>
      <c r="QPA59" s="390"/>
      <c r="QPB59" s="391"/>
      <c r="QPC59" s="392"/>
      <c r="QPD59" s="393"/>
      <c r="QPE59" s="394"/>
      <c r="QPF59" s="395"/>
      <c r="QPG59" s="389"/>
      <c r="QPH59" s="390"/>
      <c r="QPI59" s="391"/>
      <c r="QPJ59" s="392"/>
      <c r="QPK59" s="393"/>
      <c r="QPL59" s="394"/>
      <c r="QPM59" s="395"/>
      <c r="QPN59" s="389"/>
      <c r="QPO59" s="390"/>
      <c r="QPP59" s="391"/>
      <c r="QPQ59" s="392"/>
      <c r="QPR59" s="393"/>
      <c r="QPS59" s="394"/>
      <c r="QPT59" s="395"/>
      <c r="QPU59" s="389"/>
      <c r="QPV59" s="390"/>
      <c r="QPW59" s="391"/>
      <c r="QPX59" s="392"/>
      <c r="QPY59" s="393"/>
      <c r="QPZ59" s="394"/>
      <c r="QQA59" s="395"/>
      <c r="QQB59" s="389"/>
      <c r="QQC59" s="390"/>
      <c r="QQD59" s="391"/>
      <c r="QQE59" s="392"/>
      <c r="QQF59" s="393"/>
      <c r="QQG59" s="394"/>
      <c r="QQH59" s="395"/>
      <c r="QQI59" s="389"/>
      <c r="QQJ59" s="390"/>
      <c r="QQK59" s="391"/>
      <c r="QQL59" s="392"/>
      <c r="QQM59" s="393"/>
      <c r="QQN59" s="394"/>
      <c r="QQO59" s="395"/>
      <c r="QQP59" s="389"/>
      <c r="QQQ59" s="390"/>
      <c r="QQR59" s="391"/>
      <c r="QQS59" s="392"/>
      <c r="QQT59" s="393"/>
      <c r="QQU59" s="394"/>
      <c r="QQV59" s="395"/>
      <c r="QQW59" s="389"/>
      <c r="QQX59" s="390"/>
      <c r="QQY59" s="391"/>
      <c r="QQZ59" s="392"/>
      <c r="QRA59" s="393"/>
      <c r="QRB59" s="394"/>
      <c r="QRC59" s="395"/>
      <c r="QRD59" s="389"/>
      <c r="QRE59" s="390"/>
      <c r="QRF59" s="391"/>
      <c r="QRG59" s="392"/>
      <c r="QRH59" s="393"/>
      <c r="QRI59" s="394"/>
      <c r="QRJ59" s="395"/>
      <c r="QRK59" s="389"/>
      <c r="QRL59" s="390"/>
      <c r="QRM59" s="391"/>
      <c r="QRN59" s="392"/>
      <c r="QRO59" s="393"/>
      <c r="QRP59" s="394"/>
      <c r="QRQ59" s="395"/>
      <c r="QRR59" s="389"/>
      <c r="QRS59" s="390"/>
      <c r="QRT59" s="391"/>
      <c r="QRU59" s="392"/>
      <c r="QRV59" s="393"/>
      <c r="QRW59" s="394"/>
      <c r="QRX59" s="395"/>
      <c r="QRY59" s="389"/>
      <c r="QRZ59" s="390"/>
      <c r="QSA59" s="391"/>
      <c r="QSB59" s="392"/>
      <c r="QSC59" s="393"/>
      <c r="QSD59" s="394"/>
      <c r="QSE59" s="395"/>
      <c r="QSF59" s="389"/>
      <c r="QSG59" s="390"/>
      <c r="QSH59" s="391"/>
      <c r="QSI59" s="392"/>
      <c r="QSJ59" s="393"/>
      <c r="QSK59" s="394"/>
      <c r="QSL59" s="395"/>
      <c r="QSM59" s="389"/>
      <c r="QSN59" s="390"/>
      <c r="QSO59" s="391"/>
      <c r="QSP59" s="392"/>
      <c r="QSQ59" s="393"/>
      <c r="QSR59" s="394"/>
      <c r="QSS59" s="395"/>
      <c r="QST59" s="389"/>
      <c r="QSU59" s="390"/>
      <c r="QSV59" s="391"/>
      <c r="QSW59" s="392"/>
      <c r="QSX59" s="393"/>
      <c r="QSY59" s="394"/>
      <c r="QSZ59" s="395"/>
      <c r="QTA59" s="389"/>
      <c r="QTB59" s="390"/>
      <c r="QTC59" s="391"/>
      <c r="QTD59" s="392"/>
      <c r="QTE59" s="393"/>
      <c r="QTF59" s="394"/>
      <c r="QTG59" s="395"/>
      <c r="QTH59" s="389"/>
      <c r="QTI59" s="390"/>
      <c r="QTJ59" s="391"/>
      <c r="QTK59" s="392"/>
      <c r="QTL59" s="393"/>
      <c r="QTM59" s="394"/>
      <c r="QTN59" s="395"/>
      <c r="QTO59" s="389"/>
      <c r="QTP59" s="390"/>
      <c r="QTQ59" s="391"/>
      <c r="QTR59" s="392"/>
      <c r="QTS59" s="393"/>
      <c r="QTT59" s="394"/>
      <c r="QTU59" s="395"/>
      <c r="QTV59" s="389"/>
      <c r="QTW59" s="390"/>
      <c r="QTX59" s="391"/>
      <c r="QTY59" s="392"/>
      <c r="QTZ59" s="393"/>
      <c r="QUA59" s="394"/>
      <c r="QUB59" s="395"/>
      <c r="QUC59" s="389"/>
      <c r="QUD59" s="390"/>
      <c r="QUE59" s="391"/>
      <c r="QUF59" s="392"/>
      <c r="QUG59" s="393"/>
      <c r="QUH59" s="394"/>
      <c r="QUI59" s="395"/>
      <c r="QUJ59" s="389"/>
      <c r="QUK59" s="390"/>
      <c r="QUL59" s="391"/>
      <c r="QUM59" s="392"/>
      <c r="QUN59" s="393"/>
      <c r="QUO59" s="394"/>
      <c r="QUP59" s="395"/>
      <c r="QUQ59" s="389"/>
      <c r="QUR59" s="390"/>
      <c r="QUS59" s="391"/>
      <c r="QUT59" s="392"/>
      <c r="QUU59" s="393"/>
      <c r="QUV59" s="394"/>
      <c r="QUW59" s="395"/>
      <c r="QUX59" s="389"/>
      <c r="QUY59" s="390"/>
      <c r="QUZ59" s="391"/>
      <c r="QVA59" s="392"/>
      <c r="QVB59" s="393"/>
      <c r="QVC59" s="394"/>
      <c r="QVD59" s="395"/>
      <c r="QVE59" s="389"/>
      <c r="QVF59" s="390"/>
      <c r="QVG59" s="391"/>
      <c r="QVH59" s="392"/>
      <c r="QVI59" s="393"/>
      <c r="QVJ59" s="394"/>
      <c r="QVK59" s="395"/>
      <c r="QVL59" s="389"/>
      <c r="QVM59" s="390"/>
      <c r="QVN59" s="391"/>
      <c r="QVO59" s="392"/>
      <c r="QVP59" s="393"/>
      <c r="QVQ59" s="394"/>
      <c r="QVR59" s="395"/>
      <c r="QVS59" s="389"/>
      <c r="QVT59" s="390"/>
      <c r="QVU59" s="391"/>
      <c r="QVV59" s="392"/>
      <c r="QVW59" s="393"/>
      <c r="QVX59" s="394"/>
      <c r="QVY59" s="395"/>
      <c r="QVZ59" s="389"/>
      <c r="QWA59" s="390"/>
      <c r="QWB59" s="391"/>
      <c r="QWC59" s="392"/>
      <c r="QWD59" s="393"/>
      <c r="QWE59" s="394"/>
      <c r="QWF59" s="395"/>
      <c r="QWG59" s="389"/>
      <c r="QWH59" s="390"/>
      <c r="QWI59" s="391"/>
      <c r="QWJ59" s="392"/>
      <c r="QWK59" s="393"/>
      <c r="QWL59" s="394"/>
      <c r="QWM59" s="395"/>
      <c r="QWN59" s="389"/>
      <c r="QWO59" s="390"/>
      <c r="QWP59" s="391"/>
      <c r="QWQ59" s="392"/>
      <c r="QWR59" s="393"/>
      <c r="QWS59" s="394"/>
      <c r="QWT59" s="395"/>
      <c r="QWU59" s="389"/>
      <c r="QWV59" s="390"/>
      <c r="QWW59" s="391"/>
      <c r="QWX59" s="392"/>
      <c r="QWY59" s="393"/>
      <c r="QWZ59" s="394"/>
      <c r="QXA59" s="395"/>
      <c r="QXB59" s="389"/>
      <c r="QXC59" s="390"/>
      <c r="QXD59" s="391"/>
      <c r="QXE59" s="392"/>
      <c r="QXF59" s="393"/>
      <c r="QXG59" s="394"/>
      <c r="QXH59" s="395"/>
      <c r="QXI59" s="389"/>
      <c r="QXJ59" s="390"/>
      <c r="QXK59" s="391"/>
      <c r="QXL59" s="392"/>
      <c r="QXM59" s="393"/>
      <c r="QXN59" s="394"/>
      <c r="QXO59" s="395"/>
      <c r="QXP59" s="389"/>
      <c r="QXQ59" s="390"/>
      <c r="QXR59" s="391"/>
      <c r="QXS59" s="392"/>
      <c r="QXT59" s="393"/>
      <c r="QXU59" s="394"/>
      <c r="QXV59" s="395"/>
      <c r="QXW59" s="389"/>
      <c r="QXX59" s="390"/>
      <c r="QXY59" s="391"/>
      <c r="QXZ59" s="392"/>
      <c r="QYA59" s="393"/>
      <c r="QYB59" s="394"/>
      <c r="QYC59" s="395"/>
      <c r="QYD59" s="389"/>
      <c r="QYE59" s="390"/>
      <c r="QYF59" s="391"/>
      <c r="QYG59" s="392"/>
      <c r="QYH59" s="393"/>
      <c r="QYI59" s="394"/>
      <c r="QYJ59" s="395"/>
      <c r="QYK59" s="389"/>
      <c r="QYL59" s="390"/>
      <c r="QYM59" s="391"/>
      <c r="QYN59" s="392"/>
      <c r="QYO59" s="393"/>
      <c r="QYP59" s="394"/>
      <c r="QYQ59" s="395"/>
      <c r="QYR59" s="389"/>
      <c r="QYS59" s="390"/>
      <c r="QYT59" s="391"/>
      <c r="QYU59" s="392"/>
      <c r="QYV59" s="393"/>
      <c r="QYW59" s="394"/>
      <c r="QYX59" s="395"/>
      <c r="QYY59" s="389"/>
      <c r="QYZ59" s="390"/>
      <c r="QZA59" s="391"/>
      <c r="QZB59" s="392"/>
      <c r="QZC59" s="393"/>
      <c r="QZD59" s="394"/>
      <c r="QZE59" s="395"/>
      <c r="QZF59" s="389"/>
      <c r="QZG59" s="390"/>
      <c r="QZH59" s="391"/>
      <c r="QZI59" s="392"/>
      <c r="QZJ59" s="393"/>
      <c r="QZK59" s="394"/>
      <c r="QZL59" s="395"/>
      <c r="QZM59" s="389"/>
      <c r="QZN59" s="390"/>
      <c r="QZO59" s="391"/>
      <c r="QZP59" s="392"/>
      <c r="QZQ59" s="393"/>
      <c r="QZR59" s="394"/>
      <c r="QZS59" s="395"/>
      <c r="QZT59" s="389"/>
      <c r="QZU59" s="390"/>
      <c r="QZV59" s="391"/>
      <c r="QZW59" s="392"/>
      <c r="QZX59" s="393"/>
      <c r="QZY59" s="394"/>
      <c r="QZZ59" s="395"/>
      <c r="RAA59" s="389"/>
      <c r="RAB59" s="390"/>
      <c r="RAC59" s="391"/>
      <c r="RAD59" s="392"/>
      <c r="RAE59" s="393"/>
      <c r="RAF59" s="394"/>
      <c r="RAG59" s="395"/>
      <c r="RAH59" s="389"/>
      <c r="RAI59" s="390"/>
      <c r="RAJ59" s="391"/>
      <c r="RAK59" s="392"/>
      <c r="RAL59" s="393"/>
      <c r="RAM59" s="394"/>
      <c r="RAN59" s="395"/>
      <c r="RAO59" s="389"/>
      <c r="RAP59" s="390"/>
      <c r="RAQ59" s="391"/>
      <c r="RAR59" s="392"/>
      <c r="RAS59" s="393"/>
      <c r="RAT59" s="394"/>
      <c r="RAU59" s="395"/>
      <c r="RAV59" s="389"/>
      <c r="RAW59" s="390"/>
      <c r="RAX59" s="391"/>
      <c r="RAY59" s="392"/>
      <c r="RAZ59" s="393"/>
      <c r="RBA59" s="394"/>
      <c r="RBB59" s="395"/>
      <c r="RBC59" s="389"/>
      <c r="RBD59" s="390"/>
      <c r="RBE59" s="391"/>
      <c r="RBF59" s="392"/>
      <c r="RBG59" s="393"/>
      <c r="RBH59" s="394"/>
      <c r="RBI59" s="395"/>
      <c r="RBJ59" s="389"/>
      <c r="RBK59" s="390"/>
      <c r="RBL59" s="391"/>
      <c r="RBM59" s="392"/>
      <c r="RBN59" s="393"/>
      <c r="RBO59" s="394"/>
      <c r="RBP59" s="395"/>
      <c r="RBQ59" s="389"/>
      <c r="RBR59" s="390"/>
      <c r="RBS59" s="391"/>
      <c r="RBT59" s="392"/>
      <c r="RBU59" s="393"/>
      <c r="RBV59" s="394"/>
      <c r="RBW59" s="395"/>
      <c r="RBX59" s="389"/>
      <c r="RBY59" s="390"/>
      <c r="RBZ59" s="391"/>
      <c r="RCA59" s="392"/>
      <c r="RCB59" s="393"/>
      <c r="RCC59" s="394"/>
      <c r="RCD59" s="395"/>
      <c r="RCE59" s="389"/>
      <c r="RCF59" s="390"/>
      <c r="RCG59" s="391"/>
      <c r="RCH59" s="392"/>
      <c r="RCI59" s="393"/>
      <c r="RCJ59" s="394"/>
      <c r="RCK59" s="395"/>
      <c r="RCL59" s="389"/>
      <c r="RCM59" s="390"/>
      <c r="RCN59" s="391"/>
      <c r="RCO59" s="392"/>
      <c r="RCP59" s="393"/>
      <c r="RCQ59" s="394"/>
      <c r="RCR59" s="395"/>
      <c r="RCS59" s="389"/>
      <c r="RCT59" s="390"/>
      <c r="RCU59" s="391"/>
      <c r="RCV59" s="392"/>
      <c r="RCW59" s="393"/>
      <c r="RCX59" s="394"/>
      <c r="RCY59" s="395"/>
      <c r="RCZ59" s="389"/>
      <c r="RDA59" s="390"/>
      <c r="RDB59" s="391"/>
      <c r="RDC59" s="392"/>
      <c r="RDD59" s="393"/>
      <c r="RDE59" s="394"/>
      <c r="RDF59" s="395"/>
      <c r="RDG59" s="389"/>
      <c r="RDH59" s="390"/>
      <c r="RDI59" s="391"/>
      <c r="RDJ59" s="392"/>
      <c r="RDK59" s="393"/>
      <c r="RDL59" s="394"/>
      <c r="RDM59" s="395"/>
      <c r="RDN59" s="389"/>
      <c r="RDO59" s="390"/>
      <c r="RDP59" s="391"/>
      <c r="RDQ59" s="392"/>
      <c r="RDR59" s="393"/>
      <c r="RDS59" s="394"/>
      <c r="RDT59" s="395"/>
      <c r="RDU59" s="389"/>
      <c r="RDV59" s="390"/>
      <c r="RDW59" s="391"/>
      <c r="RDX59" s="392"/>
      <c r="RDY59" s="393"/>
      <c r="RDZ59" s="394"/>
      <c r="REA59" s="395"/>
      <c r="REB59" s="389"/>
      <c r="REC59" s="390"/>
      <c r="RED59" s="391"/>
      <c r="REE59" s="392"/>
      <c r="REF59" s="393"/>
      <c r="REG59" s="394"/>
      <c r="REH59" s="395"/>
      <c r="REI59" s="389"/>
      <c r="REJ59" s="390"/>
      <c r="REK59" s="391"/>
      <c r="REL59" s="392"/>
      <c r="REM59" s="393"/>
      <c r="REN59" s="394"/>
      <c r="REO59" s="395"/>
      <c r="REP59" s="389"/>
      <c r="REQ59" s="390"/>
      <c r="RER59" s="391"/>
      <c r="RES59" s="392"/>
      <c r="RET59" s="393"/>
      <c r="REU59" s="394"/>
      <c r="REV59" s="395"/>
      <c r="REW59" s="389"/>
      <c r="REX59" s="390"/>
      <c r="REY59" s="391"/>
      <c r="REZ59" s="392"/>
      <c r="RFA59" s="393"/>
      <c r="RFB59" s="394"/>
      <c r="RFC59" s="395"/>
      <c r="RFD59" s="389"/>
      <c r="RFE59" s="390"/>
      <c r="RFF59" s="391"/>
      <c r="RFG59" s="392"/>
      <c r="RFH59" s="393"/>
      <c r="RFI59" s="394"/>
      <c r="RFJ59" s="395"/>
      <c r="RFK59" s="389"/>
      <c r="RFL59" s="390"/>
      <c r="RFM59" s="391"/>
      <c r="RFN59" s="392"/>
      <c r="RFO59" s="393"/>
      <c r="RFP59" s="394"/>
      <c r="RFQ59" s="395"/>
      <c r="RFR59" s="389"/>
      <c r="RFS59" s="390"/>
      <c r="RFT59" s="391"/>
      <c r="RFU59" s="392"/>
      <c r="RFV59" s="393"/>
      <c r="RFW59" s="394"/>
      <c r="RFX59" s="395"/>
      <c r="RFY59" s="389"/>
      <c r="RFZ59" s="390"/>
      <c r="RGA59" s="391"/>
      <c r="RGB59" s="392"/>
      <c r="RGC59" s="393"/>
      <c r="RGD59" s="394"/>
      <c r="RGE59" s="395"/>
      <c r="RGF59" s="389"/>
      <c r="RGG59" s="390"/>
      <c r="RGH59" s="391"/>
      <c r="RGI59" s="392"/>
      <c r="RGJ59" s="393"/>
      <c r="RGK59" s="394"/>
      <c r="RGL59" s="395"/>
      <c r="RGM59" s="389"/>
      <c r="RGN59" s="390"/>
      <c r="RGO59" s="391"/>
      <c r="RGP59" s="392"/>
      <c r="RGQ59" s="393"/>
      <c r="RGR59" s="394"/>
      <c r="RGS59" s="395"/>
      <c r="RGT59" s="389"/>
      <c r="RGU59" s="390"/>
      <c r="RGV59" s="391"/>
      <c r="RGW59" s="392"/>
      <c r="RGX59" s="393"/>
      <c r="RGY59" s="394"/>
      <c r="RGZ59" s="395"/>
      <c r="RHA59" s="389"/>
      <c r="RHB59" s="390"/>
      <c r="RHC59" s="391"/>
      <c r="RHD59" s="392"/>
      <c r="RHE59" s="393"/>
      <c r="RHF59" s="394"/>
      <c r="RHG59" s="395"/>
      <c r="RHH59" s="389"/>
      <c r="RHI59" s="390"/>
      <c r="RHJ59" s="391"/>
      <c r="RHK59" s="392"/>
      <c r="RHL59" s="393"/>
      <c r="RHM59" s="394"/>
      <c r="RHN59" s="395"/>
      <c r="RHO59" s="389"/>
      <c r="RHP59" s="390"/>
      <c r="RHQ59" s="391"/>
      <c r="RHR59" s="392"/>
      <c r="RHS59" s="393"/>
      <c r="RHT59" s="394"/>
      <c r="RHU59" s="395"/>
      <c r="RHV59" s="389"/>
      <c r="RHW59" s="390"/>
      <c r="RHX59" s="391"/>
      <c r="RHY59" s="392"/>
      <c r="RHZ59" s="393"/>
      <c r="RIA59" s="394"/>
      <c r="RIB59" s="395"/>
      <c r="RIC59" s="389"/>
      <c r="RID59" s="390"/>
      <c r="RIE59" s="391"/>
      <c r="RIF59" s="392"/>
      <c r="RIG59" s="393"/>
      <c r="RIH59" s="394"/>
      <c r="RII59" s="395"/>
      <c r="RIJ59" s="389"/>
      <c r="RIK59" s="390"/>
      <c r="RIL59" s="391"/>
      <c r="RIM59" s="392"/>
      <c r="RIN59" s="393"/>
      <c r="RIO59" s="394"/>
      <c r="RIP59" s="395"/>
      <c r="RIQ59" s="389"/>
      <c r="RIR59" s="390"/>
      <c r="RIS59" s="391"/>
      <c r="RIT59" s="392"/>
      <c r="RIU59" s="393"/>
      <c r="RIV59" s="394"/>
      <c r="RIW59" s="395"/>
      <c r="RIX59" s="389"/>
      <c r="RIY59" s="390"/>
      <c r="RIZ59" s="391"/>
      <c r="RJA59" s="392"/>
      <c r="RJB59" s="393"/>
      <c r="RJC59" s="394"/>
      <c r="RJD59" s="395"/>
      <c r="RJE59" s="389"/>
      <c r="RJF59" s="390"/>
      <c r="RJG59" s="391"/>
      <c r="RJH59" s="392"/>
      <c r="RJI59" s="393"/>
      <c r="RJJ59" s="394"/>
      <c r="RJK59" s="395"/>
      <c r="RJL59" s="389"/>
      <c r="RJM59" s="390"/>
      <c r="RJN59" s="391"/>
      <c r="RJO59" s="392"/>
      <c r="RJP59" s="393"/>
      <c r="RJQ59" s="394"/>
      <c r="RJR59" s="395"/>
      <c r="RJS59" s="389"/>
      <c r="RJT59" s="390"/>
      <c r="RJU59" s="391"/>
      <c r="RJV59" s="392"/>
      <c r="RJW59" s="393"/>
      <c r="RJX59" s="394"/>
      <c r="RJY59" s="395"/>
      <c r="RJZ59" s="389"/>
      <c r="RKA59" s="390"/>
      <c r="RKB59" s="391"/>
      <c r="RKC59" s="392"/>
      <c r="RKD59" s="393"/>
      <c r="RKE59" s="394"/>
      <c r="RKF59" s="395"/>
      <c r="RKG59" s="389"/>
      <c r="RKH59" s="390"/>
      <c r="RKI59" s="391"/>
      <c r="RKJ59" s="392"/>
      <c r="RKK59" s="393"/>
      <c r="RKL59" s="394"/>
      <c r="RKM59" s="395"/>
      <c r="RKN59" s="389"/>
      <c r="RKO59" s="390"/>
      <c r="RKP59" s="391"/>
      <c r="RKQ59" s="392"/>
      <c r="RKR59" s="393"/>
      <c r="RKS59" s="394"/>
      <c r="RKT59" s="395"/>
      <c r="RKU59" s="389"/>
      <c r="RKV59" s="390"/>
      <c r="RKW59" s="391"/>
      <c r="RKX59" s="392"/>
      <c r="RKY59" s="393"/>
      <c r="RKZ59" s="394"/>
      <c r="RLA59" s="395"/>
      <c r="RLB59" s="389"/>
      <c r="RLC59" s="390"/>
      <c r="RLD59" s="391"/>
      <c r="RLE59" s="392"/>
      <c r="RLF59" s="393"/>
      <c r="RLG59" s="394"/>
      <c r="RLH59" s="395"/>
      <c r="RLI59" s="389"/>
      <c r="RLJ59" s="390"/>
      <c r="RLK59" s="391"/>
      <c r="RLL59" s="392"/>
      <c r="RLM59" s="393"/>
      <c r="RLN59" s="394"/>
      <c r="RLO59" s="395"/>
      <c r="RLP59" s="389"/>
      <c r="RLQ59" s="390"/>
      <c r="RLR59" s="391"/>
      <c r="RLS59" s="392"/>
      <c r="RLT59" s="393"/>
      <c r="RLU59" s="394"/>
      <c r="RLV59" s="395"/>
      <c r="RLW59" s="389"/>
      <c r="RLX59" s="390"/>
      <c r="RLY59" s="391"/>
      <c r="RLZ59" s="392"/>
      <c r="RMA59" s="393"/>
      <c r="RMB59" s="394"/>
      <c r="RMC59" s="395"/>
      <c r="RMD59" s="389"/>
      <c r="RME59" s="390"/>
      <c r="RMF59" s="391"/>
      <c r="RMG59" s="392"/>
      <c r="RMH59" s="393"/>
      <c r="RMI59" s="394"/>
      <c r="RMJ59" s="395"/>
      <c r="RMK59" s="389"/>
      <c r="RML59" s="390"/>
      <c r="RMM59" s="391"/>
      <c r="RMN59" s="392"/>
      <c r="RMO59" s="393"/>
      <c r="RMP59" s="394"/>
      <c r="RMQ59" s="395"/>
      <c r="RMR59" s="389"/>
      <c r="RMS59" s="390"/>
      <c r="RMT59" s="391"/>
      <c r="RMU59" s="392"/>
      <c r="RMV59" s="393"/>
      <c r="RMW59" s="394"/>
      <c r="RMX59" s="395"/>
      <c r="RMY59" s="389"/>
      <c r="RMZ59" s="390"/>
      <c r="RNA59" s="391"/>
      <c r="RNB59" s="392"/>
      <c r="RNC59" s="393"/>
      <c r="RND59" s="394"/>
      <c r="RNE59" s="395"/>
      <c r="RNF59" s="389"/>
      <c r="RNG59" s="390"/>
      <c r="RNH59" s="391"/>
      <c r="RNI59" s="392"/>
      <c r="RNJ59" s="393"/>
      <c r="RNK59" s="394"/>
      <c r="RNL59" s="395"/>
      <c r="RNM59" s="389"/>
      <c r="RNN59" s="390"/>
      <c r="RNO59" s="391"/>
      <c r="RNP59" s="392"/>
      <c r="RNQ59" s="393"/>
      <c r="RNR59" s="394"/>
      <c r="RNS59" s="395"/>
      <c r="RNT59" s="389"/>
      <c r="RNU59" s="390"/>
      <c r="RNV59" s="391"/>
      <c r="RNW59" s="392"/>
      <c r="RNX59" s="393"/>
      <c r="RNY59" s="394"/>
      <c r="RNZ59" s="395"/>
      <c r="ROA59" s="389"/>
      <c r="ROB59" s="390"/>
      <c r="ROC59" s="391"/>
      <c r="ROD59" s="392"/>
      <c r="ROE59" s="393"/>
      <c r="ROF59" s="394"/>
      <c r="ROG59" s="395"/>
      <c r="ROH59" s="389"/>
      <c r="ROI59" s="390"/>
      <c r="ROJ59" s="391"/>
      <c r="ROK59" s="392"/>
      <c r="ROL59" s="393"/>
      <c r="ROM59" s="394"/>
      <c r="RON59" s="395"/>
      <c r="ROO59" s="389"/>
      <c r="ROP59" s="390"/>
      <c r="ROQ59" s="391"/>
      <c r="ROR59" s="392"/>
      <c r="ROS59" s="393"/>
      <c r="ROT59" s="394"/>
      <c r="ROU59" s="395"/>
      <c r="ROV59" s="389"/>
      <c r="ROW59" s="390"/>
      <c r="ROX59" s="391"/>
      <c r="ROY59" s="392"/>
      <c r="ROZ59" s="393"/>
      <c r="RPA59" s="394"/>
      <c r="RPB59" s="395"/>
      <c r="RPC59" s="389"/>
      <c r="RPD59" s="390"/>
      <c r="RPE59" s="391"/>
      <c r="RPF59" s="392"/>
      <c r="RPG59" s="393"/>
      <c r="RPH59" s="394"/>
      <c r="RPI59" s="395"/>
      <c r="RPJ59" s="389"/>
      <c r="RPK59" s="390"/>
      <c r="RPL59" s="391"/>
      <c r="RPM59" s="392"/>
      <c r="RPN59" s="393"/>
      <c r="RPO59" s="394"/>
      <c r="RPP59" s="395"/>
      <c r="RPQ59" s="389"/>
      <c r="RPR59" s="390"/>
      <c r="RPS59" s="391"/>
      <c r="RPT59" s="392"/>
      <c r="RPU59" s="393"/>
      <c r="RPV59" s="394"/>
      <c r="RPW59" s="395"/>
      <c r="RPX59" s="389"/>
      <c r="RPY59" s="390"/>
      <c r="RPZ59" s="391"/>
      <c r="RQA59" s="392"/>
      <c r="RQB59" s="393"/>
      <c r="RQC59" s="394"/>
      <c r="RQD59" s="395"/>
      <c r="RQE59" s="389"/>
      <c r="RQF59" s="390"/>
      <c r="RQG59" s="391"/>
      <c r="RQH59" s="392"/>
      <c r="RQI59" s="393"/>
      <c r="RQJ59" s="394"/>
      <c r="RQK59" s="395"/>
      <c r="RQL59" s="389"/>
      <c r="RQM59" s="390"/>
      <c r="RQN59" s="391"/>
      <c r="RQO59" s="392"/>
      <c r="RQP59" s="393"/>
      <c r="RQQ59" s="394"/>
      <c r="RQR59" s="395"/>
      <c r="RQS59" s="389"/>
      <c r="RQT59" s="390"/>
      <c r="RQU59" s="391"/>
      <c r="RQV59" s="392"/>
      <c r="RQW59" s="393"/>
      <c r="RQX59" s="394"/>
      <c r="RQY59" s="395"/>
      <c r="RQZ59" s="389"/>
      <c r="RRA59" s="390"/>
      <c r="RRB59" s="391"/>
      <c r="RRC59" s="392"/>
      <c r="RRD59" s="393"/>
      <c r="RRE59" s="394"/>
      <c r="RRF59" s="395"/>
      <c r="RRG59" s="389"/>
      <c r="RRH59" s="390"/>
      <c r="RRI59" s="391"/>
      <c r="RRJ59" s="392"/>
      <c r="RRK59" s="393"/>
      <c r="RRL59" s="394"/>
      <c r="RRM59" s="395"/>
      <c r="RRN59" s="389"/>
      <c r="RRO59" s="390"/>
      <c r="RRP59" s="391"/>
      <c r="RRQ59" s="392"/>
      <c r="RRR59" s="393"/>
      <c r="RRS59" s="394"/>
      <c r="RRT59" s="395"/>
      <c r="RRU59" s="389"/>
      <c r="RRV59" s="390"/>
      <c r="RRW59" s="391"/>
      <c r="RRX59" s="392"/>
      <c r="RRY59" s="393"/>
      <c r="RRZ59" s="394"/>
      <c r="RSA59" s="395"/>
      <c r="RSB59" s="389"/>
      <c r="RSC59" s="390"/>
      <c r="RSD59" s="391"/>
      <c r="RSE59" s="392"/>
      <c r="RSF59" s="393"/>
      <c r="RSG59" s="394"/>
      <c r="RSH59" s="395"/>
      <c r="RSI59" s="389"/>
      <c r="RSJ59" s="390"/>
      <c r="RSK59" s="391"/>
      <c r="RSL59" s="392"/>
      <c r="RSM59" s="393"/>
      <c r="RSN59" s="394"/>
      <c r="RSO59" s="395"/>
      <c r="RSP59" s="389"/>
      <c r="RSQ59" s="390"/>
      <c r="RSR59" s="391"/>
      <c r="RSS59" s="392"/>
      <c r="RST59" s="393"/>
      <c r="RSU59" s="394"/>
      <c r="RSV59" s="395"/>
      <c r="RSW59" s="389"/>
      <c r="RSX59" s="390"/>
      <c r="RSY59" s="391"/>
      <c r="RSZ59" s="392"/>
      <c r="RTA59" s="393"/>
      <c r="RTB59" s="394"/>
      <c r="RTC59" s="395"/>
      <c r="RTD59" s="389"/>
      <c r="RTE59" s="390"/>
      <c r="RTF59" s="391"/>
      <c r="RTG59" s="392"/>
      <c r="RTH59" s="393"/>
      <c r="RTI59" s="394"/>
      <c r="RTJ59" s="395"/>
      <c r="RTK59" s="389"/>
      <c r="RTL59" s="390"/>
      <c r="RTM59" s="391"/>
      <c r="RTN59" s="392"/>
      <c r="RTO59" s="393"/>
      <c r="RTP59" s="394"/>
      <c r="RTQ59" s="395"/>
      <c r="RTR59" s="389"/>
      <c r="RTS59" s="390"/>
      <c r="RTT59" s="391"/>
      <c r="RTU59" s="392"/>
      <c r="RTV59" s="393"/>
      <c r="RTW59" s="394"/>
      <c r="RTX59" s="395"/>
      <c r="RTY59" s="389"/>
      <c r="RTZ59" s="390"/>
      <c r="RUA59" s="391"/>
      <c r="RUB59" s="392"/>
      <c r="RUC59" s="393"/>
      <c r="RUD59" s="394"/>
      <c r="RUE59" s="395"/>
      <c r="RUF59" s="389"/>
      <c r="RUG59" s="390"/>
      <c r="RUH59" s="391"/>
      <c r="RUI59" s="392"/>
      <c r="RUJ59" s="393"/>
      <c r="RUK59" s="394"/>
      <c r="RUL59" s="395"/>
      <c r="RUM59" s="389"/>
      <c r="RUN59" s="390"/>
      <c r="RUO59" s="391"/>
      <c r="RUP59" s="392"/>
      <c r="RUQ59" s="393"/>
      <c r="RUR59" s="394"/>
      <c r="RUS59" s="395"/>
      <c r="RUT59" s="389"/>
      <c r="RUU59" s="390"/>
      <c r="RUV59" s="391"/>
      <c r="RUW59" s="392"/>
      <c r="RUX59" s="393"/>
      <c r="RUY59" s="394"/>
      <c r="RUZ59" s="395"/>
      <c r="RVA59" s="389"/>
      <c r="RVB59" s="390"/>
      <c r="RVC59" s="391"/>
      <c r="RVD59" s="392"/>
      <c r="RVE59" s="393"/>
      <c r="RVF59" s="394"/>
      <c r="RVG59" s="395"/>
      <c r="RVH59" s="389"/>
      <c r="RVI59" s="390"/>
      <c r="RVJ59" s="391"/>
      <c r="RVK59" s="392"/>
      <c r="RVL59" s="393"/>
      <c r="RVM59" s="394"/>
      <c r="RVN59" s="395"/>
      <c r="RVO59" s="389"/>
      <c r="RVP59" s="390"/>
      <c r="RVQ59" s="391"/>
      <c r="RVR59" s="392"/>
      <c r="RVS59" s="393"/>
      <c r="RVT59" s="394"/>
      <c r="RVU59" s="395"/>
      <c r="RVV59" s="389"/>
      <c r="RVW59" s="390"/>
      <c r="RVX59" s="391"/>
      <c r="RVY59" s="392"/>
      <c r="RVZ59" s="393"/>
      <c r="RWA59" s="394"/>
      <c r="RWB59" s="395"/>
      <c r="RWC59" s="389"/>
      <c r="RWD59" s="390"/>
      <c r="RWE59" s="391"/>
      <c r="RWF59" s="392"/>
      <c r="RWG59" s="393"/>
      <c r="RWH59" s="394"/>
      <c r="RWI59" s="395"/>
      <c r="RWJ59" s="389"/>
      <c r="RWK59" s="390"/>
      <c r="RWL59" s="391"/>
      <c r="RWM59" s="392"/>
      <c r="RWN59" s="393"/>
      <c r="RWO59" s="394"/>
      <c r="RWP59" s="395"/>
      <c r="RWQ59" s="389"/>
      <c r="RWR59" s="390"/>
      <c r="RWS59" s="391"/>
      <c r="RWT59" s="392"/>
      <c r="RWU59" s="393"/>
      <c r="RWV59" s="394"/>
      <c r="RWW59" s="395"/>
      <c r="RWX59" s="389"/>
      <c r="RWY59" s="390"/>
      <c r="RWZ59" s="391"/>
      <c r="RXA59" s="392"/>
      <c r="RXB59" s="393"/>
      <c r="RXC59" s="394"/>
      <c r="RXD59" s="395"/>
      <c r="RXE59" s="389"/>
      <c r="RXF59" s="390"/>
      <c r="RXG59" s="391"/>
      <c r="RXH59" s="392"/>
      <c r="RXI59" s="393"/>
      <c r="RXJ59" s="394"/>
      <c r="RXK59" s="395"/>
      <c r="RXL59" s="389"/>
      <c r="RXM59" s="390"/>
      <c r="RXN59" s="391"/>
      <c r="RXO59" s="392"/>
      <c r="RXP59" s="393"/>
      <c r="RXQ59" s="394"/>
      <c r="RXR59" s="395"/>
      <c r="RXS59" s="389"/>
      <c r="RXT59" s="390"/>
      <c r="RXU59" s="391"/>
      <c r="RXV59" s="392"/>
      <c r="RXW59" s="393"/>
      <c r="RXX59" s="394"/>
      <c r="RXY59" s="395"/>
      <c r="RXZ59" s="389"/>
      <c r="RYA59" s="390"/>
      <c r="RYB59" s="391"/>
      <c r="RYC59" s="392"/>
      <c r="RYD59" s="393"/>
      <c r="RYE59" s="394"/>
      <c r="RYF59" s="395"/>
      <c r="RYG59" s="389"/>
      <c r="RYH59" s="390"/>
      <c r="RYI59" s="391"/>
      <c r="RYJ59" s="392"/>
      <c r="RYK59" s="393"/>
      <c r="RYL59" s="394"/>
      <c r="RYM59" s="395"/>
      <c r="RYN59" s="389"/>
      <c r="RYO59" s="390"/>
      <c r="RYP59" s="391"/>
      <c r="RYQ59" s="392"/>
      <c r="RYR59" s="393"/>
      <c r="RYS59" s="394"/>
      <c r="RYT59" s="395"/>
      <c r="RYU59" s="389"/>
      <c r="RYV59" s="390"/>
      <c r="RYW59" s="391"/>
      <c r="RYX59" s="392"/>
      <c r="RYY59" s="393"/>
      <c r="RYZ59" s="394"/>
      <c r="RZA59" s="395"/>
      <c r="RZB59" s="389"/>
      <c r="RZC59" s="390"/>
      <c r="RZD59" s="391"/>
      <c r="RZE59" s="392"/>
      <c r="RZF59" s="393"/>
      <c r="RZG59" s="394"/>
      <c r="RZH59" s="395"/>
      <c r="RZI59" s="389"/>
      <c r="RZJ59" s="390"/>
      <c r="RZK59" s="391"/>
      <c r="RZL59" s="392"/>
      <c r="RZM59" s="393"/>
      <c r="RZN59" s="394"/>
      <c r="RZO59" s="395"/>
      <c r="RZP59" s="389"/>
      <c r="RZQ59" s="390"/>
      <c r="RZR59" s="391"/>
      <c r="RZS59" s="392"/>
      <c r="RZT59" s="393"/>
      <c r="RZU59" s="394"/>
      <c r="RZV59" s="395"/>
      <c r="RZW59" s="389"/>
      <c r="RZX59" s="390"/>
      <c r="RZY59" s="391"/>
      <c r="RZZ59" s="392"/>
      <c r="SAA59" s="393"/>
      <c r="SAB59" s="394"/>
      <c r="SAC59" s="395"/>
      <c r="SAD59" s="389"/>
      <c r="SAE59" s="390"/>
      <c r="SAF59" s="391"/>
      <c r="SAG59" s="392"/>
      <c r="SAH59" s="393"/>
      <c r="SAI59" s="394"/>
      <c r="SAJ59" s="395"/>
      <c r="SAK59" s="389"/>
      <c r="SAL59" s="390"/>
      <c r="SAM59" s="391"/>
      <c r="SAN59" s="392"/>
      <c r="SAO59" s="393"/>
      <c r="SAP59" s="394"/>
      <c r="SAQ59" s="395"/>
      <c r="SAR59" s="389"/>
      <c r="SAS59" s="390"/>
      <c r="SAT59" s="391"/>
      <c r="SAU59" s="392"/>
      <c r="SAV59" s="393"/>
      <c r="SAW59" s="394"/>
      <c r="SAX59" s="395"/>
      <c r="SAY59" s="389"/>
      <c r="SAZ59" s="390"/>
      <c r="SBA59" s="391"/>
      <c r="SBB59" s="392"/>
      <c r="SBC59" s="393"/>
      <c r="SBD59" s="394"/>
      <c r="SBE59" s="395"/>
      <c r="SBF59" s="389"/>
      <c r="SBG59" s="390"/>
      <c r="SBH59" s="391"/>
      <c r="SBI59" s="392"/>
      <c r="SBJ59" s="393"/>
      <c r="SBK59" s="394"/>
      <c r="SBL59" s="395"/>
      <c r="SBM59" s="389"/>
      <c r="SBN59" s="390"/>
      <c r="SBO59" s="391"/>
      <c r="SBP59" s="392"/>
      <c r="SBQ59" s="393"/>
      <c r="SBR59" s="394"/>
      <c r="SBS59" s="395"/>
      <c r="SBT59" s="389"/>
      <c r="SBU59" s="390"/>
      <c r="SBV59" s="391"/>
      <c r="SBW59" s="392"/>
      <c r="SBX59" s="393"/>
      <c r="SBY59" s="394"/>
      <c r="SBZ59" s="395"/>
      <c r="SCA59" s="389"/>
      <c r="SCB59" s="390"/>
      <c r="SCC59" s="391"/>
      <c r="SCD59" s="392"/>
      <c r="SCE59" s="393"/>
      <c r="SCF59" s="394"/>
      <c r="SCG59" s="395"/>
      <c r="SCH59" s="389"/>
      <c r="SCI59" s="390"/>
      <c r="SCJ59" s="391"/>
      <c r="SCK59" s="392"/>
      <c r="SCL59" s="393"/>
      <c r="SCM59" s="394"/>
      <c r="SCN59" s="395"/>
      <c r="SCO59" s="389"/>
      <c r="SCP59" s="390"/>
      <c r="SCQ59" s="391"/>
      <c r="SCR59" s="392"/>
      <c r="SCS59" s="393"/>
      <c r="SCT59" s="394"/>
      <c r="SCU59" s="395"/>
      <c r="SCV59" s="389"/>
      <c r="SCW59" s="390"/>
      <c r="SCX59" s="391"/>
      <c r="SCY59" s="392"/>
      <c r="SCZ59" s="393"/>
      <c r="SDA59" s="394"/>
      <c r="SDB59" s="395"/>
      <c r="SDC59" s="389"/>
      <c r="SDD59" s="390"/>
      <c r="SDE59" s="391"/>
      <c r="SDF59" s="392"/>
      <c r="SDG59" s="393"/>
      <c r="SDH59" s="394"/>
      <c r="SDI59" s="395"/>
      <c r="SDJ59" s="389"/>
      <c r="SDK59" s="390"/>
      <c r="SDL59" s="391"/>
      <c r="SDM59" s="392"/>
      <c r="SDN59" s="393"/>
      <c r="SDO59" s="394"/>
      <c r="SDP59" s="395"/>
      <c r="SDQ59" s="389"/>
      <c r="SDR59" s="390"/>
      <c r="SDS59" s="391"/>
      <c r="SDT59" s="392"/>
      <c r="SDU59" s="393"/>
      <c r="SDV59" s="394"/>
      <c r="SDW59" s="395"/>
      <c r="SDX59" s="389"/>
      <c r="SDY59" s="390"/>
      <c r="SDZ59" s="391"/>
      <c r="SEA59" s="392"/>
      <c r="SEB59" s="393"/>
      <c r="SEC59" s="394"/>
      <c r="SED59" s="395"/>
      <c r="SEE59" s="389"/>
      <c r="SEF59" s="390"/>
      <c r="SEG59" s="391"/>
      <c r="SEH59" s="392"/>
      <c r="SEI59" s="393"/>
      <c r="SEJ59" s="394"/>
      <c r="SEK59" s="395"/>
      <c r="SEL59" s="389"/>
      <c r="SEM59" s="390"/>
      <c r="SEN59" s="391"/>
      <c r="SEO59" s="392"/>
      <c r="SEP59" s="393"/>
      <c r="SEQ59" s="394"/>
      <c r="SER59" s="395"/>
      <c r="SES59" s="389"/>
      <c r="SET59" s="390"/>
      <c r="SEU59" s="391"/>
      <c r="SEV59" s="392"/>
      <c r="SEW59" s="393"/>
      <c r="SEX59" s="394"/>
      <c r="SEY59" s="395"/>
      <c r="SEZ59" s="389"/>
      <c r="SFA59" s="390"/>
      <c r="SFB59" s="391"/>
      <c r="SFC59" s="392"/>
      <c r="SFD59" s="393"/>
      <c r="SFE59" s="394"/>
      <c r="SFF59" s="395"/>
      <c r="SFG59" s="389"/>
      <c r="SFH59" s="390"/>
      <c r="SFI59" s="391"/>
      <c r="SFJ59" s="392"/>
      <c r="SFK59" s="393"/>
      <c r="SFL59" s="394"/>
      <c r="SFM59" s="395"/>
      <c r="SFN59" s="389"/>
      <c r="SFO59" s="390"/>
      <c r="SFP59" s="391"/>
      <c r="SFQ59" s="392"/>
      <c r="SFR59" s="393"/>
      <c r="SFS59" s="394"/>
      <c r="SFT59" s="395"/>
      <c r="SFU59" s="389"/>
      <c r="SFV59" s="390"/>
      <c r="SFW59" s="391"/>
      <c r="SFX59" s="392"/>
      <c r="SFY59" s="393"/>
      <c r="SFZ59" s="394"/>
      <c r="SGA59" s="395"/>
      <c r="SGB59" s="389"/>
      <c r="SGC59" s="390"/>
      <c r="SGD59" s="391"/>
      <c r="SGE59" s="392"/>
      <c r="SGF59" s="393"/>
      <c r="SGG59" s="394"/>
      <c r="SGH59" s="395"/>
      <c r="SGI59" s="389"/>
      <c r="SGJ59" s="390"/>
      <c r="SGK59" s="391"/>
      <c r="SGL59" s="392"/>
      <c r="SGM59" s="393"/>
      <c r="SGN59" s="394"/>
      <c r="SGO59" s="395"/>
      <c r="SGP59" s="389"/>
      <c r="SGQ59" s="390"/>
      <c r="SGR59" s="391"/>
      <c r="SGS59" s="392"/>
      <c r="SGT59" s="393"/>
      <c r="SGU59" s="394"/>
      <c r="SGV59" s="395"/>
      <c r="SGW59" s="389"/>
      <c r="SGX59" s="390"/>
      <c r="SGY59" s="391"/>
      <c r="SGZ59" s="392"/>
      <c r="SHA59" s="393"/>
      <c r="SHB59" s="394"/>
      <c r="SHC59" s="395"/>
      <c r="SHD59" s="389"/>
      <c r="SHE59" s="390"/>
      <c r="SHF59" s="391"/>
      <c r="SHG59" s="392"/>
      <c r="SHH59" s="393"/>
      <c r="SHI59" s="394"/>
      <c r="SHJ59" s="395"/>
      <c r="SHK59" s="389"/>
      <c r="SHL59" s="390"/>
      <c r="SHM59" s="391"/>
      <c r="SHN59" s="392"/>
      <c r="SHO59" s="393"/>
      <c r="SHP59" s="394"/>
      <c r="SHQ59" s="395"/>
      <c r="SHR59" s="389"/>
      <c r="SHS59" s="390"/>
      <c r="SHT59" s="391"/>
      <c r="SHU59" s="392"/>
      <c r="SHV59" s="393"/>
      <c r="SHW59" s="394"/>
      <c r="SHX59" s="395"/>
      <c r="SHY59" s="389"/>
      <c r="SHZ59" s="390"/>
      <c r="SIA59" s="391"/>
      <c r="SIB59" s="392"/>
      <c r="SIC59" s="393"/>
      <c r="SID59" s="394"/>
      <c r="SIE59" s="395"/>
      <c r="SIF59" s="389"/>
      <c r="SIG59" s="390"/>
      <c r="SIH59" s="391"/>
      <c r="SII59" s="392"/>
      <c r="SIJ59" s="393"/>
      <c r="SIK59" s="394"/>
      <c r="SIL59" s="395"/>
      <c r="SIM59" s="389"/>
      <c r="SIN59" s="390"/>
      <c r="SIO59" s="391"/>
      <c r="SIP59" s="392"/>
      <c r="SIQ59" s="393"/>
      <c r="SIR59" s="394"/>
      <c r="SIS59" s="395"/>
      <c r="SIT59" s="389"/>
      <c r="SIU59" s="390"/>
      <c r="SIV59" s="391"/>
      <c r="SIW59" s="392"/>
      <c r="SIX59" s="393"/>
      <c r="SIY59" s="394"/>
      <c r="SIZ59" s="395"/>
      <c r="SJA59" s="389"/>
      <c r="SJB59" s="390"/>
      <c r="SJC59" s="391"/>
      <c r="SJD59" s="392"/>
      <c r="SJE59" s="393"/>
      <c r="SJF59" s="394"/>
      <c r="SJG59" s="395"/>
      <c r="SJH59" s="389"/>
      <c r="SJI59" s="390"/>
      <c r="SJJ59" s="391"/>
      <c r="SJK59" s="392"/>
      <c r="SJL59" s="393"/>
      <c r="SJM59" s="394"/>
      <c r="SJN59" s="395"/>
      <c r="SJO59" s="389"/>
      <c r="SJP59" s="390"/>
      <c r="SJQ59" s="391"/>
      <c r="SJR59" s="392"/>
      <c r="SJS59" s="393"/>
      <c r="SJT59" s="394"/>
      <c r="SJU59" s="395"/>
      <c r="SJV59" s="389"/>
      <c r="SJW59" s="390"/>
      <c r="SJX59" s="391"/>
      <c r="SJY59" s="392"/>
      <c r="SJZ59" s="393"/>
      <c r="SKA59" s="394"/>
      <c r="SKB59" s="395"/>
      <c r="SKC59" s="389"/>
      <c r="SKD59" s="390"/>
      <c r="SKE59" s="391"/>
      <c r="SKF59" s="392"/>
      <c r="SKG59" s="393"/>
      <c r="SKH59" s="394"/>
      <c r="SKI59" s="395"/>
      <c r="SKJ59" s="389"/>
      <c r="SKK59" s="390"/>
      <c r="SKL59" s="391"/>
      <c r="SKM59" s="392"/>
      <c r="SKN59" s="393"/>
      <c r="SKO59" s="394"/>
      <c r="SKP59" s="395"/>
      <c r="SKQ59" s="389"/>
      <c r="SKR59" s="390"/>
      <c r="SKS59" s="391"/>
      <c r="SKT59" s="392"/>
      <c r="SKU59" s="393"/>
      <c r="SKV59" s="394"/>
      <c r="SKW59" s="395"/>
      <c r="SKX59" s="389"/>
      <c r="SKY59" s="390"/>
      <c r="SKZ59" s="391"/>
      <c r="SLA59" s="392"/>
      <c r="SLB59" s="393"/>
      <c r="SLC59" s="394"/>
      <c r="SLD59" s="395"/>
      <c r="SLE59" s="389"/>
      <c r="SLF59" s="390"/>
      <c r="SLG59" s="391"/>
      <c r="SLH59" s="392"/>
      <c r="SLI59" s="393"/>
      <c r="SLJ59" s="394"/>
      <c r="SLK59" s="395"/>
      <c r="SLL59" s="389"/>
      <c r="SLM59" s="390"/>
      <c r="SLN59" s="391"/>
      <c r="SLO59" s="392"/>
      <c r="SLP59" s="393"/>
      <c r="SLQ59" s="394"/>
      <c r="SLR59" s="395"/>
      <c r="SLS59" s="389"/>
      <c r="SLT59" s="390"/>
      <c r="SLU59" s="391"/>
      <c r="SLV59" s="392"/>
      <c r="SLW59" s="393"/>
      <c r="SLX59" s="394"/>
      <c r="SLY59" s="395"/>
      <c r="SLZ59" s="389"/>
      <c r="SMA59" s="390"/>
      <c r="SMB59" s="391"/>
      <c r="SMC59" s="392"/>
      <c r="SMD59" s="393"/>
      <c r="SME59" s="394"/>
      <c r="SMF59" s="395"/>
      <c r="SMG59" s="389"/>
      <c r="SMH59" s="390"/>
      <c r="SMI59" s="391"/>
      <c r="SMJ59" s="392"/>
      <c r="SMK59" s="393"/>
      <c r="SML59" s="394"/>
      <c r="SMM59" s="395"/>
      <c r="SMN59" s="389"/>
      <c r="SMO59" s="390"/>
      <c r="SMP59" s="391"/>
      <c r="SMQ59" s="392"/>
      <c r="SMR59" s="393"/>
      <c r="SMS59" s="394"/>
      <c r="SMT59" s="395"/>
      <c r="SMU59" s="389"/>
      <c r="SMV59" s="390"/>
      <c r="SMW59" s="391"/>
      <c r="SMX59" s="392"/>
      <c r="SMY59" s="393"/>
      <c r="SMZ59" s="394"/>
      <c r="SNA59" s="395"/>
      <c r="SNB59" s="389"/>
      <c r="SNC59" s="390"/>
      <c r="SND59" s="391"/>
      <c r="SNE59" s="392"/>
      <c r="SNF59" s="393"/>
      <c r="SNG59" s="394"/>
      <c r="SNH59" s="395"/>
      <c r="SNI59" s="389"/>
      <c r="SNJ59" s="390"/>
      <c r="SNK59" s="391"/>
      <c r="SNL59" s="392"/>
      <c r="SNM59" s="393"/>
      <c r="SNN59" s="394"/>
      <c r="SNO59" s="395"/>
      <c r="SNP59" s="389"/>
      <c r="SNQ59" s="390"/>
      <c r="SNR59" s="391"/>
      <c r="SNS59" s="392"/>
      <c r="SNT59" s="393"/>
      <c r="SNU59" s="394"/>
      <c r="SNV59" s="395"/>
      <c r="SNW59" s="389"/>
      <c r="SNX59" s="390"/>
      <c r="SNY59" s="391"/>
      <c r="SNZ59" s="392"/>
      <c r="SOA59" s="393"/>
      <c r="SOB59" s="394"/>
      <c r="SOC59" s="395"/>
      <c r="SOD59" s="389"/>
      <c r="SOE59" s="390"/>
      <c r="SOF59" s="391"/>
      <c r="SOG59" s="392"/>
      <c r="SOH59" s="393"/>
      <c r="SOI59" s="394"/>
      <c r="SOJ59" s="395"/>
      <c r="SOK59" s="389"/>
      <c r="SOL59" s="390"/>
      <c r="SOM59" s="391"/>
      <c r="SON59" s="392"/>
      <c r="SOO59" s="393"/>
      <c r="SOP59" s="394"/>
      <c r="SOQ59" s="395"/>
      <c r="SOR59" s="389"/>
      <c r="SOS59" s="390"/>
      <c r="SOT59" s="391"/>
      <c r="SOU59" s="392"/>
      <c r="SOV59" s="393"/>
      <c r="SOW59" s="394"/>
      <c r="SOX59" s="395"/>
      <c r="SOY59" s="389"/>
      <c r="SOZ59" s="390"/>
      <c r="SPA59" s="391"/>
      <c r="SPB59" s="392"/>
      <c r="SPC59" s="393"/>
      <c r="SPD59" s="394"/>
      <c r="SPE59" s="395"/>
      <c r="SPF59" s="389"/>
      <c r="SPG59" s="390"/>
      <c r="SPH59" s="391"/>
      <c r="SPI59" s="392"/>
      <c r="SPJ59" s="393"/>
      <c r="SPK59" s="394"/>
      <c r="SPL59" s="395"/>
      <c r="SPM59" s="389"/>
      <c r="SPN59" s="390"/>
      <c r="SPO59" s="391"/>
      <c r="SPP59" s="392"/>
      <c r="SPQ59" s="393"/>
      <c r="SPR59" s="394"/>
      <c r="SPS59" s="395"/>
      <c r="SPT59" s="389"/>
      <c r="SPU59" s="390"/>
      <c r="SPV59" s="391"/>
      <c r="SPW59" s="392"/>
      <c r="SPX59" s="393"/>
      <c r="SPY59" s="394"/>
      <c r="SPZ59" s="395"/>
      <c r="SQA59" s="389"/>
      <c r="SQB59" s="390"/>
      <c r="SQC59" s="391"/>
      <c r="SQD59" s="392"/>
      <c r="SQE59" s="393"/>
      <c r="SQF59" s="394"/>
      <c r="SQG59" s="395"/>
      <c r="SQH59" s="389"/>
      <c r="SQI59" s="390"/>
      <c r="SQJ59" s="391"/>
      <c r="SQK59" s="392"/>
      <c r="SQL59" s="393"/>
      <c r="SQM59" s="394"/>
      <c r="SQN59" s="395"/>
      <c r="SQO59" s="389"/>
      <c r="SQP59" s="390"/>
      <c r="SQQ59" s="391"/>
      <c r="SQR59" s="392"/>
      <c r="SQS59" s="393"/>
      <c r="SQT59" s="394"/>
      <c r="SQU59" s="395"/>
      <c r="SQV59" s="389"/>
      <c r="SQW59" s="390"/>
      <c r="SQX59" s="391"/>
      <c r="SQY59" s="392"/>
      <c r="SQZ59" s="393"/>
      <c r="SRA59" s="394"/>
      <c r="SRB59" s="395"/>
      <c r="SRC59" s="389"/>
      <c r="SRD59" s="390"/>
      <c r="SRE59" s="391"/>
      <c r="SRF59" s="392"/>
      <c r="SRG59" s="393"/>
      <c r="SRH59" s="394"/>
      <c r="SRI59" s="395"/>
      <c r="SRJ59" s="389"/>
      <c r="SRK59" s="390"/>
      <c r="SRL59" s="391"/>
      <c r="SRM59" s="392"/>
      <c r="SRN59" s="393"/>
      <c r="SRO59" s="394"/>
      <c r="SRP59" s="395"/>
      <c r="SRQ59" s="389"/>
      <c r="SRR59" s="390"/>
      <c r="SRS59" s="391"/>
      <c r="SRT59" s="392"/>
      <c r="SRU59" s="393"/>
      <c r="SRV59" s="394"/>
      <c r="SRW59" s="395"/>
      <c r="SRX59" s="389"/>
      <c r="SRY59" s="390"/>
      <c r="SRZ59" s="391"/>
      <c r="SSA59" s="392"/>
      <c r="SSB59" s="393"/>
      <c r="SSC59" s="394"/>
      <c r="SSD59" s="395"/>
      <c r="SSE59" s="389"/>
      <c r="SSF59" s="390"/>
      <c r="SSG59" s="391"/>
      <c r="SSH59" s="392"/>
      <c r="SSI59" s="393"/>
      <c r="SSJ59" s="394"/>
      <c r="SSK59" s="395"/>
      <c r="SSL59" s="389"/>
      <c r="SSM59" s="390"/>
      <c r="SSN59" s="391"/>
      <c r="SSO59" s="392"/>
      <c r="SSP59" s="393"/>
      <c r="SSQ59" s="394"/>
      <c r="SSR59" s="395"/>
      <c r="SSS59" s="389"/>
      <c r="SST59" s="390"/>
      <c r="SSU59" s="391"/>
      <c r="SSV59" s="392"/>
      <c r="SSW59" s="393"/>
      <c r="SSX59" s="394"/>
      <c r="SSY59" s="395"/>
      <c r="SSZ59" s="389"/>
      <c r="STA59" s="390"/>
      <c r="STB59" s="391"/>
      <c r="STC59" s="392"/>
      <c r="STD59" s="393"/>
      <c r="STE59" s="394"/>
      <c r="STF59" s="395"/>
      <c r="STG59" s="389"/>
      <c r="STH59" s="390"/>
      <c r="STI59" s="391"/>
      <c r="STJ59" s="392"/>
      <c r="STK59" s="393"/>
      <c r="STL59" s="394"/>
      <c r="STM59" s="395"/>
      <c r="STN59" s="389"/>
      <c r="STO59" s="390"/>
      <c r="STP59" s="391"/>
      <c r="STQ59" s="392"/>
      <c r="STR59" s="393"/>
      <c r="STS59" s="394"/>
      <c r="STT59" s="395"/>
      <c r="STU59" s="389"/>
      <c r="STV59" s="390"/>
      <c r="STW59" s="391"/>
      <c r="STX59" s="392"/>
      <c r="STY59" s="393"/>
      <c r="STZ59" s="394"/>
      <c r="SUA59" s="395"/>
      <c r="SUB59" s="389"/>
      <c r="SUC59" s="390"/>
      <c r="SUD59" s="391"/>
      <c r="SUE59" s="392"/>
      <c r="SUF59" s="393"/>
      <c r="SUG59" s="394"/>
      <c r="SUH59" s="395"/>
      <c r="SUI59" s="389"/>
      <c r="SUJ59" s="390"/>
      <c r="SUK59" s="391"/>
      <c r="SUL59" s="392"/>
      <c r="SUM59" s="393"/>
      <c r="SUN59" s="394"/>
      <c r="SUO59" s="395"/>
      <c r="SUP59" s="389"/>
      <c r="SUQ59" s="390"/>
      <c r="SUR59" s="391"/>
      <c r="SUS59" s="392"/>
      <c r="SUT59" s="393"/>
      <c r="SUU59" s="394"/>
      <c r="SUV59" s="395"/>
      <c r="SUW59" s="389"/>
      <c r="SUX59" s="390"/>
      <c r="SUY59" s="391"/>
      <c r="SUZ59" s="392"/>
      <c r="SVA59" s="393"/>
      <c r="SVB59" s="394"/>
      <c r="SVC59" s="395"/>
      <c r="SVD59" s="389"/>
      <c r="SVE59" s="390"/>
      <c r="SVF59" s="391"/>
      <c r="SVG59" s="392"/>
      <c r="SVH59" s="393"/>
      <c r="SVI59" s="394"/>
      <c r="SVJ59" s="395"/>
      <c r="SVK59" s="389"/>
      <c r="SVL59" s="390"/>
      <c r="SVM59" s="391"/>
      <c r="SVN59" s="392"/>
      <c r="SVO59" s="393"/>
      <c r="SVP59" s="394"/>
      <c r="SVQ59" s="395"/>
      <c r="SVR59" s="389"/>
      <c r="SVS59" s="390"/>
      <c r="SVT59" s="391"/>
      <c r="SVU59" s="392"/>
      <c r="SVV59" s="393"/>
      <c r="SVW59" s="394"/>
      <c r="SVX59" s="395"/>
      <c r="SVY59" s="389"/>
      <c r="SVZ59" s="390"/>
      <c r="SWA59" s="391"/>
      <c r="SWB59" s="392"/>
      <c r="SWC59" s="393"/>
      <c r="SWD59" s="394"/>
      <c r="SWE59" s="395"/>
      <c r="SWF59" s="389"/>
      <c r="SWG59" s="390"/>
      <c r="SWH59" s="391"/>
      <c r="SWI59" s="392"/>
      <c r="SWJ59" s="393"/>
      <c r="SWK59" s="394"/>
      <c r="SWL59" s="395"/>
      <c r="SWM59" s="389"/>
      <c r="SWN59" s="390"/>
      <c r="SWO59" s="391"/>
      <c r="SWP59" s="392"/>
      <c r="SWQ59" s="393"/>
      <c r="SWR59" s="394"/>
      <c r="SWS59" s="395"/>
      <c r="SWT59" s="389"/>
      <c r="SWU59" s="390"/>
      <c r="SWV59" s="391"/>
      <c r="SWW59" s="392"/>
      <c r="SWX59" s="393"/>
      <c r="SWY59" s="394"/>
      <c r="SWZ59" s="395"/>
      <c r="SXA59" s="389"/>
      <c r="SXB59" s="390"/>
      <c r="SXC59" s="391"/>
      <c r="SXD59" s="392"/>
      <c r="SXE59" s="393"/>
      <c r="SXF59" s="394"/>
      <c r="SXG59" s="395"/>
      <c r="SXH59" s="389"/>
      <c r="SXI59" s="390"/>
      <c r="SXJ59" s="391"/>
      <c r="SXK59" s="392"/>
      <c r="SXL59" s="393"/>
      <c r="SXM59" s="394"/>
      <c r="SXN59" s="395"/>
      <c r="SXO59" s="389"/>
      <c r="SXP59" s="390"/>
      <c r="SXQ59" s="391"/>
      <c r="SXR59" s="392"/>
      <c r="SXS59" s="393"/>
      <c r="SXT59" s="394"/>
      <c r="SXU59" s="395"/>
      <c r="SXV59" s="389"/>
      <c r="SXW59" s="390"/>
      <c r="SXX59" s="391"/>
      <c r="SXY59" s="392"/>
      <c r="SXZ59" s="393"/>
      <c r="SYA59" s="394"/>
      <c r="SYB59" s="395"/>
      <c r="SYC59" s="389"/>
      <c r="SYD59" s="390"/>
      <c r="SYE59" s="391"/>
      <c r="SYF59" s="392"/>
      <c r="SYG59" s="393"/>
      <c r="SYH59" s="394"/>
      <c r="SYI59" s="395"/>
      <c r="SYJ59" s="389"/>
      <c r="SYK59" s="390"/>
      <c r="SYL59" s="391"/>
      <c r="SYM59" s="392"/>
      <c r="SYN59" s="393"/>
      <c r="SYO59" s="394"/>
      <c r="SYP59" s="395"/>
      <c r="SYQ59" s="389"/>
      <c r="SYR59" s="390"/>
      <c r="SYS59" s="391"/>
      <c r="SYT59" s="392"/>
      <c r="SYU59" s="393"/>
      <c r="SYV59" s="394"/>
      <c r="SYW59" s="395"/>
      <c r="SYX59" s="389"/>
      <c r="SYY59" s="390"/>
      <c r="SYZ59" s="391"/>
      <c r="SZA59" s="392"/>
      <c r="SZB59" s="393"/>
      <c r="SZC59" s="394"/>
      <c r="SZD59" s="395"/>
      <c r="SZE59" s="389"/>
      <c r="SZF59" s="390"/>
      <c r="SZG59" s="391"/>
      <c r="SZH59" s="392"/>
      <c r="SZI59" s="393"/>
      <c r="SZJ59" s="394"/>
      <c r="SZK59" s="395"/>
      <c r="SZL59" s="389"/>
      <c r="SZM59" s="390"/>
      <c r="SZN59" s="391"/>
      <c r="SZO59" s="392"/>
      <c r="SZP59" s="393"/>
      <c r="SZQ59" s="394"/>
      <c r="SZR59" s="395"/>
      <c r="SZS59" s="389"/>
      <c r="SZT59" s="390"/>
      <c r="SZU59" s="391"/>
      <c r="SZV59" s="392"/>
      <c r="SZW59" s="393"/>
      <c r="SZX59" s="394"/>
      <c r="SZY59" s="395"/>
      <c r="SZZ59" s="389"/>
      <c r="TAA59" s="390"/>
      <c r="TAB59" s="391"/>
      <c r="TAC59" s="392"/>
      <c r="TAD59" s="393"/>
      <c r="TAE59" s="394"/>
      <c r="TAF59" s="395"/>
      <c r="TAG59" s="389"/>
      <c r="TAH59" s="390"/>
      <c r="TAI59" s="391"/>
      <c r="TAJ59" s="392"/>
      <c r="TAK59" s="393"/>
      <c r="TAL59" s="394"/>
      <c r="TAM59" s="395"/>
      <c r="TAN59" s="389"/>
      <c r="TAO59" s="390"/>
      <c r="TAP59" s="391"/>
      <c r="TAQ59" s="392"/>
      <c r="TAR59" s="393"/>
      <c r="TAS59" s="394"/>
      <c r="TAT59" s="395"/>
      <c r="TAU59" s="389"/>
      <c r="TAV59" s="390"/>
      <c r="TAW59" s="391"/>
      <c r="TAX59" s="392"/>
      <c r="TAY59" s="393"/>
      <c r="TAZ59" s="394"/>
      <c r="TBA59" s="395"/>
      <c r="TBB59" s="389"/>
      <c r="TBC59" s="390"/>
      <c r="TBD59" s="391"/>
      <c r="TBE59" s="392"/>
      <c r="TBF59" s="393"/>
      <c r="TBG59" s="394"/>
      <c r="TBH59" s="395"/>
      <c r="TBI59" s="389"/>
      <c r="TBJ59" s="390"/>
      <c r="TBK59" s="391"/>
      <c r="TBL59" s="392"/>
      <c r="TBM59" s="393"/>
      <c r="TBN59" s="394"/>
      <c r="TBO59" s="395"/>
      <c r="TBP59" s="389"/>
      <c r="TBQ59" s="390"/>
      <c r="TBR59" s="391"/>
      <c r="TBS59" s="392"/>
      <c r="TBT59" s="393"/>
      <c r="TBU59" s="394"/>
      <c r="TBV59" s="395"/>
      <c r="TBW59" s="389"/>
      <c r="TBX59" s="390"/>
      <c r="TBY59" s="391"/>
      <c r="TBZ59" s="392"/>
      <c r="TCA59" s="393"/>
      <c r="TCB59" s="394"/>
      <c r="TCC59" s="395"/>
      <c r="TCD59" s="389"/>
      <c r="TCE59" s="390"/>
      <c r="TCF59" s="391"/>
      <c r="TCG59" s="392"/>
      <c r="TCH59" s="393"/>
      <c r="TCI59" s="394"/>
      <c r="TCJ59" s="395"/>
      <c r="TCK59" s="389"/>
      <c r="TCL59" s="390"/>
      <c r="TCM59" s="391"/>
      <c r="TCN59" s="392"/>
      <c r="TCO59" s="393"/>
      <c r="TCP59" s="394"/>
      <c r="TCQ59" s="395"/>
      <c r="TCR59" s="389"/>
      <c r="TCS59" s="390"/>
      <c r="TCT59" s="391"/>
      <c r="TCU59" s="392"/>
      <c r="TCV59" s="393"/>
      <c r="TCW59" s="394"/>
      <c r="TCX59" s="395"/>
      <c r="TCY59" s="389"/>
      <c r="TCZ59" s="390"/>
      <c r="TDA59" s="391"/>
      <c r="TDB59" s="392"/>
      <c r="TDC59" s="393"/>
      <c r="TDD59" s="394"/>
      <c r="TDE59" s="395"/>
      <c r="TDF59" s="389"/>
      <c r="TDG59" s="390"/>
      <c r="TDH59" s="391"/>
      <c r="TDI59" s="392"/>
      <c r="TDJ59" s="393"/>
      <c r="TDK59" s="394"/>
      <c r="TDL59" s="395"/>
      <c r="TDM59" s="389"/>
      <c r="TDN59" s="390"/>
      <c r="TDO59" s="391"/>
      <c r="TDP59" s="392"/>
      <c r="TDQ59" s="393"/>
      <c r="TDR59" s="394"/>
      <c r="TDS59" s="395"/>
      <c r="TDT59" s="389"/>
      <c r="TDU59" s="390"/>
      <c r="TDV59" s="391"/>
      <c r="TDW59" s="392"/>
      <c r="TDX59" s="393"/>
      <c r="TDY59" s="394"/>
      <c r="TDZ59" s="395"/>
      <c r="TEA59" s="389"/>
      <c r="TEB59" s="390"/>
      <c r="TEC59" s="391"/>
      <c r="TED59" s="392"/>
      <c r="TEE59" s="393"/>
      <c r="TEF59" s="394"/>
      <c r="TEG59" s="395"/>
      <c r="TEH59" s="389"/>
      <c r="TEI59" s="390"/>
      <c r="TEJ59" s="391"/>
      <c r="TEK59" s="392"/>
      <c r="TEL59" s="393"/>
      <c r="TEM59" s="394"/>
      <c r="TEN59" s="395"/>
      <c r="TEO59" s="389"/>
      <c r="TEP59" s="390"/>
      <c r="TEQ59" s="391"/>
      <c r="TER59" s="392"/>
      <c r="TES59" s="393"/>
      <c r="TET59" s="394"/>
      <c r="TEU59" s="395"/>
      <c r="TEV59" s="389"/>
      <c r="TEW59" s="390"/>
      <c r="TEX59" s="391"/>
      <c r="TEY59" s="392"/>
      <c r="TEZ59" s="393"/>
      <c r="TFA59" s="394"/>
      <c r="TFB59" s="395"/>
      <c r="TFC59" s="389"/>
      <c r="TFD59" s="390"/>
      <c r="TFE59" s="391"/>
      <c r="TFF59" s="392"/>
      <c r="TFG59" s="393"/>
      <c r="TFH59" s="394"/>
      <c r="TFI59" s="395"/>
      <c r="TFJ59" s="389"/>
      <c r="TFK59" s="390"/>
      <c r="TFL59" s="391"/>
      <c r="TFM59" s="392"/>
      <c r="TFN59" s="393"/>
      <c r="TFO59" s="394"/>
      <c r="TFP59" s="395"/>
      <c r="TFQ59" s="389"/>
      <c r="TFR59" s="390"/>
      <c r="TFS59" s="391"/>
      <c r="TFT59" s="392"/>
      <c r="TFU59" s="393"/>
      <c r="TFV59" s="394"/>
      <c r="TFW59" s="395"/>
      <c r="TFX59" s="389"/>
      <c r="TFY59" s="390"/>
      <c r="TFZ59" s="391"/>
      <c r="TGA59" s="392"/>
      <c r="TGB59" s="393"/>
      <c r="TGC59" s="394"/>
      <c r="TGD59" s="395"/>
      <c r="TGE59" s="389"/>
      <c r="TGF59" s="390"/>
      <c r="TGG59" s="391"/>
      <c r="TGH59" s="392"/>
      <c r="TGI59" s="393"/>
      <c r="TGJ59" s="394"/>
      <c r="TGK59" s="395"/>
      <c r="TGL59" s="389"/>
      <c r="TGM59" s="390"/>
      <c r="TGN59" s="391"/>
      <c r="TGO59" s="392"/>
      <c r="TGP59" s="393"/>
      <c r="TGQ59" s="394"/>
      <c r="TGR59" s="395"/>
      <c r="TGS59" s="389"/>
      <c r="TGT59" s="390"/>
      <c r="TGU59" s="391"/>
      <c r="TGV59" s="392"/>
      <c r="TGW59" s="393"/>
      <c r="TGX59" s="394"/>
      <c r="TGY59" s="395"/>
      <c r="TGZ59" s="389"/>
      <c r="THA59" s="390"/>
      <c r="THB59" s="391"/>
      <c r="THC59" s="392"/>
      <c r="THD59" s="393"/>
      <c r="THE59" s="394"/>
      <c r="THF59" s="395"/>
      <c r="THG59" s="389"/>
      <c r="THH59" s="390"/>
      <c r="THI59" s="391"/>
      <c r="THJ59" s="392"/>
      <c r="THK59" s="393"/>
      <c r="THL59" s="394"/>
      <c r="THM59" s="395"/>
      <c r="THN59" s="389"/>
      <c r="THO59" s="390"/>
      <c r="THP59" s="391"/>
      <c r="THQ59" s="392"/>
      <c r="THR59" s="393"/>
      <c r="THS59" s="394"/>
      <c r="THT59" s="395"/>
      <c r="THU59" s="389"/>
      <c r="THV59" s="390"/>
      <c r="THW59" s="391"/>
      <c r="THX59" s="392"/>
      <c r="THY59" s="393"/>
      <c r="THZ59" s="394"/>
      <c r="TIA59" s="395"/>
      <c r="TIB59" s="389"/>
      <c r="TIC59" s="390"/>
      <c r="TID59" s="391"/>
      <c r="TIE59" s="392"/>
      <c r="TIF59" s="393"/>
      <c r="TIG59" s="394"/>
      <c r="TIH59" s="395"/>
      <c r="TII59" s="389"/>
      <c r="TIJ59" s="390"/>
      <c r="TIK59" s="391"/>
      <c r="TIL59" s="392"/>
      <c r="TIM59" s="393"/>
      <c r="TIN59" s="394"/>
      <c r="TIO59" s="395"/>
      <c r="TIP59" s="389"/>
      <c r="TIQ59" s="390"/>
      <c r="TIR59" s="391"/>
      <c r="TIS59" s="392"/>
      <c r="TIT59" s="393"/>
      <c r="TIU59" s="394"/>
      <c r="TIV59" s="395"/>
      <c r="TIW59" s="389"/>
      <c r="TIX59" s="390"/>
      <c r="TIY59" s="391"/>
      <c r="TIZ59" s="392"/>
      <c r="TJA59" s="393"/>
      <c r="TJB59" s="394"/>
      <c r="TJC59" s="395"/>
      <c r="TJD59" s="389"/>
      <c r="TJE59" s="390"/>
      <c r="TJF59" s="391"/>
      <c r="TJG59" s="392"/>
      <c r="TJH59" s="393"/>
      <c r="TJI59" s="394"/>
      <c r="TJJ59" s="395"/>
      <c r="TJK59" s="389"/>
      <c r="TJL59" s="390"/>
      <c r="TJM59" s="391"/>
      <c r="TJN59" s="392"/>
      <c r="TJO59" s="393"/>
      <c r="TJP59" s="394"/>
      <c r="TJQ59" s="395"/>
      <c r="TJR59" s="389"/>
      <c r="TJS59" s="390"/>
      <c r="TJT59" s="391"/>
      <c r="TJU59" s="392"/>
      <c r="TJV59" s="393"/>
      <c r="TJW59" s="394"/>
      <c r="TJX59" s="395"/>
      <c r="TJY59" s="389"/>
      <c r="TJZ59" s="390"/>
      <c r="TKA59" s="391"/>
      <c r="TKB59" s="392"/>
      <c r="TKC59" s="393"/>
      <c r="TKD59" s="394"/>
      <c r="TKE59" s="395"/>
      <c r="TKF59" s="389"/>
      <c r="TKG59" s="390"/>
      <c r="TKH59" s="391"/>
      <c r="TKI59" s="392"/>
      <c r="TKJ59" s="393"/>
      <c r="TKK59" s="394"/>
      <c r="TKL59" s="395"/>
      <c r="TKM59" s="389"/>
      <c r="TKN59" s="390"/>
      <c r="TKO59" s="391"/>
      <c r="TKP59" s="392"/>
      <c r="TKQ59" s="393"/>
      <c r="TKR59" s="394"/>
      <c r="TKS59" s="395"/>
      <c r="TKT59" s="389"/>
      <c r="TKU59" s="390"/>
      <c r="TKV59" s="391"/>
      <c r="TKW59" s="392"/>
      <c r="TKX59" s="393"/>
      <c r="TKY59" s="394"/>
      <c r="TKZ59" s="395"/>
      <c r="TLA59" s="389"/>
      <c r="TLB59" s="390"/>
      <c r="TLC59" s="391"/>
      <c r="TLD59" s="392"/>
      <c r="TLE59" s="393"/>
      <c r="TLF59" s="394"/>
      <c r="TLG59" s="395"/>
      <c r="TLH59" s="389"/>
      <c r="TLI59" s="390"/>
      <c r="TLJ59" s="391"/>
      <c r="TLK59" s="392"/>
      <c r="TLL59" s="393"/>
      <c r="TLM59" s="394"/>
      <c r="TLN59" s="395"/>
      <c r="TLO59" s="389"/>
      <c r="TLP59" s="390"/>
      <c r="TLQ59" s="391"/>
      <c r="TLR59" s="392"/>
      <c r="TLS59" s="393"/>
      <c r="TLT59" s="394"/>
      <c r="TLU59" s="395"/>
      <c r="TLV59" s="389"/>
      <c r="TLW59" s="390"/>
      <c r="TLX59" s="391"/>
      <c r="TLY59" s="392"/>
      <c r="TLZ59" s="393"/>
      <c r="TMA59" s="394"/>
      <c r="TMB59" s="395"/>
      <c r="TMC59" s="389"/>
      <c r="TMD59" s="390"/>
      <c r="TME59" s="391"/>
      <c r="TMF59" s="392"/>
      <c r="TMG59" s="393"/>
      <c r="TMH59" s="394"/>
      <c r="TMI59" s="395"/>
      <c r="TMJ59" s="389"/>
      <c r="TMK59" s="390"/>
      <c r="TML59" s="391"/>
      <c r="TMM59" s="392"/>
      <c r="TMN59" s="393"/>
      <c r="TMO59" s="394"/>
      <c r="TMP59" s="395"/>
      <c r="TMQ59" s="389"/>
      <c r="TMR59" s="390"/>
      <c r="TMS59" s="391"/>
      <c r="TMT59" s="392"/>
      <c r="TMU59" s="393"/>
      <c r="TMV59" s="394"/>
      <c r="TMW59" s="395"/>
      <c r="TMX59" s="389"/>
      <c r="TMY59" s="390"/>
      <c r="TMZ59" s="391"/>
      <c r="TNA59" s="392"/>
      <c r="TNB59" s="393"/>
      <c r="TNC59" s="394"/>
      <c r="TND59" s="395"/>
      <c r="TNE59" s="389"/>
      <c r="TNF59" s="390"/>
      <c r="TNG59" s="391"/>
      <c r="TNH59" s="392"/>
      <c r="TNI59" s="393"/>
      <c r="TNJ59" s="394"/>
      <c r="TNK59" s="395"/>
      <c r="TNL59" s="389"/>
      <c r="TNM59" s="390"/>
      <c r="TNN59" s="391"/>
      <c r="TNO59" s="392"/>
      <c r="TNP59" s="393"/>
      <c r="TNQ59" s="394"/>
      <c r="TNR59" s="395"/>
      <c r="TNS59" s="389"/>
      <c r="TNT59" s="390"/>
      <c r="TNU59" s="391"/>
      <c r="TNV59" s="392"/>
      <c r="TNW59" s="393"/>
      <c r="TNX59" s="394"/>
      <c r="TNY59" s="395"/>
      <c r="TNZ59" s="389"/>
      <c r="TOA59" s="390"/>
      <c r="TOB59" s="391"/>
      <c r="TOC59" s="392"/>
      <c r="TOD59" s="393"/>
      <c r="TOE59" s="394"/>
      <c r="TOF59" s="395"/>
      <c r="TOG59" s="389"/>
      <c r="TOH59" s="390"/>
      <c r="TOI59" s="391"/>
      <c r="TOJ59" s="392"/>
      <c r="TOK59" s="393"/>
      <c r="TOL59" s="394"/>
      <c r="TOM59" s="395"/>
      <c r="TON59" s="389"/>
      <c r="TOO59" s="390"/>
      <c r="TOP59" s="391"/>
      <c r="TOQ59" s="392"/>
      <c r="TOR59" s="393"/>
      <c r="TOS59" s="394"/>
      <c r="TOT59" s="395"/>
      <c r="TOU59" s="389"/>
      <c r="TOV59" s="390"/>
      <c r="TOW59" s="391"/>
      <c r="TOX59" s="392"/>
      <c r="TOY59" s="393"/>
      <c r="TOZ59" s="394"/>
      <c r="TPA59" s="395"/>
      <c r="TPB59" s="389"/>
      <c r="TPC59" s="390"/>
      <c r="TPD59" s="391"/>
      <c r="TPE59" s="392"/>
      <c r="TPF59" s="393"/>
      <c r="TPG59" s="394"/>
      <c r="TPH59" s="395"/>
      <c r="TPI59" s="389"/>
      <c r="TPJ59" s="390"/>
      <c r="TPK59" s="391"/>
      <c r="TPL59" s="392"/>
      <c r="TPM59" s="393"/>
      <c r="TPN59" s="394"/>
      <c r="TPO59" s="395"/>
      <c r="TPP59" s="389"/>
      <c r="TPQ59" s="390"/>
      <c r="TPR59" s="391"/>
      <c r="TPS59" s="392"/>
      <c r="TPT59" s="393"/>
      <c r="TPU59" s="394"/>
      <c r="TPV59" s="395"/>
      <c r="TPW59" s="389"/>
      <c r="TPX59" s="390"/>
      <c r="TPY59" s="391"/>
      <c r="TPZ59" s="392"/>
      <c r="TQA59" s="393"/>
      <c r="TQB59" s="394"/>
      <c r="TQC59" s="395"/>
      <c r="TQD59" s="389"/>
      <c r="TQE59" s="390"/>
      <c r="TQF59" s="391"/>
      <c r="TQG59" s="392"/>
      <c r="TQH59" s="393"/>
      <c r="TQI59" s="394"/>
      <c r="TQJ59" s="395"/>
      <c r="TQK59" s="389"/>
      <c r="TQL59" s="390"/>
      <c r="TQM59" s="391"/>
      <c r="TQN59" s="392"/>
      <c r="TQO59" s="393"/>
      <c r="TQP59" s="394"/>
      <c r="TQQ59" s="395"/>
      <c r="TQR59" s="389"/>
      <c r="TQS59" s="390"/>
      <c r="TQT59" s="391"/>
      <c r="TQU59" s="392"/>
      <c r="TQV59" s="393"/>
      <c r="TQW59" s="394"/>
      <c r="TQX59" s="395"/>
      <c r="TQY59" s="389"/>
      <c r="TQZ59" s="390"/>
      <c r="TRA59" s="391"/>
      <c r="TRB59" s="392"/>
      <c r="TRC59" s="393"/>
      <c r="TRD59" s="394"/>
      <c r="TRE59" s="395"/>
      <c r="TRF59" s="389"/>
      <c r="TRG59" s="390"/>
      <c r="TRH59" s="391"/>
      <c r="TRI59" s="392"/>
      <c r="TRJ59" s="393"/>
      <c r="TRK59" s="394"/>
      <c r="TRL59" s="395"/>
      <c r="TRM59" s="389"/>
      <c r="TRN59" s="390"/>
      <c r="TRO59" s="391"/>
      <c r="TRP59" s="392"/>
      <c r="TRQ59" s="393"/>
      <c r="TRR59" s="394"/>
      <c r="TRS59" s="395"/>
      <c r="TRT59" s="389"/>
      <c r="TRU59" s="390"/>
      <c r="TRV59" s="391"/>
      <c r="TRW59" s="392"/>
      <c r="TRX59" s="393"/>
      <c r="TRY59" s="394"/>
      <c r="TRZ59" s="395"/>
      <c r="TSA59" s="389"/>
      <c r="TSB59" s="390"/>
      <c r="TSC59" s="391"/>
      <c r="TSD59" s="392"/>
      <c r="TSE59" s="393"/>
      <c r="TSF59" s="394"/>
      <c r="TSG59" s="395"/>
      <c r="TSH59" s="389"/>
      <c r="TSI59" s="390"/>
      <c r="TSJ59" s="391"/>
      <c r="TSK59" s="392"/>
      <c r="TSL59" s="393"/>
      <c r="TSM59" s="394"/>
      <c r="TSN59" s="395"/>
      <c r="TSO59" s="389"/>
      <c r="TSP59" s="390"/>
      <c r="TSQ59" s="391"/>
      <c r="TSR59" s="392"/>
      <c r="TSS59" s="393"/>
      <c r="TST59" s="394"/>
      <c r="TSU59" s="395"/>
      <c r="TSV59" s="389"/>
      <c r="TSW59" s="390"/>
      <c r="TSX59" s="391"/>
      <c r="TSY59" s="392"/>
      <c r="TSZ59" s="393"/>
      <c r="TTA59" s="394"/>
      <c r="TTB59" s="395"/>
      <c r="TTC59" s="389"/>
      <c r="TTD59" s="390"/>
      <c r="TTE59" s="391"/>
      <c r="TTF59" s="392"/>
      <c r="TTG59" s="393"/>
      <c r="TTH59" s="394"/>
      <c r="TTI59" s="395"/>
      <c r="TTJ59" s="389"/>
      <c r="TTK59" s="390"/>
      <c r="TTL59" s="391"/>
      <c r="TTM59" s="392"/>
      <c r="TTN59" s="393"/>
      <c r="TTO59" s="394"/>
      <c r="TTP59" s="395"/>
      <c r="TTQ59" s="389"/>
      <c r="TTR59" s="390"/>
      <c r="TTS59" s="391"/>
      <c r="TTT59" s="392"/>
      <c r="TTU59" s="393"/>
      <c r="TTV59" s="394"/>
      <c r="TTW59" s="395"/>
      <c r="TTX59" s="389"/>
      <c r="TTY59" s="390"/>
      <c r="TTZ59" s="391"/>
      <c r="TUA59" s="392"/>
      <c r="TUB59" s="393"/>
      <c r="TUC59" s="394"/>
      <c r="TUD59" s="395"/>
      <c r="TUE59" s="389"/>
      <c r="TUF59" s="390"/>
      <c r="TUG59" s="391"/>
      <c r="TUH59" s="392"/>
      <c r="TUI59" s="393"/>
      <c r="TUJ59" s="394"/>
      <c r="TUK59" s="395"/>
      <c r="TUL59" s="389"/>
      <c r="TUM59" s="390"/>
      <c r="TUN59" s="391"/>
      <c r="TUO59" s="392"/>
      <c r="TUP59" s="393"/>
      <c r="TUQ59" s="394"/>
      <c r="TUR59" s="395"/>
      <c r="TUS59" s="389"/>
      <c r="TUT59" s="390"/>
      <c r="TUU59" s="391"/>
      <c r="TUV59" s="392"/>
      <c r="TUW59" s="393"/>
      <c r="TUX59" s="394"/>
      <c r="TUY59" s="395"/>
      <c r="TUZ59" s="389"/>
      <c r="TVA59" s="390"/>
      <c r="TVB59" s="391"/>
      <c r="TVC59" s="392"/>
      <c r="TVD59" s="393"/>
      <c r="TVE59" s="394"/>
      <c r="TVF59" s="395"/>
      <c r="TVG59" s="389"/>
      <c r="TVH59" s="390"/>
      <c r="TVI59" s="391"/>
      <c r="TVJ59" s="392"/>
      <c r="TVK59" s="393"/>
      <c r="TVL59" s="394"/>
      <c r="TVM59" s="395"/>
      <c r="TVN59" s="389"/>
      <c r="TVO59" s="390"/>
      <c r="TVP59" s="391"/>
      <c r="TVQ59" s="392"/>
      <c r="TVR59" s="393"/>
      <c r="TVS59" s="394"/>
      <c r="TVT59" s="395"/>
      <c r="TVU59" s="389"/>
      <c r="TVV59" s="390"/>
      <c r="TVW59" s="391"/>
      <c r="TVX59" s="392"/>
      <c r="TVY59" s="393"/>
      <c r="TVZ59" s="394"/>
      <c r="TWA59" s="395"/>
      <c r="TWB59" s="389"/>
      <c r="TWC59" s="390"/>
      <c r="TWD59" s="391"/>
      <c r="TWE59" s="392"/>
      <c r="TWF59" s="393"/>
      <c r="TWG59" s="394"/>
      <c r="TWH59" s="395"/>
      <c r="TWI59" s="389"/>
      <c r="TWJ59" s="390"/>
      <c r="TWK59" s="391"/>
      <c r="TWL59" s="392"/>
      <c r="TWM59" s="393"/>
      <c r="TWN59" s="394"/>
      <c r="TWO59" s="395"/>
      <c r="TWP59" s="389"/>
      <c r="TWQ59" s="390"/>
      <c r="TWR59" s="391"/>
      <c r="TWS59" s="392"/>
      <c r="TWT59" s="393"/>
      <c r="TWU59" s="394"/>
      <c r="TWV59" s="395"/>
      <c r="TWW59" s="389"/>
      <c r="TWX59" s="390"/>
      <c r="TWY59" s="391"/>
      <c r="TWZ59" s="392"/>
      <c r="TXA59" s="393"/>
      <c r="TXB59" s="394"/>
      <c r="TXC59" s="395"/>
      <c r="TXD59" s="389"/>
      <c r="TXE59" s="390"/>
      <c r="TXF59" s="391"/>
      <c r="TXG59" s="392"/>
      <c r="TXH59" s="393"/>
      <c r="TXI59" s="394"/>
      <c r="TXJ59" s="395"/>
      <c r="TXK59" s="389"/>
      <c r="TXL59" s="390"/>
      <c r="TXM59" s="391"/>
      <c r="TXN59" s="392"/>
      <c r="TXO59" s="393"/>
      <c r="TXP59" s="394"/>
      <c r="TXQ59" s="395"/>
      <c r="TXR59" s="389"/>
      <c r="TXS59" s="390"/>
      <c r="TXT59" s="391"/>
      <c r="TXU59" s="392"/>
      <c r="TXV59" s="393"/>
      <c r="TXW59" s="394"/>
      <c r="TXX59" s="395"/>
      <c r="TXY59" s="389"/>
      <c r="TXZ59" s="390"/>
      <c r="TYA59" s="391"/>
      <c r="TYB59" s="392"/>
      <c r="TYC59" s="393"/>
      <c r="TYD59" s="394"/>
      <c r="TYE59" s="395"/>
      <c r="TYF59" s="389"/>
      <c r="TYG59" s="390"/>
      <c r="TYH59" s="391"/>
      <c r="TYI59" s="392"/>
      <c r="TYJ59" s="393"/>
      <c r="TYK59" s="394"/>
      <c r="TYL59" s="395"/>
      <c r="TYM59" s="389"/>
      <c r="TYN59" s="390"/>
      <c r="TYO59" s="391"/>
      <c r="TYP59" s="392"/>
      <c r="TYQ59" s="393"/>
      <c r="TYR59" s="394"/>
      <c r="TYS59" s="395"/>
      <c r="TYT59" s="389"/>
      <c r="TYU59" s="390"/>
      <c r="TYV59" s="391"/>
      <c r="TYW59" s="392"/>
      <c r="TYX59" s="393"/>
      <c r="TYY59" s="394"/>
      <c r="TYZ59" s="395"/>
      <c r="TZA59" s="389"/>
      <c r="TZB59" s="390"/>
      <c r="TZC59" s="391"/>
      <c r="TZD59" s="392"/>
      <c r="TZE59" s="393"/>
      <c r="TZF59" s="394"/>
      <c r="TZG59" s="395"/>
      <c r="TZH59" s="389"/>
      <c r="TZI59" s="390"/>
      <c r="TZJ59" s="391"/>
      <c r="TZK59" s="392"/>
      <c r="TZL59" s="393"/>
      <c r="TZM59" s="394"/>
      <c r="TZN59" s="395"/>
      <c r="TZO59" s="389"/>
      <c r="TZP59" s="390"/>
      <c r="TZQ59" s="391"/>
      <c r="TZR59" s="392"/>
      <c r="TZS59" s="393"/>
      <c r="TZT59" s="394"/>
      <c r="TZU59" s="395"/>
      <c r="TZV59" s="389"/>
      <c r="TZW59" s="390"/>
      <c r="TZX59" s="391"/>
      <c r="TZY59" s="392"/>
      <c r="TZZ59" s="393"/>
      <c r="UAA59" s="394"/>
      <c r="UAB59" s="395"/>
      <c r="UAC59" s="389"/>
      <c r="UAD59" s="390"/>
      <c r="UAE59" s="391"/>
      <c r="UAF59" s="392"/>
      <c r="UAG59" s="393"/>
      <c r="UAH59" s="394"/>
      <c r="UAI59" s="395"/>
      <c r="UAJ59" s="389"/>
      <c r="UAK59" s="390"/>
      <c r="UAL59" s="391"/>
      <c r="UAM59" s="392"/>
      <c r="UAN59" s="393"/>
      <c r="UAO59" s="394"/>
      <c r="UAP59" s="395"/>
      <c r="UAQ59" s="389"/>
      <c r="UAR59" s="390"/>
      <c r="UAS59" s="391"/>
      <c r="UAT59" s="392"/>
      <c r="UAU59" s="393"/>
      <c r="UAV59" s="394"/>
      <c r="UAW59" s="395"/>
      <c r="UAX59" s="389"/>
      <c r="UAY59" s="390"/>
      <c r="UAZ59" s="391"/>
      <c r="UBA59" s="392"/>
      <c r="UBB59" s="393"/>
      <c r="UBC59" s="394"/>
      <c r="UBD59" s="395"/>
      <c r="UBE59" s="389"/>
      <c r="UBF59" s="390"/>
      <c r="UBG59" s="391"/>
      <c r="UBH59" s="392"/>
      <c r="UBI59" s="393"/>
      <c r="UBJ59" s="394"/>
      <c r="UBK59" s="395"/>
      <c r="UBL59" s="389"/>
      <c r="UBM59" s="390"/>
      <c r="UBN59" s="391"/>
      <c r="UBO59" s="392"/>
      <c r="UBP59" s="393"/>
      <c r="UBQ59" s="394"/>
      <c r="UBR59" s="395"/>
      <c r="UBS59" s="389"/>
      <c r="UBT59" s="390"/>
      <c r="UBU59" s="391"/>
      <c r="UBV59" s="392"/>
      <c r="UBW59" s="393"/>
      <c r="UBX59" s="394"/>
      <c r="UBY59" s="395"/>
      <c r="UBZ59" s="389"/>
      <c r="UCA59" s="390"/>
      <c r="UCB59" s="391"/>
      <c r="UCC59" s="392"/>
      <c r="UCD59" s="393"/>
      <c r="UCE59" s="394"/>
      <c r="UCF59" s="395"/>
      <c r="UCG59" s="389"/>
      <c r="UCH59" s="390"/>
      <c r="UCI59" s="391"/>
      <c r="UCJ59" s="392"/>
      <c r="UCK59" s="393"/>
      <c r="UCL59" s="394"/>
      <c r="UCM59" s="395"/>
      <c r="UCN59" s="389"/>
      <c r="UCO59" s="390"/>
      <c r="UCP59" s="391"/>
      <c r="UCQ59" s="392"/>
      <c r="UCR59" s="393"/>
      <c r="UCS59" s="394"/>
      <c r="UCT59" s="395"/>
      <c r="UCU59" s="389"/>
      <c r="UCV59" s="390"/>
      <c r="UCW59" s="391"/>
      <c r="UCX59" s="392"/>
      <c r="UCY59" s="393"/>
      <c r="UCZ59" s="394"/>
      <c r="UDA59" s="395"/>
      <c r="UDB59" s="389"/>
      <c r="UDC59" s="390"/>
      <c r="UDD59" s="391"/>
      <c r="UDE59" s="392"/>
      <c r="UDF59" s="393"/>
      <c r="UDG59" s="394"/>
      <c r="UDH59" s="395"/>
      <c r="UDI59" s="389"/>
      <c r="UDJ59" s="390"/>
      <c r="UDK59" s="391"/>
      <c r="UDL59" s="392"/>
      <c r="UDM59" s="393"/>
      <c r="UDN59" s="394"/>
      <c r="UDO59" s="395"/>
      <c r="UDP59" s="389"/>
      <c r="UDQ59" s="390"/>
      <c r="UDR59" s="391"/>
      <c r="UDS59" s="392"/>
      <c r="UDT59" s="393"/>
      <c r="UDU59" s="394"/>
      <c r="UDV59" s="395"/>
      <c r="UDW59" s="389"/>
      <c r="UDX59" s="390"/>
      <c r="UDY59" s="391"/>
      <c r="UDZ59" s="392"/>
      <c r="UEA59" s="393"/>
      <c r="UEB59" s="394"/>
      <c r="UEC59" s="395"/>
      <c r="UED59" s="389"/>
      <c r="UEE59" s="390"/>
      <c r="UEF59" s="391"/>
      <c r="UEG59" s="392"/>
      <c r="UEH59" s="393"/>
      <c r="UEI59" s="394"/>
      <c r="UEJ59" s="395"/>
      <c r="UEK59" s="389"/>
      <c r="UEL59" s="390"/>
      <c r="UEM59" s="391"/>
      <c r="UEN59" s="392"/>
      <c r="UEO59" s="393"/>
      <c r="UEP59" s="394"/>
      <c r="UEQ59" s="395"/>
      <c r="UER59" s="389"/>
      <c r="UES59" s="390"/>
      <c r="UET59" s="391"/>
      <c r="UEU59" s="392"/>
      <c r="UEV59" s="393"/>
      <c r="UEW59" s="394"/>
      <c r="UEX59" s="395"/>
      <c r="UEY59" s="389"/>
      <c r="UEZ59" s="390"/>
      <c r="UFA59" s="391"/>
      <c r="UFB59" s="392"/>
      <c r="UFC59" s="393"/>
      <c r="UFD59" s="394"/>
      <c r="UFE59" s="395"/>
      <c r="UFF59" s="389"/>
      <c r="UFG59" s="390"/>
      <c r="UFH59" s="391"/>
      <c r="UFI59" s="392"/>
      <c r="UFJ59" s="393"/>
      <c r="UFK59" s="394"/>
      <c r="UFL59" s="395"/>
      <c r="UFM59" s="389"/>
      <c r="UFN59" s="390"/>
      <c r="UFO59" s="391"/>
      <c r="UFP59" s="392"/>
      <c r="UFQ59" s="393"/>
      <c r="UFR59" s="394"/>
      <c r="UFS59" s="395"/>
      <c r="UFT59" s="389"/>
      <c r="UFU59" s="390"/>
      <c r="UFV59" s="391"/>
      <c r="UFW59" s="392"/>
      <c r="UFX59" s="393"/>
      <c r="UFY59" s="394"/>
      <c r="UFZ59" s="395"/>
      <c r="UGA59" s="389"/>
      <c r="UGB59" s="390"/>
      <c r="UGC59" s="391"/>
      <c r="UGD59" s="392"/>
      <c r="UGE59" s="393"/>
      <c r="UGF59" s="394"/>
      <c r="UGG59" s="395"/>
      <c r="UGH59" s="389"/>
      <c r="UGI59" s="390"/>
      <c r="UGJ59" s="391"/>
      <c r="UGK59" s="392"/>
      <c r="UGL59" s="393"/>
      <c r="UGM59" s="394"/>
      <c r="UGN59" s="395"/>
      <c r="UGO59" s="389"/>
      <c r="UGP59" s="390"/>
      <c r="UGQ59" s="391"/>
      <c r="UGR59" s="392"/>
      <c r="UGS59" s="393"/>
      <c r="UGT59" s="394"/>
      <c r="UGU59" s="395"/>
      <c r="UGV59" s="389"/>
      <c r="UGW59" s="390"/>
      <c r="UGX59" s="391"/>
      <c r="UGY59" s="392"/>
      <c r="UGZ59" s="393"/>
      <c r="UHA59" s="394"/>
      <c r="UHB59" s="395"/>
      <c r="UHC59" s="389"/>
      <c r="UHD59" s="390"/>
      <c r="UHE59" s="391"/>
      <c r="UHF59" s="392"/>
      <c r="UHG59" s="393"/>
      <c r="UHH59" s="394"/>
      <c r="UHI59" s="395"/>
      <c r="UHJ59" s="389"/>
      <c r="UHK59" s="390"/>
      <c r="UHL59" s="391"/>
      <c r="UHM59" s="392"/>
      <c r="UHN59" s="393"/>
      <c r="UHO59" s="394"/>
      <c r="UHP59" s="395"/>
      <c r="UHQ59" s="389"/>
      <c r="UHR59" s="390"/>
      <c r="UHS59" s="391"/>
      <c r="UHT59" s="392"/>
      <c r="UHU59" s="393"/>
      <c r="UHV59" s="394"/>
      <c r="UHW59" s="395"/>
      <c r="UHX59" s="389"/>
      <c r="UHY59" s="390"/>
      <c r="UHZ59" s="391"/>
      <c r="UIA59" s="392"/>
      <c r="UIB59" s="393"/>
      <c r="UIC59" s="394"/>
      <c r="UID59" s="395"/>
      <c r="UIE59" s="389"/>
      <c r="UIF59" s="390"/>
      <c r="UIG59" s="391"/>
      <c r="UIH59" s="392"/>
      <c r="UII59" s="393"/>
      <c r="UIJ59" s="394"/>
      <c r="UIK59" s="395"/>
      <c r="UIL59" s="389"/>
      <c r="UIM59" s="390"/>
      <c r="UIN59" s="391"/>
      <c r="UIO59" s="392"/>
      <c r="UIP59" s="393"/>
      <c r="UIQ59" s="394"/>
      <c r="UIR59" s="395"/>
      <c r="UIS59" s="389"/>
      <c r="UIT59" s="390"/>
      <c r="UIU59" s="391"/>
      <c r="UIV59" s="392"/>
      <c r="UIW59" s="393"/>
      <c r="UIX59" s="394"/>
      <c r="UIY59" s="395"/>
      <c r="UIZ59" s="389"/>
      <c r="UJA59" s="390"/>
      <c r="UJB59" s="391"/>
      <c r="UJC59" s="392"/>
      <c r="UJD59" s="393"/>
      <c r="UJE59" s="394"/>
      <c r="UJF59" s="395"/>
      <c r="UJG59" s="389"/>
      <c r="UJH59" s="390"/>
      <c r="UJI59" s="391"/>
      <c r="UJJ59" s="392"/>
      <c r="UJK59" s="393"/>
      <c r="UJL59" s="394"/>
      <c r="UJM59" s="395"/>
      <c r="UJN59" s="389"/>
      <c r="UJO59" s="390"/>
      <c r="UJP59" s="391"/>
      <c r="UJQ59" s="392"/>
      <c r="UJR59" s="393"/>
      <c r="UJS59" s="394"/>
      <c r="UJT59" s="395"/>
      <c r="UJU59" s="389"/>
      <c r="UJV59" s="390"/>
      <c r="UJW59" s="391"/>
      <c r="UJX59" s="392"/>
      <c r="UJY59" s="393"/>
      <c r="UJZ59" s="394"/>
      <c r="UKA59" s="395"/>
      <c r="UKB59" s="389"/>
      <c r="UKC59" s="390"/>
      <c r="UKD59" s="391"/>
      <c r="UKE59" s="392"/>
      <c r="UKF59" s="393"/>
      <c r="UKG59" s="394"/>
      <c r="UKH59" s="395"/>
      <c r="UKI59" s="389"/>
      <c r="UKJ59" s="390"/>
      <c r="UKK59" s="391"/>
      <c r="UKL59" s="392"/>
      <c r="UKM59" s="393"/>
      <c r="UKN59" s="394"/>
      <c r="UKO59" s="395"/>
      <c r="UKP59" s="389"/>
      <c r="UKQ59" s="390"/>
      <c r="UKR59" s="391"/>
      <c r="UKS59" s="392"/>
      <c r="UKT59" s="393"/>
      <c r="UKU59" s="394"/>
      <c r="UKV59" s="395"/>
      <c r="UKW59" s="389"/>
      <c r="UKX59" s="390"/>
      <c r="UKY59" s="391"/>
      <c r="UKZ59" s="392"/>
      <c r="ULA59" s="393"/>
      <c r="ULB59" s="394"/>
      <c r="ULC59" s="395"/>
      <c r="ULD59" s="389"/>
      <c r="ULE59" s="390"/>
      <c r="ULF59" s="391"/>
      <c r="ULG59" s="392"/>
      <c r="ULH59" s="393"/>
      <c r="ULI59" s="394"/>
      <c r="ULJ59" s="395"/>
      <c r="ULK59" s="389"/>
      <c r="ULL59" s="390"/>
      <c r="ULM59" s="391"/>
      <c r="ULN59" s="392"/>
      <c r="ULO59" s="393"/>
      <c r="ULP59" s="394"/>
      <c r="ULQ59" s="395"/>
      <c r="ULR59" s="389"/>
      <c r="ULS59" s="390"/>
      <c r="ULT59" s="391"/>
      <c r="ULU59" s="392"/>
      <c r="ULV59" s="393"/>
      <c r="ULW59" s="394"/>
      <c r="ULX59" s="395"/>
      <c r="ULY59" s="389"/>
      <c r="ULZ59" s="390"/>
      <c r="UMA59" s="391"/>
      <c r="UMB59" s="392"/>
      <c r="UMC59" s="393"/>
      <c r="UMD59" s="394"/>
      <c r="UME59" s="395"/>
      <c r="UMF59" s="389"/>
      <c r="UMG59" s="390"/>
      <c r="UMH59" s="391"/>
      <c r="UMI59" s="392"/>
      <c r="UMJ59" s="393"/>
      <c r="UMK59" s="394"/>
      <c r="UML59" s="395"/>
      <c r="UMM59" s="389"/>
      <c r="UMN59" s="390"/>
      <c r="UMO59" s="391"/>
      <c r="UMP59" s="392"/>
      <c r="UMQ59" s="393"/>
      <c r="UMR59" s="394"/>
      <c r="UMS59" s="395"/>
      <c r="UMT59" s="389"/>
      <c r="UMU59" s="390"/>
      <c r="UMV59" s="391"/>
      <c r="UMW59" s="392"/>
      <c r="UMX59" s="393"/>
      <c r="UMY59" s="394"/>
      <c r="UMZ59" s="395"/>
      <c r="UNA59" s="389"/>
      <c r="UNB59" s="390"/>
      <c r="UNC59" s="391"/>
      <c r="UND59" s="392"/>
      <c r="UNE59" s="393"/>
      <c r="UNF59" s="394"/>
      <c r="UNG59" s="395"/>
      <c r="UNH59" s="389"/>
      <c r="UNI59" s="390"/>
      <c r="UNJ59" s="391"/>
      <c r="UNK59" s="392"/>
      <c r="UNL59" s="393"/>
      <c r="UNM59" s="394"/>
      <c r="UNN59" s="395"/>
      <c r="UNO59" s="389"/>
      <c r="UNP59" s="390"/>
      <c r="UNQ59" s="391"/>
      <c r="UNR59" s="392"/>
      <c r="UNS59" s="393"/>
      <c r="UNT59" s="394"/>
      <c r="UNU59" s="395"/>
      <c r="UNV59" s="389"/>
      <c r="UNW59" s="390"/>
      <c r="UNX59" s="391"/>
      <c r="UNY59" s="392"/>
      <c r="UNZ59" s="393"/>
      <c r="UOA59" s="394"/>
      <c r="UOB59" s="395"/>
      <c r="UOC59" s="389"/>
      <c r="UOD59" s="390"/>
      <c r="UOE59" s="391"/>
      <c r="UOF59" s="392"/>
      <c r="UOG59" s="393"/>
      <c r="UOH59" s="394"/>
      <c r="UOI59" s="395"/>
      <c r="UOJ59" s="389"/>
      <c r="UOK59" s="390"/>
      <c r="UOL59" s="391"/>
      <c r="UOM59" s="392"/>
      <c r="UON59" s="393"/>
      <c r="UOO59" s="394"/>
      <c r="UOP59" s="395"/>
      <c r="UOQ59" s="389"/>
      <c r="UOR59" s="390"/>
      <c r="UOS59" s="391"/>
      <c r="UOT59" s="392"/>
      <c r="UOU59" s="393"/>
      <c r="UOV59" s="394"/>
      <c r="UOW59" s="395"/>
      <c r="UOX59" s="389"/>
      <c r="UOY59" s="390"/>
      <c r="UOZ59" s="391"/>
      <c r="UPA59" s="392"/>
      <c r="UPB59" s="393"/>
      <c r="UPC59" s="394"/>
      <c r="UPD59" s="395"/>
      <c r="UPE59" s="389"/>
      <c r="UPF59" s="390"/>
      <c r="UPG59" s="391"/>
      <c r="UPH59" s="392"/>
      <c r="UPI59" s="393"/>
      <c r="UPJ59" s="394"/>
      <c r="UPK59" s="395"/>
      <c r="UPL59" s="389"/>
      <c r="UPM59" s="390"/>
      <c r="UPN59" s="391"/>
      <c r="UPO59" s="392"/>
      <c r="UPP59" s="393"/>
      <c r="UPQ59" s="394"/>
      <c r="UPR59" s="395"/>
      <c r="UPS59" s="389"/>
      <c r="UPT59" s="390"/>
      <c r="UPU59" s="391"/>
      <c r="UPV59" s="392"/>
      <c r="UPW59" s="393"/>
      <c r="UPX59" s="394"/>
      <c r="UPY59" s="395"/>
      <c r="UPZ59" s="389"/>
      <c r="UQA59" s="390"/>
      <c r="UQB59" s="391"/>
      <c r="UQC59" s="392"/>
      <c r="UQD59" s="393"/>
      <c r="UQE59" s="394"/>
      <c r="UQF59" s="395"/>
      <c r="UQG59" s="389"/>
      <c r="UQH59" s="390"/>
      <c r="UQI59" s="391"/>
      <c r="UQJ59" s="392"/>
      <c r="UQK59" s="393"/>
      <c r="UQL59" s="394"/>
      <c r="UQM59" s="395"/>
      <c r="UQN59" s="389"/>
      <c r="UQO59" s="390"/>
      <c r="UQP59" s="391"/>
      <c r="UQQ59" s="392"/>
      <c r="UQR59" s="393"/>
      <c r="UQS59" s="394"/>
      <c r="UQT59" s="395"/>
      <c r="UQU59" s="389"/>
      <c r="UQV59" s="390"/>
      <c r="UQW59" s="391"/>
      <c r="UQX59" s="392"/>
      <c r="UQY59" s="393"/>
      <c r="UQZ59" s="394"/>
      <c r="URA59" s="395"/>
      <c r="URB59" s="389"/>
      <c r="URC59" s="390"/>
      <c r="URD59" s="391"/>
      <c r="URE59" s="392"/>
      <c r="URF59" s="393"/>
      <c r="URG59" s="394"/>
      <c r="URH59" s="395"/>
      <c r="URI59" s="389"/>
      <c r="URJ59" s="390"/>
      <c r="URK59" s="391"/>
      <c r="URL59" s="392"/>
      <c r="URM59" s="393"/>
      <c r="URN59" s="394"/>
      <c r="URO59" s="395"/>
      <c r="URP59" s="389"/>
      <c r="URQ59" s="390"/>
      <c r="URR59" s="391"/>
      <c r="URS59" s="392"/>
      <c r="URT59" s="393"/>
      <c r="URU59" s="394"/>
      <c r="URV59" s="395"/>
      <c r="URW59" s="389"/>
      <c r="URX59" s="390"/>
      <c r="URY59" s="391"/>
      <c r="URZ59" s="392"/>
      <c r="USA59" s="393"/>
      <c r="USB59" s="394"/>
      <c r="USC59" s="395"/>
      <c r="USD59" s="389"/>
      <c r="USE59" s="390"/>
      <c r="USF59" s="391"/>
      <c r="USG59" s="392"/>
      <c r="USH59" s="393"/>
      <c r="USI59" s="394"/>
      <c r="USJ59" s="395"/>
      <c r="USK59" s="389"/>
      <c r="USL59" s="390"/>
      <c r="USM59" s="391"/>
      <c r="USN59" s="392"/>
      <c r="USO59" s="393"/>
      <c r="USP59" s="394"/>
      <c r="USQ59" s="395"/>
      <c r="USR59" s="389"/>
      <c r="USS59" s="390"/>
      <c r="UST59" s="391"/>
      <c r="USU59" s="392"/>
      <c r="USV59" s="393"/>
      <c r="USW59" s="394"/>
      <c r="USX59" s="395"/>
      <c r="USY59" s="389"/>
      <c r="USZ59" s="390"/>
      <c r="UTA59" s="391"/>
      <c r="UTB59" s="392"/>
      <c r="UTC59" s="393"/>
      <c r="UTD59" s="394"/>
      <c r="UTE59" s="395"/>
      <c r="UTF59" s="389"/>
      <c r="UTG59" s="390"/>
      <c r="UTH59" s="391"/>
      <c r="UTI59" s="392"/>
      <c r="UTJ59" s="393"/>
      <c r="UTK59" s="394"/>
      <c r="UTL59" s="395"/>
      <c r="UTM59" s="389"/>
      <c r="UTN59" s="390"/>
      <c r="UTO59" s="391"/>
      <c r="UTP59" s="392"/>
      <c r="UTQ59" s="393"/>
      <c r="UTR59" s="394"/>
      <c r="UTS59" s="395"/>
      <c r="UTT59" s="389"/>
      <c r="UTU59" s="390"/>
      <c r="UTV59" s="391"/>
      <c r="UTW59" s="392"/>
      <c r="UTX59" s="393"/>
      <c r="UTY59" s="394"/>
      <c r="UTZ59" s="395"/>
      <c r="UUA59" s="389"/>
      <c r="UUB59" s="390"/>
      <c r="UUC59" s="391"/>
      <c r="UUD59" s="392"/>
      <c r="UUE59" s="393"/>
      <c r="UUF59" s="394"/>
      <c r="UUG59" s="395"/>
      <c r="UUH59" s="389"/>
      <c r="UUI59" s="390"/>
      <c r="UUJ59" s="391"/>
      <c r="UUK59" s="392"/>
      <c r="UUL59" s="393"/>
      <c r="UUM59" s="394"/>
      <c r="UUN59" s="395"/>
      <c r="UUO59" s="389"/>
      <c r="UUP59" s="390"/>
      <c r="UUQ59" s="391"/>
      <c r="UUR59" s="392"/>
      <c r="UUS59" s="393"/>
      <c r="UUT59" s="394"/>
      <c r="UUU59" s="395"/>
      <c r="UUV59" s="389"/>
      <c r="UUW59" s="390"/>
      <c r="UUX59" s="391"/>
      <c r="UUY59" s="392"/>
      <c r="UUZ59" s="393"/>
      <c r="UVA59" s="394"/>
      <c r="UVB59" s="395"/>
      <c r="UVC59" s="389"/>
      <c r="UVD59" s="390"/>
      <c r="UVE59" s="391"/>
      <c r="UVF59" s="392"/>
      <c r="UVG59" s="393"/>
      <c r="UVH59" s="394"/>
      <c r="UVI59" s="395"/>
      <c r="UVJ59" s="389"/>
      <c r="UVK59" s="390"/>
      <c r="UVL59" s="391"/>
      <c r="UVM59" s="392"/>
      <c r="UVN59" s="393"/>
      <c r="UVO59" s="394"/>
      <c r="UVP59" s="395"/>
      <c r="UVQ59" s="389"/>
      <c r="UVR59" s="390"/>
      <c r="UVS59" s="391"/>
      <c r="UVT59" s="392"/>
      <c r="UVU59" s="393"/>
      <c r="UVV59" s="394"/>
      <c r="UVW59" s="395"/>
      <c r="UVX59" s="389"/>
      <c r="UVY59" s="390"/>
      <c r="UVZ59" s="391"/>
      <c r="UWA59" s="392"/>
      <c r="UWB59" s="393"/>
      <c r="UWC59" s="394"/>
      <c r="UWD59" s="395"/>
      <c r="UWE59" s="389"/>
      <c r="UWF59" s="390"/>
      <c r="UWG59" s="391"/>
      <c r="UWH59" s="392"/>
      <c r="UWI59" s="393"/>
      <c r="UWJ59" s="394"/>
      <c r="UWK59" s="395"/>
      <c r="UWL59" s="389"/>
      <c r="UWM59" s="390"/>
      <c r="UWN59" s="391"/>
      <c r="UWO59" s="392"/>
      <c r="UWP59" s="393"/>
      <c r="UWQ59" s="394"/>
      <c r="UWR59" s="395"/>
      <c r="UWS59" s="389"/>
      <c r="UWT59" s="390"/>
      <c r="UWU59" s="391"/>
      <c r="UWV59" s="392"/>
      <c r="UWW59" s="393"/>
      <c r="UWX59" s="394"/>
      <c r="UWY59" s="395"/>
      <c r="UWZ59" s="389"/>
      <c r="UXA59" s="390"/>
      <c r="UXB59" s="391"/>
      <c r="UXC59" s="392"/>
      <c r="UXD59" s="393"/>
      <c r="UXE59" s="394"/>
      <c r="UXF59" s="395"/>
      <c r="UXG59" s="389"/>
      <c r="UXH59" s="390"/>
      <c r="UXI59" s="391"/>
      <c r="UXJ59" s="392"/>
      <c r="UXK59" s="393"/>
      <c r="UXL59" s="394"/>
      <c r="UXM59" s="395"/>
      <c r="UXN59" s="389"/>
      <c r="UXO59" s="390"/>
      <c r="UXP59" s="391"/>
      <c r="UXQ59" s="392"/>
      <c r="UXR59" s="393"/>
      <c r="UXS59" s="394"/>
      <c r="UXT59" s="395"/>
      <c r="UXU59" s="389"/>
      <c r="UXV59" s="390"/>
      <c r="UXW59" s="391"/>
      <c r="UXX59" s="392"/>
      <c r="UXY59" s="393"/>
      <c r="UXZ59" s="394"/>
      <c r="UYA59" s="395"/>
      <c r="UYB59" s="389"/>
      <c r="UYC59" s="390"/>
      <c r="UYD59" s="391"/>
      <c r="UYE59" s="392"/>
      <c r="UYF59" s="393"/>
      <c r="UYG59" s="394"/>
      <c r="UYH59" s="395"/>
      <c r="UYI59" s="389"/>
      <c r="UYJ59" s="390"/>
      <c r="UYK59" s="391"/>
      <c r="UYL59" s="392"/>
      <c r="UYM59" s="393"/>
      <c r="UYN59" s="394"/>
      <c r="UYO59" s="395"/>
      <c r="UYP59" s="389"/>
      <c r="UYQ59" s="390"/>
      <c r="UYR59" s="391"/>
      <c r="UYS59" s="392"/>
      <c r="UYT59" s="393"/>
      <c r="UYU59" s="394"/>
      <c r="UYV59" s="395"/>
      <c r="UYW59" s="389"/>
      <c r="UYX59" s="390"/>
      <c r="UYY59" s="391"/>
      <c r="UYZ59" s="392"/>
      <c r="UZA59" s="393"/>
      <c r="UZB59" s="394"/>
      <c r="UZC59" s="395"/>
      <c r="UZD59" s="389"/>
      <c r="UZE59" s="390"/>
      <c r="UZF59" s="391"/>
      <c r="UZG59" s="392"/>
      <c r="UZH59" s="393"/>
      <c r="UZI59" s="394"/>
      <c r="UZJ59" s="395"/>
      <c r="UZK59" s="389"/>
      <c r="UZL59" s="390"/>
      <c r="UZM59" s="391"/>
      <c r="UZN59" s="392"/>
      <c r="UZO59" s="393"/>
      <c r="UZP59" s="394"/>
      <c r="UZQ59" s="395"/>
      <c r="UZR59" s="389"/>
      <c r="UZS59" s="390"/>
      <c r="UZT59" s="391"/>
      <c r="UZU59" s="392"/>
      <c r="UZV59" s="393"/>
      <c r="UZW59" s="394"/>
      <c r="UZX59" s="395"/>
      <c r="UZY59" s="389"/>
      <c r="UZZ59" s="390"/>
      <c r="VAA59" s="391"/>
      <c r="VAB59" s="392"/>
      <c r="VAC59" s="393"/>
      <c r="VAD59" s="394"/>
      <c r="VAE59" s="395"/>
      <c r="VAF59" s="389"/>
      <c r="VAG59" s="390"/>
      <c r="VAH59" s="391"/>
      <c r="VAI59" s="392"/>
      <c r="VAJ59" s="393"/>
      <c r="VAK59" s="394"/>
      <c r="VAL59" s="395"/>
      <c r="VAM59" s="389"/>
      <c r="VAN59" s="390"/>
      <c r="VAO59" s="391"/>
      <c r="VAP59" s="392"/>
      <c r="VAQ59" s="393"/>
      <c r="VAR59" s="394"/>
      <c r="VAS59" s="395"/>
      <c r="VAT59" s="389"/>
      <c r="VAU59" s="390"/>
      <c r="VAV59" s="391"/>
      <c r="VAW59" s="392"/>
      <c r="VAX59" s="393"/>
      <c r="VAY59" s="394"/>
      <c r="VAZ59" s="395"/>
      <c r="VBA59" s="389"/>
      <c r="VBB59" s="390"/>
      <c r="VBC59" s="391"/>
      <c r="VBD59" s="392"/>
      <c r="VBE59" s="393"/>
      <c r="VBF59" s="394"/>
      <c r="VBG59" s="395"/>
      <c r="VBH59" s="389"/>
      <c r="VBI59" s="390"/>
      <c r="VBJ59" s="391"/>
      <c r="VBK59" s="392"/>
      <c r="VBL59" s="393"/>
      <c r="VBM59" s="394"/>
      <c r="VBN59" s="395"/>
      <c r="VBO59" s="389"/>
      <c r="VBP59" s="390"/>
      <c r="VBQ59" s="391"/>
      <c r="VBR59" s="392"/>
      <c r="VBS59" s="393"/>
      <c r="VBT59" s="394"/>
      <c r="VBU59" s="395"/>
      <c r="VBV59" s="389"/>
      <c r="VBW59" s="390"/>
      <c r="VBX59" s="391"/>
      <c r="VBY59" s="392"/>
      <c r="VBZ59" s="393"/>
      <c r="VCA59" s="394"/>
      <c r="VCB59" s="395"/>
      <c r="VCC59" s="389"/>
      <c r="VCD59" s="390"/>
      <c r="VCE59" s="391"/>
      <c r="VCF59" s="392"/>
      <c r="VCG59" s="393"/>
      <c r="VCH59" s="394"/>
      <c r="VCI59" s="395"/>
      <c r="VCJ59" s="389"/>
      <c r="VCK59" s="390"/>
      <c r="VCL59" s="391"/>
      <c r="VCM59" s="392"/>
      <c r="VCN59" s="393"/>
      <c r="VCO59" s="394"/>
      <c r="VCP59" s="395"/>
      <c r="VCQ59" s="389"/>
      <c r="VCR59" s="390"/>
      <c r="VCS59" s="391"/>
      <c r="VCT59" s="392"/>
      <c r="VCU59" s="393"/>
      <c r="VCV59" s="394"/>
      <c r="VCW59" s="395"/>
      <c r="VCX59" s="389"/>
      <c r="VCY59" s="390"/>
      <c r="VCZ59" s="391"/>
      <c r="VDA59" s="392"/>
      <c r="VDB59" s="393"/>
      <c r="VDC59" s="394"/>
      <c r="VDD59" s="395"/>
      <c r="VDE59" s="389"/>
      <c r="VDF59" s="390"/>
      <c r="VDG59" s="391"/>
      <c r="VDH59" s="392"/>
      <c r="VDI59" s="393"/>
      <c r="VDJ59" s="394"/>
      <c r="VDK59" s="395"/>
      <c r="VDL59" s="389"/>
      <c r="VDM59" s="390"/>
      <c r="VDN59" s="391"/>
      <c r="VDO59" s="392"/>
      <c r="VDP59" s="393"/>
      <c r="VDQ59" s="394"/>
      <c r="VDR59" s="395"/>
      <c r="VDS59" s="389"/>
      <c r="VDT59" s="390"/>
      <c r="VDU59" s="391"/>
      <c r="VDV59" s="392"/>
      <c r="VDW59" s="393"/>
      <c r="VDX59" s="394"/>
      <c r="VDY59" s="395"/>
      <c r="VDZ59" s="389"/>
      <c r="VEA59" s="390"/>
      <c r="VEB59" s="391"/>
      <c r="VEC59" s="392"/>
      <c r="VED59" s="393"/>
      <c r="VEE59" s="394"/>
      <c r="VEF59" s="395"/>
      <c r="VEG59" s="389"/>
      <c r="VEH59" s="390"/>
      <c r="VEI59" s="391"/>
      <c r="VEJ59" s="392"/>
      <c r="VEK59" s="393"/>
      <c r="VEL59" s="394"/>
      <c r="VEM59" s="395"/>
      <c r="VEN59" s="389"/>
      <c r="VEO59" s="390"/>
      <c r="VEP59" s="391"/>
      <c r="VEQ59" s="392"/>
      <c r="VER59" s="393"/>
      <c r="VES59" s="394"/>
      <c r="VET59" s="395"/>
      <c r="VEU59" s="389"/>
      <c r="VEV59" s="390"/>
      <c r="VEW59" s="391"/>
      <c r="VEX59" s="392"/>
      <c r="VEY59" s="393"/>
      <c r="VEZ59" s="394"/>
      <c r="VFA59" s="395"/>
      <c r="VFB59" s="389"/>
      <c r="VFC59" s="390"/>
      <c r="VFD59" s="391"/>
      <c r="VFE59" s="392"/>
      <c r="VFF59" s="393"/>
      <c r="VFG59" s="394"/>
      <c r="VFH59" s="395"/>
      <c r="VFI59" s="389"/>
      <c r="VFJ59" s="390"/>
      <c r="VFK59" s="391"/>
      <c r="VFL59" s="392"/>
      <c r="VFM59" s="393"/>
      <c r="VFN59" s="394"/>
      <c r="VFO59" s="395"/>
      <c r="VFP59" s="389"/>
      <c r="VFQ59" s="390"/>
      <c r="VFR59" s="391"/>
      <c r="VFS59" s="392"/>
      <c r="VFT59" s="393"/>
      <c r="VFU59" s="394"/>
      <c r="VFV59" s="395"/>
      <c r="VFW59" s="389"/>
      <c r="VFX59" s="390"/>
      <c r="VFY59" s="391"/>
      <c r="VFZ59" s="392"/>
      <c r="VGA59" s="393"/>
      <c r="VGB59" s="394"/>
      <c r="VGC59" s="395"/>
      <c r="VGD59" s="389"/>
      <c r="VGE59" s="390"/>
      <c r="VGF59" s="391"/>
      <c r="VGG59" s="392"/>
      <c r="VGH59" s="393"/>
      <c r="VGI59" s="394"/>
      <c r="VGJ59" s="395"/>
      <c r="VGK59" s="389"/>
      <c r="VGL59" s="390"/>
      <c r="VGM59" s="391"/>
      <c r="VGN59" s="392"/>
      <c r="VGO59" s="393"/>
      <c r="VGP59" s="394"/>
      <c r="VGQ59" s="395"/>
      <c r="VGR59" s="389"/>
      <c r="VGS59" s="390"/>
      <c r="VGT59" s="391"/>
      <c r="VGU59" s="392"/>
      <c r="VGV59" s="393"/>
      <c r="VGW59" s="394"/>
      <c r="VGX59" s="395"/>
      <c r="VGY59" s="389"/>
      <c r="VGZ59" s="390"/>
      <c r="VHA59" s="391"/>
      <c r="VHB59" s="392"/>
      <c r="VHC59" s="393"/>
      <c r="VHD59" s="394"/>
      <c r="VHE59" s="395"/>
      <c r="VHF59" s="389"/>
      <c r="VHG59" s="390"/>
      <c r="VHH59" s="391"/>
      <c r="VHI59" s="392"/>
      <c r="VHJ59" s="393"/>
      <c r="VHK59" s="394"/>
      <c r="VHL59" s="395"/>
      <c r="VHM59" s="389"/>
      <c r="VHN59" s="390"/>
      <c r="VHO59" s="391"/>
      <c r="VHP59" s="392"/>
      <c r="VHQ59" s="393"/>
      <c r="VHR59" s="394"/>
      <c r="VHS59" s="395"/>
      <c r="VHT59" s="389"/>
      <c r="VHU59" s="390"/>
      <c r="VHV59" s="391"/>
      <c r="VHW59" s="392"/>
      <c r="VHX59" s="393"/>
      <c r="VHY59" s="394"/>
      <c r="VHZ59" s="395"/>
      <c r="VIA59" s="389"/>
      <c r="VIB59" s="390"/>
      <c r="VIC59" s="391"/>
      <c r="VID59" s="392"/>
      <c r="VIE59" s="393"/>
      <c r="VIF59" s="394"/>
      <c r="VIG59" s="395"/>
      <c r="VIH59" s="389"/>
      <c r="VII59" s="390"/>
      <c r="VIJ59" s="391"/>
      <c r="VIK59" s="392"/>
      <c r="VIL59" s="393"/>
      <c r="VIM59" s="394"/>
      <c r="VIN59" s="395"/>
      <c r="VIO59" s="389"/>
      <c r="VIP59" s="390"/>
      <c r="VIQ59" s="391"/>
      <c r="VIR59" s="392"/>
      <c r="VIS59" s="393"/>
      <c r="VIT59" s="394"/>
      <c r="VIU59" s="395"/>
      <c r="VIV59" s="389"/>
      <c r="VIW59" s="390"/>
      <c r="VIX59" s="391"/>
      <c r="VIY59" s="392"/>
      <c r="VIZ59" s="393"/>
      <c r="VJA59" s="394"/>
      <c r="VJB59" s="395"/>
      <c r="VJC59" s="389"/>
      <c r="VJD59" s="390"/>
      <c r="VJE59" s="391"/>
      <c r="VJF59" s="392"/>
      <c r="VJG59" s="393"/>
      <c r="VJH59" s="394"/>
      <c r="VJI59" s="395"/>
      <c r="VJJ59" s="389"/>
      <c r="VJK59" s="390"/>
      <c r="VJL59" s="391"/>
      <c r="VJM59" s="392"/>
      <c r="VJN59" s="393"/>
      <c r="VJO59" s="394"/>
      <c r="VJP59" s="395"/>
      <c r="VJQ59" s="389"/>
      <c r="VJR59" s="390"/>
      <c r="VJS59" s="391"/>
      <c r="VJT59" s="392"/>
      <c r="VJU59" s="393"/>
      <c r="VJV59" s="394"/>
      <c r="VJW59" s="395"/>
      <c r="VJX59" s="389"/>
      <c r="VJY59" s="390"/>
      <c r="VJZ59" s="391"/>
      <c r="VKA59" s="392"/>
      <c r="VKB59" s="393"/>
      <c r="VKC59" s="394"/>
      <c r="VKD59" s="395"/>
      <c r="VKE59" s="389"/>
      <c r="VKF59" s="390"/>
      <c r="VKG59" s="391"/>
      <c r="VKH59" s="392"/>
      <c r="VKI59" s="393"/>
      <c r="VKJ59" s="394"/>
      <c r="VKK59" s="395"/>
      <c r="VKL59" s="389"/>
      <c r="VKM59" s="390"/>
      <c r="VKN59" s="391"/>
      <c r="VKO59" s="392"/>
      <c r="VKP59" s="393"/>
      <c r="VKQ59" s="394"/>
      <c r="VKR59" s="395"/>
      <c r="VKS59" s="389"/>
      <c r="VKT59" s="390"/>
      <c r="VKU59" s="391"/>
      <c r="VKV59" s="392"/>
      <c r="VKW59" s="393"/>
      <c r="VKX59" s="394"/>
      <c r="VKY59" s="395"/>
      <c r="VKZ59" s="389"/>
      <c r="VLA59" s="390"/>
      <c r="VLB59" s="391"/>
      <c r="VLC59" s="392"/>
      <c r="VLD59" s="393"/>
      <c r="VLE59" s="394"/>
      <c r="VLF59" s="395"/>
      <c r="VLG59" s="389"/>
      <c r="VLH59" s="390"/>
      <c r="VLI59" s="391"/>
      <c r="VLJ59" s="392"/>
      <c r="VLK59" s="393"/>
      <c r="VLL59" s="394"/>
      <c r="VLM59" s="395"/>
      <c r="VLN59" s="389"/>
      <c r="VLO59" s="390"/>
      <c r="VLP59" s="391"/>
      <c r="VLQ59" s="392"/>
      <c r="VLR59" s="393"/>
      <c r="VLS59" s="394"/>
      <c r="VLT59" s="395"/>
      <c r="VLU59" s="389"/>
      <c r="VLV59" s="390"/>
      <c r="VLW59" s="391"/>
      <c r="VLX59" s="392"/>
      <c r="VLY59" s="393"/>
      <c r="VLZ59" s="394"/>
      <c r="VMA59" s="395"/>
      <c r="VMB59" s="389"/>
      <c r="VMC59" s="390"/>
      <c r="VMD59" s="391"/>
      <c r="VME59" s="392"/>
      <c r="VMF59" s="393"/>
      <c r="VMG59" s="394"/>
      <c r="VMH59" s="395"/>
      <c r="VMI59" s="389"/>
      <c r="VMJ59" s="390"/>
      <c r="VMK59" s="391"/>
      <c r="VML59" s="392"/>
      <c r="VMM59" s="393"/>
      <c r="VMN59" s="394"/>
      <c r="VMO59" s="395"/>
      <c r="VMP59" s="389"/>
      <c r="VMQ59" s="390"/>
      <c r="VMR59" s="391"/>
      <c r="VMS59" s="392"/>
      <c r="VMT59" s="393"/>
      <c r="VMU59" s="394"/>
      <c r="VMV59" s="395"/>
      <c r="VMW59" s="389"/>
      <c r="VMX59" s="390"/>
      <c r="VMY59" s="391"/>
      <c r="VMZ59" s="392"/>
      <c r="VNA59" s="393"/>
      <c r="VNB59" s="394"/>
      <c r="VNC59" s="395"/>
      <c r="VND59" s="389"/>
      <c r="VNE59" s="390"/>
      <c r="VNF59" s="391"/>
      <c r="VNG59" s="392"/>
      <c r="VNH59" s="393"/>
      <c r="VNI59" s="394"/>
      <c r="VNJ59" s="395"/>
      <c r="VNK59" s="389"/>
      <c r="VNL59" s="390"/>
      <c r="VNM59" s="391"/>
      <c r="VNN59" s="392"/>
      <c r="VNO59" s="393"/>
      <c r="VNP59" s="394"/>
      <c r="VNQ59" s="395"/>
      <c r="VNR59" s="389"/>
      <c r="VNS59" s="390"/>
      <c r="VNT59" s="391"/>
      <c r="VNU59" s="392"/>
      <c r="VNV59" s="393"/>
      <c r="VNW59" s="394"/>
      <c r="VNX59" s="395"/>
      <c r="VNY59" s="389"/>
      <c r="VNZ59" s="390"/>
      <c r="VOA59" s="391"/>
      <c r="VOB59" s="392"/>
      <c r="VOC59" s="393"/>
      <c r="VOD59" s="394"/>
      <c r="VOE59" s="395"/>
      <c r="VOF59" s="389"/>
      <c r="VOG59" s="390"/>
      <c r="VOH59" s="391"/>
      <c r="VOI59" s="392"/>
      <c r="VOJ59" s="393"/>
      <c r="VOK59" s="394"/>
      <c r="VOL59" s="395"/>
      <c r="VOM59" s="389"/>
      <c r="VON59" s="390"/>
      <c r="VOO59" s="391"/>
      <c r="VOP59" s="392"/>
      <c r="VOQ59" s="393"/>
      <c r="VOR59" s="394"/>
      <c r="VOS59" s="395"/>
      <c r="VOT59" s="389"/>
      <c r="VOU59" s="390"/>
      <c r="VOV59" s="391"/>
      <c r="VOW59" s="392"/>
      <c r="VOX59" s="393"/>
      <c r="VOY59" s="394"/>
      <c r="VOZ59" s="395"/>
      <c r="VPA59" s="389"/>
      <c r="VPB59" s="390"/>
      <c r="VPC59" s="391"/>
      <c r="VPD59" s="392"/>
      <c r="VPE59" s="393"/>
      <c r="VPF59" s="394"/>
      <c r="VPG59" s="395"/>
      <c r="VPH59" s="389"/>
      <c r="VPI59" s="390"/>
      <c r="VPJ59" s="391"/>
      <c r="VPK59" s="392"/>
      <c r="VPL59" s="393"/>
      <c r="VPM59" s="394"/>
      <c r="VPN59" s="395"/>
      <c r="VPO59" s="389"/>
      <c r="VPP59" s="390"/>
      <c r="VPQ59" s="391"/>
      <c r="VPR59" s="392"/>
      <c r="VPS59" s="393"/>
      <c r="VPT59" s="394"/>
      <c r="VPU59" s="395"/>
      <c r="VPV59" s="389"/>
      <c r="VPW59" s="390"/>
      <c r="VPX59" s="391"/>
      <c r="VPY59" s="392"/>
      <c r="VPZ59" s="393"/>
      <c r="VQA59" s="394"/>
      <c r="VQB59" s="395"/>
      <c r="VQC59" s="389"/>
      <c r="VQD59" s="390"/>
      <c r="VQE59" s="391"/>
      <c r="VQF59" s="392"/>
      <c r="VQG59" s="393"/>
      <c r="VQH59" s="394"/>
      <c r="VQI59" s="395"/>
      <c r="VQJ59" s="389"/>
      <c r="VQK59" s="390"/>
      <c r="VQL59" s="391"/>
      <c r="VQM59" s="392"/>
      <c r="VQN59" s="393"/>
      <c r="VQO59" s="394"/>
      <c r="VQP59" s="395"/>
      <c r="VQQ59" s="389"/>
      <c r="VQR59" s="390"/>
      <c r="VQS59" s="391"/>
      <c r="VQT59" s="392"/>
      <c r="VQU59" s="393"/>
      <c r="VQV59" s="394"/>
      <c r="VQW59" s="395"/>
      <c r="VQX59" s="389"/>
      <c r="VQY59" s="390"/>
      <c r="VQZ59" s="391"/>
      <c r="VRA59" s="392"/>
      <c r="VRB59" s="393"/>
      <c r="VRC59" s="394"/>
      <c r="VRD59" s="395"/>
      <c r="VRE59" s="389"/>
      <c r="VRF59" s="390"/>
      <c r="VRG59" s="391"/>
      <c r="VRH59" s="392"/>
      <c r="VRI59" s="393"/>
      <c r="VRJ59" s="394"/>
      <c r="VRK59" s="395"/>
      <c r="VRL59" s="389"/>
      <c r="VRM59" s="390"/>
      <c r="VRN59" s="391"/>
      <c r="VRO59" s="392"/>
      <c r="VRP59" s="393"/>
      <c r="VRQ59" s="394"/>
      <c r="VRR59" s="395"/>
      <c r="VRS59" s="389"/>
      <c r="VRT59" s="390"/>
      <c r="VRU59" s="391"/>
      <c r="VRV59" s="392"/>
      <c r="VRW59" s="393"/>
      <c r="VRX59" s="394"/>
      <c r="VRY59" s="395"/>
      <c r="VRZ59" s="389"/>
      <c r="VSA59" s="390"/>
      <c r="VSB59" s="391"/>
      <c r="VSC59" s="392"/>
      <c r="VSD59" s="393"/>
      <c r="VSE59" s="394"/>
      <c r="VSF59" s="395"/>
      <c r="VSG59" s="389"/>
      <c r="VSH59" s="390"/>
      <c r="VSI59" s="391"/>
      <c r="VSJ59" s="392"/>
      <c r="VSK59" s="393"/>
      <c r="VSL59" s="394"/>
      <c r="VSM59" s="395"/>
      <c r="VSN59" s="389"/>
      <c r="VSO59" s="390"/>
      <c r="VSP59" s="391"/>
      <c r="VSQ59" s="392"/>
      <c r="VSR59" s="393"/>
      <c r="VSS59" s="394"/>
      <c r="VST59" s="395"/>
      <c r="VSU59" s="389"/>
      <c r="VSV59" s="390"/>
      <c r="VSW59" s="391"/>
      <c r="VSX59" s="392"/>
      <c r="VSY59" s="393"/>
      <c r="VSZ59" s="394"/>
      <c r="VTA59" s="395"/>
      <c r="VTB59" s="389"/>
      <c r="VTC59" s="390"/>
      <c r="VTD59" s="391"/>
      <c r="VTE59" s="392"/>
      <c r="VTF59" s="393"/>
      <c r="VTG59" s="394"/>
      <c r="VTH59" s="395"/>
      <c r="VTI59" s="389"/>
      <c r="VTJ59" s="390"/>
      <c r="VTK59" s="391"/>
      <c r="VTL59" s="392"/>
      <c r="VTM59" s="393"/>
      <c r="VTN59" s="394"/>
      <c r="VTO59" s="395"/>
      <c r="VTP59" s="389"/>
      <c r="VTQ59" s="390"/>
      <c r="VTR59" s="391"/>
      <c r="VTS59" s="392"/>
      <c r="VTT59" s="393"/>
      <c r="VTU59" s="394"/>
      <c r="VTV59" s="395"/>
      <c r="VTW59" s="389"/>
      <c r="VTX59" s="390"/>
      <c r="VTY59" s="391"/>
      <c r="VTZ59" s="392"/>
      <c r="VUA59" s="393"/>
      <c r="VUB59" s="394"/>
      <c r="VUC59" s="395"/>
      <c r="VUD59" s="389"/>
      <c r="VUE59" s="390"/>
      <c r="VUF59" s="391"/>
      <c r="VUG59" s="392"/>
      <c r="VUH59" s="393"/>
      <c r="VUI59" s="394"/>
      <c r="VUJ59" s="395"/>
      <c r="VUK59" s="389"/>
      <c r="VUL59" s="390"/>
      <c r="VUM59" s="391"/>
      <c r="VUN59" s="392"/>
      <c r="VUO59" s="393"/>
      <c r="VUP59" s="394"/>
      <c r="VUQ59" s="395"/>
      <c r="VUR59" s="389"/>
      <c r="VUS59" s="390"/>
      <c r="VUT59" s="391"/>
      <c r="VUU59" s="392"/>
      <c r="VUV59" s="393"/>
      <c r="VUW59" s="394"/>
      <c r="VUX59" s="395"/>
      <c r="VUY59" s="389"/>
      <c r="VUZ59" s="390"/>
      <c r="VVA59" s="391"/>
      <c r="VVB59" s="392"/>
      <c r="VVC59" s="393"/>
      <c r="VVD59" s="394"/>
      <c r="VVE59" s="395"/>
      <c r="VVF59" s="389"/>
      <c r="VVG59" s="390"/>
      <c r="VVH59" s="391"/>
      <c r="VVI59" s="392"/>
      <c r="VVJ59" s="393"/>
      <c r="VVK59" s="394"/>
      <c r="VVL59" s="395"/>
      <c r="VVM59" s="389"/>
      <c r="VVN59" s="390"/>
      <c r="VVO59" s="391"/>
      <c r="VVP59" s="392"/>
      <c r="VVQ59" s="393"/>
      <c r="VVR59" s="394"/>
      <c r="VVS59" s="395"/>
      <c r="VVT59" s="389"/>
      <c r="VVU59" s="390"/>
      <c r="VVV59" s="391"/>
      <c r="VVW59" s="392"/>
      <c r="VVX59" s="393"/>
      <c r="VVY59" s="394"/>
      <c r="VVZ59" s="395"/>
      <c r="VWA59" s="389"/>
      <c r="VWB59" s="390"/>
      <c r="VWC59" s="391"/>
      <c r="VWD59" s="392"/>
      <c r="VWE59" s="393"/>
      <c r="VWF59" s="394"/>
      <c r="VWG59" s="395"/>
      <c r="VWH59" s="389"/>
      <c r="VWI59" s="390"/>
      <c r="VWJ59" s="391"/>
      <c r="VWK59" s="392"/>
      <c r="VWL59" s="393"/>
      <c r="VWM59" s="394"/>
      <c r="VWN59" s="395"/>
      <c r="VWO59" s="389"/>
      <c r="VWP59" s="390"/>
      <c r="VWQ59" s="391"/>
      <c r="VWR59" s="392"/>
      <c r="VWS59" s="393"/>
      <c r="VWT59" s="394"/>
      <c r="VWU59" s="395"/>
      <c r="VWV59" s="389"/>
      <c r="VWW59" s="390"/>
      <c r="VWX59" s="391"/>
      <c r="VWY59" s="392"/>
      <c r="VWZ59" s="393"/>
      <c r="VXA59" s="394"/>
      <c r="VXB59" s="395"/>
      <c r="VXC59" s="389"/>
      <c r="VXD59" s="390"/>
      <c r="VXE59" s="391"/>
      <c r="VXF59" s="392"/>
      <c r="VXG59" s="393"/>
      <c r="VXH59" s="394"/>
      <c r="VXI59" s="395"/>
      <c r="VXJ59" s="389"/>
      <c r="VXK59" s="390"/>
      <c r="VXL59" s="391"/>
      <c r="VXM59" s="392"/>
      <c r="VXN59" s="393"/>
      <c r="VXO59" s="394"/>
      <c r="VXP59" s="395"/>
      <c r="VXQ59" s="389"/>
      <c r="VXR59" s="390"/>
      <c r="VXS59" s="391"/>
      <c r="VXT59" s="392"/>
      <c r="VXU59" s="393"/>
      <c r="VXV59" s="394"/>
      <c r="VXW59" s="395"/>
      <c r="VXX59" s="389"/>
      <c r="VXY59" s="390"/>
      <c r="VXZ59" s="391"/>
      <c r="VYA59" s="392"/>
      <c r="VYB59" s="393"/>
      <c r="VYC59" s="394"/>
      <c r="VYD59" s="395"/>
      <c r="VYE59" s="389"/>
      <c r="VYF59" s="390"/>
      <c r="VYG59" s="391"/>
      <c r="VYH59" s="392"/>
      <c r="VYI59" s="393"/>
      <c r="VYJ59" s="394"/>
      <c r="VYK59" s="395"/>
      <c r="VYL59" s="389"/>
      <c r="VYM59" s="390"/>
      <c r="VYN59" s="391"/>
      <c r="VYO59" s="392"/>
      <c r="VYP59" s="393"/>
      <c r="VYQ59" s="394"/>
      <c r="VYR59" s="395"/>
      <c r="VYS59" s="389"/>
      <c r="VYT59" s="390"/>
      <c r="VYU59" s="391"/>
      <c r="VYV59" s="392"/>
      <c r="VYW59" s="393"/>
      <c r="VYX59" s="394"/>
      <c r="VYY59" s="395"/>
      <c r="VYZ59" s="389"/>
      <c r="VZA59" s="390"/>
      <c r="VZB59" s="391"/>
      <c r="VZC59" s="392"/>
      <c r="VZD59" s="393"/>
      <c r="VZE59" s="394"/>
      <c r="VZF59" s="395"/>
      <c r="VZG59" s="389"/>
      <c r="VZH59" s="390"/>
      <c r="VZI59" s="391"/>
      <c r="VZJ59" s="392"/>
      <c r="VZK59" s="393"/>
      <c r="VZL59" s="394"/>
      <c r="VZM59" s="395"/>
      <c r="VZN59" s="389"/>
      <c r="VZO59" s="390"/>
      <c r="VZP59" s="391"/>
      <c r="VZQ59" s="392"/>
      <c r="VZR59" s="393"/>
      <c r="VZS59" s="394"/>
      <c r="VZT59" s="395"/>
      <c r="VZU59" s="389"/>
      <c r="VZV59" s="390"/>
      <c r="VZW59" s="391"/>
      <c r="VZX59" s="392"/>
      <c r="VZY59" s="393"/>
      <c r="VZZ59" s="394"/>
      <c r="WAA59" s="395"/>
      <c r="WAB59" s="389"/>
      <c r="WAC59" s="390"/>
      <c r="WAD59" s="391"/>
      <c r="WAE59" s="392"/>
      <c r="WAF59" s="393"/>
      <c r="WAG59" s="394"/>
      <c r="WAH59" s="395"/>
      <c r="WAI59" s="389"/>
      <c r="WAJ59" s="390"/>
      <c r="WAK59" s="391"/>
      <c r="WAL59" s="392"/>
      <c r="WAM59" s="393"/>
      <c r="WAN59" s="394"/>
      <c r="WAO59" s="395"/>
      <c r="WAP59" s="389"/>
      <c r="WAQ59" s="390"/>
      <c r="WAR59" s="391"/>
      <c r="WAS59" s="392"/>
      <c r="WAT59" s="393"/>
      <c r="WAU59" s="394"/>
      <c r="WAV59" s="395"/>
      <c r="WAW59" s="389"/>
      <c r="WAX59" s="390"/>
      <c r="WAY59" s="391"/>
      <c r="WAZ59" s="392"/>
      <c r="WBA59" s="393"/>
      <c r="WBB59" s="394"/>
      <c r="WBC59" s="395"/>
      <c r="WBD59" s="389"/>
      <c r="WBE59" s="390"/>
      <c r="WBF59" s="391"/>
      <c r="WBG59" s="392"/>
      <c r="WBH59" s="393"/>
      <c r="WBI59" s="394"/>
      <c r="WBJ59" s="395"/>
      <c r="WBK59" s="389"/>
      <c r="WBL59" s="390"/>
      <c r="WBM59" s="391"/>
      <c r="WBN59" s="392"/>
      <c r="WBO59" s="393"/>
      <c r="WBP59" s="394"/>
      <c r="WBQ59" s="395"/>
      <c r="WBR59" s="389"/>
      <c r="WBS59" s="390"/>
      <c r="WBT59" s="391"/>
      <c r="WBU59" s="392"/>
      <c r="WBV59" s="393"/>
      <c r="WBW59" s="394"/>
      <c r="WBX59" s="395"/>
      <c r="WBY59" s="389"/>
      <c r="WBZ59" s="390"/>
      <c r="WCA59" s="391"/>
      <c r="WCB59" s="392"/>
      <c r="WCC59" s="393"/>
      <c r="WCD59" s="394"/>
      <c r="WCE59" s="395"/>
      <c r="WCF59" s="389"/>
      <c r="WCG59" s="390"/>
      <c r="WCH59" s="391"/>
      <c r="WCI59" s="392"/>
      <c r="WCJ59" s="393"/>
      <c r="WCK59" s="394"/>
      <c r="WCL59" s="395"/>
      <c r="WCM59" s="389"/>
      <c r="WCN59" s="390"/>
      <c r="WCO59" s="391"/>
      <c r="WCP59" s="392"/>
      <c r="WCQ59" s="393"/>
      <c r="WCR59" s="394"/>
      <c r="WCS59" s="395"/>
      <c r="WCT59" s="389"/>
      <c r="WCU59" s="390"/>
      <c r="WCV59" s="391"/>
      <c r="WCW59" s="392"/>
      <c r="WCX59" s="393"/>
      <c r="WCY59" s="394"/>
      <c r="WCZ59" s="395"/>
      <c r="WDA59" s="389"/>
      <c r="WDB59" s="390"/>
      <c r="WDC59" s="391"/>
      <c r="WDD59" s="392"/>
      <c r="WDE59" s="393"/>
      <c r="WDF59" s="394"/>
      <c r="WDG59" s="395"/>
      <c r="WDH59" s="389"/>
      <c r="WDI59" s="390"/>
      <c r="WDJ59" s="391"/>
      <c r="WDK59" s="392"/>
      <c r="WDL59" s="393"/>
      <c r="WDM59" s="394"/>
      <c r="WDN59" s="395"/>
      <c r="WDO59" s="389"/>
      <c r="WDP59" s="390"/>
      <c r="WDQ59" s="391"/>
      <c r="WDR59" s="392"/>
      <c r="WDS59" s="393"/>
      <c r="WDT59" s="394"/>
      <c r="WDU59" s="395"/>
      <c r="WDV59" s="389"/>
      <c r="WDW59" s="390"/>
      <c r="WDX59" s="391"/>
      <c r="WDY59" s="392"/>
      <c r="WDZ59" s="393"/>
      <c r="WEA59" s="394"/>
      <c r="WEB59" s="395"/>
      <c r="WEC59" s="389"/>
      <c r="WED59" s="390"/>
      <c r="WEE59" s="391"/>
      <c r="WEF59" s="392"/>
      <c r="WEG59" s="393"/>
      <c r="WEH59" s="394"/>
      <c r="WEI59" s="395"/>
      <c r="WEJ59" s="389"/>
      <c r="WEK59" s="390"/>
      <c r="WEL59" s="391"/>
      <c r="WEM59" s="392"/>
      <c r="WEN59" s="393"/>
      <c r="WEO59" s="394"/>
      <c r="WEP59" s="395"/>
      <c r="WEQ59" s="389"/>
      <c r="WER59" s="390"/>
      <c r="WES59" s="391"/>
      <c r="WET59" s="392"/>
      <c r="WEU59" s="393"/>
      <c r="WEV59" s="394"/>
      <c r="WEW59" s="395"/>
      <c r="WEX59" s="389"/>
      <c r="WEY59" s="390"/>
      <c r="WEZ59" s="391"/>
      <c r="WFA59" s="392"/>
      <c r="WFB59" s="393"/>
      <c r="WFC59" s="394"/>
      <c r="WFD59" s="395"/>
      <c r="WFE59" s="389"/>
      <c r="WFF59" s="390"/>
      <c r="WFG59" s="391"/>
      <c r="WFH59" s="392"/>
      <c r="WFI59" s="393"/>
      <c r="WFJ59" s="394"/>
      <c r="WFK59" s="395"/>
      <c r="WFL59" s="389"/>
      <c r="WFM59" s="390"/>
      <c r="WFN59" s="391"/>
      <c r="WFO59" s="392"/>
      <c r="WFP59" s="393"/>
      <c r="WFQ59" s="394"/>
      <c r="WFR59" s="395"/>
      <c r="WFS59" s="389"/>
      <c r="WFT59" s="390"/>
      <c r="WFU59" s="391"/>
      <c r="WFV59" s="392"/>
      <c r="WFW59" s="393"/>
      <c r="WFX59" s="394"/>
      <c r="WFY59" s="395"/>
      <c r="WFZ59" s="389"/>
      <c r="WGA59" s="390"/>
      <c r="WGB59" s="391"/>
      <c r="WGC59" s="392"/>
      <c r="WGD59" s="393"/>
      <c r="WGE59" s="394"/>
      <c r="WGF59" s="395"/>
      <c r="WGG59" s="389"/>
      <c r="WGH59" s="390"/>
      <c r="WGI59" s="391"/>
      <c r="WGJ59" s="392"/>
      <c r="WGK59" s="393"/>
      <c r="WGL59" s="394"/>
      <c r="WGM59" s="395"/>
      <c r="WGN59" s="389"/>
      <c r="WGO59" s="390"/>
      <c r="WGP59" s="391"/>
      <c r="WGQ59" s="392"/>
      <c r="WGR59" s="393"/>
      <c r="WGS59" s="394"/>
      <c r="WGT59" s="395"/>
      <c r="WGU59" s="389"/>
      <c r="WGV59" s="390"/>
      <c r="WGW59" s="391"/>
      <c r="WGX59" s="392"/>
      <c r="WGY59" s="393"/>
      <c r="WGZ59" s="394"/>
      <c r="WHA59" s="395"/>
      <c r="WHB59" s="389"/>
      <c r="WHC59" s="390"/>
      <c r="WHD59" s="391"/>
      <c r="WHE59" s="392"/>
      <c r="WHF59" s="393"/>
      <c r="WHG59" s="394"/>
      <c r="WHH59" s="395"/>
      <c r="WHI59" s="389"/>
      <c r="WHJ59" s="390"/>
      <c r="WHK59" s="391"/>
      <c r="WHL59" s="392"/>
      <c r="WHM59" s="393"/>
      <c r="WHN59" s="394"/>
      <c r="WHO59" s="395"/>
      <c r="WHP59" s="389"/>
      <c r="WHQ59" s="390"/>
      <c r="WHR59" s="391"/>
      <c r="WHS59" s="392"/>
      <c r="WHT59" s="393"/>
      <c r="WHU59" s="394"/>
      <c r="WHV59" s="395"/>
      <c r="WHW59" s="389"/>
      <c r="WHX59" s="390"/>
      <c r="WHY59" s="391"/>
      <c r="WHZ59" s="392"/>
      <c r="WIA59" s="393"/>
      <c r="WIB59" s="394"/>
      <c r="WIC59" s="395"/>
      <c r="WID59" s="389"/>
      <c r="WIE59" s="390"/>
      <c r="WIF59" s="391"/>
      <c r="WIG59" s="392"/>
      <c r="WIH59" s="393"/>
      <c r="WII59" s="394"/>
      <c r="WIJ59" s="395"/>
      <c r="WIK59" s="389"/>
      <c r="WIL59" s="390"/>
      <c r="WIM59" s="391"/>
      <c r="WIN59" s="392"/>
      <c r="WIO59" s="393"/>
      <c r="WIP59" s="394"/>
      <c r="WIQ59" s="395"/>
      <c r="WIR59" s="389"/>
      <c r="WIS59" s="390"/>
      <c r="WIT59" s="391"/>
      <c r="WIU59" s="392"/>
      <c r="WIV59" s="393"/>
      <c r="WIW59" s="394"/>
      <c r="WIX59" s="395"/>
      <c r="WIY59" s="389"/>
      <c r="WIZ59" s="390"/>
      <c r="WJA59" s="391"/>
      <c r="WJB59" s="392"/>
      <c r="WJC59" s="393"/>
      <c r="WJD59" s="394"/>
      <c r="WJE59" s="395"/>
      <c r="WJF59" s="389"/>
      <c r="WJG59" s="390"/>
      <c r="WJH59" s="391"/>
      <c r="WJI59" s="392"/>
      <c r="WJJ59" s="393"/>
      <c r="WJK59" s="394"/>
      <c r="WJL59" s="395"/>
      <c r="WJM59" s="389"/>
      <c r="WJN59" s="390"/>
      <c r="WJO59" s="391"/>
      <c r="WJP59" s="392"/>
      <c r="WJQ59" s="393"/>
      <c r="WJR59" s="394"/>
      <c r="WJS59" s="395"/>
      <c r="WJT59" s="389"/>
      <c r="WJU59" s="390"/>
      <c r="WJV59" s="391"/>
      <c r="WJW59" s="392"/>
      <c r="WJX59" s="393"/>
      <c r="WJY59" s="394"/>
      <c r="WJZ59" s="395"/>
      <c r="WKA59" s="389"/>
      <c r="WKB59" s="390"/>
      <c r="WKC59" s="391"/>
      <c r="WKD59" s="392"/>
      <c r="WKE59" s="393"/>
      <c r="WKF59" s="394"/>
      <c r="WKG59" s="395"/>
      <c r="WKH59" s="389"/>
      <c r="WKI59" s="390"/>
      <c r="WKJ59" s="391"/>
      <c r="WKK59" s="392"/>
      <c r="WKL59" s="393"/>
      <c r="WKM59" s="394"/>
      <c r="WKN59" s="395"/>
      <c r="WKO59" s="389"/>
      <c r="WKP59" s="390"/>
      <c r="WKQ59" s="391"/>
      <c r="WKR59" s="392"/>
      <c r="WKS59" s="393"/>
      <c r="WKT59" s="394"/>
      <c r="WKU59" s="395"/>
      <c r="WKV59" s="389"/>
      <c r="WKW59" s="390"/>
      <c r="WKX59" s="391"/>
      <c r="WKY59" s="392"/>
      <c r="WKZ59" s="393"/>
      <c r="WLA59" s="394"/>
      <c r="WLB59" s="395"/>
      <c r="WLC59" s="389"/>
      <c r="WLD59" s="390"/>
      <c r="WLE59" s="391"/>
      <c r="WLF59" s="392"/>
      <c r="WLG59" s="393"/>
      <c r="WLH59" s="394"/>
      <c r="WLI59" s="395"/>
      <c r="WLJ59" s="389"/>
      <c r="WLK59" s="390"/>
      <c r="WLL59" s="391"/>
      <c r="WLM59" s="392"/>
      <c r="WLN59" s="393"/>
      <c r="WLO59" s="394"/>
      <c r="WLP59" s="395"/>
      <c r="WLQ59" s="389"/>
      <c r="WLR59" s="390"/>
      <c r="WLS59" s="391"/>
      <c r="WLT59" s="392"/>
      <c r="WLU59" s="393"/>
      <c r="WLV59" s="394"/>
      <c r="WLW59" s="395"/>
      <c r="WLX59" s="389"/>
      <c r="WLY59" s="390"/>
      <c r="WLZ59" s="391"/>
      <c r="WMA59" s="392"/>
      <c r="WMB59" s="393"/>
      <c r="WMC59" s="394"/>
      <c r="WMD59" s="395"/>
      <c r="WME59" s="389"/>
      <c r="WMF59" s="390"/>
      <c r="WMG59" s="391"/>
      <c r="WMH59" s="392"/>
      <c r="WMI59" s="393"/>
      <c r="WMJ59" s="394"/>
      <c r="WMK59" s="395"/>
      <c r="WML59" s="389"/>
      <c r="WMM59" s="390"/>
      <c r="WMN59" s="391"/>
      <c r="WMO59" s="392"/>
      <c r="WMP59" s="393"/>
      <c r="WMQ59" s="394"/>
      <c r="WMR59" s="395"/>
      <c r="WMS59" s="389"/>
      <c r="WMT59" s="390"/>
      <c r="WMU59" s="391"/>
      <c r="WMV59" s="392"/>
      <c r="WMW59" s="393"/>
      <c r="WMX59" s="394"/>
      <c r="WMY59" s="395"/>
      <c r="WMZ59" s="389"/>
      <c r="WNA59" s="390"/>
      <c r="WNB59" s="391"/>
      <c r="WNC59" s="392"/>
      <c r="WND59" s="393"/>
      <c r="WNE59" s="394"/>
      <c r="WNF59" s="395"/>
      <c r="WNG59" s="389"/>
      <c r="WNH59" s="390"/>
      <c r="WNI59" s="391"/>
      <c r="WNJ59" s="392"/>
      <c r="WNK59" s="393"/>
      <c r="WNL59" s="394"/>
      <c r="WNM59" s="395"/>
      <c r="WNN59" s="389"/>
      <c r="WNO59" s="390"/>
      <c r="WNP59" s="391"/>
      <c r="WNQ59" s="392"/>
      <c r="WNR59" s="393"/>
      <c r="WNS59" s="394"/>
      <c r="WNT59" s="395"/>
      <c r="WNU59" s="389"/>
      <c r="WNV59" s="390"/>
      <c r="WNW59" s="391"/>
      <c r="WNX59" s="392"/>
      <c r="WNY59" s="393"/>
      <c r="WNZ59" s="394"/>
      <c r="WOA59" s="395"/>
      <c r="WOB59" s="389"/>
      <c r="WOC59" s="390"/>
      <c r="WOD59" s="391"/>
      <c r="WOE59" s="392"/>
      <c r="WOF59" s="393"/>
      <c r="WOG59" s="394"/>
      <c r="WOH59" s="395"/>
      <c r="WOI59" s="389"/>
      <c r="WOJ59" s="390"/>
      <c r="WOK59" s="391"/>
      <c r="WOL59" s="392"/>
      <c r="WOM59" s="393"/>
      <c r="WON59" s="394"/>
      <c r="WOO59" s="395"/>
      <c r="WOP59" s="389"/>
      <c r="WOQ59" s="390"/>
      <c r="WOR59" s="391"/>
      <c r="WOS59" s="392"/>
      <c r="WOT59" s="393"/>
      <c r="WOU59" s="394"/>
      <c r="WOV59" s="395"/>
      <c r="WOW59" s="389"/>
      <c r="WOX59" s="390"/>
      <c r="WOY59" s="391"/>
      <c r="WOZ59" s="392"/>
      <c r="WPA59" s="393"/>
      <c r="WPB59" s="394"/>
      <c r="WPC59" s="395"/>
      <c r="WPD59" s="389"/>
      <c r="WPE59" s="390"/>
      <c r="WPF59" s="391"/>
      <c r="WPG59" s="392"/>
      <c r="WPH59" s="393"/>
      <c r="WPI59" s="394"/>
      <c r="WPJ59" s="395"/>
      <c r="WPK59" s="389"/>
      <c r="WPL59" s="390"/>
      <c r="WPM59" s="391"/>
      <c r="WPN59" s="392"/>
      <c r="WPO59" s="393"/>
      <c r="WPP59" s="394"/>
      <c r="WPQ59" s="395"/>
      <c r="WPR59" s="389"/>
      <c r="WPS59" s="390"/>
      <c r="WPT59" s="391"/>
      <c r="WPU59" s="392"/>
      <c r="WPV59" s="393"/>
      <c r="WPW59" s="394"/>
      <c r="WPX59" s="395"/>
      <c r="WPY59" s="389"/>
      <c r="WPZ59" s="390"/>
      <c r="WQA59" s="391"/>
      <c r="WQB59" s="392"/>
      <c r="WQC59" s="393"/>
      <c r="WQD59" s="394"/>
      <c r="WQE59" s="395"/>
      <c r="WQF59" s="389"/>
      <c r="WQG59" s="390"/>
      <c r="WQH59" s="391"/>
      <c r="WQI59" s="392"/>
      <c r="WQJ59" s="393"/>
      <c r="WQK59" s="394"/>
      <c r="WQL59" s="395"/>
      <c r="WQM59" s="389"/>
      <c r="WQN59" s="390"/>
      <c r="WQO59" s="391"/>
      <c r="WQP59" s="392"/>
      <c r="WQQ59" s="393"/>
      <c r="WQR59" s="394"/>
      <c r="WQS59" s="395"/>
      <c r="WQT59" s="389"/>
      <c r="WQU59" s="390"/>
      <c r="WQV59" s="391"/>
      <c r="WQW59" s="392"/>
      <c r="WQX59" s="393"/>
      <c r="WQY59" s="394"/>
      <c r="WQZ59" s="395"/>
      <c r="WRA59" s="389"/>
      <c r="WRB59" s="390"/>
      <c r="WRC59" s="391"/>
      <c r="WRD59" s="392"/>
      <c r="WRE59" s="393"/>
      <c r="WRF59" s="394"/>
      <c r="WRG59" s="395"/>
      <c r="WRH59" s="389"/>
      <c r="WRI59" s="390"/>
      <c r="WRJ59" s="391"/>
      <c r="WRK59" s="392"/>
      <c r="WRL59" s="393"/>
      <c r="WRM59" s="394"/>
      <c r="WRN59" s="395"/>
      <c r="WRO59" s="389"/>
      <c r="WRP59" s="390"/>
      <c r="WRQ59" s="391"/>
      <c r="WRR59" s="392"/>
      <c r="WRS59" s="393"/>
      <c r="WRT59" s="394"/>
      <c r="WRU59" s="395"/>
      <c r="WRV59" s="389"/>
      <c r="WRW59" s="390"/>
      <c r="WRX59" s="391"/>
      <c r="WRY59" s="392"/>
      <c r="WRZ59" s="393"/>
      <c r="WSA59" s="394"/>
      <c r="WSB59" s="395"/>
      <c r="WSC59" s="389"/>
      <c r="WSD59" s="390"/>
      <c r="WSE59" s="391"/>
      <c r="WSF59" s="392"/>
      <c r="WSG59" s="393"/>
      <c r="WSH59" s="394"/>
      <c r="WSI59" s="395"/>
      <c r="WSJ59" s="389"/>
      <c r="WSK59" s="390"/>
      <c r="WSL59" s="391"/>
      <c r="WSM59" s="392"/>
      <c r="WSN59" s="393"/>
      <c r="WSO59" s="394"/>
      <c r="WSP59" s="395"/>
      <c r="WSQ59" s="389"/>
      <c r="WSR59" s="390"/>
      <c r="WSS59" s="391"/>
      <c r="WST59" s="392"/>
      <c r="WSU59" s="393"/>
      <c r="WSV59" s="394"/>
      <c r="WSW59" s="395"/>
      <c r="WSX59" s="389"/>
      <c r="WSY59" s="390"/>
      <c r="WSZ59" s="391"/>
      <c r="WTA59" s="392"/>
      <c r="WTB59" s="393"/>
      <c r="WTC59" s="394"/>
      <c r="WTD59" s="395"/>
      <c r="WTE59" s="389"/>
      <c r="WTF59" s="390"/>
      <c r="WTG59" s="391"/>
      <c r="WTH59" s="392"/>
      <c r="WTI59" s="393"/>
      <c r="WTJ59" s="394"/>
      <c r="WTK59" s="395"/>
      <c r="WTL59" s="389"/>
      <c r="WTM59" s="390"/>
      <c r="WTN59" s="391"/>
      <c r="WTO59" s="392"/>
      <c r="WTP59" s="393"/>
      <c r="WTQ59" s="394"/>
      <c r="WTR59" s="395"/>
      <c r="WTS59" s="389"/>
      <c r="WTT59" s="390"/>
      <c r="WTU59" s="391"/>
      <c r="WTV59" s="392"/>
      <c r="WTW59" s="393"/>
      <c r="WTX59" s="394"/>
      <c r="WTY59" s="395"/>
      <c r="WTZ59" s="389"/>
      <c r="WUA59" s="390"/>
      <c r="WUB59" s="391"/>
      <c r="WUC59" s="392"/>
      <c r="WUD59" s="393"/>
      <c r="WUE59" s="394"/>
      <c r="WUF59" s="395"/>
      <c r="WUG59" s="389"/>
      <c r="WUH59" s="390"/>
      <c r="WUI59" s="391"/>
      <c r="WUJ59" s="392"/>
      <c r="WUK59" s="393"/>
      <c r="WUL59" s="394"/>
      <c r="WUM59" s="395"/>
      <c r="WUN59" s="389"/>
      <c r="WUO59" s="390"/>
      <c r="WUP59" s="391"/>
      <c r="WUQ59" s="392"/>
      <c r="WUR59" s="393"/>
      <c r="WUS59" s="394"/>
      <c r="WUT59" s="395"/>
      <c r="WUU59" s="389"/>
      <c r="WUV59" s="390"/>
      <c r="WUW59" s="391"/>
      <c r="WUX59" s="392"/>
      <c r="WUY59" s="393"/>
      <c r="WUZ59" s="394"/>
      <c r="WVA59" s="395"/>
      <c r="WVB59" s="389"/>
      <c r="WVC59" s="390"/>
      <c r="WVD59" s="391"/>
      <c r="WVE59" s="392"/>
      <c r="WVF59" s="393"/>
      <c r="WVG59" s="394"/>
      <c r="WVH59" s="395"/>
      <c r="WVI59" s="389"/>
      <c r="WVJ59" s="390"/>
      <c r="WVK59" s="391"/>
      <c r="WVL59" s="392"/>
      <c r="WVM59" s="393"/>
      <c r="WVN59" s="394"/>
      <c r="WVO59" s="395"/>
      <c r="WVP59" s="389"/>
      <c r="WVQ59" s="390"/>
      <c r="WVR59" s="391"/>
      <c r="WVS59" s="392"/>
      <c r="WVT59" s="393"/>
      <c r="WVU59" s="394"/>
      <c r="WVV59" s="395"/>
      <c r="WVW59" s="389"/>
      <c r="WVX59" s="390"/>
      <c r="WVY59" s="391"/>
      <c r="WVZ59" s="392"/>
      <c r="WWA59" s="393"/>
      <c r="WWB59" s="394"/>
      <c r="WWC59" s="395"/>
      <c r="WWD59" s="389"/>
      <c r="WWE59" s="390"/>
      <c r="WWF59" s="391"/>
      <c r="WWG59" s="392"/>
      <c r="WWH59" s="393"/>
      <c r="WWI59" s="394"/>
      <c r="WWJ59" s="395"/>
      <c r="WWK59" s="389"/>
      <c r="WWL59" s="390"/>
      <c r="WWM59" s="391"/>
      <c r="WWN59" s="392"/>
      <c r="WWO59" s="393"/>
      <c r="WWP59" s="394"/>
      <c r="WWQ59" s="395"/>
      <c r="WWR59" s="389"/>
      <c r="WWS59" s="390"/>
      <c r="WWT59" s="391"/>
      <c r="WWU59" s="392"/>
      <c r="WWV59" s="393"/>
      <c r="WWW59" s="394"/>
      <c r="WWX59" s="395"/>
      <c r="WWY59" s="389"/>
      <c r="WWZ59" s="390"/>
      <c r="WXA59" s="391"/>
      <c r="WXB59" s="392"/>
      <c r="WXC59" s="393"/>
      <c r="WXD59" s="394"/>
      <c r="WXE59" s="395"/>
      <c r="WXF59" s="389"/>
      <c r="WXG59" s="390"/>
      <c r="WXH59" s="391"/>
      <c r="WXI59" s="392"/>
      <c r="WXJ59" s="393"/>
      <c r="WXK59" s="394"/>
      <c r="WXL59" s="395"/>
      <c r="WXM59" s="389"/>
      <c r="WXN59" s="390"/>
      <c r="WXO59" s="391"/>
      <c r="WXP59" s="392"/>
      <c r="WXQ59" s="393"/>
      <c r="WXR59" s="394"/>
      <c r="WXS59" s="395"/>
      <c r="WXT59" s="389"/>
      <c r="WXU59" s="390"/>
      <c r="WXV59" s="391"/>
      <c r="WXW59" s="392"/>
      <c r="WXX59" s="393"/>
      <c r="WXY59" s="394"/>
      <c r="WXZ59" s="395"/>
      <c r="WYA59" s="389"/>
      <c r="WYB59" s="390"/>
      <c r="WYC59" s="391"/>
      <c r="WYD59" s="392"/>
      <c r="WYE59" s="393"/>
      <c r="WYF59" s="394"/>
      <c r="WYG59" s="395"/>
      <c r="WYH59" s="389"/>
      <c r="WYI59" s="390"/>
      <c r="WYJ59" s="391"/>
      <c r="WYK59" s="392"/>
      <c r="WYL59" s="393"/>
      <c r="WYM59" s="394"/>
      <c r="WYN59" s="395"/>
      <c r="WYO59" s="389"/>
      <c r="WYP59" s="390"/>
      <c r="WYQ59" s="391"/>
      <c r="WYR59" s="392"/>
      <c r="WYS59" s="393"/>
      <c r="WYT59" s="394"/>
      <c r="WYU59" s="395"/>
      <c r="WYV59" s="389"/>
      <c r="WYW59" s="390"/>
      <c r="WYX59" s="391"/>
      <c r="WYY59" s="392"/>
      <c r="WYZ59" s="393"/>
      <c r="WZA59" s="394"/>
      <c r="WZB59" s="395"/>
      <c r="WZC59" s="389"/>
      <c r="WZD59" s="390"/>
      <c r="WZE59" s="391"/>
      <c r="WZF59" s="392"/>
      <c r="WZG59" s="393"/>
      <c r="WZH59" s="394"/>
      <c r="WZI59" s="395"/>
      <c r="WZJ59" s="389"/>
      <c r="WZK59" s="390"/>
      <c r="WZL59" s="391"/>
      <c r="WZM59" s="392"/>
      <c r="WZN59" s="393"/>
      <c r="WZO59" s="394"/>
      <c r="WZP59" s="395"/>
      <c r="WZQ59" s="389"/>
      <c r="WZR59" s="390"/>
      <c r="WZS59" s="391"/>
      <c r="WZT59" s="392"/>
      <c r="WZU59" s="393"/>
      <c r="WZV59" s="394"/>
      <c r="WZW59" s="395"/>
      <c r="WZX59" s="389"/>
      <c r="WZY59" s="390"/>
      <c r="WZZ59" s="391"/>
      <c r="XAA59" s="392"/>
      <c r="XAB59" s="393"/>
      <c r="XAC59" s="394"/>
      <c r="XAD59" s="395"/>
      <c r="XAE59" s="389"/>
      <c r="XAF59" s="390"/>
      <c r="XAG59" s="391"/>
      <c r="XAH59" s="392"/>
      <c r="XAI59" s="393"/>
      <c r="XAJ59" s="394"/>
      <c r="XAK59" s="395"/>
      <c r="XAL59" s="389"/>
      <c r="XAM59" s="390"/>
      <c r="XAN59" s="391"/>
      <c r="XAO59" s="392"/>
      <c r="XAP59" s="393"/>
      <c r="XAQ59" s="394"/>
      <c r="XAR59" s="395"/>
      <c r="XAS59" s="389"/>
      <c r="XAT59" s="390"/>
      <c r="XAU59" s="391"/>
      <c r="XAV59" s="392"/>
      <c r="XAW59" s="393"/>
      <c r="XAX59" s="394"/>
      <c r="XAY59" s="395"/>
      <c r="XAZ59" s="389"/>
      <c r="XBA59" s="390"/>
      <c r="XBB59" s="391"/>
      <c r="XBC59" s="392"/>
      <c r="XBD59" s="393"/>
      <c r="XBE59" s="394"/>
      <c r="XBF59" s="395"/>
      <c r="XBG59" s="389"/>
      <c r="XBH59" s="390"/>
      <c r="XBI59" s="391"/>
      <c r="XBJ59" s="392"/>
      <c r="XBK59" s="393"/>
      <c r="XBL59" s="394"/>
      <c r="XBM59" s="395"/>
      <c r="XBN59" s="389"/>
      <c r="XBO59" s="390"/>
      <c r="XBP59" s="391"/>
      <c r="XBQ59" s="392"/>
      <c r="XBR59" s="393"/>
      <c r="XBS59" s="394"/>
      <c r="XBT59" s="395"/>
      <c r="XBU59" s="389"/>
      <c r="XBV59" s="390"/>
      <c r="XBW59" s="391"/>
      <c r="XBX59" s="392"/>
      <c r="XBY59" s="393"/>
      <c r="XBZ59" s="394"/>
      <c r="XCA59" s="395"/>
      <c r="XCB59" s="389"/>
      <c r="XCC59" s="390"/>
      <c r="XCD59" s="391"/>
      <c r="XCE59" s="392"/>
      <c r="XCF59" s="393"/>
      <c r="XCG59" s="394"/>
      <c r="XCH59" s="395"/>
      <c r="XCI59" s="389"/>
      <c r="XCJ59" s="390"/>
      <c r="XCK59" s="391"/>
      <c r="XCL59" s="392"/>
      <c r="XCM59" s="393"/>
      <c r="XCN59" s="394"/>
      <c r="XCO59" s="395"/>
      <c r="XCP59" s="389"/>
      <c r="XCQ59" s="390"/>
      <c r="XCR59" s="391"/>
      <c r="XCS59" s="392"/>
      <c r="XCT59" s="393"/>
      <c r="XCU59" s="394"/>
      <c r="XCV59" s="395"/>
      <c r="XCW59" s="389"/>
      <c r="XCX59" s="390"/>
      <c r="XCY59" s="391"/>
      <c r="XCZ59" s="392"/>
      <c r="XDA59" s="393"/>
      <c r="XDB59" s="394"/>
      <c r="XDC59" s="395"/>
      <c r="XDD59" s="389"/>
      <c r="XDE59" s="390"/>
      <c r="XDF59" s="391"/>
      <c r="XDG59" s="392"/>
      <c r="XDH59" s="393"/>
      <c r="XDI59" s="394"/>
      <c r="XDJ59" s="395"/>
      <c r="XDK59" s="389"/>
      <c r="XDL59" s="390"/>
      <c r="XDM59" s="391"/>
      <c r="XDN59" s="392"/>
      <c r="XDO59" s="393"/>
      <c r="XDP59" s="394"/>
      <c r="XDQ59" s="395"/>
      <c r="XDR59" s="389"/>
      <c r="XDS59" s="390"/>
      <c r="XDT59" s="391"/>
      <c r="XDU59" s="392"/>
      <c r="XDV59" s="393"/>
      <c r="XDW59" s="394"/>
      <c r="XDX59" s="395"/>
      <c r="XDY59" s="389"/>
      <c r="XDZ59" s="390"/>
      <c r="XEA59" s="391"/>
      <c r="XEB59" s="392"/>
      <c r="XEC59" s="393"/>
      <c r="XED59" s="394"/>
      <c r="XEE59" s="395"/>
      <c r="XEF59" s="389"/>
      <c r="XEG59" s="390"/>
      <c r="XEH59" s="391"/>
      <c r="XEI59" s="392"/>
      <c r="XEJ59" s="393"/>
      <c r="XEK59" s="394"/>
      <c r="XEL59" s="395"/>
      <c r="XEM59" s="389"/>
      <c r="XEN59" s="390"/>
      <c r="XEO59" s="391"/>
      <c r="XEP59" s="392"/>
      <c r="XEQ59" s="393"/>
      <c r="XER59" s="394"/>
      <c r="XES59" s="395"/>
      <c r="XET59" s="389"/>
      <c r="XEU59" s="390"/>
      <c r="XEV59" s="391"/>
      <c r="XEW59" s="392"/>
      <c r="XEX59" s="393"/>
      <c r="XEY59" s="394"/>
      <c r="XEZ59" s="395"/>
      <c r="XFA59" s="389"/>
      <c r="XFB59" s="390"/>
      <c r="XFC59" s="391"/>
      <c r="XFD59" s="392"/>
    </row>
    <row r="60" spans="1:16384" s="10" customFormat="1" ht="90" x14ac:dyDescent="0.2">
      <c r="A60" s="704"/>
      <c r="B60" s="371" t="s">
        <v>1257</v>
      </c>
      <c r="C60" s="377">
        <v>5100000</v>
      </c>
      <c r="D60" s="377">
        <v>5100000</v>
      </c>
      <c r="E60" s="374">
        <f t="shared" si="5"/>
        <v>0</v>
      </c>
      <c r="F60" s="398">
        <v>42627</v>
      </c>
      <c r="G60" s="582" t="s">
        <v>961</v>
      </c>
      <c r="H60" s="389"/>
      <c r="I60" s="390"/>
      <c r="J60" s="391"/>
      <c r="K60" s="392"/>
      <c r="L60" s="393"/>
      <c r="M60" s="394"/>
      <c r="N60" s="395"/>
      <c r="O60" s="389"/>
      <c r="P60" s="390"/>
      <c r="Q60" s="391"/>
      <c r="R60" s="392"/>
      <c r="S60" s="393"/>
      <c r="T60" s="394"/>
      <c r="U60" s="395"/>
      <c r="V60" s="389"/>
      <c r="W60" s="390"/>
      <c r="X60" s="391"/>
      <c r="Y60" s="392"/>
      <c r="Z60" s="393"/>
      <c r="AA60" s="394"/>
      <c r="AB60" s="395"/>
      <c r="AC60" s="389"/>
      <c r="AD60" s="390"/>
      <c r="AE60" s="391"/>
      <c r="AF60" s="392"/>
      <c r="AG60" s="393"/>
      <c r="AH60" s="394"/>
      <c r="AI60" s="395"/>
      <c r="AJ60" s="389"/>
      <c r="AK60" s="390"/>
      <c r="AL60" s="391"/>
      <c r="AM60" s="392"/>
      <c r="AN60" s="393"/>
      <c r="AO60" s="394"/>
      <c r="AP60" s="395"/>
      <c r="AQ60" s="389"/>
      <c r="AR60" s="390"/>
      <c r="AS60" s="391"/>
      <c r="AT60" s="392"/>
      <c r="AU60" s="393"/>
      <c r="AV60" s="394"/>
      <c r="AW60" s="395"/>
      <c r="AX60" s="389"/>
      <c r="AY60" s="390"/>
      <c r="AZ60" s="391"/>
      <c r="BA60" s="392"/>
      <c r="BB60" s="393"/>
      <c r="BC60" s="394"/>
      <c r="BD60" s="395"/>
      <c r="BE60" s="389"/>
      <c r="BF60" s="390"/>
      <c r="BG60" s="391"/>
      <c r="BH60" s="392"/>
      <c r="BI60" s="393"/>
      <c r="BJ60" s="394"/>
      <c r="BK60" s="395"/>
      <c r="BL60" s="389"/>
      <c r="BM60" s="390"/>
      <c r="BN60" s="391"/>
      <c r="BO60" s="392"/>
      <c r="BP60" s="393"/>
      <c r="BQ60" s="394"/>
      <c r="BR60" s="395"/>
      <c r="BS60" s="389"/>
      <c r="BT60" s="390"/>
      <c r="BU60" s="391"/>
      <c r="BV60" s="392"/>
      <c r="BW60" s="393"/>
      <c r="BX60" s="394"/>
      <c r="BY60" s="395"/>
      <c r="BZ60" s="389"/>
      <c r="CA60" s="390"/>
      <c r="CB60" s="391"/>
      <c r="CC60" s="392"/>
      <c r="CD60" s="393"/>
      <c r="CE60" s="394"/>
      <c r="CF60" s="395"/>
      <c r="CG60" s="389"/>
      <c r="CH60" s="390"/>
      <c r="CI60" s="391"/>
      <c r="CJ60" s="392"/>
      <c r="CK60" s="393"/>
      <c r="CL60" s="394"/>
      <c r="CM60" s="395"/>
      <c r="CN60" s="389"/>
      <c r="CO60" s="390"/>
      <c r="CP60" s="391"/>
      <c r="CQ60" s="392"/>
      <c r="CR60" s="393"/>
      <c r="CS60" s="394"/>
      <c r="CT60" s="395"/>
      <c r="CU60" s="389"/>
      <c r="CV60" s="390"/>
      <c r="CW60" s="391"/>
      <c r="CX60" s="392"/>
      <c r="CY60" s="393"/>
      <c r="CZ60" s="394"/>
      <c r="DA60" s="395"/>
      <c r="DB60" s="389"/>
      <c r="DC60" s="390"/>
      <c r="DD60" s="391"/>
      <c r="DE60" s="392"/>
      <c r="DF60" s="393"/>
      <c r="DG60" s="394"/>
      <c r="DH60" s="395"/>
      <c r="DI60" s="389"/>
      <c r="DJ60" s="390"/>
      <c r="DK60" s="391"/>
      <c r="DL60" s="392"/>
      <c r="DM60" s="393"/>
      <c r="DN60" s="394"/>
      <c r="DO60" s="395"/>
      <c r="DP60" s="389"/>
      <c r="DQ60" s="390"/>
      <c r="DR60" s="391"/>
      <c r="DS60" s="392"/>
      <c r="DT60" s="393"/>
      <c r="DU60" s="394"/>
      <c r="DV60" s="395"/>
      <c r="DW60" s="389"/>
      <c r="DX60" s="390"/>
      <c r="DY60" s="391"/>
      <c r="DZ60" s="392"/>
      <c r="EA60" s="393"/>
      <c r="EB60" s="394"/>
      <c r="EC60" s="395"/>
      <c r="ED60" s="389"/>
      <c r="EE60" s="390"/>
      <c r="EF60" s="391"/>
      <c r="EG60" s="392"/>
      <c r="EH60" s="393"/>
      <c r="EI60" s="394"/>
      <c r="EJ60" s="395"/>
      <c r="EK60" s="389"/>
      <c r="EL60" s="390"/>
      <c r="EM60" s="391"/>
      <c r="EN60" s="392"/>
      <c r="EO60" s="393"/>
      <c r="EP60" s="394"/>
      <c r="EQ60" s="395"/>
      <c r="ER60" s="389"/>
      <c r="ES60" s="390"/>
      <c r="ET60" s="391"/>
      <c r="EU60" s="392"/>
      <c r="EV60" s="393"/>
      <c r="EW60" s="394"/>
      <c r="EX60" s="395"/>
      <c r="EY60" s="389"/>
      <c r="EZ60" s="390"/>
      <c r="FA60" s="391"/>
      <c r="FB60" s="392"/>
      <c r="FC60" s="393"/>
      <c r="FD60" s="394"/>
      <c r="FE60" s="395"/>
      <c r="FF60" s="389"/>
      <c r="FG60" s="390"/>
      <c r="FH60" s="391"/>
      <c r="FI60" s="392"/>
      <c r="FJ60" s="393"/>
      <c r="FK60" s="394"/>
      <c r="FL60" s="395"/>
      <c r="FM60" s="389"/>
      <c r="FN60" s="390"/>
      <c r="FO60" s="391"/>
      <c r="FP60" s="392"/>
      <c r="FQ60" s="393"/>
      <c r="FR60" s="394"/>
      <c r="FS60" s="395"/>
      <c r="FT60" s="389"/>
      <c r="FU60" s="390"/>
      <c r="FV60" s="391"/>
      <c r="FW60" s="392"/>
      <c r="FX60" s="393"/>
      <c r="FY60" s="394"/>
      <c r="FZ60" s="395"/>
      <c r="GA60" s="389"/>
      <c r="GB60" s="390"/>
      <c r="GC60" s="391"/>
      <c r="GD60" s="392"/>
      <c r="GE60" s="393"/>
      <c r="GF60" s="394"/>
      <c r="GG60" s="395"/>
      <c r="GH60" s="389"/>
      <c r="GI60" s="390"/>
      <c r="GJ60" s="391"/>
      <c r="GK60" s="392"/>
      <c r="GL60" s="393"/>
      <c r="GM60" s="394"/>
      <c r="GN60" s="395"/>
      <c r="GO60" s="389"/>
      <c r="GP60" s="390"/>
      <c r="GQ60" s="391"/>
      <c r="GR60" s="392"/>
      <c r="GS60" s="393"/>
      <c r="GT60" s="394"/>
      <c r="GU60" s="395"/>
      <c r="GV60" s="389"/>
      <c r="GW60" s="390"/>
      <c r="GX60" s="391"/>
      <c r="GY60" s="392"/>
      <c r="GZ60" s="393"/>
      <c r="HA60" s="394"/>
      <c r="HB60" s="395"/>
      <c r="HC60" s="389"/>
      <c r="HD60" s="390"/>
      <c r="HE60" s="391"/>
      <c r="HF60" s="392"/>
      <c r="HG60" s="393"/>
      <c r="HH60" s="394"/>
      <c r="HI60" s="395"/>
      <c r="HJ60" s="389"/>
      <c r="HK60" s="390"/>
      <c r="HL60" s="391"/>
      <c r="HM60" s="392"/>
      <c r="HN60" s="393"/>
      <c r="HO60" s="394"/>
      <c r="HP60" s="395"/>
      <c r="HQ60" s="389"/>
      <c r="HR60" s="390"/>
      <c r="HS60" s="391"/>
      <c r="HT60" s="392"/>
      <c r="HU60" s="393"/>
      <c r="HV60" s="394"/>
      <c r="HW60" s="395"/>
      <c r="HX60" s="389"/>
      <c r="HY60" s="390"/>
      <c r="HZ60" s="391"/>
      <c r="IA60" s="392"/>
      <c r="IB60" s="393"/>
      <c r="IC60" s="394"/>
      <c r="ID60" s="395"/>
      <c r="IE60" s="389"/>
      <c r="IF60" s="390"/>
      <c r="IG60" s="391"/>
      <c r="IH60" s="392"/>
      <c r="II60" s="393"/>
      <c r="IJ60" s="394"/>
      <c r="IK60" s="395"/>
      <c r="IL60" s="389"/>
      <c r="IM60" s="390"/>
      <c r="IN60" s="391"/>
      <c r="IO60" s="392"/>
      <c r="IP60" s="393"/>
      <c r="IQ60" s="394"/>
      <c r="IR60" s="395"/>
      <c r="IS60" s="389"/>
      <c r="IT60" s="390"/>
      <c r="IU60" s="391"/>
      <c r="IV60" s="392"/>
      <c r="IW60" s="393"/>
      <c r="IX60" s="394"/>
      <c r="IY60" s="395"/>
      <c r="IZ60" s="389"/>
      <c r="JA60" s="390"/>
      <c r="JB60" s="391"/>
      <c r="JC60" s="392"/>
      <c r="JD60" s="393"/>
      <c r="JE60" s="394"/>
      <c r="JF60" s="395"/>
      <c r="JG60" s="389"/>
      <c r="JH60" s="390"/>
      <c r="JI60" s="391"/>
      <c r="JJ60" s="392"/>
      <c r="JK60" s="393"/>
      <c r="JL60" s="394"/>
      <c r="JM60" s="395"/>
      <c r="JN60" s="389"/>
      <c r="JO60" s="390"/>
      <c r="JP60" s="391"/>
      <c r="JQ60" s="392"/>
      <c r="JR60" s="393"/>
      <c r="JS60" s="394"/>
      <c r="JT60" s="395"/>
      <c r="JU60" s="389"/>
      <c r="JV60" s="390"/>
      <c r="JW60" s="391"/>
      <c r="JX60" s="392"/>
      <c r="JY60" s="393"/>
      <c r="JZ60" s="394"/>
      <c r="KA60" s="395"/>
      <c r="KB60" s="389"/>
      <c r="KC60" s="390"/>
      <c r="KD60" s="391"/>
      <c r="KE60" s="392"/>
      <c r="KF60" s="393"/>
      <c r="KG60" s="394"/>
      <c r="KH60" s="395"/>
      <c r="KI60" s="389"/>
      <c r="KJ60" s="390"/>
      <c r="KK60" s="391"/>
      <c r="KL60" s="392"/>
      <c r="KM60" s="393"/>
      <c r="KN60" s="394"/>
      <c r="KO60" s="395"/>
      <c r="KP60" s="389"/>
      <c r="KQ60" s="390"/>
      <c r="KR60" s="391"/>
      <c r="KS60" s="392"/>
      <c r="KT60" s="393"/>
      <c r="KU60" s="394"/>
      <c r="KV60" s="395"/>
      <c r="KW60" s="389"/>
      <c r="KX60" s="390"/>
      <c r="KY60" s="391"/>
      <c r="KZ60" s="392"/>
      <c r="LA60" s="393"/>
      <c r="LB60" s="394"/>
      <c r="LC60" s="395"/>
      <c r="LD60" s="389"/>
      <c r="LE60" s="390"/>
      <c r="LF60" s="391"/>
      <c r="LG60" s="392"/>
      <c r="LH60" s="393"/>
      <c r="LI60" s="394"/>
      <c r="LJ60" s="395"/>
      <c r="LK60" s="389"/>
      <c r="LL60" s="390"/>
      <c r="LM60" s="391"/>
      <c r="LN60" s="392"/>
      <c r="LO60" s="393"/>
      <c r="LP60" s="394"/>
      <c r="LQ60" s="395"/>
      <c r="LR60" s="389"/>
      <c r="LS60" s="390"/>
      <c r="LT60" s="391"/>
      <c r="LU60" s="392"/>
      <c r="LV60" s="393"/>
      <c r="LW60" s="394"/>
      <c r="LX60" s="395"/>
      <c r="LY60" s="389"/>
      <c r="LZ60" s="390"/>
      <c r="MA60" s="391"/>
      <c r="MB60" s="392"/>
      <c r="MC60" s="393"/>
      <c r="MD60" s="394"/>
      <c r="ME60" s="395"/>
      <c r="MF60" s="389"/>
      <c r="MG60" s="390"/>
      <c r="MH60" s="391"/>
      <c r="MI60" s="392"/>
      <c r="MJ60" s="393"/>
      <c r="MK60" s="394"/>
      <c r="ML60" s="395"/>
      <c r="MM60" s="389"/>
      <c r="MN60" s="390"/>
      <c r="MO60" s="391"/>
      <c r="MP60" s="392"/>
      <c r="MQ60" s="393"/>
      <c r="MR60" s="394"/>
      <c r="MS60" s="395"/>
      <c r="MT60" s="389"/>
      <c r="MU60" s="390"/>
      <c r="MV60" s="391"/>
      <c r="MW60" s="392"/>
      <c r="MX60" s="393"/>
      <c r="MY60" s="394"/>
      <c r="MZ60" s="395"/>
      <c r="NA60" s="389"/>
      <c r="NB60" s="390"/>
      <c r="NC60" s="391"/>
      <c r="ND60" s="392"/>
      <c r="NE60" s="393"/>
      <c r="NF60" s="394"/>
      <c r="NG60" s="395"/>
      <c r="NH60" s="389"/>
      <c r="NI60" s="390"/>
      <c r="NJ60" s="391"/>
      <c r="NK60" s="392"/>
      <c r="NL60" s="393"/>
      <c r="NM60" s="394"/>
      <c r="NN60" s="395"/>
      <c r="NO60" s="389"/>
      <c r="NP60" s="390"/>
      <c r="NQ60" s="391"/>
      <c r="NR60" s="392"/>
      <c r="NS60" s="393"/>
      <c r="NT60" s="394"/>
      <c r="NU60" s="395"/>
      <c r="NV60" s="389"/>
      <c r="NW60" s="390"/>
      <c r="NX60" s="391"/>
      <c r="NY60" s="392"/>
      <c r="NZ60" s="393"/>
      <c r="OA60" s="394"/>
      <c r="OB60" s="395"/>
      <c r="OC60" s="389"/>
      <c r="OD60" s="390"/>
      <c r="OE60" s="391"/>
      <c r="OF60" s="392"/>
      <c r="OG60" s="393"/>
      <c r="OH60" s="394"/>
      <c r="OI60" s="395"/>
      <c r="OJ60" s="389"/>
      <c r="OK60" s="390"/>
      <c r="OL60" s="391"/>
      <c r="OM60" s="392"/>
      <c r="ON60" s="393"/>
      <c r="OO60" s="394"/>
      <c r="OP60" s="395"/>
      <c r="OQ60" s="389"/>
      <c r="OR60" s="390"/>
      <c r="OS60" s="391"/>
      <c r="OT60" s="392"/>
      <c r="OU60" s="393"/>
      <c r="OV60" s="394"/>
      <c r="OW60" s="395"/>
      <c r="OX60" s="389"/>
      <c r="OY60" s="390"/>
      <c r="OZ60" s="391"/>
      <c r="PA60" s="392"/>
      <c r="PB60" s="393"/>
      <c r="PC60" s="394"/>
      <c r="PD60" s="395"/>
      <c r="PE60" s="389"/>
      <c r="PF60" s="390"/>
      <c r="PG60" s="391"/>
      <c r="PH60" s="392"/>
      <c r="PI60" s="393"/>
      <c r="PJ60" s="394"/>
      <c r="PK60" s="395"/>
      <c r="PL60" s="389"/>
      <c r="PM60" s="390"/>
      <c r="PN60" s="391"/>
      <c r="PO60" s="392"/>
      <c r="PP60" s="393"/>
      <c r="PQ60" s="394"/>
      <c r="PR60" s="395"/>
      <c r="PS60" s="389"/>
      <c r="PT60" s="390"/>
      <c r="PU60" s="391"/>
      <c r="PV60" s="392"/>
      <c r="PW60" s="393"/>
      <c r="PX60" s="394"/>
      <c r="PY60" s="395"/>
      <c r="PZ60" s="389"/>
      <c r="QA60" s="390"/>
      <c r="QB60" s="391"/>
      <c r="QC60" s="392"/>
      <c r="QD60" s="393"/>
      <c r="QE60" s="394"/>
      <c r="QF60" s="395"/>
      <c r="QG60" s="389"/>
      <c r="QH60" s="390"/>
      <c r="QI60" s="391"/>
      <c r="QJ60" s="392"/>
      <c r="QK60" s="393"/>
      <c r="QL60" s="394"/>
      <c r="QM60" s="395"/>
      <c r="QN60" s="389"/>
      <c r="QO60" s="390"/>
      <c r="QP60" s="391"/>
      <c r="QQ60" s="392"/>
      <c r="QR60" s="393"/>
      <c r="QS60" s="394"/>
      <c r="QT60" s="395"/>
      <c r="QU60" s="389"/>
      <c r="QV60" s="390"/>
      <c r="QW60" s="391"/>
      <c r="QX60" s="392"/>
      <c r="QY60" s="393"/>
      <c r="QZ60" s="394"/>
      <c r="RA60" s="395"/>
      <c r="RB60" s="389"/>
      <c r="RC60" s="390"/>
      <c r="RD60" s="391"/>
      <c r="RE60" s="392"/>
      <c r="RF60" s="393"/>
      <c r="RG60" s="394"/>
      <c r="RH60" s="395"/>
      <c r="RI60" s="389"/>
      <c r="RJ60" s="390"/>
      <c r="RK60" s="391"/>
      <c r="RL60" s="392"/>
      <c r="RM60" s="393"/>
      <c r="RN60" s="394"/>
      <c r="RO60" s="395"/>
      <c r="RP60" s="389"/>
      <c r="RQ60" s="390"/>
      <c r="RR60" s="391"/>
      <c r="RS60" s="392"/>
      <c r="RT60" s="393"/>
      <c r="RU60" s="394"/>
      <c r="RV60" s="395"/>
      <c r="RW60" s="389"/>
      <c r="RX60" s="390"/>
      <c r="RY60" s="391"/>
      <c r="RZ60" s="392"/>
      <c r="SA60" s="393"/>
      <c r="SB60" s="394"/>
      <c r="SC60" s="395"/>
      <c r="SD60" s="389"/>
      <c r="SE60" s="390"/>
      <c r="SF60" s="391"/>
      <c r="SG60" s="392"/>
      <c r="SH60" s="393"/>
      <c r="SI60" s="394"/>
      <c r="SJ60" s="395"/>
      <c r="SK60" s="389"/>
      <c r="SL60" s="390"/>
      <c r="SM60" s="391"/>
      <c r="SN60" s="392"/>
      <c r="SO60" s="393"/>
      <c r="SP60" s="394"/>
      <c r="SQ60" s="395"/>
      <c r="SR60" s="389"/>
      <c r="SS60" s="390"/>
      <c r="ST60" s="391"/>
      <c r="SU60" s="392"/>
      <c r="SV60" s="393"/>
      <c r="SW60" s="394"/>
      <c r="SX60" s="395"/>
      <c r="SY60" s="389"/>
      <c r="SZ60" s="390"/>
      <c r="TA60" s="391"/>
      <c r="TB60" s="392"/>
      <c r="TC60" s="393"/>
      <c r="TD60" s="394"/>
      <c r="TE60" s="395"/>
      <c r="TF60" s="389"/>
      <c r="TG60" s="390"/>
      <c r="TH60" s="391"/>
      <c r="TI60" s="392"/>
      <c r="TJ60" s="393"/>
      <c r="TK60" s="394"/>
      <c r="TL60" s="395"/>
      <c r="TM60" s="389"/>
      <c r="TN60" s="390"/>
      <c r="TO60" s="391"/>
      <c r="TP60" s="392"/>
      <c r="TQ60" s="393"/>
      <c r="TR60" s="394"/>
      <c r="TS60" s="395"/>
      <c r="TT60" s="389"/>
      <c r="TU60" s="390"/>
      <c r="TV60" s="391"/>
      <c r="TW60" s="392"/>
      <c r="TX60" s="393"/>
      <c r="TY60" s="394"/>
      <c r="TZ60" s="395"/>
      <c r="UA60" s="389"/>
      <c r="UB60" s="390"/>
      <c r="UC60" s="391"/>
      <c r="UD60" s="392"/>
      <c r="UE60" s="393"/>
      <c r="UF60" s="394"/>
      <c r="UG60" s="395"/>
      <c r="UH60" s="389"/>
      <c r="UI60" s="390"/>
      <c r="UJ60" s="391"/>
      <c r="UK60" s="392"/>
      <c r="UL60" s="393"/>
      <c r="UM60" s="394"/>
      <c r="UN60" s="395"/>
      <c r="UO60" s="389"/>
      <c r="UP60" s="390"/>
      <c r="UQ60" s="391"/>
      <c r="UR60" s="392"/>
      <c r="US60" s="393"/>
      <c r="UT60" s="394"/>
      <c r="UU60" s="395"/>
      <c r="UV60" s="389"/>
      <c r="UW60" s="390"/>
      <c r="UX60" s="391"/>
      <c r="UY60" s="392"/>
      <c r="UZ60" s="393"/>
      <c r="VA60" s="394"/>
      <c r="VB60" s="395"/>
      <c r="VC60" s="389"/>
      <c r="VD60" s="390"/>
      <c r="VE60" s="391"/>
      <c r="VF60" s="392"/>
      <c r="VG60" s="393"/>
      <c r="VH60" s="394"/>
      <c r="VI60" s="395"/>
      <c r="VJ60" s="389"/>
      <c r="VK60" s="390"/>
      <c r="VL60" s="391"/>
      <c r="VM60" s="392"/>
      <c r="VN60" s="393"/>
      <c r="VO60" s="394"/>
      <c r="VP60" s="395"/>
      <c r="VQ60" s="389"/>
      <c r="VR60" s="390"/>
      <c r="VS60" s="391"/>
      <c r="VT60" s="392"/>
      <c r="VU60" s="393"/>
      <c r="VV60" s="394"/>
      <c r="VW60" s="395"/>
      <c r="VX60" s="389"/>
      <c r="VY60" s="390"/>
      <c r="VZ60" s="391"/>
      <c r="WA60" s="392"/>
      <c r="WB60" s="393"/>
      <c r="WC60" s="394"/>
      <c r="WD60" s="395"/>
      <c r="WE60" s="389"/>
      <c r="WF60" s="390"/>
      <c r="WG60" s="391"/>
      <c r="WH60" s="392"/>
      <c r="WI60" s="393"/>
      <c r="WJ60" s="394"/>
      <c r="WK60" s="395"/>
      <c r="WL60" s="389"/>
      <c r="WM60" s="390"/>
      <c r="WN60" s="391"/>
      <c r="WO60" s="392"/>
      <c r="WP60" s="393"/>
      <c r="WQ60" s="394"/>
      <c r="WR60" s="395"/>
      <c r="WS60" s="389"/>
      <c r="WT60" s="390"/>
      <c r="WU60" s="391"/>
      <c r="WV60" s="392"/>
      <c r="WW60" s="393"/>
      <c r="WX60" s="394"/>
      <c r="WY60" s="395"/>
      <c r="WZ60" s="389"/>
      <c r="XA60" s="390"/>
      <c r="XB60" s="391"/>
      <c r="XC60" s="392"/>
      <c r="XD60" s="393"/>
      <c r="XE60" s="394"/>
      <c r="XF60" s="395"/>
      <c r="XG60" s="389"/>
      <c r="XH60" s="390"/>
      <c r="XI60" s="391"/>
      <c r="XJ60" s="392"/>
      <c r="XK60" s="393"/>
      <c r="XL60" s="394"/>
      <c r="XM60" s="395"/>
      <c r="XN60" s="389"/>
      <c r="XO60" s="390"/>
      <c r="XP60" s="391"/>
      <c r="XQ60" s="392"/>
      <c r="XR60" s="393"/>
      <c r="XS60" s="394"/>
      <c r="XT60" s="395"/>
      <c r="XU60" s="389"/>
      <c r="XV60" s="390"/>
      <c r="XW60" s="391"/>
      <c r="XX60" s="392"/>
      <c r="XY60" s="393"/>
      <c r="XZ60" s="394"/>
      <c r="YA60" s="395"/>
      <c r="YB60" s="389"/>
      <c r="YC60" s="390"/>
      <c r="YD60" s="391"/>
      <c r="YE60" s="392"/>
      <c r="YF60" s="393"/>
      <c r="YG60" s="394"/>
      <c r="YH60" s="395"/>
      <c r="YI60" s="389"/>
      <c r="YJ60" s="390"/>
      <c r="YK60" s="391"/>
      <c r="YL60" s="392"/>
      <c r="YM60" s="393"/>
      <c r="YN60" s="394"/>
      <c r="YO60" s="395"/>
      <c r="YP60" s="389"/>
      <c r="YQ60" s="390"/>
      <c r="YR60" s="391"/>
      <c r="YS60" s="392"/>
      <c r="YT60" s="393"/>
      <c r="YU60" s="394"/>
      <c r="YV60" s="395"/>
      <c r="YW60" s="389"/>
      <c r="YX60" s="390"/>
      <c r="YY60" s="391"/>
      <c r="YZ60" s="392"/>
      <c r="ZA60" s="393"/>
      <c r="ZB60" s="394"/>
      <c r="ZC60" s="395"/>
      <c r="ZD60" s="389"/>
      <c r="ZE60" s="390"/>
      <c r="ZF60" s="391"/>
      <c r="ZG60" s="392"/>
      <c r="ZH60" s="393"/>
      <c r="ZI60" s="394"/>
      <c r="ZJ60" s="395"/>
      <c r="ZK60" s="389"/>
      <c r="ZL60" s="390"/>
      <c r="ZM60" s="391"/>
      <c r="ZN60" s="392"/>
      <c r="ZO60" s="393"/>
      <c r="ZP60" s="394"/>
      <c r="ZQ60" s="395"/>
      <c r="ZR60" s="389"/>
      <c r="ZS60" s="390"/>
      <c r="ZT60" s="391"/>
      <c r="ZU60" s="392"/>
      <c r="ZV60" s="393"/>
      <c r="ZW60" s="394"/>
      <c r="ZX60" s="395"/>
      <c r="ZY60" s="389"/>
      <c r="ZZ60" s="390"/>
      <c r="AAA60" s="391"/>
      <c r="AAB60" s="392"/>
      <c r="AAC60" s="393"/>
      <c r="AAD60" s="394"/>
      <c r="AAE60" s="395"/>
      <c r="AAF60" s="389"/>
      <c r="AAG60" s="390"/>
      <c r="AAH60" s="391"/>
      <c r="AAI60" s="392"/>
      <c r="AAJ60" s="393"/>
      <c r="AAK60" s="394"/>
      <c r="AAL60" s="395"/>
      <c r="AAM60" s="389"/>
      <c r="AAN60" s="390"/>
      <c r="AAO60" s="391"/>
      <c r="AAP60" s="392"/>
      <c r="AAQ60" s="393"/>
      <c r="AAR60" s="394"/>
      <c r="AAS60" s="395"/>
      <c r="AAT60" s="389"/>
      <c r="AAU60" s="390"/>
      <c r="AAV60" s="391"/>
      <c r="AAW60" s="392"/>
      <c r="AAX60" s="393"/>
      <c r="AAY60" s="394"/>
      <c r="AAZ60" s="395"/>
      <c r="ABA60" s="389"/>
      <c r="ABB60" s="390"/>
      <c r="ABC60" s="391"/>
      <c r="ABD60" s="392"/>
      <c r="ABE60" s="393"/>
      <c r="ABF60" s="394"/>
      <c r="ABG60" s="395"/>
      <c r="ABH60" s="389"/>
      <c r="ABI60" s="390"/>
      <c r="ABJ60" s="391"/>
      <c r="ABK60" s="392"/>
      <c r="ABL60" s="393"/>
      <c r="ABM60" s="394"/>
      <c r="ABN60" s="395"/>
      <c r="ABO60" s="389"/>
      <c r="ABP60" s="390"/>
      <c r="ABQ60" s="391"/>
      <c r="ABR60" s="392"/>
      <c r="ABS60" s="393"/>
      <c r="ABT60" s="394"/>
      <c r="ABU60" s="395"/>
      <c r="ABV60" s="389"/>
      <c r="ABW60" s="390"/>
      <c r="ABX60" s="391"/>
      <c r="ABY60" s="392"/>
      <c r="ABZ60" s="393"/>
      <c r="ACA60" s="394"/>
      <c r="ACB60" s="395"/>
      <c r="ACC60" s="389"/>
      <c r="ACD60" s="390"/>
      <c r="ACE60" s="391"/>
      <c r="ACF60" s="392"/>
      <c r="ACG60" s="393"/>
      <c r="ACH60" s="394"/>
      <c r="ACI60" s="395"/>
      <c r="ACJ60" s="389"/>
      <c r="ACK60" s="390"/>
      <c r="ACL60" s="391"/>
      <c r="ACM60" s="392"/>
      <c r="ACN60" s="393"/>
      <c r="ACO60" s="394"/>
      <c r="ACP60" s="395"/>
      <c r="ACQ60" s="389"/>
      <c r="ACR60" s="390"/>
      <c r="ACS60" s="391"/>
      <c r="ACT60" s="392"/>
      <c r="ACU60" s="393"/>
      <c r="ACV60" s="394"/>
      <c r="ACW60" s="395"/>
      <c r="ACX60" s="389"/>
      <c r="ACY60" s="390"/>
      <c r="ACZ60" s="391"/>
      <c r="ADA60" s="392"/>
      <c r="ADB60" s="393"/>
      <c r="ADC60" s="394"/>
      <c r="ADD60" s="395"/>
      <c r="ADE60" s="389"/>
      <c r="ADF60" s="390"/>
      <c r="ADG60" s="391"/>
      <c r="ADH60" s="392"/>
      <c r="ADI60" s="393"/>
      <c r="ADJ60" s="394"/>
      <c r="ADK60" s="395"/>
      <c r="ADL60" s="389"/>
      <c r="ADM60" s="390"/>
      <c r="ADN60" s="391"/>
      <c r="ADO60" s="392"/>
      <c r="ADP60" s="393"/>
      <c r="ADQ60" s="394"/>
      <c r="ADR60" s="395"/>
      <c r="ADS60" s="389"/>
      <c r="ADT60" s="390"/>
      <c r="ADU60" s="391"/>
      <c r="ADV60" s="392"/>
      <c r="ADW60" s="393"/>
      <c r="ADX60" s="394"/>
      <c r="ADY60" s="395"/>
      <c r="ADZ60" s="389"/>
      <c r="AEA60" s="390"/>
      <c r="AEB60" s="391"/>
      <c r="AEC60" s="392"/>
      <c r="AED60" s="393"/>
      <c r="AEE60" s="394"/>
      <c r="AEF60" s="395"/>
      <c r="AEG60" s="389"/>
      <c r="AEH60" s="390"/>
      <c r="AEI60" s="391"/>
      <c r="AEJ60" s="392"/>
      <c r="AEK60" s="393"/>
      <c r="AEL60" s="394"/>
      <c r="AEM60" s="395"/>
      <c r="AEN60" s="389"/>
      <c r="AEO60" s="390"/>
      <c r="AEP60" s="391"/>
      <c r="AEQ60" s="392"/>
      <c r="AER60" s="393"/>
      <c r="AES60" s="394"/>
      <c r="AET60" s="395"/>
      <c r="AEU60" s="389"/>
      <c r="AEV60" s="390"/>
      <c r="AEW60" s="391"/>
      <c r="AEX60" s="392"/>
      <c r="AEY60" s="393"/>
      <c r="AEZ60" s="394"/>
      <c r="AFA60" s="395"/>
      <c r="AFB60" s="389"/>
      <c r="AFC60" s="390"/>
      <c r="AFD60" s="391"/>
      <c r="AFE60" s="392"/>
      <c r="AFF60" s="393"/>
      <c r="AFG60" s="394"/>
      <c r="AFH60" s="395"/>
      <c r="AFI60" s="389"/>
      <c r="AFJ60" s="390"/>
      <c r="AFK60" s="391"/>
      <c r="AFL60" s="392"/>
      <c r="AFM60" s="393"/>
      <c r="AFN60" s="394"/>
      <c r="AFO60" s="395"/>
      <c r="AFP60" s="389"/>
      <c r="AFQ60" s="390"/>
      <c r="AFR60" s="391"/>
      <c r="AFS60" s="392"/>
      <c r="AFT60" s="393"/>
      <c r="AFU60" s="394"/>
      <c r="AFV60" s="395"/>
      <c r="AFW60" s="389"/>
      <c r="AFX60" s="390"/>
      <c r="AFY60" s="391"/>
      <c r="AFZ60" s="392"/>
      <c r="AGA60" s="393"/>
      <c r="AGB60" s="394"/>
      <c r="AGC60" s="395"/>
      <c r="AGD60" s="389"/>
      <c r="AGE60" s="390"/>
      <c r="AGF60" s="391"/>
      <c r="AGG60" s="392"/>
      <c r="AGH60" s="393"/>
      <c r="AGI60" s="394"/>
      <c r="AGJ60" s="395"/>
      <c r="AGK60" s="389"/>
      <c r="AGL60" s="390"/>
      <c r="AGM60" s="391"/>
      <c r="AGN60" s="392"/>
      <c r="AGO60" s="393"/>
      <c r="AGP60" s="394"/>
      <c r="AGQ60" s="395"/>
      <c r="AGR60" s="389"/>
      <c r="AGS60" s="390"/>
      <c r="AGT60" s="391"/>
      <c r="AGU60" s="392"/>
      <c r="AGV60" s="393"/>
      <c r="AGW60" s="394"/>
      <c r="AGX60" s="395"/>
      <c r="AGY60" s="389"/>
      <c r="AGZ60" s="390"/>
      <c r="AHA60" s="391"/>
      <c r="AHB60" s="392"/>
      <c r="AHC60" s="393"/>
      <c r="AHD60" s="394"/>
      <c r="AHE60" s="395"/>
      <c r="AHF60" s="389"/>
      <c r="AHG60" s="390"/>
      <c r="AHH60" s="391"/>
      <c r="AHI60" s="392"/>
      <c r="AHJ60" s="393"/>
      <c r="AHK60" s="394"/>
      <c r="AHL60" s="395"/>
      <c r="AHM60" s="389"/>
      <c r="AHN60" s="390"/>
      <c r="AHO60" s="391"/>
      <c r="AHP60" s="392"/>
      <c r="AHQ60" s="393"/>
      <c r="AHR60" s="394"/>
      <c r="AHS60" s="395"/>
      <c r="AHT60" s="389"/>
      <c r="AHU60" s="390"/>
      <c r="AHV60" s="391"/>
      <c r="AHW60" s="392"/>
      <c r="AHX60" s="393"/>
      <c r="AHY60" s="394"/>
      <c r="AHZ60" s="395"/>
      <c r="AIA60" s="389"/>
      <c r="AIB60" s="390"/>
      <c r="AIC60" s="391"/>
      <c r="AID60" s="392"/>
      <c r="AIE60" s="393"/>
      <c r="AIF60" s="394"/>
      <c r="AIG60" s="395"/>
      <c r="AIH60" s="389"/>
      <c r="AII60" s="390"/>
      <c r="AIJ60" s="391"/>
      <c r="AIK60" s="392"/>
      <c r="AIL60" s="393"/>
      <c r="AIM60" s="394"/>
      <c r="AIN60" s="395"/>
      <c r="AIO60" s="389"/>
      <c r="AIP60" s="390"/>
      <c r="AIQ60" s="391"/>
      <c r="AIR60" s="392"/>
      <c r="AIS60" s="393"/>
      <c r="AIT60" s="394"/>
      <c r="AIU60" s="395"/>
      <c r="AIV60" s="389"/>
      <c r="AIW60" s="390"/>
      <c r="AIX60" s="391"/>
      <c r="AIY60" s="392"/>
      <c r="AIZ60" s="393"/>
      <c r="AJA60" s="394"/>
      <c r="AJB60" s="395"/>
      <c r="AJC60" s="389"/>
      <c r="AJD60" s="390"/>
      <c r="AJE60" s="391"/>
      <c r="AJF60" s="392"/>
      <c r="AJG60" s="393"/>
      <c r="AJH60" s="394"/>
      <c r="AJI60" s="395"/>
      <c r="AJJ60" s="389"/>
      <c r="AJK60" s="390"/>
      <c r="AJL60" s="391"/>
      <c r="AJM60" s="392"/>
      <c r="AJN60" s="393"/>
      <c r="AJO60" s="394"/>
      <c r="AJP60" s="395"/>
      <c r="AJQ60" s="389"/>
      <c r="AJR60" s="390"/>
      <c r="AJS60" s="391"/>
      <c r="AJT60" s="392"/>
      <c r="AJU60" s="393"/>
      <c r="AJV60" s="394"/>
      <c r="AJW60" s="395"/>
      <c r="AJX60" s="389"/>
      <c r="AJY60" s="390"/>
      <c r="AJZ60" s="391"/>
      <c r="AKA60" s="392"/>
      <c r="AKB60" s="393"/>
      <c r="AKC60" s="394"/>
      <c r="AKD60" s="395"/>
      <c r="AKE60" s="389"/>
      <c r="AKF60" s="390"/>
      <c r="AKG60" s="391"/>
      <c r="AKH60" s="392"/>
      <c r="AKI60" s="393"/>
      <c r="AKJ60" s="394"/>
      <c r="AKK60" s="395"/>
      <c r="AKL60" s="389"/>
      <c r="AKM60" s="390"/>
      <c r="AKN60" s="391"/>
      <c r="AKO60" s="392"/>
      <c r="AKP60" s="393"/>
      <c r="AKQ60" s="394"/>
      <c r="AKR60" s="395"/>
      <c r="AKS60" s="389"/>
      <c r="AKT60" s="390"/>
      <c r="AKU60" s="391"/>
      <c r="AKV60" s="392"/>
      <c r="AKW60" s="393"/>
      <c r="AKX60" s="394"/>
      <c r="AKY60" s="395"/>
      <c r="AKZ60" s="389"/>
      <c r="ALA60" s="390"/>
      <c r="ALB60" s="391"/>
      <c r="ALC60" s="392"/>
      <c r="ALD60" s="393"/>
      <c r="ALE60" s="394"/>
      <c r="ALF60" s="395"/>
      <c r="ALG60" s="389"/>
      <c r="ALH60" s="390"/>
      <c r="ALI60" s="391"/>
      <c r="ALJ60" s="392"/>
      <c r="ALK60" s="393"/>
      <c r="ALL60" s="394"/>
      <c r="ALM60" s="395"/>
      <c r="ALN60" s="389"/>
      <c r="ALO60" s="390"/>
      <c r="ALP60" s="391"/>
      <c r="ALQ60" s="392"/>
      <c r="ALR60" s="393"/>
      <c r="ALS60" s="394"/>
      <c r="ALT60" s="395"/>
      <c r="ALU60" s="389"/>
      <c r="ALV60" s="390"/>
      <c r="ALW60" s="391"/>
      <c r="ALX60" s="392"/>
      <c r="ALY60" s="393"/>
      <c r="ALZ60" s="394"/>
      <c r="AMA60" s="395"/>
      <c r="AMB60" s="389"/>
      <c r="AMC60" s="390"/>
      <c r="AMD60" s="391"/>
      <c r="AME60" s="392"/>
      <c r="AMF60" s="393"/>
      <c r="AMG60" s="394"/>
      <c r="AMH60" s="395"/>
      <c r="AMI60" s="389"/>
      <c r="AMJ60" s="390"/>
      <c r="AMK60" s="391"/>
      <c r="AML60" s="392"/>
      <c r="AMM60" s="393"/>
      <c r="AMN60" s="394"/>
      <c r="AMO60" s="395"/>
      <c r="AMP60" s="389"/>
      <c r="AMQ60" s="390"/>
      <c r="AMR60" s="391"/>
      <c r="AMS60" s="392"/>
      <c r="AMT60" s="393"/>
      <c r="AMU60" s="394"/>
      <c r="AMV60" s="395"/>
      <c r="AMW60" s="389"/>
      <c r="AMX60" s="390"/>
      <c r="AMY60" s="391"/>
      <c r="AMZ60" s="392"/>
      <c r="ANA60" s="393"/>
      <c r="ANB60" s="394"/>
      <c r="ANC60" s="395"/>
      <c r="AND60" s="389"/>
      <c r="ANE60" s="390"/>
      <c r="ANF60" s="391"/>
      <c r="ANG60" s="392"/>
      <c r="ANH60" s="393"/>
      <c r="ANI60" s="394"/>
      <c r="ANJ60" s="395"/>
      <c r="ANK60" s="389"/>
      <c r="ANL60" s="390"/>
      <c r="ANM60" s="391"/>
      <c r="ANN60" s="392"/>
      <c r="ANO60" s="393"/>
      <c r="ANP60" s="394"/>
      <c r="ANQ60" s="395"/>
      <c r="ANR60" s="389"/>
      <c r="ANS60" s="390"/>
      <c r="ANT60" s="391"/>
      <c r="ANU60" s="392"/>
      <c r="ANV60" s="393"/>
      <c r="ANW60" s="394"/>
      <c r="ANX60" s="395"/>
      <c r="ANY60" s="389"/>
      <c r="ANZ60" s="390"/>
      <c r="AOA60" s="391"/>
      <c r="AOB60" s="392"/>
      <c r="AOC60" s="393"/>
      <c r="AOD60" s="394"/>
      <c r="AOE60" s="395"/>
      <c r="AOF60" s="389"/>
      <c r="AOG60" s="390"/>
      <c r="AOH60" s="391"/>
      <c r="AOI60" s="392"/>
      <c r="AOJ60" s="393"/>
      <c r="AOK60" s="394"/>
      <c r="AOL60" s="395"/>
      <c r="AOM60" s="389"/>
      <c r="AON60" s="390"/>
      <c r="AOO60" s="391"/>
      <c r="AOP60" s="392"/>
      <c r="AOQ60" s="393"/>
      <c r="AOR60" s="394"/>
      <c r="AOS60" s="395"/>
      <c r="AOT60" s="389"/>
      <c r="AOU60" s="390"/>
      <c r="AOV60" s="391"/>
      <c r="AOW60" s="392"/>
      <c r="AOX60" s="393"/>
      <c r="AOY60" s="394"/>
      <c r="AOZ60" s="395"/>
      <c r="APA60" s="389"/>
      <c r="APB60" s="390"/>
      <c r="APC60" s="391"/>
      <c r="APD60" s="392"/>
      <c r="APE60" s="393"/>
      <c r="APF60" s="394"/>
      <c r="APG60" s="395"/>
      <c r="APH60" s="389"/>
      <c r="API60" s="390"/>
      <c r="APJ60" s="391"/>
      <c r="APK60" s="392"/>
      <c r="APL60" s="393"/>
      <c r="APM60" s="394"/>
      <c r="APN60" s="395"/>
      <c r="APO60" s="389"/>
      <c r="APP60" s="390"/>
      <c r="APQ60" s="391"/>
      <c r="APR60" s="392"/>
      <c r="APS60" s="393"/>
      <c r="APT60" s="394"/>
      <c r="APU60" s="395"/>
      <c r="APV60" s="389"/>
      <c r="APW60" s="390"/>
      <c r="APX60" s="391"/>
      <c r="APY60" s="392"/>
      <c r="APZ60" s="393"/>
      <c r="AQA60" s="394"/>
      <c r="AQB60" s="395"/>
      <c r="AQC60" s="389"/>
      <c r="AQD60" s="390"/>
      <c r="AQE60" s="391"/>
      <c r="AQF60" s="392"/>
      <c r="AQG60" s="393"/>
      <c r="AQH60" s="394"/>
      <c r="AQI60" s="395"/>
      <c r="AQJ60" s="389"/>
      <c r="AQK60" s="390"/>
      <c r="AQL60" s="391"/>
      <c r="AQM60" s="392"/>
      <c r="AQN60" s="393"/>
      <c r="AQO60" s="394"/>
      <c r="AQP60" s="395"/>
      <c r="AQQ60" s="389"/>
      <c r="AQR60" s="390"/>
      <c r="AQS60" s="391"/>
      <c r="AQT60" s="392"/>
      <c r="AQU60" s="393"/>
      <c r="AQV60" s="394"/>
      <c r="AQW60" s="395"/>
      <c r="AQX60" s="389"/>
      <c r="AQY60" s="390"/>
      <c r="AQZ60" s="391"/>
      <c r="ARA60" s="392"/>
      <c r="ARB60" s="393"/>
      <c r="ARC60" s="394"/>
      <c r="ARD60" s="395"/>
      <c r="ARE60" s="389"/>
      <c r="ARF60" s="390"/>
      <c r="ARG60" s="391"/>
      <c r="ARH60" s="392"/>
      <c r="ARI60" s="393"/>
      <c r="ARJ60" s="394"/>
      <c r="ARK60" s="395"/>
      <c r="ARL60" s="389"/>
      <c r="ARM60" s="390"/>
      <c r="ARN60" s="391"/>
      <c r="ARO60" s="392"/>
      <c r="ARP60" s="393"/>
      <c r="ARQ60" s="394"/>
      <c r="ARR60" s="395"/>
      <c r="ARS60" s="389"/>
      <c r="ART60" s="390"/>
      <c r="ARU60" s="391"/>
      <c r="ARV60" s="392"/>
      <c r="ARW60" s="393"/>
      <c r="ARX60" s="394"/>
      <c r="ARY60" s="395"/>
      <c r="ARZ60" s="389"/>
      <c r="ASA60" s="390"/>
      <c r="ASB60" s="391"/>
      <c r="ASC60" s="392"/>
      <c r="ASD60" s="393"/>
      <c r="ASE60" s="394"/>
      <c r="ASF60" s="395"/>
      <c r="ASG60" s="389"/>
      <c r="ASH60" s="390"/>
      <c r="ASI60" s="391"/>
      <c r="ASJ60" s="392"/>
      <c r="ASK60" s="393"/>
      <c r="ASL60" s="394"/>
      <c r="ASM60" s="395"/>
      <c r="ASN60" s="389"/>
      <c r="ASO60" s="390"/>
      <c r="ASP60" s="391"/>
      <c r="ASQ60" s="392"/>
      <c r="ASR60" s="393"/>
      <c r="ASS60" s="394"/>
      <c r="AST60" s="395"/>
      <c r="ASU60" s="389"/>
      <c r="ASV60" s="390"/>
      <c r="ASW60" s="391"/>
      <c r="ASX60" s="392"/>
      <c r="ASY60" s="393"/>
      <c r="ASZ60" s="394"/>
      <c r="ATA60" s="395"/>
      <c r="ATB60" s="389"/>
      <c r="ATC60" s="390"/>
      <c r="ATD60" s="391"/>
      <c r="ATE60" s="392"/>
      <c r="ATF60" s="393"/>
      <c r="ATG60" s="394"/>
      <c r="ATH60" s="395"/>
      <c r="ATI60" s="389"/>
      <c r="ATJ60" s="390"/>
      <c r="ATK60" s="391"/>
      <c r="ATL60" s="392"/>
      <c r="ATM60" s="393"/>
      <c r="ATN60" s="394"/>
      <c r="ATO60" s="395"/>
      <c r="ATP60" s="389"/>
      <c r="ATQ60" s="390"/>
      <c r="ATR60" s="391"/>
      <c r="ATS60" s="392"/>
      <c r="ATT60" s="393"/>
      <c r="ATU60" s="394"/>
      <c r="ATV60" s="395"/>
      <c r="ATW60" s="389"/>
      <c r="ATX60" s="390"/>
      <c r="ATY60" s="391"/>
      <c r="ATZ60" s="392"/>
      <c r="AUA60" s="393"/>
      <c r="AUB60" s="394"/>
      <c r="AUC60" s="395"/>
      <c r="AUD60" s="389"/>
      <c r="AUE60" s="390"/>
      <c r="AUF60" s="391"/>
      <c r="AUG60" s="392"/>
      <c r="AUH60" s="393"/>
      <c r="AUI60" s="394"/>
      <c r="AUJ60" s="395"/>
      <c r="AUK60" s="389"/>
      <c r="AUL60" s="390"/>
      <c r="AUM60" s="391"/>
      <c r="AUN60" s="392"/>
      <c r="AUO60" s="393"/>
      <c r="AUP60" s="394"/>
      <c r="AUQ60" s="395"/>
      <c r="AUR60" s="389"/>
      <c r="AUS60" s="390"/>
      <c r="AUT60" s="391"/>
      <c r="AUU60" s="392"/>
      <c r="AUV60" s="393"/>
      <c r="AUW60" s="394"/>
      <c r="AUX60" s="395"/>
      <c r="AUY60" s="389"/>
      <c r="AUZ60" s="390"/>
      <c r="AVA60" s="391"/>
      <c r="AVB60" s="392"/>
      <c r="AVC60" s="393"/>
      <c r="AVD60" s="394"/>
      <c r="AVE60" s="395"/>
      <c r="AVF60" s="389"/>
      <c r="AVG60" s="390"/>
      <c r="AVH60" s="391"/>
      <c r="AVI60" s="392"/>
      <c r="AVJ60" s="393"/>
      <c r="AVK60" s="394"/>
      <c r="AVL60" s="395"/>
      <c r="AVM60" s="389"/>
      <c r="AVN60" s="390"/>
      <c r="AVO60" s="391"/>
      <c r="AVP60" s="392"/>
      <c r="AVQ60" s="393"/>
      <c r="AVR60" s="394"/>
      <c r="AVS60" s="395"/>
      <c r="AVT60" s="389"/>
      <c r="AVU60" s="390"/>
      <c r="AVV60" s="391"/>
      <c r="AVW60" s="392"/>
      <c r="AVX60" s="393"/>
      <c r="AVY60" s="394"/>
      <c r="AVZ60" s="395"/>
      <c r="AWA60" s="389"/>
      <c r="AWB60" s="390"/>
      <c r="AWC60" s="391"/>
      <c r="AWD60" s="392"/>
      <c r="AWE60" s="393"/>
      <c r="AWF60" s="394"/>
      <c r="AWG60" s="395"/>
      <c r="AWH60" s="389"/>
      <c r="AWI60" s="390"/>
      <c r="AWJ60" s="391"/>
      <c r="AWK60" s="392"/>
      <c r="AWL60" s="393"/>
      <c r="AWM60" s="394"/>
      <c r="AWN60" s="395"/>
      <c r="AWO60" s="389"/>
      <c r="AWP60" s="390"/>
      <c r="AWQ60" s="391"/>
      <c r="AWR60" s="392"/>
      <c r="AWS60" s="393"/>
      <c r="AWT60" s="394"/>
      <c r="AWU60" s="395"/>
      <c r="AWV60" s="389"/>
      <c r="AWW60" s="390"/>
      <c r="AWX60" s="391"/>
      <c r="AWY60" s="392"/>
      <c r="AWZ60" s="393"/>
      <c r="AXA60" s="394"/>
      <c r="AXB60" s="395"/>
      <c r="AXC60" s="389"/>
      <c r="AXD60" s="390"/>
      <c r="AXE60" s="391"/>
      <c r="AXF60" s="392"/>
      <c r="AXG60" s="393"/>
      <c r="AXH60" s="394"/>
      <c r="AXI60" s="395"/>
      <c r="AXJ60" s="389"/>
      <c r="AXK60" s="390"/>
      <c r="AXL60" s="391"/>
      <c r="AXM60" s="392"/>
      <c r="AXN60" s="393"/>
      <c r="AXO60" s="394"/>
      <c r="AXP60" s="395"/>
      <c r="AXQ60" s="389"/>
      <c r="AXR60" s="390"/>
      <c r="AXS60" s="391"/>
      <c r="AXT60" s="392"/>
      <c r="AXU60" s="393"/>
      <c r="AXV60" s="394"/>
      <c r="AXW60" s="395"/>
      <c r="AXX60" s="389"/>
      <c r="AXY60" s="390"/>
      <c r="AXZ60" s="391"/>
      <c r="AYA60" s="392"/>
      <c r="AYB60" s="393"/>
      <c r="AYC60" s="394"/>
      <c r="AYD60" s="395"/>
      <c r="AYE60" s="389"/>
      <c r="AYF60" s="390"/>
      <c r="AYG60" s="391"/>
      <c r="AYH60" s="392"/>
      <c r="AYI60" s="393"/>
      <c r="AYJ60" s="394"/>
      <c r="AYK60" s="395"/>
      <c r="AYL60" s="389"/>
      <c r="AYM60" s="390"/>
      <c r="AYN60" s="391"/>
      <c r="AYO60" s="392"/>
      <c r="AYP60" s="393"/>
      <c r="AYQ60" s="394"/>
      <c r="AYR60" s="395"/>
      <c r="AYS60" s="389"/>
      <c r="AYT60" s="390"/>
      <c r="AYU60" s="391"/>
      <c r="AYV60" s="392"/>
      <c r="AYW60" s="393"/>
      <c r="AYX60" s="394"/>
      <c r="AYY60" s="395"/>
      <c r="AYZ60" s="389"/>
      <c r="AZA60" s="390"/>
      <c r="AZB60" s="391"/>
      <c r="AZC60" s="392"/>
      <c r="AZD60" s="393"/>
      <c r="AZE60" s="394"/>
      <c r="AZF60" s="395"/>
      <c r="AZG60" s="389"/>
      <c r="AZH60" s="390"/>
      <c r="AZI60" s="391"/>
      <c r="AZJ60" s="392"/>
      <c r="AZK60" s="393"/>
      <c r="AZL60" s="394"/>
      <c r="AZM60" s="395"/>
      <c r="AZN60" s="389"/>
      <c r="AZO60" s="390"/>
      <c r="AZP60" s="391"/>
      <c r="AZQ60" s="392"/>
      <c r="AZR60" s="393"/>
      <c r="AZS60" s="394"/>
      <c r="AZT60" s="395"/>
      <c r="AZU60" s="389"/>
      <c r="AZV60" s="390"/>
      <c r="AZW60" s="391"/>
      <c r="AZX60" s="392"/>
      <c r="AZY60" s="393"/>
      <c r="AZZ60" s="394"/>
      <c r="BAA60" s="395"/>
      <c r="BAB60" s="389"/>
      <c r="BAC60" s="390"/>
      <c r="BAD60" s="391"/>
      <c r="BAE60" s="392"/>
      <c r="BAF60" s="393"/>
      <c r="BAG60" s="394"/>
      <c r="BAH60" s="395"/>
      <c r="BAI60" s="389"/>
      <c r="BAJ60" s="390"/>
      <c r="BAK60" s="391"/>
      <c r="BAL60" s="392"/>
      <c r="BAM60" s="393"/>
      <c r="BAN60" s="394"/>
      <c r="BAO60" s="395"/>
      <c r="BAP60" s="389"/>
      <c r="BAQ60" s="390"/>
      <c r="BAR60" s="391"/>
      <c r="BAS60" s="392"/>
      <c r="BAT60" s="393"/>
      <c r="BAU60" s="394"/>
      <c r="BAV60" s="395"/>
      <c r="BAW60" s="389"/>
      <c r="BAX60" s="390"/>
      <c r="BAY60" s="391"/>
      <c r="BAZ60" s="392"/>
      <c r="BBA60" s="393"/>
      <c r="BBB60" s="394"/>
      <c r="BBC60" s="395"/>
      <c r="BBD60" s="389"/>
      <c r="BBE60" s="390"/>
      <c r="BBF60" s="391"/>
      <c r="BBG60" s="392"/>
      <c r="BBH60" s="393"/>
      <c r="BBI60" s="394"/>
      <c r="BBJ60" s="395"/>
      <c r="BBK60" s="389"/>
      <c r="BBL60" s="390"/>
      <c r="BBM60" s="391"/>
      <c r="BBN60" s="392"/>
      <c r="BBO60" s="393"/>
      <c r="BBP60" s="394"/>
      <c r="BBQ60" s="395"/>
      <c r="BBR60" s="389"/>
      <c r="BBS60" s="390"/>
      <c r="BBT60" s="391"/>
      <c r="BBU60" s="392"/>
      <c r="BBV60" s="393"/>
      <c r="BBW60" s="394"/>
      <c r="BBX60" s="395"/>
      <c r="BBY60" s="389"/>
      <c r="BBZ60" s="390"/>
      <c r="BCA60" s="391"/>
      <c r="BCB60" s="392"/>
      <c r="BCC60" s="393"/>
      <c r="BCD60" s="394"/>
      <c r="BCE60" s="395"/>
      <c r="BCF60" s="389"/>
      <c r="BCG60" s="390"/>
      <c r="BCH60" s="391"/>
      <c r="BCI60" s="392"/>
      <c r="BCJ60" s="393"/>
      <c r="BCK60" s="394"/>
      <c r="BCL60" s="395"/>
      <c r="BCM60" s="389"/>
      <c r="BCN60" s="390"/>
      <c r="BCO60" s="391"/>
      <c r="BCP60" s="392"/>
      <c r="BCQ60" s="393"/>
      <c r="BCR60" s="394"/>
      <c r="BCS60" s="395"/>
      <c r="BCT60" s="389"/>
      <c r="BCU60" s="390"/>
      <c r="BCV60" s="391"/>
      <c r="BCW60" s="392"/>
      <c r="BCX60" s="393"/>
      <c r="BCY60" s="394"/>
      <c r="BCZ60" s="395"/>
      <c r="BDA60" s="389"/>
      <c r="BDB60" s="390"/>
      <c r="BDC60" s="391"/>
      <c r="BDD60" s="392"/>
      <c r="BDE60" s="393"/>
      <c r="BDF60" s="394"/>
      <c r="BDG60" s="395"/>
      <c r="BDH60" s="389"/>
      <c r="BDI60" s="390"/>
      <c r="BDJ60" s="391"/>
      <c r="BDK60" s="392"/>
      <c r="BDL60" s="393"/>
      <c r="BDM60" s="394"/>
      <c r="BDN60" s="395"/>
      <c r="BDO60" s="389"/>
      <c r="BDP60" s="390"/>
      <c r="BDQ60" s="391"/>
      <c r="BDR60" s="392"/>
      <c r="BDS60" s="393"/>
      <c r="BDT60" s="394"/>
      <c r="BDU60" s="395"/>
      <c r="BDV60" s="389"/>
      <c r="BDW60" s="390"/>
      <c r="BDX60" s="391"/>
      <c r="BDY60" s="392"/>
      <c r="BDZ60" s="393"/>
      <c r="BEA60" s="394"/>
      <c r="BEB60" s="395"/>
      <c r="BEC60" s="389"/>
      <c r="BED60" s="390"/>
      <c r="BEE60" s="391"/>
      <c r="BEF60" s="392"/>
      <c r="BEG60" s="393"/>
      <c r="BEH60" s="394"/>
      <c r="BEI60" s="395"/>
      <c r="BEJ60" s="389"/>
      <c r="BEK60" s="390"/>
      <c r="BEL60" s="391"/>
      <c r="BEM60" s="392"/>
      <c r="BEN60" s="393"/>
      <c r="BEO60" s="394"/>
      <c r="BEP60" s="395"/>
      <c r="BEQ60" s="389"/>
      <c r="BER60" s="390"/>
      <c r="BES60" s="391"/>
      <c r="BET60" s="392"/>
      <c r="BEU60" s="393"/>
      <c r="BEV60" s="394"/>
      <c r="BEW60" s="395"/>
      <c r="BEX60" s="389"/>
      <c r="BEY60" s="390"/>
      <c r="BEZ60" s="391"/>
      <c r="BFA60" s="392"/>
      <c r="BFB60" s="393"/>
      <c r="BFC60" s="394"/>
      <c r="BFD60" s="395"/>
      <c r="BFE60" s="389"/>
      <c r="BFF60" s="390"/>
      <c r="BFG60" s="391"/>
      <c r="BFH60" s="392"/>
      <c r="BFI60" s="393"/>
      <c r="BFJ60" s="394"/>
      <c r="BFK60" s="395"/>
      <c r="BFL60" s="389"/>
      <c r="BFM60" s="390"/>
      <c r="BFN60" s="391"/>
      <c r="BFO60" s="392"/>
      <c r="BFP60" s="393"/>
      <c r="BFQ60" s="394"/>
      <c r="BFR60" s="395"/>
      <c r="BFS60" s="389"/>
      <c r="BFT60" s="390"/>
      <c r="BFU60" s="391"/>
      <c r="BFV60" s="392"/>
      <c r="BFW60" s="393"/>
      <c r="BFX60" s="394"/>
      <c r="BFY60" s="395"/>
      <c r="BFZ60" s="389"/>
      <c r="BGA60" s="390"/>
      <c r="BGB60" s="391"/>
      <c r="BGC60" s="392"/>
      <c r="BGD60" s="393"/>
      <c r="BGE60" s="394"/>
      <c r="BGF60" s="395"/>
      <c r="BGG60" s="389"/>
      <c r="BGH60" s="390"/>
      <c r="BGI60" s="391"/>
      <c r="BGJ60" s="392"/>
      <c r="BGK60" s="393"/>
      <c r="BGL60" s="394"/>
      <c r="BGM60" s="395"/>
      <c r="BGN60" s="389"/>
      <c r="BGO60" s="390"/>
      <c r="BGP60" s="391"/>
      <c r="BGQ60" s="392"/>
      <c r="BGR60" s="393"/>
      <c r="BGS60" s="394"/>
      <c r="BGT60" s="395"/>
      <c r="BGU60" s="389"/>
      <c r="BGV60" s="390"/>
      <c r="BGW60" s="391"/>
      <c r="BGX60" s="392"/>
      <c r="BGY60" s="393"/>
      <c r="BGZ60" s="394"/>
      <c r="BHA60" s="395"/>
      <c r="BHB60" s="389"/>
      <c r="BHC60" s="390"/>
      <c r="BHD60" s="391"/>
      <c r="BHE60" s="392"/>
      <c r="BHF60" s="393"/>
      <c r="BHG60" s="394"/>
      <c r="BHH60" s="395"/>
      <c r="BHI60" s="389"/>
      <c r="BHJ60" s="390"/>
      <c r="BHK60" s="391"/>
      <c r="BHL60" s="392"/>
      <c r="BHM60" s="393"/>
      <c r="BHN60" s="394"/>
      <c r="BHO60" s="395"/>
      <c r="BHP60" s="389"/>
      <c r="BHQ60" s="390"/>
      <c r="BHR60" s="391"/>
      <c r="BHS60" s="392"/>
      <c r="BHT60" s="393"/>
      <c r="BHU60" s="394"/>
      <c r="BHV60" s="395"/>
      <c r="BHW60" s="389"/>
      <c r="BHX60" s="390"/>
      <c r="BHY60" s="391"/>
      <c r="BHZ60" s="392"/>
      <c r="BIA60" s="393"/>
      <c r="BIB60" s="394"/>
      <c r="BIC60" s="395"/>
      <c r="BID60" s="389"/>
      <c r="BIE60" s="390"/>
      <c r="BIF60" s="391"/>
      <c r="BIG60" s="392"/>
      <c r="BIH60" s="393"/>
      <c r="BII60" s="394"/>
      <c r="BIJ60" s="395"/>
      <c r="BIK60" s="389"/>
      <c r="BIL60" s="390"/>
      <c r="BIM60" s="391"/>
      <c r="BIN60" s="392"/>
      <c r="BIO60" s="393"/>
      <c r="BIP60" s="394"/>
      <c r="BIQ60" s="395"/>
      <c r="BIR60" s="389"/>
      <c r="BIS60" s="390"/>
      <c r="BIT60" s="391"/>
      <c r="BIU60" s="392"/>
      <c r="BIV60" s="393"/>
      <c r="BIW60" s="394"/>
      <c r="BIX60" s="395"/>
      <c r="BIY60" s="389"/>
      <c r="BIZ60" s="390"/>
      <c r="BJA60" s="391"/>
      <c r="BJB60" s="392"/>
      <c r="BJC60" s="393"/>
      <c r="BJD60" s="394"/>
      <c r="BJE60" s="395"/>
      <c r="BJF60" s="389"/>
      <c r="BJG60" s="390"/>
      <c r="BJH60" s="391"/>
      <c r="BJI60" s="392"/>
      <c r="BJJ60" s="393"/>
      <c r="BJK60" s="394"/>
      <c r="BJL60" s="395"/>
      <c r="BJM60" s="389"/>
      <c r="BJN60" s="390"/>
      <c r="BJO60" s="391"/>
      <c r="BJP60" s="392"/>
      <c r="BJQ60" s="393"/>
      <c r="BJR60" s="394"/>
      <c r="BJS60" s="395"/>
      <c r="BJT60" s="389"/>
      <c r="BJU60" s="390"/>
      <c r="BJV60" s="391"/>
      <c r="BJW60" s="392"/>
      <c r="BJX60" s="393"/>
      <c r="BJY60" s="394"/>
      <c r="BJZ60" s="395"/>
      <c r="BKA60" s="389"/>
      <c r="BKB60" s="390"/>
      <c r="BKC60" s="391"/>
      <c r="BKD60" s="392"/>
      <c r="BKE60" s="393"/>
      <c r="BKF60" s="394"/>
      <c r="BKG60" s="395"/>
      <c r="BKH60" s="389"/>
      <c r="BKI60" s="390"/>
      <c r="BKJ60" s="391"/>
      <c r="BKK60" s="392"/>
      <c r="BKL60" s="393"/>
      <c r="BKM60" s="394"/>
      <c r="BKN60" s="395"/>
      <c r="BKO60" s="389"/>
      <c r="BKP60" s="390"/>
      <c r="BKQ60" s="391"/>
      <c r="BKR60" s="392"/>
      <c r="BKS60" s="393"/>
      <c r="BKT60" s="394"/>
      <c r="BKU60" s="395"/>
      <c r="BKV60" s="389"/>
      <c r="BKW60" s="390"/>
      <c r="BKX60" s="391"/>
      <c r="BKY60" s="392"/>
      <c r="BKZ60" s="393"/>
      <c r="BLA60" s="394"/>
      <c r="BLB60" s="395"/>
      <c r="BLC60" s="389"/>
      <c r="BLD60" s="390"/>
      <c r="BLE60" s="391"/>
      <c r="BLF60" s="392"/>
      <c r="BLG60" s="393"/>
      <c r="BLH60" s="394"/>
      <c r="BLI60" s="395"/>
      <c r="BLJ60" s="389"/>
      <c r="BLK60" s="390"/>
      <c r="BLL60" s="391"/>
      <c r="BLM60" s="392"/>
      <c r="BLN60" s="393"/>
      <c r="BLO60" s="394"/>
      <c r="BLP60" s="395"/>
      <c r="BLQ60" s="389"/>
      <c r="BLR60" s="390"/>
      <c r="BLS60" s="391"/>
      <c r="BLT60" s="392"/>
      <c r="BLU60" s="393"/>
      <c r="BLV60" s="394"/>
      <c r="BLW60" s="395"/>
      <c r="BLX60" s="389"/>
      <c r="BLY60" s="390"/>
      <c r="BLZ60" s="391"/>
      <c r="BMA60" s="392"/>
      <c r="BMB60" s="393"/>
      <c r="BMC60" s="394"/>
      <c r="BMD60" s="395"/>
      <c r="BME60" s="389"/>
      <c r="BMF60" s="390"/>
      <c r="BMG60" s="391"/>
      <c r="BMH60" s="392"/>
      <c r="BMI60" s="393"/>
      <c r="BMJ60" s="394"/>
      <c r="BMK60" s="395"/>
      <c r="BML60" s="389"/>
      <c r="BMM60" s="390"/>
      <c r="BMN60" s="391"/>
      <c r="BMO60" s="392"/>
      <c r="BMP60" s="393"/>
      <c r="BMQ60" s="394"/>
      <c r="BMR60" s="395"/>
      <c r="BMS60" s="389"/>
      <c r="BMT60" s="390"/>
      <c r="BMU60" s="391"/>
      <c r="BMV60" s="392"/>
      <c r="BMW60" s="393"/>
      <c r="BMX60" s="394"/>
      <c r="BMY60" s="395"/>
      <c r="BMZ60" s="389"/>
      <c r="BNA60" s="390"/>
      <c r="BNB60" s="391"/>
      <c r="BNC60" s="392"/>
      <c r="BND60" s="393"/>
      <c r="BNE60" s="394"/>
      <c r="BNF60" s="395"/>
      <c r="BNG60" s="389"/>
      <c r="BNH60" s="390"/>
      <c r="BNI60" s="391"/>
      <c r="BNJ60" s="392"/>
      <c r="BNK60" s="393"/>
      <c r="BNL60" s="394"/>
      <c r="BNM60" s="395"/>
      <c r="BNN60" s="389"/>
      <c r="BNO60" s="390"/>
      <c r="BNP60" s="391"/>
      <c r="BNQ60" s="392"/>
      <c r="BNR60" s="393"/>
      <c r="BNS60" s="394"/>
      <c r="BNT60" s="395"/>
      <c r="BNU60" s="389"/>
      <c r="BNV60" s="390"/>
      <c r="BNW60" s="391"/>
      <c r="BNX60" s="392"/>
      <c r="BNY60" s="393"/>
      <c r="BNZ60" s="394"/>
      <c r="BOA60" s="395"/>
      <c r="BOB60" s="389"/>
      <c r="BOC60" s="390"/>
      <c r="BOD60" s="391"/>
      <c r="BOE60" s="392"/>
      <c r="BOF60" s="393"/>
      <c r="BOG60" s="394"/>
      <c r="BOH60" s="395"/>
      <c r="BOI60" s="389"/>
      <c r="BOJ60" s="390"/>
      <c r="BOK60" s="391"/>
      <c r="BOL60" s="392"/>
      <c r="BOM60" s="393"/>
      <c r="BON60" s="394"/>
      <c r="BOO60" s="395"/>
      <c r="BOP60" s="389"/>
      <c r="BOQ60" s="390"/>
      <c r="BOR60" s="391"/>
      <c r="BOS60" s="392"/>
      <c r="BOT60" s="393"/>
      <c r="BOU60" s="394"/>
      <c r="BOV60" s="395"/>
      <c r="BOW60" s="389"/>
      <c r="BOX60" s="390"/>
      <c r="BOY60" s="391"/>
      <c r="BOZ60" s="392"/>
      <c r="BPA60" s="393"/>
      <c r="BPB60" s="394"/>
      <c r="BPC60" s="395"/>
      <c r="BPD60" s="389"/>
      <c r="BPE60" s="390"/>
      <c r="BPF60" s="391"/>
      <c r="BPG60" s="392"/>
      <c r="BPH60" s="393"/>
      <c r="BPI60" s="394"/>
      <c r="BPJ60" s="395"/>
      <c r="BPK60" s="389"/>
      <c r="BPL60" s="390"/>
      <c r="BPM60" s="391"/>
      <c r="BPN60" s="392"/>
      <c r="BPO60" s="393"/>
      <c r="BPP60" s="394"/>
      <c r="BPQ60" s="395"/>
      <c r="BPR60" s="389"/>
      <c r="BPS60" s="390"/>
      <c r="BPT60" s="391"/>
      <c r="BPU60" s="392"/>
      <c r="BPV60" s="393"/>
      <c r="BPW60" s="394"/>
      <c r="BPX60" s="395"/>
      <c r="BPY60" s="389"/>
      <c r="BPZ60" s="390"/>
      <c r="BQA60" s="391"/>
      <c r="BQB60" s="392"/>
      <c r="BQC60" s="393"/>
      <c r="BQD60" s="394"/>
      <c r="BQE60" s="395"/>
      <c r="BQF60" s="389"/>
      <c r="BQG60" s="390"/>
      <c r="BQH60" s="391"/>
      <c r="BQI60" s="392"/>
      <c r="BQJ60" s="393"/>
      <c r="BQK60" s="394"/>
      <c r="BQL60" s="395"/>
      <c r="BQM60" s="389"/>
      <c r="BQN60" s="390"/>
      <c r="BQO60" s="391"/>
      <c r="BQP60" s="392"/>
      <c r="BQQ60" s="393"/>
      <c r="BQR60" s="394"/>
      <c r="BQS60" s="395"/>
      <c r="BQT60" s="389"/>
      <c r="BQU60" s="390"/>
      <c r="BQV60" s="391"/>
      <c r="BQW60" s="392"/>
      <c r="BQX60" s="393"/>
      <c r="BQY60" s="394"/>
      <c r="BQZ60" s="395"/>
      <c r="BRA60" s="389"/>
      <c r="BRB60" s="390"/>
      <c r="BRC60" s="391"/>
      <c r="BRD60" s="392"/>
      <c r="BRE60" s="393"/>
      <c r="BRF60" s="394"/>
      <c r="BRG60" s="395"/>
      <c r="BRH60" s="389"/>
      <c r="BRI60" s="390"/>
      <c r="BRJ60" s="391"/>
      <c r="BRK60" s="392"/>
      <c r="BRL60" s="393"/>
      <c r="BRM60" s="394"/>
      <c r="BRN60" s="395"/>
      <c r="BRO60" s="389"/>
      <c r="BRP60" s="390"/>
      <c r="BRQ60" s="391"/>
      <c r="BRR60" s="392"/>
      <c r="BRS60" s="393"/>
      <c r="BRT60" s="394"/>
      <c r="BRU60" s="395"/>
      <c r="BRV60" s="389"/>
      <c r="BRW60" s="390"/>
      <c r="BRX60" s="391"/>
      <c r="BRY60" s="392"/>
      <c r="BRZ60" s="393"/>
      <c r="BSA60" s="394"/>
      <c r="BSB60" s="395"/>
      <c r="BSC60" s="389"/>
      <c r="BSD60" s="390"/>
      <c r="BSE60" s="391"/>
      <c r="BSF60" s="392"/>
      <c r="BSG60" s="393"/>
      <c r="BSH60" s="394"/>
      <c r="BSI60" s="395"/>
      <c r="BSJ60" s="389"/>
      <c r="BSK60" s="390"/>
      <c r="BSL60" s="391"/>
      <c r="BSM60" s="392"/>
      <c r="BSN60" s="393"/>
      <c r="BSO60" s="394"/>
      <c r="BSP60" s="395"/>
      <c r="BSQ60" s="389"/>
      <c r="BSR60" s="390"/>
      <c r="BSS60" s="391"/>
      <c r="BST60" s="392"/>
      <c r="BSU60" s="393"/>
      <c r="BSV60" s="394"/>
      <c r="BSW60" s="395"/>
      <c r="BSX60" s="389"/>
      <c r="BSY60" s="390"/>
      <c r="BSZ60" s="391"/>
      <c r="BTA60" s="392"/>
      <c r="BTB60" s="393"/>
      <c r="BTC60" s="394"/>
      <c r="BTD60" s="395"/>
      <c r="BTE60" s="389"/>
      <c r="BTF60" s="390"/>
      <c r="BTG60" s="391"/>
      <c r="BTH60" s="392"/>
      <c r="BTI60" s="393"/>
      <c r="BTJ60" s="394"/>
      <c r="BTK60" s="395"/>
      <c r="BTL60" s="389"/>
      <c r="BTM60" s="390"/>
      <c r="BTN60" s="391"/>
      <c r="BTO60" s="392"/>
      <c r="BTP60" s="393"/>
      <c r="BTQ60" s="394"/>
      <c r="BTR60" s="395"/>
      <c r="BTS60" s="389"/>
      <c r="BTT60" s="390"/>
      <c r="BTU60" s="391"/>
      <c r="BTV60" s="392"/>
      <c r="BTW60" s="393"/>
      <c r="BTX60" s="394"/>
      <c r="BTY60" s="395"/>
      <c r="BTZ60" s="389"/>
      <c r="BUA60" s="390"/>
      <c r="BUB60" s="391"/>
      <c r="BUC60" s="392"/>
      <c r="BUD60" s="393"/>
      <c r="BUE60" s="394"/>
      <c r="BUF60" s="395"/>
      <c r="BUG60" s="389"/>
      <c r="BUH60" s="390"/>
      <c r="BUI60" s="391"/>
      <c r="BUJ60" s="392"/>
      <c r="BUK60" s="393"/>
      <c r="BUL60" s="394"/>
      <c r="BUM60" s="395"/>
      <c r="BUN60" s="389"/>
      <c r="BUO60" s="390"/>
      <c r="BUP60" s="391"/>
      <c r="BUQ60" s="392"/>
      <c r="BUR60" s="393"/>
      <c r="BUS60" s="394"/>
      <c r="BUT60" s="395"/>
      <c r="BUU60" s="389"/>
      <c r="BUV60" s="390"/>
      <c r="BUW60" s="391"/>
      <c r="BUX60" s="392"/>
      <c r="BUY60" s="393"/>
      <c r="BUZ60" s="394"/>
      <c r="BVA60" s="395"/>
      <c r="BVB60" s="389"/>
      <c r="BVC60" s="390"/>
      <c r="BVD60" s="391"/>
      <c r="BVE60" s="392"/>
      <c r="BVF60" s="393"/>
      <c r="BVG60" s="394"/>
      <c r="BVH60" s="395"/>
      <c r="BVI60" s="389"/>
      <c r="BVJ60" s="390"/>
      <c r="BVK60" s="391"/>
      <c r="BVL60" s="392"/>
      <c r="BVM60" s="393"/>
      <c r="BVN60" s="394"/>
      <c r="BVO60" s="395"/>
      <c r="BVP60" s="389"/>
      <c r="BVQ60" s="390"/>
      <c r="BVR60" s="391"/>
      <c r="BVS60" s="392"/>
      <c r="BVT60" s="393"/>
      <c r="BVU60" s="394"/>
      <c r="BVV60" s="395"/>
      <c r="BVW60" s="389"/>
      <c r="BVX60" s="390"/>
      <c r="BVY60" s="391"/>
      <c r="BVZ60" s="392"/>
      <c r="BWA60" s="393"/>
      <c r="BWB60" s="394"/>
      <c r="BWC60" s="395"/>
      <c r="BWD60" s="389"/>
      <c r="BWE60" s="390"/>
      <c r="BWF60" s="391"/>
      <c r="BWG60" s="392"/>
      <c r="BWH60" s="393"/>
      <c r="BWI60" s="394"/>
      <c r="BWJ60" s="395"/>
      <c r="BWK60" s="389"/>
      <c r="BWL60" s="390"/>
      <c r="BWM60" s="391"/>
      <c r="BWN60" s="392"/>
      <c r="BWO60" s="393"/>
      <c r="BWP60" s="394"/>
      <c r="BWQ60" s="395"/>
      <c r="BWR60" s="389"/>
      <c r="BWS60" s="390"/>
      <c r="BWT60" s="391"/>
      <c r="BWU60" s="392"/>
      <c r="BWV60" s="393"/>
      <c r="BWW60" s="394"/>
      <c r="BWX60" s="395"/>
      <c r="BWY60" s="389"/>
      <c r="BWZ60" s="390"/>
      <c r="BXA60" s="391"/>
      <c r="BXB60" s="392"/>
      <c r="BXC60" s="393"/>
      <c r="BXD60" s="394"/>
      <c r="BXE60" s="395"/>
      <c r="BXF60" s="389"/>
      <c r="BXG60" s="390"/>
      <c r="BXH60" s="391"/>
      <c r="BXI60" s="392"/>
      <c r="BXJ60" s="393"/>
      <c r="BXK60" s="394"/>
      <c r="BXL60" s="395"/>
      <c r="BXM60" s="389"/>
      <c r="BXN60" s="390"/>
      <c r="BXO60" s="391"/>
      <c r="BXP60" s="392"/>
      <c r="BXQ60" s="393"/>
      <c r="BXR60" s="394"/>
      <c r="BXS60" s="395"/>
      <c r="BXT60" s="389"/>
      <c r="BXU60" s="390"/>
      <c r="BXV60" s="391"/>
      <c r="BXW60" s="392"/>
      <c r="BXX60" s="393"/>
      <c r="BXY60" s="394"/>
      <c r="BXZ60" s="395"/>
      <c r="BYA60" s="389"/>
      <c r="BYB60" s="390"/>
      <c r="BYC60" s="391"/>
      <c r="BYD60" s="392"/>
      <c r="BYE60" s="393"/>
      <c r="BYF60" s="394"/>
      <c r="BYG60" s="395"/>
      <c r="BYH60" s="389"/>
      <c r="BYI60" s="390"/>
      <c r="BYJ60" s="391"/>
      <c r="BYK60" s="392"/>
      <c r="BYL60" s="393"/>
      <c r="BYM60" s="394"/>
      <c r="BYN60" s="395"/>
      <c r="BYO60" s="389"/>
      <c r="BYP60" s="390"/>
      <c r="BYQ60" s="391"/>
      <c r="BYR60" s="392"/>
      <c r="BYS60" s="393"/>
      <c r="BYT60" s="394"/>
      <c r="BYU60" s="395"/>
      <c r="BYV60" s="389"/>
      <c r="BYW60" s="390"/>
      <c r="BYX60" s="391"/>
      <c r="BYY60" s="392"/>
      <c r="BYZ60" s="393"/>
      <c r="BZA60" s="394"/>
      <c r="BZB60" s="395"/>
      <c r="BZC60" s="389"/>
      <c r="BZD60" s="390"/>
      <c r="BZE60" s="391"/>
      <c r="BZF60" s="392"/>
      <c r="BZG60" s="393"/>
      <c r="BZH60" s="394"/>
      <c r="BZI60" s="395"/>
      <c r="BZJ60" s="389"/>
      <c r="BZK60" s="390"/>
      <c r="BZL60" s="391"/>
      <c r="BZM60" s="392"/>
      <c r="BZN60" s="393"/>
      <c r="BZO60" s="394"/>
      <c r="BZP60" s="395"/>
      <c r="BZQ60" s="389"/>
      <c r="BZR60" s="390"/>
      <c r="BZS60" s="391"/>
      <c r="BZT60" s="392"/>
      <c r="BZU60" s="393"/>
      <c r="BZV60" s="394"/>
      <c r="BZW60" s="395"/>
      <c r="BZX60" s="389"/>
      <c r="BZY60" s="390"/>
      <c r="BZZ60" s="391"/>
      <c r="CAA60" s="392"/>
      <c r="CAB60" s="393"/>
      <c r="CAC60" s="394"/>
      <c r="CAD60" s="395"/>
      <c r="CAE60" s="389"/>
      <c r="CAF60" s="390"/>
      <c r="CAG60" s="391"/>
      <c r="CAH60" s="392"/>
      <c r="CAI60" s="393"/>
      <c r="CAJ60" s="394"/>
      <c r="CAK60" s="395"/>
      <c r="CAL60" s="389"/>
      <c r="CAM60" s="390"/>
      <c r="CAN60" s="391"/>
      <c r="CAO60" s="392"/>
      <c r="CAP60" s="393"/>
      <c r="CAQ60" s="394"/>
      <c r="CAR60" s="395"/>
      <c r="CAS60" s="389"/>
      <c r="CAT60" s="390"/>
      <c r="CAU60" s="391"/>
      <c r="CAV60" s="392"/>
      <c r="CAW60" s="393"/>
      <c r="CAX60" s="394"/>
      <c r="CAY60" s="395"/>
      <c r="CAZ60" s="389"/>
      <c r="CBA60" s="390"/>
      <c r="CBB60" s="391"/>
      <c r="CBC60" s="392"/>
      <c r="CBD60" s="393"/>
      <c r="CBE60" s="394"/>
      <c r="CBF60" s="395"/>
      <c r="CBG60" s="389"/>
      <c r="CBH60" s="390"/>
      <c r="CBI60" s="391"/>
      <c r="CBJ60" s="392"/>
      <c r="CBK60" s="393"/>
      <c r="CBL60" s="394"/>
      <c r="CBM60" s="395"/>
      <c r="CBN60" s="389"/>
      <c r="CBO60" s="390"/>
      <c r="CBP60" s="391"/>
      <c r="CBQ60" s="392"/>
      <c r="CBR60" s="393"/>
      <c r="CBS60" s="394"/>
      <c r="CBT60" s="395"/>
      <c r="CBU60" s="389"/>
      <c r="CBV60" s="390"/>
      <c r="CBW60" s="391"/>
      <c r="CBX60" s="392"/>
      <c r="CBY60" s="393"/>
      <c r="CBZ60" s="394"/>
      <c r="CCA60" s="395"/>
      <c r="CCB60" s="389"/>
      <c r="CCC60" s="390"/>
      <c r="CCD60" s="391"/>
      <c r="CCE60" s="392"/>
      <c r="CCF60" s="393"/>
      <c r="CCG60" s="394"/>
      <c r="CCH60" s="395"/>
      <c r="CCI60" s="389"/>
      <c r="CCJ60" s="390"/>
      <c r="CCK60" s="391"/>
      <c r="CCL60" s="392"/>
      <c r="CCM60" s="393"/>
      <c r="CCN60" s="394"/>
      <c r="CCO60" s="395"/>
      <c r="CCP60" s="389"/>
      <c r="CCQ60" s="390"/>
      <c r="CCR60" s="391"/>
      <c r="CCS60" s="392"/>
      <c r="CCT60" s="393"/>
      <c r="CCU60" s="394"/>
      <c r="CCV60" s="395"/>
      <c r="CCW60" s="389"/>
      <c r="CCX60" s="390"/>
      <c r="CCY60" s="391"/>
      <c r="CCZ60" s="392"/>
      <c r="CDA60" s="393"/>
      <c r="CDB60" s="394"/>
      <c r="CDC60" s="395"/>
      <c r="CDD60" s="389"/>
      <c r="CDE60" s="390"/>
      <c r="CDF60" s="391"/>
      <c r="CDG60" s="392"/>
      <c r="CDH60" s="393"/>
      <c r="CDI60" s="394"/>
      <c r="CDJ60" s="395"/>
      <c r="CDK60" s="389"/>
      <c r="CDL60" s="390"/>
      <c r="CDM60" s="391"/>
      <c r="CDN60" s="392"/>
      <c r="CDO60" s="393"/>
      <c r="CDP60" s="394"/>
      <c r="CDQ60" s="395"/>
      <c r="CDR60" s="389"/>
      <c r="CDS60" s="390"/>
      <c r="CDT60" s="391"/>
      <c r="CDU60" s="392"/>
      <c r="CDV60" s="393"/>
      <c r="CDW60" s="394"/>
      <c r="CDX60" s="395"/>
      <c r="CDY60" s="389"/>
      <c r="CDZ60" s="390"/>
      <c r="CEA60" s="391"/>
      <c r="CEB60" s="392"/>
      <c r="CEC60" s="393"/>
      <c r="CED60" s="394"/>
      <c r="CEE60" s="395"/>
      <c r="CEF60" s="389"/>
      <c r="CEG60" s="390"/>
      <c r="CEH60" s="391"/>
      <c r="CEI60" s="392"/>
      <c r="CEJ60" s="393"/>
      <c r="CEK60" s="394"/>
      <c r="CEL60" s="395"/>
      <c r="CEM60" s="389"/>
      <c r="CEN60" s="390"/>
      <c r="CEO60" s="391"/>
      <c r="CEP60" s="392"/>
      <c r="CEQ60" s="393"/>
      <c r="CER60" s="394"/>
      <c r="CES60" s="395"/>
      <c r="CET60" s="389"/>
      <c r="CEU60" s="390"/>
      <c r="CEV60" s="391"/>
      <c r="CEW60" s="392"/>
      <c r="CEX60" s="393"/>
      <c r="CEY60" s="394"/>
      <c r="CEZ60" s="395"/>
      <c r="CFA60" s="389"/>
      <c r="CFB60" s="390"/>
      <c r="CFC60" s="391"/>
      <c r="CFD60" s="392"/>
      <c r="CFE60" s="393"/>
      <c r="CFF60" s="394"/>
      <c r="CFG60" s="395"/>
      <c r="CFH60" s="389"/>
      <c r="CFI60" s="390"/>
      <c r="CFJ60" s="391"/>
      <c r="CFK60" s="392"/>
      <c r="CFL60" s="393"/>
      <c r="CFM60" s="394"/>
      <c r="CFN60" s="395"/>
      <c r="CFO60" s="389"/>
      <c r="CFP60" s="390"/>
      <c r="CFQ60" s="391"/>
      <c r="CFR60" s="392"/>
      <c r="CFS60" s="393"/>
      <c r="CFT60" s="394"/>
      <c r="CFU60" s="395"/>
      <c r="CFV60" s="389"/>
      <c r="CFW60" s="390"/>
      <c r="CFX60" s="391"/>
      <c r="CFY60" s="392"/>
      <c r="CFZ60" s="393"/>
      <c r="CGA60" s="394"/>
      <c r="CGB60" s="395"/>
      <c r="CGC60" s="389"/>
      <c r="CGD60" s="390"/>
      <c r="CGE60" s="391"/>
      <c r="CGF60" s="392"/>
      <c r="CGG60" s="393"/>
      <c r="CGH60" s="394"/>
      <c r="CGI60" s="395"/>
      <c r="CGJ60" s="389"/>
      <c r="CGK60" s="390"/>
      <c r="CGL60" s="391"/>
      <c r="CGM60" s="392"/>
      <c r="CGN60" s="393"/>
      <c r="CGO60" s="394"/>
      <c r="CGP60" s="395"/>
      <c r="CGQ60" s="389"/>
      <c r="CGR60" s="390"/>
      <c r="CGS60" s="391"/>
      <c r="CGT60" s="392"/>
      <c r="CGU60" s="393"/>
      <c r="CGV60" s="394"/>
      <c r="CGW60" s="395"/>
      <c r="CGX60" s="389"/>
      <c r="CGY60" s="390"/>
      <c r="CGZ60" s="391"/>
      <c r="CHA60" s="392"/>
      <c r="CHB60" s="393"/>
      <c r="CHC60" s="394"/>
      <c r="CHD60" s="395"/>
      <c r="CHE60" s="389"/>
      <c r="CHF60" s="390"/>
      <c r="CHG60" s="391"/>
      <c r="CHH60" s="392"/>
      <c r="CHI60" s="393"/>
      <c r="CHJ60" s="394"/>
      <c r="CHK60" s="395"/>
      <c r="CHL60" s="389"/>
      <c r="CHM60" s="390"/>
      <c r="CHN60" s="391"/>
      <c r="CHO60" s="392"/>
      <c r="CHP60" s="393"/>
      <c r="CHQ60" s="394"/>
      <c r="CHR60" s="395"/>
      <c r="CHS60" s="389"/>
      <c r="CHT60" s="390"/>
      <c r="CHU60" s="391"/>
      <c r="CHV60" s="392"/>
      <c r="CHW60" s="393"/>
      <c r="CHX60" s="394"/>
      <c r="CHY60" s="395"/>
      <c r="CHZ60" s="389"/>
      <c r="CIA60" s="390"/>
      <c r="CIB60" s="391"/>
      <c r="CIC60" s="392"/>
      <c r="CID60" s="393"/>
      <c r="CIE60" s="394"/>
      <c r="CIF60" s="395"/>
      <c r="CIG60" s="389"/>
      <c r="CIH60" s="390"/>
      <c r="CII60" s="391"/>
      <c r="CIJ60" s="392"/>
      <c r="CIK60" s="393"/>
      <c r="CIL60" s="394"/>
      <c r="CIM60" s="395"/>
      <c r="CIN60" s="389"/>
      <c r="CIO60" s="390"/>
      <c r="CIP60" s="391"/>
      <c r="CIQ60" s="392"/>
      <c r="CIR60" s="393"/>
      <c r="CIS60" s="394"/>
      <c r="CIT60" s="395"/>
      <c r="CIU60" s="389"/>
      <c r="CIV60" s="390"/>
      <c r="CIW60" s="391"/>
      <c r="CIX60" s="392"/>
      <c r="CIY60" s="393"/>
      <c r="CIZ60" s="394"/>
      <c r="CJA60" s="395"/>
      <c r="CJB60" s="389"/>
      <c r="CJC60" s="390"/>
      <c r="CJD60" s="391"/>
      <c r="CJE60" s="392"/>
      <c r="CJF60" s="393"/>
      <c r="CJG60" s="394"/>
      <c r="CJH60" s="395"/>
      <c r="CJI60" s="389"/>
      <c r="CJJ60" s="390"/>
      <c r="CJK60" s="391"/>
      <c r="CJL60" s="392"/>
      <c r="CJM60" s="393"/>
      <c r="CJN60" s="394"/>
      <c r="CJO60" s="395"/>
      <c r="CJP60" s="389"/>
      <c r="CJQ60" s="390"/>
      <c r="CJR60" s="391"/>
      <c r="CJS60" s="392"/>
      <c r="CJT60" s="393"/>
      <c r="CJU60" s="394"/>
      <c r="CJV60" s="395"/>
      <c r="CJW60" s="389"/>
      <c r="CJX60" s="390"/>
      <c r="CJY60" s="391"/>
      <c r="CJZ60" s="392"/>
      <c r="CKA60" s="393"/>
      <c r="CKB60" s="394"/>
      <c r="CKC60" s="395"/>
      <c r="CKD60" s="389"/>
      <c r="CKE60" s="390"/>
      <c r="CKF60" s="391"/>
      <c r="CKG60" s="392"/>
      <c r="CKH60" s="393"/>
      <c r="CKI60" s="394"/>
      <c r="CKJ60" s="395"/>
      <c r="CKK60" s="389"/>
      <c r="CKL60" s="390"/>
      <c r="CKM60" s="391"/>
      <c r="CKN60" s="392"/>
      <c r="CKO60" s="393"/>
      <c r="CKP60" s="394"/>
      <c r="CKQ60" s="395"/>
      <c r="CKR60" s="389"/>
      <c r="CKS60" s="390"/>
      <c r="CKT60" s="391"/>
      <c r="CKU60" s="392"/>
      <c r="CKV60" s="393"/>
      <c r="CKW60" s="394"/>
      <c r="CKX60" s="395"/>
      <c r="CKY60" s="389"/>
      <c r="CKZ60" s="390"/>
      <c r="CLA60" s="391"/>
      <c r="CLB60" s="392"/>
      <c r="CLC60" s="393"/>
      <c r="CLD60" s="394"/>
      <c r="CLE60" s="395"/>
      <c r="CLF60" s="389"/>
      <c r="CLG60" s="390"/>
      <c r="CLH60" s="391"/>
      <c r="CLI60" s="392"/>
      <c r="CLJ60" s="393"/>
      <c r="CLK60" s="394"/>
      <c r="CLL60" s="395"/>
      <c r="CLM60" s="389"/>
      <c r="CLN60" s="390"/>
      <c r="CLO60" s="391"/>
      <c r="CLP60" s="392"/>
      <c r="CLQ60" s="393"/>
      <c r="CLR60" s="394"/>
      <c r="CLS60" s="395"/>
      <c r="CLT60" s="389"/>
      <c r="CLU60" s="390"/>
      <c r="CLV60" s="391"/>
      <c r="CLW60" s="392"/>
      <c r="CLX60" s="393"/>
      <c r="CLY60" s="394"/>
      <c r="CLZ60" s="395"/>
      <c r="CMA60" s="389"/>
      <c r="CMB60" s="390"/>
      <c r="CMC60" s="391"/>
      <c r="CMD60" s="392"/>
      <c r="CME60" s="393"/>
      <c r="CMF60" s="394"/>
      <c r="CMG60" s="395"/>
      <c r="CMH60" s="389"/>
      <c r="CMI60" s="390"/>
      <c r="CMJ60" s="391"/>
      <c r="CMK60" s="392"/>
      <c r="CML60" s="393"/>
      <c r="CMM60" s="394"/>
      <c r="CMN60" s="395"/>
      <c r="CMO60" s="389"/>
      <c r="CMP60" s="390"/>
      <c r="CMQ60" s="391"/>
      <c r="CMR60" s="392"/>
      <c r="CMS60" s="393"/>
      <c r="CMT60" s="394"/>
      <c r="CMU60" s="395"/>
      <c r="CMV60" s="389"/>
      <c r="CMW60" s="390"/>
      <c r="CMX60" s="391"/>
      <c r="CMY60" s="392"/>
      <c r="CMZ60" s="393"/>
      <c r="CNA60" s="394"/>
      <c r="CNB60" s="395"/>
      <c r="CNC60" s="389"/>
      <c r="CND60" s="390"/>
      <c r="CNE60" s="391"/>
      <c r="CNF60" s="392"/>
      <c r="CNG60" s="393"/>
      <c r="CNH60" s="394"/>
      <c r="CNI60" s="395"/>
      <c r="CNJ60" s="389"/>
      <c r="CNK60" s="390"/>
      <c r="CNL60" s="391"/>
      <c r="CNM60" s="392"/>
      <c r="CNN60" s="393"/>
      <c r="CNO60" s="394"/>
      <c r="CNP60" s="395"/>
      <c r="CNQ60" s="389"/>
      <c r="CNR60" s="390"/>
      <c r="CNS60" s="391"/>
      <c r="CNT60" s="392"/>
      <c r="CNU60" s="393"/>
      <c r="CNV60" s="394"/>
      <c r="CNW60" s="395"/>
      <c r="CNX60" s="389"/>
      <c r="CNY60" s="390"/>
      <c r="CNZ60" s="391"/>
      <c r="COA60" s="392"/>
      <c r="COB60" s="393"/>
      <c r="COC60" s="394"/>
      <c r="COD60" s="395"/>
      <c r="COE60" s="389"/>
      <c r="COF60" s="390"/>
      <c r="COG60" s="391"/>
      <c r="COH60" s="392"/>
      <c r="COI60" s="393"/>
      <c r="COJ60" s="394"/>
      <c r="COK60" s="395"/>
      <c r="COL60" s="389"/>
      <c r="COM60" s="390"/>
      <c r="CON60" s="391"/>
      <c r="COO60" s="392"/>
      <c r="COP60" s="393"/>
      <c r="COQ60" s="394"/>
      <c r="COR60" s="395"/>
      <c r="COS60" s="389"/>
      <c r="COT60" s="390"/>
      <c r="COU60" s="391"/>
      <c r="COV60" s="392"/>
      <c r="COW60" s="393"/>
      <c r="COX60" s="394"/>
      <c r="COY60" s="395"/>
      <c r="COZ60" s="389"/>
      <c r="CPA60" s="390"/>
      <c r="CPB60" s="391"/>
      <c r="CPC60" s="392"/>
      <c r="CPD60" s="393"/>
      <c r="CPE60" s="394"/>
      <c r="CPF60" s="395"/>
      <c r="CPG60" s="389"/>
      <c r="CPH60" s="390"/>
      <c r="CPI60" s="391"/>
      <c r="CPJ60" s="392"/>
      <c r="CPK60" s="393"/>
      <c r="CPL60" s="394"/>
      <c r="CPM60" s="395"/>
      <c r="CPN60" s="389"/>
      <c r="CPO60" s="390"/>
      <c r="CPP60" s="391"/>
      <c r="CPQ60" s="392"/>
      <c r="CPR60" s="393"/>
      <c r="CPS60" s="394"/>
      <c r="CPT60" s="395"/>
      <c r="CPU60" s="389"/>
      <c r="CPV60" s="390"/>
      <c r="CPW60" s="391"/>
      <c r="CPX60" s="392"/>
      <c r="CPY60" s="393"/>
      <c r="CPZ60" s="394"/>
      <c r="CQA60" s="395"/>
      <c r="CQB60" s="389"/>
      <c r="CQC60" s="390"/>
      <c r="CQD60" s="391"/>
      <c r="CQE60" s="392"/>
      <c r="CQF60" s="393"/>
      <c r="CQG60" s="394"/>
      <c r="CQH60" s="395"/>
      <c r="CQI60" s="389"/>
      <c r="CQJ60" s="390"/>
      <c r="CQK60" s="391"/>
      <c r="CQL60" s="392"/>
      <c r="CQM60" s="393"/>
      <c r="CQN60" s="394"/>
      <c r="CQO60" s="395"/>
      <c r="CQP60" s="389"/>
      <c r="CQQ60" s="390"/>
      <c r="CQR60" s="391"/>
      <c r="CQS60" s="392"/>
      <c r="CQT60" s="393"/>
      <c r="CQU60" s="394"/>
      <c r="CQV60" s="395"/>
      <c r="CQW60" s="389"/>
      <c r="CQX60" s="390"/>
      <c r="CQY60" s="391"/>
      <c r="CQZ60" s="392"/>
      <c r="CRA60" s="393"/>
      <c r="CRB60" s="394"/>
      <c r="CRC60" s="395"/>
      <c r="CRD60" s="389"/>
      <c r="CRE60" s="390"/>
      <c r="CRF60" s="391"/>
      <c r="CRG60" s="392"/>
      <c r="CRH60" s="393"/>
      <c r="CRI60" s="394"/>
      <c r="CRJ60" s="395"/>
      <c r="CRK60" s="389"/>
      <c r="CRL60" s="390"/>
      <c r="CRM60" s="391"/>
      <c r="CRN60" s="392"/>
      <c r="CRO60" s="393"/>
      <c r="CRP60" s="394"/>
      <c r="CRQ60" s="395"/>
      <c r="CRR60" s="389"/>
      <c r="CRS60" s="390"/>
      <c r="CRT60" s="391"/>
      <c r="CRU60" s="392"/>
      <c r="CRV60" s="393"/>
      <c r="CRW60" s="394"/>
      <c r="CRX60" s="395"/>
      <c r="CRY60" s="389"/>
      <c r="CRZ60" s="390"/>
      <c r="CSA60" s="391"/>
      <c r="CSB60" s="392"/>
      <c r="CSC60" s="393"/>
      <c r="CSD60" s="394"/>
      <c r="CSE60" s="395"/>
      <c r="CSF60" s="389"/>
      <c r="CSG60" s="390"/>
      <c r="CSH60" s="391"/>
      <c r="CSI60" s="392"/>
      <c r="CSJ60" s="393"/>
      <c r="CSK60" s="394"/>
      <c r="CSL60" s="395"/>
      <c r="CSM60" s="389"/>
      <c r="CSN60" s="390"/>
      <c r="CSO60" s="391"/>
      <c r="CSP60" s="392"/>
      <c r="CSQ60" s="393"/>
      <c r="CSR60" s="394"/>
      <c r="CSS60" s="395"/>
      <c r="CST60" s="389"/>
      <c r="CSU60" s="390"/>
      <c r="CSV60" s="391"/>
      <c r="CSW60" s="392"/>
      <c r="CSX60" s="393"/>
      <c r="CSY60" s="394"/>
      <c r="CSZ60" s="395"/>
      <c r="CTA60" s="389"/>
      <c r="CTB60" s="390"/>
      <c r="CTC60" s="391"/>
      <c r="CTD60" s="392"/>
      <c r="CTE60" s="393"/>
      <c r="CTF60" s="394"/>
      <c r="CTG60" s="395"/>
      <c r="CTH60" s="389"/>
      <c r="CTI60" s="390"/>
      <c r="CTJ60" s="391"/>
      <c r="CTK60" s="392"/>
      <c r="CTL60" s="393"/>
      <c r="CTM60" s="394"/>
      <c r="CTN60" s="395"/>
      <c r="CTO60" s="389"/>
      <c r="CTP60" s="390"/>
      <c r="CTQ60" s="391"/>
      <c r="CTR60" s="392"/>
      <c r="CTS60" s="393"/>
      <c r="CTT60" s="394"/>
      <c r="CTU60" s="395"/>
      <c r="CTV60" s="389"/>
      <c r="CTW60" s="390"/>
      <c r="CTX60" s="391"/>
      <c r="CTY60" s="392"/>
      <c r="CTZ60" s="393"/>
      <c r="CUA60" s="394"/>
      <c r="CUB60" s="395"/>
      <c r="CUC60" s="389"/>
      <c r="CUD60" s="390"/>
      <c r="CUE60" s="391"/>
      <c r="CUF60" s="392"/>
      <c r="CUG60" s="393"/>
      <c r="CUH60" s="394"/>
      <c r="CUI60" s="395"/>
      <c r="CUJ60" s="389"/>
      <c r="CUK60" s="390"/>
      <c r="CUL60" s="391"/>
      <c r="CUM60" s="392"/>
      <c r="CUN60" s="393"/>
      <c r="CUO60" s="394"/>
      <c r="CUP60" s="395"/>
      <c r="CUQ60" s="389"/>
      <c r="CUR60" s="390"/>
      <c r="CUS60" s="391"/>
      <c r="CUT60" s="392"/>
      <c r="CUU60" s="393"/>
      <c r="CUV60" s="394"/>
      <c r="CUW60" s="395"/>
      <c r="CUX60" s="389"/>
      <c r="CUY60" s="390"/>
      <c r="CUZ60" s="391"/>
      <c r="CVA60" s="392"/>
      <c r="CVB60" s="393"/>
      <c r="CVC60" s="394"/>
      <c r="CVD60" s="395"/>
      <c r="CVE60" s="389"/>
      <c r="CVF60" s="390"/>
      <c r="CVG60" s="391"/>
      <c r="CVH60" s="392"/>
      <c r="CVI60" s="393"/>
      <c r="CVJ60" s="394"/>
      <c r="CVK60" s="395"/>
      <c r="CVL60" s="389"/>
      <c r="CVM60" s="390"/>
      <c r="CVN60" s="391"/>
      <c r="CVO60" s="392"/>
      <c r="CVP60" s="393"/>
      <c r="CVQ60" s="394"/>
      <c r="CVR60" s="395"/>
      <c r="CVS60" s="389"/>
      <c r="CVT60" s="390"/>
      <c r="CVU60" s="391"/>
      <c r="CVV60" s="392"/>
      <c r="CVW60" s="393"/>
      <c r="CVX60" s="394"/>
      <c r="CVY60" s="395"/>
      <c r="CVZ60" s="389"/>
      <c r="CWA60" s="390"/>
      <c r="CWB60" s="391"/>
      <c r="CWC60" s="392"/>
      <c r="CWD60" s="393"/>
      <c r="CWE60" s="394"/>
      <c r="CWF60" s="395"/>
      <c r="CWG60" s="389"/>
      <c r="CWH60" s="390"/>
      <c r="CWI60" s="391"/>
      <c r="CWJ60" s="392"/>
      <c r="CWK60" s="393"/>
      <c r="CWL60" s="394"/>
      <c r="CWM60" s="395"/>
      <c r="CWN60" s="389"/>
      <c r="CWO60" s="390"/>
      <c r="CWP60" s="391"/>
      <c r="CWQ60" s="392"/>
      <c r="CWR60" s="393"/>
      <c r="CWS60" s="394"/>
      <c r="CWT60" s="395"/>
      <c r="CWU60" s="389"/>
      <c r="CWV60" s="390"/>
      <c r="CWW60" s="391"/>
      <c r="CWX60" s="392"/>
      <c r="CWY60" s="393"/>
      <c r="CWZ60" s="394"/>
      <c r="CXA60" s="395"/>
      <c r="CXB60" s="389"/>
      <c r="CXC60" s="390"/>
      <c r="CXD60" s="391"/>
      <c r="CXE60" s="392"/>
      <c r="CXF60" s="393"/>
      <c r="CXG60" s="394"/>
      <c r="CXH60" s="395"/>
      <c r="CXI60" s="389"/>
      <c r="CXJ60" s="390"/>
      <c r="CXK60" s="391"/>
      <c r="CXL60" s="392"/>
      <c r="CXM60" s="393"/>
      <c r="CXN60" s="394"/>
      <c r="CXO60" s="395"/>
      <c r="CXP60" s="389"/>
      <c r="CXQ60" s="390"/>
      <c r="CXR60" s="391"/>
      <c r="CXS60" s="392"/>
      <c r="CXT60" s="393"/>
      <c r="CXU60" s="394"/>
      <c r="CXV60" s="395"/>
      <c r="CXW60" s="389"/>
      <c r="CXX60" s="390"/>
      <c r="CXY60" s="391"/>
      <c r="CXZ60" s="392"/>
      <c r="CYA60" s="393"/>
      <c r="CYB60" s="394"/>
      <c r="CYC60" s="395"/>
      <c r="CYD60" s="389"/>
      <c r="CYE60" s="390"/>
      <c r="CYF60" s="391"/>
      <c r="CYG60" s="392"/>
      <c r="CYH60" s="393"/>
      <c r="CYI60" s="394"/>
      <c r="CYJ60" s="395"/>
      <c r="CYK60" s="389"/>
      <c r="CYL60" s="390"/>
      <c r="CYM60" s="391"/>
      <c r="CYN60" s="392"/>
      <c r="CYO60" s="393"/>
      <c r="CYP60" s="394"/>
      <c r="CYQ60" s="395"/>
      <c r="CYR60" s="389"/>
      <c r="CYS60" s="390"/>
      <c r="CYT60" s="391"/>
      <c r="CYU60" s="392"/>
      <c r="CYV60" s="393"/>
      <c r="CYW60" s="394"/>
      <c r="CYX60" s="395"/>
      <c r="CYY60" s="389"/>
      <c r="CYZ60" s="390"/>
      <c r="CZA60" s="391"/>
      <c r="CZB60" s="392"/>
      <c r="CZC60" s="393"/>
      <c r="CZD60" s="394"/>
      <c r="CZE60" s="395"/>
      <c r="CZF60" s="389"/>
      <c r="CZG60" s="390"/>
      <c r="CZH60" s="391"/>
      <c r="CZI60" s="392"/>
      <c r="CZJ60" s="393"/>
      <c r="CZK60" s="394"/>
      <c r="CZL60" s="395"/>
      <c r="CZM60" s="389"/>
      <c r="CZN60" s="390"/>
      <c r="CZO60" s="391"/>
      <c r="CZP60" s="392"/>
      <c r="CZQ60" s="393"/>
      <c r="CZR60" s="394"/>
      <c r="CZS60" s="395"/>
      <c r="CZT60" s="389"/>
      <c r="CZU60" s="390"/>
      <c r="CZV60" s="391"/>
      <c r="CZW60" s="392"/>
      <c r="CZX60" s="393"/>
      <c r="CZY60" s="394"/>
      <c r="CZZ60" s="395"/>
      <c r="DAA60" s="389"/>
      <c r="DAB60" s="390"/>
      <c r="DAC60" s="391"/>
      <c r="DAD60" s="392"/>
      <c r="DAE60" s="393"/>
      <c r="DAF60" s="394"/>
      <c r="DAG60" s="395"/>
      <c r="DAH60" s="389"/>
      <c r="DAI60" s="390"/>
      <c r="DAJ60" s="391"/>
      <c r="DAK60" s="392"/>
      <c r="DAL60" s="393"/>
      <c r="DAM60" s="394"/>
      <c r="DAN60" s="395"/>
      <c r="DAO60" s="389"/>
      <c r="DAP60" s="390"/>
      <c r="DAQ60" s="391"/>
      <c r="DAR60" s="392"/>
      <c r="DAS60" s="393"/>
      <c r="DAT60" s="394"/>
      <c r="DAU60" s="395"/>
      <c r="DAV60" s="389"/>
      <c r="DAW60" s="390"/>
      <c r="DAX60" s="391"/>
      <c r="DAY60" s="392"/>
      <c r="DAZ60" s="393"/>
      <c r="DBA60" s="394"/>
      <c r="DBB60" s="395"/>
      <c r="DBC60" s="389"/>
      <c r="DBD60" s="390"/>
      <c r="DBE60" s="391"/>
      <c r="DBF60" s="392"/>
      <c r="DBG60" s="393"/>
      <c r="DBH60" s="394"/>
      <c r="DBI60" s="395"/>
      <c r="DBJ60" s="389"/>
      <c r="DBK60" s="390"/>
      <c r="DBL60" s="391"/>
      <c r="DBM60" s="392"/>
      <c r="DBN60" s="393"/>
      <c r="DBO60" s="394"/>
      <c r="DBP60" s="395"/>
      <c r="DBQ60" s="389"/>
      <c r="DBR60" s="390"/>
      <c r="DBS60" s="391"/>
      <c r="DBT60" s="392"/>
      <c r="DBU60" s="393"/>
      <c r="DBV60" s="394"/>
      <c r="DBW60" s="395"/>
      <c r="DBX60" s="389"/>
      <c r="DBY60" s="390"/>
      <c r="DBZ60" s="391"/>
      <c r="DCA60" s="392"/>
      <c r="DCB60" s="393"/>
      <c r="DCC60" s="394"/>
      <c r="DCD60" s="395"/>
      <c r="DCE60" s="389"/>
      <c r="DCF60" s="390"/>
      <c r="DCG60" s="391"/>
      <c r="DCH60" s="392"/>
      <c r="DCI60" s="393"/>
      <c r="DCJ60" s="394"/>
      <c r="DCK60" s="395"/>
      <c r="DCL60" s="389"/>
      <c r="DCM60" s="390"/>
      <c r="DCN60" s="391"/>
      <c r="DCO60" s="392"/>
      <c r="DCP60" s="393"/>
      <c r="DCQ60" s="394"/>
      <c r="DCR60" s="395"/>
      <c r="DCS60" s="389"/>
      <c r="DCT60" s="390"/>
      <c r="DCU60" s="391"/>
      <c r="DCV60" s="392"/>
      <c r="DCW60" s="393"/>
      <c r="DCX60" s="394"/>
      <c r="DCY60" s="395"/>
      <c r="DCZ60" s="389"/>
      <c r="DDA60" s="390"/>
      <c r="DDB60" s="391"/>
      <c r="DDC60" s="392"/>
      <c r="DDD60" s="393"/>
      <c r="DDE60" s="394"/>
      <c r="DDF60" s="395"/>
      <c r="DDG60" s="389"/>
      <c r="DDH60" s="390"/>
      <c r="DDI60" s="391"/>
      <c r="DDJ60" s="392"/>
      <c r="DDK60" s="393"/>
      <c r="DDL60" s="394"/>
      <c r="DDM60" s="395"/>
      <c r="DDN60" s="389"/>
      <c r="DDO60" s="390"/>
      <c r="DDP60" s="391"/>
      <c r="DDQ60" s="392"/>
      <c r="DDR60" s="393"/>
      <c r="DDS60" s="394"/>
      <c r="DDT60" s="395"/>
      <c r="DDU60" s="389"/>
      <c r="DDV60" s="390"/>
      <c r="DDW60" s="391"/>
      <c r="DDX60" s="392"/>
      <c r="DDY60" s="393"/>
      <c r="DDZ60" s="394"/>
      <c r="DEA60" s="395"/>
      <c r="DEB60" s="389"/>
      <c r="DEC60" s="390"/>
      <c r="DED60" s="391"/>
      <c r="DEE60" s="392"/>
      <c r="DEF60" s="393"/>
      <c r="DEG60" s="394"/>
      <c r="DEH60" s="395"/>
      <c r="DEI60" s="389"/>
      <c r="DEJ60" s="390"/>
      <c r="DEK60" s="391"/>
      <c r="DEL60" s="392"/>
      <c r="DEM60" s="393"/>
      <c r="DEN60" s="394"/>
      <c r="DEO60" s="395"/>
      <c r="DEP60" s="389"/>
      <c r="DEQ60" s="390"/>
      <c r="DER60" s="391"/>
      <c r="DES60" s="392"/>
      <c r="DET60" s="393"/>
      <c r="DEU60" s="394"/>
      <c r="DEV60" s="395"/>
      <c r="DEW60" s="389"/>
      <c r="DEX60" s="390"/>
      <c r="DEY60" s="391"/>
      <c r="DEZ60" s="392"/>
      <c r="DFA60" s="393"/>
      <c r="DFB60" s="394"/>
      <c r="DFC60" s="395"/>
      <c r="DFD60" s="389"/>
      <c r="DFE60" s="390"/>
      <c r="DFF60" s="391"/>
      <c r="DFG60" s="392"/>
      <c r="DFH60" s="393"/>
      <c r="DFI60" s="394"/>
      <c r="DFJ60" s="395"/>
      <c r="DFK60" s="389"/>
      <c r="DFL60" s="390"/>
      <c r="DFM60" s="391"/>
      <c r="DFN60" s="392"/>
      <c r="DFO60" s="393"/>
      <c r="DFP60" s="394"/>
      <c r="DFQ60" s="395"/>
      <c r="DFR60" s="389"/>
      <c r="DFS60" s="390"/>
      <c r="DFT60" s="391"/>
      <c r="DFU60" s="392"/>
      <c r="DFV60" s="393"/>
      <c r="DFW60" s="394"/>
      <c r="DFX60" s="395"/>
      <c r="DFY60" s="389"/>
      <c r="DFZ60" s="390"/>
      <c r="DGA60" s="391"/>
      <c r="DGB60" s="392"/>
      <c r="DGC60" s="393"/>
      <c r="DGD60" s="394"/>
      <c r="DGE60" s="395"/>
      <c r="DGF60" s="389"/>
      <c r="DGG60" s="390"/>
      <c r="DGH60" s="391"/>
      <c r="DGI60" s="392"/>
      <c r="DGJ60" s="393"/>
      <c r="DGK60" s="394"/>
      <c r="DGL60" s="395"/>
      <c r="DGM60" s="389"/>
      <c r="DGN60" s="390"/>
      <c r="DGO60" s="391"/>
      <c r="DGP60" s="392"/>
      <c r="DGQ60" s="393"/>
      <c r="DGR60" s="394"/>
      <c r="DGS60" s="395"/>
      <c r="DGT60" s="389"/>
      <c r="DGU60" s="390"/>
      <c r="DGV60" s="391"/>
      <c r="DGW60" s="392"/>
      <c r="DGX60" s="393"/>
      <c r="DGY60" s="394"/>
      <c r="DGZ60" s="395"/>
      <c r="DHA60" s="389"/>
      <c r="DHB60" s="390"/>
      <c r="DHC60" s="391"/>
      <c r="DHD60" s="392"/>
      <c r="DHE60" s="393"/>
      <c r="DHF60" s="394"/>
      <c r="DHG60" s="395"/>
      <c r="DHH60" s="389"/>
      <c r="DHI60" s="390"/>
      <c r="DHJ60" s="391"/>
      <c r="DHK60" s="392"/>
      <c r="DHL60" s="393"/>
      <c r="DHM60" s="394"/>
      <c r="DHN60" s="395"/>
      <c r="DHO60" s="389"/>
      <c r="DHP60" s="390"/>
      <c r="DHQ60" s="391"/>
      <c r="DHR60" s="392"/>
      <c r="DHS60" s="393"/>
      <c r="DHT60" s="394"/>
      <c r="DHU60" s="395"/>
      <c r="DHV60" s="389"/>
      <c r="DHW60" s="390"/>
      <c r="DHX60" s="391"/>
      <c r="DHY60" s="392"/>
      <c r="DHZ60" s="393"/>
      <c r="DIA60" s="394"/>
      <c r="DIB60" s="395"/>
      <c r="DIC60" s="389"/>
      <c r="DID60" s="390"/>
      <c r="DIE60" s="391"/>
      <c r="DIF60" s="392"/>
      <c r="DIG60" s="393"/>
      <c r="DIH60" s="394"/>
      <c r="DII60" s="395"/>
      <c r="DIJ60" s="389"/>
      <c r="DIK60" s="390"/>
      <c r="DIL60" s="391"/>
      <c r="DIM60" s="392"/>
      <c r="DIN60" s="393"/>
      <c r="DIO60" s="394"/>
      <c r="DIP60" s="395"/>
      <c r="DIQ60" s="389"/>
      <c r="DIR60" s="390"/>
      <c r="DIS60" s="391"/>
      <c r="DIT60" s="392"/>
      <c r="DIU60" s="393"/>
      <c r="DIV60" s="394"/>
      <c r="DIW60" s="395"/>
      <c r="DIX60" s="389"/>
      <c r="DIY60" s="390"/>
      <c r="DIZ60" s="391"/>
      <c r="DJA60" s="392"/>
      <c r="DJB60" s="393"/>
      <c r="DJC60" s="394"/>
      <c r="DJD60" s="395"/>
      <c r="DJE60" s="389"/>
      <c r="DJF60" s="390"/>
      <c r="DJG60" s="391"/>
      <c r="DJH60" s="392"/>
      <c r="DJI60" s="393"/>
      <c r="DJJ60" s="394"/>
      <c r="DJK60" s="395"/>
      <c r="DJL60" s="389"/>
      <c r="DJM60" s="390"/>
      <c r="DJN60" s="391"/>
      <c r="DJO60" s="392"/>
      <c r="DJP60" s="393"/>
      <c r="DJQ60" s="394"/>
      <c r="DJR60" s="395"/>
      <c r="DJS60" s="389"/>
      <c r="DJT60" s="390"/>
      <c r="DJU60" s="391"/>
      <c r="DJV60" s="392"/>
      <c r="DJW60" s="393"/>
      <c r="DJX60" s="394"/>
      <c r="DJY60" s="395"/>
      <c r="DJZ60" s="389"/>
      <c r="DKA60" s="390"/>
      <c r="DKB60" s="391"/>
      <c r="DKC60" s="392"/>
      <c r="DKD60" s="393"/>
      <c r="DKE60" s="394"/>
      <c r="DKF60" s="395"/>
      <c r="DKG60" s="389"/>
      <c r="DKH60" s="390"/>
      <c r="DKI60" s="391"/>
      <c r="DKJ60" s="392"/>
      <c r="DKK60" s="393"/>
      <c r="DKL60" s="394"/>
      <c r="DKM60" s="395"/>
      <c r="DKN60" s="389"/>
      <c r="DKO60" s="390"/>
      <c r="DKP60" s="391"/>
      <c r="DKQ60" s="392"/>
      <c r="DKR60" s="393"/>
      <c r="DKS60" s="394"/>
      <c r="DKT60" s="395"/>
      <c r="DKU60" s="389"/>
      <c r="DKV60" s="390"/>
      <c r="DKW60" s="391"/>
      <c r="DKX60" s="392"/>
      <c r="DKY60" s="393"/>
      <c r="DKZ60" s="394"/>
      <c r="DLA60" s="395"/>
      <c r="DLB60" s="389"/>
      <c r="DLC60" s="390"/>
      <c r="DLD60" s="391"/>
      <c r="DLE60" s="392"/>
      <c r="DLF60" s="393"/>
      <c r="DLG60" s="394"/>
      <c r="DLH60" s="395"/>
      <c r="DLI60" s="389"/>
      <c r="DLJ60" s="390"/>
      <c r="DLK60" s="391"/>
      <c r="DLL60" s="392"/>
      <c r="DLM60" s="393"/>
      <c r="DLN60" s="394"/>
      <c r="DLO60" s="395"/>
      <c r="DLP60" s="389"/>
      <c r="DLQ60" s="390"/>
      <c r="DLR60" s="391"/>
      <c r="DLS60" s="392"/>
      <c r="DLT60" s="393"/>
      <c r="DLU60" s="394"/>
      <c r="DLV60" s="395"/>
      <c r="DLW60" s="389"/>
      <c r="DLX60" s="390"/>
      <c r="DLY60" s="391"/>
      <c r="DLZ60" s="392"/>
      <c r="DMA60" s="393"/>
      <c r="DMB60" s="394"/>
      <c r="DMC60" s="395"/>
      <c r="DMD60" s="389"/>
      <c r="DME60" s="390"/>
      <c r="DMF60" s="391"/>
      <c r="DMG60" s="392"/>
      <c r="DMH60" s="393"/>
      <c r="DMI60" s="394"/>
      <c r="DMJ60" s="395"/>
      <c r="DMK60" s="389"/>
      <c r="DML60" s="390"/>
      <c r="DMM60" s="391"/>
      <c r="DMN60" s="392"/>
      <c r="DMO60" s="393"/>
      <c r="DMP60" s="394"/>
      <c r="DMQ60" s="395"/>
      <c r="DMR60" s="389"/>
      <c r="DMS60" s="390"/>
      <c r="DMT60" s="391"/>
      <c r="DMU60" s="392"/>
      <c r="DMV60" s="393"/>
      <c r="DMW60" s="394"/>
      <c r="DMX60" s="395"/>
      <c r="DMY60" s="389"/>
      <c r="DMZ60" s="390"/>
      <c r="DNA60" s="391"/>
      <c r="DNB60" s="392"/>
      <c r="DNC60" s="393"/>
      <c r="DND60" s="394"/>
      <c r="DNE60" s="395"/>
      <c r="DNF60" s="389"/>
      <c r="DNG60" s="390"/>
      <c r="DNH60" s="391"/>
      <c r="DNI60" s="392"/>
      <c r="DNJ60" s="393"/>
      <c r="DNK60" s="394"/>
      <c r="DNL60" s="395"/>
      <c r="DNM60" s="389"/>
      <c r="DNN60" s="390"/>
      <c r="DNO60" s="391"/>
      <c r="DNP60" s="392"/>
      <c r="DNQ60" s="393"/>
      <c r="DNR60" s="394"/>
      <c r="DNS60" s="395"/>
      <c r="DNT60" s="389"/>
      <c r="DNU60" s="390"/>
      <c r="DNV60" s="391"/>
      <c r="DNW60" s="392"/>
      <c r="DNX60" s="393"/>
      <c r="DNY60" s="394"/>
      <c r="DNZ60" s="395"/>
      <c r="DOA60" s="389"/>
      <c r="DOB60" s="390"/>
      <c r="DOC60" s="391"/>
      <c r="DOD60" s="392"/>
      <c r="DOE60" s="393"/>
      <c r="DOF60" s="394"/>
      <c r="DOG60" s="395"/>
      <c r="DOH60" s="389"/>
      <c r="DOI60" s="390"/>
      <c r="DOJ60" s="391"/>
      <c r="DOK60" s="392"/>
      <c r="DOL60" s="393"/>
      <c r="DOM60" s="394"/>
      <c r="DON60" s="395"/>
      <c r="DOO60" s="389"/>
      <c r="DOP60" s="390"/>
      <c r="DOQ60" s="391"/>
      <c r="DOR60" s="392"/>
      <c r="DOS60" s="393"/>
      <c r="DOT60" s="394"/>
      <c r="DOU60" s="395"/>
      <c r="DOV60" s="389"/>
      <c r="DOW60" s="390"/>
      <c r="DOX60" s="391"/>
      <c r="DOY60" s="392"/>
      <c r="DOZ60" s="393"/>
      <c r="DPA60" s="394"/>
      <c r="DPB60" s="395"/>
      <c r="DPC60" s="389"/>
      <c r="DPD60" s="390"/>
      <c r="DPE60" s="391"/>
      <c r="DPF60" s="392"/>
      <c r="DPG60" s="393"/>
      <c r="DPH60" s="394"/>
      <c r="DPI60" s="395"/>
      <c r="DPJ60" s="389"/>
      <c r="DPK60" s="390"/>
      <c r="DPL60" s="391"/>
      <c r="DPM60" s="392"/>
      <c r="DPN60" s="393"/>
      <c r="DPO60" s="394"/>
      <c r="DPP60" s="395"/>
      <c r="DPQ60" s="389"/>
      <c r="DPR60" s="390"/>
      <c r="DPS60" s="391"/>
      <c r="DPT60" s="392"/>
      <c r="DPU60" s="393"/>
      <c r="DPV60" s="394"/>
      <c r="DPW60" s="395"/>
      <c r="DPX60" s="389"/>
      <c r="DPY60" s="390"/>
      <c r="DPZ60" s="391"/>
      <c r="DQA60" s="392"/>
      <c r="DQB60" s="393"/>
      <c r="DQC60" s="394"/>
      <c r="DQD60" s="395"/>
      <c r="DQE60" s="389"/>
      <c r="DQF60" s="390"/>
      <c r="DQG60" s="391"/>
      <c r="DQH60" s="392"/>
      <c r="DQI60" s="393"/>
      <c r="DQJ60" s="394"/>
      <c r="DQK60" s="395"/>
      <c r="DQL60" s="389"/>
      <c r="DQM60" s="390"/>
      <c r="DQN60" s="391"/>
      <c r="DQO60" s="392"/>
      <c r="DQP60" s="393"/>
      <c r="DQQ60" s="394"/>
      <c r="DQR60" s="395"/>
      <c r="DQS60" s="389"/>
      <c r="DQT60" s="390"/>
      <c r="DQU60" s="391"/>
      <c r="DQV60" s="392"/>
      <c r="DQW60" s="393"/>
      <c r="DQX60" s="394"/>
      <c r="DQY60" s="395"/>
      <c r="DQZ60" s="389"/>
      <c r="DRA60" s="390"/>
      <c r="DRB60" s="391"/>
      <c r="DRC60" s="392"/>
      <c r="DRD60" s="393"/>
      <c r="DRE60" s="394"/>
      <c r="DRF60" s="395"/>
      <c r="DRG60" s="389"/>
      <c r="DRH60" s="390"/>
      <c r="DRI60" s="391"/>
      <c r="DRJ60" s="392"/>
      <c r="DRK60" s="393"/>
      <c r="DRL60" s="394"/>
      <c r="DRM60" s="395"/>
      <c r="DRN60" s="389"/>
      <c r="DRO60" s="390"/>
      <c r="DRP60" s="391"/>
      <c r="DRQ60" s="392"/>
      <c r="DRR60" s="393"/>
      <c r="DRS60" s="394"/>
      <c r="DRT60" s="395"/>
      <c r="DRU60" s="389"/>
      <c r="DRV60" s="390"/>
      <c r="DRW60" s="391"/>
      <c r="DRX60" s="392"/>
      <c r="DRY60" s="393"/>
      <c r="DRZ60" s="394"/>
      <c r="DSA60" s="395"/>
      <c r="DSB60" s="389"/>
      <c r="DSC60" s="390"/>
      <c r="DSD60" s="391"/>
      <c r="DSE60" s="392"/>
      <c r="DSF60" s="393"/>
      <c r="DSG60" s="394"/>
      <c r="DSH60" s="395"/>
      <c r="DSI60" s="389"/>
      <c r="DSJ60" s="390"/>
      <c r="DSK60" s="391"/>
      <c r="DSL60" s="392"/>
      <c r="DSM60" s="393"/>
      <c r="DSN60" s="394"/>
      <c r="DSO60" s="395"/>
      <c r="DSP60" s="389"/>
      <c r="DSQ60" s="390"/>
      <c r="DSR60" s="391"/>
      <c r="DSS60" s="392"/>
      <c r="DST60" s="393"/>
      <c r="DSU60" s="394"/>
      <c r="DSV60" s="395"/>
      <c r="DSW60" s="389"/>
      <c r="DSX60" s="390"/>
      <c r="DSY60" s="391"/>
      <c r="DSZ60" s="392"/>
      <c r="DTA60" s="393"/>
      <c r="DTB60" s="394"/>
      <c r="DTC60" s="395"/>
      <c r="DTD60" s="389"/>
      <c r="DTE60" s="390"/>
      <c r="DTF60" s="391"/>
      <c r="DTG60" s="392"/>
      <c r="DTH60" s="393"/>
      <c r="DTI60" s="394"/>
      <c r="DTJ60" s="395"/>
      <c r="DTK60" s="389"/>
      <c r="DTL60" s="390"/>
      <c r="DTM60" s="391"/>
      <c r="DTN60" s="392"/>
      <c r="DTO60" s="393"/>
      <c r="DTP60" s="394"/>
      <c r="DTQ60" s="395"/>
      <c r="DTR60" s="389"/>
      <c r="DTS60" s="390"/>
      <c r="DTT60" s="391"/>
      <c r="DTU60" s="392"/>
      <c r="DTV60" s="393"/>
      <c r="DTW60" s="394"/>
      <c r="DTX60" s="395"/>
      <c r="DTY60" s="389"/>
      <c r="DTZ60" s="390"/>
      <c r="DUA60" s="391"/>
      <c r="DUB60" s="392"/>
      <c r="DUC60" s="393"/>
      <c r="DUD60" s="394"/>
      <c r="DUE60" s="395"/>
      <c r="DUF60" s="389"/>
      <c r="DUG60" s="390"/>
      <c r="DUH60" s="391"/>
      <c r="DUI60" s="392"/>
      <c r="DUJ60" s="393"/>
      <c r="DUK60" s="394"/>
      <c r="DUL60" s="395"/>
      <c r="DUM60" s="389"/>
      <c r="DUN60" s="390"/>
      <c r="DUO60" s="391"/>
      <c r="DUP60" s="392"/>
      <c r="DUQ60" s="393"/>
      <c r="DUR60" s="394"/>
      <c r="DUS60" s="395"/>
      <c r="DUT60" s="389"/>
      <c r="DUU60" s="390"/>
      <c r="DUV60" s="391"/>
      <c r="DUW60" s="392"/>
      <c r="DUX60" s="393"/>
      <c r="DUY60" s="394"/>
      <c r="DUZ60" s="395"/>
      <c r="DVA60" s="389"/>
      <c r="DVB60" s="390"/>
      <c r="DVC60" s="391"/>
      <c r="DVD60" s="392"/>
      <c r="DVE60" s="393"/>
      <c r="DVF60" s="394"/>
      <c r="DVG60" s="395"/>
      <c r="DVH60" s="389"/>
      <c r="DVI60" s="390"/>
      <c r="DVJ60" s="391"/>
      <c r="DVK60" s="392"/>
      <c r="DVL60" s="393"/>
      <c r="DVM60" s="394"/>
      <c r="DVN60" s="395"/>
      <c r="DVO60" s="389"/>
      <c r="DVP60" s="390"/>
      <c r="DVQ60" s="391"/>
      <c r="DVR60" s="392"/>
      <c r="DVS60" s="393"/>
      <c r="DVT60" s="394"/>
      <c r="DVU60" s="395"/>
      <c r="DVV60" s="389"/>
      <c r="DVW60" s="390"/>
      <c r="DVX60" s="391"/>
      <c r="DVY60" s="392"/>
      <c r="DVZ60" s="393"/>
      <c r="DWA60" s="394"/>
      <c r="DWB60" s="395"/>
      <c r="DWC60" s="389"/>
      <c r="DWD60" s="390"/>
      <c r="DWE60" s="391"/>
      <c r="DWF60" s="392"/>
      <c r="DWG60" s="393"/>
      <c r="DWH60" s="394"/>
      <c r="DWI60" s="395"/>
      <c r="DWJ60" s="389"/>
      <c r="DWK60" s="390"/>
      <c r="DWL60" s="391"/>
      <c r="DWM60" s="392"/>
      <c r="DWN60" s="393"/>
      <c r="DWO60" s="394"/>
      <c r="DWP60" s="395"/>
      <c r="DWQ60" s="389"/>
      <c r="DWR60" s="390"/>
      <c r="DWS60" s="391"/>
      <c r="DWT60" s="392"/>
      <c r="DWU60" s="393"/>
      <c r="DWV60" s="394"/>
      <c r="DWW60" s="395"/>
      <c r="DWX60" s="389"/>
      <c r="DWY60" s="390"/>
      <c r="DWZ60" s="391"/>
      <c r="DXA60" s="392"/>
      <c r="DXB60" s="393"/>
      <c r="DXC60" s="394"/>
      <c r="DXD60" s="395"/>
      <c r="DXE60" s="389"/>
      <c r="DXF60" s="390"/>
      <c r="DXG60" s="391"/>
      <c r="DXH60" s="392"/>
      <c r="DXI60" s="393"/>
      <c r="DXJ60" s="394"/>
      <c r="DXK60" s="395"/>
      <c r="DXL60" s="389"/>
      <c r="DXM60" s="390"/>
      <c r="DXN60" s="391"/>
      <c r="DXO60" s="392"/>
      <c r="DXP60" s="393"/>
      <c r="DXQ60" s="394"/>
      <c r="DXR60" s="395"/>
      <c r="DXS60" s="389"/>
      <c r="DXT60" s="390"/>
      <c r="DXU60" s="391"/>
      <c r="DXV60" s="392"/>
      <c r="DXW60" s="393"/>
      <c r="DXX60" s="394"/>
      <c r="DXY60" s="395"/>
      <c r="DXZ60" s="389"/>
      <c r="DYA60" s="390"/>
      <c r="DYB60" s="391"/>
      <c r="DYC60" s="392"/>
      <c r="DYD60" s="393"/>
      <c r="DYE60" s="394"/>
      <c r="DYF60" s="395"/>
      <c r="DYG60" s="389"/>
      <c r="DYH60" s="390"/>
      <c r="DYI60" s="391"/>
      <c r="DYJ60" s="392"/>
      <c r="DYK60" s="393"/>
      <c r="DYL60" s="394"/>
      <c r="DYM60" s="395"/>
      <c r="DYN60" s="389"/>
      <c r="DYO60" s="390"/>
      <c r="DYP60" s="391"/>
      <c r="DYQ60" s="392"/>
      <c r="DYR60" s="393"/>
      <c r="DYS60" s="394"/>
      <c r="DYT60" s="395"/>
      <c r="DYU60" s="389"/>
      <c r="DYV60" s="390"/>
      <c r="DYW60" s="391"/>
      <c r="DYX60" s="392"/>
      <c r="DYY60" s="393"/>
      <c r="DYZ60" s="394"/>
      <c r="DZA60" s="395"/>
      <c r="DZB60" s="389"/>
      <c r="DZC60" s="390"/>
      <c r="DZD60" s="391"/>
      <c r="DZE60" s="392"/>
      <c r="DZF60" s="393"/>
      <c r="DZG60" s="394"/>
      <c r="DZH60" s="395"/>
      <c r="DZI60" s="389"/>
      <c r="DZJ60" s="390"/>
      <c r="DZK60" s="391"/>
      <c r="DZL60" s="392"/>
      <c r="DZM60" s="393"/>
      <c r="DZN60" s="394"/>
      <c r="DZO60" s="395"/>
      <c r="DZP60" s="389"/>
      <c r="DZQ60" s="390"/>
      <c r="DZR60" s="391"/>
      <c r="DZS60" s="392"/>
      <c r="DZT60" s="393"/>
      <c r="DZU60" s="394"/>
      <c r="DZV60" s="395"/>
      <c r="DZW60" s="389"/>
      <c r="DZX60" s="390"/>
      <c r="DZY60" s="391"/>
      <c r="DZZ60" s="392"/>
      <c r="EAA60" s="393"/>
      <c r="EAB60" s="394"/>
      <c r="EAC60" s="395"/>
      <c r="EAD60" s="389"/>
      <c r="EAE60" s="390"/>
      <c r="EAF60" s="391"/>
      <c r="EAG60" s="392"/>
      <c r="EAH60" s="393"/>
      <c r="EAI60" s="394"/>
      <c r="EAJ60" s="395"/>
      <c r="EAK60" s="389"/>
      <c r="EAL60" s="390"/>
      <c r="EAM60" s="391"/>
      <c r="EAN60" s="392"/>
      <c r="EAO60" s="393"/>
      <c r="EAP60" s="394"/>
      <c r="EAQ60" s="395"/>
      <c r="EAR60" s="389"/>
      <c r="EAS60" s="390"/>
      <c r="EAT60" s="391"/>
      <c r="EAU60" s="392"/>
      <c r="EAV60" s="393"/>
      <c r="EAW60" s="394"/>
      <c r="EAX60" s="395"/>
      <c r="EAY60" s="389"/>
      <c r="EAZ60" s="390"/>
      <c r="EBA60" s="391"/>
      <c r="EBB60" s="392"/>
      <c r="EBC60" s="393"/>
      <c r="EBD60" s="394"/>
      <c r="EBE60" s="395"/>
      <c r="EBF60" s="389"/>
      <c r="EBG60" s="390"/>
      <c r="EBH60" s="391"/>
      <c r="EBI60" s="392"/>
      <c r="EBJ60" s="393"/>
      <c r="EBK60" s="394"/>
      <c r="EBL60" s="395"/>
      <c r="EBM60" s="389"/>
      <c r="EBN60" s="390"/>
      <c r="EBO60" s="391"/>
      <c r="EBP60" s="392"/>
      <c r="EBQ60" s="393"/>
      <c r="EBR60" s="394"/>
      <c r="EBS60" s="395"/>
      <c r="EBT60" s="389"/>
      <c r="EBU60" s="390"/>
      <c r="EBV60" s="391"/>
      <c r="EBW60" s="392"/>
      <c r="EBX60" s="393"/>
      <c r="EBY60" s="394"/>
      <c r="EBZ60" s="395"/>
      <c r="ECA60" s="389"/>
      <c r="ECB60" s="390"/>
      <c r="ECC60" s="391"/>
      <c r="ECD60" s="392"/>
      <c r="ECE60" s="393"/>
      <c r="ECF60" s="394"/>
      <c r="ECG60" s="395"/>
      <c r="ECH60" s="389"/>
      <c r="ECI60" s="390"/>
      <c r="ECJ60" s="391"/>
      <c r="ECK60" s="392"/>
      <c r="ECL60" s="393"/>
      <c r="ECM60" s="394"/>
      <c r="ECN60" s="395"/>
      <c r="ECO60" s="389"/>
      <c r="ECP60" s="390"/>
      <c r="ECQ60" s="391"/>
      <c r="ECR60" s="392"/>
      <c r="ECS60" s="393"/>
      <c r="ECT60" s="394"/>
      <c r="ECU60" s="395"/>
      <c r="ECV60" s="389"/>
      <c r="ECW60" s="390"/>
      <c r="ECX60" s="391"/>
      <c r="ECY60" s="392"/>
      <c r="ECZ60" s="393"/>
      <c r="EDA60" s="394"/>
      <c r="EDB60" s="395"/>
      <c r="EDC60" s="389"/>
      <c r="EDD60" s="390"/>
      <c r="EDE60" s="391"/>
      <c r="EDF60" s="392"/>
      <c r="EDG60" s="393"/>
      <c r="EDH60" s="394"/>
      <c r="EDI60" s="395"/>
      <c r="EDJ60" s="389"/>
      <c r="EDK60" s="390"/>
      <c r="EDL60" s="391"/>
      <c r="EDM60" s="392"/>
      <c r="EDN60" s="393"/>
      <c r="EDO60" s="394"/>
      <c r="EDP60" s="395"/>
      <c r="EDQ60" s="389"/>
      <c r="EDR60" s="390"/>
      <c r="EDS60" s="391"/>
      <c r="EDT60" s="392"/>
      <c r="EDU60" s="393"/>
      <c r="EDV60" s="394"/>
      <c r="EDW60" s="395"/>
      <c r="EDX60" s="389"/>
      <c r="EDY60" s="390"/>
      <c r="EDZ60" s="391"/>
      <c r="EEA60" s="392"/>
      <c r="EEB60" s="393"/>
      <c r="EEC60" s="394"/>
      <c r="EED60" s="395"/>
      <c r="EEE60" s="389"/>
      <c r="EEF60" s="390"/>
      <c r="EEG60" s="391"/>
      <c r="EEH60" s="392"/>
      <c r="EEI60" s="393"/>
      <c r="EEJ60" s="394"/>
      <c r="EEK60" s="395"/>
      <c r="EEL60" s="389"/>
      <c r="EEM60" s="390"/>
      <c r="EEN60" s="391"/>
      <c r="EEO60" s="392"/>
      <c r="EEP60" s="393"/>
      <c r="EEQ60" s="394"/>
      <c r="EER60" s="395"/>
      <c r="EES60" s="389"/>
      <c r="EET60" s="390"/>
      <c r="EEU60" s="391"/>
      <c r="EEV60" s="392"/>
      <c r="EEW60" s="393"/>
      <c r="EEX60" s="394"/>
      <c r="EEY60" s="395"/>
      <c r="EEZ60" s="389"/>
      <c r="EFA60" s="390"/>
      <c r="EFB60" s="391"/>
      <c r="EFC60" s="392"/>
      <c r="EFD60" s="393"/>
      <c r="EFE60" s="394"/>
      <c r="EFF60" s="395"/>
      <c r="EFG60" s="389"/>
      <c r="EFH60" s="390"/>
      <c r="EFI60" s="391"/>
      <c r="EFJ60" s="392"/>
      <c r="EFK60" s="393"/>
      <c r="EFL60" s="394"/>
      <c r="EFM60" s="395"/>
      <c r="EFN60" s="389"/>
      <c r="EFO60" s="390"/>
      <c r="EFP60" s="391"/>
      <c r="EFQ60" s="392"/>
      <c r="EFR60" s="393"/>
      <c r="EFS60" s="394"/>
      <c r="EFT60" s="395"/>
      <c r="EFU60" s="389"/>
      <c r="EFV60" s="390"/>
      <c r="EFW60" s="391"/>
      <c r="EFX60" s="392"/>
      <c r="EFY60" s="393"/>
      <c r="EFZ60" s="394"/>
      <c r="EGA60" s="395"/>
      <c r="EGB60" s="389"/>
      <c r="EGC60" s="390"/>
      <c r="EGD60" s="391"/>
      <c r="EGE60" s="392"/>
      <c r="EGF60" s="393"/>
      <c r="EGG60" s="394"/>
      <c r="EGH60" s="395"/>
      <c r="EGI60" s="389"/>
      <c r="EGJ60" s="390"/>
      <c r="EGK60" s="391"/>
      <c r="EGL60" s="392"/>
      <c r="EGM60" s="393"/>
      <c r="EGN60" s="394"/>
      <c r="EGO60" s="395"/>
      <c r="EGP60" s="389"/>
      <c r="EGQ60" s="390"/>
      <c r="EGR60" s="391"/>
      <c r="EGS60" s="392"/>
      <c r="EGT60" s="393"/>
      <c r="EGU60" s="394"/>
      <c r="EGV60" s="395"/>
      <c r="EGW60" s="389"/>
      <c r="EGX60" s="390"/>
      <c r="EGY60" s="391"/>
      <c r="EGZ60" s="392"/>
      <c r="EHA60" s="393"/>
      <c r="EHB60" s="394"/>
      <c r="EHC60" s="395"/>
      <c r="EHD60" s="389"/>
      <c r="EHE60" s="390"/>
      <c r="EHF60" s="391"/>
      <c r="EHG60" s="392"/>
      <c r="EHH60" s="393"/>
      <c r="EHI60" s="394"/>
      <c r="EHJ60" s="395"/>
      <c r="EHK60" s="389"/>
      <c r="EHL60" s="390"/>
      <c r="EHM60" s="391"/>
      <c r="EHN60" s="392"/>
      <c r="EHO60" s="393"/>
      <c r="EHP60" s="394"/>
      <c r="EHQ60" s="395"/>
      <c r="EHR60" s="389"/>
      <c r="EHS60" s="390"/>
      <c r="EHT60" s="391"/>
      <c r="EHU60" s="392"/>
      <c r="EHV60" s="393"/>
      <c r="EHW60" s="394"/>
      <c r="EHX60" s="395"/>
      <c r="EHY60" s="389"/>
      <c r="EHZ60" s="390"/>
      <c r="EIA60" s="391"/>
      <c r="EIB60" s="392"/>
      <c r="EIC60" s="393"/>
      <c r="EID60" s="394"/>
      <c r="EIE60" s="395"/>
      <c r="EIF60" s="389"/>
      <c r="EIG60" s="390"/>
      <c r="EIH60" s="391"/>
      <c r="EII60" s="392"/>
      <c r="EIJ60" s="393"/>
      <c r="EIK60" s="394"/>
      <c r="EIL60" s="395"/>
      <c r="EIM60" s="389"/>
      <c r="EIN60" s="390"/>
      <c r="EIO60" s="391"/>
      <c r="EIP60" s="392"/>
      <c r="EIQ60" s="393"/>
      <c r="EIR60" s="394"/>
      <c r="EIS60" s="395"/>
      <c r="EIT60" s="389"/>
      <c r="EIU60" s="390"/>
      <c r="EIV60" s="391"/>
      <c r="EIW60" s="392"/>
      <c r="EIX60" s="393"/>
      <c r="EIY60" s="394"/>
      <c r="EIZ60" s="395"/>
      <c r="EJA60" s="389"/>
      <c r="EJB60" s="390"/>
      <c r="EJC60" s="391"/>
      <c r="EJD60" s="392"/>
      <c r="EJE60" s="393"/>
      <c r="EJF60" s="394"/>
      <c r="EJG60" s="395"/>
      <c r="EJH60" s="389"/>
      <c r="EJI60" s="390"/>
      <c r="EJJ60" s="391"/>
      <c r="EJK60" s="392"/>
      <c r="EJL60" s="393"/>
      <c r="EJM60" s="394"/>
      <c r="EJN60" s="395"/>
      <c r="EJO60" s="389"/>
      <c r="EJP60" s="390"/>
      <c r="EJQ60" s="391"/>
      <c r="EJR60" s="392"/>
      <c r="EJS60" s="393"/>
      <c r="EJT60" s="394"/>
      <c r="EJU60" s="395"/>
      <c r="EJV60" s="389"/>
      <c r="EJW60" s="390"/>
      <c r="EJX60" s="391"/>
      <c r="EJY60" s="392"/>
      <c r="EJZ60" s="393"/>
      <c r="EKA60" s="394"/>
      <c r="EKB60" s="395"/>
      <c r="EKC60" s="389"/>
      <c r="EKD60" s="390"/>
      <c r="EKE60" s="391"/>
      <c r="EKF60" s="392"/>
      <c r="EKG60" s="393"/>
      <c r="EKH60" s="394"/>
      <c r="EKI60" s="395"/>
      <c r="EKJ60" s="389"/>
      <c r="EKK60" s="390"/>
      <c r="EKL60" s="391"/>
      <c r="EKM60" s="392"/>
      <c r="EKN60" s="393"/>
      <c r="EKO60" s="394"/>
      <c r="EKP60" s="395"/>
      <c r="EKQ60" s="389"/>
      <c r="EKR60" s="390"/>
      <c r="EKS60" s="391"/>
      <c r="EKT60" s="392"/>
      <c r="EKU60" s="393"/>
      <c r="EKV60" s="394"/>
      <c r="EKW60" s="395"/>
      <c r="EKX60" s="389"/>
      <c r="EKY60" s="390"/>
      <c r="EKZ60" s="391"/>
      <c r="ELA60" s="392"/>
      <c r="ELB60" s="393"/>
      <c r="ELC60" s="394"/>
      <c r="ELD60" s="395"/>
      <c r="ELE60" s="389"/>
      <c r="ELF60" s="390"/>
      <c r="ELG60" s="391"/>
      <c r="ELH60" s="392"/>
      <c r="ELI60" s="393"/>
      <c r="ELJ60" s="394"/>
      <c r="ELK60" s="395"/>
      <c r="ELL60" s="389"/>
      <c r="ELM60" s="390"/>
      <c r="ELN60" s="391"/>
      <c r="ELO60" s="392"/>
      <c r="ELP60" s="393"/>
      <c r="ELQ60" s="394"/>
      <c r="ELR60" s="395"/>
      <c r="ELS60" s="389"/>
      <c r="ELT60" s="390"/>
      <c r="ELU60" s="391"/>
      <c r="ELV60" s="392"/>
      <c r="ELW60" s="393"/>
      <c r="ELX60" s="394"/>
      <c r="ELY60" s="395"/>
      <c r="ELZ60" s="389"/>
      <c r="EMA60" s="390"/>
      <c r="EMB60" s="391"/>
      <c r="EMC60" s="392"/>
      <c r="EMD60" s="393"/>
      <c r="EME60" s="394"/>
      <c r="EMF60" s="395"/>
      <c r="EMG60" s="389"/>
      <c r="EMH60" s="390"/>
      <c r="EMI60" s="391"/>
      <c r="EMJ60" s="392"/>
      <c r="EMK60" s="393"/>
      <c r="EML60" s="394"/>
      <c r="EMM60" s="395"/>
      <c r="EMN60" s="389"/>
      <c r="EMO60" s="390"/>
      <c r="EMP60" s="391"/>
      <c r="EMQ60" s="392"/>
      <c r="EMR60" s="393"/>
      <c r="EMS60" s="394"/>
      <c r="EMT60" s="395"/>
      <c r="EMU60" s="389"/>
      <c r="EMV60" s="390"/>
      <c r="EMW60" s="391"/>
      <c r="EMX60" s="392"/>
      <c r="EMY60" s="393"/>
      <c r="EMZ60" s="394"/>
      <c r="ENA60" s="395"/>
      <c r="ENB60" s="389"/>
      <c r="ENC60" s="390"/>
      <c r="END60" s="391"/>
      <c r="ENE60" s="392"/>
      <c r="ENF60" s="393"/>
      <c r="ENG60" s="394"/>
      <c r="ENH60" s="395"/>
      <c r="ENI60" s="389"/>
      <c r="ENJ60" s="390"/>
      <c r="ENK60" s="391"/>
      <c r="ENL60" s="392"/>
      <c r="ENM60" s="393"/>
      <c r="ENN60" s="394"/>
      <c r="ENO60" s="395"/>
      <c r="ENP60" s="389"/>
      <c r="ENQ60" s="390"/>
      <c r="ENR60" s="391"/>
      <c r="ENS60" s="392"/>
      <c r="ENT60" s="393"/>
      <c r="ENU60" s="394"/>
      <c r="ENV60" s="395"/>
      <c r="ENW60" s="389"/>
      <c r="ENX60" s="390"/>
      <c r="ENY60" s="391"/>
      <c r="ENZ60" s="392"/>
      <c r="EOA60" s="393"/>
      <c r="EOB60" s="394"/>
      <c r="EOC60" s="395"/>
      <c r="EOD60" s="389"/>
      <c r="EOE60" s="390"/>
      <c r="EOF60" s="391"/>
      <c r="EOG60" s="392"/>
      <c r="EOH60" s="393"/>
      <c r="EOI60" s="394"/>
      <c r="EOJ60" s="395"/>
      <c r="EOK60" s="389"/>
      <c r="EOL60" s="390"/>
      <c r="EOM60" s="391"/>
      <c r="EON60" s="392"/>
      <c r="EOO60" s="393"/>
      <c r="EOP60" s="394"/>
      <c r="EOQ60" s="395"/>
      <c r="EOR60" s="389"/>
      <c r="EOS60" s="390"/>
      <c r="EOT60" s="391"/>
      <c r="EOU60" s="392"/>
      <c r="EOV60" s="393"/>
      <c r="EOW60" s="394"/>
      <c r="EOX60" s="395"/>
      <c r="EOY60" s="389"/>
      <c r="EOZ60" s="390"/>
      <c r="EPA60" s="391"/>
      <c r="EPB60" s="392"/>
      <c r="EPC60" s="393"/>
      <c r="EPD60" s="394"/>
      <c r="EPE60" s="395"/>
      <c r="EPF60" s="389"/>
      <c r="EPG60" s="390"/>
      <c r="EPH60" s="391"/>
      <c r="EPI60" s="392"/>
      <c r="EPJ60" s="393"/>
      <c r="EPK60" s="394"/>
      <c r="EPL60" s="395"/>
      <c r="EPM60" s="389"/>
      <c r="EPN60" s="390"/>
      <c r="EPO60" s="391"/>
      <c r="EPP60" s="392"/>
      <c r="EPQ60" s="393"/>
      <c r="EPR60" s="394"/>
      <c r="EPS60" s="395"/>
      <c r="EPT60" s="389"/>
      <c r="EPU60" s="390"/>
      <c r="EPV60" s="391"/>
      <c r="EPW60" s="392"/>
      <c r="EPX60" s="393"/>
      <c r="EPY60" s="394"/>
      <c r="EPZ60" s="395"/>
      <c r="EQA60" s="389"/>
      <c r="EQB60" s="390"/>
      <c r="EQC60" s="391"/>
      <c r="EQD60" s="392"/>
      <c r="EQE60" s="393"/>
      <c r="EQF60" s="394"/>
      <c r="EQG60" s="395"/>
      <c r="EQH60" s="389"/>
      <c r="EQI60" s="390"/>
      <c r="EQJ60" s="391"/>
      <c r="EQK60" s="392"/>
      <c r="EQL60" s="393"/>
      <c r="EQM60" s="394"/>
      <c r="EQN60" s="395"/>
      <c r="EQO60" s="389"/>
      <c r="EQP60" s="390"/>
      <c r="EQQ60" s="391"/>
      <c r="EQR60" s="392"/>
      <c r="EQS60" s="393"/>
      <c r="EQT60" s="394"/>
      <c r="EQU60" s="395"/>
      <c r="EQV60" s="389"/>
      <c r="EQW60" s="390"/>
      <c r="EQX60" s="391"/>
      <c r="EQY60" s="392"/>
      <c r="EQZ60" s="393"/>
      <c r="ERA60" s="394"/>
      <c r="ERB60" s="395"/>
      <c r="ERC60" s="389"/>
      <c r="ERD60" s="390"/>
      <c r="ERE60" s="391"/>
      <c r="ERF60" s="392"/>
      <c r="ERG60" s="393"/>
      <c r="ERH60" s="394"/>
      <c r="ERI60" s="395"/>
      <c r="ERJ60" s="389"/>
      <c r="ERK60" s="390"/>
      <c r="ERL60" s="391"/>
      <c r="ERM60" s="392"/>
      <c r="ERN60" s="393"/>
      <c r="ERO60" s="394"/>
      <c r="ERP60" s="395"/>
      <c r="ERQ60" s="389"/>
      <c r="ERR60" s="390"/>
      <c r="ERS60" s="391"/>
      <c r="ERT60" s="392"/>
      <c r="ERU60" s="393"/>
      <c r="ERV60" s="394"/>
      <c r="ERW60" s="395"/>
      <c r="ERX60" s="389"/>
      <c r="ERY60" s="390"/>
      <c r="ERZ60" s="391"/>
      <c r="ESA60" s="392"/>
      <c r="ESB60" s="393"/>
      <c r="ESC60" s="394"/>
      <c r="ESD60" s="395"/>
      <c r="ESE60" s="389"/>
      <c r="ESF60" s="390"/>
      <c r="ESG60" s="391"/>
      <c r="ESH60" s="392"/>
      <c r="ESI60" s="393"/>
      <c r="ESJ60" s="394"/>
      <c r="ESK60" s="395"/>
      <c r="ESL60" s="389"/>
      <c r="ESM60" s="390"/>
      <c r="ESN60" s="391"/>
      <c r="ESO60" s="392"/>
      <c r="ESP60" s="393"/>
      <c r="ESQ60" s="394"/>
      <c r="ESR60" s="395"/>
      <c r="ESS60" s="389"/>
      <c r="EST60" s="390"/>
      <c r="ESU60" s="391"/>
      <c r="ESV60" s="392"/>
      <c r="ESW60" s="393"/>
      <c r="ESX60" s="394"/>
      <c r="ESY60" s="395"/>
      <c r="ESZ60" s="389"/>
      <c r="ETA60" s="390"/>
      <c r="ETB60" s="391"/>
      <c r="ETC60" s="392"/>
      <c r="ETD60" s="393"/>
      <c r="ETE60" s="394"/>
      <c r="ETF60" s="395"/>
      <c r="ETG60" s="389"/>
      <c r="ETH60" s="390"/>
      <c r="ETI60" s="391"/>
      <c r="ETJ60" s="392"/>
      <c r="ETK60" s="393"/>
      <c r="ETL60" s="394"/>
      <c r="ETM60" s="395"/>
      <c r="ETN60" s="389"/>
      <c r="ETO60" s="390"/>
      <c r="ETP60" s="391"/>
      <c r="ETQ60" s="392"/>
      <c r="ETR60" s="393"/>
      <c r="ETS60" s="394"/>
      <c r="ETT60" s="395"/>
      <c r="ETU60" s="389"/>
      <c r="ETV60" s="390"/>
      <c r="ETW60" s="391"/>
      <c r="ETX60" s="392"/>
      <c r="ETY60" s="393"/>
      <c r="ETZ60" s="394"/>
      <c r="EUA60" s="395"/>
      <c r="EUB60" s="389"/>
      <c r="EUC60" s="390"/>
      <c r="EUD60" s="391"/>
      <c r="EUE60" s="392"/>
      <c r="EUF60" s="393"/>
      <c r="EUG60" s="394"/>
      <c r="EUH60" s="395"/>
      <c r="EUI60" s="389"/>
      <c r="EUJ60" s="390"/>
      <c r="EUK60" s="391"/>
      <c r="EUL60" s="392"/>
      <c r="EUM60" s="393"/>
      <c r="EUN60" s="394"/>
      <c r="EUO60" s="395"/>
      <c r="EUP60" s="389"/>
      <c r="EUQ60" s="390"/>
      <c r="EUR60" s="391"/>
      <c r="EUS60" s="392"/>
      <c r="EUT60" s="393"/>
      <c r="EUU60" s="394"/>
      <c r="EUV60" s="395"/>
      <c r="EUW60" s="389"/>
      <c r="EUX60" s="390"/>
      <c r="EUY60" s="391"/>
      <c r="EUZ60" s="392"/>
      <c r="EVA60" s="393"/>
      <c r="EVB60" s="394"/>
      <c r="EVC60" s="395"/>
      <c r="EVD60" s="389"/>
      <c r="EVE60" s="390"/>
      <c r="EVF60" s="391"/>
      <c r="EVG60" s="392"/>
      <c r="EVH60" s="393"/>
      <c r="EVI60" s="394"/>
      <c r="EVJ60" s="395"/>
      <c r="EVK60" s="389"/>
      <c r="EVL60" s="390"/>
      <c r="EVM60" s="391"/>
      <c r="EVN60" s="392"/>
      <c r="EVO60" s="393"/>
      <c r="EVP60" s="394"/>
      <c r="EVQ60" s="395"/>
      <c r="EVR60" s="389"/>
      <c r="EVS60" s="390"/>
      <c r="EVT60" s="391"/>
      <c r="EVU60" s="392"/>
      <c r="EVV60" s="393"/>
      <c r="EVW60" s="394"/>
      <c r="EVX60" s="395"/>
      <c r="EVY60" s="389"/>
      <c r="EVZ60" s="390"/>
      <c r="EWA60" s="391"/>
      <c r="EWB60" s="392"/>
      <c r="EWC60" s="393"/>
      <c r="EWD60" s="394"/>
      <c r="EWE60" s="395"/>
      <c r="EWF60" s="389"/>
      <c r="EWG60" s="390"/>
      <c r="EWH60" s="391"/>
      <c r="EWI60" s="392"/>
      <c r="EWJ60" s="393"/>
      <c r="EWK60" s="394"/>
      <c r="EWL60" s="395"/>
      <c r="EWM60" s="389"/>
      <c r="EWN60" s="390"/>
      <c r="EWO60" s="391"/>
      <c r="EWP60" s="392"/>
      <c r="EWQ60" s="393"/>
      <c r="EWR60" s="394"/>
      <c r="EWS60" s="395"/>
      <c r="EWT60" s="389"/>
      <c r="EWU60" s="390"/>
      <c r="EWV60" s="391"/>
      <c r="EWW60" s="392"/>
      <c r="EWX60" s="393"/>
      <c r="EWY60" s="394"/>
      <c r="EWZ60" s="395"/>
      <c r="EXA60" s="389"/>
      <c r="EXB60" s="390"/>
      <c r="EXC60" s="391"/>
      <c r="EXD60" s="392"/>
      <c r="EXE60" s="393"/>
      <c r="EXF60" s="394"/>
      <c r="EXG60" s="395"/>
      <c r="EXH60" s="389"/>
      <c r="EXI60" s="390"/>
      <c r="EXJ60" s="391"/>
      <c r="EXK60" s="392"/>
      <c r="EXL60" s="393"/>
      <c r="EXM60" s="394"/>
      <c r="EXN60" s="395"/>
      <c r="EXO60" s="389"/>
      <c r="EXP60" s="390"/>
      <c r="EXQ60" s="391"/>
      <c r="EXR60" s="392"/>
      <c r="EXS60" s="393"/>
      <c r="EXT60" s="394"/>
      <c r="EXU60" s="395"/>
      <c r="EXV60" s="389"/>
      <c r="EXW60" s="390"/>
      <c r="EXX60" s="391"/>
      <c r="EXY60" s="392"/>
      <c r="EXZ60" s="393"/>
      <c r="EYA60" s="394"/>
      <c r="EYB60" s="395"/>
      <c r="EYC60" s="389"/>
      <c r="EYD60" s="390"/>
      <c r="EYE60" s="391"/>
      <c r="EYF60" s="392"/>
      <c r="EYG60" s="393"/>
      <c r="EYH60" s="394"/>
      <c r="EYI60" s="395"/>
      <c r="EYJ60" s="389"/>
      <c r="EYK60" s="390"/>
      <c r="EYL60" s="391"/>
      <c r="EYM60" s="392"/>
      <c r="EYN60" s="393"/>
      <c r="EYO60" s="394"/>
      <c r="EYP60" s="395"/>
      <c r="EYQ60" s="389"/>
      <c r="EYR60" s="390"/>
      <c r="EYS60" s="391"/>
      <c r="EYT60" s="392"/>
      <c r="EYU60" s="393"/>
      <c r="EYV60" s="394"/>
      <c r="EYW60" s="395"/>
      <c r="EYX60" s="389"/>
      <c r="EYY60" s="390"/>
      <c r="EYZ60" s="391"/>
      <c r="EZA60" s="392"/>
      <c r="EZB60" s="393"/>
      <c r="EZC60" s="394"/>
      <c r="EZD60" s="395"/>
      <c r="EZE60" s="389"/>
      <c r="EZF60" s="390"/>
      <c r="EZG60" s="391"/>
      <c r="EZH60" s="392"/>
      <c r="EZI60" s="393"/>
      <c r="EZJ60" s="394"/>
      <c r="EZK60" s="395"/>
      <c r="EZL60" s="389"/>
      <c r="EZM60" s="390"/>
      <c r="EZN60" s="391"/>
      <c r="EZO60" s="392"/>
      <c r="EZP60" s="393"/>
      <c r="EZQ60" s="394"/>
      <c r="EZR60" s="395"/>
      <c r="EZS60" s="389"/>
      <c r="EZT60" s="390"/>
      <c r="EZU60" s="391"/>
      <c r="EZV60" s="392"/>
      <c r="EZW60" s="393"/>
      <c r="EZX60" s="394"/>
      <c r="EZY60" s="395"/>
      <c r="EZZ60" s="389"/>
      <c r="FAA60" s="390"/>
      <c r="FAB60" s="391"/>
      <c r="FAC60" s="392"/>
      <c r="FAD60" s="393"/>
      <c r="FAE60" s="394"/>
      <c r="FAF60" s="395"/>
      <c r="FAG60" s="389"/>
      <c r="FAH60" s="390"/>
      <c r="FAI60" s="391"/>
      <c r="FAJ60" s="392"/>
      <c r="FAK60" s="393"/>
      <c r="FAL60" s="394"/>
      <c r="FAM60" s="395"/>
      <c r="FAN60" s="389"/>
      <c r="FAO60" s="390"/>
      <c r="FAP60" s="391"/>
      <c r="FAQ60" s="392"/>
      <c r="FAR60" s="393"/>
      <c r="FAS60" s="394"/>
      <c r="FAT60" s="395"/>
      <c r="FAU60" s="389"/>
      <c r="FAV60" s="390"/>
      <c r="FAW60" s="391"/>
      <c r="FAX60" s="392"/>
      <c r="FAY60" s="393"/>
      <c r="FAZ60" s="394"/>
      <c r="FBA60" s="395"/>
      <c r="FBB60" s="389"/>
      <c r="FBC60" s="390"/>
      <c r="FBD60" s="391"/>
      <c r="FBE60" s="392"/>
      <c r="FBF60" s="393"/>
      <c r="FBG60" s="394"/>
      <c r="FBH60" s="395"/>
      <c r="FBI60" s="389"/>
      <c r="FBJ60" s="390"/>
      <c r="FBK60" s="391"/>
      <c r="FBL60" s="392"/>
      <c r="FBM60" s="393"/>
      <c r="FBN60" s="394"/>
      <c r="FBO60" s="395"/>
      <c r="FBP60" s="389"/>
      <c r="FBQ60" s="390"/>
      <c r="FBR60" s="391"/>
      <c r="FBS60" s="392"/>
      <c r="FBT60" s="393"/>
      <c r="FBU60" s="394"/>
      <c r="FBV60" s="395"/>
      <c r="FBW60" s="389"/>
      <c r="FBX60" s="390"/>
      <c r="FBY60" s="391"/>
      <c r="FBZ60" s="392"/>
      <c r="FCA60" s="393"/>
      <c r="FCB60" s="394"/>
      <c r="FCC60" s="395"/>
      <c r="FCD60" s="389"/>
      <c r="FCE60" s="390"/>
      <c r="FCF60" s="391"/>
      <c r="FCG60" s="392"/>
      <c r="FCH60" s="393"/>
      <c r="FCI60" s="394"/>
      <c r="FCJ60" s="395"/>
      <c r="FCK60" s="389"/>
      <c r="FCL60" s="390"/>
      <c r="FCM60" s="391"/>
      <c r="FCN60" s="392"/>
      <c r="FCO60" s="393"/>
      <c r="FCP60" s="394"/>
      <c r="FCQ60" s="395"/>
      <c r="FCR60" s="389"/>
      <c r="FCS60" s="390"/>
      <c r="FCT60" s="391"/>
      <c r="FCU60" s="392"/>
      <c r="FCV60" s="393"/>
      <c r="FCW60" s="394"/>
      <c r="FCX60" s="395"/>
      <c r="FCY60" s="389"/>
      <c r="FCZ60" s="390"/>
      <c r="FDA60" s="391"/>
      <c r="FDB60" s="392"/>
      <c r="FDC60" s="393"/>
      <c r="FDD60" s="394"/>
      <c r="FDE60" s="395"/>
      <c r="FDF60" s="389"/>
      <c r="FDG60" s="390"/>
      <c r="FDH60" s="391"/>
      <c r="FDI60" s="392"/>
      <c r="FDJ60" s="393"/>
      <c r="FDK60" s="394"/>
      <c r="FDL60" s="395"/>
      <c r="FDM60" s="389"/>
      <c r="FDN60" s="390"/>
      <c r="FDO60" s="391"/>
      <c r="FDP60" s="392"/>
      <c r="FDQ60" s="393"/>
      <c r="FDR60" s="394"/>
      <c r="FDS60" s="395"/>
      <c r="FDT60" s="389"/>
      <c r="FDU60" s="390"/>
      <c r="FDV60" s="391"/>
      <c r="FDW60" s="392"/>
      <c r="FDX60" s="393"/>
      <c r="FDY60" s="394"/>
      <c r="FDZ60" s="395"/>
      <c r="FEA60" s="389"/>
      <c r="FEB60" s="390"/>
      <c r="FEC60" s="391"/>
      <c r="FED60" s="392"/>
      <c r="FEE60" s="393"/>
      <c r="FEF60" s="394"/>
      <c r="FEG60" s="395"/>
      <c r="FEH60" s="389"/>
      <c r="FEI60" s="390"/>
      <c r="FEJ60" s="391"/>
      <c r="FEK60" s="392"/>
      <c r="FEL60" s="393"/>
      <c r="FEM60" s="394"/>
      <c r="FEN60" s="395"/>
      <c r="FEO60" s="389"/>
      <c r="FEP60" s="390"/>
      <c r="FEQ60" s="391"/>
      <c r="FER60" s="392"/>
      <c r="FES60" s="393"/>
      <c r="FET60" s="394"/>
      <c r="FEU60" s="395"/>
      <c r="FEV60" s="389"/>
      <c r="FEW60" s="390"/>
      <c r="FEX60" s="391"/>
      <c r="FEY60" s="392"/>
      <c r="FEZ60" s="393"/>
      <c r="FFA60" s="394"/>
      <c r="FFB60" s="395"/>
      <c r="FFC60" s="389"/>
      <c r="FFD60" s="390"/>
      <c r="FFE60" s="391"/>
      <c r="FFF60" s="392"/>
      <c r="FFG60" s="393"/>
      <c r="FFH60" s="394"/>
      <c r="FFI60" s="395"/>
      <c r="FFJ60" s="389"/>
      <c r="FFK60" s="390"/>
      <c r="FFL60" s="391"/>
      <c r="FFM60" s="392"/>
      <c r="FFN60" s="393"/>
      <c r="FFO60" s="394"/>
      <c r="FFP60" s="395"/>
      <c r="FFQ60" s="389"/>
      <c r="FFR60" s="390"/>
      <c r="FFS60" s="391"/>
      <c r="FFT60" s="392"/>
      <c r="FFU60" s="393"/>
      <c r="FFV60" s="394"/>
      <c r="FFW60" s="395"/>
      <c r="FFX60" s="389"/>
      <c r="FFY60" s="390"/>
      <c r="FFZ60" s="391"/>
      <c r="FGA60" s="392"/>
      <c r="FGB60" s="393"/>
      <c r="FGC60" s="394"/>
      <c r="FGD60" s="395"/>
      <c r="FGE60" s="389"/>
      <c r="FGF60" s="390"/>
      <c r="FGG60" s="391"/>
      <c r="FGH60" s="392"/>
      <c r="FGI60" s="393"/>
      <c r="FGJ60" s="394"/>
      <c r="FGK60" s="395"/>
      <c r="FGL60" s="389"/>
      <c r="FGM60" s="390"/>
      <c r="FGN60" s="391"/>
      <c r="FGO60" s="392"/>
      <c r="FGP60" s="393"/>
      <c r="FGQ60" s="394"/>
      <c r="FGR60" s="395"/>
      <c r="FGS60" s="389"/>
      <c r="FGT60" s="390"/>
      <c r="FGU60" s="391"/>
      <c r="FGV60" s="392"/>
      <c r="FGW60" s="393"/>
      <c r="FGX60" s="394"/>
      <c r="FGY60" s="395"/>
      <c r="FGZ60" s="389"/>
      <c r="FHA60" s="390"/>
      <c r="FHB60" s="391"/>
      <c r="FHC60" s="392"/>
      <c r="FHD60" s="393"/>
      <c r="FHE60" s="394"/>
      <c r="FHF60" s="395"/>
      <c r="FHG60" s="389"/>
      <c r="FHH60" s="390"/>
      <c r="FHI60" s="391"/>
      <c r="FHJ60" s="392"/>
      <c r="FHK60" s="393"/>
      <c r="FHL60" s="394"/>
      <c r="FHM60" s="395"/>
      <c r="FHN60" s="389"/>
      <c r="FHO60" s="390"/>
      <c r="FHP60" s="391"/>
      <c r="FHQ60" s="392"/>
      <c r="FHR60" s="393"/>
      <c r="FHS60" s="394"/>
      <c r="FHT60" s="395"/>
      <c r="FHU60" s="389"/>
      <c r="FHV60" s="390"/>
      <c r="FHW60" s="391"/>
      <c r="FHX60" s="392"/>
      <c r="FHY60" s="393"/>
      <c r="FHZ60" s="394"/>
      <c r="FIA60" s="395"/>
      <c r="FIB60" s="389"/>
      <c r="FIC60" s="390"/>
      <c r="FID60" s="391"/>
      <c r="FIE60" s="392"/>
      <c r="FIF60" s="393"/>
      <c r="FIG60" s="394"/>
      <c r="FIH60" s="395"/>
      <c r="FII60" s="389"/>
      <c r="FIJ60" s="390"/>
      <c r="FIK60" s="391"/>
      <c r="FIL60" s="392"/>
      <c r="FIM60" s="393"/>
      <c r="FIN60" s="394"/>
      <c r="FIO60" s="395"/>
      <c r="FIP60" s="389"/>
      <c r="FIQ60" s="390"/>
      <c r="FIR60" s="391"/>
      <c r="FIS60" s="392"/>
      <c r="FIT60" s="393"/>
      <c r="FIU60" s="394"/>
      <c r="FIV60" s="395"/>
      <c r="FIW60" s="389"/>
      <c r="FIX60" s="390"/>
      <c r="FIY60" s="391"/>
      <c r="FIZ60" s="392"/>
      <c r="FJA60" s="393"/>
      <c r="FJB60" s="394"/>
      <c r="FJC60" s="395"/>
      <c r="FJD60" s="389"/>
      <c r="FJE60" s="390"/>
      <c r="FJF60" s="391"/>
      <c r="FJG60" s="392"/>
      <c r="FJH60" s="393"/>
      <c r="FJI60" s="394"/>
      <c r="FJJ60" s="395"/>
      <c r="FJK60" s="389"/>
      <c r="FJL60" s="390"/>
      <c r="FJM60" s="391"/>
      <c r="FJN60" s="392"/>
      <c r="FJO60" s="393"/>
      <c r="FJP60" s="394"/>
      <c r="FJQ60" s="395"/>
      <c r="FJR60" s="389"/>
      <c r="FJS60" s="390"/>
      <c r="FJT60" s="391"/>
      <c r="FJU60" s="392"/>
      <c r="FJV60" s="393"/>
      <c r="FJW60" s="394"/>
      <c r="FJX60" s="395"/>
      <c r="FJY60" s="389"/>
      <c r="FJZ60" s="390"/>
      <c r="FKA60" s="391"/>
      <c r="FKB60" s="392"/>
      <c r="FKC60" s="393"/>
      <c r="FKD60" s="394"/>
      <c r="FKE60" s="395"/>
      <c r="FKF60" s="389"/>
      <c r="FKG60" s="390"/>
      <c r="FKH60" s="391"/>
      <c r="FKI60" s="392"/>
      <c r="FKJ60" s="393"/>
      <c r="FKK60" s="394"/>
      <c r="FKL60" s="395"/>
      <c r="FKM60" s="389"/>
      <c r="FKN60" s="390"/>
      <c r="FKO60" s="391"/>
      <c r="FKP60" s="392"/>
      <c r="FKQ60" s="393"/>
      <c r="FKR60" s="394"/>
      <c r="FKS60" s="395"/>
      <c r="FKT60" s="389"/>
      <c r="FKU60" s="390"/>
      <c r="FKV60" s="391"/>
      <c r="FKW60" s="392"/>
      <c r="FKX60" s="393"/>
      <c r="FKY60" s="394"/>
      <c r="FKZ60" s="395"/>
      <c r="FLA60" s="389"/>
      <c r="FLB60" s="390"/>
      <c r="FLC60" s="391"/>
      <c r="FLD60" s="392"/>
      <c r="FLE60" s="393"/>
      <c r="FLF60" s="394"/>
      <c r="FLG60" s="395"/>
      <c r="FLH60" s="389"/>
      <c r="FLI60" s="390"/>
      <c r="FLJ60" s="391"/>
      <c r="FLK60" s="392"/>
      <c r="FLL60" s="393"/>
      <c r="FLM60" s="394"/>
      <c r="FLN60" s="395"/>
      <c r="FLO60" s="389"/>
      <c r="FLP60" s="390"/>
      <c r="FLQ60" s="391"/>
      <c r="FLR60" s="392"/>
      <c r="FLS60" s="393"/>
      <c r="FLT60" s="394"/>
      <c r="FLU60" s="395"/>
      <c r="FLV60" s="389"/>
      <c r="FLW60" s="390"/>
      <c r="FLX60" s="391"/>
      <c r="FLY60" s="392"/>
      <c r="FLZ60" s="393"/>
      <c r="FMA60" s="394"/>
      <c r="FMB60" s="395"/>
      <c r="FMC60" s="389"/>
      <c r="FMD60" s="390"/>
      <c r="FME60" s="391"/>
      <c r="FMF60" s="392"/>
      <c r="FMG60" s="393"/>
      <c r="FMH60" s="394"/>
      <c r="FMI60" s="395"/>
      <c r="FMJ60" s="389"/>
      <c r="FMK60" s="390"/>
      <c r="FML60" s="391"/>
      <c r="FMM60" s="392"/>
      <c r="FMN60" s="393"/>
      <c r="FMO60" s="394"/>
      <c r="FMP60" s="395"/>
      <c r="FMQ60" s="389"/>
      <c r="FMR60" s="390"/>
      <c r="FMS60" s="391"/>
      <c r="FMT60" s="392"/>
      <c r="FMU60" s="393"/>
      <c r="FMV60" s="394"/>
      <c r="FMW60" s="395"/>
      <c r="FMX60" s="389"/>
      <c r="FMY60" s="390"/>
      <c r="FMZ60" s="391"/>
      <c r="FNA60" s="392"/>
      <c r="FNB60" s="393"/>
      <c r="FNC60" s="394"/>
      <c r="FND60" s="395"/>
      <c r="FNE60" s="389"/>
      <c r="FNF60" s="390"/>
      <c r="FNG60" s="391"/>
      <c r="FNH60" s="392"/>
      <c r="FNI60" s="393"/>
      <c r="FNJ60" s="394"/>
      <c r="FNK60" s="395"/>
      <c r="FNL60" s="389"/>
      <c r="FNM60" s="390"/>
      <c r="FNN60" s="391"/>
      <c r="FNO60" s="392"/>
      <c r="FNP60" s="393"/>
      <c r="FNQ60" s="394"/>
      <c r="FNR60" s="395"/>
      <c r="FNS60" s="389"/>
      <c r="FNT60" s="390"/>
      <c r="FNU60" s="391"/>
      <c r="FNV60" s="392"/>
      <c r="FNW60" s="393"/>
      <c r="FNX60" s="394"/>
      <c r="FNY60" s="395"/>
      <c r="FNZ60" s="389"/>
      <c r="FOA60" s="390"/>
      <c r="FOB60" s="391"/>
      <c r="FOC60" s="392"/>
      <c r="FOD60" s="393"/>
      <c r="FOE60" s="394"/>
      <c r="FOF60" s="395"/>
      <c r="FOG60" s="389"/>
      <c r="FOH60" s="390"/>
      <c r="FOI60" s="391"/>
      <c r="FOJ60" s="392"/>
      <c r="FOK60" s="393"/>
      <c r="FOL60" s="394"/>
      <c r="FOM60" s="395"/>
      <c r="FON60" s="389"/>
      <c r="FOO60" s="390"/>
      <c r="FOP60" s="391"/>
      <c r="FOQ60" s="392"/>
      <c r="FOR60" s="393"/>
      <c r="FOS60" s="394"/>
      <c r="FOT60" s="395"/>
      <c r="FOU60" s="389"/>
      <c r="FOV60" s="390"/>
      <c r="FOW60" s="391"/>
      <c r="FOX60" s="392"/>
      <c r="FOY60" s="393"/>
      <c r="FOZ60" s="394"/>
      <c r="FPA60" s="395"/>
      <c r="FPB60" s="389"/>
      <c r="FPC60" s="390"/>
      <c r="FPD60" s="391"/>
      <c r="FPE60" s="392"/>
      <c r="FPF60" s="393"/>
      <c r="FPG60" s="394"/>
      <c r="FPH60" s="395"/>
      <c r="FPI60" s="389"/>
      <c r="FPJ60" s="390"/>
      <c r="FPK60" s="391"/>
      <c r="FPL60" s="392"/>
      <c r="FPM60" s="393"/>
      <c r="FPN60" s="394"/>
      <c r="FPO60" s="395"/>
      <c r="FPP60" s="389"/>
      <c r="FPQ60" s="390"/>
      <c r="FPR60" s="391"/>
      <c r="FPS60" s="392"/>
      <c r="FPT60" s="393"/>
      <c r="FPU60" s="394"/>
      <c r="FPV60" s="395"/>
      <c r="FPW60" s="389"/>
      <c r="FPX60" s="390"/>
      <c r="FPY60" s="391"/>
      <c r="FPZ60" s="392"/>
      <c r="FQA60" s="393"/>
      <c r="FQB60" s="394"/>
      <c r="FQC60" s="395"/>
      <c r="FQD60" s="389"/>
      <c r="FQE60" s="390"/>
      <c r="FQF60" s="391"/>
      <c r="FQG60" s="392"/>
      <c r="FQH60" s="393"/>
      <c r="FQI60" s="394"/>
      <c r="FQJ60" s="395"/>
      <c r="FQK60" s="389"/>
      <c r="FQL60" s="390"/>
      <c r="FQM60" s="391"/>
      <c r="FQN60" s="392"/>
      <c r="FQO60" s="393"/>
      <c r="FQP60" s="394"/>
      <c r="FQQ60" s="395"/>
      <c r="FQR60" s="389"/>
      <c r="FQS60" s="390"/>
      <c r="FQT60" s="391"/>
      <c r="FQU60" s="392"/>
      <c r="FQV60" s="393"/>
      <c r="FQW60" s="394"/>
      <c r="FQX60" s="395"/>
      <c r="FQY60" s="389"/>
      <c r="FQZ60" s="390"/>
      <c r="FRA60" s="391"/>
      <c r="FRB60" s="392"/>
      <c r="FRC60" s="393"/>
      <c r="FRD60" s="394"/>
      <c r="FRE60" s="395"/>
      <c r="FRF60" s="389"/>
      <c r="FRG60" s="390"/>
      <c r="FRH60" s="391"/>
      <c r="FRI60" s="392"/>
      <c r="FRJ60" s="393"/>
      <c r="FRK60" s="394"/>
      <c r="FRL60" s="395"/>
      <c r="FRM60" s="389"/>
      <c r="FRN60" s="390"/>
      <c r="FRO60" s="391"/>
      <c r="FRP60" s="392"/>
      <c r="FRQ60" s="393"/>
      <c r="FRR60" s="394"/>
      <c r="FRS60" s="395"/>
      <c r="FRT60" s="389"/>
      <c r="FRU60" s="390"/>
      <c r="FRV60" s="391"/>
      <c r="FRW60" s="392"/>
      <c r="FRX60" s="393"/>
      <c r="FRY60" s="394"/>
      <c r="FRZ60" s="395"/>
      <c r="FSA60" s="389"/>
      <c r="FSB60" s="390"/>
      <c r="FSC60" s="391"/>
      <c r="FSD60" s="392"/>
      <c r="FSE60" s="393"/>
      <c r="FSF60" s="394"/>
      <c r="FSG60" s="395"/>
      <c r="FSH60" s="389"/>
      <c r="FSI60" s="390"/>
      <c r="FSJ60" s="391"/>
      <c r="FSK60" s="392"/>
      <c r="FSL60" s="393"/>
      <c r="FSM60" s="394"/>
      <c r="FSN60" s="395"/>
      <c r="FSO60" s="389"/>
      <c r="FSP60" s="390"/>
      <c r="FSQ60" s="391"/>
      <c r="FSR60" s="392"/>
      <c r="FSS60" s="393"/>
      <c r="FST60" s="394"/>
      <c r="FSU60" s="395"/>
      <c r="FSV60" s="389"/>
      <c r="FSW60" s="390"/>
      <c r="FSX60" s="391"/>
      <c r="FSY60" s="392"/>
      <c r="FSZ60" s="393"/>
      <c r="FTA60" s="394"/>
      <c r="FTB60" s="395"/>
      <c r="FTC60" s="389"/>
      <c r="FTD60" s="390"/>
      <c r="FTE60" s="391"/>
      <c r="FTF60" s="392"/>
      <c r="FTG60" s="393"/>
      <c r="FTH60" s="394"/>
      <c r="FTI60" s="395"/>
      <c r="FTJ60" s="389"/>
      <c r="FTK60" s="390"/>
      <c r="FTL60" s="391"/>
      <c r="FTM60" s="392"/>
      <c r="FTN60" s="393"/>
      <c r="FTO60" s="394"/>
      <c r="FTP60" s="395"/>
      <c r="FTQ60" s="389"/>
      <c r="FTR60" s="390"/>
      <c r="FTS60" s="391"/>
      <c r="FTT60" s="392"/>
      <c r="FTU60" s="393"/>
      <c r="FTV60" s="394"/>
      <c r="FTW60" s="395"/>
      <c r="FTX60" s="389"/>
      <c r="FTY60" s="390"/>
      <c r="FTZ60" s="391"/>
      <c r="FUA60" s="392"/>
      <c r="FUB60" s="393"/>
      <c r="FUC60" s="394"/>
      <c r="FUD60" s="395"/>
      <c r="FUE60" s="389"/>
      <c r="FUF60" s="390"/>
      <c r="FUG60" s="391"/>
      <c r="FUH60" s="392"/>
      <c r="FUI60" s="393"/>
      <c r="FUJ60" s="394"/>
      <c r="FUK60" s="395"/>
      <c r="FUL60" s="389"/>
      <c r="FUM60" s="390"/>
      <c r="FUN60" s="391"/>
      <c r="FUO60" s="392"/>
      <c r="FUP60" s="393"/>
      <c r="FUQ60" s="394"/>
      <c r="FUR60" s="395"/>
      <c r="FUS60" s="389"/>
      <c r="FUT60" s="390"/>
      <c r="FUU60" s="391"/>
      <c r="FUV60" s="392"/>
      <c r="FUW60" s="393"/>
      <c r="FUX60" s="394"/>
      <c r="FUY60" s="395"/>
      <c r="FUZ60" s="389"/>
      <c r="FVA60" s="390"/>
      <c r="FVB60" s="391"/>
      <c r="FVC60" s="392"/>
      <c r="FVD60" s="393"/>
      <c r="FVE60" s="394"/>
      <c r="FVF60" s="395"/>
      <c r="FVG60" s="389"/>
      <c r="FVH60" s="390"/>
      <c r="FVI60" s="391"/>
      <c r="FVJ60" s="392"/>
      <c r="FVK60" s="393"/>
      <c r="FVL60" s="394"/>
      <c r="FVM60" s="395"/>
      <c r="FVN60" s="389"/>
      <c r="FVO60" s="390"/>
      <c r="FVP60" s="391"/>
      <c r="FVQ60" s="392"/>
      <c r="FVR60" s="393"/>
      <c r="FVS60" s="394"/>
      <c r="FVT60" s="395"/>
      <c r="FVU60" s="389"/>
      <c r="FVV60" s="390"/>
      <c r="FVW60" s="391"/>
      <c r="FVX60" s="392"/>
      <c r="FVY60" s="393"/>
      <c r="FVZ60" s="394"/>
      <c r="FWA60" s="395"/>
      <c r="FWB60" s="389"/>
      <c r="FWC60" s="390"/>
      <c r="FWD60" s="391"/>
      <c r="FWE60" s="392"/>
      <c r="FWF60" s="393"/>
      <c r="FWG60" s="394"/>
      <c r="FWH60" s="395"/>
      <c r="FWI60" s="389"/>
      <c r="FWJ60" s="390"/>
      <c r="FWK60" s="391"/>
      <c r="FWL60" s="392"/>
      <c r="FWM60" s="393"/>
      <c r="FWN60" s="394"/>
      <c r="FWO60" s="395"/>
      <c r="FWP60" s="389"/>
      <c r="FWQ60" s="390"/>
      <c r="FWR60" s="391"/>
      <c r="FWS60" s="392"/>
      <c r="FWT60" s="393"/>
      <c r="FWU60" s="394"/>
      <c r="FWV60" s="395"/>
      <c r="FWW60" s="389"/>
      <c r="FWX60" s="390"/>
      <c r="FWY60" s="391"/>
      <c r="FWZ60" s="392"/>
      <c r="FXA60" s="393"/>
      <c r="FXB60" s="394"/>
      <c r="FXC60" s="395"/>
      <c r="FXD60" s="389"/>
      <c r="FXE60" s="390"/>
      <c r="FXF60" s="391"/>
      <c r="FXG60" s="392"/>
      <c r="FXH60" s="393"/>
      <c r="FXI60" s="394"/>
      <c r="FXJ60" s="395"/>
      <c r="FXK60" s="389"/>
      <c r="FXL60" s="390"/>
      <c r="FXM60" s="391"/>
      <c r="FXN60" s="392"/>
      <c r="FXO60" s="393"/>
      <c r="FXP60" s="394"/>
      <c r="FXQ60" s="395"/>
      <c r="FXR60" s="389"/>
      <c r="FXS60" s="390"/>
      <c r="FXT60" s="391"/>
      <c r="FXU60" s="392"/>
      <c r="FXV60" s="393"/>
      <c r="FXW60" s="394"/>
      <c r="FXX60" s="395"/>
      <c r="FXY60" s="389"/>
      <c r="FXZ60" s="390"/>
      <c r="FYA60" s="391"/>
      <c r="FYB60" s="392"/>
      <c r="FYC60" s="393"/>
      <c r="FYD60" s="394"/>
      <c r="FYE60" s="395"/>
      <c r="FYF60" s="389"/>
      <c r="FYG60" s="390"/>
      <c r="FYH60" s="391"/>
      <c r="FYI60" s="392"/>
      <c r="FYJ60" s="393"/>
      <c r="FYK60" s="394"/>
      <c r="FYL60" s="395"/>
      <c r="FYM60" s="389"/>
      <c r="FYN60" s="390"/>
      <c r="FYO60" s="391"/>
      <c r="FYP60" s="392"/>
      <c r="FYQ60" s="393"/>
      <c r="FYR60" s="394"/>
      <c r="FYS60" s="395"/>
      <c r="FYT60" s="389"/>
      <c r="FYU60" s="390"/>
      <c r="FYV60" s="391"/>
      <c r="FYW60" s="392"/>
      <c r="FYX60" s="393"/>
      <c r="FYY60" s="394"/>
      <c r="FYZ60" s="395"/>
      <c r="FZA60" s="389"/>
      <c r="FZB60" s="390"/>
      <c r="FZC60" s="391"/>
      <c r="FZD60" s="392"/>
      <c r="FZE60" s="393"/>
      <c r="FZF60" s="394"/>
      <c r="FZG60" s="395"/>
      <c r="FZH60" s="389"/>
      <c r="FZI60" s="390"/>
      <c r="FZJ60" s="391"/>
      <c r="FZK60" s="392"/>
      <c r="FZL60" s="393"/>
      <c r="FZM60" s="394"/>
      <c r="FZN60" s="395"/>
      <c r="FZO60" s="389"/>
      <c r="FZP60" s="390"/>
      <c r="FZQ60" s="391"/>
      <c r="FZR60" s="392"/>
      <c r="FZS60" s="393"/>
      <c r="FZT60" s="394"/>
      <c r="FZU60" s="395"/>
      <c r="FZV60" s="389"/>
      <c r="FZW60" s="390"/>
      <c r="FZX60" s="391"/>
      <c r="FZY60" s="392"/>
      <c r="FZZ60" s="393"/>
      <c r="GAA60" s="394"/>
      <c r="GAB60" s="395"/>
      <c r="GAC60" s="389"/>
      <c r="GAD60" s="390"/>
      <c r="GAE60" s="391"/>
      <c r="GAF60" s="392"/>
      <c r="GAG60" s="393"/>
      <c r="GAH60" s="394"/>
      <c r="GAI60" s="395"/>
      <c r="GAJ60" s="389"/>
      <c r="GAK60" s="390"/>
      <c r="GAL60" s="391"/>
      <c r="GAM60" s="392"/>
      <c r="GAN60" s="393"/>
      <c r="GAO60" s="394"/>
      <c r="GAP60" s="395"/>
      <c r="GAQ60" s="389"/>
      <c r="GAR60" s="390"/>
      <c r="GAS60" s="391"/>
      <c r="GAT60" s="392"/>
      <c r="GAU60" s="393"/>
      <c r="GAV60" s="394"/>
      <c r="GAW60" s="395"/>
      <c r="GAX60" s="389"/>
      <c r="GAY60" s="390"/>
      <c r="GAZ60" s="391"/>
      <c r="GBA60" s="392"/>
      <c r="GBB60" s="393"/>
      <c r="GBC60" s="394"/>
      <c r="GBD60" s="395"/>
      <c r="GBE60" s="389"/>
      <c r="GBF60" s="390"/>
      <c r="GBG60" s="391"/>
      <c r="GBH60" s="392"/>
      <c r="GBI60" s="393"/>
      <c r="GBJ60" s="394"/>
      <c r="GBK60" s="395"/>
      <c r="GBL60" s="389"/>
      <c r="GBM60" s="390"/>
      <c r="GBN60" s="391"/>
      <c r="GBO60" s="392"/>
      <c r="GBP60" s="393"/>
      <c r="GBQ60" s="394"/>
      <c r="GBR60" s="395"/>
      <c r="GBS60" s="389"/>
      <c r="GBT60" s="390"/>
      <c r="GBU60" s="391"/>
      <c r="GBV60" s="392"/>
      <c r="GBW60" s="393"/>
      <c r="GBX60" s="394"/>
      <c r="GBY60" s="395"/>
      <c r="GBZ60" s="389"/>
      <c r="GCA60" s="390"/>
      <c r="GCB60" s="391"/>
      <c r="GCC60" s="392"/>
      <c r="GCD60" s="393"/>
      <c r="GCE60" s="394"/>
      <c r="GCF60" s="395"/>
      <c r="GCG60" s="389"/>
      <c r="GCH60" s="390"/>
      <c r="GCI60" s="391"/>
      <c r="GCJ60" s="392"/>
      <c r="GCK60" s="393"/>
      <c r="GCL60" s="394"/>
      <c r="GCM60" s="395"/>
      <c r="GCN60" s="389"/>
      <c r="GCO60" s="390"/>
      <c r="GCP60" s="391"/>
      <c r="GCQ60" s="392"/>
      <c r="GCR60" s="393"/>
      <c r="GCS60" s="394"/>
      <c r="GCT60" s="395"/>
      <c r="GCU60" s="389"/>
      <c r="GCV60" s="390"/>
      <c r="GCW60" s="391"/>
      <c r="GCX60" s="392"/>
      <c r="GCY60" s="393"/>
      <c r="GCZ60" s="394"/>
      <c r="GDA60" s="395"/>
      <c r="GDB60" s="389"/>
      <c r="GDC60" s="390"/>
      <c r="GDD60" s="391"/>
      <c r="GDE60" s="392"/>
      <c r="GDF60" s="393"/>
      <c r="GDG60" s="394"/>
      <c r="GDH60" s="395"/>
      <c r="GDI60" s="389"/>
      <c r="GDJ60" s="390"/>
      <c r="GDK60" s="391"/>
      <c r="GDL60" s="392"/>
      <c r="GDM60" s="393"/>
      <c r="GDN60" s="394"/>
      <c r="GDO60" s="395"/>
      <c r="GDP60" s="389"/>
      <c r="GDQ60" s="390"/>
      <c r="GDR60" s="391"/>
      <c r="GDS60" s="392"/>
      <c r="GDT60" s="393"/>
      <c r="GDU60" s="394"/>
      <c r="GDV60" s="395"/>
      <c r="GDW60" s="389"/>
      <c r="GDX60" s="390"/>
      <c r="GDY60" s="391"/>
      <c r="GDZ60" s="392"/>
      <c r="GEA60" s="393"/>
      <c r="GEB60" s="394"/>
      <c r="GEC60" s="395"/>
      <c r="GED60" s="389"/>
      <c r="GEE60" s="390"/>
      <c r="GEF60" s="391"/>
      <c r="GEG60" s="392"/>
      <c r="GEH60" s="393"/>
      <c r="GEI60" s="394"/>
      <c r="GEJ60" s="395"/>
      <c r="GEK60" s="389"/>
      <c r="GEL60" s="390"/>
      <c r="GEM60" s="391"/>
      <c r="GEN60" s="392"/>
      <c r="GEO60" s="393"/>
      <c r="GEP60" s="394"/>
      <c r="GEQ60" s="395"/>
      <c r="GER60" s="389"/>
      <c r="GES60" s="390"/>
      <c r="GET60" s="391"/>
      <c r="GEU60" s="392"/>
      <c r="GEV60" s="393"/>
      <c r="GEW60" s="394"/>
      <c r="GEX60" s="395"/>
      <c r="GEY60" s="389"/>
      <c r="GEZ60" s="390"/>
      <c r="GFA60" s="391"/>
      <c r="GFB60" s="392"/>
      <c r="GFC60" s="393"/>
      <c r="GFD60" s="394"/>
      <c r="GFE60" s="395"/>
      <c r="GFF60" s="389"/>
      <c r="GFG60" s="390"/>
      <c r="GFH60" s="391"/>
      <c r="GFI60" s="392"/>
      <c r="GFJ60" s="393"/>
      <c r="GFK60" s="394"/>
      <c r="GFL60" s="395"/>
      <c r="GFM60" s="389"/>
      <c r="GFN60" s="390"/>
      <c r="GFO60" s="391"/>
      <c r="GFP60" s="392"/>
      <c r="GFQ60" s="393"/>
      <c r="GFR60" s="394"/>
      <c r="GFS60" s="395"/>
      <c r="GFT60" s="389"/>
      <c r="GFU60" s="390"/>
      <c r="GFV60" s="391"/>
      <c r="GFW60" s="392"/>
      <c r="GFX60" s="393"/>
      <c r="GFY60" s="394"/>
      <c r="GFZ60" s="395"/>
      <c r="GGA60" s="389"/>
      <c r="GGB60" s="390"/>
      <c r="GGC60" s="391"/>
      <c r="GGD60" s="392"/>
      <c r="GGE60" s="393"/>
      <c r="GGF60" s="394"/>
      <c r="GGG60" s="395"/>
      <c r="GGH60" s="389"/>
      <c r="GGI60" s="390"/>
      <c r="GGJ60" s="391"/>
      <c r="GGK60" s="392"/>
      <c r="GGL60" s="393"/>
      <c r="GGM60" s="394"/>
      <c r="GGN60" s="395"/>
      <c r="GGO60" s="389"/>
      <c r="GGP60" s="390"/>
      <c r="GGQ60" s="391"/>
      <c r="GGR60" s="392"/>
      <c r="GGS60" s="393"/>
      <c r="GGT60" s="394"/>
      <c r="GGU60" s="395"/>
      <c r="GGV60" s="389"/>
      <c r="GGW60" s="390"/>
      <c r="GGX60" s="391"/>
      <c r="GGY60" s="392"/>
      <c r="GGZ60" s="393"/>
      <c r="GHA60" s="394"/>
      <c r="GHB60" s="395"/>
      <c r="GHC60" s="389"/>
      <c r="GHD60" s="390"/>
      <c r="GHE60" s="391"/>
      <c r="GHF60" s="392"/>
      <c r="GHG60" s="393"/>
      <c r="GHH60" s="394"/>
      <c r="GHI60" s="395"/>
      <c r="GHJ60" s="389"/>
      <c r="GHK60" s="390"/>
      <c r="GHL60" s="391"/>
      <c r="GHM60" s="392"/>
      <c r="GHN60" s="393"/>
      <c r="GHO60" s="394"/>
      <c r="GHP60" s="395"/>
      <c r="GHQ60" s="389"/>
      <c r="GHR60" s="390"/>
      <c r="GHS60" s="391"/>
      <c r="GHT60" s="392"/>
      <c r="GHU60" s="393"/>
      <c r="GHV60" s="394"/>
      <c r="GHW60" s="395"/>
      <c r="GHX60" s="389"/>
      <c r="GHY60" s="390"/>
      <c r="GHZ60" s="391"/>
      <c r="GIA60" s="392"/>
      <c r="GIB60" s="393"/>
      <c r="GIC60" s="394"/>
      <c r="GID60" s="395"/>
      <c r="GIE60" s="389"/>
      <c r="GIF60" s="390"/>
      <c r="GIG60" s="391"/>
      <c r="GIH60" s="392"/>
      <c r="GII60" s="393"/>
      <c r="GIJ60" s="394"/>
      <c r="GIK60" s="395"/>
      <c r="GIL60" s="389"/>
      <c r="GIM60" s="390"/>
      <c r="GIN60" s="391"/>
      <c r="GIO60" s="392"/>
      <c r="GIP60" s="393"/>
      <c r="GIQ60" s="394"/>
      <c r="GIR60" s="395"/>
      <c r="GIS60" s="389"/>
      <c r="GIT60" s="390"/>
      <c r="GIU60" s="391"/>
      <c r="GIV60" s="392"/>
      <c r="GIW60" s="393"/>
      <c r="GIX60" s="394"/>
      <c r="GIY60" s="395"/>
      <c r="GIZ60" s="389"/>
      <c r="GJA60" s="390"/>
      <c r="GJB60" s="391"/>
      <c r="GJC60" s="392"/>
      <c r="GJD60" s="393"/>
      <c r="GJE60" s="394"/>
      <c r="GJF60" s="395"/>
      <c r="GJG60" s="389"/>
      <c r="GJH60" s="390"/>
      <c r="GJI60" s="391"/>
      <c r="GJJ60" s="392"/>
      <c r="GJK60" s="393"/>
      <c r="GJL60" s="394"/>
      <c r="GJM60" s="395"/>
      <c r="GJN60" s="389"/>
      <c r="GJO60" s="390"/>
      <c r="GJP60" s="391"/>
      <c r="GJQ60" s="392"/>
      <c r="GJR60" s="393"/>
      <c r="GJS60" s="394"/>
      <c r="GJT60" s="395"/>
      <c r="GJU60" s="389"/>
      <c r="GJV60" s="390"/>
      <c r="GJW60" s="391"/>
      <c r="GJX60" s="392"/>
      <c r="GJY60" s="393"/>
      <c r="GJZ60" s="394"/>
      <c r="GKA60" s="395"/>
      <c r="GKB60" s="389"/>
      <c r="GKC60" s="390"/>
      <c r="GKD60" s="391"/>
      <c r="GKE60" s="392"/>
      <c r="GKF60" s="393"/>
      <c r="GKG60" s="394"/>
      <c r="GKH60" s="395"/>
      <c r="GKI60" s="389"/>
      <c r="GKJ60" s="390"/>
      <c r="GKK60" s="391"/>
      <c r="GKL60" s="392"/>
      <c r="GKM60" s="393"/>
      <c r="GKN60" s="394"/>
      <c r="GKO60" s="395"/>
      <c r="GKP60" s="389"/>
      <c r="GKQ60" s="390"/>
      <c r="GKR60" s="391"/>
      <c r="GKS60" s="392"/>
      <c r="GKT60" s="393"/>
      <c r="GKU60" s="394"/>
      <c r="GKV60" s="395"/>
      <c r="GKW60" s="389"/>
      <c r="GKX60" s="390"/>
      <c r="GKY60" s="391"/>
      <c r="GKZ60" s="392"/>
      <c r="GLA60" s="393"/>
      <c r="GLB60" s="394"/>
      <c r="GLC60" s="395"/>
      <c r="GLD60" s="389"/>
      <c r="GLE60" s="390"/>
      <c r="GLF60" s="391"/>
      <c r="GLG60" s="392"/>
      <c r="GLH60" s="393"/>
      <c r="GLI60" s="394"/>
      <c r="GLJ60" s="395"/>
      <c r="GLK60" s="389"/>
      <c r="GLL60" s="390"/>
      <c r="GLM60" s="391"/>
      <c r="GLN60" s="392"/>
      <c r="GLO60" s="393"/>
      <c r="GLP60" s="394"/>
      <c r="GLQ60" s="395"/>
      <c r="GLR60" s="389"/>
      <c r="GLS60" s="390"/>
      <c r="GLT60" s="391"/>
      <c r="GLU60" s="392"/>
      <c r="GLV60" s="393"/>
      <c r="GLW60" s="394"/>
      <c r="GLX60" s="395"/>
      <c r="GLY60" s="389"/>
      <c r="GLZ60" s="390"/>
      <c r="GMA60" s="391"/>
      <c r="GMB60" s="392"/>
      <c r="GMC60" s="393"/>
      <c r="GMD60" s="394"/>
      <c r="GME60" s="395"/>
      <c r="GMF60" s="389"/>
      <c r="GMG60" s="390"/>
      <c r="GMH60" s="391"/>
      <c r="GMI60" s="392"/>
      <c r="GMJ60" s="393"/>
      <c r="GMK60" s="394"/>
      <c r="GML60" s="395"/>
      <c r="GMM60" s="389"/>
      <c r="GMN60" s="390"/>
      <c r="GMO60" s="391"/>
      <c r="GMP60" s="392"/>
      <c r="GMQ60" s="393"/>
      <c r="GMR60" s="394"/>
      <c r="GMS60" s="395"/>
      <c r="GMT60" s="389"/>
      <c r="GMU60" s="390"/>
      <c r="GMV60" s="391"/>
      <c r="GMW60" s="392"/>
      <c r="GMX60" s="393"/>
      <c r="GMY60" s="394"/>
      <c r="GMZ60" s="395"/>
      <c r="GNA60" s="389"/>
      <c r="GNB60" s="390"/>
      <c r="GNC60" s="391"/>
      <c r="GND60" s="392"/>
      <c r="GNE60" s="393"/>
      <c r="GNF60" s="394"/>
      <c r="GNG60" s="395"/>
      <c r="GNH60" s="389"/>
      <c r="GNI60" s="390"/>
      <c r="GNJ60" s="391"/>
      <c r="GNK60" s="392"/>
      <c r="GNL60" s="393"/>
      <c r="GNM60" s="394"/>
      <c r="GNN60" s="395"/>
      <c r="GNO60" s="389"/>
      <c r="GNP60" s="390"/>
      <c r="GNQ60" s="391"/>
      <c r="GNR60" s="392"/>
      <c r="GNS60" s="393"/>
      <c r="GNT60" s="394"/>
      <c r="GNU60" s="395"/>
      <c r="GNV60" s="389"/>
      <c r="GNW60" s="390"/>
      <c r="GNX60" s="391"/>
      <c r="GNY60" s="392"/>
      <c r="GNZ60" s="393"/>
      <c r="GOA60" s="394"/>
      <c r="GOB60" s="395"/>
      <c r="GOC60" s="389"/>
      <c r="GOD60" s="390"/>
      <c r="GOE60" s="391"/>
      <c r="GOF60" s="392"/>
      <c r="GOG60" s="393"/>
      <c r="GOH60" s="394"/>
      <c r="GOI60" s="395"/>
      <c r="GOJ60" s="389"/>
      <c r="GOK60" s="390"/>
      <c r="GOL60" s="391"/>
      <c r="GOM60" s="392"/>
      <c r="GON60" s="393"/>
      <c r="GOO60" s="394"/>
      <c r="GOP60" s="395"/>
      <c r="GOQ60" s="389"/>
      <c r="GOR60" s="390"/>
      <c r="GOS60" s="391"/>
      <c r="GOT60" s="392"/>
      <c r="GOU60" s="393"/>
      <c r="GOV60" s="394"/>
      <c r="GOW60" s="395"/>
      <c r="GOX60" s="389"/>
      <c r="GOY60" s="390"/>
      <c r="GOZ60" s="391"/>
      <c r="GPA60" s="392"/>
      <c r="GPB60" s="393"/>
      <c r="GPC60" s="394"/>
      <c r="GPD60" s="395"/>
      <c r="GPE60" s="389"/>
      <c r="GPF60" s="390"/>
      <c r="GPG60" s="391"/>
      <c r="GPH60" s="392"/>
      <c r="GPI60" s="393"/>
      <c r="GPJ60" s="394"/>
      <c r="GPK60" s="395"/>
      <c r="GPL60" s="389"/>
      <c r="GPM60" s="390"/>
      <c r="GPN60" s="391"/>
      <c r="GPO60" s="392"/>
      <c r="GPP60" s="393"/>
      <c r="GPQ60" s="394"/>
      <c r="GPR60" s="395"/>
      <c r="GPS60" s="389"/>
      <c r="GPT60" s="390"/>
      <c r="GPU60" s="391"/>
      <c r="GPV60" s="392"/>
      <c r="GPW60" s="393"/>
      <c r="GPX60" s="394"/>
      <c r="GPY60" s="395"/>
      <c r="GPZ60" s="389"/>
      <c r="GQA60" s="390"/>
      <c r="GQB60" s="391"/>
      <c r="GQC60" s="392"/>
      <c r="GQD60" s="393"/>
      <c r="GQE60" s="394"/>
      <c r="GQF60" s="395"/>
      <c r="GQG60" s="389"/>
      <c r="GQH60" s="390"/>
      <c r="GQI60" s="391"/>
      <c r="GQJ60" s="392"/>
      <c r="GQK60" s="393"/>
      <c r="GQL60" s="394"/>
      <c r="GQM60" s="395"/>
      <c r="GQN60" s="389"/>
      <c r="GQO60" s="390"/>
      <c r="GQP60" s="391"/>
      <c r="GQQ60" s="392"/>
      <c r="GQR60" s="393"/>
      <c r="GQS60" s="394"/>
      <c r="GQT60" s="395"/>
      <c r="GQU60" s="389"/>
      <c r="GQV60" s="390"/>
      <c r="GQW60" s="391"/>
      <c r="GQX60" s="392"/>
      <c r="GQY60" s="393"/>
      <c r="GQZ60" s="394"/>
      <c r="GRA60" s="395"/>
      <c r="GRB60" s="389"/>
      <c r="GRC60" s="390"/>
      <c r="GRD60" s="391"/>
      <c r="GRE60" s="392"/>
      <c r="GRF60" s="393"/>
      <c r="GRG60" s="394"/>
      <c r="GRH60" s="395"/>
      <c r="GRI60" s="389"/>
      <c r="GRJ60" s="390"/>
      <c r="GRK60" s="391"/>
      <c r="GRL60" s="392"/>
      <c r="GRM60" s="393"/>
      <c r="GRN60" s="394"/>
      <c r="GRO60" s="395"/>
      <c r="GRP60" s="389"/>
      <c r="GRQ60" s="390"/>
      <c r="GRR60" s="391"/>
      <c r="GRS60" s="392"/>
      <c r="GRT60" s="393"/>
      <c r="GRU60" s="394"/>
      <c r="GRV60" s="395"/>
      <c r="GRW60" s="389"/>
      <c r="GRX60" s="390"/>
      <c r="GRY60" s="391"/>
      <c r="GRZ60" s="392"/>
      <c r="GSA60" s="393"/>
      <c r="GSB60" s="394"/>
      <c r="GSC60" s="395"/>
      <c r="GSD60" s="389"/>
      <c r="GSE60" s="390"/>
      <c r="GSF60" s="391"/>
      <c r="GSG60" s="392"/>
      <c r="GSH60" s="393"/>
      <c r="GSI60" s="394"/>
      <c r="GSJ60" s="395"/>
      <c r="GSK60" s="389"/>
      <c r="GSL60" s="390"/>
      <c r="GSM60" s="391"/>
      <c r="GSN60" s="392"/>
      <c r="GSO60" s="393"/>
      <c r="GSP60" s="394"/>
      <c r="GSQ60" s="395"/>
      <c r="GSR60" s="389"/>
      <c r="GSS60" s="390"/>
      <c r="GST60" s="391"/>
      <c r="GSU60" s="392"/>
      <c r="GSV60" s="393"/>
      <c r="GSW60" s="394"/>
      <c r="GSX60" s="395"/>
      <c r="GSY60" s="389"/>
      <c r="GSZ60" s="390"/>
      <c r="GTA60" s="391"/>
      <c r="GTB60" s="392"/>
      <c r="GTC60" s="393"/>
      <c r="GTD60" s="394"/>
      <c r="GTE60" s="395"/>
      <c r="GTF60" s="389"/>
      <c r="GTG60" s="390"/>
      <c r="GTH60" s="391"/>
      <c r="GTI60" s="392"/>
      <c r="GTJ60" s="393"/>
      <c r="GTK60" s="394"/>
      <c r="GTL60" s="395"/>
      <c r="GTM60" s="389"/>
      <c r="GTN60" s="390"/>
      <c r="GTO60" s="391"/>
      <c r="GTP60" s="392"/>
      <c r="GTQ60" s="393"/>
      <c r="GTR60" s="394"/>
      <c r="GTS60" s="395"/>
      <c r="GTT60" s="389"/>
      <c r="GTU60" s="390"/>
      <c r="GTV60" s="391"/>
      <c r="GTW60" s="392"/>
      <c r="GTX60" s="393"/>
      <c r="GTY60" s="394"/>
      <c r="GTZ60" s="395"/>
      <c r="GUA60" s="389"/>
      <c r="GUB60" s="390"/>
      <c r="GUC60" s="391"/>
      <c r="GUD60" s="392"/>
      <c r="GUE60" s="393"/>
      <c r="GUF60" s="394"/>
      <c r="GUG60" s="395"/>
      <c r="GUH60" s="389"/>
      <c r="GUI60" s="390"/>
      <c r="GUJ60" s="391"/>
      <c r="GUK60" s="392"/>
      <c r="GUL60" s="393"/>
      <c r="GUM60" s="394"/>
      <c r="GUN60" s="395"/>
      <c r="GUO60" s="389"/>
      <c r="GUP60" s="390"/>
      <c r="GUQ60" s="391"/>
      <c r="GUR60" s="392"/>
      <c r="GUS60" s="393"/>
      <c r="GUT60" s="394"/>
      <c r="GUU60" s="395"/>
      <c r="GUV60" s="389"/>
      <c r="GUW60" s="390"/>
      <c r="GUX60" s="391"/>
      <c r="GUY60" s="392"/>
      <c r="GUZ60" s="393"/>
      <c r="GVA60" s="394"/>
      <c r="GVB60" s="395"/>
      <c r="GVC60" s="389"/>
      <c r="GVD60" s="390"/>
      <c r="GVE60" s="391"/>
      <c r="GVF60" s="392"/>
      <c r="GVG60" s="393"/>
      <c r="GVH60" s="394"/>
      <c r="GVI60" s="395"/>
      <c r="GVJ60" s="389"/>
      <c r="GVK60" s="390"/>
      <c r="GVL60" s="391"/>
      <c r="GVM60" s="392"/>
      <c r="GVN60" s="393"/>
      <c r="GVO60" s="394"/>
      <c r="GVP60" s="395"/>
      <c r="GVQ60" s="389"/>
      <c r="GVR60" s="390"/>
      <c r="GVS60" s="391"/>
      <c r="GVT60" s="392"/>
      <c r="GVU60" s="393"/>
      <c r="GVV60" s="394"/>
      <c r="GVW60" s="395"/>
      <c r="GVX60" s="389"/>
      <c r="GVY60" s="390"/>
      <c r="GVZ60" s="391"/>
      <c r="GWA60" s="392"/>
      <c r="GWB60" s="393"/>
      <c r="GWC60" s="394"/>
      <c r="GWD60" s="395"/>
      <c r="GWE60" s="389"/>
      <c r="GWF60" s="390"/>
      <c r="GWG60" s="391"/>
      <c r="GWH60" s="392"/>
      <c r="GWI60" s="393"/>
      <c r="GWJ60" s="394"/>
      <c r="GWK60" s="395"/>
      <c r="GWL60" s="389"/>
      <c r="GWM60" s="390"/>
      <c r="GWN60" s="391"/>
      <c r="GWO60" s="392"/>
      <c r="GWP60" s="393"/>
      <c r="GWQ60" s="394"/>
      <c r="GWR60" s="395"/>
      <c r="GWS60" s="389"/>
      <c r="GWT60" s="390"/>
      <c r="GWU60" s="391"/>
      <c r="GWV60" s="392"/>
      <c r="GWW60" s="393"/>
      <c r="GWX60" s="394"/>
      <c r="GWY60" s="395"/>
      <c r="GWZ60" s="389"/>
      <c r="GXA60" s="390"/>
      <c r="GXB60" s="391"/>
      <c r="GXC60" s="392"/>
      <c r="GXD60" s="393"/>
      <c r="GXE60" s="394"/>
      <c r="GXF60" s="395"/>
      <c r="GXG60" s="389"/>
      <c r="GXH60" s="390"/>
      <c r="GXI60" s="391"/>
      <c r="GXJ60" s="392"/>
      <c r="GXK60" s="393"/>
      <c r="GXL60" s="394"/>
      <c r="GXM60" s="395"/>
      <c r="GXN60" s="389"/>
      <c r="GXO60" s="390"/>
      <c r="GXP60" s="391"/>
      <c r="GXQ60" s="392"/>
      <c r="GXR60" s="393"/>
      <c r="GXS60" s="394"/>
      <c r="GXT60" s="395"/>
      <c r="GXU60" s="389"/>
      <c r="GXV60" s="390"/>
      <c r="GXW60" s="391"/>
      <c r="GXX60" s="392"/>
      <c r="GXY60" s="393"/>
      <c r="GXZ60" s="394"/>
      <c r="GYA60" s="395"/>
      <c r="GYB60" s="389"/>
      <c r="GYC60" s="390"/>
      <c r="GYD60" s="391"/>
      <c r="GYE60" s="392"/>
      <c r="GYF60" s="393"/>
      <c r="GYG60" s="394"/>
      <c r="GYH60" s="395"/>
      <c r="GYI60" s="389"/>
      <c r="GYJ60" s="390"/>
      <c r="GYK60" s="391"/>
      <c r="GYL60" s="392"/>
      <c r="GYM60" s="393"/>
      <c r="GYN60" s="394"/>
      <c r="GYO60" s="395"/>
      <c r="GYP60" s="389"/>
      <c r="GYQ60" s="390"/>
      <c r="GYR60" s="391"/>
      <c r="GYS60" s="392"/>
      <c r="GYT60" s="393"/>
      <c r="GYU60" s="394"/>
      <c r="GYV60" s="395"/>
      <c r="GYW60" s="389"/>
      <c r="GYX60" s="390"/>
      <c r="GYY60" s="391"/>
      <c r="GYZ60" s="392"/>
      <c r="GZA60" s="393"/>
      <c r="GZB60" s="394"/>
      <c r="GZC60" s="395"/>
      <c r="GZD60" s="389"/>
      <c r="GZE60" s="390"/>
      <c r="GZF60" s="391"/>
      <c r="GZG60" s="392"/>
      <c r="GZH60" s="393"/>
      <c r="GZI60" s="394"/>
      <c r="GZJ60" s="395"/>
      <c r="GZK60" s="389"/>
      <c r="GZL60" s="390"/>
      <c r="GZM60" s="391"/>
      <c r="GZN60" s="392"/>
      <c r="GZO60" s="393"/>
      <c r="GZP60" s="394"/>
      <c r="GZQ60" s="395"/>
      <c r="GZR60" s="389"/>
      <c r="GZS60" s="390"/>
      <c r="GZT60" s="391"/>
      <c r="GZU60" s="392"/>
      <c r="GZV60" s="393"/>
      <c r="GZW60" s="394"/>
      <c r="GZX60" s="395"/>
      <c r="GZY60" s="389"/>
      <c r="GZZ60" s="390"/>
      <c r="HAA60" s="391"/>
      <c r="HAB60" s="392"/>
      <c r="HAC60" s="393"/>
      <c r="HAD60" s="394"/>
      <c r="HAE60" s="395"/>
      <c r="HAF60" s="389"/>
      <c r="HAG60" s="390"/>
      <c r="HAH60" s="391"/>
      <c r="HAI60" s="392"/>
      <c r="HAJ60" s="393"/>
      <c r="HAK60" s="394"/>
      <c r="HAL60" s="395"/>
      <c r="HAM60" s="389"/>
      <c r="HAN60" s="390"/>
      <c r="HAO60" s="391"/>
      <c r="HAP60" s="392"/>
      <c r="HAQ60" s="393"/>
      <c r="HAR60" s="394"/>
      <c r="HAS60" s="395"/>
      <c r="HAT60" s="389"/>
      <c r="HAU60" s="390"/>
      <c r="HAV60" s="391"/>
      <c r="HAW60" s="392"/>
      <c r="HAX60" s="393"/>
      <c r="HAY60" s="394"/>
      <c r="HAZ60" s="395"/>
      <c r="HBA60" s="389"/>
      <c r="HBB60" s="390"/>
      <c r="HBC60" s="391"/>
      <c r="HBD60" s="392"/>
      <c r="HBE60" s="393"/>
      <c r="HBF60" s="394"/>
      <c r="HBG60" s="395"/>
      <c r="HBH60" s="389"/>
      <c r="HBI60" s="390"/>
      <c r="HBJ60" s="391"/>
      <c r="HBK60" s="392"/>
      <c r="HBL60" s="393"/>
      <c r="HBM60" s="394"/>
      <c r="HBN60" s="395"/>
      <c r="HBO60" s="389"/>
      <c r="HBP60" s="390"/>
      <c r="HBQ60" s="391"/>
      <c r="HBR60" s="392"/>
      <c r="HBS60" s="393"/>
      <c r="HBT60" s="394"/>
      <c r="HBU60" s="395"/>
      <c r="HBV60" s="389"/>
      <c r="HBW60" s="390"/>
      <c r="HBX60" s="391"/>
      <c r="HBY60" s="392"/>
      <c r="HBZ60" s="393"/>
      <c r="HCA60" s="394"/>
      <c r="HCB60" s="395"/>
      <c r="HCC60" s="389"/>
      <c r="HCD60" s="390"/>
      <c r="HCE60" s="391"/>
      <c r="HCF60" s="392"/>
      <c r="HCG60" s="393"/>
      <c r="HCH60" s="394"/>
      <c r="HCI60" s="395"/>
      <c r="HCJ60" s="389"/>
      <c r="HCK60" s="390"/>
      <c r="HCL60" s="391"/>
      <c r="HCM60" s="392"/>
      <c r="HCN60" s="393"/>
      <c r="HCO60" s="394"/>
      <c r="HCP60" s="395"/>
      <c r="HCQ60" s="389"/>
      <c r="HCR60" s="390"/>
      <c r="HCS60" s="391"/>
      <c r="HCT60" s="392"/>
      <c r="HCU60" s="393"/>
      <c r="HCV60" s="394"/>
      <c r="HCW60" s="395"/>
      <c r="HCX60" s="389"/>
      <c r="HCY60" s="390"/>
      <c r="HCZ60" s="391"/>
      <c r="HDA60" s="392"/>
      <c r="HDB60" s="393"/>
      <c r="HDC60" s="394"/>
      <c r="HDD60" s="395"/>
      <c r="HDE60" s="389"/>
      <c r="HDF60" s="390"/>
      <c r="HDG60" s="391"/>
      <c r="HDH60" s="392"/>
      <c r="HDI60" s="393"/>
      <c r="HDJ60" s="394"/>
      <c r="HDK60" s="395"/>
      <c r="HDL60" s="389"/>
      <c r="HDM60" s="390"/>
      <c r="HDN60" s="391"/>
      <c r="HDO60" s="392"/>
      <c r="HDP60" s="393"/>
      <c r="HDQ60" s="394"/>
      <c r="HDR60" s="395"/>
      <c r="HDS60" s="389"/>
      <c r="HDT60" s="390"/>
      <c r="HDU60" s="391"/>
      <c r="HDV60" s="392"/>
      <c r="HDW60" s="393"/>
      <c r="HDX60" s="394"/>
      <c r="HDY60" s="395"/>
      <c r="HDZ60" s="389"/>
      <c r="HEA60" s="390"/>
      <c r="HEB60" s="391"/>
      <c r="HEC60" s="392"/>
      <c r="HED60" s="393"/>
      <c r="HEE60" s="394"/>
      <c r="HEF60" s="395"/>
      <c r="HEG60" s="389"/>
      <c r="HEH60" s="390"/>
      <c r="HEI60" s="391"/>
      <c r="HEJ60" s="392"/>
      <c r="HEK60" s="393"/>
      <c r="HEL60" s="394"/>
      <c r="HEM60" s="395"/>
      <c r="HEN60" s="389"/>
      <c r="HEO60" s="390"/>
      <c r="HEP60" s="391"/>
      <c r="HEQ60" s="392"/>
      <c r="HER60" s="393"/>
      <c r="HES60" s="394"/>
      <c r="HET60" s="395"/>
      <c r="HEU60" s="389"/>
      <c r="HEV60" s="390"/>
      <c r="HEW60" s="391"/>
      <c r="HEX60" s="392"/>
      <c r="HEY60" s="393"/>
      <c r="HEZ60" s="394"/>
      <c r="HFA60" s="395"/>
      <c r="HFB60" s="389"/>
      <c r="HFC60" s="390"/>
      <c r="HFD60" s="391"/>
      <c r="HFE60" s="392"/>
      <c r="HFF60" s="393"/>
      <c r="HFG60" s="394"/>
      <c r="HFH60" s="395"/>
      <c r="HFI60" s="389"/>
      <c r="HFJ60" s="390"/>
      <c r="HFK60" s="391"/>
      <c r="HFL60" s="392"/>
      <c r="HFM60" s="393"/>
      <c r="HFN60" s="394"/>
      <c r="HFO60" s="395"/>
      <c r="HFP60" s="389"/>
      <c r="HFQ60" s="390"/>
      <c r="HFR60" s="391"/>
      <c r="HFS60" s="392"/>
      <c r="HFT60" s="393"/>
      <c r="HFU60" s="394"/>
      <c r="HFV60" s="395"/>
      <c r="HFW60" s="389"/>
      <c r="HFX60" s="390"/>
      <c r="HFY60" s="391"/>
      <c r="HFZ60" s="392"/>
      <c r="HGA60" s="393"/>
      <c r="HGB60" s="394"/>
      <c r="HGC60" s="395"/>
      <c r="HGD60" s="389"/>
      <c r="HGE60" s="390"/>
      <c r="HGF60" s="391"/>
      <c r="HGG60" s="392"/>
      <c r="HGH60" s="393"/>
      <c r="HGI60" s="394"/>
      <c r="HGJ60" s="395"/>
      <c r="HGK60" s="389"/>
      <c r="HGL60" s="390"/>
      <c r="HGM60" s="391"/>
      <c r="HGN60" s="392"/>
      <c r="HGO60" s="393"/>
      <c r="HGP60" s="394"/>
      <c r="HGQ60" s="395"/>
      <c r="HGR60" s="389"/>
      <c r="HGS60" s="390"/>
      <c r="HGT60" s="391"/>
      <c r="HGU60" s="392"/>
      <c r="HGV60" s="393"/>
      <c r="HGW60" s="394"/>
      <c r="HGX60" s="395"/>
      <c r="HGY60" s="389"/>
      <c r="HGZ60" s="390"/>
      <c r="HHA60" s="391"/>
      <c r="HHB60" s="392"/>
      <c r="HHC60" s="393"/>
      <c r="HHD60" s="394"/>
      <c r="HHE60" s="395"/>
      <c r="HHF60" s="389"/>
      <c r="HHG60" s="390"/>
      <c r="HHH60" s="391"/>
      <c r="HHI60" s="392"/>
      <c r="HHJ60" s="393"/>
      <c r="HHK60" s="394"/>
      <c r="HHL60" s="395"/>
      <c r="HHM60" s="389"/>
      <c r="HHN60" s="390"/>
      <c r="HHO60" s="391"/>
      <c r="HHP60" s="392"/>
      <c r="HHQ60" s="393"/>
      <c r="HHR60" s="394"/>
      <c r="HHS60" s="395"/>
      <c r="HHT60" s="389"/>
      <c r="HHU60" s="390"/>
      <c r="HHV60" s="391"/>
      <c r="HHW60" s="392"/>
      <c r="HHX60" s="393"/>
      <c r="HHY60" s="394"/>
      <c r="HHZ60" s="395"/>
      <c r="HIA60" s="389"/>
      <c r="HIB60" s="390"/>
      <c r="HIC60" s="391"/>
      <c r="HID60" s="392"/>
      <c r="HIE60" s="393"/>
      <c r="HIF60" s="394"/>
      <c r="HIG60" s="395"/>
      <c r="HIH60" s="389"/>
      <c r="HII60" s="390"/>
      <c r="HIJ60" s="391"/>
      <c r="HIK60" s="392"/>
      <c r="HIL60" s="393"/>
      <c r="HIM60" s="394"/>
      <c r="HIN60" s="395"/>
      <c r="HIO60" s="389"/>
      <c r="HIP60" s="390"/>
      <c r="HIQ60" s="391"/>
      <c r="HIR60" s="392"/>
      <c r="HIS60" s="393"/>
      <c r="HIT60" s="394"/>
      <c r="HIU60" s="395"/>
      <c r="HIV60" s="389"/>
      <c r="HIW60" s="390"/>
      <c r="HIX60" s="391"/>
      <c r="HIY60" s="392"/>
      <c r="HIZ60" s="393"/>
      <c r="HJA60" s="394"/>
      <c r="HJB60" s="395"/>
      <c r="HJC60" s="389"/>
      <c r="HJD60" s="390"/>
      <c r="HJE60" s="391"/>
      <c r="HJF60" s="392"/>
      <c r="HJG60" s="393"/>
      <c r="HJH60" s="394"/>
      <c r="HJI60" s="395"/>
      <c r="HJJ60" s="389"/>
      <c r="HJK60" s="390"/>
      <c r="HJL60" s="391"/>
      <c r="HJM60" s="392"/>
      <c r="HJN60" s="393"/>
      <c r="HJO60" s="394"/>
      <c r="HJP60" s="395"/>
      <c r="HJQ60" s="389"/>
      <c r="HJR60" s="390"/>
      <c r="HJS60" s="391"/>
      <c r="HJT60" s="392"/>
      <c r="HJU60" s="393"/>
      <c r="HJV60" s="394"/>
      <c r="HJW60" s="395"/>
      <c r="HJX60" s="389"/>
      <c r="HJY60" s="390"/>
      <c r="HJZ60" s="391"/>
      <c r="HKA60" s="392"/>
      <c r="HKB60" s="393"/>
      <c r="HKC60" s="394"/>
      <c r="HKD60" s="395"/>
      <c r="HKE60" s="389"/>
      <c r="HKF60" s="390"/>
      <c r="HKG60" s="391"/>
      <c r="HKH60" s="392"/>
      <c r="HKI60" s="393"/>
      <c r="HKJ60" s="394"/>
      <c r="HKK60" s="395"/>
      <c r="HKL60" s="389"/>
      <c r="HKM60" s="390"/>
      <c r="HKN60" s="391"/>
      <c r="HKO60" s="392"/>
      <c r="HKP60" s="393"/>
      <c r="HKQ60" s="394"/>
      <c r="HKR60" s="395"/>
      <c r="HKS60" s="389"/>
      <c r="HKT60" s="390"/>
      <c r="HKU60" s="391"/>
      <c r="HKV60" s="392"/>
      <c r="HKW60" s="393"/>
      <c r="HKX60" s="394"/>
      <c r="HKY60" s="395"/>
      <c r="HKZ60" s="389"/>
      <c r="HLA60" s="390"/>
      <c r="HLB60" s="391"/>
      <c r="HLC60" s="392"/>
      <c r="HLD60" s="393"/>
      <c r="HLE60" s="394"/>
      <c r="HLF60" s="395"/>
      <c r="HLG60" s="389"/>
      <c r="HLH60" s="390"/>
      <c r="HLI60" s="391"/>
      <c r="HLJ60" s="392"/>
      <c r="HLK60" s="393"/>
      <c r="HLL60" s="394"/>
      <c r="HLM60" s="395"/>
      <c r="HLN60" s="389"/>
      <c r="HLO60" s="390"/>
      <c r="HLP60" s="391"/>
      <c r="HLQ60" s="392"/>
      <c r="HLR60" s="393"/>
      <c r="HLS60" s="394"/>
      <c r="HLT60" s="395"/>
      <c r="HLU60" s="389"/>
      <c r="HLV60" s="390"/>
      <c r="HLW60" s="391"/>
      <c r="HLX60" s="392"/>
      <c r="HLY60" s="393"/>
      <c r="HLZ60" s="394"/>
      <c r="HMA60" s="395"/>
      <c r="HMB60" s="389"/>
      <c r="HMC60" s="390"/>
      <c r="HMD60" s="391"/>
      <c r="HME60" s="392"/>
      <c r="HMF60" s="393"/>
      <c r="HMG60" s="394"/>
      <c r="HMH60" s="395"/>
      <c r="HMI60" s="389"/>
      <c r="HMJ60" s="390"/>
      <c r="HMK60" s="391"/>
      <c r="HML60" s="392"/>
      <c r="HMM60" s="393"/>
      <c r="HMN60" s="394"/>
      <c r="HMO60" s="395"/>
      <c r="HMP60" s="389"/>
      <c r="HMQ60" s="390"/>
      <c r="HMR60" s="391"/>
      <c r="HMS60" s="392"/>
      <c r="HMT60" s="393"/>
      <c r="HMU60" s="394"/>
      <c r="HMV60" s="395"/>
      <c r="HMW60" s="389"/>
      <c r="HMX60" s="390"/>
      <c r="HMY60" s="391"/>
      <c r="HMZ60" s="392"/>
      <c r="HNA60" s="393"/>
      <c r="HNB60" s="394"/>
      <c r="HNC60" s="395"/>
      <c r="HND60" s="389"/>
      <c r="HNE60" s="390"/>
      <c r="HNF60" s="391"/>
      <c r="HNG60" s="392"/>
      <c r="HNH60" s="393"/>
      <c r="HNI60" s="394"/>
      <c r="HNJ60" s="395"/>
      <c r="HNK60" s="389"/>
      <c r="HNL60" s="390"/>
      <c r="HNM60" s="391"/>
      <c r="HNN60" s="392"/>
      <c r="HNO60" s="393"/>
      <c r="HNP60" s="394"/>
      <c r="HNQ60" s="395"/>
      <c r="HNR60" s="389"/>
      <c r="HNS60" s="390"/>
      <c r="HNT60" s="391"/>
      <c r="HNU60" s="392"/>
      <c r="HNV60" s="393"/>
      <c r="HNW60" s="394"/>
      <c r="HNX60" s="395"/>
      <c r="HNY60" s="389"/>
      <c r="HNZ60" s="390"/>
      <c r="HOA60" s="391"/>
      <c r="HOB60" s="392"/>
      <c r="HOC60" s="393"/>
      <c r="HOD60" s="394"/>
      <c r="HOE60" s="395"/>
      <c r="HOF60" s="389"/>
      <c r="HOG60" s="390"/>
      <c r="HOH60" s="391"/>
      <c r="HOI60" s="392"/>
      <c r="HOJ60" s="393"/>
      <c r="HOK60" s="394"/>
      <c r="HOL60" s="395"/>
      <c r="HOM60" s="389"/>
      <c r="HON60" s="390"/>
      <c r="HOO60" s="391"/>
      <c r="HOP60" s="392"/>
      <c r="HOQ60" s="393"/>
      <c r="HOR60" s="394"/>
      <c r="HOS60" s="395"/>
      <c r="HOT60" s="389"/>
      <c r="HOU60" s="390"/>
      <c r="HOV60" s="391"/>
      <c r="HOW60" s="392"/>
      <c r="HOX60" s="393"/>
      <c r="HOY60" s="394"/>
      <c r="HOZ60" s="395"/>
      <c r="HPA60" s="389"/>
      <c r="HPB60" s="390"/>
      <c r="HPC60" s="391"/>
      <c r="HPD60" s="392"/>
      <c r="HPE60" s="393"/>
      <c r="HPF60" s="394"/>
      <c r="HPG60" s="395"/>
      <c r="HPH60" s="389"/>
      <c r="HPI60" s="390"/>
      <c r="HPJ60" s="391"/>
      <c r="HPK60" s="392"/>
      <c r="HPL60" s="393"/>
      <c r="HPM60" s="394"/>
      <c r="HPN60" s="395"/>
      <c r="HPO60" s="389"/>
      <c r="HPP60" s="390"/>
      <c r="HPQ60" s="391"/>
      <c r="HPR60" s="392"/>
      <c r="HPS60" s="393"/>
      <c r="HPT60" s="394"/>
      <c r="HPU60" s="395"/>
      <c r="HPV60" s="389"/>
      <c r="HPW60" s="390"/>
      <c r="HPX60" s="391"/>
      <c r="HPY60" s="392"/>
      <c r="HPZ60" s="393"/>
      <c r="HQA60" s="394"/>
      <c r="HQB60" s="395"/>
      <c r="HQC60" s="389"/>
      <c r="HQD60" s="390"/>
      <c r="HQE60" s="391"/>
      <c r="HQF60" s="392"/>
      <c r="HQG60" s="393"/>
      <c r="HQH60" s="394"/>
      <c r="HQI60" s="395"/>
      <c r="HQJ60" s="389"/>
      <c r="HQK60" s="390"/>
      <c r="HQL60" s="391"/>
      <c r="HQM60" s="392"/>
      <c r="HQN60" s="393"/>
      <c r="HQO60" s="394"/>
      <c r="HQP60" s="395"/>
      <c r="HQQ60" s="389"/>
      <c r="HQR60" s="390"/>
      <c r="HQS60" s="391"/>
      <c r="HQT60" s="392"/>
      <c r="HQU60" s="393"/>
      <c r="HQV60" s="394"/>
      <c r="HQW60" s="395"/>
      <c r="HQX60" s="389"/>
      <c r="HQY60" s="390"/>
      <c r="HQZ60" s="391"/>
      <c r="HRA60" s="392"/>
      <c r="HRB60" s="393"/>
      <c r="HRC60" s="394"/>
      <c r="HRD60" s="395"/>
      <c r="HRE60" s="389"/>
      <c r="HRF60" s="390"/>
      <c r="HRG60" s="391"/>
      <c r="HRH60" s="392"/>
      <c r="HRI60" s="393"/>
      <c r="HRJ60" s="394"/>
      <c r="HRK60" s="395"/>
      <c r="HRL60" s="389"/>
      <c r="HRM60" s="390"/>
      <c r="HRN60" s="391"/>
      <c r="HRO60" s="392"/>
      <c r="HRP60" s="393"/>
      <c r="HRQ60" s="394"/>
      <c r="HRR60" s="395"/>
      <c r="HRS60" s="389"/>
      <c r="HRT60" s="390"/>
      <c r="HRU60" s="391"/>
      <c r="HRV60" s="392"/>
      <c r="HRW60" s="393"/>
      <c r="HRX60" s="394"/>
      <c r="HRY60" s="395"/>
      <c r="HRZ60" s="389"/>
      <c r="HSA60" s="390"/>
      <c r="HSB60" s="391"/>
      <c r="HSC60" s="392"/>
      <c r="HSD60" s="393"/>
      <c r="HSE60" s="394"/>
      <c r="HSF60" s="395"/>
      <c r="HSG60" s="389"/>
      <c r="HSH60" s="390"/>
      <c r="HSI60" s="391"/>
      <c r="HSJ60" s="392"/>
      <c r="HSK60" s="393"/>
      <c r="HSL60" s="394"/>
      <c r="HSM60" s="395"/>
      <c r="HSN60" s="389"/>
      <c r="HSO60" s="390"/>
      <c r="HSP60" s="391"/>
      <c r="HSQ60" s="392"/>
      <c r="HSR60" s="393"/>
      <c r="HSS60" s="394"/>
      <c r="HST60" s="395"/>
      <c r="HSU60" s="389"/>
      <c r="HSV60" s="390"/>
      <c r="HSW60" s="391"/>
      <c r="HSX60" s="392"/>
      <c r="HSY60" s="393"/>
      <c r="HSZ60" s="394"/>
      <c r="HTA60" s="395"/>
      <c r="HTB60" s="389"/>
      <c r="HTC60" s="390"/>
      <c r="HTD60" s="391"/>
      <c r="HTE60" s="392"/>
      <c r="HTF60" s="393"/>
      <c r="HTG60" s="394"/>
      <c r="HTH60" s="395"/>
      <c r="HTI60" s="389"/>
      <c r="HTJ60" s="390"/>
      <c r="HTK60" s="391"/>
      <c r="HTL60" s="392"/>
      <c r="HTM60" s="393"/>
      <c r="HTN60" s="394"/>
      <c r="HTO60" s="395"/>
      <c r="HTP60" s="389"/>
      <c r="HTQ60" s="390"/>
      <c r="HTR60" s="391"/>
      <c r="HTS60" s="392"/>
      <c r="HTT60" s="393"/>
      <c r="HTU60" s="394"/>
      <c r="HTV60" s="395"/>
      <c r="HTW60" s="389"/>
      <c r="HTX60" s="390"/>
      <c r="HTY60" s="391"/>
      <c r="HTZ60" s="392"/>
      <c r="HUA60" s="393"/>
      <c r="HUB60" s="394"/>
      <c r="HUC60" s="395"/>
      <c r="HUD60" s="389"/>
      <c r="HUE60" s="390"/>
      <c r="HUF60" s="391"/>
      <c r="HUG60" s="392"/>
      <c r="HUH60" s="393"/>
      <c r="HUI60" s="394"/>
      <c r="HUJ60" s="395"/>
      <c r="HUK60" s="389"/>
      <c r="HUL60" s="390"/>
      <c r="HUM60" s="391"/>
      <c r="HUN60" s="392"/>
      <c r="HUO60" s="393"/>
      <c r="HUP60" s="394"/>
      <c r="HUQ60" s="395"/>
      <c r="HUR60" s="389"/>
      <c r="HUS60" s="390"/>
      <c r="HUT60" s="391"/>
      <c r="HUU60" s="392"/>
      <c r="HUV60" s="393"/>
      <c r="HUW60" s="394"/>
      <c r="HUX60" s="395"/>
      <c r="HUY60" s="389"/>
      <c r="HUZ60" s="390"/>
      <c r="HVA60" s="391"/>
      <c r="HVB60" s="392"/>
      <c r="HVC60" s="393"/>
      <c r="HVD60" s="394"/>
      <c r="HVE60" s="395"/>
      <c r="HVF60" s="389"/>
      <c r="HVG60" s="390"/>
      <c r="HVH60" s="391"/>
      <c r="HVI60" s="392"/>
      <c r="HVJ60" s="393"/>
      <c r="HVK60" s="394"/>
      <c r="HVL60" s="395"/>
      <c r="HVM60" s="389"/>
      <c r="HVN60" s="390"/>
      <c r="HVO60" s="391"/>
      <c r="HVP60" s="392"/>
      <c r="HVQ60" s="393"/>
      <c r="HVR60" s="394"/>
      <c r="HVS60" s="395"/>
      <c r="HVT60" s="389"/>
      <c r="HVU60" s="390"/>
      <c r="HVV60" s="391"/>
      <c r="HVW60" s="392"/>
      <c r="HVX60" s="393"/>
      <c r="HVY60" s="394"/>
      <c r="HVZ60" s="395"/>
      <c r="HWA60" s="389"/>
      <c r="HWB60" s="390"/>
      <c r="HWC60" s="391"/>
      <c r="HWD60" s="392"/>
      <c r="HWE60" s="393"/>
      <c r="HWF60" s="394"/>
      <c r="HWG60" s="395"/>
      <c r="HWH60" s="389"/>
      <c r="HWI60" s="390"/>
      <c r="HWJ60" s="391"/>
      <c r="HWK60" s="392"/>
      <c r="HWL60" s="393"/>
      <c r="HWM60" s="394"/>
      <c r="HWN60" s="395"/>
      <c r="HWO60" s="389"/>
      <c r="HWP60" s="390"/>
      <c r="HWQ60" s="391"/>
      <c r="HWR60" s="392"/>
      <c r="HWS60" s="393"/>
      <c r="HWT60" s="394"/>
      <c r="HWU60" s="395"/>
      <c r="HWV60" s="389"/>
      <c r="HWW60" s="390"/>
      <c r="HWX60" s="391"/>
      <c r="HWY60" s="392"/>
      <c r="HWZ60" s="393"/>
      <c r="HXA60" s="394"/>
      <c r="HXB60" s="395"/>
      <c r="HXC60" s="389"/>
      <c r="HXD60" s="390"/>
      <c r="HXE60" s="391"/>
      <c r="HXF60" s="392"/>
      <c r="HXG60" s="393"/>
      <c r="HXH60" s="394"/>
      <c r="HXI60" s="395"/>
      <c r="HXJ60" s="389"/>
      <c r="HXK60" s="390"/>
      <c r="HXL60" s="391"/>
      <c r="HXM60" s="392"/>
      <c r="HXN60" s="393"/>
      <c r="HXO60" s="394"/>
      <c r="HXP60" s="395"/>
      <c r="HXQ60" s="389"/>
      <c r="HXR60" s="390"/>
      <c r="HXS60" s="391"/>
      <c r="HXT60" s="392"/>
      <c r="HXU60" s="393"/>
      <c r="HXV60" s="394"/>
      <c r="HXW60" s="395"/>
      <c r="HXX60" s="389"/>
      <c r="HXY60" s="390"/>
      <c r="HXZ60" s="391"/>
      <c r="HYA60" s="392"/>
      <c r="HYB60" s="393"/>
      <c r="HYC60" s="394"/>
      <c r="HYD60" s="395"/>
      <c r="HYE60" s="389"/>
      <c r="HYF60" s="390"/>
      <c r="HYG60" s="391"/>
      <c r="HYH60" s="392"/>
      <c r="HYI60" s="393"/>
      <c r="HYJ60" s="394"/>
      <c r="HYK60" s="395"/>
      <c r="HYL60" s="389"/>
      <c r="HYM60" s="390"/>
      <c r="HYN60" s="391"/>
      <c r="HYO60" s="392"/>
      <c r="HYP60" s="393"/>
      <c r="HYQ60" s="394"/>
      <c r="HYR60" s="395"/>
      <c r="HYS60" s="389"/>
      <c r="HYT60" s="390"/>
      <c r="HYU60" s="391"/>
      <c r="HYV60" s="392"/>
      <c r="HYW60" s="393"/>
      <c r="HYX60" s="394"/>
      <c r="HYY60" s="395"/>
      <c r="HYZ60" s="389"/>
      <c r="HZA60" s="390"/>
      <c r="HZB60" s="391"/>
      <c r="HZC60" s="392"/>
      <c r="HZD60" s="393"/>
      <c r="HZE60" s="394"/>
      <c r="HZF60" s="395"/>
      <c r="HZG60" s="389"/>
      <c r="HZH60" s="390"/>
      <c r="HZI60" s="391"/>
      <c r="HZJ60" s="392"/>
      <c r="HZK60" s="393"/>
      <c r="HZL60" s="394"/>
      <c r="HZM60" s="395"/>
      <c r="HZN60" s="389"/>
      <c r="HZO60" s="390"/>
      <c r="HZP60" s="391"/>
      <c r="HZQ60" s="392"/>
      <c r="HZR60" s="393"/>
      <c r="HZS60" s="394"/>
      <c r="HZT60" s="395"/>
      <c r="HZU60" s="389"/>
      <c r="HZV60" s="390"/>
      <c r="HZW60" s="391"/>
      <c r="HZX60" s="392"/>
      <c r="HZY60" s="393"/>
      <c r="HZZ60" s="394"/>
      <c r="IAA60" s="395"/>
      <c r="IAB60" s="389"/>
      <c r="IAC60" s="390"/>
      <c r="IAD60" s="391"/>
      <c r="IAE60" s="392"/>
      <c r="IAF60" s="393"/>
      <c r="IAG60" s="394"/>
      <c r="IAH60" s="395"/>
      <c r="IAI60" s="389"/>
      <c r="IAJ60" s="390"/>
      <c r="IAK60" s="391"/>
      <c r="IAL60" s="392"/>
      <c r="IAM60" s="393"/>
      <c r="IAN60" s="394"/>
      <c r="IAO60" s="395"/>
      <c r="IAP60" s="389"/>
      <c r="IAQ60" s="390"/>
      <c r="IAR60" s="391"/>
      <c r="IAS60" s="392"/>
      <c r="IAT60" s="393"/>
      <c r="IAU60" s="394"/>
      <c r="IAV60" s="395"/>
      <c r="IAW60" s="389"/>
      <c r="IAX60" s="390"/>
      <c r="IAY60" s="391"/>
      <c r="IAZ60" s="392"/>
      <c r="IBA60" s="393"/>
      <c r="IBB60" s="394"/>
      <c r="IBC60" s="395"/>
      <c r="IBD60" s="389"/>
      <c r="IBE60" s="390"/>
      <c r="IBF60" s="391"/>
      <c r="IBG60" s="392"/>
      <c r="IBH60" s="393"/>
      <c r="IBI60" s="394"/>
      <c r="IBJ60" s="395"/>
      <c r="IBK60" s="389"/>
      <c r="IBL60" s="390"/>
      <c r="IBM60" s="391"/>
      <c r="IBN60" s="392"/>
      <c r="IBO60" s="393"/>
      <c r="IBP60" s="394"/>
      <c r="IBQ60" s="395"/>
      <c r="IBR60" s="389"/>
      <c r="IBS60" s="390"/>
      <c r="IBT60" s="391"/>
      <c r="IBU60" s="392"/>
      <c r="IBV60" s="393"/>
      <c r="IBW60" s="394"/>
      <c r="IBX60" s="395"/>
      <c r="IBY60" s="389"/>
      <c r="IBZ60" s="390"/>
      <c r="ICA60" s="391"/>
      <c r="ICB60" s="392"/>
      <c r="ICC60" s="393"/>
      <c r="ICD60" s="394"/>
      <c r="ICE60" s="395"/>
      <c r="ICF60" s="389"/>
      <c r="ICG60" s="390"/>
      <c r="ICH60" s="391"/>
      <c r="ICI60" s="392"/>
      <c r="ICJ60" s="393"/>
      <c r="ICK60" s="394"/>
      <c r="ICL60" s="395"/>
      <c r="ICM60" s="389"/>
      <c r="ICN60" s="390"/>
      <c r="ICO60" s="391"/>
      <c r="ICP60" s="392"/>
      <c r="ICQ60" s="393"/>
      <c r="ICR60" s="394"/>
      <c r="ICS60" s="395"/>
      <c r="ICT60" s="389"/>
      <c r="ICU60" s="390"/>
      <c r="ICV60" s="391"/>
      <c r="ICW60" s="392"/>
      <c r="ICX60" s="393"/>
      <c r="ICY60" s="394"/>
      <c r="ICZ60" s="395"/>
      <c r="IDA60" s="389"/>
      <c r="IDB60" s="390"/>
      <c r="IDC60" s="391"/>
      <c r="IDD60" s="392"/>
      <c r="IDE60" s="393"/>
      <c r="IDF60" s="394"/>
      <c r="IDG60" s="395"/>
      <c r="IDH60" s="389"/>
      <c r="IDI60" s="390"/>
      <c r="IDJ60" s="391"/>
      <c r="IDK60" s="392"/>
      <c r="IDL60" s="393"/>
      <c r="IDM60" s="394"/>
      <c r="IDN60" s="395"/>
      <c r="IDO60" s="389"/>
      <c r="IDP60" s="390"/>
      <c r="IDQ60" s="391"/>
      <c r="IDR60" s="392"/>
      <c r="IDS60" s="393"/>
      <c r="IDT60" s="394"/>
      <c r="IDU60" s="395"/>
      <c r="IDV60" s="389"/>
      <c r="IDW60" s="390"/>
      <c r="IDX60" s="391"/>
      <c r="IDY60" s="392"/>
      <c r="IDZ60" s="393"/>
      <c r="IEA60" s="394"/>
      <c r="IEB60" s="395"/>
      <c r="IEC60" s="389"/>
      <c r="IED60" s="390"/>
      <c r="IEE60" s="391"/>
      <c r="IEF60" s="392"/>
      <c r="IEG60" s="393"/>
      <c r="IEH60" s="394"/>
      <c r="IEI60" s="395"/>
      <c r="IEJ60" s="389"/>
      <c r="IEK60" s="390"/>
      <c r="IEL60" s="391"/>
      <c r="IEM60" s="392"/>
      <c r="IEN60" s="393"/>
      <c r="IEO60" s="394"/>
      <c r="IEP60" s="395"/>
      <c r="IEQ60" s="389"/>
      <c r="IER60" s="390"/>
      <c r="IES60" s="391"/>
      <c r="IET60" s="392"/>
      <c r="IEU60" s="393"/>
      <c r="IEV60" s="394"/>
      <c r="IEW60" s="395"/>
      <c r="IEX60" s="389"/>
      <c r="IEY60" s="390"/>
      <c r="IEZ60" s="391"/>
      <c r="IFA60" s="392"/>
      <c r="IFB60" s="393"/>
      <c r="IFC60" s="394"/>
      <c r="IFD60" s="395"/>
      <c r="IFE60" s="389"/>
      <c r="IFF60" s="390"/>
      <c r="IFG60" s="391"/>
      <c r="IFH60" s="392"/>
      <c r="IFI60" s="393"/>
      <c r="IFJ60" s="394"/>
      <c r="IFK60" s="395"/>
      <c r="IFL60" s="389"/>
      <c r="IFM60" s="390"/>
      <c r="IFN60" s="391"/>
      <c r="IFO60" s="392"/>
      <c r="IFP60" s="393"/>
      <c r="IFQ60" s="394"/>
      <c r="IFR60" s="395"/>
      <c r="IFS60" s="389"/>
      <c r="IFT60" s="390"/>
      <c r="IFU60" s="391"/>
      <c r="IFV60" s="392"/>
      <c r="IFW60" s="393"/>
      <c r="IFX60" s="394"/>
      <c r="IFY60" s="395"/>
      <c r="IFZ60" s="389"/>
      <c r="IGA60" s="390"/>
      <c r="IGB60" s="391"/>
      <c r="IGC60" s="392"/>
      <c r="IGD60" s="393"/>
      <c r="IGE60" s="394"/>
      <c r="IGF60" s="395"/>
      <c r="IGG60" s="389"/>
      <c r="IGH60" s="390"/>
      <c r="IGI60" s="391"/>
      <c r="IGJ60" s="392"/>
      <c r="IGK60" s="393"/>
      <c r="IGL60" s="394"/>
      <c r="IGM60" s="395"/>
      <c r="IGN60" s="389"/>
      <c r="IGO60" s="390"/>
      <c r="IGP60" s="391"/>
      <c r="IGQ60" s="392"/>
      <c r="IGR60" s="393"/>
      <c r="IGS60" s="394"/>
      <c r="IGT60" s="395"/>
      <c r="IGU60" s="389"/>
      <c r="IGV60" s="390"/>
      <c r="IGW60" s="391"/>
      <c r="IGX60" s="392"/>
      <c r="IGY60" s="393"/>
      <c r="IGZ60" s="394"/>
      <c r="IHA60" s="395"/>
      <c r="IHB60" s="389"/>
      <c r="IHC60" s="390"/>
      <c r="IHD60" s="391"/>
      <c r="IHE60" s="392"/>
      <c r="IHF60" s="393"/>
      <c r="IHG60" s="394"/>
      <c r="IHH60" s="395"/>
      <c r="IHI60" s="389"/>
      <c r="IHJ60" s="390"/>
      <c r="IHK60" s="391"/>
      <c r="IHL60" s="392"/>
      <c r="IHM60" s="393"/>
      <c r="IHN60" s="394"/>
      <c r="IHO60" s="395"/>
      <c r="IHP60" s="389"/>
      <c r="IHQ60" s="390"/>
      <c r="IHR60" s="391"/>
      <c r="IHS60" s="392"/>
      <c r="IHT60" s="393"/>
      <c r="IHU60" s="394"/>
      <c r="IHV60" s="395"/>
      <c r="IHW60" s="389"/>
      <c r="IHX60" s="390"/>
      <c r="IHY60" s="391"/>
      <c r="IHZ60" s="392"/>
      <c r="IIA60" s="393"/>
      <c r="IIB60" s="394"/>
      <c r="IIC60" s="395"/>
      <c r="IID60" s="389"/>
      <c r="IIE60" s="390"/>
      <c r="IIF60" s="391"/>
      <c r="IIG60" s="392"/>
      <c r="IIH60" s="393"/>
      <c r="III60" s="394"/>
      <c r="IIJ60" s="395"/>
      <c r="IIK60" s="389"/>
      <c r="IIL60" s="390"/>
      <c r="IIM60" s="391"/>
      <c r="IIN60" s="392"/>
      <c r="IIO60" s="393"/>
      <c r="IIP60" s="394"/>
      <c r="IIQ60" s="395"/>
      <c r="IIR60" s="389"/>
      <c r="IIS60" s="390"/>
      <c r="IIT60" s="391"/>
      <c r="IIU60" s="392"/>
      <c r="IIV60" s="393"/>
      <c r="IIW60" s="394"/>
      <c r="IIX60" s="395"/>
      <c r="IIY60" s="389"/>
      <c r="IIZ60" s="390"/>
      <c r="IJA60" s="391"/>
      <c r="IJB60" s="392"/>
      <c r="IJC60" s="393"/>
      <c r="IJD60" s="394"/>
      <c r="IJE60" s="395"/>
      <c r="IJF60" s="389"/>
      <c r="IJG60" s="390"/>
      <c r="IJH60" s="391"/>
      <c r="IJI60" s="392"/>
      <c r="IJJ60" s="393"/>
      <c r="IJK60" s="394"/>
      <c r="IJL60" s="395"/>
      <c r="IJM60" s="389"/>
      <c r="IJN60" s="390"/>
      <c r="IJO60" s="391"/>
      <c r="IJP60" s="392"/>
      <c r="IJQ60" s="393"/>
      <c r="IJR60" s="394"/>
      <c r="IJS60" s="395"/>
      <c r="IJT60" s="389"/>
      <c r="IJU60" s="390"/>
      <c r="IJV60" s="391"/>
      <c r="IJW60" s="392"/>
      <c r="IJX60" s="393"/>
      <c r="IJY60" s="394"/>
      <c r="IJZ60" s="395"/>
      <c r="IKA60" s="389"/>
      <c r="IKB60" s="390"/>
      <c r="IKC60" s="391"/>
      <c r="IKD60" s="392"/>
      <c r="IKE60" s="393"/>
      <c r="IKF60" s="394"/>
      <c r="IKG60" s="395"/>
      <c r="IKH60" s="389"/>
      <c r="IKI60" s="390"/>
      <c r="IKJ60" s="391"/>
      <c r="IKK60" s="392"/>
      <c r="IKL60" s="393"/>
      <c r="IKM60" s="394"/>
      <c r="IKN60" s="395"/>
      <c r="IKO60" s="389"/>
      <c r="IKP60" s="390"/>
      <c r="IKQ60" s="391"/>
      <c r="IKR60" s="392"/>
      <c r="IKS60" s="393"/>
      <c r="IKT60" s="394"/>
      <c r="IKU60" s="395"/>
      <c r="IKV60" s="389"/>
      <c r="IKW60" s="390"/>
      <c r="IKX60" s="391"/>
      <c r="IKY60" s="392"/>
      <c r="IKZ60" s="393"/>
      <c r="ILA60" s="394"/>
      <c r="ILB60" s="395"/>
      <c r="ILC60" s="389"/>
      <c r="ILD60" s="390"/>
      <c r="ILE60" s="391"/>
      <c r="ILF60" s="392"/>
      <c r="ILG60" s="393"/>
      <c r="ILH60" s="394"/>
      <c r="ILI60" s="395"/>
      <c r="ILJ60" s="389"/>
      <c r="ILK60" s="390"/>
      <c r="ILL60" s="391"/>
      <c r="ILM60" s="392"/>
      <c r="ILN60" s="393"/>
      <c r="ILO60" s="394"/>
      <c r="ILP60" s="395"/>
      <c r="ILQ60" s="389"/>
      <c r="ILR60" s="390"/>
      <c r="ILS60" s="391"/>
      <c r="ILT60" s="392"/>
      <c r="ILU60" s="393"/>
      <c r="ILV60" s="394"/>
      <c r="ILW60" s="395"/>
      <c r="ILX60" s="389"/>
      <c r="ILY60" s="390"/>
      <c r="ILZ60" s="391"/>
      <c r="IMA60" s="392"/>
      <c r="IMB60" s="393"/>
      <c r="IMC60" s="394"/>
      <c r="IMD60" s="395"/>
      <c r="IME60" s="389"/>
      <c r="IMF60" s="390"/>
      <c r="IMG60" s="391"/>
      <c r="IMH60" s="392"/>
      <c r="IMI60" s="393"/>
      <c r="IMJ60" s="394"/>
      <c r="IMK60" s="395"/>
      <c r="IML60" s="389"/>
      <c r="IMM60" s="390"/>
      <c r="IMN60" s="391"/>
      <c r="IMO60" s="392"/>
      <c r="IMP60" s="393"/>
      <c r="IMQ60" s="394"/>
      <c r="IMR60" s="395"/>
      <c r="IMS60" s="389"/>
      <c r="IMT60" s="390"/>
      <c r="IMU60" s="391"/>
      <c r="IMV60" s="392"/>
      <c r="IMW60" s="393"/>
      <c r="IMX60" s="394"/>
      <c r="IMY60" s="395"/>
      <c r="IMZ60" s="389"/>
      <c r="INA60" s="390"/>
      <c r="INB60" s="391"/>
      <c r="INC60" s="392"/>
      <c r="IND60" s="393"/>
      <c r="INE60" s="394"/>
      <c r="INF60" s="395"/>
      <c r="ING60" s="389"/>
      <c r="INH60" s="390"/>
      <c r="INI60" s="391"/>
      <c r="INJ60" s="392"/>
      <c r="INK60" s="393"/>
      <c r="INL60" s="394"/>
      <c r="INM60" s="395"/>
      <c r="INN60" s="389"/>
      <c r="INO60" s="390"/>
      <c r="INP60" s="391"/>
      <c r="INQ60" s="392"/>
      <c r="INR60" s="393"/>
      <c r="INS60" s="394"/>
      <c r="INT60" s="395"/>
      <c r="INU60" s="389"/>
      <c r="INV60" s="390"/>
      <c r="INW60" s="391"/>
      <c r="INX60" s="392"/>
      <c r="INY60" s="393"/>
      <c r="INZ60" s="394"/>
      <c r="IOA60" s="395"/>
      <c r="IOB60" s="389"/>
      <c r="IOC60" s="390"/>
      <c r="IOD60" s="391"/>
      <c r="IOE60" s="392"/>
      <c r="IOF60" s="393"/>
      <c r="IOG60" s="394"/>
      <c r="IOH60" s="395"/>
      <c r="IOI60" s="389"/>
      <c r="IOJ60" s="390"/>
      <c r="IOK60" s="391"/>
      <c r="IOL60" s="392"/>
      <c r="IOM60" s="393"/>
      <c r="ION60" s="394"/>
      <c r="IOO60" s="395"/>
      <c r="IOP60" s="389"/>
      <c r="IOQ60" s="390"/>
      <c r="IOR60" s="391"/>
      <c r="IOS60" s="392"/>
      <c r="IOT60" s="393"/>
      <c r="IOU60" s="394"/>
      <c r="IOV60" s="395"/>
      <c r="IOW60" s="389"/>
      <c r="IOX60" s="390"/>
      <c r="IOY60" s="391"/>
      <c r="IOZ60" s="392"/>
      <c r="IPA60" s="393"/>
      <c r="IPB60" s="394"/>
      <c r="IPC60" s="395"/>
      <c r="IPD60" s="389"/>
      <c r="IPE60" s="390"/>
      <c r="IPF60" s="391"/>
      <c r="IPG60" s="392"/>
      <c r="IPH60" s="393"/>
      <c r="IPI60" s="394"/>
      <c r="IPJ60" s="395"/>
      <c r="IPK60" s="389"/>
      <c r="IPL60" s="390"/>
      <c r="IPM60" s="391"/>
      <c r="IPN60" s="392"/>
      <c r="IPO60" s="393"/>
      <c r="IPP60" s="394"/>
      <c r="IPQ60" s="395"/>
      <c r="IPR60" s="389"/>
      <c r="IPS60" s="390"/>
      <c r="IPT60" s="391"/>
      <c r="IPU60" s="392"/>
      <c r="IPV60" s="393"/>
      <c r="IPW60" s="394"/>
      <c r="IPX60" s="395"/>
      <c r="IPY60" s="389"/>
      <c r="IPZ60" s="390"/>
      <c r="IQA60" s="391"/>
      <c r="IQB60" s="392"/>
      <c r="IQC60" s="393"/>
      <c r="IQD60" s="394"/>
      <c r="IQE60" s="395"/>
      <c r="IQF60" s="389"/>
      <c r="IQG60" s="390"/>
      <c r="IQH60" s="391"/>
      <c r="IQI60" s="392"/>
      <c r="IQJ60" s="393"/>
      <c r="IQK60" s="394"/>
      <c r="IQL60" s="395"/>
      <c r="IQM60" s="389"/>
      <c r="IQN60" s="390"/>
      <c r="IQO60" s="391"/>
      <c r="IQP60" s="392"/>
      <c r="IQQ60" s="393"/>
      <c r="IQR60" s="394"/>
      <c r="IQS60" s="395"/>
      <c r="IQT60" s="389"/>
      <c r="IQU60" s="390"/>
      <c r="IQV60" s="391"/>
      <c r="IQW60" s="392"/>
      <c r="IQX60" s="393"/>
      <c r="IQY60" s="394"/>
      <c r="IQZ60" s="395"/>
      <c r="IRA60" s="389"/>
      <c r="IRB60" s="390"/>
      <c r="IRC60" s="391"/>
      <c r="IRD60" s="392"/>
      <c r="IRE60" s="393"/>
      <c r="IRF60" s="394"/>
      <c r="IRG60" s="395"/>
      <c r="IRH60" s="389"/>
      <c r="IRI60" s="390"/>
      <c r="IRJ60" s="391"/>
      <c r="IRK60" s="392"/>
      <c r="IRL60" s="393"/>
      <c r="IRM60" s="394"/>
      <c r="IRN60" s="395"/>
      <c r="IRO60" s="389"/>
      <c r="IRP60" s="390"/>
      <c r="IRQ60" s="391"/>
      <c r="IRR60" s="392"/>
      <c r="IRS60" s="393"/>
      <c r="IRT60" s="394"/>
      <c r="IRU60" s="395"/>
      <c r="IRV60" s="389"/>
      <c r="IRW60" s="390"/>
      <c r="IRX60" s="391"/>
      <c r="IRY60" s="392"/>
      <c r="IRZ60" s="393"/>
      <c r="ISA60" s="394"/>
      <c r="ISB60" s="395"/>
      <c r="ISC60" s="389"/>
      <c r="ISD60" s="390"/>
      <c r="ISE60" s="391"/>
      <c r="ISF60" s="392"/>
      <c r="ISG60" s="393"/>
      <c r="ISH60" s="394"/>
      <c r="ISI60" s="395"/>
      <c r="ISJ60" s="389"/>
      <c r="ISK60" s="390"/>
      <c r="ISL60" s="391"/>
      <c r="ISM60" s="392"/>
      <c r="ISN60" s="393"/>
      <c r="ISO60" s="394"/>
      <c r="ISP60" s="395"/>
      <c r="ISQ60" s="389"/>
      <c r="ISR60" s="390"/>
      <c r="ISS60" s="391"/>
      <c r="IST60" s="392"/>
      <c r="ISU60" s="393"/>
      <c r="ISV60" s="394"/>
      <c r="ISW60" s="395"/>
      <c r="ISX60" s="389"/>
      <c r="ISY60" s="390"/>
      <c r="ISZ60" s="391"/>
      <c r="ITA60" s="392"/>
      <c r="ITB60" s="393"/>
      <c r="ITC60" s="394"/>
      <c r="ITD60" s="395"/>
      <c r="ITE60" s="389"/>
      <c r="ITF60" s="390"/>
      <c r="ITG60" s="391"/>
      <c r="ITH60" s="392"/>
      <c r="ITI60" s="393"/>
      <c r="ITJ60" s="394"/>
      <c r="ITK60" s="395"/>
      <c r="ITL60" s="389"/>
      <c r="ITM60" s="390"/>
      <c r="ITN60" s="391"/>
      <c r="ITO60" s="392"/>
      <c r="ITP60" s="393"/>
      <c r="ITQ60" s="394"/>
      <c r="ITR60" s="395"/>
      <c r="ITS60" s="389"/>
      <c r="ITT60" s="390"/>
      <c r="ITU60" s="391"/>
      <c r="ITV60" s="392"/>
      <c r="ITW60" s="393"/>
      <c r="ITX60" s="394"/>
      <c r="ITY60" s="395"/>
      <c r="ITZ60" s="389"/>
      <c r="IUA60" s="390"/>
      <c r="IUB60" s="391"/>
      <c r="IUC60" s="392"/>
      <c r="IUD60" s="393"/>
      <c r="IUE60" s="394"/>
      <c r="IUF60" s="395"/>
      <c r="IUG60" s="389"/>
      <c r="IUH60" s="390"/>
      <c r="IUI60" s="391"/>
      <c r="IUJ60" s="392"/>
      <c r="IUK60" s="393"/>
      <c r="IUL60" s="394"/>
      <c r="IUM60" s="395"/>
      <c r="IUN60" s="389"/>
      <c r="IUO60" s="390"/>
      <c r="IUP60" s="391"/>
      <c r="IUQ60" s="392"/>
      <c r="IUR60" s="393"/>
      <c r="IUS60" s="394"/>
      <c r="IUT60" s="395"/>
      <c r="IUU60" s="389"/>
      <c r="IUV60" s="390"/>
      <c r="IUW60" s="391"/>
      <c r="IUX60" s="392"/>
      <c r="IUY60" s="393"/>
      <c r="IUZ60" s="394"/>
      <c r="IVA60" s="395"/>
      <c r="IVB60" s="389"/>
      <c r="IVC60" s="390"/>
      <c r="IVD60" s="391"/>
      <c r="IVE60" s="392"/>
      <c r="IVF60" s="393"/>
      <c r="IVG60" s="394"/>
      <c r="IVH60" s="395"/>
      <c r="IVI60" s="389"/>
      <c r="IVJ60" s="390"/>
      <c r="IVK60" s="391"/>
      <c r="IVL60" s="392"/>
      <c r="IVM60" s="393"/>
      <c r="IVN60" s="394"/>
      <c r="IVO60" s="395"/>
      <c r="IVP60" s="389"/>
      <c r="IVQ60" s="390"/>
      <c r="IVR60" s="391"/>
      <c r="IVS60" s="392"/>
      <c r="IVT60" s="393"/>
      <c r="IVU60" s="394"/>
      <c r="IVV60" s="395"/>
      <c r="IVW60" s="389"/>
      <c r="IVX60" s="390"/>
      <c r="IVY60" s="391"/>
      <c r="IVZ60" s="392"/>
      <c r="IWA60" s="393"/>
      <c r="IWB60" s="394"/>
      <c r="IWC60" s="395"/>
      <c r="IWD60" s="389"/>
      <c r="IWE60" s="390"/>
      <c r="IWF60" s="391"/>
      <c r="IWG60" s="392"/>
      <c r="IWH60" s="393"/>
      <c r="IWI60" s="394"/>
      <c r="IWJ60" s="395"/>
      <c r="IWK60" s="389"/>
      <c r="IWL60" s="390"/>
      <c r="IWM60" s="391"/>
      <c r="IWN60" s="392"/>
      <c r="IWO60" s="393"/>
      <c r="IWP60" s="394"/>
      <c r="IWQ60" s="395"/>
      <c r="IWR60" s="389"/>
      <c r="IWS60" s="390"/>
      <c r="IWT60" s="391"/>
      <c r="IWU60" s="392"/>
      <c r="IWV60" s="393"/>
      <c r="IWW60" s="394"/>
      <c r="IWX60" s="395"/>
      <c r="IWY60" s="389"/>
      <c r="IWZ60" s="390"/>
      <c r="IXA60" s="391"/>
      <c r="IXB60" s="392"/>
      <c r="IXC60" s="393"/>
      <c r="IXD60" s="394"/>
      <c r="IXE60" s="395"/>
      <c r="IXF60" s="389"/>
      <c r="IXG60" s="390"/>
      <c r="IXH60" s="391"/>
      <c r="IXI60" s="392"/>
      <c r="IXJ60" s="393"/>
      <c r="IXK60" s="394"/>
      <c r="IXL60" s="395"/>
      <c r="IXM60" s="389"/>
      <c r="IXN60" s="390"/>
      <c r="IXO60" s="391"/>
      <c r="IXP60" s="392"/>
      <c r="IXQ60" s="393"/>
      <c r="IXR60" s="394"/>
      <c r="IXS60" s="395"/>
      <c r="IXT60" s="389"/>
      <c r="IXU60" s="390"/>
      <c r="IXV60" s="391"/>
      <c r="IXW60" s="392"/>
      <c r="IXX60" s="393"/>
      <c r="IXY60" s="394"/>
      <c r="IXZ60" s="395"/>
      <c r="IYA60" s="389"/>
      <c r="IYB60" s="390"/>
      <c r="IYC60" s="391"/>
      <c r="IYD60" s="392"/>
      <c r="IYE60" s="393"/>
      <c r="IYF60" s="394"/>
      <c r="IYG60" s="395"/>
      <c r="IYH60" s="389"/>
      <c r="IYI60" s="390"/>
      <c r="IYJ60" s="391"/>
      <c r="IYK60" s="392"/>
      <c r="IYL60" s="393"/>
      <c r="IYM60" s="394"/>
      <c r="IYN60" s="395"/>
      <c r="IYO60" s="389"/>
      <c r="IYP60" s="390"/>
      <c r="IYQ60" s="391"/>
      <c r="IYR60" s="392"/>
      <c r="IYS60" s="393"/>
      <c r="IYT60" s="394"/>
      <c r="IYU60" s="395"/>
      <c r="IYV60" s="389"/>
      <c r="IYW60" s="390"/>
      <c r="IYX60" s="391"/>
      <c r="IYY60" s="392"/>
      <c r="IYZ60" s="393"/>
      <c r="IZA60" s="394"/>
      <c r="IZB60" s="395"/>
      <c r="IZC60" s="389"/>
      <c r="IZD60" s="390"/>
      <c r="IZE60" s="391"/>
      <c r="IZF60" s="392"/>
      <c r="IZG60" s="393"/>
      <c r="IZH60" s="394"/>
      <c r="IZI60" s="395"/>
      <c r="IZJ60" s="389"/>
      <c r="IZK60" s="390"/>
      <c r="IZL60" s="391"/>
      <c r="IZM60" s="392"/>
      <c r="IZN60" s="393"/>
      <c r="IZO60" s="394"/>
      <c r="IZP60" s="395"/>
      <c r="IZQ60" s="389"/>
      <c r="IZR60" s="390"/>
      <c r="IZS60" s="391"/>
      <c r="IZT60" s="392"/>
      <c r="IZU60" s="393"/>
      <c r="IZV60" s="394"/>
      <c r="IZW60" s="395"/>
      <c r="IZX60" s="389"/>
      <c r="IZY60" s="390"/>
      <c r="IZZ60" s="391"/>
      <c r="JAA60" s="392"/>
      <c r="JAB60" s="393"/>
      <c r="JAC60" s="394"/>
      <c r="JAD60" s="395"/>
      <c r="JAE60" s="389"/>
      <c r="JAF60" s="390"/>
      <c r="JAG60" s="391"/>
      <c r="JAH60" s="392"/>
      <c r="JAI60" s="393"/>
      <c r="JAJ60" s="394"/>
      <c r="JAK60" s="395"/>
      <c r="JAL60" s="389"/>
      <c r="JAM60" s="390"/>
      <c r="JAN60" s="391"/>
      <c r="JAO60" s="392"/>
      <c r="JAP60" s="393"/>
      <c r="JAQ60" s="394"/>
      <c r="JAR60" s="395"/>
      <c r="JAS60" s="389"/>
      <c r="JAT60" s="390"/>
      <c r="JAU60" s="391"/>
      <c r="JAV60" s="392"/>
      <c r="JAW60" s="393"/>
      <c r="JAX60" s="394"/>
      <c r="JAY60" s="395"/>
      <c r="JAZ60" s="389"/>
      <c r="JBA60" s="390"/>
      <c r="JBB60" s="391"/>
      <c r="JBC60" s="392"/>
      <c r="JBD60" s="393"/>
      <c r="JBE60" s="394"/>
      <c r="JBF60" s="395"/>
      <c r="JBG60" s="389"/>
      <c r="JBH60" s="390"/>
      <c r="JBI60" s="391"/>
      <c r="JBJ60" s="392"/>
      <c r="JBK60" s="393"/>
      <c r="JBL60" s="394"/>
      <c r="JBM60" s="395"/>
      <c r="JBN60" s="389"/>
      <c r="JBO60" s="390"/>
      <c r="JBP60" s="391"/>
      <c r="JBQ60" s="392"/>
      <c r="JBR60" s="393"/>
      <c r="JBS60" s="394"/>
      <c r="JBT60" s="395"/>
      <c r="JBU60" s="389"/>
      <c r="JBV60" s="390"/>
      <c r="JBW60" s="391"/>
      <c r="JBX60" s="392"/>
      <c r="JBY60" s="393"/>
      <c r="JBZ60" s="394"/>
      <c r="JCA60" s="395"/>
      <c r="JCB60" s="389"/>
      <c r="JCC60" s="390"/>
      <c r="JCD60" s="391"/>
      <c r="JCE60" s="392"/>
      <c r="JCF60" s="393"/>
      <c r="JCG60" s="394"/>
      <c r="JCH60" s="395"/>
      <c r="JCI60" s="389"/>
      <c r="JCJ60" s="390"/>
      <c r="JCK60" s="391"/>
      <c r="JCL60" s="392"/>
      <c r="JCM60" s="393"/>
      <c r="JCN60" s="394"/>
      <c r="JCO60" s="395"/>
      <c r="JCP60" s="389"/>
      <c r="JCQ60" s="390"/>
      <c r="JCR60" s="391"/>
      <c r="JCS60" s="392"/>
      <c r="JCT60" s="393"/>
      <c r="JCU60" s="394"/>
      <c r="JCV60" s="395"/>
      <c r="JCW60" s="389"/>
      <c r="JCX60" s="390"/>
      <c r="JCY60" s="391"/>
      <c r="JCZ60" s="392"/>
      <c r="JDA60" s="393"/>
      <c r="JDB60" s="394"/>
      <c r="JDC60" s="395"/>
      <c r="JDD60" s="389"/>
      <c r="JDE60" s="390"/>
      <c r="JDF60" s="391"/>
      <c r="JDG60" s="392"/>
      <c r="JDH60" s="393"/>
      <c r="JDI60" s="394"/>
      <c r="JDJ60" s="395"/>
      <c r="JDK60" s="389"/>
      <c r="JDL60" s="390"/>
      <c r="JDM60" s="391"/>
      <c r="JDN60" s="392"/>
      <c r="JDO60" s="393"/>
      <c r="JDP60" s="394"/>
      <c r="JDQ60" s="395"/>
      <c r="JDR60" s="389"/>
      <c r="JDS60" s="390"/>
      <c r="JDT60" s="391"/>
      <c r="JDU60" s="392"/>
      <c r="JDV60" s="393"/>
      <c r="JDW60" s="394"/>
      <c r="JDX60" s="395"/>
      <c r="JDY60" s="389"/>
      <c r="JDZ60" s="390"/>
      <c r="JEA60" s="391"/>
      <c r="JEB60" s="392"/>
      <c r="JEC60" s="393"/>
      <c r="JED60" s="394"/>
      <c r="JEE60" s="395"/>
      <c r="JEF60" s="389"/>
      <c r="JEG60" s="390"/>
      <c r="JEH60" s="391"/>
      <c r="JEI60" s="392"/>
      <c r="JEJ60" s="393"/>
      <c r="JEK60" s="394"/>
      <c r="JEL60" s="395"/>
      <c r="JEM60" s="389"/>
      <c r="JEN60" s="390"/>
      <c r="JEO60" s="391"/>
      <c r="JEP60" s="392"/>
      <c r="JEQ60" s="393"/>
      <c r="JER60" s="394"/>
      <c r="JES60" s="395"/>
      <c r="JET60" s="389"/>
      <c r="JEU60" s="390"/>
      <c r="JEV60" s="391"/>
      <c r="JEW60" s="392"/>
      <c r="JEX60" s="393"/>
      <c r="JEY60" s="394"/>
      <c r="JEZ60" s="395"/>
      <c r="JFA60" s="389"/>
      <c r="JFB60" s="390"/>
      <c r="JFC60" s="391"/>
      <c r="JFD60" s="392"/>
      <c r="JFE60" s="393"/>
      <c r="JFF60" s="394"/>
      <c r="JFG60" s="395"/>
      <c r="JFH60" s="389"/>
      <c r="JFI60" s="390"/>
      <c r="JFJ60" s="391"/>
      <c r="JFK60" s="392"/>
      <c r="JFL60" s="393"/>
      <c r="JFM60" s="394"/>
      <c r="JFN60" s="395"/>
      <c r="JFO60" s="389"/>
      <c r="JFP60" s="390"/>
      <c r="JFQ60" s="391"/>
      <c r="JFR60" s="392"/>
      <c r="JFS60" s="393"/>
      <c r="JFT60" s="394"/>
      <c r="JFU60" s="395"/>
      <c r="JFV60" s="389"/>
      <c r="JFW60" s="390"/>
      <c r="JFX60" s="391"/>
      <c r="JFY60" s="392"/>
      <c r="JFZ60" s="393"/>
      <c r="JGA60" s="394"/>
      <c r="JGB60" s="395"/>
      <c r="JGC60" s="389"/>
      <c r="JGD60" s="390"/>
      <c r="JGE60" s="391"/>
      <c r="JGF60" s="392"/>
      <c r="JGG60" s="393"/>
      <c r="JGH60" s="394"/>
      <c r="JGI60" s="395"/>
      <c r="JGJ60" s="389"/>
      <c r="JGK60" s="390"/>
      <c r="JGL60" s="391"/>
      <c r="JGM60" s="392"/>
      <c r="JGN60" s="393"/>
      <c r="JGO60" s="394"/>
      <c r="JGP60" s="395"/>
      <c r="JGQ60" s="389"/>
      <c r="JGR60" s="390"/>
      <c r="JGS60" s="391"/>
      <c r="JGT60" s="392"/>
      <c r="JGU60" s="393"/>
      <c r="JGV60" s="394"/>
      <c r="JGW60" s="395"/>
      <c r="JGX60" s="389"/>
      <c r="JGY60" s="390"/>
      <c r="JGZ60" s="391"/>
      <c r="JHA60" s="392"/>
      <c r="JHB60" s="393"/>
      <c r="JHC60" s="394"/>
      <c r="JHD60" s="395"/>
      <c r="JHE60" s="389"/>
      <c r="JHF60" s="390"/>
      <c r="JHG60" s="391"/>
      <c r="JHH60" s="392"/>
      <c r="JHI60" s="393"/>
      <c r="JHJ60" s="394"/>
      <c r="JHK60" s="395"/>
      <c r="JHL60" s="389"/>
      <c r="JHM60" s="390"/>
      <c r="JHN60" s="391"/>
      <c r="JHO60" s="392"/>
      <c r="JHP60" s="393"/>
      <c r="JHQ60" s="394"/>
      <c r="JHR60" s="395"/>
      <c r="JHS60" s="389"/>
      <c r="JHT60" s="390"/>
      <c r="JHU60" s="391"/>
      <c r="JHV60" s="392"/>
      <c r="JHW60" s="393"/>
      <c r="JHX60" s="394"/>
      <c r="JHY60" s="395"/>
      <c r="JHZ60" s="389"/>
      <c r="JIA60" s="390"/>
      <c r="JIB60" s="391"/>
      <c r="JIC60" s="392"/>
      <c r="JID60" s="393"/>
      <c r="JIE60" s="394"/>
      <c r="JIF60" s="395"/>
      <c r="JIG60" s="389"/>
      <c r="JIH60" s="390"/>
      <c r="JII60" s="391"/>
      <c r="JIJ60" s="392"/>
      <c r="JIK60" s="393"/>
      <c r="JIL60" s="394"/>
      <c r="JIM60" s="395"/>
      <c r="JIN60" s="389"/>
      <c r="JIO60" s="390"/>
      <c r="JIP60" s="391"/>
      <c r="JIQ60" s="392"/>
      <c r="JIR60" s="393"/>
      <c r="JIS60" s="394"/>
      <c r="JIT60" s="395"/>
      <c r="JIU60" s="389"/>
      <c r="JIV60" s="390"/>
      <c r="JIW60" s="391"/>
      <c r="JIX60" s="392"/>
      <c r="JIY60" s="393"/>
      <c r="JIZ60" s="394"/>
      <c r="JJA60" s="395"/>
      <c r="JJB60" s="389"/>
      <c r="JJC60" s="390"/>
      <c r="JJD60" s="391"/>
      <c r="JJE60" s="392"/>
      <c r="JJF60" s="393"/>
      <c r="JJG60" s="394"/>
      <c r="JJH60" s="395"/>
      <c r="JJI60" s="389"/>
      <c r="JJJ60" s="390"/>
      <c r="JJK60" s="391"/>
      <c r="JJL60" s="392"/>
      <c r="JJM60" s="393"/>
      <c r="JJN60" s="394"/>
      <c r="JJO60" s="395"/>
      <c r="JJP60" s="389"/>
      <c r="JJQ60" s="390"/>
      <c r="JJR60" s="391"/>
      <c r="JJS60" s="392"/>
      <c r="JJT60" s="393"/>
      <c r="JJU60" s="394"/>
      <c r="JJV60" s="395"/>
      <c r="JJW60" s="389"/>
      <c r="JJX60" s="390"/>
      <c r="JJY60" s="391"/>
      <c r="JJZ60" s="392"/>
      <c r="JKA60" s="393"/>
      <c r="JKB60" s="394"/>
      <c r="JKC60" s="395"/>
      <c r="JKD60" s="389"/>
      <c r="JKE60" s="390"/>
      <c r="JKF60" s="391"/>
      <c r="JKG60" s="392"/>
      <c r="JKH60" s="393"/>
      <c r="JKI60" s="394"/>
      <c r="JKJ60" s="395"/>
      <c r="JKK60" s="389"/>
      <c r="JKL60" s="390"/>
      <c r="JKM60" s="391"/>
      <c r="JKN60" s="392"/>
      <c r="JKO60" s="393"/>
      <c r="JKP60" s="394"/>
      <c r="JKQ60" s="395"/>
      <c r="JKR60" s="389"/>
      <c r="JKS60" s="390"/>
      <c r="JKT60" s="391"/>
      <c r="JKU60" s="392"/>
      <c r="JKV60" s="393"/>
      <c r="JKW60" s="394"/>
      <c r="JKX60" s="395"/>
      <c r="JKY60" s="389"/>
      <c r="JKZ60" s="390"/>
      <c r="JLA60" s="391"/>
      <c r="JLB60" s="392"/>
      <c r="JLC60" s="393"/>
      <c r="JLD60" s="394"/>
      <c r="JLE60" s="395"/>
      <c r="JLF60" s="389"/>
      <c r="JLG60" s="390"/>
      <c r="JLH60" s="391"/>
      <c r="JLI60" s="392"/>
      <c r="JLJ60" s="393"/>
      <c r="JLK60" s="394"/>
      <c r="JLL60" s="395"/>
      <c r="JLM60" s="389"/>
      <c r="JLN60" s="390"/>
      <c r="JLO60" s="391"/>
      <c r="JLP60" s="392"/>
      <c r="JLQ60" s="393"/>
      <c r="JLR60" s="394"/>
      <c r="JLS60" s="395"/>
      <c r="JLT60" s="389"/>
      <c r="JLU60" s="390"/>
      <c r="JLV60" s="391"/>
      <c r="JLW60" s="392"/>
      <c r="JLX60" s="393"/>
      <c r="JLY60" s="394"/>
      <c r="JLZ60" s="395"/>
      <c r="JMA60" s="389"/>
      <c r="JMB60" s="390"/>
      <c r="JMC60" s="391"/>
      <c r="JMD60" s="392"/>
      <c r="JME60" s="393"/>
      <c r="JMF60" s="394"/>
      <c r="JMG60" s="395"/>
      <c r="JMH60" s="389"/>
      <c r="JMI60" s="390"/>
      <c r="JMJ60" s="391"/>
      <c r="JMK60" s="392"/>
      <c r="JML60" s="393"/>
      <c r="JMM60" s="394"/>
      <c r="JMN60" s="395"/>
      <c r="JMO60" s="389"/>
      <c r="JMP60" s="390"/>
      <c r="JMQ60" s="391"/>
      <c r="JMR60" s="392"/>
      <c r="JMS60" s="393"/>
      <c r="JMT60" s="394"/>
      <c r="JMU60" s="395"/>
      <c r="JMV60" s="389"/>
      <c r="JMW60" s="390"/>
      <c r="JMX60" s="391"/>
      <c r="JMY60" s="392"/>
      <c r="JMZ60" s="393"/>
      <c r="JNA60" s="394"/>
      <c r="JNB60" s="395"/>
      <c r="JNC60" s="389"/>
      <c r="JND60" s="390"/>
      <c r="JNE60" s="391"/>
      <c r="JNF60" s="392"/>
      <c r="JNG60" s="393"/>
      <c r="JNH60" s="394"/>
      <c r="JNI60" s="395"/>
      <c r="JNJ60" s="389"/>
      <c r="JNK60" s="390"/>
      <c r="JNL60" s="391"/>
      <c r="JNM60" s="392"/>
      <c r="JNN60" s="393"/>
      <c r="JNO60" s="394"/>
      <c r="JNP60" s="395"/>
      <c r="JNQ60" s="389"/>
      <c r="JNR60" s="390"/>
      <c r="JNS60" s="391"/>
      <c r="JNT60" s="392"/>
      <c r="JNU60" s="393"/>
      <c r="JNV60" s="394"/>
      <c r="JNW60" s="395"/>
      <c r="JNX60" s="389"/>
      <c r="JNY60" s="390"/>
      <c r="JNZ60" s="391"/>
      <c r="JOA60" s="392"/>
      <c r="JOB60" s="393"/>
      <c r="JOC60" s="394"/>
      <c r="JOD60" s="395"/>
      <c r="JOE60" s="389"/>
      <c r="JOF60" s="390"/>
      <c r="JOG60" s="391"/>
      <c r="JOH60" s="392"/>
      <c r="JOI60" s="393"/>
      <c r="JOJ60" s="394"/>
      <c r="JOK60" s="395"/>
      <c r="JOL60" s="389"/>
      <c r="JOM60" s="390"/>
      <c r="JON60" s="391"/>
      <c r="JOO60" s="392"/>
      <c r="JOP60" s="393"/>
      <c r="JOQ60" s="394"/>
      <c r="JOR60" s="395"/>
      <c r="JOS60" s="389"/>
      <c r="JOT60" s="390"/>
      <c r="JOU60" s="391"/>
      <c r="JOV60" s="392"/>
      <c r="JOW60" s="393"/>
      <c r="JOX60" s="394"/>
      <c r="JOY60" s="395"/>
      <c r="JOZ60" s="389"/>
      <c r="JPA60" s="390"/>
      <c r="JPB60" s="391"/>
      <c r="JPC60" s="392"/>
      <c r="JPD60" s="393"/>
      <c r="JPE60" s="394"/>
      <c r="JPF60" s="395"/>
      <c r="JPG60" s="389"/>
      <c r="JPH60" s="390"/>
      <c r="JPI60" s="391"/>
      <c r="JPJ60" s="392"/>
      <c r="JPK60" s="393"/>
      <c r="JPL60" s="394"/>
      <c r="JPM60" s="395"/>
      <c r="JPN60" s="389"/>
      <c r="JPO60" s="390"/>
      <c r="JPP60" s="391"/>
      <c r="JPQ60" s="392"/>
      <c r="JPR60" s="393"/>
      <c r="JPS60" s="394"/>
      <c r="JPT60" s="395"/>
      <c r="JPU60" s="389"/>
      <c r="JPV60" s="390"/>
      <c r="JPW60" s="391"/>
      <c r="JPX60" s="392"/>
      <c r="JPY60" s="393"/>
      <c r="JPZ60" s="394"/>
      <c r="JQA60" s="395"/>
      <c r="JQB60" s="389"/>
      <c r="JQC60" s="390"/>
      <c r="JQD60" s="391"/>
      <c r="JQE60" s="392"/>
      <c r="JQF60" s="393"/>
      <c r="JQG60" s="394"/>
      <c r="JQH60" s="395"/>
      <c r="JQI60" s="389"/>
      <c r="JQJ60" s="390"/>
      <c r="JQK60" s="391"/>
      <c r="JQL60" s="392"/>
      <c r="JQM60" s="393"/>
      <c r="JQN60" s="394"/>
      <c r="JQO60" s="395"/>
      <c r="JQP60" s="389"/>
      <c r="JQQ60" s="390"/>
      <c r="JQR60" s="391"/>
      <c r="JQS60" s="392"/>
      <c r="JQT60" s="393"/>
      <c r="JQU60" s="394"/>
      <c r="JQV60" s="395"/>
      <c r="JQW60" s="389"/>
      <c r="JQX60" s="390"/>
      <c r="JQY60" s="391"/>
      <c r="JQZ60" s="392"/>
      <c r="JRA60" s="393"/>
      <c r="JRB60" s="394"/>
      <c r="JRC60" s="395"/>
      <c r="JRD60" s="389"/>
      <c r="JRE60" s="390"/>
      <c r="JRF60" s="391"/>
      <c r="JRG60" s="392"/>
      <c r="JRH60" s="393"/>
      <c r="JRI60" s="394"/>
      <c r="JRJ60" s="395"/>
      <c r="JRK60" s="389"/>
      <c r="JRL60" s="390"/>
      <c r="JRM60" s="391"/>
      <c r="JRN60" s="392"/>
      <c r="JRO60" s="393"/>
      <c r="JRP60" s="394"/>
      <c r="JRQ60" s="395"/>
      <c r="JRR60" s="389"/>
      <c r="JRS60" s="390"/>
      <c r="JRT60" s="391"/>
      <c r="JRU60" s="392"/>
      <c r="JRV60" s="393"/>
      <c r="JRW60" s="394"/>
      <c r="JRX60" s="395"/>
      <c r="JRY60" s="389"/>
      <c r="JRZ60" s="390"/>
      <c r="JSA60" s="391"/>
      <c r="JSB60" s="392"/>
      <c r="JSC60" s="393"/>
      <c r="JSD60" s="394"/>
      <c r="JSE60" s="395"/>
      <c r="JSF60" s="389"/>
      <c r="JSG60" s="390"/>
      <c r="JSH60" s="391"/>
      <c r="JSI60" s="392"/>
      <c r="JSJ60" s="393"/>
      <c r="JSK60" s="394"/>
      <c r="JSL60" s="395"/>
      <c r="JSM60" s="389"/>
      <c r="JSN60" s="390"/>
      <c r="JSO60" s="391"/>
      <c r="JSP60" s="392"/>
      <c r="JSQ60" s="393"/>
      <c r="JSR60" s="394"/>
      <c r="JSS60" s="395"/>
      <c r="JST60" s="389"/>
      <c r="JSU60" s="390"/>
      <c r="JSV60" s="391"/>
      <c r="JSW60" s="392"/>
      <c r="JSX60" s="393"/>
      <c r="JSY60" s="394"/>
      <c r="JSZ60" s="395"/>
      <c r="JTA60" s="389"/>
      <c r="JTB60" s="390"/>
      <c r="JTC60" s="391"/>
      <c r="JTD60" s="392"/>
      <c r="JTE60" s="393"/>
      <c r="JTF60" s="394"/>
      <c r="JTG60" s="395"/>
      <c r="JTH60" s="389"/>
      <c r="JTI60" s="390"/>
      <c r="JTJ60" s="391"/>
      <c r="JTK60" s="392"/>
      <c r="JTL60" s="393"/>
      <c r="JTM60" s="394"/>
      <c r="JTN60" s="395"/>
      <c r="JTO60" s="389"/>
      <c r="JTP60" s="390"/>
      <c r="JTQ60" s="391"/>
      <c r="JTR60" s="392"/>
      <c r="JTS60" s="393"/>
      <c r="JTT60" s="394"/>
      <c r="JTU60" s="395"/>
      <c r="JTV60" s="389"/>
      <c r="JTW60" s="390"/>
      <c r="JTX60" s="391"/>
      <c r="JTY60" s="392"/>
      <c r="JTZ60" s="393"/>
      <c r="JUA60" s="394"/>
      <c r="JUB60" s="395"/>
      <c r="JUC60" s="389"/>
      <c r="JUD60" s="390"/>
      <c r="JUE60" s="391"/>
      <c r="JUF60" s="392"/>
      <c r="JUG60" s="393"/>
      <c r="JUH60" s="394"/>
      <c r="JUI60" s="395"/>
      <c r="JUJ60" s="389"/>
      <c r="JUK60" s="390"/>
      <c r="JUL60" s="391"/>
      <c r="JUM60" s="392"/>
      <c r="JUN60" s="393"/>
      <c r="JUO60" s="394"/>
      <c r="JUP60" s="395"/>
      <c r="JUQ60" s="389"/>
      <c r="JUR60" s="390"/>
      <c r="JUS60" s="391"/>
      <c r="JUT60" s="392"/>
      <c r="JUU60" s="393"/>
      <c r="JUV60" s="394"/>
      <c r="JUW60" s="395"/>
      <c r="JUX60" s="389"/>
      <c r="JUY60" s="390"/>
      <c r="JUZ60" s="391"/>
      <c r="JVA60" s="392"/>
      <c r="JVB60" s="393"/>
      <c r="JVC60" s="394"/>
      <c r="JVD60" s="395"/>
      <c r="JVE60" s="389"/>
      <c r="JVF60" s="390"/>
      <c r="JVG60" s="391"/>
      <c r="JVH60" s="392"/>
      <c r="JVI60" s="393"/>
      <c r="JVJ60" s="394"/>
      <c r="JVK60" s="395"/>
      <c r="JVL60" s="389"/>
      <c r="JVM60" s="390"/>
      <c r="JVN60" s="391"/>
      <c r="JVO60" s="392"/>
      <c r="JVP60" s="393"/>
      <c r="JVQ60" s="394"/>
      <c r="JVR60" s="395"/>
      <c r="JVS60" s="389"/>
      <c r="JVT60" s="390"/>
      <c r="JVU60" s="391"/>
      <c r="JVV60" s="392"/>
      <c r="JVW60" s="393"/>
      <c r="JVX60" s="394"/>
      <c r="JVY60" s="395"/>
      <c r="JVZ60" s="389"/>
      <c r="JWA60" s="390"/>
      <c r="JWB60" s="391"/>
      <c r="JWC60" s="392"/>
      <c r="JWD60" s="393"/>
      <c r="JWE60" s="394"/>
      <c r="JWF60" s="395"/>
      <c r="JWG60" s="389"/>
      <c r="JWH60" s="390"/>
      <c r="JWI60" s="391"/>
      <c r="JWJ60" s="392"/>
      <c r="JWK60" s="393"/>
      <c r="JWL60" s="394"/>
      <c r="JWM60" s="395"/>
      <c r="JWN60" s="389"/>
      <c r="JWO60" s="390"/>
      <c r="JWP60" s="391"/>
      <c r="JWQ60" s="392"/>
      <c r="JWR60" s="393"/>
      <c r="JWS60" s="394"/>
      <c r="JWT60" s="395"/>
      <c r="JWU60" s="389"/>
      <c r="JWV60" s="390"/>
      <c r="JWW60" s="391"/>
      <c r="JWX60" s="392"/>
      <c r="JWY60" s="393"/>
      <c r="JWZ60" s="394"/>
      <c r="JXA60" s="395"/>
      <c r="JXB60" s="389"/>
      <c r="JXC60" s="390"/>
      <c r="JXD60" s="391"/>
      <c r="JXE60" s="392"/>
      <c r="JXF60" s="393"/>
      <c r="JXG60" s="394"/>
      <c r="JXH60" s="395"/>
      <c r="JXI60" s="389"/>
      <c r="JXJ60" s="390"/>
      <c r="JXK60" s="391"/>
      <c r="JXL60" s="392"/>
      <c r="JXM60" s="393"/>
      <c r="JXN60" s="394"/>
      <c r="JXO60" s="395"/>
      <c r="JXP60" s="389"/>
      <c r="JXQ60" s="390"/>
      <c r="JXR60" s="391"/>
      <c r="JXS60" s="392"/>
      <c r="JXT60" s="393"/>
      <c r="JXU60" s="394"/>
      <c r="JXV60" s="395"/>
      <c r="JXW60" s="389"/>
      <c r="JXX60" s="390"/>
      <c r="JXY60" s="391"/>
      <c r="JXZ60" s="392"/>
      <c r="JYA60" s="393"/>
      <c r="JYB60" s="394"/>
      <c r="JYC60" s="395"/>
      <c r="JYD60" s="389"/>
      <c r="JYE60" s="390"/>
      <c r="JYF60" s="391"/>
      <c r="JYG60" s="392"/>
      <c r="JYH60" s="393"/>
      <c r="JYI60" s="394"/>
      <c r="JYJ60" s="395"/>
      <c r="JYK60" s="389"/>
      <c r="JYL60" s="390"/>
      <c r="JYM60" s="391"/>
      <c r="JYN60" s="392"/>
      <c r="JYO60" s="393"/>
      <c r="JYP60" s="394"/>
      <c r="JYQ60" s="395"/>
      <c r="JYR60" s="389"/>
      <c r="JYS60" s="390"/>
      <c r="JYT60" s="391"/>
      <c r="JYU60" s="392"/>
      <c r="JYV60" s="393"/>
      <c r="JYW60" s="394"/>
      <c r="JYX60" s="395"/>
      <c r="JYY60" s="389"/>
      <c r="JYZ60" s="390"/>
      <c r="JZA60" s="391"/>
      <c r="JZB60" s="392"/>
      <c r="JZC60" s="393"/>
      <c r="JZD60" s="394"/>
      <c r="JZE60" s="395"/>
      <c r="JZF60" s="389"/>
      <c r="JZG60" s="390"/>
      <c r="JZH60" s="391"/>
      <c r="JZI60" s="392"/>
      <c r="JZJ60" s="393"/>
      <c r="JZK60" s="394"/>
      <c r="JZL60" s="395"/>
      <c r="JZM60" s="389"/>
      <c r="JZN60" s="390"/>
      <c r="JZO60" s="391"/>
      <c r="JZP60" s="392"/>
      <c r="JZQ60" s="393"/>
      <c r="JZR60" s="394"/>
      <c r="JZS60" s="395"/>
      <c r="JZT60" s="389"/>
      <c r="JZU60" s="390"/>
      <c r="JZV60" s="391"/>
      <c r="JZW60" s="392"/>
      <c r="JZX60" s="393"/>
      <c r="JZY60" s="394"/>
      <c r="JZZ60" s="395"/>
      <c r="KAA60" s="389"/>
      <c r="KAB60" s="390"/>
      <c r="KAC60" s="391"/>
      <c r="KAD60" s="392"/>
      <c r="KAE60" s="393"/>
      <c r="KAF60" s="394"/>
      <c r="KAG60" s="395"/>
      <c r="KAH60" s="389"/>
      <c r="KAI60" s="390"/>
      <c r="KAJ60" s="391"/>
      <c r="KAK60" s="392"/>
      <c r="KAL60" s="393"/>
      <c r="KAM60" s="394"/>
      <c r="KAN60" s="395"/>
      <c r="KAO60" s="389"/>
      <c r="KAP60" s="390"/>
      <c r="KAQ60" s="391"/>
      <c r="KAR60" s="392"/>
      <c r="KAS60" s="393"/>
      <c r="KAT60" s="394"/>
      <c r="KAU60" s="395"/>
      <c r="KAV60" s="389"/>
      <c r="KAW60" s="390"/>
      <c r="KAX60" s="391"/>
      <c r="KAY60" s="392"/>
      <c r="KAZ60" s="393"/>
      <c r="KBA60" s="394"/>
      <c r="KBB60" s="395"/>
      <c r="KBC60" s="389"/>
      <c r="KBD60" s="390"/>
      <c r="KBE60" s="391"/>
      <c r="KBF60" s="392"/>
      <c r="KBG60" s="393"/>
      <c r="KBH60" s="394"/>
      <c r="KBI60" s="395"/>
      <c r="KBJ60" s="389"/>
      <c r="KBK60" s="390"/>
      <c r="KBL60" s="391"/>
      <c r="KBM60" s="392"/>
      <c r="KBN60" s="393"/>
      <c r="KBO60" s="394"/>
      <c r="KBP60" s="395"/>
      <c r="KBQ60" s="389"/>
      <c r="KBR60" s="390"/>
      <c r="KBS60" s="391"/>
      <c r="KBT60" s="392"/>
      <c r="KBU60" s="393"/>
      <c r="KBV60" s="394"/>
      <c r="KBW60" s="395"/>
      <c r="KBX60" s="389"/>
      <c r="KBY60" s="390"/>
      <c r="KBZ60" s="391"/>
      <c r="KCA60" s="392"/>
      <c r="KCB60" s="393"/>
      <c r="KCC60" s="394"/>
      <c r="KCD60" s="395"/>
      <c r="KCE60" s="389"/>
      <c r="KCF60" s="390"/>
      <c r="KCG60" s="391"/>
      <c r="KCH60" s="392"/>
      <c r="KCI60" s="393"/>
      <c r="KCJ60" s="394"/>
      <c r="KCK60" s="395"/>
      <c r="KCL60" s="389"/>
      <c r="KCM60" s="390"/>
      <c r="KCN60" s="391"/>
      <c r="KCO60" s="392"/>
      <c r="KCP60" s="393"/>
      <c r="KCQ60" s="394"/>
      <c r="KCR60" s="395"/>
      <c r="KCS60" s="389"/>
      <c r="KCT60" s="390"/>
      <c r="KCU60" s="391"/>
      <c r="KCV60" s="392"/>
      <c r="KCW60" s="393"/>
      <c r="KCX60" s="394"/>
      <c r="KCY60" s="395"/>
      <c r="KCZ60" s="389"/>
      <c r="KDA60" s="390"/>
      <c r="KDB60" s="391"/>
      <c r="KDC60" s="392"/>
      <c r="KDD60" s="393"/>
      <c r="KDE60" s="394"/>
      <c r="KDF60" s="395"/>
      <c r="KDG60" s="389"/>
      <c r="KDH60" s="390"/>
      <c r="KDI60" s="391"/>
      <c r="KDJ60" s="392"/>
      <c r="KDK60" s="393"/>
      <c r="KDL60" s="394"/>
      <c r="KDM60" s="395"/>
      <c r="KDN60" s="389"/>
      <c r="KDO60" s="390"/>
      <c r="KDP60" s="391"/>
      <c r="KDQ60" s="392"/>
      <c r="KDR60" s="393"/>
      <c r="KDS60" s="394"/>
      <c r="KDT60" s="395"/>
      <c r="KDU60" s="389"/>
      <c r="KDV60" s="390"/>
      <c r="KDW60" s="391"/>
      <c r="KDX60" s="392"/>
      <c r="KDY60" s="393"/>
      <c r="KDZ60" s="394"/>
      <c r="KEA60" s="395"/>
      <c r="KEB60" s="389"/>
      <c r="KEC60" s="390"/>
      <c r="KED60" s="391"/>
      <c r="KEE60" s="392"/>
      <c r="KEF60" s="393"/>
      <c r="KEG60" s="394"/>
      <c r="KEH60" s="395"/>
      <c r="KEI60" s="389"/>
      <c r="KEJ60" s="390"/>
      <c r="KEK60" s="391"/>
      <c r="KEL60" s="392"/>
      <c r="KEM60" s="393"/>
      <c r="KEN60" s="394"/>
      <c r="KEO60" s="395"/>
      <c r="KEP60" s="389"/>
      <c r="KEQ60" s="390"/>
      <c r="KER60" s="391"/>
      <c r="KES60" s="392"/>
      <c r="KET60" s="393"/>
      <c r="KEU60" s="394"/>
      <c r="KEV60" s="395"/>
      <c r="KEW60" s="389"/>
      <c r="KEX60" s="390"/>
      <c r="KEY60" s="391"/>
      <c r="KEZ60" s="392"/>
      <c r="KFA60" s="393"/>
      <c r="KFB60" s="394"/>
      <c r="KFC60" s="395"/>
      <c r="KFD60" s="389"/>
      <c r="KFE60" s="390"/>
      <c r="KFF60" s="391"/>
      <c r="KFG60" s="392"/>
      <c r="KFH60" s="393"/>
      <c r="KFI60" s="394"/>
      <c r="KFJ60" s="395"/>
      <c r="KFK60" s="389"/>
      <c r="KFL60" s="390"/>
      <c r="KFM60" s="391"/>
      <c r="KFN60" s="392"/>
      <c r="KFO60" s="393"/>
      <c r="KFP60" s="394"/>
      <c r="KFQ60" s="395"/>
      <c r="KFR60" s="389"/>
      <c r="KFS60" s="390"/>
      <c r="KFT60" s="391"/>
      <c r="KFU60" s="392"/>
      <c r="KFV60" s="393"/>
      <c r="KFW60" s="394"/>
      <c r="KFX60" s="395"/>
      <c r="KFY60" s="389"/>
      <c r="KFZ60" s="390"/>
      <c r="KGA60" s="391"/>
      <c r="KGB60" s="392"/>
      <c r="KGC60" s="393"/>
      <c r="KGD60" s="394"/>
      <c r="KGE60" s="395"/>
      <c r="KGF60" s="389"/>
      <c r="KGG60" s="390"/>
      <c r="KGH60" s="391"/>
      <c r="KGI60" s="392"/>
      <c r="KGJ60" s="393"/>
      <c r="KGK60" s="394"/>
      <c r="KGL60" s="395"/>
      <c r="KGM60" s="389"/>
      <c r="KGN60" s="390"/>
      <c r="KGO60" s="391"/>
      <c r="KGP60" s="392"/>
      <c r="KGQ60" s="393"/>
      <c r="KGR60" s="394"/>
      <c r="KGS60" s="395"/>
      <c r="KGT60" s="389"/>
      <c r="KGU60" s="390"/>
      <c r="KGV60" s="391"/>
      <c r="KGW60" s="392"/>
      <c r="KGX60" s="393"/>
      <c r="KGY60" s="394"/>
      <c r="KGZ60" s="395"/>
      <c r="KHA60" s="389"/>
      <c r="KHB60" s="390"/>
      <c r="KHC60" s="391"/>
      <c r="KHD60" s="392"/>
      <c r="KHE60" s="393"/>
      <c r="KHF60" s="394"/>
      <c r="KHG60" s="395"/>
      <c r="KHH60" s="389"/>
      <c r="KHI60" s="390"/>
      <c r="KHJ60" s="391"/>
      <c r="KHK60" s="392"/>
      <c r="KHL60" s="393"/>
      <c r="KHM60" s="394"/>
      <c r="KHN60" s="395"/>
      <c r="KHO60" s="389"/>
      <c r="KHP60" s="390"/>
      <c r="KHQ60" s="391"/>
      <c r="KHR60" s="392"/>
      <c r="KHS60" s="393"/>
      <c r="KHT60" s="394"/>
      <c r="KHU60" s="395"/>
      <c r="KHV60" s="389"/>
      <c r="KHW60" s="390"/>
      <c r="KHX60" s="391"/>
      <c r="KHY60" s="392"/>
      <c r="KHZ60" s="393"/>
      <c r="KIA60" s="394"/>
      <c r="KIB60" s="395"/>
      <c r="KIC60" s="389"/>
      <c r="KID60" s="390"/>
      <c r="KIE60" s="391"/>
      <c r="KIF60" s="392"/>
      <c r="KIG60" s="393"/>
      <c r="KIH60" s="394"/>
      <c r="KII60" s="395"/>
      <c r="KIJ60" s="389"/>
      <c r="KIK60" s="390"/>
      <c r="KIL60" s="391"/>
      <c r="KIM60" s="392"/>
      <c r="KIN60" s="393"/>
      <c r="KIO60" s="394"/>
      <c r="KIP60" s="395"/>
      <c r="KIQ60" s="389"/>
      <c r="KIR60" s="390"/>
      <c r="KIS60" s="391"/>
      <c r="KIT60" s="392"/>
      <c r="KIU60" s="393"/>
      <c r="KIV60" s="394"/>
      <c r="KIW60" s="395"/>
      <c r="KIX60" s="389"/>
      <c r="KIY60" s="390"/>
      <c r="KIZ60" s="391"/>
      <c r="KJA60" s="392"/>
      <c r="KJB60" s="393"/>
      <c r="KJC60" s="394"/>
      <c r="KJD60" s="395"/>
      <c r="KJE60" s="389"/>
      <c r="KJF60" s="390"/>
      <c r="KJG60" s="391"/>
      <c r="KJH60" s="392"/>
      <c r="KJI60" s="393"/>
      <c r="KJJ60" s="394"/>
      <c r="KJK60" s="395"/>
      <c r="KJL60" s="389"/>
      <c r="KJM60" s="390"/>
      <c r="KJN60" s="391"/>
      <c r="KJO60" s="392"/>
      <c r="KJP60" s="393"/>
      <c r="KJQ60" s="394"/>
      <c r="KJR60" s="395"/>
      <c r="KJS60" s="389"/>
      <c r="KJT60" s="390"/>
      <c r="KJU60" s="391"/>
      <c r="KJV60" s="392"/>
      <c r="KJW60" s="393"/>
      <c r="KJX60" s="394"/>
      <c r="KJY60" s="395"/>
      <c r="KJZ60" s="389"/>
      <c r="KKA60" s="390"/>
      <c r="KKB60" s="391"/>
      <c r="KKC60" s="392"/>
      <c r="KKD60" s="393"/>
      <c r="KKE60" s="394"/>
      <c r="KKF60" s="395"/>
      <c r="KKG60" s="389"/>
      <c r="KKH60" s="390"/>
      <c r="KKI60" s="391"/>
      <c r="KKJ60" s="392"/>
      <c r="KKK60" s="393"/>
      <c r="KKL60" s="394"/>
      <c r="KKM60" s="395"/>
      <c r="KKN60" s="389"/>
      <c r="KKO60" s="390"/>
      <c r="KKP60" s="391"/>
      <c r="KKQ60" s="392"/>
      <c r="KKR60" s="393"/>
      <c r="KKS60" s="394"/>
      <c r="KKT60" s="395"/>
      <c r="KKU60" s="389"/>
      <c r="KKV60" s="390"/>
      <c r="KKW60" s="391"/>
      <c r="KKX60" s="392"/>
      <c r="KKY60" s="393"/>
      <c r="KKZ60" s="394"/>
      <c r="KLA60" s="395"/>
      <c r="KLB60" s="389"/>
      <c r="KLC60" s="390"/>
      <c r="KLD60" s="391"/>
      <c r="KLE60" s="392"/>
      <c r="KLF60" s="393"/>
      <c r="KLG60" s="394"/>
      <c r="KLH60" s="395"/>
      <c r="KLI60" s="389"/>
      <c r="KLJ60" s="390"/>
      <c r="KLK60" s="391"/>
      <c r="KLL60" s="392"/>
      <c r="KLM60" s="393"/>
      <c r="KLN60" s="394"/>
      <c r="KLO60" s="395"/>
      <c r="KLP60" s="389"/>
      <c r="KLQ60" s="390"/>
      <c r="KLR60" s="391"/>
      <c r="KLS60" s="392"/>
      <c r="KLT60" s="393"/>
      <c r="KLU60" s="394"/>
      <c r="KLV60" s="395"/>
      <c r="KLW60" s="389"/>
      <c r="KLX60" s="390"/>
      <c r="KLY60" s="391"/>
      <c r="KLZ60" s="392"/>
      <c r="KMA60" s="393"/>
      <c r="KMB60" s="394"/>
      <c r="KMC60" s="395"/>
      <c r="KMD60" s="389"/>
      <c r="KME60" s="390"/>
      <c r="KMF60" s="391"/>
      <c r="KMG60" s="392"/>
      <c r="KMH60" s="393"/>
      <c r="KMI60" s="394"/>
      <c r="KMJ60" s="395"/>
      <c r="KMK60" s="389"/>
      <c r="KML60" s="390"/>
      <c r="KMM60" s="391"/>
      <c r="KMN60" s="392"/>
      <c r="KMO60" s="393"/>
      <c r="KMP60" s="394"/>
      <c r="KMQ60" s="395"/>
      <c r="KMR60" s="389"/>
      <c r="KMS60" s="390"/>
      <c r="KMT60" s="391"/>
      <c r="KMU60" s="392"/>
      <c r="KMV60" s="393"/>
      <c r="KMW60" s="394"/>
      <c r="KMX60" s="395"/>
      <c r="KMY60" s="389"/>
      <c r="KMZ60" s="390"/>
      <c r="KNA60" s="391"/>
      <c r="KNB60" s="392"/>
      <c r="KNC60" s="393"/>
      <c r="KND60" s="394"/>
      <c r="KNE60" s="395"/>
      <c r="KNF60" s="389"/>
      <c r="KNG60" s="390"/>
      <c r="KNH60" s="391"/>
      <c r="KNI60" s="392"/>
      <c r="KNJ60" s="393"/>
      <c r="KNK60" s="394"/>
      <c r="KNL60" s="395"/>
      <c r="KNM60" s="389"/>
      <c r="KNN60" s="390"/>
      <c r="KNO60" s="391"/>
      <c r="KNP60" s="392"/>
      <c r="KNQ60" s="393"/>
      <c r="KNR60" s="394"/>
      <c r="KNS60" s="395"/>
      <c r="KNT60" s="389"/>
      <c r="KNU60" s="390"/>
      <c r="KNV60" s="391"/>
      <c r="KNW60" s="392"/>
      <c r="KNX60" s="393"/>
      <c r="KNY60" s="394"/>
      <c r="KNZ60" s="395"/>
      <c r="KOA60" s="389"/>
      <c r="KOB60" s="390"/>
      <c r="KOC60" s="391"/>
      <c r="KOD60" s="392"/>
      <c r="KOE60" s="393"/>
      <c r="KOF60" s="394"/>
      <c r="KOG60" s="395"/>
      <c r="KOH60" s="389"/>
      <c r="KOI60" s="390"/>
      <c r="KOJ60" s="391"/>
      <c r="KOK60" s="392"/>
      <c r="KOL60" s="393"/>
      <c r="KOM60" s="394"/>
      <c r="KON60" s="395"/>
      <c r="KOO60" s="389"/>
      <c r="KOP60" s="390"/>
      <c r="KOQ60" s="391"/>
      <c r="KOR60" s="392"/>
      <c r="KOS60" s="393"/>
      <c r="KOT60" s="394"/>
      <c r="KOU60" s="395"/>
      <c r="KOV60" s="389"/>
      <c r="KOW60" s="390"/>
      <c r="KOX60" s="391"/>
      <c r="KOY60" s="392"/>
      <c r="KOZ60" s="393"/>
      <c r="KPA60" s="394"/>
      <c r="KPB60" s="395"/>
      <c r="KPC60" s="389"/>
      <c r="KPD60" s="390"/>
      <c r="KPE60" s="391"/>
      <c r="KPF60" s="392"/>
      <c r="KPG60" s="393"/>
      <c r="KPH60" s="394"/>
      <c r="KPI60" s="395"/>
      <c r="KPJ60" s="389"/>
      <c r="KPK60" s="390"/>
      <c r="KPL60" s="391"/>
      <c r="KPM60" s="392"/>
      <c r="KPN60" s="393"/>
      <c r="KPO60" s="394"/>
      <c r="KPP60" s="395"/>
      <c r="KPQ60" s="389"/>
      <c r="KPR60" s="390"/>
      <c r="KPS60" s="391"/>
      <c r="KPT60" s="392"/>
      <c r="KPU60" s="393"/>
      <c r="KPV60" s="394"/>
      <c r="KPW60" s="395"/>
      <c r="KPX60" s="389"/>
      <c r="KPY60" s="390"/>
      <c r="KPZ60" s="391"/>
      <c r="KQA60" s="392"/>
      <c r="KQB60" s="393"/>
      <c r="KQC60" s="394"/>
      <c r="KQD60" s="395"/>
      <c r="KQE60" s="389"/>
      <c r="KQF60" s="390"/>
      <c r="KQG60" s="391"/>
      <c r="KQH60" s="392"/>
      <c r="KQI60" s="393"/>
      <c r="KQJ60" s="394"/>
      <c r="KQK60" s="395"/>
      <c r="KQL60" s="389"/>
      <c r="KQM60" s="390"/>
      <c r="KQN60" s="391"/>
      <c r="KQO60" s="392"/>
      <c r="KQP60" s="393"/>
      <c r="KQQ60" s="394"/>
      <c r="KQR60" s="395"/>
      <c r="KQS60" s="389"/>
      <c r="KQT60" s="390"/>
      <c r="KQU60" s="391"/>
      <c r="KQV60" s="392"/>
      <c r="KQW60" s="393"/>
      <c r="KQX60" s="394"/>
      <c r="KQY60" s="395"/>
      <c r="KQZ60" s="389"/>
      <c r="KRA60" s="390"/>
      <c r="KRB60" s="391"/>
      <c r="KRC60" s="392"/>
      <c r="KRD60" s="393"/>
      <c r="KRE60" s="394"/>
      <c r="KRF60" s="395"/>
      <c r="KRG60" s="389"/>
      <c r="KRH60" s="390"/>
      <c r="KRI60" s="391"/>
      <c r="KRJ60" s="392"/>
      <c r="KRK60" s="393"/>
      <c r="KRL60" s="394"/>
      <c r="KRM60" s="395"/>
      <c r="KRN60" s="389"/>
      <c r="KRO60" s="390"/>
      <c r="KRP60" s="391"/>
      <c r="KRQ60" s="392"/>
      <c r="KRR60" s="393"/>
      <c r="KRS60" s="394"/>
      <c r="KRT60" s="395"/>
      <c r="KRU60" s="389"/>
      <c r="KRV60" s="390"/>
      <c r="KRW60" s="391"/>
      <c r="KRX60" s="392"/>
      <c r="KRY60" s="393"/>
      <c r="KRZ60" s="394"/>
      <c r="KSA60" s="395"/>
      <c r="KSB60" s="389"/>
      <c r="KSC60" s="390"/>
      <c r="KSD60" s="391"/>
      <c r="KSE60" s="392"/>
      <c r="KSF60" s="393"/>
      <c r="KSG60" s="394"/>
      <c r="KSH60" s="395"/>
      <c r="KSI60" s="389"/>
      <c r="KSJ60" s="390"/>
      <c r="KSK60" s="391"/>
      <c r="KSL60" s="392"/>
      <c r="KSM60" s="393"/>
      <c r="KSN60" s="394"/>
      <c r="KSO60" s="395"/>
      <c r="KSP60" s="389"/>
      <c r="KSQ60" s="390"/>
      <c r="KSR60" s="391"/>
      <c r="KSS60" s="392"/>
      <c r="KST60" s="393"/>
      <c r="KSU60" s="394"/>
      <c r="KSV60" s="395"/>
      <c r="KSW60" s="389"/>
      <c r="KSX60" s="390"/>
      <c r="KSY60" s="391"/>
      <c r="KSZ60" s="392"/>
      <c r="KTA60" s="393"/>
      <c r="KTB60" s="394"/>
      <c r="KTC60" s="395"/>
      <c r="KTD60" s="389"/>
      <c r="KTE60" s="390"/>
      <c r="KTF60" s="391"/>
      <c r="KTG60" s="392"/>
      <c r="KTH60" s="393"/>
      <c r="KTI60" s="394"/>
      <c r="KTJ60" s="395"/>
      <c r="KTK60" s="389"/>
      <c r="KTL60" s="390"/>
      <c r="KTM60" s="391"/>
      <c r="KTN60" s="392"/>
      <c r="KTO60" s="393"/>
      <c r="KTP60" s="394"/>
      <c r="KTQ60" s="395"/>
      <c r="KTR60" s="389"/>
      <c r="KTS60" s="390"/>
      <c r="KTT60" s="391"/>
      <c r="KTU60" s="392"/>
      <c r="KTV60" s="393"/>
      <c r="KTW60" s="394"/>
      <c r="KTX60" s="395"/>
      <c r="KTY60" s="389"/>
      <c r="KTZ60" s="390"/>
      <c r="KUA60" s="391"/>
      <c r="KUB60" s="392"/>
      <c r="KUC60" s="393"/>
      <c r="KUD60" s="394"/>
      <c r="KUE60" s="395"/>
      <c r="KUF60" s="389"/>
      <c r="KUG60" s="390"/>
      <c r="KUH60" s="391"/>
      <c r="KUI60" s="392"/>
      <c r="KUJ60" s="393"/>
      <c r="KUK60" s="394"/>
      <c r="KUL60" s="395"/>
      <c r="KUM60" s="389"/>
      <c r="KUN60" s="390"/>
      <c r="KUO60" s="391"/>
      <c r="KUP60" s="392"/>
      <c r="KUQ60" s="393"/>
      <c r="KUR60" s="394"/>
      <c r="KUS60" s="395"/>
      <c r="KUT60" s="389"/>
      <c r="KUU60" s="390"/>
      <c r="KUV60" s="391"/>
      <c r="KUW60" s="392"/>
      <c r="KUX60" s="393"/>
      <c r="KUY60" s="394"/>
      <c r="KUZ60" s="395"/>
      <c r="KVA60" s="389"/>
      <c r="KVB60" s="390"/>
      <c r="KVC60" s="391"/>
      <c r="KVD60" s="392"/>
      <c r="KVE60" s="393"/>
      <c r="KVF60" s="394"/>
      <c r="KVG60" s="395"/>
      <c r="KVH60" s="389"/>
      <c r="KVI60" s="390"/>
      <c r="KVJ60" s="391"/>
      <c r="KVK60" s="392"/>
      <c r="KVL60" s="393"/>
      <c r="KVM60" s="394"/>
      <c r="KVN60" s="395"/>
      <c r="KVO60" s="389"/>
      <c r="KVP60" s="390"/>
      <c r="KVQ60" s="391"/>
      <c r="KVR60" s="392"/>
      <c r="KVS60" s="393"/>
      <c r="KVT60" s="394"/>
      <c r="KVU60" s="395"/>
      <c r="KVV60" s="389"/>
      <c r="KVW60" s="390"/>
      <c r="KVX60" s="391"/>
      <c r="KVY60" s="392"/>
      <c r="KVZ60" s="393"/>
      <c r="KWA60" s="394"/>
      <c r="KWB60" s="395"/>
      <c r="KWC60" s="389"/>
      <c r="KWD60" s="390"/>
      <c r="KWE60" s="391"/>
      <c r="KWF60" s="392"/>
      <c r="KWG60" s="393"/>
      <c r="KWH60" s="394"/>
      <c r="KWI60" s="395"/>
      <c r="KWJ60" s="389"/>
      <c r="KWK60" s="390"/>
      <c r="KWL60" s="391"/>
      <c r="KWM60" s="392"/>
      <c r="KWN60" s="393"/>
      <c r="KWO60" s="394"/>
      <c r="KWP60" s="395"/>
      <c r="KWQ60" s="389"/>
      <c r="KWR60" s="390"/>
      <c r="KWS60" s="391"/>
      <c r="KWT60" s="392"/>
      <c r="KWU60" s="393"/>
      <c r="KWV60" s="394"/>
      <c r="KWW60" s="395"/>
      <c r="KWX60" s="389"/>
      <c r="KWY60" s="390"/>
      <c r="KWZ60" s="391"/>
      <c r="KXA60" s="392"/>
      <c r="KXB60" s="393"/>
      <c r="KXC60" s="394"/>
      <c r="KXD60" s="395"/>
      <c r="KXE60" s="389"/>
      <c r="KXF60" s="390"/>
      <c r="KXG60" s="391"/>
      <c r="KXH60" s="392"/>
      <c r="KXI60" s="393"/>
      <c r="KXJ60" s="394"/>
      <c r="KXK60" s="395"/>
      <c r="KXL60" s="389"/>
      <c r="KXM60" s="390"/>
      <c r="KXN60" s="391"/>
      <c r="KXO60" s="392"/>
      <c r="KXP60" s="393"/>
      <c r="KXQ60" s="394"/>
      <c r="KXR60" s="395"/>
      <c r="KXS60" s="389"/>
      <c r="KXT60" s="390"/>
      <c r="KXU60" s="391"/>
      <c r="KXV60" s="392"/>
      <c r="KXW60" s="393"/>
      <c r="KXX60" s="394"/>
      <c r="KXY60" s="395"/>
      <c r="KXZ60" s="389"/>
      <c r="KYA60" s="390"/>
      <c r="KYB60" s="391"/>
      <c r="KYC60" s="392"/>
      <c r="KYD60" s="393"/>
      <c r="KYE60" s="394"/>
      <c r="KYF60" s="395"/>
      <c r="KYG60" s="389"/>
      <c r="KYH60" s="390"/>
      <c r="KYI60" s="391"/>
      <c r="KYJ60" s="392"/>
      <c r="KYK60" s="393"/>
      <c r="KYL60" s="394"/>
      <c r="KYM60" s="395"/>
      <c r="KYN60" s="389"/>
      <c r="KYO60" s="390"/>
      <c r="KYP60" s="391"/>
      <c r="KYQ60" s="392"/>
      <c r="KYR60" s="393"/>
      <c r="KYS60" s="394"/>
      <c r="KYT60" s="395"/>
      <c r="KYU60" s="389"/>
      <c r="KYV60" s="390"/>
      <c r="KYW60" s="391"/>
      <c r="KYX60" s="392"/>
      <c r="KYY60" s="393"/>
      <c r="KYZ60" s="394"/>
      <c r="KZA60" s="395"/>
      <c r="KZB60" s="389"/>
      <c r="KZC60" s="390"/>
      <c r="KZD60" s="391"/>
      <c r="KZE60" s="392"/>
      <c r="KZF60" s="393"/>
      <c r="KZG60" s="394"/>
      <c r="KZH60" s="395"/>
      <c r="KZI60" s="389"/>
      <c r="KZJ60" s="390"/>
      <c r="KZK60" s="391"/>
      <c r="KZL60" s="392"/>
      <c r="KZM60" s="393"/>
      <c r="KZN60" s="394"/>
      <c r="KZO60" s="395"/>
      <c r="KZP60" s="389"/>
      <c r="KZQ60" s="390"/>
      <c r="KZR60" s="391"/>
      <c r="KZS60" s="392"/>
      <c r="KZT60" s="393"/>
      <c r="KZU60" s="394"/>
      <c r="KZV60" s="395"/>
      <c r="KZW60" s="389"/>
      <c r="KZX60" s="390"/>
      <c r="KZY60" s="391"/>
      <c r="KZZ60" s="392"/>
      <c r="LAA60" s="393"/>
      <c r="LAB60" s="394"/>
      <c r="LAC60" s="395"/>
      <c r="LAD60" s="389"/>
      <c r="LAE60" s="390"/>
      <c r="LAF60" s="391"/>
      <c r="LAG60" s="392"/>
      <c r="LAH60" s="393"/>
      <c r="LAI60" s="394"/>
      <c r="LAJ60" s="395"/>
      <c r="LAK60" s="389"/>
      <c r="LAL60" s="390"/>
      <c r="LAM60" s="391"/>
      <c r="LAN60" s="392"/>
      <c r="LAO60" s="393"/>
      <c r="LAP60" s="394"/>
      <c r="LAQ60" s="395"/>
      <c r="LAR60" s="389"/>
      <c r="LAS60" s="390"/>
      <c r="LAT60" s="391"/>
      <c r="LAU60" s="392"/>
      <c r="LAV60" s="393"/>
      <c r="LAW60" s="394"/>
      <c r="LAX60" s="395"/>
      <c r="LAY60" s="389"/>
      <c r="LAZ60" s="390"/>
      <c r="LBA60" s="391"/>
      <c r="LBB60" s="392"/>
      <c r="LBC60" s="393"/>
      <c r="LBD60" s="394"/>
      <c r="LBE60" s="395"/>
      <c r="LBF60" s="389"/>
      <c r="LBG60" s="390"/>
      <c r="LBH60" s="391"/>
      <c r="LBI60" s="392"/>
      <c r="LBJ60" s="393"/>
      <c r="LBK60" s="394"/>
      <c r="LBL60" s="395"/>
      <c r="LBM60" s="389"/>
      <c r="LBN60" s="390"/>
      <c r="LBO60" s="391"/>
      <c r="LBP60" s="392"/>
      <c r="LBQ60" s="393"/>
      <c r="LBR60" s="394"/>
      <c r="LBS60" s="395"/>
      <c r="LBT60" s="389"/>
      <c r="LBU60" s="390"/>
      <c r="LBV60" s="391"/>
      <c r="LBW60" s="392"/>
      <c r="LBX60" s="393"/>
      <c r="LBY60" s="394"/>
      <c r="LBZ60" s="395"/>
      <c r="LCA60" s="389"/>
      <c r="LCB60" s="390"/>
      <c r="LCC60" s="391"/>
      <c r="LCD60" s="392"/>
      <c r="LCE60" s="393"/>
      <c r="LCF60" s="394"/>
      <c r="LCG60" s="395"/>
      <c r="LCH60" s="389"/>
      <c r="LCI60" s="390"/>
      <c r="LCJ60" s="391"/>
      <c r="LCK60" s="392"/>
      <c r="LCL60" s="393"/>
      <c r="LCM60" s="394"/>
      <c r="LCN60" s="395"/>
      <c r="LCO60" s="389"/>
      <c r="LCP60" s="390"/>
      <c r="LCQ60" s="391"/>
      <c r="LCR60" s="392"/>
      <c r="LCS60" s="393"/>
      <c r="LCT60" s="394"/>
      <c r="LCU60" s="395"/>
      <c r="LCV60" s="389"/>
      <c r="LCW60" s="390"/>
      <c r="LCX60" s="391"/>
      <c r="LCY60" s="392"/>
      <c r="LCZ60" s="393"/>
      <c r="LDA60" s="394"/>
      <c r="LDB60" s="395"/>
      <c r="LDC60" s="389"/>
      <c r="LDD60" s="390"/>
      <c r="LDE60" s="391"/>
      <c r="LDF60" s="392"/>
      <c r="LDG60" s="393"/>
      <c r="LDH60" s="394"/>
      <c r="LDI60" s="395"/>
      <c r="LDJ60" s="389"/>
      <c r="LDK60" s="390"/>
      <c r="LDL60" s="391"/>
      <c r="LDM60" s="392"/>
      <c r="LDN60" s="393"/>
      <c r="LDO60" s="394"/>
      <c r="LDP60" s="395"/>
      <c r="LDQ60" s="389"/>
      <c r="LDR60" s="390"/>
      <c r="LDS60" s="391"/>
      <c r="LDT60" s="392"/>
      <c r="LDU60" s="393"/>
      <c r="LDV60" s="394"/>
      <c r="LDW60" s="395"/>
      <c r="LDX60" s="389"/>
      <c r="LDY60" s="390"/>
      <c r="LDZ60" s="391"/>
      <c r="LEA60" s="392"/>
      <c r="LEB60" s="393"/>
      <c r="LEC60" s="394"/>
      <c r="LED60" s="395"/>
      <c r="LEE60" s="389"/>
      <c r="LEF60" s="390"/>
      <c r="LEG60" s="391"/>
      <c r="LEH60" s="392"/>
      <c r="LEI60" s="393"/>
      <c r="LEJ60" s="394"/>
      <c r="LEK60" s="395"/>
      <c r="LEL60" s="389"/>
      <c r="LEM60" s="390"/>
      <c r="LEN60" s="391"/>
      <c r="LEO60" s="392"/>
      <c r="LEP60" s="393"/>
      <c r="LEQ60" s="394"/>
      <c r="LER60" s="395"/>
      <c r="LES60" s="389"/>
      <c r="LET60" s="390"/>
      <c r="LEU60" s="391"/>
      <c r="LEV60" s="392"/>
      <c r="LEW60" s="393"/>
      <c r="LEX60" s="394"/>
      <c r="LEY60" s="395"/>
      <c r="LEZ60" s="389"/>
      <c r="LFA60" s="390"/>
      <c r="LFB60" s="391"/>
      <c r="LFC60" s="392"/>
      <c r="LFD60" s="393"/>
      <c r="LFE60" s="394"/>
      <c r="LFF60" s="395"/>
      <c r="LFG60" s="389"/>
      <c r="LFH60" s="390"/>
      <c r="LFI60" s="391"/>
      <c r="LFJ60" s="392"/>
      <c r="LFK60" s="393"/>
      <c r="LFL60" s="394"/>
      <c r="LFM60" s="395"/>
      <c r="LFN60" s="389"/>
      <c r="LFO60" s="390"/>
      <c r="LFP60" s="391"/>
      <c r="LFQ60" s="392"/>
      <c r="LFR60" s="393"/>
      <c r="LFS60" s="394"/>
      <c r="LFT60" s="395"/>
      <c r="LFU60" s="389"/>
      <c r="LFV60" s="390"/>
      <c r="LFW60" s="391"/>
      <c r="LFX60" s="392"/>
      <c r="LFY60" s="393"/>
      <c r="LFZ60" s="394"/>
      <c r="LGA60" s="395"/>
      <c r="LGB60" s="389"/>
      <c r="LGC60" s="390"/>
      <c r="LGD60" s="391"/>
      <c r="LGE60" s="392"/>
      <c r="LGF60" s="393"/>
      <c r="LGG60" s="394"/>
      <c r="LGH60" s="395"/>
      <c r="LGI60" s="389"/>
      <c r="LGJ60" s="390"/>
      <c r="LGK60" s="391"/>
      <c r="LGL60" s="392"/>
      <c r="LGM60" s="393"/>
      <c r="LGN60" s="394"/>
      <c r="LGO60" s="395"/>
      <c r="LGP60" s="389"/>
      <c r="LGQ60" s="390"/>
      <c r="LGR60" s="391"/>
      <c r="LGS60" s="392"/>
      <c r="LGT60" s="393"/>
      <c r="LGU60" s="394"/>
      <c r="LGV60" s="395"/>
      <c r="LGW60" s="389"/>
      <c r="LGX60" s="390"/>
      <c r="LGY60" s="391"/>
      <c r="LGZ60" s="392"/>
      <c r="LHA60" s="393"/>
      <c r="LHB60" s="394"/>
      <c r="LHC60" s="395"/>
      <c r="LHD60" s="389"/>
      <c r="LHE60" s="390"/>
      <c r="LHF60" s="391"/>
      <c r="LHG60" s="392"/>
      <c r="LHH60" s="393"/>
      <c r="LHI60" s="394"/>
      <c r="LHJ60" s="395"/>
      <c r="LHK60" s="389"/>
      <c r="LHL60" s="390"/>
      <c r="LHM60" s="391"/>
      <c r="LHN60" s="392"/>
      <c r="LHO60" s="393"/>
      <c r="LHP60" s="394"/>
      <c r="LHQ60" s="395"/>
      <c r="LHR60" s="389"/>
      <c r="LHS60" s="390"/>
      <c r="LHT60" s="391"/>
      <c r="LHU60" s="392"/>
      <c r="LHV60" s="393"/>
      <c r="LHW60" s="394"/>
      <c r="LHX60" s="395"/>
      <c r="LHY60" s="389"/>
      <c r="LHZ60" s="390"/>
      <c r="LIA60" s="391"/>
      <c r="LIB60" s="392"/>
      <c r="LIC60" s="393"/>
      <c r="LID60" s="394"/>
      <c r="LIE60" s="395"/>
      <c r="LIF60" s="389"/>
      <c r="LIG60" s="390"/>
      <c r="LIH60" s="391"/>
      <c r="LII60" s="392"/>
      <c r="LIJ60" s="393"/>
      <c r="LIK60" s="394"/>
      <c r="LIL60" s="395"/>
      <c r="LIM60" s="389"/>
      <c r="LIN60" s="390"/>
      <c r="LIO60" s="391"/>
      <c r="LIP60" s="392"/>
      <c r="LIQ60" s="393"/>
      <c r="LIR60" s="394"/>
      <c r="LIS60" s="395"/>
      <c r="LIT60" s="389"/>
      <c r="LIU60" s="390"/>
      <c r="LIV60" s="391"/>
      <c r="LIW60" s="392"/>
      <c r="LIX60" s="393"/>
      <c r="LIY60" s="394"/>
      <c r="LIZ60" s="395"/>
      <c r="LJA60" s="389"/>
      <c r="LJB60" s="390"/>
      <c r="LJC60" s="391"/>
      <c r="LJD60" s="392"/>
      <c r="LJE60" s="393"/>
      <c r="LJF60" s="394"/>
      <c r="LJG60" s="395"/>
      <c r="LJH60" s="389"/>
      <c r="LJI60" s="390"/>
      <c r="LJJ60" s="391"/>
      <c r="LJK60" s="392"/>
      <c r="LJL60" s="393"/>
      <c r="LJM60" s="394"/>
      <c r="LJN60" s="395"/>
      <c r="LJO60" s="389"/>
      <c r="LJP60" s="390"/>
      <c r="LJQ60" s="391"/>
      <c r="LJR60" s="392"/>
      <c r="LJS60" s="393"/>
      <c r="LJT60" s="394"/>
      <c r="LJU60" s="395"/>
      <c r="LJV60" s="389"/>
      <c r="LJW60" s="390"/>
      <c r="LJX60" s="391"/>
      <c r="LJY60" s="392"/>
      <c r="LJZ60" s="393"/>
      <c r="LKA60" s="394"/>
      <c r="LKB60" s="395"/>
      <c r="LKC60" s="389"/>
      <c r="LKD60" s="390"/>
      <c r="LKE60" s="391"/>
      <c r="LKF60" s="392"/>
      <c r="LKG60" s="393"/>
      <c r="LKH60" s="394"/>
      <c r="LKI60" s="395"/>
      <c r="LKJ60" s="389"/>
      <c r="LKK60" s="390"/>
      <c r="LKL60" s="391"/>
      <c r="LKM60" s="392"/>
      <c r="LKN60" s="393"/>
      <c r="LKO60" s="394"/>
      <c r="LKP60" s="395"/>
      <c r="LKQ60" s="389"/>
      <c r="LKR60" s="390"/>
      <c r="LKS60" s="391"/>
      <c r="LKT60" s="392"/>
      <c r="LKU60" s="393"/>
      <c r="LKV60" s="394"/>
      <c r="LKW60" s="395"/>
      <c r="LKX60" s="389"/>
      <c r="LKY60" s="390"/>
      <c r="LKZ60" s="391"/>
      <c r="LLA60" s="392"/>
      <c r="LLB60" s="393"/>
      <c r="LLC60" s="394"/>
      <c r="LLD60" s="395"/>
      <c r="LLE60" s="389"/>
      <c r="LLF60" s="390"/>
      <c r="LLG60" s="391"/>
      <c r="LLH60" s="392"/>
      <c r="LLI60" s="393"/>
      <c r="LLJ60" s="394"/>
      <c r="LLK60" s="395"/>
      <c r="LLL60" s="389"/>
      <c r="LLM60" s="390"/>
      <c r="LLN60" s="391"/>
      <c r="LLO60" s="392"/>
      <c r="LLP60" s="393"/>
      <c r="LLQ60" s="394"/>
      <c r="LLR60" s="395"/>
      <c r="LLS60" s="389"/>
      <c r="LLT60" s="390"/>
      <c r="LLU60" s="391"/>
      <c r="LLV60" s="392"/>
      <c r="LLW60" s="393"/>
      <c r="LLX60" s="394"/>
      <c r="LLY60" s="395"/>
      <c r="LLZ60" s="389"/>
      <c r="LMA60" s="390"/>
      <c r="LMB60" s="391"/>
      <c r="LMC60" s="392"/>
      <c r="LMD60" s="393"/>
      <c r="LME60" s="394"/>
      <c r="LMF60" s="395"/>
      <c r="LMG60" s="389"/>
      <c r="LMH60" s="390"/>
      <c r="LMI60" s="391"/>
      <c r="LMJ60" s="392"/>
      <c r="LMK60" s="393"/>
      <c r="LML60" s="394"/>
      <c r="LMM60" s="395"/>
      <c r="LMN60" s="389"/>
      <c r="LMO60" s="390"/>
      <c r="LMP60" s="391"/>
      <c r="LMQ60" s="392"/>
      <c r="LMR60" s="393"/>
      <c r="LMS60" s="394"/>
      <c r="LMT60" s="395"/>
      <c r="LMU60" s="389"/>
      <c r="LMV60" s="390"/>
      <c r="LMW60" s="391"/>
      <c r="LMX60" s="392"/>
      <c r="LMY60" s="393"/>
      <c r="LMZ60" s="394"/>
      <c r="LNA60" s="395"/>
      <c r="LNB60" s="389"/>
      <c r="LNC60" s="390"/>
      <c r="LND60" s="391"/>
      <c r="LNE60" s="392"/>
      <c r="LNF60" s="393"/>
      <c r="LNG60" s="394"/>
      <c r="LNH60" s="395"/>
      <c r="LNI60" s="389"/>
      <c r="LNJ60" s="390"/>
      <c r="LNK60" s="391"/>
      <c r="LNL60" s="392"/>
      <c r="LNM60" s="393"/>
      <c r="LNN60" s="394"/>
      <c r="LNO60" s="395"/>
      <c r="LNP60" s="389"/>
      <c r="LNQ60" s="390"/>
      <c r="LNR60" s="391"/>
      <c r="LNS60" s="392"/>
      <c r="LNT60" s="393"/>
      <c r="LNU60" s="394"/>
      <c r="LNV60" s="395"/>
      <c r="LNW60" s="389"/>
      <c r="LNX60" s="390"/>
      <c r="LNY60" s="391"/>
      <c r="LNZ60" s="392"/>
      <c r="LOA60" s="393"/>
      <c r="LOB60" s="394"/>
      <c r="LOC60" s="395"/>
      <c r="LOD60" s="389"/>
      <c r="LOE60" s="390"/>
      <c r="LOF60" s="391"/>
      <c r="LOG60" s="392"/>
      <c r="LOH60" s="393"/>
      <c r="LOI60" s="394"/>
      <c r="LOJ60" s="395"/>
      <c r="LOK60" s="389"/>
      <c r="LOL60" s="390"/>
      <c r="LOM60" s="391"/>
      <c r="LON60" s="392"/>
      <c r="LOO60" s="393"/>
      <c r="LOP60" s="394"/>
      <c r="LOQ60" s="395"/>
      <c r="LOR60" s="389"/>
      <c r="LOS60" s="390"/>
      <c r="LOT60" s="391"/>
      <c r="LOU60" s="392"/>
      <c r="LOV60" s="393"/>
      <c r="LOW60" s="394"/>
      <c r="LOX60" s="395"/>
      <c r="LOY60" s="389"/>
      <c r="LOZ60" s="390"/>
      <c r="LPA60" s="391"/>
      <c r="LPB60" s="392"/>
      <c r="LPC60" s="393"/>
      <c r="LPD60" s="394"/>
      <c r="LPE60" s="395"/>
      <c r="LPF60" s="389"/>
      <c r="LPG60" s="390"/>
      <c r="LPH60" s="391"/>
      <c r="LPI60" s="392"/>
      <c r="LPJ60" s="393"/>
      <c r="LPK60" s="394"/>
      <c r="LPL60" s="395"/>
      <c r="LPM60" s="389"/>
      <c r="LPN60" s="390"/>
      <c r="LPO60" s="391"/>
      <c r="LPP60" s="392"/>
      <c r="LPQ60" s="393"/>
      <c r="LPR60" s="394"/>
      <c r="LPS60" s="395"/>
      <c r="LPT60" s="389"/>
      <c r="LPU60" s="390"/>
      <c r="LPV60" s="391"/>
      <c r="LPW60" s="392"/>
      <c r="LPX60" s="393"/>
      <c r="LPY60" s="394"/>
      <c r="LPZ60" s="395"/>
      <c r="LQA60" s="389"/>
      <c r="LQB60" s="390"/>
      <c r="LQC60" s="391"/>
      <c r="LQD60" s="392"/>
      <c r="LQE60" s="393"/>
      <c r="LQF60" s="394"/>
      <c r="LQG60" s="395"/>
      <c r="LQH60" s="389"/>
      <c r="LQI60" s="390"/>
      <c r="LQJ60" s="391"/>
      <c r="LQK60" s="392"/>
      <c r="LQL60" s="393"/>
      <c r="LQM60" s="394"/>
      <c r="LQN60" s="395"/>
      <c r="LQO60" s="389"/>
      <c r="LQP60" s="390"/>
      <c r="LQQ60" s="391"/>
      <c r="LQR60" s="392"/>
      <c r="LQS60" s="393"/>
      <c r="LQT60" s="394"/>
      <c r="LQU60" s="395"/>
      <c r="LQV60" s="389"/>
      <c r="LQW60" s="390"/>
      <c r="LQX60" s="391"/>
      <c r="LQY60" s="392"/>
      <c r="LQZ60" s="393"/>
      <c r="LRA60" s="394"/>
      <c r="LRB60" s="395"/>
      <c r="LRC60" s="389"/>
      <c r="LRD60" s="390"/>
      <c r="LRE60" s="391"/>
      <c r="LRF60" s="392"/>
      <c r="LRG60" s="393"/>
      <c r="LRH60" s="394"/>
      <c r="LRI60" s="395"/>
      <c r="LRJ60" s="389"/>
      <c r="LRK60" s="390"/>
      <c r="LRL60" s="391"/>
      <c r="LRM60" s="392"/>
      <c r="LRN60" s="393"/>
      <c r="LRO60" s="394"/>
      <c r="LRP60" s="395"/>
      <c r="LRQ60" s="389"/>
      <c r="LRR60" s="390"/>
      <c r="LRS60" s="391"/>
      <c r="LRT60" s="392"/>
      <c r="LRU60" s="393"/>
      <c r="LRV60" s="394"/>
      <c r="LRW60" s="395"/>
      <c r="LRX60" s="389"/>
      <c r="LRY60" s="390"/>
      <c r="LRZ60" s="391"/>
      <c r="LSA60" s="392"/>
      <c r="LSB60" s="393"/>
      <c r="LSC60" s="394"/>
      <c r="LSD60" s="395"/>
      <c r="LSE60" s="389"/>
      <c r="LSF60" s="390"/>
      <c r="LSG60" s="391"/>
      <c r="LSH60" s="392"/>
      <c r="LSI60" s="393"/>
      <c r="LSJ60" s="394"/>
      <c r="LSK60" s="395"/>
      <c r="LSL60" s="389"/>
      <c r="LSM60" s="390"/>
      <c r="LSN60" s="391"/>
      <c r="LSO60" s="392"/>
      <c r="LSP60" s="393"/>
      <c r="LSQ60" s="394"/>
      <c r="LSR60" s="395"/>
      <c r="LSS60" s="389"/>
      <c r="LST60" s="390"/>
      <c r="LSU60" s="391"/>
      <c r="LSV60" s="392"/>
      <c r="LSW60" s="393"/>
      <c r="LSX60" s="394"/>
      <c r="LSY60" s="395"/>
      <c r="LSZ60" s="389"/>
      <c r="LTA60" s="390"/>
      <c r="LTB60" s="391"/>
      <c r="LTC60" s="392"/>
      <c r="LTD60" s="393"/>
      <c r="LTE60" s="394"/>
      <c r="LTF60" s="395"/>
      <c r="LTG60" s="389"/>
      <c r="LTH60" s="390"/>
      <c r="LTI60" s="391"/>
      <c r="LTJ60" s="392"/>
      <c r="LTK60" s="393"/>
      <c r="LTL60" s="394"/>
      <c r="LTM60" s="395"/>
      <c r="LTN60" s="389"/>
      <c r="LTO60" s="390"/>
      <c r="LTP60" s="391"/>
      <c r="LTQ60" s="392"/>
      <c r="LTR60" s="393"/>
      <c r="LTS60" s="394"/>
      <c r="LTT60" s="395"/>
      <c r="LTU60" s="389"/>
      <c r="LTV60" s="390"/>
      <c r="LTW60" s="391"/>
      <c r="LTX60" s="392"/>
      <c r="LTY60" s="393"/>
      <c r="LTZ60" s="394"/>
      <c r="LUA60" s="395"/>
      <c r="LUB60" s="389"/>
      <c r="LUC60" s="390"/>
      <c r="LUD60" s="391"/>
      <c r="LUE60" s="392"/>
      <c r="LUF60" s="393"/>
      <c r="LUG60" s="394"/>
      <c r="LUH60" s="395"/>
      <c r="LUI60" s="389"/>
      <c r="LUJ60" s="390"/>
      <c r="LUK60" s="391"/>
      <c r="LUL60" s="392"/>
      <c r="LUM60" s="393"/>
      <c r="LUN60" s="394"/>
      <c r="LUO60" s="395"/>
      <c r="LUP60" s="389"/>
      <c r="LUQ60" s="390"/>
      <c r="LUR60" s="391"/>
      <c r="LUS60" s="392"/>
      <c r="LUT60" s="393"/>
      <c r="LUU60" s="394"/>
      <c r="LUV60" s="395"/>
      <c r="LUW60" s="389"/>
      <c r="LUX60" s="390"/>
      <c r="LUY60" s="391"/>
      <c r="LUZ60" s="392"/>
      <c r="LVA60" s="393"/>
      <c r="LVB60" s="394"/>
      <c r="LVC60" s="395"/>
      <c r="LVD60" s="389"/>
      <c r="LVE60" s="390"/>
      <c r="LVF60" s="391"/>
      <c r="LVG60" s="392"/>
      <c r="LVH60" s="393"/>
      <c r="LVI60" s="394"/>
      <c r="LVJ60" s="395"/>
      <c r="LVK60" s="389"/>
      <c r="LVL60" s="390"/>
      <c r="LVM60" s="391"/>
      <c r="LVN60" s="392"/>
      <c r="LVO60" s="393"/>
      <c r="LVP60" s="394"/>
      <c r="LVQ60" s="395"/>
      <c r="LVR60" s="389"/>
      <c r="LVS60" s="390"/>
      <c r="LVT60" s="391"/>
      <c r="LVU60" s="392"/>
      <c r="LVV60" s="393"/>
      <c r="LVW60" s="394"/>
      <c r="LVX60" s="395"/>
      <c r="LVY60" s="389"/>
      <c r="LVZ60" s="390"/>
      <c r="LWA60" s="391"/>
      <c r="LWB60" s="392"/>
      <c r="LWC60" s="393"/>
      <c r="LWD60" s="394"/>
      <c r="LWE60" s="395"/>
      <c r="LWF60" s="389"/>
      <c r="LWG60" s="390"/>
      <c r="LWH60" s="391"/>
      <c r="LWI60" s="392"/>
      <c r="LWJ60" s="393"/>
      <c r="LWK60" s="394"/>
      <c r="LWL60" s="395"/>
      <c r="LWM60" s="389"/>
      <c r="LWN60" s="390"/>
      <c r="LWO60" s="391"/>
      <c r="LWP60" s="392"/>
      <c r="LWQ60" s="393"/>
      <c r="LWR60" s="394"/>
      <c r="LWS60" s="395"/>
      <c r="LWT60" s="389"/>
      <c r="LWU60" s="390"/>
      <c r="LWV60" s="391"/>
      <c r="LWW60" s="392"/>
      <c r="LWX60" s="393"/>
      <c r="LWY60" s="394"/>
      <c r="LWZ60" s="395"/>
      <c r="LXA60" s="389"/>
      <c r="LXB60" s="390"/>
      <c r="LXC60" s="391"/>
      <c r="LXD60" s="392"/>
      <c r="LXE60" s="393"/>
      <c r="LXF60" s="394"/>
      <c r="LXG60" s="395"/>
      <c r="LXH60" s="389"/>
      <c r="LXI60" s="390"/>
      <c r="LXJ60" s="391"/>
      <c r="LXK60" s="392"/>
      <c r="LXL60" s="393"/>
      <c r="LXM60" s="394"/>
      <c r="LXN60" s="395"/>
      <c r="LXO60" s="389"/>
      <c r="LXP60" s="390"/>
      <c r="LXQ60" s="391"/>
      <c r="LXR60" s="392"/>
      <c r="LXS60" s="393"/>
      <c r="LXT60" s="394"/>
      <c r="LXU60" s="395"/>
      <c r="LXV60" s="389"/>
      <c r="LXW60" s="390"/>
      <c r="LXX60" s="391"/>
      <c r="LXY60" s="392"/>
      <c r="LXZ60" s="393"/>
      <c r="LYA60" s="394"/>
      <c r="LYB60" s="395"/>
      <c r="LYC60" s="389"/>
      <c r="LYD60" s="390"/>
      <c r="LYE60" s="391"/>
      <c r="LYF60" s="392"/>
      <c r="LYG60" s="393"/>
      <c r="LYH60" s="394"/>
      <c r="LYI60" s="395"/>
      <c r="LYJ60" s="389"/>
      <c r="LYK60" s="390"/>
      <c r="LYL60" s="391"/>
      <c r="LYM60" s="392"/>
      <c r="LYN60" s="393"/>
      <c r="LYO60" s="394"/>
      <c r="LYP60" s="395"/>
      <c r="LYQ60" s="389"/>
      <c r="LYR60" s="390"/>
      <c r="LYS60" s="391"/>
      <c r="LYT60" s="392"/>
      <c r="LYU60" s="393"/>
      <c r="LYV60" s="394"/>
      <c r="LYW60" s="395"/>
      <c r="LYX60" s="389"/>
      <c r="LYY60" s="390"/>
      <c r="LYZ60" s="391"/>
      <c r="LZA60" s="392"/>
      <c r="LZB60" s="393"/>
      <c r="LZC60" s="394"/>
      <c r="LZD60" s="395"/>
      <c r="LZE60" s="389"/>
      <c r="LZF60" s="390"/>
      <c r="LZG60" s="391"/>
      <c r="LZH60" s="392"/>
      <c r="LZI60" s="393"/>
      <c r="LZJ60" s="394"/>
      <c r="LZK60" s="395"/>
      <c r="LZL60" s="389"/>
      <c r="LZM60" s="390"/>
      <c r="LZN60" s="391"/>
      <c r="LZO60" s="392"/>
      <c r="LZP60" s="393"/>
      <c r="LZQ60" s="394"/>
      <c r="LZR60" s="395"/>
      <c r="LZS60" s="389"/>
      <c r="LZT60" s="390"/>
      <c r="LZU60" s="391"/>
      <c r="LZV60" s="392"/>
      <c r="LZW60" s="393"/>
      <c r="LZX60" s="394"/>
      <c r="LZY60" s="395"/>
      <c r="LZZ60" s="389"/>
      <c r="MAA60" s="390"/>
      <c r="MAB60" s="391"/>
      <c r="MAC60" s="392"/>
      <c r="MAD60" s="393"/>
      <c r="MAE60" s="394"/>
      <c r="MAF60" s="395"/>
      <c r="MAG60" s="389"/>
      <c r="MAH60" s="390"/>
      <c r="MAI60" s="391"/>
      <c r="MAJ60" s="392"/>
      <c r="MAK60" s="393"/>
      <c r="MAL60" s="394"/>
      <c r="MAM60" s="395"/>
      <c r="MAN60" s="389"/>
      <c r="MAO60" s="390"/>
      <c r="MAP60" s="391"/>
      <c r="MAQ60" s="392"/>
      <c r="MAR60" s="393"/>
      <c r="MAS60" s="394"/>
      <c r="MAT60" s="395"/>
      <c r="MAU60" s="389"/>
      <c r="MAV60" s="390"/>
      <c r="MAW60" s="391"/>
      <c r="MAX60" s="392"/>
      <c r="MAY60" s="393"/>
      <c r="MAZ60" s="394"/>
      <c r="MBA60" s="395"/>
      <c r="MBB60" s="389"/>
      <c r="MBC60" s="390"/>
      <c r="MBD60" s="391"/>
      <c r="MBE60" s="392"/>
      <c r="MBF60" s="393"/>
      <c r="MBG60" s="394"/>
      <c r="MBH60" s="395"/>
      <c r="MBI60" s="389"/>
      <c r="MBJ60" s="390"/>
      <c r="MBK60" s="391"/>
      <c r="MBL60" s="392"/>
      <c r="MBM60" s="393"/>
      <c r="MBN60" s="394"/>
      <c r="MBO60" s="395"/>
      <c r="MBP60" s="389"/>
      <c r="MBQ60" s="390"/>
      <c r="MBR60" s="391"/>
      <c r="MBS60" s="392"/>
      <c r="MBT60" s="393"/>
      <c r="MBU60" s="394"/>
      <c r="MBV60" s="395"/>
      <c r="MBW60" s="389"/>
      <c r="MBX60" s="390"/>
      <c r="MBY60" s="391"/>
      <c r="MBZ60" s="392"/>
      <c r="MCA60" s="393"/>
      <c r="MCB60" s="394"/>
      <c r="MCC60" s="395"/>
      <c r="MCD60" s="389"/>
      <c r="MCE60" s="390"/>
      <c r="MCF60" s="391"/>
      <c r="MCG60" s="392"/>
      <c r="MCH60" s="393"/>
      <c r="MCI60" s="394"/>
      <c r="MCJ60" s="395"/>
      <c r="MCK60" s="389"/>
      <c r="MCL60" s="390"/>
      <c r="MCM60" s="391"/>
      <c r="MCN60" s="392"/>
      <c r="MCO60" s="393"/>
      <c r="MCP60" s="394"/>
      <c r="MCQ60" s="395"/>
      <c r="MCR60" s="389"/>
      <c r="MCS60" s="390"/>
      <c r="MCT60" s="391"/>
      <c r="MCU60" s="392"/>
      <c r="MCV60" s="393"/>
      <c r="MCW60" s="394"/>
      <c r="MCX60" s="395"/>
      <c r="MCY60" s="389"/>
      <c r="MCZ60" s="390"/>
      <c r="MDA60" s="391"/>
      <c r="MDB60" s="392"/>
      <c r="MDC60" s="393"/>
      <c r="MDD60" s="394"/>
      <c r="MDE60" s="395"/>
      <c r="MDF60" s="389"/>
      <c r="MDG60" s="390"/>
      <c r="MDH60" s="391"/>
      <c r="MDI60" s="392"/>
      <c r="MDJ60" s="393"/>
      <c r="MDK60" s="394"/>
      <c r="MDL60" s="395"/>
      <c r="MDM60" s="389"/>
      <c r="MDN60" s="390"/>
      <c r="MDO60" s="391"/>
      <c r="MDP60" s="392"/>
      <c r="MDQ60" s="393"/>
      <c r="MDR60" s="394"/>
      <c r="MDS60" s="395"/>
      <c r="MDT60" s="389"/>
      <c r="MDU60" s="390"/>
      <c r="MDV60" s="391"/>
      <c r="MDW60" s="392"/>
      <c r="MDX60" s="393"/>
      <c r="MDY60" s="394"/>
      <c r="MDZ60" s="395"/>
      <c r="MEA60" s="389"/>
      <c r="MEB60" s="390"/>
      <c r="MEC60" s="391"/>
      <c r="MED60" s="392"/>
      <c r="MEE60" s="393"/>
      <c r="MEF60" s="394"/>
      <c r="MEG60" s="395"/>
      <c r="MEH60" s="389"/>
      <c r="MEI60" s="390"/>
      <c r="MEJ60" s="391"/>
      <c r="MEK60" s="392"/>
      <c r="MEL60" s="393"/>
      <c r="MEM60" s="394"/>
      <c r="MEN60" s="395"/>
      <c r="MEO60" s="389"/>
      <c r="MEP60" s="390"/>
      <c r="MEQ60" s="391"/>
      <c r="MER60" s="392"/>
      <c r="MES60" s="393"/>
      <c r="MET60" s="394"/>
      <c r="MEU60" s="395"/>
      <c r="MEV60" s="389"/>
      <c r="MEW60" s="390"/>
      <c r="MEX60" s="391"/>
      <c r="MEY60" s="392"/>
      <c r="MEZ60" s="393"/>
      <c r="MFA60" s="394"/>
      <c r="MFB60" s="395"/>
      <c r="MFC60" s="389"/>
      <c r="MFD60" s="390"/>
      <c r="MFE60" s="391"/>
      <c r="MFF60" s="392"/>
      <c r="MFG60" s="393"/>
      <c r="MFH60" s="394"/>
      <c r="MFI60" s="395"/>
      <c r="MFJ60" s="389"/>
      <c r="MFK60" s="390"/>
      <c r="MFL60" s="391"/>
      <c r="MFM60" s="392"/>
      <c r="MFN60" s="393"/>
      <c r="MFO60" s="394"/>
      <c r="MFP60" s="395"/>
      <c r="MFQ60" s="389"/>
      <c r="MFR60" s="390"/>
      <c r="MFS60" s="391"/>
      <c r="MFT60" s="392"/>
      <c r="MFU60" s="393"/>
      <c r="MFV60" s="394"/>
      <c r="MFW60" s="395"/>
      <c r="MFX60" s="389"/>
      <c r="MFY60" s="390"/>
      <c r="MFZ60" s="391"/>
      <c r="MGA60" s="392"/>
      <c r="MGB60" s="393"/>
      <c r="MGC60" s="394"/>
      <c r="MGD60" s="395"/>
      <c r="MGE60" s="389"/>
      <c r="MGF60" s="390"/>
      <c r="MGG60" s="391"/>
      <c r="MGH60" s="392"/>
      <c r="MGI60" s="393"/>
      <c r="MGJ60" s="394"/>
      <c r="MGK60" s="395"/>
      <c r="MGL60" s="389"/>
      <c r="MGM60" s="390"/>
      <c r="MGN60" s="391"/>
      <c r="MGO60" s="392"/>
      <c r="MGP60" s="393"/>
      <c r="MGQ60" s="394"/>
      <c r="MGR60" s="395"/>
      <c r="MGS60" s="389"/>
      <c r="MGT60" s="390"/>
      <c r="MGU60" s="391"/>
      <c r="MGV60" s="392"/>
      <c r="MGW60" s="393"/>
      <c r="MGX60" s="394"/>
      <c r="MGY60" s="395"/>
      <c r="MGZ60" s="389"/>
      <c r="MHA60" s="390"/>
      <c r="MHB60" s="391"/>
      <c r="MHC60" s="392"/>
      <c r="MHD60" s="393"/>
      <c r="MHE60" s="394"/>
      <c r="MHF60" s="395"/>
      <c r="MHG60" s="389"/>
      <c r="MHH60" s="390"/>
      <c r="MHI60" s="391"/>
      <c r="MHJ60" s="392"/>
      <c r="MHK60" s="393"/>
      <c r="MHL60" s="394"/>
      <c r="MHM60" s="395"/>
      <c r="MHN60" s="389"/>
      <c r="MHO60" s="390"/>
      <c r="MHP60" s="391"/>
      <c r="MHQ60" s="392"/>
      <c r="MHR60" s="393"/>
      <c r="MHS60" s="394"/>
      <c r="MHT60" s="395"/>
      <c r="MHU60" s="389"/>
      <c r="MHV60" s="390"/>
      <c r="MHW60" s="391"/>
      <c r="MHX60" s="392"/>
      <c r="MHY60" s="393"/>
      <c r="MHZ60" s="394"/>
      <c r="MIA60" s="395"/>
      <c r="MIB60" s="389"/>
      <c r="MIC60" s="390"/>
      <c r="MID60" s="391"/>
      <c r="MIE60" s="392"/>
      <c r="MIF60" s="393"/>
      <c r="MIG60" s="394"/>
      <c r="MIH60" s="395"/>
      <c r="MII60" s="389"/>
      <c r="MIJ60" s="390"/>
      <c r="MIK60" s="391"/>
      <c r="MIL60" s="392"/>
      <c r="MIM60" s="393"/>
      <c r="MIN60" s="394"/>
      <c r="MIO60" s="395"/>
      <c r="MIP60" s="389"/>
      <c r="MIQ60" s="390"/>
      <c r="MIR60" s="391"/>
      <c r="MIS60" s="392"/>
      <c r="MIT60" s="393"/>
      <c r="MIU60" s="394"/>
      <c r="MIV60" s="395"/>
      <c r="MIW60" s="389"/>
      <c r="MIX60" s="390"/>
      <c r="MIY60" s="391"/>
      <c r="MIZ60" s="392"/>
      <c r="MJA60" s="393"/>
      <c r="MJB60" s="394"/>
      <c r="MJC60" s="395"/>
      <c r="MJD60" s="389"/>
      <c r="MJE60" s="390"/>
      <c r="MJF60" s="391"/>
      <c r="MJG60" s="392"/>
      <c r="MJH60" s="393"/>
      <c r="MJI60" s="394"/>
      <c r="MJJ60" s="395"/>
      <c r="MJK60" s="389"/>
      <c r="MJL60" s="390"/>
      <c r="MJM60" s="391"/>
      <c r="MJN60" s="392"/>
      <c r="MJO60" s="393"/>
      <c r="MJP60" s="394"/>
      <c r="MJQ60" s="395"/>
      <c r="MJR60" s="389"/>
      <c r="MJS60" s="390"/>
      <c r="MJT60" s="391"/>
      <c r="MJU60" s="392"/>
      <c r="MJV60" s="393"/>
      <c r="MJW60" s="394"/>
      <c r="MJX60" s="395"/>
      <c r="MJY60" s="389"/>
      <c r="MJZ60" s="390"/>
      <c r="MKA60" s="391"/>
      <c r="MKB60" s="392"/>
      <c r="MKC60" s="393"/>
      <c r="MKD60" s="394"/>
      <c r="MKE60" s="395"/>
      <c r="MKF60" s="389"/>
      <c r="MKG60" s="390"/>
      <c r="MKH60" s="391"/>
      <c r="MKI60" s="392"/>
      <c r="MKJ60" s="393"/>
      <c r="MKK60" s="394"/>
      <c r="MKL60" s="395"/>
      <c r="MKM60" s="389"/>
      <c r="MKN60" s="390"/>
      <c r="MKO60" s="391"/>
      <c r="MKP60" s="392"/>
      <c r="MKQ60" s="393"/>
      <c r="MKR60" s="394"/>
      <c r="MKS60" s="395"/>
      <c r="MKT60" s="389"/>
      <c r="MKU60" s="390"/>
      <c r="MKV60" s="391"/>
      <c r="MKW60" s="392"/>
      <c r="MKX60" s="393"/>
      <c r="MKY60" s="394"/>
      <c r="MKZ60" s="395"/>
      <c r="MLA60" s="389"/>
      <c r="MLB60" s="390"/>
      <c r="MLC60" s="391"/>
      <c r="MLD60" s="392"/>
      <c r="MLE60" s="393"/>
      <c r="MLF60" s="394"/>
      <c r="MLG60" s="395"/>
      <c r="MLH60" s="389"/>
      <c r="MLI60" s="390"/>
      <c r="MLJ60" s="391"/>
      <c r="MLK60" s="392"/>
      <c r="MLL60" s="393"/>
      <c r="MLM60" s="394"/>
      <c r="MLN60" s="395"/>
      <c r="MLO60" s="389"/>
      <c r="MLP60" s="390"/>
      <c r="MLQ60" s="391"/>
      <c r="MLR60" s="392"/>
      <c r="MLS60" s="393"/>
      <c r="MLT60" s="394"/>
      <c r="MLU60" s="395"/>
      <c r="MLV60" s="389"/>
      <c r="MLW60" s="390"/>
      <c r="MLX60" s="391"/>
      <c r="MLY60" s="392"/>
      <c r="MLZ60" s="393"/>
      <c r="MMA60" s="394"/>
      <c r="MMB60" s="395"/>
      <c r="MMC60" s="389"/>
      <c r="MMD60" s="390"/>
      <c r="MME60" s="391"/>
      <c r="MMF60" s="392"/>
      <c r="MMG60" s="393"/>
      <c r="MMH60" s="394"/>
      <c r="MMI60" s="395"/>
      <c r="MMJ60" s="389"/>
      <c r="MMK60" s="390"/>
      <c r="MML60" s="391"/>
      <c r="MMM60" s="392"/>
      <c r="MMN60" s="393"/>
      <c r="MMO60" s="394"/>
      <c r="MMP60" s="395"/>
      <c r="MMQ60" s="389"/>
      <c r="MMR60" s="390"/>
      <c r="MMS60" s="391"/>
      <c r="MMT60" s="392"/>
      <c r="MMU60" s="393"/>
      <c r="MMV60" s="394"/>
      <c r="MMW60" s="395"/>
      <c r="MMX60" s="389"/>
      <c r="MMY60" s="390"/>
      <c r="MMZ60" s="391"/>
      <c r="MNA60" s="392"/>
      <c r="MNB60" s="393"/>
      <c r="MNC60" s="394"/>
      <c r="MND60" s="395"/>
      <c r="MNE60" s="389"/>
      <c r="MNF60" s="390"/>
      <c r="MNG60" s="391"/>
      <c r="MNH60" s="392"/>
      <c r="MNI60" s="393"/>
      <c r="MNJ60" s="394"/>
      <c r="MNK60" s="395"/>
      <c r="MNL60" s="389"/>
      <c r="MNM60" s="390"/>
      <c r="MNN60" s="391"/>
      <c r="MNO60" s="392"/>
      <c r="MNP60" s="393"/>
      <c r="MNQ60" s="394"/>
      <c r="MNR60" s="395"/>
      <c r="MNS60" s="389"/>
      <c r="MNT60" s="390"/>
      <c r="MNU60" s="391"/>
      <c r="MNV60" s="392"/>
      <c r="MNW60" s="393"/>
      <c r="MNX60" s="394"/>
      <c r="MNY60" s="395"/>
      <c r="MNZ60" s="389"/>
      <c r="MOA60" s="390"/>
      <c r="MOB60" s="391"/>
      <c r="MOC60" s="392"/>
      <c r="MOD60" s="393"/>
      <c r="MOE60" s="394"/>
      <c r="MOF60" s="395"/>
      <c r="MOG60" s="389"/>
      <c r="MOH60" s="390"/>
      <c r="MOI60" s="391"/>
      <c r="MOJ60" s="392"/>
      <c r="MOK60" s="393"/>
      <c r="MOL60" s="394"/>
      <c r="MOM60" s="395"/>
      <c r="MON60" s="389"/>
      <c r="MOO60" s="390"/>
      <c r="MOP60" s="391"/>
      <c r="MOQ60" s="392"/>
      <c r="MOR60" s="393"/>
      <c r="MOS60" s="394"/>
      <c r="MOT60" s="395"/>
      <c r="MOU60" s="389"/>
      <c r="MOV60" s="390"/>
      <c r="MOW60" s="391"/>
      <c r="MOX60" s="392"/>
      <c r="MOY60" s="393"/>
      <c r="MOZ60" s="394"/>
      <c r="MPA60" s="395"/>
      <c r="MPB60" s="389"/>
      <c r="MPC60" s="390"/>
      <c r="MPD60" s="391"/>
      <c r="MPE60" s="392"/>
      <c r="MPF60" s="393"/>
      <c r="MPG60" s="394"/>
      <c r="MPH60" s="395"/>
      <c r="MPI60" s="389"/>
      <c r="MPJ60" s="390"/>
      <c r="MPK60" s="391"/>
      <c r="MPL60" s="392"/>
      <c r="MPM60" s="393"/>
      <c r="MPN60" s="394"/>
      <c r="MPO60" s="395"/>
      <c r="MPP60" s="389"/>
      <c r="MPQ60" s="390"/>
      <c r="MPR60" s="391"/>
      <c r="MPS60" s="392"/>
      <c r="MPT60" s="393"/>
      <c r="MPU60" s="394"/>
      <c r="MPV60" s="395"/>
      <c r="MPW60" s="389"/>
      <c r="MPX60" s="390"/>
      <c r="MPY60" s="391"/>
      <c r="MPZ60" s="392"/>
      <c r="MQA60" s="393"/>
      <c r="MQB60" s="394"/>
      <c r="MQC60" s="395"/>
      <c r="MQD60" s="389"/>
      <c r="MQE60" s="390"/>
      <c r="MQF60" s="391"/>
      <c r="MQG60" s="392"/>
      <c r="MQH60" s="393"/>
      <c r="MQI60" s="394"/>
      <c r="MQJ60" s="395"/>
      <c r="MQK60" s="389"/>
      <c r="MQL60" s="390"/>
      <c r="MQM60" s="391"/>
      <c r="MQN60" s="392"/>
      <c r="MQO60" s="393"/>
      <c r="MQP60" s="394"/>
      <c r="MQQ60" s="395"/>
      <c r="MQR60" s="389"/>
      <c r="MQS60" s="390"/>
      <c r="MQT60" s="391"/>
      <c r="MQU60" s="392"/>
      <c r="MQV60" s="393"/>
      <c r="MQW60" s="394"/>
      <c r="MQX60" s="395"/>
      <c r="MQY60" s="389"/>
      <c r="MQZ60" s="390"/>
      <c r="MRA60" s="391"/>
      <c r="MRB60" s="392"/>
      <c r="MRC60" s="393"/>
      <c r="MRD60" s="394"/>
      <c r="MRE60" s="395"/>
      <c r="MRF60" s="389"/>
      <c r="MRG60" s="390"/>
      <c r="MRH60" s="391"/>
      <c r="MRI60" s="392"/>
      <c r="MRJ60" s="393"/>
      <c r="MRK60" s="394"/>
      <c r="MRL60" s="395"/>
      <c r="MRM60" s="389"/>
      <c r="MRN60" s="390"/>
      <c r="MRO60" s="391"/>
      <c r="MRP60" s="392"/>
      <c r="MRQ60" s="393"/>
      <c r="MRR60" s="394"/>
      <c r="MRS60" s="395"/>
      <c r="MRT60" s="389"/>
      <c r="MRU60" s="390"/>
      <c r="MRV60" s="391"/>
      <c r="MRW60" s="392"/>
      <c r="MRX60" s="393"/>
      <c r="MRY60" s="394"/>
      <c r="MRZ60" s="395"/>
      <c r="MSA60" s="389"/>
      <c r="MSB60" s="390"/>
      <c r="MSC60" s="391"/>
      <c r="MSD60" s="392"/>
      <c r="MSE60" s="393"/>
      <c r="MSF60" s="394"/>
      <c r="MSG60" s="395"/>
      <c r="MSH60" s="389"/>
      <c r="MSI60" s="390"/>
      <c r="MSJ60" s="391"/>
      <c r="MSK60" s="392"/>
      <c r="MSL60" s="393"/>
      <c r="MSM60" s="394"/>
      <c r="MSN60" s="395"/>
      <c r="MSO60" s="389"/>
      <c r="MSP60" s="390"/>
      <c r="MSQ60" s="391"/>
      <c r="MSR60" s="392"/>
      <c r="MSS60" s="393"/>
      <c r="MST60" s="394"/>
      <c r="MSU60" s="395"/>
      <c r="MSV60" s="389"/>
      <c r="MSW60" s="390"/>
      <c r="MSX60" s="391"/>
      <c r="MSY60" s="392"/>
      <c r="MSZ60" s="393"/>
      <c r="MTA60" s="394"/>
      <c r="MTB60" s="395"/>
      <c r="MTC60" s="389"/>
      <c r="MTD60" s="390"/>
      <c r="MTE60" s="391"/>
      <c r="MTF60" s="392"/>
      <c r="MTG60" s="393"/>
      <c r="MTH60" s="394"/>
      <c r="MTI60" s="395"/>
      <c r="MTJ60" s="389"/>
      <c r="MTK60" s="390"/>
      <c r="MTL60" s="391"/>
      <c r="MTM60" s="392"/>
      <c r="MTN60" s="393"/>
      <c r="MTO60" s="394"/>
      <c r="MTP60" s="395"/>
      <c r="MTQ60" s="389"/>
      <c r="MTR60" s="390"/>
      <c r="MTS60" s="391"/>
      <c r="MTT60" s="392"/>
      <c r="MTU60" s="393"/>
      <c r="MTV60" s="394"/>
      <c r="MTW60" s="395"/>
      <c r="MTX60" s="389"/>
      <c r="MTY60" s="390"/>
      <c r="MTZ60" s="391"/>
      <c r="MUA60" s="392"/>
      <c r="MUB60" s="393"/>
      <c r="MUC60" s="394"/>
      <c r="MUD60" s="395"/>
      <c r="MUE60" s="389"/>
      <c r="MUF60" s="390"/>
      <c r="MUG60" s="391"/>
      <c r="MUH60" s="392"/>
      <c r="MUI60" s="393"/>
      <c r="MUJ60" s="394"/>
      <c r="MUK60" s="395"/>
      <c r="MUL60" s="389"/>
      <c r="MUM60" s="390"/>
      <c r="MUN60" s="391"/>
      <c r="MUO60" s="392"/>
      <c r="MUP60" s="393"/>
      <c r="MUQ60" s="394"/>
      <c r="MUR60" s="395"/>
      <c r="MUS60" s="389"/>
      <c r="MUT60" s="390"/>
      <c r="MUU60" s="391"/>
      <c r="MUV60" s="392"/>
      <c r="MUW60" s="393"/>
      <c r="MUX60" s="394"/>
      <c r="MUY60" s="395"/>
      <c r="MUZ60" s="389"/>
      <c r="MVA60" s="390"/>
      <c r="MVB60" s="391"/>
      <c r="MVC60" s="392"/>
      <c r="MVD60" s="393"/>
      <c r="MVE60" s="394"/>
      <c r="MVF60" s="395"/>
      <c r="MVG60" s="389"/>
      <c r="MVH60" s="390"/>
      <c r="MVI60" s="391"/>
      <c r="MVJ60" s="392"/>
      <c r="MVK60" s="393"/>
      <c r="MVL60" s="394"/>
      <c r="MVM60" s="395"/>
      <c r="MVN60" s="389"/>
      <c r="MVO60" s="390"/>
      <c r="MVP60" s="391"/>
      <c r="MVQ60" s="392"/>
      <c r="MVR60" s="393"/>
      <c r="MVS60" s="394"/>
      <c r="MVT60" s="395"/>
      <c r="MVU60" s="389"/>
      <c r="MVV60" s="390"/>
      <c r="MVW60" s="391"/>
      <c r="MVX60" s="392"/>
      <c r="MVY60" s="393"/>
      <c r="MVZ60" s="394"/>
      <c r="MWA60" s="395"/>
      <c r="MWB60" s="389"/>
      <c r="MWC60" s="390"/>
      <c r="MWD60" s="391"/>
      <c r="MWE60" s="392"/>
      <c r="MWF60" s="393"/>
      <c r="MWG60" s="394"/>
      <c r="MWH60" s="395"/>
      <c r="MWI60" s="389"/>
      <c r="MWJ60" s="390"/>
      <c r="MWK60" s="391"/>
      <c r="MWL60" s="392"/>
      <c r="MWM60" s="393"/>
      <c r="MWN60" s="394"/>
      <c r="MWO60" s="395"/>
      <c r="MWP60" s="389"/>
      <c r="MWQ60" s="390"/>
      <c r="MWR60" s="391"/>
      <c r="MWS60" s="392"/>
      <c r="MWT60" s="393"/>
      <c r="MWU60" s="394"/>
      <c r="MWV60" s="395"/>
      <c r="MWW60" s="389"/>
      <c r="MWX60" s="390"/>
      <c r="MWY60" s="391"/>
      <c r="MWZ60" s="392"/>
      <c r="MXA60" s="393"/>
      <c r="MXB60" s="394"/>
      <c r="MXC60" s="395"/>
      <c r="MXD60" s="389"/>
      <c r="MXE60" s="390"/>
      <c r="MXF60" s="391"/>
      <c r="MXG60" s="392"/>
      <c r="MXH60" s="393"/>
      <c r="MXI60" s="394"/>
      <c r="MXJ60" s="395"/>
      <c r="MXK60" s="389"/>
      <c r="MXL60" s="390"/>
      <c r="MXM60" s="391"/>
      <c r="MXN60" s="392"/>
      <c r="MXO60" s="393"/>
      <c r="MXP60" s="394"/>
      <c r="MXQ60" s="395"/>
      <c r="MXR60" s="389"/>
      <c r="MXS60" s="390"/>
      <c r="MXT60" s="391"/>
      <c r="MXU60" s="392"/>
      <c r="MXV60" s="393"/>
      <c r="MXW60" s="394"/>
      <c r="MXX60" s="395"/>
      <c r="MXY60" s="389"/>
      <c r="MXZ60" s="390"/>
      <c r="MYA60" s="391"/>
      <c r="MYB60" s="392"/>
      <c r="MYC60" s="393"/>
      <c r="MYD60" s="394"/>
      <c r="MYE60" s="395"/>
      <c r="MYF60" s="389"/>
      <c r="MYG60" s="390"/>
      <c r="MYH60" s="391"/>
      <c r="MYI60" s="392"/>
      <c r="MYJ60" s="393"/>
      <c r="MYK60" s="394"/>
      <c r="MYL60" s="395"/>
      <c r="MYM60" s="389"/>
      <c r="MYN60" s="390"/>
      <c r="MYO60" s="391"/>
      <c r="MYP60" s="392"/>
      <c r="MYQ60" s="393"/>
      <c r="MYR60" s="394"/>
      <c r="MYS60" s="395"/>
      <c r="MYT60" s="389"/>
      <c r="MYU60" s="390"/>
      <c r="MYV60" s="391"/>
      <c r="MYW60" s="392"/>
      <c r="MYX60" s="393"/>
      <c r="MYY60" s="394"/>
      <c r="MYZ60" s="395"/>
      <c r="MZA60" s="389"/>
      <c r="MZB60" s="390"/>
      <c r="MZC60" s="391"/>
      <c r="MZD60" s="392"/>
      <c r="MZE60" s="393"/>
      <c r="MZF60" s="394"/>
      <c r="MZG60" s="395"/>
      <c r="MZH60" s="389"/>
      <c r="MZI60" s="390"/>
      <c r="MZJ60" s="391"/>
      <c r="MZK60" s="392"/>
      <c r="MZL60" s="393"/>
      <c r="MZM60" s="394"/>
      <c r="MZN60" s="395"/>
      <c r="MZO60" s="389"/>
      <c r="MZP60" s="390"/>
      <c r="MZQ60" s="391"/>
      <c r="MZR60" s="392"/>
      <c r="MZS60" s="393"/>
      <c r="MZT60" s="394"/>
      <c r="MZU60" s="395"/>
      <c r="MZV60" s="389"/>
      <c r="MZW60" s="390"/>
      <c r="MZX60" s="391"/>
      <c r="MZY60" s="392"/>
      <c r="MZZ60" s="393"/>
      <c r="NAA60" s="394"/>
      <c r="NAB60" s="395"/>
      <c r="NAC60" s="389"/>
      <c r="NAD60" s="390"/>
      <c r="NAE60" s="391"/>
      <c r="NAF60" s="392"/>
      <c r="NAG60" s="393"/>
      <c r="NAH60" s="394"/>
      <c r="NAI60" s="395"/>
      <c r="NAJ60" s="389"/>
      <c r="NAK60" s="390"/>
      <c r="NAL60" s="391"/>
      <c r="NAM60" s="392"/>
      <c r="NAN60" s="393"/>
      <c r="NAO60" s="394"/>
      <c r="NAP60" s="395"/>
      <c r="NAQ60" s="389"/>
      <c r="NAR60" s="390"/>
      <c r="NAS60" s="391"/>
      <c r="NAT60" s="392"/>
      <c r="NAU60" s="393"/>
      <c r="NAV60" s="394"/>
      <c r="NAW60" s="395"/>
      <c r="NAX60" s="389"/>
      <c r="NAY60" s="390"/>
      <c r="NAZ60" s="391"/>
      <c r="NBA60" s="392"/>
      <c r="NBB60" s="393"/>
      <c r="NBC60" s="394"/>
      <c r="NBD60" s="395"/>
      <c r="NBE60" s="389"/>
      <c r="NBF60" s="390"/>
      <c r="NBG60" s="391"/>
      <c r="NBH60" s="392"/>
      <c r="NBI60" s="393"/>
      <c r="NBJ60" s="394"/>
      <c r="NBK60" s="395"/>
      <c r="NBL60" s="389"/>
      <c r="NBM60" s="390"/>
      <c r="NBN60" s="391"/>
      <c r="NBO60" s="392"/>
      <c r="NBP60" s="393"/>
      <c r="NBQ60" s="394"/>
      <c r="NBR60" s="395"/>
      <c r="NBS60" s="389"/>
      <c r="NBT60" s="390"/>
      <c r="NBU60" s="391"/>
      <c r="NBV60" s="392"/>
      <c r="NBW60" s="393"/>
      <c r="NBX60" s="394"/>
      <c r="NBY60" s="395"/>
      <c r="NBZ60" s="389"/>
      <c r="NCA60" s="390"/>
      <c r="NCB60" s="391"/>
      <c r="NCC60" s="392"/>
      <c r="NCD60" s="393"/>
      <c r="NCE60" s="394"/>
      <c r="NCF60" s="395"/>
      <c r="NCG60" s="389"/>
      <c r="NCH60" s="390"/>
      <c r="NCI60" s="391"/>
      <c r="NCJ60" s="392"/>
      <c r="NCK60" s="393"/>
      <c r="NCL60" s="394"/>
      <c r="NCM60" s="395"/>
      <c r="NCN60" s="389"/>
      <c r="NCO60" s="390"/>
      <c r="NCP60" s="391"/>
      <c r="NCQ60" s="392"/>
      <c r="NCR60" s="393"/>
      <c r="NCS60" s="394"/>
      <c r="NCT60" s="395"/>
      <c r="NCU60" s="389"/>
      <c r="NCV60" s="390"/>
      <c r="NCW60" s="391"/>
      <c r="NCX60" s="392"/>
      <c r="NCY60" s="393"/>
      <c r="NCZ60" s="394"/>
      <c r="NDA60" s="395"/>
      <c r="NDB60" s="389"/>
      <c r="NDC60" s="390"/>
      <c r="NDD60" s="391"/>
      <c r="NDE60" s="392"/>
      <c r="NDF60" s="393"/>
      <c r="NDG60" s="394"/>
      <c r="NDH60" s="395"/>
      <c r="NDI60" s="389"/>
      <c r="NDJ60" s="390"/>
      <c r="NDK60" s="391"/>
      <c r="NDL60" s="392"/>
      <c r="NDM60" s="393"/>
      <c r="NDN60" s="394"/>
      <c r="NDO60" s="395"/>
      <c r="NDP60" s="389"/>
      <c r="NDQ60" s="390"/>
      <c r="NDR60" s="391"/>
      <c r="NDS60" s="392"/>
      <c r="NDT60" s="393"/>
      <c r="NDU60" s="394"/>
      <c r="NDV60" s="395"/>
      <c r="NDW60" s="389"/>
      <c r="NDX60" s="390"/>
      <c r="NDY60" s="391"/>
      <c r="NDZ60" s="392"/>
      <c r="NEA60" s="393"/>
      <c r="NEB60" s="394"/>
      <c r="NEC60" s="395"/>
      <c r="NED60" s="389"/>
      <c r="NEE60" s="390"/>
      <c r="NEF60" s="391"/>
      <c r="NEG60" s="392"/>
      <c r="NEH60" s="393"/>
      <c r="NEI60" s="394"/>
      <c r="NEJ60" s="395"/>
      <c r="NEK60" s="389"/>
      <c r="NEL60" s="390"/>
      <c r="NEM60" s="391"/>
      <c r="NEN60" s="392"/>
      <c r="NEO60" s="393"/>
      <c r="NEP60" s="394"/>
      <c r="NEQ60" s="395"/>
      <c r="NER60" s="389"/>
      <c r="NES60" s="390"/>
      <c r="NET60" s="391"/>
      <c r="NEU60" s="392"/>
      <c r="NEV60" s="393"/>
      <c r="NEW60" s="394"/>
      <c r="NEX60" s="395"/>
      <c r="NEY60" s="389"/>
      <c r="NEZ60" s="390"/>
      <c r="NFA60" s="391"/>
      <c r="NFB60" s="392"/>
      <c r="NFC60" s="393"/>
      <c r="NFD60" s="394"/>
      <c r="NFE60" s="395"/>
      <c r="NFF60" s="389"/>
      <c r="NFG60" s="390"/>
      <c r="NFH60" s="391"/>
      <c r="NFI60" s="392"/>
      <c r="NFJ60" s="393"/>
      <c r="NFK60" s="394"/>
      <c r="NFL60" s="395"/>
      <c r="NFM60" s="389"/>
      <c r="NFN60" s="390"/>
      <c r="NFO60" s="391"/>
      <c r="NFP60" s="392"/>
      <c r="NFQ60" s="393"/>
      <c r="NFR60" s="394"/>
      <c r="NFS60" s="395"/>
      <c r="NFT60" s="389"/>
      <c r="NFU60" s="390"/>
      <c r="NFV60" s="391"/>
      <c r="NFW60" s="392"/>
      <c r="NFX60" s="393"/>
      <c r="NFY60" s="394"/>
      <c r="NFZ60" s="395"/>
      <c r="NGA60" s="389"/>
      <c r="NGB60" s="390"/>
      <c r="NGC60" s="391"/>
      <c r="NGD60" s="392"/>
      <c r="NGE60" s="393"/>
      <c r="NGF60" s="394"/>
      <c r="NGG60" s="395"/>
      <c r="NGH60" s="389"/>
      <c r="NGI60" s="390"/>
      <c r="NGJ60" s="391"/>
      <c r="NGK60" s="392"/>
      <c r="NGL60" s="393"/>
      <c r="NGM60" s="394"/>
      <c r="NGN60" s="395"/>
      <c r="NGO60" s="389"/>
      <c r="NGP60" s="390"/>
      <c r="NGQ60" s="391"/>
      <c r="NGR60" s="392"/>
      <c r="NGS60" s="393"/>
      <c r="NGT60" s="394"/>
      <c r="NGU60" s="395"/>
      <c r="NGV60" s="389"/>
      <c r="NGW60" s="390"/>
      <c r="NGX60" s="391"/>
      <c r="NGY60" s="392"/>
      <c r="NGZ60" s="393"/>
      <c r="NHA60" s="394"/>
      <c r="NHB60" s="395"/>
      <c r="NHC60" s="389"/>
      <c r="NHD60" s="390"/>
      <c r="NHE60" s="391"/>
      <c r="NHF60" s="392"/>
      <c r="NHG60" s="393"/>
      <c r="NHH60" s="394"/>
      <c r="NHI60" s="395"/>
      <c r="NHJ60" s="389"/>
      <c r="NHK60" s="390"/>
      <c r="NHL60" s="391"/>
      <c r="NHM60" s="392"/>
      <c r="NHN60" s="393"/>
      <c r="NHO60" s="394"/>
      <c r="NHP60" s="395"/>
      <c r="NHQ60" s="389"/>
      <c r="NHR60" s="390"/>
      <c r="NHS60" s="391"/>
      <c r="NHT60" s="392"/>
      <c r="NHU60" s="393"/>
      <c r="NHV60" s="394"/>
      <c r="NHW60" s="395"/>
      <c r="NHX60" s="389"/>
      <c r="NHY60" s="390"/>
      <c r="NHZ60" s="391"/>
      <c r="NIA60" s="392"/>
      <c r="NIB60" s="393"/>
      <c r="NIC60" s="394"/>
      <c r="NID60" s="395"/>
      <c r="NIE60" s="389"/>
      <c r="NIF60" s="390"/>
      <c r="NIG60" s="391"/>
      <c r="NIH60" s="392"/>
      <c r="NII60" s="393"/>
      <c r="NIJ60" s="394"/>
      <c r="NIK60" s="395"/>
      <c r="NIL60" s="389"/>
      <c r="NIM60" s="390"/>
      <c r="NIN60" s="391"/>
      <c r="NIO60" s="392"/>
      <c r="NIP60" s="393"/>
      <c r="NIQ60" s="394"/>
      <c r="NIR60" s="395"/>
      <c r="NIS60" s="389"/>
      <c r="NIT60" s="390"/>
      <c r="NIU60" s="391"/>
      <c r="NIV60" s="392"/>
      <c r="NIW60" s="393"/>
      <c r="NIX60" s="394"/>
      <c r="NIY60" s="395"/>
      <c r="NIZ60" s="389"/>
      <c r="NJA60" s="390"/>
      <c r="NJB60" s="391"/>
      <c r="NJC60" s="392"/>
      <c r="NJD60" s="393"/>
      <c r="NJE60" s="394"/>
      <c r="NJF60" s="395"/>
      <c r="NJG60" s="389"/>
      <c r="NJH60" s="390"/>
      <c r="NJI60" s="391"/>
      <c r="NJJ60" s="392"/>
      <c r="NJK60" s="393"/>
      <c r="NJL60" s="394"/>
      <c r="NJM60" s="395"/>
      <c r="NJN60" s="389"/>
      <c r="NJO60" s="390"/>
      <c r="NJP60" s="391"/>
      <c r="NJQ60" s="392"/>
      <c r="NJR60" s="393"/>
      <c r="NJS60" s="394"/>
      <c r="NJT60" s="395"/>
      <c r="NJU60" s="389"/>
      <c r="NJV60" s="390"/>
      <c r="NJW60" s="391"/>
      <c r="NJX60" s="392"/>
      <c r="NJY60" s="393"/>
      <c r="NJZ60" s="394"/>
      <c r="NKA60" s="395"/>
      <c r="NKB60" s="389"/>
      <c r="NKC60" s="390"/>
      <c r="NKD60" s="391"/>
      <c r="NKE60" s="392"/>
      <c r="NKF60" s="393"/>
      <c r="NKG60" s="394"/>
      <c r="NKH60" s="395"/>
      <c r="NKI60" s="389"/>
      <c r="NKJ60" s="390"/>
      <c r="NKK60" s="391"/>
      <c r="NKL60" s="392"/>
      <c r="NKM60" s="393"/>
      <c r="NKN60" s="394"/>
      <c r="NKO60" s="395"/>
      <c r="NKP60" s="389"/>
      <c r="NKQ60" s="390"/>
      <c r="NKR60" s="391"/>
      <c r="NKS60" s="392"/>
      <c r="NKT60" s="393"/>
      <c r="NKU60" s="394"/>
      <c r="NKV60" s="395"/>
      <c r="NKW60" s="389"/>
      <c r="NKX60" s="390"/>
      <c r="NKY60" s="391"/>
      <c r="NKZ60" s="392"/>
      <c r="NLA60" s="393"/>
      <c r="NLB60" s="394"/>
      <c r="NLC60" s="395"/>
      <c r="NLD60" s="389"/>
      <c r="NLE60" s="390"/>
      <c r="NLF60" s="391"/>
      <c r="NLG60" s="392"/>
      <c r="NLH60" s="393"/>
      <c r="NLI60" s="394"/>
      <c r="NLJ60" s="395"/>
      <c r="NLK60" s="389"/>
      <c r="NLL60" s="390"/>
      <c r="NLM60" s="391"/>
      <c r="NLN60" s="392"/>
      <c r="NLO60" s="393"/>
      <c r="NLP60" s="394"/>
      <c r="NLQ60" s="395"/>
      <c r="NLR60" s="389"/>
      <c r="NLS60" s="390"/>
      <c r="NLT60" s="391"/>
      <c r="NLU60" s="392"/>
      <c r="NLV60" s="393"/>
      <c r="NLW60" s="394"/>
      <c r="NLX60" s="395"/>
      <c r="NLY60" s="389"/>
      <c r="NLZ60" s="390"/>
      <c r="NMA60" s="391"/>
      <c r="NMB60" s="392"/>
      <c r="NMC60" s="393"/>
      <c r="NMD60" s="394"/>
      <c r="NME60" s="395"/>
      <c r="NMF60" s="389"/>
      <c r="NMG60" s="390"/>
      <c r="NMH60" s="391"/>
      <c r="NMI60" s="392"/>
      <c r="NMJ60" s="393"/>
      <c r="NMK60" s="394"/>
      <c r="NML60" s="395"/>
      <c r="NMM60" s="389"/>
      <c r="NMN60" s="390"/>
      <c r="NMO60" s="391"/>
      <c r="NMP60" s="392"/>
      <c r="NMQ60" s="393"/>
      <c r="NMR60" s="394"/>
      <c r="NMS60" s="395"/>
      <c r="NMT60" s="389"/>
      <c r="NMU60" s="390"/>
      <c r="NMV60" s="391"/>
      <c r="NMW60" s="392"/>
      <c r="NMX60" s="393"/>
      <c r="NMY60" s="394"/>
      <c r="NMZ60" s="395"/>
      <c r="NNA60" s="389"/>
      <c r="NNB60" s="390"/>
      <c r="NNC60" s="391"/>
      <c r="NND60" s="392"/>
      <c r="NNE60" s="393"/>
      <c r="NNF60" s="394"/>
      <c r="NNG60" s="395"/>
      <c r="NNH60" s="389"/>
      <c r="NNI60" s="390"/>
      <c r="NNJ60" s="391"/>
      <c r="NNK60" s="392"/>
      <c r="NNL60" s="393"/>
      <c r="NNM60" s="394"/>
      <c r="NNN60" s="395"/>
      <c r="NNO60" s="389"/>
      <c r="NNP60" s="390"/>
      <c r="NNQ60" s="391"/>
      <c r="NNR60" s="392"/>
      <c r="NNS60" s="393"/>
      <c r="NNT60" s="394"/>
      <c r="NNU60" s="395"/>
      <c r="NNV60" s="389"/>
      <c r="NNW60" s="390"/>
      <c r="NNX60" s="391"/>
      <c r="NNY60" s="392"/>
      <c r="NNZ60" s="393"/>
      <c r="NOA60" s="394"/>
      <c r="NOB60" s="395"/>
      <c r="NOC60" s="389"/>
      <c r="NOD60" s="390"/>
      <c r="NOE60" s="391"/>
      <c r="NOF60" s="392"/>
      <c r="NOG60" s="393"/>
      <c r="NOH60" s="394"/>
      <c r="NOI60" s="395"/>
      <c r="NOJ60" s="389"/>
      <c r="NOK60" s="390"/>
      <c r="NOL60" s="391"/>
      <c r="NOM60" s="392"/>
      <c r="NON60" s="393"/>
      <c r="NOO60" s="394"/>
      <c r="NOP60" s="395"/>
      <c r="NOQ60" s="389"/>
      <c r="NOR60" s="390"/>
      <c r="NOS60" s="391"/>
      <c r="NOT60" s="392"/>
      <c r="NOU60" s="393"/>
      <c r="NOV60" s="394"/>
      <c r="NOW60" s="395"/>
      <c r="NOX60" s="389"/>
      <c r="NOY60" s="390"/>
      <c r="NOZ60" s="391"/>
      <c r="NPA60" s="392"/>
      <c r="NPB60" s="393"/>
      <c r="NPC60" s="394"/>
      <c r="NPD60" s="395"/>
      <c r="NPE60" s="389"/>
      <c r="NPF60" s="390"/>
      <c r="NPG60" s="391"/>
      <c r="NPH60" s="392"/>
      <c r="NPI60" s="393"/>
      <c r="NPJ60" s="394"/>
      <c r="NPK60" s="395"/>
      <c r="NPL60" s="389"/>
      <c r="NPM60" s="390"/>
      <c r="NPN60" s="391"/>
      <c r="NPO60" s="392"/>
      <c r="NPP60" s="393"/>
      <c r="NPQ60" s="394"/>
      <c r="NPR60" s="395"/>
      <c r="NPS60" s="389"/>
      <c r="NPT60" s="390"/>
      <c r="NPU60" s="391"/>
      <c r="NPV60" s="392"/>
      <c r="NPW60" s="393"/>
      <c r="NPX60" s="394"/>
      <c r="NPY60" s="395"/>
      <c r="NPZ60" s="389"/>
      <c r="NQA60" s="390"/>
      <c r="NQB60" s="391"/>
      <c r="NQC60" s="392"/>
      <c r="NQD60" s="393"/>
      <c r="NQE60" s="394"/>
      <c r="NQF60" s="395"/>
      <c r="NQG60" s="389"/>
      <c r="NQH60" s="390"/>
      <c r="NQI60" s="391"/>
      <c r="NQJ60" s="392"/>
      <c r="NQK60" s="393"/>
      <c r="NQL60" s="394"/>
      <c r="NQM60" s="395"/>
      <c r="NQN60" s="389"/>
      <c r="NQO60" s="390"/>
      <c r="NQP60" s="391"/>
      <c r="NQQ60" s="392"/>
      <c r="NQR60" s="393"/>
      <c r="NQS60" s="394"/>
      <c r="NQT60" s="395"/>
      <c r="NQU60" s="389"/>
      <c r="NQV60" s="390"/>
      <c r="NQW60" s="391"/>
      <c r="NQX60" s="392"/>
      <c r="NQY60" s="393"/>
      <c r="NQZ60" s="394"/>
      <c r="NRA60" s="395"/>
      <c r="NRB60" s="389"/>
      <c r="NRC60" s="390"/>
      <c r="NRD60" s="391"/>
      <c r="NRE60" s="392"/>
      <c r="NRF60" s="393"/>
      <c r="NRG60" s="394"/>
      <c r="NRH60" s="395"/>
      <c r="NRI60" s="389"/>
      <c r="NRJ60" s="390"/>
      <c r="NRK60" s="391"/>
      <c r="NRL60" s="392"/>
      <c r="NRM60" s="393"/>
      <c r="NRN60" s="394"/>
      <c r="NRO60" s="395"/>
      <c r="NRP60" s="389"/>
      <c r="NRQ60" s="390"/>
      <c r="NRR60" s="391"/>
      <c r="NRS60" s="392"/>
      <c r="NRT60" s="393"/>
      <c r="NRU60" s="394"/>
      <c r="NRV60" s="395"/>
      <c r="NRW60" s="389"/>
      <c r="NRX60" s="390"/>
      <c r="NRY60" s="391"/>
      <c r="NRZ60" s="392"/>
      <c r="NSA60" s="393"/>
      <c r="NSB60" s="394"/>
      <c r="NSC60" s="395"/>
      <c r="NSD60" s="389"/>
      <c r="NSE60" s="390"/>
      <c r="NSF60" s="391"/>
      <c r="NSG60" s="392"/>
      <c r="NSH60" s="393"/>
      <c r="NSI60" s="394"/>
      <c r="NSJ60" s="395"/>
      <c r="NSK60" s="389"/>
      <c r="NSL60" s="390"/>
      <c r="NSM60" s="391"/>
      <c r="NSN60" s="392"/>
      <c r="NSO60" s="393"/>
      <c r="NSP60" s="394"/>
      <c r="NSQ60" s="395"/>
      <c r="NSR60" s="389"/>
      <c r="NSS60" s="390"/>
      <c r="NST60" s="391"/>
      <c r="NSU60" s="392"/>
      <c r="NSV60" s="393"/>
      <c r="NSW60" s="394"/>
      <c r="NSX60" s="395"/>
      <c r="NSY60" s="389"/>
      <c r="NSZ60" s="390"/>
      <c r="NTA60" s="391"/>
      <c r="NTB60" s="392"/>
      <c r="NTC60" s="393"/>
      <c r="NTD60" s="394"/>
      <c r="NTE60" s="395"/>
      <c r="NTF60" s="389"/>
      <c r="NTG60" s="390"/>
      <c r="NTH60" s="391"/>
      <c r="NTI60" s="392"/>
      <c r="NTJ60" s="393"/>
      <c r="NTK60" s="394"/>
      <c r="NTL60" s="395"/>
      <c r="NTM60" s="389"/>
      <c r="NTN60" s="390"/>
      <c r="NTO60" s="391"/>
      <c r="NTP60" s="392"/>
      <c r="NTQ60" s="393"/>
      <c r="NTR60" s="394"/>
      <c r="NTS60" s="395"/>
      <c r="NTT60" s="389"/>
      <c r="NTU60" s="390"/>
      <c r="NTV60" s="391"/>
      <c r="NTW60" s="392"/>
      <c r="NTX60" s="393"/>
      <c r="NTY60" s="394"/>
      <c r="NTZ60" s="395"/>
      <c r="NUA60" s="389"/>
      <c r="NUB60" s="390"/>
      <c r="NUC60" s="391"/>
      <c r="NUD60" s="392"/>
      <c r="NUE60" s="393"/>
      <c r="NUF60" s="394"/>
      <c r="NUG60" s="395"/>
      <c r="NUH60" s="389"/>
      <c r="NUI60" s="390"/>
      <c r="NUJ60" s="391"/>
      <c r="NUK60" s="392"/>
      <c r="NUL60" s="393"/>
      <c r="NUM60" s="394"/>
      <c r="NUN60" s="395"/>
      <c r="NUO60" s="389"/>
      <c r="NUP60" s="390"/>
      <c r="NUQ60" s="391"/>
      <c r="NUR60" s="392"/>
      <c r="NUS60" s="393"/>
      <c r="NUT60" s="394"/>
      <c r="NUU60" s="395"/>
      <c r="NUV60" s="389"/>
      <c r="NUW60" s="390"/>
      <c r="NUX60" s="391"/>
      <c r="NUY60" s="392"/>
      <c r="NUZ60" s="393"/>
      <c r="NVA60" s="394"/>
      <c r="NVB60" s="395"/>
      <c r="NVC60" s="389"/>
      <c r="NVD60" s="390"/>
      <c r="NVE60" s="391"/>
      <c r="NVF60" s="392"/>
      <c r="NVG60" s="393"/>
      <c r="NVH60" s="394"/>
      <c r="NVI60" s="395"/>
      <c r="NVJ60" s="389"/>
      <c r="NVK60" s="390"/>
      <c r="NVL60" s="391"/>
      <c r="NVM60" s="392"/>
      <c r="NVN60" s="393"/>
      <c r="NVO60" s="394"/>
      <c r="NVP60" s="395"/>
      <c r="NVQ60" s="389"/>
      <c r="NVR60" s="390"/>
      <c r="NVS60" s="391"/>
      <c r="NVT60" s="392"/>
      <c r="NVU60" s="393"/>
      <c r="NVV60" s="394"/>
      <c r="NVW60" s="395"/>
      <c r="NVX60" s="389"/>
      <c r="NVY60" s="390"/>
      <c r="NVZ60" s="391"/>
      <c r="NWA60" s="392"/>
      <c r="NWB60" s="393"/>
      <c r="NWC60" s="394"/>
      <c r="NWD60" s="395"/>
      <c r="NWE60" s="389"/>
      <c r="NWF60" s="390"/>
      <c r="NWG60" s="391"/>
      <c r="NWH60" s="392"/>
      <c r="NWI60" s="393"/>
      <c r="NWJ60" s="394"/>
      <c r="NWK60" s="395"/>
      <c r="NWL60" s="389"/>
      <c r="NWM60" s="390"/>
      <c r="NWN60" s="391"/>
      <c r="NWO60" s="392"/>
      <c r="NWP60" s="393"/>
      <c r="NWQ60" s="394"/>
      <c r="NWR60" s="395"/>
      <c r="NWS60" s="389"/>
      <c r="NWT60" s="390"/>
      <c r="NWU60" s="391"/>
      <c r="NWV60" s="392"/>
      <c r="NWW60" s="393"/>
      <c r="NWX60" s="394"/>
      <c r="NWY60" s="395"/>
      <c r="NWZ60" s="389"/>
      <c r="NXA60" s="390"/>
      <c r="NXB60" s="391"/>
      <c r="NXC60" s="392"/>
      <c r="NXD60" s="393"/>
      <c r="NXE60" s="394"/>
      <c r="NXF60" s="395"/>
      <c r="NXG60" s="389"/>
      <c r="NXH60" s="390"/>
      <c r="NXI60" s="391"/>
      <c r="NXJ60" s="392"/>
      <c r="NXK60" s="393"/>
      <c r="NXL60" s="394"/>
      <c r="NXM60" s="395"/>
      <c r="NXN60" s="389"/>
      <c r="NXO60" s="390"/>
      <c r="NXP60" s="391"/>
      <c r="NXQ60" s="392"/>
      <c r="NXR60" s="393"/>
      <c r="NXS60" s="394"/>
      <c r="NXT60" s="395"/>
      <c r="NXU60" s="389"/>
      <c r="NXV60" s="390"/>
      <c r="NXW60" s="391"/>
      <c r="NXX60" s="392"/>
      <c r="NXY60" s="393"/>
      <c r="NXZ60" s="394"/>
      <c r="NYA60" s="395"/>
      <c r="NYB60" s="389"/>
      <c r="NYC60" s="390"/>
      <c r="NYD60" s="391"/>
      <c r="NYE60" s="392"/>
      <c r="NYF60" s="393"/>
      <c r="NYG60" s="394"/>
      <c r="NYH60" s="395"/>
      <c r="NYI60" s="389"/>
      <c r="NYJ60" s="390"/>
      <c r="NYK60" s="391"/>
      <c r="NYL60" s="392"/>
      <c r="NYM60" s="393"/>
      <c r="NYN60" s="394"/>
      <c r="NYO60" s="395"/>
      <c r="NYP60" s="389"/>
      <c r="NYQ60" s="390"/>
      <c r="NYR60" s="391"/>
      <c r="NYS60" s="392"/>
      <c r="NYT60" s="393"/>
      <c r="NYU60" s="394"/>
      <c r="NYV60" s="395"/>
      <c r="NYW60" s="389"/>
      <c r="NYX60" s="390"/>
      <c r="NYY60" s="391"/>
      <c r="NYZ60" s="392"/>
      <c r="NZA60" s="393"/>
      <c r="NZB60" s="394"/>
      <c r="NZC60" s="395"/>
      <c r="NZD60" s="389"/>
      <c r="NZE60" s="390"/>
      <c r="NZF60" s="391"/>
      <c r="NZG60" s="392"/>
      <c r="NZH60" s="393"/>
      <c r="NZI60" s="394"/>
      <c r="NZJ60" s="395"/>
      <c r="NZK60" s="389"/>
      <c r="NZL60" s="390"/>
      <c r="NZM60" s="391"/>
      <c r="NZN60" s="392"/>
      <c r="NZO60" s="393"/>
      <c r="NZP60" s="394"/>
      <c r="NZQ60" s="395"/>
      <c r="NZR60" s="389"/>
      <c r="NZS60" s="390"/>
      <c r="NZT60" s="391"/>
      <c r="NZU60" s="392"/>
      <c r="NZV60" s="393"/>
      <c r="NZW60" s="394"/>
      <c r="NZX60" s="395"/>
      <c r="NZY60" s="389"/>
      <c r="NZZ60" s="390"/>
      <c r="OAA60" s="391"/>
      <c r="OAB60" s="392"/>
      <c r="OAC60" s="393"/>
      <c r="OAD60" s="394"/>
      <c r="OAE60" s="395"/>
      <c r="OAF60" s="389"/>
      <c r="OAG60" s="390"/>
      <c r="OAH60" s="391"/>
      <c r="OAI60" s="392"/>
      <c r="OAJ60" s="393"/>
      <c r="OAK60" s="394"/>
      <c r="OAL60" s="395"/>
      <c r="OAM60" s="389"/>
      <c r="OAN60" s="390"/>
      <c r="OAO60" s="391"/>
      <c r="OAP60" s="392"/>
      <c r="OAQ60" s="393"/>
      <c r="OAR60" s="394"/>
      <c r="OAS60" s="395"/>
      <c r="OAT60" s="389"/>
      <c r="OAU60" s="390"/>
      <c r="OAV60" s="391"/>
      <c r="OAW60" s="392"/>
      <c r="OAX60" s="393"/>
      <c r="OAY60" s="394"/>
      <c r="OAZ60" s="395"/>
      <c r="OBA60" s="389"/>
      <c r="OBB60" s="390"/>
      <c r="OBC60" s="391"/>
      <c r="OBD60" s="392"/>
      <c r="OBE60" s="393"/>
      <c r="OBF60" s="394"/>
      <c r="OBG60" s="395"/>
      <c r="OBH60" s="389"/>
      <c r="OBI60" s="390"/>
      <c r="OBJ60" s="391"/>
      <c r="OBK60" s="392"/>
      <c r="OBL60" s="393"/>
      <c r="OBM60" s="394"/>
      <c r="OBN60" s="395"/>
      <c r="OBO60" s="389"/>
      <c r="OBP60" s="390"/>
      <c r="OBQ60" s="391"/>
      <c r="OBR60" s="392"/>
      <c r="OBS60" s="393"/>
      <c r="OBT60" s="394"/>
      <c r="OBU60" s="395"/>
      <c r="OBV60" s="389"/>
      <c r="OBW60" s="390"/>
      <c r="OBX60" s="391"/>
      <c r="OBY60" s="392"/>
      <c r="OBZ60" s="393"/>
      <c r="OCA60" s="394"/>
      <c r="OCB60" s="395"/>
      <c r="OCC60" s="389"/>
      <c r="OCD60" s="390"/>
      <c r="OCE60" s="391"/>
      <c r="OCF60" s="392"/>
      <c r="OCG60" s="393"/>
      <c r="OCH60" s="394"/>
      <c r="OCI60" s="395"/>
      <c r="OCJ60" s="389"/>
      <c r="OCK60" s="390"/>
      <c r="OCL60" s="391"/>
      <c r="OCM60" s="392"/>
      <c r="OCN60" s="393"/>
      <c r="OCO60" s="394"/>
      <c r="OCP60" s="395"/>
      <c r="OCQ60" s="389"/>
      <c r="OCR60" s="390"/>
      <c r="OCS60" s="391"/>
      <c r="OCT60" s="392"/>
      <c r="OCU60" s="393"/>
      <c r="OCV60" s="394"/>
      <c r="OCW60" s="395"/>
      <c r="OCX60" s="389"/>
      <c r="OCY60" s="390"/>
      <c r="OCZ60" s="391"/>
      <c r="ODA60" s="392"/>
      <c r="ODB60" s="393"/>
      <c r="ODC60" s="394"/>
      <c r="ODD60" s="395"/>
      <c r="ODE60" s="389"/>
      <c r="ODF60" s="390"/>
      <c r="ODG60" s="391"/>
      <c r="ODH60" s="392"/>
      <c r="ODI60" s="393"/>
      <c r="ODJ60" s="394"/>
      <c r="ODK60" s="395"/>
      <c r="ODL60" s="389"/>
      <c r="ODM60" s="390"/>
      <c r="ODN60" s="391"/>
      <c r="ODO60" s="392"/>
      <c r="ODP60" s="393"/>
      <c r="ODQ60" s="394"/>
      <c r="ODR60" s="395"/>
      <c r="ODS60" s="389"/>
      <c r="ODT60" s="390"/>
      <c r="ODU60" s="391"/>
      <c r="ODV60" s="392"/>
      <c r="ODW60" s="393"/>
      <c r="ODX60" s="394"/>
      <c r="ODY60" s="395"/>
      <c r="ODZ60" s="389"/>
      <c r="OEA60" s="390"/>
      <c r="OEB60" s="391"/>
      <c r="OEC60" s="392"/>
      <c r="OED60" s="393"/>
      <c r="OEE60" s="394"/>
      <c r="OEF60" s="395"/>
      <c r="OEG60" s="389"/>
      <c r="OEH60" s="390"/>
      <c r="OEI60" s="391"/>
      <c r="OEJ60" s="392"/>
      <c r="OEK60" s="393"/>
      <c r="OEL60" s="394"/>
      <c r="OEM60" s="395"/>
      <c r="OEN60" s="389"/>
      <c r="OEO60" s="390"/>
      <c r="OEP60" s="391"/>
      <c r="OEQ60" s="392"/>
      <c r="OER60" s="393"/>
      <c r="OES60" s="394"/>
      <c r="OET60" s="395"/>
      <c r="OEU60" s="389"/>
      <c r="OEV60" s="390"/>
      <c r="OEW60" s="391"/>
      <c r="OEX60" s="392"/>
      <c r="OEY60" s="393"/>
      <c r="OEZ60" s="394"/>
      <c r="OFA60" s="395"/>
      <c r="OFB60" s="389"/>
      <c r="OFC60" s="390"/>
      <c r="OFD60" s="391"/>
      <c r="OFE60" s="392"/>
      <c r="OFF60" s="393"/>
      <c r="OFG60" s="394"/>
      <c r="OFH60" s="395"/>
      <c r="OFI60" s="389"/>
      <c r="OFJ60" s="390"/>
      <c r="OFK60" s="391"/>
      <c r="OFL60" s="392"/>
      <c r="OFM60" s="393"/>
      <c r="OFN60" s="394"/>
      <c r="OFO60" s="395"/>
      <c r="OFP60" s="389"/>
      <c r="OFQ60" s="390"/>
      <c r="OFR60" s="391"/>
      <c r="OFS60" s="392"/>
      <c r="OFT60" s="393"/>
      <c r="OFU60" s="394"/>
      <c r="OFV60" s="395"/>
      <c r="OFW60" s="389"/>
      <c r="OFX60" s="390"/>
      <c r="OFY60" s="391"/>
      <c r="OFZ60" s="392"/>
      <c r="OGA60" s="393"/>
      <c r="OGB60" s="394"/>
      <c r="OGC60" s="395"/>
      <c r="OGD60" s="389"/>
      <c r="OGE60" s="390"/>
      <c r="OGF60" s="391"/>
      <c r="OGG60" s="392"/>
      <c r="OGH60" s="393"/>
      <c r="OGI60" s="394"/>
      <c r="OGJ60" s="395"/>
      <c r="OGK60" s="389"/>
      <c r="OGL60" s="390"/>
      <c r="OGM60" s="391"/>
      <c r="OGN60" s="392"/>
      <c r="OGO60" s="393"/>
      <c r="OGP60" s="394"/>
      <c r="OGQ60" s="395"/>
      <c r="OGR60" s="389"/>
      <c r="OGS60" s="390"/>
      <c r="OGT60" s="391"/>
      <c r="OGU60" s="392"/>
      <c r="OGV60" s="393"/>
      <c r="OGW60" s="394"/>
      <c r="OGX60" s="395"/>
      <c r="OGY60" s="389"/>
      <c r="OGZ60" s="390"/>
      <c r="OHA60" s="391"/>
      <c r="OHB60" s="392"/>
      <c r="OHC60" s="393"/>
      <c r="OHD60" s="394"/>
      <c r="OHE60" s="395"/>
      <c r="OHF60" s="389"/>
      <c r="OHG60" s="390"/>
      <c r="OHH60" s="391"/>
      <c r="OHI60" s="392"/>
      <c r="OHJ60" s="393"/>
      <c r="OHK60" s="394"/>
      <c r="OHL60" s="395"/>
      <c r="OHM60" s="389"/>
      <c r="OHN60" s="390"/>
      <c r="OHO60" s="391"/>
      <c r="OHP60" s="392"/>
      <c r="OHQ60" s="393"/>
      <c r="OHR60" s="394"/>
      <c r="OHS60" s="395"/>
      <c r="OHT60" s="389"/>
      <c r="OHU60" s="390"/>
      <c r="OHV60" s="391"/>
      <c r="OHW60" s="392"/>
      <c r="OHX60" s="393"/>
      <c r="OHY60" s="394"/>
      <c r="OHZ60" s="395"/>
      <c r="OIA60" s="389"/>
      <c r="OIB60" s="390"/>
      <c r="OIC60" s="391"/>
      <c r="OID60" s="392"/>
      <c r="OIE60" s="393"/>
      <c r="OIF60" s="394"/>
      <c r="OIG60" s="395"/>
      <c r="OIH60" s="389"/>
      <c r="OII60" s="390"/>
      <c r="OIJ60" s="391"/>
      <c r="OIK60" s="392"/>
      <c r="OIL60" s="393"/>
      <c r="OIM60" s="394"/>
      <c r="OIN60" s="395"/>
      <c r="OIO60" s="389"/>
      <c r="OIP60" s="390"/>
      <c r="OIQ60" s="391"/>
      <c r="OIR60" s="392"/>
      <c r="OIS60" s="393"/>
      <c r="OIT60" s="394"/>
      <c r="OIU60" s="395"/>
      <c r="OIV60" s="389"/>
      <c r="OIW60" s="390"/>
      <c r="OIX60" s="391"/>
      <c r="OIY60" s="392"/>
      <c r="OIZ60" s="393"/>
      <c r="OJA60" s="394"/>
      <c r="OJB60" s="395"/>
      <c r="OJC60" s="389"/>
      <c r="OJD60" s="390"/>
      <c r="OJE60" s="391"/>
      <c r="OJF60" s="392"/>
      <c r="OJG60" s="393"/>
      <c r="OJH60" s="394"/>
      <c r="OJI60" s="395"/>
      <c r="OJJ60" s="389"/>
      <c r="OJK60" s="390"/>
      <c r="OJL60" s="391"/>
      <c r="OJM60" s="392"/>
      <c r="OJN60" s="393"/>
      <c r="OJO60" s="394"/>
      <c r="OJP60" s="395"/>
      <c r="OJQ60" s="389"/>
      <c r="OJR60" s="390"/>
      <c r="OJS60" s="391"/>
      <c r="OJT60" s="392"/>
      <c r="OJU60" s="393"/>
      <c r="OJV60" s="394"/>
      <c r="OJW60" s="395"/>
      <c r="OJX60" s="389"/>
      <c r="OJY60" s="390"/>
      <c r="OJZ60" s="391"/>
      <c r="OKA60" s="392"/>
      <c r="OKB60" s="393"/>
      <c r="OKC60" s="394"/>
      <c r="OKD60" s="395"/>
      <c r="OKE60" s="389"/>
      <c r="OKF60" s="390"/>
      <c r="OKG60" s="391"/>
      <c r="OKH60" s="392"/>
      <c r="OKI60" s="393"/>
      <c r="OKJ60" s="394"/>
      <c r="OKK60" s="395"/>
      <c r="OKL60" s="389"/>
      <c r="OKM60" s="390"/>
      <c r="OKN60" s="391"/>
      <c r="OKO60" s="392"/>
      <c r="OKP60" s="393"/>
      <c r="OKQ60" s="394"/>
      <c r="OKR60" s="395"/>
      <c r="OKS60" s="389"/>
      <c r="OKT60" s="390"/>
      <c r="OKU60" s="391"/>
      <c r="OKV60" s="392"/>
      <c r="OKW60" s="393"/>
      <c r="OKX60" s="394"/>
      <c r="OKY60" s="395"/>
      <c r="OKZ60" s="389"/>
      <c r="OLA60" s="390"/>
      <c r="OLB60" s="391"/>
      <c r="OLC60" s="392"/>
      <c r="OLD60" s="393"/>
      <c r="OLE60" s="394"/>
      <c r="OLF60" s="395"/>
      <c r="OLG60" s="389"/>
      <c r="OLH60" s="390"/>
      <c r="OLI60" s="391"/>
      <c r="OLJ60" s="392"/>
      <c r="OLK60" s="393"/>
      <c r="OLL60" s="394"/>
      <c r="OLM60" s="395"/>
      <c r="OLN60" s="389"/>
      <c r="OLO60" s="390"/>
      <c r="OLP60" s="391"/>
      <c r="OLQ60" s="392"/>
      <c r="OLR60" s="393"/>
      <c r="OLS60" s="394"/>
      <c r="OLT60" s="395"/>
      <c r="OLU60" s="389"/>
      <c r="OLV60" s="390"/>
      <c r="OLW60" s="391"/>
      <c r="OLX60" s="392"/>
      <c r="OLY60" s="393"/>
      <c r="OLZ60" s="394"/>
      <c r="OMA60" s="395"/>
      <c r="OMB60" s="389"/>
      <c r="OMC60" s="390"/>
      <c r="OMD60" s="391"/>
      <c r="OME60" s="392"/>
      <c r="OMF60" s="393"/>
      <c r="OMG60" s="394"/>
      <c r="OMH60" s="395"/>
      <c r="OMI60" s="389"/>
      <c r="OMJ60" s="390"/>
      <c r="OMK60" s="391"/>
      <c r="OML60" s="392"/>
      <c r="OMM60" s="393"/>
      <c r="OMN60" s="394"/>
      <c r="OMO60" s="395"/>
      <c r="OMP60" s="389"/>
      <c r="OMQ60" s="390"/>
      <c r="OMR60" s="391"/>
      <c r="OMS60" s="392"/>
      <c r="OMT60" s="393"/>
      <c r="OMU60" s="394"/>
      <c r="OMV60" s="395"/>
      <c r="OMW60" s="389"/>
      <c r="OMX60" s="390"/>
      <c r="OMY60" s="391"/>
      <c r="OMZ60" s="392"/>
      <c r="ONA60" s="393"/>
      <c r="ONB60" s="394"/>
      <c r="ONC60" s="395"/>
      <c r="OND60" s="389"/>
      <c r="ONE60" s="390"/>
      <c r="ONF60" s="391"/>
      <c r="ONG60" s="392"/>
      <c r="ONH60" s="393"/>
      <c r="ONI60" s="394"/>
      <c r="ONJ60" s="395"/>
      <c r="ONK60" s="389"/>
      <c r="ONL60" s="390"/>
      <c r="ONM60" s="391"/>
      <c r="ONN60" s="392"/>
      <c r="ONO60" s="393"/>
      <c r="ONP60" s="394"/>
      <c r="ONQ60" s="395"/>
      <c r="ONR60" s="389"/>
      <c r="ONS60" s="390"/>
      <c r="ONT60" s="391"/>
      <c r="ONU60" s="392"/>
      <c r="ONV60" s="393"/>
      <c r="ONW60" s="394"/>
      <c r="ONX60" s="395"/>
      <c r="ONY60" s="389"/>
      <c r="ONZ60" s="390"/>
      <c r="OOA60" s="391"/>
      <c r="OOB60" s="392"/>
      <c r="OOC60" s="393"/>
      <c r="OOD60" s="394"/>
      <c r="OOE60" s="395"/>
      <c r="OOF60" s="389"/>
      <c r="OOG60" s="390"/>
      <c r="OOH60" s="391"/>
      <c r="OOI60" s="392"/>
      <c r="OOJ60" s="393"/>
      <c r="OOK60" s="394"/>
      <c r="OOL60" s="395"/>
      <c r="OOM60" s="389"/>
      <c r="OON60" s="390"/>
      <c r="OOO60" s="391"/>
      <c r="OOP60" s="392"/>
      <c r="OOQ60" s="393"/>
      <c r="OOR60" s="394"/>
      <c r="OOS60" s="395"/>
      <c r="OOT60" s="389"/>
      <c r="OOU60" s="390"/>
      <c r="OOV60" s="391"/>
      <c r="OOW60" s="392"/>
      <c r="OOX60" s="393"/>
      <c r="OOY60" s="394"/>
      <c r="OOZ60" s="395"/>
      <c r="OPA60" s="389"/>
      <c r="OPB60" s="390"/>
      <c r="OPC60" s="391"/>
      <c r="OPD60" s="392"/>
      <c r="OPE60" s="393"/>
      <c r="OPF60" s="394"/>
      <c r="OPG60" s="395"/>
      <c r="OPH60" s="389"/>
      <c r="OPI60" s="390"/>
      <c r="OPJ60" s="391"/>
      <c r="OPK60" s="392"/>
      <c r="OPL60" s="393"/>
      <c r="OPM60" s="394"/>
      <c r="OPN60" s="395"/>
      <c r="OPO60" s="389"/>
      <c r="OPP60" s="390"/>
      <c r="OPQ60" s="391"/>
      <c r="OPR60" s="392"/>
      <c r="OPS60" s="393"/>
      <c r="OPT60" s="394"/>
      <c r="OPU60" s="395"/>
      <c r="OPV60" s="389"/>
      <c r="OPW60" s="390"/>
      <c r="OPX60" s="391"/>
      <c r="OPY60" s="392"/>
      <c r="OPZ60" s="393"/>
      <c r="OQA60" s="394"/>
      <c r="OQB60" s="395"/>
      <c r="OQC60" s="389"/>
      <c r="OQD60" s="390"/>
      <c r="OQE60" s="391"/>
      <c r="OQF60" s="392"/>
      <c r="OQG60" s="393"/>
      <c r="OQH60" s="394"/>
      <c r="OQI60" s="395"/>
      <c r="OQJ60" s="389"/>
      <c r="OQK60" s="390"/>
      <c r="OQL60" s="391"/>
      <c r="OQM60" s="392"/>
      <c r="OQN60" s="393"/>
      <c r="OQO60" s="394"/>
      <c r="OQP60" s="395"/>
      <c r="OQQ60" s="389"/>
      <c r="OQR60" s="390"/>
      <c r="OQS60" s="391"/>
      <c r="OQT60" s="392"/>
      <c r="OQU60" s="393"/>
      <c r="OQV60" s="394"/>
      <c r="OQW60" s="395"/>
      <c r="OQX60" s="389"/>
      <c r="OQY60" s="390"/>
      <c r="OQZ60" s="391"/>
      <c r="ORA60" s="392"/>
      <c r="ORB60" s="393"/>
      <c r="ORC60" s="394"/>
      <c r="ORD60" s="395"/>
      <c r="ORE60" s="389"/>
      <c r="ORF60" s="390"/>
      <c r="ORG60" s="391"/>
      <c r="ORH60" s="392"/>
      <c r="ORI60" s="393"/>
      <c r="ORJ60" s="394"/>
      <c r="ORK60" s="395"/>
      <c r="ORL60" s="389"/>
      <c r="ORM60" s="390"/>
      <c r="ORN60" s="391"/>
      <c r="ORO60" s="392"/>
      <c r="ORP60" s="393"/>
      <c r="ORQ60" s="394"/>
      <c r="ORR60" s="395"/>
      <c r="ORS60" s="389"/>
      <c r="ORT60" s="390"/>
      <c r="ORU60" s="391"/>
      <c r="ORV60" s="392"/>
      <c r="ORW60" s="393"/>
      <c r="ORX60" s="394"/>
      <c r="ORY60" s="395"/>
      <c r="ORZ60" s="389"/>
      <c r="OSA60" s="390"/>
      <c r="OSB60" s="391"/>
      <c r="OSC60" s="392"/>
      <c r="OSD60" s="393"/>
      <c r="OSE60" s="394"/>
      <c r="OSF60" s="395"/>
      <c r="OSG60" s="389"/>
      <c r="OSH60" s="390"/>
      <c r="OSI60" s="391"/>
      <c r="OSJ60" s="392"/>
      <c r="OSK60" s="393"/>
      <c r="OSL60" s="394"/>
      <c r="OSM60" s="395"/>
      <c r="OSN60" s="389"/>
      <c r="OSO60" s="390"/>
      <c r="OSP60" s="391"/>
      <c r="OSQ60" s="392"/>
      <c r="OSR60" s="393"/>
      <c r="OSS60" s="394"/>
      <c r="OST60" s="395"/>
      <c r="OSU60" s="389"/>
      <c r="OSV60" s="390"/>
      <c r="OSW60" s="391"/>
      <c r="OSX60" s="392"/>
      <c r="OSY60" s="393"/>
      <c r="OSZ60" s="394"/>
      <c r="OTA60" s="395"/>
      <c r="OTB60" s="389"/>
      <c r="OTC60" s="390"/>
      <c r="OTD60" s="391"/>
      <c r="OTE60" s="392"/>
      <c r="OTF60" s="393"/>
      <c r="OTG60" s="394"/>
      <c r="OTH60" s="395"/>
      <c r="OTI60" s="389"/>
      <c r="OTJ60" s="390"/>
      <c r="OTK60" s="391"/>
      <c r="OTL60" s="392"/>
      <c r="OTM60" s="393"/>
      <c r="OTN60" s="394"/>
      <c r="OTO60" s="395"/>
      <c r="OTP60" s="389"/>
      <c r="OTQ60" s="390"/>
      <c r="OTR60" s="391"/>
      <c r="OTS60" s="392"/>
      <c r="OTT60" s="393"/>
      <c r="OTU60" s="394"/>
      <c r="OTV60" s="395"/>
      <c r="OTW60" s="389"/>
      <c r="OTX60" s="390"/>
      <c r="OTY60" s="391"/>
      <c r="OTZ60" s="392"/>
      <c r="OUA60" s="393"/>
      <c r="OUB60" s="394"/>
      <c r="OUC60" s="395"/>
      <c r="OUD60" s="389"/>
      <c r="OUE60" s="390"/>
      <c r="OUF60" s="391"/>
      <c r="OUG60" s="392"/>
      <c r="OUH60" s="393"/>
      <c r="OUI60" s="394"/>
      <c r="OUJ60" s="395"/>
      <c r="OUK60" s="389"/>
      <c r="OUL60" s="390"/>
      <c r="OUM60" s="391"/>
      <c r="OUN60" s="392"/>
      <c r="OUO60" s="393"/>
      <c r="OUP60" s="394"/>
      <c r="OUQ60" s="395"/>
      <c r="OUR60" s="389"/>
      <c r="OUS60" s="390"/>
      <c r="OUT60" s="391"/>
      <c r="OUU60" s="392"/>
      <c r="OUV60" s="393"/>
      <c r="OUW60" s="394"/>
      <c r="OUX60" s="395"/>
      <c r="OUY60" s="389"/>
      <c r="OUZ60" s="390"/>
      <c r="OVA60" s="391"/>
      <c r="OVB60" s="392"/>
      <c r="OVC60" s="393"/>
      <c r="OVD60" s="394"/>
      <c r="OVE60" s="395"/>
      <c r="OVF60" s="389"/>
      <c r="OVG60" s="390"/>
      <c r="OVH60" s="391"/>
      <c r="OVI60" s="392"/>
      <c r="OVJ60" s="393"/>
      <c r="OVK60" s="394"/>
      <c r="OVL60" s="395"/>
      <c r="OVM60" s="389"/>
      <c r="OVN60" s="390"/>
      <c r="OVO60" s="391"/>
      <c r="OVP60" s="392"/>
      <c r="OVQ60" s="393"/>
      <c r="OVR60" s="394"/>
      <c r="OVS60" s="395"/>
      <c r="OVT60" s="389"/>
      <c r="OVU60" s="390"/>
      <c r="OVV60" s="391"/>
      <c r="OVW60" s="392"/>
      <c r="OVX60" s="393"/>
      <c r="OVY60" s="394"/>
      <c r="OVZ60" s="395"/>
      <c r="OWA60" s="389"/>
      <c r="OWB60" s="390"/>
      <c r="OWC60" s="391"/>
      <c r="OWD60" s="392"/>
      <c r="OWE60" s="393"/>
      <c r="OWF60" s="394"/>
      <c r="OWG60" s="395"/>
      <c r="OWH60" s="389"/>
      <c r="OWI60" s="390"/>
      <c r="OWJ60" s="391"/>
      <c r="OWK60" s="392"/>
      <c r="OWL60" s="393"/>
      <c r="OWM60" s="394"/>
      <c r="OWN60" s="395"/>
      <c r="OWO60" s="389"/>
      <c r="OWP60" s="390"/>
      <c r="OWQ60" s="391"/>
      <c r="OWR60" s="392"/>
      <c r="OWS60" s="393"/>
      <c r="OWT60" s="394"/>
      <c r="OWU60" s="395"/>
      <c r="OWV60" s="389"/>
      <c r="OWW60" s="390"/>
      <c r="OWX60" s="391"/>
      <c r="OWY60" s="392"/>
      <c r="OWZ60" s="393"/>
      <c r="OXA60" s="394"/>
      <c r="OXB60" s="395"/>
      <c r="OXC60" s="389"/>
      <c r="OXD60" s="390"/>
      <c r="OXE60" s="391"/>
      <c r="OXF60" s="392"/>
      <c r="OXG60" s="393"/>
      <c r="OXH60" s="394"/>
      <c r="OXI60" s="395"/>
      <c r="OXJ60" s="389"/>
      <c r="OXK60" s="390"/>
      <c r="OXL60" s="391"/>
      <c r="OXM60" s="392"/>
      <c r="OXN60" s="393"/>
      <c r="OXO60" s="394"/>
      <c r="OXP60" s="395"/>
      <c r="OXQ60" s="389"/>
      <c r="OXR60" s="390"/>
      <c r="OXS60" s="391"/>
      <c r="OXT60" s="392"/>
      <c r="OXU60" s="393"/>
      <c r="OXV60" s="394"/>
      <c r="OXW60" s="395"/>
      <c r="OXX60" s="389"/>
      <c r="OXY60" s="390"/>
      <c r="OXZ60" s="391"/>
      <c r="OYA60" s="392"/>
      <c r="OYB60" s="393"/>
      <c r="OYC60" s="394"/>
      <c r="OYD60" s="395"/>
      <c r="OYE60" s="389"/>
      <c r="OYF60" s="390"/>
      <c r="OYG60" s="391"/>
      <c r="OYH60" s="392"/>
      <c r="OYI60" s="393"/>
      <c r="OYJ60" s="394"/>
      <c r="OYK60" s="395"/>
      <c r="OYL60" s="389"/>
      <c r="OYM60" s="390"/>
      <c r="OYN60" s="391"/>
      <c r="OYO60" s="392"/>
      <c r="OYP60" s="393"/>
      <c r="OYQ60" s="394"/>
      <c r="OYR60" s="395"/>
      <c r="OYS60" s="389"/>
      <c r="OYT60" s="390"/>
      <c r="OYU60" s="391"/>
      <c r="OYV60" s="392"/>
      <c r="OYW60" s="393"/>
      <c r="OYX60" s="394"/>
      <c r="OYY60" s="395"/>
      <c r="OYZ60" s="389"/>
      <c r="OZA60" s="390"/>
      <c r="OZB60" s="391"/>
      <c r="OZC60" s="392"/>
      <c r="OZD60" s="393"/>
      <c r="OZE60" s="394"/>
      <c r="OZF60" s="395"/>
      <c r="OZG60" s="389"/>
      <c r="OZH60" s="390"/>
      <c r="OZI60" s="391"/>
      <c r="OZJ60" s="392"/>
      <c r="OZK60" s="393"/>
      <c r="OZL60" s="394"/>
      <c r="OZM60" s="395"/>
      <c r="OZN60" s="389"/>
      <c r="OZO60" s="390"/>
      <c r="OZP60" s="391"/>
      <c r="OZQ60" s="392"/>
      <c r="OZR60" s="393"/>
      <c r="OZS60" s="394"/>
      <c r="OZT60" s="395"/>
      <c r="OZU60" s="389"/>
      <c r="OZV60" s="390"/>
      <c r="OZW60" s="391"/>
      <c r="OZX60" s="392"/>
      <c r="OZY60" s="393"/>
      <c r="OZZ60" s="394"/>
      <c r="PAA60" s="395"/>
      <c r="PAB60" s="389"/>
      <c r="PAC60" s="390"/>
      <c r="PAD60" s="391"/>
      <c r="PAE60" s="392"/>
      <c r="PAF60" s="393"/>
      <c r="PAG60" s="394"/>
      <c r="PAH60" s="395"/>
      <c r="PAI60" s="389"/>
      <c r="PAJ60" s="390"/>
      <c r="PAK60" s="391"/>
      <c r="PAL60" s="392"/>
      <c r="PAM60" s="393"/>
      <c r="PAN60" s="394"/>
      <c r="PAO60" s="395"/>
      <c r="PAP60" s="389"/>
      <c r="PAQ60" s="390"/>
      <c r="PAR60" s="391"/>
      <c r="PAS60" s="392"/>
      <c r="PAT60" s="393"/>
      <c r="PAU60" s="394"/>
      <c r="PAV60" s="395"/>
      <c r="PAW60" s="389"/>
      <c r="PAX60" s="390"/>
      <c r="PAY60" s="391"/>
      <c r="PAZ60" s="392"/>
      <c r="PBA60" s="393"/>
      <c r="PBB60" s="394"/>
      <c r="PBC60" s="395"/>
      <c r="PBD60" s="389"/>
      <c r="PBE60" s="390"/>
      <c r="PBF60" s="391"/>
      <c r="PBG60" s="392"/>
      <c r="PBH60" s="393"/>
      <c r="PBI60" s="394"/>
      <c r="PBJ60" s="395"/>
      <c r="PBK60" s="389"/>
      <c r="PBL60" s="390"/>
      <c r="PBM60" s="391"/>
      <c r="PBN60" s="392"/>
      <c r="PBO60" s="393"/>
      <c r="PBP60" s="394"/>
      <c r="PBQ60" s="395"/>
      <c r="PBR60" s="389"/>
      <c r="PBS60" s="390"/>
      <c r="PBT60" s="391"/>
      <c r="PBU60" s="392"/>
      <c r="PBV60" s="393"/>
      <c r="PBW60" s="394"/>
      <c r="PBX60" s="395"/>
      <c r="PBY60" s="389"/>
      <c r="PBZ60" s="390"/>
      <c r="PCA60" s="391"/>
      <c r="PCB60" s="392"/>
      <c r="PCC60" s="393"/>
      <c r="PCD60" s="394"/>
      <c r="PCE60" s="395"/>
      <c r="PCF60" s="389"/>
      <c r="PCG60" s="390"/>
      <c r="PCH60" s="391"/>
      <c r="PCI60" s="392"/>
      <c r="PCJ60" s="393"/>
      <c r="PCK60" s="394"/>
      <c r="PCL60" s="395"/>
      <c r="PCM60" s="389"/>
      <c r="PCN60" s="390"/>
      <c r="PCO60" s="391"/>
      <c r="PCP60" s="392"/>
      <c r="PCQ60" s="393"/>
      <c r="PCR60" s="394"/>
      <c r="PCS60" s="395"/>
      <c r="PCT60" s="389"/>
      <c r="PCU60" s="390"/>
      <c r="PCV60" s="391"/>
      <c r="PCW60" s="392"/>
      <c r="PCX60" s="393"/>
      <c r="PCY60" s="394"/>
      <c r="PCZ60" s="395"/>
      <c r="PDA60" s="389"/>
      <c r="PDB60" s="390"/>
      <c r="PDC60" s="391"/>
      <c r="PDD60" s="392"/>
      <c r="PDE60" s="393"/>
      <c r="PDF60" s="394"/>
      <c r="PDG60" s="395"/>
      <c r="PDH60" s="389"/>
      <c r="PDI60" s="390"/>
      <c r="PDJ60" s="391"/>
      <c r="PDK60" s="392"/>
      <c r="PDL60" s="393"/>
      <c r="PDM60" s="394"/>
      <c r="PDN60" s="395"/>
      <c r="PDO60" s="389"/>
      <c r="PDP60" s="390"/>
      <c r="PDQ60" s="391"/>
      <c r="PDR60" s="392"/>
      <c r="PDS60" s="393"/>
      <c r="PDT60" s="394"/>
      <c r="PDU60" s="395"/>
      <c r="PDV60" s="389"/>
      <c r="PDW60" s="390"/>
      <c r="PDX60" s="391"/>
      <c r="PDY60" s="392"/>
      <c r="PDZ60" s="393"/>
      <c r="PEA60" s="394"/>
      <c r="PEB60" s="395"/>
      <c r="PEC60" s="389"/>
      <c r="PED60" s="390"/>
      <c r="PEE60" s="391"/>
      <c r="PEF60" s="392"/>
      <c r="PEG60" s="393"/>
      <c r="PEH60" s="394"/>
      <c r="PEI60" s="395"/>
      <c r="PEJ60" s="389"/>
      <c r="PEK60" s="390"/>
      <c r="PEL60" s="391"/>
      <c r="PEM60" s="392"/>
      <c r="PEN60" s="393"/>
      <c r="PEO60" s="394"/>
      <c r="PEP60" s="395"/>
      <c r="PEQ60" s="389"/>
      <c r="PER60" s="390"/>
      <c r="PES60" s="391"/>
      <c r="PET60" s="392"/>
      <c r="PEU60" s="393"/>
      <c r="PEV60" s="394"/>
      <c r="PEW60" s="395"/>
      <c r="PEX60" s="389"/>
      <c r="PEY60" s="390"/>
      <c r="PEZ60" s="391"/>
      <c r="PFA60" s="392"/>
      <c r="PFB60" s="393"/>
      <c r="PFC60" s="394"/>
      <c r="PFD60" s="395"/>
      <c r="PFE60" s="389"/>
      <c r="PFF60" s="390"/>
      <c r="PFG60" s="391"/>
      <c r="PFH60" s="392"/>
      <c r="PFI60" s="393"/>
      <c r="PFJ60" s="394"/>
      <c r="PFK60" s="395"/>
      <c r="PFL60" s="389"/>
      <c r="PFM60" s="390"/>
      <c r="PFN60" s="391"/>
      <c r="PFO60" s="392"/>
      <c r="PFP60" s="393"/>
      <c r="PFQ60" s="394"/>
      <c r="PFR60" s="395"/>
      <c r="PFS60" s="389"/>
      <c r="PFT60" s="390"/>
      <c r="PFU60" s="391"/>
      <c r="PFV60" s="392"/>
      <c r="PFW60" s="393"/>
      <c r="PFX60" s="394"/>
      <c r="PFY60" s="395"/>
      <c r="PFZ60" s="389"/>
      <c r="PGA60" s="390"/>
      <c r="PGB60" s="391"/>
      <c r="PGC60" s="392"/>
      <c r="PGD60" s="393"/>
      <c r="PGE60" s="394"/>
      <c r="PGF60" s="395"/>
      <c r="PGG60" s="389"/>
      <c r="PGH60" s="390"/>
      <c r="PGI60" s="391"/>
      <c r="PGJ60" s="392"/>
      <c r="PGK60" s="393"/>
      <c r="PGL60" s="394"/>
      <c r="PGM60" s="395"/>
      <c r="PGN60" s="389"/>
      <c r="PGO60" s="390"/>
      <c r="PGP60" s="391"/>
      <c r="PGQ60" s="392"/>
      <c r="PGR60" s="393"/>
      <c r="PGS60" s="394"/>
      <c r="PGT60" s="395"/>
      <c r="PGU60" s="389"/>
      <c r="PGV60" s="390"/>
      <c r="PGW60" s="391"/>
      <c r="PGX60" s="392"/>
      <c r="PGY60" s="393"/>
      <c r="PGZ60" s="394"/>
      <c r="PHA60" s="395"/>
      <c r="PHB60" s="389"/>
      <c r="PHC60" s="390"/>
      <c r="PHD60" s="391"/>
      <c r="PHE60" s="392"/>
      <c r="PHF60" s="393"/>
      <c r="PHG60" s="394"/>
      <c r="PHH60" s="395"/>
      <c r="PHI60" s="389"/>
      <c r="PHJ60" s="390"/>
      <c r="PHK60" s="391"/>
      <c r="PHL60" s="392"/>
      <c r="PHM60" s="393"/>
      <c r="PHN60" s="394"/>
      <c r="PHO60" s="395"/>
      <c r="PHP60" s="389"/>
      <c r="PHQ60" s="390"/>
      <c r="PHR60" s="391"/>
      <c r="PHS60" s="392"/>
      <c r="PHT60" s="393"/>
      <c r="PHU60" s="394"/>
      <c r="PHV60" s="395"/>
      <c r="PHW60" s="389"/>
      <c r="PHX60" s="390"/>
      <c r="PHY60" s="391"/>
      <c r="PHZ60" s="392"/>
      <c r="PIA60" s="393"/>
      <c r="PIB60" s="394"/>
      <c r="PIC60" s="395"/>
      <c r="PID60" s="389"/>
      <c r="PIE60" s="390"/>
      <c r="PIF60" s="391"/>
      <c r="PIG60" s="392"/>
      <c r="PIH60" s="393"/>
      <c r="PII60" s="394"/>
      <c r="PIJ60" s="395"/>
      <c r="PIK60" s="389"/>
      <c r="PIL60" s="390"/>
      <c r="PIM60" s="391"/>
      <c r="PIN60" s="392"/>
      <c r="PIO60" s="393"/>
      <c r="PIP60" s="394"/>
      <c r="PIQ60" s="395"/>
      <c r="PIR60" s="389"/>
      <c r="PIS60" s="390"/>
      <c r="PIT60" s="391"/>
      <c r="PIU60" s="392"/>
      <c r="PIV60" s="393"/>
      <c r="PIW60" s="394"/>
      <c r="PIX60" s="395"/>
      <c r="PIY60" s="389"/>
      <c r="PIZ60" s="390"/>
      <c r="PJA60" s="391"/>
      <c r="PJB60" s="392"/>
      <c r="PJC60" s="393"/>
      <c r="PJD60" s="394"/>
      <c r="PJE60" s="395"/>
      <c r="PJF60" s="389"/>
      <c r="PJG60" s="390"/>
      <c r="PJH60" s="391"/>
      <c r="PJI60" s="392"/>
      <c r="PJJ60" s="393"/>
      <c r="PJK60" s="394"/>
      <c r="PJL60" s="395"/>
      <c r="PJM60" s="389"/>
      <c r="PJN60" s="390"/>
      <c r="PJO60" s="391"/>
      <c r="PJP60" s="392"/>
      <c r="PJQ60" s="393"/>
      <c r="PJR60" s="394"/>
      <c r="PJS60" s="395"/>
      <c r="PJT60" s="389"/>
      <c r="PJU60" s="390"/>
      <c r="PJV60" s="391"/>
      <c r="PJW60" s="392"/>
      <c r="PJX60" s="393"/>
      <c r="PJY60" s="394"/>
      <c r="PJZ60" s="395"/>
      <c r="PKA60" s="389"/>
      <c r="PKB60" s="390"/>
      <c r="PKC60" s="391"/>
      <c r="PKD60" s="392"/>
      <c r="PKE60" s="393"/>
      <c r="PKF60" s="394"/>
      <c r="PKG60" s="395"/>
      <c r="PKH60" s="389"/>
      <c r="PKI60" s="390"/>
      <c r="PKJ60" s="391"/>
      <c r="PKK60" s="392"/>
      <c r="PKL60" s="393"/>
      <c r="PKM60" s="394"/>
      <c r="PKN60" s="395"/>
      <c r="PKO60" s="389"/>
      <c r="PKP60" s="390"/>
      <c r="PKQ60" s="391"/>
      <c r="PKR60" s="392"/>
      <c r="PKS60" s="393"/>
      <c r="PKT60" s="394"/>
      <c r="PKU60" s="395"/>
      <c r="PKV60" s="389"/>
      <c r="PKW60" s="390"/>
      <c r="PKX60" s="391"/>
      <c r="PKY60" s="392"/>
      <c r="PKZ60" s="393"/>
      <c r="PLA60" s="394"/>
      <c r="PLB60" s="395"/>
      <c r="PLC60" s="389"/>
      <c r="PLD60" s="390"/>
      <c r="PLE60" s="391"/>
      <c r="PLF60" s="392"/>
      <c r="PLG60" s="393"/>
      <c r="PLH60" s="394"/>
      <c r="PLI60" s="395"/>
      <c r="PLJ60" s="389"/>
      <c r="PLK60" s="390"/>
      <c r="PLL60" s="391"/>
      <c r="PLM60" s="392"/>
      <c r="PLN60" s="393"/>
      <c r="PLO60" s="394"/>
      <c r="PLP60" s="395"/>
      <c r="PLQ60" s="389"/>
      <c r="PLR60" s="390"/>
      <c r="PLS60" s="391"/>
      <c r="PLT60" s="392"/>
      <c r="PLU60" s="393"/>
      <c r="PLV60" s="394"/>
      <c r="PLW60" s="395"/>
      <c r="PLX60" s="389"/>
      <c r="PLY60" s="390"/>
      <c r="PLZ60" s="391"/>
      <c r="PMA60" s="392"/>
      <c r="PMB60" s="393"/>
      <c r="PMC60" s="394"/>
      <c r="PMD60" s="395"/>
      <c r="PME60" s="389"/>
      <c r="PMF60" s="390"/>
      <c r="PMG60" s="391"/>
      <c r="PMH60" s="392"/>
      <c r="PMI60" s="393"/>
      <c r="PMJ60" s="394"/>
      <c r="PMK60" s="395"/>
      <c r="PML60" s="389"/>
      <c r="PMM60" s="390"/>
      <c r="PMN60" s="391"/>
      <c r="PMO60" s="392"/>
      <c r="PMP60" s="393"/>
      <c r="PMQ60" s="394"/>
      <c r="PMR60" s="395"/>
      <c r="PMS60" s="389"/>
      <c r="PMT60" s="390"/>
      <c r="PMU60" s="391"/>
      <c r="PMV60" s="392"/>
      <c r="PMW60" s="393"/>
      <c r="PMX60" s="394"/>
      <c r="PMY60" s="395"/>
      <c r="PMZ60" s="389"/>
      <c r="PNA60" s="390"/>
      <c r="PNB60" s="391"/>
      <c r="PNC60" s="392"/>
      <c r="PND60" s="393"/>
      <c r="PNE60" s="394"/>
      <c r="PNF60" s="395"/>
      <c r="PNG60" s="389"/>
      <c r="PNH60" s="390"/>
      <c r="PNI60" s="391"/>
      <c r="PNJ60" s="392"/>
      <c r="PNK60" s="393"/>
      <c r="PNL60" s="394"/>
      <c r="PNM60" s="395"/>
      <c r="PNN60" s="389"/>
      <c r="PNO60" s="390"/>
      <c r="PNP60" s="391"/>
      <c r="PNQ60" s="392"/>
      <c r="PNR60" s="393"/>
      <c r="PNS60" s="394"/>
      <c r="PNT60" s="395"/>
      <c r="PNU60" s="389"/>
      <c r="PNV60" s="390"/>
      <c r="PNW60" s="391"/>
      <c r="PNX60" s="392"/>
      <c r="PNY60" s="393"/>
      <c r="PNZ60" s="394"/>
      <c r="POA60" s="395"/>
      <c r="POB60" s="389"/>
      <c r="POC60" s="390"/>
      <c r="POD60" s="391"/>
      <c r="POE60" s="392"/>
      <c r="POF60" s="393"/>
      <c r="POG60" s="394"/>
      <c r="POH60" s="395"/>
      <c r="POI60" s="389"/>
      <c r="POJ60" s="390"/>
      <c r="POK60" s="391"/>
      <c r="POL60" s="392"/>
      <c r="POM60" s="393"/>
      <c r="PON60" s="394"/>
      <c r="POO60" s="395"/>
      <c r="POP60" s="389"/>
      <c r="POQ60" s="390"/>
      <c r="POR60" s="391"/>
      <c r="POS60" s="392"/>
      <c r="POT60" s="393"/>
      <c r="POU60" s="394"/>
      <c r="POV60" s="395"/>
      <c r="POW60" s="389"/>
      <c r="POX60" s="390"/>
      <c r="POY60" s="391"/>
      <c r="POZ60" s="392"/>
      <c r="PPA60" s="393"/>
      <c r="PPB60" s="394"/>
      <c r="PPC60" s="395"/>
      <c r="PPD60" s="389"/>
      <c r="PPE60" s="390"/>
      <c r="PPF60" s="391"/>
      <c r="PPG60" s="392"/>
      <c r="PPH60" s="393"/>
      <c r="PPI60" s="394"/>
      <c r="PPJ60" s="395"/>
      <c r="PPK60" s="389"/>
      <c r="PPL60" s="390"/>
      <c r="PPM60" s="391"/>
      <c r="PPN60" s="392"/>
      <c r="PPO60" s="393"/>
      <c r="PPP60" s="394"/>
      <c r="PPQ60" s="395"/>
      <c r="PPR60" s="389"/>
      <c r="PPS60" s="390"/>
      <c r="PPT60" s="391"/>
      <c r="PPU60" s="392"/>
      <c r="PPV60" s="393"/>
      <c r="PPW60" s="394"/>
      <c r="PPX60" s="395"/>
      <c r="PPY60" s="389"/>
      <c r="PPZ60" s="390"/>
      <c r="PQA60" s="391"/>
      <c r="PQB60" s="392"/>
      <c r="PQC60" s="393"/>
      <c r="PQD60" s="394"/>
      <c r="PQE60" s="395"/>
      <c r="PQF60" s="389"/>
      <c r="PQG60" s="390"/>
      <c r="PQH60" s="391"/>
      <c r="PQI60" s="392"/>
      <c r="PQJ60" s="393"/>
      <c r="PQK60" s="394"/>
      <c r="PQL60" s="395"/>
      <c r="PQM60" s="389"/>
      <c r="PQN60" s="390"/>
      <c r="PQO60" s="391"/>
      <c r="PQP60" s="392"/>
      <c r="PQQ60" s="393"/>
      <c r="PQR60" s="394"/>
      <c r="PQS60" s="395"/>
      <c r="PQT60" s="389"/>
      <c r="PQU60" s="390"/>
      <c r="PQV60" s="391"/>
      <c r="PQW60" s="392"/>
      <c r="PQX60" s="393"/>
      <c r="PQY60" s="394"/>
      <c r="PQZ60" s="395"/>
      <c r="PRA60" s="389"/>
      <c r="PRB60" s="390"/>
      <c r="PRC60" s="391"/>
      <c r="PRD60" s="392"/>
      <c r="PRE60" s="393"/>
      <c r="PRF60" s="394"/>
      <c r="PRG60" s="395"/>
      <c r="PRH60" s="389"/>
      <c r="PRI60" s="390"/>
      <c r="PRJ60" s="391"/>
      <c r="PRK60" s="392"/>
      <c r="PRL60" s="393"/>
      <c r="PRM60" s="394"/>
      <c r="PRN60" s="395"/>
      <c r="PRO60" s="389"/>
      <c r="PRP60" s="390"/>
      <c r="PRQ60" s="391"/>
      <c r="PRR60" s="392"/>
      <c r="PRS60" s="393"/>
      <c r="PRT60" s="394"/>
      <c r="PRU60" s="395"/>
      <c r="PRV60" s="389"/>
      <c r="PRW60" s="390"/>
      <c r="PRX60" s="391"/>
      <c r="PRY60" s="392"/>
      <c r="PRZ60" s="393"/>
      <c r="PSA60" s="394"/>
      <c r="PSB60" s="395"/>
      <c r="PSC60" s="389"/>
      <c r="PSD60" s="390"/>
      <c r="PSE60" s="391"/>
      <c r="PSF60" s="392"/>
      <c r="PSG60" s="393"/>
      <c r="PSH60" s="394"/>
      <c r="PSI60" s="395"/>
      <c r="PSJ60" s="389"/>
      <c r="PSK60" s="390"/>
      <c r="PSL60" s="391"/>
      <c r="PSM60" s="392"/>
      <c r="PSN60" s="393"/>
      <c r="PSO60" s="394"/>
      <c r="PSP60" s="395"/>
      <c r="PSQ60" s="389"/>
      <c r="PSR60" s="390"/>
      <c r="PSS60" s="391"/>
      <c r="PST60" s="392"/>
      <c r="PSU60" s="393"/>
      <c r="PSV60" s="394"/>
      <c r="PSW60" s="395"/>
      <c r="PSX60" s="389"/>
      <c r="PSY60" s="390"/>
      <c r="PSZ60" s="391"/>
      <c r="PTA60" s="392"/>
      <c r="PTB60" s="393"/>
      <c r="PTC60" s="394"/>
      <c r="PTD60" s="395"/>
      <c r="PTE60" s="389"/>
      <c r="PTF60" s="390"/>
      <c r="PTG60" s="391"/>
      <c r="PTH60" s="392"/>
      <c r="PTI60" s="393"/>
      <c r="PTJ60" s="394"/>
      <c r="PTK60" s="395"/>
      <c r="PTL60" s="389"/>
      <c r="PTM60" s="390"/>
      <c r="PTN60" s="391"/>
      <c r="PTO60" s="392"/>
      <c r="PTP60" s="393"/>
      <c r="PTQ60" s="394"/>
      <c r="PTR60" s="395"/>
      <c r="PTS60" s="389"/>
      <c r="PTT60" s="390"/>
      <c r="PTU60" s="391"/>
      <c r="PTV60" s="392"/>
      <c r="PTW60" s="393"/>
      <c r="PTX60" s="394"/>
      <c r="PTY60" s="395"/>
      <c r="PTZ60" s="389"/>
      <c r="PUA60" s="390"/>
      <c r="PUB60" s="391"/>
      <c r="PUC60" s="392"/>
      <c r="PUD60" s="393"/>
      <c r="PUE60" s="394"/>
      <c r="PUF60" s="395"/>
      <c r="PUG60" s="389"/>
      <c r="PUH60" s="390"/>
      <c r="PUI60" s="391"/>
      <c r="PUJ60" s="392"/>
      <c r="PUK60" s="393"/>
      <c r="PUL60" s="394"/>
      <c r="PUM60" s="395"/>
      <c r="PUN60" s="389"/>
      <c r="PUO60" s="390"/>
      <c r="PUP60" s="391"/>
      <c r="PUQ60" s="392"/>
      <c r="PUR60" s="393"/>
      <c r="PUS60" s="394"/>
      <c r="PUT60" s="395"/>
      <c r="PUU60" s="389"/>
      <c r="PUV60" s="390"/>
      <c r="PUW60" s="391"/>
      <c r="PUX60" s="392"/>
      <c r="PUY60" s="393"/>
      <c r="PUZ60" s="394"/>
      <c r="PVA60" s="395"/>
      <c r="PVB60" s="389"/>
      <c r="PVC60" s="390"/>
      <c r="PVD60" s="391"/>
      <c r="PVE60" s="392"/>
      <c r="PVF60" s="393"/>
      <c r="PVG60" s="394"/>
      <c r="PVH60" s="395"/>
      <c r="PVI60" s="389"/>
      <c r="PVJ60" s="390"/>
      <c r="PVK60" s="391"/>
      <c r="PVL60" s="392"/>
      <c r="PVM60" s="393"/>
      <c r="PVN60" s="394"/>
      <c r="PVO60" s="395"/>
      <c r="PVP60" s="389"/>
      <c r="PVQ60" s="390"/>
      <c r="PVR60" s="391"/>
      <c r="PVS60" s="392"/>
      <c r="PVT60" s="393"/>
      <c r="PVU60" s="394"/>
      <c r="PVV60" s="395"/>
      <c r="PVW60" s="389"/>
      <c r="PVX60" s="390"/>
      <c r="PVY60" s="391"/>
      <c r="PVZ60" s="392"/>
      <c r="PWA60" s="393"/>
      <c r="PWB60" s="394"/>
      <c r="PWC60" s="395"/>
      <c r="PWD60" s="389"/>
      <c r="PWE60" s="390"/>
      <c r="PWF60" s="391"/>
      <c r="PWG60" s="392"/>
      <c r="PWH60" s="393"/>
      <c r="PWI60" s="394"/>
      <c r="PWJ60" s="395"/>
      <c r="PWK60" s="389"/>
      <c r="PWL60" s="390"/>
      <c r="PWM60" s="391"/>
      <c r="PWN60" s="392"/>
      <c r="PWO60" s="393"/>
      <c r="PWP60" s="394"/>
      <c r="PWQ60" s="395"/>
      <c r="PWR60" s="389"/>
      <c r="PWS60" s="390"/>
      <c r="PWT60" s="391"/>
      <c r="PWU60" s="392"/>
      <c r="PWV60" s="393"/>
      <c r="PWW60" s="394"/>
      <c r="PWX60" s="395"/>
      <c r="PWY60" s="389"/>
      <c r="PWZ60" s="390"/>
      <c r="PXA60" s="391"/>
      <c r="PXB60" s="392"/>
      <c r="PXC60" s="393"/>
      <c r="PXD60" s="394"/>
      <c r="PXE60" s="395"/>
      <c r="PXF60" s="389"/>
      <c r="PXG60" s="390"/>
      <c r="PXH60" s="391"/>
      <c r="PXI60" s="392"/>
      <c r="PXJ60" s="393"/>
      <c r="PXK60" s="394"/>
      <c r="PXL60" s="395"/>
      <c r="PXM60" s="389"/>
      <c r="PXN60" s="390"/>
      <c r="PXO60" s="391"/>
      <c r="PXP60" s="392"/>
      <c r="PXQ60" s="393"/>
      <c r="PXR60" s="394"/>
      <c r="PXS60" s="395"/>
      <c r="PXT60" s="389"/>
      <c r="PXU60" s="390"/>
      <c r="PXV60" s="391"/>
      <c r="PXW60" s="392"/>
      <c r="PXX60" s="393"/>
      <c r="PXY60" s="394"/>
      <c r="PXZ60" s="395"/>
      <c r="PYA60" s="389"/>
      <c r="PYB60" s="390"/>
      <c r="PYC60" s="391"/>
      <c r="PYD60" s="392"/>
      <c r="PYE60" s="393"/>
      <c r="PYF60" s="394"/>
      <c r="PYG60" s="395"/>
      <c r="PYH60" s="389"/>
      <c r="PYI60" s="390"/>
      <c r="PYJ60" s="391"/>
      <c r="PYK60" s="392"/>
      <c r="PYL60" s="393"/>
      <c r="PYM60" s="394"/>
      <c r="PYN60" s="395"/>
      <c r="PYO60" s="389"/>
      <c r="PYP60" s="390"/>
      <c r="PYQ60" s="391"/>
      <c r="PYR60" s="392"/>
      <c r="PYS60" s="393"/>
      <c r="PYT60" s="394"/>
      <c r="PYU60" s="395"/>
      <c r="PYV60" s="389"/>
      <c r="PYW60" s="390"/>
      <c r="PYX60" s="391"/>
      <c r="PYY60" s="392"/>
      <c r="PYZ60" s="393"/>
      <c r="PZA60" s="394"/>
      <c r="PZB60" s="395"/>
      <c r="PZC60" s="389"/>
      <c r="PZD60" s="390"/>
      <c r="PZE60" s="391"/>
      <c r="PZF60" s="392"/>
      <c r="PZG60" s="393"/>
      <c r="PZH60" s="394"/>
      <c r="PZI60" s="395"/>
      <c r="PZJ60" s="389"/>
      <c r="PZK60" s="390"/>
      <c r="PZL60" s="391"/>
      <c r="PZM60" s="392"/>
      <c r="PZN60" s="393"/>
      <c r="PZO60" s="394"/>
      <c r="PZP60" s="395"/>
      <c r="PZQ60" s="389"/>
      <c r="PZR60" s="390"/>
      <c r="PZS60" s="391"/>
      <c r="PZT60" s="392"/>
      <c r="PZU60" s="393"/>
      <c r="PZV60" s="394"/>
      <c r="PZW60" s="395"/>
      <c r="PZX60" s="389"/>
      <c r="PZY60" s="390"/>
      <c r="PZZ60" s="391"/>
      <c r="QAA60" s="392"/>
      <c r="QAB60" s="393"/>
      <c r="QAC60" s="394"/>
      <c r="QAD60" s="395"/>
      <c r="QAE60" s="389"/>
      <c r="QAF60" s="390"/>
      <c r="QAG60" s="391"/>
      <c r="QAH60" s="392"/>
      <c r="QAI60" s="393"/>
      <c r="QAJ60" s="394"/>
      <c r="QAK60" s="395"/>
      <c r="QAL60" s="389"/>
      <c r="QAM60" s="390"/>
      <c r="QAN60" s="391"/>
      <c r="QAO60" s="392"/>
      <c r="QAP60" s="393"/>
      <c r="QAQ60" s="394"/>
      <c r="QAR60" s="395"/>
      <c r="QAS60" s="389"/>
      <c r="QAT60" s="390"/>
      <c r="QAU60" s="391"/>
      <c r="QAV60" s="392"/>
      <c r="QAW60" s="393"/>
      <c r="QAX60" s="394"/>
      <c r="QAY60" s="395"/>
      <c r="QAZ60" s="389"/>
      <c r="QBA60" s="390"/>
      <c r="QBB60" s="391"/>
      <c r="QBC60" s="392"/>
      <c r="QBD60" s="393"/>
      <c r="QBE60" s="394"/>
      <c r="QBF60" s="395"/>
      <c r="QBG60" s="389"/>
      <c r="QBH60" s="390"/>
      <c r="QBI60" s="391"/>
      <c r="QBJ60" s="392"/>
      <c r="QBK60" s="393"/>
      <c r="QBL60" s="394"/>
      <c r="QBM60" s="395"/>
      <c r="QBN60" s="389"/>
      <c r="QBO60" s="390"/>
      <c r="QBP60" s="391"/>
      <c r="QBQ60" s="392"/>
      <c r="QBR60" s="393"/>
      <c r="QBS60" s="394"/>
      <c r="QBT60" s="395"/>
      <c r="QBU60" s="389"/>
      <c r="QBV60" s="390"/>
      <c r="QBW60" s="391"/>
      <c r="QBX60" s="392"/>
      <c r="QBY60" s="393"/>
      <c r="QBZ60" s="394"/>
      <c r="QCA60" s="395"/>
      <c r="QCB60" s="389"/>
      <c r="QCC60" s="390"/>
      <c r="QCD60" s="391"/>
      <c r="QCE60" s="392"/>
      <c r="QCF60" s="393"/>
      <c r="QCG60" s="394"/>
      <c r="QCH60" s="395"/>
      <c r="QCI60" s="389"/>
      <c r="QCJ60" s="390"/>
      <c r="QCK60" s="391"/>
      <c r="QCL60" s="392"/>
      <c r="QCM60" s="393"/>
      <c r="QCN60" s="394"/>
      <c r="QCO60" s="395"/>
      <c r="QCP60" s="389"/>
      <c r="QCQ60" s="390"/>
      <c r="QCR60" s="391"/>
      <c r="QCS60" s="392"/>
      <c r="QCT60" s="393"/>
      <c r="QCU60" s="394"/>
      <c r="QCV60" s="395"/>
      <c r="QCW60" s="389"/>
      <c r="QCX60" s="390"/>
      <c r="QCY60" s="391"/>
      <c r="QCZ60" s="392"/>
      <c r="QDA60" s="393"/>
      <c r="QDB60" s="394"/>
      <c r="QDC60" s="395"/>
      <c r="QDD60" s="389"/>
      <c r="QDE60" s="390"/>
      <c r="QDF60" s="391"/>
      <c r="QDG60" s="392"/>
      <c r="QDH60" s="393"/>
      <c r="QDI60" s="394"/>
      <c r="QDJ60" s="395"/>
      <c r="QDK60" s="389"/>
      <c r="QDL60" s="390"/>
      <c r="QDM60" s="391"/>
      <c r="QDN60" s="392"/>
      <c r="QDO60" s="393"/>
      <c r="QDP60" s="394"/>
      <c r="QDQ60" s="395"/>
      <c r="QDR60" s="389"/>
      <c r="QDS60" s="390"/>
      <c r="QDT60" s="391"/>
      <c r="QDU60" s="392"/>
      <c r="QDV60" s="393"/>
      <c r="QDW60" s="394"/>
      <c r="QDX60" s="395"/>
      <c r="QDY60" s="389"/>
      <c r="QDZ60" s="390"/>
      <c r="QEA60" s="391"/>
      <c r="QEB60" s="392"/>
      <c r="QEC60" s="393"/>
      <c r="QED60" s="394"/>
      <c r="QEE60" s="395"/>
      <c r="QEF60" s="389"/>
      <c r="QEG60" s="390"/>
      <c r="QEH60" s="391"/>
      <c r="QEI60" s="392"/>
      <c r="QEJ60" s="393"/>
      <c r="QEK60" s="394"/>
      <c r="QEL60" s="395"/>
      <c r="QEM60" s="389"/>
      <c r="QEN60" s="390"/>
      <c r="QEO60" s="391"/>
      <c r="QEP60" s="392"/>
      <c r="QEQ60" s="393"/>
      <c r="QER60" s="394"/>
      <c r="QES60" s="395"/>
      <c r="QET60" s="389"/>
      <c r="QEU60" s="390"/>
      <c r="QEV60" s="391"/>
      <c r="QEW60" s="392"/>
      <c r="QEX60" s="393"/>
      <c r="QEY60" s="394"/>
      <c r="QEZ60" s="395"/>
      <c r="QFA60" s="389"/>
      <c r="QFB60" s="390"/>
      <c r="QFC60" s="391"/>
      <c r="QFD60" s="392"/>
      <c r="QFE60" s="393"/>
      <c r="QFF60" s="394"/>
      <c r="QFG60" s="395"/>
      <c r="QFH60" s="389"/>
      <c r="QFI60" s="390"/>
      <c r="QFJ60" s="391"/>
      <c r="QFK60" s="392"/>
      <c r="QFL60" s="393"/>
      <c r="QFM60" s="394"/>
      <c r="QFN60" s="395"/>
      <c r="QFO60" s="389"/>
      <c r="QFP60" s="390"/>
      <c r="QFQ60" s="391"/>
      <c r="QFR60" s="392"/>
      <c r="QFS60" s="393"/>
      <c r="QFT60" s="394"/>
      <c r="QFU60" s="395"/>
      <c r="QFV60" s="389"/>
      <c r="QFW60" s="390"/>
      <c r="QFX60" s="391"/>
      <c r="QFY60" s="392"/>
      <c r="QFZ60" s="393"/>
      <c r="QGA60" s="394"/>
      <c r="QGB60" s="395"/>
      <c r="QGC60" s="389"/>
      <c r="QGD60" s="390"/>
      <c r="QGE60" s="391"/>
      <c r="QGF60" s="392"/>
      <c r="QGG60" s="393"/>
      <c r="QGH60" s="394"/>
      <c r="QGI60" s="395"/>
      <c r="QGJ60" s="389"/>
      <c r="QGK60" s="390"/>
      <c r="QGL60" s="391"/>
      <c r="QGM60" s="392"/>
      <c r="QGN60" s="393"/>
      <c r="QGO60" s="394"/>
      <c r="QGP60" s="395"/>
      <c r="QGQ60" s="389"/>
      <c r="QGR60" s="390"/>
      <c r="QGS60" s="391"/>
      <c r="QGT60" s="392"/>
      <c r="QGU60" s="393"/>
      <c r="QGV60" s="394"/>
      <c r="QGW60" s="395"/>
      <c r="QGX60" s="389"/>
      <c r="QGY60" s="390"/>
      <c r="QGZ60" s="391"/>
      <c r="QHA60" s="392"/>
      <c r="QHB60" s="393"/>
      <c r="QHC60" s="394"/>
      <c r="QHD60" s="395"/>
      <c r="QHE60" s="389"/>
      <c r="QHF60" s="390"/>
      <c r="QHG60" s="391"/>
      <c r="QHH60" s="392"/>
      <c r="QHI60" s="393"/>
      <c r="QHJ60" s="394"/>
      <c r="QHK60" s="395"/>
      <c r="QHL60" s="389"/>
      <c r="QHM60" s="390"/>
      <c r="QHN60" s="391"/>
      <c r="QHO60" s="392"/>
      <c r="QHP60" s="393"/>
      <c r="QHQ60" s="394"/>
      <c r="QHR60" s="395"/>
      <c r="QHS60" s="389"/>
      <c r="QHT60" s="390"/>
      <c r="QHU60" s="391"/>
      <c r="QHV60" s="392"/>
      <c r="QHW60" s="393"/>
      <c r="QHX60" s="394"/>
      <c r="QHY60" s="395"/>
      <c r="QHZ60" s="389"/>
      <c r="QIA60" s="390"/>
      <c r="QIB60" s="391"/>
      <c r="QIC60" s="392"/>
      <c r="QID60" s="393"/>
      <c r="QIE60" s="394"/>
      <c r="QIF60" s="395"/>
      <c r="QIG60" s="389"/>
      <c r="QIH60" s="390"/>
      <c r="QII60" s="391"/>
      <c r="QIJ60" s="392"/>
      <c r="QIK60" s="393"/>
      <c r="QIL60" s="394"/>
      <c r="QIM60" s="395"/>
      <c r="QIN60" s="389"/>
      <c r="QIO60" s="390"/>
      <c r="QIP60" s="391"/>
      <c r="QIQ60" s="392"/>
      <c r="QIR60" s="393"/>
      <c r="QIS60" s="394"/>
      <c r="QIT60" s="395"/>
      <c r="QIU60" s="389"/>
      <c r="QIV60" s="390"/>
      <c r="QIW60" s="391"/>
      <c r="QIX60" s="392"/>
      <c r="QIY60" s="393"/>
      <c r="QIZ60" s="394"/>
      <c r="QJA60" s="395"/>
      <c r="QJB60" s="389"/>
      <c r="QJC60" s="390"/>
      <c r="QJD60" s="391"/>
      <c r="QJE60" s="392"/>
      <c r="QJF60" s="393"/>
      <c r="QJG60" s="394"/>
      <c r="QJH60" s="395"/>
      <c r="QJI60" s="389"/>
      <c r="QJJ60" s="390"/>
      <c r="QJK60" s="391"/>
      <c r="QJL60" s="392"/>
      <c r="QJM60" s="393"/>
      <c r="QJN60" s="394"/>
      <c r="QJO60" s="395"/>
      <c r="QJP60" s="389"/>
      <c r="QJQ60" s="390"/>
      <c r="QJR60" s="391"/>
      <c r="QJS60" s="392"/>
      <c r="QJT60" s="393"/>
      <c r="QJU60" s="394"/>
      <c r="QJV60" s="395"/>
      <c r="QJW60" s="389"/>
      <c r="QJX60" s="390"/>
      <c r="QJY60" s="391"/>
      <c r="QJZ60" s="392"/>
      <c r="QKA60" s="393"/>
      <c r="QKB60" s="394"/>
      <c r="QKC60" s="395"/>
      <c r="QKD60" s="389"/>
      <c r="QKE60" s="390"/>
      <c r="QKF60" s="391"/>
      <c r="QKG60" s="392"/>
      <c r="QKH60" s="393"/>
      <c r="QKI60" s="394"/>
      <c r="QKJ60" s="395"/>
      <c r="QKK60" s="389"/>
      <c r="QKL60" s="390"/>
      <c r="QKM60" s="391"/>
      <c r="QKN60" s="392"/>
      <c r="QKO60" s="393"/>
      <c r="QKP60" s="394"/>
      <c r="QKQ60" s="395"/>
      <c r="QKR60" s="389"/>
      <c r="QKS60" s="390"/>
      <c r="QKT60" s="391"/>
      <c r="QKU60" s="392"/>
      <c r="QKV60" s="393"/>
      <c r="QKW60" s="394"/>
      <c r="QKX60" s="395"/>
      <c r="QKY60" s="389"/>
      <c r="QKZ60" s="390"/>
      <c r="QLA60" s="391"/>
      <c r="QLB60" s="392"/>
      <c r="QLC60" s="393"/>
      <c r="QLD60" s="394"/>
      <c r="QLE60" s="395"/>
      <c r="QLF60" s="389"/>
      <c r="QLG60" s="390"/>
      <c r="QLH60" s="391"/>
      <c r="QLI60" s="392"/>
      <c r="QLJ60" s="393"/>
      <c r="QLK60" s="394"/>
      <c r="QLL60" s="395"/>
      <c r="QLM60" s="389"/>
      <c r="QLN60" s="390"/>
      <c r="QLO60" s="391"/>
      <c r="QLP60" s="392"/>
      <c r="QLQ60" s="393"/>
      <c r="QLR60" s="394"/>
      <c r="QLS60" s="395"/>
      <c r="QLT60" s="389"/>
      <c r="QLU60" s="390"/>
      <c r="QLV60" s="391"/>
      <c r="QLW60" s="392"/>
      <c r="QLX60" s="393"/>
      <c r="QLY60" s="394"/>
      <c r="QLZ60" s="395"/>
      <c r="QMA60" s="389"/>
      <c r="QMB60" s="390"/>
      <c r="QMC60" s="391"/>
      <c r="QMD60" s="392"/>
      <c r="QME60" s="393"/>
      <c r="QMF60" s="394"/>
      <c r="QMG60" s="395"/>
      <c r="QMH60" s="389"/>
      <c r="QMI60" s="390"/>
      <c r="QMJ60" s="391"/>
      <c r="QMK60" s="392"/>
      <c r="QML60" s="393"/>
      <c r="QMM60" s="394"/>
      <c r="QMN60" s="395"/>
      <c r="QMO60" s="389"/>
      <c r="QMP60" s="390"/>
      <c r="QMQ60" s="391"/>
      <c r="QMR60" s="392"/>
      <c r="QMS60" s="393"/>
      <c r="QMT60" s="394"/>
      <c r="QMU60" s="395"/>
      <c r="QMV60" s="389"/>
      <c r="QMW60" s="390"/>
      <c r="QMX60" s="391"/>
      <c r="QMY60" s="392"/>
      <c r="QMZ60" s="393"/>
      <c r="QNA60" s="394"/>
      <c r="QNB60" s="395"/>
      <c r="QNC60" s="389"/>
      <c r="QND60" s="390"/>
      <c r="QNE60" s="391"/>
      <c r="QNF60" s="392"/>
      <c r="QNG60" s="393"/>
      <c r="QNH60" s="394"/>
      <c r="QNI60" s="395"/>
      <c r="QNJ60" s="389"/>
      <c r="QNK60" s="390"/>
      <c r="QNL60" s="391"/>
      <c r="QNM60" s="392"/>
      <c r="QNN60" s="393"/>
      <c r="QNO60" s="394"/>
      <c r="QNP60" s="395"/>
      <c r="QNQ60" s="389"/>
      <c r="QNR60" s="390"/>
      <c r="QNS60" s="391"/>
      <c r="QNT60" s="392"/>
      <c r="QNU60" s="393"/>
      <c r="QNV60" s="394"/>
      <c r="QNW60" s="395"/>
      <c r="QNX60" s="389"/>
      <c r="QNY60" s="390"/>
      <c r="QNZ60" s="391"/>
      <c r="QOA60" s="392"/>
      <c r="QOB60" s="393"/>
      <c r="QOC60" s="394"/>
      <c r="QOD60" s="395"/>
      <c r="QOE60" s="389"/>
      <c r="QOF60" s="390"/>
      <c r="QOG60" s="391"/>
      <c r="QOH60" s="392"/>
      <c r="QOI60" s="393"/>
      <c r="QOJ60" s="394"/>
      <c r="QOK60" s="395"/>
      <c r="QOL60" s="389"/>
      <c r="QOM60" s="390"/>
      <c r="QON60" s="391"/>
      <c r="QOO60" s="392"/>
      <c r="QOP60" s="393"/>
      <c r="QOQ60" s="394"/>
      <c r="QOR60" s="395"/>
      <c r="QOS60" s="389"/>
      <c r="QOT60" s="390"/>
      <c r="QOU60" s="391"/>
      <c r="QOV60" s="392"/>
      <c r="QOW60" s="393"/>
      <c r="QOX60" s="394"/>
      <c r="QOY60" s="395"/>
      <c r="QOZ60" s="389"/>
      <c r="QPA60" s="390"/>
      <c r="QPB60" s="391"/>
      <c r="QPC60" s="392"/>
      <c r="QPD60" s="393"/>
      <c r="QPE60" s="394"/>
      <c r="QPF60" s="395"/>
      <c r="QPG60" s="389"/>
      <c r="QPH60" s="390"/>
      <c r="QPI60" s="391"/>
      <c r="QPJ60" s="392"/>
      <c r="QPK60" s="393"/>
      <c r="QPL60" s="394"/>
      <c r="QPM60" s="395"/>
      <c r="QPN60" s="389"/>
      <c r="QPO60" s="390"/>
      <c r="QPP60" s="391"/>
      <c r="QPQ60" s="392"/>
      <c r="QPR60" s="393"/>
      <c r="QPS60" s="394"/>
      <c r="QPT60" s="395"/>
      <c r="QPU60" s="389"/>
      <c r="QPV60" s="390"/>
      <c r="QPW60" s="391"/>
      <c r="QPX60" s="392"/>
      <c r="QPY60" s="393"/>
      <c r="QPZ60" s="394"/>
      <c r="QQA60" s="395"/>
      <c r="QQB60" s="389"/>
      <c r="QQC60" s="390"/>
      <c r="QQD60" s="391"/>
      <c r="QQE60" s="392"/>
      <c r="QQF60" s="393"/>
      <c r="QQG60" s="394"/>
      <c r="QQH60" s="395"/>
      <c r="QQI60" s="389"/>
      <c r="QQJ60" s="390"/>
      <c r="QQK60" s="391"/>
      <c r="QQL60" s="392"/>
      <c r="QQM60" s="393"/>
      <c r="QQN60" s="394"/>
      <c r="QQO60" s="395"/>
      <c r="QQP60" s="389"/>
      <c r="QQQ60" s="390"/>
      <c r="QQR60" s="391"/>
      <c r="QQS60" s="392"/>
      <c r="QQT60" s="393"/>
      <c r="QQU60" s="394"/>
      <c r="QQV60" s="395"/>
      <c r="QQW60" s="389"/>
      <c r="QQX60" s="390"/>
      <c r="QQY60" s="391"/>
      <c r="QQZ60" s="392"/>
      <c r="QRA60" s="393"/>
      <c r="QRB60" s="394"/>
      <c r="QRC60" s="395"/>
      <c r="QRD60" s="389"/>
      <c r="QRE60" s="390"/>
      <c r="QRF60" s="391"/>
      <c r="QRG60" s="392"/>
      <c r="QRH60" s="393"/>
      <c r="QRI60" s="394"/>
      <c r="QRJ60" s="395"/>
      <c r="QRK60" s="389"/>
      <c r="QRL60" s="390"/>
      <c r="QRM60" s="391"/>
      <c r="QRN60" s="392"/>
      <c r="QRO60" s="393"/>
      <c r="QRP60" s="394"/>
      <c r="QRQ60" s="395"/>
      <c r="QRR60" s="389"/>
      <c r="QRS60" s="390"/>
      <c r="QRT60" s="391"/>
      <c r="QRU60" s="392"/>
      <c r="QRV60" s="393"/>
      <c r="QRW60" s="394"/>
      <c r="QRX60" s="395"/>
      <c r="QRY60" s="389"/>
      <c r="QRZ60" s="390"/>
      <c r="QSA60" s="391"/>
      <c r="QSB60" s="392"/>
      <c r="QSC60" s="393"/>
      <c r="QSD60" s="394"/>
      <c r="QSE60" s="395"/>
      <c r="QSF60" s="389"/>
      <c r="QSG60" s="390"/>
      <c r="QSH60" s="391"/>
      <c r="QSI60" s="392"/>
      <c r="QSJ60" s="393"/>
      <c r="QSK60" s="394"/>
      <c r="QSL60" s="395"/>
      <c r="QSM60" s="389"/>
      <c r="QSN60" s="390"/>
      <c r="QSO60" s="391"/>
      <c r="QSP60" s="392"/>
      <c r="QSQ60" s="393"/>
      <c r="QSR60" s="394"/>
      <c r="QSS60" s="395"/>
      <c r="QST60" s="389"/>
      <c r="QSU60" s="390"/>
      <c r="QSV60" s="391"/>
      <c r="QSW60" s="392"/>
      <c r="QSX60" s="393"/>
      <c r="QSY60" s="394"/>
      <c r="QSZ60" s="395"/>
      <c r="QTA60" s="389"/>
      <c r="QTB60" s="390"/>
      <c r="QTC60" s="391"/>
      <c r="QTD60" s="392"/>
      <c r="QTE60" s="393"/>
      <c r="QTF60" s="394"/>
      <c r="QTG60" s="395"/>
      <c r="QTH60" s="389"/>
      <c r="QTI60" s="390"/>
      <c r="QTJ60" s="391"/>
      <c r="QTK60" s="392"/>
      <c r="QTL60" s="393"/>
      <c r="QTM60" s="394"/>
      <c r="QTN60" s="395"/>
      <c r="QTO60" s="389"/>
      <c r="QTP60" s="390"/>
      <c r="QTQ60" s="391"/>
      <c r="QTR60" s="392"/>
      <c r="QTS60" s="393"/>
      <c r="QTT60" s="394"/>
      <c r="QTU60" s="395"/>
      <c r="QTV60" s="389"/>
      <c r="QTW60" s="390"/>
      <c r="QTX60" s="391"/>
      <c r="QTY60" s="392"/>
      <c r="QTZ60" s="393"/>
      <c r="QUA60" s="394"/>
      <c r="QUB60" s="395"/>
      <c r="QUC60" s="389"/>
      <c r="QUD60" s="390"/>
      <c r="QUE60" s="391"/>
      <c r="QUF60" s="392"/>
      <c r="QUG60" s="393"/>
      <c r="QUH60" s="394"/>
      <c r="QUI60" s="395"/>
      <c r="QUJ60" s="389"/>
      <c r="QUK60" s="390"/>
      <c r="QUL60" s="391"/>
      <c r="QUM60" s="392"/>
      <c r="QUN60" s="393"/>
      <c r="QUO60" s="394"/>
      <c r="QUP60" s="395"/>
      <c r="QUQ60" s="389"/>
      <c r="QUR60" s="390"/>
      <c r="QUS60" s="391"/>
      <c r="QUT60" s="392"/>
      <c r="QUU60" s="393"/>
      <c r="QUV60" s="394"/>
      <c r="QUW60" s="395"/>
      <c r="QUX60" s="389"/>
      <c r="QUY60" s="390"/>
      <c r="QUZ60" s="391"/>
      <c r="QVA60" s="392"/>
      <c r="QVB60" s="393"/>
      <c r="QVC60" s="394"/>
      <c r="QVD60" s="395"/>
      <c r="QVE60" s="389"/>
      <c r="QVF60" s="390"/>
      <c r="QVG60" s="391"/>
      <c r="QVH60" s="392"/>
      <c r="QVI60" s="393"/>
      <c r="QVJ60" s="394"/>
      <c r="QVK60" s="395"/>
      <c r="QVL60" s="389"/>
      <c r="QVM60" s="390"/>
      <c r="QVN60" s="391"/>
      <c r="QVO60" s="392"/>
      <c r="QVP60" s="393"/>
      <c r="QVQ60" s="394"/>
      <c r="QVR60" s="395"/>
      <c r="QVS60" s="389"/>
      <c r="QVT60" s="390"/>
      <c r="QVU60" s="391"/>
      <c r="QVV60" s="392"/>
      <c r="QVW60" s="393"/>
      <c r="QVX60" s="394"/>
      <c r="QVY60" s="395"/>
      <c r="QVZ60" s="389"/>
      <c r="QWA60" s="390"/>
      <c r="QWB60" s="391"/>
      <c r="QWC60" s="392"/>
      <c r="QWD60" s="393"/>
      <c r="QWE60" s="394"/>
      <c r="QWF60" s="395"/>
      <c r="QWG60" s="389"/>
      <c r="QWH60" s="390"/>
      <c r="QWI60" s="391"/>
      <c r="QWJ60" s="392"/>
      <c r="QWK60" s="393"/>
      <c r="QWL60" s="394"/>
      <c r="QWM60" s="395"/>
      <c r="QWN60" s="389"/>
      <c r="QWO60" s="390"/>
      <c r="QWP60" s="391"/>
      <c r="QWQ60" s="392"/>
      <c r="QWR60" s="393"/>
      <c r="QWS60" s="394"/>
      <c r="QWT60" s="395"/>
      <c r="QWU60" s="389"/>
      <c r="QWV60" s="390"/>
      <c r="QWW60" s="391"/>
      <c r="QWX60" s="392"/>
      <c r="QWY60" s="393"/>
      <c r="QWZ60" s="394"/>
      <c r="QXA60" s="395"/>
      <c r="QXB60" s="389"/>
      <c r="QXC60" s="390"/>
      <c r="QXD60" s="391"/>
      <c r="QXE60" s="392"/>
      <c r="QXF60" s="393"/>
      <c r="QXG60" s="394"/>
      <c r="QXH60" s="395"/>
      <c r="QXI60" s="389"/>
      <c r="QXJ60" s="390"/>
      <c r="QXK60" s="391"/>
      <c r="QXL60" s="392"/>
      <c r="QXM60" s="393"/>
      <c r="QXN60" s="394"/>
      <c r="QXO60" s="395"/>
      <c r="QXP60" s="389"/>
      <c r="QXQ60" s="390"/>
      <c r="QXR60" s="391"/>
      <c r="QXS60" s="392"/>
      <c r="QXT60" s="393"/>
      <c r="QXU60" s="394"/>
      <c r="QXV60" s="395"/>
      <c r="QXW60" s="389"/>
      <c r="QXX60" s="390"/>
      <c r="QXY60" s="391"/>
      <c r="QXZ60" s="392"/>
      <c r="QYA60" s="393"/>
      <c r="QYB60" s="394"/>
      <c r="QYC60" s="395"/>
      <c r="QYD60" s="389"/>
      <c r="QYE60" s="390"/>
      <c r="QYF60" s="391"/>
      <c r="QYG60" s="392"/>
      <c r="QYH60" s="393"/>
      <c r="QYI60" s="394"/>
      <c r="QYJ60" s="395"/>
      <c r="QYK60" s="389"/>
      <c r="QYL60" s="390"/>
      <c r="QYM60" s="391"/>
      <c r="QYN60" s="392"/>
      <c r="QYO60" s="393"/>
      <c r="QYP60" s="394"/>
      <c r="QYQ60" s="395"/>
      <c r="QYR60" s="389"/>
      <c r="QYS60" s="390"/>
      <c r="QYT60" s="391"/>
      <c r="QYU60" s="392"/>
      <c r="QYV60" s="393"/>
      <c r="QYW60" s="394"/>
      <c r="QYX60" s="395"/>
      <c r="QYY60" s="389"/>
      <c r="QYZ60" s="390"/>
      <c r="QZA60" s="391"/>
      <c r="QZB60" s="392"/>
      <c r="QZC60" s="393"/>
      <c r="QZD60" s="394"/>
      <c r="QZE60" s="395"/>
      <c r="QZF60" s="389"/>
      <c r="QZG60" s="390"/>
      <c r="QZH60" s="391"/>
      <c r="QZI60" s="392"/>
      <c r="QZJ60" s="393"/>
      <c r="QZK60" s="394"/>
      <c r="QZL60" s="395"/>
      <c r="QZM60" s="389"/>
      <c r="QZN60" s="390"/>
      <c r="QZO60" s="391"/>
      <c r="QZP60" s="392"/>
      <c r="QZQ60" s="393"/>
      <c r="QZR60" s="394"/>
      <c r="QZS60" s="395"/>
      <c r="QZT60" s="389"/>
      <c r="QZU60" s="390"/>
      <c r="QZV60" s="391"/>
      <c r="QZW60" s="392"/>
      <c r="QZX60" s="393"/>
      <c r="QZY60" s="394"/>
      <c r="QZZ60" s="395"/>
      <c r="RAA60" s="389"/>
      <c r="RAB60" s="390"/>
      <c r="RAC60" s="391"/>
      <c r="RAD60" s="392"/>
      <c r="RAE60" s="393"/>
      <c r="RAF60" s="394"/>
      <c r="RAG60" s="395"/>
      <c r="RAH60" s="389"/>
      <c r="RAI60" s="390"/>
      <c r="RAJ60" s="391"/>
      <c r="RAK60" s="392"/>
      <c r="RAL60" s="393"/>
      <c r="RAM60" s="394"/>
      <c r="RAN60" s="395"/>
      <c r="RAO60" s="389"/>
      <c r="RAP60" s="390"/>
      <c r="RAQ60" s="391"/>
      <c r="RAR60" s="392"/>
      <c r="RAS60" s="393"/>
      <c r="RAT60" s="394"/>
      <c r="RAU60" s="395"/>
      <c r="RAV60" s="389"/>
      <c r="RAW60" s="390"/>
      <c r="RAX60" s="391"/>
      <c r="RAY60" s="392"/>
      <c r="RAZ60" s="393"/>
      <c r="RBA60" s="394"/>
      <c r="RBB60" s="395"/>
      <c r="RBC60" s="389"/>
      <c r="RBD60" s="390"/>
      <c r="RBE60" s="391"/>
      <c r="RBF60" s="392"/>
      <c r="RBG60" s="393"/>
      <c r="RBH60" s="394"/>
      <c r="RBI60" s="395"/>
      <c r="RBJ60" s="389"/>
      <c r="RBK60" s="390"/>
      <c r="RBL60" s="391"/>
      <c r="RBM60" s="392"/>
      <c r="RBN60" s="393"/>
      <c r="RBO60" s="394"/>
      <c r="RBP60" s="395"/>
      <c r="RBQ60" s="389"/>
      <c r="RBR60" s="390"/>
      <c r="RBS60" s="391"/>
      <c r="RBT60" s="392"/>
      <c r="RBU60" s="393"/>
      <c r="RBV60" s="394"/>
      <c r="RBW60" s="395"/>
      <c r="RBX60" s="389"/>
      <c r="RBY60" s="390"/>
      <c r="RBZ60" s="391"/>
      <c r="RCA60" s="392"/>
      <c r="RCB60" s="393"/>
      <c r="RCC60" s="394"/>
      <c r="RCD60" s="395"/>
      <c r="RCE60" s="389"/>
      <c r="RCF60" s="390"/>
      <c r="RCG60" s="391"/>
      <c r="RCH60" s="392"/>
      <c r="RCI60" s="393"/>
      <c r="RCJ60" s="394"/>
      <c r="RCK60" s="395"/>
      <c r="RCL60" s="389"/>
      <c r="RCM60" s="390"/>
      <c r="RCN60" s="391"/>
      <c r="RCO60" s="392"/>
      <c r="RCP60" s="393"/>
      <c r="RCQ60" s="394"/>
      <c r="RCR60" s="395"/>
      <c r="RCS60" s="389"/>
      <c r="RCT60" s="390"/>
      <c r="RCU60" s="391"/>
      <c r="RCV60" s="392"/>
      <c r="RCW60" s="393"/>
      <c r="RCX60" s="394"/>
      <c r="RCY60" s="395"/>
      <c r="RCZ60" s="389"/>
      <c r="RDA60" s="390"/>
      <c r="RDB60" s="391"/>
      <c r="RDC60" s="392"/>
      <c r="RDD60" s="393"/>
      <c r="RDE60" s="394"/>
      <c r="RDF60" s="395"/>
      <c r="RDG60" s="389"/>
      <c r="RDH60" s="390"/>
      <c r="RDI60" s="391"/>
      <c r="RDJ60" s="392"/>
      <c r="RDK60" s="393"/>
      <c r="RDL60" s="394"/>
      <c r="RDM60" s="395"/>
      <c r="RDN60" s="389"/>
      <c r="RDO60" s="390"/>
      <c r="RDP60" s="391"/>
      <c r="RDQ60" s="392"/>
      <c r="RDR60" s="393"/>
      <c r="RDS60" s="394"/>
      <c r="RDT60" s="395"/>
      <c r="RDU60" s="389"/>
      <c r="RDV60" s="390"/>
      <c r="RDW60" s="391"/>
      <c r="RDX60" s="392"/>
      <c r="RDY60" s="393"/>
      <c r="RDZ60" s="394"/>
      <c r="REA60" s="395"/>
      <c r="REB60" s="389"/>
      <c r="REC60" s="390"/>
      <c r="RED60" s="391"/>
      <c r="REE60" s="392"/>
      <c r="REF60" s="393"/>
      <c r="REG60" s="394"/>
      <c r="REH60" s="395"/>
      <c r="REI60" s="389"/>
      <c r="REJ60" s="390"/>
      <c r="REK60" s="391"/>
      <c r="REL60" s="392"/>
      <c r="REM60" s="393"/>
      <c r="REN60" s="394"/>
      <c r="REO60" s="395"/>
      <c r="REP60" s="389"/>
      <c r="REQ60" s="390"/>
      <c r="RER60" s="391"/>
      <c r="RES60" s="392"/>
      <c r="RET60" s="393"/>
      <c r="REU60" s="394"/>
      <c r="REV60" s="395"/>
      <c r="REW60" s="389"/>
      <c r="REX60" s="390"/>
      <c r="REY60" s="391"/>
      <c r="REZ60" s="392"/>
      <c r="RFA60" s="393"/>
      <c r="RFB60" s="394"/>
      <c r="RFC60" s="395"/>
      <c r="RFD60" s="389"/>
      <c r="RFE60" s="390"/>
      <c r="RFF60" s="391"/>
      <c r="RFG60" s="392"/>
      <c r="RFH60" s="393"/>
      <c r="RFI60" s="394"/>
      <c r="RFJ60" s="395"/>
      <c r="RFK60" s="389"/>
      <c r="RFL60" s="390"/>
      <c r="RFM60" s="391"/>
      <c r="RFN60" s="392"/>
      <c r="RFO60" s="393"/>
      <c r="RFP60" s="394"/>
      <c r="RFQ60" s="395"/>
      <c r="RFR60" s="389"/>
      <c r="RFS60" s="390"/>
      <c r="RFT60" s="391"/>
      <c r="RFU60" s="392"/>
      <c r="RFV60" s="393"/>
      <c r="RFW60" s="394"/>
      <c r="RFX60" s="395"/>
      <c r="RFY60" s="389"/>
      <c r="RFZ60" s="390"/>
      <c r="RGA60" s="391"/>
      <c r="RGB60" s="392"/>
      <c r="RGC60" s="393"/>
      <c r="RGD60" s="394"/>
      <c r="RGE60" s="395"/>
      <c r="RGF60" s="389"/>
      <c r="RGG60" s="390"/>
      <c r="RGH60" s="391"/>
      <c r="RGI60" s="392"/>
      <c r="RGJ60" s="393"/>
      <c r="RGK60" s="394"/>
      <c r="RGL60" s="395"/>
      <c r="RGM60" s="389"/>
      <c r="RGN60" s="390"/>
      <c r="RGO60" s="391"/>
      <c r="RGP60" s="392"/>
      <c r="RGQ60" s="393"/>
      <c r="RGR60" s="394"/>
      <c r="RGS60" s="395"/>
      <c r="RGT60" s="389"/>
      <c r="RGU60" s="390"/>
      <c r="RGV60" s="391"/>
      <c r="RGW60" s="392"/>
      <c r="RGX60" s="393"/>
      <c r="RGY60" s="394"/>
      <c r="RGZ60" s="395"/>
      <c r="RHA60" s="389"/>
      <c r="RHB60" s="390"/>
      <c r="RHC60" s="391"/>
      <c r="RHD60" s="392"/>
      <c r="RHE60" s="393"/>
      <c r="RHF60" s="394"/>
      <c r="RHG60" s="395"/>
      <c r="RHH60" s="389"/>
      <c r="RHI60" s="390"/>
      <c r="RHJ60" s="391"/>
      <c r="RHK60" s="392"/>
      <c r="RHL60" s="393"/>
      <c r="RHM60" s="394"/>
      <c r="RHN60" s="395"/>
      <c r="RHO60" s="389"/>
      <c r="RHP60" s="390"/>
      <c r="RHQ60" s="391"/>
      <c r="RHR60" s="392"/>
      <c r="RHS60" s="393"/>
      <c r="RHT60" s="394"/>
      <c r="RHU60" s="395"/>
      <c r="RHV60" s="389"/>
      <c r="RHW60" s="390"/>
      <c r="RHX60" s="391"/>
      <c r="RHY60" s="392"/>
      <c r="RHZ60" s="393"/>
      <c r="RIA60" s="394"/>
      <c r="RIB60" s="395"/>
      <c r="RIC60" s="389"/>
      <c r="RID60" s="390"/>
      <c r="RIE60" s="391"/>
      <c r="RIF60" s="392"/>
      <c r="RIG60" s="393"/>
      <c r="RIH60" s="394"/>
      <c r="RII60" s="395"/>
      <c r="RIJ60" s="389"/>
      <c r="RIK60" s="390"/>
      <c r="RIL60" s="391"/>
      <c r="RIM60" s="392"/>
      <c r="RIN60" s="393"/>
      <c r="RIO60" s="394"/>
      <c r="RIP60" s="395"/>
      <c r="RIQ60" s="389"/>
      <c r="RIR60" s="390"/>
      <c r="RIS60" s="391"/>
      <c r="RIT60" s="392"/>
      <c r="RIU60" s="393"/>
      <c r="RIV60" s="394"/>
      <c r="RIW60" s="395"/>
      <c r="RIX60" s="389"/>
      <c r="RIY60" s="390"/>
      <c r="RIZ60" s="391"/>
      <c r="RJA60" s="392"/>
      <c r="RJB60" s="393"/>
      <c r="RJC60" s="394"/>
      <c r="RJD60" s="395"/>
      <c r="RJE60" s="389"/>
      <c r="RJF60" s="390"/>
      <c r="RJG60" s="391"/>
      <c r="RJH60" s="392"/>
      <c r="RJI60" s="393"/>
      <c r="RJJ60" s="394"/>
      <c r="RJK60" s="395"/>
      <c r="RJL60" s="389"/>
      <c r="RJM60" s="390"/>
      <c r="RJN60" s="391"/>
      <c r="RJO60" s="392"/>
      <c r="RJP60" s="393"/>
      <c r="RJQ60" s="394"/>
      <c r="RJR60" s="395"/>
      <c r="RJS60" s="389"/>
      <c r="RJT60" s="390"/>
      <c r="RJU60" s="391"/>
      <c r="RJV60" s="392"/>
      <c r="RJW60" s="393"/>
      <c r="RJX60" s="394"/>
      <c r="RJY60" s="395"/>
      <c r="RJZ60" s="389"/>
      <c r="RKA60" s="390"/>
      <c r="RKB60" s="391"/>
      <c r="RKC60" s="392"/>
      <c r="RKD60" s="393"/>
      <c r="RKE60" s="394"/>
      <c r="RKF60" s="395"/>
      <c r="RKG60" s="389"/>
      <c r="RKH60" s="390"/>
      <c r="RKI60" s="391"/>
      <c r="RKJ60" s="392"/>
      <c r="RKK60" s="393"/>
      <c r="RKL60" s="394"/>
      <c r="RKM60" s="395"/>
      <c r="RKN60" s="389"/>
      <c r="RKO60" s="390"/>
      <c r="RKP60" s="391"/>
      <c r="RKQ60" s="392"/>
      <c r="RKR60" s="393"/>
      <c r="RKS60" s="394"/>
      <c r="RKT60" s="395"/>
      <c r="RKU60" s="389"/>
      <c r="RKV60" s="390"/>
      <c r="RKW60" s="391"/>
      <c r="RKX60" s="392"/>
      <c r="RKY60" s="393"/>
      <c r="RKZ60" s="394"/>
      <c r="RLA60" s="395"/>
      <c r="RLB60" s="389"/>
      <c r="RLC60" s="390"/>
      <c r="RLD60" s="391"/>
      <c r="RLE60" s="392"/>
      <c r="RLF60" s="393"/>
      <c r="RLG60" s="394"/>
      <c r="RLH60" s="395"/>
      <c r="RLI60" s="389"/>
      <c r="RLJ60" s="390"/>
      <c r="RLK60" s="391"/>
      <c r="RLL60" s="392"/>
      <c r="RLM60" s="393"/>
      <c r="RLN60" s="394"/>
      <c r="RLO60" s="395"/>
      <c r="RLP60" s="389"/>
      <c r="RLQ60" s="390"/>
      <c r="RLR60" s="391"/>
      <c r="RLS60" s="392"/>
      <c r="RLT60" s="393"/>
      <c r="RLU60" s="394"/>
      <c r="RLV60" s="395"/>
      <c r="RLW60" s="389"/>
      <c r="RLX60" s="390"/>
      <c r="RLY60" s="391"/>
      <c r="RLZ60" s="392"/>
      <c r="RMA60" s="393"/>
      <c r="RMB60" s="394"/>
      <c r="RMC60" s="395"/>
      <c r="RMD60" s="389"/>
      <c r="RME60" s="390"/>
      <c r="RMF60" s="391"/>
      <c r="RMG60" s="392"/>
      <c r="RMH60" s="393"/>
      <c r="RMI60" s="394"/>
      <c r="RMJ60" s="395"/>
      <c r="RMK60" s="389"/>
      <c r="RML60" s="390"/>
      <c r="RMM60" s="391"/>
      <c r="RMN60" s="392"/>
      <c r="RMO60" s="393"/>
      <c r="RMP60" s="394"/>
      <c r="RMQ60" s="395"/>
      <c r="RMR60" s="389"/>
      <c r="RMS60" s="390"/>
      <c r="RMT60" s="391"/>
      <c r="RMU60" s="392"/>
      <c r="RMV60" s="393"/>
      <c r="RMW60" s="394"/>
      <c r="RMX60" s="395"/>
      <c r="RMY60" s="389"/>
      <c r="RMZ60" s="390"/>
      <c r="RNA60" s="391"/>
      <c r="RNB60" s="392"/>
      <c r="RNC60" s="393"/>
      <c r="RND60" s="394"/>
      <c r="RNE60" s="395"/>
      <c r="RNF60" s="389"/>
      <c r="RNG60" s="390"/>
      <c r="RNH60" s="391"/>
      <c r="RNI60" s="392"/>
      <c r="RNJ60" s="393"/>
      <c r="RNK60" s="394"/>
      <c r="RNL60" s="395"/>
      <c r="RNM60" s="389"/>
      <c r="RNN60" s="390"/>
      <c r="RNO60" s="391"/>
      <c r="RNP60" s="392"/>
      <c r="RNQ60" s="393"/>
      <c r="RNR60" s="394"/>
      <c r="RNS60" s="395"/>
      <c r="RNT60" s="389"/>
      <c r="RNU60" s="390"/>
      <c r="RNV60" s="391"/>
      <c r="RNW60" s="392"/>
      <c r="RNX60" s="393"/>
      <c r="RNY60" s="394"/>
      <c r="RNZ60" s="395"/>
      <c r="ROA60" s="389"/>
      <c r="ROB60" s="390"/>
      <c r="ROC60" s="391"/>
      <c r="ROD60" s="392"/>
      <c r="ROE60" s="393"/>
      <c r="ROF60" s="394"/>
      <c r="ROG60" s="395"/>
      <c r="ROH60" s="389"/>
      <c r="ROI60" s="390"/>
      <c r="ROJ60" s="391"/>
      <c r="ROK60" s="392"/>
      <c r="ROL60" s="393"/>
      <c r="ROM60" s="394"/>
      <c r="RON60" s="395"/>
      <c r="ROO60" s="389"/>
      <c r="ROP60" s="390"/>
      <c r="ROQ60" s="391"/>
      <c r="ROR60" s="392"/>
      <c r="ROS60" s="393"/>
      <c r="ROT60" s="394"/>
      <c r="ROU60" s="395"/>
      <c r="ROV60" s="389"/>
      <c r="ROW60" s="390"/>
      <c r="ROX60" s="391"/>
      <c r="ROY60" s="392"/>
      <c r="ROZ60" s="393"/>
      <c r="RPA60" s="394"/>
      <c r="RPB60" s="395"/>
      <c r="RPC60" s="389"/>
      <c r="RPD60" s="390"/>
      <c r="RPE60" s="391"/>
      <c r="RPF60" s="392"/>
      <c r="RPG60" s="393"/>
      <c r="RPH60" s="394"/>
      <c r="RPI60" s="395"/>
      <c r="RPJ60" s="389"/>
      <c r="RPK60" s="390"/>
      <c r="RPL60" s="391"/>
      <c r="RPM60" s="392"/>
      <c r="RPN60" s="393"/>
      <c r="RPO60" s="394"/>
      <c r="RPP60" s="395"/>
      <c r="RPQ60" s="389"/>
      <c r="RPR60" s="390"/>
      <c r="RPS60" s="391"/>
      <c r="RPT60" s="392"/>
      <c r="RPU60" s="393"/>
      <c r="RPV60" s="394"/>
      <c r="RPW60" s="395"/>
      <c r="RPX60" s="389"/>
      <c r="RPY60" s="390"/>
      <c r="RPZ60" s="391"/>
      <c r="RQA60" s="392"/>
      <c r="RQB60" s="393"/>
      <c r="RQC60" s="394"/>
      <c r="RQD60" s="395"/>
      <c r="RQE60" s="389"/>
      <c r="RQF60" s="390"/>
      <c r="RQG60" s="391"/>
      <c r="RQH60" s="392"/>
      <c r="RQI60" s="393"/>
      <c r="RQJ60" s="394"/>
      <c r="RQK60" s="395"/>
      <c r="RQL60" s="389"/>
      <c r="RQM60" s="390"/>
      <c r="RQN60" s="391"/>
      <c r="RQO60" s="392"/>
      <c r="RQP60" s="393"/>
      <c r="RQQ60" s="394"/>
      <c r="RQR60" s="395"/>
      <c r="RQS60" s="389"/>
      <c r="RQT60" s="390"/>
      <c r="RQU60" s="391"/>
      <c r="RQV60" s="392"/>
      <c r="RQW60" s="393"/>
      <c r="RQX60" s="394"/>
      <c r="RQY60" s="395"/>
      <c r="RQZ60" s="389"/>
      <c r="RRA60" s="390"/>
      <c r="RRB60" s="391"/>
      <c r="RRC60" s="392"/>
      <c r="RRD60" s="393"/>
      <c r="RRE60" s="394"/>
      <c r="RRF60" s="395"/>
      <c r="RRG60" s="389"/>
      <c r="RRH60" s="390"/>
      <c r="RRI60" s="391"/>
      <c r="RRJ60" s="392"/>
      <c r="RRK60" s="393"/>
      <c r="RRL60" s="394"/>
      <c r="RRM60" s="395"/>
      <c r="RRN60" s="389"/>
      <c r="RRO60" s="390"/>
      <c r="RRP60" s="391"/>
      <c r="RRQ60" s="392"/>
      <c r="RRR60" s="393"/>
      <c r="RRS60" s="394"/>
      <c r="RRT60" s="395"/>
      <c r="RRU60" s="389"/>
      <c r="RRV60" s="390"/>
      <c r="RRW60" s="391"/>
      <c r="RRX60" s="392"/>
      <c r="RRY60" s="393"/>
      <c r="RRZ60" s="394"/>
      <c r="RSA60" s="395"/>
      <c r="RSB60" s="389"/>
      <c r="RSC60" s="390"/>
      <c r="RSD60" s="391"/>
      <c r="RSE60" s="392"/>
      <c r="RSF60" s="393"/>
      <c r="RSG60" s="394"/>
      <c r="RSH60" s="395"/>
      <c r="RSI60" s="389"/>
      <c r="RSJ60" s="390"/>
      <c r="RSK60" s="391"/>
      <c r="RSL60" s="392"/>
      <c r="RSM60" s="393"/>
      <c r="RSN60" s="394"/>
      <c r="RSO60" s="395"/>
      <c r="RSP60" s="389"/>
      <c r="RSQ60" s="390"/>
      <c r="RSR60" s="391"/>
      <c r="RSS60" s="392"/>
      <c r="RST60" s="393"/>
      <c r="RSU60" s="394"/>
      <c r="RSV60" s="395"/>
      <c r="RSW60" s="389"/>
      <c r="RSX60" s="390"/>
      <c r="RSY60" s="391"/>
      <c r="RSZ60" s="392"/>
      <c r="RTA60" s="393"/>
      <c r="RTB60" s="394"/>
      <c r="RTC60" s="395"/>
      <c r="RTD60" s="389"/>
      <c r="RTE60" s="390"/>
      <c r="RTF60" s="391"/>
      <c r="RTG60" s="392"/>
      <c r="RTH60" s="393"/>
      <c r="RTI60" s="394"/>
      <c r="RTJ60" s="395"/>
      <c r="RTK60" s="389"/>
      <c r="RTL60" s="390"/>
      <c r="RTM60" s="391"/>
      <c r="RTN60" s="392"/>
      <c r="RTO60" s="393"/>
      <c r="RTP60" s="394"/>
      <c r="RTQ60" s="395"/>
      <c r="RTR60" s="389"/>
      <c r="RTS60" s="390"/>
      <c r="RTT60" s="391"/>
      <c r="RTU60" s="392"/>
      <c r="RTV60" s="393"/>
      <c r="RTW60" s="394"/>
      <c r="RTX60" s="395"/>
      <c r="RTY60" s="389"/>
      <c r="RTZ60" s="390"/>
      <c r="RUA60" s="391"/>
      <c r="RUB60" s="392"/>
      <c r="RUC60" s="393"/>
      <c r="RUD60" s="394"/>
      <c r="RUE60" s="395"/>
      <c r="RUF60" s="389"/>
      <c r="RUG60" s="390"/>
      <c r="RUH60" s="391"/>
      <c r="RUI60" s="392"/>
      <c r="RUJ60" s="393"/>
      <c r="RUK60" s="394"/>
      <c r="RUL60" s="395"/>
      <c r="RUM60" s="389"/>
      <c r="RUN60" s="390"/>
      <c r="RUO60" s="391"/>
      <c r="RUP60" s="392"/>
      <c r="RUQ60" s="393"/>
      <c r="RUR60" s="394"/>
      <c r="RUS60" s="395"/>
      <c r="RUT60" s="389"/>
      <c r="RUU60" s="390"/>
      <c r="RUV60" s="391"/>
      <c r="RUW60" s="392"/>
      <c r="RUX60" s="393"/>
      <c r="RUY60" s="394"/>
      <c r="RUZ60" s="395"/>
      <c r="RVA60" s="389"/>
      <c r="RVB60" s="390"/>
      <c r="RVC60" s="391"/>
      <c r="RVD60" s="392"/>
      <c r="RVE60" s="393"/>
      <c r="RVF60" s="394"/>
      <c r="RVG60" s="395"/>
      <c r="RVH60" s="389"/>
      <c r="RVI60" s="390"/>
      <c r="RVJ60" s="391"/>
      <c r="RVK60" s="392"/>
      <c r="RVL60" s="393"/>
      <c r="RVM60" s="394"/>
      <c r="RVN60" s="395"/>
      <c r="RVO60" s="389"/>
      <c r="RVP60" s="390"/>
      <c r="RVQ60" s="391"/>
      <c r="RVR60" s="392"/>
      <c r="RVS60" s="393"/>
      <c r="RVT60" s="394"/>
      <c r="RVU60" s="395"/>
      <c r="RVV60" s="389"/>
      <c r="RVW60" s="390"/>
      <c r="RVX60" s="391"/>
      <c r="RVY60" s="392"/>
      <c r="RVZ60" s="393"/>
      <c r="RWA60" s="394"/>
      <c r="RWB60" s="395"/>
      <c r="RWC60" s="389"/>
      <c r="RWD60" s="390"/>
      <c r="RWE60" s="391"/>
      <c r="RWF60" s="392"/>
      <c r="RWG60" s="393"/>
      <c r="RWH60" s="394"/>
      <c r="RWI60" s="395"/>
      <c r="RWJ60" s="389"/>
      <c r="RWK60" s="390"/>
      <c r="RWL60" s="391"/>
      <c r="RWM60" s="392"/>
      <c r="RWN60" s="393"/>
      <c r="RWO60" s="394"/>
      <c r="RWP60" s="395"/>
      <c r="RWQ60" s="389"/>
      <c r="RWR60" s="390"/>
      <c r="RWS60" s="391"/>
      <c r="RWT60" s="392"/>
      <c r="RWU60" s="393"/>
      <c r="RWV60" s="394"/>
      <c r="RWW60" s="395"/>
      <c r="RWX60" s="389"/>
      <c r="RWY60" s="390"/>
      <c r="RWZ60" s="391"/>
      <c r="RXA60" s="392"/>
      <c r="RXB60" s="393"/>
      <c r="RXC60" s="394"/>
      <c r="RXD60" s="395"/>
      <c r="RXE60" s="389"/>
      <c r="RXF60" s="390"/>
      <c r="RXG60" s="391"/>
      <c r="RXH60" s="392"/>
      <c r="RXI60" s="393"/>
      <c r="RXJ60" s="394"/>
      <c r="RXK60" s="395"/>
      <c r="RXL60" s="389"/>
      <c r="RXM60" s="390"/>
      <c r="RXN60" s="391"/>
      <c r="RXO60" s="392"/>
      <c r="RXP60" s="393"/>
      <c r="RXQ60" s="394"/>
      <c r="RXR60" s="395"/>
      <c r="RXS60" s="389"/>
      <c r="RXT60" s="390"/>
      <c r="RXU60" s="391"/>
      <c r="RXV60" s="392"/>
      <c r="RXW60" s="393"/>
      <c r="RXX60" s="394"/>
      <c r="RXY60" s="395"/>
      <c r="RXZ60" s="389"/>
      <c r="RYA60" s="390"/>
      <c r="RYB60" s="391"/>
      <c r="RYC60" s="392"/>
      <c r="RYD60" s="393"/>
      <c r="RYE60" s="394"/>
      <c r="RYF60" s="395"/>
      <c r="RYG60" s="389"/>
      <c r="RYH60" s="390"/>
      <c r="RYI60" s="391"/>
      <c r="RYJ60" s="392"/>
      <c r="RYK60" s="393"/>
      <c r="RYL60" s="394"/>
      <c r="RYM60" s="395"/>
      <c r="RYN60" s="389"/>
      <c r="RYO60" s="390"/>
      <c r="RYP60" s="391"/>
      <c r="RYQ60" s="392"/>
      <c r="RYR60" s="393"/>
      <c r="RYS60" s="394"/>
      <c r="RYT60" s="395"/>
      <c r="RYU60" s="389"/>
      <c r="RYV60" s="390"/>
      <c r="RYW60" s="391"/>
      <c r="RYX60" s="392"/>
      <c r="RYY60" s="393"/>
      <c r="RYZ60" s="394"/>
      <c r="RZA60" s="395"/>
      <c r="RZB60" s="389"/>
      <c r="RZC60" s="390"/>
      <c r="RZD60" s="391"/>
      <c r="RZE60" s="392"/>
      <c r="RZF60" s="393"/>
      <c r="RZG60" s="394"/>
      <c r="RZH60" s="395"/>
      <c r="RZI60" s="389"/>
      <c r="RZJ60" s="390"/>
      <c r="RZK60" s="391"/>
      <c r="RZL60" s="392"/>
      <c r="RZM60" s="393"/>
      <c r="RZN60" s="394"/>
      <c r="RZO60" s="395"/>
      <c r="RZP60" s="389"/>
      <c r="RZQ60" s="390"/>
      <c r="RZR60" s="391"/>
      <c r="RZS60" s="392"/>
      <c r="RZT60" s="393"/>
      <c r="RZU60" s="394"/>
      <c r="RZV60" s="395"/>
      <c r="RZW60" s="389"/>
      <c r="RZX60" s="390"/>
      <c r="RZY60" s="391"/>
      <c r="RZZ60" s="392"/>
      <c r="SAA60" s="393"/>
      <c r="SAB60" s="394"/>
      <c r="SAC60" s="395"/>
      <c r="SAD60" s="389"/>
      <c r="SAE60" s="390"/>
      <c r="SAF60" s="391"/>
      <c r="SAG60" s="392"/>
      <c r="SAH60" s="393"/>
      <c r="SAI60" s="394"/>
      <c r="SAJ60" s="395"/>
      <c r="SAK60" s="389"/>
      <c r="SAL60" s="390"/>
      <c r="SAM60" s="391"/>
      <c r="SAN60" s="392"/>
      <c r="SAO60" s="393"/>
      <c r="SAP60" s="394"/>
      <c r="SAQ60" s="395"/>
      <c r="SAR60" s="389"/>
      <c r="SAS60" s="390"/>
      <c r="SAT60" s="391"/>
      <c r="SAU60" s="392"/>
      <c r="SAV60" s="393"/>
      <c r="SAW60" s="394"/>
      <c r="SAX60" s="395"/>
      <c r="SAY60" s="389"/>
      <c r="SAZ60" s="390"/>
      <c r="SBA60" s="391"/>
      <c r="SBB60" s="392"/>
      <c r="SBC60" s="393"/>
      <c r="SBD60" s="394"/>
      <c r="SBE60" s="395"/>
      <c r="SBF60" s="389"/>
      <c r="SBG60" s="390"/>
      <c r="SBH60" s="391"/>
      <c r="SBI60" s="392"/>
      <c r="SBJ60" s="393"/>
      <c r="SBK60" s="394"/>
      <c r="SBL60" s="395"/>
      <c r="SBM60" s="389"/>
      <c r="SBN60" s="390"/>
      <c r="SBO60" s="391"/>
      <c r="SBP60" s="392"/>
      <c r="SBQ60" s="393"/>
      <c r="SBR60" s="394"/>
      <c r="SBS60" s="395"/>
      <c r="SBT60" s="389"/>
      <c r="SBU60" s="390"/>
      <c r="SBV60" s="391"/>
      <c r="SBW60" s="392"/>
      <c r="SBX60" s="393"/>
      <c r="SBY60" s="394"/>
      <c r="SBZ60" s="395"/>
      <c r="SCA60" s="389"/>
      <c r="SCB60" s="390"/>
      <c r="SCC60" s="391"/>
      <c r="SCD60" s="392"/>
      <c r="SCE60" s="393"/>
      <c r="SCF60" s="394"/>
      <c r="SCG60" s="395"/>
      <c r="SCH60" s="389"/>
      <c r="SCI60" s="390"/>
      <c r="SCJ60" s="391"/>
      <c r="SCK60" s="392"/>
      <c r="SCL60" s="393"/>
      <c r="SCM60" s="394"/>
      <c r="SCN60" s="395"/>
      <c r="SCO60" s="389"/>
      <c r="SCP60" s="390"/>
      <c r="SCQ60" s="391"/>
      <c r="SCR60" s="392"/>
      <c r="SCS60" s="393"/>
      <c r="SCT60" s="394"/>
      <c r="SCU60" s="395"/>
      <c r="SCV60" s="389"/>
      <c r="SCW60" s="390"/>
      <c r="SCX60" s="391"/>
      <c r="SCY60" s="392"/>
      <c r="SCZ60" s="393"/>
      <c r="SDA60" s="394"/>
      <c r="SDB60" s="395"/>
      <c r="SDC60" s="389"/>
      <c r="SDD60" s="390"/>
      <c r="SDE60" s="391"/>
      <c r="SDF60" s="392"/>
      <c r="SDG60" s="393"/>
      <c r="SDH60" s="394"/>
      <c r="SDI60" s="395"/>
      <c r="SDJ60" s="389"/>
      <c r="SDK60" s="390"/>
      <c r="SDL60" s="391"/>
      <c r="SDM60" s="392"/>
      <c r="SDN60" s="393"/>
      <c r="SDO60" s="394"/>
      <c r="SDP60" s="395"/>
      <c r="SDQ60" s="389"/>
      <c r="SDR60" s="390"/>
      <c r="SDS60" s="391"/>
      <c r="SDT60" s="392"/>
      <c r="SDU60" s="393"/>
      <c r="SDV60" s="394"/>
      <c r="SDW60" s="395"/>
      <c r="SDX60" s="389"/>
      <c r="SDY60" s="390"/>
      <c r="SDZ60" s="391"/>
      <c r="SEA60" s="392"/>
      <c r="SEB60" s="393"/>
      <c r="SEC60" s="394"/>
      <c r="SED60" s="395"/>
      <c r="SEE60" s="389"/>
      <c r="SEF60" s="390"/>
      <c r="SEG60" s="391"/>
      <c r="SEH60" s="392"/>
      <c r="SEI60" s="393"/>
      <c r="SEJ60" s="394"/>
      <c r="SEK60" s="395"/>
      <c r="SEL60" s="389"/>
      <c r="SEM60" s="390"/>
      <c r="SEN60" s="391"/>
      <c r="SEO60" s="392"/>
      <c r="SEP60" s="393"/>
      <c r="SEQ60" s="394"/>
      <c r="SER60" s="395"/>
      <c r="SES60" s="389"/>
      <c r="SET60" s="390"/>
      <c r="SEU60" s="391"/>
      <c r="SEV60" s="392"/>
      <c r="SEW60" s="393"/>
      <c r="SEX60" s="394"/>
      <c r="SEY60" s="395"/>
      <c r="SEZ60" s="389"/>
      <c r="SFA60" s="390"/>
      <c r="SFB60" s="391"/>
      <c r="SFC60" s="392"/>
      <c r="SFD60" s="393"/>
      <c r="SFE60" s="394"/>
      <c r="SFF60" s="395"/>
      <c r="SFG60" s="389"/>
      <c r="SFH60" s="390"/>
      <c r="SFI60" s="391"/>
      <c r="SFJ60" s="392"/>
      <c r="SFK60" s="393"/>
      <c r="SFL60" s="394"/>
      <c r="SFM60" s="395"/>
      <c r="SFN60" s="389"/>
      <c r="SFO60" s="390"/>
      <c r="SFP60" s="391"/>
      <c r="SFQ60" s="392"/>
      <c r="SFR60" s="393"/>
      <c r="SFS60" s="394"/>
      <c r="SFT60" s="395"/>
      <c r="SFU60" s="389"/>
      <c r="SFV60" s="390"/>
      <c r="SFW60" s="391"/>
      <c r="SFX60" s="392"/>
      <c r="SFY60" s="393"/>
      <c r="SFZ60" s="394"/>
      <c r="SGA60" s="395"/>
      <c r="SGB60" s="389"/>
      <c r="SGC60" s="390"/>
      <c r="SGD60" s="391"/>
      <c r="SGE60" s="392"/>
      <c r="SGF60" s="393"/>
      <c r="SGG60" s="394"/>
      <c r="SGH60" s="395"/>
      <c r="SGI60" s="389"/>
      <c r="SGJ60" s="390"/>
      <c r="SGK60" s="391"/>
      <c r="SGL60" s="392"/>
      <c r="SGM60" s="393"/>
      <c r="SGN60" s="394"/>
      <c r="SGO60" s="395"/>
      <c r="SGP60" s="389"/>
      <c r="SGQ60" s="390"/>
      <c r="SGR60" s="391"/>
      <c r="SGS60" s="392"/>
      <c r="SGT60" s="393"/>
      <c r="SGU60" s="394"/>
      <c r="SGV60" s="395"/>
      <c r="SGW60" s="389"/>
      <c r="SGX60" s="390"/>
      <c r="SGY60" s="391"/>
      <c r="SGZ60" s="392"/>
      <c r="SHA60" s="393"/>
      <c r="SHB60" s="394"/>
      <c r="SHC60" s="395"/>
      <c r="SHD60" s="389"/>
      <c r="SHE60" s="390"/>
      <c r="SHF60" s="391"/>
      <c r="SHG60" s="392"/>
      <c r="SHH60" s="393"/>
      <c r="SHI60" s="394"/>
      <c r="SHJ60" s="395"/>
      <c r="SHK60" s="389"/>
      <c r="SHL60" s="390"/>
      <c r="SHM60" s="391"/>
      <c r="SHN60" s="392"/>
      <c r="SHO60" s="393"/>
      <c r="SHP60" s="394"/>
      <c r="SHQ60" s="395"/>
      <c r="SHR60" s="389"/>
      <c r="SHS60" s="390"/>
      <c r="SHT60" s="391"/>
      <c r="SHU60" s="392"/>
      <c r="SHV60" s="393"/>
      <c r="SHW60" s="394"/>
      <c r="SHX60" s="395"/>
      <c r="SHY60" s="389"/>
      <c r="SHZ60" s="390"/>
      <c r="SIA60" s="391"/>
      <c r="SIB60" s="392"/>
      <c r="SIC60" s="393"/>
      <c r="SID60" s="394"/>
      <c r="SIE60" s="395"/>
      <c r="SIF60" s="389"/>
      <c r="SIG60" s="390"/>
      <c r="SIH60" s="391"/>
      <c r="SII60" s="392"/>
      <c r="SIJ60" s="393"/>
      <c r="SIK60" s="394"/>
      <c r="SIL60" s="395"/>
      <c r="SIM60" s="389"/>
      <c r="SIN60" s="390"/>
      <c r="SIO60" s="391"/>
      <c r="SIP60" s="392"/>
      <c r="SIQ60" s="393"/>
      <c r="SIR60" s="394"/>
      <c r="SIS60" s="395"/>
      <c r="SIT60" s="389"/>
      <c r="SIU60" s="390"/>
      <c r="SIV60" s="391"/>
      <c r="SIW60" s="392"/>
      <c r="SIX60" s="393"/>
      <c r="SIY60" s="394"/>
      <c r="SIZ60" s="395"/>
      <c r="SJA60" s="389"/>
      <c r="SJB60" s="390"/>
      <c r="SJC60" s="391"/>
      <c r="SJD60" s="392"/>
      <c r="SJE60" s="393"/>
      <c r="SJF60" s="394"/>
      <c r="SJG60" s="395"/>
      <c r="SJH60" s="389"/>
      <c r="SJI60" s="390"/>
      <c r="SJJ60" s="391"/>
      <c r="SJK60" s="392"/>
      <c r="SJL60" s="393"/>
      <c r="SJM60" s="394"/>
      <c r="SJN60" s="395"/>
      <c r="SJO60" s="389"/>
      <c r="SJP60" s="390"/>
      <c r="SJQ60" s="391"/>
      <c r="SJR60" s="392"/>
      <c r="SJS60" s="393"/>
      <c r="SJT60" s="394"/>
      <c r="SJU60" s="395"/>
      <c r="SJV60" s="389"/>
      <c r="SJW60" s="390"/>
      <c r="SJX60" s="391"/>
      <c r="SJY60" s="392"/>
      <c r="SJZ60" s="393"/>
      <c r="SKA60" s="394"/>
      <c r="SKB60" s="395"/>
      <c r="SKC60" s="389"/>
      <c r="SKD60" s="390"/>
      <c r="SKE60" s="391"/>
      <c r="SKF60" s="392"/>
      <c r="SKG60" s="393"/>
      <c r="SKH60" s="394"/>
      <c r="SKI60" s="395"/>
      <c r="SKJ60" s="389"/>
      <c r="SKK60" s="390"/>
      <c r="SKL60" s="391"/>
      <c r="SKM60" s="392"/>
      <c r="SKN60" s="393"/>
      <c r="SKO60" s="394"/>
      <c r="SKP60" s="395"/>
      <c r="SKQ60" s="389"/>
      <c r="SKR60" s="390"/>
      <c r="SKS60" s="391"/>
      <c r="SKT60" s="392"/>
      <c r="SKU60" s="393"/>
      <c r="SKV60" s="394"/>
      <c r="SKW60" s="395"/>
      <c r="SKX60" s="389"/>
      <c r="SKY60" s="390"/>
      <c r="SKZ60" s="391"/>
      <c r="SLA60" s="392"/>
      <c r="SLB60" s="393"/>
      <c r="SLC60" s="394"/>
      <c r="SLD60" s="395"/>
      <c r="SLE60" s="389"/>
      <c r="SLF60" s="390"/>
      <c r="SLG60" s="391"/>
      <c r="SLH60" s="392"/>
      <c r="SLI60" s="393"/>
      <c r="SLJ60" s="394"/>
      <c r="SLK60" s="395"/>
      <c r="SLL60" s="389"/>
      <c r="SLM60" s="390"/>
      <c r="SLN60" s="391"/>
      <c r="SLO60" s="392"/>
      <c r="SLP60" s="393"/>
      <c r="SLQ60" s="394"/>
      <c r="SLR60" s="395"/>
      <c r="SLS60" s="389"/>
      <c r="SLT60" s="390"/>
      <c r="SLU60" s="391"/>
      <c r="SLV60" s="392"/>
      <c r="SLW60" s="393"/>
      <c r="SLX60" s="394"/>
      <c r="SLY60" s="395"/>
      <c r="SLZ60" s="389"/>
      <c r="SMA60" s="390"/>
      <c r="SMB60" s="391"/>
      <c r="SMC60" s="392"/>
      <c r="SMD60" s="393"/>
      <c r="SME60" s="394"/>
      <c r="SMF60" s="395"/>
      <c r="SMG60" s="389"/>
      <c r="SMH60" s="390"/>
      <c r="SMI60" s="391"/>
      <c r="SMJ60" s="392"/>
      <c r="SMK60" s="393"/>
      <c r="SML60" s="394"/>
      <c r="SMM60" s="395"/>
      <c r="SMN60" s="389"/>
      <c r="SMO60" s="390"/>
      <c r="SMP60" s="391"/>
      <c r="SMQ60" s="392"/>
      <c r="SMR60" s="393"/>
      <c r="SMS60" s="394"/>
      <c r="SMT60" s="395"/>
      <c r="SMU60" s="389"/>
      <c r="SMV60" s="390"/>
      <c r="SMW60" s="391"/>
      <c r="SMX60" s="392"/>
      <c r="SMY60" s="393"/>
      <c r="SMZ60" s="394"/>
      <c r="SNA60" s="395"/>
      <c r="SNB60" s="389"/>
      <c r="SNC60" s="390"/>
      <c r="SND60" s="391"/>
      <c r="SNE60" s="392"/>
      <c r="SNF60" s="393"/>
      <c r="SNG60" s="394"/>
      <c r="SNH60" s="395"/>
      <c r="SNI60" s="389"/>
      <c r="SNJ60" s="390"/>
      <c r="SNK60" s="391"/>
      <c r="SNL60" s="392"/>
      <c r="SNM60" s="393"/>
      <c r="SNN60" s="394"/>
      <c r="SNO60" s="395"/>
      <c r="SNP60" s="389"/>
      <c r="SNQ60" s="390"/>
      <c r="SNR60" s="391"/>
      <c r="SNS60" s="392"/>
      <c r="SNT60" s="393"/>
      <c r="SNU60" s="394"/>
      <c r="SNV60" s="395"/>
      <c r="SNW60" s="389"/>
      <c r="SNX60" s="390"/>
      <c r="SNY60" s="391"/>
      <c r="SNZ60" s="392"/>
      <c r="SOA60" s="393"/>
      <c r="SOB60" s="394"/>
      <c r="SOC60" s="395"/>
      <c r="SOD60" s="389"/>
      <c r="SOE60" s="390"/>
      <c r="SOF60" s="391"/>
      <c r="SOG60" s="392"/>
      <c r="SOH60" s="393"/>
      <c r="SOI60" s="394"/>
      <c r="SOJ60" s="395"/>
      <c r="SOK60" s="389"/>
      <c r="SOL60" s="390"/>
      <c r="SOM60" s="391"/>
      <c r="SON60" s="392"/>
      <c r="SOO60" s="393"/>
      <c r="SOP60" s="394"/>
      <c r="SOQ60" s="395"/>
      <c r="SOR60" s="389"/>
      <c r="SOS60" s="390"/>
      <c r="SOT60" s="391"/>
      <c r="SOU60" s="392"/>
      <c r="SOV60" s="393"/>
      <c r="SOW60" s="394"/>
      <c r="SOX60" s="395"/>
      <c r="SOY60" s="389"/>
      <c r="SOZ60" s="390"/>
      <c r="SPA60" s="391"/>
      <c r="SPB60" s="392"/>
      <c r="SPC60" s="393"/>
      <c r="SPD60" s="394"/>
      <c r="SPE60" s="395"/>
      <c r="SPF60" s="389"/>
      <c r="SPG60" s="390"/>
      <c r="SPH60" s="391"/>
      <c r="SPI60" s="392"/>
      <c r="SPJ60" s="393"/>
      <c r="SPK60" s="394"/>
      <c r="SPL60" s="395"/>
      <c r="SPM60" s="389"/>
      <c r="SPN60" s="390"/>
      <c r="SPO60" s="391"/>
      <c r="SPP60" s="392"/>
      <c r="SPQ60" s="393"/>
      <c r="SPR60" s="394"/>
      <c r="SPS60" s="395"/>
      <c r="SPT60" s="389"/>
      <c r="SPU60" s="390"/>
      <c r="SPV60" s="391"/>
      <c r="SPW60" s="392"/>
      <c r="SPX60" s="393"/>
      <c r="SPY60" s="394"/>
      <c r="SPZ60" s="395"/>
      <c r="SQA60" s="389"/>
      <c r="SQB60" s="390"/>
      <c r="SQC60" s="391"/>
      <c r="SQD60" s="392"/>
      <c r="SQE60" s="393"/>
      <c r="SQF60" s="394"/>
      <c r="SQG60" s="395"/>
      <c r="SQH60" s="389"/>
      <c r="SQI60" s="390"/>
      <c r="SQJ60" s="391"/>
      <c r="SQK60" s="392"/>
      <c r="SQL60" s="393"/>
      <c r="SQM60" s="394"/>
      <c r="SQN60" s="395"/>
      <c r="SQO60" s="389"/>
      <c r="SQP60" s="390"/>
      <c r="SQQ60" s="391"/>
      <c r="SQR60" s="392"/>
      <c r="SQS60" s="393"/>
      <c r="SQT60" s="394"/>
      <c r="SQU60" s="395"/>
      <c r="SQV60" s="389"/>
      <c r="SQW60" s="390"/>
      <c r="SQX60" s="391"/>
      <c r="SQY60" s="392"/>
      <c r="SQZ60" s="393"/>
      <c r="SRA60" s="394"/>
      <c r="SRB60" s="395"/>
      <c r="SRC60" s="389"/>
      <c r="SRD60" s="390"/>
      <c r="SRE60" s="391"/>
      <c r="SRF60" s="392"/>
      <c r="SRG60" s="393"/>
      <c r="SRH60" s="394"/>
      <c r="SRI60" s="395"/>
      <c r="SRJ60" s="389"/>
      <c r="SRK60" s="390"/>
      <c r="SRL60" s="391"/>
      <c r="SRM60" s="392"/>
      <c r="SRN60" s="393"/>
      <c r="SRO60" s="394"/>
      <c r="SRP60" s="395"/>
      <c r="SRQ60" s="389"/>
      <c r="SRR60" s="390"/>
      <c r="SRS60" s="391"/>
      <c r="SRT60" s="392"/>
      <c r="SRU60" s="393"/>
      <c r="SRV60" s="394"/>
      <c r="SRW60" s="395"/>
      <c r="SRX60" s="389"/>
      <c r="SRY60" s="390"/>
      <c r="SRZ60" s="391"/>
      <c r="SSA60" s="392"/>
      <c r="SSB60" s="393"/>
      <c r="SSC60" s="394"/>
      <c r="SSD60" s="395"/>
      <c r="SSE60" s="389"/>
      <c r="SSF60" s="390"/>
      <c r="SSG60" s="391"/>
      <c r="SSH60" s="392"/>
      <c r="SSI60" s="393"/>
      <c r="SSJ60" s="394"/>
      <c r="SSK60" s="395"/>
      <c r="SSL60" s="389"/>
      <c r="SSM60" s="390"/>
      <c r="SSN60" s="391"/>
      <c r="SSO60" s="392"/>
      <c r="SSP60" s="393"/>
      <c r="SSQ60" s="394"/>
      <c r="SSR60" s="395"/>
      <c r="SSS60" s="389"/>
      <c r="SST60" s="390"/>
      <c r="SSU60" s="391"/>
      <c r="SSV60" s="392"/>
      <c r="SSW60" s="393"/>
      <c r="SSX60" s="394"/>
      <c r="SSY60" s="395"/>
      <c r="SSZ60" s="389"/>
      <c r="STA60" s="390"/>
      <c r="STB60" s="391"/>
      <c r="STC60" s="392"/>
      <c r="STD60" s="393"/>
      <c r="STE60" s="394"/>
      <c r="STF60" s="395"/>
      <c r="STG60" s="389"/>
      <c r="STH60" s="390"/>
      <c r="STI60" s="391"/>
      <c r="STJ60" s="392"/>
      <c r="STK60" s="393"/>
      <c r="STL60" s="394"/>
      <c r="STM60" s="395"/>
      <c r="STN60" s="389"/>
      <c r="STO60" s="390"/>
      <c r="STP60" s="391"/>
      <c r="STQ60" s="392"/>
      <c r="STR60" s="393"/>
      <c r="STS60" s="394"/>
      <c r="STT60" s="395"/>
      <c r="STU60" s="389"/>
      <c r="STV60" s="390"/>
      <c r="STW60" s="391"/>
      <c r="STX60" s="392"/>
      <c r="STY60" s="393"/>
      <c r="STZ60" s="394"/>
      <c r="SUA60" s="395"/>
      <c r="SUB60" s="389"/>
      <c r="SUC60" s="390"/>
      <c r="SUD60" s="391"/>
      <c r="SUE60" s="392"/>
      <c r="SUF60" s="393"/>
      <c r="SUG60" s="394"/>
      <c r="SUH60" s="395"/>
      <c r="SUI60" s="389"/>
      <c r="SUJ60" s="390"/>
      <c r="SUK60" s="391"/>
      <c r="SUL60" s="392"/>
      <c r="SUM60" s="393"/>
      <c r="SUN60" s="394"/>
      <c r="SUO60" s="395"/>
      <c r="SUP60" s="389"/>
      <c r="SUQ60" s="390"/>
      <c r="SUR60" s="391"/>
      <c r="SUS60" s="392"/>
      <c r="SUT60" s="393"/>
      <c r="SUU60" s="394"/>
      <c r="SUV60" s="395"/>
      <c r="SUW60" s="389"/>
      <c r="SUX60" s="390"/>
      <c r="SUY60" s="391"/>
      <c r="SUZ60" s="392"/>
      <c r="SVA60" s="393"/>
      <c r="SVB60" s="394"/>
      <c r="SVC60" s="395"/>
      <c r="SVD60" s="389"/>
      <c r="SVE60" s="390"/>
      <c r="SVF60" s="391"/>
      <c r="SVG60" s="392"/>
      <c r="SVH60" s="393"/>
      <c r="SVI60" s="394"/>
      <c r="SVJ60" s="395"/>
      <c r="SVK60" s="389"/>
      <c r="SVL60" s="390"/>
      <c r="SVM60" s="391"/>
      <c r="SVN60" s="392"/>
      <c r="SVO60" s="393"/>
      <c r="SVP60" s="394"/>
      <c r="SVQ60" s="395"/>
      <c r="SVR60" s="389"/>
      <c r="SVS60" s="390"/>
      <c r="SVT60" s="391"/>
      <c r="SVU60" s="392"/>
      <c r="SVV60" s="393"/>
      <c r="SVW60" s="394"/>
      <c r="SVX60" s="395"/>
      <c r="SVY60" s="389"/>
      <c r="SVZ60" s="390"/>
      <c r="SWA60" s="391"/>
      <c r="SWB60" s="392"/>
      <c r="SWC60" s="393"/>
      <c r="SWD60" s="394"/>
      <c r="SWE60" s="395"/>
      <c r="SWF60" s="389"/>
      <c r="SWG60" s="390"/>
      <c r="SWH60" s="391"/>
      <c r="SWI60" s="392"/>
      <c r="SWJ60" s="393"/>
      <c r="SWK60" s="394"/>
      <c r="SWL60" s="395"/>
      <c r="SWM60" s="389"/>
      <c r="SWN60" s="390"/>
      <c r="SWO60" s="391"/>
      <c r="SWP60" s="392"/>
      <c r="SWQ60" s="393"/>
      <c r="SWR60" s="394"/>
      <c r="SWS60" s="395"/>
      <c r="SWT60" s="389"/>
      <c r="SWU60" s="390"/>
      <c r="SWV60" s="391"/>
      <c r="SWW60" s="392"/>
      <c r="SWX60" s="393"/>
      <c r="SWY60" s="394"/>
      <c r="SWZ60" s="395"/>
      <c r="SXA60" s="389"/>
      <c r="SXB60" s="390"/>
      <c r="SXC60" s="391"/>
      <c r="SXD60" s="392"/>
      <c r="SXE60" s="393"/>
      <c r="SXF60" s="394"/>
      <c r="SXG60" s="395"/>
      <c r="SXH60" s="389"/>
      <c r="SXI60" s="390"/>
      <c r="SXJ60" s="391"/>
      <c r="SXK60" s="392"/>
      <c r="SXL60" s="393"/>
      <c r="SXM60" s="394"/>
      <c r="SXN60" s="395"/>
      <c r="SXO60" s="389"/>
      <c r="SXP60" s="390"/>
      <c r="SXQ60" s="391"/>
      <c r="SXR60" s="392"/>
      <c r="SXS60" s="393"/>
      <c r="SXT60" s="394"/>
      <c r="SXU60" s="395"/>
      <c r="SXV60" s="389"/>
      <c r="SXW60" s="390"/>
      <c r="SXX60" s="391"/>
      <c r="SXY60" s="392"/>
      <c r="SXZ60" s="393"/>
      <c r="SYA60" s="394"/>
      <c r="SYB60" s="395"/>
      <c r="SYC60" s="389"/>
      <c r="SYD60" s="390"/>
      <c r="SYE60" s="391"/>
      <c r="SYF60" s="392"/>
      <c r="SYG60" s="393"/>
      <c r="SYH60" s="394"/>
      <c r="SYI60" s="395"/>
      <c r="SYJ60" s="389"/>
      <c r="SYK60" s="390"/>
      <c r="SYL60" s="391"/>
      <c r="SYM60" s="392"/>
      <c r="SYN60" s="393"/>
      <c r="SYO60" s="394"/>
      <c r="SYP60" s="395"/>
      <c r="SYQ60" s="389"/>
      <c r="SYR60" s="390"/>
      <c r="SYS60" s="391"/>
      <c r="SYT60" s="392"/>
      <c r="SYU60" s="393"/>
      <c r="SYV60" s="394"/>
      <c r="SYW60" s="395"/>
      <c r="SYX60" s="389"/>
      <c r="SYY60" s="390"/>
      <c r="SYZ60" s="391"/>
      <c r="SZA60" s="392"/>
      <c r="SZB60" s="393"/>
      <c r="SZC60" s="394"/>
      <c r="SZD60" s="395"/>
      <c r="SZE60" s="389"/>
      <c r="SZF60" s="390"/>
      <c r="SZG60" s="391"/>
      <c r="SZH60" s="392"/>
      <c r="SZI60" s="393"/>
      <c r="SZJ60" s="394"/>
      <c r="SZK60" s="395"/>
      <c r="SZL60" s="389"/>
      <c r="SZM60" s="390"/>
      <c r="SZN60" s="391"/>
      <c r="SZO60" s="392"/>
      <c r="SZP60" s="393"/>
      <c r="SZQ60" s="394"/>
      <c r="SZR60" s="395"/>
      <c r="SZS60" s="389"/>
      <c r="SZT60" s="390"/>
      <c r="SZU60" s="391"/>
      <c r="SZV60" s="392"/>
      <c r="SZW60" s="393"/>
      <c r="SZX60" s="394"/>
      <c r="SZY60" s="395"/>
      <c r="SZZ60" s="389"/>
      <c r="TAA60" s="390"/>
      <c r="TAB60" s="391"/>
      <c r="TAC60" s="392"/>
      <c r="TAD60" s="393"/>
      <c r="TAE60" s="394"/>
      <c r="TAF60" s="395"/>
      <c r="TAG60" s="389"/>
      <c r="TAH60" s="390"/>
      <c r="TAI60" s="391"/>
      <c r="TAJ60" s="392"/>
      <c r="TAK60" s="393"/>
      <c r="TAL60" s="394"/>
      <c r="TAM60" s="395"/>
      <c r="TAN60" s="389"/>
      <c r="TAO60" s="390"/>
      <c r="TAP60" s="391"/>
      <c r="TAQ60" s="392"/>
      <c r="TAR60" s="393"/>
      <c r="TAS60" s="394"/>
      <c r="TAT60" s="395"/>
      <c r="TAU60" s="389"/>
      <c r="TAV60" s="390"/>
      <c r="TAW60" s="391"/>
      <c r="TAX60" s="392"/>
      <c r="TAY60" s="393"/>
      <c r="TAZ60" s="394"/>
      <c r="TBA60" s="395"/>
      <c r="TBB60" s="389"/>
      <c r="TBC60" s="390"/>
      <c r="TBD60" s="391"/>
      <c r="TBE60" s="392"/>
      <c r="TBF60" s="393"/>
      <c r="TBG60" s="394"/>
      <c r="TBH60" s="395"/>
      <c r="TBI60" s="389"/>
      <c r="TBJ60" s="390"/>
      <c r="TBK60" s="391"/>
      <c r="TBL60" s="392"/>
      <c r="TBM60" s="393"/>
      <c r="TBN60" s="394"/>
      <c r="TBO60" s="395"/>
      <c r="TBP60" s="389"/>
      <c r="TBQ60" s="390"/>
      <c r="TBR60" s="391"/>
      <c r="TBS60" s="392"/>
      <c r="TBT60" s="393"/>
      <c r="TBU60" s="394"/>
      <c r="TBV60" s="395"/>
      <c r="TBW60" s="389"/>
      <c r="TBX60" s="390"/>
      <c r="TBY60" s="391"/>
      <c r="TBZ60" s="392"/>
      <c r="TCA60" s="393"/>
      <c r="TCB60" s="394"/>
      <c r="TCC60" s="395"/>
      <c r="TCD60" s="389"/>
      <c r="TCE60" s="390"/>
      <c r="TCF60" s="391"/>
      <c r="TCG60" s="392"/>
      <c r="TCH60" s="393"/>
      <c r="TCI60" s="394"/>
      <c r="TCJ60" s="395"/>
      <c r="TCK60" s="389"/>
      <c r="TCL60" s="390"/>
      <c r="TCM60" s="391"/>
      <c r="TCN60" s="392"/>
      <c r="TCO60" s="393"/>
      <c r="TCP60" s="394"/>
      <c r="TCQ60" s="395"/>
      <c r="TCR60" s="389"/>
      <c r="TCS60" s="390"/>
      <c r="TCT60" s="391"/>
      <c r="TCU60" s="392"/>
      <c r="TCV60" s="393"/>
      <c r="TCW60" s="394"/>
      <c r="TCX60" s="395"/>
      <c r="TCY60" s="389"/>
      <c r="TCZ60" s="390"/>
      <c r="TDA60" s="391"/>
      <c r="TDB60" s="392"/>
      <c r="TDC60" s="393"/>
      <c r="TDD60" s="394"/>
      <c r="TDE60" s="395"/>
      <c r="TDF60" s="389"/>
      <c r="TDG60" s="390"/>
      <c r="TDH60" s="391"/>
      <c r="TDI60" s="392"/>
      <c r="TDJ60" s="393"/>
      <c r="TDK60" s="394"/>
      <c r="TDL60" s="395"/>
      <c r="TDM60" s="389"/>
      <c r="TDN60" s="390"/>
      <c r="TDO60" s="391"/>
      <c r="TDP60" s="392"/>
      <c r="TDQ60" s="393"/>
      <c r="TDR60" s="394"/>
      <c r="TDS60" s="395"/>
      <c r="TDT60" s="389"/>
      <c r="TDU60" s="390"/>
      <c r="TDV60" s="391"/>
      <c r="TDW60" s="392"/>
      <c r="TDX60" s="393"/>
      <c r="TDY60" s="394"/>
      <c r="TDZ60" s="395"/>
      <c r="TEA60" s="389"/>
      <c r="TEB60" s="390"/>
      <c r="TEC60" s="391"/>
      <c r="TED60" s="392"/>
      <c r="TEE60" s="393"/>
      <c r="TEF60" s="394"/>
      <c r="TEG60" s="395"/>
      <c r="TEH60" s="389"/>
      <c r="TEI60" s="390"/>
      <c r="TEJ60" s="391"/>
      <c r="TEK60" s="392"/>
      <c r="TEL60" s="393"/>
      <c r="TEM60" s="394"/>
      <c r="TEN60" s="395"/>
      <c r="TEO60" s="389"/>
      <c r="TEP60" s="390"/>
      <c r="TEQ60" s="391"/>
      <c r="TER60" s="392"/>
      <c r="TES60" s="393"/>
      <c r="TET60" s="394"/>
      <c r="TEU60" s="395"/>
      <c r="TEV60" s="389"/>
      <c r="TEW60" s="390"/>
      <c r="TEX60" s="391"/>
      <c r="TEY60" s="392"/>
      <c r="TEZ60" s="393"/>
      <c r="TFA60" s="394"/>
      <c r="TFB60" s="395"/>
      <c r="TFC60" s="389"/>
      <c r="TFD60" s="390"/>
      <c r="TFE60" s="391"/>
      <c r="TFF60" s="392"/>
      <c r="TFG60" s="393"/>
      <c r="TFH60" s="394"/>
      <c r="TFI60" s="395"/>
      <c r="TFJ60" s="389"/>
      <c r="TFK60" s="390"/>
      <c r="TFL60" s="391"/>
      <c r="TFM60" s="392"/>
      <c r="TFN60" s="393"/>
      <c r="TFO60" s="394"/>
      <c r="TFP60" s="395"/>
      <c r="TFQ60" s="389"/>
      <c r="TFR60" s="390"/>
      <c r="TFS60" s="391"/>
      <c r="TFT60" s="392"/>
      <c r="TFU60" s="393"/>
      <c r="TFV60" s="394"/>
      <c r="TFW60" s="395"/>
      <c r="TFX60" s="389"/>
      <c r="TFY60" s="390"/>
      <c r="TFZ60" s="391"/>
      <c r="TGA60" s="392"/>
      <c r="TGB60" s="393"/>
      <c r="TGC60" s="394"/>
      <c r="TGD60" s="395"/>
      <c r="TGE60" s="389"/>
      <c r="TGF60" s="390"/>
      <c r="TGG60" s="391"/>
      <c r="TGH60" s="392"/>
      <c r="TGI60" s="393"/>
      <c r="TGJ60" s="394"/>
      <c r="TGK60" s="395"/>
      <c r="TGL60" s="389"/>
      <c r="TGM60" s="390"/>
      <c r="TGN60" s="391"/>
      <c r="TGO60" s="392"/>
      <c r="TGP60" s="393"/>
      <c r="TGQ60" s="394"/>
      <c r="TGR60" s="395"/>
      <c r="TGS60" s="389"/>
      <c r="TGT60" s="390"/>
      <c r="TGU60" s="391"/>
      <c r="TGV60" s="392"/>
      <c r="TGW60" s="393"/>
      <c r="TGX60" s="394"/>
      <c r="TGY60" s="395"/>
      <c r="TGZ60" s="389"/>
      <c r="THA60" s="390"/>
      <c r="THB60" s="391"/>
      <c r="THC60" s="392"/>
      <c r="THD60" s="393"/>
      <c r="THE60" s="394"/>
      <c r="THF60" s="395"/>
      <c r="THG60" s="389"/>
      <c r="THH60" s="390"/>
      <c r="THI60" s="391"/>
      <c r="THJ60" s="392"/>
      <c r="THK60" s="393"/>
      <c r="THL60" s="394"/>
      <c r="THM60" s="395"/>
      <c r="THN60" s="389"/>
      <c r="THO60" s="390"/>
      <c r="THP60" s="391"/>
      <c r="THQ60" s="392"/>
      <c r="THR60" s="393"/>
      <c r="THS60" s="394"/>
      <c r="THT60" s="395"/>
      <c r="THU60" s="389"/>
      <c r="THV60" s="390"/>
      <c r="THW60" s="391"/>
      <c r="THX60" s="392"/>
      <c r="THY60" s="393"/>
      <c r="THZ60" s="394"/>
      <c r="TIA60" s="395"/>
      <c r="TIB60" s="389"/>
      <c r="TIC60" s="390"/>
      <c r="TID60" s="391"/>
      <c r="TIE60" s="392"/>
      <c r="TIF60" s="393"/>
      <c r="TIG60" s="394"/>
      <c r="TIH60" s="395"/>
      <c r="TII60" s="389"/>
      <c r="TIJ60" s="390"/>
      <c r="TIK60" s="391"/>
      <c r="TIL60" s="392"/>
      <c r="TIM60" s="393"/>
      <c r="TIN60" s="394"/>
      <c r="TIO60" s="395"/>
      <c r="TIP60" s="389"/>
      <c r="TIQ60" s="390"/>
      <c r="TIR60" s="391"/>
      <c r="TIS60" s="392"/>
      <c r="TIT60" s="393"/>
      <c r="TIU60" s="394"/>
      <c r="TIV60" s="395"/>
      <c r="TIW60" s="389"/>
      <c r="TIX60" s="390"/>
      <c r="TIY60" s="391"/>
      <c r="TIZ60" s="392"/>
      <c r="TJA60" s="393"/>
      <c r="TJB60" s="394"/>
      <c r="TJC60" s="395"/>
      <c r="TJD60" s="389"/>
      <c r="TJE60" s="390"/>
      <c r="TJF60" s="391"/>
      <c r="TJG60" s="392"/>
      <c r="TJH60" s="393"/>
      <c r="TJI60" s="394"/>
      <c r="TJJ60" s="395"/>
      <c r="TJK60" s="389"/>
      <c r="TJL60" s="390"/>
      <c r="TJM60" s="391"/>
      <c r="TJN60" s="392"/>
      <c r="TJO60" s="393"/>
      <c r="TJP60" s="394"/>
      <c r="TJQ60" s="395"/>
      <c r="TJR60" s="389"/>
      <c r="TJS60" s="390"/>
      <c r="TJT60" s="391"/>
      <c r="TJU60" s="392"/>
      <c r="TJV60" s="393"/>
      <c r="TJW60" s="394"/>
      <c r="TJX60" s="395"/>
      <c r="TJY60" s="389"/>
      <c r="TJZ60" s="390"/>
      <c r="TKA60" s="391"/>
      <c r="TKB60" s="392"/>
      <c r="TKC60" s="393"/>
      <c r="TKD60" s="394"/>
      <c r="TKE60" s="395"/>
      <c r="TKF60" s="389"/>
      <c r="TKG60" s="390"/>
      <c r="TKH60" s="391"/>
      <c r="TKI60" s="392"/>
      <c r="TKJ60" s="393"/>
      <c r="TKK60" s="394"/>
      <c r="TKL60" s="395"/>
      <c r="TKM60" s="389"/>
      <c r="TKN60" s="390"/>
      <c r="TKO60" s="391"/>
      <c r="TKP60" s="392"/>
      <c r="TKQ60" s="393"/>
      <c r="TKR60" s="394"/>
      <c r="TKS60" s="395"/>
      <c r="TKT60" s="389"/>
      <c r="TKU60" s="390"/>
      <c r="TKV60" s="391"/>
      <c r="TKW60" s="392"/>
      <c r="TKX60" s="393"/>
      <c r="TKY60" s="394"/>
      <c r="TKZ60" s="395"/>
      <c r="TLA60" s="389"/>
      <c r="TLB60" s="390"/>
      <c r="TLC60" s="391"/>
      <c r="TLD60" s="392"/>
      <c r="TLE60" s="393"/>
      <c r="TLF60" s="394"/>
      <c r="TLG60" s="395"/>
      <c r="TLH60" s="389"/>
      <c r="TLI60" s="390"/>
      <c r="TLJ60" s="391"/>
      <c r="TLK60" s="392"/>
      <c r="TLL60" s="393"/>
      <c r="TLM60" s="394"/>
      <c r="TLN60" s="395"/>
      <c r="TLO60" s="389"/>
      <c r="TLP60" s="390"/>
      <c r="TLQ60" s="391"/>
      <c r="TLR60" s="392"/>
      <c r="TLS60" s="393"/>
      <c r="TLT60" s="394"/>
      <c r="TLU60" s="395"/>
      <c r="TLV60" s="389"/>
      <c r="TLW60" s="390"/>
      <c r="TLX60" s="391"/>
      <c r="TLY60" s="392"/>
      <c r="TLZ60" s="393"/>
      <c r="TMA60" s="394"/>
      <c r="TMB60" s="395"/>
      <c r="TMC60" s="389"/>
      <c r="TMD60" s="390"/>
      <c r="TME60" s="391"/>
      <c r="TMF60" s="392"/>
      <c r="TMG60" s="393"/>
      <c r="TMH60" s="394"/>
      <c r="TMI60" s="395"/>
      <c r="TMJ60" s="389"/>
      <c r="TMK60" s="390"/>
      <c r="TML60" s="391"/>
      <c r="TMM60" s="392"/>
      <c r="TMN60" s="393"/>
      <c r="TMO60" s="394"/>
      <c r="TMP60" s="395"/>
      <c r="TMQ60" s="389"/>
      <c r="TMR60" s="390"/>
      <c r="TMS60" s="391"/>
      <c r="TMT60" s="392"/>
      <c r="TMU60" s="393"/>
      <c r="TMV60" s="394"/>
      <c r="TMW60" s="395"/>
      <c r="TMX60" s="389"/>
      <c r="TMY60" s="390"/>
      <c r="TMZ60" s="391"/>
      <c r="TNA60" s="392"/>
      <c r="TNB60" s="393"/>
      <c r="TNC60" s="394"/>
      <c r="TND60" s="395"/>
      <c r="TNE60" s="389"/>
      <c r="TNF60" s="390"/>
      <c r="TNG60" s="391"/>
      <c r="TNH60" s="392"/>
      <c r="TNI60" s="393"/>
      <c r="TNJ60" s="394"/>
      <c r="TNK60" s="395"/>
      <c r="TNL60" s="389"/>
      <c r="TNM60" s="390"/>
      <c r="TNN60" s="391"/>
      <c r="TNO60" s="392"/>
      <c r="TNP60" s="393"/>
      <c r="TNQ60" s="394"/>
      <c r="TNR60" s="395"/>
      <c r="TNS60" s="389"/>
      <c r="TNT60" s="390"/>
      <c r="TNU60" s="391"/>
      <c r="TNV60" s="392"/>
      <c r="TNW60" s="393"/>
      <c r="TNX60" s="394"/>
      <c r="TNY60" s="395"/>
      <c r="TNZ60" s="389"/>
      <c r="TOA60" s="390"/>
      <c r="TOB60" s="391"/>
      <c r="TOC60" s="392"/>
      <c r="TOD60" s="393"/>
      <c r="TOE60" s="394"/>
      <c r="TOF60" s="395"/>
      <c r="TOG60" s="389"/>
      <c r="TOH60" s="390"/>
      <c r="TOI60" s="391"/>
      <c r="TOJ60" s="392"/>
      <c r="TOK60" s="393"/>
      <c r="TOL60" s="394"/>
      <c r="TOM60" s="395"/>
      <c r="TON60" s="389"/>
      <c r="TOO60" s="390"/>
      <c r="TOP60" s="391"/>
      <c r="TOQ60" s="392"/>
      <c r="TOR60" s="393"/>
      <c r="TOS60" s="394"/>
      <c r="TOT60" s="395"/>
      <c r="TOU60" s="389"/>
      <c r="TOV60" s="390"/>
      <c r="TOW60" s="391"/>
      <c r="TOX60" s="392"/>
      <c r="TOY60" s="393"/>
      <c r="TOZ60" s="394"/>
      <c r="TPA60" s="395"/>
      <c r="TPB60" s="389"/>
      <c r="TPC60" s="390"/>
      <c r="TPD60" s="391"/>
      <c r="TPE60" s="392"/>
      <c r="TPF60" s="393"/>
      <c r="TPG60" s="394"/>
      <c r="TPH60" s="395"/>
      <c r="TPI60" s="389"/>
      <c r="TPJ60" s="390"/>
      <c r="TPK60" s="391"/>
      <c r="TPL60" s="392"/>
      <c r="TPM60" s="393"/>
      <c r="TPN60" s="394"/>
      <c r="TPO60" s="395"/>
      <c r="TPP60" s="389"/>
      <c r="TPQ60" s="390"/>
      <c r="TPR60" s="391"/>
      <c r="TPS60" s="392"/>
      <c r="TPT60" s="393"/>
      <c r="TPU60" s="394"/>
      <c r="TPV60" s="395"/>
      <c r="TPW60" s="389"/>
      <c r="TPX60" s="390"/>
      <c r="TPY60" s="391"/>
      <c r="TPZ60" s="392"/>
      <c r="TQA60" s="393"/>
      <c r="TQB60" s="394"/>
      <c r="TQC60" s="395"/>
      <c r="TQD60" s="389"/>
      <c r="TQE60" s="390"/>
      <c r="TQF60" s="391"/>
      <c r="TQG60" s="392"/>
      <c r="TQH60" s="393"/>
      <c r="TQI60" s="394"/>
      <c r="TQJ60" s="395"/>
      <c r="TQK60" s="389"/>
      <c r="TQL60" s="390"/>
      <c r="TQM60" s="391"/>
      <c r="TQN60" s="392"/>
      <c r="TQO60" s="393"/>
      <c r="TQP60" s="394"/>
      <c r="TQQ60" s="395"/>
      <c r="TQR60" s="389"/>
      <c r="TQS60" s="390"/>
      <c r="TQT60" s="391"/>
      <c r="TQU60" s="392"/>
      <c r="TQV60" s="393"/>
      <c r="TQW60" s="394"/>
      <c r="TQX60" s="395"/>
      <c r="TQY60" s="389"/>
      <c r="TQZ60" s="390"/>
      <c r="TRA60" s="391"/>
      <c r="TRB60" s="392"/>
      <c r="TRC60" s="393"/>
      <c r="TRD60" s="394"/>
      <c r="TRE60" s="395"/>
      <c r="TRF60" s="389"/>
      <c r="TRG60" s="390"/>
      <c r="TRH60" s="391"/>
      <c r="TRI60" s="392"/>
      <c r="TRJ60" s="393"/>
      <c r="TRK60" s="394"/>
      <c r="TRL60" s="395"/>
      <c r="TRM60" s="389"/>
      <c r="TRN60" s="390"/>
      <c r="TRO60" s="391"/>
      <c r="TRP60" s="392"/>
      <c r="TRQ60" s="393"/>
      <c r="TRR60" s="394"/>
      <c r="TRS60" s="395"/>
      <c r="TRT60" s="389"/>
      <c r="TRU60" s="390"/>
      <c r="TRV60" s="391"/>
      <c r="TRW60" s="392"/>
      <c r="TRX60" s="393"/>
      <c r="TRY60" s="394"/>
      <c r="TRZ60" s="395"/>
      <c r="TSA60" s="389"/>
      <c r="TSB60" s="390"/>
      <c r="TSC60" s="391"/>
      <c r="TSD60" s="392"/>
      <c r="TSE60" s="393"/>
      <c r="TSF60" s="394"/>
      <c r="TSG60" s="395"/>
      <c r="TSH60" s="389"/>
      <c r="TSI60" s="390"/>
      <c r="TSJ60" s="391"/>
      <c r="TSK60" s="392"/>
      <c r="TSL60" s="393"/>
      <c r="TSM60" s="394"/>
      <c r="TSN60" s="395"/>
      <c r="TSO60" s="389"/>
      <c r="TSP60" s="390"/>
      <c r="TSQ60" s="391"/>
      <c r="TSR60" s="392"/>
      <c r="TSS60" s="393"/>
      <c r="TST60" s="394"/>
      <c r="TSU60" s="395"/>
      <c r="TSV60" s="389"/>
      <c r="TSW60" s="390"/>
      <c r="TSX60" s="391"/>
      <c r="TSY60" s="392"/>
      <c r="TSZ60" s="393"/>
      <c r="TTA60" s="394"/>
      <c r="TTB60" s="395"/>
      <c r="TTC60" s="389"/>
      <c r="TTD60" s="390"/>
      <c r="TTE60" s="391"/>
      <c r="TTF60" s="392"/>
      <c r="TTG60" s="393"/>
      <c r="TTH60" s="394"/>
      <c r="TTI60" s="395"/>
      <c r="TTJ60" s="389"/>
      <c r="TTK60" s="390"/>
      <c r="TTL60" s="391"/>
      <c r="TTM60" s="392"/>
      <c r="TTN60" s="393"/>
      <c r="TTO60" s="394"/>
      <c r="TTP60" s="395"/>
      <c r="TTQ60" s="389"/>
      <c r="TTR60" s="390"/>
      <c r="TTS60" s="391"/>
      <c r="TTT60" s="392"/>
      <c r="TTU60" s="393"/>
      <c r="TTV60" s="394"/>
      <c r="TTW60" s="395"/>
      <c r="TTX60" s="389"/>
      <c r="TTY60" s="390"/>
      <c r="TTZ60" s="391"/>
      <c r="TUA60" s="392"/>
      <c r="TUB60" s="393"/>
      <c r="TUC60" s="394"/>
      <c r="TUD60" s="395"/>
      <c r="TUE60" s="389"/>
      <c r="TUF60" s="390"/>
      <c r="TUG60" s="391"/>
      <c r="TUH60" s="392"/>
      <c r="TUI60" s="393"/>
      <c r="TUJ60" s="394"/>
      <c r="TUK60" s="395"/>
      <c r="TUL60" s="389"/>
      <c r="TUM60" s="390"/>
      <c r="TUN60" s="391"/>
      <c r="TUO60" s="392"/>
      <c r="TUP60" s="393"/>
      <c r="TUQ60" s="394"/>
      <c r="TUR60" s="395"/>
      <c r="TUS60" s="389"/>
      <c r="TUT60" s="390"/>
      <c r="TUU60" s="391"/>
      <c r="TUV60" s="392"/>
      <c r="TUW60" s="393"/>
      <c r="TUX60" s="394"/>
      <c r="TUY60" s="395"/>
      <c r="TUZ60" s="389"/>
      <c r="TVA60" s="390"/>
      <c r="TVB60" s="391"/>
      <c r="TVC60" s="392"/>
      <c r="TVD60" s="393"/>
      <c r="TVE60" s="394"/>
      <c r="TVF60" s="395"/>
      <c r="TVG60" s="389"/>
      <c r="TVH60" s="390"/>
      <c r="TVI60" s="391"/>
      <c r="TVJ60" s="392"/>
      <c r="TVK60" s="393"/>
      <c r="TVL60" s="394"/>
      <c r="TVM60" s="395"/>
      <c r="TVN60" s="389"/>
      <c r="TVO60" s="390"/>
      <c r="TVP60" s="391"/>
      <c r="TVQ60" s="392"/>
      <c r="TVR60" s="393"/>
      <c r="TVS60" s="394"/>
      <c r="TVT60" s="395"/>
      <c r="TVU60" s="389"/>
      <c r="TVV60" s="390"/>
      <c r="TVW60" s="391"/>
      <c r="TVX60" s="392"/>
      <c r="TVY60" s="393"/>
      <c r="TVZ60" s="394"/>
      <c r="TWA60" s="395"/>
      <c r="TWB60" s="389"/>
      <c r="TWC60" s="390"/>
      <c r="TWD60" s="391"/>
      <c r="TWE60" s="392"/>
      <c r="TWF60" s="393"/>
      <c r="TWG60" s="394"/>
      <c r="TWH60" s="395"/>
      <c r="TWI60" s="389"/>
      <c r="TWJ60" s="390"/>
      <c r="TWK60" s="391"/>
      <c r="TWL60" s="392"/>
      <c r="TWM60" s="393"/>
      <c r="TWN60" s="394"/>
      <c r="TWO60" s="395"/>
      <c r="TWP60" s="389"/>
      <c r="TWQ60" s="390"/>
      <c r="TWR60" s="391"/>
      <c r="TWS60" s="392"/>
      <c r="TWT60" s="393"/>
      <c r="TWU60" s="394"/>
      <c r="TWV60" s="395"/>
      <c r="TWW60" s="389"/>
      <c r="TWX60" s="390"/>
      <c r="TWY60" s="391"/>
      <c r="TWZ60" s="392"/>
      <c r="TXA60" s="393"/>
      <c r="TXB60" s="394"/>
      <c r="TXC60" s="395"/>
      <c r="TXD60" s="389"/>
      <c r="TXE60" s="390"/>
      <c r="TXF60" s="391"/>
      <c r="TXG60" s="392"/>
      <c r="TXH60" s="393"/>
      <c r="TXI60" s="394"/>
      <c r="TXJ60" s="395"/>
      <c r="TXK60" s="389"/>
      <c r="TXL60" s="390"/>
      <c r="TXM60" s="391"/>
      <c r="TXN60" s="392"/>
      <c r="TXO60" s="393"/>
      <c r="TXP60" s="394"/>
      <c r="TXQ60" s="395"/>
      <c r="TXR60" s="389"/>
      <c r="TXS60" s="390"/>
      <c r="TXT60" s="391"/>
      <c r="TXU60" s="392"/>
      <c r="TXV60" s="393"/>
      <c r="TXW60" s="394"/>
      <c r="TXX60" s="395"/>
      <c r="TXY60" s="389"/>
      <c r="TXZ60" s="390"/>
      <c r="TYA60" s="391"/>
      <c r="TYB60" s="392"/>
      <c r="TYC60" s="393"/>
      <c r="TYD60" s="394"/>
      <c r="TYE60" s="395"/>
      <c r="TYF60" s="389"/>
      <c r="TYG60" s="390"/>
      <c r="TYH60" s="391"/>
      <c r="TYI60" s="392"/>
      <c r="TYJ60" s="393"/>
      <c r="TYK60" s="394"/>
      <c r="TYL60" s="395"/>
      <c r="TYM60" s="389"/>
      <c r="TYN60" s="390"/>
      <c r="TYO60" s="391"/>
      <c r="TYP60" s="392"/>
      <c r="TYQ60" s="393"/>
      <c r="TYR60" s="394"/>
      <c r="TYS60" s="395"/>
      <c r="TYT60" s="389"/>
      <c r="TYU60" s="390"/>
      <c r="TYV60" s="391"/>
      <c r="TYW60" s="392"/>
      <c r="TYX60" s="393"/>
      <c r="TYY60" s="394"/>
      <c r="TYZ60" s="395"/>
      <c r="TZA60" s="389"/>
      <c r="TZB60" s="390"/>
      <c r="TZC60" s="391"/>
      <c r="TZD60" s="392"/>
      <c r="TZE60" s="393"/>
      <c r="TZF60" s="394"/>
      <c r="TZG60" s="395"/>
      <c r="TZH60" s="389"/>
      <c r="TZI60" s="390"/>
      <c r="TZJ60" s="391"/>
      <c r="TZK60" s="392"/>
      <c r="TZL60" s="393"/>
      <c r="TZM60" s="394"/>
      <c r="TZN60" s="395"/>
      <c r="TZO60" s="389"/>
      <c r="TZP60" s="390"/>
      <c r="TZQ60" s="391"/>
      <c r="TZR60" s="392"/>
      <c r="TZS60" s="393"/>
      <c r="TZT60" s="394"/>
      <c r="TZU60" s="395"/>
      <c r="TZV60" s="389"/>
      <c r="TZW60" s="390"/>
      <c r="TZX60" s="391"/>
      <c r="TZY60" s="392"/>
      <c r="TZZ60" s="393"/>
      <c r="UAA60" s="394"/>
      <c r="UAB60" s="395"/>
      <c r="UAC60" s="389"/>
      <c r="UAD60" s="390"/>
      <c r="UAE60" s="391"/>
      <c r="UAF60" s="392"/>
      <c r="UAG60" s="393"/>
      <c r="UAH60" s="394"/>
      <c r="UAI60" s="395"/>
      <c r="UAJ60" s="389"/>
      <c r="UAK60" s="390"/>
      <c r="UAL60" s="391"/>
      <c r="UAM60" s="392"/>
      <c r="UAN60" s="393"/>
      <c r="UAO60" s="394"/>
      <c r="UAP60" s="395"/>
      <c r="UAQ60" s="389"/>
      <c r="UAR60" s="390"/>
      <c r="UAS60" s="391"/>
      <c r="UAT60" s="392"/>
      <c r="UAU60" s="393"/>
      <c r="UAV60" s="394"/>
      <c r="UAW60" s="395"/>
      <c r="UAX60" s="389"/>
      <c r="UAY60" s="390"/>
      <c r="UAZ60" s="391"/>
      <c r="UBA60" s="392"/>
      <c r="UBB60" s="393"/>
      <c r="UBC60" s="394"/>
      <c r="UBD60" s="395"/>
      <c r="UBE60" s="389"/>
      <c r="UBF60" s="390"/>
      <c r="UBG60" s="391"/>
      <c r="UBH60" s="392"/>
      <c r="UBI60" s="393"/>
      <c r="UBJ60" s="394"/>
      <c r="UBK60" s="395"/>
      <c r="UBL60" s="389"/>
      <c r="UBM60" s="390"/>
      <c r="UBN60" s="391"/>
      <c r="UBO60" s="392"/>
      <c r="UBP60" s="393"/>
      <c r="UBQ60" s="394"/>
      <c r="UBR60" s="395"/>
      <c r="UBS60" s="389"/>
      <c r="UBT60" s="390"/>
      <c r="UBU60" s="391"/>
      <c r="UBV60" s="392"/>
      <c r="UBW60" s="393"/>
      <c r="UBX60" s="394"/>
      <c r="UBY60" s="395"/>
      <c r="UBZ60" s="389"/>
      <c r="UCA60" s="390"/>
      <c r="UCB60" s="391"/>
      <c r="UCC60" s="392"/>
      <c r="UCD60" s="393"/>
      <c r="UCE60" s="394"/>
      <c r="UCF60" s="395"/>
      <c r="UCG60" s="389"/>
      <c r="UCH60" s="390"/>
      <c r="UCI60" s="391"/>
      <c r="UCJ60" s="392"/>
      <c r="UCK60" s="393"/>
      <c r="UCL60" s="394"/>
      <c r="UCM60" s="395"/>
      <c r="UCN60" s="389"/>
      <c r="UCO60" s="390"/>
      <c r="UCP60" s="391"/>
      <c r="UCQ60" s="392"/>
      <c r="UCR60" s="393"/>
      <c r="UCS60" s="394"/>
      <c r="UCT60" s="395"/>
      <c r="UCU60" s="389"/>
      <c r="UCV60" s="390"/>
      <c r="UCW60" s="391"/>
      <c r="UCX60" s="392"/>
      <c r="UCY60" s="393"/>
      <c r="UCZ60" s="394"/>
      <c r="UDA60" s="395"/>
      <c r="UDB60" s="389"/>
      <c r="UDC60" s="390"/>
      <c r="UDD60" s="391"/>
      <c r="UDE60" s="392"/>
      <c r="UDF60" s="393"/>
      <c r="UDG60" s="394"/>
      <c r="UDH60" s="395"/>
      <c r="UDI60" s="389"/>
      <c r="UDJ60" s="390"/>
      <c r="UDK60" s="391"/>
      <c r="UDL60" s="392"/>
      <c r="UDM60" s="393"/>
      <c r="UDN60" s="394"/>
      <c r="UDO60" s="395"/>
      <c r="UDP60" s="389"/>
      <c r="UDQ60" s="390"/>
      <c r="UDR60" s="391"/>
      <c r="UDS60" s="392"/>
      <c r="UDT60" s="393"/>
      <c r="UDU60" s="394"/>
      <c r="UDV60" s="395"/>
      <c r="UDW60" s="389"/>
      <c r="UDX60" s="390"/>
      <c r="UDY60" s="391"/>
      <c r="UDZ60" s="392"/>
      <c r="UEA60" s="393"/>
      <c r="UEB60" s="394"/>
      <c r="UEC60" s="395"/>
      <c r="UED60" s="389"/>
      <c r="UEE60" s="390"/>
      <c r="UEF60" s="391"/>
      <c r="UEG60" s="392"/>
      <c r="UEH60" s="393"/>
      <c r="UEI60" s="394"/>
      <c r="UEJ60" s="395"/>
      <c r="UEK60" s="389"/>
      <c r="UEL60" s="390"/>
      <c r="UEM60" s="391"/>
      <c r="UEN60" s="392"/>
      <c r="UEO60" s="393"/>
      <c r="UEP60" s="394"/>
      <c r="UEQ60" s="395"/>
      <c r="UER60" s="389"/>
      <c r="UES60" s="390"/>
      <c r="UET60" s="391"/>
      <c r="UEU60" s="392"/>
      <c r="UEV60" s="393"/>
      <c r="UEW60" s="394"/>
      <c r="UEX60" s="395"/>
      <c r="UEY60" s="389"/>
      <c r="UEZ60" s="390"/>
      <c r="UFA60" s="391"/>
      <c r="UFB60" s="392"/>
      <c r="UFC60" s="393"/>
      <c r="UFD60" s="394"/>
      <c r="UFE60" s="395"/>
      <c r="UFF60" s="389"/>
      <c r="UFG60" s="390"/>
      <c r="UFH60" s="391"/>
      <c r="UFI60" s="392"/>
      <c r="UFJ60" s="393"/>
      <c r="UFK60" s="394"/>
      <c r="UFL60" s="395"/>
      <c r="UFM60" s="389"/>
      <c r="UFN60" s="390"/>
      <c r="UFO60" s="391"/>
      <c r="UFP60" s="392"/>
      <c r="UFQ60" s="393"/>
      <c r="UFR60" s="394"/>
      <c r="UFS60" s="395"/>
      <c r="UFT60" s="389"/>
      <c r="UFU60" s="390"/>
      <c r="UFV60" s="391"/>
      <c r="UFW60" s="392"/>
      <c r="UFX60" s="393"/>
      <c r="UFY60" s="394"/>
      <c r="UFZ60" s="395"/>
      <c r="UGA60" s="389"/>
      <c r="UGB60" s="390"/>
      <c r="UGC60" s="391"/>
      <c r="UGD60" s="392"/>
      <c r="UGE60" s="393"/>
      <c r="UGF60" s="394"/>
      <c r="UGG60" s="395"/>
      <c r="UGH60" s="389"/>
      <c r="UGI60" s="390"/>
      <c r="UGJ60" s="391"/>
      <c r="UGK60" s="392"/>
      <c r="UGL60" s="393"/>
      <c r="UGM60" s="394"/>
      <c r="UGN60" s="395"/>
      <c r="UGO60" s="389"/>
      <c r="UGP60" s="390"/>
      <c r="UGQ60" s="391"/>
      <c r="UGR60" s="392"/>
      <c r="UGS60" s="393"/>
      <c r="UGT60" s="394"/>
      <c r="UGU60" s="395"/>
      <c r="UGV60" s="389"/>
      <c r="UGW60" s="390"/>
      <c r="UGX60" s="391"/>
      <c r="UGY60" s="392"/>
      <c r="UGZ60" s="393"/>
      <c r="UHA60" s="394"/>
      <c r="UHB60" s="395"/>
      <c r="UHC60" s="389"/>
      <c r="UHD60" s="390"/>
      <c r="UHE60" s="391"/>
      <c r="UHF60" s="392"/>
      <c r="UHG60" s="393"/>
      <c r="UHH60" s="394"/>
      <c r="UHI60" s="395"/>
      <c r="UHJ60" s="389"/>
      <c r="UHK60" s="390"/>
      <c r="UHL60" s="391"/>
      <c r="UHM60" s="392"/>
      <c r="UHN60" s="393"/>
      <c r="UHO60" s="394"/>
      <c r="UHP60" s="395"/>
      <c r="UHQ60" s="389"/>
      <c r="UHR60" s="390"/>
      <c r="UHS60" s="391"/>
      <c r="UHT60" s="392"/>
      <c r="UHU60" s="393"/>
      <c r="UHV60" s="394"/>
      <c r="UHW60" s="395"/>
      <c r="UHX60" s="389"/>
      <c r="UHY60" s="390"/>
      <c r="UHZ60" s="391"/>
      <c r="UIA60" s="392"/>
      <c r="UIB60" s="393"/>
      <c r="UIC60" s="394"/>
      <c r="UID60" s="395"/>
      <c r="UIE60" s="389"/>
      <c r="UIF60" s="390"/>
      <c r="UIG60" s="391"/>
      <c r="UIH60" s="392"/>
      <c r="UII60" s="393"/>
      <c r="UIJ60" s="394"/>
      <c r="UIK60" s="395"/>
      <c r="UIL60" s="389"/>
      <c r="UIM60" s="390"/>
      <c r="UIN60" s="391"/>
      <c r="UIO60" s="392"/>
      <c r="UIP60" s="393"/>
      <c r="UIQ60" s="394"/>
      <c r="UIR60" s="395"/>
      <c r="UIS60" s="389"/>
      <c r="UIT60" s="390"/>
      <c r="UIU60" s="391"/>
      <c r="UIV60" s="392"/>
      <c r="UIW60" s="393"/>
      <c r="UIX60" s="394"/>
      <c r="UIY60" s="395"/>
      <c r="UIZ60" s="389"/>
      <c r="UJA60" s="390"/>
      <c r="UJB60" s="391"/>
      <c r="UJC60" s="392"/>
      <c r="UJD60" s="393"/>
      <c r="UJE60" s="394"/>
      <c r="UJF60" s="395"/>
      <c r="UJG60" s="389"/>
      <c r="UJH60" s="390"/>
      <c r="UJI60" s="391"/>
      <c r="UJJ60" s="392"/>
      <c r="UJK60" s="393"/>
      <c r="UJL60" s="394"/>
      <c r="UJM60" s="395"/>
      <c r="UJN60" s="389"/>
      <c r="UJO60" s="390"/>
      <c r="UJP60" s="391"/>
      <c r="UJQ60" s="392"/>
      <c r="UJR60" s="393"/>
      <c r="UJS60" s="394"/>
      <c r="UJT60" s="395"/>
      <c r="UJU60" s="389"/>
      <c r="UJV60" s="390"/>
      <c r="UJW60" s="391"/>
      <c r="UJX60" s="392"/>
      <c r="UJY60" s="393"/>
      <c r="UJZ60" s="394"/>
      <c r="UKA60" s="395"/>
      <c r="UKB60" s="389"/>
      <c r="UKC60" s="390"/>
      <c r="UKD60" s="391"/>
      <c r="UKE60" s="392"/>
      <c r="UKF60" s="393"/>
      <c r="UKG60" s="394"/>
      <c r="UKH60" s="395"/>
      <c r="UKI60" s="389"/>
      <c r="UKJ60" s="390"/>
      <c r="UKK60" s="391"/>
      <c r="UKL60" s="392"/>
      <c r="UKM60" s="393"/>
      <c r="UKN60" s="394"/>
      <c r="UKO60" s="395"/>
      <c r="UKP60" s="389"/>
      <c r="UKQ60" s="390"/>
      <c r="UKR60" s="391"/>
      <c r="UKS60" s="392"/>
      <c r="UKT60" s="393"/>
      <c r="UKU60" s="394"/>
      <c r="UKV60" s="395"/>
      <c r="UKW60" s="389"/>
      <c r="UKX60" s="390"/>
      <c r="UKY60" s="391"/>
      <c r="UKZ60" s="392"/>
      <c r="ULA60" s="393"/>
      <c r="ULB60" s="394"/>
      <c r="ULC60" s="395"/>
      <c r="ULD60" s="389"/>
      <c r="ULE60" s="390"/>
      <c r="ULF60" s="391"/>
      <c r="ULG60" s="392"/>
      <c r="ULH60" s="393"/>
      <c r="ULI60" s="394"/>
      <c r="ULJ60" s="395"/>
      <c r="ULK60" s="389"/>
      <c r="ULL60" s="390"/>
      <c r="ULM60" s="391"/>
      <c r="ULN60" s="392"/>
      <c r="ULO60" s="393"/>
      <c r="ULP60" s="394"/>
      <c r="ULQ60" s="395"/>
      <c r="ULR60" s="389"/>
      <c r="ULS60" s="390"/>
      <c r="ULT60" s="391"/>
      <c r="ULU60" s="392"/>
      <c r="ULV60" s="393"/>
      <c r="ULW60" s="394"/>
      <c r="ULX60" s="395"/>
      <c r="ULY60" s="389"/>
      <c r="ULZ60" s="390"/>
      <c r="UMA60" s="391"/>
      <c r="UMB60" s="392"/>
      <c r="UMC60" s="393"/>
      <c r="UMD60" s="394"/>
      <c r="UME60" s="395"/>
      <c r="UMF60" s="389"/>
      <c r="UMG60" s="390"/>
      <c r="UMH60" s="391"/>
      <c r="UMI60" s="392"/>
      <c r="UMJ60" s="393"/>
      <c r="UMK60" s="394"/>
      <c r="UML60" s="395"/>
      <c r="UMM60" s="389"/>
      <c r="UMN60" s="390"/>
      <c r="UMO60" s="391"/>
      <c r="UMP60" s="392"/>
      <c r="UMQ60" s="393"/>
      <c r="UMR60" s="394"/>
      <c r="UMS60" s="395"/>
      <c r="UMT60" s="389"/>
      <c r="UMU60" s="390"/>
      <c r="UMV60" s="391"/>
      <c r="UMW60" s="392"/>
      <c r="UMX60" s="393"/>
      <c r="UMY60" s="394"/>
      <c r="UMZ60" s="395"/>
      <c r="UNA60" s="389"/>
      <c r="UNB60" s="390"/>
      <c r="UNC60" s="391"/>
      <c r="UND60" s="392"/>
      <c r="UNE60" s="393"/>
      <c r="UNF60" s="394"/>
      <c r="UNG60" s="395"/>
      <c r="UNH60" s="389"/>
      <c r="UNI60" s="390"/>
      <c r="UNJ60" s="391"/>
      <c r="UNK60" s="392"/>
      <c r="UNL60" s="393"/>
      <c r="UNM60" s="394"/>
      <c r="UNN60" s="395"/>
      <c r="UNO60" s="389"/>
      <c r="UNP60" s="390"/>
      <c r="UNQ60" s="391"/>
      <c r="UNR60" s="392"/>
      <c r="UNS60" s="393"/>
      <c r="UNT60" s="394"/>
      <c r="UNU60" s="395"/>
      <c r="UNV60" s="389"/>
      <c r="UNW60" s="390"/>
      <c r="UNX60" s="391"/>
      <c r="UNY60" s="392"/>
      <c r="UNZ60" s="393"/>
      <c r="UOA60" s="394"/>
      <c r="UOB60" s="395"/>
      <c r="UOC60" s="389"/>
      <c r="UOD60" s="390"/>
      <c r="UOE60" s="391"/>
      <c r="UOF60" s="392"/>
      <c r="UOG60" s="393"/>
      <c r="UOH60" s="394"/>
      <c r="UOI60" s="395"/>
      <c r="UOJ60" s="389"/>
      <c r="UOK60" s="390"/>
      <c r="UOL60" s="391"/>
      <c r="UOM60" s="392"/>
      <c r="UON60" s="393"/>
      <c r="UOO60" s="394"/>
      <c r="UOP60" s="395"/>
      <c r="UOQ60" s="389"/>
      <c r="UOR60" s="390"/>
      <c r="UOS60" s="391"/>
      <c r="UOT60" s="392"/>
      <c r="UOU60" s="393"/>
      <c r="UOV60" s="394"/>
      <c r="UOW60" s="395"/>
      <c r="UOX60" s="389"/>
      <c r="UOY60" s="390"/>
      <c r="UOZ60" s="391"/>
      <c r="UPA60" s="392"/>
      <c r="UPB60" s="393"/>
      <c r="UPC60" s="394"/>
      <c r="UPD60" s="395"/>
      <c r="UPE60" s="389"/>
      <c r="UPF60" s="390"/>
      <c r="UPG60" s="391"/>
      <c r="UPH60" s="392"/>
      <c r="UPI60" s="393"/>
      <c r="UPJ60" s="394"/>
      <c r="UPK60" s="395"/>
      <c r="UPL60" s="389"/>
      <c r="UPM60" s="390"/>
      <c r="UPN60" s="391"/>
      <c r="UPO60" s="392"/>
      <c r="UPP60" s="393"/>
      <c r="UPQ60" s="394"/>
      <c r="UPR60" s="395"/>
      <c r="UPS60" s="389"/>
      <c r="UPT60" s="390"/>
      <c r="UPU60" s="391"/>
      <c r="UPV60" s="392"/>
      <c r="UPW60" s="393"/>
      <c r="UPX60" s="394"/>
      <c r="UPY60" s="395"/>
      <c r="UPZ60" s="389"/>
      <c r="UQA60" s="390"/>
      <c r="UQB60" s="391"/>
      <c r="UQC60" s="392"/>
      <c r="UQD60" s="393"/>
      <c r="UQE60" s="394"/>
      <c r="UQF60" s="395"/>
      <c r="UQG60" s="389"/>
      <c r="UQH60" s="390"/>
      <c r="UQI60" s="391"/>
      <c r="UQJ60" s="392"/>
      <c r="UQK60" s="393"/>
      <c r="UQL60" s="394"/>
      <c r="UQM60" s="395"/>
      <c r="UQN60" s="389"/>
      <c r="UQO60" s="390"/>
      <c r="UQP60" s="391"/>
      <c r="UQQ60" s="392"/>
      <c r="UQR60" s="393"/>
      <c r="UQS60" s="394"/>
      <c r="UQT60" s="395"/>
      <c r="UQU60" s="389"/>
      <c r="UQV60" s="390"/>
      <c r="UQW60" s="391"/>
      <c r="UQX60" s="392"/>
      <c r="UQY60" s="393"/>
      <c r="UQZ60" s="394"/>
      <c r="URA60" s="395"/>
      <c r="URB60" s="389"/>
      <c r="URC60" s="390"/>
      <c r="URD60" s="391"/>
      <c r="URE60" s="392"/>
      <c r="URF60" s="393"/>
      <c r="URG60" s="394"/>
      <c r="URH60" s="395"/>
      <c r="URI60" s="389"/>
      <c r="URJ60" s="390"/>
      <c r="URK60" s="391"/>
      <c r="URL60" s="392"/>
      <c r="URM60" s="393"/>
      <c r="URN60" s="394"/>
      <c r="URO60" s="395"/>
      <c r="URP60" s="389"/>
      <c r="URQ60" s="390"/>
      <c r="URR60" s="391"/>
      <c r="URS60" s="392"/>
      <c r="URT60" s="393"/>
      <c r="URU60" s="394"/>
      <c r="URV60" s="395"/>
      <c r="URW60" s="389"/>
      <c r="URX60" s="390"/>
      <c r="URY60" s="391"/>
      <c r="URZ60" s="392"/>
      <c r="USA60" s="393"/>
      <c r="USB60" s="394"/>
      <c r="USC60" s="395"/>
      <c r="USD60" s="389"/>
      <c r="USE60" s="390"/>
      <c r="USF60" s="391"/>
      <c r="USG60" s="392"/>
      <c r="USH60" s="393"/>
      <c r="USI60" s="394"/>
      <c r="USJ60" s="395"/>
      <c r="USK60" s="389"/>
      <c r="USL60" s="390"/>
      <c r="USM60" s="391"/>
      <c r="USN60" s="392"/>
      <c r="USO60" s="393"/>
      <c r="USP60" s="394"/>
      <c r="USQ60" s="395"/>
      <c r="USR60" s="389"/>
      <c r="USS60" s="390"/>
      <c r="UST60" s="391"/>
      <c r="USU60" s="392"/>
      <c r="USV60" s="393"/>
      <c r="USW60" s="394"/>
      <c r="USX60" s="395"/>
      <c r="USY60" s="389"/>
      <c r="USZ60" s="390"/>
      <c r="UTA60" s="391"/>
      <c r="UTB60" s="392"/>
      <c r="UTC60" s="393"/>
      <c r="UTD60" s="394"/>
      <c r="UTE60" s="395"/>
      <c r="UTF60" s="389"/>
      <c r="UTG60" s="390"/>
      <c r="UTH60" s="391"/>
      <c r="UTI60" s="392"/>
      <c r="UTJ60" s="393"/>
      <c r="UTK60" s="394"/>
      <c r="UTL60" s="395"/>
      <c r="UTM60" s="389"/>
      <c r="UTN60" s="390"/>
      <c r="UTO60" s="391"/>
      <c r="UTP60" s="392"/>
      <c r="UTQ60" s="393"/>
      <c r="UTR60" s="394"/>
      <c r="UTS60" s="395"/>
      <c r="UTT60" s="389"/>
      <c r="UTU60" s="390"/>
      <c r="UTV60" s="391"/>
      <c r="UTW60" s="392"/>
      <c r="UTX60" s="393"/>
      <c r="UTY60" s="394"/>
      <c r="UTZ60" s="395"/>
      <c r="UUA60" s="389"/>
      <c r="UUB60" s="390"/>
      <c r="UUC60" s="391"/>
      <c r="UUD60" s="392"/>
      <c r="UUE60" s="393"/>
      <c r="UUF60" s="394"/>
      <c r="UUG60" s="395"/>
      <c r="UUH60" s="389"/>
      <c r="UUI60" s="390"/>
      <c r="UUJ60" s="391"/>
      <c r="UUK60" s="392"/>
      <c r="UUL60" s="393"/>
      <c r="UUM60" s="394"/>
      <c r="UUN60" s="395"/>
      <c r="UUO60" s="389"/>
      <c r="UUP60" s="390"/>
      <c r="UUQ60" s="391"/>
      <c r="UUR60" s="392"/>
      <c r="UUS60" s="393"/>
      <c r="UUT60" s="394"/>
      <c r="UUU60" s="395"/>
      <c r="UUV60" s="389"/>
      <c r="UUW60" s="390"/>
      <c r="UUX60" s="391"/>
      <c r="UUY60" s="392"/>
      <c r="UUZ60" s="393"/>
      <c r="UVA60" s="394"/>
      <c r="UVB60" s="395"/>
      <c r="UVC60" s="389"/>
      <c r="UVD60" s="390"/>
      <c r="UVE60" s="391"/>
      <c r="UVF60" s="392"/>
      <c r="UVG60" s="393"/>
      <c r="UVH60" s="394"/>
      <c r="UVI60" s="395"/>
      <c r="UVJ60" s="389"/>
      <c r="UVK60" s="390"/>
      <c r="UVL60" s="391"/>
      <c r="UVM60" s="392"/>
      <c r="UVN60" s="393"/>
      <c r="UVO60" s="394"/>
      <c r="UVP60" s="395"/>
      <c r="UVQ60" s="389"/>
      <c r="UVR60" s="390"/>
      <c r="UVS60" s="391"/>
      <c r="UVT60" s="392"/>
      <c r="UVU60" s="393"/>
      <c r="UVV60" s="394"/>
      <c r="UVW60" s="395"/>
      <c r="UVX60" s="389"/>
      <c r="UVY60" s="390"/>
      <c r="UVZ60" s="391"/>
      <c r="UWA60" s="392"/>
      <c r="UWB60" s="393"/>
      <c r="UWC60" s="394"/>
      <c r="UWD60" s="395"/>
      <c r="UWE60" s="389"/>
      <c r="UWF60" s="390"/>
      <c r="UWG60" s="391"/>
      <c r="UWH60" s="392"/>
      <c r="UWI60" s="393"/>
      <c r="UWJ60" s="394"/>
      <c r="UWK60" s="395"/>
      <c r="UWL60" s="389"/>
      <c r="UWM60" s="390"/>
      <c r="UWN60" s="391"/>
      <c r="UWO60" s="392"/>
      <c r="UWP60" s="393"/>
      <c r="UWQ60" s="394"/>
      <c r="UWR60" s="395"/>
      <c r="UWS60" s="389"/>
      <c r="UWT60" s="390"/>
      <c r="UWU60" s="391"/>
      <c r="UWV60" s="392"/>
      <c r="UWW60" s="393"/>
      <c r="UWX60" s="394"/>
      <c r="UWY60" s="395"/>
      <c r="UWZ60" s="389"/>
      <c r="UXA60" s="390"/>
      <c r="UXB60" s="391"/>
      <c r="UXC60" s="392"/>
      <c r="UXD60" s="393"/>
      <c r="UXE60" s="394"/>
      <c r="UXF60" s="395"/>
      <c r="UXG60" s="389"/>
      <c r="UXH60" s="390"/>
      <c r="UXI60" s="391"/>
      <c r="UXJ60" s="392"/>
      <c r="UXK60" s="393"/>
      <c r="UXL60" s="394"/>
      <c r="UXM60" s="395"/>
      <c r="UXN60" s="389"/>
      <c r="UXO60" s="390"/>
      <c r="UXP60" s="391"/>
      <c r="UXQ60" s="392"/>
      <c r="UXR60" s="393"/>
      <c r="UXS60" s="394"/>
      <c r="UXT60" s="395"/>
      <c r="UXU60" s="389"/>
      <c r="UXV60" s="390"/>
      <c r="UXW60" s="391"/>
      <c r="UXX60" s="392"/>
      <c r="UXY60" s="393"/>
      <c r="UXZ60" s="394"/>
      <c r="UYA60" s="395"/>
      <c r="UYB60" s="389"/>
      <c r="UYC60" s="390"/>
      <c r="UYD60" s="391"/>
      <c r="UYE60" s="392"/>
      <c r="UYF60" s="393"/>
      <c r="UYG60" s="394"/>
      <c r="UYH60" s="395"/>
      <c r="UYI60" s="389"/>
      <c r="UYJ60" s="390"/>
      <c r="UYK60" s="391"/>
      <c r="UYL60" s="392"/>
      <c r="UYM60" s="393"/>
      <c r="UYN60" s="394"/>
      <c r="UYO60" s="395"/>
      <c r="UYP60" s="389"/>
      <c r="UYQ60" s="390"/>
      <c r="UYR60" s="391"/>
      <c r="UYS60" s="392"/>
      <c r="UYT60" s="393"/>
      <c r="UYU60" s="394"/>
      <c r="UYV60" s="395"/>
      <c r="UYW60" s="389"/>
      <c r="UYX60" s="390"/>
      <c r="UYY60" s="391"/>
      <c r="UYZ60" s="392"/>
      <c r="UZA60" s="393"/>
      <c r="UZB60" s="394"/>
      <c r="UZC60" s="395"/>
      <c r="UZD60" s="389"/>
      <c r="UZE60" s="390"/>
      <c r="UZF60" s="391"/>
      <c r="UZG60" s="392"/>
      <c r="UZH60" s="393"/>
      <c r="UZI60" s="394"/>
      <c r="UZJ60" s="395"/>
      <c r="UZK60" s="389"/>
      <c r="UZL60" s="390"/>
      <c r="UZM60" s="391"/>
      <c r="UZN60" s="392"/>
      <c r="UZO60" s="393"/>
      <c r="UZP60" s="394"/>
      <c r="UZQ60" s="395"/>
      <c r="UZR60" s="389"/>
      <c r="UZS60" s="390"/>
      <c r="UZT60" s="391"/>
      <c r="UZU60" s="392"/>
      <c r="UZV60" s="393"/>
      <c r="UZW60" s="394"/>
      <c r="UZX60" s="395"/>
      <c r="UZY60" s="389"/>
      <c r="UZZ60" s="390"/>
      <c r="VAA60" s="391"/>
      <c r="VAB60" s="392"/>
      <c r="VAC60" s="393"/>
      <c r="VAD60" s="394"/>
      <c r="VAE60" s="395"/>
      <c r="VAF60" s="389"/>
      <c r="VAG60" s="390"/>
      <c r="VAH60" s="391"/>
      <c r="VAI60" s="392"/>
      <c r="VAJ60" s="393"/>
      <c r="VAK60" s="394"/>
      <c r="VAL60" s="395"/>
      <c r="VAM60" s="389"/>
      <c r="VAN60" s="390"/>
      <c r="VAO60" s="391"/>
      <c r="VAP60" s="392"/>
      <c r="VAQ60" s="393"/>
      <c r="VAR60" s="394"/>
      <c r="VAS60" s="395"/>
      <c r="VAT60" s="389"/>
      <c r="VAU60" s="390"/>
      <c r="VAV60" s="391"/>
      <c r="VAW60" s="392"/>
      <c r="VAX60" s="393"/>
      <c r="VAY60" s="394"/>
      <c r="VAZ60" s="395"/>
      <c r="VBA60" s="389"/>
      <c r="VBB60" s="390"/>
      <c r="VBC60" s="391"/>
      <c r="VBD60" s="392"/>
      <c r="VBE60" s="393"/>
      <c r="VBF60" s="394"/>
      <c r="VBG60" s="395"/>
      <c r="VBH60" s="389"/>
      <c r="VBI60" s="390"/>
      <c r="VBJ60" s="391"/>
      <c r="VBK60" s="392"/>
      <c r="VBL60" s="393"/>
      <c r="VBM60" s="394"/>
      <c r="VBN60" s="395"/>
      <c r="VBO60" s="389"/>
      <c r="VBP60" s="390"/>
      <c r="VBQ60" s="391"/>
      <c r="VBR60" s="392"/>
      <c r="VBS60" s="393"/>
      <c r="VBT60" s="394"/>
      <c r="VBU60" s="395"/>
      <c r="VBV60" s="389"/>
      <c r="VBW60" s="390"/>
      <c r="VBX60" s="391"/>
      <c r="VBY60" s="392"/>
      <c r="VBZ60" s="393"/>
      <c r="VCA60" s="394"/>
      <c r="VCB60" s="395"/>
      <c r="VCC60" s="389"/>
      <c r="VCD60" s="390"/>
      <c r="VCE60" s="391"/>
      <c r="VCF60" s="392"/>
      <c r="VCG60" s="393"/>
      <c r="VCH60" s="394"/>
      <c r="VCI60" s="395"/>
      <c r="VCJ60" s="389"/>
      <c r="VCK60" s="390"/>
      <c r="VCL60" s="391"/>
      <c r="VCM60" s="392"/>
      <c r="VCN60" s="393"/>
      <c r="VCO60" s="394"/>
      <c r="VCP60" s="395"/>
      <c r="VCQ60" s="389"/>
      <c r="VCR60" s="390"/>
      <c r="VCS60" s="391"/>
      <c r="VCT60" s="392"/>
      <c r="VCU60" s="393"/>
      <c r="VCV60" s="394"/>
      <c r="VCW60" s="395"/>
      <c r="VCX60" s="389"/>
      <c r="VCY60" s="390"/>
      <c r="VCZ60" s="391"/>
      <c r="VDA60" s="392"/>
      <c r="VDB60" s="393"/>
      <c r="VDC60" s="394"/>
      <c r="VDD60" s="395"/>
      <c r="VDE60" s="389"/>
      <c r="VDF60" s="390"/>
      <c r="VDG60" s="391"/>
      <c r="VDH60" s="392"/>
      <c r="VDI60" s="393"/>
      <c r="VDJ60" s="394"/>
      <c r="VDK60" s="395"/>
      <c r="VDL60" s="389"/>
      <c r="VDM60" s="390"/>
      <c r="VDN60" s="391"/>
      <c r="VDO60" s="392"/>
      <c r="VDP60" s="393"/>
      <c r="VDQ60" s="394"/>
      <c r="VDR60" s="395"/>
      <c r="VDS60" s="389"/>
      <c r="VDT60" s="390"/>
      <c r="VDU60" s="391"/>
      <c r="VDV60" s="392"/>
      <c r="VDW60" s="393"/>
      <c r="VDX60" s="394"/>
      <c r="VDY60" s="395"/>
      <c r="VDZ60" s="389"/>
      <c r="VEA60" s="390"/>
      <c r="VEB60" s="391"/>
      <c r="VEC60" s="392"/>
      <c r="VED60" s="393"/>
      <c r="VEE60" s="394"/>
      <c r="VEF60" s="395"/>
      <c r="VEG60" s="389"/>
      <c r="VEH60" s="390"/>
      <c r="VEI60" s="391"/>
      <c r="VEJ60" s="392"/>
      <c r="VEK60" s="393"/>
      <c r="VEL60" s="394"/>
      <c r="VEM60" s="395"/>
      <c r="VEN60" s="389"/>
      <c r="VEO60" s="390"/>
      <c r="VEP60" s="391"/>
      <c r="VEQ60" s="392"/>
      <c r="VER60" s="393"/>
      <c r="VES60" s="394"/>
      <c r="VET60" s="395"/>
      <c r="VEU60" s="389"/>
      <c r="VEV60" s="390"/>
      <c r="VEW60" s="391"/>
      <c r="VEX60" s="392"/>
      <c r="VEY60" s="393"/>
      <c r="VEZ60" s="394"/>
      <c r="VFA60" s="395"/>
      <c r="VFB60" s="389"/>
      <c r="VFC60" s="390"/>
      <c r="VFD60" s="391"/>
      <c r="VFE60" s="392"/>
      <c r="VFF60" s="393"/>
      <c r="VFG60" s="394"/>
      <c r="VFH60" s="395"/>
      <c r="VFI60" s="389"/>
      <c r="VFJ60" s="390"/>
      <c r="VFK60" s="391"/>
      <c r="VFL60" s="392"/>
      <c r="VFM60" s="393"/>
      <c r="VFN60" s="394"/>
      <c r="VFO60" s="395"/>
      <c r="VFP60" s="389"/>
      <c r="VFQ60" s="390"/>
      <c r="VFR60" s="391"/>
      <c r="VFS60" s="392"/>
      <c r="VFT60" s="393"/>
      <c r="VFU60" s="394"/>
      <c r="VFV60" s="395"/>
      <c r="VFW60" s="389"/>
      <c r="VFX60" s="390"/>
      <c r="VFY60" s="391"/>
      <c r="VFZ60" s="392"/>
      <c r="VGA60" s="393"/>
      <c r="VGB60" s="394"/>
      <c r="VGC60" s="395"/>
      <c r="VGD60" s="389"/>
      <c r="VGE60" s="390"/>
      <c r="VGF60" s="391"/>
      <c r="VGG60" s="392"/>
      <c r="VGH60" s="393"/>
      <c r="VGI60" s="394"/>
      <c r="VGJ60" s="395"/>
      <c r="VGK60" s="389"/>
      <c r="VGL60" s="390"/>
      <c r="VGM60" s="391"/>
      <c r="VGN60" s="392"/>
      <c r="VGO60" s="393"/>
      <c r="VGP60" s="394"/>
      <c r="VGQ60" s="395"/>
      <c r="VGR60" s="389"/>
      <c r="VGS60" s="390"/>
      <c r="VGT60" s="391"/>
      <c r="VGU60" s="392"/>
      <c r="VGV60" s="393"/>
      <c r="VGW60" s="394"/>
      <c r="VGX60" s="395"/>
      <c r="VGY60" s="389"/>
      <c r="VGZ60" s="390"/>
      <c r="VHA60" s="391"/>
      <c r="VHB60" s="392"/>
      <c r="VHC60" s="393"/>
      <c r="VHD60" s="394"/>
      <c r="VHE60" s="395"/>
      <c r="VHF60" s="389"/>
      <c r="VHG60" s="390"/>
      <c r="VHH60" s="391"/>
      <c r="VHI60" s="392"/>
      <c r="VHJ60" s="393"/>
      <c r="VHK60" s="394"/>
      <c r="VHL60" s="395"/>
      <c r="VHM60" s="389"/>
      <c r="VHN60" s="390"/>
      <c r="VHO60" s="391"/>
      <c r="VHP60" s="392"/>
      <c r="VHQ60" s="393"/>
      <c r="VHR60" s="394"/>
      <c r="VHS60" s="395"/>
      <c r="VHT60" s="389"/>
      <c r="VHU60" s="390"/>
      <c r="VHV60" s="391"/>
      <c r="VHW60" s="392"/>
      <c r="VHX60" s="393"/>
      <c r="VHY60" s="394"/>
      <c r="VHZ60" s="395"/>
      <c r="VIA60" s="389"/>
      <c r="VIB60" s="390"/>
      <c r="VIC60" s="391"/>
      <c r="VID60" s="392"/>
      <c r="VIE60" s="393"/>
      <c r="VIF60" s="394"/>
      <c r="VIG60" s="395"/>
      <c r="VIH60" s="389"/>
      <c r="VII60" s="390"/>
      <c r="VIJ60" s="391"/>
      <c r="VIK60" s="392"/>
      <c r="VIL60" s="393"/>
      <c r="VIM60" s="394"/>
      <c r="VIN60" s="395"/>
      <c r="VIO60" s="389"/>
      <c r="VIP60" s="390"/>
      <c r="VIQ60" s="391"/>
      <c r="VIR60" s="392"/>
      <c r="VIS60" s="393"/>
      <c r="VIT60" s="394"/>
      <c r="VIU60" s="395"/>
      <c r="VIV60" s="389"/>
      <c r="VIW60" s="390"/>
      <c r="VIX60" s="391"/>
      <c r="VIY60" s="392"/>
      <c r="VIZ60" s="393"/>
      <c r="VJA60" s="394"/>
      <c r="VJB60" s="395"/>
      <c r="VJC60" s="389"/>
      <c r="VJD60" s="390"/>
      <c r="VJE60" s="391"/>
      <c r="VJF60" s="392"/>
      <c r="VJG60" s="393"/>
      <c r="VJH60" s="394"/>
      <c r="VJI60" s="395"/>
      <c r="VJJ60" s="389"/>
      <c r="VJK60" s="390"/>
      <c r="VJL60" s="391"/>
      <c r="VJM60" s="392"/>
      <c r="VJN60" s="393"/>
      <c r="VJO60" s="394"/>
      <c r="VJP60" s="395"/>
      <c r="VJQ60" s="389"/>
      <c r="VJR60" s="390"/>
      <c r="VJS60" s="391"/>
      <c r="VJT60" s="392"/>
      <c r="VJU60" s="393"/>
      <c r="VJV60" s="394"/>
      <c r="VJW60" s="395"/>
      <c r="VJX60" s="389"/>
      <c r="VJY60" s="390"/>
      <c r="VJZ60" s="391"/>
      <c r="VKA60" s="392"/>
      <c r="VKB60" s="393"/>
      <c r="VKC60" s="394"/>
      <c r="VKD60" s="395"/>
      <c r="VKE60" s="389"/>
      <c r="VKF60" s="390"/>
      <c r="VKG60" s="391"/>
      <c r="VKH60" s="392"/>
      <c r="VKI60" s="393"/>
      <c r="VKJ60" s="394"/>
      <c r="VKK60" s="395"/>
      <c r="VKL60" s="389"/>
      <c r="VKM60" s="390"/>
      <c r="VKN60" s="391"/>
      <c r="VKO60" s="392"/>
      <c r="VKP60" s="393"/>
      <c r="VKQ60" s="394"/>
      <c r="VKR60" s="395"/>
      <c r="VKS60" s="389"/>
      <c r="VKT60" s="390"/>
      <c r="VKU60" s="391"/>
      <c r="VKV60" s="392"/>
      <c r="VKW60" s="393"/>
      <c r="VKX60" s="394"/>
      <c r="VKY60" s="395"/>
      <c r="VKZ60" s="389"/>
      <c r="VLA60" s="390"/>
      <c r="VLB60" s="391"/>
      <c r="VLC60" s="392"/>
      <c r="VLD60" s="393"/>
      <c r="VLE60" s="394"/>
      <c r="VLF60" s="395"/>
      <c r="VLG60" s="389"/>
      <c r="VLH60" s="390"/>
      <c r="VLI60" s="391"/>
      <c r="VLJ60" s="392"/>
      <c r="VLK60" s="393"/>
      <c r="VLL60" s="394"/>
      <c r="VLM60" s="395"/>
      <c r="VLN60" s="389"/>
      <c r="VLO60" s="390"/>
      <c r="VLP60" s="391"/>
      <c r="VLQ60" s="392"/>
      <c r="VLR60" s="393"/>
      <c r="VLS60" s="394"/>
      <c r="VLT60" s="395"/>
      <c r="VLU60" s="389"/>
      <c r="VLV60" s="390"/>
      <c r="VLW60" s="391"/>
      <c r="VLX60" s="392"/>
      <c r="VLY60" s="393"/>
      <c r="VLZ60" s="394"/>
      <c r="VMA60" s="395"/>
      <c r="VMB60" s="389"/>
      <c r="VMC60" s="390"/>
      <c r="VMD60" s="391"/>
      <c r="VME60" s="392"/>
      <c r="VMF60" s="393"/>
      <c r="VMG60" s="394"/>
      <c r="VMH60" s="395"/>
      <c r="VMI60" s="389"/>
      <c r="VMJ60" s="390"/>
      <c r="VMK60" s="391"/>
      <c r="VML60" s="392"/>
      <c r="VMM60" s="393"/>
      <c r="VMN60" s="394"/>
      <c r="VMO60" s="395"/>
      <c r="VMP60" s="389"/>
      <c r="VMQ60" s="390"/>
      <c r="VMR60" s="391"/>
      <c r="VMS60" s="392"/>
      <c r="VMT60" s="393"/>
      <c r="VMU60" s="394"/>
      <c r="VMV60" s="395"/>
      <c r="VMW60" s="389"/>
      <c r="VMX60" s="390"/>
      <c r="VMY60" s="391"/>
      <c r="VMZ60" s="392"/>
      <c r="VNA60" s="393"/>
      <c r="VNB60" s="394"/>
      <c r="VNC60" s="395"/>
      <c r="VND60" s="389"/>
      <c r="VNE60" s="390"/>
      <c r="VNF60" s="391"/>
      <c r="VNG60" s="392"/>
      <c r="VNH60" s="393"/>
      <c r="VNI60" s="394"/>
      <c r="VNJ60" s="395"/>
      <c r="VNK60" s="389"/>
      <c r="VNL60" s="390"/>
      <c r="VNM60" s="391"/>
      <c r="VNN60" s="392"/>
      <c r="VNO60" s="393"/>
      <c r="VNP60" s="394"/>
      <c r="VNQ60" s="395"/>
      <c r="VNR60" s="389"/>
      <c r="VNS60" s="390"/>
      <c r="VNT60" s="391"/>
      <c r="VNU60" s="392"/>
      <c r="VNV60" s="393"/>
      <c r="VNW60" s="394"/>
      <c r="VNX60" s="395"/>
      <c r="VNY60" s="389"/>
      <c r="VNZ60" s="390"/>
      <c r="VOA60" s="391"/>
      <c r="VOB60" s="392"/>
      <c r="VOC60" s="393"/>
      <c r="VOD60" s="394"/>
      <c r="VOE60" s="395"/>
      <c r="VOF60" s="389"/>
      <c r="VOG60" s="390"/>
      <c r="VOH60" s="391"/>
      <c r="VOI60" s="392"/>
      <c r="VOJ60" s="393"/>
      <c r="VOK60" s="394"/>
      <c r="VOL60" s="395"/>
      <c r="VOM60" s="389"/>
      <c r="VON60" s="390"/>
      <c r="VOO60" s="391"/>
      <c r="VOP60" s="392"/>
      <c r="VOQ60" s="393"/>
      <c r="VOR60" s="394"/>
      <c r="VOS60" s="395"/>
      <c r="VOT60" s="389"/>
      <c r="VOU60" s="390"/>
      <c r="VOV60" s="391"/>
      <c r="VOW60" s="392"/>
      <c r="VOX60" s="393"/>
      <c r="VOY60" s="394"/>
      <c r="VOZ60" s="395"/>
      <c r="VPA60" s="389"/>
      <c r="VPB60" s="390"/>
      <c r="VPC60" s="391"/>
      <c r="VPD60" s="392"/>
      <c r="VPE60" s="393"/>
      <c r="VPF60" s="394"/>
      <c r="VPG60" s="395"/>
      <c r="VPH60" s="389"/>
      <c r="VPI60" s="390"/>
      <c r="VPJ60" s="391"/>
      <c r="VPK60" s="392"/>
      <c r="VPL60" s="393"/>
      <c r="VPM60" s="394"/>
      <c r="VPN60" s="395"/>
      <c r="VPO60" s="389"/>
      <c r="VPP60" s="390"/>
      <c r="VPQ60" s="391"/>
      <c r="VPR60" s="392"/>
      <c r="VPS60" s="393"/>
      <c r="VPT60" s="394"/>
      <c r="VPU60" s="395"/>
      <c r="VPV60" s="389"/>
      <c r="VPW60" s="390"/>
      <c r="VPX60" s="391"/>
      <c r="VPY60" s="392"/>
      <c r="VPZ60" s="393"/>
      <c r="VQA60" s="394"/>
      <c r="VQB60" s="395"/>
      <c r="VQC60" s="389"/>
      <c r="VQD60" s="390"/>
      <c r="VQE60" s="391"/>
      <c r="VQF60" s="392"/>
      <c r="VQG60" s="393"/>
      <c r="VQH60" s="394"/>
      <c r="VQI60" s="395"/>
      <c r="VQJ60" s="389"/>
      <c r="VQK60" s="390"/>
      <c r="VQL60" s="391"/>
      <c r="VQM60" s="392"/>
      <c r="VQN60" s="393"/>
      <c r="VQO60" s="394"/>
      <c r="VQP60" s="395"/>
      <c r="VQQ60" s="389"/>
      <c r="VQR60" s="390"/>
      <c r="VQS60" s="391"/>
      <c r="VQT60" s="392"/>
      <c r="VQU60" s="393"/>
      <c r="VQV60" s="394"/>
      <c r="VQW60" s="395"/>
      <c r="VQX60" s="389"/>
      <c r="VQY60" s="390"/>
      <c r="VQZ60" s="391"/>
      <c r="VRA60" s="392"/>
      <c r="VRB60" s="393"/>
      <c r="VRC60" s="394"/>
      <c r="VRD60" s="395"/>
      <c r="VRE60" s="389"/>
      <c r="VRF60" s="390"/>
      <c r="VRG60" s="391"/>
      <c r="VRH60" s="392"/>
      <c r="VRI60" s="393"/>
      <c r="VRJ60" s="394"/>
      <c r="VRK60" s="395"/>
      <c r="VRL60" s="389"/>
      <c r="VRM60" s="390"/>
      <c r="VRN60" s="391"/>
      <c r="VRO60" s="392"/>
      <c r="VRP60" s="393"/>
      <c r="VRQ60" s="394"/>
      <c r="VRR60" s="395"/>
      <c r="VRS60" s="389"/>
      <c r="VRT60" s="390"/>
      <c r="VRU60" s="391"/>
      <c r="VRV60" s="392"/>
      <c r="VRW60" s="393"/>
      <c r="VRX60" s="394"/>
      <c r="VRY60" s="395"/>
      <c r="VRZ60" s="389"/>
      <c r="VSA60" s="390"/>
      <c r="VSB60" s="391"/>
      <c r="VSC60" s="392"/>
      <c r="VSD60" s="393"/>
      <c r="VSE60" s="394"/>
      <c r="VSF60" s="395"/>
      <c r="VSG60" s="389"/>
      <c r="VSH60" s="390"/>
      <c r="VSI60" s="391"/>
      <c r="VSJ60" s="392"/>
      <c r="VSK60" s="393"/>
      <c r="VSL60" s="394"/>
      <c r="VSM60" s="395"/>
      <c r="VSN60" s="389"/>
      <c r="VSO60" s="390"/>
      <c r="VSP60" s="391"/>
      <c r="VSQ60" s="392"/>
      <c r="VSR60" s="393"/>
      <c r="VSS60" s="394"/>
      <c r="VST60" s="395"/>
      <c r="VSU60" s="389"/>
      <c r="VSV60" s="390"/>
      <c r="VSW60" s="391"/>
      <c r="VSX60" s="392"/>
      <c r="VSY60" s="393"/>
      <c r="VSZ60" s="394"/>
      <c r="VTA60" s="395"/>
      <c r="VTB60" s="389"/>
      <c r="VTC60" s="390"/>
      <c r="VTD60" s="391"/>
      <c r="VTE60" s="392"/>
      <c r="VTF60" s="393"/>
      <c r="VTG60" s="394"/>
      <c r="VTH60" s="395"/>
      <c r="VTI60" s="389"/>
      <c r="VTJ60" s="390"/>
      <c r="VTK60" s="391"/>
      <c r="VTL60" s="392"/>
      <c r="VTM60" s="393"/>
      <c r="VTN60" s="394"/>
      <c r="VTO60" s="395"/>
      <c r="VTP60" s="389"/>
      <c r="VTQ60" s="390"/>
      <c r="VTR60" s="391"/>
      <c r="VTS60" s="392"/>
      <c r="VTT60" s="393"/>
      <c r="VTU60" s="394"/>
      <c r="VTV60" s="395"/>
      <c r="VTW60" s="389"/>
      <c r="VTX60" s="390"/>
      <c r="VTY60" s="391"/>
      <c r="VTZ60" s="392"/>
      <c r="VUA60" s="393"/>
      <c r="VUB60" s="394"/>
      <c r="VUC60" s="395"/>
      <c r="VUD60" s="389"/>
      <c r="VUE60" s="390"/>
      <c r="VUF60" s="391"/>
      <c r="VUG60" s="392"/>
      <c r="VUH60" s="393"/>
      <c r="VUI60" s="394"/>
      <c r="VUJ60" s="395"/>
      <c r="VUK60" s="389"/>
      <c r="VUL60" s="390"/>
      <c r="VUM60" s="391"/>
      <c r="VUN60" s="392"/>
      <c r="VUO60" s="393"/>
      <c r="VUP60" s="394"/>
      <c r="VUQ60" s="395"/>
      <c r="VUR60" s="389"/>
      <c r="VUS60" s="390"/>
      <c r="VUT60" s="391"/>
      <c r="VUU60" s="392"/>
      <c r="VUV60" s="393"/>
      <c r="VUW60" s="394"/>
      <c r="VUX60" s="395"/>
      <c r="VUY60" s="389"/>
      <c r="VUZ60" s="390"/>
      <c r="VVA60" s="391"/>
      <c r="VVB60" s="392"/>
      <c r="VVC60" s="393"/>
      <c r="VVD60" s="394"/>
      <c r="VVE60" s="395"/>
      <c r="VVF60" s="389"/>
      <c r="VVG60" s="390"/>
      <c r="VVH60" s="391"/>
      <c r="VVI60" s="392"/>
      <c r="VVJ60" s="393"/>
      <c r="VVK60" s="394"/>
      <c r="VVL60" s="395"/>
      <c r="VVM60" s="389"/>
      <c r="VVN60" s="390"/>
      <c r="VVO60" s="391"/>
      <c r="VVP60" s="392"/>
      <c r="VVQ60" s="393"/>
      <c r="VVR60" s="394"/>
      <c r="VVS60" s="395"/>
      <c r="VVT60" s="389"/>
      <c r="VVU60" s="390"/>
      <c r="VVV60" s="391"/>
      <c r="VVW60" s="392"/>
      <c r="VVX60" s="393"/>
      <c r="VVY60" s="394"/>
      <c r="VVZ60" s="395"/>
      <c r="VWA60" s="389"/>
      <c r="VWB60" s="390"/>
      <c r="VWC60" s="391"/>
      <c r="VWD60" s="392"/>
      <c r="VWE60" s="393"/>
      <c r="VWF60" s="394"/>
      <c r="VWG60" s="395"/>
      <c r="VWH60" s="389"/>
      <c r="VWI60" s="390"/>
      <c r="VWJ60" s="391"/>
      <c r="VWK60" s="392"/>
      <c r="VWL60" s="393"/>
      <c r="VWM60" s="394"/>
      <c r="VWN60" s="395"/>
      <c r="VWO60" s="389"/>
      <c r="VWP60" s="390"/>
      <c r="VWQ60" s="391"/>
      <c r="VWR60" s="392"/>
      <c r="VWS60" s="393"/>
      <c r="VWT60" s="394"/>
      <c r="VWU60" s="395"/>
      <c r="VWV60" s="389"/>
      <c r="VWW60" s="390"/>
      <c r="VWX60" s="391"/>
      <c r="VWY60" s="392"/>
      <c r="VWZ60" s="393"/>
      <c r="VXA60" s="394"/>
      <c r="VXB60" s="395"/>
      <c r="VXC60" s="389"/>
      <c r="VXD60" s="390"/>
      <c r="VXE60" s="391"/>
      <c r="VXF60" s="392"/>
      <c r="VXG60" s="393"/>
      <c r="VXH60" s="394"/>
      <c r="VXI60" s="395"/>
      <c r="VXJ60" s="389"/>
      <c r="VXK60" s="390"/>
      <c r="VXL60" s="391"/>
      <c r="VXM60" s="392"/>
      <c r="VXN60" s="393"/>
      <c r="VXO60" s="394"/>
      <c r="VXP60" s="395"/>
      <c r="VXQ60" s="389"/>
      <c r="VXR60" s="390"/>
      <c r="VXS60" s="391"/>
      <c r="VXT60" s="392"/>
      <c r="VXU60" s="393"/>
      <c r="VXV60" s="394"/>
      <c r="VXW60" s="395"/>
      <c r="VXX60" s="389"/>
      <c r="VXY60" s="390"/>
      <c r="VXZ60" s="391"/>
      <c r="VYA60" s="392"/>
      <c r="VYB60" s="393"/>
      <c r="VYC60" s="394"/>
      <c r="VYD60" s="395"/>
      <c r="VYE60" s="389"/>
      <c r="VYF60" s="390"/>
      <c r="VYG60" s="391"/>
      <c r="VYH60" s="392"/>
      <c r="VYI60" s="393"/>
      <c r="VYJ60" s="394"/>
      <c r="VYK60" s="395"/>
      <c r="VYL60" s="389"/>
      <c r="VYM60" s="390"/>
      <c r="VYN60" s="391"/>
      <c r="VYO60" s="392"/>
      <c r="VYP60" s="393"/>
      <c r="VYQ60" s="394"/>
      <c r="VYR60" s="395"/>
      <c r="VYS60" s="389"/>
      <c r="VYT60" s="390"/>
      <c r="VYU60" s="391"/>
      <c r="VYV60" s="392"/>
      <c r="VYW60" s="393"/>
      <c r="VYX60" s="394"/>
      <c r="VYY60" s="395"/>
      <c r="VYZ60" s="389"/>
      <c r="VZA60" s="390"/>
      <c r="VZB60" s="391"/>
      <c r="VZC60" s="392"/>
      <c r="VZD60" s="393"/>
      <c r="VZE60" s="394"/>
      <c r="VZF60" s="395"/>
      <c r="VZG60" s="389"/>
      <c r="VZH60" s="390"/>
      <c r="VZI60" s="391"/>
      <c r="VZJ60" s="392"/>
      <c r="VZK60" s="393"/>
      <c r="VZL60" s="394"/>
      <c r="VZM60" s="395"/>
      <c r="VZN60" s="389"/>
      <c r="VZO60" s="390"/>
      <c r="VZP60" s="391"/>
      <c r="VZQ60" s="392"/>
      <c r="VZR60" s="393"/>
      <c r="VZS60" s="394"/>
      <c r="VZT60" s="395"/>
      <c r="VZU60" s="389"/>
      <c r="VZV60" s="390"/>
      <c r="VZW60" s="391"/>
      <c r="VZX60" s="392"/>
      <c r="VZY60" s="393"/>
      <c r="VZZ60" s="394"/>
      <c r="WAA60" s="395"/>
      <c r="WAB60" s="389"/>
      <c r="WAC60" s="390"/>
      <c r="WAD60" s="391"/>
      <c r="WAE60" s="392"/>
      <c r="WAF60" s="393"/>
      <c r="WAG60" s="394"/>
      <c r="WAH60" s="395"/>
      <c r="WAI60" s="389"/>
      <c r="WAJ60" s="390"/>
      <c r="WAK60" s="391"/>
      <c r="WAL60" s="392"/>
      <c r="WAM60" s="393"/>
      <c r="WAN60" s="394"/>
      <c r="WAO60" s="395"/>
      <c r="WAP60" s="389"/>
      <c r="WAQ60" s="390"/>
      <c r="WAR60" s="391"/>
      <c r="WAS60" s="392"/>
      <c r="WAT60" s="393"/>
      <c r="WAU60" s="394"/>
      <c r="WAV60" s="395"/>
      <c r="WAW60" s="389"/>
      <c r="WAX60" s="390"/>
      <c r="WAY60" s="391"/>
      <c r="WAZ60" s="392"/>
      <c r="WBA60" s="393"/>
      <c r="WBB60" s="394"/>
      <c r="WBC60" s="395"/>
      <c r="WBD60" s="389"/>
      <c r="WBE60" s="390"/>
      <c r="WBF60" s="391"/>
      <c r="WBG60" s="392"/>
      <c r="WBH60" s="393"/>
      <c r="WBI60" s="394"/>
      <c r="WBJ60" s="395"/>
      <c r="WBK60" s="389"/>
      <c r="WBL60" s="390"/>
      <c r="WBM60" s="391"/>
      <c r="WBN60" s="392"/>
      <c r="WBO60" s="393"/>
      <c r="WBP60" s="394"/>
      <c r="WBQ60" s="395"/>
      <c r="WBR60" s="389"/>
      <c r="WBS60" s="390"/>
      <c r="WBT60" s="391"/>
      <c r="WBU60" s="392"/>
      <c r="WBV60" s="393"/>
      <c r="WBW60" s="394"/>
      <c r="WBX60" s="395"/>
      <c r="WBY60" s="389"/>
      <c r="WBZ60" s="390"/>
      <c r="WCA60" s="391"/>
      <c r="WCB60" s="392"/>
      <c r="WCC60" s="393"/>
      <c r="WCD60" s="394"/>
      <c r="WCE60" s="395"/>
      <c r="WCF60" s="389"/>
      <c r="WCG60" s="390"/>
      <c r="WCH60" s="391"/>
      <c r="WCI60" s="392"/>
      <c r="WCJ60" s="393"/>
      <c r="WCK60" s="394"/>
      <c r="WCL60" s="395"/>
      <c r="WCM60" s="389"/>
      <c r="WCN60" s="390"/>
      <c r="WCO60" s="391"/>
      <c r="WCP60" s="392"/>
      <c r="WCQ60" s="393"/>
      <c r="WCR60" s="394"/>
      <c r="WCS60" s="395"/>
      <c r="WCT60" s="389"/>
      <c r="WCU60" s="390"/>
      <c r="WCV60" s="391"/>
      <c r="WCW60" s="392"/>
      <c r="WCX60" s="393"/>
      <c r="WCY60" s="394"/>
      <c r="WCZ60" s="395"/>
      <c r="WDA60" s="389"/>
      <c r="WDB60" s="390"/>
      <c r="WDC60" s="391"/>
      <c r="WDD60" s="392"/>
      <c r="WDE60" s="393"/>
      <c r="WDF60" s="394"/>
      <c r="WDG60" s="395"/>
      <c r="WDH60" s="389"/>
      <c r="WDI60" s="390"/>
      <c r="WDJ60" s="391"/>
      <c r="WDK60" s="392"/>
      <c r="WDL60" s="393"/>
      <c r="WDM60" s="394"/>
      <c r="WDN60" s="395"/>
      <c r="WDO60" s="389"/>
      <c r="WDP60" s="390"/>
      <c r="WDQ60" s="391"/>
      <c r="WDR60" s="392"/>
      <c r="WDS60" s="393"/>
      <c r="WDT60" s="394"/>
      <c r="WDU60" s="395"/>
      <c r="WDV60" s="389"/>
      <c r="WDW60" s="390"/>
      <c r="WDX60" s="391"/>
      <c r="WDY60" s="392"/>
      <c r="WDZ60" s="393"/>
      <c r="WEA60" s="394"/>
      <c r="WEB60" s="395"/>
      <c r="WEC60" s="389"/>
      <c r="WED60" s="390"/>
      <c r="WEE60" s="391"/>
      <c r="WEF60" s="392"/>
      <c r="WEG60" s="393"/>
      <c r="WEH60" s="394"/>
      <c r="WEI60" s="395"/>
      <c r="WEJ60" s="389"/>
      <c r="WEK60" s="390"/>
      <c r="WEL60" s="391"/>
      <c r="WEM60" s="392"/>
      <c r="WEN60" s="393"/>
      <c r="WEO60" s="394"/>
      <c r="WEP60" s="395"/>
      <c r="WEQ60" s="389"/>
      <c r="WER60" s="390"/>
      <c r="WES60" s="391"/>
      <c r="WET60" s="392"/>
      <c r="WEU60" s="393"/>
      <c r="WEV60" s="394"/>
      <c r="WEW60" s="395"/>
      <c r="WEX60" s="389"/>
      <c r="WEY60" s="390"/>
      <c r="WEZ60" s="391"/>
      <c r="WFA60" s="392"/>
      <c r="WFB60" s="393"/>
      <c r="WFC60" s="394"/>
      <c r="WFD60" s="395"/>
      <c r="WFE60" s="389"/>
      <c r="WFF60" s="390"/>
      <c r="WFG60" s="391"/>
      <c r="WFH60" s="392"/>
      <c r="WFI60" s="393"/>
      <c r="WFJ60" s="394"/>
      <c r="WFK60" s="395"/>
      <c r="WFL60" s="389"/>
      <c r="WFM60" s="390"/>
      <c r="WFN60" s="391"/>
      <c r="WFO60" s="392"/>
      <c r="WFP60" s="393"/>
      <c r="WFQ60" s="394"/>
      <c r="WFR60" s="395"/>
      <c r="WFS60" s="389"/>
      <c r="WFT60" s="390"/>
      <c r="WFU60" s="391"/>
      <c r="WFV60" s="392"/>
      <c r="WFW60" s="393"/>
      <c r="WFX60" s="394"/>
      <c r="WFY60" s="395"/>
      <c r="WFZ60" s="389"/>
      <c r="WGA60" s="390"/>
      <c r="WGB60" s="391"/>
      <c r="WGC60" s="392"/>
      <c r="WGD60" s="393"/>
      <c r="WGE60" s="394"/>
      <c r="WGF60" s="395"/>
      <c r="WGG60" s="389"/>
      <c r="WGH60" s="390"/>
      <c r="WGI60" s="391"/>
      <c r="WGJ60" s="392"/>
      <c r="WGK60" s="393"/>
      <c r="WGL60" s="394"/>
      <c r="WGM60" s="395"/>
      <c r="WGN60" s="389"/>
      <c r="WGO60" s="390"/>
      <c r="WGP60" s="391"/>
      <c r="WGQ60" s="392"/>
      <c r="WGR60" s="393"/>
      <c r="WGS60" s="394"/>
      <c r="WGT60" s="395"/>
      <c r="WGU60" s="389"/>
      <c r="WGV60" s="390"/>
      <c r="WGW60" s="391"/>
      <c r="WGX60" s="392"/>
      <c r="WGY60" s="393"/>
      <c r="WGZ60" s="394"/>
      <c r="WHA60" s="395"/>
      <c r="WHB60" s="389"/>
      <c r="WHC60" s="390"/>
      <c r="WHD60" s="391"/>
      <c r="WHE60" s="392"/>
      <c r="WHF60" s="393"/>
      <c r="WHG60" s="394"/>
      <c r="WHH60" s="395"/>
      <c r="WHI60" s="389"/>
      <c r="WHJ60" s="390"/>
      <c r="WHK60" s="391"/>
      <c r="WHL60" s="392"/>
      <c r="WHM60" s="393"/>
      <c r="WHN60" s="394"/>
      <c r="WHO60" s="395"/>
      <c r="WHP60" s="389"/>
      <c r="WHQ60" s="390"/>
      <c r="WHR60" s="391"/>
      <c r="WHS60" s="392"/>
      <c r="WHT60" s="393"/>
      <c r="WHU60" s="394"/>
      <c r="WHV60" s="395"/>
      <c r="WHW60" s="389"/>
      <c r="WHX60" s="390"/>
      <c r="WHY60" s="391"/>
      <c r="WHZ60" s="392"/>
      <c r="WIA60" s="393"/>
      <c r="WIB60" s="394"/>
      <c r="WIC60" s="395"/>
      <c r="WID60" s="389"/>
      <c r="WIE60" s="390"/>
      <c r="WIF60" s="391"/>
      <c r="WIG60" s="392"/>
      <c r="WIH60" s="393"/>
      <c r="WII60" s="394"/>
      <c r="WIJ60" s="395"/>
      <c r="WIK60" s="389"/>
      <c r="WIL60" s="390"/>
      <c r="WIM60" s="391"/>
      <c r="WIN60" s="392"/>
      <c r="WIO60" s="393"/>
      <c r="WIP60" s="394"/>
      <c r="WIQ60" s="395"/>
      <c r="WIR60" s="389"/>
      <c r="WIS60" s="390"/>
      <c r="WIT60" s="391"/>
      <c r="WIU60" s="392"/>
      <c r="WIV60" s="393"/>
      <c r="WIW60" s="394"/>
      <c r="WIX60" s="395"/>
      <c r="WIY60" s="389"/>
      <c r="WIZ60" s="390"/>
      <c r="WJA60" s="391"/>
      <c r="WJB60" s="392"/>
      <c r="WJC60" s="393"/>
      <c r="WJD60" s="394"/>
      <c r="WJE60" s="395"/>
      <c r="WJF60" s="389"/>
      <c r="WJG60" s="390"/>
      <c r="WJH60" s="391"/>
      <c r="WJI60" s="392"/>
      <c r="WJJ60" s="393"/>
      <c r="WJK60" s="394"/>
      <c r="WJL60" s="395"/>
      <c r="WJM60" s="389"/>
      <c r="WJN60" s="390"/>
      <c r="WJO60" s="391"/>
      <c r="WJP60" s="392"/>
      <c r="WJQ60" s="393"/>
      <c r="WJR60" s="394"/>
      <c r="WJS60" s="395"/>
      <c r="WJT60" s="389"/>
      <c r="WJU60" s="390"/>
      <c r="WJV60" s="391"/>
      <c r="WJW60" s="392"/>
      <c r="WJX60" s="393"/>
      <c r="WJY60" s="394"/>
      <c r="WJZ60" s="395"/>
      <c r="WKA60" s="389"/>
      <c r="WKB60" s="390"/>
      <c r="WKC60" s="391"/>
      <c r="WKD60" s="392"/>
      <c r="WKE60" s="393"/>
      <c r="WKF60" s="394"/>
      <c r="WKG60" s="395"/>
      <c r="WKH60" s="389"/>
      <c r="WKI60" s="390"/>
      <c r="WKJ60" s="391"/>
      <c r="WKK60" s="392"/>
      <c r="WKL60" s="393"/>
      <c r="WKM60" s="394"/>
      <c r="WKN60" s="395"/>
      <c r="WKO60" s="389"/>
      <c r="WKP60" s="390"/>
      <c r="WKQ60" s="391"/>
      <c r="WKR60" s="392"/>
      <c r="WKS60" s="393"/>
      <c r="WKT60" s="394"/>
      <c r="WKU60" s="395"/>
      <c r="WKV60" s="389"/>
      <c r="WKW60" s="390"/>
      <c r="WKX60" s="391"/>
      <c r="WKY60" s="392"/>
      <c r="WKZ60" s="393"/>
      <c r="WLA60" s="394"/>
      <c r="WLB60" s="395"/>
      <c r="WLC60" s="389"/>
      <c r="WLD60" s="390"/>
      <c r="WLE60" s="391"/>
      <c r="WLF60" s="392"/>
      <c r="WLG60" s="393"/>
      <c r="WLH60" s="394"/>
      <c r="WLI60" s="395"/>
      <c r="WLJ60" s="389"/>
      <c r="WLK60" s="390"/>
      <c r="WLL60" s="391"/>
      <c r="WLM60" s="392"/>
      <c r="WLN60" s="393"/>
      <c r="WLO60" s="394"/>
      <c r="WLP60" s="395"/>
      <c r="WLQ60" s="389"/>
      <c r="WLR60" s="390"/>
      <c r="WLS60" s="391"/>
      <c r="WLT60" s="392"/>
      <c r="WLU60" s="393"/>
      <c r="WLV60" s="394"/>
      <c r="WLW60" s="395"/>
      <c r="WLX60" s="389"/>
      <c r="WLY60" s="390"/>
      <c r="WLZ60" s="391"/>
      <c r="WMA60" s="392"/>
      <c r="WMB60" s="393"/>
      <c r="WMC60" s="394"/>
      <c r="WMD60" s="395"/>
      <c r="WME60" s="389"/>
      <c r="WMF60" s="390"/>
      <c r="WMG60" s="391"/>
      <c r="WMH60" s="392"/>
      <c r="WMI60" s="393"/>
      <c r="WMJ60" s="394"/>
      <c r="WMK60" s="395"/>
      <c r="WML60" s="389"/>
      <c r="WMM60" s="390"/>
      <c r="WMN60" s="391"/>
      <c r="WMO60" s="392"/>
      <c r="WMP60" s="393"/>
      <c r="WMQ60" s="394"/>
      <c r="WMR60" s="395"/>
      <c r="WMS60" s="389"/>
      <c r="WMT60" s="390"/>
      <c r="WMU60" s="391"/>
      <c r="WMV60" s="392"/>
      <c r="WMW60" s="393"/>
      <c r="WMX60" s="394"/>
      <c r="WMY60" s="395"/>
      <c r="WMZ60" s="389"/>
      <c r="WNA60" s="390"/>
      <c r="WNB60" s="391"/>
      <c r="WNC60" s="392"/>
      <c r="WND60" s="393"/>
      <c r="WNE60" s="394"/>
      <c r="WNF60" s="395"/>
      <c r="WNG60" s="389"/>
      <c r="WNH60" s="390"/>
      <c r="WNI60" s="391"/>
      <c r="WNJ60" s="392"/>
      <c r="WNK60" s="393"/>
      <c r="WNL60" s="394"/>
      <c r="WNM60" s="395"/>
      <c r="WNN60" s="389"/>
      <c r="WNO60" s="390"/>
      <c r="WNP60" s="391"/>
      <c r="WNQ60" s="392"/>
      <c r="WNR60" s="393"/>
      <c r="WNS60" s="394"/>
      <c r="WNT60" s="395"/>
      <c r="WNU60" s="389"/>
      <c r="WNV60" s="390"/>
      <c r="WNW60" s="391"/>
      <c r="WNX60" s="392"/>
      <c r="WNY60" s="393"/>
      <c r="WNZ60" s="394"/>
      <c r="WOA60" s="395"/>
      <c r="WOB60" s="389"/>
      <c r="WOC60" s="390"/>
      <c r="WOD60" s="391"/>
      <c r="WOE60" s="392"/>
      <c r="WOF60" s="393"/>
      <c r="WOG60" s="394"/>
      <c r="WOH60" s="395"/>
      <c r="WOI60" s="389"/>
      <c r="WOJ60" s="390"/>
      <c r="WOK60" s="391"/>
      <c r="WOL60" s="392"/>
      <c r="WOM60" s="393"/>
      <c r="WON60" s="394"/>
      <c r="WOO60" s="395"/>
      <c r="WOP60" s="389"/>
      <c r="WOQ60" s="390"/>
      <c r="WOR60" s="391"/>
      <c r="WOS60" s="392"/>
      <c r="WOT60" s="393"/>
      <c r="WOU60" s="394"/>
      <c r="WOV60" s="395"/>
      <c r="WOW60" s="389"/>
      <c r="WOX60" s="390"/>
      <c r="WOY60" s="391"/>
      <c r="WOZ60" s="392"/>
      <c r="WPA60" s="393"/>
      <c r="WPB60" s="394"/>
      <c r="WPC60" s="395"/>
      <c r="WPD60" s="389"/>
      <c r="WPE60" s="390"/>
      <c r="WPF60" s="391"/>
      <c r="WPG60" s="392"/>
      <c r="WPH60" s="393"/>
      <c r="WPI60" s="394"/>
      <c r="WPJ60" s="395"/>
      <c r="WPK60" s="389"/>
      <c r="WPL60" s="390"/>
      <c r="WPM60" s="391"/>
      <c r="WPN60" s="392"/>
      <c r="WPO60" s="393"/>
      <c r="WPP60" s="394"/>
      <c r="WPQ60" s="395"/>
      <c r="WPR60" s="389"/>
      <c r="WPS60" s="390"/>
      <c r="WPT60" s="391"/>
      <c r="WPU60" s="392"/>
      <c r="WPV60" s="393"/>
      <c r="WPW60" s="394"/>
      <c r="WPX60" s="395"/>
      <c r="WPY60" s="389"/>
      <c r="WPZ60" s="390"/>
      <c r="WQA60" s="391"/>
      <c r="WQB60" s="392"/>
      <c r="WQC60" s="393"/>
      <c r="WQD60" s="394"/>
      <c r="WQE60" s="395"/>
      <c r="WQF60" s="389"/>
      <c r="WQG60" s="390"/>
      <c r="WQH60" s="391"/>
      <c r="WQI60" s="392"/>
      <c r="WQJ60" s="393"/>
      <c r="WQK60" s="394"/>
      <c r="WQL60" s="395"/>
      <c r="WQM60" s="389"/>
      <c r="WQN60" s="390"/>
      <c r="WQO60" s="391"/>
      <c r="WQP60" s="392"/>
      <c r="WQQ60" s="393"/>
      <c r="WQR60" s="394"/>
      <c r="WQS60" s="395"/>
      <c r="WQT60" s="389"/>
      <c r="WQU60" s="390"/>
      <c r="WQV60" s="391"/>
      <c r="WQW60" s="392"/>
      <c r="WQX60" s="393"/>
      <c r="WQY60" s="394"/>
      <c r="WQZ60" s="395"/>
      <c r="WRA60" s="389"/>
      <c r="WRB60" s="390"/>
      <c r="WRC60" s="391"/>
      <c r="WRD60" s="392"/>
      <c r="WRE60" s="393"/>
      <c r="WRF60" s="394"/>
      <c r="WRG60" s="395"/>
      <c r="WRH60" s="389"/>
      <c r="WRI60" s="390"/>
      <c r="WRJ60" s="391"/>
      <c r="WRK60" s="392"/>
      <c r="WRL60" s="393"/>
      <c r="WRM60" s="394"/>
      <c r="WRN60" s="395"/>
      <c r="WRO60" s="389"/>
      <c r="WRP60" s="390"/>
      <c r="WRQ60" s="391"/>
      <c r="WRR60" s="392"/>
      <c r="WRS60" s="393"/>
      <c r="WRT60" s="394"/>
      <c r="WRU60" s="395"/>
      <c r="WRV60" s="389"/>
      <c r="WRW60" s="390"/>
      <c r="WRX60" s="391"/>
      <c r="WRY60" s="392"/>
      <c r="WRZ60" s="393"/>
      <c r="WSA60" s="394"/>
      <c r="WSB60" s="395"/>
      <c r="WSC60" s="389"/>
      <c r="WSD60" s="390"/>
      <c r="WSE60" s="391"/>
      <c r="WSF60" s="392"/>
      <c r="WSG60" s="393"/>
      <c r="WSH60" s="394"/>
      <c r="WSI60" s="395"/>
      <c r="WSJ60" s="389"/>
      <c r="WSK60" s="390"/>
      <c r="WSL60" s="391"/>
      <c r="WSM60" s="392"/>
      <c r="WSN60" s="393"/>
      <c r="WSO60" s="394"/>
      <c r="WSP60" s="395"/>
      <c r="WSQ60" s="389"/>
      <c r="WSR60" s="390"/>
      <c r="WSS60" s="391"/>
      <c r="WST60" s="392"/>
      <c r="WSU60" s="393"/>
      <c r="WSV60" s="394"/>
      <c r="WSW60" s="395"/>
      <c r="WSX60" s="389"/>
      <c r="WSY60" s="390"/>
      <c r="WSZ60" s="391"/>
      <c r="WTA60" s="392"/>
      <c r="WTB60" s="393"/>
      <c r="WTC60" s="394"/>
      <c r="WTD60" s="395"/>
      <c r="WTE60" s="389"/>
      <c r="WTF60" s="390"/>
      <c r="WTG60" s="391"/>
      <c r="WTH60" s="392"/>
      <c r="WTI60" s="393"/>
      <c r="WTJ60" s="394"/>
      <c r="WTK60" s="395"/>
      <c r="WTL60" s="389"/>
      <c r="WTM60" s="390"/>
      <c r="WTN60" s="391"/>
      <c r="WTO60" s="392"/>
      <c r="WTP60" s="393"/>
      <c r="WTQ60" s="394"/>
      <c r="WTR60" s="395"/>
      <c r="WTS60" s="389"/>
      <c r="WTT60" s="390"/>
      <c r="WTU60" s="391"/>
      <c r="WTV60" s="392"/>
      <c r="WTW60" s="393"/>
      <c r="WTX60" s="394"/>
      <c r="WTY60" s="395"/>
      <c r="WTZ60" s="389"/>
      <c r="WUA60" s="390"/>
      <c r="WUB60" s="391"/>
      <c r="WUC60" s="392"/>
      <c r="WUD60" s="393"/>
      <c r="WUE60" s="394"/>
      <c r="WUF60" s="395"/>
      <c r="WUG60" s="389"/>
      <c r="WUH60" s="390"/>
      <c r="WUI60" s="391"/>
      <c r="WUJ60" s="392"/>
      <c r="WUK60" s="393"/>
      <c r="WUL60" s="394"/>
      <c r="WUM60" s="395"/>
      <c r="WUN60" s="389"/>
      <c r="WUO60" s="390"/>
      <c r="WUP60" s="391"/>
      <c r="WUQ60" s="392"/>
      <c r="WUR60" s="393"/>
      <c r="WUS60" s="394"/>
      <c r="WUT60" s="395"/>
      <c r="WUU60" s="389"/>
      <c r="WUV60" s="390"/>
      <c r="WUW60" s="391"/>
      <c r="WUX60" s="392"/>
      <c r="WUY60" s="393"/>
      <c r="WUZ60" s="394"/>
      <c r="WVA60" s="395"/>
      <c r="WVB60" s="389"/>
      <c r="WVC60" s="390"/>
      <c r="WVD60" s="391"/>
      <c r="WVE60" s="392"/>
      <c r="WVF60" s="393"/>
      <c r="WVG60" s="394"/>
      <c r="WVH60" s="395"/>
      <c r="WVI60" s="389"/>
      <c r="WVJ60" s="390"/>
      <c r="WVK60" s="391"/>
      <c r="WVL60" s="392"/>
      <c r="WVM60" s="393"/>
      <c r="WVN60" s="394"/>
      <c r="WVO60" s="395"/>
      <c r="WVP60" s="389"/>
      <c r="WVQ60" s="390"/>
      <c r="WVR60" s="391"/>
      <c r="WVS60" s="392"/>
      <c r="WVT60" s="393"/>
      <c r="WVU60" s="394"/>
      <c r="WVV60" s="395"/>
      <c r="WVW60" s="389"/>
      <c r="WVX60" s="390"/>
      <c r="WVY60" s="391"/>
      <c r="WVZ60" s="392"/>
      <c r="WWA60" s="393"/>
      <c r="WWB60" s="394"/>
      <c r="WWC60" s="395"/>
      <c r="WWD60" s="389"/>
      <c r="WWE60" s="390"/>
      <c r="WWF60" s="391"/>
      <c r="WWG60" s="392"/>
      <c r="WWH60" s="393"/>
      <c r="WWI60" s="394"/>
      <c r="WWJ60" s="395"/>
      <c r="WWK60" s="389"/>
      <c r="WWL60" s="390"/>
      <c r="WWM60" s="391"/>
      <c r="WWN60" s="392"/>
      <c r="WWO60" s="393"/>
      <c r="WWP60" s="394"/>
      <c r="WWQ60" s="395"/>
      <c r="WWR60" s="389"/>
      <c r="WWS60" s="390"/>
      <c r="WWT60" s="391"/>
      <c r="WWU60" s="392"/>
      <c r="WWV60" s="393"/>
      <c r="WWW60" s="394"/>
      <c r="WWX60" s="395"/>
      <c r="WWY60" s="389"/>
      <c r="WWZ60" s="390"/>
      <c r="WXA60" s="391"/>
      <c r="WXB60" s="392"/>
      <c r="WXC60" s="393"/>
      <c r="WXD60" s="394"/>
      <c r="WXE60" s="395"/>
      <c r="WXF60" s="389"/>
      <c r="WXG60" s="390"/>
      <c r="WXH60" s="391"/>
      <c r="WXI60" s="392"/>
      <c r="WXJ60" s="393"/>
      <c r="WXK60" s="394"/>
      <c r="WXL60" s="395"/>
      <c r="WXM60" s="389"/>
      <c r="WXN60" s="390"/>
      <c r="WXO60" s="391"/>
      <c r="WXP60" s="392"/>
      <c r="WXQ60" s="393"/>
      <c r="WXR60" s="394"/>
      <c r="WXS60" s="395"/>
      <c r="WXT60" s="389"/>
      <c r="WXU60" s="390"/>
      <c r="WXV60" s="391"/>
      <c r="WXW60" s="392"/>
      <c r="WXX60" s="393"/>
      <c r="WXY60" s="394"/>
      <c r="WXZ60" s="395"/>
      <c r="WYA60" s="389"/>
      <c r="WYB60" s="390"/>
      <c r="WYC60" s="391"/>
      <c r="WYD60" s="392"/>
      <c r="WYE60" s="393"/>
      <c r="WYF60" s="394"/>
      <c r="WYG60" s="395"/>
      <c r="WYH60" s="389"/>
      <c r="WYI60" s="390"/>
      <c r="WYJ60" s="391"/>
      <c r="WYK60" s="392"/>
      <c r="WYL60" s="393"/>
      <c r="WYM60" s="394"/>
      <c r="WYN60" s="395"/>
      <c r="WYO60" s="389"/>
      <c r="WYP60" s="390"/>
      <c r="WYQ60" s="391"/>
      <c r="WYR60" s="392"/>
      <c r="WYS60" s="393"/>
      <c r="WYT60" s="394"/>
      <c r="WYU60" s="395"/>
      <c r="WYV60" s="389"/>
      <c r="WYW60" s="390"/>
      <c r="WYX60" s="391"/>
      <c r="WYY60" s="392"/>
      <c r="WYZ60" s="393"/>
      <c r="WZA60" s="394"/>
      <c r="WZB60" s="395"/>
      <c r="WZC60" s="389"/>
      <c r="WZD60" s="390"/>
      <c r="WZE60" s="391"/>
      <c r="WZF60" s="392"/>
      <c r="WZG60" s="393"/>
      <c r="WZH60" s="394"/>
      <c r="WZI60" s="395"/>
      <c r="WZJ60" s="389"/>
      <c r="WZK60" s="390"/>
      <c r="WZL60" s="391"/>
      <c r="WZM60" s="392"/>
      <c r="WZN60" s="393"/>
      <c r="WZO60" s="394"/>
      <c r="WZP60" s="395"/>
      <c r="WZQ60" s="389"/>
      <c r="WZR60" s="390"/>
      <c r="WZS60" s="391"/>
      <c r="WZT60" s="392"/>
      <c r="WZU60" s="393"/>
      <c r="WZV60" s="394"/>
      <c r="WZW60" s="395"/>
      <c r="WZX60" s="389"/>
      <c r="WZY60" s="390"/>
      <c r="WZZ60" s="391"/>
      <c r="XAA60" s="392"/>
      <c r="XAB60" s="393"/>
      <c r="XAC60" s="394"/>
      <c r="XAD60" s="395"/>
      <c r="XAE60" s="389"/>
      <c r="XAF60" s="390"/>
      <c r="XAG60" s="391"/>
      <c r="XAH60" s="392"/>
      <c r="XAI60" s="393"/>
      <c r="XAJ60" s="394"/>
      <c r="XAK60" s="395"/>
      <c r="XAL60" s="389"/>
      <c r="XAM60" s="390"/>
      <c r="XAN60" s="391"/>
      <c r="XAO60" s="392"/>
      <c r="XAP60" s="393"/>
      <c r="XAQ60" s="394"/>
      <c r="XAR60" s="395"/>
      <c r="XAS60" s="389"/>
      <c r="XAT60" s="390"/>
      <c r="XAU60" s="391"/>
      <c r="XAV60" s="392"/>
      <c r="XAW60" s="393"/>
      <c r="XAX60" s="394"/>
      <c r="XAY60" s="395"/>
      <c r="XAZ60" s="389"/>
      <c r="XBA60" s="390"/>
      <c r="XBB60" s="391"/>
      <c r="XBC60" s="392"/>
      <c r="XBD60" s="393"/>
      <c r="XBE60" s="394"/>
      <c r="XBF60" s="395"/>
      <c r="XBG60" s="389"/>
      <c r="XBH60" s="390"/>
      <c r="XBI60" s="391"/>
      <c r="XBJ60" s="392"/>
      <c r="XBK60" s="393"/>
      <c r="XBL60" s="394"/>
      <c r="XBM60" s="395"/>
      <c r="XBN60" s="389"/>
      <c r="XBO60" s="390"/>
      <c r="XBP60" s="391"/>
      <c r="XBQ60" s="392"/>
      <c r="XBR60" s="393"/>
      <c r="XBS60" s="394"/>
      <c r="XBT60" s="395"/>
      <c r="XBU60" s="389"/>
      <c r="XBV60" s="390"/>
      <c r="XBW60" s="391"/>
      <c r="XBX60" s="392"/>
      <c r="XBY60" s="393"/>
      <c r="XBZ60" s="394"/>
      <c r="XCA60" s="395"/>
      <c r="XCB60" s="389"/>
      <c r="XCC60" s="390"/>
      <c r="XCD60" s="391"/>
      <c r="XCE60" s="392"/>
      <c r="XCF60" s="393"/>
      <c r="XCG60" s="394"/>
      <c r="XCH60" s="395"/>
      <c r="XCI60" s="389"/>
      <c r="XCJ60" s="390"/>
      <c r="XCK60" s="391"/>
      <c r="XCL60" s="392"/>
      <c r="XCM60" s="393"/>
      <c r="XCN60" s="394"/>
      <c r="XCO60" s="395"/>
      <c r="XCP60" s="389"/>
      <c r="XCQ60" s="390"/>
      <c r="XCR60" s="391"/>
      <c r="XCS60" s="392"/>
      <c r="XCT60" s="393"/>
      <c r="XCU60" s="394"/>
      <c r="XCV60" s="395"/>
      <c r="XCW60" s="389"/>
      <c r="XCX60" s="390"/>
      <c r="XCY60" s="391"/>
      <c r="XCZ60" s="392"/>
      <c r="XDA60" s="393"/>
      <c r="XDB60" s="394"/>
      <c r="XDC60" s="395"/>
      <c r="XDD60" s="389"/>
      <c r="XDE60" s="390"/>
      <c r="XDF60" s="391"/>
      <c r="XDG60" s="392"/>
      <c r="XDH60" s="393"/>
      <c r="XDI60" s="394"/>
      <c r="XDJ60" s="395"/>
      <c r="XDK60" s="389"/>
      <c r="XDL60" s="390"/>
      <c r="XDM60" s="391"/>
      <c r="XDN60" s="392"/>
      <c r="XDO60" s="393"/>
      <c r="XDP60" s="394"/>
      <c r="XDQ60" s="395"/>
      <c r="XDR60" s="389"/>
      <c r="XDS60" s="390"/>
      <c r="XDT60" s="391"/>
      <c r="XDU60" s="392"/>
      <c r="XDV60" s="393"/>
      <c r="XDW60" s="394"/>
      <c r="XDX60" s="395"/>
      <c r="XDY60" s="389"/>
      <c r="XDZ60" s="390"/>
      <c r="XEA60" s="391"/>
      <c r="XEB60" s="392"/>
      <c r="XEC60" s="393"/>
      <c r="XED60" s="394"/>
      <c r="XEE60" s="395"/>
      <c r="XEF60" s="389"/>
      <c r="XEG60" s="390"/>
      <c r="XEH60" s="391"/>
      <c r="XEI60" s="392"/>
      <c r="XEJ60" s="393"/>
      <c r="XEK60" s="394"/>
      <c r="XEL60" s="395"/>
      <c r="XEM60" s="389"/>
      <c r="XEN60" s="390"/>
      <c r="XEO60" s="391"/>
      <c r="XEP60" s="392"/>
      <c r="XEQ60" s="393"/>
      <c r="XER60" s="394"/>
      <c r="XES60" s="395"/>
      <c r="XET60" s="389"/>
      <c r="XEU60" s="390"/>
      <c r="XEV60" s="391"/>
      <c r="XEW60" s="392"/>
      <c r="XEX60" s="393"/>
      <c r="XEY60" s="394"/>
      <c r="XEZ60" s="395"/>
      <c r="XFA60" s="389"/>
      <c r="XFB60" s="390"/>
      <c r="XFC60" s="391"/>
      <c r="XFD60" s="392"/>
    </row>
    <row r="61" spans="1:16384" s="10" customFormat="1" ht="90" x14ac:dyDescent="0.2">
      <c r="A61" s="704"/>
      <c r="B61" s="371" t="s">
        <v>1258</v>
      </c>
      <c r="C61" s="377">
        <v>4500000</v>
      </c>
      <c r="D61" s="377">
        <v>4500000</v>
      </c>
      <c r="E61" s="374">
        <f t="shared" si="5"/>
        <v>0</v>
      </c>
      <c r="F61" s="398">
        <v>42627</v>
      </c>
      <c r="G61" s="582" t="s">
        <v>952</v>
      </c>
      <c r="H61" s="389"/>
      <c r="I61" s="390"/>
      <c r="J61" s="391"/>
      <c r="K61" s="392"/>
      <c r="L61" s="393"/>
      <c r="M61" s="394"/>
      <c r="N61" s="395"/>
      <c r="O61" s="389"/>
      <c r="P61" s="390"/>
      <c r="Q61" s="391"/>
      <c r="R61" s="392"/>
      <c r="S61" s="393"/>
      <c r="T61" s="394"/>
      <c r="U61" s="395"/>
      <c r="V61" s="389"/>
      <c r="W61" s="390"/>
      <c r="X61" s="391"/>
      <c r="Y61" s="392"/>
      <c r="Z61" s="393"/>
      <c r="AA61" s="394"/>
      <c r="AB61" s="395"/>
      <c r="AC61" s="389"/>
      <c r="AD61" s="390"/>
      <c r="AE61" s="391"/>
      <c r="AF61" s="392"/>
      <c r="AG61" s="393"/>
      <c r="AH61" s="394"/>
      <c r="AI61" s="395"/>
      <c r="AJ61" s="389"/>
      <c r="AK61" s="390"/>
      <c r="AL61" s="391"/>
      <c r="AM61" s="392"/>
      <c r="AN61" s="393"/>
      <c r="AO61" s="394"/>
      <c r="AP61" s="395"/>
      <c r="AQ61" s="389"/>
      <c r="AR61" s="390"/>
      <c r="AS61" s="391"/>
      <c r="AT61" s="392"/>
      <c r="AU61" s="393"/>
      <c r="AV61" s="394"/>
      <c r="AW61" s="395"/>
      <c r="AX61" s="389"/>
      <c r="AY61" s="390"/>
      <c r="AZ61" s="391"/>
      <c r="BA61" s="392"/>
      <c r="BB61" s="393"/>
      <c r="BC61" s="394"/>
      <c r="BD61" s="395"/>
      <c r="BE61" s="389"/>
      <c r="BF61" s="390"/>
      <c r="BG61" s="391"/>
      <c r="BH61" s="392"/>
      <c r="BI61" s="393"/>
      <c r="BJ61" s="394"/>
      <c r="BK61" s="395"/>
      <c r="BL61" s="389"/>
      <c r="BM61" s="390"/>
      <c r="BN61" s="391"/>
      <c r="BO61" s="392"/>
      <c r="BP61" s="393"/>
      <c r="BQ61" s="394"/>
      <c r="BR61" s="395"/>
      <c r="BS61" s="389"/>
      <c r="BT61" s="390"/>
      <c r="BU61" s="391"/>
      <c r="BV61" s="392"/>
      <c r="BW61" s="393"/>
      <c r="BX61" s="394"/>
      <c r="BY61" s="395"/>
      <c r="BZ61" s="389"/>
      <c r="CA61" s="390"/>
      <c r="CB61" s="391"/>
      <c r="CC61" s="392"/>
      <c r="CD61" s="393"/>
      <c r="CE61" s="394"/>
      <c r="CF61" s="395"/>
      <c r="CG61" s="389"/>
      <c r="CH61" s="390"/>
      <c r="CI61" s="391"/>
      <c r="CJ61" s="392"/>
      <c r="CK61" s="393"/>
      <c r="CL61" s="394"/>
      <c r="CM61" s="395"/>
      <c r="CN61" s="389"/>
      <c r="CO61" s="390"/>
      <c r="CP61" s="391"/>
      <c r="CQ61" s="392"/>
      <c r="CR61" s="393"/>
      <c r="CS61" s="394"/>
      <c r="CT61" s="395"/>
      <c r="CU61" s="389"/>
      <c r="CV61" s="390"/>
      <c r="CW61" s="391"/>
      <c r="CX61" s="392"/>
      <c r="CY61" s="393"/>
      <c r="CZ61" s="394"/>
      <c r="DA61" s="395"/>
      <c r="DB61" s="389"/>
      <c r="DC61" s="390"/>
      <c r="DD61" s="391"/>
      <c r="DE61" s="392"/>
      <c r="DF61" s="393"/>
      <c r="DG61" s="394"/>
      <c r="DH61" s="395"/>
      <c r="DI61" s="389"/>
      <c r="DJ61" s="390"/>
      <c r="DK61" s="391"/>
      <c r="DL61" s="392"/>
      <c r="DM61" s="393"/>
      <c r="DN61" s="394"/>
      <c r="DO61" s="395"/>
      <c r="DP61" s="389"/>
      <c r="DQ61" s="390"/>
      <c r="DR61" s="391"/>
      <c r="DS61" s="392"/>
      <c r="DT61" s="393"/>
      <c r="DU61" s="394"/>
      <c r="DV61" s="395"/>
      <c r="DW61" s="389"/>
      <c r="DX61" s="390"/>
      <c r="DY61" s="391"/>
      <c r="DZ61" s="392"/>
      <c r="EA61" s="393"/>
      <c r="EB61" s="394"/>
      <c r="EC61" s="395"/>
      <c r="ED61" s="389"/>
      <c r="EE61" s="390"/>
      <c r="EF61" s="391"/>
      <c r="EG61" s="392"/>
      <c r="EH61" s="393"/>
      <c r="EI61" s="394"/>
      <c r="EJ61" s="395"/>
      <c r="EK61" s="389"/>
      <c r="EL61" s="390"/>
      <c r="EM61" s="391"/>
      <c r="EN61" s="392"/>
      <c r="EO61" s="393"/>
      <c r="EP61" s="394"/>
      <c r="EQ61" s="395"/>
      <c r="ER61" s="389"/>
      <c r="ES61" s="390"/>
      <c r="ET61" s="391"/>
      <c r="EU61" s="392"/>
      <c r="EV61" s="393"/>
      <c r="EW61" s="394"/>
      <c r="EX61" s="395"/>
      <c r="EY61" s="389"/>
      <c r="EZ61" s="390"/>
      <c r="FA61" s="391"/>
      <c r="FB61" s="392"/>
      <c r="FC61" s="393"/>
      <c r="FD61" s="394"/>
      <c r="FE61" s="395"/>
      <c r="FF61" s="389"/>
      <c r="FG61" s="390"/>
      <c r="FH61" s="391"/>
      <c r="FI61" s="392"/>
      <c r="FJ61" s="393"/>
      <c r="FK61" s="394"/>
      <c r="FL61" s="395"/>
      <c r="FM61" s="389"/>
      <c r="FN61" s="390"/>
      <c r="FO61" s="391"/>
      <c r="FP61" s="392"/>
      <c r="FQ61" s="393"/>
      <c r="FR61" s="394"/>
      <c r="FS61" s="395"/>
      <c r="FT61" s="389"/>
      <c r="FU61" s="390"/>
      <c r="FV61" s="391"/>
      <c r="FW61" s="392"/>
      <c r="FX61" s="393"/>
      <c r="FY61" s="394"/>
      <c r="FZ61" s="395"/>
      <c r="GA61" s="389"/>
      <c r="GB61" s="390"/>
      <c r="GC61" s="391"/>
      <c r="GD61" s="392"/>
      <c r="GE61" s="393"/>
      <c r="GF61" s="394"/>
      <c r="GG61" s="395"/>
      <c r="GH61" s="389"/>
      <c r="GI61" s="390"/>
      <c r="GJ61" s="391"/>
      <c r="GK61" s="392"/>
      <c r="GL61" s="393"/>
      <c r="GM61" s="394"/>
      <c r="GN61" s="395"/>
      <c r="GO61" s="389"/>
      <c r="GP61" s="390"/>
      <c r="GQ61" s="391"/>
      <c r="GR61" s="392"/>
      <c r="GS61" s="393"/>
      <c r="GT61" s="394"/>
      <c r="GU61" s="395"/>
      <c r="GV61" s="389"/>
      <c r="GW61" s="390"/>
      <c r="GX61" s="391"/>
      <c r="GY61" s="392"/>
      <c r="GZ61" s="393"/>
      <c r="HA61" s="394"/>
      <c r="HB61" s="395"/>
      <c r="HC61" s="389"/>
      <c r="HD61" s="390"/>
      <c r="HE61" s="391"/>
      <c r="HF61" s="392"/>
      <c r="HG61" s="393"/>
      <c r="HH61" s="394"/>
      <c r="HI61" s="395"/>
      <c r="HJ61" s="389"/>
      <c r="HK61" s="390"/>
      <c r="HL61" s="391"/>
      <c r="HM61" s="392"/>
      <c r="HN61" s="393"/>
      <c r="HO61" s="394"/>
      <c r="HP61" s="395"/>
      <c r="HQ61" s="389"/>
      <c r="HR61" s="390"/>
      <c r="HS61" s="391"/>
      <c r="HT61" s="392"/>
      <c r="HU61" s="393"/>
      <c r="HV61" s="394"/>
      <c r="HW61" s="395"/>
      <c r="HX61" s="389"/>
      <c r="HY61" s="390"/>
      <c r="HZ61" s="391"/>
      <c r="IA61" s="392"/>
      <c r="IB61" s="393"/>
      <c r="IC61" s="394"/>
      <c r="ID61" s="395"/>
      <c r="IE61" s="389"/>
      <c r="IF61" s="390"/>
      <c r="IG61" s="391"/>
      <c r="IH61" s="392"/>
      <c r="II61" s="393"/>
      <c r="IJ61" s="394"/>
      <c r="IK61" s="395"/>
      <c r="IL61" s="389"/>
      <c r="IM61" s="390"/>
      <c r="IN61" s="391"/>
      <c r="IO61" s="392"/>
      <c r="IP61" s="393"/>
      <c r="IQ61" s="394"/>
      <c r="IR61" s="395"/>
      <c r="IS61" s="389"/>
      <c r="IT61" s="390"/>
      <c r="IU61" s="391"/>
      <c r="IV61" s="392"/>
      <c r="IW61" s="393"/>
      <c r="IX61" s="394"/>
      <c r="IY61" s="395"/>
      <c r="IZ61" s="389"/>
      <c r="JA61" s="390"/>
      <c r="JB61" s="391"/>
      <c r="JC61" s="392"/>
      <c r="JD61" s="393"/>
      <c r="JE61" s="394"/>
      <c r="JF61" s="395"/>
      <c r="JG61" s="389"/>
      <c r="JH61" s="390"/>
      <c r="JI61" s="391"/>
      <c r="JJ61" s="392"/>
      <c r="JK61" s="393"/>
      <c r="JL61" s="394"/>
      <c r="JM61" s="395"/>
      <c r="JN61" s="389"/>
      <c r="JO61" s="390"/>
      <c r="JP61" s="391"/>
      <c r="JQ61" s="392"/>
      <c r="JR61" s="393"/>
      <c r="JS61" s="394"/>
      <c r="JT61" s="395"/>
      <c r="JU61" s="389"/>
      <c r="JV61" s="390"/>
      <c r="JW61" s="391"/>
      <c r="JX61" s="392"/>
      <c r="JY61" s="393"/>
      <c r="JZ61" s="394"/>
      <c r="KA61" s="395"/>
      <c r="KB61" s="389"/>
      <c r="KC61" s="390"/>
      <c r="KD61" s="391"/>
      <c r="KE61" s="392"/>
      <c r="KF61" s="393"/>
      <c r="KG61" s="394"/>
      <c r="KH61" s="395"/>
      <c r="KI61" s="389"/>
      <c r="KJ61" s="390"/>
      <c r="KK61" s="391"/>
      <c r="KL61" s="392"/>
      <c r="KM61" s="393"/>
      <c r="KN61" s="394"/>
      <c r="KO61" s="395"/>
      <c r="KP61" s="389"/>
      <c r="KQ61" s="390"/>
      <c r="KR61" s="391"/>
      <c r="KS61" s="392"/>
      <c r="KT61" s="393"/>
      <c r="KU61" s="394"/>
      <c r="KV61" s="395"/>
      <c r="KW61" s="389"/>
      <c r="KX61" s="390"/>
      <c r="KY61" s="391"/>
      <c r="KZ61" s="392"/>
      <c r="LA61" s="393"/>
      <c r="LB61" s="394"/>
      <c r="LC61" s="395"/>
      <c r="LD61" s="389"/>
      <c r="LE61" s="390"/>
      <c r="LF61" s="391"/>
      <c r="LG61" s="392"/>
      <c r="LH61" s="393"/>
      <c r="LI61" s="394"/>
      <c r="LJ61" s="395"/>
      <c r="LK61" s="389"/>
      <c r="LL61" s="390"/>
      <c r="LM61" s="391"/>
      <c r="LN61" s="392"/>
      <c r="LO61" s="393"/>
      <c r="LP61" s="394"/>
      <c r="LQ61" s="395"/>
      <c r="LR61" s="389"/>
      <c r="LS61" s="390"/>
      <c r="LT61" s="391"/>
      <c r="LU61" s="392"/>
      <c r="LV61" s="393"/>
      <c r="LW61" s="394"/>
      <c r="LX61" s="395"/>
      <c r="LY61" s="389"/>
      <c r="LZ61" s="390"/>
      <c r="MA61" s="391"/>
      <c r="MB61" s="392"/>
      <c r="MC61" s="393"/>
      <c r="MD61" s="394"/>
      <c r="ME61" s="395"/>
      <c r="MF61" s="389"/>
      <c r="MG61" s="390"/>
      <c r="MH61" s="391"/>
      <c r="MI61" s="392"/>
      <c r="MJ61" s="393"/>
      <c r="MK61" s="394"/>
      <c r="ML61" s="395"/>
      <c r="MM61" s="389"/>
      <c r="MN61" s="390"/>
      <c r="MO61" s="391"/>
      <c r="MP61" s="392"/>
      <c r="MQ61" s="393"/>
      <c r="MR61" s="394"/>
      <c r="MS61" s="395"/>
      <c r="MT61" s="389"/>
      <c r="MU61" s="390"/>
      <c r="MV61" s="391"/>
      <c r="MW61" s="392"/>
      <c r="MX61" s="393"/>
      <c r="MY61" s="394"/>
      <c r="MZ61" s="395"/>
      <c r="NA61" s="389"/>
      <c r="NB61" s="390"/>
      <c r="NC61" s="391"/>
      <c r="ND61" s="392"/>
      <c r="NE61" s="393"/>
      <c r="NF61" s="394"/>
      <c r="NG61" s="395"/>
      <c r="NH61" s="389"/>
      <c r="NI61" s="390"/>
      <c r="NJ61" s="391"/>
      <c r="NK61" s="392"/>
      <c r="NL61" s="393"/>
      <c r="NM61" s="394"/>
      <c r="NN61" s="395"/>
      <c r="NO61" s="389"/>
      <c r="NP61" s="390"/>
      <c r="NQ61" s="391"/>
      <c r="NR61" s="392"/>
      <c r="NS61" s="393"/>
      <c r="NT61" s="394"/>
      <c r="NU61" s="395"/>
      <c r="NV61" s="389"/>
      <c r="NW61" s="390"/>
      <c r="NX61" s="391"/>
      <c r="NY61" s="392"/>
      <c r="NZ61" s="393"/>
      <c r="OA61" s="394"/>
      <c r="OB61" s="395"/>
      <c r="OC61" s="389"/>
      <c r="OD61" s="390"/>
      <c r="OE61" s="391"/>
      <c r="OF61" s="392"/>
      <c r="OG61" s="393"/>
      <c r="OH61" s="394"/>
      <c r="OI61" s="395"/>
      <c r="OJ61" s="389"/>
      <c r="OK61" s="390"/>
      <c r="OL61" s="391"/>
      <c r="OM61" s="392"/>
      <c r="ON61" s="393"/>
      <c r="OO61" s="394"/>
      <c r="OP61" s="395"/>
      <c r="OQ61" s="389"/>
      <c r="OR61" s="390"/>
      <c r="OS61" s="391"/>
      <c r="OT61" s="392"/>
      <c r="OU61" s="393"/>
      <c r="OV61" s="394"/>
      <c r="OW61" s="395"/>
      <c r="OX61" s="389"/>
      <c r="OY61" s="390"/>
      <c r="OZ61" s="391"/>
      <c r="PA61" s="392"/>
      <c r="PB61" s="393"/>
      <c r="PC61" s="394"/>
      <c r="PD61" s="395"/>
      <c r="PE61" s="389"/>
      <c r="PF61" s="390"/>
      <c r="PG61" s="391"/>
      <c r="PH61" s="392"/>
      <c r="PI61" s="393"/>
      <c r="PJ61" s="394"/>
      <c r="PK61" s="395"/>
      <c r="PL61" s="389"/>
      <c r="PM61" s="390"/>
      <c r="PN61" s="391"/>
      <c r="PO61" s="392"/>
      <c r="PP61" s="393"/>
      <c r="PQ61" s="394"/>
      <c r="PR61" s="395"/>
      <c r="PS61" s="389"/>
      <c r="PT61" s="390"/>
      <c r="PU61" s="391"/>
      <c r="PV61" s="392"/>
      <c r="PW61" s="393"/>
      <c r="PX61" s="394"/>
      <c r="PY61" s="395"/>
      <c r="PZ61" s="389"/>
      <c r="QA61" s="390"/>
      <c r="QB61" s="391"/>
      <c r="QC61" s="392"/>
      <c r="QD61" s="393"/>
      <c r="QE61" s="394"/>
      <c r="QF61" s="395"/>
      <c r="QG61" s="389"/>
      <c r="QH61" s="390"/>
      <c r="QI61" s="391"/>
      <c r="QJ61" s="392"/>
      <c r="QK61" s="393"/>
      <c r="QL61" s="394"/>
      <c r="QM61" s="395"/>
      <c r="QN61" s="389"/>
      <c r="QO61" s="390"/>
      <c r="QP61" s="391"/>
      <c r="QQ61" s="392"/>
      <c r="QR61" s="393"/>
      <c r="QS61" s="394"/>
      <c r="QT61" s="395"/>
      <c r="QU61" s="389"/>
      <c r="QV61" s="390"/>
      <c r="QW61" s="391"/>
      <c r="QX61" s="392"/>
      <c r="QY61" s="393"/>
      <c r="QZ61" s="394"/>
      <c r="RA61" s="395"/>
      <c r="RB61" s="389"/>
      <c r="RC61" s="390"/>
      <c r="RD61" s="391"/>
      <c r="RE61" s="392"/>
      <c r="RF61" s="393"/>
      <c r="RG61" s="394"/>
      <c r="RH61" s="395"/>
      <c r="RI61" s="389"/>
      <c r="RJ61" s="390"/>
      <c r="RK61" s="391"/>
      <c r="RL61" s="392"/>
      <c r="RM61" s="393"/>
      <c r="RN61" s="394"/>
      <c r="RO61" s="395"/>
      <c r="RP61" s="389"/>
      <c r="RQ61" s="390"/>
      <c r="RR61" s="391"/>
      <c r="RS61" s="392"/>
      <c r="RT61" s="393"/>
      <c r="RU61" s="394"/>
      <c r="RV61" s="395"/>
      <c r="RW61" s="389"/>
      <c r="RX61" s="390"/>
      <c r="RY61" s="391"/>
      <c r="RZ61" s="392"/>
      <c r="SA61" s="393"/>
      <c r="SB61" s="394"/>
      <c r="SC61" s="395"/>
      <c r="SD61" s="389"/>
      <c r="SE61" s="390"/>
      <c r="SF61" s="391"/>
      <c r="SG61" s="392"/>
      <c r="SH61" s="393"/>
      <c r="SI61" s="394"/>
      <c r="SJ61" s="395"/>
      <c r="SK61" s="389"/>
      <c r="SL61" s="390"/>
      <c r="SM61" s="391"/>
      <c r="SN61" s="392"/>
      <c r="SO61" s="393"/>
      <c r="SP61" s="394"/>
      <c r="SQ61" s="395"/>
      <c r="SR61" s="389"/>
      <c r="SS61" s="390"/>
      <c r="ST61" s="391"/>
      <c r="SU61" s="392"/>
      <c r="SV61" s="393"/>
      <c r="SW61" s="394"/>
      <c r="SX61" s="395"/>
      <c r="SY61" s="389"/>
      <c r="SZ61" s="390"/>
      <c r="TA61" s="391"/>
      <c r="TB61" s="392"/>
      <c r="TC61" s="393"/>
      <c r="TD61" s="394"/>
      <c r="TE61" s="395"/>
      <c r="TF61" s="389"/>
      <c r="TG61" s="390"/>
      <c r="TH61" s="391"/>
      <c r="TI61" s="392"/>
      <c r="TJ61" s="393"/>
      <c r="TK61" s="394"/>
      <c r="TL61" s="395"/>
      <c r="TM61" s="389"/>
      <c r="TN61" s="390"/>
      <c r="TO61" s="391"/>
      <c r="TP61" s="392"/>
      <c r="TQ61" s="393"/>
      <c r="TR61" s="394"/>
      <c r="TS61" s="395"/>
      <c r="TT61" s="389"/>
      <c r="TU61" s="390"/>
      <c r="TV61" s="391"/>
      <c r="TW61" s="392"/>
      <c r="TX61" s="393"/>
      <c r="TY61" s="394"/>
      <c r="TZ61" s="395"/>
      <c r="UA61" s="389"/>
      <c r="UB61" s="390"/>
      <c r="UC61" s="391"/>
      <c r="UD61" s="392"/>
      <c r="UE61" s="393"/>
      <c r="UF61" s="394"/>
      <c r="UG61" s="395"/>
      <c r="UH61" s="389"/>
      <c r="UI61" s="390"/>
      <c r="UJ61" s="391"/>
      <c r="UK61" s="392"/>
      <c r="UL61" s="393"/>
      <c r="UM61" s="394"/>
      <c r="UN61" s="395"/>
      <c r="UO61" s="389"/>
      <c r="UP61" s="390"/>
      <c r="UQ61" s="391"/>
      <c r="UR61" s="392"/>
      <c r="US61" s="393"/>
      <c r="UT61" s="394"/>
      <c r="UU61" s="395"/>
      <c r="UV61" s="389"/>
      <c r="UW61" s="390"/>
      <c r="UX61" s="391"/>
      <c r="UY61" s="392"/>
      <c r="UZ61" s="393"/>
      <c r="VA61" s="394"/>
      <c r="VB61" s="395"/>
      <c r="VC61" s="389"/>
      <c r="VD61" s="390"/>
      <c r="VE61" s="391"/>
      <c r="VF61" s="392"/>
      <c r="VG61" s="393"/>
      <c r="VH61" s="394"/>
      <c r="VI61" s="395"/>
      <c r="VJ61" s="389"/>
      <c r="VK61" s="390"/>
      <c r="VL61" s="391"/>
      <c r="VM61" s="392"/>
      <c r="VN61" s="393"/>
      <c r="VO61" s="394"/>
      <c r="VP61" s="395"/>
      <c r="VQ61" s="389"/>
      <c r="VR61" s="390"/>
      <c r="VS61" s="391"/>
      <c r="VT61" s="392"/>
      <c r="VU61" s="393"/>
      <c r="VV61" s="394"/>
      <c r="VW61" s="395"/>
      <c r="VX61" s="389"/>
      <c r="VY61" s="390"/>
      <c r="VZ61" s="391"/>
      <c r="WA61" s="392"/>
      <c r="WB61" s="393"/>
      <c r="WC61" s="394"/>
      <c r="WD61" s="395"/>
      <c r="WE61" s="389"/>
      <c r="WF61" s="390"/>
      <c r="WG61" s="391"/>
      <c r="WH61" s="392"/>
      <c r="WI61" s="393"/>
      <c r="WJ61" s="394"/>
      <c r="WK61" s="395"/>
      <c r="WL61" s="389"/>
      <c r="WM61" s="390"/>
      <c r="WN61" s="391"/>
      <c r="WO61" s="392"/>
      <c r="WP61" s="393"/>
      <c r="WQ61" s="394"/>
      <c r="WR61" s="395"/>
      <c r="WS61" s="389"/>
      <c r="WT61" s="390"/>
      <c r="WU61" s="391"/>
      <c r="WV61" s="392"/>
      <c r="WW61" s="393"/>
      <c r="WX61" s="394"/>
      <c r="WY61" s="395"/>
      <c r="WZ61" s="389"/>
      <c r="XA61" s="390"/>
      <c r="XB61" s="391"/>
      <c r="XC61" s="392"/>
      <c r="XD61" s="393"/>
      <c r="XE61" s="394"/>
      <c r="XF61" s="395"/>
      <c r="XG61" s="389"/>
      <c r="XH61" s="390"/>
      <c r="XI61" s="391"/>
      <c r="XJ61" s="392"/>
      <c r="XK61" s="393"/>
      <c r="XL61" s="394"/>
      <c r="XM61" s="395"/>
      <c r="XN61" s="389"/>
      <c r="XO61" s="390"/>
      <c r="XP61" s="391"/>
      <c r="XQ61" s="392"/>
      <c r="XR61" s="393"/>
      <c r="XS61" s="394"/>
      <c r="XT61" s="395"/>
      <c r="XU61" s="389"/>
      <c r="XV61" s="390"/>
      <c r="XW61" s="391"/>
      <c r="XX61" s="392"/>
      <c r="XY61" s="393"/>
      <c r="XZ61" s="394"/>
      <c r="YA61" s="395"/>
      <c r="YB61" s="389"/>
      <c r="YC61" s="390"/>
      <c r="YD61" s="391"/>
      <c r="YE61" s="392"/>
      <c r="YF61" s="393"/>
      <c r="YG61" s="394"/>
      <c r="YH61" s="395"/>
      <c r="YI61" s="389"/>
      <c r="YJ61" s="390"/>
      <c r="YK61" s="391"/>
      <c r="YL61" s="392"/>
      <c r="YM61" s="393"/>
      <c r="YN61" s="394"/>
      <c r="YO61" s="395"/>
      <c r="YP61" s="389"/>
      <c r="YQ61" s="390"/>
      <c r="YR61" s="391"/>
      <c r="YS61" s="392"/>
      <c r="YT61" s="393"/>
      <c r="YU61" s="394"/>
      <c r="YV61" s="395"/>
      <c r="YW61" s="389"/>
      <c r="YX61" s="390"/>
      <c r="YY61" s="391"/>
      <c r="YZ61" s="392"/>
      <c r="ZA61" s="393"/>
      <c r="ZB61" s="394"/>
      <c r="ZC61" s="395"/>
      <c r="ZD61" s="389"/>
      <c r="ZE61" s="390"/>
      <c r="ZF61" s="391"/>
      <c r="ZG61" s="392"/>
      <c r="ZH61" s="393"/>
      <c r="ZI61" s="394"/>
      <c r="ZJ61" s="395"/>
      <c r="ZK61" s="389"/>
      <c r="ZL61" s="390"/>
      <c r="ZM61" s="391"/>
      <c r="ZN61" s="392"/>
      <c r="ZO61" s="393"/>
      <c r="ZP61" s="394"/>
      <c r="ZQ61" s="395"/>
      <c r="ZR61" s="389"/>
      <c r="ZS61" s="390"/>
      <c r="ZT61" s="391"/>
      <c r="ZU61" s="392"/>
      <c r="ZV61" s="393"/>
      <c r="ZW61" s="394"/>
      <c r="ZX61" s="395"/>
      <c r="ZY61" s="389"/>
      <c r="ZZ61" s="390"/>
      <c r="AAA61" s="391"/>
      <c r="AAB61" s="392"/>
      <c r="AAC61" s="393"/>
      <c r="AAD61" s="394"/>
      <c r="AAE61" s="395"/>
      <c r="AAF61" s="389"/>
      <c r="AAG61" s="390"/>
      <c r="AAH61" s="391"/>
      <c r="AAI61" s="392"/>
      <c r="AAJ61" s="393"/>
      <c r="AAK61" s="394"/>
      <c r="AAL61" s="395"/>
      <c r="AAM61" s="389"/>
      <c r="AAN61" s="390"/>
      <c r="AAO61" s="391"/>
      <c r="AAP61" s="392"/>
      <c r="AAQ61" s="393"/>
      <c r="AAR61" s="394"/>
      <c r="AAS61" s="395"/>
      <c r="AAT61" s="389"/>
      <c r="AAU61" s="390"/>
      <c r="AAV61" s="391"/>
      <c r="AAW61" s="392"/>
      <c r="AAX61" s="393"/>
      <c r="AAY61" s="394"/>
      <c r="AAZ61" s="395"/>
      <c r="ABA61" s="389"/>
      <c r="ABB61" s="390"/>
      <c r="ABC61" s="391"/>
      <c r="ABD61" s="392"/>
      <c r="ABE61" s="393"/>
      <c r="ABF61" s="394"/>
      <c r="ABG61" s="395"/>
      <c r="ABH61" s="389"/>
      <c r="ABI61" s="390"/>
      <c r="ABJ61" s="391"/>
      <c r="ABK61" s="392"/>
      <c r="ABL61" s="393"/>
      <c r="ABM61" s="394"/>
      <c r="ABN61" s="395"/>
      <c r="ABO61" s="389"/>
      <c r="ABP61" s="390"/>
      <c r="ABQ61" s="391"/>
      <c r="ABR61" s="392"/>
      <c r="ABS61" s="393"/>
      <c r="ABT61" s="394"/>
      <c r="ABU61" s="395"/>
      <c r="ABV61" s="389"/>
      <c r="ABW61" s="390"/>
      <c r="ABX61" s="391"/>
      <c r="ABY61" s="392"/>
      <c r="ABZ61" s="393"/>
      <c r="ACA61" s="394"/>
      <c r="ACB61" s="395"/>
      <c r="ACC61" s="389"/>
      <c r="ACD61" s="390"/>
      <c r="ACE61" s="391"/>
      <c r="ACF61" s="392"/>
      <c r="ACG61" s="393"/>
      <c r="ACH61" s="394"/>
      <c r="ACI61" s="395"/>
      <c r="ACJ61" s="389"/>
      <c r="ACK61" s="390"/>
      <c r="ACL61" s="391"/>
      <c r="ACM61" s="392"/>
      <c r="ACN61" s="393"/>
      <c r="ACO61" s="394"/>
      <c r="ACP61" s="395"/>
      <c r="ACQ61" s="389"/>
      <c r="ACR61" s="390"/>
      <c r="ACS61" s="391"/>
      <c r="ACT61" s="392"/>
      <c r="ACU61" s="393"/>
      <c r="ACV61" s="394"/>
      <c r="ACW61" s="395"/>
      <c r="ACX61" s="389"/>
      <c r="ACY61" s="390"/>
      <c r="ACZ61" s="391"/>
      <c r="ADA61" s="392"/>
      <c r="ADB61" s="393"/>
      <c r="ADC61" s="394"/>
      <c r="ADD61" s="395"/>
      <c r="ADE61" s="389"/>
      <c r="ADF61" s="390"/>
      <c r="ADG61" s="391"/>
      <c r="ADH61" s="392"/>
      <c r="ADI61" s="393"/>
      <c r="ADJ61" s="394"/>
      <c r="ADK61" s="395"/>
      <c r="ADL61" s="389"/>
      <c r="ADM61" s="390"/>
      <c r="ADN61" s="391"/>
      <c r="ADO61" s="392"/>
      <c r="ADP61" s="393"/>
      <c r="ADQ61" s="394"/>
      <c r="ADR61" s="395"/>
      <c r="ADS61" s="389"/>
      <c r="ADT61" s="390"/>
      <c r="ADU61" s="391"/>
      <c r="ADV61" s="392"/>
      <c r="ADW61" s="393"/>
      <c r="ADX61" s="394"/>
      <c r="ADY61" s="395"/>
      <c r="ADZ61" s="389"/>
      <c r="AEA61" s="390"/>
      <c r="AEB61" s="391"/>
      <c r="AEC61" s="392"/>
      <c r="AED61" s="393"/>
      <c r="AEE61" s="394"/>
      <c r="AEF61" s="395"/>
      <c r="AEG61" s="389"/>
      <c r="AEH61" s="390"/>
      <c r="AEI61" s="391"/>
      <c r="AEJ61" s="392"/>
      <c r="AEK61" s="393"/>
      <c r="AEL61" s="394"/>
      <c r="AEM61" s="395"/>
      <c r="AEN61" s="389"/>
      <c r="AEO61" s="390"/>
      <c r="AEP61" s="391"/>
      <c r="AEQ61" s="392"/>
      <c r="AER61" s="393"/>
      <c r="AES61" s="394"/>
      <c r="AET61" s="395"/>
      <c r="AEU61" s="389"/>
      <c r="AEV61" s="390"/>
      <c r="AEW61" s="391"/>
      <c r="AEX61" s="392"/>
      <c r="AEY61" s="393"/>
      <c r="AEZ61" s="394"/>
      <c r="AFA61" s="395"/>
      <c r="AFB61" s="389"/>
      <c r="AFC61" s="390"/>
      <c r="AFD61" s="391"/>
      <c r="AFE61" s="392"/>
      <c r="AFF61" s="393"/>
      <c r="AFG61" s="394"/>
      <c r="AFH61" s="395"/>
      <c r="AFI61" s="389"/>
      <c r="AFJ61" s="390"/>
      <c r="AFK61" s="391"/>
      <c r="AFL61" s="392"/>
      <c r="AFM61" s="393"/>
      <c r="AFN61" s="394"/>
      <c r="AFO61" s="395"/>
      <c r="AFP61" s="389"/>
      <c r="AFQ61" s="390"/>
      <c r="AFR61" s="391"/>
      <c r="AFS61" s="392"/>
      <c r="AFT61" s="393"/>
      <c r="AFU61" s="394"/>
      <c r="AFV61" s="395"/>
      <c r="AFW61" s="389"/>
      <c r="AFX61" s="390"/>
      <c r="AFY61" s="391"/>
      <c r="AFZ61" s="392"/>
      <c r="AGA61" s="393"/>
      <c r="AGB61" s="394"/>
      <c r="AGC61" s="395"/>
      <c r="AGD61" s="389"/>
      <c r="AGE61" s="390"/>
      <c r="AGF61" s="391"/>
      <c r="AGG61" s="392"/>
      <c r="AGH61" s="393"/>
      <c r="AGI61" s="394"/>
      <c r="AGJ61" s="395"/>
      <c r="AGK61" s="389"/>
      <c r="AGL61" s="390"/>
      <c r="AGM61" s="391"/>
      <c r="AGN61" s="392"/>
      <c r="AGO61" s="393"/>
      <c r="AGP61" s="394"/>
      <c r="AGQ61" s="395"/>
      <c r="AGR61" s="389"/>
      <c r="AGS61" s="390"/>
      <c r="AGT61" s="391"/>
      <c r="AGU61" s="392"/>
      <c r="AGV61" s="393"/>
      <c r="AGW61" s="394"/>
      <c r="AGX61" s="395"/>
      <c r="AGY61" s="389"/>
      <c r="AGZ61" s="390"/>
      <c r="AHA61" s="391"/>
      <c r="AHB61" s="392"/>
      <c r="AHC61" s="393"/>
      <c r="AHD61" s="394"/>
      <c r="AHE61" s="395"/>
      <c r="AHF61" s="389"/>
      <c r="AHG61" s="390"/>
      <c r="AHH61" s="391"/>
      <c r="AHI61" s="392"/>
      <c r="AHJ61" s="393"/>
      <c r="AHK61" s="394"/>
      <c r="AHL61" s="395"/>
      <c r="AHM61" s="389"/>
      <c r="AHN61" s="390"/>
      <c r="AHO61" s="391"/>
      <c r="AHP61" s="392"/>
      <c r="AHQ61" s="393"/>
      <c r="AHR61" s="394"/>
      <c r="AHS61" s="395"/>
      <c r="AHT61" s="389"/>
      <c r="AHU61" s="390"/>
      <c r="AHV61" s="391"/>
      <c r="AHW61" s="392"/>
      <c r="AHX61" s="393"/>
      <c r="AHY61" s="394"/>
      <c r="AHZ61" s="395"/>
      <c r="AIA61" s="389"/>
      <c r="AIB61" s="390"/>
      <c r="AIC61" s="391"/>
      <c r="AID61" s="392"/>
      <c r="AIE61" s="393"/>
      <c r="AIF61" s="394"/>
      <c r="AIG61" s="395"/>
      <c r="AIH61" s="389"/>
      <c r="AII61" s="390"/>
      <c r="AIJ61" s="391"/>
      <c r="AIK61" s="392"/>
      <c r="AIL61" s="393"/>
      <c r="AIM61" s="394"/>
      <c r="AIN61" s="395"/>
      <c r="AIO61" s="389"/>
      <c r="AIP61" s="390"/>
      <c r="AIQ61" s="391"/>
      <c r="AIR61" s="392"/>
      <c r="AIS61" s="393"/>
      <c r="AIT61" s="394"/>
      <c r="AIU61" s="395"/>
      <c r="AIV61" s="389"/>
      <c r="AIW61" s="390"/>
      <c r="AIX61" s="391"/>
      <c r="AIY61" s="392"/>
      <c r="AIZ61" s="393"/>
      <c r="AJA61" s="394"/>
      <c r="AJB61" s="395"/>
      <c r="AJC61" s="389"/>
      <c r="AJD61" s="390"/>
      <c r="AJE61" s="391"/>
      <c r="AJF61" s="392"/>
      <c r="AJG61" s="393"/>
      <c r="AJH61" s="394"/>
      <c r="AJI61" s="395"/>
      <c r="AJJ61" s="389"/>
      <c r="AJK61" s="390"/>
      <c r="AJL61" s="391"/>
      <c r="AJM61" s="392"/>
      <c r="AJN61" s="393"/>
      <c r="AJO61" s="394"/>
      <c r="AJP61" s="395"/>
      <c r="AJQ61" s="389"/>
      <c r="AJR61" s="390"/>
      <c r="AJS61" s="391"/>
      <c r="AJT61" s="392"/>
      <c r="AJU61" s="393"/>
      <c r="AJV61" s="394"/>
      <c r="AJW61" s="395"/>
      <c r="AJX61" s="389"/>
      <c r="AJY61" s="390"/>
      <c r="AJZ61" s="391"/>
      <c r="AKA61" s="392"/>
      <c r="AKB61" s="393"/>
      <c r="AKC61" s="394"/>
      <c r="AKD61" s="395"/>
      <c r="AKE61" s="389"/>
      <c r="AKF61" s="390"/>
      <c r="AKG61" s="391"/>
      <c r="AKH61" s="392"/>
      <c r="AKI61" s="393"/>
      <c r="AKJ61" s="394"/>
      <c r="AKK61" s="395"/>
      <c r="AKL61" s="389"/>
      <c r="AKM61" s="390"/>
      <c r="AKN61" s="391"/>
      <c r="AKO61" s="392"/>
      <c r="AKP61" s="393"/>
      <c r="AKQ61" s="394"/>
      <c r="AKR61" s="395"/>
      <c r="AKS61" s="389"/>
      <c r="AKT61" s="390"/>
      <c r="AKU61" s="391"/>
      <c r="AKV61" s="392"/>
      <c r="AKW61" s="393"/>
      <c r="AKX61" s="394"/>
      <c r="AKY61" s="395"/>
      <c r="AKZ61" s="389"/>
      <c r="ALA61" s="390"/>
      <c r="ALB61" s="391"/>
      <c r="ALC61" s="392"/>
      <c r="ALD61" s="393"/>
      <c r="ALE61" s="394"/>
      <c r="ALF61" s="395"/>
      <c r="ALG61" s="389"/>
      <c r="ALH61" s="390"/>
      <c r="ALI61" s="391"/>
      <c r="ALJ61" s="392"/>
      <c r="ALK61" s="393"/>
      <c r="ALL61" s="394"/>
      <c r="ALM61" s="395"/>
      <c r="ALN61" s="389"/>
      <c r="ALO61" s="390"/>
      <c r="ALP61" s="391"/>
      <c r="ALQ61" s="392"/>
      <c r="ALR61" s="393"/>
      <c r="ALS61" s="394"/>
      <c r="ALT61" s="395"/>
      <c r="ALU61" s="389"/>
      <c r="ALV61" s="390"/>
      <c r="ALW61" s="391"/>
      <c r="ALX61" s="392"/>
      <c r="ALY61" s="393"/>
      <c r="ALZ61" s="394"/>
      <c r="AMA61" s="395"/>
      <c r="AMB61" s="389"/>
      <c r="AMC61" s="390"/>
      <c r="AMD61" s="391"/>
      <c r="AME61" s="392"/>
      <c r="AMF61" s="393"/>
      <c r="AMG61" s="394"/>
      <c r="AMH61" s="395"/>
      <c r="AMI61" s="389"/>
      <c r="AMJ61" s="390"/>
      <c r="AMK61" s="391"/>
      <c r="AML61" s="392"/>
      <c r="AMM61" s="393"/>
      <c r="AMN61" s="394"/>
      <c r="AMO61" s="395"/>
      <c r="AMP61" s="389"/>
      <c r="AMQ61" s="390"/>
      <c r="AMR61" s="391"/>
      <c r="AMS61" s="392"/>
      <c r="AMT61" s="393"/>
      <c r="AMU61" s="394"/>
      <c r="AMV61" s="395"/>
      <c r="AMW61" s="389"/>
      <c r="AMX61" s="390"/>
      <c r="AMY61" s="391"/>
      <c r="AMZ61" s="392"/>
      <c r="ANA61" s="393"/>
      <c r="ANB61" s="394"/>
      <c r="ANC61" s="395"/>
      <c r="AND61" s="389"/>
      <c r="ANE61" s="390"/>
      <c r="ANF61" s="391"/>
      <c r="ANG61" s="392"/>
      <c r="ANH61" s="393"/>
      <c r="ANI61" s="394"/>
      <c r="ANJ61" s="395"/>
      <c r="ANK61" s="389"/>
      <c r="ANL61" s="390"/>
      <c r="ANM61" s="391"/>
      <c r="ANN61" s="392"/>
      <c r="ANO61" s="393"/>
      <c r="ANP61" s="394"/>
      <c r="ANQ61" s="395"/>
      <c r="ANR61" s="389"/>
      <c r="ANS61" s="390"/>
      <c r="ANT61" s="391"/>
      <c r="ANU61" s="392"/>
      <c r="ANV61" s="393"/>
      <c r="ANW61" s="394"/>
      <c r="ANX61" s="395"/>
      <c r="ANY61" s="389"/>
      <c r="ANZ61" s="390"/>
      <c r="AOA61" s="391"/>
      <c r="AOB61" s="392"/>
      <c r="AOC61" s="393"/>
      <c r="AOD61" s="394"/>
      <c r="AOE61" s="395"/>
      <c r="AOF61" s="389"/>
      <c r="AOG61" s="390"/>
      <c r="AOH61" s="391"/>
      <c r="AOI61" s="392"/>
      <c r="AOJ61" s="393"/>
      <c r="AOK61" s="394"/>
      <c r="AOL61" s="395"/>
      <c r="AOM61" s="389"/>
      <c r="AON61" s="390"/>
      <c r="AOO61" s="391"/>
      <c r="AOP61" s="392"/>
      <c r="AOQ61" s="393"/>
      <c r="AOR61" s="394"/>
      <c r="AOS61" s="395"/>
      <c r="AOT61" s="389"/>
      <c r="AOU61" s="390"/>
      <c r="AOV61" s="391"/>
      <c r="AOW61" s="392"/>
      <c r="AOX61" s="393"/>
      <c r="AOY61" s="394"/>
      <c r="AOZ61" s="395"/>
      <c r="APA61" s="389"/>
      <c r="APB61" s="390"/>
      <c r="APC61" s="391"/>
      <c r="APD61" s="392"/>
      <c r="APE61" s="393"/>
      <c r="APF61" s="394"/>
      <c r="APG61" s="395"/>
      <c r="APH61" s="389"/>
      <c r="API61" s="390"/>
      <c r="APJ61" s="391"/>
      <c r="APK61" s="392"/>
      <c r="APL61" s="393"/>
      <c r="APM61" s="394"/>
      <c r="APN61" s="395"/>
      <c r="APO61" s="389"/>
      <c r="APP61" s="390"/>
      <c r="APQ61" s="391"/>
      <c r="APR61" s="392"/>
      <c r="APS61" s="393"/>
      <c r="APT61" s="394"/>
      <c r="APU61" s="395"/>
      <c r="APV61" s="389"/>
      <c r="APW61" s="390"/>
      <c r="APX61" s="391"/>
      <c r="APY61" s="392"/>
      <c r="APZ61" s="393"/>
      <c r="AQA61" s="394"/>
      <c r="AQB61" s="395"/>
      <c r="AQC61" s="389"/>
      <c r="AQD61" s="390"/>
      <c r="AQE61" s="391"/>
      <c r="AQF61" s="392"/>
      <c r="AQG61" s="393"/>
      <c r="AQH61" s="394"/>
      <c r="AQI61" s="395"/>
      <c r="AQJ61" s="389"/>
      <c r="AQK61" s="390"/>
      <c r="AQL61" s="391"/>
      <c r="AQM61" s="392"/>
      <c r="AQN61" s="393"/>
      <c r="AQO61" s="394"/>
      <c r="AQP61" s="395"/>
      <c r="AQQ61" s="389"/>
      <c r="AQR61" s="390"/>
      <c r="AQS61" s="391"/>
      <c r="AQT61" s="392"/>
      <c r="AQU61" s="393"/>
      <c r="AQV61" s="394"/>
      <c r="AQW61" s="395"/>
      <c r="AQX61" s="389"/>
      <c r="AQY61" s="390"/>
      <c r="AQZ61" s="391"/>
      <c r="ARA61" s="392"/>
      <c r="ARB61" s="393"/>
      <c r="ARC61" s="394"/>
      <c r="ARD61" s="395"/>
      <c r="ARE61" s="389"/>
      <c r="ARF61" s="390"/>
      <c r="ARG61" s="391"/>
      <c r="ARH61" s="392"/>
      <c r="ARI61" s="393"/>
      <c r="ARJ61" s="394"/>
      <c r="ARK61" s="395"/>
      <c r="ARL61" s="389"/>
      <c r="ARM61" s="390"/>
      <c r="ARN61" s="391"/>
      <c r="ARO61" s="392"/>
      <c r="ARP61" s="393"/>
      <c r="ARQ61" s="394"/>
      <c r="ARR61" s="395"/>
      <c r="ARS61" s="389"/>
      <c r="ART61" s="390"/>
      <c r="ARU61" s="391"/>
      <c r="ARV61" s="392"/>
      <c r="ARW61" s="393"/>
      <c r="ARX61" s="394"/>
      <c r="ARY61" s="395"/>
      <c r="ARZ61" s="389"/>
      <c r="ASA61" s="390"/>
      <c r="ASB61" s="391"/>
      <c r="ASC61" s="392"/>
      <c r="ASD61" s="393"/>
      <c r="ASE61" s="394"/>
      <c r="ASF61" s="395"/>
      <c r="ASG61" s="389"/>
      <c r="ASH61" s="390"/>
      <c r="ASI61" s="391"/>
      <c r="ASJ61" s="392"/>
      <c r="ASK61" s="393"/>
      <c r="ASL61" s="394"/>
      <c r="ASM61" s="395"/>
      <c r="ASN61" s="389"/>
      <c r="ASO61" s="390"/>
      <c r="ASP61" s="391"/>
      <c r="ASQ61" s="392"/>
      <c r="ASR61" s="393"/>
      <c r="ASS61" s="394"/>
      <c r="AST61" s="395"/>
      <c r="ASU61" s="389"/>
      <c r="ASV61" s="390"/>
      <c r="ASW61" s="391"/>
      <c r="ASX61" s="392"/>
      <c r="ASY61" s="393"/>
      <c r="ASZ61" s="394"/>
      <c r="ATA61" s="395"/>
      <c r="ATB61" s="389"/>
      <c r="ATC61" s="390"/>
      <c r="ATD61" s="391"/>
      <c r="ATE61" s="392"/>
      <c r="ATF61" s="393"/>
      <c r="ATG61" s="394"/>
      <c r="ATH61" s="395"/>
      <c r="ATI61" s="389"/>
      <c r="ATJ61" s="390"/>
      <c r="ATK61" s="391"/>
      <c r="ATL61" s="392"/>
      <c r="ATM61" s="393"/>
      <c r="ATN61" s="394"/>
      <c r="ATO61" s="395"/>
      <c r="ATP61" s="389"/>
      <c r="ATQ61" s="390"/>
      <c r="ATR61" s="391"/>
      <c r="ATS61" s="392"/>
      <c r="ATT61" s="393"/>
      <c r="ATU61" s="394"/>
      <c r="ATV61" s="395"/>
      <c r="ATW61" s="389"/>
      <c r="ATX61" s="390"/>
      <c r="ATY61" s="391"/>
      <c r="ATZ61" s="392"/>
      <c r="AUA61" s="393"/>
      <c r="AUB61" s="394"/>
      <c r="AUC61" s="395"/>
      <c r="AUD61" s="389"/>
      <c r="AUE61" s="390"/>
      <c r="AUF61" s="391"/>
      <c r="AUG61" s="392"/>
      <c r="AUH61" s="393"/>
      <c r="AUI61" s="394"/>
      <c r="AUJ61" s="395"/>
      <c r="AUK61" s="389"/>
      <c r="AUL61" s="390"/>
      <c r="AUM61" s="391"/>
      <c r="AUN61" s="392"/>
      <c r="AUO61" s="393"/>
      <c r="AUP61" s="394"/>
      <c r="AUQ61" s="395"/>
      <c r="AUR61" s="389"/>
      <c r="AUS61" s="390"/>
      <c r="AUT61" s="391"/>
      <c r="AUU61" s="392"/>
      <c r="AUV61" s="393"/>
      <c r="AUW61" s="394"/>
      <c r="AUX61" s="395"/>
      <c r="AUY61" s="389"/>
      <c r="AUZ61" s="390"/>
      <c r="AVA61" s="391"/>
      <c r="AVB61" s="392"/>
      <c r="AVC61" s="393"/>
      <c r="AVD61" s="394"/>
      <c r="AVE61" s="395"/>
      <c r="AVF61" s="389"/>
      <c r="AVG61" s="390"/>
      <c r="AVH61" s="391"/>
      <c r="AVI61" s="392"/>
      <c r="AVJ61" s="393"/>
      <c r="AVK61" s="394"/>
      <c r="AVL61" s="395"/>
      <c r="AVM61" s="389"/>
      <c r="AVN61" s="390"/>
      <c r="AVO61" s="391"/>
      <c r="AVP61" s="392"/>
      <c r="AVQ61" s="393"/>
      <c r="AVR61" s="394"/>
      <c r="AVS61" s="395"/>
      <c r="AVT61" s="389"/>
      <c r="AVU61" s="390"/>
      <c r="AVV61" s="391"/>
      <c r="AVW61" s="392"/>
      <c r="AVX61" s="393"/>
      <c r="AVY61" s="394"/>
      <c r="AVZ61" s="395"/>
      <c r="AWA61" s="389"/>
      <c r="AWB61" s="390"/>
      <c r="AWC61" s="391"/>
      <c r="AWD61" s="392"/>
      <c r="AWE61" s="393"/>
      <c r="AWF61" s="394"/>
      <c r="AWG61" s="395"/>
      <c r="AWH61" s="389"/>
      <c r="AWI61" s="390"/>
      <c r="AWJ61" s="391"/>
      <c r="AWK61" s="392"/>
      <c r="AWL61" s="393"/>
      <c r="AWM61" s="394"/>
      <c r="AWN61" s="395"/>
      <c r="AWO61" s="389"/>
      <c r="AWP61" s="390"/>
      <c r="AWQ61" s="391"/>
      <c r="AWR61" s="392"/>
      <c r="AWS61" s="393"/>
      <c r="AWT61" s="394"/>
      <c r="AWU61" s="395"/>
      <c r="AWV61" s="389"/>
      <c r="AWW61" s="390"/>
      <c r="AWX61" s="391"/>
      <c r="AWY61" s="392"/>
      <c r="AWZ61" s="393"/>
      <c r="AXA61" s="394"/>
      <c r="AXB61" s="395"/>
      <c r="AXC61" s="389"/>
      <c r="AXD61" s="390"/>
      <c r="AXE61" s="391"/>
      <c r="AXF61" s="392"/>
      <c r="AXG61" s="393"/>
      <c r="AXH61" s="394"/>
      <c r="AXI61" s="395"/>
      <c r="AXJ61" s="389"/>
      <c r="AXK61" s="390"/>
      <c r="AXL61" s="391"/>
      <c r="AXM61" s="392"/>
      <c r="AXN61" s="393"/>
      <c r="AXO61" s="394"/>
      <c r="AXP61" s="395"/>
      <c r="AXQ61" s="389"/>
      <c r="AXR61" s="390"/>
      <c r="AXS61" s="391"/>
      <c r="AXT61" s="392"/>
      <c r="AXU61" s="393"/>
      <c r="AXV61" s="394"/>
      <c r="AXW61" s="395"/>
      <c r="AXX61" s="389"/>
      <c r="AXY61" s="390"/>
      <c r="AXZ61" s="391"/>
      <c r="AYA61" s="392"/>
      <c r="AYB61" s="393"/>
      <c r="AYC61" s="394"/>
      <c r="AYD61" s="395"/>
      <c r="AYE61" s="389"/>
      <c r="AYF61" s="390"/>
      <c r="AYG61" s="391"/>
      <c r="AYH61" s="392"/>
      <c r="AYI61" s="393"/>
      <c r="AYJ61" s="394"/>
      <c r="AYK61" s="395"/>
      <c r="AYL61" s="389"/>
      <c r="AYM61" s="390"/>
      <c r="AYN61" s="391"/>
      <c r="AYO61" s="392"/>
      <c r="AYP61" s="393"/>
      <c r="AYQ61" s="394"/>
      <c r="AYR61" s="395"/>
      <c r="AYS61" s="389"/>
      <c r="AYT61" s="390"/>
      <c r="AYU61" s="391"/>
      <c r="AYV61" s="392"/>
      <c r="AYW61" s="393"/>
      <c r="AYX61" s="394"/>
      <c r="AYY61" s="395"/>
      <c r="AYZ61" s="389"/>
      <c r="AZA61" s="390"/>
      <c r="AZB61" s="391"/>
      <c r="AZC61" s="392"/>
      <c r="AZD61" s="393"/>
      <c r="AZE61" s="394"/>
      <c r="AZF61" s="395"/>
      <c r="AZG61" s="389"/>
      <c r="AZH61" s="390"/>
      <c r="AZI61" s="391"/>
      <c r="AZJ61" s="392"/>
      <c r="AZK61" s="393"/>
      <c r="AZL61" s="394"/>
      <c r="AZM61" s="395"/>
      <c r="AZN61" s="389"/>
      <c r="AZO61" s="390"/>
      <c r="AZP61" s="391"/>
      <c r="AZQ61" s="392"/>
      <c r="AZR61" s="393"/>
      <c r="AZS61" s="394"/>
      <c r="AZT61" s="395"/>
      <c r="AZU61" s="389"/>
      <c r="AZV61" s="390"/>
      <c r="AZW61" s="391"/>
      <c r="AZX61" s="392"/>
      <c r="AZY61" s="393"/>
      <c r="AZZ61" s="394"/>
      <c r="BAA61" s="395"/>
      <c r="BAB61" s="389"/>
      <c r="BAC61" s="390"/>
      <c r="BAD61" s="391"/>
      <c r="BAE61" s="392"/>
      <c r="BAF61" s="393"/>
      <c r="BAG61" s="394"/>
      <c r="BAH61" s="395"/>
      <c r="BAI61" s="389"/>
      <c r="BAJ61" s="390"/>
      <c r="BAK61" s="391"/>
      <c r="BAL61" s="392"/>
      <c r="BAM61" s="393"/>
      <c r="BAN61" s="394"/>
      <c r="BAO61" s="395"/>
      <c r="BAP61" s="389"/>
      <c r="BAQ61" s="390"/>
      <c r="BAR61" s="391"/>
      <c r="BAS61" s="392"/>
      <c r="BAT61" s="393"/>
      <c r="BAU61" s="394"/>
      <c r="BAV61" s="395"/>
      <c r="BAW61" s="389"/>
      <c r="BAX61" s="390"/>
      <c r="BAY61" s="391"/>
      <c r="BAZ61" s="392"/>
      <c r="BBA61" s="393"/>
      <c r="BBB61" s="394"/>
      <c r="BBC61" s="395"/>
      <c r="BBD61" s="389"/>
      <c r="BBE61" s="390"/>
      <c r="BBF61" s="391"/>
      <c r="BBG61" s="392"/>
      <c r="BBH61" s="393"/>
      <c r="BBI61" s="394"/>
      <c r="BBJ61" s="395"/>
      <c r="BBK61" s="389"/>
      <c r="BBL61" s="390"/>
      <c r="BBM61" s="391"/>
      <c r="BBN61" s="392"/>
      <c r="BBO61" s="393"/>
      <c r="BBP61" s="394"/>
      <c r="BBQ61" s="395"/>
      <c r="BBR61" s="389"/>
      <c r="BBS61" s="390"/>
      <c r="BBT61" s="391"/>
      <c r="BBU61" s="392"/>
      <c r="BBV61" s="393"/>
      <c r="BBW61" s="394"/>
      <c r="BBX61" s="395"/>
      <c r="BBY61" s="389"/>
      <c r="BBZ61" s="390"/>
      <c r="BCA61" s="391"/>
      <c r="BCB61" s="392"/>
      <c r="BCC61" s="393"/>
      <c r="BCD61" s="394"/>
      <c r="BCE61" s="395"/>
      <c r="BCF61" s="389"/>
      <c r="BCG61" s="390"/>
      <c r="BCH61" s="391"/>
      <c r="BCI61" s="392"/>
      <c r="BCJ61" s="393"/>
      <c r="BCK61" s="394"/>
      <c r="BCL61" s="395"/>
      <c r="BCM61" s="389"/>
      <c r="BCN61" s="390"/>
      <c r="BCO61" s="391"/>
      <c r="BCP61" s="392"/>
      <c r="BCQ61" s="393"/>
      <c r="BCR61" s="394"/>
      <c r="BCS61" s="395"/>
      <c r="BCT61" s="389"/>
      <c r="BCU61" s="390"/>
      <c r="BCV61" s="391"/>
      <c r="BCW61" s="392"/>
      <c r="BCX61" s="393"/>
      <c r="BCY61" s="394"/>
      <c r="BCZ61" s="395"/>
      <c r="BDA61" s="389"/>
      <c r="BDB61" s="390"/>
      <c r="BDC61" s="391"/>
      <c r="BDD61" s="392"/>
      <c r="BDE61" s="393"/>
      <c r="BDF61" s="394"/>
      <c r="BDG61" s="395"/>
      <c r="BDH61" s="389"/>
      <c r="BDI61" s="390"/>
      <c r="BDJ61" s="391"/>
      <c r="BDK61" s="392"/>
      <c r="BDL61" s="393"/>
      <c r="BDM61" s="394"/>
      <c r="BDN61" s="395"/>
      <c r="BDO61" s="389"/>
      <c r="BDP61" s="390"/>
      <c r="BDQ61" s="391"/>
      <c r="BDR61" s="392"/>
      <c r="BDS61" s="393"/>
      <c r="BDT61" s="394"/>
      <c r="BDU61" s="395"/>
      <c r="BDV61" s="389"/>
      <c r="BDW61" s="390"/>
      <c r="BDX61" s="391"/>
      <c r="BDY61" s="392"/>
      <c r="BDZ61" s="393"/>
      <c r="BEA61" s="394"/>
      <c r="BEB61" s="395"/>
      <c r="BEC61" s="389"/>
      <c r="BED61" s="390"/>
      <c r="BEE61" s="391"/>
      <c r="BEF61" s="392"/>
      <c r="BEG61" s="393"/>
      <c r="BEH61" s="394"/>
      <c r="BEI61" s="395"/>
      <c r="BEJ61" s="389"/>
      <c r="BEK61" s="390"/>
      <c r="BEL61" s="391"/>
      <c r="BEM61" s="392"/>
      <c r="BEN61" s="393"/>
      <c r="BEO61" s="394"/>
      <c r="BEP61" s="395"/>
      <c r="BEQ61" s="389"/>
      <c r="BER61" s="390"/>
      <c r="BES61" s="391"/>
      <c r="BET61" s="392"/>
      <c r="BEU61" s="393"/>
      <c r="BEV61" s="394"/>
      <c r="BEW61" s="395"/>
      <c r="BEX61" s="389"/>
      <c r="BEY61" s="390"/>
      <c r="BEZ61" s="391"/>
      <c r="BFA61" s="392"/>
      <c r="BFB61" s="393"/>
      <c r="BFC61" s="394"/>
      <c r="BFD61" s="395"/>
      <c r="BFE61" s="389"/>
      <c r="BFF61" s="390"/>
      <c r="BFG61" s="391"/>
      <c r="BFH61" s="392"/>
      <c r="BFI61" s="393"/>
      <c r="BFJ61" s="394"/>
      <c r="BFK61" s="395"/>
      <c r="BFL61" s="389"/>
      <c r="BFM61" s="390"/>
      <c r="BFN61" s="391"/>
      <c r="BFO61" s="392"/>
      <c r="BFP61" s="393"/>
      <c r="BFQ61" s="394"/>
      <c r="BFR61" s="395"/>
      <c r="BFS61" s="389"/>
      <c r="BFT61" s="390"/>
      <c r="BFU61" s="391"/>
      <c r="BFV61" s="392"/>
      <c r="BFW61" s="393"/>
      <c r="BFX61" s="394"/>
      <c r="BFY61" s="395"/>
      <c r="BFZ61" s="389"/>
      <c r="BGA61" s="390"/>
      <c r="BGB61" s="391"/>
      <c r="BGC61" s="392"/>
      <c r="BGD61" s="393"/>
      <c r="BGE61" s="394"/>
      <c r="BGF61" s="395"/>
      <c r="BGG61" s="389"/>
      <c r="BGH61" s="390"/>
      <c r="BGI61" s="391"/>
      <c r="BGJ61" s="392"/>
      <c r="BGK61" s="393"/>
      <c r="BGL61" s="394"/>
      <c r="BGM61" s="395"/>
      <c r="BGN61" s="389"/>
      <c r="BGO61" s="390"/>
      <c r="BGP61" s="391"/>
      <c r="BGQ61" s="392"/>
      <c r="BGR61" s="393"/>
      <c r="BGS61" s="394"/>
      <c r="BGT61" s="395"/>
      <c r="BGU61" s="389"/>
      <c r="BGV61" s="390"/>
      <c r="BGW61" s="391"/>
      <c r="BGX61" s="392"/>
      <c r="BGY61" s="393"/>
      <c r="BGZ61" s="394"/>
      <c r="BHA61" s="395"/>
      <c r="BHB61" s="389"/>
      <c r="BHC61" s="390"/>
      <c r="BHD61" s="391"/>
      <c r="BHE61" s="392"/>
      <c r="BHF61" s="393"/>
      <c r="BHG61" s="394"/>
      <c r="BHH61" s="395"/>
      <c r="BHI61" s="389"/>
      <c r="BHJ61" s="390"/>
      <c r="BHK61" s="391"/>
      <c r="BHL61" s="392"/>
      <c r="BHM61" s="393"/>
      <c r="BHN61" s="394"/>
      <c r="BHO61" s="395"/>
      <c r="BHP61" s="389"/>
      <c r="BHQ61" s="390"/>
      <c r="BHR61" s="391"/>
      <c r="BHS61" s="392"/>
      <c r="BHT61" s="393"/>
      <c r="BHU61" s="394"/>
      <c r="BHV61" s="395"/>
      <c r="BHW61" s="389"/>
      <c r="BHX61" s="390"/>
      <c r="BHY61" s="391"/>
      <c r="BHZ61" s="392"/>
      <c r="BIA61" s="393"/>
      <c r="BIB61" s="394"/>
      <c r="BIC61" s="395"/>
      <c r="BID61" s="389"/>
      <c r="BIE61" s="390"/>
      <c r="BIF61" s="391"/>
      <c r="BIG61" s="392"/>
      <c r="BIH61" s="393"/>
      <c r="BII61" s="394"/>
      <c r="BIJ61" s="395"/>
      <c r="BIK61" s="389"/>
      <c r="BIL61" s="390"/>
      <c r="BIM61" s="391"/>
      <c r="BIN61" s="392"/>
      <c r="BIO61" s="393"/>
      <c r="BIP61" s="394"/>
      <c r="BIQ61" s="395"/>
      <c r="BIR61" s="389"/>
      <c r="BIS61" s="390"/>
      <c r="BIT61" s="391"/>
      <c r="BIU61" s="392"/>
      <c r="BIV61" s="393"/>
      <c r="BIW61" s="394"/>
      <c r="BIX61" s="395"/>
      <c r="BIY61" s="389"/>
      <c r="BIZ61" s="390"/>
      <c r="BJA61" s="391"/>
      <c r="BJB61" s="392"/>
      <c r="BJC61" s="393"/>
      <c r="BJD61" s="394"/>
      <c r="BJE61" s="395"/>
      <c r="BJF61" s="389"/>
      <c r="BJG61" s="390"/>
      <c r="BJH61" s="391"/>
      <c r="BJI61" s="392"/>
      <c r="BJJ61" s="393"/>
      <c r="BJK61" s="394"/>
      <c r="BJL61" s="395"/>
      <c r="BJM61" s="389"/>
      <c r="BJN61" s="390"/>
      <c r="BJO61" s="391"/>
      <c r="BJP61" s="392"/>
      <c r="BJQ61" s="393"/>
      <c r="BJR61" s="394"/>
      <c r="BJS61" s="395"/>
      <c r="BJT61" s="389"/>
      <c r="BJU61" s="390"/>
      <c r="BJV61" s="391"/>
      <c r="BJW61" s="392"/>
      <c r="BJX61" s="393"/>
      <c r="BJY61" s="394"/>
      <c r="BJZ61" s="395"/>
      <c r="BKA61" s="389"/>
      <c r="BKB61" s="390"/>
      <c r="BKC61" s="391"/>
      <c r="BKD61" s="392"/>
      <c r="BKE61" s="393"/>
      <c r="BKF61" s="394"/>
      <c r="BKG61" s="395"/>
      <c r="BKH61" s="389"/>
      <c r="BKI61" s="390"/>
      <c r="BKJ61" s="391"/>
      <c r="BKK61" s="392"/>
      <c r="BKL61" s="393"/>
      <c r="BKM61" s="394"/>
      <c r="BKN61" s="395"/>
      <c r="BKO61" s="389"/>
      <c r="BKP61" s="390"/>
      <c r="BKQ61" s="391"/>
      <c r="BKR61" s="392"/>
      <c r="BKS61" s="393"/>
      <c r="BKT61" s="394"/>
      <c r="BKU61" s="395"/>
      <c r="BKV61" s="389"/>
      <c r="BKW61" s="390"/>
      <c r="BKX61" s="391"/>
      <c r="BKY61" s="392"/>
      <c r="BKZ61" s="393"/>
      <c r="BLA61" s="394"/>
      <c r="BLB61" s="395"/>
      <c r="BLC61" s="389"/>
      <c r="BLD61" s="390"/>
      <c r="BLE61" s="391"/>
      <c r="BLF61" s="392"/>
      <c r="BLG61" s="393"/>
      <c r="BLH61" s="394"/>
      <c r="BLI61" s="395"/>
      <c r="BLJ61" s="389"/>
      <c r="BLK61" s="390"/>
      <c r="BLL61" s="391"/>
      <c r="BLM61" s="392"/>
      <c r="BLN61" s="393"/>
      <c r="BLO61" s="394"/>
      <c r="BLP61" s="395"/>
      <c r="BLQ61" s="389"/>
      <c r="BLR61" s="390"/>
      <c r="BLS61" s="391"/>
      <c r="BLT61" s="392"/>
      <c r="BLU61" s="393"/>
      <c r="BLV61" s="394"/>
      <c r="BLW61" s="395"/>
      <c r="BLX61" s="389"/>
      <c r="BLY61" s="390"/>
      <c r="BLZ61" s="391"/>
      <c r="BMA61" s="392"/>
      <c r="BMB61" s="393"/>
      <c r="BMC61" s="394"/>
      <c r="BMD61" s="395"/>
      <c r="BME61" s="389"/>
      <c r="BMF61" s="390"/>
      <c r="BMG61" s="391"/>
      <c r="BMH61" s="392"/>
      <c r="BMI61" s="393"/>
      <c r="BMJ61" s="394"/>
      <c r="BMK61" s="395"/>
      <c r="BML61" s="389"/>
      <c r="BMM61" s="390"/>
      <c r="BMN61" s="391"/>
      <c r="BMO61" s="392"/>
      <c r="BMP61" s="393"/>
      <c r="BMQ61" s="394"/>
      <c r="BMR61" s="395"/>
      <c r="BMS61" s="389"/>
      <c r="BMT61" s="390"/>
      <c r="BMU61" s="391"/>
      <c r="BMV61" s="392"/>
      <c r="BMW61" s="393"/>
      <c r="BMX61" s="394"/>
      <c r="BMY61" s="395"/>
      <c r="BMZ61" s="389"/>
      <c r="BNA61" s="390"/>
      <c r="BNB61" s="391"/>
      <c r="BNC61" s="392"/>
      <c r="BND61" s="393"/>
      <c r="BNE61" s="394"/>
      <c r="BNF61" s="395"/>
      <c r="BNG61" s="389"/>
      <c r="BNH61" s="390"/>
      <c r="BNI61" s="391"/>
      <c r="BNJ61" s="392"/>
      <c r="BNK61" s="393"/>
      <c r="BNL61" s="394"/>
      <c r="BNM61" s="395"/>
      <c r="BNN61" s="389"/>
      <c r="BNO61" s="390"/>
      <c r="BNP61" s="391"/>
      <c r="BNQ61" s="392"/>
      <c r="BNR61" s="393"/>
      <c r="BNS61" s="394"/>
      <c r="BNT61" s="395"/>
      <c r="BNU61" s="389"/>
      <c r="BNV61" s="390"/>
      <c r="BNW61" s="391"/>
      <c r="BNX61" s="392"/>
      <c r="BNY61" s="393"/>
      <c r="BNZ61" s="394"/>
      <c r="BOA61" s="395"/>
      <c r="BOB61" s="389"/>
      <c r="BOC61" s="390"/>
      <c r="BOD61" s="391"/>
      <c r="BOE61" s="392"/>
      <c r="BOF61" s="393"/>
      <c r="BOG61" s="394"/>
      <c r="BOH61" s="395"/>
      <c r="BOI61" s="389"/>
      <c r="BOJ61" s="390"/>
      <c r="BOK61" s="391"/>
      <c r="BOL61" s="392"/>
      <c r="BOM61" s="393"/>
      <c r="BON61" s="394"/>
      <c r="BOO61" s="395"/>
      <c r="BOP61" s="389"/>
      <c r="BOQ61" s="390"/>
      <c r="BOR61" s="391"/>
      <c r="BOS61" s="392"/>
      <c r="BOT61" s="393"/>
      <c r="BOU61" s="394"/>
      <c r="BOV61" s="395"/>
      <c r="BOW61" s="389"/>
      <c r="BOX61" s="390"/>
      <c r="BOY61" s="391"/>
      <c r="BOZ61" s="392"/>
      <c r="BPA61" s="393"/>
      <c r="BPB61" s="394"/>
      <c r="BPC61" s="395"/>
      <c r="BPD61" s="389"/>
      <c r="BPE61" s="390"/>
      <c r="BPF61" s="391"/>
      <c r="BPG61" s="392"/>
      <c r="BPH61" s="393"/>
      <c r="BPI61" s="394"/>
      <c r="BPJ61" s="395"/>
      <c r="BPK61" s="389"/>
      <c r="BPL61" s="390"/>
      <c r="BPM61" s="391"/>
      <c r="BPN61" s="392"/>
      <c r="BPO61" s="393"/>
      <c r="BPP61" s="394"/>
      <c r="BPQ61" s="395"/>
      <c r="BPR61" s="389"/>
      <c r="BPS61" s="390"/>
      <c r="BPT61" s="391"/>
      <c r="BPU61" s="392"/>
      <c r="BPV61" s="393"/>
      <c r="BPW61" s="394"/>
      <c r="BPX61" s="395"/>
      <c r="BPY61" s="389"/>
      <c r="BPZ61" s="390"/>
      <c r="BQA61" s="391"/>
      <c r="BQB61" s="392"/>
      <c r="BQC61" s="393"/>
      <c r="BQD61" s="394"/>
      <c r="BQE61" s="395"/>
      <c r="BQF61" s="389"/>
      <c r="BQG61" s="390"/>
      <c r="BQH61" s="391"/>
      <c r="BQI61" s="392"/>
      <c r="BQJ61" s="393"/>
      <c r="BQK61" s="394"/>
      <c r="BQL61" s="395"/>
      <c r="BQM61" s="389"/>
      <c r="BQN61" s="390"/>
      <c r="BQO61" s="391"/>
      <c r="BQP61" s="392"/>
      <c r="BQQ61" s="393"/>
      <c r="BQR61" s="394"/>
      <c r="BQS61" s="395"/>
      <c r="BQT61" s="389"/>
      <c r="BQU61" s="390"/>
      <c r="BQV61" s="391"/>
      <c r="BQW61" s="392"/>
      <c r="BQX61" s="393"/>
      <c r="BQY61" s="394"/>
      <c r="BQZ61" s="395"/>
      <c r="BRA61" s="389"/>
      <c r="BRB61" s="390"/>
      <c r="BRC61" s="391"/>
      <c r="BRD61" s="392"/>
      <c r="BRE61" s="393"/>
      <c r="BRF61" s="394"/>
      <c r="BRG61" s="395"/>
      <c r="BRH61" s="389"/>
      <c r="BRI61" s="390"/>
      <c r="BRJ61" s="391"/>
      <c r="BRK61" s="392"/>
      <c r="BRL61" s="393"/>
      <c r="BRM61" s="394"/>
      <c r="BRN61" s="395"/>
      <c r="BRO61" s="389"/>
      <c r="BRP61" s="390"/>
      <c r="BRQ61" s="391"/>
      <c r="BRR61" s="392"/>
      <c r="BRS61" s="393"/>
      <c r="BRT61" s="394"/>
      <c r="BRU61" s="395"/>
      <c r="BRV61" s="389"/>
      <c r="BRW61" s="390"/>
      <c r="BRX61" s="391"/>
      <c r="BRY61" s="392"/>
      <c r="BRZ61" s="393"/>
      <c r="BSA61" s="394"/>
      <c r="BSB61" s="395"/>
      <c r="BSC61" s="389"/>
      <c r="BSD61" s="390"/>
      <c r="BSE61" s="391"/>
      <c r="BSF61" s="392"/>
      <c r="BSG61" s="393"/>
      <c r="BSH61" s="394"/>
      <c r="BSI61" s="395"/>
      <c r="BSJ61" s="389"/>
      <c r="BSK61" s="390"/>
      <c r="BSL61" s="391"/>
      <c r="BSM61" s="392"/>
      <c r="BSN61" s="393"/>
      <c r="BSO61" s="394"/>
      <c r="BSP61" s="395"/>
      <c r="BSQ61" s="389"/>
      <c r="BSR61" s="390"/>
      <c r="BSS61" s="391"/>
      <c r="BST61" s="392"/>
      <c r="BSU61" s="393"/>
      <c r="BSV61" s="394"/>
      <c r="BSW61" s="395"/>
      <c r="BSX61" s="389"/>
      <c r="BSY61" s="390"/>
      <c r="BSZ61" s="391"/>
      <c r="BTA61" s="392"/>
      <c r="BTB61" s="393"/>
      <c r="BTC61" s="394"/>
      <c r="BTD61" s="395"/>
      <c r="BTE61" s="389"/>
      <c r="BTF61" s="390"/>
      <c r="BTG61" s="391"/>
      <c r="BTH61" s="392"/>
      <c r="BTI61" s="393"/>
      <c r="BTJ61" s="394"/>
      <c r="BTK61" s="395"/>
      <c r="BTL61" s="389"/>
      <c r="BTM61" s="390"/>
      <c r="BTN61" s="391"/>
      <c r="BTO61" s="392"/>
      <c r="BTP61" s="393"/>
      <c r="BTQ61" s="394"/>
      <c r="BTR61" s="395"/>
      <c r="BTS61" s="389"/>
      <c r="BTT61" s="390"/>
      <c r="BTU61" s="391"/>
      <c r="BTV61" s="392"/>
      <c r="BTW61" s="393"/>
      <c r="BTX61" s="394"/>
      <c r="BTY61" s="395"/>
      <c r="BTZ61" s="389"/>
      <c r="BUA61" s="390"/>
      <c r="BUB61" s="391"/>
      <c r="BUC61" s="392"/>
      <c r="BUD61" s="393"/>
      <c r="BUE61" s="394"/>
      <c r="BUF61" s="395"/>
      <c r="BUG61" s="389"/>
      <c r="BUH61" s="390"/>
      <c r="BUI61" s="391"/>
      <c r="BUJ61" s="392"/>
      <c r="BUK61" s="393"/>
      <c r="BUL61" s="394"/>
      <c r="BUM61" s="395"/>
      <c r="BUN61" s="389"/>
      <c r="BUO61" s="390"/>
      <c r="BUP61" s="391"/>
      <c r="BUQ61" s="392"/>
      <c r="BUR61" s="393"/>
      <c r="BUS61" s="394"/>
      <c r="BUT61" s="395"/>
      <c r="BUU61" s="389"/>
      <c r="BUV61" s="390"/>
      <c r="BUW61" s="391"/>
      <c r="BUX61" s="392"/>
      <c r="BUY61" s="393"/>
      <c r="BUZ61" s="394"/>
      <c r="BVA61" s="395"/>
      <c r="BVB61" s="389"/>
      <c r="BVC61" s="390"/>
      <c r="BVD61" s="391"/>
      <c r="BVE61" s="392"/>
      <c r="BVF61" s="393"/>
      <c r="BVG61" s="394"/>
      <c r="BVH61" s="395"/>
      <c r="BVI61" s="389"/>
      <c r="BVJ61" s="390"/>
      <c r="BVK61" s="391"/>
      <c r="BVL61" s="392"/>
      <c r="BVM61" s="393"/>
      <c r="BVN61" s="394"/>
      <c r="BVO61" s="395"/>
      <c r="BVP61" s="389"/>
      <c r="BVQ61" s="390"/>
      <c r="BVR61" s="391"/>
      <c r="BVS61" s="392"/>
      <c r="BVT61" s="393"/>
      <c r="BVU61" s="394"/>
      <c r="BVV61" s="395"/>
      <c r="BVW61" s="389"/>
      <c r="BVX61" s="390"/>
      <c r="BVY61" s="391"/>
      <c r="BVZ61" s="392"/>
      <c r="BWA61" s="393"/>
      <c r="BWB61" s="394"/>
      <c r="BWC61" s="395"/>
      <c r="BWD61" s="389"/>
      <c r="BWE61" s="390"/>
      <c r="BWF61" s="391"/>
      <c r="BWG61" s="392"/>
      <c r="BWH61" s="393"/>
      <c r="BWI61" s="394"/>
      <c r="BWJ61" s="395"/>
      <c r="BWK61" s="389"/>
      <c r="BWL61" s="390"/>
      <c r="BWM61" s="391"/>
      <c r="BWN61" s="392"/>
      <c r="BWO61" s="393"/>
      <c r="BWP61" s="394"/>
      <c r="BWQ61" s="395"/>
      <c r="BWR61" s="389"/>
      <c r="BWS61" s="390"/>
      <c r="BWT61" s="391"/>
      <c r="BWU61" s="392"/>
      <c r="BWV61" s="393"/>
      <c r="BWW61" s="394"/>
      <c r="BWX61" s="395"/>
      <c r="BWY61" s="389"/>
      <c r="BWZ61" s="390"/>
      <c r="BXA61" s="391"/>
      <c r="BXB61" s="392"/>
      <c r="BXC61" s="393"/>
      <c r="BXD61" s="394"/>
      <c r="BXE61" s="395"/>
      <c r="BXF61" s="389"/>
      <c r="BXG61" s="390"/>
      <c r="BXH61" s="391"/>
      <c r="BXI61" s="392"/>
      <c r="BXJ61" s="393"/>
      <c r="BXK61" s="394"/>
      <c r="BXL61" s="395"/>
      <c r="BXM61" s="389"/>
      <c r="BXN61" s="390"/>
      <c r="BXO61" s="391"/>
      <c r="BXP61" s="392"/>
      <c r="BXQ61" s="393"/>
      <c r="BXR61" s="394"/>
      <c r="BXS61" s="395"/>
      <c r="BXT61" s="389"/>
      <c r="BXU61" s="390"/>
      <c r="BXV61" s="391"/>
      <c r="BXW61" s="392"/>
      <c r="BXX61" s="393"/>
      <c r="BXY61" s="394"/>
      <c r="BXZ61" s="395"/>
      <c r="BYA61" s="389"/>
      <c r="BYB61" s="390"/>
      <c r="BYC61" s="391"/>
      <c r="BYD61" s="392"/>
      <c r="BYE61" s="393"/>
      <c r="BYF61" s="394"/>
      <c r="BYG61" s="395"/>
      <c r="BYH61" s="389"/>
      <c r="BYI61" s="390"/>
      <c r="BYJ61" s="391"/>
      <c r="BYK61" s="392"/>
      <c r="BYL61" s="393"/>
      <c r="BYM61" s="394"/>
      <c r="BYN61" s="395"/>
      <c r="BYO61" s="389"/>
      <c r="BYP61" s="390"/>
      <c r="BYQ61" s="391"/>
      <c r="BYR61" s="392"/>
      <c r="BYS61" s="393"/>
      <c r="BYT61" s="394"/>
      <c r="BYU61" s="395"/>
      <c r="BYV61" s="389"/>
      <c r="BYW61" s="390"/>
      <c r="BYX61" s="391"/>
      <c r="BYY61" s="392"/>
      <c r="BYZ61" s="393"/>
      <c r="BZA61" s="394"/>
      <c r="BZB61" s="395"/>
      <c r="BZC61" s="389"/>
      <c r="BZD61" s="390"/>
      <c r="BZE61" s="391"/>
      <c r="BZF61" s="392"/>
      <c r="BZG61" s="393"/>
      <c r="BZH61" s="394"/>
      <c r="BZI61" s="395"/>
      <c r="BZJ61" s="389"/>
      <c r="BZK61" s="390"/>
      <c r="BZL61" s="391"/>
      <c r="BZM61" s="392"/>
      <c r="BZN61" s="393"/>
      <c r="BZO61" s="394"/>
      <c r="BZP61" s="395"/>
      <c r="BZQ61" s="389"/>
      <c r="BZR61" s="390"/>
      <c r="BZS61" s="391"/>
      <c r="BZT61" s="392"/>
      <c r="BZU61" s="393"/>
      <c r="BZV61" s="394"/>
      <c r="BZW61" s="395"/>
      <c r="BZX61" s="389"/>
      <c r="BZY61" s="390"/>
      <c r="BZZ61" s="391"/>
      <c r="CAA61" s="392"/>
      <c r="CAB61" s="393"/>
      <c r="CAC61" s="394"/>
      <c r="CAD61" s="395"/>
      <c r="CAE61" s="389"/>
      <c r="CAF61" s="390"/>
      <c r="CAG61" s="391"/>
      <c r="CAH61" s="392"/>
      <c r="CAI61" s="393"/>
      <c r="CAJ61" s="394"/>
      <c r="CAK61" s="395"/>
      <c r="CAL61" s="389"/>
      <c r="CAM61" s="390"/>
      <c r="CAN61" s="391"/>
      <c r="CAO61" s="392"/>
      <c r="CAP61" s="393"/>
      <c r="CAQ61" s="394"/>
      <c r="CAR61" s="395"/>
      <c r="CAS61" s="389"/>
      <c r="CAT61" s="390"/>
      <c r="CAU61" s="391"/>
      <c r="CAV61" s="392"/>
      <c r="CAW61" s="393"/>
      <c r="CAX61" s="394"/>
      <c r="CAY61" s="395"/>
      <c r="CAZ61" s="389"/>
      <c r="CBA61" s="390"/>
      <c r="CBB61" s="391"/>
      <c r="CBC61" s="392"/>
      <c r="CBD61" s="393"/>
      <c r="CBE61" s="394"/>
      <c r="CBF61" s="395"/>
      <c r="CBG61" s="389"/>
      <c r="CBH61" s="390"/>
      <c r="CBI61" s="391"/>
      <c r="CBJ61" s="392"/>
      <c r="CBK61" s="393"/>
      <c r="CBL61" s="394"/>
      <c r="CBM61" s="395"/>
      <c r="CBN61" s="389"/>
      <c r="CBO61" s="390"/>
      <c r="CBP61" s="391"/>
      <c r="CBQ61" s="392"/>
      <c r="CBR61" s="393"/>
      <c r="CBS61" s="394"/>
      <c r="CBT61" s="395"/>
      <c r="CBU61" s="389"/>
      <c r="CBV61" s="390"/>
      <c r="CBW61" s="391"/>
      <c r="CBX61" s="392"/>
      <c r="CBY61" s="393"/>
      <c r="CBZ61" s="394"/>
      <c r="CCA61" s="395"/>
      <c r="CCB61" s="389"/>
      <c r="CCC61" s="390"/>
      <c r="CCD61" s="391"/>
      <c r="CCE61" s="392"/>
      <c r="CCF61" s="393"/>
      <c r="CCG61" s="394"/>
      <c r="CCH61" s="395"/>
      <c r="CCI61" s="389"/>
      <c r="CCJ61" s="390"/>
      <c r="CCK61" s="391"/>
      <c r="CCL61" s="392"/>
      <c r="CCM61" s="393"/>
      <c r="CCN61" s="394"/>
      <c r="CCO61" s="395"/>
      <c r="CCP61" s="389"/>
      <c r="CCQ61" s="390"/>
      <c r="CCR61" s="391"/>
      <c r="CCS61" s="392"/>
      <c r="CCT61" s="393"/>
      <c r="CCU61" s="394"/>
      <c r="CCV61" s="395"/>
      <c r="CCW61" s="389"/>
      <c r="CCX61" s="390"/>
      <c r="CCY61" s="391"/>
      <c r="CCZ61" s="392"/>
      <c r="CDA61" s="393"/>
      <c r="CDB61" s="394"/>
      <c r="CDC61" s="395"/>
      <c r="CDD61" s="389"/>
      <c r="CDE61" s="390"/>
      <c r="CDF61" s="391"/>
      <c r="CDG61" s="392"/>
      <c r="CDH61" s="393"/>
      <c r="CDI61" s="394"/>
      <c r="CDJ61" s="395"/>
      <c r="CDK61" s="389"/>
      <c r="CDL61" s="390"/>
      <c r="CDM61" s="391"/>
      <c r="CDN61" s="392"/>
      <c r="CDO61" s="393"/>
      <c r="CDP61" s="394"/>
      <c r="CDQ61" s="395"/>
      <c r="CDR61" s="389"/>
      <c r="CDS61" s="390"/>
      <c r="CDT61" s="391"/>
      <c r="CDU61" s="392"/>
      <c r="CDV61" s="393"/>
      <c r="CDW61" s="394"/>
      <c r="CDX61" s="395"/>
      <c r="CDY61" s="389"/>
      <c r="CDZ61" s="390"/>
      <c r="CEA61" s="391"/>
      <c r="CEB61" s="392"/>
      <c r="CEC61" s="393"/>
      <c r="CED61" s="394"/>
      <c r="CEE61" s="395"/>
      <c r="CEF61" s="389"/>
      <c r="CEG61" s="390"/>
      <c r="CEH61" s="391"/>
      <c r="CEI61" s="392"/>
      <c r="CEJ61" s="393"/>
      <c r="CEK61" s="394"/>
      <c r="CEL61" s="395"/>
      <c r="CEM61" s="389"/>
      <c r="CEN61" s="390"/>
      <c r="CEO61" s="391"/>
      <c r="CEP61" s="392"/>
      <c r="CEQ61" s="393"/>
      <c r="CER61" s="394"/>
      <c r="CES61" s="395"/>
      <c r="CET61" s="389"/>
      <c r="CEU61" s="390"/>
      <c r="CEV61" s="391"/>
      <c r="CEW61" s="392"/>
      <c r="CEX61" s="393"/>
      <c r="CEY61" s="394"/>
      <c r="CEZ61" s="395"/>
      <c r="CFA61" s="389"/>
      <c r="CFB61" s="390"/>
      <c r="CFC61" s="391"/>
      <c r="CFD61" s="392"/>
      <c r="CFE61" s="393"/>
      <c r="CFF61" s="394"/>
      <c r="CFG61" s="395"/>
      <c r="CFH61" s="389"/>
      <c r="CFI61" s="390"/>
      <c r="CFJ61" s="391"/>
      <c r="CFK61" s="392"/>
      <c r="CFL61" s="393"/>
      <c r="CFM61" s="394"/>
      <c r="CFN61" s="395"/>
      <c r="CFO61" s="389"/>
      <c r="CFP61" s="390"/>
      <c r="CFQ61" s="391"/>
      <c r="CFR61" s="392"/>
      <c r="CFS61" s="393"/>
      <c r="CFT61" s="394"/>
      <c r="CFU61" s="395"/>
      <c r="CFV61" s="389"/>
      <c r="CFW61" s="390"/>
      <c r="CFX61" s="391"/>
      <c r="CFY61" s="392"/>
      <c r="CFZ61" s="393"/>
      <c r="CGA61" s="394"/>
      <c r="CGB61" s="395"/>
      <c r="CGC61" s="389"/>
      <c r="CGD61" s="390"/>
      <c r="CGE61" s="391"/>
      <c r="CGF61" s="392"/>
      <c r="CGG61" s="393"/>
      <c r="CGH61" s="394"/>
      <c r="CGI61" s="395"/>
      <c r="CGJ61" s="389"/>
      <c r="CGK61" s="390"/>
      <c r="CGL61" s="391"/>
      <c r="CGM61" s="392"/>
      <c r="CGN61" s="393"/>
      <c r="CGO61" s="394"/>
      <c r="CGP61" s="395"/>
      <c r="CGQ61" s="389"/>
      <c r="CGR61" s="390"/>
      <c r="CGS61" s="391"/>
      <c r="CGT61" s="392"/>
      <c r="CGU61" s="393"/>
      <c r="CGV61" s="394"/>
      <c r="CGW61" s="395"/>
      <c r="CGX61" s="389"/>
      <c r="CGY61" s="390"/>
      <c r="CGZ61" s="391"/>
      <c r="CHA61" s="392"/>
      <c r="CHB61" s="393"/>
      <c r="CHC61" s="394"/>
      <c r="CHD61" s="395"/>
      <c r="CHE61" s="389"/>
      <c r="CHF61" s="390"/>
      <c r="CHG61" s="391"/>
      <c r="CHH61" s="392"/>
      <c r="CHI61" s="393"/>
      <c r="CHJ61" s="394"/>
      <c r="CHK61" s="395"/>
      <c r="CHL61" s="389"/>
      <c r="CHM61" s="390"/>
      <c r="CHN61" s="391"/>
      <c r="CHO61" s="392"/>
      <c r="CHP61" s="393"/>
      <c r="CHQ61" s="394"/>
      <c r="CHR61" s="395"/>
      <c r="CHS61" s="389"/>
      <c r="CHT61" s="390"/>
      <c r="CHU61" s="391"/>
      <c r="CHV61" s="392"/>
      <c r="CHW61" s="393"/>
      <c r="CHX61" s="394"/>
      <c r="CHY61" s="395"/>
      <c r="CHZ61" s="389"/>
      <c r="CIA61" s="390"/>
      <c r="CIB61" s="391"/>
      <c r="CIC61" s="392"/>
      <c r="CID61" s="393"/>
      <c r="CIE61" s="394"/>
      <c r="CIF61" s="395"/>
      <c r="CIG61" s="389"/>
      <c r="CIH61" s="390"/>
      <c r="CII61" s="391"/>
      <c r="CIJ61" s="392"/>
      <c r="CIK61" s="393"/>
      <c r="CIL61" s="394"/>
      <c r="CIM61" s="395"/>
      <c r="CIN61" s="389"/>
      <c r="CIO61" s="390"/>
      <c r="CIP61" s="391"/>
      <c r="CIQ61" s="392"/>
      <c r="CIR61" s="393"/>
      <c r="CIS61" s="394"/>
      <c r="CIT61" s="395"/>
      <c r="CIU61" s="389"/>
      <c r="CIV61" s="390"/>
      <c r="CIW61" s="391"/>
      <c r="CIX61" s="392"/>
      <c r="CIY61" s="393"/>
      <c r="CIZ61" s="394"/>
      <c r="CJA61" s="395"/>
      <c r="CJB61" s="389"/>
      <c r="CJC61" s="390"/>
      <c r="CJD61" s="391"/>
      <c r="CJE61" s="392"/>
      <c r="CJF61" s="393"/>
      <c r="CJG61" s="394"/>
      <c r="CJH61" s="395"/>
      <c r="CJI61" s="389"/>
      <c r="CJJ61" s="390"/>
      <c r="CJK61" s="391"/>
      <c r="CJL61" s="392"/>
      <c r="CJM61" s="393"/>
      <c r="CJN61" s="394"/>
      <c r="CJO61" s="395"/>
      <c r="CJP61" s="389"/>
      <c r="CJQ61" s="390"/>
      <c r="CJR61" s="391"/>
      <c r="CJS61" s="392"/>
      <c r="CJT61" s="393"/>
      <c r="CJU61" s="394"/>
      <c r="CJV61" s="395"/>
      <c r="CJW61" s="389"/>
      <c r="CJX61" s="390"/>
      <c r="CJY61" s="391"/>
      <c r="CJZ61" s="392"/>
      <c r="CKA61" s="393"/>
      <c r="CKB61" s="394"/>
      <c r="CKC61" s="395"/>
      <c r="CKD61" s="389"/>
      <c r="CKE61" s="390"/>
      <c r="CKF61" s="391"/>
      <c r="CKG61" s="392"/>
      <c r="CKH61" s="393"/>
      <c r="CKI61" s="394"/>
      <c r="CKJ61" s="395"/>
      <c r="CKK61" s="389"/>
      <c r="CKL61" s="390"/>
      <c r="CKM61" s="391"/>
      <c r="CKN61" s="392"/>
      <c r="CKO61" s="393"/>
      <c r="CKP61" s="394"/>
      <c r="CKQ61" s="395"/>
      <c r="CKR61" s="389"/>
      <c r="CKS61" s="390"/>
      <c r="CKT61" s="391"/>
      <c r="CKU61" s="392"/>
      <c r="CKV61" s="393"/>
      <c r="CKW61" s="394"/>
      <c r="CKX61" s="395"/>
      <c r="CKY61" s="389"/>
      <c r="CKZ61" s="390"/>
      <c r="CLA61" s="391"/>
      <c r="CLB61" s="392"/>
      <c r="CLC61" s="393"/>
      <c r="CLD61" s="394"/>
      <c r="CLE61" s="395"/>
      <c r="CLF61" s="389"/>
      <c r="CLG61" s="390"/>
      <c r="CLH61" s="391"/>
      <c r="CLI61" s="392"/>
      <c r="CLJ61" s="393"/>
      <c r="CLK61" s="394"/>
      <c r="CLL61" s="395"/>
      <c r="CLM61" s="389"/>
      <c r="CLN61" s="390"/>
      <c r="CLO61" s="391"/>
      <c r="CLP61" s="392"/>
      <c r="CLQ61" s="393"/>
      <c r="CLR61" s="394"/>
      <c r="CLS61" s="395"/>
      <c r="CLT61" s="389"/>
      <c r="CLU61" s="390"/>
      <c r="CLV61" s="391"/>
      <c r="CLW61" s="392"/>
      <c r="CLX61" s="393"/>
      <c r="CLY61" s="394"/>
      <c r="CLZ61" s="395"/>
      <c r="CMA61" s="389"/>
      <c r="CMB61" s="390"/>
      <c r="CMC61" s="391"/>
      <c r="CMD61" s="392"/>
      <c r="CME61" s="393"/>
      <c r="CMF61" s="394"/>
      <c r="CMG61" s="395"/>
      <c r="CMH61" s="389"/>
      <c r="CMI61" s="390"/>
      <c r="CMJ61" s="391"/>
      <c r="CMK61" s="392"/>
      <c r="CML61" s="393"/>
      <c r="CMM61" s="394"/>
      <c r="CMN61" s="395"/>
      <c r="CMO61" s="389"/>
      <c r="CMP61" s="390"/>
      <c r="CMQ61" s="391"/>
      <c r="CMR61" s="392"/>
      <c r="CMS61" s="393"/>
      <c r="CMT61" s="394"/>
      <c r="CMU61" s="395"/>
      <c r="CMV61" s="389"/>
      <c r="CMW61" s="390"/>
      <c r="CMX61" s="391"/>
      <c r="CMY61" s="392"/>
      <c r="CMZ61" s="393"/>
      <c r="CNA61" s="394"/>
      <c r="CNB61" s="395"/>
      <c r="CNC61" s="389"/>
      <c r="CND61" s="390"/>
      <c r="CNE61" s="391"/>
      <c r="CNF61" s="392"/>
      <c r="CNG61" s="393"/>
      <c r="CNH61" s="394"/>
      <c r="CNI61" s="395"/>
      <c r="CNJ61" s="389"/>
      <c r="CNK61" s="390"/>
      <c r="CNL61" s="391"/>
      <c r="CNM61" s="392"/>
      <c r="CNN61" s="393"/>
      <c r="CNO61" s="394"/>
      <c r="CNP61" s="395"/>
      <c r="CNQ61" s="389"/>
      <c r="CNR61" s="390"/>
      <c r="CNS61" s="391"/>
      <c r="CNT61" s="392"/>
      <c r="CNU61" s="393"/>
      <c r="CNV61" s="394"/>
      <c r="CNW61" s="395"/>
      <c r="CNX61" s="389"/>
      <c r="CNY61" s="390"/>
      <c r="CNZ61" s="391"/>
      <c r="COA61" s="392"/>
      <c r="COB61" s="393"/>
      <c r="COC61" s="394"/>
      <c r="COD61" s="395"/>
      <c r="COE61" s="389"/>
      <c r="COF61" s="390"/>
      <c r="COG61" s="391"/>
      <c r="COH61" s="392"/>
      <c r="COI61" s="393"/>
      <c r="COJ61" s="394"/>
      <c r="COK61" s="395"/>
      <c r="COL61" s="389"/>
      <c r="COM61" s="390"/>
      <c r="CON61" s="391"/>
      <c r="COO61" s="392"/>
      <c r="COP61" s="393"/>
      <c r="COQ61" s="394"/>
      <c r="COR61" s="395"/>
      <c r="COS61" s="389"/>
      <c r="COT61" s="390"/>
      <c r="COU61" s="391"/>
      <c r="COV61" s="392"/>
      <c r="COW61" s="393"/>
      <c r="COX61" s="394"/>
      <c r="COY61" s="395"/>
      <c r="COZ61" s="389"/>
      <c r="CPA61" s="390"/>
      <c r="CPB61" s="391"/>
      <c r="CPC61" s="392"/>
      <c r="CPD61" s="393"/>
      <c r="CPE61" s="394"/>
      <c r="CPF61" s="395"/>
      <c r="CPG61" s="389"/>
      <c r="CPH61" s="390"/>
      <c r="CPI61" s="391"/>
      <c r="CPJ61" s="392"/>
      <c r="CPK61" s="393"/>
      <c r="CPL61" s="394"/>
      <c r="CPM61" s="395"/>
      <c r="CPN61" s="389"/>
      <c r="CPO61" s="390"/>
      <c r="CPP61" s="391"/>
      <c r="CPQ61" s="392"/>
      <c r="CPR61" s="393"/>
      <c r="CPS61" s="394"/>
      <c r="CPT61" s="395"/>
      <c r="CPU61" s="389"/>
      <c r="CPV61" s="390"/>
      <c r="CPW61" s="391"/>
      <c r="CPX61" s="392"/>
      <c r="CPY61" s="393"/>
      <c r="CPZ61" s="394"/>
      <c r="CQA61" s="395"/>
      <c r="CQB61" s="389"/>
      <c r="CQC61" s="390"/>
      <c r="CQD61" s="391"/>
      <c r="CQE61" s="392"/>
      <c r="CQF61" s="393"/>
      <c r="CQG61" s="394"/>
      <c r="CQH61" s="395"/>
      <c r="CQI61" s="389"/>
      <c r="CQJ61" s="390"/>
      <c r="CQK61" s="391"/>
      <c r="CQL61" s="392"/>
      <c r="CQM61" s="393"/>
      <c r="CQN61" s="394"/>
      <c r="CQO61" s="395"/>
      <c r="CQP61" s="389"/>
      <c r="CQQ61" s="390"/>
      <c r="CQR61" s="391"/>
      <c r="CQS61" s="392"/>
      <c r="CQT61" s="393"/>
      <c r="CQU61" s="394"/>
      <c r="CQV61" s="395"/>
      <c r="CQW61" s="389"/>
      <c r="CQX61" s="390"/>
      <c r="CQY61" s="391"/>
      <c r="CQZ61" s="392"/>
      <c r="CRA61" s="393"/>
      <c r="CRB61" s="394"/>
      <c r="CRC61" s="395"/>
      <c r="CRD61" s="389"/>
      <c r="CRE61" s="390"/>
      <c r="CRF61" s="391"/>
      <c r="CRG61" s="392"/>
      <c r="CRH61" s="393"/>
      <c r="CRI61" s="394"/>
      <c r="CRJ61" s="395"/>
      <c r="CRK61" s="389"/>
      <c r="CRL61" s="390"/>
      <c r="CRM61" s="391"/>
      <c r="CRN61" s="392"/>
      <c r="CRO61" s="393"/>
      <c r="CRP61" s="394"/>
      <c r="CRQ61" s="395"/>
      <c r="CRR61" s="389"/>
      <c r="CRS61" s="390"/>
      <c r="CRT61" s="391"/>
      <c r="CRU61" s="392"/>
      <c r="CRV61" s="393"/>
      <c r="CRW61" s="394"/>
      <c r="CRX61" s="395"/>
      <c r="CRY61" s="389"/>
      <c r="CRZ61" s="390"/>
      <c r="CSA61" s="391"/>
      <c r="CSB61" s="392"/>
      <c r="CSC61" s="393"/>
      <c r="CSD61" s="394"/>
      <c r="CSE61" s="395"/>
      <c r="CSF61" s="389"/>
      <c r="CSG61" s="390"/>
      <c r="CSH61" s="391"/>
      <c r="CSI61" s="392"/>
      <c r="CSJ61" s="393"/>
      <c r="CSK61" s="394"/>
      <c r="CSL61" s="395"/>
      <c r="CSM61" s="389"/>
      <c r="CSN61" s="390"/>
      <c r="CSO61" s="391"/>
      <c r="CSP61" s="392"/>
      <c r="CSQ61" s="393"/>
      <c r="CSR61" s="394"/>
      <c r="CSS61" s="395"/>
      <c r="CST61" s="389"/>
      <c r="CSU61" s="390"/>
      <c r="CSV61" s="391"/>
      <c r="CSW61" s="392"/>
      <c r="CSX61" s="393"/>
      <c r="CSY61" s="394"/>
      <c r="CSZ61" s="395"/>
      <c r="CTA61" s="389"/>
      <c r="CTB61" s="390"/>
      <c r="CTC61" s="391"/>
      <c r="CTD61" s="392"/>
      <c r="CTE61" s="393"/>
      <c r="CTF61" s="394"/>
      <c r="CTG61" s="395"/>
      <c r="CTH61" s="389"/>
      <c r="CTI61" s="390"/>
      <c r="CTJ61" s="391"/>
      <c r="CTK61" s="392"/>
      <c r="CTL61" s="393"/>
      <c r="CTM61" s="394"/>
      <c r="CTN61" s="395"/>
      <c r="CTO61" s="389"/>
      <c r="CTP61" s="390"/>
      <c r="CTQ61" s="391"/>
      <c r="CTR61" s="392"/>
      <c r="CTS61" s="393"/>
      <c r="CTT61" s="394"/>
      <c r="CTU61" s="395"/>
      <c r="CTV61" s="389"/>
      <c r="CTW61" s="390"/>
      <c r="CTX61" s="391"/>
      <c r="CTY61" s="392"/>
      <c r="CTZ61" s="393"/>
      <c r="CUA61" s="394"/>
      <c r="CUB61" s="395"/>
      <c r="CUC61" s="389"/>
      <c r="CUD61" s="390"/>
      <c r="CUE61" s="391"/>
      <c r="CUF61" s="392"/>
      <c r="CUG61" s="393"/>
      <c r="CUH61" s="394"/>
      <c r="CUI61" s="395"/>
      <c r="CUJ61" s="389"/>
      <c r="CUK61" s="390"/>
      <c r="CUL61" s="391"/>
      <c r="CUM61" s="392"/>
      <c r="CUN61" s="393"/>
      <c r="CUO61" s="394"/>
      <c r="CUP61" s="395"/>
      <c r="CUQ61" s="389"/>
      <c r="CUR61" s="390"/>
      <c r="CUS61" s="391"/>
      <c r="CUT61" s="392"/>
      <c r="CUU61" s="393"/>
      <c r="CUV61" s="394"/>
      <c r="CUW61" s="395"/>
      <c r="CUX61" s="389"/>
      <c r="CUY61" s="390"/>
      <c r="CUZ61" s="391"/>
      <c r="CVA61" s="392"/>
      <c r="CVB61" s="393"/>
      <c r="CVC61" s="394"/>
      <c r="CVD61" s="395"/>
      <c r="CVE61" s="389"/>
      <c r="CVF61" s="390"/>
      <c r="CVG61" s="391"/>
      <c r="CVH61" s="392"/>
      <c r="CVI61" s="393"/>
      <c r="CVJ61" s="394"/>
      <c r="CVK61" s="395"/>
      <c r="CVL61" s="389"/>
      <c r="CVM61" s="390"/>
      <c r="CVN61" s="391"/>
      <c r="CVO61" s="392"/>
      <c r="CVP61" s="393"/>
      <c r="CVQ61" s="394"/>
      <c r="CVR61" s="395"/>
      <c r="CVS61" s="389"/>
      <c r="CVT61" s="390"/>
      <c r="CVU61" s="391"/>
      <c r="CVV61" s="392"/>
      <c r="CVW61" s="393"/>
      <c r="CVX61" s="394"/>
      <c r="CVY61" s="395"/>
      <c r="CVZ61" s="389"/>
      <c r="CWA61" s="390"/>
      <c r="CWB61" s="391"/>
      <c r="CWC61" s="392"/>
      <c r="CWD61" s="393"/>
      <c r="CWE61" s="394"/>
      <c r="CWF61" s="395"/>
      <c r="CWG61" s="389"/>
      <c r="CWH61" s="390"/>
      <c r="CWI61" s="391"/>
      <c r="CWJ61" s="392"/>
      <c r="CWK61" s="393"/>
      <c r="CWL61" s="394"/>
      <c r="CWM61" s="395"/>
      <c r="CWN61" s="389"/>
      <c r="CWO61" s="390"/>
      <c r="CWP61" s="391"/>
      <c r="CWQ61" s="392"/>
      <c r="CWR61" s="393"/>
      <c r="CWS61" s="394"/>
      <c r="CWT61" s="395"/>
      <c r="CWU61" s="389"/>
      <c r="CWV61" s="390"/>
      <c r="CWW61" s="391"/>
      <c r="CWX61" s="392"/>
      <c r="CWY61" s="393"/>
      <c r="CWZ61" s="394"/>
      <c r="CXA61" s="395"/>
      <c r="CXB61" s="389"/>
      <c r="CXC61" s="390"/>
      <c r="CXD61" s="391"/>
      <c r="CXE61" s="392"/>
      <c r="CXF61" s="393"/>
      <c r="CXG61" s="394"/>
      <c r="CXH61" s="395"/>
      <c r="CXI61" s="389"/>
      <c r="CXJ61" s="390"/>
      <c r="CXK61" s="391"/>
      <c r="CXL61" s="392"/>
      <c r="CXM61" s="393"/>
      <c r="CXN61" s="394"/>
      <c r="CXO61" s="395"/>
      <c r="CXP61" s="389"/>
      <c r="CXQ61" s="390"/>
      <c r="CXR61" s="391"/>
      <c r="CXS61" s="392"/>
      <c r="CXT61" s="393"/>
      <c r="CXU61" s="394"/>
      <c r="CXV61" s="395"/>
      <c r="CXW61" s="389"/>
      <c r="CXX61" s="390"/>
      <c r="CXY61" s="391"/>
      <c r="CXZ61" s="392"/>
      <c r="CYA61" s="393"/>
      <c r="CYB61" s="394"/>
      <c r="CYC61" s="395"/>
      <c r="CYD61" s="389"/>
      <c r="CYE61" s="390"/>
      <c r="CYF61" s="391"/>
      <c r="CYG61" s="392"/>
      <c r="CYH61" s="393"/>
      <c r="CYI61" s="394"/>
      <c r="CYJ61" s="395"/>
      <c r="CYK61" s="389"/>
      <c r="CYL61" s="390"/>
      <c r="CYM61" s="391"/>
      <c r="CYN61" s="392"/>
      <c r="CYO61" s="393"/>
      <c r="CYP61" s="394"/>
      <c r="CYQ61" s="395"/>
      <c r="CYR61" s="389"/>
      <c r="CYS61" s="390"/>
      <c r="CYT61" s="391"/>
      <c r="CYU61" s="392"/>
      <c r="CYV61" s="393"/>
      <c r="CYW61" s="394"/>
      <c r="CYX61" s="395"/>
      <c r="CYY61" s="389"/>
      <c r="CYZ61" s="390"/>
      <c r="CZA61" s="391"/>
      <c r="CZB61" s="392"/>
      <c r="CZC61" s="393"/>
      <c r="CZD61" s="394"/>
      <c r="CZE61" s="395"/>
      <c r="CZF61" s="389"/>
      <c r="CZG61" s="390"/>
      <c r="CZH61" s="391"/>
      <c r="CZI61" s="392"/>
      <c r="CZJ61" s="393"/>
      <c r="CZK61" s="394"/>
      <c r="CZL61" s="395"/>
      <c r="CZM61" s="389"/>
      <c r="CZN61" s="390"/>
      <c r="CZO61" s="391"/>
      <c r="CZP61" s="392"/>
      <c r="CZQ61" s="393"/>
      <c r="CZR61" s="394"/>
      <c r="CZS61" s="395"/>
      <c r="CZT61" s="389"/>
      <c r="CZU61" s="390"/>
      <c r="CZV61" s="391"/>
      <c r="CZW61" s="392"/>
      <c r="CZX61" s="393"/>
      <c r="CZY61" s="394"/>
      <c r="CZZ61" s="395"/>
      <c r="DAA61" s="389"/>
      <c r="DAB61" s="390"/>
      <c r="DAC61" s="391"/>
      <c r="DAD61" s="392"/>
      <c r="DAE61" s="393"/>
      <c r="DAF61" s="394"/>
      <c r="DAG61" s="395"/>
      <c r="DAH61" s="389"/>
      <c r="DAI61" s="390"/>
      <c r="DAJ61" s="391"/>
      <c r="DAK61" s="392"/>
      <c r="DAL61" s="393"/>
      <c r="DAM61" s="394"/>
      <c r="DAN61" s="395"/>
      <c r="DAO61" s="389"/>
      <c r="DAP61" s="390"/>
      <c r="DAQ61" s="391"/>
      <c r="DAR61" s="392"/>
      <c r="DAS61" s="393"/>
      <c r="DAT61" s="394"/>
      <c r="DAU61" s="395"/>
      <c r="DAV61" s="389"/>
      <c r="DAW61" s="390"/>
      <c r="DAX61" s="391"/>
      <c r="DAY61" s="392"/>
      <c r="DAZ61" s="393"/>
      <c r="DBA61" s="394"/>
      <c r="DBB61" s="395"/>
      <c r="DBC61" s="389"/>
      <c r="DBD61" s="390"/>
      <c r="DBE61" s="391"/>
      <c r="DBF61" s="392"/>
      <c r="DBG61" s="393"/>
      <c r="DBH61" s="394"/>
      <c r="DBI61" s="395"/>
      <c r="DBJ61" s="389"/>
      <c r="DBK61" s="390"/>
      <c r="DBL61" s="391"/>
      <c r="DBM61" s="392"/>
      <c r="DBN61" s="393"/>
      <c r="DBO61" s="394"/>
      <c r="DBP61" s="395"/>
      <c r="DBQ61" s="389"/>
      <c r="DBR61" s="390"/>
      <c r="DBS61" s="391"/>
      <c r="DBT61" s="392"/>
      <c r="DBU61" s="393"/>
      <c r="DBV61" s="394"/>
      <c r="DBW61" s="395"/>
      <c r="DBX61" s="389"/>
      <c r="DBY61" s="390"/>
      <c r="DBZ61" s="391"/>
      <c r="DCA61" s="392"/>
      <c r="DCB61" s="393"/>
      <c r="DCC61" s="394"/>
      <c r="DCD61" s="395"/>
      <c r="DCE61" s="389"/>
      <c r="DCF61" s="390"/>
      <c r="DCG61" s="391"/>
      <c r="DCH61" s="392"/>
      <c r="DCI61" s="393"/>
      <c r="DCJ61" s="394"/>
      <c r="DCK61" s="395"/>
      <c r="DCL61" s="389"/>
      <c r="DCM61" s="390"/>
      <c r="DCN61" s="391"/>
      <c r="DCO61" s="392"/>
      <c r="DCP61" s="393"/>
      <c r="DCQ61" s="394"/>
      <c r="DCR61" s="395"/>
      <c r="DCS61" s="389"/>
      <c r="DCT61" s="390"/>
      <c r="DCU61" s="391"/>
      <c r="DCV61" s="392"/>
      <c r="DCW61" s="393"/>
      <c r="DCX61" s="394"/>
      <c r="DCY61" s="395"/>
      <c r="DCZ61" s="389"/>
      <c r="DDA61" s="390"/>
      <c r="DDB61" s="391"/>
      <c r="DDC61" s="392"/>
      <c r="DDD61" s="393"/>
      <c r="DDE61" s="394"/>
      <c r="DDF61" s="395"/>
      <c r="DDG61" s="389"/>
      <c r="DDH61" s="390"/>
      <c r="DDI61" s="391"/>
      <c r="DDJ61" s="392"/>
      <c r="DDK61" s="393"/>
      <c r="DDL61" s="394"/>
      <c r="DDM61" s="395"/>
      <c r="DDN61" s="389"/>
      <c r="DDO61" s="390"/>
      <c r="DDP61" s="391"/>
      <c r="DDQ61" s="392"/>
      <c r="DDR61" s="393"/>
      <c r="DDS61" s="394"/>
      <c r="DDT61" s="395"/>
      <c r="DDU61" s="389"/>
      <c r="DDV61" s="390"/>
      <c r="DDW61" s="391"/>
      <c r="DDX61" s="392"/>
      <c r="DDY61" s="393"/>
      <c r="DDZ61" s="394"/>
      <c r="DEA61" s="395"/>
      <c r="DEB61" s="389"/>
      <c r="DEC61" s="390"/>
      <c r="DED61" s="391"/>
      <c r="DEE61" s="392"/>
      <c r="DEF61" s="393"/>
      <c r="DEG61" s="394"/>
      <c r="DEH61" s="395"/>
      <c r="DEI61" s="389"/>
      <c r="DEJ61" s="390"/>
      <c r="DEK61" s="391"/>
      <c r="DEL61" s="392"/>
      <c r="DEM61" s="393"/>
      <c r="DEN61" s="394"/>
      <c r="DEO61" s="395"/>
      <c r="DEP61" s="389"/>
      <c r="DEQ61" s="390"/>
      <c r="DER61" s="391"/>
      <c r="DES61" s="392"/>
      <c r="DET61" s="393"/>
      <c r="DEU61" s="394"/>
      <c r="DEV61" s="395"/>
      <c r="DEW61" s="389"/>
      <c r="DEX61" s="390"/>
      <c r="DEY61" s="391"/>
      <c r="DEZ61" s="392"/>
      <c r="DFA61" s="393"/>
      <c r="DFB61" s="394"/>
      <c r="DFC61" s="395"/>
      <c r="DFD61" s="389"/>
      <c r="DFE61" s="390"/>
      <c r="DFF61" s="391"/>
      <c r="DFG61" s="392"/>
      <c r="DFH61" s="393"/>
      <c r="DFI61" s="394"/>
      <c r="DFJ61" s="395"/>
      <c r="DFK61" s="389"/>
      <c r="DFL61" s="390"/>
      <c r="DFM61" s="391"/>
      <c r="DFN61" s="392"/>
      <c r="DFO61" s="393"/>
      <c r="DFP61" s="394"/>
      <c r="DFQ61" s="395"/>
      <c r="DFR61" s="389"/>
      <c r="DFS61" s="390"/>
      <c r="DFT61" s="391"/>
      <c r="DFU61" s="392"/>
      <c r="DFV61" s="393"/>
      <c r="DFW61" s="394"/>
      <c r="DFX61" s="395"/>
      <c r="DFY61" s="389"/>
      <c r="DFZ61" s="390"/>
      <c r="DGA61" s="391"/>
      <c r="DGB61" s="392"/>
      <c r="DGC61" s="393"/>
      <c r="DGD61" s="394"/>
      <c r="DGE61" s="395"/>
      <c r="DGF61" s="389"/>
      <c r="DGG61" s="390"/>
      <c r="DGH61" s="391"/>
      <c r="DGI61" s="392"/>
      <c r="DGJ61" s="393"/>
      <c r="DGK61" s="394"/>
      <c r="DGL61" s="395"/>
      <c r="DGM61" s="389"/>
      <c r="DGN61" s="390"/>
      <c r="DGO61" s="391"/>
      <c r="DGP61" s="392"/>
      <c r="DGQ61" s="393"/>
      <c r="DGR61" s="394"/>
      <c r="DGS61" s="395"/>
      <c r="DGT61" s="389"/>
      <c r="DGU61" s="390"/>
      <c r="DGV61" s="391"/>
      <c r="DGW61" s="392"/>
      <c r="DGX61" s="393"/>
      <c r="DGY61" s="394"/>
      <c r="DGZ61" s="395"/>
      <c r="DHA61" s="389"/>
      <c r="DHB61" s="390"/>
      <c r="DHC61" s="391"/>
      <c r="DHD61" s="392"/>
      <c r="DHE61" s="393"/>
      <c r="DHF61" s="394"/>
      <c r="DHG61" s="395"/>
      <c r="DHH61" s="389"/>
      <c r="DHI61" s="390"/>
      <c r="DHJ61" s="391"/>
      <c r="DHK61" s="392"/>
      <c r="DHL61" s="393"/>
      <c r="DHM61" s="394"/>
      <c r="DHN61" s="395"/>
      <c r="DHO61" s="389"/>
      <c r="DHP61" s="390"/>
      <c r="DHQ61" s="391"/>
      <c r="DHR61" s="392"/>
      <c r="DHS61" s="393"/>
      <c r="DHT61" s="394"/>
      <c r="DHU61" s="395"/>
      <c r="DHV61" s="389"/>
      <c r="DHW61" s="390"/>
      <c r="DHX61" s="391"/>
      <c r="DHY61" s="392"/>
      <c r="DHZ61" s="393"/>
      <c r="DIA61" s="394"/>
      <c r="DIB61" s="395"/>
      <c r="DIC61" s="389"/>
      <c r="DID61" s="390"/>
      <c r="DIE61" s="391"/>
      <c r="DIF61" s="392"/>
      <c r="DIG61" s="393"/>
      <c r="DIH61" s="394"/>
      <c r="DII61" s="395"/>
      <c r="DIJ61" s="389"/>
      <c r="DIK61" s="390"/>
      <c r="DIL61" s="391"/>
      <c r="DIM61" s="392"/>
      <c r="DIN61" s="393"/>
      <c r="DIO61" s="394"/>
      <c r="DIP61" s="395"/>
      <c r="DIQ61" s="389"/>
      <c r="DIR61" s="390"/>
      <c r="DIS61" s="391"/>
      <c r="DIT61" s="392"/>
      <c r="DIU61" s="393"/>
      <c r="DIV61" s="394"/>
      <c r="DIW61" s="395"/>
      <c r="DIX61" s="389"/>
      <c r="DIY61" s="390"/>
      <c r="DIZ61" s="391"/>
      <c r="DJA61" s="392"/>
      <c r="DJB61" s="393"/>
      <c r="DJC61" s="394"/>
      <c r="DJD61" s="395"/>
      <c r="DJE61" s="389"/>
      <c r="DJF61" s="390"/>
      <c r="DJG61" s="391"/>
      <c r="DJH61" s="392"/>
      <c r="DJI61" s="393"/>
      <c r="DJJ61" s="394"/>
      <c r="DJK61" s="395"/>
      <c r="DJL61" s="389"/>
      <c r="DJM61" s="390"/>
      <c r="DJN61" s="391"/>
      <c r="DJO61" s="392"/>
      <c r="DJP61" s="393"/>
      <c r="DJQ61" s="394"/>
      <c r="DJR61" s="395"/>
      <c r="DJS61" s="389"/>
      <c r="DJT61" s="390"/>
      <c r="DJU61" s="391"/>
      <c r="DJV61" s="392"/>
      <c r="DJW61" s="393"/>
      <c r="DJX61" s="394"/>
      <c r="DJY61" s="395"/>
      <c r="DJZ61" s="389"/>
      <c r="DKA61" s="390"/>
      <c r="DKB61" s="391"/>
      <c r="DKC61" s="392"/>
      <c r="DKD61" s="393"/>
      <c r="DKE61" s="394"/>
      <c r="DKF61" s="395"/>
      <c r="DKG61" s="389"/>
      <c r="DKH61" s="390"/>
      <c r="DKI61" s="391"/>
      <c r="DKJ61" s="392"/>
      <c r="DKK61" s="393"/>
      <c r="DKL61" s="394"/>
      <c r="DKM61" s="395"/>
      <c r="DKN61" s="389"/>
      <c r="DKO61" s="390"/>
      <c r="DKP61" s="391"/>
      <c r="DKQ61" s="392"/>
      <c r="DKR61" s="393"/>
      <c r="DKS61" s="394"/>
      <c r="DKT61" s="395"/>
      <c r="DKU61" s="389"/>
      <c r="DKV61" s="390"/>
      <c r="DKW61" s="391"/>
      <c r="DKX61" s="392"/>
      <c r="DKY61" s="393"/>
      <c r="DKZ61" s="394"/>
      <c r="DLA61" s="395"/>
      <c r="DLB61" s="389"/>
      <c r="DLC61" s="390"/>
      <c r="DLD61" s="391"/>
      <c r="DLE61" s="392"/>
      <c r="DLF61" s="393"/>
      <c r="DLG61" s="394"/>
      <c r="DLH61" s="395"/>
      <c r="DLI61" s="389"/>
      <c r="DLJ61" s="390"/>
      <c r="DLK61" s="391"/>
      <c r="DLL61" s="392"/>
      <c r="DLM61" s="393"/>
      <c r="DLN61" s="394"/>
      <c r="DLO61" s="395"/>
      <c r="DLP61" s="389"/>
      <c r="DLQ61" s="390"/>
      <c r="DLR61" s="391"/>
      <c r="DLS61" s="392"/>
      <c r="DLT61" s="393"/>
      <c r="DLU61" s="394"/>
      <c r="DLV61" s="395"/>
      <c r="DLW61" s="389"/>
      <c r="DLX61" s="390"/>
      <c r="DLY61" s="391"/>
      <c r="DLZ61" s="392"/>
      <c r="DMA61" s="393"/>
      <c r="DMB61" s="394"/>
      <c r="DMC61" s="395"/>
      <c r="DMD61" s="389"/>
      <c r="DME61" s="390"/>
      <c r="DMF61" s="391"/>
      <c r="DMG61" s="392"/>
      <c r="DMH61" s="393"/>
      <c r="DMI61" s="394"/>
      <c r="DMJ61" s="395"/>
      <c r="DMK61" s="389"/>
      <c r="DML61" s="390"/>
      <c r="DMM61" s="391"/>
      <c r="DMN61" s="392"/>
      <c r="DMO61" s="393"/>
      <c r="DMP61" s="394"/>
      <c r="DMQ61" s="395"/>
      <c r="DMR61" s="389"/>
      <c r="DMS61" s="390"/>
      <c r="DMT61" s="391"/>
      <c r="DMU61" s="392"/>
      <c r="DMV61" s="393"/>
      <c r="DMW61" s="394"/>
      <c r="DMX61" s="395"/>
      <c r="DMY61" s="389"/>
      <c r="DMZ61" s="390"/>
      <c r="DNA61" s="391"/>
      <c r="DNB61" s="392"/>
      <c r="DNC61" s="393"/>
      <c r="DND61" s="394"/>
      <c r="DNE61" s="395"/>
      <c r="DNF61" s="389"/>
      <c r="DNG61" s="390"/>
      <c r="DNH61" s="391"/>
      <c r="DNI61" s="392"/>
      <c r="DNJ61" s="393"/>
      <c r="DNK61" s="394"/>
      <c r="DNL61" s="395"/>
      <c r="DNM61" s="389"/>
      <c r="DNN61" s="390"/>
      <c r="DNO61" s="391"/>
      <c r="DNP61" s="392"/>
      <c r="DNQ61" s="393"/>
      <c r="DNR61" s="394"/>
      <c r="DNS61" s="395"/>
      <c r="DNT61" s="389"/>
      <c r="DNU61" s="390"/>
      <c r="DNV61" s="391"/>
      <c r="DNW61" s="392"/>
      <c r="DNX61" s="393"/>
      <c r="DNY61" s="394"/>
      <c r="DNZ61" s="395"/>
      <c r="DOA61" s="389"/>
      <c r="DOB61" s="390"/>
      <c r="DOC61" s="391"/>
      <c r="DOD61" s="392"/>
      <c r="DOE61" s="393"/>
      <c r="DOF61" s="394"/>
      <c r="DOG61" s="395"/>
      <c r="DOH61" s="389"/>
      <c r="DOI61" s="390"/>
      <c r="DOJ61" s="391"/>
      <c r="DOK61" s="392"/>
      <c r="DOL61" s="393"/>
      <c r="DOM61" s="394"/>
      <c r="DON61" s="395"/>
      <c r="DOO61" s="389"/>
      <c r="DOP61" s="390"/>
      <c r="DOQ61" s="391"/>
      <c r="DOR61" s="392"/>
      <c r="DOS61" s="393"/>
      <c r="DOT61" s="394"/>
      <c r="DOU61" s="395"/>
      <c r="DOV61" s="389"/>
      <c r="DOW61" s="390"/>
      <c r="DOX61" s="391"/>
      <c r="DOY61" s="392"/>
      <c r="DOZ61" s="393"/>
      <c r="DPA61" s="394"/>
      <c r="DPB61" s="395"/>
      <c r="DPC61" s="389"/>
      <c r="DPD61" s="390"/>
      <c r="DPE61" s="391"/>
      <c r="DPF61" s="392"/>
      <c r="DPG61" s="393"/>
      <c r="DPH61" s="394"/>
      <c r="DPI61" s="395"/>
      <c r="DPJ61" s="389"/>
      <c r="DPK61" s="390"/>
      <c r="DPL61" s="391"/>
      <c r="DPM61" s="392"/>
      <c r="DPN61" s="393"/>
      <c r="DPO61" s="394"/>
      <c r="DPP61" s="395"/>
      <c r="DPQ61" s="389"/>
      <c r="DPR61" s="390"/>
      <c r="DPS61" s="391"/>
      <c r="DPT61" s="392"/>
      <c r="DPU61" s="393"/>
      <c r="DPV61" s="394"/>
      <c r="DPW61" s="395"/>
      <c r="DPX61" s="389"/>
      <c r="DPY61" s="390"/>
      <c r="DPZ61" s="391"/>
      <c r="DQA61" s="392"/>
      <c r="DQB61" s="393"/>
      <c r="DQC61" s="394"/>
      <c r="DQD61" s="395"/>
      <c r="DQE61" s="389"/>
      <c r="DQF61" s="390"/>
      <c r="DQG61" s="391"/>
      <c r="DQH61" s="392"/>
      <c r="DQI61" s="393"/>
      <c r="DQJ61" s="394"/>
      <c r="DQK61" s="395"/>
      <c r="DQL61" s="389"/>
      <c r="DQM61" s="390"/>
      <c r="DQN61" s="391"/>
      <c r="DQO61" s="392"/>
      <c r="DQP61" s="393"/>
      <c r="DQQ61" s="394"/>
      <c r="DQR61" s="395"/>
      <c r="DQS61" s="389"/>
      <c r="DQT61" s="390"/>
      <c r="DQU61" s="391"/>
      <c r="DQV61" s="392"/>
      <c r="DQW61" s="393"/>
      <c r="DQX61" s="394"/>
      <c r="DQY61" s="395"/>
      <c r="DQZ61" s="389"/>
      <c r="DRA61" s="390"/>
      <c r="DRB61" s="391"/>
      <c r="DRC61" s="392"/>
      <c r="DRD61" s="393"/>
      <c r="DRE61" s="394"/>
      <c r="DRF61" s="395"/>
      <c r="DRG61" s="389"/>
      <c r="DRH61" s="390"/>
      <c r="DRI61" s="391"/>
      <c r="DRJ61" s="392"/>
      <c r="DRK61" s="393"/>
      <c r="DRL61" s="394"/>
      <c r="DRM61" s="395"/>
      <c r="DRN61" s="389"/>
      <c r="DRO61" s="390"/>
      <c r="DRP61" s="391"/>
      <c r="DRQ61" s="392"/>
      <c r="DRR61" s="393"/>
      <c r="DRS61" s="394"/>
      <c r="DRT61" s="395"/>
      <c r="DRU61" s="389"/>
      <c r="DRV61" s="390"/>
      <c r="DRW61" s="391"/>
      <c r="DRX61" s="392"/>
      <c r="DRY61" s="393"/>
      <c r="DRZ61" s="394"/>
      <c r="DSA61" s="395"/>
      <c r="DSB61" s="389"/>
      <c r="DSC61" s="390"/>
      <c r="DSD61" s="391"/>
      <c r="DSE61" s="392"/>
      <c r="DSF61" s="393"/>
      <c r="DSG61" s="394"/>
      <c r="DSH61" s="395"/>
      <c r="DSI61" s="389"/>
      <c r="DSJ61" s="390"/>
      <c r="DSK61" s="391"/>
      <c r="DSL61" s="392"/>
      <c r="DSM61" s="393"/>
      <c r="DSN61" s="394"/>
      <c r="DSO61" s="395"/>
      <c r="DSP61" s="389"/>
      <c r="DSQ61" s="390"/>
      <c r="DSR61" s="391"/>
      <c r="DSS61" s="392"/>
      <c r="DST61" s="393"/>
      <c r="DSU61" s="394"/>
      <c r="DSV61" s="395"/>
      <c r="DSW61" s="389"/>
      <c r="DSX61" s="390"/>
      <c r="DSY61" s="391"/>
      <c r="DSZ61" s="392"/>
      <c r="DTA61" s="393"/>
      <c r="DTB61" s="394"/>
      <c r="DTC61" s="395"/>
      <c r="DTD61" s="389"/>
      <c r="DTE61" s="390"/>
      <c r="DTF61" s="391"/>
      <c r="DTG61" s="392"/>
      <c r="DTH61" s="393"/>
      <c r="DTI61" s="394"/>
      <c r="DTJ61" s="395"/>
      <c r="DTK61" s="389"/>
      <c r="DTL61" s="390"/>
      <c r="DTM61" s="391"/>
      <c r="DTN61" s="392"/>
      <c r="DTO61" s="393"/>
      <c r="DTP61" s="394"/>
      <c r="DTQ61" s="395"/>
      <c r="DTR61" s="389"/>
      <c r="DTS61" s="390"/>
      <c r="DTT61" s="391"/>
      <c r="DTU61" s="392"/>
      <c r="DTV61" s="393"/>
      <c r="DTW61" s="394"/>
      <c r="DTX61" s="395"/>
      <c r="DTY61" s="389"/>
      <c r="DTZ61" s="390"/>
      <c r="DUA61" s="391"/>
      <c r="DUB61" s="392"/>
      <c r="DUC61" s="393"/>
      <c r="DUD61" s="394"/>
      <c r="DUE61" s="395"/>
      <c r="DUF61" s="389"/>
      <c r="DUG61" s="390"/>
      <c r="DUH61" s="391"/>
      <c r="DUI61" s="392"/>
      <c r="DUJ61" s="393"/>
      <c r="DUK61" s="394"/>
      <c r="DUL61" s="395"/>
      <c r="DUM61" s="389"/>
      <c r="DUN61" s="390"/>
      <c r="DUO61" s="391"/>
      <c r="DUP61" s="392"/>
      <c r="DUQ61" s="393"/>
      <c r="DUR61" s="394"/>
      <c r="DUS61" s="395"/>
      <c r="DUT61" s="389"/>
      <c r="DUU61" s="390"/>
      <c r="DUV61" s="391"/>
      <c r="DUW61" s="392"/>
      <c r="DUX61" s="393"/>
      <c r="DUY61" s="394"/>
      <c r="DUZ61" s="395"/>
      <c r="DVA61" s="389"/>
      <c r="DVB61" s="390"/>
      <c r="DVC61" s="391"/>
      <c r="DVD61" s="392"/>
      <c r="DVE61" s="393"/>
      <c r="DVF61" s="394"/>
      <c r="DVG61" s="395"/>
      <c r="DVH61" s="389"/>
      <c r="DVI61" s="390"/>
      <c r="DVJ61" s="391"/>
      <c r="DVK61" s="392"/>
      <c r="DVL61" s="393"/>
      <c r="DVM61" s="394"/>
      <c r="DVN61" s="395"/>
      <c r="DVO61" s="389"/>
      <c r="DVP61" s="390"/>
      <c r="DVQ61" s="391"/>
      <c r="DVR61" s="392"/>
      <c r="DVS61" s="393"/>
      <c r="DVT61" s="394"/>
      <c r="DVU61" s="395"/>
      <c r="DVV61" s="389"/>
      <c r="DVW61" s="390"/>
      <c r="DVX61" s="391"/>
      <c r="DVY61" s="392"/>
      <c r="DVZ61" s="393"/>
      <c r="DWA61" s="394"/>
      <c r="DWB61" s="395"/>
      <c r="DWC61" s="389"/>
      <c r="DWD61" s="390"/>
      <c r="DWE61" s="391"/>
      <c r="DWF61" s="392"/>
      <c r="DWG61" s="393"/>
      <c r="DWH61" s="394"/>
      <c r="DWI61" s="395"/>
      <c r="DWJ61" s="389"/>
      <c r="DWK61" s="390"/>
      <c r="DWL61" s="391"/>
      <c r="DWM61" s="392"/>
      <c r="DWN61" s="393"/>
      <c r="DWO61" s="394"/>
      <c r="DWP61" s="395"/>
      <c r="DWQ61" s="389"/>
      <c r="DWR61" s="390"/>
      <c r="DWS61" s="391"/>
      <c r="DWT61" s="392"/>
      <c r="DWU61" s="393"/>
      <c r="DWV61" s="394"/>
      <c r="DWW61" s="395"/>
      <c r="DWX61" s="389"/>
      <c r="DWY61" s="390"/>
      <c r="DWZ61" s="391"/>
      <c r="DXA61" s="392"/>
      <c r="DXB61" s="393"/>
      <c r="DXC61" s="394"/>
      <c r="DXD61" s="395"/>
      <c r="DXE61" s="389"/>
      <c r="DXF61" s="390"/>
      <c r="DXG61" s="391"/>
      <c r="DXH61" s="392"/>
      <c r="DXI61" s="393"/>
      <c r="DXJ61" s="394"/>
      <c r="DXK61" s="395"/>
      <c r="DXL61" s="389"/>
      <c r="DXM61" s="390"/>
      <c r="DXN61" s="391"/>
      <c r="DXO61" s="392"/>
      <c r="DXP61" s="393"/>
      <c r="DXQ61" s="394"/>
      <c r="DXR61" s="395"/>
      <c r="DXS61" s="389"/>
      <c r="DXT61" s="390"/>
      <c r="DXU61" s="391"/>
      <c r="DXV61" s="392"/>
      <c r="DXW61" s="393"/>
      <c r="DXX61" s="394"/>
      <c r="DXY61" s="395"/>
      <c r="DXZ61" s="389"/>
      <c r="DYA61" s="390"/>
      <c r="DYB61" s="391"/>
      <c r="DYC61" s="392"/>
      <c r="DYD61" s="393"/>
      <c r="DYE61" s="394"/>
      <c r="DYF61" s="395"/>
      <c r="DYG61" s="389"/>
      <c r="DYH61" s="390"/>
      <c r="DYI61" s="391"/>
      <c r="DYJ61" s="392"/>
      <c r="DYK61" s="393"/>
      <c r="DYL61" s="394"/>
      <c r="DYM61" s="395"/>
      <c r="DYN61" s="389"/>
      <c r="DYO61" s="390"/>
      <c r="DYP61" s="391"/>
      <c r="DYQ61" s="392"/>
      <c r="DYR61" s="393"/>
      <c r="DYS61" s="394"/>
      <c r="DYT61" s="395"/>
      <c r="DYU61" s="389"/>
      <c r="DYV61" s="390"/>
      <c r="DYW61" s="391"/>
      <c r="DYX61" s="392"/>
      <c r="DYY61" s="393"/>
      <c r="DYZ61" s="394"/>
      <c r="DZA61" s="395"/>
      <c r="DZB61" s="389"/>
      <c r="DZC61" s="390"/>
      <c r="DZD61" s="391"/>
      <c r="DZE61" s="392"/>
      <c r="DZF61" s="393"/>
      <c r="DZG61" s="394"/>
      <c r="DZH61" s="395"/>
      <c r="DZI61" s="389"/>
      <c r="DZJ61" s="390"/>
      <c r="DZK61" s="391"/>
      <c r="DZL61" s="392"/>
      <c r="DZM61" s="393"/>
      <c r="DZN61" s="394"/>
      <c r="DZO61" s="395"/>
      <c r="DZP61" s="389"/>
      <c r="DZQ61" s="390"/>
      <c r="DZR61" s="391"/>
      <c r="DZS61" s="392"/>
      <c r="DZT61" s="393"/>
      <c r="DZU61" s="394"/>
      <c r="DZV61" s="395"/>
      <c r="DZW61" s="389"/>
      <c r="DZX61" s="390"/>
      <c r="DZY61" s="391"/>
      <c r="DZZ61" s="392"/>
      <c r="EAA61" s="393"/>
      <c r="EAB61" s="394"/>
      <c r="EAC61" s="395"/>
      <c r="EAD61" s="389"/>
      <c r="EAE61" s="390"/>
      <c r="EAF61" s="391"/>
      <c r="EAG61" s="392"/>
      <c r="EAH61" s="393"/>
      <c r="EAI61" s="394"/>
      <c r="EAJ61" s="395"/>
      <c r="EAK61" s="389"/>
      <c r="EAL61" s="390"/>
      <c r="EAM61" s="391"/>
      <c r="EAN61" s="392"/>
      <c r="EAO61" s="393"/>
      <c r="EAP61" s="394"/>
      <c r="EAQ61" s="395"/>
      <c r="EAR61" s="389"/>
      <c r="EAS61" s="390"/>
      <c r="EAT61" s="391"/>
      <c r="EAU61" s="392"/>
      <c r="EAV61" s="393"/>
      <c r="EAW61" s="394"/>
      <c r="EAX61" s="395"/>
      <c r="EAY61" s="389"/>
      <c r="EAZ61" s="390"/>
      <c r="EBA61" s="391"/>
      <c r="EBB61" s="392"/>
      <c r="EBC61" s="393"/>
      <c r="EBD61" s="394"/>
      <c r="EBE61" s="395"/>
      <c r="EBF61" s="389"/>
      <c r="EBG61" s="390"/>
      <c r="EBH61" s="391"/>
      <c r="EBI61" s="392"/>
      <c r="EBJ61" s="393"/>
      <c r="EBK61" s="394"/>
      <c r="EBL61" s="395"/>
      <c r="EBM61" s="389"/>
      <c r="EBN61" s="390"/>
      <c r="EBO61" s="391"/>
      <c r="EBP61" s="392"/>
      <c r="EBQ61" s="393"/>
      <c r="EBR61" s="394"/>
      <c r="EBS61" s="395"/>
      <c r="EBT61" s="389"/>
      <c r="EBU61" s="390"/>
      <c r="EBV61" s="391"/>
      <c r="EBW61" s="392"/>
      <c r="EBX61" s="393"/>
      <c r="EBY61" s="394"/>
      <c r="EBZ61" s="395"/>
      <c r="ECA61" s="389"/>
      <c r="ECB61" s="390"/>
      <c r="ECC61" s="391"/>
      <c r="ECD61" s="392"/>
      <c r="ECE61" s="393"/>
      <c r="ECF61" s="394"/>
      <c r="ECG61" s="395"/>
      <c r="ECH61" s="389"/>
      <c r="ECI61" s="390"/>
      <c r="ECJ61" s="391"/>
      <c r="ECK61" s="392"/>
      <c r="ECL61" s="393"/>
      <c r="ECM61" s="394"/>
      <c r="ECN61" s="395"/>
      <c r="ECO61" s="389"/>
      <c r="ECP61" s="390"/>
      <c r="ECQ61" s="391"/>
      <c r="ECR61" s="392"/>
      <c r="ECS61" s="393"/>
      <c r="ECT61" s="394"/>
      <c r="ECU61" s="395"/>
      <c r="ECV61" s="389"/>
      <c r="ECW61" s="390"/>
      <c r="ECX61" s="391"/>
      <c r="ECY61" s="392"/>
      <c r="ECZ61" s="393"/>
      <c r="EDA61" s="394"/>
      <c r="EDB61" s="395"/>
      <c r="EDC61" s="389"/>
      <c r="EDD61" s="390"/>
      <c r="EDE61" s="391"/>
      <c r="EDF61" s="392"/>
      <c r="EDG61" s="393"/>
      <c r="EDH61" s="394"/>
      <c r="EDI61" s="395"/>
      <c r="EDJ61" s="389"/>
      <c r="EDK61" s="390"/>
      <c r="EDL61" s="391"/>
      <c r="EDM61" s="392"/>
      <c r="EDN61" s="393"/>
      <c r="EDO61" s="394"/>
      <c r="EDP61" s="395"/>
      <c r="EDQ61" s="389"/>
      <c r="EDR61" s="390"/>
      <c r="EDS61" s="391"/>
      <c r="EDT61" s="392"/>
      <c r="EDU61" s="393"/>
      <c r="EDV61" s="394"/>
      <c r="EDW61" s="395"/>
      <c r="EDX61" s="389"/>
      <c r="EDY61" s="390"/>
      <c r="EDZ61" s="391"/>
      <c r="EEA61" s="392"/>
      <c r="EEB61" s="393"/>
      <c r="EEC61" s="394"/>
      <c r="EED61" s="395"/>
      <c r="EEE61" s="389"/>
      <c r="EEF61" s="390"/>
      <c r="EEG61" s="391"/>
      <c r="EEH61" s="392"/>
      <c r="EEI61" s="393"/>
      <c r="EEJ61" s="394"/>
      <c r="EEK61" s="395"/>
      <c r="EEL61" s="389"/>
      <c r="EEM61" s="390"/>
      <c r="EEN61" s="391"/>
      <c r="EEO61" s="392"/>
      <c r="EEP61" s="393"/>
      <c r="EEQ61" s="394"/>
      <c r="EER61" s="395"/>
      <c r="EES61" s="389"/>
      <c r="EET61" s="390"/>
      <c r="EEU61" s="391"/>
      <c r="EEV61" s="392"/>
      <c r="EEW61" s="393"/>
      <c r="EEX61" s="394"/>
      <c r="EEY61" s="395"/>
      <c r="EEZ61" s="389"/>
      <c r="EFA61" s="390"/>
      <c r="EFB61" s="391"/>
      <c r="EFC61" s="392"/>
      <c r="EFD61" s="393"/>
      <c r="EFE61" s="394"/>
      <c r="EFF61" s="395"/>
      <c r="EFG61" s="389"/>
      <c r="EFH61" s="390"/>
      <c r="EFI61" s="391"/>
      <c r="EFJ61" s="392"/>
      <c r="EFK61" s="393"/>
      <c r="EFL61" s="394"/>
      <c r="EFM61" s="395"/>
      <c r="EFN61" s="389"/>
      <c r="EFO61" s="390"/>
      <c r="EFP61" s="391"/>
      <c r="EFQ61" s="392"/>
      <c r="EFR61" s="393"/>
      <c r="EFS61" s="394"/>
      <c r="EFT61" s="395"/>
      <c r="EFU61" s="389"/>
      <c r="EFV61" s="390"/>
      <c r="EFW61" s="391"/>
      <c r="EFX61" s="392"/>
      <c r="EFY61" s="393"/>
      <c r="EFZ61" s="394"/>
      <c r="EGA61" s="395"/>
      <c r="EGB61" s="389"/>
      <c r="EGC61" s="390"/>
      <c r="EGD61" s="391"/>
      <c r="EGE61" s="392"/>
      <c r="EGF61" s="393"/>
      <c r="EGG61" s="394"/>
      <c r="EGH61" s="395"/>
      <c r="EGI61" s="389"/>
      <c r="EGJ61" s="390"/>
      <c r="EGK61" s="391"/>
      <c r="EGL61" s="392"/>
      <c r="EGM61" s="393"/>
      <c r="EGN61" s="394"/>
      <c r="EGO61" s="395"/>
      <c r="EGP61" s="389"/>
      <c r="EGQ61" s="390"/>
      <c r="EGR61" s="391"/>
      <c r="EGS61" s="392"/>
      <c r="EGT61" s="393"/>
      <c r="EGU61" s="394"/>
      <c r="EGV61" s="395"/>
      <c r="EGW61" s="389"/>
      <c r="EGX61" s="390"/>
      <c r="EGY61" s="391"/>
      <c r="EGZ61" s="392"/>
      <c r="EHA61" s="393"/>
      <c r="EHB61" s="394"/>
      <c r="EHC61" s="395"/>
      <c r="EHD61" s="389"/>
      <c r="EHE61" s="390"/>
      <c r="EHF61" s="391"/>
      <c r="EHG61" s="392"/>
      <c r="EHH61" s="393"/>
      <c r="EHI61" s="394"/>
      <c r="EHJ61" s="395"/>
      <c r="EHK61" s="389"/>
      <c r="EHL61" s="390"/>
      <c r="EHM61" s="391"/>
      <c r="EHN61" s="392"/>
      <c r="EHO61" s="393"/>
      <c r="EHP61" s="394"/>
      <c r="EHQ61" s="395"/>
      <c r="EHR61" s="389"/>
      <c r="EHS61" s="390"/>
      <c r="EHT61" s="391"/>
      <c r="EHU61" s="392"/>
      <c r="EHV61" s="393"/>
      <c r="EHW61" s="394"/>
      <c r="EHX61" s="395"/>
      <c r="EHY61" s="389"/>
      <c r="EHZ61" s="390"/>
      <c r="EIA61" s="391"/>
      <c r="EIB61" s="392"/>
      <c r="EIC61" s="393"/>
      <c r="EID61" s="394"/>
      <c r="EIE61" s="395"/>
      <c r="EIF61" s="389"/>
      <c r="EIG61" s="390"/>
      <c r="EIH61" s="391"/>
      <c r="EII61" s="392"/>
      <c r="EIJ61" s="393"/>
      <c r="EIK61" s="394"/>
      <c r="EIL61" s="395"/>
      <c r="EIM61" s="389"/>
      <c r="EIN61" s="390"/>
      <c r="EIO61" s="391"/>
      <c r="EIP61" s="392"/>
      <c r="EIQ61" s="393"/>
      <c r="EIR61" s="394"/>
      <c r="EIS61" s="395"/>
      <c r="EIT61" s="389"/>
      <c r="EIU61" s="390"/>
      <c r="EIV61" s="391"/>
      <c r="EIW61" s="392"/>
      <c r="EIX61" s="393"/>
      <c r="EIY61" s="394"/>
      <c r="EIZ61" s="395"/>
      <c r="EJA61" s="389"/>
      <c r="EJB61" s="390"/>
      <c r="EJC61" s="391"/>
      <c r="EJD61" s="392"/>
      <c r="EJE61" s="393"/>
      <c r="EJF61" s="394"/>
      <c r="EJG61" s="395"/>
      <c r="EJH61" s="389"/>
      <c r="EJI61" s="390"/>
      <c r="EJJ61" s="391"/>
      <c r="EJK61" s="392"/>
      <c r="EJL61" s="393"/>
      <c r="EJM61" s="394"/>
      <c r="EJN61" s="395"/>
      <c r="EJO61" s="389"/>
      <c r="EJP61" s="390"/>
      <c r="EJQ61" s="391"/>
      <c r="EJR61" s="392"/>
      <c r="EJS61" s="393"/>
      <c r="EJT61" s="394"/>
      <c r="EJU61" s="395"/>
      <c r="EJV61" s="389"/>
      <c r="EJW61" s="390"/>
      <c r="EJX61" s="391"/>
      <c r="EJY61" s="392"/>
      <c r="EJZ61" s="393"/>
      <c r="EKA61" s="394"/>
      <c r="EKB61" s="395"/>
      <c r="EKC61" s="389"/>
      <c r="EKD61" s="390"/>
      <c r="EKE61" s="391"/>
      <c r="EKF61" s="392"/>
      <c r="EKG61" s="393"/>
      <c r="EKH61" s="394"/>
      <c r="EKI61" s="395"/>
      <c r="EKJ61" s="389"/>
      <c r="EKK61" s="390"/>
      <c r="EKL61" s="391"/>
      <c r="EKM61" s="392"/>
      <c r="EKN61" s="393"/>
      <c r="EKO61" s="394"/>
      <c r="EKP61" s="395"/>
      <c r="EKQ61" s="389"/>
      <c r="EKR61" s="390"/>
      <c r="EKS61" s="391"/>
      <c r="EKT61" s="392"/>
      <c r="EKU61" s="393"/>
      <c r="EKV61" s="394"/>
      <c r="EKW61" s="395"/>
      <c r="EKX61" s="389"/>
      <c r="EKY61" s="390"/>
      <c r="EKZ61" s="391"/>
      <c r="ELA61" s="392"/>
      <c r="ELB61" s="393"/>
      <c r="ELC61" s="394"/>
      <c r="ELD61" s="395"/>
      <c r="ELE61" s="389"/>
      <c r="ELF61" s="390"/>
      <c r="ELG61" s="391"/>
      <c r="ELH61" s="392"/>
      <c r="ELI61" s="393"/>
      <c r="ELJ61" s="394"/>
      <c r="ELK61" s="395"/>
      <c r="ELL61" s="389"/>
      <c r="ELM61" s="390"/>
      <c r="ELN61" s="391"/>
      <c r="ELO61" s="392"/>
      <c r="ELP61" s="393"/>
      <c r="ELQ61" s="394"/>
      <c r="ELR61" s="395"/>
      <c r="ELS61" s="389"/>
      <c r="ELT61" s="390"/>
      <c r="ELU61" s="391"/>
      <c r="ELV61" s="392"/>
      <c r="ELW61" s="393"/>
      <c r="ELX61" s="394"/>
      <c r="ELY61" s="395"/>
      <c r="ELZ61" s="389"/>
      <c r="EMA61" s="390"/>
      <c r="EMB61" s="391"/>
      <c r="EMC61" s="392"/>
      <c r="EMD61" s="393"/>
      <c r="EME61" s="394"/>
      <c r="EMF61" s="395"/>
      <c r="EMG61" s="389"/>
      <c r="EMH61" s="390"/>
      <c r="EMI61" s="391"/>
      <c r="EMJ61" s="392"/>
      <c r="EMK61" s="393"/>
      <c r="EML61" s="394"/>
      <c r="EMM61" s="395"/>
      <c r="EMN61" s="389"/>
      <c r="EMO61" s="390"/>
      <c r="EMP61" s="391"/>
      <c r="EMQ61" s="392"/>
      <c r="EMR61" s="393"/>
      <c r="EMS61" s="394"/>
      <c r="EMT61" s="395"/>
      <c r="EMU61" s="389"/>
      <c r="EMV61" s="390"/>
      <c r="EMW61" s="391"/>
      <c r="EMX61" s="392"/>
      <c r="EMY61" s="393"/>
      <c r="EMZ61" s="394"/>
      <c r="ENA61" s="395"/>
      <c r="ENB61" s="389"/>
      <c r="ENC61" s="390"/>
      <c r="END61" s="391"/>
      <c r="ENE61" s="392"/>
      <c r="ENF61" s="393"/>
      <c r="ENG61" s="394"/>
      <c r="ENH61" s="395"/>
      <c r="ENI61" s="389"/>
      <c r="ENJ61" s="390"/>
      <c r="ENK61" s="391"/>
      <c r="ENL61" s="392"/>
      <c r="ENM61" s="393"/>
      <c r="ENN61" s="394"/>
      <c r="ENO61" s="395"/>
      <c r="ENP61" s="389"/>
      <c r="ENQ61" s="390"/>
      <c r="ENR61" s="391"/>
      <c r="ENS61" s="392"/>
      <c r="ENT61" s="393"/>
      <c r="ENU61" s="394"/>
      <c r="ENV61" s="395"/>
      <c r="ENW61" s="389"/>
      <c r="ENX61" s="390"/>
      <c r="ENY61" s="391"/>
      <c r="ENZ61" s="392"/>
      <c r="EOA61" s="393"/>
      <c r="EOB61" s="394"/>
      <c r="EOC61" s="395"/>
      <c r="EOD61" s="389"/>
      <c r="EOE61" s="390"/>
      <c r="EOF61" s="391"/>
      <c r="EOG61" s="392"/>
      <c r="EOH61" s="393"/>
      <c r="EOI61" s="394"/>
      <c r="EOJ61" s="395"/>
      <c r="EOK61" s="389"/>
      <c r="EOL61" s="390"/>
      <c r="EOM61" s="391"/>
      <c r="EON61" s="392"/>
      <c r="EOO61" s="393"/>
      <c r="EOP61" s="394"/>
      <c r="EOQ61" s="395"/>
      <c r="EOR61" s="389"/>
      <c r="EOS61" s="390"/>
      <c r="EOT61" s="391"/>
      <c r="EOU61" s="392"/>
      <c r="EOV61" s="393"/>
      <c r="EOW61" s="394"/>
      <c r="EOX61" s="395"/>
      <c r="EOY61" s="389"/>
      <c r="EOZ61" s="390"/>
      <c r="EPA61" s="391"/>
      <c r="EPB61" s="392"/>
      <c r="EPC61" s="393"/>
      <c r="EPD61" s="394"/>
      <c r="EPE61" s="395"/>
      <c r="EPF61" s="389"/>
      <c r="EPG61" s="390"/>
      <c r="EPH61" s="391"/>
      <c r="EPI61" s="392"/>
      <c r="EPJ61" s="393"/>
      <c r="EPK61" s="394"/>
      <c r="EPL61" s="395"/>
      <c r="EPM61" s="389"/>
      <c r="EPN61" s="390"/>
      <c r="EPO61" s="391"/>
      <c r="EPP61" s="392"/>
      <c r="EPQ61" s="393"/>
      <c r="EPR61" s="394"/>
      <c r="EPS61" s="395"/>
      <c r="EPT61" s="389"/>
      <c r="EPU61" s="390"/>
      <c r="EPV61" s="391"/>
      <c r="EPW61" s="392"/>
      <c r="EPX61" s="393"/>
      <c r="EPY61" s="394"/>
      <c r="EPZ61" s="395"/>
      <c r="EQA61" s="389"/>
      <c r="EQB61" s="390"/>
      <c r="EQC61" s="391"/>
      <c r="EQD61" s="392"/>
      <c r="EQE61" s="393"/>
      <c r="EQF61" s="394"/>
      <c r="EQG61" s="395"/>
      <c r="EQH61" s="389"/>
      <c r="EQI61" s="390"/>
      <c r="EQJ61" s="391"/>
      <c r="EQK61" s="392"/>
      <c r="EQL61" s="393"/>
      <c r="EQM61" s="394"/>
      <c r="EQN61" s="395"/>
      <c r="EQO61" s="389"/>
      <c r="EQP61" s="390"/>
      <c r="EQQ61" s="391"/>
      <c r="EQR61" s="392"/>
      <c r="EQS61" s="393"/>
      <c r="EQT61" s="394"/>
      <c r="EQU61" s="395"/>
      <c r="EQV61" s="389"/>
      <c r="EQW61" s="390"/>
      <c r="EQX61" s="391"/>
      <c r="EQY61" s="392"/>
      <c r="EQZ61" s="393"/>
      <c r="ERA61" s="394"/>
      <c r="ERB61" s="395"/>
      <c r="ERC61" s="389"/>
      <c r="ERD61" s="390"/>
      <c r="ERE61" s="391"/>
      <c r="ERF61" s="392"/>
      <c r="ERG61" s="393"/>
      <c r="ERH61" s="394"/>
      <c r="ERI61" s="395"/>
      <c r="ERJ61" s="389"/>
      <c r="ERK61" s="390"/>
      <c r="ERL61" s="391"/>
      <c r="ERM61" s="392"/>
      <c r="ERN61" s="393"/>
      <c r="ERO61" s="394"/>
      <c r="ERP61" s="395"/>
      <c r="ERQ61" s="389"/>
      <c r="ERR61" s="390"/>
      <c r="ERS61" s="391"/>
      <c r="ERT61" s="392"/>
      <c r="ERU61" s="393"/>
      <c r="ERV61" s="394"/>
      <c r="ERW61" s="395"/>
      <c r="ERX61" s="389"/>
      <c r="ERY61" s="390"/>
      <c r="ERZ61" s="391"/>
      <c r="ESA61" s="392"/>
      <c r="ESB61" s="393"/>
      <c r="ESC61" s="394"/>
      <c r="ESD61" s="395"/>
      <c r="ESE61" s="389"/>
      <c r="ESF61" s="390"/>
      <c r="ESG61" s="391"/>
      <c r="ESH61" s="392"/>
      <c r="ESI61" s="393"/>
      <c r="ESJ61" s="394"/>
      <c r="ESK61" s="395"/>
      <c r="ESL61" s="389"/>
      <c r="ESM61" s="390"/>
      <c r="ESN61" s="391"/>
      <c r="ESO61" s="392"/>
      <c r="ESP61" s="393"/>
      <c r="ESQ61" s="394"/>
      <c r="ESR61" s="395"/>
      <c r="ESS61" s="389"/>
      <c r="EST61" s="390"/>
      <c r="ESU61" s="391"/>
      <c r="ESV61" s="392"/>
      <c r="ESW61" s="393"/>
      <c r="ESX61" s="394"/>
      <c r="ESY61" s="395"/>
      <c r="ESZ61" s="389"/>
      <c r="ETA61" s="390"/>
      <c r="ETB61" s="391"/>
      <c r="ETC61" s="392"/>
      <c r="ETD61" s="393"/>
      <c r="ETE61" s="394"/>
      <c r="ETF61" s="395"/>
      <c r="ETG61" s="389"/>
      <c r="ETH61" s="390"/>
      <c r="ETI61" s="391"/>
      <c r="ETJ61" s="392"/>
      <c r="ETK61" s="393"/>
      <c r="ETL61" s="394"/>
      <c r="ETM61" s="395"/>
      <c r="ETN61" s="389"/>
      <c r="ETO61" s="390"/>
      <c r="ETP61" s="391"/>
      <c r="ETQ61" s="392"/>
      <c r="ETR61" s="393"/>
      <c r="ETS61" s="394"/>
      <c r="ETT61" s="395"/>
      <c r="ETU61" s="389"/>
      <c r="ETV61" s="390"/>
      <c r="ETW61" s="391"/>
      <c r="ETX61" s="392"/>
      <c r="ETY61" s="393"/>
      <c r="ETZ61" s="394"/>
      <c r="EUA61" s="395"/>
      <c r="EUB61" s="389"/>
      <c r="EUC61" s="390"/>
      <c r="EUD61" s="391"/>
      <c r="EUE61" s="392"/>
      <c r="EUF61" s="393"/>
      <c r="EUG61" s="394"/>
      <c r="EUH61" s="395"/>
      <c r="EUI61" s="389"/>
      <c r="EUJ61" s="390"/>
      <c r="EUK61" s="391"/>
      <c r="EUL61" s="392"/>
      <c r="EUM61" s="393"/>
      <c r="EUN61" s="394"/>
      <c r="EUO61" s="395"/>
      <c r="EUP61" s="389"/>
      <c r="EUQ61" s="390"/>
      <c r="EUR61" s="391"/>
      <c r="EUS61" s="392"/>
      <c r="EUT61" s="393"/>
      <c r="EUU61" s="394"/>
      <c r="EUV61" s="395"/>
      <c r="EUW61" s="389"/>
      <c r="EUX61" s="390"/>
      <c r="EUY61" s="391"/>
      <c r="EUZ61" s="392"/>
      <c r="EVA61" s="393"/>
      <c r="EVB61" s="394"/>
      <c r="EVC61" s="395"/>
      <c r="EVD61" s="389"/>
      <c r="EVE61" s="390"/>
      <c r="EVF61" s="391"/>
      <c r="EVG61" s="392"/>
      <c r="EVH61" s="393"/>
      <c r="EVI61" s="394"/>
      <c r="EVJ61" s="395"/>
      <c r="EVK61" s="389"/>
      <c r="EVL61" s="390"/>
      <c r="EVM61" s="391"/>
      <c r="EVN61" s="392"/>
      <c r="EVO61" s="393"/>
      <c r="EVP61" s="394"/>
      <c r="EVQ61" s="395"/>
      <c r="EVR61" s="389"/>
      <c r="EVS61" s="390"/>
      <c r="EVT61" s="391"/>
      <c r="EVU61" s="392"/>
      <c r="EVV61" s="393"/>
      <c r="EVW61" s="394"/>
      <c r="EVX61" s="395"/>
      <c r="EVY61" s="389"/>
      <c r="EVZ61" s="390"/>
      <c r="EWA61" s="391"/>
      <c r="EWB61" s="392"/>
      <c r="EWC61" s="393"/>
      <c r="EWD61" s="394"/>
      <c r="EWE61" s="395"/>
      <c r="EWF61" s="389"/>
      <c r="EWG61" s="390"/>
      <c r="EWH61" s="391"/>
      <c r="EWI61" s="392"/>
      <c r="EWJ61" s="393"/>
      <c r="EWK61" s="394"/>
      <c r="EWL61" s="395"/>
      <c r="EWM61" s="389"/>
      <c r="EWN61" s="390"/>
      <c r="EWO61" s="391"/>
      <c r="EWP61" s="392"/>
      <c r="EWQ61" s="393"/>
      <c r="EWR61" s="394"/>
      <c r="EWS61" s="395"/>
      <c r="EWT61" s="389"/>
      <c r="EWU61" s="390"/>
      <c r="EWV61" s="391"/>
      <c r="EWW61" s="392"/>
      <c r="EWX61" s="393"/>
      <c r="EWY61" s="394"/>
      <c r="EWZ61" s="395"/>
      <c r="EXA61" s="389"/>
      <c r="EXB61" s="390"/>
      <c r="EXC61" s="391"/>
      <c r="EXD61" s="392"/>
      <c r="EXE61" s="393"/>
      <c r="EXF61" s="394"/>
      <c r="EXG61" s="395"/>
      <c r="EXH61" s="389"/>
      <c r="EXI61" s="390"/>
      <c r="EXJ61" s="391"/>
      <c r="EXK61" s="392"/>
      <c r="EXL61" s="393"/>
      <c r="EXM61" s="394"/>
      <c r="EXN61" s="395"/>
      <c r="EXO61" s="389"/>
      <c r="EXP61" s="390"/>
      <c r="EXQ61" s="391"/>
      <c r="EXR61" s="392"/>
      <c r="EXS61" s="393"/>
      <c r="EXT61" s="394"/>
      <c r="EXU61" s="395"/>
      <c r="EXV61" s="389"/>
      <c r="EXW61" s="390"/>
      <c r="EXX61" s="391"/>
      <c r="EXY61" s="392"/>
      <c r="EXZ61" s="393"/>
      <c r="EYA61" s="394"/>
      <c r="EYB61" s="395"/>
      <c r="EYC61" s="389"/>
      <c r="EYD61" s="390"/>
      <c r="EYE61" s="391"/>
      <c r="EYF61" s="392"/>
      <c r="EYG61" s="393"/>
      <c r="EYH61" s="394"/>
      <c r="EYI61" s="395"/>
      <c r="EYJ61" s="389"/>
      <c r="EYK61" s="390"/>
      <c r="EYL61" s="391"/>
      <c r="EYM61" s="392"/>
      <c r="EYN61" s="393"/>
      <c r="EYO61" s="394"/>
      <c r="EYP61" s="395"/>
      <c r="EYQ61" s="389"/>
      <c r="EYR61" s="390"/>
      <c r="EYS61" s="391"/>
      <c r="EYT61" s="392"/>
      <c r="EYU61" s="393"/>
      <c r="EYV61" s="394"/>
      <c r="EYW61" s="395"/>
      <c r="EYX61" s="389"/>
      <c r="EYY61" s="390"/>
      <c r="EYZ61" s="391"/>
      <c r="EZA61" s="392"/>
      <c r="EZB61" s="393"/>
      <c r="EZC61" s="394"/>
      <c r="EZD61" s="395"/>
      <c r="EZE61" s="389"/>
      <c r="EZF61" s="390"/>
      <c r="EZG61" s="391"/>
      <c r="EZH61" s="392"/>
      <c r="EZI61" s="393"/>
      <c r="EZJ61" s="394"/>
      <c r="EZK61" s="395"/>
      <c r="EZL61" s="389"/>
      <c r="EZM61" s="390"/>
      <c r="EZN61" s="391"/>
      <c r="EZO61" s="392"/>
      <c r="EZP61" s="393"/>
      <c r="EZQ61" s="394"/>
      <c r="EZR61" s="395"/>
      <c r="EZS61" s="389"/>
      <c r="EZT61" s="390"/>
      <c r="EZU61" s="391"/>
      <c r="EZV61" s="392"/>
      <c r="EZW61" s="393"/>
      <c r="EZX61" s="394"/>
      <c r="EZY61" s="395"/>
      <c r="EZZ61" s="389"/>
      <c r="FAA61" s="390"/>
      <c r="FAB61" s="391"/>
      <c r="FAC61" s="392"/>
      <c r="FAD61" s="393"/>
      <c r="FAE61" s="394"/>
      <c r="FAF61" s="395"/>
      <c r="FAG61" s="389"/>
      <c r="FAH61" s="390"/>
      <c r="FAI61" s="391"/>
      <c r="FAJ61" s="392"/>
      <c r="FAK61" s="393"/>
      <c r="FAL61" s="394"/>
      <c r="FAM61" s="395"/>
      <c r="FAN61" s="389"/>
      <c r="FAO61" s="390"/>
      <c r="FAP61" s="391"/>
      <c r="FAQ61" s="392"/>
      <c r="FAR61" s="393"/>
      <c r="FAS61" s="394"/>
      <c r="FAT61" s="395"/>
      <c r="FAU61" s="389"/>
      <c r="FAV61" s="390"/>
      <c r="FAW61" s="391"/>
      <c r="FAX61" s="392"/>
      <c r="FAY61" s="393"/>
      <c r="FAZ61" s="394"/>
      <c r="FBA61" s="395"/>
      <c r="FBB61" s="389"/>
      <c r="FBC61" s="390"/>
      <c r="FBD61" s="391"/>
      <c r="FBE61" s="392"/>
      <c r="FBF61" s="393"/>
      <c r="FBG61" s="394"/>
      <c r="FBH61" s="395"/>
      <c r="FBI61" s="389"/>
      <c r="FBJ61" s="390"/>
      <c r="FBK61" s="391"/>
      <c r="FBL61" s="392"/>
      <c r="FBM61" s="393"/>
      <c r="FBN61" s="394"/>
      <c r="FBO61" s="395"/>
      <c r="FBP61" s="389"/>
      <c r="FBQ61" s="390"/>
      <c r="FBR61" s="391"/>
      <c r="FBS61" s="392"/>
      <c r="FBT61" s="393"/>
      <c r="FBU61" s="394"/>
      <c r="FBV61" s="395"/>
      <c r="FBW61" s="389"/>
      <c r="FBX61" s="390"/>
      <c r="FBY61" s="391"/>
      <c r="FBZ61" s="392"/>
      <c r="FCA61" s="393"/>
      <c r="FCB61" s="394"/>
      <c r="FCC61" s="395"/>
      <c r="FCD61" s="389"/>
      <c r="FCE61" s="390"/>
      <c r="FCF61" s="391"/>
      <c r="FCG61" s="392"/>
      <c r="FCH61" s="393"/>
      <c r="FCI61" s="394"/>
      <c r="FCJ61" s="395"/>
      <c r="FCK61" s="389"/>
      <c r="FCL61" s="390"/>
      <c r="FCM61" s="391"/>
      <c r="FCN61" s="392"/>
      <c r="FCO61" s="393"/>
      <c r="FCP61" s="394"/>
      <c r="FCQ61" s="395"/>
      <c r="FCR61" s="389"/>
      <c r="FCS61" s="390"/>
      <c r="FCT61" s="391"/>
      <c r="FCU61" s="392"/>
      <c r="FCV61" s="393"/>
      <c r="FCW61" s="394"/>
      <c r="FCX61" s="395"/>
      <c r="FCY61" s="389"/>
      <c r="FCZ61" s="390"/>
      <c r="FDA61" s="391"/>
      <c r="FDB61" s="392"/>
      <c r="FDC61" s="393"/>
      <c r="FDD61" s="394"/>
      <c r="FDE61" s="395"/>
      <c r="FDF61" s="389"/>
      <c r="FDG61" s="390"/>
      <c r="FDH61" s="391"/>
      <c r="FDI61" s="392"/>
      <c r="FDJ61" s="393"/>
      <c r="FDK61" s="394"/>
      <c r="FDL61" s="395"/>
      <c r="FDM61" s="389"/>
      <c r="FDN61" s="390"/>
      <c r="FDO61" s="391"/>
      <c r="FDP61" s="392"/>
      <c r="FDQ61" s="393"/>
      <c r="FDR61" s="394"/>
      <c r="FDS61" s="395"/>
      <c r="FDT61" s="389"/>
      <c r="FDU61" s="390"/>
      <c r="FDV61" s="391"/>
      <c r="FDW61" s="392"/>
      <c r="FDX61" s="393"/>
      <c r="FDY61" s="394"/>
      <c r="FDZ61" s="395"/>
      <c r="FEA61" s="389"/>
      <c r="FEB61" s="390"/>
      <c r="FEC61" s="391"/>
      <c r="FED61" s="392"/>
      <c r="FEE61" s="393"/>
      <c r="FEF61" s="394"/>
      <c r="FEG61" s="395"/>
      <c r="FEH61" s="389"/>
      <c r="FEI61" s="390"/>
      <c r="FEJ61" s="391"/>
      <c r="FEK61" s="392"/>
      <c r="FEL61" s="393"/>
      <c r="FEM61" s="394"/>
      <c r="FEN61" s="395"/>
      <c r="FEO61" s="389"/>
      <c r="FEP61" s="390"/>
      <c r="FEQ61" s="391"/>
      <c r="FER61" s="392"/>
      <c r="FES61" s="393"/>
      <c r="FET61" s="394"/>
      <c r="FEU61" s="395"/>
      <c r="FEV61" s="389"/>
      <c r="FEW61" s="390"/>
      <c r="FEX61" s="391"/>
      <c r="FEY61" s="392"/>
      <c r="FEZ61" s="393"/>
      <c r="FFA61" s="394"/>
      <c r="FFB61" s="395"/>
      <c r="FFC61" s="389"/>
      <c r="FFD61" s="390"/>
      <c r="FFE61" s="391"/>
      <c r="FFF61" s="392"/>
      <c r="FFG61" s="393"/>
      <c r="FFH61" s="394"/>
      <c r="FFI61" s="395"/>
      <c r="FFJ61" s="389"/>
      <c r="FFK61" s="390"/>
      <c r="FFL61" s="391"/>
      <c r="FFM61" s="392"/>
      <c r="FFN61" s="393"/>
      <c r="FFO61" s="394"/>
      <c r="FFP61" s="395"/>
      <c r="FFQ61" s="389"/>
      <c r="FFR61" s="390"/>
      <c r="FFS61" s="391"/>
      <c r="FFT61" s="392"/>
      <c r="FFU61" s="393"/>
      <c r="FFV61" s="394"/>
      <c r="FFW61" s="395"/>
      <c r="FFX61" s="389"/>
      <c r="FFY61" s="390"/>
      <c r="FFZ61" s="391"/>
      <c r="FGA61" s="392"/>
      <c r="FGB61" s="393"/>
      <c r="FGC61" s="394"/>
      <c r="FGD61" s="395"/>
      <c r="FGE61" s="389"/>
      <c r="FGF61" s="390"/>
      <c r="FGG61" s="391"/>
      <c r="FGH61" s="392"/>
      <c r="FGI61" s="393"/>
      <c r="FGJ61" s="394"/>
      <c r="FGK61" s="395"/>
      <c r="FGL61" s="389"/>
      <c r="FGM61" s="390"/>
      <c r="FGN61" s="391"/>
      <c r="FGO61" s="392"/>
      <c r="FGP61" s="393"/>
      <c r="FGQ61" s="394"/>
      <c r="FGR61" s="395"/>
      <c r="FGS61" s="389"/>
      <c r="FGT61" s="390"/>
      <c r="FGU61" s="391"/>
      <c r="FGV61" s="392"/>
      <c r="FGW61" s="393"/>
      <c r="FGX61" s="394"/>
      <c r="FGY61" s="395"/>
      <c r="FGZ61" s="389"/>
      <c r="FHA61" s="390"/>
      <c r="FHB61" s="391"/>
      <c r="FHC61" s="392"/>
      <c r="FHD61" s="393"/>
      <c r="FHE61" s="394"/>
      <c r="FHF61" s="395"/>
      <c r="FHG61" s="389"/>
      <c r="FHH61" s="390"/>
      <c r="FHI61" s="391"/>
      <c r="FHJ61" s="392"/>
      <c r="FHK61" s="393"/>
      <c r="FHL61" s="394"/>
      <c r="FHM61" s="395"/>
      <c r="FHN61" s="389"/>
      <c r="FHO61" s="390"/>
      <c r="FHP61" s="391"/>
      <c r="FHQ61" s="392"/>
      <c r="FHR61" s="393"/>
      <c r="FHS61" s="394"/>
      <c r="FHT61" s="395"/>
      <c r="FHU61" s="389"/>
      <c r="FHV61" s="390"/>
      <c r="FHW61" s="391"/>
      <c r="FHX61" s="392"/>
      <c r="FHY61" s="393"/>
      <c r="FHZ61" s="394"/>
      <c r="FIA61" s="395"/>
      <c r="FIB61" s="389"/>
      <c r="FIC61" s="390"/>
      <c r="FID61" s="391"/>
      <c r="FIE61" s="392"/>
      <c r="FIF61" s="393"/>
      <c r="FIG61" s="394"/>
      <c r="FIH61" s="395"/>
      <c r="FII61" s="389"/>
      <c r="FIJ61" s="390"/>
      <c r="FIK61" s="391"/>
      <c r="FIL61" s="392"/>
      <c r="FIM61" s="393"/>
      <c r="FIN61" s="394"/>
      <c r="FIO61" s="395"/>
      <c r="FIP61" s="389"/>
      <c r="FIQ61" s="390"/>
      <c r="FIR61" s="391"/>
      <c r="FIS61" s="392"/>
      <c r="FIT61" s="393"/>
      <c r="FIU61" s="394"/>
      <c r="FIV61" s="395"/>
      <c r="FIW61" s="389"/>
      <c r="FIX61" s="390"/>
      <c r="FIY61" s="391"/>
      <c r="FIZ61" s="392"/>
      <c r="FJA61" s="393"/>
      <c r="FJB61" s="394"/>
      <c r="FJC61" s="395"/>
      <c r="FJD61" s="389"/>
      <c r="FJE61" s="390"/>
      <c r="FJF61" s="391"/>
      <c r="FJG61" s="392"/>
      <c r="FJH61" s="393"/>
      <c r="FJI61" s="394"/>
      <c r="FJJ61" s="395"/>
      <c r="FJK61" s="389"/>
      <c r="FJL61" s="390"/>
      <c r="FJM61" s="391"/>
      <c r="FJN61" s="392"/>
      <c r="FJO61" s="393"/>
      <c r="FJP61" s="394"/>
      <c r="FJQ61" s="395"/>
      <c r="FJR61" s="389"/>
      <c r="FJS61" s="390"/>
      <c r="FJT61" s="391"/>
      <c r="FJU61" s="392"/>
      <c r="FJV61" s="393"/>
      <c r="FJW61" s="394"/>
      <c r="FJX61" s="395"/>
      <c r="FJY61" s="389"/>
      <c r="FJZ61" s="390"/>
      <c r="FKA61" s="391"/>
      <c r="FKB61" s="392"/>
      <c r="FKC61" s="393"/>
      <c r="FKD61" s="394"/>
      <c r="FKE61" s="395"/>
      <c r="FKF61" s="389"/>
      <c r="FKG61" s="390"/>
      <c r="FKH61" s="391"/>
      <c r="FKI61" s="392"/>
      <c r="FKJ61" s="393"/>
      <c r="FKK61" s="394"/>
      <c r="FKL61" s="395"/>
      <c r="FKM61" s="389"/>
      <c r="FKN61" s="390"/>
      <c r="FKO61" s="391"/>
      <c r="FKP61" s="392"/>
      <c r="FKQ61" s="393"/>
      <c r="FKR61" s="394"/>
      <c r="FKS61" s="395"/>
      <c r="FKT61" s="389"/>
      <c r="FKU61" s="390"/>
      <c r="FKV61" s="391"/>
      <c r="FKW61" s="392"/>
      <c r="FKX61" s="393"/>
      <c r="FKY61" s="394"/>
      <c r="FKZ61" s="395"/>
      <c r="FLA61" s="389"/>
      <c r="FLB61" s="390"/>
      <c r="FLC61" s="391"/>
      <c r="FLD61" s="392"/>
      <c r="FLE61" s="393"/>
      <c r="FLF61" s="394"/>
      <c r="FLG61" s="395"/>
      <c r="FLH61" s="389"/>
      <c r="FLI61" s="390"/>
      <c r="FLJ61" s="391"/>
      <c r="FLK61" s="392"/>
      <c r="FLL61" s="393"/>
      <c r="FLM61" s="394"/>
      <c r="FLN61" s="395"/>
      <c r="FLO61" s="389"/>
      <c r="FLP61" s="390"/>
      <c r="FLQ61" s="391"/>
      <c r="FLR61" s="392"/>
      <c r="FLS61" s="393"/>
      <c r="FLT61" s="394"/>
      <c r="FLU61" s="395"/>
      <c r="FLV61" s="389"/>
      <c r="FLW61" s="390"/>
      <c r="FLX61" s="391"/>
      <c r="FLY61" s="392"/>
      <c r="FLZ61" s="393"/>
      <c r="FMA61" s="394"/>
      <c r="FMB61" s="395"/>
      <c r="FMC61" s="389"/>
      <c r="FMD61" s="390"/>
      <c r="FME61" s="391"/>
      <c r="FMF61" s="392"/>
      <c r="FMG61" s="393"/>
      <c r="FMH61" s="394"/>
      <c r="FMI61" s="395"/>
      <c r="FMJ61" s="389"/>
      <c r="FMK61" s="390"/>
      <c r="FML61" s="391"/>
      <c r="FMM61" s="392"/>
      <c r="FMN61" s="393"/>
      <c r="FMO61" s="394"/>
      <c r="FMP61" s="395"/>
      <c r="FMQ61" s="389"/>
      <c r="FMR61" s="390"/>
      <c r="FMS61" s="391"/>
      <c r="FMT61" s="392"/>
      <c r="FMU61" s="393"/>
      <c r="FMV61" s="394"/>
      <c r="FMW61" s="395"/>
      <c r="FMX61" s="389"/>
      <c r="FMY61" s="390"/>
      <c r="FMZ61" s="391"/>
      <c r="FNA61" s="392"/>
      <c r="FNB61" s="393"/>
      <c r="FNC61" s="394"/>
      <c r="FND61" s="395"/>
      <c r="FNE61" s="389"/>
      <c r="FNF61" s="390"/>
      <c r="FNG61" s="391"/>
      <c r="FNH61" s="392"/>
      <c r="FNI61" s="393"/>
      <c r="FNJ61" s="394"/>
      <c r="FNK61" s="395"/>
      <c r="FNL61" s="389"/>
      <c r="FNM61" s="390"/>
      <c r="FNN61" s="391"/>
      <c r="FNO61" s="392"/>
      <c r="FNP61" s="393"/>
      <c r="FNQ61" s="394"/>
      <c r="FNR61" s="395"/>
      <c r="FNS61" s="389"/>
      <c r="FNT61" s="390"/>
      <c r="FNU61" s="391"/>
      <c r="FNV61" s="392"/>
      <c r="FNW61" s="393"/>
      <c r="FNX61" s="394"/>
      <c r="FNY61" s="395"/>
      <c r="FNZ61" s="389"/>
      <c r="FOA61" s="390"/>
      <c r="FOB61" s="391"/>
      <c r="FOC61" s="392"/>
      <c r="FOD61" s="393"/>
      <c r="FOE61" s="394"/>
      <c r="FOF61" s="395"/>
      <c r="FOG61" s="389"/>
      <c r="FOH61" s="390"/>
      <c r="FOI61" s="391"/>
      <c r="FOJ61" s="392"/>
      <c r="FOK61" s="393"/>
      <c r="FOL61" s="394"/>
      <c r="FOM61" s="395"/>
      <c r="FON61" s="389"/>
      <c r="FOO61" s="390"/>
      <c r="FOP61" s="391"/>
      <c r="FOQ61" s="392"/>
      <c r="FOR61" s="393"/>
      <c r="FOS61" s="394"/>
      <c r="FOT61" s="395"/>
      <c r="FOU61" s="389"/>
      <c r="FOV61" s="390"/>
      <c r="FOW61" s="391"/>
      <c r="FOX61" s="392"/>
      <c r="FOY61" s="393"/>
      <c r="FOZ61" s="394"/>
      <c r="FPA61" s="395"/>
      <c r="FPB61" s="389"/>
      <c r="FPC61" s="390"/>
      <c r="FPD61" s="391"/>
      <c r="FPE61" s="392"/>
      <c r="FPF61" s="393"/>
      <c r="FPG61" s="394"/>
      <c r="FPH61" s="395"/>
      <c r="FPI61" s="389"/>
      <c r="FPJ61" s="390"/>
      <c r="FPK61" s="391"/>
      <c r="FPL61" s="392"/>
      <c r="FPM61" s="393"/>
      <c r="FPN61" s="394"/>
      <c r="FPO61" s="395"/>
      <c r="FPP61" s="389"/>
      <c r="FPQ61" s="390"/>
      <c r="FPR61" s="391"/>
      <c r="FPS61" s="392"/>
      <c r="FPT61" s="393"/>
      <c r="FPU61" s="394"/>
      <c r="FPV61" s="395"/>
      <c r="FPW61" s="389"/>
      <c r="FPX61" s="390"/>
      <c r="FPY61" s="391"/>
      <c r="FPZ61" s="392"/>
      <c r="FQA61" s="393"/>
      <c r="FQB61" s="394"/>
      <c r="FQC61" s="395"/>
      <c r="FQD61" s="389"/>
      <c r="FQE61" s="390"/>
      <c r="FQF61" s="391"/>
      <c r="FQG61" s="392"/>
      <c r="FQH61" s="393"/>
      <c r="FQI61" s="394"/>
      <c r="FQJ61" s="395"/>
      <c r="FQK61" s="389"/>
      <c r="FQL61" s="390"/>
      <c r="FQM61" s="391"/>
      <c r="FQN61" s="392"/>
      <c r="FQO61" s="393"/>
      <c r="FQP61" s="394"/>
      <c r="FQQ61" s="395"/>
      <c r="FQR61" s="389"/>
      <c r="FQS61" s="390"/>
      <c r="FQT61" s="391"/>
      <c r="FQU61" s="392"/>
      <c r="FQV61" s="393"/>
      <c r="FQW61" s="394"/>
      <c r="FQX61" s="395"/>
      <c r="FQY61" s="389"/>
      <c r="FQZ61" s="390"/>
      <c r="FRA61" s="391"/>
      <c r="FRB61" s="392"/>
      <c r="FRC61" s="393"/>
      <c r="FRD61" s="394"/>
      <c r="FRE61" s="395"/>
      <c r="FRF61" s="389"/>
      <c r="FRG61" s="390"/>
      <c r="FRH61" s="391"/>
      <c r="FRI61" s="392"/>
      <c r="FRJ61" s="393"/>
      <c r="FRK61" s="394"/>
      <c r="FRL61" s="395"/>
      <c r="FRM61" s="389"/>
      <c r="FRN61" s="390"/>
      <c r="FRO61" s="391"/>
      <c r="FRP61" s="392"/>
      <c r="FRQ61" s="393"/>
      <c r="FRR61" s="394"/>
      <c r="FRS61" s="395"/>
      <c r="FRT61" s="389"/>
      <c r="FRU61" s="390"/>
      <c r="FRV61" s="391"/>
      <c r="FRW61" s="392"/>
      <c r="FRX61" s="393"/>
      <c r="FRY61" s="394"/>
      <c r="FRZ61" s="395"/>
      <c r="FSA61" s="389"/>
      <c r="FSB61" s="390"/>
      <c r="FSC61" s="391"/>
      <c r="FSD61" s="392"/>
      <c r="FSE61" s="393"/>
      <c r="FSF61" s="394"/>
      <c r="FSG61" s="395"/>
      <c r="FSH61" s="389"/>
      <c r="FSI61" s="390"/>
      <c r="FSJ61" s="391"/>
      <c r="FSK61" s="392"/>
      <c r="FSL61" s="393"/>
      <c r="FSM61" s="394"/>
      <c r="FSN61" s="395"/>
      <c r="FSO61" s="389"/>
      <c r="FSP61" s="390"/>
      <c r="FSQ61" s="391"/>
      <c r="FSR61" s="392"/>
      <c r="FSS61" s="393"/>
      <c r="FST61" s="394"/>
      <c r="FSU61" s="395"/>
      <c r="FSV61" s="389"/>
      <c r="FSW61" s="390"/>
      <c r="FSX61" s="391"/>
      <c r="FSY61" s="392"/>
      <c r="FSZ61" s="393"/>
      <c r="FTA61" s="394"/>
      <c r="FTB61" s="395"/>
      <c r="FTC61" s="389"/>
      <c r="FTD61" s="390"/>
      <c r="FTE61" s="391"/>
      <c r="FTF61" s="392"/>
      <c r="FTG61" s="393"/>
      <c r="FTH61" s="394"/>
      <c r="FTI61" s="395"/>
      <c r="FTJ61" s="389"/>
      <c r="FTK61" s="390"/>
      <c r="FTL61" s="391"/>
      <c r="FTM61" s="392"/>
      <c r="FTN61" s="393"/>
      <c r="FTO61" s="394"/>
      <c r="FTP61" s="395"/>
      <c r="FTQ61" s="389"/>
      <c r="FTR61" s="390"/>
      <c r="FTS61" s="391"/>
      <c r="FTT61" s="392"/>
      <c r="FTU61" s="393"/>
      <c r="FTV61" s="394"/>
      <c r="FTW61" s="395"/>
      <c r="FTX61" s="389"/>
      <c r="FTY61" s="390"/>
      <c r="FTZ61" s="391"/>
      <c r="FUA61" s="392"/>
      <c r="FUB61" s="393"/>
      <c r="FUC61" s="394"/>
      <c r="FUD61" s="395"/>
      <c r="FUE61" s="389"/>
      <c r="FUF61" s="390"/>
      <c r="FUG61" s="391"/>
      <c r="FUH61" s="392"/>
      <c r="FUI61" s="393"/>
      <c r="FUJ61" s="394"/>
      <c r="FUK61" s="395"/>
      <c r="FUL61" s="389"/>
      <c r="FUM61" s="390"/>
      <c r="FUN61" s="391"/>
      <c r="FUO61" s="392"/>
      <c r="FUP61" s="393"/>
      <c r="FUQ61" s="394"/>
      <c r="FUR61" s="395"/>
      <c r="FUS61" s="389"/>
      <c r="FUT61" s="390"/>
      <c r="FUU61" s="391"/>
      <c r="FUV61" s="392"/>
      <c r="FUW61" s="393"/>
      <c r="FUX61" s="394"/>
      <c r="FUY61" s="395"/>
      <c r="FUZ61" s="389"/>
      <c r="FVA61" s="390"/>
      <c r="FVB61" s="391"/>
      <c r="FVC61" s="392"/>
      <c r="FVD61" s="393"/>
      <c r="FVE61" s="394"/>
      <c r="FVF61" s="395"/>
      <c r="FVG61" s="389"/>
      <c r="FVH61" s="390"/>
      <c r="FVI61" s="391"/>
      <c r="FVJ61" s="392"/>
      <c r="FVK61" s="393"/>
      <c r="FVL61" s="394"/>
      <c r="FVM61" s="395"/>
      <c r="FVN61" s="389"/>
      <c r="FVO61" s="390"/>
      <c r="FVP61" s="391"/>
      <c r="FVQ61" s="392"/>
      <c r="FVR61" s="393"/>
      <c r="FVS61" s="394"/>
      <c r="FVT61" s="395"/>
      <c r="FVU61" s="389"/>
      <c r="FVV61" s="390"/>
      <c r="FVW61" s="391"/>
      <c r="FVX61" s="392"/>
      <c r="FVY61" s="393"/>
      <c r="FVZ61" s="394"/>
      <c r="FWA61" s="395"/>
      <c r="FWB61" s="389"/>
      <c r="FWC61" s="390"/>
      <c r="FWD61" s="391"/>
      <c r="FWE61" s="392"/>
      <c r="FWF61" s="393"/>
      <c r="FWG61" s="394"/>
      <c r="FWH61" s="395"/>
      <c r="FWI61" s="389"/>
      <c r="FWJ61" s="390"/>
      <c r="FWK61" s="391"/>
      <c r="FWL61" s="392"/>
      <c r="FWM61" s="393"/>
      <c r="FWN61" s="394"/>
      <c r="FWO61" s="395"/>
      <c r="FWP61" s="389"/>
      <c r="FWQ61" s="390"/>
      <c r="FWR61" s="391"/>
      <c r="FWS61" s="392"/>
      <c r="FWT61" s="393"/>
      <c r="FWU61" s="394"/>
      <c r="FWV61" s="395"/>
      <c r="FWW61" s="389"/>
      <c r="FWX61" s="390"/>
      <c r="FWY61" s="391"/>
      <c r="FWZ61" s="392"/>
      <c r="FXA61" s="393"/>
      <c r="FXB61" s="394"/>
      <c r="FXC61" s="395"/>
      <c r="FXD61" s="389"/>
      <c r="FXE61" s="390"/>
      <c r="FXF61" s="391"/>
      <c r="FXG61" s="392"/>
      <c r="FXH61" s="393"/>
      <c r="FXI61" s="394"/>
      <c r="FXJ61" s="395"/>
      <c r="FXK61" s="389"/>
      <c r="FXL61" s="390"/>
      <c r="FXM61" s="391"/>
      <c r="FXN61" s="392"/>
      <c r="FXO61" s="393"/>
      <c r="FXP61" s="394"/>
      <c r="FXQ61" s="395"/>
      <c r="FXR61" s="389"/>
      <c r="FXS61" s="390"/>
      <c r="FXT61" s="391"/>
      <c r="FXU61" s="392"/>
      <c r="FXV61" s="393"/>
      <c r="FXW61" s="394"/>
      <c r="FXX61" s="395"/>
      <c r="FXY61" s="389"/>
      <c r="FXZ61" s="390"/>
      <c r="FYA61" s="391"/>
      <c r="FYB61" s="392"/>
      <c r="FYC61" s="393"/>
      <c r="FYD61" s="394"/>
      <c r="FYE61" s="395"/>
      <c r="FYF61" s="389"/>
      <c r="FYG61" s="390"/>
      <c r="FYH61" s="391"/>
      <c r="FYI61" s="392"/>
      <c r="FYJ61" s="393"/>
      <c r="FYK61" s="394"/>
      <c r="FYL61" s="395"/>
      <c r="FYM61" s="389"/>
      <c r="FYN61" s="390"/>
      <c r="FYO61" s="391"/>
      <c r="FYP61" s="392"/>
      <c r="FYQ61" s="393"/>
      <c r="FYR61" s="394"/>
      <c r="FYS61" s="395"/>
      <c r="FYT61" s="389"/>
      <c r="FYU61" s="390"/>
      <c r="FYV61" s="391"/>
      <c r="FYW61" s="392"/>
      <c r="FYX61" s="393"/>
      <c r="FYY61" s="394"/>
      <c r="FYZ61" s="395"/>
      <c r="FZA61" s="389"/>
      <c r="FZB61" s="390"/>
      <c r="FZC61" s="391"/>
      <c r="FZD61" s="392"/>
      <c r="FZE61" s="393"/>
      <c r="FZF61" s="394"/>
      <c r="FZG61" s="395"/>
      <c r="FZH61" s="389"/>
      <c r="FZI61" s="390"/>
      <c r="FZJ61" s="391"/>
      <c r="FZK61" s="392"/>
      <c r="FZL61" s="393"/>
      <c r="FZM61" s="394"/>
      <c r="FZN61" s="395"/>
      <c r="FZO61" s="389"/>
      <c r="FZP61" s="390"/>
      <c r="FZQ61" s="391"/>
      <c r="FZR61" s="392"/>
      <c r="FZS61" s="393"/>
      <c r="FZT61" s="394"/>
      <c r="FZU61" s="395"/>
      <c r="FZV61" s="389"/>
      <c r="FZW61" s="390"/>
      <c r="FZX61" s="391"/>
      <c r="FZY61" s="392"/>
      <c r="FZZ61" s="393"/>
      <c r="GAA61" s="394"/>
      <c r="GAB61" s="395"/>
      <c r="GAC61" s="389"/>
      <c r="GAD61" s="390"/>
      <c r="GAE61" s="391"/>
      <c r="GAF61" s="392"/>
      <c r="GAG61" s="393"/>
      <c r="GAH61" s="394"/>
      <c r="GAI61" s="395"/>
      <c r="GAJ61" s="389"/>
      <c r="GAK61" s="390"/>
      <c r="GAL61" s="391"/>
      <c r="GAM61" s="392"/>
      <c r="GAN61" s="393"/>
      <c r="GAO61" s="394"/>
      <c r="GAP61" s="395"/>
      <c r="GAQ61" s="389"/>
      <c r="GAR61" s="390"/>
      <c r="GAS61" s="391"/>
      <c r="GAT61" s="392"/>
      <c r="GAU61" s="393"/>
      <c r="GAV61" s="394"/>
      <c r="GAW61" s="395"/>
      <c r="GAX61" s="389"/>
      <c r="GAY61" s="390"/>
      <c r="GAZ61" s="391"/>
      <c r="GBA61" s="392"/>
      <c r="GBB61" s="393"/>
      <c r="GBC61" s="394"/>
      <c r="GBD61" s="395"/>
      <c r="GBE61" s="389"/>
      <c r="GBF61" s="390"/>
      <c r="GBG61" s="391"/>
      <c r="GBH61" s="392"/>
      <c r="GBI61" s="393"/>
      <c r="GBJ61" s="394"/>
      <c r="GBK61" s="395"/>
      <c r="GBL61" s="389"/>
      <c r="GBM61" s="390"/>
      <c r="GBN61" s="391"/>
      <c r="GBO61" s="392"/>
      <c r="GBP61" s="393"/>
      <c r="GBQ61" s="394"/>
      <c r="GBR61" s="395"/>
      <c r="GBS61" s="389"/>
      <c r="GBT61" s="390"/>
      <c r="GBU61" s="391"/>
      <c r="GBV61" s="392"/>
      <c r="GBW61" s="393"/>
      <c r="GBX61" s="394"/>
      <c r="GBY61" s="395"/>
      <c r="GBZ61" s="389"/>
      <c r="GCA61" s="390"/>
      <c r="GCB61" s="391"/>
      <c r="GCC61" s="392"/>
      <c r="GCD61" s="393"/>
      <c r="GCE61" s="394"/>
      <c r="GCF61" s="395"/>
      <c r="GCG61" s="389"/>
      <c r="GCH61" s="390"/>
      <c r="GCI61" s="391"/>
      <c r="GCJ61" s="392"/>
      <c r="GCK61" s="393"/>
      <c r="GCL61" s="394"/>
      <c r="GCM61" s="395"/>
      <c r="GCN61" s="389"/>
      <c r="GCO61" s="390"/>
      <c r="GCP61" s="391"/>
      <c r="GCQ61" s="392"/>
      <c r="GCR61" s="393"/>
      <c r="GCS61" s="394"/>
      <c r="GCT61" s="395"/>
      <c r="GCU61" s="389"/>
      <c r="GCV61" s="390"/>
      <c r="GCW61" s="391"/>
      <c r="GCX61" s="392"/>
      <c r="GCY61" s="393"/>
      <c r="GCZ61" s="394"/>
      <c r="GDA61" s="395"/>
      <c r="GDB61" s="389"/>
      <c r="GDC61" s="390"/>
      <c r="GDD61" s="391"/>
      <c r="GDE61" s="392"/>
      <c r="GDF61" s="393"/>
      <c r="GDG61" s="394"/>
      <c r="GDH61" s="395"/>
      <c r="GDI61" s="389"/>
      <c r="GDJ61" s="390"/>
      <c r="GDK61" s="391"/>
      <c r="GDL61" s="392"/>
      <c r="GDM61" s="393"/>
      <c r="GDN61" s="394"/>
      <c r="GDO61" s="395"/>
      <c r="GDP61" s="389"/>
      <c r="GDQ61" s="390"/>
      <c r="GDR61" s="391"/>
      <c r="GDS61" s="392"/>
      <c r="GDT61" s="393"/>
      <c r="GDU61" s="394"/>
      <c r="GDV61" s="395"/>
      <c r="GDW61" s="389"/>
      <c r="GDX61" s="390"/>
      <c r="GDY61" s="391"/>
      <c r="GDZ61" s="392"/>
      <c r="GEA61" s="393"/>
      <c r="GEB61" s="394"/>
      <c r="GEC61" s="395"/>
      <c r="GED61" s="389"/>
      <c r="GEE61" s="390"/>
      <c r="GEF61" s="391"/>
      <c r="GEG61" s="392"/>
      <c r="GEH61" s="393"/>
      <c r="GEI61" s="394"/>
      <c r="GEJ61" s="395"/>
      <c r="GEK61" s="389"/>
      <c r="GEL61" s="390"/>
      <c r="GEM61" s="391"/>
      <c r="GEN61" s="392"/>
      <c r="GEO61" s="393"/>
      <c r="GEP61" s="394"/>
      <c r="GEQ61" s="395"/>
      <c r="GER61" s="389"/>
      <c r="GES61" s="390"/>
      <c r="GET61" s="391"/>
      <c r="GEU61" s="392"/>
      <c r="GEV61" s="393"/>
      <c r="GEW61" s="394"/>
      <c r="GEX61" s="395"/>
      <c r="GEY61" s="389"/>
      <c r="GEZ61" s="390"/>
      <c r="GFA61" s="391"/>
      <c r="GFB61" s="392"/>
      <c r="GFC61" s="393"/>
      <c r="GFD61" s="394"/>
      <c r="GFE61" s="395"/>
      <c r="GFF61" s="389"/>
      <c r="GFG61" s="390"/>
      <c r="GFH61" s="391"/>
      <c r="GFI61" s="392"/>
      <c r="GFJ61" s="393"/>
      <c r="GFK61" s="394"/>
      <c r="GFL61" s="395"/>
      <c r="GFM61" s="389"/>
      <c r="GFN61" s="390"/>
      <c r="GFO61" s="391"/>
      <c r="GFP61" s="392"/>
      <c r="GFQ61" s="393"/>
      <c r="GFR61" s="394"/>
      <c r="GFS61" s="395"/>
      <c r="GFT61" s="389"/>
      <c r="GFU61" s="390"/>
      <c r="GFV61" s="391"/>
      <c r="GFW61" s="392"/>
      <c r="GFX61" s="393"/>
      <c r="GFY61" s="394"/>
      <c r="GFZ61" s="395"/>
      <c r="GGA61" s="389"/>
      <c r="GGB61" s="390"/>
      <c r="GGC61" s="391"/>
      <c r="GGD61" s="392"/>
      <c r="GGE61" s="393"/>
      <c r="GGF61" s="394"/>
      <c r="GGG61" s="395"/>
      <c r="GGH61" s="389"/>
      <c r="GGI61" s="390"/>
      <c r="GGJ61" s="391"/>
      <c r="GGK61" s="392"/>
      <c r="GGL61" s="393"/>
      <c r="GGM61" s="394"/>
      <c r="GGN61" s="395"/>
      <c r="GGO61" s="389"/>
      <c r="GGP61" s="390"/>
      <c r="GGQ61" s="391"/>
      <c r="GGR61" s="392"/>
      <c r="GGS61" s="393"/>
      <c r="GGT61" s="394"/>
      <c r="GGU61" s="395"/>
      <c r="GGV61" s="389"/>
      <c r="GGW61" s="390"/>
      <c r="GGX61" s="391"/>
      <c r="GGY61" s="392"/>
      <c r="GGZ61" s="393"/>
      <c r="GHA61" s="394"/>
      <c r="GHB61" s="395"/>
      <c r="GHC61" s="389"/>
      <c r="GHD61" s="390"/>
      <c r="GHE61" s="391"/>
      <c r="GHF61" s="392"/>
      <c r="GHG61" s="393"/>
      <c r="GHH61" s="394"/>
      <c r="GHI61" s="395"/>
      <c r="GHJ61" s="389"/>
      <c r="GHK61" s="390"/>
      <c r="GHL61" s="391"/>
      <c r="GHM61" s="392"/>
      <c r="GHN61" s="393"/>
      <c r="GHO61" s="394"/>
      <c r="GHP61" s="395"/>
      <c r="GHQ61" s="389"/>
      <c r="GHR61" s="390"/>
      <c r="GHS61" s="391"/>
      <c r="GHT61" s="392"/>
      <c r="GHU61" s="393"/>
      <c r="GHV61" s="394"/>
      <c r="GHW61" s="395"/>
      <c r="GHX61" s="389"/>
      <c r="GHY61" s="390"/>
      <c r="GHZ61" s="391"/>
      <c r="GIA61" s="392"/>
      <c r="GIB61" s="393"/>
      <c r="GIC61" s="394"/>
      <c r="GID61" s="395"/>
      <c r="GIE61" s="389"/>
      <c r="GIF61" s="390"/>
      <c r="GIG61" s="391"/>
      <c r="GIH61" s="392"/>
      <c r="GII61" s="393"/>
      <c r="GIJ61" s="394"/>
      <c r="GIK61" s="395"/>
      <c r="GIL61" s="389"/>
      <c r="GIM61" s="390"/>
      <c r="GIN61" s="391"/>
      <c r="GIO61" s="392"/>
      <c r="GIP61" s="393"/>
      <c r="GIQ61" s="394"/>
      <c r="GIR61" s="395"/>
      <c r="GIS61" s="389"/>
      <c r="GIT61" s="390"/>
      <c r="GIU61" s="391"/>
      <c r="GIV61" s="392"/>
      <c r="GIW61" s="393"/>
      <c r="GIX61" s="394"/>
      <c r="GIY61" s="395"/>
      <c r="GIZ61" s="389"/>
      <c r="GJA61" s="390"/>
      <c r="GJB61" s="391"/>
      <c r="GJC61" s="392"/>
      <c r="GJD61" s="393"/>
      <c r="GJE61" s="394"/>
      <c r="GJF61" s="395"/>
      <c r="GJG61" s="389"/>
      <c r="GJH61" s="390"/>
      <c r="GJI61" s="391"/>
      <c r="GJJ61" s="392"/>
      <c r="GJK61" s="393"/>
      <c r="GJL61" s="394"/>
      <c r="GJM61" s="395"/>
      <c r="GJN61" s="389"/>
      <c r="GJO61" s="390"/>
      <c r="GJP61" s="391"/>
      <c r="GJQ61" s="392"/>
      <c r="GJR61" s="393"/>
      <c r="GJS61" s="394"/>
      <c r="GJT61" s="395"/>
      <c r="GJU61" s="389"/>
      <c r="GJV61" s="390"/>
      <c r="GJW61" s="391"/>
      <c r="GJX61" s="392"/>
      <c r="GJY61" s="393"/>
      <c r="GJZ61" s="394"/>
      <c r="GKA61" s="395"/>
      <c r="GKB61" s="389"/>
      <c r="GKC61" s="390"/>
      <c r="GKD61" s="391"/>
      <c r="GKE61" s="392"/>
      <c r="GKF61" s="393"/>
      <c r="GKG61" s="394"/>
      <c r="GKH61" s="395"/>
      <c r="GKI61" s="389"/>
      <c r="GKJ61" s="390"/>
      <c r="GKK61" s="391"/>
      <c r="GKL61" s="392"/>
      <c r="GKM61" s="393"/>
      <c r="GKN61" s="394"/>
      <c r="GKO61" s="395"/>
      <c r="GKP61" s="389"/>
      <c r="GKQ61" s="390"/>
      <c r="GKR61" s="391"/>
      <c r="GKS61" s="392"/>
      <c r="GKT61" s="393"/>
      <c r="GKU61" s="394"/>
      <c r="GKV61" s="395"/>
      <c r="GKW61" s="389"/>
      <c r="GKX61" s="390"/>
      <c r="GKY61" s="391"/>
      <c r="GKZ61" s="392"/>
      <c r="GLA61" s="393"/>
      <c r="GLB61" s="394"/>
      <c r="GLC61" s="395"/>
      <c r="GLD61" s="389"/>
      <c r="GLE61" s="390"/>
      <c r="GLF61" s="391"/>
      <c r="GLG61" s="392"/>
      <c r="GLH61" s="393"/>
      <c r="GLI61" s="394"/>
      <c r="GLJ61" s="395"/>
      <c r="GLK61" s="389"/>
      <c r="GLL61" s="390"/>
      <c r="GLM61" s="391"/>
      <c r="GLN61" s="392"/>
      <c r="GLO61" s="393"/>
      <c r="GLP61" s="394"/>
      <c r="GLQ61" s="395"/>
      <c r="GLR61" s="389"/>
      <c r="GLS61" s="390"/>
      <c r="GLT61" s="391"/>
      <c r="GLU61" s="392"/>
      <c r="GLV61" s="393"/>
      <c r="GLW61" s="394"/>
      <c r="GLX61" s="395"/>
      <c r="GLY61" s="389"/>
      <c r="GLZ61" s="390"/>
      <c r="GMA61" s="391"/>
      <c r="GMB61" s="392"/>
      <c r="GMC61" s="393"/>
      <c r="GMD61" s="394"/>
      <c r="GME61" s="395"/>
      <c r="GMF61" s="389"/>
      <c r="GMG61" s="390"/>
      <c r="GMH61" s="391"/>
      <c r="GMI61" s="392"/>
      <c r="GMJ61" s="393"/>
      <c r="GMK61" s="394"/>
      <c r="GML61" s="395"/>
      <c r="GMM61" s="389"/>
      <c r="GMN61" s="390"/>
      <c r="GMO61" s="391"/>
      <c r="GMP61" s="392"/>
      <c r="GMQ61" s="393"/>
      <c r="GMR61" s="394"/>
      <c r="GMS61" s="395"/>
      <c r="GMT61" s="389"/>
      <c r="GMU61" s="390"/>
      <c r="GMV61" s="391"/>
      <c r="GMW61" s="392"/>
      <c r="GMX61" s="393"/>
      <c r="GMY61" s="394"/>
      <c r="GMZ61" s="395"/>
      <c r="GNA61" s="389"/>
      <c r="GNB61" s="390"/>
      <c r="GNC61" s="391"/>
      <c r="GND61" s="392"/>
      <c r="GNE61" s="393"/>
      <c r="GNF61" s="394"/>
      <c r="GNG61" s="395"/>
      <c r="GNH61" s="389"/>
      <c r="GNI61" s="390"/>
      <c r="GNJ61" s="391"/>
      <c r="GNK61" s="392"/>
      <c r="GNL61" s="393"/>
      <c r="GNM61" s="394"/>
      <c r="GNN61" s="395"/>
      <c r="GNO61" s="389"/>
      <c r="GNP61" s="390"/>
      <c r="GNQ61" s="391"/>
      <c r="GNR61" s="392"/>
      <c r="GNS61" s="393"/>
      <c r="GNT61" s="394"/>
      <c r="GNU61" s="395"/>
      <c r="GNV61" s="389"/>
      <c r="GNW61" s="390"/>
      <c r="GNX61" s="391"/>
      <c r="GNY61" s="392"/>
      <c r="GNZ61" s="393"/>
      <c r="GOA61" s="394"/>
      <c r="GOB61" s="395"/>
      <c r="GOC61" s="389"/>
      <c r="GOD61" s="390"/>
      <c r="GOE61" s="391"/>
      <c r="GOF61" s="392"/>
      <c r="GOG61" s="393"/>
      <c r="GOH61" s="394"/>
      <c r="GOI61" s="395"/>
      <c r="GOJ61" s="389"/>
      <c r="GOK61" s="390"/>
      <c r="GOL61" s="391"/>
      <c r="GOM61" s="392"/>
      <c r="GON61" s="393"/>
      <c r="GOO61" s="394"/>
      <c r="GOP61" s="395"/>
      <c r="GOQ61" s="389"/>
      <c r="GOR61" s="390"/>
      <c r="GOS61" s="391"/>
      <c r="GOT61" s="392"/>
      <c r="GOU61" s="393"/>
      <c r="GOV61" s="394"/>
      <c r="GOW61" s="395"/>
      <c r="GOX61" s="389"/>
      <c r="GOY61" s="390"/>
      <c r="GOZ61" s="391"/>
      <c r="GPA61" s="392"/>
      <c r="GPB61" s="393"/>
      <c r="GPC61" s="394"/>
      <c r="GPD61" s="395"/>
      <c r="GPE61" s="389"/>
      <c r="GPF61" s="390"/>
      <c r="GPG61" s="391"/>
      <c r="GPH61" s="392"/>
      <c r="GPI61" s="393"/>
      <c r="GPJ61" s="394"/>
      <c r="GPK61" s="395"/>
      <c r="GPL61" s="389"/>
      <c r="GPM61" s="390"/>
      <c r="GPN61" s="391"/>
      <c r="GPO61" s="392"/>
      <c r="GPP61" s="393"/>
      <c r="GPQ61" s="394"/>
      <c r="GPR61" s="395"/>
      <c r="GPS61" s="389"/>
      <c r="GPT61" s="390"/>
      <c r="GPU61" s="391"/>
      <c r="GPV61" s="392"/>
      <c r="GPW61" s="393"/>
      <c r="GPX61" s="394"/>
      <c r="GPY61" s="395"/>
      <c r="GPZ61" s="389"/>
      <c r="GQA61" s="390"/>
      <c r="GQB61" s="391"/>
      <c r="GQC61" s="392"/>
      <c r="GQD61" s="393"/>
      <c r="GQE61" s="394"/>
      <c r="GQF61" s="395"/>
      <c r="GQG61" s="389"/>
      <c r="GQH61" s="390"/>
      <c r="GQI61" s="391"/>
      <c r="GQJ61" s="392"/>
      <c r="GQK61" s="393"/>
      <c r="GQL61" s="394"/>
      <c r="GQM61" s="395"/>
      <c r="GQN61" s="389"/>
      <c r="GQO61" s="390"/>
      <c r="GQP61" s="391"/>
      <c r="GQQ61" s="392"/>
      <c r="GQR61" s="393"/>
      <c r="GQS61" s="394"/>
      <c r="GQT61" s="395"/>
      <c r="GQU61" s="389"/>
      <c r="GQV61" s="390"/>
      <c r="GQW61" s="391"/>
      <c r="GQX61" s="392"/>
      <c r="GQY61" s="393"/>
      <c r="GQZ61" s="394"/>
      <c r="GRA61" s="395"/>
      <c r="GRB61" s="389"/>
      <c r="GRC61" s="390"/>
      <c r="GRD61" s="391"/>
      <c r="GRE61" s="392"/>
      <c r="GRF61" s="393"/>
      <c r="GRG61" s="394"/>
      <c r="GRH61" s="395"/>
      <c r="GRI61" s="389"/>
      <c r="GRJ61" s="390"/>
      <c r="GRK61" s="391"/>
      <c r="GRL61" s="392"/>
      <c r="GRM61" s="393"/>
      <c r="GRN61" s="394"/>
      <c r="GRO61" s="395"/>
      <c r="GRP61" s="389"/>
      <c r="GRQ61" s="390"/>
      <c r="GRR61" s="391"/>
      <c r="GRS61" s="392"/>
      <c r="GRT61" s="393"/>
      <c r="GRU61" s="394"/>
      <c r="GRV61" s="395"/>
      <c r="GRW61" s="389"/>
      <c r="GRX61" s="390"/>
      <c r="GRY61" s="391"/>
      <c r="GRZ61" s="392"/>
      <c r="GSA61" s="393"/>
      <c r="GSB61" s="394"/>
      <c r="GSC61" s="395"/>
      <c r="GSD61" s="389"/>
      <c r="GSE61" s="390"/>
      <c r="GSF61" s="391"/>
      <c r="GSG61" s="392"/>
      <c r="GSH61" s="393"/>
      <c r="GSI61" s="394"/>
      <c r="GSJ61" s="395"/>
      <c r="GSK61" s="389"/>
      <c r="GSL61" s="390"/>
      <c r="GSM61" s="391"/>
      <c r="GSN61" s="392"/>
      <c r="GSO61" s="393"/>
      <c r="GSP61" s="394"/>
      <c r="GSQ61" s="395"/>
      <c r="GSR61" s="389"/>
      <c r="GSS61" s="390"/>
      <c r="GST61" s="391"/>
      <c r="GSU61" s="392"/>
      <c r="GSV61" s="393"/>
      <c r="GSW61" s="394"/>
      <c r="GSX61" s="395"/>
      <c r="GSY61" s="389"/>
      <c r="GSZ61" s="390"/>
      <c r="GTA61" s="391"/>
      <c r="GTB61" s="392"/>
      <c r="GTC61" s="393"/>
      <c r="GTD61" s="394"/>
      <c r="GTE61" s="395"/>
      <c r="GTF61" s="389"/>
      <c r="GTG61" s="390"/>
      <c r="GTH61" s="391"/>
      <c r="GTI61" s="392"/>
      <c r="GTJ61" s="393"/>
      <c r="GTK61" s="394"/>
      <c r="GTL61" s="395"/>
      <c r="GTM61" s="389"/>
      <c r="GTN61" s="390"/>
      <c r="GTO61" s="391"/>
      <c r="GTP61" s="392"/>
      <c r="GTQ61" s="393"/>
      <c r="GTR61" s="394"/>
      <c r="GTS61" s="395"/>
      <c r="GTT61" s="389"/>
      <c r="GTU61" s="390"/>
      <c r="GTV61" s="391"/>
      <c r="GTW61" s="392"/>
      <c r="GTX61" s="393"/>
      <c r="GTY61" s="394"/>
      <c r="GTZ61" s="395"/>
      <c r="GUA61" s="389"/>
      <c r="GUB61" s="390"/>
      <c r="GUC61" s="391"/>
      <c r="GUD61" s="392"/>
      <c r="GUE61" s="393"/>
      <c r="GUF61" s="394"/>
      <c r="GUG61" s="395"/>
      <c r="GUH61" s="389"/>
      <c r="GUI61" s="390"/>
      <c r="GUJ61" s="391"/>
      <c r="GUK61" s="392"/>
      <c r="GUL61" s="393"/>
      <c r="GUM61" s="394"/>
      <c r="GUN61" s="395"/>
      <c r="GUO61" s="389"/>
      <c r="GUP61" s="390"/>
      <c r="GUQ61" s="391"/>
      <c r="GUR61" s="392"/>
      <c r="GUS61" s="393"/>
      <c r="GUT61" s="394"/>
      <c r="GUU61" s="395"/>
      <c r="GUV61" s="389"/>
      <c r="GUW61" s="390"/>
      <c r="GUX61" s="391"/>
      <c r="GUY61" s="392"/>
      <c r="GUZ61" s="393"/>
      <c r="GVA61" s="394"/>
      <c r="GVB61" s="395"/>
      <c r="GVC61" s="389"/>
      <c r="GVD61" s="390"/>
      <c r="GVE61" s="391"/>
      <c r="GVF61" s="392"/>
      <c r="GVG61" s="393"/>
      <c r="GVH61" s="394"/>
      <c r="GVI61" s="395"/>
      <c r="GVJ61" s="389"/>
      <c r="GVK61" s="390"/>
      <c r="GVL61" s="391"/>
      <c r="GVM61" s="392"/>
      <c r="GVN61" s="393"/>
      <c r="GVO61" s="394"/>
      <c r="GVP61" s="395"/>
      <c r="GVQ61" s="389"/>
      <c r="GVR61" s="390"/>
      <c r="GVS61" s="391"/>
      <c r="GVT61" s="392"/>
      <c r="GVU61" s="393"/>
      <c r="GVV61" s="394"/>
      <c r="GVW61" s="395"/>
      <c r="GVX61" s="389"/>
      <c r="GVY61" s="390"/>
      <c r="GVZ61" s="391"/>
      <c r="GWA61" s="392"/>
      <c r="GWB61" s="393"/>
      <c r="GWC61" s="394"/>
      <c r="GWD61" s="395"/>
      <c r="GWE61" s="389"/>
      <c r="GWF61" s="390"/>
      <c r="GWG61" s="391"/>
      <c r="GWH61" s="392"/>
      <c r="GWI61" s="393"/>
      <c r="GWJ61" s="394"/>
      <c r="GWK61" s="395"/>
      <c r="GWL61" s="389"/>
      <c r="GWM61" s="390"/>
      <c r="GWN61" s="391"/>
      <c r="GWO61" s="392"/>
      <c r="GWP61" s="393"/>
      <c r="GWQ61" s="394"/>
      <c r="GWR61" s="395"/>
      <c r="GWS61" s="389"/>
      <c r="GWT61" s="390"/>
      <c r="GWU61" s="391"/>
      <c r="GWV61" s="392"/>
      <c r="GWW61" s="393"/>
      <c r="GWX61" s="394"/>
      <c r="GWY61" s="395"/>
      <c r="GWZ61" s="389"/>
      <c r="GXA61" s="390"/>
      <c r="GXB61" s="391"/>
      <c r="GXC61" s="392"/>
      <c r="GXD61" s="393"/>
      <c r="GXE61" s="394"/>
      <c r="GXF61" s="395"/>
      <c r="GXG61" s="389"/>
      <c r="GXH61" s="390"/>
      <c r="GXI61" s="391"/>
      <c r="GXJ61" s="392"/>
      <c r="GXK61" s="393"/>
      <c r="GXL61" s="394"/>
      <c r="GXM61" s="395"/>
      <c r="GXN61" s="389"/>
      <c r="GXO61" s="390"/>
      <c r="GXP61" s="391"/>
      <c r="GXQ61" s="392"/>
      <c r="GXR61" s="393"/>
      <c r="GXS61" s="394"/>
      <c r="GXT61" s="395"/>
      <c r="GXU61" s="389"/>
      <c r="GXV61" s="390"/>
      <c r="GXW61" s="391"/>
      <c r="GXX61" s="392"/>
      <c r="GXY61" s="393"/>
      <c r="GXZ61" s="394"/>
      <c r="GYA61" s="395"/>
      <c r="GYB61" s="389"/>
      <c r="GYC61" s="390"/>
      <c r="GYD61" s="391"/>
      <c r="GYE61" s="392"/>
      <c r="GYF61" s="393"/>
      <c r="GYG61" s="394"/>
      <c r="GYH61" s="395"/>
      <c r="GYI61" s="389"/>
      <c r="GYJ61" s="390"/>
      <c r="GYK61" s="391"/>
      <c r="GYL61" s="392"/>
      <c r="GYM61" s="393"/>
      <c r="GYN61" s="394"/>
      <c r="GYO61" s="395"/>
      <c r="GYP61" s="389"/>
      <c r="GYQ61" s="390"/>
      <c r="GYR61" s="391"/>
      <c r="GYS61" s="392"/>
      <c r="GYT61" s="393"/>
      <c r="GYU61" s="394"/>
      <c r="GYV61" s="395"/>
      <c r="GYW61" s="389"/>
      <c r="GYX61" s="390"/>
      <c r="GYY61" s="391"/>
      <c r="GYZ61" s="392"/>
      <c r="GZA61" s="393"/>
      <c r="GZB61" s="394"/>
      <c r="GZC61" s="395"/>
      <c r="GZD61" s="389"/>
      <c r="GZE61" s="390"/>
      <c r="GZF61" s="391"/>
      <c r="GZG61" s="392"/>
      <c r="GZH61" s="393"/>
      <c r="GZI61" s="394"/>
      <c r="GZJ61" s="395"/>
      <c r="GZK61" s="389"/>
      <c r="GZL61" s="390"/>
      <c r="GZM61" s="391"/>
      <c r="GZN61" s="392"/>
      <c r="GZO61" s="393"/>
      <c r="GZP61" s="394"/>
      <c r="GZQ61" s="395"/>
      <c r="GZR61" s="389"/>
      <c r="GZS61" s="390"/>
      <c r="GZT61" s="391"/>
      <c r="GZU61" s="392"/>
      <c r="GZV61" s="393"/>
      <c r="GZW61" s="394"/>
      <c r="GZX61" s="395"/>
      <c r="GZY61" s="389"/>
      <c r="GZZ61" s="390"/>
      <c r="HAA61" s="391"/>
      <c r="HAB61" s="392"/>
      <c r="HAC61" s="393"/>
      <c r="HAD61" s="394"/>
      <c r="HAE61" s="395"/>
      <c r="HAF61" s="389"/>
      <c r="HAG61" s="390"/>
      <c r="HAH61" s="391"/>
      <c r="HAI61" s="392"/>
      <c r="HAJ61" s="393"/>
      <c r="HAK61" s="394"/>
      <c r="HAL61" s="395"/>
      <c r="HAM61" s="389"/>
      <c r="HAN61" s="390"/>
      <c r="HAO61" s="391"/>
      <c r="HAP61" s="392"/>
      <c r="HAQ61" s="393"/>
      <c r="HAR61" s="394"/>
      <c r="HAS61" s="395"/>
      <c r="HAT61" s="389"/>
      <c r="HAU61" s="390"/>
      <c r="HAV61" s="391"/>
      <c r="HAW61" s="392"/>
      <c r="HAX61" s="393"/>
      <c r="HAY61" s="394"/>
      <c r="HAZ61" s="395"/>
      <c r="HBA61" s="389"/>
      <c r="HBB61" s="390"/>
      <c r="HBC61" s="391"/>
      <c r="HBD61" s="392"/>
      <c r="HBE61" s="393"/>
      <c r="HBF61" s="394"/>
      <c r="HBG61" s="395"/>
      <c r="HBH61" s="389"/>
      <c r="HBI61" s="390"/>
      <c r="HBJ61" s="391"/>
      <c r="HBK61" s="392"/>
      <c r="HBL61" s="393"/>
      <c r="HBM61" s="394"/>
      <c r="HBN61" s="395"/>
      <c r="HBO61" s="389"/>
      <c r="HBP61" s="390"/>
      <c r="HBQ61" s="391"/>
      <c r="HBR61" s="392"/>
      <c r="HBS61" s="393"/>
      <c r="HBT61" s="394"/>
      <c r="HBU61" s="395"/>
      <c r="HBV61" s="389"/>
      <c r="HBW61" s="390"/>
      <c r="HBX61" s="391"/>
      <c r="HBY61" s="392"/>
      <c r="HBZ61" s="393"/>
      <c r="HCA61" s="394"/>
      <c r="HCB61" s="395"/>
      <c r="HCC61" s="389"/>
      <c r="HCD61" s="390"/>
      <c r="HCE61" s="391"/>
      <c r="HCF61" s="392"/>
      <c r="HCG61" s="393"/>
      <c r="HCH61" s="394"/>
      <c r="HCI61" s="395"/>
      <c r="HCJ61" s="389"/>
      <c r="HCK61" s="390"/>
      <c r="HCL61" s="391"/>
      <c r="HCM61" s="392"/>
      <c r="HCN61" s="393"/>
      <c r="HCO61" s="394"/>
      <c r="HCP61" s="395"/>
      <c r="HCQ61" s="389"/>
      <c r="HCR61" s="390"/>
      <c r="HCS61" s="391"/>
      <c r="HCT61" s="392"/>
      <c r="HCU61" s="393"/>
      <c r="HCV61" s="394"/>
      <c r="HCW61" s="395"/>
      <c r="HCX61" s="389"/>
      <c r="HCY61" s="390"/>
      <c r="HCZ61" s="391"/>
      <c r="HDA61" s="392"/>
      <c r="HDB61" s="393"/>
      <c r="HDC61" s="394"/>
      <c r="HDD61" s="395"/>
      <c r="HDE61" s="389"/>
      <c r="HDF61" s="390"/>
      <c r="HDG61" s="391"/>
      <c r="HDH61" s="392"/>
      <c r="HDI61" s="393"/>
      <c r="HDJ61" s="394"/>
      <c r="HDK61" s="395"/>
      <c r="HDL61" s="389"/>
      <c r="HDM61" s="390"/>
      <c r="HDN61" s="391"/>
      <c r="HDO61" s="392"/>
      <c r="HDP61" s="393"/>
      <c r="HDQ61" s="394"/>
      <c r="HDR61" s="395"/>
      <c r="HDS61" s="389"/>
      <c r="HDT61" s="390"/>
      <c r="HDU61" s="391"/>
      <c r="HDV61" s="392"/>
      <c r="HDW61" s="393"/>
      <c r="HDX61" s="394"/>
      <c r="HDY61" s="395"/>
      <c r="HDZ61" s="389"/>
      <c r="HEA61" s="390"/>
      <c r="HEB61" s="391"/>
      <c r="HEC61" s="392"/>
      <c r="HED61" s="393"/>
      <c r="HEE61" s="394"/>
      <c r="HEF61" s="395"/>
      <c r="HEG61" s="389"/>
      <c r="HEH61" s="390"/>
      <c r="HEI61" s="391"/>
      <c r="HEJ61" s="392"/>
      <c r="HEK61" s="393"/>
      <c r="HEL61" s="394"/>
      <c r="HEM61" s="395"/>
      <c r="HEN61" s="389"/>
      <c r="HEO61" s="390"/>
      <c r="HEP61" s="391"/>
      <c r="HEQ61" s="392"/>
      <c r="HER61" s="393"/>
      <c r="HES61" s="394"/>
      <c r="HET61" s="395"/>
      <c r="HEU61" s="389"/>
      <c r="HEV61" s="390"/>
      <c r="HEW61" s="391"/>
      <c r="HEX61" s="392"/>
      <c r="HEY61" s="393"/>
      <c r="HEZ61" s="394"/>
      <c r="HFA61" s="395"/>
      <c r="HFB61" s="389"/>
      <c r="HFC61" s="390"/>
      <c r="HFD61" s="391"/>
      <c r="HFE61" s="392"/>
      <c r="HFF61" s="393"/>
      <c r="HFG61" s="394"/>
      <c r="HFH61" s="395"/>
      <c r="HFI61" s="389"/>
      <c r="HFJ61" s="390"/>
      <c r="HFK61" s="391"/>
      <c r="HFL61" s="392"/>
      <c r="HFM61" s="393"/>
      <c r="HFN61" s="394"/>
      <c r="HFO61" s="395"/>
      <c r="HFP61" s="389"/>
      <c r="HFQ61" s="390"/>
      <c r="HFR61" s="391"/>
      <c r="HFS61" s="392"/>
      <c r="HFT61" s="393"/>
      <c r="HFU61" s="394"/>
      <c r="HFV61" s="395"/>
      <c r="HFW61" s="389"/>
      <c r="HFX61" s="390"/>
      <c r="HFY61" s="391"/>
      <c r="HFZ61" s="392"/>
      <c r="HGA61" s="393"/>
      <c r="HGB61" s="394"/>
      <c r="HGC61" s="395"/>
      <c r="HGD61" s="389"/>
      <c r="HGE61" s="390"/>
      <c r="HGF61" s="391"/>
      <c r="HGG61" s="392"/>
      <c r="HGH61" s="393"/>
      <c r="HGI61" s="394"/>
      <c r="HGJ61" s="395"/>
      <c r="HGK61" s="389"/>
      <c r="HGL61" s="390"/>
      <c r="HGM61" s="391"/>
      <c r="HGN61" s="392"/>
      <c r="HGO61" s="393"/>
      <c r="HGP61" s="394"/>
      <c r="HGQ61" s="395"/>
      <c r="HGR61" s="389"/>
      <c r="HGS61" s="390"/>
      <c r="HGT61" s="391"/>
      <c r="HGU61" s="392"/>
      <c r="HGV61" s="393"/>
      <c r="HGW61" s="394"/>
      <c r="HGX61" s="395"/>
      <c r="HGY61" s="389"/>
      <c r="HGZ61" s="390"/>
      <c r="HHA61" s="391"/>
      <c r="HHB61" s="392"/>
      <c r="HHC61" s="393"/>
      <c r="HHD61" s="394"/>
      <c r="HHE61" s="395"/>
      <c r="HHF61" s="389"/>
      <c r="HHG61" s="390"/>
      <c r="HHH61" s="391"/>
      <c r="HHI61" s="392"/>
      <c r="HHJ61" s="393"/>
      <c r="HHK61" s="394"/>
      <c r="HHL61" s="395"/>
      <c r="HHM61" s="389"/>
      <c r="HHN61" s="390"/>
      <c r="HHO61" s="391"/>
      <c r="HHP61" s="392"/>
      <c r="HHQ61" s="393"/>
      <c r="HHR61" s="394"/>
      <c r="HHS61" s="395"/>
      <c r="HHT61" s="389"/>
      <c r="HHU61" s="390"/>
      <c r="HHV61" s="391"/>
      <c r="HHW61" s="392"/>
      <c r="HHX61" s="393"/>
      <c r="HHY61" s="394"/>
      <c r="HHZ61" s="395"/>
      <c r="HIA61" s="389"/>
      <c r="HIB61" s="390"/>
      <c r="HIC61" s="391"/>
      <c r="HID61" s="392"/>
      <c r="HIE61" s="393"/>
      <c r="HIF61" s="394"/>
      <c r="HIG61" s="395"/>
      <c r="HIH61" s="389"/>
      <c r="HII61" s="390"/>
      <c r="HIJ61" s="391"/>
      <c r="HIK61" s="392"/>
      <c r="HIL61" s="393"/>
      <c r="HIM61" s="394"/>
      <c r="HIN61" s="395"/>
      <c r="HIO61" s="389"/>
      <c r="HIP61" s="390"/>
      <c r="HIQ61" s="391"/>
      <c r="HIR61" s="392"/>
      <c r="HIS61" s="393"/>
      <c r="HIT61" s="394"/>
      <c r="HIU61" s="395"/>
      <c r="HIV61" s="389"/>
      <c r="HIW61" s="390"/>
      <c r="HIX61" s="391"/>
      <c r="HIY61" s="392"/>
      <c r="HIZ61" s="393"/>
      <c r="HJA61" s="394"/>
      <c r="HJB61" s="395"/>
      <c r="HJC61" s="389"/>
      <c r="HJD61" s="390"/>
      <c r="HJE61" s="391"/>
      <c r="HJF61" s="392"/>
      <c r="HJG61" s="393"/>
      <c r="HJH61" s="394"/>
      <c r="HJI61" s="395"/>
      <c r="HJJ61" s="389"/>
      <c r="HJK61" s="390"/>
      <c r="HJL61" s="391"/>
      <c r="HJM61" s="392"/>
      <c r="HJN61" s="393"/>
      <c r="HJO61" s="394"/>
      <c r="HJP61" s="395"/>
      <c r="HJQ61" s="389"/>
      <c r="HJR61" s="390"/>
      <c r="HJS61" s="391"/>
      <c r="HJT61" s="392"/>
      <c r="HJU61" s="393"/>
      <c r="HJV61" s="394"/>
      <c r="HJW61" s="395"/>
      <c r="HJX61" s="389"/>
      <c r="HJY61" s="390"/>
      <c r="HJZ61" s="391"/>
      <c r="HKA61" s="392"/>
      <c r="HKB61" s="393"/>
      <c r="HKC61" s="394"/>
      <c r="HKD61" s="395"/>
      <c r="HKE61" s="389"/>
      <c r="HKF61" s="390"/>
      <c r="HKG61" s="391"/>
      <c r="HKH61" s="392"/>
      <c r="HKI61" s="393"/>
      <c r="HKJ61" s="394"/>
      <c r="HKK61" s="395"/>
      <c r="HKL61" s="389"/>
      <c r="HKM61" s="390"/>
      <c r="HKN61" s="391"/>
      <c r="HKO61" s="392"/>
      <c r="HKP61" s="393"/>
      <c r="HKQ61" s="394"/>
      <c r="HKR61" s="395"/>
      <c r="HKS61" s="389"/>
      <c r="HKT61" s="390"/>
      <c r="HKU61" s="391"/>
      <c r="HKV61" s="392"/>
      <c r="HKW61" s="393"/>
      <c r="HKX61" s="394"/>
      <c r="HKY61" s="395"/>
      <c r="HKZ61" s="389"/>
      <c r="HLA61" s="390"/>
      <c r="HLB61" s="391"/>
      <c r="HLC61" s="392"/>
      <c r="HLD61" s="393"/>
      <c r="HLE61" s="394"/>
      <c r="HLF61" s="395"/>
      <c r="HLG61" s="389"/>
      <c r="HLH61" s="390"/>
      <c r="HLI61" s="391"/>
      <c r="HLJ61" s="392"/>
      <c r="HLK61" s="393"/>
      <c r="HLL61" s="394"/>
      <c r="HLM61" s="395"/>
      <c r="HLN61" s="389"/>
      <c r="HLO61" s="390"/>
      <c r="HLP61" s="391"/>
      <c r="HLQ61" s="392"/>
      <c r="HLR61" s="393"/>
      <c r="HLS61" s="394"/>
      <c r="HLT61" s="395"/>
      <c r="HLU61" s="389"/>
      <c r="HLV61" s="390"/>
      <c r="HLW61" s="391"/>
      <c r="HLX61" s="392"/>
      <c r="HLY61" s="393"/>
      <c r="HLZ61" s="394"/>
      <c r="HMA61" s="395"/>
      <c r="HMB61" s="389"/>
      <c r="HMC61" s="390"/>
      <c r="HMD61" s="391"/>
      <c r="HME61" s="392"/>
      <c r="HMF61" s="393"/>
      <c r="HMG61" s="394"/>
      <c r="HMH61" s="395"/>
      <c r="HMI61" s="389"/>
      <c r="HMJ61" s="390"/>
      <c r="HMK61" s="391"/>
      <c r="HML61" s="392"/>
      <c r="HMM61" s="393"/>
      <c r="HMN61" s="394"/>
      <c r="HMO61" s="395"/>
      <c r="HMP61" s="389"/>
      <c r="HMQ61" s="390"/>
      <c r="HMR61" s="391"/>
      <c r="HMS61" s="392"/>
      <c r="HMT61" s="393"/>
      <c r="HMU61" s="394"/>
      <c r="HMV61" s="395"/>
      <c r="HMW61" s="389"/>
      <c r="HMX61" s="390"/>
      <c r="HMY61" s="391"/>
      <c r="HMZ61" s="392"/>
      <c r="HNA61" s="393"/>
      <c r="HNB61" s="394"/>
      <c r="HNC61" s="395"/>
      <c r="HND61" s="389"/>
      <c r="HNE61" s="390"/>
      <c r="HNF61" s="391"/>
      <c r="HNG61" s="392"/>
      <c r="HNH61" s="393"/>
      <c r="HNI61" s="394"/>
      <c r="HNJ61" s="395"/>
      <c r="HNK61" s="389"/>
      <c r="HNL61" s="390"/>
      <c r="HNM61" s="391"/>
      <c r="HNN61" s="392"/>
      <c r="HNO61" s="393"/>
      <c r="HNP61" s="394"/>
      <c r="HNQ61" s="395"/>
      <c r="HNR61" s="389"/>
      <c r="HNS61" s="390"/>
      <c r="HNT61" s="391"/>
      <c r="HNU61" s="392"/>
      <c r="HNV61" s="393"/>
      <c r="HNW61" s="394"/>
      <c r="HNX61" s="395"/>
      <c r="HNY61" s="389"/>
      <c r="HNZ61" s="390"/>
      <c r="HOA61" s="391"/>
      <c r="HOB61" s="392"/>
      <c r="HOC61" s="393"/>
      <c r="HOD61" s="394"/>
      <c r="HOE61" s="395"/>
      <c r="HOF61" s="389"/>
      <c r="HOG61" s="390"/>
      <c r="HOH61" s="391"/>
      <c r="HOI61" s="392"/>
      <c r="HOJ61" s="393"/>
      <c r="HOK61" s="394"/>
      <c r="HOL61" s="395"/>
      <c r="HOM61" s="389"/>
      <c r="HON61" s="390"/>
      <c r="HOO61" s="391"/>
      <c r="HOP61" s="392"/>
      <c r="HOQ61" s="393"/>
      <c r="HOR61" s="394"/>
      <c r="HOS61" s="395"/>
      <c r="HOT61" s="389"/>
      <c r="HOU61" s="390"/>
      <c r="HOV61" s="391"/>
      <c r="HOW61" s="392"/>
      <c r="HOX61" s="393"/>
      <c r="HOY61" s="394"/>
      <c r="HOZ61" s="395"/>
      <c r="HPA61" s="389"/>
      <c r="HPB61" s="390"/>
      <c r="HPC61" s="391"/>
      <c r="HPD61" s="392"/>
      <c r="HPE61" s="393"/>
      <c r="HPF61" s="394"/>
      <c r="HPG61" s="395"/>
      <c r="HPH61" s="389"/>
      <c r="HPI61" s="390"/>
      <c r="HPJ61" s="391"/>
      <c r="HPK61" s="392"/>
      <c r="HPL61" s="393"/>
      <c r="HPM61" s="394"/>
      <c r="HPN61" s="395"/>
      <c r="HPO61" s="389"/>
      <c r="HPP61" s="390"/>
      <c r="HPQ61" s="391"/>
      <c r="HPR61" s="392"/>
      <c r="HPS61" s="393"/>
      <c r="HPT61" s="394"/>
      <c r="HPU61" s="395"/>
      <c r="HPV61" s="389"/>
      <c r="HPW61" s="390"/>
      <c r="HPX61" s="391"/>
      <c r="HPY61" s="392"/>
      <c r="HPZ61" s="393"/>
      <c r="HQA61" s="394"/>
      <c r="HQB61" s="395"/>
      <c r="HQC61" s="389"/>
      <c r="HQD61" s="390"/>
      <c r="HQE61" s="391"/>
      <c r="HQF61" s="392"/>
      <c r="HQG61" s="393"/>
      <c r="HQH61" s="394"/>
      <c r="HQI61" s="395"/>
      <c r="HQJ61" s="389"/>
      <c r="HQK61" s="390"/>
      <c r="HQL61" s="391"/>
      <c r="HQM61" s="392"/>
      <c r="HQN61" s="393"/>
      <c r="HQO61" s="394"/>
      <c r="HQP61" s="395"/>
      <c r="HQQ61" s="389"/>
      <c r="HQR61" s="390"/>
      <c r="HQS61" s="391"/>
      <c r="HQT61" s="392"/>
      <c r="HQU61" s="393"/>
      <c r="HQV61" s="394"/>
      <c r="HQW61" s="395"/>
      <c r="HQX61" s="389"/>
      <c r="HQY61" s="390"/>
      <c r="HQZ61" s="391"/>
      <c r="HRA61" s="392"/>
      <c r="HRB61" s="393"/>
      <c r="HRC61" s="394"/>
      <c r="HRD61" s="395"/>
      <c r="HRE61" s="389"/>
      <c r="HRF61" s="390"/>
      <c r="HRG61" s="391"/>
      <c r="HRH61" s="392"/>
      <c r="HRI61" s="393"/>
      <c r="HRJ61" s="394"/>
      <c r="HRK61" s="395"/>
      <c r="HRL61" s="389"/>
      <c r="HRM61" s="390"/>
      <c r="HRN61" s="391"/>
      <c r="HRO61" s="392"/>
      <c r="HRP61" s="393"/>
      <c r="HRQ61" s="394"/>
      <c r="HRR61" s="395"/>
      <c r="HRS61" s="389"/>
      <c r="HRT61" s="390"/>
      <c r="HRU61" s="391"/>
      <c r="HRV61" s="392"/>
      <c r="HRW61" s="393"/>
      <c r="HRX61" s="394"/>
      <c r="HRY61" s="395"/>
      <c r="HRZ61" s="389"/>
      <c r="HSA61" s="390"/>
      <c r="HSB61" s="391"/>
      <c r="HSC61" s="392"/>
      <c r="HSD61" s="393"/>
      <c r="HSE61" s="394"/>
      <c r="HSF61" s="395"/>
      <c r="HSG61" s="389"/>
      <c r="HSH61" s="390"/>
      <c r="HSI61" s="391"/>
      <c r="HSJ61" s="392"/>
      <c r="HSK61" s="393"/>
      <c r="HSL61" s="394"/>
      <c r="HSM61" s="395"/>
      <c r="HSN61" s="389"/>
      <c r="HSO61" s="390"/>
      <c r="HSP61" s="391"/>
      <c r="HSQ61" s="392"/>
      <c r="HSR61" s="393"/>
      <c r="HSS61" s="394"/>
      <c r="HST61" s="395"/>
      <c r="HSU61" s="389"/>
      <c r="HSV61" s="390"/>
      <c r="HSW61" s="391"/>
      <c r="HSX61" s="392"/>
      <c r="HSY61" s="393"/>
      <c r="HSZ61" s="394"/>
      <c r="HTA61" s="395"/>
      <c r="HTB61" s="389"/>
      <c r="HTC61" s="390"/>
      <c r="HTD61" s="391"/>
      <c r="HTE61" s="392"/>
      <c r="HTF61" s="393"/>
      <c r="HTG61" s="394"/>
      <c r="HTH61" s="395"/>
      <c r="HTI61" s="389"/>
      <c r="HTJ61" s="390"/>
      <c r="HTK61" s="391"/>
      <c r="HTL61" s="392"/>
      <c r="HTM61" s="393"/>
      <c r="HTN61" s="394"/>
      <c r="HTO61" s="395"/>
      <c r="HTP61" s="389"/>
      <c r="HTQ61" s="390"/>
      <c r="HTR61" s="391"/>
      <c r="HTS61" s="392"/>
      <c r="HTT61" s="393"/>
      <c r="HTU61" s="394"/>
      <c r="HTV61" s="395"/>
      <c r="HTW61" s="389"/>
      <c r="HTX61" s="390"/>
      <c r="HTY61" s="391"/>
      <c r="HTZ61" s="392"/>
      <c r="HUA61" s="393"/>
      <c r="HUB61" s="394"/>
      <c r="HUC61" s="395"/>
      <c r="HUD61" s="389"/>
      <c r="HUE61" s="390"/>
      <c r="HUF61" s="391"/>
      <c r="HUG61" s="392"/>
      <c r="HUH61" s="393"/>
      <c r="HUI61" s="394"/>
      <c r="HUJ61" s="395"/>
      <c r="HUK61" s="389"/>
      <c r="HUL61" s="390"/>
      <c r="HUM61" s="391"/>
      <c r="HUN61" s="392"/>
      <c r="HUO61" s="393"/>
      <c r="HUP61" s="394"/>
      <c r="HUQ61" s="395"/>
      <c r="HUR61" s="389"/>
      <c r="HUS61" s="390"/>
      <c r="HUT61" s="391"/>
      <c r="HUU61" s="392"/>
      <c r="HUV61" s="393"/>
      <c r="HUW61" s="394"/>
      <c r="HUX61" s="395"/>
      <c r="HUY61" s="389"/>
      <c r="HUZ61" s="390"/>
      <c r="HVA61" s="391"/>
      <c r="HVB61" s="392"/>
      <c r="HVC61" s="393"/>
      <c r="HVD61" s="394"/>
      <c r="HVE61" s="395"/>
      <c r="HVF61" s="389"/>
      <c r="HVG61" s="390"/>
      <c r="HVH61" s="391"/>
      <c r="HVI61" s="392"/>
      <c r="HVJ61" s="393"/>
      <c r="HVK61" s="394"/>
      <c r="HVL61" s="395"/>
      <c r="HVM61" s="389"/>
      <c r="HVN61" s="390"/>
      <c r="HVO61" s="391"/>
      <c r="HVP61" s="392"/>
      <c r="HVQ61" s="393"/>
      <c r="HVR61" s="394"/>
      <c r="HVS61" s="395"/>
      <c r="HVT61" s="389"/>
      <c r="HVU61" s="390"/>
      <c r="HVV61" s="391"/>
      <c r="HVW61" s="392"/>
      <c r="HVX61" s="393"/>
      <c r="HVY61" s="394"/>
      <c r="HVZ61" s="395"/>
      <c r="HWA61" s="389"/>
      <c r="HWB61" s="390"/>
      <c r="HWC61" s="391"/>
      <c r="HWD61" s="392"/>
      <c r="HWE61" s="393"/>
      <c r="HWF61" s="394"/>
      <c r="HWG61" s="395"/>
      <c r="HWH61" s="389"/>
      <c r="HWI61" s="390"/>
      <c r="HWJ61" s="391"/>
      <c r="HWK61" s="392"/>
      <c r="HWL61" s="393"/>
      <c r="HWM61" s="394"/>
      <c r="HWN61" s="395"/>
      <c r="HWO61" s="389"/>
      <c r="HWP61" s="390"/>
      <c r="HWQ61" s="391"/>
      <c r="HWR61" s="392"/>
      <c r="HWS61" s="393"/>
      <c r="HWT61" s="394"/>
      <c r="HWU61" s="395"/>
      <c r="HWV61" s="389"/>
      <c r="HWW61" s="390"/>
      <c r="HWX61" s="391"/>
      <c r="HWY61" s="392"/>
      <c r="HWZ61" s="393"/>
      <c r="HXA61" s="394"/>
      <c r="HXB61" s="395"/>
      <c r="HXC61" s="389"/>
      <c r="HXD61" s="390"/>
      <c r="HXE61" s="391"/>
      <c r="HXF61" s="392"/>
      <c r="HXG61" s="393"/>
      <c r="HXH61" s="394"/>
      <c r="HXI61" s="395"/>
      <c r="HXJ61" s="389"/>
      <c r="HXK61" s="390"/>
      <c r="HXL61" s="391"/>
      <c r="HXM61" s="392"/>
      <c r="HXN61" s="393"/>
      <c r="HXO61" s="394"/>
      <c r="HXP61" s="395"/>
      <c r="HXQ61" s="389"/>
      <c r="HXR61" s="390"/>
      <c r="HXS61" s="391"/>
      <c r="HXT61" s="392"/>
      <c r="HXU61" s="393"/>
      <c r="HXV61" s="394"/>
      <c r="HXW61" s="395"/>
      <c r="HXX61" s="389"/>
      <c r="HXY61" s="390"/>
      <c r="HXZ61" s="391"/>
      <c r="HYA61" s="392"/>
      <c r="HYB61" s="393"/>
      <c r="HYC61" s="394"/>
      <c r="HYD61" s="395"/>
      <c r="HYE61" s="389"/>
      <c r="HYF61" s="390"/>
      <c r="HYG61" s="391"/>
      <c r="HYH61" s="392"/>
      <c r="HYI61" s="393"/>
      <c r="HYJ61" s="394"/>
      <c r="HYK61" s="395"/>
      <c r="HYL61" s="389"/>
      <c r="HYM61" s="390"/>
      <c r="HYN61" s="391"/>
      <c r="HYO61" s="392"/>
      <c r="HYP61" s="393"/>
      <c r="HYQ61" s="394"/>
      <c r="HYR61" s="395"/>
      <c r="HYS61" s="389"/>
      <c r="HYT61" s="390"/>
      <c r="HYU61" s="391"/>
      <c r="HYV61" s="392"/>
      <c r="HYW61" s="393"/>
      <c r="HYX61" s="394"/>
      <c r="HYY61" s="395"/>
      <c r="HYZ61" s="389"/>
      <c r="HZA61" s="390"/>
      <c r="HZB61" s="391"/>
      <c r="HZC61" s="392"/>
      <c r="HZD61" s="393"/>
      <c r="HZE61" s="394"/>
      <c r="HZF61" s="395"/>
      <c r="HZG61" s="389"/>
      <c r="HZH61" s="390"/>
      <c r="HZI61" s="391"/>
      <c r="HZJ61" s="392"/>
      <c r="HZK61" s="393"/>
      <c r="HZL61" s="394"/>
      <c r="HZM61" s="395"/>
      <c r="HZN61" s="389"/>
      <c r="HZO61" s="390"/>
      <c r="HZP61" s="391"/>
      <c r="HZQ61" s="392"/>
      <c r="HZR61" s="393"/>
      <c r="HZS61" s="394"/>
      <c r="HZT61" s="395"/>
      <c r="HZU61" s="389"/>
      <c r="HZV61" s="390"/>
      <c r="HZW61" s="391"/>
      <c r="HZX61" s="392"/>
      <c r="HZY61" s="393"/>
      <c r="HZZ61" s="394"/>
      <c r="IAA61" s="395"/>
      <c r="IAB61" s="389"/>
      <c r="IAC61" s="390"/>
      <c r="IAD61" s="391"/>
      <c r="IAE61" s="392"/>
      <c r="IAF61" s="393"/>
      <c r="IAG61" s="394"/>
      <c r="IAH61" s="395"/>
      <c r="IAI61" s="389"/>
      <c r="IAJ61" s="390"/>
      <c r="IAK61" s="391"/>
      <c r="IAL61" s="392"/>
      <c r="IAM61" s="393"/>
      <c r="IAN61" s="394"/>
      <c r="IAO61" s="395"/>
      <c r="IAP61" s="389"/>
      <c r="IAQ61" s="390"/>
      <c r="IAR61" s="391"/>
      <c r="IAS61" s="392"/>
      <c r="IAT61" s="393"/>
      <c r="IAU61" s="394"/>
      <c r="IAV61" s="395"/>
      <c r="IAW61" s="389"/>
      <c r="IAX61" s="390"/>
      <c r="IAY61" s="391"/>
      <c r="IAZ61" s="392"/>
      <c r="IBA61" s="393"/>
      <c r="IBB61" s="394"/>
      <c r="IBC61" s="395"/>
      <c r="IBD61" s="389"/>
      <c r="IBE61" s="390"/>
      <c r="IBF61" s="391"/>
      <c r="IBG61" s="392"/>
      <c r="IBH61" s="393"/>
      <c r="IBI61" s="394"/>
      <c r="IBJ61" s="395"/>
      <c r="IBK61" s="389"/>
      <c r="IBL61" s="390"/>
      <c r="IBM61" s="391"/>
      <c r="IBN61" s="392"/>
      <c r="IBO61" s="393"/>
      <c r="IBP61" s="394"/>
      <c r="IBQ61" s="395"/>
      <c r="IBR61" s="389"/>
      <c r="IBS61" s="390"/>
      <c r="IBT61" s="391"/>
      <c r="IBU61" s="392"/>
      <c r="IBV61" s="393"/>
      <c r="IBW61" s="394"/>
      <c r="IBX61" s="395"/>
      <c r="IBY61" s="389"/>
      <c r="IBZ61" s="390"/>
      <c r="ICA61" s="391"/>
      <c r="ICB61" s="392"/>
      <c r="ICC61" s="393"/>
      <c r="ICD61" s="394"/>
      <c r="ICE61" s="395"/>
      <c r="ICF61" s="389"/>
      <c r="ICG61" s="390"/>
      <c r="ICH61" s="391"/>
      <c r="ICI61" s="392"/>
      <c r="ICJ61" s="393"/>
      <c r="ICK61" s="394"/>
      <c r="ICL61" s="395"/>
      <c r="ICM61" s="389"/>
      <c r="ICN61" s="390"/>
      <c r="ICO61" s="391"/>
      <c r="ICP61" s="392"/>
      <c r="ICQ61" s="393"/>
      <c r="ICR61" s="394"/>
      <c r="ICS61" s="395"/>
      <c r="ICT61" s="389"/>
      <c r="ICU61" s="390"/>
      <c r="ICV61" s="391"/>
      <c r="ICW61" s="392"/>
      <c r="ICX61" s="393"/>
      <c r="ICY61" s="394"/>
      <c r="ICZ61" s="395"/>
      <c r="IDA61" s="389"/>
      <c r="IDB61" s="390"/>
      <c r="IDC61" s="391"/>
      <c r="IDD61" s="392"/>
      <c r="IDE61" s="393"/>
      <c r="IDF61" s="394"/>
      <c r="IDG61" s="395"/>
      <c r="IDH61" s="389"/>
      <c r="IDI61" s="390"/>
      <c r="IDJ61" s="391"/>
      <c r="IDK61" s="392"/>
      <c r="IDL61" s="393"/>
      <c r="IDM61" s="394"/>
      <c r="IDN61" s="395"/>
      <c r="IDO61" s="389"/>
      <c r="IDP61" s="390"/>
      <c r="IDQ61" s="391"/>
      <c r="IDR61" s="392"/>
      <c r="IDS61" s="393"/>
      <c r="IDT61" s="394"/>
      <c r="IDU61" s="395"/>
      <c r="IDV61" s="389"/>
      <c r="IDW61" s="390"/>
      <c r="IDX61" s="391"/>
      <c r="IDY61" s="392"/>
      <c r="IDZ61" s="393"/>
      <c r="IEA61" s="394"/>
      <c r="IEB61" s="395"/>
      <c r="IEC61" s="389"/>
      <c r="IED61" s="390"/>
      <c r="IEE61" s="391"/>
      <c r="IEF61" s="392"/>
      <c r="IEG61" s="393"/>
      <c r="IEH61" s="394"/>
      <c r="IEI61" s="395"/>
      <c r="IEJ61" s="389"/>
      <c r="IEK61" s="390"/>
      <c r="IEL61" s="391"/>
      <c r="IEM61" s="392"/>
      <c r="IEN61" s="393"/>
      <c r="IEO61" s="394"/>
      <c r="IEP61" s="395"/>
      <c r="IEQ61" s="389"/>
      <c r="IER61" s="390"/>
      <c r="IES61" s="391"/>
      <c r="IET61" s="392"/>
      <c r="IEU61" s="393"/>
      <c r="IEV61" s="394"/>
      <c r="IEW61" s="395"/>
      <c r="IEX61" s="389"/>
      <c r="IEY61" s="390"/>
      <c r="IEZ61" s="391"/>
      <c r="IFA61" s="392"/>
      <c r="IFB61" s="393"/>
      <c r="IFC61" s="394"/>
      <c r="IFD61" s="395"/>
      <c r="IFE61" s="389"/>
      <c r="IFF61" s="390"/>
      <c r="IFG61" s="391"/>
      <c r="IFH61" s="392"/>
      <c r="IFI61" s="393"/>
      <c r="IFJ61" s="394"/>
      <c r="IFK61" s="395"/>
      <c r="IFL61" s="389"/>
      <c r="IFM61" s="390"/>
      <c r="IFN61" s="391"/>
      <c r="IFO61" s="392"/>
      <c r="IFP61" s="393"/>
      <c r="IFQ61" s="394"/>
      <c r="IFR61" s="395"/>
      <c r="IFS61" s="389"/>
      <c r="IFT61" s="390"/>
      <c r="IFU61" s="391"/>
      <c r="IFV61" s="392"/>
      <c r="IFW61" s="393"/>
      <c r="IFX61" s="394"/>
      <c r="IFY61" s="395"/>
      <c r="IFZ61" s="389"/>
      <c r="IGA61" s="390"/>
      <c r="IGB61" s="391"/>
      <c r="IGC61" s="392"/>
      <c r="IGD61" s="393"/>
      <c r="IGE61" s="394"/>
      <c r="IGF61" s="395"/>
      <c r="IGG61" s="389"/>
      <c r="IGH61" s="390"/>
      <c r="IGI61" s="391"/>
      <c r="IGJ61" s="392"/>
      <c r="IGK61" s="393"/>
      <c r="IGL61" s="394"/>
      <c r="IGM61" s="395"/>
      <c r="IGN61" s="389"/>
      <c r="IGO61" s="390"/>
      <c r="IGP61" s="391"/>
      <c r="IGQ61" s="392"/>
      <c r="IGR61" s="393"/>
      <c r="IGS61" s="394"/>
      <c r="IGT61" s="395"/>
      <c r="IGU61" s="389"/>
      <c r="IGV61" s="390"/>
      <c r="IGW61" s="391"/>
      <c r="IGX61" s="392"/>
      <c r="IGY61" s="393"/>
      <c r="IGZ61" s="394"/>
      <c r="IHA61" s="395"/>
      <c r="IHB61" s="389"/>
      <c r="IHC61" s="390"/>
      <c r="IHD61" s="391"/>
      <c r="IHE61" s="392"/>
      <c r="IHF61" s="393"/>
      <c r="IHG61" s="394"/>
      <c r="IHH61" s="395"/>
      <c r="IHI61" s="389"/>
      <c r="IHJ61" s="390"/>
      <c r="IHK61" s="391"/>
      <c r="IHL61" s="392"/>
      <c r="IHM61" s="393"/>
      <c r="IHN61" s="394"/>
      <c r="IHO61" s="395"/>
      <c r="IHP61" s="389"/>
      <c r="IHQ61" s="390"/>
      <c r="IHR61" s="391"/>
      <c r="IHS61" s="392"/>
      <c r="IHT61" s="393"/>
      <c r="IHU61" s="394"/>
      <c r="IHV61" s="395"/>
      <c r="IHW61" s="389"/>
      <c r="IHX61" s="390"/>
      <c r="IHY61" s="391"/>
      <c r="IHZ61" s="392"/>
      <c r="IIA61" s="393"/>
      <c r="IIB61" s="394"/>
      <c r="IIC61" s="395"/>
      <c r="IID61" s="389"/>
      <c r="IIE61" s="390"/>
      <c r="IIF61" s="391"/>
      <c r="IIG61" s="392"/>
      <c r="IIH61" s="393"/>
      <c r="III61" s="394"/>
      <c r="IIJ61" s="395"/>
      <c r="IIK61" s="389"/>
      <c r="IIL61" s="390"/>
      <c r="IIM61" s="391"/>
      <c r="IIN61" s="392"/>
      <c r="IIO61" s="393"/>
      <c r="IIP61" s="394"/>
      <c r="IIQ61" s="395"/>
      <c r="IIR61" s="389"/>
      <c r="IIS61" s="390"/>
      <c r="IIT61" s="391"/>
      <c r="IIU61" s="392"/>
      <c r="IIV61" s="393"/>
      <c r="IIW61" s="394"/>
      <c r="IIX61" s="395"/>
      <c r="IIY61" s="389"/>
      <c r="IIZ61" s="390"/>
      <c r="IJA61" s="391"/>
      <c r="IJB61" s="392"/>
      <c r="IJC61" s="393"/>
      <c r="IJD61" s="394"/>
      <c r="IJE61" s="395"/>
      <c r="IJF61" s="389"/>
      <c r="IJG61" s="390"/>
      <c r="IJH61" s="391"/>
      <c r="IJI61" s="392"/>
      <c r="IJJ61" s="393"/>
      <c r="IJK61" s="394"/>
      <c r="IJL61" s="395"/>
      <c r="IJM61" s="389"/>
      <c r="IJN61" s="390"/>
      <c r="IJO61" s="391"/>
      <c r="IJP61" s="392"/>
      <c r="IJQ61" s="393"/>
      <c r="IJR61" s="394"/>
      <c r="IJS61" s="395"/>
      <c r="IJT61" s="389"/>
      <c r="IJU61" s="390"/>
      <c r="IJV61" s="391"/>
      <c r="IJW61" s="392"/>
      <c r="IJX61" s="393"/>
      <c r="IJY61" s="394"/>
      <c r="IJZ61" s="395"/>
      <c r="IKA61" s="389"/>
      <c r="IKB61" s="390"/>
      <c r="IKC61" s="391"/>
      <c r="IKD61" s="392"/>
      <c r="IKE61" s="393"/>
      <c r="IKF61" s="394"/>
      <c r="IKG61" s="395"/>
      <c r="IKH61" s="389"/>
      <c r="IKI61" s="390"/>
      <c r="IKJ61" s="391"/>
      <c r="IKK61" s="392"/>
      <c r="IKL61" s="393"/>
      <c r="IKM61" s="394"/>
      <c r="IKN61" s="395"/>
      <c r="IKO61" s="389"/>
      <c r="IKP61" s="390"/>
      <c r="IKQ61" s="391"/>
      <c r="IKR61" s="392"/>
      <c r="IKS61" s="393"/>
      <c r="IKT61" s="394"/>
      <c r="IKU61" s="395"/>
      <c r="IKV61" s="389"/>
      <c r="IKW61" s="390"/>
      <c r="IKX61" s="391"/>
      <c r="IKY61" s="392"/>
      <c r="IKZ61" s="393"/>
      <c r="ILA61" s="394"/>
      <c r="ILB61" s="395"/>
      <c r="ILC61" s="389"/>
      <c r="ILD61" s="390"/>
      <c r="ILE61" s="391"/>
      <c r="ILF61" s="392"/>
      <c r="ILG61" s="393"/>
      <c r="ILH61" s="394"/>
      <c r="ILI61" s="395"/>
      <c r="ILJ61" s="389"/>
      <c r="ILK61" s="390"/>
      <c r="ILL61" s="391"/>
      <c r="ILM61" s="392"/>
      <c r="ILN61" s="393"/>
      <c r="ILO61" s="394"/>
      <c r="ILP61" s="395"/>
      <c r="ILQ61" s="389"/>
      <c r="ILR61" s="390"/>
      <c r="ILS61" s="391"/>
      <c r="ILT61" s="392"/>
      <c r="ILU61" s="393"/>
      <c r="ILV61" s="394"/>
      <c r="ILW61" s="395"/>
      <c r="ILX61" s="389"/>
      <c r="ILY61" s="390"/>
      <c r="ILZ61" s="391"/>
      <c r="IMA61" s="392"/>
      <c r="IMB61" s="393"/>
      <c r="IMC61" s="394"/>
      <c r="IMD61" s="395"/>
      <c r="IME61" s="389"/>
      <c r="IMF61" s="390"/>
      <c r="IMG61" s="391"/>
      <c r="IMH61" s="392"/>
      <c r="IMI61" s="393"/>
      <c r="IMJ61" s="394"/>
      <c r="IMK61" s="395"/>
      <c r="IML61" s="389"/>
      <c r="IMM61" s="390"/>
      <c r="IMN61" s="391"/>
      <c r="IMO61" s="392"/>
      <c r="IMP61" s="393"/>
      <c r="IMQ61" s="394"/>
      <c r="IMR61" s="395"/>
      <c r="IMS61" s="389"/>
      <c r="IMT61" s="390"/>
      <c r="IMU61" s="391"/>
      <c r="IMV61" s="392"/>
      <c r="IMW61" s="393"/>
      <c r="IMX61" s="394"/>
      <c r="IMY61" s="395"/>
      <c r="IMZ61" s="389"/>
      <c r="INA61" s="390"/>
      <c r="INB61" s="391"/>
      <c r="INC61" s="392"/>
      <c r="IND61" s="393"/>
      <c r="INE61" s="394"/>
      <c r="INF61" s="395"/>
      <c r="ING61" s="389"/>
      <c r="INH61" s="390"/>
      <c r="INI61" s="391"/>
      <c r="INJ61" s="392"/>
      <c r="INK61" s="393"/>
      <c r="INL61" s="394"/>
      <c r="INM61" s="395"/>
      <c r="INN61" s="389"/>
      <c r="INO61" s="390"/>
      <c r="INP61" s="391"/>
      <c r="INQ61" s="392"/>
      <c r="INR61" s="393"/>
      <c r="INS61" s="394"/>
      <c r="INT61" s="395"/>
      <c r="INU61" s="389"/>
      <c r="INV61" s="390"/>
      <c r="INW61" s="391"/>
      <c r="INX61" s="392"/>
      <c r="INY61" s="393"/>
      <c r="INZ61" s="394"/>
      <c r="IOA61" s="395"/>
      <c r="IOB61" s="389"/>
      <c r="IOC61" s="390"/>
      <c r="IOD61" s="391"/>
      <c r="IOE61" s="392"/>
      <c r="IOF61" s="393"/>
      <c r="IOG61" s="394"/>
      <c r="IOH61" s="395"/>
      <c r="IOI61" s="389"/>
      <c r="IOJ61" s="390"/>
      <c r="IOK61" s="391"/>
      <c r="IOL61" s="392"/>
      <c r="IOM61" s="393"/>
      <c r="ION61" s="394"/>
      <c r="IOO61" s="395"/>
      <c r="IOP61" s="389"/>
      <c r="IOQ61" s="390"/>
      <c r="IOR61" s="391"/>
      <c r="IOS61" s="392"/>
      <c r="IOT61" s="393"/>
      <c r="IOU61" s="394"/>
      <c r="IOV61" s="395"/>
      <c r="IOW61" s="389"/>
      <c r="IOX61" s="390"/>
      <c r="IOY61" s="391"/>
      <c r="IOZ61" s="392"/>
      <c r="IPA61" s="393"/>
      <c r="IPB61" s="394"/>
      <c r="IPC61" s="395"/>
      <c r="IPD61" s="389"/>
      <c r="IPE61" s="390"/>
      <c r="IPF61" s="391"/>
      <c r="IPG61" s="392"/>
      <c r="IPH61" s="393"/>
      <c r="IPI61" s="394"/>
      <c r="IPJ61" s="395"/>
      <c r="IPK61" s="389"/>
      <c r="IPL61" s="390"/>
      <c r="IPM61" s="391"/>
      <c r="IPN61" s="392"/>
      <c r="IPO61" s="393"/>
      <c r="IPP61" s="394"/>
      <c r="IPQ61" s="395"/>
      <c r="IPR61" s="389"/>
      <c r="IPS61" s="390"/>
      <c r="IPT61" s="391"/>
      <c r="IPU61" s="392"/>
      <c r="IPV61" s="393"/>
      <c r="IPW61" s="394"/>
      <c r="IPX61" s="395"/>
      <c r="IPY61" s="389"/>
      <c r="IPZ61" s="390"/>
      <c r="IQA61" s="391"/>
      <c r="IQB61" s="392"/>
      <c r="IQC61" s="393"/>
      <c r="IQD61" s="394"/>
      <c r="IQE61" s="395"/>
      <c r="IQF61" s="389"/>
      <c r="IQG61" s="390"/>
      <c r="IQH61" s="391"/>
      <c r="IQI61" s="392"/>
      <c r="IQJ61" s="393"/>
      <c r="IQK61" s="394"/>
      <c r="IQL61" s="395"/>
      <c r="IQM61" s="389"/>
      <c r="IQN61" s="390"/>
      <c r="IQO61" s="391"/>
      <c r="IQP61" s="392"/>
      <c r="IQQ61" s="393"/>
      <c r="IQR61" s="394"/>
      <c r="IQS61" s="395"/>
      <c r="IQT61" s="389"/>
      <c r="IQU61" s="390"/>
      <c r="IQV61" s="391"/>
      <c r="IQW61" s="392"/>
      <c r="IQX61" s="393"/>
      <c r="IQY61" s="394"/>
      <c r="IQZ61" s="395"/>
      <c r="IRA61" s="389"/>
      <c r="IRB61" s="390"/>
      <c r="IRC61" s="391"/>
      <c r="IRD61" s="392"/>
      <c r="IRE61" s="393"/>
      <c r="IRF61" s="394"/>
      <c r="IRG61" s="395"/>
      <c r="IRH61" s="389"/>
      <c r="IRI61" s="390"/>
      <c r="IRJ61" s="391"/>
      <c r="IRK61" s="392"/>
      <c r="IRL61" s="393"/>
      <c r="IRM61" s="394"/>
      <c r="IRN61" s="395"/>
      <c r="IRO61" s="389"/>
      <c r="IRP61" s="390"/>
      <c r="IRQ61" s="391"/>
      <c r="IRR61" s="392"/>
      <c r="IRS61" s="393"/>
      <c r="IRT61" s="394"/>
      <c r="IRU61" s="395"/>
      <c r="IRV61" s="389"/>
      <c r="IRW61" s="390"/>
      <c r="IRX61" s="391"/>
      <c r="IRY61" s="392"/>
      <c r="IRZ61" s="393"/>
      <c r="ISA61" s="394"/>
      <c r="ISB61" s="395"/>
      <c r="ISC61" s="389"/>
      <c r="ISD61" s="390"/>
      <c r="ISE61" s="391"/>
      <c r="ISF61" s="392"/>
      <c r="ISG61" s="393"/>
      <c r="ISH61" s="394"/>
      <c r="ISI61" s="395"/>
      <c r="ISJ61" s="389"/>
      <c r="ISK61" s="390"/>
      <c r="ISL61" s="391"/>
      <c r="ISM61" s="392"/>
      <c r="ISN61" s="393"/>
      <c r="ISO61" s="394"/>
      <c r="ISP61" s="395"/>
      <c r="ISQ61" s="389"/>
      <c r="ISR61" s="390"/>
      <c r="ISS61" s="391"/>
      <c r="IST61" s="392"/>
      <c r="ISU61" s="393"/>
      <c r="ISV61" s="394"/>
      <c r="ISW61" s="395"/>
      <c r="ISX61" s="389"/>
      <c r="ISY61" s="390"/>
      <c r="ISZ61" s="391"/>
      <c r="ITA61" s="392"/>
      <c r="ITB61" s="393"/>
      <c r="ITC61" s="394"/>
      <c r="ITD61" s="395"/>
      <c r="ITE61" s="389"/>
      <c r="ITF61" s="390"/>
      <c r="ITG61" s="391"/>
      <c r="ITH61" s="392"/>
      <c r="ITI61" s="393"/>
      <c r="ITJ61" s="394"/>
      <c r="ITK61" s="395"/>
      <c r="ITL61" s="389"/>
      <c r="ITM61" s="390"/>
      <c r="ITN61" s="391"/>
      <c r="ITO61" s="392"/>
      <c r="ITP61" s="393"/>
      <c r="ITQ61" s="394"/>
      <c r="ITR61" s="395"/>
      <c r="ITS61" s="389"/>
      <c r="ITT61" s="390"/>
      <c r="ITU61" s="391"/>
      <c r="ITV61" s="392"/>
      <c r="ITW61" s="393"/>
      <c r="ITX61" s="394"/>
      <c r="ITY61" s="395"/>
      <c r="ITZ61" s="389"/>
      <c r="IUA61" s="390"/>
      <c r="IUB61" s="391"/>
      <c r="IUC61" s="392"/>
      <c r="IUD61" s="393"/>
      <c r="IUE61" s="394"/>
      <c r="IUF61" s="395"/>
      <c r="IUG61" s="389"/>
      <c r="IUH61" s="390"/>
      <c r="IUI61" s="391"/>
      <c r="IUJ61" s="392"/>
      <c r="IUK61" s="393"/>
      <c r="IUL61" s="394"/>
      <c r="IUM61" s="395"/>
      <c r="IUN61" s="389"/>
      <c r="IUO61" s="390"/>
      <c r="IUP61" s="391"/>
      <c r="IUQ61" s="392"/>
      <c r="IUR61" s="393"/>
      <c r="IUS61" s="394"/>
      <c r="IUT61" s="395"/>
      <c r="IUU61" s="389"/>
      <c r="IUV61" s="390"/>
      <c r="IUW61" s="391"/>
      <c r="IUX61" s="392"/>
      <c r="IUY61" s="393"/>
      <c r="IUZ61" s="394"/>
      <c r="IVA61" s="395"/>
      <c r="IVB61" s="389"/>
      <c r="IVC61" s="390"/>
      <c r="IVD61" s="391"/>
      <c r="IVE61" s="392"/>
      <c r="IVF61" s="393"/>
      <c r="IVG61" s="394"/>
      <c r="IVH61" s="395"/>
      <c r="IVI61" s="389"/>
      <c r="IVJ61" s="390"/>
      <c r="IVK61" s="391"/>
      <c r="IVL61" s="392"/>
      <c r="IVM61" s="393"/>
      <c r="IVN61" s="394"/>
      <c r="IVO61" s="395"/>
      <c r="IVP61" s="389"/>
      <c r="IVQ61" s="390"/>
      <c r="IVR61" s="391"/>
      <c r="IVS61" s="392"/>
      <c r="IVT61" s="393"/>
      <c r="IVU61" s="394"/>
      <c r="IVV61" s="395"/>
      <c r="IVW61" s="389"/>
      <c r="IVX61" s="390"/>
      <c r="IVY61" s="391"/>
      <c r="IVZ61" s="392"/>
      <c r="IWA61" s="393"/>
      <c r="IWB61" s="394"/>
      <c r="IWC61" s="395"/>
      <c r="IWD61" s="389"/>
      <c r="IWE61" s="390"/>
      <c r="IWF61" s="391"/>
      <c r="IWG61" s="392"/>
      <c r="IWH61" s="393"/>
      <c r="IWI61" s="394"/>
      <c r="IWJ61" s="395"/>
      <c r="IWK61" s="389"/>
      <c r="IWL61" s="390"/>
      <c r="IWM61" s="391"/>
      <c r="IWN61" s="392"/>
      <c r="IWO61" s="393"/>
      <c r="IWP61" s="394"/>
      <c r="IWQ61" s="395"/>
      <c r="IWR61" s="389"/>
      <c r="IWS61" s="390"/>
      <c r="IWT61" s="391"/>
      <c r="IWU61" s="392"/>
      <c r="IWV61" s="393"/>
      <c r="IWW61" s="394"/>
      <c r="IWX61" s="395"/>
      <c r="IWY61" s="389"/>
      <c r="IWZ61" s="390"/>
      <c r="IXA61" s="391"/>
      <c r="IXB61" s="392"/>
      <c r="IXC61" s="393"/>
      <c r="IXD61" s="394"/>
      <c r="IXE61" s="395"/>
      <c r="IXF61" s="389"/>
      <c r="IXG61" s="390"/>
      <c r="IXH61" s="391"/>
      <c r="IXI61" s="392"/>
      <c r="IXJ61" s="393"/>
      <c r="IXK61" s="394"/>
      <c r="IXL61" s="395"/>
      <c r="IXM61" s="389"/>
      <c r="IXN61" s="390"/>
      <c r="IXO61" s="391"/>
      <c r="IXP61" s="392"/>
      <c r="IXQ61" s="393"/>
      <c r="IXR61" s="394"/>
      <c r="IXS61" s="395"/>
      <c r="IXT61" s="389"/>
      <c r="IXU61" s="390"/>
      <c r="IXV61" s="391"/>
      <c r="IXW61" s="392"/>
      <c r="IXX61" s="393"/>
      <c r="IXY61" s="394"/>
      <c r="IXZ61" s="395"/>
      <c r="IYA61" s="389"/>
      <c r="IYB61" s="390"/>
      <c r="IYC61" s="391"/>
      <c r="IYD61" s="392"/>
      <c r="IYE61" s="393"/>
      <c r="IYF61" s="394"/>
      <c r="IYG61" s="395"/>
      <c r="IYH61" s="389"/>
      <c r="IYI61" s="390"/>
      <c r="IYJ61" s="391"/>
      <c r="IYK61" s="392"/>
      <c r="IYL61" s="393"/>
      <c r="IYM61" s="394"/>
      <c r="IYN61" s="395"/>
      <c r="IYO61" s="389"/>
      <c r="IYP61" s="390"/>
      <c r="IYQ61" s="391"/>
      <c r="IYR61" s="392"/>
      <c r="IYS61" s="393"/>
      <c r="IYT61" s="394"/>
      <c r="IYU61" s="395"/>
      <c r="IYV61" s="389"/>
      <c r="IYW61" s="390"/>
      <c r="IYX61" s="391"/>
      <c r="IYY61" s="392"/>
      <c r="IYZ61" s="393"/>
      <c r="IZA61" s="394"/>
      <c r="IZB61" s="395"/>
      <c r="IZC61" s="389"/>
      <c r="IZD61" s="390"/>
      <c r="IZE61" s="391"/>
      <c r="IZF61" s="392"/>
      <c r="IZG61" s="393"/>
      <c r="IZH61" s="394"/>
      <c r="IZI61" s="395"/>
      <c r="IZJ61" s="389"/>
      <c r="IZK61" s="390"/>
      <c r="IZL61" s="391"/>
      <c r="IZM61" s="392"/>
      <c r="IZN61" s="393"/>
      <c r="IZO61" s="394"/>
      <c r="IZP61" s="395"/>
      <c r="IZQ61" s="389"/>
      <c r="IZR61" s="390"/>
      <c r="IZS61" s="391"/>
      <c r="IZT61" s="392"/>
      <c r="IZU61" s="393"/>
      <c r="IZV61" s="394"/>
      <c r="IZW61" s="395"/>
      <c r="IZX61" s="389"/>
      <c r="IZY61" s="390"/>
      <c r="IZZ61" s="391"/>
      <c r="JAA61" s="392"/>
      <c r="JAB61" s="393"/>
      <c r="JAC61" s="394"/>
      <c r="JAD61" s="395"/>
      <c r="JAE61" s="389"/>
      <c r="JAF61" s="390"/>
      <c r="JAG61" s="391"/>
      <c r="JAH61" s="392"/>
      <c r="JAI61" s="393"/>
      <c r="JAJ61" s="394"/>
      <c r="JAK61" s="395"/>
      <c r="JAL61" s="389"/>
      <c r="JAM61" s="390"/>
      <c r="JAN61" s="391"/>
      <c r="JAO61" s="392"/>
      <c r="JAP61" s="393"/>
      <c r="JAQ61" s="394"/>
      <c r="JAR61" s="395"/>
      <c r="JAS61" s="389"/>
      <c r="JAT61" s="390"/>
      <c r="JAU61" s="391"/>
      <c r="JAV61" s="392"/>
      <c r="JAW61" s="393"/>
      <c r="JAX61" s="394"/>
      <c r="JAY61" s="395"/>
      <c r="JAZ61" s="389"/>
      <c r="JBA61" s="390"/>
      <c r="JBB61" s="391"/>
      <c r="JBC61" s="392"/>
      <c r="JBD61" s="393"/>
      <c r="JBE61" s="394"/>
      <c r="JBF61" s="395"/>
      <c r="JBG61" s="389"/>
      <c r="JBH61" s="390"/>
      <c r="JBI61" s="391"/>
      <c r="JBJ61" s="392"/>
      <c r="JBK61" s="393"/>
      <c r="JBL61" s="394"/>
      <c r="JBM61" s="395"/>
      <c r="JBN61" s="389"/>
      <c r="JBO61" s="390"/>
      <c r="JBP61" s="391"/>
      <c r="JBQ61" s="392"/>
      <c r="JBR61" s="393"/>
      <c r="JBS61" s="394"/>
      <c r="JBT61" s="395"/>
      <c r="JBU61" s="389"/>
      <c r="JBV61" s="390"/>
      <c r="JBW61" s="391"/>
      <c r="JBX61" s="392"/>
      <c r="JBY61" s="393"/>
      <c r="JBZ61" s="394"/>
      <c r="JCA61" s="395"/>
      <c r="JCB61" s="389"/>
      <c r="JCC61" s="390"/>
      <c r="JCD61" s="391"/>
      <c r="JCE61" s="392"/>
      <c r="JCF61" s="393"/>
      <c r="JCG61" s="394"/>
      <c r="JCH61" s="395"/>
      <c r="JCI61" s="389"/>
      <c r="JCJ61" s="390"/>
      <c r="JCK61" s="391"/>
      <c r="JCL61" s="392"/>
      <c r="JCM61" s="393"/>
      <c r="JCN61" s="394"/>
      <c r="JCO61" s="395"/>
      <c r="JCP61" s="389"/>
      <c r="JCQ61" s="390"/>
      <c r="JCR61" s="391"/>
      <c r="JCS61" s="392"/>
      <c r="JCT61" s="393"/>
      <c r="JCU61" s="394"/>
      <c r="JCV61" s="395"/>
      <c r="JCW61" s="389"/>
      <c r="JCX61" s="390"/>
      <c r="JCY61" s="391"/>
      <c r="JCZ61" s="392"/>
      <c r="JDA61" s="393"/>
      <c r="JDB61" s="394"/>
      <c r="JDC61" s="395"/>
      <c r="JDD61" s="389"/>
      <c r="JDE61" s="390"/>
      <c r="JDF61" s="391"/>
      <c r="JDG61" s="392"/>
      <c r="JDH61" s="393"/>
      <c r="JDI61" s="394"/>
      <c r="JDJ61" s="395"/>
      <c r="JDK61" s="389"/>
      <c r="JDL61" s="390"/>
      <c r="JDM61" s="391"/>
      <c r="JDN61" s="392"/>
      <c r="JDO61" s="393"/>
      <c r="JDP61" s="394"/>
      <c r="JDQ61" s="395"/>
      <c r="JDR61" s="389"/>
      <c r="JDS61" s="390"/>
      <c r="JDT61" s="391"/>
      <c r="JDU61" s="392"/>
      <c r="JDV61" s="393"/>
      <c r="JDW61" s="394"/>
      <c r="JDX61" s="395"/>
      <c r="JDY61" s="389"/>
      <c r="JDZ61" s="390"/>
      <c r="JEA61" s="391"/>
      <c r="JEB61" s="392"/>
      <c r="JEC61" s="393"/>
      <c r="JED61" s="394"/>
      <c r="JEE61" s="395"/>
      <c r="JEF61" s="389"/>
      <c r="JEG61" s="390"/>
      <c r="JEH61" s="391"/>
      <c r="JEI61" s="392"/>
      <c r="JEJ61" s="393"/>
      <c r="JEK61" s="394"/>
      <c r="JEL61" s="395"/>
      <c r="JEM61" s="389"/>
      <c r="JEN61" s="390"/>
      <c r="JEO61" s="391"/>
      <c r="JEP61" s="392"/>
      <c r="JEQ61" s="393"/>
      <c r="JER61" s="394"/>
      <c r="JES61" s="395"/>
      <c r="JET61" s="389"/>
      <c r="JEU61" s="390"/>
      <c r="JEV61" s="391"/>
      <c r="JEW61" s="392"/>
      <c r="JEX61" s="393"/>
      <c r="JEY61" s="394"/>
      <c r="JEZ61" s="395"/>
      <c r="JFA61" s="389"/>
      <c r="JFB61" s="390"/>
      <c r="JFC61" s="391"/>
      <c r="JFD61" s="392"/>
      <c r="JFE61" s="393"/>
      <c r="JFF61" s="394"/>
      <c r="JFG61" s="395"/>
      <c r="JFH61" s="389"/>
      <c r="JFI61" s="390"/>
      <c r="JFJ61" s="391"/>
      <c r="JFK61" s="392"/>
      <c r="JFL61" s="393"/>
      <c r="JFM61" s="394"/>
      <c r="JFN61" s="395"/>
      <c r="JFO61" s="389"/>
      <c r="JFP61" s="390"/>
      <c r="JFQ61" s="391"/>
      <c r="JFR61" s="392"/>
      <c r="JFS61" s="393"/>
      <c r="JFT61" s="394"/>
      <c r="JFU61" s="395"/>
      <c r="JFV61" s="389"/>
      <c r="JFW61" s="390"/>
      <c r="JFX61" s="391"/>
      <c r="JFY61" s="392"/>
      <c r="JFZ61" s="393"/>
      <c r="JGA61" s="394"/>
      <c r="JGB61" s="395"/>
      <c r="JGC61" s="389"/>
      <c r="JGD61" s="390"/>
      <c r="JGE61" s="391"/>
      <c r="JGF61" s="392"/>
      <c r="JGG61" s="393"/>
      <c r="JGH61" s="394"/>
      <c r="JGI61" s="395"/>
      <c r="JGJ61" s="389"/>
      <c r="JGK61" s="390"/>
      <c r="JGL61" s="391"/>
      <c r="JGM61" s="392"/>
      <c r="JGN61" s="393"/>
      <c r="JGO61" s="394"/>
      <c r="JGP61" s="395"/>
      <c r="JGQ61" s="389"/>
      <c r="JGR61" s="390"/>
      <c r="JGS61" s="391"/>
      <c r="JGT61" s="392"/>
      <c r="JGU61" s="393"/>
      <c r="JGV61" s="394"/>
      <c r="JGW61" s="395"/>
      <c r="JGX61" s="389"/>
      <c r="JGY61" s="390"/>
      <c r="JGZ61" s="391"/>
      <c r="JHA61" s="392"/>
      <c r="JHB61" s="393"/>
      <c r="JHC61" s="394"/>
      <c r="JHD61" s="395"/>
      <c r="JHE61" s="389"/>
      <c r="JHF61" s="390"/>
      <c r="JHG61" s="391"/>
      <c r="JHH61" s="392"/>
      <c r="JHI61" s="393"/>
      <c r="JHJ61" s="394"/>
      <c r="JHK61" s="395"/>
      <c r="JHL61" s="389"/>
      <c r="JHM61" s="390"/>
      <c r="JHN61" s="391"/>
      <c r="JHO61" s="392"/>
      <c r="JHP61" s="393"/>
      <c r="JHQ61" s="394"/>
      <c r="JHR61" s="395"/>
      <c r="JHS61" s="389"/>
      <c r="JHT61" s="390"/>
      <c r="JHU61" s="391"/>
      <c r="JHV61" s="392"/>
      <c r="JHW61" s="393"/>
      <c r="JHX61" s="394"/>
      <c r="JHY61" s="395"/>
      <c r="JHZ61" s="389"/>
      <c r="JIA61" s="390"/>
      <c r="JIB61" s="391"/>
      <c r="JIC61" s="392"/>
      <c r="JID61" s="393"/>
      <c r="JIE61" s="394"/>
      <c r="JIF61" s="395"/>
      <c r="JIG61" s="389"/>
      <c r="JIH61" s="390"/>
      <c r="JII61" s="391"/>
      <c r="JIJ61" s="392"/>
      <c r="JIK61" s="393"/>
      <c r="JIL61" s="394"/>
      <c r="JIM61" s="395"/>
      <c r="JIN61" s="389"/>
      <c r="JIO61" s="390"/>
      <c r="JIP61" s="391"/>
      <c r="JIQ61" s="392"/>
      <c r="JIR61" s="393"/>
      <c r="JIS61" s="394"/>
      <c r="JIT61" s="395"/>
      <c r="JIU61" s="389"/>
      <c r="JIV61" s="390"/>
      <c r="JIW61" s="391"/>
      <c r="JIX61" s="392"/>
      <c r="JIY61" s="393"/>
      <c r="JIZ61" s="394"/>
      <c r="JJA61" s="395"/>
      <c r="JJB61" s="389"/>
      <c r="JJC61" s="390"/>
      <c r="JJD61" s="391"/>
      <c r="JJE61" s="392"/>
      <c r="JJF61" s="393"/>
      <c r="JJG61" s="394"/>
      <c r="JJH61" s="395"/>
      <c r="JJI61" s="389"/>
      <c r="JJJ61" s="390"/>
      <c r="JJK61" s="391"/>
      <c r="JJL61" s="392"/>
      <c r="JJM61" s="393"/>
      <c r="JJN61" s="394"/>
      <c r="JJO61" s="395"/>
      <c r="JJP61" s="389"/>
      <c r="JJQ61" s="390"/>
      <c r="JJR61" s="391"/>
      <c r="JJS61" s="392"/>
      <c r="JJT61" s="393"/>
      <c r="JJU61" s="394"/>
      <c r="JJV61" s="395"/>
      <c r="JJW61" s="389"/>
      <c r="JJX61" s="390"/>
      <c r="JJY61" s="391"/>
      <c r="JJZ61" s="392"/>
      <c r="JKA61" s="393"/>
      <c r="JKB61" s="394"/>
      <c r="JKC61" s="395"/>
      <c r="JKD61" s="389"/>
      <c r="JKE61" s="390"/>
      <c r="JKF61" s="391"/>
      <c r="JKG61" s="392"/>
      <c r="JKH61" s="393"/>
      <c r="JKI61" s="394"/>
      <c r="JKJ61" s="395"/>
      <c r="JKK61" s="389"/>
      <c r="JKL61" s="390"/>
      <c r="JKM61" s="391"/>
      <c r="JKN61" s="392"/>
      <c r="JKO61" s="393"/>
      <c r="JKP61" s="394"/>
      <c r="JKQ61" s="395"/>
      <c r="JKR61" s="389"/>
      <c r="JKS61" s="390"/>
      <c r="JKT61" s="391"/>
      <c r="JKU61" s="392"/>
      <c r="JKV61" s="393"/>
      <c r="JKW61" s="394"/>
      <c r="JKX61" s="395"/>
      <c r="JKY61" s="389"/>
      <c r="JKZ61" s="390"/>
      <c r="JLA61" s="391"/>
      <c r="JLB61" s="392"/>
      <c r="JLC61" s="393"/>
      <c r="JLD61" s="394"/>
      <c r="JLE61" s="395"/>
      <c r="JLF61" s="389"/>
      <c r="JLG61" s="390"/>
      <c r="JLH61" s="391"/>
      <c r="JLI61" s="392"/>
      <c r="JLJ61" s="393"/>
      <c r="JLK61" s="394"/>
      <c r="JLL61" s="395"/>
      <c r="JLM61" s="389"/>
      <c r="JLN61" s="390"/>
      <c r="JLO61" s="391"/>
      <c r="JLP61" s="392"/>
      <c r="JLQ61" s="393"/>
      <c r="JLR61" s="394"/>
      <c r="JLS61" s="395"/>
      <c r="JLT61" s="389"/>
      <c r="JLU61" s="390"/>
      <c r="JLV61" s="391"/>
      <c r="JLW61" s="392"/>
      <c r="JLX61" s="393"/>
      <c r="JLY61" s="394"/>
      <c r="JLZ61" s="395"/>
      <c r="JMA61" s="389"/>
      <c r="JMB61" s="390"/>
      <c r="JMC61" s="391"/>
      <c r="JMD61" s="392"/>
      <c r="JME61" s="393"/>
      <c r="JMF61" s="394"/>
      <c r="JMG61" s="395"/>
      <c r="JMH61" s="389"/>
      <c r="JMI61" s="390"/>
      <c r="JMJ61" s="391"/>
      <c r="JMK61" s="392"/>
      <c r="JML61" s="393"/>
      <c r="JMM61" s="394"/>
      <c r="JMN61" s="395"/>
      <c r="JMO61" s="389"/>
      <c r="JMP61" s="390"/>
      <c r="JMQ61" s="391"/>
      <c r="JMR61" s="392"/>
      <c r="JMS61" s="393"/>
      <c r="JMT61" s="394"/>
      <c r="JMU61" s="395"/>
      <c r="JMV61" s="389"/>
      <c r="JMW61" s="390"/>
      <c r="JMX61" s="391"/>
      <c r="JMY61" s="392"/>
      <c r="JMZ61" s="393"/>
      <c r="JNA61" s="394"/>
      <c r="JNB61" s="395"/>
      <c r="JNC61" s="389"/>
      <c r="JND61" s="390"/>
      <c r="JNE61" s="391"/>
      <c r="JNF61" s="392"/>
      <c r="JNG61" s="393"/>
      <c r="JNH61" s="394"/>
      <c r="JNI61" s="395"/>
      <c r="JNJ61" s="389"/>
      <c r="JNK61" s="390"/>
      <c r="JNL61" s="391"/>
      <c r="JNM61" s="392"/>
      <c r="JNN61" s="393"/>
      <c r="JNO61" s="394"/>
      <c r="JNP61" s="395"/>
      <c r="JNQ61" s="389"/>
      <c r="JNR61" s="390"/>
      <c r="JNS61" s="391"/>
      <c r="JNT61" s="392"/>
      <c r="JNU61" s="393"/>
      <c r="JNV61" s="394"/>
      <c r="JNW61" s="395"/>
      <c r="JNX61" s="389"/>
      <c r="JNY61" s="390"/>
      <c r="JNZ61" s="391"/>
      <c r="JOA61" s="392"/>
      <c r="JOB61" s="393"/>
      <c r="JOC61" s="394"/>
      <c r="JOD61" s="395"/>
      <c r="JOE61" s="389"/>
      <c r="JOF61" s="390"/>
      <c r="JOG61" s="391"/>
      <c r="JOH61" s="392"/>
      <c r="JOI61" s="393"/>
      <c r="JOJ61" s="394"/>
      <c r="JOK61" s="395"/>
      <c r="JOL61" s="389"/>
      <c r="JOM61" s="390"/>
      <c r="JON61" s="391"/>
      <c r="JOO61" s="392"/>
      <c r="JOP61" s="393"/>
      <c r="JOQ61" s="394"/>
      <c r="JOR61" s="395"/>
      <c r="JOS61" s="389"/>
      <c r="JOT61" s="390"/>
      <c r="JOU61" s="391"/>
      <c r="JOV61" s="392"/>
      <c r="JOW61" s="393"/>
      <c r="JOX61" s="394"/>
      <c r="JOY61" s="395"/>
      <c r="JOZ61" s="389"/>
      <c r="JPA61" s="390"/>
      <c r="JPB61" s="391"/>
      <c r="JPC61" s="392"/>
      <c r="JPD61" s="393"/>
      <c r="JPE61" s="394"/>
      <c r="JPF61" s="395"/>
      <c r="JPG61" s="389"/>
      <c r="JPH61" s="390"/>
      <c r="JPI61" s="391"/>
      <c r="JPJ61" s="392"/>
      <c r="JPK61" s="393"/>
      <c r="JPL61" s="394"/>
      <c r="JPM61" s="395"/>
      <c r="JPN61" s="389"/>
      <c r="JPO61" s="390"/>
      <c r="JPP61" s="391"/>
      <c r="JPQ61" s="392"/>
      <c r="JPR61" s="393"/>
      <c r="JPS61" s="394"/>
      <c r="JPT61" s="395"/>
      <c r="JPU61" s="389"/>
      <c r="JPV61" s="390"/>
      <c r="JPW61" s="391"/>
      <c r="JPX61" s="392"/>
      <c r="JPY61" s="393"/>
      <c r="JPZ61" s="394"/>
      <c r="JQA61" s="395"/>
      <c r="JQB61" s="389"/>
      <c r="JQC61" s="390"/>
      <c r="JQD61" s="391"/>
      <c r="JQE61" s="392"/>
      <c r="JQF61" s="393"/>
      <c r="JQG61" s="394"/>
      <c r="JQH61" s="395"/>
      <c r="JQI61" s="389"/>
      <c r="JQJ61" s="390"/>
      <c r="JQK61" s="391"/>
      <c r="JQL61" s="392"/>
      <c r="JQM61" s="393"/>
      <c r="JQN61" s="394"/>
      <c r="JQO61" s="395"/>
      <c r="JQP61" s="389"/>
      <c r="JQQ61" s="390"/>
      <c r="JQR61" s="391"/>
      <c r="JQS61" s="392"/>
      <c r="JQT61" s="393"/>
      <c r="JQU61" s="394"/>
      <c r="JQV61" s="395"/>
      <c r="JQW61" s="389"/>
      <c r="JQX61" s="390"/>
      <c r="JQY61" s="391"/>
      <c r="JQZ61" s="392"/>
      <c r="JRA61" s="393"/>
      <c r="JRB61" s="394"/>
      <c r="JRC61" s="395"/>
      <c r="JRD61" s="389"/>
      <c r="JRE61" s="390"/>
      <c r="JRF61" s="391"/>
      <c r="JRG61" s="392"/>
      <c r="JRH61" s="393"/>
      <c r="JRI61" s="394"/>
      <c r="JRJ61" s="395"/>
      <c r="JRK61" s="389"/>
      <c r="JRL61" s="390"/>
      <c r="JRM61" s="391"/>
      <c r="JRN61" s="392"/>
      <c r="JRO61" s="393"/>
      <c r="JRP61" s="394"/>
      <c r="JRQ61" s="395"/>
      <c r="JRR61" s="389"/>
      <c r="JRS61" s="390"/>
      <c r="JRT61" s="391"/>
      <c r="JRU61" s="392"/>
      <c r="JRV61" s="393"/>
      <c r="JRW61" s="394"/>
      <c r="JRX61" s="395"/>
      <c r="JRY61" s="389"/>
      <c r="JRZ61" s="390"/>
      <c r="JSA61" s="391"/>
      <c r="JSB61" s="392"/>
      <c r="JSC61" s="393"/>
      <c r="JSD61" s="394"/>
      <c r="JSE61" s="395"/>
      <c r="JSF61" s="389"/>
      <c r="JSG61" s="390"/>
      <c r="JSH61" s="391"/>
      <c r="JSI61" s="392"/>
      <c r="JSJ61" s="393"/>
      <c r="JSK61" s="394"/>
      <c r="JSL61" s="395"/>
      <c r="JSM61" s="389"/>
      <c r="JSN61" s="390"/>
      <c r="JSO61" s="391"/>
      <c r="JSP61" s="392"/>
      <c r="JSQ61" s="393"/>
      <c r="JSR61" s="394"/>
      <c r="JSS61" s="395"/>
      <c r="JST61" s="389"/>
      <c r="JSU61" s="390"/>
      <c r="JSV61" s="391"/>
      <c r="JSW61" s="392"/>
      <c r="JSX61" s="393"/>
      <c r="JSY61" s="394"/>
      <c r="JSZ61" s="395"/>
      <c r="JTA61" s="389"/>
      <c r="JTB61" s="390"/>
      <c r="JTC61" s="391"/>
      <c r="JTD61" s="392"/>
      <c r="JTE61" s="393"/>
      <c r="JTF61" s="394"/>
      <c r="JTG61" s="395"/>
      <c r="JTH61" s="389"/>
      <c r="JTI61" s="390"/>
      <c r="JTJ61" s="391"/>
      <c r="JTK61" s="392"/>
      <c r="JTL61" s="393"/>
      <c r="JTM61" s="394"/>
      <c r="JTN61" s="395"/>
      <c r="JTO61" s="389"/>
      <c r="JTP61" s="390"/>
      <c r="JTQ61" s="391"/>
      <c r="JTR61" s="392"/>
      <c r="JTS61" s="393"/>
      <c r="JTT61" s="394"/>
      <c r="JTU61" s="395"/>
      <c r="JTV61" s="389"/>
      <c r="JTW61" s="390"/>
      <c r="JTX61" s="391"/>
      <c r="JTY61" s="392"/>
      <c r="JTZ61" s="393"/>
      <c r="JUA61" s="394"/>
      <c r="JUB61" s="395"/>
      <c r="JUC61" s="389"/>
      <c r="JUD61" s="390"/>
      <c r="JUE61" s="391"/>
      <c r="JUF61" s="392"/>
      <c r="JUG61" s="393"/>
      <c r="JUH61" s="394"/>
      <c r="JUI61" s="395"/>
      <c r="JUJ61" s="389"/>
      <c r="JUK61" s="390"/>
      <c r="JUL61" s="391"/>
      <c r="JUM61" s="392"/>
      <c r="JUN61" s="393"/>
      <c r="JUO61" s="394"/>
      <c r="JUP61" s="395"/>
      <c r="JUQ61" s="389"/>
      <c r="JUR61" s="390"/>
      <c r="JUS61" s="391"/>
      <c r="JUT61" s="392"/>
      <c r="JUU61" s="393"/>
      <c r="JUV61" s="394"/>
      <c r="JUW61" s="395"/>
      <c r="JUX61" s="389"/>
      <c r="JUY61" s="390"/>
      <c r="JUZ61" s="391"/>
      <c r="JVA61" s="392"/>
      <c r="JVB61" s="393"/>
      <c r="JVC61" s="394"/>
      <c r="JVD61" s="395"/>
      <c r="JVE61" s="389"/>
      <c r="JVF61" s="390"/>
      <c r="JVG61" s="391"/>
      <c r="JVH61" s="392"/>
      <c r="JVI61" s="393"/>
      <c r="JVJ61" s="394"/>
      <c r="JVK61" s="395"/>
      <c r="JVL61" s="389"/>
      <c r="JVM61" s="390"/>
      <c r="JVN61" s="391"/>
      <c r="JVO61" s="392"/>
      <c r="JVP61" s="393"/>
      <c r="JVQ61" s="394"/>
      <c r="JVR61" s="395"/>
      <c r="JVS61" s="389"/>
      <c r="JVT61" s="390"/>
      <c r="JVU61" s="391"/>
      <c r="JVV61" s="392"/>
      <c r="JVW61" s="393"/>
      <c r="JVX61" s="394"/>
      <c r="JVY61" s="395"/>
      <c r="JVZ61" s="389"/>
      <c r="JWA61" s="390"/>
      <c r="JWB61" s="391"/>
      <c r="JWC61" s="392"/>
      <c r="JWD61" s="393"/>
      <c r="JWE61" s="394"/>
      <c r="JWF61" s="395"/>
      <c r="JWG61" s="389"/>
      <c r="JWH61" s="390"/>
      <c r="JWI61" s="391"/>
      <c r="JWJ61" s="392"/>
      <c r="JWK61" s="393"/>
      <c r="JWL61" s="394"/>
      <c r="JWM61" s="395"/>
      <c r="JWN61" s="389"/>
      <c r="JWO61" s="390"/>
      <c r="JWP61" s="391"/>
      <c r="JWQ61" s="392"/>
      <c r="JWR61" s="393"/>
      <c r="JWS61" s="394"/>
      <c r="JWT61" s="395"/>
      <c r="JWU61" s="389"/>
      <c r="JWV61" s="390"/>
      <c r="JWW61" s="391"/>
      <c r="JWX61" s="392"/>
      <c r="JWY61" s="393"/>
      <c r="JWZ61" s="394"/>
      <c r="JXA61" s="395"/>
      <c r="JXB61" s="389"/>
      <c r="JXC61" s="390"/>
      <c r="JXD61" s="391"/>
      <c r="JXE61" s="392"/>
      <c r="JXF61" s="393"/>
      <c r="JXG61" s="394"/>
      <c r="JXH61" s="395"/>
      <c r="JXI61" s="389"/>
      <c r="JXJ61" s="390"/>
      <c r="JXK61" s="391"/>
      <c r="JXL61" s="392"/>
      <c r="JXM61" s="393"/>
      <c r="JXN61" s="394"/>
      <c r="JXO61" s="395"/>
      <c r="JXP61" s="389"/>
      <c r="JXQ61" s="390"/>
      <c r="JXR61" s="391"/>
      <c r="JXS61" s="392"/>
      <c r="JXT61" s="393"/>
      <c r="JXU61" s="394"/>
      <c r="JXV61" s="395"/>
      <c r="JXW61" s="389"/>
      <c r="JXX61" s="390"/>
      <c r="JXY61" s="391"/>
      <c r="JXZ61" s="392"/>
      <c r="JYA61" s="393"/>
      <c r="JYB61" s="394"/>
      <c r="JYC61" s="395"/>
      <c r="JYD61" s="389"/>
      <c r="JYE61" s="390"/>
      <c r="JYF61" s="391"/>
      <c r="JYG61" s="392"/>
      <c r="JYH61" s="393"/>
      <c r="JYI61" s="394"/>
      <c r="JYJ61" s="395"/>
      <c r="JYK61" s="389"/>
      <c r="JYL61" s="390"/>
      <c r="JYM61" s="391"/>
      <c r="JYN61" s="392"/>
      <c r="JYO61" s="393"/>
      <c r="JYP61" s="394"/>
      <c r="JYQ61" s="395"/>
      <c r="JYR61" s="389"/>
      <c r="JYS61" s="390"/>
      <c r="JYT61" s="391"/>
      <c r="JYU61" s="392"/>
      <c r="JYV61" s="393"/>
      <c r="JYW61" s="394"/>
      <c r="JYX61" s="395"/>
      <c r="JYY61" s="389"/>
      <c r="JYZ61" s="390"/>
      <c r="JZA61" s="391"/>
      <c r="JZB61" s="392"/>
      <c r="JZC61" s="393"/>
      <c r="JZD61" s="394"/>
      <c r="JZE61" s="395"/>
      <c r="JZF61" s="389"/>
      <c r="JZG61" s="390"/>
      <c r="JZH61" s="391"/>
      <c r="JZI61" s="392"/>
      <c r="JZJ61" s="393"/>
      <c r="JZK61" s="394"/>
      <c r="JZL61" s="395"/>
      <c r="JZM61" s="389"/>
      <c r="JZN61" s="390"/>
      <c r="JZO61" s="391"/>
      <c r="JZP61" s="392"/>
      <c r="JZQ61" s="393"/>
      <c r="JZR61" s="394"/>
      <c r="JZS61" s="395"/>
      <c r="JZT61" s="389"/>
      <c r="JZU61" s="390"/>
      <c r="JZV61" s="391"/>
      <c r="JZW61" s="392"/>
      <c r="JZX61" s="393"/>
      <c r="JZY61" s="394"/>
      <c r="JZZ61" s="395"/>
      <c r="KAA61" s="389"/>
      <c r="KAB61" s="390"/>
      <c r="KAC61" s="391"/>
      <c r="KAD61" s="392"/>
      <c r="KAE61" s="393"/>
      <c r="KAF61" s="394"/>
      <c r="KAG61" s="395"/>
      <c r="KAH61" s="389"/>
      <c r="KAI61" s="390"/>
      <c r="KAJ61" s="391"/>
      <c r="KAK61" s="392"/>
      <c r="KAL61" s="393"/>
      <c r="KAM61" s="394"/>
      <c r="KAN61" s="395"/>
      <c r="KAO61" s="389"/>
      <c r="KAP61" s="390"/>
      <c r="KAQ61" s="391"/>
      <c r="KAR61" s="392"/>
      <c r="KAS61" s="393"/>
      <c r="KAT61" s="394"/>
      <c r="KAU61" s="395"/>
      <c r="KAV61" s="389"/>
      <c r="KAW61" s="390"/>
      <c r="KAX61" s="391"/>
      <c r="KAY61" s="392"/>
      <c r="KAZ61" s="393"/>
      <c r="KBA61" s="394"/>
      <c r="KBB61" s="395"/>
      <c r="KBC61" s="389"/>
      <c r="KBD61" s="390"/>
      <c r="KBE61" s="391"/>
      <c r="KBF61" s="392"/>
      <c r="KBG61" s="393"/>
      <c r="KBH61" s="394"/>
      <c r="KBI61" s="395"/>
      <c r="KBJ61" s="389"/>
      <c r="KBK61" s="390"/>
      <c r="KBL61" s="391"/>
      <c r="KBM61" s="392"/>
      <c r="KBN61" s="393"/>
      <c r="KBO61" s="394"/>
      <c r="KBP61" s="395"/>
      <c r="KBQ61" s="389"/>
      <c r="KBR61" s="390"/>
      <c r="KBS61" s="391"/>
      <c r="KBT61" s="392"/>
      <c r="KBU61" s="393"/>
      <c r="KBV61" s="394"/>
      <c r="KBW61" s="395"/>
      <c r="KBX61" s="389"/>
      <c r="KBY61" s="390"/>
      <c r="KBZ61" s="391"/>
      <c r="KCA61" s="392"/>
      <c r="KCB61" s="393"/>
      <c r="KCC61" s="394"/>
      <c r="KCD61" s="395"/>
      <c r="KCE61" s="389"/>
      <c r="KCF61" s="390"/>
      <c r="KCG61" s="391"/>
      <c r="KCH61" s="392"/>
      <c r="KCI61" s="393"/>
      <c r="KCJ61" s="394"/>
      <c r="KCK61" s="395"/>
      <c r="KCL61" s="389"/>
      <c r="KCM61" s="390"/>
      <c r="KCN61" s="391"/>
      <c r="KCO61" s="392"/>
      <c r="KCP61" s="393"/>
      <c r="KCQ61" s="394"/>
      <c r="KCR61" s="395"/>
      <c r="KCS61" s="389"/>
      <c r="KCT61" s="390"/>
      <c r="KCU61" s="391"/>
      <c r="KCV61" s="392"/>
      <c r="KCW61" s="393"/>
      <c r="KCX61" s="394"/>
      <c r="KCY61" s="395"/>
      <c r="KCZ61" s="389"/>
      <c r="KDA61" s="390"/>
      <c r="KDB61" s="391"/>
      <c r="KDC61" s="392"/>
      <c r="KDD61" s="393"/>
      <c r="KDE61" s="394"/>
      <c r="KDF61" s="395"/>
      <c r="KDG61" s="389"/>
      <c r="KDH61" s="390"/>
      <c r="KDI61" s="391"/>
      <c r="KDJ61" s="392"/>
      <c r="KDK61" s="393"/>
      <c r="KDL61" s="394"/>
      <c r="KDM61" s="395"/>
      <c r="KDN61" s="389"/>
      <c r="KDO61" s="390"/>
      <c r="KDP61" s="391"/>
      <c r="KDQ61" s="392"/>
      <c r="KDR61" s="393"/>
      <c r="KDS61" s="394"/>
      <c r="KDT61" s="395"/>
      <c r="KDU61" s="389"/>
      <c r="KDV61" s="390"/>
      <c r="KDW61" s="391"/>
      <c r="KDX61" s="392"/>
      <c r="KDY61" s="393"/>
      <c r="KDZ61" s="394"/>
      <c r="KEA61" s="395"/>
      <c r="KEB61" s="389"/>
      <c r="KEC61" s="390"/>
      <c r="KED61" s="391"/>
      <c r="KEE61" s="392"/>
      <c r="KEF61" s="393"/>
      <c r="KEG61" s="394"/>
      <c r="KEH61" s="395"/>
      <c r="KEI61" s="389"/>
      <c r="KEJ61" s="390"/>
      <c r="KEK61" s="391"/>
      <c r="KEL61" s="392"/>
      <c r="KEM61" s="393"/>
      <c r="KEN61" s="394"/>
      <c r="KEO61" s="395"/>
      <c r="KEP61" s="389"/>
      <c r="KEQ61" s="390"/>
      <c r="KER61" s="391"/>
      <c r="KES61" s="392"/>
      <c r="KET61" s="393"/>
      <c r="KEU61" s="394"/>
      <c r="KEV61" s="395"/>
      <c r="KEW61" s="389"/>
      <c r="KEX61" s="390"/>
      <c r="KEY61" s="391"/>
      <c r="KEZ61" s="392"/>
      <c r="KFA61" s="393"/>
      <c r="KFB61" s="394"/>
      <c r="KFC61" s="395"/>
      <c r="KFD61" s="389"/>
      <c r="KFE61" s="390"/>
      <c r="KFF61" s="391"/>
      <c r="KFG61" s="392"/>
      <c r="KFH61" s="393"/>
      <c r="KFI61" s="394"/>
      <c r="KFJ61" s="395"/>
      <c r="KFK61" s="389"/>
      <c r="KFL61" s="390"/>
      <c r="KFM61" s="391"/>
      <c r="KFN61" s="392"/>
      <c r="KFO61" s="393"/>
      <c r="KFP61" s="394"/>
      <c r="KFQ61" s="395"/>
      <c r="KFR61" s="389"/>
      <c r="KFS61" s="390"/>
      <c r="KFT61" s="391"/>
      <c r="KFU61" s="392"/>
      <c r="KFV61" s="393"/>
      <c r="KFW61" s="394"/>
      <c r="KFX61" s="395"/>
      <c r="KFY61" s="389"/>
      <c r="KFZ61" s="390"/>
      <c r="KGA61" s="391"/>
      <c r="KGB61" s="392"/>
      <c r="KGC61" s="393"/>
      <c r="KGD61" s="394"/>
      <c r="KGE61" s="395"/>
      <c r="KGF61" s="389"/>
      <c r="KGG61" s="390"/>
      <c r="KGH61" s="391"/>
      <c r="KGI61" s="392"/>
      <c r="KGJ61" s="393"/>
      <c r="KGK61" s="394"/>
      <c r="KGL61" s="395"/>
      <c r="KGM61" s="389"/>
      <c r="KGN61" s="390"/>
      <c r="KGO61" s="391"/>
      <c r="KGP61" s="392"/>
      <c r="KGQ61" s="393"/>
      <c r="KGR61" s="394"/>
      <c r="KGS61" s="395"/>
      <c r="KGT61" s="389"/>
      <c r="KGU61" s="390"/>
      <c r="KGV61" s="391"/>
      <c r="KGW61" s="392"/>
      <c r="KGX61" s="393"/>
      <c r="KGY61" s="394"/>
      <c r="KGZ61" s="395"/>
      <c r="KHA61" s="389"/>
      <c r="KHB61" s="390"/>
      <c r="KHC61" s="391"/>
      <c r="KHD61" s="392"/>
      <c r="KHE61" s="393"/>
      <c r="KHF61" s="394"/>
      <c r="KHG61" s="395"/>
      <c r="KHH61" s="389"/>
      <c r="KHI61" s="390"/>
      <c r="KHJ61" s="391"/>
      <c r="KHK61" s="392"/>
      <c r="KHL61" s="393"/>
      <c r="KHM61" s="394"/>
      <c r="KHN61" s="395"/>
      <c r="KHO61" s="389"/>
      <c r="KHP61" s="390"/>
      <c r="KHQ61" s="391"/>
      <c r="KHR61" s="392"/>
      <c r="KHS61" s="393"/>
      <c r="KHT61" s="394"/>
      <c r="KHU61" s="395"/>
      <c r="KHV61" s="389"/>
      <c r="KHW61" s="390"/>
      <c r="KHX61" s="391"/>
      <c r="KHY61" s="392"/>
      <c r="KHZ61" s="393"/>
      <c r="KIA61" s="394"/>
      <c r="KIB61" s="395"/>
      <c r="KIC61" s="389"/>
      <c r="KID61" s="390"/>
      <c r="KIE61" s="391"/>
      <c r="KIF61" s="392"/>
      <c r="KIG61" s="393"/>
      <c r="KIH61" s="394"/>
      <c r="KII61" s="395"/>
      <c r="KIJ61" s="389"/>
      <c r="KIK61" s="390"/>
      <c r="KIL61" s="391"/>
      <c r="KIM61" s="392"/>
      <c r="KIN61" s="393"/>
      <c r="KIO61" s="394"/>
      <c r="KIP61" s="395"/>
      <c r="KIQ61" s="389"/>
      <c r="KIR61" s="390"/>
      <c r="KIS61" s="391"/>
      <c r="KIT61" s="392"/>
      <c r="KIU61" s="393"/>
      <c r="KIV61" s="394"/>
      <c r="KIW61" s="395"/>
      <c r="KIX61" s="389"/>
      <c r="KIY61" s="390"/>
      <c r="KIZ61" s="391"/>
      <c r="KJA61" s="392"/>
      <c r="KJB61" s="393"/>
      <c r="KJC61" s="394"/>
      <c r="KJD61" s="395"/>
      <c r="KJE61" s="389"/>
      <c r="KJF61" s="390"/>
      <c r="KJG61" s="391"/>
      <c r="KJH61" s="392"/>
      <c r="KJI61" s="393"/>
      <c r="KJJ61" s="394"/>
      <c r="KJK61" s="395"/>
      <c r="KJL61" s="389"/>
      <c r="KJM61" s="390"/>
      <c r="KJN61" s="391"/>
      <c r="KJO61" s="392"/>
      <c r="KJP61" s="393"/>
      <c r="KJQ61" s="394"/>
      <c r="KJR61" s="395"/>
      <c r="KJS61" s="389"/>
      <c r="KJT61" s="390"/>
      <c r="KJU61" s="391"/>
      <c r="KJV61" s="392"/>
      <c r="KJW61" s="393"/>
      <c r="KJX61" s="394"/>
      <c r="KJY61" s="395"/>
      <c r="KJZ61" s="389"/>
      <c r="KKA61" s="390"/>
      <c r="KKB61" s="391"/>
      <c r="KKC61" s="392"/>
      <c r="KKD61" s="393"/>
      <c r="KKE61" s="394"/>
      <c r="KKF61" s="395"/>
      <c r="KKG61" s="389"/>
      <c r="KKH61" s="390"/>
      <c r="KKI61" s="391"/>
      <c r="KKJ61" s="392"/>
      <c r="KKK61" s="393"/>
      <c r="KKL61" s="394"/>
      <c r="KKM61" s="395"/>
      <c r="KKN61" s="389"/>
      <c r="KKO61" s="390"/>
      <c r="KKP61" s="391"/>
      <c r="KKQ61" s="392"/>
      <c r="KKR61" s="393"/>
      <c r="KKS61" s="394"/>
      <c r="KKT61" s="395"/>
      <c r="KKU61" s="389"/>
      <c r="KKV61" s="390"/>
      <c r="KKW61" s="391"/>
      <c r="KKX61" s="392"/>
      <c r="KKY61" s="393"/>
      <c r="KKZ61" s="394"/>
      <c r="KLA61" s="395"/>
      <c r="KLB61" s="389"/>
      <c r="KLC61" s="390"/>
      <c r="KLD61" s="391"/>
      <c r="KLE61" s="392"/>
      <c r="KLF61" s="393"/>
      <c r="KLG61" s="394"/>
      <c r="KLH61" s="395"/>
      <c r="KLI61" s="389"/>
      <c r="KLJ61" s="390"/>
      <c r="KLK61" s="391"/>
      <c r="KLL61" s="392"/>
      <c r="KLM61" s="393"/>
      <c r="KLN61" s="394"/>
      <c r="KLO61" s="395"/>
      <c r="KLP61" s="389"/>
      <c r="KLQ61" s="390"/>
      <c r="KLR61" s="391"/>
      <c r="KLS61" s="392"/>
      <c r="KLT61" s="393"/>
      <c r="KLU61" s="394"/>
      <c r="KLV61" s="395"/>
      <c r="KLW61" s="389"/>
      <c r="KLX61" s="390"/>
      <c r="KLY61" s="391"/>
      <c r="KLZ61" s="392"/>
      <c r="KMA61" s="393"/>
      <c r="KMB61" s="394"/>
      <c r="KMC61" s="395"/>
      <c r="KMD61" s="389"/>
      <c r="KME61" s="390"/>
      <c r="KMF61" s="391"/>
      <c r="KMG61" s="392"/>
      <c r="KMH61" s="393"/>
      <c r="KMI61" s="394"/>
      <c r="KMJ61" s="395"/>
      <c r="KMK61" s="389"/>
      <c r="KML61" s="390"/>
      <c r="KMM61" s="391"/>
      <c r="KMN61" s="392"/>
      <c r="KMO61" s="393"/>
      <c r="KMP61" s="394"/>
      <c r="KMQ61" s="395"/>
      <c r="KMR61" s="389"/>
      <c r="KMS61" s="390"/>
      <c r="KMT61" s="391"/>
      <c r="KMU61" s="392"/>
      <c r="KMV61" s="393"/>
      <c r="KMW61" s="394"/>
      <c r="KMX61" s="395"/>
      <c r="KMY61" s="389"/>
      <c r="KMZ61" s="390"/>
      <c r="KNA61" s="391"/>
      <c r="KNB61" s="392"/>
      <c r="KNC61" s="393"/>
      <c r="KND61" s="394"/>
      <c r="KNE61" s="395"/>
      <c r="KNF61" s="389"/>
      <c r="KNG61" s="390"/>
      <c r="KNH61" s="391"/>
      <c r="KNI61" s="392"/>
      <c r="KNJ61" s="393"/>
      <c r="KNK61" s="394"/>
      <c r="KNL61" s="395"/>
      <c r="KNM61" s="389"/>
      <c r="KNN61" s="390"/>
      <c r="KNO61" s="391"/>
      <c r="KNP61" s="392"/>
      <c r="KNQ61" s="393"/>
      <c r="KNR61" s="394"/>
      <c r="KNS61" s="395"/>
      <c r="KNT61" s="389"/>
      <c r="KNU61" s="390"/>
      <c r="KNV61" s="391"/>
      <c r="KNW61" s="392"/>
      <c r="KNX61" s="393"/>
      <c r="KNY61" s="394"/>
      <c r="KNZ61" s="395"/>
      <c r="KOA61" s="389"/>
      <c r="KOB61" s="390"/>
      <c r="KOC61" s="391"/>
      <c r="KOD61" s="392"/>
      <c r="KOE61" s="393"/>
      <c r="KOF61" s="394"/>
      <c r="KOG61" s="395"/>
      <c r="KOH61" s="389"/>
      <c r="KOI61" s="390"/>
      <c r="KOJ61" s="391"/>
      <c r="KOK61" s="392"/>
      <c r="KOL61" s="393"/>
      <c r="KOM61" s="394"/>
      <c r="KON61" s="395"/>
      <c r="KOO61" s="389"/>
      <c r="KOP61" s="390"/>
      <c r="KOQ61" s="391"/>
      <c r="KOR61" s="392"/>
      <c r="KOS61" s="393"/>
      <c r="KOT61" s="394"/>
      <c r="KOU61" s="395"/>
      <c r="KOV61" s="389"/>
      <c r="KOW61" s="390"/>
      <c r="KOX61" s="391"/>
      <c r="KOY61" s="392"/>
      <c r="KOZ61" s="393"/>
      <c r="KPA61" s="394"/>
      <c r="KPB61" s="395"/>
      <c r="KPC61" s="389"/>
      <c r="KPD61" s="390"/>
      <c r="KPE61" s="391"/>
      <c r="KPF61" s="392"/>
      <c r="KPG61" s="393"/>
      <c r="KPH61" s="394"/>
      <c r="KPI61" s="395"/>
      <c r="KPJ61" s="389"/>
      <c r="KPK61" s="390"/>
      <c r="KPL61" s="391"/>
      <c r="KPM61" s="392"/>
      <c r="KPN61" s="393"/>
      <c r="KPO61" s="394"/>
      <c r="KPP61" s="395"/>
      <c r="KPQ61" s="389"/>
      <c r="KPR61" s="390"/>
      <c r="KPS61" s="391"/>
      <c r="KPT61" s="392"/>
      <c r="KPU61" s="393"/>
      <c r="KPV61" s="394"/>
      <c r="KPW61" s="395"/>
      <c r="KPX61" s="389"/>
      <c r="KPY61" s="390"/>
      <c r="KPZ61" s="391"/>
      <c r="KQA61" s="392"/>
      <c r="KQB61" s="393"/>
      <c r="KQC61" s="394"/>
      <c r="KQD61" s="395"/>
      <c r="KQE61" s="389"/>
      <c r="KQF61" s="390"/>
      <c r="KQG61" s="391"/>
      <c r="KQH61" s="392"/>
      <c r="KQI61" s="393"/>
      <c r="KQJ61" s="394"/>
      <c r="KQK61" s="395"/>
      <c r="KQL61" s="389"/>
      <c r="KQM61" s="390"/>
      <c r="KQN61" s="391"/>
      <c r="KQO61" s="392"/>
      <c r="KQP61" s="393"/>
      <c r="KQQ61" s="394"/>
      <c r="KQR61" s="395"/>
      <c r="KQS61" s="389"/>
      <c r="KQT61" s="390"/>
      <c r="KQU61" s="391"/>
      <c r="KQV61" s="392"/>
      <c r="KQW61" s="393"/>
      <c r="KQX61" s="394"/>
      <c r="KQY61" s="395"/>
      <c r="KQZ61" s="389"/>
      <c r="KRA61" s="390"/>
      <c r="KRB61" s="391"/>
      <c r="KRC61" s="392"/>
      <c r="KRD61" s="393"/>
      <c r="KRE61" s="394"/>
      <c r="KRF61" s="395"/>
      <c r="KRG61" s="389"/>
      <c r="KRH61" s="390"/>
      <c r="KRI61" s="391"/>
      <c r="KRJ61" s="392"/>
      <c r="KRK61" s="393"/>
      <c r="KRL61" s="394"/>
      <c r="KRM61" s="395"/>
      <c r="KRN61" s="389"/>
      <c r="KRO61" s="390"/>
      <c r="KRP61" s="391"/>
      <c r="KRQ61" s="392"/>
      <c r="KRR61" s="393"/>
      <c r="KRS61" s="394"/>
      <c r="KRT61" s="395"/>
      <c r="KRU61" s="389"/>
      <c r="KRV61" s="390"/>
      <c r="KRW61" s="391"/>
      <c r="KRX61" s="392"/>
      <c r="KRY61" s="393"/>
      <c r="KRZ61" s="394"/>
      <c r="KSA61" s="395"/>
      <c r="KSB61" s="389"/>
      <c r="KSC61" s="390"/>
      <c r="KSD61" s="391"/>
      <c r="KSE61" s="392"/>
      <c r="KSF61" s="393"/>
      <c r="KSG61" s="394"/>
      <c r="KSH61" s="395"/>
      <c r="KSI61" s="389"/>
      <c r="KSJ61" s="390"/>
      <c r="KSK61" s="391"/>
      <c r="KSL61" s="392"/>
      <c r="KSM61" s="393"/>
      <c r="KSN61" s="394"/>
      <c r="KSO61" s="395"/>
      <c r="KSP61" s="389"/>
      <c r="KSQ61" s="390"/>
      <c r="KSR61" s="391"/>
      <c r="KSS61" s="392"/>
      <c r="KST61" s="393"/>
      <c r="KSU61" s="394"/>
      <c r="KSV61" s="395"/>
      <c r="KSW61" s="389"/>
      <c r="KSX61" s="390"/>
      <c r="KSY61" s="391"/>
      <c r="KSZ61" s="392"/>
      <c r="KTA61" s="393"/>
      <c r="KTB61" s="394"/>
      <c r="KTC61" s="395"/>
      <c r="KTD61" s="389"/>
      <c r="KTE61" s="390"/>
      <c r="KTF61" s="391"/>
      <c r="KTG61" s="392"/>
      <c r="KTH61" s="393"/>
      <c r="KTI61" s="394"/>
      <c r="KTJ61" s="395"/>
      <c r="KTK61" s="389"/>
      <c r="KTL61" s="390"/>
      <c r="KTM61" s="391"/>
      <c r="KTN61" s="392"/>
      <c r="KTO61" s="393"/>
      <c r="KTP61" s="394"/>
      <c r="KTQ61" s="395"/>
      <c r="KTR61" s="389"/>
      <c r="KTS61" s="390"/>
      <c r="KTT61" s="391"/>
      <c r="KTU61" s="392"/>
      <c r="KTV61" s="393"/>
      <c r="KTW61" s="394"/>
      <c r="KTX61" s="395"/>
      <c r="KTY61" s="389"/>
      <c r="KTZ61" s="390"/>
      <c r="KUA61" s="391"/>
      <c r="KUB61" s="392"/>
      <c r="KUC61" s="393"/>
      <c r="KUD61" s="394"/>
      <c r="KUE61" s="395"/>
      <c r="KUF61" s="389"/>
      <c r="KUG61" s="390"/>
      <c r="KUH61" s="391"/>
      <c r="KUI61" s="392"/>
      <c r="KUJ61" s="393"/>
      <c r="KUK61" s="394"/>
      <c r="KUL61" s="395"/>
      <c r="KUM61" s="389"/>
      <c r="KUN61" s="390"/>
      <c r="KUO61" s="391"/>
      <c r="KUP61" s="392"/>
      <c r="KUQ61" s="393"/>
      <c r="KUR61" s="394"/>
      <c r="KUS61" s="395"/>
      <c r="KUT61" s="389"/>
      <c r="KUU61" s="390"/>
      <c r="KUV61" s="391"/>
      <c r="KUW61" s="392"/>
      <c r="KUX61" s="393"/>
      <c r="KUY61" s="394"/>
      <c r="KUZ61" s="395"/>
      <c r="KVA61" s="389"/>
      <c r="KVB61" s="390"/>
      <c r="KVC61" s="391"/>
      <c r="KVD61" s="392"/>
      <c r="KVE61" s="393"/>
      <c r="KVF61" s="394"/>
      <c r="KVG61" s="395"/>
      <c r="KVH61" s="389"/>
      <c r="KVI61" s="390"/>
      <c r="KVJ61" s="391"/>
      <c r="KVK61" s="392"/>
      <c r="KVL61" s="393"/>
      <c r="KVM61" s="394"/>
      <c r="KVN61" s="395"/>
      <c r="KVO61" s="389"/>
      <c r="KVP61" s="390"/>
      <c r="KVQ61" s="391"/>
      <c r="KVR61" s="392"/>
      <c r="KVS61" s="393"/>
      <c r="KVT61" s="394"/>
      <c r="KVU61" s="395"/>
      <c r="KVV61" s="389"/>
      <c r="KVW61" s="390"/>
      <c r="KVX61" s="391"/>
      <c r="KVY61" s="392"/>
      <c r="KVZ61" s="393"/>
      <c r="KWA61" s="394"/>
      <c r="KWB61" s="395"/>
      <c r="KWC61" s="389"/>
      <c r="KWD61" s="390"/>
      <c r="KWE61" s="391"/>
      <c r="KWF61" s="392"/>
      <c r="KWG61" s="393"/>
      <c r="KWH61" s="394"/>
      <c r="KWI61" s="395"/>
      <c r="KWJ61" s="389"/>
      <c r="KWK61" s="390"/>
      <c r="KWL61" s="391"/>
      <c r="KWM61" s="392"/>
      <c r="KWN61" s="393"/>
      <c r="KWO61" s="394"/>
      <c r="KWP61" s="395"/>
      <c r="KWQ61" s="389"/>
      <c r="KWR61" s="390"/>
      <c r="KWS61" s="391"/>
      <c r="KWT61" s="392"/>
      <c r="KWU61" s="393"/>
      <c r="KWV61" s="394"/>
      <c r="KWW61" s="395"/>
      <c r="KWX61" s="389"/>
      <c r="KWY61" s="390"/>
      <c r="KWZ61" s="391"/>
      <c r="KXA61" s="392"/>
      <c r="KXB61" s="393"/>
      <c r="KXC61" s="394"/>
      <c r="KXD61" s="395"/>
      <c r="KXE61" s="389"/>
      <c r="KXF61" s="390"/>
      <c r="KXG61" s="391"/>
      <c r="KXH61" s="392"/>
      <c r="KXI61" s="393"/>
      <c r="KXJ61" s="394"/>
      <c r="KXK61" s="395"/>
      <c r="KXL61" s="389"/>
      <c r="KXM61" s="390"/>
      <c r="KXN61" s="391"/>
      <c r="KXO61" s="392"/>
      <c r="KXP61" s="393"/>
      <c r="KXQ61" s="394"/>
      <c r="KXR61" s="395"/>
      <c r="KXS61" s="389"/>
      <c r="KXT61" s="390"/>
      <c r="KXU61" s="391"/>
      <c r="KXV61" s="392"/>
      <c r="KXW61" s="393"/>
      <c r="KXX61" s="394"/>
      <c r="KXY61" s="395"/>
      <c r="KXZ61" s="389"/>
      <c r="KYA61" s="390"/>
      <c r="KYB61" s="391"/>
      <c r="KYC61" s="392"/>
      <c r="KYD61" s="393"/>
      <c r="KYE61" s="394"/>
      <c r="KYF61" s="395"/>
      <c r="KYG61" s="389"/>
      <c r="KYH61" s="390"/>
      <c r="KYI61" s="391"/>
      <c r="KYJ61" s="392"/>
      <c r="KYK61" s="393"/>
      <c r="KYL61" s="394"/>
      <c r="KYM61" s="395"/>
      <c r="KYN61" s="389"/>
      <c r="KYO61" s="390"/>
      <c r="KYP61" s="391"/>
      <c r="KYQ61" s="392"/>
      <c r="KYR61" s="393"/>
      <c r="KYS61" s="394"/>
      <c r="KYT61" s="395"/>
      <c r="KYU61" s="389"/>
      <c r="KYV61" s="390"/>
      <c r="KYW61" s="391"/>
      <c r="KYX61" s="392"/>
      <c r="KYY61" s="393"/>
      <c r="KYZ61" s="394"/>
      <c r="KZA61" s="395"/>
      <c r="KZB61" s="389"/>
      <c r="KZC61" s="390"/>
      <c r="KZD61" s="391"/>
      <c r="KZE61" s="392"/>
      <c r="KZF61" s="393"/>
      <c r="KZG61" s="394"/>
      <c r="KZH61" s="395"/>
      <c r="KZI61" s="389"/>
      <c r="KZJ61" s="390"/>
      <c r="KZK61" s="391"/>
      <c r="KZL61" s="392"/>
      <c r="KZM61" s="393"/>
      <c r="KZN61" s="394"/>
      <c r="KZO61" s="395"/>
      <c r="KZP61" s="389"/>
      <c r="KZQ61" s="390"/>
      <c r="KZR61" s="391"/>
      <c r="KZS61" s="392"/>
      <c r="KZT61" s="393"/>
      <c r="KZU61" s="394"/>
      <c r="KZV61" s="395"/>
      <c r="KZW61" s="389"/>
      <c r="KZX61" s="390"/>
      <c r="KZY61" s="391"/>
      <c r="KZZ61" s="392"/>
      <c r="LAA61" s="393"/>
      <c r="LAB61" s="394"/>
      <c r="LAC61" s="395"/>
      <c r="LAD61" s="389"/>
      <c r="LAE61" s="390"/>
      <c r="LAF61" s="391"/>
      <c r="LAG61" s="392"/>
      <c r="LAH61" s="393"/>
      <c r="LAI61" s="394"/>
      <c r="LAJ61" s="395"/>
      <c r="LAK61" s="389"/>
      <c r="LAL61" s="390"/>
      <c r="LAM61" s="391"/>
      <c r="LAN61" s="392"/>
      <c r="LAO61" s="393"/>
      <c r="LAP61" s="394"/>
      <c r="LAQ61" s="395"/>
      <c r="LAR61" s="389"/>
      <c r="LAS61" s="390"/>
      <c r="LAT61" s="391"/>
      <c r="LAU61" s="392"/>
      <c r="LAV61" s="393"/>
      <c r="LAW61" s="394"/>
      <c r="LAX61" s="395"/>
      <c r="LAY61" s="389"/>
      <c r="LAZ61" s="390"/>
      <c r="LBA61" s="391"/>
      <c r="LBB61" s="392"/>
      <c r="LBC61" s="393"/>
      <c r="LBD61" s="394"/>
      <c r="LBE61" s="395"/>
      <c r="LBF61" s="389"/>
      <c r="LBG61" s="390"/>
      <c r="LBH61" s="391"/>
      <c r="LBI61" s="392"/>
      <c r="LBJ61" s="393"/>
      <c r="LBK61" s="394"/>
      <c r="LBL61" s="395"/>
      <c r="LBM61" s="389"/>
      <c r="LBN61" s="390"/>
      <c r="LBO61" s="391"/>
      <c r="LBP61" s="392"/>
      <c r="LBQ61" s="393"/>
      <c r="LBR61" s="394"/>
      <c r="LBS61" s="395"/>
      <c r="LBT61" s="389"/>
      <c r="LBU61" s="390"/>
      <c r="LBV61" s="391"/>
      <c r="LBW61" s="392"/>
      <c r="LBX61" s="393"/>
      <c r="LBY61" s="394"/>
      <c r="LBZ61" s="395"/>
      <c r="LCA61" s="389"/>
      <c r="LCB61" s="390"/>
      <c r="LCC61" s="391"/>
      <c r="LCD61" s="392"/>
      <c r="LCE61" s="393"/>
      <c r="LCF61" s="394"/>
      <c r="LCG61" s="395"/>
      <c r="LCH61" s="389"/>
      <c r="LCI61" s="390"/>
      <c r="LCJ61" s="391"/>
      <c r="LCK61" s="392"/>
      <c r="LCL61" s="393"/>
      <c r="LCM61" s="394"/>
      <c r="LCN61" s="395"/>
      <c r="LCO61" s="389"/>
      <c r="LCP61" s="390"/>
      <c r="LCQ61" s="391"/>
      <c r="LCR61" s="392"/>
      <c r="LCS61" s="393"/>
      <c r="LCT61" s="394"/>
      <c r="LCU61" s="395"/>
      <c r="LCV61" s="389"/>
      <c r="LCW61" s="390"/>
      <c r="LCX61" s="391"/>
      <c r="LCY61" s="392"/>
      <c r="LCZ61" s="393"/>
      <c r="LDA61" s="394"/>
      <c r="LDB61" s="395"/>
      <c r="LDC61" s="389"/>
      <c r="LDD61" s="390"/>
      <c r="LDE61" s="391"/>
      <c r="LDF61" s="392"/>
      <c r="LDG61" s="393"/>
      <c r="LDH61" s="394"/>
      <c r="LDI61" s="395"/>
      <c r="LDJ61" s="389"/>
      <c r="LDK61" s="390"/>
      <c r="LDL61" s="391"/>
      <c r="LDM61" s="392"/>
      <c r="LDN61" s="393"/>
      <c r="LDO61" s="394"/>
      <c r="LDP61" s="395"/>
      <c r="LDQ61" s="389"/>
      <c r="LDR61" s="390"/>
      <c r="LDS61" s="391"/>
      <c r="LDT61" s="392"/>
      <c r="LDU61" s="393"/>
      <c r="LDV61" s="394"/>
      <c r="LDW61" s="395"/>
      <c r="LDX61" s="389"/>
      <c r="LDY61" s="390"/>
      <c r="LDZ61" s="391"/>
      <c r="LEA61" s="392"/>
      <c r="LEB61" s="393"/>
      <c r="LEC61" s="394"/>
      <c r="LED61" s="395"/>
      <c r="LEE61" s="389"/>
      <c r="LEF61" s="390"/>
      <c r="LEG61" s="391"/>
      <c r="LEH61" s="392"/>
      <c r="LEI61" s="393"/>
      <c r="LEJ61" s="394"/>
      <c r="LEK61" s="395"/>
      <c r="LEL61" s="389"/>
      <c r="LEM61" s="390"/>
      <c r="LEN61" s="391"/>
      <c r="LEO61" s="392"/>
      <c r="LEP61" s="393"/>
      <c r="LEQ61" s="394"/>
      <c r="LER61" s="395"/>
      <c r="LES61" s="389"/>
      <c r="LET61" s="390"/>
      <c r="LEU61" s="391"/>
      <c r="LEV61" s="392"/>
      <c r="LEW61" s="393"/>
      <c r="LEX61" s="394"/>
      <c r="LEY61" s="395"/>
      <c r="LEZ61" s="389"/>
      <c r="LFA61" s="390"/>
      <c r="LFB61" s="391"/>
      <c r="LFC61" s="392"/>
      <c r="LFD61" s="393"/>
      <c r="LFE61" s="394"/>
      <c r="LFF61" s="395"/>
      <c r="LFG61" s="389"/>
      <c r="LFH61" s="390"/>
      <c r="LFI61" s="391"/>
      <c r="LFJ61" s="392"/>
      <c r="LFK61" s="393"/>
      <c r="LFL61" s="394"/>
      <c r="LFM61" s="395"/>
      <c r="LFN61" s="389"/>
      <c r="LFO61" s="390"/>
      <c r="LFP61" s="391"/>
      <c r="LFQ61" s="392"/>
      <c r="LFR61" s="393"/>
      <c r="LFS61" s="394"/>
      <c r="LFT61" s="395"/>
      <c r="LFU61" s="389"/>
      <c r="LFV61" s="390"/>
      <c r="LFW61" s="391"/>
      <c r="LFX61" s="392"/>
      <c r="LFY61" s="393"/>
      <c r="LFZ61" s="394"/>
      <c r="LGA61" s="395"/>
      <c r="LGB61" s="389"/>
      <c r="LGC61" s="390"/>
      <c r="LGD61" s="391"/>
      <c r="LGE61" s="392"/>
      <c r="LGF61" s="393"/>
      <c r="LGG61" s="394"/>
      <c r="LGH61" s="395"/>
      <c r="LGI61" s="389"/>
      <c r="LGJ61" s="390"/>
      <c r="LGK61" s="391"/>
      <c r="LGL61" s="392"/>
      <c r="LGM61" s="393"/>
      <c r="LGN61" s="394"/>
      <c r="LGO61" s="395"/>
      <c r="LGP61" s="389"/>
      <c r="LGQ61" s="390"/>
      <c r="LGR61" s="391"/>
      <c r="LGS61" s="392"/>
      <c r="LGT61" s="393"/>
      <c r="LGU61" s="394"/>
      <c r="LGV61" s="395"/>
      <c r="LGW61" s="389"/>
      <c r="LGX61" s="390"/>
      <c r="LGY61" s="391"/>
      <c r="LGZ61" s="392"/>
      <c r="LHA61" s="393"/>
      <c r="LHB61" s="394"/>
      <c r="LHC61" s="395"/>
      <c r="LHD61" s="389"/>
      <c r="LHE61" s="390"/>
      <c r="LHF61" s="391"/>
      <c r="LHG61" s="392"/>
      <c r="LHH61" s="393"/>
      <c r="LHI61" s="394"/>
      <c r="LHJ61" s="395"/>
      <c r="LHK61" s="389"/>
      <c r="LHL61" s="390"/>
      <c r="LHM61" s="391"/>
      <c r="LHN61" s="392"/>
      <c r="LHO61" s="393"/>
      <c r="LHP61" s="394"/>
      <c r="LHQ61" s="395"/>
      <c r="LHR61" s="389"/>
      <c r="LHS61" s="390"/>
      <c r="LHT61" s="391"/>
      <c r="LHU61" s="392"/>
      <c r="LHV61" s="393"/>
      <c r="LHW61" s="394"/>
      <c r="LHX61" s="395"/>
      <c r="LHY61" s="389"/>
      <c r="LHZ61" s="390"/>
      <c r="LIA61" s="391"/>
      <c r="LIB61" s="392"/>
      <c r="LIC61" s="393"/>
      <c r="LID61" s="394"/>
      <c r="LIE61" s="395"/>
      <c r="LIF61" s="389"/>
      <c r="LIG61" s="390"/>
      <c r="LIH61" s="391"/>
      <c r="LII61" s="392"/>
      <c r="LIJ61" s="393"/>
      <c r="LIK61" s="394"/>
      <c r="LIL61" s="395"/>
      <c r="LIM61" s="389"/>
      <c r="LIN61" s="390"/>
      <c r="LIO61" s="391"/>
      <c r="LIP61" s="392"/>
      <c r="LIQ61" s="393"/>
      <c r="LIR61" s="394"/>
      <c r="LIS61" s="395"/>
      <c r="LIT61" s="389"/>
      <c r="LIU61" s="390"/>
      <c r="LIV61" s="391"/>
      <c r="LIW61" s="392"/>
      <c r="LIX61" s="393"/>
      <c r="LIY61" s="394"/>
      <c r="LIZ61" s="395"/>
      <c r="LJA61" s="389"/>
      <c r="LJB61" s="390"/>
      <c r="LJC61" s="391"/>
      <c r="LJD61" s="392"/>
      <c r="LJE61" s="393"/>
      <c r="LJF61" s="394"/>
      <c r="LJG61" s="395"/>
      <c r="LJH61" s="389"/>
      <c r="LJI61" s="390"/>
      <c r="LJJ61" s="391"/>
      <c r="LJK61" s="392"/>
      <c r="LJL61" s="393"/>
      <c r="LJM61" s="394"/>
      <c r="LJN61" s="395"/>
      <c r="LJO61" s="389"/>
      <c r="LJP61" s="390"/>
      <c r="LJQ61" s="391"/>
      <c r="LJR61" s="392"/>
      <c r="LJS61" s="393"/>
      <c r="LJT61" s="394"/>
      <c r="LJU61" s="395"/>
      <c r="LJV61" s="389"/>
      <c r="LJW61" s="390"/>
      <c r="LJX61" s="391"/>
      <c r="LJY61" s="392"/>
      <c r="LJZ61" s="393"/>
      <c r="LKA61" s="394"/>
      <c r="LKB61" s="395"/>
      <c r="LKC61" s="389"/>
      <c r="LKD61" s="390"/>
      <c r="LKE61" s="391"/>
      <c r="LKF61" s="392"/>
      <c r="LKG61" s="393"/>
      <c r="LKH61" s="394"/>
      <c r="LKI61" s="395"/>
      <c r="LKJ61" s="389"/>
      <c r="LKK61" s="390"/>
      <c r="LKL61" s="391"/>
      <c r="LKM61" s="392"/>
      <c r="LKN61" s="393"/>
      <c r="LKO61" s="394"/>
      <c r="LKP61" s="395"/>
      <c r="LKQ61" s="389"/>
      <c r="LKR61" s="390"/>
      <c r="LKS61" s="391"/>
      <c r="LKT61" s="392"/>
      <c r="LKU61" s="393"/>
      <c r="LKV61" s="394"/>
      <c r="LKW61" s="395"/>
      <c r="LKX61" s="389"/>
      <c r="LKY61" s="390"/>
      <c r="LKZ61" s="391"/>
      <c r="LLA61" s="392"/>
      <c r="LLB61" s="393"/>
      <c r="LLC61" s="394"/>
      <c r="LLD61" s="395"/>
      <c r="LLE61" s="389"/>
      <c r="LLF61" s="390"/>
      <c r="LLG61" s="391"/>
      <c r="LLH61" s="392"/>
      <c r="LLI61" s="393"/>
      <c r="LLJ61" s="394"/>
      <c r="LLK61" s="395"/>
      <c r="LLL61" s="389"/>
      <c r="LLM61" s="390"/>
      <c r="LLN61" s="391"/>
      <c r="LLO61" s="392"/>
      <c r="LLP61" s="393"/>
      <c r="LLQ61" s="394"/>
      <c r="LLR61" s="395"/>
      <c r="LLS61" s="389"/>
      <c r="LLT61" s="390"/>
      <c r="LLU61" s="391"/>
      <c r="LLV61" s="392"/>
      <c r="LLW61" s="393"/>
      <c r="LLX61" s="394"/>
      <c r="LLY61" s="395"/>
      <c r="LLZ61" s="389"/>
      <c r="LMA61" s="390"/>
      <c r="LMB61" s="391"/>
      <c r="LMC61" s="392"/>
      <c r="LMD61" s="393"/>
      <c r="LME61" s="394"/>
      <c r="LMF61" s="395"/>
      <c r="LMG61" s="389"/>
      <c r="LMH61" s="390"/>
      <c r="LMI61" s="391"/>
      <c r="LMJ61" s="392"/>
      <c r="LMK61" s="393"/>
      <c r="LML61" s="394"/>
      <c r="LMM61" s="395"/>
      <c r="LMN61" s="389"/>
      <c r="LMO61" s="390"/>
      <c r="LMP61" s="391"/>
      <c r="LMQ61" s="392"/>
      <c r="LMR61" s="393"/>
      <c r="LMS61" s="394"/>
      <c r="LMT61" s="395"/>
      <c r="LMU61" s="389"/>
      <c r="LMV61" s="390"/>
      <c r="LMW61" s="391"/>
      <c r="LMX61" s="392"/>
      <c r="LMY61" s="393"/>
      <c r="LMZ61" s="394"/>
      <c r="LNA61" s="395"/>
      <c r="LNB61" s="389"/>
      <c r="LNC61" s="390"/>
      <c r="LND61" s="391"/>
      <c r="LNE61" s="392"/>
      <c r="LNF61" s="393"/>
      <c r="LNG61" s="394"/>
      <c r="LNH61" s="395"/>
      <c r="LNI61" s="389"/>
      <c r="LNJ61" s="390"/>
      <c r="LNK61" s="391"/>
      <c r="LNL61" s="392"/>
      <c r="LNM61" s="393"/>
      <c r="LNN61" s="394"/>
      <c r="LNO61" s="395"/>
      <c r="LNP61" s="389"/>
      <c r="LNQ61" s="390"/>
      <c r="LNR61" s="391"/>
      <c r="LNS61" s="392"/>
      <c r="LNT61" s="393"/>
      <c r="LNU61" s="394"/>
      <c r="LNV61" s="395"/>
      <c r="LNW61" s="389"/>
      <c r="LNX61" s="390"/>
      <c r="LNY61" s="391"/>
      <c r="LNZ61" s="392"/>
      <c r="LOA61" s="393"/>
      <c r="LOB61" s="394"/>
      <c r="LOC61" s="395"/>
      <c r="LOD61" s="389"/>
      <c r="LOE61" s="390"/>
      <c r="LOF61" s="391"/>
      <c r="LOG61" s="392"/>
      <c r="LOH61" s="393"/>
      <c r="LOI61" s="394"/>
      <c r="LOJ61" s="395"/>
      <c r="LOK61" s="389"/>
      <c r="LOL61" s="390"/>
      <c r="LOM61" s="391"/>
      <c r="LON61" s="392"/>
      <c r="LOO61" s="393"/>
      <c r="LOP61" s="394"/>
      <c r="LOQ61" s="395"/>
      <c r="LOR61" s="389"/>
      <c r="LOS61" s="390"/>
      <c r="LOT61" s="391"/>
      <c r="LOU61" s="392"/>
      <c r="LOV61" s="393"/>
      <c r="LOW61" s="394"/>
      <c r="LOX61" s="395"/>
      <c r="LOY61" s="389"/>
      <c r="LOZ61" s="390"/>
      <c r="LPA61" s="391"/>
      <c r="LPB61" s="392"/>
      <c r="LPC61" s="393"/>
      <c r="LPD61" s="394"/>
      <c r="LPE61" s="395"/>
      <c r="LPF61" s="389"/>
      <c r="LPG61" s="390"/>
      <c r="LPH61" s="391"/>
      <c r="LPI61" s="392"/>
      <c r="LPJ61" s="393"/>
      <c r="LPK61" s="394"/>
      <c r="LPL61" s="395"/>
      <c r="LPM61" s="389"/>
      <c r="LPN61" s="390"/>
      <c r="LPO61" s="391"/>
      <c r="LPP61" s="392"/>
      <c r="LPQ61" s="393"/>
      <c r="LPR61" s="394"/>
      <c r="LPS61" s="395"/>
      <c r="LPT61" s="389"/>
      <c r="LPU61" s="390"/>
      <c r="LPV61" s="391"/>
      <c r="LPW61" s="392"/>
      <c r="LPX61" s="393"/>
      <c r="LPY61" s="394"/>
      <c r="LPZ61" s="395"/>
      <c r="LQA61" s="389"/>
      <c r="LQB61" s="390"/>
      <c r="LQC61" s="391"/>
      <c r="LQD61" s="392"/>
      <c r="LQE61" s="393"/>
      <c r="LQF61" s="394"/>
      <c r="LQG61" s="395"/>
      <c r="LQH61" s="389"/>
      <c r="LQI61" s="390"/>
      <c r="LQJ61" s="391"/>
      <c r="LQK61" s="392"/>
      <c r="LQL61" s="393"/>
      <c r="LQM61" s="394"/>
      <c r="LQN61" s="395"/>
      <c r="LQO61" s="389"/>
      <c r="LQP61" s="390"/>
      <c r="LQQ61" s="391"/>
      <c r="LQR61" s="392"/>
      <c r="LQS61" s="393"/>
      <c r="LQT61" s="394"/>
      <c r="LQU61" s="395"/>
      <c r="LQV61" s="389"/>
      <c r="LQW61" s="390"/>
      <c r="LQX61" s="391"/>
      <c r="LQY61" s="392"/>
      <c r="LQZ61" s="393"/>
      <c r="LRA61" s="394"/>
      <c r="LRB61" s="395"/>
      <c r="LRC61" s="389"/>
      <c r="LRD61" s="390"/>
      <c r="LRE61" s="391"/>
      <c r="LRF61" s="392"/>
      <c r="LRG61" s="393"/>
      <c r="LRH61" s="394"/>
      <c r="LRI61" s="395"/>
      <c r="LRJ61" s="389"/>
      <c r="LRK61" s="390"/>
      <c r="LRL61" s="391"/>
      <c r="LRM61" s="392"/>
      <c r="LRN61" s="393"/>
      <c r="LRO61" s="394"/>
      <c r="LRP61" s="395"/>
      <c r="LRQ61" s="389"/>
      <c r="LRR61" s="390"/>
      <c r="LRS61" s="391"/>
      <c r="LRT61" s="392"/>
      <c r="LRU61" s="393"/>
      <c r="LRV61" s="394"/>
      <c r="LRW61" s="395"/>
      <c r="LRX61" s="389"/>
      <c r="LRY61" s="390"/>
      <c r="LRZ61" s="391"/>
      <c r="LSA61" s="392"/>
      <c r="LSB61" s="393"/>
      <c r="LSC61" s="394"/>
      <c r="LSD61" s="395"/>
      <c r="LSE61" s="389"/>
      <c r="LSF61" s="390"/>
      <c r="LSG61" s="391"/>
      <c r="LSH61" s="392"/>
      <c r="LSI61" s="393"/>
      <c r="LSJ61" s="394"/>
      <c r="LSK61" s="395"/>
      <c r="LSL61" s="389"/>
      <c r="LSM61" s="390"/>
      <c r="LSN61" s="391"/>
      <c r="LSO61" s="392"/>
      <c r="LSP61" s="393"/>
      <c r="LSQ61" s="394"/>
      <c r="LSR61" s="395"/>
      <c r="LSS61" s="389"/>
      <c r="LST61" s="390"/>
      <c r="LSU61" s="391"/>
      <c r="LSV61" s="392"/>
      <c r="LSW61" s="393"/>
      <c r="LSX61" s="394"/>
      <c r="LSY61" s="395"/>
      <c r="LSZ61" s="389"/>
      <c r="LTA61" s="390"/>
      <c r="LTB61" s="391"/>
      <c r="LTC61" s="392"/>
      <c r="LTD61" s="393"/>
      <c r="LTE61" s="394"/>
      <c r="LTF61" s="395"/>
      <c r="LTG61" s="389"/>
      <c r="LTH61" s="390"/>
      <c r="LTI61" s="391"/>
      <c r="LTJ61" s="392"/>
      <c r="LTK61" s="393"/>
      <c r="LTL61" s="394"/>
      <c r="LTM61" s="395"/>
      <c r="LTN61" s="389"/>
      <c r="LTO61" s="390"/>
      <c r="LTP61" s="391"/>
      <c r="LTQ61" s="392"/>
      <c r="LTR61" s="393"/>
      <c r="LTS61" s="394"/>
      <c r="LTT61" s="395"/>
      <c r="LTU61" s="389"/>
      <c r="LTV61" s="390"/>
      <c r="LTW61" s="391"/>
      <c r="LTX61" s="392"/>
      <c r="LTY61" s="393"/>
      <c r="LTZ61" s="394"/>
      <c r="LUA61" s="395"/>
      <c r="LUB61" s="389"/>
      <c r="LUC61" s="390"/>
      <c r="LUD61" s="391"/>
      <c r="LUE61" s="392"/>
      <c r="LUF61" s="393"/>
      <c r="LUG61" s="394"/>
      <c r="LUH61" s="395"/>
      <c r="LUI61" s="389"/>
      <c r="LUJ61" s="390"/>
      <c r="LUK61" s="391"/>
      <c r="LUL61" s="392"/>
      <c r="LUM61" s="393"/>
      <c r="LUN61" s="394"/>
      <c r="LUO61" s="395"/>
      <c r="LUP61" s="389"/>
      <c r="LUQ61" s="390"/>
      <c r="LUR61" s="391"/>
      <c r="LUS61" s="392"/>
      <c r="LUT61" s="393"/>
      <c r="LUU61" s="394"/>
      <c r="LUV61" s="395"/>
      <c r="LUW61" s="389"/>
      <c r="LUX61" s="390"/>
      <c r="LUY61" s="391"/>
      <c r="LUZ61" s="392"/>
      <c r="LVA61" s="393"/>
      <c r="LVB61" s="394"/>
      <c r="LVC61" s="395"/>
      <c r="LVD61" s="389"/>
      <c r="LVE61" s="390"/>
      <c r="LVF61" s="391"/>
      <c r="LVG61" s="392"/>
      <c r="LVH61" s="393"/>
      <c r="LVI61" s="394"/>
      <c r="LVJ61" s="395"/>
      <c r="LVK61" s="389"/>
      <c r="LVL61" s="390"/>
      <c r="LVM61" s="391"/>
      <c r="LVN61" s="392"/>
      <c r="LVO61" s="393"/>
      <c r="LVP61" s="394"/>
      <c r="LVQ61" s="395"/>
      <c r="LVR61" s="389"/>
      <c r="LVS61" s="390"/>
      <c r="LVT61" s="391"/>
      <c r="LVU61" s="392"/>
      <c r="LVV61" s="393"/>
      <c r="LVW61" s="394"/>
      <c r="LVX61" s="395"/>
      <c r="LVY61" s="389"/>
      <c r="LVZ61" s="390"/>
      <c r="LWA61" s="391"/>
      <c r="LWB61" s="392"/>
      <c r="LWC61" s="393"/>
      <c r="LWD61" s="394"/>
      <c r="LWE61" s="395"/>
      <c r="LWF61" s="389"/>
      <c r="LWG61" s="390"/>
      <c r="LWH61" s="391"/>
      <c r="LWI61" s="392"/>
      <c r="LWJ61" s="393"/>
      <c r="LWK61" s="394"/>
      <c r="LWL61" s="395"/>
      <c r="LWM61" s="389"/>
      <c r="LWN61" s="390"/>
      <c r="LWO61" s="391"/>
      <c r="LWP61" s="392"/>
      <c r="LWQ61" s="393"/>
      <c r="LWR61" s="394"/>
      <c r="LWS61" s="395"/>
      <c r="LWT61" s="389"/>
      <c r="LWU61" s="390"/>
      <c r="LWV61" s="391"/>
      <c r="LWW61" s="392"/>
      <c r="LWX61" s="393"/>
      <c r="LWY61" s="394"/>
      <c r="LWZ61" s="395"/>
      <c r="LXA61" s="389"/>
      <c r="LXB61" s="390"/>
      <c r="LXC61" s="391"/>
      <c r="LXD61" s="392"/>
      <c r="LXE61" s="393"/>
      <c r="LXF61" s="394"/>
      <c r="LXG61" s="395"/>
      <c r="LXH61" s="389"/>
      <c r="LXI61" s="390"/>
      <c r="LXJ61" s="391"/>
      <c r="LXK61" s="392"/>
      <c r="LXL61" s="393"/>
      <c r="LXM61" s="394"/>
      <c r="LXN61" s="395"/>
      <c r="LXO61" s="389"/>
      <c r="LXP61" s="390"/>
      <c r="LXQ61" s="391"/>
      <c r="LXR61" s="392"/>
      <c r="LXS61" s="393"/>
      <c r="LXT61" s="394"/>
      <c r="LXU61" s="395"/>
      <c r="LXV61" s="389"/>
      <c r="LXW61" s="390"/>
      <c r="LXX61" s="391"/>
      <c r="LXY61" s="392"/>
      <c r="LXZ61" s="393"/>
      <c r="LYA61" s="394"/>
      <c r="LYB61" s="395"/>
      <c r="LYC61" s="389"/>
      <c r="LYD61" s="390"/>
      <c r="LYE61" s="391"/>
      <c r="LYF61" s="392"/>
      <c r="LYG61" s="393"/>
      <c r="LYH61" s="394"/>
      <c r="LYI61" s="395"/>
      <c r="LYJ61" s="389"/>
      <c r="LYK61" s="390"/>
      <c r="LYL61" s="391"/>
      <c r="LYM61" s="392"/>
      <c r="LYN61" s="393"/>
      <c r="LYO61" s="394"/>
      <c r="LYP61" s="395"/>
      <c r="LYQ61" s="389"/>
      <c r="LYR61" s="390"/>
      <c r="LYS61" s="391"/>
      <c r="LYT61" s="392"/>
      <c r="LYU61" s="393"/>
      <c r="LYV61" s="394"/>
      <c r="LYW61" s="395"/>
      <c r="LYX61" s="389"/>
      <c r="LYY61" s="390"/>
      <c r="LYZ61" s="391"/>
      <c r="LZA61" s="392"/>
      <c r="LZB61" s="393"/>
      <c r="LZC61" s="394"/>
      <c r="LZD61" s="395"/>
      <c r="LZE61" s="389"/>
      <c r="LZF61" s="390"/>
      <c r="LZG61" s="391"/>
      <c r="LZH61" s="392"/>
      <c r="LZI61" s="393"/>
      <c r="LZJ61" s="394"/>
      <c r="LZK61" s="395"/>
      <c r="LZL61" s="389"/>
      <c r="LZM61" s="390"/>
      <c r="LZN61" s="391"/>
      <c r="LZO61" s="392"/>
      <c r="LZP61" s="393"/>
      <c r="LZQ61" s="394"/>
      <c r="LZR61" s="395"/>
      <c r="LZS61" s="389"/>
      <c r="LZT61" s="390"/>
      <c r="LZU61" s="391"/>
      <c r="LZV61" s="392"/>
      <c r="LZW61" s="393"/>
      <c r="LZX61" s="394"/>
      <c r="LZY61" s="395"/>
      <c r="LZZ61" s="389"/>
      <c r="MAA61" s="390"/>
      <c r="MAB61" s="391"/>
      <c r="MAC61" s="392"/>
      <c r="MAD61" s="393"/>
      <c r="MAE61" s="394"/>
      <c r="MAF61" s="395"/>
      <c r="MAG61" s="389"/>
      <c r="MAH61" s="390"/>
      <c r="MAI61" s="391"/>
      <c r="MAJ61" s="392"/>
      <c r="MAK61" s="393"/>
      <c r="MAL61" s="394"/>
      <c r="MAM61" s="395"/>
      <c r="MAN61" s="389"/>
      <c r="MAO61" s="390"/>
      <c r="MAP61" s="391"/>
      <c r="MAQ61" s="392"/>
      <c r="MAR61" s="393"/>
      <c r="MAS61" s="394"/>
      <c r="MAT61" s="395"/>
      <c r="MAU61" s="389"/>
      <c r="MAV61" s="390"/>
      <c r="MAW61" s="391"/>
      <c r="MAX61" s="392"/>
      <c r="MAY61" s="393"/>
      <c r="MAZ61" s="394"/>
      <c r="MBA61" s="395"/>
      <c r="MBB61" s="389"/>
      <c r="MBC61" s="390"/>
      <c r="MBD61" s="391"/>
      <c r="MBE61" s="392"/>
      <c r="MBF61" s="393"/>
      <c r="MBG61" s="394"/>
      <c r="MBH61" s="395"/>
      <c r="MBI61" s="389"/>
      <c r="MBJ61" s="390"/>
      <c r="MBK61" s="391"/>
      <c r="MBL61" s="392"/>
      <c r="MBM61" s="393"/>
      <c r="MBN61" s="394"/>
      <c r="MBO61" s="395"/>
      <c r="MBP61" s="389"/>
      <c r="MBQ61" s="390"/>
      <c r="MBR61" s="391"/>
      <c r="MBS61" s="392"/>
      <c r="MBT61" s="393"/>
      <c r="MBU61" s="394"/>
      <c r="MBV61" s="395"/>
      <c r="MBW61" s="389"/>
      <c r="MBX61" s="390"/>
      <c r="MBY61" s="391"/>
      <c r="MBZ61" s="392"/>
      <c r="MCA61" s="393"/>
      <c r="MCB61" s="394"/>
      <c r="MCC61" s="395"/>
      <c r="MCD61" s="389"/>
      <c r="MCE61" s="390"/>
      <c r="MCF61" s="391"/>
      <c r="MCG61" s="392"/>
      <c r="MCH61" s="393"/>
      <c r="MCI61" s="394"/>
      <c r="MCJ61" s="395"/>
      <c r="MCK61" s="389"/>
      <c r="MCL61" s="390"/>
      <c r="MCM61" s="391"/>
      <c r="MCN61" s="392"/>
      <c r="MCO61" s="393"/>
      <c r="MCP61" s="394"/>
      <c r="MCQ61" s="395"/>
      <c r="MCR61" s="389"/>
      <c r="MCS61" s="390"/>
      <c r="MCT61" s="391"/>
      <c r="MCU61" s="392"/>
      <c r="MCV61" s="393"/>
      <c r="MCW61" s="394"/>
      <c r="MCX61" s="395"/>
      <c r="MCY61" s="389"/>
      <c r="MCZ61" s="390"/>
      <c r="MDA61" s="391"/>
      <c r="MDB61" s="392"/>
      <c r="MDC61" s="393"/>
      <c r="MDD61" s="394"/>
      <c r="MDE61" s="395"/>
      <c r="MDF61" s="389"/>
      <c r="MDG61" s="390"/>
      <c r="MDH61" s="391"/>
      <c r="MDI61" s="392"/>
      <c r="MDJ61" s="393"/>
      <c r="MDK61" s="394"/>
      <c r="MDL61" s="395"/>
      <c r="MDM61" s="389"/>
      <c r="MDN61" s="390"/>
      <c r="MDO61" s="391"/>
      <c r="MDP61" s="392"/>
      <c r="MDQ61" s="393"/>
      <c r="MDR61" s="394"/>
      <c r="MDS61" s="395"/>
      <c r="MDT61" s="389"/>
      <c r="MDU61" s="390"/>
      <c r="MDV61" s="391"/>
      <c r="MDW61" s="392"/>
      <c r="MDX61" s="393"/>
      <c r="MDY61" s="394"/>
      <c r="MDZ61" s="395"/>
      <c r="MEA61" s="389"/>
      <c r="MEB61" s="390"/>
      <c r="MEC61" s="391"/>
      <c r="MED61" s="392"/>
      <c r="MEE61" s="393"/>
      <c r="MEF61" s="394"/>
      <c r="MEG61" s="395"/>
      <c r="MEH61" s="389"/>
      <c r="MEI61" s="390"/>
      <c r="MEJ61" s="391"/>
      <c r="MEK61" s="392"/>
      <c r="MEL61" s="393"/>
      <c r="MEM61" s="394"/>
      <c r="MEN61" s="395"/>
      <c r="MEO61" s="389"/>
      <c r="MEP61" s="390"/>
      <c r="MEQ61" s="391"/>
      <c r="MER61" s="392"/>
      <c r="MES61" s="393"/>
      <c r="MET61" s="394"/>
      <c r="MEU61" s="395"/>
      <c r="MEV61" s="389"/>
      <c r="MEW61" s="390"/>
      <c r="MEX61" s="391"/>
      <c r="MEY61" s="392"/>
      <c r="MEZ61" s="393"/>
      <c r="MFA61" s="394"/>
      <c r="MFB61" s="395"/>
      <c r="MFC61" s="389"/>
      <c r="MFD61" s="390"/>
      <c r="MFE61" s="391"/>
      <c r="MFF61" s="392"/>
      <c r="MFG61" s="393"/>
      <c r="MFH61" s="394"/>
      <c r="MFI61" s="395"/>
      <c r="MFJ61" s="389"/>
      <c r="MFK61" s="390"/>
      <c r="MFL61" s="391"/>
      <c r="MFM61" s="392"/>
      <c r="MFN61" s="393"/>
      <c r="MFO61" s="394"/>
      <c r="MFP61" s="395"/>
      <c r="MFQ61" s="389"/>
      <c r="MFR61" s="390"/>
      <c r="MFS61" s="391"/>
      <c r="MFT61" s="392"/>
      <c r="MFU61" s="393"/>
      <c r="MFV61" s="394"/>
      <c r="MFW61" s="395"/>
      <c r="MFX61" s="389"/>
      <c r="MFY61" s="390"/>
      <c r="MFZ61" s="391"/>
      <c r="MGA61" s="392"/>
      <c r="MGB61" s="393"/>
      <c r="MGC61" s="394"/>
      <c r="MGD61" s="395"/>
      <c r="MGE61" s="389"/>
      <c r="MGF61" s="390"/>
      <c r="MGG61" s="391"/>
      <c r="MGH61" s="392"/>
      <c r="MGI61" s="393"/>
      <c r="MGJ61" s="394"/>
      <c r="MGK61" s="395"/>
      <c r="MGL61" s="389"/>
      <c r="MGM61" s="390"/>
      <c r="MGN61" s="391"/>
      <c r="MGO61" s="392"/>
      <c r="MGP61" s="393"/>
      <c r="MGQ61" s="394"/>
      <c r="MGR61" s="395"/>
      <c r="MGS61" s="389"/>
      <c r="MGT61" s="390"/>
      <c r="MGU61" s="391"/>
      <c r="MGV61" s="392"/>
      <c r="MGW61" s="393"/>
      <c r="MGX61" s="394"/>
      <c r="MGY61" s="395"/>
      <c r="MGZ61" s="389"/>
      <c r="MHA61" s="390"/>
      <c r="MHB61" s="391"/>
      <c r="MHC61" s="392"/>
      <c r="MHD61" s="393"/>
      <c r="MHE61" s="394"/>
      <c r="MHF61" s="395"/>
      <c r="MHG61" s="389"/>
      <c r="MHH61" s="390"/>
      <c r="MHI61" s="391"/>
      <c r="MHJ61" s="392"/>
      <c r="MHK61" s="393"/>
      <c r="MHL61" s="394"/>
      <c r="MHM61" s="395"/>
      <c r="MHN61" s="389"/>
      <c r="MHO61" s="390"/>
      <c r="MHP61" s="391"/>
      <c r="MHQ61" s="392"/>
      <c r="MHR61" s="393"/>
      <c r="MHS61" s="394"/>
      <c r="MHT61" s="395"/>
      <c r="MHU61" s="389"/>
      <c r="MHV61" s="390"/>
      <c r="MHW61" s="391"/>
      <c r="MHX61" s="392"/>
      <c r="MHY61" s="393"/>
      <c r="MHZ61" s="394"/>
      <c r="MIA61" s="395"/>
      <c r="MIB61" s="389"/>
      <c r="MIC61" s="390"/>
      <c r="MID61" s="391"/>
      <c r="MIE61" s="392"/>
      <c r="MIF61" s="393"/>
      <c r="MIG61" s="394"/>
      <c r="MIH61" s="395"/>
      <c r="MII61" s="389"/>
      <c r="MIJ61" s="390"/>
      <c r="MIK61" s="391"/>
      <c r="MIL61" s="392"/>
      <c r="MIM61" s="393"/>
      <c r="MIN61" s="394"/>
      <c r="MIO61" s="395"/>
      <c r="MIP61" s="389"/>
      <c r="MIQ61" s="390"/>
      <c r="MIR61" s="391"/>
      <c r="MIS61" s="392"/>
      <c r="MIT61" s="393"/>
      <c r="MIU61" s="394"/>
      <c r="MIV61" s="395"/>
      <c r="MIW61" s="389"/>
      <c r="MIX61" s="390"/>
      <c r="MIY61" s="391"/>
      <c r="MIZ61" s="392"/>
      <c r="MJA61" s="393"/>
      <c r="MJB61" s="394"/>
      <c r="MJC61" s="395"/>
      <c r="MJD61" s="389"/>
      <c r="MJE61" s="390"/>
      <c r="MJF61" s="391"/>
      <c r="MJG61" s="392"/>
      <c r="MJH61" s="393"/>
      <c r="MJI61" s="394"/>
      <c r="MJJ61" s="395"/>
      <c r="MJK61" s="389"/>
      <c r="MJL61" s="390"/>
      <c r="MJM61" s="391"/>
      <c r="MJN61" s="392"/>
      <c r="MJO61" s="393"/>
      <c r="MJP61" s="394"/>
      <c r="MJQ61" s="395"/>
      <c r="MJR61" s="389"/>
      <c r="MJS61" s="390"/>
      <c r="MJT61" s="391"/>
      <c r="MJU61" s="392"/>
      <c r="MJV61" s="393"/>
      <c r="MJW61" s="394"/>
      <c r="MJX61" s="395"/>
      <c r="MJY61" s="389"/>
      <c r="MJZ61" s="390"/>
      <c r="MKA61" s="391"/>
      <c r="MKB61" s="392"/>
      <c r="MKC61" s="393"/>
      <c r="MKD61" s="394"/>
      <c r="MKE61" s="395"/>
      <c r="MKF61" s="389"/>
      <c r="MKG61" s="390"/>
      <c r="MKH61" s="391"/>
      <c r="MKI61" s="392"/>
      <c r="MKJ61" s="393"/>
      <c r="MKK61" s="394"/>
      <c r="MKL61" s="395"/>
      <c r="MKM61" s="389"/>
      <c r="MKN61" s="390"/>
      <c r="MKO61" s="391"/>
      <c r="MKP61" s="392"/>
      <c r="MKQ61" s="393"/>
      <c r="MKR61" s="394"/>
      <c r="MKS61" s="395"/>
      <c r="MKT61" s="389"/>
      <c r="MKU61" s="390"/>
      <c r="MKV61" s="391"/>
      <c r="MKW61" s="392"/>
      <c r="MKX61" s="393"/>
      <c r="MKY61" s="394"/>
      <c r="MKZ61" s="395"/>
      <c r="MLA61" s="389"/>
      <c r="MLB61" s="390"/>
      <c r="MLC61" s="391"/>
      <c r="MLD61" s="392"/>
      <c r="MLE61" s="393"/>
      <c r="MLF61" s="394"/>
      <c r="MLG61" s="395"/>
      <c r="MLH61" s="389"/>
      <c r="MLI61" s="390"/>
      <c r="MLJ61" s="391"/>
      <c r="MLK61" s="392"/>
      <c r="MLL61" s="393"/>
      <c r="MLM61" s="394"/>
      <c r="MLN61" s="395"/>
      <c r="MLO61" s="389"/>
      <c r="MLP61" s="390"/>
      <c r="MLQ61" s="391"/>
      <c r="MLR61" s="392"/>
      <c r="MLS61" s="393"/>
      <c r="MLT61" s="394"/>
      <c r="MLU61" s="395"/>
      <c r="MLV61" s="389"/>
      <c r="MLW61" s="390"/>
      <c r="MLX61" s="391"/>
      <c r="MLY61" s="392"/>
      <c r="MLZ61" s="393"/>
      <c r="MMA61" s="394"/>
      <c r="MMB61" s="395"/>
      <c r="MMC61" s="389"/>
      <c r="MMD61" s="390"/>
      <c r="MME61" s="391"/>
      <c r="MMF61" s="392"/>
      <c r="MMG61" s="393"/>
      <c r="MMH61" s="394"/>
      <c r="MMI61" s="395"/>
      <c r="MMJ61" s="389"/>
      <c r="MMK61" s="390"/>
      <c r="MML61" s="391"/>
      <c r="MMM61" s="392"/>
      <c r="MMN61" s="393"/>
      <c r="MMO61" s="394"/>
      <c r="MMP61" s="395"/>
      <c r="MMQ61" s="389"/>
      <c r="MMR61" s="390"/>
      <c r="MMS61" s="391"/>
      <c r="MMT61" s="392"/>
      <c r="MMU61" s="393"/>
      <c r="MMV61" s="394"/>
      <c r="MMW61" s="395"/>
      <c r="MMX61" s="389"/>
      <c r="MMY61" s="390"/>
      <c r="MMZ61" s="391"/>
      <c r="MNA61" s="392"/>
      <c r="MNB61" s="393"/>
      <c r="MNC61" s="394"/>
      <c r="MND61" s="395"/>
      <c r="MNE61" s="389"/>
      <c r="MNF61" s="390"/>
      <c r="MNG61" s="391"/>
      <c r="MNH61" s="392"/>
      <c r="MNI61" s="393"/>
      <c r="MNJ61" s="394"/>
      <c r="MNK61" s="395"/>
      <c r="MNL61" s="389"/>
      <c r="MNM61" s="390"/>
      <c r="MNN61" s="391"/>
      <c r="MNO61" s="392"/>
      <c r="MNP61" s="393"/>
      <c r="MNQ61" s="394"/>
      <c r="MNR61" s="395"/>
      <c r="MNS61" s="389"/>
      <c r="MNT61" s="390"/>
      <c r="MNU61" s="391"/>
      <c r="MNV61" s="392"/>
      <c r="MNW61" s="393"/>
      <c r="MNX61" s="394"/>
      <c r="MNY61" s="395"/>
      <c r="MNZ61" s="389"/>
      <c r="MOA61" s="390"/>
      <c r="MOB61" s="391"/>
      <c r="MOC61" s="392"/>
      <c r="MOD61" s="393"/>
      <c r="MOE61" s="394"/>
      <c r="MOF61" s="395"/>
      <c r="MOG61" s="389"/>
      <c r="MOH61" s="390"/>
      <c r="MOI61" s="391"/>
      <c r="MOJ61" s="392"/>
      <c r="MOK61" s="393"/>
      <c r="MOL61" s="394"/>
      <c r="MOM61" s="395"/>
      <c r="MON61" s="389"/>
      <c r="MOO61" s="390"/>
      <c r="MOP61" s="391"/>
      <c r="MOQ61" s="392"/>
      <c r="MOR61" s="393"/>
      <c r="MOS61" s="394"/>
      <c r="MOT61" s="395"/>
      <c r="MOU61" s="389"/>
      <c r="MOV61" s="390"/>
      <c r="MOW61" s="391"/>
      <c r="MOX61" s="392"/>
      <c r="MOY61" s="393"/>
      <c r="MOZ61" s="394"/>
      <c r="MPA61" s="395"/>
      <c r="MPB61" s="389"/>
      <c r="MPC61" s="390"/>
      <c r="MPD61" s="391"/>
      <c r="MPE61" s="392"/>
      <c r="MPF61" s="393"/>
      <c r="MPG61" s="394"/>
      <c r="MPH61" s="395"/>
      <c r="MPI61" s="389"/>
      <c r="MPJ61" s="390"/>
      <c r="MPK61" s="391"/>
      <c r="MPL61" s="392"/>
      <c r="MPM61" s="393"/>
      <c r="MPN61" s="394"/>
      <c r="MPO61" s="395"/>
      <c r="MPP61" s="389"/>
      <c r="MPQ61" s="390"/>
      <c r="MPR61" s="391"/>
      <c r="MPS61" s="392"/>
      <c r="MPT61" s="393"/>
      <c r="MPU61" s="394"/>
      <c r="MPV61" s="395"/>
      <c r="MPW61" s="389"/>
      <c r="MPX61" s="390"/>
      <c r="MPY61" s="391"/>
      <c r="MPZ61" s="392"/>
      <c r="MQA61" s="393"/>
      <c r="MQB61" s="394"/>
      <c r="MQC61" s="395"/>
      <c r="MQD61" s="389"/>
      <c r="MQE61" s="390"/>
      <c r="MQF61" s="391"/>
      <c r="MQG61" s="392"/>
      <c r="MQH61" s="393"/>
      <c r="MQI61" s="394"/>
      <c r="MQJ61" s="395"/>
      <c r="MQK61" s="389"/>
      <c r="MQL61" s="390"/>
      <c r="MQM61" s="391"/>
      <c r="MQN61" s="392"/>
      <c r="MQO61" s="393"/>
      <c r="MQP61" s="394"/>
      <c r="MQQ61" s="395"/>
      <c r="MQR61" s="389"/>
      <c r="MQS61" s="390"/>
      <c r="MQT61" s="391"/>
      <c r="MQU61" s="392"/>
      <c r="MQV61" s="393"/>
      <c r="MQW61" s="394"/>
      <c r="MQX61" s="395"/>
      <c r="MQY61" s="389"/>
      <c r="MQZ61" s="390"/>
      <c r="MRA61" s="391"/>
      <c r="MRB61" s="392"/>
      <c r="MRC61" s="393"/>
      <c r="MRD61" s="394"/>
      <c r="MRE61" s="395"/>
      <c r="MRF61" s="389"/>
      <c r="MRG61" s="390"/>
      <c r="MRH61" s="391"/>
      <c r="MRI61" s="392"/>
      <c r="MRJ61" s="393"/>
      <c r="MRK61" s="394"/>
      <c r="MRL61" s="395"/>
      <c r="MRM61" s="389"/>
      <c r="MRN61" s="390"/>
      <c r="MRO61" s="391"/>
      <c r="MRP61" s="392"/>
      <c r="MRQ61" s="393"/>
      <c r="MRR61" s="394"/>
      <c r="MRS61" s="395"/>
      <c r="MRT61" s="389"/>
      <c r="MRU61" s="390"/>
      <c r="MRV61" s="391"/>
      <c r="MRW61" s="392"/>
      <c r="MRX61" s="393"/>
      <c r="MRY61" s="394"/>
      <c r="MRZ61" s="395"/>
      <c r="MSA61" s="389"/>
      <c r="MSB61" s="390"/>
      <c r="MSC61" s="391"/>
      <c r="MSD61" s="392"/>
      <c r="MSE61" s="393"/>
      <c r="MSF61" s="394"/>
      <c r="MSG61" s="395"/>
      <c r="MSH61" s="389"/>
      <c r="MSI61" s="390"/>
      <c r="MSJ61" s="391"/>
      <c r="MSK61" s="392"/>
      <c r="MSL61" s="393"/>
      <c r="MSM61" s="394"/>
      <c r="MSN61" s="395"/>
      <c r="MSO61" s="389"/>
      <c r="MSP61" s="390"/>
      <c r="MSQ61" s="391"/>
      <c r="MSR61" s="392"/>
      <c r="MSS61" s="393"/>
      <c r="MST61" s="394"/>
      <c r="MSU61" s="395"/>
      <c r="MSV61" s="389"/>
      <c r="MSW61" s="390"/>
      <c r="MSX61" s="391"/>
      <c r="MSY61" s="392"/>
      <c r="MSZ61" s="393"/>
      <c r="MTA61" s="394"/>
      <c r="MTB61" s="395"/>
      <c r="MTC61" s="389"/>
      <c r="MTD61" s="390"/>
      <c r="MTE61" s="391"/>
      <c r="MTF61" s="392"/>
      <c r="MTG61" s="393"/>
      <c r="MTH61" s="394"/>
      <c r="MTI61" s="395"/>
      <c r="MTJ61" s="389"/>
      <c r="MTK61" s="390"/>
      <c r="MTL61" s="391"/>
      <c r="MTM61" s="392"/>
      <c r="MTN61" s="393"/>
      <c r="MTO61" s="394"/>
      <c r="MTP61" s="395"/>
      <c r="MTQ61" s="389"/>
      <c r="MTR61" s="390"/>
      <c r="MTS61" s="391"/>
      <c r="MTT61" s="392"/>
      <c r="MTU61" s="393"/>
      <c r="MTV61" s="394"/>
      <c r="MTW61" s="395"/>
      <c r="MTX61" s="389"/>
      <c r="MTY61" s="390"/>
      <c r="MTZ61" s="391"/>
      <c r="MUA61" s="392"/>
      <c r="MUB61" s="393"/>
      <c r="MUC61" s="394"/>
      <c r="MUD61" s="395"/>
      <c r="MUE61" s="389"/>
      <c r="MUF61" s="390"/>
      <c r="MUG61" s="391"/>
      <c r="MUH61" s="392"/>
      <c r="MUI61" s="393"/>
      <c r="MUJ61" s="394"/>
      <c r="MUK61" s="395"/>
      <c r="MUL61" s="389"/>
      <c r="MUM61" s="390"/>
      <c r="MUN61" s="391"/>
      <c r="MUO61" s="392"/>
      <c r="MUP61" s="393"/>
      <c r="MUQ61" s="394"/>
      <c r="MUR61" s="395"/>
      <c r="MUS61" s="389"/>
      <c r="MUT61" s="390"/>
      <c r="MUU61" s="391"/>
      <c r="MUV61" s="392"/>
      <c r="MUW61" s="393"/>
      <c r="MUX61" s="394"/>
      <c r="MUY61" s="395"/>
      <c r="MUZ61" s="389"/>
      <c r="MVA61" s="390"/>
      <c r="MVB61" s="391"/>
      <c r="MVC61" s="392"/>
      <c r="MVD61" s="393"/>
      <c r="MVE61" s="394"/>
      <c r="MVF61" s="395"/>
      <c r="MVG61" s="389"/>
      <c r="MVH61" s="390"/>
      <c r="MVI61" s="391"/>
      <c r="MVJ61" s="392"/>
      <c r="MVK61" s="393"/>
      <c r="MVL61" s="394"/>
      <c r="MVM61" s="395"/>
      <c r="MVN61" s="389"/>
      <c r="MVO61" s="390"/>
      <c r="MVP61" s="391"/>
      <c r="MVQ61" s="392"/>
      <c r="MVR61" s="393"/>
      <c r="MVS61" s="394"/>
      <c r="MVT61" s="395"/>
      <c r="MVU61" s="389"/>
      <c r="MVV61" s="390"/>
      <c r="MVW61" s="391"/>
      <c r="MVX61" s="392"/>
      <c r="MVY61" s="393"/>
      <c r="MVZ61" s="394"/>
      <c r="MWA61" s="395"/>
      <c r="MWB61" s="389"/>
      <c r="MWC61" s="390"/>
      <c r="MWD61" s="391"/>
      <c r="MWE61" s="392"/>
      <c r="MWF61" s="393"/>
      <c r="MWG61" s="394"/>
      <c r="MWH61" s="395"/>
      <c r="MWI61" s="389"/>
      <c r="MWJ61" s="390"/>
      <c r="MWK61" s="391"/>
      <c r="MWL61" s="392"/>
      <c r="MWM61" s="393"/>
      <c r="MWN61" s="394"/>
      <c r="MWO61" s="395"/>
      <c r="MWP61" s="389"/>
      <c r="MWQ61" s="390"/>
      <c r="MWR61" s="391"/>
      <c r="MWS61" s="392"/>
      <c r="MWT61" s="393"/>
      <c r="MWU61" s="394"/>
      <c r="MWV61" s="395"/>
      <c r="MWW61" s="389"/>
      <c r="MWX61" s="390"/>
      <c r="MWY61" s="391"/>
      <c r="MWZ61" s="392"/>
      <c r="MXA61" s="393"/>
      <c r="MXB61" s="394"/>
      <c r="MXC61" s="395"/>
      <c r="MXD61" s="389"/>
      <c r="MXE61" s="390"/>
      <c r="MXF61" s="391"/>
      <c r="MXG61" s="392"/>
      <c r="MXH61" s="393"/>
      <c r="MXI61" s="394"/>
      <c r="MXJ61" s="395"/>
      <c r="MXK61" s="389"/>
      <c r="MXL61" s="390"/>
      <c r="MXM61" s="391"/>
      <c r="MXN61" s="392"/>
      <c r="MXO61" s="393"/>
      <c r="MXP61" s="394"/>
      <c r="MXQ61" s="395"/>
      <c r="MXR61" s="389"/>
      <c r="MXS61" s="390"/>
      <c r="MXT61" s="391"/>
      <c r="MXU61" s="392"/>
      <c r="MXV61" s="393"/>
      <c r="MXW61" s="394"/>
      <c r="MXX61" s="395"/>
      <c r="MXY61" s="389"/>
      <c r="MXZ61" s="390"/>
      <c r="MYA61" s="391"/>
      <c r="MYB61" s="392"/>
      <c r="MYC61" s="393"/>
      <c r="MYD61" s="394"/>
      <c r="MYE61" s="395"/>
      <c r="MYF61" s="389"/>
      <c r="MYG61" s="390"/>
      <c r="MYH61" s="391"/>
      <c r="MYI61" s="392"/>
      <c r="MYJ61" s="393"/>
      <c r="MYK61" s="394"/>
      <c r="MYL61" s="395"/>
      <c r="MYM61" s="389"/>
      <c r="MYN61" s="390"/>
      <c r="MYO61" s="391"/>
      <c r="MYP61" s="392"/>
      <c r="MYQ61" s="393"/>
      <c r="MYR61" s="394"/>
      <c r="MYS61" s="395"/>
      <c r="MYT61" s="389"/>
      <c r="MYU61" s="390"/>
      <c r="MYV61" s="391"/>
      <c r="MYW61" s="392"/>
      <c r="MYX61" s="393"/>
      <c r="MYY61" s="394"/>
      <c r="MYZ61" s="395"/>
      <c r="MZA61" s="389"/>
      <c r="MZB61" s="390"/>
      <c r="MZC61" s="391"/>
      <c r="MZD61" s="392"/>
      <c r="MZE61" s="393"/>
      <c r="MZF61" s="394"/>
      <c r="MZG61" s="395"/>
      <c r="MZH61" s="389"/>
      <c r="MZI61" s="390"/>
      <c r="MZJ61" s="391"/>
      <c r="MZK61" s="392"/>
      <c r="MZL61" s="393"/>
      <c r="MZM61" s="394"/>
      <c r="MZN61" s="395"/>
      <c r="MZO61" s="389"/>
      <c r="MZP61" s="390"/>
      <c r="MZQ61" s="391"/>
      <c r="MZR61" s="392"/>
      <c r="MZS61" s="393"/>
      <c r="MZT61" s="394"/>
      <c r="MZU61" s="395"/>
      <c r="MZV61" s="389"/>
      <c r="MZW61" s="390"/>
      <c r="MZX61" s="391"/>
      <c r="MZY61" s="392"/>
      <c r="MZZ61" s="393"/>
      <c r="NAA61" s="394"/>
      <c r="NAB61" s="395"/>
      <c r="NAC61" s="389"/>
      <c r="NAD61" s="390"/>
      <c r="NAE61" s="391"/>
      <c r="NAF61" s="392"/>
      <c r="NAG61" s="393"/>
      <c r="NAH61" s="394"/>
      <c r="NAI61" s="395"/>
      <c r="NAJ61" s="389"/>
      <c r="NAK61" s="390"/>
      <c r="NAL61" s="391"/>
      <c r="NAM61" s="392"/>
      <c r="NAN61" s="393"/>
      <c r="NAO61" s="394"/>
      <c r="NAP61" s="395"/>
      <c r="NAQ61" s="389"/>
      <c r="NAR61" s="390"/>
      <c r="NAS61" s="391"/>
      <c r="NAT61" s="392"/>
      <c r="NAU61" s="393"/>
      <c r="NAV61" s="394"/>
      <c r="NAW61" s="395"/>
      <c r="NAX61" s="389"/>
      <c r="NAY61" s="390"/>
      <c r="NAZ61" s="391"/>
      <c r="NBA61" s="392"/>
      <c r="NBB61" s="393"/>
      <c r="NBC61" s="394"/>
      <c r="NBD61" s="395"/>
      <c r="NBE61" s="389"/>
      <c r="NBF61" s="390"/>
      <c r="NBG61" s="391"/>
      <c r="NBH61" s="392"/>
      <c r="NBI61" s="393"/>
      <c r="NBJ61" s="394"/>
      <c r="NBK61" s="395"/>
      <c r="NBL61" s="389"/>
      <c r="NBM61" s="390"/>
      <c r="NBN61" s="391"/>
      <c r="NBO61" s="392"/>
      <c r="NBP61" s="393"/>
      <c r="NBQ61" s="394"/>
      <c r="NBR61" s="395"/>
      <c r="NBS61" s="389"/>
      <c r="NBT61" s="390"/>
      <c r="NBU61" s="391"/>
      <c r="NBV61" s="392"/>
      <c r="NBW61" s="393"/>
      <c r="NBX61" s="394"/>
      <c r="NBY61" s="395"/>
      <c r="NBZ61" s="389"/>
      <c r="NCA61" s="390"/>
      <c r="NCB61" s="391"/>
      <c r="NCC61" s="392"/>
      <c r="NCD61" s="393"/>
      <c r="NCE61" s="394"/>
      <c r="NCF61" s="395"/>
      <c r="NCG61" s="389"/>
      <c r="NCH61" s="390"/>
      <c r="NCI61" s="391"/>
      <c r="NCJ61" s="392"/>
      <c r="NCK61" s="393"/>
      <c r="NCL61" s="394"/>
      <c r="NCM61" s="395"/>
      <c r="NCN61" s="389"/>
      <c r="NCO61" s="390"/>
      <c r="NCP61" s="391"/>
      <c r="NCQ61" s="392"/>
      <c r="NCR61" s="393"/>
      <c r="NCS61" s="394"/>
      <c r="NCT61" s="395"/>
      <c r="NCU61" s="389"/>
      <c r="NCV61" s="390"/>
      <c r="NCW61" s="391"/>
      <c r="NCX61" s="392"/>
      <c r="NCY61" s="393"/>
      <c r="NCZ61" s="394"/>
      <c r="NDA61" s="395"/>
      <c r="NDB61" s="389"/>
      <c r="NDC61" s="390"/>
      <c r="NDD61" s="391"/>
      <c r="NDE61" s="392"/>
      <c r="NDF61" s="393"/>
      <c r="NDG61" s="394"/>
      <c r="NDH61" s="395"/>
      <c r="NDI61" s="389"/>
      <c r="NDJ61" s="390"/>
      <c r="NDK61" s="391"/>
      <c r="NDL61" s="392"/>
      <c r="NDM61" s="393"/>
      <c r="NDN61" s="394"/>
      <c r="NDO61" s="395"/>
      <c r="NDP61" s="389"/>
      <c r="NDQ61" s="390"/>
      <c r="NDR61" s="391"/>
      <c r="NDS61" s="392"/>
      <c r="NDT61" s="393"/>
      <c r="NDU61" s="394"/>
      <c r="NDV61" s="395"/>
      <c r="NDW61" s="389"/>
      <c r="NDX61" s="390"/>
      <c r="NDY61" s="391"/>
      <c r="NDZ61" s="392"/>
      <c r="NEA61" s="393"/>
      <c r="NEB61" s="394"/>
      <c r="NEC61" s="395"/>
      <c r="NED61" s="389"/>
      <c r="NEE61" s="390"/>
      <c r="NEF61" s="391"/>
      <c r="NEG61" s="392"/>
      <c r="NEH61" s="393"/>
      <c r="NEI61" s="394"/>
      <c r="NEJ61" s="395"/>
      <c r="NEK61" s="389"/>
      <c r="NEL61" s="390"/>
      <c r="NEM61" s="391"/>
      <c r="NEN61" s="392"/>
      <c r="NEO61" s="393"/>
      <c r="NEP61" s="394"/>
      <c r="NEQ61" s="395"/>
      <c r="NER61" s="389"/>
      <c r="NES61" s="390"/>
      <c r="NET61" s="391"/>
      <c r="NEU61" s="392"/>
      <c r="NEV61" s="393"/>
      <c r="NEW61" s="394"/>
      <c r="NEX61" s="395"/>
      <c r="NEY61" s="389"/>
      <c r="NEZ61" s="390"/>
      <c r="NFA61" s="391"/>
      <c r="NFB61" s="392"/>
      <c r="NFC61" s="393"/>
      <c r="NFD61" s="394"/>
      <c r="NFE61" s="395"/>
      <c r="NFF61" s="389"/>
      <c r="NFG61" s="390"/>
      <c r="NFH61" s="391"/>
      <c r="NFI61" s="392"/>
      <c r="NFJ61" s="393"/>
      <c r="NFK61" s="394"/>
      <c r="NFL61" s="395"/>
      <c r="NFM61" s="389"/>
      <c r="NFN61" s="390"/>
      <c r="NFO61" s="391"/>
      <c r="NFP61" s="392"/>
      <c r="NFQ61" s="393"/>
      <c r="NFR61" s="394"/>
      <c r="NFS61" s="395"/>
      <c r="NFT61" s="389"/>
      <c r="NFU61" s="390"/>
      <c r="NFV61" s="391"/>
      <c r="NFW61" s="392"/>
      <c r="NFX61" s="393"/>
      <c r="NFY61" s="394"/>
      <c r="NFZ61" s="395"/>
      <c r="NGA61" s="389"/>
      <c r="NGB61" s="390"/>
      <c r="NGC61" s="391"/>
      <c r="NGD61" s="392"/>
      <c r="NGE61" s="393"/>
      <c r="NGF61" s="394"/>
      <c r="NGG61" s="395"/>
      <c r="NGH61" s="389"/>
      <c r="NGI61" s="390"/>
      <c r="NGJ61" s="391"/>
      <c r="NGK61" s="392"/>
      <c r="NGL61" s="393"/>
      <c r="NGM61" s="394"/>
      <c r="NGN61" s="395"/>
      <c r="NGO61" s="389"/>
      <c r="NGP61" s="390"/>
      <c r="NGQ61" s="391"/>
      <c r="NGR61" s="392"/>
      <c r="NGS61" s="393"/>
      <c r="NGT61" s="394"/>
      <c r="NGU61" s="395"/>
      <c r="NGV61" s="389"/>
      <c r="NGW61" s="390"/>
      <c r="NGX61" s="391"/>
      <c r="NGY61" s="392"/>
      <c r="NGZ61" s="393"/>
      <c r="NHA61" s="394"/>
      <c r="NHB61" s="395"/>
      <c r="NHC61" s="389"/>
      <c r="NHD61" s="390"/>
      <c r="NHE61" s="391"/>
      <c r="NHF61" s="392"/>
      <c r="NHG61" s="393"/>
      <c r="NHH61" s="394"/>
      <c r="NHI61" s="395"/>
      <c r="NHJ61" s="389"/>
      <c r="NHK61" s="390"/>
      <c r="NHL61" s="391"/>
      <c r="NHM61" s="392"/>
      <c r="NHN61" s="393"/>
      <c r="NHO61" s="394"/>
      <c r="NHP61" s="395"/>
      <c r="NHQ61" s="389"/>
      <c r="NHR61" s="390"/>
      <c r="NHS61" s="391"/>
      <c r="NHT61" s="392"/>
      <c r="NHU61" s="393"/>
      <c r="NHV61" s="394"/>
      <c r="NHW61" s="395"/>
      <c r="NHX61" s="389"/>
      <c r="NHY61" s="390"/>
      <c r="NHZ61" s="391"/>
      <c r="NIA61" s="392"/>
      <c r="NIB61" s="393"/>
      <c r="NIC61" s="394"/>
      <c r="NID61" s="395"/>
      <c r="NIE61" s="389"/>
      <c r="NIF61" s="390"/>
      <c r="NIG61" s="391"/>
      <c r="NIH61" s="392"/>
      <c r="NII61" s="393"/>
      <c r="NIJ61" s="394"/>
      <c r="NIK61" s="395"/>
      <c r="NIL61" s="389"/>
      <c r="NIM61" s="390"/>
      <c r="NIN61" s="391"/>
      <c r="NIO61" s="392"/>
      <c r="NIP61" s="393"/>
      <c r="NIQ61" s="394"/>
      <c r="NIR61" s="395"/>
      <c r="NIS61" s="389"/>
      <c r="NIT61" s="390"/>
      <c r="NIU61" s="391"/>
      <c r="NIV61" s="392"/>
      <c r="NIW61" s="393"/>
      <c r="NIX61" s="394"/>
      <c r="NIY61" s="395"/>
      <c r="NIZ61" s="389"/>
      <c r="NJA61" s="390"/>
      <c r="NJB61" s="391"/>
      <c r="NJC61" s="392"/>
      <c r="NJD61" s="393"/>
      <c r="NJE61" s="394"/>
      <c r="NJF61" s="395"/>
      <c r="NJG61" s="389"/>
      <c r="NJH61" s="390"/>
      <c r="NJI61" s="391"/>
      <c r="NJJ61" s="392"/>
      <c r="NJK61" s="393"/>
      <c r="NJL61" s="394"/>
      <c r="NJM61" s="395"/>
      <c r="NJN61" s="389"/>
      <c r="NJO61" s="390"/>
      <c r="NJP61" s="391"/>
      <c r="NJQ61" s="392"/>
      <c r="NJR61" s="393"/>
      <c r="NJS61" s="394"/>
      <c r="NJT61" s="395"/>
      <c r="NJU61" s="389"/>
      <c r="NJV61" s="390"/>
      <c r="NJW61" s="391"/>
      <c r="NJX61" s="392"/>
      <c r="NJY61" s="393"/>
      <c r="NJZ61" s="394"/>
      <c r="NKA61" s="395"/>
      <c r="NKB61" s="389"/>
      <c r="NKC61" s="390"/>
      <c r="NKD61" s="391"/>
      <c r="NKE61" s="392"/>
      <c r="NKF61" s="393"/>
      <c r="NKG61" s="394"/>
      <c r="NKH61" s="395"/>
      <c r="NKI61" s="389"/>
      <c r="NKJ61" s="390"/>
      <c r="NKK61" s="391"/>
      <c r="NKL61" s="392"/>
      <c r="NKM61" s="393"/>
      <c r="NKN61" s="394"/>
      <c r="NKO61" s="395"/>
      <c r="NKP61" s="389"/>
      <c r="NKQ61" s="390"/>
      <c r="NKR61" s="391"/>
      <c r="NKS61" s="392"/>
      <c r="NKT61" s="393"/>
      <c r="NKU61" s="394"/>
      <c r="NKV61" s="395"/>
      <c r="NKW61" s="389"/>
      <c r="NKX61" s="390"/>
      <c r="NKY61" s="391"/>
      <c r="NKZ61" s="392"/>
      <c r="NLA61" s="393"/>
      <c r="NLB61" s="394"/>
      <c r="NLC61" s="395"/>
      <c r="NLD61" s="389"/>
      <c r="NLE61" s="390"/>
      <c r="NLF61" s="391"/>
      <c r="NLG61" s="392"/>
      <c r="NLH61" s="393"/>
      <c r="NLI61" s="394"/>
      <c r="NLJ61" s="395"/>
      <c r="NLK61" s="389"/>
      <c r="NLL61" s="390"/>
      <c r="NLM61" s="391"/>
      <c r="NLN61" s="392"/>
      <c r="NLO61" s="393"/>
      <c r="NLP61" s="394"/>
      <c r="NLQ61" s="395"/>
      <c r="NLR61" s="389"/>
      <c r="NLS61" s="390"/>
      <c r="NLT61" s="391"/>
      <c r="NLU61" s="392"/>
      <c r="NLV61" s="393"/>
      <c r="NLW61" s="394"/>
      <c r="NLX61" s="395"/>
      <c r="NLY61" s="389"/>
      <c r="NLZ61" s="390"/>
      <c r="NMA61" s="391"/>
      <c r="NMB61" s="392"/>
      <c r="NMC61" s="393"/>
      <c r="NMD61" s="394"/>
      <c r="NME61" s="395"/>
      <c r="NMF61" s="389"/>
      <c r="NMG61" s="390"/>
      <c r="NMH61" s="391"/>
      <c r="NMI61" s="392"/>
      <c r="NMJ61" s="393"/>
      <c r="NMK61" s="394"/>
      <c r="NML61" s="395"/>
      <c r="NMM61" s="389"/>
      <c r="NMN61" s="390"/>
      <c r="NMO61" s="391"/>
      <c r="NMP61" s="392"/>
      <c r="NMQ61" s="393"/>
      <c r="NMR61" s="394"/>
      <c r="NMS61" s="395"/>
      <c r="NMT61" s="389"/>
      <c r="NMU61" s="390"/>
      <c r="NMV61" s="391"/>
      <c r="NMW61" s="392"/>
      <c r="NMX61" s="393"/>
      <c r="NMY61" s="394"/>
      <c r="NMZ61" s="395"/>
      <c r="NNA61" s="389"/>
      <c r="NNB61" s="390"/>
      <c r="NNC61" s="391"/>
      <c r="NND61" s="392"/>
      <c r="NNE61" s="393"/>
      <c r="NNF61" s="394"/>
      <c r="NNG61" s="395"/>
      <c r="NNH61" s="389"/>
      <c r="NNI61" s="390"/>
      <c r="NNJ61" s="391"/>
      <c r="NNK61" s="392"/>
      <c r="NNL61" s="393"/>
      <c r="NNM61" s="394"/>
      <c r="NNN61" s="395"/>
      <c r="NNO61" s="389"/>
      <c r="NNP61" s="390"/>
      <c r="NNQ61" s="391"/>
      <c r="NNR61" s="392"/>
      <c r="NNS61" s="393"/>
      <c r="NNT61" s="394"/>
      <c r="NNU61" s="395"/>
      <c r="NNV61" s="389"/>
      <c r="NNW61" s="390"/>
      <c r="NNX61" s="391"/>
      <c r="NNY61" s="392"/>
      <c r="NNZ61" s="393"/>
      <c r="NOA61" s="394"/>
      <c r="NOB61" s="395"/>
      <c r="NOC61" s="389"/>
      <c r="NOD61" s="390"/>
      <c r="NOE61" s="391"/>
      <c r="NOF61" s="392"/>
      <c r="NOG61" s="393"/>
      <c r="NOH61" s="394"/>
      <c r="NOI61" s="395"/>
      <c r="NOJ61" s="389"/>
      <c r="NOK61" s="390"/>
      <c r="NOL61" s="391"/>
      <c r="NOM61" s="392"/>
      <c r="NON61" s="393"/>
      <c r="NOO61" s="394"/>
      <c r="NOP61" s="395"/>
      <c r="NOQ61" s="389"/>
      <c r="NOR61" s="390"/>
      <c r="NOS61" s="391"/>
      <c r="NOT61" s="392"/>
      <c r="NOU61" s="393"/>
      <c r="NOV61" s="394"/>
      <c r="NOW61" s="395"/>
      <c r="NOX61" s="389"/>
      <c r="NOY61" s="390"/>
      <c r="NOZ61" s="391"/>
      <c r="NPA61" s="392"/>
      <c r="NPB61" s="393"/>
      <c r="NPC61" s="394"/>
      <c r="NPD61" s="395"/>
      <c r="NPE61" s="389"/>
      <c r="NPF61" s="390"/>
      <c r="NPG61" s="391"/>
      <c r="NPH61" s="392"/>
      <c r="NPI61" s="393"/>
      <c r="NPJ61" s="394"/>
      <c r="NPK61" s="395"/>
      <c r="NPL61" s="389"/>
      <c r="NPM61" s="390"/>
      <c r="NPN61" s="391"/>
      <c r="NPO61" s="392"/>
      <c r="NPP61" s="393"/>
      <c r="NPQ61" s="394"/>
      <c r="NPR61" s="395"/>
      <c r="NPS61" s="389"/>
      <c r="NPT61" s="390"/>
      <c r="NPU61" s="391"/>
      <c r="NPV61" s="392"/>
      <c r="NPW61" s="393"/>
      <c r="NPX61" s="394"/>
      <c r="NPY61" s="395"/>
      <c r="NPZ61" s="389"/>
      <c r="NQA61" s="390"/>
      <c r="NQB61" s="391"/>
      <c r="NQC61" s="392"/>
      <c r="NQD61" s="393"/>
      <c r="NQE61" s="394"/>
      <c r="NQF61" s="395"/>
      <c r="NQG61" s="389"/>
      <c r="NQH61" s="390"/>
      <c r="NQI61" s="391"/>
      <c r="NQJ61" s="392"/>
      <c r="NQK61" s="393"/>
      <c r="NQL61" s="394"/>
      <c r="NQM61" s="395"/>
      <c r="NQN61" s="389"/>
      <c r="NQO61" s="390"/>
      <c r="NQP61" s="391"/>
      <c r="NQQ61" s="392"/>
      <c r="NQR61" s="393"/>
      <c r="NQS61" s="394"/>
      <c r="NQT61" s="395"/>
      <c r="NQU61" s="389"/>
      <c r="NQV61" s="390"/>
      <c r="NQW61" s="391"/>
      <c r="NQX61" s="392"/>
      <c r="NQY61" s="393"/>
      <c r="NQZ61" s="394"/>
      <c r="NRA61" s="395"/>
      <c r="NRB61" s="389"/>
      <c r="NRC61" s="390"/>
      <c r="NRD61" s="391"/>
      <c r="NRE61" s="392"/>
      <c r="NRF61" s="393"/>
      <c r="NRG61" s="394"/>
      <c r="NRH61" s="395"/>
      <c r="NRI61" s="389"/>
      <c r="NRJ61" s="390"/>
      <c r="NRK61" s="391"/>
      <c r="NRL61" s="392"/>
      <c r="NRM61" s="393"/>
      <c r="NRN61" s="394"/>
      <c r="NRO61" s="395"/>
      <c r="NRP61" s="389"/>
      <c r="NRQ61" s="390"/>
      <c r="NRR61" s="391"/>
      <c r="NRS61" s="392"/>
      <c r="NRT61" s="393"/>
      <c r="NRU61" s="394"/>
      <c r="NRV61" s="395"/>
      <c r="NRW61" s="389"/>
      <c r="NRX61" s="390"/>
      <c r="NRY61" s="391"/>
      <c r="NRZ61" s="392"/>
      <c r="NSA61" s="393"/>
      <c r="NSB61" s="394"/>
      <c r="NSC61" s="395"/>
      <c r="NSD61" s="389"/>
      <c r="NSE61" s="390"/>
      <c r="NSF61" s="391"/>
      <c r="NSG61" s="392"/>
      <c r="NSH61" s="393"/>
      <c r="NSI61" s="394"/>
      <c r="NSJ61" s="395"/>
      <c r="NSK61" s="389"/>
      <c r="NSL61" s="390"/>
      <c r="NSM61" s="391"/>
      <c r="NSN61" s="392"/>
      <c r="NSO61" s="393"/>
      <c r="NSP61" s="394"/>
      <c r="NSQ61" s="395"/>
      <c r="NSR61" s="389"/>
      <c r="NSS61" s="390"/>
      <c r="NST61" s="391"/>
      <c r="NSU61" s="392"/>
      <c r="NSV61" s="393"/>
      <c r="NSW61" s="394"/>
      <c r="NSX61" s="395"/>
      <c r="NSY61" s="389"/>
      <c r="NSZ61" s="390"/>
      <c r="NTA61" s="391"/>
      <c r="NTB61" s="392"/>
      <c r="NTC61" s="393"/>
      <c r="NTD61" s="394"/>
      <c r="NTE61" s="395"/>
      <c r="NTF61" s="389"/>
      <c r="NTG61" s="390"/>
      <c r="NTH61" s="391"/>
      <c r="NTI61" s="392"/>
      <c r="NTJ61" s="393"/>
      <c r="NTK61" s="394"/>
      <c r="NTL61" s="395"/>
      <c r="NTM61" s="389"/>
      <c r="NTN61" s="390"/>
      <c r="NTO61" s="391"/>
      <c r="NTP61" s="392"/>
      <c r="NTQ61" s="393"/>
      <c r="NTR61" s="394"/>
      <c r="NTS61" s="395"/>
      <c r="NTT61" s="389"/>
      <c r="NTU61" s="390"/>
      <c r="NTV61" s="391"/>
      <c r="NTW61" s="392"/>
      <c r="NTX61" s="393"/>
      <c r="NTY61" s="394"/>
      <c r="NTZ61" s="395"/>
      <c r="NUA61" s="389"/>
      <c r="NUB61" s="390"/>
      <c r="NUC61" s="391"/>
      <c r="NUD61" s="392"/>
      <c r="NUE61" s="393"/>
      <c r="NUF61" s="394"/>
      <c r="NUG61" s="395"/>
      <c r="NUH61" s="389"/>
      <c r="NUI61" s="390"/>
      <c r="NUJ61" s="391"/>
      <c r="NUK61" s="392"/>
      <c r="NUL61" s="393"/>
      <c r="NUM61" s="394"/>
      <c r="NUN61" s="395"/>
      <c r="NUO61" s="389"/>
      <c r="NUP61" s="390"/>
      <c r="NUQ61" s="391"/>
      <c r="NUR61" s="392"/>
      <c r="NUS61" s="393"/>
      <c r="NUT61" s="394"/>
      <c r="NUU61" s="395"/>
      <c r="NUV61" s="389"/>
      <c r="NUW61" s="390"/>
      <c r="NUX61" s="391"/>
      <c r="NUY61" s="392"/>
      <c r="NUZ61" s="393"/>
      <c r="NVA61" s="394"/>
      <c r="NVB61" s="395"/>
      <c r="NVC61" s="389"/>
      <c r="NVD61" s="390"/>
      <c r="NVE61" s="391"/>
      <c r="NVF61" s="392"/>
      <c r="NVG61" s="393"/>
      <c r="NVH61" s="394"/>
      <c r="NVI61" s="395"/>
      <c r="NVJ61" s="389"/>
      <c r="NVK61" s="390"/>
      <c r="NVL61" s="391"/>
      <c r="NVM61" s="392"/>
      <c r="NVN61" s="393"/>
      <c r="NVO61" s="394"/>
      <c r="NVP61" s="395"/>
      <c r="NVQ61" s="389"/>
      <c r="NVR61" s="390"/>
      <c r="NVS61" s="391"/>
      <c r="NVT61" s="392"/>
      <c r="NVU61" s="393"/>
      <c r="NVV61" s="394"/>
      <c r="NVW61" s="395"/>
      <c r="NVX61" s="389"/>
      <c r="NVY61" s="390"/>
      <c r="NVZ61" s="391"/>
      <c r="NWA61" s="392"/>
      <c r="NWB61" s="393"/>
      <c r="NWC61" s="394"/>
      <c r="NWD61" s="395"/>
      <c r="NWE61" s="389"/>
      <c r="NWF61" s="390"/>
      <c r="NWG61" s="391"/>
      <c r="NWH61" s="392"/>
      <c r="NWI61" s="393"/>
      <c r="NWJ61" s="394"/>
      <c r="NWK61" s="395"/>
      <c r="NWL61" s="389"/>
      <c r="NWM61" s="390"/>
      <c r="NWN61" s="391"/>
      <c r="NWO61" s="392"/>
      <c r="NWP61" s="393"/>
      <c r="NWQ61" s="394"/>
      <c r="NWR61" s="395"/>
      <c r="NWS61" s="389"/>
      <c r="NWT61" s="390"/>
      <c r="NWU61" s="391"/>
      <c r="NWV61" s="392"/>
      <c r="NWW61" s="393"/>
      <c r="NWX61" s="394"/>
      <c r="NWY61" s="395"/>
      <c r="NWZ61" s="389"/>
      <c r="NXA61" s="390"/>
      <c r="NXB61" s="391"/>
      <c r="NXC61" s="392"/>
      <c r="NXD61" s="393"/>
      <c r="NXE61" s="394"/>
      <c r="NXF61" s="395"/>
      <c r="NXG61" s="389"/>
      <c r="NXH61" s="390"/>
      <c r="NXI61" s="391"/>
      <c r="NXJ61" s="392"/>
      <c r="NXK61" s="393"/>
      <c r="NXL61" s="394"/>
      <c r="NXM61" s="395"/>
      <c r="NXN61" s="389"/>
      <c r="NXO61" s="390"/>
      <c r="NXP61" s="391"/>
      <c r="NXQ61" s="392"/>
      <c r="NXR61" s="393"/>
      <c r="NXS61" s="394"/>
      <c r="NXT61" s="395"/>
      <c r="NXU61" s="389"/>
      <c r="NXV61" s="390"/>
      <c r="NXW61" s="391"/>
      <c r="NXX61" s="392"/>
      <c r="NXY61" s="393"/>
      <c r="NXZ61" s="394"/>
      <c r="NYA61" s="395"/>
      <c r="NYB61" s="389"/>
      <c r="NYC61" s="390"/>
      <c r="NYD61" s="391"/>
      <c r="NYE61" s="392"/>
      <c r="NYF61" s="393"/>
      <c r="NYG61" s="394"/>
      <c r="NYH61" s="395"/>
      <c r="NYI61" s="389"/>
      <c r="NYJ61" s="390"/>
      <c r="NYK61" s="391"/>
      <c r="NYL61" s="392"/>
      <c r="NYM61" s="393"/>
      <c r="NYN61" s="394"/>
      <c r="NYO61" s="395"/>
      <c r="NYP61" s="389"/>
      <c r="NYQ61" s="390"/>
      <c r="NYR61" s="391"/>
      <c r="NYS61" s="392"/>
      <c r="NYT61" s="393"/>
      <c r="NYU61" s="394"/>
      <c r="NYV61" s="395"/>
      <c r="NYW61" s="389"/>
      <c r="NYX61" s="390"/>
      <c r="NYY61" s="391"/>
      <c r="NYZ61" s="392"/>
      <c r="NZA61" s="393"/>
      <c r="NZB61" s="394"/>
      <c r="NZC61" s="395"/>
      <c r="NZD61" s="389"/>
      <c r="NZE61" s="390"/>
      <c r="NZF61" s="391"/>
      <c r="NZG61" s="392"/>
      <c r="NZH61" s="393"/>
      <c r="NZI61" s="394"/>
      <c r="NZJ61" s="395"/>
      <c r="NZK61" s="389"/>
      <c r="NZL61" s="390"/>
      <c r="NZM61" s="391"/>
      <c r="NZN61" s="392"/>
      <c r="NZO61" s="393"/>
      <c r="NZP61" s="394"/>
      <c r="NZQ61" s="395"/>
      <c r="NZR61" s="389"/>
      <c r="NZS61" s="390"/>
      <c r="NZT61" s="391"/>
      <c r="NZU61" s="392"/>
      <c r="NZV61" s="393"/>
      <c r="NZW61" s="394"/>
      <c r="NZX61" s="395"/>
      <c r="NZY61" s="389"/>
      <c r="NZZ61" s="390"/>
      <c r="OAA61" s="391"/>
      <c r="OAB61" s="392"/>
      <c r="OAC61" s="393"/>
      <c r="OAD61" s="394"/>
      <c r="OAE61" s="395"/>
      <c r="OAF61" s="389"/>
      <c r="OAG61" s="390"/>
      <c r="OAH61" s="391"/>
      <c r="OAI61" s="392"/>
      <c r="OAJ61" s="393"/>
      <c r="OAK61" s="394"/>
      <c r="OAL61" s="395"/>
      <c r="OAM61" s="389"/>
      <c r="OAN61" s="390"/>
      <c r="OAO61" s="391"/>
      <c r="OAP61" s="392"/>
      <c r="OAQ61" s="393"/>
      <c r="OAR61" s="394"/>
      <c r="OAS61" s="395"/>
      <c r="OAT61" s="389"/>
      <c r="OAU61" s="390"/>
      <c r="OAV61" s="391"/>
      <c r="OAW61" s="392"/>
      <c r="OAX61" s="393"/>
      <c r="OAY61" s="394"/>
      <c r="OAZ61" s="395"/>
      <c r="OBA61" s="389"/>
      <c r="OBB61" s="390"/>
      <c r="OBC61" s="391"/>
      <c r="OBD61" s="392"/>
      <c r="OBE61" s="393"/>
      <c r="OBF61" s="394"/>
      <c r="OBG61" s="395"/>
      <c r="OBH61" s="389"/>
      <c r="OBI61" s="390"/>
      <c r="OBJ61" s="391"/>
      <c r="OBK61" s="392"/>
      <c r="OBL61" s="393"/>
      <c r="OBM61" s="394"/>
      <c r="OBN61" s="395"/>
      <c r="OBO61" s="389"/>
      <c r="OBP61" s="390"/>
      <c r="OBQ61" s="391"/>
      <c r="OBR61" s="392"/>
      <c r="OBS61" s="393"/>
      <c r="OBT61" s="394"/>
      <c r="OBU61" s="395"/>
      <c r="OBV61" s="389"/>
      <c r="OBW61" s="390"/>
      <c r="OBX61" s="391"/>
      <c r="OBY61" s="392"/>
      <c r="OBZ61" s="393"/>
      <c r="OCA61" s="394"/>
      <c r="OCB61" s="395"/>
      <c r="OCC61" s="389"/>
      <c r="OCD61" s="390"/>
      <c r="OCE61" s="391"/>
      <c r="OCF61" s="392"/>
      <c r="OCG61" s="393"/>
      <c r="OCH61" s="394"/>
      <c r="OCI61" s="395"/>
      <c r="OCJ61" s="389"/>
      <c r="OCK61" s="390"/>
      <c r="OCL61" s="391"/>
      <c r="OCM61" s="392"/>
      <c r="OCN61" s="393"/>
      <c r="OCO61" s="394"/>
      <c r="OCP61" s="395"/>
      <c r="OCQ61" s="389"/>
      <c r="OCR61" s="390"/>
      <c r="OCS61" s="391"/>
      <c r="OCT61" s="392"/>
      <c r="OCU61" s="393"/>
      <c r="OCV61" s="394"/>
      <c r="OCW61" s="395"/>
      <c r="OCX61" s="389"/>
      <c r="OCY61" s="390"/>
      <c r="OCZ61" s="391"/>
      <c r="ODA61" s="392"/>
      <c r="ODB61" s="393"/>
      <c r="ODC61" s="394"/>
      <c r="ODD61" s="395"/>
      <c r="ODE61" s="389"/>
      <c r="ODF61" s="390"/>
      <c r="ODG61" s="391"/>
      <c r="ODH61" s="392"/>
      <c r="ODI61" s="393"/>
      <c r="ODJ61" s="394"/>
      <c r="ODK61" s="395"/>
      <c r="ODL61" s="389"/>
      <c r="ODM61" s="390"/>
      <c r="ODN61" s="391"/>
      <c r="ODO61" s="392"/>
      <c r="ODP61" s="393"/>
      <c r="ODQ61" s="394"/>
      <c r="ODR61" s="395"/>
      <c r="ODS61" s="389"/>
      <c r="ODT61" s="390"/>
      <c r="ODU61" s="391"/>
      <c r="ODV61" s="392"/>
      <c r="ODW61" s="393"/>
      <c r="ODX61" s="394"/>
      <c r="ODY61" s="395"/>
      <c r="ODZ61" s="389"/>
      <c r="OEA61" s="390"/>
      <c r="OEB61" s="391"/>
      <c r="OEC61" s="392"/>
      <c r="OED61" s="393"/>
      <c r="OEE61" s="394"/>
      <c r="OEF61" s="395"/>
      <c r="OEG61" s="389"/>
      <c r="OEH61" s="390"/>
      <c r="OEI61" s="391"/>
      <c r="OEJ61" s="392"/>
      <c r="OEK61" s="393"/>
      <c r="OEL61" s="394"/>
      <c r="OEM61" s="395"/>
      <c r="OEN61" s="389"/>
      <c r="OEO61" s="390"/>
      <c r="OEP61" s="391"/>
      <c r="OEQ61" s="392"/>
      <c r="OER61" s="393"/>
      <c r="OES61" s="394"/>
      <c r="OET61" s="395"/>
      <c r="OEU61" s="389"/>
      <c r="OEV61" s="390"/>
      <c r="OEW61" s="391"/>
      <c r="OEX61" s="392"/>
      <c r="OEY61" s="393"/>
      <c r="OEZ61" s="394"/>
      <c r="OFA61" s="395"/>
      <c r="OFB61" s="389"/>
      <c r="OFC61" s="390"/>
      <c r="OFD61" s="391"/>
      <c r="OFE61" s="392"/>
      <c r="OFF61" s="393"/>
      <c r="OFG61" s="394"/>
      <c r="OFH61" s="395"/>
      <c r="OFI61" s="389"/>
      <c r="OFJ61" s="390"/>
      <c r="OFK61" s="391"/>
      <c r="OFL61" s="392"/>
      <c r="OFM61" s="393"/>
      <c r="OFN61" s="394"/>
      <c r="OFO61" s="395"/>
      <c r="OFP61" s="389"/>
      <c r="OFQ61" s="390"/>
      <c r="OFR61" s="391"/>
      <c r="OFS61" s="392"/>
      <c r="OFT61" s="393"/>
      <c r="OFU61" s="394"/>
      <c r="OFV61" s="395"/>
      <c r="OFW61" s="389"/>
      <c r="OFX61" s="390"/>
      <c r="OFY61" s="391"/>
      <c r="OFZ61" s="392"/>
      <c r="OGA61" s="393"/>
      <c r="OGB61" s="394"/>
      <c r="OGC61" s="395"/>
      <c r="OGD61" s="389"/>
      <c r="OGE61" s="390"/>
      <c r="OGF61" s="391"/>
      <c r="OGG61" s="392"/>
      <c r="OGH61" s="393"/>
      <c r="OGI61" s="394"/>
      <c r="OGJ61" s="395"/>
      <c r="OGK61" s="389"/>
      <c r="OGL61" s="390"/>
      <c r="OGM61" s="391"/>
      <c r="OGN61" s="392"/>
      <c r="OGO61" s="393"/>
      <c r="OGP61" s="394"/>
      <c r="OGQ61" s="395"/>
      <c r="OGR61" s="389"/>
      <c r="OGS61" s="390"/>
      <c r="OGT61" s="391"/>
      <c r="OGU61" s="392"/>
      <c r="OGV61" s="393"/>
      <c r="OGW61" s="394"/>
      <c r="OGX61" s="395"/>
      <c r="OGY61" s="389"/>
      <c r="OGZ61" s="390"/>
      <c r="OHA61" s="391"/>
      <c r="OHB61" s="392"/>
      <c r="OHC61" s="393"/>
      <c r="OHD61" s="394"/>
      <c r="OHE61" s="395"/>
      <c r="OHF61" s="389"/>
      <c r="OHG61" s="390"/>
      <c r="OHH61" s="391"/>
      <c r="OHI61" s="392"/>
      <c r="OHJ61" s="393"/>
      <c r="OHK61" s="394"/>
      <c r="OHL61" s="395"/>
      <c r="OHM61" s="389"/>
      <c r="OHN61" s="390"/>
      <c r="OHO61" s="391"/>
      <c r="OHP61" s="392"/>
      <c r="OHQ61" s="393"/>
      <c r="OHR61" s="394"/>
      <c r="OHS61" s="395"/>
      <c r="OHT61" s="389"/>
      <c r="OHU61" s="390"/>
      <c r="OHV61" s="391"/>
      <c r="OHW61" s="392"/>
      <c r="OHX61" s="393"/>
      <c r="OHY61" s="394"/>
      <c r="OHZ61" s="395"/>
      <c r="OIA61" s="389"/>
      <c r="OIB61" s="390"/>
      <c r="OIC61" s="391"/>
      <c r="OID61" s="392"/>
      <c r="OIE61" s="393"/>
      <c r="OIF61" s="394"/>
      <c r="OIG61" s="395"/>
      <c r="OIH61" s="389"/>
      <c r="OII61" s="390"/>
      <c r="OIJ61" s="391"/>
      <c r="OIK61" s="392"/>
      <c r="OIL61" s="393"/>
      <c r="OIM61" s="394"/>
      <c r="OIN61" s="395"/>
      <c r="OIO61" s="389"/>
      <c r="OIP61" s="390"/>
      <c r="OIQ61" s="391"/>
      <c r="OIR61" s="392"/>
      <c r="OIS61" s="393"/>
      <c r="OIT61" s="394"/>
      <c r="OIU61" s="395"/>
      <c r="OIV61" s="389"/>
      <c r="OIW61" s="390"/>
      <c r="OIX61" s="391"/>
      <c r="OIY61" s="392"/>
      <c r="OIZ61" s="393"/>
      <c r="OJA61" s="394"/>
      <c r="OJB61" s="395"/>
      <c r="OJC61" s="389"/>
      <c r="OJD61" s="390"/>
      <c r="OJE61" s="391"/>
      <c r="OJF61" s="392"/>
      <c r="OJG61" s="393"/>
      <c r="OJH61" s="394"/>
      <c r="OJI61" s="395"/>
      <c r="OJJ61" s="389"/>
      <c r="OJK61" s="390"/>
      <c r="OJL61" s="391"/>
      <c r="OJM61" s="392"/>
      <c r="OJN61" s="393"/>
      <c r="OJO61" s="394"/>
      <c r="OJP61" s="395"/>
      <c r="OJQ61" s="389"/>
      <c r="OJR61" s="390"/>
      <c r="OJS61" s="391"/>
      <c r="OJT61" s="392"/>
      <c r="OJU61" s="393"/>
      <c r="OJV61" s="394"/>
      <c r="OJW61" s="395"/>
      <c r="OJX61" s="389"/>
      <c r="OJY61" s="390"/>
      <c r="OJZ61" s="391"/>
      <c r="OKA61" s="392"/>
      <c r="OKB61" s="393"/>
      <c r="OKC61" s="394"/>
      <c r="OKD61" s="395"/>
      <c r="OKE61" s="389"/>
      <c r="OKF61" s="390"/>
      <c r="OKG61" s="391"/>
      <c r="OKH61" s="392"/>
      <c r="OKI61" s="393"/>
      <c r="OKJ61" s="394"/>
      <c r="OKK61" s="395"/>
      <c r="OKL61" s="389"/>
      <c r="OKM61" s="390"/>
      <c r="OKN61" s="391"/>
      <c r="OKO61" s="392"/>
      <c r="OKP61" s="393"/>
      <c r="OKQ61" s="394"/>
      <c r="OKR61" s="395"/>
      <c r="OKS61" s="389"/>
      <c r="OKT61" s="390"/>
      <c r="OKU61" s="391"/>
      <c r="OKV61" s="392"/>
      <c r="OKW61" s="393"/>
      <c r="OKX61" s="394"/>
      <c r="OKY61" s="395"/>
      <c r="OKZ61" s="389"/>
      <c r="OLA61" s="390"/>
      <c r="OLB61" s="391"/>
      <c r="OLC61" s="392"/>
      <c r="OLD61" s="393"/>
      <c r="OLE61" s="394"/>
      <c r="OLF61" s="395"/>
      <c r="OLG61" s="389"/>
      <c r="OLH61" s="390"/>
      <c r="OLI61" s="391"/>
      <c r="OLJ61" s="392"/>
      <c r="OLK61" s="393"/>
      <c r="OLL61" s="394"/>
      <c r="OLM61" s="395"/>
      <c r="OLN61" s="389"/>
      <c r="OLO61" s="390"/>
      <c r="OLP61" s="391"/>
      <c r="OLQ61" s="392"/>
      <c r="OLR61" s="393"/>
      <c r="OLS61" s="394"/>
      <c r="OLT61" s="395"/>
      <c r="OLU61" s="389"/>
      <c r="OLV61" s="390"/>
      <c r="OLW61" s="391"/>
      <c r="OLX61" s="392"/>
      <c r="OLY61" s="393"/>
      <c r="OLZ61" s="394"/>
      <c r="OMA61" s="395"/>
      <c r="OMB61" s="389"/>
      <c r="OMC61" s="390"/>
      <c r="OMD61" s="391"/>
      <c r="OME61" s="392"/>
      <c r="OMF61" s="393"/>
      <c r="OMG61" s="394"/>
      <c r="OMH61" s="395"/>
      <c r="OMI61" s="389"/>
      <c r="OMJ61" s="390"/>
      <c r="OMK61" s="391"/>
      <c r="OML61" s="392"/>
      <c r="OMM61" s="393"/>
      <c r="OMN61" s="394"/>
      <c r="OMO61" s="395"/>
      <c r="OMP61" s="389"/>
      <c r="OMQ61" s="390"/>
      <c r="OMR61" s="391"/>
      <c r="OMS61" s="392"/>
      <c r="OMT61" s="393"/>
      <c r="OMU61" s="394"/>
      <c r="OMV61" s="395"/>
      <c r="OMW61" s="389"/>
      <c r="OMX61" s="390"/>
      <c r="OMY61" s="391"/>
      <c r="OMZ61" s="392"/>
      <c r="ONA61" s="393"/>
      <c r="ONB61" s="394"/>
      <c r="ONC61" s="395"/>
      <c r="OND61" s="389"/>
      <c r="ONE61" s="390"/>
      <c r="ONF61" s="391"/>
      <c r="ONG61" s="392"/>
      <c r="ONH61" s="393"/>
      <c r="ONI61" s="394"/>
      <c r="ONJ61" s="395"/>
      <c r="ONK61" s="389"/>
      <c r="ONL61" s="390"/>
      <c r="ONM61" s="391"/>
      <c r="ONN61" s="392"/>
      <c r="ONO61" s="393"/>
      <c r="ONP61" s="394"/>
      <c r="ONQ61" s="395"/>
      <c r="ONR61" s="389"/>
      <c r="ONS61" s="390"/>
      <c r="ONT61" s="391"/>
      <c r="ONU61" s="392"/>
      <c r="ONV61" s="393"/>
      <c r="ONW61" s="394"/>
      <c r="ONX61" s="395"/>
      <c r="ONY61" s="389"/>
      <c r="ONZ61" s="390"/>
      <c r="OOA61" s="391"/>
      <c r="OOB61" s="392"/>
      <c r="OOC61" s="393"/>
      <c r="OOD61" s="394"/>
      <c r="OOE61" s="395"/>
      <c r="OOF61" s="389"/>
      <c r="OOG61" s="390"/>
      <c r="OOH61" s="391"/>
      <c r="OOI61" s="392"/>
      <c r="OOJ61" s="393"/>
      <c r="OOK61" s="394"/>
      <c r="OOL61" s="395"/>
      <c r="OOM61" s="389"/>
      <c r="OON61" s="390"/>
      <c r="OOO61" s="391"/>
      <c r="OOP61" s="392"/>
      <c r="OOQ61" s="393"/>
      <c r="OOR61" s="394"/>
      <c r="OOS61" s="395"/>
      <c r="OOT61" s="389"/>
      <c r="OOU61" s="390"/>
      <c r="OOV61" s="391"/>
      <c r="OOW61" s="392"/>
      <c r="OOX61" s="393"/>
      <c r="OOY61" s="394"/>
      <c r="OOZ61" s="395"/>
      <c r="OPA61" s="389"/>
      <c r="OPB61" s="390"/>
      <c r="OPC61" s="391"/>
      <c r="OPD61" s="392"/>
      <c r="OPE61" s="393"/>
      <c r="OPF61" s="394"/>
      <c r="OPG61" s="395"/>
      <c r="OPH61" s="389"/>
      <c r="OPI61" s="390"/>
      <c r="OPJ61" s="391"/>
      <c r="OPK61" s="392"/>
      <c r="OPL61" s="393"/>
      <c r="OPM61" s="394"/>
      <c r="OPN61" s="395"/>
      <c r="OPO61" s="389"/>
      <c r="OPP61" s="390"/>
      <c r="OPQ61" s="391"/>
      <c r="OPR61" s="392"/>
      <c r="OPS61" s="393"/>
      <c r="OPT61" s="394"/>
      <c r="OPU61" s="395"/>
      <c r="OPV61" s="389"/>
      <c r="OPW61" s="390"/>
      <c r="OPX61" s="391"/>
      <c r="OPY61" s="392"/>
      <c r="OPZ61" s="393"/>
      <c r="OQA61" s="394"/>
      <c r="OQB61" s="395"/>
      <c r="OQC61" s="389"/>
      <c r="OQD61" s="390"/>
      <c r="OQE61" s="391"/>
      <c r="OQF61" s="392"/>
      <c r="OQG61" s="393"/>
      <c r="OQH61" s="394"/>
      <c r="OQI61" s="395"/>
      <c r="OQJ61" s="389"/>
      <c r="OQK61" s="390"/>
      <c r="OQL61" s="391"/>
      <c r="OQM61" s="392"/>
      <c r="OQN61" s="393"/>
      <c r="OQO61" s="394"/>
      <c r="OQP61" s="395"/>
      <c r="OQQ61" s="389"/>
      <c r="OQR61" s="390"/>
      <c r="OQS61" s="391"/>
      <c r="OQT61" s="392"/>
      <c r="OQU61" s="393"/>
      <c r="OQV61" s="394"/>
      <c r="OQW61" s="395"/>
      <c r="OQX61" s="389"/>
      <c r="OQY61" s="390"/>
      <c r="OQZ61" s="391"/>
      <c r="ORA61" s="392"/>
      <c r="ORB61" s="393"/>
      <c r="ORC61" s="394"/>
      <c r="ORD61" s="395"/>
      <c r="ORE61" s="389"/>
      <c r="ORF61" s="390"/>
      <c r="ORG61" s="391"/>
      <c r="ORH61" s="392"/>
      <c r="ORI61" s="393"/>
      <c r="ORJ61" s="394"/>
      <c r="ORK61" s="395"/>
      <c r="ORL61" s="389"/>
      <c r="ORM61" s="390"/>
      <c r="ORN61" s="391"/>
      <c r="ORO61" s="392"/>
      <c r="ORP61" s="393"/>
      <c r="ORQ61" s="394"/>
      <c r="ORR61" s="395"/>
      <c r="ORS61" s="389"/>
      <c r="ORT61" s="390"/>
      <c r="ORU61" s="391"/>
      <c r="ORV61" s="392"/>
      <c r="ORW61" s="393"/>
      <c r="ORX61" s="394"/>
      <c r="ORY61" s="395"/>
      <c r="ORZ61" s="389"/>
      <c r="OSA61" s="390"/>
      <c r="OSB61" s="391"/>
      <c r="OSC61" s="392"/>
      <c r="OSD61" s="393"/>
      <c r="OSE61" s="394"/>
      <c r="OSF61" s="395"/>
      <c r="OSG61" s="389"/>
      <c r="OSH61" s="390"/>
      <c r="OSI61" s="391"/>
      <c r="OSJ61" s="392"/>
      <c r="OSK61" s="393"/>
      <c r="OSL61" s="394"/>
      <c r="OSM61" s="395"/>
      <c r="OSN61" s="389"/>
      <c r="OSO61" s="390"/>
      <c r="OSP61" s="391"/>
      <c r="OSQ61" s="392"/>
      <c r="OSR61" s="393"/>
      <c r="OSS61" s="394"/>
      <c r="OST61" s="395"/>
      <c r="OSU61" s="389"/>
      <c r="OSV61" s="390"/>
      <c r="OSW61" s="391"/>
      <c r="OSX61" s="392"/>
      <c r="OSY61" s="393"/>
      <c r="OSZ61" s="394"/>
      <c r="OTA61" s="395"/>
      <c r="OTB61" s="389"/>
      <c r="OTC61" s="390"/>
      <c r="OTD61" s="391"/>
      <c r="OTE61" s="392"/>
      <c r="OTF61" s="393"/>
      <c r="OTG61" s="394"/>
      <c r="OTH61" s="395"/>
      <c r="OTI61" s="389"/>
      <c r="OTJ61" s="390"/>
      <c r="OTK61" s="391"/>
      <c r="OTL61" s="392"/>
      <c r="OTM61" s="393"/>
      <c r="OTN61" s="394"/>
      <c r="OTO61" s="395"/>
      <c r="OTP61" s="389"/>
      <c r="OTQ61" s="390"/>
      <c r="OTR61" s="391"/>
      <c r="OTS61" s="392"/>
      <c r="OTT61" s="393"/>
      <c r="OTU61" s="394"/>
      <c r="OTV61" s="395"/>
      <c r="OTW61" s="389"/>
      <c r="OTX61" s="390"/>
      <c r="OTY61" s="391"/>
      <c r="OTZ61" s="392"/>
      <c r="OUA61" s="393"/>
      <c r="OUB61" s="394"/>
      <c r="OUC61" s="395"/>
      <c r="OUD61" s="389"/>
      <c r="OUE61" s="390"/>
      <c r="OUF61" s="391"/>
      <c r="OUG61" s="392"/>
      <c r="OUH61" s="393"/>
      <c r="OUI61" s="394"/>
      <c r="OUJ61" s="395"/>
      <c r="OUK61" s="389"/>
      <c r="OUL61" s="390"/>
      <c r="OUM61" s="391"/>
      <c r="OUN61" s="392"/>
      <c r="OUO61" s="393"/>
      <c r="OUP61" s="394"/>
      <c r="OUQ61" s="395"/>
      <c r="OUR61" s="389"/>
      <c r="OUS61" s="390"/>
      <c r="OUT61" s="391"/>
      <c r="OUU61" s="392"/>
      <c r="OUV61" s="393"/>
      <c r="OUW61" s="394"/>
      <c r="OUX61" s="395"/>
      <c r="OUY61" s="389"/>
      <c r="OUZ61" s="390"/>
      <c r="OVA61" s="391"/>
      <c r="OVB61" s="392"/>
      <c r="OVC61" s="393"/>
      <c r="OVD61" s="394"/>
      <c r="OVE61" s="395"/>
      <c r="OVF61" s="389"/>
      <c r="OVG61" s="390"/>
      <c r="OVH61" s="391"/>
      <c r="OVI61" s="392"/>
      <c r="OVJ61" s="393"/>
      <c r="OVK61" s="394"/>
      <c r="OVL61" s="395"/>
      <c r="OVM61" s="389"/>
      <c r="OVN61" s="390"/>
      <c r="OVO61" s="391"/>
      <c r="OVP61" s="392"/>
      <c r="OVQ61" s="393"/>
      <c r="OVR61" s="394"/>
      <c r="OVS61" s="395"/>
      <c r="OVT61" s="389"/>
      <c r="OVU61" s="390"/>
      <c r="OVV61" s="391"/>
      <c r="OVW61" s="392"/>
      <c r="OVX61" s="393"/>
      <c r="OVY61" s="394"/>
      <c r="OVZ61" s="395"/>
      <c r="OWA61" s="389"/>
      <c r="OWB61" s="390"/>
      <c r="OWC61" s="391"/>
      <c r="OWD61" s="392"/>
      <c r="OWE61" s="393"/>
      <c r="OWF61" s="394"/>
      <c r="OWG61" s="395"/>
      <c r="OWH61" s="389"/>
      <c r="OWI61" s="390"/>
      <c r="OWJ61" s="391"/>
      <c r="OWK61" s="392"/>
      <c r="OWL61" s="393"/>
      <c r="OWM61" s="394"/>
      <c r="OWN61" s="395"/>
      <c r="OWO61" s="389"/>
      <c r="OWP61" s="390"/>
      <c r="OWQ61" s="391"/>
      <c r="OWR61" s="392"/>
      <c r="OWS61" s="393"/>
      <c r="OWT61" s="394"/>
      <c r="OWU61" s="395"/>
      <c r="OWV61" s="389"/>
      <c r="OWW61" s="390"/>
      <c r="OWX61" s="391"/>
      <c r="OWY61" s="392"/>
      <c r="OWZ61" s="393"/>
      <c r="OXA61" s="394"/>
      <c r="OXB61" s="395"/>
      <c r="OXC61" s="389"/>
      <c r="OXD61" s="390"/>
      <c r="OXE61" s="391"/>
      <c r="OXF61" s="392"/>
      <c r="OXG61" s="393"/>
      <c r="OXH61" s="394"/>
      <c r="OXI61" s="395"/>
      <c r="OXJ61" s="389"/>
      <c r="OXK61" s="390"/>
      <c r="OXL61" s="391"/>
      <c r="OXM61" s="392"/>
      <c r="OXN61" s="393"/>
      <c r="OXO61" s="394"/>
      <c r="OXP61" s="395"/>
      <c r="OXQ61" s="389"/>
      <c r="OXR61" s="390"/>
      <c r="OXS61" s="391"/>
      <c r="OXT61" s="392"/>
      <c r="OXU61" s="393"/>
      <c r="OXV61" s="394"/>
      <c r="OXW61" s="395"/>
      <c r="OXX61" s="389"/>
      <c r="OXY61" s="390"/>
      <c r="OXZ61" s="391"/>
      <c r="OYA61" s="392"/>
      <c r="OYB61" s="393"/>
      <c r="OYC61" s="394"/>
      <c r="OYD61" s="395"/>
      <c r="OYE61" s="389"/>
      <c r="OYF61" s="390"/>
      <c r="OYG61" s="391"/>
      <c r="OYH61" s="392"/>
      <c r="OYI61" s="393"/>
      <c r="OYJ61" s="394"/>
      <c r="OYK61" s="395"/>
      <c r="OYL61" s="389"/>
      <c r="OYM61" s="390"/>
      <c r="OYN61" s="391"/>
      <c r="OYO61" s="392"/>
      <c r="OYP61" s="393"/>
      <c r="OYQ61" s="394"/>
      <c r="OYR61" s="395"/>
      <c r="OYS61" s="389"/>
      <c r="OYT61" s="390"/>
      <c r="OYU61" s="391"/>
      <c r="OYV61" s="392"/>
      <c r="OYW61" s="393"/>
      <c r="OYX61" s="394"/>
      <c r="OYY61" s="395"/>
      <c r="OYZ61" s="389"/>
      <c r="OZA61" s="390"/>
      <c r="OZB61" s="391"/>
      <c r="OZC61" s="392"/>
      <c r="OZD61" s="393"/>
      <c r="OZE61" s="394"/>
      <c r="OZF61" s="395"/>
      <c r="OZG61" s="389"/>
      <c r="OZH61" s="390"/>
      <c r="OZI61" s="391"/>
      <c r="OZJ61" s="392"/>
      <c r="OZK61" s="393"/>
      <c r="OZL61" s="394"/>
      <c r="OZM61" s="395"/>
      <c r="OZN61" s="389"/>
      <c r="OZO61" s="390"/>
      <c r="OZP61" s="391"/>
      <c r="OZQ61" s="392"/>
      <c r="OZR61" s="393"/>
      <c r="OZS61" s="394"/>
      <c r="OZT61" s="395"/>
      <c r="OZU61" s="389"/>
      <c r="OZV61" s="390"/>
      <c r="OZW61" s="391"/>
      <c r="OZX61" s="392"/>
      <c r="OZY61" s="393"/>
      <c r="OZZ61" s="394"/>
      <c r="PAA61" s="395"/>
      <c r="PAB61" s="389"/>
      <c r="PAC61" s="390"/>
      <c r="PAD61" s="391"/>
      <c r="PAE61" s="392"/>
      <c r="PAF61" s="393"/>
      <c r="PAG61" s="394"/>
      <c r="PAH61" s="395"/>
      <c r="PAI61" s="389"/>
      <c r="PAJ61" s="390"/>
      <c r="PAK61" s="391"/>
      <c r="PAL61" s="392"/>
      <c r="PAM61" s="393"/>
      <c r="PAN61" s="394"/>
      <c r="PAO61" s="395"/>
      <c r="PAP61" s="389"/>
      <c r="PAQ61" s="390"/>
      <c r="PAR61" s="391"/>
      <c r="PAS61" s="392"/>
      <c r="PAT61" s="393"/>
      <c r="PAU61" s="394"/>
      <c r="PAV61" s="395"/>
      <c r="PAW61" s="389"/>
      <c r="PAX61" s="390"/>
      <c r="PAY61" s="391"/>
      <c r="PAZ61" s="392"/>
      <c r="PBA61" s="393"/>
      <c r="PBB61" s="394"/>
      <c r="PBC61" s="395"/>
      <c r="PBD61" s="389"/>
      <c r="PBE61" s="390"/>
      <c r="PBF61" s="391"/>
      <c r="PBG61" s="392"/>
      <c r="PBH61" s="393"/>
      <c r="PBI61" s="394"/>
      <c r="PBJ61" s="395"/>
      <c r="PBK61" s="389"/>
      <c r="PBL61" s="390"/>
      <c r="PBM61" s="391"/>
      <c r="PBN61" s="392"/>
      <c r="PBO61" s="393"/>
      <c r="PBP61" s="394"/>
      <c r="PBQ61" s="395"/>
      <c r="PBR61" s="389"/>
      <c r="PBS61" s="390"/>
      <c r="PBT61" s="391"/>
      <c r="PBU61" s="392"/>
      <c r="PBV61" s="393"/>
      <c r="PBW61" s="394"/>
      <c r="PBX61" s="395"/>
      <c r="PBY61" s="389"/>
      <c r="PBZ61" s="390"/>
      <c r="PCA61" s="391"/>
      <c r="PCB61" s="392"/>
      <c r="PCC61" s="393"/>
      <c r="PCD61" s="394"/>
      <c r="PCE61" s="395"/>
      <c r="PCF61" s="389"/>
      <c r="PCG61" s="390"/>
      <c r="PCH61" s="391"/>
      <c r="PCI61" s="392"/>
      <c r="PCJ61" s="393"/>
      <c r="PCK61" s="394"/>
      <c r="PCL61" s="395"/>
      <c r="PCM61" s="389"/>
      <c r="PCN61" s="390"/>
      <c r="PCO61" s="391"/>
      <c r="PCP61" s="392"/>
      <c r="PCQ61" s="393"/>
      <c r="PCR61" s="394"/>
      <c r="PCS61" s="395"/>
      <c r="PCT61" s="389"/>
      <c r="PCU61" s="390"/>
      <c r="PCV61" s="391"/>
      <c r="PCW61" s="392"/>
      <c r="PCX61" s="393"/>
      <c r="PCY61" s="394"/>
      <c r="PCZ61" s="395"/>
      <c r="PDA61" s="389"/>
      <c r="PDB61" s="390"/>
      <c r="PDC61" s="391"/>
      <c r="PDD61" s="392"/>
      <c r="PDE61" s="393"/>
      <c r="PDF61" s="394"/>
      <c r="PDG61" s="395"/>
      <c r="PDH61" s="389"/>
      <c r="PDI61" s="390"/>
      <c r="PDJ61" s="391"/>
      <c r="PDK61" s="392"/>
      <c r="PDL61" s="393"/>
      <c r="PDM61" s="394"/>
      <c r="PDN61" s="395"/>
      <c r="PDO61" s="389"/>
      <c r="PDP61" s="390"/>
      <c r="PDQ61" s="391"/>
      <c r="PDR61" s="392"/>
      <c r="PDS61" s="393"/>
      <c r="PDT61" s="394"/>
      <c r="PDU61" s="395"/>
      <c r="PDV61" s="389"/>
      <c r="PDW61" s="390"/>
      <c r="PDX61" s="391"/>
      <c r="PDY61" s="392"/>
      <c r="PDZ61" s="393"/>
      <c r="PEA61" s="394"/>
      <c r="PEB61" s="395"/>
      <c r="PEC61" s="389"/>
      <c r="PED61" s="390"/>
      <c r="PEE61" s="391"/>
      <c r="PEF61" s="392"/>
      <c r="PEG61" s="393"/>
      <c r="PEH61" s="394"/>
      <c r="PEI61" s="395"/>
      <c r="PEJ61" s="389"/>
      <c r="PEK61" s="390"/>
      <c r="PEL61" s="391"/>
      <c r="PEM61" s="392"/>
      <c r="PEN61" s="393"/>
      <c r="PEO61" s="394"/>
      <c r="PEP61" s="395"/>
      <c r="PEQ61" s="389"/>
      <c r="PER61" s="390"/>
      <c r="PES61" s="391"/>
      <c r="PET61" s="392"/>
      <c r="PEU61" s="393"/>
      <c r="PEV61" s="394"/>
      <c r="PEW61" s="395"/>
      <c r="PEX61" s="389"/>
      <c r="PEY61" s="390"/>
      <c r="PEZ61" s="391"/>
      <c r="PFA61" s="392"/>
      <c r="PFB61" s="393"/>
      <c r="PFC61" s="394"/>
      <c r="PFD61" s="395"/>
      <c r="PFE61" s="389"/>
      <c r="PFF61" s="390"/>
      <c r="PFG61" s="391"/>
      <c r="PFH61" s="392"/>
      <c r="PFI61" s="393"/>
      <c r="PFJ61" s="394"/>
      <c r="PFK61" s="395"/>
      <c r="PFL61" s="389"/>
      <c r="PFM61" s="390"/>
      <c r="PFN61" s="391"/>
      <c r="PFO61" s="392"/>
      <c r="PFP61" s="393"/>
      <c r="PFQ61" s="394"/>
      <c r="PFR61" s="395"/>
      <c r="PFS61" s="389"/>
      <c r="PFT61" s="390"/>
      <c r="PFU61" s="391"/>
      <c r="PFV61" s="392"/>
      <c r="PFW61" s="393"/>
      <c r="PFX61" s="394"/>
      <c r="PFY61" s="395"/>
      <c r="PFZ61" s="389"/>
      <c r="PGA61" s="390"/>
      <c r="PGB61" s="391"/>
      <c r="PGC61" s="392"/>
      <c r="PGD61" s="393"/>
      <c r="PGE61" s="394"/>
      <c r="PGF61" s="395"/>
      <c r="PGG61" s="389"/>
      <c r="PGH61" s="390"/>
      <c r="PGI61" s="391"/>
      <c r="PGJ61" s="392"/>
      <c r="PGK61" s="393"/>
      <c r="PGL61" s="394"/>
      <c r="PGM61" s="395"/>
      <c r="PGN61" s="389"/>
      <c r="PGO61" s="390"/>
      <c r="PGP61" s="391"/>
      <c r="PGQ61" s="392"/>
      <c r="PGR61" s="393"/>
      <c r="PGS61" s="394"/>
      <c r="PGT61" s="395"/>
      <c r="PGU61" s="389"/>
      <c r="PGV61" s="390"/>
      <c r="PGW61" s="391"/>
      <c r="PGX61" s="392"/>
      <c r="PGY61" s="393"/>
      <c r="PGZ61" s="394"/>
      <c r="PHA61" s="395"/>
      <c r="PHB61" s="389"/>
      <c r="PHC61" s="390"/>
      <c r="PHD61" s="391"/>
      <c r="PHE61" s="392"/>
      <c r="PHF61" s="393"/>
      <c r="PHG61" s="394"/>
      <c r="PHH61" s="395"/>
      <c r="PHI61" s="389"/>
      <c r="PHJ61" s="390"/>
      <c r="PHK61" s="391"/>
      <c r="PHL61" s="392"/>
      <c r="PHM61" s="393"/>
      <c r="PHN61" s="394"/>
      <c r="PHO61" s="395"/>
      <c r="PHP61" s="389"/>
      <c r="PHQ61" s="390"/>
      <c r="PHR61" s="391"/>
      <c r="PHS61" s="392"/>
      <c r="PHT61" s="393"/>
      <c r="PHU61" s="394"/>
      <c r="PHV61" s="395"/>
      <c r="PHW61" s="389"/>
      <c r="PHX61" s="390"/>
      <c r="PHY61" s="391"/>
      <c r="PHZ61" s="392"/>
      <c r="PIA61" s="393"/>
      <c r="PIB61" s="394"/>
      <c r="PIC61" s="395"/>
      <c r="PID61" s="389"/>
      <c r="PIE61" s="390"/>
      <c r="PIF61" s="391"/>
      <c r="PIG61" s="392"/>
      <c r="PIH61" s="393"/>
      <c r="PII61" s="394"/>
      <c r="PIJ61" s="395"/>
      <c r="PIK61" s="389"/>
      <c r="PIL61" s="390"/>
      <c r="PIM61" s="391"/>
      <c r="PIN61" s="392"/>
      <c r="PIO61" s="393"/>
      <c r="PIP61" s="394"/>
      <c r="PIQ61" s="395"/>
      <c r="PIR61" s="389"/>
      <c r="PIS61" s="390"/>
      <c r="PIT61" s="391"/>
      <c r="PIU61" s="392"/>
      <c r="PIV61" s="393"/>
      <c r="PIW61" s="394"/>
      <c r="PIX61" s="395"/>
      <c r="PIY61" s="389"/>
      <c r="PIZ61" s="390"/>
      <c r="PJA61" s="391"/>
      <c r="PJB61" s="392"/>
      <c r="PJC61" s="393"/>
      <c r="PJD61" s="394"/>
      <c r="PJE61" s="395"/>
      <c r="PJF61" s="389"/>
      <c r="PJG61" s="390"/>
      <c r="PJH61" s="391"/>
      <c r="PJI61" s="392"/>
      <c r="PJJ61" s="393"/>
      <c r="PJK61" s="394"/>
      <c r="PJL61" s="395"/>
      <c r="PJM61" s="389"/>
      <c r="PJN61" s="390"/>
      <c r="PJO61" s="391"/>
      <c r="PJP61" s="392"/>
      <c r="PJQ61" s="393"/>
      <c r="PJR61" s="394"/>
      <c r="PJS61" s="395"/>
      <c r="PJT61" s="389"/>
      <c r="PJU61" s="390"/>
      <c r="PJV61" s="391"/>
      <c r="PJW61" s="392"/>
      <c r="PJX61" s="393"/>
      <c r="PJY61" s="394"/>
      <c r="PJZ61" s="395"/>
      <c r="PKA61" s="389"/>
      <c r="PKB61" s="390"/>
      <c r="PKC61" s="391"/>
      <c r="PKD61" s="392"/>
      <c r="PKE61" s="393"/>
      <c r="PKF61" s="394"/>
      <c r="PKG61" s="395"/>
      <c r="PKH61" s="389"/>
      <c r="PKI61" s="390"/>
      <c r="PKJ61" s="391"/>
      <c r="PKK61" s="392"/>
      <c r="PKL61" s="393"/>
      <c r="PKM61" s="394"/>
      <c r="PKN61" s="395"/>
      <c r="PKO61" s="389"/>
      <c r="PKP61" s="390"/>
      <c r="PKQ61" s="391"/>
      <c r="PKR61" s="392"/>
      <c r="PKS61" s="393"/>
      <c r="PKT61" s="394"/>
      <c r="PKU61" s="395"/>
      <c r="PKV61" s="389"/>
      <c r="PKW61" s="390"/>
      <c r="PKX61" s="391"/>
      <c r="PKY61" s="392"/>
      <c r="PKZ61" s="393"/>
      <c r="PLA61" s="394"/>
      <c r="PLB61" s="395"/>
      <c r="PLC61" s="389"/>
      <c r="PLD61" s="390"/>
      <c r="PLE61" s="391"/>
      <c r="PLF61" s="392"/>
      <c r="PLG61" s="393"/>
      <c r="PLH61" s="394"/>
      <c r="PLI61" s="395"/>
      <c r="PLJ61" s="389"/>
      <c r="PLK61" s="390"/>
      <c r="PLL61" s="391"/>
      <c r="PLM61" s="392"/>
      <c r="PLN61" s="393"/>
      <c r="PLO61" s="394"/>
      <c r="PLP61" s="395"/>
      <c r="PLQ61" s="389"/>
      <c r="PLR61" s="390"/>
      <c r="PLS61" s="391"/>
      <c r="PLT61" s="392"/>
      <c r="PLU61" s="393"/>
      <c r="PLV61" s="394"/>
      <c r="PLW61" s="395"/>
      <c r="PLX61" s="389"/>
      <c r="PLY61" s="390"/>
      <c r="PLZ61" s="391"/>
      <c r="PMA61" s="392"/>
      <c r="PMB61" s="393"/>
      <c r="PMC61" s="394"/>
      <c r="PMD61" s="395"/>
      <c r="PME61" s="389"/>
      <c r="PMF61" s="390"/>
      <c r="PMG61" s="391"/>
      <c r="PMH61" s="392"/>
      <c r="PMI61" s="393"/>
      <c r="PMJ61" s="394"/>
      <c r="PMK61" s="395"/>
      <c r="PML61" s="389"/>
      <c r="PMM61" s="390"/>
      <c r="PMN61" s="391"/>
      <c r="PMO61" s="392"/>
      <c r="PMP61" s="393"/>
      <c r="PMQ61" s="394"/>
      <c r="PMR61" s="395"/>
      <c r="PMS61" s="389"/>
      <c r="PMT61" s="390"/>
      <c r="PMU61" s="391"/>
      <c r="PMV61" s="392"/>
      <c r="PMW61" s="393"/>
      <c r="PMX61" s="394"/>
      <c r="PMY61" s="395"/>
      <c r="PMZ61" s="389"/>
      <c r="PNA61" s="390"/>
      <c r="PNB61" s="391"/>
      <c r="PNC61" s="392"/>
      <c r="PND61" s="393"/>
      <c r="PNE61" s="394"/>
      <c r="PNF61" s="395"/>
      <c r="PNG61" s="389"/>
      <c r="PNH61" s="390"/>
      <c r="PNI61" s="391"/>
      <c r="PNJ61" s="392"/>
      <c r="PNK61" s="393"/>
      <c r="PNL61" s="394"/>
      <c r="PNM61" s="395"/>
      <c r="PNN61" s="389"/>
      <c r="PNO61" s="390"/>
      <c r="PNP61" s="391"/>
      <c r="PNQ61" s="392"/>
      <c r="PNR61" s="393"/>
      <c r="PNS61" s="394"/>
      <c r="PNT61" s="395"/>
      <c r="PNU61" s="389"/>
      <c r="PNV61" s="390"/>
      <c r="PNW61" s="391"/>
      <c r="PNX61" s="392"/>
      <c r="PNY61" s="393"/>
      <c r="PNZ61" s="394"/>
      <c r="POA61" s="395"/>
      <c r="POB61" s="389"/>
      <c r="POC61" s="390"/>
      <c r="POD61" s="391"/>
      <c r="POE61" s="392"/>
      <c r="POF61" s="393"/>
      <c r="POG61" s="394"/>
      <c r="POH61" s="395"/>
      <c r="POI61" s="389"/>
      <c r="POJ61" s="390"/>
      <c r="POK61" s="391"/>
      <c r="POL61" s="392"/>
      <c r="POM61" s="393"/>
      <c r="PON61" s="394"/>
      <c r="POO61" s="395"/>
      <c r="POP61" s="389"/>
      <c r="POQ61" s="390"/>
      <c r="POR61" s="391"/>
      <c r="POS61" s="392"/>
      <c r="POT61" s="393"/>
      <c r="POU61" s="394"/>
      <c r="POV61" s="395"/>
      <c r="POW61" s="389"/>
      <c r="POX61" s="390"/>
      <c r="POY61" s="391"/>
      <c r="POZ61" s="392"/>
      <c r="PPA61" s="393"/>
      <c r="PPB61" s="394"/>
      <c r="PPC61" s="395"/>
      <c r="PPD61" s="389"/>
      <c r="PPE61" s="390"/>
      <c r="PPF61" s="391"/>
      <c r="PPG61" s="392"/>
      <c r="PPH61" s="393"/>
      <c r="PPI61" s="394"/>
      <c r="PPJ61" s="395"/>
      <c r="PPK61" s="389"/>
      <c r="PPL61" s="390"/>
      <c r="PPM61" s="391"/>
      <c r="PPN61" s="392"/>
      <c r="PPO61" s="393"/>
      <c r="PPP61" s="394"/>
      <c r="PPQ61" s="395"/>
      <c r="PPR61" s="389"/>
      <c r="PPS61" s="390"/>
      <c r="PPT61" s="391"/>
      <c r="PPU61" s="392"/>
      <c r="PPV61" s="393"/>
      <c r="PPW61" s="394"/>
      <c r="PPX61" s="395"/>
      <c r="PPY61" s="389"/>
      <c r="PPZ61" s="390"/>
      <c r="PQA61" s="391"/>
      <c r="PQB61" s="392"/>
      <c r="PQC61" s="393"/>
      <c r="PQD61" s="394"/>
      <c r="PQE61" s="395"/>
      <c r="PQF61" s="389"/>
      <c r="PQG61" s="390"/>
      <c r="PQH61" s="391"/>
      <c r="PQI61" s="392"/>
      <c r="PQJ61" s="393"/>
      <c r="PQK61" s="394"/>
      <c r="PQL61" s="395"/>
      <c r="PQM61" s="389"/>
      <c r="PQN61" s="390"/>
      <c r="PQO61" s="391"/>
      <c r="PQP61" s="392"/>
      <c r="PQQ61" s="393"/>
      <c r="PQR61" s="394"/>
      <c r="PQS61" s="395"/>
      <c r="PQT61" s="389"/>
      <c r="PQU61" s="390"/>
      <c r="PQV61" s="391"/>
      <c r="PQW61" s="392"/>
      <c r="PQX61" s="393"/>
      <c r="PQY61" s="394"/>
      <c r="PQZ61" s="395"/>
      <c r="PRA61" s="389"/>
      <c r="PRB61" s="390"/>
      <c r="PRC61" s="391"/>
      <c r="PRD61" s="392"/>
      <c r="PRE61" s="393"/>
      <c r="PRF61" s="394"/>
      <c r="PRG61" s="395"/>
      <c r="PRH61" s="389"/>
      <c r="PRI61" s="390"/>
      <c r="PRJ61" s="391"/>
      <c r="PRK61" s="392"/>
      <c r="PRL61" s="393"/>
      <c r="PRM61" s="394"/>
      <c r="PRN61" s="395"/>
      <c r="PRO61" s="389"/>
      <c r="PRP61" s="390"/>
      <c r="PRQ61" s="391"/>
      <c r="PRR61" s="392"/>
      <c r="PRS61" s="393"/>
      <c r="PRT61" s="394"/>
      <c r="PRU61" s="395"/>
      <c r="PRV61" s="389"/>
      <c r="PRW61" s="390"/>
      <c r="PRX61" s="391"/>
      <c r="PRY61" s="392"/>
      <c r="PRZ61" s="393"/>
      <c r="PSA61" s="394"/>
      <c r="PSB61" s="395"/>
      <c r="PSC61" s="389"/>
      <c r="PSD61" s="390"/>
      <c r="PSE61" s="391"/>
      <c r="PSF61" s="392"/>
      <c r="PSG61" s="393"/>
      <c r="PSH61" s="394"/>
      <c r="PSI61" s="395"/>
      <c r="PSJ61" s="389"/>
      <c r="PSK61" s="390"/>
      <c r="PSL61" s="391"/>
      <c r="PSM61" s="392"/>
      <c r="PSN61" s="393"/>
      <c r="PSO61" s="394"/>
      <c r="PSP61" s="395"/>
      <c r="PSQ61" s="389"/>
      <c r="PSR61" s="390"/>
      <c r="PSS61" s="391"/>
      <c r="PST61" s="392"/>
      <c r="PSU61" s="393"/>
      <c r="PSV61" s="394"/>
      <c r="PSW61" s="395"/>
      <c r="PSX61" s="389"/>
      <c r="PSY61" s="390"/>
      <c r="PSZ61" s="391"/>
      <c r="PTA61" s="392"/>
      <c r="PTB61" s="393"/>
      <c r="PTC61" s="394"/>
      <c r="PTD61" s="395"/>
      <c r="PTE61" s="389"/>
      <c r="PTF61" s="390"/>
      <c r="PTG61" s="391"/>
      <c r="PTH61" s="392"/>
      <c r="PTI61" s="393"/>
      <c r="PTJ61" s="394"/>
      <c r="PTK61" s="395"/>
      <c r="PTL61" s="389"/>
      <c r="PTM61" s="390"/>
      <c r="PTN61" s="391"/>
      <c r="PTO61" s="392"/>
      <c r="PTP61" s="393"/>
      <c r="PTQ61" s="394"/>
      <c r="PTR61" s="395"/>
      <c r="PTS61" s="389"/>
      <c r="PTT61" s="390"/>
      <c r="PTU61" s="391"/>
      <c r="PTV61" s="392"/>
      <c r="PTW61" s="393"/>
      <c r="PTX61" s="394"/>
      <c r="PTY61" s="395"/>
      <c r="PTZ61" s="389"/>
      <c r="PUA61" s="390"/>
      <c r="PUB61" s="391"/>
      <c r="PUC61" s="392"/>
      <c r="PUD61" s="393"/>
      <c r="PUE61" s="394"/>
      <c r="PUF61" s="395"/>
      <c r="PUG61" s="389"/>
      <c r="PUH61" s="390"/>
      <c r="PUI61" s="391"/>
      <c r="PUJ61" s="392"/>
      <c r="PUK61" s="393"/>
      <c r="PUL61" s="394"/>
      <c r="PUM61" s="395"/>
      <c r="PUN61" s="389"/>
      <c r="PUO61" s="390"/>
      <c r="PUP61" s="391"/>
      <c r="PUQ61" s="392"/>
      <c r="PUR61" s="393"/>
      <c r="PUS61" s="394"/>
      <c r="PUT61" s="395"/>
      <c r="PUU61" s="389"/>
      <c r="PUV61" s="390"/>
      <c r="PUW61" s="391"/>
      <c r="PUX61" s="392"/>
      <c r="PUY61" s="393"/>
      <c r="PUZ61" s="394"/>
      <c r="PVA61" s="395"/>
      <c r="PVB61" s="389"/>
      <c r="PVC61" s="390"/>
      <c r="PVD61" s="391"/>
      <c r="PVE61" s="392"/>
      <c r="PVF61" s="393"/>
      <c r="PVG61" s="394"/>
      <c r="PVH61" s="395"/>
      <c r="PVI61" s="389"/>
      <c r="PVJ61" s="390"/>
      <c r="PVK61" s="391"/>
      <c r="PVL61" s="392"/>
      <c r="PVM61" s="393"/>
      <c r="PVN61" s="394"/>
      <c r="PVO61" s="395"/>
      <c r="PVP61" s="389"/>
      <c r="PVQ61" s="390"/>
      <c r="PVR61" s="391"/>
      <c r="PVS61" s="392"/>
      <c r="PVT61" s="393"/>
      <c r="PVU61" s="394"/>
      <c r="PVV61" s="395"/>
      <c r="PVW61" s="389"/>
      <c r="PVX61" s="390"/>
      <c r="PVY61" s="391"/>
      <c r="PVZ61" s="392"/>
      <c r="PWA61" s="393"/>
      <c r="PWB61" s="394"/>
      <c r="PWC61" s="395"/>
      <c r="PWD61" s="389"/>
      <c r="PWE61" s="390"/>
      <c r="PWF61" s="391"/>
      <c r="PWG61" s="392"/>
      <c r="PWH61" s="393"/>
      <c r="PWI61" s="394"/>
      <c r="PWJ61" s="395"/>
      <c r="PWK61" s="389"/>
      <c r="PWL61" s="390"/>
      <c r="PWM61" s="391"/>
      <c r="PWN61" s="392"/>
      <c r="PWO61" s="393"/>
      <c r="PWP61" s="394"/>
      <c r="PWQ61" s="395"/>
      <c r="PWR61" s="389"/>
      <c r="PWS61" s="390"/>
      <c r="PWT61" s="391"/>
      <c r="PWU61" s="392"/>
      <c r="PWV61" s="393"/>
      <c r="PWW61" s="394"/>
      <c r="PWX61" s="395"/>
      <c r="PWY61" s="389"/>
      <c r="PWZ61" s="390"/>
      <c r="PXA61" s="391"/>
      <c r="PXB61" s="392"/>
      <c r="PXC61" s="393"/>
      <c r="PXD61" s="394"/>
      <c r="PXE61" s="395"/>
      <c r="PXF61" s="389"/>
      <c r="PXG61" s="390"/>
      <c r="PXH61" s="391"/>
      <c r="PXI61" s="392"/>
      <c r="PXJ61" s="393"/>
      <c r="PXK61" s="394"/>
      <c r="PXL61" s="395"/>
      <c r="PXM61" s="389"/>
      <c r="PXN61" s="390"/>
      <c r="PXO61" s="391"/>
      <c r="PXP61" s="392"/>
      <c r="PXQ61" s="393"/>
      <c r="PXR61" s="394"/>
      <c r="PXS61" s="395"/>
      <c r="PXT61" s="389"/>
      <c r="PXU61" s="390"/>
      <c r="PXV61" s="391"/>
      <c r="PXW61" s="392"/>
      <c r="PXX61" s="393"/>
      <c r="PXY61" s="394"/>
      <c r="PXZ61" s="395"/>
      <c r="PYA61" s="389"/>
      <c r="PYB61" s="390"/>
      <c r="PYC61" s="391"/>
      <c r="PYD61" s="392"/>
      <c r="PYE61" s="393"/>
      <c r="PYF61" s="394"/>
      <c r="PYG61" s="395"/>
      <c r="PYH61" s="389"/>
      <c r="PYI61" s="390"/>
      <c r="PYJ61" s="391"/>
      <c r="PYK61" s="392"/>
      <c r="PYL61" s="393"/>
      <c r="PYM61" s="394"/>
      <c r="PYN61" s="395"/>
      <c r="PYO61" s="389"/>
      <c r="PYP61" s="390"/>
      <c r="PYQ61" s="391"/>
      <c r="PYR61" s="392"/>
      <c r="PYS61" s="393"/>
      <c r="PYT61" s="394"/>
      <c r="PYU61" s="395"/>
      <c r="PYV61" s="389"/>
      <c r="PYW61" s="390"/>
      <c r="PYX61" s="391"/>
      <c r="PYY61" s="392"/>
      <c r="PYZ61" s="393"/>
      <c r="PZA61" s="394"/>
      <c r="PZB61" s="395"/>
      <c r="PZC61" s="389"/>
      <c r="PZD61" s="390"/>
      <c r="PZE61" s="391"/>
      <c r="PZF61" s="392"/>
      <c r="PZG61" s="393"/>
      <c r="PZH61" s="394"/>
      <c r="PZI61" s="395"/>
      <c r="PZJ61" s="389"/>
      <c r="PZK61" s="390"/>
      <c r="PZL61" s="391"/>
      <c r="PZM61" s="392"/>
      <c r="PZN61" s="393"/>
      <c r="PZO61" s="394"/>
      <c r="PZP61" s="395"/>
      <c r="PZQ61" s="389"/>
      <c r="PZR61" s="390"/>
      <c r="PZS61" s="391"/>
      <c r="PZT61" s="392"/>
      <c r="PZU61" s="393"/>
      <c r="PZV61" s="394"/>
      <c r="PZW61" s="395"/>
      <c r="PZX61" s="389"/>
      <c r="PZY61" s="390"/>
      <c r="PZZ61" s="391"/>
      <c r="QAA61" s="392"/>
      <c r="QAB61" s="393"/>
      <c r="QAC61" s="394"/>
      <c r="QAD61" s="395"/>
      <c r="QAE61" s="389"/>
      <c r="QAF61" s="390"/>
      <c r="QAG61" s="391"/>
      <c r="QAH61" s="392"/>
      <c r="QAI61" s="393"/>
      <c r="QAJ61" s="394"/>
      <c r="QAK61" s="395"/>
      <c r="QAL61" s="389"/>
      <c r="QAM61" s="390"/>
      <c r="QAN61" s="391"/>
      <c r="QAO61" s="392"/>
      <c r="QAP61" s="393"/>
      <c r="QAQ61" s="394"/>
      <c r="QAR61" s="395"/>
      <c r="QAS61" s="389"/>
      <c r="QAT61" s="390"/>
      <c r="QAU61" s="391"/>
      <c r="QAV61" s="392"/>
      <c r="QAW61" s="393"/>
      <c r="QAX61" s="394"/>
      <c r="QAY61" s="395"/>
      <c r="QAZ61" s="389"/>
      <c r="QBA61" s="390"/>
      <c r="QBB61" s="391"/>
      <c r="QBC61" s="392"/>
      <c r="QBD61" s="393"/>
      <c r="QBE61" s="394"/>
      <c r="QBF61" s="395"/>
      <c r="QBG61" s="389"/>
      <c r="QBH61" s="390"/>
      <c r="QBI61" s="391"/>
      <c r="QBJ61" s="392"/>
      <c r="QBK61" s="393"/>
      <c r="QBL61" s="394"/>
      <c r="QBM61" s="395"/>
      <c r="QBN61" s="389"/>
      <c r="QBO61" s="390"/>
      <c r="QBP61" s="391"/>
      <c r="QBQ61" s="392"/>
      <c r="QBR61" s="393"/>
      <c r="QBS61" s="394"/>
      <c r="QBT61" s="395"/>
      <c r="QBU61" s="389"/>
      <c r="QBV61" s="390"/>
      <c r="QBW61" s="391"/>
      <c r="QBX61" s="392"/>
      <c r="QBY61" s="393"/>
      <c r="QBZ61" s="394"/>
      <c r="QCA61" s="395"/>
      <c r="QCB61" s="389"/>
      <c r="QCC61" s="390"/>
      <c r="QCD61" s="391"/>
      <c r="QCE61" s="392"/>
      <c r="QCF61" s="393"/>
      <c r="QCG61" s="394"/>
      <c r="QCH61" s="395"/>
      <c r="QCI61" s="389"/>
      <c r="QCJ61" s="390"/>
      <c r="QCK61" s="391"/>
      <c r="QCL61" s="392"/>
      <c r="QCM61" s="393"/>
      <c r="QCN61" s="394"/>
      <c r="QCO61" s="395"/>
      <c r="QCP61" s="389"/>
      <c r="QCQ61" s="390"/>
      <c r="QCR61" s="391"/>
      <c r="QCS61" s="392"/>
      <c r="QCT61" s="393"/>
      <c r="QCU61" s="394"/>
      <c r="QCV61" s="395"/>
      <c r="QCW61" s="389"/>
      <c r="QCX61" s="390"/>
      <c r="QCY61" s="391"/>
      <c r="QCZ61" s="392"/>
      <c r="QDA61" s="393"/>
      <c r="QDB61" s="394"/>
      <c r="QDC61" s="395"/>
      <c r="QDD61" s="389"/>
      <c r="QDE61" s="390"/>
      <c r="QDF61" s="391"/>
      <c r="QDG61" s="392"/>
      <c r="QDH61" s="393"/>
      <c r="QDI61" s="394"/>
      <c r="QDJ61" s="395"/>
      <c r="QDK61" s="389"/>
      <c r="QDL61" s="390"/>
      <c r="QDM61" s="391"/>
      <c r="QDN61" s="392"/>
      <c r="QDO61" s="393"/>
      <c r="QDP61" s="394"/>
      <c r="QDQ61" s="395"/>
      <c r="QDR61" s="389"/>
      <c r="QDS61" s="390"/>
      <c r="QDT61" s="391"/>
      <c r="QDU61" s="392"/>
      <c r="QDV61" s="393"/>
      <c r="QDW61" s="394"/>
      <c r="QDX61" s="395"/>
      <c r="QDY61" s="389"/>
      <c r="QDZ61" s="390"/>
      <c r="QEA61" s="391"/>
      <c r="QEB61" s="392"/>
      <c r="QEC61" s="393"/>
      <c r="QED61" s="394"/>
      <c r="QEE61" s="395"/>
      <c r="QEF61" s="389"/>
      <c r="QEG61" s="390"/>
      <c r="QEH61" s="391"/>
      <c r="QEI61" s="392"/>
      <c r="QEJ61" s="393"/>
      <c r="QEK61" s="394"/>
      <c r="QEL61" s="395"/>
      <c r="QEM61" s="389"/>
      <c r="QEN61" s="390"/>
      <c r="QEO61" s="391"/>
      <c r="QEP61" s="392"/>
      <c r="QEQ61" s="393"/>
      <c r="QER61" s="394"/>
      <c r="QES61" s="395"/>
      <c r="QET61" s="389"/>
      <c r="QEU61" s="390"/>
      <c r="QEV61" s="391"/>
      <c r="QEW61" s="392"/>
      <c r="QEX61" s="393"/>
      <c r="QEY61" s="394"/>
      <c r="QEZ61" s="395"/>
      <c r="QFA61" s="389"/>
      <c r="QFB61" s="390"/>
      <c r="QFC61" s="391"/>
      <c r="QFD61" s="392"/>
      <c r="QFE61" s="393"/>
      <c r="QFF61" s="394"/>
      <c r="QFG61" s="395"/>
      <c r="QFH61" s="389"/>
      <c r="QFI61" s="390"/>
      <c r="QFJ61" s="391"/>
      <c r="QFK61" s="392"/>
      <c r="QFL61" s="393"/>
      <c r="QFM61" s="394"/>
      <c r="QFN61" s="395"/>
      <c r="QFO61" s="389"/>
      <c r="QFP61" s="390"/>
      <c r="QFQ61" s="391"/>
      <c r="QFR61" s="392"/>
      <c r="QFS61" s="393"/>
      <c r="QFT61" s="394"/>
      <c r="QFU61" s="395"/>
      <c r="QFV61" s="389"/>
      <c r="QFW61" s="390"/>
      <c r="QFX61" s="391"/>
      <c r="QFY61" s="392"/>
      <c r="QFZ61" s="393"/>
      <c r="QGA61" s="394"/>
      <c r="QGB61" s="395"/>
      <c r="QGC61" s="389"/>
      <c r="QGD61" s="390"/>
      <c r="QGE61" s="391"/>
      <c r="QGF61" s="392"/>
      <c r="QGG61" s="393"/>
      <c r="QGH61" s="394"/>
      <c r="QGI61" s="395"/>
      <c r="QGJ61" s="389"/>
      <c r="QGK61" s="390"/>
      <c r="QGL61" s="391"/>
      <c r="QGM61" s="392"/>
      <c r="QGN61" s="393"/>
      <c r="QGO61" s="394"/>
      <c r="QGP61" s="395"/>
      <c r="QGQ61" s="389"/>
      <c r="QGR61" s="390"/>
      <c r="QGS61" s="391"/>
      <c r="QGT61" s="392"/>
      <c r="QGU61" s="393"/>
      <c r="QGV61" s="394"/>
      <c r="QGW61" s="395"/>
      <c r="QGX61" s="389"/>
      <c r="QGY61" s="390"/>
      <c r="QGZ61" s="391"/>
      <c r="QHA61" s="392"/>
      <c r="QHB61" s="393"/>
      <c r="QHC61" s="394"/>
      <c r="QHD61" s="395"/>
      <c r="QHE61" s="389"/>
      <c r="QHF61" s="390"/>
      <c r="QHG61" s="391"/>
      <c r="QHH61" s="392"/>
      <c r="QHI61" s="393"/>
      <c r="QHJ61" s="394"/>
      <c r="QHK61" s="395"/>
      <c r="QHL61" s="389"/>
      <c r="QHM61" s="390"/>
      <c r="QHN61" s="391"/>
      <c r="QHO61" s="392"/>
      <c r="QHP61" s="393"/>
      <c r="QHQ61" s="394"/>
      <c r="QHR61" s="395"/>
      <c r="QHS61" s="389"/>
      <c r="QHT61" s="390"/>
      <c r="QHU61" s="391"/>
      <c r="QHV61" s="392"/>
      <c r="QHW61" s="393"/>
      <c r="QHX61" s="394"/>
      <c r="QHY61" s="395"/>
      <c r="QHZ61" s="389"/>
      <c r="QIA61" s="390"/>
      <c r="QIB61" s="391"/>
      <c r="QIC61" s="392"/>
      <c r="QID61" s="393"/>
      <c r="QIE61" s="394"/>
      <c r="QIF61" s="395"/>
      <c r="QIG61" s="389"/>
      <c r="QIH61" s="390"/>
      <c r="QII61" s="391"/>
      <c r="QIJ61" s="392"/>
      <c r="QIK61" s="393"/>
      <c r="QIL61" s="394"/>
      <c r="QIM61" s="395"/>
      <c r="QIN61" s="389"/>
      <c r="QIO61" s="390"/>
      <c r="QIP61" s="391"/>
      <c r="QIQ61" s="392"/>
      <c r="QIR61" s="393"/>
      <c r="QIS61" s="394"/>
      <c r="QIT61" s="395"/>
      <c r="QIU61" s="389"/>
      <c r="QIV61" s="390"/>
      <c r="QIW61" s="391"/>
      <c r="QIX61" s="392"/>
      <c r="QIY61" s="393"/>
      <c r="QIZ61" s="394"/>
      <c r="QJA61" s="395"/>
      <c r="QJB61" s="389"/>
      <c r="QJC61" s="390"/>
      <c r="QJD61" s="391"/>
      <c r="QJE61" s="392"/>
      <c r="QJF61" s="393"/>
      <c r="QJG61" s="394"/>
      <c r="QJH61" s="395"/>
      <c r="QJI61" s="389"/>
      <c r="QJJ61" s="390"/>
      <c r="QJK61" s="391"/>
      <c r="QJL61" s="392"/>
      <c r="QJM61" s="393"/>
      <c r="QJN61" s="394"/>
      <c r="QJO61" s="395"/>
      <c r="QJP61" s="389"/>
      <c r="QJQ61" s="390"/>
      <c r="QJR61" s="391"/>
      <c r="QJS61" s="392"/>
      <c r="QJT61" s="393"/>
      <c r="QJU61" s="394"/>
      <c r="QJV61" s="395"/>
      <c r="QJW61" s="389"/>
      <c r="QJX61" s="390"/>
      <c r="QJY61" s="391"/>
      <c r="QJZ61" s="392"/>
      <c r="QKA61" s="393"/>
      <c r="QKB61" s="394"/>
      <c r="QKC61" s="395"/>
      <c r="QKD61" s="389"/>
      <c r="QKE61" s="390"/>
      <c r="QKF61" s="391"/>
      <c r="QKG61" s="392"/>
      <c r="QKH61" s="393"/>
      <c r="QKI61" s="394"/>
      <c r="QKJ61" s="395"/>
      <c r="QKK61" s="389"/>
      <c r="QKL61" s="390"/>
      <c r="QKM61" s="391"/>
      <c r="QKN61" s="392"/>
      <c r="QKO61" s="393"/>
      <c r="QKP61" s="394"/>
      <c r="QKQ61" s="395"/>
      <c r="QKR61" s="389"/>
      <c r="QKS61" s="390"/>
      <c r="QKT61" s="391"/>
      <c r="QKU61" s="392"/>
      <c r="QKV61" s="393"/>
      <c r="QKW61" s="394"/>
      <c r="QKX61" s="395"/>
      <c r="QKY61" s="389"/>
      <c r="QKZ61" s="390"/>
      <c r="QLA61" s="391"/>
      <c r="QLB61" s="392"/>
      <c r="QLC61" s="393"/>
      <c r="QLD61" s="394"/>
      <c r="QLE61" s="395"/>
      <c r="QLF61" s="389"/>
      <c r="QLG61" s="390"/>
      <c r="QLH61" s="391"/>
      <c r="QLI61" s="392"/>
      <c r="QLJ61" s="393"/>
      <c r="QLK61" s="394"/>
      <c r="QLL61" s="395"/>
      <c r="QLM61" s="389"/>
      <c r="QLN61" s="390"/>
      <c r="QLO61" s="391"/>
      <c r="QLP61" s="392"/>
      <c r="QLQ61" s="393"/>
      <c r="QLR61" s="394"/>
      <c r="QLS61" s="395"/>
      <c r="QLT61" s="389"/>
      <c r="QLU61" s="390"/>
      <c r="QLV61" s="391"/>
      <c r="QLW61" s="392"/>
      <c r="QLX61" s="393"/>
      <c r="QLY61" s="394"/>
      <c r="QLZ61" s="395"/>
      <c r="QMA61" s="389"/>
      <c r="QMB61" s="390"/>
      <c r="QMC61" s="391"/>
      <c r="QMD61" s="392"/>
      <c r="QME61" s="393"/>
      <c r="QMF61" s="394"/>
      <c r="QMG61" s="395"/>
      <c r="QMH61" s="389"/>
      <c r="QMI61" s="390"/>
      <c r="QMJ61" s="391"/>
      <c r="QMK61" s="392"/>
      <c r="QML61" s="393"/>
      <c r="QMM61" s="394"/>
      <c r="QMN61" s="395"/>
      <c r="QMO61" s="389"/>
      <c r="QMP61" s="390"/>
      <c r="QMQ61" s="391"/>
      <c r="QMR61" s="392"/>
      <c r="QMS61" s="393"/>
      <c r="QMT61" s="394"/>
      <c r="QMU61" s="395"/>
      <c r="QMV61" s="389"/>
      <c r="QMW61" s="390"/>
      <c r="QMX61" s="391"/>
      <c r="QMY61" s="392"/>
      <c r="QMZ61" s="393"/>
      <c r="QNA61" s="394"/>
      <c r="QNB61" s="395"/>
      <c r="QNC61" s="389"/>
      <c r="QND61" s="390"/>
      <c r="QNE61" s="391"/>
      <c r="QNF61" s="392"/>
      <c r="QNG61" s="393"/>
      <c r="QNH61" s="394"/>
      <c r="QNI61" s="395"/>
      <c r="QNJ61" s="389"/>
      <c r="QNK61" s="390"/>
      <c r="QNL61" s="391"/>
      <c r="QNM61" s="392"/>
      <c r="QNN61" s="393"/>
      <c r="QNO61" s="394"/>
      <c r="QNP61" s="395"/>
      <c r="QNQ61" s="389"/>
      <c r="QNR61" s="390"/>
      <c r="QNS61" s="391"/>
      <c r="QNT61" s="392"/>
      <c r="QNU61" s="393"/>
      <c r="QNV61" s="394"/>
      <c r="QNW61" s="395"/>
      <c r="QNX61" s="389"/>
      <c r="QNY61" s="390"/>
      <c r="QNZ61" s="391"/>
      <c r="QOA61" s="392"/>
      <c r="QOB61" s="393"/>
      <c r="QOC61" s="394"/>
      <c r="QOD61" s="395"/>
      <c r="QOE61" s="389"/>
      <c r="QOF61" s="390"/>
      <c r="QOG61" s="391"/>
      <c r="QOH61" s="392"/>
      <c r="QOI61" s="393"/>
      <c r="QOJ61" s="394"/>
      <c r="QOK61" s="395"/>
      <c r="QOL61" s="389"/>
      <c r="QOM61" s="390"/>
      <c r="QON61" s="391"/>
      <c r="QOO61" s="392"/>
      <c r="QOP61" s="393"/>
      <c r="QOQ61" s="394"/>
      <c r="QOR61" s="395"/>
      <c r="QOS61" s="389"/>
      <c r="QOT61" s="390"/>
      <c r="QOU61" s="391"/>
      <c r="QOV61" s="392"/>
      <c r="QOW61" s="393"/>
      <c r="QOX61" s="394"/>
      <c r="QOY61" s="395"/>
      <c r="QOZ61" s="389"/>
      <c r="QPA61" s="390"/>
      <c r="QPB61" s="391"/>
      <c r="QPC61" s="392"/>
      <c r="QPD61" s="393"/>
      <c r="QPE61" s="394"/>
      <c r="QPF61" s="395"/>
      <c r="QPG61" s="389"/>
      <c r="QPH61" s="390"/>
      <c r="QPI61" s="391"/>
      <c r="QPJ61" s="392"/>
      <c r="QPK61" s="393"/>
      <c r="QPL61" s="394"/>
      <c r="QPM61" s="395"/>
      <c r="QPN61" s="389"/>
      <c r="QPO61" s="390"/>
      <c r="QPP61" s="391"/>
      <c r="QPQ61" s="392"/>
      <c r="QPR61" s="393"/>
      <c r="QPS61" s="394"/>
      <c r="QPT61" s="395"/>
      <c r="QPU61" s="389"/>
      <c r="QPV61" s="390"/>
      <c r="QPW61" s="391"/>
      <c r="QPX61" s="392"/>
      <c r="QPY61" s="393"/>
      <c r="QPZ61" s="394"/>
      <c r="QQA61" s="395"/>
      <c r="QQB61" s="389"/>
      <c r="QQC61" s="390"/>
      <c r="QQD61" s="391"/>
      <c r="QQE61" s="392"/>
      <c r="QQF61" s="393"/>
      <c r="QQG61" s="394"/>
      <c r="QQH61" s="395"/>
      <c r="QQI61" s="389"/>
      <c r="QQJ61" s="390"/>
      <c r="QQK61" s="391"/>
      <c r="QQL61" s="392"/>
      <c r="QQM61" s="393"/>
      <c r="QQN61" s="394"/>
      <c r="QQO61" s="395"/>
      <c r="QQP61" s="389"/>
      <c r="QQQ61" s="390"/>
      <c r="QQR61" s="391"/>
      <c r="QQS61" s="392"/>
      <c r="QQT61" s="393"/>
      <c r="QQU61" s="394"/>
      <c r="QQV61" s="395"/>
      <c r="QQW61" s="389"/>
      <c r="QQX61" s="390"/>
      <c r="QQY61" s="391"/>
      <c r="QQZ61" s="392"/>
      <c r="QRA61" s="393"/>
      <c r="QRB61" s="394"/>
      <c r="QRC61" s="395"/>
      <c r="QRD61" s="389"/>
      <c r="QRE61" s="390"/>
      <c r="QRF61" s="391"/>
      <c r="QRG61" s="392"/>
      <c r="QRH61" s="393"/>
      <c r="QRI61" s="394"/>
      <c r="QRJ61" s="395"/>
      <c r="QRK61" s="389"/>
      <c r="QRL61" s="390"/>
      <c r="QRM61" s="391"/>
      <c r="QRN61" s="392"/>
      <c r="QRO61" s="393"/>
      <c r="QRP61" s="394"/>
      <c r="QRQ61" s="395"/>
      <c r="QRR61" s="389"/>
      <c r="QRS61" s="390"/>
      <c r="QRT61" s="391"/>
      <c r="QRU61" s="392"/>
      <c r="QRV61" s="393"/>
      <c r="QRW61" s="394"/>
      <c r="QRX61" s="395"/>
      <c r="QRY61" s="389"/>
      <c r="QRZ61" s="390"/>
      <c r="QSA61" s="391"/>
      <c r="QSB61" s="392"/>
      <c r="QSC61" s="393"/>
      <c r="QSD61" s="394"/>
      <c r="QSE61" s="395"/>
      <c r="QSF61" s="389"/>
      <c r="QSG61" s="390"/>
      <c r="QSH61" s="391"/>
      <c r="QSI61" s="392"/>
      <c r="QSJ61" s="393"/>
      <c r="QSK61" s="394"/>
      <c r="QSL61" s="395"/>
      <c r="QSM61" s="389"/>
      <c r="QSN61" s="390"/>
      <c r="QSO61" s="391"/>
      <c r="QSP61" s="392"/>
      <c r="QSQ61" s="393"/>
      <c r="QSR61" s="394"/>
      <c r="QSS61" s="395"/>
      <c r="QST61" s="389"/>
      <c r="QSU61" s="390"/>
      <c r="QSV61" s="391"/>
      <c r="QSW61" s="392"/>
      <c r="QSX61" s="393"/>
      <c r="QSY61" s="394"/>
      <c r="QSZ61" s="395"/>
      <c r="QTA61" s="389"/>
      <c r="QTB61" s="390"/>
      <c r="QTC61" s="391"/>
      <c r="QTD61" s="392"/>
      <c r="QTE61" s="393"/>
      <c r="QTF61" s="394"/>
      <c r="QTG61" s="395"/>
      <c r="QTH61" s="389"/>
      <c r="QTI61" s="390"/>
      <c r="QTJ61" s="391"/>
      <c r="QTK61" s="392"/>
      <c r="QTL61" s="393"/>
      <c r="QTM61" s="394"/>
      <c r="QTN61" s="395"/>
      <c r="QTO61" s="389"/>
      <c r="QTP61" s="390"/>
      <c r="QTQ61" s="391"/>
      <c r="QTR61" s="392"/>
      <c r="QTS61" s="393"/>
      <c r="QTT61" s="394"/>
      <c r="QTU61" s="395"/>
      <c r="QTV61" s="389"/>
      <c r="QTW61" s="390"/>
      <c r="QTX61" s="391"/>
      <c r="QTY61" s="392"/>
      <c r="QTZ61" s="393"/>
      <c r="QUA61" s="394"/>
      <c r="QUB61" s="395"/>
      <c r="QUC61" s="389"/>
      <c r="QUD61" s="390"/>
      <c r="QUE61" s="391"/>
      <c r="QUF61" s="392"/>
      <c r="QUG61" s="393"/>
      <c r="QUH61" s="394"/>
      <c r="QUI61" s="395"/>
      <c r="QUJ61" s="389"/>
      <c r="QUK61" s="390"/>
      <c r="QUL61" s="391"/>
      <c r="QUM61" s="392"/>
      <c r="QUN61" s="393"/>
      <c r="QUO61" s="394"/>
      <c r="QUP61" s="395"/>
      <c r="QUQ61" s="389"/>
      <c r="QUR61" s="390"/>
      <c r="QUS61" s="391"/>
      <c r="QUT61" s="392"/>
      <c r="QUU61" s="393"/>
      <c r="QUV61" s="394"/>
      <c r="QUW61" s="395"/>
      <c r="QUX61" s="389"/>
      <c r="QUY61" s="390"/>
      <c r="QUZ61" s="391"/>
      <c r="QVA61" s="392"/>
      <c r="QVB61" s="393"/>
      <c r="QVC61" s="394"/>
      <c r="QVD61" s="395"/>
      <c r="QVE61" s="389"/>
      <c r="QVF61" s="390"/>
      <c r="QVG61" s="391"/>
      <c r="QVH61" s="392"/>
      <c r="QVI61" s="393"/>
      <c r="QVJ61" s="394"/>
      <c r="QVK61" s="395"/>
      <c r="QVL61" s="389"/>
      <c r="QVM61" s="390"/>
      <c r="QVN61" s="391"/>
      <c r="QVO61" s="392"/>
      <c r="QVP61" s="393"/>
      <c r="QVQ61" s="394"/>
      <c r="QVR61" s="395"/>
      <c r="QVS61" s="389"/>
      <c r="QVT61" s="390"/>
      <c r="QVU61" s="391"/>
      <c r="QVV61" s="392"/>
      <c r="QVW61" s="393"/>
      <c r="QVX61" s="394"/>
      <c r="QVY61" s="395"/>
      <c r="QVZ61" s="389"/>
      <c r="QWA61" s="390"/>
      <c r="QWB61" s="391"/>
      <c r="QWC61" s="392"/>
      <c r="QWD61" s="393"/>
      <c r="QWE61" s="394"/>
      <c r="QWF61" s="395"/>
      <c r="QWG61" s="389"/>
      <c r="QWH61" s="390"/>
      <c r="QWI61" s="391"/>
      <c r="QWJ61" s="392"/>
      <c r="QWK61" s="393"/>
      <c r="QWL61" s="394"/>
      <c r="QWM61" s="395"/>
      <c r="QWN61" s="389"/>
      <c r="QWO61" s="390"/>
      <c r="QWP61" s="391"/>
      <c r="QWQ61" s="392"/>
      <c r="QWR61" s="393"/>
      <c r="QWS61" s="394"/>
      <c r="QWT61" s="395"/>
      <c r="QWU61" s="389"/>
      <c r="QWV61" s="390"/>
      <c r="QWW61" s="391"/>
      <c r="QWX61" s="392"/>
      <c r="QWY61" s="393"/>
      <c r="QWZ61" s="394"/>
      <c r="QXA61" s="395"/>
      <c r="QXB61" s="389"/>
      <c r="QXC61" s="390"/>
      <c r="QXD61" s="391"/>
      <c r="QXE61" s="392"/>
      <c r="QXF61" s="393"/>
      <c r="QXG61" s="394"/>
      <c r="QXH61" s="395"/>
      <c r="QXI61" s="389"/>
      <c r="QXJ61" s="390"/>
      <c r="QXK61" s="391"/>
      <c r="QXL61" s="392"/>
      <c r="QXM61" s="393"/>
      <c r="QXN61" s="394"/>
      <c r="QXO61" s="395"/>
      <c r="QXP61" s="389"/>
      <c r="QXQ61" s="390"/>
      <c r="QXR61" s="391"/>
      <c r="QXS61" s="392"/>
      <c r="QXT61" s="393"/>
      <c r="QXU61" s="394"/>
      <c r="QXV61" s="395"/>
      <c r="QXW61" s="389"/>
      <c r="QXX61" s="390"/>
      <c r="QXY61" s="391"/>
      <c r="QXZ61" s="392"/>
      <c r="QYA61" s="393"/>
      <c r="QYB61" s="394"/>
      <c r="QYC61" s="395"/>
      <c r="QYD61" s="389"/>
      <c r="QYE61" s="390"/>
      <c r="QYF61" s="391"/>
      <c r="QYG61" s="392"/>
      <c r="QYH61" s="393"/>
      <c r="QYI61" s="394"/>
      <c r="QYJ61" s="395"/>
      <c r="QYK61" s="389"/>
      <c r="QYL61" s="390"/>
      <c r="QYM61" s="391"/>
      <c r="QYN61" s="392"/>
      <c r="QYO61" s="393"/>
      <c r="QYP61" s="394"/>
      <c r="QYQ61" s="395"/>
      <c r="QYR61" s="389"/>
      <c r="QYS61" s="390"/>
      <c r="QYT61" s="391"/>
      <c r="QYU61" s="392"/>
      <c r="QYV61" s="393"/>
      <c r="QYW61" s="394"/>
      <c r="QYX61" s="395"/>
      <c r="QYY61" s="389"/>
      <c r="QYZ61" s="390"/>
      <c r="QZA61" s="391"/>
      <c r="QZB61" s="392"/>
      <c r="QZC61" s="393"/>
      <c r="QZD61" s="394"/>
      <c r="QZE61" s="395"/>
      <c r="QZF61" s="389"/>
      <c r="QZG61" s="390"/>
      <c r="QZH61" s="391"/>
      <c r="QZI61" s="392"/>
      <c r="QZJ61" s="393"/>
      <c r="QZK61" s="394"/>
      <c r="QZL61" s="395"/>
      <c r="QZM61" s="389"/>
      <c r="QZN61" s="390"/>
      <c r="QZO61" s="391"/>
      <c r="QZP61" s="392"/>
      <c r="QZQ61" s="393"/>
      <c r="QZR61" s="394"/>
      <c r="QZS61" s="395"/>
      <c r="QZT61" s="389"/>
      <c r="QZU61" s="390"/>
      <c r="QZV61" s="391"/>
      <c r="QZW61" s="392"/>
      <c r="QZX61" s="393"/>
      <c r="QZY61" s="394"/>
      <c r="QZZ61" s="395"/>
      <c r="RAA61" s="389"/>
      <c r="RAB61" s="390"/>
      <c r="RAC61" s="391"/>
      <c r="RAD61" s="392"/>
      <c r="RAE61" s="393"/>
      <c r="RAF61" s="394"/>
      <c r="RAG61" s="395"/>
      <c r="RAH61" s="389"/>
      <c r="RAI61" s="390"/>
      <c r="RAJ61" s="391"/>
      <c r="RAK61" s="392"/>
      <c r="RAL61" s="393"/>
      <c r="RAM61" s="394"/>
      <c r="RAN61" s="395"/>
      <c r="RAO61" s="389"/>
      <c r="RAP61" s="390"/>
      <c r="RAQ61" s="391"/>
      <c r="RAR61" s="392"/>
      <c r="RAS61" s="393"/>
      <c r="RAT61" s="394"/>
      <c r="RAU61" s="395"/>
      <c r="RAV61" s="389"/>
      <c r="RAW61" s="390"/>
      <c r="RAX61" s="391"/>
      <c r="RAY61" s="392"/>
      <c r="RAZ61" s="393"/>
      <c r="RBA61" s="394"/>
      <c r="RBB61" s="395"/>
      <c r="RBC61" s="389"/>
      <c r="RBD61" s="390"/>
      <c r="RBE61" s="391"/>
      <c r="RBF61" s="392"/>
      <c r="RBG61" s="393"/>
      <c r="RBH61" s="394"/>
      <c r="RBI61" s="395"/>
      <c r="RBJ61" s="389"/>
      <c r="RBK61" s="390"/>
      <c r="RBL61" s="391"/>
      <c r="RBM61" s="392"/>
      <c r="RBN61" s="393"/>
      <c r="RBO61" s="394"/>
      <c r="RBP61" s="395"/>
      <c r="RBQ61" s="389"/>
      <c r="RBR61" s="390"/>
      <c r="RBS61" s="391"/>
      <c r="RBT61" s="392"/>
      <c r="RBU61" s="393"/>
      <c r="RBV61" s="394"/>
      <c r="RBW61" s="395"/>
      <c r="RBX61" s="389"/>
      <c r="RBY61" s="390"/>
      <c r="RBZ61" s="391"/>
      <c r="RCA61" s="392"/>
      <c r="RCB61" s="393"/>
      <c r="RCC61" s="394"/>
      <c r="RCD61" s="395"/>
      <c r="RCE61" s="389"/>
      <c r="RCF61" s="390"/>
      <c r="RCG61" s="391"/>
      <c r="RCH61" s="392"/>
      <c r="RCI61" s="393"/>
      <c r="RCJ61" s="394"/>
      <c r="RCK61" s="395"/>
      <c r="RCL61" s="389"/>
      <c r="RCM61" s="390"/>
      <c r="RCN61" s="391"/>
      <c r="RCO61" s="392"/>
      <c r="RCP61" s="393"/>
      <c r="RCQ61" s="394"/>
      <c r="RCR61" s="395"/>
      <c r="RCS61" s="389"/>
      <c r="RCT61" s="390"/>
      <c r="RCU61" s="391"/>
      <c r="RCV61" s="392"/>
      <c r="RCW61" s="393"/>
      <c r="RCX61" s="394"/>
      <c r="RCY61" s="395"/>
      <c r="RCZ61" s="389"/>
      <c r="RDA61" s="390"/>
      <c r="RDB61" s="391"/>
      <c r="RDC61" s="392"/>
      <c r="RDD61" s="393"/>
      <c r="RDE61" s="394"/>
      <c r="RDF61" s="395"/>
      <c r="RDG61" s="389"/>
      <c r="RDH61" s="390"/>
      <c r="RDI61" s="391"/>
      <c r="RDJ61" s="392"/>
      <c r="RDK61" s="393"/>
      <c r="RDL61" s="394"/>
      <c r="RDM61" s="395"/>
      <c r="RDN61" s="389"/>
      <c r="RDO61" s="390"/>
      <c r="RDP61" s="391"/>
      <c r="RDQ61" s="392"/>
      <c r="RDR61" s="393"/>
      <c r="RDS61" s="394"/>
      <c r="RDT61" s="395"/>
      <c r="RDU61" s="389"/>
      <c r="RDV61" s="390"/>
      <c r="RDW61" s="391"/>
      <c r="RDX61" s="392"/>
      <c r="RDY61" s="393"/>
      <c r="RDZ61" s="394"/>
      <c r="REA61" s="395"/>
      <c r="REB61" s="389"/>
      <c r="REC61" s="390"/>
      <c r="RED61" s="391"/>
      <c r="REE61" s="392"/>
      <c r="REF61" s="393"/>
      <c r="REG61" s="394"/>
      <c r="REH61" s="395"/>
      <c r="REI61" s="389"/>
      <c r="REJ61" s="390"/>
      <c r="REK61" s="391"/>
      <c r="REL61" s="392"/>
      <c r="REM61" s="393"/>
      <c r="REN61" s="394"/>
      <c r="REO61" s="395"/>
      <c r="REP61" s="389"/>
      <c r="REQ61" s="390"/>
      <c r="RER61" s="391"/>
      <c r="RES61" s="392"/>
      <c r="RET61" s="393"/>
      <c r="REU61" s="394"/>
      <c r="REV61" s="395"/>
      <c r="REW61" s="389"/>
      <c r="REX61" s="390"/>
      <c r="REY61" s="391"/>
      <c r="REZ61" s="392"/>
      <c r="RFA61" s="393"/>
      <c r="RFB61" s="394"/>
      <c r="RFC61" s="395"/>
      <c r="RFD61" s="389"/>
      <c r="RFE61" s="390"/>
      <c r="RFF61" s="391"/>
      <c r="RFG61" s="392"/>
      <c r="RFH61" s="393"/>
      <c r="RFI61" s="394"/>
      <c r="RFJ61" s="395"/>
      <c r="RFK61" s="389"/>
      <c r="RFL61" s="390"/>
      <c r="RFM61" s="391"/>
      <c r="RFN61" s="392"/>
      <c r="RFO61" s="393"/>
      <c r="RFP61" s="394"/>
      <c r="RFQ61" s="395"/>
      <c r="RFR61" s="389"/>
      <c r="RFS61" s="390"/>
      <c r="RFT61" s="391"/>
      <c r="RFU61" s="392"/>
      <c r="RFV61" s="393"/>
      <c r="RFW61" s="394"/>
      <c r="RFX61" s="395"/>
      <c r="RFY61" s="389"/>
      <c r="RFZ61" s="390"/>
      <c r="RGA61" s="391"/>
      <c r="RGB61" s="392"/>
      <c r="RGC61" s="393"/>
      <c r="RGD61" s="394"/>
      <c r="RGE61" s="395"/>
      <c r="RGF61" s="389"/>
      <c r="RGG61" s="390"/>
      <c r="RGH61" s="391"/>
      <c r="RGI61" s="392"/>
      <c r="RGJ61" s="393"/>
      <c r="RGK61" s="394"/>
      <c r="RGL61" s="395"/>
      <c r="RGM61" s="389"/>
      <c r="RGN61" s="390"/>
      <c r="RGO61" s="391"/>
      <c r="RGP61" s="392"/>
      <c r="RGQ61" s="393"/>
      <c r="RGR61" s="394"/>
      <c r="RGS61" s="395"/>
      <c r="RGT61" s="389"/>
      <c r="RGU61" s="390"/>
      <c r="RGV61" s="391"/>
      <c r="RGW61" s="392"/>
      <c r="RGX61" s="393"/>
      <c r="RGY61" s="394"/>
      <c r="RGZ61" s="395"/>
      <c r="RHA61" s="389"/>
      <c r="RHB61" s="390"/>
      <c r="RHC61" s="391"/>
      <c r="RHD61" s="392"/>
      <c r="RHE61" s="393"/>
      <c r="RHF61" s="394"/>
      <c r="RHG61" s="395"/>
      <c r="RHH61" s="389"/>
      <c r="RHI61" s="390"/>
      <c r="RHJ61" s="391"/>
      <c r="RHK61" s="392"/>
      <c r="RHL61" s="393"/>
      <c r="RHM61" s="394"/>
      <c r="RHN61" s="395"/>
      <c r="RHO61" s="389"/>
      <c r="RHP61" s="390"/>
      <c r="RHQ61" s="391"/>
      <c r="RHR61" s="392"/>
      <c r="RHS61" s="393"/>
      <c r="RHT61" s="394"/>
      <c r="RHU61" s="395"/>
      <c r="RHV61" s="389"/>
      <c r="RHW61" s="390"/>
      <c r="RHX61" s="391"/>
      <c r="RHY61" s="392"/>
      <c r="RHZ61" s="393"/>
      <c r="RIA61" s="394"/>
      <c r="RIB61" s="395"/>
      <c r="RIC61" s="389"/>
      <c r="RID61" s="390"/>
      <c r="RIE61" s="391"/>
      <c r="RIF61" s="392"/>
      <c r="RIG61" s="393"/>
      <c r="RIH61" s="394"/>
      <c r="RII61" s="395"/>
      <c r="RIJ61" s="389"/>
      <c r="RIK61" s="390"/>
      <c r="RIL61" s="391"/>
      <c r="RIM61" s="392"/>
      <c r="RIN61" s="393"/>
      <c r="RIO61" s="394"/>
      <c r="RIP61" s="395"/>
      <c r="RIQ61" s="389"/>
      <c r="RIR61" s="390"/>
      <c r="RIS61" s="391"/>
      <c r="RIT61" s="392"/>
      <c r="RIU61" s="393"/>
      <c r="RIV61" s="394"/>
      <c r="RIW61" s="395"/>
      <c r="RIX61" s="389"/>
      <c r="RIY61" s="390"/>
      <c r="RIZ61" s="391"/>
      <c r="RJA61" s="392"/>
      <c r="RJB61" s="393"/>
      <c r="RJC61" s="394"/>
      <c r="RJD61" s="395"/>
      <c r="RJE61" s="389"/>
      <c r="RJF61" s="390"/>
      <c r="RJG61" s="391"/>
      <c r="RJH61" s="392"/>
      <c r="RJI61" s="393"/>
      <c r="RJJ61" s="394"/>
      <c r="RJK61" s="395"/>
      <c r="RJL61" s="389"/>
      <c r="RJM61" s="390"/>
      <c r="RJN61" s="391"/>
      <c r="RJO61" s="392"/>
      <c r="RJP61" s="393"/>
      <c r="RJQ61" s="394"/>
      <c r="RJR61" s="395"/>
      <c r="RJS61" s="389"/>
      <c r="RJT61" s="390"/>
      <c r="RJU61" s="391"/>
      <c r="RJV61" s="392"/>
      <c r="RJW61" s="393"/>
      <c r="RJX61" s="394"/>
      <c r="RJY61" s="395"/>
      <c r="RJZ61" s="389"/>
      <c r="RKA61" s="390"/>
      <c r="RKB61" s="391"/>
      <c r="RKC61" s="392"/>
      <c r="RKD61" s="393"/>
      <c r="RKE61" s="394"/>
      <c r="RKF61" s="395"/>
      <c r="RKG61" s="389"/>
      <c r="RKH61" s="390"/>
      <c r="RKI61" s="391"/>
      <c r="RKJ61" s="392"/>
      <c r="RKK61" s="393"/>
      <c r="RKL61" s="394"/>
      <c r="RKM61" s="395"/>
      <c r="RKN61" s="389"/>
      <c r="RKO61" s="390"/>
      <c r="RKP61" s="391"/>
      <c r="RKQ61" s="392"/>
      <c r="RKR61" s="393"/>
      <c r="RKS61" s="394"/>
      <c r="RKT61" s="395"/>
      <c r="RKU61" s="389"/>
      <c r="RKV61" s="390"/>
      <c r="RKW61" s="391"/>
      <c r="RKX61" s="392"/>
      <c r="RKY61" s="393"/>
      <c r="RKZ61" s="394"/>
      <c r="RLA61" s="395"/>
      <c r="RLB61" s="389"/>
      <c r="RLC61" s="390"/>
      <c r="RLD61" s="391"/>
      <c r="RLE61" s="392"/>
      <c r="RLF61" s="393"/>
      <c r="RLG61" s="394"/>
      <c r="RLH61" s="395"/>
      <c r="RLI61" s="389"/>
      <c r="RLJ61" s="390"/>
      <c r="RLK61" s="391"/>
      <c r="RLL61" s="392"/>
      <c r="RLM61" s="393"/>
      <c r="RLN61" s="394"/>
      <c r="RLO61" s="395"/>
      <c r="RLP61" s="389"/>
      <c r="RLQ61" s="390"/>
      <c r="RLR61" s="391"/>
      <c r="RLS61" s="392"/>
      <c r="RLT61" s="393"/>
      <c r="RLU61" s="394"/>
      <c r="RLV61" s="395"/>
      <c r="RLW61" s="389"/>
      <c r="RLX61" s="390"/>
      <c r="RLY61" s="391"/>
      <c r="RLZ61" s="392"/>
      <c r="RMA61" s="393"/>
      <c r="RMB61" s="394"/>
      <c r="RMC61" s="395"/>
      <c r="RMD61" s="389"/>
      <c r="RME61" s="390"/>
      <c r="RMF61" s="391"/>
      <c r="RMG61" s="392"/>
      <c r="RMH61" s="393"/>
      <c r="RMI61" s="394"/>
      <c r="RMJ61" s="395"/>
      <c r="RMK61" s="389"/>
      <c r="RML61" s="390"/>
      <c r="RMM61" s="391"/>
      <c r="RMN61" s="392"/>
      <c r="RMO61" s="393"/>
      <c r="RMP61" s="394"/>
      <c r="RMQ61" s="395"/>
      <c r="RMR61" s="389"/>
      <c r="RMS61" s="390"/>
      <c r="RMT61" s="391"/>
      <c r="RMU61" s="392"/>
      <c r="RMV61" s="393"/>
      <c r="RMW61" s="394"/>
      <c r="RMX61" s="395"/>
      <c r="RMY61" s="389"/>
      <c r="RMZ61" s="390"/>
      <c r="RNA61" s="391"/>
      <c r="RNB61" s="392"/>
      <c r="RNC61" s="393"/>
      <c r="RND61" s="394"/>
      <c r="RNE61" s="395"/>
      <c r="RNF61" s="389"/>
      <c r="RNG61" s="390"/>
      <c r="RNH61" s="391"/>
      <c r="RNI61" s="392"/>
      <c r="RNJ61" s="393"/>
      <c r="RNK61" s="394"/>
      <c r="RNL61" s="395"/>
      <c r="RNM61" s="389"/>
      <c r="RNN61" s="390"/>
      <c r="RNO61" s="391"/>
      <c r="RNP61" s="392"/>
      <c r="RNQ61" s="393"/>
      <c r="RNR61" s="394"/>
      <c r="RNS61" s="395"/>
      <c r="RNT61" s="389"/>
      <c r="RNU61" s="390"/>
      <c r="RNV61" s="391"/>
      <c r="RNW61" s="392"/>
      <c r="RNX61" s="393"/>
      <c r="RNY61" s="394"/>
      <c r="RNZ61" s="395"/>
      <c r="ROA61" s="389"/>
      <c r="ROB61" s="390"/>
      <c r="ROC61" s="391"/>
      <c r="ROD61" s="392"/>
      <c r="ROE61" s="393"/>
      <c r="ROF61" s="394"/>
      <c r="ROG61" s="395"/>
      <c r="ROH61" s="389"/>
      <c r="ROI61" s="390"/>
      <c r="ROJ61" s="391"/>
      <c r="ROK61" s="392"/>
      <c r="ROL61" s="393"/>
      <c r="ROM61" s="394"/>
      <c r="RON61" s="395"/>
      <c r="ROO61" s="389"/>
      <c r="ROP61" s="390"/>
      <c r="ROQ61" s="391"/>
      <c r="ROR61" s="392"/>
      <c r="ROS61" s="393"/>
      <c r="ROT61" s="394"/>
      <c r="ROU61" s="395"/>
      <c r="ROV61" s="389"/>
      <c r="ROW61" s="390"/>
      <c r="ROX61" s="391"/>
      <c r="ROY61" s="392"/>
      <c r="ROZ61" s="393"/>
      <c r="RPA61" s="394"/>
      <c r="RPB61" s="395"/>
      <c r="RPC61" s="389"/>
      <c r="RPD61" s="390"/>
      <c r="RPE61" s="391"/>
      <c r="RPF61" s="392"/>
      <c r="RPG61" s="393"/>
      <c r="RPH61" s="394"/>
      <c r="RPI61" s="395"/>
      <c r="RPJ61" s="389"/>
      <c r="RPK61" s="390"/>
      <c r="RPL61" s="391"/>
      <c r="RPM61" s="392"/>
      <c r="RPN61" s="393"/>
      <c r="RPO61" s="394"/>
      <c r="RPP61" s="395"/>
      <c r="RPQ61" s="389"/>
      <c r="RPR61" s="390"/>
      <c r="RPS61" s="391"/>
      <c r="RPT61" s="392"/>
      <c r="RPU61" s="393"/>
      <c r="RPV61" s="394"/>
      <c r="RPW61" s="395"/>
      <c r="RPX61" s="389"/>
      <c r="RPY61" s="390"/>
      <c r="RPZ61" s="391"/>
      <c r="RQA61" s="392"/>
      <c r="RQB61" s="393"/>
      <c r="RQC61" s="394"/>
      <c r="RQD61" s="395"/>
      <c r="RQE61" s="389"/>
      <c r="RQF61" s="390"/>
      <c r="RQG61" s="391"/>
      <c r="RQH61" s="392"/>
      <c r="RQI61" s="393"/>
      <c r="RQJ61" s="394"/>
      <c r="RQK61" s="395"/>
      <c r="RQL61" s="389"/>
      <c r="RQM61" s="390"/>
      <c r="RQN61" s="391"/>
      <c r="RQO61" s="392"/>
      <c r="RQP61" s="393"/>
      <c r="RQQ61" s="394"/>
      <c r="RQR61" s="395"/>
      <c r="RQS61" s="389"/>
      <c r="RQT61" s="390"/>
      <c r="RQU61" s="391"/>
      <c r="RQV61" s="392"/>
      <c r="RQW61" s="393"/>
      <c r="RQX61" s="394"/>
      <c r="RQY61" s="395"/>
      <c r="RQZ61" s="389"/>
      <c r="RRA61" s="390"/>
      <c r="RRB61" s="391"/>
      <c r="RRC61" s="392"/>
      <c r="RRD61" s="393"/>
      <c r="RRE61" s="394"/>
      <c r="RRF61" s="395"/>
      <c r="RRG61" s="389"/>
      <c r="RRH61" s="390"/>
      <c r="RRI61" s="391"/>
      <c r="RRJ61" s="392"/>
      <c r="RRK61" s="393"/>
      <c r="RRL61" s="394"/>
      <c r="RRM61" s="395"/>
      <c r="RRN61" s="389"/>
      <c r="RRO61" s="390"/>
      <c r="RRP61" s="391"/>
      <c r="RRQ61" s="392"/>
      <c r="RRR61" s="393"/>
      <c r="RRS61" s="394"/>
      <c r="RRT61" s="395"/>
      <c r="RRU61" s="389"/>
      <c r="RRV61" s="390"/>
      <c r="RRW61" s="391"/>
      <c r="RRX61" s="392"/>
      <c r="RRY61" s="393"/>
      <c r="RRZ61" s="394"/>
      <c r="RSA61" s="395"/>
      <c r="RSB61" s="389"/>
      <c r="RSC61" s="390"/>
      <c r="RSD61" s="391"/>
      <c r="RSE61" s="392"/>
      <c r="RSF61" s="393"/>
      <c r="RSG61" s="394"/>
      <c r="RSH61" s="395"/>
      <c r="RSI61" s="389"/>
      <c r="RSJ61" s="390"/>
      <c r="RSK61" s="391"/>
      <c r="RSL61" s="392"/>
      <c r="RSM61" s="393"/>
      <c r="RSN61" s="394"/>
      <c r="RSO61" s="395"/>
      <c r="RSP61" s="389"/>
      <c r="RSQ61" s="390"/>
      <c r="RSR61" s="391"/>
      <c r="RSS61" s="392"/>
      <c r="RST61" s="393"/>
      <c r="RSU61" s="394"/>
      <c r="RSV61" s="395"/>
      <c r="RSW61" s="389"/>
      <c r="RSX61" s="390"/>
      <c r="RSY61" s="391"/>
      <c r="RSZ61" s="392"/>
      <c r="RTA61" s="393"/>
      <c r="RTB61" s="394"/>
      <c r="RTC61" s="395"/>
      <c r="RTD61" s="389"/>
      <c r="RTE61" s="390"/>
      <c r="RTF61" s="391"/>
      <c r="RTG61" s="392"/>
      <c r="RTH61" s="393"/>
      <c r="RTI61" s="394"/>
      <c r="RTJ61" s="395"/>
      <c r="RTK61" s="389"/>
      <c r="RTL61" s="390"/>
      <c r="RTM61" s="391"/>
      <c r="RTN61" s="392"/>
      <c r="RTO61" s="393"/>
      <c r="RTP61" s="394"/>
      <c r="RTQ61" s="395"/>
      <c r="RTR61" s="389"/>
      <c r="RTS61" s="390"/>
      <c r="RTT61" s="391"/>
      <c r="RTU61" s="392"/>
      <c r="RTV61" s="393"/>
      <c r="RTW61" s="394"/>
      <c r="RTX61" s="395"/>
      <c r="RTY61" s="389"/>
      <c r="RTZ61" s="390"/>
      <c r="RUA61" s="391"/>
      <c r="RUB61" s="392"/>
      <c r="RUC61" s="393"/>
      <c r="RUD61" s="394"/>
      <c r="RUE61" s="395"/>
      <c r="RUF61" s="389"/>
      <c r="RUG61" s="390"/>
      <c r="RUH61" s="391"/>
      <c r="RUI61" s="392"/>
      <c r="RUJ61" s="393"/>
      <c r="RUK61" s="394"/>
      <c r="RUL61" s="395"/>
      <c r="RUM61" s="389"/>
      <c r="RUN61" s="390"/>
      <c r="RUO61" s="391"/>
      <c r="RUP61" s="392"/>
      <c r="RUQ61" s="393"/>
      <c r="RUR61" s="394"/>
      <c r="RUS61" s="395"/>
      <c r="RUT61" s="389"/>
      <c r="RUU61" s="390"/>
      <c r="RUV61" s="391"/>
      <c r="RUW61" s="392"/>
      <c r="RUX61" s="393"/>
      <c r="RUY61" s="394"/>
      <c r="RUZ61" s="395"/>
      <c r="RVA61" s="389"/>
      <c r="RVB61" s="390"/>
      <c r="RVC61" s="391"/>
      <c r="RVD61" s="392"/>
      <c r="RVE61" s="393"/>
      <c r="RVF61" s="394"/>
      <c r="RVG61" s="395"/>
      <c r="RVH61" s="389"/>
      <c r="RVI61" s="390"/>
      <c r="RVJ61" s="391"/>
      <c r="RVK61" s="392"/>
      <c r="RVL61" s="393"/>
      <c r="RVM61" s="394"/>
      <c r="RVN61" s="395"/>
      <c r="RVO61" s="389"/>
      <c r="RVP61" s="390"/>
      <c r="RVQ61" s="391"/>
      <c r="RVR61" s="392"/>
      <c r="RVS61" s="393"/>
      <c r="RVT61" s="394"/>
      <c r="RVU61" s="395"/>
      <c r="RVV61" s="389"/>
      <c r="RVW61" s="390"/>
      <c r="RVX61" s="391"/>
      <c r="RVY61" s="392"/>
      <c r="RVZ61" s="393"/>
      <c r="RWA61" s="394"/>
      <c r="RWB61" s="395"/>
      <c r="RWC61" s="389"/>
      <c r="RWD61" s="390"/>
      <c r="RWE61" s="391"/>
      <c r="RWF61" s="392"/>
      <c r="RWG61" s="393"/>
      <c r="RWH61" s="394"/>
      <c r="RWI61" s="395"/>
      <c r="RWJ61" s="389"/>
      <c r="RWK61" s="390"/>
      <c r="RWL61" s="391"/>
      <c r="RWM61" s="392"/>
      <c r="RWN61" s="393"/>
      <c r="RWO61" s="394"/>
      <c r="RWP61" s="395"/>
      <c r="RWQ61" s="389"/>
      <c r="RWR61" s="390"/>
      <c r="RWS61" s="391"/>
      <c r="RWT61" s="392"/>
      <c r="RWU61" s="393"/>
      <c r="RWV61" s="394"/>
      <c r="RWW61" s="395"/>
      <c r="RWX61" s="389"/>
      <c r="RWY61" s="390"/>
      <c r="RWZ61" s="391"/>
      <c r="RXA61" s="392"/>
      <c r="RXB61" s="393"/>
      <c r="RXC61" s="394"/>
      <c r="RXD61" s="395"/>
      <c r="RXE61" s="389"/>
      <c r="RXF61" s="390"/>
      <c r="RXG61" s="391"/>
      <c r="RXH61" s="392"/>
      <c r="RXI61" s="393"/>
      <c r="RXJ61" s="394"/>
      <c r="RXK61" s="395"/>
      <c r="RXL61" s="389"/>
      <c r="RXM61" s="390"/>
      <c r="RXN61" s="391"/>
      <c r="RXO61" s="392"/>
      <c r="RXP61" s="393"/>
      <c r="RXQ61" s="394"/>
      <c r="RXR61" s="395"/>
      <c r="RXS61" s="389"/>
      <c r="RXT61" s="390"/>
      <c r="RXU61" s="391"/>
      <c r="RXV61" s="392"/>
      <c r="RXW61" s="393"/>
      <c r="RXX61" s="394"/>
      <c r="RXY61" s="395"/>
      <c r="RXZ61" s="389"/>
      <c r="RYA61" s="390"/>
      <c r="RYB61" s="391"/>
      <c r="RYC61" s="392"/>
      <c r="RYD61" s="393"/>
      <c r="RYE61" s="394"/>
      <c r="RYF61" s="395"/>
      <c r="RYG61" s="389"/>
      <c r="RYH61" s="390"/>
      <c r="RYI61" s="391"/>
      <c r="RYJ61" s="392"/>
      <c r="RYK61" s="393"/>
      <c r="RYL61" s="394"/>
      <c r="RYM61" s="395"/>
      <c r="RYN61" s="389"/>
      <c r="RYO61" s="390"/>
      <c r="RYP61" s="391"/>
      <c r="RYQ61" s="392"/>
      <c r="RYR61" s="393"/>
      <c r="RYS61" s="394"/>
      <c r="RYT61" s="395"/>
      <c r="RYU61" s="389"/>
      <c r="RYV61" s="390"/>
      <c r="RYW61" s="391"/>
      <c r="RYX61" s="392"/>
      <c r="RYY61" s="393"/>
      <c r="RYZ61" s="394"/>
      <c r="RZA61" s="395"/>
      <c r="RZB61" s="389"/>
      <c r="RZC61" s="390"/>
      <c r="RZD61" s="391"/>
      <c r="RZE61" s="392"/>
      <c r="RZF61" s="393"/>
      <c r="RZG61" s="394"/>
      <c r="RZH61" s="395"/>
      <c r="RZI61" s="389"/>
      <c r="RZJ61" s="390"/>
      <c r="RZK61" s="391"/>
      <c r="RZL61" s="392"/>
      <c r="RZM61" s="393"/>
      <c r="RZN61" s="394"/>
      <c r="RZO61" s="395"/>
      <c r="RZP61" s="389"/>
      <c r="RZQ61" s="390"/>
      <c r="RZR61" s="391"/>
      <c r="RZS61" s="392"/>
      <c r="RZT61" s="393"/>
      <c r="RZU61" s="394"/>
      <c r="RZV61" s="395"/>
      <c r="RZW61" s="389"/>
      <c r="RZX61" s="390"/>
      <c r="RZY61" s="391"/>
      <c r="RZZ61" s="392"/>
      <c r="SAA61" s="393"/>
      <c r="SAB61" s="394"/>
      <c r="SAC61" s="395"/>
      <c r="SAD61" s="389"/>
      <c r="SAE61" s="390"/>
      <c r="SAF61" s="391"/>
      <c r="SAG61" s="392"/>
      <c r="SAH61" s="393"/>
      <c r="SAI61" s="394"/>
      <c r="SAJ61" s="395"/>
      <c r="SAK61" s="389"/>
      <c r="SAL61" s="390"/>
      <c r="SAM61" s="391"/>
      <c r="SAN61" s="392"/>
      <c r="SAO61" s="393"/>
      <c r="SAP61" s="394"/>
      <c r="SAQ61" s="395"/>
      <c r="SAR61" s="389"/>
      <c r="SAS61" s="390"/>
      <c r="SAT61" s="391"/>
      <c r="SAU61" s="392"/>
      <c r="SAV61" s="393"/>
      <c r="SAW61" s="394"/>
      <c r="SAX61" s="395"/>
      <c r="SAY61" s="389"/>
      <c r="SAZ61" s="390"/>
      <c r="SBA61" s="391"/>
      <c r="SBB61" s="392"/>
      <c r="SBC61" s="393"/>
      <c r="SBD61" s="394"/>
      <c r="SBE61" s="395"/>
      <c r="SBF61" s="389"/>
      <c r="SBG61" s="390"/>
      <c r="SBH61" s="391"/>
      <c r="SBI61" s="392"/>
      <c r="SBJ61" s="393"/>
      <c r="SBK61" s="394"/>
      <c r="SBL61" s="395"/>
      <c r="SBM61" s="389"/>
      <c r="SBN61" s="390"/>
      <c r="SBO61" s="391"/>
      <c r="SBP61" s="392"/>
      <c r="SBQ61" s="393"/>
      <c r="SBR61" s="394"/>
      <c r="SBS61" s="395"/>
      <c r="SBT61" s="389"/>
      <c r="SBU61" s="390"/>
      <c r="SBV61" s="391"/>
      <c r="SBW61" s="392"/>
      <c r="SBX61" s="393"/>
      <c r="SBY61" s="394"/>
      <c r="SBZ61" s="395"/>
      <c r="SCA61" s="389"/>
      <c r="SCB61" s="390"/>
      <c r="SCC61" s="391"/>
      <c r="SCD61" s="392"/>
      <c r="SCE61" s="393"/>
      <c r="SCF61" s="394"/>
      <c r="SCG61" s="395"/>
      <c r="SCH61" s="389"/>
      <c r="SCI61" s="390"/>
      <c r="SCJ61" s="391"/>
      <c r="SCK61" s="392"/>
      <c r="SCL61" s="393"/>
      <c r="SCM61" s="394"/>
      <c r="SCN61" s="395"/>
      <c r="SCO61" s="389"/>
      <c r="SCP61" s="390"/>
      <c r="SCQ61" s="391"/>
      <c r="SCR61" s="392"/>
      <c r="SCS61" s="393"/>
      <c r="SCT61" s="394"/>
      <c r="SCU61" s="395"/>
      <c r="SCV61" s="389"/>
      <c r="SCW61" s="390"/>
      <c r="SCX61" s="391"/>
      <c r="SCY61" s="392"/>
      <c r="SCZ61" s="393"/>
      <c r="SDA61" s="394"/>
      <c r="SDB61" s="395"/>
      <c r="SDC61" s="389"/>
      <c r="SDD61" s="390"/>
      <c r="SDE61" s="391"/>
      <c r="SDF61" s="392"/>
      <c r="SDG61" s="393"/>
      <c r="SDH61" s="394"/>
      <c r="SDI61" s="395"/>
      <c r="SDJ61" s="389"/>
      <c r="SDK61" s="390"/>
      <c r="SDL61" s="391"/>
      <c r="SDM61" s="392"/>
      <c r="SDN61" s="393"/>
      <c r="SDO61" s="394"/>
      <c r="SDP61" s="395"/>
      <c r="SDQ61" s="389"/>
      <c r="SDR61" s="390"/>
      <c r="SDS61" s="391"/>
      <c r="SDT61" s="392"/>
      <c r="SDU61" s="393"/>
      <c r="SDV61" s="394"/>
      <c r="SDW61" s="395"/>
      <c r="SDX61" s="389"/>
      <c r="SDY61" s="390"/>
      <c r="SDZ61" s="391"/>
      <c r="SEA61" s="392"/>
      <c r="SEB61" s="393"/>
      <c r="SEC61" s="394"/>
      <c r="SED61" s="395"/>
      <c r="SEE61" s="389"/>
      <c r="SEF61" s="390"/>
      <c r="SEG61" s="391"/>
      <c r="SEH61" s="392"/>
      <c r="SEI61" s="393"/>
      <c r="SEJ61" s="394"/>
      <c r="SEK61" s="395"/>
      <c r="SEL61" s="389"/>
      <c r="SEM61" s="390"/>
      <c r="SEN61" s="391"/>
      <c r="SEO61" s="392"/>
      <c r="SEP61" s="393"/>
      <c r="SEQ61" s="394"/>
      <c r="SER61" s="395"/>
      <c r="SES61" s="389"/>
      <c r="SET61" s="390"/>
      <c r="SEU61" s="391"/>
      <c r="SEV61" s="392"/>
      <c r="SEW61" s="393"/>
      <c r="SEX61" s="394"/>
      <c r="SEY61" s="395"/>
      <c r="SEZ61" s="389"/>
      <c r="SFA61" s="390"/>
      <c r="SFB61" s="391"/>
      <c r="SFC61" s="392"/>
      <c r="SFD61" s="393"/>
      <c r="SFE61" s="394"/>
      <c r="SFF61" s="395"/>
      <c r="SFG61" s="389"/>
      <c r="SFH61" s="390"/>
      <c r="SFI61" s="391"/>
      <c r="SFJ61" s="392"/>
      <c r="SFK61" s="393"/>
      <c r="SFL61" s="394"/>
      <c r="SFM61" s="395"/>
      <c r="SFN61" s="389"/>
      <c r="SFO61" s="390"/>
      <c r="SFP61" s="391"/>
      <c r="SFQ61" s="392"/>
      <c r="SFR61" s="393"/>
      <c r="SFS61" s="394"/>
      <c r="SFT61" s="395"/>
      <c r="SFU61" s="389"/>
      <c r="SFV61" s="390"/>
      <c r="SFW61" s="391"/>
      <c r="SFX61" s="392"/>
      <c r="SFY61" s="393"/>
      <c r="SFZ61" s="394"/>
      <c r="SGA61" s="395"/>
      <c r="SGB61" s="389"/>
      <c r="SGC61" s="390"/>
      <c r="SGD61" s="391"/>
      <c r="SGE61" s="392"/>
      <c r="SGF61" s="393"/>
      <c r="SGG61" s="394"/>
      <c r="SGH61" s="395"/>
      <c r="SGI61" s="389"/>
      <c r="SGJ61" s="390"/>
      <c r="SGK61" s="391"/>
      <c r="SGL61" s="392"/>
      <c r="SGM61" s="393"/>
      <c r="SGN61" s="394"/>
      <c r="SGO61" s="395"/>
      <c r="SGP61" s="389"/>
      <c r="SGQ61" s="390"/>
      <c r="SGR61" s="391"/>
      <c r="SGS61" s="392"/>
      <c r="SGT61" s="393"/>
      <c r="SGU61" s="394"/>
      <c r="SGV61" s="395"/>
      <c r="SGW61" s="389"/>
      <c r="SGX61" s="390"/>
      <c r="SGY61" s="391"/>
      <c r="SGZ61" s="392"/>
      <c r="SHA61" s="393"/>
      <c r="SHB61" s="394"/>
      <c r="SHC61" s="395"/>
      <c r="SHD61" s="389"/>
      <c r="SHE61" s="390"/>
      <c r="SHF61" s="391"/>
      <c r="SHG61" s="392"/>
      <c r="SHH61" s="393"/>
      <c r="SHI61" s="394"/>
      <c r="SHJ61" s="395"/>
      <c r="SHK61" s="389"/>
      <c r="SHL61" s="390"/>
      <c r="SHM61" s="391"/>
      <c r="SHN61" s="392"/>
      <c r="SHO61" s="393"/>
      <c r="SHP61" s="394"/>
      <c r="SHQ61" s="395"/>
      <c r="SHR61" s="389"/>
      <c r="SHS61" s="390"/>
      <c r="SHT61" s="391"/>
      <c r="SHU61" s="392"/>
      <c r="SHV61" s="393"/>
      <c r="SHW61" s="394"/>
      <c r="SHX61" s="395"/>
      <c r="SHY61" s="389"/>
      <c r="SHZ61" s="390"/>
      <c r="SIA61" s="391"/>
      <c r="SIB61" s="392"/>
      <c r="SIC61" s="393"/>
      <c r="SID61" s="394"/>
      <c r="SIE61" s="395"/>
      <c r="SIF61" s="389"/>
      <c r="SIG61" s="390"/>
      <c r="SIH61" s="391"/>
      <c r="SII61" s="392"/>
      <c r="SIJ61" s="393"/>
      <c r="SIK61" s="394"/>
      <c r="SIL61" s="395"/>
      <c r="SIM61" s="389"/>
      <c r="SIN61" s="390"/>
      <c r="SIO61" s="391"/>
      <c r="SIP61" s="392"/>
      <c r="SIQ61" s="393"/>
      <c r="SIR61" s="394"/>
      <c r="SIS61" s="395"/>
      <c r="SIT61" s="389"/>
      <c r="SIU61" s="390"/>
      <c r="SIV61" s="391"/>
      <c r="SIW61" s="392"/>
      <c r="SIX61" s="393"/>
      <c r="SIY61" s="394"/>
      <c r="SIZ61" s="395"/>
      <c r="SJA61" s="389"/>
      <c r="SJB61" s="390"/>
      <c r="SJC61" s="391"/>
      <c r="SJD61" s="392"/>
      <c r="SJE61" s="393"/>
      <c r="SJF61" s="394"/>
      <c r="SJG61" s="395"/>
      <c r="SJH61" s="389"/>
      <c r="SJI61" s="390"/>
      <c r="SJJ61" s="391"/>
      <c r="SJK61" s="392"/>
      <c r="SJL61" s="393"/>
      <c r="SJM61" s="394"/>
      <c r="SJN61" s="395"/>
      <c r="SJO61" s="389"/>
      <c r="SJP61" s="390"/>
      <c r="SJQ61" s="391"/>
      <c r="SJR61" s="392"/>
      <c r="SJS61" s="393"/>
      <c r="SJT61" s="394"/>
      <c r="SJU61" s="395"/>
      <c r="SJV61" s="389"/>
      <c r="SJW61" s="390"/>
      <c r="SJX61" s="391"/>
      <c r="SJY61" s="392"/>
      <c r="SJZ61" s="393"/>
      <c r="SKA61" s="394"/>
      <c r="SKB61" s="395"/>
      <c r="SKC61" s="389"/>
      <c r="SKD61" s="390"/>
      <c r="SKE61" s="391"/>
      <c r="SKF61" s="392"/>
      <c r="SKG61" s="393"/>
      <c r="SKH61" s="394"/>
      <c r="SKI61" s="395"/>
      <c r="SKJ61" s="389"/>
      <c r="SKK61" s="390"/>
      <c r="SKL61" s="391"/>
      <c r="SKM61" s="392"/>
      <c r="SKN61" s="393"/>
      <c r="SKO61" s="394"/>
      <c r="SKP61" s="395"/>
      <c r="SKQ61" s="389"/>
      <c r="SKR61" s="390"/>
      <c r="SKS61" s="391"/>
      <c r="SKT61" s="392"/>
      <c r="SKU61" s="393"/>
      <c r="SKV61" s="394"/>
      <c r="SKW61" s="395"/>
      <c r="SKX61" s="389"/>
      <c r="SKY61" s="390"/>
      <c r="SKZ61" s="391"/>
      <c r="SLA61" s="392"/>
      <c r="SLB61" s="393"/>
      <c r="SLC61" s="394"/>
      <c r="SLD61" s="395"/>
      <c r="SLE61" s="389"/>
      <c r="SLF61" s="390"/>
      <c r="SLG61" s="391"/>
      <c r="SLH61" s="392"/>
      <c r="SLI61" s="393"/>
      <c r="SLJ61" s="394"/>
      <c r="SLK61" s="395"/>
      <c r="SLL61" s="389"/>
      <c r="SLM61" s="390"/>
      <c r="SLN61" s="391"/>
      <c r="SLO61" s="392"/>
      <c r="SLP61" s="393"/>
      <c r="SLQ61" s="394"/>
      <c r="SLR61" s="395"/>
      <c r="SLS61" s="389"/>
      <c r="SLT61" s="390"/>
      <c r="SLU61" s="391"/>
      <c r="SLV61" s="392"/>
      <c r="SLW61" s="393"/>
      <c r="SLX61" s="394"/>
      <c r="SLY61" s="395"/>
      <c r="SLZ61" s="389"/>
      <c r="SMA61" s="390"/>
      <c r="SMB61" s="391"/>
      <c r="SMC61" s="392"/>
      <c r="SMD61" s="393"/>
      <c r="SME61" s="394"/>
      <c r="SMF61" s="395"/>
      <c r="SMG61" s="389"/>
      <c r="SMH61" s="390"/>
      <c r="SMI61" s="391"/>
      <c r="SMJ61" s="392"/>
      <c r="SMK61" s="393"/>
      <c r="SML61" s="394"/>
      <c r="SMM61" s="395"/>
      <c r="SMN61" s="389"/>
      <c r="SMO61" s="390"/>
      <c r="SMP61" s="391"/>
      <c r="SMQ61" s="392"/>
      <c r="SMR61" s="393"/>
      <c r="SMS61" s="394"/>
      <c r="SMT61" s="395"/>
      <c r="SMU61" s="389"/>
      <c r="SMV61" s="390"/>
      <c r="SMW61" s="391"/>
      <c r="SMX61" s="392"/>
      <c r="SMY61" s="393"/>
      <c r="SMZ61" s="394"/>
      <c r="SNA61" s="395"/>
      <c r="SNB61" s="389"/>
      <c r="SNC61" s="390"/>
      <c r="SND61" s="391"/>
      <c r="SNE61" s="392"/>
      <c r="SNF61" s="393"/>
      <c r="SNG61" s="394"/>
      <c r="SNH61" s="395"/>
      <c r="SNI61" s="389"/>
      <c r="SNJ61" s="390"/>
      <c r="SNK61" s="391"/>
      <c r="SNL61" s="392"/>
      <c r="SNM61" s="393"/>
      <c r="SNN61" s="394"/>
      <c r="SNO61" s="395"/>
      <c r="SNP61" s="389"/>
      <c r="SNQ61" s="390"/>
      <c r="SNR61" s="391"/>
      <c r="SNS61" s="392"/>
      <c r="SNT61" s="393"/>
      <c r="SNU61" s="394"/>
      <c r="SNV61" s="395"/>
      <c r="SNW61" s="389"/>
      <c r="SNX61" s="390"/>
      <c r="SNY61" s="391"/>
      <c r="SNZ61" s="392"/>
      <c r="SOA61" s="393"/>
      <c r="SOB61" s="394"/>
      <c r="SOC61" s="395"/>
      <c r="SOD61" s="389"/>
      <c r="SOE61" s="390"/>
      <c r="SOF61" s="391"/>
      <c r="SOG61" s="392"/>
      <c r="SOH61" s="393"/>
      <c r="SOI61" s="394"/>
      <c r="SOJ61" s="395"/>
      <c r="SOK61" s="389"/>
      <c r="SOL61" s="390"/>
      <c r="SOM61" s="391"/>
      <c r="SON61" s="392"/>
      <c r="SOO61" s="393"/>
      <c r="SOP61" s="394"/>
      <c r="SOQ61" s="395"/>
      <c r="SOR61" s="389"/>
      <c r="SOS61" s="390"/>
      <c r="SOT61" s="391"/>
      <c r="SOU61" s="392"/>
      <c r="SOV61" s="393"/>
      <c r="SOW61" s="394"/>
      <c r="SOX61" s="395"/>
      <c r="SOY61" s="389"/>
      <c r="SOZ61" s="390"/>
      <c r="SPA61" s="391"/>
      <c r="SPB61" s="392"/>
      <c r="SPC61" s="393"/>
      <c r="SPD61" s="394"/>
      <c r="SPE61" s="395"/>
      <c r="SPF61" s="389"/>
      <c r="SPG61" s="390"/>
      <c r="SPH61" s="391"/>
      <c r="SPI61" s="392"/>
      <c r="SPJ61" s="393"/>
      <c r="SPK61" s="394"/>
      <c r="SPL61" s="395"/>
      <c r="SPM61" s="389"/>
      <c r="SPN61" s="390"/>
      <c r="SPO61" s="391"/>
      <c r="SPP61" s="392"/>
      <c r="SPQ61" s="393"/>
      <c r="SPR61" s="394"/>
      <c r="SPS61" s="395"/>
      <c r="SPT61" s="389"/>
      <c r="SPU61" s="390"/>
      <c r="SPV61" s="391"/>
      <c r="SPW61" s="392"/>
      <c r="SPX61" s="393"/>
      <c r="SPY61" s="394"/>
      <c r="SPZ61" s="395"/>
      <c r="SQA61" s="389"/>
      <c r="SQB61" s="390"/>
      <c r="SQC61" s="391"/>
      <c r="SQD61" s="392"/>
      <c r="SQE61" s="393"/>
      <c r="SQF61" s="394"/>
      <c r="SQG61" s="395"/>
      <c r="SQH61" s="389"/>
      <c r="SQI61" s="390"/>
      <c r="SQJ61" s="391"/>
      <c r="SQK61" s="392"/>
      <c r="SQL61" s="393"/>
      <c r="SQM61" s="394"/>
      <c r="SQN61" s="395"/>
      <c r="SQO61" s="389"/>
      <c r="SQP61" s="390"/>
      <c r="SQQ61" s="391"/>
      <c r="SQR61" s="392"/>
      <c r="SQS61" s="393"/>
      <c r="SQT61" s="394"/>
      <c r="SQU61" s="395"/>
      <c r="SQV61" s="389"/>
      <c r="SQW61" s="390"/>
      <c r="SQX61" s="391"/>
      <c r="SQY61" s="392"/>
      <c r="SQZ61" s="393"/>
      <c r="SRA61" s="394"/>
      <c r="SRB61" s="395"/>
      <c r="SRC61" s="389"/>
      <c r="SRD61" s="390"/>
      <c r="SRE61" s="391"/>
      <c r="SRF61" s="392"/>
      <c r="SRG61" s="393"/>
      <c r="SRH61" s="394"/>
      <c r="SRI61" s="395"/>
      <c r="SRJ61" s="389"/>
      <c r="SRK61" s="390"/>
      <c r="SRL61" s="391"/>
      <c r="SRM61" s="392"/>
      <c r="SRN61" s="393"/>
      <c r="SRO61" s="394"/>
      <c r="SRP61" s="395"/>
      <c r="SRQ61" s="389"/>
      <c r="SRR61" s="390"/>
      <c r="SRS61" s="391"/>
      <c r="SRT61" s="392"/>
      <c r="SRU61" s="393"/>
      <c r="SRV61" s="394"/>
      <c r="SRW61" s="395"/>
      <c r="SRX61" s="389"/>
      <c r="SRY61" s="390"/>
      <c r="SRZ61" s="391"/>
      <c r="SSA61" s="392"/>
      <c r="SSB61" s="393"/>
      <c r="SSC61" s="394"/>
      <c r="SSD61" s="395"/>
      <c r="SSE61" s="389"/>
      <c r="SSF61" s="390"/>
      <c r="SSG61" s="391"/>
      <c r="SSH61" s="392"/>
      <c r="SSI61" s="393"/>
      <c r="SSJ61" s="394"/>
      <c r="SSK61" s="395"/>
      <c r="SSL61" s="389"/>
      <c r="SSM61" s="390"/>
      <c r="SSN61" s="391"/>
      <c r="SSO61" s="392"/>
      <c r="SSP61" s="393"/>
      <c r="SSQ61" s="394"/>
      <c r="SSR61" s="395"/>
      <c r="SSS61" s="389"/>
      <c r="SST61" s="390"/>
      <c r="SSU61" s="391"/>
      <c r="SSV61" s="392"/>
      <c r="SSW61" s="393"/>
      <c r="SSX61" s="394"/>
      <c r="SSY61" s="395"/>
      <c r="SSZ61" s="389"/>
      <c r="STA61" s="390"/>
      <c r="STB61" s="391"/>
      <c r="STC61" s="392"/>
      <c r="STD61" s="393"/>
      <c r="STE61" s="394"/>
      <c r="STF61" s="395"/>
      <c r="STG61" s="389"/>
      <c r="STH61" s="390"/>
      <c r="STI61" s="391"/>
      <c r="STJ61" s="392"/>
      <c r="STK61" s="393"/>
      <c r="STL61" s="394"/>
      <c r="STM61" s="395"/>
      <c r="STN61" s="389"/>
      <c r="STO61" s="390"/>
      <c r="STP61" s="391"/>
      <c r="STQ61" s="392"/>
      <c r="STR61" s="393"/>
      <c r="STS61" s="394"/>
      <c r="STT61" s="395"/>
      <c r="STU61" s="389"/>
      <c r="STV61" s="390"/>
      <c r="STW61" s="391"/>
      <c r="STX61" s="392"/>
      <c r="STY61" s="393"/>
      <c r="STZ61" s="394"/>
      <c r="SUA61" s="395"/>
      <c r="SUB61" s="389"/>
      <c r="SUC61" s="390"/>
      <c r="SUD61" s="391"/>
      <c r="SUE61" s="392"/>
      <c r="SUF61" s="393"/>
      <c r="SUG61" s="394"/>
      <c r="SUH61" s="395"/>
      <c r="SUI61" s="389"/>
      <c r="SUJ61" s="390"/>
      <c r="SUK61" s="391"/>
      <c r="SUL61" s="392"/>
      <c r="SUM61" s="393"/>
      <c r="SUN61" s="394"/>
      <c r="SUO61" s="395"/>
      <c r="SUP61" s="389"/>
      <c r="SUQ61" s="390"/>
      <c r="SUR61" s="391"/>
      <c r="SUS61" s="392"/>
      <c r="SUT61" s="393"/>
      <c r="SUU61" s="394"/>
      <c r="SUV61" s="395"/>
      <c r="SUW61" s="389"/>
      <c r="SUX61" s="390"/>
      <c r="SUY61" s="391"/>
      <c r="SUZ61" s="392"/>
      <c r="SVA61" s="393"/>
      <c r="SVB61" s="394"/>
      <c r="SVC61" s="395"/>
      <c r="SVD61" s="389"/>
      <c r="SVE61" s="390"/>
      <c r="SVF61" s="391"/>
      <c r="SVG61" s="392"/>
      <c r="SVH61" s="393"/>
      <c r="SVI61" s="394"/>
      <c r="SVJ61" s="395"/>
      <c r="SVK61" s="389"/>
      <c r="SVL61" s="390"/>
      <c r="SVM61" s="391"/>
      <c r="SVN61" s="392"/>
      <c r="SVO61" s="393"/>
      <c r="SVP61" s="394"/>
      <c r="SVQ61" s="395"/>
      <c r="SVR61" s="389"/>
      <c r="SVS61" s="390"/>
      <c r="SVT61" s="391"/>
      <c r="SVU61" s="392"/>
      <c r="SVV61" s="393"/>
      <c r="SVW61" s="394"/>
      <c r="SVX61" s="395"/>
      <c r="SVY61" s="389"/>
      <c r="SVZ61" s="390"/>
      <c r="SWA61" s="391"/>
      <c r="SWB61" s="392"/>
      <c r="SWC61" s="393"/>
      <c r="SWD61" s="394"/>
      <c r="SWE61" s="395"/>
      <c r="SWF61" s="389"/>
      <c r="SWG61" s="390"/>
      <c r="SWH61" s="391"/>
      <c r="SWI61" s="392"/>
      <c r="SWJ61" s="393"/>
      <c r="SWK61" s="394"/>
      <c r="SWL61" s="395"/>
      <c r="SWM61" s="389"/>
      <c r="SWN61" s="390"/>
      <c r="SWO61" s="391"/>
      <c r="SWP61" s="392"/>
      <c r="SWQ61" s="393"/>
      <c r="SWR61" s="394"/>
      <c r="SWS61" s="395"/>
      <c r="SWT61" s="389"/>
      <c r="SWU61" s="390"/>
      <c r="SWV61" s="391"/>
      <c r="SWW61" s="392"/>
      <c r="SWX61" s="393"/>
      <c r="SWY61" s="394"/>
      <c r="SWZ61" s="395"/>
      <c r="SXA61" s="389"/>
      <c r="SXB61" s="390"/>
      <c r="SXC61" s="391"/>
      <c r="SXD61" s="392"/>
      <c r="SXE61" s="393"/>
      <c r="SXF61" s="394"/>
      <c r="SXG61" s="395"/>
      <c r="SXH61" s="389"/>
      <c r="SXI61" s="390"/>
      <c r="SXJ61" s="391"/>
      <c r="SXK61" s="392"/>
      <c r="SXL61" s="393"/>
      <c r="SXM61" s="394"/>
      <c r="SXN61" s="395"/>
      <c r="SXO61" s="389"/>
      <c r="SXP61" s="390"/>
      <c r="SXQ61" s="391"/>
      <c r="SXR61" s="392"/>
      <c r="SXS61" s="393"/>
      <c r="SXT61" s="394"/>
      <c r="SXU61" s="395"/>
      <c r="SXV61" s="389"/>
      <c r="SXW61" s="390"/>
      <c r="SXX61" s="391"/>
      <c r="SXY61" s="392"/>
      <c r="SXZ61" s="393"/>
      <c r="SYA61" s="394"/>
      <c r="SYB61" s="395"/>
      <c r="SYC61" s="389"/>
      <c r="SYD61" s="390"/>
      <c r="SYE61" s="391"/>
      <c r="SYF61" s="392"/>
      <c r="SYG61" s="393"/>
      <c r="SYH61" s="394"/>
      <c r="SYI61" s="395"/>
      <c r="SYJ61" s="389"/>
      <c r="SYK61" s="390"/>
      <c r="SYL61" s="391"/>
      <c r="SYM61" s="392"/>
      <c r="SYN61" s="393"/>
      <c r="SYO61" s="394"/>
      <c r="SYP61" s="395"/>
      <c r="SYQ61" s="389"/>
      <c r="SYR61" s="390"/>
      <c r="SYS61" s="391"/>
      <c r="SYT61" s="392"/>
      <c r="SYU61" s="393"/>
      <c r="SYV61" s="394"/>
      <c r="SYW61" s="395"/>
      <c r="SYX61" s="389"/>
      <c r="SYY61" s="390"/>
      <c r="SYZ61" s="391"/>
      <c r="SZA61" s="392"/>
      <c r="SZB61" s="393"/>
      <c r="SZC61" s="394"/>
      <c r="SZD61" s="395"/>
      <c r="SZE61" s="389"/>
      <c r="SZF61" s="390"/>
      <c r="SZG61" s="391"/>
      <c r="SZH61" s="392"/>
      <c r="SZI61" s="393"/>
      <c r="SZJ61" s="394"/>
      <c r="SZK61" s="395"/>
      <c r="SZL61" s="389"/>
      <c r="SZM61" s="390"/>
      <c r="SZN61" s="391"/>
      <c r="SZO61" s="392"/>
      <c r="SZP61" s="393"/>
      <c r="SZQ61" s="394"/>
      <c r="SZR61" s="395"/>
      <c r="SZS61" s="389"/>
      <c r="SZT61" s="390"/>
      <c r="SZU61" s="391"/>
      <c r="SZV61" s="392"/>
      <c r="SZW61" s="393"/>
      <c r="SZX61" s="394"/>
      <c r="SZY61" s="395"/>
      <c r="SZZ61" s="389"/>
      <c r="TAA61" s="390"/>
      <c r="TAB61" s="391"/>
      <c r="TAC61" s="392"/>
      <c r="TAD61" s="393"/>
      <c r="TAE61" s="394"/>
      <c r="TAF61" s="395"/>
      <c r="TAG61" s="389"/>
      <c r="TAH61" s="390"/>
      <c r="TAI61" s="391"/>
      <c r="TAJ61" s="392"/>
      <c r="TAK61" s="393"/>
      <c r="TAL61" s="394"/>
      <c r="TAM61" s="395"/>
      <c r="TAN61" s="389"/>
      <c r="TAO61" s="390"/>
      <c r="TAP61" s="391"/>
      <c r="TAQ61" s="392"/>
      <c r="TAR61" s="393"/>
      <c r="TAS61" s="394"/>
      <c r="TAT61" s="395"/>
      <c r="TAU61" s="389"/>
      <c r="TAV61" s="390"/>
      <c r="TAW61" s="391"/>
      <c r="TAX61" s="392"/>
      <c r="TAY61" s="393"/>
      <c r="TAZ61" s="394"/>
      <c r="TBA61" s="395"/>
      <c r="TBB61" s="389"/>
      <c r="TBC61" s="390"/>
      <c r="TBD61" s="391"/>
      <c r="TBE61" s="392"/>
      <c r="TBF61" s="393"/>
      <c r="TBG61" s="394"/>
      <c r="TBH61" s="395"/>
      <c r="TBI61" s="389"/>
      <c r="TBJ61" s="390"/>
      <c r="TBK61" s="391"/>
      <c r="TBL61" s="392"/>
      <c r="TBM61" s="393"/>
      <c r="TBN61" s="394"/>
      <c r="TBO61" s="395"/>
      <c r="TBP61" s="389"/>
      <c r="TBQ61" s="390"/>
      <c r="TBR61" s="391"/>
      <c r="TBS61" s="392"/>
      <c r="TBT61" s="393"/>
      <c r="TBU61" s="394"/>
      <c r="TBV61" s="395"/>
      <c r="TBW61" s="389"/>
      <c r="TBX61" s="390"/>
      <c r="TBY61" s="391"/>
      <c r="TBZ61" s="392"/>
      <c r="TCA61" s="393"/>
      <c r="TCB61" s="394"/>
      <c r="TCC61" s="395"/>
      <c r="TCD61" s="389"/>
      <c r="TCE61" s="390"/>
      <c r="TCF61" s="391"/>
      <c r="TCG61" s="392"/>
      <c r="TCH61" s="393"/>
      <c r="TCI61" s="394"/>
      <c r="TCJ61" s="395"/>
      <c r="TCK61" s="389"/>
      <c r="TCL61" s="390"/>
      <c r="TCM61" s="391"/>
      <c r="TCN61" s="392"/>
      <c r="TCO61" s="393"/>
      <c r="TCP61" s="394"/>
      <c r="TCQ61" s="395"/>
      <c r="TCR61" s="389"/>
      <c r="TCS61" s="390"/>
      <c r="TCT61" s="391"/>
      <c r="TCU61" s="392"/>
      <c r="TCV61" s="393"/>
      <c r="TCW61" s="394"/>
      <c r="TCX61" s="395"/>
      <c r="TCY61" s="389"/>
      <c r="TCZ61" s="390"/>
      <c r="TDA61" s="391"/>
      <c r="TDB61" s="392"/>
      <c r="TDC61" s="393"/>
      <c r="TDD61" s="394"/>
      <c r="TDE61" s="395"/>
      <c r="TDF61" s="389"/>
      <c r="TDG61" s="390"/>
      <c r="TDH61" s="391"/>
      <c r="TDI61" s="392"/>
      <c r="TDJ61" s="393"/>
      <c r="TDK61" s="394"/>
      <c r="TDL61" s="395"/>
      <c r="TDM61" s="389"/>
      <c r="TDN61" s="390"/>
      <c r="TDO61" s="391"/>
      <c r="TDP61" s="392"/>
      <c r="TDQ61" s="393"/>
      <c r="TDR61" s="394"/>
      <c r="TDS61" s="395"/>
      <c r="TDT61" s="389"/>
      <c r="TDU61" s="390"/>
      <c r="TDV61" s="391"/>
      <c r="TDW61" s="392"/>
      <c r="TDX61" s="393"/>
      <c r="TDY61" s="394"/>
      <c r="TDZ61" s="395"/>
      <c r="TEA61" s="389"/>
      <c r="TEB61" s="390"/>
      <c r="TEC61" s="391"/>
      <c r="TED61" s="392"/>
      <c r="TEE61" s="393"/>
      <c r="TEF61" s="394"/>
      <c r="TEG61" s="395"/>
      <c r="TEH61" s="389"/>
      <c r="TEI61" s="390"/>
      <c r="TEJ61" s="391"/>
      <c r="TEK61" s="392"/>
      <c r="TEL61" s="393"/>
      <c r="TEM61" s="394"/>
      <c r="TEN61" s="395"/>
      <c r="TEO61" s="389"/>
      <c r="TEP61" s="390"/>
      <c r="TEQ61" s="391"/>
      <c r="TER61" s="392"/>
      <c r="TES61" s="393"/>
      <c r="TET61" s="394"/>
      <c r="TEU61" s="395"/>
      <c r="TEV61" s="389"/>
      <c r="TEW61" s="390"/>
      <c r="TEX61" s="391"/>
      <c r="TEY61" s="392"/>
      <c r="TEZ61" s="393"/>
      <c r="TFA61" s="394"/>
      <c r="TFB61" s="395"/>
      <c r="TFC61" s="389"/>
      <c r="TFD61" s="390"/>
      <c r="TFE61" s="391"/>
      <c r="TFF61" s="392"/>
      <c r="TFG61" s="393"/>
      <c r="TFH61" s="394"/>
      <c r="TFI61" s="395"/>
      <c r="TFJ61" s="389"/>
      <c r="TFK61" s="390"/>
      <c r="TFL61" s="391"/>
      <c r="TFM61" s="392"/>
      <c r="TFN61" s="393"/>
      <c r="TFO61" s="394"/>
      <c r="TFP61" s="395"/>
      <c r="TFQ61" s="389"/>
      <c r="TFR61" s="390"/>
      <c r="TFS61" s="391"/>
      <c r="TFT61" s="392"/>
      <c r="TFU61" s="393"/>
      <c r="TFV61" s="394"/>
      <c r="TFW61" s="395"/>
      <c r="TFX61" s="389"/>
      <c r="TFY61" s="390"/>
      <c r="TFZ61" s="391"/>
      <c r="TGA61" s="392"/>
      <c r="TGB61" s="393"/>
      <c r="TGC61" s="394"/>
      <c r="TGD61" s="395"/>
      <c r="TGE61" s="389"/>
      <c r="TGF61" s="390"/>
      <c r="TGG61" s="391"/>
      <c r="TGH61" s="392"/>
      <c r="TGI61" s="393"/>
      <c r="TGJ61" s="394"/>
      <c r="TGK61" s="395"/>
      <c r="TGL61" s="389"/>
      <c r="TGM61" s="390"/>
      <c r="TGN61" s="391"/>
      <c r="TGO61" s="392"/>
      <c r="TGP61" s="393"/>
      <c r="TGQ61" s="394"/>
      <c r="TGR61" s="395"/>
      <c r="TGS61" s="389"/>
      <c r="TGT61" s="390"/>
      <c r="TGU61" s="391"/>
      <c r="TGV61" s="392"/>
      <c r="TGW61" s="393"/>
      <c r="TGX61" s="394"/>
      <c r="TGY61" s="395"/>
      <c r="TGZ61" s="389"/>
      <c r="THA61" s="390"/>
      <c r="THB61" s="391"/>
      <c r="THC61" s="392"/>
      <c r="THD61" s="393"/>
      <c r="THE61" s="394"/>
      <c r="THF61" s="395"/>
      <c r="THG61" s="389"/>
      <c r="THH61" s="390"/>
      <c r="THI61" s="391"/>
      <c r="THJ61" s="392"/>
      <c r="THK61" s="393"/>
      <c r="THL61" s="394"/>
      <c r="THM61" s="395"/>
      <c r="THN61" s="389"/>
      <c r="THO61" s="390"/>
      <c r="THP61" s="391"/>
      <c r="THQ61" s="392"/>
      <c r="THR61" s="393"/>
      <c r="THS61" s="394"/>
      <c r="THT61" s="395"/>
      <c r="THU61" s="389"/>
      <c r="THV61" s="390"/>
      <c r="THW61" s="391"/>
      <c r="THX61" s="392"/>
      <c r="THY61" s="393"/>
      <c r="THZ61" s="394"/>
      <c r="TIA61" s="395"/>
      <c r="TIB61" s="389"/>
      <c r="TIC61" s="390"/>
      <c r="TID61" s="391"/>
      <c r="TIE61" s="392"/>
      <c r="TIF61" s="393"/>
      <c r="TIG61" s="394"/>
      <c r="TIH61" s="395"/>
      <c r="TII61" s="389"/>
      <c r="TIJ61" s="390"/>
      <c r="TIK61" s="391"/>
      <c r="TIL61" s="392"/>
      <c r="TIM61" s="393"/>
      <c r="TIN61" s="394"/>
      <c r="TIO61" s="395"/>
      <c r="TIP61" s="389"/>
      <c r="TIQ61" s="390"/>
      <c r="TIR61" s="391"/>
      <c r="TIS61" s="392"/>
      <c r="TIT61" s="393"/>
      <c r="TIU61" s="394"/>
      <c r="TIV61" s="395"/>
      <c r="TIW61" s="389"/>
      <c r="TIX61" s="390"/>
      <c r="TIY61" s="391"/>
      <c r="TIZ61" s="392"/>
      <c r="TJA61" s="393"/>
      <c r="TJB61" s="394"/>
      <c r="TJC61" s="395"/>
      <c r="TJD61" s="389"/>
      <c r="TJE61" s="390"/>
      <c r="TJF61" s="391"/>
      <c r="TJG61" s="392"/>
      <c r="TJH61" s="393"/>
      <c r="TJI61" s="394"/>
      <c r="TJJ61" s="395"/>
      <c r="TJK61" s="389"/>
      <c r="TJL61" s="390"/>
      <c r="TJM61" s="391"/>
      <c r="TJN61" s="392"/>
      <c r="TJO61" s="393"/>
      <c r="TJP61" s="394"/>
      <c r="TJQ61" s="395"/>
      <c r="TJR61" s="389"/>
      <c r="TJS61" s="390"/>
      <c r="TJT61" s="391"/>
      <c r="TJU61" s="392"/>
      <c r="TJV61" s="393"/>
      <c r="TJW61" s="394"/>
      <c r="TJX61" s="395"/>
      <c r="TJY61" s="389"/>
      <c r="TJZ61" s="390"/>
      <c r="TKA61" s="391"/>
      <c r="TKB61" s="392"/>
      <c r="TKC61" s="393"/>
      <c r="TKD61" s="394"/>
      <c r="TKE61" s="395"/>
      <c r="TKF61" s="389"/>
      <c r="TKG61" s="390"/>
      <c r="TKH61" s="391"/>
      <c r="TKI61" s="392"/>
      <c r="TKJ61" s="393"/>
      <c r="TKK61" s="394"/>
      <c r="TKL61" s="395"/>
      <c r="TKM61" s="389"/>
      <c r="TKN61" s="390"/>
      <c r="TKO61" s="391"/>
      <c r="TKP61" s="392"/>
      <c r="TKQ61" s="393"/>
      <c r="TKR61" s="394"/>
      <c r="TKS61" s="395"/>
      <c r="TKT61" s="389"/>
      <c r="TKU61" s="390"/>
      <c r="TKV61" s="391"/>
      <c r="TKW61" s="392"/>
      <c r="TKX61" s="393"/>
      <c r="TKY61" s="394"/>
      <c r="TKZ61" s="395"/>
      <c r="TLA61" s="389"/>
      <c r="TLB61" s="390"/>
      <c r="TLC61" s="391"/>
      <c r="TLD61" s="392"/>
      <c r="TLE61" s="393"/>
      <c r="TLF61" s="394"/>
      <c r="TLG61" s="395"/>
      <c r="TLH61" s="389"/>
      <c r="TLI61" s="390"/>
      <c r="TLJ61" s="391"/>
      <c r="TLK61" s="392"/>
      <c r="TLL61" s="393"/>
      <c r="TLM61" s="394"/>
      <c r="TLN61" s="395"/>
      <c r="TLO61" s="389"/>
      <c r="TLP61" s="390"/>
      <c r="TLQ61" s="391"/>
      <c r="TLR61" s="392"/>
      <c r="TLS61" s="393"/>
      <c r="TLT61" s="394"/>
      <c r="TLU61" s="395"/>
      <c r="TLV61" s="389"/>
      <c r="TLW61" s="390"/>
      <c r="TLX61" s="391"/>
      <c r="TLY61" s="392"/>
      <c r="TLZ61" s="393"/>
      <c r="TMA61" s="394"/>
      <c r="TMB61" s="395"/>
      <c r="TMC61" s="389"/>
      <c r="TMD61" s="390"/>
      <c r="TME61" s="391"/>
      <c r="TMF61" s="392"/>
      <c r="TMG61" s="393"/>
      <c r="TMH61" s="394"/>
      <c r="TMI61" s="395"/>
      <c r="TMJ61" s="389"/>
      <c r="TMK61" s="390"/>
      <c r="TML61" s="391"/>
      <c r="TMM61" s="392"/>
      <c r="TMN61" s="393"/>
      <c r="TMO61" s="394"/>
      <c r="TMP61" s="395"/>
      <c r="TMQ61" s="389"/>
      <c r="TMR61" s="390"/>
      <c r="TMS61" s="391"/>
      <c r="TMT61" s="392"/>
      <c r="TMU61" s="393"/>
      <c r="TMV61" s="394"/>
      <c r="TMW61" s="395"/>
      <c r="TMX61" s="389"/>
      <c r="TMY61" s="390"/>
      <c r="TMZ61" s="391"/>
      <c r="TNA61" s="392"/>
      <c r="TNB61" s="393"/>
      <c r="TNC61" s="394"/>
      <c r="TND61" s="395"/>
      <c r="TNE61" s="389"/>
      <c r="TNF61" s="390"/>
      <c r="TNG61" s="391"/>
      <c r="TNH61" s="392"/>
      <c r="TNI61" s="393"/>
      <c r="TNJ61" s="394"/>
      <c r="TNK61" s="395"/>
      <c r="TNL61" s="389"/>
      <c r="TNM61" s="390"/>
      <c r="TNN61" s="391"/>
      <c r="TNO61" s="392"/>
      <c r="TNP61" s="393"/>
      <c r="TNQ61" s="394"/>
      <c r="TNR61" s="395"/>
      <c r="TNS61" s="389"/>
      <c r="TNT61" s="390"/>
      <c r="TNU61" s="391"/>
      <c r="TNV61" s="392"/>
      <c r="TNW61" s="393"/>
      <c r="TNX61" s="394"/>
      <c r="TNY61" s="395"/>
      <c r="TNZ61" s="389"/>
      <c r="TOA61" s="390"/>
      <c r="TOB61" s="391"/>
      <c r="TOC61" s="392"/>
      <c r="TOD61" s="393"/>
      <c r="TOE61" s="394"/>
      <c r="TOF61" s="395"/>
      <c r="TOG61" s="389"/>
      <c r="TOH61" s="390"/>
      <c r="TOI61" s="391"/>
      <c r="TOJ61" s="392"/>
      <c r="TOK61" s="393"/>
      <c r="TOL61" s="394"/>
      <c r="TOM61" s="395"/>
      <c r="TON61" s="389"/>
      <c r="TOO61" s="390"/>
      <c r="TOP61" s="391"/>
      <c r="TOQ61" s="392"/>
      <c r="TOR61" s="393"/>
      <c r="TOS61" s="394"/>
      <c r="TOT61" s="395"/>
      <c r="TOU61" s="389"/>
      <c r="TOV61" s="390"/>
      <c r="TOW61" s="391"/>
      <c r="TOX61" s="392"/>
      <c r="TOY61" s="393"/>
      <c r="TOZ61" s="394"/>
      <c r="TPA61" s="395"/>
      <c r="TPB61" s="389"/>
      <c r="TPC61" s="390"/>
      <c r="TPD61" s="391"/>
      <c r="TPE61" s="392"/>
      <c r="TPF61" s="393"/>
      <c r="TPG61" s="394"/>
      <c r="TPH61" s="395"/>
      <c r="TPI61" s="389"/>
      <c r="TPJ61" s="390"/>
      <c r="TPK61" s="391"/>
      <c r="TPL61" s="392"/>
      <c r="TPM61" s="393"/>
      <c r="TPN61" s="394"/>
      <c r="TPO61" s="395"/>
      <c r="TPP61" s="389"/>
      <c r="TPQ61" s="390"/>
      <c r="TPR61" s="391"/>
      <c r="TPS61" s="392"/>
      <c r="TPT61" s="393"/>
      <c r="TPU61" s="394"/>
      <c r="TPV61" s="395"/>
      <c r="TPW61" s="389"/>
      <c r="TPX61" s="390"/>
      <c r="TPY61" s="391"/>
      <c r="TPZ61" s="392"/>
      <c r="TQA61" s="393"/>
      <c r="TQB61" s="394"/>
      <c r="TQC61" s="395"/>
      <c r="TQD61" s="389"/>
      <c r="TQE61" s="390"/>
      <c r="TQF61" s="391"/>
      <c r="TQG61" s="392"/>
      <c r="TQH61" s="393"/>
      <c r="TQI61" s="394"/>
      <c r="TQJ61" s="395"/>
      <c r="TQK61" s="389"/>
      <c r="TQL61" s="390"/>
      <c r="TQM61" s="391"/>
      <c r="TQN61" s="392"/>
      <c r="TQO61" s="393"/>
      <c r="TQP61" s="394"/>
      <c r="TQQ61" s="395"/>
      <c r="TQR61" s="389"/>
      <c r="TQS61" s="390"/>
      <c r="TQT61" s="391"/>
      <c r="TQU61" s="392"/>
      <c r="TQV61" s="393"/>
      <c r="TQW61" s="394"/>
      <c r="TQX61" s="395"/>
      <c r="TQY61" s="389"/>
      <c r="TQZ61" s="390"/>
      <c r="TRA61" s="391"/>
      <c r="TRB61" s="392"/>
      <c r="TRC61" s="393"/>
      <c r="TRD61" s="394"/>
      <c r="TRE61" s="395"/>
      <c r="TRF61" s="389"/>
      <c r="TRG61" s="390"/>
      <c r="TRH61" s="391"/>
      <c r="TRI61" s="392"/>
      <c r="TRJ61" s="393"/>
      <c r="TRK61" s="394"/>
      <c r="TRL61" s="395"/>
      <c r="TRM61" s="389"/>
      <c r="TRN61" s="390"/>
      <c r="TRO61" s="391"/>
      <c r="TRP61" s="392"/>
      <c r="TRQ61" s="393"/>
      <c r="TRR61" s="394"/>
      <c r="TRS61" s="395"/>
      <c r="TRT61" s="389"/>
      <c r="TRU61" s="390"/>
      <c r="TRV61" s="391"/>
      <c r="TRW61" s="392"/>
      <c r="TRX61" s="393"/>
      <c r="TRY61" s="394"/>
      <c r="TRZ61" s="395"/>
      <c r="TSA61" s="389"/>
      <c r="TSB61" s="390"/>
      <c r="TSC61" s="391"/>
      <c r="TSD61" s="392"/>
      <c r="TSE61" s="393"/>
      <c r="TSF61" s="394"/>
      <c r="TSG61" s="395"/>
      <c r="TSH61" s="389"/>
      <c r="TSI61" s="390"/>
      <c r="TSJ61" s="391"/>
      <c r="TSK61" s="392"/>
      <c r="TSL61" s="393"/>
      <c r="TSM61" s="394"/>
      <c r="TSN61" s="395"/>
      <c r="TSO61" s="389"/>
      <c r="TSP61" s="390"/>
      <c r="TSQ61" s="391"/>
      <c r="TSR61" s="392"/>
      <c r="TSS61" s="393"/>
      <c r="TST61" s="394"/>
      <c r="TSU61" s="395"/>
      <c r="TSV61" s="389"/>
      <c r="TSW61" s="390"/>
      <c r="TSX61" s="391"/>
      <c r="TSY61" s="392"/>
      <c r="TSZ61" s="393"/>
      <c r="TTA61" s="394"/>
      <c r="TTB61" s="395"/>
      <c r="TTC61" s="389"/>
      <c r="TTD61" s="390"/>
      <c r="TTE61" s="391"/>
      <c r="TTF61" s="392"/>
      <c r="TTG61" s="393"/>
      <c r="TTH61" s="394"/>
      <c r="TTI61" s="395"/>
      <c r="TTJ61" s="389"/>
      <c r="TTK61" s="390"/>
      <c r="TTL61" s="391"/>
      <c r="TTM61" s="392"/>
      <c r="TTN61" s="393"/>
      <c r="TTO61" s="394"/>
      <c r="TTP61" s="395"/>
      <c r="TTQ61" s="389"/>
      <c r="TTR61" s="390"/>
      <c r="TTS61" s="391"/>
      <c r="TTT61" s="392"/>
      <c r="TTU61" s="393"/>
      <c r="TTV61" s="394"/>
      <c r="TTW61" s="395"/>
      <c r="TTX61" s="389"/>
      <c r="TTY61" s="390"/>
      <c r="TTZ61" s="391"/>
      <c r="TUA61" s="392"/>
      <c r="TUB61" s="393"/>
      <c r="TUC61" s="394"/>
      <c r="TUD61" s="395"/>
      <c r="TUE61" s="389"/>
      <c r="TUF61" s="390"/>
      <c r="TUG61" s="391"/>
      <c r="TUH61" s="392"/>
      <c r="TUI61" s="393"/>
      <c r="TUJ61" s="394"/>
      <c r="TUK61" s="395"/>
      <c r="TUL61" s="389"/>
      <c r="TUM61" s="390"/>
      <c r="TUN61" s="391"/>
      <c r="TUO61" s="392"/>
      <c r="TUP61" s="393"/>
      <c r="TUQ61" s="394"/>
      <c r="TUR61" s="395"/>
      <c r="TUS61" s="389"/>
      <c r="TUT61" s="390"/>
      <c r="TUU61" s="391"/>
      <c r="TUV61" s="392"/>
      <c r="TUW61" s="393"/>
      <c r="TUX61" s="394"/>
      <c r="TUY61" s="395"/>
      <c r="TUZ61" s="389"/>
      <c r="TVA61" s="390"/>
      <c r="TVB61" s="391"/>
      <c r="TVC61" s="392"/>
      <c r="TVD61" s="393"/>
      <c r="TVE61" s="394"/>
      <c r="TVF61" s="395"/>
      <c r="TVG61" s="389"/>
      <c r="TVH61" s="390"/>
      <c r="TVI61" s="391"/>
      <c r="TVJ61" s="392"/>
      <c r="TVK61" s="393"/>
      <c r="TVL61" s="394"/>
      <c r="TVM61" s="395"/>
      <c r="TVN61" s="389"/>
      <c r="TVO61" s="390"/>
      <c r="TVP61" s="391"/>
      <c r="TVQ61" s="392"/>
      <c r="TVR61" s="393"/>
      <c r="TVS61" s="394"/>
      <c r="TVT61" s="395"/>
      <c r="TVU61" s="389"/>
      <c r="TVV61" s="390"/>
      <c r="TVW61" s="391"/>
      <c r="TVX61" s="392"/>
      <c r="TVY61" s="393"/>
      <c r="TVZ61" s="394"/>
      <c r="TWA61" s="395"/>
      <c r="TWB61" s="389"/>
      <c r="TWC61" s="390"/>
      <c r="TWD61" s="391"/>
      <c r="TWE61" s="392"/>
      <c r="TWF61" s="393"/>
      <c r="TWG61" s="394"/>
      <c r="TWH61" s="395"/>
      <c r="TWI61" s="389"/>
      <c r="TWJ61" s="390"/>
      <c r="TWK61" s="391"/>
      <c r="TWL61" s="392"/>
      <c r="TWM61" s="393"/>
      <c r="TWN61" s="394"/>
      <c r="TWO61" s="395"/>
      <c r="TWP61" s="389"/>
      <c r="TWQ61" s="390"/>
      <c r="TWR61" s="391"/>
      <c r="TWS61" s="392"/>
      <c r="TWT61" s="393"/>
      <c r="TWU61" s="394"/>
      <c r="TWV61" s="395"/>
      <c r="TWW61" s="389"/>
      <c r="TWX61" s="390"/>
      <c r="TWY61" s="391"/>
      <c r="TWZ61" s="392"/>
      <c r="TXA61" s="393"/>
      <c r="TXB61" s="394"/>
      <c r="TXC61" s="395"/>
      <c r="TXD61" s="389"/>
      <c r="TXE61" s="390"/>
      <c r="TXF61" s="391"/>
      <c r="TXG61" s="392"/>
      <c r="TXH61" s="393"/>
      <c r="TXI61" s="394"/>
      <c r="TXJ61" s="395"/>
      <c r="TXK61" s="389"/>
      <c r="TXL61" s="390"/>
      <c r="TXM61" s="391"/>
      <c r="TXN61" s="392"/>
      <c r="TXO61" s="393"/>
      <c r="TXP61" s="394"/>
      <c r="TXQ61" s="395"/>
      <c r="TXR61" s="389"/>
      <c r="TXS61" s="390"/>
      <c r="TXT61" s="391"/>
      <c r="TXU61" s="392"/>
      <c r="TXV61" s="393"/>
      <c r="TXW61" s="394"/>
      <c r="TXX61" s="395"/>
      <c r="TXY61" s="389"/>
      <c r="TXZ61" s="390"/>
      <c r="TYA61" s="391"/>
      <c r="TYB61" s="392"/>
      <c r="TYC61" s="393"/>
      <c r="TYD61" s="394"/>
      <c r="TYE61" s="395"/>
      <c r="TYF61" s="389"/>
      <c r="TYG61" s="390"/>
      <c r="TYH61" s="391"/>
      <c r="TYI61" s="392"/>
      <c r="TYJ61" s="393"/>
      <c r="TYK61" s="394"/>
      <c r="TYL61" s="395"/>
      <c r="TYM61" s="389"/>
      <c r="TYN61" s="390"/>
      <c r="TYO61" s="391"/>
      <c r="TYP61" s="392"/>
      <c r="TYQ61" s="393"/>
      <c r="TYR61" s="394"/>
      <c r="TYS61" s="395"/>
      <c r="TYT61" s="389"/>
      <c r="TYU61" s="390"/>
      <c r="TYV61" s="391"/>
      <c r="TYW61" s="392"/>
      <c r="TYX61" s="393"/>
      <c r="TYY61" s="394"/>
      <c r="TYZ61" s="395"/>
      <c r="TZA61" s="389"/>
      <c r="TZB61" s="390"/>
      <c r="TZC61" s="391"/>
      <c r="TZD61" s="392"/>
      <c r="TZE61" s="393"/>
      <c r="TZF61" s="394"/>
      <c r="TZG61" s="395"/>
      <c r="TZH61" s="389"/>
      <c r="TZI61" s="390"/>
      <c r="TZJ61" s="391"/>
      <c r="TZK61" s="392"/>
      <c r="TZL61" s="393"/>
      <c r="TZM61" s="394"/>
      <c r="TZN61" s="395"/>
      <c r="TZO61" s="389"/>
      <c r="TZP61" s="390"/>
      <c r="TZQ61" s="391"/>
      <c r="TZR61" s="392"/>
      <c r="TZS61" s="393"/>
      <c r="TZT61" s="394"/>
      <c r="TZU61" s="395"/>
      <c r="TZV61" s="389"/>
      <c r="TZW61" s="390"/>
      <c r="TZX61" s="391"/>
      <c r="TZY61" s="392"/>
      <c r="TZZ61" s="393"/>
      <c r="UAA61" s="394"/>
      <c r="UAB61" s="395"/>
      <c r="UAC61" s="389"/>
      <c r="UAD61" s="390"/>
      <c r="UAE61" s="391"/>
      <c r="UAF61" s="392"/>
      <c r="UAG61" s="393"/>
      <c r="UAH61" s="394"/>
      <c r="UAI61" s="395"/>
      <c r="UAJ61" s="389"/>
      <c r="UAK61" s="390"/>
      <c r="UAL61" s="391"/>
      <c r="UAM61" s="392"/>
      <c r="UAN61" s="393"/>
      <c r="UAO61" s="394"/>
      <c r="UAP61" s="395"/>
      <c r="UAQ61" s="389"/>
      <c r="UAR61" s="390"/>
      <c r="UAS61" s="391"/>
      <c r="UAT61" s="392"/>
      <c r="UAU61" s="393"/>
      <c r="UAV61" s="394"/>
      <c r="UAW61" s="395"/>
      <c r="UAX61" s="389"/>
      <c r="UAY61" s="390"/>
      <c r="UAZ61" s="391"/>
      <c r="UBA61" s="392"/>
      <c r="UBB61" s="393"/>
      <c r="UBC61" s="394"/>
      <c r="UBD61" s="395"/>
      <c r="UBE61" s="389"/>
      <c r="UBF61" s="390"/>
      <c r="UBG61" s="391"/>
      <c r="UBH61" s="392"/>
      <c r="UBI61" s="393"/>
      <c r="UBJ61" s="394"/>
      <c r="UBK61" s="395"/>
      <c r="UBL61" s="389"/>
      <c r="UBM61" s="390"/>
      <c r="UBN61" s="391"/>
      <c r="UBO61" s="392"/>
      <c r="UBP61" s="393"/>
      <c r="UBQ61" s="394"/>
      <c r="UBR61" s="395"/>
      <c r="UBS61" s="389"/>
      <c r="UBT61" s="390"/>
      <c r="UBU61" s="391"/>
      <c r="UBV61" s="392"/>
      <c r="UBW61" s="393"/>
      <c r="UBX61" s="394"/>
      <c r="UBY61" s="395"/>
      <c r="UBZ61" s="389"/>
      <c r="UCA61" s="390"/>
      <c r="UCB61" s="391"/>
      <c r="UCC61" s="392"/>
      <c r="UCD61" s="393"/>
      <c r="UCE61" s="394"/>
      <c r="UCF61" s="395"/>
      <c r="UCG61" s="389"/>
      <c r="UCH61" s="390"/>
      <c r="UCI61" s="391"/>
      <c r="UCJ61" s="392"/>
      <c r="UCK61" s="393"/>
      <c r="UCL61" s="394"/>
      <c r="UCM61" s="395"/>
      <c r="UCN61" s="389"/>
      <c r="UCO61" s="390"/>
      <c r="UCP61" s="391"/>
      <c r="UCQ61" s="392"/>
      <c r="UCR61" s="393"/>
      <c r="UCS61" s="394"/>
      <c r="UCT61" s="395"/>
      <c r="UCU61" s="389"/>
      <c r="UCV61" s="390"/>
      <c r="UCW61" s="391"/>
      <c r="UCX61" s="392"/>
      <c r="UCY61" s="393"/>
      <c r="UCZ61" s="394"/>
      <c r="UDA61" s="395"/>
      <c r="UDB61" s="389"/>
      <c r="UDC61" s="390"/>
      <c r="UDD61" s="391"/>
      <c r="UDE61" s="392"/>
      <c r="UDF61" s="393"/>
      <c r="UDG61" s="394"/>
      <c r="UDH61" s="395"/>
      <c r="UDI61" s="389"/>
      <c r="UDJ61" s="390"/>
      <c r="UDK61" s="391"/>
      <c r="UDL61" s="392"/>
      <c r="UDM61" s="393"/>
      <c r="UDN61" s="394"/>
      <c r="UDO61" s="395"/>
      <c r="UDP61" s="389"/>
      <c r="UDQ61" s="390"/>
      <c r="UDR61" s="391"/>
      <c r="UDS61" s="392"/>
      <c r="UDT61" s="393"/>
      <c r="UDU61" s="394"/>
      <c r="UDV61" s="395"/>
      <c r="UDW61" s="389"/>
      <c r="UDX61" s="390"/>
      <c r="UDY61" s="391"/>
      <c r="UDZ61" s="392"/>
      <c r="UEA61" s="393"/>
      <c r="UEB61" s="394"/>
      <c r="UEC61" s="395"/>
      <c r="UED61" s="389"/>
      <c r="UEE61" s="390"/>
      <c r="UEF61" s="391"/>
      <c r="UEG61" s="392"/>
      <c r="UEH61" s="393"/>
      <c r="UEI61" s="394"/>
      <c r="UEJ61" s="395"/>
      <c r="UEK61" s="389"/>
      <c r="UEL61" s="390"/>
      <c r="UEM61" s="391"/>
      <c r="UEN61" s="392"/>
      <c r="UEO61" s="393"/>
      <c r="UEP61" s="394"/>
      <c r="UEQ61" s="395"/>
      <c r="UER61" s="389"/>
      <c r="UES61" s="390"/>
      <c r="UET61" s="391"/>
      <c r="UEU61" s="392"/>
      <c r="UEV61" s="393"/>
      <c r="UEW61" s="394"/>
      <c r="UEX61" s="395"/>
      <c r="UEY61" s="389"/>
      <c r="UEZ61" s="390"/>
      <c r="UFA61" s="391"/>
      <c r="UFB61" s="392"/>
      <c r="UFC61" s="393"/>
      <c r="UFD61" s="394"/>
      <c r="UFE61" s="395"/>
      <c r="UFF61" s="389"/>
      <c r="UFG61" s="390"/>
      <c r="UFH61" s="391"/>
      <c r="UFI61" s="392"/>
      <c r="UFJ61" s="393"/>
      <c r="UFK61" s="394"/>
      <c r="UFL61" s="395"/>
      <c r="UFM61" s="389"/>
      <c r="UFN61" s="390"/>
      <c r="UFO61" s="391"/>
      <c r="UFP61" s="392"/>
      <c r="UFQ61" s="393"/>
      <c r="UFR61" s="394"/>
      <c r="UFS61" s="395"/>
      <c r="UFT61" s="389"/>
      <c r="UFU61" s="390"/>
      <c r="UFV61" s="391"/>
      <c r="UFW61" s="392"/>
      <c r="UFX61" s="393"/>
      <c r="UFY61" s="394"/>
      <c r="UFZ61" s="395"/>
      <c r="UGA61" s="389"/>
      <c r="UGB61" s="390"/>
      <c r="UGC61" s="391"/>
      <c r="UGD61" s="392"/>
      <c r="UGE61" s="393"/>
      <c r="UGF61" s="394"/>
      <c r="UGG61" s="395"/>
      <c r="UGH61" s="389"/>
      <c r="UGI61" s="390"/>
      <c r="UGJ61" s="391"/>
      <c r="UGK61" s="392"/>
      <c r="UGL61" s="393"/>
      <c r="UGM61" s="394"/>
      <c r="UGN61" s="395"/>
      <c r="UGO61" s="389"/>
      <c r="UGP61" s="390"/>
      <c r="UGQ61" s="391"/>
      <c r="UGR61" s="392"/>
      <c r="UGS61" s="393"/>
      <c r="UGT61" s="394"/>
      <c r="UGU61" s="395"/>
      <c r="UGV61" s="389"/>
      <c r="UGW61" s="390"/>
      <c r="UGX61" s="391"/>
      <c r="UGY61" s="392"/>
      <c r="UGZ61" s="393"/>
      <c r="UHA61" s="394"/>
      <c r="UHB61" s="395"/>
      <c r="UHC61" s="389"/>
      <c r="UHD61" s="390"/>
      <c r="UHE61" s="391"/>
      <c r="UHF61" s="392"/>
      <c r="UHG61" s="393"/>
      <c r="UHH61" s="394"/>
      <c r="UHI61" s="395"/>
      <c r="UHJ61" s="389"/>
      <c r="UHK61" s="390"/>
      <c r="UHL61" s="391"/>
      <c r="UHM61" s="392"/>
      <c r="UHN61" s="393"/>
      <c r="UHO61" s="394"/>
      <c r="UHP61" s="395"/>
      <c r="UHQ61" s="389"/>
      <c r="UHR61" s="390"/>
      <c r="UHS61" s="391"/>
      <c r="UHT61" s="392"/>
      <c r="UHU61" s="393"/>
      <c r="UHV61" s="394"/>
      <c r="UHW61" s="395"/>
      <c r="UHX61" s="389"/>
      <c r="UHY61" s="390"/>
      <c r="UHZ61" s="391"/>
      <c r="UIA61" s="392"/>
      <c r="UIB61" s="393"/>
      <c r="UIC61" s="394"/>
      <c r="UID61" s="395"/>
      <c r="UIE61" s="389"/>
      <c r="UIF61" s="390"/>
      <c r="UIG61" s="391"/>
      <c r="UIH61" s="392"/>
      <c r="UII61" s="393"/>
      <c r="UIJ61" s="394"/>
      <c r="UIK61" s="395"/>
      <c r="UIL61" s="389"/>
      <c r="UIM61" s="390"/>
      <c r="UIN61" s="391"/>
      <c r="UIO61" s="392"/>
      <c r="UIP61" s="393"/>
      <c r="UIQ61" s="394"/>
      <c r="UIR61" s="395"/>
      <c r="UIS61" s="389"/>
      <c r="UIT61" s="390"/>
      <c r="UIU61" s="391"/>
      <c r="UIV61" s="392"/>
      <c r="UIW61" s="393"/>
      <c r="UIX61" s="394"/>
      <c r="UIY61" s="395"/>
      <c r="UIZ61" s="389"/>
      <c r="UJA61" s="390"/>
      <c r="UJB61" s="391"/>
      <c r="UJC61" s="392"/>
      <c r="UJD61" s="393"/>
      <c r="UJE61" s="394"/>
      <c r="UJF61" s="395"/>
      <c r="UJG61" s="389"/>
      <c r="UJH61" s="390"/>
      <c r="UJI61" s="391"/>
      <c r="UJJ61" s="392"/>
      <c r="UJK61" s="393"/>
      <c r="UJL61" s="394"/>
      <c r="UJM61" s="395"/>
      <c r="UJN61" s="389"/>
      <c r="UJO61" s="390"/>
      <c r="UJP61" s="391"/>
      <c r="UJQ61" s="392"/>
      <c r="UJR61" s="393"/>
      <c r="UJS61" s="394"/>
      <c r="UJT61" s="395"/>
      <c r="UJU61" s="389"/>
      <c r="UJV61" s="390"/>
      <c r="UJW61" s="391"/>
      <c r="UJX61" s="392"/>
      <c r="UJY61" s="393"/>
      <c r="UJZ61" s="394"/>
      <c r="UKA61" s="395"/>
      <c r="UKB61" s="389"/>
      <c r="UKC61" s="390"/>
      <c r="UKD61" s="391"/>
      <c r="UKE61" s="392"/>
      <c r="UKF61" s="393"/>
      <c r="UKG61" s="394"/>
      <c r="UKH61" s="395"/>
      <c r="UKI61" s="389"/>
      <c r="UKJ61" s="390"/>
      <c r="UKK61" s="391"/>
      <c r="UKL61" s="392"/>
      <c r="UKM61" s="393"/>
      <c r="UKN61" s="394"/>
      <c r="UKO61" s="395"/>
      <c r="UKP61" s="389"/>
      <c r="UKQ61" s="390"/>
      <c r="UKR61" s="391"/>
      <c r="UKS61" s="392"/>
      <c r="UKT61" s="393"/>
      <c r="UKU61" s="394"/>
      <c r="UKV61" s="395"/>
      <c r="UKW61" s="389"/>
      <c r="UKX61" s="390"/>
      <c r="UKY61" s="391"/>
      <c r="UKZ61" s="392"/>
      <c r="ULA61" s="393"/>
      <c r="ULB61" s="394"/>
      <c r="ULC61" s="395"/>
      <c r="ULD61" s="389"/>
      <c r="ULE61" s="390"/>
      <c r="ULF61" s="391"/>
      <c r="ULG61" s="392"/>
      <c r="ULH61" s="393"/>
      <c r="ULI61" s="394"/>
      <c r="ULJ61" s="395"/>
      <c r="ULK61" s="389"/>
      <c r="ULL61" s="390"/>
      <c r="ULM61" s="391"/>
      <c r="ULN61" s="392"/>
      <c r="ULO61" s="393"/>
      <c r="ULP61" s="394"/>
      <c r="ULQ61" s="395"/>
      <c r="ULR61" s="389"/>
      <c r="ULS61" s="390"/>
      <c r="ULT61" s="391"/>
      <c r="ULU61" s="392"/>
      <c r="ULV61" s="393"/>
      <c r="ULW61" s="394"/>
      <c r="ULX61" s="395"/>
      <c r="ULY61" s="389"/>
      <c r="ULZ61" s="390"/>
      <c r="UMA61" s="391"/>
      <c r="UMB61" s="392"/>
      <c r="UMC61" s="393"/>
      <c r="UMD61" s="394"/>
      <c r="UME61" s="395"/>
      <c r="UMF61" s="389"/>
      <c r="UMG61" s="390"/>
      <c r="UMH61" s="391"/>
      <c r="UMI61" s="392"/>
      <c r="UMJ61" s="393"/>
      <c r="UMK61" s="394"/>
      <c r="UML61" s="395"/>
      <c r="UMM61" s="389"/>
      <c r="UMN61" s="390"/>
      <c r="UMO61" s="391"/>
      <c r="UMP61" s="392"/>
      <c r="UMQ61" s="393"/>
      <c r="UMR61" s="394"/>
      <c r="UMS61" s="395"/>
      <c r="UMT61" s="389"/>
      <c r="UMU61" s="390"/>
      <c r="UMV61" s="391"/>
      <c r="UMW61" s="392"/>
      <c r="UMX61" s="393"/>
      <c r="UMY61" s="394"/>
      <c r="UMZ61" s="395"/>
      <c r="UNA61" s="389"/>
      <c r="UNB61" s="390"/>
      <c r="UNC61" s="391"/>
      <c r="UND61" s="392"/>
      <c r="UNE61" s="393"/>
      <c r="UNF61" s="394"/>
      <c r="UNG61" s="395"/>
      <c r="UNH61" s="389"/>
      <c r="UNI61" s="390"/>
      <c r="UNJ61" s="391"/>
      <c r="UNK61" s="392"/>
      <c r="UNL61" s="393"/>
      <c r="UNM61" s="394"/>
      <c r="UNN61" s="395"/>
      <c r="UNO61" s="389"/>
      <c r="UNP61" s="390"/>
      <c r="UNQ61" s="391"/>
      <c r="UNR61" s="392"/>
      <c r="UNS61" s="393"/>
      <c r="UNT61" s="394"/>
      <c r="UNU61" s="395"/>
      <c r="UNV61" s="389"/>
      <c r="UNW61" s="390"/>
      <c r="UNX61" s="391"/>
      <c r="UNY61" s="392"/>
      <c r="UNZ61" s="393"/>
      <c r="UOA61" s="394"/>
      <c r="UOB61" s="395"/>
      <c r="UOC61" s="389"/>
      <c r="UOD61" s="390"/>
      <c r="UOE61" s="391"/>
      <c r="UOF61" s="392"/>
      <c r="UOG61" s="393"/>
      <c r="UOH61" s="394"/>
      <c r="UOI61" s="395"/>
      <c r="UOJ61" s="389"/>
      <c r="UOK61" s="390"/>
      <c r="UOL61" s="391"/>
      <c r="UOM61" s="392"/>
      <c r="UON61" s="393"/>
      <c r="UOO61" s="394"/>
      <c r="UOP61" s="395"/>
      <c r="UOQ61" s="389"/>
      <c r="UOR61" s="390"/>
      <c r="UOS61" s="391"/>
      <c r="UOT61" s="392"/>
      <c r="UOU61" s="393"/>
      <c r="UOV61" s="394"/>
      <c r="UOW61" s="395"/>
      <c r="UOX61" s="389"/>
      <c r="UOY61" s="390"/>
      <c r="UOZ61" s="391"/>
      <c r="UPA61" s="392"/>
      <c r="UPB61" s="393"/>
      <c r="UPC61" s="394"/>
      <c r="UPD61" s="395"/>
      <c r="UPE61" s="389"/>
      <c r="UPF61" s="390"/>
      <c r="UPG61" s="391"/>
      <c r="UPH61" s="392"/>
      <c r="UPI61" s="393"/>
      <c r="UPJ61" s="394"/>
      <c r="UPK61" s="395"/>
      <c r="UPL61" s="389"/>
      <c r="UPM61" s="390"/>
      <c r="UPN61" s="391"/>
      <c r="UPO61" s="392"/>
      <c r="UPP61" s="393"/>
      <c r="UPQ61" s="394"/>
      <c r="UPR61" s="395"/>
      <c r="UPS61" s="389"/>
      <c r="UPT61" s="390"/>
      <c r="UPU61" s="391"/>
      <c r="UPV61" s="392"/>
      <c r="UPW61" s="393"/>
      <c r="UPX61" s="394"/>
      <c r="UPY61" s="395"/>
      <c r="UPZ61" s="389"/>
      <c r="UQA61" s="390"/>
      <c r="UQB61" s="391"/>
      <c r="UQC61" s="392"/>
      <c r="UQD61" s="393"/>
      <c r="UQE61" s="394"/>
      <c r="UQF61" s="395"/>
      <c r="UQG61" s="389"/>
      <c r="UQH61" s="390"/>
      <c r="UQI61" s="391"/>
      <c r="UQJ61" s="392"/>
      <c r="UQK61" s="393"/>
      <c r="UQL61" s="394"/>
      <c r="UQM61" s="395"/>
      <c r="UQN61" s="389"/>
      <c r="UQO61" s="390"/>
      <c r="UQP61" s="391"/>
      <c r="UQQ61" s="392"/>
      <c r="UQR61" s="393"/>
      <c r="UQS61" s="394"/>
      <c r="UQT61" s="395"/>
      <c r="UQU61" s="389"/>
      <c r="UQV61" s="390"/>
      <c r="UQW61" s="391"/>
      <c r="UQX61" s="392"/>
      <c r="UQY61" s="393"/>
      <c r="UQZ61" s="394"/>
      <c r="URA61" s="395"/>
      <c r="URB61" s="389"/>
      <c r="URC61" s="390"/>
      <c r="URD61" s="391"/>
      <c r="URE61" s="392"/>
      <c r="URF61" s="393"/>
      <c r="URG61" s="394"/>
      <c r="URH61" s="395"/>
      <c r="URI61" s="389"/>
      <c r="URJ61" s="390"/>
      <c r="URK61" s="391"/>
      <c r="URL61" s="392"/>
      <c r="URM61" s="393"/>
      <c r="URN61" s="394"/>
      <c r="URO61" s="395"/>
      <c r="URP61" s="389"/>
      <c r="URQ61" s="390"/>
      <c r="URR61" s="391"/>
      <c r="URS61" s="392"/>
      <c r="URT61" s="393"/>
      <c r="URU61" s="394"/>
      <c r="URV61" s="395"/>
      <c r="URW61" s="389"/>
      <c r="URX61" s="390"/>
      <c r="URY61" s="391"/>
      <c r="URZ61" s="392"/>
      <c r="USA61" s="393"/>
      <c r="USB61" s="394"/>
      <c r="USC61" s="395"/>
      <c r="USD61" s="389"/>
      <c r="USE61" s="390"/>
      <c r="USF61" s="391"/>
      <c r="USG61" s="392"/>
      <c r="USH61" s="393"/>
      <c r="USI61" s="394"/>
      <c r="USJ61" s="395"/>
      <c r="USK61" s="389"/>
      <c r="USL61" s="390"/>
      <c r="USM61" s="391"/>
      <c r="USN61" s="392"/>
      <c r="USO61" s="393"/>
      <c r="USP61" s="394"/>
      <c r="USQ61" s="395"/>
      <c r="USR61" s="389"/>
      <c r="USS61" s="390"/>
      <c r="UST61" s="391"/>
      <c r="USU61" s="392"/>
      <c r="USV61" s="393"/>
      <c r="USW61" s="394"/>
      <c r="USX61" s="395"/>
      <c r="USY61" s="389"/>
      <c r="USZ61" s="390"/>
      <c r="UTA61" s="391"/>
      <c r="UTB61" s="392"/>
      <c r="UTC61" s="393"/>
      <c r="UTD61" s="394"/>
      <c r="UTE61" s="395"/>
      <c r="UTF61" s="389"/>
      <c r="UTG61" s="390"/>
      <c r="UTH61" s="391"/>
      <c r="UTI61" s="392"/>
      <c r="UTJ61" s="393"/>
      <c r="UTK61" s="394"/>
      <c r="UTL61" s="395"/>
      <c r="UTM61" s="389"/>
      <c r="UTN61" s="390"/>
      <c r="UTO61" s="391"/>
      <c r="UTP61" s="392"/>
      <c r="UTQ61" s="393"/>
      <c r="UTR61" s="394"/>
      <c r="UTS61" s="395"/>
      <c r="UTT61" s="389"/>
      <c r="UTU61" s="390"/>
      <c r="UTV61" s="391"/>
      <c r="UTW61" s="392"/>
      <c r="UTX61" s="393"/>
      <c r="UTY61" s="394"/>
      <c r="UTZ61" s="395"/>
      <c r="UUA61" s="389"/>
      <c r="UUB61" s="390"/>
      <c r="UUC61" s="391"/>
      <c r="UUD61" s="392"/>
      <c r="UUE61" s="393"/>
      <c r="UUF61" s="394"/>
      <c r="UUG61" s="395"/>
      <c r="UUH61" s="389"/>
      <c r="UUI61" s="390"/>
      <c r="UUJ61" s="391"/>
      <c r="UUK61" s="392"/>
      <c r="UUL61" s="393"/>
      <c r="UUM61" s="394"/>
      <c r="UUN61" s="395"/>
      <c r="UUO61" s="389"/>
      <c r="UUP61" s="390"/>
      <c r="UUQ61" s="391"/>
      <c r="UUR61" s="392"/>
      <c r="UUS61" s="393"/>
      <c r="UUT61" s="394"/>
      <c r="UUU61" s="395"/>
      <c r="UUV61" s="389"/>
      <c r="UUW61" s="390"/>
      <c r="UUX61" s="391"/>
      <c r="UUY61" s="392"/>
      <c r="UUZ61" s="393"/>
      <c r="UVA61" s="394"/>
      <c r="UVB61" s="395"/>
      <c r="UVC61" s="389"/>
      <c r="UVD61" s="390"/>
      <c r="UVE61" s="391"/>
      <c r="UVF61" s="392"/>
      <c r="UVG61" s="393"/>
      <c r="UVH61" s="394"/>
      <c r="UVI61" s="395"/>
      <c r="UVJ61" s="389"/>
      <c r="UVK61" s="390"/>
      <c r="UVL61" s="391"/>
      <c r="UVM61" s="392"/>
      <c r="UVN61" s="393"/>
      <c r="UVO61" s="394"/>
      <c r="UVP61" s="395"/>
      <c r="UVQ61" s="389"/>
      <c r="UVR61" s="390"/>
      <c r="UVS61" s="391"/>
      <c r="UVT61" s="392"/>
      <c r="UVU61" s="393"/>
      <c r="UVV61" s="394"/>
      <c r="UVW61" s="395"/>
      <c r="UVX61" s="389"/>
      <c r="UVY61" s="390"/>
      <c r="UVZ61" s="391"/>
      <c r="UWA61" s="392"/>
      <c r="UWB61" s="393"/>
      <c r="UWC61" s="394"/>
      <c r="UWD61" s="395"/>
      <c r="UWE61" s="389"/>
      <c r="UWF61" s="390"/>
      <c r="UWG61" s="391"/>
      <c r="UWH61" s="392"/>
      <c r="UWI61" s="393"/>
      <c r="UWJ61" s="394"/>
      <c r="UWK61" s="395"/>
      <c r="UWL61" s="389"/>
      <c r="UWM61" s="390"/>
      <c r="UWN61" s="391"/>
      <c r="UWO61" s="392"/>
      <c r="UWP61" s="393"/>
      <c r="UWQ61" s="394"/>
      <c r="UWR61" s="395"/>
      <c r="UWS61" s="389"/>
      <c r="UWT61" s="390"/>
      <c r="UWU61" s="391"/>
      <c r="UWV61" s="392"/>
      <c r="UWW61" s="393"/>
      <c r="UWX61" s="394"/>
      <c r="UWY61" s="395"/>
      <c r="UWZ61" s="389"/>
      <c r="UXA61" s="390"/>
      <c r="UXB61" s="391"/>
      <c r="UXC61" s="392"/>
      <c r="UXD61" s="393"/>
      <c r="UXE61" s="394"/>
      <c r="UXF61" s="395"/>
      <c r="UXG61" s="389"/>
      <c r="UXH61" s="390"/>
      <c r="UXI61" s="391"/>
      <c r="UXJ61" s="392"/>
      <c r="UXK61" s="393"/>
      <c r="UXL61" s="394"/>
      <c r="UXM61" s="395"/>
      <c r="UXN61" s="389"/>
      <c r="UXO61" s="390"/>
      <c r="UXP61" s="391"/>
      <c r="UXQ61" s="392"/>
      <c r="UXR61" s="393"/>
      <c r="UXS61" s="394"/>
      <c r="UXT61" s="395"/>
      <c r="UXU61" s="389"/>
      <c r="UXV61" s="390"/>
      <c r="UXW61" s="391"/>
      <c r="UXX61" s="392"/>
      <c r="UXY61" s="393"/>
      <c r="UXZ61" s="394"/>
      <c r="UYA61" s="395"/>
      <c r="UYB61" s="389"/>
      <c r="UYC61" s="390"/>
      <c r="UYD61" s="391"/>
      <c r="UYE61" s="392"/>
      <c r="UYF61" s="393"/>
      <c r="UYG61" s="394"/>
      <c r="UYH61" s="395"/>
      <c r="UYI61" s="389"/>
      <c r="UYJ61" s="390"/>
      <c r="UYK61" s="391"/>
      <c r="UYL61" s="392"/>
      <c r="UYM61" s="393"/>
      <c r="UYN61" s="394"/>
      <c r="UYO61" s="395"/>
      <c r="UYP61" s="389"/>
      <c r="UYQ61" s="390"/>
      <c r="UYR61" s="391"/>
      <c r="UYS61" s="392"/>
      <c r="UYT61" s="393"/>
      <c r="UYU61" s="394"/>
      <c r="UYV61" s="395"/>
      <c r="UYW61" s="389"/>
      <c r="UYX61" s="390"/>
      <c r="UYY61" s="391"/>
      <c r="UYZ61" s="392"/>
      <c r="UZA61" s="393"/>
      <c r="UZB61" s="394"/>
      <c r="UZC61" s="395"/>
      <c r="UZD61" s="389"/>
      <c r="UZE61" s="390"/>
      <c r="UZF61" s="391"/>
      <c r="UZG61" s="392"/>
      <c r="UZH61" s="393"/>
      <c r="UZI61" s="394"/>
      <c r="UZJ61" s="395"/>
      <c r="UZK61" s="389"/>
      <c r="UZL61" s="390"/>
      <c r="UZM61" s="391"/>
      <c r="UZN61" s="392"/>
      <c r="UZO61" s="393"/>
      <c r="UZP61" s="394"/>
      <c r="UZQ61" s="395"/>
      <c r="UZR61" s="389"/>
      <c r="UZS61" s="390"/>
      <c r="UZT61" s="391"/>
      <c r="UZU61" s="392"/>
      <c r="UZV61" s="393"/>
      <c r="UZW61" s="394"/>
      <c r="UZX61" s="395"/>
      <c r="UZY61" s="389"/>
      <c r="UZZ61" s="390"/>
      <c r="VAA61" s="391"/>
      <c r="VAB61" s="392"/>
      <c r="VAC61" s="393"/>
      <c r="VAD61" s="394"/>
      <c r="VAE61" s="395"/>
      <c r="VAF61" s="389"/>
      <c r="VAG61" s="390"/>
      <c r="VAH61" s="391"/>
      <c r="VAI61" s="392"/>
      <c r="VAJ61" s="393"/>
      <c r="VAK61" s="394"/>
      <c r="VAL61" s="395"/>
      <c r="VAM61" s="389"/>
      <c r="VAN61" s="390"/>
      <c r="VAO61" s="391"/>
      <c r="VAP61" s="392"/>
      <c r="VAQ61" s="393"/>
      <c r="VAR61" s="394"/>
      <c r="VAS61" s="395"/>
      <c r="VAT61" s="389"/>
      <c r="VAU61" s="390"/>
      <c r="VAV61" s="391"/>
      <c r="VAW61" s="392"/>
      <c r="VAX61" s="393"/>
      <c r="VAY61" s="394"/>
      <c r="VAZ61" s="395"/>
      <c r="VBA61" s="389"/>
      <c r="VBB61" s="390"/>
      <c r="VBC61" s="391"/>
      <c r="VBD61" s="392"/>
      <c r="VBE61" s="393"/>
      <c r="VBF61" s="394"/>
      <c r="VBG61" s="395"/>
      <c r="VBH61" s="389"/>
      <c r="VBI61" s="390"/>
      <c r="VBJ61" s="391"/>
      <c r="VBK61" s="392"/>
      <c r="VBL61" s="393"/>
      <c r="VBM61" s="394"/>
      <c r="VBN61" s="395"/>
      <c r="VBO61" s="389"/>
      <c r="VBP61" s="390"/>
      <c r="VBQ61" s="391"/>
      <c r="VBR61" s="392"/>
      <c r="VBS61" s="393"/>
      <c r="VBT61" s="394"/>
      <c r="VBU61" s="395"/>
      <c r="VBV61" s="389"/>
      <c r="VBW61" s="390"/>
      <c r="VBX61" s="391"/>
      <c r="VBY61" s="392"/>
      <c r="VBZ61" s="393"/>
      <c r="VCA61" s="394"/>
      <c r="VCB61" s="395"/>
      <c r="VCC61" s="389"/>
      <c r="VCD61" s="390"/>
      <c r="VCE61" s="391"/>
      <c r="VCF61" s="392"/>
      <c r="VCG61" s="393"/>
      <c r="VCH61" s="394"/>
      <c r="VCI61" s="395"/>
      <c r="VCJ61" s="389"/>
      <c r="VCK61" s="390"/>
      <c r="VCL61" s="391"/>
      <c r="VCM61" s="392"/>
      <c r="VCN61" s="393"/>
      <c r="VCO61" s="394"/>
      <c r="VCP61" s="395"/>
      <c r="VCQ61" s="389"/>
      <c r="VCR61" s="390"/>
      <c r="VCS61" s="391"/>
      <c r="VCT61" s="392"/>
      <c r="VCU61" s="393"/>
      <c r="VCV61" s="394"/>
      <c r="VCW61" s="395"/>
      <c r="VCX61" s="389"/>
      <c r="VCY61" s="390"/>
      <c r="VCZ61" s="391"/>
      <c r="VDA61" s="392"/>
      <c r="VDB61" s="393"/>
      <c r="VDC61" s="394"/>
      <c r="VDD61" s="395"/>
      <c r="VDE61" s="389"/>
      <c r="VDF61" s="390"/>
      <c r="VDG61" s="391"/>
      <c r="VDH61" s="392"/>
      <c r="VDI61" s="393"/>
      <c r="VDJ61" s="394"/>
      <c r="VDK61" s="395"/>
      <c r="VDL61" s="389"/>
      <c r="VDM61" s="390"/>
      <c r="VDN61" s="391"/>
      <c r="VDO61" s="392"/>
      <c r="VDP61" s="393"/>
      <c r="VDQ61" s="394"/>
      <c r="VDR61" s="395"/>
      <c r="VDS61" s="389"/>
      <c r="VDT61" s="390"/>
      <c r="VDU61" s="391"/>
      <c r="VDV61" s="392"/>
      <c r="VDW61" s="393"/>
      <c r="VDX61" s="394"/>
      <c r="VDY61" s="395"/>
      <c r="VDZ61" s="389"/>
      <c r="VEA61" s="390"/>
      <c r="VEB61" s="391"/>
      <c r="VEC61" s="392"/>
      <c r="VED61" s="393"/>
      <c r="VEE61" s="394"/>
      <c r="VEF61" s="395"/>
      <c r="VEG61" s="389"/>
      <c r="VEH61" s="390"/>
      <c r="VEI61" s="391"/>
      <c r="VEJ61" s="392"/>
      <c r="VEK61" s="393"/>
      <c r="VEL61" s="394"/>
      <c r="VEM61" s="395"/>
      <c r="VEN61" s="389"/>
      <c r="VEO61" s="390"/>
      <c r="VEP61" s="391"/>
      <c r="VEQ61" s="392"/>
      <c r="VER61" s="393"/>
      <c r="VES61" s="394"/>
      <c r="VET61" s="395"/>
      <c r="VEU61" s="389"/>
      <c r="VEV61" s="390"/>
      <c r="VEW61" s="391"/>
      <c r="VEX61" s="392"/>
      <c r="VEY61" s="393"/>
      <c r="VEZ61" s="394"/>
      <c r="VFA61" s="395"/>
      <c r="VFB61" s="389"/>
      <c r="VFC61" s="390"/>
      <c r="VFD61" s="391"/>
      <c r="VFE61" s="392"/>
      <c r="VFF61" s="393"/>
      <c r="VFG61" s="394"/>
      <c r="VFH61" s="395"/>
      <c r="VFI61" s="389"/>
      <c r="VFJ61" s="390"/>
      <c r="VFK61" s="391"/>
      <c r="VFL61" s="392"/>
      <c r="VFM61" s="393"/>
      <c r="VFN61" s="394"/>
      <c r="VFO61" s="395"/>
      <c r="VFP61" s="389"/>
      <c r="VFQ61" s="390"/>
      <c r="VFR61" s="391"/>
      <c r="VFS61" s="392"/>
      <c r="VFT61" s="393"/>
      <c r="VFU61" s="394"/>
      <c r="VFV61" s="395"/>
      <c r="VFW61" s="389"/>
      <c r="VFX61" s="390"/>
      <c r="VFY61" s="391"/>
      <c r="VFZ61" s="392"/>
      <c r="VGA61" s="393"/>
      <c r="VGB61" s="394"/>
      <c r="VGC61" s="395"/>
      <c r="VGD61" s="389"/>
      <c r="VGE61" s="390"/>
      <c r="VGF61" s="391"/>
      <c r="VGG61" s="392"/>
      <c r="VGH61" s="393"/>
      <c r="VGI61" s="394"/>
      <c r="VGJ61" s="395"/>
      <c r="VGK61" s="389"/>
      <c r="VGL61" s="390"/>
      <c r="VGM61" s="391"/>
      <c r="VGN61" s="392"/>
      <c r="VGO61" s="393"/>
      <c r="VGP61" s="394"/>
      <c r="VGQ61" s="395"/>
      <c r="VGR61" s="389"/>
      <c r="VGS61" s="390"/>
      <c r="VGT61" s="391"/>
      <c r="VGU61" s="392"/>
      <c r="VGV61" s="393"/>
      <c r="VGW61" s="394"/>
      <c r="VGX61" s="395"/>
      <c r="VGY61" s="389"/>
      <c r="VGZ61" s="390"/>
      <c r="VHA61" s="391"/>
      <c r="VHB61" s="392"/>
      <c r="VHC61" s="393"/>
      <c r="VHD61" s="394"/>
      <c r="VHE61" s="395"/>
      <c r="VHF61" s="389"/>
      <c r="VHG61" s="390"/>
      <c r="VHH61" s="391"/>
      <c r="VHI61" s="392"/>
      <c r="VHJ61" s="393"/>
      <c r="VHK61" s="394"/>
      <c r="VHL61" s="395"/>
      <c r="VHM61" s="389"/>
      <c r="VHN61" s="390"/>
      <c r="VHO61" s="391"/>
      <c r="VHP61" s="392"/>
      <c r="VHQ61" s="393"/>
      <c r="VHR61" s="394"/>
      <c r="VHS61" s="395"/>
      <c r="VHT61" s="389"/>
      <c r="VHU61" s="390"/>
      <c r="VHV61" s="391"/>
      <c r="VHW61" s="392"/>
      <c r="VHX61" s="393"/>
      <c r="VHY61" s="394"/>
      <c r="VHZ61" s="395"/>
      <c r="VIA61" s="389"/>
      <c r="VIB61" s="390"/>
      <c r="VIC61" s="391"/>
      <c r="VID61" s="392"/>
      <c r="VIE61" s="393"/>
      <c r="VIF61" s="394"/>
      <c r="VIG61" s="395"/>
      <c r="VIH61" s="389"/>
      <c r="VII61" s="390"/>
      <c r="VIJ61" s="391"/>
      <c r="VIK61" s="392"/>
      <c r="VIL61" s="393"/>
      <c r="VIM61" s="394"/>
      <c r="VIN61" s="395"/>
      <c r="VIO61" s="389"/>
      <c r="VIP61" s="390"/>
      <c r="VIQ61" s="391"/>
      <c r="VIR61" s="392"/>
      <c r="VIS61" s="393"/>
      <c r="VIT61" s="394"/>
      <c r="VIU61" s="395"/>
      <c r="VIV61" s="389"/>
      <c r="VIW61" s="390"/>
      <c r="VIX61" s="391"/>
      <c r="VIY61" s="392"/>
      <c r="VIZ61" s="393"/>
      <c r="VJA61" s="394"/>
      <c r="VJB61" s="395"/>
      <c r="VJC61" s="389"/>
      <c r="VJD61" s="390"/>
      <c r="VJE61" s="391"/>
      <c r="VJF61" s="392"/>
      <c r="VJG61" s="393"/>
      <c r="VJH61" s="394"/>
      <c r="VJI61" s="395"/>
      <c r="VJJ61" s="389"/>
      <c r="VJK61" s="390"/>
      <c r="VJL61" s="391"/>
      <c r="VJM61" s="392"/>
      <c r="VJN61" s="393"/>
      <c r="VJO61" s="394"/>
      <c r="VJP61" s="395"/>
      <c r="VJQ61" s="389"/>
      <c r="VJR61" s="390"/>
      <c r="VJS61" s="391"/>
      <c r="VJT61" s="392"/>
      <c r="VJU61" s="393"/>
      <c r="VJV61" s="394"/>
      <c r="VJW61" s="395"/>
      <c r="VJX61" s="389"/>
      <c r="VJY61" s="390"/>
      <c r="VJZ61" s="391"/>
      <c r="VKA61" s="392"/>
      <c r="VKB61" s="393"/>
      <c r="VKC61" s="394"/>
      <c r="VKD61" s="395"/>
      <c r="VKE61" s="389"/>
      <c r="VKF61" s="390"/>
      <c r="VKG61" s="391"/>
      <c r="VKH61" s="392"/>
      <c r="VKI61" s="393"/>
      <c r="VKJ61" s="394"/>
      <c r="VKK61" s="395"/>
      <c r="VKL61" s="389"/>
      <c r="VKM61" s="390"/>
      <c r="VKN61" s="391"/>
      <c r="VKO61" s="392"/>
      <c r="VKP61" s="393"/>
      <c r="VKQ61" s="394"/>
      <c r="VKR61" s="395"/>
      <c r="VKS61" s="389"/>
      <c r="VKT61" s="390"/>
      <c r="VKU61" s="391"/>
      <c r="VKV61" s="392"/>
      <c r="VKW61" s="393"/>
      <c r="VKX61" s="394"/>
      <c r="VKY61" s="395"/>
      <c r="VKZ61" s="389"/>
      <c r="VLA61" s="390"/>
      <c r="VLB61" s="391"/>
      <c r="VLC61" s="392"/>
      <c r="VLD61" s="393"/>
      <c r="VLE61" s="394"/>
      <c r="VLF61" s="395"/>
      <c r="VLG61" s="389"/>
      <c r="VLH61" s="390"/>
      <c r="VLI61" s="391"/>
      <c r="VLJ61" s="392"/>
      <c r="VLK61" s="393"/>
      <c r="VLL61" s="394"/>
      <c r="VLM61" s="395"/>
      <c r="VLN61" s="389"/>
      <c r="VLO61" s="390"/>
      <c r="VLP61" s="391"/>
      <c r="VLQ61" s="392"/>
      <c r="VLR61" s="393"/>
      <c r="VLS61" s="394"/>
      <c r="VLT61" s="395"/>
      <c r="VLU61" s="389"/>
      <c r="VLV61" s="390"/>
      <c r="VLW61" s="391"/>
      <c r="VLX61" s="392"/>
      <c r="VLY61" s="393"/>
      <c r="VLZ61" s="394"/>
      <c r="VMA61" s="395"/>
      <c r="VMB61" s="389"/>
      <c r="VMC61" s="390"/>
      <c r="VMD61" s="391"/>
      <c r="VME61" s="392"/>
      <c r="VMF61" s="393"/>
      <c r="VMG61" s="394"/>
      <c r="VMH61" s="395"/>
      <c r="VMI61" s="389"/>
      <c r="VMJ61" s="390"/>
      <c r="VMK61" s="391"/>
      <c r="VML61" s="392"/>
      <c r="VMM61" s="393"/>
      <c r="VMN61" s="394"/>
      <c r="VMO61" s="395"/>
      <c r="VMP61" s="389"/>
      <c r="VMQ61" s="390"/>
      <c r="VMR61" s="391"/>
      <c r="VMS61" s="392"/>
      <c r="VMT61" s="393"/>
      <c r="VMU61" s="394"/>
      <c r="VMV61" s="395"/>
      <c r="VMW61" s="389"/>
      <c r="VMX61" s="390"/>
      <c r="VMY61" s="391"/>
      <c r="VMZ61" s="392"/>
      <c r="VNA61" s="393"/>
      <c r="VNB61" s="394"/>
      <c r="VNC61" s="395"/>
      <c r="VND61" s="389"/>
      <c r="VNE61" s="390"/>
      <c r="VNF61" s="391"/>
      <c r="VNG61" s="392"/>
      <c r="VNH61" s="393"/>
      <c r="VNI61" s="394"/>
      <c r="VNJ61" s="395"/>
      <c r="VNK61" s="389"/>
      <c r="VNL61" s="390"/>
      <c r="VNM61" s="391"/>
      <c r="VNN61" s="392"/>
      <c r="VNO61" s="393"/>
      <c r="VNP61" s="394"/>
      <c r="VNQ61" s="395"/>
      <c r="VNR61" s="389"/>
      <c r="VNS61" s="390"/>
      <c r="VNT61" s="391"/>
      <c r="VNU61" s="392"/>
      <c r="VNV61" s="393"/>
      <c r="VNW61" s="394"/>
      <c r="VNX61" s="395"/>
      <c r="VNY61" s="389"/>
      <c r="VNZ61" s="390"/>
      <c r="VOA61" s="391"/>
      <c r="VOB61" s="392"/>
      <c r="VOC61" s="393"/>
      <c r="VOD61" s="394"/>
      <c r="VOE61" s="395"/>
      <c r="VOF61" s="389"/>
      <c r="VOG61" s="390"/>
      <c r="VOH61" s="391"/>
      <c r="VOI61" s="392"/>
      <c r="VOJ61" s="393"/>
      <c r="VOK61" s="394"/>
      <c r="VOL61" s="395"/>
      <c r="VOM61" s="389"/>
      <c r="VON61" s="390"/>
      <c r="VOO61" s="391"/>
      <c r="VOP61" s="392"/>
      <c r="VOQ61" s="393"/>
      <c r="VOR61" s="394"/>
      <c r="VOS61" s="395"/>
      <c r="VOT61" s="389"/>
      <c r="VOU61" s="390"/>
      <c r="VOV61" s="391"/>
      <c r="VOW61" s="392"/>
      <c r="VOX61" s="393"/>
      <c r="VOY61" s="394"/>
      <c r="VOZ61" s="395"/>
      <c r="VPA61" s="389"/>
      <c r="VPB61" s="390"/>
      <c r="VPC61" s="391"/>
      <c r="VPD61" s="392"/>
      <c r="VPE61" s="393"/>
      <c r="VPF61" s="394"/>
      <c r="VPG61" s="395"/>
      <c r="VPH61" s="389"/>
      <c r="VPI61" s="390"/>
      <c r="VPJ61" s="391"/>
      <c r="VPK61" s="392"/>
      <c r="VPL61" s="393"/>
      <c r="VPM61" s="394"/>
      <c r="VPN61" s="395"/>
      <c r="VPO61" s="389"/>
      <c r="VPP61" s="390"/>
      <c r="VPQ61" s="391"/>
      <c r="VPR61" s="392"/>
      <c r="VPS61" s="393"/>
      <c r="VPT61" s="394"/>
      <c r="VPU61" s="395"/>
      <c r="VPV61" s="389"/>
      <c r="VPW61" s="390"/>
      <c r="VPX61" s="391"/>
      <c r="VPY61" s="392"/>
      <c r="VPZ61" s="393"/>
      <c r="VQA61" s="394"/>
      <c r="VQB61" s="395"/>
      <c r="VQC61" s="389"/>
      <c r="VQD61" s="390"/>
      <c r="VQE61" s="391"/>
      <c r="VQF61" s="392"/>
      <c r="VQG61" s="393"/>
      <c r="VQH61" s="394"/>
      <c r="VQI61" s="395"/>
      <c r="VQJ61" s="389"/>
      <c r="VQK61" s="390"/>
      <c r="VQL61" s="391"/>
      <c r="VQM61" s="392"/>
      <c r="VQN61" s="393"/>
      <c r="VQO61" s="394"/>
      <c r="VQP61" s="395"/>
      <c r="VQQ61" s="389"/>
      <c r="VQR61" s="390"/>
      <c r="VQS61" s="391"/>
      <c r="VQT61" s="392"/>
      <c r="VQU61" s="393"/>
      <c r="VQV61" s="394"/>
      <c r="VQW61" s="395"/>
      <c r="VQX61" s="389"/>
      <c r="VQY61" s="390"/>
      <c r="VQZ61" s="391"/>
      <c r="VRA61" s="392"/>
      <c r="VRB61" s="393"/>
      <c r="VRC61" s="394"/>
      <c r="VRD61" s="395"/>
      <c r="VRE61" s="389"/>
      <c r="VRF61" s="390"/>
      <c r="VRG61" s="391"/>
      <c r="VRH61" s="392"/>
      <c r="VRI61" s="393"/>
      <c r="VRJ61" s="394"/>
      <c r="VRK61" s="395"/>
      <c r="VRL61" s="389"/>
      <c r="VRM61" s="390"/>
      <c r="VRN61" s="391"/>
      <c r="VRO61" s="392"/>
      <c r="VRP61" s="393"/>
      <c r="VRQ61" s="394"/>
      <c r="VRR61" s="395"/>
      <c r="VRS61" s="389"/>
      <c r="VRT61" s="390"/>
      <c r="VRU61" s="391"/>
      <c r="VRV61" s="392"/>
      <c r="VRW61" s="393"/>
      <c r="VRX61" s="394"/>
      <c r="VRY61" s="395"/>
      <c r="VRZ61" s="389"/>
      <c r="VSA61" s="390"/>
      <c r="VSB61" s="391"/>
      <c r="VSC61" s="392"/>
      <c r="VSD61" s="393"/>
      <c r="VSE61" s="394"/>
      <c r="VSF61" s="395"/>
      <c r="VSG61" s="389"/>
      <c r="VSH61" s="390"/>
      <c r="VSI61" s="391"/>
      <c r="VSJ61" s="392"/>
      <c r="VSK61" s="393"/>
      <c r="VSL61" s="394"/>
      <c r="VSM61" s="395"/>
      <c r="VSN61" s="389"/>
      <c r="VSO61" s="390"/>
      <c r="VSP61" s="391"/>
      <c r="VSQ61" s="392"/>
      <c r="VSR61" s="393"/>
      <c r="VSS61" s="394"/>
      <c r="VST61" s="395"/>
      <c r="VSU61" s="389"/>
      <c r="VSV61" s="390"/>
      <c r="VSW61" s="391"/>
      <c r="VSX61" s="392"/>
      <c r="VSY61" s="393"/>
      <c r="VSZ61" s="394"/>
      <c r="VTA61" s="395"/>
      <c r="VTB61" s="389"/>
      <c r="VTC61" s="390"/>
      <c r="VTD61" s="391"/>
      <c r="VTE61" s="392"/>
      <c r="VTF61" s="393"/>
      <c r="VTG61" s="394"/>
      <c r="VTH61" s="395"/>
      <c r="VTI61" s="389"/>
      <c r="VTJ61" s="390"/>
      <c r="VTK61" s="391"/>
      <c r="VTL61" s="392"/>
      <c r="VTM61" s="393"/>
      <c r="VTN61" s="394"/>
      <c r="VTO61" s="395"/>
      <c r="VTP61" s="389"/>
      <c r="VTQ61" s="390"/>
      <c r="VTR61" s="391"/>
      <c r="VTS61" s="392"/>
      <c r="VTT61" s="393"/>
      <c r="VTU61" s="394"/>
      <c r="VTV61" s="395"/>
      <c r="VTW61" s="389"/>
      <c r="VTX61" s="390"/>
      <c r="VTY61" s="391"/>
      <c r="VTZ61" s="392"/>
      <c r="VUA61" s="393"/>
      <c r="VUB61" s="394"/>
      <c r="VUC61" s="395"/>
      <c r="VUD61" s="389"/>
      <c r="VUE61" s="390"/>
      <c r="VUF61" s="391"/>
      <c r="VUG61" s="392"/>
      <c r="VUH61" s="393"/>
      <c r="VUI61" s="394"/>
      <c r="VUJ61" s="395"/>
      <c r="VUK61" s="389"/>
      <c r="VUL61" s="390"/>
      <c r="VUM61" s="391"/>
      <c r="VUN61" s="392"/>
      <c r="VUO61" s="393"/>
      <c r="VUP61" s="394"/>
      <c r="VUQ61" s="395"/>
      <c r="VUR61" s="389"/>
      <c r="VUS61" s="390"/>
      <c r="VUT61" s="391"/>
      <c r="VUU61" s="392"/>
      <c r="VUV61" s="393"/>
      <c r="VUW61" s="394"/>
      <c r="VUX61" s="395"/>
      <c r="VUY61" s="389"/>
      <c r="VUZ61" s="390"/>
      <c r="VVA61" s="391"/>
      <c r="VVB61" s="392"/>
      <c r="VVC61" s="393"/>
      <c r="VVD61" s="394"/>
      <c r="VVE61" s="395"/>
      <c r="VVF61" s="389"/>
      <c r="VVG61" s="390"/>
      <c r="VVH61" s="391"/>
      <c r="VVI61" s="392"/>
      <c r="VVJ61" s="393"/>
      <c r="VVK61" s="394"/>
      <c r="VVL61" s="395"/>
      <c r="VVM61" s="389"/>
      <c r="VVN61" s="390"/>
      <c r="VVO61" s="391"/>
      <c r="VVP61" s="392"/>
      <c r="VVQ61" s="393"/>
      <c r="VVR61" s="394"/>
      <c r="VVS61" s="395"/>
      <c r="VVT61" s="389"/>
      <c r="VVU61" s="390"/>
      <c r="VVV61" s="391"/>
      <c r="VVW61" s="392"/>
      <c r="VVX61" s="393"/>
      <c r="VVY61" s="394"/>
      <c r="VVZ61" s="395"/>
      <c r="VWA61" s="389"/>
      <c r="VWB61" s="390"/>
      <c r="VWC61" s="391"/>
      <c r="VWD61" s="392"/>
      <c r="VWE61" s="393"/>
      <c r="VWF61" s="394"/>
      <c r="VWG61" s="395"/>
      <c r="VWH61" s="389"/>
      <c r="VWI61" s="390"/>
      <c r="VWJ61" s="391"/>
      <c r="VWK61" s="392"/>
      <c r="VWL61" s="393"/>
      <c r="VWM61" s="394"/>
      <c r="VWN61" s="395"/>
      <c r="VWO61" s="389"/>
      <c r="VWP61" s="390"/>
      <c r="VWQ61" s="391"/>
      <c r="VWR61" s="392"/>
      <c r="VWS61" s="393"/>
      <c r="VWT61" s="394"/>
      <c r="VWU61" s="395"/>
      <c r="VWV61" s="389"/>
      <c r="VWW61" s="390"/>
      <c r="VWX61" s="391"/>
      <c r="VWY61" s="392"/>
      <c r="VWZ61" s="393"/>
      <c r="VXA61" s="394"/>
      <c r="VXB61" s="395"/>
      <c r="VXC61" s="389"/>
      <c r="VXD61" s="390"/>
      <c r="VXE61" s="391"/>
      <c r="VXF61" s="392"/>
      <c r="VXG61" s="393"/>
      <c r="VXH61" s="394"/>
      <c r="VXI61" s="395"/>
      <c r="VXJ61" s="389"/>
      <c r="VXK61" s="390"/>
      <c r="VXL61" s="391"/>
      <c r="VXM61" s="392"/>
      <c r="VXN61" s="393"/>
      <c r="VXO61" s="394"/>
      <c r="VXP61" s="395"/>
      <c r="VXQ61" s="389"/>
      <c r="VXR61" s="390"/>
      <c r="VXS61" s="391"/>
      <c r="VXT61" s="392"/>
      <c r="VXU61" s="393"/>
      <c r="VXV61" s="394"/>
      <c r="VXW61" s="395"/>
      <c r="VXX61" s="389"/>
      <c r="VXY61" s="390"/>
      <c r="VXZ61" s="391"/>
      <c r="VYA61" s="392"/>
      <c r="VYB61" s="393"/>
      <c r="VYC61" s="394"/>
      <c r="VYD61" s="395"/>
      <c r="VYE61" s="389"/>
      <c r="VYF61" s="390"/>
      <c r="VYG61" s="391"/>
      <c r="VYH61" s="392"/>
      <c r="VYI61" s="393"/>
      <c r="VYJ61" s="394"/>
      <c r="VYK61" s="395"/>
      <c r="VYL61" s="389"/>
      <c r="VYM61" s="390"/>
      <c r="VYN61" s="391"/>
      <c r="VYO61" s="392"/>
      <c r="VYP61" s="393"/>
      <c r="VYQ61" s="394"/>
      <c r="VYR61" s="395"/>
      <c r="VYS61" s="389"/>
      <c r="VYT61" s="390"/>
      <c r="VYU61" s="391"/>
      <c r="VYV61" s="392"/>
      <c r="VYW61" s="393"/>
      <c r="VYX61" s="394"/>
      <c r="VYY61" s="395"/>
      <c r="VYZ61" s="389"/>
      <c r="VZA61" s="390"/>
      <c r="VZB61" s="391"/>
      <c r="VZC61" s="392"/>
      <c r="VZD61" s="393"/>
      <c r="VZE61" s="394"/>
      <c r="VZF61" s="395"/>
      <c r="VZG61" s="389"/>
      <c r="VZH61" s="390"/>
      <c r="VZI61" s="391"/>
      <c r="VZJ61" s="392"/>
      <c r="VZK61" s="393"/>
      <c r="VZL61" s="394"/>
      <c r="VZM61" s="395"/>
      <c r="VZN61" s="389"/>
      <c r="VZO61" s="390"/>
      <c r="VZP61" s="391"/>
      <c r="VZQ61" s="392"/>
      <c r="VZR61" s="393"/>
      <c r="VZS61" s="394"/>
      <c r="VZT61" s="395"/>
      <c r="VZU61" s="389"/>
      <c r="VZV61" s="390"/>
      <c r="VZW61" s="391"/>
      <c r="VZX61" s="392"/>
      <c r="VZY61" s="393"/>
      <c r="VZZ61" s="394"/>
      <c r="WAA61" s="395"/>
      <c r="WAB61" s="389"/>
      <c r="WAC61" s="390"/>
      <c r="WAD61" s="391"/>
      <c r="WAE61" s="392"/>
      <c r="WAF61" s="393"/>
      <c r="WAG61" s="394"/>
      <c r="WAH61" s="395"/>
      <c r="WAI61" s="389"/>
      <c r="WAJ61" s="390"/>
      <c r="WAK61" s="391"/>
      <c r="WAL61" s="392"/>
      <c r="WAM61" s="393"/>
      <c r="WAN61" s="394"/>
      <c r="WAO61" s="395"/>
      <c r="WAP61" s="389"/>
      <c r="WAQ61" s="390"/>
      <c r="WAR61" s="391"/>
      <c r="WAS61" s="392"/>
      <c r="WAT61" s="393"/>
      <c r="WAU61" s="394"/>
      <c r="WAV61" s="395"/>
      <c r="WAW61" s="389"/>
      <c r="WAX61" s="390"/>
      <c r="WAY61" s="391"/>
      <c r="WAZ61" s="392"/>
      <c r="WBA61" s="393"/>
      <c r="WBB61" s="394"/>
      <c r="WBC61" s="395"/>
      <c r="WBD61" s="389"/>
      <c r="WBE61" s="390"/>
      <c r="WBF61" s="391"/>
      <c r="WBG61" s="392"/>
      <c r="WBH61" s="393"/>
      <c r="WBI61" s="394"/>
      <c r="WBJ61" s="395"/>
      <c r="WBK61" s="389"/>
      <c r="WBL61" s="390"/>
      <c r="WBM61" s="391"/>
      <c r="WBN61" s="392"/>
      <c r="WBO61" s="393"/>
      <c r="WBP61" s="394"/>
      <c r="WBQ61" s="395"/>
      <c r="WBR61" s="389"/>
      <c r="WBS61" s="390"/>
      <c r="WBT61" s="391"/>
      <c r="WBU61" s="392"/>
      <c r="WBV61" s="393"/>
      <c r="WBW61" s="394"/>
      <c r="WBX61" s="395"/>
      <c r="WBY61" s="389"/>
      <c r="WBZ61" s="390"/>
      <c r="WCA61" s="391"/>
      <c r="WCB61" s="392"/>
      <c r="WCC61" s="393"/>
      <c r="WCD61" s="394"/>
      <c r="WCE61" s="395"/>
      <c r="WCF61" s="389"/>
      <c r="WCG61" s="390"/>
      <c r="WCH61" s="391"/>
      <c r="WCI61" s="392"/>
      <c r="WCJ61" s="393"/>
      <c r="WCK61" s="394"/>
      <c r="WCL61" s="395"/>
      <c r="WCM61" s="389"/>
      <c r="WCN61" s="390"/>
      <c r="WCO61" s="391"/>
      <c r="WCP61" s="392"/>
      <c r="WCQ61" s="393"/>
      <c r="WCR61" s="394"/>
      <c r="WCS61" s="395"/>
      <c r="WCT61" s="389"/>
      <c r="WCU61" s="390"/>
      <c r="WCV61" s="391"/>
      <c r="WCW61" s="392"/>
      <c r="WCX61" s="393"/>
      <c r="WCY61" s="394"/>
      <c r="WCZ61" s="395"/>
      <c r="WDA61" s="389"/>
      <c r="WDB61" s="390"/>
      <c r="WDC61" s="391"/>
      <c r="WDD61" s="392"/>
      <c r="WDE61" s="393"/>
      <c r="WDF61" s="394"/>
      <c r="WDG61" s="395"/>
      <c r="WDH61" s="389"/>
      <c r="WDI61" s="390"/>
      <c r="WDJ61" s="391"/>
      <c r="WDK61" s="392"/>
      <c r="WDL61" s="393"/>
      <c r="WDM61" s="394"/>
      <c r="WDN61" s="395"/>
      <c r="WDO61" s="389"/>
      <c r="WDP61" s="390"/>
      <c r="WDQ61" s="391"/>
      <c r="WDR61" s="392"/>
      <c r="WDS61" s="393"/>
      <c r="WDT61" s="394"/>
      <c r="WDU61" s="395"/>
      <c r="WDV61" s="389"/>
      <c r="WDW61" s="390"/>
      <c r="WDX61" s="391"/>
      <c r="WDY61" s="392"/>
      <c r="WDZ61" s="393"/>
      <c r="WEA61" s="394"/>
      <c r="WEB61" s="395"/>
      <c r="WEC61" s="389"/>
      <c r="WED61" s="390"/>
      <c r="WEE61" s="391"/>
      <c r="WEF61" s="392"/>
      <c r="WEG61" s="393"/>
      <c r="WEH61" s="394"/>
      <c r="WEI61" s="395"/>
      <c r="WEJ61" s="389"/>
      <c r="WEK61" s="390"/>
      <c r="WEL61" s="391"/>
      <c r="WEM61" s="392"/>
      <c r="WEN61" s="393"/>
      <c r="WEO61" s="394"/>
      <c r="WEP61" s="395"/>
      <c r="WEQ61" s="389"/>
      <c r="WER61" s="390"/>
      <c r="WES61" s="391"/>
      <c r="WET61" s="392"/>
      <c r="WEU61" s="393"/>
      <c r="WEV61" s="394"/>
      <c r="WEW61" s="395"/>
      <c r="WEX61" s="389"/>
      <c r="WEY61" s="390"/>
      <c r="WEZ61" s="391"/>
      <c r="WFA61" s="392"/>
      <c r="WFB61" s="393"/>
      <c r="WFC61" s="394"/>
      <c r="WFD61" s="395"/>
      <c r="WFE61" s="389"/>
      <c r="WFF61" s="390"/>
      <c r="WFG61" s="391"/>
      <c r="WFH61" s="392"/>
      <c r="WFI61" s="393"/>
      <c r="WFJ61" s="394"/>
      <c r="WFK61" s="395"/>
      <c r="WFL61" s="389"/>
      <c r="WFM61" s="390"/>
      <c r="WFN61" s="391"/>
      <c r="WFO61" s="392"/>
      <c r="WFP61" s="393"/>
      <c r="WFQ61" s="394"/>
      <c r="WFR61" s="395"/>
      <c r="WFS61" s="389"/>
      <c r="WFT61" s="390"/>
      <c r="WFU61" s="391"/>
      <c r="WFV61" s="392"/>
      <c r="WFW61" s="393"/>
      <c r="WFX61" s="394"/>
      <c r="WFY61" s="395"/>
      <c r="WFZ61" s="389"/>
      <c r="WGA61" s="390"/>
      <c r="WGB61" s="391"/>
      <c r="WGC61" s="392"/>
      <c r="WGD61" s="393"/>
      <c r="WGE61" s="394"/>
      <c r="WGF61" s="395"/>
      <c r="WGG61" s="389"/>
      <c r="WGH61" s="390"/>
      <c r="WGI61" s="391"/>
      <c r="WGJ61" s="392"/>
      <c r="WGK61" s="393"/>
      <c r="WGL61" s="394"/>
      <c r="WGM61" s="395"/>
      <c r="WGN61" s="389"/>
      <c r="WGO61" s="390"/>
      <c r="WGP61" s="391"/>
      <c r="WGQ61" s="392"/>
      <c r="WGR61" s="393"/>
      <c r="WGS61" s="394"/>
      <c r="WGT61" s="395"/>
      <c r="WGU61" s="389"/>
      <c r="WGV61" s="390"/>
      <c r="WGW61" s="391"/>
      <c r="WGX61" s="392"/>
      <c r="WGY61" s="393"/>
      <c r="WGZ61" s="394"/>
      <c r="WHA61" s="395"/>
      <c r="WHB61" s="389"/>
      <c r="WHC61" s="390"/>
      <c r="WHD61" s="391"/>
      <c r="WHE61" s="392"/>
      <c r="WHF61" s="393"/>
      <c r="WHG61" s="394"/>
      <c r="WHH61" s="395"/>
      <c r="WHI61" s="389"/>
      <c r="WHJ61" s="390"/>
      <c r="WHK61" s="391"/>
      <c r="WHL61" s="392"/>
      <c r="WHM61" s="393"/>
      <c r="WHN61" s="394"/>
      <c r="WHO61" s="395"/>
      <c r="WHP61" s="389"/>
      <c r="WHQ61" s="390"/>
      <c r="WHR61" s="391"/>
      <c r="WHS61" s="392"/>
      <c r="WHT61" s="393"/>
      <c r="WHU61" s="394"/>
      <c r="WHV61" s="395"/>
      <c r="WHW61" s="389"/>
      <c r="WHX61" s="390"/>
      <c r="WHY61" s="391"/>
      <c r="WHZ61" s="392"/>
      <c r="WIA61" s="393"/>
      <c r="WIB61" s="394"/>
      <c r="WIC61" s="395"/>
      <c r="WID61" s="389"/>
      <c r="WIE61" s="390"/>
      <c r="WIF61" s="391"/>
      <c r="WIG61" s="392"/>
      <c r="WIH61" s="393"/>
      <c r="WII61" s="394"/>
      <c r="WIJ61" s="395"/>
      <c r="WIK61" s="389"/>
      <c r="WIL61" s="390"/>
      <c r="WIM61" s="391"/>
      <c r="WIN61" s="392"/>
      <c r="WIO61" s="393"/>
      <c r="WIP61" s="394"/>
      <c r="WIQ61" s="395"/>
      <c r="WIR61" s="389"/>
      <c r="WIS61" s="390"/>
      <c r="WIT61" s="391"/>
      <c r="WIU61" s="392"/>
      <c r="WIV61" s="393"/>
      <c r="WIW61" s="394"/>
      <c r="WIX61" s="395"/>
      <c r="WIY61" s="389"/>
      <c r="WIZ61" s="390"/>
      <c r="WJA61" s="391"/>
      <c r="WJB61" s="392"/>
      <c r="WJC61" s="393"/>
      <c r="WJD61" s="394"/>
      <c r="WJE61" s="395"/>
      <c r="WJF61" s="389"/>
      <c r="WJG61" s="390"/>
      <c r="WJH61" s="391"/>
      <c r="WJI61" s="392"/>
      <c r="WJJ61" s="393"/>
      <c r="WJK61" s="394"/>
      <c r="WJL61" s="395"/>
      <c r="WJM61" s="389"/>
      <c r="WJN61" s="390"/>
      <c r="WJO61" s="391"/>
      <c r="WJP61" s="392"/>
      <c r="WJQ61" s="393"/>
      <c r="WJR61" s="394"/>
      <c r="WJS61" s="395"/>
      <c r="WJT61" s="389"/>
      <c r="WJU61" s="390"/>
      <c r="WJV61" s="391"/>
      <c r="WJW61" s="392"/>
      <c r="WJX61" s="393"/>
      <c r="WJY61" s="394"/>
      <c r="WJZ61" s="395"/>
      <c r="WKA61" s="389"/>
      <c r="WKB61" s="390"/>
      <c r="WKC61" s="391"/>
      <c r="WKD61" s="392"/>
      <c r="WKE61" s="393"/>
      <c r="WKF61" s="394"/>
      <c r="WKG61" s="395"/>
      <c r="WKH61" s="389"/>
      <c r="WKI61" s="390"/>
      <c r="WKJ61" s="391"/>
      <c r="WKK61" s="392"/>
      <c r="WKL61" s="393"/>
      <c r="WKM61" s="394"/>
      <c r="WKN61" s="395"/>
      <c r="WKO61" s="389"/>
      <c r="WKP61" s="390"/>
      <c r="WKQ61" s="391"/>
      <c r="WKR61" s="392"/>
      <c r="WKS61" s="393"/>
      <c r="WKT61" s="394"/>
      <c r="WKU61" s="395"/>
      <c r="WKV61" s="389"/>
      <c r="WKW61" s="390"/>
      <c r="WKX61" s="391"/>
      <c r="WKY61" s="392"/>
      <c r="WKZ61" s="393"/>
      <c r="WLA61" s="394"/>
      <c r="WLB61" s="395"/>
      <c r="WLC61" s="389"/>
      <c r="WLD61" s="390"/>
      <c r="WLE61" s="391"/>
      <c r="WLF61" s="392"/>
      <c r="WLG61" s="393"/>
      <c r="WLH61" s="394"/>
      <c r="WLI61" s="395"/>
      <c r="WLJ61" s="389"/>
      <c r="WLK61" s="390"/>
      <c r="WLL61" s="391"/>
      <c r="WLM61" s="392"/>
      <c r="WLN61" s="393"/>
      <c r="WLO61" s="394"/>
      <c r="WLP61" s="395"/>
      <c r="WLQ61" s="389"/>
      <c r="WLR61" s="390"/>
      <c r="WLS61" s="391"/>
      <c r="WLT61" s="392"/>
      <c r="WLU61" s="393"/>
      <c r="WLV61" s="394"/>
      <c r="WLW61" s="395"/>
      <c r="WLX61" s="389"/>
      <c r="WLY61" s="390"/>
      <c r="WLZ61" s="391"/>
      <c r="WMA61" s="392"/>
      <c r="WMB61" s="393"/>
      <c r="WMC61" s="394"/>
      <c r="WMD61" s="395"/>
      <c r="WME61" s="389"/>
      <c r="WMF61" s="390"/>
      <c r="WMG61" s="391"/>
      <c r="WMH61" s="392"/>
      <c r="WMI61" s="393"/>
      <c r="WMJ61" s="394"/>
      <c r="WMK61" s="395"/>
      <c r="WML61" s="389"/>
      <c r="WMM61" s="390"/>
      <c r="WMN61" s="391"/>
      <c r="WMO61" s="392"/>
      <c r="WMP61" s="393"/>
      <c r="WMQ61" s="394"/>
      <c r="WMR61" s="395"/>
      <c r="WMS61" s="389"/>
      <c r="WMT61" s="390"/>
      <c r="WMU61" s="391"/>
      <c r="WMV61" s="392"/>
      <c r="WMW61" s="393"/>
      <c r="WMX61" s="394"/>
      <c r="WMY61" s="395"/>
      <c r="WMZ61" s="389"/>
      <c r="WNA61" s="390"/>
      <c r="WNB61" s="391"/>
      <c r="WNC61" s="392"/>
      <c r="WND61" s="393"/>
      <c r="WNE61" s="394"/>
      <c r="WNF61" s="395"/>
      <c r="WNG61" s="389"/>
      <c r="WNH61" s="390"/>
      <c r="WNI61" s="391"/>
      <c r="WNJ61" s="392"/>
      <c r="WNK61" s="393"/>
      <c r="WNL61" s="394"/>
      <c r="WNM61" s="395"/>
      <c r="WNN61" s="389"/>
      <c r="WNO61" s="390"/>
      <c r="WNP61" s="391"/>
      <c r="WNQ61" s="392"/>
      <c r="WNR61" s="393"/>
      <c r="WNS61" s="394"/>
      <c r="WNT61" s="395"/>
      <c r="WNU61" s="389"/>
      <c r="WNV61" s="390"/>
      <c r="WNW61" s="391"/>
      <c r="WNX61" s="392"/>
      <c r="WNY61" s="393"/>
      <c r="WNZ61" s="394"/>
      <c r="WOA61" s="395"/>
      <c r="WOB61" s="389"/>
      <c r="WOC61" s="390"/>
      <c r="WOD61" s="391"/>
      <c r="WOE61" s="392"/>
      <c r="WOF61" s="393"/>
      <c r="WOG61" s="394"/>
      <c r="WOH61" s="395"/>
      <c r="WOI61" s="389"/>
      <c r="WOJ61" s="390"/>
      <c r="WOK61" s="391"/>
      <c r="WOL61" s="392"/>
      <c r="WOM61" s="393"/>
      <c r="WON61" s="394"/>
      <c r="WOO61" s="395"/>
      <c r="WOP61" s="389"/>
      <c r="WOQ61" s="390"/>
      <c r="WOR61" s="391"/>
      <c r="WOS61" s="392"/>
      <c r="WOT61" s="393"/>
      <c r="WOU61" s="394"/>
      <c r="WOV61" s="395"/>
      <c r="WOW61" s="389"/>
      <c r="WOX61" s="390"/>
      <c r="WOY61" s="391"/>
      <c r="WOZ61" s="392"/>
      <c r="WPA61" s="393"/>
      <c r="WPB61" s="394"/>
      <c r="WPC61" s="395"/>
      <c r="WPD61" s="389"/>
      <c r="WPE61" s="390"/>
      <c r="WPF61" s="391"/>
      <c r="WPG61" s="392"/>
      <c r="WPH61" s="393"/>
      <c r="WPI61" s="394"/>
      <c r="WPJ61" s="395"/>
      <c r="WPK61" s="389"/>
      <c r="WPL61" s="390"/>
      <c r="WPM61" s="391"/>
      <c r="WPN61" s="392"/>
      <c r="WPO61" s="393"/>
      <c r="WPP61" s="394"/>
      <c r="WPQ61" s="395"/>
      <c r="WPR61" s="389"/>
      <c r="WPS61" s="390"/>
      <c r="WPT61" s="391"/>
      <c r="WPU61" s="392"/>
      <c r="WPV61" s="393"/>
      <c r="WPW61" s="394"/>
      <c r="WPX61" s="395"/>
      <c r="WPY61" s="389"/>
      <c r="WPZ61" s="390"/>
      <c r="WQA61" s="391"/>
      <c r="WQB61" s="392"/>
      <c r="WQC61" s="393"/>
      <c r="WQD61" s="394"/>
      <c r="WQE61" s="395"/>
      <c r="WQF61" s="389"/>
      <c r="WQG61" s="390"/>
      <c r="WQH61" s="391"/>
      <c r="WQI61" s="392"/>
      <c r="WQJ61" s="393"/>
      <c r="WQK61" s="394"/>
      <c r="WQL61" s="395"/>
      <c r="WQM61" s="389"/>
      <c r="WQN61" s="390"/>
      <c r="WQO61" s="391"/>
      <c r="WQP61" s="392"/>
      <c r="WQQ61" s="393"/>
      <c r="WQR61" s="394"/>
      <c r="WQS61" s="395"/>
      <c r="WQT61" s="389"/>
      <c r="WQU61" s="390"/>
      <c r="WQV61" s="391"/>
      <c r="WQW61" s="392"/>
      <c r="WQX61" s="393"/>
      <c r="WQY61" s="394"/>
      <c r="WQZ61" s="395"/>
      <c r="WRA61" s="389"/>
      <c r="WRB61" s="390"/>
      <c r="WRC61" s="391"/>
      <c r="WRD61" s="392"/>
      <c r="WRE61" s="393"/>
      <c r="WRF61" s="394"/>
      <c r="WRG61" s="395"/>
      <c r="WRH61" s="389"/>
      <c r="WRI61" s="390"/>
      <c r="WRJ61" s="391"/>
      <c r="WRK61" s="392"/>
      <c r="WRL61" s="393"/>
      <c r="WRM61" s="394"/>
      <c r="WRN61" s="395"/>
      <c r="WRO61" s="389"/>
      <c r="WRP61" s="390"/>
      <c r="WRQ61" s="391"/>
      <c r="WRR61" s="392"/>
      <c r="WRS61" s="393"/>
      <c r="WRT61" s="394"/>
      <c r="WRU61" s="395"/>
      <c r="WRV61" s="389"/>
      <c r="WRW61" s="390"/>
      <c r="WRX61" s="391"/>
      <c r="WRY61" s="392"/>
      <c r="WRZ61" s="393"/>
      <c r="WSA61" s="394"/>
      <c r="WSB61" s="395"/>
      <c r="WSC61" s="389"/>
      <c r="WSD61" s="390"/>
      <c r="WSE61" s="391"/>
      <c r="WSF61" s="392"/>
      <c r="WSG61" s="393"/>
      <c r="WSH61" s="394"/>
      <c r="WSI61" s="395"/>
      <c r="WSJ61" s="389"/>
      <c r="WSK61" s="390"/>
      <c r="WSL61" s="391"/>
      <c r="WSM61" s="392"/>
      <c r="WSN61" s="393"/>
      <c r="WSO61" s="394"/>
      <c r="WSP61" s="395"/>
      <c r="WSQ61" s="389"/>
      <c r="WSR61" s="390"/>
      <c r="WSS61" s="391"/>
      <c r="WST61" s="392"/>
      <c r="WSU61" s="393"/>
      <c r="WSV61" s="394"/>
      <c r="WSW61" s="395"/>
      <c r="WSX61" s="389"/>
      <c r="WSY61" s="390"/>
      <c r="WSZ61" s="391"/>
      <c r="WTA61" s="392"/>
      <c r="WTB61" s="393"/>
      <c r="WTC61" s="394"/>
      <c r="WTD61" s="395"/>
      <c r="WTE61" s="389"/>
      <c r="WTF61" s="390"/>
      <c r="WTG61" s="391"/>
      <c r="WTH61" s="392"/>
      <c r="WTI61" s="393"/>
      <c r="WTJ61" s="394"/>
      <c r="WTK61" s="395"/>
      <c r="WTL61" s="389"/>
      <c r="WTM61" s="390"/>
      <c r="WTN61" s="391"/>
      <c r="WTO61" s="392"/>
      <c r="WTP61" s="393"/>
      <c r="WTQ61" s="394"/>
      <c r="WTR61" s="395"/>
      <c r="WTS61" s="389"/>
      <c r="WTT61" s="390"/>
      <c r="WTU61" s="391"/>
      <c r="WTV61" s="392"/>
      <c r="WTW61" s="393"/>
      <c r="WTX61" s="394"/>
      <c r="WTY61" s="395"/>
      <c r="WTZ61" s="389"/>
      <c r="WUA61" s="390"/>
      <c r="WUB61" s="391"/>
      <c r="WUC61" s="392"/>
      <c r="WUD61" s="393"/>
      <c r="WUE61" s="394"/>
      <c r="WUF61" s="395"/>
      <c r="WUG61" s="389"/>
      <c r="WUH61" s="390"/>
      <c r="WUI61" s="391"/>
      <c r="WUJ61" s="392"/>
      <c r="WUK61" s="393"/>
      <c r="WUL61" s="394"/>
      <c r="WUM61" s="395"/>
      <c r="WUN61" s="389"/>
      <c r="WUO61" s="390"/>
      <c r="WUP61" s="391"/>
      <c r="WUQ61" s="392"/>
      <c r="WUR61" s="393"/>
      <c r="WUS61" s="394"/>
      <c r="WUT61" s="395"/>
      <c r="WUU61" s="389"/>
      <c r="WUV61" s="390"/>
      <c r="WUW61" s="391"/>
      <c r="WUX61" s="392"/>
      <c r="WUY61" s="393"/>
      <c r="WUZ61" s="394"/>
      <c r="WVA61" s="395"/>
      <c r="WVB61" s="389"/>
      <c r="WVC61" s="390"/>
      <c r="WVD61" s="391"/>
      <c r="WVE61" s="392"/>
      <c r="WVF61" s="393"/>
      <c r="WVG61" s="394"/>
      <c r="WVH61" s="395"/>
      <c r="WVI61" s="389"/>
      <c r="WVJ61" s="390"/>
      <c r="WVK61" s="391"/>
      <c r="WVL61" s="392"/>
      <c r="WVM61" s="393"/>
      <c r="WVN61" s="394"/>
      <c r="WVO61" s="395"/>
      <c r="WVP61" s="389"/>
      <c r="WVQ61" s="390"/>
      <c r="WVR61" s="391"/>
      <c r="WVS61" s="392"/>
      <c r="WVT61" s="393"/>
      <c r="WVU61" s="394"/>
      <c r="WVV61" s="395"/>
      <c r="WVW61" s="389"/>
      <c r="WVX61" s="390"/>
      <c r="WVY61" s="391"/>
      <c r="WVZ61" s="392"/>
      <c r="WWA61" s="393"/>
      <c r="WWB61" s="394"/>
      <c r="WWC61" s="395"/>
      <c r="WWD61" s="389"/>
      <c r="WWE61" s="390"/>
      <c r="WWF61" s="391"/>
      <c r="WWG61" s="392"/>
      <c r="WWH61" s="393"/>
      <c r="WWI61" s="394"/>
      <c r="WWJ61" s="395"/>
      <c r="WWK61" s="389"/>
      <c r="WWL61" s="390"/>
      <c r="WWM61" s="391"/>
      <c r="WWN61" s="392"/>
      <c r="WWO61" s="393"/>
      <c r="WWP61" s="394"/>
      <c r="WWQ61" s="395"/>
      <c r="WWR61" s="389"/>
      <c r="WWS61" s="390"/>
      <c r="WWT61" s="391"/>
      <c r="WWU61" s="392"/>
      <c r="WWV61" s="393"/>
      <c r="WWW61" s="394"/>
      <c r="WWX61" s="395"/>
      <c r="WWY61" s="389"/>
      <c r="WWZ61" s="390"/>
      <c r="WXA61" s="391"/>
      <c r="WXB61" s="392"/>
      <c r="WXC61" s="393"/>
      <c r="WXD61" s="394"/>
      <c r="WXE61" s="395"/>
      <c r="WXF61" s="389"/>
      <c r="WXG61" s="390"/>
      <c r="WXH61" s="391"/>
      <c r="WXI61" s="392"/>
      <c r="WXJ61" s="393"/>
      <c r="WXK61" s="394"/>
      <c r="WXL61" s="395"/>
      <c r="WXM61" s="389"/>
      <c r="WXN61" s="390"/>
      <c r="WXO61" s="391"/>
      <c r="WXP61" s="392"/>
      <c r="WXQ61" s="393"/>
      <c r="WXR61" s="394"/>
      <c r="WXS61" s="395"/>
      <c r="WXT61" s="389"/>
      <c r="WXU61" s="390"/>
      <c r="WXV61" s="391"/>
      <c r="WXW61" s="392"/>
      <c r="WXX61" s="393"/>
      <c r="WXY61" s="394"/>
      <c r="WXZ61" s="395"/>
      <c r="WYA61" s="389"/>
      <c r="WYB61" s="390"/>
      <c r="WYC61" s="391"/>
      <c r="WYD61" s="392"/>
      <c r="WYE61" s="393"/>
      <c r="WYF61" s="394"/>
      <c r="WYG61" s="395"/>
      <c r="WYH61" s="389"/>
      <c r="WYI61" s="390"/>
      <c r="WYJ61" s="391"/>
      <c r="WYK61" s="392"/>
      <c r="WYL61" s="393"/>
      <c r="WYM61" s="394"/>
      <c r="WYN61" s="395"/>
      <c r="WYO61" s="389"/>
      <c r="WYP61" s="390"/>
      <c r="WYQ61" s="391"/>
      <c r="WYR61" s="392"/>
      <c r="WYS61" s="393"/>
      <c r="WYT61" s="394"/>
      <c r="WYU61" s="395"/>
      <c r="WYV61" s="389"/>
      <c r="WYW61" s="390"/>
      <c r="WYX61" s="391"/>
      <c r="WYY61" s="392"/>
      <c r="WYZ61" s="393"/>
      <c r="WZA61" s="394"/>
      <c r="WZB61" s="395"/>
      <c r="WZC61" s="389"/>
      <c r="WZD61" s="390"/>
      <c r="WZE61" s="391"/>
      <c r="WZF61" s="392"/>
      <c r="WZG61" s="393"/>
      <c r="WZH61" s="394"/>
      <c r="WZI61" s="395"/>
      <c r="WZJ61" s="389"/>
      <c r="WZK61" s="390"/>
      <c r="WZL61" s="391"/>
      <c r="WZM61" s="392"/>
      <c r="WZN61" s="393"/>
      <c r="WZO61" s="394"/>
      <c r="WZP61" s="395"/>
      <c r="WZQ61" s="389"/>
      <c r="WZR61" s="390"/>
      <c r="WZS61" s="391"/>
      <c r="WZT61" s="392"/>
      <c r="WZU61" s="393"/>
      <c r="WZV61" s="394"/>
      <c r="WZW61" s="395"/>
      <c r="WZX61" s="389"/>
      <c r="WZY61" s="390"/>
      <c r="WZZ61" s="391"/>
      <c r="XAA61" s="392"/>
      <c r="XAB61" s="393"/>
      <c r="XAC61" s="394"/>
      <c r="XAD61" s="395"/>
      <c r="XAE61" s="389"/>
      <c r="XAF61" s="390"/>
      <c r="XAG61" s="391"/>
      <c r="XAH61" s="392"/>
      <c r="XAI61" s="393"/>
      <c r="XAJ61" s="394"/>
      <c r="XAK61" s="395"/>
      <c r="XAL61" s="389"/>
      <c r="XAM61" s="390"/>
      <c r="XAN61" s="391"/>
      <c r="XAO61" s="392"/>
      <c r="XAP61" s="393"/>
      <c r="XAQ61" s="394"/>
      <c r="XAR61" s="395"/>
      <c r="XAS61" s="389"/>
      <c r="XAT61" s="390"/>
      <c r="XAU61" s="391"/>
      <c r="XAV61" s="392"/>
      <c r="XAW61" s="393"/>
      <c r="XAX61" s="394"/>
      <c r="XAY61" s="395"/>
      <c r="XAZ61" s="389"/>
      <c r="XBA61" s="390"/>
      <c r="XBB61" s="391"/>
      <c r="XBC61" s="392"/>
      <c r="XBD61" s="393"/>
      <c r="XBE61" s="394"/>
      <c r="XBF61" s="395"/>
      <c r="XBG61" s="389"/>
      <c r="XBH61" s="390"/>
      <c r="XBI61" s="391"/>
      <c r="XBJ61" s="392"/>
      <c r="XBK61" s="393"/>
      <c r="XBL61" s="394"/>
      <c r="XBM61" s="395"/>
      <c r="XBN61" s="389"/>
      <c r="XBO61" s="390"/>
      <c r="XBP61" s="391"/>
      <c r="XBQ61" s="392"/>
      <c r="XBR61" s="393"/>
      <c r="XBS61" s="394"/>
      <c r="XBT61" s="395"/>
      <c r="XBU61" s="389"/>
      <c r="XBV61" s="390"/>
      <c r="XBW61" s="391"/>
      <c r="XBX61" s="392"/>
      <c r="XBY61" s="393"/>
      <c r="XBZ61" s="394"/>
      <c r="XCA61" s="395"/>
      <c r="XCB61" s="389"/>
      <c r="XCC61" s="390"/>
      <c r="XCD61" s="391"/>
      <c r="XCE61" s="392"/>
      <c r="XCF61" s="393"/>
      <c r="XCG61" s="394"/>
      <c r="XCH61" s="395"/>
      <c r="XCI61" s="389"/>
      <c r="XCJ61" s="390"/>
      <c r="XCK61" s="391"/>
      <c r="XCL61" s="392"/>
      <c r="XCM61" s="393"/>
      <c r="XCN61" s="394"/>
      <c r="XCO61" s="395"/>
      <c r="XCP61" s="389"/>
      <c r="XCQ61" s="390"/>
      <c r="XCR61" s="391"/>
      <c r="XCS61" s="392"/>
      <c r="XCT61" s="393"/>
      <c r="XCU61" s="394"/>
      <c r="XCV61" s="395"/>
      <c r="XCW61" s="389"/>
      <c r="XCX61" s="390"/>
      <c r="XCY61" s="391"/>
      <c r="XCZ61" s="392"/>
      <c r="XDA61" s="393"/>
      <c r="XDB61" s="394"/>
      <c r="XDC61" s="395"/>
      <c r="XDD61" s="389"/>
      <c r="XDE61" s="390"/>
      <c r="XDF61" s="391"/>
      <c r="XDG61" s="392"/>
      <c r="XDH61" s="393"/>
      <c r="XDI61" s="394"/>
      <c r="XDJ61" s="395"/>
      <c r="XDK61" s="389"/>
      <c r="XDL61" s="390"/>
      <c r="XDM61" s="391"/>
      <c r="XDN61" s="392"/>
      <c r="XDO61" s="393"/>
      <c r="XDP61" s="394"/>
      <c r="XDQ61" s="395"/>
      <c r="XDR61" s="389"/>
      <c r="XDS61" s="390"/>
      <c r="XDT61" s="391"/>
      <c r="XDU61" s="392"/>
      <c r="XDV61" s="393"/>
      <c r="XDW61" s="394"/>
      <c r="XDX61" s="395"/>
      <c r="XDY61" s="389"/>
      <c r="XDZ61" s="390"/>
      <c r="XEA61" s="391"/>
      <c r="XEB61" s="392"/>
      <c r="XEC61" s="393"/>
      <c r="XED61" s="394"/>
      <c r="XEE61" s="395"/>
      <c r="XEF61" s="389"/>
      <c r="XEG61" s="390"/>
      <c r="XEH61" s="391"/>
      <c r="XEI61" s="392"/>
      <c r="XEJ61" s="393"/>
      <c r="XEK61" s="394"/>
      <c r="XEL61" s="395"/>
      <c r="XEM61" s="389"/>
      <c r="XEN61" s="390"/>
      <c r="XEO61" s="391"/>
      <c r="XEP61" s="392"/>
      <c r="XEQ61" s="393"/>
      <c r="XER61" s="394"/>
      <c r="XES61" s="395"/>
      <c r="XET61" s="389"/>
      <c r="XEU61" s="390"/>
      <c r="XEV61" s="391"/>
      <c r="XEW61" s="392"/>
      <c r="XEX61" s="393"/>
      <c r="XEY61" s="394"/>
      <c r="XEZ61" s="395"/>
      <c r="XFA61" s="389"/>
      <c r="XFB61" s="390"/>
      <c r="XFC61" s="391"/>
      <c r="XFD61" s="392"/>
    </row>
    <row r="62" spans="1:16384" s="10" customFormat="1" ht="90" x14ac:dyDescent="0.2">
      <c r="A62" s="704"/>
      <c r="B62" s="371" t="s">
        <v>1259</v>
      </c>
      <c r="C62" s="377">
        <v>5400000</v>
      </c>
      <c r="D62" s="377">
        <v>5400000</v>
      </c>
      <c r="E62" s="374">
        <f t="shared" si="5"/>
        <v>0</v>
      </c>
      <c r="F62" s="398">
        <v>42627</v>
      </c>
      <c r="G62" s="582" t="s">
        <v>951</v>
      </c>
      <c r="H62" s="389"/>
      <c r="I62" s="390"/>
      <c r="J62" s="391"/>
      <c r="K62" s="392"/>
      <c r="L62" s="393"/>
      <c r="M62" s="394"/>
      <c r="N62" s="395"/>
      <c r="O62" s="389"/>
      <c r="P62" s="390"/>
      <c r="Q62" s="391"/>
      <c r="R62" s="392"/>
      <c r="S62" s="393"/>
      <c r="T62" s="394"/>
      <c r="U62" s="395"/>
      <c r="V62" s="389"/>
      <c r="W62" s="390"/>
      <c r="X62" s="391"/>
      <c r="Y62" s="392"/>
      <c r="Z62" s="393"/>
      <c r="AA62" s="394"/>
      <c r="AB62" s="395"/>
      <c r="AC62" s="389"/>
      <c r="AD62" s="390"/>
      <c r="AE62" s="391"/>
      <c r="AF62" s="392"/>
      <c r="AG62" s="393"/>
      <c r="AH62" s="394"/>
      <c r="AI62" s="395"/>
      <c r="AJ62" s="389"/>
      <c r="AK62" s="390"/>
      <c r="AL62" s="391"/>
      <c r="AM62" s="392"/>
      <c r="AN62" s="393"/>
      <c r="AO62" s="394"/>
      <c r="AP62" s="395"/>
      <c r="AQ62" s="389"/>
      <c r="AR62" s="390"/>
      <c r="AS62" s="391"/>
      <c r="AT62" s="392"/>
      <c r="AU62" s="393"/>
      <c r="AV62" s="394"/>
      <c r="AW62" s="395"/>
      <c r="AX62" s="389"/>
      <c r="AY62" s="390"/>
      <c r="AZ62" s="391"/>
      <c r="BA62" s="392"/>
      <c r="BB62" s="393"/>
      <c r="BC62" s="394"/>
      <c r="BD62" s="395"/>
      <c r="BE62" s="389"/>
      <c r="BF62" s="390"/>
      <c r="BG62" s="391"/>
      <c r="BH62" s="392"/>
      <c r="BI62" s="393"/>
      <c r="BJ62" s="394"/>
      <c r="BK62" s="395"/>
      <c r="BL62" s="389"/>
      <c r="BM62" s="390"/>
      <c r="BN62" s="391"/>
      <c r="BO62" s="392"/>
      <c r="BP62" s="393"/>
      <c r="BQ62" s="394"/>
      <c r="BR62" s="395"/>
      <c r="BS62" s="389"/>
      <c r="BT62" s="390"/>
      <c r="BU62" s="391"/>
      <c r="BV62" s="392"/>
      <c r="BW62" s="393"/>
      <c r="BX62" s="394"/>
      <c r="BY62" s="395"/>
      <c r="BZ62" s="389"/>
      <c r="CA62" s="390"/>
      <c r="CB62" s="391"/>
      <c r="CC62" s="392"/>
      <c r="CD62" s="393"/>
      <c r="CE62" s="394"/>
      <c r="CF62" s="395"/>
      <c r="CG62" s="389"/>
      <c r="CH62" s="390"/>
      <c r="CI62" s="391"/>
      <c r="CJ62" s="392"/>
      <c r="CK62" s="393"/>
      <c r="CL62" s="394"/>
      <c r="CM62" s="395"/>
      <c r="CN62" s="389"/>
      <c r="CO62" s="390"/>
      <c r="CP62" s="391"/>
      <c r="CQ62" s="392"/>
      <c r="CR62" s="393"/>
      <c r="CS62" s="394"/>
      <c r="CT62" s="395"/>
      <c r="CU62" s="389"/>
      <c r="CV62" s="390"/>
      <c r="CW62" s="391"/>
      <c r="CX62" s="392"/>
      <c r="CY62" s="393"/>
      <c r="CZ62" s="394"/>
      <c r="DA62" s="395"/>
      <c r="DB62" s="389"/>
      <c r="DC62" s="390"/>
      <c r="DD62" s="391"/>
      <c r="DE62" s="392"/>
      <c r="DF62" s="393"/>
      <c r="DG62" s="394"/>
      <c r="DH62" s="395"/>
      <c r="DI62" s="389"/>
      <c r="DJ62" s="390"/>
      <c r="DK62" s="391"/>
      <c r="DL62" s="392"/>
      <c r="DM62" s="393"/>
      <c r="DN62" s="394"/>
      <c r="DO62" s="395"/>
      <c r="DP62" s="389"/>
      <c r="DQ62" s="390"/>
      <c r="DR62" s="391"/>
      <c r="DS62" s="392"/>
      <c r="DT62" s="393"/>
      <c r="DU62" s="394"/>
      <c r="DV62" s="395"/>
      <c r="DW62" s="389"/>
      <c r="DX62" s="390"/>
      <c r="DY62" s="391"/>
      <c r="DZ62" s="392"/>
      <c r="EA62" s="393"/>
      <c r="EB62" s="394"/>
      <c r="EC62" s="395"/>
      <c r="ED62" s="389"/>
      <c r="EE62" s="390"/>
      <c r="EF62" s="391"/>
      <c r="EG62" s="392"/>
      <c r="EH62" s="393"/>
      <c r="EI62" s="394"/>
      <c r="EJ62" s="395"/>
      <c r="EK62" s="389"/>
      <c r="EL62" s="390"/>
      <c r="EM62" s="391"/>
      <c r="EN62" s="392"/>
      <c r="EO62" s="393"/>
      <c r="EP62" s="394"/>
      <c r="EQ62" s="395"/>
      <c r="ER62" s="389"/>
      <c r="ES62" s="390"/>
      <c r="ET62" s="391"/>
      <c r="EU62" s="392"/>
      <c r="EV62" s="393"/>
      <c r="EW62" s="394"/>
      <c r="EX62" s="395"/>
      <c r="EY62" s="389"/>
      <c r="EZ62" s="390"/>
      <c r="FA62" s="391"/>
      <c r="FB62" s="392"/>
      <c r="FC62" s="393"/>
      <c r="FD62" s="394"/>
      <c r="FE62" s="395"/>
      <c r="FF62" s="389"/>
      <c r="FG62" s="390"/>
      <c r="FH62" s="391"/>
      <c r="FI62" s="392"/>
      <c r="FJ62" s="393"/>
      <c r="FK62" s="394"/>
      <c r="FL62" s="395"/>
      <c r="FM62" s="389"/>
      <c r="FN62" s="390"/>
      <c r="FO62" s="391"/>
      <c r="FP62" s="392"/>
      <c r="FQ62" s="393"/>
      <c r="FR62" s="394"/>
      <c r="FS62" s="395"/>
      <c r="FT62" s="389"/>
      <c r="FU62" s="390"/>
      <c r="FV62" s="391"/>
      <c r="FW62" s="392"/>
      <c r="FX62" s="393"/>
      <c r="FY62" s="394"/>
      <c r="FZ62" s="395"/>
      <c r="GA62" s="389"/>
      <c r="GB62" s="390"/>
      <c r="GC62" s="391"/>
      <c r="GD62" s="392"/>
      <c r="GE62" s="393"/>
      <c r="GF62" s="394"/>
      <c r="GG62" s="395"/>
      <c r="GH62" s="389"/>
      <c r="GI62" s="390"/>
      <c r="GJ62" s="391"/>
      <c r="GK62" s="392"/>
      <c r="GL62" s="393"/>
      <c r="GM62" s="394"/>
      <c r="GN62" s="395"/>
      <c r="GO62" s="389"/>
      <c r="GP62" s="390"/>
      <c r="GQ62" s="391"/>
      <c r="GR62" s="392"/>
      <c r="GS62" s="393"/>
      <c r="GT62" s="394"/>
      <c r="GU62" s="395"/>
      <c r="GV62" s="389"/>
      <c r="GW62" s="390"/>
      <c r="GX62" s="391"/>
      <c r="GY62" s="392"/>
      <c r="GZ62" s="393"/>
      <c r="HA62" s="394"/>
      <c r="HB62" s="395"/>
      <c r="HC62" s="389"/>
      <c r="HD62" s="390"/>
      <c r="HE62" s="391"/>
      <c r="HF62" s="392"/>
      <c r="HG62" s="393"/>
      <c r="HH62" s="394"/>
      <c r="HI62" s="395"/>
      <c r="HJ62" s="389"/>
      <c r="HK62" s="390"/>
      <c r="HL62" s="391"/>
      <c r="HM62" s="392"/>
      <c r="HN62" s="393"/>
      <c r="HO62" s="394"/>
      <c r="HP62" s="395"/>
      <c r="HQ62" s="389"/>
      <c r="HR62" s="390"/>
      <c r="HS62" s="391"/>
      <c r="HT62" s="392"/>
      <c r="HU62" s="393"/>
      <c r="HV62" s="394"/>
      <c r="HW62" s="395"/>
      <c r="HX62" s="389"/>
      <c r="HY62" s="390"/>
      <c r="HZ62" s="391"/>
      <c r="IA62" s="392"/>
      <c r="IB62" s="393"/>
      <c r="IC62" s="394"/>
      <c r="ID62" s="395"/>
      <c r="IE62" s="389"/>
      <c r="IF62" s="390"/>
      <c r="IG62" s="391"/>
      <c r="IH62" s="392"/>
      <c r="II62" s="393"/>
      <c r="IJ62" s="394"/>
      <c r="IK62" s="395"/>
      <c r="IL62" s="389"/>
      <c r="IM62" s="390"/>
      <c r="IN62" s="391"/>
      <c r="IO62" s="392"/>
      <c r="IP62" s="393"/>
      <c r="IQ62" s="394"/>
      <c r="IR62" s="395"/>
      <c r="IS62" s="389"/>
      <c r="IT62" s="390"/>
      <c r="IU62" s="391"/>
      <c r="IV62" s="392"/>
      <c r="IW62" s="393"/>
      <c r="IX62" s="394"/>
      <c r="IY62" s="395"/>
      <c r="IZ62" s="389"/>
      <c r="JA62" s="390"/>
      <c r="JB62" s="391"/>
      <c r="JC62" s="392"/>
      <c r="JD62" s="393"/>
      <c r="JE62" s="394"/>
      <c r="JF62" s="395"/>
      <c r="JG62" s="389"/>
      <c r="JH62" s="390"/>
      <c r="JI62" s="391"/>
      <c r="JJ62" s="392"/>
      <c r="JK62" s="393"/>
      <c r="JL62" s="394"/>
      <c r="JM62" s="395"/>
      <c r="JN62" s="389"/>
      <c r="JO62" s="390"/>
      <c r="JP62" s="391"/>
      <c r="JQ62" s="392"/>
      <c r="JR62" s="393"/>
      <c r="JS62" s="394"/>
      <c r="JT62" s="395"/>
      <c r="JU62" s="389"/>
      <c r="JV62" s="390"/>
      <c r="JW62" s="391"/>
      <c r="JX62" s="392"/>
      <c r="JY62" s="393"/>
      <c r="JZ62" s="394"/>
      <c r="KA62" s="395"/>
      <c r="KB62" s="389"/>
      <c r="KC62" s="390"/>
      <c r="KD62" s="391"/>
      <c r="KE62" s="392"/>
      <c r="KF62" s="393"/>
      <c r="KG62" s="394"/>
      <c r="KH62" s="395"/>
      <c r="KI62" s="389"/>
      <c r="KJ62" s="390"/>
      <c r="KK62" s="391"/>
      <c r="KL62" s="392"/>
      <c r="KM62" s="393"/>
      <c r="KN62" s="394"/>
      <c r="KO62" s="395"/>
      <c r="KP62" s="389"/>
      <c r="KQ62" s="390"/>
      <c r="KR62" s="391"/>
      <c r="KS62" s="392"/>
      <c r="KT62" s="393"/>
      <c r="KU62" s="394"/>
      <c r="KV62" s="395"/>
      <c r="KW62" s="389"/>
      <c r="KX62" s="390"/>
      <c r="KY62" s="391"/>
      <c r="KZ62" s="392"/>
      <c r="LA62" s="393"/>
      <c r="LB62" s="394"/>
      <c r="LC62" s="395"/>
      <c r="LD62" s="389"/>
      <c r="LE62" s="390"/>
      <c r="LF62" s="391"/>
      <c r="LG62" s="392"/>
      <c r="LH62" s="393"/>
      <c r="LI62" s="394"/>
      <c r="LJ62" s="395"/>
      <c r="LK62" s="389"/>
      <c r="LL62" s="390"/>
      <c r="LM62" s="391"/>
      <c r="LN62" s="392"/>
      <c r="LO62" s="393"/>
      <c r="LP62" s="394"/>
      <c r="LQ62" s="395"/>
      <c r="LR62" s="389"/>
      <c r="LS62" s="390"/>
      <c r="LT62" s="391"/>
      <c r="LU62" s="392"/>
      <c r="LV62" s="393"/>
      <c r="LW62" s="394"/>
      <c r="LX62" s="395"/>
      <c r="LY62" s="389"/>
      <c r="LZ62" s="390"/>
      <c r="MA62" s="391"/>
      <c r="MB62" s="392"/>
      <c r="MC62" s="393"/>
      <c r="MD62" s="394"/>
      <c r="ME62" s="395"/>
      <c r="MF62" s="389"/>
      <c r="MG62" s="390"/>
      <c r="MH62" s="391"/>
      <c r="MI62" s="392"/>
      <c r="MJ62" s="393"/>
      <c r="MK62" s="394"/>
      <c r="ML62" s="395"/>
      <c r="MM62" s="389"/>
      <c r="MN62" s="390"/>
      <c r="MO62" s="391"/>
      <c r="MP62" s="392"/>
      <c r="MQ62" s="393"/>
      <c r="MR62" s="394"/>
      <c r="MS62" s="395"/>
      <c r="MT62" s="389"/>
      <c r="MU62" s="390"/>
      <c r="MV62" s="391"/>
      <c r="MW62" s="392"/>
      <c r="MX62" s="393"/>
      <c r="MY62" s="394"/>
      <c r="MZ62" s="395"/>
      <c r="NA62" s="389"/>
      <c r="NB62" s="390"/>
      <c r="NC62" s="391"/>
      <c r="ND62" s="392"/>
      <c r="NE62" s="393"/>
      <c r="NF62" s="394"/>
      <c r="NG62" s="395"/>
      <c r="NH62" s="389"/>
      <c r="NI62" s="390"/>
      <c r="NJ62" s="391"/>
      <c r="NK62" s="392"/>
      <c r="NL62" s="393"/>
      <c r="NM62" s="394"/>
      <c r="NN62" s="395"/>
      <c r="NO62" s="389"/>
      <c r="NP62" s="390"/>
      <c r="NQ62" s="391"/>
      <c r="NR62" s="392"/>
      <c r="NS62" s="393"/>
      <c r="NT62" s="394"/>
      <c r="NU62" s="395"/>
      <c r="NV62" s="389"/>
      <c r="NW62" s="390"/>
      <c r="NX62" s="391"/>
      <c r="NY62" s="392"/>
      <c r="NZ62" s="393"/>
      <c r="OA62" s="394"/>
      <c r="OB62" s="395"/>
      <c r="OC62" s="389"/>
      <c r="OD62" s="390"/>
      <c r="OE62" s="391"/>
      <c r="OF62" s="392"/>
      <c r="OG62" s="393"/>
      <c r="OH62" s="394"/>
      <c r="OI62" s="395"/>
      <c r="OJ62" s="389"/>
      <c r="OK62" s="390"/>
      <c r="OL62" s="391"/>
      <c r="OM62" s="392"/>
      <c r="ON62" s="393"/>
      <c r="OO62" s="394"/>
      <c r="OP62" s="395"/>
      <c r="OQ62" s="389"/>
      <c r="OR62" s="390"/>
      <c r="OS62" s="391"/>
      <c r="OT62" s="392"/>
      <c r="OU62" s="393"/>
      <c r="OV62" s="394"/>
      <c r="OW62" s="395"/>
      <c r="OX62" s="389"/>
      <c r="OY62" s="390"/>
      <c r="OZ62" s="391"/>
      <c r="PA62" s="392"/>
      <c r="PB62" s="393"/>
      <c r="PC62" s="394"/>
      <c r="PD62" s="395"/>
      <c r="PE62" s="389"/>
      <c r="PF62" s="390"/>
      <c r="PG62" s="391"/>
      <c r="PH62" s="392"/>
      <c r="PI62" s="393"/>
      <c r="PJ62" s="394"/>
      <c r="PK62" s="395"/>
      <c r="PL62" s="389"/>
      <c r="PM62" s="390"/>
      <c r="PN62" s="391"/>
      <c r="PO62" s="392"/>
      <c r="PP62" s="393"/>
      <c r="PQ62" s="394"/>
      <c r="PR62" s="395"/>
      <c r="PS62" s="389"/>
      <c r="PT62" s="390"/>
      <c r="PU62" s="391"/>
      <c r="PV62" s="392"/>
      <c r="PW62" s="393"/>
      <c r="PX62" s="394"/>
      <c r="PY62" s="395"/>
      <c r="PZ62" s="389"/>
      <c r="QA62" s="390"/>
      <c r="QB62" s="391"/>
      <c r="QC62" s="392"/>
      <c r="QD62" s="393"/>
      <c r="QE62" s="394"/>
      <c r="QF62" s="395"/>
      <c r="QG62" s="389"/>
      <c r="QH62" s="390"/>
      <c r="QI62" s="391"/>
      <c r="QJ62" s="392"/>
      <c r="QK62" s="393"/>
      <c r="QL62" s="394"/>
      <c r="QM62" s="395"/>
      <c r="QN62" s="389"/>
      <c r="QO62" s="390"/>
      <c r="QP62" s="391"/>
      <c r="QQ62" s="392"/>
      <c r="QR62" s="393"/>
      <c r="QS62" s="394"/>
      <c r="QT62" s="395"/>
      <c r="QU62" s="389"/>
      <c r="QV62" s="390"/>
      <c r="QW62" s="391"/>
      <c r="QX62" s="392"/>
      <c r="QY62" s="393"/>
      <c r="QZ62" s="394"/>
      <c r="RA62" s="395"/>
      <c r="RB62" s="389"/>
      <c r="RC62" s="390"/>
      <c r="RD62" s="391"/>
      <c r="RE62" s="392"/>
      <c r="RF62" s="393"/>
      <c r="RG62" s="394"/>
      <c r="RH62" s="395"/>
      <c r="RI62" s="389"/>
      <c r="RJ62" s="390"/>
      <c r="RK62" s="391"/>
      <c r="RL62" s="392"/>
      <c r="RM62" s="393"/>
      <c r="RN62" s="394"/>
      <c r="RO62" s="395"/>
      <c r="RP62" s="389"/>
      <c r="RQ62" s="390"/>
      <c r="RR62" s="391"/>
      <c r="RS62" s="392"/>
      <c r="RT62" s="393"/>
      <c r="RU62" s="394"/>
      <c r="RV62" s="395"/>
      <c r="RW62" s="389"/>
      <c r="RX62" s="390"/>
      <c r="RY62" s="391"/>
      <c r="RZ62" s="392"/>
      <c r="SA62" s="393"/>
      <c r="SB62" s="394"/>
      <c r="SC62" s="395"/>
      <c r="SD62" s="389"/>
      <c r="SE62" s="390"/>
      <c r="SF62" s="391"/>
      <c r="SG62" s="392"/>
      <c r="SH62" s="393"/>
      <c r="SI62" s="394"/>
      <c r="SJ62" s="395"/>
      <c r="SK62" s="389"/>
      <c r="SL62" s="390"/>
      <c r="SM62" s="391"/>
      <c r="SN62" s="392"/>
      <c r="SO62" s="393"/>
      <c r="SP62" s="394"/>
      <c r="SQ62" s="395"/>
      <c r="SR62" s="389"/>
      <c r="SS62" s="390"/>
      <c r="ST62" s="391"/>
      <c r="SU62" s="392"/>
      <c r="SV62" s="393"/>
      <c r="SW62" s="394"/>
      <c r="SX62" s="395"/>
      <c r="SY62" s="389"/>
      <c r="SZ62" s="390"/>
      <c r="TA62" s="391"/>
      <c r="TB62" s="392"/>
      <c r="TC62" s="393"/>
      <c r="TD62" s="394"/>
      <c r="TE62" s="395"/>
      <c r="TF62" s="389"/>
      <c r="TG62" s="390"/>
      <c r="TH62" s="391"/>
      <c r="TI62" s="392"/>
      <c r="TJ62" s="393"/>
      <c r="TK62" s="394"/>
      <c r="TL62" s="395"/>
      <c r="TM62" s="389"/>
      <c r="TN62" s="390"/>
      <c r="TO62" s="391"/>
      <c r="TP62" s="392"/>
      <c r="TQ62" s="393"/>
      <c r="TR62" s="394"/>
      <c r="TS62" s="395"/>
      <c r="TT62" s="389"/>
      <c r="TU62" s="390"/>
      <c r="TV62" s="391"/>
      <c r="TW62" s="392"/>
      <c r="TX62" s="393"/>
      <c r="TY62" s="394"/>
      <c r="TZ62" s="395"/>
      <c r="UA62" s="389"/>
      <c r="UB62" s="390"/>
      <c r="UC62" s="391"/>
      <c r="UD62" s="392"/>
      <c r="UE62" s="393"/>
      <c r="UF62" s="394"/>
      <c r="UG62" s="395"/>
      <c r="UH62" s="389"/>
      <c r="UI62" s="390"/>
      <c r="UJ62" s="391"/>
      <c r="UK62" s="392"/>
      <c r="UL62" s="393"/>
      <c r="UM62" s="394"/>
      <c r="UN62" s="395"/>
      <c r="UO62" s="389"/>
      <c r="UP62" s="390"/>
      <c r="UQ62" s="391"/>
      <c r="UR62" s="392"/>
      <c r="US62" s="393"/>
      <c r="UT62" s="394"/>
      <c r="UU62" s="395"/>
      <c r="UV62" s="389"/>
      <c r="UW62" s="390"/>
      <c r="UX62" s="391"/>
      <c r="UY62" s="392"/>
      <c r="UZ62" s="393"/>
      <c r="VA62" s="394"/>
      <c r="VB62" s="395"/>
      <c r="VC62" s="389"/>
      <c r="VD62" s="390"/>
      <c r="VE62" s="391"/>
      <c r="VF62" s="392"/>
      <c r="VG62" s="393"/>
      <c r="VH62" s="394"/>
      <c r="VI62" s="395"/>
      <c r="VJ62" s="389"/>
      <c r="VK62" s="390"/>
      <c r="VL62" s="391"/>
      <c r="VM62" s="392"/>
      <c r="VN62" s="393"/>
      <c r="VO62" s="394"/>
      <c r="VP62" s="395"/>
      <c r="VQ62" s="389"/>
      <c r="VR62" s="390"/>
      <c r="VS62" s="391"/>
      <c r="VT62" s="392"/>
      <c r="VU62" s="393"/>
      <c r="VV62" s="394"/>
      <c r="VW62" s="395"/>
      <c r="VX62" s="389"/>
      <c r="VY62" s="390"/>
      <c r="VZ62" s="391"/>
      <c r="WA62" s="392"/>
      <c r="WB62" s="393"/>
      <c r="WC62" s="394"/>
      <c r="WD62" s="395"/>
      <c r="WE62" s="389"/>
      <c r="WF62" s="390"/>
      <c r="WG62" s="391"/>
      <c r="WH62" s="392"/>
      <c r="WI62" s="393"/>
      <c r="WJ62" s="394"/>
      <c r="WK62" s="395"/>
      <c r="WL62" s="389"/>
      <c r="WM62" s="390"/>
      <c r="WN62" s="391"/>
      <c r="WO62" s="392"/>
      <c r="WP62" s="393"/>
      <c r="WQ62" s="394"/>
      <c r="WR62" s="395"/>
      <c r="WS62" s="389"/>
      <c r="WT62" s="390"/>
      <c r="WU62" s="391"/>
      <c r="WV62" s="392"/>
      <c r="WW62" s="393"/>
      <c r="WX62" s="394"/>
      <c r="WY62" s="395"/>
      <c r="WZ62" s="389"/>
      <c r="XA62" s="390"/>
      <c r="XB62" s="391"/>
      <c r="XC62" s="392"/>
      <c r="XD62" s="393"/>
      <c r="XE62" s="394"/>
      <c r="XF62" s="395"/>
      <c r="XG62" s="389"/>
      <c r="XH62" s="390"/>
      <c r="XI62" s="391"/>
      <c r="XJ62" s="392"/>
      <c r="XK62" s="393"/>
      <c r="XL62" s="394"/>
      <c r="XM62" s="395"/>
      <c r="XN62" s="389"/>
      <c r="XO62" s="390"/>
      <c r="XP62" s="391"/>
      <c r="XQ62" s="392"/>
      <c r="XR62" s="393"/>
      <c r="XS62" s="394"/>
      <c r="XT62" s="395"/>
      <c r="XU62" s="389"/>
      <c r="XV62" s="390"/>
      <c r="XW62" s="391"/>
      <c r="XX62" s="392"/>
      <c r="XY62" s="393"/>
      <c r="XZ62" s="394"/>
      <c r="YA62" s="395"/>
      <c r="YB62" s="389"/>
      <c r="YC62" s="390"/>
      <c r="YD62" s="391"/>
      <c r="YE62" s="392"/>
      <c r="YF62" s="393"/>
      <c r="YG62" s="394"/>
      <c r="YH62" s="395"/>
      <c r="YI62" s="389"/>
      <c r="YJ62" s="390"/>
      <c r="YK62" s="391"/>
      <c r="YL62" s="392"/>
      <c r="YM62" s="393"/>
      <c r="YN62" s="394"/>
      <c r="YO62" s="395"/>
      <c r="YP62" s="389"/>
      <c r="YQ62" s="390"/>
      <c r="YR62" s="391"/>
      <c r="YS62" s="392"/>
      <c r="YT62" s="393"/>
      <c r="YU62" s="394"/>
      <c r="YV62" s="395"/>
      <c r="YW62" s="389"/>
      <c r="YX62" s="390"/>
      <c r="YY62" s="391"/>
      <c r="YZ62" s="392"/>
      <c r="ZA62" s="393"/>
      <c r="ZB62" s="394"/>
      <c r="ZC62" s="395"/>
      <c r="ZD62" s="389"/>
      <c r="ZE62" s="390"/>
      <c r="ZF62" s="391"/>
      <c r="ZG62" s="392"/>
      <c r="ZH62" s="393"/>
      <c r="ZI62" s="394"/>
      <c r="ZJ62" s="395"/>
      <c r="ZK62" s="389"/>
      <c r="ZL62" s="390"/>
      <c r="ZM62" s="391"/>
      <c r="ZN62" s="392"/>
      <c r="ZO62" s="393"/>
      <c r="ZP62" s="394"/>
      <c r="ZQ62" s="395"/>
      <c r="ZR62" s="389"/>
      <c r="ZS62" s="390"/>
      <c r="ZT62" s="391"/>
      <c r="ZU62" s="392"/>
      <c r="ZV62" s="393"/>
      <c r="ZW62" s="394"/>
      <c r="ZX62" s="395"/>
      <c r="ZY62" s="389"/>
      <c r="ZZ62" s="390"/>
      <c r="AAA62" s="391"/>
      <c r="AAB62" s="392"/>
      <c r="AAC62" s="393"/>
      <c r="AAD62" s="394"/>
      <c r="AAE62" s="395"/>
      <c r="AAF62" s="389"/>
      <c r="AAG62" s="390"/>
      <c r="AAH62" s="391"/>
      <c r="AAI62" s="392"/>
      <c r="AAJ62" s="393"/>
      <c r="AAK62" s="394"/>
      <c r="AAL62" s="395"/>
      <c r="AAM62" s="389"/>
      <c r="AAN62" s="390"/>
      <c r="AAO62" s="391"/>
      <c r="AAP62" s="392"/>
      <c r="AAQ62" s="393"/>
      <c r="AAR62" s="394"/>
      <c r="AAS62" s="395"/>
      <c r="AAT62" s="389"/>
      <c r="AAU62" s="390"/>
      <c r="AAV62" s="391"/>
      <c r="AAW62" s="392"/>
      <c r="AAX62" s="393"/>
      <c r="AAY62" s="394"/>
      <c r="AAZ62" s="395"/>
      <c r="ABA62" s="389"/>
      <c r="ABB62" s="390"/>
      <c r="ABC62" s="391"/>
      <c r="ABD62" s="392"/>
      <c r="ABE62" s="393"/>
      <c r="ABF62" s="394"/>
      <c r="ABG62" s="395"/>
      <c r="ABH62" s="389"/>
      <c r="ABI62" s="390"/>
      <c r="ABJ62" s="391"/>
      <c r="ABK62" s="392"/>
      <c r="ABL62" s="393"/>
      <c r="ABM62" s="394"/>
      <c r="ABN62" s="395"/>
      <c r="ABO62" s="389"/>
      <c r="ABP62" s="390"/>
      <c r="ABQ62" s="391"/>
      <c r="ABR62" s="392"/>
      <c r="ABS62" s="393"/>
      <c r="ABT62" s="394"/>
      <c r="ABU62" s="395"/>
      <c r="ABV62" s="389"/>
      <c r="ABW62" s="390"/>
      <c r="ABX62" s="391"/>
      <c r="ABY62" s="392"/>
      <c r="ABZ62" s="393"/>
      <c r="ACA62" s="394"/>
      <c r="ACB62" s="395"/>
      <c r="ACC62" s="389"/>
      <c r="ACD62" s="390"/>
      <c r="ACE62" s="391"/>
      <c r="ACF62" s="392"/>
      <c r="ACG62" s="393"/>
      <c r="ACH62" s="394"/>
      <c r="ACI62" s="395"/>
      <c r="ACJ62" s="389"/>
      <c r="ACK62" s="390"/>
      <c r="ACL62" s="391"/>
      <c r="ACM62" s="392"/>
      <c r="ACN62" s="393"/>
      <c r="ACO62" s="394"/>
      <c r="ACP62" s="395"/>
      <c r="ACQ62" s="389"/>
      <c r="ACR62" s="390"/>
      <c r="ACS62" s="391"/>
      <c r="ACT62" s="392"/>
      <c r="ACU62" s="393"/>
      <c r="ACV62" s="394"/>
      <c r="ACW62" s="395"/>
      <c r="ACX62" s="389"/>
      <c r="ACY62" s="390"/>
      <c r="ACZ62" s="391"/>
      <c r="ADA62" s="392"/>
      <c r="ADB62" s="393"/>
      <c r="ADC62" s="394"/>
      <c r="ADD62" s="395"/>
      <c r="ADE62" s="389"/>
      <c r="ADF62" s="390"/>
      <c r="ADG62" s="391"/>
      <c r="ADH62" s="392"/>
      <c r="ADI62" s="393"/>
      <c r="ADJ62" s="394"/>
      <c r="ADK62" s="395"/>
      <c r="ADL62" s="389"/>
      <c r="ADM62" s="390"/>
      <c r="ADN62" s="391"/>
      <c r="ADO62" s="392"/>
      <c r="ADP62" s="393"/>
      <c r="ADQ62" s="394"/>
      <c r="ADR62" s="395"/>
      <c r="ADS62" s="389"/>
      <c r="ADT62" s="390"/>
      <c r="ADU62" s="391"/>
      <c r="ADV62" s="392"/>
      <c r="ADW62" s="393"/>
      <c r="ADX62" s="394"/>
      <c r="ADY62" s="395"/>
      <c r="ADZ62" s="389"/>
      <c r="AEA62" s="390"/>
      <c r="AEB62" s="391"/>
      <c r="AEC62" s="392"/>
      <c r="AED62" s="393"/>
      <c r="AEE62" s="394"/>
      <c r="AEF62" s="395"/>
      <c r="AEG62" s="389"/>
      <c r="AEH62" s="390"/>
      <c r="AEI62" s="391"/>
      <c r="AEJ62" s="392"/>
      <c r="AEK62" s="393"/>
      <c r="AEL62" s="394"/>
      <c r="AEM62" s="395"/>
      <c r="AEN62" s="389"/>
      <c r="AEO62" s="390"/>
      <c r="AEP62" s="391"/>
      <c r="AEQ62" s="392"/>
      <c r="AER62" s="393"/>
      <c r="AES62" s="394"/>
      <c r="AET62" s="395"/>
      <c r="AEU62" s="389"/>
      <c r="AEV62" s="390"/>
      <c r="AEW62" s="391"/>
      <c r="AEX62" s="392"/>
      <c r="AEY62" s="393"/>
      <c r="AEZ62" s="394"/>
      <c r="AFA62" s="395"/>
      <c r="AFB62" s="389"/>
      <c r="AFC62" s="390"/>
      <c r="AFD62" s="391"/>
      <c r="AFE62" s="392"/>
      <c r="AFF62" s="393"/>
      <c r="AFG62" s="394"/>
      <c r="AFH62" s="395"/>
      <c r="AFI62" s="389"/>
      <c r="AFJ62" s="390"/>
      <c r="AFK62" s="391"/>
      <c r="AFL62" s="392"/>
      <c r="AFM62" s="393"/>
      <c r="AFN62" s="394"/>
      <c r="AFO62" s="395"/>
      <c r="AFP62" s="389"/>
      <c r="AFQ62" s="390"/>
      <c r="AFR62" s="391"/>
      <c r="AFS62" s="392"/>
      <c r="AFT62" s="393"/>
      <c r="AFU62" s="394"/>
      <c r="AFV62" s="395"/>
      <c r="AFW62" s="389"/>
      <c r="AFX62" s="390"/>
      <c r="AFY62" s="391"/>
      <c r="AFZ62" s="392"/>
      <c r="AGA62" s="393"/>
      <c r="AGB62" s="394"/>
      <c r="AGC62" s="395"/>
      <c r="AGD62" s="389"/>
      <c r="AGE62" s="390"/>
      <c r="AGF62" s="391"/>
      <c r="AGG62" s="392"/>
      <c r="AGH62" s="393"/>
      <c r="AGI62" s="394"/>
      <c r="AGJ62" s="395"/>
      <c r="AGK62" s="389"/>
      <c r="AGL62" s="390"/>
      <c r="AGM62" s="391"/>
      <c r="AGN62" s="392"/>
      <c r="AGO62" s="393"/>
      <c r="AGP62" s="394"/>
      <c r="AGQ62" s="395"/>
      <c r="AGR62" s="389"/>
      <c r="AGS62" s="390"/>
      <c r="AGT62" s="391"/>
      <c r="AGU62" s="392"/>
      <c r="AGV62" s="393"/>
      <c r="AGW62" s="394"/>
      <c r="AGX62" s="395"/>
      <c r="AGY62" s="389"/>
      <c r="AGZ62" s="390"/>
      <c r="AHA62" s="391"/>
      <c r="AHB62" s="392"/>
      <c r="AHC62" s="393"/>
      <c r="AHD62" s="394"/>
      <c r="AHE62" s="395"/>
      <c r="AHF62" s="389"/>
      <c r="AHG62" s="390"/>
      <c r="AHH62" s="391"/>
      <c r="AHI62" s="392"/>
      <c r="AHJ62" s="393"/>
      <c r="AHK62" s="394"/>
      <c r="AHL62" s="395"/>
      <c r="AHM62" s="389"/>
      <c r="AHN62" s="390"/>
      <c r="AHO62" s="391"/>
      <c r="AHP62" s="392"/>
      <c r="AHQ62" s="393"/>
      <c r="AHR62" s="394"/>
      <c r="AHS62" s="395"/>
      <c r="AHT62" s="389"/>
      <c r="AHU62" s="390"/>
      <c r="AHV62" s="391"/>
      <c r="AHW62" s="392"/>
      <c r="AHX62" s="393"/>
      <c r="AHY62" s="394"/>
      <c r="AHZ62" s="395"/>
      <c r="AIA62" s="389"/>
      <c r="AIB62" s="390"/>
      <c r="AIC62" s="391"/>
      <c r="AID62" s="392"/>
      <c r="AIE62" s="393"/>
      <c r="AIF62" s="394"/>
      <c r="AIG62" s="395"/>
      <c r="AIH62" s="389"/>
      <c r="AII62" s="390"/>
      <c r="AIJ62" s="391"/>
      <c r="AIK62" s="392"/>
      <c r="AIL62" s="393"/>
      <c r="AIM62" s="394"/>
      <c r="AIN62" s="395"/>
      <c r="AIO62" s="389"/>
      <c r="AIP62" s="390"/>
      <c r="AIQ62" s="391"/>
      <c r="AIR62" s="392"/>
      <c r="AIS62" s="393"/>
      <c r="AIT62" s="394"/>
      <c r="AIU62" s="395"/>
      <c r="AIV62" s="389"/>
      <c r="AIW62" s="390"/>
      <c r="AIX62" s="391"/>
      <c r="AIY62" s="392"/>
      <c r="AIZ62" s="393"/>
      <c r="AJA62" s="394"/>
      <c r="AJB62" s="395"/>
      <c r="AJC62" s="389"/>
      <c r="AJD62" s="390"/>
      <c r="AJE62" s="391"/>
      <c r="AJF62" s="392"/>
      <c r="AJG62" s="393"/>
      <c r="AJH62" s="394"/>
      <c r="AJI62" s="395"/>
      <c r="AJJ62" s="389"/>
      <c r="AJK62" s="390"/>
      <c r="AJL62" s="391"/>
      <c r="AJM62" s="392"/>
      <c r="AJN62" s="393"/>
      <c r="AJO62" s="394"/>
      <c r="AJP62" s="395"/>
      <c r="AJQ62" s="389"/>
      <c r="AJR62" s="390"/>
      <c r="AJS62" s="391"/>
      <c r="AJT62" s="392"/>
      <c r="AJU62" s="393"/>
      <c r="AJV62" s="394"/>
      <c r="AJW62" s="395"/>
      <c r="AJX62" s="389"/>
      <c r="AJY62" s="390"/>
      <c r="AJZ62" s="391"/>
      <c r="AKA62" s="392"/>
      <c r="AKB62" s="393"/>
      <c r="AKC62" s="394"/>
      <c r="AKD62" s="395"/>
      <c r="AKE62" s="389"/>
      <c r="AKF62" s="390"/>
      <c r="AKG62" s="391"/>
      <c r="AKH62" s="392"/>
      <c r="AKI62" s="393"/>
      <c r="AKJ62" s="394"/>
      <c r="AKK62" s="395"/>
      <c r="AKL62" s="389"/>
      <c r="AKM62" s="390"/>
      <c r="AKN62" s="391"/>
      <c r="AKO62" s="392"/>
      <c r="AKP62" s="393"/>
      <c r="AKQ62" s="394"/>
      <c r="AKR62" s="395"/>
      <c r="AKS62" s="389"/>
      <c r="AKT62" s="390"/>
      <c r="AKU62" s="391"/>
      <c r="AKV62" s="392"/>
      <c r="AKW62" s="393"/>
      <c r="AKX62" s="394"/>
      <c r="AKY62" s="395"/>
      <c r="AKZ62" s="389"/>
      <c r="ALA62" s="390"/>
      <c r="ALB62" s="391"/>
      <c r="ALC62" s="392"/>
      <c r="ALD62" s="393"/>
      <c r="ALE62" s="394"/>
      <c r="ALF62" s="395"/>
      <c r="ALG62" s="389"/>
      <c r="ALH62" s="390"/>
      <c r="ALI62" s="391"/>
      <c r="ALJ62" s="392"/>
      <c r="ALK62" s="393"/>
      <c r="ALL62" s="394"/>
      <c r="ALM62" s="395"/>
      <c r="ALN62" s="389"/>
      <c r="ALO62" s="390"/>
      <c r="ALP62" s="391"/>
      <c r="ALQ62" s="392"/>
      <c r="ALR62" s="393"/>
      <c r="ALS62" s="394"/>
      <c r="ALT62" s="395"/>
      <c r="ALU62" s="389"/>
      <c r="ALV62" s="390"/>
      <c r="ALW62" s="391"/>
      <c r="ALX62" s="392"/>
      <c r="ALY62" s="393"/>
      <c r="ALZ62" s="394"/>
      <c r="AMA62" s="395"/>
      <c r="AMB62" s="389"/>
      <c r="AMC62" s="390"/>
      <c r="AMD62" s="391"/>
      <c r="AME62" s="392"/>
      <c r="AMF62" s="393"/>
      <c r="AMG62" s="394"/>
      <c r="AMH62" s="395"/>
      <c r="AMI62" s="389"/>
      <c r="AMJ62" s="390"/>
      <c r="AMK62" s="391"/>
      <c r="AML62" s="392"/>
      <c r="AMM62" s="393"/>
      <c r="AMN62" s="394"/>
      <c r="AMO62" s="395"/>
      <c r="AMP62" s="389"/>
      <c r="AMQ62" s="390"/>
      <c r="AMR62" s="391"/>
      <c r="AMS62" s="392"/>
      <c r="AMT62" s="393"/>
      <c r="AMU62" s="394"/>
      <c r="AMV62" s="395"/>
      <c r="AMW62" s="389"/>
      <c r="AMX62" s="390"/>
      <c r="AMY62" s="391"/>
      <c r="AMZ62" s="392"/>
      <c r="ANA62" s="393"/>
      <c r="ANB62" s="394"/>
      <c r="ANC62" s="395"/>
      <c r="AND62" s="389"/>
      <c r="ANE62" s="390"/>
      <c r="ANF62" s="391"/>
      <c r="ANG62" s="392"/>
      <c r="ANH62" s="393"/>
      <c r="ANI62" s="394"/>
      <c r="ANJ62" s="395"/>
      <c r="ANK62" s="389"/>
      <c r="ANL62" s="390"/>
      <c r="ANM62" s="391"/>
      <c r="ANN62" s="392"/>
      <c r="ANO62" s="393"/>
      <c r="ANP62" s="394"/>
      <c r="ANQ62" s="395"/>
      <c r="ANR62" s="389"/>
      <c r="ANS62" s="390"/>
      <c r="ANT62" s="391"/>
      <c r="ANU62" s="392"/>
      <c r="ANV62" s="393"/>
      <c r="ANW62" s="394"/>
      <c r="ANX62" s="395"/>
      <c r="ANY62" s="389"/>
      <c r="ANZ62" s="390"/>
      <c r="AOA62" s="391"/>
      <c r="AOB62" s="392"/>
      <c r="AOC62" s="393"/>
      <c r="AOD62" s="394"/>
      <c r="AOE62" s="395"/>
      <c r="AOF62" s="389"/>
      <c r="AOG62" s="390"/>
      <c r="AOH62" s="391"/>
      <c r="AOI62" s="392"/>
      <c r="AOJ62" s="393"/>
      <c r="AOK62" s="394"/>
      <c r="AOL62" s="395"/>
      <c r="AOM62" s="389"/>
      <c r="AON62" s="390"/>
      <c r="AOO62" s="391"/>
      <c r="AOP62" s="392"/>
      <c r="AOQ62" s="393"/>
      <c r="AOR62" s="394"/>
      <c r="AOS62" s="395"/>
      <c r="AOT62" s="389"/>
      <c r="AOU62" s="390"/>
      <c r="AOV62" s="391"/>
      <c r="AOW62" s="392"/>
      <c r="AOX62" s="393"/>
      <c r="AOY62" s="394"/>
      <c r="AOZ62" s="395"/>
      <c r="APA62" s="389"/>
      <c r="APB62" s="390"/>
      <c r="APC62" s="391"/>
      <c r="APD62" s="392"/>
      <c r="APE62" s="393"/>
      <c r="APF62" s="394"/>
      <c r="APG62" s="395"/>
      <c r="APH62" s="389"/>
      <c r="API62" s="390"/>
      <c r="APJ62" s="391"/>
      <c r="APK62" s="392"/>
      <c r="APL62" s="393"/>
      <c r="APM62" s="394"/>
      <c r="APN62" s="395"/>
      <c r="APO62" s="389"/>
      <c r="APP62" s="390"/>
      <c r="APQ62" s="391"/>
      <c r="APR62" s="392"/>
      <c r="APS62" s="393"/>
      <c r="APT62" s="394"/>
      <c r="APU62" s="395"/>
      <c r="APV62" s="389"/>
      <c r="APW62" s="390"/>
      <c r="APX62" s="391"/>
      <c r="APY62" s="392"/>
      <c r="APZ62" s="393"/>
      <c r="AQA62" s="394"/>
      <c r="AQB62" s="395"/>
      <c r="AQC62" s="389"/>
      <c r="AQD62" s="390"/>
      <c r="AQE62" s="391"/>
      <c r="AQF62" s="392"/>
      <c r="AQG62" s="393"/>
      <c r="AQH62" s="394"/>
      <c r="AQI62" s="395"/>
      <c r="AQJ62" s="389"/>
      <c r="AQK62" s="390"/>
      <c r="AQL62" s="391"/>
      <c r="AQM62" s="392"/>
      <c r="AQN62" s="393"/>
      <c r="AQO62" s="394"/>
      <c r="AQP62" s="395"/>
      <c r="AQQ62" s="389"/>
      <c r="AQR62" s="390"/>
      <c r="AQS62" s="391"/>
      <c r="AQT62" s="392"/>
      <c r="AQU62" s="393"/>
      <c r="AQV62" s="394"/>
      <c r="AQW62" s="395"/>
      <c r="AQX62" s="389"/>
      <c r="AQY62" s="390"/>
      <c r="AQZ62" s="391"/>
      <c r="ARA62" s="392"/>
      <c r="ARB62" s="393"/>
      <c r="ARC62" s="394"/>
      <c r="ARD62" s="395"/>
      <c r="ARE62" s="389"/>
      <c r="ARF62" s="390"/>
      <c r="ARG62" s="391"/>
      <c r="ARH62" s="392"/>
      <c r="ARI62" s="393"/>
      <c r="ARJ62" s="394"/>
      <c r="ARK62" s="395"/>
      <c r="ARL62" s="389"/>
      <c r="ARM62" s="390"/>
      <c r="ARN62" s="391"/>
      <c r="ARO62" s="392"/>
      <c r="ARP62" s="393"/>
      <c r="ARQ62" s="394"/>
      <c r="ARR62" s="395"/>
      <c r="ARS62" s="389"/>
      <c r="ART62" s="390"/>
      <c r="ARU62" s="391"/>
      <c r="ARV62" s="392"/>
      <c r="ARW62" s="393"/>
      <c r="ARX62" s="394"/>
      <c r="ARY62" s="395"/>
      <c r="ARZ62" s="389"/>
      <c r="ASA62" s="390"/>
      <c r="ASB62" s="391"/>
      <c r="ASC62" s="392"/>
      <c r="ASD62" s="393"/>
      <c r="ASE62" s="394"/>
      <c r="ASF62" s="395"/>
      <c r="ASG62" s="389"/>
      <c r="ASH62" s="390"/>
      <c r="ASI62" s="391"/>
      <c r="ASJ62" s="392"/>
      <c r="ASK62" s="393"/>
      <c r="ASL62" s="394"/>
      <c r="ASM62" s="395"/>
      <c r="ASN62" s="389"/>
      <c r="ASO62" s="390"/>
      <c r="ASP62" s="391"/>
      <c r="ASQ62" s="392"/>
      <c r="ASR62" s="393"/>
      <c r="ASS62" s="394"/>
      <c r="AST62" s="395"/>
      <c r="ASU62" s="389"/>
      <c r="ASV62" s="390"/>
      <c r="ASW62" s="391"/>
      <c r="ASX62" s="392"/>
      <c r="ASY62" s="393"/>
      <c r="ASZ62" s="394"/>
      <c r="ATA62" s="395"/>
      <c r="ATB62" s="389"/>
      <c r="ATC62" s="390"/>
      <c r="ATD62" s="391"/>
      <c r="ATE62" s="392"/>
      <c r="ATF62" s="393"/>
      <c r="ATG62" s="394"/>
      <c r="ATH62" s="395"/>
      <c r="ATI62" s="389"/>
      <c r="ATJ62" s="390"/>
      <c r="ATK62" s="391"/>
      <c r="ATL62" s="392"/>
      <c r="ATM62" s="393"/>
      <c r="ATN62" s="394"/>
      <c r="ATO62" s="395"/>
      <c r="ATP62" s="389"/>
      <c r="ATQ62" s="390"/>
      <c r="ATR62" s="391"/>
      <c r="ATS62" s="392"/>
      <c r="ATT62" s="393"/>
      <c r="ATU62" s="394"/>
      <c r="ATV62" s="395"/>
      <c r="ATW62" s="389"/>
      <c r="ATX62" s="390"/>
      <c r="ATY62" s="391"/>
      <c r="ATZ62" s="392"/>
      <c r="AUA62" s="393"/>
      <c r="AUB62" s="394"/>
      <c r="AUC62" s="395"/>
      <c r="AUD62" s="389"/>
      <c r="AUE62" s="390"/>
      <c r="AUF62" s="391"/>
      <c r="AUG62" s="392"/>
      <c r="AUH62" s="393"/>
      <c r="AUI62" s="394"/>
      <c r="AUJ62" s="395"/>
      <c r="AUK62" s="389"/>
      <c r="AUL62" s="390"/>
      <c r="AUM62" s="391"/>
      <c r="AUN62" s="392"/>
      <c r="AUO62" s="393"/>
      <c r="AUP62" s="394"/>
      <c r="AUQ62" s="395"/>
      <c r="AUR62" s="389"/>
      <c r="AUS62" s="390"/>
      <c r="AUT62" s="391"/>
      <c r="AUU62" s="392"/>
      <c r="AUV62" s="393"/>
      <c r="AUW62" s="394"/>
      <c r="AUX62" s="395"/>
      <c r="AUY62" s="389"/>
      <c r="AUZ62" s="390"/>
      <c r="AVA62" s="391"/>
      <c r="AVB62" s="392"/>
      <c r="AVC62" s="393"/>
      <c r="AVD62" s="394"/>
      <c r="AVE62" s="395"/>
      <c r="AVF62" s="389"/>
      <c r="AVG62" s="390"/>
      <c r="AVH62" s="391"/>
      <c r="AVI62" s="392"/>
      <c r="AVJ62" s="393"/>
      <c r="AVK62" s="394"/>
      <c r="AVL62" s="395"/>
      <c r="AVM62" s="389"/>
      <c r="AVN62" s="390"/>
      <c r="AVO62" s="391"/>
      <c r="AVP62" s="392"/>
      <c r="AVQ62" s="393"/>
      <c r="AVR62" s="394"/>
      <c r="AVS62" s="395"/>
      <c r="AVT62" s="389"/>
      <c r="AVU62" s="390"/>
      <c r="AVV62" s="391"/>
      <c r="AVW62" s="392"/>
      <c r="AVX62" s="393"/>
      <c r="AVY62" s="394"/>
      <c r="AVZ62" s="395"/>
      <c r="AWA62" s="389"/>
      <c r="AWB62" s="390"/>
      <c r="AWC62" s="391"/>
      <c r="AWD62" s="392"/>
      <c r="AWE62" s="393"/>
      <c r="AWF62" s="394"/>
      <c r="AWG62" s="395"/>
      <c r="AWH62" s="389"/>
      <c r="AWI62" s="390"/>
      <c r="AWJ62" s="391"/>
      <c r="AWK62" s="392"/>
      <c r="AWL62" s="393"/>
      <c r="AWM62" s="394"/>
      <c r="AWN62" s="395"/>
      <c r="AWO62" s="389"/>
      <c r="AWP62" s="390"/>
      <c r="AWQ62" s="391"/>
      <c r="AWR62" s="392"/>
      <c r="AWS62" s="393"/>
      <c r="AWT62" s="394"/>
      <c r="AWU62" s="395"/>
      <c r="AWV62" s="389"/>
      <c r="AWW62" s="390"/>
      <c r="AWX62" s="391"/>
      <c r="AWY62" s="392"/>
      <c r="AWZ62" s="393"/>
      <c r="AXA62" s="394"/>
      <c r="AXB62" s="395"/>
      <c r="AXC62" s="389"/>
      <c r="AXD62" s="390"/>
      <c r="AXE62" s="391"/>
      <c r="AXF62" s="392"/>
      <c r="AXG62" s="393"/>
      <c r="AXH62" s="394"/>
      <c r="AXI62" s="395"/>
      <c r="AXJ62" s="389"/>
      <c r="AXK62" s="390"/>
      <c r="AXL62" s="391"/>
      <c r="AXM62" s="392"/>
      <c r="AXN62" s="393"/>
      <c r="AXO62" s="394"/>
      <c r="AXP62" s="395"/>
      <c r="AXQ62" s="389"/>
      <c r="AXR62" s="390"/>
      <c r="AXS62" s="391"/>
      <c r="AXT62" s="392"/>
      <c r="AXU62" s="393"/>
      <c r="AXV62" s="394"/>
      <c r="AXW62" s="395"/>
      <c r="AXX62" s="389"/>
      <c r="AXY62" s="390"/>
      <c r="AXZ62" s="391"/>
      <c r="AYA62" s="392"/>
      <c r="AYB62" s="393"/>
      <c r="AYC62" s="394"/>
      <c r="AYD62" s="395"/>
      <c r="AYE62" s="389"/>
      <c r="AYF62" s="390"/>
      <c r="AYG62" s="391"/>
      <c r="AYH62" s="392"/>
      <c r="AYI62" s="393"/>
      <c r="AYJ62" s="394"/>
      <c r="AYK62" s="395"/>
      <c r="AYL62" s="389"/>
      <c r="AYM62" s="390"/>
      <c r="AYN62" s="391"/>
      <c r="AYO62" s="392"/>
      <c r="AYP62" s="393"/>
      <c r="AYQ62" s="394"/>
      <c r="AYR62" s="395"/>
      <c r="AYS62" s="389"/>
      <c r="AYT62" s="390"/>
      <c r="AYU62" s="391"/>
      <c r="AYV62" s="392"/>
      <c r="AYW62" s="393"/>
      <c r="AYX62" s="394"/>
      <c r="AYY62" s="395"/>
      <c r="AYZ62" s="389"/>
      <c r="AZA62" s="390"/>
      <c r="AZB62" s="391"/>
      <c r="AZC62" s="392"/>
      <c r="AZD62" s="393"/>
      <c r="AZE62" s="394"/>
      <c r="AZF62" s="395"/>
      <c r="AZG62" s="389"/>
      <c r="AZH62" s="390"/>
      <c r="AZI62" s="391"/>
      <c r="AZJ62" s="392"/>
      <c r="AZK62" s="393"/>
      <c r="AZL62" s="394"/>
      <c r="AZM62" s="395"/>
      <c r="AZN62" s="389"/>
      <c r="AZO62" s="390"/>
      <c r="AZP62" s="391"/>
      <c r="AZQ62" s="392"/>
      <c r="AZR62" s="393"/>
      <c r="AZS62" s="394"/>
      <c r="AZT62" s="395"/>
      <c r="AZU62" s="389"/>
      <c r="AZV62" s="390"/>
      <c r="AZW62" s="391"/>
      <c r="AZX62" s="392"/>
      <c r="AZY62" s="393"/>
      <c r="AZZ62" s="394"/>
      <c r="BAA62" s="395"/>
      <c r="BAB62" s="389"/>
      <c r="BAC62" s="390"/>
      <c r="BAD62" s="391"/>
      <c r="BAE62" s="392"/>
      <c r="BAF62" s="393"/>
      <c r="BAG62" s="394"/>
      <c r="BAH62" s="395"/>
      <c r="BAI62" s="389"/>
      <c r="BAJ62" s="390"/>
      <c r="BAK62" s="391"/>
      <c r="BAL62" s="392"/>
      <c r="BAM62" s="393"/>
      <c r="BAN62" s="394"/>
      <c r="BAO62" s="395"/>
      <c r="BAP62" s="389"/>
      <c r="BAQ62" s="390"/>
      <c r="BAR62" s="391"/>
      <c r="BAS62" s="392"/>
      <c r="BAT62" s="393"/>
      <c r="BAU62" s="394"/>
      <c r="BAV62" s="395"/>
      <c r="BAW62" s="389"/>
      <c r="BAX62" s="390"/>
      <c r="BAY62" s="391"/>
      <c r="BAZ62" s="392"/>
      <c r="BBA62" s="393"/>
      <c r="BBB62" s="394"/>
      <c r="BBC62" s="395"/>
      <c r="BBD62" s="389"/>
      <c r="BBE62" s="390"/>
      <c r="BBF62" s="391"/>
      <c r="BBG62" s="392"/>
      <c r="BBH62" s="393"/>
      <c r="BBI62" s="394"/>
      <c r="BBJ62" s="395"/>
      <c r="BBK62" s="389"/>
      <c r="BBL62" s="390"/>
      <c r="BBM62" s="391"/>
      <c r="BBN62" s="392"/>
      <c r="BBO62" s="393"/>
      <c r="BBP62" s="394"/>
      <c r="BBQ62" s="395"/>
      <c r="BBR62" s="389"/>
      <c r="BBS62" s="390"/>
      <c r="BBT62" s="391"/>
      <c r="BBU62" s="392"/>
      <c r="BBV62" s="393"/>
      <c r="BBW62" s="394"/>
      <c r="BBX62" s="395"/>
      <c r="BBY62" s="389"/>
      <c r="BBZ62" s="390"/>
      <c r="BCA62" s="391"/>
      <c r="BCB62" s="392"/>
      <c r="BCC62" s="393"/>
      <c r="BCD62" s="394"/>
      <c r="BCE62" s="395"/>
      <c r="BCF62" s="389"/>
      <c r="BCG62" s="390"/>
      <c r="BCH62" s="391"/>
      <c r="BCI62" s="392"/>
      <c r="BCJ62" s="393"/>
      <c r="BCK62" s="394"/>
      <c r="BCL62" s="395"/>
      <c r="BCM62" s="389"/>
      <c r="BCN62" s="390"/>
      <c r="BCO62" s="391"/>
      <c r="BCP62" s="392"/>
      <c r="BCQ62" s="393"/>
      <c r="BCR62" s="394"/>
      <c r="BCS62" s="395"/>
      <c r="BCT62" s="389"/>
      <c r="BCU62" s="390"/>
      <c r="BCV62" s="391"/>
      <c r="BCW62" s="392"/>
      <c r="BCX62" s="393"/>
      <c r="BCY62" s="394"/>
      <c r="BCZ62" s="395"/>
      <c r="BDA62" s="389"/>
      <c r="BDB62" s="390"/>
      <c r="BDC62" s="391"/>
      <c r="BDD62" s="392"/>
      <c r="BDE62" s="393"/>
      <c r="BDF62" s="394"/>
      <c r="BDG62" s="395"/>
      <c r="BDH62" s="389"/>
      <c r="BDI62" s="390"/>
      <c r="BDJ62" s="391"/>
      <c r="BDK62" s="392"/>
      <c r="BDL62" s="393"/>
      <c r="BDM62" s="394"/>
      <c r="BDN62" s="395"/>
      <c r="BDO62" s="389"/>
      <c r="BDP62" s="390"/>
      <c r="BDQ62" s="391"/>
      <c r="BDR62" s="392"/>
      <c r="BDS62" s="393"/>
      <c r="BDT62" s="394"/>
      <c r="BDU62" s="395"/>
      <c r="BDV62" s="389"/>
      <c r="BDW62" s="390"/>
      <c r="BDX62" s="391"/>
      <c r="BDY62" s="392"/>
      <c r="BDZ62" s="393"/>
      <c r="BEA62" s="394"/>
      <c r="BEB62" s="395"/>
      <c r="BEC62" s="389"/>
      <c r="BED62" s="390"/>
      <c r="BEE62" s="391"/>
      <c r="BEF62" s="392"/>
      <c r="BEG62" s="393"/>
      <c r="BEH62" s="394"/>
      <c r="BEI62" s="395"/>
      <c r="BEJ62" s="389"/>
      <c r="BEK62" s="390"/>
      <c r="BEL62" s="391"/>
      <c r="BEM62" s="392"/>
      <c r="BEN62" s="393"/>
      <c r="BEO62" s="394"/>
      <c r="BEP62" s="395"/>
      <c r="BEQ62" s="389"/>
      <c r="BER62" s="390"/>
      <c r="BES62" s="391"/>
      <c r="BET62" s="392"/>
      <c r="BEU62" s="393"/>
      <c r="BEV62" s="394"/>
      <c r="BEW62" s="395"/>
      <c r="BEX62" s="389"/>
      <c r="BEY62" s="390"/>
      <c r="BEZ62" s="391"/>
      <c r="BFA62" s="392"/>
      <c r="BFB62" s="393"/>
      <c r="BFC62" s="394"/>
      <c r="BFD62" s="395"/>
      <c r="BFE62" s="389"/>
      <c r="BFF62" s="390"/>
      <c r="BFG62" s="391"/>
      <c r="BFH62" s="392"/>
      <c r="BFI62" s="393"/>
      <c r="BFJ62" s="394"/>
      <c r="BFK62" s="395"/>
      <c r="BFL62" s="389"/>
      <c r="BFM62" s="390"/>
      <c r="BFN62" s="391"/>
      <c r="BFO62" s="392"/>
      <c r="BFP62" s="393"/>
      <c r="BFQ62" s="394"/>
      <c r="BFR62" s="395"/>
      <c r="BFS62" s="389"/>
      <c r="BFT62" s="390"/>
      <c r="BFU62" s="391"/>
      <c r="BFV62" s="392"/>
      <c r="BFW62" s="393"/>
      <c r="BFX62" s="394"/>
      <c r="BFY62" s="395"/>
      <c r="BFZ62" s="389"/>
      <c r="BGA62" s="390"/>
      <c r="BGB62" s="391"/>
      <c r="BGC62" s="392"/>
      <c r="BGD62" s="393"/>
      <c r="BGE62" s="394"/>
      <c r="BGF62" s="395"/>
      <c r="BGG62" s="389"/>
      <c r="BGH62" s="390"/>
      <c r="BGI62" s="391"/>
      <c r="BGJ62" s="392"/>
      <c r="BGK62" s="393"/>
      <c r="BGL62" s="394"/>
      <c r="BGM62" s="395"/>
      <c r="BGN62" s="389"/>
      <c r="BGO62" s="390"/>
      <c r="BGP62" s="391"/>
      <c r="BGQ62" s="392"/>
      <c r="BGR62" s="393"/>
      <c r="BGS62" s="394"/>
      <c r="BGT62" s="395"/>
      <c r="BGU62" s="389"/>
      <c r="BGV62" s="390"/>
      <c r="BGW62" s="391"/>
      <c r="BGX62" s="392"/>
      <c r="BGY62" s="393"/>
      <c r="BGZ62" s="394"/>
      <c r="BHA62" s="395"/>
      <c r="BHB62" s="389"/>
      <c r="BHC62" s="390"/>
      <c r="BHD62" s="391"/>
      <c r="BHE62" s="392"/>
      <c r="BHF62" s="393"/>
      <c r="BHG62" s="394"/>
      <c r="BHH62" s="395"/>
      <c r="BHI62" s="389"/>
      <c r="BHJ62" s="390"/>
      <c r="BHK62" s="391"/>
      <c r="BHL62" s="392"/>
      <c r="BHM62" s="393"/>
      <c r="BHN62" s="394"/>
      <c r="BHO62" s="395"/>
      <c r="BHP62" s="389"/>
      <c r="BHQ62" s="390"/>
      <c r="BHR62" s="391"/>
      <c r="BHS62" s="392"/>
      <c r="BHT62" s="393"/>
      <c r="BHU62" s="394"/>
      <c r="BHV62" s="395"/>
      <c r="BHW62" s="389"/>
      <c r="BHX62" s="390"/>
      <c r="BHY62" s="391"/>
      <c r="BHZ62" s="392"/>
      <c r="BIA62" s="393"/>
      <c r="BIB62" s="394"/>
      <c r="BIC62" s="395"/>
      <c r="BID62" s="389"/>
      <c r="BIE62" s="390"/>
      <c r="BIF62" s="391"/>
      <c r="BIG62" s="392"/>
      <c r="BIH62" s="393"/>
      <c r="BII62" s="394"/>
      <c r="BIJ62" s="395"/>
      <c r="BIK62" s="389"/>
      <c r="BIL62" s="390"/>
      <c r="BIM62" s="391"/>
      <c r="BIN62" s="392"/>
      <c r="BIO62" s="393"/>
      <c r="BIP62" s="394"/>
      <c r="BIQ62" s="395"/>
      <c r="BIR62" s="389"/>
      <c r="BIS62" s="390"/>
      <c r="BIT62" s="391"/>
      <c r="BIU62" s="392"/>
      <c r="BIV62" s="393"/>
      <c r="BIW62" s="394"/>
      <c r="BIX62" s="395"/>
      <c r="BIY62" s="389"/>
      <c r="BIZ62" s="390"/>
      <c r="BJA62" s="391"/>
      <c r="BJB62" s="392"/>
      <c r="BJC62" s="393"/>
      <c r="BJD62" s="394"/>
      <c r="BJE62" s="395"/>
      <c r="BJF62" s="389"/>
      <c r="BJG62" s="390"/>
      <c r="BJH62" s="391"/>
      <c r="BJI62" s="392"/>
      <c r="BJJ62" s="393"/>
      <c r="BJK62" s="394"/>
      <c r="BJL62" s="395"/>
      <c r="BJM62" s="389"/>
      <c r="BJN62" s="390"/>
      <c r="BJO62" s="391"/>
      <c r="BJP62" s="392"/>
      <c r="BJQ62" s="393"/>
      <c r="BJR62" s="394"/>
      <c r="BJS62" s="395"/>
      <c r="BJT62" s="389"/>
      <c r="BJU62" s="390"/>
      <c r="BJV62" s="391"/>
      <c r="BJW62" s="392"/>
      <c r="BJX62" s="393"/>
      <c r="BJY62" s="394"/>
      <c r="BJZ62" s="395"/>
      <c r="BKA62" s="389"/>
      <c r="BKB62" s="390"/>
      <c r="BKC62" s="391"/>
      <c r="BKD62" s="392"/>
      <c r="BKE62" s="393"/>
      <c r="BKF62" s="394"/>
      <c r="BKG62" s="395"/>
      <c r="BKH62" s="389"/>
      <c r="BKI62" s="390"/>
      <c r="BKJ62" s="391"/>
      <c r="BKK62" s="392"/>
      <c r="BKL62" s="393"/>
      <c r="BKM62" s="394"/>
      <c r="BKN62" s="395"/>
      <c r="BKO62" s="389"/>
      <c r="BKP62" s="390"/>
      <c r="BKQ62" s="391"/>
      <c r="BKR62" s="392"/>
      <c r="BKS62" s="393"/>
      <c r="BKT62" s="394"/>
      <c r="BKU62" s="395"/>
      <c r="BKV62" s="389"/>
      <c r="BKW62" s="390"/>
      <c r="BKX62" s="391"/>
      <c r="BKY62" s="392"/>
      <c r="BKZ62" s="393"/>
      <c r="BLA62" s="394"/>
      <c r="BLB62" s="395"/>
      <c r="BLC62" s="389"/>
      <c r="BLD62" s="390"/>
      <c r="BLE62" s="391"/>
      <c r="BLF62" s="392"/>
      <c r="BLG62" s="393"/>
      <c r="BLH62" s="394"/>
      <c r="BLI62" s="395"/>
      <c r="BLJ62" s="389"/>
      <c r="BLK62" s="390"/>
      <c r="BLL62" s="391"/>
      <c r="BLM62" s="392"/>
      <c r="BLN62" s="393"/>
      <c r="BLO62" s="394"/>
      <c r="BLP62" s="395"/>
      <c r="BLQ62" s="389"/>
      <c r="BLR62" s="390"/>
      <c r="BLS62" s="391"/>
      <c r="BLT62" s="392"/>
      <c r="BLU62" s="393"/>
      <c r="BLV62" s="394"/>
      <c r="BLW62" s="395"/>
      <c r="BLX62" s="389"/>
      <c r="BLY62" s="390"/>
      <c r="BLZ62" s="391"/>
      <c r="BMA62" s="392"/>
      <c r="BMB62" s="393"/>
      <c r="BMC62" s="394"/>
      <c r="BMD62" s="395"/>
      <c r="BME62" s="389"/>
      <c r="BMF62" s="390"/>
      <c r="BMG62" s="391"/>
      <c r="BMH62" s="392"/>
      <c r="BMI62" s="393"/>
      <c r="BMJ62" s="394"/>
      <c r="BMK62" s="395"/>
      <c r="BML62" s="389"/>
      <c r="BMM62" s="390"/>
      <c r="BMN62" s="391"/>
      <c r="BMO62" s="392"/>
      <c r="BMP62" s="393"/>
      <c r="BMQ62" s="394"/>
      <c r="BMR62" s="395"/>
      <c r="BMS62" s="389"/>
      <c r="BMT62" s="390"/>
      <c r="BMU62" s="391"/>
      <c r="BMV62" s="392"/>
      <c r="BMW62" s="393"/>
      <c r="BMX62" s="394"/>
      <c r="BMY62" s="395"/>
      <c r="BMZ62" s="389"/>
      <c r="BNA62" s="390"/>
      <c r="BNB62" s="391"/>
      <c r="BNC62" s="392"/>
      <c r="BND62" s="393"/>
      <c r="BNE62" s="394"/>
      <c r="BNF62" s="395"/>
      <c r="BNG62" s="389"/>
      <c r="BNH62" s="390"/>
      <c r="BNI62" s="391"/>
      <c r="BNJ62" s="392"/>
      <c r="BNK62" s="393"/>
      <c r="BNL62" s="394"/>
      <c r="BNM62" s="395"/>
      <c r="BNN62" s="389"/>
      <c r="BNO62" s="390"/>
      <c r="BNP62" s="391"/>
      <c r="BNQ62" s="392"/>
      <c r="BNR62" s="393"/>
      <c r="BNS62" s="394"/>
      <c r="BNT62" s="395"/>
      <c r="BNU62" s="389"/>
      <c r="BNV62" s="390"/>
      <c r="BNW62" s="391"/>
      <c r="BNX62" s="392"/>
      <c r="BNY62" s="393"/>
      <c r="BNZ62" s="394"/>
      <c r="BOA62" s="395"/>
      <c r="BOB62" s="389"/>
      <c r="BOC62" s="390"/>
      <c r="BOD62" s="391"/>
      <c r="BOE62" s="392"/>
      <c r="BOF62" s="393"/>
      <c r="BOG62" s="394"/>
      <c r="BOH62" s="395"/>
      <c r="BOI62" s="389"/>
      <c r="BOJ62" s="390"/>
      <c r="BOK62" s="391"/>
      <c r="BOL62" s="392"/>
      <c r="BOM62" s="393"/>
      <c r="BON62" s="394"/>
      <c r="BOO62" s="395"/>
      <c r="BOP62" s="389"/>
      <c r="BOQ62" s="390"/>
      <c r="BOR62" s="391"/>
      <c r="BOS62" s="392"/>
      <c r="BOT62" s="393"/>
      <c r="BOU62" s="394"/>
      <c r="BOV62" s="395"/>
      <c r="BOW62" s="389"/>
      <c r="BOX62" s="390"/>
      <c r="BOY62" s="391"/>
      <c r="BOZ62" s="392"/>
      <c r="BPA62" s="393"/>
      <c r="BPB62" s="394"/>
      <c r="BPC62" s="395"/>
      <c r="BPD62" s="389"/>
      <c r="BPE62" s="390"/>
      <c r="BPF62" s="391"/>
      <c r="BPG62" s="392"/>
      <c r="BPH62" s="393"/>
      <c r="BPI62" s="394"/>
      <c r="BPJ62" s="395"/>
      <c r="BPK62" s="389"/>
      <c r="BPL62" s="390"/>
      <c r="BPM62" s="391"/>
      <c r="BPN62" s="392"/>
      <c r="BPO62" s="393"/>
      <c r="BPP62" s="394"/>
      <c r="BPQ62" s="395"/>
      <c r="BPR62" s="389"/>
      <c r="BPS62" s="390"/>
      <c r="BPT62" s="391"/>
      <c r="BPU62" s="392"/>
      <c r="BPV62" s="393"/>
      <c r="BPW62" s="394"/>
      <c r="BPX62" s="395"/>
      <c r="BPY62" s="389"/>
      <c r="BPZ62" s="390"/>
      <c r="BQA62" s="391"/>
      <c r="BQB62" s="392"/>
      <c r="BQC62" s="393"/>
      <c r="BQD62" s="394"/>
      <c r="BQE62" s="395"/>
      <c r="BQF62" s="389"/>
      <c r="BQG62" s="390"/>
      <c r="BQH62" s="391"/>
      <c r="BQI62" s="392"/>
      <c r="BQJ62" s="393"/>
      <c r="BQK62" s="394"/>
      <c r="BQL62" s="395"/>
      <c r="BQM62" s="389"/>
      <c r="BQN62" s="390"/>
      <c r="BQO62" s="391"/>
      <c r="BQP62" s="392"/>
      <c r="BQQ62" s="393"/>
      <c r="BQR62" s="394"/>
      <c r="BQS62" s="395"/>
      <c r="BQT62" s="389"/>
      <c r="BQU62" s="390"/>
      <c r="BQV62" s="391"/>
      <c r="BQW62" s="392"/>
      <c r="BQX62" s="393"/>
      <c r="BQY62" s="394"/>
      <c r="BQZ62" s="395"/>
      <c r="BRA62" s="389"/>
      <c r="BRB62" s="390"/>
      <c r="BRC62" s="391"/>
      <c r="BRD62" s="392"/>
      <c r="BRE62" s="393"/>
      <c r="BRF62" s="394"/>
      <c r="BRG62" s="395"/>
      <c r="BRH62" s="389"/>
      <c r="BRI62" s="390"/>
      <c r="BRJ62" s="391"/>
      <c r="BRK62" s="392"/>
      <c r="BRL62" s="393"/>
      <c r="BRM62" s="394"/>
      <c r="BRN62" s="395"/>
      <c r="BRO62" s="389"/>
      <c r="BRP62" s="390"/>
      <c r="BRQ62" s="391"/>
      <c r="BRR62" s="392"/>
      <c r="BRS62" s="393"/>
      <c r="BRT62" s="394"/>
      <c r="BRU62" s="395"/>
      <c r="BRV62" s="389"/>
      <c r="BRW62" s="390"/>
      <c r="BRX62" s="391"/>
      <c r="BRY62" s="392"/>
      <c r="BRZ62" s="393"/>
      <c r="BSA62" s="394"/>
      <c r="BSB62" s="395"/>
      <c r="BSC62" s="389"/>
      <c r="BSD62" s="390"/>
      <c r="BSE62" s="391"/>
      <c r="BSF62" s="392"/>
      <c r="BSG62" s="393"/>
      <c r="BSH62" s="394"/>
      <c r="BSI62" s="395"/>
      <c r="BSJ62" s="389"/>
      <c r="BSK62" s="390"/>
      <c r="BSL62" s="391"/>
      <c r="BSM62" s="392"/>
      <c r="BSN62" s="393"/>
      <c r="BSO62" s="394"/>
      <c r="BSP62" s="395"/>
      <c r="BSQ62" s="389"/>
      <c r="BSR62" s="390"/>
      <c r="BSS62" s="391"/>
      <c r="BST62" s="392"/>
      <c r="BSU62" s="393"/>
      <c r="BSV62" s="394"/>
      <c r="BSW62" s="395"/>
      <c r="BSX62" s="389"/>
      <c r="BSY62" s="390"/>
      <c r="BSZ62" s="391"/>
      <c r="BTA62" s="392"/>
      <c r="BTB62" s="393"/>
      <c r="BTC62" s="394"/>
      <c r="BTD62" s="395"/>
      <c r="BTE62" s="389"/>
      <c r="BTF62" s="390"/>
      <c r="BTG62" s="391"/>
      <c r="BTH62" s="392"/>
      <c r="BTI62" s="393"/>
      <c r="BTJ62" s="394"/>
      <c r="BTK62" s="395"/>
      <c r="BTL62" s="389"/>
      <c r="BTM62" s="390"/>
      <c r="BTN62" s="391"/>
      <c r="BTO62" s="392"/>
      <c r="BTP62" s="393"/>
      <c r="BTQ62" s="394"/>
      <c r="BTR62" s="395"/>
      <c r="BTS62" s="389"/>
      <c r="BTT62" s="390"/>
      <c r="BTU62" s="391"/>
      <c r="BTV62" s="392"/>
      <c r="BTW62" s="393"/>
      <c r="BTX62" s="394"/>
      <c r="BTY62" s="395"/>
      <c r="BTZ62" s="389"/>
      <c r="BUA62" s="390"/>
      <c r="BUB62" s="391"/>
      <c r="BUC62" s="392"/>
      <c r="BUD62" s="393"/>
      <c r="BUE62" s="394"/>
      <c r="BUF62" s="395"/>
      <c r="BUG62" s="389"/>
      <c r="BUH62" s="390"/>
      <c r="BUI62" s="391"/>
      <c r="BUJ62" s="392"/>
      <c r="BUK62" s="393"/>
      <c r="BUL62" s="394"/>
      <c r="BUM62" s="395"/>
      <c r="BUN62" s="389"/>
      <c r="BUO62" s="390"/>
      <c r="BUP62" s="391"/>
      <c r="BUQ62" s="392"/>
      <c r="BUR62" s="393"/>
      <c r="BUS62" s="394"/>
      <c r="BUT62" s="395"/>
      <c r="BUU62" s="389"/>
      <c r="BUV62" s="390"/>
      <c r="BUW62" s="391"/>
      <c r="BUX62" s="392"/>
      <c r="BUY62" s="393"/>
      <c r="BUZ62" s="394"/>
      <c r="BVA62" s="395"/>
      <c r="BVB62" s="389"/>
      <c r="BVC62" s="390"/>
      <c r="BVD62" s="391"/>
      <c r="BVE62" s="392"/>
      <c r="BVF62" s="393"/>
      <c r="BVG62" s="394"/>
      <c r="BVH62" s="395"/>
      <c r="BVI62" s="389"/>
      <c r="BVJ62" s="390"/>
      <c r="BVK62" s="391"/>
      <c r="BVL62" s="392"/>
      <c r="BVM62" s="393"/>
      <c r="BVN62" s="394"/>
      <c r="BVO62" s="395"/>
      <c r="BVP62" s="389"/>
      <c r="BVQ62" s="390"/>
      <c r="BVR62" s="391"/>
      <c r="BVS62" s="392"/>
      <c r="BVT62" s="393"/>
      <c r="BVU62" s="394"/>
      <c r="BVV62" s="395"/>
      <c r="BVW62" s="389"/>
      <c r="BVX62" s="390"/>
      <c r="BVY62" s="391"/>
      <c r="BVZ62" s="392"/>
      <c r="BWA62" s="393"/>
      <c r="BWB62" s="394"/>
      <c r="BWC62" s="395"/>
      <c r="BWD62" s="389"/>
      <c r="BWE62" s="390"/>
      <c r="BWF62" s="391"/>
      <c r="BWG62" s="392"/>
      <c r="BWH62" s="393"/>
      <c r="BWI62" s="394"/>
      <c r="BWJ62" s="395"/>
      <c r="BWK62" s="389"/>
      <c r="BWL62" s="390"/>
      <c r="BWM62" s="391"/>
      <c r="BWN62" s="392"/>
      <c r="BWO62" s="393"/>
      <c r="BWP62" s="394"/>
      <c r="BWQ62" s="395"/>
      <c r="BWR62" s="389"/>
      <c r="BWS62" s="390"/>
      <c r="BWT62" s="391"/>
      <c r="BWU62" s="392"/>
      <c r="BWV62" s="393"/>
      <c r="BWW62" s="394"/>
      <c r="BWX62" s="395"/>
      <c r="BWY62" s="389"/>
      <c r="BWZ62" s="390"/>
      <c r="BXA62" s="391"/>
      <c r="BXB62" s="392"/>
      <c r="BXC62" s="393"/>
      <c r="BXD62" s="394"/>
      <c r="BXE62" s="395"/>
      <c r="BXF62" s="389"/>
      <c r="BXG62" s="390"/>
      <c r="BXH62" s="391"/>
      <c r="BXI62" s="392"/>
      <c r="BXJ62" s="393"/>
      <c r="BXK62" s="394"/>
      <c r="BXL62" s="395"/>
      <c r="BXM62" s="389"/>
      <c r="BXN62" s="390"/>
      <c r="BXO62" s="391"/>
      <c r="BXP62" s="392"/>
      <c r="BXQ62" s="393"/>
      <c r="BXR62" s="394"/>
      <c r="BXS62" s="395"/>
      <c r="BXT62" s="389"/>
      <c r="BXU62" s="390"/>
      <c r="BXV62" s="391"/>
      <c r="BXW62" s="392"/>
      <c r="BXX62" s="393"/>
      <c r="BXY62" s="394"/>
      <c r="BXZ62" s="395"/>
      <c r="BYA62" s="389"/>
      <c r="BYB62" s="390"/>
      <c r="BYC62" s="391"/>
      <c r="BYD62" s="392"/>
      <c r="BYE62" s="393"/>
      <c r="BYF62" s="394"/>
      <c r="BYG62" s="395"/>
      <c r="BYH62" s="389"/>
      <c r="BYI62" s="390"/>
      <c r="BYJ62" s="391"/>
      <c r="BYK62" s="392"/>
      <c r="BYL62" s="393"/>
      <c r="BYM62" s="394"/>
      <c r="BYN62" s="395"/>
      <c r="BYO62" s="389"/>
      <c r="BYP62" s="390"/>
      <c r="BYQ62" s="391"/>
      <c r="BYR62" s="392"/>
      <c r="BYS62" s="393"/>
      <c r="BYT62" s="394"/>
      <c r="BYU62" s="395"/>
      <c r="BYV62" s="389"/>
      <c r="BYW62" s="390"/>
      <c r="BYX62" s="391"/>
      <c r="BYY62" s="392"/>
      <c r="BYZ62" s="393"/>
      <c r="BZA62" s="394"/>
      <c r="BZB62" s="395"/>
      <c r="BZC62" s="389"/>
      <c r="BZD62" s="390"/>
      <c r="BZE62" s="391"/>
      <c r="BZF62" s="392"/>
      <c r="BZG62" s="393"/>
      <c r="BZH62" s="394"/>
      <c r="BZI62" s="395"/>
      <c r="BZJ62" s="389"/>
      <c r="BZK62" s="390"/>
      <c r="BZL62" s="391"/>
      <c r="BZM62" s="392"/>
      <c r="BZN62" s="393"/>
      <c r="BZO62" s="394"/>
      <c r="BZP62" s="395"/>
      <c r="BZQ62" s="389"/>
      <c r="BZR62" s="390"/>
      <c r="BZS62" s="391"/>
      <c r="BZT62" s="392"/>
      <c r="BZU62" s="393"/>
      <c r="BZV62" s="394"/>
      <c r="BZW62" s="395"/>
      <c r="BZX62" s="389"/>
      <c r="BZY62" s="390"/>
      <c r="BZZ62" s="391"/>
      <c r="CAA62" s="392"/>
      <c r="CAB62" s="393"/>
      <c r="CAC62" s="394"/>
      <c r="CAD62" s="395"/>
      <c r="CAE62" s="389"/>
      <c r="CAF62" s="390"/>
      <c r="CAG62" s="391"/>
      <c r="CAH62" s="392"/>
      <c r="CAI62" s="393"/>
      <c r="CAJ62" s="394"/>
      <c r="CAK62" s="395"/>
      <c r="CAL62" s="389"/>
      <c r="CAM62" s="390"/>
      <c r="CAN62" s="391"/>
      <c r="CAO62" s="392"/>
      <c r="CAP62" s="393"/>
      <c r="CAQ62" s="394"/>
      <c r="CAR62" s="395"/>
      <c r="CAS62" s="389"/>
      <c r="CAT62" s="390"/>
      <c r="CAU62" s="391"/>
      <c r="CAV62" s="392"/>
      <c r="CAW62" s="393"/>
      <c r="CAX62" s="394"/>
      <c r="CAY62" s="395"/>
      <c r="CAZ62" s="389"/>
      <c r="CBA62" s="390"/>
      <c r="CBB62" s="391"/>
      <c r="CBC62" s="392"/>
      <c r="CBD62" s="393"/>
      <c r="CBE62" s="394"/>
      <c r="CBF62" s="395"/>
      <c r="CBG62" s="389"/>
      <c r="CBH62" s="390"/>
      <c r="CBI62" s="391"/>
      <c r="CBJ62" s="392"/>
      <c r="CBK62" s="393"/>
      <c r="CBL62" s="394"/>
      <c r="CBM62" s="395"/>
      <c r="CBN62" s="389"/>
      <c r="CBO62" s="390"/>
      <c r="CBP62" s="391"/>
      <c r="CBQ62" s="392"/>
      <c r="CBR62" s="393"/>
      <c r="CBS62" s="394"/>
      <c r="CBT62" s="395"/>
      <c r="CBU62" s="389"/>
      <c r="CBV62" s="390"/>
      <c r="CBW62" s="391"/>
      <c r="CBX62" s="392"/>
      <c r="CBY62" s="393"/>
      <c r="CBZ62" s="394"/>
      <c r="CCA62" s="395"/>
      <c r="CCB62" s="389"/>
      <c r="CCC62" s="390"/>
      <c r="CCD62" s="391"/>
      <c r="CCE62" s="392"/>
      <c r="CCF62" s="393"/>
      <c r="CCG62" s="394"/>
      <c r="CCH62" s="395"/>
      <c r="CCI62" s="389"/>
      <c r="CCJ62" s="390"/>
      <c r="CCK62" s="391"/>
      <c r="CCL62" s="392"/>
      <c r="CCM62" s="393"/>
      <c r="CCN62" s="394"/>
      <c r="CCO62" s="395"/>
      <c r="CCP62" s="389"/>
      <c r="CCQ62" s="390"/>
      <c r="CCR62" s="391"/>
      <c r="CCS62" s="392"/>
      <c r="CCT62" s="393"/>
      <c r="CCU62" s="394"/>
      <c r="CCV62" s="395"/>
      <c r="CCW62" s="389"/>
      <c r="CCX62" s="390"/>
      <c r="CCY62" s="391"/>
      <c r="CCZ62" s="392"/>
      <c r="CDA62" s="393"/>
      <c r="CDB62" s="394"/>
      <c r="CDC62" s="395"/>
      <c r="CDD62" s="389"/>
      <c r="CDE62" s="390"/>
      <c r="CDF62" s="391"/>
      <c r="CDG62" s="392"/>
      <c r="CDH62" s="393"/>
      <c r="CDI62" s="394"/>
      <c r="CDJ62" s="395"/>
      <c r="CDK62" s="389"/>
      <c r="CDL62" s="390"/>
      <c r="CDM62" s="391"/>
      <c r="CDN62" s="392"/>
      <c r="CDO62" s="393"/>
      <c r="CDP62" s="394"/>
      <c r="CDQ62" s="395"/>
      <c r="CDR62" s="389"/>
      <c r="CDS62" s="390"/>
      <c r="CDT62" s="391"/>
      <c r="CDU62" s="392"/>
      <c r="CDV62" s="393"/>
      <c r="CDW62" s="394"/>
      <c r="CDX62" s="395"/>
      <c r="CDY62" s="389"/>
      <c r="CDZ62" s="390"/>
      <c r="CEA62" s="391"/>
      <c r="CEB62" s="392"/>
      <c r="CEC62" s="393"/>
      <c r="CED62" s="394"/>
      <c r="CEE62" s="395"/>
      <c r="CEF62" s="389"/>
      <c r="CEG62" s="390"/>
      <c r="CEH62" s="391"/>
      <c r="CEI62" s="392"/>
      <c r="CEJ62" s="393"/>
      <c r="CEK62" s="394"/>
      <c r="CEL62" s="395"/>
      <c r="CEM62" s="389"/>
      <c r="CEN62" s="390"/>
      <c r="CEO62" s="391"/>
      <c r="CEP62" s="392"/>
      <c r="CEQ62" s="393"/>
      <c r="CER62" s="394"/>
      <c r="CES62" s="395"/>
      <c r="CET62" s="389"/>
      <c r="CEU62" s="390"/>
      <c r="CEV62" s="391"/>
      <c r="CEW62" s="392"/>
      <c r="CEX62" s="393"/>
      <c r="CEY62" s="394"/>
      <c r="CEZ62" s="395"/>
      <c r="CFA62" s="389"/>
      <c r="CFB62" s="390"/>
      <c r="CFC62" s="391"/>
      <c r="CFD62" s="392"/>
      <c r="CFE62" s="393"/>
      <c r="CFF62" s="394"/>
      <c r="CFG62" s="395"/>
      <c r="CFH62" s="389"/>
      <c r="CFI62" s="390"/>
      <c r="CFJ62" s="391"/>
      <c r="CFK62" s="392"/>
      <c r="CFL62" s="393"/>
      <c r="CFM62" s="394"/>
      <c r="CFN62" s="395"/>
      <c r="CFO62" s="389"/>
      <c r="CFP62" s="390"/>
      <c r="CFQ62" s="391"/>
      <c r="CFR62" s="392"/>
      <c r="CFS62" s="393"/>
      <c r="CFT62" s="394"/>
      <c r="CFU62" s="395"/>
      <c r="CFV62" s="389"/>
      <c r="CFW62" s="390"/>
      <c r="CFX62" s="391"/>
      <c r="CFY62" s="392"/>
      <c r="CFZ62" s="393"/>
      <c r="CGA62" s="394"/>
      <c r="CGB62" s="395"/>
      <c r="CGC62" s="389"/>
      <c r="CGD62" s="390"/>
      <c r="CGE62" s="391"/>
      <c r="CGF62" s="392"/>
      <c r="CGG62" s="393"/>
      <c r="CGH62" s="394"/>
      <c r="CGI62" s="395"/>
      <c r="CGJ62" s="389"/>
      <c r="CGK62" s="390"/>
      <c r="CGL62" s="391"/>
      <c r="CGM62" s="392"/>
      <c r="CGN62" s="393"/>
      <c r="CGO62" s="394"/>
      <c r="CGP62" s="395"/>
      <c r="CGQ62" s="389"/>
      <c r="CGR62" s="390"/>
      <c r="CGS62" s="391"/>
      <c r="CGT62" s="392"/>
      <c r="CGU62" s="393"/>
      <c r="CGV62" s="394"/>
      <c r="CGW62" s="395"/>
      <c r="CGX62" s="389"/>
      <c r="CGY62" s="390"/>
      <c r="CGZ62" s="391"/>
      <c r="CHA62" s="392"/>
      <c r="CHB62" s="393"/>
      <c r="CHC62" s="394"/>
      <c r="CHD62" s="395"/>
      <c r="CHE62" s="389"/>
      <c r="CHF62" s="390"/>
      <c r="CHG62" s="391"/>
      <c r="CHH62" s="392"/>
      <c r="CHI62" s="393"/>
      <c r="CHJ62" s="394"/>
      <c r="CHK62" s="395"/>
      <c r="CHL62" s="389"/>
      <c r="CHM62" s="390"/>
      <c r="CHN62" s="391"/>
      <c r="CHO62" s="392"/>
      <c r="CHP62" s="393"/>
      <c r="CHQ62" s="394"/>
      <c r="CHR62" s="395"/>
      <c r="CHS62" s="389"/>
      <c r="CHT62" s="390"/>
      <c r="CHU62" s="391"/>
      <c r="CHV62" s="392"/>
      <c r="CHW62" s="393"/>
      <c r="CHX62" s="394"/>
      <c r="CHY62" s="395"/>
      <c r="CHZ62" s="389"/>
      <c r="CIA62" s="390"/>
      <c r="CIB62" s="391"/>
      <c r="CIC62" s="392"/>
      <c r="CID62" s="393"/>
      <c r="CIE62" s="394"/>
      <c r="CIF62" s="395"/>
      <c r="CIG62" s="389"/>
      <c r="CIH62" s="390"/>
      <c r="CII62" s="391"/>
      <c r="CIJ62" s="392"/>
      <c r="CIK62" s="393"/>
      <c r="CIL62" s="394"/>
      <c r="CIM62" s="395"/>
      <c r="CIN62" s="389"/>
      <c r="CIO62" s="390"/>
      <c r="CIP62" s="391"/>
      <c r="CIQ62" s="392"/>
      <c r="CIR62" s="393"/>
      <c r="CIS62" s="394"/>
      <c r="CIT62" s="395"/>
      <c r="CIU62" s="389"/>
      <c r="CIV62" s="390"/>
      <c r="CIW62" s="391"/>
      <c r="CIX62" s="392"/>
      <c r="CIY62" s="393"/>
      <c r="CIZ62" s="394"/>
      <c r="CJA62" s="395"/>
      <c r="CJB62" s="389"/>
      <c r="CJC62" s="390"/>
      <c r="CJD62" s="391"/>
      <c r="CJE62" s="392"/>
      <c r="CJF62" s="393"/>
      <c r="CJG62" s="394"/>
      <c r="CJH62" s="395"/>
      <c r="CJI62" s="389"/>
      <c r="CJJ62" s="390"/>
      <c r="CJK62" s="391"/>
      <c r="CJL62" s="392"/>
      <c r="CJM62" s="393"/>
      <c r="CJN62" s="394"/>
      <c r="CJO62" s="395"/>
      <c r="CJP62" s="389"/>
      <c r="CJQ62" s="390"/>
      <c r="CJR62" s="391"/>
      <c r="CJS62" s="392"/>
      <c r="CJT62" s="393"/>
      <c r="CJU62" s="394"/>
      <c r="CJV62" s="395"/>
      <c r="CJW62" s="389"/>
      <c r="CJX62" s="390"/>
      <c r="CJY62" s="391"/>
      <c r="CJZ62" s="392"/>
      <c r="CKA62" s="393"/>
      <c r="CKB62" s="394"/>
      <c r="CKC62" s="395"/>
      <c r="CKD62" s="389"/>
      <c r="CKE62" s="390"/>
      <c r="CKF62" s="391"/>
      <c r="CKG62" s="392"/>
      <c r="CKH62" s="393"/>
      <c r="CKI62" s="394"/>
      <c r="CKJ62" s="395"/>
      <c r="CKK62" s="389"/>
      <c r="CKL62" s="390"/>
      <c r="CKM62" s="391"/>
      <c r="CKN62" s="392"/>
      <c r="CKO62" s="393"/>
      <c r="CKP62" s="394"/>
      <c r="CKQ62" s="395"/>
      <c r="CKR62" s="389"/>
      <c r="CKS62" s="390"/>
      <c r="CKT62" s="391"/>
      <c r="CKU62" s="392"/>
      <c r="CKV62" s="393"/>
      <c r="CKW62" s="394"/>
      <c r="CKX62" s="395"/>
      <c r="CKY62" s="389"/>
      <c r="CKZ62" s="390"/>
      <c r="CLA62" s="391"/>
      <c r="CLB62" s="392"/>
      <c r="CLC62" s="393"/>
      <c r="CLD62" s="394"/>
      <c r="CLE62" s="395"/>
      <c r="CLF62" s="389"/>
      <c r="CLG62" s="390"/>
      <c r="CLH62" s="391"/>
      <c r="CLI62" s="392"/>
      <c r="CLJ62" s="393"/>
      <c r="CLK62" s="394"/>
      <c r="CLL62" s="395"/>
      <c r="CLM62" s="389"/>
      <c r="CLN62" s="390"/>
      <c r="CLO62" s="391"/>
      <c r="CLP62" s="392"/>
      <c r="CLQ62" s="393"/>
      <c r="CLR62" s="394"/>
      <c r="CLS62" s="395"/>
      <c r="CLT62" s="389"/>
      <c r="CLU62" s="390"/>
      <c r="CLV62" s="391"/>
      <c r="CLW62" s="392"/>
      <c r="CLX62" s="393"/>
      <c r="CLY62" s="394"/>
      <c r="CLZ62" s="395"/>
      <c r="CMA62" s="389"/>
      <c r="CMB62" s="390"/>
      <c r="CMC62" s="391"/>
      <c r="CMD62" s="392"/>
      <c r="CME62" s="393"/>
      <c r="CMF62" s="394"/>
      <c r="CMG62" s="395"/>
      <c r="CMH62" s="389"/>
      <c r="CMI62" s="390"/>
      <c r="CMJ62" s="391"/>
      <c r="CMK62" s="392"/>
      <c r="CML62" s="393"/>
      <c r="CMM62" s="394"/>
      <c r="CMN62" s="395"/>
      <c r="CMO62" s="389"/>
      <c r="CMP62" s="390"/>
      <c r="CMQ62" s="391"/>
      <c r="CMR62" s="392"/>
      <c r="CMS62" s="393"/>
      <c r="CMT62" s="394"/>
      <c r="CMU62" s="395"/>
      <c r="CMV62" s="389"/>
      <c r="CMW62" s="390"/>
      <c r="CMX62" s="391"/>
      <c r="CMY62" s="392"/>
      <c r="CMZ62" s="393"/>
      <c r="CNA62" s="394"/>
      <c r="CNB62" s="395"/>
      <c r="CNC62" s="389"/>
      <c r="CND62" s="390"/>
      <c r="CNE62" s="391"/>
      <c r="CNF62" s="392"/>
      <c r="CNG62" s="393"/>
      <c r="CNH62" s="394"/>
      <c r="CNI62" s="395"/>
      <c r="CNJ62" s="389"/>
      <c r="CNK62" s="390"/>
      <c r="CNL62" s="391"/>
      <c r="CNM62" s="392"/>
      <c r="CNN62" s="393"/>
      <c r="CNO62" s="394"/>
      <c r="CNP62" s="395"/>
      <c r="CNQ62" s="389"/>
      <c r="CNR62" s="390"/>
      <c r="CNS62" s="391"/>
      <c r="CNT62" s="392"/>
      <c r="CNU62" s="393"/>
      <c r="CNV62" s="394"/>
      <c r="CNW62" s="395"/>
      <c r="CNX62" s="389"/>
      <c r="CNY62" s="390"/>
      <c r="CNZ62" s="391"/>
      <c r="COA62" s="392"/>
      <c r="COB62" s="393"/>
      <c r="COC62" s="394"/>
      <c r="COD62" s="395"/>
      <c r="COE62" s="389"/>
      <c r="COF62" s="390"/>
      <c r="COG62" s="391"/>
      <c r="COH62" s="392"/>
      <c r="COI62" s="393"/>
      <c r="COJ62" s="394"/>
      <c r="COK62" s="395"/>
      <c r="COL62" s="389"/>
      <c r="COM62" s="390"/>
      <c r="CON62" s="391"/>
      <c r="COO62" s="392"/>
      <c r="COP62" s="393"/>
      <c r="COQ62" s="394"/>
      <c r="COR62" s="395"/>
      <c r="COS62" s="389"/>
      <c r="COT62" s="390"/>
      <c r="COU62" s="391"/>
      <c r="COV62" s="392"/>
      <c r="COW62" s="393"/>
      <c r="COX62" s="394"/>
      <c r="COY62" s="395"/>
      <c r="COZ62" s="389"/>
      <c r="CPA62" s="390"/>
      <c r="CPB62" s="391"/>
      <c r="CPC62" s="392"/>
      <c r="CPD62" s="393"/>
      <c r="CPE62" s="394"/>
      <c r="CPF62" s="395"/>
      <c r="CPG62" s="389"/>
      <c r="CPH62" s="390"/>
      <c r="CPI62" s="391"/>
      <c r="CPJ62" s="392"/>
      <c r="CPK62" s="393"/>
      <c r="CPL62" s="394"/>
      <c r="CPM62" s="395"/>
      <c r="CPN62" s="389"/>
      <c r="CPO62" s="390"/>
      <c r="CPP62" s="391"/>
      <c r="CPQ62" s="392"/>
      <c r="CPR62" s="393"/>
      <c r="CPS62" s="394"/>
      <c r="CPT62" s="395"/>
      <c r="CPU62" s="389"/>
      <c r="CPV62" s="390"/>
      <c r="CPW62" s="391"/>
      <c r="CPX62" s="392"/>
      <c r="CPY62" s="393"/>
      <c r="CPZ62" s="394"/>
      <c r="CQA62" s="395"/>
      <c r="CQB62" s="389"/>
      <c r="CQC62" s="390"/>
      <c r="CQD62" s="391"/>
      <c r="CQE62" s="392"/>
      <c r="CQF62" s="393"/>
      <c r="CQG62" s="394"/>
      <c r="CQH62" s="395"/>
      <c r="CQI62" s="389"/>
      <c r="CQJ62" s="390"/>
      <c r="CQK62" s="391"/>
      <c r="CQL62" s="392"/>
      <c r="CQM62" s="393"/>
      <c r="CQN62" s="394"/>
      <c r="CQO62" s="395"/>
      <c r="CQP62" s="389"/>
      <c r="CQQ62" s="390"/>
      <c r="CQR62" s="391"/>
      <c r="CQS62" s="392"/>
      <c r="CQT62" s="393"/>
      <c r="CQU62" s="394"/>
      <c r="CQV62" s="395"/>
      <c r="CQW62" s="389"/>
      <c r="CQX62" s="390"/>
      <c r="CQY62" s="391"/>
      <c r="CQZ62" s="392"/>
      <c r="CRA62" s="393"/>
      <c r="CRB62" s="394"/>
      <c r="CRC62" s="395"/>
      <c r="CRD62" s="389"/>
      <c r="CRE62" s="390"/>
      <c r="CRF62" s="391"/>
      <c r="CRG62" s="392"/>
      <c r="CRH62" s="393"/>
      <c r="CRI62" s="394"/>
      <c r="CRJ62" s="395"/>
      <c r="CRK62" s="389"/>
      <c r="CRL62" s="390"/>
      <c r="CRM62" s="391"/>
      <c r="CRN62" s="392"/>
      <c r="CRO62" s="393"/>
      <c r="CRP62" s="394"/>
      <c r="CRQ62" s="395"/>
      <c r="CRR62" s="389"/>
      <c r="CRS62" s="390"/>
      <c r="CRT62" s="391"/>
      <c r="CRU62" s="392"/>
      <c r="CRV62" s="393"/>
      <c r="CRW62" s="394"/>
      <c r="CRX62" s="395"/>
      <c r="CRY62" s="389"/>
      <c r="CRZ62" s="390"/>
      <c r="CSA62" s="391"/>
      <c r="CSB62" s="392"/>
      <c r="CSC62" s="393"/>
      <c r="CSD62" s="394"/>
      <c r="CSE62" s="395"/>
      <c r="CSF62" s="389"/>
      <c r="CSG62" s="390"/>
      <c r="CSH62" s="391"/>
      <c r="CSI62" s="392"/>
      <c r="CSJ62" s="393"/>
      <c r="CSK62" s="394"/>
      <c r="CSL62" s="395"/>
      <c r="CSM62" s="389"/>
      <c r="CSN62" s="390"/>
      <c r="CSO62" s="391"/>
      <c r="CSP62" s="392"/>
      <c r="CSQ62" s="393"/>
      <c r="CSR62" s="394"/>
      <c r="CSS62" s="395"/>
      <c r="CST62" s="389"/>
      <c r="CSU62" s="390"/>
      <c r="CSV62" s="391"/>
      <c r="CSW62" s="392"/>
      <c r="CSX62" s="393"/>
      <c r="CSY62" s="394"/>
      <c r="CSZ62" s="395"/>
      <c r="CTA62" s="389"/>
      <c r="CTB62" s="390"/>
      <c r="CTC62" s="391"/>
      <c r="CTD62" s="392"/>
      <c r="CTE62" s="393"/>
      <c r="CTF62" s="394"/>
      <c r="CTG62" s="395"/>
      <c r="CTH62" s="389"/>
      <c r="CTI62" s="390"/>
      <c r="CTJ62" s="391"/>
      <c r="CTK62" s="392"/>
      <c r="CTL62" s="393"/>
      <c r="CTM62" s="394"/>
      <c r="CTN62" s="395"/>
      <c r="CTO62" s="389"/>
      <c r="CTP62" s="390"/>
      <c r="CTQ62" s="391"/>
      <c r="CTR62" s="392"/>
      <c r="CTS62" s="393"/>
      <c r="CTT62" s="394"/>
      <c r="CTU62" s="395"/>
      <c r="CTV62" s="389"/>
      <c r="CTW62" s="390"/>
      <c r="CTX62" s="391"/>
      <c r="CTY62" s="392"/>
      <c r="CTZ62" s="393"/>
      <c r="CUA62" s="394"/>
      <c r="CUB62" s="395"/>
      <c r="CUC62" s="389"/>
      <c r="CUD62" s="390"/>
      <c r="CUE62" s="391"/>
      <c r="CUF62" s="392"/>
      <c r="CUG62" s="393"/>
      <c r="CUH62" s="394"/>
      <c r="CUI62" s="395"/>
      <c r="CUJ62" s="389"/>
      <c r="CUK62" s="390"/>
      <c r="CUL62" s="391"/>
      <c r="CUM62" s="392"/>
      <c r="CUN62" s="393"/>
      <c r="CUO62" s="394"/>
      <c r="CUP62" s="395"/>
      <c r="CUQ62" s="389"/>
      <c r="CUR62" s="390"/>
      <c r="CUS62" s="391"/>
      <c r="CUT62" s="392"/>
      <c r="CUU62" s="393"/>
      <c r="CUV62" s="394"/>
      <c r="CUW62" s="395"/>
      <c r="CUX62" s="389"/>
      <c r="CUY62" s="390"/>
      <c r="CUZ62" s="391"/>
      <c r="CVA62" s="392"/>
      <c r="CVB62" s="393"/>
      <c r="CVC62" s="394"/>
      <c r="CVD62" s="395"/>
      <c r="CVE62" s="389"/>
      <c r="CVF62" s="390"/>
      <c r="CVG62" s="391"/>
      <c r="CVH62" s="392"/>
      <c r="CVI62" s="393"/>
      <c r="CVJ62" s="394"/>
      <c r="CVK62" s="395"/>
      <c r="CVL62" s="389"/>
      <c r="CVM62" s="390"/>
      <c r="CVN62" s="391"/>
      <c r="CVO62" s="392"/>
      <c r="CVP62" s="393"/>
      <c r="CVQ62" s="394"/>
      <c r="CVR62" s="395"/>
      <c r="CVS62" s="389"/>
      <c r="CVT62" s="390"/>
      <c r="CVU62" s="391"/>
      <c r="CVV62" s="392"/>
      <c r="CVW62" s="393"/>
      <c r="CVX62" s="394"/>
      <c r="CVY62" s="395"/>
      <c r="CVZ62" s="389"/>
      <c r="CWA62" s="390"/>
      <c r="CWB62" s="391"/>
      <c r="CWC62" s="392"/>
      <c r="CWD62" s="393"/>
      <c r="CWE62" s="394"/>
      <c r="CWF62" s="395"/>
      <c r="CWG62" s="389"/>
      <c r="CWH62" s="390"/>
      <c r="CWI62" s="391"/>
      <c r="CWJ62" s="392"/>
      <c r="CWK62" s="393"/>
      <c r="CWL62" s="394"/>
      <c r="CWM62" s="395"/>
      <c r="CWN62" s="389"/>
      <c r="CWO62" s="390"/>
      <c r="CWP62" s="391"/>
      <c r="CWQ62" s="392"/>
      <c r="CWR62" s="393"/>
      <c r="CWS62" s="394"/>
      <c r="CWT62" s="395"/>
      <c r="CWU62" s="389"/>
      <c r="CWV62" s="390"/>
      <c r="CWW62" s="391"/>
      <c r="CWX62" s="392"/>
      <c r="CWY62" s="393"/>
      <c r="CWZ62" s="394"/>
      <c r="CXA62" s="395"/>
      <c r="CXB62" s="389"/>
      <c r="CXC62" s="390"/>
      <c r="CXD62" s="391"/>
      <c r="CXE62" s="392"/>
      <c r="CXF62" s="393"/>
      <c r="CXG62" s="394"/>
      <c r="CXH62" s="395"/>
      <c r="CXI62" s="389"/>
      <c r="CXJ62" s="390"/>
      <c r="CXK62" s="391"/>
      <c r="CXL62" s="392"/>
      <c r="CXM62" s="393"/>
      <c r="CXN62" s="394"/>
      <c r="CXO62" s="395"/>
      <c r="CXP62" s="389"/>
      <c r="CXQ62" s="390"/>
      <c r="CXR62" s="391"/>
      <c r="CXS62" s="392"/>
      <c r="CXT62" s="393"/>
      <c r="CXU62" s="394"/>
      <c r="CXV62" s="395"/>
      <c r="CXW62" s="389"/>
      <c r="CXX62" s="390"/>
      <c r="CXY62" s="391"/>
      <c r="CXZ62" s="392"/>
      <c r="CYA62" s="393"/>
      <c r="CYB62" s="394"/>
      <c r="CYC62" s="395"/>
      <c r="CYD62" s="389"/>
      <c r="CYE62" s="390"/>
      <c r="CYF62" s="391"/>
      <c r="CYG62" s="392"/>
      <c r="CYH62" s="393"/>
      <c r="CYI62" s="394"/>
      <c r="CYJ62" s="395"/>
      <c r="CYK62" s="389"/>
      <c r="CYL62" s="390"/>
      <c r="CYM62" s="391"/>
      <c r="CYN62" s="392"/>
      <c r="CYO62" s="393"/>
      <c r="CYP62" s="394"/>
      <c r="CYQ62" s="395"/>
      <c r="CYR62" s="389"/>
      <c r="CYS62" s="390"/>
      <c r="CYT62" s="391"/>
      <c r="CYU62" s="392"/>
      <c r="CYV62" s="393"/>
      <c r="CYW62" s="394"/>
      <c r="CYX62" s="395"/>
      <c r="CYY62" s="389"/>
      <c r="CYZ62" s="390"/>
      <c r="CZA62" s="391"/>
      <c r="CZB62" s="392"/>
      <c r="CZC62" s="393"/>
      <c r="CZD62" s="394"/>
      <c r="CZE62" s="395"/>
      <c r="CZF62" s="389"/>
      <c r="CZG62" s="390"/>
      <c r="CZH62" s="391"/>
      <c r="CZI62" s="392"/>
      <c r="CZJ62" s="393"/>
      <c r="CZK62" s="394"/>
      <c r="CZL62" s="395"/>
      <c r="CZM62" s="389"/>
      <c r="CZN62" s="390"/>
      <c r="CZO62" s="391"/>
      <c r="CZP62" s="392"/>
      <c r="CZQ62" s="393"/>
      <c r="CZR62" s="394"/>
      <c r="CZS62" s="395"/>
      <c r="CZT62" s="389"/>
      <c r="CZU62" s="390"/>
      <c r="CZV62" s="391"/>
      <c r="CZW62" s="392"/>
      <c r="CZX62" s="393"/>
      <c r="CZY62" s="394"/>
      <c r="CZZ62" s="395"/>
      <c r="DAA62" s="389"/>
      <c r="DAB62" s="390"/>
      <c r="DAC62" s="391"/>
      <c r="DAD62" s="392"/>
      <c r="DAE62" s="393"/>
      <c r="DAF62" s="394"/>
      <c r="DAG62" s="395"/>
      <c r="DAH62" s="389"/>
      <c r="DAI62" s="390"/>
      <c r="DAJ62" s="391"/>
      <c r="DAK62" s="392"/>
      <c r="DAL62" s="393"/>
      <c r="DAM62" s="394"/>
      <c r="DAN62" s="395"/>
      <c r="DAO62" s="389"/>
      <c r="DAP62" s="390"/>
      <c r="DAQ62" s="391"/>
      <c r="DAR62" s="392"/>
      <c r="DAS62" s="393"/>
      <c r="DAT62" s="394"/>
      <c r="DAU62" s="395"/>
      <c r="DAV62" s="389"/>
      <c r="DAW62" s="390"/>
      <c r="DAX62" s="391"/>
      <c r="DAY62" s="392"/>
      <c r="DAZ62" s="393"/>
      <c r="DBA62" s="394"/>
      <c r="DBB62" s="395"/>
      <c r="DBC62" s="389"/>
      <c r="DBD62" s="390"/>
      <c r="DBE62" s="391"/>
      <c r="DBF62" s="392"/>
      <c r="DBG62" s="393"/>
      <c r="DBH62" s="394"/>
      <c r="DBI62" s="395"/>
      <c r="DBJ62" s="389"/>
      <c r="DBK62" s="390"/>
      <c r="DBL62" s="391"/>
      <c r="DBM62" s="392"/>
      <c r="DBN62" s="393"/>
      <c r="DBO62" s="394"/>
      <c r="DBP62" s="395"/>
      <c r="DBQ62" s="389"/>
      <c r="DBR62" s="390"/>
      <c r="DBS62" s="391"/>
      <c r="DBT62" s="392"/>
      <c r="DBU62" s="393"/>
      <c r="DBV62" s="394"/>
      <c r="DBW62" s="395"/>
      <c r="DBX62" s="389"/>
      <c r="DBY62" s="390"/>
      <c r="DBZ62" s="391"/>
      <c r="DCA62" s="392"/>
      <c r="DCB62" s="393"/>
      <c r="DCC62" s="394"/>
      <c r="DCD62" s="395"/>
      <c r="DCE62" s="389"/>
      <c r="DCF62" s="390"/>
      <c r="DCG62" s="391"/>
      <c r="DCH62" s="392"/>
      <c r="DCI62" s="393"/>
      <c r="DCJ62" s="394"/>
      <c r="DCK62" s="395"/>
      <c r="DCL62" s="389"/>
      <c r="DCM62" s="390"/>
      <c r="DCN62" s="391"/>
      <c r="DCO62" s="392"/>
      <c r="DCP62" s="393"/>
      <c r="DCQ62" s="394"/>
      <c r="DCR62" s="395"/>
      <c r="DCS62" s="389"/>
      <c r="DCT62" s="390"/>
      <c r="DCU62" s="391"/>
      <c r="DCV62" s="392"/>
      <c r="DCW62" s="393"/>
      <c r="DCX62" s="394"/>
      <c r="DCY62" s="395"/>
      <c r="DCZ62" s="389"/>
      <c r="DDA62" s="390"/>
      <c r="DDB62" s="391"/>
      <c r="DDC62" s="392"/>
      <c r="DDD62" s="393"/>
      <c r="DDE62" s="394"/>
      <c r="DDF62" s="395"/>
      <c r="DDG62" s="389"/>
      <c r="DDH62" s="390"/>
      <c r="DDI62" s="391"/>
      <c r="DDJ62" s="392"/>
      <c r="DDK62" s="393"/>
      <c r="DDL62" s="394"/>
      <c r="DDM62" s="395"/>
      <c r="DDN62" s="389"/>
      <c r="DDO62" s="390"/>
      <c r="DDP62" s="391"/>
      <c r="DDQ62" s="392"/>
      <c r="DDR62" s="393"/>
      <c r="DDS62" s="394"/>
      <c r="DDT62" s="395"/>
      <c r="DDU62" s="389"/>
      <c r="DDV62" s="390"/>
      <c r="DDW62" s="391"/>
      <c r="DDX62" s="392"/>
      <c r="DDY62" s="393"/>
      <c r="DDZ62" s="394"/>
      <c r="DEA62" s="395"/>
      <c r="DEB62" s="389"/>
      <c r="DEC62" s="390"/>
      <c r="DED62" s="391"/>
      <c r="DEE62" s="392"/>
      <c r="DEF62" s="393"/>
      <c r="DEG62" s="394"/>
      <c r="DEH62" s="395"/>
      <c r="DEI62" s="389"/>
      <c r="DEJ62" s="390"/>
      <c r="DEK62" s="391"/>
      <c r="DEL62" s="392"/>
      <c r="DEM62" s="393"/>
      <c r="DEN62" s="394"/>
      <c r="DEO62" s="395"/>
      <c r="DEP62" s="389"/>
      <c r="DEQ62" s="390"/>
      <c r="DER62" s="391"/>
      <c r="DES62" s="392"/>
      <c r="DET62" s="393"/>
      <c r="DEU62" s="394"/>
      <c r="DEV62" s="395"/>
      <c r="DEW62" s="389"/>
      <c r="DEX62" s="390"/>
      <c r="DEY62" s="391"/>
      <c r="DEZ62" s="392"/>
      <c r="DFA62" s="393"/>
      <c r="DFB62" s="394"/>
      <c r="DFC62" s="395"/>
      <c r="DFD62" s="389"/>
      <c r="DFE62" s="390"/>
      <c r="DFF62" s="391"/>
      <c r="DFG62" s="392"/>
      <c r="DFH62" s="393"/>
      <c r="DFI62" s="394"/>
      <c r="DFJ62" s="395"/>
      <c r="DFK62" s="389"/>
      <c r="DFL62" s="390"/>
      <c r="DFM62" s="391"/>
      <c r="DFN62" s="392"/>
      <c r="DFO62" s="393"/>
      <c r="DFP62" s="394"/>
      <c r="DFQ62" s="395"/>
      <c r="DFR62" s="389"/>
      <c r="DFS62" s="390"/>
      <c r="DFT62" s="391"/>
      <c r="DFU62" s="392"/>
      <c r="DFV62" s="393"/>
      <c r="DFW62" s="394"/>
      <c r="DFX62" s="395"/>
      <c r="DFY62" s="389"/>
      <c r="DFZ62" s="390"/>
      <c r="DGA62" s="391"/>
      <c r="DGB62" s="392"/>
      <c r="DGC62" s="393"/>
      <c r="DGD62" s="394"/>
      <c r="DGE62" s="395"/>
      <c r="DGF62" s="389"/>
      <c r="DGG62" s="390"/>
      <c r="DGH62" s="391"/>
      <c r="DGI62" s="392"/>
      <c r="DGJ62" s="393"/>
      <c r="DGK62" s="394"/>
      <c r="DGL62" s="395"/>
      <c r="DGM62" s="389"/>
      <c r="DGN62" s="390"/>
      <c r="DGO62" s="391"/>
      <c r="DGP62" s="392"/>
      <c r="DGQ62" s="393"/>
      <c r="DGR62" s="394"/>
      <c r="DGS62" s="395"/>
      <c r="DGT62" s="389"/>
      <c r="DGU62" s="390"/>
      <c r="DGV62" s="391"/>
      <c r="DGW62" s="392"/>
      <c r="DGX62" s="393"/>
      <c r="DGY62" s="394"/>
      <c r="DGZ62" s="395"/>
      <c r="DHA62" s="389"/>
      <c r="DHB62" s="390"/>
      <c r="DHC62" s="391"/>
      <c r="DHD62" s="392"/>
      <c r="DHE62" s="393"/>
      <c r="DHF62" s="394"/>
      <c r="DHG62" s="395"/>
      <c r="DHH62" s="389"/>
      <c r="DHI62" s="390"/>
      <c r="DHJ62" s="391"/>
      <c r="DHK62" s="392"/>
      <c r="DHL62" s="393"/>
      <c r="DHM62" s="394"/>
      <c r="DHN62" s="395"/>
      <c r="DHO62" s="389"/>
      <c r="DHP62" s="390"/>
      <c r="DHQ62" s="391"/>
      <c r="DHR62" s="392"/>
      <c r="DHS62" s="393"/>
      <c r="DHT62" s="394"/>
      <c r="DHU62" s="395"/>
      <c r="DHV62" s="389"/>
      <c r="DHW62" s="390"/>
      <c r="DHX62" s="391"/>
      <c r="DHY62" s="392"/>
      <c r="DHZ62" s="393"/>
      <c r="DIA62" s="394"/>
      <c r="DIB62" s="395"/>
      <c r="DIC62" s="389"/>
      <c r="DID62" s="390"/>
      <c r="DIE62" s="391"/>
      <c r="DIF62" s="392"/>
      <c r="DIG62" s="393"/>
      <c r="DIH62" s="394"/>
      <c r="DII62" s="395"/>
      <c r="DIJ62" s="389"/>
      <c r="DIK62" s="390"/>
      <c r="DIL62" s="391"/>
      <c r="DIM62" s="392"/>
      <c r="DIN62" s="393"/>
      <c r="DIO62" s="394"/>
      <c r="DIP62" s="395"/>
      <c r="DIQ62" s="389"/>
      <c r="DIR62" s="390"/>
      <c r="DIS62" s="391"/>
      <c r="DIT62" s="392"/>
      <c r="DIU62" s="393"/>
      <c r="DIV62" s="394"/>
      <c r="DIW62" s="395"/>
      <c r="DIX62" s="389"/>
      <c r="DIY62" s="390"/>
      <c r="DIZ62" s="391"/>
      <c r="DJA62" s="392"/>
      <c r="DJB62" s="393"/>
      <c r="DJC62" s="394"/>
      <c r="DJD62" s="395"/>
      <c r="DJE62" s="389"/>
      <c r="DJF62" s="390"/>
      <c r="DJG62" s="391"/>
      <c r="DJH62" s="392"/>
      <c r="DJI62" s="393"/>
      <c r="DJJ62" s="394"/>
      <c r="DJK62" s="395"/>
      <c r="DJL62" s="389"/>
      <c r="DJM62" s="390"/>
      <c r="DJN62" s="391"/>
      <c r="DJO62" s="392"/>
      <c r="DJP62" s="393"/>
      <c r="DJQ62" s="394"/>
      <c r="DJR62" s="395"/>
      <c r="DJS62" s="389"/>
      <c r="DJT62" s="390"/>
      <c r="DJU62" s="391"/>
      <c r="DJV62" s="392"/>
      <c r="DJW62" s="393"/>
      <c r="DJX62" s="394"/>
      <c r="DJY62" s="395"/>
      <c r="DJZ62" s="389"/>
      <c r="DKA62" s="390"/>
      <c r="DKB62" s="391"/>
      <c r="DKC62" s="392"/>
      <c r="DKD62" s="393"/>
      <c r="DKE62" s="394"/>
      <c r="DKF62" s="395"/>
      <c r="DKG62" s="389"/>
      <c r="DKH62" s="390"/>
      <c r="DKI62" s="391"/>
      <c r="DKJ62" s="392"/>
      <c r="DKK62" s="393"/>
      <c r="DKL62" s="394"/>
      <c r="DKM62" s="395"/>
      <c r="DKN62" s="389"/>
      <c r="DKO62" s="390"/>
      <c r="DKP62" s="391"/>
      <c r="DKQ62" s="392"/>
      <c r="DKR62" s="393"/>
      <c r="DKS62" s="394"/>
      <c r="DKT62" s="395"/>
      <c r="DKU62" s="389"/>
      <c r="DKV62" s="390"/>
      <c r="DKW62" s="391"/>
      <c r="DKX62" s="392"/>
      <c r="DKY62" s="393"/>
      <c r="DKZ62" s="394"/>
      <c r="DLA62" s="395"/>
      <c r="DLB62" s="389"/>
      <c r="DLC62" s="390"/>
      <c r="DLD62" s="391"/>
      <c r="DLE62" s="392"/>
      <c r="DLF62" s="393"/>
      <c r="DLG62" s="394"/>
      <c r="DLH62" s="395"/>
      <c r="DLI62" s="389"/>
      <c r="DLJ62" s="390"/>
      <c r="DLK62" s="391"/>
      <c r="DLL62" s="392"/>
      <c r="DLM62" s="393"/>
      <c r="DLN62" s="394"/>
      <c r="DLO62" s="395"/>
      <c r="DLP62" s="389"/>
      <c r="DLQ62" s="390"/>
      <c r="DLR62" s="391"/>
      <c r="DLS62" s="392"/>
      <c r="DLT62" s="393"/>
      <c r="DLU62" s="394"/>
      <c r="DLV62" s="395"/>
      <c r="DLW62" s="389"/>
      <c r="DLX62" s="390"/>
      <c r="DLY62" s="391"/>
      <c r="DLZ62" s="392"/>
      <c r="DMA62" s="393"/>
      <c r="DMB62" s="394"/>
      <c r="DMC62" s="395"/>
      <c r="DMD62" s="389"/>
      <c r="DME62" s="390"/>
      <c r="DMF62" s="391"/>
      <c r="DMG62" s="392"/>
      <c r="DMH62" s="393"/>
      <c r="DMI62" s="394"/>
      <c r="DMJ62" s="395"/>
      <c r="DMK62" s="389"/>
      <c r="DML62" s="390"/>
      <c r="DMM62" s="391"/>
      <c r="DMN62" s="392"/>
      <c r="DMO62" s="393"/>
      <c r="DMP62" s="394"/>
      <c r="DMQ62" s="395"/>
      <c r="DMR62" s="389"/>
      <c r="DMS62" s="390"/>
      <c r="DMT62" s="391"/>
      <c r="DMU62" s="392"/>
      <c r="DMV62" s="393"/>
      <c r="DMW62" s="394"/>
      <c r="DMX62" s="395"/>
      <c r="DMY62" s="389"/>
      <c r="DMZ62" s="390"/>
      <c r="DNA62" s="391"/>
      <c r="DNB62" s="392"/>
      <c r="DNC62" s="393"/>
      <c r="DND62" s="394"/>
      <c r="DNE62" s="395"/>
      <c r="DNF62" s="389"/>
      <c r="DNG62" s="390"/>
      <c r="DNH62" s="391"/>
      <c r="DNI62" s="392"/>
      <c r="DNJ62" s="393"/>
      <c r="DNK62" s="394"/>
      <c r="DNL62" s="395"/>
      <c r="DNM62" s="389"/>
      <c r="DNN62" s="390"/>
      <c r="DNO62" s="391"/>
      <c r="DNP62" s="392"/>
      <c r="DNQ62" s="393"/>
      <c r="DNR62" s="394"/>
      <c r="DNS62" s="395"/>
      <c r="DNT62" s="389"/>
      <c r="DNU62" s="390"/>
      <c r="DNV62" s="391"/>
      <c r="DNW62" s="392"/>
      <c r="DNX62" s="393"/>
      <c r="DNY62" s="394"/>
      <c r="DNZ62" s="395"/>
      <c r="DOA62" s="389"/>
      <c r="DOB62" s="390"/>
      <c r="DOC62" s="391"/>
      <c r="DOD62" s="392"/>
      <c r="DOE62" s="393"/>
      <c r="DOF62" s="394"/>
      <c r="DOG62" s="395"/>
      <c r="DOH62" s="389"/>
      <c r="DOI62" s="390"/>
      <c r="DOJ62" s="391"/>
      <c r="DOK62" s="392"/>
      <c r="DOL62" s="393"/>
      <c r="DOM62" s="394"/>
      <c r="DON62" s="395"/>
      <c r="DOO62" s="389"/>
      <c r="DOP62" s="390"/>
      <c r="DOQ62" s="391"/>
      <c r="DOR62" s="392"/>
      <c r="DOS62" s="393"/>
      <c r="DOT62" s="394"/>
      <c r="DOU62" s="395"/>
      <c r="DOV62" s="389"/>
      <c r="DOW62" s="390"/>
      <c r="DOX62" s="391"/>
      <c r="DOY62" s="392"/>
      <c r="DOZ62" s="393"/>
      <c r="DPA62" s="394"/>
      <c r="DPB62" s="395"/>
      <c r="DPC62" s="389"/>
      <c r="DPD62" s="390"/>
      <c r="DPE62" s="391"/>
      <c r="DPF62" s="392"/>
      <c r="DPG62" s="393"/>
      <c r="DPH62" s="394"/>
      <c r="DPI62" s="395"/>
      <c r="DPJ62" s="389"/>
      <c r="DPK62" s="390"/>
      <c r="DPL62" s="391"/>
      <c r="DPM62" s="392"/>
      <c r="DPN62" s="393"/>
      <c r="DPO62" s="394"/>
      <c r="DPP62" s="395"/>
      <c r="DPQ62" s="389"/>
      <c r="DPR62" s="390"/>
      <c r="DPS62" s="391"/>
      <c r="DPT62" s="392"/>
      <c r="DPU62" s="393"/>
      <c r="DPV62" s="394"/>
      <c r="DPW62" s="395"/>
      <c r="DPX62" s="389"/>
      <c r="DPY62" s="390"/>
      <c r="DPZ62" s="391"/>
      <c r="DQA62" s="392"/>
      <c r="DQB62" s="393"/>
      <c r="DQC62" s="394"/>
      <c r="DQD62" s="395"/>
      <c r="DQE62" s="389"/>
      <c r="DQF62" s="390"/>
      <c r="DQG62" s="391"/>
      <c r="DQH62" s="392"/>
      <c r="DQI62" s="393"/>
      <c r="DQJ62" s="394"/>
      <c r="DQK62" s="395"/>
      <c r="DQL62" s="389"/>
      <c r="DQM62" s="390"/>
      <c r="DQN62" s="391"/>
      <c r="DQO62" s="392"/>
      <c r="DQP62" s="393"/>
      <c r="DQQ62" s="394"/>
      <c r="DQR62" s="395"/>
      <c r="DQS62" s="389"/>
      <c r="DQT62" s="390"/>
      <c r="DQU62" s="391"/>
      <c r="DQV62" s="392"/>
      <c r="DQW62" s="393"/>
      <c r="DQX62" s="394"/>
      <c r="DQY62" s="395"/>
      <c r="DQZ62" s="389"/>
      <c r="DRA62" s="390"/>
      <c r="DRB62" s="391"/>
      <c r="DRC62" s="392"/>
      <c r="DRD62" s="393"/>
      <c r="DRE62" s="394"/>
      <c r="DRF62" s="395"/>
      <c r="DRG62" s="389"/>
      <c r="DRH62" s="390"/>
      <c r="DRI62" s="391"/>
      <c r="DRJ62" s="392"/>
      <c r="DRK62" s="393"/>
      <c r="DRL62" s="394"/>
      <c r="DRM62" s="395"/>
      <c r="DRN62" s="389"/>
      <c r="DRO62" s="390"/>
      <c r="DRP62" s="391"/>
      <c r="DRQ62" s="392"/>
      <c r="DRR62" s="393"/>
      <c r="DRS62" s="394"/>
      <c r="DRT62" s="395"/>
      <c r="DRU62" s="389"/>
      <c r="DRV62" s="390"/>
      <c r="DRW62" s="391"/>
      <c r="DRX62" s="392"/>
      <c r="DRY62" s="393"/>
      <c r="DRZ62" s="394"/>
      <c r="DSA62" s="395"/>
      <c r="DSB62" s="389"/>
      <c r="DSC62" s="390"/>
      <c r="DSD62" s="391"/>
      <c r="DSE62" s="392"/>
      <c r="DSF62" s="393"/>
      <c r="DSG62" s="394"/>
      <c r="DSH62" s="395"/>
      <c r="DSI62" s="389"/>
      <c r="DSJ62" s="390"/>
      <c r="DSK62" s="391"/>
      <c r="DSL62" s="392"/>
      <c r="DSM62" s="393"/>
      <c r="DSN62" s="394"/>
      <c r="DSO62" s="395"/>
      <c r="DSP62" s="389"/>
      <c r="DSQ62" s="390"/>
      <c r="DSR62" s="391"/>
      <c r="DSS62" s="392"/>
      <c r="DST62" s="393"/>
      <c r="DSU62" s="394"/>
      <c r="DSV62" s="395"/>
      <c r="DSW62" s="389"/>
      <c r="DSX62" s="390"/>
      <c r="DSY62" s="391"/>
      <c r="DSZ62" s="392"/>
      <c r="DTA62" s="393"/>
      <c r="DTB62" s="394"/>
      <c r="DTC62" s="395"/>
      <c r="DTD62" s="389"/>
      <c r="DTE62" s="390"/>
      <c r="DTF62" s="391"/>
      <c r="DTG62" s="392"/>
      <c r="DTH62" s="393"/>
      <c r="DTI62" s="394"/>
      <c r="DTJ62" s="395"/>
      <c r="DTK62" s="389"/>
      <c r="DTL62" s="390"/>
      <c r="DTM62" s="391"/>
      <c r="DTN62" s="392"/>
      <c r="DTO62" s="393"/>
      <c r="DTP62" s="394"/>
      <c r="DTQ62" s="395"/>
      <c r="DTR62" s="389"/>
      <c r="DTS62" s="390"/>
      <c r="DTT62" s="391"/>
      <c r="DTU62" s="392"/>
      <c r="DTV62" s="393"/>
      <c r="DTW62" s="394"/>
      <c r="DTX62" s="395"/>
      <c r="DTY62" s="389"/>
      <c r="DTZ62" s="390"/>
      <c r="DUA62" s="391"/>
      <c r="DUB62" s="392"/>
      <c r="DUC62" s="393"/>
      <c r="DUD62" s="394"/>
      <c r="DUE62" s="395"/>
      <c r="DUF62" s="389"/>
      <c r="DUG62" s="390"/>
      <c r="DUH62" s="391"/>
      <c r="DUI62" s="392"/>
      <c r="DUJ62" s="393"/>
      <c r="DUK62" s="394"/>
      <c r="DUL62" s="395"/>
      <c r="DUM62" s="389"/>
      <c r="DUN62" s="390"/>
      <c r="DUO62" s="391"/>
      <c r="DUP62" s="392"/>
      <c r="DUQ62" s="393"/>
      <c r="DUR62" s="394"/>
      <c r="DUS62" s="395"/>
      <c r="DUT62" s="389"/>
      <c r="DUU62" s="390"/>
      <c r="DUV62" s="391"/>
      <c r="DUW62" s="392"/>
      <c r="DUX62" s="393"/>
      <c r="DUY62" s="394"/>
      <c r="DUZ62" s="395"/>
      <c r="DVA62" s="389"/>
      <c r="DVB62" s="390"/>
      <c r="DVC62" s="391"/>
      <c r="DVD62" s="392"/>
      <c r="DVE62" s="393"/>
      <c r="DVF62" s="394"/>
      <c r="DVG62" s="395"/>
      <c r="DVH62" s="389"/>
      <c r="DVI62" s="390"/>
      <c r="DVJ62" s="391"/>
      <c r="DVK62" s="392"/>
      <c r="DVL62" s="393"/>
      <c r="DVM62" s="394"/>
      <c r="DVN62" s="395"/>
      <c r="DVO62" s="389"/>
      <c r="DVP62" s="390"/>
      <c r="DVQ62" s="391"/>
      <c r="DVR62" s="392"/>
      <c r="DVS62" s="393"/>
      <c r="DVT62" s="394"/>
      <c r="DVU62" s="395"/>
      <c r="DVV62" s="389"/>
      <c r="DVW62" s="390"/>
      <c r="DVX62" s="391"/>
      <c r="DVY62" s="392"/>
      <c r="DVZ62" s="393"/>
      <c r="DWA62" s="394"/>
      <c r="DWB62" s="395"/>
      <c r="DWC62" s="389"/>
      <c r="DWD62" s="390"/>
      <c r="DWE62" s="391"/>
      <c r="DWF62" s="392"/>
      <c r="DWG62" s="393"/>
      <c r="DWH62" s="394"/>
      <c r="DWI62" s="395"/>
      <c r="DWJ62" s="389"/>
      <c r="DWK62" s="390"/>
      <c r="DWL62" s="391"/>
      <c r="DWM62" s="392"/>
      <c r="DWN62" s="393"/>
      <c r="DWO62" s="394"/>
      <c r="DWP62" s="395"/>
      <c r="DWQ62" s="389"/>
      <c r="DWR62" s="390"/>
      <c r="DWS62" s="391"/>
      <c r="DWT62" s="392"/>
      <c r="DWU62" s="393"/>
      <c r="DWV62" s="394"/>
      <c r="DWW62" s="395"/>
      <c r="DWX62" s="389"/>
      <c r="DWY62" s="390"/>
      <c r="DWZ62" s="391"/>
      <c r="DXA62" s="392"/>
      <c r="DXB62" s="393"/>
      <c r="DXC62" s="394"/>
      <c r="DXD62" s="395"/>
      <c r="DXE62" s="389"/>
      <c r="DXF62" s="390"/>
      <c r="DXG62" s="391"/>
      <c r="DXH62" s="392"/>
      <c r="DXI62" s="393"/>
      <c r="DXJ62" s="394"/>
      <c r="DXK62" s="395"/>
      <c r="DXL62" s="389"/>
      <c r="DXM62" s="390"/>
      <c r="DXN62" s="391"/>
      <c r="DXO62" s="392"/>
      <c r="DXP62" s="393"/>
      <c r="DXQ62" s="394"/>
      <c r="DXR62" s="395"/>
      <c r="DXS62" s="389"/>
      <c r="DXT62" s="390"/>
      <c r="DXU62" s="391"/>
      <c r="DXV62" s="392"/>
      <c r="DXW62" s="393"/>
      <c r="DXX62" s="394"/>
      <c r="DXY62" s="395"/>
      <c r="DXZ62" s="389"/>
      <c r="DYA62" s="390"/>
      <c r="DYB62" s="391"/>
      <c r="DYC62" s="392"/>
      <c r="DYD62" s="393"/>
      <c r="DYE62" s="394"/>
      <c r="DYF62" s="395"/>
      <c r="DYG62" s="389"/>
      <c r="DYH62" s="390"/>
      <c r="DYI62" s="391"/>
      <c r="DYJ62" s="392"/>
      <c r="DYK62" s="393"/>
      <c r="DYL62" s="394"/>
      <c r="DYM62" s="395"/>
      <c r="DYN62" s="389"/>
      <c r="DYO62" s="390"/>
      <c r="DYP62" s="391"/>
      <c r="DYQ62" s="392"/>
      <c r="DYR62" s="393"/>
      <c r="DYS62" s="394"/>
      <c r="DYT62" s="395"/>
      <c r="DYU62" s="389"/>
      <c r="DYV62" s="390"/>
      <c r="DYW62" s="391"/>
      <c r="DYX62" s="392"/>
      <c r="DYY62" s="393"/>
      <c r="DYZ62" s="394"/>
      <c r="DZA62" s="395"/>
      <c r="DZB62" s="389"/>
      <c r="DZC62" s="390"/>
      <c r="DZD62" s="391"/>
      <c r="DZE62" s="392"/>
      <c r="DZF62" s="393"/>
      <c r="DZG62" s="394"/>
      <c r="DZH62" s="395"/>
      <c r="DZI62" s="389"/>
      <c r="DZJ62" s="390"/>
      <c r="DZK62" s="391"/>
      <c r="DZL62" s="392"/>
      <c r="DZM62" s="393"/>
      <c r="DZN62" s="394"/>
      <c r="DZO62" s="395"/>
      <c r="DZP62" s="389"/>
      <c r="DZQ62" s="390"/>
      <c r="DZR62" s="391"/>
      <c r="DZS62" s="392"/>
      <c r="DZT62" s="393"/>
      <c r="DZU62" s="394"/>
      <c r="DZV62" s="395"/>
      <c r="DZW62" s="389"/>
      <c r="DZX62" s="390"/>
      <c r="DZY62" s="391"/>
      <c r="DZZ62" s="392"/>
      <c r="EAA62" s="393"/>
      <c r="EAB62" s="394"/>
      <c r="EAC62" s="395"/>
      <c r="EAD62" s="389"/>
      <c r="EAE62" s="390"/>
      <c r="EAF62" s="391"/>
      <c r="EAG62" s="392"/>
      <c r="EAH62" s="393"/>
      <c r="EAI62" s="394"/>
      <c r="EAJ62" s="395"/>
      <c r="EAK62" s="389"/>
      <c r="EAL62" s="390"/>
      <c r="EAM62" s="391"/>
      <c r="EAN62" s="392"/>
      <c r="EAO62" s="393"/>
      <c r="EAP62" s="394"/>
      <c r="EAQ62" s="395"/>
      <c r="EAR62" s="389"/>
      <c r="EAS62" s="390"/>
      <c r="EAT62" s="391"/>
      <c r="EAU62" s="392"/>
      <c r="EAV62" s="393"/>
      <c r="EAW62" s="394"/>
      <c r="EAX62" s="395"/>
      <c r="EAY62" s="389"/>
      <c r="EAZ62" s="390"/>
      <c r="EBA62" s="391"/>
      <c r="EBB62" s="392"/>
      <c r="EBC62" s="393"/>
      <c r="EBD62" s="394"/>
      <c r="EBE62" s="395"/>
      <c r="EBF62" s="389"/>
      <c r="EBG62" s="390"/>
      <c r="EBH62" s="391"/>
      <c r="EBI62" s="392"/>
      <c r="EBJ62" s="393"/>
      <c r="EBK62" s="394"/>
      <c r="EBL62" s="395"/>
      <c r="EBM62" s="389"/>
      <c r="EBN62" s="390"/>
      <c r="EBO62" s="391"/>
      <c r="EBP62" s="392"/>
      <c r="EBQ62" s="393"/>
      <c r="EBR62" s="394"/>
      <c r="EBS62" s="395"/>
      <c r="EBT62" s="389"/>
      <c r="EBU62" s="390"/>
      <c r="EBV62" s="391"/>
      <c r="EBW62" s="392"/>
      <c r="EBX62" s="393"/>
      <c r="EBY62" s="394"/>
      <c r="EBZ62" s="395"/>
      <c r="ECA62" s="389"/>
      <c r="ECB62" s="390"/>
      <c r="ECC62" s="391"/>
      <c r="ECD62" s="392"/>
      <c r="ECE62" s="393"/>
      <c r="ECF62" s="394"/>
      <c r="ECG62" s="395"/>
      <c r="ECH62" s="389"/>
      <c r="ECI62" s="390"/>
      <c r="ECJ62" s="391"/>
      <c r="ECK62" s="392"/>
      <c r="ECL62" s="393"/>
      <c r="ECM62" s="394"/>
      <c r="ECN62" s="395"/>
      <c r="ECO62" s="389"/>
      <c r="ECP62" s="390"/>
      <c r="ECQ62" s="391"/>
      <c r="ECR62" s="392"/>
      <c r="ECS62" s="393"/>
      <c r="ECT62" s="394"/>
      <c r="ECU62" s="395"/>
      <c r="ECV62" s="389"/>
      <c r="ECW62" s="390"/>
      <c r="ECX62" s="391"/>
      <c r="ECY62" s="392"/>
      <c r="ECZ62" s="393"/>
      <c r="EDA62" s="394"/>
      <c r="EDB62" s="395"/>
      <c r="EDC62" s="389"/>
      <c r="EDD62" s="390"/>
      <c r="EDE62" s="391"/>
      <c r="EDF62" s="392"/>
      <c r="EDG62" s="393"/>
      <c r="EDH62" s="394"/>
      <c r="EDI62" s="395"/>
      <c r="EDJ62" s="389"/>
      <c r="EDK62" s="390"/>
      <c r="EDL62" s="391"/>
      <c r="EDM62" s="392"/>
      <c r="EDN62" s="393"/>
      <c r="EDO62" s="394"/>
      <c r="EDP62" s="395"/>
      <c r="EDQ62" s="389"/>
      <c r="EDR62" s="390"/>
      <c r="EDS62" s="391"/>
      <c r="EDT62" s="392"/>
      <c r="EDU62" s="393"/>
      <c r="EDV62" s="394"/>
      <c r="EDW62" s="395"/>
      <c r="EDX62" s="389"/>
      <c r="EDY62" s="390"/>
      <c r="EDZ62" s="391"/>
      <c r="EEA62" s="392"/>
      <c r="EEB62" s="393"/>
      <c r="EEC62" s="394"/>
      <c r="EED62" s="395"/>
      <c r="EEE62" s="389"/>
      <c r="EEF62" s="390"/>
      <c r="EEG62" s="391"/>
      <c r="EEH62" s="392"/>
      <c r="EEI62" s="393"/>
      <c r="EEJ62" s="394"/>
      <c r="EEK62" s="395"/>
      <c r="EEL62" s="389"/>
      <c r="EEM62" s="390"/>
      <c r="EEN62" s="391"/>
      <c r="EEO62" s="392"/>
      <c r="EEP62" s="393"/>
      <c r="EEQ62" s="394"/>
      <c r="EER62" s="395"/>
      <c r="EES62" s="389"/>
      <c r="EET62" s="390"/>
      <c r="EEU62" s="391"/>
      <c r="EEV62" s="392"/>
      <c r="EEW62" s="393"/>
      <c r="EEX62" s="394"/>
      <c r="EEY62" s="395"/>
      <c r="EEZ62" s="389"/>
      <c r="EFA62" s="390"/>
      <c r="EFB62" s="391"/>
      <c r="EFC62" s="392"/>
      <c r="EFD62" s="393"/>
      <c r="EFE62" s="394"/>
      <c r="EFF62" s="395"/>
      <c r="EFG62" s="389"/>
      <c r="EFH62" s="390"/>
      <c r="EFI62" s="391"/>
      <c r="EFJ62" s="392"/>
      <c r="EFK62" s="393"/>
      <c r="EFL62" s="394"/>
      <c r="EFM62" s="395"/>
      <c r="EFN62" s="389"/>
      <c r="EFO62" s="390"/>
      <c r="EFP62" s="391"/>
      <c r="EFQ62" s="392"/>
      <c r="EFR62" s="393"/>
      <c r="EFS62" s="394"/>
      <c r="EFT62" s="395"/>
      <c r="EFU62" s="389"/>
      <c r="EFV62" s="390"/>
      <c r="EFW62" s="391"/>
      <c r="EFX62" s="392"/>
      <c r="EFY62" s="393"/>
      <c r="EFZ62" s="394"/>
      <c r="EGA62" s="395"/>
      <c r="EGB62" s="389"/>
      <c r="EGC62" s="390"/>
      <c r="EGD62" s="391"/>
      <c r="EGE62" s="392"/>
      <c r="EGF62" s="393"/>
      <c r="EGG62" s="394"/>
      <c r="EGH62" s="395"/>
      <c r="EGI62" s="389"/>
      <c r="EGJ62" s="390"/>
      <c r="EGK62" s="391"/>
      <c r="EGL62" s="392"/>
      <c r="EGM62" s="393"/>
      <c r="EGN62" s="394"/>
      <c r="EGO62" s="395"/>
      <c r="EGP62" s="389"/>
      <c r="EGQ62" s="390"/>
      <c r="EGR62" s="391"/>
      <c r="EGS62" s="392"/>
      <c r="EGT62" s="393"/>
      <c r="EGU62" s="394"/>
      <c r="EGV62" s="395"/>
      <c r="EGW62" s="389"/>
      <c r="EGX62" s="390"/>
      <c r="EGY62" s="391"/>
      <c r="EGZ62" s="392"/>
      <c r="EHA62" s="393"/>
      <c r="EHB62" s="394"/>
      <c r="EHC62" s="395"/>
      <c r="EHD62" s="389"/>
      <c r="EHE62" s="390"/>
      <c r="EHF62" s="391"/>
      <c r="EHG62" s="392"/>
      <c r="EHH62" s="393"/>
      <c r="EHI62" s="394"/>
      <c r="EHJ62" s="395"/>
      <c r="EHK62" s="389"/>
      <c r="EHL62" s="390"/>
      <c r="EHM62" s="391"/>
      <c r="EHN62" s="392"/>
      <c r="EHO62" s="393"/>
      <c r="EHP62" s="394"/>
      <c r="EHQ62" s="395"/>
      <c r="EHR62" s="389"/>
      <c r="EHS62" s="390"/>
      <c r="EHT62" s="391"/>
      <c r="EHU62" s="392"/>
      <c r="EHV62" s="393"/>
      <c r="EHW62" s="394"/>
      <c r="EHX62" s="395"/>
      <c r="EHY62" s="389"/>
      <c r="EHZ62" s="390"/>
      <c r="EIA62" s="391"/>
      <c r="EIB62" s="392"/>
      <c r="EIC62" s="393"/>
      <c r="EID62" s="394"/>
      <c r="EIE62" s="395"/>
      <c r="EIF62" s="389"/>
      <c r="EIG62" s="390"/>
      <c r="EIH62" s="391"/>
      <c r="EII62" s="392"/>
      <c r="EIJ62" s="393"/>
      <c r="EIK62" s="394"/>
      <c r="EIL62" s="395"/>
      <c r="EIM62" s="389"/>
      <c r="EIN62" s="390"/>
      <c r="EIO62" s="391"/>
      <c r="EIP62" s="392"/>
      <c r="EIQ62" s="393"/>
      <c r="EIR62" s="394"/>
      <c r="EIS62" s="395"/>
      <c r="EIT62" s="389"/>
      <c r="EIU62" s="390"/>
      <c r="EIV62" s="391"/>
      <c r="EIW62" s="392"/>
      <c r="EIX62" s="393"/>
      <c r="EIY62" s="394"/>
      <c r="EIZ62" s="395"/>
      <c r="EJA62" s="389"/>
      <c r="EJB62" s="390"/>
      <c r="EJC62" s="391"/>
      <c r="EJD62" s="392"/>
      <c r="EJE62" s="393"/>
      <c r="EJF62" s="394"/>
      <c r="EJG62" s="395"/>
      <c r="EJH62" s="389"/>
      <c r="EJI62" s="390"/>
      <c r="EJJ62" s="391"/>
      <c r="EJK62" s="392"/>
      <c r="EJL62" s="393"/>
      <c r="EJM62" s="394"/>
      <c r="EJN62" s="395"/>
      <c r="EJO62" s="389"/>
      <c r="EJP62" s="390"/>
      <c r="EJQ62" s="391"/>
      <c r="EJR62" s="392"/>
      <c r="EJS62" s="393"/>
      <c r="EJT62" s="394"/>
      <c r="EJU62" s="395"/>
      <c r="EJV62" s="389"/>
      <c r="EJW62" s="390"/>
      <c r="EJX62" s="391"/>
      <c r="EJY62" s="392"/>
      <c r="EJZ62" s="393"/>
      <c r="EKA62" s="394"/>
      <c r="EKB62" s="395"/>
      <c r="EKC62" s="389"/>
      <c r="EKD62" s="390"/>
      <c r="EKE62" s="391"/>
      <c r="EKF62" s="392"/>
      <c r="EKG62" s="393"/>
      <c r="EKH62" s="394"/>
      <c r="EKI62" s="395"/>
      <c r="EKJ62" s="389"/>
      <c r="EKK62" s="390"/>
      <c r="EKL62" s="391"/>
      <c r="EKM62" s="392"/>
      <c r="EKN62" s="393"/>
      <c r="EKO62" s="394"/>
      <c r="EKP62" s="395"/>
      <c r="EKQ62" s="389"/>
      <c r="EKR62" s="390"/>
      <c r="EKS62" s="391"/>
      <c r="EKT62" s="392"/>
      <c r="EKU62" s="393"/>
      <c r="EKV62" s="394"/>
      <c r="EKW62" s="395"/>
      <c r="EKX62" s="389"/>
      <c r="EKY62" s="390"/>
      <c r="EKZ62" s="391"/>
      <c r="ELA62" s="392"/>
      <c r="ELB62" s="393"/>
      <c r="ELC62" s="394"/>
      <c r="ELD62" s="395"/>
      <c r="ELE62" s="389"/>
      <c r="ELF62" s="390"/>
      <c r="ELG62" s="391"/>
      <c r="ELH62" s="392"/>
      <c r="ELI62" s="393"/>
      <c r="ELJ62" s="394"/>
      <c r="ELK62" s="395"/>
      <c r="ELL62" s="389"/>
      <c r="ELM62" s="390"/>
      <c r="ELN62" s="391"/>
      <c r="ELO62" s="392"/>
      <c r="ELP62" s="393"/>
      <c r="ELQ62" s="394"/>
      <c r="ELR62" s="395"/>
      <c r="ELS62" s="389"/>
      <c r="ELT62" s="390"/>
      <c r="ELU62" s="391"/>
      <c r="ELV62" s="392"/>
      <c r="ELW62" s="393"/>
      <c r="ELX62" s="394"/>
      <c r="ELY62" s="395"/>
      <c r="ELZ62" s="389"/>
      <c r="EMA62" s="390"/>
      <c r="EMB62" s="391"/>
      <c r="EMC62" s="392"/>
      <c r="EMD62" s="393"/>
      <c r="EME62" s="394"/>
      <c r="EMF62" s="395"/>
      <c r="EMG62" s="389"/>
      <c r="EMH62" s="390"/>
      <c r="EMI62" s="391"/>
      <c r="EMJ62" s="392"/>
      <c r="EMK62" s="393"/>
      <c r="EML62" s="394"/>
      <c r="EMM62" s="395"/>
      <c r="EMN62" s="389"/>
      <c r="EMO62" s="390"/>
      <c r="EMP62" s="391"/>
      <c r="EMQ62" s="392"/>
      <c r="EMR62" s="393"/>
      <c r="EMS62" s="394"/>
      <c r="EMT62" s="395"/>
      <c r="EMU62" s="389"/>
      <c r="EMV62" s="390"/>
      <c r="EMW62" s="391"/>
      <c r="EMX62" s="392"/>
      <c r="EMY62" s="393"/>
      <c r="EMZ62" s="394"/>
      <c r="ENA62" s="395"/>
      <c r="ENB62" s="389"/>
      <c r="ENC62" s="390"/>
      <c r="END62" s="391"/>
      <c r="ENE62" s="392"/>
      <c r="ENF62" s="393"/>
      <c r="ENG62" s="394"/>
      <c r="ENH62" s="395"/>
      <c r="ENI62" s="389"/>
      <c r="ENJ62" s="390"/>
      <c r="ENK62" s="391"/>
      <c r="ENL62" s="392"/>
      <c r="ENM62" s="393"/>
      <c r="ENN62" s="394"/>
      <c r="ENO62" s="395"/>
      <c r="ENP62" s="389"/>
      <c r="ENQ62" s="390"/>
      <c r="ENR62" s="391"/>
      <c r="ENS62" s="392"/>
      <c r="ENT62" s="393"/>
      <c r="ENU62" s="394"/>
      <c r="ENV62" s="395"/>
      <c r="ENW62" s="389"/>
      <c r="ENX62" s="390"/>
      <c r="ENY62" s="391"/>
      <c r="ENZ62" s="392"/>
      <c r="EOA62" s="393"/>
      <c r="EOB62" s="394"/>
      <c r="EOC62" s="395"/>
      <c r="EOD62" s="389"/>
      <c r="EOE62" s="390"/>
      <c r="EOF62" s="391"/>
      <c r="EOG62" s="392"/>
      <c r="EOH62" s="393"/>
      <c r="EOI62" s="394"/>
      <c r="EOJ62" s="395"/>
      <c r="EOK62" s="389"/>
      <c r="EOL62" s="390"/>
      <c r="EOM62" s="391"/>
      <c r="EON62" s="392"/>
      <c r="EOO62" s="393"/>
      <c r="EOP62" s="394"/>
      <c r="EOQ62" s="395"/>
      <c r="EOR62" s="389"/>
      <c r="EOS62" s="390"/>
      <c r="EOT62" s="391"/>
      <c r="EOU62" s="392"/>
      <c r="EOV62" s="393"/>
      <c r="EOW62" s="394"/>
      <c r="EOX62" s="395"/>
      <c r="EOY62" s="389"/>
      <c r="EOZ62" s="390"/>
      <c r="EPA62" s="391"/>
      <c r="EPB62" s="392"/>
      <c r="EPC62" s="393"/>
      <c r="EPD62" s="394"/>
      <c r="EPE62" s="395"/>
      <c r="EPF62" s="389"/>
      <c r="EPG62" s="390"/>
      <c r="EPH62" s="391"/>
      <c r="EPI62" s="392"/>
      <c r="EPJ62" s="393"/>
      <c r="EPK62" s="394"/>
      <c r="EPL62" s="395"/>
      <c r="EPM62" s="389"/>
      <c r="EPN62" s="390"/>
      <c r="EPO62" s="391"/>
      <c r="EPP62" s="392"/>
      <c r="EPQ62" s="393"/>
      <c r="EPR62" s="394"/>
      <c r="EPS62" s="395"/>
      <c r="EPT62" s="389"/>
      <c r="EPU62" s="390"/>
      <c r="EPV62" s="391"/>
      <c r="EPW62" s="392"/>
      <c r="EPX62" s="393"/>
      <c r="EPY62" s="394"/>
      <c r="EPZ62" s="395"/>
      <c r="EQA62" s="389"/>
      <c r="EQB62" s="390"/>
      <c r="EQC62" s="391"/>
      <c r="EQD62" s="392"/>
      <c r="EQE62" s="393"/>
      <c r="EQF62" s="394"/>
      <c r="EQG62" s="395"/>
      <c r="EQH62" s="389"/>
      <c r="EQI62" s="390"/>
      <c r="EQJ62" s="391"/>
      <c r="EQK62" s="392"/>
      <c r="EQL62" s="393"/>
      <c r="EQM62" s="394"/>
      <c r="EQN62" s="395"/>
      <c r="EQO62" s="389"/>
      <c r="EQP62" s="390"/>
      <c r="EQQ62" s="391"/>
      <c r="EQR62" s="392"/>
      <c r="EQS62" s="393"/>
      <c r="EQT62" s="394"/>
      <c r="EQU62" s="395"/>
      <c r="EQV62" s="389"/>
      <c r="EQW62" s="390"/>
      <c r="EQX62" s="391"/>
      <c r="EQY62" s="392"/>
      <c r="EQZ62" s="393"/>
      <c r="ERA62" s="394"/>
      <c r="ERB62" s="395"/>
      <c r="ERC62" s="389"/>
      <c r="ERD62" s="390"/>
      <c r="ERE62" s="391"/>
      <c r="ERF62" s="392"/>
      <c r="ERG62" s="393"/>
      <c r="ERH62" s="394"/>
      <c r="ERI62" s="395"/>
      <c r="ERJ62" s="389"/>
      <c r="ERK62" s="390"/>
      <c r="ERL62" s="391"/>
      <c r="ERM62" s="392"/>
      <c r="ERN62" s="393"/>
      <c r="ERO62" s="394"/>
      <c r="ERP62" s="395"/>
      <c r="ERQ62" s="389"/>
      <c r="ERR62" s="390"/>
      <c r="ERS62" s="391"/>
      <c r="ERT62" s="392"/>
      <c r="ERU62" s="393"/>
      <c r="ERV62" s="394"/>
      <c r="ERW62" s="395"/>
      <c r="ERX62" s="389"/>
      <c r="ERY62" s="390"/>
      <c r="ERZ62" s="391"/>
      <c r="ESA62" s="392"/>
      <c r="ESB62" s="393"/>
      <c r="ESC62" s="394"/>
      <c r="ESD62" s="395"/>
      <c r="ESE62" s="389"/>
      <c r="ESF62" s="390"/>
      <c r="ESG62" s="391"/>
      <c r="ESH62" s="392"/>
      <c r="ESI62" s="393"/>
      <c r="ESJ62" s="394"/>
      <c r="ESK62" s="395"/>
      <c r="ESL62" s="389"/>
      <c r="ESM62" s="390"/>
      <c r="ESN62" s="391"/>
      <c r="ESO62" s="392"/>
      <c r="ESP62" s="393"/>
      <c r="ESQ62" s="394"/>
      <c r="ESR62" s="395"/>
      <c r="ESS62" s="389"/>
      <c r="EST62" s="390"/>
      <c r="ESU62" s="391"/>
      <c r="ESV62" s="392"/>
      <c r="ESW62" s="393"/>
      <c r="ESX62" s="394"/>
      <c r="ESY62" s="395"/>
      <c r="ESZ62" s="389"/>
      <c r="ETA62" s="390"/>
      <c r="ETB62" s="391"/>
      <c r="ETC62" s="392"/>
      <c r="ETD62" s="393"/>
      <c r="ETE62" s="394"/>
      <c r="ETF62" s="395"/>
      <c r="ETG62" s="389"/>
      <c r="ETH62" s="390"/>
      <c r="ETI62" s="391"/>
      <c r="ETJ62" s="392"/>
      <c r="ETK62" s="393"/>
      <c r="ETL62" s="394"/>
      <c r="ETM62" s="395"/>
      <c r="ETN62" s="389"/>
      <c r="ETO62" s="390"/>
      <c r="ETP62" s="391"/>
      <c r="ETQ62" s="392"/>
      <c r="ETR62" s="393"/>
      <c r="ETS62" s="394"/>
      <c r="ETT62" s="395"/>
      <c r="ETU62" s="389"/>
      <c r="ETV62" s="390"/>
      <c r="ETW62" s="391"/>
      <c r="ETX62" s="392"/>
      <c r="ETY62" s="393"/>
      <c r="ETZ62" s="394"/>
      <c r="EUA62" s="395"/>
      <c r="EUB62" s="389"/>
      <c r="EUC62" s="390"/>
      <c r="EUD62" s="391"/>
      <c r="EUE62" s="392"/>
      <c r="EUF62" s="393"/>
      <c r="EUG62" s="394"/>
      <c r="EUH62" s="395"/>
      <c r="EUI62" s="389"/>
      <c r="EUJ62" s="390"/>
      <c r="EUK62" s="391"/>
      <c r="EUL62" s="392"/>
      <c r="EUM62" s="393"/>
      <c r="EUN62" s="394"/>
      <c r="EUO62" s="395"/>
      <c r="EUP62" s="389"/>
      <c r="EUQ62" s="390"/>
      <c r="EUR62" s="391"/>
      <c r="EUS62" s="392"/>
      <c r="EUT62" s="393"/>
      <c r="EUU62" s="394"/>
      <c r="EUV62" s="395"/>
      <c r="EUW62" s="389"/>
      <c r="EUX62" s="390"/>
      <c r="EUY62" s="391"/>
      <c r="EUZ62" s="392"/>
      <c r="EVA62" s="393"/>
      <c r="EVB62" s="394"/>
      <c r="EVC62" s="395"/>
      <c r="EVD62" s="389"/>
      <c r="EVE62" s="390"/>
      <c r="EVF62" s="391"/>
      <c r="EVG62" s="392"/>
      <c r="EVH62" s="393"/>
      <c r="EVI62" s="394"/>
      <c r="EVJ62" s="395"/>
      <c r="EVK62" s="389"/>
      <c r="EVL62" s="390"/>
      <c r="EVM62" s="391"/>
      <c r="EVN62" s="392"/>
      <c r="EVO62" s="393"/>
      <c r="EVP62" s="394"/>
      <c r="EVQ62" s="395"/>
      <c r="EVR62" s="389"/>
      <c r="EVS62" s="390"/>
      <c r="EVT62" s="391"/>
      <c r="EVU62" s="392"/>
      <c r="EVV62" s="393"/>
      <c r="EVW62" s="394"/>
      <c r="EVX62" s="395"/>
      <c r="EVY62" s="389"/>
      <c r="EVZ62" s="390"/>
      <c r="EWA62" s="391"/>
      <c r="EWB62" s="392"/>
      <c r="EWC62" s="393"/>
      <c r="EWD62" s="394"/>
      <c r="EWE62" s="395"/>
      <c r="EWF62" s="389"/>
      <c r="EWG62" s="390"/>
      <c r="EWH62" s="391"/>
      <c r="EWI62" s="392"/>
      <c r="EWJ62" s="393"/>
      <c r="EWK62" s="394"/>
      <c r="EWL62" s="395"/>
      <c r="EWM62" s="389"/>
      <c r="EWN62" s="390"/>
      <c r="EWO62" s="391"/>
      <c r="EWP62" s="392"/>
      <c r="EWQ62" s="393"/>
      <c r="EWR62" s="394"/>
      <c r="EWS62" s="395"/>
      <c r="EWT62" s="389"/>
      <c r="EWU62" s="390"/>
      <c r="EWV62" s="391"/>
      <c r="EWW62" s="392"/>
      <c r="EWX62" s="393"/>
      <c r="EWY62" s="394"/>
      <c r="EWZ62" s="395"/>
      <c r="EXA62" s="389"/>
      <c r="EXB62" s="390"/>
      <c r="EXC62" s="391"/>
      <c r="EXD62" s="392"/>
      <c r="EXE62" s="393"/>
      <c r="EXF62" s="394"/>
      <c r="EXG62" s="395"/>
      <c r="EXH62" s="389"/>
      <c r="EXI62" s="390"/>
      <c r="EXJ62" s="391"/>
      <c r="EXK62" s="392"/>
      <c r="EXL62" s="393"/>
      <c r="EXM62" s="394"/>
      <c r="EXN62" s="395"/>
      <c r="EXO62" s="389"/>
      <c r="EXP62" s="390"/>
      <c r="EXQ62" s="391"/>
      <c r="EXR62" s="392"/>
      <c r="EXS62" s="393"/>
      <c r="EXT62" s="394"/>
      <c r="EXU62" s="395"/>
      <c r="EXV62" s="389"/>
      <c r="EXW62" s="390"/>
      <c r="EXX62" s="391"/>
      <c r="EXY62" s="392"/>
      <c r="EXZ62" s="393"/>
      <c r="EYA62" s="394"/>
      <c r="EYB62" s="395"/>
      <c r="EYC62" s="389"/>
      <c r="EYD62" s="390"/>
      <c r="EYE62" s="391"/>
      <c r="EYF62" s="392"/>
      <c r="EYG62" s="393"/>
      <c r="EYH62" s="394"/>
      <c r="EYI62" s="395"/>
      <c r="EYJ62" s="389"/>
      <c r="EYK62" s="390"/>
      <c r="EYL62" s="391"/>
      <c r="EYM62" s="392"/>
      <c r="EYN62" s="393"/>
      <c r="EYO62" s="394"/>
      <c r="EYP62" s="395"/>
      <c r="EYQ62" s="389"/>
      <c r="EYR62" s="390"/>
      <c r="EYS62" s="391"/>
      <c r="EYT62" s="392"/>
      <c r="EYU62" s="393"/>
      <c r="EYV62" s="394"/>
      <c r="EYW62" s="395"/>
      <c r="EYX62" s="389"/>
      <c r="EYY62" s="390"/>
      <c r="EYZ62" s="391"/>
      <c r="EZA62" s="392"/>
      <c r="EZB62" s="393"/>
      <c r="EZC62" s="394"/>
      <c r="EZD62" s="395"/>
      <c r="EZE62" s="389"/>
      <c r="EZF62" s="390"/>
      <c r="EZG62" s="391"/>
      <c r="EZH62" s="392"/>
      <c r="EZI62" s="393"/>
      <c r="EZJ62" s="394"/>
      <c r="EZK62" s="395"/>
      <c r="EZL62" s="389"/>
      <c r="EZM62" s="390"/>
      <c r="EZN62" s="391"/>
      <c r="EZO62" s="392"/>
      <c r="EZP62" s="393"/>
      <c r="EZQ62" s="394"/>
      <c r="EZR62" s="395"/>
      <c r="EZS62" s="389"/>
      <c r="EZT62" s="390"/>
      <c r="EZU62" s="391"/>
      <c r="EZV62" s="392"/>
      <c r="EZW62" s="393"/>
      <c r="EZX62" s="394"/>
      <c r="EZY62" s="395"/>
      <c r="EZZ62" s="389"/>
      <c r="FAA62" s="390"/>
      <c r="FAB62" s="391"/>
      <c r="FAC62" s="392"/>
      <c r="FAD62" s="393"/>
      <c r="FAE62" s="394"/>
      <c r="FAF62" s="395"/>
      <c r="FAG62" s="389"/>
      <c r="FAH62" s="390"/>
      <c r="FAI62" s="391"/>
      <c r="FAJ62" s="392"/>
      <c r="FAK62" s="393"/>
      <c r="FAL62" s="394"/>
      <c r="FAM62" s="395"/>
      <c r="FAN62" s="389"/>
      <c r="FAO62" s="390"/>
      <c r="FAP62" s="391"/>
      <c r="FAQ62" s="392"/>
      <c r="FAR62" s="393"/>
      <c r="FAS62" s="394"/>
      <c r="FAT62" s="395"/>
      <c r="FAU62" s="389"/>
      <c r="FAV62" s="390"/>
      <c r="FAW62" s="391"/>
      <c r="FAX62" s="392"/>
      <c r="FAY62" s="393"/>
      <c r="FAZ62" s="394"/>
      <c r="FBA62" s="395"/>
      <c r="FBB62" s="389"/>
      <c r="FBC62" s="390"/>
      <c r="FBD62" s="391"/>
      <c r="FBE62" s="392"/>
      <c r="FBF62" s="393"/>
      <c r="FBG62" s="394"/>
      <c r="FBH62" s="395"/>
      <c r="FBI62" s="389"/>
      <c r="FBJ62" s="390"/>
      <c r="FBK62" s="391"/>
      <c r="FBL62" s="392"/>
      <c r="FBM62" s="393"/>
      <c r="FBN62" s="394"/>
      <c r="FBO62" s="395"/>
      <c r="FBP62" s="389"/>
      <c r="FBQ62" s="390"/>
      <c r="FBR62" s="391"/>
      <c r="FBS62" s="392"/>
      <c r="FBT62" s="393"/>
      <c r="FBU62" s="394"/>
      <c r="FBV62" s="395"/>
      <c r="FBW62" s="389"/>
      <c r="FBX62" s="390"/>
      <c r="FBY62" s="391"/>
      <c r="FBZ62" s="392"/>
      <c r="FCA62" s="393"/>
      <c r="FCB62" s="394"/>
      <c r="FCC62" s="395"/>
      <c r="FCD62" s="389"/>
      <c r="FCE62" s="390"/>
      <c r="FCF62" s="391"/>
      <c r="FCG62" s="392"/>
      <c r="FCH62" s="393"/>
      <c r="FCI62" s="394"/>
      <c r="FCJ62" s="395"/>
      <c r="FCK62" s="389"/>
      <c r="FCL62" s="390"/>
      <c r="FCM62" s="391"/>
      <c r="FCN62" s="392"/>
      <c r="FCO62" s="393"/>
      <c r="FCP62" s="394"/>
      <c r="FCQ62" s="395"/>
      <c r="FCR62" s="389"/>
      <c r="FCS62" s="390"/>
      <c r="FCT62" s="391"/>
      <c r="FCU62" s="392"/>
      <c r="FCV62" s="393"/>
      <c r="FCW62" s="394"/>
      <c r="FCX62" s="395"/>
      <c r="FCY62" s="389"/>
      <c r="FCZ62" s="390"/>
      <c r="FDA62" s="391"/>
      <c r="FDB62" s="392"/>
      <c r="FDC62" s="393"/>
      <c r="FDD62" s="394"/>
      <c r="FDE62" s="395"/>
      <c r="FDF62" s="389"/>
      <c r="FDG62" s="390"/>
      <c r="FDH62" s="391"/>
      <c r="FDI62" s="392"/>
      <c r="FDJ62" s="393"/>
      <c r="FDK62" s="394"/>
      <c r="FDL62" s="395"/>
      <c r="FDM62" s="389"/>
      <c r="FDN62" s="390"/>
      <c r="FDO62" s="391"/>
      <c r="FDP62" s="392"/>
      <c r="FDQ62" s="393"/>
      <c r="FDR62" s="394"/>
      <c r="FDS62" s="395"/>
      <c r="FDT62" s="389"/>
      <c r="FDU62" s="390"/>
      <c r="FDV62" s="391"/>
      <c r="FDW62" s="392"/>
      <c r="FDX62" s="393"/>
      <c r="FDY62" s="394"/>
      <c r="FDZ62" s="395"/>
      <c r="FEA62" s="389"/>
      <c r="FEB62" s="390"/>
      <c r="FEC62" s="391"/>
      <c r="FED62" s="392"/>
      <c r="FEE62" s="393"/>
      <c r="FEF62" s="394"/>
      <c r="FEG62" s="395"/>
      <c r="FEH62" s="389"/>
      <c r="FEI62" s="390"/>
      <c r="FEJ62" s="391"/>
      <c r="FEK62" s="392"/>
      <c r="FEL62" s="393"/>
      <c r="FEM62" s="394"/>
      <c r="FEN62" s="395"/>
      <c r="FEO62" s="389"/>
      <c r="FEP62" s="390"/>
      <c r="FEQ62" s="391"/>
      <c r="FER62" s="392"/>
      <c r="FES62" s="393"/>
      <c r="FET62" s="394"/>
      <c r="FEU62" s="395"/>
      <c r="FEV62" s="389"/>
      <c r="FEW62" s="390"/>
      <c r="FEX62" s="391"/>
      <c r="FEY62" s="392"/>
      <c r="FEZ62" s="393"/>
      <c r="FFA62" s="394"/>
      <c r="FFB62" s="395"/>
      <c r="FFC62" s="389"/>
      <c r="FFD62" s="390"/>
      <c r="FFE62" s="391"/>
      <c r="FFF62" s="392"/>
      <c r="FFG62" s="393"/>
      <c r="FFH62" s="394"/>
      <c r="FFI62" s="395"/>
      <c r="FFJ62" s="389"/>
      <c r="FFK62" s="390"/>
      <c r="FFL62" s="391"/>
      <c r="FFM62" s="392"/>
      <c r="FFN62" s="393"/>
      <c r="FFO62" s="394"/>
      <c r="FFP62" s="395"/>
      <c r="FFQ62" s="389"/>
      <c r="FFR62" s="390"/>
      <c r="FFS62" s="391"/>
      <c r="FFT62" s="392"/>
      <c r="FFU62" s="393"/>
      <c r="FFV62" s="394"/>
      <c r="FFW62" s="395"/>
      <c r="FFX62" s="389"/>
      <c r="FFY62" s="390"/>
      <c r="FFZ62" s="391"/>
      <c r="FGA62" s="392"/>
      <c r="FGB62" s="393"/>
      <c r="FGC62" s="394"/>
      <c r="FGD62" s="395"/>
      <c r="FGE62" s="389"/>
      <c r="FGF62" s="390"/>
      <c r="FGG62" s="391"/>
      <c r="FGH62" s="392"/>
      <c r="FGI62" s="393"/>
      <c r="FGJ62" s="394"/>
      <c r="FGK62" s="395"/>
      <c r="FGL62" s="389"/>
      <c r="FGM62" s="390"/>
      <c r="FGN62" s="391"/>
      <c r="FGO62" s="392"/>
      <c r="FGP62" s="393"/>
      <c r="FGQ62" s="394"/>
      <c r="FGR62" s="395"/>
      <c r="FGS62" s="389"/>
      <c r="FGT62" s="390"/>
      <c r="FGU62" s="391"/>
      <c r="FGV62" s="392"/>
      <c r="FGW62" s="393"/>
      <c r="FGX62" s="394"/>
      <c r="FGY62" s="395"/>
      <c r="FGZ62" s="389"/>
      <c r="FHA62" s="390"/>
      <c r="FHB62" s="391"/>
      <c r="FHC62" s="392"/>
      <c r="FHD62" s="393"/>
      <c r="FHE62" s="394"/>
      <c r="FHF62" s="395"/>
      <c r="FHG62" s="389"/>
      <c r="FHH62" s="390"/>
      <c r="FHI62" s="391"/>
      <c r="FHJ62" s="392"/>
      <c r="FHK62" s="393"/>
      <c r="FHL62" s="394"/>
      <c r="FHM62" s="395"/>
      <c r="FHN62" s="389"/>
      <c r="FHO62" s="390"/>
      <c r="FHP62" s="391"/>
      <c r="FHQ62" s="392"/>
      <c r="FHR62" s="393"/>
      <c r="FHS62" s="394"/>
      <c r="FHT62" s="395"/>
      <c r="FHU62" s="389"/>
      <c r="FHV62" s="390"/>
      <c r="FHW62" s="391"/>
      <c r="FHX62" s="392"/>
      <c r="FHY62" s="393"/>
      <c r="FHZ62" s="394"/>
      <c r="FIA62" s="395"/>
      <c r="FIB62" s="389"/>
      <c r="FIC62" s="390"/>
      <c r="FID62" s="391"/>
      <c r="FIE62" s="392"/>
      <c r="FIF62" s="393"/>
      <c r="FIG62" s="394"/>
      <c r="FIH62" s="395"/>
      <c r="FII62" s="389"/>
      <c r="FIJ62" s="390"/>
      <c r="FIK62" s="391"/>
      <c r="FIL62" s="392"/>
      <c r="FIM62" s="393"/>
      <c r="FIN62" s="394"/>
      <c r="FIO62" s="395"/>
      <c r="FIP62" s="389"/>
      <c r="FIQ62" s="390"/>
      <c r="FIR62" s="391"/>
      <c r="FIS62" s="392"/>
      <c r="FIT62" s="393"/>
      <c r="FIU62" s="394"/>
      <c r="FIV62" s="395"/>
      <c r="FIW62" s="389"/>
      <c r="FIX62" s="390"/>
      <c r="FIY62" s="391"/>
      <c r="FIZ62" s="392"/>
      <c r="FJA62" s="393"/>
      <c r="FJB62" s="394"/>
      <c r="FJC62" s="395"/>
      <c r="FJD62" s="389"/>
      <c r="FJE62" s="390"/>
      <c r="FJF62" s="391"/>
      <c r="FJG62" s="392"/>
      <c r="FJH62" s="393"/>
      <c r="FJI62" s="394"/>
      <c r="FJJ62" s="395"/>
      <c r="FJK62" s="389"/>
      <c r="FJL62" s="390"/>
      <c r="FJM62" s="391"/>
      <c r="FJN62" s="392"/>
      <c r="FJO62" s="393"/>
      <c r="FJP62" s="394"/>
      <c r="FJQ62" s="395"/>
      <c r="FJR62" s="389"/>
      <c r="FJS62" s="390"/>
      <c r="FJT62" s="391"/>
      <c r="FJU62" s="392"/>
      <c r="FJV62" s="393"/>
      <c r="FJW62" s="394"/>
      <c r="FJX62" s="395"/>
      <c r="FJY62" s="389"/>
      <c r="FJZ62" s="390"/>
      <c r="FKA62" s="391"/>
      <c r="FKB62" s="392"/>
      <c r="FKC62" s="393"/>
      <c r="FKD62" s="394"/>
      <c r="FKE62" s="395"/>
      <c r="FKF62" s="389"/>
      <c r="FKG62" s="390"/>
      <c r="FKH62" s="391"/>
      <c r="FKI62" s="392"/>
      <c r="FKJ62" s="393"/>
      <c r="FKK62" s="394"/>
      <c r="FKL62" s="395"/>
      <c r="FKM62" s="389"/>
      <c r="FKN62" s="390"/>
      <c r="FKO62" s="391"/>
      <c r="FKP62" s="392"/>
      <c r="FKQ62" s="393"/>
      <c r="FKR62" s="394"/>
      <c r="FKS62" s="395"/>
      <c r="FKT62" s="389"/>
      <c r="FKU62" s="390"/>
      <c r="FKV62" s="391"/>
      <c r="FKW62" s="392"/>
      <c r="FKX62" s="393"/>
      <c r="FKY62" s="394"/>
      <c r="FKZ62" s="395"/>
      <c r="FLA62" s="389"/>
      <c r="FLB62" s="390"/>
      <c r="FLC62" s="391"/>
      <c r="FLD62" s="392"/>
      <c r="FLE62" s="393"/>
      <c r="FLF62" s="394"/>
      <c r="FLG62" s="395"/>
      <c r="FLH62" s="389"/>
      <c r="FLI62" s="390"/>
      <c r="FLJ62" s="391"/>
      <c r="FLK62" s="392"/>
      <c r="FLL62" s="393"/>
      <c r="FLM62" s="394"/>
      <c r="FLN62" s="395"/>
      <c r="FLO62" s="389"/>
      <c r="FLP62" s="390"/>
      <c r="FLQ62" s="391"/>
      <c r="FLR62" s="392"/>
      <c r="FLS62" s="393"/>
      <c r="FLT62" s="394"/>
      <c r="FLU62" s="395"/>
      <c r="FLV62" s="389"/>
      <c r="FLW62" s="390"/>
      <c r="FLX62" s="391"/>
      <c r="FLY62" s="392"/>
      <c r="FLZ62" s="393"/>
      <c r="FMA62" s="394"/>
      <c r="FMB62" s="395"/>
      <c r="FMC62" s="389"/>
      <c r="FMD62" s="390"/>
      <c r="FME62" s="391"/>
      <c r="FMF62" s="392"/>
      <c r="FMG62" s="393"/>
      <c r="FMH62" s="394"/>
      <c r="FMI62" s="395"/>
      <c r="FMJ62" s="389"/>
      <c r="FMK62" s="390"/>
      <c r="FML62" s="391"/>
      <c r="FMM62" s="392"/>
      <c r="FMN62" s="393"/>
      <c r="FMO62" s="394"/>
      <c r="FMP62" s="395"/>
      <c r="FMQ62" s="389"/>
      <c r="FMR62" s="390"/>
      <c r="FMS62" s="391"/>
      <c r="FMT62" s="392"/>
      <c r="FMU62" s="393"/>
      <c r="FMV62" s="394"/>
      <c r="FMW62" s="395"/>
      <c r="FMX62" s="389"/>
      <c r="FMY62" s="390"/>
      <c r="FMZ62" s="391"/>
      <c r="FNA62" s="392"/>
      <c r="FNB62" s="393"/>
      <c r="FNC62" s="394"/>
      <c r="FND62" s="395"/>
      <c r="FNE62" s="389"/>
      <c r="FNF62" s="390"/>
      <c r="FNG62" s="391"/>
      <c r="FNH62" s="392"/>
      <c r="FNI62" s="393"/>
      <c r="FNJ62" s="394"/>
      <c r="FNK62" s="395"/>
      <c r="FNL62" s="389"/>
      <c r="FNM62" s="390"/>
      <c r="FNN62" s="391"/>
      <c r="FNO62" s="392"/>
      <c r="FNP62" s="393"/>
      <c r="FNQ62" s="394"/>
      <c r="FNR62" s="395"/>
      <c r="FNS62" s="389"/>
      <c r="FNT62" s="390"/>
      <c r="FNU62" s="391"/>
      <c r="FNV62" s="392"/>
      <c r="FNW62" s="393"/>
      <c r="FNX62" s="394"/>
      <c r="FNY62" s="395"/>
      <c r="FNZ62" s="389"/>
      <c r="FOA62" s="390"/>
      <c r="FOB62" s="391"/>
      <c r="FOC62" s="392"/>
      <c r="FOD62" s="393"/>
      <c r="FOE62" s="394"/>
      <c r="FOF62" s="395"/>
      <c r="FOG62" s="389"/>
      <c r="FOH62" s="390"/>
      <c r="FOI62" s="391"/>
      <c r="FOJ62" s="392"/>
      <c r="FOK62" s="393"/>
      <c r="FOL62" s="394"/>
      <c r="FOM62" s="395"/>
      <c r="FON62" s="389"/>
      <c r="FOO62" s="390"/>
      <c r="FOP62" s="391"/>
      <c r="FOQ62" s="392"/>
      <c r="FOR62" s="393"/>
      <c r="FOS62" s="394"/>
      <c r="FOT62" s="395"/>
      <c r="FOU62" s="389"/>
      <c r="FOV62" s="390"/>
      <c r="FOW62" s="391"/>
      <c r="FOX62" s="392"/>
      <c r="FOY62" s="393"/>
      <c r="FOZ62" s="394"/>
      <c r="FPA62" s="395"/>
      <c r="FPB62" s="389"/>
      <c r="FPC62" s="390"/>
      <c r="FPD62" s="391"/>
      <c r="FPE62" s="392"/>
      <c r="FPF62" s="393"/>
      <c r="FPG62" s="394"/>
      <c r="FPH62" s="395"/>
      <c r="FPI62" s="389"/>
      <c r="FPJ62" s="390"/>
      <c r="FPK62" s="391"/>
      <c r="FPL62" s="392"/>
      <c r="FPM62" s="393"/>
      <c r="FPN62" s="394"/>
      <c r="FPO62" s="395"/>
      <c r="FPP62" s="389"/>
      <c r="FPQ62" s="390"/>
      <c r="FPR62" s="391"/>
      <c r="FPS62" s="392"/>
      <c r="FPT62" s="393"/>
      <c r="FPU62" s="394"/>
      <c r="FPV62" s="395"/>
      <c r="FPW62" s="389"/>
      <c r="FPX62" s="390"/>
      <c r="FPY62" s="391"/>
      <c r="FPZ62" s="392"/>
      <c r="FQA62" s="393"/>
      <c r="FQB62" s="394"/>
      <c r="FQC62" s="395"/>
      <c r="FQD62" s="389"/>
      <c r="FQE62" s="390"/>
      <c r="FQF62" s="391"/>
      <c r="FQG62" s="392"/>
      <c r="FQH62" s="393"/>
      <c r="FQI62" s="394"/>
      <c r="FQJ62" s="395"/>
      <c r="FQK62" s="389"/>
      <c r="FQL62" s="390"/>
      <c r="FQM62" s="391"/>
      <c r="FQN62" s="392"/>
      <c r="FQO62" s="393"/>
      <c r="FQP62" s="394"/>
      <c r="FQQ62" s="395"/>
      <c r="FQR62" s="389"/>
      <c r="FQS62" s="390"/>
      <c r="FQT62" s="391"/>
      <c r="FQU62" s="392"/>
      <c r="FQV62" s="393"/>
      <c r="FQW62" s="394"/>
      <c r="FQX62" s="395"/>
      <c r="FQY62" s="389"/>
      <c r="FQZ62" s="390"/>
      <c r="FRA62" s="391"/>
      <c r="FRB62" s="392"/>
      <c r="FRC62" s="393"/>
      <c r="FRD62" s="394"/>
      <c r="FRE62" s="395"/>
      <c r="FRF62" s="389"/>
      <c r="FRG62" s="390"/>
      <c r="FRH62" s="391"/>
      <c r="FRI62" s="392"/>
      <c r="FRJ62" s="393"/>
      <c r="FRK62" s="394"/>
      <c r="FRL62" s="395"/>
      <c r="FRM62" s="389"/>
      <c r="FRN62" s="390"/>
      <c r="FRO62" s="391"/>
      <c r="FRP62" s="392"/>
      <c r="FRQ62" s="393"/>
      <c r="FRR62" s="394"/>
      <c r="FRS62" s="395"/>
      <c r="FRT62" s="389"/>
      <c r="FRU62" s="390"/>
      <c r="FRV62" s="391"/>
      <c r="FRW62" s="392"/>
      <c r="FRX62" s="393"/>
      <c r="FRY62" s="394"/>
      <c r="FRZ62" s="395"/>
      <c r="FSA62" s="389"/>
      <c r="FSB62" s="390"/>
      <c r="FSC62" s="391"/>
      <c r="FSD62" s="392"/>
      <c r="FSE62" s="393"/>
      <c r="FSF62" s="394"/>
      <c r="FSG62" s="395"/>
      <c r="FSH62" s="389"/>
      <c r="FSI62" s="390"/>
      <c r="FSJ62" s="391"/>
      <c r="FSK62" s="392"/>
      <c r="FSL62" s="393"/>
      <c r="FSM62" s="394"/>
      <c r="FSN62" s="395"/>
      <c r="FSO62" s="389"/>
      <c r="FSP62" s="390"/>
      <c r="FSQ62" s="391"/>
      <c r="FSR62" s="392"/>
      <c r="FSS62" s="393"/>
      <c r="FST62" s="394"/>
      <c r="FSU62" s="395"/>
      <c r="FSV62" s="389"/>
      <c r="FSW62" s="390"/>
      <c r="FSX62" s="391"/>
      <c r="FSY62" s="392"/>
      <c r="FSZ62" s="393"/>
      <c r="FTA62" s="394"/>
      <c r="FTB62" s="395"/>
      <c r="FTC62" s="389"/>
      <c r="FTD62" s="390"/>
      <c r="FTE62" s="391"/>
      <c r="FTF62" s="392"/>
      <c r="FTG62" s="393"/>
      <c r="FTH62" s="394"/>
      <c r="FTI62" s="395"/>
      <c r="FTJ62" s="389"/>
      <c r="FTK62" s="390"/>
      <c r="FTL62" s="391"/>
      <c r="FTM62" s="392"/>
      <c r="FTN62" s="393"/>
      <c r="FTO62" s="394"/>
      <c r="FTP62" s="395"/>
      <c r="FTQ62" s="389"/>
      <c r="FTR62" s="390"/>
      <c r="FTS62" s="391"/>
      <c r="FTT62" s="392"/>
      <c r="FTU62" s="393"/>
      <c r="FTV62" s="394"/>
      <c r="FTW62" s="395"/>
      <c r="FTX62" s="389"/>
      <c r="FTY62" s="390"/>
      <c r="FTZ62" s="391"/>
      <c r="FUA62" s="392"/>
      <c r="FUB62" s="393"/>
      <c r="FUC62" s="394"/>
      <c r="FUD62" s="395"/>
      <c r="FUE62" s="389"/>
      <c r="FUF62" s="390"/>
      <c r="FUG62" s="391"/>
      <c r="FUH62" s="392"/>
      <c r="FUI62" s="393"/>
      <c r="FUJ62" s="394"/>
      <c r="FUK62" s="395"/>
      <c r="FUL62" s="389"/>
      <c r="FUM62" s="390"/>
      <c r="FUN62" s="391"/>
      <c r="FUO62" s="392"/>
      <c r="FUP62" s="393"/>
      <c r="FUQ62" s="394"/>
      <c r="FUR62" s="395"/>
      <c r="FUS62" s="389"/>
      <c r="FUT62" s="390"/>
      <c r="FUU62" s="391"/>
      <c r="FUV62" s="392"/>
      <c r="FUW62" s="393"/>
      <c r="FUX62" s="394"/>
      <c r="FUY62" s="395"/>
      <c r="FUZ62" s="389"/>
      <c r="FVA62" s="390"/>
      <c r="FVB62" s="391"/>
      <c r="FVC62" s="392"/>
      <c r="FVD62" s="393"/>
      <c r="FVE62" s="394"/>
      <c r="FVF62" s="395"/>
      <c r="FVG62" s="389"/>
      <c r="FVH62" s="390"/>
      <c r="FVI62" s="391"/>
      <c r="FVJ62" s="392"/>
      <c r="FVK62" s="393"/>
      <c r="FVL62" s="394"/>
      <c r="FVM62" s="395"/>
      <c r="FVN62" s="389"/>
      <c r="FVO62" s="390"/>
      <c r="FVP62" s="391"/>
      <c r="FVQ62" s="392"/>
      <c r="FVR62" s="393"/>
      <c r="FVS62" s="394"/>
      <c r="FVT62" s="395"/>
      <c r="FVU62" s="389"/>
      <c r="FVV62" s="390"/>
      <c r="FVW62" s="391"/>
      <c r="FVX62" s="392"/>
      <c r="FVY62" s="393"/>
      <c r="FVZ62" s="394"/>
      <c r="FWA62" s="395"/>
      <c r="FWB62" s="389"/>
      <c r="FWC62" s="390"/>
      <c r="FWD62" s="391"/>
      <c r="FWE62" s="392"/>
      <c r="FWF62" s="393"/>
      <c r="FWG62" s="394"/>
      <c r="FWH62" s="395"/>
      <c r="FWI62" s="389"/>
      <c r="FWJ62" s="390"/>
      <c r="FWK62" s="391"/>
      <c r="FWL62" s="392"/>
      <c r="FWM62" s="393"/>
      <c r="FWN62" s="394"/>
      <c r="FWO62" s="395"/>
      <c r="FWP62" s="389"/>
      <c r="FWQ62" s="390"/>
      <c r="FWR62" s="391"/>
      <c r="FWS62" s="392"/>
      <c r="FWT62" s="393"/>
      <c r="FWU62" s="394"/>
      <c r="FWV62" s="395"/>
      <c r="FWW62" s="389"/>
      <c r="FWX62" s="390"/>
      <c r="FWY62" s="391"/>
      <c r="FWZ62" s="392"/>
      <c r="FXA62" s="393"/>
      <c r="FXB62" s="394"/>
      <c r="FXC62" s="395"/>
      <c r="FXD62" s="389"/>
      <c r="FXE62" s="390"/>
      <c r="FXF62" s="391"/>
      <c r="FXG62" s="392"/>
      <c r="FXH62" s="393"/>
      <c r="FXI62" s="394"/>
      <c r="FXJ62" s="395"/>
      <c r="FXK62" s="389"/>
      <c r="FXL62" s="390"/>
      <c r="FXM62" s="391"/>
      <c r="FXN62" s="392"/>
      <c r="FXO62" s="393"/>
      <c r="FXP62" s="394"/>
      <c r="FXQ62" s="395"/>
      <c r="FXR62" s="389"/>
      <c r="FXS62" s="390"/>
      <c r="FXT62" s="391"/>
      <c r="FXU62" s="392"/>
      <c r="FXV62" s="393"/>
      <c r="FXW62" s="394"/>
      <c r="FXX62" s="395"/>
      <c r="FXY62" s="389"/>
      <c r="FXZ62" s="390"/>
      <c r="FYA62" s="391"/>
      <c r="FYB62" s="392"/>
      <c r="FYC62" s="393"/>
      <c r="FYD62" s="394"/>
      <c r="FYE62" s="395"/>
      <c r="FYF62" s="389"/>
      <c r="FYG62" s="390"/>
      <c r="FYH62" s="391"/>
      <c r="FYI62" s="392"/>
      <c r="FYJ62" s="393"/>
      <c r="FYK62" s="394"/>
      <c r="FYL62" s="395"/>
      <c r="FYM62" s="389"/>
      <c r="FYN62" s="390"/>
      <c r="FYO62" s="391"/>
      <c r="FYP62" s="392"/>
      <c r="FYQ62" s="393"/>
      <c r="FYR62" s="394"/>
      <c r="FYS62" s="395"/>
      <c r="FYT62" s="389"/>
      <c r="FYU62" s="390"/>
      <c r="FYV62" s="391"/>
      <c r="FYW62" s="392"/>
      <c r="FYX62" s="393"/>
      <c r="FYY62" s="394"/>
      <c r="FYZ62" s="395"/>
      <c r="FZA62" s="389"/>
      <c r="FZB62" s="390"/>
      <c r="FZC62" s="391"/>
      <c r="FZD62" s="392"/>
      <c r="FZE62" s="393"/>
      <c r="FZF62" s="394"/>
      <c r="FZG62" s="395"/>
      <c r="FZH62" s="389"/>
      <c r="FZI62" s="390"/>
      <c r="FZJ62" s="391"/>
      <c r="FZK62" s="392"/>
      <c r="FZL62" s="393"/>
      <c r="FZM62" s="394"/>
      <c r="FZN62" s="395"/>
      <c r="FZO62" s="389"/>
      <c r="FZP62" s="390"/>
      <c r="FZQ62" s="391"/>
      <c r="FZR62" s="392"/>
      <c r="FZS62" s="393"/>
      <c r="FZT62" s="394"/>
      <c r="FZU62" s="395"/>
      <c r="FZV62" s="389"/>
      <c r="FZW62" s="390"/>
      <c r="FZX62" s="391"/>
      <c r="FZY62" s="392"/>
      <c r="FZZ62" s="393"/>
      <c r="GAA62" s="394"/>
      <c r="GAB62" s="395"/>
      <c r="GAC62" s="389"/>
      <c r="GAD62" s="390"/>
      <c r="GAE62" s="391"/>
      <c r="GAF62" s="392"/>
      <c r="GAG62" s="393"/>
      <c r="GAH62" s="394"/>
      <c r="GAI62" s="395"/>
      <c r="GAJ62" s="389"/>
      <c r="GAK62" s="390"/>
      <c r="GAL62" s="391"/>
      <c r="GAM62" s="392"/>
      <c r="GAN62" s="393"/>
      <c r="GAO62" s="394"/>
      <c r="GAP62" s="395"/>
      <c r="GAQ62" s="389"/>
      <c r="GAR62" s="390"/>
      <c r="GAS62" s="391"/>
      <c r="GAT62" s="392"/>
      <c r="GAU62" s="393"/>
      <c r="GAV62" s="394"/>
      <c r="GAW62" s="395"/>
      <c r="GAX62" s="389"/>
      <c r="GAY62" s="390"/>
      <c r="GAZ62" s="391"/>
      <c r="GBA62" s="392"/>
      <c r="GBB62" s="393"/>
      <c r="GBC62" s="394"/>
      <c r="GBD62" s="395"/>
      <c r="GBE62" s="389"/>
      <c r="GBF62" s="390"/>
      <c r="GBG62" s="391"/>
      <c r="GBH62" s="392"/>
      <c r="GBI62" s="393"/>
      <c r="GBJ62" s="394"/>
      <c r="GBK62" s="395"/>
      <c r="GBL62" s="389"/>
      <c r="GBM62" s="390"/>
      <c r="GBN62" s="391"/>
      <c r="GBO62" s="392"/>
      <c r="GBP62" s="393"/>
      <c r="GBQ62" s="394"/>
      <c r="GBR62" s="395"/>
      <c r="GBS62" s="389"/>
      <c r="GBT62" s="390"/>
      <c r="GBU62" s="391"/>
      <c r="GBV62" s="392"/>
      <c r="GBW62" s="393"/>
      <c r="GBX62" s="394"/>
      <c r="GBY62" s="395"/>
      <c r="GBZ62" s="389"/>
      <c r="GCA62" s="390"/>
      <c r="GCB62" s="391"/>
      <c r="GCC62" s="392"/>
      <c r="GCD62" s="393"/>
      <c r="GCE62" s="394"/>
      <c r="GCF62" s="395"/>
      <c r="GCG62" s="389"/>
      <c r="GCH62" s="390"/>
      <c r="GCI62" s="391"/>
      <c r="GCJ62" s="392"/>
      <c r="GCK62" s="393"/>
      <c r="GCL62" s="394"/>
      <c r="GCM62" s="395"/>
      <c r="GCN62" s="389"/>
      <c r="GCO62" s="390"/>
      <c r="GCP62" s="391"/>
      <c r="GCQ62" s="392"/>
      <c r="GCR62" s="393"/>
      <c r="GCS62" s="394"/>
      <c r="GCT62" s="395"/>
      <c r="GCU62" s="389"/>
      <c r="GCV62" s="390"/>
      <c r="GCW62" s="391"/>
      <c r="GCX62" s="392"/>
      <c r="GCY62" s="393"/>
      <c r="GCZ62" s="394"/>
      <c r="GDA62" s="395"/>
      <c r="GDB62" s="389"/>
      <c r="GDC62" s="390"/>
      <c r="GDD62" s="391"/>
      <c r="GDE62" s="392"/>
      <c r="GDF62" s="393"/>
      <c r="GDG62" s="394"/>
      <c r="GDH62" s="395"/>
      <c r="GDI62" s="389"/>
      <c r="GDJ62" s="390"/>
      <c r="GDK62" s="391"/>
      <c r="GDL62" s="392"/>
      <c r="GDM62" s="393"/>
      <c r="GDN62" s="394"/>
      <c r="GDO62" s="395"/>
      <c r="GDP62" s="389"/>
      <c r="GDQ62" s="390"/>
      <c r="GDR62" s="391"/>
      <c r="GDS62" s="392"/>
      <c r="GDT62" s="393"/>
      <c r="GDU62" s="394"/>
      <c r="GDV62" s="395"/>
      <c r="GDW62" s="389"/>
      <c r="GDX62" s="390"/>
      <c r="GDY62" s="391"/>
      <c r="GDZ62" s="392"/>
      <c r="GEA62" s="393"/>
      <c r="GEB62" s="394"/>
      <c r="GEC62" s="395"/>
      <c r="GED62" s="389"/>
      <c r="GEE62" s="390"/>
      <c r="GEF62" s="391"/>
      <c r="GEG62" s="392"/>
      <c r="GEH62" s="393"/>
      <c r="GEI62" s="394"/>
      <c r="GEJ62" s="395"/>
      <c r="GEK62" s="389"/>
      <c r="GEL62" s="390"/>
      <c r="GEM62" s="391"/>
      <c r="GEN62" s="392"/>
      <c r="GEO62" s="393"/>
      <c r="GEP62" s="394"/>
      <c r="GEQ62" s="395"/>
      <c r="GER62" s="389"/>
      <c r="GES62" s="390"/>
      <c r="GET62" s="391"/>
      <c r="GEU62" s="392"/>
      <c r="GEV62" s="393"/>
      <c r="GEW62" s="394"/>
      <c r="GEX62" s="395"/>
      <c r="GEY62" s="389"/>
      <c r="GEZ62" s="390"/>
      <c r="GFA62" s="391"/>
      <c r="GFB62" s="392"/>
      <c r="GFC62" s="393"/>
      <c r="GFD62" s="394"/>
      <c r="GFE62" s="395"/>
      <c r="GFF62" s="389"/>
      <c r="GFG62" s="390"/>
      <c r="GFH62" s="391"/>
      <c r="GFI62" s="392"/>
      <c r="GFJ62" s="393"/>
      <c r="GFK62" s="394"/>
      <c r="GFL62" s="395"/>
      <c r="GFM62" s="389"/>
      <c r="GFN62" s="390"/>
      <c r="GFO62" s="391"/>
      <c r="GFP62" s="392"/>
      <c r="GFQ62" s="393"/>
      <c r="GFR62" s="394"/>
      <c r="GFS62" s="395"/>
      <c r="GFT62" s="389"/>
      <c r="GFU62" s="390"/>
      <c r="GFV62" s="391"/>
      <c r="GFW62" s="392"/>
      <c r="GFX62" s="393"/>
      <c r="GFY62" s="394"/>
      <c r="GFZ62" s="395"/>
      <c r="GGA62" s="389"/>
      <c r="GGB62" s="390"/>
      <c r="GGC62" s="391"/>
      <c r="GGD62" s="392"/>
      <c r="GGE62" s="393"/>
      <c r="GGF62" s="394"/>
      <c r="GGG62" s="395"/>
      <c r="GGH62" s="389"/>
      <c r="GGI62" s="390"/>
      <c r="GGJ62" s="391"/>
      <c r="GGK62" s="392"/>
      <c r="GGL62" s="393"/>
      <c r="GGM62" s="394"/>
      <c r="GGN62" s="395"/>
      <c r="GGO62" s="389"/>
      <c r="GGP62" s="390"/>
      <c r="GGQ62" s="391"/>
      <c r="GGR62" s="392"/>
      <c r="GGS62" s="393"/>
      <c r="GGT62" s="394"/>
      <c r="GGU62" s="395"/>
      <c r="GGV62" s="389"/>
      <c r="GGW62" s="390"/>
      <c r="GGX62" s="391"/>
      <c r="GGY62" s="392"/>
      <c r="GGZ62" s="393"/>
      <c r="GHA62" s="394"/>
      <c r="GHB62" s="395"/>
      <c r="GHC62" s="389"/>
      <c r="GHD62" s="390"/>
      <c r="GHE62" s="391"/>
      <c r="GHF62" s="392"/>
      <c r="GHG62" s="393"/>
      <c r="GHH62" s="394"/>
      <c r="GHI62" s="395"/>
      <c r="GHJ62" s="389"/>
      <c r="GHK62" s="390"/>
      <c r="GHL62" s="391"/>
      <c r="GHM62" s="392"/>
      <c r="GHN62" s="393"/>
      <c r="GHO62" s="394"/>
      <c r="GHP62" s="395"/>
      <c r="GHQ62" s="389"/>
      <c r="GHR62" s="390"/>
      <c r="GHS62" s="391"/>
      <c r="GHT62" s="392"/>
      <c r="GHU62" s="393"/>
      <c r="GHV62" s="394"/>
      <c r="GHW62" s="395"/>
      <c r="GHX62" s="389"/>
      <c r="GHY62" s="390"/>
      <c r="GHZ62" s="391"/>
      <c r="GIA62" s="392"/>
      <c r="GIB62" s="393"/>
      <c r="GIC62" s="394"/>
      <c r="GID62" s="395"/>
      <c r="GIE62" s="389"/>
      <c r="GIF62" s="390"/>
      <c r="GIG62" s="391"/>
      <c r="GIH62" s="392"/>
      <c r="GII62" s="393"/>
      <c r="GIJ62" s="394"/>
      <c r="GIK62" s="395"/>
      <c r="GIL62" s="389"/>
      <c r="GIM62" s="390"/>
      <c r="GIN62" s="391"/>
      <c r="GIO62" s="392"/>
      <c r="GIP62" s="393"/>
      <c r="GIQ62" s="394"/>
      <c r="GIR62" s="395"/>
      <c r="GIS62" s="389"/>
      <c r="GIT62" s="390"/>
      <c r="GIU62" s="391"/>
      <c r="GIV62" s="392"/>
      <c r="GIW62" s="393"/>
      <c r="GIX62" s="394"/>
      <c r="GIY62" s="395"/>
      <c r="GIZ62" s="389"/>
      <c r="GJA62" s="390"/>
      <c r="GJB62" s="391"/>
      <c r="GJC62" s="392"/>
      <c r="GJD62" s="393"/>
      <c r="GJE62" s="394"/>
      <c r="GJF62" s="395"/>
      <c r="GJG62" s="389"/>
      <c r="GJH62" s="390"/>
      <c r="GJI62" s="391"/>
      <c r="GJJ62" s="392"/>
      <c r="GJK62" s="393"/>
      <c r="GJL62" s="394"/>
      <c r="GJM62" s="395"/>
      <c r="GJN62" s="389"/>
      <c r="GJO62" s="390"/>
      <c r="GJP62" s="391"/>
      <c r="GJQ62" s="392"/>
      <c r="GJR62" s="393"/>
      <c r="GJS62" s="394"/>
      <c r="GJT62" s="395"/>
      <c r="GJU62" s="389"/>
      <c r="GJV62" s="390"/>
      <c r="GJW62" s="391"/>
      <c r="GJX62" s="392"/>
      <c r="GJY62" s="393"/>
      <c r="GJZ62" s="394"/>
      <c r="GKA62" s="395"/>
      <c r="GKB62" s="389"/>
      <c r="GKC62" s="390"/>
      <c r="GKD62" s="391"/>
      <c r="GKE62" s="392"/>
      <c r="GKF62" s="393"/>
      <c r="GKG62" s="394"/>
      <c r="GKH62" s="395"/>
      <c r="GKI62" s="389"/>
      <c r="GKJ62" s="390"/>
      <c r="GKK62" s="391"/>
      <c r="GKL62" s="392"/>
      <c r="GKM62" s="393"/>
      <c r="GKN62" s="394"/>
      <c r="GKO62" s="395"/>
      <c r="GKP62" s="389"/>
      <c r="GKQ62" s="390"/>
      <c r="GKR62" s="391"/>
      <c r="GKS62" s="392"/>
      <c r="GKT62" s="393"/>
      <c r="GKU62" s="394"/>
      <c r="GKV62" s="395"/>
      <c r="GKW62" s="389"/>
      <c r="GKX62" s="390"/>
      <c r="GKY62" s="391"/>
      <c r="GKZ62" s="392"/>
      <c r="GLA62" s="393"/>
      <c r="GLB62" s="394"/>
      <c r="GLC62" s="395"/>
      <c r="GLD62" s="389"/>
      <c r="GLE62" s="390"/>
      <c r="GLF62" s="391"/>
      <c r="GLG62" s="392"/>
      <c r="GLH62" s="393"/>
      <c r="GLI62" s="394"/>
      <c r="GLJ62" s="395"/>
      <c r="GLK62" s="389"/>
      <c r="GLL62" s="390"/>
      <c r="GLM62" s="391"/>
      <c r="GLN62" s="392"/>
      <c r="GLO62" s="393"/>
      <c r="GLP62" s="394"/>
      <c r="GLQ62" s="395"/>
      <c r="GLR62" s="389"/>
      <c r="GLS62" s="390"/>
      <c r="GLT62" s="391"/>
      <c r="GLU62" s="392"/>
      <c r="GLV62" s="393"/>
      <c r="GLW62" s="394"/>
      <c r="GLX62" s="395"/>
      <c r="GLY62" s="389"/>
      <c r="GLZ62" s="390"/>
      <c r="GMA62" s="391"/>
      <c r="GMB62" s="392"/>
      <c r="GMC62" s="393"/>
      <c r="GMD62" s="394"/>
      <c r="GME62" s="395"/>
      <c r="GMF62" s="389"/>
      <c r="GMG62" s="390"/>
      <c r="GMH62" s="391"/>
      <c r="GMI62" s="392"/>
      <c r="GMJ62" s="393"/>
      <c r="GMK62" s="394"/>
      <c r="GML62" s="395"/>
      <c r="GMM62" s="389"/>
      <c r="GMN62" s="390"/>
      <c r="GMO62" s="391"/>
      <c r="GMP62" s="392"/>
      <c r="GMQ62" s="393"/>
      <c r="GMR62" s="394"/>
      <c r="GMS62" s="395"/>
      <c r="GMT62" s="389"/>
      <c r="GMU62" s="390"/>
      <c r="GMV62" s="391"/>
      <c r="GMW62" s="392"/>
      <c r="GMX62" s="393"/>
      <c r="GMY62" s="394"/>
      <c r="GMZ62" s="395"/>
      <c r="GNA62" s="389"/>
      <c r="GNB62" s="390"/>
      <c r="GNC62" s="391"/>
      <c r="GND62" s="392"/>
      <c r="GNE62" s="393"/>
      <c r="GNF62" s="394"/>
      <c r="GNG62" s="395"/>
      <c r="GNH62" s="389"/>
      <c r="GNI62" s="390"/>
      <c r="GNJ62" s="391"/>
      <c r="GNK62" s="392"/>
      <c r="GNL62" s="393"/>
      <c r="GNM62" s="394"/>
      <c r="GNN62" s="395"/>
      <c r="GNO62" s="389"/>
      <c r="GNP62" s="390"/>
      <c r="GNQ62" s="391"/>
      <c r="GNR62" s="392"/>
      <c r="GNS62" s="393"/>
      <c r="GNT62" s="394"/>
      <c r="GNU62" s="395"/>
      <c r="GNV62" s="389"/>
      <c r="GNW62" s="390"/>
      <c r="GNX62" s="391"/>
      <c r="GNY62" s="392"/>
      <c r="GNZ62" s="393"/>
      <c r="GOA62" s="394"/>
      <c r="GOB62" s="395"/>
      <c r="GOC62" s="389"/>
      <c r="GOD62" s="390"/>
      <c r="GOE62" s="391"/>
      <c r="GOF62" s="392"/>
      <c r="GOG62" s="393"/>
      <c r="GOH62" s="394"/>
      <c r="GOI62" s="395"/>
      <c r="GOJ62" s="389"/>
      <c r="GOK62" s="390"/>
      <c r="GOL62" s="391"/>
      <c r="GOM62" s="392"/>
      <c r="GON62" s="393"/>
      <c r="GOO62" s="394"/>
      <c r="GOP62" s="395"/>
      <c r="GOQ62" s="389"/>
      <c r="GOR62" s="390"/>
      <c r="GOS62" s="391"/>
      <c r="GOT62" s="392"/>
      <c r="GOU62" s="393"/>
      <c r="GOV62" s="394"/>
      <c r="GOW62" s="395"/>
      <c r="GOX62" s="389"/>
      <c r="GOY62" s="390"/>
      <c r="GOZ62" s="391"/>
      <c r="GPA62" s="392"/>
      <c r="GPB62" s="393"/>
      <c r="GPC62" s="394"/>
      <c r="GPD62" s="395"/>
      <c r="GPE62" s="389"/>
      <c r="GPF62" s="390"/>
      <c r="GPG62" s="391"/>
      <c r="GPH62" s="392"/>
      <c r="GPI62" s="393"/>
      <c r="GPJ62" s="394"/>
      <c r="GPK62" s="395"/>
      <c r="GPL62" s="389"/>
      <c r="GPM62" s="390"/>
      <c r="GPN62" s="391"/>
      <c r="GPO62" s="392"/>
      <c r="GPP62" s="393"/>
      <c r="GPQ62" s="394"/>
      <c r="GPR62" s="395"/>
      <c r="GPS62" s="389"/>
      <c r="GPT62" s="390"/>
      <c r="GPU62" s="391"/>
      <c r="GPV62" s="392"/>
      <c r="GPW62" s="393"/>
      <c r="GPX62" s="394"/>
      <c r="GPY62" s="395"/>
      <c r="GPZ62" s="389"/>
      <c r="GQA62" s="390"/>
      <c r="GQB62" s="391"/>
      <c r="GQC62" s="392"/>
      <c r="GQD62" s="393"/>
      <c r="GQE62" s="394"/>
      <c r="GQF62" s="395"/>
      <c r="GQG62" s="389"/>
      <c r="GQH62" s="390"/>
      <c r="GQI62" s="391"/>
      <c r="GQJ62" s="392"/>
      <c r="GQK62" s="393"/>
      <c r="GQL62" s="394"/>
      <c r="GQM62" s="395"/>
      <c r="GQN62" s="389"/>
      <c r="GQO62" s="390"/>
      <c r="GQP62" s="391"/>
      <c r="GQQ62" s="392"/>
      <c r="GQR62" s="393"/>
      <c r="GQS62" s="394"/>
      <c r="GQT62" s="395"/>
      <c r="GQU62" s="389"/>
      <c r="GQV62" s="390"/>
      <c r="GQW62" s="391"/>
      <c r="GQX62" s="392"/>
      <c r="GQY62" s="393"/>
      <c r="GQZ62" s="394"/>
      <c r="GRA62" s="395"/>
      <c r="GRB62" s="389"/>
      <c r="GRC62" s="390"/>
      <c r="GRD62" s="391"/>
      <c r="GRE62" s="392"/>
      <c r="GRF62" s="393"/>
      <c r="GRG62" s="394"/>
      <c r="GRH62" s="395"/>
      <c r="GRI62" s="389"/>
      <c r="GRJ62" s="390"/>
      <c r="GRK62" s="391"/>
      <c r="GRL62" s="392"/>
      <c r="GRM62" s="393"/>
      <c r="GRN62" s="394"/>
      <c r="GRO62" s="395"/>
      <c r="GRP62" s="389"/>
      <c r="GRQ62" s="390"/>
      <c r="GRR62" s="391"/>
      <c r="GRS62" s="392"/>
      <c r="GRT62" s="393"/>
      <c r="GRU62" s="394"/>
      <c r="GRV62" s="395"/>
      <c r="GRW62" s="389"/>
      <c r="GRX62" s="390"/>
      <c r="GRY62" s="391"/>
      <c r="GRZ62" s="392"/>
      <c r="GSA62" s="393"/>
      <c r="GSB62" s="394"/>
      <c r="GSC62" s="395"/>
      <c r="GSD62" s="389"/>
      <c r="GSE62" s="390"/>
      <c r="GSF62" s="391"/>
      <c r="GSG62" s="392"/>
      <c r="GSH62" s="393"/>
      <c r="GSI62" s="394"/>
      <c r="GSJ62" s="395"/>
      <c r="GSK62" s="389"/>
      <c r="GSL62" s="390"/>
      <c r="GSM62" s="391"/>
      <c r="GSN62" s="392"/>
      <c r="GSO62" s="393"/>
      <c r="GSP62" s="394"/>
      <c r="GSQ62" s="395"/>
      <c r="GSR62" s="389"/>
      <c r="GSS62" s="390"/>
      <c r="GST62" s="391"/>
      <c r="GSU62" s="392"/>
      <c r="GSV62" s="393"/>
      <c r="GSW62" s="394"/>
      <c r="GSX62" s="395"/>
      <c r="GSY62" s="389"/>
      <c r="GSZ62" s="390"/>
      <c r="GTA62" s="391"/>
      <c r="GTB62" s="392"/>
      <c r="GTC62" s="393"/>
      <c r="GTD62" s="394"/>
      <c r="GTE62" s="395"/>
      <c r="GTF62" s="389"/>
      <c r="GTG62" s="390"/>
      <c r="GTH62" s="391"/>
      <c r="GTI62" s="392"/>
      <c r="GTJ62" s="393"/>
      <c r="GTK62" s="394"/>
      <c r="GTL62" s="395"/>
      <c r="GTM62" s="389"/>
      <c r="GTN62" s="390"/>
      <c r="GTO62" s="391"/>
      <c r="GTP62" s="392"/>
      <c r="GTQ62" s="393"/>
      <c r="GTR62" s="394"/>
      <c r="GTS62" s="395"/>
      <c r="GTT62" s="389"/>
      <c r="GTU62" s="390"/>
      <c r="GTV62" s="391"/>
      <c r="GTW62" s="392"/>
      <c r="GTX62" s="393"/>
      <c r="GTY62" s="394"/>
      <c r="GTZ62" s="395"/>
      <c r="GUA62" s="389"/>
      <c r="GUB62" s="390"/>
      <c r="GUC62" s="391"/>
      <c r="GUD62" s="392"/>
      <c r="GUE62" s="393"/>
      <c r="GUF62" s="394"/>
      <c r="GUG62" s="395"/>
      <c r="GUH62" s="389"/>
      <c r="GUI62" s="390"/>
      <c r="GUJ62" s="391"/>
      <c r="GUK62" s="392"/>
      <c r="GUL62" s="393"/>
      <c r="GUM62" s="394"/>
      <c r="GUN62" s="395"/>
      <c r="GUO62" s="389"/>
      <c r="GUP62" s="390"/>
      <c r="GUQ62" s="391"/>
      <c r="GUR62" s="392"/>
      <c r="GUS62" s="393"/>
      <c r="GUT62" s="394"/>
      <c r="GUU62" s="395"/>
      <c r="GUV62" s="389"/>
      <c r="GUW62" s="390"/>
      <c r="GUX62" s="391"/>
      <c r="GUY62" s="392"/>
      <c r="GUZ62" s="393"/>
      <c r="GVA62" s="394"/>
      <c r="GVB62" s="395"/>
      <c r="GVC62" s="389"/>
      <c r="GVD62" s="390"/>
      <c r="GVE62" s="391"/>
      <c r="GVF62" s="392"/>
      <c r="GVG62" s="393"/>
      <c r="GVH62" s="394"/>
      <c r="GVI62" s="395"/>
      <c r="GVJ62" s="389"/>
      <c r="GVK62" s="390"/>
      <c r="GVL62" s="391"/>
      <c r="GVM62" s="392"/>
      <c r="GVN62" s="393"/>
      <c r="GVO62" s="394"/>
      <c r="GVP62" s="395"/>
      <c r="GVQ62" s="389"/>
      <c r="GVR62" s="390"/>
      <c r="GVS62" s="391"/>
      <c r="GVT62" s="392"/>
      <c r="GVU62" s="393"/>
      <c r="GVV62" s="394"/>
      <c r="GVW62" s="395"/>
      <c r="GVX62" s="389"/>
      <c r="GVY62" s="390"/>
      <c r="GVZ62" s="391"/>
      <c r="GWA62" s="392"/>
      <c r="GWB62" s="393"/>
      <c r="GWC62" s="394"/>
      <c r="GWD62" s="395"/>
      <c r="GWE62" s="389"/>
      <c r="GWF62" s="390"/>
      <c r="GWG62" s="391"/>
      <c r="GWH62" s="392"/>
      <c r="GWI62" s="393"/>
      <c r="GWJ62" s="394"/>
      <c r="GWK62" s="395"/>
      <c r="GWL62" s="389"/>
      <c r="GWM62" s="390"/>
      <c r="GWN62" s="391"/>
      <c r="GWO62" s="392"/>
      <c r="GWP62" s="393"/>
      <c r="GWQ62" s="394"/>
      <c r="GWR62" s="395"/>
      <c r="GWS62" s="389"/>
      <c r="GWT62" s="390"/>
      <c r="GWU62" s="391"/>
      <c r="GWV62" s="392"/>
      <c r="GWW62" s="393"/>
      <c r="GWX62" s="394"/>
      <c r="GWY62" s="395"/>
      <c r="GWZ62" s="389"/>
      <c r="GXA62" s="390"/>
      <c r="GXB62" s="391"/>
      <c r="GXC62" s="392"/>
      <c r="GXD62" s="393"/>
      <c r="GXE62" s="394"/>
      <c r="GXF62" s="395"/>
      <c r="GXG62" s="389"/>
      <c r="GXH62" s="390"/>
      <c r="GXI62" s="391"/>
      <c r="GXJ62" s="392"/>
      <c r="GXK62" s="393"/>
      <c r="GXL62" s="394"/>
      <c r="GXM62" s="395"/>
      <c r="GXN62" s="389"/>
      <c r="GXO62" s="390"/>
      <c r="GXP62" s="391"/>
      <c r="GXQ62" s="392"/>
      <c r="GXR62" s="393"/>
      <c r="GXS62" s="394"/>
      <c r="GXT62" s="395"/>
      <c r="GXU62" s="389"/>
      <c r="GXV62" s="390"/>
      <c r="GXW62" s="391"/>
      <c r="GXX62" s="392"/>
      <c r="GXY62" s="393"/>
      <c r="GXZ62" s="394"/>
      <c r="GYA62" s="395"/>
      <c r="GYB62" s="389"/>
      <c r="GYC62" s="390"/>
      <c r="GYD62" s="391"/>
      <c r="GYE62" s="392"/>
      <c r="GYF62" s="393"/>
      <c r="GYG62" s="394"/>
      <c r="GYH62" s="395"/>
      <c r="GYI62" s="389"/>
      <c r="GYJ62" s="390"/>
      <c r="GYK62" s="391"/>
      <c r="GYL62" s="392"/>
      <c r="GYM62" s="393"/>
      <c r="GYN62" s="394"/>
      <c r="GYO62" s="395"/>
      <c r="GYP62" s="389"/>
      <c r="GYQ62" s="390"/>
      <c r="GYR62" s="391"/>
      <c r="GYS62" s="392"/>
      <c r="GYT62" s="393"/>
      <c r="GYU62" s="394"/>
      <c r="GYV62" s="395"/>
      <c r="GYW62" s="389"/>
      <c r="GYX62" s="390"/>
      <c r="GYY62" s="391"/>
      <c r="GYZ62" s="392"/>
      <c r="GZA62" s="393"/>
      <c r="GZB62" s="394"/>
      <c r="GZC62" s="395"/>
      <c r="GZD62" s="389"/>
      <c r="GZE62" s="390"/>
      <c r="GZF62" s="391"/>
      <c r="GZG62" s="392"/>
      <c r="GZH62" s="393"/>
      <c r="GZI62" s="394"/>
      <c r="GZJ62" s="395"/>
      <c r="GZK62" s="389"/>
      <c r="GZL62" s="390"/>
      <c r="GZM62" s="391"/>
      <c r="GZN62" s="392"/>
      <c r="GZO62" s="393"/>
      <c r="GZP62" s="394"/>
      <c r="GZQ62" s="395"/>
      <c r="GZR62" s="389"/>
      <c r="GZS62" s="390"/>
      <c r="GZT62" s="391"/>
      <c r="GZU62" s="392"/>
      <c r="GZV62" s="393"/>
      <c r="GZW62" s="394"/>
      <c r="GZX62" s="395"/>
      <c r="GZY62" s="389"/>
      <c r="GZZ62" s="390"/>
      <c r="HAA62" s="391"/>
      <c r="HAB62" s="392"/>
      <c r="HAC62" s="393"/>
      <c r="HAD62" s="394"/>
      <c r="HAE62" s="395"/>
      <c r="HAF62" s="389"/>
      <c r="HAG62" s="390"/>
      <c r="HAH62" s="391"/>
      <c r="HAI62" s="392"/>
      <c r="HAJ62" s="393"/>
      <c r="HAK62" s="394"/>
      <c r="HAL62" s="395"/>
      <c r="HAM62" s="389"/>
      <c r="HAN62" s="390"/>
      <c r="HAO62" s="391"/>
      <c r="HAP62" s="392"/>
      <c r="HAQ62" s="393"/>
      <c r="HAR62" s="394"/>
      <c r="HAS62" s="395"/>
      <c r="HAT62" s="389"/>
      <c r="HAU62" s="390"/>
      <c r="HAV62" s="391"/>
      <c r="HAW62" s="392"/>
      <c r="HAX62" s="393"/>
      <c r="HAY62" s="394"/>
      <c r="HAZ62" s="395"/>
      <c r="HBA62" s="389"/>
      <c r="HBB62" s="390"/>
      <c r="HBC62" s="391"/>
      <c r="HBD62" s="392"/>
      <c r="HBE62" s="393"/>
      <c r="HBF62" s="394"/>
      <c r="HBG62" s="395"/>
      <c r="HBH62" s="389"/>
      <c r="HBI62" s="390"/>
      <c r="HBJ62" s="391"/>
      <c r="HBK62" s="392"/>
      <c r="HBL62" s="393"/>
      <c r="HBM62" s="394"/>
      <c r="HBN62" s="395"/>
      <c r="HBO62" s="389"/>
      <c r="HBP62" s="390"/>
      <c r="HBQ62" s="391"/>
      <c r="HBR62" s="392"/>
      <c r="HBS62" s="393"/>
      <c r="HBT62" s="394"/>
      <c r="HBU62" s="395"/>
      <c r="HBV62" s="389"/>
      <c r="HBW62" s="390"/>
      <c r="HBX62" s="391"/>
      <c r="HBY62" s="392"/>
      <c r="HBZ62" s="393"/>
      <c r="HCA62" s="394"/>
      <c r="HCB62" s="395"/>
      <c r="HCC62" s="389"/>
      <c r="HCD62" s="390"/>
      <c r="HCE62" s="391"/>
      <c r="HCF62" s="392"/>
      <c r="HCG62" s="393"/>
      <c r="HCH62" s="394"/>
      <c r="HCI62" s="395"/>
      <c r="HCJ62" s="389"/>
      <c r="HCK62" s="390"/>
      <c r="HCL62" s="391"/>
      <c r="HCM62" s="392"/>
      <c r="HCN62" s="393"/>
      <c r="HCO62" s="394"/>
      <c r="HCP62" s="395"/>
      <c r="HCQ62" s="389"/>
      <c r="HCR62" s="390"/>
      <c r="HCS62" s="391"/>
      <c r="HCT62" s="392"/>
      <c r="HCU62" s="393"/>
      <c r="HCV62" s="394"/>
      <c r="HCW62" s="395"/>
      <c r="HCX62" s="389"/>
      <c r="HCY62" s="390"/>
      <c r="HCZ62" s="391"/>
      <c r="HDA62" s="392"/>
      <c r="HDB62" s="393"/>
      <c r="HDC62" s="394"/>
      <c r="HDD62" s="395"/>
      <c r="HDE62" s="389"/>
      <c r="HDF62" s="390"/>
      <c r="HDG62" s="391"/>
      <c r="HDH62" s="392"/>
      <c r="HDI62" s="393"/>
      <c r="HDJ62" s="394"/>
      <c r="HDK62" s="395"/>
      <c r="HDL62" s="389"/>
      <c r="HDM62" s="390"/>
      <c r="HDN62" s="391"/>
      <c r="HDO62" s="392"/>
      <c r="HDP62" s="393"/>
      <c r="HDQ62" s="394"/>
      <c r="HDR62" s="395"/>
      <c r="HDS62" s="389"/>
      <c r="HDT62" s="390"/>
      <c r="HDU62" s="391"/>
      <c r="HDV62" s="392"/>
      <c r="HDW62" s="393"/>
      <c r="HDX62" s="394"/>
      <c r="HDY62" s="395"/>
      <c r="HDZ62" s="389"/>
      <c r="HEA62" s="390"/>
      <c r="HEB62" s="391"/>
      <c r="HEC62" s="392"/>
      <c r="HED62" s="393"/>
      <c r="HEE62" s="394"/>
      <c r="HEF62" s="395"/>
      <c r="HEG62" s="389"/>
      <c r="HEH62" s="390"/>
      <c r="HEI62" s="391"/>
      <c r="HEJ62" s="392"/>
      <c r="HEK62" s="393"/>
      <c r="HEL62" s="394"/>
      <c r="HEM62" s="395"/>
      <c r="HEN62" s="389"/>
      <c r="HEO62" s="390"/>
      <c r="HEP62" s="391"/>
      <c r="HEQ62" s="392"/>
      <c r="HER62" s="393"/>
      <c r="HES62" s="394"/>
      <c r="HET62" s="395"/>
      <c r="HEU62" s="389"/>
      <c r="HEV62" s="390"/>
      <c r="HEW62" s="391"/>
      <c r="HEX62" s="392"/>
      <c r="HEY62" s="393"/>
      <c r="HEZ62" s="394"/>
      <c r="HFA62" s="395"/>
      <c r="HFB62" s="389"/>
      <c r="HFC62" s="390"/>
      <c r="HFD62" s="391"/>
      <c r="HFE62" s="392"/>
      <c r="HFF62" s="393"/>
      <c r="HFG62" s="394"/>
      <c r="HFH62" s="395"/>
      <c r="HFI62" s="389"/>
      <c r="HFJ62" s="390"/>
      <c r="HFK62" s="391"/>
      <c r="HFL62" s="392"/>
      <c r="HFM62" s="393"/>
      <c r="HFN62" s="394"/>
      <c r="HFO62" s="395"/>
      <c r="HFP62" s="389"/>
      <c r="HFQ62" s="390"/>
      <c r="HFR62" s="391"/>
      <c r="HFS62" s="392"/>
      <c r="HFT62" s="393"/>
      <c r="HFU62" s="394"/>
      <c r="HFV62" s="395"/>
      <c r="HFW62" s="389"/>
      <c r="HFX62" s="390"/>
      <c r="HFY62" s="391"/>
      <c r="HFZ62" s="392"/>
      <c r="HGA62" s="393"/>
      <c r="HGB62" s="394"/>
      <c r="HGC62" s="395"/>
      <c r="HGD62" s="389"/>
      <c r="HGE62" s="390"/>
      <c r="HGF62" s="391"/>
      <c r="HGG62" s="392"/>
      <c r="HGH62" s="393"/>
      <c r="HGI62" s="394"/>
      <c r="HGJ62" s="395"/>
      <c r="HGK62" s="389"/>
      <c r="HGL62" s="390"/>
      <c r="HGM62" s="391"/>
      <c r="HGN62" s="392"/>
      <c r="HGO62" s="393"/>
      <c r="HGP62" s="394"/>
      <c r="HGQ62" s="395"/>
      <c r="HGR62" s="389"/>
      <c r="HGS62" s="390"/>
      <c r="HGT62" s="391"/>
      <c r="HGU62" s="392"/>
      <c r="HGV62" s="393"/>
      <c r="HGW62" s="394"/>
      <c r="HGX62" s="395"/>
      <c r="HGY62" s="389"/>
      <c r="HGZ62" s="390"/>
      <c r="HHA62" s="391"/>
      <c r="HHB62" s="392"/>
      <c r="HHC62" s="393"/>
      <c r="HHD62" s="394"/>
      <c r="HHE62" s="395"/>
      <c r="HHF62" s="389"/>
      <c r="HHG62" s="390"/>
      <c r="HHH62" s="391"/>
      <c r="HHI62" s="392"/>
      <c r="HHJ62" s="393"/>
      <c r="HHK62" s="394"/>
      <c r="HHL62" s="395"/>
      <c r="HHM62" s="389"/>
      <c r="HHN62" s="390"/>
      <c r="HHO62" s="391"/>
      <c r="HHP62" s="392"/>
      <c r="HHQ62" s="393"/>
      <c r="HHR62" s="394"/>
      <c r="HHS62" s="395"/>
      <c r="HHT62" s="389"/>
      <c r="HHU62" s="390"/>
      <c r="HHV62" s="391"/>
      <c r="HHW62" s="392"/>
      <c r="HHX62" s="393"/>
      <c r="HHY62" s="394"/>
      <c r="HHZ62" s="395"/>
      <c r="HIA62" s="389"/>
      <c r="HIB62" s="390"/>
      <c r="HIC62" s="391"/>
      <c r="HID62" s="392"/>
      <c r="HIE62" s="393"/>
      <c r="HIF62" s="394"/>
      <c r="HIG62" s="395"/>
      <c r="HIH62" s="389"/>
      <c r="HII62" s="390"/>
      <c r="HIJ62" s="391"/>
      <c r="HIK62" s="392"/>
      <c r="HIL62" s="393"/>
      <c r="HIM62" s="394"/>
      <c r="HIN62" s="395"/>
      <c r="HIO62" s="389"/>
      <c r="HIP62" s="390"/>
      <c r="HIQ62" s="391"/>
      <c r="HIR62" s="392"/>
      <c r="HIS62" s="393"/>
      <c r="HIT62" s="394"/>
      <c r="HIU62" s="395"/>
      <c r="HIV62" s="389"/>
      <c r="HIW62" s="390"/>
      <c r="HIX62" s="391"/>
      <c r="HIY62" s="392"/>
      <c r="HIZ62" s="393"/>
      <c r="HJA62" s="394"/>
      <c r="HJB62" s="395"/>
      <c r="HJC62" s="389"/>
      <c r="HJD62" s="390"/>
      <c r="HJE62" s="391"/>
      <c r="HJF62" s="392"/>
      <c r="HJG62" s="393"/>
      <c r="HJH62" s="394"/>
      <c r="HJI62" s="395"/>
      <c r="HJJ62" s="389"/>
      <c r="HJK62" s="390"/>
      <c r="HJL62" s="391"/>
      <c r="HJM62" s="392"/>
      <c r="HJN62" s="393"/>
      <c r="HJO62" s="394"/>
      <c r="HJP62" s="395"/>
      <c r="HJQ62" s="389"/>
      <c r="HJR62" s="390"/>
      <c r="HJS62" s="391"/>
      <c r="HJT62" s="392"/>
      <c r="HJU62" s="393"/>
      <c r="HJV62" s="394"/>
      <c r="HJW62" s="395"/>
      <c r="HJX62" s="389"/>
      <c r="HJY62" s="390"/>
      <c r="HJZ62" s="391"/>
      <c r="HKA62" s="392"/>
      <c r="HKB62" s="393"/>
      <c r="HKC62" s="394"/>
      <c r="HKD62" s="395"/>
      <c r="HKE62" s="389"/>
      <c r="HKF62" s="390"/>
      <c r="HKG62" s="391"/>
      <c r="HKH62" s="392"/>
      <c r="HKI62" s="393"/>
      <c r="HKJ62" s="394"/>
      <c r="HKK62" s="395"/>
      <c r="HKL62" s="389"/>
      <c r="HKM62" s="390"/>
      <c r="HKN62" s="391"/>
      <c r="HKO62" s="392"/>
      <c r="HKP62" s="393"/>
      <c r="HKQ62" s="394"/>
      <c r="HKR62" s="395"/>
      <c r="HKS62" s="389"/>
      <c r="HKT62" s="390"/>
      <c r="HKU62" s="391"/>
      <c r="HKV62" s="392"/>
      <c r="HKW62" s="393"/>
      <c r="HKX62" s="394"/>
      <c r="HKY62" s="395"/>
      <c r="HKZ62" s="389"/>
      <c r="HLA62" s="390"/>
      <c r="HLB62" s="391"/>
      <c r="HLC62" s="392"/>
      <c r="HLD62" s="393"/>
      <c r="HLE62" s="394"/>
      <c r="HLF62" s="395"/>
      <c r="HLG62" s="389"/>
      <c r="HLH62" s="390"/>
      <c r="HLI62" s="391"/>
      <c r="HLJ62" s="392"/>
      <c r="HLK62" s="393"/>
      <c r="HLL62" s="394"/>
      <c r="HLM62" s="395"/>
      <c r="HLN62" s="389"/>
      <c r="HLO62" s="390"/>
      <c r="HLP62" s="391"/>
      <c r="HLQ62" s="392"/>
      <c r="HLR62" s="393"/>
      <c r="HLS62" s="394"/>
      <c r="HLT62" s="395"/>
      <c r="HLU62" s="389"/>
      <c r="HLV62" s="390"/>
      <c r="HLW62" s="391"/>
      <c r="HLX62" s="392"/>
      <c r="HLY62" s="393"/>
      <c r="HLZ62" s="394"/>
      <c r="HMA62" s="395"/>
      <c r="HMB62" s="389"/>
      <c r="HMC62" s="390"/>
      <c r="HMD62" s="391"/>
      <c r="HME62" s="392"/>
      <c r="HMF62" s="393"/>
      <c r="HMG62" s="394"/>
      <c r="HMH62" s="395"/>
      <c r="HMI62" s="389"/>
      <c r="HMJ62" s="390"/>
      <c r="HMK62" s="391"/>
      <c r="HML62" s="392"/>
      <c r="HMM62" s="393"/>
      <c r="HMN62" s="394"/>
      <c r="HMO62" s="395"/>
      <c r="HMP62" s="389"/>
      <c r="HMQ62" s="390"/>
      <c r="HMR62" s="391"/>
      <c r="HMS62" s="392"/>
      <c r="HMT62" s="393"/>
      <c r="HMU62" s="394"/>
      <c r="HMV62" s="395"/>
      <c r="HMW62" s="389"/>
      <c r="HMX62" s="390"/>
      <c r="HMY62" s="391"/>
      <c r="HMZ62" s="392"/>
      <c r="HNA62" s="393"/>
      <c r="HNB62" s="394"/>
      <c r="HNC62" s="395"/>
      <c r="HND62" s="389"/>
      <c r="HNE62" s="390"/>
      <c r="HNF62" s="391"/>
      <c r="HNG62" s="392"/>
      <c r="HNH62" s="393"/>
      <c r="HNI62" s="394"/>
      <c r="HNJ62" s="395"/>
      <c r="HNK62" s="389"/>
      <c r="HNL62" s="390"/>
      <c r="HNM62" s="391"/>
      <c r="HNN62" s="392"/>
      <c r="HNO62" s="393"/>
      <c r="HNP62" s="394"/>
      <c r="HNQ62" s="395"/>
      <c r="HNR62" s="389"/>
      <c r="HNS62" s="390"/>
      <c r="HNT62" s="391"/>
      <c r="HNU62" s="392"/>
      <c r="HNV62" s="393"/>
      <c r="HNW62" s="394"/>
      <c r="HNX62" s="395"/>
      <c r="HNY62" s="389"/>
      <c r="HNZ62" s="390"/>
      <c r="HOA62" s="391"/>
      <c r="HOB62" s="392"/>
      <c r="HOC62" s="393"/>
      <c r="HOD62" s="394"/>
      <c r="HOE62" s="395"/>
      <c r="HOF62" s="389"/>
      <c r="HOG62" s="390"/>
      <c r="HOH62" s="391"/>
      <c r="HOI62" s="392"/>
      <c r="HOJ62" s="393"/>
      <c r="HOK62" s="394"/>
      <c r="HOL62" s="395"/>
      <c r="HOM62" s="389"/>
      <c r="HON62" s="390"/>
      <c r="HOO62" s="391"/>
      <c r="HOP62" s="392"/>
      <c r="HOQ62" s="393"/>
      <c r="HOR62" s="394"/>
      <c r="HOS62" s="395"/>
      <c r="HOT62" s="389"/>
      <c r="HOU62" s="390"/>
      <c r="HOV62" s="391"/>
      <c r="HOW62" s="392"/>
      <c r="HOX62" s="393"/>
      <c r="HOY62" s="394"/>
      <c r="HOZ62" s="395"/>
      <c r="HPA62" s="389"/>
      <c r="HPB62" s="390"/>
      <c r="HPC62" s="391"/>
      <c r="HPD62" s="392"/>
      <c r="HPE62" s="393"/>
      <c r="HPF62" s="394"/>
      <c r="HPG62" s="395"/>
      <c r="HPH62" s="389"/>
      <c r="HPI62" s="390"/>
      <c r="HPJ62" s="391"/>
      <c r="HPK62" s="392"/>
      <c r="HPL62" s="393"/>
      <c r="HPM62" s="394"/>
      <c r="HPN62" s="395"/>
      <c r="HPO62" s="389"/>
      <c r="HPP62" s="390"/>
      <c r="HPQ62" s="391"/>
      <c r="HPR62" s="392"/>
      <c r="HPS62" s="393"/>
      <c r="HPT62" s="394"/>
      <c r="HPU62" s="395"/>
      <c r="HPV62" s="389"/>
      <c r="HPW62" s="390"/>
      <c r="HPX62" s="391"/>
      <c r="HPY62" s="392"/>
      <c r="HPZ62" s="393"/>
      <c r="HQA62" s="394"/>
      <c r="HQB62" s="395"/>
      <c r="HQC62" s="389"/>
      <c r="HQD62" s="390"/>
      <c r="HQE62" s="391"/>
      <c r="HQF62" s="392"/>
      <c r="HQG62" s="393"/>
      <c r="HQH62" s="394"/>
      <c r="HQI62" s="395"/>
      <c r="HQJ62" s="389"/>
      <c r="HQK62" s="390"/>
      <c r="HQL62" s="391"/>
      <c r="HQM62" s="392"/>
      <c r="HQN62" s="393"/>
      <c r="HQO62" s="394"/>
      <c r="HQP62" s="395"/>
      <c r="HQQ62" s="389"/>
      <c r="HQR62" s="390"/>
      <c r="HQS62" s="391"/>
      <c r="HQT62" s="392"/>
      <c r="HQU62" s="393"/>
      <c r="HQV62" s="394"/>
      <c r="HQW62" s="395"/>
      <c r="HQX62" s="389"/>
      <c r="HQY62" s="390"/>
      <c r="HQZ62" s="391"/>
      <c r="HRA62" s="392"/>
      <c r="HRB62" s="393"/>
      <c r="HRC62" s="394"/>
      <c r="HRD62" s="395"/>
      <c r="HRE62" s="389"/>
      <c r="HRF62" s="390"/>
      <c r="HRG62" s="391"/>
      <c r="HRH62" s="392"/>
      <c r="HRI62" s="393"/>
      <c r="HRJ62" s="394"/>
      <c r="HRK62" s="395"/>
      <c r="HRL62" s="389"/>
      <c r="HRM62" s="390"/>
      <c r="HRN62" s="391"/>
      <c r="HRO62" s="392"/>
      <c r="HRP62" s="393"/>
      <c r="HRQ62" s="394"/>
      <c r="HRR62" s="395"/>
      <c r="HRS62" s="389"/>
      <c r="HRT62" s="390"/>
      <c r="HRU62" s="391"/>
      <c r="HRV62" s="392"/>
      <c r="HRW62" s="393"/>
      <c r="HRX62" s="394"/>
      <c r="HRY62" s="395"/>
      <c r="HRZ62" s="389"/>
      <c r="HSA62" s="390"/>
      <c r="HSB62" s="391"/>
      <c r="HSC62" s="392"/>
      <c r="HSD62" s="393"/>
      <c r="HSE62" s="394"/>
      <c r="HSF62" s="395"/>
      <c r="HSG62" s="389"/>
      <c r="HSH62" s="390"/>
      <c r="HSI62" s="391"/>
      <c r="HSJ62" s="392"/>
      <c r="HSK62" s="393"/>
      <c r="HSL62" s="394"/>
      <c r="HSM62" s="395"/>
      <c r="HSN62" s="389"/>
      <c r="HSO62" s="390"/>
      <c r="HSP62" s="391"/>
      <c r="HSQ62" s="392"/>
      <c r="HSR62" s="393"/>
      <c r="HSS62" s="394"/>
      <c r="HST62" s="395"/>
      <c r="HSU62" s="389"/>
      <c r="HSV62" s="390"/>
      <c r="HSW62" s="391"/>
      <c r="HSX62" s="392"/>
      <c r="HSY62" s="393"/>
      <c r="HSZ62" s="394"/>
      <c r="HTA62" s="395"/>
      <c r="HTB62" s="389"/>
      <c r="HTC62" s="390"/>
      <c r="HTD62" s="391"/>
      <c r="HTE62" s="392"/>
      <c r="HTF62" s="393"/>
      <c r="HTG62" s="394"/>
      <c r="HTH62" s="395"/>
      <c r="HTI62" s="389"/>
      <c r="HTJ62" s="390"/>
      <c r="HTK62" s="391"/>
      <c r="HTL62" s="392"/>
      <c r="HTM62" s="393"/>
      <c r="HTN62" s="394"/>
      <c r="HTO62" s="395"/>
      <c r="HTP62" s="389"/>
      <c r="HTQ62" s="390"/>
      <c r="HTR62" s="391"/>
      <c r="HTS62" s="392"/>
      <c r="HTT62" s="393"/>
      <c r="HTU62" s="394"/>
      <c r="HTV62" s="395"/>
      <c r="HTW62" s="389"/>
      <c r="HTX62" s="390"/>
      <c r="HTY62" s="391"/>
      <c r="HTZ62" s="392"/>
      <c r="HUA62" s="393"/>
      <c r="HUB62" s="394"/>
      <c r="HUC62" s="395"/>
      <c r="HUD62" s="389"/>
      <c r="HUE62" s="390"/>
      <c r="HUF62" s="391"/>
      <c r="HUG62" s="392"/>
      <c r="HUH62" s="393"/>
      <c r="HUI62" s="394"/>
      <c r="HUJ62" s="395"/>
      <c r="HUK62" s="389"/>
      <c r="HUL62" s="390"/>
      <c r="HUM62" s="391"/>
      <c r="HUN62" s="392"/>
      <c r="HUO62" s="393"/>
      <c r="HUP62" s="394"/>
      <c r="HUQ62" s="395"/>
      <c r="HUR62" s="389"/>
      <c r="HUS62" s="390"/>
      <c r="HUT62" s="391"/>
      <c r="HUU62" s="392"/>
      <c r="HUV62" s="393"/>
      <c r="HUW62" s="394"/>
      <c r="HUX62" s="395"/>
      <c r="HUY62" s="389"/>
      <c r="HUZ62" s="390"/>
      <c r="HVA62" s="391"/>
      <c r="HVB62" s="392"/>
      <c r="HVC62" s="393"/>
      <c r="HVD62" s="394"/>
      <c r="HVE62" s="395"/>
      <c r="HVF62" s="389"/>
      <c r="HVG62" s="390"/>
      <c r="HVH62" s="391"/>
      <c r="HVI62" s="392"/>
      <c r="HVJ62" s="393"/>
      <c r="HVK62" s="394"/>
      <c r="HVL62" s="395"/>
      <c r="HVM62" s="389"/>
      <c r="HVN62" s="390"/>
      <c r="HVO62" s="391"/>
      <c r="HVP62" s="392"/>
      <c r="HVQ62" s="393"/>
      <c r="HVR62" s="394"/>
      <c r="HVS62" s="395"/>
      <c r="HVT62" s="389"/>
      <c r="HVU62" s="390"/>
      <c r="HVV62" s="391"/>
      <c r="HVW62" s="392"/>
      <c r="HVX62" s="393"/>
      <c r="HVY62" s="394"/>
      <c r="HVZ62" s="395"/>
      <c r="HWA62" s="389"/>
      <c r="HWB62" s="390"/>
      <c r="HWC62" s="391"/>
      <c r="HWD62" s="392"/>
      <c r="HWE62" s="393"/>
      <c r="HWF62" s="394"/>
      <c r="HWG62" s="395"/>
      <c r="HWH62" s="389"/>
      <c r="HWI62" s="390"/>
      <c r="HWJ62" s="391"/>
      <c r="HWK62" s="392"/>
      <c r="HWL62" s="393"/>
      <c r="HWM62" s="394"/>
      <c r="HWN62" s="395"/>
      <c r="HWO62" s="389"/>
      <c r="HWP62" s="390"/>
      <c r="HWQ62" s="391"/>
      <c r="HWR62" s="392"/>
      <c r="HWS62" s="393"/>
      <c r="HWT62" s="394"/>
      <c r="HWU62" s="395"/>
      <c r="HWV62" s="389"/>
      <c r="HWW62" s="390"/>
      <c r="HWX62" s="391"/>
      <c r="HWY62" s="392"/>
      <c r="HWZ62" s="393"/>
      <c r="HXA62" s="394"/>
      <c r="HXB62" s="395"/>
      <c r="HXC62" s="389"/>
      <c r="HXD62" s="390"/>
      <c r="HXE62" s="391"/>
      <c r="HXF62" s="392"/>
      <c r="HXG62" s="393"/>
      <c r="HXH62" s="394"/>
      <c r="HXI62" s="395"/>
      <c r="HXJ62" s="389"/>
      <c r="HXK62" s="390"/>
      <c r="HXL62" s="391"/>
      <c r="HXM62" s="392"/>
      <c r="HXN62" s="393"/>
      <c r="HXO62" s="394"/>
      <c r="HXP62" s="395"/>
      <c r="HXQ62" s="389"/>
      <c r="HXR62" s="390"/>
      <c r="HXS62" s="391"/>
      <c r="HXT62" s="392"/>
      <c r="HXU62" s="393"/>
      <c r="HXV62" s="394"/>
      <c r="HXW62" s="395"/>
      <c r="HXX62" s="389"/>
      <c r="HXY62" s="390"/>
      <c r="HXZ62" s="391"/>
      <c r="HYA62" s="392"/>
      <c r="HYB62" s="393"/>
      <c r="HYC62" s="394"/>
      <c r="HYD62" s="395"/>
      <c r="HYE62" s="389"/>
      <c r="HYF62" s="390"/>
      <c r="HYG62" s="391"/>
      <c r="HYH62" s="392"/>
      <c r="HYI62" s="393"/>
      <c r="HYJ62" s="394"/>
      <c r="HYK62" s="395"/>
      <c r="HYL62" s="389"/>
      <c r="HYM62" s="390"/>
      <c r="HYN62" s="391"/>
      <c r="HYO62" s="392"/>
      <c r="HYP62" s="393"/>
      <c r="HYQ62" s="394"/>
      <c r="HYR62" s="395"/>
      <c r="HYS62" s="389"/>
      <c r="HYT62" s="390"/>
      <c r="HYU62" s="391"/>
      <c r="HYV62" s="392"/>
      <c r="HYW62" s="393"/>
      <c r="HYX62" s="394"/>
      <c r="HYY62" s="395"/>
      <c r="HYZ62" s="389"/>
      <c r="HZA62" s="390"/>
      <c r="HZB62" s="391"/>
      <c r="HZC62" s="392"/>
      <c r="HZD62" s="393"/>
      <c r="HZE62" s="394"/>
      <c r="HZF62" s="395"/>
      <c r="HZG62" s="389"/>
      <c r="HZH62" s="390"/>
      <c r="HZI62" s="391"/>
      <c r="HZJ62" s="392"/>
      <c r="HZK62" s="393"/>
      <c r="HZL62" s="394"/>
      <c r="HZM62" s="395"/>
      <c r="HZN62" s="389"/>
      <c r="HZO62" s="390"/>
      <c r="HZP62" s="391"/>
      <c r="HZQ62" s="392"/>
      <c r="HZR62" s="393"/>
      <c r="HZS62" s="394"/>
      <c r="HZT62" s="395"/>
      <c r="HZU62" s="389"/>
      <c r="HZV62" s="390"/>
      <c r="HZW62" s="391"/>
      <c r="HZX62" s="392"/>
      <c r="HZY62" s="393"/>
      <c r="HZZ62" s="394"/>
      <c r="IAA62" s="395"/>
      <c r="IAB62" s="389"/>
      <c r="IAC62" s="390"/>
      <c r="IAD62" s="391"/>
      <c r="IAE62" s="392"/>
      <c r="IAF62" s="393"/>
      <c r="IAG62" s="394"/>
      <c r="IAH62" s="395"/>
      <c r="IAI62" s="389"/>
      <c r="IAJ62" s="390"/>
      <c r="IAK62" s="391"/>
      <c r="IAL62" s="392"/>
      <c r="IAM62" s="393"/>
      <c r="IAN62" s="394"/>
      <c r="IAO62" s="395"/>
      <c r="IAP62" s="389"/>
      <c r="IAQ62" s="390"/>
      <c r="IAR62" s="391"/>
      <c r="IAS62" s="392"/>
      <c r="IAT62" s="393"/>
      <c r="IAU62" s="394"/>
      <c r="IAV62" s="395"/>
      <c r="IAW62" s="389"/>
      <c r="IAX62" s="390"/>
      <c r="IAY62" s="391"/>
      <c r="IAZ62" s="392"/>
      <c r="IBA62" s="393"/>
      <c r="IBB62" s="394"/>
      <c r="IBC62" s="395"/>
      <c r="IBD62" s="389"/>
      <c r="IBE62" s="390"/>
      <c r="IBF62" s="391"/>
      <c r="IBG62" s="392"/>
      <c r="IBH62" s="393"/>
      <c r="IBI62" s="394"/>
      <c r="IBJ62" s="395"/>
      <c r="IBK62" s="389"/>
      <c r="IBL62" s="390"/>
      <c r="IBM62" s="391"/>
      <c r="IBN62" s="392"/>
      <c r="IBO62" s="393"/>
      <c r="IBP62" s="394"/>
      <c r="IBQ62" s="395"/>
      <c r="IBR62" s="389"/>
      <c r="IBS62" s="390"/>
      <c r="IBT62" s="391"/>
      <c r="IBU62" s="392"/>
      <c r="IBV62" s="393"/>
      <c r="IBW62" s="394"/>
      <c r="IBX62" s="395"/>
      <c r="IBY62" s="389"/>
      <c r="IBZ62" s="390"/>
      <c r="ICA62" s="391"/>
      <c r="ICB62" s="392"/>
      <c r="ICC62" s="393"/>
      <c r="ICD62" s="394"/>
      <c r="ICE62" s="395"/>
      <c r="ICF62" s="389"/>
      <c r="ICG62" s="390"/>
      <c r="ICH62" s="391"/>
      <c r="ICI62" s="392"/>
      <c r="ICJ62" s="393"/>
      <c r="ICK62" s="394"/>
      <c r="ICL62" s="395"/>
      <c r="ICM62" s="389"/>
      <c r="ICN62" s="390"/>
      <c r="ICO62" s="391"/>
      <c r="ICP62" s="392"/>
      <c r="ICQ62" s="393"/>
      <c r="ICR62" s="394"/>
      <c r="ICS62" s="395"/>
      <c r="ICT62" s="389"/>
      <c r="ICU62" s="390"/>
      <c r="ICV62" s="391"/>
      <c r="ICW62" s="392"/>
      <c r="ICX62" s="393"/>
      <c r="ICY62" s="394"/>
      <c r="ICZ62" s="395"/>
      <c r="IDA62" s="389"/>
      <c r="IDB62" s="390"/>
      <c r="IDC62" s="391"/>
      <c r="IDD62" s="392"/>
      <c r="IDE62" s="393"/>
      <c r="IDF62" s="394"/>
      <c r="IDG62" s="395"/>
      <c r="IDH62" s="389"/>
      <c r="IDI62" s="390"/>
      <c r="IDJ62" s="391"/>
      <c r="IDK62" s="392"/>
      <c r="IDL62" s="393"/>
      <c r="IDM62" s="394"/>
      <c r="IDN62" s="395"/>
      <c r="IDO62" s="389"/>
      <c r="IDP62" s="390"/>
      <c r="IDQ62" s="391"/>
      <c r="IDR62" s="392"/>
      <c r="IDS62" s="393"/>
      <c r="IDT62" s="394"/>
      <c r="IDU62" s="395"/>
      <c r="IDV62" s="389"/>
      <c r="IDW62" s="390"/>
      <c r="IDX62" s="391"/>
      <c r="IDY62" s="392"/>
      <c r="IDZ62" s="393"/>
      <c r="IEA62" s="394"/>
      <c r="IEB62" s="395"/>
      <c r="IEC62" s="389"/>
      <c r="IED62" s="390"/>
      <c r="IEE62" s="391"/>
      <c r="IEF62" s="392"/>
      <c r="IEG62" s="393"/>
      <c r="IEH62" s="394"/>
      <c r="IEI62" s="395"/>
      <c r="IEJ62" s="389"/>
      <c r="IEK62" s="390"/>
      <c r="IEL62" s="391"/>
      <c r="IEM62" s="392"/>
      <c r="IEN62" s="393"/>
      <c r="IEO62" s="394"/>
      <c r="IEP62" s="395"/>
      <c r="IEQ62" s="389"/>
      <c r="IER62" s="390"/>
      <c r="IES62" s="391"/>
      <c r="IET62" s="392"/>
      <c r="IEU62" s="393"/>
      <c r="IEV62" s="394"/>
      <c r="IEW62" s="395"/>
      <c r="IEX62" s="389"/>
      <c r="IEY62" s="390"/>
      <c r="IEZ62" s="391"/>
      <c r="IFA62" s="392"/>
      <c r="IFB62" s="393"/>
      <c r="IFC62" s="394"/>
      <c r="IFD62" s="395"/>
      <c r="IFE62" s="389"/>
      <c r="IFF62" s="390"/>
      <c r="IFG62" s="391"/>
      <c r="IFH62" s="392"/>
      <c r="IFI62" s="393"/>
      <c r="IFJ62" s="394"/>
      <c r="IFK62" s="395"/>
      <c r="IFL62" s="389"/>
      <c r="IFM62" s="390"/>
      <c r="IFN62" s="391"/>
      <c r="IFO62" s="392"/>
      <c r="IFP62" s="393"/>
      <c r="IFQ62" s="394"/>
      <c r="IFR62" s="395"/>
      <c r="IFS62" s="389"/>
      <c r="IFT62" s="390"/>
      <c r="IFU62" s="391"/>
      <c r="IFV62" s="392"/>
      <c r="IFW62" s="393"/>
      <c r="IFX62" s="394"/>
      <c r="IFY62" s="395"/>
      <c r="IFZ62" s="389"/>
      <c r="IGA62" s="390"/>
      <c r="IGB62" s="391"/>
      <c r="IGC62" s="392"/>
      <c r="IGD62" s="393"/>
      <c r="IGE62" s="394"/>
      <c r="IGF62" s="395"/>
      <c r="IGG62" s="389"/>
      <c r="IGH62" s="390"/>
      <c r="IGI62" s="391"/>
      <c r="IGJ62" s="392"/>
      <c r="IGK62" s="393"/>
      <c r="IGL62" s="394"/>
      <c r="IGM62" s="395"/>
      <c r="IGN62" s="389"/>
      <c r="IGO62" s="390"/>
      <c r="IGP62" s="391"/>
      <c r="IGQ62" s="392"/>
      <c r="IGR62" s="393"/>
      <c r="IGS62" s="394"/>
      <c r="IGT62" s="395"/>
      <c r="IGU62" s="389"/>
      <c r="IGV62" s="390"/>
      <c r="IGW62" s="391"/>
      <c r="IGX62" s="392"/>
      <c r="IGY62" s="393"/>
      <c r="IGZ62" s="394"/>
      <c r="IHA62" s="395"/>
      <c r="IHB62" s="389"/>
      <c r="IHC62" s="390"/>
      <c r="IHD62" s="391"/>
      <c r="IHE62" s="392"/>
      <c r="IHF62" s="393"/>
      <c r="IHG62" s="394"/>
      <c r="IHH62" s="395"/>
      <c r="IHI62" s="389"/>
      <c r="IHJ62" s="390"/>
      <c r="IHK62" s="391"/>
      <c r="IHL62" s="392"/>
      <c r="IHM62" s="393"/>
      <c r="IHN62" s="394"/>
      <c r="IHO62" s="395"/>
      <c r="IHP62" s="389"/>
      <c r="IHQ62" s="390"/>
      <c r="IHR62" s="391"/>
      <c r="IHS62" s="392"/>
      <c r="IHT62" s="393"/>
      <c r="IHU62" s="394"/>
      <c r="IHV62" s="395"/>
      <c r="IHW62" s="389"/>
      <c r="IHX62" s="390"/>
      <c r="IHY62" s="391"/>
      <c r="IHZ62" s="392"/>
      <c r="IIA62" s="393"/>
      <c r="IIB62" s="394"/>
      <c r="IIC62" s="395"/>
      <c r="IID62" s="389"/>
      <c r="IIE62" s="390"/>
      <c r="IIF62" s="391"/>
      <c r="IIG62" s="392"/>
      <c r="IIH62" s="393"/>
      <c r="III62" s="394"/>
      <c r="IIJ62" s="395"/>
      <c r="IIK62" s="389"/>
      <c r="IIL62" s="390"/>
      <c r="IIM62" s="391"/>
      <c r="IIN62" s="392"/>
      <c r="IIO62" s="393"/>
      <c r="IIP62" s="394"/>
      <c r="IIQ62" s="395"/>
      <c r="IIR62" s="389"/>
      <c r="IIS62" s="390"/>
      <c r="IIT62" s="391"/>
      <c r="IIU62" s="392"/>
      <c r="IIV62" s="393"/>
      <c r="IIW62" s="394"/>
      <c r="IIX62" s="395"/>
      <c r="IIY62" s="389"/>
      <c r="IIZ62" s="390"/>
      <c r="IJA62" s="391"/>
      <c r="IJB62" s="392"/>
      <c r="IJC62" s="393"/>
      <c r="IJD62" s="394"/>
      <c r="IJE62" s="395"/>
      <c r="IJF62" s="389"/>
      <c r="IJG62" s="390"/>
      <c r="IJH62" s="391"/>
      <c r="IJI62" s="392"/>
      <c r="IJJ62" s="393"/>
      <c r="IJK62" s="394"/>
      <c r="IJL62" s="395"/>
      <c r="IJM62" s="389"/>
      <c r="IJN62" s="390"/>
      <c r="IJO62" s="391"/>
      <c r="IJP62" s="392"/>
      <c r="IJQ62" s="393"/>
      <c r="IJR62" s="394"/>
      <c r="IJS62" s="395"/>
      <c r="IJT62" s="389"/>
      <c r="IJU62" s="390"/>
      <c r="IJV62" s="391"/>
      <c r="IJW62" s="392"/>
      <c r="IJX62" s="393"/>
      <c r="IJY62" s="394"/>
      <c r="IJZ62" s="395"/>
      <c r="IKA62" s="389"/>
      <c r="IKB62" s="390"/>
      <c r="IKC62" s="391"/>
      <c r="IKD62" s="392"/>
      <c r="IKE62" s="393"/>
      <c r="IKF62" s="394"/>
      <c r="IKG62" s="395"/>
      <c r="IKH62" s="389"/>
      <c r="IKI62" s="390"/>
      <c r="IKJ62" s="391"/>
      <c r="IKK62" s="392"/>
      <c r="IKL62" s="393"/>
      <c r="IKM62" s="394"/>
      <c r="IKN62" s="395"/>
      <c r="IKO62" s="389"/>
      <c r="IKP62" s="390"/>
      <c r="IKQ62" s="391"/>
      <c r="IKR62" s="392"/>
      <c r="IKS62" s="393"/>
      <c r="IKT62" s="394"/>
      <c r="IKU62" s="395"/>
      <c r="IKV62" s="389"/>
      <c r="IKW62" s="390"/>
      <c r="IKX62" s="391"/>
      <c r="IKY62" s="392"/>
      <c r="IKZ62" s="393"/>
      <c r="ILA62" s="394"/>
      <c r="ILB62" s="395"/>
      <c r="ILC62" s="389"/>
      <c r="ILD62" s="390"/>
      <c r="ILE62" s="391"/>
      <c r="ILF62" s="392"/>
      <c r="ILG62" s="393"/>
      <c r="ILH62" s="394"/>
      <c r="ILI62" s="395"/>
      <c r="ILJ62" s="389"/>
      <c r="ILK62" s="390"/>
      <c r="ILL62" s="391"/>
      <c r="ILM62" s="392"/>
      <c r="ILN62" s="393"/>
      <c r="ILO62" s="394"/>
      <c r="ILP62" s="395"/>
      <c r="ILQ62" s="389"/>
      <c r="ILR62" s="390"/>
      <c r="ILS62" s="391"/>
      <c r="ILT62" s="392"/>
      <c r="ILU62" s="393"/>
      <c r="ILV62" s="394"/>
      <c r="ILW62" s="395"/>
      <c r="ILX62" s="389"/>
      <c r="ILY62" s="390"/>
      <c r="ILZ62" s="391"/>
      <c r="IMA62" s="392"/>
      <c r="IMB62" s="393"/>
      <c r="IMC62" s="394"/>
      <c r="IMD62" s="395"/>
      <c r="IME62" s="389"/>
      <c r="IMF62" s="390"/>
      <c r="IMG62" s="391"/>
      <c r="IMH62" s="392"/>
      <c r="IMI62" s="393"/>
      <c r="IMJ62" s="394"/>
      <c r="IMK62" s="395"/>
      <c r="IML62" s="389"/>
      <c r="IMM62" s="390"/>
      <c r="IMN62" s="391"/>
      <c r="IMO62" s="392"/>
      <c r="IMP62" s="393"/>
      <c r="IMQ62" s="394"/>
      <c r="IMR62" s="395"/>
      <c r="IMS62" s="389"/>
      <c r="IMT62" s="390"/>
      <c r="IMU62" s="391"/>
      <c r="IMV62" s="392"/>
      <c r="IMW62" s="393"/>
      <c r="IMX62" s="394"/>
      <c r="IMY62" s="395"/>
      <c r="IMZ62" s="389"/>
      <c r="INA62" s="390"/>
      <c r="INB62" s="391"/>
      <c r="INC62" s="392"/>
      <c r="IND62" s="393"/>
      <c r="INE62" s="394"/>
      <c r="INF62" s="395"/>
      <c r="ING62" s="389"/>
      <c r="INH62" s="390"/>
      <c r="INI62" s="391"/>
      <c r="INJ62" s="392"/>
      <c r="INK62" s="393"/>
      <c r="INL62" s="394"/>
      <c r="INM62" s="395"/>
      <c r="INN62" s="389"/>
      <c r="INO62" s="390"/>
      <c r="INP62" s="391"/>
      <c r="INQ62" s="392"/>
      <c r="INR62" s="393"/>
      <c r="INS62" s="394"/>
      <c r="INT62" s="395"/>
      <c r="INU62" s="389"/>
      <c r="INV62" s="390"/>
      <c r="INW62" s="391"/>
      <c r="INX62" s="392"/>
      <c r="INY62" s="393"/>
      <c r="INZ62" s="394"/>
      <c r="IOA62" s="395"/>
      <c r="IOB62" s="389"/>
      <c r="IOC62" s="390"/>
      <c r="IOD62" s="391"/>
      <c r="IOE62" s="392"/>
      <c r="IOF62" s="393"/>
      <c r="IOG62" s="394"/>
      <c r="IOH62" s="395"/>
      <c r="IOI62" s="389"/>
      <c r="IOJ62" s="390"/>
      <c r="IOK62" s="391"/>
      <c r="IOL62" s="392"/>
      <c r="IOM62" s="393"/>
      <c r="ION62" s="394"/>
      <c r="IOO62" s="395"/>
      <c r="IOP62" s="389"/>
      <c r="IOQ62" s="390"/>
      <c r="IOR62" s="391"/>
      <c r="IOS62" s="392"/>
      <c r="IOT62" s="393"/>
      <c r="IOU62" s="394"/>
      <c r="IOV62" s="395"/>
      <c r="IOW62" s="389"/>
      <c r="IOX62" s="390"/>
      <c r="IOY62" s="391"/>
      <c r="IOZ62" s="392"/>
      <c r="IPA62" s="393"/>
      <c r="IPB62" s="394"/>
      <c r="IPC62" s="395"/>
      <c r="IPD62" s="389"/>
      <c r="IPE62" s="390"/>
      <c r="IPF62" s="391"/>
      <c r="IPG62" s="392"/>
      <c r="IPH62" s="393"/>
      <c r="IPI62" s="394"/>
      <c r="IPJ62" s="395"/>
      <c r="IPK62" s="389"/>
      <c r="IPL62" s="390"/>
      <c r="IPM62" s="391"/>
      <c r="IPN62" s="392"/>
      <c r="IPO62" s="393"/>
      <c r="IPP62" s="394"/>
      <c r="IPQ62" s="395"/>
      <c r="IPR62" s="389"/>
      <c r="IPS62" s="390"/>
      <c r="IPT62" s="391"/>
      <c r="IPU62" s="392"/>
      <c r="IPV62" s="393"/>
      <c r="IPW62" s="394"/>
      <c r="IPX62" s="395"/>
      <c r="IPY62" s="389"/>
      <c r="IPZ62" s="390"/>
      <c r="IQA62" s="391"/>
      <c r="IQB62" s="392"/>
      <c r="IQC62" s="393"/>
      <c r="IQD62" s="394"/>
      <c r="IQE62" s="395"/>
      <c r="IQF62" s="389"/>
      <c r="IQG62" s="390"/>
      <c r="IQH62" s="391"/>
      <c r="IQI62" s="392"/>
      <c r="IQJ62" s="393"/>
      <c r="IQK62" s="394"/>
      <c r="IQL62" s="395"/>
      <c r="IQM62" s="389"/>
      <c r="IQN62" s="390"/>
      <c r="IQO62" s="391"/>
      <c r="IQP62" s="392"/>
      <c r="IQQ62" s="393"/>
      <c r="IQR62" s="394"/>
      <c r="IQS62" s="395"/>
      <c r="IQT62" s="389"/>
      <c r="IQU62" s="390"/>
      <c r="IQV62" s="391"/>
      <c r="IQW62" s="392"/>
      <c r="IQX62" s="393"/>
      <c r="IQY62" s="394"/>
      <c r="IQZ62" s="395"/>
      <c r="IRA62" s="389"/>
      <c r="IRB62" s="390"/>
      <c r="IRC62" s="391"/>
      <c r="IRD62" s="392"/>
      <c r="IRE62" s="393"/>
      <c r="IRF62" s="394"/>
      <c r="IRG62" s="395"/>
      <c r="IRH62" s="389"/>
      <c r="IRI62" s="390"/>
      <c r="IRJ62" s="391"/>
      <c r="IRK62" s="392"/>
      <c r="IRL62" s="393"/>
      <c r="IRM62" s="394"/>
      <c r="IRN62" s="395"/>
      <c r="IRO62" s="389"/>
      <c r="IRP62" s="390"/>
      <c r="IRQ62" s="391"/>
      <c r="IRR62" s="392"/>
      <c r="IRS62" s="393"/>
      <c r="IRT62" s="394"/>
      <c r="IRU62" s="395"/>
      <c r="IRV62" s="389"/>
      <c r="IRW62" s="390"/>
      <c r="IRX62" s="391"/>
      <c r="IRY62" s="392"/>
      <c r="IRZ62" s="393"/>
      <c r="ISA62" s="394"/>
      <c r="ISB62" s="395"/>
      <c r="ISC62" s="389"/>
      <c r="ISD62" s="390"/>
      <c r="ISE62" s="391"/>
      <c r="ISF62" s="392"/>
      <c r="ISG62" s="393"/>
      <c r="ISH62" s="394"/>
      <c r="ISI62" s="395"/>
      <c r="ISJ62" s="389"/>
      <c r="ISK62" s="390"/>
      <c r="ISL62" s="391"/>
      <c r="ISM62" s="392"/>
      <c r="ISN62" s="393"/>
      <c r="ISO62" s="394"/>
      <c r="ISP62" s="395"/>
      <c r="ISQ62" s="389"/>
      <c r="ISR62" s="390"/>
      <c r="ISS62" s="391"/>
      <c r="IST62" s="392"/>
      <c r="ISU62" s="393"/>
      <c r="ISV62" s="394"/>
      <c r="ISW62" s="395"/>
      <c r="ISX62" s="389"/>
      <c r="ISY62" s="390"/>
      <c r="ISZ62" s="391"/>
      <c r="ITA62" s="392"/>
      <c r="ITB62" s="393"/>
      <c r="ITC62" s="394"/>
      <c r="ITD62" s="395"/>
      <c r="ITE62" s="389"/>
      <c r="ITF62" s="390"/>
      <c r="ITG62" s="391"/>
      <c r="ITH62" s="392"/>
      <c r="ITI62" s="393"/>
      <c r="ITJ62" s="394"/>
      <c r="ITK62" s="395"/>
      <c r="ITL62" s="389"/>
      <c r="ITM62" s="390"/>
      <c r="ITN62" s="391"/>
      <c r="ITO62" s="392"/>
      <c r="ITP62" s="393"/>
      <c r="ITQ62" s="394"/>
      <c r="ITR62" s="395"/>
      <c r="ITS62" s="389"/>
      <c r="ITT62" s="390"/>
      <c r="ITU62" s="391"/>
      <c r="ITV62" s="392"/>
      <c r="ITW62" s="393"/>
      <c r="ITX62" s="394"/>
      <c r="ITY62" s="395"/>
      <c r="ITZ62" s="389"/>
      <c r="IUA62" s="390"/>
      <c r="IUB62" s="391"/>
      <c r="IUC62" s="392"/>
      <c r="IUD62" s="393"/>
      <c r="IUE62" s="394"/>
      <c r="IUF62" s="395"/>
      <c r="IUG62" s="389"/>
      <c r="IUH62" s="390"/>
      <c r="IUI62" s="391"/>
      <c r="IUJ62" s="392"/>
      <c r="IUK62" s="393"/>
      <c r="IUL62" s="394"/>
      <c r="IUM62" s="395"/>
      <c r="IUN62" s="389"/>
      <c r="IUO62" s="390"/>
      <c r="IUP62" s="391"/>
      <c r="IUQ62" s="392"/>
      <c r="IUR62" s="393"/>
      <c r="IUS62" s="394"/>
      <c r="IUT62" s="395"/>
      <c r="IUU62" s="389"/>
      <c r="IUV62" s="390"/>
      <c r="IUW62" s="391"/>
      <c r="IUX62" s="392"/>
      <c r="IUY62" s="393"/>
      <c r="IUZ62" s="394"/>
      <c r="IVA62" s="395"/>
      <c r="IVB62" s="389"/>
      <c r="IVC62" s="390"/>
      <c r="IVD62" s="391"/>
      <c r="IVE62" s="392"/>
      <c r="IVF62" s="393"/>
      <c r="IVG62" s="394"/>
      <c r="IVH62" s="395"/>
      <c r="IVI62" s="389"/>
      <c r="IVJ62" s="390"/>
      <c r="IVK62" s="391"/>
      <c r="IVL62" s="392"/>
      <c r="IVM62" s="393"/>
      <c r="IVN62" s="394"/>
      <c r="IVO62" s="395"/>
      <c r="IVP62" s="389"/>
      <c r="IVQ62" s="390"/>
      <c r="IVR62" s="391"/>
      <c r="IVS62" s="392"/>
      <c r="IVT62" s="393"/>
      <c r="IVU62" s="394"/>
      <c r="IVV62" s="395"/>
      <c r="IVW62" s="389"/>
      <c r="IVX62" s="390"/>
      <c r="IVY62" s="391"/>
      <c r="IVZ62" s="392"/>
      <c r="IWA62" s="393"/>
      <c r="IWB62" s="394"/>
      <c r="IWC62" s="395"/>
      <c r="IWD62" s="389"/>
      <c r="IWE62" s="390"/>
      <c r="IWF62" s="391"/>
      <c r="IWG62" s="392"/>
      <c r="IWH62" s="393"/>
      <c r="IWI62" s="394"/>
      <c r="IWJ62" s="395"/>
      <c r="IWK62" s="389"/>
      <c r="IWL62" s="390"/>
      <c r="IWM62" s="391"/>
      <c r="IWN62" s="392"/>
      <c r="IWO62" s="393"/>
      <c r="IWP62" s="394"/>
      <c r="IWQ62" s="395"/>
      <c r="IWR62" s="389"/>
      <c r="IWS62" s="390"/>
      <c r="IWT62" s="391"/>
      <c r="IWU62" s="392"/>
      <c r="IWV62" s="393"/>
      <c r="IWW62" s="394"/>
      <c r="IWX62" s="395"/>
      <c r="IWY62" s="389"/>
      <c r="IWZ62" s="390"/>
      <c r="IXA62" s="391"/>
      <c r="IXB62" s="392"/>
      <c r="IXC62" s="393"/>
      <c r="IXD62" s="394"/>
      <c r="IXE62" s="395"/>
      <c r="IXF62" s="389"/>
      <c r="IXG62" s="390"/>
      <c r="IXH62" s="391"/>
      <c r="IXI62" s="392"/>
      <c r="IXJ62" s="393"/>
      <c r="IXK62" s="394"/>
      <c r="IXL62" s="395"/>
      <c r="IXM62" s="389"/>
      <c r="IXN62" s="390"/>
      <c r="IXO62" s="391"/>
      <c r="IXP62" s="392"/>
      <c r="IXQ62" s="393"/>
      <c r="IXR62" s="394"/>
      <c r="IXS62" s="395"/>
      <c r="IXT62" s="389"/>
      <c r="IXU62" s="390"/>
      <c r="IXV62" s="391"/>
      <c r="IXW62" s="392"/>
      <c r="IXX62" s="393"/>
      <c r="IXY62" s="394"/>
      <c r="IXZ62" s="395"/>
      <c r="IYA62" s="389"/>
      <c r="IYB62" s="390"/>
      <c r="IYC62" s="391"/>
      <c r="IYD62" s="392"/>
      <c r="IYE62" s="393"/>
      <c r="IYF62" s="394"/>
      <c r="IYG62" s="395"/>
      <c r="IYH62" s="389"/>
      <c r="IYI62" s="390"/>
      <c r="IYJ62" s="391"/>
      <c r="IYK62" s="392"/>
      <c r="IYL62" s="393"/>
      <c r="IYM62" s="394"/>
      <c r="IYN62" s="395"/>
      <c r="IYO62" s="389"/>
      <c r="IYP62" s="390"/>
      <c r="IYQ62" s="391"/>
      <c r="IYR62" s="392"/>
      <c r="IYS62" s="393"/>
      <c r="IYT62" s="394"/>
      <c r="IYU62" s="395"/>
      <c r="IYV62" s="389"/>
      <c r="IYW62" s="390"/>
      <c r="IYX62" s="391"/>
      <c r="IYY62" s="392"/>
      <c r="IYZ62" s="393"/>
      <c r="IZA62" s="394"/>
      <c r="IZB62" s="395"/>
      <c r="IZC62" s="389"/>
      <c r="IZD62" s="390"/>
      <c r="IZE62" s="391"/>
      <c r="IZF62" s="392"/>
      <c r="IZG62" s="393"/>
      <c r="IZH62" s="394"/>
      <c r="IZI62" s="395"/>
      <c r="IZJ62" s="389"/>
      <c r="IZK62" s="390"/>
      <c r="IZL62" s="391"/>
      <c r="IZM62" s="392"/>
      <c r="IZN62" s="393"/>
      <c r="IZO62" s="394"/>
      <c r="IZP62" s="395"/>
      <c r="IZQ62" s="389"/>
      <c r="IZR62" s="390"/>
      <c r="IZS62" s="391"/>
      <c r="IZT62" s="392"/>
      <c r="IZU62" s="393"/>
      <c r="IZV62" s="394"/>
      <c r="IZW62" s="395"/>
      <c r="IZX62" s="389"/>
      <c r="IZY62" s="390"/>
      <c r="IZZ62" s="391"/>
      <c r="JAA62" s="392"/>
      <c r="JAB62" s="393"/>
      <c r="JAC62" s="394"/>
      <c r="JAD62" s="395"/>
      <c r="JAE62" s="389"/>
      <c r="JAF62" s="390"/>
      <c r="JAG62" s="391"/>
      <c r="JAH62" s="392"/>
      <c r="JAI62" s="393"/>
      <c r="JAJ62" s="394"/>
      <c r="JAK62" s="395"/>
      <c r="JAL62" s="389"/>
      <c r="JAM62" s="390"/>
      <c r="JAN62" s="391"/>
      <c r="JAO62" s="392"/>
      <c r="JAP62" s="393"/>
      <c r="JAQ62" s="394"/>
      <c r="JAR62" s="395"/>
      <c r="JAS62" s="389"/>
      <c r="JAT62" s="390"/>
      <c r="JAU62" s="391"/>
      <c r="JAV62" s="392"/>
      <c r="JAW62" s="393"/>
      <c r="JAX62" s="394"/>
      <c r="JAY62" s="395"/>
      <c r="JAZ62" s="389"/>
      <c r="JBA62" s="390"/>
      <c r="JBB62" s="391"/>
      <c r="JBC62" s="392"/>
      <c r="JBD62" s="393"/>
      <c r="JBE62" s="394"/>
      <c r="JBF62" s="395"/>
      <c r="JBG62" s="389"/>
      <c r="JBH62" s="390"/>
      <c r="JBI62" s="391"/>
      <c r="JBJ62" s="392"/>
      <c r="JBK62" s="393"/>
      <c r="JBL62" s="394"/>
      <c r="JBM62" s="395"/>
      <c r="JBN62" s="389"/>
      <c r="JBO62" s="390"/>
      <c r="JBP62" s="391"/>
      <c r="JBQ62" s="392"/>
      <c r="JBR62" s="393"/>
      <c r="JBS62" s="394"/>
      <c r="JBT62" s="395"/>
      <c r="JBU62" s="389"/>
      <c r="JBV62" s="390"/>
      <c r="JBW62" s="391"/>
      <c r="JBX62" s="392"/>
      <c r="JBY62" s="393"/>
      <c r="JBZ62" s="394"/>
      <c r="JCA62" s="395"/>
      <c r="JCB62" s="389"/>
      <c r="JCC62" s="390"/>
      <c r="JCD62" s="391"/>
      <c r="JCE62" s="392"/>
      <c r="JCF62" s="393"/>
      <c r="JCG62" s="394"/>
      <c r="JCH62" s="395"/>
      <c r="JCI62" s="389"/>
      <c r="JCJ62" s="390"/>
      <c r="JCK62" s="391"/>
      <c r="JCL62" s="392"/>
      <c r="JCM62" s="393"/>
      <c r="JCN62" s="394"/>
      <c r="JCO62" s="395"/>
      <c r="JCP62" s="389"/>
      <c r="JCQ62" s="390"/>
      <c r="JCR62" s="391"/>
      <c r="JCS62" s="392"/>
      <c r="JCT62" s="393"/>
      <c r="JCU62" s="394"/>
      <c r="JCV62" s="395"/>
      <c r="JCW62" s="389"/>
      <c r="JCX62" s="390"/>
      <c r="JCY62" s="391"/>
      <c r="JCZ62" s="392"/>
      <c r="JDA62" s="393"/>
      <c r="JDB62" s="394"/>
      <c r="JDC62" s="395"/>
      <c r="JDD62" s="389"/>
      <c r="JDE62" s="390"/>
      <c r="JDF62" s="391"/>
      <c r="JDG62" s="392"/>
      <c r="JDH62" s="393"/>
      <c r="JDI62" s="394"/>
      <c r="JDJ62" s="395"/>
      <c r="JDK62" s="389"/>
      <c r="JDL62" s="390"/>
      <c r="JDM62" s="391"/>
      <c r="JDN62" s="392"/>
      <c r="JDO62" s="393"/>
      <c r="JDP62" s="394"/>
      <c r="JDQ62" s="395"/>
      <c r="JDR62" s="389"/>
      <c r="JDS62" s="390"/>
      <c r="JDT62" s="391"/>
      <c r="JDU62" s="392"/>
      <c r="JDV62" s="393"/>
      <c r="JDW62" s="394"/>
      <c r="JDX62" s="395"/>
      <c r="JDY62" s="389"/>
      <c r="JDZ62" s="390"/>
      <c r="JEA62" s="391"/>
      <c r="JEB62" s="392"/>
      <c r="JEC62" s="393"/>
      <c r="JED62" s="394"/>
      <c r="JEE62" s="395"/>
      <c r="JEF62" s="389"/>
      <c r="JEG62" s="390"/>
      <c r="JEH62" s="391"/>
      <c r="JEI62" s="392"/>
      <c r="JEJ62" s="393"/>
      <c r="JEK62" s="394"/>
      <c r="JEL62" s="395"/>
      <c r="JEM62" s="389"/>
      <c r="JEN62" s="390"/>
      <c r="JEO62" s="391"/>
      <c r="JEP62" s="392"/>
      <c r="JEQ62" s="393"/>
      <c r="JER62" s="394"/>
      <c r="JES62" s="395"/>
      <c r="JET62" s="389"/>
      <c r="JEU62" s="390"/>
      <c r="JEV62" s="391"/>
      <c r="JEW62" s="392"/>
      <c r="JEX62" s="393"/>
      <c r="JEY62" s="394"/>
      <c r="JEZ62" s="395"/>
      <c r="JFA62" s="389"/>
      <c r="JFB62" s="390"/>
      <c r="JFC62" s="391"/>
      <c r="JFD62" s="392"/>
      <c r="JFE62" s="393"/>
      <c r="JFF62" s="394"/>
      <c r="JFG62" s="395"/>
      <c r="JFH62" s="389"/>
      <c r="JFI62" s="390"/>
      <c r="JFJ62" s="391"/>
      <c r="JFK62" s="392"/>
      <c r="JFL62" s="393"/>
      <c r="JFM62" s="394"/>
      <c r="JFN62" s="395"/>
      <c r="JFO62" s="389"/>
      <c r="JFP62" s="390"/>
      <c r="JFQ62" s="391"/>
      <c r="JFR62" s="392"/>
      <c r="JFS62" s="393"/>
      <c r="JFT62" s="394"/>
      <c r="JFU62" s="395"/>
      <c r="JFV62" s="389"/>
      <c r="JFW62" s="390"/>
      <c r="JFX62" s="391"/>
      <c r="JFY62" s="392"/>
      <c r="JFZ62" s="393"/>
      <c r="JGA62" s="394"/>
      <c r="JGB62" s="395"/>
      <c r="JGC62" s="389"/>
      <c r="JGD62" s="390"/>
      <c r="JGE62" s="391"/>
      <c r="JGF62" s="392"/>
      <c r="JGG62" s="393"/>
      <c r="JGH62" s="394"/>
      <c r="JGI62" s="395"/>
      <c r="JGJ62" s="389"/>
      <c r="JGK62" s="390"/>
      <c r="JGL62" s="391"/>
      <c r="JGM62" s="392"/>
      <c r="JGN62" s="393"/>
      <c r="JGO62" s="394"/>
      <c r="JGP62" s="395"/>
      <c r="JGQ62" s="389"/>
      <c r="JGR62" s="390"/>
      <c r="JGS62" s="391"/>
      <c r="JGT62" s="392"/>
      <c r="JGU62" s="393"/>
      <c r="JGV62" s="394"/>
      <c r="JGW62" s="395"/>
      <c r="JGX62" s="389"/>
      <c r="JGY62" s="390"/>
      <c r="JGZ62" s="391"/>
      <c r="JHA62" s="392"/>
      <c r="JHB62" s="393"/>
      <c r="JHC62" s="394"/>
      <c r="JHD62" s="395"/>
      <c r="JHE62" s="389"/>
      <c r="JHF62" s="390"/>
      <c r="JHG62" s="391"/>
      <c r="JHH62" s="392"/>
      <c r="JHI62" s="393"/>
      <c r="JHJ62" s="394"/>
      <c r="JHK62" s="395"/>
      <c r="JHL62" s="389"/>
      <c r="JHM62" s="390"/>
      <c r="JHN62" s="391"/>
      <c r="JHO62" s="392"/>
      <c r="JHP62" s="393"/>
      <c r="JHQ62" s="394"/>
      <c r="JHR62" s="395"/>
      <c r="JHS62" s="389"/>
      <c r="JHT62" s="390"/>
      <c r="JHU62" s="391"/>
      <c r="JHV62" s="392"/>
      <c r="JHW62" s="393"/>
      <c r="JHX62" s="394"/>
      <c r="JHY62" s="395"/>
      <c r="JHZ62" s="389"/>
      <c r="JIA62" s="390"/>
      <c r="JIB62" s="391"/>
      <c r="JIC62" s="392"/>
      <c r="JID62" s="393"/>
      <c r="JIE62" s="394"/>
      <c r="JIF62" s="395"/>
      <c r="JIG62" s="389"/>
      <c r="JIH62" s="390"/>
      <c r="JII62" s="391"/>
      <c r="JIJ62" s="392"/>
      <c r="JIK62" s="393"/>
      <c r="JIL62" s="394"/>
      <c r="JIM62" s="395"/>
      <c r="JIN62" s="389"/>
      <c r="JIO62" s="390"/>
      <c r="JIP62" s="391"/>
      <c r="JIQ62" s="392"/>
      <c r="JIR62" s="393"/>
      <c r="JIS62" s="394"/>
      <c r="JIT62" s="395"/>
      <c r="JIU62" s="389"/>
      <c r="JIV62" s="390"/>
      <c r="JIW62" s="391"/>
      <c r="JIX62" s="392"/>
      <c r="JIY62" s="393"/>
      <c r="JIZ62" s="394"/>
      <c r="JJA62" s="395"/>
      <c r="JJB62" s="389"/>
      <c r="JJC62" s="390"/>
      <c r="JJD62" s="391"/>
      <c r="JJE62" s="392"/>
      <c r="JJF62" s="393"/>
      <c r="JJG62" s="394"/>
      <c r="JJH62" s="395"/>
      <c r="JJI62" s="389"/>
      <c r="JJJ62" s="390"/>
      <c r="JJK62" s="391"/>
      <c r="JJL62" s="392"/>
      <c r="JJM62" s="393"/>
      <c r="JJN62" s="394"/>
      <c r="JJO62" s="395"/>
      <c r="JJP62" s="389"/>
      <c r="JJQ62" s="390"/>
      <c r="JJR62" s="391"/>
      <c r="JJS62" s="392"/>
      <c r="JJT62" s="393"/>
      <c r="JJU62" s="394"/>
      <c r="JJV62" s="395"/>
      <c r="JJW62" s="389"/>
      <c r="JJX62" s="390"/>
      <c r="JJY62" s="391"/>
      <c r="JJZ62" s="392"/>
      <c r="JKA62" s="393"/>
      <c r="JKB62" s="394"/>
      <c r="JKC62" s="395"/>
      <c r="JKD62" s="389"/>
      <c r="JKE62" s="390"/>
      <c r="JKF62" s="391"/>
      <c r="JKG62" s="392"/>
      <c r="JKH62" s="393"/>
      <c r="JKI62" s="394"/>
      <c r="JKJ62" s="395"/>
      <c r="JKK62" s="389"/>
      <c r="JKL62" s="390"/>
      <c r="JKM62" s="391"/>
      <c r="JKN62" s="392"/>
      <c r="JKO62" s="393"/>
      <c r="JKP62" s="394"/>
      <c r="JKQ62" s="395"/>
      <c r="JKR62" s="389"/>
      <c r="JKS62" s="390"/>
      <c r="JKT62" s="391"/>
      <c r="JKU62" s="392"/>
      <c r="JKV62" s="393"/>
      <c r="JKW62" s="394"/>
      <c r="JKX62" s="395"/>
      <c r="JKY62" s="389"/>
      <c r="JKZ62" s="390"/>
      <c r="JLA62" s="391"/>
      <c r="JLB62" s="392"/>
      <c r="JLC62" s="393"/>
      <c r="JLD62" s="394"/>
      <c r="JLE62" s="395"/>
      <c r="JLF62" s="389"/>
      <c r="JLG62" s="390"/>
      <c r="JLH62" s="391"/>
      <c r="JLI62" s="392"/>
      <c r="JLJ62" s="393"/>
      <c r="JLK62" s="394"/>
      <c r="JLL62" s="395"/>
      <c r="JLM62" s="389"/>
      <c r="JLN62" s="390"/>
      <c r="JLO62" s="391"/>
      <c r="JLP62" s="392"/>
      <c r="JLQ62" s="393"/>
      <c r="JLR62" s="394"/>
      <c r="JLS62" s="395"/>
      <c r="JLT62" s="389"/>
      <c r="JLU62" s="390"/>
      <c r="JLV62" s="391"/>
      <c r="JLW62" s="392"/>
      <c r="JLX62" s="393"/>
      <c r="JLY62" s="394"/>
      <c r="JLZ62" s="395"/>
      <c r="JMA62" s="389"/>
      <c r="JMB62" s="390"/>
      <c r="JMC62" s="391"/>
      <c r="JMD62" s="392"/>
      <c r="JME62" s="393"/>
      <c r="JMF62" s="394"/>
      <c r="JMG62" s="395"/>
      <c r="JMH62" s="389"/>
      <c r="JMI62" s="390"/>
      <c r="JMJ62" s="391"/>
      <c r="JMK62" s="392"/>
      <c r="JML62" s="393"/>
      <c r="JMM62" s="394"/>
      <c r="JMN62" s="395"/>
      <c r="JMO62" s="389"/>
      <c r="JMP62" s="390"/>
      <c r="JMQ62" s="391"/>
      <c r="JMR62" s="392"/>
      <c r="JMS62" s="393"/>
      <c r="JMT62" s="394"/>
      <c r="JMU62" s="395"/>
      <c r="JMV62" s="389"/>
      <c r="JMW62" s="390"/>
      <c r="JMX62" s="391"/>
      <c r="JMY62" s="392"/>
      <c r="JMZ62" s="393"/>
      <c r="JNA62" s="394"/>
      <c r="JNB62" s="395"/>
      <c r="JNC62" s="389"/>
      <c r="JND62" s="390"/>
      <c r="JNE62" s="391"/>
      <c r="JNF62" s="392"/>
      <c r="JNG62" s="393"/>
      <c r="JNH62" s="394"/>
      <c r="JNI62" s="395"/>
      <c r="JNJ62" s="389"/>
      <c r="JNK62" s="390"/>
      <c r="JNL62" s="391"/>
      <c r="JNM62" s="392"/>
      <c r="JNN62" s="393"/>
      <c r="JNO62" s="394"/>
      <c r="JNP62" s="395"/>
      <c r="JNQ62" s="389"/>
      <c r="JNR62" s="390"/>
      <c r="JNS62" s="391"/>
      <c r="JNT62" s="392"/>
      <c r="JNU62" s="393"/>
      <c r="JNV62" s="394"/>
      <c r="JNW62" s="395"/>
      <c r="JNX62" s="389"/>
      <c r="JNY62" s="390"/>
      <c r="JNZ62" s="391"/>
      <c r="JOA62" s="392"/>
      <c r="JOB62" s="393"/>
      <c r="JOC62" s="394"/>
      <c r="JOD62" s="395"/>
      <c r="JOE62" s="389"/>
      <c r="JOF62" s="390"/>
      <c r="JOG62" s="391"/>
      <c r="JOH62" s="392"/>
      <c r="JOI62" s="393"/>
      <c r="JOJ62" s="394"/>
      <c r="JOK62" s="395"/>
      <c r="JOL62" s="389"/>
      <c r="JOM62" s="390"/>
      <c r="JON62" s="391"/>
      <c r="JOO62" s="392"/>
      <c r="JOP62" s="393"/>
      <c r="JOQ62" s="394"/>
      <c r="JOR62" s="395"/>
      <c r="JOS62" s="389"/>
      <c r="JOT62" s="390"/>
      <c r="JOU62" s="391"/>
      <c r="JOV62" s="392"/>
      <c r="JOW62" s="393"/>
      <c r="JOX62" s="394"/>
      <c r="JOY62" s="395"/>
      <c r="JOZ62" s="389"/>
      <c r="JPA62" s="390"/>
      <c r="JPB62" s="391"/>
      <c r="JPC62" s="392"/>
      <c r="JPD62" s="393"/>
      <c r="JPE62" s="394"/>
      <c r="JPF62" s="395"/>
      <c r="JPG62" s="389"/>
      <c r="JPH62" s="390"/>
      <c r="JPI62" s="391"/>
      <c r="JPJ62" s="392"/>
      <c r="JPK62" s="393"/>
      <c r="JPL62" s="394"/>
      <c r="JPM62" s="395"/>
      <c r="JPN62" s="389"/>
      <c r="JPO62" s="390"/>
      <c r="JPP62" s="391"/>
      <c r="JPQ62" s="392"/>
      <c r="JPR62" s="393"/>
      <c r="JPS62" s="394"/>
      <c r="JPT62" s="395"/>
      <c r="JPU62" s="389"/>
      <c r="JPV62" s="390"/>
      <c r="JPW62" s="391"/>
      <c r="JPX62" s="392"/>
      <c r="JPY62" s="393"/>
      <c r="JPZ62" s="394"/>
      <c r="JQA62" s="395"/>
      <c r="JQB62" s="389"/>
      <c r="JQC62" s="390"/>
      <c r="JQD62" s="391"/>
      <c r="JQE62" s="392"/>
      <c r="JQF62" s="393"/>
      <c r="JQG62" s="394"/>
      <c r="JQH62" s="395"/>
      <c r="JQI62" s="389"/>
      <c r="JQJ62" s="390"/>
      <c r="JQK62" s="391"/>
      <c r="JQL62" s="392"/>
      <c r="JQM62" s="393"/>
      <c r="JQN62" s="394"/>
      <c r="JQO62" s="395"/>
      <c r="JQP62" s="389"/>
      <c r="JQQ62" s="390"/>
      <c r="JQR62" s="391"/>
      <c r="JQS62" s="392"/>
      <c r="JQT62" s="393"/>
      <c r="JQU62" s="394"/>
      <c r="JQV62" s="395"/>
      <c r="JQW62" s="389"/>
      <c r="JQX62" s="390"/>
      <c r="JQY62" s="391"/>
      <c r="JQZ62" s="392"/>
      <c r="JRA62" s="393"/>
      <c r="JRB62" s="394"/>
      <c r="JRC62" s="395"/>
      <c r="JRD62" s="389"/>
      <c r="JRE62" s="390"/>
      <c r="JRF62" s="391"/>
      <c r="JRG62" s="392"/>
      <c r="JRH62" s="393"/>
      <c r="JRI62" s="394"/>
      <c r="JRJ62" s="395"/>
      <c r="JRK62" s="389"/>
      <c r="JRL62" s="390"/>
      <c r="JRM62" s="391"/>
      <c r="JRN62" s="392"/>
      <c r="JRO62" s="393"/>
      <c r="JRP62" s="394"/>
      <c r="JRQ62" s="395"/>
      <c r="JRR62" s="389"/>
      <c r="JRS62" s="390"/>
      <c r="JRT62" s="391"/>
      <c r="JRU62" s="392"/>
      <c r="JRV62" s="393"/>
      <c r="JRW62" s="394"/>
      <c r="JRX62" s="395"/>
      <c r="JRY62" s="389"/>
      <c r="JRZ62" s="390"/>
      <c r="JSA62" s="391"/>
      <c r="JSB62" s="392"/>
      <c r="JSC62" s="393"/>
      <c r="JSD62" s="394"/>
      <c r="JSE62" s="395"/>
      <c r="JSF62" s="389"/>
      <c r="JSG62" s="390"/>
      <c r="JSH62" s="391"/>
      <c r="JSI62" s="392"/>
      <c r="JSJ62" s="393"/>
      <c r="JSK62" s="394"/>
      <c r="JSL62" s="395"/>
      <c r="JSM62" s="389"/>
      <c r="JSN62" s="390"/>
      <c r="JSO62" s="391"/>
      <c r="JSP62" s="392"/>
      <c r="JSQ62" s="393"/>
      <c r="JSR62" s="394"/>
      <c r="JSS62" s="395"/>
      <c r="JST62" s="389"/>
      <c r="JSU62" s="390"/>
      <c r="JSV62" s="391"/>
      <c r="JSW62" s="392"/>
      <c r="JSX62" s="393"/>
      <c r="JSY62" s="394"/>
      <c r="JSZ62" s="395"/>
      <c r="JTA62" s="389"/>
      <c r="JTB62" s="390"/>
      <c r="JTC62" s="391"/>
      <c r="JTD62" s="392"/>
      <c r="JTE62" s="393"/>
      <c r="JTF62" s="394"/>
      <c r="JTG62" s="395"/>
      <c r="JTH62" s="389"/>
      <c r="JTI62" s="390"/>
      <c r="JTJ62" s="391"/>
      <c r="JTK62" s="392"/>
      <c r="JTL62" s="393"/>
      <c r="JTM62" s="394"/>
      <c r="JTN62" s="395"/>
      <c r="JTO62" s="389"/>
      <c r="JTP62" s="390"/>
      <c r="JTQ62" s="391"/>
      <c r="JTR62" s="392"/>
      <c r="JTS62" s="393"/>
      <c r="JTT62" s="394"/>
      <c r="JTU62" s="395"/>
      <c r="JTV62" s="389"/>
      <c r="JTW62" s="390"/>
      <c r="JTX62" s="391"/>
      <c r="JTY62" s="392"/>
      <c r="JTZ62" s="393"/>
      <c r="JUA62" s="394"/>
      <c r="JUB62" s="395"/>
      <c r="JUC62" s="389"/>
      <c r="JUD62" s="390"/>
      <c r="JUE62" s="391"/>
      <c r="JUF62" s="392"/>
      <c r="JUG62" s="393"/>
      <c r="JUH62" s="394"/>
      <c r="JUI62" s="395"/>
      <c r="JUJ62" s="389"/>
      <c r="JUK62" s="390"/>
      <c r="JUL62" s="391"/>
      <c r="JUM62" s="392"/>
      <c r="JUN62" s="393"/>
      <c r="JUO62" s="394"/>
      <c r="JUP62" s="395"/>
      <c r="JUQ62" s="389"/>
      <c r="JUR62" s="390"/>
      <c r="JUS62" s="391"/>
      <c r="JUT62" s="392"/>
      <c r="JUU62" s="393"/>
      <c r="JUV62" s="394"/>
      <c r="JUW62" s="395"/>
      <c r="JUX62" s="389"/>
      <c r="JUY62" s="390"/>
      <c r="JUZ62" s="391"/>
      <c r="JVA62" s="392"/>
      <c r="JVB62" s="393"/>
      <c r="JVC62" s="394"/>
      <c r="JVD62" s="395"/>
      <c r="JVE62" s="389"/>
      <c r="JVF62" s="390"/>
      <c r="JVG62" s="391"/>
      <c r="JVH62" s="392"/>
      <c r="JVI62" s="393"/>
      <c r="JVJ62" s="394"/>
      <c r="JVK62" s="395"/>
      <c r="JVL62" s="389"/>
      <c r="JVM62" s="390"/>
      <c r="JVN62" s="391"/>
      <c r="JVO62" s="392"/>
      <c r="JVP62" s="393"/>
      <c r="JVQ62" s="394"/>
      <c r="JVR62" s="395"/>
      <c r="JVS62" s="389"/>
      <c r="JVT62" s="390"/>
      <c r="JVU62" s="391"/>
      <c r="JVV62" s="392"/>
      <c r="JVW62" s="393"/>
      <c r="JVX62" s="394"/>
      <c r="JVY62" s="395"/>
      <c r="JVZ62" s="389"/>
      <c r="JWA62" s="390"/>
      <c r="JWB62" s="391"/>
      <c r="JWC62" s="392"/>
      <c r="JWD62" s="393"/>
      <c r="JWE62" s="394"/>
      <c r="JWF62" s="395"/>
      <c r="JWG62" s="389"/>
      <c r="JWH62" s="390"/>
      <c r="JWI62" s="391"/>
      <c r="JWJ62" s="392"/>
      <c r="JWK62" s="393"/>
      <c r="JWL62" s="394"/>
      <c r="JWM62" s="395"/>
      <c r="JWN62" s="389"/>
      <c r="JWO62" s="390"/>
      <c r="JWP62" s="391"/>
      <c r="JWQ62" s="392"/>
      <c r="JWR62" s="393"/>
      <c r="JWS62" s="394"/>
      <c r="JWT62" s="395"/>
      <c r="JWU62" s="389"/>
      <c r="JWV62" s="390"/>
      <c r="JWW62" s="391"/>
      <c r="JWX62" s="392"/>
      <c r="JWY62" s="393"/>
      <c r="JWZ62" s="394"/>
      <c r="JXA62" s="395"/>
      <c r="JXB62" s="389"/>
      <c r="JXC62" s="390"/>
      <c r="JXD62" s="391"/>
      <c r="JXE62" s="392"/>
      <c r="JXF62" s="393"/>
      <c r="JXG62" s="394"/>
      <c r="JXH62" s="395"/>
      <c r="JXI62" s="389"/>
      <c r="JXJ62" s="390"/>
      <c r="JXK62" s="391"/>
      <c r="JXL62" s="392"/>
      <c r="JXM62" s="393"/>
      <c r="JXN62" s="394"/>
      <c r="JXO62" s="395"/>
      <c r="JXP62" s="389"/>
      <c r="JXQ62" s="390"/>
      <c r="JXR62" s="391"/>
      <c r="JXS62" s="392"/>
      <c r="JXT62" s="393"/>
      <c r="JXU62" s="394"/>
      <c r="JXV62" s="395"/>
      <c r="JXW62" s="389"/>
      <c r="JXX62" s="390"/>
      <c r="JXY62" s="391"/>
      <c r="JXZ62" s="392"/>
      <c r="JYA62" s="393"/>
      <c r="JYB62" s="394"/>
      <c r="JYC62" s="395"/>
      <c r="JYD62" s="389"/>
      <c r="JYE62" s="390"/>
      <c r="JYF62" s="391"/>
      <c r="JYG62" s="392"/>
      <c r="JYH62" s="393"/>
      <c r="JYI62" s="394"/>
      <c r="JYJ62" s="395"/>
      <c r="JYK62" s="389"/>
      <c r="JYL62" s="390"/>
      <c r="JYM62" s="391"/>
      <c r="JYN62" s="392"/>
      <c r="JYO62" s="393"/>
      <c r="JYP62" s="394"/>
      <c r="JYQ62" s="395"/>
      <c r="JYR62" s="389"/>
      <c r="JYS62" s="390"/>
      <c r="JYT62" s="391"/>
      <c r="JYU62" s="392"/>
      <c r="JYV62" s="393"/>
      <c r="JYW62" s="394"/>
      <c r="JYX62" s="395"/>
      <c r="JYY62" s="389"/>
      <c r="JYZ62" s="390"/>
      <c r="JZA62" s="391"/>
      <c r="JZB62" s="392"/>
      <c r="JZC62" s="393"/>
      <c r="JZD62" s="394"/>
      <c r="JZE62" s="395"/>
      <c r="JZF62" s="389"/>
      <c r="JZG62" s="390"/>
      <c r="JZH62" s="391"/>
      <c r="JZI62" s="392"/>
      <c r="JZJ62" s="393"/>
      <c r="JZK62" s="394"/>
      <c r="JZL62" s="395"/>
      <c r="JZM62" s="389"/>
      <c r="JZN62" s="390"/>
      <c r="JZO62" s="391"/>
      <c r="JZP62" s="392"/>
      <c r="JZQ62" s="393"/>
      <c r="JZR62" s="394"/>
      <c r="JZS62" s="395"/>
      <c r="JZT62" s="389"/>
      <c r="JZU62" s="390"/>
      <c r="JZV62" s="391"/>
      <c r="JZW62" s="392"/>
      <c r="JZX62" s="393"/>
      <c r="JZY62" s="394"/>
      <c r="JZZ62" s="395"/>
      <c r="KAA62" s="389"/>
      <c r="KAB62" s="390"/>
      <c r="KAC62" s="391"/>
      <c r="KAD62" s="392"/>
      <c r="KAE62" s="393"/>
      <c r="KAF62" s="394"/>
      <c r="KAG62" s="395"/>
      <c r="KAH62" s="389"/>
      <c r="KAI62" s="390"/>
      <c r="KAJ62" s="391"/>
      <c r="KAK62" s="392"/>
      <c r="KAL62" s="393"/>
      <c r="KAM62" s="394"/>
      <c r="KAN62" s="395"/>
      <c r="KAO62" s="389"/>
      <c r="KAP62" s="390"/>
      <c r="KAQ62" s="391"/>
      <c r="KAR62" s="392"/>
      <c r="KAS62" s="393"/>
      <c r="KAT62" s="394"/>
      <c r="KAU62" s="395"/>
      <c r="KAV62" s="389"/>
      <c r="KAW62" s="390"/>
      <c r="KAX62" s="391"/>
      <c r="KAY62" s="392"/>
      <c r="KAZ62" s="393"/>
      <c r="KBA62" s="394"/>
      <c r="KBB62" s="395"/>
      <c r="KBC62" s="389"/>
      <c r="KBD62" s="390"/>
      <c r="KBE62" s="391"/>
      <c r="KBF62" s="392"/>
      <c r="KBG62" s="393"/>
      <c r="KBH62" s="394"/>
      <c r="KBI62" s="395"/>
      <c r="KBJ62" s="389"/>
      <c r="KBK62" s="390"/>
      <c r="KBL62" s="391"/>
      <c r="KBM62" s="392"/>
      <c r="KBN62" s="393"/>
      <c r="KBO62" s="394"/>
      <c r="KBP62" s="395"/>
      <c r="KBQ62" s="389"/>
      <c r="KBR62" s="390"/>
      <c r="KBS62" s="391"/>
      <c r="KBT62" s="392"/>
      <c r="KBU62" s="393"/>
      <c r="KBV62" s="394"/>
      <c r="KBW62" s="395"/>
      <c r="KBX62" s="389"/>
      <c r="KBY62" s="390"/>
      <c r="KBZ62" s="391"/>
      <c r="KCA62" s="392"/>
      <c r="KCB62" s="393"/>
      <c r="KCC62" s="394"/>
      <c r="KCD62" s="395"/>
      <c r="KCE62" s="389"/>
      <c r="KCF62" s="390"/>
      <c r="KCG62" s="391"/>
      <c r="KCH62" s="392"/>
      <c r="KCI62" s="393"/>
      <c r="KCJ62" s="394"/>
      <c r="KCK62" s="395"/>
      <c r="KCL62" s="389"/>
      <c r="KCM62" s="390"/>
      <c r="KCN62" s="391"/>
      <c r="KCO62" s="392"/>
      <c r="KCP62" s="393"/>
      <c r="KCQ62" s="394"/>
      <c r="KCR62" s="395"/>
      <c r="KCS62" s="389"/>
      <c r="KCT62" s="390"/>
      <c r="KCU62" s="391"/>
      <c r="KCV62" s="392"/>
      <c r="KCW62" s="393"/>
      <c r="KCX62" s="394"/>
      <c r="KCY62" s="395"/>
      <c r="KCZ62" s="389"/>
      <c r="KDA62" s="390"/>
      <c r="KDB62" s="391"/>
      <c r="KDC62" s="392"/>
      <c r="KDD62" s="393"/>
      <c r="KDE62" s="394"/>
      <c r="KDF62" s="395"/>
      <c r="KDG62" s="389"/>
      <c r="KDH62" s="390"/>
      <c r="KDI62" s="391"/>
      <c r="KDJ62" s="392"/>
      <c r="KDK62" s="393"/>
      <c r="KDL62" s="394"/>
      <c r="KDM62" s="395"/>
      <c r="KDN62" s="389"/>
      <c r="KDO62" s="390"/>
      <c r="KDP62" s="391"/>
      <c r="KDQ62" s="392"/>
      <c r="KDR62" s="393"/>
      <c r="KDS62" s="394"/>
      <c r="KDT62" s="395"/>
      <c r="KDU62" s="389"/>
      <c r="KDV62" s="390"/>
      <c r="KDW62" s="391"/>
      <c r="KDX62" s="392"/>
      <c r="KDY62" s="393"/>
      <c r="KDZ62" s="394"/>
      <c r="KEA62" s="395"/>
      <c r="KEB62" s="389"/>
      <c r="KEC62" s="390"/>
      <c r="KED62" s="391"/>
      <c r="KEE62" s="392"/>
      <c r="KEF62" s="393"/>
      <c r="KEG62" s="394"/>
      <c r="KEH62" s="395"/>
      <c r="KEI62" s="389"/>
      <c r="KEJ62" s="390"/>
      <c r="KEK62" s="391"/>
      <c r="KEL62" s="392"/>
      <c r="KEM62" s="393"/>
      <c r="KEN62" s="394"/>
      <c r="KEO62" s="395"/>
      <c r="KEP62" s="389"/>
      <c r="KEQ62" s="390"/>
      <c r="KER62" s="391"/>
      <c r="KES62" s="392"/>
      <c r="KET62" s="393"/>
      <c r="KEU62" s="394"/>
      <c r="KEV62" s="395"/>
      <c r="KEW62" s="389"/>
      <c r="KEX62" s="390"/>
      <c r="KEY62" s="391"/>
      <c r="KEZ62" s="392"/>
      <c r="KFA62" s="393"/>
      <c r="KFB62" s="394"/>
      <c r="KFC62" s="395"/>
      <c r="KFD62" s="389"/>
      <c r="KFE62" s="390"/>
      <c r="KFF62" s="391"/>
      <c r="KFG62" s="392"/>
      <c r="KFH62" s="393"/>
      <c r="KFI62" s="394"/>
      <c r="KFJ62" s="395"/>
      <c r="KFK62" s="389"/>
      <c r="KFL62" s="390"/>
      <c r="KFM62" s="391"/>
      <c r="KFN62" s="392"/>
      <c r="KFO62" s="393"/>
      <c r="KFP62" s="394"/>
      <c r="KFQ62" s="395"/>
      <c r="KFR62" s="389"/>
      <c r="KFS62" s="390"/>
      <c r="KFT62" s="391"/>
      <c r="KFU62" s="392"/>
      <c r="KFV62" s="393"/>
      <c r="KFW62" s="394"/>
      <c r="KFX62" s="395"/>
      <c r="KFY62" s="389"/>
      <c r="KFZ62" s="390"/>
      <c r="KGA62" s="391"/>
      <c r="KGB62" s="392"/>
      <c r="KGC62" s="393"/>
      <c r="KGD62" s="394"/>
      <c r="KGE62" s="395"/>
      <c r="KGF62" s="389"/>
      <c r="KGG62" s="390"/>
      <c r="KGH62" s="391"/>
      <c r="KGI62" s="392"/>
      <c r="KGJ62" s="393"/>
      <c r="KGK62" s="394"/>
      <c r="KGL62" s="395"/>
      <c r="KGM62" s="389"/>
      <c r="KGN62" s="390"/>
      <c r="KGO62" s="391"/>
      <c r="KGP62" s="392"/>
      <c r="KGQ62" s="393"/>
      <c r="KGR62" s="394"/>
      <c r="KGS62" s="395"/>
      <c r="KGT62" s="389"/>
      <c r="KGU62" s="390"/>
      <c r="KGV62" s="391"/>
      <c r="KGW62" s="392"/>
      <c r="KGX62" s="393"/>
      <c r="KGY62" s="394"/>
      <c r="KGZ62" s="395"/>
      <c r="KHA62" s="389"/>
      <c r="KHB62" s="390"/>
      <c r="KHC62" s="391"/>
      <c r="KHD62" s="392"/>
      <c r="KHE62" s="393"/>
      <c r="KHF62" s="394"/>
      <c r="KHG62" s="395"/>
      <c r="KHH62" s="389"/>
      <c r="KHI62" s="390"/>
      <c r="KHJ62" s="391"/>
      <c r="KHK62" s="392"/>
      <c r="KHL62" s="393"/>
      <c r="KHM62" s="394"/>
      <c r="KHN62" s="395"/>
      <c r="KHO62" s="389"/>
      <c r="KHP62" s="390"/>
      <c r="KHQ62" s="391"/>
      <c r="KHR62" s="392"/>
      <c r="KHS62" s="393"/>
      <c r="KHT62" s="394"/>
      <c r="KHU62" s="395"/>
      <c r="KHV62" s="389"/>
      <c r="KHW62" s="390"/>
      <c r="KHX62" s="391"/>
      <c r="KHY62" s="392"/>
      <c r="KHZ62" s="393"/>
      <c r="KIA62" s="394"/>
      <c r="KIB62" s="395"/>
      <c r="KIC62" s="389"/>
      <c r="KID62" s="390"/>
      <c r="KIE62" s="391"/>
      <c r="KIF62" s="392"/>
      <c r="KIG62" s="393"/>
      <c r="KIH62" s="394"/>
      <c r="KII62" s="395"/>
      <c r="KIJ62" s="389"/>
      <c r="KIK62" s="390"/>
      <c r="KIL62" s="391"/>
      <c r="KIM62" s="392"/>
      <c r="KIN62" s="393"/>
      <c r="KIO62" s="394"/>
      <c r="KIP62" s="395"/>
      <c r="KIQ62" s="389"/>
      <c r="KIR62" s="390"/>
      <c r="KIS62" s="391"/>
      <c r="KIT62" s="392"/>
      <c r="KIU62" s="393"/>
      <c r="KIV62" s="394"/>
      <c r="KIW62" s="395"/>
      <c r="KIX62" s="389"/>
      <c r="KIY62" s="390"/>
      <c r="KIZ62" s="391"/>
      <c r="KJA62" s="392"/>
      <c r="KJB62" s="393"/>
      <c r="KJC62" s="394"/>
      <c r="KJD62" s="395"/>
      <c r="KJE62" s="389"/>
      <c r="KJF62" s="390"/>
      <c r="KJG62" s="391"/>
      <c r="KJH62" s="392"/>
      <c r="KJI62" s="393"/>
      <c r="KJJ62" s="394"/>
      <c r="KJK62" s="395"/>
      <c r="KJL62" s="389"/>
      <c r="KJM62" s="390"/>
      <c r="KJN62" s="391"/>
      <c r="KJO62" s="392"/>
      <c r="KJP62" s="393"/>
      <c r="KJQ62" s="394"/>
      <c r="KJR62" s="395"/>
      <c r="KJS62" s="389"/>
      <c r="KJT62" s="390"/>
      <c r="KJU62" s="391"/>
      <c r="KJV62" s="392"/>
      <c r="KJW62" s="393"/>
      <c r="KJX62" s="394"/>
      <c r="KJY62" s="395"/>
      <c r="KJZ62" s="389"/>
      <c r="KKA62" s="390"/>
      <c r="KKB62" s="391"/>
      <c r="KKC62" s="392"/>
      <c r="KKD62" s="393"/>
      <c r="KKE62" s="394"/>
      <c r="KKF62" s="395"/>
      <c r="KKG62" s="389"/>
      <c r="KKH62" s="390"/>
      <c r="KKI62" s="391"/>
      <c r="KKJ62" s="392"/>
      <c r="KKK62" s="393"/>
      <c r="KKL62" s="394"/>
      <c r="KKM62" s="395"/>
      <c r="KKN62" s="389"/>
      <c r="KKO62" s="390"/>
      <c r="KKP62" s="391"/>
      <c r="KKQ62" s="392"/>
      <c r="KKR62" s="393"/>
      <c r="KKS62" s="394"/>
      <c r="KKT62" s="395"/>
      <c r="KKU62" s="389"/>
      <c r="KKV62" s="390"/>
      <c r="KKW62" s="391"/>
      <c r="KKX62" s="392"/>
      <c r="KKY62" s="393"/>
      <c r="KKZ62" s="394"/>
      <c r="KLA62" s="395"/>
      <c r="KLB62" s="389"/>
      <c r="KLC62" s="390"/>
      <c r="KLD62" s="391"/>
      <c r="KLE62" s="392"/>
      <c r="KLF62" s="393"/>
      <c r="KLG62" s="394"/>
      <c r="KLH62" s="395"/>
      <c r="KLI62" s="389"/>
      <c r="KLJ62" s="390"/>
      <c r="KLK62" s="391"/>
      <c r="KLL62" s="392"/>
      <c r="KLM62" s="393"/>
      <c r="KLN62" s="394"/>
      <c r="KLO62" s="395"/>
      <c r="KLP62" s="389"/>
      <c r="KLQ62" s="390"/>
      <c r="KLR62" s="391"/>
      <c r="KLS62" s="392"/>
      <c r="KLT62" s="393"/>
      <c r="KLU62" s="394"/>
      <c r="KLV62" s="395"/>
      <c r="KLW62" s="389"/>
      <c r="KLX62" s="390"/>
      <c r="KLY62" s="391"/>
      <c r="KLZ62" s="392"/>
      <c r="KMA62" s="393"/>
      <c r="KMB62" s="394"/>
      <c r="KMC62" s="395"/>
      <c r="KMD62" s="389"/>
      <c r="KME62" s="390"/>
      <c r="KMF62" s="391"/>
      <c r="KMG62" s="392"/>
      <c r="KMH62" s="393"/>
      <c r="KMI62" s="394"/>
      <c r="KMJ62" s="395"/>
      <c r="KMK62" s="389"/>
      <c r="KML62" s="390"/>
      <c r="KMM62" s="391"/>
      <c r="KMN62" s="392"/>
      <c r="KMO62" s="393"/>
      <c r="KMP62" s="394"/>
      <c r="KMQ62" s="395"/>
      <c r="KMR62" s="389"/>
      <c r="KMS62" s="390"/>
      <c r="KMT62" s="391"/>
      <c r="KMU62" s="392"/>
      <c r="KMV62" s="393"/>
      <c r="KMW62" s="394"/>
      <c r="KMX62" s="395"/>
      <c r="KMY62" s="389"/>
      <c r="KMZ62" s="390"/>
      <c r="KNA62" s="391"/>
      <c r="KNB62" s="392"/>
      <c r="KNC62" s="393"/>
      <c r="KND62" s="394"/>
      <c r="KNE62" s="395"/>
      <c r="KNF62" s="389"/>
      <c r="KNG62" s="390"/>
      <c r="KNH62" s="391"/>
      <c r="KNI62" s="392"/>
      <c r="KNJ62" s="393"/>
      <c r="KNK62" s="394"/>
      <c r="KNL62" s="395"/>
      <c r="KNM62" s="389"/>
      <c r="KNN62" s="390"/>
      <c r="KNO62" s="391"/>
      <c r="KNP62" s="392"/>
      <c r="KNQ62" s="393"/>
      <c r="KNR62" s="394"/>
      <c r="KNS62" s="395"/>
      <c r="KNT62" s="389"/>
      <c r="KNU62" s="390"/>
      <c r="KNV62" s="391"/>
      <c r="KNW62" s="392"/>
      <c r="KNX62" s="393"/>
      <c r="KNY62" s="394"/>
      <c r="KNZ62" s="395"/>
      <c r="KOA62" s="389"/>
      <c r="KOB62" s="390"/>
      <c r="KOC62" s="391"/>
      <c r="KOD62" s="392"/>
      <c r="KOE62" s="393"/>
      <c r="KOF62" s="394"/>
      <c r="KOG62" s="395"/>
      <c r="KOH62" s="389"/>
      <c r="KOI62" s="390"/>
      <c r="KOJ62" s="391"/>
      <c r="KOK62" s="392"/>
      <c r="KOL62" s="393"/>
      <c r="KOM62" s="394"/>
      <c r="KON62" s="395"/>
      <c r="KOO62" s="389"/>
      <c r="KOP62" s="390"/>
      <c r="KOQ62" s="391"/>
      <c r="KOR62" s="392"/>
      <c r="KOS62" s="393"/>
      <c r="KOT62" s="394"/>
      <c r="KOU62" s="395"/>
      <c r="KOV62" s="389"/>
      <c r="KOW62" s="390"/>
      <c r="KOX62" s="391"/>
      <c r="KOY62" s="392"/>
      <c r="KOZ62" s="393"/>
      <c r="KPA62" s="394"/>
      <c r="KPB62" s="395"/>
      <c r="KPC62" s="389"/>
      <c r="KPD62" s="390"/>
      <c r="KPE62" s="391"/>
      <c r="KPF62" s="392"/>
      <c r="KPG62" s="393"/>
      <c r="KPH62" s="394"/>
      <c r="KPI62" s="395"/>
      <c r="KPJ62" s="389"/>
      <c r="KPK62" s="390"/>
      <c r="KPL62" s="391"/>
      <c r="KPM62" s="392"/>
      <c r="KPN62" s="393"/>
      <c r="KPO62" s="394"/>
      <c r="KPP62" s="395"/>
      <c r="KPQ62" s="389"/>
      <c r="KPR62" s="390"/>
      <c r="KPS62" s="391"/>
      <c r="KPT62" s="392"/>
      <c r="KPU62" s="393"/>
      <c r="KPV62" s="394"/>
      <c r="KPW62" s="395"/>
      <c r="KPX62" s="389"/>
      <c r="KPY62" s="390"/>
      <c r="KPZ62" s="391"/>
      <c r="KQA62" s="392"/>
      <c r="KQB62" s="393"/>
      <c r="KQC62" s="394"/>
      <c r="KQD62" s="395"/>
      <c r="KQE62" s="389"/>
      <c r="KQF62" s="390"/>
      <c r="KQG62" s="391"/>
      <c r="KQH62" s="392"/>
      <c r="KQI62" s="393"/>
      <c r="KQJ62" s="394"/>
      <c r="KQK62" s="395"/>
      <c r="KQL62" s="389"/>
      <c r="KQM62" s="390"/>
      <c r="KQN62" s="391"/>
      <c r="KQO62" s="392"/>
      <c r="KQP62" s="393"/>
      <c r="KQQ62" s="394"/>
      <c r="KQR62" s="395"/>
      <c r="KQS62" s="389"/>
      <c r="KQT62" s="390"/>
      <c r="KQU62" s="391"/>
      <c r="KQV62" s="392"/>
      <c r="KQW62" s="393"/>
      <c r="KQX62" s="394"/>
      <c r="KQY62" s="395"/>
      <c r="KQZ62" s="389"/>
      <c r="KRA62" s="390"/>
      <c r="KRB62" s="391"/>
      <c r="KRC62" s="392"/>
      <c r="KRD62" s="393"/>
      <c r="KRE62" s="394"/>
      <c r="KRF62" s="395"/>
      <c r="KRG62" s="389"/>
      <c r="KRH62" s="390"/>
      <c r="KRI62" s="391"/>
      <c r="KRJ62" s="392"/>
      <c r="KRK62" s="393"/>
      <c r="KRL62" s="394"/>
      <c r="KRM62" s="395"/>
      <c r="KRN62" s="389"/>
      <c r="KRO62" s="390"/>
      <c r="KRP62" s="391"/>
      <c r="KRQ62" s="392"/>
      <c r="KRR62" s="393"/>
      <c r="KRS62" s="394"/>
      <c r="KRT62" s="395"/>
      <c r="KRU62" s="389"/>
      <c r="KRV62" s="390"/>
      <c r="KRW62" s="391"/>
      <c r="KRX62" s="392"/>
      <c r="KRY62" s="393"/>
      <c r="KRZ62" s="394"/>
      <c r="KSA62" s="395"/>
      <c r="KSB62" s="389"/>
      <c r="KSC62" s="390"/>
      <c r="KSD62" s="391"/>
      <c r="KSE62" s="392"/>
      <c r="KSF62" s="393"/>
      <c r="KSG62" s="394"/>
      <c r="KSH62" s="395"/>
      <c r="KSI62" s="389"/>
      <c r="KSJ62" s="390"/>
      <c r="KSK62" s="391"/>
      <c r="KSL62" s="392"/>
      <c r="KSM62" s="393"/>
      <c r="KSN62" s="394"/>
      <c r="KSO62" s="395"/>
      <c r="KSP62" s="389"/>
      <c r="KSQ62" s="390"/>
      <c r="KSR62" s="391"/>
      <c r="KSS62" s="392"/>
      <c r="KST62" s="393"/>
      <c r="KSU62" s="394"/>
      <c r="KSV62" s="395"/>
      <c r="KSW62" s="389"/>
      <c r="KSX62" s="390"/>
      <c r="KSY62" s="391"/>
      <c r="KSZ62" s="392"/>
      <c r="KTA62" s="393"/>
      <c r="KTB62" s="394"/>
      <c r="KTC62" s="395"/>
      <c r="KTD62" s="389"/>
      <c r="KTE62" s="390"/>
      <c r="KTF62" s="391"/>
      <c r="KTG62" s="392"/>
      <c r="KTH62" s="393"/>
      <c r="KTI62" s="394"/>
      <c r="KTJ62" s="395"/>
      <c r="KTK62" s="389"/>
      <c r="KTL62" s="390"/>
      <c r="KTM62" s="391"/>
      <c r="KTN62" s="392"/>
      <c r="KTO62" s="393"/>
      <c r="KTP62" s="394"/>
      <c r="KTQ62" s="395"/>
      <c r="KTR62" s="389"/>
      <c r="KTS62" s="390"/>
      <c r="KTT62" s="391"/>
      <c r="KTU62" s="392"/>
      <c r="KTV62" s="393"/>
      <c r="KTW62" s="394"/>
      <c r="KTX62" s="395"/>
      <c r="KTY62" s="389"/>
      <c r="KTZ62" s="390"/>
      <c r="KUA62" s="391"/>
      <c r="KUB62" s="392"/>
      <c r="KUC62" s="393"/>
      <c r="KUD62" s="394"/>
      <c r="KUE62" s="395"/>
      <c r="KUF62" s="389"/>
      <c r="KUG62" s="390"/>
      <c r="KUH62" s="391"/>
      <c r="KUI62" s="392"/>
      <c r="KUJ62" s="393"/>
      <c r="KUK62" s="394"/>
      <c r="KUL62" s="395"/>
      <c r="KUM62" s="389"/>
      <c r="KUN62" s="390"/>
      <c r="KUO62" s="391"/>
      <c r="KUP62" s="392"/>
      <c r="KUQ62" s="393"/>
      <c r="KUR62" s="394"/>
      <c r="KUS62" s="395"/>
      <c r="KUT62" s="389"/>
      <c r="KUU62" s="390"/>
      <c r="KUV62" s="391"/>
      <c r="KUW62" s="392"/>
      <c r="KUX62" s="393"/>
      <c r="KUY62" s="394"/>
      <c r="KUZ62" s="395"/>
      <c r="KVA62" s="389"/>
      <c r="KVB62" s="390"/>
      <c r="KVC62" s="391"/>
      <c r="KVD62" s="392"/>
      <c r="KVE62" s="393"/>
      <c r="KVF62" s="394"/>
      <c r="KVG62" s="395"/>
      <c r="KVH62" s="389"/>
      <c r="KVI62" s="390"/>
      <c r="KVJ62" s="391"/>
      <c r="KVK62" s="392"/>
      <c r="KVL62" s="393"/>
      <c r="KVM62" s="394"/>
      <c r="KVN62" s="395"/>
      <c r="KVO62" s="389"/>
      <c r="KVP62" s="390"/>
      <c r="KVQ62" s="391"/>
      <c r="KVR62" s="392"/>
      <c r="KVS62" s="393"/>
      <c r="KVT62" s="394"/>
      <c r="KVU62" s="395"/>
      <c r="KVV62" s="389"/>
      <c r="KVW62" s="390"/>
      <c r="KVX62" s="391"/>
      <c r="KVY62" s="392"/>
      <c r="KVZ62" s="393"/>
      <c r="KWA62" s="394"/>
      <c r="KWB62" s="395"/>
      <c r="KWC62" s="389"/>
      <c r="KWD62" s="390"/>
      <c r="KWE62" s="391"/>
      <c r="KWF62" s="392"/>
      <c r="KWG62" s="393"/>
      <c r="KWH62" s="394"/>
      <c r="KWI62" s="395"/>
      <c r="KWJ62" s="389"/>
      <c r="KWK62" s="390"/>
      <c r="KWL62" s="391"/>
      <c r="KWM62" s="392"/>
      <c r="KWN62" s="393"/>
      <c r="KWO62" s="394"/>
      <c r="KWP62" s="395"/>
      <c r="KWQ62" s="389"/>
      <c r="KWR62" s="390"/>
      <c r="KWS62" s="391"/>
      <c r="KWT62" s="392"/>
      <c r="KWU62" s="393"/>
      <c r="KWV62" s="394"/>
      <c r="KWW62" s="395"/>
      <c r="KWX62" s="389"/>
      <c r="KWY62" s="390"/>
      <c r="KWZ62" s="391"/>
      <c r="KXA62" s="392"/>
      <c r="KXB62" s="393"/>
      <c r="KXC62" s="394"/>
      <c r="KXD62" s="395"/>
      <c r="KXE62" s="389"/>
      <c r="KXF62" s="390"/>
      <c r="KXG62" s="391"/>
      <c r="KXH62" s="392"/>
      <c r="KXI62" s="393"/>
      <c r="KXJ62" s="394"/>
      <c r="KXK62" s="395"/>
      <c r="KXL62" s="389"/>
      <c r="KXM62" s="390"/>
      <c r="KXN62" s="391"/>
      <c r="KXO62" s="392"/>
      <c r="KXP62" s="393"/>
      <c r="KXQ62" s="394"/>
      <c r="KXR62" s="395"/>
      <c r="KXS62" s="389"/>
      <c r="KXT62" s="390"/>
      <c r="KXU62" s="391"/>
      <c r="KXV62" s="392"/>
      <c r="KXW62" s="393"/>
      <c r="KXX62" s="394"/>
      <c r="KXY62" s="395"/>
      <c r="KXZ62" s="389"/>
      <c r="KYA62" s="390"/>
      <c r="KYB62" s="391"/>
      <c r="KYC62" s="392"/>
      <c r="KYD62" s="393"/>
      <c r="KYE62" s="394"/>
      <c r="KYF62" s="395"/>
      <c r="KYG62" s="389"/>
      <c r="KYH62" s="390"/>
      <c r="KYI62" s="391"/>
      <c r="KYJ62" s="392"/>
      <c r="KYK62" s="393"/>
      <c r="KYL62" s="394"/>
      <c r="KYM62" s="395"/>
      <c r="KYN62" s="389"/>
      <c r="KYO62" s="390"/>
      <c r="KYP62" s="391"/>
      <c r="KYQ62" s="392"/>
      <c r="KYR62" s="393"/>
      <c r="KYS62" s="394"/>
      <c r="KYT62" s="395"/>
      <c r="KYU62" s="389"/>
      <c r="KYV62" s="390"/>
      <c r="KYW62" s="391"/>
      <c r="KYX62" s="392"/>
      <c r="KYY62" s="393"/>
      <c r="KYZ62" s="394"/>
      <c r="KZA62" s="395"/>
      <c r="KZB62" s="389"/>
      <c r="KZC62" s="390"/>
      <c r="KZD62" s="391"/>
      <c r="KZE62" s="392"/>
      <c r="KZF62" s="393"/>
      <c r="KZG62" s="394"/>
      <c r="KZH62" s="395"/>
      <c r="KZI62" s="389"/>
      <c r="KZJ62" s="390"/>
      <c r="KZK62" s="391"/>
      <c r="KZL62" s="392"/>
      <c r="KZM62" s="393"/>
      <c r="KZN62" s="394"/>
      <c r="KZO62" s="395"/>
      <c r="KZP62" s="389"/>
      <c r="KZQ62" s="390"/>
      <c r="KZR62" s="391"/>
      <c r="KZS62" s="392"/>
      <c r="KZT62" s="393"/>
      <c r="KZU62" s="394"/>
      <c r="KZV62" s="395"/>
      <c r="KZW62" s="389"/>
      <c r="KZX62" s="390"/>
      <c r="KZY62" s="391"/>
      <c r="KZZ62" s="392"/>
      <c r="LAA62" s="393"/>
      <c r="LAB62" s="394"/>
      <c r="LAC62" s="395"/>
      <c r="LAD62" s="389"/>
      <c r="LAE62" s="390"/>
      <c r="LAF62" s="391"/>
      <c r="LAG62" s="392"/>
      <c r="LAH62" s="393"/>
      <c r="LAI62" s="394"/>
      <c r="LAJ62" s="395"/>
      <c r="LAK62" s="389"/>
      <c r="LAL62" s="390"/>
      <c r="LAM62" s="391"/>
      <c r="LAN62" s="392"/>
      <c r="LAO62" s="393"/>
      <c r="LAP62" s="394"/>
      <c r="LAQ62" s="395"/>
      <c r="LAR62" s="389"/>
      <c r="LAS62" s="390"/>
      <c r="LAT62" s="391"/>
      <c r="LAU62" s="392"/>
      <c r="LAV62" s="393"/>
      <c r="LAW62" s="394"/>
      <c r="LAX62" s="395"/>
      <c r="LAY62" s="389"/>
      <c r="LAZ62" s="390"/>
      <c r="LBA62" s="391"/>
      <c r="LBB62" s="392"/>
      <c r="LBC62" s="393"/>
      <c r="LBD62" s="394"/>
      <c r="LBE62" s="395"/>
      <c r="LBF62" s="389"/>
      <c r="LBG62" s="390"/>
      <c r="LBH62" s="391"/>
      <c r="LBI62" s="392"/>
      <c r="LBJ62" s="393"/>
      <c r="LBK62" s="394"/>
      <c r="LBL62" s="395"/>
      <c r="LBM62" s="389"/>
      <c r="LBN62" s="390"/>
      <c r="LBO62" s="391"/>
      <c r="LBP62" s="392"/>
      <c r="LBQ62" s="393"/>
      <c r="LBR62" s="394"/>
      <c r="LBS62" s="395"/>
      <c r="LBT62" s="389"/>
      <c r="LBU62" s="390"/>
      <c r="LBV62" s="391"/>
      <c r="LBW62" s="392"/>
      <c r="LBX62" s="393"/>
      <c r="LBY62" s="394"/>
      <c r="LBZ62" s="395"/>
      <c r="LCA62" s="389"/>
      <c r="LCB62" s="390"/>
      <c r="LCC62" s="391"/>
      <c r="LCD62" s="392"/>
      <c r="LCE62" s="393"/>
      <c r="LCF62" s="394"/>
      <c r="LCG62" s="395"/>
      <c r="LCH62" s="389"/>
      <c r="LCI62" s="390"/>
      <c r="LCJ62" s="391"/>
      <c r="LCK62" s="392"/>
      <c r="LCL62" s="393"/>
      <c r="LCM62" s="394"/>
      <c r="LCN62" s="395"/>
      <c r="LCO62" s="389"/>
      <c r="LCP62" s="390"/>
      <c r="LCQ62" s="391"/>
      <c r="LCR62" s="392"/>
      <c r="LCS62" s="393"/>
      <c r="LCT62" s="394"/>
      <c r="LCU62" s="395"/>
      <c r="LCV62" s="389"/>
      <c r="LCW62" s="390"/>
      <c r="LCX62" s="391"/>
      <c r="LCY62" s="392"/>
      <c r="LCZ62" s="393"/>
      <c r="LDA62" s="394"/>
      <c r="LDB62" s="395"/>
      <c r="LDC62" s="389"/>
      <c r="LDD62" s="390"/>
      <c r="LDE62" s="391"/>
      <c r="LDF62" s="392"/>
      <c r="LDG62" s="393"/>
      <c r="LDH62" s="394"/>
      <c r="LDI62" s="395"/>
      <c r="LDJ62" s="389"/>
      <c r="LDK62" s="390"/>
      <c r="LDL62" s="391"/>
      <c r="LDM62" s="392"/>
      <c r="LDN62" s="393"/>
      <c r="LDO62" s="394"/>
      <c r="LDP62" s="395"/>
      <c r="LDQ62" s="389"/>
      <c r="LDR62" s="390"/>
      <c r="LDS62" s="391"/>
      <c r="LDT62" s="392"/>
      <c r="LDU62" s="393"/>
      <c r="LDV62" s="394"/>
      <c r="LDW62" s="395"/>
      <c r="LDX62" s="389"/>
      <c r="LDY62" s="390"/>
      <c r="LDZ62" s="391"/>
      <c r="LEA62" s="392"/>
      <c r="LEB62" s="393"/>
      <c r="LEC62" s="394"/>
      <c r="LED62" s="395"/>
      <c r="LEE62" s="389"/>
      <c r="LEF62" s="390"/>
      <c r="LEG62" s="391"/>
      <c r="LEH62" s="392"/>
      <c r="LEI62" s="393"/>
      <c r="LEJ62" s="394"/>
      <c r="LEK62" s="395"/>
      <c r="LEL62" s="389"/>
      <c r="LEM62" s="390"/>
      <c r="LEN62" s="391"/>
      <c r="LEO62" s="392"/>
      <c r="LEP62" s="393"/>
      <c r="LEQ62" s="394"/>
      <c r="LER62" s="395"/>
      <c r="LES62" s="389"/>
      <c r="LET62" s="390"/>
      <c r="LEU62" s="391"/>
      <c r="LEV62" s="392"/>
      <c r="LEW62" s="393"/>
      <c r="LEX62" s="394"/>
      <c r="LEY62" s="395"/>
      <c r="LEZ62" s="389"/>
      <c r="LFA62" s="390"/>
      <c r="LFB62" s="391"/>
      <c r="LFC62" s="392"/>
      <c r="LFD62" s="393"/>
      <c r="LFE62" s="394"/>
      <c r="LFF62" s="395"/>
      <c r="LFG62" s="389"/>
      <c r="LFH62" s="390"/>
      <c r="LFI62" s="391"/>
      <c r="LFJ62" s="392"/>
      <c r="LFK62" s="393"/>
      <c r="LFL62" s="394"/>
      <c r="LFM62" s="395"/>
      <c r="LFN62" s="389"/>
      <c r="LFO62" s="390"/>
      <c r="LFP62" s="391"/>
      <c r="LFQ62" s="392"/>
      <c r="LFR62" s="393"/>
      <c r="LFS62" s="394"/>
      <c r="LFT62" s="395"/>
      <c r="LFU62" s="389"/>
      <c r="LFV62" s="390"/>
      <c r="LFW62" s="391"/>
      <c r="LFX62" s="392"/>
      <c r="LFY62" s="393"/>
      <c r="LFZ62" s="394"/>
      <c r="LGA62" s="395"/>
      <c r="LGB62" s="389"/>
      <c r="LGC62" s="390"/>
      <c r="LGD62" s="391"/>
      <c r="LGE62" s="392"/>
      <c r="LGF62" s="393"/>
      <c r="LGG62" s="394"/>
      <c r="LGH62" s="395"/>
      <c r="LGI62" s="389"/>
      <c r="LGJ62" s="390"/>
      <c r="LGK62" s="391"/>
      <c r="LGL62" s="392"/>
      <c r="LGM62" s="393"/>
      <c r="LGN62" s="394"/>
      <c r="LGO62" s="395"/>
      <c r="LGP62" s="389"/>
      <c r="LGQ62" s="390"/>
      <c r="LGR62" s="391"/>
      <c r="LGS62" s="392"/>
      <c r="LGT62" s="393"/>
      <c r="LGU62" s="394"/>
      <c r="LGV62" s="395"/>
      <c r="LGW62" s="389"/>
      <c r="LGX62" s="390"/>
      <c r="LGY62" s="391"/>
      <c r="LGZ62" s="392"/>
      <c r="LHA62" s="393"/>
      <c r="LHB62" s="394"/>
      <c r="LHC62" s="395"/>
      <c r="LHD62" s="389"/>
      <c r="LHE62" s="390"/>
      <c r="LHF62" s="391"/>
      <c r="LHG62" s="392"/>
      <c r="LHH62" s="393"/>
      <c r="LHI62" s="394"/>
      <c r="LHJ62" s="395"/>
      <c r="LHK62" s="389"/>
      <c r="LHL62" s="390"/>
      <c r="LHM62" s="391"/>
      <c r="LHN62" s="392"/>
      <c r="LHO62" s="393"/>
      <c r="LHP62" s="394"/>
      <c r="LHQ62" s="395"/>
      <c r="LHR62" s="389"/>
      <c r="LHS62" s="390"/>
      <c r="LHT62" s="391"/>
      <c r="LHU62" s="392"/>
      <c r="LHV62" s="393"/>
      <c r="LHW62" s="394"/>
      <c r="LHX62" s="395"/>
      <c r="LHY62" s="389"/>
      <c r="LHZ62" s="390"/>
      <c r="LIA62" s="391"/>
      <c r="LIB62" s="392"/>
      <c r="LIC62" s="393"/>
      <c r="LID62" s="394"/>
      <c r="LIE62" s="395"/>
      <c r="LIF62" s="389"/>
      <c r="LIG62" s="390"/>
      <c r="LIH62" s="391"/>
      <c r="LII62" s="392"/>
      <c r="LIJ62" s="393"/>
      <c r="LIK62" s="394"/>
      <c r="LIL62" s="395"/>
      <c r="LIM62" s="389"/>
      <c r="LIN62" s="390"/>
      <c r="LIO62" s="391"/>
      <c r="LIP62" s="392"/>
      <c r="LIQ62" s="393"/>
      <c r="LIR62" s="394"/>
      <c r="LIS62" s="395"/>
      <c r="LIT62" s="389"/>
      <c r="LIU62" s="390"/>
      <c r="LIV62" s="391"/>
      <c r="LIW62" s="392"/>
      <c r="LIX62" s="393"/>
      <c r="LIY62" s="394"/>
      <c r="LIZ62" s="395"/>
      <c r="LJA62" s="389"/>
      <c r="LJB62" s="390"/>
      <c r="LJC62" s="391"/>
      <c r="LJD62" s="392"/>
      <c r="LJE62" s="393"/>
      <c r="LJF62" s="394"/>
      <c r="LJG62" s="395"/>
      <c r="LJH62" s="389"/>
      <c r="LJI62" s="390"/>
      <c r="LJJ62" s="391"/>
      <c r="LJK62" s="392"/>
      <c r="LJL62" s="393"/>
      <c r="LJM62" s="394"/>
      <c r="LJN62" s="395"/>
      <c r="LJO62" s="389"/>
      <c r="LJP62" s="390"/>
      <c r="LJQ62" s="391"/>
      <c r="LJR62" s="392"/>
      <c r="LJS62" s="393"/>
      <c r="LJT62" s="394"/>
      <c r="LJU62" s="395"/>
      <c r="LJV62" s="389"/>
      <c r="LJW62" s="390"/>
      <c r="LJX62" s="391"/>
      <c r="LJY62" s="392"/>
      <c r="LJZ62" s="393"/>
      <c r="LKA62" s="394"/>
      <c r="LKB62" s="395"/>
      <c r="LKC62" s="389"/>
      <c r="LKD62" s="390"/>
      <c r="LKE62" s="391"/>
      <c r="LKF62" s="392"/>
      <c r="LKG62" s="393"/>
      <c r="LKH62" s="394"/>
      <c r="LKI62" s="395"/>
      <c r="LKJ62" s="389"/>
      <c r="LKK62" s="390"/>
      <c r="LKL62" s="391"/>
      <c r="LKM62" s="392"/>
      <c r="LKN62" s="393"/>
      <c r="LKO62" s="394"/>
      <c r="LKP62" s="395"/>
      <c r="LKQ62" s="389"/>
      <c r="LKR62" s="390"/>
      <c r="LKS62" s="391"/>
      <c r="LKT62" s="392"/>
      <c r="LKU62" s="393"/>
      <c r="LKV62" s="394"/>
      <c r="LKW62" s="395"/>
      <c r="LKX62" s="389"/>
      <c r="LKY62" s="390"/>
      <c r="LKZ62" s="391"/>
      <c r="LLA62" s="392"/>
      <c r="LLB62" s="393"/>
      <c r="LLC62" s="394"/>
      <c r="LLD62" s="395"/>
      <c r="LLE62" s="389"/>
      <c r="LLF62" s="390"/>
      <c r="LLG62" s="391"/>
      <c r="LLH62" s="392"/>
      <c r="LLI62" s="393"/>
      <c r="LLJ62" s="394"/>
      <c r="LLK62" s="395"/>
      <c r="LLL62" s="389"/>
      <c r="LLM62" s="390"/>
      <c r="LLN62" s="391"/>
      <c r="LLO62" s="392"/>
      <c r="LLP62" s="393"/>
      <c r="LLQ62" s="394"/>
      <c r="LLR62" s="395"/>
      <c r="LLS62" s="389"/>
      <c r="LLT62" s="390"/>
      <c r="LLU62" s="391"/>
      <c r="LLV62" s="392"/>
      <c r="LLW62" s="393"/>
      <c r="LLX62" s="394"/>
      <c r="LLY62" s="395"/>
      <c r="LLZ62" s="389"/>
      <c r="LMA62" s="390"/>
      <c r="LMB62" s="391"/>
      <c r="LMC62" s="392"/>
      <c r="LMD62" s="393"/>
      <c r="LME62" s="394"/>
      <c r="LMF62" s="395"/>
      <c r="LMG62" s="389"/>
      <c r="LMH62" s="390"/>
      <c r="LMI62" s="391"/>
      <c r="LMJ62" s="392"/>
      <c r="LMK62" s="393"/>
      <c r="LML62" s="394"/>
      <c r="LMM62" s="395"/>
      <c r="LMN62" s="389"/>
      <c r="LMO62" s="390"/>
      <c r="LMP62" s="391"/>
      <c r="LMQ62" s="392"/>
      <c r="LMR62" s="393"/>
      <c r="LMS62" s="394"/>
      <c r="LMT62" s="395"/>
      <c r="LMU62" s="389"/>
      <c r="LMV62" s="390"/>
      <c r="LMW62" s="391"/>
      <c r="LMX62" s="392"/>
      <c r="LMY62" s="393"/>
      <c r="LMZ62" s="394"/>
      <c r="LNA62" s="395"/>
      <c r="LNB62" s="389"/>
      <c r="LNC62" s="390"/>
      <c r="LND62" s="391"/>
      <c r="LNE62" s="392"/>
      <c r="LNF62" s="393"/>
      <c r="LNG62" s="394"/>
      <c r="LNH62" s="395"/>
      <c r="LNI62" s="389"/>
      <c r="LNJ62" s="390"/>
      <c r="LNK62" s="391"/>
      <c r="LNL62" s="392"/>
      <c r="LNM62" s="393"/>
      <c r="LNN62" s="394"/>
      <c r="LNO62" s="395"/>
      <c r="LNP62" s="389"/>
      <c r="LNQ62" s="390"/>
      <c r="LNR62" s="391"/>
      <c r="LNS62" s="392"/>
      <c r="LNT62" s="393"/>
      <c r="LNU62" s="394"/>
      <c r="LNV62" s="395"/>
      <c r="LNW62" s="389"/>
      <c r="LNX62" s="390"/>
      <c r="LNY62" s="391"/>
      <c r="LNZ62" s="392"/>
      <c r="LOA62" s="393"/>
      <c r="LOB62" s="394"/>
      <c r="LOC62" s="395"/>
      <c r="LOD62" s="389"/>
      <c r="LOE62" s="390"/>
      <c r="LOF62" s="391"/>
      <c r="LOG62" s="392"/>
      <c r="LOH62" s="393"/>
      <c r="LOI62" s="394"/>
      <c r="LOJ62" s="395"/>
      <c r="LOK62" s="389"/>
      <c r="LOL62" s="390"/>
      <c r="LOM62" s="391"/>
      <c r="LON62" s="392"/>
      <c r="LOO62" s="393"/>
      <c r="LOP62" s="394"/>
      <c r="LOQ62" s="395"/>
      <c r="LOR62" s="389"/>
      <c r="LOS62" s="390"/>
      <c r="LOT62" s="391"/>
      <c r="LOU62" s="392"/>
      <c r="LOV62" s="393"/>
      <c r="LOW62" s="394"/>
      <c r="LOX62" s="395"/>
      <c r="LOY62" s="389"/>
      <c r="LOZ62" s="390"/>
      <c r="LPA62" s="391"/>
      <c r="LPB62" s="392"/>
      <c r="LPC62" s="393"/>
      <c r="LPD62" s="394"/>
      <c r="LPE62" s="395"/>
      <c r="LPF62" s="389"/>
      <c r="LPG62" s="390"/>
      <c r="LPH62" s="391"/>
      <c r="LPI62" s="392"/>
      <c r="LPJ62" s="393"/>
      <c r="LPK62" s="394"/>
      <c r="LPL62" s="395"/>
      <c r="LPM62" s="389"/>
      <c r="LPN62" s="390"/>
      <c r="LPO62" s="391"/>
      <c r="LPP62" s="392"/>
      <c r="LPQ62" s="393"/>
      <c r="LPR62" s="394"/>
      <c r="LPS62" s="395"/>
      <c r="LPT62" s="389"/>
      <c r="LPU62" s="390"/>
      <c r="LPV62" s="391"/>
      <c r="LPW62" s="392"/>
      <c r="LPX62" s="393"/>
      <c r="LPY62" s="394"/>
      <c r="LPZ62" s="395"/>
      <c r="LQA62" s="389"/>
      <c r="LQB62" s="390"/>
      <c r="LQC62" s="391"/>
      <c r="LQD62" s="392"/>
      <c r="LQE62" s="393"/>
      <c r="LQF62" s="394"/>
      <c r="LQG62" s="395"/>
      <c r="LQH62" s="389"/>
      <c r="LQI62" s="390"/>
      <c r="LQJ62" s="391"/>
      <c r="LQK62" s="392"/>
      <c r="LQL62" s="393"/>
      <c r="LQM62" s="394"/>
      <c r="LQN62" s="395"/>
      <c r="LQO62" s="389"/>
      <c r="LQP62" s="390"/>
      <c r="LQQ62" s="391"/>
      <c r="LQR62" s="392"/>
      <c r="LQS62" s="393"/>
      <c r="LQT62" s="394"/>
      <c r="LQU62" s="395"/>
      <c r="LQV62" s="389"/>
      <c r="LQW62" s="390"/>
      <c r="LQX62" s="391"/>
      <c r="LQY62" s="392"/>
      <c r="LQZ62" s="393"/>
      <c r="LRA62" s="394"/>
      <c r="LRB62" s="395"/>
      <c r="LRC62" s="389"/>
      <c r="LRD62" s="390"/>
      <c r="LRE62" s="391"/>
      <c r="LRF62" s="392"/>
      <c r="LRG62" s="393"/>
      <c r="LRH62" s="394"/>
      <c r="LRI62" s="395"/>
      <c r="LRJ62" s="389"/>
      <c r="LRK62" s="390"/>
      <c r="LRL62" s="391"/>
      <c r="LRM62" s="392"/>
      <c r="LRN62" s="393"/>
      <c r="LRO62" s="394"/>
      <c r="LRP62" s="395"/>
      <c r="LRQ62" s="389"/>
      <c r="LRR62" s="390"/>
      <c r="LRS62" s="391"/>
      <c r="LRT62" s="392"/>
      <c r="LRU62" s="393"/>
      <c r="LRV62" s="394"/>
      <c r="LRW62" s="395"/>
      <c r="LRX62" s="389"/>
      <c r="LRY62" s="390"/>
      <c r="LRZ62" s="391"/>
      <c r="LSA62" s="392"/>
      <c r="LSB62" s="393"/>
      <c r="LSC62" s="394"/>
      <c r="LSD62" s="395"/>
      <c r="LSE62" s="389"/>
      <c r="LSF62" s="390"/>
      <c r="LSG62" s="391"/>
      <c r="LSH62" s="392"/>
      <c r="LSI62" s="393"/>
      <c r="LSJ62" s="394"/>
      <c r="LSK62" s="395"/>
      <c r="LSL62" s="389"/>
      <c r="LSM62" s="390"/>
      <c r="LSN62" s="391"/>
      <c r="LSO62" s="392"/>
      <c r="LSP62" s="393"/>
      <c r="LSQ62" s="394"/>
      <c r="LSR62" s="395"/>
      <c r="LSS62" s="389"/>
      <c r="LST62" s="390"/>
      <c r="LSU62" s="391"/>
      <c r="LSV62" s="392"/>
      <c r="LSW62" s="393"/>
      <c r="LSX62" s="394"/>
      <c r="LSY62" s="395"/>
      <c r="LSZ62" s="389"/>
      <c r="LTA62" s="390"/>
      <c r="LTB62" s="391"/>
      <c r="LTC62" s="392"/>
      <c r="LTD62" s="393"/>
      <c r="LTE62" s="394"/>
      <c r="LTF62" s="395"/>
      <c r="LTG62" s="389"/>
      <c r="LTH62" s="390"/>
      <c r="LTI62" s="391"/>
      <c r="LTJ62" s="392"/>
      <c r="LTK62" s="393"/>
      <c r="LTL62" s="394"/>
      <c r="LTM62" s="395"/>
      <c r="LTN62" s="389"/>
      <c r="LTO62" s="390"/>
      <c r="LTP62" s="391"/>
      <c r="LTQ62" s="392"/>
      <c r="LTR62" s="393"/>
      <c r="LTS62" s="394"/>
      <c r="LTT62" s="395"/>
      <c r="LTU62" s="389"/>
      <c r="LTV62" s="390"/>
      <c r="LTW62" s="391"/>
      <c r="LTX62" s="392"/>
      <c r="LTY62" s="393"/>
      <c r="LTZ62" s="394"/>
      <c r="LUA62" s="395"/>
      <c r="LUB62" s="389"/>
      <c r="LUC62" s="390"/>
      <c r="LUD62" s="391"/>
      <c r="LUE62" s="392"/>
      <c r="LUF62" s="393"/>
      <c r="LUG62" s="394"/>
      <c r="LUH62" s="395"/>
      <c r="LUI62" s="389"/>
      <c r="LUJ62" s="390"/>
      <c r="LUK62" s="391"/>
      <c r="LUL62" s="392"/>
      <c r="LUM62" s="393"/>
      <c r="LUN62" s="394"/>
      <c r="LUO62" s="395"/>
      <c r="LUP62" s="389"/>
      <c r="LUQ62" s="390"/>
      <c r="LUR62" s="391"/>
      <c r="LUS62" s="392"/>
      <c r="LUT62" s="393"/>
      <c r="LUU62" s="394"/>
      <c r="LUV62" s="395"/>
      <c r="LUW62" s="389"/>
      <c r="LUX62" s="390"/>
      <c r="LUY62" s="391"/>
      <c r="LUZ62" s="392"/>
      <c r="LVA62" s="393"/>
      <c r="LVB62" s="394"/>
      <c r="LVC62" s="395"/>
      <c r="LVD62" s="389"/>
      <c r="LVE62" s="390"/>
      <c r="LVF62" s="391"/>
      <c r="LVG62" s="392"/>
      <c r="LVH62" s="393"/>
      <c r="LVI62" s="394"/>
      <c r="LVJ62" s="395"/>
      <c r="LVK62" s="389"/>
      <c r="LVL62" s="390"/>
      <c r="LVM62" s="391"/>
      <c r="LVN62" s="392"/>
      <c r="LVO62" s="393"/>
      <c r="LVP62" s="394"/>
      <c r="LVQ62" s="395"/>
      <c r="LVR62" s="389"/>
      <c r="LVS62" s="390"/>
      <c r="LVT62" s="391"/>
      <c r="LVU62" s="392"/>
      <c r="LVV62" s="393"/>
      <c r="LVW62" s="394"/>
      <c r="LVX62" s="395"/>
      <c r="LVY62" s="389"/>
      <c r="LVZ62" s="390"/>
      <c r="LWA62" s="391"/>
      <c r="LWB62" s="392"/>
      <c r="LWC62" s="393"/>
      <c r="LWD62" s="394"/>
      <c r="LWE62" s="395"/>
      <c r="LWF62" s="389"/>
      <c r="LWG62" s="390"/>
      <c r="LWH62" s="391"/>
      <c r="LWI62" s="392"/>
      <c r="LWJ62" s="393"/>
      <c r="LWK62" s="394"/>
      <c r="LWL62" s="395"/>
      <c r="LWM62" s="389"/>
      <c r="LWN62" s="390"/>
      <c r="LWO62" s="391"/>
      <c r="LWP62" s="392"/>
      <c r="LWQ62" s="393"/>
      <c r="LWR62" s="394"/>
      <c r="LWS62" s="395"/>
      <c r="LWT62" s="389"/>
      <c r="LWU62" s="390"/>
      <c r="LWV62" s="391"/>
      <c r="LWW62" s="392"/>
      <c r="LWX62" s="393"/>
      <c r="LWY62" s="394"/>
      <c r="LWZ62" s="395"/>
      <c r="LXA62" s="389"/>
      <c r="LXB62" s="390"/>
      <c r="LXC62" s="391"/>
      <c r="LXD62" s="392"/>
      <c r="LXE62" s="393"/>
      <c r="LXF62" s="394"/>
      <c r="LXG62" s="395"/>
      <c r="LXH62" s="389"/>
      <c r="LXI62" s="390"/>
      <c r="LXJ62" s="391"/>
      <c r="LXK62" s="392"/>
      <c r="LXL62" s="393"/>
      <c r="LXM62" s="394"/>
      <c r="LXN62" s="395"/>
      <c r="LXO62" s="389"/>
      <c r="LXP62" s="390"/>
      <c r="LXQ62" s="391"/>
      <c r="LXR62" s="392"/>
      <c r="LXS62" s="393"/>
      <c r="LXT62" s="394"/>
      <c r="LXU62" s="395"/>
      <c r="LXV62" s="389"/>
      <c r="LXW62" s="390"/>
      <c r="LXX62" s="391"/>
      <c r="LXY62" s="392"/>
      <c r="LXZ62" s="393"/>
      <c r="LYA62" s="394"/>
      <c r="LYB62" s="395"/>
      <c r="LYC62" s="389"/>
      <c r="LYD62" s="390"/>
      <c r="LYE62" s="391"/>
      <c r="LYF62" s="392"/>
      <c r="LYG62" s="393"/>
      <c r="LYH62" s="394"/>
      <c r="LYI62" s="395"/>
      <c r="LYJ62" s="389"/>
      <c r="LYK62" s="390"/>
      <c r="LYL62" s="391"/>
      <c r="LYM62" s="392"/>
      <c r="LYN62" s="393"/>
      <c r="LYO62" s="394"/>
      <c r="LYP62" s="395"/>
      <c r="LYQ62" s="389"/>
      <c r="LYR62" s="390"/>
      <c r="LYS62" s="391"/>
      <c r="LYT62" s="392"/>
      <c r="LYU62" s="393"/>
      <c r="LYV62" s="394"/>
      <c r="LYW62" s="395"/>
      <c r="LYX62" s="389"/>
      <c r="LYY62" s="390"/>
      <c r="LYZ62" s="391"/>
      <c r="LZA62" s="392"/>
      <c r="LZB62" s="393"/>
      <c r="LZC62" s="394"/>
      <c r="LZD62" s="395"/>
      <c r="LZE62" s="389"/>
      <c r="LZF62" s="390"/>
      <c r="LZG62" s="391"/>
      <c r="LZH62" s="392"/>
      <c r="LZI62" s="393"/>
      <c r="LZJ62" s="394"/>
      <c r="LZK62" s="395"/>
      <c r="LZL62" s="389"/>
      <c r="LZM62" s="390"/>
      <c r="LZN62" s="391"/>
      <c r="LZO62" s="392"/>
      <c r="LZP62" s="393"/>
      <c r="LZQ62" s="394"/>
      <c r="LZR62" s="395"/>
      <c r="LZS62" s="389"/>
      <c r="LZT62" s="390"/>
      <c r="LZU62" s="391"/>
      <c r="LZV62" s="392"/>
      <c r="LZW62" s="393"/>
      <c r="LZX62" s="394"/>
      <c r="LZY62" s="395"/>
      <c r="LZZ62" s="389"/>
      <c r="MAA62" s="390"/>
      <c r="MAB62" s="391"/>
      <c r="MAC62" s="392"/>
      <c r="MAD62" s="393"/>
      <c r="MAE62" s="394"/>
      <c r="MAF62" s="395"/>
      <c r="MAG62" s="389"/>
      <c r="MAH62" s="390"/>
      <c r="MAI62" s="391"/>
      <c r="MAJ62" s="392"/>
      <c r="MAK62" s="393"/>
      <c r="MAL62" s="394"/>
      <c r="MAM62" s="395"/>
      <c r="MAN62" s="389"/>
      <c r="MAO62" s="390"/>
      <c r="MAP62" s="391"/>
      <c r="MAQ62" s="392"/>
      <c r="MAR62" s="393"/>
      <c r="MAS62" s="394"/>
      <c r="MAT62" s="395"/>
      <c r="MAU62" s="389"/>
      <c r="MAV62" s="390"/>
      <c r="MAW62" s="391"/>
      <c r="MAX62" s="392"/>
      <c r="MAY62" s="393"/>
      <c r="MAZ62" s="394"/>
      <c r="MBA62" s="395"/>
      <c r="MBB62" s="389"/>
      <c r="MBC62" s="390"/>
      <c r="MBD62" s="391"/>
      <c r="MBE62" s="392"/>
      <c r="MBF62" s="393"/>
      <c r="MBG62" s="394"/>
      <c r="MBH62" s="395"/>
      <c r="MBI62" s="389"/>
      <c r="MBJ62" s="390"/>
      <c r="MBK62" s="391"/>
      <c r="MBL62" s="392"/>
      <c r="MBM62" s="393"/>
      <c r="MBN62" s="394"/>
      <c r="MBO62" s="395"/>
      <c r="MBP62" s="389"/>
      <c r="MBQ62" s="390"/>
      <c r="MBR62" s="391"/>
      <c r="MBS62" s="392"/>
      <c r="MBT62" s="393"/>
      <c r="MBU62" s="394"/>
      <c r="MBV62" s="395"/>
      <c r="MBW62" s="389"/>
      <c r="MBX62" s="390"/>
      <c r="MBY62" s="391"/>
      <c r="MBZ62" s="392"/>
      <c r="MCA62" s="393"/>
      <c r="MCB62" s="394"/>
      <c r="MCC62" s="395"/>
      <c r="MCD62" s="389"/>
      <c r="MCE62" s="390"/>
      <c r="MCF62" s="391"/>
      <c r="MCG62" s="392"/>
      <c r="MCH62" s="393"/>
      <c r="MCI62" s="394"/>
      <c r="MCJ62" s="395"/>
      <c r="MCK62" s="389"/>
      <c r="MCL62" s="390"/>
      <c r="MCM62" s="391"/>
      <c r="MCN62" s="392"/>
      <c r="MCO62" s="393"/>
      <c r="MCP62" s="394"/>
      <c r="MCQ62" s="395"/>
      <c r="MCR62" s="389"/>
      <c r="MCS62" s="390"/>
      <c r="MCT62" s="391"/>
      <c r="MCU62" s="392"/>
      <c r="MCV62" s="393"/>
      <c r="MCW62" s="394"/>
      <c r="MCX62" s="395"/>
      <c r="MCY62" s="389"/>
      <c r="MCZ62" s="390"/>
      <c r="MDA62" s="391"/>
      <c r="MDB62" s="392"/>
      <c r="MDC62" s="393"/>
      <c r="MDD62" s="394"/>
      <c r="MDE62" s="395"/>
      <c r="MDF62" s="389"/>
      <c r="MDG62" s="390"/>
      <c r="MDH62" s="391"/>
      <c r="MDI62" s="392"/>
      <c r="MDJ62" s="393"/>
      <c r="MDK62" s="394"/>
      <c r="MDL62" s="395"/>
      <c r="MDM62" s="389"/>
      <c r="MDN62" s="390"/>
      <c r="MDO62" s="391"/>
      <c r="MDP62" s="392"/>
      <c r="MDQ62" s="393"/>
      <c r="MDR62" s="394"/>
      <c r="MDS62" s="395"/>
      <c r="MDT62" s="389"/>
      <c r="MDU62" s="390"/>
      <c r="MDV62" s="391"/>
      <c r="MDW62" s="392"/>
      <c r="MDX62" s="393"/>
      <c r="MDY62" s="394"/>
      <c r="MDZ62" s="395"/>
      <c r="MEA62" s="389"/>
      <c r="MEB62" s="390"/>
      <c r="MEC62" s="391"/>
      <c r="MED62" s="392"/>
      <c r="MEE62" s="393"/>
      <c r="MEF62" s="394"/>
      <c r="MEG62" s="395"/>
      <c r="MEH62" s="389"/>
      <c r="MEI62" s="390"/>
      <c r="MEJ62" s="391"/>
      <c r="MEK62" s="392"/>
      <c r="MEL62" s="393"/>
      <c r="MEM62" s="394"/>
      <c r="MEN62" s="395"/>
      <c r="MEO62" s="389"/>
      <c r="MEP62" s="390"/>
      <c r="MEQ62" s="391"/>
      <c r="MER62" s="392"/>
      <c r="MES62" s="393"/>
      <c r="MET62" s="394"/>
      <c r="MEU62" s="395"/>
      <c r="MEV62" s="389"/>
      <c r="MEW62" s="390"/>
      <c r="MEX62" s="391"/>
      <c r="MEY62" s="392"/>
      <c r="MEZ62" s="393"/>
      <c r="MFA62" s="394"/>
      <c r="MFB62" s="395"/>
      <c r="MFC62" s="389"/>
      <c r="MFD62" s="390"/>
      <c r="MFE62" s="391"/>
      <c r="MFF62" s="392"/>
      <c r="MFG62" s="393"/>
      <c r="MFH62" s="394"/>
      <c r="MFI62" s="395"/>
      <c r="MFJ62" s="389"/>
      <c r="MFK62" s="390"/>
      <c r="MFL62" s="391"/>
      <c r="MFM62" s="392"/>
      <c r="MFN62" s="393"/>
      <c r="MFO62" s="394"/>
      <c r="MFP62" s="395"/>
      <c r="MFQ62" s="389"/>
      <c r="MFR62" s="390"/>
      <c r="MFS62" s="391"/>
      <c r="MFT62" s="392"/>
      <c r="MFU62" s="393"/>
      <c r="MFV62" s="394"/>
      <c r="MFW62" s="395"/>
      <c r="MFX62" s="389"/>
      <c r="MFY62" s="390"/>
      <c r="MFZ62" s="391"/>
      <c r="MGA62" s="392"/>
      <c r="MGB62" s="393"/>
      <c r="MGC62" s="394"/>
      <c r="MGD62" s="395"/>
      <c r="MGE62" s="389"/>
      <c r="MGF62" s="390"/>
      <c r="MGG62" s="391"/>
      <c r="MGH62" s="392"/>
      <c r="MGI62" s="393"/>
      <c r="MGJ62" s="394"/>
      <c r="MGK62" s="395"/>
      <c r="MGL62" s="389"/>
      <c r="MGM62" s="390"/>
      <c r="MGN62" s="391"/>
      <c r="MGO62" s="392"/>
      <c r="MGP62" s="393"/>
      <c r="MGQ62" s="394"/>
      <c r="MGR62" s="395"/>
      <c r="MGS62" s="389"/>
      <c r="MGT62" s="390"/>
      <c r="MGU62" s="391"/>
      <c r="MGV62" s="392"/>
      <c r="MGW62" s="393"/>
      <c r="MGX62" s="394"/>
      <c r="MGY62" s="395"/>
      <c r="MGZ62" s="389"/>
      <c r="MHA62" s="390"/>
      <c r="MHB62" s="391"/>
      <c r="MHC62" s="392"/>
      <c r="MHD62" s="393"/>
      <c r="MHE62" s="394"/>
      <c r="MHF62" s="395"/>
      <c r="MHG62" s="389"/>
      <c r="MHH62" s="390"/>
      <c r="MHI62" s="391"/>
      <c r="MHJ62" s="392"/>
      <c r="MHK62" s="393"/>
      <c r="MHL62" s="394"/>
      <c r="MHM62" s="395"/>
      <c r="MHN62" s="389"/>
      <c r="MHO62" s="390"/>
      <c r="MHP62" s="391"/>
      <c r="MHQ62" s="392"/>
      <c r="MHR62" s="393"/>
      <c r="MHS62" s="394"/>
      <c r="MHT62" s="395"/>
      <c r="MHU62" s="389"/>
      <c r="MHV62" s="390"/>
      <c r="MHW62" s="391"/>
      <c r="MHX62" s="392"/>
      <c r="MHY62" s="393"/>
      <c r="MHZ62" s="394"/>
      <c r="MIA62" s="395"/>
      <c r="MIB62" s="389"/>
      <c r="MIC62" s="390"/>
      <c r="MID62" s="391"/>
      <c r="MIE62" s="392"/>
      <c r="MIF62" s="393"/>
      <c r="MIG62" s="394"/>
      <c r="MIH62" s="395"/>
      <c r="MII62" s="389"/>
      <c r="MIJ62" s="390"/>
      <c r="MIK62" s="391"/>
      <c r="MIL62" s="392"/>
      <c r="MIM62" s="393"/>
      <c r="MIN62" s="394"/>
      <c r="MIO62" s="395"/>
      <c r="MIP62" s="389"/>
      <c r="MIQ62" s="390"/>
      <c r="MIR62" s="391"/>
      <c r="MIS62" s="392"/>
      <c r="MIT62" s="393"/>
      <c r="MIU62" s="394"/>
      <c r="MIV62" s="395"/>
      <c r="MIW62" s="389"/>
      <c r="MIX62" s="390"/>
      <c r="MIY62" s="391"/>
      <c r="MIZ62" s="392"/>
      <c r="MJA62" s="393"/>
      <c r="MJB62" s="394"/>
      <c r="MJC62" s="395"/>
      <c r="MJD62" s="389"/>
      <c r="MJE62" s="390"/>
      <c r="MJF62" s="391"/>
      <c r="MJG62" s="392"/>
      <c r="MJH62" s="393"/>
      <c r="MJI62" s="394"/>
      <c r="MJJ62" s="395"/>
      <c r="MJK62" s="389"/>
      <c r="MJL62" s="390"/>
      <c r="MJM62" s="391"/>
      <c r="MJN62" s="392"/>
      <c r="MJO62" s="393"/>
      <c r="MJP62" s="394"/>
      <c r="MJQ62" s="395"/>
      <c r="MJR62" s="389"/>
      <c r="MJS62" s="390"/>
      <c r="MJT62" s="391"/>
      <c r="MJU62" s="392"/>
      <c r="MJV62" s="393"/>
      <c r="MJW62" s="394"/>
      <c r="MJX62" s="395"/>
      <c r="MJY62" s="389"/>
      <c r="MJZ62" s="390"/>
      <c r="MKA62" s="391"/>
      <c r="MKB62" s="392"/>
      <c r="MKC62" s="393"/>
      <c r="MKD62" s="394"/>
      <c r="MKE62" s="395"/>
      <c r="MKF62" s="389"/>
      <c r="MKG62" s="390"/>
      <c r="MKH62" s="391"/>
      <c r="MKI62" s="392"/>
      <c r="MKJ62" s="393"/>
      <c r="MKK62" s="394"/>
      <c r="MKL62" s="395"/>
      <c r="MKM62" s="389"/>
      <c r="MKN62" s="390"/>
      <c r="MKO62" s="391"/>
      <c r="MKP62" s="392"/>
      <c r="MKQ62" s="393"/>
      <c r="MKR62" s="394"/>
      <c r="MKS62" s="395"/>
      <c r="MKT62" s="389"/>
      <c r="MKU62" s="390"/>
      <c r="MKV62" s="391"/>
      <c r="MKW62" s="392"/>
      <c r="MKX62" s="393"/>
      <c r="MKY62" s="394"/>
      <c r="MKZ62" s="395"/>
      <c r="MLA62" s="389"/>
      <c r="MLB62" s="390"/>
      <c r="MLC62" s="391"/>
      <c r="MLD62" s="392"/>
      <c r="MLE62" s="393"/>
      <c r="MLF62" s="394"/>
      <c r="MLG62" s="395"/>
      <c r="MLH62" s="389"/>
      <c r="MLI62" s="390"/>
      <c r="MLJ62" s="391"/>
      <c r="MLK62" s="392"/>
      <c r="MLL62" s="393"/>
      <c r="MLM62" s="394"/>
      <c r="MLN62" s="395"/>
      <c r="MLO62" s="389"/>
      <c r="MLP62" s="390"/>
      <c r="MLQ62" s="391"/>
      <c r="MLR62" s="392"/>
      <c r="MLS62" s="393"/>
      <c r="MLT62" s="394"/>
      <c r="MLU62" s="395"/>
      <c r="MLV62" s="389"/>
      <c r="MLW62" s="390"/>
      <c r="MLX62" s="391"/>
      <c r="MLY62" s="392"/>
      <c r="MLZ62" s="393"/>
      <c r="MMA62" s="394"/>
      <c r="MMB62" s="395"/>
      <c r="MMC62" s="389"/>
      <c r="MMD62" s="390"/>
      <c r="MME62" s="391"/>
      <c r="MMF62" s="392"/>
      <c r="MMG62" s="393"/>
      <c r="MMH62" s="394"/>
      <c r="MMI62" s="395"/>
      <c r="MMJ62" s="389"/>
      <c r="MMK62" s="390"/>
      <c r="MML62" s="391"/>
      <c r="MMM62" s="392"/>
      <c r="MMN62" s="393"/>
      <c r="MMO62" s="394"/>
      <c r="MMP62" s="395"/>
      <c r="MMQ62" s="389"/>
      <c r="MMR62" s="390"/>
      <c r="MMS62" s="391"/>
      <c r="MMT62" s="392"/>
      <c r="MMU62" s="393"/>
      <c r="MMV62" s="394"/>
      <c r="MMW62" s="395"/>
      <c r="MMX62" s="389"/>
      <c r="MMY62" s="390"/>
      <c r="MMZ62" s="391"/>
      <c r="MNA62" s="392"/>
      <c r="MNB62" s="393"/>
      <c r="MNC62" s="394"/>
      <c r="MND62" s="395"/>
      <c r="MNE62" s="389"/>
      <c r="MNF62" s="390"/>
      <c r="MNG62" s="391"/>
      <c r="MNH62" s="392"/>
      <c r="MNI62" s="393"/>
      <c r="MNJ62" s="394"/>
      <c r="MNK62" s="395"/>
      <c r="MNL62" s="389"/>
      <c r="MNM62" s="390"/>
      <c r="MNN62" s="391"/>
      <c r="MNO62" s="392"/>
      <c r="MNP62" s="393"/>
      <c r="MNQ62" s="394"/>
      <c r="MNR62" s="395"/>
      <c r="MNS62" s="389"/>
      <c r="MNT62" s="390"/>
      <c r="MNU62" s="391"/>
      <c r="MNV62" s="392"/>
      <c r="MNW62" s="393"/>
      <c r="MNX62" s="394"/>
      <c r="MNY62" s="395"/>
      <c r="MNZ62" s="389"/>
      <c r="MOA62" s="390"/>
      <c r="MOB62" s="391"/>
      <c r="MOC62" s="392"/>
      <c r="MOD62" s="393"/>
      <c r="MOE62" s="394"/>
      <c r="MOF62" s="395"/>
      <c r="MOG62" s="389"/>
      <c r="MOH62" s="390"/>
      <c r="MOI62" s="391"/>
      <c r="MOJ62" s="392"/>
      <c r="MOK62" s="393"/>
      <c r="MOL62" s="394"/>
      <c r="MOM62" s="395"/>
      <c r="MON62" s="389"/>
      <c r="MOO62" s="390"/>
      <c r="MOP62" s="391"/>
      <c r="MOQ62" s="392"/>
      <c r="MOR62" s="393"/>
      <c r="MOS62" s="394"/>
      <c r="MOT62" s="395"/>
      <c r="MOU62" s="389"/>
      <c r="MOV62" s="390"/>
      <c r="MOW62" s="391"/>
      <c r="MOX62" s="392"/>
      <c r="MOY62" s="393"/>
      <c r="MOZ62" s="394"/>
      <c r="MPA62" s="395"/>
      <c r="MPB62" s="389"/>
      <c r="MPC62" s="390"/>
      <c r="MPD62" s="391"/>
      <c r="MPE62" s="392"/>
      <c r="MPF62" s="393"/>
      <c r="MPG62" s="394"/>
      <c r="MPH62" s="395"/>
      <c r="MPI62" s="389"/>
      <c r="MPJ62" s="390"/>
      <c r="MPK62" s="391"/>
      <c r="MPL62" s="392"/>
      <c r="MPM62" s="393"/>
      <c r="MPN62" s="394"/>
      <c r="MPO62" s="395"/>
      <c r="MPP62" s="389"/>
      <c r="MPQ62" s="390"/>
      <c r="MPR62" s="391"/>
      <c r="MPS62" s="392"/>
      <c r="MPT62" s="393"/>
      <c r="MPU62" s="394"/>
      <c r="MPV62" s="395"/>
      <c r="MPW62" s="389"/>
      <c r="MPX62" s="390"/>
      <c r="MPY62" s="391"/>
      <c r="MPZ62" s="392"/>
      <c r="MQA62" s="393"/>
      <c r="MQB62" s="394"/>
      <c r="MQC62" s="395"/>
      <c r="MQD62" s="389"/>
      <c r="MQE62" s="390"/>
      <c r="MQF62" s="391"/>
      <c r="MQG62" s="392"/>
      <c r="MQH62" s="393"/>
      <c r="MQI62" s="394"/>
      <c r="MQJ62" s="395"/>
      <c r="MQK62" s="389"/>
      <c r="MQL62" s="390"/>
      <c r="MQM62" s="391"/>
      <c r="MQN62" s="392"/>
      <c r="MQO62" s="393"/>
      <c r="MQP62" s="394"/>
      <c r="MQQ62" s="395"/>
      <c r="MQR62" s="389"/>
      <c r="MQS62" s="390"/>
      <c r="MQT62" s="391"/>
      <c r="MQU62" s="392"/>
      <c r="MQV62" s="393"/>
      <c r="MQW62" s="394"/>
      <c r="MQX62" s="395"/>
      <c r="MQY62" s="389"/>
      <c r="MQZ62" s="390"/>
      <c r="MRA62" s="391"/>
      <c r="MRB62" s="392"/>
      <c r="MRC62" s="393"/>
      <c r="MRD62" s="394"/>
      <c r="MRE62" s="395"/>
      <c r="MRF62" s="389"/>
      <c r="MRG62" s="390"/>
      <c r="MRH62" s="391"/>
      <c r="MRI62" s="392"/>
      <c r="MRJ62" s="393"/>
      <c r="MRK62" s="394"/>
      <c r="MRL62" s="395"/>
      <c r="MRM62" s="389"/>
      <c r="MRN62" s="390"/>
      <c r="MRO62" s="391"/>
      <c r="MRP62" s="392"/>
      <c r="MRQ62" s="393"/>
      <c r="MRR62" s="394"/>
      <c r="MRS62" s="395"/>
      <c r="MRT62" s="389"/>
      <c r="MRU62" s="390"/>
      <c r="MRV62" s="391"/>
      <c r="MRW62" s="392"/>
      <c r="MRX62" s="393"/>
      <c r="MRY62" s="394"/>
      <c r="MRZ62" s="395"/>
      <c r="MSA62" s="389"/>
      <c r="MSB62" s="390"/>
      <c r="MSC62" s="391"/>
      <c r="MSD62" s="392"/>
      <c r="MSE62" s="393"/>
      <c r="MSF62" s="394"/>
      <c r="MSG62" s="395"/>
      <c r="MSH62" s="389"/>
      <c r="MSI62" s="390"/>
      <c r="MSJ62" s="391"/>
      <c r="MSK62" s="392"/>
      <c r="MSL62" s="393"/>
      <c r="MSM62" s="394"/>
      <c r="MSN62" s="395"/>
      <c r="MSO62" s="389"/>
      <c r="MSP62" s="390"/>
      <c r="MSQ62" s="391"/>
      <c r="MSR62" s="392"/>
      <c r="MSS62" s="393"/>
      <c r="MST62" s="394"/>
      <c r="MSU62" s="395"/>
      <c r="MSV62" s="389"/>
      <c r="MSW62" s="390"/>
      <c r="MSX62" s="391"/>
      <c r="MSY62" s="392"/>
      <c r="MSZ62" s="393"/>
      <c r="MTA62" s="394"/>
      <c r="MTB62" s="395"/>
      <c r="MTC62" s="389"/>
      <c r="MTD62" s="390"/>
      <c r="MTE62" s="391"/>
      <c r="MTF62" s="392"/>
      <c r="MTG62" s="393"/>
      <c r="MTH62" s="394"/>
      <c r="MTI62" s="395"/>
      <c r="MTJ62" s="389"/>
      <c r="MTK62" s="390"/>
      <c r="MTL62" s="391"/>
      <c r="MTM62" s="392"/>
      <c r="MTN62" s="393"/>
      <c r="MTO62" s="394"/>
      <c r="MTP62" s="395"/>
      <c r="MTQ62" s="389"/>
      <c r="MTR62" s="390"/>
      <c r="MTS62" s="391"/>
      <c r="MTT62" s="392"/>
      <c r="MTU62" s="393"/>
      <c r="MTV62" s="394"/>
      <c r="MTW62" s="395"/>
      <c r="MTX62" s="389"/>
      <c r="MTY62" s="390"/>
      <c r="MTZ62" s="391"/>
      <c r="MUA62" s="392"/>
      <c r="MUB62" s="393"/>
      <c r="MUC62" s="394"/>
      <c r="MUD62" s="395"/>
      <c r="MUE62" s="389"/>
      <c r="MUF62" s="390"/>
      <c r="MUG62" s="391"/>
      <c r="MUH62" s="392"/>
      <c r="MUI62" s="393"/>
      <c r="MUJ62" s="394"/>
      <c r="MUK62" s="395"/>
      <c r="MUL62" s="389"/>
      <c r="MUM62" s="390"/>
      <c r="MUN62" s="391"/>
      <c r="MUO62" s="392"/>
      <c r="MUP62" s="393"/>
      <c r="MUQ62" s="394"/>
      <c r="MUR62" s="395"/>
      <c r="MUS62" s="389"/>
      <c r="MUT62" s="390"/>
      <c r="MUU62" s="391"/>
      <c r="MUV62" s="392"/>
      <c r="MUW62" s="393"/>
      <c r="MUX62" s="394"/>
      <c r="MUY62" s="395"/>
      <c r="MUZ62" s="389"/>
      <c r="MVA62" s="390"/>
      <c r="MVB62" s="391"/>
      <c r="MVC62" s="392"/>
      <c r="MVD62" s="393"/>
      <c r="MVE62" s="394"/>
      <c r="MVF62" s="395"/>
      <c r="MVG62" s="389"/>
      <c r="MVH62" s="390"/>
      <c r="MVI62" s="391"/>
      <c r="MVJ62" s="392"/>
      <c r="MVK62" s="393"/>
      <c r="MVL62" s="394"/>
      <c r="MVM62" s="395"/>
      <c r="MVN62" s="389"/>
      <c r="MVO62" s="390"/>
      <c r="MVP62" s="391"/>
      <c r="MVQ62" s="392"/>
      <c r="MVR62" s="393"/>
      <c r="MVS62" s="394"/>
      <c r="MVT62" s="395"/>
      <c r="MVU62" s="389"/>
      <c r="MVV62" s="390"/>
      <c r="MVW62" s="391"/>
      <c r="MVX62" s="392"/>
      <c r="MVY62" s="393"/>
      <c r="MVZ62" s="394"/>
      <c r="MWA62" s="395"/>
      <c r="MWB62" s="389"/>
      <c r="MWC62" s="390"/>
      <c r="MWD62" s="391"/>
      <c r="MWE62" s="392"/>
      <c r="MWF62" s="393"/>
      <c r="MWG62" s="394"/>
      <c r="MWH62" s="395"/>
      <c r="MWI62" s="389"/>
      <c r="MWJ62" s="390"/>
      <c r="MWK62" s="391"/>
      <c r="MWL62" s="392"/>
      <c r="MWM62" s="393"/>
      <c r="MWN62" s="394"/>
      <c r="MWO62" s="395"/>
      <c r="MWP62" s="389"/>
      <c r="MWQ62" s="390"/>
      <c r="MWR62" s="391"/>
      <c r="MWS62" s="392"/>
      <c r="MWT62" s="393"/>
      <c r="MWU62" s="394"/>
      <c r="MWV62" s="395"/>
      <c r="MWW62" s="389"/>
      <c r="MWX62" s="390"/>
      <c r="MWY62" s="391"/>
      <c r="MWZ62" s="392"/>
      <c r="MXA62" s="393"/>
      <c r="MXB62" s="394"/>
      <c r="MXC62" s="395"/>
      <c r="MXD62" s="389"/>
      <c r="MXE62" s="390"/>
      <c r="MXF62" s="391"/>
      <c r="MXG62" s="392"/>
      <c r="MXH62" s="393"/>
      <c r="MXI62" s="394"/>
      <c r="MXJ62" s="395"/>
      <c r="MXK62" s="389"/>
      <c r="MXL62" s="390"/>
      <c r="MXM62" s="391"/>
      <c r="MXN62" s="392"/>
      <c r="MXO62" s="393"/>
      <c r="MXP62" s="394"/>
      <c r="MXQ62" s="395"/>
      <c r="MXR62" s="389"/>
      <c r="MXS62" s="390"/>
      <c r="MXT62" s="391"/>
      <c r="MXU62" s="392"/>
      <c r="MXV62" s="393"/>
      <c r="MXW62" s="394"/>
      <c r="MXX62" s="395"/>
      <c r="MXY62" s="389"/>
      <c r="MXZ62" s="390"/>
      <c r="MYA62" s="391"/>
      <c r="MYB62" s="392"/>
      <c r="MYC62" s="393"/>
      <c r="MYD62" s="394"/>
      <c r="MYE62" s="395"/>
      <c r="MYF62" s="389"/>
      <c r="MYG62" s="390"/>
      <c r="MYH62" s="391"/>
      <c r="MYI62" s="392"/>
      <c r="MYJ62" s="393"/>
      <c r="MYK62" s="394"/>
      <c r="MYL62" s="395"/>
      <c r="MYM62" s="389"/>
      <c r="MYN62" s="390"/>
      <c r="MYO62" s="391"/>
      <c r="MYP62" s="392"/>
      <c r="MYQ62" s="393"/>
      <c r="MYR62" s="394"/>
      <c r="MYS62" s="395"/>
      <c r="MYT62" s="389"/>
      <c r="MYU62" s="390"/>
      <c r="MYV62" s="391"/>
      <c r="MYW62" s="392"/>
      <c r="MYX62" s="393"/>
      <c r="MYY62" s="394"/>
      <c r="MYZ62" s="395"/>
      <c r="MZA62" s="389"/>
      <c r="MZB62" s="390"/>
      <c r="MZC62" s="391"/>
      <c r="MZD62" s="392"/>
      <c r="MZE62" s="393"/>
      <c r="MZF62" s="394"/>
      <c r="MZG62" s="395"/>
      <c r="MZH62" s="389"/>
      <c r="MZI62" s="390"/>
      <c r="MZJ62" s="391"/>
      <c r="MZK62" s="392"/>
      <c r="MZL62" s="393"/>
      <c r="MZM62" s="394"/>
      <c r="MZN62" s="395"/>
      <c r="MZO62" s="389"/>
      <c r="MZP62" s="390"/>
      <c r="MZQ62" s="391"/>
      <c r="MZR62" s="392"/>
      <c r="MZS62" s="393"/>
      <c r="MZT62" s="394"/>
      <c r="MZU62" s="395"/>
      <c r="MZV62" s="389"/>
      <c r="MZW62" s="390"/>
      <c r="MZX62" s="391"/>
      <c r="MZY62" s="392"/>
      <c r="MZZ62" s="393"/>
      <c r="NAA62" s="394"/>
      <c r="NAB62" s="395"/>
      <c r="NAC62" s="389"/>
      <c r="NAD62" s="390"/>
      <c r="NAE62" s="391"/>
      <c r="NAF62" s="392"/>
      <c r="NAG62" s="393"/>
      <c r="NAH62" s="394"/>
      <c r="NAI62" s="395"/>
      <c r="NAJ62" s="389"/>
      <c r="NAK62" s="390"/>
      <c r="NAL62" s="391"/>
      <c r="NAM62" s="392"/>
      <c r="NAN62" s="393"/>
      <c r="NAO62" s="394"/>
      <c r="NAP62" s="395"/>
      <c r="NAQ62" s="389"/>
      <c r="NAR62" s="390"/>
      <c r="NAS62" s="391"/>
      <c r="NAT62" s="392"/>
      <c r="NAU62" s="393"/>
      <c r="NAV62" s="394"/>
      <c r="NAW62" s="395"/>
      <c r="NAX62" s="389"/>
      <c r="NAY62" s="390"/>
      <c r="NAZ62" s="391"/>
      <c r="NBA62" s="392"/>
      <c r="NBB62" s="393"/>
      <c r="NBC62" s="394"/>
      <c r="NBD62" s="395"/>
      <c r="NBE62" s="389"/>
      <c r="NBF62" s="390"/>
      <c r="NBG62" s="391"/>
      <c r="NBH62" s="392"/>
      <c r="NBI62" s="393"/>
      <c r="NBJ62" s="394"/>
      <c r="NBK62" s="395"/>
      <c r="NBL62" s="389"/>
      <c r="NBM62" s="390"/>
      <c r="NBN62" s="391"/>
      <c r="NBO62" s="392"/>
      <c r="NBP62" s="393"/>
      <c r="NBQ62" s="394"/>
      <c r="NBR62" s="395"/>
      <c r="NBS62" s="389"/>
      <c r="NBT62" s="390"/>
      <c r="NBU62" s="391"/>
      <c r="NBV62" s="392"/>
      <c r="NBW62" s="393"/>
      <c r="NBX62" s="394"/>
      <c r="NBY62" s="395"/>
      <c r="NBZ62" s="389"/>
      <c r="NCA62" s="390"/>
      <c r="NCB62" s="391"/>
      <c r="NCC62" s="392"/>
      <c r="NCD62" s="393"/>
      <c r="NCE62" s="394"/>
      <c r="NCF62" s="395"/>
      <c r="NCG62" s="389"/>
      <c r="NCH62" s="390"/>
      <c r="NCI62" s="391"/>
      <c r="NCJ62" s="392"/>
      <c r="NCK62" s="393"/>
      <c r="NCL62" s="394"/>
      <c r="NCM62" s="395"/>
      <c r="NCN62" s="389"/>
      <c r="NCO62" s="390"/>
      <c r="NCP62" s="391"/>
      <c r="NCQ62" s="392"/>
      <c r="NCR62" s="393"/>
      <c r="NCS62" s="394"/>
      <c r="NCT62" s="395"/>
      <c r="NCU62" s="389"/>
      <c r="NCV62" s="390"/>
      <c r="NCW62" s="391"/>
      <c r="NCX62" s="392"/>
      <c r="NCY62" s="393"/>
      <c r="NCZ62" s="394"/>
      <c r="NDA62" s="395"/>
      <c r="NDB62" s="389"/>
      <c r="NDC62" s="390"/>
      <c r="NDD62" s="391"/>
      <c r="NDE62" s="392"/>
      <c r="NDF62" s="393"/>
      <c r="NDG62" s="394"/>
      <c r="NDH62" s="395"/>
      <c r="NDI62" s="389"/>
      <c r="NDJ62" s="390"/>
      <c r="NDK62" s="391"/>
      <c r="NDL62" s="392"/>
      <c r="NDM62" s="393"/>
      <c r="NDN62" s="394"/>
      <c r="NDO62" s="395"/>
      <c r="NDP62" s="389"/>
      <c r="NDQ62" s="390"/>
      <c r="NDR62" s="391"/>
      <c r="NDS62" s="392"/>
      <c r="NDT62" s="393"/>
      <c r="NDU62" s="394"/>
      <c r="NDV62" s="395"/>
      <c r="NDW62" s="389"/>
      <c r="NDX62" s="390"/>
      <c r="NDY62" s="391"/>
      <c r="NDZ62" s="392"/>
      <c r="NEA62" s="393"/>
      <c r="NEB62" s="394"/>
      <c r="NEC62" s="395"/>
      <c r="NED62" s="389"/>
      <c r="NEE62" s="390"/>
      <c r="NEF62" s="391"/>
      <c r="NEG62" s="392"/>
      <c r="NEH62" s="393"/>
      <c r="NEI62" s="394"/>
      <c r="NEJ62" s="395"/>
      <c r="NEK62" s="389"/>
      <c r="NEL62" s="390"/>
      <c r="NEM62" s="391"/>
      <c r="NEN62" s="392"/>
      <c r="NEO62" s="393"/>
      <c r="NEP62" s="394"/>
      <c r="NEQ62" s="395"/>
      <c r="NER62" s="389"/>
      <c r="NES62" s="390"/>
      <c r="NET62" s="391"/>
      <c r="NEU62" s="392"/>
      <c r="NEV62" s="393"/>
      <c r="NEW62" s="394"/>
      <c r="NEX62" s="395"/>
      <c r="NEY62" s="389"/>
      <c r="NEZ62" s="390"/>
      <c r="NFA62" s="391"/>
      <c r="NFB62" s="392"/>
      <c r="NFC62" s="393"/>
      <c r="NFD62" s="394"/>
      <c r="NFE62" s="395"/>
      <c r="NFF62" s="389"/>
      <c r="NFG62" s="390"/>
      <c r="NFH62" s="391"/>
      <c r="NFI62" s="392"/>
      <c r="NFJ62" s="393"/>
      <c r="NFK62" s="394"/>
      <c r="NFL62" s="395"/>
      <c r="NFM62" s="389"/>
      <c r="NFN62" s="390"/>
      <c r="NFO62" s="391"/>
      <c r="NFP62" s="392"/>
      <c r="NFQ62" s="393"/>
      <c r="NFR62" s="394"/>
      <c r="NFS62" s="395"/>
      <c r="NFT62" s="389"/>
      <c r="NFU62" s="390"/>
      <c r="NFV62" s="391"/>
      <c r="NFW62" s="392"/>
      <c r="NFX62" s="393"/>
      <c r="NFY62" s="394"/>
      <c r="NFZ62" s="395"/>
      <c r="NGA62" s="389"/>
      <c r="NGB62" s="390"/>
      <c r="NGC62" s="391"/>
      <c r="NGD62" s="392"/>
      <c r="NGE62" s="393"/>
      <c r="NGF62" s="394"/>
      <c r="NGG62" s="395"/>
      <c r="NGH62" s="389"/>
      <c r="NGI62" s="390"/>
      <c r="NGJ62" s="391"/>
      <c r="NGK62" s="392"/>
      <c r="NGL62" s="393"/>
      <c r="NGM62" s="394"/>
      <c r="NGN62" s="395"/>
      <c r="NGO62" s="389"/>
      <c r="NGP62" s="390"/>
      <c r="NGQ62" s="391"/>
      <c r="NGR62" s="392"/>
      <c r="NGS62" s="393"/>
      <c r="NGT62" s="394"/>
      <c r="NGU62" s="395"/>
      <c r="NGV62" s="389"/>
      <c r="NGW62" s="390"/>
      <c r="NGX62" s="391"/>
      <c r="NGY62" s="392"/>
      <c r="NGZ62" s="393"/>
      <c r="NHA62" s="394"/>
      <c r="NHB62" s="395"/>
      <c r="NHC62" s="389"/>
      <c r="NHD62" s="390"/>
      <c r="NHE62" s="391"/>
      <c r="NHF62" s="392"/>
      <c r="NHG62" s="393"/>
      <c r="NHH62" s="394"/>
      <c r="NHI62" s="395"/>
      <c r="NHJ62" s="389"/>
      <c r="NHK62" s="390"/>
      <c r="NHL62" s="391"/>
      <c r="NHM62" s="392"/>
      <c r="NHN62" s="393"/>
      <c r="NHO62" s="394"/>
      <c r="NHP62" s="395"/>
      <c r="NHQ62" s="389"/>
      <c r="NHR62" s="390"/>
      <c r="NHS62" s="391"/>
      <c r="NHT62" s="392"/>
      <c r="NHU62" s="393"/>
      <c r="NHV62" s="394"/>
      <c r="NHW62" s="395"/>
      <c r="NHX62" s="389"/>
      <c r="NHY62" s="390"/>
      <c r="NHZ62" s="391"/>
      <c r="NIA62" s="392"/>
      <c r="NIB62" s="393"/>
      <c r="NIC62" s="394"/>
      <c r="NID62" s="395"/>
      <c r="NIE62" s="389"/>
      <c r="NIF62" s="390"/>
      <c r="NIG62" s="391"/>
      <c r="NIH62" s="392"/>
      <c r="NII62" s="393"/>
      <c r="NIJ62" s="394"/>
      <c r="NIK62" s="395"/>
      <c r="NIL62" s="389"/>
      <c r="NIM62" s="390"/>
      <c r="NIN62" s="391"/>
      <c r="NIO62" s="392"/>
      <c r="NIP62" s="393"/>
      <c r="NIQ62" s="394"/>
      <c r="NIR62" s="395"/>
      <c r="NIS62" s="389"/>
      <c r="NIT62" s="390"/>
      <c r="NIU62" s="391"/>
      <c r="NIV62" s="392"/>
      <c r="NIW62" s="393"/>
      <c r="NIX62" s="394"/>
      <c r="NIY62" s="395"/>
      <c r="NIZ62" s="389"/>
      <c r="NJA62" s="390"/>
      <c r="NJB62" s="391"/>
      <c r="NJC62" s="392"/>
      <c r="NJD62" s="393"/>
      <c r="NJE62" s="394"/>
      <c r="NJF62" s="395"/>
      <c r="NJG62" s="389"/>
      <c r="NJH62" s="390"/>
      <c r="NJI62" s="391"/>
      <c r="NJJ62" s="392"/>
      <c r="NJK62" s="393"/>
      <c r="NJL62" s="394"/>
      <c r="NJM62" s="395"/>
      <c r="NJN62" s="389"/>
      <c r="NJO62" s="390"/>
      <c r="NJP62" s="391"/>
      <c r="NJQ62" s="392"/>
      <c r="NJR62" s="393"/>
      <c r="NJS62" s="394"/>
      <c r="NJT62" s="395"/>
      <c r="NJU62" s="389"/>
      <c r="NJV62" s="390"/>
      <c r="NJW62" s="391"/>
      <c r="NJX62" s="392"/>
      <c r="NJY62" s="393"/>
      <c r="NJZ62" s="394"/>
      <c r="NKA62" s="395"/>
      <c r="NKB62" s="389"/>
      <c r="NKC62" s="390"/>
      <c r="NKD62" s="391"/>
      <c r="NKE62" s="392"/>
      <c r="NKF62" s="393"/>
      <c r="NKG62" s="394"/>
      <c r="NKH62" s="395"/>
      <c r="NKI62" s="389"/>
      <c r="NKJ62" s="390"/>
      <c r="NKK62" s="391"/>
      <c r="NKL62" s="392"/>
      <c r="NKM62" s="393"/>
      <c r="NKN62" s="394"/>
      <c r="NKO62" s="395"/>
      <c r="NKP62" s="389"/>
      <c r="NKQ62" s="390"/>
      <c r="NKR62" s="391"/>
      <c r="NKS62" s="392"/>
      <c r="NKT62" s="393"/>
      <c r="NKU62" s="394"/>
      <c r="NKV62" s="395"/>
      <c r="NKW62" s="389"/>
      <c r="NKX62" s="390"/>
      <c r="NKY62" s="391"/>
      <c r="NKZ62" s="392"/>
      <c r="NLA62" s="393"/>
      <c r="NLB62" s="394"/>
      <c r="NLC62" s="395"/>
      <c r="NLD62" s="389"/>
      <c r="NLE62" s="390"/>
      <c r="NLF62" s="391"/>
      <c r="NLG62" s="392"/>
      <c r="NLH62" s="393"/>
      <c r="NLI62" s="394"/>
      <c r="NLJ62" s="395"/>
      <c r="NLK62" s="389"/>
      <c r="NLL62" s="390"/>
      <c r="NLM62" s="391"/>
      <c r="NLN62" s="392"/>
      <c r="NLO62" s="393"/>
      <c r="NLP62" s="394"/>
      <c r="NLQ62" s="395"/>
      <c r="NLR62" s="389"/>
      <c r="NLS62" s="390"/>
      <c r="NLT62" s="391"/>
      <c r="NLU62" s="392"/>
      <c r="NLV62" s="393"/>
      <c r="NLW62" s="394"/>
      <c r="NLX62" s="395"/>
      <c r="NLY62" s="389"/>
      <c r="NLZ62" s="390"/>
      <c r="NMA62" s="391"/>
      <c r="NMB62" s="392"/>
      <c r="NMC62" s="393"/>
      <c r="NMD62" s="394"/>
      <c r="NME62" s="395"/>
      <c r="NMF62" s="389"/>
      <c r="NMG62" s="390"/>
      <c r="NMH62" s="391"/>
      <c r="NMI62" s="392"/>
      <c r="NMJ62" s="393"/>
      <c r="NMK62" s="394"/>
      <c r="NML62" s="395"/>
      <c r="NMM62" s="389"/>
      <c r="NMN62" s="390"/>
      <c r="NMO62" s="391"/>
      <c r="NMP62" s="392"/>
      <c r="NMQ62" s="393"/>
      <c r="NMR62" s="394"/>
      <c r="NMS62" s="395"/>
      <c r="NMT62" s="389"/>
      <c r="NMU62" s="390"/>
      <c r="NMV62" s="391"/>
      <c r="NMW62" s="392"/>
      <c r="NMX62" s="393"/>
      <c r="NMY62" s="394"/>
      <c r="NMZ62" s="395"/>
      <c r="NNA62" s="389"/>
      <c r="NNB62" s="390"/>
      <c r="NNC62" s="391"/>
      <c r="NND62" s="392"/>
      <c r="NNE62" s="393"/>
      <c r="NNF62" s="394"/>
      <c r="NNG62" s="395"/>
      <c r="NNH62" s="389"/>
      <c r="NNI62" s="390"/>
      <c r="NNJ62" s="391"/>
      <c r="NNK62" s="392"/>
      <c r="NNL62" s="393"/>
      <c r="NNM62" s="394"/>
      <c r="NNN62" s="395"/>
      <c r="NNO62" s="389"/>
      <c r="NNP62" s="390"/>
      <c r="NNQ62" s="391"/>
      <c r="NNR62" s="392"/>
      <c r="NNS62" s="393"/>
      <c r="NNT62" s="394"/>
      <c r="NNU62" s="395"/>
      <c r="NNV62" s="389"/>
      <c r="NNW62" s="390"/>
      <c r="NNX62" s="391"/>
      <c r="NNY62" s="392"/>
      <c r="NNZ62" s="393"/>
      <c r="NOA62" s="394"/>
      <c r="NOB62" s="395"/>
      <c r="NOC62" s="389"/>
      <c r="NOD62" s="390"/>
      <c r="NOE62" s="391"/>
      <c r="NOF62" s="392"/>
      <c r="NOG62" s="393"/>
      <c r="NOH62" s="394"/>
      <c r="NOI62" s="395"/>
      <c r="NOJ62" s="389"/>
      <c r="NOK62" s="390"/>
      <c r="NOL62" s="391"/>
      <c r="NOM62" s="392"/>
      <c r="NON62" s="393"/>
      <c r="NOO62" s="394"/>
      <c r="NOP62" s="395"/>
      <c r="NOQ62" s="389"/>
      <c r="NOR62" s="390"/>
      <c r="NOS62" s="391"/>
      <c r="NOT62" s="392"/>
      <c r="NOU62" s="393"/>
      <c r="NOV62" s="394"/>
      <c r="NOW62" s="395"/>
      <c r="NOX62" s="389"/>
      <c r="NOY62" s="390"/>
      <c r="NOZ62" s="391"/>
      <c r="NPA62" s="392"/>
      <c r="NPB62" s="393"/>
      <c r="NPC62" s="394"/>
      <c r="NPD62" s="395"/>
      <c r="NPE62" s="389"/>
      <c r="NPF62" s="390"/>
      <c r="NPG62" s="391"/>
      <c r="NPH62" s="392"/>
      <c r="NPI62" s="393"/>
      <c r="NPJ62" s="394"/>
      <c r="NPK62" s="395"/>
      <c r="NPL62" s="389"/>
      <c r="NPM62" s="390"/>
      <c r="NPN62" s="391"/>
      <c r="NPO62" s="392"/>
      <c r="NPP62" s="393"/>
      <c r="NPQ62" s="394"/>
      <c r="NPR62" s="395"/>
      <c r="NPS62" s="389"/>
      <c r="NPT62" s="390"/>
      <c r="NPU62" s="391"/>
      <c r="NPV62" s="392"/>
      <c r="NPW62" s="393"/>
      <c r="NPX62" s="394"/>
      <c r="NPY62" s="395"/>
      <c r="NPZ62" s="389"/>
      <c r="NQA62" s="390"/>
      <c r="NQB62" s="391"/>
      <c r="NQC62" s="392"/>
      <c r="NQD62" s="393"/>
      <c r="NQE62" s="394"/>
      <c r="NQF62" s="395"/>
      <c r="NQG62" s="389"/>
      <c r="NQH62" s="390"/>
      <c r="NQI62" s="391"/>
      <c r="NQJ62" s="392"/>
      <c r="NQK62" s="393"/>
      <c r="NQL62" s="394"/>
      <c r="NQM62" s="395"/>
      <c r="NQN62" s="389"/>
      <c r="NQO62" s="390"/>
      <c r="NQP62" s="391"/>
      <c r="NQQ62" s="392"/>
      <c r="NQR62" s="393"/>
      <c r="NQS62" s="394"/>
      <c r="NQT62" s="395"/>
      <c r="NQU62" s="389"/>
      <c r="NQV62" s="390"/>
      <c r="NQW62" s="391"/>
      <c r="NQX62" s="392"/>
      <c r="NQY62" s="393"/>
      <c r="NQZ62" s="394"/>
      <c r="NRA62" s="395"/>
      <c r="NRB62" s="389"/>
      <c r="NRC62" s="390"/>
      <c r="NRD62" s="391"/>
      <c r="NRE62" s="392"/>
      <c r="NRF62" s="393"/>
      <c r="NRG62" s="394"/>
      <c r="NRH62" s="395"/>
      <c r="NRI62" s="389"/>
      <c r="NRJ62" s="390"/>
      <c r="NRK62" s="391"/>
      <c r="NRL62" s="392"/>
      <c r="NRM62" s="393"/>
      <c r="NRN62" s="394"/>
      <c r="NRO62" s="395"/>
      <c r="NRP62" s="389"/>
      <c r="NRQ62" s="390"/>
      <c r="NRR62" s="391"/>
      <c r="NRS62" s="392"/>
      <c r="NRT62" s="393"/>
      <c r="NRU62" s="394"/>
      <c r="NRV62" s="395"/>
      <c r="NRW62" s="389"/>
      <c r="NRX62" s="390"/>
      <c r="NRY62" s="391"/>
      <c r="NRZ62" s="392"/>
      <c r="NSA62" s="393"/>
      <c r="NSB62" s="394"/>
      <c r="NSC62" s="395"/>
      <c r="NSD62" s="389"/>
      <c r="NSE62" s="390"/>
      <c r="NSF62" s="391"/>
      <c r="NSG62" s="392"/>
      <c r="NSH62" s="393"/>
      <c r="NSI62" s="394"/>
      <c r="NSJ62" s="395"/>
      <c r="NSK62" s="389"/>
      <c r="NSL62" s="390"/>
      <c r="NSM62" s="391"/>
      <c r="NSN62" s="392"/>
      <c r="NSO62" s="393"/>
      <c r="NSP62" s="394"/>
      <c r="NSQ62" s="395"/>
      <c r="NSR62" s="389"/>
      <c r="NSS62" s="390"/>
      <c r="NST62" s="391"/>
      <c r="NSU62" s="392"/>
      <c r="NSV62" s="393"/>
      <c r="NSW62" s="394"/>
      <c r="NSX62" s="395"/>
      <c r="NSY62" s="389"/>
      <c r="NSZ62" s="390"/>
      <c r="NTA62" s="391"/>
      <c r="NTB62" s="392"/>
      <c r="NTC62" s="393"/>
      <c r="NTD62" s="394"/>
      <c r="NTE62" s="395"/>
      <c r="NTF62" s="389"/>
      <c r="NTG62" s="390"/>
      <c r="NTH62" s="391"/>
      <c r="NTI62" s="392"/>
      <c r="NTJ62" s="393"/>
      <c r="NTK62" s="394"/>
      <c r="NTL62" s="395"/>
      <c r="NTM62" s="389"/>
      <c r="NTN62" s="390"/>
      <c r="NTO62" s="391"/>
      <c r="NTP62" s="392"/>
      <c r="NTQ62" s="393"/>
      <c r="NTR62" s="394"/>
      <c r="NTS62" s="395"/>
      <c r="NTT62" s="389"/>
      <c r="NTU62" s="390"/>
      <c r="NTV62" s="391"/>
      <c r="NTW62" s="392"/>
      <c r="NTX62" s="393"/>
      <c r="NTY62" s="394"/>
      <c r="NTZ62" s="395"/>
      <c r="NUA62" s="389"/>
      <c r="NUB62" s="390"/>
      <c r="NUC62" s="391"/>
      <c r="NUD62" s="392"/>
      <c r="NUE62" s="393"/>
      <c r="NUF62" s="394"/>
      <c r="NUG62" s="395"/>
      <c r="NUH62" s="389"/>
      <c r="NUI62" s="390"/>
      <c r="NUJ62" s="391"/>
      <c r="NUK62" s="392"/>
      <c r="NUL62" s="393"/>
      <c r="NUM62" s="394"/>
      <c r="NUN62" s="395"/>
      <c r="NUO62" s="389"/>
      <c r="NUP62" s="390"/>
      <c r="NUQ62" s="391"/>
      <c r="NUR62" s="392"/>
      <c r="NUS62" s="393"/>
      <c r="NUT62" s="394"/>
      <c r="NUU62" s="395"/>
      <c r="NUV62" s="389"/>
      <c r="NUW62" s="390"/>
      <c r="NUX62" s="391"/>
      <c r="NUY62" s="392"/>
      <c r="NUZ62" s="393"/>
      <c r="NVA62" s="394"/>
      <c r="NVB62" s="395"/>
      <c r="NVC62" s="389"/>
      <c r="NVD62" s="390"/>
      <c r="NVE62" s="391"/>
      <c r="NVF62" s="392"/>
      <c r="NVG62" s="393"/>
      <c r="NVH62" s="394"/>
      <c r="NVI62" s="395"/>
      <c r="NVJ62" s="389"/>
      <c r="NVK62" s="390"/>
      <c r="NVL62" s="391"/>
      <c r="NVM62" s="392"/>
      <c r="NVN62" s="393"/>
      <c r="NVO62" s="394"/>
      <c r="NVP62" s="395"/>
      <c r="NVQ62" s="389"/>
      <c r="NVR62" s="390"/>
      <c r="NVS62" s="391"/>
      <c r="NVT62" s="392"/>
      <c r="NVU62" s="393"/>
      <c r="NVV62" s="394"/>
      <c r="NVW62" s="395"/>
      <c r="NVX62" s="389"/>
      <c r="NVY62" s="390"/>
      <c r="NVZ62" s="391"/>
      <c r="NWA62" s="392"/>
      <c r="NWB62" s="393"/>
      <c r="NWC62" s="394"/>
      <c r="NWD62" s="395"/>
      <c r="NWE62" s="389"/>
      <c r="NWF62" s="390"/>
      <c r="NWG62" s="391"/>
      <c r="NWH62" s="392"/>
      <c r="NWI62" s="393"/>
      <c r="NWJ62" s="394"/>
      <c r="NWK62" s="395"/>
      <c r="NWL62" s="389"/>
      <c r="NWM62" s="390"/>
      <c r="NWN62" s="391"/>
      <c r="NWO62" s="392"/>
      <c r="NWP62" s="393"/>
      <c r="NWQ62" s="394"/>
      <c r="NWR62" s="395"/>
      <c r="NWS62" s="389"/>
      <c r="NWT62" s="390"/>
      <c r="NWU62" s="391"/>
      <c r="NWV62" s="392"/>
      <c r="NWW62" s="393"/>
      <c r="NWX62" s="394"/>
      <c r="NWY62" s="395"/>
      <c r="NWZ62" s="389"/>
      <c r="NXA62" s="390"/>
      <c r="NXB62" s="391"/>
      <c r="NXC62" s="392"/>
      <c r="NXD62" s="393"/>
      <c r="NXE62" s="394"/>
      <c r="NXF62" s="395"/>
      <c r="NXG62" s="389"/>
      <c r="NXH62" s="390"/>
      <c r="NXI62" s="391"/>
      <c r="NXJ62" s="392"/>
      <c r="NXK62" s="393"/>
      <c r="NXL62" s="394"/>
      <c r="NXM62" s="395"/>
      <c r="NXN62" s="389"/>
      <c r="NXO62" s="390"/>
      <c r="NXP62" s="391"/>
      <c r="NXQ62" s="392"/>
      <c r="NXR62" s="393"/>
      <c r="NXS62" s="394"/>
      <c r="NXT62" s="395"/>
      <c r="NXU62" s="389"/>
      <c r="NXV62" s="390"/>
      <c r="NXW62" s="391"/>
      <c r="NXX62" s="392"/>
      <c r="NXY62" s="393"/>
      <c r="NXZ62" s="394"/>
      <c r="NYA62" s="395"/>
      <c r="NYB62" s="389"/>
      <c r="NYC62" s="390"/>
      <c r="NYD62" s="391"/>
      <c r="NYE62" s="392"/>
      <c r="NYF62" s="393"/>
      <c r="NYG62" s="394"/>
      <c r="NYH62" s="395"/>
      <c r="NYI62" s="389"/>
      <c r="NYJ62" s="390"/>
      <c r="NYK62" s="391"/>
      <c r="NYL62" s="392"/>
      <c r="NYM62" s="393"/>
      <c r="NYN62" s="394"/>
      <c r="NYO62" s="395"/>
      <c r="NYP62" s="389"/>
      <c r="NYQ62" s="390"/>
      <c r="NYR62" s="391"/>
      <c r="NYS62" s="392"/>
      <c r="NYT62" s="393"/>
      <c r="NYU62" s="394"/>
      <c r="NYV62" s="395"/>
      <c r="NYW62" s="389"/>
      <c r="NYX62" s="390"/>
      <c r="NYY62" s="391"/>
      <c r="NYZ62" s="392"/>
      <c r="NZA62" s="393"/>
      <c r="NZB62" s="394"/>
      <c r="NZC62" s="395"/>
      <c r="NZD62" s="389"/>
      <c r="NZE62" s="390"/>
      <c r="NZF62" s="391"/>
      <c r="NZG62" s="392"/>
      <c r="NZH62" s="393"/>
      <c r="NZI62" s="394"/>
      <c r="NZJ62" s="395"/>
      <c r="NZK62" s="389"/>
      <c r="NZL62" s="390"/>
      <c r="NZM62" s="391"/>
      <c r="NZN62" s="392"/>
      <c r="NZO62" s="393"/>
      <c r="NZP62" s="394"/>
      <c r="NZQ62" s="395"/>
      <c r="NZR62" s="389"/>
      <c r="NZS62" s="390"/>
      <c r="NZT62" s="391"/>
      <c r="NZU62" s="392"/>
      <c r="NZV62" s="393"/>
      <c r="NZW62" s="394"/>
      <c r="NZX62" s="395"/>
      <c r="NZY62" s="389"/>
      <c r="NZZ62" s="390"/>
      <c r="OAA62" s="391"/>
      <c r="OAB62" s="392"/>
      <c r="OAC62" s="393"/>
      <c r="OAD62" s="394"/>
      <c r="OAE62" s="395"/>
      <c r="OAF62" s="389"/>
      <c r="OAG62" s="390"/>
      <c r="OAH62" s="391"/>
      <c r="OAI62" s="392"/>
      <c r="OAJ62" s="393"/>
      <c r="OAK62" s="394"/>
      <c r="OAL62" s="395"/>
      <c r="OAM62" s="389"/>
      <c r="OAN62" s="390"/>
      <c r="OAO62" s="391"/>
      <c r="OAP62" s="392"/>
      <c r="OAQ62" s="393"/>
      <c r="OAR62" s="394"/>
      <c r="OAS62" s="395"/>
      <c r="OAT62" s="389"/>
      <c r="OAU62" s="390"/>
      <c r="OAV62" s="391"/>
      <c r="OAW62" s="392"/>
      <c r="OAX62" s="393"/>
      <c r="OAY62" s="394"/>
      <c r="OAZ62" s="395"/>
      <c r="OBA62" s="389"/>
      <c r="OBB62" s="390"/>
      <c r="OBC62" s="391"/>
      <c r="OBD62" s="392"/>
      <c r="OBE62" s="393"/>
      <c r="OBF62" s="394"/>
      <c r="OBG62" s="395"/>
      <c r="OBH62" s="389"/>
      <c r="OBI62" s="390"/>
      <c r="OBJ62" s="391"/>
      <c r="OBK62" s="392"/>
      <c r="OBL62" s="393"/>
      <c r="OBM62" s="394"/>
      <c r="OBN62" s="395"/>
      <c r="OBO62" s="389"/>
      <c r="OBP62" s="390"/>
      <c r="OBQ62" s="391"/>
      <c r="OBR62" s="392"/>
      <c r="OBS62" s="393"/>
      <c r="OBT62" s="394"/>
      <c r="OBU62" s="395"/>
      <c r="OBV62" s="389"/>
      <c r="OBW62" s="390"/>
      <c r="OBX62" s="391"/>
      <c r="OBY62" s="392"/>
      <c r="OBZ62" s="393"/>
      <c r="OCA62" s="394"/>
      <c r="OCB62" s="395"/>
      <c r="OCC62" s="389"/>
      <c r="OCD62" s="390"/>
      <c r="OCE62" s="391"/>
      <c r="OCF62" s="392"/>
      <c r="OCG62" s="393"/>
      <c r="OCH62" s="394"/>
      <c r="OCI62" s="395"/>
      <c r="OCJ62" s="389"/>
      <c r="OCK62" s="390"/>
      <c r="OCL62" s="391"/>
      <c r="OCM62" s="392"/>
      <c r="OCN62" s="393"/>
      <c r="OCO62" s="394"/>
      <c r="OCP62" s="395"/>
      <c r="OCQ62" s="389"/>
      <c r="OCR62" s="390"/>
      <c r="OCS62" s="391"/>
      <c r="OCT62" s="392"/>
      <c r="OCU62" s="393"/>
      <c r="OCV62" s="394"/>
      <c r="OCW62" s="395"/>
      <c r="OCX62" s="389"/>
      <c r="OCY62" s="390"/>
      <c r="OCZ62" s="391"/>
      <c r="ODA62" s="392"/>
      <c r="ODB62" s="393"/>
      <c r="ODC62" s="394"/>
      <c r="ODD62" s="395"/>
      <c r="ODE62" s="389"/>
      <c r="ODF62" s="390"/>
      <c r="ODG62" s="391"/>
      <c r="ODH62" s="392"/>
      <c r="ODI62" s="393"/>
      <c r="ODJ62" s="394"/>
      <c r="ODK62" s="395"/>
      <c r="ODL62" s="389"/>
      <c r="ODM62" s="390"/>
      <c r="ODN62" s="391"/>
      <c r="ODO62" s="392"/>
      <c r="ODP62" s="393"/>
      <c r="ODQ62" s="394"/>
      <c r="ODR62" s="395"/>
      <c r="ODS62" s="389"/>
      <c r="ODT62" s="390"/>
      <c r="ODU62" s="391"/>
      <c r="ODV62" s="392"/>
      <c r="ODW62" s="393"/>
      <c r="ODX62" s="394"/>
      <c r="ODY62" s="395"/>
      <c r="ODZ62" s="389"/>
      <c r="OEA62" s="390"/>
      <c r="OEB62" s="391"/>
      <c r="OEC62" s="392"/>
      <c r="OED62" s="393"/>
      <c r="OEE62" s="394"/>
      <c r="OEF62" s="395"/>
      <c r="OEG62" s="389"/>
      <c r="OEH62" s="390"/>
      <c r="OEI62" s="391"/>
      <c r="OEJ62" s="392"/>
      <c r="OEK62" s="393"/>
      <c r="OEL62" s="394"/>
      <c r="OEM62" s="395"/>
      <c r="OEN62" s="389"/>
      <c r="OEO62" s="390"/>
      <c r="OEP62" s="391"/>
      <c r="OEQ62" s="392"/>
      <c r="OER62" s="393"/>
      <c r="OES62" s="394"/>
      <c r="OET62" s="395"/>
      <c r="OEU62" s="389"/>
      <c r="OEV62" s="390"/>
      <c r="OEW62" s="391"/>
      <c r="OEX62" s="392"/>
      <c r="OEY62" s="393"/>
      <c r="OEZ62" s="394"/>
      <c r="OFA62" s="395"/>
      <c r="OFB62" s="389"/>
      <c r="OFC62" s="390"/>
      <c r="OFD62" s="391"/>
      <c r="OFE62" s="392"/>
      <c r="OFF62" s="393"/>
      <c r="OFG62" s="394"/>
      <c r="OFH62" s="395"/>
      <c r="OFI62" s="389"/>
      <c r="OFJ62" s="390"/>
      <c r="OFK62" s="391"/>
      <c r="OFL62" s="392"/>
      <c r="OFM62" s="393"/>
      <c r="OFN62" s="394"/>
      <c r="OFO62" s="395"/>
      <c r="OFP62" s="389"/>
      <c r="OFQ62" s="390"/>
      <c r="OFR62" s="391"/>
      <c r="OFS62" s="392"/>
      <c r="OFT62" s="393"/>
      <c r="OFU62" s="394"/>
      <c r="OFV62" s="395"/>
      <c r="OFW62" s="389"/>
      <c r="OFX62" s="390"/>
      <c r="OFY62" s="391"/>
      <c r="OFZ62" s="392"/>
      <c r="OGA62" s="393"/>
      <c r="OGB62" s="394"/>
      <c r="OGC62" s="395"/>
      <c r="OGD62" s="389"/>
      <c r="OGE62" s="390"/>
      <c r="OGF62" s="391"/>
      <c r="OGG62" s="392"/>
      <c r="OGH62" s="393"/>
      <c r="OGI62" s="394"/>
      <c r="OGJ62" s="395"/>
      <c r="OGK62" s="389"/>
      <c r="OGL62" s="390"/>
      <c r="OGM62" s="391"/>
      <c r="OGN62" s="392"/>
      <c r="OGO62" s="393"/>
      <c r="OGP62" s="394"/>
      <c r="OGQ62" s="395"/>
      <c r="OGR62" s="389"/>
      <c r="OGS62" s="390"/>
      <c r="OGT62" s="391"/>
      <c r="OGU62" s="392"/>
      <c r="OGV62" s="393"/>
      <c r="OGW62" s="394"/>
      <c r="OGX62" s="395"/>
      <c r="OGY62" s="389"/>
      <c r="OGZ62" s="390"/>
      <c r="OHA62" s="391"/>
      <c r="OHB62" s="392"/>
      <c r="OHC62" s="393"/>
      <c r="OHD62" s="394"/>
      <c r="OHE62" s="395"/>
      <c r="OHF62" s="389"/>
      <c r="OHG62" s="390"/>
      <c r="OHH62" s="391"/>
      <c r="OHI62" s="392"/>
      <c r="OHJ62" s="393"/>
      <c r="OHK62" s="394"/>
      <c r="OHL62" s="395"/>
      <c r="OHM62" s="389"/>
      <c r="OHN62" s="390"/>
      <c r="OHO62" s="391"/>
      <c r="OHP62" s="392"/>
      <c r="OHQ62" s="393"/>
      <c r="OHR62" s="394"/>
      <c r="OHS62" s="395"/>
      <c r="OHT62" s="389"/>
      <c r="OHU62" s="390"/>
      <c r="OHV62" s="391"/>
      <c r="OHW62" s="392"/>
      <c r="OHX62" s="393"/>
      <c r="OHY62" s="394"/>
      <c r="OHZ62" s="395"/>
      <c r="OIA62" s="389"/>
      <c r="OIB62" s="390"/>
      <c r="OIC62" s="391"/>
      <c r="OID62" s="392"/>
      <c r="OIE62" s="393"/>
      <c r="OIF62" s="394"/>
      <c r="OIG62" s="395"/>
      <c r="OIH62" s="389"/>
      <c r="OII62" s="390"/>
      <c r="OIJ62" s="391"/>
      <c r="OIK62" s="392"/>
      <c r="OIL62" s="393"/>
      <c r="OIM62" s="394"/>
      <c r="OIN62" s="395"/>
      <c r="OIO62" s="389"/>
      <c r="OIP62" s="390"/>
      <c r="OIQ62" s="391"/>
      <c r="OIR62" s="392"/>
      <c r="OIS62" s="393"/>
      <c r="OIT62" s="394"/>
      <c r="OIU62" s="395"/>
      <c r="OIV62" s="389"/>
      <c r="OIW62" s="390"/>
      <c r="OIX62" s="391"/>
      <c r="OIY62" s="392"/>
      <c r="OIZ62" s="393"/>
      <c r="OJA62" s="394"/>
      <c r="OJB62" s="395"/>
      <c r="OJC62" s="389"/>
      <c r="OJD62" s="390"/>
      <c r="OJE62" s="391"/>
      <c r="OJF62" s="392"/>
      <c r="OJG62" s="393"/>
      <c r="OJH62" s="394"/>
      <c r="OJI62" s="395"/>
      <c r="OJJ62" s="389"/>
      <c r="OJK62" s="390"/>
      <c r="OJL62" s="391"/>
      <c r="OJM62" s="392"/>
      <c r="OJN62" s="393"/>
      <c r="OJO62" s="394"/>
      <c r="OJP62" s="395"/>
      <c r="OJQ62" s="389"/>
      <c r="OJR62" s="390"/>
      <c r="OJS62" s="391"/>
      <c r="OJT62" s="392"/>
      <c r="OJU62" s="393"/>
      <c r="OJV62" s="394"/>
      <c r="OJW62" s="395"/>
      <c r="OJX62" s="389"/>
      <c r="OJY62" s="390"/>
      <c r="OJZ62" s="391"/>
      <c r="OKA62" s="392"/>
      <c r="OKB62" s="393"/>
      <c r="OKC62" s="394"/>
      <c r="OKD62" s="395"/>
      <c r="OKE62" s="389"/>
      <c r="OKF62" s="390"/>
      <c r="OKG62" s="391"/>
      <c r="OKH62" s="392"/>
      <c r="OKI62" s="393"/>
      <c r="OKJ62" s="394"/>
      <c r="OKK62" s="395"/>
      <c r="OKL62" s="389"/>
      <c r="OKM62" s="390"/>
      <c r="OKN62" s="391"/>
      <c r="OKO62" s="392"/>
      <c r="OKP62" s="393"/>
      <c r="OKQ62" s="394"/>
      <c r="OKR62" s="395"/>
      <c r="OKS62" s="389"/>
      <c r="OKT62" s="390"/>
      <c r="OKU62" s="391"/>
      <c r="OKV62" s="392"/>
      <c r="OKW62" s="393"/>
      <c r="OKX62" s="394"/>
      <c r="OKY62" s="395"/>
      <c r="OKZ62" s="389"/>
      <c r="OLA62" s="390"/>
      <c r="OLB62" s="391"/>
      <c r="OLC62" s="392"/>
      <c r="OLD62" s="393"/>
      <c r="OLE62" s="394"/>
      <c r="OLF62" s="395"/>
      <c r="OLG62" s="389"/>
      <c r="OLH62" s="390"/>
      <c r="OLI62" s="391"/>
      <c r="OLJ62" s="392"/>
      <c r="OLK62" s="393"/>
      <c r="OLL62" s="394"/>
      <c r="OLM62" s="395"/>
      <c r="OLN62" s="389"/>
      <c r="OLO62" s="390"/>
      <c r="OLP62" s="391"/>
      <c r="OLQ62" s="392"/>
      <c r="OLR62" s="393"/>
      <c r="OLS62" s="394"/>
      <c r="OLT62" s="395"/>
      <c r="OLU62" s="389"/>
      <c r="OLV62" s="390"/>
      <c r="OLW62" s="391"/>
      <c r="OLX62" s="392"/>
      <c r="OLY62" s="393"/>
      <c r="OLZ62" s="394"/>
      <c r="OMA62" s="395"/>
      <c r="OMB62" s="389"/>
      <c r="OMC62" s="390"/>
      <c r="OMD62" s="391"/>
      <c r="OME62" s="392"/>
      <c r="OMF62" s="393"/>
      <c r="OMG62" s="394"/>
      <c r="OMH62" s="395"/>
      <c r="OMI62" s="389"/>
      <c r="OMJ62" s="390"/>
      <c r="OMK62" s="391"/>
      <c r="OML62" s="392"/>
      <c r="OMM62" s="393"/>
      <c r="OMN62" s="394"/>
      <c r="OMO62" s="395"/>
      <c r="OMP62" s="389"/>
      <c r="OMQ62" s="390"/>
      <c r="OMR62" s="391"/>
      <c r="OMS62" s="392"/>
      <c r="OMT62" s="393"/>
      <c r="OMU62" s="394"/>
      <c r="OMV62" s="395"/>
      <c r="OMW62" s="389"/>
      <c r="OMX62" s="390"/>
      <c r="OMY62" s="391"/>
      <c r="OMZ62" s="392"/>
      <c r="ONA62" s="393"/>
      <c r="ONB62" s="394"/>
      <c r="ONC62" s="395"/>
      <c r="OND62" s="389"/>
      <c r="ONE62" s="390"/>
      <c r="ONF62" s="391"/>
      <c r="ONG62" s="392"/>
      <c r="ONH62" s="393"/>
      <c r="ONI62" s="394"/>
      <c r="ONJ62" s="395"/>
      <c r="ONK62" s="389"/>
      <c r="ONL62" s="390"/>
      <c r="ONM62" s="391"/>
      <c r="ONN62" s="392"/>
      <c r="ONO62" s="393"/>
      <c r="ONP62" s="394"/>
      <c r="ONQ62" s="395"/>
      <c r="ONR62" s="389"/>
      <c r="ONS62" s="390"/>
      <c r="ONT62" s="391"/>
      <c r="ONU62" s="392"/>
      <c r="ONV62" s="393"/>
      <c r="ONW62" s="394"/>
      <c r="ONX62" s="395"/>
      <c r="ONY62" s="389"/>
      <c r="ONZ62" s="390"/>
      <c r="OOA62" s="391"/>
      <c r="OOB62" s="392"/>
      <c r="OOC62" s="393"/>
      <c r="OOD62" s="394"/>
      <c r="OOE62" s="395"/>
      <c r="OOF62" s="389"/>
      <c r="OOG62" s="390"/>
      <c r="OOH62" s="391"/>
      <c r="OOI62" s="392"/>
      <c r="OOJ62" s="393"/>
      <c r="OOK62" s="394"/>
      <c r="OOL62" s="395"/>
      <c r="OOM62" s="389"/>
      <c r="OON62" s="390"/>
      <c r="OOO62" s="391"/>
      <c r="OOP62" s="392"/>
      <c r="OOQ62" s="393"/>
      <c r="OOR62" s="394"/>
      <c r="OOS62" s="395"/>
      <c r="OOT62" s="389"/>
      <c r="OOU62" s="390"/>
      <c r="OOV62" s="391"/>
      <c r="OOW62" s="392"/>
      <c r="OOX62" s="393"/>
      <c r="OOY62" s="394"/>
      <c r="OOZ62" s="395"/>
      <c r="OPA62" s="389"/>
      <c r="OPB62" s="390"/>
      <c r="OPC62" s="391"/>
      <c r="OPD62" s="392"/>
      <c r="OPE62" s="393"/>
      <c r="OPF62" s="394"/>
      <c r="OPG62" s="395"/>
      <c r="OPH62" s="389"/>
      <c r="OPI62" s="390"/>
      <c r="OPJ62" s="391"/>
      <c r="OPK62" s="392"/>
      <c r="OPL62" s="393"/>
      <c r="OPM62" s="394"/>
      <c r="OPN62" s="395"/>
      <c r="OPO62" s="389"/>
      <c r="OPP62" s="390"/>
      <c r="OPQ62" s="391"/>
      <c r="OPR62" s="392"/>
      <c r="OPS62" s="393"/>
      <c r="OPT62" s="394"/>
      <c r="OPU62" s="395"/>
      <c r="OPV62" s="389"/>
      <c r="OPW62" s="390"/>
      <c r="OPX62" s="391"/>
      <c r="OPY62" s="392"/>
      <c r="OPZ62" s="393"/>
      <c r="OQA62" s="394"/>
      <c r="OQB62" s="395"/>
      <c r="OQC62" s="389"/>
      <c r="OQD62" s="390"/>
      <c r="OQE62" s="391"/>
      <c r="OQF62" s="392"/>
      <c r="OQG62" s="393"/>
      <c r="OQH62" s="394"/>
      <c r="OQI62" s="395"/>
      <c r="OQJ62" s="389"/>
      <c r="OQK62" s="390"/>
      <c r="OQL62" s="391"/>
      <c r="OQM62" s="392"/>
      <c r="OQN62" s="393"/>
      <c r="OQO62" s="394"/>
      <c r="OQP62" s="395"/>
      <c r="OQQ62" s="389"/>
      <c r="OQR62" s="390"/>
      <c r="OQS62" s="391"/>
      <c r="OQT62" s="392"/>
      <c r="OQU62" s="393"/>
      <c r="OQV62" s="394"/>
      <c r="OQW62" s="395"/>
      <c r="OQX62" s="389"/>
      <c r="OQY62" s="390"/>
      <c r="OQZ62" s="391"/>
      <c r="ORA62" s="392"/>
      <c r="ORB62" s="393"/>
      <c r="ORC62" s="394"/>
      <c r="ORD62" s="395"/>
      <c r="ORE62" s="389"/>
      <c r="ORF62" s="390"/>
      <c r="ORG62" s="391"/>
      <c r="ORH62" s="392"/>
      <c r="ORI62" s="393"/>
      <c r="ORJ62" s="394"/>
      <c r="ORK62" s="395"/>
      <c r="ORL62" s="389"/>
      <c r="ORM62" s="390"/>
      <c r="ORN62" s="391"/>
      <c r="ORO62" s="392"/>
      <c r="ORP62" s="393"/>
      <c r="ORQ62" s="394"/>
      <c r="ORR62" s="395"/>
      <c r="ORS62" s="389"/>
      <c r="ORT62" s="390"/>
      <c r="ORU62" s="391"/>
      <c r="ORV62" s="392"/>
      <c r="ORW62" s="393"/>
      <c r="ORX62" s="394"/>
      <c r="ORY62" s="395"/>
      <c r="ORZ62" s="389"/>
      <c r="OSA62" s="390"/>
      <c r="OSB62" s="391"/>
      <c r="OSC62" s="392"/>
      <c r="OSD62" s="393"/>
      <c r="OSE62" s="394"/>
      <c r="OSF62" s="395"/>
      <c r="OSG62" s="389"/>
      <c r="OSH62" s="390"/>
      <c r="OSI62" s="391"/>
      <c r="OSJ62" s="392"/>
      <c r="OSK62" s="393"/>
      <c r="OSL62" s="394"/>
      <c r="OSM62" s="395"/>
      <c r="OSN62" s="389"/>
      <c r="OSO62" s="390"/>
      <c r="OSP62" s="391"/>
      <c r="OSQ62" s="392"/>
      <c r="OSR62" s="393"/>
      <c r="OSS62" s="394"/>
      <c r="OST62" s="395"/>
      <c r="OSU62" s="389"/>
      <c r="OSV62" s="390"/>
      <c r="OSW62" s="391"/>
      <c r="OSX62" s="392"/>
      <c r="OSY62" s="393"/>
      <c r="OSZ62" s="394"/>
      <c r="OTA62" s="395"/>
      <c r="OTB62" s="389"/>
      <c r="OTC62" s="390"/>
      <c r="OTD62" s="391"/>
      <c r="OTE62" s="392"/>
      <c r="OTF62" s="393"/>
      <c r="OTG62" s="394"/>
      <c r="OTH62" s="395"/>
      <c r="OTI62" s="389"/>
      <c r="OTJ62" s="390"/>
      <c r="OTK62" s="391"/>
      <c r="OTL62" s="392"/>
      <c r="OTM62" s="393"/>
      <c r="OTN62" s="394"/>
      <c r="OTO62" s="395"/>
      <c r="OTP62" s="389"/>
      <c r="OTQ62" s="390"/>
      <c r="OTR62" s="391"/>
      <c r="OTS62" s="392"/>
      <c r="OTT62" s="393"/>
      <c r="OTU62" s="394"/>
      <c r="OTV62" s="395"/>
      <c r="OTW62" s="389"/>
      <c r="OTX62" s="390"/>
      <c r="OTY62" s="391"/>
      <c r="OTZ62" s="392"/>
      <c r="OUA62" s="393"/>
      <c r="OUB62" s="394"/>
      <c r="OUC62" s="395"/>
      <c r="OUD62" s="389"/>
      <c r="OUE62" s="390"/>
      <c r="OUF62" s="391"/>
      <c r="OUG62" s="392"/>
      <c r="OUH62" s="393"/>
      <c r="OUI62" s="394"/>
      <c r="OUJ62" s="395"/>
      <c r="OUK62" s="389"/>
      <c r="OUL62" s="390"/>
      <c r="OUM62" s="391"/>
      <c r="OUN62" s="392"/>
      <c r="OUO62" s="393"/>
      <c r="OUP62" s="394"/>
      <c r="OUQ62" s="395"/>
      <c r="OUR62" s="389"/>
      <c r="OUS62" s="390"/>
      <c r="OUT62" s="391"/>
      <c r="OUU62" s="392"/>
      <c r="OUV62" s="393"/>
      <c r="OUW62" s="394"/>
      <c r="OUX62" s="395"/>
      <c r="OUY62" s="389"/>
      <c r="OUZ62" s="390"/>
      <c r="OVA62" s="391"/>
      <c r="OVB62" s="392"/>
      <c r="OVC62" s="393"/>
      <c r="OVD62" s="394"/>
      <c r="OVE62" s="395"/>
      <c r="OVF62" s="389"/>
      <c r="OVG62" s="390"/>
      <c r="OVH62" s="391"/>
      <c r="OVI62" s="392"/>
      <c r="OVJ62" s="393"/>
      <c r="OVK62" s="394"/>
      <c r="OVL62" s="395"/>
      <c r="OVM62" s="389"/>
      <c r="OVN62" s="390"/>
      <c r="OVO62" s="391"/>
      <c r="OVP62" s="392"/>
      <c r="OVQ62" s="393"/>
      <c r="OVR62" s="394"/>
      <c r="OVS62" s="395"/>
      <c r="OVT62" s="389"/>
      <c r="OVU62" s="390"/>
      <c r="OVV62" s="391"/>
      <c r="OVW62" s="392"/>
      <c r="OVX62" s="393"/>
      <c r="OVY62" s="394"/>
      <c r="OVZ62" s="395"/>
      <c r="OWA62" s="389"/>
      <c r="OWB62" s="390"/>
      <c r="OWC62" s="391"/>
      <c r="OWD62" s="392"/>
      <c r="OWE62" s="393"/>
      <c r="OWF62" s="394"/>
      <c r="OWG62" s="395"/>
      <c r="OWH62" s="389"/>
      <c r="OWI62" s="390"/>
      <c r="OWJ62" s="391"/>
      <c r="OWK62" s="392"/>
      <c r="OWL62" s="393"/>
      <c r="OWM62" s="394"/>
      <c r="OWN62" s="395"/>
      <c r="OWO62" s="389"/>
      <c r="OWP62" s="390"/>
      <c r="OWQ62" s="391"/>
      <c r="OWR62" s="392"/>
      <c r="OWS62" s="393"/>
      <c r="OWT62" s="394"/>
      <c r="OWU62" s="395"/>
      <c r="OWV62" s="389"/>
      <c r="OWW62" s="390"/>
      <c r="OWX62" s="391"/>
      <c r="OWY62" s="392"/>
      <c r="OWZ62" s="393"/>
      <c r="OXA62" s="394"/>
      <c r="OXB62" s="395"/>
      <c r="OXC62" s="389"/>
      <c r="OXD62" s="390"/>
      <c r="OXE62" s="391"/>
      <c r="OXF62" s="392"/>
      <c r="OXG62" s="393"/>
      <c r="OXH62" s="394"/>
      <c r="OXI62" s="395"/>
      <c r="OXJ62" s="389"/>
      <c r="OXK62" s="390"/>
      <c r="OXL62" s="391"/>
      <c r="OXM62" s="392"/>
      <c r="OXN62" s="393"/>
      <c r="OXO62" s="394"/>
      <c r="OXP62" s="395"/>
      <c r="OXQ62" s="389"/>
      <c r="OXR62" s="390"/>
      <c r="OXS62" s="391"/>
      <c r="OXT62" s="392"/>
      <c r="OXU62" s="393"/>
      <c r="OXV62" s="394"/>
      <c r="OXW62" s="395"/>
      <c r="OXX62" s="389"/>
      <c r="OXY62" s="390"/>
      <c r="OXZ62" s="391"/>
      <c r="OYA62" s="392"/>
      <c r="OYB62" s="393"/>
      <c r="OYC62" s="394"/>
      <c r="OYD62" s="395"/>
      <c r="OYE62" s="389"/>
      <c r="OYF62" s="390"/>
      <c r="OYG62" s="391"/>
      <c r="OYH62" s="392"/>
      <c r="OYI62" s="393"/>
      <c r="OYJ62" s="394"/>
      <c r="OYK62" s="395"/>
      <c r="OYL62" s="389"/>
      <c r="OYM62" s="390"/>
      <c r="OYN62" s="391"/>
      <c r="OYO62" s="392"/>
      <c r="OYP62" s="393"/>
      <c r="OYQ62" s="394"/>
      <c r="OYR62" s="395"/>
      <c r="OYS62" s="389"/>
      <c r="OYT62" s="390"/>
      <c r="OYU62" s="391"/>
      <c r="OYV62" s="392"/>
      <c r="OYW62" s="393"/>
      <c r="OYX62" s="394"/>
      <c r="OYY62" s="395"/>
      <c r="OYZ62" s="389"/>
      <c r="OZA62" s="390"/>
      <c r="OZB62" s="391"/>
      <c r="OZC62" s="392"/>
      <c r="OZD62" s="393"/>
      <c r="OZE62" s="394"/>
      <c r="OZF62" s="395"/>
      <c r="OZG62" s="389"/>
      <c r="OZH62" s="390"/>
      <c r="OZI62" s="391"/>
      <c r="OZJ62" s="392"/>
      <c r="OZK62" s="393"/>
      <c r="OZL62" s="394"/>
      <c r="OZM62" s="395"/>
      <c r="OZN62" s="389"/>
      <c r="OZO62" s="390"/>
      <c r="OZP62" s="391"/>
      <c r="OZQ62" s="392"/>
      <c r="OZR62" s="393"/>
      <c r="OZS62" s="394"/>
      <c r="OZT62" s="395"/>
      <c r="OZU62" s="389"/>
      <c r="OZV62" s="390"/>
      <c r="OZW62" s="391"/>
      <c r="OZX62" s="392"/>
      <c r="OZY62" s="393"/>
      <c r="OZZ62" s="394"/>
      <c r="PAA62" s="395"/>
      <c r="PAB62" s="389"/>
      <c r="PAC62" s="390"/>
      <c r="PAD62" s="391"/>
      <c r="PAE62" s="392"/>
      <c r="PAF62" s="393"/>
      <c r="PAG62" s="394"/>
      <c r="PAH62" s="395"/>
      <c r="PAI62" s="389"/>
      <c r="PAJ62" s="390"/>
      <c r="PAK62" s="391"/>
      <c r="PAL62" s="392"/>
      <c r="PAM62" s="393"/>
      <c r="PAN62" s="394"/>
      <c r="PAO62" s="395"/>
      <c r="PAP62" s="389"/>
      <c r="PAQ62" s="390"/>
      <c r="PAR62" s="391"/>
      <c r="PAS62" s="392"/>
      <c r="PAT62" s="393"/>
      <c r="PAU62" s="394"/>
      <c r="PAV62" s="395"/>
      <c r="PAW62" s="389"/>
      <c r="PAX62" s="390"/>
      <c r="PAY62" s="391"/>
      <c r="PAZ62" s="392"/>
      <c r="PBA62" s="393"/>
      <c r="PBB62" s="394"/>
      <c r="PBC62" s="395"/>
      <c r="PBD62" s="389"/>
      <c r="PBE62" s="390"/>
      <c r="PBF62" s="391"/>
      <c r="PBG62" s="392"/>
      <c r="PBH62" s="393"/>
      <c r="PBI62" s="394"/>
      <c r="PBJ62" s="395"/>
      <c r="PBK62" s="389"/>
      <c r="PBL62" s="390"/>
      <c r="PBM62" s="391"/>
      <c r="PBN62" s="392"/>
      <c r="PBO62" s="393"/>
      <c r="PBP62" s="394"/>
      <c r="PBQ62" s="395"/>
      <c r="PBR62" s="389"/>
      <c r="PBS62" s="390"/>
      <c r="PBT62" s="391"/>
      <c r="PBU62" s="392"/>
      <c r="PBV62" s="393"/>
      <c r="PBW62" s="394"/>
      <c r="PBX62" s="395"/>
      <c r="PBY62" s="389"/>
      <c r="PBZ62" s="390"/>
      <c r="PCA62" s="391"/>
      <c r="PCB62" s="392"/>
      <c r="PCC62" s="393"/>
      <c r="PCD62" s="394"/>
      <c r="PCE62" s="395"/>
      <c r="PCF62" s="389"/>
      <c r="PCG62" s="390"/>
      <c r="PCH62" s="391"/>
      <c r="PCI62" s="392"/>
      <c r="PCJ62" s="393"/>
      <c r="PCK62" s="394"/>
      <c r="PCL62" s="395"/>
      <c r="PCM62" s="389"/>
      <c r="PCN62" s="390"/>
      <c r="PCO62" s="391"/>
      <c r="PCP62" s="392"/>
      <c r="PCQ62" s="393"/>
      <c r="PCR62" s="394"/>
      <c r="PCS62" s="395"/>
      <c r="PCT62" s="389"/>
      <c r="PCU62" s="390"/>
      <c r="PCV62" s="391"/>
      <c r="PCW62" s="392"/>
      <c r="PCX62" s="393"/>
      <c r="PCY62" s="394"/>
      <c r="PCZ62" s="395"/>
      <c r="PDA62" s="389"/>
      <c r="PDB62" s="390"/>
      <c r="PDC62" s="391"/>
      <c r="PDD62" s="392"/>
      <c r="PDE62" s="393"/>
      <c r="PDF62" s="394"/>
      <c r="PDG62" s="395"/>
      <c r="PDH62" s="389"/>
      <c r="PDI62" s="390"/>
      <c r="PDJ62" s="391"/>
      <c r="PDK62" s="392"/>
      <c r="PDL62" s="393"/>
      <c r="PDM62" s="394"/>
      <c r="PDN62" s="395"/>
      <c r="PDO62" s="389"/>
      <c r="PDP62" s="390"/>
      <c r="PDQ62" s="391"/>
      <c r="PDR62" s="392"/>
      <c r="PDS62" s="393"/>
      <c r="PDT62" s="394"/>
      <c r="PDU62" s="395"/>
      <c r="PDV62" s="389"/>
      <c r="PDW62" s="390"/>
      <c r="PDX62" s="391"/>
      <c r="PDY62" s="392"/>
      <c r="PDZ62" s="393"/>
      <c r="PEA62" s="394"/>
      <c r="PEB62" s="395"/>
      <c r="PEC62" s="389"/>
      <c r="PED62" s="390"/>
      <c r="PEE62" s="391"/>
      <c r="PEF62" s="392"/>
      <c r="PEG62" s="393"/>
      <c r="PEH62" s="394"/>
      <c r="PEI62" s="395"/>
      <c r="PEJ62" s="389"/>
      <c r="PEK62" s="390"/>
      <c r="PEL62" s="391"/>
      <c r="PEM62" s="392"/>
      <c r="PEN62" s="393"/>
      <c r="PEO62" s="394"/>
      <c r="PEP62" s="395"/>
      <c r="PEQ62" s="389"/>
      <c r="PER62" s="390"/>
      <c r="PES62" s="391"/>
      <c r="PET62" s="392"/>
      <c r="PEU62" s="393"/>
      <c r="PEV62" s="394"/>
      <c r="PEW62" s="395"/>
      <c r="PEX62" s="389"/>
      <c r="PEY62" s="390"/>
      <c r="PEZ62" s="391"/>
      <c r="PFA62" s="392"/>
      <c r="PFB62" s="393"/>
      <c r="PFC62" s="394"/>
      <c r="PFD62" s="395"/>
      <c r="PFE62" s="389"/>
      <c r="PFF62" s="390"/>
      <c r="PFG62" s="391"/>
      <c r="PFH62" s="392"/>
      <c r="PFI62" s="393"/>
      <c r="PFJ62" s="394"/>
      <c r="PFK62" s="395"/>
      <c r="PFL62" s="389"/>
      <c r="PFM62" s="390"/>
      <c r="PFN62" s="391"/>
      <c r="PFO62" s="392"/>
      <c r="PFP62" s="393"/>
      <c r="PFQ62" s="394"/>
      <c r="PFR62" s="395"/>
      <c r="PFS62" s="389"/>
      <c r="PFT62" s="390"/>
      <c r="PFU62" s="391"/>
      <c r="PFV62" s="392"/>
      <c r="PFW62" s="393"/>
      <c r="PFX62" s="394"/>
      <c r="PFY62" s="395"/>
      <c r="PFZ62" s="389"/>
      <c r="PGA62" s="390"/>
      <c r="PGB62" s="391"/>
      <c r="PGC62" s="392"/>
      <c r="PGD62" s="393"/>
      <c r="PGE62" s="394"/>
      <c r="PGF62" s="395"/>
      <c r="PGG62" s="389"/>
      <c r="PGH62" s="390"/>
      <c r="PGI62" s="391"/>
      <c r="PGJ62" s="392"/>
      <c r="PGK62" s="393"/>
      <c r="PGL62" s="394"/>
      <c r="PGM62" s="395"/>
      <c r="PGN62" s="389"/>
      <c r="PGO62" s="390"/>
      <c r="PGP62" s="391"/>
      <c r="PGQ62" s="392"/>
      <c r="PGR62" s="393"/>
      <c r="PGS62" s="394"/>
      <c r="PGT62" s="395"/>
      <c r="PGU62" s="389"/>
      <c r="PGV62" s="390"/>
      <c r="PGW62" s="391"/>
      <c r="PGX62" s="392"/>
      <c r="PGY62" s="393"/>
      <c r="PGZ62" s="394"/>
      <c r="PHA62" s="395"/>
      <c r="PHB62" s="389"/>
      <c r="PHC62" s="390"/>
      <c r="PHD62" s="391"/>
      <c r="PHE62" s="392"/>
      <c r="PHF62" s="393"/>
      <c r="PHG62" s="394"/>
      <c r="PHH62" s="395"/>
      <c r="PHI62" s="389"/>
      <c r="PHJ62" s="390"/>
      <c r="PHK62" s="391"/>
      <c r="PHL62" s="392"/>
      <c r="PHM62" s="393"/>
      <c r="PHN62" s="394"/>
      <c r="PHO62" s="395"/>
      <c r="PHP62" s="389"/>
      <c r="PHQ62" s="390"/>
      <c r="PHR62" s="391"/>
      <c r="PHS62" s="392"/>
      <c r="PHT62" s="393"/>
      <c r="PHU62" s="394"/>
      <c r="PHV62" s="395"/>
      <c r="PHW62" s="389"/>
      <c r="PHX62" s="390"/>
      <c r="PHY62" s="391"/>
      <c r="PHZ62" s="392"/>
      <c r="PIA62" s="393"/>
      <c r="PIB62" s="394"/>
      <c r="PIC62" s="395"/>
      <c r="PID62" s="389"/>
      <c r="PIE62" s="390"/>
      <c r="PIF62" s="391"/>
      <c r="PIG62" s="392"/>
      <c r="PIH62" s="393"/>
      <c r="PII62" s="394"/>
      <c r="PIJ62" s="395"/>
      <c r="PIK62" s="389"/>
      <c r="PIL62" s="390"/>
      <c r="PIM62" s="391"/>
      <c r="PIN62" s="392"/>
      <c r="PIO62" s="393"/>
      <c r="PIP62" s="394"/>
      <c r="PIQ62" s="395"/>
      <c r="PIR62" s="389"/>
      <c r="PIS62" s="390"/>
      <c r="PIT62" s="391"/>
      <c r="PIU62" s="392"/>
      <c r="PIV62" s="393"/>
      <c r="PIW62" s="394"/>
      <c r="PIX62" s="395"/>
      <c r="PIY62" s="389"/>
      <c r="PIZ62" s="390"/>
      <c r="PJA62" s="391"/>
      <c r="PJB62" s="392"/>
      <c r="PJC62" s="393"/>
      <c r="PJD62" s="394"/>
      <c r="PJE62" s="395"/>
      <c r="PJF62" s="389"/>
      <c r="PJG62" s="390"/>
      <c r="PJH62" s="391"/>
      <c r="PJI62" s="392"/>
      <c r="PJJ62" s="393"/>
      <c r="PJK62" s="394"/>
      <c r="PJL62" s="395"/>
      <c r="PJM62" s="389"/>
      <c r="PJN62" s="390"/>
      <c r="PJO62" s="391"/>
      <c r="PJP62" s="392"/>
      <c r="PJQ62" s="393"/>
      <c r="PJR62" s="394"/>
      <c r="PJS62" s="395"/>
      <c r="PJT62" s="389"/>
      <c r="PJU62" s="390"/>
      <c r="PJV62" s="391"/>
      <c r="PJW62" s="392"/>
      <c r="PJX62" s="393"/>
      <c r="PJY62" s="394"/>
      <c r="PJZ62" s="395"/>
      <c r="PKA62" s="389"/>
      <c r="PKB62" s="390"/>
      <c r="PKC62" s="391"/>
      <c r="PKD62" s="392"/>
      <c r="PKE62" s="393"/>
      <c r="PKF62" s="394"/>
      <c r="PKG62" s="395"/>
      <c r="PKH62" s="389"/>
      <c r="PKI62" s="390"/>
      <c r="PKJ62" s="391"/>
      <c r="PKK62" s="392"/>
      <c r="PKL62" s="393"/>
      <c r="PKM62" s="394"/>
      <c r="PKN62" s="395"/>
      <c r="PKO62" s="389"/>
      <c r="PKP62" s="390"/>
      <c r="PKQ62" s="391"/>
      <c r="PKR62" s="392"/>
      <c r="PKS62" s="393"/>
      <c r="PKT62" s="394"/>
      <c r="PKU62" s="395"/>
      <c r="PKV62" s="389"/>
      <c r="PKW62" s="390"/>
      <c r="PKX62" s="391"/>
      <c r="PKY62" s="392"/>
      <c r="PKZ62" s="393"/>
      <c r="PLA62" s="394"/>
      <c r="PLB62" s="395"/>
      <c r="PLC62" s="389"/>
      <c r="PLD62" s="390"/>
      <c r="PLE62" s="391"/>
      <c r="PLF62" s="392"/>
      <c r="PLG62" s="393"/>
      <c r="PLH62" s="394"/>
      <c r="PLI62" s="395"/>
      <c r="PLJ62" s="389"/>
      <c r="PLK62" s="390"/>
      <c r="PLL62" s="391"/>
      <c r="PLM62" s="392"/>
      <c r="PLN62" s="393"/>
      <c r="PLO62" s="394"/>
      <c r="PLP62" s="395"/>
      <c r="PLQ62" s="389"/>
      <c r="PLR62" s="390"/>
      <c r="PLS62" s="391"/>
      <c r="PLT62" s="392"/>
      <c r="PLU62" s="393"/>
      <c r="PLV62" s="394"/>
      <c r="PLW62" s="395"/>
      <c r="PLX62" s="389"/>
      <c r="PLY62" s="390"/>
      <c r="PLZ62" s="391"/>
      <c r="PMA62" s="392"/>
      <c r="PMB62" s="393"/>
      <c r="PMC62" s="394"/>
      <c r="PMD62" s="395"/>
      <c r="PME62" s="389"/>
      <c r="PMF62" s="390"/>
      <c r="PMG62" s="391"/>
      <c r="PMH62" s="392"/>
      <c r="PMI62" s="393"/>
      <c r="PMJ62" s="394"/>
      <c r="PMK62" s="395"/>
      <c r="PML62" s="389"/>
      <c r="PMM62" s="390"/>
      <c r="PMN62" s="391"/>
      <c r="PMO62" s="392"/>
      <c r="PMP62" s="393"/>
      <c r="PMQ62" s="394"/>
      <c r="PMR62" s="395"/>
      <c r="PMS62" s="389"/>
      <c r="PMT62" s="390"/>
      <c r="PMU62" s="391"/>
      <c r="PMV62" s="392"/>
      <c r="PMW62" s="393"/>
      <c r="PMX62" s="394"/>
      <c r="PMY62" s="395"/>
      <c r="PMZ62" s="389"/>
      <c r="PNA62" s="390"/>
      <c r="PNB62" s="391"/>
      <c r="PNC62" s="392"/>
      <c r="PND62" s="393"/>
      <c r="PNE62" s="394"/>
      <c r="PNF62" s="395"/>
      <c r="PNG62" s="389"/>
      <c r="PNH62" s="390"/>
      <c r="PNI62" s="391"/>
      <c r="PNJ62" s="392"/>
      <c r="PNK62" s="393"/>
      <c r="PNL62" s="394"/>
      <c r="PNM62" s="395"/>
      <c r="PNN62" s="389"/>
      <c r="PNO62" s="390"/>
      <c r="PNP62" s="391"/>
      <c r="PNQ62" s="392"/>
      <c r="PNR62" s="393"/>
      <c r="PNS62" s="394"/>
      <c r="PNT62" s="395"/>
      <c r="PNU62" s="389"/>
      <c r="PNV62" s="390"/>
      <c r="PNW62" s="391"/>
      <c r="PNX62" s="392"/>
      <c r="PNY62" s="393"/>
      <c r="PNZ62" s="394"/>
      <c r="POA62" s="395"/>
      <c r="POB62" s="389"/>
      <c r="POC62" s="390"/>
      <c r="POD62" s="391"/>
      <c r="POE62" s="392"/>
      <c r="POF62" s="393"/>
      <c r="POG62" s="394"/>
      <c r="POH62" s="395"/>
      <c r="POI62" s="389"/>
      <c r="POJ62" s="390"/>
      <c r="POK62" s="391"/>
      <c r="POL62" s="392"/>
      <c r="POM62" s="393"/>
      <c r="PON62" s="394"/>
      <c r="POO62" s="395"/>
      <c r="POP62" s="389"/>
      <c r="POQ62" s="390"/>
      <c r="POR62" s="391"/>
      <c r="POS62" s="392"/>
      <c r="POT62" s="393"/>
      <c r="POU62" s="394"/>
      <c r="POV62" s="395"/>
      <c r="POW62" s="389"/>
      <c r="POX62" s="390"/>
      <c r="POY62" s="391"/>
      <c r="POZ62" s="392"/>
      <c r="PPA62" s="393"/>
      <c r="PPB62" s="394"/>
      <c r="PPC62" s="395"/>
      <c r="PPD62" s="389"/>
      <c r="PPE62" s="390"/>
      <c r="PPF62" s="391"/>
      <c r="PPG62" s="392"/>
      <c r="PPH62" s="393"/>
      <c r="PPI62" s="394"/>
      <c r="PPJ62" s="395"/>
      <c r="PPK62" s="389"/>
      <c r="PPL62" s="390"/>
      <c r="PPM62" s="391"/>
      <c r="PPN62" s="392"/>
      <c r="PPO62" s="393"/>
      <c r="PPP62" s="394"/>
      <c r="PPQ62" s="395"/>
      <c r="PPR62" s="389"/>
      <c r="PPS62" s="390"/>
      <c r="PPT62" s="391"/>
      <c r="PPU62" s="392"/>
      <c r="PPV62" s="393"/>
      <c r="PPW62" s="394"/>
      <c r="PPX62" s="395"/>
      <c r="PPY62" s="389"/>
      <c r="PPZ62" s="390"/>
      <c r="PQA62" s="391"/>
      <c r="PQB62" s="392"/>
      <c r="PQC62" s="393"/>
      <c r="PQD62" s="394"/>
      <c r="PQE62" s="395"/>
      <c r="PQF62" s="389"/>
      <c r="PQG62" s="390"/>
      <c r="PQH62" s="391"/>
      <c r="PQI62" s="392"/>
      <c r="PQJ62" s="393"/>
      <c r="PQK62" s="394"/>
      <c r="PQL62" s="395"/>
      <c r="PQM62" s="389"/>
      <c r="PQN62" s="390"/>
      <c r="PQO62" s="391"/>
      <c r="PQP62" s="392"/>
      <c r="PQQ62" s="393"/>
      <c r="PQR62" s="394"/>
      <c r="PQS62" s="395"/>
      <c r="PQT62" s="389"/>
      <c r="PQU62" s="390"/>
      <c r="PQV62" s="391"/>
      <c r="PQW62" s="392"/>
      <c r="PQX62" s="393"/>
      <c r="PQY62" s="394"/>
      <c r="PQZ62" s="395"/>
      <c r="PRA62" s="389"/>
      <c r="PRB62" s="390"/>
      <c r="PRC62" s="391"/>
      <c r="PRD62" s="392"/>
      <c r="PRE62" s="393"/>
      <c r="PRF62" s="394"/>
      <c r="PRG62" s="395"/>
      <c r="PRH62" s="389"/>
      <c r="PRI62" s="390"/>
      <c r="PRJ62" s="391"/>
      <c r="PRK62" s="392"/>
      <c r="PRL62" s="393"/>
      <c r="PRM62" s="394"/>
      <c r="PRN62" s="395"/>
      <c r="PRO62" s="389"/>
      <c r="PRP62" s="390"/>
      <c r="PRQ62" s="391"/>
      <c r="PRR62" s="392"/>
      <c r="PRS62" s="393"/>
      <c r="PRT62" s="394"/>
      <c r="PRU62" s="395"/>
      <c r="PRV62" s="389"/>
      <c r="PRW62" s="390"/>
      <c r="PRX62" s="391"/>
      <c r="PRY62" s="392"/>
      <c r="PRZ62" s="393"/>
      <c r="PSA62" s="394"/>
      <c r="PSB62" s="395"/>
      <c r="PSC62" s="389"/>
      <c r="PSD62" s="390"/>
      <c r="PSE62" s="391"/>
      <c r="PSF62" s="392"/>
      <c r="PSG62" s="393"/>
      <c r="PSH62" s="394"/>
      <c r="PSI62" s="395"/>
      <c r="PSJ62" s="389"/>
      <c r="PSK62" s="390"/>
      <c r="PSL62" s="391"/>
      <c r="PSM62" s="392"/>
      <c r="PSN62" s="393"/>
      <c r="PSO62" s="394"/>
      <c r="PSP62" s="395"/>
      <c r="PSQ62" s="389"/>
      <c r="PSR62" s="390"/>
      <c r="PSS62" s="391"/>
      <c r="PST62" s="392"/>
      <c r="PSU62" s="393"/>
      <c r="PSV62" s="394"/>
      <c r="PSW62" s="395"/>
      <c r="PSX62" s="389"/>
      <c r="PSY62" s="390"/>
      <c r="PSZ62" s="391"/>
      <c r="PTA62" s="392"/>
      <c r="PTB62" s="393"/>
      <c r="PTC62" s="394"/>
      <c r="PTD62" s="395"/>
      <c r="PTE62" s="389"/>
      <c r="PTF62" s="390"/>
      <c r="PTG62" s="391"/>
      <c r="PTH62" s="392"/>
      <c r="PTI62" s="393"/>
      <c r="PTJ62" s="394"/>
      <c r="PTK62" s="395"/>
      <c r="PTL62" s="389"/>
      <c r="PTM62" s="390"/>
      <c r="PTN62" s="391"/>
      <c r="PTO62" s="392"/>
      <c r="PTP62" s="393"/>
      <c r="PTQ62" s="394"/>
      <c r="PTR62" s="395"/>
      <c r="PTS62" s="389"/>
      <c r="PTT62" s="390"/>
      <c r="PTU62" s="391"/>
      <c r="PTV62" s="392"/>
      <c r="PTW62" s="393"/>
      <c r="PTX62" s="394"/>
      <c r="PTY62" s="395"/>
      <c r="PTZ62" s="389"/>
      <c r="PUA62" s="390"/>
      <c r="PUB62" s="391"/>
      <c r="PUC62" s="392"/>
      <c r="PUD62" s="393"/>
      <c r="PUE62" s="394"/>
      <c r="PUF62" s="395"/>
      <c r="PUG62" s="389"/>
      <c r="PUH62" s="390"/>
      <c r="PUI62" s="391"/>
      <c r="PUJ62" s="392"/>
      <c r="PUK62" s="393"/>
      <c r="PUL62" s="394"/>
      <c r="PUM62" s="395"/>
      <c r="PUN62" s="389"/>
      <c r="PUO62" s="390"/>
      <c r="PUP62" s="391"/>
      <c r="PUQ62" s="392"/>
      <c r="PUR62" s="393"/>
      <c r="PUS62" s="394"/>
      <c r="PUT62" s="395"/>
      <c r="PUU62" s="389"/>
      <c r="PUV62" s="390"/>
      <c r="PUW62" s="391"/>
      <c r="PUX62" s="392"/>
      <c r="PUY62" s="393"/>
      <c r="PUZ62" s="394"/>
      <c r="PVA62" s="395"/>
      <c r="PVB62" s="389"/>
      <c r="PVC62" s="390"/>
      <c r="PVD62" s="391"/>
      <c r="PVE62" s="392"/>
      <c r="PVF62" s="393"/>
      <c r="PVG62" s="394"/>
      <c r="PVH62" s="395"/>
      <c r="PVI62" s="389"/>
      <c r="PVJ62" s="390"/>
      <c r="PVK62" s="391"/>
      <c r="PVL62" s="392"/>
      <c r="PVM62" s="393"/>
      <c r="PVN62" s="394"/>
      <c r="PVO62" s="395"/>
      <c r="PVP62" s="389"/>
      <c r="PVQ62" s="390"/>
      <c r="PVR62" s="391"/>
      <c r="PVS62" s="392"/>
      <c r="PVT62" s="393"/>
      <c r="PVU62" s="394"/>
      <c r="PVV62" s="395"/>
      <c r="PVW62" s="389"/>
      <c r="PVX62" s="390"/>
      <c r="PVY62" s="391"/>
      <c r="PVZ62" s="392"/>
      <c r="PWA62" s="393"/>
      <c r="PWB62" s="394"/>
      <c r="PWC62" s="395"/>
      <c r="PWD62" s="389"/>
      <c r="PWE62" s="390"/>
      <c r="PWF62" s="391"/>
      <c r="PWG62" s="392"/>
      <c r="PWH62" s="393"/>
      <c r="PWI62" s="394"/>
      <c r="PWJ62" s="395"/>
      <c r="PWK62" s="389"/>
      <c r="PWL62" s="390"/>
      <c r="PWM62" s="391"/>
      <c r="PWN62" s="392"/>
      <c r="PWO62" s="393"/>
      <c r="PWP62" s="394"/>
      <c r="PWQ62" s="395"/>
      <c r="PWR62" s="389"/>
      <c r="PWS62" s="390"/>
      <c r="PWT62" s="391"/>
      <c r="PWU62" s="392"/>
      <c r="PWV62" s="393"/>
      <c r="PWW62" s="394"/>
      <c r="PWX62" s="395"/>
      <c r="PWY62" s="389"/>
      <c r="PWZ62" s="390"/>
      <c r="PXA62" s="391"/>
      <c r="PXB62" s="392"/>
      <c r="PXC62" s="393"/>
      <c r="PXD62" s="394"/>
      <c r="PXE62" s="395"/>
      <c r="PXF62" s="389"/>
      <c r="PXG62" s="390"/>
      <c r="PXH62" s="391"/>
      <c r="PXI62" s="392"/>
      <c r="PXJ62" s="393"/>
      <c r="PXK62" s="394"/>
      <c r="PXL62" s="395"/>
      <c r="PXM62" s="389"/>
      <c r="PXN62" s="390"/>
      <c r="PXO62" s="391"/>
      <c r="PXP62" s="392"/>
      <c r="PXQ62" s="393"/>
      <c r="PXR62" s="394"/>
      <c r="PXS62" s="395"/>
      <c r="PXT62" s="389"/>
      <c r="PXU62" s="390"/>
      <c r="PXV62" s="391"/>
      <c r="PXW62" s="392"/>
      <c r="PXX62" s="393"/>
      <c r="PXY62" s="394"/>
      <c r="PXZ62" s="395"/>
      <c r="PYA62" s="389"/>
      <c r="PYB62" s="390"/>
      <c r="PYC62" s="391"/>
      <c r="PYD62" s="392"/>
      <c r="PYE62" s="393"/>
      <c r="PYF62" s="394"/>
      <c r="PYG62" s="395"/>
      <c r="PYH62" s="389"/>
      <c r="PYI62" s="390"/>
      <c r="PYJ62" s="391"/>
      <c r="PYK62" s="392"/>
      <c r="PYL62" s="393"/>
      <c r="PYM62" s="394"/>
      <c r="PYN62" s="395"/>
      <c r="PYO62" s="389"/>
      <c r="PYP62" s="390"/>
      <c r="PYQ62" s="391"/>
      <c r="PYR62" s="392"/>
      <c r="PYS62" s="393"/>
      <c r="PYT62" s="394"/>
      <c r="PYU62" s="395"/>
      <c r="PYV62" s="389"/>
      <c r="PYW62" s="390"/>
      <c r="PYX62" s="391"/>
      <c r="PYY62" s="392"/>
      <c r="PYZ62" s="393"/>
      <c r="PZA62" s="394"/>
      <c r="PZB62" s="395"/>
      <c r="PZC62" s="389"/>
      <c r="PZD62" s="390"/>
      <c r="PZE62" s="391"/>
      <c r="PZF62" s="392"/>
      <c r="PZG62" s="393"/>
      <c r="PZH62" s="394"/>
      <c r="PZI62" s="395"/>
      <c r="PZJ62" s="389"/>
      <c r="PZK62" s="390"/>
      <c r="PZL62" s="391"/>
      <c r="PZM62" s="392"/>
      <c r="PZN62" s="393"/>
      <c r="PZO62" s="394"/>
      <c r="PZP62" s="395"/>
      <c r="PZQ62" s="389"/>
      <c r="PZR62" s="390"/>
      <c r="PZS62" s="391"/>
      <c r="PZT62" s="392"/>
      <c r="PZU62" s="393"/>
      <c r="PZV62" s="394"/>
      <c r="PZW62" s="395"/>
      <c r="PZX62" s="389"/>
      <c r="PZY62" s="390"/>
      <c r="PZZ62" s="391"/>
      <c r="QAA62" s="392"/>
      <c r="QAB62" s="393"/>
      <c r="QAC62" s="394"/>
      <c r="QAD62" s="395"/>
      <c r="QAE62" s="389"/>
      <c r="QAF62" s="390"/>
      <c r="QAG62" s="391"/>
      <c r="QAH62" s="392"/>
      <c r="QAI62" s="393"/>
      <c r="QAJ62" s="394"/>
      <c r="QAK62" s="395"/>
      <c r="QAL62" s="389"/>
      <c r="QAM62" s="390"/>
      <c r="QAN62" s="391"/>
      <c r="QAO62" s="392"/>
      <c r="QAP62" s="393"/>
      <c r="QAQ62" s="394"/>
      <c r="QAR62" s="395"/>
      <c r="QAS62" s="389"/>
      <c r="QAT62" s="390"/>
      <c r="QAU62" s="391"/>
      <c r="QAV62" s="392"/>
      <c r="QAW62" s="393"/>
      <c r="QAX62" s="394"/>
      <c r="QAY62" s="395"/>
      <c r="QAZ62" s="389"/>
      <c r="QBA62" s="390"/>
      <c r="QBB62" s="391"/>
      <c r="QBC62" s="392"/>
      <c r="QBD62" s="393"/>
      <c r="QBE62" s="394"/>
      <c r="QBF62" s="395"/>
      <c r="QBG62" s="389"/>
      <c r="QBH62" s="390"/>
      <c r="QBI62" s="391"/>
      <c r="QBJ62" s="392"/>
      <c r="QBK62" s="393"/>
      <c r="QBL62" s="394"/>
      <c r="QBM62" s="395"/>
      <c r="QBN62" s="389"/>
      <c r="QBO62" s="390"/>
      <c r="QBP62" s="391"/>
      <c r="QBQ62" s="392"/>
      <c r="QBR62" s="393"/>
      <c r="QBS62" s="394"/>
      <c r="QBT62" s="395"/>
      <c r="QBU62" s="389"/>
      <c r="QBV62" s="390"/>
      <c r="QBW62" s="391"/>
      <c r="QBX62" s="392"/>
      <c r="QBY62" s="393"/>
      <c r="QBZ62" s="394"/>
      <c r="QCA62" s="395"/>
      <c r="QCB62" s="389"/>
      <c r="QCC62" s="390"/>
      <c r="QCD62" s="391"/>
      <c r="QCE62" s="392"/>
      <c r="QCF62" s="393"/>
      <c r="QCG62" s="394"/>
      <c r="QCH62" s="395"/>
      <c r="QCI62" s="389"/>
      <c r="QCJ62" s="390"/>
      <c r="QCK62" s="391"/>
      <c r="QCL62" s="392"/>
      <c r="QCM62" s="393"/>
      <c r="QCN62" s="394"/>
      <c r="QCO62" s="395"/>
      <c r="QCP62" s="389"/>
      <c r="QCQ62" s="390"/>
      <c r="QCR62" s="391"/>
      <c r="QCS62" s="392"/>
      <c r="QCT62" s="393"/>
      <c r="QCU62" s="394"/>
      <c r="QCV62" s="395"/>
      <c r="QCW62" s="389"/>
      <c r="QCX62" s="390"/>
      <c r="QCY62" s="391"/>
      <c r="QCZ62" s="392"/>
      <c r="QDA62" s="393"/>
      <c r="QDB62" s="394"/>
      <c r="QDC62" s="395"/>
      <c r="QDD62" s="389"/>
      <c r="QDE62" s="390"/>
      <c r="QDF62" s="391"/>
      <c r="QDG62" s="392"/>
      <c r="QDH62" s="393"/>
      <c r="QDI62" s="394"/>
      <c r="QDJ62" s="395"/>
      <c r="QDK62" s="389"/>
      <c r="QDL62" s="390"/>
      <c r="QDM62" s="391"/>
      <c r="QDN62" s="392"/>
      <c r="QDO62" s="393"/>
      <c r="QDP62" s="394"/>
      <c r="QDQ62" s="395"/>
      <c r="QDR62" s="389"/>
      <c r="QDS62" s="390"/>
      <c r="QDT62" s="391"/>
      <c r="QDU62" s="392"/>
      <c r="QDV62" s="393"/>
      <c r="QDW62" s="394"/>
      <c r="QDX62" s="395"/>
      <c r="QDY62" s="389"/>
      <c r="QDZ62" s="390"/>
      <c r="QEA62" s="391"/>
      <c r="QEB62" s="392"/>
      <c r="QEC62" s="393"/>
      <c r="QED62" s="394"/>
      <c r="QEE62" s="395"/>
      <c r="QEF62" s="389"/>
      <c r="QEG62" s="390"/>
      <c r="QEH62" s="391"/>
      <c r="QEI62" s="392"/>
      <c r="QEJ62" s="393"/>
      <c r="QEK62" s="394"/>
      <c r="QEL62" s="395"/>
      <c r="QEM62" s="389"/>
      <c r="QEN62" s="390"/>
      <c r="QEO62" s="391"/>
      <c r="QEP62" s="392"/>
      <c r="QEQ62" s="393"/>
      <c r="QER62" s="394"/>
      <c r="QES62" s="395"/>
      <c r="QET62" s="389"/>
      <c r="QEU62" s="390"/>
      <c r="QEV62" s="391"/>
      <c r="QEW62" s="392"/>
      <c r="QEX62" s="393"/>
      <c r="QEY62" s="394"/>
      <c r="QEZ62" s="395"/>
      <c r="QFA62" s="389"/>
      <c r="QFB62" s="390"/>
      <c r="QFC62" s="391"/>
      <c r="QFD62" s="392"/>
      <c r="QFE62" s="393"/>
      <c r="QFF62" s="394"/>
      <c r="QFG62" s="395"/>
      <c r="QFH62" s="389"/>
      <c r="QFI62" s="390"/>
      <c r="QFJ62" s="391"/>
      <c r="QFK62" s="392"/>
      <c r="QFL62" s="393"/>
      <c r="QFM62" s="394"/>
      <c r="QFN62" s="395"/>
      <c r="QFO62" s="389"/>
      <c r="QFP62" s="390"/>
      <c r="QFQ62" s="391"/>
      <c r="QFR62" s="392"/>
      <c r="QFS62" s="393"/>
      <c r="QFT62" s="394"/>
      <c r="QFU62" s="395"/>
      <c r="QFV62" s="389"/>
      <c r="QFW62" s="390"/>
      <c r="QFX62" s="391"/>
      <c r="QFY62" s="392"/>
      <c r="QFZ62" s="393"/>
      <c r="QGA62" s="394"/>
      <c r="QGB62" s="395"/>
      <c r="QGC62" s="389"/>
      <c r="QGD62" s="390"/>
      <c r="QGE62" s="391"/>
      <c r="QGF62" s="392"/>
      <c r="QGG62" s="393"/>
      <c r="QGH62" s="394"/>
      <c r="QGI62" s="395"/>
      <c r="QGJ62" s="389"/>
      <c r="QGK62" s="390"/>
      <c r="QGL62" s="391"/>
      <c r="QGM62" s="392"/>
      <c r="QGN62" s="393"/>
      <c r="QGO62" s="394"/>
      <c r="QGP62" s="395"/>
      <c r="QGQ62" s="389"/>
      <c r="QGR62" s="390"/>
      <c r="QGS62" s="391"/>
      <c r="QGT62" s="392"/>
      <c r="QGU62" s="393"/>
      <c r="QGV62" s="394"/>
      <c r="QGW62" s="395"/>
      <c r="QGX62" s="389"/>
      <c r="QGY62" s="390"/>
      <c r="QGZ62" s="391"/>
      <c r="QHA62" s="392"/>
      <c r="QHB62" s="393"/>
      <c r="QHC62" s="394"/>
      <c r="QHD62" s="395"/>
      <c r="QHE62" s="389"/>
      <c r="QHF62" s="390"/>
      <c r="QHG62" s="391"/>
      <c r="QHH62" s="392"/>
      <c r="QHI62" s="393"/>
      <c r="QHJ62" s="394"/>
      <c r="QHK62" s="395"/>
      <c r="QHL62" s="389"/>
      <c r="QHM62" s="390"/>
      <c r="QHN62" s="391"/>
      <c r="QHO62" s="392"/>
      <c r="QHP62" s="393"/>
      <c r="QHQ62" s="394"/>
      <c r="QHR62" s="395"/>
      <c r="QHS62" s="389"/>
      <c r="QHT62" s="390"/>
      <c r="QHU62" s="391"/>
      <c r="QHV62" s="392"/>
      <c r="QHW62" s="393"/>
      <c r="QHX62" s="394"/>
      <c r="QHY62" s="395"/>
      <c r="QHZ62" s="389"/>
      <c r="QIA62" s="390"/>
      <c r="QIB62" s="391"/>
      <c r="QIC62" s="392"/>
      <c r="QID62" s="393"/>
      <c r="QIE62" s="394"/>
      <c r="QIF62" s="395"/>
      <c r="QIG62" s="389"/>
      <c r="QIH62" s="390"/>
      <c r="QII62" s="391"/>
      <c r="QIJ62" s="392"/>
      <c r="QIK62" s="393"/>
      <c r="QIL62" s="394"/>
      <c r="QIM62" s="395"/>
      <c r="QIN62" s="389"/>
      <c r="QIO62" s="390"/>
      <c r="QIP62" s="391"/>
      <c r="QIQ62" s="392"/>
      <c r="QIR62" s="393"/>
      <c r="QIS62" s="394"/>
      <c r="QIT62" s="395"/>
      <c r="QIU62" s="389"/>
      <c r="QIV62" s="390"/>
      <c r="QIW62" s="391"/>
      <c r="QIX62" s="392"/>
      <c r="QIY62" s="393"/>
      <c r="QIZ62" s="394"/>
      <c r="QJA62" s="395"/>
      <c r="QJB62" s="389"/>
      <c r="QJC62" s="390"/>
      <c r="QJD62" s="391"/>
      <c r="QJE62" s="392"/>
      <c r="QJF62" s="393"/>
      <c r="QJG62" s="394"/>
      <c r="QJH62" s="395"/>
      <c r="QJI62" s="389"/>
      <c r="QJJ62" s="390"/>
      <c r="QJK62" s="391"/>
      <c r="QJL62" s="392"/>
      <c r="QJM62" s="393"/>
      <c r="QJN62" s="394"/>
      <c r="QJO62" s="395"/>
      <c r="QJP62" s="389"/>
      <c r="QJQ62" s="390"/>
      <c r="QJR62" s="391"/>
      <c r="QJS62" s="392"/>
      <c r="QJT62" s="393"/>
      <c r="QJU62" s="394"/>
      <c r="QJV62" s="395"/>
      <c r="QJW62" s="389"/>
      <c r="QJX62" s="390"/>
      <c r="QJY62" s="391"/>
      <c r="QJZ62" s="392"/>
      <c r="QKA62" s="393"/>
      <c r="QKB62" s="394"/>
      <c r="QKC62" s="395"/>
      <c r="QKD62" s="389"/>
      <c r="QKE62" s="390"/>
      <c r="QKF62" s="391"/>
      <c r="QKG62" s="392"/>
      <c r="QKH62" s="393"/>
      <c r="QKI62" s="394"/>
      <c r="QKJ62" s="395"/>
      <c r="QKK62" s="389"/>
      <c r="QKL62" s="390"/>
      <c r="QKM62" s="391"/>
      <c r="QKN62" s="392"/>
      <c r="QKO62" s="393"/>
      <c r="QKP62" s="394"/>
      <c r="QKQ62" s="395"/>
      <c r="QKR62" s="389"/>
      <c r="QKS62" s="390"/>
      <c r="QKT62" s="391"/>
      <c r="QKU62" s="392"/>
      <c r="QKV62" s="393"/>
      <c r="QKW62" s="394"/>
      <c r="QKX62" s="395"/>
      <c r="QKY62" s="389"/>
      <c r="QKZ62" s="390"/>
      <c r="QLA62" s="391"/>
      <c r="QLB62" s="392"/>
      <c r="QLC62" s="393"/>
      <c r="QLD62" s="394"/>
      <c r="QLE62" s="395"/>
      <c r="QLF62" s="389"/>
      <c r="QLG62" s="390"/>
      <c r="QLH62" s="391"/>
      <c r="QLI62" s="392"/>
      <c r="QLJ62" s="393"/>
      <c r="QLK62" s="394"/>
      <c r="QLL62" s="395"/>
      <c r="QLM62" s="389"/>
      <c r="QLN62" s="390"/>
      <c r="QLO62" s="391"/>
      <c r="QLP62" s="392"/>
      <c r="QLQ62" s="393"/>
      <c r="QLR62" s="394"/>
      <c r="QLS62" s="395"/>
      <c r="QLT62" s="389"/>
      <c r="QLU62" s="390"/>
      <c r="QLV62" s="391"/>
      <c r="QLW62" s="392"/>
      <c r="QLX62" s="393"/>
      <c r="QLY62" s="394"/>
      <c r="QLZ62" s="395"/>
      <c r="QMA62" s="389"/>
      <c r="QMB62" s="390"/>
      <c r="QMC62" s="391"/>
      <c r="QMD62" s="392"/>
      <c r="QME62" s="393"/>
      <c r="QMF62" s="394"/>
      <c r="QMG62" s="395"/>
      <c r="QMH62" s="389"/>
      <c r="QMI62" s="390"/>
      <c r="QMJ62" s="391"/>
      <c r="QMK62" s="392"/>
      <c r="QML62" s="393"/>
      <c r="QMM62" s="394"/>
      <c r="QMN62" s="395"/>
      <c r="QMO62" s="389"/>
      <c r="QMP62" s="390"/>
      <c r="QMQ62" s="391"/>
      <c r="QMR62" s="392"/>
      <c r="QMS62" s="393"/>
      <c r="QMT62" s="394"/>
      <c r="QMU62" s="395"/>
      <c r="QMV62" s="389"/>
      <c r="QMW62" s="390"/>
      <c r="QMX62" s="391"/>
      <c r="QMY62" s="392"/>
      <c r="QMZ62" s="393"/>
      <c r="QNA62" s="394"/>
      <c r="QNB62" s="395"/>
      <c r="QNC62" s="389"/>
      <c r="QND62" s="390"/>
      <c r="QNE62" s="391"/>
      <c r="QNF62" s="392"/>
      <c r="QNG62" s="393"/>
      <c r="QNH62" s="394"/>
      <c r="QNI62" s="395"/>
      <c r="QNJ62" s="389"/>
      <c r="QNK62" s="390"/>
      <c r="QNL62" s="391"/>
      <c r="QNM62" s="392"/>
      <c r="QNN62" s="393"/>
      <c r="QNO62" s="394"/>
      <c r="QNP62" s="395"/>
      <c r="QNQ62" s="389"/>
      <c r="QNR62" s="390"/>
      <c r="QNS62" s="391"/>
      <c r="QNT62" s="392"/>
      <c r="QNU62" s="393"/>
      <c r="QNV62" s="394"/>
      <c r="QNW62" s="395"/>
      <c r="QNX62" s="389"/>
      <c r="QNY62" s="390"/>
      <c r="QNZ62" s="391"/>
      <c r="QOA62" s="392"/>
      <c r="QOB62" s="393"/>
      <c r="QOC62" s="394"/>
      <c r="QOD62" s="395"/>
      <c r="QOE62" s="389"/>
      <c r="QOF62" s="390"/>
      <c r="QOG62" s="391"/>
      <c r="QOH62" s="392"/>
      <c r="QOI62" s="393"/>
      <c r="QOJ62" s="394"/>
      <c r="QOK62" s="395"/>
      <c r="QOL62" s="389"/>
      <c r="QOM62" s="390"/>
      <c r="QON62" s="391"/>
      <c r="QOO62" s="392"/>
      <c r="QOP62" s="393"/>
      <c r="QOQ62" s="394"/>
      <c r="QOR62" s="395"/>
      <c r="QOS62" s="389"/>
      <c r="QOT62" s="390"/>
      <c r="QOU62" s="391"/>
      <c r="QOV62" s="392"/>
      <c r="QOW62" s="393"/>
      <c r="QOX62" s="394"/>
      <c r="QOY62" s="395"/>
      <c r="QOZ62" s="389"/>
      <c r="QPA62" s="390"/>
      <c r="QPB62" s="391"/>
      <c r="QPC62" s="392"/>
      <c r="QPD62" s="393"/>
      <c r="QPE62" s="394"/>
      <c r="QPF62" s="395"/>
      <c r="QPG62" s="389"/>
      <c r="QPH62" s="390"/>
      <c r="QPI62" s="391"/>
      <c r="QPJ62" s="392"/>
      <c r="QPK62" s="393"/>
      <c r="QPL62" s="394"/>
      <c r="QPM62" s="395"/>
      <c r="QPN62" s="389"/>
      <c r="QPO62" s="390"/>
      <c r="QPP62" s="391"/>
      <c r="QPQ62" s="392"/>
      <c r="QPR62" s="393"/>
      <c r="QPS62" s="394"/>
      <c r="QPT62" s="395"/>
      <c r="QPU62" s="389"/>
      <c r="QPV62" s="390"/>
      <c r="QPW62" s="391"/>
      <c r="QPX62" s="392"/>
      <c r="QPY62" s="393"/>
      <c r="QPZ62" s="394"/>
      <c r="QQA62" s="395"/>
      <c r="QQB62" s="389"/>
      <c r="QQC62" s="390"/>
      <c r="QQD62" s="391"/>
      <c r="QQE62" s="392"/>
      <c r="QQF62" s="393"/>
      <c r="QQG62" s="394"/>
      <c r="QQH62" s="395"/>
      <c r="QQI62" s="389"/>
      <c r="QQJ62" s="390"/>
      <c r="QQK62" s="391"/>
      <c r="QQL62" s="392"/>
      <c r="QQM62" s="393"/>
      <c r="QQN62" s="394"/>
      <c r="QQO62" s="395"/>
      <c r="QQP62" s="389"/>
      <c r="QQQ62" s="390"/>
      <c r="QQR62" s="391"/>
      <c r="QQS62" s="392"/>
      <c r="QQT62" s="393"/>
      <c r="QQU62" s="394"/>
      <c r="QQV62" s="395"/>
      <c r="QQW62" s="389"/>
      <c r="QQX62" s="390"/>
      <c r="QQY62" s="391"/>
      <c r="QQZ62" s="392"/>
      <c r="QRA62" s="393"/>
      <c r="QRB62" s="394"/>
      <c r="QRC62" s="395"/>
      <c r="QRD62" s="389"/>
      <c r="QRE62" s="390"/>
      <c r="QRF62" s="391"/>
      <c r="QRG62" s="392"/>
      <c r="QRH62" s="393"/>
      <c r="QRI62" s="394"/>
      <c r="QRJ62" s="395"/>
      <c r="QRK62" s="389"/>
      <c r="QRL62" s="390"/>
      <c r="QRM62" s="391"/>
      <c r="QRN62" s="392"/>
      <c r="QRO62" s="393"/>
      <c r="QRP62" s="394"/>
      <c r="QRQ62" s="395"/>
      <c r="QRR62" s="389"/>
      <c r="QRS62" s="390"/>
      <c r="QRT62" s="391"/>
      <c r="QRU62" s="392"/>
      <c r="QRV62" s="393"/>
      <c r="QRW62" s="394"/>
      <c r="QRX62" s="395"/>
      <c r="QRY62" s="389"/>
      <c r="QRZ62" s="390"/>
      <c r="QSA62" s="391"/>
      <c r="QSB62" s="392"/>
      <c r="QSC62" s="393"/>
      <c r="QSD62" s="394"/>
      <c r="QSE62" s="395"/>
      <c r="QSF62" s="389"/>
      <c r="QSG62" s="390"/>
      <c r="QSH62" s="391"/>
      <c r="QSI62" s="392"/>
      <c r="QSJ62" s="393"/>
      <c r="QSK62" s="394"/>
      <c r="QSL62" s="395"/>
      <c r="QSM62" s="389"/>
      <c r="QSN62" s="390"/>
      <c r="QSO62" s="391"/>
      <c r="QSP62" s="392"/>
      <c r="QSQ62" s="393"/>
      <c r="QSR62" s="394"/>
      <c r="QSS62" s="395"/>
      <c r="QST62" s="389"/>
      <c r="QSU62" s="390"/>
      <c r="QSV62" s="391"/>
      <c r="QSW62" s="392"/>
      <c r="QSX62" s="393"/>
      <c r="QSY62" s="394"/>
      <c r="QSZ62" s="395"/>
      <c r="QTA62" s="389"/>
      <c r="QTB62" s="390"/>
      <c r="QTC62" s="391"/>
      <c r="QTD62" s="392"/>
      <c r="QTE62" s="393"/>
      <c r="QTF62" s="394"/>
      <c r="QTG62" s="395"/>
      <c r="QTH62" s="389"/>
      <c r="QTI62" s="390"/>
      <c r="QTJ62" s="391"/>
      <c r="QTK62" s="392"/>
      <c r="QTL62" s="393"/>
      <c r="QTM62" s="394"/>
      <c r="QTN62" s="395"/>
      <c r="QTO62" s="389"/>
      <c r="QTP62" s="390"/>
      <c r="QTQ62" s="391"/>
      <c r="QTR62" s="392"/>
      <c r="QTS62" s="393"/>
      <c r="QTT62" s="394"/>
      <c r="QTU62" s="395"/>
      <c r="QTV62" s="389"/>
      <c r="QTW62" s="390"/>
      <c r="QTX62" s="391"/>
      <c r="QTY62" s="392"/>
      <c r="QTZ62" s="393"/>
      <c r="QUA62" s="394"/>
      <c r="QUB62" s="395"/>
      <c r="QUC62" s="389"/>
      <c r="QUD62" s="390"/>
      <c r="QUE62" s="391"/>
      <c r="QUF62" s="392"/>
      <c r="QUG62" s="393"/>
      <c r="QUH62" s="394"/>
      <c r="QUI62" s="395"/>
      <c r="QUJ62" s="389"/>
      <c r="QUK62" s="390"/>
      <c r="QUL62" s="391"/>
      <c r="QUM62" s="392"/>
      <c r="QUN62" s="393"/>
      <c r="QUO62" s="394"/>
      <c r="QUP62" s="395"/>
      <c r="QUQ62" s="389"/>
      <c r="QUR62" s="390"/>
      <c r="QUS62" s="391"/>
      <c r="QUT62" s="392"/>
      <c r="QUU62" s="393"/>
      <c r="QUV62" s="394"/>
      <c r="QUW62" s="395"/>
      <c r="QUX62" s="389"/>
      <c r="QUY62" s="390"/>
      <c r="QUZ62" s="391"/>
      <c r="QVA62" s="392"/>
      <c r="QVB62" s="393"/>
      <c r="QVC62" s="394"/>
      <c r="QVD62" s="395"/>
      <c r="QVE62" s="389"/>
      <c r="QVF62" s="390"/>
      <c r="QVG62" s="391"/>
      <c r="QVH62" s="392"/>
      <c r="QVI62" s="393"/>
      <c r="QVJ62" s="394"/>
      <c r="QVK62" s="395"/>
      <c r="QVL62" s="389"/>
      <c r="QVM62" s="390"/>
      <c r="QVN62" s="391"/>
      <c r="QVO62" s="392"/>
      <c r="QVP62" s="393"/>
      <c r="QVQ62" s="394"/>
      <c r="QVR62" s="395"/>
      <c r="QVS62" s="389"/>
      <c r="QVT62" s="390"/>
      <c r="QVU62" s="391"/>
      <c r="QVV62" s="392"/>
      <c r="QVW62" s="393"/>
      <c r="QVX62" s="394"/>
      <c r="QVY62" s="395"/>
      <c r="QVZ62" s="389"/>
      <c r="QWA62" s="390"/>
      <c r="QWB62" s="391"/>
      <c r="QWC62" s="392"/>
      <c r="QWD62" s="393"/>
      <c r="QWE62" s="394"/>
      <c r="QWF62" s="395"/>
      <c r="QWG62" s="389"/>
      <c r="QWH62" s="390"/>
      <c r="QWI62" s="391"/>
      <c r="QWJ62" s="392"/>
      <c r="QWK62" s="393"/>
      <c r="QWL62" s="394"/>
      <c r="QWM62" s="395"/>
      <c r="QWN62" s="389"/>
      <c r="QWO62" s="390"/>
      <c r="QWP62" s="391"/>
      <c r="QWQ62" s="392"/>
      <c r="QWR62" s="393"/>
      <c r="QWS62" s="394"/>
      <c r="QWT62" s="395"/>
      <c r="QWU62" s="389"/>
      <c r="QWV62" s="390"/>
      <c r="QWW62" s="391"/>
      <c r="QWX62" s="392"/>
      <c r="QWY62" s="393"/>
      <c r="QWZ62" s="394"/>
      <c r="QXA62" s="395"/>
      <c r="QXB62" s="389"/>
      <c r="QXC62" s="390"/>
      <c r="QXD62" s="391"/>
      <c r="QXE62" s="392"/>
      <c r="QXF62" s="393"/>
      <c r="QXG62" s="394"/>
      <c r="QXH62" s="395"/>
      <c r="QXI62" s="389"/>
      <c r="QXJ62" s="390"/>
      <c r="QXK62" s="391"/>
      <c r="QXL62" s="392"/>
      <c r="QXM62" s="393"/>
      <c r="QXN62" s="394"/>
      <c r="QXO62" s="395"/>
      <c r="QXP62" s="389"/>
      <c r="QXQ62" s="390"/>
      <c r="QXR62" s="391"/>
      <c r="QXS62" s="392"/>
      <c r="QXT62" s="393"/>
      <c r="QXU62" s="394"/>
      <c r="QXV62" s="395"/>
      <c r="QXW62" s="389"/>
      <c r="QXX62" s="390"/>
      <c r="QXY62" s="391"/>
      <c r="QXZ62" s="392"/>
      <c r="QYA62" s="393"/>
      <c r="QYB62" s="394"/>
      <c r="QYC62" s="395"/>
      <c r="QYD62" s="389"/>
      <c r="QYE62" s="390"/>
      <c r="QYF62" s="391"/>
      <c r="QYG62" s="392"/>
      <c r="QYH62" s="393"/>
      <c r="QYI62" s="394"/>
      <c r="QYJ62" s="395"/>
      <c r="QYK62" s="389"/>
      <c r="QYL62" s="390"/>
      <c r="QYM62" s="391"/>
      <c r="QYN62" s="392"/>
      <c r="QYO62" s="393"/>
      <c r="QYP62" s="394"/>
      <c r="QYQ62" s="395"/>
      <c r="QYR62" s="389"/>
      <c r="QYS62" s="390"/>
      <c r="QYT62" s="391"/>
      <c r="QYU62" s="392"/>
      <c r="QYV62" s="393"/>
      <c r="QYW62" s="394"/>
      <c r="QYX62" s="395"/>
      <c r="QYY62" s="389"/>
      <c r="QYZ62" s="390"/>
      <c r="QZA62" s="391"/>
      <c r="QZB62" s="392"/>
      <c r="QZC62" s="393"/>
      <c r="QZD62" s="394"/>
      <c r="QZE62" s="395"/>
      <c r="QZF62" s="389"/>
      <c r="QZG62" s="390"/>
      <c r="QZH62" s="391"/>
      <c r="QZI62" s="392"/>
      <c r="QZJ62" s="393"/>
      <c r="QZK62" s="394"/>
      <c r="QZL62" s="395"/>
      <c r="QZM62" s="389"/>
      <c r="QZN62" s="390"/>
      <c r="QZO62" s="391"/>
      <c r="QZP62" s="392"/>
      <c r="QZQ62" s="393"/>
      <c r="QZR62" s="394"/>
      <c r="QZS62" s="395"/>
      <c r="QZT62" s="389"/>
      <c r="QZU62" s="390"/>
      <c r="QZV62" s="391"/>
      <c r="QZW62" s="392"/>
      <c r="QZX62" s="393"/>
      <c r="QZY62" s="394"/>
      <c r="QZZ62" s="395"/>
      <c r="RAA62" s="389"/>
      <c r="RAB62" s="390"/>
      <c r="RAC62" s="391"/>
      <c r="RAD62" s="392"/>
      <c r="RAE62" s="393"/>
      <c r="RAF62" s="394"/>
      <c r="RAG62" s="395"/>
      <c r="RAH62" s="389"/>
      <c r="RAI62" s="390"/>
      <c r="RAJ62" s="391"/>
      <c r="RAK62" s="392"/>
      <c r="RAL62" s="393"/>
      <c r="RAM62" s="394"/>
      <c r="RAN62" s="395"/>
      <c r="RAO62" s="389"/>
      <c r="RAP62" s="390"/>
      <c r="RAQ62" s="391"/>
      <c r="RAR62" s="392"/>
      <c r="RAS62" s="393"/>
      <c r="RAT62" s="394"/>
      <c r="RAU62" s="395"/>
      <c r="RAV62" s="389"/>
      <c r="RAW62" s="390"/>
      <c r="RAX62" s="391"/>
      <c r="RAY62" s="392"/>
      <c r="RAZ62" s="393"/>
      <c r="RBA62" s="394"/>
      <c r="RBB62" s="395"/>
      <c r="RBC62" s="389"/>
      <c r="RBD62" s="390"/>
      <c r="RBE62" s="391"/>
      <c r="RBF62" s="392"/>
      <c r="RBG62" s="393"/>
      <c r="RBH62" s="394"/>
      <c r="RBI62" s="395"/>
      <c r="RBJ62" s="389"/>
      <c r="RBK62" s="390"/>
      <c r="RBL62" s="391"/>
      <c r="RBM62" s="392"/>
      <c r="RBN62" s="393"/>
      <c r="RBO62" s="394"/>
      <c r="RBP62" s="395"/>
      <c r="RBQ62" s="389"/>
      <c r="RBR62" s="390"/>
      <c r="RBS62" s="391"/>
      <c r="RBT62" s="392"/>
      <c r="RBU62" s="393"/>
      <c r="RBV62" s="394"/>
      <c r="RBW62" s="395"/>
      <c r="RBX62" s="389"/>
      <c r="RBY62" s="390"/>
      <c r="RBZ62" s="391"/>
      <c r="RCA62" s="392"/>
      <c r="RCB62" s="393"/>
      <c r="RCC62" s="394"/>
      <c r="RCD62" s="395"/>
      <c r="RCE62" s="389"/>
      <c r="RCF62" s="390"/>
      <c r="RCG62" s="391"/>
      <c r="RCH62" s="392"/>
      <c r="RCI62" s="393"/>
      <c r="RCJ62" s="394"/>
      <c r="RCK62" s="395"/>
      <c r="RCL62" s="389"/>
      <c r="RCM62" s="390"/>
      <c r="RCN62" s="391"/>
      <c r="RCO62" s="392"/>
      <c r="RCP62" s="393"/>
      <c r="RCQ62" s="394"/>
      <c r="RCR62" s="395"/>
      <c r="RCS62" s="389"/>
      <c r="RCT62" s="390"/>
      <c r="RCU62" s="391"/>
      <c r="RCV62" s="392"/>
      <c r="RCW62" s="393"/>
      <c r="RCX62" s="394"/>
      <c r="RCY62" s="395"/>
      <c r="RCZ62" s="389"/>
      <c r="RDA62" s="390"/>
      <c r="RDB62" s="391"/>
      <c r="RDC62" s="392"/>
      <c r="RDD62" s="393"/>
      <c r="RDE62" s="394"/>
      <c r="RDF62" s="395"/>
      <c r="RDG62" s="389"/>
      <c r="RDH62" s="390"/>
      <c r="RDI62" s="391"/>
      <c r="RDJ62" s="392"/>
      <c r="RDK62" s="393"/>
      <c r="RDL62" s="394"/>
      <c r="RDM62" s="395"/>
      <c r="RDN62" s="389"/>
      <c r="RDO62" s="390"/>
      <c r="RDP62" s="391"/>
      <c r="RDQ62" s="392"/>
      <c r="RDR62" s="393"/>
      <c r="RDS62" s="394"/>
      <c r="RDT62" s="395"/>
      <c r="RDU62" s="389"/>
      <c r="RDV62" s="390"/>
      <c r="RDW62" s="391"/>
      <c r="RDX62" s="392"/>
      <c r="RDY62" s="393"/>
      <c r="RDZ62" s="394"/>
      <c r="REA62" s="395"/>
      <c r="REB62" s="389"/>
      <c r="REC62" s="390"/>
      <c r="RED62" s="391"/>
      <c r="REE62" s="392"/>
      <c r="REF62" s="393"/>
      <c r="REG62" s="394"/>
      <c r="REH62" s="395"/>
      <c r="REI62" s="389"/>
      <c r="REJ62" s="390"/>
      <c r="REK62" s="391"/>
      <c r="REL62" s="392"/>
      <c r="REM62" s="393"/>
      <c r="REN62" s="394"/>
      <c r="REO62" s="395"/>
      <c r="REP62" s="389"/>
      <c r="REQ62" s="390"/>
      <c r="RER62" s="391"/>
      <c r="RES62" s="392"/>
      <c r="RET62" s="393"/>
      <c r="REU62" s="394"/>
      <c r="REV62" s="395"/>
      <c r="REW62" s="389"/>
      <c r="REX62" s="390"/>
      <c r="REY62" s="391"/>
      <c r="REZ62" s="392"/>
      <c r="RFA62" s="393"/>
      <c r="RFB62" s="394"/>
      <c r="RFC62" s="395"/>
      <c r="RFD62" s="389"/>
      <c r="RFE62" s="390"/>
      <c r="RFF62" s="391"/>
      <c r="RFG62" s="392"/>
      <c r="RFH62" s="393"/>
      <c r="RFI62" s="394"/>
      <c r="RFJ62" s="395"/>
      <c r="RFK62" s="389"/>
      <c r="RFL62" s="390"/>
      <c r="RFM62" s="391"/>
      <c r="RFN62" s="392"/>
      <c r="RFO62" s="393"/>
      <c r="RFP62" s="394"/>
      <c r="RFQ62" s="395"/>
      <c r="RFR62" s="389"/>
      <c r="RFS62" s="390"/>
      <c r="RFT62" s="391"/>
      <c r="RFU62" s="392"/>
      <c r="RFV62" s="393"/>
      <c r="RFW62" s="394"/>
      <c r="RFX62" s="395"/>
      <c r="RFY62" s="389"/>
      <c r="RFZ62" s="390"/>
      <c r="RGA62" s="391"/>
      <c r="RGB62" s="392"/>
      <c r="RGC62" s="393"/>
      <c r="RGD62" s="394"/>
      <c r="RGE62" s="395"/>
      <c r="RGF62" s="389"/>
      <c r="RGG62" s="390"/>
      <c r="RGH62" s="391"/>
      <c r="RGI62" s="392"/>
      <c r="RGJ62" s="393"/>
      <c r="RGK62" s="394"/>
      <c r="RGL62" s="395"/>
      <c r="RGM62" s="389"/>
      <c r="RGN62" s="390"/>
      <c r="RGO62" s="391"/>
      <c r="RGP62" s="392"/>
      <c r="RGQ62" s="393"/>
      <c r="RGR62" s="394"/>
      <c r="RGS62" s="395"/>
      <c r="RGT62" s="389"/>
      <c r="RGU62" s="390"/>
      <c r="RGV62" s="391"/>
      <c r="RGW62" s="392"/>
      <c r="RGX62" s="393"/>
      <c r="RGY62" s="394"/>
      <c r="RGZ62" s="395"/>
      <c r="RHA62" s="389"/>
      <c r="RHB62" s="390"/>
      <c r="RHC62" s="391"/>
      <c r="RHD62" s="392"/>
      <c r="RHE62" s="393"/>
      <c r="RHF62" s="394"/>
      <c r="RHG62" s="395"/>
      <c r="RHH62" s="389"/>
      <c r="RHI62" s="390"/>
      <c r="RHJ62" s="391"/>
      <c r="RHK62" s="392"/>
      <c r="RHL62" s="393"/>
      <c r="RHM62" s="394"/>
      <c r="RHN62" s="395"/>
      <c r="RHO62" s="389"/>
      <c r="RHP62" s="390"/>
      <c r="RHQ62" s="391"/>
      <c r="RHR62" s="392"/>
      <c r="RHS62" s="393"/>
      <c r="RHT62" s="394"/>
      <c r="RHU62" s="395"/>
      <c r="RHV62" s="389"/>
      <c r="RHW62" s="390"/>
      <c r="RHX62" s="391"/>
      <c r="RHY62" s="392"/>
      <c r="RHZ62" s="393"/>
      <c r="RIA62" s="394"/>
      <c r="RIB62" s="395"/>
      <c r="RIC62" s="389"/>
      <c r="RID62" s="390"/>
      <c r="RIE62" s="391"/>
      <c r="RIF62" s="392"/>
      <c r="RIG62" s="393"/>
      <c r="RIH62" s="394"/>
      <c r="RII62" s="395"/>
      <c r="RIJ62" s="389"/>
      <c r="RIK62" s="390"/>
      <c r="RIL62" s="391"/>
      <c r="RIM62" s="392"/>
      <c r="RIN62" s="393"/>
      <c r="RIO62" s="394"/>
      <c r="RIP62" s="395"/>
      <c r="RIQ62" s="389"/>
      <c r="RIR62" s="390"/>
      <c r="RIS62" s="391"/>
      <c r="RIT62" s="392"/>
      <c r="RIU62" s="393"/>
      <c r="RIV62" s="394"/>
      <c r="RIW62" s="395"/>
      <c r="RIX62" s="389"/>
      <c r="RIY62" s="390"/>
      <c r="RIZ62" s="391"/>
      <c r="RJA62" s="392"/>
      <c r="RJB62" s="393"/>
      <c r="RJC62" s="394"/>
      <c r="RJD62" s="395"/>
      <c r="RJE62" s="389"/>
      <c r="RJF62" s="390"/>
      <c r="RJG62" s="391"/>
      <c r="RJH62" s="392"/>
      <c r="RJI62" s="393"/>
      <c r="RJJ62" s="394"/>
      <c r="RJK62" s="395"/>
      <c r="RJL62" s="389"/>
      <c r="RJM62" s="390"/>
      <c r="RJN62" s="391"/>
      <c r="RJO62" s="392"/>
      <c r="RJP62" s="393"/>
      <c r="RJQ62" s="394"/>
      <c r="RJR62" s="395"/>
      <c r="RJS62" s="389"/>
      <c r="RJT62" s="390"/>
      <c r="RJU62" s="391"/>
      <c r="RJV62" s="392"/>
      <c r="RJW62" s="393"/>
      <c r="RJX62" s="394"/>
      <c r="RJY62" s="395"/>
      <c r="RJZ62" s="389"/>
      <c r="RKA62" s="390"/>
      <c r="RKB62" s="391"/>
      <c r="RKC62" s="392"/>
      <c r="RKD62" s="393"/>
      <c r="RKE62" s="394"/>
      <c r="RKF62" s="395"/>
      <c r="RKG62" s="389"/>
      <c r="RKH62" s="390"/>
      <c r="RKI62" s="391"/>
      <c r="RKJ62" s="392"/>
      <c r="RKK62" s="393"/>
      <c r="RKL62" s="394"/>
      <c r="RKM62" s="395"/>
      <c r="RKN62" s="389"/>
      <c r="RKO62" s="390"/>
      <c r="RKP62" s="391"/>
      <c r="RKQ62" s="392"/>
      <c r="RKR62" s="393"/>
      <c r="RKS62" s="394"/>
      <c r="RKT62" s="395"/>
      <c r="RKU62" s="389"/>
      <c r="RKV62" s="390"/>
      <c r="RKW62" s="391"/>
      <c r="RKX62" s="392"/>
      <c r="RKY62" s="393"/>
      <c r="RKZ62" s="394"/>
      <c r="RLA62" s="395"/>
      <c r="RLB62" s="389"/>
      <c r="RLC62" s="390"/>
      <c r="RLD62" s="391"/>
      <c r="RLE62" s="392"/>
      <c r="RLF62" s="393"/>
      <c r="RLG62" s="394"/>
      <c r="RLH62" s="395"/>
      <c r="RLI62" s="389"/>
      <c r="RLJ62" s="390"/>
      <c r="RLK62" s="391"/>
      <c r="RLL62" s="392"/>
      <c r="RLM62" s="393"/>
      <c r="RLN62" s="394"/>
      <c r="RLO62" s="395"/>
      <c r="RLP62" s="389"/>
      <c r="RLQ62" s="390"/>
      <c r="RLR62" s="391"/>
      <c r="RLS62" s="392"/>
      <c r="RLT62" s="393"/>
      <c r="RLU62" s="394"/>
      <c r="RLV62" s="395"/>
      <c r="RLW62" s="389"/>
      <c r="RLX62" s="390"/>
      <c r="RLY62" s="391"/>
      <c r="RLZ62" s="392"/>
      <c r="RMA62" s="393"/>
      <c r="RMB62" s="394"/>
      <c r="RMC62" s="395"/>
      <c r="RMD62" s="389"/>
      <c r="RME62" s="390"/>
      <c r="RMF62" s="391"/>
      <c r="RMG62" s="392"/>
      <c r="RMH62" s="393"/>
      <c r="RMI62" s="394"/>
      <c r="RMJ62" s="395"/>
      <c r="RMK62" s="389"/>
      <c r="RML62" s="390"/>
      <c r="RMM62" s="391"/>
      <c r="RMN62" s="392"/>
      <c r="RMO62" s="393"/>
      <c r="RMP62" s="394"/>
      <c r="RMQ62" s="395"/>
      <c r="RMR62" s="389"/>
      <c r="RMS62" s="390"/>
      <c r="RMT62" s="391"/>
      <c r="RMU62" s="392"/>
      <c r="RMV62" s="393"/>
      <c r="RMW62" s="394"/>
      <c r="RMX62" s="395"/>
      <c r="RMY62" s="389"/>
      <c r="RMZ62" s="390"/>
      <c r="RNA62" s="391"/>
      <c r="RNB62" s="392"/>
      <c r="RNC62" s="393"/>
      <c r="RND62" s="394"/>
      <c r="RNE62" s="395"/>
      <c r="RNF62" s="389"/>
      <c r="RNG62" s="390"/>
      <c r="RNH62" s="391"/>
      <c r="RNI62" s="392"/>
      <c r="RNJ62" s="393"/>
      <c r="RNK62" s="394"/>
      <c r="RNL62" s="395"/>
      <c r="RNM62" s="389"/>
      <c r="RNN62" s="390"/>
      <c r="RNO62" s="391"/>
      <c r="RNP62" s="392"/>
      <c r="RNQ62" s="393"/>
      <c r="RNR62" s="394"/>
      <c r="RNS62" s="395"/>
      <c r="RNT62" s="389"/>
      <c r="RNU62" s="390"/>
      <c r="RNV62" s="391"/>
      <c r="RNW62" s="392"/>
      <c r="RNX62" s="393"/>
      <c r="RNY62" s="394"/>
      <c r="RNZ62" s="395"/>
      <c r="ROA62" s="389"/>
      <c r="ROB62" s="390"/>
      <c r="ROC62" s="391"/>
      <c r="ROD62" s="392"/>
      <c r="ROE62" s="393"/>
      <c r="ROF62" s="394"/>
      <c r="ROG62" s="395"/>
      <c r="ROH62" s="389"/>
      <c r="ROI62" s="390"/>
      <c r="ROJ62" s="391"/>
      <c r="ROK62" s="392"/>
      <c r="ROL62" s="393"/>
      <c r="ROM62" s="394"/>
      <c r="RON62" s="395"/>
      <c r="ROO62" s="389"/>
      <c r="ROP62" s="390"/>
      <c r="ROQ62" s="391"/>
      <c r="ROR62" s="392"/>
      <c r="ROS62" s="393"/>
      <c r="ROT62" s="394"/>
      <c r="ROU62" s="395"/>
      <c r="ROV62" s="389"/>
      <c r="ROW62" s="390"/>
      <c r="ROX62" s="391"/>
      <c r="ROY62" s="392"/>
      <c r="ROZ62" s="393"/>
      <c r="RPA62" s="394"/>
      <c r="RPB62" s="395"/>
      <c r="RPC62" s="389"/>
      <c r="RPD62" s="390"/>
      <c r="RPE62" s="391"/>
      <c r="RPF62" s="392"/>
      <c r="RPG62" s="393"/>
      <c r="RPH62" s="394"/>
      <c r="RPI62" s="395"/>
      <c r="RPJ62" s="389"/>
      <c r="RPK62" s="390"/>
      <c r="RPL62" s="391"/>
      <c r="RPM62" s="392"/>
      <c r="RPN62" s="393"/>
      <c r="RPO62" s="394"/>
      <c r="RPP62" s="395"/>
      <c r="RPQ62" s="389"/>
      <c r="RPR62" s="390"/>
      <c r="RPS62" s="391"/>
      <c r="RPT62" s="392"/>
      <c r="RPU62" s="393"/>
      <c r="RPV62" s="394"/>
      <c r="RPW62" s="395"/>
      <c r="RPX62" s="389"/>
      <c r="RPY62" s="390"/>
      <c r="RPZ62" s="391"/>
      <c r="RQA62" s="392"/>
      <c r="RQB62" s="393"/>
      <c r="RQC62" s="394"/>
      <c r="RQD62" s="395"/>
      <c r="RQE62" s="389"/>
      <c r="RQF62" s="390"/>
      <c r="RQG62" s="391"/>
      <c r="RQH62" s="392"/>
      <c r="RQI62" s="393"/>
      <c r="RQJ62" s="394"/>
      <c r="RQK62" s="395"/>
      <c r="RQL62" s="389"/>
      <c r="RQM62" s="390"/>
      <c r="RQN62" s="391"/>
      <c r="RQO62" s="392"/>
      <c r="RQP62" s="393"/>
      <c r="RQQ62" s="394"/>
      <c r="RQR62" s="395"/>
      <c r="RQS62" s="389"/>
      <c r="RQT62" s="390"/>
      <c r="RQU62" s="391"/>
      <c r="RQV62" s="392"/>
      <c r="RQW62" s="393"/>
      <c r="RQX62" s="394"/>
      <c r="RQY62" s="395"/>
      <c r="RQZ62" s="389"/>
      <c r="RRA62" s="390"/>
      <c r="RRB62" s="391"/>
      <c r="RRC62" s="392"/>
      <c r="RRD62" s="393"/>
      <c r="RRE62" s="394"/>
      <c r="RRF62" s="395"/>
      <c r="RRG62" s="389"/>
      <c r="RRH62" s="390"/>
      <c r="RRI62" s="391"/>
      <c r="RRJ62" s="392"/>
      <c r="RRK62" s="393"/>
      <c r="RRL62" s="394"/>
      <c r="RRM62" s="395"/>
      <c r="RRN62" s="389"/>
      <c r="RRO62" s="390"/>
      <c r="RRP62" s="391"/>
      <c r="RRQ62" s="392"/>
      <c r="RRR62" s="393"/>
      <c r="RRS62" s="394"/>
      <c r="RRT62" s="395"/>
      <c r="RRU62" s="389"/>
      <c r="RRV62" s="390"/>
      <c r="RRW62" s="391"/>
      <c r="RRX62" s="392"/>
      <c r="RRY62" s="393"/>
      <c r="RRZ62" s="394"/>
      <c r="RSA62" s="395"/>
      <c r="RSB62" s="389"/>
      <c r="RSC62" s="390"/>
      <c r="RSD62" s="391"/>
      <c r="RSE62" s="392"/>
      <c r="RSF62" s="393"/>
      <c r="RSG62" s="394"/>
      <c r="RSH62" s="395"/>
      <c r="RSI62" s="389"/>
      <c r="RSJ62" s="390"/>
      <c r="RSK62" s="391"/>
      <c r="RSL62" s="392"/>
      <c r="RSM62" s="393"/>
      <c r="RSN62" s="394"/>
      <c r="RSO62" s="395"/>
      <c r="RSP62" s="389"/>
      <c r="RSQ62" s="390"/>
      <c r="RSR62" s="391"/>
      <c r="RSS62" s="392"/>
      <c r="RST62" s="393"/>
      <c r="RSU62" s="394"/>
      <c r="RSV62" s="395"/>
      <c r="RSW62" s="389"/>
      <c r="RSX62" s="390"/>
      <c r="RSY62" s="391"/>
      <c r="RSZ62" s="392"/>
      <c r="RTA62" s="393"/>
      <c r="RTB62" s="394"/>
      <c r="RTC62" s="395"/>
      <c r="RTD62" s="389"/>
      <c r="RTE62" s="390"/>
      <c r="RTF62" s="391"/>
      <c r="RTG62" s="392"/>
      <c r="RTH62" s="393"/>
      <c r="RTI62" s="394"/>
      <c r="RTJ62" s="395"/>
      <c r="RTK62" s="389"/>
      <c r="RTL62" s="390"/>
      <c r="RTM62" s="391"/>
      <c r="RTN62" s="392"/>
      <c r="RTO62" s="393"/>
      <c r="RTP62" s="394"/>
      <c r="RTQ62" s="395"/>
      <c r="RTR62" s="389"/>
      <c r="RTS62" s="390"/>
      <c r="RTT62" s="391"/>
      <c r="RTU62" s="392"/>
      <c r="RTV62" s="393"/>
      <c r="RTW62" s="394"/>
      <c r="RTX62" s="395"/>
      <c r="RTY62" s="389"/>
      <c r="RTZ62" s="390"/>
      <c r="RUA62" s="391"/>
      <c r="RUB62" s="392"/>
      <c r="RUC62" s="393"/>
      <c r="RUD62" s="394"/>
      <c r="RUE62" s="395"/>
      <c r="RUF62" s="389"/>
      <c r="RUG62" s="390"/>
      <c r="RUH62" s="391"/>
      <c r="RUI62" s="392"/>
      <c r="RUJ62" s="393"/>
      <c r="RUK62" s="394"/>
      <c r="RUL62" s="395"/>
      <c r="RUM62" s="389"/>
      <c r="RUN62" s="390"/>
      <c r="RUO62" s="391"/>
      <c r="RUP62" s="392"/>
      <c r="RUQ62" s="393"/>
      <c r="RUR62" s="394"/>
      <c r="RUS62" s="395"/>
      <c r="RUT62" s="389"/>
      <c r="RUU62" s="390"/>
      <c r="RUV62" s="391"/>
      <c r="RUW62" s="392"/>
      <c r="RUX62" s="393"/>
      <c r="RUY62" s="394"/>
      <c r="RUZ62" s="395"/>
      <c r="RVA62" s="389"/>
      <c r="RVB62" s="390"/>
      <c r="RVC62" s="391"/>
      <c r="RVD62" s="392"/>
      <c r="RVE62" s="393"/>
      <c r="RVF62" s="394"/>
      <c r="RVG62" s="395"/>
      <c r="RVH62" s="389"/>
      <c r="RVI62" s="390"/>
      <c r="RVJ62" s="391"/>
      <c r="RVK62" s="392"/>
      <c r="RVL62" s="393"/>
      <c r="RVM62" s="394"/>
      <c r="RVN62" s="395"/>
      <c r="RVO62" s="389"/>
      <c r="RVP62" s="390"/>
      <c r="RVQ62" s="391"/>
      <c r="RVR62" s="392"/>
      <c r="RVS62" s="393"/>
      <c r="RVT62" s="394"/>
      <c r="RVU62" s="395"/>
      <c r="RVV62" s="389"/>
      <c r="RVW62" s="390"/>
      <c r="RVX62" s="391"/>
      <c r="RVY62" s="392"/>
      <c r="RVZ62" s="393"/>
      <c r="RWA62" s="394"/>
      <c r="RWB62" s="395"/>
      <c r="RWC62" s="389"/>
      <c r="RWD62" s="390"/>
      <c r="RWE62" s="391"/>
      <c r="RWF62" s="392"/>
      <c r="RWG62" s="393"/>
      <c r="RWH62" s="394"/>
      <c r="RWI62" s="395"/>
      <c r="RWJ62" s="389"/>
      <c r="RWK62" s="390"/>
      <c r="RWL62" s="391"/>
      <c r="RWM62" s="392"/>
      <c r="RWN62" s="393"/>
      <c r="RWO62" s="394"/>
      <c r="RWP62" s="395"/>
      <c r="RWQ62" s="389"/>
      <c r="RWR62" s="390"/>
      <c r="RWS62" s="391"/>
      <c r="RWT62" s="392"/>
      <c r="RWU62" s="393"/>
      <c r="RWV62" s="394"/>
      <c r="RWW62" s="395"/>
      <c r="RWX62" s="389"/>
      <c r="RWY62" s="390"/>
      <c r="RWZ62" s="391"/>
      <c r="RXA62" s="392"/>
      <c r="RXB62" s="393"/>
      <c r="RXC62" s="394"/>
      <c r="RXD62" s="395"/>
      <c r="RXE62" s="389"/>
      <c r="RXF62" s="390"/>
      <c r="RXG62" s="391"/>
      <c r="RXH62" s="392"/>
      <c r="RXI62" s="393"/>
      <c r="RXJ62" s="394"/>
      <c r="RXK62" s="395"/>
      <c r="RXL62" s="389"/>
      <c r="RXM62" s="390"/>
      <c r="RXN62" s="391"/>
      <c r="RXO62" s="392"/>
      <c r="RXP62" s="393"/>
      <c r="RXQ62" s="394"/>
      <c r="RXR62" s="395"/>
      <c r="RXS62" s="389"/>
      <c r="RXT62" s="390"/>
      <c r="RXU62" s="391"/>
      <c r="RXV62" s="392"/>
      <c r="RXW62" s="393"/>
      <c r="RXX62" s="394"/>
      <c r="RXY62" s="395"/>
      <c r="RXZ62" s="389"/>
      <c r="RYA62" s="390"/>
      <c r="RYB62" s="391"/>
      <c r="RYC62" s="392"/>
      <c r="RYD62" s="393"/>
      <c r="RYE62" s="394"/>
      <c r="RYF62" s="395"/>
      <c r="RYG62" s="389"/>
      <c r="RYH62" s="390"/>
      <c r="RYI62" s="391"/>
      <c r="RYJ62" s="392"/>
      <c r="RYK62" s="393"/>
      <c r="RYL62" s="394"/>
      <c r="RYM62" s="395"/>
      <c r="RYN62" s="389"/>
      <c r="RYO62" s="390"/>
      <c r="RYP62" s="391"/>
      <c r="RYQ62" s="392"/>
      <c r="RYR62" s="393"/>
      <c r="RYS62" s="394"/>
      <c r="RYT62" s="395"/>
      <c r="RYU62" s="389"/>
      <c r="RYV62" s="390"/>
      <c r="RYW62" s="391"/>
      <c r="RYX62" s="392"/>
      <c r="RYY62" s="393"/>
      <c r="RYZ62" s="394"/>
      <c r="RZA62" s="395"/>
      <c r="RZB62" s="389"/>
      <c r="RZC62" s="390"/>
      <c r="RZD62" s="391"/>
      <c r="RZE62" s="392"/>
      <c r="RZF62" s="393"/>
      <c r="RZG62" s="394"/>
      <c r="RZH62" s="395"/>
      <c r="RZI62" s="389"/>
      <c r="RZJ62" s="390"/>
      <c r="RZK62" s="391"/>
      <c r="RZL62" s="392"/>
      <c r="RZM62" s="393"/>
      <c r="RZN62" s="394"/>
      <c r="RZO62" s="395"/>
      <c r="RZP62" s="389"/>
      <c r="RZQ62" s="390"/>
      <c r="RZR62" s="391"/>
      <c r="RZS62" s="392"/>
      <c r="RZT62" s="393"/>
      <c r="RZU62" s="394"/>
      <c r="RZV62" s="395"/>
      <c r="RZW62" s="389"/>
      <c r="RZX62" s="390"/>
      <c r="RZY62" s="391"/>
      <c r="RZZ62" s="392"/>
      <c r="SAA62" s="393"/>
      <c r="SAB62" s="394"/>
      <c r="SAC62" s="395"/>
      <c r="SAD62" s="389"/>
      <c r="SAE62" s="390"/>
      <c r="SAF62" s="391"/>
      <c r="SAG62" s="392"/>
      <c r="SAH62" s="393"/>
      <c r="SAI62" s="394"/>
      <c r="SAJ62" s="395"/>
      <c r="SAK62" s="389"/>
      <c r="SAL62" s="390"/>
      <c r="SAM62" s="391"/>
      <c r="SAN62" s="392"/>
      <c r="SAO62" s="393"/>
      <c r="SAP62" s="394"/>
      <c r="SAQ62" s="395"/>
      <c r="SAR62" s="389"/>
      <c r="SAS62" s="390"/>
      <c r="SAT62" s="391"/>
      <c r="SAU62" s="392"/>
      <c r="SAV62" s="393"/>
      <c r="SAW62" s="394"/>
      <c r="SAX62" s="395"/>
      <c r="SAY62" s="389"/>
      <c r="SAZ62" s="390"/>
      <c r="SBA62" s="391"/>
      <c r="SBB62" s="392"/>
      <c r="SBC62" s="393"/>
      <c r="SBD62" s="394"/>
      <c r="SBE62" s="395"/>
      <c r="SBF62" s="389"/>
      <c r="SBG62" s="390"/>
      <c r="SBH62" s="391"/>
      <c r="SBI62" s="392"/>
      <c r="SBJ62" s="393"/>
      <c r="SBK62" s="394"/>
      <c r="SBL62" s="395"/>
      <c r="SBM62" s="389"/>
      <c r="SBN62" s="390"/>
      <c r="SBO62" s="391"/>
      <c r="SBP62" s="392"/>
      <c r="SBQ62" s="393"/>
      <c r="SBR62" s="394"/>
      <c r="SBS62" s="395"/>
      <c r="SBT62" s="389"/>
      <c r="SBU62" s="390"/>
      <c r="SBV62" s="391"/>
      <c r="SBW62" s="392"/>
      <c r="SBX62" s="393"/>
      <c r="SBY62" s="394"/>
      <c r="SBZ62" s="395"/>
      <c r="SCA62" s="389"/>
      <c r="SCB62" s="390"/>
      <c r="SCC62" s="391"/>
      <c r="SCD62" s="392"/>
      <c r="SCE62" s="393"/>
      <c r="SCF62" s="394"/>
      <c r="SCG62" s="395"/>
      <c r="SCH62" s="389"/>
      <c r="SCI62" s="390"/>
      <c r="SCJ62" s="391"/>
      <c r="SCK62" s="392"/>
      <c r="SCL62" s="393"/>
      <c r="SCM62" s="394"/>
      <c r="SCN62" s="395"/>
      <c r="SCO62" s="389"/>
      <c r="SCP62" s="390"/>
      <c r="SCQ62" s="391"/>
      <c r="SCR62" s="392"/>
      <c r="SCS62" s="393"/>
      <c r="SCT62" s="394"/>
      <c r="SCU62" s="395"/>
      <c r="SCV62" s="389"/>
      <c r="SCW62" s="390"/>
      <c r="SCX62" s="391"/>
      <c r="SCY62" s="392"/>
      <c r="SCZ62" s="393"/>
      <c r="SDA62" s="394"/>
      <c r="SDB62" s="395"/>
      <c r="SDC62" s="389"/>
      <c r="SDD62" s="390"/>
      <c r="SDE62" s="391"/>
      <c r="SDF62" s="392"/>
      <c r="SDG62" s="393"/>
      <c r="SDH62" s="394"/>
      <c r="SDI62" s="395"/>
      <c r="SDJ62" s="389"/>
      <c r="SDK62" s="390"/>
      <c r="SDL62" s="391"/>
      <c r="SDM62" s="392"/>
      <c r="SDN62" s="393"/>
      <c r="SDO62" s="394"/>
      <c r="SDP62" s="395"/>
      <c r="SDQ62" s="389"/>
      <c r="SDR62" s="390"/>
      <c r="SDS62" s="391"/>
      <c r="SDT62" s="392"/>
      <c r="SDU62" s="393"/>
      <c r="SDV62" s="394"/>
      <c r="SDW62" s="395"/>
      <c r="SDX62" s="389"/>
      <c r="SDY62" s="390"/>
      <c r="SDZ62" s="391"/>
      <c r="SEA62" s="392"/>
      <c r="SEB62" s="393"/>
      <c r="SEC62" s="394"/>
      <c r="SED62" s="395"/>
      <c r="SEE62" s="389"/>
      <c r="SEF62" s="390"/>
      <c r="SEG62" s="391"/>
      <c r="SEH62" s="392"/>
      <c r="SEI62" s="393"/>
      <c r="SEJ62" s="394"/>
      <c r="SEK62" s="395"/>
      <c r="SEL62" s="389"/>
      <c r="SEM62" s="390"/>
      <c r="SEN62" s="391"/>
      <c r="SEO62" s="392"/>
      <c r="SEP62" s="393"/>
      <c r="SEQ62" s="394"/>
      <c r="SER62" s="395"/>
      <c r="SES62" s="389"/>
      <c r="SET62" s="390"/>
      <c r="SEU62" s="391"/>
      <c r="SEV62" s="392"/>
      <c r="SEW62" s="393"/>
      <c r="SEX62" s="394"/>
      <c r="SEY62" s="395"/>
      <c r="SEZ62" s="389"/>
      <c r="SFA62" s="390"/>
      <c r="SFB62" s="391"/>
      <c r="SFC62" s="392"/>
      <c r="SFD62" s="393"/>
      <c r="SFE62" s="394"/>
      <c r="SFF62" s="395"/>
      <c r="SFG62" s="389"/>
      <c r="SFH62" s="390"/>
      <c r="SFI62" s="391"/>
      <c r="SFJ62" s="392"/>
      <c r="SFK62" s="393"/>
      <c r="SFL62" s="394"/>
      <c r="SFM62" s="395"/>
      <c r="SFN62" s="389"/>
      <c r="SFO62" s="390"/>
      <c r="SFP62" s="391"/>
      <c r="SFQ62" s="392"/>
      <c r="SFR62" s="393"/>
      <c r="SFS62" s="394"/>
      <c r="SFT62" s="395"/>
      <c r="SFU62" s="389"/>
      <c r="SFV62" s="390"/>
      <c r="SFW62" s="391"/>
      <c r="SFX62" s="392"/>
      <c r="SFY62" s="393"/>
      <c r="SFZ62" s="394"/>
      <c r="SGA62" s="395"/>
      <c r="SGB62" s="389"/>
      <c r="SGC62" s="390"/>
      <c r="SGD62" s="391"/>
      <c r="SGE62" s="392"/>
      <c r="SGF62" s="393"/>
      <c r="SGG62" s="394"/>
      <c r="SGH62" s="395"/>
      <c r="SGI62" s="389"/>
      <c r="SGJ62" s="390"/>
      <c r="SGK62" s="391"/>
      <c r="SGL62" s="392"/>
      <c r="SGM62" s="393"/>
      <c r="SGN62" s="394"/>
      <c r="SGO62" s="395"/>
      <c r="SGP62" s="389"/>
      <c r="SGQ62" s="390"/>
      <c r="SGR62" s="391"/>
      <c r="SGS62" s="392"/>
      <c r="SGT62" s="393"/>
      <c r="SGU62" s="394"/>
      <c r="SGV62" s="395"/>
      <c r="SGW62" s="389"/>
      <c r="SGX62" s="390"/>
      <c r="SGY62" s="391"/>
      <c r="SGZ62" s="392"/>
      <c r="SHA62" s="393"/>
      <c r="SHB62" s="394"/>
      <c r="SHC62" s="395"/>
      <c r="SHD62" s="389"/>
      <c r="SHE62" s="390"/>
      <c r="SHF62" s="391"/>
      <c r="SHG62" s="392"/>
      <c r="SHH62" s="393"/>
      <c r="SHI62" s="394"/>
      <c r="SHJ62" s="395"/>
      <c r="SHK62" s="389"/>
      <c r="SHL62" s="390"/>
      <c r="SHM62" s="391"/>
      <c r="SHN62" s="392"/>
      <c r="SHO62" s="393"/>
      <c r="SHP62" s="394"/>
      <c r="SHQ62" s="395"/>
      <c r="SHR62" s="389"/>
      <c r="SHS62" s="390"/>
      <c r="SHT62" s="391"/>
      <c r="SHU62" s="392"/>
      <c r="SHV62" s="393"/>
      <c r="SHW62" s="394"/>
      <c r="SHX62" s="395"/>
      <c r="SHY62" s="389"/>
      <c r="SHZ62" s="390"/>
      <c r="SIA62" s="391"/>
      <c r="SIB62" s="392"/>
      <c r="SIC62" s="393"/>
      <c r="SID62" s="394"/>
      <c r="SIE62" s="395"/>
      <c r="SIF62" s="389"/>
      <c r="SIG62" s="390"/>
      <c r="SIH62" s="391"/>
      <c r="SII62" s="392"/>
      <c r="SIJ62" s="393"/>
      <c r="SIK62" s="394"/>
      <c r="SIL62" s="395"/>
      <c r="SIM62" s="389"/>
      <c r="SIN62" s="390"/>
      <c r="SIO62" s="391"/>
      <c r="SIP62" s="392"/>
      <c r="SIQ62" s="393"/>
      <c r="SIR62" s="394"/>
      <c r="SIS62" s="395"/>
      <c r="SIT62" s="389"/>
      <c r="SIU62" s="390"/>
      <c r="SIV62" s="391"/>
      <c r="SIW62" s="392"/>
      <c r="SIX62" s="393"/>
      <c r="SIY62" s="394"/>
      <c r="SIZ62" s="395"/>
      <c r="SJA62" s="389"/>
      <c r="SJB62" s="390"/>
      <c r="SJC62" s="391"/>
      <c r="SJD62" s="392"/>
      <c r="SJE62" s="393"/>
      <c r="SJF62" s="394"/>
      <c r="SJG62" s="395"/>
      <c r="SJH62" s="389"/>
      <c r="SJI62" s="390"/>
      <c r="SJJ62" s="391"/>
      <c r="SJK62" s="392"/>
      <c r="SJL62" s="393"/>
      <c r="SJM62" s="394"/>
      <c r="SJN62" s="395"/>
      <c r="SJO62" s="389"/>
      <c r="SJP62" s="390"/>
      <c r="SJQ62" s="391"/>
      <c r="SJR62" s="392"/>
      <c r="SJS62" s="393"/>
      <c r="SJT62" s="394"/>
      <c r="SJU62" s="395"/>
      <c r="SJV62" s="389"/>
      <c r="SJW62" s="390"/>
      <c r="SJX62" s="391"/>
      <c r="SJY62" s="392"/>
      <c r="SJZ62" s="393"/>
      <c r="SKA62" s="394"/>
      <c r="SKB62" s="395"/>
      <c r="SKC62" s="389"/>
      <c r="SKD62" s="390"/>
      <c r="SKE62" s="391"/>
      <c r="SKF62" s="392"/>
      <c r="SKG62" s="393"/>
      <c r="SKH62" s="394"/>
      <c r="SKI62" s="395"/>
      <c r="SKJ62" s="389"/>
      <c r="SKK62" s="390"/>
      <c r="SKL62" s="391"/>
      <c r="SKM62" s="392"/>
      <c r="SKN62" s="393"/>
      <c r="SKO62" s="394"/>
      <c r="SKP62" s="395"/>
      <c r="SKQ62" s="389"/>
      <c r="SKR62" s="390"/>
      <c r="SKS62" s="391"/>
      <c r="SKT62" s="392"/>
      <c r="SKU62" s="393"/>
      <c r="SKV62" s="394"/>
      <c r="SKW62" s="395"/>
      <c r="SKX62" s="389"/>
      <c r="SKY62" s="390"/>
      <c r="SKZ62" s="391"/>
      <c r="SLA62" s="392"/>
      <c r="SLB62" s="393"/>
      <c r="SLC62" s="394"/>
      <c r="SLD62" s="395"/>
      <c r="SLE62" s="389"/>
      <c r="SLF62" s="390"/>
      <c r="SLG62" s="391"/>
      <c r="SLH62" s="392"/>
      <c r="SLI62" s="393"/>
      <c r="SLJ62" s="394"/>
      <c r="SLK62" s="395"/>
      <c r="SLL62" s="389"/>
      <c r="SLM62" s="390"/>
      <c r="SLN62" s="391"/>
      <c r="SLO62" s="392"/>
      <c r="SLP62" s="393"/>
      <c r="SLQ62" s="394"/>
      <c r="SLR62" s="395"/>
      <c r="SLS62" s="389"/>
      <c r="SLT62" s="390"/>
      <c r="SLU62" s="391"/>
      <c r="SLV62" s="392"/>
      <c r="SLW62" s="393"/>
      <c r="SLX62" s="394"/>
      <c r="SLY62" s="395"/>
      <c r="SLZ62" s="389"/>
      <c r="SMA62" s="390"/>
      <c r="SMB62" s="391"/>
      <c r="SMC62" s="392"/>
      <c r="SMD62" s="393"/>
      <c r="SME62" s="394"/>
      <c r="SMF62" s="395"/>
      <c r="SMG62" s="389"/>
      <c r="SMH62" s="390"/>
      <c r="SMI62" s="391"/>
      <c r="SMJ62" s="392"/>
      <c r="SMK62" s="393"/>
      <c r="SML62" s="394"/>
      <c r="SMM62" s="395"/>
      <c r="SMN62" s="389"/>
      <c r="SMO62" s="390"/>
      <c r="SMP62" s="391"/>
      <c r="SMQ62" s="392"/>
      <c r="SMR62" s="393"/>
      <c r="SMS62" s="394"/>
      <c r="SMT62" s="395"/>
      <c r="SMU62" s="389"/>
      <c r="SMV62" s="390"/>
      <c r="SMW62" s="391"/>
      <c r="SMX62" s="392"/>
      <c r="SMY62" s="393"/>
      <c r="SMZ62" s="394"/>
      <c r="SNA62" s="395"/>
      <c r="SNB62" s="389"/>
      <c r="SNC62" s="390"/>
      <c r="SND62" s="391"/>
      <c r="SNE62" s="392"/>
      <c r="SNF62" s="393"/>
      <c r="SNG62" s="394"/>
      <c r="SNH62" s="395"/>
      <c r="SNI62" s="389"/>
      <c r="SNJ62" s="390"/>
      <c r="SNK62" s="391"/>
      <c r="SNL62" s="392"/>
      <c r="SNM62" s="393"/>
      <c r="SNN62" s="394"/>
      <c r="SNO62" s="395"/>
      <c r="SNP62" s="389"/>
      <c r="SNQ62" s="390"/>
      <c r="SNR62" s="391"/>
      <c r="SNS62" s="392"/>
      <c r="SNT62" s="393"/>
      <c r="SNU62" s="394"/>
      <c r="SNV62" s="395"/>
      <c r="SNW62" s="389"/>
      <c r="SNX62" s="390"/>
      <c r="SNY62" s="391"/>
      <c r="SNZ62" s="392"/>
      <c r="SOA62" s="393"/>
      <c r="SOB62" s="394"/>
      <c r="SOC62" s="395"/>
      <c r="SOD62" s="389"/>
      <c r="SOE62" s="390"/>
      <c r="SOF62" s="391"/>
      <c r="SOG62" s="392"/>
      <c r="SOH62" s="393"/>
      <c r="SOI62" s="394"/>
      <c r="SOJ62" s="395"/>
      <c r="SOK62" s="389"/>
      <c r="SOL62" s="390"/>
      <c r="SOM62" s="391"/>
      <c r="SON62" s="392"/>
      <c r="SOO62" s="393"/>
      <c r="SOP62" s="394"/>
      <c r="SOQ62" s="395"/>
      <c r="SOR62" s="389"/>
      <c r="SOS62" s="390"/>
      <c r="SOT62" s="391"/>
      <c r="SOU62" s="392"/>
      <c r="SOV62" s="393"/>
      <c r="SOW62" s="394"/>
      <c r="SOX62" s="395"/>
      <c r="SOY62" s="389"/>
      <c r="SOZ62" s="390"/>
      <c r="SPA62" s="391"/>
      <c r="SPB62" s="392"/>
      <c r="SPC62" s="393"/>
      <c r="SPD62" s="394"/>
      <c r="SPE62" s="395"/>
      <c r="SPF62" s="389"/>
      <c r="SPG62" s="390"/>
      <c r="SPH62" s="391"/>
      <c r="SPI62" s="392"/>
      <c r="SPJ62" s="393"/>
      <c r="SPK62" s="394"/>
      <c r="SPL62" s="395"/>
      <c r="SPM62" s="389"/>
      <c r="SPN62" s="390"/>
      <c r="SPO62" s="391"/>
      <c r="SPP62" s="392"/>
      <c r="SPQ62" s="393"/>
      <c r="SPR62" s="394"/>
      <c r="SPS62" s="395"/>
      <c r="SPT62" s="389"/>
      <c r="SPU62" s="390"/>
      <c r="SPV62" s="391"/>
      <c r="SPW62" s="392"/>
      <c r="SPX62" s="393"/>
      <c r="SPY62" s="394"/>
      <c r="SPZ62" s="395"/>
      <c r="SQA62" s="389"/>
      <c r="SQB62" s="390"/>
      <c r="SQC62" s="391"/>
      <c r="SQD62" s="392"/>
      <c r="SQE62" s="393"/>
      <c r="SQF62" s="394"/>
      <c r="SQG62" s="395"/>
      <c r="SQH62" s="389"/>
      <c r="SQI62" s="390"/>
      <c r="SQJ62" s="391"/>
      <c r="SQK62" s="392"/>
      <c r="SQL62" s="393"/>
      <c r="SQM62" s="394"/>
      <c r="SQN62" s="395"/>
      <c r="SQO62" s="389"/>
      <c r="SQP62" s="390"/>
      <c r="SQQ62" s="391"/>
      <c r="SQR62" s="392"/>
      <c r="SQS62" s="393"/>
      <c r="SQT62" s="394"/>
      <c r="SQU62" s="395"/>
      <c r="SQV62" s="389"/>
      <c r="SQW62" s="390"/>
      <c r="SQX62" s="391"/>
      <c r="SQY62" s="392"/>
      <c r="SQZ62" s="393"/>
      <c r="SRA62" s="394"/>
      <c r="SRB62" s="395"/>
      <c r="SRC62" s="389"/>
      <c r="SRD62" s="390"/>
      <c r="SRE62" s="391"/>
      <c r="SRF62" s="392"/>
      <c r="SRG62" s="393"/>
      <c r="SRH62" s="394"/>
      <c r="SRI62" s="395"/>
      <c r="SRJ62" s="389"/>
      <c r="SRK62" s="390"/>
      <c r="SRL62" s="391"/>
      <c r="SRM62" s="392"/>
      <c r="SRN62" s="393"/>
      <c r="SRO62" s="394"/>
      <c r="SRP62" s="395"/>
      <c r="SRQ62" s="389"/>
      <c r="SRR62" s="390"/>
      <c r="SRS62" s="391"/>
      <c r="SRT62" s="392"/>
      <c r="SRU62" s="393"/>
      <c r="SRV62" s="394"/>
      <c r="SRW62" s="395"/>
      <c r="SRX62" s="389"/>
      <c r="SRY62" s="390"/>
      <c r="SRZ62" s="391"/>
      <c r="SSA62" s="392"/>
      <c r="SSB62" s="393"/>
      <c r="SSC62" s="394"/>
      <c r="SSD62" s="395"/>
      <c r="SSE62" s="389"/>
      <c r="SSF62" s="390"/>
      <c r="SSG62" s="391"/>
      <c r="SSH62" s="392"/>
      <c r="SSI62" s="393"/>
      <c r="SSJ62" s="394"/>
      <c r="SSK62" s="395"/>
      <c r="SSL62" s="389"/>
      <c r="SSM62" s="390"/>
      <c r="SSN62" s="391"/>
      <c r="SSO62" s="392"/>
      <c r="SSP62" s="393"/>
      <c r="SSQ62" s="394"/>
      <c r="SSR62" s="395"/>
      <c r="SSS62" s="389"/>
      <c r="SST62" s="390"/>
      <c r="SSU62" s="391"/>
      <c r="SSV62" s="392"/>
      <c r="SSW62" s="393"/>
      <c r="SSX62" s="394"/>
      <c r="SSY62" s="395"/>
      <c r="SSZ62" s="389"/>
      <c r="STA62" s="390"/>
      <c r="STB62" s="391"/>
      <c r="STC62" s="392"/>
      <c r="STD62" s="393"/>
      <c r="STE62" s="394"/>
      <c r="STF62" s="395"/>
      <c r="STG62" s="389"/>
      <c r="STH62" s="390"/>
      <c r="STI62" s="391"/>
      <c r="STJ62" s="392"/>
      <c r="STK62" s="393"/>
      <c r="STL62" s="394"/>
      <c r="STM62" s="395"/>
      <c r="STN62" s="389"/>
      <c r="STO62" s="390"/>
      <c r="STP62" s="391"/>
      <c r="STQ62" s="392"/>
      <c r="STR62" s="393"/>
      <c r="STS62" s="394"/>
      <c r="STT62" s="395"/>
      <c r="STU62" s="389"/>
      <c r="STV62" s="390"/>
      <c r="STW62" s="391"/>
      <c r="STX62" s="392"/>
      <c r="STY62" s="393"/>
      <c r="STZ62" s="394"/>
      <c r="SUA62" s="395"/>
      <c r="SUB62" s="389"/>
      <c r="SUC62" s="390"/>
      <c r="SUD62" s="391"/>
      <c r="SUE62" s="392"/>
      <c r="SUF62" s="393"/>
      <c r="SUG62" s="394"/>
      <c r="SUH62" s="395"/>
      <c r="SUI62" s="389"/>
      <c r="SUJ62" s="390"/>
      <c r="SUK62" s="391"/>
      <c r="SUL62" s="392"/>
      <c r="SUM62" s="393"/>
      <c r="SUN62" s="394"/>
      <c r="SUO62" s="395"/>
      <c r="SUP62" s="389"/>
      <c r="SUQ62" s="390"/>
      <c r="SUR62" s="391"/>
      <c r="SUS62" s="392"/>
      <c r="SUT62" s="393"/>
      <c r="SUU62" s="394"/>
      <c r="SUV62" s="395"/>
      <c r="SUW62" s="389"/>
      <c r="SUX62" s="390"/>
      <c r="SUY62" s="391"/>
      <c r="SUZ62" s="392"/>
      <c r="SVA62" s="393"/>
      <c r="SVB62" s="394"/>
      <c r="SVC62" s="395"/>
      <c r="SVD62" s="389"/>
      <c r="SVE62" s="390"/>
      <c r="SVF62" s="391"/>
      <c r="SVG62" s="392"/>
      <c r="SVH62" s="393"/>
      <c r="SVI62" s="394"/>
      <c r="SVJ62" s="395"/>
      <c r="SVK62" s="389"/>
      <c r="SVL62" s="390"/>
      <c r="SVM62" s="391"/>
      <c r="SVN62" s="392"/>
      <c r="SVO62" s="393"/>
      <c r="SVP62" s="394"/>
      <c r="SVQ62" s="395"/>
      <c r="SVR62" s="389"/>
      <c r="SVS62" s="390"/>
      <c r="SVT62" s="391"/>
      <c r="SVU62" s="392"/>
      <c r="SVV62" s="393"/>
      <c r="SVW62" s="394"/>
      <c r="SVX62" s="395"/>
      <c r="SVY62" s="389"/>
      <c r="SVZ62" s="390"/>
      <c r="SWA62" s="391"/>
      <c r="SWB62" s="392"/>
      <c r="SWC62" s="393"/>
      <c r="SWD62" s="394"/>
      <c r="SWE62" s="395"/>
      <c r="SWF62" s="389"/>
      <c r="SWG62" s="390"/>
      <c r="SWH62" s="391"/>
      <c r="SWI62" s="392"/>
      <c r="SWJ62" s="393"/>
      <c r="SWK62" s="394"/>
      <c r="SWL62" s="395"/>
      <c r="SWM62" s="389"/>
      <c r="SWN62" s="390"/>
      <c r="SWO62" s="391"/>
      <c r="SWP62" s="392"/>
      <c r="SWQ62" s="393"/>
      <c r="SWR62" s="394"/>
      <c r="SWS62" s="395"/>
      <c r="SWT62" s="389"/>
      <c r="SWU62" s="390"/>
      <c r="SWV62" s="391"/>
      <c r="SWW62" s="392"/>
      <c r="SWX62" s="393"/>
      <c r="SWY62" s="394"/>
      <c r="SWZ62" s="395"/>
      <c r="SXA62" s="389"/>
      <c r="SXB62" s="390"/>
      <c r="SXC62" s="391"/>
      <c r="SXD62" s="392"/>
      <c r="SXE62" s="393"/>
      <c r="SXF62" s="394"/>
      <c r="SXG62" s="395"/>
      <c r="SXH62" s="389"/>
      <c r="SXI62" s="390"/>
      <c r="SXJ62" s="391"/>
      <c r="SXK62" s="392"/>
      <c r="SXL62" s="393"/>
      <c r="SXM62" s="394"/>
      <c r="SXN62" s="395"/>
      <c r="SXO62" s="389"/>
      <c r="SXP62" s="390"/>
      <c r="SXQ62" s="391"/>
      <c r="SXR62" s="392"/>
      <c r="SXS62" s="393"/>
      <c r="SXT62" s="394"/>
      <c r="SXU62" s="395"/>
      <c r="SXV62" s="389"/>
      <c r="SXW62" s="390"/>
      <c r="SXX62" s="391"/>
      <c r="SXY62" s="392"/>
      <c r="SXZ62" s="393"/>
      <c r="SYA62" s="394"/>
      <c r="SYB62" s="395"/>
      <c r="SYC62" s="389"/>
      <c r="SYD62" s="390"/>
      <c r="SYE62" s="391"/>
      <c r="SYF62" s="392"/>
      <c r="SYG62" s="393"/>
      <c r="SYH62" s="394"/>
      <c r="SYI62" s="395"/>
      <c r="SYJ62" s="389"/>
      <c r="SYK62" s="390"/>
      <c r="SYL62" s="391"/>
      <c r="SYM62" s="392"/>
      <c r="SYN62" s="393"/>
      <c r="SYO62" s="394"/>
      <c r="SYP62" s="395"/>
      <c r="SYQ62" s="389"/>
      <c r="SYR62" s="390"/>
      <c r="SYS62" s="391"/>
      <c r="SYT62" s="392"/>
      <c r="SYU62" s="393"/>
      <c r="SYV62" s="394"/>
      <c r="SYW62" s="395"/>
      <c r="SYX62" s="389"/>
      <c r="SYY62" s="390"/>
      <c r="SYZ62" s="391"/>
      <c r="SZA62" s="392"/>
      <c r="SZB62" s="393"/>
      <c r="SZC62" s="394"/>
      <c r="SZD62" s="395"/>
      <c r="SZE62" s="389"/>
      <c r="SZF62" s="390"/>
      <c r="SZG62" s="391"/>
      <c r="SZH62" s="392"/>
      <c r="SZI62" s="393"/>
      <c r="SZJ62" s="394"/>
      <c r="SZK62" s="395"/>
      <c r="SZL62" s="389"/>
      <c r="SZM62" s="390"/>
      <c r="SZN62" s="391"/>
      <c r="SZO62" s="392"/>
      <c r="SZP62" s="393"/>
      <c r="SZQ62" s="394"/>
      <c r="SZR62" s="395"/>
      <c r="SZS62" s="389"/>
      <c r="SZT62" s="390"/>
      <c r="SZU62" s="391"/>
      <c r="SZV62" s="392"/>
      <c r="SZW62" s="393"/>
      <c r="SZX62" s="394"/>
      <c r="SZY62" s="395"/>
      <c r="SZZ62" s="389"/>
      <c r="TAA62" s="390"/>
      <c r="TAB62" s="391"/>
      <c r="TAC62" s="392"/>
      <c r="TAD62" s="393"/>
      <c r="TAE62" s="394"/>
      <c r="TAF62" s="395"/>
      <c r="TAG62" s="389"/>
      <c r="TAH62" s="390"/>
      <c r="TAI62" s="391"/>
      <c r="TAJ62" s="392"/>
      <c r="TAK62" s="393"/>
      <c r="TAL62" s="394"/>
      <c r="TAM62" s="395"/>
      <c r="TAN62" s="389"/>
      <c r="TAO62" s="390"/>
      <c r="TAP62" s="391"/>
      <c r="TAQ62" s="392"/>
      <c r="TAR62" s="393"/>
      <c r="TAS62" s="394"/>
      <c r="TAT62" s="395"/>
      <c r="TAU62" s="389"/>
      <c r="TAV62" s="390"/>
      <c r="TAW62" s="391"/>
      <c r="TAX62" s="392"/>
      <c r="TAY62" s="393"/>
      <c r="TAZ62" s="394"/>
      <c r="TBA62" s="395"/>
      <c r="TBB62" s="389"/>
      <c r="TBC62" s="390"/>
      <c r="TBD62" s="391"/>
      <c r="TBE62" s="392"/>
      <c r="TBF62" s="393"/>
      <c r="TBG62" s="394"/>
      <c r="TBH62" s="395"/>
      <c r="TBI62" s="389"/>
      <c r="TBJ62" s="390"/>
      <c r="TBK62" s="391"/>
      <c r="TBL62" s="392"/>
      <c r="TBM62" s="393"/>
      <c r="TBN62" s="394"/>
      <c r="TBO62" s="395"/>
      <c r="TBP62" s="389"/>
      <c r="TBQ62" s="390"/>
      <c r="TBR62" s="391"/>
      <c r="TBS62" s="392"/>
      <c r="TBT62" s="393"/>
      <c r="TBU62" s="394"/>
      <c r="TBV62" s="395"/>
      <c r="TBW62" s="389"/>
      <c r="TBX62" s="390"/>
      <c r="TBY62" s="391"/>
      <c r="TBZ62" s="392"/>
      <c r="TCA62" s="393"/>
      <c r="TCB62" s="394"/>
      <c r="TCC62" s="395"/>
      <c r="TCD62" s="389"/>
      <c r="TCE62" s="390"/>
      <c r="TCF62" s="391"/>
      <c r="TCG62" s="392"/>
      <c r="TCH62" s="393"/>
      <c r="TCI62" s="394"/>
      <c r="TCJ62" s="395"/>
      <c r="TCK62" s="389"/>
      <c r="TCL62" s="390"/>
      <c r="TCM62" s="391"/>
      <c r="TCN62" s="392"/>
      <c r="TCO62" s="393"/>
      <c r="TCP62" s="394"/>
      <c r="TCQ62" s="395"/>
      <c r="TCR62" s="389"/>
      <c r="TCS62" s="390"/>
      <c r="TCT62" s="391"/>
      <c r="TCU62" s="392"/>
      <c r="TCV62" s="393"/>
      <c r="TCW62" s="394"/>
      <c r="TCX62" s="395"/>
      <c r="TCY62" s="389"/>
      <c r="TCZ62" s="390"/>
      <c r="TDA62" s="391"/>
      <c r="TDB62" s="392"/>
      <c r="TDC62" s="393"/>
      <c r="TDD62" s="394"/>
      <c r="TDE62" s="395"/>
      <c r="TDF62" s="389"/>
      <c r="TDG62" s="390"/>
      <c r="TDH62" s="391"/>
      <c r="TDI62" s="392"/>
      <c r="TDJ62" s="393"/>
      <c r="TDK62" s="394"/>
      <c r="TDL62" s="395"/>
      <c r="TDM62" s="389"/>
      <c r="TDN62" s="390"/>
      <c r="TDO62" s="391"/>
      <c r="TDP62" s="392"/>
      <c r="TDQ62" s="393"/>
      <c r="TDR62" s="394"/>
      <c r="TDS62" s="395"/>
      <c r="TDT62" s="389"/>
      <c r="TDU62" s="390"/>
      <c r="TDV62" s="391"/>
      <c r="TDW62" s="392"/>
      <c r="TDX62" s="393"/>
      <c r="TDY62" s="394"/>
      <c r="TDZ62" s="395"/>
      <c r="TEA62" s="389"/>
      <c r="TEB62" s="390"/>
      <c r="TEC62" s="391"/>
      <c r="TED62" s="392"/>
      <c r="TEE62" s="393"/>
      <c r="TEF62" s="394"/>
      <c r="TEG62" s="395"/>
      <c r="TEH62" s="389"/>
      <c r="TEI62" s="390"/>
      <c r="TEJ62" s="391"/>
      <c r="TEK62" s="392"/>
      <c r="TEL62" s="393"/>
      <c r="TEM62" s="394"/>
      <c r="TEN62" s="395"/>
      <c r="TEO62" s="389"/>
      <c r="TEP62" s="390"/>
      <c r="TEQ62" s="391"/>
      <c r="TER62" s="392"/>
      <c r="TES62" s="393"/>
      <c r="TET62" s="394"/>
      <c r="TEU62" s="395"/>
      <c r="TEV62" s="389"/>
      <c r="TEW62" s="390"/>
      <c r="TEX62" s="391"/>
      <c r="TEY62" s="392"/>
      <c r="TEZ62" s="393"/>
      <c r="TFA62" s="394"/>
      <c r="TFB62" s="395"/>
      <c r="TFC62" s="389"/>
      <c r="TFD62" s="390"/>
      <c r="TFE62" s="391"/>
      <c r="TFF62" s="392"/>
      <c r="TFG62" s="393"/>
      <c r="TFH62" s="394"/>
      <c r="TFI62" s="395"/>
      <c r="TFJ62" s="389"/>
      <c r="TFK62" s="390"/>
      <c r="TFL62" s="391"/>
      <c r="TFM62" s="392"/>
      <c r="TFN62" s="393"/>
      <c r="TFO62" s="394"/>
      <c r="TFP62" s="395"/>
      <c r="TFQ62" s="389"/>
      <c r="TFR62" s="390"/>
      <c r="TFS62" s="391"/>
      <c r="TFT62" s="392"/>
      <c r="TFU62" s="393"/>
      <c r="TFV62" s="394"/>
      <c r="TFW62" s="395"/>
      <c r="TFX62" s="389"/>
      <c r="TFY62" s="390"/>
      <c r="TFZ62" s="391"/>
      <c r="TGA62" s="392"/>
      <c r="TGB62" s="393"/>
      <c r="TGC62" s="394"/>
      <c r="TGD62" s="395"/>
      <c r="TGE62" s="389"/>
      <c r="TGF62" s="390"/>
      <c r="TGG62" s="391"/>
      <c r="TGH62" s="392"/>
      <c r="TGI62" s="393"/>
      <c r="TGJ62" s="394"/>
      <c r="TGK62" s="395"/>
      <c r="TGL62" s="389"/>
      <c r="TGM62" s="390"/>
      <c r="TGN62" s="391"/>
      <c r="TGO62" s="392"/>
      <c r="TGP62" s="393"/>
      <c r="TGQ62" s="394"/>
      <c r="TGR62" s="395"/>
      <c r="TGS62" s="389"/>
      <c r="TGT62" s="390"/>
      <c r="TGU62" s="391"/>
      <c r="TGV62" s="392"/>
      <c r="TGW62" s="393"/>
      <c r="TGX62" s="394"/>
      <c r="TGY62" s="395"/>
      <c r="TGZ62" s="389"/>
      <c r="THA62" s="390"/>
      <c r="THB62" s="391"/>
      <c r="THC62" s="392"/>
      <c r="THD62" s="393"/>
      <c r="THE62" s="394"/>
      <c r="THF62" s="395"/>
      <c r="THG62" s="389"/>
      <c r="THH62" s="390"/>
      <c r="THI62" s="391"/>
      <c r="THJ62" s="392"/>
      <c r="THK62" s="393"/>
      <c r="THL62" s="394"/>
      <c r="THM62" s="395"/>
      <c r="THN62" s="389"/>
      <c r="THO62" s="390"/>
      <c r="THP62" s="391"/>
      <c r="THQ62" s="392"/>
      <c r="THR62" s="393"/>
      <c r="THS62" s="394"/>
      <c r="THT62" s="395"/>
      <c r="THU62" s="389"/>
      <c r="THV62" s="390"/>
      <c r="THW62" s="391"/>
      <c r="THX62" s="392"/>
      <c r="THY62" s="393"/>
      <c r="THZ62" s="394"/>
      <c r="TIA62" s="395"/>
      <c r="TIB62" s="389"/>
      <c r="TIC62" s="390"/>
      <c r="TID62" s="391"/>
      <c r="TIE62" s="392"/>
      <c r="TIF62" s="393"/>
      <c r="TIG62" s="394"/>
      <c r="TIH62" s="395"/>
      <c r="TII62" s="389"/>
      <c r="TIJ62" s="390"/>
      <c r="TIK62" s="391"/>
      <c r="TIL62" s="392"/>
      <c r="TIM62" s="393"/>
      <c r="TIN62" s="394"/>
      <c r="TIO62" s="395"/>
      <c r="TIP62" s="389"/>
      <c r="TIQ62" s="390"/>
      <c r="TIR62" s="391"/>
      <c r="TIS62" s="392"/>
      <c r="TIT62" s="393"/>
      <c r="TIU62" s="394"/>
      <c r="TIV62" s="395"/>
      <c r="TIW62" s="389"/>
      <c r="TIX62" s="390"/>
      <c r="TIY62" s="391"/>
      <c r="TIZ62" s="392"/>
      <c r="TJA62" s="393"/>
      <c r="TJB62" s="394"/>
      <c r="TJC62" s="395"/>
      <c r="TJD62" s="389"/>
      <c r="TJE62" s="390"/>
      <c r="TJF62" s="391"/>
      <c r="TJG62" s="392"/>
      <c r="TJH62" s="393"/>
      <c r="TJI62" s="394"/>
      <c r="TJJ62" s="395"/>
      <c r="TJK62" s="389"/>
      <c r="TJL62" s="390"/>
      <c r="TJM62" s="391"/>
      <c r="TJN62" s="392"/>
      <c r="TJO62" s="393"/>
      <c r="TJP62" s="394"/>
      <c r="TJQ62" s="395"/>
      <c r="TJR62" s="389"/>
      <c r="TJS62" s="390"/>
      <c r="TJT62" s="391"/>
      <c r="TJU62" s="392"/>
      <c r="TJV62" s="393"/>
      <c r="TJW62" s="394"/>
      <c r="TJX62" s="395"/>
      <c r="TJY62" s="389"/>
      <c r="TJZ62" s="390"/>
      <c r="TKA62" s="391"/>
      <c r="TKB62" s="392"/>
      <c r="TKC62" s="393"/>
      <c r="TKD62" s="394"/>
      <c r="TKE62" s="395"/>
      <c r="TKF62" s="389"/>
      <c r="TKG62" s="390"/>
      <c r="TKH62" s="391"/>
      <c r="TKI62" s="392"/>
      <c r="TKJ62" s="393"/>
      <c r="TKK62" s="394"/>
      <c r="TKL62" s="395"/>
      <c r="TKM62" s="389"/>
      <c r="TKN62" s="390"/>
      <c r="TKO62" s="391"/>
      <c r="TKP62" s="392"/>
      <c r="TKQ62" s="393"/>
      <c r="TKR62" s="394"/>
      <c r="TKS62" s="395"/>
      <c r="TKT62" s="389"/>
      <c r="TKU62" s="390"/>
      <c r="TKV62" s="391"/>
      <c r="TKW62" s="392"/>
      <c r="TKX62" s="393"/>
      <c r="TKY62" s="394"/>
      <c r="TKZ62" s="395"/>
      <c r="TLA62" s="389"/>
      <c r="TLB62" s="390"/>
      <c r="TLC62" s="391"/>
      <c r="TLD62" s="392"/>
      <c r="TLE62" s="393"/>
      <c r="TLF62" s="394"/>
      <c r="TLG62" s="395"/>
      <c r="TLH62" s="389"/>
      <c r="TLI62" s="390"/>
      <c r="TLJ62" s="391"/>
      <c r="TLK62" s="392"/>
      <c r="TLL62" s="393"/>
      <c r="TLM62" s="394"/>
      <c r="TLN62" s="395"/>
      <c r="TLO62" s="389"/>
      <c r="TLP62" s="390"/>
      <c r="TLQ62" s="391"/>
      <c r="TLR62" s="392"/>
      <c r="TLS62" s="393"/>
      <c r="TLT62" s="394"/>
      <c r="TLU62" s="395"/>
      <c r="TLV62" s="389"/>
      <c r="TLW62" s="390"/>
      <c r="TLX62" s="391"/>
      <c r="TLY62" s="392"/>
      <c r="TLZ62" s="393"/>
      <c r="TMA62" s="394"/>
      <c r="TMB62" s="395"/>
      <c r="TMC62" s="389"/>
      <c r="TMD62" s="390"/>
      <c r="TME62" s="391"/>
      <c r="TMF62" s="392"/>
      <c r="TMG62" s="393"/>
      <c r="TMH62" s="394"/>
      <c r="TMI62" s="395"/>
      <c r="TMJ62" s="389"/>
      <c r="TMK62" s="390"/>
      <c r="TML62" s="391"/>
      <c r="TMM62" s="392"/>
      <c r="TMN62" s="393"/>
      <c r="TMO62" s="394"/>
      <c r="TMP62" s="395"/>
      <c r="TMQ62" s="389"/>
      <c r="TMR62" s="390"/>
      <c r="TMS62" s="391"/>
      <c r="TMT62" s="392"/>
      <c r="TMU62" s="393"/>
      <c r="TMV62" s="394"/>
      <c r="TMW62" s="395"/>
      <c r="TMX62" s="389"/>
      <c r="TMY62" s="390"/>
      <c r="TMZ62" s="391"/>
      <c r="TNA62" s="392"/>
      <c r="TNB62" s="393"/>
      <c r="TNC62" s="394"/>
      <c r="TND62" s="395"/>
      <c r="TNE62" s="389"/>
      <c r="TNF62" s="390"/>
      <c r="TNG62" s="391"/>
      <c r="TNH62" s="392"/>
      <c r="TNI62" s="393"/>
      <c r="TNJ62" s="394"/>
      <c r="TNK62" s="395"/>
      <c r="TNL62" s="389"/>
      <c r="TNM62" s="390"/>
      <c r="TNN62" s="391"/>
      <c r="TNO62" s="392"/>
      <c r="TNP62" s="393"/>
      <c r="TNQ62" s="394"/>
      <c r="TNR62" s="395"/>
      <c r="TNS62" s="389"/>
      <c r="TNT62" s="390"/>
      <c r="TNU62" s="391"/>
      <c r="TNV62" s="392"/>
      <c r="TNW62" s="393"/>
      <c r="TNX62" s="394"/>
      <c r="TNY62" s="395"/>
      <c r="TNZ62" s="389"/>
      <c r="TOA62" s="390"/>
      <c r="TOB62" s="391"/>
      <c r="TOC62" s="392"/>
      <c r="TOD62" s="393"/>
      <c r="TOE62" s="394"/>
      <c r="TOF62" s="395"/>
      <c r="TOG62" s="389"/>
      <c r="TOH62" s="390"/>
      <c r="TOI62" s="391"/>
      <c r="TOJ62" s="392"/>
      <c r="TOK62" s="393"/>
      <c r="TOL62" s="394"/>
      <c r="TOM62" s="395"/>
      <c r="TON62" s="389"/>
      <c r="TOO62" s="390"/>
      <c r="TOP62" s="391"/>
      <c r="TOQ62" s="392"/>
      <c r="TOR62" s="393"/>
      <c r="TOS62" s="394"/>
      <c r="TOT62" s="395"/>
      <c r="TOU62" s="389"/>
      <c r="TOV62" s="390"/>
      <c r="TOW62" s="391"/>
      <c r="TOX62" s="392"/>
      <c r="TOY62" s="393"/>
      <c r="TOZ62" s="394"/>
      <c r="TPA62" s="395"/>
      <c r="TPB62" s="389"/>
      <c r="TPC62" s="390"/>
      <c r="TPD62" s="391"/>
      <c r="TPE62" s="392"/>
      <c r="TPF62" s="393"/>
      <c r="TPG62" s="394"/>
      <c r="TPH62" s="395"/>
      <c r="TPI62" s="389"/>
      <c r="TPJ62" s="390"/>
      <c r="TPK62" s="391"/>
      <c r="TPL62" s="392"/>
      <c r="TPM62" s="393"/>
      <c r="TPN62" s="394"/>
      <c r="TPO62" s="395"/>
      <c r="TPP62" s="389"/>
      <c r="TPQ62" s="390"/>
      <c r="TPR62" s="391"/>
      <c r="TPS62" s="392"/>
      <c r="TPT62" s="393"/>
      <c r="TPU62" s="394"/>
      <c r="TPV62" s="395"/>
      <c r="TPW62" s="389"/>
      <c r="TPX62" s="390"/>
      <c r="TPY62" s="391"/>
      <c r="TPZ62" s="392"/>
      <c r="TQA62" s="393"/>
      <c r="TQB62" s="394"/>
      <c r="TQC62" s="395"/>
      <c r="TQD62" s="389"/>
      <c r="TQE62" s="390"/>
      <c r="TQF62" s="391"/>
      <c r="TQG62" s="392"/>
      <c r="TQH62" s="393"/>
      <c r="TQI62" s="394"/>
      <c r="TQJ62" s="395"/>
      <c r="TQK62" s="389"/>
      <c r="TQL62" s="390"/>
      <c r="TQM62" s="391"/>
      <c r="TQN62" s="392"/>
      <c r="TQO62" s="393"/>
      <c r="TQP62" s="394"/>
      <c r="TQQ62" s="395"/>
      <c r="TQR62" s="389"/>
      <c r="TQS62" s="390"/>
      <c r="TQT62" s="391"/>
      <c r="TQU62" s="392"/>
      <c r="TQV62" s="393"/>
      <c r="TQW62" s="394"/>
      <c r="TQX62" s="395"/>
      <c r="TQY62" s="389"/>
      <c r="TQZ62" s="390"/>
      <c r="TRA62" s="391"/>
      <c r="TRB62" s="392"/>
      <c r="TRC62" s="393"/>
      <c r="TRD62" s="394"/>
      <c r="TRE62" s="395"/>
      <c r="TRF62" s="389"/>
      <c r="TRG62" s="390"/>
      <c r="TRH62" s="391"/>
      <c r="TRI62" s="392"/>
      <c r="TRJ62" s="393"/>
      <c r="TRK62" s="394"/>
      <c r="TRL62" s="395"/>
      <c r="TRM62" s="389"/>
      <c r="TRN62" s="390"/>
      <c r="TRO62" s="391"/>
      <c r="TRP62" s="392"/>
      <c r="TRQ62" s="393"/>
      <c r="TRR62" s="394"/>
      <c r="TRS62" s="395"/>
      <c r="TRT62" s="389"/>
      <c r="TRU62" s="390"/>
      <c r="TRV62" s="391"/>
      <c r="TRW62" s="392"/>
      <c r="TRX62" s="393"/>
      <c r="TRY62" s="394"/>
      <c r="TRZ62" s="395"/>
      <c r="TSA62" s="389"/>
      <c r="TSB62" s="390"/>
      <c r="TSC62" s="391"/>
      <c r="TSD62" s="392"/>
      <c r="TSE62" s="393"/>
      <c r="TSF62" s="394"/>
      <c r="TSG62" s="395"/>
      <c r="TSH62" s="389"/>
      <c r="TSI62" s="390"/>
      <c r="TSJ62" s="391"/>
      <c r="TSK62" s="392"/>
      <c r="TSL62" s="393"/>
      <c r="TSM62" s="394"/>
      <c r="TSN62" s="395"/>
      <c r="TSO62" s="389"/>
      <c r="TSP62" s="390"/>
      <c r="TSQ62" s="391"/>
      <c r="TSR62" s="392"/>
      <c r="TSS62" s="393"/>
      <c r="TST62" s="394"/>
      <c r="TSU62" s="395"/>
      <c r="TSV62" s="389"/>
      <c r="TSW62" s="390"/>
      <c r="TSX62" s="391"/>
      <c r="TSY62" s="392"/>
      <c r="TSZ62" s="393"/>
      <c r="TTA62" s="394"/>
      <c r="TTB62" s="395"/>
      <c r="TTC62" s="389"/>
      <c r="TTD62" s="390"/>
      <c r="TTE62" s="391"/>
      <c r="TTF62" s="392"/>
      <c r="TTG62" s="393"/>
      <c r="TTH62" s="394"/>
      <c r="TTI62" s="395"/>
      <c r="TTJ62" s="389"/>
      <c r="TTK62" s="390"/>
      <c r="TTL62" s="391"/>
      <c r="TTM62" s="392"/>
      <c r="TTN62" s="393"/>
      <c r="TTO62" s="394"/>
      <c r="TTP62" s="395"/>
      <c r="TTQ62" s="389"/>
      <c r="TTR62" s="390"/>
      <c r="TTS62" s="391"/>
      <c r="TTT62" s="392"/>
      <c r="TTU62" s="393"/>
      <c r="TTV62" s="394"/>
      <c r="TTW62" s="395"/>
      <c r="TTX62" s="389"/>
      <c r="TTY62" s="390"/>
      <c r="TTZ62" s="391"/>
      <c r="TUA62" s="392"/>
      <c r="TUB62" s="393"/>
      <c r="TUC62" s="394"/>
      <c r="TUD62" s="395"/>
      <c r="TUE62" s="389"/>
      <c r="TUF62" s="390"/>
      <c r="TUG62" s="391"/>
      <c r="TUH62" s="392"/>
      <c r="TUI62" s="393"/>
      <c r="TUJ62" s="394"/>
      <c r="TUK62" s="395"/>
      <c r="TUL62" s="389"/>
      <c r="TUM62" s="390"/>
      <c r="TUN62" s="391"/>
      <c r="TUO62" s="392"/>
      <c r="TUP62" s="393"/>
      <c r="TUQ62" s="394"/>
      <c r="TUR62" s="395"/>
      <c r="TUS62" s="389"/>
      <c r="TUT62" s="390"/>
      <c r="TUU62" s="391"/>
      <c r="TUV62" s="392"/>
      <c r="TUW62" s="393"/>
      <c r="TUX62" s="394"/>
      <c r="TUY62" s="395"/>
      <c r="TUZ62" s="389"/>
      <c r="TVA62" s="390"/>
      <c r="TVB62" s="391"/>
      <c r="TVC62" s="392"/>
      <c r="TVD62" s="393"/>
      <c r="TVE62" s="394"/>
      <c r="TVF62" s="395"/>
      <c r="TVG62" s="389"/>
      <c r="TVH62" s="390"/>
      <c r="TVI62" s="391"/>
      <c r="TVJ62" s="392"/>
      <c r="TVK62" s="393"/>
      <c r="TVL62" s="394"/>
      <c r="TVM62" s="395"/>
      <c r="TVN62" s="389"/>
      <c r="TVO62" s="390"/>
      <c r="TVP62" s="391"/>
      <c r="TVQ62" s="392"/>
      <c r="TVR62" s="393"/>
      <c r="TVS62" s="394"/>
      <c r="TVT62" s="395"/>
      <c r="TVU62" s="389"/>
      <c r="TVV62" s="390"/>
      <c r="TVW62" s="391"/>
      <c r="TVX62" s="392"/>
      <c r="TVY62" s="393"/>
      <c r="TVZ62" s="394"/>
      <c r="TWA62" s="395"/>
      <c r="TWB62" s="389"/>
      <c r="TWC62" s="390"/>
      <c r="TWD62" s="391"/>
      <c r="TWE62" s="392"/>
      <c r="TWF62" s="393"/>
      <c r="TWG62" s="394"/>
      <c r="TWH62" s="395"/>
      <c r="TWI62" s="389"/>
      <c r="TWJ62" s="390"/>
      <c r="TWK62" s="391"/>
      <c r="TWL62" s="392"/>
      <c r="TWM62" s="393"/>
      <c r="TWN62" s="394"/>
      <c r="TWO62" s="395"/>
      <c r="TWP62" s="389"/>
      <c r="TWQ62" s="390"/>
      <c r="TWR62" s="391"/>
      <c r="TWS62" s="392"/>
      <c r="TWT62" s="393"/>
      <c r="TWU62" s="394"/>
      <c r="TWV62" s="395"/>
      <c r="TWW62" s="389"/>
      <c r="TWX62" s="390"/>
      <c r="TWY62" s="391"/>
      <c r="TWZ62" s="392"/>
      <c r="TXA62" s="393"/>
      <c r="TXB62" s="394"/>
      <c r="TXC62" s="395"/>
      <c r="TXD62" s="389"/>
      <c r="TXE62" s="390"/>
      <c r="TXF62" s="391"/>
      <c r="TXG62" s="392"/>
      <c r="TXH62" s="393"/>
      <c r="TXI62" s="394"/>
      <c r="TXJ62" s="395"/>
      <c r="TXK62" s="389"/>
      <c r="TXL62" s="390"/>
      <c r="TXM62" s="391"/>
      <c r="TXN62" s="392"/>
      <c r="TXO62" s="393"/>
      <c r="TXP62" s="394"/>
      <c r="TXQ62" s="395"/>
      <c r="TXR62" s="389"/>
      <c r="TXS62" s="390"/>
      <c r="TXT62" s="391"/>
      <c r="TXU62" s="392"/>
      <c r="TXV62" s="393"/>
      <c r="TXW62" s="394"/>
      <c r="TXX62" s="395"/>
      <c r="TXY62" s="389"/>
      <c r="TXZ62" s="390"/>
      <c r="TYA62" s="391"/>
      <c r="TYB62" s="392"/>
      <c r="TYC62" s="393"/>
      <c r="TYD62" s="394"/>
      <c r="TYE62" s="395"/>
      <c r="TYF62" s="389"/>
      <c r="TYG62" s="390"/>
      <c r="TYH62" s="391"/>
      <c r="TYI62" s="392"/>
      <c r="TYJ62" s="393"/>
      <c r="TYK62" s="394"/>
      <c r="TYL62" s="395"/>
      <c r="TYM62" s="389"/>
      <c r="TYN62" s="390"/>
      <c r="TYO62" s="391"/>
      <c r="TYP62" s="392"/>
      <c r="TYQ62" s="393"/>
      <c r="TYR62" s="394"/>
      <c r="TYS62" s="395"/>
      <c r="TYT62" s="389"/>
      <c r="TYU62" s="390"/>
      <c r="TYV62" s="391"/>
      <c r="TYW62" s="392"/>
      <c r="TYX62" s="393"/>
      <c r="TYY62" s="394"/>
      <c r="TYZ62" s="395"/>
      <c r="TZA62" s="389"/>
      <c r="TZB62" s="390"/>
      <c r="TZC62" s="391"/>
      <c r="TZD62" s="392"/>
      <c r="TZE62" s="393"/>
      <c r="TZF62" s="394"/>
      <c r="TZG62" s="395"/>
      <c r="TZH62" s="389"/>
      <c r="TZI62" s="390"/>
      <c r="TZJ62" s="391"/>
      <c r="TZK62" s="392"/>
      <c r="TZL62" s="393"/>
      <c r="TZM62" s="394"/>
      <c r="TZN62" s="395"/>
      <c r="TZO62" s="389"/>
      <c r="TZP62" s="390"/>
      <c r="TZQ62" s="391"/>
      <c r="TZR62" s="392"/>
      <c r="TZS62" s="393"/>
      <c r="TZT62" s="394"/>
      <c r="TZU62" s="395"/>
      <c r="TZV62" s="389"/>
      <c r="TZW62" s="390"/>
      <c r="TZX62" s="391"/>
      <c r="TZY62" s="392"/>
      <c r="TZZ62" s="393"/>
      <c r="UAA62" s="394"/>
      <c r="UAB62" s="395"/>
      <c r="UAC62" s="389"/>
      <c r="UAD62" s="390"/>
      <c r="UAE62" s="391"/>
      <c r="UAF62" s="392"/>
      <c r="UAG62" s="393"/>
      <c r="UAH62" s="394"/>
      <c r="UAI62" s="395"/>
      <c r="UAJ62" s="389"/>
      <c r="UAK62" s="390"/>
      <c r="UAL62" s="391"/>
      <c r="UAM62" s="392"/>
      <c r="UAN62" s="393"/>
      <c r="UAO62" s="394"/>
      <c r="UAP62" s="395"/>
      <c r="UAQ62" s="389"/>
      <c r="UAR62" s="390"/>
      <c r="UAS62" s="391"/>
      <c r="UAT62" s="392"/>
      <c r="UAU62" s="393"/>
      <c r="UAV62" s="394"/>
      <c r="UAW62" s="395"/>
      <c r="UAX62" s="389"/>
      <c r="UAY62" s="390"/>
      <c r="UAZ62" s="391"/>
      <c r="UBA62" s="392"/>
      <c r="UBB62" s="393"/>
      <c r="UBC62" s="394"/>
      <c r="UBD62" s="395"/>
      <c r="UBE62" s="389"/>
      <c r="UBF62" s="390"/>
      <c r="UBG62" s="391"/>
      <c r="UBH62" s="392"/>
      <c r="UBI62" s="393"/>
      <c r="UBJ62" s="394"/>
      <c r="UBK62" s="395"/>
      <c r="UBL62" s="389"/>
      <c r="UBM62" s="390"/>
      <c r="UBN62" s="391"/>
      <c r="UBO62" s="392"/>
      <c r="UBP62" s="393"/>
      <c r="UBQ62" s="394"/>
      <c r="UBR62" s="395"/>
      <c r="UBS62" s="389"/>
      <c r="UBT62" s="390"/>
      <c r="UBU62" s="391"/>
      <c r="UBV62" s="392"/>
      <c r="UBW62" s="393"/>
      <c r="UBX62" s="394"/>
      <c r="UBY62" s="395"/>
      <c r="UBZ62" s="389"/>
      <c r="UCA62" s="390"/>
      <c r="UCB62" s="391"/>
      <c r="UCC62" s="392"/>
      <c r="UCD62" s="393"/>
      <c r="UCE62" s="394"/>
      <c r="UCF62" s="395"/>
      <c r="UCG62" s="389"/>
      <c r="UCH62" s="390"/>
      <c r="UCI62" s="391"/>
      <c r="UCJ62" s="392"/>
      <c r="UCK62" s="393"/>
      <c r="UCL62" s="394"/>
      <c r="UCM62" s="395"/>
      <c r="UCN62" s="389"/>
      <c r="UCO62" s="390"/>
      <c r="UCP62" s="391"/>
      <c r="UCQ62" s="392"/>
      <c r="UCR62" s="393"/>
      <c r="UCS62" s="394"/>
      <c r="UCT62" s="395"/>
      <c r="UCU62" s="389"/>
      <c r="UCV62" s="390"/>
      <c r="UCW62" s="391"/>
      <c r="UCX62" s="392"/>
      <c r="UCY62" s="393"/>
      <c r="UCZ62" s="394"/>
      <c r="UDA62" s="395"/>
      <c r="UDB62" s="389"/>
      <c r="UDC62" s="390"/>
      <c r="UDD62" s="391"/>
      <c r="UDE62" s="392"/>
      <c r="UDF62" s="393"/>
      <c r="UDG62" s="394"/>
      <c r="UDH62" s="395"/>
      <c r="UDI62" s="389"/>
      <c r="UDJ62" s="390"/>
      <c r="UDK62" s="391"/>
      <c r="UDL62" s="392"/>
      <c r="UDM62" s="393"/>
      <c r="UDN62" s="394"/>
      <c r="UDO62" s="395"/>
      <c r="UDP62" s="389"/>
      <c r="UDQ62" s="390"/>
      <c r="UDR62" s="391"/>
      <c r="UDS62" s="392"/>
      <c r="UDT62" s="393"/>
      <c r="UDU62" s="394"/>
      <c r="UDV62" s="395"/>
      <c r="UDW62" s="389"/>
      <c r="UDX62" s="390"/>
      <c r="UDY62" s="391"/>
      <c r="UDZ62" s="392"/>
      <c r="UEA62" s="393"/>
      <c r="UEB62" s="394"/>
      <c r="UEC62" s="395"/>
      <c r="UED62" s="389"/>
      <c r="UEE62" s="390"/>
      <c r="UEF62" s="391"/>
      <c r="UEG62" s="392"/>
      <c r="UEH62" s="393"/>
      <c r="UEI62" s="394"/>
      <c r="UEJ62" s="395"/>
      <c r="UEK62" s="389"/>
      <c r="UEL62" s="390"/>
      <c r="UEM62" s="391"/>
      <c r="UEN62" s="392"/>
      <c r="UEO62" s="393"/>
      <c r="UEP62" s="394"/>
      <c r="UEQ62" s="395"/>
      <c r="UER62" s="389"/>
      <c r="UES62" s="390"/>
      <c r="UET62" s="391"/>
      <c r="UEU62" s="392"/>
      <c r="UEV62" s="393"/>
      <c r="UEW62" s="394"/>
      <c r="UEX62" s="395"/>
      <c r="UEY62" s="389"/>
      <c r="UEZ62" s="390"/>
      <c r="UFA62" s="391"/>
      <c r="UFB62" s="392"/>
      <c r="UFC62" s="393"/>
      <c r="UFD62" s="394"/>
      <c r="UFE62" s="395"/>
      <c r="UFF62" s="389"/>
      <c r="UFG62" s="390"/>
      <c r="UFH62" s="391"/>
      <c r="UFI62" s="392"/>
      <c r="UFJ62" s="393"/>
      <c r="UFK62" s="394"/>
      <c r="UFL62" s="395"/>
      <c r="UFM62" s="389"/>
      <c r="UFN62" s="390"/>
      <c r="UFO62" s="391"/>
      <c r="UFP62" s="392"/>
      <c r="UFQ62" s="393"/>
      <c r="UFR62" s="394"/>
      <c r="UFS62" s="395"/>
      <c r="UFT62" s="389"/>
      <c r="UFU62" s="390"/>
      <c r="UFV62" s="391"/>
      <c r="UFW62" s="392"/>
      <c r="UFX62" s="393"/>
      <c r="UFY62" s="394"/>
      <c r="UFZ62" s="395"/>
      <c r="UGA62" s="389"/>
      <c r="UGB62" s="390"/>
      <c r="UGC62" s="391"/>
      <c r="UGD62" s="392"/>
      <c r="UGE62" s="393"/>
      <c r="UGF62" s="394"/>
      <c r="UGG62" s="395"/>
      <c r="UGH62" s="389"/>
      <c r="UGI62" s="390"/>
      <c r="UGJ62" s="391"/>
      <c r="UGK62" s="392"/>
      <c r="UGL62" s="393"/>
      <c r="UGM62" s="394"/>
      <c r="UGN62" s="395"/>
      <c r="UGO62" s="389"/>
      <c r="UGP62" s="390"/>
      <c r="UGQ62" s="391"/>
      <c r="UGR62" s="392"/>
      <c r="UGS62" s="393"/>
      <c r="UGT62" s="394"/>
      <c r="UGU62" s="395"/>
      <c r="UGV62" s="389"/>
      <c r="UGW62" s="390"/>
      <c r="UGX62" s="391"/>
      <c r="UGY62" s="392"/>
      <c r="UGZ62" s="393"/>
      <c r="UHA62" s="394"/>
      <c r="UHB62" s="395"/>
      <c r="UHC62" s="389"/>
      <c r="UHD62" s="390"/>
      <c r="UHE62" s="391"/>
      <c r="UHF62" s="392"/>
      <c r="UHG62" s="393"/>
      <c r="UHH62" s="394"/>
      <c r="UHI62" s="395"/>
      <c r="UHJ62" s="389"/>
      <c r="UHK62" s="390"/>
      <c r="UHL62" s="391"/>
      <c r="UHM62" s="392"/>
      <c r="UHN62" s="393"/>
      <c r="UHO62" s="394"/>
      <c r="UHP62" s="395"/>
      <c r="UHQ62" s="389"/>
      <c r="UHR62" s="390"/>
      <c r="UHS62" s="391"/>
      <c r="UHT62" s="392"/>
      <c r="UHU62" s="393"/>
      <c r="UHV62" s="394"/>
      <c r="UHW62" s="395"/>
      <c r="UHX62" s="389"/>
      <c r="UHY62" s="390"/>
      <c r="UHZ62" s="391"/>
      <c r="UIA62" s="392"/>
      <c r="UIB62" s="393"/>
      <c r="UIC62" s="394"/>
      <c r="UID62" s="395"/>
      <c r="UIE62" s="389"/>
      <c r="UIF62" s="390"/>
      <c r="UIG62" s="391"/>
      <c r="UIH62" s="392"/>
      <c r="UII62" s="393"/>
      <c r="UIJ62" s="394"/>
      <c r="UIK62" s="395"/>
      <c r="UIL62" s="389"/>
      <c r="UIM62" s="390"/>
      <c r="UIN62" s="391"/>
      <c r="UIO62" s="392"/>
      <c r="UIP62" s="393"/>
      <c r="UIQ62" s="394"/>
      <c r="UIR62" s="395"/>
      <c r="UIS62" s="389"/>
      <c r="UIT62" s="390"/>
      <c r="UIU62" s="391"/>
      <c r="UIV62" s="392"/>
      <c r="UIW62" s="393"/>
      <c r="UIX62" s="394"/>
      <c r="UIY62" s="395"/>
      <c r="UIZ62" s="389"/>
      <c r="UJA62" s="390"/>
      <c r="UJB62" s="391"/>
      <c r="UJC62" s="392"/>
      <c r="UJD62" s="393"/>
      <c r="UJE62" s="394"/>
      <c r="UJF62" s="395"/>
      <c r="UJG62" s="389"/>
      <c r="UJH62" s="390"/>
      <c r="UJI62" s="391"/>
      <c r="UJJ62" s="392"/>
      <c r="UJK62" s="393"/>
      <c r="UJL62" s="394"/>
      <c r="UJM62" s="395"/>
      <c r="UJN62" s="389"/>
      <c r="UJO62" s="390"/>
      <c r="UJP62" s="391"/>
      <c r="UJQ62" s="392"/>
      <c r="UJR62" s="393"/>
      <c r="UJS62" s="394"/>
      <c r="UJT62" s="395"/>
      <c r="UJU62" s="389"/>
      <c r="UJV62" s="390"/>
      <c r="UJW62" s="391"/>
      <c r="UJX62" s="392"/>
      <c r="UJY62" s="393"/>
      <c r="UJZ62" s="394"/>
      <c r="UKA62" s="395"/>
      <c r="UKB62" s="389"/>
      <c r="UKC62" s="390"/>
      <c r="UKD62" s="391"/>
      <c r="UKE62" s="392"/>
      <c r="UKF62" s="393"/>
      <c r="UKG62" s="394"/>
      <c r="UKH62" s="395"/>
      <c r="UKI62" s="389"/>
      <c r="UKJ62" s="390"/>
      <c r="UKK62" s="391"/>
      <c r="UKL62" s="392"/>
      <c r="UKM62" s="393"/>
      <c r="UKN62" s="394"/>
      <c r="UKO62" s="395"/>
      <c r="UKP62" s="389"/>
      <c r="UKQ62" s="390"/>
      <c r="UKR62" s="391"/>
      <c r="UKS62" s="392"/>
      <c r="UKT62" s="393"/>
      <c r="UKU62" s="394"/>
      <c r="UKV62" s="395"/>
      <c r="UKW62" s="389"/>
      <c r="UKX62" s="390"/>
      <c r="UKY62" s="391"/>
      <c r="UKZ62" s="392"/>
      <c r="ULA62" s="393"/>
      <c r="ULB62" s="394"/>
      <c r="ULC62" s="395"/>
      <c r="ULD62" s="389"/>
      <c r="ULE62" s="390"/>
      <c r="ULF62" s="391"/>
      <c r="ULG62" s="392"/>
      <c r="ULH62" s="393"/>
      <c r="ULI62" s="394"/>
      <c r="ULJ62" s="395"/>
      <c r="ULK62" s="389"/>
      <c r="ULL62" s="390"/>
      <c r="ULM62" s="391"/>
      <c r="ULN62" s="392"/>
      <c r="ULO62" s="393"/>
      <c r="ULP62" s="394"/>
      <c r="ULQ62" s="395"/>
      <c r="ULR62" s="389"/>
      <c r="ULS62" s="390"/>
      <c r="ULT62" s="391"/>
      <c r="ULU62" s="392"/>
      <c r="ULV62" s="393"/>
      <c r="ULW62" s="394"/>
      <c r="ULX62" s="395"/>
      <c r="ULY62" s="389"/>
      <c r="ULZ62" s="390"/>
      <c r="UMA62" s="391"/>
      <c r="UMB62" s="392"/>
      <c r="UMC62" s="393"/>
      <c r="UMD62" s="394"/>
      <c r="UME62" s="395"/>
      <c r="UMF62" s="389"/>
      <c r="UMG62" s="390"/>
      <c r="UMH62" s="391"/>
      <c r="UMI62" s="392"/>
      <c r="UMJ62" s="393"/>
      <c r="UMK62" s="394"/>
      <c r="UML62" s="395"/>
      <c r="UMM62" s="389"/>
      <c r="UMN62" s="390"/>
      <c r="UMO62" s="391"/>
      <c r="UMP62" s="392"/>
      <c r="UMQ62" s="393"/>
      <c r="UMR62" s="394"/>
      <c r="UMS62" s="395"/>
      <c r="UMT62" s="389"/>
      <c r="UMU62" s="390"/>
      <c r="UMV62" s="391"/>
      <c r="UMW62" s="392"/>
      <c r="UMX62" s="393"/>
      <c r="UMY62" s="394"/>
      <c r="UMZ62" s="395"/>
      <c r="UNA62" s="389"/>
      <c r="UNB62" s="390"/>
      <c r="UNC62" s="391"/>
      <c r="UND62" s="392"/>
      <c r="UNE62" s="393"/>
      <c r="UNF62" s="394"/>
      <c r="UNG62" s="395"/>
      <c r="UNH62" s="389"/>
      <c r="UNI62" s="390"/>
      <c r="UNJ62" s="391"/>
      <c r="UNK62" s="392"/>
      <c r="UNL62" s="393"/>
      <c r="UNM62" s="394"/>
      <c r="UNN62" s="395"/>
      <c r="UNO62" s="389"/>
      <c r="UNP62" s="390"/>
      <c r="UNQ62" s="391"/>
      <c r="UNR62" s="392"/>
      <c r="UNS62" s="393"/>
      <c r="UNT62" s="394"/>
      <c r="UNU62" s="395"/>
      <c r="UNV62" s="389"/>
      <c r="UNW62" s="390"/>
      <c r="UNX62" s="391"/>
      <c r="UNY62" s="392"/>
      <c r="UNZ62" s="393"/>
      <c r="UOA62" s="394"/>
      <c r="UOB62" s="395"/>
      <c r="UOC62" s="389"/>
      <c r="UOD62" s="390"/>
      <c r="UOE62" s="391"/>
      <c r="UOF62" s="392"/>
      <c r="UOG62" s="393"/>
      <c r="UOH62" s="394"/>
      <c r="UOI62" s="395"/>
      <c r="UOJ62" s="389"/>
      <c r="UOK62" s="390"/>
      <c r="UOL62" s="391"/>
      <c r="UOM62" s="392"/>
      <c r="UON62" s="393"/>
      <c r="UOO62" s="394"/>
      <c r="UOP62" s="395"/>
      <c r="UOQ62" s="389"/>
      <c r="UOR62" s="390"/>
      <c r="UOS62" s="391"/>
      <c r="UOT62" s="392"/>
      <c r="UOU62" s="393"/>
      <c r="UOV62" s="394"/>
      <c r="UOW62" s="395"/>
      <c r="UOX62" s="389"/>
      <c r="UOY62" s="390"/>
      <c r="UOZ62" s="391"/>
      <c r="UPA62" s="392"/>
      <c r="UPB62" s="393"/>
      <c r="UPC62" s="394"/>
      <c r="UPD62" s="395"/>
      <c r="UPE62" s="389"/>
      <c r="UPF62" s="390"/>
      <c r="UPG62" s="391"/>
      <c r="UPH62" s="392"/>
      <c r="UPI62" s="393"/>
      <c r="UPJ62" s="394"/>
      <c r="UPK62" s="395"/>
      <c r="UPL62" s="389"/>
      <c r="UPM62" s="390"/>
      <c r="UPN62" s="391"/>
      <c r="UPO62" s="392"/>
      <c r="UPP62" s="393"/>
      <c r="UPQ62" s="394"/>
      <c r="UPR62" s="395"/>
      <c r="UPS62" s="389"/>
      <c r="UPT62" s="390"/>
      <c r="UPU62" s="391"/>
      <c r="UPV62" s="392"/>
      <c r="UPW62" s="393"/>
      <c r="UPX62" s="394"/>
      <c r="UPY62" s="395"/>
      <c r="UPZ62" s="389"/>
      <c r="UQA62" s="390"/>
      <c r="UQB62" s="391"/>
      <c r="UQC62" s="392"/>
      <c r="UQD62" s="393"/>
      <c r="UQE62" s="394"/>
      <c r="UQF62" s="395"/>
      <c r="UQG62" s="389"/>
      <c r="UQH62" s="390"/>
      <c r="UQI62" s="391"/>
      <c r="UQJ62" s="392"/>
      <c r="UQK62" s="393"/>
      <c r="UQL62" s="394"/>
      <c r="UQM62" s="395"/>
      <c r="UQN62" s="389"/>
      <c r="UQO62" s="390"/>
      <c r="UQP62" s="391"/>
      <c r="UQQ62" s="392"/>
      <c r="UQR62" s="393"/>
      <c r="UQS62" s="394"/>
      <c r="UQT62" s="395"/>
      <c r="UQU62" s="389"/>
      <c r="UQV62" s="390"/>
      <c r="UQW62" s="391"/>
      <c r="UQX62" s="392"/>
      <c r="UQY62" s="393"/>
      <c r="UQZ62" s="394"/>
      <c r="URA62" s="395"/>
      <c r="URB62" s="389"/>
      <c r="URC62" s="390"/>
      <c r="URD62" s="391"/>
      <c r="URE62" s="392"/>
      <c r="URF62" s="393"/>
      <c r="URG62" s="394"/>
      <c r="URH62" s="395"/>
      <c r="URI62" s="389"/>
      <c r="URJ62" s="390"/>
      <c r="URK62" s="391"/>
      <c r="URL62" s="392"/>
      <c r="URM62" s="393"/>
      <c r="URN62" s="394"/>
      <c r="URO62" s="395"/>
      <c r="URP62" s="389"/>
      <c r="URQ62" s="390"/>
      <c r="URR62" s="391"/>
      <c r="URS62" s="392"/>
      <c r="URT62" s="393"/>
      <c r="URU62" s="394"/>
      <c r="URV62" s="395"/>
      <c r="URW62" s="389"/>
      <c r="URX62" s="390"/>
      <c r="URY62" s="391"/>
      <c r="URZ62" s="392"/>
      <c r="USA62" s="393"/>
      <c r="USB62" s="394"/>
      <c r="USC62" s="395"/>
      <c r="USD62" s="389"/>
      <c r="USE62" s="390"/>
      <c r="USF62" s="391"/>
      <c r="USG62" s="392"/>
      <c r="USH62" s="393"/>
      <c r="USI62" s="394"/>
      <c r="USJ62" s="395"/>
      <c r="USK62" s="389"/>
      <c r="USL62" s="390"/>
      <c r="USM62" s="391"/>
      <c r="USN62" s="392"/>
      <c r="USO62" s="393"/>
      <c r="USP62" s="394"/>
      <c r="USQ62" s="395"/>
      <c r="USR62" s="389"/>
      <c r="USS62" s="390"/>
      <c r="UST62" s="391"/>
      <c r="USU62" s="392"/>
      <c r="USV62" s="393"/>
      <c r="USW62" s="394"/>
      <c r="USX62" s="395"/>
      <c r="USY62" s="389"/>
      <c r="USZ62" s="390"/>
      <c r="UTA62" s="391"/>
      <c r="UTB62" s="392"/>
      <c r="UTC62" s="393"/>
      <c r="UTD62" s="394"/>
      <c r="UTE62" s="395"/>
      <c r="UTF62" s="389"/>
      <c r="UTG62" s="390"/>
      <c r="UTH62" s="391"/>
      <c r="UTI62" s="392"/>
      <c r="UTJ62" s="393"/>
      <c r="UTK62" s="394"/>
      <c r="UTL62" s="395"/>
      <c r="UTM62" s="389"/>
      <c r="UTN62" s="390"/>
      <c r="UTO62" s="391"/>
      <c r="UTP62" s="392"/>
      <c r="UTQ62" s="393"/>
      <c r="UTR62" s="394"/>
      <c r="UTS62" s="395"/>
      <c r="UTT62" s="389"/>
      <c r="UTU62" s="390"/>
      <c r="UTV62" s="391"/>
      <c r="UTW62" s="392"/>
      <c r="UTX62" s="393"/>
      <c r="UTY62" s="394"/>
      <c r="UTZ62" s="395"/>
      <c r="UUA62" s="389"/>
      <c r="UUB62" s="390"/>
      <c r="UUC62" s="391"/>
      <c r="UUD62" s="392"/>
      <c r="UUE62" s="393"/>
      <c r="UUF62" s="394"/>
      <c r="UUG62" s="395"/>
      <c r="UUH62" s="389"/>
      <c r="UUI62" s="390"/>
      <c r="UUJ62" s="391"/>
      <c r="UUK62" s="392"/>
      <c r="UUL62" s="393"/>
      <c r="UUM62" s="394"/>
      <c r="UUN62" s="395"/>
      <c r="UUO62" s="389"/>
      <c r="UUP62" s="390"/>
      <c r="UUQ62" s="391"/>
      <c r="UUR62" s="392"/>
      <c r="UUS62" s="393"/>
      <c r="UUT62" s="394"/>
      <c r="UUU62" s="395"/>
      <c r="UUV62" s="389"/>
      <c r="UUW62" s="390"/>
      <c r="UUX62" s="391"/>
      <c r="UUY62" s="392"/>
      <c r="UUZ62" s="393"/>
      <c r="UVA62" s="394"/>
      <c r="UVB62" s="395"/>
      <c r="UVC62" s="389"/>
      <c r="UVD62" s="390"/>
      <c r="UVE62" s="391"/>
      <c r="UVF62" s="392"/>
      <c r="UVG62" s="393"/>
      <c r="UVH62" s="394"/>
      <c r="UVI62" s="395"/>
      <c r="UVJ62" s="389"/>
      <c r="UVK62" s="390"/>
      <c r="UVL62" s="391"/>
      <c r="UVM62" s="392"/>
      <c r="UVN62" s="393"/>
      <c r="UVO62" s="394"/>
      <c r="UVP62" s="395"/>
      <c r="UVQ62" s="389"/>
      <c r="UVR62" s="390"/>
      <c r="UVS62" s="391"/>
      <c r="UVT62" s="392"/>
      <c r="UVU62" s="393"/>
      <c r="UVV62" s="394"/>
      <c r="UVW62" s="395"/>
      <c r="UVX62" s="389"/>
      <c r="UVY62" s="390"/>
      <c r="UVZ62" s="391"/>
      <c r="UWA62" s="392"/>
      <c r="UWB62" s="393"/>
      <c r="UWC62" s="394"/>
      <c r="UWD62" s="395"/>
      <c r="UWE62" s="389"/>
      <c r="UWF62" s="390"/>
      <c r="UWG62" s="391"/>
      <c r="UWH62" s="392"/>
      <c r="UWI62" s="393"/>
      <c r="UWJ62" s="394"/>
      <c r="UWK62" s="395"/>
      <c r="UWL62" s="389"/>
      <c r="UWM62" s="390"/>
      <c r="UWN62" s="391"/>
      <c r="UWO62" s="392"/>
      <c r="UWP62" s="393"/>
      <c r="UWQ62" s="394"/>
      <c r="UWR62" s="395"/>
      <c r="UWS62" s="389"/>
      <c r="UWT62" s="390"/>
      <c r="UWU62" s="391"/>
      <c r="UWV62" s="392"/>
      <c r="UWW62" s="393"/>
      <c r="UWX62" s="394"/>
      <c r="UWY62" s="395"/>
      <c r="UWZ62" s="389"/>
      <c r="UXA62" s="390"/>
      <c r="UXB62" s="391"/>
      <c r="UXC62" s="392"/>
      <c r="UXD62" s="393"/>
      <c r="UXE62" s="394"/>
      <c r="UXF62" s="395"/>
      <c r="UXG62" s="389"/>
      <c r="UXH62" s="390"/>
      <c r="UXI62" s="391"/>
      <c r="UXJ62" s="392"/>
      <c r="UXK62" s="393"/>
      <c r="UXL62" s="394"/>
      <c r="UXM62" s="395"/>
      <c r="UXN62" s="389"/>
      <c r="UXO62" s="390"/>
      <c r="UXP62" s="391"/>
      <c r="UXQ62" s="392"/>
      <c r="UXR62" s="393"/>
      <c r="UXS62" s="394"/>
      <c r="UXT62" s="395"/>
      <c r="UXU62" s="389"/>
      <c r="UXV62" s="390"/>
      <c r="UXW62" s="391"/>
      <c r="UXX62" s="392"/>
      <c r="UXY62" s="393"/>
      <c r="UXZ62" s="394"/>
      <c r="UYA62" s="395"/>
      <c r="UYB62" s="389"/>
      <c r="UYC62" s="390"/>
      <c r="UYD62" s="391"/>
      <c r="UYE62" s="392"/>
      <c r="UYF62" s="393"/>
      <c r="UYG62" s="394"/>
      <c r="UYH62" s="395"/>
      <c r="UYI62" s="389"/>
      <c r="UYJ62" s="390"/>
      <c r="UYK62" s="391"/>
      <c r="UYL62" s="392"/>
      <c r="UYM62" s="393"/>
      <c r="UYN62" s="394"/>
      <c r="UYO62" s="395"/>
      <c r="UYP62" s="389"/>
      <c r="UYQ62" s="390"/>
      <c r="UYR62" s="391"/>
      <c r="UYS62" s="392"/>
      <c r="UYT62" s="393"/>
      <c r="UYU62" s="394"/>
      <c r="UYV62" s="395"/>
      <c r="UYW62" s="389"/>
      <c r="UYX62" s="390"/>
      <c r="UYY62" s="391"/>
      <c r="UYZ62" s="392"/>
      <c r="UZA62" s="393"/>
      <c r="UZB62" s="394"/>
      <c r="UZC62" s="395"/>
      <c r="UZD62" s="389"/>
      <c r="UZE62" s="390"/>
      <c r="UZF62" s="391"/>
      <c r="UZG62" s="392"/>
      <c r="UZH62" s="393"/>
      <c r="UZI62" s="394"/>
      <c r="UZJ62" s="395"/>
      <c r="UZK62" s="389"/>
      <c r="UZL62" s="390"/>
      <c r="UZM62" s="391"/>
      <c r="UZN62" s="392"/>
      <c r="UZO62" s="393"/>
      <c r="UZP62" s="394"/>
      <c r="UZQ62" s="395"/>
      <c r="UZR62" s="389"/>
      <c r="UZS62" s="390"/>
      <c r="UZT62" s="391"/>
      <c r="UZU62" s="392"/>
      <c r="UZV62" s="393"/>
      <c r="UZW62" s="394"/>
      <c r="UZX62" s="395"/>
      <c r="UZY62" s="389"/>
      <c r="UZZ62" s="390"/>
      <c r="VAA62" s="391"/>
      <c r="VAB62" s="392"/>
      <c r="VAC62" s="393"/>
      <c r="VAD62" s="394"/>
      <c r="VAE62" s="395"/>
      <c r="VAF62" s="389"/>
      <c r="VAG62" s="390"/>
      <c r="VAH62" s="391"/>
      <c r="VAI62" s="392"/>
      <c r="VAJ62" s="393"/>
      <c r="VAK62" s="394"/>
      <c r="VAL62" s="395"/>
      <c r="VAM62" s="389"/>
      <c r="VAN62" s="390"/>
      <c r="VAO62" s="391"/>
      <c r="VAP62" s="392"/>
      <c r="VAQ62" s="393"/>
      <c r="VAR62" s="394"/>
      <c r="VAS62" s="395"/>
      <c r="VAT62" s="389"/>
      <c r="VAU62" s="390"/>
      <c r="VAV62" s="391"/>
      <c r="VAW62" s="392"/>
      <c r="VAX62" s="393"/>
      <c r="VAY62" s="394"/>
      <c r="VAZ62" s="395"/>
      <c r="VBA62" s="389"/>
      <c r="VBB62" s="390"/>
      <c r="VBC62" s="391"/>
      <c r="VBD62" s="392"/>
      <c r="VBE62" s="393"/>
      <c r="VBF62" s="394"/>
      <c r="VBG62" s="395"/>
      <c r="VBH62" s="389"/>
      <c r="VBI62" s="390"/>
      <c r="VBJ62" s="391"/>
      <c r="VBK62" s="392"/>
      <c r="VBL62" s="393"/>
      <c r="VBM62" s="394"/>
      <c r="VBN62" s="395"/>
      <c r="VBO62" s="389"/>
      <c r="VBP62" s="390"/>
      <c r="VBQ62" s="391"/>
      <c r="VBR62" s="392"/>
      <c r="VBS62" s="393"/>
      <c r="VBT62" s="394"/>
      <c r="VBU62" s="395"/>
      <c r="VBV62" s="389"/>
      <c r="VBW62" s="390"/>
      <c r="VBX62" s="391"/>
      <c r="VBY62" s="392"/>
      <c r="VBZ62" s="393"/>
      <c r="VCA62" s="394"/>
      <c r="VCB62" s="395"/>
      <c r="VCC62" s="389"/>
      <c r="VCD62" s="390"/>
      <c r="VCE62" s="391"/>
      <c r="VCF62" s="392"/>
      <c r="VCG62" s="393"/>
      <c r="VCH62" s="394"/>
      <c r="VCI62" s="395"/>
      <c r="VCJ62" s="389"/>
      <c r="VCK62" s="390"/>
      <c r="VCL62" s="391"/>
      <c r="VCM62" s="392"/>
      <c r="VCN62" s="393"/>
      <c r="VCO62" s="394"/>
      <c r="VCP62" s="395"/>
      <c r="VCQ62" s="389"/>
      <c r="VCR62" s="390"/>
      <c r="VCS62" s="391"/>
      <c r="VCT62" s="392"/>
      <c r="VCU62" s="393"/>
      <c r="VCV62" s="394"/>
      <c r="VCW62" s="395"/>
      <c r="VCX62" s="389"/>
      <c r="VCY62" s="390"/>
      <c r="VCZ62" s="391"/>
      <c r="VDA62" s="392"/>
      <c r="VDB62" s="393"/>
      <c r="VDC62" s="394"/>
      <c r="VDD62" s="395"/>
      <c r="VDE62" s="389"/>
      <c r="VDF62" s="390"/>
      <c r="VDG62" s="391"/>
      <c r="VDH62" s="392"/>
      <c r="VDI62" s="393"/>
      <c r="VDJ62" s="394"/>
      <c r="VDK62" s="395"/>
      <c r="VDL62" s="389"/>
      <c r="VDM62" s="390"/>
      <c r="VDN62" s="391"/>
      <c r="VDO62" s="392"/>
      <c r="VDP62" s="393"/>
      <c r="VDQ62" s="394"/>
      <c r="VDR62" s="395"/>
      <c r="VDS62" s="389"/>
      <c r="VDT62" s="390"/>
      <c r="VDU62" s="391"/>
      <c r="VDV62" s="392"/>
      <c r="VDW62" s="393"/>
      <c r="VDX62" s="394"/>
      <c r="VDY62" s="395"/>
      <c r="VDZ62" s="389"/>
      <c r="VEA62" s="390"/>
      <c r="VEB62" s="391"/>
      <c r="VEC62" s="392"/>
      <c r="VED62" s="393"/>
      <c r="VEE62" s="394"/>
      <c r="VEF62" s="395"/>
      <c r="VEG62" s="389"/>
      <c r="VEH62" s="390"/>
      <c r="VEI62" s="391"/>
      <c r="VEJ62" s="392"/>
      <c r="VEK62" s="393"/>
      <c r="VEL62" s="394"/>
      <c r="VEM62" s="395"/>
      <c r="VEN62" s="389"/>
      <c r="VEO62" s="390"/>
      <c r="VEP62" s="391"/>
      <c r="VEQ62" s="392"/>
      <c r="VER62" s="393"/>
      <c r="VES62" s="394"/>
      <c r="VET62" s="395"/>
      <c r="VEU62" s="389"/>
      <c r="VEV62" s="390"/>
      <c r="VEW62" s="391"/>
      <c r="VEX62" s="392"/>
      <c r="VEY62" s="393"/>
      <c r="VEZ62" s="394"/>
      <c r="VFA62" s="395"/>
      <c r="VFB62" s="389"/>
      <c r="VFC62" s="390"/>
      <c r="VFD62" s="391"/>
      <c r="VFE62" s="392"/>
      <c r="VFF62" s="393"/>
      <c r="VFG62" s="394"/>
      <c r="VFH62" s="395"/>
      <c r="VFI62" s="389"/>
      <c r="VFJ62" s="390"/>
      <c r="VFK62" s="391"/>
      <c r="VFL62" s="392"/>
      <c r="VFM62" s="393"/>
      <c r="VFN62" s="394"/>
      <c r="VFO62" s="395"/>
      <c r="VFP62" s="389"/>
      <c r="VFQ62" s="390"/>
      <c r="VFR62" s="391"/>
      <c r="VFS62" s="392"/>
      <c r="VFT62" s="393"/>
      <c r="VFU62" s="394"/>
      <c r="VFV62" s="395"/>
      <c r="VFW62" s="389"/>
      <c r="VFX62" s="390"/>
      <c r="VFY62" s="391"/>
      <c r="VFZ62" s="392"/>
      <c r="VGA62" s="393"/>
      <c r="VGB62" s="394"/>
      <c r="VGC62" s="395"/>
      <c r="VGD62" s="389"/>
      <c r="VGE62" s="390"/>
      <c r="VGF62" s="391"/>
      <c r="VGG62" s="392"/>
      <c r="VGH62" s="393"/>
      <c r="VGI62" s="394"/>
      <c r="VGJ62" s="395"/>
      <c r="VGK62" s="389"/>
      <c r="VGL62" s="390"/>
      <c r="VGM62" s="391"/>
      <c r="VGN62" s="392"/>
      <c r="VGO62" s="393"/>
      <c r="VGP62" s="394"/>
      <c r="VGQ62" s="395"/>
      <c r="VGR62" s="389"/>
      <c r="VGS62" s="390"/>
      <c r="VGT62" s="391"/>
      <c r="VGU62" s="392"/>
      <c r="VGV62" s="393"/>
      <c r="VGW62" s="394"/>
      <c r="VGX62" s="395"/>
      <c r="VGY62" s="389"/>
      <c r="VGZ62" s="390"/>
      <c r="VHA62" s="391"/>
      <c r="VHB62" s="392"/>
      <c r="VHC62" s="393"/>
      <c r="VHD62" s="394"/>
      <c r="VHE62" s="395"/>
      <c r="VHF62" s="389"/>
      <c r="VHG62" s="390"/>
      <c r="VHH62" s="391"/>
      <c r="VHI62" s="392"/>
      <c r="VHJ62" s="393"/>
      <c r="VHK62" s="394"/>
      <c r="VHL62" s="395"/>
      <c r="VHM62" s="389"/>
      <c r="VHN62" s="390"/>
      <c r="VHO62" s="391"/>
      <c r="VHP62" s="392"/>
      <c r="VHQ62" s="393"/>
      <c r="VHR62" s="394"/>
      <c r="VHS62" s="395"/>
      <c r="VHT62" s="389"/>
      <c r="VHU62" s="390"/>
      <c r="VHV62" s="391"/>
      <c r="VHW62" s="392"/>
      <c r="VHX62" s="393"/>
      <c r="VHY62" s="394"/>
      <c r="VHZ62" s="395"/>
      <c r="VIA62" s="389"/>
      <c r="VIB62" s="390"/>
      <c r="VIC62" s="391"/>
      <c r="VID62" s="392"/>
      <c r="VIE62" s="393"/>
      <c r="VIF62" s="394"/>
      <c r="VIG62" s="395"/>
      <c r="VIH62" s="389"/>
      <c r="VII62" s="390"/>
      <c r="VIJ62" s="391"/>
      <c r="VIK62" s="392"/>
      <c r="VIL62" s="393"/>
      <c r="VIM62" s="394"/>
      <c r="VIN62" s="395"/>
      <c r="VIO62" s="389"/>
      <c r="VIP62" s="390"/>
      <c r="VIQ62" s="391"/>
      <c r="VIR62" s="392"/>
      <c r="VIS62" s="393"/>
      <c r="VIT62" s="394"/>
      <c r="VIU62" s="395"/>
      <c r="VIV62" s="389"/>
      <c r="VIW62" s="390"/>
      <c r="VIX62" s="391"/>
      <c r="VIY62" s="392"/>
      <c r="VIZ62" s="393"/>
      <c r="VJA62" s="394"/>
      <c r="VJB62" s="395"/>
      <c r="VJC62" s="389"/>
      <c r="VJD62" s="390"/>
      <c r="VJE62" s="391"/>
      <c r="VJF62" s="392"/>
      <c r="VJG62" s="393"/>
      <c r="VJH62" s="394"/>
      <c r="VJI62" s="395"/>
      <c r="VJJ62" s="389"/>
      <c r="VJK62" s="390"/>
      <c r="VJL62" s="391"/>
      <c r="VJM62" s="392"/>
      <c r="VJN62" s="393"/>
      <c r="VJO62" s="394"/>
      <c r="VJP62" s="395"/>
      <c r="VJQ62" s="389"/>
      <c r="VJR62" s="390"/>
      <c r="VJS62" s="391"/>
      <c r="VJT62" s="392"/>
      <c r="VJU62" s="393"/>
      <c r="VJV62" s="394"/>
      <c r="VJW62" s="395"/>
      <c r="VJX62" s="389"/>
      <c r="VJY62" s="390"/>
      <c r="VJZ62" s="391"/>
      <c r="VKA62" s="392"/>
      <c r="VKB62" s="393"/>
      <c r="VKC62" s="394"/>
      <c r="VKD62" s="395"/>
      <c r="VKE62" s="389"/>
      <c r="VKF62" s="390"/>
      <c r="VKG62" s="391"/>
      <c r="VKH62" s="392"/>
      <c r="VKI62" s="393"/>
      <c r="VKJ62" s="394"/>
      <c r="VKK62" s="395"/>
      <c r="VKL62" s="389"/>
      <c r="VKM62" s="390"/>
      <c r="VKN62" s="391"/>
      <c r="VKO62" s="392"/>
      <c r="VKP62" s="393"/>
      <c r="VKQ62" s="394"/>
      <c r="VKR62" s="395"/>
      <c r="VKS62" s="389"/>
      <c r="VKT62" s="390"/>
      <c r="VKU62" s="391"/>
      <c r="VKV62" s="392"/>
      <c r="VKW62" s="393"/>
      <c r="VKX62" s="394"/>
      <c r="VKY62" s="395"/>
      <c r="VKZ62" s="389"/>
      <c r="VLA62" s="390"/>
      <c r="VLB62" s="391"/>
      <c r="VLC62" s="392"/>
      <c r="VLD62" s="393"/>
      <c r="VLE62" s="394"/>
      <c r="VLF62" s="395"/>
      <c r="VLG62" s="389"/>
      <c r="VLH62" s="390"/>
      <c r="VLI62" s="391"/>
      <c r="VLJ62" s="392"/>
      <c r="VLK62" s="393"/>
      <c r="VLL62" s="394"/>
      <c r="VLM62" s="395"/>
      <c r="VLN62" s="389"/>
      <c r="VLO62" s="390"/>
      <c r="VLP62" s="391"/>
      <c r="VLQ62" s="392"/>
      <c r="VLR62" s="393"/>
      <c r="VLS62" s="394"/>
      <c r="VLT62" s="395"/>
      <c r="VLU62" s="389"/>
      <c r="VLV62" s="390"/>
      <c r="VLW62" s="391"/>
      <c r="VLX62" s="392"/>
      <c r="VLY62" s="393"/>
      <c r="VLZ62" s="394"/>
      <c r="VMA62" s="395"/>
      <c r="VMB62" s="389"/>
      <c r="VMC62" s="390"/>
      <c r="VMD62" s="391"/>
      <c r="VME62" s="392"/>
      <c r="VMF62" s="393"/>
      <c r="VMG62" s="394"/>
      <c r="VMH62" s="395"/>
      <c r="VMI62" s="389"/>
      <c r="VMJ62" s="390"/>
      <c r="VMK62" s="391"/>
      <c r="VML62" s="392"/>
      <c r="VMM62" s="393"/>
      <c r="VMN62" s="394"/>
      <c r="VMO62" s="395"/>
      <c r="VMP62" s="389"/>
      <c r="VMQ62" s="390"/>
      <c r="VMR62" s="391"/>
      <c r="VMS62" s="392"/>
      <c r="VMT62" s="393"/>
      <c r="VMU62" s="394"/>
      <c r="VMV62" s="395"/>
      <c r="VMW62" s="389"/>
      <c r="VMX62" s="390"/>
      <c r="VMY62" s="391"/>
      <c r="VMZ62" s="392"/>
      <c r="VNA62" s="393"/>
      <c r="VNB62" s="394"/>
      <c r="VNC62" s="395"/>
      <c r="VND62" s="389"/>
      <c r="VNE62" s="390"/>
      <c r="VNF62" s="391"/>
      <c r="VNG62" s="392"/>
      <c r="VNH62" s="393"/>
      <c r="VNI62" s="394"/>
      <c r="VNJ62" s="395"/>
      <c r="VNK62" s="389"/>
      <c r="VNL62" s="390"/>
      <c r="VNM62" s="391"/>
      <c r="VNN62" s="392"/>
      <c r="VNO62" s="393"/>
      <c r="VNP62" s="394"/>
      <c r="VNQ62" s="395"/>
      <c r="VNR62" s="389"/>
      <c r="VNS62" s="390"/>
      <c r="VNT62" s="391"/>
      <c r="VNU62" s="392"/>
      <c r="VNV62" s="393"/>
      <c r="VNW62" s="394"/>
      <c r="VNX62" s="395"/>
      <c r="VNY62" s="389"/>
      <c r="VNZ62" s="390"/>
      <c r="VOA62" s="391"/>
      <c r="VOB62" s="392"/>
      <c r="VOC62" s="393"/>
      <c r="VOD62" s="394"/>
      <c r="VOE62" s="395"/>
      <c r="VOF62" s="389"/>
      <c r="VOG62" s="390"/>
      <c r="VOH62" s="391"/>
      <c r="VOI62" s="392"/>
      <c r="VOJ62" s="393"/>
      <c r="VOK62" s="394"/>
      <c r="VOL62" s="395"/>
      <c r="VOM62" s="389"/>
      <c r="VON62" s="390"/>
      <c r="VOO62" s="391"/>
      <c r="VOP62" s="392"/>
      <c r="VOQ62" s="393"/>
      <c r="VOR62" s="394"/>
      <c r="VOS62" s="395"/>
      <c r="VOT62" s="389"/>
      <c r="VOU62" s="390"/>
      <c r="VOV62" s="391"/>
      <c r="VOW62" s="392"/>
      <c r="VOX62" s="393"/>
      <c r="VOY62" s="394"/>
      <c r="VOZ62" s="395"/>
      <c r="VPA62" s="389"/>
      <c r="VPB62" s="390"/>
      <c r="VPC62" s="391"/>
      <c r="VPD62" s="392"/>
      <c r="VPE62" s="393"/>
      <c r="VPF62" s="394"/>
      <c r="VPG62" s="395"/>
      <c r="VPH62" s="389"/>
      <c r="VPI62" s="390"/>
      <c r="VPJ62" s="391"/>
      <c r="VPK62" s="392"/>
      <c r="VPL62" s="393"/>
      <c r="VPM62" s="394"/>
      <c r="VPN62" s="395"/>
      <c r="VPO62" s="389"/>
      <c r="VPP62" s="390"/>
      <c r="VPQ62" s="391"/>
      <c r="VPR62" s="392"/>
      <c r="VPS62" s="393"/>
      <c r="VPT62" s="394"/>
      <c r="VPU62" s="395"/>
      <c r="VPV62" s="389"/>
      <c r="VPW62" s="390"/>
      <c r="VPX62" s="391"/>
      <c r="VPY62" s="392"/>
      <c r="VPZ62" s="393"/>
      <c r="VQA62" s="394"/>
      <c r="VQB62" s="395"/>
      <c r="VQC62" s="389"/>
      <c r="VQD62" s="390"/>
      <c r="VQE62" s="391"/>
      <c r="VQF62" s="392"/>
      <c r="VQG62" s="393"/>
      <c r="VQH62" s="394"/>
      <c r="VQI62" s="395"/>
      <c r="VQJ62" s="389"/>
      <c r="VQK62" s="390"/>
      <c r="VQL62" s="391"/>
      <c r="VQM62" s="392"/>
      <c r="VQN62" s="393"/>
      <c r="VQO62" s="394"/>
      <c r="VQP62" s="395"/>
      <c r="VQQ62" s="389"/>
      <c r="VQR62" s="390"/>
      <c r="VQS62" s="391"/>
      <c r="VQT62" s="392"/>
      <c r="VQU62" s="393"/>
      <c r="VQV62" s="394"/>
      <c r="VQW62" s="395"/>
      <c r="VQX62" s="389"/>
      <c r="VQY62" s="390"/>
      <c r="VQZ62" s="391"/>
      <c r="VRA62" s="392"/>
      <c r="VRB62" s="393"/>
      <c r="VRC62" s="394"/>
      <c r="VRD62" s="395"/>
      <c r="VRE62" s="389"/>
      <c r="VRF62" s="390"/>
      <c r="VRG62" s="391"/>
      <c r="VRH62" s="392"/>
      <c r="VRI62" s="393"/>
      <c r="VRJ62" s="394"/>
      <c r="VRK62" s="395"/>
      <c r="VRL62" s="389"/>
      <c r="VRM62" s="390"/>
      <c r="VRN62" s="391"/>
      <c r="VRO62" s="392"/>
      <c r="VRP62" s="393"/>
      <c r="VRQ62" s="394"/>
      <c r="VRR62" s="395"/>
      <c r="VRS62" s="389"/>
      <c r="VRT62" s="390"/>
      <c r="VRU62" s="391"/>
      <c r="VRV62" s="392"/>
      <c r="VRW62" s="393"/>
      <c r="VRX62" s="394"/>
      <c r="VRY62" s="395"/>
      <c r="VRZ62" s="389"/>
      <c r="VSA62" s="390"/>
      <c r="VSB62" s="391"/>
      <c r="VSC62" s="392"/>
      <c r="VSD62" s="393"/>
      <c r="VSE62" s="394"/>
      <c r="VSF62" s="395"/>
      <c r="VSG62" s="389"/>
      <c r="VSH62" s="390"/>
      <c r="VSI62" s="391"/>
      <c r="VSJ62" s="392"/>
      <c r="VSK62" s="393"/>
      <c r="VSL62" s="394"/>
      <c r="VSM62" s="395"/>
      <c r="VSN62" s="389"/>
      <c r="VSO62" s="390"/>
      <c r="VSP62" s="391"/>
      <c r="VSQ62" s="392"/>
      <c r="VSR62" s="393"/>
      <c r="VSS62" s="394"/>
      <c r="VST62" s="395"/>
      <c r="VSU62" s="389"/>
      <c r="VSV62" s="390"/>
      <c r="VSW62" s="391"/>
      <c r="VSX62" s="392"/>
      <c r="VSY62" s="393"/>
      <c r="VSZ62" s="394"/>
      <c r="VTA62" s="395"/>
      <c r="VTB62" s="389"/>
      <c r="VTC62" s="390"/>
      <c r="VTD62" s="391"/>
      <c r="VTE62" s="392"/>
      <c r="VTF62" s="393"/>
      <c r="VTG62" s="394"/>
      <c r="VTH62" s="395"/>
      <c r="VTI62" s="389"/>
      <c r="VTJ62" s="390"/>
      <c r="VTK62" s="391"/>
      <c r="VTL62" s="392"/>
      <c r="VTM62" s="393"/>
      <c r="VTN62" s="394"/>
      <c r="VTO62" s="395"/>
      <c r="VTP62" s="389"/>
      <c r="VTQ62" s="390"/>
      <c r="VTR62" s="391"/>
      <c r="VTS62" s="392"/>
      <c r="VTT62" s="393"/>
      <c r="VTU62" s="394"/>
      <c r="VTV62" s="395"/>
      <c r="VTW62" s="389"/>
      <c r="VTX62" s="390"/>
      <c r="VTY62" s="391"/>
      <c r="VTZ62" s="392"/>
      <c r="VUA62" s="393"/>
      <c r="VUB62" s="394"/>
      <c r="VUC62" s="395"/>
      <c r="VUD62" s="389"/>
      <c r="VUE62" s="390"/>
      <c r="VUF62" s="391"/>
      <c r="VUG62" s="392"/>
      <c r="VUH62" s="393"/>
      <c r="VUI62" s="394"/>
      <c r="VUJ62" s="395"/>
      <c r="VUK62" s="389"/>
      <c r="VUL62" s="390"/>
      <c r="VUM62" s="391"/>
      <c r="VUN62" s="392"/>
      <c r="VUO62" s="393"/>
      <c r="VUP62" s="394"/>
      <c r="VUQ62" s="395"/>
      <c r="VUR62" s="389"/>
      <c r="VUS62" s="390"/>
      <c r="VUT62" s="391"/>
      <c r="VUU62" s="392"/>
      <c r="VUV62" s="393"/>
      <c r="VUW62" s="394"/>
      <c r="VUX62" s="395"/>
      <c r="VUY62" s="389"/>
      <c r="VUZ62" s="390"/>
      <c r="VVA62" s="391"/>
      <c r="VVB62" s="392"/>
      <c r="VVC62" s="393"/>
      <c r="VVD62" s="394"/>
      <c r="VVE62" s="395"/>
      <c r="VVF62" s="389"/>
      <c r="VVG62" s="390"/>
      <c r="VVH62" s="391"/>
      <c r="VVI62" s="392"/>
      <c r="VVJ62" s="393"/>
      <c r="VVK62" s="394"/>
      <c r="VVL62" s="395"/>
      <c r="VVM62" s="389"/>
      <c r="VVN62" s="390"/>
      <c r="VVO62" s="391"/>
      <c r="VVP62" s="392"/>
      <c r="VVQ62" s="393"/>
      <c r="VVR62" s="394"/>
      <c r="VVS62" s="395"/>
      <c r="VVT62" s="389"/>
      <c r="VVU62" s="390"/>
      <c r="VVV62" s="391"/>
      <c r="VVW62" s="392"/>
      <c r="VVX62" s="393"/>
      <c r="VVY62" s="394"/>
      <c r="VVZ62" s="395"/>
      <c r="VWA62" s="389"/>
      <c r="VWB62" s="390"/>
      <c r="VWC62" s="391"/>
      <c r="VWD62" s="392"/>
      <c r="VWE62" s="393"/>
      <c r="VWF62" s="394"/>
      <c r="VWG62" s="395"/>
      <c r="VWH62" s="389"/>
      <c r="VWI62" s="390"/>
      <c r="VWJ62" s="391"/>
      <c r="VWK62" s="392"/>
      <c r="VWL62" s="393"/>
      <c r="VWM62" s="394"/>
      <c r="VWN62" s="395"/>
      <c r="VWO62" s="389"/>
      <c r="VWP62" s="390"/>
      <c r="VWQ62" s="391"/>
      <c r="VWR62" s="392"/>
      <c r="VWS62" s="393"/>
      <c r="VWT62" s="394"/>
      <c r="VWU62" s="395"/>
      <c r="VWV62" s="389"/>
      <c r="VWW62" s="390"/>
      <c r="VWX62" s="391"/>
      <c r="VWY62" s="392"/>
      <c r="VWZ62" s="393"/>
      <c r="VXA62" s="394"/>
      <c r="VXB62" s="395"/>
      <c r="VXC62" s="389"/>
      <c r="VXD62" s="390"/>
      <c r="VXE62" s="391"/>
      <c r="VXF62" s="392"/>
      <c r="VXG62" s="393"/>
      <c r="VXH62" s="394"/>
      <c r="VXI62" s="395"/>
      <c r="VXJ62" s="389"/>
      <c r="VXK62" s="390"/>
      <c r="VXL62" s="391"/>
      <c r="VXM62" s="392"/>
      <c r="VXN62" s="393"/>
      <c r="VXO62" s="394"/>
      <c r="VXP62" s="395"/>
      <c r="VXQ62" s="389"/>
      <c r="VXR62" s="390"/>
      <c r="VXS62" s="391"/>
      <c r="VXT62" s="392"/>
      <c r="VXU62" s="393"/>
      <c r="VXV62" s="394"/>
      <c r="VXW62" s="395"/>
      <c r="VXX62" s="389"/>
      <c r="VXY62" s="390"/>
      <c r="VXZ62" s="391"/>
      <c r="VYA62" s="392"/>
      <c r="VYB62" s="393"/>
      <c r="VYC62" s="394"/>
      <c r="VYD62" s="395"/>
      <c r="VYE62" s="389"/>
      <c r="VYF62" s="390"/>
      <c r="VYG62" s="391"/>
      <c r="VYH62" s="392"/>
      <c r="VYI62" s="393"/>
      <c r="VYJ62" s="394"/>
      <c r="VYK62" s="395"/>
      <c r="VYL62" s="389"/>
      <c r="VYM62" s="390"/>
      <c r="VYN62" s="391"/>
      <c r="VYO62" s="392"/>
      <c r="VYP62" s="393"/>
      <c r="VYQ62" s="394"/>
      <c r="VYR62" s="395"/>
      <c r="VYS62" s="389"/>
      <c r="VYT62" s="390"/>
      <c r="VYU62" s="391"/>
      <c r="VYV62" s="392"/>
      <c r="VYW62" s="393"/>
      <c r="VYX62" s="394"/>
      <c r="VYY62" s="395"/>
      <c r="VYZ62" s="389"/>
      <c r="VZA62" s="390"/>
      <c r="VZB62" s="391"/>
      <c r="VZC62" s="392"/>
      <c r="VZD62" s="393"/>
      <c r="VZE62" s="394"/>
      <c r="VZF62" s="395"/>
      <c r="VZG62" s="389"/>
      <c r="VZH62" s="390"/>
      <c r="VZI62" s="391"/>
      <c r="VZJ62" s="392"/>
      <c r="VZK62" s="393"/>
      <c r="VZL62" s="394"/>
      <c r="VZM62" s="395"/>
      <c r="VZN62" s="389"/>
      <c r="VZO62" s="390"/>
      <c r="VZP62" s="391"/>
      <c r="VZQ62" s="392"/>
      <c r="VZR62" s="393"/>
      <c r="VZS62" s="394"/>
      <c r="VZT62" s="395"/>
      <c r="VZU62" s="389"/>
      <c r="VZV62" s="390"/>
      <c r="VZW62" s="391"/>
      <c r="VZX62" s="392"/>
      <c r="VZY62" s="393"/>
      <c r="VZZ62" s="394"/>
      <c r="WAA62" s="395"/>
      <c r="WAB62" s="389"/>
      <c r="WAC62" s="390"/>
      <c r="WAD62" s="391"/>
      <c r="WAE62" s="392"/>
      <c r="WAF62" s="393"/>
      <c r="WAG62" s="394"/>
      <c r="WAH62" s="395"/>
      <c r="WAI62" s="389"/>
      <c r="WAJ62" s="390"/>
      <c r="WAK62" s="391"/>
      <c r="WAL62" s="392"/>
      <c r="WAM62" s="393"/>
      <c r="WAN62" s="394"/>
      <c r="WAO62" s="395"/>
      <c r="WAP62" s="389"/>
      <c r="WAQ62" s="390"/>
      <c r="WAR62" s="391"/>
      <c r="WAS62" s="392"/>
      <c r="WAT62" s="393"/>
      <c r="WAU62" s="394"/>
      <c r="WAV62" s="395"/>
      <c r="WAW62" s="389"/>
      <c r="WAX62" s="390"/>
      <c r="WAY62" s="391"/>
      <c r="WAZ62" s="392"/>
      <c r="WBA62" s="393"/>
      <c r="WBB62" s="394"/>
      <c r="WBC62" s="395"/>
      <c r="WBD62" s="389"/>
      <c r="WBE62" s="390"/>
      <c r="WBF62" s="391"/>
      <c r="WBG62" s="392"/>
      <c r="WBH62" s="393"/>
      <c r="WBI62" s="394"/>
      <c r="WBJ62" s="395"/>
      <c r="WBK62" s="389"/>
      <c r="WBL62" s="390"/>
      <c r="WBM62" s="391"/>
      <c r="WBN62" s="392"/>
      <c r="WBO62" s="393"/>
      <c r="WBP62" s="394"/>
      <c r="WBQ62" s="395"/>
      <c r="WBR62" s="389"/>
      <c r="WBS62" s="390"/>
      <c r="WBT62" s="391"/>
      <c r="WBU62" s="392"/>
      <c r="WBV62" s="393"/>
      <c r="WBW62" s="394"/>
      <c r="WBX62" s="395"/>
      <c r="WBY62" s="389"/>
      <c r="WBZ62" s="390"/>
      <c r="WCA62" s="391"/>
      <c r="WCB62" s="392"/>
      <c r="WCC62" s="393"/>
      <c r="WCD62" s="394"/>
      <c r="WCE62" s="395"/>
      <c r="WCF62" s="389"/>
      <c r="WCG62" s="390"/>
      <c r="WCH62" s="391"/>
      <c r="WCI62" s="392"/>
      <c r="WCJ62" s="393"/>
      <c r="WCK62" s="394"/>
      <c r="WCL62" s="395"/>
      <c r="WCM62" s="389"/>
      <c r="WCN62" s="390"/>
      <c r="WCO62" s="391"/>
      <c r="WCP62" s="392"/>
      <c r="WCQ62" s="393"/>
      <c r="WCR62" s="394"/>
      <c r="WCS62" s="395"/>
      <c r="WCT62" s="389"/>
      <c r="WCU62" s="390"/>
      <c r="WCV62" s="391"/>
      <c r="WCW62" s="392"/>
      <c r="WCX62" s="393"/>
      <c r="WCY62" s="394"/>
      <c r="WCZ62" s="395"/>
      <c r="WDA62" s="389"/>
      <c r="WDB62" s="390"/>
      <c r="WDC62" s="391"/>
      <c r="WDD62" s="392"/>
      <c r="WDE62" s="393"/>
      <c r="WDF62" s="394"/>
      <c r="WDG62" s="395"/>
      <c r="WDH62" s="389"/>
      <c r="WDI62" s="390"/>
      <c r="WDJ62" s="391"/>
      <c r="WDK62" s="392"/>
      <c r="WDL62" s="393"/>
      <c r="WDM62" s="394"/>
      <c r="WDN62" s="395"/>
      <c r="WDO62" s="389"/>
      <c r="WDP62" s="390"/>
      <c r="WDQ62" s="391"/>
      <c r="WDR62" s="392"/>
      <c r="WDS62" s="393"/>
      <c r="WDT62" s="394"/>
      <c r="WDU62" s="395"/>
      <c r="WDV62" s="389"/>
      <c r="WDW62" s="390"/>
      <c r="WDX62" s="391"/>
      <c r="WDY62" s="392"/>
      <c r="WDZ62" s="393"/>
      <c r="WEA62" s="394"/>
      <c r="WEB62" s="395"/>
      <c r="WEC62" s="389"/>
      <c r="WED62" s="390"/>
      <c r="WEE62" s="391"/>
      <c r="WEF62" s="392"/>
      <c r="WEG62" s="393"/>
      <c r="WEH62" s="394"/>
      <c r="WEI62" s="395"/>
      <c r="WEJ62" s="389"/>
      <c r="WEK62" s="390"/>
      <c r="WEL62" s="391"/>
      <c r="WEM62" s="392"/>
      <c r="WEN62" s="393"/>
      <c r="WEO62" s="394"/>
      <c r="WEP62" s="395"/>
      <c r="WEQ62" s="389"/>
      <c r="WER62" s="390"/>
      <c r="WES62" s="391"/>
      <c r="WET62" s="392"/>
      <c r="WEU62" s="393"/>
      <c r="WEV62" s="394"/>
      <c r="WEW62" s="395"/>
      <c r="WEX62" s="389"/>
      <c r="WEY62" s="390"/>
      <c r="WEZ62" s="391"/>
      <c r="WFA62" s="392"/>
      <c r="WFB62" s="393"/>
      <c r="WFC62" s="394"/>
      <c r="WFD62" s="395"/>
      <c r="WFE62" s="389"/>
      <c r="WFF62" s="390"/>
      <c r="WFG62" s="391"/>
      <c r="WFH62" s="392"/>
      <c r="WFI62" s="393"/>
      <c r="WFJ62" s="394"/>
      <c r="WFK62" s="395"/>
      <c r="WFL62" s="389"/>
      <c r="WFM62" s="390"/>
      <c r="WFN62" s="391"/>
      <c r="WFO62" s="392"/>
      <c r="WFP62" s="393"/>
      <c r="WFQ62" s="394"/>
      <c r="WFR62" s="395"/>
      <c r="WFS62" s="389"/>
      <c r="WFT62" s="390"/>
      <c r="WFU62" s="391"/>
      <c r="WFV62" s="392"/>
      <c r="WFW62" s="393"/>
      <c r="WFX62" s="394"/>
      <c r="WFY62" s="395"/>
      <c r="WFZ62" s="389"/>
      <c r="WGA62" s="390"/>
      <c r="WGB62" s="391"/>
      <c r="WGC62" s="392"/>
      <c r="WGD62" s="393"/>
      <c r="WGE62" s="394"/>
      <c r="WGF62" s="395"/>
      <c r="WGG62" s="389"/>
      <c r="WGH62" s="390"/>
      <c r="WGI62" s="391"/>
      <c r="WGJ62" s="392"/>
      <c r="WGK62" s="393"/>
      <c r="WGL62" s="394"/>
      <c r="WGM62" s="395"/>
      <c r="WGN62" s="389"/>
      <c r="WGO62" s="390"/>
      <c r="WGP62" s="391"/>
      <c r="WGQ62" s="392"/>
      <c r="WGR62" s="393"/>
      <c r="WGS62" s="394"/>
      <c r="WGT62" s="395"/>
      <c r="WGU62" s="389"/>
      <c r="WGV62" s="390"/>
      <c r="WGW62" s="391"/>
      <c r="WGX62" s="392"/>
      <c r="WGY62" s="393"/>
      <c r="WGZ62" s="394"/>
      <c r="WHA62" s="395"/>
      <c r="WHB62" s="389"/>
      <c r="WHC62" s="390"/>
      <c r="WHD62" s="391"/>
      <c r="WHE62" s="392"/>
      <c r="WHF62" s="393"/>
      <c r="WHG62" s="394"/>
      <c r="WHH62" s="395"/>
      <c r="WHI62" s="389"/>
      <c r="WHJ62" s="390"/>
      <c r="WHK62" s="391"/>
      <c r="WHL62" s="392"/>
      <c r="WHM62" s="393"/>
      <c r="WHN62" s="394"/>
      <c r="WHO62" s="395"/>
      <c r="WHP62" s="389"/>
      <c r="WHQ62" s="390"/>
      <c r="WHR62" s="391"/>
      <c r="WHS62" s="392"/>
      <c r="WHT62" s="393"/>
      <c r="WHU62" s="394"/>
      <c r="WHV62" s="395"/>
      <c r="WHW62" s="389"/>
      <c r="WHX62" s="390"/>
      <c r="WHY62" s="391"/>
      <c r="WHZ62" s="392"/>
      <c r="WIA62" s="393"/>
      <c r="WIB62" s="394"/>
      <c r="WIC62" s="395"/>
      <c r="WID62" s="389"/>
      <c r="WIE62" s="390"/>
      <c r="WIF62" s="391"/>
      <c r="WIG62" s="392"/>
      <c r="WIH62" s="393"/>
      <c r="WII62" s="394"/>
      <c r="WIJ62" s="395"/>
      <c r="WIK62" s="389"/>
      <c r="WIL62" s="390"/>
      <c r="WIM62" s="391"/>
      <c r="WIN62" s="392"/>
      <c r="WIO62" s="393"/>
      <c r="WIP62" s="394"/>
      <c r="WIQ62" s="395"/>
      <c r="WIR62" s="389"/>
      <c r="WIS62" s="390"/>
      <c r="WIT62" s="391"/>
      <c r="WIU62" s="392"/>
      <c r="WIV62" s="393"/>
      <c r="WIW62" s="394"/>
      <c r="WIX62" s="395"/>
      <c r="WIY62" s="389"/>
      <c r="WIZ62" s="390"/>
      <c r="WJA62" s="391"/>
      <c r="WJB62" s="392"/>
      <c r="WJC62" s="393"/>
      <c r="WJD62" s="394"/>
      <c r="WJE62" s="395"/>
      <c r="WJF62" s="389"/>
      <c r="WJG62" s="390"/>
      <c r="WJH62" s="391"/>
      <c r="WJI62" s="392"/>
      <c r="WJJ62" s="393"/>
      <c r="WJK62" s="394"/>
      <c r="WJL62" s="395"/>
      <c r="WJM62" s="389"/>
      <c r="WJN62" s="390"/>
      <c r="WJO62" s="391"/>
      <c r="WJP62" s="392"/>
      <c r="WJQ62" s="393"/>
      <c r="WJR62" s="394"/>
      <c r="WJS62" s="395"/>
      <c r="WJT62" s="389"/>
      <c r="WJU62" s="390"/>
      <c r="WJV62" s="391"/>
      <c r="WJW62" s="392"/>
      <c r="WJX62" s="393"/>
      <c r="WJY62" s="394"/>
      <c r="WJZ62" s="395"/>
      <c r="WKA62" s="389"/>
      <c r="WKB62" s="390"/>
      <c r="WKC62" s="391"/>
      <c r="WKD62" s="392"/>
      <c r="WKE62" s="393"/>
      <c r="WKF62" s="394"/>
      <c r="WKG62" s="395"/>
      <c r="WKH62" s="389"/>
      <c r="WKI62" s="390"/>
      <c r="WKJ62" s="391"/>
      <c r="WKK62" s="392"/>
      <c r="WKL62" s="393"/>
      <c r="WKM62" s="394"/>
      <c r="WKN62" s="395"/>
      <c r="WKO62" s="389"/>
      <c r="WKP62" s="390"/>
      <c r="WKQ62" s="391"/>
      <c r="WKR62" s="392"/>
      <c r="WKS62" s="393"/>
      <c r="WKT62" s="394"/>
      <c r="WKU62" s="395"/>
      <c r="WKV62" s="389"/>
      <c r="WKW62" s="390"/>
      <c r="WKX62" s="391"/>
      <c r="WKY62" s="392"/>
      <c r="WKZ62" s="393"/>
      <c r="WLA62" s="394"/>
      <c r="WLB62" s="395"/>
      <c r="WLC62" s="389"/>
      <c r="WLD62" s="390"/>
      <c r="WLE62" s="391"/>
      <c r="WLF62" s="392"/>
      <c r="WLG62" s="393"/>
      <c r="WLH62" s="394"/>
      <c r="WLI62" s="395"/>
      <c r="WLJ62" s="389"/>
      <c r="WLK62" s="390"/>
      <c r="WLL62" s="391"/>
      <c r="WLM62" s="392"/>
      <c r="WLN62" s="393"/>
      <c r="WLO62" s="394"/>
      <c r="WLP62" s="395"/>
      <c r="WLQ62" s="389"/>
      <c r="WLR62" s="390"/>
      <c r="WLS62" s="391"/>
      <c r="WLT62" s="392"/>
      <c r="WLU62" s="393"/>
      <c r="WLV62" s="394"/>
      <c r="WLW62" s="395"/>
      <c r="WLX62" s="389"/>
      <c r="WLY62" s="390"/>
      <c r="WLZ62" s="391"/>
      <c r="WMA62" s="392"/>
      <c r="WMB62" s="393"/>
      <c r="WMC62" s="394"/>
      <c r="WMD62" s="395"/>
      <c r="WME62" s="389"/>
      <c r="WMF62" s="390"/>
      <c r="WMG62" s="391"/>
      <c r="WMH62" s="392"/>
      <c r="WMI62" s="393"/>
      <c r="WMJ62" s="394"/>
      <c r="WMK62" s="395"/>
      <c r="WML62" s="389"/>
      <c r="WMM62" s="390"/>
      <c r="WMN62" s="391"/>
      <c r="WMO62" s="392"/>
      <c r="WMP62" s="393"/>
      <c r="WMQ62" s="394"/>
      <c r="WMR62" s="395"/>
      <c r="WMS62" s="389"/>
      <c r="WMT62" s="390"/>
      <c r="WMU62" s="391"/>
      <c r="WMV62" s="392"/>
      <c r="WMW62" s="393"/>
      <c r="WMX62" s="394"/>
      <c r="WMY62" s="395"/>
      <c r="WMZ62" s="389"/>
      <c r="WNA62" s="390"/>
      <c r="WNB62" s="391"/>
      <c r="WNC62" s="392"/>
      <c r="WND62" s="393"/>
      <c r="WNE62" s="394"/>
      <c r="WNF62" s="395"/>
      <c r="WNG62" s="389"/>
      <c r="WNH62" s="390"/>
      <c r="WNI62" s="391"/>
      <c r="WNJ62" s="392"/>
      <c r="WNK62" s="393"/>
      <c r="WNL62" s="394"/>
      <c r="WNM62" s="395"/>
      <c r="WNN62" s="389"/>
      <c r="WNO62" s="390"/>
      <c r="WNP62" s="391"/>
      <c r="WNQ62" s="392"/>
      <c r="WNR62" s="393"/>
      <c r="WNS62" s="394"/>
      <c r="WNT62" s="395"/>
      <c r="WNU62" s="389"/>
      <c r="WNV62" s="390"/>
      <c r="WNW62" s="391"/>
      <c r="WNX62" s="392"/>
      <c r="WNY62" s="393"/>
      <c r="WNZ62" s="394"/>
      <c r="WOA62" s="395"/>
      <c r="WOB62" s="389"/>
      <c r="WOC62" s="390"/>
      <c r="WOD62" s="391"/>
      <c r="WOE62" s="392"/>
      <c r="WOF62" s="393"/>
      <c r="WOG62" s="394"/>
      <c r="WOH62" s="395"/>
      <c r="WOI62" s="389"/>
      <c r="WOJ62" s="390"/>
      <c r="WOK62" s="391"/>
      <c r="WOL62" s="392"/>
      <c r="WOM62" s="393"/>
      <c r="WON62" s="394"/>
      <c r="WOO62" s="395"/>
      <c r="WOP62" s="389"/>
      <c r="WOQ62" s="390"/>
      <c r="WOR62" s="391"/>
      <c r="WOS62" s="392"/>
      <c r="WOT62" s="393"/>
      <c r="WOU62" s="394"/>
      <c r="WOV62" s="395"/>
      <c r="WOW62" s="389"/>
      <c r="WOX62" s="390"/>
      <c r="WOY62" s="391"/>
      <c r="WOZ62" s="392"/>
      <c r="WPA62" s="393"/>
      <c r="WPB62" s="394"/>
      <c r="WPC62" s="395"/>
      <c r="WPD62" s="389"/>
      <c r="WPE62" s="390"/>
      <c r="WPF62" s="391"/>
      <c r="WPG62" s="392"/>
      <c r="WPH62" s="393"/>
      <c r="WPI62" s="394"/>
      <c r="WPJ62" s="395"/>
      <c r="WPK62" s="389"/>
      <c r="WPL62" s="390"/>
      <c r="WPM62" s="391"/>
      <c r="WPN62" s="392"/>
      <c r="WPO62" s="393"/>
      <c r="WPP62" s="394"/>
      <c r="WPQ62" s="395"/>
      <c r="WPR62" s="389"/>
      <c r="WPS62" s="390"/>
      <c r="WPT62" s="391"/>
      <c r="WPU62" s="392"/>
      <c r="WPV62" s="393"/>
      <c r="WPW62" s="394"/>
      <c r="WPX62" s="395"/>
      <c r="WPY62" s="389"/>
      <c r="WPZ62" s="390"/>
      <c r="WQA62" s="391"/>
      <c r="WQB62" s="392"/>
      <c r="WQC62" s="393"/>
      <c r="WQD62" s="394"/>
      <c r="WQE62" s="395"/>
      <c r="WQF62" s="389"/>
      <c r="WQG62" s="390"/>
      <c r="WQH62" s="391"/>
      <c r="WQI62" s="392"/>
      <c r="WQJ62" s="393"/>
      <c r="WQK62" s="394"/>
      <c r="WQL62" s="395"/>
      <c r="WQM62" s="389"/>
      <c r="WQN62" s="390"/>
      <c r="WQO62" s="391"/>
      <c r="WQP62" s="392"/>
      <c r="WQQ62" s="393"/>
      <c r="WQR62" s="394"/>
      <c r="WQS62" s="395"/>
      <c r="WQT62" s="389"/>
      <c r="WQU62" s="390"/>
      <c r="WQV62" s="391"/>
      <c r="WQW62" s="392"/>
      <c r="WQX62" s="393"/>
      <c r="WQY62" s="394"/>
      <c r="WQZ62" s="395"/>
      <c r="WRA62" s="389"/>
      <c r="WRB62" s="390"/>
      <c r="WRC62" s="391"/>
      <c r="WRD62" s="392"/>
      <c r="WRE62" s="393"/>
      <c r="WRF62" s="394"/>
      <c r="WRG62" s="395"/>
      <c r="WRH62" s="389"/>
      <c r="WRI62" s="390"/>
      <c r="WRJ62" s="391"/>
      <c r="WRK62" s="392"/>
      <c r="WRL62" s="393"/>
      <c r="WRM62" s="394"/>
      <c r="WRN62" s="395"/>
      <c r="WRO62" s="389"/>
      <c r="WRP62" s="390"/>
      <c r="WRQ62" s="391"/>
      <c r="WRR62" s="392"/>
      <c r="WRS62" s="393"/>
      <c r="WRT62" s="394"/>
      <c r="WRU62" s="395"/>
      <c r="WRV62" s="389"/>
      <c r="WRW62" s="390"/>
      <c r="WRX62" s="391"/>
      <c r="WRY62" s="392"/>
      <c r="WRZ62" s="393"/>
      <c r="WSA62" s="394"/>
      <c r="WSB62" s="395"/>
      <c r="WSC62" s="389"/>
      <c r="WSD62" s="390"/>
      <c r="WSE62" s="391"/>
      <c r="WSF62" s="392"/>
      <c r="WSG62" s="393"/>
      <c r="WSH62" s="394"/>
      <c r="WSI62" s="395"/>
      <c r="WSJ62" s="389"/>
      <c r="WSK62" s="390"/>
      <c r="WSL62" s="391"/>
      <c r="WSM62" s="392"/>
      <c r="WSN62" s="393"/>
      <c r="WSO62" s="394"/>
      <c r="WSP62" s="395"/>
      <c r="WSQ62" s="389"/>
      <c r="WSR62" s="390"/>
      <c r="WSS62" s="391"/>
      <c r="WST62" s="392"/>
      <c r="WSU62" s="393"/>
      <c r="WSV62" s="394"/>
      <c r="WSW62" s="395"/>
      <c r="WSX62" s="389"/>
      <c r="WSY62" s="390"/>
      <c r="WSZ62" s="391"/>
      <c r="WTA62" s="392"/>
      <c r="WTB62" s="393"/>
      <c r="WTC62" s="394"/>
      <c r="WTD62" s="395"/>
      <c r="WTE62" s="389"/>
      <c r="WTF62" s="390"/>
      <c r="WTG62" s="391"/>
      <c r="WTH62" s="392"/>
      <c r="WTI62" s="393"/>
      <c r="WTJ62" s="394"/>
      <c r="WTK62" s="395"/>
      <c r="WTL62" s="389"/>
      <c r="WTM62" s="390"/>
      <c r="WTN62" s="391"/>
      <c r="WTO62" s="392"/>
      <c r="WTP62" s="393"/>
      <c r="WTQ62" s="394"/>
      <c r="WTR62" s="395"/>
      <c r="WTS62" s="389"/>
      <c r="WTT62" s="390"/>
      <c r="WTU62" s="391"/>
      <c r="WTV62" s="392"/>
      <c r="WTW62" s="393"/>
      <c r="WTX62" s="394"/>
      <c r="WTY62" s="395"/>
      <c r="WTZ62" s="389"/>
      <c r="WUA62" s="390"/>
      <c r="WUB62" s="391"/>
      <c r="WUC62" s="392"/>
      <c r="WUD62" s="393"/>
      <c r="WUE62" s="394"/>
      <c r="WUF62" s="395"/>
      <c r="WUG62" s="389"/>
      <c r="WUH62" s="390"/>
      <c r="WUI62" s="391"/>
      <c r="WUJ62" s="392"/>
      <c r="WUK62" s="393"/>
      <c r="WUL62" s="394"/>
      <c r="WUM62" s="395"/>
      <c r="WUN62" s="389"/>
      <c r="WUO62" s="390"/>
      <c r="WUP62" s="391"/>
      <c r="WUQ62" s="392"/>
      <c r="WUR62" s="393"/>
      <c r="WUS62" s="394"/>
      <c r="WUT62" s="395"/>
      <c r="WUU62" s="389"/>
      <c r="WUV62" s="390"/>
      <c r="WUW62" s="391"/>
      <c r="WUX62" s="392"/>
      <c r="WUY62" s="393"/>
      <c r="WUZ62" s="394"/>
      <c r="WVA62" s="395"/>
      <c r="WVB62" s="389"/>
      <c r="WVC62" s="390"/>
      <c r="WVD62" s="391"/>
      <c r="WVE62" s="392"/>
      <c r="WVF62" s="393"/>
      <c r="WVG62" s="394"/>
      <c r="WVH62" s="395"/>
      <c r="WVI62" s="389"/>
      <c r="WVJ62" s="390"/>
      <c r="WVK62" s="391"/>
      <c r="WVL62" s="392"/>
      <c r="WVM62" s="393"/>
      <c r="WVN62" s="394"/>
      <c r="WVO62" s="395"/>
      <c r="WVP62" s="389"/>
      <c r="WVQ62" s="390"/>
      <c r="WVR62" s="391"/>
      <c r="WVS62" s="392"/>
      <c r="WVT62" s="393"/>
      <c r="WVU62" s="394"/>
      <c r="WVV62" s="395"/>
      <c r="WVW62" s="389"/>
      <c r="WVX62" s="390"/>
      <c r="WVY62" s="391"/>
      <c r="WVZ62" s="392"/>
      <c r="WWA62" s="393"/>
      <c r="WWB62" s="394"/>
      <c r="WWC62" s="395"/>
      <c r="WWD62" s="389"/>
      <c r="WWE62" s="390"/>
      <c r="WWF62" s="391"/>
      <c r="WWG62" s="392"/>
      <c r="WWH62" s="393"/>
      <c r="WWI62" s="394"/>
      <c r="WWJ62" s="395"/>
      <c r="WWK62" s="389"/>
      <c r="WWL62" s="390"/>
      <c r="WWM62" s="391"/>
      <c r="WWN62" s="392"/>
      <c r="WWO62" s="393"/>
      <c r="WWP62" s="394"/>
      <c r="WWQ62" s="395"/>
      <c r="WWR62" s="389"/>
      <c r="WWS62" s="390"/>
      <c r="WWT62" s="391"/>
      <c r="WWU62" s="392"/>
      <c r="WWV62" s="393"/>
      <c r="WWW62" s="394"/>
      <c r="WWX62" s="395"/>
      <c r="WWY62" s="389"/>
      <c r="WWZ62" s="390"/>
      <c r="WXA62" s="391"/>
      <c r="WXB62" s="392"/>
      <c r="WXC62" s="393"/>
      <c r="WXD62" s="394"/>
      <c r="WXE62" s="395"/>
      <c r="WXF62" s="389"/>
      <c r="WXG62" s="390"/>
      <c r="WXH62" s="391"/>
      <c r="WXI62" s="392"/>
      <c r="WXJ62" s="393"/>
      <c r="WXK62" s="394"/>
      <c r="WXL62" s="395"/>
      <c r="WXM62" s="389"/>
      <c r="WXN62" s="390"/>
      <c r="WXO62" s="391"/>
      <c r="WXP62" s="392"/>
      <c r="WXQ62" s="393"/>
      <c r="WXR62" s="394"/>
      <c r="WXS62" s="395"/>
      <c r="WXT62" s="389"/>
      <c r="WXU62" s="390"/>
      <c r="WXV62" s="391"/>
      <c r="WXW62" s="392"/>
      <c r="WXX62" s="393"/>
      <c r="WXY62" s="394"/>
      <c r="WXZ62" s="395"/>
      <c r="WYA62" s="389"/>
      <c r="WYB62" s="390"/>
      <c r="WYC62" s="391"/>
      <c r="WYD62" s="392"/>
      <c r="WYE62" s="393"/>
      <c r="WYF62" s="394"/>
      <c r="WYG62" s="395"/>
      <c r="WYH62" s="389"/>
      <c r="WYI62" s="390"/>
      <c r="WYJ62" s="391"/>
      <c r="WYK62" s="392"/>
      <c r="WYL62" s="393"/>
      <c r="WYM62" s="394"/>
      <c r="WYN62" s="395"/>
      <c r="WYO62" s="389"/>
      <c r="WYP62" s="390"/>
      <c r="WYQ62" s="391"/>
      <c r="WYR62" s="392"/>
      <c r="WYS62" s="393"/>
      <c r="WYT62" s="394"/>
      <c r="WYU62" s="395"/>
      <c r="WYV62" s="389"/>
      <c r="WYW62" s="390"/>
      <c r="WYX62" s="391"/>
      <c r="WYY62" s="392"/>
      <c r="WYZ62" s="393"/>
      <c r="WZA62" s="394"/>
      <c r="WZB62" s="395"/>
      <c r="WZC62" s="389"/>
      <c r="WZD62" s="390"/>
      <c r="WZE62" s="391"/>
      <c r="WZF62" s="392"/>
      <c r="WZG62" s="393"/>
      <c r="WZH62" s="394"/>
      <c r="WZI62" s="395"/>
      <c r="WZJ62" s="389"/>
      <c r="WZK62" s="390"/>
      <c r="WZL62" s="391"/>
      <c r="WZM62" s="392"/>
      <c r="WZN62" s="393"/>
      <c r="WZO62" s="394"/>
      <c r="WZP62" s="395"/>
      <c r="WZQ62" s="389"/>
      <c r="WZR62" s="390"/>
      <c r="WZS62" s="391"/>
      <c r="WZT62" s="392"/>
      <c r="WZU62" s="393"/>
      <c r="WZV62" s="394"/>
      <c r="WZW62" s="395"/>
      <c r="WZX62" s="389"/>
      <c r="WZY62" s="390"/>
      <c r="WZZ62" s="391"/>
      <c r="XAA62" s="392"/>
      <c r="XAB62" s="393"/>
      <c r="XAC62" s="394"/>
      <c r="XAD62" s="395"/>
      <c r="XAE62" s="389"/>
      <c r="XAF62" s="390"/>
      <c r="XAG62" s="391"/>
      <c r="XAH62" s="392"/>
      <c r="XAI62" s="393"/>
      <c r="XAJ62" s="394"/>
      <c r="XAK62" s="395"/>
      <c r="XAL62" s="389"/>
      <c r="XAM62" s="390"/>
      <c r="XAN62" s="391"/>
      <c r="XAO62" s="392"/>
      <c r="XAP62" s="393"/>
      <c r="XAQ62" s="394"/>
      <c r="XAR62" s="395"/>
      <c r="XAS62" s="389"/>
      <c r="XAT62" s="390"/>
      <c r="XAU62" s="391"/>
      <c r="XAV62" s="392"/>
      <c r="XAW62" s="393"/>
      <c r="XAX62" s="394"/>
      <c r="XAY62" s="395"/>
      <c r="XAZ62" s="389"/>
      <c r="XBA62" s="390"/>
      <c r="XBB62" s="391"/>
      <c r="XBC62" s="392"/>
      <c r="XBD62" s="393"/>
      <c r="XBE62" s="394"/>
      <c r="XBF62" s="395"/>
      <c r="XBG62" s="389"/>
      <c r="XBH62" s="390"/>
      <c r="XBI62" s="391"/>
      <c r="XBJ62" s="392"/>
      <c r="XBK62" s="393"/>
      <c r="XBL62" s="394"/>
      <c r="XBM62" s="395"/>
      <c r="XBN62" s="389"/>
      <c r="XBO62" s="390"/>
      <c r="XBP62" s="391"/>
      <c r="XBQ62" s="392"/>
      <c r="XBR62" s="393"/>
      <c r="XBS62" s="394"/>
      <c r="XBT62" s="395"/>
      <c r="XBU62" s="389"/>
      <c r="XBV62" s="390"/>
      <c r="XBW62" s="391"/>
      <c r="XBX62" s="392"/>
      <c r="XBY62" s="393"/>
      <c r="XBZ62" s="394"/>
      <c r="XCA62" s="395"/>
      <c r="XCB62" s="389"/>
      <c r="XCC62" s="390"/>
      <c r="XCD62" s="391"/>
      <c r="XCE62" s="392"/>
      <c r="XCF62" s="393"/>
      <c r="XCG62" s="394"/>
      <c r="XCH62" s="395"/>
      <c r="XCI62" s="389"/>
      <c r="XCJ62" s="390"/>
      <c r="XCK62" s="391"/>
      <c r="XCL62" s="392"/>
      <c r="XCM62" s="393"/>
      <c r="XCN62" s="394"/>
      <c r="XCO62" s="395"/>
      <c r="XCP62" s="389"/>
      <c r="XCQ62" s="390"/>
      <c r="XCR62" s="391"/>
      <c r="XCS62" s="392"/>
      <c r="XCT62" s="393"/>
      <c r="XCU62" s="394"/>
      <c r="XCV62" s="395"/>
      <c r="XCW62" s="389"/>
      <c r="XCX62" s="390"/>
      <c r="XCY62" s="391"/>
      <c r="XCZ62" s="392"/>
      <c r="XDA62" s="393"/>
      <c r="XDB62" s="394"/>
      <c r="XDC62" s="395"/>
      <c r="XDD62" s="389"/>
      <c r="XDE62" s="390"/>
      <c r="XDF62" s="391"/>
      <c r="XDG62" s="392"/>
      <c r="XDH62" s="393"/>
      <c r="XDI62" s="394"/>
      <c r="XDJ62" s="395"/>
      <c r="XDK62" s="389"/>
      <c r="XDL62" s="390"/>
      <c r="XDM62" s="391"/>
      <c r="XDN62" s="392"/>
      <c r="XDO62" s="393"/>
      <c r="XDP62" s="394"/>
      <c r="XDQ62" s="395"/>
      <c r="XDR62" s="389"/>
      <c r="XDS62" s="390"/>
      <c r="XDT62" s="391"/>
      <c r="XDU62" s="392"/>
      <c r="XDV62" s="393"/>
      <c r="XDW62" s="394"/>
      <c r="XDX62" s="395"/>
      <c r="XDY62" s="389"/>
      <c r="XDZ62" s="390"/>
      <c r="XEA62" s="391"/>
      <c r="XEB62" s="392"/>
      <c r="XEC62" s="393"/>
      <c r="XED62" s="394"/>
      <c r="XEE62" s="395"/>
      <c r="XEF62" s="389"/>
      <c r="XEG62" s="390"/>
      <c r="XEH62" s="391"/>
      <c r="XEI62" s="392"/>
      <c r="XEJ62" s="393"/>
      <c r="XEK62" s="394"/>
      <c r="XEL62" s="395"/>
      <c r="XEM62" s="389"/>
      <c r="XEN62" s="390"/>
      <c r="XEO62" s="391"/>
      <c r="XEP62" s="392"/>
      <c r="XEQ62" s="393"/>
      <c r="XER62" s="394"/>
      <c r="XES62" s="395"/>
      <c r="XET62" s="389"/>
      <c r="XEU62" s="390"/>
      <c r="XEV62" s="391"/>
      <c r="XEW62" s="392"/>
      <c r="XEX62" s="393"/>
      <c r="XEY62" s="394"/>
      <c r="XEZ62" s="395"/>
      <c r="XFA62" s="389"/>
      <c r="XFB62" s="390"/>
      <c r="XFC62" s="391"/>
      <c r="XFD62" s="392"/>
    </row>
    <row r="63" spans="1:16384" s="10" customFormat="1" ht="78.75" x14ac:dyDescent="0.2">
      <c r="A63" s="704"/>
      <c r="B63" s="433" t="s">
        <v>1260</v>
      </c>
      <c r="C63" s="377">
        <v>15000000</v>
      </c>
      <c r="D63" s="377">
        <v>15000000</v>
      </c>
      <c r="E63" s="374">
        <f t="shared" si="5"/>
        <v>0</v>
      </c>
      <c r="F63" s="398">
        <v>42641</v>
      </c>
      <c r="G63" s="582" t="s">
        <v>1116</v>
      </c>
      <c r="H63" s="389"/>
      <c r="I63" s="390"/>
      <c r="J63" s="391"/>
      <c r="K63" s="392"/>
      <c r="L63" s="393"/>
      <c r="M63" s="394"/>
      <c r="N63" s="395"/>
      <c r="O63" s="389"/>
      <c r="P63" s="390"/>
      <c r="Q63" s="391"/>
      <c r="R63" s="392"/>
      <c r="S63" s="393"/>
      <c r="T63" s="394"/>
      <c r="U63" s="395"/>
      <c r="V63" s="389"/>
      <c r="W63" s="390"/>
      <c r="X63" s="391"/>
      <c r="Y63" s="392"/>
      <c r="Z63" s="393"/>
      <c r="AA63" s="394"/>
      <c r="AB63" s="395"/>
      <c r="AC63" s="389"/>
      <c r="AD63" s="390"/>
      <c r="AE63" s="391"/>
      <c r="AF63" s="392"/>
      <c r="AG63" s="393"/>
      <c r="AH63" s="394"/>
      <c r="AI63" s="395"/>
      <c r="AJ63" s="389"/>
      <c r="AK63" s="390"/>
      <c r="AL63" s="391"/>
      <c r="AM63" s="392"/>
      <c r="AN63" s="393"/>
      <c r="AO63" s="394"/>
      <c r="AP63" s="395"/>
      <c r="AQ63" s="389"/>
      <c r="AR63" s="390"/>
      <c r="AS63" s="391"/>
      <c r="AT63" s="392"/>
      <c r="AU63" s="393"/>
      <c r="AV63" s="394"/>
      <c r="AW63" s="395"/>
      <c r="AX63" s="389"/>
      <c r="AY63" s="390"/>
      <c r="AZ63" s="391"/>
      <c r="BA63" s="392"/>
      <c r="BB63" s="393"/>
      <c r="BC63" s="394"/>
      <c r="BD63" s="395"/>
      <c r="BE63" s="389"/>
      <c r="BF63" s="390"/>
      <c r="BG63" s="391"/>
      <c r="BH63" s="392"/>
      <c r="BI63" s="393"/>
      <c r="BJ63" s="394"/>
      <c r="BK63" s="395"/>
      <c r="BL63" s="389"/>
      <c r="BM63" s="390"/>
      <c r="BN63" s="391"/>
      <c r="BO63" s="392"/>
      <c r="BP63" s="393"/>
      <c r="BQ63" s="394"/>
      <c r="BR63" s="395"/>
      <c r="BS63" s="389"/>
      <c r="BT63" s="390"/>
      <c r="BU63" s="391"/>
      <c r="BV63" s="392"/>
      <c r="BW63" s="393"/>
      <c r="BX63" s="394"/>
      <c r="BY63" s="395"/>
      <c r="BZ63" s="389"/>
      <c r="CA63" s="390"/>
      <c r="CB63" s="391"/>
      <c r="CC63" s="392"/>
      <c r="CD63" s="393"/>
      <c r="CE63" s="394"/>
      <c r="CF63" s="395"/>
      <c r="CG63" s="389"/>
      <c r="CH63" s="390"/>
      <c r="CI63" s="391"/>
      <c r="CJ63" s="392"/>
      <c r="CK63" s="393"/>
      <c r="CL63" s="394"/>
      <c r="CM63" s="395"/>
      <c r="CN63" s="389"/>
      <c r="CO63" s="390"/>
      <c r="CP63" s="391"/>
      <c r="CQ63" s="392"/>
      <c r="CR63" s="393"/>
      <c r="CS63" s="394"/>
      <c r="CT63" s="395"/>
      <c r="CU63" s="389"/>
      <c r="CV63" s="390"/>
      <c r="CW63" s="391"/>
      <c r="CX63" s="392"/>
      <c r="CY63" s="393"/>
      <c r="CZ63" s="394"/>
      <c r="DA63" s="395"/>
      <c r="DB63" s="389"/>
      <c r="DC63" s="390"/>
      <c r="DD63" s="391"/>
      <c r="DE63" s="392"/>
      <c r="DF63" s="393"/>
      <c r="DG63" s="394"/>
      <c r="DH63" s="395"/>
      <c r="DI63" s="389"/>
      <c r="DJ63" s="390"/>
      <c r="DK63" s="391"/>
      <c r="DL63" s="392"/>
      <c r="DM63" s="393"/>
      <c r="DN63" s="394"/>
      <c r="DO63" s="395"/>
      <c r="DP63" s="389"/>
      <c r="DQ63" s="390"/>
      <c r="DR63" s="391"/>
      <c r="DS63" s="392"/>
      <c r="DT63" s="393"/>
      <c r="DU63" s="394"/>
      <c r="DV63" s="395"/>
      <c r="DW63" s="389"/>
      <c r="DX63" s="390"/>
      <c r="DY63" s="391"/>
      <c r="DZ63" s="392"/>
      <c r="EA63" s="393"/>
      <c r="EB63" s="394"/>
      <c r="EC63" s="395"/>
      <c r="ED63" s="389"/>
      <c r="EE63" s="390"/>
      <c r="EF63" s="391"/>
      <c r="EG63" s="392"/>
      <c r="EH63" s="393"/>
      <c r="EI63" s="394"/>
      <c r="EJ63" s="395"/>
      <c r="EK63" s="389"/>
      <c r="EL63" s="390"/>
      <c r="EM63" s="391"/>
      <c r="EN63" s="392"/>
      <c r="EO63" s="393"/>
      <c r="EP63" s="394"/>
      <c r="EQ63" s="395"/>
      <c r="ER63" s="389"/>
      <c r="ES63" s="390"/>
      <c r="ET63" s="391"/>
      <c r="EU63" s="392"/>
      <c r="EV63" s="393"/>
      <c r="EW63" s="394"/>
      <c r="EX63" s="395"/>
      <c r="EY63" s="389"/>
      <c r="EZ63" s="390"/>
      <c r="FA63" s="391"/>
      <c r="FB63" s="392"/>
      <c r="FC63" s="393"/>
      <c r="FD63" s="394"/>
      <c r="FE63" s="395"/>
      <c r="FF63" s="389"/>
      <c r="FG63" s="390"/>
      <c r="FH63" s="391"/>
      <c r="FI63" s="392"/>
      <c r="FJ63" s="393"/>
      <c r="FK63" s="394"/>
      <c r="FL63" s="395"/>
      <c r="FM63" s="389"/>
      <c r="FN63" s="390"/>
      <c r="FO63" s="391"/>
      <c r="FP63" s="392"/>
      <c r="FQ63" s="393"/>
      <c r="FR63" s="394"/>
      <c r="FS63" s="395"/>
      <c r="FT63" s="389"/>
      <c r="FU63" s="390"/>
      <c r="FV63" s="391"/>
      <c r="FW63" s="392"/>
      <c r="FX63" s="393"/>
      <c r="FY63" s="394"/>
      <c r="FZ63" s="395"/>
      <c r="GA63" s="389"/>
      <c r="GB63" s="390"/>
      <c r="GC63" s="391"/>
      <c r="GD63" s="392"/>
      <c r="GE63" s="393"/>
      <c r="GF63" s="394"/>
      <c r="GG63" s="395"/>
      <c r="GH63" s="389"/>
      <c r="GI63" s="390"/>
      <c r="GJ63" s="391"/>
      <c r="GK63" s="392"/>
      <c r="GL63" s="393"/>
      <c r="GM63" s="394"/>
      <c r="GN63" s="395"/>
      <c r="GO63" s="389"/>
      <c r="GP63" s="390"/>
      <c r="GQ63" s="391"/>
      <c r="GR63" s="392"/>
      <c r="GS63" s="393"/>
      <c r="GT63" s="394"/>
      <c r="GU63" s="395"/>
      <c r="GV63" s="389"/>
      <c r="GW63" s="390"/>
      <c r="GX63" s="391"/>
      <c r="GY63" s="392"/>
      <c r="GZ63" s="393"/>
      <c r="HA63" s="394"/>
      <c r="HB63" s="395"/>
      <c r="HC63" s="389"/>
      <c r="HD63" s="390"/>
      <c r="HE63" s="391"/>
      <c r="HF63" s="392"/>
      <c r="HG63" s="393"/>
      <c r="HH63" s="394"/>
      <c r="HI63" s="395"/>
      <c r="HJ63" s="389"/>
      <c r="HK63" s="390"/>
      <c r="HL63" s="391"/>
      <c r="HM63" s="392"/>
      <c r="HN63" s="393"/>
      <c r="HO63" s="394"/>
      <c r="HP63" s="395"/>
      <c r="HQ63" s="389"/>
      <c r="HR63" s="390"/>
      <c r="HS63" s="391"/>
      <c r="HT63" s="392"/>
      <c r="HU63" s="393"/>
      <c r="HV63" s="394"/>
      <c r="HW63" s="395"/>
      <c r="HX63" s="389"/>
      <c r="HY63" s="390"/>
      <c r="HZ63" s="391"/>
      <c r="IA63" s="392"/>
      <c r="IB63" s="393"/>
      <c r="IC63" s="394"/>
      <c r="ID63" s="395"/>
      <c r="IE63" s="389"/>
      <c r="IF63" s="390"/>
      <c r="IG63" s="391"/>
      <c r="IH63" s="392"/>
      <c r="II63" s="393"/>
      <c r="IJ63" s="394"/>
      <c r="IK63" s="395"/>
      <c r="IL63" s="389"/>
      <c r="IM63" s="390"/>
      <c r="IN63" s="391"/>
      <c r="IO63" s="392"/>
      <c r="IP63" s="393"/>
      <c r="IQ63" s="394"/>
      <c r="IR63" s="395"/>
      <c r="IS63" s="389"/>
      <c r="IT63" s="390"/>
      <c r="IU63" s="391"/>
      <c r="IV63" s="392"/>
      <c r="IW63" s="393"/>
      <c r="IX63" s="394"/>
      <c r="IY63" s="395"/>
      <c r="IZ63" s="389"/>
      <c r="JA63" s="390"/>
      <c r="JB63" s="391"/>
      <c r="JC63" s="392"/>
      <c r="JD63" s="393"/>
      <c r="JE63" s="394"/>
      <c r="JF63" s="395"/>
      <c r="JG63" s="389"/>
      <c r="JH63" s="390"/>
      <c r="JI63" s="391"/>
      <c r="JJ63" s="392"/>
      <c r="JK63" s="393"/>
      <c r="JL63" s="394"/>
      <c r="JM63" s="395"/>
      <c r="JN63" s="389"/>
      <c r="JO63" s="390"/>
      <c r="JP63" s="391"/>
      <c r="JQ63" s="392"/>
      <c r="JR63" s="393"/>
      <c r="JS63" s="394"/>
      <c r="JT63" s="395"/>
      <c r="JU63" s="389"/>
      <c r="JV63" s="390"/>
      <c r="JW63" s="391"/>
      <c r="JX63" s="392"/>
      <c r="JY63" s="393"/>
      <c r="JZ63" s="394"/>
      <c r="KA63" s="395"/>
      <c r="KB63" s="389"/>
      <c r="KC63" s="390"/>
      <c r="KD63" s="391"/>
      <c r="KE63" s="392"/>
      <c r="KF63" s="393"/>
      <c r="KG63" s="394"/>
      <c r="KH63" s="395"/>
      <c r="KI63" s="389"/>
      <c r="KJ63" s="390"/>
      <c r="KK63" s="391"/>
      <c r="KL63" s="392"/>
      <c r="KM63" s="393"/>
      <c r="KN63" s="394"/>
      <c r="KO63" s="395"/>
      <c r="KP63" s="389"/>
      <c r="KQ63" s="390"/>
      <c r="KR63" s="391"/>
      <c r="KS63" s="392"/>
      <c r="KT63" s="393"/>
      <c r="KU63" s="394"/>
      <c r="KV63" s="395"/>
      <c r="KW63" s="389"/>
      <c r="KX63" s="390"/>
      <c r="KY63" s="391"/>
      <c r="KZ63" s="392"/>
      <c r="LA63" s="393"/>
      <c r="LB63" s="394"/>
      <c r="LC63" s="395"/>
      <c r="LD63" s="389"/>
      <c r="LE63" s="390"/>
      <c r="LF63" s="391"/>
      <c r="LG63" s="392"/>
      <c r="LH63" s="393"/>
      <c r="LI63" s="394"/>
      <c r="LJ63" s="395"/>
      <c r="LK63" s="389"/>
      <c r="LL63" s="390"/>
      <c r="LM63" s="391"/>
      <c r="LN63" s="392"/>
      <c r="LO63" s="393"/>
      <c r="LP63" s="394"/>
      <c r="LQ63" s="395"/>
      <c r="LR63" s="389"/>
      <c r="LS63" s="390"/>
      <c r="LT63" s="391"/>
      <c r="LU63" s="392"/>
      <c r="LV63" s="393"/>
      <c r="LW63" s="394"/>
      <c r="LX63" s="395"/>
      <c r="LY63" s="389"/>
      <c r="LZ63" s="390"/>
      <c r="MA63" s="391"/>
      <c r="MB63" s="392"/>
      <c r="MC63" s="393"/>
      <c r="MD63" s="394"/>
      <c r="ME63" s="395"/>
      <c r="MF63" s="389"/>
      <c r="MG63" s="390"/>
      <c r="MH63" s="391"/>
      <c r="MI63" s="392"/>
      <c r="MJ63" s="393"/>
      <c r="MK63" s="394"/>
      <c r="ML63" s="395"/>
      <c r="MM63" s="389"/>
      <c r="MN63" s="390"/>
      <c r="MO63" s="391"/>
      <c r="MP63" s="392"/>
      <c r="MQ63" s="393"/>
      <c r="MR63" s="394"/>
      <c r="MS63" s="395"/>
      <c r="MT63" s="389"/>
      <c r="MU63" s="390"/>
      <c r="MV63" s="391"/>
      <c r="MW63" s="392"/>
      <c r="MX63" s="393"/>
      <c r="MY63" s="394"/>
      <c r="MZ63" s="395"/>
      <c r="NA63" s="389"/>
      <c r="NB63" s="390"/>
      <c r="NC63" s="391"/>
      <c r="ND63" s="392"/>
      <c r="NE63" s="393"/>
      <c r="NF63" s="394"/>
      <c r="NG63" s="395"/>
      <c r="NH63" s="389"/>
      <c r="NI63" s="390"/>
      <c r="NJ63" s="391"/>
      <c r="NK63" s="392"/>
      <c r="NL63" s="393"/>
      <c r="NM63" s="394"/>
      <c r="NN63" s="395"/>
      <c r="NO63" s="389"/>
      <c r="NP63" s="390"/>
      <c r="NQ63" s="391"/>
      <c r="NR63" s="392"/>
      <c r="NS63" s="393"/>
      <c r="NT63" s="394"/>
      <c r="NU63" s="395"/>
      <c r="NV63" s="389"/>
      <c r="NW63" s="390"/>
      <c r="NX63" s="391"/>
      <c r="NY63" s="392"/>
      <c r="NZ63" s="393"/>
      <c r="OA63" s="394"/>
      <c r="OB63" s="395"/>
      <c r="OC63" s="389"/>
      <c r="OD63" s="390"/>
      <c r="OE63" s="391"/>
      <c r="OF63" s="392"/>
      <c r="OG63" s="393"/>
      <c r="OH63" s="394"/>
      <c r="OI63" s="395"/>
      <c r="OJ63" s="389"/>
      <c r="OK63" s="390"/>
      <c r="OL63" s="391"/>
      <c r="OM63" s="392"/>
      <c r="ON63" s="393"/>
      <c r="OO63" s="394"/>
      <c r="OP63" s="395"/>
      <c r="OQ63" s="389"/>
      <c r="OR63" s="390"/>
      <c r="OS63" s="391"/>
      <c r="OT63" s="392"/>
      <c r="OU63" s="393"/>
      <c r="OV63" s="394"/>
      <c r="OW63" s="395"/>
      <c r="OX63" s="389"/>
      <c r="OY63" s="390"/>
      <c r="OZ63" s="391"/>
      <c r="PA63" s="392"/>
      <c r="PB63" s="393"/>
      <c r="PC63" s="394"/>
      <c r="PD63" s="395"/>
      <c r="PE63" s="389"/>
      <c r="PF63" s="390"/>
      <c r="PG63" s="391"/>
      <c r="PH63" s="392"/>
      <c r="PI63" s="393"/>
      <c r="PJ63" s="394"/>
      <c r="PK63" s="395"/>
      <c r="PL63" s="389"/>
      <c r="PM63" s="390"/>
      <c r="PN63" s="391"/>
      <c r="PO63" s="392"/>
      <c r="PP63" s="393"/>
      <c r="PQ63" s="394"/>
      <c r="PR63" s="395"/>
      <c r="PS63" s="389"/>
      <c r="PT63" s="390"/>
      <c r="PU63" s="391"/>
      <c r="PV63" s="392"/>
      <c r="PW63" s="393"/>
      <c r="PX63" s="394"/>
      <c r="PY63" s="395"/>
      <c r="PZ63" s="389"/>
      <c r="QA63" s="390"/>
      <c r="QB63" s="391"/>
      <c r="QC63" s="392"/>
      <c r="QD63" s="393"/>
      <c r="QE63" s="394"/>
      <c r="QF63" s="395"/>
      <c r="QG63" s="389"/>
      <c r="QH63" s="390"/>
      <c r="QI63" s="391"/>
      <c r="QJ63" s="392"/>
      <c r="QK63" s="393"/>
      <c r="QL63" s="394"/>
      <c r="QM63" s="395"/>
      <c r="QN63" s="389"/>
      <c r="QO63" s="390"/>
      <c r="QP63" s="391"/>
      <c r="QQ63" s="392"/>
      <c r="QR63" s="393"/>
      <c r="QS63" s="394"/>
      <c r="QT63" s="395"/>
      <c r="QU63" s="389"/>
      <c r="QV63" s="390"/>
      <c r="QW63" s="391"/>
      <c r="QX63" s="392"/>
      <c r="QY63" s="393"/>
      <c r="QZ63" s="394"/>
      <c r="RA63" s="395"/>
      <c r="RB63" s="389"/>
      <c r="RC63" s="390"/>
      <c r="RD63" s="391"/>
      <c r="RE63" s="392"/>
      <c r="RF63" s="393"/>
      <c r="RG63" s="394"/>
      <c r="RH63" s="395"/>
      <c r="RI63" s="389"/>
      <c r="RJ63" s="390"/>
      <c r="RK63" s="391"/>
      <c r="RL63" s="392"/>
      <c r="RM63" s="393"/>
      <c r="RN63" s="394"/>
      <c r="RO63" s="395"/>
      <c r="RP63" s="389"/>
      <c r="RQ63" s="390"/>
      <c r="RR63" s="391"/>
      <c r="RS63" s="392"/>
      <c r="RT63" s="393"/>
      <c r="RU63" s="394"/>
      <c r="RV63" s="395"/>
      <c r="RW63" s="389"/>
      <c r="RX63" s="390"/>
      <c r="RY63" s="391"/>
      <c r="RZ63" s="392"/>
      <c r="SA63" s="393"/>
      <c r="SB63" s="394"/>
      <c r="SC63" s="395"/>
      <c r="SD63" s="389"/>
      <c r="SE63" s="390"/>
      <c r="SF63" s="391"/>
      <c r="SG63" s="392"/>
      <c r="SH63" s="393"/>
      <c r="SI63" s="394"/>
      <c r="SJ63" s="395"/>
      <c r="SK63" s="389"/>
      <c r="SL63" s="390"/>
      <c r="SM63" s="391"/>
      <c r="SN63" s="392"/>
      <c r="SO63" s="393"/>
      <c r="SP63" s="394"/>
      <c r="SQ63" s="395"/>
      <c r="SR63" s="389"/>
      <c r="SS63" s="390"/>
      <c r="ST63" s="391"/>
      <c r="SU63" s="392"/>
      <c r="SV63" s="393"/>
      <c r="SW63" s="394"/>
      <c r="SX63" s="395"/>
      <c r="SY63" s="389"/>
      <c r="SZ63" s="390"/>
      <c r="TA63" s="391"/>
      <c r="TB63" s="392"/>
      <c r="TC63" s="393"/>
      <c r="TD63" s="394"/>
      <c r="TE63" s="395"/>
      <c r="TF63" s="389"/>
      <c r="TG63" s="390"/>
      <c r="TH63" s="391"/>
      <c r="TI63" s="392"/>
      <c r="TJ63" s="393"/>
      <c r="TK63" s="394"/>
      <c r="TL63" s="395"/>
      <c r="TM63" s="389"/>
      <c r="TN63" s="390"/>
      <c r="TO63" s="391"/>
      <c r="TP63" s="392"/>
      <c r="TQ63" s="393"/>
      <c r="TR63" s="394"/>
      <c r="TS63" s="395"/>
      <c r="TT63" s="389"/>
      <c r="TU63" s="390"/>
      <c r="TV63" s="391"/>
      <c r="TW63" s="392"/>
      <c r="TX63" s="393"/>
      <c r="TY63" s="394"/>
      <c r="TZ63" s="395"/>
      <c r="UA63" s="389"/>
      <c r="UB63" s="390"/>
      <c r="UC63" s="391"/>
      <c r="UD63" s="392"/>
      <c r="UE63" s="393"/>
      <c r="UF63" s="394"/>
      <c r="UG63" s="395"/>
      <c r="UH63" s="389"/>
      <c r="UI63" s="390"/>
      <c r="UJ63" s="391"/>
      <c r="UK63" s="392"/>
      <c r="UL63" s="393"/>
      <c r="UM63" s="394"/>
      <c r="UN63" s="395"/>
      <c r="UO63" s="389"/>
      <c r="UP63" s="390"/>
      <c r="UQ63" s="391"/>
      <c r="UR63" s="392"/>
      <c r="US63" s="393"/>
      <c r="UT63" s="394"/>
      <c r="UU63" s="395"/>
      <c r="UV63" s="389"/>
      <c r="UW63" s="390"/>
      <c r="UX63" s="391"/>
      <c r="UY63" s="392"/>
      <c r="UZ63" s="393"/>
      <c r="VA63" s="394"/>
      <c r="VB63" s="395"/>
      <c r="VC63" s="389"/>
      <c r="VD63" s="390"/>
      <c r="VE63" s="391"/>
      <c r="VF63" s="392"/>
      <c r="VG63" s="393"/>
      <c r="VH63" s="394"/>
      <c r="VI63" s="395"/>
      <c r="VJ63" s="389"/>
      <c r="VK63" s="390"/>
      <c r="VL63" s="391"/>
      <c r="VM63" s="392"/>
      <c r="VN63" s="393"/>
      <c r="VO63" s="394"/>
      <c r="VP63" s="395"/>
      <c r="VQ63" s="389"/>
      <c r="VR63" s="390"/>
      <c r="VS63" s="391"/>
      <c r="VT63" s="392"/>
      <c r="VU63" s="393"/>
      <c r="VV63" s="394"/>
      <c r="VW63" s="395"/>
      <c r="VX63" s="389"/>
      <c r="VY63" s="390"/>
      <c r="VZ63" s="391"/>
      <c r="WA63" s="392"/>
      <c r="WB63" s="393"/>
      <c r="WC63" s="394"/>
      <c r="WD63" s="395"/>
      <c r="WE63" s="389"/>
      <c r="WF63" s="390"/>
      <c r="WG63" s="391"/>
      <c r="WH63" s="392"/>
      <c r="WI63" s="393"/>
      <c r="WJ63" s="394"/>
      <c r="WK63" s="395"/>
      <c r="WL63" s="389"/>
      <c r="WM63" s="390"/>
      <c r="WN63" s="391"/>
      <c r="WO63" s="392"/>
      <c r="WP63" s="393"/>
      <c r="WQ63" s="394"/>
      <c r="WR63" s="395"/>
      <c r="WS63" s="389"/>
      <c r="WT63" s="390"/>
      <c r="WU63" s="391"/>
      <c r="WV63" s="392"/>
      <c r="WW63" s="393"/>
      <c r="WX63" s="394"/>
      <c r="WY63" s="395"/>
      <c r="WZ63" s="389"/>
      <c r="XA63" s="390"/>
      <c r="XB63" s="391"/>
      <c r="XC63" s="392"/>
      <c r="XD63" s="393"/>
      <c r="XE63" s="394"/>
      <c r="XF63" s="395"/>
      <c r="XG63" s="389"/>
      <c r="XH63" s="390"/>
      <c r="XI63" s="391"/>
      <c r="XJ63" s="392"/>
      <c r="XK63" s="393"/>
      <c r="XL63" s="394"/>
      <c r="XM63" s="395"/>
      <c r="XN63" s="389"/>
      <c r="XO63" s="390"/>
      <c r="XP63" s="391"/>
      <c r="XQ63" s="392"/>
      <c r="XR63" s="393"/>
      <c r="XS63" s="394"/>
      <c r="XT63" s="395"/>
      <c r="XU63" s="389"/>
      <c r="XV63" s="390"/>
      <c r="XW63" s="391"/>
      <c r="XX63" s="392"/>
      <c r="XY63" s="393"/>
      <c r="XZ63" s="394"/>
      <c r="YA63" s="395"/>
      <c r="YB63" s="389"/>
      <c r="YC63" s="390"/>
      <c r="YD63" s="391"/>
      <c r="YE63" s="392"/>
      <c r="YF63" s="393"/>
      <c r="YG63" s="394"/>
      <c r="YH63" s="395"/>
      <c r="YI63" s="389"/>
      <c r="YJ63" s="390"/>
      <c r="YK63" s="391"/>
      <c r="YL63" s="392"/>
      <c r="YM63" s="393"/>
      <c r="YN63" s="394"/>
      <c r="YO63" s="395"/>
      <c r="YP63" s="389"/>
      <c r="YQ63" s="390"/>
      <c r="YR63" s="391"/>
      <c r="YS63" s="392"/>
      <c r="YT63" s="393"/>
      <c r="YU63" s="394"/>
      <c r="YV63" s="395"/>
      <c r="YW63" s="389"/>
      <c r="YX63" s="390"/>
      <c r="YY63" s="391"/>
      <c r="YZ63" s="392"/>
      <c r="ZA63" s="393"/>
      <c r="ZB63" s="394"/>
      <c r="ZC63" s="395"/>
      <c r="ZD63" s="389"/>
      <c r="ZE63" s="390"/>
      <c r="ZF63" s="391"/>
      <c r="ZG63" s="392"/>
      <c r="ZH63" s="393"/>
      <c r="ZI63" s="394"/>
      <c r="ZJ63" s="395"/>
      <c r="ZK63" s="389"/>
      <c r="ZL63" s="390"/>
      <c r="ZM63" s="391"/>
      <c r="ZN63" s="392"/>
      <c r="ZO63" s="393"/>
      <c r="ZP63" s="394"/>
      <c r="ZQ63" s="395"/>
      <c r="ZR63" s="389"/>
      <c r="ZS63" s="390"/>
      <c r="ZT63" s="391"/>
      <c r="ZU63" s="392"/>
      <c r="ZV63" s="393"/>
      <c r="ZW63" s="394"/>
      <c r="ZX63" s="395"/>
      <c r="ZY63" s="389"/>
      <c r="ZZ63" s="390"/>
      <c r="AAA63" s="391"/>
      <c r="AAB63" s="392"/>
      <c r="AAC63" s="393"/>
      <c r="AAD63" s="394"/>
      <c r="AAE63" s="395"/>
      <c r="AAF63" s="389"/>
      <c r="AAG63" s="390"/>
      <c r="AAH63" s="391"/>
      <c r="AAI63" s="392"/>
      <c r="AAJ63" s="393"/>
      <c r="AAK63" s="394"/>
      <c r="AAL63" s="395"/>
      <c r="AAM63" s="389"/>
      <c r="AAN63" s="390"/>
      <c r="AAO63" s="391"/>
      <c r="AAP63" s="392"/>
      <c r="AAQ63" s="393"/>
      <c r="AAR63" s="394"/>
      <c r="AAS63" s="395"/>
      <c r="AAT63" s="389"/>
      <c r="AAU63" s="390"/>
      <c r="AAV63" s="391"/>
      <c r="AAW63" s="392"/>
      <c r="AAX63" s="393"/>
      <c r="AAY63" s="394"/>
      <c r="AAZ63" s="395"/>
      <c r="ABA63" s="389"/>
      <c r="ABB63" s="390"/>
      <c r="ABC63" s="391"/>
      <c r="ABD63" s="392"/>
      <c r="ABE63" s="393"/>
      <c r="ABF63" s="394"/>
      <c r="ABG63" s="395"/>
      <c r="ABH63" s="389"/>
      <c r="ABI63" s="390"/>
      <c r="ABJ63" s="391"/>
      <c r="ABK63" s="392"/>
      <c r="ABL63" s="393"/>
      <c r="ABM63" s="394"/>
      <c r="ABN63" s="395"/>
      <c r="ABO63" s="389"/>
      <c r="ABP63" s="390"/>
      <c r="ABQ63" s="391"/>
      <c r="ABR63" s="392"/>
      <c r="ABS63" s="393"/>
      <c r="ABT63" s="394"/>
      <c r="ABU63" s="395"/>
      <c r="ABV63" s="389"/>
      <c r="ABW63" s="390"/>
      <c r="ABX63" s="391"/>
      <c r="ABY63" s="392"/>
      <c r="ABZ63" s="393"/>
      <c r="ACA63" s="394"/>
      <c r="ACB63" s="395"/>
      <c r="ACC63" s="389"/>
      <c r="ACD63" s="390"/>
      <c r="ACE63" s="391"/>
      <c r="ACF63" s="392"/>
      <c r="ACG63" s="393"/>
      <c r="ACH63" s="394"/>
      <c r="ACI63" s="395"/>
      <c r="ACJ63" s="389"/>
      <c r="ACK63" s="390"/>
      <c r="ACL63" s="391"/>
      <c r="ACM63" s="392"/>
      <c r="ACN63" s="393"/>
      <c r="ACO63" s="394"/>
      <c r="ACP63" s="395"/>
      <c r="ACQ63" s="389"/>
      <c r="ACR63" s="390"/>
      <c r="ACS63" s="391"/>
      <c r="ACT63" s="392"/>
      <c r="ACU63" s="393"/>
      <c r="ACV63" s="394"/>
      <c r="ACW63" s="395"/>
      <c r="ACX63" s="389"/>
      <c r="ACY63" s="390"/>
      <c r="ACZ63" s="391"/>
      <c r="ADA63" s="392"/>
      <c r="ADB63" s="393"/>
      <c r="ADC63" s="394"/>
      <c r="ADD63" s="395"/>
      <c r="ADE63" s="389"/>
      <c r="ADF63" s="390"/>
      <c r="ADG63" s="391"/>
      <c r="ADH63" s="392"/>
      <c r="ADI63" s="393"/>
      <c r="ADJ63" s="394"/>
      <c r="ADK63" s="395"/>
      <c r="ADL63" s="389"/>
      <c r="ADM63" s="390"/>
      <c r="ADN63" s="391"/>
      <c r="ADO63" s="392"/>
      <c r="ADP63" s="393"/>
      <c r="ADQ63" s="394"/>
      <c r="ADR63" s="395"/>
      <c r="ADS63" s="389"/>
      <c r="ADT63" s="390"/>
      <c r="ADU63" s="391"/>
      <c r="ADV63" s="392"/>
      <c r="ADW63" s="393"/>
      <c r="ADX63" s="394"/>
      <c r="ADY63" s="395"/>
      <c r="ADZ63" s="389"/>
      <c r="AEA63" s="390"/>
      <c r="AEB63" s="391"/>
      <c r="AEC63" s="392"/>
      <c r="AED63" s="393"/>
      <c r="AEE63" s="394"/>
      <c r="AEF63" s="395"/>
      <c r="AEG63" s="389"/>
      <c r="AEH63" s="390"/>
      <c r="AEI63" s="391"/>
      <c r="AEJ63" s="392"/>
      <c r="AEK63" s="393"/>
      <c r="AEL63" s="394"/>
      <c r="AEM63" s="395"/>
      <c r="AEN63" s="389"/>
      <c r="AEO63" s="390"/>
      <c r="AEP63" s="391"/>
      <c r="AEQ63" s="392"/>
      <c r="AER63" s="393"/>
      <c r="AES63" s="394"/>
      <c r="AET63" s="395"/>
      <c r="AEU63" s="389"/>
      <c r="AEV63" s="390"/>
      <c r="AEW63" s="391"/>
      <c r="AEX63" s="392"/>
      <c r="AEY63" s="393"/>
      <c r="AEZ63" s="394"/>
      <c r="AFA63" s="395"/>
      <c r="AFB63" s="389"/>
      <c r="AFC63" s="390"/>
      <c r="AFD63" s="391"/>
      <c r="AFE63" s="392"/>
      <c r="AFF63" s="393"/>
      <c r="AFG63" s="394"/>
      <c r="AFH63" s="395"/>
      <c r="AFI63" s="389"/>
      <c r="AFJ63" s="390"/>
      <c r="AFK63" s="391"/>
      <c r="AFL63" s="392"/>
      <c r="AFM63" s="393"/>
      <c r="AFN63" s="394"/>
      <c r="AFO63" s="395"/>
      <c r="AFP63" s="389"/>
      <c r="AFQ63" s="390"/>
      <c r="AFR63" s="391"/>
      <c r="AFS63" s="392"/>
      <c r="AFT63" s="393"/>
      <c r="AFU63" s="394"/>
      <c r="AFV63" s="395"/>
      <c r="AFW63" s="389"/>
      <c r="AFX63" s="390"/>
      <c r="AFY63" s="391"/>
      <c r="AFZ63" s="392"/>
      <c r="AGA63" s="393"/>
      <c r="AGB63" s="394"/>
      <c r="AGC63" s="395"/>
      <c r="AGD63" s="389"/>
      <c r="AGE63" s="390"/>
      <c r="AGF63" s="391"/>
      <c r="AGG63" s="392"/>
      <c r="AGH63" s="393"/>
      <c r="AGI63" s="394"/>
      <c r="AGJ63" s="395"/>
      <c r="AGK63" s="389"/>
      <c r="AGL63" s="390"/>
      <c r="AGM63" s="391"/>
      <c r="AGN63" s="392"/>
      <c r="AGO63" s="393"/>
      <c r="AGP63" s="394"/>
      <c r="AGQ63" s="395"/>
      <c r="AGR63" s="389"/>
      <c r="AGS63" s="390"/>
      <c r="AGT63" s="391"/>
      <c r="AGU63" s="392"/>
      <c r="AGV63" s="393"/>
      <c r="AGW63" s="394"/>
      <c r="AGX63" s="395"/>
      <c r="AGY63" s="389"/>
      <c r="AGZ63" s="390"/>
      <c r="AHA63" s="391"/>
      <c r="AHB63" s="392"/>
      <c r="AHC63" s="393"/>
      <c r="AHD63" s="394"/>
      <c r="AHE63" s="395"/>
      <c r="AHF63" s="389"/>
      <c r="AHG63" s="390"/>
      <c r="AHH63" s="391"/>
      <c r="AHI63" s="392"/>
      <c r="AHJ63" s="393"/>
      <c r="AHK63" s="394"/>
      <c r="AHL63" s="395"/>
      <c r="AHM63" s="389"/>
      <c r="AHN63" s="390"/>
      <c r="AHO63" s="391"/>
      <c r="AHP63" s="392"/>
      <c r="AHQ63" s="393"/>
      <c r="AHR63" s="394"/>
      <c r="AHS63" s="395"/>
      <c r="AHT63" s="389"/>
      <c r="AHU63" s="390"/>
      <c r="AHV63" s="391"/>
      <c r="AHW63" s="392"/>
      <c r="AHX63" s="393"/>
      <c r="AHY63" s="394"/>
      <c r="AHZ63" s="395"/>
      <c r="AIA63" s="389"/>
      <c r="AIB63" s="390"/>
      <c r="AIC63" s="391"/>
      <c r="AID63" s="392"/>
      <c r="AIE63" s="393"/>
      <c r="AIF63" s="394"/>
      <c r="AIG63" s="395"/>
      <c r="AIH63" s="389"/>
      <c r="AII63" s="390"/>
      <c r="AIJ63" s="391"/>
      <c r="AIK63" s="392"/>
      <c r="AIL63" s="393"/>
      <c r="AIM63" s="394"/>
      <c r="AIN63" s="395"/>
      <c r="AIO63" s="389"/>
      <c r="AIP63" s="390"/>
      <c r="AIQ63" s="391"/>
      <c r="AIR63" s="392"/>
      <c r="AIS63" s="393"/>
      <c r="AIT63" s="394"/>
      <c r="AIU63" s="395"/>
      <c r="AIV63" s="389"/>
      <c r="AIW63" s="390"/>
      <c r="AIX63" s="391"/>
      <c r="AIY63" s="392"/>
      <c r="AIZ63" s="393"/>
      <c r="AJA63" s="394"/>
      <c r="AJB63" s="395"/>
      <c r="AJC63" s="389"/>
      <c r="AJD63" s="390"/>
      <c r="AJE63" s="391"/>
      <c r="AJF63" s="392"/>
      <c r="AJG63" s="393"/>
      <c r="AJH63" s="394"/>
      <c r="AJI63" s="395"/>
      <c r="AJJ63" s="389"/>
      <c r="AJK63" s="390"/>
      <c r="AJL63" s="391"/>
      <c r="AJM63" s="392"/>
      <c r="AJN63" s="393"/>
      <c r="AJO63" s="394"/>
      <c r="AJP63" s="395"/>
      <c r="AJQ63" s="389"/>
      <c r="AJR63" s="390"/>
      <c r="AJS63" s="391"/>
      <c r="AJT63" s="392"/>
      <c r="AJU63" s="393"/>
      <c r="AJV63" s="394"/>
      <c r="AJW63" s="395"/>
      <c r="AJX63" s="389"/>
      <c r="AJY63" s="390"/>
      <c r="AJZ63" s="391"/>
      <c r="AKA63" s="392"/>
      <c r="AKB63" s="393"/>
      <c r="AKC63" s="394"/>
      <c r="AKD63" s="395"/>
      <c r="AKE63" s="389"/>
      <c r="AKF63" s="390"/>
      <c r="AKG63" s="391"/>
      <c r="AKH63" s="392"/>
      <c r="AKI63" s="393"/>
      <c r="AKJ63" s="394"/>
      <c r="AKK63" s="395"/>
      <c r="AKL63" s="389"/>
      <c r="AKM63" s="390"/>
      <c r="AKN63" s="391"/>
      <c r="AKO63" s="392"/>
      <c r="AKP63" s="393"/>
      <c r="AKQ63" s="394"/>
      <c r="AKR63" s="395"/>
      <c r="AKS63" s="389"/>
      <c r="AKT63" s="390"/>
      <c r="AKU63" s="391"/>
      <c r="AKV63" s="392"/>
      <c r="AKW63" s="393"/>
      <c r="AKX63" s="394"/>
      <c r="AKY63" s="395"/>
      <c r="AKZ63" s="389"/>
      <c r="ALA63" s="390"/>
      <c r="ALB63" s="391"/>
      <c r="ALC63" s="392"/>
      <c r="ALD63" s="393"/>
      <c r="ALE63" s="394"/>
      <c r="ALF63" s="395"/>
      <c r="ALG63" s="389"/>
      <c r="ALH63" s="390"/>
      <c r="ALI63" s="391"/>
      <c r="ALJ63" s="392"/>
      <c r="ALK63" s="393"/>
      <c r="ALL63" s="394"/>
      <c r="ALM63" s="395"/>
      <c r="ALN63" s="389"/>
      <c r="ALO63" s="390"/>
      <c r="ALP63" s="391"/>
      <c r="ALQ63" s="392"/>
      <c r="ALR63" s="393"/>
      <c r="ALS63" s="394"/>
      <c r="ALT63" s="395"/>
      <c r="ALU63" s="389"/>
      <c r="ALV63" s="390"/>
      <c r="ALW63" s="391"/>
      <c r="ALX63" s="392"/>
      <c r="ALY63" s="393"/>
      <c r="ALZ63" s="394"/>
      <c r="AMA63" s="395"/>
      <c r="AMB63" s="389"/>
      <c r="AMC63" s="390"/>
      <c r="AMD63" s="391"/>
      <c r="AME63" s="392"/>
      <c r="AMF63" s="393"/>
      <c r="AMG63" s="394"/>
      <c r="AMH63" s="395"/>
      <c r="AMI63" s="389"/>
      <c r="AMJ63" s="390"/>
      <c r="AMK63" s="391"/>
      <c r="AML63" s="392"/>
      <c r="AMM63" s="393"/>
      <c r="AMN63" s="394"/>
      <c r="AMO63" s="395"/>
      <c r="AMP63" s="389"/>
      <c r="AMQ63" s="390"/>
      <c r="AMR63" s="391"/>
      <c r="AMS63" s="392"/>
      <c r="AMT63" s="393"/>
      <c r="AMU63" s="394"/>
      <c r="AMV63" s="395"/>
      <c r="AMW63" s="389"/>
      <c r="AMX63" s="390"/>
      <c r="AMY63" s="391"/>
      <c r="AMZ63" s="392"/>
      <c r="ANA63" s="393"/>
      <c r="ANB63" s="394"/>
      <c r="ANC63" s="395"/>
      <c r="AND63" s="389"/>
      <c r="ANE63" s="390"/>
      <c r="ANF63" s="391"/>
      <c r="ANG63" s="392"/>
      <c r="ANH63" s="393"/>
      <c r="ANI63" s="394"/>
      <c r="ANJ63" s="395"/>
      <c r="ANK63" s="389"/>
      <c r="ANL63" s="390"/>
      <c r="ANM63" s="391"/>
      <c r="ANN63" s="392"/>
      <c r="ANO63" s="393"/>
      <c r="ANP63" s="394"/>
      <c r="ANQ63" s="395"/>
      <c r="ANR63" s="389"/>
      <c r="ANS63" s="390"/>
      <c r="ANT63" s="391"/>
      <c r="ANU63" s="392"/>
      <c r="ANV63" s="393"/>
      <c r="ANW63" s="394"/>
      <c r="ANX63" s="395"/>
      <c r="ANY63" s="389"/>
      <c r="ANZ63" s="390"/>
      <c r="AOA63" s="391"/>
      <c r="AOB63" s="392"/>
      <c r="AOC63" s="393"/>
      <c r="AOD63" s="394"/>
      <c r="AOE63" s="395"/>
      <c r="AOF63" s="389"/>
      <c r="AOG63" s="390"/>
      <c r="AOH63" s="391"/>
      <c r="AOI63" s="392"/>
      <c r="AOJ63" s="393"/>
      <c r="AOK63" s="394"/>
      <c r="AOL63" s="395"/>
      <c r="AOM63" s="389"/>
      <c r="AON63" s="390"/>
      <c r="AOO63" s="391"/>
      <c r="AOP63" s="392"/>
      <c r="AOQ63" s="393"/>
      <c r="AOR63" s="394"/>
      <c r="AOS63" s="395"/>
      <c r="AOT63" s="389"/>
      <c r="AOU63" s="390"/>
      <c r="AOV63" s="391"/>
      <c r="AOW63" s="392"/>
      <c r="AOX63" s="393"/>
      <c r="AOY63" s="394"/>
      <c r="AOZ63" s="395"/>
      <c r="APA63" s="389"/>
      <c r="APB63" s="390"/>
      <c r="APC63" s="391"/>
      <c r="APD63" s="392"/>
      <c r="APE63" s="393"/>
      <c r="APF63" s="394"/>
      <c r="APG63" s="395"/>
      <c r="APH63" s="389"/>
      <c r="API63" s="390"/>
      <c r="APJ63" s="391"/>
      <c r="APK63" s="392"/>
      <c r="APL63" s="393"/>
      <c r="APM63" s="394"/>
      <c r="APN63" s="395"/>
      <c r="APO63" s="389"/>
      <c r="APP63" s="390"/>
      <c r="APQ63" s="391"/>
      <c r="APR63" s="392"/>
      <c r="APS63" s="393"/>
      <c r="APT63" s="394"/>
      <c r="APU63" s="395"/>
      <c r="APV63" s="389"/>
      <c r="APW63" s="390"/>
      <c r="APX63" s="391"/>
      <c r="APY63" s="392"/>
      <c r="APZ63" s="393"/>
      <c r="AQA63" s="394"/>
      <c r="AQB63" s="395"/>
      <c r="AQC63" s="389"/>
      <c r="AQD63" s="390"/>
      <c r="AQE63" s="391"/>
      <c r="AQF63" s="392"/>
      <c r="AQG63" s="393"/>
      <c r="AQH63" s="394"/>
      <c r="AQI63" s="395"/>
      <c r="AQJ63" s="389"/>
      <c r="AQK63" s="390"/>
      <c r="AQL63" s="391"/>
      <c r="AQM63" s="392"/>
      <c r="AQN63" s="393"/>
      <c r="AQO63" s="394"/>
      <c r="AQP63" s="395"/>
      <c r="AQQ63" s="389"/>
      <c r="AQR63" s="390"/>
      <c r="AQS63" s="391"/>
      <c r="AQT63" s="392"/>
      <c r="AQU63" s="393"/>
      <c r="AQV63" s="394"/>
      <c r="AQW63" s="395"/>
      <c r="AQX63" s="389"/>
      <c r="AQY63" s="390"/>
      <c r="AQZ63" s="391"/>
      <c r="ARA63" s="392"/>
      <c r="ARB63" s="393"/>
      <c r="ARC63" s="394"/>
      <c r="ARD63" s="395"/>
      <c r="ARE63" s="389"/>
      <c r="ARF63" s="390"/>
      <c r="ARG63" s="391"/>
      <c r="ARH63" s="392"/>
      <c r="ARI63" s="393"/>
      <c r="ARJ63" s="394"/>
      <c r="ARK63" s="395"/>
      <c r="ARL63" s="389"/>
      <c r="ARM63" s="390"/>
      <c r="ARN63" s="391"/>
      <c r="ARO63" s="392"/>
      <c r="ARP63" s="393"/>
      <c r="ARQ63" s="394"/>
      <c r="ARR63" s="395"/>
      <c r="ARS63" s="389"/>
      <c r="ART63" s="390"/>
      <c r="ARU63" s="391"/>
      <c r="ARV63" s="392"/>
      <c r="ARW63" s="393"/>
      <c r="ARX63" s="394"/>
      <c r="ARY63" s="395"/>
      <c r="ARZ63" s="389"/>
      <c r="ASA63" s="390"/>
      <c r="ASB63" s="391"/>
      <c r="ASC63" s="392"/>
      <c r="ASD63" s="393"/>
      <c r="ASE63" s="394"/>
      <c r="ASF63" s="395"/>
      <c r="ASG63" s="389"/>
      <c r="ASH63" s="390"/>
      <c r="ASI63" s="391"/>
      <c r="ASJ63" s="392"/>
      <c r="ASK63" s="393"/>
      <c r="ASL63" s="394"/>
      <c r="ASM63" s="395"/>
      <c r="ASN63" s="389"/>
      <c r="ASO63" s="390"/>
      <c r="ASP63" s="391"/>
      <c r="ASQ63" s="392"/>
      <c r="ASR63" s="393"/>
      <c r="ASS63" s="394"/>
      <c r="AST63" s="395"/>
      <c r="ASU63" s="389"/>
      <c r="ASV63" s="390"/>
      <c r="ASW63" s="391"/>
      <c r="ASX63" s="392"/>
      <c r="ASY63" s="393"/>
      <c r="ASZ63" s="394"/>
      <c r="ATA63" s="395"/>
      <c r="ATB63" s="389"/>
      <c r="ATC63" s="390"/>
      <c r="ATD63" s="391"/>
      <c r="ATE63" s="392"/>
      <c r="ATF63" s="393"/>
      <c r="ATG63" s="394"/>
      <c r="ATH63" s="395"/>
      <c r="ATI63" s="389"/>
      <c r="ATJ63" s="390"/>
      <c r="ATK63" s="391"/>
      <c r="ATL63" s="392"/>
      <c r="ATM63" s="393"/>
      <c r="ATN63" s="394"/>
      <c r="ATO63" s="395"/>
      <c r="ATP63" s="389"/>
      <c r="ATQ63" s="390"/>
      <c r="ATR63" s="391"/>
      <c r="ATS63" s="392"/>
      <c r="ATT63" s="393"/>
      <c r="ATU63" s="394"/>
      <c r="ATV63" s="395"/>
      <c r="ATW63" s="389"/>
      <c r="ATX63" s="390"/>
      <c r="ATY63" s="391"/>
      <c r="ATZ63" s="392"/>
      <c r="AUA63" s="393"/>
      <c r="AUB63" s="394"/>
      <c r="AUC63" s="395"/>
      <c r="AUD63" s="389"/>
      <c r="AUE63" s="390"/>
      <c r="AUF63" s="391"/>
      <c r="AUG63" s="392"/>
      <c r="AUH63" s="393"/>
      <c r="AUI63" s="394"/>
      <c r="AUJ63" s="395"/>
      <c r="AUK63" s="389"/>
      <c r="AUL63" s="390"/>
      <c r="AUM63" s="391"/>
      <c r="AUN63" s="392"/>
      <c r="AUO63" s="393"/>
      <c r="AUP63" s="394"/>
      <c r="AUQ63" s="395"/>
      <c r="AUR63" s="389"/>
      <c r="AUS63" s="390"/>
      <c r="AUT63" s="391"/>
      <c r="AUU63" s="392"/>
      <c r="AUV63" s="393"/>
      <c r="AUW63" s="394"/>
      <c r="AUX63" s="395"/>
      <c r="AUY63" s="389"/>
      <c r="AUZ63" s="390"/>
      <c r="AVA63" s="391"/>
      <c r="AVB63" s="392"/>
      <c r="AVC63" s="393"/>
      <c r="AVD63" s="394"/>
      <c r="AVE63" s="395"/>
      <c r="AVF63" s="389"/>
      <c r="AVG63" s="390"/>
      <c r="AVH63" s="391"/>
      <c r="AVI63" s="392"/>
      <c r="AVJ63" s="393"/>
      <c r="AVK63" s="394"/>
      <c r="AVL63" s="395"/>
      <c r="AVM63" s="389"/>
      <c r="AVN63" s="390"/>
      <c r="AVO63" s="391"/>
      <c r="AVP63" s="392"/>
      <c r="AVQ63" s="393"/>
      <c r="AVR63" s="394"/>
      <c r="AVS63" s="395"/>
      <c r="AVT63" s="389"/>
      <c r="AVU63" s="390"/>
      <c r="AVV63" s="391"/>
      <c r="AVW63" s="392"/>
      <c r="AVX63" s="393"/>
      <c r="AVY63" s="394"/>
      <c r="AVZ63" s="395"/>
      <c r="AWA63" s="389"/>
      <c r="AWB63" s="390"/>
      <c r="AWC63" s="391"/>
      <c r="AWD63" s="392"/>
      <c r="AWE63" s="393"/>
      <c r="AWF63" s="394"/>
      <c r="AWG63" s="395"/>
      <c r="AWH63" s="389"/>
      <c r="AWI63" s="390"/>
      <c r="AWJ63" s="391"/>
      <c r="AWK63" s="392"/>
      <c r="AWL63" s="393"/>
      <c r="AWM63" s="394"/>
      <c r="AWN63" s="395"/>
      <c r="AWO63" s="389"/>
      <c r="AWP63" s="390"/>
      <c r="AWQ63" s="391"/>
      <c r="AWR63" s="392"/>
      <c r="AWS63" s="393"/>
      <c r="AWT63" s="394"/>
      <c r="AWU63" s="395"/>
      <c r="AWV63" s="389"/>
      <c r="AWW63" s="390"/>
      <c r="AWX63" s="391"/>
      <c r="AWY63" s="392"/>
      <c r="AWZ63" s="393"/>
      <c r="AXA63" s="394"/>
      <c r="AXB63" s="395"/>
      <c r="AXC63" s="389"/>
      <c r="AXD63" s="390"/>
      <c r="AXE63" s="391"/>
      <c r="AXF63" s="392"/>
      <c r="AXG63" s="393"/>
      <c r="AXH63" s="394"/>
      <c r="AXI63" s="395"/>
      <c r="AXJ63" s="389"/>
      <c r="AXK63" s="390"/>
      <c r="AXL63" s="391"/>
      <c r="AXM63" s="392"/>
      <c r="AXN63" s="393"/>
      <c r="AXO63" s="394"/>
      <c r="AXP63" s="395"/>
      <c r="AXQ63" s="389"/>
      <c r="AXR63" s="390"/>
      <c r="AXS63" s="391"/>
      <c r="AXT63" s="392"/>
      <c r="AXU63" s="393"/>
      <c r="AXV63" s="394"/>
      <c r="AXW63" s="395"/>
      <c r="AXX63" s="389"/>
      <c r="AXY63" s="390"/>
      <c r="AXZ63" s="391"/>
      <c r="AYA63" s="392"/>
      <c r="AYB63" s="393"/>
      <c r="AYC63" s="394"/>
      <c r="AYD63" s="395"/>
      <c r="AYE63" s="389"/>
      <c r="AYF63" s="390"/>
      <c r="AYG63" s="391"/>
      <c r="AYH63" s="392"/>
      <c r="AYI63" s="393"/>
      <c r="AYJ63" s="394"/>
      <c r="AYK63" s="395"/>
      <c r="AYL63" s="389"/>
      <c r="AYM63" s="390"/>
      <c r="AYN63" s="391"/>
      <c r="AYO63" s="392"/>
      <c r="AYP63" s="393"/>
      <c r="AYQ63" s="394"/>
      <c r="AYR63" s="395"/>
      <c r="AYS63" s="389"/>
      <c r="AYT63" s="390"/>
      <c r="AYU63" s="391"/>
      <c r="AYV63" s="392"/>
      <c r="AYW63" s="393"/>
      <c r="AYX63" s="394"/>
      <c r="AYY63" s="395"/>
      <c r="AYZ63" s="389"/>
      <c r="AZA63" s="390"/>
      <c r="AZB63" s="391"/>
      <c r="AZC63" s="392"/>
      <c r="AZD63" s="393"/>
      <c r="AZE63" s="394"/>
      <c r="AZF63" s="395"/>
      <c r="AZG63" s="389"/>
      <c r="AZH63" s="390"/>
      <c r="AZI63" s="391"/>
      <c r="AZJ63" s="392"/>
      <c r="AZK63" s="393"/>
      <c r="AZL63" s="394"/>
      <c r="AZM63" s="395"/>
      <c r="AZN63" s="389"/>
      <c r="AZO63" s="390"/>
      <c r="AZP63" s="391"/>
      <c r="AZQ63" s="392"/>
      <c r="AZR63" s="393"/>
      <c r="AZS63" s="394"/>
      <c r="AZT63" s="395"/>
      <c r="AZU63" s="389"/>
      <c r="AZV63" s="390"/>
      <c r="AZW63" s="391"/>
      <c r="AZX63" s="392"/>
      <c r="AZY63" s="393"/>
      <c r="AZZ63" s="394"/>
      <c r="BAA63" s="395"/>
      <c r="BAB63" s="389"/>
      <c r="BAC63" s="390"/>
      <c r="BAD63" s="391"/>
      <c r="BAE63" s="392"/>
      <c r="BAF63" s="393"/>
      <c r="BAG63" s="394"/>
      <c r="BAH63" s="395"/>
      <c r="BAI63" s="389"/>
      <c r="BAJ63" s="390"/>
      <c r="BAK63" s="391"/>
      <c r="BAL63" s="392"/>
      <c r="BAM63" s="393"/>
      <c r="BAN63" s="394"/>
      <c r="BAO63" s="395"/>
      <c r="BAP63" s="389"/>
      <c r="BAQ63" s="390"/>
      <c r="BAR63" s="391"/>
      <c r="BAS63" s="392"/>
      <c r="BAT63" s="393"/>
      <c r="BAU63" s="394"/>
      <c r="BAV63" s="395"/>
      <c r="BAW63" s="389"/>
      <c r="BAX63" s="390"/>
      <c r="BAY63" s="391"/>
      <c r="BAZ63" s="392"/>
      <c r="BBA63" s="393"/>
      <c r="BBB63" s="394"/>
      <c r="BBC63" s="395"/>
      <c r="BBD63" s="389"/>
      <c r="BBE63" s="390"/>
      <c r="BBF63" s="391"/>
      <c r="BBG63" s="392"/>
      <c r="BBH63" s="393"/>
      <c r="BBI63" s="394"/>
      <c r="BBJ63" s="395"/>
      <c r="BBK63" s="389"/>
      <c r="BBL63" s="390"/>
      <c r="BBM63" s="391"/>
      <c r="BBN63" s="392"/>
      <c r="BBO63" s="393"/>
      <c r="BBP63" s="394"/>
      <c r="BBQ63" s="395"/>
      <c r="BBR63" s="389"/>
      <c r="BBS63" s="390"/>
      <c r="BBT63" s="391"/>
      <c r="BBU63" s="392"/>
      <c r="BBV63" s="393"/>
      <c r="BBW63" s="394"/>
      <c r="BBX63" s="395"/>
      <c r="BBY63" s="389"/>
      <c r="BBZ63" s="390"/>
      <c r="BCA63" s="391"/>
      <c r="BCB63" s="392"/>
      <c r="BCC63" s="393"/>
      <c r="BCD63" s="394"/>
      <c r="BCE63" s="395"/>
      <c r="BCF63" s="389"/>
      <c r="BCG63" s="390"/>
      <c r="BCH63" s="391"/>
      <c r="BCI63" s="392"/>
      <c r="BCJ63" s="393"/>
      <c r="BCK63" s="394"/>
      <c r="BCL63" s="395"/>
      <c r="BCM63" s="389"/>
      <c r="BCN63" s="390"/>
      <c r="BCO63" s="391"/>
      <c r="BCP63" s="392"/>
      <c r="BCQ63" s="393"/>
      <c r="BCR63" s="394"/>
      <c r="BCS63" s="395"/>
      <c r="BCT63" s="389"/>
      <c r="BCU63" s="390"/>
      <c r="BCV63" s="391"/>
      <c r="BCW63" s="392"/>
      <c r="BCX63" s="393"/>
      <c r="BCY63" s="394"/>
      <c r="BCZ63" s="395"/>
      <c r="BDA63" s="389"/>
      <c r="BDB63" s="390"/>
      <c r="BDC63" s="391"/>
      <c r="BDD63" s="392"/>
      <c r="BDE63" s="393"/>
      <c r="BDF63" s="394"/>
      <c r="BDG63" s="395"/>
      <c r="BDH63" s="389"/>
      <c r="BDI63" s="390"/>
      <c r="BDJ63" s="391"/>
      <c r="BDK63" s="392"/>
      <c r="BDL63" s="393"/>
      <c r="BDM63" s="394"/>
      <c r="BDN63" s="395"/>
      <c r="BDO63" s="389"/>
      <c r="BDP63" s="390"/>
      <c r="BDQ63" s="391"/>
      <c r="BDR63" s="392"/>
      <c r="BDS63" s="393"/>
      <c r="BDT63" s="394"/>
      <c r="BDU63" s="395"/>
      <c r="BDV63" s="389"/>
      <c r="BDW63" s="390"/>
      <c r="BDX63" s="391"/>
      <c r="BDY63" s="392"/>
      <c r="BDZ63" s="393"/>
      <c r="BEA63" s="394"/>
      <c r="BEB63" s="395"/>
      <c r="BEC63" s="389"/>
      <c r="BED63" s="390"/>
      <c r="BEE63" s="391"/>
      <c r="BEF63" s="392"/>
      <c r="BEG63" s="393"/>
      <c r="BEH63" s="394"/>
      <c r="BEI63" s="395"/>
      <c r="BEJ63" s="389"/>
      <c r="BEK63" s="390"/>
      <c r="BEL63" s="391"/>
      <c r="BEM63" s="392"/>
      <c r="BEN63" s="393"/>
      <c r="BEO63" s="394"/>
      <c r="BEP63" s="395"/>
      <c r="BEQ63" s="389"/>
      <c r="BER63" s="390"/>
      <c r="BES63" s="391"/>
      <c r="BET63" s="392"/>
      <c r="BEU63" s="393"/>
      <c r="BEV63" s="394"/>
      <c r="BEW63" s="395"/>
      <c r="BEX63" s="389"/>
      <c r="BEY63" s="390"/>
      <c r="BEZ63" s="391"/>
      <c r="BFA63" s="392"/>
      <c r="BFB63" s="393"/>
      <c r="BFC63" s="394"/>
      <c r="BFD63" s="395"/>
      <c r="BFE63" s="389"/>
      <c r="BFF63" s="390"/>
      <c r="BFG63" s="391"/>
      <c r="BFH63" s="392"/>
      <c r="BFI63" s="393"/>
      <c r="BFJ63" s="394"/>
      <c r="BFK63" s="395"/>
      <c r="BFL63" s="389"/>
      <c r="BFM63" s="390"/>
      <c r="BFN63" s="391"/>
      <c r="BFO63" s="392"/>
      <c r="BFP63" s="393"/>
      <c r="BFQ63" s="394"/>
      <c r="BFR63" s="395"/>
      <c r="BFS63" s="389"/>
      <c r="BFT63" s="390"/>
      <c r="BFU63" s="391"/>
      <c r="BFV63" s="392"/>
      <c r="BFW63" s="393"/>
      <c r="BFX63" s="394"/>
      <c r="BFY63" s="395"/>
      <c r="BFZ63" s="389"/>
      <c r="BGA63" s="390"/>
      <c r="BGB63" s="391"/>
      <c r="BGC63" s="392"/>
      <c r="BGD63" s="393"/>
      <c r="BGE63" s="394"/>
      <c r="BGF63" s="395"/>
      <c r="BGG63" s="389"/>
      <c r="BGH63" s="390"/>
      <c r="BGI63" s="391"/>
      <c r="BGJ63" s="392"/>
      <c r="BGK63" s="393"/>
      <c r="BGL63" s="394"/>
      <c r="BGM63" s="395"/>
      <c r="BGN63" s="389"/>
      <c r="BGO63" s="390"/>
      <c r="BGP63" s="391"/>
      <c r="BGQ63" s="392"/>
      <c r="BGR63" s="393"/>
      <c r="BGS63" s="394"/>
      <c r="BGT63" s="395"/>
      <c r="BGU63" s="389"/>
      <c r="BGV63" s="390"/>
      <c r="BGW63" s="391"/>
      <c r="BGX63" s="392"/>
      <c r="BGY63" s="393"/>
      <c r="BGZ63" s="394"/>
      <c r="BHA63" s="395"/>
      <c r="BHB63" s="389"/>
      <c r="BHC63" s="390"/>
      <c r="BHD63" s="391"/>
      <c r="BHE63" s="392"/>
      <c r="BHF63" s="393"/>
      <c r="BHG63" s="394"/>
      <c r="BHH63" s="395"/>
      <c r="BHI63" s="389"/>
      <c r="BHJ63" s="390"/>
      <c r="BHK63" s="391"/>
      <c r="BHL63" s="392"/>
      <c r="BHM63" s="393"/>
      <c r="BHN63" s="394"/>
      <c r="BHO63" s="395"/>
      <c r="BHP63" s="389"/>
      <c r="BHQ63" s="390"/>
      <c r="BHR63" s="391"/>
      <c r="BHS63" s="392"/>
      <c r="BHT63" s="393"/>
      <c r="BHU63" s="394"/>
      <c r="BHV63" s="395"/>
      <c r="BHW63" s="389"/>
      <c r="BHX63" s="390"/>
      <c r="BHY63" s="391"/>
      <c r="BHZ63" s="392"/>
      <c r="BIA63" s="393"/>
      <c r="BIB63" s="394"/>
      <c r="BIC63" s="395"/>
      <c r="BID63" s="389"/>
      <c r="BIE63" s="390"/>
      <c r="BIF63" s="391"/>
      <c r="BIG63" s="392"/>
      <c r="BIH63" s="393"/>
      <c r="BII63" s="394"/>
      <c r="BIJ63" s="395"/>
      <c r="BIK63" s="389"/>
      <c r="BIL63" s="390"/>
      <c r="BIM63" s="391"/>
      <c r="BIN63" s="392"/>
      <c r="BIO63" s="393"/>
      <c r="BIP63" s="394"/>
      <c r="BIQ63" s="395"/>
      <c r="BIR63" s="389"/>
      <c r="BIS63" s="390"/>
      <c r="BIT63" s="391"/>
      <c r="BIU63" s="392"/>
      <c r="BIV63" s="393"/>
      <c r="BIW63" s="394"/>
      <c r="BIX63" s="395"/>
      <c r="BIY63" s="389"/>
      <c r="BIZ63" s="390"/>
      <c r="BJA63" s="391"/>
      <c r="BJB63" s="392"/>
      <c r="BJC63" s="393"/>
      <c r="BJD63" s="394"/>
      <c r="BJE63" s="395"/>
      <c r="BJF63" s="389"/>
      <c r="BJG63" s="390"/>
      <c r="BJH63" s="391"/>
      <c r="BJI63" s="392"/>
      <c r="BJJ63" s="393"/>
      <c r="BJK63" s="394"/>
      <c r="BJL63" s="395"/>
      <c r="BJM63" s="389"/>
      <c r="BJN63" s="390"/>
      <c r="BJO63" s="391"/>
      <c r="BJP63" s="392"/>
      <c r="BJQ63" s="393"/>
      <c r="BJR63" s="394"/>
      <c r="BJS63" s="395"/>
      <c r="BJT63" s="389"/>
      <c r="BJU63" s="390"/>
      <c r="BJV63" s="391"/>
      <c r="BJW63" s="392"/>
      <c r="BJX63" s="393"/>
      <c r="BJY63" s="394"/>
      <c r="BJZ63" s="395"/>
      <c r="BKA63" s="389"/>
      <c r="BKB63" s="390"/>
      <c r="BKC63" s="391"/>
      <c r="BKD63" s="392"/>
      <c r="BKE63" s="393"/>
      <c r="BKF63" s="394"/>
      <c r="BKG63" s="395"/>
      <c r="BKH63" s="389"/>
      <c r="BKI63" s="390"/>
      <c r="BKJ63" s="391"/>
      <c r="BKK63" s="392"/>
      <c r="BKL63" s="393"/>
      <c r="BKM63" s="394"/>
      <c r="BKN63" s="395"/>
      <c r="BKO63" s="389"/>
      <c r="BKP63" s="390"/>
      <c r="BKQ63" s="391"/>
      <c r="BKR63" s="392"/>
      <c r="BKS63" s="393"/>
      <c r="BKT63" s="394"/>
      <c r="BKU63" s="395"/>
      <c r="BKV63" s="389"/>
      <c r="BKW63" s="390"/>
      <c r="BKX63" s="391"/>
      <c r="BKY63" s="392"/>
      <c r="BKZ63" s="393"/>
      <c r="BLA63" s="394"/>
      <c r="BLB63" s="395"/>
      <c r="BLC63" s="389"/>
      <c r="BLD63" s="390"/>
      <c r="BLE63" s="391"/>
      <c r="BLF63" s="392"/>
      <c r="BLG63" s="393"/>
      <c r="BLH63" s="394"/>
      <c r="BLI63" s="395"/>
      <c r="BLJ63" s="389"/>
      <c r="BLK63" s="390"/>
      <c r="BLL63" s="391"/>
      <c r="BLM63" s="392"/>
      <c r="BLN63" s="393"/>
      <c r="BLO63" s="394"/>
      <c r="BLP63" s="395"/>
      <c r="BLQ63" s="389"/>
      <c r="BLR63" s="390"/>
      <c r="BLS63" s="391"/>
      <c r="BLT63" s="392"/>
      <c r="BLU63" s="393"/>
      <c r="BLV63" s="394"/>
      <c r="BLW63" s="395"/>
      <c r="BLX63" s="389"/>
      <c r="BLY63" s="390"/>
      <c r="BLZ63" s="391"/>
      <c r="BMA63" s="392"/>
      <c r="BMB63" s="393"/>
      <c r="BMC63" s="394"/>
      <c r="BMD63" s="395"/>
      <c r="BME63" s="389"/>
      <c r="BMF63" s="390"/>
      <c r="BMG63" s="391"/>
      <c r="BMH63" s="392"/>
      <c r="BMI63" s="393"/>
      <c r="BMJ63" s="394"/>
      <c r="BMK63" s="395"/>
      <c r="BML63" s="389"/>
      <c r="BMM63" s="390"/>
      <c r="BMN63" s="391"/>
      <c r="BMO63" s="392"/>
      <c r="BMP63" s="393"/>
      <c r="BMQ63" s="394"/>
      <c r="BMR63" s="395"/>
      <c r="BMS63" s="389"/>
      <c r="BMT63" s="390"/>
      <c r="BMU63" s="391"/>
      <c r="BMV63" s="392"/>
      <c r="BMW63" s="393"/>
      <c r="BMX63" s="394"/>
      <c r="BMY63" s="395"/>
      <c r="BMZ63" s="389"/>
      <c r="BNA63" s="390"/>
      <c r="BNB63" s="391"/>
      <c r="BNC63" s="392"/>
      <c r="BND63" s="393"/>
      <c r="BNE63" s="394"/>
      <c r="BNF63" s="395"/>
      <c r="BNG63" s="389"/>
      <c r="BNH63" s="390"/>
      <c r="BNI63" s="391"/>
      <c r="BNJ63" s="392"/>
      <c r="BNK63" s="393"/>
      <c r="BNL63" s="394"/>
      <c r="BNM63" s="395"/>
      <c r="BNN63" s="389"/>
      <c r="BNO63" s="390"/>
      <c r="BNP63" s="391"/>
      <c r="BNQ63" s="392"/>
      <c r="BNR63" s="393"/>
      <c r="BNS63" s="394"/>
      <c r="BNT63" s="395"/>
      <c r="BNU63" s="389"/>
      <c r="BNV63" s="390"/>
      <c r="BNW63" s="391"/>
      <c r="BNX63" s="392"/>
      <c r="BNY63" s="393"/>
      <c r="BNZ63" s="394"/>
      <c r="BOA63" s="395"/>
      <c r="BOB63" s="389"/>
      <c r="BOC63" s="390"/>
      <c r="BOD63" s="391"/>
      <c r="BOE63" s="392"/>
      <c r="BOF63" s="393"/>
      <c r="BOG63" s="394"/>
      <c r="BOH63" s="395"/>
      <c r="BOI63" s="389"/>
      <c r="BOJ63" s="390"/>
      <c r="BOK63" s="391"/>
      <c r="BOL63" s="392"/>
      <c r="BOM63" s="393"/>
      <c r="BON63" s="394"/>
      <c r="BOO63" s="395"/>
      <c r="BOP63" s="389"/>
      <c r="BOQ63" s="390"/>
      <c r="BOR63" s="391"/>
      <c r="BOS63" s="392"/>
      <c r="BOT63" s="393"/>
      <c r="BOU63" s="394"/>
      <c r="BOV63" s="395"/>
      <c r="BOW63" s="389"/>
      <c r="BOX63" s="390"/>
      <c r="BOY63" s="391"/>
      <c r="BOZ63" s="392"/>
      <c r="BPA63" s="393"/>
      <c r="BPB63" s="394"/>
      <c r="BPC63" s="395"/>
      <c r="BPD63" s="389"/>
      <c r="BPE63" s="390"/>
      <c r="BPF63" s="391"/>
      <c r="BPG63" s="392"/>
      <c r="BPH63" s="393"/>
      <c r="BPI63" s="394"/>
      <c r="BPJ63" s="395"/>
      <c r="BPK63" s="389"/>
      <c r="BPL63" s="390"/>
      <c r="BPM63" s="391"/>
      <c r="BPN63" s="392"/>
      <c r="BPO63" s="393"/>
      <c r="BPP63" s="394"/>
      <c r="BPQ63" s="395"/>
      <c r="BPR63" s="389"/>
      <c r="BPS63" s="390"/>
      <c r="BPT63" s="391"/>
      <c r="BPU63" s="392"/>
      <c r="BPV63" s="393"/>
      <c r="BPW63" s="394"/>
      <c r="BPX63" s="395"/>
      <c r="BPY63" s="389"/>
      <c r="BPZ63" s="390"/>
      <c r="BQA63" s="391"/>
      <c r="BQB63" s="392"/>
      <c r="BQC63" s="393"/>
      <c r="BQD63" s="394"/>
      <c r="BQE63" s="395"/>
      <c r="BQF63" s="389"/>
      <c r="BQG63" s="390"/>
      <c r="BQH63" s="391"/>
      <c r="BQI63" s="392"/>
      <c r="BQJ63" s="393"/>
      <c r="BQK63" s="394"/>
      <c r="BQL63" s="395"/>
      <c r="BQM63" s="389"/>
      <c r="BQN63" s="390"/>
      <c r="BQO63" s="391"/>
      <c r="BQP63" s="392"/>
      <c r="BQQ63" s="393"/>
      <c r="BQR63" s="394"/>
      <c r="BQS63" s="395"/>
      <c r="BQT63" s="389"/>
      <c r="BQU63" s="390"/>
      <c r="BQV63" s="391"/>
      <c r="BQW63" s="392"/>
      <c r="BQX63" s="393"/>
      <c r="BQY63" s="394"/>
      <c r="BQZ63" s="395"/>
      <c r="BRA63" s="389"/>
      <c r="BRB63" s="390"/>
      <c r="BRC63" s="391"/>
      <c r="BRD63" s="392"/>
      <c r="BRE63" s="393"/>
      <c r="BRF63" s="394"/>
      <c r="BRG63" s="395"/>
      <c r="BRH63" s="389"/>
      <c r="BRI63" s="390"/>
      <c r="BRJ63" s="391"/>
      <c r="BRK63" s="392"/>
      <c r="BRL63" s="393"/>
      <c r="BRM63" s="394"/>
      <c r="BRN63" s="395"/>
      <c r="BRO63" s="389"/>
      <c r="BRP63" s="390"/>
      <c r="BRQ63" s="391"/>
      <c r="BRR63" s="392"/>
      <c r="BRS63" s="393"/>
      <c r="BRT63" s="394"/>
      <c r="BRU63" s="395"/>
      <c r="BRV63" s="389"/>
      <c r="BRW63" s="390"/>
      <c r="BRX63" s="391"/>
      <c r="BRY63" s="392"/>
      <c r="BRZ63" s="393"/>
      <c r="BSA63" s="394"/>
      <c r="BSB63" s="395"/>
      <c r="BSC63" s="389"/>
      <c r="BSD63" s="390"/>
      <c r="BSE63" s="391"/>
      <c r="BSF63" s="392"/>
      <c r="BSG63" s="393"/>
      <c r="BSH63" s="394"/>
      <c r="BSI63" s="395"/>
      <c r="BSJ63" s="389"/>
      <c r="BSK63" s="390"/>
      <c r="BSL63" s="391"/>
      <c r="BSM63" s="392"/>
      <c r="BSN63" s="393"/>
      <c r="BSO63" s="394"/>
      <c r="BSP63" s="395"/>
      <c r="BSQ63" s="389"/>
      <c r="BSR63" s="390"/>
      <c r="BSS63" s="391"/>
      <c r="BST63" s="392"/>
      <c r="BSU63" s="393"/>
      <c r="BSV63" s="394"/>
      <c r="BSW63" s="395"/>
      <c r="BSX63" s="389"/>
      <c r="BSY63" s="390"/>
      <c r="BSZ63" s="391"/>
      <c r="BTA63" s="392"/>
      <c r="BTB63" s="393"/>
      <c r="BTC63" s="394"/>
      <c r="BTD63" s="395"/>
      <c r="BTE63" s="389"/>
      <c r="BTF63" s="390"/>
      <c r="BTG63" s="391"/>
      <c r="BTH63" s="392"/>
      <c r="BTI63" s="393"/>
      <c r="BTJ63" s="394"/>
      <c r="BTK63" s="395"/>
      <c r="BTL63" s="389"/>
      <c r="BTM63" s="390"/>
      <c r="BTN63" s="391"/>
      <c r="BTO63" s="392"/>
      <c r="BTP63" s="393"/>
      <c r="BTQ63" s="394"/>
      <c r="BTR63" s="395"/>
      <c r="BTS63" s="389"/>
      <c r="BTT63" s="390"/>
      <c r="BTU63" s="391"/>
      <c r="BTV63" s="392"/>
      <c r="BTW63" s="393"/>
      <c r="BTX63" s="394"/>
      <c r="BTY63" s="395"/>
      <c r="BTZ63" s="389"/>
      <c r="BUA63" s="390"/>
      <c r="BUB63" s="391"/>
      <c r="BUC63" s="392"/>
      <c r="BUD63" s="393"/>
      <c r="BUE63" s="394"/>
      <c r="BUF63" s="395"/>
      <c r="BUG63" s="389"/>
      <c r="BUH63" s="390"/>
      <c r="BUI63" s="391"/>
      <c r="BUJ63" s="392"/>
      <c r="BUK63" s="393"/>
      <c r="BUL63" s="394"/>
      <c r="BUM63" s="395"/>
      <c r="BUN63" s="389"/>
      <c r="BUO63" s="390"/>
      <c r="BUP63" s="391"/>
      <c r="BUQ63" s="392"/>
      <c r="BUR63" s="393"/>
      <c r="BUS63" s="394"/>
      <c r="BUT63" s="395"/>
      <c r="BUU63" s="389"/>
      <c r="BUV63" s="390"/>
      <c r="BUW63" s="391"/>
      <c r="BUX63" s="392"/>
      <c r="BUY63" s="393"/>
      <c r="BUZ63" s="394"/>
      <c r="BVA63" s="395"/>
      <c r="BVB63" s="389"/>
      <c r="BVC63" s="390"/>
      <c r="BVD63" s="391"/>
      <c r="BVE63" s="392"/>
      <c r="BVF63" s="393"/>
      <c r="BVG63" s="394"/>
      <c r="BVH63" s="395"/>
      <c r="BVI63" s="389"/>
      <c r="BVJ63" s="390"/>
      <c r="BVK63" s="391"/>
      <c r="BVL63" s="392"/>
      <c r="BVM63" s="393"/>
      <c r="BVN63" s="394"/>
      <c r="BVO63" s="395"/>
      <c r="BVP63" s="389"/>
      <c r="BVQ63" s="390"/>
      <c r="BVR63" s="391"/>
      <c r="BVS63" s="392"/>
      <c r="BVT63" s="393"/>
      <c r="BVU63" s="394"/>
      <c r="BVV63" s="395"/>
      <c r="BVW63" s="389"/>
      <c r="BVX63" s="390"/>
      <c r="BVY63" s="391"/>
      <c r="BVZ63" s="392"/>
      <c r="BWA63" s="393"/>
      <c r="BWB63" s="394"/>
      <c r="BWC63" s="395"/>
      <c r="BWD63" s="389"/>
      <c r="BWE63" s="390"/>
      <c r="BWF63" s="391"/>
      <c r="BWG63" s="392"/>
      <c r="BWH63" s="393"/>
      <c r="BWI63" s="394"/>
      <c r="BWJ63" s="395"/>
      <c r="BWK63" s="389"/>
      <c r="BWL63" s="390"/>
      <c r="BWM63" s="391"/>
      <c r="BWN63" s="392"/>
      <c r="BWO63" s="393"/>
      <c r="BWP63" s="394"/>
      <c r="BWQ63" s="395"/>
      <c r="BWR63" s="389"/>
      <c r="BWS63" s="390"/>
      <c r="BWT63" s="391"/>
      <c r="BWU63" s="392"/>
      <c r="BWV63" s="393"/>
      <c r="BWW63" s="394"/>
      <c r="BWX63" s="395"/>
      <c r="BWY63" s="389"/>
      <c r="BWZ63" s="390"/>
      <c r="BXA63" s="391"/>
      <c r="BXB63" s="392"/>
      <c r="BXC63" s="393"/>
      <c r="BXD63" s="394"/>
      <c r="BXE63" s="395"/>
      <c r="BXF63" s="389"/>
      <c r="BXG63" s="390"/>
      <c r="BXH63" s="391"/>
      <c r="BXI63" s="392"/>
      <c r="BXJ63" s="393"/>
      <c r="BXK63" s="394"/>
      <c r="BXL63" s="395"/>
      <c r="BXM63" s="389"/>
      <c r="BXN63" s="390"/>
      <c r="BXO63" s="391"/>
      <c r="BXP63" s="392"/>
      <c r="BXQ63" s="393"/>
      <c r="BXR63" s="394"/>
      <c r="BXS63" s="395"/>
      <c r="BXT63" s="389"/>
      <c r="BXU63" s="390"/>
      <c r="BXV63" s="391"/>
      <c r="BXW63" s="392"/>
      <c r="BXX63" s="393"/>
      <c r="BXY63" s="394"/>
      <c r="BXZ63" s="395"/>
      <c r="BYA63" s="389"/>
      <c r="BYB63" s="390"/>
      <c r="BYC63" s="391"/>
      <c r="BYD63" s="392"/>
      <c r="BYE63" s="393"/>
      <c r="BYF63" s="394"/>
      <c r="BYG63" s="395"/>
      <c r="BYH63" s="389"/>
      <c r="BYI63" s="390"/>
      <c r="BYJ63" s="391"/>
      <c r="BYK63" s="392"/>
      <c r="BYL63" s="393"/>
      <c r="BYM63" s="394"/>
      <c r="BYN63" s="395"/>
      <c r="BYO63" s="389"/>
      <c r="BYP63" s="390"/>
      <c r="BYQ63" s="391"/>
      <c r="BYR63" s="392"/>
      <c r="BYS63" s="393"/>
      <c r="BYT63" s="394"/>
      <c r="BYU63" s="395"/>
      <c r="BYV63" s="389"/>
      <c r="BYW63" s="390"/>
      <c r="BYX63" s="391"/>
      <c r="BYY63" s="392"/>
      <c r="BYZ63" s="393"/>
      <c r="BZA63" s="394"/>
      <c r="BZB63" s="395"/>
      <c r="BZC63" s="389"/>
      <c r="BZD63" s="390"/>
      <c r="BZE63" s="391"/>
      <c r="BZF63" s="392"/>
      <c r="BZG63" s="393"/>
      <c r="BZH63" s="394"/>
      <c r="BZI63" s="395"/>
      <c r="BZJ63" s="389"/>
      <c r="BZK63" s="390"/>
      <c r="BZL63" s="391"/>
      <c r="BZM63" s="392"/>
      <c r="BZN63" s="393"/>
      <c r="BZO63" s="394"/>
      <c r="BZP63" s="395"/>
      <c r="BZQ63" s="389"/>
      <c r="BZR63" s="390"/>
      <c r="BZS63" s="391"/>
      <c r="BZT63" s="392"/>
      <c r="BZU63" s="393"/>
      <c r="BZV63" s="394"/>
      <c r="BZW63" s="395"/>
      <c r="BZX63" s="389"/>
      <c r="BZY63" s="390"/>
      <c r="BZZ63" s="391"/>
      <c r="CAA63" s="392"/>
      <c r="CAB63" s="393"/>
      <c r="CAC63" s="394"/>
      <c r="CAD63" s="395"/>
      <c r="CAE63" s="389"/>
      <c r="CAF63" s="390"/>
      <c r="CAG63" s="391"/>
      <c r="CAH63" s="392"/>
      <c r="CAI63" s="393"/>
      <c r="CAJ63" s="394"/>
      <c r="CAK63" s="395"/>
      <c r="CAL63" s="389"/>
      <c r="CAM63" s="390"/>
      <c r="CAN63" s="391"/>
      <c r="CAO63" s="392"/>
      <c r="CAP63" s="393"/>
      <c r="CAQ63" s="394"/>
      <c r="CAR63" s="395"/>
      <c r="CAS63" s="389"/>
      <c r="CAT63" s="390"/>
      <c r="CAU63" s="391"/>
      <c r="CAV63" s="392"/>
      <c r="CAW63" s="393"/>
      <c r="CAX63" s="394"/>
      <c r="CAY63" s="395"/>
      <c r="CAZ63" s="389"/>
      <c r="CBA63" s="390"/>
      <c r="CBB63" s="391"/>
      <c r="CBC63" s="392"/>
      <c r="CBD63" s="393"/>
      <c r="CBE63" s="394"/>
      <c r="CBF63" s="395"/>
      <c r="CBG63" s="389"/>
      <c r="CBH63" s="390"/>
      <c r="CBI63" s="391"/>
      <c r="CBJ63" s="392"/>
      <c r="CBK63" s="393"/>
      <c r="CBL63" s="394"/>
      <c r="CBM63" s="395"/>
      <c r="CBN63" s="389"/>
      <c r="CBO63" s="390"/>
      <c r="CBP63" s="391"/>
      <c r="CBQ63" s="392"/>
      <c r="CBR63" s="393"/>
      <c r="CBS63" s="394"/>
      <c r="CBT63" s="395"/>
      <c r="CBU63" s="389"/>
      <c r="CBV63" s="390"/>
      <c r="CBW63" s="391"/>
      <c r="CBX63" s="392"/>
      <c r="CBY63" s="393"/>
      <c r="CBZ63" s="394"/>
      <c r="CCA63" s="395"/>
      <c r="CCB63" s="389"/>
      <c r="CCC63" s="390"/>
      <c r="CCD63" s="391"/>
      <c r="CCE63" s="392"/>
      <c r="CCF63" s="393"/>
      <c r="CCG63" s="394"/>
      <c r="CCH63" s="395"/>
      <c r="CCI63" s="389"/>
      <c r="CCJ63" s="390"/>
      <c r="CCK63" s="391"/>
      <c r="CCL63" s="392"/>
      <c r="CCM63" s="393"/>
      <c r="CCN63" s="394"/>
      <c r="CCO63" s="395"/>
      <c r="CCP63" s="389"/>
      <c r="CCQ63" s="390"/>
      <c r="CCR63" s="391"/>
      <c r="CCS63" s="392"/>
      <c r="CCT63" s="393"/>
      <c r="CCU63" s="394"/>
      <c r="CCV63" s="395"/>
      <c r="CCW63" s="389"/>
      <c r="CCX63" s="390"/>
      <c r="CCY63" s="391"/>
      <c r="CCZ63" s="392"/>
      <c r="CDA63" s="393"/>
      <c r="CDB63" s="394"/>
      <c r="CDC63" s="395"/>
      <c r="CDD63" s="389"/>
      <c r="CDE63" s="390"/>
      <c r="CDF63" s="391"/>
      <c r="CDG63" s="392"/>
      <c r="CDH63" s="393"/>
      <c r="CDI63" s="394"/>
      <c r="CDJ63" s="395"/>
      <c r="CDK63" s="389"/>
      <c r="CDL63" s="390"/>
      <c r="CDM63" s="391"/>
      <c r="CDN63" s="392"/>
      <c r="CDO63" s="393"/>
      <c r="CDP63" s="394"/>
      <c r="CDQ63" s="395"/>
      <c r="CDR63" s="389"/>
      <c r="CDS63" s="390"/>
      <c r="CDT63" s="391"/>
      <c r="CDU63" s="392"/>
      <c r="CDV63" s="393"/>
      <c r="CDW63" s="394"/>
      <c r="CDX63" s="395"/>
      <c r="CDY63" s="389"/>
      <c r="CDZ63" s="390"/>
      <c r="CEA63" s="391"/>
      <c r="CEB63" s="392"/>
      <c r="CEC63" s="393"/>
      <c r="CED63" s="394"/>
      <c r="CEE63" s="395"/>
      <c r="CEF63" s="389"/>
      <c r="CEG63" s="390"/>
      <c r="CEH63" s="391"/>
      <c r="CEI63" s="392"/>
      <c r="CEJ63" s="393"/>
      <c r="CEK63" s="394"/>
      <c r="CEL63" s="395"/>
      <c r="CEM63" s="389"/>
      <c r="CEN63" s="390"/>
      <c r="CEO63" s="391"/>
      <c r="CEP63" s="392"/>
      <c r="CEQ63" s="393"/>
      <c r="CER63" s="394"/>
      <c r="CES63" s="395"/>
      <c r="CET63" s="389"/>
      <c r="CEU63" s="390"/>
      <c r="CEV63" s="391"/>
      <c r="CEW63" s="392"/>
      <c r="CEX63" s="393"/>
      <c r="CEY63" s="394"/>
      <c r="CEZ63" s="395"/>
      <c r="CFA63" s="389"/>
      <c r="CFB63" s="390"/>
      <c r="CFC63" s="391"/>
      <c r="CFD63" s="392"/>
      <c r="CFE63" s="393"/>
      <c r="CFF63" s="394"/>
      <c r="CFG63" s="395"/>
      <c r="CFH63" s="389"/>
      <c r="CFI63" s="390"/>
      <c r="CFJ63" s="391"/>
      <c r="CFK63" s="392"/>
      <c r="CFL63" s="393"/>
      <c r="CFM63" s="394"/>
      <c r="CFN63" s="395"/>
      <c r="CFO63" s="389"/>
      <c r="CFP63" s="390"/>
      <c r="CFQ63" s="391"/>
      <c r="CFR63" s="392"/>
      <c r="CFS63" s="393"/>
      <c r="CFT63" s="394"/>
      <c r="CFU63" s="395"/>
      <c r="CFV63" s="389"/>
      <c r="CFW63" s="390"/>
      <c r="CFX63" s="391"/>
      <c r="CFY63" s="392"/>
      <c r="CFZ63" s="393"/>
      <c r="CGA63" s="394"/>
      <c r="CGB63" s="395"/>
      <c r="CGC63" s="389"/>
      <c r="CGD63" s="390"/>
      <c r="CGE63" s="391"/>
      <c r="CGF63" s="392"/>
      <c r="CGG63" s="393"/>
      <c r="CGH63" s="394"/>
      <c r="CGI63" s="395"/>
      <c r="CGJ63" s="389"/>
      <c r="CGK63" s="390"/>
      <c r="CGL63" s="391"/>
      <c r="CGM63" s="392"/>
      <c r="CGN63" s="393"/>
      <c r="CGO63" s="394"/>
      <c r="CGP63" s="395"/>
      <c r="CGQ63" s="389"/>
      <c r="CGR63" s="390"/>
      <c r="CGS63" s="391"/>
      <c r="CGT63" s="392"/>
      <c r="CGU63" s="393"/>
      <c r="CGV63" s="394"/>
      <c r="CGW63" s="395"/>
      <c r="CGX63" s="389"/>
      <c r="CGY63" s="390"/>
      <c r="CGZ63" s="391"/>
      <c r="CHA63" s="392"/>
      <c r="CHB63" s="393"/>
      <c r="CHC63" s="394"/>
      <c r="CHD63" s="395"/>
      <c r="CHE63" s="389"/>
      <c r="CHF63" s="390"/>
      <c r="CHG63" s="391"/>
      <c r="CHH63" s="392"/>
      <c r="CHI63" s="393"/>
      <c r="CHJ63" s="394"/>
      <c r="CHK63" s="395"/>
      <c r="CHL63" s="389"/>
      <c r="CHM63" s="390"/>
      <c r="CHN63" s="391"/>
      <c r="CHO63" s="392"/>
      <c r="CHP63" s="393"/>
      <c r="CHQ63" s="394"/>
      <c r="CHR63" s="395"/>
      <c r="CHS63" s="389"/>
      <c r="CHT63" s="390"/>
      <c r="CHU63" s="391"/>
      <c r="CHV63" s="392"/>
      <c r="CHW63" s="393"/>
      <c r="CHX63" s="394"/>
      <c r="CHY63" s="395"/>
      <c r="CHZ63" s="389"/>
      <c r="CIA63" s="390"/>
      <c r="CIB63" s="391"/>
      <c r="CIC63" s="392"/>
      <c r="CID63" s="393"/>
      <c r="CIE63" s="394"/>
      <c r="CIF63" s="395"/>
      <c r="CIG63" s="389"/>
      <c r="CIH63" s="390"/>
      <c r="CII63" s="391"/>
      <c r="CIJ63" s="392"/>
      <c r="CIK63" s="393"/>
      <c r="CIL63" s="394"/>
      <c r="CIM63" s="395"/>
      <c r="CIN63" s="389"/>
      <c r="CIO63" s="390"/>
      <c r="CIP63" s="391"/>
      <c r="CIQ63" s="392"/>
      <c r="CIR63" s="393"/>
      <c r="CIS63" s="394"/>
      <c r="CIT63" s="395"/>
      <c r="CIU63" s="389"/>
      <c r="CIV63" s="390"/>
      <c r="CIW63" s="391"/>
      <c r="CIX63" s="392"/>
      <c r="CIY63" s="393"/>
      <c r="CIZ63" s="394"/>
      <c r="CJA63" s="395"/>
      <c r="CJB63" s="389"/>
      <c r="CJC63" s="390"/>
      <c r="CJD63" s="391"/>
      <c r="CJE63" s="392"/>
      <c r="CJF63" s="393"/>
      <c r="CJG63" s="394"/>
      <c r="CJH63" s="395"/>
      <c r="CJI63" s="389"/>
      <c r="CJJ63" s="390"/>
      <c r="CJK63" s="391"/>
      <c r="CJL63" s="392"/>
      <c r="CJM63" s="393"/>
      <c r="CJN63" s="394"/>
      <c r="CJO63" s="395"/>
      <c r="CJP63" s="389"/>
      <c r="CJQ63" s="390"/>
      <c r="CJR63" s="391"/>
      <c r="CJS63" s="392"/>
      <c r="CJT63" s="393"/>
      <c r="CJU63" s="394"/>
      <c r="CJV63" s="395"/>
      <c r="CJW63" s="389"/>
      <c r="CJX63" s="390"/>
      <c r="CJY63" s="391"/>
      <c r="CJZ63" s="392"/>
      <c r="CKA63" s="393"/>
      <c r="CKB63" s="394"/>
      <c r="CKC63" s="395"/>
      <c r="CKD63" s="389"/>
      <c r="CKE63" s="390"/>
      <c r="CKF63" s="391"/>
      <c r="CKG63" s="392"/>
      <c r="CKH63" s="393"/>
      <c r="CKI63" s="394"/>
      <c r="CKJ63" s="395"/>
      <c r="CKK63" s="389"/>
      <c r="CKL63" s="390"/>
      <c r="CKM63" s="391"/>
      <c r="CKN63" s="392"/>
      <c r="CKO63" s="393"/>
      <c r="CKP63" s="394"/>
      <c r="CKQ63" s="395"/>
      <c r="CKR63" s="389"/>
      <c r="CKS63" s="390"/>
      <c r="CKT63" s="391"/>
      <c r="CKU63" s="392"/>
      <c r="CKV63" s="393"/>
      <c r="CKW63" s="394"/>
      <c r="CKX63" s="395"/>
      <c r="CKY63" s="389"/>
      <c r="CKZ63" s="390"/>
      <c r="CLA63" s="391"/>
      <c r="CLB63" s="392"/>
      <c r="CLC63" s="393"/>
      <c r="CLD63" s="394"/>
      <c r="CLE63" s="395"/>
      <c r="CLF63" s="389"/>
      <c r="CLG63" s="390"/>
      <c r="CLH63" s="391"/>
      <c r="CLI63" s="392"/>
      <c r="CLJ63" s="393"/>
      <c r="CLK63" s="394"/>
      <c r="CLL63" s="395"/>
      <c r="CLM63" s="389"/>
      <c r="CLN63" s="390"/>
      <c r="CLO63" s="391"/>
      <c r="CLP63" s="392"/>
      <c r="CLQ63" s="393"/>
      <c r="CLR63" s="394"/>
      <c r="CLS63" s="395"/>
      <c r="CLT63" s="389"/>
      <c r="CLU63" s="390"/>
      <c r="CLV63" s="391"/>
      <c r="CLW63" s="392"/>
      <c r="CLX63" s="393"/>
      <c r="CLY63" s="394"/>
      <c r="CLZ63" s="395"/>
      <c r="CMA63" s="389"/>
      <c r="CMB63" s="390"/>
      <c r="CMC63" s="391"/>
      <c r="CMD63" s="392"/>
      <c r="CME63" s="393"/>
      <c r="CMF63" s="394"/>
      <c r="CMG63" s="395"/>
      <c r="CMH63" s="389"/>
      <c r="CMI63" s="390"/>
      <c r="CMJ63" s="391"/>
      <c r="CMK63" s="392"/>
      <c r="CML63" s="393"/>
      <c r="CMM63" s="394"/>
      <c r="CMN63" s="395"/>
      <c r="CMO63" s="389"/>
      <c r="CMP63" s="390"/>
      <c r="CMQ63" s="391"/>
      <c r="CMR63" s="392"/>
      <c r="CMS63" s="393"/>
      <c r="CMT63" s="394"/>
      <c r="CMU63" s="395"/>
      <c r="CMV63" s="389"/>
      <c r="CMW63" s="390"/>
      <c r="CMX63" s="391"/>
      <c r="CMY63" s="392"/>
      <c r="CMZ63" s="393"/>
      <c r="CNA63" s="394"/>
      <c r="CNB63" s="395"/>
      <c r="CNC63" s="389"/>
      <c r="CND63" s="390"/>
      <c r="CNE63" s="391"/>
      <c r="CNF63" s="392"/>
      <c r="CNG63" s="393"/>
      <c r="CNH63" s="394"/>
      <c r="CNI63" s="395"/>
      <c r="CNJ63" s="389"/>
      <c r="CNK63" s="390"/>
      <c r="CNL63" s="391"/>
      <c r="CNM63" s="392"/>
      <c r="CNN63" s="393"/>
      <c r="CNO63" s="394"/>
      <c r="CNP63" s="395"/>
      <c r="CNQ63" s="389"/>
      <c r="CNR63" s="390"/>
      <c r="CNS63" s="391"/>
      <c r="CNT63" s="392"/>
      <c r="CNU63" s="393"/>
      <c r="CNV63" s="394"/>
      <c r="CNW63" s="395"/>
      <c r="CNX63" s="389"/>
      <c r="CNY63" s="390"/>
      <c r="CNZ63" s="391"/>
      <c r="COA63" s="392"/>
      <c r="COB63" s="393"/>
      <c r="COC63" s="394"/>
      <c r="COD63" s="395"/>
      <c r="COE63" s="389"/>
      <c r="COF63" s="390"/>
      <c r="COG63" s="391"/>
      <c r="COH63" s="392"/>
      <c r="COI63" s="393"/>
      <c r="COJ63" s="394"/>
      <c r="COK63" s="395"/>
      <c r="COL63" s="389"/>
      <c r="COM63" s="390"/>
      <c r="CON63" s="391"/>
      <c r="COO63" s="392"/>
      <c r="COP63" s="393"/>
      <c r="COQ63" s="394"/>
      <c r="COR63" s="395"/>
      <c r="COS63" s="389"/>
      <c r="COT63" s="390"/>
      <c r="COU63" s="391"/>
      <c r="COV63" s="392"/>
      <c r="COW63" s="393"/>
      <c r="COX63" s="394"/>
      <c r="COY63" s="395"/>
      <c r="COZ63" s="389"/>
      <c r="CPA63" s="390"/>
      <c r="CPB63" s="391"/>
      <c r="CPC63" s="392"/>
      <c r="CPD63" s="393"/>
      <c r="CPE63" s="394"/>
      <c r="CPF63" s="395"/>
      <c r="CPG63" s="389"/>
      <c r="CPH63" s="390"/>
      <c r="CPI63" s="391"/>
      <c r="CPJ63" s="392"/>
      <c r="CPK63" s="393"/>
      <c r="CPL63" s="394"/>
      <c r="CPM63" s="395"/>
      <c r="CPN63" s="389"/>
      <c r="CPO63" s="390"/>
      <c r="CPP63" s="391"/>
      <c r="CPQ63" s="392"/>
      <c r="CPR63" s="393"/>
      <c r="CPS63" s="394"/>
      <c r="CPT63" s="395"/>
      <c r="CPU63" s="389"/>
      <c r="CPV63" s="390"/>
      <c r="CPW63" s="391"/>
      <c r="CPX63" s="392"/>
      <c r="CPY63" s="393"/>
      <c r="CPZ63" s="394"/>
      <c r="CQA63" s="395"/>
      <c r="CQB63" s="389"/>
      <c r="CQC63" s="390"/>
      <c r="CQD63" s="391"/>
      <c r="CQE63" s="392"/>
      <c r="CQF63" s="393"/>
      <c r="CQG63" s="394"/>
      <c r="CQH63" s="395"/>
      <c r="CQI63" s="389"/>
      <c r="CQJ63" s="390"/>
      <c r="CQK63" s="391"/>
      <c r="CQL63" s="392"/>
      <c r="CQM63" s="393"/>
      <c r="CQN63" s="394"/>
      <c r="CQO63" s="395"/>
      <c r="CQP63" s="389"/>
      <c r="CQQ63" s="390"/>
      <c r="CQR63" s="391"/>
      <c r="CQS63" s="392"/>
      <c r="CQT63" s="393"/>
      <c r="CQU63" s="394"/>
      <c r="CQV63" s="395"/>
      <c r="CQW63" s="389"/>
      <c r="CQX63" s="390"/>
      <c r="CQY63" s="391"/>
      <c r="CQZ63" s="392"/>
      <c r="CRA63" s="393"/>
      <c r="CRB63" s="394"/>
      <c r="CRC63" s="395"/>
      <c r="CRD63" s="389"/>
      <c r="CRE63" s="390"/>
      <c r="CRF63" s="391"/>
      <c r="CRG63" s="392"/>
      <c r="CRH63" s="393"/>
      <c r="CRI63" s="394"/>
      <c r="CRJ63" s="395"/>
      <c r="CRK63" s="389"/>
      <c r="CRL63" s="390"/>
      <c r="CRM63" s="391"/>
      <c r="CRN63" s="392"/>
      <c r="CRO63" s="393"/>
      <c r="CRP63" s="394"/>
      <c r="CRQ63" s="395"/>
      <c r="CRR63" s="389"/>
      <c r="CRS63" s="390"/>
      <c r="CRT63" s="391"/>
      <c r="CRU63" s="392"/>
      <c r="CRV63" s="393"/>
      <c r="CRW63" s="394"/>
      <c r="CRX63" s="395"/>
      <c r="CRY63" s="389"/>
      <c r="CRZ63" s="390"/>
      <c r="CSA63" s="391"/>
      <c r="CSB63" s="392"/>
      <c r="CSC63" s="393"/>
      <c r="CSD63" s="394"/>
      <c r="CSE63" s="395"/>
      <c r="CSF63" s="389"/>
      <c r="CSG63" s="390"/>
      <c r="CSH63" s="391"/>
      <c r="CSI63" s="392"/>
      <c r="CSJ63" s="393"/>
      <c r="CSK63" s="394"/>
      <c r="CSL63" s="395"/>
      <c r="CSM63" s="389"/>
      <c r="CSN63" s="390"/>
      <c r="CSO63" s="391"/>
      <c r="CSP63" s="392"/>
      <c r="CSQ63" s="393"/>
      <c r="CSR63" s="394"/>
      <c r="CSS63" s="395"/>
      <c r="CST63" s="389"/>
      <c r="CSU63" s="390"/>
      <c r="CSV63" s="391"/>
      <c r="CSW63" s="392"/>
      <c r="CSX63" s="393"/>
      <c r="CSY63" s="394"/>
      <c r="CSZ63" s="395"/>
      <c r="CTA63" s="389"/>
      <c r="CTB63" s="390"/>
      <c r="CTC63" s="391"/>
      <c r="CTD63" s="392"/>
      <c r="CTE63" s="393"/>
      <c r="CTF63" s="394"/>
      <c r="CTG63" s="395"/>
      <c r="CTH63" s="389"/>
      <c r="CTI63" s="390"/>
      <c r="CTJ63" s="391"/>
      <c r="CTK63" s="392"/>
      <c r="CTL63" s="393"/>
      <c r="CTM63" s="394"/>
      <c r="CTN63" s="395"/>
      <c r="CTO63" s="389"/>
      <c r="CTP63" s="390"/>
      <c r="CTQ63" s="391"/>
      <c r="CTR63" s="392"/>
      <c r="CTS63" s="393"/>
      <c r="CTT63" s="394"/>
      <c r="CTU63" s="395"/>
      <c r="CTV63" s="389"/>
      <c r="CTW63" s="390"/>
      <c r="CTX63" s="391"/>
      <c r="CTY63" s="392"/>
      <c r="CTZ63" s="393"/>
      <c r="CUA63" s="394"/>
      <c r="CUB63" s="395"/>
      <c r="CUC63" s="389"/>
      <c r="CUD63" s="390"/>
      <c r="CUE63" s="391"/>
      <c r="CUF63" s="392"/>
      <c r="CUG63" s="393"/>
      <c r="CUH63" s="394"/>
      <c r="CUI63" s="395"/>
      <c r="CUJ63" s="389"/>
      <c r="CUK63" s="390"/>
      <c r="CUL63" s="391"/>
      <c r="CUM63" s="392"/>
      <c r="CUN63" s="393"/>
      <c r="CUO63" s="394"/>
      <c r="CUP63" s="395"/>
      <c r="CUQ63" s="389"/>
      <c r="CUR63" s="390"/>
      <c r="CUS63" s="391"/>
      <c r="CUT63" s="392"/>
      <c r="CUU63" s="393"/>
      <c r="CUV63" s="394"/>
      <c r="CUW63" s="395"/>
      <c r="CUX63" s="389"/>
      <c r="CUY63" s="390"/>
      <c r="CUZ63" s="391"/>
      <c r="CVA63" s="392"/>
      <c r="CVB63" s="393"/>
      <c r="CVC63" s="394"/>
      <c r="CVD63" s="395"/>
      <c r="CVE63" s="389"/>
      <c r="CVF63" s="390"/>
      <c r="CVG63" s="391"/>
      <c r="CVH63" s="392"/>
      <c r="CVI63" s="393"/>
      <c r="CVJ63" s="394"/>
      <c r="CVK63" s="395"/>
      <c r="CVL63" s="389"/>
      <c r="CVM63" s="390"/>
      <c r="CVN63" s="391"/>
      <c r="CVO63" s="392"/>
      <c r="CVP63" s="393"/>
      <c r="CVQ63" s="394"/>
      <c r="CVR63" s="395"/>
      <c r="CVS63" s="389"/>
      <c r="CVT63" s="390"/>
      <c r="CVU63" s="391"/>
      <c r="CVV63" s="392"/>
      <c r="CVW63" s="393"/>
      <c r="CVX63" s="394"/>
      <c r="CVY63" s="395"/>
      <c r="CVZ63" s="389"/>
      <c r="CWA63" s="390"/>
      <c r="CWB63" s="391"/>
      <c r="CWC63" s="392"/>
      <c r="CWD63" s="393"/>
      <c r="CWE63" s="394"/>
      <c r="CWF63" s="395"/>
      <c r="CWG63" s="389"/>
      <c r="CWH63" s="390"/>
      <c r="CWI63" s="391"/>
      <c r="CWJ63" s="392"/>
      <c r="CWK63" s="393"/>
      <c r="CWL63" s="394"/>
      <c r="CWM63" s="395"/>
      <c r="CWN63" s="389"/>
      <c r="CWO63" s="390"/>
      <c r="CWP63" s="391"/>
      <c r="CWQ63" s="392"/>
      <c r="CWR63" s="393"/>
      <c r="CWS63" s="394"/>
      <c r="CWT63" s="395"/>
      <c r="CWU63" s="389"/>
      <c r="CWV63" s="390"/>
      <c r="CWW63" s="391"/>
      <c r="CWX63" s="392"/>
      <c r="CWY63" s="393"/>
      <c r="CWZ63" s="394"/>
      <c r="CXA63" s="395"/>
      <c r="CXB63" s="389"/>
      <c r="CXC63" s="390"/>
      <c r="CXD63" s="391"/>
      <c r="CXE63" s="392"/>
      <c r="CXF63" s="393"/>
      <c r="CXG63" s="394"/>
      <c r="CXH63" s="395"/>
      <c r="CXI63" s="389"/>
      <c r="CXJ63" s="390"/>
      <c r="CXK63" s="391"/>
      <c r="CXL63" s="392"/>
      <c r="CXM63" s="393"/>
      <c r="CXN63" s="394"/>
      <c r="CXO63" s="395"/>
      <c r="CXP63" s="389"/>
      <c r="CXQ63" s="390"/>
      <c r="CXR63" s="391"/>
      <c r="CXS63" s="392"/>
      <c r="CXT63" s="393"/>
      <c r="CXU63" s="394"/>
      <c r="CXV63" s="395"/>
      <c r="CXW63" s="389"/>
      <c r="CXX63" s="390"/>
      <c r="CXY63" s="391"/>
      <c r="CXZ63" s="392"/>
      <c r="CYA63" s="393"/>
      <c r="CYB63" s="394"/>
      <c r="CYC63" s="395"/>
      <c r="CYD63" s="389"/>
      <c r="CYE63" s="390"/>
      <c r="CYF63" s="391"/>
      <c r="CYG63" s="392"/>
      <c r="CYH63" s="393"/>
      <c r="CYI63" s="394"/>
      <c r="CYJ63" s="395"/>
      <c r="CYK63" s="389"/>
      <c r="CYL63" s="390"/>
      <c r="CYM63" s="391"/>
      <c r="CYN63" s="392"/>
      <c r="CYO63" s="393"/>
      <c r="CYP63" s="394"/>
      <c r="CYQ63" s="395"/>
      <c r="CYR63" s="389"/>
      <c r="CYS63" s="390"/>
      <c r="CYT63" s="391"/>
      <c r="CYU63" s="392"/>
      <c r="CYV63" s="393"/>
      <c r="CYW63" s="394"/>
      <c r="CYX63" s="395"/>
      <c r="CYY63" s="389"/>
      <c r="CYZ63" s="390"/>
      <c r="CZA63" s="391"/>
      <c r="CZB63" s="392"/>
      <c r="CZC63" s="393"/>
      <c r="CZD63" s="394"/>
      <c r="CZE63" s="395"/>
      <c r="CZF63" s="389"/>
      <c r="CZG63" s="390"/>
      <c r="CZH63" s="391"/>
      <c r="CZI63" s="392"/>
      <c r="CZJ63" s="393"/>
      <c r="CZK63" s="394"/>
      <c r="CZL63" s="395"/>
      <c r="CZM63" s="389"/>
      <c r="CZN63" s="390"/>
      <c r="CZO63" s="391"/>
      <c r="CZP63" s="392"/>
      <c r="CZQ63" s="393"/>
      <c r="CZR63" s="394"/>
      <c r="CZS63" s="395"/>
      <c r="CZT63" s="389"/>
      <c r="CZU63" s="390"/>
      <c r="CZV63" s="391"/>
      <c r="CZW63" s="392"/>
      <c r="CZX63" s="393"/>
      <c r="CZY63" s="394"/>
      <c r="CZZ63" s="395"/>
      <c r="DAA63" s="389"/>
      <c r="DAB63" s="390"/>
      <c r="DAC63" s="391"/>
      <c r="DAD63" s="392"/>
      <c r="DAE63" s="393"/>
      <c r="DAF63" s="394"/>
      <c r="DAG63" s="395"/>
      <c r="DAH63" s="389"/>
      <c r="DAI63" s="390"/>
      <c r="DAJ63" s="391"/>
      <c r="DAK63" s="392"/>
      <c r="DAL63" s="393"/>
      <c r="DAM63" s="394"/>
      <c r="DAN63" s="395"/>
      <c r="DAO63" s="389"/>
      <c r="DAP63" s="390"/>
      <c r="DAQ63" s="391"/>
      <c r="DAR63" s="392"/>
      <c r="DAS63" s="393"/>
      <c r="DAT63" s="394"/>
      <c r="DAU63" s="395"/>
      <c r="DAV63" s="389"/>
      <c r="DAW63" s="390"/>
      <c r="DAX63" s="391"/>
      <c r="DAY63" s="392"/>
      <c r="DAZ63" s="393"/>
      <c r="DBA63" s="394"/>
      <c r="DBB63" s="395"/>
      <c r="DBC63" s="389"/>
      <c r="DBD63" s="390"/>
      <c r="DBE63" s="391"/>
      <c r="DBF63" s="392"/>
      <c r="DBG63" s="393"/>
      <c r="DBH63" s="394"/>
      <c r="DBI63" s="395"/>
      <c r="DBJ63" s="389"/>
      <c r="DBK63" s="390"/>
      <c r="DBL63" s="391"/>
      <c r="DBM63" s="392"/>
      <c r="DBN63" s="393"/>
      <c r="DBO63" s="394"/>
      <c r="DBP63" s="395"/>
      <c r="DBQ63" s="389"/>
      <c r="DBR63" s="390"/>
      <c r="DBS63" s="391"/>
      <c r="DBT63" s="392"/>
      <c r="DBU63" s="393"/>
      <c r="DBV63" s="394"/>
      <c r="DBW63" s="395"/>
      <c r="DBX63" s="389"/>
      <c r="DBY63" s="390"/>
      <c r="DBZ63" s="391"/>
      <c r="DCA63" s="392"/>
      <c r="DCB63" s="393"/>
      <c r="DCC63" s="394"/>
      <c r="DCD63" s="395"/>
      <c r="DCE63" s="389"/>
      <c r="DCF63" s="390"/>
      <c r="DCG63" s="391"/>
      <c r="DCH63" s="392"/>
      <c r="DCI63" s="393"/>
      <c r="DCJ63" s="394"/>
      <c r="DCK63" s="395"/>
      <c r="DCL63" s="389"/>
      <c r="DCM63" s="390"/>
      <c r="DCN63" s="391"/>
      <c r="DCO63" s="392"/>
      <c r="DCP63" s="393"/>
      <c r="DCQ63" s="394"/>
      <c r="DCR63" s="395"/>
      <c r="DCS63" s="389"/>
      <c r="DCT63" s="390"/>
      <c r="DCU63" s="391"/>
      <c r="DCV63" s="392"/>
      <c r="DCW63" s="393"/>
      <c r="DCX63" s="394"/>
      <c r="DCY63" s="395"/>
      <c r="DCZ63" s="389"/>
      <c r="DDA63" s="390"/>
      <c r="DDB63" s="391"/>
      <c r="DDC63" s="392"/>
      <c r="DDD63" s="393"/>
      <c r="DDE63" s="394"/>
      <c r="DDF63" s="395"/>
      <c r="DDG63" s="389"/>
      <c r="DDH63" s="390"/>
      <c r="DDI63" s="391"/>
      <c r="DDJ63" s="392"/>
      <c r="DDK63" s="393"/>
      <c r="DDL63" s="394"/>
      <c r="DDM63" s="395"/>
      <c r="DDN63" s="389"/>
      <c r="DDO63" s="390"/>
      <c r="DDP63" s="391"/>
      <c r="DDQ63" s="392"/>
      <c r="DDR63" s="393"/>
      <c r="DDS63" s="394"/>
      <c r="DDT63" s="395"/>
      <c r="DDU63" s="389"/>
      <c r="DDV63" s="390"/>
      <c r="DDW63" s="391"/>
      <c r="DDX63" s="392"/>
      <c r="DDY63" s="393"/>
      <c r="DDZ63" s="394"/>
      <c r="DEA63" s="395"/>
      <c r="DEB63" s="389"/>
      <c r="DEC63" s="390"/>
      <c r="DED63" s="391"/>
      <c r="DEE63" s="392"/>
      <c r="DEF63" s="393"/>
      <c r="DEG63" s="394"/>
      <c r="DEH63" s="395"/>
      <c r="DEI63" s="389"/>
      <c r="DEJ63" s="390"/>
      <c r="DEK63" s="391"/>
      <c r="DEL63" s="392"/>
      <c r="DEM63" s="393"/>
      <c r="DEN63" s="394"/>
      <c r="DEO63" s="395"/>
      <c r="DEP63" s="389"/>
      <c r="DEQ63" s="390"/>
      <c r="DER63" s="391"/>
      <c r="DES63" s="392"/>
      <c r="DET63" s="393"/>
      <c r="DEU63" s="394"/>
      <c r="DEV63" s="395"/>
      <c r="DEW63" s="389"/>
      <c r="DEX63" s="390"/>
      <c r="DEY63" s="391"/>
      <c r="DEZ63" s="392"/>
      <c r="DFA63" s="393"/>
      <c r="DFB63" s="394"/>
      <c r="DFC63" s="395"/>
      <c r="DFD63" s="389"/>
      <c r="DFE63" s="390"/>
      <c r="DFF63" s="391"/>
      <c r="DFG63" s="392"/>
      <c r="DFH63" s="393"/>
      <c r="DFI63" s="394"/>
      <c r="DFJ63" s="395"/>
      <c r="DFK63" s="389"/>
      <c r="DFL63" s="390"/>
      <c r="DFM63" s="391"/>
      <c r="DFN63" s="392"/>
      <c r="DFO63" s="393"/>
      <c r="DFP63" s="394"/>
      <c r="DFQ63" s="395"/>
      <c r="DFR63" s="389"/>
      <c r="DFS63" s="390"/>
      <c r="DFT63" s="391"/>
      <c r="DFU63" s="392"/>
      <c r="DFV63" s="393"/>
      <c r="DFW63" s="394"/>
      <c r="DFX63" s="395"/>
      <c r="DFY63" s="389"/>
      <c r="DFZ63" s="390"/>
      <c r="DGA63" s="391"/>
      <c r="DGB63" s="392"/>
      <c r="DGC63" s="393"/>
      <c r="DGD63" s="394"/>
      <c r="DGE63" s="395"/>
      <c r="DGF63" s="389"/>
      <c r="DGG63" s="390"/>
      <c r="DGH63" s="391"/>
      <c r="DGI63" s="392"/>
      <c r="DGJ63" s="393"/>
      <c r="DGK63" s="394"/>
      <c r="DGL63" s="395"/>
      <c r="DGM63" s="389"/>
      <c r="DGN63" s="390"/>
      <c r="DGO63" s="391"/>
      <c r="DGP63" s="392"/>
      <c r="DGQ63" s="393"/>
      <c r="DGR63" s="394"/>
      <c r="DGS63" s="395"/>
      <c r="DGT63" s="389"/>
      <c r="DGU63" s="390"/>
      <c r="DGV63" s="391"/>
      <c r="DGW63" s="392"/>
      <c r="DGX63" s="393"/>
      <c r="DGY63" s="394"/>
      <c r="DGZ63" s="395"/>
      <c r="DHA63" s="389"/>
      <c r="DHB63" s="390"/>
      <c r="DHC63" s="391"/>
      <c r="DHD63" s="392"/>
      <c r="DHE63" s="393"/>
      <c r="DHF63" s="394"/>
      <c r="DHG63" s="395"/>
      <c r="DHH63" s="389"/>
      <c r="DHI63" s="390"/>
      <c r="DHJ63" s="391"/>
      <c r="DHK63" s="392"/>
      <c r="DHL63" s="393"/>
      <c r="DHM63" s="394"/>
      <c r="DHN63" s="395"/>
      <c r="DHO63" s="389"/>
      <c r="DHP63" s="390"/>
      <c r="DHQ63" s="391"/>
      <c r="DHR63" s="392"/>
      <c r="DHS63" s="393"/>
      <c r="DHT63" s="394"/>
      <c r="DHU63" s="395"/>
      <c r="DHV63" s="389"/>
      <c r="DHW63" s="390"/>
      <c r="DHX63" s="391"/>
      <c r="DHY63" s="392"/>
      <c r="DHZ63" s="393"/>
      <c r="DIA63" s="394"/>
      <c r="DIB63" s="395"/>
      <c r="DIC63" s="389"/>
      <c r="DID63" s="390"/>
      <c r="DIE63" s="391"/>
      <c r="DIF63" s="392"/>
      <c r="DIG63" s="393"/>
      <c r="DIH63" s="394"/>
      <c r="DII63" s="395"/>
      <c r="DIJ63" s="389"/>
      <c r="DIK63" s="390"/>
      <c r="DIL63" s="391"/>
      <c r="DIM63" s="392"/>
      <c r="DIN63" s="393"/>
      <c r="DIO63" s="394"/>
      <c r="DIP63" s="395"/>
      <c r="DIQ63" s="389"/>
      <c r="DIR63" s="390"/>
      <c r="DIS63" s="391"/>
      <c r="DIT63" s="392"/>
      <c r="DIU63" s="393"/>
      <c r="DIV63" s="394"/>
      <c r="DIW63" s="395"/>
      <c r="DIX63" s="389"/>
      <c r="DIY63" s="390"/>
      <c r="DIZ63" s="391"/>
      <c r="DJA63" s="392"/>
      <c r="DJB63" s="393"/>
      <c r="DJC63" s="394"/>
      <c r="DJD63" s="395"/>
      <c r="DJE63" s="389"/>
      <c r="DJF63" s="390"/>
      <c r="DJG63" s="391"/>
      <c r="DJH63" s="392"/>
      <c r="DJI63" s="393"/>
      <c r="DJJ63" s="394"/>
      <c r="DJK63" s="395"/>
      <c r="DJL63" s="389"/>
      <c r="DJM63" s="390"/>
      <c r="DJN63" s="391"/>
      <c r="DJO63" s="392"/>
      <c r="DJP63" s="393"/>
      <c r="DJQ63" s="394"/>
      <c r="DJR63" s="395"/>
      <c r="DJS63" s="389"/>
      <c r="DJT63" s="390"/>
      <c r="DJU63" s="391"/>
      <c r="DJV63" s="392"/>
      <c r="DJW63" s="393"/>
      <c r="DJX63" s="394"/>
      <c r="DJY63" s="395"/>
      <c r="DJZ63" s="389"/>
      <c r="DKA63" s="390"/>
      <c r="DKB63" s="391"/>
      <c r="DKC63" s="392"/>
      <c r="DKD63" s="393"/>
      <c r="DKE63" s="394"/>
      <c r="DKF63" s="395"/>
      <c r="DKG63" s="389"/>
      <c r="DKH63" s="390"/>
      <c r="DKI63" s="391"/>
      <c r="DKJ63" s="392"/>
      <c r="DKK63" s="393"/>
      <c r="DKL63" s="394"/>
      <c r="DKM63" s="395"/>
      <c r="DKN63" s="389"/>
      <c r="DKO63" s="390"/>
      <c r="DKP63" s="391"/>
      <c r="DKQ63" s="392"/>
      <c r="DKR63" s="393"/>
      <c r="DKS63" s="394"/>
      <c r="DKT63" s="395"/>
      <c r="DKU63" s="389"/>
      <c r="DKV63" s="390"/>
      <c r="DKW63" s="391"/>
      <c r="DKX63" s="392"/>
      <c r="DKY63" s="393"/>
      <c r="DKZ63" s="394"/>
      <c r="DLA63" s="395"/>
      <c r="DLB63" s="389"/>
      <c r="DLC63" s="390"/>
      <c r="DLD63" s="391"/>
      <c r="DLE63" s="392"/>
      <c r="DLF63" s="393"/>
      <c r="DLG63" s="394"/>
      <c r="DLH63" s="395"/>
      <c r="DLI63" s="389"/>
      <c r="DLJ63" s="390"/>
      <c r="DLK63" s="391"/>
      <c r="DLL63" s="392"/>
      <c r="DLM63" s="393"/>
      <c r="DLN63" s="394"/>
      <c r="DLO63" s="395"/>
      <c r="DLP63" s="389"/>
      <c r="DLQ63" s="390"/>
      <c r="DLR63" s="391"/>
      <c r="DLS63" s="392"/>
      <c r="DLT63" s="393"/>
      <c r="DLU63" s="394"/>
      <c r="DLV63" s="395"/>
      <c r="DLW63" s="389"/>
      <c r="DLX63" s="390"/>
      <c r="DLY63" s="391"/>
      <c r="DLZ63" s="392"/>
      <c r="DMA63" s="393"/>
      <c r="DMB63" s="394"/>
      <c r="DMC63" s="395"/>
      <c r="DMD63" s="389"/>
      <c r="DME63" s="390"/>
      <c r="DMF63" s="391"/>
      <c r="DMG63" s="392"/>
      <c r="DMH63" s="393"/>
      <c r="DMI63" s="394"/>
      <c r="DMJ63" s="395"/>
      <c r="DMK63" s="389"/>
      <c r="DML63" s="390"/>
      <c r="DMM63" s="391"/>
      <c r="DMN63" s="392"/>
      <c r="DMO63" s="393"/>
      <c r="DMP63" s="394"/>
      <c r="DMQ63" s="395"/>
      <c r="DMR63" s="389"/>
      <c r="DMS63" s="390"/>
      <c r="DMT63" s="391"/>
      <c r="DMU63" s="392"/>
      <c r="DMV63" s="393"/>
      <c r="DMW63" s="394"/>
      <c r="DMX63" s="395"/>
      <c r="DMY63" s="389"/>
      <c r="DMZ63" s="390"/>
      <c r="DNA63" s="391"/>
      <c r="DNB63" s="392"/>
      <c r="DNC63" s="393"/>
      <c r="DND63" s="394"/>
      <c r="DNE63" s="395"/>
      <c r="DNF63" s="389"/>
      <c r="DNG63" s="390"/>
      <c r="DNH63" s="391"/>
      <c r="DNI63" s="392"/>
      <c r="DNJ63" s="393"/>
      <c r="DNK63" s="394"/>
      <c r="DNL63" s="395"/>
      <c r="DNM63" s="389"/>
      <c r="DNN63" s="390"/>
      <c r="DNO63" s="391"/>
      <c r="DNP63" s="392"/>
      <c r="DNQ63" s="393"/>
      <c r="DNR63" s="394"/>
      <c r="DNS63" s="395"/>
      <c r="DNT63" s="389"/>
      <c r="DNU63" s="390"/>
      <c r="DNV63" s="391"/>
      <c r="DNW63" s="392"/>
      <c r="DNX63" s="393"/>
      <c r="DNY63" s="394"/>
      <c r="DNZ63" s="395"/>
      <c r="DOA63" s="389"/>
      <c r="DOB63" s="390"/>
      <c r="DOC63" s="391"/>
      <c r="DOD63" s="392"/>
      <c r="DOE63" s="393"/>
      <c r="DOF63" s="394"/>
      <c r="DOG63" s="395"/>
      <c r="DOH63" s="389"/>
      <c r="DOI63" s="390"/>
      <c r="DOJ63" s="391"/>
      <c r="DOK63" s="392"/>
      <c r="DOL63" s="393"/>
      <c r="DOM63" s="394"/>
      <c r="DON63" s="395"/>
      <c r="DOO63" s="389"/>
      <c r="DOP63" s="390"/>
      <c r="DOQ63" s="391"/>
      <c r="DOR63" s="392"/>
      <c r="DOS63" s="393"/>
      <c r="DOT63" s="394"/>
      <c r="DOU63" s="395"/>
      <c r="DOV63" s="389"/>
      <c r="DOW63" s="390"/>
      <c r="DOX63" s="391"/>
      <c r="DOY63" s="392"/>
      <c r="DOZ63" s="393"/>
      <c r="DPA63" s="394"/>
      <c r="DPB63" s="395"/>
      <c r="DPC63" s="389"/>
      <c r="DPD63" s="390"/>
      <c r="DPE63" s="391"/>
      <c r="DPF63" s="392"/>
      <c r="DPG63" s="393"/>
      <c r="DPH63" s="394"/>
      <c r="DPI63" s="395"/>
      <c r="DPJ63" s="389"/>
      <c r="DPK63" s="390"/>
      <c r="DPL63" s="391"/>
      <c r="DPM63" s="392"/>
      <c r="DPN63" s="393"/>
      <c r="DPO63" s="394"/>
      <c r="DPP63" s="395"/>
      <c r="DPQ63" s="389"/>
      <c r="DPR63" s="390"/>
      <c r="DPS63" s="391"/>
      <c r="DPT63" s="392"/>
      <c r="DPU63" s="393"/>
      <c r="DPV63" s="394"/>
      <c r="DPW63" s="395"/>
      <c r="DPX63" s="389"/>
      <c r="DPY63" s="390"/>
      <c r="DPZ63" s="391"/>
      <c r="DQA63" s="392"/>
      <c r="DQB63" s="393"/>
      <c r="DQC63" s="394"/>
      <c r="DQD63" s="395"/>
      <c r="DQE63" s="389"/>
      <c r="DQF63" s="390"/>
      <c r="DQG63" s="391"/>
      <c r="DQH63" s="392"/>
      <c r="DQI63" s="393"/>
      <c r="DQJ63" s="394"/>
      <c r="DQK63" s="395"/>
      <c r="DQL63" s="389"/>
      <c r="DQM63" s="390"/>
      <c r="DQN63" s="391"/>
      <c r="DQO63" s="392"/>
      <c r="DQP63" s="393"/>
      <c r="DQQ63" s="394"/>
      <c r="DQR63" s="395"/>
      <c r="DQS63" s="389"/>
      <c r="DQT63" s="390"/>
      <c r="DQU63" s="391"/>
      <c r="DQV63" s="392"/>
      <c r="DQW63" s="393"/>
      <c r="DQX63" s="394"/>
      <c r="DQY63" s="395"/>
      <c r="DQZ63" s="389"/>
      <c r="DRA63" s="390"/>
      <c r="DRB63" s="391"/>
      <c r="DRC63" s="392"/>
      <c r="DRD63" s="393"/>
      <c r="DRE63" s="394"/>
      <c r="DRF63" s="395"/>
      <c r="DRG63" s="389"/>
      <c r="DRH63" s="390"/>
      <c r="DRI63" s="391"/>
      <c r="DRJ63" s="392"/>
      <c r="DRK63" s="393"/>
      <c r="DRL63" s="394"/>
      <c r="DRM63" s="395"/>
      <c r="DRN63" s="389"/>
      <c r="DRO63" s="390"/>
      <c r="DRP63" s="391"/>
      <c r="DRQ63" s="392"/>
      <c r="DRR63" s="393"/>
      <c r="DRS63" s="394"/>
      <c r="DRT63" s="395"/>
      <c r="DRU63" s="389"/>
      <c r="DRV63" s="390"/>
      <c r="DRW63" s="391"/>
      <c r="DRX63" s="392"/>
      <c r="DRY63" s="393"/>
      <c r="DRZ63" s="394"/>
      <c r="DSA63" s="395"/>
      <c r="DSB63" s="389"/>
      <c r="DSC63" s="390"/>
      <c r="DSD63" s="391"/>
      <c r="DSE63" s="392"/>
      <c r="DSF63" s="393"/>
      <c r="DSG63" s="394"/>
      <c r="DSH63" s="395"/>
      <c r="DSI63" s="389"/>
      <c r="DSJ63" s="390"/>
      <c r="DSK63" s="391"/>
      <c r="DSL63" s="392"/>
      <c r="DSM63" s="393"/>
      <c r="DSN63" s="394"/>
      <c r="DSO63" s="395"/>
      <c r="DSP63" s="389"/>
      <c r="DSQ63" s="390"/>
      <c r="DSR63" s="391"/>
      <c r="DSS63" s="392"/>
      <c r="DST63" s="393"/>
      <c r="DSU63" s="394"/>
      <c r="DSV63" s="395"/>
      <c r="DSW63" s="389"/>
      <c r="DSX63" s="390"/>
      <c r="DSY63" s="391"/>
      <c r="DSZ63" s="392"/>
      <c r="DTA63" s="393"/>
      <c r="DTB63" s="394"/>
      <c r="DTC63" s="395"/>
      <c r="DTD63" s="389"/>
      <c r="DTE63" s="390"/>
      <c r="DTF63" s="391"/>
      <c r="DTG63" s="392"/>
      <c r="DTH63" s="393"/>
      <c r="DTI63" s="394"/>
      <c r="DTJ63" s="395"/>
      <c r="DTK63" s="389"/>
      <c r="DTL63" s="390"/>
      <c r="DTM63" s="391"/>
      <c r="DTN63" s="392"/>
      <c r="DTO63" s="393"/>
      <c r="DTP63" s="394"/>
      <c r="DTQ63" s="395"/>
      <c r="DTR63" s="389"/>
      <c r="DTS63" s="390"/>
      <c r="DTT63" s="391"/>
      <c r="DTU63" s="392"/>
      <c r="DTV63" s="393"/>
      <c r="DTW63" s="394"/>
      <c r="DTX63" s="395"/>
      <c r="DTY63" s="389"/>
      <c r="DTZ63" s="390"/>
      <c r="DUA63" s="391"/>
      <c r="DUB63" s="392"/>
      <c r="DUC63" s="393"/>
      <c r="DUD63" s="394"/>
      <c r="DUE63" s="395"/>
      <c r="DUF63" s="389"/>
      <c r="DUG63" s="390"/>
      <c r="DUH63" s="391"/>
      <c r="DUI63" s="392"/>
      <c r="DUJ63" s="393"/>
      <c r="DUK63" s="394"/>
      <c r="DUL63" s="395"/>
      <c r="DUM63" s="389"/>
      <c r="DUN63" s="390"/>
      <c r="DUO63" s="391"/>
      <c r="DUP63" s="392"/>
      <c r="DUQ63" s="393"/>
      <c r="DUR63" s="394"/>
      <c r="DUS63" s="395"/>
      <c r="DUT63" s="389"/>
      <c r="DUU63" s="390"/>
      <c r="DUV63" s="391"/>
      <c r="DUW63" s="392"/>
      <c r="DUX63" s="393"/>
      <c r="DUY63" s="394"/>
      <c r="DUZ63" s="395"/>
      <c r="DVA63" s="389"/>
      <c r="DVB63" s="390"/>
      <c r="DVC63" s="391"/>
      <c r="DVD63" s="392"/>
      <c r="DVE63" s="393"/>
      <c r="DVF63" s="394"/>
      <c r="DVG63" s="395"/>
      <c r="DVH63" s="389"/>
      <c r="DVI63" s="390"/>
      <c r="DVJ63" s="391"/>
      <c r="DVK63" s="392"/>
      <c r="DVL63" s="393"/>
      <c r="DVM63" s="394"/>
      <c r="DVN63" s="395"/>
      <c r="DVO63" s="389"/>
      <c r="DVP63" s="390"/>
      <c r="DVQ63" s="391"/>
      <c r="DVR63" s="392"/>
      <c r="DVS63" s="393"/>
      <c r="DVT63" s="394"/>
      <c r="DVU63" s="395"/>
      <c r="DVV63" s="389"/>
      <c r="DVW63" s="390"/>
      <c r="DVX63" s="391"/>
      <c r="DVY63" s="392"/>
      <c r="DVZ63" s="393"/>
      <c r="DWA63" s="394"/>
      <c r="DWB63" s="395"/>
      <c r="DWC63" s="389"/>
      <c r="DWD63" s="390"/>
      <c r="DWE63" s="391"/>
      <c r="DWF63" s="392"/>
      <c r="DWG63" s="393"/>
      <c r="DWH63" s="394"/>
      <c r="DWI63" s="395"/>
      <c r="DWJ63" s="389"/>
      <c r="DWK63" s="390"/>
      <c r="DWL63" s="391"/>
      <c r="DWM63" s="392"/>
      <c r="DWN63" s="393"/>
      <c r="DWO63" s="394"/>
      <c r="DWP63" s="395"/>
      <c r="DWQ63" s="389"/>
      <c r="DWR63" s="390"/>
      <c r="DWS63" s="391"/>
      <c r="DWT63" s="392"/>
      <c r="DWU63" s="393"/>
      <c r="DWV63" s="394"/>
      <c r="DWW63" s="395"/>
      <c r="DWX63" s="389"/>
      <c r="DWY63" s="390"/>
      <c r="DWZ63" s="391"/>
      <c r="DXA63" s="392"/>
      <c r="DXB63" s="393"/>
      <c r="DXC63" s="394"/>
      <c r="DXD63" s="395"/>
      <c r="DXE63" s="389"/>
      <c r="DXF63" s="390"/>
      <c r="DXG63" s="391"/>
      <c r="DXH63" s="392"/>
      <c r="DXI63" s="393"/>
      <c r="DXJ63" s="394"/>
      <c r="DXK63" s="395"/>
      <c r="DXL63" s="389"/>
      <c r="DXM63" s="390"/>
      <c r="DXN63" s="391"/>
      <c r="DXO63" s="392"/>
      <c r="DXP63" s="393"/>
      <c r="DXQ63" s="394"/>
      <c r="DXR63" s="395"/>
      <c r="DXS63" s="389"/>
      <c r="DXT63" s="390"/>
      <c r="DXU63" s="391"/>
      <c r="DXV63" s="392"/>
      <c r="DXW63" s="393"/>
      <c r="DXX63" s="394"/>
      <c r="DXY63" s="395"/>
      <c r="DXZ63" s="389"/>
      <c r="DYA63" s="390"/>
      <c r="DYB63" s="391"/>
      <c r="DYC63" s="392"/>
      <c r="DYD63" s="393"/>
      <c r="DYE63" s="394"/>
      <c r="DYF63" s="395"/>
      <c r="DYG63" s="389"/>
      <c r="DYH63" s="390"/>
      <c r="DYI63" s="391"/>
      <c r="DYJ63" s="392"/>
      <c r="DYK63" s="393"/>
      <c r="DYL63" s="394"/>
      <c r="DYM63" s="395"/>
      <c r="DYN63" s="389"/>
      <c r="DYO63" s="390"/>
      <c r="DYP63" s="391"/>
      <c r="DYQ63" s="392"/>
      <c r="DYR63" s="393"/>
      <c r="DYS63" s="394"/>
      <c r="DYT63" s="395"/>
      <c r="DYU63" s="389"/>
      <c r="DYV63" s="390"/>
      <c r="DYW63" s="391"/>
      <c r="DYX63" s="392"/>
      <c r="DYY63" s="393"/>
      <c r="DYZ63" s="394"/>
      <c r="DZA63" s="395"/>
      <c r="DZB63" s="389"/>
      <c r="DZC63" s="390"/>
      <c r="DZD63" s="391"/>
      <c r="DZE63" s="392"/>
      <c r="DZF63" s="393"/>
      <c r="DZG63" s="394"/>
      <c r="DZH63" s="395"/>
      <c r="DZI63" s="389"/>
      <c r="DZJ63" s="390"/>
      <c r="DZK63" s="391"/>
      <c r="DZL63" s="392"/>
      <c r="DZM63" s="393"/>
      <c r="DZN63" s="394"/>
      <c r="DZO63" s="395"/>
      <c r="DZP63" s="389"/>
      <c r="DZQ63" s="390"/>
      <c r="DZR63" s="391"/>
      <c r="DZS63" s="392"/>
      <c r="DZT63" s="393"/>
      <c r="DZU63" s="394"/>
      <c r="DZV63" s="395"/>
      <c r="DZW63" s="389"/>
      <c r="DZX63" s="390"/>
      <c r="DZY63" s="391"/>
      <c r="DZZ63" s="392"/>
      <c r="EAA63" s="393"/>
      <c r="EAB63" s="394"/>
      <c r="EAC63" s="395"/>
      <c r="EAD63" s="389"/>
      <c r="EAE63" s="390"/>
      <c r="EAF63" s="391"/>
      <c r="EAG63" s="392"/>
      <c r="EAH63" s="393"/>
      <c r="EAI63" s="394"/>
      <c r="EAJ63" s="395"/>
      <c r="EAK63" s="389"/>
      <c r="EAL63" s="390"/>
      <c r="EAM63" s="391"/>
      <c r="EAN63" s="392"/>
      <c r="EAO63" s="393"/>
      <c r="EAP63" s="394"/>
      <c r="EAQ63" s="395"/>
      <c r="EAR63" s="389"/>
      <c r="EAS63" s="390"/>
      <c r="EAT63" s="391"/>
      <c r="EAU63" s="392"/>
      <c r="EAV63" s="393"/>
      <c r="EAW63" s="394"/>
      <c r="EAX63" s="395"/>
      <c r="EAY63" s="389"/>
      <c r="EAZ63" s="390"/>
      <c r="EBA63" s="391"/>
      <c r="EBB63" s="392"/>
      <c r="EBC63" s="393"/>
      <c r="EBD63" s="394"/>
      <c r="EBE63" s="395"/>
      <c r="EBF63" s="389"/>
      <c r="EBG63" s="390"/>
      <c r="EBH63" s="391"/>
      <c r="EBI63" s="392"/>
      <c r="EBJ63" s="393"/>
      <c r="EBK63" s="394"/>
      <c r="EBL63" s="395"/>
      <c r="EBM63" s="389"/>
      <c r="EBN63" s="390"/>
      <c r="EBO63" s="391"/>
      <c r="EBP63" s="392"/>
      <c r="EBQ63" s="393"/>
      <c r="EBR63" s="394"/>
      <c r="EBS63" s="395"/>
      <c r="EBT63" s="389"/>
      <c r="EBU63" s="390"/>
      <c r="EBV63" s="391"/>
      <c r="EBW63" s="392"/>
      <c r="EBX63" s="393"/>
      <c r="EBY63" s="394"/>
      <c r="EBZ63" s="395"/>
      <c r="ECA63" s="389"/>
      <c r="ECB63" s="390"/>
      <c r="ECC63" s="391"/>
      <c r="ECD63" s="392"/>
      <c r="ECE63" s="393"/>
      <c r="ECF63" s="394"/>
      <c r="ECG63" s="395"/>
      <c r="ECH63" s="389"/>
      <c r="ECI63" s="390"/>
      <c r="ECJ63" s="391"/>
      <c r="ECK63" s="392"/>
      <c r="ECL63" s="393"/>
      <c r="ECM63" s="394"/>
      <c r="ECN63" s="395"/>
      <c r="ECO63" s="389"/>
      <c r="ECP63" s="390"/>
      <c r="ECQ63" s="391"/>
      <c r="ECR63" s="392"/>
      <c r="ECS63" s="393"/>
      <c r="ECT63" s="394"/>
      <c r="ECU63" s="395"/>
      <c r="ECV63" s="389"/>
      <c r="ECW63" s="390"/>
      <c r="ECX63" s="391"/>
      <c r="ECY63" s="392"/>
      <c r="ECZ63" s="393"/>
      <c r="EDA63" s="394"/>
      <c r="EDB63" s="395"/>
      <c r="EDC63" s="389"/>
      <c r="EDD63" s="390"/>
      <c r="EDE63" s="391"/>
      <c r="EDF63" s="392"/>
      <c r="EDG63" s="393"/>
      <c r="EDH63" s="394"/>
      <c r="EDI63" s="395"/>
      <c r="EDJ63" s="389"/>
      <c r="EDK63" s="390"/>
      <c r="EDL63" s="391"/>
      <c r="EDM63" s="392"/>
      <c r="EDN63" s="393"/>
      <c r="EDO63" s="394"/>
      <c r="EDP63" s="395"/>
      <c r="EDQ63" s="389"/>
      <c r="EDR63" s="390"/>
      <c r="EDS63" s="391"/>
      <c r="EDT63" s="392"/>
      <c r="EDU63" s="393"/>
      <c r="EDV63" s="394"/>
      <c r="EDW63" s="395"/>
      <c r="EDX63" s="389"/>
      <c r="EDY63" s="390"/>
      <c r="EDZ63" s="391"/>
      <c r="EEA63" s="392"/>
      <c r="EEB63" s="393"/>
      <c r="EEC63" s="394"/>
      <c r="EED63" s="395"/>
      <c r="EEE63" s="389"/>
      <c r="EEF63" s="390"/>
      <c r="EEG63" s="391"/>
      <c r="EEH63" s="392"/>
      <c r="EEI63" s="393"/>
      <c r="EEJ63" s="394"/>
      <c r="EEK63" s="395"/>
      <c r="EEL63" s="389"/>
      <c r="EEM63" s="390"/>
      <c r="EEN63" s="391"/>
      <c r="EEO63" s="392"/>
      <c r="EEP63" s="393"/>
      <c r="EEQ63" s="394"/>
      <c r="EER63" s="395"/>
      <c r="EES63" s="389"/>
      <c r="EET63" s="390"/>
      <c r="EEU63" s="391"/>
      <c r="EEV63" s="392"/>
      <c r="EEW63" s="393"/>
      <c r="EEX63" s="394"/>
      <c r="EEY63" s="395"/>
      <c r="EEZ63" s="389"/>
      <c r="EFA63" s="390"/>
      <c r="EFB63" s="391"/>
      <c r="EFC63" s="392"/>
      <c r="EFD63" s="393"/>
      <c r="EFE63" s="394"/>
      <c r="EFF63" s="395"/>
      <c r="EFG63" s="389"/>
      <c r="EFH63" s="390"/>
      <c r="EFI63" s="391"/>
      <c r="EFJ63" s="392"/>
      <c r="EFK63" s="393"/>
      <c r="EFL63" s="394"/>
      <c r="EFM63" s="395"/>
      <c r="EFN63" s="389"/>
      <c r="EFO63" s="390"/>
      <c r="EFP63" s="391"/>
      <c r="EFQ63" s="392"/>
      <c r="EFR63" s="393"/>
      <c r="EFS63" s="394"/>
      <c r="EFT63" s="395"/>
      <c r="EFU63" s="389"/>
      <c r="EFV63" s="390"/>
      <c r="EFW63" s="391"/>
      <c r="EFX63" s="392"/>
      <c r="EFY63" s="393"/>
      <c r="EFZ63" s="394"/>
      <c r="EGA63" s="395"/>
      <c r="EGB63" s="389"/>
      <c r="EGC63" s="390"/>
      <c r="EGD63" s="391"/>
      <c r="EGE63" s="392"/>
      <c r="EGF63" s="393"/>
      <c r="EGG63" s="394"/>
      <c r="EGH63" s="395"/>
      <c r="EGI63" s="389"/>
      <c r="EGJ63" s="390"/>
      <c r="EGK63" s="391"/>
      <c r="EGL63" s="392"/>
      <c r="EGM63" s="393"/>
      <c r="EGN63" s="394"/>
      <c r="EGO63" s="395"/>
      <c r="EGP63" s="389"/>
      <c r="EGQ63" s="390"/>
      <c r="EGR63" s="391"/>
      <c r="EGS63" s="392"/>
      <c r="EGT63" s="393"/>
      <c r="EGU63" s="394"/>
      <c r="EGV63" s="395"/>
      <c r="EGW63" s="389"/>
      <c r="EGX63" s="390"/>
      <c r="EGY63" s="391"/>
      <c r="EGZ63" s="392"/>
      <c r="EHA63" s="393"/>
      <c r="EHB63" s="394"/>
      <c r="EHC63" s="395"/>
      <c r="EHD63" s="389"/>
      <c r="EHE63" s="390"/>
      <c r="EHF63" s="391"/>
      <c r="EHG63" s="392"/>
      <c r="EHH63" s="393"/>
      <c r="EHI63" s="394"/>
      <c r="EHJ63" s="395"/>
      <c r="EHK63" s="389"/>
      <c r="EHL63" s="390"/>
      <c r="EHM63" s="391"/>
      <c r="EHN63" s="392"/>
      <c r="EHO63" s="393"/>
      <c r="EHP63" s="394"/>
      <c r="EHQ63" s="395"/>
      <c r="EHR63" s="389"/>
      <c r="EHS63" s="390"/>
      <c r="EHT63" s="391"/>
      <c r="EHU63" s="392"/>
      <c r="EHV63" s="393"/>
      <c r="EHW63" s="394"/>
      <c r="EHX63" s="395"/>
      <c r="EHY63" s="389"/>
      <c r="EHZ63" s="390"/>
      <c r="EIA63" s="391"/>
      <c r="EIB63" s="392"/>
      <c r="EIC63" s="393"/>
      <c r="EID63" s="394"/>
      <c r="EIE63" s="395"/>
      <c r="EIF63" s="389"/>
      <c r="EIG63" s="390"/>
      <c r="EIH63" s="391"/>
      <c r="EII63" s="392"/>
      <c r="EIJ63" s="393"/>
      <c r="EIK63" s="394"/>
      <c r="EIL63" s="395"/>
      <c r="EIM63" s="389"/>
      <c r="EIN63" s="390"/>
      <c r="EIO63" s="391"/>
      <c r="EIP63" s="392"/>
      <c r="EIQ63" s="393"/>
      <c r="EIR63" s="394"/>
      <c r="EIS63" s="395"/>
      <c r="EIT63" s="389"/>
      <c r="EIU63" s="390"/>
      <c r="EIV63" s="391"/>
      <c r="EIW63" s="392"/>
      <c r="EIX63" s="393"/>
      <c r="EIY63" s="394"/>
      <c r="EIZ63" s="395"/>
      <c r="EJA63" s="389"/>
      <c r="EJB63" s="390"/>
      <c r="EJC63" s="391"/>
      <c r="EJD63" s="392"/>
      <c r="EJE63" s="393"/>
      <c r="EJF63" s="394"/>
      <c r="EJG63" s="395"/>
      <c r="EJH63" s="389"/>
      <c r="EJI63" s="390"/>
      <c r="EJJ63" s="391"/>
      <c r="EJK63" s="392"/>
      <c r="EJL63" s="393"/>
      <c r="EJM63" s="394"/>
      <c r="EJN63" s="395"/>
      <c r="EJO63" s="389"/>
      <c r="EJP63" s="390"/>
      <c r="EJQ63" s="391"/>
      <c r="EJR63" s="392"/>
      <c r="EJS63" s="393"/>
      <c r="EJT63" s="394"/>
      <c r="EJU63" s="395"/>
      <c r="EJV63" s="389"/>
      <c r="EJW63" s="390"/>
      <c r="EJX63" s="391"/>
      <c r="EJY63" s="392"/>
      <c r="EJZ63" s="393"/>
      <c r="EKA63" s="394"/>
      <c r="EKB63" s="395"/>
      <c r="EKC63" s="389"/>
      <c r="EKD63" s="390"/>
      <c r="EKE63" s="391"/>
      <c r="EKF63" s="392"/>
      <c r="EKG63" s="393"/>
      <c r="EKH63" s="394"/>
      <c r="EKI63" s="395"/>
      <c r="EKJ63" s="389"/>
      <c r="EKK63" s="390"/>
      <c r="EKL63" s="391"/>
      <c r="EKM63" s="392"/>
      <c r="EKN63" s="393"/>
      <c r="EKO63" s="394"/>
      <c r="EKP63" s="395"/>
      <c r="EKQ63" s="389"/>
      <c r="EKR63" s="390"/>
      <c r="EKS63" s="391"/>
      <c r="EKT63" s="392"/>
      <c r="EKU63" s="393"/>
      <c r="EKV63" s="394"/>
      <c r="EKW63" s="395"/>
      <c r="EKX63" s="389"/>
      <c r="EKY63" s="390"/>
      <c r="EKZ63" s="391"/>
      <c r="ELA63" s="392"/>
      <c r="ELB63" s="393"/>
      <c r="ELC63" s="394"/>
      <c r="ELD63" s="395"/>
      <c r="ELE63" s="389"/>
      <c r="ELF63" s="390"/>
      <c r="ELG63" s="391"/>
      <c r="ELH63" s="392"/>
      <c r="ELI63" s="393"/>
      <c r="ELJ63" s="394"/>
      <c r="ELK63" s="395"/>
      <c r="ELL63" s="389"/>
      <c r="ELM63" s="390"/>
      <c r="ELN63" s="391"/>
      <c r="ELO63" s="392"/>
      <c r="ELP63" s="393"/>
      <c r="ELQ63" s="394"/>
      <c r="ELR63" s="395"/>
      <c r="ELS63" s="389"/>
      <c r="ELT63" s="390"/>
      <c r="ELU63" s="391"/>
      <c r="ELV63" s="392"/>
      <c r="ELW63" s="393"/>
      <c r="ELX63" s="394"/>
      <c r="ELY63" s="395"/>
      <c r="ELZ63" s="389"/>
      <c r="EMA63" s="390"/>
      <c r="EMB63" s="391"/>
      <c r="EMC63" s="392"/>
      <c r="EMD63" s="393"/>
      <c r="EME63" s="394"/>
      <c r="EMF63" s="395"/>
      <c r="EMG63" s="389"/>
      <c r="EMH63" s="390"/>
      <c r="EMI63" s="391"/>
      <c r="EMJ63" s="392"/>
      <c r="EMK63" s="393"/>
      <c r="EML63" s="394"/>
      <c r="EMM63" s="395"/>
      <c r="EMN63" s="389"/>
      <c r="EMO63" s="390"/>
      <c r="EMP63" s="391"/>
      <c r="EMQ63" s="392"/>
      <c r="EMR63" s="393"/>
      <c r="EMS63" s="394"/>
      <c r="EMT63" s="395"/>
      <c r="EMU63" s="389"/>
      <c r="EMV63" s="390"/>
      <c r="EMW63" s="391"/>
      <c r="EMX63" s="392"/>
      <c r="EMY63" s="393"/>
      <c r="EMZ63" s="394"/>
      <c r="ENA63" s="395"/>
      <c r="ENB63" s="389"/>
      <c r="ENC63" s="390"/>
      <c r="END63" s="391"/>
      <c r="ENE63" s="392"/>
      <c r="ENF63" s="393"/>
      <c r="ENG63" s="394"/>
      <c r="ENH63" s="395"/>
      <c r="ENI63" s="389"/>
      <c r="ENJ63" s="390"/>
      <c r="ENK63" s="391"/>
      <c r="ENL63" s="392"/>
      <c r="ENM63" s="393"/>
      <c r="ENN63" s="394"/>
      <c r="ENO63" s="395"/>
      <c r="ENP63" s="389"/>
      <c r="ENQ63" s="390"/>
      <c r="ENR63" s="391"/>
      <c r="ENS63" s="392"/>
      <c r="ENT63" s="393"/>
      <c r="ENU63" s="394"/>
      <c r="ENV63" s="395"/>
      <c r="ENW63" s="389"/>
      <c r="ENX63" s="390"/>
      <c r="ENY63" s="391"/>
      <c r="ENZ63" s="392"/>
      <c r="EOA63" s="393"/>
      <c r="EOB63" s="394"/>
      <c r="EOC63" s="395"/>
      <c r="EOD63" s="389"/>
      <c r="EOE63" s="390"/>
      <c r="EOF63" s="391"/>
      <c r="EOG63" s="392"/>
      <c r="EOH63" s="393"/>
      <c r="EOI63" s="394"/>
      <c r="EOJ63" s="395"/>
      <c r="EOK63" s="389"/>
      <c r="EOL63" s="390"/>
      <c r="EOM63" s="391"/>
      <c r="EON63" s="392"/>
      <c r="EOO63" s="393"/>
      <c r="EOP63" s="394"/>
      <c r="EOQ63" s="395"/>
      <c r="EOR63" s="389"/>
      <c r="EOS63" s="390"/>
      <c r="EOT63" s="391"/>
      <c r="EOU63" s="392"/>
      <c r="EOV63" s="393"/>
      <c r="EOW63" s="394"/>
      <c r="EOX63" s="395"/>
      <c r="EOY63" s="389"/>
      <c r="EOZ63" s="390"/>
      <c r="EPA63" s="391"/>
      <c r="EPB63" s="392"/>
      <c r="EPC63" s="393"/>
      <c r="EPD63" s="394"/>
      <c r="EPE63" s="395"/>
      <c r="EPF63" s="389"/>
      <c r="EPG63" s="390"/>
      <c r="EPH63" s="391"/>
      <c r="EPI63" s="392"/>
      <c r="EPJ63" s="393"/>
      <c r="EPK63" s="394"/>
      <c r="EPL63" s="395"/>
      <c r="EPM63" s="389"/>
      <c r="EPN63" s="390"/>
      <c r="EPO63" s="391"/>
      <c r="EPP63" s="392"/>
      <c r="EPQ63" s="393"/>
      <c r="EPR63" s="394"/>
      <c r="EPS63" s="395"/>
      <c r="EPT63" s="389"/>
      <c r="EPU63" s="390"/>
      <c r="EPV63" s="391"/>
      <c r="EPW63" s="392"/>
      <c r="EPX63" s="393"/>
      <c r="EPY63" s="394"/>
      <c r="EPZ63" s="395"/>
      <c r="EQA63" s="389"/>
      <c r="EQB63" s="390"/>
      <c r="EQC63" s="391"/>
      <c r="EQD63" s="392"/>
      <c r="EQE63" s="393"/>
      <c r="EQF63" s="394"/>
      <c r="EQG63" s="395"/>
      <c r="EQH63" s="389"/>
      <c r="EQI63" s="390"/>
      <c r="EQJ63" s="391"/>
      <c r="EQK63" s="392"/>
      <c r="EQL63" s="393"/>
      <c r="EQM63" s="394"/>
      <c r="EQN63" s="395"/>
      <c r="EQO63" s="389"/>
      <c r="EQP63" s="390"/>
      <c r="EQQ63" s="391"/>
      <c r="EQR63" s="392"/>
      <c r="EQS63" s="393"/>
      <c r="EQT63" s="394"/>
      <c r="EQU63" s="395"/>
      <c r="EQV63" s="389"/>
      <c r="EQW63" s="390"/>
      <c r="EQX63" s="391"/>
      <c r="EQY63" s="392"/>
      <c r="EQZ63" s="393"/>
      <c r="ERA63" s="394"/>
      <c r="ERB63" s="395"/>
      <c r="ERC63" s="389"/>
      <c r="ERD63" s="390"/>
      <c r="ERE63" s="391"/>
      <c r="ERF63" s="392"/>
      <c r="ERG63" s="393"/>
      <c r="ERH63" s="394"/>
      <c r="ERI63" s="395"/>
      <c r="ERJ63" s="389"/>
      <c r="ERK63" s="390"/>
      <c r="ERL63" s="391"/>
      <c r="ERM63" s="392"/>
      <c r="ERN63" s="393"/>
      <c r="ERO63" s="394"/>
      <c r="ERP63" s="395"/>
      <c r="ERQ63" s="389"/>
      <c r="ERR63" s="390"/>
      <c r="ERS63" s="391"/>
      <c r="ERT63" s="392"/>
      <c r="ERU63" s="393"/>
      <c r="ERV63" s="394"/>
      <c r="ERW63" s="395"/>
      <c r="ERX63" s="389"/>
      <c r="ERY63" s="390"/>
      <c r="ERZ63" s="391"/>
      <c r="ESA63" s="392"/>
      <c r="ESB63" s="393"/>
      <c r="ESC63" s="394"/>
      <c r="ESD63" s="395"/>
      <c r="ESE63" s="389"/>
      <c r="ESF63" s="390"/>
      <c r="ESG63" s="391"/>
      <c r="ESH63" s="392"/>
      <c r="ESI63" s="393"/>
      <c r="ESJ63" s="394"/>
      <c r="ESK63" s="395"/>
      <c r="ESL63" s="389"/>
      <c r="ESM63" s="390"/>
      <c r="ESN63" s="391"/>
      <c r="ESO63" s="392"/>
      <c r="ESP63" s="393"/>
      <c r="ESQ63" s="394"/>
      <c r="ESR63" s="395"/>
      <c r="ESS63" s="389"/>
      <c r="EST63" s="390"/>
      <c r="ESU63" s="391"/>
      <c r="ESV63" s="392"/>
      <c r="ESW63" s="393"/>
      <c r="ESX63" s="394"/>
      <c r="ESY63" s="395"/>
      <c r="ESZ63" s="389"/>
      <c r="ETA63" s="390"/>
      <c r="ETB63" s="391"/>
      <c r="ETC63" s="392"/>
      <c r="ETD63" s="393"/>
      <c r="ETE63" s="394"/>
      <c r="ETF63" s="395"/>
      <c r="ETG63" s="389"/>
      <c r="ETH63" s="390"/>
      <c r="ETI63" s="391"/>
      <c r="ETJ63" s="392"/>
      <c r="ETK63" s="393"/>
      <c r="ETL63" s="394"/>
      <c r="ETM63" s="395"/>
      <c r="ETN63" s="389"/>
      <c r="ETO63" s="390"/>
      <c r="ETP63" s="391"/>
      <c r="ETQ63" s="392"/>
      <c r="ETR63" s="393"/>
      <c r="ETS63" s="394"/>
      <c r="ETT63" s="395"/>
      <c r="ETU63" s="389"/>
      <c r="ETV63" s="390"/>
      <c r="ETW63" s="391"/>
      <c r="ETX63" s="392"/>
      <c r="ETY63" s="393"/>
      <c r="ETZ63" s="394"/>
      <c r="EUA63" s="395"/>
      <c r="EUB63" s="389"/>
      <c r="EUC63" s="390"/>
      <c r="EUD63" s="391"/>
      <c r="EUE63" s="392"/>
      <c r="EUF63" s="393"/>
      <c r="EUG63" s="394"/>
      <c r="EUH63" s="395"/>
      <c r="EUI63" s="389"/>
      <c r="EUJ63" s="390"/>
      <c r="EUK63" s="391"/>
      <c r="EUL63" s="392"/>
      <c r="EUM63" s="393"/>
      <c r="EUN63" s="394"/>
      <c r="EUO63" s="395"/>
      <c r="EUP63" s="389"/>
      <c r="EUQ63" s="390"/>
      <c r="EUR63" s="391"/>
      <c r="EUS63" s="392"/>
      <c r="EUT63" s="393"/>
      <c r="EUU63" s="394"/>
      <c r="EUV63" s="395"/>
      <c r="EUW63" s="389"/>
      <c r="EUX63" s="390"/>
      <c r="EUY63" s="391"/>
      <c r="EUZ63" s="392"/>
      <c r="EVA63" s="393"/>
      <c r="EVB63" s="394"/>
      <c r="EVC63" s="395"/>
      <c r="EVD63" s="389"/>
      <c r="EVE63" s="390"/>
      <c r="EVF63" s="391"/>
      <c r="EVG63" s="392"/>
      <c r="EVH63" s="393"/>
      <c r="EVI63" s="394"/>
      <c r="EVJ63" s="395"/>
      <c r="EVK63" s="389"/>
      <c r="EVL63" s="390"/>
      <c r="EVM63" s="391"/>
      <c r="EVN63" s="392"/>
      <c r="EVO63" s="393"/>
      <c r="EVP63" s="394"/>
      <c r="EVQ63" s="395"/>
      <c r="EVR63" s="389"/>
      <c r="EVS63" s="390"/>
      <c r="EVT63" s="391"/>
      <c r="EVU63" s="392"/>
      <c r="EVV63" s="393"/>
      <c r="EVW63" s="394"/>
      <c r="EVX63" s="395"/>
      <c r="EVY63" s="389"/>
      <c r="EVZ63" s="390"/>
      <c r="EWA63" s="391"/>
      <c r="EWB63" s="392"/>
      <c r="EWC63" s="393"/>
      <c r="EWD63" s="394"/>
      <c r="EWE63" s="395"/>
      <c r="EWF63" s="389"/>
      <c r="EWG63" s="390"/>
      <c r="EWH63" s="391"/>
      <c r="EWI63" s="392"/>
      <c r="EWJ63" s="393"/>
      <c r="EWK63" s="394"/>
      <c r="EWL63" s="395"/>
      <c r="EWM63" s="389"/>
      <c r="EWN63" s="390"/>
      <c r="EWO63" s="391"/>
      <c r="EWP63" s="392"/>
      <c r="EWQ63" s="393"/>
      <c r="EWR63" s="394"/>
      <c r="EWS63" s="395"/>
      <c r="EWT63" s="389"/>
      <c r="EWU63" s="390"/>
      <c r="EWV63" s="391"/>
      <c r="EWW63" s="392"/>
      <c r="EWX63" s="393"/>
      <c r="EWY63" s="394"/>
      <c r="EWZ63" s="395"/>
      <c r="EXA63" s="389"/>
      <c r="EXB63" s="390"/>
      <c r="EXC63" s="391"/>
      <c r="EXD63" s="392"/>
      <c r="EXE63" s="393"/>
      <c r="EXF63" s="394"/>
      <c r="EXG63" s="395"/>
      <c r="EXH63" s="389"/>
      <c r="EXI63" s="390"/>
      <c r="EXJ63" s="391"/>
      <c r="EXK63" s="392"/>
      <c r="EXL63" s="393"/>
      <c r="EXM63" s="394"/>
      <c r="EXN63" s="395"/>
      <c r="EXO63" s="389"/>
      <c r="EXP63" s="390"/>
      <c r="EXQ63" s="391"/>
      <c r="EXR63" s="392"/>
      <c r="EXS63" s="393"/>
      <c r="EXT63" s="394"/>
      <c r="EXU63" s="395"/>
      <c r="EXV63" s="389"/>
      <c r="EXW63" s="390"/>
      <c r="EXX63" s="391"/>
      <c r="EXY63" s="392"/>
      <c r="EXZ63" s="393"/>
      <c r="EYA63" s="394"/>
      <c r="EYB63" s="395"/>
      <c r="EYC63" s="389"/>
      <c r="EYD63" s="390"/>
      <c r="EYE63" s="391"/>
      <c r="EYF63" s="392"/>
      <c r="EYG63" s="393"/>
      <c r="EYH63" s="394"/>
      <c r="EYI63" s="395"/>
      <c r="EYJ63" s="389"/>
      <c r="EYK63" s="390"/>
      <c r="EYL63" s="391"/>
      <c r="EYM63" s="392"/>
      <c r="EYN63" s="393"/>
      <c r="EYO63" s="394"/>
      <c r="EYP63" s="395"/>
      <c r="EYQ63" s="389"/>
      <c r="EYR63" s="390"/>
      <c r="EYS63" s="391"/>
      <c r="EYT63" s="392"/>
      <c r="EYU63" s="393"/>
      <c r="EYV63" s="394"/>
      <c r="EYW63" s="395"/>
      <c r="EYX63" s="389"/>
      <c r="EYY63" s="390"/>
      <c r="EYZ63" s="391"/>
      <c r="EZA63" s="392"/>
      <c r="EZB63" s="393"/>
      <c r="EZC63" s="394"/>
      <c r="EZD63" s="395"/>
      <c r="EZE63" s="389"/>
      <c r="EZF63" s="390"/>
      <c r="EZG63" s="391"/>
      <c r="EZH63" s="392"/>
      <c r="EZI63" s="393"/>
      <c r="EZJ63" s="394"/>
      <c r="EZK63" s="395"/>
      <c r="EZL63" s="389"/>
      <c r="EZM63" s="390"/>
      <c r="EZN63" s="391"/>
      <c r="EZO63" s="392"/>
      <c r="EZP63" s="393"/>
      <c r="EZQ63" s="394"/>
      <c r="EZR63" s="395"/>
      <c r="EZS63" s="389"/>
      <c r="EZT63" s="390"/>
      <c r="EZU63" s="391"/>
      <c r="EZV63" s="392"/>
      <c r="EZW63" s="393"/>
      <c r="EZX63" s="394"/>
      <c r="EZY63" s="395"/>
      <c r="EZZ63" s="389"/>
      <c r="FAA63" s="390"/>
      <c r="FAB63" s="391"/>
      <c r="FAC63" s="392"/>
      <c r="FAD63" s="393"/>
      <c r="FAE63" s="394"/>
      <c r="FAF63" s="395"/>
      <c r="FAG63" s="389"/>
      <c r="FAH63" s="390"/>
      <c r="FAI63" s="391"/>
      <c r="FAJ63" s="392"/>
      <c r="FAK63" s="393"/>
      <c r="FAL63" s="394"/>
      <c r="FAM63" s="395"/>
      <c r="FAN63" s="389"/>
      <c r="FAO63" s="390"/>
      <c r="FAP63" s="391"/>
      <c r="FAQ63" s="392"/>
      <c r="FAR63" s="393"/>
      <c r="FAS63" s="394"/>
      <c r="FAT63" s="395"/>
      <c r="FAU63" s="389"/>
      <c r="FAV63" s="390"/>
      <c r="FAW63" s="391"/>
      <c r="FAX63" s="392"/>
      <c r="FAY63" s="393"/>
      <c r="FAZ63" s="394"/>
      <c r="FBA63" s="395"/>
      <c r="FBB63" s="389"/>
      <c r="FBC63" s="390"/>
      <c r="FBD63" s="391"/>
      <c r="FBE63" s="392"/>
      <c r="FBF63" s="393"/>
      <c r="FBG63" s="394"/>
      <c r="FBH63" s="395"/>
      <c r="FBI63" s="389"/>
      <c r="FBJ63" s="390"/>
      <c r="FBK63" s="391"/>
      <c r="FBL63" s="392"/>
      <c r="FBM63" s="393"/>
      <c r="FBN63" s="394"/>
      <c r="FBO63" s="395"/>
      <c r="FBP63" s="389"/>
      <c r="FBQ63" s="390"/>
      <c r="FBR63" s="391"/>
      <c r="FBS63" s="392"/>
      <c r="FBT63" s="393"/>
      <c r="FBU63" s="394"/>
      <c r="FBV63" s="395"/>
      <c r="FBW63" s="389"/>
      <c r="FBX63" s="390"/>
      <c r="FBY63" s="391"/>
      <c r="FBZ63" s="392"/>
      <c r="FCA63" s="393"/>
      <c r="FCB63" s="394"/>
      <c r="FCC63" s="395"/>
      <c r="FCD63" s="389"/>
      <c r="FCE63" s="390"/>
      <c r="FCF63" s="391"/>
      <c r="FCG63" s="392"/>
      <c r="FCH63" s="393"/>
      <c r="FCI63" s="394"/>
      <c r="FCJ63" s="395"/>
      <c r="FCK63" s="389"/>
      <c r="FCL63" s="390"/>
      <c r="FCM63" s="391"/>
      <c r="FCN63" s="392"/>
      <c r="FCO63" s="393"/>
      <c r="FCP63" s="394"/>
      <c r="FCQ63" s="395"/>
      <c r="FCR63" s="389"/>
      <c r="FCS63" s="390"/>
      <c r="FCT63" s="391"/>
      <c r="FCU63" s="392"/>
      <c r="FCV63" s="393"/>
      <c r="FCW63" s="394"/>
      <c r="FCX63" s="395"/>
      <c r="FCY63" s="389"/>
      <c r="FCZ63" s="390"/>
      <c r="FDA63" s="391"/>
      <c r="FDB63" s="392"/>
      <c r="FDC63" s="393"/>
      <c r="FDD63" s="394"/>
      <c r="FDE63" s="395"/>
      <c r="FDF63" s="389"/>
      <c r="FDG63" s="390"/>
      <c r="FDH63" s="391"/>
      <c r="FDI63" s="392"/>
      <c r="FDJ63" s="393"/>
      <c r="FDK63" s="394"/>
      <c r="FDL63" s="395"/>
      <c r="FDM63" s="389"/>
      <c r="FDN63" s="390"/>
      <c r="FDO63" s="391"/>
      <c r="FDP63" s="392"/>
      <c r="FDQ63" s="393"/>
      <c r="FDR63" s="394"/>
      <c r="FDS63" s="395"/>
      <c r="FDT63" s="389"/>
      <c r="FDU63" s="390"/>
      <c r="FDV63" s="391"/>
      <c r="FDW63" s="392"/>
      <c r="FDX63" s="393"/>
      <c r="FDY63" s="394"/>
      <c r="FDZ63" s="395"/>
      <c r="FEA63" s="389"/>
      <c r="FEB63" s="390"/>
      <c r="FEC63" s="391"/>
      <c r="FED63" s="392"/>
      <c r="FEE63" s="393"/>
      <c r="FEF63" s="394"/>
      <c r="FEG63" s="395"/>
      <c r="FEH63" s="389"/>
      <c r="FEI63" s="390"/>
      <c r="FEJ63" s="391"/>
      <c r="FEK63" s="392"/>
      <c r="FEL63" s="393"/>
      <c r="FEM63" s="394"/>
      <c r="FEN63" s="395"/>
      <c r="FEO63" s="389"/>
      <c r="FEP63" s="390"/>
      <c r="FEQ63" s="391"/>
      <c r="FER63" s="392"/>
      <c r="FES63" s="393"/>
      <c r="FET63" s="394"/>
      <c r="FEU63" s="395"/>
      <c r="FEV63" s="389"/>
      <c r="FEW63" s="390"/>
      <c r="FEX63" s="391"/>
      <c r="FEY63" s="392"/>
      <c r="FEZ63" s="393"/>
      <c r="FFA63" s="394"/>
      <c r="FFB63" s="395"/>
      <c r="FFC63" s="389"/>
      <c r="FFD63" s="390"/>
      <c r="FFE63" s="391"/>
      <c r="FFF63" s="392"/>
      <c r="FFG63" s="393"/>
      <c r="FFH63" s="394"/>
      <c r="FFI63" s="395"/>
      <c r="FFJ63" s="389"/>
      <c r="FFK63" s="390"/>
      <c r="FFL63" s="391"/>
      <c r="FFM63" s="392"/>
      <c r="FFN63" s="393"/>
      <c r="FFO63" s="394"/>
      <c r="FFP63" s="395"/>
      <c r="FFQ63" s="389"/>
      <c r="FFR63" s="390"/>
      <c r="FFS63" s="391"/>
      <c r="FFT63" s="392"/>
      <c r="FFU63" s="393"/>
      <c r="FFV63" s="394"/>
      <c r="FFW63" s="395"/>
      <c r="FFX63" s="389"/>
      <c r="FFY63" s="390"/>
      <c r="FFZ63" s="391"/>
      <c r="FGA63" s="392"/>
      <c r="FGB63" s="393"/>
      <c r="FGC63" s="394"/>
      <c r="FGD63" s="395"/>
      <c r="FGE63" s="389"/>
      <c r="FGF63" s="390"/>
      <c r="FGG63" s="391"/>
      <c r="FGH63" s="392"/>
      <c r="FGI63" s="393"/>
      <c r="FGJ63" s="394"/>
      <c r="FGK63" s="395"/>
      <c r="FGL63" s="389"/>
      <c r="FGM63" s="390"/>
      <c r="FGN63" s="391"/>
      <c r="FGO63" s="392"/>
      <c r="FGP63" s="393"/>
      <c r="FGQ63" s="394"/>
      <c r="FGR63" s="395"/>
      <c r="FGS63" s="389"/>
      <c r="FGT63" s="390"/>
      <c r="FGU63" s="391"/>
      <c r="FGV63" s="392"/>
      <c r="FGW63" s="393"/>
      <c r="FGX63" s="394"/>
      <c r="FGY63" s="395"/>
      <c r="FGZ63" s="389"/>
      <c r="FHA63" s="390"/>
      <c r="FHB63" s="391"/>
      <c r="FHC63" s="392"/>
      <c r="FHD63" s="393"/>
      <c r="FHE63" s="394"/>
      <c r="FHF63" s="395"/>
      <c r="FHG63" s="389"/>
      <c r="FHH63" s="390"/>
      <c r="FHI63" s="391"/>
      <c r="FHJ63" s="392"/>
      <c r="FHK63" s="393"/>
      <c r="FHL63" s="394"/>
      <c r="FHM63" s="395"/>
      <c r="FHN63" s="389"/>
      <c r="FHO63" s="390"/>
      <c r="FHP63" s="391"/>
      <c r="FHQ63" s="392"/>
      <c r="FHR63" s="393"/>
      <c r="FHS63" s="394"/>
      <c r="FHT63" s="395"/>
      <c r="FHU63" s="389"/>
      <c r="FHV63" s="390"/>
      <c r="FHW63" s="391"/>
      <c r="FHX63" s="392"/>
      <c r="FHY63" s="393"/>
      <c r="FHZ63" s="394"/>
      <c r="FIA63" s="395"/>
      <c r="FIB63" s="389"/>
      <c r="FIC63" s="390"/>
      <c r="FID63" s="391"/>
      <c r="FIE63" s="392"/>
      <c r="FIF63" s="393"/>
      <c r="FIG63" s="394"/>
      <c r="FIH63" s="395"/>
      <c r="FII63" s="389"/>
      <c r="FIJ63" s="390"/>
      <c r="FIK63" s="391"/>
      <c r="FIL63" s="392"/>
      <c r="FIM63" s="393"/>
      <c r="FIN63" s="394"/>
      <c r="FIO63" s="395"/>
      <c r="FIP63" s="389"/>
      <c r="FIQ63" s="390"/>
      <c r="FIR63" s="391"/>
      <c r="FIS63" s="392"/>
      <c r="FIT63" s="393"/>
      <c r="FIU63" s="394"/>
      <c r="FIV63" s="395"/>
      <c r="FIW63" s="389"/>
      <c r="FIX63" s="390"/>
      <c r="FIY63" s="391"/>
      <c r="FIZ63" s="392"/>
      <c r="FJA63" s="393"/>
      <c r="FJB63" s="394"/>
      <c r="FJC63" s="395"/>
      <c r="FJD63" s="389"/>
      <c r="FJE63" s="390"/>
      <c r="FJF63" s="391"/>
      <c r="FJG63" s="392"/>
      <c r="FJH63" s="393"/>
      <c r="FJI63" s="394"/>
      <c r="FJJ63" s="395"/>
      <c r="FJK63" s="389"/>
      <c r="FJL63" s="390"/>
      <c r="FJM63" s="391"/>
      <c r="FJN63" s="392"/>
      <c r="FJO63" s="393"/>
      <c r="FJP63" s="394"/>
      <c r="FJQ63" s="395"/>
      <c r="FJR63" s="389"/>
      <c r="FJS63" s="390"/>
      <c r="FJT63" s="391"/>
      <c r="FJU63" s="392"/>
      <c r="FJV63" s="393"/>
      <c r="FJW63" s="394"/>
      <c r="FJX63" s="395"/>
      <c r="FJY63" s="389"/>
      <c r="FJZ63" s="390"/>
      <c r="FKA63" s="391"/>
      <c r="FKB63" s="392"/>
      <c r="FKC63" s="393"/>
      <c r="FKD63" s="394"/>
      <c r="FKE63" s="395"/>
      <c r="FKF63" s="389"/>
      <c r="FKG63" s="390"/>
      <c r="FKH63" s="391"/>
      <c r="FKI63" s="392"/>
      <c r="FKJ63" s="393"/>
      <c r="FKK63" s="394"/>
      <c r="FKL63" s="395"/>
      <c r="FKM63" s="389"/>
      <c r="FKN63" s="390"/>
      <c r="FKO63" s="391"/>
      <c r="FKP63" s="392"/>
      <c r="FKQ63" s="393"/>
      <c r="FKR63" s="394"/>
      <c r="FKS63" s="395"/>
      <c r="FKT63" s="389"/>
      <c r="FKU63" s="390"/>
      <c r="FKV63" s="391"/>
      <c r="FKW63" s="392"/>
      <c r="FKX63" s="393"/>
      <c r="FKY63" s="394"/>
      <c r="FKZ63" s="395"/>
      <c r="FLA63" s="389"/>
      <c r="FLB63" s="390"/>
      <c r="FLC63" s="391"/>
      <c r="FLD63" s="392"/>
      <c r="FLE63" s="393"/>
      <c r="FLF63" s="394"/>
      <c r="FLG63" s="395"/>
      <c r="FLH63" s="389"/>
      <c r="FLI63" s="390"/>
      <c r="FLJ63" s="391"/>
      <c r="FLK63" s="392"/>
      <c r="FLL63" s="393"/>
      <c r="FLM63" s="394"/>
      <c r="FLN63" s="395"/>
      <c r="FLO63" s="389"/>
      <c r="FLP63" s="390"/>
      <c r="FLQ63" s="391"/>
      <c r="FLR63" s="392"/>
      <c r="FLS63" s="393"/>
      <c r="FLT63" s="394"/>
      <c r="FLU63" s="395"/>
      <c r="FLV63" s="389"/>
      <c r="FLW63" s="390"/>
      <c r="FLX63" s="391"/>
      <c r="FLY63" s="392"/>
      <c r="FLZ63" s="393"/>
      <c r="FMA63" s="394"/>
      <c r="FMB63" s="395"/>
      <c r="FMC63" s="389"/>
      <c r="FMD63" s="390"/>
      <c r="FME63" s="391"/>
      <c r="FMF63" s="392"/>
      <c r="FMG63" s="393"/>
      <c r="FMH63" s="394"/>
      <c r="FMI63" s="395"/>
      <c r="FMJ63" s="389"/>
      <c r="FMK63" s="390"/>
      <c r="FML63" s="391"/>
      <c r="FMM63" s="392"/>
      <c r="FMN63" s="393"/>
      <c r="FMO63" s="394"/>
      <c r="FMP63" s="395"/>
      <c r="FMQ63" s="389"/>
      <c r="FMR63" s="390"/>
      <c r="FMS63" s="391"/>
      <c r="FMT63" s="392"/>
      <c r="FMU63" s="393"/>
      <c r="FMV63" s="394"/>
      <c r="FMW63" s="395"/>
      <c r="FMX63" s="389"/>
      <c r="FMY63" s="390"/>
      <c r="FMZ63" s="391"/>
      <c r="FNA63" s="392"/>
      <c r="FNB63" s="393"/>
      <c r="FNC63" s="394"/>
      <c r="FND63" s="395"/>
      <c r="FNE63" s="389"/>
      <c r="FNF63" s="390"/>
      <c r="FNG63" s="391"/>
      <c r="FNH63" s="392"/>
      <c r="FNI63" s="393"/>
      <c r="FNJ63" s="394"/>
      <c r="FNK63" s="395"/>
      <c r="FNL63" s="389"/>
      <c r="FNM63" s="390"/>
      <c r="FNN63" s="391"/>
      <c r="FNO63" s="392"/>
      <c r="FNP63" s="393"/>
      <c r="FNQ63" s="394"/>
      <c r="FNR63" s="395"/>
      <c r="FNS63" s="389"/>
      <c r="FNT63" s="390"/>
      <c r="FNU63" s="391"/>
      <c r="FNV63" s="392"/>
      <c r="FNW63" s="393"/>
      <c r="FNX63" s="394"/>
      <c r="FNY63" s="395"/>
      <c r="FNZ63" s="389"/>
      <c r="FOA63" s="390"/>
      <c r="FOB63" s="391"/>
      <c r="FOC63" s="392"/>
      <c r="FOD63" s="393"/>
      <c r="FOE63" s="394"/>
      <c r="FOF63" s="395"/>
      <c r="FOG63" s="389"/>
      <c r="FOH63" s="390"/>
      <c r="FOI63" s="391"/>
      <c r="FOJ63" s="392"/>
      <c r="FOK63" s="393"/>
      <c r="FOL63" s="394"/>
      <c r="FOM63" s="395"/>
      <c r="FON63" s="389"/>
      <c r="FOO63" s="390"/>
      <c r="FOP63" s="391"/>
      <c r="FOQ63" s="392"/>
      <c r="FOR63" s="393"/>
      <c r="FOS63" s="394"/>
      <c r="FOT63" s="395"/>
      <c r="FOU63" s="389"/>
      <c r="FOV63" s="390"/>
      <c r="FOW63" s="391"/>
      <c r="FOX63" s="392"/>
      <c r="FOY63" s="393"/>
      <c r="FOZ63" s="394"/>
      <c r="FPA63" s="395"/>
      <c r="FPB63" s="389"/>
      <c r="FPC63" s="390"/>
      <c r="FPD63" s="391"/>
      <c r="FPE63" s="392"/>
      <c r="FPF63" s="393"/>
      <c r="FPG63" s="394"/>
      <c r="FPH63" s="395"/>
      <c r="FPI63" s="389"/>
      <c r="FPJ63" s="390"/>
      <c r="FPK63" s="391"/>
      <c r="FPL63" s="392"/>
      <c r="FPM63" s="393"/>
      <c r="FPN63" s="394"/>
      <c r="FPO63" s="395"/>
      <c r="FPP63" s="389"/>
      <c r="FPQ63" s="390"/>
      <c r="FPR63" s="391"/>
      <c r="FPS63" s="392"/>
      <c r="FPT63" s="393"/>
      <c r="FPU63" s="394"/>
      <c r="FPV63" s="395"/>
      <c r="FPW63" s="389"/>
      <c r="FPX63" s="390"/>
      <c r="FPY63" s="391"/>
      <c r="FPZ63" s="392"/>
      <c r="FQA63" s="393"/>
      <c r="FQB63" s="394"/>
      <c r="FQC63" s="395"/>
      <c r="FQD63" s="389"/>
      <c r="FQE63" s="390"/>
      <c r="FQF63" s="391"/>
      <c r="FQG63" s="392"/>
      <c r="FQH63" s="393"/>
      <c r="FQI63" s="394"/>
      <c r="FQJ63" s="395"/>
      <c r="FQK63" s="389"/>
      <c r="FQL63" s="390"/>
      <c r="FQM63" s="391"/>
      <c r="FQN63" s="392"/>
      <c r="FQO63" s="393"/>
      <c r="FQP63" s="394"/>
      <c r="FQQ63" s="395"/>
      <c r="FQR63" s="389"/>
      <c r="FQS63" s="390"/>
      <c r="FQT63" s="391"/>
      <c r="FQU63" s="392"/>
      <c r="FQV63" s="393"/>
      <c r="FQW63" s="394"/>
      <c r="FQX63" s="395"/>
      <c r="FQY63" s="389"/>
      <c r="FQZ63" s="390"/>
      <c r="FRA63" s="391"/>
      <c r="FRB63" s="392"/>
      <c r="FRC63" s="393"/>
      <c r="FRD63" s="394"/>
      <c r="FRE63" s="395"/>
      <c r="FRF63" s="389"/>
      <c r="FRG63" s="390"/>
      <c r="FRH63" s="391"/>
      <c r="FRI63" s="392"/>
      <c r="FRJ63" s="393"/>
      <c r="FRK63" s="394"/>
      <c r="FRL63" s="395"/>
      <c r="FRM63" s="389"/>
      <c r="FRN63" s="390"/>
      <c r="FRO63" s="391"/>
      <c r="FRP63" s="392"/>
      <c r="FRQ63" s="393"/>
      <c r="FRR63" s="394"/>
      <c r="FRS63" s="395"/>
      <c r="FRT63" s="389"/>
      <c r="FRU63" s="390"/>
      <c r="FRV63" s="391"/>
      <c r="FRW63" s="392"/>
      <c r="FRX63" s="393"/>
      <c r="FRY63" s="394"/>
      <c r="FRZ63" s="395"/>
      <c r="FSA63" s="389"/>
      <c r="FSB63" s="390"/>
      <c r="FSC63" s="391"/>
      <c r="FSD63" s="392"/>
      <c r="FSE63" s="393"/>
      <c r="FSF63" s="394"/>
      <c r="FSG63" s="395"/>
      <c r="FSH63" s="389"/>
      <c r="FSI63" s="390"/>
      <c r="FSJ63" s="391"/>
      <c r="FSK63" s="392"/>
      <c r="FSL63" s="393"/>
      <c r="FSM63" s="394"/>
      <c r="FSN63" s="395"/>
      <c r="FSO63" s="389"/>
      <c r="FSP63" s="390"/>
      <c r="FSQ63" s="391"/>
      <c r="FSR63" s="392"/>
      <c r="FSS63" s="393"/>
      <c r="FST63" s="394"/>
      <c r="FSU63" s="395"/>
      <c r="FSV63" s="389"/>
      <c r="FSW63" s="390"/>
      <c r="FSX63" s="391"/>
      <c r="FSY63" s="392"/>
      <c r="FSZ63" s="393"/>
      <c r="FTA63" s="394"/>
      <c r="FTB63" s="395"/>
      <c r="FTC63" s="389"/>
      <c r="FTD63" s="390"/>
      <c r="FTE63" s="391"/>
      <c r="FTF63" s="392"/>
      <c r="FTG63" s="393"/>
      <c r="FTH63" s="394"/>
      <c r="FTI63" s="395"/>
      <c r="FTJ63" s="389"/>
      <c r="FTK63" s="390"/>
      <c r="FTL63" s="391"/>
      <c r="FTM63" s="392"/>
      <c r="FTN63" s="393"/>
      <c r="FTO63" s="394"/>
      <c r="FTP63" s="395"/>
      <c r="FTQ63" s="389"/>
      <c r="FTR63" s="390"/>
      <c r="FTS63" s="391"/>
      <c r="FTT63" s="392"/>
      <c r="FTU63" s="393"/>
      <c r="FTV63" s="394"/>
      <c r="FTW63" s="395"/>
      <c r="FTX63" s="389"/>
      <c r="FTY63" s="390"/>
      <c r="FTZ63" s="391"/>
      <c r="FUA63" s="392"/>
      <c r="FUB63" s="393"/>
      <c r="FUC63" s="394"/>
      <c r="FUD63" s="395"/>
      <c r="FUE63" s="389"/>
      <c r="FUF63" s="390"/>
      <c r="FUG63" s="391"/>
      <c r="FUH63" s="392"/>
      <c r="FUI63" s="393"/>
      <c r="FUJ63" s="394"/>
      <c r="FUK63" s="395"/>
      <c r="FUL63" s="389"/>
      <c r="FUM63" s="390"/>
      <c r="FUN63" s="391"/>
      <c r="FUO63" s="392"/>
      <c r="FUP63" s="393"/>
      <c r="FUQ63" s="394"/>
      <c r="FUR63" s="395"/>
      <c r="FUS63" s="389"/>
      <c r="FUT63" s="390"/>
      <c r="FUU63" s="391"/>
      <c r="FUV63" s="392"/>
      <c r="FUW63" s="393"/>
      <c r="FUX63" s="394"/>
      <c r="FUY63" s="395"/>
      <c r="FUZ63" s="389"/>
      <c r="FVA63" s="390"/>
      <c r="FVB63" s="391"/>
      <c r="FVC63" s="392"/>
      <c r="FVD63" s="393"/>
      <c r="FVE63" s="394"/>
      <c r="FVF63" s="395"/>
      <c r="FVG63" s="389"/>
      <c r="FVH63" s="390"/>
      <c r="FVI63" s="391"/>
      <c r="FVJ63" s="392"/>
      <c r="FVK63" s="393"/>
      <c r="FVL63" s="394"/>
      <c r="FVM63" s="395"/>
      <c r="FVN63" s="389"/>
      <c r="FVO63" s="390"/>
      <c r="FVP63" s="391"/>
      <c r="FVQ63" s="392"/>
      <c r="FVR63" s="393"/>
      <c r="FVS63" s="394"/>
      <c r="FVT63" s="395"/>
      <c r="FVU63" s="389"/>
      <c r="FVV63" s="390"/>
      <c r="FVW63" s="391"/>
      <c r="FVX63" s="392"/>
      <c r="FVY63" s="393"/>
      <c r="FVZ63" s="394"/>
      <c r="FWA63" s="395"/>
      <c r="FWB63" s="389"/>
      <c r="FWC63" s="390"/>
      <c r="FWD63" s="391"/>
      <c r="FWE63" s="392"/>
      <c r="FWF63" s="393"/>
      <c r="FWG63" s="394"/>
      <c r="FWH63" s="395"/>
      <c r="FWI63" s="389"/>
      <c r="FWJ63" s="390"/>
      <c r="FWK63" s="391"/>
      <c r="FWL63" s="392"/>
      <c r="FWM63" s="393"/>
      <c r="FWN63" s="394"/>
      <c r="FWO63" s="395"/>
      <c r="FWP63" s="389"/>
      <c r="FWQ63" s="390"/>
      <c r="FWR63" s="391"/>
      <c r="FWS63" s="392"/>
      <c r="FWT63" s="393"/>
      <c r="FWU63" s="394"/>
      <c r="FWV63" s="395"/>
      <c r="FWW63" s="389"/>
      <c r="FWX63" s="390"/>
      <c r="FWY63" s="391"/>
      <c r="FWZ63" s="392"/>
      <c r="FXA63" s="393"/>
      <c r="FXB63" s="394"/>
      <c r="FXC63" s="395"/>
      <c r="FXD63" s="389"/>
      <c r="FXE63" s="390"/>
      <c r="FXF63" s="391"/>
      <c r="FXG63" s="392"/>
      <c r="FXH63" s="393"/>
      <c r="FXI63" s="394"/>
      <c r="FXJ63" s="395"/>
      <c r="FXK63" s="389"/>
      <c r="FXL63" s="390"/>
      <c r="FXM63" s="391"/>
      <c r="FXN63" s="392"/>
      <c r="FXO63" s="393"/>
      <c r="FXP63" s="394"/>
      <c r="FXQ63" s="395"/>
      <c r="FXR63" s="389"/>
      <c r="FXS63" s="390"/>
      <c r="FXT63" s="391"/>
      <c r="FXU63" s="392"/>
      <c r="FXV63" s="393"/>
      <c r="FXW63" s="394"/>
      <c r="FXX63" s="395"/>
      <c r="FXY63" s="389"/>
      <c r="FXZ63" s="390"/>
      <c r="FYA63" s="391"/>
      <c r="FYB63" s="392"/>
      <c r="FYC63" s="393"/>
      <c r="FYD63" s="394"/>
      <c r="FYE63" s="395"/>
      <c r="FYF63" s="389"/>
      <c r="FYG63" s="390"/>
      <c r="FYH63" s="391"/>
      <c r="FYI63" s="392"/>
      <c r="FYJ63" s="393"/>
      <c r="FYK63" s="394"/>
      <c r="FYL63" s="395"/>
      <c r="FYM63" s="389"/>
      <c r="FYN63" s="390"/>
      <c r="FYO63" s="391"/>
      <c r="FYP63" s="392"/>
      <c r="FYQ63" s="393"/>
      <c r="FYR63" s="394"/>
      <c r="FYS63" s="395"/>
      <c r="FYT63" s="389"/>
      <c r="FYU63" s="390"/>
      <c r="FYV63" s="391"/>
      <c r="FYW63" s="392"/>
      <c r="FYX63" s="393"/>
      <c r="FYY63" s="394"/>
      <c r="FYZ63" s="395"/>
      <c r="FZA63" s="389"/>
      <c r="FZB63" s="390"/>
      <c r="FZC63" s="391"/>
      <c r="FZD63" s="392"/>
      <c r="FZE63" s="393"/>
      <c r="FZF63" s="394"/>
      <c r="FZG63" s="395"/>
      <c r="FZH63" s="389"/>
      <c r="FZI63" s="390"/>
      <c r="FZJ63" s="391"/>
      <c r="FZK63" s="392"/>
      <c r="FZL63" s="393"/>
      <c r="FZM63" s="394"/>
      <c r="FZN63" s="395"/>
      <c r="FZO63" s="389"/>
      <c r="FZP63" s="390"/>
      <c r="FZQ63" s="391"/>
      <c r="FZR63" s="392"/>
      <c r="FZS63" s="393"/>
      <c r="FZT63" s="394"/>
      <c r="FZU63" s="395"/>
      <c r="FZV63" s="389"/>
      <c r="FZW63" s="390"/>
      <c r="FZX63" s="391"/>
      <c r="FZY63" s="392"/>
      <c r="FZZ63" s="393"/>
      <c r="GAA63" s="394"/>
      <c r="GAB63" s="395"/>
      <c r="GAC63" s="389"/>
      <c r="GAD63" s="390"/>
      <c r="GAE63" s="391"/>
      <c r="GAF63" s="392"/>
      <c r="GAG63" s="393"/>
      <c r="GAH63" s="394"/>
      <c r="GAI63" s="395"/>
      <c r="GAJ63" s="389"/>
      <c r="GAK63" s="390"/>
      <c r="GAL63" s="391"/>
      <c r="GAM63" s="392"/>
      <c r="GAN63" s="393"/>
      <c r="GAO63" s="394"/>
      <c r="GAP63" s="395"/>
      <c r="GAQ63" s="389"/>
      <c r="GAR63" s="390"/>
      <c r="GAS63" s="391"/>
      <c r="GAT63" s="392"/>
      <c r="GAU63" s="393"/>
      <c r="GAV63" s="394"/>
      <c r="GAW63" s="395"/>
      <c r="GAX63" s="389"/>
      <c r="GAY63" s="390"/>
      <c r="GAZ63" s="391"/>
      <c r="GBA63" s="392"/>
      <c r="GBB63" s="393"/>
      <c r="GBC63" s="394"/>
      <c r="GBD63" s="395"/>
      <c r="GBE63" s="389"/>
      <c r="GBF63" s="390"/>
      <c r="GBG63" s="391"/>
      <c r="GBH63" s="392"/>
      <c r="GBI63" s="393"/>
      <c r="GBJ63" s="394"/>
      <c r="GBK63" s="395"/>
      <c r="GBL63" s="389"/>
      <c r="GBM63" s="390"/>
      <c r="GBN63" s="391"/>
      <c r="GBO63" s="392"/>
      <c r="GBP63" s="393"/>
      <c r="GBQ63" s="394"/>
      <c r="GBR63" s="395"/>
      <c r="GBS63" s="389"/>
      <c r="GBT63" s="390"/>
      <c r="GBU63" s="391"/>
      <c r="GBV63" s="392"/>
      <c r="GBW63" s="393"/>
      <c r="GBX63" s="394"/>
      <c r="GBY63" s="395"/>
      <c r="GBZ63" s="389"/>
      <c r="GCA63" s="390"/>
      <c r="GCB63" s="391"/>
      <c r="GCC63" s="392"/>
      <c r="GCD63" s="393"/>
      <c r="GCE63" s="394"/>
      <c r="GCF63" s="395"/>
      <c r="GCG63" s="389"/>
      <c r="GCH63" s="390"/>
      <c r="GCI63" s="391"/>
      <c r="GCJ63" s="392"/>
      <c r="GCK63" s="393"/>
      <c r="GCL63" s="394"/>
      <c r="GCM63" s="395"/>
      <c r="GCN63" s="389"/>
      <c r="GCO63" s="390"/>
      <c r="GCP63" s="391"/>
      <c r="GCQ63" s="392"/>
      <c r="GCR63" s="393"/>
      <c r="GCS63" s="394"/>
      <c r="GCT63" s="395"/>
      <c r="GCU63" s="389"/>
      <c r="GCV63" s="390"/>
      <c r="GCW63" s="391"/>
      <c r="GCX63" s="392"/>
      <c r="GCY63" s="393"/>
      <c r="GCZ63" s="394"/>
      <c r="GDA63" s="395"/>
      <c r="GDB63" s="389"/>
      <c r="GDC63" s="390"/>
      <c r="GDD63" s="391"/>
      <c r="GDE63" s="392"/>
      <c r="GDF63" s="393"/>
      <c r="GDG63" s="394"/>
      <c r="GDH63" s="395"/>
      <c r="GDI63" s="389"/>
      <c r="GDJ63" s="390"/>
      <c r="GDK63" s="391"/>
      <c r="GDL63" s="392"/>
      <c r="GDM63" s="393"/>
      <c r="GDN63" s="394"/>
      <c r="GDO63" s="395"/>
      <c r="GDP63" s="389"/>
      <c r="GDQ63" s="390"/>
      <c r="GDR63" s="391"/>
      <c r="GDS63" s="392"/>
      <c r="GDT63" s="393"/>
      <c r="GDU63" s="394"/>
      <c r="GDV63" s="395"/>
      <c r="GDW63" s="389"/>
      <c r="GDX63" s="390"/>
      <c r="GDY63" s="391"/>
      <c r="GDZ63" s="392"/>
      <c r="GEA63" s="393"/>
      <c r="GEB63" s="394"/>
      <c r="GEC63" s="395"/>
      <c r="GED63" s="389"/>
      <c r="GEE63" s="390"/>
      <c r="GEF63" s="391"/>
      <c r="GEG63" s="392"/>
      <c r="GEH63" s="393"/>
      <c r="GEI63" s="394"/>
      <c r="GEJ63" s="395"/>
      <c r="GEK63" s="389"/>
      <c r="GEL63" s="390"/>
      <c r="GEM63" s="391"/>
      <c r="GEN63" s="392"/>
      <c r="GEO63" s="393"/>
      <c r="GEP63" s="394"/>
      <c r="GEQ63" s="395"/>
      <c r="GER63" s="389"/>
      <c r="GES63" s="390"/>
      <c r="GET63" s="391"/>
      <c r="GEU63" s="392"/>
      <c r="GEV63" s="393"/>
      <c r="GEW63" s="394"/>
      <c r="GEX63" s="395"/>
      <c r="GEY63" s="389"/>
      <c r="GEZ63" s="390"/>
      <c r="GFA63" s="391"/>
      <c r="GFB63" s="392"/>
      <c r="GFC63" s="393"/>
      <c r="GFD63" s="394"/>
      <c r="GFE63" s="395"/>
      <c r="GFF63" s="389"/>
      <c r="GFG63" s="390"/>
      <c r="GFH63" s="391"/>
      <c r="GFI63" s="392"/>
      <c r="GFJ63" s="393"/>
      <c r="GFK63" s="394"/>
      <c r="GFL63" s="395"/>
      <c r="GFM63" s="389"/>
      <c r="GFN63" s="390"/>
      <c r="GFO63" s="391"/>
      <c r="GFP63" s="392"/>
      <c r="GFQ63" s="393"/>
      <c r="GFR63" s="394"/>
      <c r="GFS63" s="395"/>
      <c r="GFT63" s="389"/>
      <c r="GFU63" s="390"/>
      <c r="GFV63" s="391"/>
      <c r="GFW63" s="392"/>
      <c r="GFX63" s="393"/>
      <c r="GFY63" s="394"/>
      <c r="GFZ63" s="395"/>
      <c r="GGA63" s="389"/>
      <c r="GGB63" s="390"/>
      <c r="GGC63" s="391"/>
      <c r="GGD63" s="392"/>
      <c r="GGE63" s="393"/>
      <c r="GGF63" s="394"/>
      <c r="GGG63" s="395"/>
      <c r="GGH63" s="389"/>
      <c r="GGI63" s="390"/>
      <c r="GGJ63" s="391"/>
      <c r="GGK63" s="392"/>
      <c r="GGL63" s="393"/>
      <c r="GGM63" s="394"/>
      <c r="GGN63" s="395"/>
      <c r="GGO63" s="389"/>
      <c r="GGP63" s="390"/>
      <c r="GGQ63" s="391"/>
      <c r="GGR63" s="392"/>
      <c r="GGS63" s="393"/>
      <c r="GGT63" s="394"/>
      <c r="GGU63" s="395"/>
      <c r="GGV63" s="389"/>
      <c r="GGW63" s="390"/>
      <c r="GGX63" s="391"/>
      <c r="GGY63" s="392"/>
      <c r="GGZ63" s="393"/>
      <c r="GHA63" s="394"/>
      <c r="GHB63" s="395"/>
      <c r="GHC63" s="389"/>
      <c r="GHD63" s="390"/>
      <c r="GHE63" s="391"/>
      <c r="GHF63" s="392"/>
      <c r="GHG63" s="393"/>
      <c r="GHH63" s="394"/>
      <c r="GHI63" s="395"/>
      <c r="GHJ63" s="389"/>
      <c r="GHK63" s="390"/>
      <c r="GHL63" s="391"/>
      <c r="GHM63" s="392"/>
      <c r="GHN63" s="393"/>
      <c r="GHO63" s="394"/>
      <c r="GHP63" s="395"/>
      <c r="GHQ63" s="389"/>
      <c r="GHR63" s="390"/>
      <c r="GHS63" s="391"/>
      <c r="GHT63" s="392"/>
      <c r="GHU63" s="393"/>
      <c r="GHV63" s="394"/>
      <c r="GHW63" s="395"/>
      <c r="GHX63" s="389"/>
      <c r="GHY63" s="390"/>
      <c r="GHZ63" s="391"/>
      <c r="GIA63" s="392"/>
      <c r="GIB63" s="393"/>
      <c r="GIC63" s="394"/>
      <c r="GID63" s="395"/>
      <c r="GIE63" s="389"/>
      <c r="GIF63" s="390"/>
      <c r="GIG63" s="391"/>
      <c r="GIH63" s="392"/>
      <c r="GII63" s="393"/>
      <c r="GIJ63" s="394"/>
      <c r="GIK63" s="395"/>
      <c r="GIL63" s="389"/>
      <c r="GIM63" s="390"/>
      <c r="GIN63" s="391"/>
      <c r="GIO63" s="392"/>
      <c r="GIP63" s="393"/>
      <c r="GIQ63" s="394"/>
      <c r="GIR63" s="395"/>
      <c r="GIS63" s="389"/>
      <c r="GIT63" s="390"/>
      <c r="GIU63" s="391"/>
      <c r="GIV63" s="392"/>
      <c r="GIW63" s="393"/>
      <c r="GIX63" s="394"/>
      <c r="GIY63" s="395"/>
      <c r="GIZ63" s="389"/>
      <c r="GJA63" s="390"/>
      <c r="GJB63" s="391"/>
      <c r="GJC63" s="392"/>
      <c r="GJD63" s="393"/>
      <c r="GJE63" s="394"/>
      <c r="GJF63" s="395"/>
      <c r="GJG63" s="389"/>
      <c r="GJH63" s="390"/>
      <c r="GJI63" s="391"/>
      <c r="GJJ63" s="392"/>
      <c r="GJK63" s="393"/>
      <c r="GJL63" s="394"/>
      <c r="GJM63" s="395"/>
      <c r="GJN63" s="389"/>
      <c r="GJO63" s="390"/>
      <c r="GJP63" s="391"/>
      <c r="GJQ63" s="392"/>
      <c r="GJR63" s="393"/>
      <c r="GJS63" s="394"/>
      <c r="GJT63" s="395"/>
      <c r="GJU63" s="389"/>
      <c r="GJV63" s="390"/>
      <c r="GJW63" s="391"/>
      <c r="GJX63" s="392"/>
      <c r="GJY63" s="393"/>
      <c r="GJZ63" s="394"/>
      <c r="GKA63" s="395"/>
      <c r="GKB63" s="389"/>
      <c r="GKC63" s="390"/>
      <c r="GKD63" s="391"/>
      <c r="GKE63" s="392"/>
      <c r="GKF63" s="393"/>
      <c r="GKG63" s="394"/>
      <c r="GKH63" s="395"/>
      <c r="GKI63" s="389"/>
      <c r="GKJ63" s="390"/>
      <c r="GKK63" s="391"/>
      <c r="GKL63" s="392"/>
      <c r="GKM63" s="393"/>
      <c r="GKN63" s="394"/>
      <c r="GKO63" s="395"/>
      <c r="GKP63" s="389"/>
      <c r="GKQ63" s="390"/>
      <c r="GKR63" s="391"/>
      <c r="GKS63" s="392"/>
      <c r="GKT63" s="393"/>
      <c r="GKU63" s="394"/>
      <c r="GKV63" s="395"/>
      <c r="GKW63" s="389"/>
      <c r="GKX63" s="390"/>
      <c r="GKY63" s="391"/>
      <c r="GKZ63" s="392"/>
      <c r="GLA63" s="393"/>
      <c r="GLB63" s="394"/>
      <c r="GLC63" s="395"/>
      <c r="GLD63" s="389"/>
      <c r="GLE63" s="390"/>
      <c r="GLF63" s="391"/>
      <c r="GLG63" s="392"/>
      <c r="GLH63" s="393"/>
      <c r="GLI63" s="394"/>
      <c r="GLJ63" s="395"/>
      <c r="GLK63" s="389"/>
      <c r="GLL63" s="390"/>
      <c r="GLM63" s="391"/>
      <c r="GLN63" s="392"/>
      <c r="GLO63" s="393"/>
      <c r="GLP63" s="394"/>
      <c r="GLQ63" s="395"/>
      <c r="GLR63" s="389"/>
      <c r="GLS63" s="390"/>
      <c r="GLT63" s="391"/>
      <c r="GLU63" s="392"/>
      <c r="GLV63" s="393"/>
      <c r="GLW63" s="394"/>
      <c r="GLX63" s="395"/>
      <c r="GLY63" s="389"/>
      <c r="GLZ63" s="390"/>
      <c r="GMA63" s="391"/>
      <c r="GMB63" s="392"/>
      <c r="GMC63" s="393"/>
      <c r="GMD63" s="394"/>
      <c r="GME63" s="395"/>
      <c r="GMF63" s="389"/>
      <c r="GMG63" s="390"/>
      <c r="GMH63" s="391"/>
      <c r="GMI63" s="392"/>
      <c r="GMJ63" s="393"/>
      <c r="GMK63" s="394"/>
      <c r="GML63" s="395"/>
      <c r="GMM63" s="389"/>
      <c r="GMN63" s="390"/>
      <c r="GMO63" s="391"/>
      <c r="GMP63" s="392"/>
      <c r="GMQ63" s="393"/>
      <c r="GMR63" s="394"/>
      <c r="GMS63" s="395"/>
      <c r="GMT63" s="389"/>
      <c r="GMU63" s="390"/>
      <c r="GMV63" s="391"/>
      <c r="GMW63" s="392"/>
      <c r="GMX63" s="393"/>
      <c r="GMY63" s="394"/>
      <c r="GMZ63" s="395"/>
      <c r="GNA63" s="389"/>
      <c r="GNB63" s="390"/>
      <c r="GNC63" s="391"/>
      <c r="GND63" s="392"/>
      <c r="GNE63" s="393"/>
      <c r="GNF63" s="394"/>
      <c r="GNG63" s="395"/>
      <c r="GNH63" s="389"/>
      <c r="GNI63" s="390"/>
      <c r="GNJ63" s="391"/>
      <c r="GNK63" s="392"/>
      <c r="GNL63" s="393"/>
      <c r="GNM63" s="394"/>
      <c r="GNN63" s="395"/>
      <c r="GNO63" s="389"/>
      <c r="GNP63" s="390"/>
      <c r="GNQ63" s="391"/>
      <c r="GNR63" s="392"/>
      <c r="GNS63" s="393"/>
      <c r="GNT63" s="394"/>
      <c r="GNU63" s="395"/>
      <c r="GNV63" s="389"/>
      <c r="GNW63" s="390"/>
      <c r="GNX63" s="391"/>
      <c r="GNY63" s="392"/>
      <c r="GNZ63" s="393"/>
      <c r="GOA63" s="394"/>
      <c r="GOB63" s="395"/>
      <c r="GOC63" s="389"/>
      <c r="GOD63" s="390"/>
      <c r="GOE63" s="391"/>
      <c r="GOF63" s="392"/>
      <c r="GOG63" s="393"/>
      <c r="GOH63" s="394"/>
      <c r="GOI63" s="395"/>
      <c r="GOJ63" s="389"/>
      <c r="GOK63" s="390"/>
      <c r="GOL63" s="391"/>
      <c r="GOM63" s="392"/>
      <c r="GON63" s="393"/>
      <c r="GOO63" s="394"/>
      <c r="GOP63" s="395"/>
      <c r="GOQ63" s="389"/>
      <c r="GOR63" s="390"/>
      <c r="GOS63" s="391"/>
      <c r="GOT63" s="392"/>
      <c r="GOU63" s="393"/>
      <c r="GOV63" s="394"/>
      <c r="GOW63" s="395"/>
      <c r="GOX63" s="389"/>
      <c r="GOY63" s="390"/>
      <c r="GOZ63" s="391"/>
      <c r="GPA63" s="392"/>
      <c r="GPB63" s="393"/>
      <c r="GPC63" s="394"/>
      <c r="GPD63" s="395"/>
      <c r="GPE63" s="389"/>
      <c r="GPF63" s="390"/>
      <c r="GPG63" s="391"/>
      <c r="GPH63" s="392"/>
      <c r="GPI63" s="393"/>
      <c r="GPJ63" s="394"/>
      <c r="GPK63" s="395"/>
      <c r="GPL63" s="389"/>
      <c r="GPM63" s="390"/>
      <c r="GPN63" s="391"/>
      <c r="GPO63" s="392"/>
      <c r="GPP63" s="393"/>
      <c r="GPQ63" s="394"/>
      <c r="GPR63" s="395"/>
      <c r="GPS63" s="389"/>
      <c r="GPT63" s="390"/>
      <c r="GPU63" s="391"/>
      <c r="GPV63" s="392"/>
      <c r="GPW63" s="393"/>
      <c r="GPX63" s="394"/>
      <c r="GPY63" s="395"/>
      <c r="GPZ63" s="389"/>
      <c r="GQA63" s="390"/>
      <c r="GQB63" s="391"/>
      <c r="GQC63" s="392"/>
      <c r="GQD63" s="393"/>
      <c r="GQE63" s="394"/>
      <c r="GQF63" s="395"/>
      <c r="GQG63" s="389"/>
      <c r="GQH63" s="390"/>
      <c r="GQI63" s="391"/>
      <c r="GQJ63" s="392"/>
      <c r="GQK63" s="393"/>
      <c r="GQL63" s="394"/>
      <c r="GQM63" s="395"/>
      <c r="GQN63" s="389"/>
      <c r="GQO63" s="390"/>
      <c r="GQP63" s="391"/>
      <c r="GQQ63" s="392"/>
      <c r="GQR63" s="393"/>
      <c r="GQS63" s="394"/>
      <c r="GQT63" s="395"/>
      <c r="GQU63" s="389"/>
      <c r="GQV63" s="390"/>
      <c r="GQW63" s="391"/>
      <c r="GQX63" s="392"/>
      <c r="GQY63" s="393"/>
      <c r="GQZ63" s="394"/>
      <c r="GRA63" s="395"/>
      <c r="GRB63" s="389"/>
      <c r="GRC63" s="390"/>
      <c r="GRD63" s="391"/>
      <c r="GRE63" s="392"/>
      <c r="GRF63" s="393"/>
      <c r="GRG63" s="394"/>
      <c r="GRH63" s="395"/>
      <c r="GRI63" s="389"/>
      <c r="GRJ63" s="390"/>
      <c r="GRK63" s="391"/>
      <c r="GRL63" s="392"/>
      <c r="GRM63" s="393"/>
      <c r="GRN63" s="394"/>
      <c r="GRO63" s="395"/>
      <c r="GRP63" s="389"/>
      <c r="GRQ63" s="390"/>
      <c r="GRR63" s="391"/>
      <c r="GRS63" s="392"/>
      <c r="GRT63" s="393"/>
      <c r="GRU63" s="394"/>
      <c r="GRV63" s="395"/>
      <c r="GRW63" s="389"/>
      <c r="GRX63" s="390"/>
      <c r="GRY63" s="391"/>
      <c r="GRZ63" s="392"/>
      <c r="GSA63" s="393"/>
      <c r="GSB63" s="394"/>
      <c r="GSC63" s="395"/>
      <c r="GSD63" s="389"/>
      <c r="GSE63" s="390"/>
      <c r="GSF63" s="391"/>
      <c r="GSG63" s="392"/>
      <c r="GSH63" s="393"/>
      <c r="GSI63" s="394"/>
      <c r="GSJ63" s="395"/>
      <c r="GSK63" s="389"/>
      <c r="GSL63" s="390"/>
      <c r="GSM63" s="391"/>
      <c r="GSN63" s="392"/>
      <c r="GSO63" s="393"/>
      <c r="GSP63" s="394"/>
      <c r="GSQ63" s="395"/>
      <c r="GSR63" s="389"/>
      <c r="GSS63" s="390"/>
      <c r="GST63" s="391"/>
      <c r="GSU63" s="392"/>
      <c r="GSV63" s="393"/>
      <c r="GSW63" s="394"/>
      <c r="GSX63" s="395"/>
      <c r="GSY63" s="389"/>
      <c r="GSZ63" s="390"/>
      <c r="GTA63" s="391"/>
      <c r="GTB63" s="392"/>
      <c r="GTC63" s="393"/>
      <c r="GTD63" s="394"/>
      <c r="GTE63" s="395"/>
      <c r="GTF63" s="389"/>
      <c r="GTG63" s="390"/>
      <c r="GTH63" s="391"/>
      <c r="GTI63" s="392"/>
      <c r="GTJ63" s="393"/>
      <c r="GTK63" s="394"/>
      <c r="GTL63" s="395"/>
      <c r="GTM63" s="389"/>
      <c r="GTN63" s="390"/>
      <c r="GTO63" s="391"/>
      <c r="GTP63" s="392"/>
      <c r="GTQ63" s="393"/>
      <c r="GTR63" s="394"/>
      <c r="GTS63" s="395"/>
      <c r="GTT63" s="389"/>
      <c r="GTU63" s="390"/>
      <c r="GTV63" s="391"/>
      <c r="GTW63" s="392"/>
      <c r="GTX63" s="393"/>
      <c r="GTY63" s="394"/>
      <c r="GTZ63" s="395"/>
      <c r="GUA63" s="389"/>
      <c r="GUB63" s="390"/>
      <c r="GUC63" s="391"/>
      <c r="GUD63" s="392"/>
      <c r="GUE63" s="393"/>
      <c r="GUF63" s="394"/>
      <c r="GUG63" s="395"/>
      <c r="GUH63" s="389"/>
      <c r="GUI63" s="390"/>
      <c r="GUJ63" s="391"/>
      <c r="GUK63" s="392"/>
      <c r="GUL63" s="393"/>
      <c r="GUM63" s="394"/>
      <c r="GUN63" s="395"/>
      <c r="GUO63" s="389"/>
      <c r="GUP63" s="390"/>
      <c r="GUQ63" s="391"/>
      <c r="GUR63" s="392"/>
      <c r="GUS63" s="393"/>
      <c r="GUT63" s="394"/>
      <c r="GUU63" s="395"/>
      <c r="GUV63" s="389"/>
      <c r="GUW63" s="390"/>
      <c r="GUX63" s="391"/>
      <c r="GUY63" s="392"/>
      <c r="GUZ63" s="393"/>
      <c r="GVA63" s="394"/>
      <c r="GVB63" s="395"/>
      <c r="GVC63" s="389"/>
      <c r="GVD63" s="390"/>
      <c r="GVE63" s="391"/>
      <c r="GVF63" s="392"/>
      <c r="GVG63" s="393"/>
      <c r="GVH63" s="394"/>
      <c r="GVI63" s="395"/>
      <c r="GVJ63" s="389"/>
      <c r="GVK63" s="390"/>
      <c r="GVL63" s="391"/>
      <c r="GVM63" s="392"/>
      <c r="GVN63" s="393"/>
      <c r="GVO63" s="394"/>
      <c r="GVP63" s="395"/>
      <c r="GVQ63" s="389"/>
      <c r="GVR63" s="390"/>
      <c r="GVS63" s="391"/>
      <c r="GVT63" s="392"/>
      <c r="GVU63" s="393"/>
      <c r="GVV63" s="394"/>
      <c r="GVW63" s="395"/>
      <c r="GVX63" s="389"/>
      <c r="GVY63" s="390"/>
      <c r="GVZ63" s="391"/>
      <c r="GWA63" s="392"/>
      <c r="GWB63" s="393"/>
      <c r="GWC63" s="394"/>
      <c r="GWD63" s="395"/>
      <c r="GWE63" s="389"/>
      <c r="GWF63" s="390"/>
      <c r="GWG63" s="391"/>
      <c r="GWH63" s="392"/>
      <c r="GWI63" s="393"/>
      <c r="GWJ63" s="394"/>
      <c r="GWK63" s="395"/>
      <c r="GWL63" s="389"/>
      <c r="GWM63" s="390"/>
      <c r="GWN63" s="391"/>
      <c r="GWO63" s="392"/>
      <c r="GWP63" s="393"/>
      <c r="GWQ63" s="394"/>
      <c r="GWR63" s="395"/>
      <c r="GWS63" s="389"/>
      <c r="GWT63" s="390"/>
      <c r="GWU63" s="391"/>
      <c r="GWV63" s="392"/>
      <c r="GWW63" s="393"/>
      <c r="GWX63" s="394"/>
      <c r="GWY63" s="395"/>
      <c r="GWZ63" s="389"/>
      <c r="GXA63" s="390"/>
      <c r="GXB63" s="391"/>
      <c r="GXC63" s="392"/>
      <c r="GXD63" s="393"/>
      <c r="GXE63" s="394"/>
      <c r="GXF63" s="395"/>
      <c r="GXG63" s="389"/>
      <c r="GXH63" s="390"/>
      <c r="GXI63" s="391"/>
      <c r="GXJ63" s="392"/>
      <c r="GXK63" s="393"/>
      <c r="GXL63" s="394"/>
      <c r="GXM63" s="395"/>
      <c r="GXN63" s="389"/>
      <c r="GXO63" s="390"/>
      <c r="GXP63" s="391"/>
      <c r="GXQ63" s="392"/>
      <c r="GXR63" s="393"/>
      <c r="GXS63" s="394"/>
      <c r="GXT63" s="395"/>
      <c r="GXU63" s="389"/>
      <c r="GXV63" s="390"/>
      <c r="GXW63" s="391"/>
      <c r="GXX63" s="392"/>
      <c r="GXY63" s="393"/>
      <c r="GXZ63" s="394"/>
      <c r="GYA63" s="395"/>
      <c r="GYB63" s="389"/>
      <c r="GYC63" s="390"/>
      <c r="GYD63" s="391"/>
      <c r="GYE63" s="392"/>
      <c r="GYF63" s="393"/>
      <c r="GYG63" s="394"/>
      <c r="GYH63" s="395"/>
      <c r="GYI63" s="389"/>
      <c r="GYJ63" s="390"/>
      <c r="GYK63" s="391"/>
      <c r="GYL63" s="392"/>
      <c r="GYM63" s="393"/>
      <c r="GYN63" s="394"/>
      <c r="GYO63" s="395"/>
      <c r="GYP63" s="389"/>
      <c r="GYQ63" s="390"/>
      <c r="GYR63" s="391"/>
      <c r="GYS63" s="392"/>
      <c r="GYT63" s="393"/>
      <c r="GYU63" s="394"/>
      <c r="GYV63" s="395"/>
      <c r="GYW63" s="389"/>
      <c r="GYX63" s="390"/>
      <c r="GYY63" s="391"/>
      <c r="GYZ63" s="392"/>
      <c r="GZA63" s="393"/>
      <c r="GZB63" s="394"/>
      <c r="GZC63" s="395"/>
      <c r="GZD63" s="389"/>
      <c r="GZE63" s="390"/>
      <c r="GZF63" s="391"/>
      <c r="GZG63" s="392"/>
      <c r="GZH63" s="393"/>
      <c r="GZI63" s="394"/>
      <c r="GZJ63" s="395"/>
      <c r="GZK63" s="389"/>
      <c r="GZL63" s="390"/>
      <c r="GZM63" s="391"/>
      <c r="GZN63" s="392"/>
      <c r="GZO63" s="393"/>
      <c r="GZP63" s="394"/>
      <c r="GZQ63" s="395"/>
      <c r="GZR63" s="389"/>
      <c r="GZS63" s="390"/>
      <c r="GZT63" s="391"/>
      <c r="GZU63" s="392"/>
      <c r="GZV63" s="393"/>
      <c r="GZW63" s="394"/>
      <c r="GZX63" s="395"/>
      <c r="GZY63" s="389"/>
      <c r="GZZ63" s="390"/>
      <c r="HAA63" s="391"/>
      <c r="HAB63" s="392"/>
      <c r="HAC63" s="393"/>
      <c r="HAD63" s="394"/>
      <c r="HAE63" s="395"/>
      <c r="HAF63" s="389"/>
      <c r="HAG63" s="390"/>
      <c r="HAH63" s="391"/>
      <c r="HAI63" s="392"/>
      <c r="HAJ63" s="393"/>
      <c r="HAK63" s="394"/>
      <c r="HAL63" s="395"/>
      <c r="HAM63" s="389"/>
      <c r="HAN63" s="390"/>
      <c r="HAO63" s="391"/>
      <c r="HAP63" s="392"/>
      <c r="HAQ63" s="393"/>
      <c r="HAR63" s="394"/>
      <c r="HAS63" s="395"/>
      <c r="HAT63" s="389"/>
      <c r="HAU63" s="390"/>
      <c r="HAV63" s="391"/>
      <c r="HAW63" s="392"/>
      <c r="HAX63" s="393"/>
      <c r="HAY63" s="394"/>
      <c r="HAZ63" s="395"/>
      <c r="HBA63" s="389"/>
      <c r="HBB63" s="390"/>
      <c r="HBC63" s="391"/>
      <c r="HBD63" s="392"/>
      <c r="HBE63" s="393"/>
      <c r="HBF63" s="394"/>
      <c r="HBG63" s="395"/>
      <c r="HBH63" s="389"/>
      <c r="HBI63" s="390"/>
      <c r="HBJ63" s="391"/>
      <c r="HBK63" s="392"/>
      <c r="HBL63" s="393"/>
      <c r="HBM63" s="394"/>
      <c r="HBN63" s="395"/>
      <c r="HBO63" s="389"/>
      <c r="HBP63" s="390"/>
      <c r="HBQ63" s="391"/>
      <c r="HBR63" s="392"/>
      <c r="HBS63" s="393"/>
      <c r="HBT63" s="394"/>
      <c r="HBU63" s="395"/>
      <c r="HBV63" s="389"/>
      <c r="HBW63" s="390"/>
      <c r="HBX63" s="391"/>
      <c r="HBY63" s="392"/>
      <c r="HBZ63" s="393"/>
      <c r="HCA63" s="394"/>
      <c r="HCB63" s="395"/>
      <c r="HCC63" s="389"/>
      <c r="HCD63" s="390"/>
      <c r="HCE63" s="391"/>
      <c r="HCF63" s="392"/>
      <c r="HCG63" s="393"/>
      <c r="HCH63" s="394"/>
      <c r="HCI63" s="395"/>
      <c r="HCJ63" s="389"/>
      <c r="HCK63" s="390"/>
      <c r="HCL63" s="391"/>
      <c r="HCM63" s="392"/>
      <c r="HCN63" s="393"/>
      <c r="HCO63" s="394"/>
      <c r="HCP63" s="395"/>
      <c r="HCQ63" s="389"/>
      <c r="HCR63" s="390"/>
      <c r="HCS63" s="391"/>
      <c r="HCT63" s="392"/>
      <c r="HCU63" s="393"/>
      <c r="HCV63" s="394"/>
      <c r="HCW63" s="395"/>
      <c r="HCX63" s="389"/>
      <c r="HCY63" s="390"/>
      <c r="HCZ63" s="391"/>
      <c r="HDA63" s="392"/>
      <c r="HDB63" s="393"/>
      <c r="HDC63" s="394"/>
      <c r="HDD63" s="395"/>
      <c r="HDE63" s="389"/>
      <c r="HDF63" s="390"/>
      <c r="HDG63" s="391"/>
      <c r="HDH63" s="392"/>
      <c r="HDI63" s="393"/>
      <c r="HDJ63" s="394"/>
      <c r="HDK63" s="395"/>
      <c r="HDL63" s="389"/>
      <c r="HDM63" s="390"/>
      <c r="HDN63" s="391"/>
      <c r="HDO63" s="392"/>
      <c r="HDP63" s="393"/>
      <c r="HDQ63" s="394"/>
      <c r="HDR63" s="395"/>
      <c r="HDS63" s="389"/>
      <c r="HDT63" s="390"/>
      <c r="HDU63" s="391"/>
      <c r="HDV63" s="392"/>
      <c r="HDW63" s="393"/>
      <c r="HDX63" s="394"/>
      <c r="HDY63" s="395"/>
      <c r="HDZ63" s="389"/>
      <c r="HEA63" s="390"/>
      <c r="HEB63" s="391"/>
      <c r="HEC63" s="392"/>
      <c r="HED63" s="393"/>
      <c r="HEE63" s="394"/>
      <c r="HEF63" s="395"/>
      <c r="HEG63" s="389"/>
      <c r="HEH63" s="390"/>
      <c r="HEI63" s="391"/>
      <c r="HEJ63" s="392"/>
      <c r="HEK63" s="393"/>
      <c r="HEL63" s="394"/>
      <c r="HEM63" s="395"/>
      <c r="HEN63" s="389"/>
      <c r="HEO63" s="390"/>
      <c r="HEP63" s="391"/>
      <c r="HEQ63" s="392"/>
      <c r="HER63" s="393"/>
      <c r="HES63" s="394"/>
      <c r="HET63" s="395"/>
      <c r="HEU63" s="389"/>
      <c r="HEV63" s="390"/>
      <c r="HEW63" s="391"/>
      <c r="HEX63" s="392"/>
      <c r="HEY63" s="393"/>
      <c r="HEZ63" s="394"/>
      <c r="HFA63" s="395"/>
      <c r="HFB63" s="389"/>
      <c r="HFC63" s="390"/>
      <c r="HFD63" s="391"/>
      <c r="HFE63" s="392"/>
      <c r="HFF63" s="393"/>
      <c r="HFG63" s="394"/>
      <c r="HFH63" s="395"/>
      <c r="HFI63" s="389"/>
      <c r="HFJ63" s="390"/>
      <c r="HFK63" s="391"/>
      <c r="HFL63" s="392"/>
      <c r="HFM63" s="393"/>
      <c r="HFN63" s="394"/>
      <c r="HFO63" s="395"/>
      <c r="HFP63" s="389"/>
      <c r="HFQ63" s="390"/>
      <c r="HFR63" s="391"/>
      <c r="HFS63" s="392"/>
      <c r="HFT63" s="393"/>
      <c r="HFU63" s="394"/>
      <c r="HFV63" s="395"/>
      <c r="HFW63" s="389"/>
      <c r="HFX63" s="390"/>
      <c r="HFY63" s="391"/>
      <c r="HFZ63" s="392"/>
      <c r="HGA63" s="393"/>
      <c r="HGB63" s="394"/>
      <c r="HGC63" s="395"/>
      <c r="HGD63" s="389"/>
      <c r="HGE63" s="390"/>
      <c r="HGF63" s="391"/>
      <c r="HGG63" s="392"/>
      <c r="HGH63" s="393"/>
      <c r="HGI63" s="394"/>
      <c r="HGJ63" s="395"/>
      <c r="HGK63" s="389"/>
      <c r="HGL63" s="390"/>
      <c r="HGM63" s="391"/>
      <c r="HGN63" s="392"/>
      <c r="HGO63" s="393"/>
      <c r="HGP63" s="394"/>
      <c r="HGQ63" s="395"/>
      <c r="HGR63" s="389"/>
      <c r="HGS63" s="390"/>
      <c r="HGT63" s="391"/>
      <c r="HGU63" s="392"/>
      <c r="HGV63" s="393"/>
      <c r="HGW63" s="394"/>
      <c r="HGX63" s="395"/>
      <c r="HGY63" s="389"/>
      <c r="HGZ63" s="390"/>
      <c r="HHA63" s="391"/>
      <c r="HHB63" s="392"/>
      <c r="HHC63" s="393"/>
      <c r="HHD63" s="394"/>
      <c r="HHE63" s="395"/>
      <c r="HHF63" s="389"/>
      <c r="HHG63" s="390"/>
      <c r="HHH63" s="391"/>
      <c r="HHI63" s="392"/>
      <c r="HHJ63" s="393"/>
      <c r="HHK63" s="394"/>
      <c r="HHL63" s="395"/>
      <c r="HHM63" s="389"/>
      <c r="HHN63" s="390"/>
      <c r="HHO63" s="391"/>
      <c r="HHP63" s="392"/>
      <c r="HHQ63" s="393"/>
      <c r="HHR63" s="394"/>
      <c r="HHS63" s="395"/>
      <c r="HHT63" s="389"/>
      <c r="HHU63" s="390"/>
      <c r="HHV63" s="391"/>
      <c r="HHW63" s="392"/>
      <c r="HHX63" s="393"/>
      <c r="HHY63" s="394"/>
      <c r="HHZ63" s="395"/>
      <c r="HIA63" s="389"/>
      <c r="HIB63" s="390"/>
      <c r="HIC63" s="391"/>
      <c r="HID63" s="392"/>
      <c r="HIE63" s="393"/>
      <c r="HIF63" s="394"/>
      <c r="HIG63" s="395"/>
      <c r="HIH63" s="389"/>
      <c r="HII63" s="390"/>
      <c r="HIJ63" s="391"/>
      <c r="HIK63" s="392"/>
      <c r="HIL63" s="393"/>
      <c r="HIM63" s="394"/>
      <c r="HIN63" s="395"/>
      <c r="HIO63" s="389"/>
      <c r="HIP63" s="390"/>
      <c r="HIQ63" s="391"/>
      <c r="HIR63" s="392"/>
      <c r="HIS63" s="393"/>
      <c r="HIT63" s="394"/>
      <c r="HIU63" s="395"/>
      <c r="HIV63" s="389"/>
      <c r="HIW63" s="390"/>
      <c r="HIX63" s="391"/>
      <c r="HIY63" s="392"/>
      <c r="HIZ63" s="393"/>
      <c r="HJA63" s="394"/>
      <c r="HJB63" s="395"/>
      <c r="HJC63" s="389"/>
      <c r="HJD63" s="390"/>
      <c r="HJE63" s="391"/>
      <c r="HJF63" s="392"/>
      <c r="HJG63" s="393"/>
      <c r="HJH63" s="394"/>
      <c r="HJI63" s="395"/>
      <c r="HJJ63" s="389"/>
      <c r="HJK63" s="390"/>
      <c r="HJL63" s="391"/>
      <c r="HJM63" s="392"/>
      <c r="HJN63" s="393"/>
      <c r="HJO63" s="394"/>
      <c r="HJP63" s="395"/>
      <c r="HJQ63" s="389"/>
      <c r="HJR63" s="390"/>
      <c r="HJS63" s="391"/>
      <c r="HJT63" s="392"/>
      <c r="HJU63" s="393"/>
      <c r="HJV63" s="394"/>
      <c r="HJW63" s="395"/>
      <c r="HJX63" s="389"/>
      <c r="HJY63" s="390"/>
      <c r="HJZ63" s="391"/>
      <c r="HKA63" s="392"/>
      <c r="HKB63" s="393"/>
      <c r="HKC63" s="394"/>
      <c r="HKD63" s="395"/>
      <c r="HKE63" s="389"/>
      <c r="HKF63" s="390"/>
      <c r="HKG63" s="391"/>
      <c r="HKH63" s="392"/>
      <c r="HKI63" s="393"/>
      <c r="HKJ63" s="394"/>
      <c r="HKK63" s="395"/>
      <c r="HKL63" s="389"/>
      <c r="HKM63" s="390"/>
      <c r="HKN63" s="391"/>
      <c r="HKO63" s="392"/>
      <c r="HKP63" s="393"/>
      <c r="HKQ63" s="394"/>
      <c r="HKR63" s="395"/>
      <c r="HKS63" s="389"/>
      <c r="HKT63" s="390"/>
      <c r="HKU63" s="391"/>
      <c r="HKV63" s="392"/>
      <c r="HKW63" s="393"/>
      <c r="HKX63" s="394"/>
      <c r="HKY63" s="395"/>
      <c r="HKZ63" s="389"/>
      <c r="HLA63" s="390"/>
      <c r="HLB63" s="391"/>
      <c r="HLC63" s="392"/>
      <c r="HLD63" s="393"/>
      <c r="HLE63" s="394"/>
      <c r="HLF63" s="395"/>
      <c r="HLG63" s="389"/>
      <c r="HLH63" s="390"/>
      <c r="HLI63" s="391"/>
      <c r="HLJ63" s="392"/>
      <c r="HLK63" s="393"/>
      <c r="HLL63" s="394"/>
      <c r="HLM63" s="395"/>
      <c r="HLN63" s="389"/>
      <c r="HLO63" s="390"/>
      <c r="HLP63" s="391"/>
      <c r="HLQ63" s="392"/>
      <c r="HLR63" s="393"/>
      <c r="HLS63" s="394"/>
      <c r="HLT63" s="395"/>
      <c r="HLU63" s="389"/>
      <c r="HLV63" s="390"/>
      <c r="HLW63" s="391"/>
      <c r="HLX63" s="392"/>
      <c r="HLY63" s="393"/>
      <c r="HLZ63" s="394"/>
      <c r="HMA63" s="395"/>
      <c r="HMB63" s="389"/>
      <c r="HMC63" s="390"/>
      <c r="HMD63" s="391"/>
      <c r="HME63" s="392"/>
      <c r="HMF63" s="393"/>
      <c r="HMG63" s="394"/>
      <c r="HMH63" s="395"/>
      <c r="HMI63" s="389"/>
      <c r="HMJ63" s="390"/>
      <c r="HMK63" s="391"/>
      <c r="HML63" s="392"/>
      <c r="HMM63" s="393"/>
      <c r="HMN63" s="394"/>
      <c r="HMO63" s="395"/>
      <c r="HMP63" s="389"/>
      <c r="HMQ63" s="390"/>
      <c r="HMR63" s="391"/>
      <c r="HMS63" s="392"/>
      <c r="HMT63" s="393"/>
      <c r="HMU63" s="394"/>
      <c r="HMV63" s="395"/>
      <c r="HMW63" s="389"/>
      <c r="HMX63" s="390"/>
      <c r="HMY63" s="391"/>
      <c r="HMZ63" s="392"/>
      <c r="HNA63" s="393"/>
      <c r="HNB63" s="394"/>
      <c r="HNC63" s="395"/>
      <c r="HND63" s="389"/>
      <c r="HNE63" s="390"/>
      <c r="HNF63" s="391"/>
      <c r="HNG63" s="392"/>
      <c r="HNH63" s="393"/>
      <c r="HNI63" s="394"/>
      <c r="HNJ63" s="395"/>
      <c r="HNK63" s="389"/>
      <c r="HNL63" s="390"/>
      <c r="HNM63" s="391"/>
      <c r="HNN63" s="392"/>
      <c r="HNO63" s="393"/>
      <c r="HNP63" s="394"/>
      <c r="HNQ63" s="395"/>
      <c r="HNR63" s="389"/>
      <c r="HNS63" s="390"/>
      <c r="HNT63" s="391"/>
      <c r="HNU63" s="392"/>
      <c r="HNV63" s="393"/>
      <c r="HNW63" s="394"/>
      <c r="HNX63" s="395"/>
      <c r="HNY63" s="389"/>
      <c r="HNZ63" s="390"/>
      <c r="HOA63" s="391"/>
      <c r="HOB63" s="392"/>
      <c r="HOC63" s="393"/>
      <c r="HOD63" s="394"/>
      <c r="HOE63" s="395"/>
      <c r="HOF63" s="389"/>
      <c r="HOG63" s="390"/>
      <c r="HOH63" s="391"/>
      <c r="HOI63" s="392"/>
      <c r="HOJ63" s="393"/>
      <c r="HOK63" s="394"/>
      <c r="HOL63" s="395"/>
      <c r="HOM63" s="389"/>
      <c r="HON63" s="390"/>
      <c r="HOO63" s="391"/>
      <c r="HOP63" s="392"/>
      <c r="HOQ63" s="393"/>
      <c r="HOR63" s="394"/>
      <c r="HOS63" s="395"/>
      <c r="HOT63" s="389"/>
      <c r="HOU63" s="390"/>
      <c r="HOV63" s="391"/>
      <c r="HOW63" s="392"/>
      <c r="HOX63" s="393"/>
      <c r="HOY63" s="394"/>
      <c r="HOZ63" s="395"/>
      <c r="HPA63" s="389"/>
      <c r="HPB63" s="390"/>
      <c r="HPC63" s="391"/>
      <c r="HPD63" s="392"/>
      <c r="HPE63" s="393"/>
      <c r="HPF63" s="394"/>
      <c r="HPG63" s="395"/>
      <c r="HPH63" s="389"/>
      <c r="HPI63" s="390"/>
      <c r="HPJ63" s="391"/>
      <c r="HPK63" s="392"/>
      <c r="HPL63" s="393"/>
      <c r="HPM63" s="394"/>
      <c r="HPN63" s="395"/>
      <c r="HPO63" s="389"/>
      <c r="HPP63" s="390"/>
      <c r="HPQ63" s="391"/>
      <c r="HPR63" s="392"/>
      <c r="HPS63" s="393"/>
      <c r="HPT63" s="394"/>
      <c r="HPU63" s="395"/>
      <c r="HPV63" s="389"/>
      <c r="HPW63" s="390"/>
      <c r="HPX63" s="391"/>
      <c r="HPY63" s="392"/>
      <c r="HPZ63" s="393"/>
      <c r="HQA63" s="394"/>
      <c r="HQB63" s="395"/>
      <c r="HQC63" s="389"/>
      <c r="HQD63" s="390"/>
      <c r="HQE63" s="391"/>
      <c r="HQF63" s="392"/>
      <c r="HQG63" s="393"/>
      <c r="HQH63" s="394"/>
      <c r="HQI63" s="395"/>
      <c r="HQJ63" s="389"/>
      <c r="HQK63" s="390"/>
      <c r="HQL63" s="391"/>
      <c r="HQM63" s="392"/>
      <c r="HQN63" s="393"/>
      <c r="HQO63" s="394"/>
      <c r="HQP63" s="395"/>
      <c r="HQQ63" s="389"/>
      <c r="HQR63" s="390"/>
      <c r="HQS63" s="391"/>
      <c r="HQT63" s="392"/>
      <c r="HQU63" s="393"/>
      <c r="HQV63" s="394"/>
      <c r="HQW63" s="395"/>
      <c r="HQX63" s="389"/>
      <c r="HQY63" s="390"/>
      <c r="HQZ63" s="391"/>
      <c r="HRA63" s="392"/>
      <c r="HRB63" s="393"/>
      <c r="HRC63" s="394"/>
      <c r="HRD63" s="395"/>
      <c r="HRE63" s="389"/>
      <c r="HRF63" s="390"/>
      <c r="HRG63" s="391"/>
      <c r="HRH63" s="392"/>
      <c r="HRI63" s="393"/>
      <c r="HRJ63" s="394"/>
      <c r="HRK63" s="395"/>
      <c r="HRL63" s="389"/>
      <c r="HRM63" s="390"/>
      <c r="HRN63" s="391"/>
      <c r="HRO63" s="392"/>
      <c r="HRP63" s="393"/>
      <c r="HRQ63" s="394"/>
      <c r="HRR63" s="395"/>
      <c r="HRS63" s="389"/>
      <c r="HRT63" s="390"/>
      <c r="HRU63" s="391"/>
      <c r="HRV63" s="392"/>
      <c r="HRW63" s="393"/>
      <c r="HRX63" s="394"/>
      <c r="HRY63" s="395"/>
      <c r="HRZ63" s="389"/>
      <c r="HSA63" s="390"/>
      <c r="HSB63" s="391"/>
      <c r="HSC63" s="392"/>
      <c r="HSD63" s="393"/>
      <c r="HSE63" s="394"/>
      <c r="HSF63" s="395"/>
      <c r="HSG63" s="389"/>
      <c r="HSH63" s="390"/>
      <c r="HSI63" s="391"/>
      <c r="HSJ63" s="392"/>
      <c r="HSK63" s="393"/>
      <c r="HSL63" s="394"/>
      <c r="HSM63" s="395"/>
      <c r="HSN63" s="389"/>
      <c r="HSO63" s="390"/>
      <c r="HSP63" s="391"/>
      <c r="HSQ63" s="392"/>
      <c r="HSR63" s="393"/>
      <c r="HSS63" s="394"/>
      <c r="HST63" s="395"/>
      <c r="HSU63" s="389"/>
      <c r="HSV63" s="390"/>
      <c r="HSW63" s="391"/>
      <c r="HSX63" s="392"/>
      <c r="HSY63" s="393"/>
      <c r="HSZ63" s="394"/>
      <c r="HTA63" s="395"/>
      <c r="HTB63" s="389"/>
      <c r="HTC63" s="390"/>
      <c r="HTD63" s="391"/>
      <c r="HTE63" s="392"/>
      <c r="HTF63" s="393"/>
      <c r="HTG63" s="394"/>
      <c r="HTH63" s="395"/>
      <c r="HTI63" s="389"/>
      <c r="HTJ63" s="390"/>
      <c r="HTK63" s="391"/>
      <c r="HTL63" s="392"/>
      <c r="HTM63" s="393"/>
      <c r="HTN63" s="394"/>
      <c r="HTO63" s="395"/>
      <c r="HTP63" s="389"/>
      <c r="HTQ63" s="390"/>
      <c r="HTR63" s="391"/>
      <c r="HTS63" s="392"/>
      <c r="HTT63" s="393"/>
      <c r="HTU63" s="394"/>
      <c r="HTV63" s="395"/>
      <c r="HTW63" s="389"/>
      <c r="HTX63" s="390"/>
      <c r="HTY63" s="391"/>
      <c r="HTZ63" s="392"/>
      <c r="HUA63" s="393"/>
      <c r="HUB63" s="394"/>
      <c r="HUC63" s="395"/>
      <c r="HUD63" s="389"/>
      <c r="HUE63" s="390"/>
      <c r="HUF63" s="391"/>
      <c r="HUG63" s="392"/>
      <c r="HUH63" s="393"/>
      <c r="HUI63" s="394"/>
      <c r="HUJ63" s="395"/>
      <c r="HUK63" s="389"/>
      <c r="HUL63" s="390"/>
      <c r="HUM63" s="391"/>
      <c r="HUN63" s="392"/>
      <c r="HUO63" s="393"/>
      <c r="HUP63" s="394"/>
      <c r="HUQ63" s="395"/>
      <c r="HUR63" s="389"/>
      <c r="HUS63" s="390"/>
      <c r="HUT63" s="391"/>
      <c r="HUU63" s="392"/>
      <c r="HUV63" s="393"/>
      <c r="HUW63" s="394"/>
      <c r="HUX63" s="395"/>
      <c r="HUY63" s="389"/>
      <c r="HUZ63" s="390"/>
      <c r="HVA63" s="391"/>
      <c r="HVB63" s="392"/>
      <c r="HVC63" s="393"/>
      <c r="HVD63" s="394"/>
      <c r="HVE63" s="395"/>
      <c r="HVF63" s="389"/>
      <c r="HVG63" s="390"/>
      <c r="HVH63" s="391"/>
      <c r="HVI63" s="392"/>
      <c r="HVJ63" s="393"/>
      <c r="HVK63" s="394"/>
      <c r="HVL63" s="395"/>
      <c r="HVM63" s="389"/>
      <c r="HVN63" s="390"/>
      <c r="HVO63" s="391"/>
      <c r="HVP63" s="392"/>
      <c r="HVQ63" s="393"/>
      <c r="HVR63" s="394"/>
      <c r="HVS63" s="395"/>
      <c r="HVT63" s="389"/>
      <c r="HVU63" s="390"/>
      <c r="HVV63" s="391"/>
      <c r="HVW63" s="392"/>
      <c r="HVX63" s="393"/>
      <c r="HVY63" s="394"/>
      <c r="HVZ63" s="395"/>
      <c r="HWA63" s="389"/>
      <c r="HWB63" s="390"/>
      <c r="HWC63" s="391"/>
      <c r="HWD63" s="392"/>
      <c r="HWE63" s="393"/>
      <c r="HWF63" s="394"/>
      <c r="HWG63" s="395"/>
      <c r="HWH63" s="389"/>
      <c r="HWI63" s="390"/>
      <c r="HWJ63" s="391"/>
      <c r="HWK63" s="392"/>
      <c r="HWL63" s="393"/>
      <c r="HWM63" s="394"/>
      <c r="HWN63" s="395"/>
      <c r="HWO63" s="389"/>
      <c r="HWP63" s="390"/>
      <c r="HWQ63" s="391"/>
      <c r="HWR63" s="392"/>
      <c r="HWS63" s="393"/>
      <c r="HWT63" s="394"/>
      <c r="HWU63" s="395"/>
      <c r="HWV63" s="389"/>
      <c r="HWW63" s="390"/>
      <c r="HWX63" s="391"/>
      <c r="HWY63" s="392"/>
      <c r="HWZ63" s="393"/>
      <c r="HXA63" s="394"/>
      <c r="HXB63" s="395"/>
      <c r="HXC63" s="389"/>
      <c r="HXD63" s="390"/>
      <c r="HXE63" s="391"/>
      <c r="HXF63" s="392"/>
      <c r="HXG63" s="393"/>
      <c r="HXH63" s="394"/>
      <c r="HXI63" s="395"/>
      <c r="HXJ63" s="389"/>
      <c r="HXK63" s="390"/>
      <c r="HXL63" s="391"/>
      <c r="HXM63" s="392"/>
      <c r="HXN63" s="393"/>
      <c r="HXO63" s="394"/>
      <c r="HXP63" s="395"/>
      <c r="HXQ63" s="389"/>
      <c r="HXR63" s="390"/>
      <c r="HXS63" s="391"/>
      <c r="HXT63" s="392"/>
      <c r="HXU63" s="393"/>
      <c r="HXV63" s="394"/>
      <c r="HXW63" s="395"/>
      <c r="HXX63" s="389"/>
      <c r="HXY63" s="390"/>
      <c r="HXZ63" s="391"/>
      <c r="HYA63" s="392"/>
      <c r="HYB63" s="393"/>
      <c r="HYC63" s="394"/>
      <c r="HYD63" s="395"/>
      <c r="HYE63" s="389"/>
      <c r="HYF63" s="390"/>
      <c r="HYG63" s="391"/>
      <c r="HYH63" s="392"/>
      <c r="HYI63" s="393"/>
      <c r="HYJ63" s="394"/>
      <c r="HYK63" s="395"/>
      <c r="HYL63" s="389"/>
      <c r="HYM63" s="390"/>
      <c r="HYN63" s="391"/>
      <c r="HYO63" s="392"/>
      <c r="HYP63" s="393"/>
      <c r="HYQ63" s="394"/>
      <c r="HYR63" s="395"/>
      <c r="HYS63" s="389"/>
      <c r="HYT63" s="390"/>
      <c r="HYU63" s="391"/>
      <c r="HYV63" s="392"/>
      <c r="HYW63" s="393"/>
      <c r="HYX63" s="394"/>
      <c r="HYY63" s="395"/>
      <c r="HYZ63" s="389"/>
      <c r="HZA63" s="390"/>
      <c r="HZB63" s="391"/>
      <c r="HZC63" s="392"/>
      <c r="HZD63" s="393"/>
      <c r="HZE63" s="394"/>
      <c r="HZF63" s="395"/>
      <c r="HZG63" s="389"/>
      <c r="HZH63" s="390"/>
      <c r="HZI63" s="391"/>
      <c r="HZJ63" s="392"/>
      <c r="HZK63" s="393"/>
      <c r="HZL63" s="394"/>
      <c r="HZM63" s="395"/>
      <c r="HZN63" s="389"/>
      <c r="HZO63" s="390"/>
      <c r="HZP63" s="391"/>
      <c r="HZQ63" s="392"/>
      <c r="HZR63" s="393"/>
      <c r="HZS63" s="394"/>
      <c r="HZT63" s="395"/>
      <c r="HZU63" s="389"/>
      <c r="HZV63" s="390"/>
      <c r="HZW63" s="391"/>
      <c r="HZX63" s="392"/>
      <c r="HZY63" s="393"/>
      <c r="HZZ63" s="394"/>
      <c r="IAA63" s="395"/>
      <c r="IAB63" s="389"/>
      <c r="IAC63" s="390"/>
      <c r="IAD63" s="391"/>
      <c r="IAE63" s="392"/>
      <c r="IAF63" s="393"/>
      <c r="IAG63" s="394"/>
      <c r="IAH63" s="395"/>
      <c r="IAI63" s="389"/>
      <c r="IAJ63" s="390"/>
      <c r="IAK63" s="391"/>
      <c r="IAL63" s="392"/>
      <c r="IAM63" s="393"/>
      <c r="IAN63" s="394"/>
      <c r="IAO63" s="395"/>
      <c r="IAP63" s="389"/>
      <c r="IAQ63" s="390"/>
      <c r="IAR63" s="391"/>
      <c r="IAS63" s="392"/>
      <c r="IAT63" s="393"/>
      <c r="IAU63" s="394"/>
      <c r="IAV63" s="395"/>
      <c r="IAW63" s="389"/>
      <c r="IAX63" s="390"/>
      <c r="IAY63" s="391"/>
      <c r="IAZ63" s="392"/>
      <c r="IBA63" s="393"/>
      <c r="IBB63" s="394"/>
      <c r="IBC63" s="395"/>
      <c r="IBD63" s="389"/>
      <c r="IBE63" s="390"/>
      <c r="IBF63" s="391"/>
      <c r="IBG63" s="392"/>
      <c r="IBH63" s="393"/>
      <c r="IBI63" s="394"/>
      <c r="IBJ63" s="395"/>
      <c r="IBK63" s="389"/>
      <c r="IBL63" s="390"/>
      <c r="IBM63" s="391"/>
      <c r="IBN63" s="392"/>
      <c r="IBO63" s="393"/>
      <c r="IBP63" s="394"/>
      <c r="IBQ63" s="395"/>
      <c r="IBR63" s="389"/>
      <c r="IBS63" s="390"/>
      <c r="IBT63" s="391"/>
      <c r="IBU63" s="392"/>
      <c r="IBV63" s="393"/>
      <c r="IBW63" s="394"/>
      <c r="IBX63" s="395"/>
      <c r="IBY63" s="389"/>
      <c r="IBZ63" s="390"/>
      <c r="ICA63" s="391"/>
      <c r="ICB63" s="392"/>
      <c r="ICC63" s="393"/>
      <c r="ICD63" s="394"/>
      <c r="ICE63" s="395"/>
      <c r="ICF63" s="389"/>
      <c r="ICG63" s="390"/>
      <c r="ICH63" s="391"/>
      <c r="ICI63" s="392"/>
      <c r="ICJ63" s="393"/>
      <c r="ICK63" s="394"/>
      <c r="ICL63" s="395"/>
      <c r="ICM63" s="389"/>
      <c r="ICN63" s="390"/>
      <c r="ICO63" s="391"/>
      <c r="ICP63" s="392"/>
      <c r="ICQ63" s="393"/>
      <c r="ICR63" s="394"/>
      <c r="ICS63" s="395"/>
      <c r="ICT63" s="389"/>
      <c r="ICU63" s="390"/>
      <c r="ICV63" s="391"/>
      <c r="ICW63" s="392"/>
      <c r="ICX63" s="393"/>
      <c r="ICY63" s="394"/>
      <c r="ICZ63" s="395"/>
      <c r="IDA63" s="389"/>
      <c r="IDB63" s="390"/>
      <c r="IDC63" s="391"/>
      <c r="IDD63" s="392"/>
      <c r="IDE63" s="393"/>
      <c r="IDF63" s="394"/>
      <c r="IDG63" s="395"/>
      <c r="IDH63" s="389"/>
      <c r="IDI63" s="390"/>
      <c r="IDJ63" s="391"/>
      <c r="IDK63" s="392"/>
      <c r="IDL63" s="393"/>
      <c r="IDM63" s="394"/>
      <c r="IDN63" s="395"/>
      <c r="IDO63" s="389"/>
      <c r="IDP63" s="390"/>
      <c r="IDQ63" s="391"/>
      <c r="IDR63" s="392"/>
      <c r="IDS63" s="393"/>
      <c r="IDT63" s="394"/>
      <c r="IDU63" s="395"/>
      <c r="IDV63" s="389"/>
      <c r="IDW63" s="390"/>
      <c r="IDX63" s="391"/>
      <c r="IDY63" s="392"/>
      <c r="IDZ63" s="393"/>
      <c r="IEA63" s="394"/>
      <c r="IEB63" s="395"/>
      <c r="IEC63" s="389"/>
      <c r="IED63" s="390"/>
      <c r="IEE63" s="391"/>
      <c r="IEF63" s="392"/>
      <c r="IEG63" s="393"/>
      <c r="IEH63" s="394"/>
      <c r="IEI63" s="395"/>
      <c r="IEJ63" s="389"/>
      <c r="IEK63" s="390"/>
      <c r="IEL63" s="391"/>
      <c r="IEM63" s="392"/>
      <c r="IEN63" s="393"/>
      <c r="IEO63" s="394"/>
      <c r="IEP63" s="395"/>
      <c r="IEQ63" s="389"/>
      <c r="IER63" s="390"/>
      <c r="IES63" s="391"/>
      <c r="IET63" s="392"/>
      <c r="IEU63" s="393"/>
      <c r="IEV63" s="394"/>
      <c r="IEW63" s="395"/>
      <c r="IEX63" s="389"/>
      <c r="IEY63" s="390"/>
      <c r="IEZ63" s="391"/>
      <c r="IFA63" s="392"/>
      <c r="IFB63" s="393"/>
      <c r="IFC63" s="394"/>
      <c r="IFD63" s="395"/>
      <c r="IFE63" s="389"/>
      <c r="IFF63" s="390"/>
      <c r="IFG63" s="391"/>
      <c r="IFH63" s="392"/>
      <c r="IFI63" s="393"/>
      <c r="IFJ63" s="394"/>
      <c r="IFK63" s="395"/>
      <c r="IFL63" s="389"/>
      <c r="IFM63" s="390"/>
      <c r="IFN63" s="391"/>
      <c r="IFO63" s="392"/>
      <c r="IFP63" s="393"/>
      <c r="IFQ63" s="394"/>
      <c r="IFR63" s="395"/>
      <c r="IFS63" s="389"/>
      <c r="IFT63" s="390"/>
      <c r="IFU63" s="391"/>
      <c r="IFV63" s="392"/>
      <c r="IFW63" s="393"/>
      <c r="IFX63" s="394"/>
      <c r="IFY63" s="395"/>
      <c r="IFZ63" s="389"/>
      <c r="IGA63" s="390"/>
      <c r="IGB63" s="391"/>
      <c r="IGC63" s="392"/>
      <c r="IGD63" s="393"/>
      <c r="IGE63" s="394"/>
      <c r="IGF63" s="395"/>
      <c r="IGG63" s="389"/>
      <c r="IGH63" s="390"/>
      <c r="IGI63" s="391"/>
      <c r="IGJ63" s="392"/>
      <c r="IGK63" s="393"/>
      <c r="IGL63" s="394"/>
      <c r="IGM63" s="395"/>
      <c r="IGN63" s="389"/>
      <c r="IGO63" s="390"/>
      <c r="IGP63" s="391"/>
      <c r="IGQ63" s="392"/>
      <c r="IGR63" s="393"/>
      <c r="IGS63" s="394"/>
      <c r="IGT63" s="395"/>
      <c r="IGU63" s="389"/>
      <c r="IGV63" s="390"/>
      <c r="IGW63" s="391"/>
      <c r="IGX63" s="392"/>
      <c r="IGY63" s="393"/>
      <c r="IGZ63" s="394"/>
      <c r="IHA63" s="395"/>
      <c r="IHB63" s="389"/>
      <c r="IHC63" s="390"/>
      <c r="IHD63" s="391"/>
      <c r="IHE63" s="392"/>
      <c r="IHF63" s="393"/>
      <c r="IHG63" s="394"/>
      <c r="IHH63" s="395"/>
      <c r="IHI63" s="389"/>
      <c r="IHJ63" s="390"/>
      <c r="IHK63" s="391"/>
      <c r="IHL63" s="392"/>
      <c r="IHM63" s="393"/>
      <c r="IHN63" s="394"/>
      <c r="IHO63" s="395"/>
      <c r="IHP63" s="389"/>
      <c r="IHQ63" s="390"/>
      <c r="IHR63" s="391"/>
      <c r="IHS63" s="392"/>
      <c r="IHT63" s="393"/>
      <c r="IHU63" s="394"/>
      <c r="IHV63" s="395"/>
      <c r="IHW63" s="389"/>
      <c r="IHX63" s="390"/>
      <c r="IHY63" s="391"/>
      <c r="IHZ63" s="392"/>
      <c r="IIA63" s="393"/>
      <c r="IIB63" s="394"/>
      <c r="IIC63" s="395"/>
      <c r="IID63" s="389"/>
      <c r="IIE63" s="390"/>
      <c r="IIF63" s="391"/>
      <c r="IIG63" s="392"/>
      <c r="IIH63" s="393"/>
      <c r="III63" s="394"/>
      <c r="IIJ63" s="395"/>
      <c r="IIK63" s="389"/>
      <c r="IIL63" s="390"/>
      <c r="IIM63" s="391"/>
      <c r="IIN63" s="392"/>
      <c r="IIO63" s="393"/>
      <c r="IIP63" s="394"/>
      <c r="IIQ63" s="395"/>
      <c r="IIR63" s="389"/>
      <c r="IIS63" s="390"/>
      <c r="IIT63" s="391"/>
      <c r="IIU63" s="392"/>
      <c r="IIV63" s="393"/>
      <c r="IIW63" s="394"/>
      <c r="IIX63" s="395"/>
      <c r="IIY63" s="389"/>
      <c r="IIZ63" s="390"/>
      <c r="IJA63" s="391"/>
      <c r="IJB63" s="392"/>
      <c r="IJC63" s="393"/>
      <c r="IJD63" s="394"/>
      <c r="IJE63" s="395"/>
      <c r="IJF63" s="389"/>
      <c r="IJG63" s="390"/>
      <c r="IJH63" s="391"/>
      <c r="IJI63" s="392"/>
      <c r="IJJ63" s="393"/>
      <c r="IJK63" s="394"/>
      <c r="IJL63" s="395"/>
      <c r="IJM63" s="389"/>
      <c r="IJN63" s="390"/>
      <c r="IJO63" s="391"/>
      <c r="IJP63" s="392"/>
      <c r="IJQ63" s="393"/>
      <c r="IJR63" s="394"/>
      <c r="IJS63" s="395"/>
      <c r="IJT63" s="389"/>
      <c r="IJU63" s="390"/>
      <c r="IJV63" s="391"/>
      <c r="IJW63" s="392"/>
      <c r="IJX63" s="393"/>
      <c r="IJY63" s="394"/>
      <c r="IJZ63" s="395"/>
      <c r="IKA63" s="389"/>
      <c r="IKB63" s="390"/>
      <c r="IKC63" s="391"/>
      <c r="IKD63" s="392"/>
      <c r="IKE63" s="393"/>
      <c r="IKF63" s="394"/>
      <c r="IKG63" s="395"/>
      <c r="IKH63" s="389"/>
      <c r="IKI63" s="390"/>
      <c r="IKJ63" s="391"/>
      <c r="IKK63" s="392"/>
      <c r="IKL63" s="393"/>
      <c r="IKM63" s="394"/>
      <c r="IKN63" s="395"/>
      <c r="IKO63" s="389"/>
      <c r="IKP63" s="390"/>
      <c r="IKQ63" s="391"/>
      <c r="IKR63" s="392"/>
      <c r="IKS63" s="393"/>
      <c r="IKT63" s="394"/>
      <c r="IKU63" s="395"/>
      <c r="IKV63" s="389"/>
      <c r="IKW63" s="390"/>
      <c r="IKX63" s="391"/>
      <c r="IKY63" s="392"/>
      <c r="IKZ63" s="393"/>
      <c r="ILA63" s="394"/>
      <c r="ILB63" s="395"/>
      <c r="ILC63" s="389"/>
      <c r="ILD63" s="390"/>
      <c r="ILE63" s="391"/>
      <c r="ILF63" s="392"/>
      <c r="ILG63" s="393"/>
      <c r="ILH63" s="394"/>
      <c r="ILI63" s="395"/>
      <c r="ILJ63" s="389"/>
      <c r="ILK63" s="390"/>
      <c r="ILL63" s="391"/>
      <c r="ILM63" s="392"/>
      <c r="ILN63" s="393"/>
      <c r="ILO63" s="394"/>
      <c r="ILP63" s="395"/>
      <c r="ILQ63" s="389"/>
      <c r="ILR63" s="390"/>
      <c r="ILS63" s="391"/>
      <c r="ILT63" s="392"/>
      <c r="ILU63" s="393"/>
      <c r="ILV63" s="394"/>
      <c r="ILW63" s="395"/>
      <c r="ILX63" s="389"/>
      <c r="ILY63" s="390"/>
      <c r="ILZ63" s="391"/>
      <c r="IMA63" s="392"/>
      <c r="IMB63" s="393"/>
      <c r="IMC63" s="394"/>
      <c r="IMD63" s="395"/>
      <c r="IME63" s="389"/>
      <c r="IMF63" s="390"/>
      <c r="IMG63" s="391"/>
      <c r="IMH63" s="392"/>
      <c r="IMI63" s="393"/>
      <c r="IMJ63" s="394"/>
      <c r="IMK63" s="395"/>
      <c r="IML63" s="389"/>
      <c r="IMM63" s="390"/>
      <c r="IMN63" s="391"/>
      <c r="IMO63" s="392"/>
      <c r="IMP63" s="393"/>
      <c r="IMQ63" s="394"/>
      <c r="IMR63" s="395"/>
      <c r="IMS63" s="389"/>
      <c r="IMT63" s="390"/>
      <c r="IMU63" s="391"/>
      <c r="IMV63" s="392"/>
      <c r="IMW63" s="393"/>
      <c r="IMX63" s="394"/>
      <c r="IMY63" s="395"/>
      <c r="IMZ63" s="389"/>
      <c r="INA63" s="390"/>
      <c r="INB63" s="391"/>
      <c r="INC63" s="392"/>
      <c r="IND63" s="393"/>
      <c r="INE63" s="394"/>
      <c r="INF63" s="395"/>
      <c r="ING63" s="389"/>
      <c r="INH63" s="390"/>
      <c r="INI63" s="391"/>
      <c r="INJ63" s="392"/>
      <c r="INK63" s="393"/>
      <c r="INL63" s="394"/>
      <c r="INM63" s="395"/>
      <c r="INN63" s="389"/>
      <c r="INO63" s="390"/>
      <c r="INP63" s="391"/>
      <c r="INQ63" s="392"/>
      <c r="INR63" s="393"/>
      <c r="INS63" s="394"/>
      <c r="INT63" s="395"/>
      <c r="INU63" s="389"/>
      <c r="INV63" s="390"/>
      <c r="INW63" s="391"/>
      <c r="INX63" s="392"/>
      <c r="INY63" s="393"/>
      <c r="INZ63" s="394"/>
      <c r="IOA63" s="395"/>
      <c r="IOB63" s="389"/>
      <c r="IOC63" s="390"/>
      <c r="IOD63" s="391"/>
      <c r="IOE63" s="392"/>
      <c r="IOF63" s="393"/>
      <c r="IOG63" s="394"/>
      <c r="IOH63" s="395"/>
      <c r="IOI63" s="389"/>
      <c r="IOJ63" s="390"/>
      <c r="IOK63" s="391"/>
      <c r="IOL63" s="392"/>
      <c r="IOM63" s="393"/>
      <c r="ION63" s="394"/>
      <c r="IOO63" s="395"/>
      <c r="IOP63" s="389"/>
      <c r="IOQ63" s="390"/>
      <c r="IOR63" s="391"/>
      <c r="IOS63" s="392"/>
      <c r="IOT63" s="393"/>
      <c r="IOU63" s="394"/>
      <c r="IOV63" s="395"/>
      <c r="IOW63" s="389"/>
      <c r="IOX63" s="390"/>
      <c r="IOY63" s="391"/>
      <c r="IOZ63" s="392"/>
      <c r="IPA63" s="393"/>
      <c r="IPB63" s="394"/>
      <c r="IPC63" s="395"/>
      <c r="IPD63" s="389"/>
      <c r="IPE63" s="390"/>
      <c r="IPF63" s="391"/>
      <c r="IPG63" s="392"/>
      <c r="IPH63" s="393"/>
      <c r="IPI63" s="394"/>
      <c r="IPJ63" s="395"/>
      <c r="IPK63" s="389"/>
      <c r="IPL63" s="390"/>
      <c r="IPM63" s="391"/>
      <c r="IPN63" s="392"/>
      <c r="IPO63" s="393"/>
      <c r="IPP63" s="394"/>
      <c r="IPQ63" s="395"/>
      <c r="IPR63" s="389"/>
      <c r="IPS63" s="390"/>
      <c r="IPT63" s="391"/>
      <c r="IPU63" s="392"/>
      <c r="IPV63" s="393"/>
      <c r="IPW63" s="394"/>
      <c r="IPX63" s="395"/>
      <c r="IPY63" s="389"/>
      <c r="IPZ63" s="390"/>
      <c r="IQA63" s="391"/>
      <c r="IQB63" s="392"/>
      <c r="IQC63" s="393"/>
      <c r="IQD63" s="394"/>
      <c r="IQE63" s="395"/>
      <c r="IQF63" s="389"/>
      <c r="IQG63" s="390"/>
      <c r="IQH63" s="391"/>
      <c r="IQI63" s="392"/>
      <c r="IQJ63" s="393"/>
      <c r="IQK63" s="394"/>
      <c r="IQL63" s="395"/>
      <c r="IQM63" s="389"/>
      <c r="IQN63" s="390"/>
      <c r="IQO63" s="391"/>
      <c r="IQP63" s="392"/>
      <c r="IQQ63" s="393"/>
      <c r="IQR63" s="394"/>
      <c r="IQS63" s="395"/>
      <c r="IQT63" s="389"/>
      <c r="IQU63" s="390"/>
      <c r="IQV63" s="391"/>
      <c r="IQW63" s="392"/>
      <c r="IQX63" s="393"/>
      <c r="IQY63" s="394"/>
      <c r="IQZ63" s="395"/>
      <c r="IRA63" s="389"/>
      <c r="IRB63" s="390"/>
      <c r="IRC63" s="391"/>
      <c r="IRD63" s="392"/>
      <c r="IRE63" s="393"/>
      <c r="IRF63" s="394"/>
      <c r="IRG63" s="395"/>
      <c r="IRH63" s="389"/>
      <c r="IRI63" s="390"/>
      <c r="IRJ63" s="391"/>
      <c r="IRK63" s="392"/>
      <c r="IRL63" s="393"/>
      <c r="IRM63" s="394"/>
      <c r="IRN63" s="395"/>
      <c r="IRO63" s="389"/>
      <c r="IRP63" s="390"/>
      <c r="IRQ63" s="391"/>
      <c r="IRR63" s="392"/>
      <c r="IRS63" s="393"/>
      <c r="IRT63" s="394"/>
      <c r="IRU63" s="395"/>
      <c r="IRV63" s="389"/>
      <c r="IRW63" s="390"/>
      <c r="IRX63" s="391"/>
      <c r="IRY63" s="392"/>
      <c r="IRZ63" s="393"/>
      <c r="ISA63" s="394"/>
      <c r="ISB63" s="395"/>
      <c r="ISC63" s="389"/>
      <c r="ISD63" s="390"/>
      <c r="ISE63" s="391"/>
      <c r="ISF63" s="392"/>
      <c r="ISG63" s="393"/>
      <c r="ISH63" s="394"/>
      <c r="ISI63" s="395"/>
      <c r="ISJ63" s="389"/>
      <c r="ISK63" s="390"/>
      <c r="ISL63" s="391"/>
      <c r="ISM63" s="392"/>
      <c r="ISN63" s="393"/>
      <c r="ISO63" s="394"/>
      <c r="ISP63" s="395"/>
      <c r="ISQ63" s="389"/>
      <c r="ISR63" s="390"/>
      <c r="ISS63" s="391"/>
      <c r="IST63" s="392"/>
      <c r="ISU63" s="393"/>
      <c r="ISV63" s="394"/>
      <c r="ISW63" s="395"/>
      <c r="ISX63" s="389"/>
      <c r="ISY63" s="390"/>
      <c r="ISZ63" s="391"/>
      <c r="ITA63" s="392"/>
      <c r="ITB63" s="393"/>
      <c r="ITC63" s="394"/>
      <c r="ITD63" s="395"/>
      <c r="ITE63" s="389"/>
      <c r="ITF63" s="390"/>
      <c r="ITG63" s="391"/>
      <c r="ITH63" s="392"/>
      <c r="ITI63" s="393"/>
      <c r="ITJ63" s="394"/>
      <c r="ITK63" s="395"/>
      <c r="ITL63" s="389"/>
      <c r="ITM63" s="390"/>
      <c r="ITN63" s="391"/>
      <c r="ITO63" s="392"/>
      <c r="ITP63" s="393"/>
      <c r="ITQ63" s="394"/>
      <c r="ITR63" s="395"/>
      <c r="ITS63" s="389"/>
      <c r="ITT63" s="390"/>
      <c r="ITU63" s="391"/>
      <c r="ITV63" s="392"/>
      <c r="ITW63" s="393"/>
      <c r="ITX63" s="394"/>
      <c r="ITY63" s="395"/>
      <c r="ITZ63" s="389"/>
      <c r="IUA63" s="390"/>
      <c r="IUB63" s="391"/>
      <c r="IUC63" s="392"/>
      <c r="IUD63" s="393"/>
      <c r="IUE63" s="394"/>
      <c r="IUF63" s="395"/>
      <c r="IUG63" s="389"/>
      <c r="IUH63" s="390"/>
      <c r="IUI63" s="391"/>
      <c r="IUJ63" s="392"/>
      <c r="IUK63" s="393"/>
      <c r="IUL63" s="394"/>
      <c r="IUM63" s="395"/>
      <c r="IUN63" s="389"/>
      <c r="IUO63" s="390"/>
      <c r="IUP63" s="391"/>
      <c r="IUQ63" s="392"/>
      <c r="IUR63" s="393"/>
      <c r="IUS63" s="394"/>
      <c r="IUT63" s="395"/>
      <c r="IUU63" s="389"/>
      <c r="IUV63" s="390"/>
      <c r="IUW63" s="391"/>
      <c r="IUX63" s="392"/>
      <c r="IUY63" s="393"/>
      <c r="IUZ63" s="394"/>
      <c r="IVA63" s="395"/>
      <c r="IVB63" s="389"/>
      <c r="IVC63" s="390"/>
      <c r="IVD63" s="391"/>
      <c r="IVE63" s="392"/>
      <c r="IVF63" s="393"/>
      <c r="IVG63" s="394"/>
      <c r="IVH63" s="395"/>
      <c r="IVI63" s="389"/>
      <c r="IVJ63" s="390"/>
      <c r="IVK63" s="391"/>
      <c r="IVL63" s="392"/>
      <c r="IVM63" s="393"/>
      <c r="IVN63" s="394"/>
      <c r="IVO63" s="395"/>
      <c r="IVP63" s="389"/>
      <c r="IVQ63" s="390"/>
      <c r="IVR63" s="391"/>
      <c r="IVS63" s="392"/>
      <c r="IVT63" s="393"/>
      <c r="IVU63" s="394"/>
      <c r="IVV63" s="395"/>
      <c r="IVW63" s="389"/>
      <c r="IVX63" s="390"/>
      <c r="IVY63" s="391"/>
      <c r="IVZ63" s="392"/>
      <c r="IWA63" s="393"/>
      <c r="IWB63" s="394"/>
      <c r="IWC63" s="395"/>
      <c r="IWD63" s="389"/>
      <c r="IWE63" s="390"/>
      <c r="IWF63" s="391"/>
      <c r="IWG63" s="392"/>
      <c r="IWH63" s="393"/>
      <c r="IWI63" s="394"/>
      <c r="IWJ63" s="395"/>
      <c r="IWK63" s="389"/>
      <c r="IWL63" s="390"/>
      <c r="IWM63" s="391"/>
      <c r="IWN63" s="392"/>
      <c r="IWO63" s="393"/>
      <c r="IWP63" s="394"/>
      <c r="IWQ63" s="395"/>
      <c r="IWR63" s="389"/>
      <c r="IWS63" s="390"/>
      <c r="IWT63" s="391"/>
      <c r="IWU63" s="392"/>
      <c r="IWV63" s="393"/>
      <c r="IWW63" s="394"/>
      <c r="IWX63" s="395"/>
      <c r="IWY63" s="389"/>
      <c r="IWZ63" s="390"/>
      <c r="IXA63" s="391"/>
      <c r="IXB63" s="392"/>
      <c r="IXC63" s="393"/>
      <c r="IXD63" s="394"/>
      <c r="IXE63" s="395"/>
      <c r="IXF63" s="389"/>
      <c r="IXG63" s="390"/>
      <c r="IXH63" s="391"/>
      <c r="IXI63" s="392"/>
      <c r="IXJ63" s="393"/>
      <c r="IXK63" s="394"/>
      <c r="IXL63" s="395"/>
      <c r="IXM63" s="389"/>
      <c r="IXN63" s="390"/>
      <c r="IXO63" s="391"/>
      <c r="IXP63" s="392"/>
      <c r="IXQ63" s="393"/>
      <c r="IXR63" s="394"/>
      <c r="IXS63" s="395"/>
      <c r="IXT63" s="389"/>
      <c r="IXU63" s="390"/>
      <c r="IXV63" s="391"/>
      <c r="IXW63" s="392"/>
      <c r="IXX63" s="393"/>
      <c r="IXY63" s="394"/>
      <c r="IXZ63" s="395"/>
      <c r="IYA63" s="389"/>
      <c r="IYB63" s="390"/>
      <c r="IYC63" s="391"/>
      <c r="IYD63" s="392"/>
      <c r="IYE63" s="393"/>
      <c r="IYF63" s="394"/>
      <c r="IYG63" s="395"/>
      <c r="IYH63" s="389"/>
      <c r="IYI63" s="390"/>
      <c r="IYJ63" s="391"/>
      <c r="IYK63" s="392"/>
      <c r="IYL63" s="393"/>
      <c r="IYM63" s="394"/>
      <c r="IYN63" s="395"/>
      <c r="IYO63" s="389"/>
      <c r="IYP63" s="390"/>
      <c r="IYQ63" s="391"/>
      <c r="IYR63" s="392"/>
      <c r="IYS63" s="393"/>
      <c r="IYT63" s="394"/>
      <c r="IYU63" s="395"/>
      <c r="IYV63" s="389"/>
      <c r="IYW63" s="390"/>
      <c r="IYX63" s="391"/>
      <c r="IYY63" s="392"/>
      <c r="IYZ63" s="393"/>
      <c r="IZA63" s="394"/>
      <c r="IZB63" s="395"/>
      <c r="IZC63" s="389"/>
      <c r="IZD63" s="390"/>
      <c r="IZE63" s="391"/>
      <c r="IZF63" s="392"/>
      <c r="IZG63" s="393"/>
      <c r="IZH63" s="394"/>
      <c r="IZI63" s="395"/>
      <c r="IZJ63" s="389"/>
      <c r="IZK63" s="390"/>
      <c r="IZL63" s="391"/>
      <c r="IZM63" s="392"/>
      <c r="IZN63" s="393"/>
      <c r="IZO63" s="394"/>
      <c r="IZP63" s="395"/>
      <c r="IZQ63" s="389"/>
      <c r="IZR63" s="390"/>
      <c r="IZS63" s="391"/>
      <c r="IZT63" s="392"/>
      <c r="IZU63" s="393"/>
      <c r="IZV63" s="394"/>
      <c r="IZW63" s="395"/>
      <c r="IZX63" s="389"/>
      <c r="IZY63" s="390"/>
      <c r="IZZ63" s="391"/>
      <c r="JAA63" s="392"/>
      <c r="JAB63" s="393"/>
      <c r="JAC63" s="394"/>
      <c r="JAD63" s="395"/>
      <c r="JAE63" s="389"/>
      <c r="JAF63" s="390"/>
      <c r="JAG63" s="391"/>
      <c r="JAH63" s="392"/>
      <c r="JAI63" s="393"/>
      <c r="JAJ63" s="394"/>
      <c r="JAK63" s="395"/>
      <c r="JAL63" s="389"/>
      <c r="JAM63" s="390"/>
      <c r="JAN63" s="391"/>
      <c r="JAO63" s="392"/>
      <c r="JAP63" s="393"/>
      <c r="JAQ63" s="394"/>
      <c r="JAR63" s="395"/>
      <c r="JAS63" s="389"/>
      <c r="JAT63" s="390"/>
      <c r="JAU63" s="391"/>
      <c r="JAV63" s="392"/>
      <c r="JAW63" s="393"/>
      <c r="JAX63" s="394"/>
      <c r="JAY63" s="395"/>
      <c r="JAZ63" s="389"/>
      <c r="JBA63" s="390"/>
      <c r="JBB63" s="391"/>
      <c r="JBC63" s="392"/>
      <c r="JBD63" s="393"/>
      <c r="JBE63" s="394"/>
      <c r="JBF63" s="395"/>
      <c r="JBG63" s="389"/>
      <c r="JBH63" s="390"/>
      <c r="JBI63" s="391"/>
      <c r="JBJ63" s="392"/>
      <c r="JBK63" s="393"/>
      <c r="JBL63" s="394"/>
      <c r="JBM63" s="395"/>
      <c r="JBN63" s="389"/>
      <c r="JBO63" s="390"/>
      <c r="JBP63" s="391"/>
      <c r="JBQ63" s="392"/>
      <c r="JBR63" s="393"/>
      <c r="JBS63" s="394"/>
      <c r="JBT63" s="395"/>
      <c r="JBU63" s="389"/>
      <c r="JBV63" s="390"/>
      <c r="JBW63" s="391"/>
      <c r="JBX63" s="392"/>
      <c r="JBY63" s="393"/>
      <c r="JBZ63" s="394"/>
      <c r="JCA63" s="395"/>
      <c r="JCB63" s="389"/>
      <c r="JCC63" s="390"/>
      <c r="JCD63" s="391"/>
      <c r="JCE63" s="392"/>
      <c r="JCF63" s="393"/>
      <c r="JCG63" s="394"/>
      <c r="JCH63" s="395"/>
      <c r="JCI63" s="389"/>
      <c r="JCJ63" s="390"/>
      <c r="JCK63" s="391"/>
      <c r="JCL63" s="392"/>
      <c r="JCM63" s="393"/>
      <c r="JCN63" s="394"/>
      <c r="JCO63" s="395"/>
      <c r="JCP63" s="389"/>
      <c r="JCQ63" s="390"/>
      <c r="JCR63" s="391"/>
      <c r="JCS63" s="392"/>
      <c r="JCT63" s="393"/>
      <c r="JCU63" s="394"/>
      <c r="JCV63" s="395"/>
      <c r="JCW63" s="389"/>
      <c r="JCX63" s="390"/>
      <c r="JCY63" s="391"/>
      <c r="JCZ63" s="392"/>
      <c r="JDA63" s="393"/>
      <c r="JDB63" s="394"/>
      <c r="JDC63" s="395"/>
      <c r="JDD63" s="389"/>
      <c r="JDE63" s="390"/>
      <c r="JDF63" s="391"/>
      <c r="JDG63" s="392"/>
      <c r="JDH63" s="393"/>
      <c r="JDI63" s="394"/>
      <c r="JDJ63" s="395"/>
      <c r="JDK63" s="389"/>
      <c r="JDL63" s="390"/>
      <c r="JDM63" s="391"/>
      <c r="JDN63" s="392"/>
      <c r="JDO63" s="393"/>
      <c r="JDP63" s="394"/>
      <c r="JDQ63" s="395"/>
      <c r="JDR63" s="389"/>
      <c r="JDS63" s="390"/>
      <c r="JDT63" s="391"/>
      <c r="JDU63" s="392"/>
      <c r="JDV63" s="393"/>
      <c r="JDW63" s="394"/>
      <c r="JDX63" s="395"/>
      <c r="JDY63" s="389"/>
      <c r="JDZ63" s="390"/>
      <c r="JEA63" s="391"/>
      <c r="JEB63" s="392"/>
      <c r="JEC63" s="393"/>
      <c r="JED63" s="394"/>
      <c r="JEE63" s="395"/>
      <c r="JEF63" s="389"/>
      <c r="JEG63" s="390"/>
      <c r="JEH63" s="391"/>
      <c r="JEI63" s="392"/>
      <c r="JEJ63" s="393"/>
      <c r="JEK63" s="394"/>
      <c r="JEL63" s="395"/>
      <c r="JEM63" s="389"/>
      <c r="JEN63" s="390"/>
      <c r="JEO63" s="391"/>
      <c r="JEP63" s="392"/>
      <c r="JEQ63" s="393"/>
      <c r="JER63" s="394"/>
      <c r="JES63" s="395"/>
      <c r="JET63" s="389"/>
      <c r="JEU63" s="390"/>
      <c r="JEV63" s="391"/>
      <c r="JEW63" s="392"/>
      <c r="JEX63" s="393"/>
      <c r="JEY63" s="394"/>
      <c r="JEZ63" s="395"/>
      <c r="JFA63" s="389"/>
      <c r="JFB63" s="390"/>
      <c r="JFC63" s="391"/>
      <c r="JFD63" s="392"/>
      <c r="JFE63" s="393"/>
      <c r="JFF63" s="394"/>
      <c r="JFG63" s="395"/>
      <c r="JFH63" s="389"/>
      <c r="JFI63" s="390"/>
      <c r="JFJ63" s="391"/>
      <c r="JFK63" s="392"/>
      <c r="JFL63" s="393"/>
      <c r="JFM63" s="394"/>
      <c r="JFN63" s="395"/>
      <c r="JFO63" s="389"/>
      <c r="JFP63" s="390"/>
      <c r="JFQ63" s="391"/>
      <c r="JFR63" s="392"/>
      <c r="JFS63" s="393"/>
      <c r="JFT63" s="394"/>
      <c r="JFU63" s="395"/>
      <c r="JFV63" s="389"/>
      <c r="JFW63" s="390"/>
      <c r="JFX63" s="391"/>
      <c r="JFY63" s="392"/>
      <c r="JFZ63" s="393"/>
      <c r="JGA63" s="394"/>
      <c r="JGB63" s="395"/>
      <c r="JGC63" s="389"/>
      <c r="JGD63" s="390"/>
      <c r="JGE63" s="391"/>
      <c r="JGF63" s="392"/>
      <c r="JGG63" s="393"/>
      <c r="JGH63" s="394"/>
      <c r="JGI63" s="395"/>
      <c r="JGJ63" s="389"/>
      <c r="JGK63" s="390"/>
      <c r="JGL63" s="391"/>
      <c r="JGM63" s="392"/>
      <c r="JGN63" s="393"/>
      <c r="JGO63" s="394"/>
      <c r="JGP63" s="395"/>
      <c r="JGQ63" s="389"/>
      <c r="JGR63" s="390"/>
      <c r="JGS63" s="391"/>
      <c r="JGT63" s="392"/>
      <c r="JGU63" s="393"/>
      <c r="JGV63" s="394"/>
      <c r="JGW63" s="395"/>
      <c r="JGX63" s="389"/>
      <c r="JGY63" s="390"/>
      <c r="JGZ63" s="391"/>
      <c r="JHA63" s="392"/>
      <c r="JHB63" s="393"/>
      <c r="JHC63" s="394"/>
      <c r="JHD63" s="395"/>
      <c r="JHE63" s="389"/>
      <c r="JHF63" s="390"/>
      <c r="JHG63" s="391"/>
      <c r="JHH63" s="392"/>
      <c r="JHI63" s="393"/>
      <c r="JHJ63" s="394"/>
      <c r="JHK63" s="395"/>
      <c r="JHL63" s="389"/>
      <c r="JHM63" s="390"/>
      <c r="JHN63" s="391"/>
      <c r="JHO63" s="392"/>
      <c r="JHP63" s="393"/>
      <c r="JHQ63" s="394"/>
      <c r="JHR63" s="395"/>
      <c r="JHS63" s="389"/>
      <c r="JHT63" s="390"/>
      <c r="JHU63" s="391"/>
      <c r="JHV63" s="392"/>
      <c r="JHW63" s="393"/>
      <c r="JHX63" s="394"/>
      <c r="JHY63" s="395"/>
      <c r="JHZ63" s="389"/>
      <c r="JIA63" s="390"/>
      <c r="JIB63" s="391"/>
      <c r="JIC63" s="392"/>
      <c r="JID63" s="393"/>
      <c r="JIE63" s="394"/>
      <c r="JIF63" s="395"/>
      <c r="JIG63" s="389"/>
      <c r="JIH63" s="390"/>
      <c r="JII63" s="391"/>
      <c r="JIJ63" s="392"/>
      <c r="JIK63" s="393"/>
      <c r="JIL63" s="394"/>
      <c r="JIM63" s="395"/>
      <c r="JIN63" s="389"/>
      <c r="JIO63" s="390"/>
      <c r="JIP63" s="391"/>
      <c r="JIQ63" s="392"/>
      <c r="JIR63" s="393"/>
      <c r="JIS63" s="394"/>
      <c r="JIT63" s="395"/>
      <c r="JIU63" s="389"/>
      <c r="JIV63" s="390"/>
      <c r="JIW63" s="391"/>
      <c r="JIX63" s="392"/>
      <c r="JIY63" s="393"/>
      <c r="JIZ63" s="394"/>
      <c r="JJA63" s="395"/>
      <c r="JJB63" s="389"/>
      <c r="JJC63" s="390"/>
      <c r="JJD63" s="391"/>
      <c r="JJE63" s="392"/>
      <c r="JJF63" s="393"/>
      <c r="JJG63" s="394"/>
      <c r="JJH63" s="395"/>
      <c r="JJI63" s="389"/>
      <c r="JJJ63" s="390"/>
      <c r="JJK63" s="391"/>
      <c r="JJL63" s="392"/>
      <c r="JJM63" s="393"/>
      <c r="JJN63" s="394"/>
      <c r="JJO63" s="395"/>
      <c r="JJP63" s="389"/>
      <c r="JJQ63" s="390"/>
      <c r="JJR63" s="391"/>
      <c r="JJS63" s="392"/>
      <c r="JJT63" s="393"/>
      <c r="JJU63" s="394"/>
      <c r="JJV63" s="395"/>
      <c r="JJW63" s="389"/>
      <c r="JJX63" s="390"/>
      <c r="JJY63" s="391"/>
      <c r="JJZ63" s="392"/>
      <c r="JKA63" s="393"/>
      <c r="JKB63" s="394"/>
      <c r="JKC63" s="395"/>
      <c r="JKD63" s="389"/>
      <c r="JKE63" s="390"/>
      <c r="JKF63" s="391"/>
      <c r="JKG63" s="392"/>
      <c r="JKH63" s="393"/>
      <c r="JKI63" s="394"/>
      <c r="JKJ63" s="395"/>
      <c r="JKK63" s="389"/>
      <c r="JKL63" s="390"/>
      <c r="JKM63" s="391"/>
      <c r="JKN63" s="392"/>
      <c r="JKO63" s="393"/>
      <c r="JKP63" s="394"/>
      <c r="JKQ63" s="395"/>
      <c r="JKR63" s="389"/>
      <c r="JKS63" s="390"/>
      <c r="JKT63" s="391"/>
      <c r="JKU63" s="392"/>
      <c r="JKV63" s="393"/>
      <c r="JKW63" s="394"/>
      <c r="JKX63" s="395"/>
      <c r="JKY63" s="389"/>
      <c r="JKZ63" s="390"/>
      <c r="JLA63" s="391"/>
      <c r="JLB63" s="392"/>
      <c r="JLC63" s="393"/>
      <c r="JLD63" s="394"/>
      <c r="JLE63" s="395"/>
      <c r="JLF63" s="389"/>
      <c r="JLG63" s="390"/>
      <c r="JLH63" s="391"/>
      <c r="JLI63" s="392"/>
      <c r="JLJ63" s="393"/>
      <c r="JLK63" s="394"/>
      <c r="JLL63" s="395"/>
      <c r="JLM63" s="389"/>
      <c r="JLN63" s="390"/>
      <c r="JLO63" s="391"/>
      <c r="JLP63" s="392"/>
      <c r="JLQ63" s="393"/>
      <c r="JLR63" s="394"/>
      <c r="JLS63" s="395"/>
      <c r="JLT63" s="389"/>
      <c r="JLU63" s="390"/>
      <c r="JLV63" s="391"/>
      <c r="JLW63" s="392"/>
      <c r="JLX63" s="393"/>
      <c r="JLY63" s="394"/>
      <c r="JLZ63" s="395"/>
      <c r="JMA63" s="389"/>
      <c r="JMB63" s="390"/>
      <c r="JMC63" s="391"/>
      <c r="JMD63" s="392"/>
      <c r="JME63" s="393"/>
      <c r="JMF63" s="394"/>
      <c r="JMG63" s="395"/>
      <c r="JMH63" s="389"/>
      <c r="JMI63" s="390"/>
      <c r="JMJ63" s="391"/>
      <c r="JMK63" s="392"/>
      <c r="JML63" s="393"/>
      <c r="JMM63" s="394"/>
      <c r="JMN63" s="395"/>
      <c r="JMO63" s="389"/>
      <c r="JMP63" s="390"/>
      <c r="JMQ63" s="391"/>
      <c r="JMR63" s="392"/>
      <c r="JMS63" s="393"/>
      <c r="JMT63" s="394"/>
      <c r="JMU63" s="395"/>
      <c r="JMV63" s="389"/>
      <c r="JMW63" s="390"/>
      <c r="JMX63" s="391"/>
      <c r="JMY63" s="392"/>
      <c r="JMZ63" s="393"/>
      <c r="JNA63" s="394"/>
      <c r="JNB63" s="395"/>
      <c r="JNC63" s="389"/>
      <c r="JND63" s="390"/>
      <c r="JNE63" s="391"/>
      <c r="JNF63" s="392"/>
      <c r="JNG63" s="393"/>
      <c r="JNH63" s="394"/>
      <c r="JNI63" s="395"/>
      <c r="JNJ63" s="389"/>
      <c r="JNK63" s="390"/>
      <c r="JNL63" s="391"/>
      <c r="JNM63" s="392"/>
      <c r="JNN63" s="393"/>
      <c r="JNO63" s="394"/>
      <c r="JNP63" s="395"/>
      <c r="JNQ63" s="389"/>
      <c r="JNR63" s="390"/>
      <c r="JNS63" s="391"/>
      <c r="JNT63" s="392"/>
      <c r="JNU63" s="393"/>
      <c r="JNV63" s="394"/>
      <c r="JNW63" s="395"/>
      <c r="JNX63" s="389"/>
      <c r="JNY63" s="390"/>
      <c r="JNZ63" s="391"/>
      <c r="JOA63" s="392"/>
      <c r="JOB63" s="393"/>
      <c r="JOC63" s="394"/>
      <c r="JOD63" s="395"/>
      <c r="JOE63" s="389"/>
      <c r="JOF63" s="390"/>
      <c r="JOG63" s="391"/>
      <c r="JOH63" s="392"/>
      <c r="JOI63" s="393"/>
      <c r="JOJ63" s="394"/>
      <c r="JOK63" s="395"/>
      <c r="JOL63" s="389"/>
      <c r="JOM63" s="390"/>
      <c r="JON63" s="391"/>
      <c r="JOO63" s="392"/>
      <c r="JOP63" s="393"/>
      <c r="JOQ63" s="394"/>
      <c r="JOR63" s="395"/>
      <c r="JOS63" s="389"/>
      <c r="JOT63" s="390"/>
      <c r="JOU63" s="391"/>
      <c r="JOV63" s="392"/>
      <c r="JOW63" s="393"/>
      <c r="JOX63" s="394"/>
      <c r="JOY63" s="395"/>
      <c r="JOZ63" s="389"/>
      <c r="JPA63" s="390"/>
      <c r="JPB63" s="391"/>
      <c r="JPC63" s="392"/>
      <c r="JPD63" s="393"/>
      <c r="JPE63" s="394"/>
      <c r="JPF63" s="395"/>
      <c r="JPG63" s="389"/>
      <c r="JPH63" s="390"/>
      <c r="JPI63" s="391"/>
      <c r="JPJ63" s="392"/>
      <c r="JPK63" s="393"/>
      <c r="JPL63" s="394"/>
      <c r="JPM63" s="395"/>
      <c r="JPN63" s="389"/>
      <c r="JPO63" s="390"/>
      <c r="JPP63" s="391"/>
      <c r="JPQ63" s="392"/>
      <c r="JPR63" s="393"/>
      <c r="JPS63" s="394"/>
      <c r="JPT63" s="395"/>
      <c r="JPU63" s="389"/>
      <c r="JPV63" s="390"/>
      <c r="JPW63" s="391"/>
      <c r="JPX63" s="392"/>
      <c r="JPY63" s="393"/>
      <c r="JPZ63" s="394"/>
      <c r="JQA63" s="395"/>
      <c r="JQB63" s="389"/>
      <c r="JQC63" s="390"/>
      <c r="JQD63" s="391"/>
      <c r="JQE63" s="392"/>
      <c r="JQF63" s="393"/>
      <c r="JQG63" s="394"/>
      <c r="JQH63" s="395"/>
      <c r="JQI63" s="389"/>
      <c r="JQJ63" s="390"/>
      <c r="JQK63" s="391"/>
      <c r="JQL63" s="392"/>
      <c r="JQM63" s="393"/>
      <c r="JQN63" s="394"/>
      <c r="JQO63" s="395"/>
      <c r="JQP63" s="389"/>
      <c r="JQQ63" s="390"/>
      <c r="JQR63" s="391"/>
      <c r="JQS63" s="392"/>
      <c r="JQT63" s="393"/>
      <c r="JQU63" s="394"/>
      <c r="JQV63" s="395"/>
      <c r="JQW63" s="389"/>
      <c r="JQX63" s="390"/>
      <c r="JQY63" s="391"/>
      <c r="JQZ63" s="392"/>
      <c r="JRA63" s="393"/>
      <c r="JRB63" s="394"/>
      <c r="JRC63" s="395"/>
      <c r="JRD63" s="389"/>
      <c r="JRE63" s="390"/>
      <c r="JRF63" s="391"/>
      <c r="JRG63" s="392"/>
      <c r="JRH63" s="393"/>
      <c r="JRI63" s="394"/>
      <c r="JRJ63" s="395"/>
      <c r="JRK63" s="389"/>
      <c r="JRL63" s="390"/>
      <c r="JRM63" s="391"/>
      <c r="JRN63" s="392"/>
      <c r="JRO63" s="393"/>
      <c r="JRP63" s="394"/>
      <c r="JRQ63" s="395"/>
      <c r="JRR63" s="389"/>
      <c r="JRS63" s="390"/>
      <c r="JRT63" s="391"/>
      <c r="JRU63" s="392"/>
      <c r="JRV63" s="393"/>
      <c r="JRW63" s="394"/>
      <c r="JRX63" s="395"/>
      <c r="JRY63" s="389"/>
      <c r="JRZ63" s="390"/>
      <c r="JSA63" s="391"/>
      <c r="JSB63" s="392"/>
      <c r="JSC63" s="393"/>
      <c r="JSD63" s="394"/>
      <c r="JSE63" s="395"/>
      <c r="JSF63" s="389"/>
      <c r="JSG63" s="390"/>
      <c r="JSH63" s="391"/>
      <c r="JSI63" s="392"/>
      <c r="JSJ63" s="393"/>
      <c r="JSK63" s="394"/>
      <c r="JSL63" s="395"/>
      <c r="JSM63" s="389"/>
      <c r="JSN63" s="390"/>
      <c r="JSO63" s="391"/>
      <c r="JSP63" s="392"/>
      <c r="JSQ63" s="393"/>
      <c r="JSR63" s="394"/>
      <c r="JSS63" s="395"/>
      <c r="JST63" s="389"/>
      <c r="JSU63" s="390"/>
      <c r="JSV63" s="391"/>
      <c r="JSW63" s="392"/>
      <c r="JSX63" s="393"/>
      <c r="JSY63" s="394"/>
      <c r="JSZ63" s="395"/>
      <c r="JTA63" s="389"/>
      <c r="JTB63" s="390"/>
      <c r="JTC63" s="391"/>
      <c r="JTD63" s="392"/>
      <c r="JTE63" s="393"/>
      <c r="JTF63" s="394"/>
      <c r="JTG63" s="395"/>
      <c r="JTH63" s="389"/>
      <c r="JTI63" s="390"/>
      <c r="JTJ63" s="391"/>
      <c r="JTK63" s="392"/>
      <c r="JTL63" s="393"/>
      <c r="JTM63" s="394"/>
      <c r="JTN63" s="395"/>
      <c r="JTO63" s="389"/>
      <c r="JTP63" s="390"/>
      <c r="JTQ63" s="391"/>
      <c r="JTR63" s="392"/>
      <c r="JTS63" s="393"/>
      <c r="JTT63" s="394"/>
      <c r="JTU63" s="395"/>
      <c r="JTV63" s="389"/>
      <c r="JTW63" s="390"/>
      <c r="JTX63" s="391"/>
      <c r="JTY63" s="392"/>
      <c r="JTZ63" s="393"/>
      <c r="JUA63" s="394"/>
      <c r="JUB63" s="395"/>
      <c r="JUC63" s="389"/>
      <c r="JUD63" s="390"/>
      <c r="JUE63" s="391"/>
      <c r="JUF63" s="392"/>
      <c r="JUG63" s="393"/>
      <c r="JUH63" s="394"/>
      <c r="JUI63" s="395"/>
      <c r="JUJ63" s="389"/>
      <c r="JUK63" s="390"/>
      <c r="JUL63" s="391"/>
      <c r="JUM63" s="392"/>
      <c r="JUN63" s="393"/>
      <c r="JUO63" s="394"/>
      <c r="JUP63" s="395"/>
      <c r="JUQ63" s="389"/>
      <c r="JUR63" s="390"/>
      <c r="JUS63" s="391"/>
      <c r="JUT63" s="392"/>
      <c r="JUU63" s="393"/>
      <c r="JUV63" s="394"/>
      <c r="JUW63" s="395"/>
      <c r="JUX63" s="389"/>
      <c r="JUY63" s="390"/>
      <c r="JUZ63" s="391"/>
      <c r="JVA63" s="392"/>
      <c r="JVB63" s="393"/>
      <c r="JVC63" s="394"/>
      <c r="JVD63" s="395"/>
      <c r="JVE63" s="389"/>
      <c r="JVF63" s="390"/>
      <c r="JVG63" s="391"/>
      <c r="JVH63" s="392"/>
      <c r="JVI63" s="393"/>
      <c r="JVJ63" s="394"/>
      <c r="JVK63" s="395"/>
      <c r="JVL63" s="389"/>
      <c r="JVM63" s="390"/>
      <c r="JVN63" s="391"/>
      <c r="JVO63" s="392"/>
      <c r="JVP63" s="393"/>
      <c r="JVQ63" s="394"/>
      <c r="JVR63" s="395"/>
      <c r="JVS63" s="389"/>
      <c r="JVT63" s="390"/>
      <c r="JVU63" s="391"/>
      <c r="JVV63" s="392"/>
      <c r="JVW63" s="393"/>
      <c r="JVX63" s="394"/>
      <c r="JVY63" s="395"/>
      <c r="JVZ63" s="389"/>
      <c r="JWA63" s="390"/>
      <c r="JWB63" s="391"/>
      <c r="JWC63" s="392"/>
      <c r="JWD63" s="393"/>
      <c r="JWE63" s="394"/>
      <c r="JWF63" s="395"/>
      <c r="JWG63" s="389"/>
      <c r="JWH63" s="390"/>
      <c r="JWI63" s="391"/>
      <c r="JWJ63" s="392"/>
      <c r="JWK63" s="393"/>
      <c r="JWL63" s="394"/>
      <c r="JWM63" s="395"/>
      <c r="JWN63" s="389"/>
      <c r="JWO63" s="390"/>
      <c r="JWP63" s="391"/>
      <c r="JWQ63" s="392"/>
      <c r="JWR63" s="393"/>
      <c r="JWS63" s="394"/>
      <c r="JWT63" s="395"/>
      <c r="JWU63" s="389"/>
      <c r="JWV63" s="390"/>
      <c r="JWW63" s="391"/>
      <c r="JWX63" s="392"/>
      <c r="JWY63" s="393"/>
      <c r="JWZ63" s="394"/>
      <c r="JXA63" s="395"/>
      <c r="JXB63" s="389"/>
      <c r="JXC63" s="390"/>
      <c r="JXD63" s="391"/>
      <c r="JXE63" s="392"/>
      <c r="JXF63" s="393"/>
      <c r="JXG63" s="394"/>
      <c r="JXH63" s="395"/>
      <c r="JXI63" s="389"/>
      <c r="JXJ63" s="390"/>
      <c r="JXK63" s="391"/>
      <c r="JXL63" s="392"/>
      <c r="JXM63" s="393"/>
      <c r="JXN63" s="394"/>
      <c r="JXO63" s="395"/>
      <c r="JXP63" s="389"/>
      <c r="JXQ63" s="390"/>
      <c r="JXR63" s="391"/>
      <c r="JXS63" s="392"/>
      <c r="JXT63" s="393"/>
      <c r="JXU63" s="394"/>
      <c r="JXV63" s="395"/>
      <c r="JXW63" s="389"/>
      <c r="JXX63" s="390"/>
      <c r="JXY63" s="391"/>
      <c r="JXZ63" s="392"/>
      <c r="JYA63" s="393"/>
      <c r="JYB63" s="394"/>
      <c r="JYC63" s="395"/>
      <c r="JYD63" s="389"/>
      <c r="JYE63" s="390"/>
      <c r="JYF63" s="391"/>
      <c r="JYG63" s="392"/>
      <c r="JYH63" s="393"/>
      <c r="JYI63" s="394"/>
      <c r="JYJ63" s="395"/>
      <c r="JYK63" s="389"/>
      <c r="JYL63" s="390"/>
      <c r="JYM63" s="391"/>
      <c r="JYN63" s="392"/>
      <c r="JYO63" s="393"/>
      <c r="JYP63" s="394"/>
      <c r="JYQ63" s="395"/>
      <c r="JYR63" s="389"/>
      <c r="JYS63" s="390"/>
      <c r="JYT63" s="391"/>
      <c r="JYU63" s="392"/>
      <c r="JYV63" s="393"/>
      <c r="JYW63" s="394"/>
      <c r="JYX63" s="395"/>
      <c r="JYY63" s="389"/>
      <c r="JYZ63" s="390"/>
      <c r="JZA63" s="391"/>
      <c r="JZB63" s="392"/>
      <c r="JZC63" s="393"/>
      <c r="JZD63" s="394"/>
      <c r="JZE63" s="395"/>
      <c r="JZF63" s="389"/>
      <c r="JZG63" s="390"/>
      <c r="JZH63" s="391"/>
      <c r="JZI63" s="392"/>
      <c r="JZJ63" s="393"/>
      <c r="JZK63" s="394"/>
      <c r="JZL63" s="395"/>
      <c r="JZM63" s="389"/>
      <c r="JZN63" s="390"/>
      <c r="JZO63" s="391"/>
      <c r="JZP63" s="392"/>
      <c r="JZQ63" s="393"/>
      <c r="JZR63" s="394"/>
      <c r="JZS63" s="395"/>
      <c r="JZT63" s="389"/>
      <c r="JZU63" s="390"/>
      <c r="JZV63" s="391"/>
      <c r="JZW63" s="392"/>
      <c r="JZX63" s="393"/>
      <c r="JZY63" s="394"/>
      <c r="JZZ63" s="395"/>
      <c r="KAA63" s="389"/>
      <c r="KAB63" s="390"/>
      <c r="KAC63" s="391"/>
      <c r="KAD63" s="392"/>
      <c r="KAE63" s="393"/>
      <c r="KAF63" s="394"/>
      <c r="KAG63" s="395"/>
      <c r="KAH63" s="389"/>
      <c r="KAI63" s="390"/>
      <c r="KAJ63" s="391"/>
      <c r="KAK63" s="392"/>
      <c r="KAL63" s="393"/>
      <c r="KAM63" s="394"/>
      <c r="KAN63" s="395"/>
      <c r="KAO63" s="389"/>
      <c r="KAP63" s="390"/>
      <c r="KAQ63" s="391"/>
      <c r="KAR63" s="392"/>
      <c r="KAS63" s="393"/>
      <c r="KAT63" s="394"/>
      <c r="KAU63" s="395"/>
      <c r="KAV63" s="389"/>
      <c r="KAW63" s="390"/>
      <c r="KAX63" s="391"/>
      <c r="KAY63" s="392"/>
      <c r="KAZ63" s="393"/>
      <c r="KBA63" s="394"/>
      <c r="KBB63" s="395"/>
      <c r="KBC63" s="389"/>
      <c r="KBD63" s="390"/>
      <c r="KBE63" s="391"/>
      <c r="KBF63" s="392"/>
      <c r="KBG63" s="393"/>
      <c r="KBH63" s="394"/>
      <c r="KBI63" s="395"/>
      <c r="KBJ63" s="389"/>
      <c r="KBK63" s="390"/>
      <c r="KBL63" s="391"/>
      <c r="KBM63" s="392"/>
      <c r="KBN63" s="393"/>
      <c r="KBO63" s="394"/>
      <c r="KBP63" s="395"/>
      <c r="KBQ63" s="389"/>
      <c r="KBR63" s="390"/>
      <c r="KBS63" s="391"/>
      <c r="KBT63" s="392"/>
      <c r="KBU63" s="393"/>
      <c r="KBV63" s="394"/>
      <c r="KBW63" s="395"/>
      <c r="KBX63" s="389"/>
      <c r="KBY63" s="390"/>
      <c r="KBZ63" s="391"/>
      <c r="KCA63" s="392"/>
      <c r="KCB63" s="393"/>
      <c r="KCC63" s="394"/>
      <c r="KCD63" s="395"/>
      <c r="KCE63" s="389"/>
      <c r="KCF63" s="390"/>
      <c r="KCG63" s="391"/>
      <c r="KCH63" s="392"/>
      <c r="KCI63" s="393"/>
      <c r="KCJ63" s="394"/>
      <c r="KCK63" s="395"/>
      <c r="KCL63" s="389"/>
      <c r="KCM63" s="390"/>
      <c r="KCN63" s="391"/>
      <c r="KCO63" s="392"/>
      <c r="KCP63" s="393"/>
      <c r="KCQ63" s="394"/>
      <c r="KCR63" s="395"/>
      <c r="KCS63" s="389"/>
      <c r="KCT63" s="390"/>
      <c r="KCU63" s="391"/>
      <c r="KCV63" s="392"/>
      <c r="KCW63" s="393"/>
      <c r="KCX63" s="394"/>
      <c r="KCY63" s="395"/>
      <c r="KCZ63" s="389"/>
      <c r="KDA63" s="390"/>
      <c r="KDB63" s="391"/>
      <c r="KDC63" s="392"/>
      <c r="KDD63" s="393"/>
      <c r="KDE63" s="394"/>
      <c r="KDF63" s="395"/>
      <c r="KDG63" s="389"/>
      <c r="KDH63" s="390"/>
      <c r="KDI63" s="391"/>
      <c r="KDJ63" s="392"/>
      <c r="KDK63" s="393"/>
      <c r="KDL63" s="394"/>
      <c r="KDM63" s="395"/>
      <c r="KDN63" s="389"/>
      <c r="KDO63" s="390"/>
      <c r="KDP63" s="391"/>
      <c r="KDQ63" s="392"/>
      <c r="KDR63" s="393"/>
      <c r="KDS63" s="394"/>
      <c r="KDT63" s="395"/>
      <c r="KDU63" s="389"/>
      <c r="KDV63" s="390"/>
      <c r="KDW63" s="391"/>
      <c r="KDX63" s="392"/>
      <c r="KDY63" s="393"/>
      <c r="KDZ63" s="394"/>
      <c r="KEA63" s="395"/>
      <c r="KEB63" s="389"/>
      <c r="KEC63" s="390"/>
      <c r="KED63" s="391"/>
      <c r="KEE63" s="392"/>
      <c r="KEF63" s="393"/>
      <c r="KEG63" s="394"/>
      <c r="KEH63" s="395"/>
      <c r="KEI63" s="389"/>
      <c r="KEJ63" s="390"/>
      <c r="KEK63" s="391"/>
      <c r="KEL63" s="392"/>
      <c r="KEM63" s="393"/>
      <c r="KEN63" s="394"/>
      <c r="KEO63" s="395"/>
      <c r="KEP63" s="389"/>
      <c r="KEQ63" s="390"/>
      <c r="KER63" s="391"/>
      <c r="KES63" s="392"/>
      <c r="KET63" s="393"/>
      <c r="KEU63" s="394"/>
      <c r="KEV63" s="395"/>
      <c r="KEW63" s="389"/>
      <c r="KEX63" s="390"/>
      <c r="KEY63" s="391"/>
      <c r="KEZ63" s="392"/>
      <c r="KFA63" s="393"/>
      <c r="KFB63" s="394"/>
      <c r="KFC63" s="395"/>
      <c r="KFD63" s="389"/>
      <c r="KFE63" s="390"/>
      <c r="KFF63" s="391"/>
      <c r="KFG63" s="392"/>
      <c r="KFH63" s="393"/>
      <c r="KFI63" s="394"/>
      <c r="KFJ63" s="395"/>
      <c r="KFK63" s="389"/>
      <c r="KFL63" s="390"/>
      <c r="KFM63" s="391"/>
      <c r="KFN63" s="392"/>
      <c r="KFO63" s="393"/>
      <c r="KFP63" s="394"/>
      <c r="KFQ63" s="395"/>
      <c r="KFR63" s="389"/>
      <c r="KFS63" s="390"/>
      <c r="KFT63" s="391"/>
      <c r="KFU63" s="392"/>
      <c r="KFV63" s="393"/>
      <c r="KFW63" s="394"/>
      <c r="KFX63" s="395"/>
      <c r="KFY63" s="389"/>
      <c r="KFZ63" s="390"/>
      <c r="KGA63" s="391"/>
      <c r="KGB63" s="392"/>
      <c r="KGC63" s="393"/>
      <c r="KGD63" s="394"/>
      <c r="KGE63" s="395"/>
      <c r="KGF63" s="389"/>
      <c r="KGG63" s="390"/>
      <c r="KGH63" s="391"/>
      <c r="KGI63" s="392"/>
      <c r="KGJ63" s="393"/>
      <c r="KGK63" s="394"/>
      <c r="KGL63" s="395"/>
      <c r="KGM63" s="389"/>
      <c r="KGN63" s="390"/>
      <c r="KGO63" s="391"/>
      <c r="KGP63" s="392"/>
      <c r="KGQ63" s="393"/>
      <c r="KGR63" s="394"/>
      <c r="KGS63" s="395"/>
      <c r="KGT63" s="389"/>
      <c r="KGU63" s="390"/>
      <c r="KGV63" s="391"/>
      <c r="KGW63" s="392"/>
      <c r="KGX63" s="393"/>
      <c r="KGY63" s="394"/>
      <c r="KGZ63" s="395"/>
      <c r="KHA63" s="389"/>
      <c r="KHB63" s="390"/>
      <c r="KHC63" s="391"/>
      <c r="KHD63" s="392"/>
      <c r="KHE63" s="393"/>
      <c r="KHF63" s="394"/>
      <c r="KHG63" s="395"/>
      <c r="KHH63" s="389"/>
      <c r="KHI63" s="390"/>
      <c r="KHJ63" s="391"/>
      <c r="KHK63" s="392"/>
      <c r="KHL63" s="393"/>
      <c r="KHM63" s="394"/>
      <c r="KHN63" s="395"/>
      <c r="KHO63" s="389"/>
      <c r="KHP63" s="390"/>
      <c r="KHQ63" s="391"/>
      <c r="KHR63" s="392"/>
      <c r="KHS63" s="393"/>
      <c r="KHT63" s="394"/>
      <c r="KHU63" s="395"/>
      <c r="KHV63" s="389"/>
      <c r="KHW63" s="390"/>
      <c r="KHX63" s="391"/>
      <c r="KHY63" s="392"/>
      <c r="KHZ63" s="393"/>
      <c r="KIA63" s="394"/>
      <c r="KIB63" s="395"/>
      <c r="KIC63" s="389"/>
      <c r="KID63" s="390"/>
      <c r="KIE63" s="391"/>
      <c r="KIF63" s="392"/>
      <c r="KIG63" s="393"/>
      <c r="KIH63" s="394"/>
      <c r="KII63" s="395"/>
      <c r="KIJ63" s="389"/>
      <c r="KIK63" s="390"/>
      <c r="KIL63" s="391"/>
      <c r="KIM63" s="392"/>
      <c r="KIN63" s="393"/>
      <c r="KIO63" s="394"/>
      <c r="KIP63" s="395"/>
      <c r="KIQ63" s="389"/>
      <c r="KIR63" s="390"/>
      <c r="KIS63" s="391"/>
      <c r="KIT63" s="392"/>
      <c r="KIU63" s="393"/>
      <c r="KIV63" s="394"/>
      <c r="KIW63" s="395"/>
      <c r="KIX63" s="389"/>
      <c r="KIY63" s="390"/>
      <c r="KIZ63" s="391"/>
      <c r="KJA63" s="392"/>
      <c r="KJB63" s="393"/>
      <c r="KJC63" s="394"/>
      <c r="KJD63" s="395"/>
      <c r="KJE63" s="389"/>
      <c r="KJF63" s="390"/>
      <c r="KJG63" s="391"/>
      <c r="KJH63" s="392"/>
      <c r="KJI63" s="393"/>
      <c r="KJJ63" s="394"/>
      <c r="KJK63" s="395"/>
      <c r="KJL63" s="389"/>
      <c r="KJM63" s="390"/>
      <c r="KJN63" s="391"/>
      <c r="KJO63" s="392"/>
      <c r="KJP63" s="393"/>
      <c r="KJQ63" s="394"/>
      <c r="KJR63" s="395"/>
      <c r="KJS63" s="389"/>
      <c r="KJT63" s="390"/>
      <c r="KJU63" s="391"/>
      <c r="KJV63" s="392"/>
      <c r="KJW63" s="393"/>
      <c r="KJX63" s="394"/>
      <c r="KJY63" s="395"/>
      <c r="KJZ63" s="389"/>
      <c r="KKA63" s="390"/>
      <c r="KKB63" s="391"/>
      <c r="KKC63" s="392"/>
      <c r="KKD63" s="393"/>
      <c r="KKE63" s="394"/>
      <c r="KKF63" s="395"/>
      <c r="KKG63" s="389"/>
      <c r="KKH63" s="390"/>
      <c r="KKI63" s="391"/>
      <c r="KKJ63" s="392"/>
      <c r="KKK63" s="393"/>
      <c r="KKL63" s="394"/>
      <c r="KKM63" s="395"/>
      <c r="KKN63" s="389"/>
      <c r="KKO63" s="390"/>
      <c r="KKP63" s="391"/>
      <c r="KKQ63" s="392"/>
      <c r="KKR63" s="393"/>
      <c r="KKS63" s="394"/>
      <c r="KKT63" s="395"/>
      <c r="KKU63" s="389"/>
      <c r="KKV63" s="390"/>
      <c r="KKW63" s="391"/>
      <c r="KKX63" s="392"/>
      <c r="KKY63" s="393"/>
      <c r="KKZ63" s="394"/>
      <c r="KLA63" s="395"/>
      <c r="KLB63" s="389"/>
      <c r="KLC63" s="390"/>
      <c r="KLD63" s="391"/>
      <c r="KLE63" s="392"/>
      <c r="KLF63" s="393"/>
      <c r="KLG63" s="394"/>
      <c r="KLH63" s="395"/>
      <c r="KLI63" s="389"/>
      <c r="KLJ63" s="390"/>
      <c r="KLK63" s="391"/>
      <c r="KLL63" s="392"/>
      <c r="KLM63" s="393"/>
      <c r="KLN63" s="394"/>
      <c r="KLO63" s="395"/>
      <c r="KLP63" s="389"/>
      <c r="KLQ63" s="390"/>
      <c r="KLR63" s="391"/>
      <c r="KLS63" s="392"/>
      <c r="KLT63" s="393"/>
      <c r="KLU63" s="394"/>
      <c r="KLV63" s="395"/>
      <c r="KLW63" s="389"/>
      <c r="KLX63" s="390"/>
      <c r="KLY63" s="391"/>
      <c r="KLZ63" s="392"/>
      <c r="KMA63" s="393"/>
      <c r="KMB63" s="394"/>
      <c r="KMC63" s="395"/>
      <c r="KMD63" s="389"/>
      <c r="KME63" s="390"/>
      <c r="KMF63" s="391"/>
      <c r="KMG63" s="392"/>
      <c r="KMH63" s="393"/>
      <c r="KMI63" s="394"/>
      <c r="KMJ63" s="395"/>
      <c r="KMK63" s="389"/>
      <c r="KML63" s="390"/>
      <c r="KMM63" s="391"/>
      <c r="KMN63" s="392"/>
      <c r="KMO63" s="393"/>
      <c r="KMP63" s="394"/>
      <c r="KMQ63" s="395"/>
      <c r="KMR63" s="389"/>
      <c r="KMS63" s="390"/>
      <c r="KMT63" s="391"/>
      <c r="KMU63" s="392"/>
      <c r="KMV63" s="393"/>
      <c r="KMW63" s="394"/>
      <c r="KMX63" s="395"/>
      <c r="KMY63" s="389"/>
      <c r="KMZ63" s="390"/>
      <c r="KNA63" s="391"/>
      <c r="KNB63" s="392"/>
      <c r="KNC63" s="393"/>
      <c r="KND63" s="394"/>
      <c r="KNE63" s="395"/>
      <c r="KNF63" s="389"/>
      <c r="KNG63" s="390"/>
      <c r="KNH63" s="391"/>
      <c r="KNI63" s="392"/>
      <c r="KNJ63" s="393"/>
      <c r="KNK63" s="394"/>
      <c r="KNL63" s="395"/>
      <c r="KNM63" s="389"/>
      <c r="KNN63" s="390"/>
      <c r="KNO63" s="391"/>
      <c r="KNP63" s="392"/>
      <c r="KNQ63" s="393"/>
      <c r="KNR63" s="394"/>
      <c r="KNS63" s="395"/>
      <c r="KNT63" s="389"/>
      <c r="KNU63" s="390"/>
      <c r="KNV63" s="391"/>
      <c r="KNW63" s="392"/>
      <c r="KNX63" s="393"/>
      <c r="KNY63" s="394"/>
      <c r="KNZ63" s="395"/>
      <c r="KOA63" s="389"/>
      <c r="KOB63" s="390"/>
      <c r="KOC63" s="391"/>
      <c r="KOD63" s="392"/>
      <c r="KOE63" s="393"/>
      <c r="KOF63" s="394"/>
      <c r="KOG63" s="395"/>
      <c r="KOH63" s="389"/>
      <c r="KOI63" s="390"/>
      <c r="KOJ63" s="391"/>
      <c r="KOK63" s="392"/>
      <c r="KOL63" s="393"/>
      <c r="KOM63" s="394"/>
      <c r="KON63" s="395"/>
      <c r="KOO63" s="389"/>
      <c r="KOP63" s="390"/>
      <c r="KOQ63" s="391"/>
      <c r="KOR63" s="392"/>
      <c r="KOS63" s="393"/>
      <c r="KOT63" s="394"/>
      <c r="KOU63" s="395"/>
      <c r="KOV63" s="389"/>
      <c r="KOW63" s="390"/>
      <c r="KOX63" s="391"/>
      <c r="KOY63" s="392"/>
      <c r="KOZ63" s="393"/>
      <c r="KPA63" s="394"/>
      <c r="KPB63" s="395"/>
      <c r="KPC63" s="389"/>
      <c r="KPD63" s="390"/>
      <c r="KPE63" s="391"/>
      <c r="KPF63" s="392"/>
      <c r="KPG63" s="393"/>
      <c r="KPH63" s="394"/>
      <c r="KPI63" s="395"/>
      <c r="KPJ63" s="389"/>
      <c r="KPK63" s="390"/>
      <c r="KPL63" s="391"/>
      <c r="KPM63" s="392"/>
      <c r="KPN63" s="393"/>
      <c r="KPO63" s="394"/>
      <c r="KPP63" s="395"/>
      <c r="KPQ63" s="389"/>
      <c r="KPR63" s="390"/>
      <c r="KPS63" s="391"/>
      <c r="KPT63" s="392"/>
      <c r="KPU63" s="393"/>
      <c r="KPV63" s="394"/>
      <c r="KPW63" s="395"/>
      <c r="KPX63" s="389"/>
      <c r="KPY63" s="390"/>
      <c r="KPZ63" s="391"/>
      <c r="KQA63" s="392"/>
      <c r="KQB63" s="393"/>
      <c r="KQC63" s="394"/>
      <c r="KQD63" s="395"/>
      <c r="KQE63" s="389"/>
      <c r="KQF63" s="390"/>
      <c r="KQG63" s="391"/>
      <c r="KQH63" s="392"/>
      <c r="KQI63" s="393"/>
      <c r="KQJ63" s="394"/>
      <c r="KQK63" s="395"/>
      <c r="KQL63" s="389"/>
      <c r="KQM63" s="390"/>
      <c r="KQN63" s="391"/>
      <c r="KQO63" s="392"/>
      <c r="KQP63" s="393"/>
      <c r="KQQ63" s="394"/>
      <c r="KQR63" s="395"/>
      <c r="KQS63" s="389"/>
      <c r="KQT63" s="390"/>
      <c r="KQU63" s="391"/>
      <c r="KQV63" s="392"/>
      <c r="KQW63" s="393"/>
      <c r="KQX63" s="394"/>
      <c r="KQY63" s="395"/>
      <c r="KQZ63" s="389"/>
      <c r="KRA63" s="390"/>
      <c r="KRB63" s="391"/>
      <c r="KRC63" s="392"/>
      <c r="KRD63" s="393"/>
      <c r="KRE63" s="394"/>
      <c r="KRF63" s="395"/>
      <c r="KRG63" s="389"/>
      <c r="KRH63" s="390"/>
      <c r="KRI63" s="391"/>
      <c r="KRJ63" s="392"/>
      <c r="KRK63" s="393"/>
      <c r="KRL63" s="394"/>
      <c r="KRM63" s="395"/>
      <c r="KRN63" s="389"/>
      <c r="KRO63" s="390"/>
      <c r="KRP63" s="391"/>
      <c r="KRQ63" s="392"/>
      <c r="KRR63" s="393"/>
      <c r="KRS63" s="394"/>
      <c r="KRT63" s="395"/>
      <c r="KRU63" s="389"/>
      <c r="KRV63" s="390"/>
      <c r="KRW63" s="391"/>
      <c r="KRX63" s="392"/>
      <c r="KRY63" s="393"/>
      <c r="KRZ63" s="394"/>
      <c r="KSA63" s="395"/>
      <c r="KSB63" s="389"/>
      <c r="KSC63" s="390"/>
      <c r="KSD63" s="391"/>
      <c r="KSE63" s="392"/>
      <c r="KSF63" s="393"/>
      <c r="KSG63" s="394"/>
      <c r="KSH63" s="395"/>
      <c r="KSI63" s="389"/>
      <c r="KSJ63" s="390"/>
      <c r="KSK63" s="391"/>
      <c r="KSL63" s="392"/>
      <c r="KSM63" s="393"/>
      <c r="KSN63" s="394"/>
      <c r="KSO63" s="395"/>
      <c r="KSP63" s="389"/>
      <c r="KSQ63" s="390"/>
      <c r="KSR63" s="391"/>
      <c r="KSS63" s="392"/>
      <c r="KST63" s="393"/>
      <c r="KSU63" s="394"/>
      <c r="KSV63" s="395"/>
      <c r="KSW63" s="389"/>
      <c r="KSX63" s="390"/>
      <c r="KSY63" s="391"/>
      <c r="KSZ63" s="392"/>
      <c r="KTA63" s="393"/>
      <c r="KTB63" s="394"/>
      <c r="KTC63" s="395"/>
      <c r="KTD63" s="389"/>
      <c r="KTE63" s="390"/>
      <c r="KTF63" s="391"/>
      <c r="KTG63" s="392"/>
      <c r="KTH63" s="393"/>
      <c r="KTI63" s="394"/>
      <c r="KTJ63" s="395"/>
      <c r="KTK63" s="389"/>
      <c r="KTL63" s="390"/>
      <c r="KTM63" s="391"/>
      <c r="KTN63" s="392"/>
      <c r="KTO63" s="393"/>
      <c r="KTP63" s="394"/>
      <c r="KTQ63" s="395"/>
      <c r="KTR63" s="389"/>
      <c r="KTS63" s="390"/>
      <c r="KTT63" s="391"/>
      <c r="KTU63" s="392"/>
      <c r="KTV63" s="393"/>
      <c r="KTW63" s="394"/>
      <c r="KTX63" s="395"/>
      <c r="KTY63" s="389"/>
      <c r="KTZ63" s="390"/>
      <c r="KUA63" s="391"/>
      <c r="KUB63" s="392"/>
      <c r="KUC63" s="393"/>
      <c r="KUD63" s="394"/>
      <c r="KUE63" s="395"/>
      <c r="KUF63" s="389"/>
      <c r="KUG63" s="390"/>
      <c r="KUH63" s="391"/>
      <c r="KUI63" s="392"/>
      <c r="KUJ63" s="393"/>
      <c r="KUK63" s="394"/>
      <c r="KUL63" s="395"/>
      <c r="KUM63" s="389"/>
      <c r="KUN63" s="390"/>
      <c r="KUO63" s="391"/>
      <c r="KUP63" s="392"/>
      <c r="KUQ63" s="393"/>
      <c r="KUR63" s="394"/>
      <c r="KUS63" s="395"/>
      <c r="KUT63" s="389"/>
      <c r="KUU63" s="390"/>
      <c r="KUV63" s="391"/>
      <c r="KUW63" s="392"/>
      <c r="KUX63" s="393"/>
      <c r="KUY63" s="394"/>
      <c r="KUZ63" s="395"/>
      <c r="KVA63" s="389"/>
      <c r="KVB63" s="390"/>
      <c r="KVC63" s="391"/>
      <c r="KVD63" s="392"/>
      <c r="KVE63" s="393"/>
      <c r="KVF63" s="394"/>
      <c r="KVG63" s="395"/>
      <c r="KVH63" s="389"/>
      <c r="KVI63" s="390"/>
      <c r="KVJ63" s="391"/>
      <c r="KVK63" s="392"/>
      <c r="KVL63" s="393"/>
      <c r="KVM63" s="394"/>
      <c r="KVN63" s="395"/>
      <c r="KVO63" s="389"/>
      <c r="KVP63" s="390"/>
      <c r="KVQ63" s="391"/>
      <c r="KVR63" s="392"/>
      <c r="KVS63" s="393"/>
      <c r="KVT63" s="394"/>
      <c r="KVU63" s="395"/>
      <c r="KVV63" s="389"/>
      <c r="KVW63" s="390"/>
      <c r="KVX63" s="391"/>
      <c r="KVY63" s="392"/>
      <c r="KVZ63" s="393"/>
      <c r="KWA63" s="394"/>
      <c r="KWB63" s="395"/>
      <c r="KWC63" s="389"/>
      <c r="KWD63" s="390"/>
      <c r="KWE63" s="391"/>
      <c r="KWF63" s="392"/>
      <c r="KWG63" s="393"/>
      <c r="KWH63" s="394"/>
      <c r="KWI63" s="395"/>
      <c r="KWJ63" s="389"/>
      <c r="KWK63" s="390"/>
      <c r="KWL63" s="391"/>
      <c r="KWM63" s="392"/>
      <c r="KWN63" s="393"/>
      <c r="KWO63" s="394"/>
      <c r="KWP63" s="395"/>
      <c r="KWQ63" s="389"/>
      <c r="KWR63" s="390"/>
      <c r="KWS63" s="391"/>
      <c r="KWT63" s="392"/>
      <c r="KWU63" s="393"/>
      <c r="KWV63" s="394"/>
      <c r="KWW63" s="395"/>
      <c r="KWX63" s="389"/>
      <c r="KWY63" s="390"/>
      <c r="KWZ63" s="391"/>
      <c r="KXA63" s="392"/>
      <c r="KXB63" s="393"/>
      <c r="KXC63" s="394"/>
      <c r="KXD63" s="395"/>
      <c r="KXE63" s="389"/>
      <c r="KXF63" s="390"/>
      <c r="KXG63" s="391"/>
      <c r="KXH63" s="392"/>
      <c r="KXI63" s="393"/>
      <c r="KXJ63" s="394"/>
      <c r="KXK63" s="395"/>
      <c r="KXL63" s="389"/>
      <c r="KXM63" s="390"/>
      <c r="KXN63" s="391"/>
      <c r="KXO63" s="392"/>
      <c r="KXP63" s="393"/>
      <c r="KXQ63" s="394"/>
      <c r="KXR63" s="395"/>
      <c r="KXS63" s="389"/>
      <c r="KXT63" s="390"/>
      <c r="KXU63" s="391"/>
      <c r="KXV63" s="392"/>
      <c r="KXW63" s="393"/>
      <c r="KXX63" s="394"/>
      <c r="KXY63" s="395"/>
      <c r="KXZ63" s="389"/>
      <c r="KYA63" s="390"/>
      <c r="KYB63" s="391"/>
      <c r="KYC63" s="392"/>
      <c r="KYD63" s="393"/>
      <c r="KYE63" s="394"/>
      <c r="KYF63" s="395"/>
      <c r="KYG63" s="389"/>
      <c r="KYH63" s="390"/>
      <c r="KYI63" s="391"/>
      <c r="KYJ63" s="392"/>
      <c r="KYK63" s="393"/>
      <c r="KYL63" s="394"/>
      <c r="KYM63" s="395"/>
      <c r="KYN63" s="389"/>
      <c r="KYO63" s="390"/>
      <c r="KYP63" s="391"/>
      <c r="KYQ63" s="392"/>
      <c r="KYR63" s="393"/>
      <c r="KYS63" s="394"/>
      <c r="KYT63" s="395"/>
      <c r="KYU63" s="389"/>
      <c r="KYV63" s="390"/>
      <c r="KYW63" s="391"/>
      <c r="KYX63" s="392"/>
      <c r="KYY63" s="393"/>
      <c r="KYZ63" s="394"/>
      <c r="KZA63" s="395"/>
      <c r="KZB63" s="389"/>
      <c r="KZC63" s="390"/>
      <c r="KZD63" s="391"/>
      <c r="KZE63" s="392"/>
      <c r="KZF63" s="393"/>
      <c r="KZG63" s="394"/>
      <c r="KZH63" s="395"/>
      <c r="KZI63" s="389"/>
      <c r="KZJ63" s="390"/>
      <c r="KZK63" s="391"/>
      <c r="KZL63" s="392"/>
      <c r="KZM63" s="393"/>
      <c r="KZN63" s="394"/>
      <c r="KZO63" s="395"/>
      <c r="KZP63" s="389"/>
      <c r="KZQ63" s="390"/>
      <c r="KZR63" s="391"/>
      <c r="KZS63" s="392"/>
      <c r="KZT63" s="393"/>
      <c r="KZU63" s="394"/>
      <c r="KZV63" s="395"/>
      <c r="KZW63" s="389"/>
      <c r="KZX63" s="390"/>
      <c r="KZY63" s="391"/>
      <c r="KZZ63" s="392"/>
      <c r="LAA63" s="393"/>
      <c r="LAB63" s="394"/>
      <c r="LAC63" s="395"/>
      <c r="LAD63" s="389"/>
      <c r="LAE63" s="390"/>
      <c r="LAF63" s="391"/>
      <c r="LAG63" s="392"/>
      <c r="LAH63" s="393"/>
      <c r="LAI63" s="394"/>
      <c r="LAJ63" s="395"/>
      <c r="LAK63" s="389"/>
      <c r="LAL63" s="390"/>
      <c r="LAM63" s="391"/>
      <c r="LAN63" s="392"/>
      <c r="LAO63" s="393"/>
      <c r="LAP63" s="394"/>
      <c r="LAQ63" s="395"/>
      <c r="LAR63" s="389"/>
      <c r="LAS63" s="390"/>
      <c r="LAT63" s="391"/>
      <c r="LAU63" s="392"/>
      <c r="LAV63" s="393"/>
      <c r="LAW63" s="394"/>
      <c r="LAX63" s="395"/>
      <c r="LAY63" s="389"/>
      <c r="LAZ63" s="390"/>
      <c r="LBA63" s="391"/>
      <c r="LBB63" s="392"/>
      <c r="LBC63" s="393"/>
      <c r="LBD63" s="394"/>
      <c r="LBE63" s="395"/>
      <c r="LBF63" s="389"/>
      <c r="LBG63" s="390"/>
      <c r="LBH63" s="391"/>
      <c r="LBI63" s="392"/>
      <c r="LBJ63" s="393"/>
      <c r="LBK63" s="394"/>
      <c r="LBL63" s="395"/>
      <c r="LBM63" s="389"/>
      <c r="LBN63" s="390"/>
      <c r="LBO63" s="391"/>
      <c r="LBP63" s="392"/>
      <c r="LBQ63" s="393"/>
      <c r="LBR63" s="394"/>
      <c r="LBS63" s="395"/>
      <c r="LBT63" s="389"/>
      <c r="LBU63" s="390"/>
      <c r="LBV63" s="391"/>
      <c r="LBW63" s="392"/>
      <c r="LBX63" s="393"/>
      <c r="LBY63" s="394"/>
      <c r="LBZ63" s="395"/>
      <c r="LCA63" s="389"/>
      <c r="LCB63" s="390"/>
      <c r="LCC63" s="391"/>
      <c r="LCD63" s="392"/>
      <c r="LCE63" s="393"/>
      <c r="LCF63" s="394"/>
      <c r="LCG63" s="395"/>
      <c r="LCH63" s="389"/>
      <c r="LCI63" s="390"/>
      <c r="LCJ63" s="391"/>
      <c r="LCK63" s="392"/>
      <c r="LCL63" s="393"/>
      <c r="LCM63" s="394"/>
      <c r="LCN63" s="395"/>
      <c r="LCO63" s="389"/>
      <c r="LCP63" s="390"/>
      <c r="LCQ63" s="391"/>
      <c r="LCR63" s="392"/>
      <c r="LCS63" s="393"/>
      <c r="LCT63" s="394"/>
      <c r="LCU63" s="395"/>
      <c r="LCV63" s="389"/>
      <c r="LCW63" s="390"/>
      <c r="LCX63" s="391"/>
      <c r="LCY63" s="392"/>
      <c r="LCZ63" s="393"/>
      <c r="LDA63" s="394"/>
      <c r="LDB63" s="395"/>
      <c r="LDC63" s="389"/>
      <c r="LDD63" s="390"/>
      <c r="LDE63" s="391"/>
      <c r="LDF63" s="392"/>
      <c r="LDG63" s="393"/>
      <c r="LDH63" s="394"/>
      <c r="LDI63" s="395"/>
      <c r="LDJ63" s="389"/>
      <c r="LDK63" s="390"/>
      <c r="LDL63" s="391"/>
      <c r="LDM63" s="392"/>
      <c r="LDN63" s="393"/>
      <c r="LDO63" s="394"/>
      <c r="LDP63" s="395"/>
      <c r="LDQ63" s="389"/>
      <c r="LDR63" s="390"/>
      <c r="LDS63" s="391"/>
      <c r="LDT63" s="392"/>
      <c r="LDU63" s="393"/>
      <c r="LDV63" s="394"/>
      <c r="LDW63" s="395"/>
      <c r="LDX63" s="389"/>
      <c r="LDY63" s="390"/>
      <c r="LDZ63" s="391"/>
      <c r="LEA63" s="392"/>
      <c r="LEB63" s="393"/>
      <c r="LEC63" s="394"/>
      <c r="LED63" s="395"/>
      <c r="LEE63" s="389"/>
      <c r="LEF63" s="390"/>
      <c r="LEG63" s="391"/>
      <c r="LEH63" s="392"/>
      <c r="LEI63" s="393"/>
      <c r="LEJ63" s="394"/>
      <c r="LEK63" s="395"/>
      <c r="LEL63" s="389"/>
      <c r="LEM63" s="390"/>
      <c r="LEN63" s="391"/>
      <c r="LEO63" s="392"/>
      <c r="LEP63" s="393"/>
      <c r="LEQ63" s="394"/>
      <c r="LER63" s="395"/>
      <c r="LES63" s="389"/>
      <c r="LET63" s="390"/>
      <c r="LEU63" s="391"/>
      <c r="LEV63" s="392"/>
      <c r="LEW63" s="393"/>
      <c r="LEX63" s="394"/>
      <c r="LEY63" s="395"/>
      <c r="LEZ63" s="389"/>
      <c r="LFA63" s="390"/>
      <c r="LFB63" s="391"/>
      <c r="LFC63" s="392"/>
      <c r="LFD63" s="393"/>
      <c r="LFE63" s="394"/>
      <c r="LFF63" s="395"/>
      <c r="LFG63" s="389"/>
      <c r="LFH63" s="390"/>
      <c r="LFI63" s="391"/>
      <c r="LFJ63" s="392"/>
      <c r="LFK63" s="393"/>
      <c r="LFL63" s="394"/>
      <c r="LFM63" s="395"/>
      <c r="LFN63" s="389"/>
      <c r="LFO63" s="390"/>
      <c r="LFP63" s="391"/>
      <c r="LFQ63" s="392"/>
      <c r="LFR63" s="393"/>
      <c r="LFS63" s="394"/>
      <c r="LFT63" s="395"/>
      <c r="LFU63" s="389"/>
      <c r="LFV63" s="390"/>
      <c r="LFW63" s="391"/>
      <c r="LFX63" s="392"/>
      <c r="LFY63" s="393"/>
      <c r="LFZ63" s="394"/>
      <c r="LGA63" s="395"/>
      <c r="LGB63" s="389"/>
      <c r="LGC63" s="390"/>
      <c r="LGD63" s="391"/>
      <c r="LGE63" s="392"/>
      <c r="LGF63" s="393"/>
      <c r="LGG63" s="394"/>
      <c r="LGH63" s="395"/>
      <c r="LGI63" s="389"/>
      <c r="LGJ63" s="390"/>
      <c r="LGK63" s="391"/>
      <c r="LGL63" s="392"/>
      <c r="LGM63" s="393"/>
      <c r="LGN63" s="394"/>
      <c r="LGO63" s="395"/>
      <c r="LGP63" s="389"/>
      <c r="LGQ63" s="390"/>
      <c r="LGR63" s="391"/>
      <c r="LGS63" s="392"/>
      <c r="LGT63" s="393"/>
      <c r="LGU63" s="394"/>
      <c r="LGV63" s="395"/>
      <c r="LGW63" s="389"/>
      <c r="LGX63" s="390"/>
      <c r="LGY63" s="391"/>
      <c r="LGZ63" s="392"/>
      <c r="LHA63" s="393"/>
      <c r="LHB63" s="394"/>
      <c r="LHC63" s="395"/>
      <c r="LHD63" s="389"/>
      <c r="LHE63" s="390"/>
      <c r="LHF63" s="391"/>
      <c r="LHG63" s="392"/>
      <c r="LHH63" s="393"/>
      <c r="LHI63" s="394"/>
      <c r="LHJ63" s="395"/>
      <c r="LHK63" s="389"/>
      <c r="LHL63" s="390"/>
      <c r="LHM63" s="391"/>
      <c r="LHN63" s="392"/>
      <c r="LHO63" s="393"/>
      <c r="LHP63" s="394"/>
      <c r="LHQ63" s="395"/>
      <c r="LHR63" s="389"/>
      <c r="LHS63" s="390"/>
      <c r="LHT63" s="391"/>
      <c r="LHU63" s="392"/>
      <c r="LHV63" s="393"/>
      <c r="LHW63" s="394"/>
      <c r="LHX63" s="395"/>
      <c r="LHY63" s="389"/>
      <c r="LHZ63" s="390"/>
      <c r="LIA63" s="391"/>
      <c r="LIB63" s="392"/>
      <c r="LIC63" s="393"/>
      <c r="LID63" s="394"/>
      <c r="LIE63" s="395"/>
      <c r="LIF63" s="389"/>
      <c r="LIG63" s="390"/>
      <c r="LIH63" s="391"/>
      <c r="LII63" s="392"/>
      <c r="LIJ63" s="393"/>
      <c r="LIK63" s="394"/>
      <c r="LIL63" s="395"/>
      <c r="LIM63" s="389"/>
      <c r="LIN63" s="390"/>
      <c r="LIO63" s="391"/>
      <c r="LIP63" s="392"/>
      <c r="LIQ63" s="393"/>
      <c r="LIR63" s="394"/>
      <c r="LIS63" s="395"/>
      <c r="LIT63" s="389"/>
      <c r="LIU63" s="390"/>
      <c r="LIV63" s="391"/>
      <c r="LIW63" s="392"/>
      <c r="LIX63" s="393"/>
      <c r="LIY63" s="394"/>
      <c r="LIZ63" s="395"/>
      <c r="LJA63" s="389"/>
      <c r="LJB63" s="390"/>
      <c r="LJC63" s="391"/>
      <c r="LJD63" s="392"/>
      <c r="LJE63" s="393"/>
      <c r="LJF63" s="394"/>
      <c r="LJG63" s="395"/>
      <c r="LJH63" s="389"/>
      <c r="LJI63" s="390"/>
      <c r="LJJ63" s="391"/>
      <c r="LJK63" s="392"/>
      <c r="LJL63" s="393"/>
      <c r="LJM63" s="394"/>
      <c r="LJN63" s="395"/>
      <c r="LJO63" s="389"/>
      <c r="LJP63" s="390"/>
      <c r="LJQ63" s="391"/>
      <c r="LJR63" s="392"/>
      <c r="LJS63" s="393"/>
      <c r="LJT63" s="394"/>
      <c r="LJU63" s="395"/>
      <c r="LJV63" s="389"/>
      <c r="LJW63" s="390"/>
      <c r="LJX63" s="391"/>
      <c r="LJY63" s="392"/>
      <c r="LJZ63" s="393"/>
      <c r="LKA63" s="394"/>
      <c r="LKB63" s="395"/>
      <c r="LKC63" s="389"/>
      <c r="LKD63" s="390"/>
      <c r="LKE63" s="391"/>
      <c r="LKF63" s="392"/>
      <c r="LKG63" s="393"/>
      <c r="LKH63" s="394"/>
      <c r="LKI63" s="395"/>
      <c r="LKJ63" s="389"/>
      <c r="LKK63" s="390"/>
      <c r="LKL63" s="391"/>
      <c r="LKM63" s="392"/>
      <c r="LKN63" s="393"/>
      <c r="LKO63" s="394"/>
      <c r="LKP63" s="395"/>
      <c r="LKQ63" s="389"/>
      <c r="LKR63" s="390"/>
      <c r="LKS63" s="391"/>
      <c r="LKT63" s="392"/>
      <c r="LKU63" s="393"/>
      <c r="LKV63" s="394"/>
      <c r="LKW63" s="395"/>
      <c r="LKX63" s="389"/>
      <c r="LKY63" s="390"/>
      <c r="LKZ63" s="391"/>
      <c r="LLA63" s="392"/>
      <c r="LLB63" s="393"/>
      <c r="LLC63" s="394"/>
      <c r="LLD63" s="395"/>
      <c r="LLE63" s="389"/>
      <c r="LLF63" s="390"/>
      <c r="LLG63" s="391"/>
      <c r="LLH63" s="392"/>
      <c r="LLI63" s="393"/>
      <c r="LLJ63" s="394"/>
      <c r="LLK63" s="395"/>
      <c r="LLL63" s="389"/>
      <c r="LLM63" s="390"/>
      <c r="LLN63" s="391"/>
      <c r="LLO63" s="392"/>
      <c r="LLP63" s="393"/>
      <c r="LLQ63" s="394"/>
      <c r="LLR63" s="395"/>
      <c r="LLS63" s="389"/>
      <c r="LLT63" s="390"/>
      <c r="LLU63" s="391"/>
      <c r="LLV63" s="392"/>
      <c r="LLW63" s="393"/>
      <c r="LLX63" s="394"/>
      <c r="LLY63" s="395"/>
      <c r="LLZ63" s="389"/>
      <c r="LMA63" s="390"/>
      <c r="LMB63" s="391"/>
      <c r="LMC63" s="392"/>
      <c r="LMD63" s="393"/>
      <c r="LME63" s="394"/>
      <c r="LMF63" s="395"/>
      <c r="LMG63" s="389"/>
      <c r="LMH63" s="390"/>
      <c r="LMI63" s="391"/>
      <c r="LMJ63" s="392"/>
      <c r="LMK63" s="393"/>
      <c r="LML63" s="394"/>
      <c r="LMM63" s="395"/>
      <c r="LMN63" s="389"/>
      <c r="LMO63" s="390"/>
      <c r="LMP63" s="391"/>
      <c r="LMQ63" s="392"/>
      <c r="LMR63" s="393"/>
      <c r="LMS63" s="394"/>
      <c r="LMT63" s="395"/>
      <c r="LMU63" s="389"/>
      <c r="LMV63" s="390"/>
      <c r="LMW63" s="391"/>
      <c r="LMX63" s="392"/>
      <c r="LMY63" s="393"/>
      <c r="LMZ63" s="394"/>
      <c r="LNA63" s="395"/>
      <c r="LNB63" s="389"/>
      <c r="LNC63" s="390"/>
      <c r="LND63" s="391"/>
      <c r="LNE63" s="392"/>
      <c r="LNF63" s="393"/>
      <c r="LNG63" s="394"/>
      <c r="LNH63" s="395"/>
      <c r="LNI63" s="389"/>
      <c r="LNJ63" s="390"/>
      <c r="LNK63" s="391"/>
      <c r="LNL63" s="392"/>
      <c r="LNM63" s="393"/>
      <c r="LNN63" s="394"/>
      <c r="LNO63" s="395"/>
      <c r="LNP63" s="389"/>
      <c r="LNQ63" s="390"/>
      <c r="LNR63" s="391"/>
      <c r="LNS63" s="392"/>
      <c r="LNT63" s="393"/>
      <c r="LNU63" s="394"/>
      <c r="LNV63" s="395"/>
      <c r="LNW63" s="389"/>
      <c r="LNX63" s="390"/>
      <c r="LNY63" s="391"/>
      <c r="LNZ63" s="392"/>
      <c r="LOA63" s="393"/>
      <c r="LOB63" s="394"/>
      <c r="LOC63" s="395"/>
      <c r="LOD63" s="389"/>
      <c r="LOE63" s="390"/>
      <c r="LOF63" s="391"/>
      <c r="LOG63" s="392"/>
      <c r="LOH63" s="393"/>
      <c r="LOI63" s="394"/>
      <c r="LOJ63" s="395"/>
      <c r="LOK63" s="389"/>
      <c r="LOL63" s="390"/>
      <c r="LOM63" s="391"/>
      <c r="LON63" s="392"/>
      <c r="LOO63" s="393"/>
      <c r="LOP63" s="394"/>
      <c r="LOQ63" s="395"/>
      <c r="LOR63" s="389"/>
      <c r="LOS63" s="390"/>
      <c r="LOT63" s="391"/>
      <c r="LOU63" s="392"/>
      <c r="LOV63" s="393"/>
      <c r="LOW63" s="394"/>
      <c r="LOX63" s="395"/>
      <c r="LOY63" s="389"/>
      <c r="LOZ63" s="390"/>
      <c r="LPA63" s="391"/>
      <c r="LPB63" s="392"/>
      <c r="LPC63" s="393"/>
      <c r="LPD63" s="394"/>
      <c r="LPE63" s="395"/>
      <c r="LPF63" s="389"/>
      <c r="LPG63" s="390"/>
      <c r="LPH63" s="391"/>
      <c r="LPI63" s="392"/>
      <c r="LPJ63" s="393"/>
      <c r="LPK63" s="394"/>
      <c r="LPL63" s="395"/>
      <c r="LPM63" s="389"/>
      <c r="LPN63" s="390"/>
      <c r="LPO63" s="391"/>
      <c r="LPP63" s="392"/>
      <c r="LPQ63" s="393"/>
      <c r="LPR63" s="394"/>
      <c r="LPS63" s="395"/>
      <c r="LPT63" s="389"/>
      <c r="LPU63" s="390"/>
      <c r="LPV63" s="391"/>
      <c r="LPW63" s="392"/>
      <c r="LPX63" s="393"/>
      <c r="LPY63" s="394"/>
      <c r="LPZ63" s="395"/>
      <c r="LQA63" s="389"/>
      <c r="LQB63" s="390"/>
      <c r="LQC63" s="391"/>
      <c r="LQD63" s="392"/>
      <c r="LQE63" s="393"/>
      <c r="LQF63" s="394"/>
      <c r="LQG63" s="395"/>
      <c r="LQH63" s="389"/>
      <c r="LQI63" s="390"/>
      <c r="LQJ63" s="391"/>
      <c r="LQK63" s="392"/>
      <c r="LQL63" s="393"/>
      <c r="LQM63" s="394"/>
      <c r="LQN63" s="395"/>
      <c r="LQO63" s="389"/>
      <c r="LQP63" s="390"/>
      <c r="LQQ63" s="391"/>
      <c r="LQR63" s="392"/>
      <c r="LQS63" s="393"/>
      <c r="LQT63" s="394"/>
      <c r="LQU63" s="395"/>
      <c r="LQV63" s="389"/>
      <c r="LQW63" s="390"/>
      <c r="LQX63" s="391"/>
      <c r="LQY63" s="392"/>
      <c r="LQZ63" s="393"/>
      <c r="LRA63" s="394"/>
      <c r="LRB63" s="395"/>
      <c r="LRC63" s="389"/>
      <c r="LRD63" s="390"/>
      <c r="LRE63" s="391"/>
      <c r="LRF63" s="392"/>
      <c r="LRG63" s="393"/>
      <c r="LRH63" s="394"/>
      <c r="LRI63" s="395"/>
      <c r="LRJ63" s="389"/>
      <c r="LRK63" s="390"/>
      <c r="LRL63" s="391"/>
      <c r="LRM63" s="392"/>
      <c r="LRN63" s="393"/>
      <c r="LRO63" s="394"/>
      <c r="LRP63" s="395"/>
      <c r="LRQ63" s="389"/>
      <c r="LRR63" s="390"/>
      <c r="LRS63" s="391"/>
      <c r="LRT63" s="392"/>
      <c r="LRU63" s="393"/>
      <c r="LRV63" s="394"/>
      <c r="LRW63" s="395"/>
      <c r="LRX63" s="389"/>
      <c r="LRY63" s="390"/>
      <c r="LRZ63" s="391"/>
      <c r="LSA63" s="392"/>
      <c r="LSB63" s="393"/>
      <c r="LSC63" s="394"/>
      <c r="LSD63" s="395"/>
      <c r="LSE63" s="389"/>
      <c r="LSF63" s="390"/>
      <c r="LSG63" s="391"/>
      <c r="LSH63" s="392"/>
      <c r="LSI63" s="393"/>
      <c r="LSJ63" s="394"/>
      <c r="LSK63" s="395"/>
      <c r="LSL63" s="389"/>
      <c r="LSM63" s="390"/>
      <c r="LSN63" s="391"/>
      <c r="LSO63" s="392"/>
      <c r="LSP63" s="393"/>
      <c r="LSQ63" s="394"/>
      <c r="LSR63" s="395"/>
      <c r="LSS63" s="389"/>
      <c r="LST63" s="390"/>
      <c r="LSU63" s="391"/>
      <c r="LSV63" s="392"/>
      <c r="LSW63" s="393"/>
      <c r="LSX63" s="394"/>
      <c r="LSY63" s="395"/>
      <c r="LSZ63" s="389"/>
      <c r="LTA63" s="390"/>
      <c r="LTB63" s="391"/>
      <c r="LTC63" s="392"/>
      <c r="LTD63" s="393"/>
      <c r="LTE63" s="394"/>
      <c r="LTF63" s="395"/>
      <c r="LTG63" s="389"/>
      <c r="LTH63" s="390"/>
      <c r="LTI63" s="391"/>
      <c r="LTJ63" s="392"/>
      <c r="LTK63" s="393"/>
      <c r="LTL63" s="394"/>
      <c r="LTM63" s="395"/>
      <c r="LTN63" s="389"/>
      <c r="LTO63" s="390"/>
      <c r="LTP63" s="391"/>
      <c r="LTQ63" s="392"/>
      <c r="LTR63" s="393"/>
      <c r="LTS63" s="394"/>
      <c r="LTT63" s="395"/>
      <c r="LTU63" s="389"/>
      <c r="LTV63" s="390"/>
      <c r="LTW63" s="391"/>
      <c r="LTX63" s="392"/>
      <c r="LTY63" s="393"/>
      <c r="LTZ63" s="394"/>
      <c r="LUA63" s="395"/>
      <c r="LUB63" s="389"/>
      <c r="LUC63" s="390"/>
      <c r="LUD63" s="391"/>
      <c r="LUE63" s="392"/>
      <c r="LUF63" s="393"/>
      <c r="LUG63" s="394"/>
      <c r="LUH63" s="395"/>
      <c r="LUI63" s="389"/>
      <c r="LUJ63" s="390"/>
      <c r="LUK63" s="391"/>
      <c r="LUL63" s="392"/>
      <c r="LUM63" s="393"/>
      <c r="LUN63" s="394"/>
      <c r="LUO63" s="395"/>
      <c r="LUP63" s="389"/>
      <c r="LUQ63" s="390"/>
      <c r="LUR63" s="391"/>
      <c r="LUS63" s="392"/>
      <c r="LUT63" s="393"/>
      <c r="LUU63" s="394"/>
      <c r="LUV63" s="395"/>
      <c r="LUW63" s="389"/>
      <c r="LUX63" s="390"/>
      <c r="LUY63" s="391"/>
      <c r="LUZ63" s="392"/>
      <c r="LVA63" s="393"/>
      <c r="LVB63" s="394"/>
      <c r="LVC63" s="395"/>
      <c r="LVD63" s="389"/>
      <c r="LVE63" s="390"/>
      <c r="LVF63" s="391"/>
      <c r="LVG63" s="392"/>
      <c r="LVH63" s="393"/>
      <c r="LVI63" s="394"/>
      <c r="LVJ63" s="395"/>
      <c r="LVK63" s="389"/>
      <c r="LVL63" s="390"/>
      <c r="LVM63" s="391"/>
      <c r="LVN63" s="392"/>
      <c r="LVO63" s="393"/>
      <c r="LVP63" s="394"/>
      <c r="LVQ63" s="395"/>
      <c r="LVR63" s="389"/>
      <c r="LVS63" s="390"/>
      <c r="LVT63" s="391"/>
      <c r="LVU63" s="392"/>
      <c r="LVV63" s="393"/>
      <c r="LVW63" s="394"/>
      <c r="LVX63" s="395"/>
      <c r="LVY63" s="389"/>
      <c r="LVZ63" s="390"/>
      <c r="LWA63" s="391"/>
      <c r="LWB63" s="392"/>
      <c r="LWC63" s="393"/>
      <c r="LWD63" s="394"/>
      <c r="LWE63" s="395"/>
      <c r="LWF63" s="389"/>
      <c r="LWG63" s="390"/>
      <c r="LWH63" s="391"/>
      <c r="LWI63" s="392"/>
      <c r="LWJ63" s="393"/>
      <c r="LWK63" s="394"/>
      <c r="LWL63" s="395"/>
      <c r="LWM63" s="389"/>
      <c r="LWN63" s="390"/>
      <c r="LWO63" s="391"/>
      <c r="LWP63" s="392"/>
      <c r="LWQ63" s="393"/>
      <c r="LWR63" s="394"/>
      <c r="LWS63" s="395"/>
      <c r="LWT63" s="389"/>
      <c r="LWU63" s="390"/>
      <c r="LWV63" s="391"/>
      <c r="LWW63" s="392"/>
      <c r="LWX63" s="393"/>
      <c r="LWY63" s="394"/>
      <c r="LWZ63" s="395"/>
      <c r="LXA63" s="389"/>
      <c r="LXB63" s="390"/>
      <c r="LXC63" s="391"/>
      <c r="LXD63" s="392"/>
      <c r="LXE63" s="393"/>
      <c r="LXF63" s="394"/>
      <c r="LXG63" s="395"/>
      <c r="LXH63" s="389"/>
      <c r="LXI63" s="390"/>
      <c r="LXJ63" s="391"/>
      <c r="LXK63" s="392"/>
      <c r="LXL63" s="393"/>
      <c r="LXM63" s="394"/>
      <c r="LXN63" s="395"/>
      <c r="LXO63" s="389"/>
      <c r="LXP63" s="390"/>
      <c r="LXQ63" s="391"/>
      <c r="LXR63" s="392"/>
      <c r="LXS63" s="393"/>
      <c r="LXT63" s="394"/>
      <c r="LXU63" s="395"/>
      <c r="LXV63" s="389"/>
      <c r="LXW63" s="390"/>
      <c r="LXX63" s="391"/>
      <c r="LXY63" s="392"/>
      <c r="LXZ63" s="393"/>
      <c r="LYA63" s="394"/>
      <c r="LYB63" s="395"/>
      <c r="LYC63" s="389"/>
      <c r="LYD63" s="390"/>
      <c r="LYE63" s="391"/>
      <c r="LYF63" s="392"/>
      <c r="LYG63" s="393"/>
      <c r="LYH63" s="394"/>
      <c r="LYI63" s="395"/>
      <c r="LYJ63" s="389"/>
      <c r="LYK63" s="390"/>
      <c r="LYL63" s="391"/>
      <c r="LYM63" s="392"/>
      <c r="LYN63" s="393"/>
      <c r="LYO63" s="394"/>
      <c r="LYP63" s="395"/>
      <c r="LYQ63" s="389"/>
      <c r="LYR63" s="390"/>
      <c r="LYS63" s="391"/>
      <c r="LYT63" s="392"/>
      <c r="LYU63" s="393"/>
      <c r="LYV63" s="394"/>
      <c r="LYW63" s="395"/>
      <c r="LYX63" s="389"/>
      <c r="LYY63" s="390"/>
      <c r="LYZ63" s="391"/>
      <c r="LZA63" s="392"/>
      <c r="LZB63" s="393"/>
      <c r="LZC63" s="394"/>
      <c r="LZD63" s="395"/>
      <c r="LZE63" s="389"/>
      <c r="LZF63" s="390"/>
      <c r="LZG63" s="391"/>
      <c r="LZH63" s="392"/>
      <c r="LZI63" s="393"/>
      <c r="LZJ63" s="394"/>
      <c r="LZK63" s="395"/>
      <c r="LZL63" s="389"/>
      <c r="LZM63" s="390"/>
      <c r="LZN63" s="391"/>
      <c r="LZO63" s="392"/>
      <c r="LZP63" s="393"/>
      <c r="LZQ63" s="394"/>
      <c r="LZR63" s="395"/>
      <c r="LZS63" s="389"/>
      <c r="LZT63" s="390"/>
      <c r="LZU63" s="391"/>
      <c r="LZV63" s="392"/>
      <c r="LZW63" s="393"/>
      <c r="LZX63" s="394"/>
      <c r="LZY63" s="395"/>
      <c r="LZZ63" s="389"/>
      <c r="MAA63" s="390"/>
      <c r="MAB63" s="391"/>
      <c r="MAC63" s="392"/>
      <c r="MAD63" s="393"/>
      <c r="MAE63" s="394"/>
      <c r="MAF63" s="395"/>
      <c r="MAG63" s="389"/>
      <c r="MAH63" s="390"/>
      <c r="MAI63" s="391"/>
      <c r="MAJ63" s="392"/>
      <c r="MAK63" s="393"/>
      <c r="MAL63" s="394"/>
      <c r="MAM63" s="395"/>
      <c r="MAN63" s="389"/>
      <c r="MAO63" s="390"/>
      <c r="MAP63" s="391"/>
      <c r="MAQ63" s="392"/>
      <c r="MAR63" s="393"/>
      <c r="MAS63" s="394"/>
      <c r="MAT63" s="395"/>
      <c r="MAU63" s="389"/>
      <c r="MAV63" s="390"/>
      <c r="MAW63" s="391"/>
      <c r="MAX63" s="392"/>
      <c r="MAY63" s="393"/>
      <c r="MAZ63" s="394"/>
      <c r="MBA63" s="395"/>
      <c r="MBB63" s="389"/>
      <c r="MBC63" s="390"/>
      <c r="MBD63" s="391"/>
      <c r="MBE63" s="392"/>
      <c r="MBF63" s="393"/>
      <c r="MBG63" s="394"/>
      <c r="MBH63" s="395"/>
      <c r="MBI63" s="389"/>
      <c r="MBJ63" s="390"/>
      <c r="MBK63" s="391"/>
      <c r="MBL63" s="392"/>
      <c r="MBM63" s="393"/>
      <c r="MBN63" s="394"/>
      <c r="MBO63" s="395"/>
      <c r="MBP63" s="389"/>
      <c r="MBQ63" s="390"/>
      <c r="MBR63" s="391"/>
      <c r="MBS63" s="392"/>
      <c r="MBT63" s="393"/>
      <c r="MBU63" s="394"/>
      <c r="MBV63" s="395"/>
      <c r="MBW63" s="389"/>
      <c r="MBX63" s="390"/>
      <c r="MBY63" s="391"/>
      <c r="MBZ63" s="392"/>
      <c r="MCA63" s="393"/>
      <c r="MCB63" s="394"/>
      <c r="MCC63" s="395"/>
      <c r="MCD63" s="389"/>
      <c r="MCE63" s="390"/>
      <c r="MCF63" s="391"/>
      <c r="MCG63" s="392"/>
      <c r="MCH63" s="393"/>
      <c r="MCI63" s="394"/>
      <c r="MCJ63" s="395"/>
      <c r="MCK63" s="389"/>
      <c r="MCL63" s="390"/>
      <c r="MCM63" s="391"/>
      <c r="MCN63" s="392"/>
      <c r="MCO63" s="393"/>
      <c r="MCP63" s="394"/>
      <c r="MCQ63" s="395"/>
      <c r="MCR63" s="389"/>
      <c r="MCS63" s="390"/>
      <c r="MCT63" s="391"/>
      <c r="MCU63" s="392"/>
      <c r="MCV63" s="393"/>
      <c r="MCW63" s="394"/>
      <c r="MCX63" s="395"/>
      <c r="MCY63" s="389"/>
      <c r="MCZ63" s="390"/>
      <c r="MDA63" s="391"/>
      <c r="MDB63" s="392"/>
      <c r="MDC63" s="393"/>
      <c r="MDD63" s="394"/>
      <c r="MDE63" s="395"/>
      <c r="MDF63" s="389"/>
      <c r="MDG63" s="390"/>
      <c r="MDH63" s="391"/>
      <c r="MDI63" s="392"/>
      <c r="MDJ63" s="393"/>
      <c r="MDK63" s="394"/>
      <c r="MDL63" s="395"/>
      <c r="MDM63" s="389"/>
      <c r="MDN63" s="390"/>
      <c r="MDO63" s="391"/>
      <c r="MDP63" s="392"/>
      <c r="MDQ63" s="393"/>
      <c r="MDR63" s="394"/>
      <c r="MDS63" s="395"/>
      <c r="MDT63" s="389"/>
      <c r="MDU63" s="390"/>
      <c r="MDV63" s="391"/>
      <c r="MDW63" s="392"/>
      <c r="MDX63" s="393"/>
      <c r="MDY63" s="394"/>
      <c r="MDZ63" s="395"/>
      <c r="MEA63" s="389"/>
      <c r="MEB63" s="390"/>
      <c r="MEC63" s="391"/>
      <c r="MED63" s="392"/>
      <c r="MEE63" s="393"/>
      <c r="MEF63" s="394"/>
      <c r="MEG63" s="395"/>
      <c r="MEH63" s="389"/>
      <c r="MEI63" s="390"/>
      <c r="MEJ63" s="391"/>
      <c r="MEK63" s="392"/>
      <c r="MEL63" s="393"/>
      <c r="MEM63" s="394"/>
      <c r="MEN63" s="395"/>
      <c r="MEO63" s="389"/>
      <c r="MEP63" s="390"/>
      <c r="MEQ63" s="391"/>
      <c r="MER63" s="392"/>
      <c r="MES63" s="393"/>
      <c r="MET63" s="394"/>
      <c r="MEU63" s="395"/>
      <c r="MEV63" s="389"/>
      <c r="MEW63" s="390"/>
      <c r="MEX63" s="391"/>
      <c r="MEY63" s="392"/>
      <c r="MEZ63" s="393"/>
      <c r="MFA63" s="394"/>
      <c r="MFB63" s="395"/>
      <c r="MFC63" s="389"/>
      <c r="MFD63" s="390"/>
      <c r="MFE63" s="391"/>
      <c r="MFF63" s="392"/>
      <c r="MFG63" s="393"/>
      <c r="MFH63" s="394"/>
      <c r="MFI63" s="395"/>
      <c r="MFJ63" s="389"/>
      <c r="MFK63" s="390"/>
      <c r="MFL63" s="391"/>
      <c r="MFM63" s="392"/>
      <c r="MFN63" s="393"/>
      <c r="MFO63" s="394"/>
      <c r="MFP63" s="395"/>
      <c r="MFQ63" s="389"/>
      <c r="MFR63" s="390"/>
      <c r="MFS63" s="391"/>
      <c r="MFT63" s="392"/>
      <c r="MFU63" s="393"/>
      <c r="MFV63" s="394"/>
      <c r="MFW63" s="395"/>
      <c r="MFX63" s="389"/>
      <c r="MFY63" s="390"/>
      <c r="MFZ63" s="391"/>
      <c r="MGA63" s="392"/>
      <c r="MGB63" s="393"/>
      <c r="MGC63" s="394"/>
      <c r="MGD63" s="395"/>
      <c r="MGE63" s="389"/>
      <c r="MGF63" s="390"/>
      <c r="MGG63" s="391"/>
      <c r="MGH63" s="392"/>
      <c r="MGI63" s="393"/>
      <c r="MGJ63" s="394"/>
      <c r="MGK63" s="395"/>
      <c r="MGL63" s="389"/>
      <c r="MGM63" s="390"/>
      <c r="MGN63" s="391"/>
      <c r="MGO63" s="392"/>
      <c r="MGP63" s="393"/>
      <c r="MGQ63" s="394"/>
      <c r="MGR63" s="395"/>
      <c r="MGS63" s="389"/>
      <c r="MGT63" s="390"/>
      <c r="MGU63" s="391"/>
      <c r="MGV63" s="392"/>
      <c r="MGW63" s="393"/>
      <c r="MGX63" s="394"/>
      <c r="MGY63" s="395"/>
      <c r="MGZ63" s="389"/>
      <c r="MHA63" s="390"/>
      <c r="MHB63" s="391"/>
      <c r="MHC63" s="392"/>
      <c r="MHD63" s="393"/>
      <c r="MHE63" s="394"/>
      <c r="MHF63" s="395"/>
      <c r="MHG63" s="389"/>
      <c r="MHH63" s="390"/>
      <c r="MHI63" s="391"/>
      <c r="MHJ63" s="392"/>
      <c r="MHK63" s="393"/>
      <c r="MHL63" s="394"/>
      <c r="MHM63" s="395"/>
      <c r="MHN63" s="389"/>
      <c r="MHO63" s="390"/>
      <c r="MHP63" s="391"/>
      <c r="MHQ63" s="392"/>
      <c r="MHR63" s="393"/>
      <c r="MHS63" s="394"/>
      <c r="MHT63" s="395"/>
      <c r="MHU63" s="389"/>
      <c r="MHV63" s="390"/>
      <c r="MHW63" s="391"/>
      <c r="MHX63" s="392"/>
      <c r="MHY63" s="393"/>
      <c r="MHZ63" s="394"/>
      <c r="MIA63" s="395"/>
      <c r="MIB63" s="389"/>
      <c r="MIC63" s="390"/>
      <c r="MID63" s="391"/>
      <c r="MIE63" s="392"/>
      <c r="MIF63" s="393"/>
      <c r="MIG63" s="394"/>
      <c r="MIH63" s="395"/>
      <c r="MII63" s="389"/>
      <c r="MIJ63" s="390"/>
      <c r="MIK63" s="391"/>
      <c r="MIL63" s="392"/>
      <c r="MIM63" s="393"/>
      <c r="MIN63" s="394"/>
      <c r="MIO63" s="395"/>
      <c r="MIP63" s="389"/>
      <c r="MIQ63" s="390"/>
      <c r="MIR63" s="391"/>
      <c r="MIS63" s="392"/>
      <c r="MIT63" s="393"/>
      <c r="MIU63" s="394"/>
      <c r="MIV63" s="395"/>
      <c r="MIW63" s="389"/>
      <c r="MIX63" s="390"/>
      <c r="MIY63" s="391"/>
      <c r="MIZ63" s="392"/>
      <c r="MJA63" s="393"/>
      <c r="MJB63" s="394"/>
      <c r="MJC63" s="395"/>
      <c r="MJD63" s="389"/>
      <c r="MJE63" s="390"/>
      <c r="MJF63" s="391"/>
      <c r="MJG63" s="392"/>
      <c r="MJH63" s="393"/>
      <c r="MJI63" s="394"/>
      <c r="MJJ63" s="395"/>
      <c r="MJK63" s="389"/>
      <c r="MJL63" s="390"/>
      <c r="MJM63" s="391"/>
      <c r="MJN63" s="392"/>
      <c r="MJO63" s="393"/>
      <c r="MJP63" s="394"/>
      <c r="MJQ63" s="395"/>
      <c r="MJR63" s="389"/>
      <c r="MJS63" s="390"/>
      <c r="MJT63" s="391"/>
      <c r="MJU63" s="392"/>
      <c r="MJV63" s="393"/>
      <c r="MJW63" s="394"/>
      <c r="MJX63" s="395"/>
      <c r="MJY63" s="389"/>
      <c r="MJZ63" s="390"/>
      <c r="MKA63" s="391"/>
      <c r="MKB63" s="392"/>
      <c r="MKC63" s="393"/>
      <c r="MKD63" s="394"/>
      <c r="MKE63" s="395"/>
      <c r="MKF63" s="389"/>
      <c r="MKG63" s="390"/>
      <c r="MKH63" s="391"/>
      <c r="MKI63" s="392"/>
      <c r="MKJ63" s="393"/>
      <c r="MKK63" s="394"/>
      <c r="MKL63" s="395"/>
      <c r="MKM63" s="389"/>
      <c r="MKN63" s="390"/>
      <c r="MKO63" s="391"/>
      <c r="MKP63" s="392"/>
      <c r="MKQ63" s="393"/>
      <c r="MKR63" s="394"/>
      <c r="MKS63" s="395"/>
      <c r="MKT63" s="389"/>
      <c r="MKU63" s="390"/>
      <c r="MKV63" s="391"/>
      <c r="MKW63" s="392"/>
      <c r="MKX63" s="393"/>
      <c r="MKY63" s="394"/>
      <c r="MKZ63" s="395"/>
      <c r="MLA63" s="389"/>
      <c r="MLB63" s="390"/>
      <c r="MLC63" s="391"/>
      <c r="MLD63" s="392"/>
      <c r="MLE63" s="393"/>
      <c r="MLF63" s="394"/>
      <c r="MLG63" s="395"/>
      <c r="MLH63" s="389"/>
      <c r="MLI63" s="390"/>
      <c r="MLJ63" s="391"/>
      <c r="MLK63" s="392"/>
      <c r="MLL63" s="393"/>
      <c r="MLM63" s="394"/>
      <c r="MLN63" s="395"/>
      <c r="MLO63" s="389"/>
      <c r="MLP63" s="390"/>
      <c r="MLQ63" s="391"/>
      <c r="MLR63" s="392"/>
      <c r="MLS63" s="393"/>
      <c r="MLT63" s="394"/>
      <c r="MLU63" s="395"/>
      <c r="MLV63" s="389"/>
      <c r="MLW63" s="390"/>
      <c r="MLX63" s="391"/>
      <c r="MLY63" s="392"/>
      <c r="MLZ63" s="393"/>
      <c r="MMA63" s="394"/>
      <c r="MMB63" s="395"/>
      <c r="MMC63" s="389"/>
      <c r="MMD63" s="390"/>
      <c r="MME63" s="391"/>
      <c r="MMF63" s="392"/>
      <c r="MMG63" s="393"/>
      <c r="MMH63" s="394"/>
      <c r="MMI63" s="395"/>
      <c r="MMJ63" s="389"/>
      <c r="MMK63" s="390"/>
      <c r="MML63" s="391"/>
      <c r="MMM63" s="392"/>
      <c r="MMN63" s="393"/>
      <c r="MMO63" s="394"/>
      <c r="MMP63" s="395"/>
      <c r="MMQ63" s="389"/>
      <c r="MMR63" s="390"/>
      <c r="MMS63" s="391"/>
      <c r="MMT63" s="392"/>
      <c r="MMU63" s="393"/>
      <c r="MMV63" s="394"/>
      <c r="MMW63" s="395"/>
      <c r="MMX63" s="389"/>
      <c r="MMY63" s="390"/>
      <c r="MMZ63" s="391"/>
      <c r="MNA63" s="392"/>
      <c r="MNB63" s="393"/>
      <c r="MNC63" s="394"/>
      <c r="MND63" s="395"/>
      <c r="MNE63" s="389"/>
      <c r="MNF63" s="390"/>
      <c r="MNG63" s="391"/>
      <c r="MNH63" s="392"/>
      <c r="MNI63" s="393"/>
      <c r="MNJ63" s="394"/>
      <c r="MNK63" s="395"/>
      <c r="MNL63" s="389"/>
      <c r="MNM63" s="390"/>
      <c r="MNN63" s="391"/>
      <c r="MNO63" s="392"/>
      <c r="MNP63" s="393"/>
      <c r="MNQ63" s="394"/>
      <c r="MNR63" s="395"/>
      <c r="MNS63" s="389"/>
      <c r="MNT63" s="390"/>
      <c r="MNU63" s="391"/>
      <c r="MNV63" s="392"/>
      <c r="MNW63" s="393"/>
      <c r="MNX63" s="394"/>
      <c r="MNY63" s="395"/>
      <c r="MNZ63" s="389"/>
      <c r="MOA63" s="390"/>
      <c r="MOB63" s="391"/>
      <c r="MOC63" s="392"/>
      <c r="MOD63" s="393"/>
      <c r="MOE63" s="394"/>
      <c r="MOF63" s="395"/>
      <c r="MOG63" s="389"/>
      <c r="MOH63" s="390"/>
      <c r="MOI63" s="391"/>
      <c r="MOJ63" s="392"/>
      <c r="MOK63" s="393"/>
      <c r="MOL63" s="394"/>
      <c r="MOM63" s="395"/>
      <c r="MON63" s="389"/>
      <c r="MOO63" s="390"/>
      <c r="MOP63" s="391"/>
      <c r="MOQ63" s="392"/>
      <c r="MOR63" s="393"/>
      <c r="MOS63" s="394"/>
      <c r="MOT63" s="395"/>
      <c r="MOU63" s="389"/>
      <c r="MOV63" s="390"/>
      <c r="MOW63" s="391"/>
      <c r="MOX63" s="392"/>
      <c r="MOY63" s="393"/>
      <c r="MOZ63" s="394"/>
      <c r="MPA63" s="395"/>
      <c r="MPB63" s="389"/>
      <c r="MPC63" s="390"/>
      <c r="MPD63" s="391"/>
      <c r="MPE63" s="392"/>
      <c r="MPF63" s="393"/>
      <c r="MPG63" s="394"/>
      <c r="MPH63" s="395"/>
      <c r="MPI63" s="389"/>
      <c r="MPJ63" s="390"/>
      <c r="MPK63" s="391"/>
      <c r="MPL63" s="392"/>
      <c r="MPM63" s="393"/>
      <c r="MPN63" s="394"/>
      <c r="MPO63" s="395"/>
      <c r="MPP63" s="389"/>
      <c r="MPQ63" s="390"/>
      <c r="MPR63" s="391"/>
      <c r="MPS63" s="392"/>
      <c r="MPT63" s="393"/>
      <c r="MPU63" s="394"/>
      <c r="MPV63" s="395"/>
      <c r="MPW63" s="389"/>
      <c r="MPX63" s="390"/>
      <c r="MPY63" s="391"/>
      <c r="MPZ63" s="392"/>
      <c r="MQA63" s="393"/>
      <c r="MQB63" s="394"/>
      <c r="MQC63" s="395"/>
      <c r="MQD63" s="389"/>
      <c r="MQE63" s="390"/>
      <c r="MQF63" s="391"/>
      <c r="MQG63" s="392"/>
      <c r="MQH63" s="393"/>
      <c r="MQI63" s="394"/>
      <c r="MQJ63" s="395"/>
      <c r="MQK63" s="389"/>
      <c r="MQL63" s="390"/>
      <c r="MQM63" s="391"/>
      <c r="MQN63" s="392"/>
      <c r="MQO63" s="393"/>
      <c r="MQP63" s="394"/>
      <c r="MQQ63" s="395"/>
      <c r="MQR63" s="389"/>
      <c r="MQS63" s="390"/>
      <c r="MQT63" s="391"/>
      <c r="MQU63" s="392"/>
      <c r="MQV63" s="393"/>
      <c r="MQW63" s="394"/>
      <c r="MQX63" s="395"/>
      <c r="MQY63" s="389"/>
      <c r="MQZ63" s="390"/>
      <c r="MRA63" s="391"/>
      <c r="MRB63" s="392"/>
      <c r="MRC63" s="393"/>
      <c r="MRD63" s="394"/>
      <c r="MRE63" s="395"/>
      <c r="MRF63" s="389"/>
      <c r="MRG63" s="390"/>
      <c r="MRH63" s="391"/>
      <c r="MRI63" s="392"/>
      <c r="MRJ63" s="393"/>
      <c r="MRK63" s="394"/>
      <c r="MRL63" s="395"/>
      <c r="MRM63" s="389"/>
      <c r="MRN63" s="390"/>
      <c r="MRO63" s="391"/>
      <c r="MRP63" s="392"/>
      <c r="MRQ63" s="393"/>
      <c r="MRR63" s="394"/>
      <c r="MRS63" s="395"/>
      <c r="MRT63" s="389"/>
      <c r="MRU63" s="390"/>
      <c r="MRV63" s="391"/>
      <c r="MRW63" s="392"/>
      <c r="MRX63" s="393"/>
      <c r="MRY63" s="394"/>
      <c r="MRZ63" s="395"/>
      <c r="MSA63" s="389"/>
      <c r="MSB63" s="390"/>
      <c r="MSC63" s="391"/>
      <c r="MSD63" s="392"/>
      <c r="MSE63" s="393"/>
      <c r="MSF63" s="394"/>
      <c r="MSG63" s="395"/>
      <c r="MSH63" s="389"/>
      <c r="MSI63" s="390"/>
      <c r="MSJ63" s="391"/>
      <c r="MSK63" s="392"/>
      <c r="MSL63" s="393"/>
      <c r="MSM63" s="394"/>
      <c r="MSN63" s="395"/>
      <c r="MSO63" s="389"/>
      <c r="MSP63" s="390"/>
      <c r="MSQ63" s="391"/>
      <c r="MSR63" s="392"/>
      <c r="MSS63" s="393"/>
      <c r="MST63" s="394"/>
      <c r="MSU63" s="395"/>
      <c r="MSV63" s="389"/>
      <c r="MSW63" s="390"/>
      <c r="MSX63" s="391"/>
      <c r="MSY63" s="392"/>
      <c r="MSZ63" s="393"/>
      <c r="MTA63" s="394"/>
      <c r="MTB63" s="395"/>
      <c r="MTC63" s="389"/>
      <c r="MTD63" s="390"/>
      <c r="MTE63" s="391"/>
      <c r="MTF63" s="392"/>
      <c r="MTG63" s="393"/>
      <c r="MTH63" s="394"/>
      <c r="MTI63" s="395"/>
      <c r="MTJ63" s="389"/>
      <c r="MTK63" s="390"/>
      <c r="MTL63" s="391"/>
      <c r="MTM63" s="392"/>
      <c r="MTN63" s="393"/>
      <c r="MTO63" s="394"/>
      <c r="MTP63" s="395"/>
      <c r="MTQ63" s="389"/>
      <c r="MTR63" s="390"/>
      <c r="MTS63" s="391"/>
      <c r="MTT63" s="392"/>
      <c r="MTU63" s="393"/>
      <c r="MTV63" s="394"/>
      <c r="MTW63" s="395"/>
      <c r="MTX63" s="389"/>
      <c r="MTY63" s="390"/>
      <c r="MTZ63" s="391"/>
      <c r="MUA63" s="392"/>
      <c r="MUB63" s="393"/>
      <c r="MUC63" s="394"/>
      <c r="MUD63" s="395"/>
      <c r="MUE63" s="389"/>
      <c r="MUF63" s="390"/>
      <c r="MUG63" s="391"/>
      <c r="MUH63" s="392"/>
      <c r="MUI63" s="393"/>
      <c r="MUJ63" s="394"/>
      <c r="MUK63" s="395"/>
      <c r="MUL63" s="389"/>
      <c r="MUM63" s="390"/>
      <c r="MUN63" s="391"/>
      <c r="MUO63" s="392"/>
      <c r="MUP63" s="393"/>
      <c r="MUQ63" s="394"/>
      <c r="MUR63" s="395"/>
      <c r="MUS63" s="389"/>
      <c r="MUT63" s="390"/>
      <c r="MUU63" s="391"/>
      <c r="MUV63" s="392"/>
      <c r="MUW63" s="393"/>
      <c r="MUX63" s="394"/>
      <c r="MUY63" s="395"/>
      <c r="MUZ63" s="389"/>
      <c r="MVA63" s="390"/>
      <c r="MVB63" s="391"/>
      <c r="MVC63" s="392"/>
      <c r="MVD63" s="393"/>
      <c r="MVE63" s="394"/>
      <c r="MVF63" s="395"/>
      <c r="MVG63" s="389"/>
      <c r="MVH63" s="390"/>
      <c r="MVI63" s="391"/>
      <c r="MVJ63" s="392"/>
      <c r="MVK63" s="393"/>
      <c r="MVL63" s="394"/>
      <c r="MVM63" s="395"/>
      <c r="MVN63" s="389"/>
      <c r="MVO63" s="390"/>
      <c r="MVP63" s="391"/>
      <c r="MVQ63" s="392"/>
      <c r="MVR63" s="393"/>
      <c r="MVS63" s="394"/>
      <c r="MVT63" s="395"/>
      <c r="MVU63" s="389"/>
      <c r="MVV63" s="390"/>
      <c r="MVW63" s="391"/>
      <c r="MVX63" s="392"/>
      <c r="MVY63" s="393"/>
      <c r="MVZ63" s="394"/>
      <c r="MWA63" s="395"/>
      <c r="MWB63" s="389"/>
      <c r="MWC63" s="390"/>
      <c r="MWD63" s="391"/>
      <c r="MWE63" s="392"/>
      <c r="MWF63" s="393"/>
      <c r="MWG63" s="394"/>
      <c r="MWH63" s="395"/>
      <c r="MWI63" s="389"/>
      <c r="MWJ63" s="390"/>
      <c r="MWK63" s="391"/>
      <c r="MWL63" s="392"/>
      <c r="MWM63" s="393"/>
      <c r="MWN63" s="394"/>
      <c r="MWO63" s="395"/>
      <c r="MWP63" s="389"/>
      <c r="MWQ63" s="390"/>
      <c r="MWR63" s="391"/>
      <c r="MWS63" s="392"/>
      <c r="MWT63" s="393"/>
      <c r="MWU63" s="394"/>
      <c r="MWV63" s="395"/>
      <c r="MWW63" s="389"/>
      <c r="MWX63" s="390"/>
      <c r="MWY63" s="391"/>
      <c r="MWZ63" s="392"/>
      <c r="MXA63" s="393"/>
      <c r="MXB63" s="394"/>
      <c r="MXC63" s="395"/>
      <c r="MXD63" s="389"/>
      <c r="MXE63" s="390"/>
      <c r="MXF63" s="391"/>
      <c r="MXG63" s="392"/>
      <c r="MXH63" s="393"/>
      <c r="MXI63" s="394"/>
      <c r="MXJ63" s="395"/>
      <c r="MXK63" s="389"/>
      <c r="MXL63" s="390"/>
      <c r="MXM63" s="391"/>
      <c r="MXN63" s="392"/>
      <c r="MXO63" s="393"/>
      <c r="MXP63" s="394"/>
      <c r="MXQ63" s="395"/>
      <c r="MXR63" s="389"/>
      <c r="MXS63" s="390"/>
      <c r="MXT63" s="391"/>
      <c r="MXU63" s="392"/>
      <c r="MXV63" s="393"/>
      <c r="MXW63" s="394"/>
      <c r="MXX63" s="395"/>
      <c r="MXY63" s="389"/>
      <c r="MXZ63" s="390"/>
      <c r="MYA63" s="391"/>
      <c r="MYB63" s="392"/>
      <c r="MYC63" s="393"/>
      <c r="MYD63" s="394"/>
      <c r="MYE63" s="395"/>
      <c r="MYF63" s="389"/>
      <c r="MYG63" s="390"/>
      <c r="MYH63" s="391"/>
      <c r="MYI63" s="392"/>
      <c r="MYJ63" s="393"/>
      <c r="MYK63" s="394"/>
      <c r="MYL63" s="395"/>
      <c r="MYM63" s="389"/>
      <c r="MYN63" s="390"/>
      <c r="MYO63" s="391"/>
      <c r="MYP63" s="392"/>
      <c r="MYQ63" s="393"/>
      <c r="MYR63" s="394"/>
      <c r="MYS63" s="395"/>
      <c r="MYT63" s="389"/>
      <c r="MYU63" s="390"/>
      <c r="MYV63" s="391"/>
      <c r="MYW63" s="392"/>
      <c r="MYX63" s="393"/>
      <c r="MYY63" s="394"/>
      <c r="MYZ63" s="395"/>
      <c r="MZA63" s="389"/>
      <c r="MZB63" s="390"/>
      <c r="MZC63" s="391"/>
      <c r="MZD63" s="392"/>
      <c r="MZE63" s="393"/>
      <c r="MZF63" s="394"/>
      <c r="MZG63" s="395"/>
      <c r="MZH63" s="389"/>
      <c r="MZI63" s="390"/>
      <c r="MZJ63" s="391"/>
      <c r="MZK63" s="392"/>
      <c r="MZL63" s="393"/>
      <c r="MZM63" s="394"/>
      <c r="MZN63" s="395"/>
      <c r="MZO63" s="389"/>
      <c r="MZP63" s="390"/>
      <c r="MZQ63" s="391"/>
      <c r="MZR63" s="392"/>
      <c r="MZS63" s="393"/>
      <c r="MZT63" s="394"/>
      <c r="MZU63" s="395"/>
      <c r="MZV63" s="389"/>
      <c r="MZW63" s="390"/>
      <c r="MZX63" s="391"/>
      <c r="MZY63" s="392"/>
      <c r="MZZ63" s="393"/>
      <c r="NAA63" s="394"/>
      <c r="NAB63" s="395"/>
      <c r="NAC63" s="389"/>
      <c r="NAD63" s="390"/>
      <c r="NAE63" s="391"/>
      <c r="NAF63" s="392"/>
      <c r="NAG63" s="393"/>
      <c r="NAH63" s="394"/>
      <c r="NAI63" s="395"/>
      <c r="NAJ63" s="389"/>
      <c r="NAK63" s="390"/>
      <c r="NAL63" s="391"/>
      <c r="NAM63" s="392"/>
      <c r="NAN63" s="393"/>
      <c r="NAO63" s="394"/>
      <c r="NAP63" s="395"/>
      <c r="NAQ63" s="389"/>
      <c r="NAR63" s="390"/>
      <c r="NAS63" s="391"/>
      <c r="NAT63" s="392"/>
      <c r="NAU63" s="393"/>
      <c r="NAV63" s="394"/>
      <c r="NAW63" s="395"/>
      <c r="NAX63" s="389"/>
      <c r="NAY63" s="390"/>
      <c r="NAZ63" s="391"/>
      <c r="NBA63" s="392"/>
      <c r="NBB63" s="393"/>
      <c r="NBC63" s="394"/>
      <c r="NBD63" s="395"/>
      <c r="NBE63" s="389"/>
      <c r="NBF63" s="390"/>
      <c r="NBG63" s="391"/>
      <c r="NBH63" s="392"/>
      <c r="NBI63" s="393"/>
      <c r="NBJ63" s="394"/>
      <c r="NBK63" s="395"/>
      <c r="NBL63" s="389"/>
      <c r="NBM63" s="390"/>
      <c r="NBN63" s="391"/>
      <c r="NBO63" s="392"/>
      <c r="NBP63" s="393"/>
      <c r="NBQ63" s="394"/>
      <c r="NBR63" s="395"/>
      <c r="NBS63" s="389"/>
      <c r="NBT63" s="390"/>
      <c r="NBU63" s="391"/>
      <c r="NBV63" s="392"/>
      <c r="NBW63" s="393"/>
      <c r="NBX63" s="394"/>
      <c r="NBY63" s="395"/>
      <c r="NBZ63" s="389"/>
      <c r="NCA63" s="390"/>
      <c r="NCB63" s="391"/>
      <c r="NCC63" s="392"/>
      <c r="NCD63" s="393"/>
      <c r="NCE63" s="394"/>
      <c r="NCF63" s="395"/>
      <c r="NCG63" s="389"/>
      <c r="NCH63" s="390"/>
      <c r="NCI63" s="391"/>
      <c r="NCJ63" s="392"/>
      <c r="NCK63" s="393"/>
      <c r="NCL63" s="394"/>
      <c r="NCM63" s="395"/>
      <c r="NCN63" s="389"/>
      <c r="NCO63" s="390"/>
      <c r="NCP63" s="391"/>
      <c r="NCQ63" s="392"/>
      <c r="NCR63" s="393"/>
      <c r="NCS63" s="394"/>
      <c r="NCT63" s="395"/>
      <c r="NCU63" s="389"/>
      <c r="NCV63" s="390"/>
      <c r="NCW63" s="391"/>
      <c r="NCX63" s="392"/>
      <c r="NCY63" s="393"/>
      <c r="NCZ63" s="394"/>
      <c r="NDA63" s="395"/>
      <c r="NDB63" s="389"/>
      <c r="NDC63" s="390"/>
      <c r="NDD63" s="391"/>
      <c r="NDE63" s="392"/>
      <c r="NDF63" s="393"/>
      <c r="NDG63" s="394"/>
      <c r="NDH63" s="395"/>
      <c r="NDI63" s="389"/>
      <c r="NDJ63" s="390"/>
      <c r="NDK63" s="391"/>
      <c r="NDL63" s="392"/>
      <c r="NDM63" s="393"/>
      <c r="NDN63" s="394"/>
      <c r="NDO63" s="395"/>
      <c r="NDP63" s="389"/>
      <c r="NDQ63" s="390"/>
      <c r="NDR63" s="391"/>
      <c r="NDS63" s="392"/>
      <c r="NDT63" s="393"/>
      <c r="NDU63" s="394"/>
      <c r="NDV63" s="395"/>
      <c r="NDW63" s="389"/>
      <c r="NDX63" s="390"/>
      <c r="NDY63" s="391"/>
      <c r="NDZ63" s="392"/>
      <c r="NEA63" s="393"/>
      <c r="NEB63" s="394"/>
      <c r="NEC63" s="395"/>
      <c r="NED63" s="389"/>
      <c r="NEE63" s="390"/>
      <c r="NEF63" s="391"/>
      <c r="NEG63" s="392"/>
      <c r="NEH63" s="393"/>
      <c r="NEI63" s="394"/>
      <c r="NEJ63" s="395"/>
      <c r="NEK63" s="389"/>
      <c r="NEL63" s="390"/>
      <c r="NEM63" s="391"/>
      <c r="NEN63" s="392"/>
      <c r="NEO63" s="393"/>
      <c r="NEP63" s="394"/>
      <c r="NEQ63" s="395"/>
      <c r="NER63" s="389"/>
      <c r="NES63" s="390"/>
      <c r="NET63" s="391"/>
      <c r="NEU63" s="392"/>
      <c r="NEV63" s="393"/>
      <c r="NEW63" s="394"/>
      <c r="NEX63" s="395"/>
      <c r="NEY63" s="389"/>
      <c r="NEZ63" s="390"/>
      <c r="NFA63" s="391"/>
      <c r="NFB63" s="392"/>
      <c r="NFC63" s="393"/>
      <c r="NFD63" s="394"/>
      <c r="NFE63" s="395"/>
      <c r="NFF63" s="389"/>
      <c r="NFG63" s="390"/>
      <c r="NFH63" s="391"/>
      <c r="NFI63" s="392"/>
      <c r="NFJ63" s="393"/>
      <c r="NFK63" s="394"/>
      <c r="NFL63" s="395"/>
      <c r="NFM63" s="389"/>
      <c r="NFN63" s="390"/>
      <c r="NFO63" s="391"/>
      <c r="NFP63" s="392"/>
      <c r="NFQ63" s="393"/>
      <c r="NFR63" s="394"/>
      <c r="NFS63" s="395"/>
      <c r="NFT63" s="389"/>
      <c r="NFU63" s="390"/>
      <c r="NFV63" s="391"/>
      <c r="NFW63" s="392"/>
      <c r="NFX63" s="393"/>
      <c r="NFY63" s="394"/>
      <c r="NFZ63" s="395"/>
      <c r="NGA63" s="389"/>
      <c r="NGB63" s="390"/>
      <c r="NGC63" s="391"/>
      <c r="NGD63" s="392"/>
      <c r="NGE63" s="393"/>
      <c r="NGF63" s="394"/>
      <c r="NGG63" s="395"/>
      <c r="NGH63" s="389"/>
      <c r="NGI63" s="390"/>
      <c r="NGJ63" s="391"/>
      <c r="NGK63" s="392"/>
      <c r="NGL63" s="393"/>
      <c r="NGM63" s="394"/>
      <c r="NGN63" s="395"/>
      <c r="NGO63" s="389"/>
      <c r="NGP63" s="390"/>
      <c r="NGQ63" s="391"/>
      <c r="NGR63" s="392"/>
      <c r="NGS63" s="393"/>
      <c r="NGT63" s="394"/>
      <c r="NGU63" s="395"/>
      <c r="NGV63" s="389"/>
      <c r="NGW63" s="390"/>
      <c r="NGX63" s="391"/>
      <c r="NGY63" s="392"/>
      <c r="NGZ63" s="393"/>
      <c r="NHA63" s="394"/>
      <c r="NHB63" s="395"/>
      <c r="NHC63" s="389"/>
      <c r="NHD63" s="390"/>
      <c r="NHE63" s="391"/>
      <c r="NHF63" s="392"/>
      <c r="NHG63" s="393"/>
      <c r="NHH63" s="394"/>
      <c r="NHI63" s="395"/>
      <c r="NHJ63" s="389"/>
      <c r="NHK63" s="390"/>
      <c r="NHL63" s="391"/>
      <c r="NHM63" s="392"/>
      <c r="NHN63" s="393"/>
      <c r="NHO63" s="394"/>
      <c r="NHP63" s="395"/>
      <c r="NHQ63" s="389"/>
      <c r="NHR63" s="390"/>
      <c r="NHS63" s="391"/>
      <c r="NHT63" s="392"/>
      <c r="NHU63" s="393"/>
      <c r="NHV63" s="394"/>
      <c r="NHW63" s="395"/>
      <c r="NHX63" s="389"/>
      <c r="NHY63" s="390"/>
      <c r="NHZ63" s="391"/>
      <c r="NIA63" s="392"/>
      <c r="NIB63" s="393"/>
      <c r="NIC63" s="394"/>
      <c r="NID63" s="395"/>
      <c r="NIE63" s="389"/>
      <c r="NIF63" s="390"/>
      <c r="NIG63" s="391"/>
      <c r="NIH63" s="392"/>
      <c r="NII63" s="393"/>
      <c r="NIJ63" s="394"/>
      <c r="NIK63" s="395"/>
      <c r="NIL63" s="389"/>
      <c r="NIM63" s="390"/>
      <c r="NIN63" s="391"/>
      <c r="NIO63" s="392"/>
      <c r="NIP63" s="393"/>
      <c r="NIQ63" s="394"/>
      <c r="NIR63" s="395"/>
      <c r="NIS63" s="389"/>
      <c r="NIT63" s="390"/>
      <c r="NIU63" s="391"/>
      <c r="NIV63" s="392"/>
      <c r="NIW63" s="393"/>
      <c r="NIX63" s="394"/>
      <c r="NIY63" s="395"/>
      <c r="NIZ63" s="389"/>
      <c r="NJA63" s="390"/>
      <c r="NJB63" s="391"/>
      <c r="NJC63" s="392"/>
      <c r="NJD63" s="393"/>
      <c r="NJE63" s="394"/>
      <c r="NJF63" s="395"/>
      <c r="NJG63" s="389"/>
      <c r="NJH63" s="390"/>
      <c r="NJI63" s="391"/>
      <c r="NJJ63" s="392"/>
      <c r="NJK63" s="393"/>
      <c r="NJL63" s="394"/>
      <c r="NJM63" s="395"/>
      <c r="NJN63" s="389"/>
      <c r="NJO63" s="390"/>
      <c r="NJP63" s="391"/>
      <c r="NJQ63" s="392"/>
      <c r="NJR63" s="393"/>
      <c r="NJS63" s="394"/>
      <c r="NJT63" s="395"/>
      <c r="NJU63" s="389"/>
      <c r="NJV63" s="390"/>
      <c r="NJW63" s="391"/>
      <c r="NJX63" s="392"/>
      <c r="NJY63" s="393"/>
      <c r="NJZ63" s="394"/>
      <c r="NKA63" s="395"/>
      <c r="NKB63" s="389"/>
      <c r="NKC63" s="390"/>
      <c r="NKD63" s="391"/>
      <c r="NKE63" s="392"/>
      <c r="NKF63" s="393"/>
      <c r="NKG63" s="394"/>
      <c r="NKH63" s="395"/>
      <c r="NKI63" s="389"/>
      <c r="NKJ63" s="390"/>
      <c r="NKK63" s="391"/>
      <c r="NKL63" s="392"/>
      <c r="NKM63" s="393"/>
      <c r="NKN63" s="394"/>
      <c r="NKO63" s="395"/>
      <c r="NKP63" s="389"/>
      <c r="NKQ63" s="390"/>
      <c r="NKR63" s="391"/>
      <c r="NKS63" s="392"/>
      <c r="NKT63" s="393"/>
      <c r="NKU63" s="394"/>
      <c r="NKV63" s="395"/>
      <c r="NKW63" s="389"/>
      <c r="NKX63" s="390"/>
      <c r="NKY63" s="391"/>
      <c r="NKZ63" s="392"/>
      <c r="NLA63" s="393"/>
      <c r="NLB63" s="394"/>
      <c r="NLC63" s="395"/>
      <c r="NLD63" s="389"/>
      <c r="NLE63" s="390"/>
      <c r="NLF63" s="391"/>
      <c r="NLG63" s="392"/>
      <c r="NLH63" s="393"/>
      <c r="NLI63" s="394"/>
      <c r="NLJ63" s="395"/>
      <c r="NLK63" s="389"/>
      <c r="NLL63" s="390"/>
      <c r="NLM63" s="391"/>
      <c r="NLN63" s="392"/>
      <c r="NLO63" s="393"/>
      <c r="NLP63" s="394"/>
      <c r="NLQ63" s="395"/>
      <c r="NLR63" s="389"/>
      <c r="NLS63" s="390"/>
      <c r="NLT63" s="391"/>
      <c r="NLU63" s="392"/>
      <c r="NLV63" s="393"/>
      <c r="NLW63" s="394"/>
      <c r="NLX63" s="395"/>
      <c r="NLY63" s="389"/>
      <c r="NLZ63" s="390"/>
      <c r="NMA63" s="391"/>
      <c r="NMB63" s="392"/>
      <c r="NMC63" s="393"/>
      <c r="NMD63" s="394"/>
      <c r="NME63" s="395"/>
      <c r="NMF63" s="389"/>
      <c r="NMG63" s="390"/>
      <c r="NMH63" s="391"/>
      <c r="NMI63" s="392"/>
      <c r="NMJ63" s="393"/>
      <c r="NMK63" s="394"/>
      <c r="NML63" s="395"/>
      <c r="NMM63" s="389"/>
      <c r="NMN63" s="390"/>
      <c r="NMO63" s="391"/>
      <c r="NMP63" s="392"/>
      <c r="NMQ63" s="393"/>
      <c r="NMR63" s="394"/>
      <c r="NMS63" s="395"/>
      <c r="NMT63" s="389"/>
      <c r="NMU63" s="390"/>
      <c r="NMV63" s="391"/>
      <c r="NMW63" s="392"/>
      <c r="NMX63" s="393"/>
      <c r="NMY63" s="394"/>
      <c r="NMZ63" s="395"/>
      <c r="NNA63" s="389"/>
      <c r="NNB63" s="390"/>
      <c r="NNC63" s="391"/>
      <c r="NND63" s="392"/>
      <c r="NNE63" s="393"/>
      <c r="NNF63" s="394"/>
      <c r="NNG63" s="395"/>
      <c r="NNH63" s="389"/>
      <c r="NNI63" s="390"/>
      <c r="NNJ63" s="391"/>
      <c r="NNK63" s="392"/>
      <c r="NNL63" s="393"/>
      <c r="NNM63" s="394"/>
      <c r="NNN63" s="395"/>
      <c r="NNO63" s="389"/>
      <c r="NNP63" s="390"/>
      <c r="NNQ63" s="391"/>
      <c r="NNR63" s="392"/>
      <c r="NNS63" s="393"/>
      <c r="NNT63" s="394"/>
      <c r="NNU63" s="395"/>
      <c r="NNV63" s="389"/>
      <c r="NNW63" s="390"/>
      <c r="NNX63" s="391"/>
      <c r="NNY63" s="392"/>
      <c r="NNZ63" s="393"/>
      <c r="NOA63" s="394"/>
      <c r="NOB63" s="395"/>
      <c r="NOC63" s="389"/>
      <c r="NOD63" s="390"/>
      <c r="NOE63" s="391"/>
      <c r="NOF63" s="392"/>
      <c r="NOG63" s="393"/>
      <c r="NOH63" s="394"/>
      <c r="NOI63" s="395"/>
      <c r="NOJ63" s="389"/>
      <c r="NOK63" s="390"/>
      <c r="NOL63" s="391"/>
      <c r="NOM63" s="392"/>
      <c r="NON63" s="393"/>
      <c r="NOO63" s="394"/>
      <c r="NOP63" s="395"/>
      <c r="NOQ63" s="389"/>
      <c r="NOR63" s="390"/>
      <c r="NOS63" s="391"/>
      <c r="NOT63" s="392"/>
      <c r="NOU63" s="393"/>
      <c r="NOV63" s="394"/>
      <c r="NOW63" s="395"/>
      <c r="NOX63" s="389"/>
      <c r="NOY63" s="390"/>
      <c r="NOZ63" s="391"/>
      <c r="NPA63" s="392"/>
      <c r="NPB63" s="393"/>
      <c r="NPC63" s="394"/>
      <c r="NPD63" s="395"/>
      <c r="NPE63" s="389"/>
      <c r="NPF63" s="390"/>
      <c r="NPG63" s="391"/>
      <c r="NPH63" s="392"/>
      <c r="NPI63" s="393"/>
      <c r="NPJ63" s="394"/>
      <c r="NPK63" s="395"/>
      <c r="NPL63" s="389"/>
      <c r="NPM63" s="390"/>
      <c r="NPN63" s="391"/>
      <c r="NPO63" s="392"/>
      <c r="NPP63" s="393"/>
      <c r="NPQ63" s="394"/>
      <c r="NPR63" s="395"/>
      <c r="NPS63" s="389"/>
      <c r="NPT63" s="390"/>
      <c r="NPU63" s="391"/>
      <c r="NPV63" s="392"/>
      <c r="NPW63" s="393"/>
      <c r="NPX63" s="394"/>
      <c r="NPY63" s="395"/>
      <c r="NPZ63" s="389"/>
      <c r="NQA63" s="390"/>
      <c r="NQB63" s="391"/>
      <c r="NQC63" s="392"/>
      <c r="NQD63" s="393"/>
      <c r="NQE63" s="394"/>
      <c r="NQF63" s="395"/>
      <c r="NQG63" s="389"/>
      <c r="NQH63" s="390"/>
      <c r="NQI63" s="391"/>
      <c r="NQJ63" s="392"/>
      <c r="NQK63" s="393"/>
      <c r="NQL63" s="394"/>
      <c r="NQM63" s="395"/>
      <c r="NQN63" s="389"/>
      <c r="NQO63" s="390"/>
      <c r="NQP63" s="391"/>
      <c r="NQQ63" s="392"/>
      <c r="NQR63" s="393"/>
      <c r="NQS63" s="394"/>
      <c r="NQT63" s="395"/>
      <c r="NQU63" s="389"/>
      <c r="NQV63" s="390"/>
      <c r="NQW63" s="391"/>
      <c r="NQX63" s="392"/>
      <c r="NQY63" s="393"/>
      <c r="NQZ63" s="394"/>
      <c r="NRA63" s="395"/>
      <c r="NRB63" s="389"/>
      <c r="NRC63" s="390"/>
      <c r="NRD63" s="391"/>
      <c r="NRE63" s="392"/>
      <c r="NRF63" s="393"/>
      <c r="NRG63" s="394"/>
      <c r="NRH63" s="395"/>
      <c r="NRI63" s="389"/>
      <c r="NRJ63" s="390"/>
      <c r="NRK63" s="391"/>
      <c r="NRL63" s="392"/>
      <c r="NRM63" s="393"/>
      <c r="NRN63" s="394"/>
      <c r="NRO63" s="395"/>
      <c r="NRP63" s="389"/>
      <c r="NRQ63" s="390"/>
      <c r="NRR63" s="391"/>
      <c r="NRS63" s="392"/>
      <c r="NRT63" s="393"/>
      <c r="NRU63" s="394"/>
      <c r="NRV63" s="395"/>
      <c r="NRW63" s="389"/>
      <c r="NRX63" s="390"/>
      <c r="NRY63" s="391"/>
      <c r="NRZ63" s="392"/>
      <c r="NSA63" s="393"/>
      <c r="NSB63" s="394"/>
      <c r="NSC63" s="395"/>
      <c r="NSD63" s="389"/>
      <c r="NSE63" s="390"/>
      <c r="NSF63" s="391"/>
      <c r="NSG63" s="392"/>
      <c r="NSH63" s="393"/>
      <c r="NSI63" s="394"/>
      <c r="NSJ63" s="395"/>
      <c r="NSK63" s="389"/>
      <c r="NSL63" s="390"/>
      <c r="NSM63" s="391"/>
      <c r="NSN63" s="392"/>
      <c r="NSO63" s="393"/>
      <c r="NSP63" s="394"/>
      <c r="NSQ63" s="395"/>
      <c r="NSR63" s="389"/>
      <c r="NSS63" s="390"/>
      <c r="NST63" s="391"/>
      <c r="NSU63" s="392"/>
      <c r="NSV63" s="393"/>
      <c r="NSW63" s="394"/>
      <c r="NSX63" s="395"/>
      <c r="NSY63" s="389"/>
      <c r="NSZ63" s="390"/>
      <c r="NTA63" s="391"/>
      <c r="NTB63" s="392"/>
      <c r="NTC63" s="393"/>
      <c r="NTD63" s="394"/>
      <c r="NTE63" s="395"/>
      <c r="NTF63" s="389"/>
      <c r="NTG63" s="390"/>
      <c r="NTH63" s="391"/>
      <c r="NTI63" s="392"/>
      <c r="NTJ63" s="393"/>
      <c r="NTK63" s="394"/>
      <c r="NTL63" s="395"/>
      <c r="NTM63" s="389"/>
      <c r="NTN63" s="390"/>
      <c r="NTO63" s="391"/>
      <c r="NTP63" s="392"/>
      <c r="NTQ63" s="393"/>
      <c r="NTR63" s="394"/>
      <c r="NTS63" s="395"/>
      <c r="NTT63" s="389"/>
      <c r="NTU63" s="390"/>
      <c r="NTV63" s="391"/>
      <c r="NTW63" s="392"/>
      <c r="NTX63" s="393"/>
      <c r="NTY63" s="394"/>
      <c r="NTZ63" s="395"/>
      <c r="NUA63" s="389"/>
      <c r="NUB63" s="390"/>
      <c r="NUC63" s="391"/>
      <c r="NUD63" s="392"/>
      <c r="NUE63" s="393"/>
      <c r="NUF63" s="394"/>
      <c r="NUG63" s="395"/>
      <c r="NUH63" s="389"/>
      <c r="NUI63" s="390"/>
      <c r="NUJ63" s="391"/>
      <c r="NUK63" s="392"/>
      <c r="NUL63" s="393"/>
      <c r="NUM63" s="394"/>
      <c r="NUN63" s="395"/>
      <c r="NUO63" s="389"/>
      <c r="NUP63" s="390"/>
      <c r="NUQ63" s="391"/>
      <c r="NUR63" s="392"/>
      <c r="NUS63" s="393"/>
      <c r="NUT63" s="394"/>
      <c r="NUU63" s="395"/>
      <c r="NUV63" s="389"/>
      <c r="NUW63" s="390"/>
      <c r="NUX63" s="391"/>
      <c r="NUY63" s="392"/>
      <c r="NUZ63" s="393"/>
      <c r="NVA63" s="394"/>
      <c r="NVB63" s="395"/>
      <c r="NVC63" s="389"/>
      <c r="NVD63" s="390"/>
      <c r="NVE63" s="391"/>
      <c r="NVF63" s="392"/>
      <c r="NVG63" s="393"/>
      <c r="NVH63" s="394"/>
      <c r="NVI63" s="395"/>
      <c r="NVJ63" s="389"/>
      <c r="NVK63" s="390"/>
      <c r="NVL63" s="391"/>
      <c r="NVM63" s="392"/>
      <c r="NVN63" s="393"/>
      <c r="NVO63" s="394"/>
      <c r="NVP63" s="395"/>
      <c r="NVQ63" s="389"/>
      <c r="NVR63" s="390"/>
      <c r="NVS63" s="391"/>
      <c r="NVT63" s="392"/>
      <c r="NVU63" s="393"/>
      <c r="NVV63" s="394"/>
      <c r="NVW63" s="395"/>
      <c r="NVX63" s="389"/>
      <c r="NVY63" s="390"/>
      <c r="NVZ63" s="391"/>
      <c r="NWA63" s="392"/>
      <c r="NWB63" s="393"/>
      <c r="NWC63" s="394"/>
      <c r="NWD63" s="395"/>
      <c r="NWE63" s="389"/>
      <c r="NWF63" s="390"/>
      <c r="NWG63" s="391"/>
      <c r="NWH63" s="392"/>
      <c r="NWI63" s="393"/>
      <c r="NWJ63" s="394"/>
      <c r="NWK63" s="395"/>
      <c r="NWL63" s="389"/>
      <c r="NWM63" s="390"/>
      <c r="NWN63" s="391"/>
      <c r="NWO63" s="392"/>
      <c r="NWP63" s="393"/>
      <c r="NWQ63" s="394"/>
      <c r="NWR63" s="395"/>
      <c r="NWS63" s="389"/>
      <c r="NWT63" s="390"/>
      <c r="NWU63" s="391"/>
      <c r="NWV63" s="392"/>
      <c r="NWW63" s="393"/>
      <c r="NWX63" s="394"/>
      <c r="NWY63" s="395"/>
      <c r="NWZ63" s="389"/>
      <c r="NXA63" s="390"/>
      <c r="NXB63" s="391"/>
      <c r="NXC63" s="392"/>
      <c r="NXD63" s="393"/>
      <c r="NXE63" s="394"/>
      <c r="NXF63" s="395"/>
      <c r="NXG63" s="389"/>
      <c r="NXH63" s="390"/>
      <c r="NXI63" s="391"/>
      <c r="NXJ63" s="392"/>
      <c r="NXK63" s="393"/>
      <c r="NXL63" s="394"/>
      <c r="NXM63" s="395"/>
      <c r="NXN63" s="389"/>
      <c r="NXO63" s="390"/>
      <c r="NXP63" s="391"/>
      <c r="NXQ63" s="392"/>
      <c r="NXR63" s="393"/>
      <c r="NXS63" s="394"/>
      <c r="NXT63" s="395"/>
      <c r="NXU63" s="389"/>
      <c r="NXV63" s="390"/>
      <c r="NXW63" s="391"/>
      <c r="NXX63" s="392"/>
      <c r="NXY63" s="393"/>
      <c r="NXZ63" s="394"/>
      <c r="NYA63" s="395"/>
      <c r="NYB63" s="389"/>
      <c r="NYC63" s="390"/>
      <c r="NYD63" s="391"/>
      <c r="NYE63" s="392"/>
      <c r="NYF63" s="393"/>
      <c r="NYG63" s="394"/>
      <c r="NYH63" s="395"/>
      <c r="NYI63" s="389"/>
      <c r="NYJ63" s="390"/>
      <c r="NYK63" s="391"/>
      <c r="NYL63" s="392"/>
      <c r="NYM63" s="393"/>
      <c r="NYN63" s="394"/>
      <c r="NYO63" s="395"/>
      <c r="NYP63" s="389"/>
      <c r="NYQ63" s="390"/>
      <c r="NYR63" s="391"/>
      <c r="NYS63" s="392"/>
      <c r="NYT63" s="393"/>
      <c r="NYU63" s="394"/>
      <c r="NYV63" s="395"/>
      <c r="NYW63" s="389"/>
      <c r="NYX63" s="390"/>
      <c r="NYY63" s="391"/>
      <c r="NYZ63" s="392"/>
      <c r="NZA63" s="393"/>
      <c r="NZB63" s="394"/>
      <c r="NZC63" s="395"/>
      <c r="NZD63" s="389"/>
      <c r="NZE63" s="390"/>
      <c r="NZF63" s="391"/>
      <c r="NZG63" s="392"/>
      <c r="NZH63" s="393"/>
      <c r="NZI63" s="394"/>
      <c r="NZJ63" s="395"/>
      <c r="NZK63" s="389"/>
      <c r="NZL63" s="390"/>
      <c r="NZM63" s="391"/>
      <c r="NZN63" s="392"/>
      <c r="NZO63" s="393"/>
      <c r="NZP63" s="394"/>
      <c r="NZQ63" s="395"/>
      <c r="NZR63" s="389"/>
      <c r="NZS63" s="390"/>
      <c r="NZT63" s="391"/>
      <c r="NZU63" s="392"/>
      <c r="NZV63" s="393"/>
      <c r="NZW63" s="394"/>
      <c r="NZX63" s="395"/>
      <c r="NZY63" s="389"/>
      <c r="NZZ63" s="390"/>
      <c r="OAA63" s="391"/>
      <c r="OAB63" s="392"/>
      <c r="OAC63" s="393"/>
      <c r="OAD63" s="394"/>
      <c r="OAE63" s="395"/>
      <c r="OAF63" s="389"/>
      <c r="OAG63" s="390"/>
      <c r="OAH63" s="391"/>
      <c r="OAI63" s="392"/>
      <c r="OAJ63" s="393"/>
      <c r="OAK63" s="394"/>
      <c r="OAL63" s="395"/>
      <c r="OAM63" s="389"/>
      <c r="OAN63" s="390"/>
      <c r="OAO63" s="391"/>
      <c r="OAP63" s="392"/>
      <c r="OAQ63" s="393"/>
      <c r="OAR63" s="394"/>
      <c r="OAS63" s="395"/>
      <c r="OAT63" s="389"/>
      <c r="OAU63" s="390"/>
      <c r="OAV63" s="391"/>
      <c r="OAW63" s="392"/>
      <c r="OAX63" s="393"/>
      <c r="OAY63" s="394"/>
      <c r="OAZ63" s="395"/>
      <c r="OBA63" s="389"/>
      <c r="OBB63" s="390"/>
      <c r="OBC63" s="391"/>
      <c r="OBD63" s="392"/>
      <c r="OBE63" s="393"/>
      <c r="OBF63" s="394"/>
      <c r="OBG63" s="395"/>
      <c r="OBH63" s="389"/>
      <c r="OBI63" s="390"/>
      <c r="OBJ63" s="391"/>
      <c r="OBK63" s="392"/>
      <c r="OBL63" s="393"/>
      <c r="OBM63" s="394"/>
      <c r="OBN63" s="395"/>
      <c r="OBO63" s="389"/>
      <c r="OBP63" s="390"/>
      <c r="OBQ63" s="391"/>
      <c r="OBR63" s="392"/>
      <c r="OBS63" s="393"/>
      <c r="OBT63" s="394"/>
      <c r="OBU63" s="395"/>
      <c r="OBV63" s="389"/>
      <c r="OBW63" s="390"/>
      <c r="OBX63" s="391"/>
      <c r="OBY63" s="392"/>
      <c r="OBZ63" s="393"/>
      <c r="OCA63" s="394"/>
      <c r="OCB63" s="395"/>
      <c r="OCC63" s="389"/>
      <c r="OCD63" s="390"/>
      <c r="OCE63" s="391"/>
      <c r="OCF63" s="392"/>
      <c r="OCG63" s="393"/>
      <c r="OCH63" s="394"/>
      <c r="OCI63" s="395"/>
      <c r="OCJ63" s="389"/>
      <c r="OCK63" s="390"/>
      <c r="OCL63" s="391"/>
      <c r="OCM63" s="392"/>
      <c r="OCN63" s="393"/>
      <c r="OCO63" s="394"/>
      <c r="OCP63" s="395"/>
      <c r="OCQ63" s="389"/>
      <c r="OCR63" s="390"/>
      <c r="OCS63" s="391"/>
      <c r="OCT63" s="392"/>
      <c r="OCU63" s="393"/>
      <c r="OCV63" s="394"/>
      <c r="OCW63" s="395"/>
      <c r="OCX63" s="389"/>
      <c r="OCY63" s="390"/>
      <c r="OCZ63" s="391"/>
      <c r="ODA63" s="392"/>
      <c r="ODB63" s="393"/>
      <c r="ODC63" s="394"/>
      <c r="ODD63" s="395"/>
      <c r="ODE63" s="389"/>
      <c r="ODF63" s="390"/>
      <c r="ODG63" s="391"/>
      <c r="ODH63" s="392"/>
      <c r="ODI63" s="393"/>
      <c r="ODJ63" s="394"/>
      <c r="ODK63" s="395"/>
      <c r="ODL63" s="389"/>
      <c r="ODM63" s="390"/>
      <c r="ODN63" s="391"/>
      <c r="ODO63" s="392"/>
      <c r="ODP63" s="393"/>
      <c r="ODQ63" s="394"/>
      <c r="ODR63" s="395"/>
      <c r="ODS63" s="389"/>
      <c r="ODT63" s="390"/>
      <c r="ODU63" s="391"/>
      <c r="ODV63" s="392"/>
      <c r="ODW63" s="393"/>
      <c r="ODX63" s="394"/>
      <c r="ODY63" s="395"/>
      <c r="ODZ63" s="389"/>
      <c r="OEA63" s="390"/>
      <c r="OEB63" s="391"/>
      <c r="OEC63" s="392"/>
      <c r="OED63" s="393"/>
      <c r="OEE63" s="394"/>
      <c r="OEF63" s="395"/>
      <c r="OEG63" s="389"/>
      <c r="OEH63" s="390"/>
      <c r="OEI63" s="391"/>
      <c r="OEJ63" s="392"/>
      <c r="OEK63" s="393"/>
      <c r="OEL63" s="394"/>
      <c r="OEM63" s="395"/>
      <c r="OEN63" s="389"/>
      <c r="OEO63" s="390"/>
      <c r="OEP63" s="391"/>
      <c r="OEQ63" s="392"/>
      <c r="OER63" s="393"/>
      <c r="OES63" s="394"/>
      <c r="OET63" s="395"/>
      <c r="OEU63" s="389"/>
      <c r="OEV63" s="390"/>
      <c r="OEW63" s="391"/>
      <c r="OEX63" s="392"/>
      <c r="OEY63" s="393"/>
      <c r="OEZ63" s="394"/>
      <c r="OFA63" s="395"/>
      <c r="OFB63" s="389"/>
      <c r="OFC63" s="390"/>
      <c r="OFD63" s="391"/>
      <c r="OFE63" s="392"/>
      <c r="OFF63" s="393"/>
      <c r="OFG63" s="394"/>
      <c r="OFH63" s="395"/>
      <c r="OFI63" s="389"/>
      <c r="OFJ63" s="390"/>
      <c r="OFK63" s="391"/>
      <c r="OFL63" s="392"/>
      <c r="OFM63" s="393"/>
      <c r="OFN63" s="394"/>
      <c r="OFO63" s="395"/>
      <c r="OFP63" s="389"/>
      <c r="OFQ63" s="390"/>
      <c r="OFR63" s="391"/>
      <c r="OFS63" s="392"/>
      <c r="OFT63" s="393"/>
      <c r="OFU63" s="394"/>
      <c r="OFV63" s="395"/>
      <c r="OFW63" s="389"/>
      <c r="OFX63" s="390"/>
      <c r="OFY63" s="391"/>
      <c r="OFZ63" s="392"/>
      <c r="OGA63" s="393"/>
      <c r="OGB63" s="394"/>
      <c r="OGC63" s="395"/>
      <c r="OGD63" s="389"/>
      <c r="OGE63" s="390"/>
      <c r="OGF63" s="391"/>
      <c r="OGG63" s="392"/>
      <c r="OGH63" s="393"/>
      <c r="OGI63" s="394"/>
      <c r="OGJ63" s="395"/>
      <c r="OGK63" s="389"/>
      <c r="OGL63" s="390"/>
      <c r="OGM63" s="391"/>
      <c r="OGN63" s="392"/>
      <c r="OGO63" s="393"/>
      <c r="OGP63" s="394"/>
      <c r="OGQ63" s="395"/>
      <c r="OGR63" s="389"/>
      <c r="OGS63" s="390"/>
      <c r="OGT63" s="391"/>
      <c r="OGU63" s="392"/>
      <c r="OGV63" s="393"/>
      <c r="OGW63" s="394"/>
      <c r="OGX63" s="395"/>
      <c r="OGY63" s="389"/>
      <c r="OGZ63" s="390"/>
      <c r="OHA63" s="391"/>
      <c r="OHB63" s="392"/>
      <c r="OHC63" s="393"/>
      <c r="OHD63" s="394"/>
      <c r="OHE63" s="395"/>
      <c r="OHF63" s="389"/>
      <c r="OHG63" s="390"/>
      <c r="OHH63" s="391"/>
      <c r="OHI63" s="392"/>
      <c r="OHJ63" s="393"/>
      <c r="OHK63" s="394"/>
      <c r="OHL63" s="395"/>
      <c r="OHM63" s="389"/>
      <c r="OHN63" s="390"/>
      <c r="OHO63" s="391"/>
      <c r="OHP63" s="392"/>
      <c r="OHQ63" s="393"/>
      <c r="OHR63" s="394"/>
      <c r="OHS63" s="395"/>
      <c r="OHT63" s="389"/>
      <c r="OHU63" s="390"/>
      <c r="OHV63" s="391"/>
      <c r="OHW63" s="392"/>
      <c r="OHX63" s="393"/>
      <c r="OHY63" s="394"/>
      <c r="OHZ63" s="395"/>
      <c r="OIA63" s="389"/>
      <c r="OIB63" s="390"/>
      <c r="OIC63" s="391"/>
      <c r="OID63" s="392"/>
      <c r="OIE63" s="393"/>
      <c r="OIF63" s="394"/>
      <c r="OIG63" s="395"/>
      <c r="OIH63" s="389"/>
      <c r="OII63" s="390"/>
      <c r="OIJ63" s="391"/>
      <c r="OIK63" s="392"/>
      <c r="OIL63" s="393"/>
      <c r="OIM63" s="394"/>
      <c r="OIN63" s="395"/>
      <c r="OIO63" s="389"/>
      <c r="OIP63" s="390"/>
      <c r="OIQ63" s="391"/>
      <c r="OIR63" s="392"/>
      <c r="OIS63" s="393"/>
      <c r="OIT63" s="394"/>
      <c r="OIU63" s="395"/>
      <c r="OIV63" s="389"/>
      <c r="OIW63" s="390"/>
      <c r="OIX63" s="391"/>
      <c r="OIY63" s="392"/>
      <c r="OIZ63" s="393"/>
      <c r="OJA63" s="394"/>
      <c r="OJB63" s="395"/>
      <c r="OJC63" s="389"/>
      <c r="OJD63" s="390"/>
      <c r="OJE63" s="391"/>
      <c r="OJF63" s="392"/>
      <c r="OJG63" s="393"/>
      <c r="OJH63" s="394"/>
      <c r="OJI63" s="395"/>
      <c r="OJJ63" s="389"/>
      <c r="OJK63" s="390"/>
      <c r="OJL63" s="391"/>
      <c r="OJM63" s="392"/>
      <c r="OJN63" s="393"/>
      <c r="OJO63" s="394"/>
      <c r="OJP63" s="395"/>
      <c r="OJQ63" s="389"/>
      <c r="OJR63" s="390"/>
      <c r="OJS63" s="391"/>
      <c r="OJT63" s="392"/>
      <c r="OJU63" s="393"/>
      <c r="OJV63" s="394"/>
      <c r="OJW63" s="395"/>
      <c r="OJX63" s="389"/>
      <c r="OJY63" s="390"/>
      <c r="OJZ63" s="391"/>
      <c r="OKA63" s="392"/>
      <c r="OKB63" s="393"/>
      <c r="OKC63" s="394"/>
      <c r="OKD63" s="395"/>
      <c r="OKE63" s="389"/>
      <c r="OKF63" s="390"/>
      <c r="OKG63" s="391"/>
      <c r="OKH63" s="392"/>
      <c r="OKI63" s="393"/>
      <c r="OKJ63" s="394"/>
      <c r="OKK63" s="395"/>
      <c r="OKL63" s="389"/>
      <c r="OKM63" s="390"/>
      <c r="OKN63" s="391"/>
      <c r="OKO63" s="392"/>
      <c r="OKP63" s="393"/>
      <c r="OKQ63" s="394"/>
      <c r="OKR63" s="395"/>
      <c r="OKS63" s="389"/>
      <c r="OKT63" s="390"/>
      <c r="OKU63" s="391"/>
      <c r="OKV63" s="392"/>
      <c r="OKW63" s="393"/>
      <c r="OKX63" s="394"/>
      <c r="OKY63" s="395"/>
      <c r="OKZ63" s="389"/>
      <c r="OLA63" s="390"/>
      <c r="OLB63" s="391"/>
      <c r="OLC63" s="392"/>
      <c r="OLD63" s="393"/>
      <c r="OLE63" s="394"/>
      <c r="OLF63" s="395"/>
      <c r="OLG63" s="389"/>
      <c r="OLH63" s="390"/>
      <c r="OLI63" s="391"/>
      <c r="OLJ63" s="392"/>
      <c r="OLK63" s="393"/>
      <c r="OLL63" s="394"/>
      <c r="OLM63" s="395"/>
      <c r="OLN63" s="389"/>
      <c r="OLO63" s="390"/>
      <c r="OLP63" s="391"/>
      <c r="OLQ63" s="392"/>
      <c r="OLR63" s="393"/>
      <c r="OLS63" s="394"/>
      <c r="OLT63" s="395"/>
      <c r="OLU63" s="389"/>
      <c r="OLV63" s="390"/>
      <c r="OLW63" s="391"/>
      <c r="OLX63" s="392"/>
      <c r="OLY63" s="393"/>
      <c r="OLZ63" s="394"/>
      <c r="OMA63" s="395"/>
      <c r="OMB63" s="389"/>
      <c r="OMC63" s="390"/>
      <c r="OMD63" s="391"/>
      <c r="OME63" s="392"/>
      <c r="OMF63" s="393"/>
      <c r="OMG63" s="394"/>
      <c r="OMH63" s="395"/>
      <c r="OMI63" s="389"/>
      <c r="OMJ63" s="390"/>
      <c r="OMK63" s="391"/>
      <c r="OML63" s="392"/>
      <c r="OMM63" s="393"/>
      <c r="OMN63" s="394"/>
      <c r="OMO63" s="395"/>
      <c r="OMP63" s="389"/>
      <c r="OMQ63" s="390"/>
      <c r="OMR63" s="391"/>
      <c r="OMS63" s="392"/>
      <c r="OMT63" s="393"/>
      <c r="OMU63" s="394"/>
      <c r="OMV63" s="395"/>
      <c r="OMW63" s="389"/>
      <c r="OMX63" s="390"/>
      <c r="OMY63" s="391"/>
      <c r="OMZ63" s="392"/>
      <c r="ONA63" s="393"/>
      <c r="ONB63" s="394"/>
      <c r="ONC63" s="395"/>
      <c r="OND63" s="389"/>
      <c r="ONE63" s="390"/>
      <c r="ONF63" s="391"/>
      <c r="ONG63" s="392"/>
      <c r="ONH63" s="393"/>
      <c r="ONI63" s="394"/>
      <c r="ONJ63" s="395"/>
      <c r="ONK63" s="389"/>
      <c r="ONL63" s="390"/>
      <c r="ONM63" s="391"/>
      <c r="ONN63" s="392"/>
      <c r="ONO63" s="393"/>
      <c r="ONP63" s="394"/>
      <c r="ONQ63" s="395"/>
      <c r="ONR63" s="389"/>
      <c r="ONS63" s="390"/>
      <c r="ONT63" s="391"/>
      <c r="ONU63" s="392"/>
      <c r="ONV63" s="393"/>
      <c r="ONW63" s="394"/>
      <c r="ONX63" s="395"/>
      <c r="ONY63" s="389"/>
      <c r="ONZ63" s="390"/>
      <c r="OOA63" s="391"/>
      <c r="OOB63" s="392"/>
      <c r="OOC63" s="393"/>
      <c r="OOD63" s="394"/>
      <c r="OOE63" s="395"/>
      <c r="OOF63" s="389"/>
      <c r="OOG63" s="390"/>
      <c r="OOH63" s="391"/>
      <c r="OOI63" s="392"/>
      <c r="OOJ63" s="393"/>
      <c r="OOK63" s="394"/>
      <c r="OOL63" s="395"/>
      <c r="OOM63" s="389"/>
      <c r="OON63" s="390"/>
      <c r="OOO63" s="391"/>
      <c r="OOP63" s="392"/>
      <c r="OOQ63" s="393"/>
      <c r="OOR63" s="394"/>
      <c r="OOS63" s="395"/>
      <c r="OOT63" s="389"/>
      <c r="OOU63" s="390"/>
      <c r="OOV63" s="391"/>
      <c r="OOW63" s="392"/>
      <c r="OOX63" s="393"/>
      <c r="OOY63" s="394"/>
      <c r="OOZ63" s="395"/>
      <c r="OPA63" s="389"/>
      <c r="OPB63" s="390"/>
      <c r="OPC63" s="391"/>
      <c r="OPD63" s="392"/>
      <c r="OPE63" s="393"/>
      <c r="OPF63" s="394"/>
      <c r="OPG63" s="395"/>
      <c r="OPH63" s="389"/>
      <c r="OPI63" s="390"/>
      <c r="OPJ63" s="391"/>
      <c r="OPK63" s="392"/>
      <c r="OPL63" s="393"/>
      <c r="OPM63" s="394"/>
      <c r="OPN63" s="395"/>
      <c r="OPO63" s="389"/>
      <c r="OPP63" s="390"/>
      <c r="OPQ63" s="391"/>
      <c r="OPR63" s="392"/>
      <c r="OPS63" s="393"/>
      <c r="OPT63" s="394"/>
      <c r="OPU63" s="395"/>
      <c r="OPV63" s="389"/>
      <c r="OPW63" s="390"/>
      <c r="OPX63" s="391"/>
      <c r="OPY63" s="392"/>
      <c r="OPZ63" s="393"/>
      <c r="OQA63" s="394"/>
      <c r="OQB63" s="395"/>
      <c r="OQC63" s="389"/>
      <c r="OQD63" s="390"/>
      <c r="OQE63" s="391"/>
      <c r="OQF63" s="392"/>
      <c r="OQG63" s="393"/>
      <c r="OQH63" s="394"/>
      <c r="OQI63" s="395"/>
      <c r="OQJ63" s="389"/>
      <c r="OQK63" s="390"/>
      <c r="OQL63" s="391"/>
      <c r="OQM63" s="392"/>
      <c r="OQN63" s="393"/>
      <c r="OQO63" s="394"/>
      <c r="OQP63" s="395"/>
      <c r="OQQ63" s="389"/>
      <c r="OQR63" s="390"/>
      <c r="OQS63" s="391"/>
      <c r="OQT63" s="392"/>
      <c r="OQU63" s="393"/>
      <c r="OQV63" s="394"/>
      <c r="OQW63" s="395"/>
      <c r="OQX63" s="389"/>
      <c r="OQY63" s="390"/>
      <c r="OQZ63" s="391"/>
      <c r="ORA63" s="392"/>
      <c r="ORB63" s="393"/>
      <c r="ORC63" s="394"/>
      <c r="ORD63" s="395"/>
      <c r="ORE63" s="389"/>
      <c r="ORF63" s="390"/>
      <c r="ORG63" s="391"/>
      <c r="ORH63" s="392"/>
      <c r="ORI63" s="393"/>
      <c r="ORJ63" s="394"/>
      <c r="ORK63" s="395"/>
      <c r="ORL63" s="389"/>
      <c r="ORM63" s="390"/>
      <c r="ORN63" s="391"/>
      <c r="ORO63" s="392"/>
      <c r="ORP63" s="393"/>
      <c r="ORQ63" s="394"/>
      <c r="ORR63" s="395"/>
      <c r="ORS63" s="389"/>
      <c r="ORT63" s="390"/>
      <c r="ORU63" s="391"/>
      <c r="ORV63" s="392"/>
      <c r="ORW63" s="393"/>
      <c r="ORX63" s="394"/>
      <c r="ORY63" s="395"/>
      <c r="ORZ63" s="389"/>
      <c r="OSA63" s="390"/>
      <c r="OSB63" s="391"/>
      <c r="OSC63" s="392"/>
      <c r="OSD63" s="393"/>
      <c r="OSE63" s="394"/>
      <c r="OSF63" s="395"/>
      <c r="OSG63" s="389"/>
      <c r="OSH63" s="390"/>
      <c r="OSI63" s="391"/>
      <c r="OSJ63" s="392"/>
      <c r="OSK63" s="393"/>
      <c r="OSL63" s="394"/>
      <c r="OSM63" s="395"/>
      <c r="OSN63" s="389"/>
      <c r="OSO63" s="390"/>
      <c r="OSP63" s="391"/>
      <c r="OSQ63" s="392"/>
      <c r="OSR63" s="393"/>
      <c r="OSS63" s="394"/>
      <c r="OST63" s="395"/>
      <c r="OSU63" s="389"/>
      <c r="OSV63" s="390"/>
      <c r="OSW63" s="391"/>
      <c r="OSX63" s="392"/>
      <c r="OSY63" s="393"/>
      <c r="OSZ63" s="394"/>
      <c r="OTA63" s="395"/>
      <c r="OTB63" s="389"/>
      <c r="OTC63" s="390"/>
      <c r="OTD63" s="391"/>
      <c r="OTE63" s="392"/>
      <c r="OTF63" s="393"/>
      <c r="OTG63" s="394"/>
      <c r="OTH63" s="395"/>
      <c r="OTI63" s="389"/>
      <c r="OTJ63" s="390"/>
      <c r="OTK63" s="391"/>
      <c r="OTL63" s="392"/>
      <c r="OTM63" s="393"/>
      <c r="OTN63" s="394"/>
      <c r="OTO63" s="395"/>
      <c r="OTP63" s="389"/>
      <c r="OTQ63" s="390"/>
      <c r="OTR63" s="391"/>
      <c r="OTS63" s="392"/>
      <c r="OTT63" s="393"/>
      <c r="OTU63" s="394"/>
      <c r="OTV63" s="395"/>
      <c r="OTW63" s="389"/>
      <c r="OTX63" s="390"/>
      <c r="OTY63" s="391"/>
      <c r="OTZ63" s="392"/>
      <c r="OUA63" s="393"/>
      <c r="OUB63" s="394"/>
      <c r="OUC63" s="395"/>
      <c r="OUD63" s="389"/>
      <c r="OUE63" s="390"/>
      <c r="OUF63" s="391"/>
      <c r="OUG63" s="392"/>
      <c r="OUH63" s="393"/>
      <c r="OUI63" s="394"/>
      <c r="OUJ63" s="395"/>
      <c r="OUK63" s="389"/>
      <c r="OUL63" s="390"/>
      <c r="OUM63" s="391"/>
      <c r="OUN63" s="392"/>
      <c r="OUO63" s="393"/>
      <c r="OUP63" s="394"/>
      <c r="OUQ63" s="395"/>
      <c r="OUR63" s="389"/>
      <c r="OUS63" s="390"/>
      <c r="OUT63" s="391"/>
      <c r="OUU63" s="392"/>
      <c r="OUV63" s="393"/>
      <c r="OUW63" s="394"/>
      <c r="OUX63" s="395"/>
      <c r="OUY63" s="389"/>
      <c r="OUZ63" s="390"/>
      <c r="OVA63" s="391"/>
      <c r="OVB63" s="392"/>
      <c r="OVC63" s="393"/>
      <c r="OVD63" s="394"/>
      <c r="OVE63" s="395"/>
      <c r="OVF63" s="389"/>
      <c r="OVG63" s="390"/>
      <c r="OVH63" s="391"/>
      <c r="OVI63" s="392"/>
      <c r="OVJ63" s="393"/>
      <c r="OVK63" s="394"/>
      <c r="OVL63" s="395"/>
      <c r="OVM63" s="389"/>
      <c r="OVN63" s="390"/>
      <c r="OVO63" s="391"/>
      <c r="OVP63" s="392"/>
      <c r="OVQ63" s="393"/>
      <c r="OVR63" s="394"/>
      <c r="OVS63" s="395"/>
      <c r="OVT63" s="389"/>
      <c r="OVU63" s="390"/>
      <c r="OVV63" s="391"/>
      <c r="OVW63" s="392"/>
      <c r="OVX63" s="393"/>
      <c r="OVY63" s="394"/>
      <c r="OVZ63" s="395"/>
      <c r="OWA63" s="389"/>
      <c r="OWB63" s="390"/>
      <c r="OWC63" s="391"/>
      <c r="OWD63" s="392"/>
      <c r="OWE63" s="393"/>
      <c r="OWF63" s="394"/>
      <c r="OWG63" s="395"/>
      <c r="OWH63" s="389"/>
      <c r="OWI63" s="390"/>
      <c r="OWJ63" s="391"/>
      <c r="OWK63" s="392"/>
      <c r="OWL63" s="393"/>
      <c r="OWM63" s="394"/>
      <c r="OWN63" s="395"/>
      <c r="OWO63" s="389"/>
      <c r="OWP63" s="390"/>
      <c r="OWQ63" s="391"/>
      <c r="OWR63" s="392"/>
      <c r="OWS63" s="393"/>
      <c r="OWT63" s="394"/>
      <c r="OWU63" s="395"/>
      <c r="OWV63" s="389"/>
      <c r="OWW63" s="390"/>
      <c r="OWX63" s="391"/>
      <c r="OWY63" s="392"/>
      <c r="OWZ63" s="393"/>
      <c r="OXA63" s="394"/>
      <c r="OXB63" s="395"/>
      <c r="OXC63" s="389"/>
      <c r="OXD63" s="390"/>
      <c r="OXE63" s="391"/>
      <c r="OXF63" s="392"/>
      <c r="OXG63" s="393"/>
      <c r="OXH63" s="394"/>
      <c r="OXI63" s="395"/>
      <c r="OXJ63" s="389"/>
      <c r="OXK63" s="390"/>
      <c r="OXL63" s="391"/>
      <c r="OXM63" s="392"/>
      <c r="OXN63" s="393"/>
      <c r="OXO63" s="394"/>
      <c r="OXP63" s="395"/>
      <c r="OXQ63" s="389"/>
      <c r="OXR63" s="390"/>
      <c r="OXS63" s="391"/>
      <c r="OXT63" s="392"/>
      <c r="OXU63" s="393"/>
      <c r="OXV63" s="394"/>
      <c r="OXW63" s="395"/>
      <c r="OXX63" s="389"/>
      <c r="OXY63" s="390"/>
      <c r="OXZ63" s="391"/>
      <c r="OYA63" s="392"/>
      <c r="OYB63" s="393"/>
      <c r="OYC63" s="394"/>
      <c r="OYD63" s="395"/>
      <c r="OYE63" s="389"/>
      <c r="OYF63" s="390"/>
      <c r="OYG63" s="391"/>
      <c r="OYH63" s="392"/>
      <c r="OYI63" s="393"/>
      <c r="OYJ63" s="394"/>
      <c r="OYK63" s="395"/>
      <c r="OYL63" s="389"/>
      <c r="OYM63" s="390"/>
      <c r="OYN63" s="391"/>
      <c r="OYO63" s="392"/>
      <c r="OYP63" s="393"/>
      <c r="OYQ63" s="394"/>
      <c r="OYR63" s="395"/>
      <c r="OYS63" s="389"/>
      <c r="OYT63" s="390"/>
      <c r="OYU63" s="391"/>
      <c r="OYV63" s="392"/>
      <c r="OYW63" s="393"/>
      <c r="OYX63" s="394"/>
      <c r="OYY63" s="395"/>
      <c r="OYZ63" s="389"/>
      <c r="OZA63" s="390"/>
      <c r="OZB63" s="391"/>
      <c r="OZC63" s="392"/>
      <c r="OZD63" s="393"/>
      <c r="OZE63" s="394"/>
      <c r="OZF63" s="395"/>
      <c r="OZG63" s="389"/>
      <c r="OZH63" s="390"/>
      <c r="OZI63" s="391"/>
      <c r="OZJ63" s="392"/>
      <c r="OZK63" s="393"/>
      <c r="OZL63" s="394"/>
      <c r="OZM63" s="395"/>
      <c r="OZN63" s="389"/>
      <c r="OZO63" s="390"/>
      <c r="OZP63" s="391"/>
      <c r="OZQ63" s="392"/>
      <c r="OZR63" s="393"/>
      <c r="OZS63" s="394"/>
      <c r="OZT63" s="395"/>
      <c r="OZU63" s="389"/>
      <c r="OZV63" s="390"/>
      <c r="OZW63" s="391"/>
      <c r="OZX63" s="392"/>
      <c r="OZY63" s="393"/>
      <c r="OZZ63" s="394"/>
      <c r="PAA63" s="395"/>
      <c r="PAB63" s="389"/>
      <c r="PAC63" s="390"/>
      <c r="PAD63" s="391"/>
      <c r="PAE63" s="392"/>
      <c r="PAF63" s="393"/>
      <c r="PAG63" s="394"/>
      <c r="PAH63" s="395"/>
      <c r="PAI63" s="389"/>
      <c r="PAJ63" s="390"/>
      <c r="PAK63" s="391"/>
      <c r="PAL63" s="392"/>
      <c r="PAM63" s="393"/>
      <c r="PAN63" s="394"/>
      <c r="PAO63" s="395"/>
      <c r="PAP63" s="389"/>
      <c r="PAQ63" s="390"/>
      <c r="PAR63" s="391"/>
      <c r="PAS63" s="392"/>
      <c r="PAT63" s="393"/>
      <c r="PAU63" s="394"/>
      <c r="PAV63" s="395"/>
      <c r="PAW63" s="389"/>
      <c r="PAX63" s="390"/>
      <c r="PAY63" s="391"/>
      <c r="PAZ63" s="392"/>
      <c r="PBA63" s="393"/>
      <c r="PBB63" s="394"/>
      <c r="PBC63" s="395"/>
      <c r="PBD63" s="389"/>
      <c r="PBE63" s="390"/>
      <c r="PBF63" s="391"/>
      <c r="PBG63" s="392"/>
      <c r="PBH63" s="393"/>
      <c r="PBI63" s="394"/>
      <c r="PBJ63" s="395"/>
      <c r="PBK63" s="389"/>
      <c r="PBL63" s="390"/>
      <c r="PBM63" s="391"/>
      <c r="PBN63" s="392"/>
      <c r="PBO63" s="393"/>
      <c r="PBP63" s="394"/>
      <c r="PBQ63" s="395"/>
      <c r="PBR63" s="389"/>
      <c r="PBS63" s="390"/>
      <c r="PBT63" s="391"/>
      <c r="PBU63" s="392"/>
      <c r="PBV63" s="393"/>
      <c r="PBW63" s="394"/>
      <c r="PBX63" s="395"/>
      <c r="PBY63" s="389"/>
      <c r="PBZ63" s="390"/>
      <c r="PCA63" s="391"/>
      <c r="PCB63" s="392"/>
      <c r="PCC63" s="393"/>
      <c r="PCD63" s="394"/>
      <c r="PCE63" s="395"/>
      <c r="PCF63" s="389"/>
      <c r="PCG63" s="390"/>
      <c r="PCH63" s="391"/>
      <c r="PCI63" s="392"/>
      <c r="PCJ63" s="393"/>
      <c r="PCK63" s="394"/>
      <c r="PCL63" s="395"/>
      <c r="PCM63" s="389"/>
      <c r="PCN63" s="390"/>
      <c r="PCO63" s="391"/>
      <c r="PCP63" s="392"/>
      <c r="PCQ63" s="393"/>
      <c r="PCR63" s="394"/>
      <c r="PCS63" s="395"/>
      <c r="PCT63" s="389"/>
      <c r="PCU63" s="390"/>
      <c r="PCV63" s="391"/>
      <c r="PCW63" s="392"/>
      <c r="PCX63" s="393"/>
      <c r="PCY63" s="394"/>
      <c r="PCZ63" s="395"/>
      <c r="PDA63" s="389"/>
      <c r="PDB63" s="390"/>
      <c r="PDC63" s="391"/>
      <c r="PDD63" s="392"/>
      <c r="PDE63" s="393"/>
      <c r="PDF63" s="394"/>
      <c r="PDG63" s="395"/>
      <c r="PDH63" s="389"/>
      <c r="PDI63" s="390"/>
      <c r="PDJ63" s="391"/>
      <c r="PDK63" s="392"/>
      <c r="PDL63" s="393"/>
      <c r="PDM63" s="394"/>
      <c r="PDN63" s="395"/>
      <c r="PDO63" s="389"/>
      <c r="PDP63" s="390"/>
      <c r="PDQ63" s="391"/>
      <c r="PDR63" s="392"/>
      <c r="PDS63" s="393"/>
      <c r="PDT63" s="394"/>
      <c r="PDU63" s="395"/>
      <c r="PDV63" s="389"/>
      <c r="PDW63" s="390"/>
      <c r="PDX63" s="391"/>
      <c r="PDY63" s="392"/>
      <c r="PDZ63" s="393"/>
      <c r="PEA63" s="394"/>
      <c r="PEB63" s="395"/>
      <c r="PEC63" s="389"/>
      <c r="PED63" s="390"/>
      <c r="PEE63" s="391"/>
      <c r="PEF63" s="392"/>
      <c r="PEG63" s="393"/>
      <c r="PEH63" s="394"/>
      <c r="PEI63" s="395"/>
      <c r="PEJ63" s="389"/>
      <c r="PEK63" s="390"/>
      <c r="PEL63" s="391"/>
      <c r="PEM63" s="392"/>
      <c r="PEN63" s="393"/>
      <c r="PEO63" s="394"/>
      <c r="PEP63" s="395"/>
      <c r="PEQ63" s="389"/>
      <c r="PER63" s="390"/>
      <c r="PES63" s="391"/>
      <c r="PET63" s="392"/>
      <c r="PEU63" s="393"/>
      <c r="PEV63" s="394"/>
      <c r="PEW63" s="395"/>
      <c r="PEX63" s="389"/>
      <c r="PEY63" s="390"/>
      <c r="PEZ63" s="391"/>
      <c r="PFA63" s="392"/>
      <c r="PFB63" s="393"/>
      <c r="PFC63" s="394"/>
      <c r="PFD63" s="395"/>
      <c r="PFE63" s="389"/>
      <c r="PFF63" s="390"/>
      <c r="PFG63" s="391"/>
      <c r="PFH63" s="392"/>
      <c r="PFI63" s="393"/>
      <c r="PFJ63" s="394"/>
      <c r="PFK63" s="395"/>
      <c r="PFL63" s="389"/>
      <c r="PFM63" s="390"/>
      <c r="PFN63" s="391"/>
      <c r="PFO63" s="392"/>
      <c r="PFP63" s="393"/>
      <c r="PFQ63" s="394"/>
      <c r="PFR63" s="395"/>
      <c r="PFS63" s="389"/>
      <c r="PFT63" s="390"/>
      <c r="PFU63" s="391"/>
      <c r="PFV63" s="392"/>
      <c r="PFW63" s="393"/>
      <c r="PFX63" s="394"/>
      <c r="PFY63" s="395"/>
      <c r="PFZ63" s="389"/>
      <c r="PGA63" s="390"/>
      <c r="PGB63" s="391"/>
      <c r="PGC63" s="392"/>
      <c r="PGD63" s="393"/>
      <c r="PGE63" s="394"/>
      <c r="PGF63" s="395"/>
      <c r="PGG63" s="389"/>
      <c r="PGH63" s="390"/>
      <c r="PGI63" s="391"/>
      <c r="PGJ63" s="392"/>
      <c r="PGK63" s="393"/>
      <c r="PGL63" s="394"/>
      <c r="PGM63" s="395"/>
      <c r="PGN63" s="389"/>
      <c r="PGO63" s="390"/>
      <c r="PGP63" s="391"/>
      <c r="PGQ63" s="392"/>
      <c r="PGR63" s="393"/>
      <c r="PGS63" s="394"/>
      <c r="PGT63" s="395"/>
      <c r="PGU63" s="389"/>
      <c r="PGV63" s="390"/>
      <c r="PGW63" s="391"/>
      <c r="PGX63" s="392"/>
      <c r="PGY63" s="393"/>
      <c r="PGZ63" s="394"/>
      <c r="PHA63" s="395"/>
      <c r="PHB63" s="389"/>
      <c r="PHC63" s="390"/>
      <c r="PHD63" s="391"/>
      <c r="PHE63" s="392"/>
      <c r="PHF63" s="393"/>
      <c r="PHG63" s="394"/>
      <c r="PHH63" s="395"/>
      <c r="PHI63" s="389"/>
      <c r="PHJ63" s="390"/>
      <c r="PHK63" s="391"/>
      <c r="PHL63" s="392"/>
      <c r="PHM63" s="393"/>
      <c r="PHN63" s="394"/>
      <c r="PHO63" s="395"/>
      <c r="PHP63" s="389"/>
      <c r="PHQ63" s="390"/>
      <c r="PHR63" s="391"/>
      <c r="PHS63" s="392"/>
      <c r="PHT63" s="393"/>
      <c r="PHU63" s="394"/>
      <c r="PHV63" s="395"/>
      <c r="PHW63" s="389"/>
      <c r="PHX63" s="390"/>
      <c r="PHY63" s="391"/>
      <c r="PHZ63" s="392"/>
      <c r="PIA63" s="393"/>
      <c r="PIB63" s="394"/>
      <c r="PIC63" s="395"/>
      <c r="PID63" s="389"/>
      <c r="PIE63" s="390"/>
      <c r="PIF63" s="391"/>
      <c r="PIG63" s="392"/>
      <c r="PIH63" s="393"/>
      <c r="PII63" s="394"/>
      <c r="PIJ63" s="395"/>
      <c r="PIK63" s="389"/>
      <c r="PIL63" s="390"/>
      <c r="PIM63" s="391"/>
      <c r="PIN63" s="392"/>
      <c r="PIO63" s="393"/>
      <c r="PIP63" s="394"/>
      <c r="PIQ63" s="395"/>
      <c r="PIR63" s="389"/>
      <c r="PIS63" s="390"/>
      <c r="PIT63" s="391"/>
      <c r="PIU63" s="392"/>
      <c r="PIV63" s="393"/>
      <c r="PIW63" s="394"/>
      <c r="PIX63" s="395"/>
      <c r="PIY63" s="389"/>
      <c r="PIZ63" s="390"/>
      <c r="PJA63" s="391"/>
      <c r="PJB63" s="392"/>
      <c r="PJC63" s="393"/>
      <c r="PJD63" s="394"/>
      <c r="PJE63" s="395"/>
      <c r="PJF63" s="389"/>
      <c r="PJG63" s="390"/>
      <c r="PJH63" s="391"/>
      <c r="PJI63" s="392"/>
      <c r="PJJ63" s="393"/>
      <c r="PJK63" s="394"/>
      <c r="PJL63" s="395"/>
      <c r="PJM63" s="389"/>
      <c r="PJN63" s="390"/>
      <c r="PJO63" s="391"/>
      <c r="PJP63" s="392"/>
      <c r="PJQ63" s="393"/>
      <c r="PJR63" s="394"/>
      <c r="PJS63" s="395"/>
      <c r="PJT63" s="389"/>
      <c r="PJU63" s="390"/>
      <c r="PJV63" s="391"/>
      <c r="PJW63" s="392"/>
      <c r="PJX63" s="393"/>
      <c r="PJY63" s="394"/>
      <c r="PJZ63" s="395"/>
      <c r="PKA63" s="389"/>
      <c r="PKB63" s="390"/>
      <c r="PKC63" s="391"/>
      <c r="PKD63" s="392"/>
      <c r="PKE63" s="393"/>
      <c r="PKF63" s="394"/>
      <c r="PKG63" s="395"/>
      <c r="PKH63" s="389"/>
      <c r="PKI63" s="390"/>
      <c r="PKJ63" s="391"/>
      <c r="PKK63" s="392"/>
      <c r="PKL63" s="393"/>
      <c r="PKM63" s="394"/>
      <c r="PKN63" s="395"/>
      <c r="PKO63" s="389"/>
      <c r="PKP63" s="390"/>
      <c r="PKQ63" s="391"/>
      <c r="PKR63" s="392"/>
      <c r="PKS63" s="393"/>
      <c r="PKT63" s="394"/>
      <c r="PKU63" s="395"/>
      <c r="PKV63" s="389"/>
      <c r="PKW63" s="390"/>
      <c r="PKX63" s="391"/>
      <c r="PKY63" s="392"/>
      <c r="PKZ63" s="393"/>
      <c r="PLA63" s="394"/>
      <c r="PLB63" s="395"/>
      <c r="PLC63" s="389"/>
      <c r="PLD63" s="390"/>
      <c r="PLE63" s="391"/>
      <c r="PLF63" s="392"/>
      <c r="PLG63" s="393"/>
      <c r="PLH63" s="394"/>
      <c r="PLI63" s="395"/>
      <c r="PLJ63" s="389"/>
      <c r="PLK63" s="390"/>
      <c r="PLL63" s="391"/>
      <c r="PLM63" s="392"/>
      <c r="PLN63" s="393"/>
      <c r="PLO63" s="394"/>
      <c r="PLP63" s="395"/>
      <c r="PLQ63" s="389"/>
      <c r="PLR63" s="390"/>
      <c r="PLS63" s="391"/>
      <c r="PLT63" s="392"/>
      <c r="PLU63" s="393"/>
      <c r="PLV63" s="394"/>
      <c r="PLW63" s="395"/>
      <c r="PLX63" s="389"/>
      <c r="PLY63" s="390"/>
      <c r="PLZ63" s="391"/>
      <c r="PMA63" s="392"/>
      <c r="PMB63" s="393"/>
      <c r="PMC63" s="394"/>
      <c r="PMD63" s="395"/>
      <c r="PME63" s="389"/>
      <c r="PMF63" s="390"/>
      <c r="PMG63" s="391"/>
      <c r="PMH63" s="392"/>
      <c r="PMI63" s="393"/>
      <c r="PMJ63" s="394"/>
      <c r="PMK63" s="395"/>
      <c r="PML63" s="389"/>
      <c r="PMM63" s="390"/>
      <c r="PMN63" s="391"/>
      <c r="PMO63" s="392"/>
      <c r="PMP63" s="393"/>
      <c r="PMQ63" s="394"/>
      <c r="PMR63" s="395"/>
      <c r="PMS63" s="389"/>
      <c r="PMT63" s="390"/>
      <c r="PMU63" s="391"/>
      <c r="PMV63" s="392"/>
      <c r="PMW63" s="393"/>
      <c r="PMX63" s="394"/>
      <c r="PMY63" s="395"/>
      <c r="PMZ63" s="389"/>
      <c r="PNA63" s="390"/>
      <c r="PNB63" s="391"/>
      <c r="PNC63" s="392"/>
      <c r="PND63" s="393"/>
      <c r="PNE63" s="394"/>
      <c r="PNF63" s="395"/>
      <c r="PNG63" s="389"/>
      <c r="PNH63" s="390"/>
      <c r="PNI63" s="391"/>
      <c r="PNJ63" s="392"/>
      <c r="PNK63" s="393"/>
      <c r="PNL63" s="394"/>
      <c r="PNM63" s="395"/>
      <c r="PNN63" s="389"/>
      <c r="PNO63" s="390"/>
      <c r="PNP63" s="391"/>
      <c r="PNQ63" s="392"/>
      <c r="PNR63" s="393"/>
      <c r="PNS63" s="394"/>
      <c r="PNT63" s="395"/>
      <c r="PNU63" s="389"/>
      <c r="PNV63" s="390"/>
      <c r="PNW63" s="391"/>
      <c r="PNX63" s="392"/>
      <c r="PNY63" s="393"/>
      <c r="PNZ63" s="394"/>
      <c r="POA63" s="395"/>
      <c r="POB63" s="389"/>
      <c r="POC63" s="390"/>
      <c r="POD63" s="391"/>
      <c r="POE63" s="392"/>
      <c r="POF63" s="393"/>
      <c r="POG63" s="394"/>
      <c r="POH63" s="395"/>
      <c r="POI63" s="389"/>
      <c r="POJ63" s="390"/>
      <c r="POK63" s="391"/>
      <c r="POL63" s="392"/>
      <c r="POM63" s="393"/>
      <c r="PON63" s="394"/>
      <c r="POO63" s="395"/>
      <c r="POP63" s="389"/>
      <c r="POQ63" s="390"/>
      <c r="POR63" s="391"/>
      <c r="POS63" s="392"/>
      <c r="POT63" s="393"/>
      <c r="POU63" s="394"/>
      <c r="POV63" s="395"/>
      <c r="POW63" s="389"/>
      <c r="POX63" s="390"/>
      <c r="POY63" s="391"/>
      <c r="POZ63" s="392"/>
      <c r="PPA63" s="393"/>
      <c r="PPB63" s="394"/>
      <c r="PPC63" s="395"/>
      <c r="PPD63" s="389"/>
      <c r="PPE63" s="390"/>
      <c r="PPF63" s="391"/>
      <c r="PPG63" s="392"/>
      <c r="PPH63" s="393"/>
      <c r="PPI63" s="394"/>
      <c r="PPJ63" s="395"/>
      <c r="PPK63" s="389"/>
      <c r="PPL63" s="390"/>
      <c r="PPM63" s="391"/>
      <c r="PPN63" s="392"/>
      <c r="PPO63" s="393"/>
      <c r="PPP63" s="394"/>
      <c r="PPQ63" s="395"/>
      <c r="PPR63" s="389"/>
      <c r="PPS63" s="390"/>
      <c r="PPT63" s="391"/>
      <c r="PPU63" s="392"/>
      <c r="PPV63" s="393"/>
      <c r="PPW63" s="394"/>
      <c r="PPX63" s="395"/>
      <c r="PPY63" s="389"/>
      <c r="PPZ63" s="390"/>
      <c r="PQA63" s="391"/>
      <c r="PQB63" s="392"/>
      <c r="PQC63" s="393"/>
      <c r="PQD63" s="394"/>
      <c r="PQE63" s="395"/>
      <c r="PQF63" s="389"/>
      <c r="PQG63" s="390"/>
      <c r="PQH63" s="391"/>
      <c r="PQI63" s="392"/>
      <c r="PQJ63" s="393"/>
      <c r="PQK63" s="394"/>
      <c r="PQL63" s="395"/>
      <c r="PQM63" s="389"/>
      <c r="PQN63" s="390"/>
      <c r="PQO63" s="391"/>
      <c r="PQP63" s="392"/>
      <c r="PQQ63" s="393"/>
      <c r="PQR63" s="394"/>
      <c r="PQS63" s="395"/>
      <c r="PQT63" s="389"/>
      <c r="PQU63" s="390"/>
      <c r="PQV63" s="391"/>
      <c r="PQW63" s="392"/>
      <c r="PQX63" s="393"/>
      <c r="PQY63" s="394"/>
      <c r="PQZ63" s="395"/>
      <c r="PRA63" s="389"/>
      <c r="PRB63" s="390"/>
      <c r="PRC63" s="391"/>
      <c r="PRD63" s="392"/>
      <c r="PRE63" s="393"/>
      <c r="PRF63" s="394"/>
      <c r="PRG63" s="395"/>
      <c r="PRH63" s="389"/>
      <c r="PRI63" s="390"/>
      <c r="PRJ63" s="391"/>
      <c r="PRK63" s="392"/>
      <c r="PRL63" s="393"/>
      <c r="PRM63" s="394"/>
      <c r="PRN63" s="395"/>
      <c r="PRO63" s="389"/>
      <c r="PRP63" s="390"/>
      <c r="PRQ63" s="391"/>
      <c r="PRR63" s="392"/>
      <c r="PRS63" s="393"/>
      <c r="PRT63" s="394"/>
      <c r="PRU63" s="395"/>
      <c r="PRV63" s="389"/>
      <c r="PRW63" s="390"/>
      <c r="PRX63" s="391"/>
      <c r="PRY63" s="392"/>
      <c r="PRZ63" s="393"/>
      <c r="PSA63" s="394"/>
      <c r="PSB63" s="395"/>
      <c r="PSC63" s="389"/>
      <c r="PSD63" s="390"/>
      <c r="PSE63" s="391"/>
      <c r="PSF63" s="392"/>
      <c r="PSG63" s="393"/>
      <c r="PSH63" s="394"/>
      <c r="PSI63" s="395"/>
      <c r="PSJ63" s="389"/>
      <c r="PSK63" s="390"/>
      <c r="PSL63" s="391"/>
      <c r="PSM63" s="392"/>
      <c r="PSN63" s="393"/>
      <c r="PSO63" s="394"/>
      <c r="PSP63" s="395"/>
      <c r="PSQ63" s="389"/>
      <c r="PSR63" s="390"/>
      <c r="PSS63" s="391"/>
      <c r="PST63" s="392"/>
      <c r="PSU63" s="393"/>
      <c r="PSV63" s="394"/>
      <c r="PSW63" s="395"/>
      <c r="PSX63" s="389"/>
      <c r="PSY63" s="390"/>
      <c r="PSZ63" s="391"/>
      <c r="PTA63" s="392"/>
      <c r="PTB63" s="393"/>
      <c r="PTC63" s="394"/>
      <c r="PTD63" s="395"/>
      <c r="PTE63" s="389"/>
      <c r="PTF63" s="390"/>
      <c r="PTG63" s="391"/>
      <c r="PTH63" s="392"/>
      <c r="PTI63" s="393"/>
      <c r="PTJ63" s="394"/>
      <c r="PTK63" s="395"/>
      <c r="PTL63" s="389"/>
      <c r="PTM63" s="390"/>
      <c r="PTN63" s="391"/>
      <c r="PTO63" s="392"/>
      <c r="PTP63" s="393"/>
      <c r="PTQ63" s="394"/>
      <c r="PTR63" s="395"/>
      <c r="PTS63" s="389"/>
      <c r="PTT63" s="390"/>
      <c r="PTU63" s="391"/>
      <c r="PTV63" s="392"/>
      <c r="PTW63" s="393"/>
      <c r="PTX63" s="394"/>
      <c r="PTY63" s="395"/>
      <c r="PTZ63" s="389"/>
      <c r="PUA63" s="390"/>
      <c r="PUB63" s="391"/>
      <c r="PUC63" s="392"/>
      <c r="PUD63" s="393"/>
      <c r="PUE63" s="394"/>
      <c r="PUF63" s="395"/>
      <c r="PUG63" s="389"/>
      <c r="PUH63" s="390"/>
      <c r="PUI63" s="391"/>
      <c r="PUJ63" s="392"/>
      <c r="PUK63" s="393"/>
      <c r="PUL63" s="394"/>
      <c r="PUM63" s="395"/>
      <c r="PUN63" s="389"/>
      <c r="PUO63" s="390"/>
      <c r="PUP63" s="391"/>
      <c r="PUQ63" s="392"/>
      <c r="PUR63" s="393"/>
      <c r="PUS63" s="394"/>
      <c r="PUT63" s="395"/>
      <c r="PUU63" s="389"/>
      <c r="PUV63" s="390"/>
      <c r="PUW63" s="391"/>
      <c r="PUX63" s="392"/>
      <c r="PUY63" s="393"/>
      <c r="PUZ63" s="394"/>
      <c r="PVA63" s="395"/>
      <c r="PVB63" s="389"/>
      <c r="PVC63" s="390"/>
      <c r="PVD63" s="391"/>
      <c r="PVE63" s="392"/>
      <c r="PVF63" s="393"/>
      <c r="PVG63" s="394"/>
      <c r="PVH63" s="395"/>
      <c r="PVI63" s="389"/>
      <c r="PVJ63" s="390"/>
      <c r="PVK63" s="391"/>
      <c r="PVL63" s="392"/>
      <c r="PVM63" s="393"/>
      <c r="PVN63" s="394"/>
      <c r="PVO63" s="395"/>
      <c r="PVP63" s="389"/>
      <c r="PVQ63" s="390"/>
      <c r="PVR63" s="391"/>
      <c r="PVS63" s="392"/>
      <c r="PVT63" s="393"/>
      <c r="PVU63" s="394"/>
      <c r="PVV63" s="395"/>
      <c r="PVW63" s="389"/>
      <c r="PVX63" s="390"/>
      <c r="PVY63" s="391"/>
      <c r="PVZ63" s="392"/>
      <c r="PWA63" s="393"/>
      <c r="PWB63" s="394"/>
      <c r="PWC63" s="395"/>
      <c r="PWD63" s="389"/>
      <c r="PWE63" s="390"/>
      <c r="PWF63" s="391"/>
      <c r="PWG63" s="392"/>
      <c r="PWH63" s="393"/>
      <c r="PWI63" s="394"/>
      <c r="PWJ63" s="395"/>
      <c r="PWK63" s="389"/>
      <c r="PWL63" s="390"/>
      <c r="PWM63" s="391"/>
      <c r="PWN63" s="392"/>
      <c r="PWO63" s="393"/>
      <c r="PWP63" s="394"/>
      <c r="PWQ63" s="395"/>
      <c r="PWR63" s="389"/>
      <c r="PWS63" s="390"/>
      <c r="PWT63" s="391"/>
      <c r="PWU63" s="392"/>
      <c r="PWV63" s="393"/>
      <c r="PWW63" s="394"/>
      <c r="PWX63" s="395"/>
      <c r="PWY63" s="389"/>
      <c r="PWZ63" s="390"/>
      <c r="PXA63" s="391"/>
      <c r="PXB63" s="392"/>
      <c r="PXC63" s="393"/>
      <c r="PXD63" s="394"/>
      <c r="PXE63" s="395"/>
      <c r="PXF63" s="389"/>
      <c r="PXG63" s="390"/>
      <c r="PXH63" s="391"/>
      <c r="PXI63" s="392"/>
      <c r="PXJ63" s="393"/>
      <c r="PXK63" s="394"/>
      <c r="PXL63" s="395"/>
      <c r="PXM63" s="389"/>
      <c r="PXN63" s="390"/>
      <c r="PXO63" s="391"/>
      <c r="PXP63" s="392"/>
      <c r="PXQ63" s="393"/>
      <c r="PXR63" s="394"/>
      <c r="PXS63" s="395"/>
      <c r="PXT63" s="389"/>
      <c r="PXU63" s="390"/>
      <c r="PXV63" s="391"/>
      <c r="PXW63" s="392"/>
      <c r="PXX63" s="393"/>
      <c r="PXY63" s="394"/>
      <c r="PXZ63" s="395"/>
      <c r="PYA63" s="389"/>
      <c r="PYB63" s="390"/>
      <c r="PYC63" s="391"/>
      <c r="PYD63" s="392"/>
      <c r="PYE63" s="393"/>
      <c r="PYF63" s="394"/>
      <c r="PYG63" s="395"/>
      <c r="PYH63" s="389"/>
      <c r="PYI63" s="390"/>
      <c r="PYJ63" s="391"/>
      <c r="PYK63" s="392"/>
      <c r="PYL63" s="393"/>
      <c r="PYM63" s="394"/>
      <c r="PYN63" s="395"/>
      <c r="PYO63" s="389"/>
      <c r="PYP63" s="390"/>
      <c r="PYQ63" s="391"/>
      <c r="PYR63" s="392"/>
      <c r="PYS63" s="393"/>
      <c r="PYT63" s="394"/>
      <c r="PYU63" s="395"/>
      <c r="PYV63" s="389"/>
      <c r="PYW63" s="390"/>
      <c r="PYX63" s="391"/>
      <c r="PYY63" s="392"/>
      <c r="PYZ63" s="393"/>
      <c r="PZA63" s="394"/>
      <c r="PZB63" s="395"/>
      <c r="PZC63" s="389"/>
      <c r="PZD63" s="390"/>
      <c r="PZE63" s="391"/>
      <c r="PZF63" s="392"/>
      <c r="PZG63" s="393"/>
      <c r="PZH63" s="394"/>
      <c r="PZI63" s="395"/>
      <c r="PZJ63" s="389"/>
      <c r="PZK63" s="390"/>
      <c r="PZL63" s="391"/>
      <c r="PZM63" s="392"/>
      <c r="PZN63" s="393"/>
      <c r="PZO63" s="394"/>
      <c r="PZP63" s="395"/>
      <c r="PZQ63" s="389"/>
      <c r="PZR63" s="390"/>
      <c r="PZS63" s="391"/>
      <c r="PZT63" s="392"/>
      <c r="PZU63" s="393"/>
      <c r="PZV63" s="394"/>
      <c r="PZW63" s="395"/>
      <c r="PZX63" s="389"/>
      <c r="PZY63" s="390"/>
      <c r="PZZ63" s="391"/>
      <c r="QAA63" s="392"/>
      <c r="QAB63" s="393"/>
      <c r="QAC63" s="394"/>
      <c r="QAD63" s="395"/>
      <c r="QAE63" s="389"/>
      <c r="QAF63" s="390"/>
      <c r="QAG63" s="391"/>
      <c r="QAH63" s="392"/>
      <c r="QAI63" s="393"/>
      <c r="QAJ63" s="394"/>
      <c r="QAK63" s="395"/>
      <c r="QAL63" s="389"/>
      <c r="QAM63" s="390"/>
      <c r="QAN63" s="391"/>
      <c r="QAO63" s="392"/>
      <c r="QAP63" s="393"/>
      <c r="QAQ63" s="394"/>
      <c r="QAR63" s="395"/>
      <c r="QAS63" s="389"/>
      <c r="QAT63" s="390"/>
      <c r="QAU63" s="391"/>
      <c r="QAV63" s="392"/>
      <c r="QAW63" s="393"/>
      <c r="QAX63" s="394"/>
      <c r="QAY63" s="395"/>
      <c r="QAZ63" s="389"/>
      <c r="QBA63" s="390"/>
      <c r="QBB63" s="391"/>
      <c r="QBC63" s="392"/>
      <c r="QBD63" s="393"/>
      <c r="QBE63" s="394"/>
      <c r="QBF63" s="395"/>
      <c r="QBG63" s="389"/>
      <c r="QBH63" s="390"/>
      <c r="QBI63" s="391"/>
      <c r="QBJ63" s="392"/>
      <c r="QBK63" s="393"/>
      <c r="QBL63" s="394"/>
      <c r="QBM63" s="395"/>
      <c r="QBN63" s="389"/>
      <c r="QBO63" s="390"/>
      <c r="QBP63" s="391"/>
      <c r="QBQ63" s="392"/>
      <c r="QBR63" s="393"/>
      <c r="QBS63" s="394"/>
      <c r="QBT63" s="395"/>
      <c r="QBU63" s="389"/>
      <c r="QBV63" s="390"/>
      <c r="QBW63" s="391"/>
      <c r="QBX63" s="392"/>
      <c r="QBY63" s="393"/>
      <c r="QBZ63" s="394"/>
      <c r="QCA63" s="395"/>
      <c r="QCB63" s="389"/>
      <c r="QCC63" s="390"/>
      <c r="QCD63" s="391"/>
      <c r="QCE63" s="392"/>
      <c r="QCF63" s="393"/>
      <c r="QCG63" s="394"/>
      <c r="QCH63" s="395"/>
      <c r="QCI63" s="389"/>
      <c r="QCJ63" s="390"/>
      <c r="QCK63" s="391"/>
      <c r="QCL63" s="392"/>
      <c r="QCM63" s="393"/>
      <c r="QCN63" s="394"/>
      <c r="QCO63" s="395"/>
      <c r="QCP63" s="389"/>
      <c r="QCQ63" s="390"/>
      <c r="QCR63" s="391"/>
      <c r="QCS63" s="392"/>
      <c r="QCT63" s="393"/>
      <c r="QCU63" s="394"/>
      <c r="QCV63" s="395"/>
      <c r="QCW63" s="389"/>
      <c r="QCX63" s="390"/>
      <c r="QCY63" s="391"/>
      <c r="QCZ63" s="392"/>
      <c r="QDA63" s="393"/>
      <c r="QDB63" s="394"/>
      <c r="QDC63" s="395"/>
      <c r="QDD63" s="389"/>
      <c r="QDE63" s="390"/>
      <c r="QDF63" s="391"/>
      <c r="QDG63" s="392"/>
      <c r="QDH63" s="393"/>
      <c r="QDI63" s="394"/>
      <c r="QDJ63" s="395"/>
      <c r="QDK63" s="389"/>
      <c r="QDL63" s="390"/>
      <c r="QDM63" s="391"/>
      <c r="QDN63" s="392"/>
      <c r="QDO63" s="393"/>
      <c r="QDP63" s="394"/>
      <c r="QDQ63" s="395"/>
      <c r="QDR63" s="389"/>
      <c r="QDS63" s="390"/>
      <c r="QDT63" s="391"/>
      <c r="QDU63" s="392"/>
      <c r="QDV63" s="393"/>
      <c r="QDW63" s="394"/>
      <c r="QDX63" s="395"/>
      <c r="QDY63" s="389"/>
      <c r="QDZ63" s="390"/>
      <c r="QEA63" s="391"/>
      <c r="QEB63" s="392"/>
      <c r="QEC63" s="393"/>
      <c r="QED63" s="394"/>
      <c r="QEE63" s="395"/>
      <c r="QEF63" s="389"/>
      <c r="QEG63" s="390"/>
      <c r="QEH63" s="391"/>
      <c r="QEI63" s="392"/>
      <c r="QEJ63" s="393"/>
      <c r="QEK63" s="394"/>
      <c r="QEL63" s="395"/>
      <c r="QEM63" s="389"/>
      <c r="QEN63" s="390"/>
      <c r="QEO63" s="391"/>
      <c r="QEP63" s="392"/>
      <c r="QEQ63" s="393"/>
      <c r="QER63" s="394"/>
      <c r="QES63" s="395"/>
      <c r="QET63" s="389"/>
      <c r="QEU63" s="390"/>
      <c r="QEV63" s="391"/>
      <c r="QEW63" s="392"/>
      <c r="QEX63" s="393"/>
      <c r="QEY63" s="394"/>
      <c r="QEZ63" s="395"/>
      <c r="QFA63" s="389"/>
      <c r="QFB63" s="390"/>
      <c r="QFC63" s="391"/>
      <c r="QFD63" s="392"/>
      <c r="QFE63" s="393"/>
      <c r="QFF63" s="394"/>
      <c r="QFG63" s="395"/>
      <c r="QFH63" s="389"/>
      <c r="QFI63" s="390"/>
      <c r="QFJ63" s="391"/>
      <c r="QFK63" s="392"/>
      <c r="QFL63" s="393"/>
      <c r="QFM63" s="394"/>
      <c r="QFN63" s="395"/>
      <c r="QFO63" s="389"/>
      <c r="QFP63" s="390"/>
      <c r="QFQ63" s="391"/>
      <c r="QFR63" s="392"/>
      <c r="QFS63" s="393"/>
      <c r="QFT63" s="394"/>
      <c r="QFU63" s="395"/>
      <c r="QFV63" s="389"/>
      <c r="QFW63" s="390"/>
      <c r="QFX63" s="391"/>
      <c r="QFY63" s="392"/>
      <c r="QFZ63" s="393"/>
      <c r="QGA63" s="394"/>
      <c r="QGB63" s="395"/>
      <c r="QGC63" s="389"/>
      <c r="QGD63" s="390"/>
      <c r="QGE63" s="391"/>
      <c r="QGF63" s="392"/>
      <c r="QGG63" s="393"/>
      <c r="QGH63" s="394"/>
      <c r="QGI63" s="395"/>
      <c r="QGJ63" s="389"/>
      <c r="QGK63" s="390"/>
      <c r="QGL63" s="391"/>
      <c r="QGM63" s="392"/>
      <c r="QGN63" s="393"/>
      <c r="QGO63" s="394"/>
      <c r="QGP63" s="395"/>
      <c r="QGQ63" s="389"/>
      <c r="QGR63" s="390"/>
      <c r="QGS63" s="391"/>
      <c r="QGT63" s="392"/>
      <c r="QGU63" s="393"/>
      <c r="QGV63" s="394"/>
      <c r="QGW63" s="395"/>
      <c r="QGX63" s="389"/>
      <c r="QGY63" s="390"/>
      <c r="QGZ63" s="391"/>
      <c r="QHA63" s="392"/>
      <c r="QHB63" s="393"/>
      <c r="QHC63" s="394"/>
      <c r="QHD63" s="395"/>
      <c r="QHE63" s="389"/>
      <c r="QHF63" s="390"/>
      <c r="QHG63" s="391"/>
      <c r="QHH63" s="392"/>
      <c r="QHI63" s="393"/>
      <c r="QHJ63" s="394"/>
      <c r="QHK63" s="395"/>
      <c r="QHL63" s="389"/>
      <c r="QHM63" s="390"/>
      <c r="QHN63" s="391"/>
      <c r="QHO63" s="392"/>
      <c r="QHP63" s="393"/>
      <c r="QHQ63" s="394"/>
      <c r="QHR63" s="395"/>
      <c r="QHS63" s="389"/>
      <c r="QHT63" s="390"/>
      <c r="QHU63" s="391"/>
      <c r="QHV63" s="392"/>
      <c r="QHW63" s="393"/>
      <c r="QHX63" s="394"/>
      <c r="QHY63" s="395"/>
      <c r="QHZ63" s="389"/>
      <c r="QIA63" s="390"/>
      <c r="QIB63" s="391"/>
      <c r="QIC63" s="392"/>
      <c r="QID63" s="393"/>
      <c r="QIE63" s="394"/>
      <c r="QIF63" s="395"/>
      <c r="QIG63" s="389"/>
      <c r="QIH63" s="390"/>
      <c r="QII63" s="391"/>
      <c r="QIJ63" s="392"/>
      <c r="QIK63" s="393"/>
      <c r="QIL63" s="394"/>
      <c r="QIM63" s="395"/>
      <c r="QIN63" s="389"/>
      <c r="QIO63" s="390"/>
      <c r="QIP63" s="391"/>
      <c r="QIQ63" s="392"/>
      <c r="QIR63" s="393"/>
      <c r="QIS63" s="394"/>
      <c r="QIT63" s="395"/>
      <c r="QIU63" s="389"/>
      <c r="QIV63" s="390"/>
      <c r="QIW63" s="391"/>
      <c r="QIX63" s="392"/>
      <c r="QIY63" s="393"/>
      <c r="QIZ63" s="394"/>
      <c r="QJA63" s="395"/>
      <c r="QJB63" s="389"/>
      <c r="QJC63" s="390"/>
      <c r="QJD63" s="391"/>
      <c r="QJE63" s="392"/>
      <c r="QJF63" s="393"/>
      <c r="QJG63" s="394"/>
      <c r="QJH63" s="395"/>
      <c r="QJI63" s="389"/>
      <c r="QJJ63" s="390"/>
      <c r="QJK63" s="391"/>
      <c r="QJL63" s="392"/>
      <c r="QJM63" s="393"/>
      <c r="QJN63" s="394"/>
      <c r="QJO63" s="395"/>
      <c r="QJP63" s="389"/>
      <c r="QJQ63" s="390"/>
      <c r="QJR63" s="391"/>
      <c r="QJS63" s="392"/>
      <c r="QJT63" s="393"/>
      <c r="QJU63" s="394"/>
      <c r="QJV63" s="395"/>
      <c r="QJW63" s="389"/>
      <c r="QJX63" s="390"/>
      <c r="QJY63" s="391"/>
      <c r="QJZ63" s="392"/>
      <c r="QKA63" s="393"/>
      <c r="QKB63" s="394"/>
      <c r="QKC63" s="395"/>
      <c r="QKD63" s="389"/>
      <c r="QKE63" s="390"/>
      <c r="QKF63" s="391"/>
      <c r="QKG63" s="392"/>
      <c r="QKH63" s="393"/>
      <c r="QKI63" s="394"/>
      <c r="QKJ63" s="395"/>
      <c r="QKK63" s="389"/>
      <c r="QKL63" s="390"/>
      <c r="QKM63" s="391"/>
      <c r="QKN63" s="392"/>
      <c r="QKO63" s="393"/>
      <c r="QKP63" s="394"/>
      <c r="QKQ63" s="395"/>
      <c r="QKR63" s="389"/>
      <c r="QKS63" s="390"/>
      <c r="QKT63" s="391"/>
      <c r="QKU63" s="392"/>
      <c r="QKV63" s="393"/>
      <c r="QKW63" s="394"/>
      <c r="QKX63" s="395"/>
      <c r="QKY63" s="389"/>
      <c r="QKZ63" s="390"/>
      <c r="QLA63" s="391"/>
      <c r="QLB63" s="392"/>
      <c r="QLC63" s="393"/>
      <c r="QLD63" s="394"/>
      <c r="QLE63" s="395"/>
      <c r="QLF63" s="389"/>
      <c r="QLG63" s="390"/>
      <c r="QLH63" s="391"/>
      <c r="QLI63" s="392"/>
      <c r="QLJ63" s="393"/>
      <c r="QLK63" s="394"/>
      <c r="QLL63" s="395"/>
      <c r="QLM63" s="389"/>
      <c r="QLN63" s="390"/>
      <c r="QLO63" s="391"/>
      <c r="QLP63" s="392"/>
      <c r="QLQ63" s="393"/>
      <c r="QLR63" s="394"/>
      <c r="QLS63" s="395"/>
      <c r="QLT63" s="389"/>
      <c r="QLU63" s="390"/>
      <c r="QLV63" s="391"/>
      <c r="QLW63" s="392"/>
      <c r="QLX63" s="393"/>
      <c r="QLY63" s="394"/>
      <c r="QLZ63" s="395"/>
      <c r="QMA63" s="389"/>
      <c r="QMB63" s="390"/>
      <c r="QMC63" s="391"/>
      <c r="QMD63" s="392"/>
      <c r="QME63" s="393"/>
      <c r="QMF63" s="394"/>
      <c r="QMG63" s="395"/>
      <c r="QMH63" s="389"/>
      <c r="QMI63" s="390"/>
      <c r="QMJ63" s="391"/>
      <c r="QMK63" s="392"/>
      <c r="QML63" s="393"/>
      <c r="QMM63" s="394"/>
      <c r="QMN63" s="395"/>
      <c r="QMO63" s="389"/>
      <c r="QMP63" s="390"/>
      <c r="QMQ63" s="391"/>
      <c r="QMR63" s="392"/>
      <c r="QMS63" s="393"/>
      <c r="QMT63" s="394"/>
      <c r="QMU63" s="395"/>
      <c r="QMV63" s="389"/>
      <c r="QMW63" s="390"/>
      <c r="QMX63" s="391"/>
      <c r="QMY63" s="392"/>
      <c r="QMZ63" s="393"/>
      <c r="QNA63" s="394"/>
      <c r="QNB63" s="395"/>
      <c r="QNC63" s="389"/>
      <c r="QND63" s="390"/>
      <c r="QNE63" s="391"/>
      <c r="QNF63" s="392"/>
      <c r="QNG63" s="393"/>
      <c r="QNH63" s="394"/>
      <c r="QNI63" s="395"/>
      <c r="QNJ63" s="389"/>
      <c r="QNK63" s="390"/>
      <c r="QNL63" s="391"/>
      <c r="QNM63" s="392"/>
      <c r="QNN63" s="393"/>
      <c r="QNO63" s="394"/>
      <c r="QNP63" s="395"/>
      <c r="QNQ63" s="389"/>
      <c r="QNR63" s="390"/>
      <c r="QNS63" s="391"/>
      <c r="QNT63" s="392"/>
      <c r="QNU63" s="393"/>
      <c r="QNV63" s="394"/>
      <c r="QNW63" s="395"/>
      <c r="QNX63" s="389"/>
      <c r="QNY63" s="390"/>
      <c r="QNZ63" s="391"/>
      <c r="QOA63" s="392"/>
      <c r="QOB63" s="393"/>
      <c r="QOC63" s="394"/>
      <c r="QOD63" s="395"/>
      <c r="QOE63" s="389"/>
      <c r="QOF63" s="390"/>
      <c r="QOG63" s="391"/>
      <c r="QOH63" s="392"/>
      <c r="QOI63" s="393"/>
      <c r="QOJ63" s="394"/>
      <c r="QOK63" s="395"/>
      <c r="QOL63" s="389"/>
      <c r="QOM63" s="390"/>
      <c r="QON63" s="391"/>
      <c r="QOO63" s="392"/>
      <c r="QOP63" s="393"/>
      <c r="QOQ63" s="394"/>
      <c r="QOR63" s="395"/>
      <c r="QOS63" s="389"/>
      <c r="QOT63" s="390"/>
      <c r="QOU63" s="391"/>
      <c r="QOV63" s="392"/>
      <c r="QOW63" s="393"/>
      <c r="QOX63" s="394"/>
      <c r="QOY63" s="395"/>
      <c r="QOZ63" s="389"/>
      <c r="QPA63" s="390"/>
      <c r="QPB63" s="391"/>
      <c r="QPC63" s="392"/>
      <c r="QPD63" s="393"/>
      <c r="QPE63" s="394"/>
      <c r="QPF63" s="395"/>
      <c r="QPG63" s="389"/>
      <c r="QPH63" s="390"/>
      <c r="QPI63" s="391"/>
      <c r="QPJ63" s="392"/>
      <c r="QPK63" s="393"/>
      <c r="QPL63" s="394"/>
      <c r="QPM63" s="395"/>
      <c r="QPN63" s="389"/>
      <c r="QPO63" s="390"/>
      <c r="QPP63" s="391"/>
      <c r="QPQ63" s="392"/>
      <c r="QPR63" s="393"/>
      <c r="QPS63" s="394"/>
      <c r="QPT63" s="395"/>
      <c r="QPU63" s="389"/>
      <c r="QPV63" s="390"/>
      <c r="QPW63" s="391"/>
      <c r="QPX63" s="392"/>
      <c r="QPY63" s="393"/>
      <c r="QPZ63" s="394"/>
      <c r="QQA63" s="395"/>
      <c r="QQB63" s="389"/>
      <c r="QQC63" s="390"/>
      <c r="QQD63" s="391"/>
      <c r="QQE63" s="392"/>
      <c r="QQF63" s="393"/>
      <c r="QQG63" s="394"/>
      <c r="QQH63" s="395"/>
      <c r="QQI63" s="389"/>
      <c r="QQJ63" s="390"/>
      <c r="QQK63" s="391"/>
      <c r="QQL63" s="392"/>
      <c r="QQM63" s="393"/>
      <c r="QQN63" s="394"/>
      <c r="QQO63" s="395"/>
      <c r="QQP63" s="389"/>
      <c r="QQQ63" s="390"/>
      <c r="QQR63" s="391"/>
      <c r="QQS63" s="392"/>
      <c r="QQT63" s="393"/>
      <c r="QQU63" s="394"/>
      <c r="QQV63" s="395"/>
      <c r="QQW63" s="389"/>
      <c r="QQX63" s="390"/>
      <c r="QQY63" s="391"/>
      <c r="QQZ63" s="392"/>
      <c r="QRA63" s="393"/>
      <c r="QRB63" s="394"/>
      <c r="QRC63" s="395"/>
      <c r="QRD63" s="389"/>
      <c r="QRE63" s="390"/>
      <c r="QRF63" s="391"/>
      <c r="QRG63" s="392"/>
      <c r="QRH63" s="393"/>
      <c r="QRI63" s="394"/>
      <c r="QRJ63" s="395"/>
      <c r="QRK63" s="389"/>
      <c r="QRL63" s="390"/>
      <c r="QRM63" s="391"/>
      <c r="QRN63" s="392"/>
      <c r="QRO63" s="393"/>
      <c r="QRP63" s="394"/>
      <c r="QRQ63" s="395"/>
      <c r="QRR63" s="389"/>
      <c r="QRS63" s="390"/>
      <c r="QRT63" s="391"/>
      <c r="QRU63" s="392"/>
      <c r="QRV63" s="393"/>
      <c r="QRW63" s="394"/>
      <c r="QRX63" s="395"/>
      <c r="QRY63" s="389"/>
      <c r="QRZ63" s="390"/>
      <c r="QSA63" s="391"/>
      <c r="QSB63" s="392"/>
      <c r="QSC63" s="393"/>
      <c r="QSD63" s="394"/>
      <c r="QSE63" s="395"/>
      <c r="QSF63" s="389"/>
      <c r="QSG63" s="390"/>
      <c r="QSH63" s="391"/>
      <c r="QSI63" s="392"/>
      <c r="QSJ63" s="393"/>
      <c r="QSK63" s="394"/>
      <c r="QSL63" s="395"/>
      <c r="QSM63" s="389"/>
      <c r="QSN63" s="390"/>
      <c r="QSO63" s="391"/>
      <c r="QSP63" s="392"/>
      <c r="QSQ63" s="393"/>
      <c r="QSR63" s="394"/>
      <c r="QSS63" s="395"/>
      <c r="QST63" s="389"/>
      <c r="QSU63" s="390"/>
      <c r="QSV63" s="391"/>
      <c r="QSW63" s="392"/>
      <c r="QSX63" s="393"/>
      <c r="QSY63" s="394"/>
      <c r="QSZ63" s="395"/>
      <c r="QTA63" s="389"/>
      <c r="QTB63" s="390"/>
      <c r="QTC63" s="391"/>
      <c r="QTD63" s="392"/>
      <c r="QTE63" s="393"/>
      <c r="QTF63" s="394"/>
      <c r="QTG63" s="395"/>
      <c r="QTH63" s="389"/>
      <c r="QTI63" s="390"/>
      <c r="QTJ63" s="391"/>
      <c r="QTK63" s="392"/>
      <c r="QTL63" s="393"/>
      <c r="QTM63" s="394"/>
      <c r="QTN63" s="395"/>
      <c r="QTO63" s="389"/>
      <c r="QTP63" s="390"/>
      <c r="QTQ63" s="391"/>
      <c r="QTR63" s="392"/>
      <c r="QTS63" s="393"/>
      <c r="QTT63" s="394"/>
      <c r="QTU63" s="395"/>
      <c r="QTV63" s="389"/>
      <c r="QTW63" s="390"/>
      <c r="QTX63" s="391"/>
      <c r="QTY63" s="392"/>
      <c r="QTZ63" s="393"/>
      <c r="QUA63" s="394"/>
      <c r="QUB63" s="395"/>
      <c r="QUC63" s="389"/>
      <c r="QUD63" s="390"/>
      <c r="QUE63" s="391"/>
      <c r="QUF63" s="392"/>
      <c r="QUG63" s="393"/>
      <c r="QUH63" s="394"/>
      <c r="QUI63" s="395"/>
      <c r="QUJ63" s="389"/>
      <c r="QUK63" s="390"/>
      <c r="QUL63" s="391"/>
      <c r="QUM63" s="392"/>
      <c r="QUN63" s="393"/>
      <c r="QUO63" s="394"/>
      <c r="QUP63" s="395"/>
      <c r="QUQ63" s="389"/>
      <c r="QUR63" s="390"/>
      <c r="QUS63" s="391"/>
      <c r="QUT63" s="392"/>
      <c r="QUU63" s="393"/>
      <c r="QUV63" s="394"/>
      <c r="QUW63" s="395"/>
      <c r="QUX63" s="389"/>
      <c r="QUY63" s="390"/>
      <c r="QUZ63" s="391"/>
      <c r="QVA63" s="392"/>
      <c r="QVB63" s="393"/>
      <c r="QVC63" s="394"/>
      <c r="QVD63" s="395"/>
      <c r="QVE63" s="389"/>
      <c r="QVF63" s="390"/>
      <c r="QVG63" s="391"/>
      <c r="QVH63" s="392"/>
      <c r="QVI63" s="393"/>
      <c r="QVJ63" s="394"/>
      <c r="QVK63" s="395"/>
      <c r="QVL63" s="389"/>
      <c r="QVM63" s="390"/>
      <c r="QVN63" s="391"/>
      <c r="QVO63" s="392"/>
      <c r="QVP63" s="393"/>
      <c r="QVQ63" s="394"/>
      <c r="QVR63" s="395"/>
      <c r="QVS63" s="389"/>
      <c r="QVT63" s="390"/>
      <c r="QVU63" s="391"/>
      <c r="QVV63" s="392"/>
      <c r="QVW63" s="393"/>
      <c r="QVX63" s="394"/>
      <c r="QVY63" s="395"/>
      <c r="QVZ63" s="389"/>
      <c r="QWA63" s="390"/>
      <c r="QWB63" s="391"/>
      <c r="QWC63" s="392"/>
      <c r="QWD63" s="393"/>
      <c r="QWE63" s="394"/>
      <c r="QWF63" s="395"/>
      <c r="QWG63" s="389"/>
      <c r="QWH63" s="390"/>
      <c r="QWI63" s="391"/>
      <c r="QWJ63" s="392"/>
      <c r="QWK63" s="393"/>
      <c r="QWL63" s="394"/>
      <c r="QWM63" s="395"/>
      <c r="QWN63" s="389"/>
      <c r="QWO63" s="390"/>
      <c r="QWP63" s="391"/>
      <c r="QWQ63" s="392"/>
      <c r="QWR63" s="393"/>
      <c r="QWS63" s="394"/>
      <c r="QWT63" s="395"/>
      <c r="QWU63" s="389"/>
      <c r="QWV63" s="390"/>
      <c r="QWW63" s="391"/>
      <c r="QWX63" s="392"/>
      <c r="QWY63" s="393"/>
      <c r="QWZ63" s="394"/>
      <c r="QXA63" s="395"/>
      <c r="QXB63" s="389"/>
      <c r="QXC63" s="390"/>
      <c r="QXD63" s="391"/>
      <c r="QXE63" s="392"/>
      <c r="QXF63" s="393"/>
      <c r="QXG63" s="394"/>
      <c r="QXH63" s="395"/>
      <c r="QXI63" s="389"/>
      <c r="QXJ63" s="390"/>
      <c r="QXK63" s="391"/>
      <c r="QXL63" s="392"/>
      <c r="QXM63" s="393"/>
      <c r="QXN63" s="394"/>
      <c r="QXO63" s="395"/>
      <c r="QXP63" s="389"/>
      <c r="QXQ63" s="390"/>
      <c r="QXR63" s="391"/>
      <c r="QXS63" s="392"/>
      <c r="QXT63" s="393"/>
      <c r="QXU63" s="394"/>
      <c r="QXV63" s="395"/>
      <c r="QXW63" s="389"/>
      <c r="QXX63" s="390"/>
      <c r="QXY63" s="391"/>
      <c r="QXZ63" s="392"/>
      <c r="QYA63" s="393"/>
      <c r="QYB63" s="394"/>
      <c r="QYC63" s="395"/>
      <c r="QYD63" s="389"/>
      <c r="QYE63" s="390"/>
      <c r="QYF63" s="391"/>
      <c r="QYG63" s="392"/>
      <c r="QYH63" s="393"/>
      <c r="QYI63" s="394"/>
      <c r="QYJ63" s="395"/>
      <c r="QYK63" s="389"/>
      <c r="QYL63" s="390"/>
      <c r="QYM63" s="391"/>
      <c r="QYN63" s="392"/>
      <c r="QYO63" s="393"/>
      <c r="QYP63" s="394"/>
      <c r="QYQ63" s="395"/>
      <c r="QYR63" s="389"/>
      <c r="QYS63" s="390"/>
      <c r="QYT63" s="391"/>
      <c r="QYU63" s="392"/>
      <c r="QYV63" s="393"/>
      <c r="QYW63" s="394"/>
      <c r="QYX63" s="395"/>
      <c r="QYY63" s="389"/>
      <c r="QYZ63" s="390"/>
      <c r="QZA63" s="391"/>
      <c r="QZB63" s="392"/>
      <c r="QZC63" s="393"/>
      <c r="QZD63" s="394"/>
      <c r="QZE63" s="395"/>
      <c r="QZF63" s="389"/>
      <c r="QZG63" s="390"/>
      <c r="QZH63" s="391"/>
      <c r="QZI63" s="392"/>
      <c r="QZJ63" s="393"/>
      <c r="QZK63" s="394"/>
      <c r="QZL63" s="395"/>
      <c r="QZM63" s="389"/>
      <c r="QZN63" s="390"/>
      <c r="QZO63" s="391"/>
      <c r="QZP63" s="392"/>
      <c r="QZQ63" s="393"/>
      <c r="QZR63" s="394"/>
      <c r="QZS63" s="395"/>
      <c r="QZT63" s="389"/>
      <c r="QZU63" s="390"/>
      <c r="QZV63" s="391"/>
      <c r="QZW63" s="392"/>
      <c r="QZX63" s="393"/>
      <c r="QZY63" s="394"/>
      <c r="QZZ63" s="395"/>
      <c r="RAA63" s="389"/>
      <c r="RAB63" s="390"/>
      <c r="RAC63" s="391"/>
      <c r="RAD63" s="392"/>
      <c r="RAE63" s="393"/>
      <c r="RAF63" s="394"/>
      <c r="RAG63" s="395"/>
      <c r="RAH63" s="389"/>
      <c r="RAI63" s="390"/>
      <c r="RAJ63" s="391"/>
      <c r="RAK63" s="392"/>
      <c r="RAL63" s="393"/>
      <c r="RAM63" s="394"/>
      <c r="RAN63" s="395"/>
      <c r="RAO63" s="389"/>
      <c r="RAP63" s="390"/>
      <c r="RAQ63" s="391"/>
      <c r="RAR63" s="392"/>
      <c r="RAS63" s="393"/>
      <c r="RAT63" s="394"/>
      <c r="RAU63" s="395"/>
      <c r="RAV63" s="389"/>
      <c r="RAW63" s="390"/>
      <c r="RAX63" s="391"/>
      <c r="RAY63" s="392"/>
      <c r="RAZ63" s="393"/>
      <c r="RBA63" s="394"/>
      <c r="RBB63" s="395"/>
      <c r="RBC63" s="389"/>
      <c r="RBD63" s="390"/>
      <c r="RBE63" s="391"/>
      <c r="RBF63" s="392"/>
      <c r="RBG63" s="393"/>
      <c r="RBH63" s="394"/>
      <c r="RBI63" s="395"/>
      <c r="RBJ63" s="389"/>
      <c r="RBK63" s="390"/>
      <c r="RBL63" s="391"/>
      <c r="RBM63" s="392"/>
      <c r="RBN63" s="393"/>
      <c r="RBO63" s="394"/>
      <c r="RBP63" s="395"/>
      <c r="RBQ63" s="389"/>
      <c r="RBR63" s="390"/>
      <c r="RBS63" s="391"/>
      <c r="RBT63" s="392"/>
      <c r="RBU63" s="393"/>
      <c r="RBV63" s="394"/>
      <c r="RBW63" s="395"/>
      <c r="RBX63" s="389"/>
      <c r="RBY63" s="390"/>
      <c r="RBZ63" s="391"/>
      <c r="RCA63" s="392"/>
      <c r="RCB63" s="393"/>
      <c r="RCC63" s="394"/>
      <c r="RCD63" s="395"/>
      <c r="RCE63" s="389"/>
      <c r="RCF63" s="390"/>
      <c r="RCG63" s="391"/>
      <c r="RCH63" s="392"/>
      <c r="RCI63" s="393"/>
      <c r="RCJ63" s="394"/>
      <c r="RCK63" s="395"/>
      <c r="RCL63" s="389"/>
      <c r="RCM63" s="390"/>
      <c r="RCN63" s="391"/>
      <c r="RCO63" s="392"/>
      <c r="RCP63" s="393"/>
      <c r="RCQ63" s="394"/>
      <c r="RCR63" s="395"/>
      <c r="RCS63" s="389"/>
      <c r="RCT63" s="390"/>
      <c r="RCU63" s="391"/>
      <c r="RCV63" s="392"/>
      <c r="RCW63" s="393"/>
      <c r="RCX63" s="394"/>
      <c r="RCY63" s="395"/>
      <c r="RCZ63" s="389"/>
      <c r="RDA63" s="390"/>
      <c r="RDB63" s="391"/>
      <c r="RDC63" s="392"/>
      <c r="RDD63" s="393"/>
      <c r="RDE63" s="394"/>
      <c r="RDF63" s="395"/>
      <c r="RDG63" s="389"/>
      <c r="RDH63" s="390"/>
      <c r="RDI63" s="391"/>
      <c r="RDJ63" s="392"/>
      <c r="RDK63" s="393"/>
      <c r="RDL63" s="394"/>
      <c r="RDM63" s="395"/>
      <c r="RDN63" s="389"/>
      <c r="RDO63" s="390"/>
      <c r="RDP63" s="391"/>
      <c r="RDQ63" s="392"/>
      <c r="RDR63" s="393"/>
      <c r="RDS63" s="394"/>
      <c r="RDT63" s="395"/>
      <c r="RDU63" s="389"/>
      <c r="RDV63" s="390"/>
      <c r="RDW63" s="391"/>
      <c r="RDX63" s="392"/>
      <c r="RDY63" s="393"/>
      <c r="RDZ63" s="394"/>
      <c r="REA63" s="395"/>
      <c r="REB63" s="389"/>
      <c r="REC63" s="390"/>
      <c r="RED63" s="391"/>
      <c r="REE63" s="392"/>
      <c r="REF63" s="393"/>
      <c r="REG63" s="394"/>
      <c r="REH63" s="395"/>
      <c r="REI63" s="389"/>
      <c r="REJ63" s="390"/>
      <c r="REK63" s="391"/>
      <c r="REL63" s="392"/>
      <c r="REM63" s="393"/>
      <c r="REN63" s="394"/>
      <c r="REO63" s="395"/>
      <c r="REP63" s="389"/>
      <c r="REQ63" s="390"/>
      <c r="RER63" s="391"/>
      <c r="RES63" s="392"/>
      <c r="RET63" s="393"/>
      <c r="REU63" s="394"/>
      <c r="REV63" s="395"/>
      <c r="REW63" s="389"/>
      <c r="REX63" s="390"/>
      <c r="REY63" s="391"/>
      <c r="REZ63" s="392"/>
      <c r="RFA63" s="393"/>
      <c r="RFB63" s="394"/>
      <c r="RFC63" s="395"/>
      <c r="RFD63" s="389"/>
      <c r="RFE63" s="390"/>
      <c r="RFF63" s="391"/>
      <c r="RFG63" s="392"/>
      <c r="RFH63" s="393"/>
      <c r="RFI63" s="394"/>
      <c r="RFJ63" s="395"/>
      <c r="RFK63" s="389"/>
      <c r="RFL63" s="390"/>
      <c r="RFM63" s="391"/>
      <c r="RFN63" s="392"/>
      <c r="RFO63" s="393"/>
      <c r="RFP63" s="394"/>
      <c r="RFQ63" s="395"/>
      <c r="RFR63" s="389"/>
      <c r="RFS63" s="390"/>
      <c r="RFT63" s="391"/>
      <c r="RFU63" s="392"/>
      <c r="RFV63" s="393"/>
      <c r="RFW63" s="394"/>
      <c r="RFX63" s="395"/>
      <c r="RFY63" s="389"/>
      <c r="RFZ63" s="390"/>
      <c r="RGA63" s="391"/>
      <c r="RGB63" s="392"/>
      <c r="RGC63" s="393"/>
      <c r="RGD63" s="394"/>
      <c r="RGE63" s="395"/>
      <c r="RGF63" s="389"/>
      <c r="RGG63" s="390"/>
      <c r="RGH63" s="391"/>
      <c r="RGI63" s="392"/>
      <c r="RGJ63" s="393"/>
      <c r="RGK63" s="394"/>
      <c r="RGL63" s="395"/>
      <c r="RGM63" s="389"/>
      <c r="RGN63" s="390"/>
      <c r="RGO63" s="391"/>
      <c r="RGP63" s="392"/>
      <c r="RGQ63" s="393"/>
      <c r="RGR63" s="394"/>
      <c r="RGS63" s="395"/>
      <c r="RGT63" s="389"/>
      <c r="RGU63" s="390"/>
      <c r="RGV63" s="391"/>
      <c r="RGW63" s="392"/>
      <c r="RGX63" s="393"/>
      <c r="RGY63" s="394"/>
      <c r="RGZ63" s="395"/>
      <c r="RHA63" s="389"/>
      <c r="RHB63" s="390"/>
      <c r="RHC63" s="391"/>
      <c r="RHD63" s="392"/>
      <c r="RHE63" s="393"/>
      <c r="RHF63" s="394"/>
      <c r="RHG63" s="395"/>
      <c r="RHH63" s="389"/>
      <c r="RHI63" s="390"/>
      <c r="RHJ63" s="391"/>
      <c r="RHK63" s="392"/>
      <c r="RHL63" s="393"/>
      <c r="RHM63" s="394"/>
      <c r="RHN63" s="395"/>
      <c r="RHO63" s="389"/>
      <c r="RHP63" s="390"/>
      <c r="RHQ63" s="391"/>
      <c r="RHR63" s="392"/>
      <c r="RHS63" s="393"/>
      <c r="RHT63" s="394"/>
      <c r="RHU63" s="395"/>
      <c r="RHV63" s="389"/>
      <c r="RHW63" s="390"/>
      <c r="RHX63" s="391"/>
      <c r="RHY63" s="392"/>
      <c r="RHZ63" s="393"/>
      <c r="RIA63" s="394"/>
      <c r="RIB63" s="395"/>
      <c r="RIC63" s="389"/>
      <c r="RID63" s="390"/>
      <c r="RIE63" s="391"/>
      <c r="RIF63" s="392"/>
      <c r="RIG63" s="393"/>
      <c r="RIH63" s="394"/>
      <c r="RII63" s="395"/>
      <c r="RIJ63" s="389"/>
      <c r="RIK63" s="390"/>
      <c r="RIL63" s="391"/>
      <c r="RIM63" s="392"/>
      <c r="RIN63" s="393"/>
      <c r="RIO63" s="394"/>
      <c r="RIP63" s="395"/>
      <c r="RIQ63" s="389"/>
      <c r="RIR63" s="390"/>
      <c r="RIS63" s="391"/>
      <c r="RIT63" s="392"/>
      <c r="RIU63" s="393"/>
      <c r="RIV63" s="394"/>
      <c r="RIW63" s="395"/>
      <c r="RIX63" s="389"/>
      <c r="RIY63" s="390"/>
      <c r="RIZ63" s="391"/>
      <c r="RJA63" s="392"/>
      <c r="RJB63" s="393"/>
      <c r="RJC63" s="394"/>
      <c r="RJD63" s="395"/>
      <c r="RJE63" s="389"/>
      <c r="RJF63" s="390"/>
      <c r="RJG63" s="391"/>
      <c r="RJH63" s="392"/>
      <c r="RJI63" s="393"/>
      <c r="RJJ63" s="394"/>
      <c r="RJK63" s="395"/>
      <c r="RJL63" s="389"/>
      <c r="RJM63" s="390"/>
      <c r="RJN63" s="391"/>
      <c r="RJO63" s="392"/>
      <c r="RJP63" s="393"/>
      <c r="RJQ63" s="394"/>
      <c r="RJR63" s="395"/>
      <c r="RJS63" s="389"/>
      <c r="RJT63" s="390"/>
      <c r="RJU63" s="391"/>
      <c r="RJV63" s="392"/>
      <c r="RJW63" s="393"/>
      <c r="RJX63" s="394"/>
      <c r="RJY63" s="395"/>
      <c r="RJZ63" s="389"/>
      <c r="RKA63" s="390"/>
      <c r="RKB63" s="391"/>
      <c r="RKC63" s="392"/>
      <c r="RKD63" s="393"/>
      <c r="RKE63" s="394"/>
      <c r="RKF63" s="395"/>
      <c r="RKG63" s="389"/>
      <c r="RKH63" s="390"/>
      <c r="RKI63" s="391"/>
      <c r="RKJ63" s="392"/>
      <c r="RKK63" s="393"/>
      <c r="RKL63" s="394"/>
      <c r="RKM63" s="395"/>
      <c r="RKN63" s="389"/>
      <c r="RKO63" s="390"/>
      <c r="RKP63" s="391"/>
      <c r="RKQ63" s="392"/>
      <c r="RKR63" s="393"/>
      <c r="RKS63" s="394"/>
      <c r="RKT63" s="395"/>
      <c r="RKU63" s="389"/>
      <c r="RKV63" s="390"/>
      <c r="RKW63" s="391"/>
      <c r="RKX63" s="392"/>
      <c r="RKY63" s="393"/>
      <c r="RKZ63" s="394"/>
      <c r="RLA63" s="395"/>
      <c r="RLB63" s="389"/>
      <c r="RLC63" s="390"/>
      <c r="RLD63" s="391"/>
      <c r="RLE63" s="392"/>
      <c r="RLF63" s="393"/>
      <c r="RLG63" s="394"/>
      <c r="RLH63" s="395"/>
      <c r="RLI63" s="389"/>
      <c r="RLJ63" s="390"/>
      <c r="RLK63" s="391"/>
      <c r="RLL63" s="392"/>
      <c r="RLM63" s="393"/>
      <c r="RLN63" s="394"/>
      <c r="RLO63" s="395"/>
      <c r="RLP63" s="389"/>
      <c r="RLQ63" s="390"/>
      <c r="RLR63" s="391"/>
      <c r="RLS63" s="392"/>
      <c r="RLT63" s="393"/>
      <c r="RLU63" s="394"/>
      <c r="RLV63" s="395"/>
      <c r="RLW63" s="389"/>
      <c r="RLX63" s="390"/>
      <c r="RLY63" s="391"/>
      <c r="RLZ63" s="392"/>
      <c r="RMA63" s="393"/>
      <c r="RMB63" s="394"/>
      <c r="RMC63" s="395"/>
      <c r="RMD63" s="389"/>
      <c r="RME63" s="390"/>
      <c r="RMF63" s="391"/>
      <c r="RMG63" s="392"/>
      <c r="RMH63" s="393"/>
      <c r="RMI63" s="394"/>
      <c r="RMJ63" s="395"/>
      <c r="RMK63" s="389"/>
      <c r="RML63" s="390"/>
      <c r="RMM63" s="391"/>
      <c r="RMN63" s="392"/>
      <c r="RMO63" s="393"/>
      <c r="RMP63" s="394"/>
      <c r="RMQ63" s="395"/>
      <c r="RMR63" s="389"/>
      <c r="RMS63" s="390"/>
      <c r="RMT63" s="391"/>
      <c r="RMU63" s="392"/>
      <c r="RMV63" s="393"/>
      <c r="RMW63" s="394"/>
      <c r="RMX63" s="395"/>
      <c r="RMY63" s="389"/>
      <c r="RMZ63" s="390"/>
      <c r="RNA63" s="391"/>
      <c r="RNB63" s="392"/>
      <c r="RNC63" s="393"/>
      <c r="RND63" s="394"/>
      <c r="RNE63" s="395"/>
      <c r="RNF63" s="389"/>
      <c r="RNG63" s="390"/>
      <c r="RNH63" s="391"/>
      <c r="RNI63" s="392"/>
      <c r="RNJ63" s="393"/>
      <c r="RNK63" s="394"/>
      <c r="RNL63" s="395"/>
      <c r="RNM63" s="389"/>
      <c r="RNN63" s="390"/>
      <c r="RNO63" s="391"/>
      <c r="RNP63" s="392"/>
      <c r="RNQ63" s="393"/>
      <c r="RNR63" s="394"/>
      <c r="RNS63" s="395"/>
      <c r="RNT63" s="389"/>
      <c r="RNU63" s="390"/>
      <c r="RNV63" s="391"/>
      <c r="RNW63" s="392"/>
      <c r="RNX63" s="393"/>
      <c r="RNY63" s="394"/>
      <c r="RNZ63" s="395"/>
      <c r="ROA63" s="389"/>
      <c r="ROB63" s="390"/>
      <c r="ROC63" s="391"/>
      <c r="ROD63" s="392"/>
      <c r="ROE63" s="393"/>
      <c r="ROF63" s="394"/>
      <c r="ROG63" s="395"/>
      <c r="ROH63" s="389"/>
      <c r="ROI63" s="390"/>
      <c r="ROJ63" s="391"/>
      <c r="ROK63" s="392"/>
      <c r="ROL63" s="393"/>
      <c r="ROM63" s="394"/>
      <c r="RON63" s="395"/>
      <c r="ROO63" s="389"/>
      <c r="ROP63" s="390"/>
      <c r="ROQ63" s="391"/>
      <c r="ROR63" s="392"/>
      <c r="ROS63" s="393"/>
      <c r="ROT63" s="394"/>
      <c r="ROU63" s="395"/>
      <c r="ROV63" s="389"/>
      <c r="ROW63" s="390"/>
      <c r="ROX63" s="391"/>
      <c r="ROY63" s="392"/>
      <c r="ROZ63" s="393"/>
      <c r="RPA63" s="394"/>
      <c r="RPB63" s="395"/>
      <c r="RPC63" s="389"/>
      <c r="RPD63" s="390"/>
      <c r="RPE63" s="391"/>
      <c r="RPF63" s="392"/>
      <c r="RPG63" s="393"/>
      <c r="RPH63" s="394"/>
      <c r="RPI63" s="395"/>
      <c r="RPJ63" s="389"/>
      <c r="RPK63" s="390"/>
      <c r="RPL63" s="391"/>
      <c r="RPM63" s="392"/>
      <c r="RPN63" s="393"/>
      <c r="RPO63" s="394"/>
      <c r="RPP63" s="395"/>
      <c r="RPQ63" s="389"/>
      <c r="RPR63" s="390"/>
      <c r="RPS63" s="391"/>
      <c r="RPT63" s="392"/>
      <c r="RPU63" s="393"/>
      <c r="RPV63" s="394"/>
      <c r="RPW63" s="395"/>
      <c r="RPX63" s="389"/>
      <c r="RPY63" s="390"/>
      <c r="RPZ63" s="391"/>
      <c r="RQA63" s="392"/>
      <c r="RQB63" s="393"/>
      <c r="RQC63" s="394"/>
      <c r="RQD63" s="395"/>
      <c r="RQE63" s="389"/>
      <c r="RQF63" s="390"/>
      <c r="RQG63" s="391"/>
      <c r="RQH63" s="392"/>
      <c r="RQI63" s="393"/>
      <c r="RQJ63" s="394"/>
      <c r="RQK63" s="395"/>
      <c r="RQL63" s="389"/>
      <c r="RQM63" s="390"/>
      <c r="RQN63" s="391"/>
      <c r="RQO63" s="392"/>
      <c r="RQP63" s="393"/>
      <c r="RQQ63" s="394"/>
      <c r="RQR63" s="395"/>
      <c r="RQS63" s="389"/>
      <c r="RQT63" s="390"/>
      <c r="RQU63" s="391"/>
      <c r="RQV63" s="392"/>
      <c r="RQW63" s="393"/>
      <c r="RQX63" s="394"/>
      <c r="RQY63" s="395"/>
      <c r="RQZ63" s="389"/>
      <c r="RRA63" s="390"/>
      <c r="RRB63" s="391"/>
      <c r="RRC63" s="392"/>
      <c r="RRD63" s="393"/>
      <c r="RRE63" s="394"/>
      <c r="RRF63" s="395"/>
      <c r="RRG63" s="389"/>
      <c r="RRH63" s="390"/>
      <c r="RRI63" s="391"/>
      <c r="RRJ63" s="392"/>
      <c r="RRK63" s="393"/>
      <c r="RRL63" s="394"/>
      <c r="RRM63" s="395"/>
      <c r="RRN63" s="389"/>
      <c r="RRO63" s="390"/>
      <c r="RRP63" s="391"/>
      <c r="RRQ63" s="392"/>
      <c r="RRR63" s="393"/>
      <c r="RRS63" s="394"/>
      <c r="RRT63" s="395"/>
      <c r="RRU63" s="389"/>
      <c r="RRV63" s="390"/>
      <c r="RRW63" s="391"/>
      <c r="RRX63" s="392"/>
      <c r="RRY63" s="393"/>
      <c r="RRZ63" s="394"/>
      <c r="RSA63" s="395"/>
      <c r="RSB63" s="389"/>
      <c r="RSC63" s="390"/>
      <c r="RSD63" s="391"/>
      <c r="RSE63" s="392"/>
      <c r="RSF63" s="393"/>
      <c r="RSG63" s="394"/>
      <c r="RSH63" s="395"/>
      <c r="RSI63" s="389"/>
      <c r="RSJ63" s="390"/>
      <c r="RSK63" s="391"/>
      <c r="RSL63" s="392"/>
      <c r="RSM63" s="393"/>
      <c r="RSN63" s="394"/>
      <c r="RSO63" s="395"/>
      <c r="RSP63" s="389"/>
      <c r="RSQ63" s="390"/>
      <c r="RSR63" s="391"/>
      <c r="RSS63" s="392"/>
      <c r="RST63" s="393"/>
      <c r="RSU63" s="394"/>
      <c r="RSV63" s="395"/>
      <c r="RSW63" s="389"/>
      <c r="RSX63" s="390"/>
      <c r="RSY63" s="391"/>
      <c r="RSZ63" s="392"/>
      <c r="RTA63" s="393"/>
      <c r="RTB63" s="394"/>
      <c r="RTC63" s="395"/>
      <c r="RTD63" s="389"/>
      <c r="RTE63" s="390"/>
      <c r="RTF63" s="391"/>
      <c r="RTG63" s="392"/>
      <c r="RTH63" s="393"/>
      <c r="RTI63" s="394"/>
      <c r="RTJ63" s="395"/>
      <c r="RTK63" s="389"/>
      <c r="RTL63" s="390"/>
      <c r="RTM63" s="391"/>
      <c r="RTN63" s="392"/>
      <c r="RTO63" s="393"/>
      <c r="RTP63" s="394"/>
      <c r="RTQ63" s="395"/>
      <c r="RTR63" s="389"/>
      <c r="RTS63" s="390"/>
      <c r="RTT63" s="391"/>
      <c r="RTU63" s="392"/>
      <c r="RTV63" s="393"/>
      <c r="RTW63" s="394"/>
      <c r="RTX63" s="395"/>
      <c r="RTY63" s="389"/>
      <c r="RTZ63" s="390"/>
      <c r="RUA63" s="391"/>
      <c r="RUB63" s="392"/>
      <c r="RUC63" s="393"/>
      <c r="RUD63" s="394"/>
      <c r="RUE63" s="395"/>
      <c r="RUF63" s="389"/>
      <c r="RUG63" s="390"/>
      <c r="RUH63" s="391"/>
      <c r="RUI63" s="392"/>
      <c r="RUJ63" s="393"/>
      <c r="RUK63" s="394"/>
      <c r="RUL63" s="395"/>
      <c r="RUM63" s="389"/>
      <c r="RUN63" s="390"/>
      <c r="RUO63" s="391"/>
      <c r="RUP63" s="392"/>
      <c r="RUQ63" s="393"/>
      <c r="RUR63" s="394"/>
      <c r="RUS63" s="395"/>
      <c r="RUT63" s="389"/>
      <c r="RUU63" s="390"/>
      <c r="RUV63" s="391"/>
      <c r="RUW63" s="392"/>
      <c r="RUX63" s="393"/>
      <c r="RUY63" s="394"/>
      <c r="RUZ63" s="395"/>
      <c r="RVA63" s="389"/>
      <c r="RVB63" s="390"/>
      <c r="RVC63" s="391"/>
      <c r="RVD63" s="392"/>
      <c r="RVE63" s="393"/>
      <c r="RVF63" s="394"/>
      <c r="RVG63" s="395"/>
      <c r="RVH63" s="389"/>
      <c r="RVI63" s="390"/>
      <c r="RVJ63" s="391"/>
      <c r="RVK63" s="392"/>
      <c r="RVL63" s="393"/>
      <c r="RVM63" s="394"/>
      <c r="RVN63" s="395"/>
      <c r="RVO63" s="389"/>
      <c r="RVP63" s="390"/>
      <c r="RVQ63" s="391"/>
      <c r="RVR63" s="392"/>
      <c r="RVS63" s="393"/>
      <c r="RVT63" s="394"/>
      <c r="RVU63" s="395"/>
      <c r="RVV63" s="389"/>
      <c r="RVW63" s="390"/>
      <c r="RVX63" s="391"/>
      <c r="RVY63" s="392"/>
      <c r="RVZ63" s="393"/>
      <c r="RWA63" s="394"/>
      <c r="RWB63" s="395"/>
      <c r="RWC63" s="389"/>
      <c r="RWD63" s="390"/>
      <c r="RWE63" s="391"/>
      <c r="RWF63" s="392"/>
      <c r="RWG63" s="393"/>
      <c r="RWH63" s="394"/>
      <c r="RWI63" s="395"/>
      <c r="RWJ63" s="389"/>
      <c r="RWK63" s="390"/>
      <c r="RWL63" s="391"/>
      <c r="RWM63" s="392"/>
      <c r="RWN63" s="393"/>
      <c r="RWO63" s="394"/>
      <c r="RWP63" s="395"/>
      <c r="RWQ63" s="389"/>
      <c r="RWR63" s="390"/>
      <c r="RWS63" s="391"/>
      <c r="RWT63" s="392"/>
      <c r="RWU63" s="393"/>
      <c r="RWV63" s="394"/>
      <c r="RWW63" s="395"/>
      <c r="RWX63" s="389"/>
      <c r="RWY63" s="390"/>
      <c r="RWZ63" s="391"/>
      <c r="RXA63" s="392"/>
      <c r="RXB63" s="393"/>
      <c r="RXC63" s="394"/>
      <c r="RXD63" s="395"/>
      <c r="RXE63" s="389"/>
      <c r="RXF63" s="390"/>
      <c r="RXG63" s="391"/>
      <c r="RXH63" s="392"/>
      <c r="RXI63" s="393"/>
      <c r="RXJ63" s="394"/>
      <c r="RXK63" s="395"/>
      <c r="RXL63" s="389"/>
      <c r="RXM63" s="390"/>
      <c r="RXN63" s="391"/>
      <c r="RXO63" s="392"/>
      <c r="RXP63" s="393"/>
      <c r="RXQ63" s="394"/>
      <c r="RXR63" s="395"/>
      <c r="RXS63" s="389"/>
      <c r="RXT63" s="390"/>
      <c r="RXU63" s="391"/>
      <c r="RXV63" s="392"/>
      <c r="RXW63" s="393"/>
      <c r="RXX63" s="394"/>
      <c r="RXY63" s="395"/>
      <c r="RXZ63" s="389"/>
      <c r="RYA63" s="390"/>
      <c r="RYB63" s="391"/>
      <c r="RYC63" s="392"/>
      <c r="RYD63" s="393"/>
      <c r="RYE63" s="394"/>
      <c r="RYF63" s="395"/>
      <c r="RYG63" s="389"/>
      <c r="RYH63" s="390"/>
      <c r="RYI63" s="391"/>
      <c r="RYJ63" s="392"/>
      <c r="RYK63" s="393"/>
      <c r="RYL63" s="394"/>
      <c r="RYM63" s="395"/>
      <c r="RYN63" s="389"/>
      <c r="RYO63" s="390"/>
      <c r="RYP63" s="391"/>
      <c r="RYQ63" s="392"/>
      <c r="RYR63" s="393"/>
      <c r="RYS63" s="394"/>
      <c r="RYT63" s="395"/>
      <c r="RYU63" s="389"/>
      <c r="RYV63" s="390"/>
      <c r="RYW63" s="391"/>
      <c r="RYX63" s="392"/>
      <c r="RYY63" s="393"/>
      <c r="RYZ63" s="394"/>
      <c r="RZA63" s="395"/>
      <c r="RZB63" s="389"/>
      <c r="RZC63" s="390"/>
      <c r="RZD63" s="391"/>
      <c r="RZE63" s="392"/>
      <c r="RZF63" s="393"/>
      <c r="RZG63" s="394"/>
      <c r="RZH63" s="395"/>
      <c r="RZI63" s="389"/>
      <c r="RZJ63" s="390"/>
      <c r="RZK63" s="391"/>
      <c r="RZL63" s="392"/>
      <c r="RZM63" s="393"/>
      <c r="RZN63" s="394"/>
      <c r="RZO63" s="395"/>
      <c r="RZP63" s="389"/>
      <c r="RZQ63" s="390"/>
      <c r="RZR63" s="391"/>
      <c r="RZS63" s="392"/>
      <c r="RZT63" s="393"/>
      <c r="RZU63" s="394"/>
      <c r="RZV63" s="395"/>
      <c r="RZW63" s="389"/>
      <c r="RZX63" s="390"/>
      <c r="RZY63" s="391"/>
      <c r="RZZ63" s="392"/>
      <c r="SAA63" s="393"/>
      <c r="SAB63" s="394"/>
      <c r="SAC63" s="395"/>
      <c r="SAD63" s="389"/>
      <c r="SAE63" s="390"/>
      <c r="SAF63" s="391"/>
      <c r="SAG63" s="392"/>
      <c r="SAH63" s="393"/>
      <c r="SAI63" s="394"/>
      <c r="SAJ63" s="395"/>
      <c r="SAK63" s="389"/>
      <c r="SAL63" s="390"/>
      <c r="SAM63" s="391"/>
      <c r="SAN63" s="392"/>
      <c r="SAO63" s="393"/>
      <c r="SAP63" s="394"/>
      <c r="SAQ63" s="395"/>
      <c r="SAR63" s="389"/>
      <c r="SAS63" s="390"/>
      <c r="SAT63" s="391"/>
      <c r="SAU63" s="392"/>
      <c r="SAV63" s="393"/>
      <c r="SAW63" s="394"/>
      <c r="SAX63" s="395"/>
      <c r="SAY63" s="389"/>
      <c r="SAZ63" s="390"/>
      <c r="SBA63" s="391"/>
      <c r="SBB63" s="392"/>
      <c r="SBC63" s="393"/>
      <c r="SBD63" s="394"/>
      <c r="SBE63" s="395"/>
      <c r="SBF63" s="389"/>
      <c r="SBG63" s="390"/>
      <c r="SBH63" s="391"/>
      <c r="SBI63" s="392"/>
      <c r="SBJ63" s="393"/>
      <c r="SBK63" s="394"/>
      <c r="SBL63" s="395"/>
      <c r="SBM63" s="389"/>
      <c r="SBN63" s="390"/>
      <c r="SBO63" s="391"/>
      <c r="SBP63" s="392"/>
      <c r="SBQ63" s="393"/>
      <c r="SBR63" s="394"/>
      <c r="SBS63" s="395"/>
      <c r="SBT63" s="389"/>
      <c r="SBU63" s="390"/>
      <c r="SBV63" s="391"/>
      <c r="SBW63" s="392"/>
      <c r="SBX63" s="393"/>
      <c r="SBY63" s="394"/>
      <c r="SBZ63" s="395"/>
      <c r="SCA63" s="389"/>
      <c r="SCB63" s="390"/>
      <c r="SCC63" s="391"/>
      <c r="SCD63" s="392"/>
      <c r="SCE63" s="393"/>
      <c r="SCF63" s="394"/>
      <c r="SCG63" s="395"/>
      <c r="SCH63" s="389"/>
      <c r="SCI63" s="390"/>
      <c r="SCJ63" s="391"/>
      <c r="SCK63" s="392"/>
      <c r="SCL63" s="393"/>
      <c r="SCM63" s="394"/>
      <c r="SCN63" s="395"/>
      <c r="SCO63" s="389"/>
      <c r="SCP63" s="390"/>
      <c r="SCQ63" s="391"/>
      <c r="SCR63" s="392"/>
      <c r="SCS63" s="393"/>
      <c r="SCT63" s="394"/>
      <c r="SCU63" s="395"/>
      <c r="SCV63" s="389"/>
      <c r="SCW63" s="390"/>
      <c r="SCX63" s="391"/>
      <c r="SCY63" s="392"/>
      <c r="SCZ63" s="393"/>
      <c r="SDA63" s="394"/>
      <c r="SDB63" s="395"/>
      <c r="SDC63" s="389"/>
      <c r="SDD63" s="390"/>
      <c r="SDE63" s="391"/>
      <c r="SDF63" s="392"/>
      <c r="SDG63" s="393"/>
      <c r="SDH63" s="394"/>
      <c r="SDI63" s="395"/>
      <c r="SDJ63" s="389"/>
      <c r="SDK63" s="390"/>
      <c r="SDL63" s="391"/>
      <c r="SDM63" s="392"/>
      <c r="SDN63" s="393"/>
      <c r="SDO63" s="394"/>
      <c r="SDP63" s="395"/>
      <c r="SDQ63" s="389"/>
      <c r="SDR63" s="390"/>
      <c r="SDS63" s="391"/>
      <c r="SDT63" s="392"/>
      <c r="SDU63" s="393"/>
      <c r="SDV63" s="394"/>
      <c r="SDW63" s="395"/>
      <c r="SDX63" s="389"/>
      <c r="SDY63" s="390"/>
      <c r="SDZ63" s="391"/>
      <c r="SEA63" s="392"/>
      <c r="SEB63" s="393"/>
      <c r="SEC63" s="394"/>
      <c r="SED63" s="395"/>
      <c r="SEE63" s="389"/>
      <c r="SEF63" s="390"/>
      <c r="SEG63" s="391"/>
      <c r="SEH63" s="392"/>
      <c r="SEI63" s="393"/>
      <c r="SEJ63" s="394"/>
      <c r="SEK63" s="395"/>
      <c r="SEL63" s="389"/>
      <c r="SEM63" s="390"/>
      <c r="SEN63" s="391"/>
      <c r="SEO63" s="392"/>
      <c r="SEP63" s="393"/>
      <c r="SEQ63" s="394"/>
      <c r="SER63" s="395"/>
      <c r="SES63" s="389"/>
      <c r="SET63" s="390"/>
      <c r="SEU63" s="391"/>
      <c r="SEV63" s="392"/>
      <c r="SEW63" s="393"/>
      <c r="SEX63" s="394"/>
      <c r="SEY63" s="395"/>
      <c r="SEZ63" s="389"/>
      <c r="SFA63" s="390"/>
      <c r="SFB63" s="391"/>
      <c r="SFC63" s="392"/>
      <c r="SFD63" s="393"/>
      <c r="SFE63" s="394"/>
      <c r="SFF63" s="395"/>
      <c r="SFG63" s="389"/>
      <c r="SFH63" s="390"/>
      <c r="SFI63" s="391"/>
      <c r="SFJ63" s="392"/>
      <c r="SFK63" s="393"/>
      <c r="SFL63" s="394"/>
      <c r="SFM63" s="395"/>
      <c r="SFN63" s="389"/>
      <c r="SFO63" s="390"/>
      <c r="SFP63" s="391"/>
      <c r="SFQ63" s="392"/>
      <c r="SFR63" s="393"/>
      <c r="SFS63" s="394"/>
      <c r="SFT63" s="395"/>
      <c r="SFU63" s="389"/>
      <c r="SFV63" s="390"/>
      <c r="SFW63" s="391"/>
      <c r="SFX63" s="392"/>
      <c r="SFY63" s="393"/>
      <c r="SFZ63" s="394"/>
      <c r="SGA63" s="395"/>
      <c r="SGB63" s="389"/>
      <c r="SGC63" s="390"/>
      <c r="SGD63" s="391"/>
      <c r="SGE63" s="392"/>
      <c r="SGF63" s="393"/>
      <c r="SGG63" s="394"/>
      <c r="SGH63" s="395"/>
      <c r="SGI63" s="389"/>
      <c r="SGJ63" s="390"/>
      <c r="SGK63" s="391"/>
      <c r="SGL63" s="392"/>
      <c r="SGM63" s="393"/>
      <c r="SGN63" s="394"/>
      <c r="SGO63" s="395"/>
      <c r="SGP63" s="389"/>
      <c r="SGQ63" s="390"/>
      <c r="SGR63" s="391"/>
      <c r="SGS63" s="392"/>
      <c r="SGT63" s="393"/>
      <c r="SGU63" s="394"/>
      <c r="SGV63" s="395"/>
      <c r="SGW63" s="389"/>
      <c r="SGX63" s="390"/>
      <c r="SGY63" s="391"/>
      <c r="SGZ63" s="392"/>
      <c r="SHA63" s="393"/>
      <c r="SHB63" s="394"/>
      <c r="SHC63" s="395"/>
      <c r="SHD63" s="389"/>
      <c r="SHE63" s="390"/>
      <c r="SHF63" s="391"/>
      <c r="SHG63" s="392"/>
      <c r="SHH63" s="393"/>
      <c r="SHI63" s="394"/>
      <c r="SHJ63" s="395"/>
      <c r="SHK63" s="389"/>
      <c r="SHL63" s="390"/>
      <c r="SHM63" s="391"/>
      <c r="SHN63" s="392"/>
      <c r="SHO63" s="393"/>
      <c r="SHP63" s="394"/>
      <c r="SHQ63" s="395"/>
      <c r="SHR63" s="389"/>
      <c r="SHS63" s="390"/>
      <c r="SHT63" s="391"/>
      <c r="SHU63" s="392"/>
      <c r="SHV63" s="393"/>
      <c r="SHW63" s="394"/>
      <c r="SHX63" s="395"/>
      <c r="SHY63" s="389"/>
      <c r="SHZ63" s="390"/>
      <c r="SIA63" s="391"/>
      <c r="SIB63" s="392"/>
      <c r="SIC63" s="393"/>
      <c r="SID63" s="394"/>
      <c r="SIE63" s="395"/>
      <c r="SIF63" s="389"/>
      <c r="SIG63" s="390"/>
      <c r="SIH63" s="391"/>
      <c r="SII63" s="392"/>
      <c r="SIJ63" s="393"/>
      <c r="SIK63" s="394"/>
      <c r="SIL63" s="395"/>
      <c r="SIM63" s="389"/>
      <c r="SIN63" s="390"/>
      <c r="SIO63" s="391"/>
      <c r="SIP63" s="392"/>
      <c r="SIQ63" s="393"/>
      <c r="SIR63" s="394"/>
      <c r="SIS63" s="395"/>
      <c r="SIT63" s="389"/>
      <c r="SIU63" s="390"/>
      <c r="SIV63" s="391"/>
      <c r="SIW63" s="392"/>
      <c r="SIX63" s="393"/>
      <c r="SIY63" s="394"/>
      <c r="SIZ63" s="395"/>
      <c r="SJA63" s="389"/>
      <c r="SJB63" s="390"/>
      <c r="SJC63" s="391"/>
      <c r="SJD63" s="392"/>
      <c r="SJE63" s="393"/>
      <c r="SJF63" s="394"/>
      <c r="SJG63" s="395"/>
      <c r="SJH63" s="389"/>
      <c r="SJI63" s="390"/>
      <c r="SJJ63" s="391"/>
      <c r="SJK63" s="392"/>
      <c r="SJL63" s="393"/>
      <c r="SJM63" s="394"/>
      <c r="SJN63" s="395"/>
      <c r="SJO63" s="389"/>
      <c r="SJP63" s="390"/>
      <c r="SJQ63" s="391"/>
      <c r="SJR63" s="392"/>
      <c r="SJS63" s="393"/>
      <c r="SJT63" s="394"/>
      <c r="SJU63" s="395"/>
      <c r="SJV63" s="389"/>
      <c r="SJW63" s="390"/>
      <c r="SJX63" s="391"/>
      <c r="SJY63" s="392"/>
      <c r="SJZ63" s="393"/>
      <c r="SKA63" s="394"/>
      <c r="SKB63" s="395"/>
      <c r="SKC63" s="389"/>
      <c r="SKD63" s="390"/>
      <c r="SKE63" s="391"/>
      <c r="SKF63" s="392"/>
      <c r="SKG63" s="393"/>
      <c r="SKH63" s="394"/>
      <c r="SKI63" s="395"/>
      <c r="SKJ63" s="389"/>
      <c r="SKK63" s="390"/>
      <c r="SKL63" s="391"/>
      <c r="SKM63" s="392"/>
      <c r="SKN63" s="393"/>
      <c r="SKO63" s="394"/>
      <c r="SKP63" s="395"/>
      <c r="SKQ63" s="389"/>
      <c r="SKR63" s="390"/>
      <c r="SKS63" s="391"/>
      <c r="SKT63" s="392"/>
      <c r="SKU63" s="393"/>
      <c r="SKV63" s="394"/>
      <c r="SKW63" s="395"/>
      <c r="SKX63" s="389"/>
      <c r="SKY63" s="390"/>
      <c r="SKZ63" s="391"/>
      <c r="SLA63" s="392"/>
      <c r="SLB63" s="393"/>
      <c r="SLC63" s="394"/>
      <c r="SLD63" s="395"/>
      <c r="SLE63" s="389"/>
      <c r="SLF63" s="390"/>
      <c r="SLG63" s="391"/>
      <c r="SLH63" s="392"/>
      <c r="SLI63" s="393"/>
      <c r="SLJ63" s="394"/>
      <c r="SLK63" s="395"/>
      <c r="SLL63" s="389"/>
      <c r="SLM63" s="390"/>
      <c r="SLN63" s="391"/>
      <c r="SLO63" s="392"/>
      <c r="SLP63" s="393"/>
      <c r="SLQ63" s="394"/>
      <c r="SLR63" s="395"/>
      <c r="SLS63" s="389"/>
      <c r="SLT63" s="390"/>
      <c r="SLU63" s="391"/>
      <c r="SLV63" s="392"/>
      <c r="SLW63" s="393"/>
      <c r="SLX63" s="394"/>
      <c r="SLY63" s="395"/>
      <c r="SLZ63" s="389"/>
      <c r="SMA63" s="390"/>
      <c r="SMB63" s="391"/>
      <c r="SMC63" s="392"/>
      <c r="SMD63" s="393"/>
      <c r="SME63" s="394"/>
      <c r="SMF63" s="395"/>
      <c r="SMG63" s="389"/>
      <c r="SMH63" s="390"/>
      <c r="SMI63" s="391"/>
      <c r="SMJ63" s="392"/>
      <c r="SMK63" s="393"/>
      <c r="SML63" s="394"/>
      <c r="SMM63" s="395"/>
      <c r="SMN63" s="389"/>
      <c r="SMO63" s="390"/>
      <c r="SMP63" s="391"/>
      <c r="SMQ63" s="392"/>
      <c r="SMR63" s="393"/>
      <c r="SMS63" s="394"/>
      <c r="SMT63" s="395"/>
      <c r="SMU63" s="389"/>
      <c r="SMV63" s="390"/>
      <c r="SMW63" s="391"/>
      <c r="SMX63" s="392"/>
      <c r="SMY63" s="393"/>
      <c r="SMZ63" s="394"/>
      <c r="SNA63" s="395"/>
      <c r="SNB63" s="389"/>
      <c r="SNC63" s="390"/>
      <c r="SND63" s="391"/>
      <c r="SNE63" s="392"/>
      <c r="SNF63" s="393"/>
      <c r="SNG63" s="394"/>
      <c r="SNH63" s="395"/>
      <c r="SNI63" s="389"/>
      <c r="SNJ63" s="390"/>
      <c r="SNK63" s="391"/>
      <c r="SNL63" s="392"/>
      <c r="SNM63" s="393"/>
      <c r="SNN63" s="394"/>
      <c r="SNO63" s="395"/>
      <c r="SNP63" s="389"/>
      <c r="SNQ63" s="390"/>
      <c r="SNR63" s="391"/>
      <c r="SNS63" s="392"/>
      <c r="SNT63" s="393"/>
      <c r="SNU63" s="394"/>
      <c r="SNV63" s="395"/>
      <c r="SNW63" s="389"/>
      <c r="SNX63" s="390"/>
      <c r="SNY63" s="391"/>
      <c r="SNZ63" s="392"/>
      <c r="SOA63" s="393"/>
      <c r="SOB63" s="394"/>
      <c r="SOC63" s="395"/>
      <c r="SOD63" s="389"/>
      <c r="SOE63" s="390"/>
      <c r="SOF63" s="391"/>
      <c r="SOG63" s="392"/>
      <c r="SOH63" s="393"/>
      <c r="SOI63" s="394"/>
      <c r="SOJ63" s="395"/>
      <c r="SOK63" s="389"/>
      <c r="SOL63" s="390"/>
      <c r="SOM63" s="391"/>
      <c r="SON63" s="392"/>
      <c r="SOO63" s="393"/>
      <c r="SOP63" s="394"/>
      <c r="SOQ63" s="395"/>
      <c r="SOR63" s="389"/>
      <c r="SOS63" s="390"/>
      <c r="SOT63" s="391"/>
      <c r="SOU63" s="392"/>
      <c r="SOV63" s="393"/>
      <c r="SOW63" s="394"/>
      <c r="SOX63" s="395"/>
      <c r="SOY63" s="389"/>
      <c r="SOZ63" s="390"/>
      <c r="SPA63" s="391"/>
      <c r="SPB63" s="392"/>
      <c r="SPC63" s="393"/>
      <c r="SPD63" s="394"/>
      <c r="SPE63" s="395"/>
      <c r="SPF63" s="389"/>
      <c r="SPG63" s="390"/>
      <c r="SPH63" s="391"/>
      <c r="SPI63" s="392"/>
      <c r="SPJ63" s="393"/>
      <c r="SPK63" s="394"/>
      <c r="SPL63" s="395"/>
      <c r="SPM63" s="389"/>
      <c r="SPN63" s="390"/>
      <c r="SPO63" s="391"/>
      <c r="SPP63" s="392"/>
      <c r="SPQ63" s="393"/>
      <c r="SPR63" s="394"/>
      <c r="SPS63" s="395"/>
      <c r="SPT63" s="389"/>
      <c r="SPU63" s="390"/>
      <c r="SPV63" s="391"/>
      <c r="SPW63" s="392"/>
      <c r="SPX63" s="393"/>
      <c r="SPY63" s="394"/>
      <c r="SPZ63" s="395"/>
      <c r="SQA63" s="389"/>
      <c r="SQB63" s="390"/>
      <c r="SQC63" s="391"/>
      <c r="SQD63" s="392"/>
      <c r="SQE63" s="393"/>
      <c r="SQF63" s="394"/>
      <c r="SQG63" s="395"/>
      <c r="SQH63" s="389"/>
      <c r="SQI63" s="390"/>
      <c r="SQJ63" s="391"/>
      <c r="SQK63" s="392"/>
      <c r="SQL63" s="393"/>
      <c r="SQM63" s="394"/>
      <c r="SQN63" s="395"/>
      <c r="SQO63" s="389"/>
      <c r="SQP63" s="390"/>
      <c r="SQQ63" s="391"/>
      <c r="SQR63" s="392"/>
      <c r="SQS63" s="393"/>
      <c r="SQT63" s="394"/>
      <c r="SQU63" s="395"/>
      <c r="SQV63" s="389"/>
      <c r="SQW63" s="390"/>
      <c r="SQX63" s="391"/>
      <c r="SQY63" s="392"/>
      <c r="SQZ63" s="393"/>
      <c r="SRA63" s="394"/>
      <c r="SRB63" s="395"/>
      <c r="SRC63" s="389"/>
      <c r="SRD63" s="390"/>
      <c r="SRE63" s="391"/>
      <c r="SRF63" s="392"/>
      <c r="SRG63" s="393"/>
      <c r="SRH63" s="394"/>
      <c r="SRI63" s="395"/>
      <c r="SRJ63" s="389"/>
      <c r="SRK63" s="390"/>
      <c r="SRL63" s="391"/>
      <c r="SRM63" s="392"/>
      <c r="SRN63" s="393"/>
      <c r="SRO63" s="394"/>
      <c r="SRP63" s="395"/>
      <c r="SRQ63" s="389"/>
      <c r="SRR63" s="390"/>
      <c r="SRS63" s="391"/>
      <c r="SRT63" s="392"/>
      <c r="SRU63" s="393"/>
      <c r="SRV63" s="394"/>
      <c r="SRW63" s="395"/>
      <c r="SRX63" s="389"/>
      <c r="SRY63" s="390"/>
      <c r="SRZ63" s="391"/>
      <c r="SSA63" s="392"/>
      <c r="SSB63" s="393"/>
      <c r="SSC63" s="394"/>
      <c r="SSD63" s="395"/>
      <c r="SSE63" s="389"/>
      <c r="SSF63" s="390"/>
      <c r="SSG63" s="391"/>
      <c r="SSH63" s="392"/>
      <c r="SSI63" s="393"/>
      <c r="SSJ63" s="394"/>
      <c r="SSK63" s="395"/>
      <c r="SSL63" s="389"/>
      <c r="SSM63" s="390"/>
      <c r="SSN63" s="391"/>
      <c r="SSO63" s="392"/>
      <c r="SSP63" s="393"/>
      <c r="SSQ63" s="394"/>
      <c r="SSR63" s="395"/>
      <c r="SSS63" s="389"/>
      <c r="SST63" s="390"/>
      <c r="SSU63" s="391"/>
      <c r="SSV63" s="392"/>
      <c r="SSW63" s="393"/>
      <c r="SSX63" s="394"/>
      <c r="SSY63" s="395"/>
      <c r="SSZ63" s="389"/>
      <c r="STA63" s="390"/>
      <c r="STB63" s="391"/>
      <c r="STC63" s="392"/>
      <c r="STD63" s="393"/>
      <c r="STE63" s="394"/>
      <c r="STF63" s="395"/>
      <c r="STG63" s="389"/>
      <c r="STH63" s="390"/>
      <c r="STI63" s="391"/>
      <c r="STJ63" s="392"/>
      <c r="STK63" s="393"/>
      <c r="STL63" s="394"/>
      <c r="STM63" s="395"/>
      <c r="STN63" s="389"/>
      <c r="STO63" s="390"/>
      <c r="STP63" s="391"/>
      <c r="STQ63" s="392"/>
      <c r="STR63" s="393"/>
      <c r="STS63" s="394"/>
      <c r="STT63" s="395"/>
      <c r="STU63" s="389"/>
      <c r="STV63" s="390"/>
      <c r="STW63" s="391"/>
      <c r="STX63" s="392"/>
      <c r="STY63" s="393"/>
      <c r="STZ63" s="394"/>
      <c r="SUA63" s="395"/>
      <c r="SUB63" s="389"/>
      <c r="SUC63" s="390"/>
      <c r="SUD63" s="391"/>
      <c r="SUE63" s="392"/>
      <c r="SUF63" s="393"/>
      <c r="SUG63" s="394"/>
      <c r="SUH63" s="395"/>
      <c r="SUI63" s="389"/>
      <c r="SUJ63" s="390"/>
      <c r="SUK63" s="391"/>
      <c r="SUL63" s="392"/>
      <c r="SUM63" s="393"/>
      <c r="SUN63" s="394"/>
      <c r="SUO63" s="395"/>
      <c r="SUP63" s="389"/>
      <c r="SUQ63" s="390"/>
      <c r="SUR63" s="391"/>
      <c r="SUS63" s="392"/>
      <c r="SUT63" s="393"/>
      <c r="SUU63" s="394"/>
      <c r="SUV63" s="395"/>
      <c r="SUW63" s="389"/>
      <c r="SUX63" s="390"/>
      <c r="SUY63" s="391"/>
      <c r="SUZ63" s="392"/>
      <c r="SVA63" s="393"/>
      <c r="SVB63" s="394"/>
      <c r="SVC63" s="395"/>
      <c r="SVD63" s="389"/>
      <c r="SVE63" s="390"/>
      <c r="SVF63" s="391"/>
      <c r="SVG63" s="392"/>
      <c r="SVH63" s="393"/>
      <c r="SVI63" s="394"/>
      <c r="SVJ63" s="395"/>
      <c r="SVK63" s="389"/>
      <c r="SVL63" s="390"/>
      <c r="SVM63" s="391"/>
      <c r="SVN63" s="392"/>
      <c r="SVO63" s="393"/>
      <c r="SVP63" s="394"/>
      <c r="SVQ63" s="395"/>
      <c r="SVR63" s="389"/>
      <c r="SVS63" s="390"/>
      <c r="SVT63" s="391"/>
      <c r="SVU63" s="392"/>
      <c r="SVV63" s="393"/>
      <c r="SVW63" s="394"/>
      <c r="SVX63" s="395"/>
      <c r="SVY63" s="389"/>
      <c r="SVZ63" s="390"/>
      <c r="SWA63" s="391"/>
      <c r="SWB63" s="392"/>
      <c r="SWC63" s="393"/>
      <c r="SWD63" s="394"/>
      <c r="SWE63" s="395"/>
      <c r="SWF63" s="389"/>
      <c r="SWG63" s="390"/>
      <c r="SWH63" s="391"/>
      <c r="SWI63" s="392"/>
      <c r="SWJ63" s="393"/>
      <c r="SWK63" s="394"/>
      <c r="SWL63" s="395"/>
      <c r="SWM63" s="389"/>
      <c r="SWN63" s="390"/>
      <c r="SWO63" s="391"/>
      <c r="SWP63" s="392"/>
      <c r="SWQ63" s="393"/>
      <c r="SWR63" s="394"/>
      <c r="SWS63" s="395"/>
      <c r="SWT63" s="389"/>
      <c r="SWU63" s="390"/>
      <c r="SWV63" s="391"/>
      <c r="SWW63" s="392"/>
      <c r="SWX63" s="393"/>
      <c r="SWY63" s="394"/>
      <c r="SWZ63" s="395"/>
      <c r="SXA63" s="389"/>
      <c r="SXB63" s="390"/>
      <c r="SXC63" s="391"/>
      <c r="SXD63" s="392"/>
      <c r="SXE63" s="393"/>
      <c r="SXF63" s="394"/>
      <c r="SXG63" s="395"/>
      <c r="SXH63" s="389"/>
      <c r="SXI63" s="390"/>
      <c r="SXJ63" s="391"/>
      <c r="SXK63" s="392"/>
      <c r="SXL63" s="393"/>
      <c r="SXM63" s="394"/>
      <c r="SXN63" s="395"/>
      <c r="SXO63" s="389"/>
      <c r="SXP63" s="390"/>
      <c r="SXQ63" s="391"/>
      <c r="SXR63" s="392"/>
      <c r="SXS63" s="393"/>
      <c r="SXT63" s="394"/>
      <c r="SXU63" s="395"/>
      <c r="SXV63" s="389"/>
      <c r="SXW63" s="390"/>
      <c r="SXX63" s="391"/>
      <c r="SXY63" s="392"/>
      <c r="SXZ63" s="393"/>
      <c r="SYA63" s="394"/>
      <c r="SYB63" s="395"/>
      <c r="SYC63" s="389"/>
      <c r="SYD63" s="390"/>
      <c r="SYE63" s="391"/>
      <c r="SYF63" s="392"/>
      <c r="SYG63" s="393"/>
      <c r="SYH63" s="394"/>
      <c r="SYI63" s="395"/>
      <c r="SYJ63" s="389"/>
      <c r="SYK63" s="390"/>
      <c r="SYL63" s="391"/>
      <c r="SYM63" s="392"/>
      <c r="SYN63" s="393"/>
      <c r="SYO63" s="394"/>
      <c r="SYP63" s="395"/>
      <c r="SYQ63" s="389"/>
      <c r="SYR63" s="390"/>
      <c r="SYS63" s="391"/>
      <c r="SYT63" s="392"/>
      <c r="SYU63" s="393"/>
      <c r="SYV63" s="394"/>
      <c r="SYW63" s="395"/>
      <c r="SYX63" s="389"/>
      <c r="SYY63" s="390"/>
      <c r="SYZ63" s="391"/>
      <c r="SZA63" s="392"/>
      <c r="SZB63" s="393"/>
      <c r="SZC63" s="394"/>
      <c r="SZD63" s="395"/>
      <c r="SZE63" s="389"/>
      <c r="SZF63" s="390"/>
      <c r="SZG63" s="391"/>
      <c r="SZH63" s="392"/>
      <c r="SZI63" s="393"/>
      <c r="SZJ63" s="394"/>
      <c r="SZK63" s="395"/>
      <c r="SZL63" s="389"/>
      <c r="SZM63" s="390"/>
      <c r="SZN63" s="391"/>
      <c r="SZO63" s="392"/>
      <c r="SZP63" s="393"/>
      <c r="SZQ63" s="394"/>
      <c r="SZR63" s="395"/>
      <c r="SZS63" s="389"/>
      <c r="SZT63" s="390"/>
      <c r="SZU63" s="391"/>
      <c r="SZV63" s="392"/>
      <c r="SZW63" s="393"/>
      <c r="SZX63" s="394"/>
      <c r="SZY63" s="395"/>
      <c r="SZZ63" s="389"/>
      <c r="TAA63" s="390"/>
      <c r="TAB63" s="391"/>
      <c r="TAC63" s="392"/>
      <c r="TAD63" s="393"/>
      <c r="TAE63" s="394"/>
      <c r="TAF63" s="395"/>
      <c r="TAG63" s="389"/>
      <c r="TAH63" s="390"/>
      <c r="TAI63" s="391"/>
      <c r="TAJ63" s="392"/>
      <c r="TAK63" s="393"/>
      <c r="TAL63" s="394"/>
      <c r="TAM63" s="395"/>
      <c r="TAN63" s="389"/>
      <c r="TAO63" s="390"/>
      <c r="TAP63" s="391"/>
      <c r="TAQ63" s="392"/>
      <c r="TAR63" s="393"/>
      <c r="TAS63" s="394"/>
      <c r="TAT63" s="395"/>
      <c r="TAU63" s="389"/>
      <c r="TAV63" s="390"/>
      <c r="TAW63" s="391"/>
      <c r="TAX63" s="392"/>
      <c r="TAY63" s="393"/>
      <c r="TAZ63" s="394"/>
      <c r="TBA63" s="395"/>
      <c r="TBB63" s="389"/>
      <c r="TBC63" s="390"/>
      <c r="TBD63" s="391"/>
      <c r="TBE63" s="392"/>
      <c r="TBF63" s="393"/>
      <c r="TBG63" s="394"/>
      <c r="TBH63" s="395"/>
      <c r="TBI63" s="389"/>
      <c r="TBJ63" s="390"/>
      <c r="TBK63" s="391"/>
      <c r="TBL63" s="392"/>
      <c r="TBM63" s="393"/>
      <c r="TBN63" s="394"/>
      <c r="TBO63" s="395"/>
      <c r="TBP63" s="389"/>
      <c r="TBQ63" s="390"/>
      <c r="TBR63" s="391"/>
      <c r="TBS63" s="392"/>
      <c r="TBT63" s="393"/>
      <c r="TBU63" s="394"/>
      <c r="TBV63" s="395"/>
      <c r="TBW63" s="389"/>
      <c r="TBX63" s="390"/>
      <c r="TBY63" s="391"/>
      <c r="TBZ63" s="392"/>
      <c r="TCA63" s="393"/>
      <c r="TCB63" s="394"/>
      <c r="TCC63" s="395"/>
      <c r="TCD63" s="389"/>
      <c r="TCE63" s="390"/>
      <c r="TCF63" s="391"/>
      <c r="TCG63" s="392"/>
      <c r="TCH63" s="393"/>
      <c r="TCI63" s="394"/>
      <c r="TCJ63" s="395"/>
      <c r="TCK63" s="389"/>
      <c r="TCL63" s="390"/>
      <c r="TCM63" s="391"/>
      <c r="TCN63" s="392"/>
      <c r="TCO63" s="393"/>
      <c r="TCP63" s="394"/>
      <c r="TCQ63" s="395"/>
      <c r="TCR63" s="389"/>
      <c r="TCS63" s="390"/>
      <c r="TCT63" s="391"/>
      <c r="TCU63" s="392"/>
      <c r="TCV63" s="393"/>
      <c r="TCW63" s="394"/>
      <c r="TCX63" s="395"/>
      <c r="TCY63" s="389"/>
      <c r="TCZ63" s="390"/>
      <c r="TDA63" s="391"/>
      <c r="TDB63" s="392"/>
      <c r="TDC63" s="393"/>
      <c r="TDD63" s="394"/>
      <c r="TDE63" s="395"/>
      <c r="TDF63" s="389"/>
      <c r="TDG63" s="390"/>
      <c r="TDH63" s="391"/>
      <c r="TDI63" s="392"/>
      <c r="TDJ63" s="393"/>
      <c r="TDK63" s="394"/>
      <c r="TDL63" s="395"/>
      <c r="TDM63" s="389"/>
      <c r="TDN63" s="390"/>
      <c r="TDO63" s="391"/>
      <c r="TDP63" s="392"/>
      <c r="TDQ63" s="393"/>
      <c r="TDR63" s="394"/>
      <c r="TDS63" s="395"/>
      <c r="TDT63" s="389"/>
      <c r="TDU63" s="390"/>
      <c r="TDV63" s="391"/>
      <c r="TDW63" s="392"/>
      <c r="TDX63" s="393"/>
      <c r="TDY63" s="394"/>
      <c r="TDZ63" s="395"/>
      <c r="TEA63" s="389"/>
      <c r="TEB63" s="390"/>
      <c r="TEC63" s="391"/>
      <c r="TED63" s="392"/>
      <c r="TEE63" s="393"/>
      <c r="TEF63" s="394"/>
      <c r="TEG63" s="395"/>
      <c r="TEH63" s="389"/>
      <c r="TEI63" s="390"/>
      <c r="TEJ63" s="391"/>
      <c r="TEK63" s="392"/>
      <c r="TEL63" s="393"/>
      <c r="TEM63" s="394"/>
      <c r="TEN63" s="395"/>
      <c r="TEO63" s="389"/>
      <c r="TEP63" s="390"/>
      <c r="TEQ63" s="391"/>
      <c r="TER63" s="392"/>
      <c r="TES63" s="393"/>
      <c r="TET63" s="394"/>
      <c r="TEU63" s="395"/>
      <c r="TEV63" s="389"/>
      <c r="TEW63" s="390"/>
      <c r="TEX63" s="391"/>
      <c r="TEY63" s="392"/>
      <c r="TEZ63" s="393"/>
      <c r="TFA63" s="394"/>
      <c r="TFB63" s="395"/>
      <c r="TFC63" s="389"/>
      <c r="TFD63" s="390"/>
      <c r="TFE63" s="391"/>
      <c r="TFF63" s="392"/>
      <c r="TFG63" s="393"/>
      <c r="TFH63" s="394"/>
      <c r="TFI63" s="395"/>
      <c r="TFJ63" s="389"/>
      <c r="TFK63" s="390"/>
      <c r="TFL63" s="391"/>
      <c r="TFM63" s="392"/>
      <c r="TFN63" s="393"/>
      <c r="TFO63" s="394"/>
      <c r="TFP63" s="395"/>
      <c r="TFQ63" s="389"/>
      <c r="TFR63" s="390"/>
      <c r="TFS63" s="391"/>
      <c r="TFT63" s="392"/>
      <c r="TFU63" s="393"/>
      <c r="TFV63" s="394"/>
      <c r="TFW63" s="395"/>
      <c r="TFX63" s="389"/>
      <c r="TFY63" s="390"/>
      <c r="TFZ63" s="391"/>
      <c r="TGA63" s="392"/>
      <c r="TGB63" s="393"/>
      <c r="TGC63" s="394"/>
      <c r="TGD63" s="395"/>
      <c r="TGE63" s="389"/>
      <c r="TGF63" s="390"/>
      <c r="TGG63" s="391"/>
      <c r="TGH63" s="392"/>
      <c r="TGI63" s="393"/>
      <c r="TGJ63" s="394"/>
      <c r="TGK63" s="395"/>
      <c r="TGL63" s="389"/>
      <c r="TGM63" s="390"/>
      <c r="TGN63" s="391"/>
      <c r="TGO63" s="392"/>
      <c r="TGP63" s="393"/>
      <c r="TGQ63" s="394"/>
      <c r="TGR63" s="395"/>
      <c r="TGS63" s="389"/>
      <c r="TGT63" s="390"/>
      <c r="TGU63" s="391"/>
      <c r="TGV63" s="392"/>
      <c r="TGW63" s="393"/>
      <c r="TGX63" s="394"/>
      <c r="TGY63" s="395"/>
      <c r="TGZ63" s="389"/>
      <c r="THA63" s="390"/>
      <c r="THB63" s="391"/>
      <c r="THC63" s="392"/>
      <c r="THD63" s="393"/>
      <c r="THE63" s="394"/>
      <c r="THF63" s="395"/>
      <c r="THG63" s="389"/>
      <c r="THH63" s="390"/>
      <c r="THI63" s="391"/>
      <c r="THJ63" s="392"/>
      <c r="THK63" s="393"/>
      <c r="THL63" s="394"/>
      <c r="THM63" s="395"/>
      <c r="THN63" s="389"/>
      <c r="THO63" s="390"/>
      <c r="THP63" s="391"/>
      <c r="THQ63" s="392"/>
      <c r="THR63" s="393"/>
      <c r="THS63" s="394"/>
      <c r="THT63" s="395"/>
      <c r="THU63" s="389"/>
      <c r="THV63" s="390"/>
      <c r="THW63" s="391"/>
      <c r="THX63" s="392"/>
      <c r="THY63" s="393"/>
      <c r="THZ63" s="394"/>
      <c r="TIA63" s="395"/>
      <c r="TIB63" s="389"/>
      <c r="TIC63" s="390"/>
      <c r="TID63" s="391"/>
      <c r="TIE63" s="392"/>
      <c r="TIF63" s="393"/>
      <c r="TIG63" s="394"/>
      <c r="TIH63" s="395"/>
      <c r="TII63" s="389"/>
      <c r="TIJ63" s="390"/>
      <c r="TIK63" s="391"/>
      <c r="TIL63" s="392"/>
      <c r="TIM63" s="393"/>
      <c r="TIN63" s="394"/>
      <c r="TIO63" s="395"/>
      <c r="TIP63" s="389"/>
      <c r="TIQ63" s="390"/>
      <c r="TIR63" s="391"/>
      <c r="TIS63" s="392"/>
      <c r="TIT63" s="393"/>
      <c r="TIU63" s="394"/>
      <c r="TIV63" s="395"/>
      <c r="TIW63" s="389"/>
      <c r="TIX63" s="390"/>
      <c r="TIY63" s="391"/>
      <c r="TIZ63" s="392"/>
      <c r="TJA63" s="393"/>
      <c r="TJB63" s="394"/>
      <c r="TJC63" s="395"/>
      <c r="TJD63" s="389"/>
      <c r="TJE63" s="390"/>
      <c r="TJF63" s="391"/>
      <c r="TJG63" s="392"/>
      <c r="TJH63" s="393"/>
      <c r="TJI63" s="394"/>
      <c r="TJJ63" s="395"/>
      <c r="TJK63" s="389"/>
      <c r="TJL63" s="390"/>
      <c r="TJM63" s="391"/>
      <c r="TJN63" s="392"/>
      <c r="TJO63" s="393"/>
      <c r="TJP63" s="394"/>
      <c r="TJQ63" s="395"/>
      <c r="TJR63" s="389"/>
      <c r="TJS63" s="390"/>
      <c r="TJT63" s="391"/>
      <c r="TJU63" s="392"/>
      <c r="TJV63" s="393"/>
      <c r="TJW63" s="394"/>
      <c r="TJX63" s="395"/>
      <c r="TJY63" s="389"/>
      <c r="TJZ63" s="390"/>
      <c r="TKA63" s="391"/>
      <c r="TKB63" s="392"/>
      <c r="TKC63" s="393"/>
      <c r="TKD63" s="394"/>
      <c r="TKE63" s="395"/>
      <c r="TKF63" s="389"/>
      <c r="TKG63" s="390"/>
      <c r="TKH63" s="391"/>
      <c r="TKI63" s="392"/>
      <c r="TKJ63" s="393"/>
      <c r="TKK63" s="394"/>
      <c r="TKL63" s="395"/>
      <c r="TKM63" s="389"/>
      <c r="TKN63" s="390"/>
      <c r="TKO63" s="391"/>
      <c r="TKP63" s="392"/>
      <c r="TKQ63" s="393"/>
      <c r="TKR63" s="394"/>
      <c r="TKS63" s="395"/>
      <c r="TKT63" s="389"/>
      <c r="TKU63" s="390"/>
      <c r="TKV63" s="391"/>
      <c r="TKW63" s="392"/>
      <c r="TKX63" s="393"/>
      <c r="TKY63" s="394"/>
      <c r="TKZ63" s="395"/>
      <c r="TLA63" s="389"/>
      <c r="TLB63" s="390"/>
      <c r="TLC63" s="391"/>
      <c r="TLD63" s="392"/>
      <c r="TLE63" s="393"/>
      <c r="TLF63" s="394"/>
      <c r="TLG63" s="395"/>
      <c r="TLH63" s="389"/>
      <c r="TLI63" s="390"/>
      <c r="TLJ63" s="391"/>
      <c r="TLK63" s="392"/>
      <c r="TLL63" s="393"/>
      <c r="TLM63" s="394"/>
      <c r="TLN63" s="395"/>
      <c r="TLO63" s="389"/>
      <c r="TLP63" s="390"/>
      <c r="TLQ63" s="391"/>
      <c r="TLR63" s="392"/>
      <c r="TLS63" s="393"/>
      <c r="TLT63" s="394"/>
      <c r="TLU63" s="395"/>
      <c r="TLV63" s="389"/>
      <c r="TLW63" s="390"/>
      <c r="TLX63" s="391"/>
      <c r="TLY63" s="392"/>
      <c r="TLZ63" s="393"/>
      <c r="TMA63" s="394"/>
      <c r="TMB63" s="395"/>
      <c r="TMC63" s="389"/>
      <c r="TMD63" s="390"/>
      <c r="TME63" s="391"/>
      <c r="TMF63" s="392"/>
      <c r="TMG63" s="393"/>
      <c r="TMH63" s="394"/>
      <c r="TMI63" s="395"/>
      <c r="TMJ63" s="389"/>
      <c r="TMK63" s="390"/>
      <c r="TML63" s="391"/>
      <c r="TMM63" s="392"/>
      <c r="TMN63" s="393"/>
      <c r="TMO63" s="394"/>
      <c r="TMP63" s="395"/>
      <c r="TMQ63" s="389"/>
      <c r="TMR63" s="390"/>
      <c r="TMS63" s="391"/>
      <c r="TMT63" s="392"/>
      <c r="TMU63" s="393"/>
      <c r="TMV63" s="394"/>
      <c r="TMW63" s="395"/>
      <c r="TMX63" s="389"/>
      <c r="TMY63" s="390"/>
      <c r="TMZ63" s="391"/>
      <c r="TNA63" s="392"/>
      <c r="TNB63" s="393"/>
      <c r="TNC63" s="394"/>
      <c r="TND63" s="395"/>
      <c r="TNE63" s="389"/>
      <c r="TNF63" s="390"/>
      <c r="TNG63" s="391"/>
      <c r="TNH63" s="392"/>
      <c r="TNI63" s="393"/>
      <c r="TNJ63" s="394"/>
      <c r="TNK63" s="395"/>
      <c r="TNL63" s="389"/>
      <c r="TNM63" s="390"/>
      <c r="TNN63" s="391"/>
      <c r="TNO63" s="392"/>
      <c r="TNP63" s="393"/>
      <c r="TNQ63" s="394"/>
      <c r="TNR63" s="395"/>
      <c r="TNS63" s="389"/>
      <c r="TNT63" s="390"/>
      <c r="TNU63" s="391"/>
      <c r="TNV63" s="392"/>
      <c r="TNW63" s="393"/>
      <c r="TNX63" s="394"/>
      <c r="TNY63" s="395"/>
      <c r="TNZ63" s="389"/>
      <c r="TOA63" s="390"/>
      <c r="TOB63" s="391"/>
      <c r="TOC63" s="392"/>
      <c r="TOD63" s="393"/>
      <c r="TOE63" s="394"/>
      <c r="TOF63" s="395"/>
      <c r="TOG63" s="389"/>
      <c r="TOH63" s="390"/>
      <c r="TOI63" s="391"/>
      <c r="TOJ63" s="392"/>
      <c r="TOK63" s="393"/>
      <c r="TOL63" s="394"/>
      <c r="TOM63" s="395"/>
      <c r="TON63" s="389"/>
      <c r="TOO63" s="390"/>
      <c r="TOP63" s="391"/>
      <c r="TOQ63" s="392"/>
      <c r="TOR63" s="393"/>
      <c r="TOS63" s="394"/>
      <c r="TOT63" s="395"/>
      <c r="TOU63" s="389"/>
      <c r="TOV63" s="390"/>
      <c r="TOW63" s="391"/>
      <c r="TOX63" s="392"/>
      <c r="TOY63" s="393"/>
      <c r="TOZ63" s="394"/>
      <c r="TPA63" s="395"/>
      <c r="TPB63" s="389"/>
      <c r="TPC63" s="390"/>
      <c r="TPD63" s="391"/>
      <c r="TPE63" s="392"/>
      <c r="TPF63" s="393"/>
      <c r="TPG63" s="394"/>
      <c r="TPH63" s="395"/>
      <c r="TPI63" s="389"/>
      <c r="TPJ63" s="390"/>
      <c r="TPK63" s="391"/>
      <c r="TPL63" s="392"/>
      <c r="TPM63" s="393"/>
      <c r="TPN63" s="394"/>
      <c r="TPO63" s="395"/>
      <c r="TPP63" s="389"/>
      <c r="TPQ63" s="390"/>
      <c r="TPR63" s="391"/>
      <c r="TPS63" s="392"/>
      <c r="TPT63" s="393"/>
      <c r="TPU63" s="394"/>
      <c r="TPV63" s="395"/>
      <c r="TPW63" s="389"/>
      <c r="TPX63" s="390"/>
      <c r="TPY63" s="391"/>
      <c r="TPZ63" s="392"/>
      <c r="TQA63" s="393"/>
      <c r="TQB63" s="394"/>
      <c r="TQC63" s="395"/>
      <c r="TQD63" s="389"/>
      <c r="TQE63" s="390"/>
      <c r="TQF63" s="391"/>
      <c r="TQG63" s="392"/>
      <c r="TQH63" s="393"/>
      <c r="TQI63" s="394"/>
      <c r="TQJ63" s="395"/>
      <c r="TQK63" s="389"/>
      <c r="TQL63" s="390"/>
      <c r="TQM63" s="391"/>
      <c r="TQN63" s="392"/>
      <c r="TQO63" s="393"/>
      <c r="TQP63" s="394"/>
      <c r="TQQ63" s="395"/>
      <c r="TQR63" s="389"/>
      <c r="TQS63" s="390"/>
      <c r="TQT63" s="391"/>
      <c r="TQU63" s="392"/>
      <c r="TQV63" s="393"/>
      <c r="TQW63" s="394"/>
      <c r="TQX63" s="395"/>
      <c r="TQY63" s="389"/>
      <c r="TQZ63" s="390"/>
      <c r="TRA63" s="391"/>
      <c r="TRB63" s="392"/>
      <c r="TRC63" s="393"/>
      <c r="TRD63" s="394"/>
      <c r="TRE63" s="395"/>
      <c r="TRF63" s="389"/>
      <c r="TRG63" s="390"/>
      <c r="TRH63" s="391"/>
      <c r="TRI63" s="392"/>
      <c r="TRJ63" s="393"/>
      <c r="TRK63" s="394"/>
      <c r="TRL63" s="395"/>
      <c r="TRM63" s="389"/>
      <c r="TRN63" s="390"/>
      <c r="TRO63" s="391"/>
      <c r="TRP63" s="392"/>
      <c r="TRQ63" s="393"/>
      <c r="TRR63" s="394"/>
      <c r="TRS63" s="395"/>
      <c r="TRT63" s="389"/>
      <c r="TRU63" s="390"/>
      <c r="TRV63" s="391"/>
      <c r="TRW63" s="392"/>
      <c r="TRX63" s="393"/>
      <c r="TRY63" s="394"/>
      <c r="TRZ63" s="395"/>
      <c r="TSA63" s="389"/>
      <c r="TSB63" s="390"/>
      <c r="TSC63" s="391"/>
      <c r="TSD63" s="392"/>
      <c r="TSE63" s="393"/>
      <c r="TSF63" s="394"/>
      <c r="TSG63" s="395"/>
      <c r="TSH63" s="389"/>
      <c r="TSI63" s="390"/>
      <c r="TSJ63" s="391"/>
      <c r="TSK63" s="392"/>
      <c r="TSL63" s="393"/>
      <c r="TSM63" s="394"/>
      <c r="TSN63" s="395"/>
      <c r="TSO63" s="389"/>
      <c r="TSP63" s="390"/>
      <c r="TSQ63" s="391"/>
      <c r="TSR63" s="392"/>
      <c r="TSS63" s="393"/>
      <c r="TST63" s="394"/>
      <c r="TSU63" s="395"/>
      <c r="TSV63" s="389"/>
      <c r="TSW63" s="390"/>
      <c r="TSX63" s="391"/>
      <c r="TSY63" s="392"/>
      <c r="TSZ63" s="393"/>
      <c r="TTA63" s="394"/>
      <c r="TTB63" s="395"/>
      <c r="TTC63" s="389"/>
      <c r="TTD63" s="390"/>
      <c r="TTE63" s="391"/>
      <c r="TTF63" s="392"/>
      <c r="TTG63" s="393"/>
      <c r="TTH63" s="394"/>
      <c r="TTI63" s="395"/>
      <c r="TTJ63" s="389"/>
      <c r="TTK63" s="390"/>
      <c r="TTL63" s="391"/>
      <c r="TTM63" s="392"/>
      <c r="TTN63" s="393"/>
      <c r="TTO63" s="394"/>
      <c r="TTP63" s="395"/>
      <c r="TTQ63" s="389"/>
      <c r="TTR63" s="390"/>
      <c r="TTS63" s="391"/>
      <c r="TTT63" s="392"/>
      <c r="TTU63" s="393"/>
      <c r="TTV63" s="394"/>
      <c r="TTW63" s="395"/>
      <c r="TTX63" s="389"/>
      <c r="TTY63" s="390"/>
      <c r="TTZ63" s="391"/>
      <c r="TUA63" s="392"/>
      <c r="TUB63" s="393"/>
      <c r="TUC63" s="394"/>
      <c r="TUD63" s="395"/>
      <c r="TUE63" s="389"/>
      <c r="TUF63" s="390"/>
      <c r="TUG63" s="391"/>
      <c r="TUH63" s="392"/>
      <c r="TUI63" s="393"/>
      <c r="TUJ63" s="394"/>
      <c r="TUK63" s="395"/>
      <c r="TUL63" s="389"/>
      <c r="TUM63" s="390"/>
      <c r="TUN63" s="391"/>
      <c r="TUO63" s="392"/>
      <c r="TUP63" s="393"/>
      <c r="TUQ63" s="394"/>
      <c r="TUR63" s="395"/>
      <c r="TUS63" s="389"/>
      <c r="TUT63" s="390"/>
      <c r="TUU63" s="391"/>
      <c r="TUV63" s="392"/>
      <c r="TUW63" s="393"/>
      <c r="TUX63" s="394"/>
      <c r="TUY63" s="395"/>
      <c r="TUZ63" s="389"/>
      <c r="TVA63" s="390"/>
      <c r="TVB63" s="391"/>
      <c r="TVC63" s="392"/>
      <c r="TVD63" s="393"/>
      <c r="TVE63" s="394"/>
      <c r="TVF63" s="395"/>
      <c r="TVG63" s="389"/>
      <c r="TVH63" s="390"/>
      <c r="TVI63" s="391"/>
      <c r="TVJ63" s="392"/>
      <c r="TVK63" s="393"/>
      <c r="TVL63" s="394"/>
      <c r="TVM63" s="395"/>
      <c r="TVN63" s="389"/>
      <c r="TVO63" s="390"/>
      <c r="TVP63" s="391"/>
      <c r="TVQ63" s="392"/>
      <c r="TVR63" s="393"/>
      <c r="TVS63" s="394"/>
      <c r="TVT63" s="395"/>
      <c r="TVU63" s="389"/>
      <c r="TVV63" s="390"/>
      <c r="TVW63" s="391"/>
      <c r="TVX63" s="392"/>
      <c r="TVY63" s="393"/>
      <c r="TVZ63" s="394"/>
      <c r="TWA63" s="395"/>
      <c r="TWB63" s="389"/>
      <c r="TWC63" s="390"/>
      <c r="TWD63" s="391"/>
      <c r="TWE63" s="392"/>
      <c r="TWF63" s="393"/>
      <c r="TWG63" s="394"/>
      <c r="TWH63" s="395"/>
      <c r="TWI63" s="389"/>
      <c r="TWJ63" s="390"/>
      <c r="TWK63" s="391"/>
      <c r="TWL63" s="392"/>
      <c r="TWM63" s="393"/>
      <c r="TWN63" s="394"/>
      <c r="TWO63" s="395"/>
      <c r="TWP63" s="389"/>
      <c r="TWQ63" s="390"/>
      <c r="TWR63" s="391"/>
      <c r="TWS63" s="392"/>
      <c r="TWT63" s="393"/>
      <c r="TWU63" s="394"/>
      <c r="TWV63" s="395"/>
      <c r="TWW63" s="389"/>
      <c r="TWX63" s="390"/>
      <c r="TWY63" s="391"/>
      <c r="TWZ63" s="392"/>
      <c r="TXA63" s="393"/>
      <c r="TXB63" s="394"/>
      <c r="TXC63" s="395"/>
      <c r="TXD63" s="389"/>
      <c r="TXE63" s="390"/>
      <c r="TXF63" s="391"/>
      <c r="TXG63" s="392"/>
      <c r="TXH63" s="393"/>
      <c r="TXI63" s="394"/>
      <c r="TXJ63" s="395"/>
      <c r="TXK63" s="389"/>
      <c r="TXL63" s="390"/>
      <c r="TXM63" s="391"/>
      <c r="TXN63" s="392"/>
      <c r="TXO63" s="393"/>
      <c r="TXP63" s="394"/>
      <c r="TXQ63" s="395"/>
      <c r="TXR63" s="389"/>
      <c r="TXS63" s="390"/>
      <c r="TXT63" s="391"/>
      <c r="TXU63" s="392"/>
      <c r="TXV63" s="393"/>
      <c r="TXW63" s="394"/>
      <c r="TXX63" s="395"/>
      <c r="TXY63" s="389"/>
      <c r="TXZ63" s="390"/>
      <c r="TYA63" s="391"/>
      <c r="TYB63" s="392"/>
      <c r="TYC63" s="393"/>
      <c r="TYD63" s="394"/>
      <c r="TYE63" s="395"/>
      <c r="TYF63" s="389"/>
      <c r="TYG63" s="390"/>
      <c r="TYH63" s="391"/>
      <c r="TYI63" s="392"/>
      <c r="TYJ63" s="393"/>
      <c r="TYK63" s="394"/>
      <c r="TYL63" s="395"/>
      <c r="TYM63" s="389"/>
      <c r="TYN63" s="390"/>
      <c r="TYO63" s="391"/>
      <c r="TYP63" s="392"/>
      <c r="TYQ63" s="393"/>
      <c r="TYR63" s="394"/>
      <c r="TYS63" s="395"/>
      <c r="TYT63" s="389"/>
      <c r="TYU63" s="390"/>
      <c r="TYV63" s="391"/>
      <c r="TYW63" s="392"/>
      <c r="TYX63" s="393"/>
      <c r="TYY63" s="394"/>
      <c r="TYZ63" s="395"/>
      <c r="TZA63" s="389"/>
      <c r="TZB63" s="390"/>
      <c r="TZC63" s="391"/>
      <c r="TZD63" s="392"/>
      <c r="TZE63" s="393"/>
      <c r="TZF63" s="394"/>
      <c r="TZG63" s="395"/>
      <c r="TZH63" s="389"/>
      <c r="TZI63" s="390"/>
      <c r="TZJ63" s="391"/>
      <c r="TZK63" s="392"/>
      <c r="TZL63" s="393"/>
      <c r="TZM63" s="394"/>
      <c r="TZN63" s="395"/>
      <c r="TZO63" s="389"/>
      <c r="TZP63" s="390"/>
      <c r="TZQ63" s="391"/>
      <c r="TZR63" s="392"/>
      <c r="TZS63" s="393"/>
      <c r="TZT63" s="394"/>
      <c r="TZU63" s="395"/>
      <c r="TZV63" s="389"/>
      <c r="TZW63" s="390"/>
      <c r="TZX63" s="391"/>
      <c r="TZY63" s="392"/>
      <c r="TZZ63" s="393"/>
      <c r="UAA63" s="394"/>
      <c r="UAB63" s="395"/>
      <c r="UAC63" s="389"/>
      <c r="UAD63" s="390"/>
      <c r="UAE63" s="391"/>
      <c r="UAF63" s="392"/>
      <c r="UAG63" s="393"/>
      <c r="UAH63" s="394"/>
      <c r="UAI63" s="395"/>
      <c r="UAJ63" s="389"/>
      <c r="UAK63" s="390"/>
      <c r="UAL63" s="391"/>
      <c r="UAM63" s="392"/>
      <c r="UAN63" s="393"/>
      <c r="UAO63" s="394"/>
      <c r="UAP63" s="395"/>
      <c r="UAQ63" s="389"/>
      <c r="UAR63" s="390"/>
      <c r="UAS63" s="391"/>
      <c r="UAT63" s="392"/>
      <c r="UAU63" s="393"/>
      <c r="UAV63" s="394"/>
      <c r="UAW63" s="395"/>
      <c r="UAX63" s="389"/>
      <c r="UAY63" s="390"/>
      <c r="UAZ63" s="391"/>
      <c r="UBA63" s="392"/>
      <c r="UBB63" s="393"/>
      <c r="UBC63" s="394"/>
      <c r="UBD63" s="395"/>
      <c r="UBE63" s="389"/>
      <c r="UBF63" s="390"/>
      <c r="UBG63" s="391"/>
      <c r="UBH63" s="392"/>
      <c r="UBI63" s="393"/>
      <c r="UBJ63" s="394"/>
      <c r="UBK63" s="395"/>
      <c r="UBL63" s="389"/>
      <c r="UBM63" s="390"/>
      <c r="UBN63" s="391"/>
      <c r="UBO63" s="392"/>
      <c r="UBP63" s="393"/>
      <c r="UBQ63" s="394"/>
      <c r="UBR63" s="395"/>
      <c r="UBS63" s="389"/>
      <c r="UBT63" s="390"/>
      <c r="UBU63" s="391"/>
      <c r="UBV63" s="392"/>
      <c r="UBW63" s="393"/>
      <c r="UBX63" s="394"/>
      <c r="UBY63" s="395"/>
      <c r="UBZ63" s="389"/>
      <c r="UCA63" s="390"/>
      <c r="UCB63" s="391"/>
      <c r="UCC63" s="392"/>
      <c r="UCD63" s="393"/>
      <c r="UCE63" s="394"/>
      <c r="UCF63" s="395"/>
      <c r="UCG63" s="389"/>
      <c r="UCH63" s="390"/>
      <c r="UCI63" s="391"/>
      <c r="UCJ63" s="392"/>
      <c r="UCK63" s="393"/>
      <c r="UCL63" s="394"/>
      <c r="UCM63" s="395"/>
      <c r="UCN63" s="389"/>
      <c r="UCO63" s="390"/>
      <c r="UCP63" s="391"/>
      <c r="UCQ63" s="392"/>
      <c r="UCR63" s="393"/>
      <c r="UCS63" s="394"/>
      <c r="UCT63" s="395"/>
      <c r="UCU63" s="389"/>
      <c r="UCV63" s="390"/>
      <c r="UCW63" s="391"/>
      <c r="UCX63" s="392"/>
      <c r="UCY63" s="393"/>
      <c r="UCZ63" s="394"/>
      <c r="UDA63" s="395"/>
      <c r="UDB63" s="389"/>
      <c r="UDC63" s="390"/>
      <c r="UDD63" s="391"/>
      <c r="UDE63" s="392"/>
      <c r="UDF63" s="393"/>
      <c r="UDG63" s="394"/>
      <c r="UDH63" s="395"/>
      <c r="UDI63" s="389"/>
      <c r="UDJ63" s="390"/>
      <c r="UDK63" s="391"/>
      <c r="UDL63" s="392"/>
      <c r="UDM63" s="393"/>
      <c r="UDN63" s="394"/>
      <c r="UDO63" s="395"/>
      <c r="UDP63" s="389"/>
      <c r="UDQ63" s="390"/>
      <c r="UDR63" s="391"/>
      <c r="UDS63" s="392"/>
      <c r="UDT63" s="393"/>
      <c r="UDU63" s="394"/>
      <c r="UDV63" s="395"/>
      <c r="UDW63" s="389"/>
      <c r="UDX63" s="390"/>
      <c r="UDY63" s="391"/>
      <c r="UDZ63" s="392"/>
      <c r="UEA63" s="393"/>
      <c r="UEB63" s="394"/>
      <c r="UEC63" s="395"/>
      <c r="UED63" s="389"/>
      <c r="UEE63" s="390"/>
      <c r="UEF63" s="391"/>
      <c r="UEG63" s="392"/>
      <c r="UEH63" s="393"/>
      <c r="UEI63" s="394"/>
      <c r="UEJ63" s="395"/>
      <c r="UEK63" s="389"/>
      <c r="UEL63" s="390"/>
      <c r="UEM63" s="391"/>
      <c r="UEN63" s="392"/>
      <c r="UEO63" s="393"/>
      <c r="UEP63" s="394"/>
      <c r="UEQ63" s="395"/>
      <c r="UER63" s="389"/>
      <c r="UES63" s="390"/>
      <c r="UET63" s="391"/>
      <c r="UEU63" s="392"/>
      <c r="UEV63" s="393"/>
      <c r="UEW63" s="394"/>
      <c r="UEX63" s="395"/>
      <c r="UEY63" s="389"/>
      <c r="UEZ63" s="390"/>
      <c r="UFA63" s="391"/>
      <c r="UFB63" s="392"/>
      <c r="UFC63" s="393"/>
      <c r="UFD63" s="394"/>
      <c r="UFE63" s="395"/>
      <c r="UFF63" s="389"/>
      <c r="UFG63" s="390"/>
      <c r="UFH63" s="391"/>
      <c r="UFI63" s="392"/>
      <c r="UFJ63" s="393"/>
      <c r="UFK63" s="394"/>
      <c r="UFL63" s="395"/>
      <c r="UFM63" s="389"/>
      <c r="UFN63" s="390"/>
      <c r="UFO63" s="391"/>
      <c r="UFP63" s="392"/>
      <c r="UFQ63" s="393"/>
      <c r="UFR63" s="394"/>
      <c r="UFS63" s="395"/>
      <c r="UFT63" s="389"/>
      <c r="UFU63" s="390"/>
      <c r="UFV63" s="391"/>
      <c r="UFW63" s="392"/>
      <c r="UFX63" s="393"/>
      <c r="UFY63" s="394"/>
      <c r="UFZ63" s="395"/>
      <c r="UGA63" s="389"/>
      <c r="UGB63" s="390"/>
      <c r="UGC63" s="391"/>
      <c r="UGD63" s="392"/>
      <c r="UGE63" s="393"/>
      <c r="UGF63" s="394"/>
      <c r="UGG63" s="395"/>
      <c r="UGH63" s="389"/>
      <c r="UGI63" s="390"/>
      <c r="UGJ63" s="391"/>
      <c r="UGK63" s="392"/>
      <c r="UGL63" s="393"/>
      <c r="UGM63" s="394"/>
      <c r="UGN63" s="395"/>
      <c r="UGO63" s="389"/>
      <c r="UGP63" s="390"/>
      <c r="UGQ63" s="391"/>
      <c r="UGR63" s="392"/>
      <c r="UGS63" s="393"/>
      <c r="UGT63" s="394"/>
      <c r="UGU63" s="395"/>
      <c r="UGV63" s="389"/>
      <c r="UGW63" s="390"/>
      <c r="UGX63" s="391"/>
      <c r="UGY63" s="392"/>
      <c r="UGZ63" s="393"/>
      <c r="UHA63" s="394"/>
      <c r="UHB63" s="395"/>
      <c r="UHC63" s="389"/>
      <c r="UHD63" s="390"/>
      <c r="UHE63" s="391"/>
      <c r="UHF63" s="392"/>
      <c r="UHG63" s="393"/>
      <c r="UHH63" s="394"/>
      <c r="UHI63" s="395"/>
      <c r="UHJ63" s="389"/>
      <c r="UHK63" s="390"/>
      <c r="UHL63" s="391"/>
      <c r="UHM63" s="392"/>
      <c r="UHN63" s="393"/>
      <c r="UHO63" s="394"/>
      <c r="UHP63" s="395"/>
      <c r="UHQ63" s="389"/>
      <c r="UHR63" s="390"/>
      <c r="UHS63" s="391"/>
      <c r="UHT63" s="392"/>
      <c r="UHU63" s="393"/>
      <c r="UHV63" s="394"/>
      <c r="UHW63" s="395"/>
      <c r="UHX63" s="389"/>
      <c r="UHY63" s="390"/>
      <c r="UHZ63" s="391"/>
      <c r="UIA63" s="392"/>
      <c r="UIB63" s="393"/>
      <c r="UIC63" s="394"/>
      <c r="UID63" s="395"/>
      <c r="UIE63" s="389"/>
      <c r="UIF63" s="390"/>
      <c r="UIG63" s="391"/>
      <c r="UIH63" s="392"/>
      <c r="UII63" s="393"/>
      <c r="UIJ63" s="394"/>
      <c r="UIK63" s="395"/>
      <c r="UIL63" s="389"/>
      <c r="UIM63" s="390"/>
      <c r="UIN63" s="391"/>
      <c r="UIO63" s="392"/>
      <c r="UIP63" s="393"/>
      <c r="UIQ63" s="394"/>
      <c r="UIR63" s="395"/>
      <c r="UIS63" s="389"/>
      <c r="UIT63" s="390"/>
      <c r="UIU63" s="391"/>
      <c r="UIV63" s="392"/>
      <c r="UIW63" s="393"/>
      <c r="UIX63" s="394"/>
      <c r="UIY63" s="395"/>
      <c r="UIZ63" s="389"/>
      <c r="UJA63" s="390"/>
      <c r="UJB63" s="391"/>
      <c r="UJC63" s="392"/>
      <c r="UJD63" s="393"/>
      <c r="UJE63" s="394"/>
      <c r="UJF63" s="395"/>
      <c r="UJG63" s="389"/>
      <c r="UJH63" s="390"/>
      <c r="UJI63" s="391"/>
      <c r="UJJ63" s="392"/>
      <c r="UJK63" s="393"/>
      <c r="UJL63" s="394"/>
      <c r="UJM63" s="395"/>
      <c r="UJN63" s="389"/>
      <c r="UJO63" s="390"/>
      <c r="UJP63" s="391"/>
      <c r="UJQ63" s="392"/>
      <c r="UJR63" s="393"/>
      <c r="UJS63" s="394"/>
      <c r="UJT63" s="395"/>
      <c r="UJU63" s="389"/>
      <c r="UJV63" s="390"/>
      <c r="UJW63" s="391"/>
      <c r="UJX63" s="392"/>
      <c r="UJY63" s="393"/>
      <c r="UJZ63" s="394"/>
      <c r="UKA63" s="395"/>
      <c r="UKB63" s="389"/>
      <c r="UKC63" s="390"/>
      <c r="UKD63" s="391"/>
      <c r="UKE63" s="392"/>
      <c r="UKF63" s="393"/>
      <c r="UKG63" s="394"/>
      <c r="UKH63" s="395"/>
      <c r="UKI63" s="389"/>
      <c r="UKJ63" s="390"/>
      <c r="UKK63" s="391"/>
      <c r="UKL63" s="392"/>
      <c r="UKM63" s="393"/>
      <c r="UKN63" s="394"/>
      <c r="UKO63" s="395"/>
      <c r="UKP63" s="389"/>
      <c r="UKQ63" s="390"/>
      <c r="UKR63" s="391"/>
      <c r="UKS63" s="392"/>
      <c r="UKT63" s="393"/>
      <c r="UKU63" s="394"/>
      <c r="UKV63" s="395"/>
      <c r="UKW63" s="389"/>
      <c r="UKX63" s="390"/>
      <c r="UKY63" s="391"/>
      <c r="UKZ63" s="392"/>
      <c r="ULA63" s="393"/>
      <c r="ULB63" s="394"/>
      <c r="ULC63" s="395"/>
      <c r="ULD63" s="389"/>
      <c r="ULE63" s="390"/>
      <c r="ULF63" s="391"/>
      <c r="ULG63" s="392"/>
      <c r="ULH63" s="393"/>
      <c r="ULI63" s="394"/>
      <c r="ULJ63" s="395"/>
      <c r="ULK63" s="389"/>
      <c r="ULL63" s="390"/>
      <c r="ULM63" s="391"/>
      <c r="ULN63" s="392"/>
      <c r="ULO63" s="393"/>
      <c r="ULP63" s="394"/>
      <c r="ULQ63" s="395"/>
      <c r="ULR63" s="389"/>
      <c r="ULS63" s="390"/>
      <c r="ULT63" s="391"/>
      <c r="ULU63" s="392"/>
      <c r="ULV63" s="393"/>
      <c r="ULW63" s="394"/>
      <c r="ULX63" s="395"/>
      <c r="ULY63" s="389"/>
      <c r="ULZ63" s="390"/>
      <c r="UMA63" s="391"/>
      <c r="UMB63" s="392"/>
      <c r="UMC63" s="393"/>
      <c r="UMD63" s="394"/>
      <c r="UME63" s="395"/>
      <c r="UMF63" s="389"/>
      <c r="UMG63" s="390"/>
      <c r="UMH63" s="391"/>
      <c r="UMI63" s="392"/>
      <c r="UMJ63" s="393"/>
      <c r="UMK63" s="394"/>
      <c r="UML63" s="395"/>
      <c r="UMM63" s="389"/>
      <c r="UMN63" s="390"/>
      <c r="UMO63" s="391"/>
      <c r="UMP63" s="392"/>
      <c r="UMQ63" s="393"/>
      <c r="UMR63" s="394"/>
      <c r="UMS63" s="395"/>
      <c r="UMT63" s="389"/>
      <c r="UMU63" s="390"/>
      <c r="UMV63" s="391"/>
      <c r="UMW63" s="392"/>
      <c r="UMX63" s="393"/>
      <c r="UMY63" s="394"/>
      <c r="UMZ63" s="395"/>
      <c r="UNA63" s="389"/>
      <c r="UNB63" s="390"/>
      <c r="UNC63" s="391"/>
      <c r="UND63" s="392"/>
      <c r="UNE63" s="393"/>
      <c r="UNF63" s="394"/>
      <c r="UNG63" s="395"/>
      <c r="UNH63" s="389"/>
      <c r="UNI63" s="390"/>
      <c r="UNJ63" s="391"/>
      <c r="UNK63" s="392"/>
      <c r="UNL63" s="393"/>
      <c r="UNM63" s="394"/>
      <c r="UNN63" s="395"/>
      <c r="UNO63" s="389"/>
      <c r="UNP63" s="390"/>
      <c r="UNQ63" s="391"/>
      <c r="UNR63" s="392"/>
      <c r="UNS63" s="393"/>
      <c r="UNT63" s="394"/>
      <c r="UNU63" s="395"/>
      <c r="UNV63" s="389"/>
      <c r="UNW63" s="390"/>
      <c r="UNX63" s="391"/>
      <c r="UNY63" s="392"/>
      <c r="UNZ63" s="393"/>
      <c r="UOA63" s="394"/>
      <c r="UOB63" s="395"/>
      <c r="UOC63" s="389"/>
      <c r="UOD63" s="390"/>
      <c r="UOE63" s="391"/>
      <c r="UOF63" s="392"/>
      <c r="UOG63" s="393"/>
      <c r="UOH63" s="394"/>
      <c r="UOI63" s="395"/>
      <c r="UOJ63" s="389"/>
      <c r="UOK63" s="390"/>
      <c r="UOL63" s="391"/>
      <c r="UOM63" s="392"/>
      <c r="UON63" s="393"/>
      <c r="UOO63" s="394"/>
      <c r="UOP63" s="395"/>
      <c r="UOQ63" s="389"/>
      <c r="UOR63" s="390"/>
      <c r="UOS63" s="391"/>
      <c r="UOT63" s="392"/>
      <c r="UOU63" s="393"/>
      <c r="UOV63" s="394"/>
      <c r="UOW63" s="395"/>
      <c r="UOX63" s="389"/>
      <c r="UOY63" s="390"/>
      <c r="UOZ63" s="391"/>
      <c r="UPA63" s="392"/>
      <c r="UPB63" s="393"/>
      <c r="UPC63" s="394"/>
      <c r="UPD63" s="395"/>
      <c r="UPE63" s="389"/>
      <c r="UPF63" s="390"/>
      <c r="UPG63" s="391"/>
      <c r="UPH63" s="392"/>
      <c r="UPI63" s="393"/>
      <c r="UPJ63" s="394"/>
      <c r="UPK63" s="395"/>
      <c r="UPL63" s="389"/>
      <c r="UPM63" s="390"/>
      <c r="UPN63" s="391"/>
      <c r="UPO63" s="392"/>
      <c r="UPP63" s="393"/>
      <c r="UPQ63" s="394"/>
      <c r="UPR63" s="395"/>
      <c r="UPS63" s="389"/>
      <c r="UPT63" s="390"/>
      <c r="UPU63" s="391"/>
      <c r="UPV63" s="392"/>
      <c r="UPW63" s="393"/>
      <c r="UPX63" s="394"/>
      <c r="UPY63" s="395"/>
      <c r="UPZ63" s="389"/>
      <c r="UQA63" s="390"/>
      <c r="UQB63" s="391"/>
      <c r="UQC63" s="392"/>
      <c r="UQD63" s="393"/>
      <c r="UQE63" s="394"/>
      <c r="UQF63" s="395"/>
      <c r="UQG63" s="389"/>
      <c r="UQH63" s="390"/>
      <c r="UQI63" s="391"/>
      <c r="UQJ63" s="392"/>
      <c r="UQK63" s="393"/>
      <c r="UQL63" s="394"/>
      <c r="UQM63" s="395"/>
      <c r="UQN63" s="389"/>
      <c r="UQO63" s="390"/>
      <c r="UQP63" s="391"/>
      <c r="UQQ63" s="392"/>
      <c r="UQR63" s="393"/>
      <c r="UQS63" s="394"/>
      <c r="UQT63" s="395"/>
      <c r="UQU63" s="389"/>
      <c r="UQV63" s="390"/>
      <c r="UQW63" s="391"/>
      <c r="UQX63" s="392"/>
      <c r="UQY63" s="393"/>
      <c r="UQZ63" s="394"/>
      <c r="URA63" s="395"/>
      <c r="URB63" s="389"/>
      <c r="URC63" s="390"/>
      <c r="URD63" s="391"/>
      <c r="URE63" s="392"/>
      <c r="URF63" s="393"/>
      <c r="URG63" s="394"/>
      <c r="URH63" s="395"/>
      <c r="URI63" s="389"/>
      <c r="URJ63" s="390"/>
      <c r="URK63" s="391"/>
      <c r="URL63" s="392"/>
      <c r="URM63" s="393"/>
      <c r="URN63" s="394"/>
      <c r="URO63" s="395"/>
      <c r="URP63" s="389"/>
      <c r="URQ63" s="390"/>
      <c r="URR63" s="391"/>
      <c r="URS63" s="392"/>
      <c r="URT63" s="393"/>
      <c r="URU63" s="394"/>
      <c r="URV63" s="395"/>
      <c r="URW63" s="389"/>
      <c r="URX63" s="390"/>
      <c r="URY63" s="391"/>
      <c r="URZ63" s="392"/>
      <c r="USA63" s="393"/>
      <c r="USB63" s="394"/>
      <c r="USC63" s="395"/>
      <c r="USD63" s="389"/>
      <c r="USE63" s="390"/>
      <c r="USF63" s="391"/>
      <c r="USG63" s="392"/>
      <c r="USH63" s="393"/>
      <c r="USI63" s="394"/>
      <c r="USJ63" s="395"/>
      <c r="USK63" s="389"/>
      <c r="USL63" s="390"/>
      <c r="USM63" s="391"/>
      <c r="USN63" s="392"/>
      <c r="USO63" s="393"/>
      <c r="USP63" s="394"/>
      <c r="USQ63" s="395"/>
      <c r="USR63" s="389"/>
      <c r="USS63" s="390"/>
      <c r="UST63" s="391"/>
      <c r="USU63" s="392"/>
      <c r="USV63" s="393"/>
      <c r="USW63" s="394"/>
      <c r="USX63" s="395"/>
      <c r="USY63" s="389"/>
      <c r="USZ63" s="390"/>
      <c r="UTA63" s="391"/>
      <c r="UTB63" s="392"/>
      <c r="UTC63" s="393"/>
      <c r="UTD63" s="394"/>
      <c r="UTE63" s="395"/>
      <c r="UTF63" s="389"/>
      <c r="UTG63" s="390"/>
      <c r="UTH63" s="391"/>
      <c r="UTI63" s="392"/>
      <c r="UTJ63" s="393"/>
      <c r="UTK63" s="394"/>
      <c r="UTL63" s="395"/>
      <c r="UTM63" s="389"/>
      <c r="UTN63" s="390"/>
      <c r="UTO63" s="391"/>
      <c r="UTP63" s="392"/>
      <c r="UTQ63" s="393"/>
      <c r="UTR63" s="394"/>
      <c r="UTS63" s="395"/>
      <c r="UTT63" s="389"/>
      <c r="UTU63" s="390"/>
      <c r="UTV63" s="391"/>
      <c r="UTW63" s="392"/>
      <c r="UTX63" s="393"/>
      <c r="UTY63" s="394"/>
      <c r="UTZ63" s="395"/>
      <c r="UUA63" s="389"/>
      <c r="UUB63" s="390"/>
      <c r="UUC63" s="391"/>
      <c r="UUD63" s="392"/>
      <c r="UUE63" s="393"/>
      <c r="UUF63" s="394"/>
      <c r="UUG63" s="395"/>
      <c r="UUH63" s="389"/>
      <c r="UUI63" s="390"/>
      <c r="UUJ63" s="391"/>
      <c r="UUK63" s="392"/>
      <c r="UUL63" s="393"/>
      <c r="UUM63" s="394"/>
      <c r="UUN63" s="395"/>
      <c r="UUO63" s="389"/>
      <c r="UUP63" s="390"/>
      <c r="UUQ63" s="391"/>
      <c r="UUR63" s="392"/>
      <c r="UUS63" s="393"/>
      <c r="UUT63" s="394"/>
      <c r="UUU63" s="395"/>
      <c r="UUV63" s="389"/>
      <c r="UUW63" s="390"/>
      <c r="UUX63" s="391"/>
      <c r="UUY63" s="392"/>
      <c r="UUZ63" s="393"/>
      <c r="UVA63" s="394"/>
      <c r="UVB63" s="395"/>
      <c r="UVC63" s="389"/>
      <c r="UVD63" s="390"/>
      <c r="UVE63" s="391"/>
      <c r="UVF63" s="392"/>
      <c r="UVG63" s="393"/>
      <c r="UVH63" s="394"/>
      <c r="UVI63" s="395"/>
      <c r="UVJ63" s="389"/>
      <c r="UVK63" s="390"/>
      <c r="UVL63" s="391"/>
      <c r="UVM63" s="392"/>
      <c r="UVN63" s="393"/>
      <c r="UVO63" s="394"/>
      <c r="UVP63" s="395"/>
      <c r="UVQ63" s="389"/>
      <c r="UVR63" s="390"/>
      <c r="UVS63" s="391"/>
      <c r="UVT63" s="392"/>
      <c r="UVU63" s="393"/>
      <c r="UVV63" s="394"/>
      <c r="UVW63" s="395"/>
      <c r="UVX63" s="389"/>
      <c r="UVY63" s="390"/>
      <c r="UVZ63" s="391"/>
      <c r="UWA63" s="392"/>
      <c r="UWB63" s="393"/>
      <c r="UWC63" s="394"/>
      <c r="UWD63" s="395"/>
      <c r="UWE63" s="389"/>
      <c r="UWF63" s="390"/>
      <c r="UWG63" s="391"/>
      <c r="UWH63" s="392"/>
      <c r="UWI63" s="393"/>
      <c r="UWJ63" s="394"/>
      <c r="UWK63" s="395"/>
      <c r="UWL63" s="389"/>
      <c r="UWM63" s="390"/>
      <c r="UWN63" s="391"/>
      <c r="UWO63" s="392"/>
      <c r="UWP63" s="393"/>
      <c r="UWQ63" s="394"/>
      <c r="UWR63" s="395"/>
      <c r="UWS63" s="389"/>
      <c r="UWT63" s="390"/>
      <c r="UWU63" s="391"/>
      <c r="UWV63" s="392"/>
      <c r="UWW63" s="393"/>
      <c r="UWX63" s="394"/>
      <c r="UWY63" s="395"/>
      <c r="UWZ63" s="389"/>
      <c r="UXA63" s="390"/>
      <c r="UXB63" s="391"/>
      <c r="UXC63" s="392"/>
      <c r="UXD63" s="393"/>
      <c r="UXE63" s="394"/>
      <c r="UXF63" s="395"/>
      <c r="UXG63" s="389"/>
      <c r="UXH63" s="390"/>
      <c r="UXI63" s="391"/>
      <c r="UXJ63" s="392"/>
      <c r="UXK63" s="393"/>
      <c r="UXL63" s="394"/>
      <c r="UXM63" s="395"/>
      <c r="UXN63" s="389"/>
      <c r="UXO63" s="390"/>
      <c r="UXP63" s="391"/>
      <c r="UXQ63" s="392"/>
      <c r="UXR63" s="393"/>
      <c r="UXS63" s="394"/>
      <c r="UXT63" s="395"/>
      <c r="UXU63" s="389"/>
      <c r="UXV63" s="390"/>
      <c r="UXW63" s="391"/>
      <c r="UXX63" s="392"/>
      <c r="UXY63" s="393"/>
      <c r="UXZ63" s="394"/>
      <c r="UYA63" s="395"/>
      <c r="UYB63" s="389"/>
      <c r="UYC63" s="390"/>
      <c r="UYD63" s="391"/>
      <c r="UYE63" s="392"/>
      <c r="UYF63" s="393"/>
      <c r="UYG63" s="394"/>
      <c r="UYH63" s="395"/>
      <c r="UYI63" s="389"/>
      <c r="UYJ63" s="390"/>
      <c r="UYK63" s="391"/>
      <c r="UYL63" s="392"/>
      <c r="UYM63" s="393"/>
      <c r="UYN63" s="394"/>
      <c r="UYO63" s="395"/>
      <c r="UYP63" s="389"/>
      <c r="UYQ63" s="390"/>
      <c r="UYR63" s="391"/>
      <c r="UYS63" s="392"/>
      <c r="UYT63" s="393"/>
      <c r="UYU63" s="394"/>
      <c r="UYV63" s="395"/>
      <c r="UYW63" s="389"/>
      <c r="UYX63" s="390"/>
      <c r="UYY63" s="391"/>
      <c r="UYZ63" s="392"/>
      <c r="UZA63" s="393"/>
      <c r="UZB63" s="394"/>
      <c r="UZC63" s="395"/>
      <c r="UZD63" s="389"/>
      <c r="UZE63" s="390"/>
      <c r="UZF63" s="391"/>
      <c r="UZG63" s="392"/>
      <c r="UZH63" s="393"/>
      <c r="UZI63" s="394"/>
      <c r="UZJ63" s="395"/>
      <c r="UZK63" s="389"/>
      <c r="UZL63" s="390"/>
      <c r="UZM63" s="391"/>
      <c r="UZN63" s="392"/>
      <c r="UZO63" s="393"/>
      <c r="UZP63" s="394"/>
      <c r="UZQ63" s="395"/>
      <c r="UZR63" s="389"/>
      <c r="UZS63" s="390"/>
      <c r="UZT63" s="391"/>
      <c r="UZU63" s="392"/>
      <c r="UZV63" s="393"/>
      <c r="UZW63" s="394"/>
      <c r="UZX63" s="395"/>
      <c r="UZY63" s="389"/>
      <c r="UZZ63" s="390"/>
      <c r="VAA63" s="391"/>
      <c r="VAB63" s="392"/>
      <c r="VAC63" s="393"/>
      <c r="VAD63" s="394"/>
      <c r="VAE63" s="395"/>
      <c r="VAF63" s="389"/>
      <c r="VAG63" s="390"/>
      <c r="VAH63" s="391"/>
      <c r="VAI63" s="392"/>
      <c r="VAJ63" s="393"/>
      <c r="VAK63" s="394"/>
      <c r="VAL63" s="395"/>
      <c r="VAM63" s="389"/>
      <c r="VAN63" s="390"/>
      <c r="VAO63" s="391"/>
      <c r="VAP63" s="392"/>
      <c r="VAQ63" s="393"/>
      <c r="VAR63" s="394"/>
      <c r="VAS63" s="395"/>
      <c r="VAT63" s="389"/>
      <c r="VAU63" s="390"/>
      <c r="VAV63" s="391"/>
      <c r="VAW63" s="392"/>
      <c r="VAX63" s="393"/>
      <c r="VAY63" s="394"/>
      <c r="VAZ63" s="395"/>
      <c r="VBA63" s="389"/>
      <c r="VBB63" s="390"/>
      <c r="VBC63" s="391"/>
      <c r="VBD63" s="392"/>
      <c r="VBE63" s="393"/>
      <c r="VBF63" s="394"/>
      <c r="VBG63" s="395"/>
      <c r="VBH63" s="389"/>
      <c r="VBI63" s="390"/>
      <c r="VBJ63" s="391"/>
      <c r="VBK63" s="392"/>
      <c r="VBL63" s="393"/>
      <c r="VBM63" s="394"/>
      <c r="VBN63" s="395"/>
      <c r="VBO63" s="389"/>
      <c r="VBP63" s="390"/>
      <c r="VBQ63" s="391"/>
      <c r="VBR63" s="392"/>
      <c r="VBS63" s="393"/>
      <c r="VBT63" s="394"/>
      <c r="VBU63" s="395"/>
      <c r="VBV63" s="389"/>
      <c r="VBW63" s="390"/>
      <c r="VBX63" s="391"/>
      <c r="VBY63" s="392"/>
      <c r="VBZ63" s="393"/>
      <c r="VCA63" s="394"/>
      <c r="VCB63" s="395"/>
      <c r="VCC63" s="389"/>
      <c r="VCD63" s="390"/>
      <c r="VCE63" s="391"/>
      <c r="VCF63" s="392"/>
      <c r="VCG63" s="393"/>
      <c r="VCH63" s="394"/>
      <c r="VCI63" s="395"/>
      <c r="VCJ63" s="389"/>
      <c r="VCK63" s="390"/>
      <c r="VCL63" s="391"/>
      <c r="VCM63" s="392"/>
      <c r="VCN63" s="393"/>
      <c r="VCO63" s="394"/>
      <c r="VCP63" s="395"/>
      <c r="VCQ63" s="389"/>
      <c r="VCR63" s="390"/>
      <c r="VCS63" s="391"/>
      <c r="VCT63" s="392"/>
      <c r="VCU63" s="393"/>
      <c r="VCV63" s="394"/>
      <c r="VCW63" s="395"/>
      <c r="VCX63" s="389"/>
      <c r="VCY63" s="390"/>
      <c r="VCZ63" s="391"/>
      <c r="VDA63" s="392"/>
      <c r="VDB63" s="393"/>
      <c r="VDC63" s="394"/>
      <c r="VDD63" s="395"/>
      <c r="VDE63" s="389"/>
      <c r="VDF63" s="390"/>
      <c r="VDG63" s="391"/>
      <c r="VDH63" s="392"/>
      <c r="VDI63" s="393"/>
      <c r="VDJ63" s="394"/>
      <c r="VDK63" s="395"/>
      <c r="VDL63" s="389"/>
      <c r="VDM63" s="390"/>
      <c r="VDN63" s="391"/>
      <c r="VDO63" s="392"/>
      <c r="VDP63" s="393"/>
      <c r="VDQ63" s="394"/>
      <c r="VDR63" s="395"/>
      <c r="VDS63" s="389"/>
      <c r="VDT63" s="390"/>
      <c r="VDU63" s="391"/>
      <c r="VDV63" s="392"/>
      <c r="VDW63" s="393"/>
      <c r="VDX63" s="394"/>
      <c r="VDY63" s="395"/>
      <c r="VDZ63" s="389"/>
      <c r="VEA63" s="390"/>
      <c r="VEB63" s="391"/>
      <c r="VEC63" s="392"/>
      <c r="VED63" s="393"/>
      <c r="VEE63" s="394"/>
      <c r="VEF63" s="395"/>
      <c r="VEG63" s="389"/>
      <c r="VEH63" s="390"/>
      <c r="VEI63" s="391"/>
      <c r="VEJ63" s="392"/>
      <c r="VEK63" s="393"/>
      <c r="VEL63" s="394"/>
      <c r="VEM63" s="395"/>
      <c r="VEN63" s="389"/>
      <c r="VEO63" s="390"/>
      <c r="VEP63" s="391"/>
      <c r="VEQ63" s="392"/>
      <c r="VER63" s="393"/>
      <c r="VES63" s="394"/>
      <c r="VET63" s="395"/>
      <c r="VEU63" s="389"/>
      <c r="VEV63" s="390"/>
      <c r="VEW63" s="391"/>
      <c r="VEX63" s="392"/>
      <c r="VEY63" s="393"/>
      <c r="VEZ63" s="394"/>
      <c r="VFA63" s="395"/>
      <c r="VFB63" s="389"/>
      <c r="VFC63" s="390"/>
      <c r="VFD63" s="391"/>
      <c r="VFE63" s="392"/>
      <c r="VFF63" s="393"/>
      <c r="VFG63" s="394"/>
      <c r="VFH63" s="395"/>
      <c r="VFI63" s="389"/>
      <c r="VFJ63" s="390"/>
      <c r="VFK63" s="391"/>
      <c r="VFL63" s="392"/>
      <c r="VFM63" s="393"/>
      <c r="VFN63" s="394"/>
      <c r="VFO63" s="395"/>
      <c r="VFP63" s="389"/>
      <c r="VFQ63" s="390"/>
      <c r="VFR63" s="391"/>
      <c r="VFS63" s="392"/>
      <c r="VFT63" s="393"/>
      <c r="VFU63" s="394"/>
      <c r="VFV63" s="395"/>
      <c r="VFW63" s="389"/>
      <c r="VFX63" s="390"/>
      <c r="VFY63" s="391"/>
      <c r="VFZ63" s="392"/>
      <c r="VGA63" s="393"/>
      <c r="VGB63" s="394"/>
      <c r="VGC63" s="395"/>
      <c r="VGD63" s="389"/>
      <c r="VGE63" s="390"/>
      <c r="VGF63" s="391"/>
      <c r="VGG63" s="392"/>
      <c r="VGH63" s="393"/>
      <c r="VGI63" s="394"/>
      <c r="VGJ63" s="395"/>
      <c r="VGK63" s="389"/>
      <c r="VGL63" s="390"/>
      <c r="VGM63" s="391"/>
      <c r="VGN63" s="392"/>
      <c r="VGO63" s="393"/>
      <c r="VGP63" s="394"/>
      <c r="VGQ63" s="395"/>
      <c r="VGR63" s="389"/>
      <c r="VGS63" s="390"/>
      <c r="VGT63" s="391"/>
      <c r="VGU63" s="392"/>
      <c r="VGV63" s="393"/>
      <c r="VGW63" s="394"/>
      <c r="VGX63" s="395"/>
      <c r="VGY63" s="389"/>
      <c r="VGZ63" s="390"/>
      <c r="VHA63" s="391"/>
      <c r="VHB63" s="392"/>
      <c r="VHC63" s="393"/>
      <c r="VHD63" s="394"/>
      <c r="VHE63" s="395"/>
      <c r="VHF63" s="389"/>
      <c r="VHG63" s="390"/>
      <c r="VHH63" s="391"/>
      <c r="VHI63" s="392"/>
      <c r="VHJ63" s="393"/>
      <c r="VHK63" s="394"/>
      <c r="VHL63" s="395"/>
      <c r="VHM63" s="389"/>
      <c r="VHN63" s="390"/>
      <c r="VHO63" s="391"/>
      <c r="VHP63" s="392"/>
      <c r="VHQ63" s="393"/>
      <c r="VHR63" s="394"/>
      <c r="VHS63" s="395"/>
      <c r="VHT63" s="389"/>
      <c r="VHU63" s="390"/>
      <c r="VHV63" s="391"/>
      <c r="VHW63" s="392"/>
      <c r="VHX63" s="393"/>
      <c r="VHY63" s="394"/>
      <c r="VHZ63" s="395"/>
      <c r="VIA63" s="389"/>
      <c r="VIB63" s="390"/>
      <c r="VIC63" s="391"/>
      <c r="VID63" s="392"/>
      <c r="VIE63" s="393"/>
      <c r="VIF63" s="394"/>
      <c r="VIG63" s="395"/>
      <c r="VIH63" s="389"/>
      <c r="VII63" s="390"/>
      <c r="VIJ63" s="391"/>
      <c r="VIK63" s="392"/>
      <c r="VIL63" s="393"/>
      <c r="VIM63" s="394"/>
      <c r="VIN63" s="395"/>
      <c r="VIO63" s="389"/>
      <c r="VIP63" s="390"/>
      <c r="VIQ63" s="391"/>
      <c r="VIR63" s="392"/>
      <c r="VIS63" s="393"/>
      <c r="VIT63" s="394"/>
      <c r="VIU63" s="395"/>
      <c r="VIV63" s="389"/>
      <c r="VIW63" s="390"/>
      <c r="VIX63" s="391"/>
      <c r="VIY63" s="392"/>
      <c r="VIZ63" s="393"/>
      <c r="VJA63" s="394"/>
      <c r="VJB63" s="395"/>
      <c r="VJC63" s="389"/>
      <c r="VJD63" s="390"/>
      <c r="VJE63" s="391"/>
      <c r="VJF63" s="392"/>
      <c r="VJG63" s="393"/>
      <c r="VJH63" s="394"/>
      <c r="VJI63" s="395"/>
      <c r="VJJ63" s="389"/>
      <c r="VJK63" s="390"/>
      <c r="VJL63" s="391"/>
      <c r="VJM63" s="392"/>
      <c r="VJN63" s="393"/>
      <c r="VJO63" s="394"/>
      <c r="VJP63" s="395"/>
      <c r="VJQ63" s="389"/>
      <c r="VJR63" s="390"/>
      <c r="VJS63" s="391"/>
      <c r="VJT63" s="392"/>
      <c r="VJU63" s="393"/>
      <c r="VJV63" s="394"/>
      <c r="VJW63" s="395"/>
      <c r="VJX63" s="389"/>
      <c r="VJY63" s="390"/>
      <c r="VJZ63" s="391"/>
      <c r="VKA63" s="392"/>
      <c r="VKB63" s="393"/>
      <c r="VKC63" s="394"/>
      <c r="VKD63" s="395"/>
      <c r="VKE63" s="389"/>
      <c r="VKF63" s="390"/>
      <c r="VKG63" s="391"/>
      <c r="VKH63" s="392"/>
      <c r="VKI63" s="393"/>
      <c r="VKJ63" s="394"/>
      <c r="VKK63" s="395"/>
      <c r="VKL63" s="389"/>
      <c r="VKM63" s="390"/>
      <c r="VKN63" s="391"/>
      <c r="VKO63" s="392"/>
      <c r="VKP63" s="393"/>
      <c r="VKQ63" s="394"/>
      <c r="VKR63" s="395"/>
      <c r="VKS63" s="389"/>
      <c r="VKT63" s="390"/>
      <c r="VKU63" s="391"/>
      <c r="VKV63" s="392"/>
      <c r="VKW63" s="393"/>
      <c r="VKX63" s="394"/>
      <c r="VKY63" s="395"/>
      <c r="VKZ63" s="389"/>
      <c r="VLA63" s="390"/>
      <c r="VLB63" s="391"/>
      <c r="VLC63" s="392"/>
      <c r="VLD63" s="393"/>
      <c r="VLE63" s="394"/>
      <c r="VLF63" s="395"/>
      <c r="VLG63" s="389"/>
      <c r="VLH63" s="390"/>
      <c r="VLI63" s="391"/>
      <c r="VLJ63" s="392"/>
      <c r="VLK63" s="393"/>
      <c r="VLL63" s="394"/>
      <c r="VLM63" s="395"/>
      <c r="VLN63" s="389"/>
      <c r="VLO63" s="390"/>
      <c r="VLP63" s="391"/>
      <c r="VLQ63" s="392"/>
      <c r="VLR63" s="393"/>
      <c r="VLS63" s="394"/>
      <c r="VLT63" s="395"/>
      <c r="VLU63" s="389"/>
      <c r="VLV63" s="390"/>
      <c r="VLW63" s="391"/>
      <c r="VLX63" s="392"/>
      <c r="VLY63" s="393"/>
      <c r="VLZ63" s="394"/>
      <c r="VMA63" s="395"/>
      <c r="VMB63" s="389"/>
      <c r="VMC63" s="390"/>
      <c r="VMD63" s="391"/>
      <c r="VME63" s="392"/>
      <c r="VMF63" s="393"/>
      <c r="VMG63" s="394"/>
      <c r="VMH63" s="395"/>
      <c r="VMI63" s="389"/>
      <c r="VMJ63" s="390"/>
      <c r="VMK63" s="391"/>
      <c r="VML63" s="392"/>
      <c r="VMM63" s="393"/>
      <c r="VMN63" s="394"/>
      <c r="VMO63" s="395"/>
      <c r="VMP63" s="389"/>
      <c r="VMQ63" s="390"/>
      <c r="VMR63" s="391"/>
      <c r="VMS63" s="392"/>
      <c r="VMT63" s="393"/>
      <c r="VMU63" s="394"/>
      <c r="VMV63" s="395"/>
      <c r="VMW63" s="389"/>
      <c r="VMX63" s="390"/>
      <c r="VMY63" s="391"/>
      <c r="VMZ63" s="392"/>
      <c r="VNA63" s="393"/>
      <c r="VNB63" s="394"/>
      <c r="VNC63" s="395"/>
      <c r="VND63" s="389"/>
      <c r="VNE63" s="390"/>
      <c r="VNF63" s="391"/>
      <c r="VNG63" s="392"/>
      <c r="VNH63" s="393"/>
      <c r="VNI63" s="394"/>
      <c r="VNJ63" s="395"/>
      <c r="VNK63" s="389"/>
      <c r="VNL63" s="390"/>
      <c r="VNM63" s="391"/>
      <c r="VNN63" s="392"/>
      <c r="VNO63" s="393"/>
      <c r="VNP63" s="394"/>
      <c r="VNQ63" s="395"/>
      <c r="VNR63" s="389"/>
      <c r="VNS63" s="390"/>
      <c r="VNT63" s="391"/>
      <c r="VNU63" s="392"/>
      <c r="VNV63" s="393"/>
      <c r="VNW63" s="394"/>
      <c r="VNX63" s="395"/>
      <c r="VNY63" s="389"/>
      <c r="VNZ63" s="390"/>
      <c r="VOA63" s="391"/>
      <c r="VOB63" s="392"/>
      <c r="VOC63" s="393"/>
      <c r="VOD63" s="394"/>
      <c r="VOE63" s="395"/>
      <c r="VOF63" s="389"/>
      <c r="VOG63" s="390"/>
      <c r="VOH63" s="391"/>
      <c r="VOI63" s="392"/>
      <c r="VOJ63" s="393"/>
      <c r="VOK63" s="394"/>
      <c r="VOL63" s="395"/>
      <c r="VOM63" s="389"/>
      <c r="VON63" s="390"/>
      <c r="VOO63" s="391"/>
      <c r="VOP63" s="392"/>
      <c r="VOQ63" s="393"/>
      <c r="VOR63" s="394"/>
      <c r="VOS63" s="395"/>
      <c r="VOT63" s="389"/>
      <c r="VOU63" s="390"/>
      <c r="VOV63" s="391"/>
      <c r="VOW63" s="392"/>
      <c r="VOX63" s="393"/>
      <c r="VOY63" s="394"/>
      <c r="VOZ63" s="395"/>
      <c r="VPA63" s="389"/>
      <c r="VPB63" s="390"/>
      <c r="VPC63" s="391"/>
      <c r="VPD63" s="392"/>
      <c r="VPE63" s="393"/>
      <c r="VPF63" s="394"/>
      <c r="VPG63" s="395"/>
      <c r="VPH63" s="389"/>
      <c r="VPI63" s="390"/>
      <c r="VPJ63" s="391"/>
      <c r="VPK63" s="392"/>
      <c r="VPL63" s="393"/>
      <c r="VPM63" s="394"/>
      <c r="VPN63" s="395"/>
      <c r="VPO63" s="389"/>
      <c r="VPP63" s="390"/>
      <c r="VPQ63" s="391"/>
      <c r="VPR63" s="392"/>
      <c r="VPS63" s="393"/>
      <c r="VPT63" s="394"/>
      <c r="VPU63" s="395"/>
      <c r="VPV63" s="389"/>
      <c r="VPW63" s="390"/>
      <c r="VPX63" s="391"/>
      <c r="VPY63" s="392"/>
      <c r="VPZ63" s="393"/>
      <c r="VQA63" s="394"/>
      <c r="VQB63" s="395"/>
      <c r="VQC63" s="389"/>
      <c r="VQD63" s="390"/>
      <c r="VQE63" s="391"/>
      <c r="VQF63" s="392"/>
      <c r="VQG63" s="393"/>
      <c r="VQH63" s="394"/>
      <c r="VQI63" s="395"/>
      <c r="VQJ63" s="389"/>
      <c r="VQK63" s="390"/>
      <c r="VQL63" s="391"/>
      <c r="VQM63" s="392"/>
      <c r="VQN63" s="393"/>
      <c r="VQO63" s="394"/>
      <c r="VQP63" s="395"/>
      <c r="VQQ63" s="389"/>
      <c r="VQR63" s="390"/>
      <c r="VQS63" s="391"/>
      <c r="VQT63" s="392"/>
      <c r="VQU63" s="393"/>
      <c r="VQV63" s="394"/>
      <c r="VQW63" s="395"/>
      <c r="VQX63" s="389"/>
      <c r="VQY63" s="390"/>
      <c r="VQZ63" s="391"/>
      <c r="VRA63" s="392"/>
      <c r="VRB63" s="393"/>
      <c r="VRC63" s="394"/>
      <c r="VRD63" s="395"/>
      <c r="VRE63" s="389"/>
      <c r="VRF63" s="390"/>
      <c r="VRG63" s="391"/>
      <c r="VRH63" s="392"/>
      <c r="VRI63" s="393"/>
      <c r="VRJ63" s="394"/>
      <c r="VRK63" s="395"/>
      <c r="VRL63" s="389"/>
      <c r="VRM63" s="390"/>
      <c r="VRN63" s="391"/>
      <c r="VRO63" s="392"/>
      <c r="VRP63" s="393"/>
      <c r="VRQ63" s="394"/>
      <c r="VRR63" s="395"/>
      <c r="VRS63" s="389"/>
      <c r="VRT63" s="390"/>
      <c r="VRU63" s="391"/>
      <c r="VRV63" s="392"/>
      <c r="VRW63" s="393"/>
      <c r="VRX63" s="394"/>
      <c r="VRY63" s="395"/>
      <c r="VRZ63" s="389"/>
      <c r="VSA63" s="390"/>
      <c r="VSB63" s="391"/>
      <c r="VSC63" s="392"/>
      <c r="VSD63" s="393"/>
      <c r="VSE63" s="394"/>
      <c r="VSF63" s="395"/>
      <c r="VSG63" s="389"/>
      <c r="VSH63" s="390"/>
      <c r="VSI63" s="391"/>
      <c r="VSJ63" s="392"/>
      <c r="VSK63" s="393"/>
      <c r="VSL63" s="394"/>
      <c r="VSM63" s="395"/>
      <c r="VSN63" s="389"/>
      <c r="VSO63" s="390"/>
      <c r="VSP63" s="391"/>
      <c r="VSQ63" s="392"/>
      <c r="VSR63" s="393"/>
      <c r="VSS63" s="394"/>
      <c r="VST63" s="395"/>
      <c r="VSU63" s="389"/>
      <c r="VSV63" s="390"/>
      <c r="VSW63" s="391"/>
      <c r="VSX63" s="392"/>
      <c r="VSY63" s="393"/>
      <c r="VSZ63" s="394"/>
      <c r="VTA63" s="395"/>
      <c r="VTB63" s="389"/>
      <c r="VTC63" s="390"/>
      <c r="VTD63" s="391"/>
      <c r="VTE63" s="392"/>
      <c r="VTF63" s="393"/>
      <c r="VTG63" s="394"/>
      <c r="VTH63" s="395"/>
      <c r="VTI63" s="389"/>
      <c r="VTJ63" s="390"/>
      <c r="VTK63" s="391"/>
      <c r="VTL63" s="392"/>
      <c r="VTM63" s="393"/>
      <c r="VTN63" s="394"/>
      <c r="VTO63" s="395"/>
      <c r="VTP63" s="389"/>
      <c r="VTQ63" s="390"/>
      <c r="VTR63" s="391"/>
      <c r="VTS63" s="392"/>
      <c r="VTT63" s="393"/>
      <c r="VTU63" s="394"/>
      <c r="VTV63" s="395"/>
      <c r="VTW63" s="389"/>
      <c r="VTX63" s="390"/>
      <c r="VTY63" s="391"/>
      <c r="VTZ63" s="392"/>
      <c r="VUA63" s="393"/>
      <c r="VUB63" s="394"/>
      <c r="VUC63" s="395"/>
      <c r="VUD63" s="389"/>
      <c r="VUE63" s="390"/>
      <c r="VUF63" s="391"/>
      <c r="VUG63" s="392"/>
      <c r="VUH63" s="393"/>
      <c r="VUI63" s="394"/>
      <c r="VUJ63" s="395"/>
      <c r="VUK63" s="389"/>
      <c r="VUL63" s="390"/>
      <c r="VUM63" s="391"/>
      <c r="VUN63" s="392"/>
      <c r="VUO63" s="393"/>
      <c r="VUP63" s="394"/>
      <c r="VUQ63" s="395"/>
      <c r="VUR63" s="389"/>
      <c r="VUS63" s="390"/>
      <c r="VUT63" s="391"/>
      <c r="VUU63" s="392"/>
      <c r="VUV63" s="393"/>
      <c r="VUW63" s="394"/>
      <c r="VUX63" s="395"/>
      <c r="VUY63" s="389"/>
      <c r="VUZ63" s="390"/>
      <c r="VVA63" s="391"/>
      <c r="VVB63" s="392"/>
      <c r="VVC63" s="393"/>
      <c r="VVD63" s="394"/>
      <c r="VVE63" s="395"/>
      <c r="VVF63" s="389"/>
      <c r="VVG63" s="390"/>
      <c r="VVH63" s="391"/>
      <c r="VVI63" s="392"/>
      <c r="VVJ63" s="393"/>
      <c r="VVK63" s="394"/>
      <c r="VVL63" s="395"/>
      <c r="VVM63" s="389"/>
      <c r="VVN63" s="390"/>
      <c r="VVO63" s="391"/>
      <c r="VVP63" s="392"/>
      <c r="VVQ63" s="393"/>
      <c r="VVR63" s="394"/>
      <c r="VVS63" s="395"/>
      <c r="VVT63" s="389"/>
      <c r="VVU63" s="390"/>
      <c r="VVV63" s="391"/>
      <c r="VVW63" s="392"/>
      <c r="VVX63" s="393"/>
      <c r="VVY63" s="394"/>
      <c r="VVZ63" s="395"/>
      <c r="VWA63" s="389"/>
      <c r="VWB63" s="390"/>
      <c r="VWC63" s="391"/>
      <c r="VWD63" s="392"/>
      <c r="VWE63" s="393"/>
      <c r="VWF63" s="394"/>
      <c r="VWG63" s="395"/>
      <c r="VWH63" s="389"/>
      <c r="VWI63" s="390"/>
      <c r="VWJ63" s="391"/>
      <c r="VWK63" s="392"/>
      <c r="VWL63" s="393"/>
      <c r="VWM63" s="394"/>
      <c r="VWN63" s="395"/>
      <c r="VWO63" s="389"/>
      <c r="VWP63" s="390"/>
      <c r="VWQ63" s="391"/>
      <c r="VWR63" s="392"/>
      <c r="VWS63" s="393"/>
      <c r="VWT63" s="394"/>
      <c r="VWU63" s="395"/>
      <c r="VWV63" s="389"/>
      <c r="VWW63" s="390"/>
      <c r="VWX63" s="391"/>
      <c r="VWY63" s="392"/>
      <c r="VWZ63" s="393"/>
      <c r="VXA63" s="394"/>
      <c r="VXB63" s="395"/>
      <c r="VXC63" s="389"/>
      <c r="VXD63" s="390"/>
      <c r="VXE63" s="391"/>
      <c r="VXF63" s="392"/>
      <c r="VXG63" s="393"/>
      <c r="VXH63" s="394"/>
      <c r="VXI63" s="395"/>
      <c r="VXJ63" s="389"/>
      <c r="VXK63" s="390"/>
      <c r="VXL63" s="391"/>
      <c r="VXM63" s="392"/>
      <c r="VXN63" s="393"/>
      <c r="VXO63" s="394"/>
      <c r="VXP63" s="395"/>
      <c r="VXQ63" s="389"/>
      <c r="VXR63" s="390"/>
      <c r="VXS63" s="391"/>
      <c r="VXT63" s="392"/>
      <c r="VXU63" s="393"/>
      <c r="VXV63" s="394"/>
      <c r="VXW63" s="395"/>
      <c r="VXX63" s="389"/>
      <c r="VXY63" s="390"/>
      <c r="VXZ63" s="391"/>
      <c r="VYA63" s="392"/>
      <c r="VYB63" s="393"/>
      <c r="VYC63" s="394"/>
      <c r="VYD63" s="395"/>
      <c r="VYE63" s="389"/>
      <c r="VYF63" s="390"/>
      <c r="VYG63" s="391"/>
      <c r="VYH63" s="392"/>
      <c r="VYI63" s="393"/>
      <c r="VYJ63" s="394"/>
      <c r="VYK63" s="395"/>
      <c r="VYL63" s="389"/>
      <c r="VYM63" s="390"/>
      <c r="VYN63" s="391"/>
      <c r="VYO63" s="392"/>
      <c r="VYP63" s="393"/>
      <c r="VYQ63" s="394"/>
      <c r="VYR63" s="395"/>
      <c r="VYS63" s="389"/>
      <c r="VYT63" s="390"/>
      <c r="VYU63" s="391"/>
      <c r="VYV63" s="392"/>
      <c r="VYW63" s="393"/>
      <c r="VYX63" s="394"/>
      <c r="VYY63" s="395"/>
      <c r="VYZ63" s="389"/>
      <c r="VZA63" s="390"/>
      <c r="VZB63" s="391"/>
      <c r="VZC63" s="392"/>
      <c r="VZD63" s="393"/>
      <c r="VZE63" s="394"/>
      <c r="VZF63" s="395"/>
      <c r="VZG63" s="389"/>
      <c r="VZH63" s="390"/>
      <c r="VZI63" s="391"/>
      <c r="VZJ63" s="392"/>
      <c r="VZK63" s="393"/>
      <c r="VZL63" s="394"/>
      <c r="VZM63" s="395"/>
      <c r="VZN63" s="389"/>
      <c r="VZO63" s="390"/>
      <c r="VZP63" s="391"/>
      <c r="VZQ63" s="392"/>
      <c r="VZR63" s="393"/>
      <c r="VZS63" s="394"/>
      <c r="VZT63" s="395"/>
      <c r="VZU63" s="389"/>
      <c r="VZV63" s="390"/>
      <c r="VZW63" s="391"/>
      <c r="VZX63" s="392"/>
      <c r="VZY63" s="393"/>
      <c r="VZZ63" s="394"/>
      <c r="WAA63" s="395"/>
      <c r="WAB63" s="389"/>
      <c r="WAC63" s="390"/>
      <c r="WAD63" s="391"/>
      <c r="WAE63" s="392"/>
      <c r="WAF63" s="393"/>
      <c r="WAG63" s="394"/>
      <c r="WAH63" s="395"/>
      <c r="WAI63" s="389"/>
      <c r="WAJ63" s="390"/>
      <c r="WAK63" s="391"/>
      <c r="WAL63" s="392"/>
      <c r="WAM63" s="393"/>
      <c r="WAN63" s="394"/>
      <c r="WAO63" s="395"/>
      <c r="WAP63" s="389"/>
      <c r="WAQ63" s="390"/>
      <c r="WAR63" s="391"/>
      <c r="WAS63" s="392"/>
      <c r="WAT63" s="393"/>
      <c r="WAU63" s="394"/>
      <c r="WAV63" s="395"/>
      <c r="WAW63" s="389"/>
      <c r="WAX63" s="390"/>
      <c r="WAY63" s="391"/>
      <c r="WAZ63" s="392"/>
      <c r="WBA63" s="393"/>
      <c r="WBB63" s="394"/>
      <c r="WBC63" s="395"/>
      <c r="WBD63" s="389"/>
      <c r="WBE63" s="390"/>
      <c r="WBF63" s="391"/>
      <c r="WBG63" s="392"/>
      <c r="WBH63" s="393"/>
      <c r="WBI63" s="394"/>
      <c r="WBJ63" s="395"/>
      <c r="WBK63" s="389"/>
      <c r="WBL63" s="390"/>
      <c r="WBM63" s="391"/>
      <c r="WBN63" s="392"/>
      <c r="WBO63" s="393"/>
      <c r="WBP63" s="394"/>
      <c r="WBQ63" s="395"/>
      <c r="WBR63" s="389"/>
      <c r="WBS63" s="390"/>
      <c r="WBT63" s="391"/>
      <c r="WBU63" s="392"/>
      <c r="WBV63" s="393"/>
      <c r="WBW63" s="394"/>
      <c r="WBX63" s="395"/>
      <c r="WBY63" s="389"/>
      <c r="WBZ63" s="390"/>
      <c r="WCA63" s="391"/>
      <c r="WCB63" s="392"/>
      <c r="WCC63" s="393"/>
      <c r="WCD63" s="394"/>
      <c r="WCE63" s="395"/>
      <c r="WCF63" s="389"/>
      <c r="WCG63" s="390"/>
      <c r="WCH63" s="391"/>
      <c r="WCI63" s="392"/>
      <c r="WCJ63" s="393"/>
      <c r="WCK63" s="394"/>
      <c r="WCL63" s="395"/>
      <c r="WCM63" s="389"/>
      <c r="WCN63" s="390"/>
      <c r="WCO63" s="391"/>
      <c r="WCP63" s="392"/>
      <c r="WCQ63" s="393"/>
      <c r="WCR63" s="394"/>
      <c r="WCS63" s="395"/>
      <c r="WCT63" s="389"/>
      <c r="WCU63" s="390"/>
      <c r="WCV63" s="391"/>
      <c r="WCW63" s="392"/>
      <c r="WCX63" s="393"/>
      <c r="WCY63" s="394"/>
      <c r="WCZ63" s="395"/>
      <c r="WDA63" s="389"/>
      <c r="WDB63" s="390"/>
      <c r="WDC63" s="391"/>
      <c r="WDD63" s="392"/>
      <c r="WDE63" s="393"/>
      <c r="WDF63" s="394"/>
      <c r="WDG63" s="395"/>
      <c r="WDH63" s="389"/>
      <c r="WDI63" s="390"/>
      <c r="WDJ63" s="391"/>
      <c r="WDK63" s="392"/>
      <c r="WDL63" s="393"/>
      <c r="WDM63" s="394"/>
      <c r="WDN63" s="395"/>
      <c r="WDO63" s="389"/>
      <c r="WDP63" s="390"/>
      <c r="WDQ63" s="391"/>
      <c r="WDR63" s="392"/>
      <c r="WDS63" s="393"/>
      <c r="WDT63" s="394"/>
      <c r="WDU63" s="395"/>
      <c r="WDV63" s="389"/>
      <c r="WDW63" s="390"/>
      <c r="WDX63" s="391"/>
      <c r="WDY63" s="392"/>
      <c r="WDZ63" s="393"/>
      <c r="WEA63" s="394"/>
      <c r="WEB63" s="395"/>
      <c r="WEC63" s="389"/>
      <c r="WED63" s="390"/>
      <c r="WEE63" s="391"/>
      <c r="WEF63" s="392"/>
      <c r="WEG63" s="393"/>
      <c r="WEH63" s="394"/>
      <c r="WEI63" s="395"/>
      <c r="WEJ63" s="389"/>
      <c r="WEK63" s="390"/>
      <c r="WEL63" s="391"/>
      <c r="WEM63" s="392"/>
      <c r="WEN63" s="393"/>
      <c r="WEO63" s="394"/>
      <c r="WEP63" s="395"/>
      <c r="WEQ63" s="389"/>
      <c r="WER63" s="390"/>
      <c r="WES63" s="391"/>
      <c r="WET63" s="392"/>
      <c r="WEU63" s="393"/>
      <c r="WEV63" s="394"/>
      <c r="WEW63" s="395"/>
      <c r="WEX63" s="389"/>
      <c r="WEY63" s="390"/>
      <c r="WEZ63" s="391"/>
      <c r="WFA63" s="392"/>
      <c r="WFB63" s="393"/>
      <c r="WFC63" s="394"/>
      <c r="WFD63" s="395"/>
      <c r="WFE63" s="389"/>
      <c r="WFF63" s="390"/>
      <c r="WFG63" s="391"/>
      <c r="WFH63" s="392"/>
      <c r="WFI63" s="393"/>
      <c r="WFJ63" s="394"/>
      <c r="WFK63" s="395"/>
      <c r="WFL63" s="389"/>
      <c r="WFM63" s="390"/>
      <c r="WFN63" s="391"/>
      <c r="WFO63" s="392"/>
      <c r="WFP63" s="393"/>
      <c r="WFQ63" s="394"/>
      <c r="WFR63" s="395"/>
      <c r="WFS63" s="389"/>
      <c r="WFT63" s="390"/>
      <c r="WFU63" s="391"/>
      <c r="WFV63" s="392"/>
      <c r="WFW63" s="393"/>
      <c r="WFX63" s="394"/>
      <c r="WFY63" s="395"/>
      <c r="WFZ63" s="389"/>
      <c r="WGA63" s="390"/>
      <c r="WGB63" s="391"/>
      <c r="WGC63" s="392"/>
      <c r="WGD63" s="393"/>
      <c r="WGE63" s="394"/>
      <c r="WGF63" s="395"/>
      <c r="WGG63" s="389"/>
      <c r="WGH63" s="390"/>
      <c r="WGI63" s="391"/>
      <c r="WGJ63" s="392"/>
      <c r="WGK63" s="393"/>
      <c r="WGL63" s="394"/>
      <c r="WGM63" s="395"/>
      <c r="WGN63" s="389"/>
      <c r="WGO63" s="390"/>
      <c r="WGP63" s="391"/>
      <c r="WGQ63" s="392"/>
      <c r="WGR63" s="393"/>
      <c r="WGS63" s="394"/>
      <c r="WGT63" s="395"/>
      <c r="WGU63" s="389"/>
      <c r="WGV63" s="390"/>
      <c r="WGW63" s="391"/>
      <c r="WGX63" s="392"/>
      <c r="WGY63" s="393"/>
      <c r="WGZ63" s="394"/>
      <c r="WHA63" s="395"/>
      <c r="WHB63" s="389"/>
      <c r="WHC63" s="390"/>
      <c r="WHD63" s="391"/>
      <c r="WHE63" s="392"/>
      <c r="WHF63" s="393"/>
      <c r="WHG63" s="394"/>
      <c r="WHH63" s="395"/>
      <c r="WHI63" s="389"/>
      <c r="WHJ63" s="390"/>
      <c r="WHK63" s="391"/>
      <c r="WHL63" s="392"/>
      <c r="WHM63" s="393"/>
      <c r="WHN63" s="394"/>
      <c r="WHO63" s="395"/>
      <c r="WHP63" s="389"/>
      <c r="WHQ63" s="390"/>
      <c r="WHR63" s="391"/>
      <c r="WHS63" s="392"/>
      <c r="WHT63" s="393"/>
      <c r="WHU63" s="394"/>
      <c r="WHV63" s="395"/>
      <c r="WHW63" s="389"/>
      <c r="WHX63" s="390"/>
      <c r="WHY63" s="391"/>
      <c r="WHZ63" s="392"/>
      <c r="WIA63" s="393"/>
      <c r="WIB63" s="394"/>
      <c r="WIC63" s="395"/>
      <c r="WID63" s="389"/>
      <c r="WIE63" s="390"/>
      <c r="WIF63" s="391"/>
      <c r="WIG63" s="392"/>
      <c r="WIH63" s="393"/>
      <c r="WII63" s="394"/>
      <c r="WIJ63" s="395"/>
      <c r="WIK63" s="389"/>
      <c r="WIL63" s="390"/>
      <c r="WIM63" s="391"/>
      <c r="WIN63" s="392"/>
      <c r="WIO63" s="393"/>
      <c r="WIP63" s="394"/>
      <c r="WIQ63" s="395"/>
      <c r="WIR63" s="389"/>
      <c r="WIS63" s="390"/>
      <c r="WIT63" s="391"/>
      <c r="WIU63" s="392"/>
      <c r="WIV63" s="393"/>
      <c r="WIW63" s="394"/>
      <c r="WIX63" s="395"/>
      <c r="WIY63" s="389"/>
      <c r="WIZ63" s="390"/>
      <c r="WJA63" s="391"/>
      <c r="WJB63" s="392"/>
      <c r="WJC63" s="393"/>
      <c r="WJD63" s="394"/>
      <c r="WJE63" s="395"/>
      <c r="WJF63" s="389"/>
      <c r="WJG63" s="390"/>
      <c r="WJH63" s="391"/>
      <c r="WJI63" s="392"/>
      <c r="WJJ63" s="393"/>
      <c r="WJK63" s="394"/>
      <c r="WJL63" s="395"/>
      <c r="WJM63" s="389"/>
      <c r="WJN63" s="390"/>
      <c r="WJO63" s="391"/>
      <c r="WJP63" s="392"/>
      <c r="WJQ63" s="393"/>
      <c r="WJR63" s="394"/>
      <c r="WJS63" s="395"/>
      <c r="WJT63" s="389"/>
      <c r="WJU63" s="390"/>
      <c r="WJV63" s="391"/>
      <c r="WJW63" s="392"/>
      <c r="WJX63" s="393"/>
      <c r="WJY63" s="394"/>
      <c r="WJZ63" s="395"/>
      <c r="WKA63" s="389"/>
      <c r="WKB63" s="390"/>
      <c r="WKC63" s="391"/>
      <c r="WKD63" s="392"/>
      <c r="WKE63" s="393"/>
      <c r="WKF63" s="394"/>
      <c r="WKG63" s="395"/>
      <c r="WKH63" s="389"/>
      <c r="WKI63" s="390"/>
      <c r="WKJ63" s="391"/>
      <c r="WKK63" s="392"/>
      <c r="WKL63" s="393"/>
      <c r="WKM63" s="394"/>
      <c r="WKN63" s="395"/>
      <c r="WKO63" s="389"/>
      <c r="WKP63" s="390"/>
      <c r="WKQ63" s="391"/>
      <c r="WKR63" s="392"/>
      <c r="WKS63" s="393"/>
      <c r="WKT63" s="394"/>
      <c r="WKU63" s="395"/>
      <c r="WKV63" s="389"/>
      <c r="WKW63" s="390"/>
      <c r="WKX63" s="391"/>
      <c r="WKY63" s="392"/>
      <c r="WKZ63" s="393"/>
      <c r="WLA63" s="394"/>
      <c r="WLB63" s="395"/>
      <c r="WLC63" s="389"/>
      <c r="WLD63" s="390"/>
      <c r="WLE63" s="391"/>
      <c r="WLF63" s="392"/>
      <c r="WLG63" s="393"/>
      <c r="WLH63" s="394"/>
      <c r="WLI63" s="395"/>
      <c r="WLJ63" s="389"/>
      <c r="WLK63" s="390"/>
      <c r="WLL63" s="391"/>
      <c r="WLM63" s="392"/>
      <c r="WLN63" s="393"/>
      <c r="WLO63" s="394"/>
      <c r="WLP63" s="395"/>
      <c r="WLQ63" s="389"/>
      <c r="WLR63" s="390"/>
      <c r="WLS63" s="391"/>
      <c r="WLT63" s="392"/>
      <c r="WLU63" s="393"/>
      <c r="WLV63" s="394"/>
      <c r="WLW63" s="395"/>
      <c r="WLX63" s="389"/>
      <c r="WLY63" s="390"/>
      <c r="WLZ63" s="391"/>
      <c r="WMA63" s="392"/>
      <c r="WMB63" s="393"/>
      <c r="WMC63" s="394"/>
      <c r="WMD63" s="395"/>
      <c r="WME63" s="389"/>
      <c r="WMF63" s="390"/>
      <c r="WMG63" s="391"/>
      <c r="WMH63" s="392"/>
      <c r="WMI63" s="393"/>
      <c r="WMJ63" s="394"/>
      <c r="WMK63" s="395"/>
      <c r="WML63" s="389"/>
      <c r="WMM63" s="390"/>
      <c r="WMN63" s="391"/>
      <c r="WMO63" s="392"/>
      <c r="WMP63" s="393"/>
      <c r="WMQ63" s="394"/>
      <c r="WMR63" s="395"/>
      <c r="WMS63" s="389"/>
      <c r="WMT63" s="390"/>
      <c r="WMU63" s="391"/>
      <c r="WMV63" s="392"/>
      <c r="WMW63" s="393"/>
      <c r="WMX63" s="394"/>
      <c r="WMY63" s="395"/>
      <c r="WMZ63" s="389"/>
      <c r="WNA63" s="390"/>
      <c r="WNB63" s="391"/>
      <c r="WNC63" s="392"/>
      <c r="WND63" s="393"/>
      <c r="WNE63" s="394"/>
      <c r="WNF63" s="395"/>
      <c r="WNG63" s="389"/>
      <c r="WNH63" s="390"/>
      <c r="WNI63" s="391"/>
      <c r="WNJ63" s="392"/>
      <c r="WNK63" s="393"/>
      <c r="WNL63" s="394"/>
      <c r="WNM63" s="395"/>
      <c r="WNN63" s="389"/>
      <c r="WNO63" s="390"/>
      <c r="WNP63" s="391"/>
      <c r="WNQ63" s="392"/>
      <c r="WNR63" s="393"/>
      <c r="WNS63" s="394"/>
      <c r="WNT63" s="395"/>
      <c r="WNU63" s="389"/>
      <c r="WNV63" s="390"/>
      <c r="WNW63" s="391"/>
      <c r="WNX63" s="392"/>
      <c r="WNY63" s="393"/>
      <c r="WNZ63" s="394"/>
      <c r="WOA63" s="395"/>
      <c r="WOB63" s="389"/>
      <c r="WOC63" s="390"/>
      <c r="WOD63" s="391"/>
      <c r="WOE63" s="392"/>
      <c r="WOF63" s="393"/>
      <c r="WOG63" s="394"/>
      <c r="WOH63" s="395"/>
      <c r="WOI63" s="389"/>
      <c r="WOJ63" s="390"/>
      <c r="WOK63" s="391"/>
      <c r="WOL63" s="392"/>
      <c r="WOM63" s="393"/>
      <c r="WON63" s="394"/>
      <c r="WOO63" s="395"/>
      <c r="WOP63" s="389"/>
      <c r="WOQ63" s="390"/>
      <c r="WOR63" s="391"/>
      <c r="WOS63" s="392"/>
      <c r="WOT63" s="393"/>
      <c r="WOU63" s="394"/>
      <c r="WOV63" s="395"/>
      <c r="WOW63" s="389"/>
      <c r="WOX63" s="390"/>
      <c r="WOY63" s="391"/>
      <c r="WOZ63" s="392"/>
      <c r="WPA63" s="393"/>
      <c r="WPB63" s="394"/>
      <c r="WPC63" s="395"/>
      <c r="WPD63" s="389"/>
      <c r="WPE63" s="390"/>
      <c r="WPF63" s="391"/>
      <c r="WPG63" s="392"/>
      <c r="WPH63" s="393"/>
      <c r="WPI63" s="394"/>
      <c r="WPJ63" s="395"/>
      <c r="WPK63" s="389"/>
      <c r="WPL63" s="390"/>
      <c r="WPM63" s="391"/>
      <c r="WPN63" s="392"/>
      <c r="WPO63" s="393"/>
      <c r="WPP63" s="394"/>
      <c r="WPQ63" s="395"/>
      <c r="WPR63" s="389"/>
      <c r="WPS63" s="390"/>
      <c r="WPT63" s="391"/>
      <c r="WPU63" s="392"/>
      <c r="WPV63" s="393"/>
      <c r="WPW63" s="394"/>
      <c r="WPX63" s="395"/>
      <c r="WPY63" s="389"/>
      <c r="WPZ63" s="390"/>
      <c r="WQA63" s="391"/>
      <c r="WQB63" s="392"/>
      <c r="WQC63" s="393"/>
      <c r="WQD63" s="394"/>
      <c r="WQE63" s="395"/>
      <c r="WQF63" s="389"/>
      <c r="WQG63" s="390"/>
      <c r="WQH63" s="391"/>
      <c r="WQI63" s="392"/>
      <c r="WQJ63" s="393"/>
      <c r="WQK63" s="394"/>
      <c r="WQL63" s="395"/>
      <c r="WQM63" s="389"/>
      <c r="WQN63" s="390"/>
      <c r="WQO63" s="391"/>
      <c r="WQP63" s="392"/>
      <c r="WQQ63" s="393"/>
      <c r="WQR63" s="394"/>
      <c r="WQS63" s="395"/>
      <c r="WQT63" s="389"/>
      <c r="WQU63" s="390"/>
      <c r="WQV63" s="391"/>
      <c r="WQW63" s="392"/>
      <c r="WQX63" s="393"/>
      <c r="WQY63" s="394"/>
      <c r="WQZ63" s="395"/>
      <c r="WRA63" s="389"/>
      <c r="WRB63" s="390"/>
      <c r="WRC63" s="391"/>
      <c r="WRD63" s="392"/>
      <c r="WRE63" s="393"/>
      <c r="WRF63" s="394"/>
      <c r="WRG63" s="395"/>
      <c r="WRH63" s="389"/>
      <c r="WRI63" s="390"/>
      <c r="WRJ63" s="391"/>
      <c r="WRK63" s="392"/>
      <c r="WRL63" s="393"/>
      <c r="WRM63" s="394"/>
      <c r="WRN63" s="395"/>
      <c r="WRO63" s="389"/>
      <c r="WRP63" s="390"/>
      <c r="WRQ63" s="391"/>
      <c r="WRR63" s="392"/>
      <c r="WRS63" s="393"/>
      <c r="WRT63" s="394"/>
      <c r="WRU63" s="395"/>
      <c r="WRV63" s="389"/>
      <c r="WRW63" s="390"/>
      <c r="WRX63" s="391"/>
      <c r="WRY63" s="392"/>
      <c r="WRZ63" s="393"/>
      <c r="WSA63" s="394"/>
      <c r="WSB63" s="395"/>
      <c r="WSC63" s="389"/>
      <c r="WSD63" s="390"/>
      <c r="WSE63" s="391"/>
      <c r="WSF63" s="392"/>
      <c r="WSG63" s="393"/>
      <c r="WSH63" s="394"/>
      <c r="WSI63" s="395"/>
      <c r="WSJ63" s="389"/>
      <c r="WSK63" s="390"/>
      <c r="WSL63" s="391"/>
      <c r="WSM63" s="392"/>
      <c r="WSN63" s="393"/>
      <c r="WSO63" s="394"/>
      <c r="WSP63" s="395"/>
      <c r="WSQ63" s="389"/>
      <c r="WSR63" s="390"/>
      <c r="WSS63" s="391"/>
      <c r="WST63" s="392"/>
      <c r="WSU63" s="393"/>
      <c r="WSV63" s="394"/>
      <c r="WSW63" s="395"/>
      <c r="WSX63" s="389"/>
      <c r="WSY63" s="390"/>
      <c r="WSZ63" s="391"/>
      <c r="WTA63" s="392"/>
      <c r="WTB63" s="393"/>
      <c r="WTC63" s="394"/>
      <c r="WTD63" s="395"/>
      <c r="WTE63" s="389"/>
      <c r="WTF63" s="390"/>
      <c r="WTG63" s="391"/>
      <c r="WTH63" s="392"/>
      <c r="WTI63" s="393"/>
      <c r="WTJ63" s="394"/>
      <c r="WTK63" s="395"/>
      <c r="WTL63" s="389"/>
      <c r="WTM63" s="390"/>
      <c r="WTN63" s="391"/>
      <c r="WTO63" s="392"/>
      <c r="WTP63" s="393"/>
      <c r="WTQ63" s="394"/>
      <c r="WTR63" s="395"/>
      <c r="WTS63" s="389"/>
      <c r="WTT63" s="390"/>
      <c r="WTU63" s="391"/>
      <c r="WTV63" s="392"/>
      <c r="WTW63" s="393"/>
      <c r="WTX63" s="394"/>
      <c r="WTY63" s="395"/>
      <c r="WTZ63" s="389"/>
      <c r="WUA63" s="390"/>
      <c r="WUB63" s="391"/>
      <c r="WUC63" s="392"/>
      <c r="WUD63" s="393"/>
      <c r="WUE63" s="394"/>
      <c r="WUF63" s="395"/>
      <c r="WUG63" s="389"/>
      <c r="WUH63" s="390"/>
      <c r="WUI63" s="391"/>
      <c r="WUJ63" s="392"/>
      <c r="WUK63" s="393"/>
      <c r="WUL63" s="394"/>
      <c r="WUM63" s="395"/>
      <c r="WUN63" s="389"/>
      <c r="WUO63" s="390"/>
      <c r="WUP63" s="391"/>
      <c r="WUQ63" s="392"/>
      <c r="WUR63" s="393"/>
      <c r="WUS63" s="394"/>
      <c r="WUT63" s="395"/>
      <c r="WUU63" s="389"/>
      <c r="WUV63" s="390"/>
      <c r="WUW63" s="391"/>
      <c r="WUX63" s="392"/>
      <c r="WUY63" s="393"/>
      <c r="WUZ63" s="394"/>
      <c r="WVA63" s="395"/>
      <c r="WVB63" s="389"/>
      <c r="WVC63" s="390"/>
      <c r="WVD63" s="391"/>
      <c r="WVE63" s="392"/>
      <c r="WVF63" s="393"/>
      <c r="WVG63" s="394"/>
      <c r="WVH63" s="395"/>
      <c r="WVI63" s="389"/>
      <c r="WVJ63" s="390"/>
      <c r="WVK63" s="391"/>
      <c r="WVL63" s="392"/>
      <c r="WVM63" s="393"/>
      <c r="WVN63" s="394"/>
      <c r="WVO63" s="395"/>
      <c r="WVP63" s="389"/>
      <c r="WVQ63" s="390"/>
      <c r="WVR63" s="391"/>
      <c r="WVS63" s="392"/>
      <c r="WVT63" s="393"/>
      <c r="WVU63" s="394"/>
      <c r="WVV63" s="395"/>
      <c r="WVW63" s="389"/>
      <c r="WVX63" s="390"/>
      <c r="WVY63" s="391"/>
      <c r="WVZ63" s="392"/>
      <c r="WWA63" s="393"/>
      <c r="WWB63" s="394"/>
      <c r="WWC63" s="395"/>
      <c r="WWD63" s="389"/>
      <c r="WWE63" s="390"/>
      <c r="WWF63" s="391"/>
      <c r="WWG63" s="392"/>
      <c r="WWH63" s="393"/>
      <c r="WWI63" s="394"/>
      <c r="WWJ63" s="395"/>
      <c r="WWK63" s="389"/>
      <c r="WWL63" s="390"/>
      <c r="WWM63" s="391"/>
      <c r="WWN63" s="392"/>
      <c r="WWO63" s="393"/>
      <c r="WWP63" s="394"/>
      <c r="WWQ63" s="395"/>
      <c r="WWR63" s="389"/>
      <c r="WWS63" s="390"/>
      <c r="WWT63" s="391"/>
      <c r="WWU63" s="392"/>
      <c r="WWV63" s="393"/>
      <c r="WWW63" s="394"/>
      <c r="WWX63" s="395"/>
      <c r="WWY63" s="389"/>
      <c r="WWZ63" s="390"/>
      <c r="WXA63" s="391"/>
      <c r="WXB63" s="392"/>
      <c r="WXC63" s="393"/>
      <c r="WXD63" s="394"/>
      <c r="WXE63" s="395"/>
      <c r="WXF63" s="389"/>
      <c r="WXG63" s="390"/>
      <c r="WXH63" s="391"/>
      <c r="WXI63" s="392"/>
      <c r="WXJ63" s="393"/>
      <c r="WXK63" s="394"/>
      <c r="WXL63" s="395"/>
      <c r="WXM63" s="389"/>
      <c r="WXN63" s="390"/>
      <c r="WXO63" s="391"/>
      <c r="WXP63" s="392"/>
      <c r="WXQ63" s="393"/>
      <c r="WXR63" s="394"/>
      <c r="WXS63" s="395"/>
      <c r="WXT63" s="389"/>
      <c r="WXU63" s="390"/>
      <c r="WXV63" s="391"/>
      <c r="WXW63" s="392"/>
      <c r="WXX63" s="393"/>
      <c r="WXY63" s="394"/>
      <c r="WXZ63" s="395"/>
      <c r="WYA63" s="389"/>
      <c r="WYB63" s="390"/>
      <c r="WYC63" s="391"/>
      <c r="WYD63" s="392"/>
      <c r="WYE63" s="393"/>
      <c r="WYF63" s="394"/>
      <c r="WYG63" s="395"/>
      <c r="WYH63" s="389"/>
      <c r="WYI63" s="390"/>
      <c r="WYJ63" s="391"/>
      <c r="WYK63" s="392"/>
      <c r="WYL63" s="393"/>
      <c r="WYM63" s="394"/>
      <c r="WYN63" s="395"/>
      <c r="WYO63" s="389"/>
      <c r="WYP63" s="390"/>
      <c r="WYQ63" s="391"/>
      <c r="WYR63" s="392"/>
      <c r="WYS63" s="393"/>
      <c r="WYT63" s="394"/>
      <c r="WYU63" s="395"/>
      <c r="WYV63" s="389"/>
      <c r="WYW63" s="390"/>
      <c r="WYX63" s="391"/>
      <c r="WYY63" s="392"/>
      <c r="WYZ63" s="393"/>
      <c r="WZA63" s="394"/>
      <c r="WZB63" s="395"/>
      <c r="WZC63" s="389"/>
      <c r="WZD63" s="390"/>
      <c r="WZE63" s="391"/>
      <c r="WZF63" s="392"/>
      <c r="WZG63" s="393"/>
      <c r="WZH63" s="394"/>
      <c r="WZI63" s="395"/>
      <c r="WZJ63" s="389"/>
      <c r="WZK63" s="390"/>
      <c r="WZL63" s="391"/>
      <c r="WZM63" s="392"/>
      <c r="WZN63" s="393"/>
      <c r="WZO63" s="394"/>
      <c r="WZP63" s="395"/>
      <c r="WZQ63" s="389"/>
      <c r="WZR63" s="390"/>
      <c r="WZS63" s="391"/>
      <c r="WZT63" s="392"/>
      <c r="WZU63" s="393"/>
      <c r="WZV63" s="394"/>
      <c r="WZW63" s="395"/>
      <c r="WZX63" s="389"/>
      <c r="WZY63" s="390"/>
      <c r="WZZ63" s="391"/>
      <c r="XAA63" s="392"/>
      <c r="XAB63" s="393"/>
      <c r="XAC63" s="394"/>
      <c r="XAD63" s="395"/>
      <c r="XAE63" s="389"/>
      <c r="XAF63" s="390"/>
      <c r="XAG63" s="391"/>
      <c r="XAH63" s="392"/>
      <c r="XAI63" s="393"/>
      <c r="XAJ63" s="394"/>
      <c r="XAK63" s="395"/>
      <c r="XAL63" s="389"/>
      <c r="XAM63" s="390"/>
      <c r="XAN63" s="391"/>
      <c r="XAO63" s="392"/>
      <c r="XAP63" s="393"/>
      <c r="XAQ63" s="394"/>
      <c r="XAR63" s="395"/>
      <c r="XAS63" s="389"/>
      <c r="XAT63" s="390"/>
      <c r="XAU63" s="391"/>
      <c r="XAV63" s="392"/>
      <c r="XAW63" s="393"/>
      <c r="XAX63" s="394"/>
      <c r="XAY63" s="395"/>
      <c r="XAZ63" s="389"/>
      <c r="XBA63" s="390"/>
      <c r="XBB63" s="391"/>
      <c r="XBC63" s="392"/>
      <c r="XBD63" s="393"/>
      <c r="XBE63" s="394"/>
      <c r="XBF63" s="395"/>
      <c r="XBG63" s="389"/>
      <c r="XBH63" s="390"/>
      <c r="XBI63" s="391"/>
      <c r="XBJ63" s="392"/>
      <c r="XBK63" s="393"/>
      <c r="XBL63" s="394"/>
      <c r="XBM63" s="395"/>
      <c r="XBN63" s="389"/>
      <c r="XBO63" s="390"/>
      <c r="XBP63" s="391"/>
      <c r="XBQ63" s="392"/>
      <c r="XBR63" s="393"/>
      <c r="XBS63" s="394"/>
      <c r="XBT63" s="395"/>
      <c r="XBU63" s="389"/>
      <c r="XBV63" s="390"/>
      <c r="XBW63" s="391"/>
      <c r="XBX63" s="392"/>
      <c r="XBY63" s="393"/>
      <c r="XBZ63" s="394"/>
      <c r="XCA63" s="395"/>
      <c r="XCB63" s="389"/>
      <c r="XCC63" s="390"/>
      <c r="XCD63" s="391"/>
      <c r="XCE63" s="392"/>
      <c r="XCF63" s="393"/>
      <c r="XCG63" s="394"/>
      <c r="XCH63" s="395"/>
      <c r="XCI63" s="389"/>
      <c r="XCJ63" s="390"/>
      <c r="XCK63" s="391"/>
      <c r="XCL63" s="392"/>
      <c r="XCM63" s="393"/>
      <c r="XCN63" s="394"/>
      <c r="XCO63" s="395"/>
      <c r="XCP63" s="389"/>
      <c r="XCQ63" s="390"/>
      <c r="XCR63" s="391"/>
      <c r="XCS63" s="392"/>
      <c r="XCT63" s="393"/>
      <c r="XCU63" s="394"/>
      <c r="XCV63" s="395"/>
      <c r="XCW63" s="389"/>
      <c r="XCX63" s="390"/>
      <c r="XCY63" s="391"/>
      <c r="XCZ63" s="392"/>
      <c r="XDA63" s="393"/>
      <c r="XDB63" s="394"/>
      <c r="XDC63" s="395"/>
      <c r="XDD63" s="389"/>
      <c r="XDE63" s="390"/>
      <c r="XDF63" s="391"/>
      <c r="XDG63" s="392"/>
      <c r="XDH63" s="393"/>
      <c r="XDI63" s="394"/>
      <c r="XDJ63" s="395"/>
      <c r="XDK63" s="389"/>
      <c r="XDL63" s="390"/>
      <c r="XDM63" s="391"/>
      <c r="XDN63" s="392"/>
      <c r="XDO63" s="393"/>
      <c r="XDP63" s="394"/>
      <c r="XDQ63" s="395"/>
      <c r="XDR63" s="389"/>
      <c r="XDS63" s="390"/>
      <c r="XDT63" s="391"/>
      <c r="XDU63" s="392"/>
      <c r="XDV63" s="393"/>
      <c r="XDW63" s="394"/>
      <c r="XDX63" s="395"/>
      <c r="XDY63" s="389"/>
      <c r="XDZ63" s="390"/>
      <c r="XEA63" s="391"/>
      <c r="XEB63" s="392"/>
      <c r="XEC63" s="393"/>
      <c r="XED63" s="394"/>
      <c r="XEE63" s="395"/>
      <c r="XEF63" s="389"/>
      <c r="XEG63" s="390"/>
      <c r="XEH63" s="391"/>
      <c r="XEI63" s="392"/>
      <c r="XEJ63" s="393"/>
      <c r="XEK63" s="394"/>
      <c r="XEL63" s="395"/>
      <c r="XEM63" s="389"/>
      <c r="XEN63" s="390"/>
      <c r="XEO63" s="391"/>
      <c r="XEP63" s="392"/>
      <c r="XEQ63" s="393"/>
      <c r="XER63" s="394"/>
      <c r="XES63" s="395"/>
      <c r="XET63" s="389"/>
      <c r="XEU63" s="390"/>
      <c r="XEV63" s="391"/>
      <c r="XEW63" s="392"/>
      <c r="XEX63" s="393"/>
      <c r="XEY63" s="394"/>
      <c r="XEZ63" s="395"/>
      <c r="XFA63" s="389"/>
      <c r="XFB63" s="390"/>
      <c r="XFC63" s="391"/>
      <c r="XFD63" s="392"/>
    </row>
    <row r="64" spans="1:16384" s="10" customFormat="1" ht="90" x14ac:dyDescent="0.2">
      <c r="A64" s="704"/>
      <c r="B64" s="433" t="s">
        <v>1261</v>
      </c>
      <c r="C64" s="377">
        <v>5400000</v>
      </c>
      <c r="D64" s="377">
        <v>5400000</v>
      </c>
      <c r="E64" s="374">
        <f t="shared" si="5"/>
        <v>0</v>
      </c>
      <c r="F64" s="398">
        <v>42627</v>
      </c>
      <c r="G64" s="582" t="s">
        <v>950</v>
      </c>
      <c r="H64" s="389"/>
      <c r="I64" s="390"/>
      <c r="J64" s="391"/>
      <c r="K64" s="392"/>
      <c r="L64" s="393"/>
      <c r="M64" s="394"/>
      <c r="N64" s="395"/>
      <c r="O64" s="389"/>
      <c r="P64" s="390"/>
      <c r="Q64" s="391"/>
      <c r="R64" s="392"/>
      <c r="S64" s="393"/>
      <c r="T64" s="394"/>
      <c r="U64" s="395"/>
      <c r="V64" s="389"/>
      <c r="W64" s="390"/>
      <c r="X64" s="391"/>
      <c r="Y64" s="392"/>
      <c r="Z64" s="393"/>
      <c r="AA64" s="394"/>
      <c r="AB64" s="395"/>
      <c r="AC64" s="389"/>
      <c r="AD64" s="390"/>
      <c r="AE64" s="391"/>
      <c r="AF64" s="392"/>
      <c r="AG64" s="393"/>
      <c r="AH64" s="394"/>
      <c r="AI64" s="395"/>
      <c r="AJ64" s="389"/>
      <c r="AK64" s="390"/>
      <c r="AL64" s="391"/>
      <c r="AM64" s="392"/>
      <c r="AN64" s="393"/>
      <c r="AO64" s="394"/>
      <c r="AP64" s="395"/>
      <c r="AQ64" s="389"/>
      <c r="AR64" s="390"/>
      <c r="AS64" s="391"/>
      <c r="AT64" s="392"/>
      <c r="AU64" s="393"/>
      <c r="AV64" s="394"/>
      <c r="AW64" s="395"/>
      <c r="AX64" s="389"/>
      <c r="AY64" s="390"/>
      <c r="AZ64" s="391"/>
      <c r="BA64" s="392"/>
      <c r="BB64" s="393"/>
      <c r="BC64" s="394"/>
      <c r="BD64" s="395"/>
      <c r="BE64" s="389"/>
      <c r="BF64" s="390"/>
      <c r="BG64" s="391"/>
      <c r="BH64" s="392"/>
      <c r="BI64" s="393"/>
      <c r="BJ64" s="394"/>
      <c r="BK64" s="395"/>
      <c r="BL64" s="389"/>
      <c r="BM64" s="390"/>
      <c r="BN64" s="391"/>
      <c r="BO64" s="392"/>
      <c r="BP64" s="393"/>
      <c r="BQ64" s="394"/>
      <c r="BR64" s="395"/>
      <c r="BS64" s="389"/>
      <c r="BT64" s="390"/>
      <c r="BU64" s="391"/>
      <c r="BV64" s="392"/>
      <c r="BW64" s="393"/>
      <c r="BX64" s="394"/>
      <c r="BY64" s="395"/>
      <c r="BZ64" s="389"/>
      <c r="CA64" s="390"/>
      <c r="CB64" s="391"/>
      <c r="CC64" s="392"/>
      <c r="CD64" s="393"/>
      <c r="CE64" s="394"/>
      <c r="CF64" s="395"/>
      <c r="CG64" s="389"/>
      <c r="CH64" s="390"/>
      <c r="CI64" s="391"/>
      <c r="CJ64" s="392"/>
      <c r="CK64" s="393"/>
      <c r="CL64" s="394"/>
      <c r="CM64" s="395"/>
      <c r="CN64" s="389"/>
      <c r="CO64" s="390"/>
      <c r="CP64" s="391"/>
      <c r="CQ64" s="392"/>
      <c r="CR64" s="393"/>
      <c r="CS64" s="394"/>
      <c r="CT64" s="395"/>
      <c r="CU64" s="389"/>
      <c r="CV64" s="390"/>
      <c r="CW64" s="391"/>
      <c r="CX64" s="392"/>
      <c r="CY64" s="393"/>
      <c r="CZ64" s="394"/>
      <c r="DA64" s="395"/>
      <c r="DB64" s="389"/>
      <c r="DC64" s="390"/>
      <c r="DD64" s="391"/>
      <c r="DE64" s="392"/>
      <c r="DF64" s="393"/>
      <c r="DG64" s="394"/>
      <c r="DH64" s="395"/>
      <c r="DI64" s="389"/>
      <c r="DJ64" s="390"/>
      <c r="DK64" s="391"/>
      <c r="DL64" s="392"/>
      <c r="DM64" s="393"/>
      <c r="DN64" s="394"/>
      <c r="DO64" s="395"/>
      <c r="DP64" s="389"/>
      <c r="DQ64" s="390"/>
      <c r="DR64" s="391"/>
      <c r="DS64" s="392"/>
      <c r="DT64" s="393"/>
      <c r="DU64" s="394"/>
      <c r="DV64" s="395"/>
      <c r="DW64" s="389"/>
      <c r="DX64" s="390"/>
      <c r="DY64" s="391"/>
      <c r="DZ64" s="392"/>
      <c r="EA64" s="393"/>
      <c r="EB64" s="394"/>
      <c r="EC64" s="395"/>
      <c r="ED64" s="389"/>
      <c r="EE64" s="390"/>
      <c r="EF64" s="391"/>
      <c r="EG64" s="392"/>
      <c r="EH64" s="393"/>
      <c r="EI64" s="394"/>
      <c r="EJ64" s="395"/>
      <c r="EK64" s="389"/>
      <c r="EL64" s="390"/>
      <c r="EM64" s="391"/>
      <c r="EN64" s="392"/>
      <c r="EO64" s="393"/>
      <c r="EP64" s="394"/>
      <c r="EQ64" s="395"/>
      <c r="ER64" s="389"/>
      <c r="ES64" s="390"/>
      <c r="ET64" s="391"/>
      <c r="EU64" s="392"/>
      <c r="EV64" s="393"/>
      <c r="EW64" s="394"/>
      <c r="EX64" s="395"/>
      <c r="EY64" s="389"/>
      <c r="EZ64" s="390"/>
      <c r="FA64" s="391"/>
      <c r="FB64" s="392"/>
      <c r="FC64" s="393"/>
      <c r="FD64" s="394"/>
      <c r="FE64" s="395"/>
      <c r="FF64" s="389"/>
      <c r="FG64" s="390"/>
      <c r="FH64" s="391"/>
      <c r="FI64" s="392"/>
      <c r="FJ64" s="393"/>
      <c r="FK64" s="394"/>
      <c r="FL64" s="395"/>
      <c r="FM64" s="389"/>
      <c r="FN64" s="390"/>
      <c r="FO64" s="391"/>
      <c r="FP64" s="392"/>
      <c r="FQ64" s="393"/>
      <c r="FR64" s="394"/>
      <c r="FS64" s="395"/>
      <c r="FT64" s="389"/>
      <c r="FU64" s="390"/>
      <c r="FV64" s="391"/>
      <c r="FW64" s="392"/>
      <c r="FX64" s="393"/>
      <c r="FY64" s="394"/>
      <c r="FZ64" s="395"/>
      <c r="GA64" s="389"/>
      <c r="GB64" s="390"/>
      <c r="GC64" s="391"/>
      <c r="GD64" s="392"/>
      <c r="GE64" s="393"/>
      <c r="GF64" s="394"/>
      <c r="GG64" s="395"/>
      <c r="GH64" s="389"/>
      <c r="GI64" s="390"/>
      <c r="GJ64" s="391"/>
      <c r="GK64" s="392"/>
      <c r="GL64" s="393"/>
      <c r="GM64" s="394"/>
      <c r="GN64" s="395"/>
      <c r="GO64" s="389"/>
      <c r="GP64" s="390"/>
      <c r="GQ64" s="391"/>
      <c r="GR64" s="392"/>
      <c r="GS64" s="393"/>
      <c r="GT64" s="394"/>
      <c r="GU64" s="395"/>
      <c r="GV64" s="389"/>
      <c r="GW64" s="390"/>
      <c r="GX64" s="391"/>
      <c r="GY64" s="392"/>
      <c r="GZ64" s="393"/>
      <c r="HA64" s="394"/>
      <c r="HB64" s="395"/>
      <c r="HC64" s="389"/>
      <c r="HD64" s="390"/>
      <c r="HE64" s="391"/>
      <c r="HF64" s="392"/>
      <c r="HG64" s="393"/>
      <c r="HH64" s="394"/>
      <c r="HI64" s="395"/>
      <c r="HJ64" s="389"/>
      <c r="HK64" s="390"/>
      <c r="HL64" s="391"/>
      <c r="HM64" s="392"/>
      <c r="HN64" s="393"/>
      <c r="HO64" s="394"/>
      <c r="HP64" s="395"/>
      <c r="HQ64" s="389"/>
      <c r="HR64" s="390"/>
      <c r="HS64" s="391"/>
      <c r="HT64" s="392"/>
      <c r="HU64" s="393"/>
      <c r="HV64" s="394"/>
      <c r="HW64" s="395"/>
      <c r="HX64" s="389"/>
      <c r="HY64" s="390"/>
      <c r="HZ64" s="391"/>
      <c r="IA64" s="392"/>
      <c r="IB64" s="393"/>
      <c r="IC64" s="394"/>
      <c r="ID64" s="395"/>
      <c r="IE64" s="389"/>
      <c r="IF64" s="390"/>
      <c r="IG64" s="391"/>
      <c r="IH64" s="392"/>
      <c r="II64" s="393"/>
      <c r="IJ64" s="394"/>
      <c r="IK64" s="395"/>
      <c r="IL64" s="389"/>
      <c r="IM64" s="390"/>
      <c r="IN64" s="391"/>
      <c r="IO64" s="392"/>
      <c r="IP64" s="393"/>
      <c r="IQ64" s="394"/>
      <c r="IR64" s="395"/>
      <c r="IS64" s="389"/>
      <c r="IT64" s="390"/>
      <c r="IU64" s="391"/>
      <c r="IV64" s="392"/>
      <c r="IW64" s="393"/>
      <c r="IX64" s="394"/>
      <c r="IY64" s="395"/>
      <c r="IZ64" s="389"/>
      <c r="JA64" s="390"/>
      <c r="JB64" s="391"/>
      <c r="JC64" s="392"/>
      <c r="JD64" s="393"/>
      <c r="JE64" s="394"/>
      <c r="JF64" s="395"/>
      <c r="JG64" s="389"/>
      <c r="JH64" s="390"/>
      <c r="JI64" s="391"/>
      <c r="JJ64" s="392"/>
      <c r="JK64" s="393"/>
      <c r="JL64" s="394"/>
      <c r="JM64" s="395"/>
      <c r="JN64" s="389"/>
      <c r="JO64" s="390"/>
      <c r="JP64" s="391"/>
      <c r="JQ64" s="392"/>
      <c r="JR64" s="393"/>
      <c r="JS64" s="394"/>
      <c r="JT64" s="395"/>
      <c r="JU64" s="389"/>
      <c r="JV64" s="390"/>
      <c r="JW64" s="391"/>
      <c r="JX64" s="392"/>
      <c r="JY64" s="393"/>
      <c r="JZ64" s="394"/>
      <c r="KA64" s="395"/>
      <c r="KB64" s="389"/>
      <c r="KC64" s="390"/>
      <c r="KD64" s="391"/>
      <c r="KE64" s="392"/>
      <c r="KF64" s="393"/>
      <c r="KG64" s="394"/>
      <c r="KH64" s="395"/>
      <c r="KI64" s="389"/>
      <c r="KJ64" s="390"/>
      <c r="KK64" s="391"/>
      <c r="KL64" s="392"/>
      <c r="KM64" s="393"/>
      <c r="KN64" s="394"/>
      <c r="KO64" s="395"/>
      <c r="KP64" s="389"/>
      <c r="KQ64" s="390"/>
      <c r="KR64" s="391"/>
      <c r="KS64" s="392"/>
      <c r="KT64" s="393"/>
      <c r="KU64" s="394"/>
      <c r="KV64" s="395"/>
      <c r="KW64" s="389"/>
      <c r="KX64" s="390"/>
      <c r="KY64" s="391"/>
      <c r="KZ64" s="392"/>
      <c r="LA64" s="393"/>
      <c r="LB64" s="394"/>
      <c r="LC64" s="395"/>
      <c r="LD64" s="389"/>
      <c r="LE64" s="390"/>
      <c r="LF64" s="391"/>
      <c r="LG64" s="392"/>
      <c r="LH64" s="393"/>
      <c r="LI64" s="394"/>
      <c r="LJ64" s="395"/>
      <c r="LK64" s="389"/>
      <c r="LL64" s="390"/>
      <c r="LM64" s="391"/>
      <c r="LN64" s="392"/>
      <c r="LO64" s="393"/>
      <c r="LP64" s="394"/>
      <c r="LQ64" s="395"/>
      <c r="LR64" s="389"/>
      <c r="LS64" s="390"/>
      <c r="LT64" s="391"/>
      <c r="LU64" s="392"/>
      <c r="LV64" s="393"/>
      <c r="LW64" s="394"/>
      <c r="LX64" s="395"/>
      <c r="LY64" s="389"/>
      <c r="LZ64" s="390"/>
      <c r="MA64" s="391"/>
      <c r="MB64" s="392"/>
      <c r="MC64" s="393"/>
      <c r="MD64" s="394"/>
      <c r="ME64" s="395"/>
      <c r="MF64" s="389"/>
      <c r="MG64" s="390"/>
      <c r="MH64" s="391"/>
      <c r="MI64" s="392"/>
      <c r="MJ64" s="393"/>
      <c r="MK64" s="394"/>
      <c r="ML64" s="395"/>
      <c r="MM64" s="389"/>
      <c r="MN64" s="390"/>
      <c r="MO64" s="391"/>
      <c r="MP64" s="392"/>
      <c r="MQ64" s="393"/>
      <c r="MR64" s="394"/>
      <c r="MS64" s="395"/>
      <c r="MT64" s="389"/>
      <c r="MU64" s="390"/>
      <c r="MV64" s="391"/>
      <c r="MW64" s="392"/>
      <c r="MX64" s="393"/>
      <c r="MY64" s="394"/>
      <c r="MZ64" s="395"/>
      <c r="NA64" s="389"/>
      <c r="NB64" s="390"/>
      <c r="NC64" s="391"/>
      <c r="ND64" s="392"/>
      <c r="NE64" s="393"/>
      <c r="NF64" s="394"/>
      <c r="NG64" s="395"/>
      <c r="NH64" s="389"/>
      <c r="NI64" s="390"/>
      <c r="NJ64" s="391"/>
      <c r="NK64" s="392"/>
      <c r="NL64" s="393"/>
      <c r="NM64" s="394"/>
      <c r="NN64" s="395"/>
      <c r="NO64" s="389"/>
      <c r="NP64" s="390"/>
      <c r="NQ64" s="391"/>
      <c r="NR64" s="392"/>
      <c r="NS64" s="393"/>
      <c r="NT64" s="394"/>
      <c r="NU64" s="395"/>
      <c r="NV64" s="389"/>
      <c r="NW64" s="390"/>
      <c r="NX64" s="391"/>
      <c r="NY64" s="392"/>
      <c r="NZ64" s="393"/>
      <c r="OA64" s="394"/>
      <c r="OB64" s="395"/>
      <c r="OC64" s="389"/>
      <c r="OD64" s="390"/>
      <c r="OE64" s="391"/>
      <c r="OF64" s="392"/>
      <c r="OG64" s="393"/>
      <c r="OH64" s="394"/>
      <c r="OI64" s="395"/>
      <c r="OJ64" s="389"/>
      <c r="OK64" s="390"/>
      <c r="OL64" s="391"/>
      <c r="OM64" s="392"/>
      <c r="ON64" s="393"/>
      <c r="OO64" s="394"/>
      <c r="OP64" s="395"/>
      <c r="OQ64" s="389"/>
      <c r="OR64" s="390"/>
      <c r="OS64" s="391"/>
      <c r="OT64" s="392"/>
      <c r="OU64" s="393"/>
      <c r="OV64" s="394"/>
      <c r="OW64" s="395"/>
      <c r="OX64" s="389"/>
      <c r="OY64" s="390"/>
      <c r="OZ64" s="391"/>
      <c r="PA64" s="392"/>
      <c r="PB64" s="393"/>
      <c r="PC64" s="394"/>
      <c r="PD64" s="395"/>
      <c r="PE64" s="389"/>
      <c r="PF64" s="390"/>
      <c r="PG64" s="391"/>
      <c r="PH64" s="392"/>
      <c r="PI64" s="393"/>
      <c r="PJ64" s="394"/>
      <c r="PK64" s="395"/>
      <c r="PL64" s="389"/>
      <c r="PM64" s="390"/>
      <c r="PN64" s="391"/>
      <c r="PO64" s="392"/>
      <c r="PP64" s="393"/>
      <c r="PQ64" s="394"/>
      <c r="PR64" s="395"/>
      <c r="PS64" s="389"/>
      <c r="PT64" s="390"/>
      <c r="PU64" s="391"/>
      <c r="PV64" s="392"/>
      <c r="PW64" s="393"/>
      <c r="PX64" s="394"/>
      <c r="PY64" s="395"/>
      <c r="PZ64" s="389"/>
      <c r="QA64" s="390"/>
      <c r="QB64" s="391"/>
      <c r="QC64" s="392"/>
      <c r="QD64" s="393"/>
      <c r="QE64" s="394"/>
      <c r="QF64" s="395"/>
      <c r="QG64" s="389"/>
      <c r="QH64" s="390"/>
      <c r="QI64" s="391"/>
      <c r="QJ64" s="392"/>
      <c r="QK64" s="393"/>
      <c r="QL64" s="394"/>
      <c r="QM64" s="395"/>
      <c r="QN64" s="389"/>
      <c r="QO64" s="390"/>
      <c r="QP64" s="391"/>
      <c r="QQ64" s="392"/>
      <c r="QR64" s="393"/>
      <c r="QS64" s="394"/>
      <c r="QT64" s="395"/>
      <c r="QU64" s="389"/>
      <c r="QV64" s="390"/>
      <c r="QW64" s="391"/>
      <c r="QX64" s="392"/>
      <c r="QY64" s="393"/>
      <c r="QZ64" s="394"/>
      <c r="RA64" s="395"/>
      <c r="RB64" s="389"/>
      <c r="RC64" s="390"/>
      <c r="RD64" s="391"/>
      <c r="RE64" s="392"/>
      <c r="RF64" s="393"/>
      <c r="RG64" s="394"/>
      <c r="RH64" s="395"/>
      <c r="RI64" s="389"/>
      <c r="RJ64" s="390"/>
      <c r="RK64" s="391"/>
      <c r="RL64" s="392"/>
      <c r="RM64" s="393"/>
      <c r="RN64" s="394"/>
      <c r="RO64" s="395"/>
      <c r="RP64" s="389"/>
      <c r="RQ64" s="390"/>
      <c r="RR64" s="391"/>
      <c r="RS64" s="392"/>
      <c r="RT64" s="393"/>
      <c r="RU64" s="394"/>
      <c r="RV64" s="395"/>
      <c r="RW64" s="389"/>
      <c r="RX64" s="390"/>
      <c r="RY64" s="391"/>
      <c r="RZ64" s="392"/>
      <c r="SA64" s="393"/>
      <c r="SB64" s="394"/>
      <c r="SC64" s="395"/>
      <c r="SD64" s="389"/>
      <c r="SE64" s="390"/>
      <c r="SF64" s="391"/>
      <c r="SG64" s="392"/>
      <c r="SH64" s="393"/>
      <c r="SI64" s="394"/>
      <c r="SJ64" s="395"/>
      <c r="SK64" s="389"/>
      <c r="SL64" s="390"/>
      <c r="SM64" s="391"/>
      <c r="SN64" s="392"/>
      <c r="SO64" s="393"/>
      <c r="SP64" s="394"/>
      <c r="SQ64" s="395"/>
      <c r="SR64" s="389"/>
      <c r="SS64" s="390"/>
      <c r="ST64" s="391"/>
      <c r="SU64" s="392"/>
      <c r="SV64" s="393"/>
      <c r="SW64" s="394"/>
      <c r="SX64" s="395"/>
      <c r="SY64" s="389"/>
      <c r="SZ64" s="390"/>
      <c r="TA64" s="391"/>
      <c r="TB64" s="392"/>
      <c r="TC64" s="393"/>
      <c r="TD64" s="394"/>
      <c r="TE64" s="395"/>
      <c r="TF64" s="389"/>
      <c r="TG64" s="390"/>
      <c r="TH64" s="391"/>
      <c r="TI64" s="392"/>
      <c r="TJ64" s="393"/>
      <c r="TK64" s="394"/>
      <c r="TL64" s="395"/>
      <c r="TM64" s="389"/>
      <c r="TN64" s="390"/>
      <c r="TO64" s="391"/>
      <c r="TP64" s="392"/>
      <c r="TQ64" s="393"/>
      <c r="TR64" s="394"/>
      <c r="TS64" s="395"/>
      <c r="TT64" s="389"/>
      <c r="TU64" s="390"/>
      <c r="TV64" s="391"/>
      <c r="TW64" s="392"/>
      <c r="TX64" s="393"/>
      <c r="TY64" s="394"/>
      <c r="TZ64" s="395"/>
      <c r="UA64" s="389"/>
      <c r="UB64" s="390"/>
      <c r="UC64" s="391"/>
      <c r="UD64" s="392"/>
      <c r="UE64" s="393"/>
      <c r="UF64" s="394"/>
      <c r="UG64" s="395"/>
      <c r="UH64" s="389"/>
      <c r="UI64" s="390"/>
      <c r="UJ64" s="391"/>
      <c r="UK64" s="392"/>
      <c r="UL64" s="393"/>
      <c r="UM64" s="394"/>
      <c r="UN64" s="395"/>
      <c r="UO64" s="389"/>
      <c r="UP64" s="390"/>
      <c r="UQ64" s="391"/>
      <c r="UR64" s="392"/>
      <c r="US64" s="393"/>
      <c r="UT64" s="394"/>
      <c r="UU64" s="395"/>
      <c r="UV64" s="389"/>
      <c r="UW64" s="390"/>
      <c r="UX64" s="391"/>
      <c r="UY64" s="392"/>
      <c r="UZ64" s="393"/>
      <c r="VA64" s="394"/>
      <c r="VB64" s="395"/>
      <c r="VC64" s="389"/>
      <c r="VD64" s="390"/>
      <c r="VE64" s="391"/>
      <c r="VF64" s="392"/>
      <c r="VG64" s="393"/>
      <c r="VH64" s="394"/>
      <c r="VI64" s="395"/>
      <c r="VJ64" s="389"/>
      <c r="VK64" s="390"/>
      <c r="VL64" s="391"/>
      <c r="VM64" s="392"/>
      <c r="VN64" s="393"/>
      <c r="VO64" s="394"/>
      <c r="VP64" s="395"/>
      <c r="VQ64" s="389"/>
      <c r="VR64" s="390"/>
      <c r="VS64" s="391"/>
      <c r="VT64" s="392"/>
      <c r="VU64" s="393"/>
      <c r="VV64" s="394"/>
      <c r="VW64" s="395"/>
      <c r="VX64" s="389"/>
      <c r="VY64" s="390"/>
      <c r="VZ64" s="391"/>
      <c r="WA64" s="392"/>
      <c r="WB64" s="393"/>
      <c r="WC64" s="394"/>
      <c r="WD64" s="395"/>
      <c r="WE64" s="389"/>
      <c r="WF64" s="390"/>
      <c r="WG64" s="391"/>
      <c r="WH64" s="392"/>
      <c r="WI64" s="393"/>
      <c r="WJ64" s="394"/>
      <c r="WK64" s="395"/>
      <c r="WL64" s="389"/>
      <c r="WM64" s="390"/>
      <c r="WN64" s="391"/>
      <c r="WO64" s="392"/>
      <c r="WP64" s="393"/>
      <c r="WQ64" s="394"/>
      <c r="WR64" s="395"/>
      <c r="WS64" s="389"/>
      <c r="WT64" s="390"/>
      <c r="WU64" s="391"/>
      <c r="WV64" s="392"/>
      <c r="WW64" s="393"/>
      <c r="WX64" s="394"/>
      <c r="WY64" s="395"/>
      <c r="WZ64" s="389"/>
      <c r="XA64" s="390"/>
      <c r="XB64" s="391"/>
      <c r="XC64" s="392"/>
      <c r="XD64" s="393"/>
      <c r="XE64" s="394"/>
      <c r="XF64" s="395"/>
      <c r="XG64" s="389"/>
      <c r="XH64" s="390"/>
      <c r="XI64" s="391"/>
      <c r="XJ64" s="392"/>
      <c r="XK64" s="393"/>
      <c r="XL64" s="394"/>
      <c r="XM64" s="395"/>
      <c r="XN64" s="389"/>
      <c r="XO64" s="390"/>
      <c r="XP64" s="391"/>
      <c r="XQ64" s="392"/>
      <c r="XR64" s="393"/>
      <c r="XS64" s="394"/>
      <c r="XT64" s="395"/>
      <c r="XU64" s="389"/>
      <c r="XV64" s="390"/>
      <c r="XW64" s="391"/>
      <c r="XX64" s="392"/>
      <c r="XY64" s="393"/>
      <c r="XZ64" s="394"/>
      <c r="YA64" s="395"/>
      <c r="YB64" s="389"/>
      <c r="YC64" s="390"/>
      <c r="YD64" s="391"/>
      <c r="YE64" s="392"/>
      <c r="YF64" s="393"/>
      <c r="YG64" s="394"/>
      <c r="YH64" s="395"/>
      <c r="YI64" s="389"/>
      <c r="YJ64" s="390"/>
      <c r="YK64" s="391"/>
      <c r="YL64" s="392"/>
      <c r="YM64" s="393"/>
      <c r="YN64" s="394"/>
      <c r="YO64" s="395"/>
      <c r="YP64" s="389"/>
      <c r="YQ64" s="390"/>
      <c r="YR64" s="391"/>
      <c r="YS64" s="392"/>
      <c r="YT64" s="393"/>
      <c r="YU64" s="394"/>
      <c r="YV64" s="395"/>
      <c r="YW64" s="389"/>
      <c r="YX64" s="390"/>
      <c r="YY64" s="391"/>
      <c r="YZ64" s="392"/>
      <c r="ZA64" s="393"/>
      <c r="ZB64" s="394"/>
      <c r="ZC64" s="395"/>
      <c r="ZD64" s="389"/>
      <c r="ZE64" s="390"/>
      <c r="ZF64" s="391"/>
      <c r="ZG64" s="392"/>
      <c r="ZH64" s="393"/>
      <c r="ZI64" s="394"/>
      <c r="ZJ64" s="395"/>
      <c r="ZK64" s="389"/>
      <c r="ZL64" s="390"/>
      <c r="ZM64" s="391"/>
      <c r="ZN64" s="392"/>
      <c r="ZO64" s="393"/>
      <c r="ZP64" s="394"/>
      <c r="ZQ64" s="395"/>
      <c r="ZR64" s="389"/>
      <c r="ZS64" s="390"/>
      <c r="ZT64" s="391"/>
      <c r="ZU64" s="392"/>
      <c r="ZV64" s="393"/>
      <c r="ZW64" s="394"/>
      <c r="ZX64" s="395"/>
      <c r="ZY64" s="389"/>
      <c r="ZZ64" s="390"/>
      <c r="AAA64" s="391"/>
      <c r="AAB64" s="392"/>
      <c r="AAC64" s="393"/>
      <c r="AAD64" s="394"/>
      <c r="AAE64" s="395"/>
      <c r="AAF64" s="389"/>
      <c r="AAG64" s="390"/>
      <c r="AAH64" s="391"/>
      <c r="AAI64" s="392"/>
      <c r="AAJ64" s="393"/>
      <c r="AAK64" s="394"/>
      <c r="AAL64" s="395"/>
      <c r="AAM64" s="389"/>
      <c r="AAN64" s="390"/>
      <c r="AAO64" s="391"/>
      <c r="AAP64" s="392"/>
      <c r="AAQ64" s="393"/>
      <c r="AAR64" s="394"/>
      <c r="AAS64" s="395"/>
      <c r="AAT64" s="389"/>
      <c r="AAU64" s="390"/>
      <c r="AAV64" s="391"/>
      <c r="AAW64" s="392"/>
      <c r="AAX64" s="393"/>
      <c r="AAY64" s="394"/>
      <c r="AAZ64" s="395"/>
      <c r="ABA64" s="389"/>
      <c r="ABB64" s="390"/>
      <c r="ABC64" s="391"/>
      <c r="ABD64" s="392"/>
      <c r="ABE64" s="393"/>
      <c r="ABF64" s="394"/>
      <c r="ABG64" s="395"/>
      <c r="ABH64" s="389"/>
      <c r="ABI64" s="390"/>
      <c r="ABJ64" s="391"/>
      <c r="ABK64" s="392"/>
      <c r="ABL64" s="393"/>
      <c r="ABM64" s="394"/>
      <c r="ABN64" s="395"/>
      <c r="ABO64" s="389"/>
      <c r="ABP64" s="390"/>
      <c r="ABQ64" s="391"/>
      <c r="ABR64" s="392"/>
      <c r="ABS64" s="393"/>
      <c r="ABT64" s="394"/>
      <c r="ABU64" s="395"/>
      <c r="ABV64" s="389"/>
      <c r="ABW64" s="390"/>
      <c r="ABX64" s="391"/>
      <c r="ABY64" s="392"/>
      <c r="ABZ64" s="393"/>
      <c r="ACA64" s="394"/>
      <c r="ACB64" s="395"/>
      <c r="ACC64" s="389"/>
      <c r="ACD64" s="390"/>
      <c r="ACE64" s="391"/>
      <c r="ACF64" s="392"/>
      <c r="ACG64" s="393"/>
      <c r="ACH64" s="394"/>
      <c r="ACI64" s="395"/>
      <c r="ACJ64" s="389"/>
      <c r="ACK64" s="390"/>
      <c r="ACL64" s="391"/>
      <c r="ACM64" s="392"/>
      <c r="ACN64" s="393"/>
      <c r="ACO64" s="394"/>
      <c r="ACP64" s="395"/>
      <c r="ACQ64" s="389"/>
      <c r="ACR64" s="390"/>
      <c r="ACS64" s="391"/>
      <c r="ACT64" s="392"/>
      <c r="ACU64" s="393"/>
      <c r="ACV64" s="394"/>
      <c r="ACW64" s="395"/>
      <c r="ACX64" s="389"/>
      <c r="ACY64" s="390"/>
      <c r="ACZ64" s="391"/>
      <c r="ADA64" s="392"/>
      <c r="ADB64" s="393"/>
      <c r="ADC64" s="394"/>
      <c r="ADD64" s="395"/>
      <c r="ADE64" s="389"/>
      <c r="ADF64" s="390"/>
      <c r="ADG64" s="391"/>
      <c r="ADH64" s="392"/>
      <c r="ADI64" s="393"/>
      <c r="ADJ64" s="394"/>
      <c r="ADK64" s="395"/>
      <c r="ADL64" s="389"/>
      <c r="ADM64" s="390"/>
      <c r="ADN64" s="391"/>
      <c r="ADO64" s="392"/>
      <c r="ADP64" s="393"/>
      <c r="ADQ64" s="394"/>
      <c r="ADR64" s="395"/>
      <c r="ADS64" s="389"/>
      <c r="ADT64" s="390"/>
      <c r="ADU64" s="391"/>
      <c r="ADV64" s="392"/>
      <c r="ADW64" s="393"/>
      <c r="ADX64" s="394"/>
      <c r="ADY64" s="395"/>
      <c r="ADZ64" s="389"/>
      <c r="AEA64" s="390"/>
      <c r="AEB64" s="391"/>
      <c r="AEC64" s="392"/>
      <c r="AED64" s="393"/>
      <c r="AEE64" s="394"/>
      <c r="AEF64" s="395"/>
      <c r="AEG64" s="389"/>
      <c r="AEH64" s="390"/>
      <c r="AEI64" s="391"/>
      <c r="AEJ64" s="392"/>
      <c r="AEK64" s="393"/>
      <c r="AEL64" s="394"/>
      <c r="AEM64" s="395"/>
      <c r="AEN64" s="389"/>
      <c r="AEO64" s="390"/>
      <c r="AEP64" s="391"/>
      <c r="AEQ64" s="392"/>
      <c r="AER64" s="393"/>
      <c r="AES64" s="394"/>
      <c r="AET64" s="395"/>
      <c r="AEU64" s="389"/>
      <c r="AEV64" s="390"/>
      <c r="AEW64" s="391"/>
      <c r="AEX64" s="392"/>
      <c r="AEY64" s="393"/>
      <c r="AEZ64" s="394"/>
      <c r="AFA64" s="395"/>
      <c r="AFB64" s="389"/>
      <c r="AFC64" s="390"/>
      <c r="AFD64" s="391"/>
      <c r="AFE64" s="392"/>
      <c r="AFF64" s="393"/>
      <c r="AFG64" s="394"/>
      <c r="AFH64" s="395"/>
      <c r="AFI64" s="389"/>
      <c r="AFJ64" s="390"/>
      <c r="AFK64" s="391"/>
      <c r="AFL64" s="392"/>
      <c r="AFM64" s="393"/>
      <c r="AFN64" s="394"/>
      <c r="AFO64" s="395"/>
      <c r="AFP64" s="389"/>
      <c r="AFQ64" s="390"/>
      <c r="AFR64" s="391"/>
      <c r="AFS64" s="392"/>
      <c r="AFT64" s="393"/>
      <c r="AFU64" s="394"/>
      <c r="AFV64" s="395"/>
      <c r="AFW64" s="389"/>
      <c r="AFX64" s="390"/>
      <c r="AFY64" s="391"/>
      <c r="AFZ64" s="392"/>
      <c r="AGA64" s="393"/>
      <c r="AGB64" s="394"/>
      <c r="AGC64" s="395"/>
      <c r="AGD64" s="389"/>
      <c r="AGE64" s="390"/>
      <c r="AGF64" s="391"/>
      <c r="AGG64" s="392"/>
      <c r="AGH64" s="393"/>
      <c r="AGI64" s="394"/>
      <c r="AGJ64" s="395"/>
      <c r="AGK64" s="389"/>
      <c r="AGL64" s="390"/>
      <c r="AGM64" s="391"/>
      <c r="AGN64" s="392"/>
      <c r="AGO64" s="393"/>
      <c r="AGP64" s="394"/>
      <c r="AGQ64" s="395"/>
      <c r="AGR64" s="389"/>
      <c r="AGS64" s="390"/>
      <c r="AGT64" s="391"/>
      <c r="AGU64" s="392"/>
      <c r="AGV64" s="393"/>
      <c r="AGW64" s="394"/>
      <c r="AGX64" s="395"/>
      <c r="AGY64" s="389"/>
      <c r="AGZ64" s="390"/>
      <c r="AHA64" s="391"/>
      <c r="AHB64" s="392"/>
      <c r="AHC64" s="393"/>
      <c r="AHD64" s="394"/>
      <c r="AHE64" s="395"/>
      <c r="AHF64" s="389"/>
      <c r="AHG64" s="390"/>
      <c r="AHH64" s="391"/>
      <c r="AHI64" s="392"/>
      <c r="AHJ64" s="393"/>
      <c r="AHK64" s="394"/>
      <c r="AHL64" s="395"/>
      <c r="AHM64" s="389"/>
      <c r="AHN64" s="390"/>
      <c r="AHO64" s="391"/>
      <c r="AHP64" s="392"/>
      <c r="AHQ64" s="393"/>
      <c r="AHR64" s="394"/>
      <c r="AHS64" s="395"/>
      <c r="AHT64" s="389"/>
      <c r="AHU64" s="390"/>
      <c r="AHV64" s="391"/>
      <c r="AHW64" s="392"/>
      <c r="AHX64" s="393"/>
      <c r="AHY64" s="394"/>
      <c r="AHZ64" s="395"/>
      <c r="AIA64" s="389"/>
      <c r="AIB64" s="390"/>
      <c r="AIC64" s="391"/>
      <c r="AID64" s="392"/>
      <c r="AIE64" s="393"/>
      <c r="AIF64" s="394"/>
      <c r="AIG64" s="395"/>
      <c r="AIH64" s="389"/>
      <c r="AII64" s="390"/>
      <c r="AIJ64" s="391"/>
      <c r="AIK64" s="392"/>
      <c r="AIL64" s="393"/>
      <c r="AIM64" s="394"/>
      <c r="AIN64" s="395"/>
      <c r="AIO64" s="389"/>
      <c r="AIP64" s="390"/>
      <c r="AIQ64" s="391"/>
      <c r="AIR64" s="392"/>
      <c r="AIS64" s="393"/>
      <c r="AIT64" s="394"/>
      <c r="AIU64" s="395"/>
      <c r="AIV64" s="389"/>
      <c r="AIW64" s="390"/>
      <c r="AIX64" s="391"/>
      <c r="AIY64" s="392"/>
      <c r="AIZ64" s="393"/>
      <c r="AJA64" s="394"/>
      <c r="AJB64" s="395"/>
      <c r="AJC64" s="389"/>
      <c r="AJD64" s="390"/>
      <c r="AJE64" s="391"/>
      <c r="AJF64" s="392"/>
      <c r="AJG64" s="393"/>
      <c r="AJH64" s="394"/>
      <c r="AJI64" s="395"/>
      <c r="AJJ64" s="389"/>
      <c r="AJK64" s="390"/>
      <c r="AJL64" s="391"/>
      <c r="AJM64" s="392"/>
      <c r="AJN64" s="393"/>
      <c r="AJO64" s="394"/>
      <c r="AJP64" s="395"/>
      <c r="AJQ64" s="389"/>
      <c r="AJR64" s="390"/>
      <c r="AJS64" s="391"/>
      <c r="AJT64" s="392"/>
      <c r="AJU64" s="393"/>
      <c r="AJV64" s="394"/>
      <c r="AJW64" s="395"/>
      <c r="AJX64" s="389"/>
      <c r="AJY64" s="390"/>
      <c r="AJZ64" s="391"/>
      <c r="AKA64" s="392"/>
      <c r="AKB64" s="393"/>
      <c r="AKC64" s="394"/>
      <c r="AKD64" s="395"/>
      <c r="AKE64" s="389"/>
      <c r="AKF64" s="390"/>
      <c r="AKG64" s="391"/>
      <c r="AKH64" s="392"/>
      <c r="AKI64" s="393"/>
      <c r="AKJ64" s="394"/>
      <c r="AKK64" s="395"/>
      <c r="AKL64" s="389"/>
      <c r="AKM64" s="390"/>
      <c r="AKN64" s="391"/>
      <c r="AKO64" s="392"/>
      <c r="AKP64" s="393"/>
      <c r="AKQ64" s="394"/>
      <c r="AKR64" s="395"/>
      <c r="AKS64" s="389"/>
      <c r="AKT64" s="390"/>
      <c r="AKU64" s="391"/>
      <c r="AKV64" s="392"/>
      <c r="AKW64" s="393"/>
      <c r="AKX64" s="394"/>
      <c r="AKY64" s="395"/>
      <c r="AKZ64" s="389"/>
      <c r="ALA64" s="390"/>
      <c r="ALB64" s="391"/>
      <c r="ALC64" s="392"/>
      <c r="ALD64" s="393"/>
      <c r="ALE64" s="394"/>
      <c r="ALF64" s="395"/>
      <c r="ALG64" s="389"/>
      <c r="ALH64" s="390"/>
      <c r="ALI64" s="391"/>
      <c r="ALJ64" s="392"/>
      <c r="ALK64" s="393"/>
      <c r="ALL64" s="394"/>
      <c r="ALM64" s="395"/>
      <c r="ALN64" s="389"/>
      <c r="ALO64" s="390"/>
      <c r="ALP64" s="391"/>
      <c r="ALQ64" s="392"/>
      <c r="ALR64" s="393"/>
      <c r="ALS64" s="394"/>
      <c r="ALT64" s="395"/>
      <c r="ALU64" s="389"/>
      <c r="ALV64" s="390"/>
      <c r="ALW64" s="391"/>
      <c r="ALX64" s="392"/>
      <c r="ALY64" s="393"/>
      <c r="ALZ64" s="394"/>
      <c r="AMA64" s="395"/>
      <c r="AMB64" s="389"/>
      <c r="AMC64" s="390"/>
      <c r="AMD64" s="391"/>
      <c r="AME64" s="392"/>
      <c r="AMF64" s="393"/>
      <c r="AMG64" s="394"/>
      <c r="AMH64" s="395"/>
      <c r="AMI64" s="389"/>
      <c r="AMJ64" s="390"/>
      <c r="AMK64" s="391"/>
      <c r="AML64" s="392"/>
      <c r="AMM64" s="393"/>
      <c r="AMN64" s="394"/>
      <c r="AMO64" s="395"/>
      <c r="AMP64" s="389"/>
      <c r="AMQ64" s="390"/>
      <c r="AMR64" s="391"/>
      <c r="AMS64" s="392"/>
      <c r="AMT64" s="393"/>
      <c r="AMU64" s="394"/>
      <c r="AMV64" s="395"/>
      <c r="AMW64" s="389"/>
      <c r="AMX64" s="390"/>
      <c r="AMY64" s="391"/>
      <c r="AMZ64" s="392"/>
      <c r="ANA64" s="393"/>
      <c r="ANB64" s="394"/>
      <c r="ANC64" s="395"/>
      <c r="AND64" s="389"/>
      <c r="ANE64" s="390"/>
      <c r="ANF64" s="391"/>
      <c r="ANG64" s="392"/>
      <c r="ANH64" s="393"/>
      <c r="ANI64" s="394"/>
      <c r="ANJ64" s="395"/>
      <c r="ANK64" s="389"/>
      <c r="ANL64" s="390"/>
      <c r="ANM64" s="391"/>
      <c r="ANN64" s="392"/>
      <c r="ANO64" s="393"/>
      <c r="ANP64" s="394"/>
      <c r="ANQ64" s="395"/>
      <c r="ANR64" s="389"/>
      <c r="ANS64" s="390"/>
      <c r="ANT64" s="391"/>
      <c r="ANU64" s="392"/>
      <c r="ANV64" s="393"/>
      <c r="ANW64" s="394"/>
      <c r="ANX64" s="395"/>
      <c r="ANY64" s="389"/>
      <c r="ANZ64" s="390"/>
      <c r="AOA64" s="391"/>
      <c r="AOB64" s="392"/>
      <c r="AOC64" s="393"/>
      <c r="AOD64" s="394"/>
      <c r="AOE64" s="395"/>
      <c r="AOF64" s="389"/>
      <c r="AOG64" s="390"/>
      <c r="AOH64" s="391"/>
      <c r="AOI64" s="392"/>
      <c r="AOJ64" s="393"/>
      <c r="AOK64" s="394"/>
      <c r="AOL64" s="395"/>
      <c r="AOM64" s="389"/>
      <c r="AON64" s="390"/>
      <c r="AOO64" s="391"/>
      <c r="AOP64" s="392"/>
      <c r="AOQ64" s="393"/>
      <c r="AOR64" s="394"/>
      <c r="AOS64" s="395"/>
      <c r="AOT64" s="389"/>
      <c r="AOU64" s="390"/>
      <c r="AOV64" s="391"/>
      <c r="AOW64" s="392"/>
      <c r="AOX64" s="393"/>
      <c r="AOY64" s="394"/>
      <c r="AOZ64" s="395"/>
      <c r="APA64" s="389"/>
      <c r="APB64" s="390"/>
      <c r="APC64" s="391"/>
      <c r="APD64" s="392"/>
      <c r="APE64" s="393"/>
      <c r="APF64" s="394"/>
      <c r="APG64" s="395"/>
      <c r="APH64" s="389"/>
      <c r="API64" s="390"/>
      <c r="APJ64" s="391"/>
      <c r="APK64" s="392"/>
      <c r="APL64" s="393"/>
      <c r="APM64" s="394"/>
      <c r="APN64" s="395"/>
      <c r="APO64" s="389"/>
      <c r="APP64" s="390"/>
      <c r="APQ64" s="391"/>
      <c r="APR64" s="392"/>
      <c r="APS64" s="393"/>
      <c r="APT64" s="394"/>
      <c r="APU64" s="395"/>
      <c r="APV64" s="389"/>
      <c r="APW64" s="390"/>
      <c r="APX64" s="391"/>
      <c r="APY64" s="392"/>
      <c r="APZ64" s="393"/>
      <c r="AQA64" s="394"/>
      <c r="AQB64" s="395"/>
      <c r="AQC64" s="389"/>
      <c r="AQD64" s="390"/>
      <c r="AQE64" s="391"/>
      <c r="AQF64" s="392"/>
      <c r="AQG64" s="393"/>
      <c r="AQH64" s="394"/>
      <c r="AQI64" s="395"/>
      <c r="AQJ64" s="389"/>
      <c r="AQK64" s="390"/>
      <c r="AQL64" s="391"/>
      <c r="AQM64" s="392"/>
      <c r="AQN64" s="393"/>
      <c r="AQO64" s="394"/>
      <c r="AQP64" s="395"/>
      <c r="AQQ64" s="389"/>
      <c r="AQR64" s="390"/>
      <c r="AQS64" s="391"/>
      <c r="AQT64" s="392"/>
      <c r="AQU64" s="393"/>
      <c r="AQV64" s="394"/>
      <c r="AQW64" s="395"/>
      <c r="AQX64" s="389"/>
      <c r="AQY64" s="390"/>
      <c r="AQZ64" s="391"/>
      <c r="ARA64" s="392"/>
      <c r="ARB64" s="393"/>
      <c r="ARC64" s="394"/>
      <c r="ARD64" s="395"/>
      <c r="ARE64" s="389"/>
      <c r="ARF64" s="390"/>
      <c r="ARG64" s="391"/>
      <c r="ARH64" s="392"/>
      <c r="ARI64" s="393"/>
      <c r="ARJ64" s="394"/>
      <c r="ARK64" s="395"/>
      <c r="ARL64" s="389"/>
      <c r="ARM64" s="390"/>
      <c r="ARN64" s="391"/>
      <c r="ARO64" s="392"/>
      <c r="ARP64" s="393"/>
      <c r="ARQ64" s="394"/>
      <c r="ARR64" s="395"/>
      <c r="ARS64" s="389"/>
      <c r="ART64" s="390"/>
      <c r="ARU64" s="391"/>
      <c r="ARV64" s="392"/>
      <c r="ARW64" s="393"/>
      <c r="ARX64" s="394"/>
      <c r="ARY64" s="395"/>
      <c r="ARZ64" s="389"/>
      <c r="ASA64" s="390"/>
      <c r="ASB64" s="391"/>
      <c r="ASC64" s="392"/>
      <c r="ASD64" s="393"/>
      <c r="ASE64" s="394"/>
      <c r="ASF64" s="395"/>
      <c r="ASG64" s="389"/>
      <c r="ASH64" s="390"/>
      <c r="ASI64" s="391"/>
      <c r="ASJ64" s="392"/>
      <c r="ASK64" s="393"/>
      <c r="ASL64" s="394"/>
      <c r="ASM64" s="395"/>
      <c r="ASN64" s="389"/>
      <c r="ASO64" s="390"/>
      <c r="ASP64" s="391"/>
      <c r="ASQ64" s="392"/>
      <c r="ASR64" s="393"/>
      <c r="ASS64" s="394"/>
      <c r="AST64" s="395"/>
      <c r="ASU64" s="389"/>
      <c r="ASV64" s="390"/>
      <c r="ASW64" s="391"/>
      <c r="ASX64" s="392"/>
      <c r="ASY64" s="393"/>
      <c r="ASZ64" s="394"/>
      <c r="ATA64" s="395"/>
      <c r="ATB64" s="389"/>
      <c r="ATC64" s="390"/>
      <c r="ATD64" s="391"/>
      <c r="ATE64" s="392"/>
      <c r="ATF64" s="393"/>
      <c r="ATG64" s="394"/>
      <c r="ATH64" s="395"/>
      <c r="ATI64" s="389"/>
      <c r="ATJ64" s="390"/>
      <c r="ATK64" s="391"/>
      <c r="ATL64" s="392"/>
      <c r="ATM64" s="393"/>
      <c r="ATN64" s="394"/>
      <c r="ATO64" s="395"/>
      <c r="ATP64" s="389"/>
      <c r="ATQ64" s="390"/>
      <c r="ATR64" s="391"/>
      <c r="ATS64" s="392"/>
      <c r="ATT64" s="393"/>
      <c r="ATU64" s="394"/>
      <c r="ATV64" s="395"/>
      <c r="ATW64" s="389"/>
      <c r="ATX64" s="390"/>
      <c r="ATY64" s="391"/>
      <c r="ATZ64" s="392"/>
      <c r="AUA64" s="393"/>
      <c r="AUB64" s="394"/>
      <c r="AUC64" s="395"/>
      <c r="AUD64" s="389"/>
      <c r="AUE64" s="390"/>
      <c r="AUF64" s="391"/>
      <c r="AUG64" s="392"/>
      <c r="AUH64" s="393"/>
      <c r="AUI64" s="394"/>
      <c r="AUJ64" s="395"/>
      <c r="AUK64" s="389"/>
      <c r="AUL64" s="390"/>
      <c r="AUM64" s="391"/>
      <c r="AUN64" s="392"/>
      <c r="AUO64" s="393"/>
      <c r="AUP64" s="394"/>
      <c r="AUQ64" s="395"/>
      <c r="AUR64" s="389"/>
      <c r="AUS64" s="390"/>
      <c r="AUT64" s="391"/>
      <c r="AUU64" s="392"/>
      <c r="AUV64" s="393"/>
      <c r="AUW64" s="394"/>
      <c r="AUX64" s="395"/>
      <c r="AUY64" s="389"/>
      <c r="AUZ64" s="390"/>
      <c r="AVA64" s="391"/>
      <c r="AVB64" s="392"/>
      <c r="AVC64" s="393"/>
      <c r="AVD64" s="394"/>
      <c r="AVE64" s="395"/>
      <c r="AVF64" s="389"/>
      <c r="AVG64" s="390"/>
      <c r="AVH64" s="391"/>
      <c r="AVI64" s="392"/>
      <c r="AVJ64" s="393"/>
      <c r="AVK64" s="394"/>
      <c r="AVL64" s="395"/>
      <c r="AVM64" s="389"/>
      <c r="AVN64" s="390"/>
      <c r="AVO64" s="391"/>
      <c r="AVP64" s="392"/>
      <c r="AVQ64" s="393"/>
      <c r="AVR64" s="394"/>
      <c r="AVS64" s="395"/>
      <c r="AVT64" s="389"/>
      <c r="AVU64" s="390"/>
      <c r="AVV64" s="391"/>
      <c r="AVW64" s="392"/>
      <c r="AVX64" s="393"/>
      <c r="AVY64" s="394"/>
      <c r="AVZ64" s="395"/>
      <c r="AWA64" s="389"/>
      <c r="AWB64" s="390"/>
      <c r="AWC64" s="391"/>
      <c r="AWD64" s="392"/>
      <c r="AWE64" s="393"/>
      <c r="AWF64" s="394"/>
      <c r="AWG64" s="395"/>
      <c r="AWH64" s="389"/>
      <c r="AWI64" s="390"/>
      <c r="AWJ64" s="391"/>
      <c r="AWK64" s="392"/>
      <c r="AWL64" s="393"/>
      <c r="AWM64" s="394"/>
      <c r="AWN64" s="395"/>
      <c r="AWO64" s="389"/>
      <c r="AWP64" s="390"/>
      <c r="AWQ64" s="391"/>
      <c r="AWR64" s="392"/>
      <c r="AWS64" s="393"/>
      <c r="AWT64" s="394"/>
      <c r="AWU64" s="395"/>
      <c r="AWV64" s="389"/>
      <c r="AWW64" s="390"/>
      <c r="AWX64" s="391"/>
      <c r="AWY64" s="392"/>
      <c r="AWZ64" s="393"/>
      <c r="AXA64" s="394"/>
      <c r="AXB64" s="395"/>
      <c r="AXC64" s="389"/>
      <c r="AXD64" s="390"/>
      <c r="AXE64" s="391"/>
      <c r="AXF64" s="392"/>
      <c r="AXG64" s="393"/>
      <c r="AXH64" s="394"/>
      <c r="AXI64" s="395"/>
      <c r="AXJ64" s="389"/>
      <c r="AXK64" s="390"/>
      <c r="AXL64" s="391"/>
      <c r="AXM64" s="392"/>
      <c r="AXN64" s="393"/>
      <c r="AXO64" s="394"/>
      <c r="AXP64" s="395"/>
      <c r="AXQ64" s="389"/>
      <c r="AXR64" s="390"/>
      <c r="AXS64" s="391"/>
      <c r="AXT64" s="392"/>
      <c r="AXU64" s="393"/>
      <c r="AXV64" s="394"/>
      <c r="AXW64" s="395"/>
      <c r="AXX64" s="389"/>
      <c r="AXY64" s="390"/>
      <c r="AXZ64" s="391"/>
      <c r="AYA64" s="392"/>
      <c r="AYB64" s="393"/>
      <c r="AYC64" s="394"/>
      <c r="AYD64" s="395"/>
      <c r="AYE64" s="389"/>
      <c r="AYF64" s="390"/>
      <c r="AYG64" s="391"/>
      <c r="AYH64" s="392"/>
      <c r="AYI64" s="393"/>
      <c r="AYJ64" s="394"/>
      <c r="AYK64" s="395"/>
      <c r="AYL64" s="389"/>
      <c r="AYM64" s="390"/>
      <c r="AYN64" s="391"/>
      <c r="AYO64" s="392"/>
      <c r="AYP64" s="393"/>
      <c r="AYQ64" s="394"/>
      <c r="AYR64" s="395"/>
      <c r="AYS64" s="389"/>
      <c r="AYT64" s="390"/>
      <c r="AYU64" s="391"/>
      <c r="AYV64" s="392"/>
      <c r="AYW64" s="393"/>
      <c r="AYX64" s="394"/>
      <c r="AYY64" s="395"/>
      <c r="AYZ64" s="389"/>
      <c r="AZA64" s="390"/>
      <c r="AZB64" s="391"/>
      <c r="AZC64" s="392"/>
      <c r="AZD64" s="393"/>
      <c r="AZE64" s="394"/>
      <c r="AZF64" s="395"/>
      <c r="AZG64" s="389"/>
      <c r="AZH64" s="390"/>
      <c r="AZI64" s="391"/>
      <c r="AZJ64" s="392"/>
      <c r="AZK64" s="393"/>
      <c r="AZL64" s="394"/>
      <c r="AZM64" s="395"/>
      <c r="AZN64" s="389"/>
      <c r="AZO64" s="390"/>
      <c r="AZP64" s="391"/>
      <c r="AZQ64" s="392"/>
      <c r="AZR64" s="393"/>
      <c r="AZS64" s="394"/>
      <c r="AZT64" s="395"/>
      <c r="AZU64" s="389"/>
      <c r="AZV64" s="390"/>
      <c r="AZW64" s="391"/>
      <c r="AZX64" s="392"/>
      <c r="AZY64" s="393"/>
      <c r="AZZ64" s="394"/>
      <c r="BAA64" s="395"/>
      <c r="BAB64" s="389"/>
      <c r="BAC64" s="390"/>
      <c r="BAD64" s="391"/>
      <c r="BAE64" s="392"/>
      <c r="BAF64" s="393"/>
      <c r="BAG64" s="394"/>
      <c r="BAH64" s="395"/>
      <c r="BAI64" s="389"/>
      <c r="BAJ64" s="390"/>
      <c r="BAK64" s="391"/>
      <c r="BAL64" s="392"/>
      <c r="BAM64" s="393"/>
      <c r="BAN64" s="394"/>
      <c r="BAO64" s="395"/>
      <c r="BAP64" s="389"/>
      <c r="BAQ64" s="390"/>
      <c r="BAR64" s="391"/>
      <c r="BAS64" s="392"/>
      <c r="BAT64" s="393"/>
      <c r="BAU64" s="394"/>
      <c r="BAV64" s="395"/>
      <c r="BAW64" s="389"/>
      <c r="BAX64" s="390"/>
      <c r="BAY64" s="391"/>
      <c r="BAZ64" s="392"/>
      <c r="BBA64" s="393"/>
      <c r="BBB64" s="394"/>
      <c r="BBC64" s="395"/>
      <c r="BBD64" s="389"/>
      <c r="BBE64" s="390"/>
      <c r="BBF64" s="391"/>
      <c r="BBG64" s="392"/>
      <c r="BBH64" s="393"/>
      <c r="BBI64" s="394"/>
      <c r="BBJ64" s="395"/>
      <c r="BBK64" s="389"/>
      <c r="BBL64" s="390"/>
      <c r="BBM64" s="391"/>
      <c r="BBN64" s="392"/>
      <c r="BBO64" s="393"/>
      <c r="BBP64" s="394"/>
      <c r="BBQ64" s="395"/>
      <c r="BBR64" s="389"/>
      <c r="BBS64" s="390"/>
      <c r="BBT64" s="391"/>
      <c r="BBU64" s="392"/>
      <c r="BBV64" s="393"/>
      <c r="BBW64" s="394"/>
      <c r="BBX64" s="395"/>
      <c r="BBY64" s="389"/>
      <c r="BBZ64" s="390"/>
      <c r="BCA64" s="391"/>
      <c r="BCB64" s="392"/>
      <c r="BCC64" s="393"/>
      <c r="BCD64" s="394"/>
      <c r="BCE64" s="395"/>
      <c r="BCF64" s="389"/>
      <c r="BCG64" s="390"/>
      <c r="BCH64" s="391"/>
      <c r="BCI64" s="392"/>
      <c r="BCJ64" s="393"/>
      <c r="BCK64" s="394"/>
      <c r="BCL64" s="395"/>
      <c r="BCM64" s="389"/>
      <c r="BCN64" s="390"/>
      <c r="BCO64" s="391"/>
      <c r="BCP64" s="392"/>
      <c r="BCQ64" s="393"/>
      <c r="BCR64" s="394"/>
      <c r="BCS64" s="395"/>
      <c r="BCT64" s="389"/>
      <c r="BCU64" s="390"/>
      <c r="BCV64" s="391"/>
      <c r="BCW64" s="392"/>
      <c r="BCX64" s="393"/>
      <c r="BCY64" s="394"/>
      <c r="BCZ64" s="395"/>
      <c r="BDA64" s="389"/>
      <c r="BDB64" s="390"/>
      <c r="BDC64" s="391"/>
      <c r="BDD64" s="392"/>
      <c r="BDE64" s="393"/>
      <c r="BDF64" s="394"/>
      <c r="BDG64" s="395"/>
      <c r="BDH64" s="389"/>
      <c r="BDI64" s="390"/>
      <c r="BDJ64" s="391"/>
      <c r="BDK64" s="392"/>
      <c r="BDL64" s="393"/>
      <c r="BDM64" s="394"/>
      <c r="BDN64" s="395"/>
      <c r="BDO64" s="389"/>
      <c r="BDP64" s="390"/>
      <c r="BDQ64" s="391"/>
      <c r="BDR64" s="392"/>
      <c r="BDS64" s="393"/>
      <c r="BDT64" s="394"/>
      <c r="BDU64" s="395"/>
      <c r="BDV64" s="389"/>
      <c r="BDW64" s="390"/>
      <c r="BDX64" s="391"/>
      <c r="BDY64" s="392"/>
      <c r="BDZ64" s="393"/>
      <c r="BEA64" s="394"/>
      <c r="BEB64" s="395"/>
      <c r="BEC64" s="389"/>
      <c r="BED64" s="390"/>
      <c r="BEE64" s="391"/>
      <c r="BEF64" s="392"/>
      <c r="BEG64" s="393"/>
      <c r="BEH64" s="394"/>
      <c r="BEI64" s="395"/>
      <c r="BEJ64" s="389"/>
      <c r="BEK64" s="390"/>
      <c r="BEL64" s="391"/>
      <c r="BEM64" s="392"/>
      <c r="BEN64" s="393"/>
      <c r="BEO64" s="394"/>
      <c r="BEP64" s="395"/>
      <c r="BEQ64" s="389"/>
      <c r="BER64" s="390"/>
      <c r="BES64" s="391"/>
      <c r="BET64" s="392"/>
      <c r="BEU64" s="393"/>
      <c r="BEV64" s="394"/>
      <c r="BEW64" s="395"/>
      <c r="BEX64" s="389"/>
      <c r="BEY64" s="390"/>
      <c r="BEZ64" s="391"/>
      <c r="BFA64" s="392"/>
      <c r="BFB64" s="393"/>
      <c r="BFC64" s="394"/>
      <c r="BFD64" s="395"/>
      <c r="BFE64" s="389"/>
      <c r="BFF64" s="390"/>
      <c r="BFG64" s="391"/>
      <c r="BFH64" s="392"/>
      <c r="BFI64" s="393"/>
      <c r="BFJ64" s="394"/>
      <c r="BFK64" s="395"/>
      <c r="BFL64" s="389"/>
      <c r="BFM64" s="390"/>
      <c r="BFN64" s="391"/>
      <c r="BFO64" s="392"/>
      <c r="BFP64" s="393"/>
      <c r="BFQ64" s="394"/>
      <c r="BFR64" s="395"/>
      <c r="BFS64" s="389"/>
      <c r="BFT64" s="390"/>
      <c r="BFU64" s="391"/>
      <c r="BFV64" s="392"/>
      <c r="BFW64" s="393"/>
      <c r="BFX64" s="394"/>
      <c r="BFY64" s="395"/>
      <c r="BFZ64" s="389"/>
      <c r="BGA64" s="390"/>
      <c r="BGB64" s="391"/>
      <c r="BGC64" s="392"/>
      <c r="BGD64" s="393"/>
      <c r="BGE64" s="394"/>
      <c r="BGF64" s="395"/>
      <c r="BGG64" s="389"/>
      <c r="BGH64" s="390"/>
      <c r="BGI64" s="391"/>
      <c r="BGJ64" s="392"/>
      <c r="BGK64" s="393"/>
      <c r="BGL64" s="394"/>
      <c r="BGM64" s="395"/>
      <c r="BGN64" s="389"/>
      <c r="BGO64" s="390"/>
      <c r="BGP64" s="391"/>
      <c r="BGQ64" s="392"/>
      <c r="BGR64" s="393"/>
      <c r="BGS64" s="394"/>
      <c r="BGT64" s="395"/>
      <c r="BGU64" s="389"/>
      <c r="BGV64" s="390"/>
      <c r="BGW64" s="391"/>
      <c r="BGX64" s="392"/>
      <c r="BGY64" s="393"/>
      <c r="BGZ64" s="394"/>
      <c r="BHA64" s="395"/>
      <c r="BHB64" s="389"/>
      <c r="BHC64" s="390"/>
      <c r="BHD64" s="391"/>
      <c r="BHE64" s="392"/>
      <c r="BHF64" s="393"/>
      <c r="BHG64" s="394"/>
      <c r="BHH64" s="395"/>
      <c r="BHI64" s="389"/>
      <c r="BHJ64" s="390"/>
      <c r="BHK64" s="391"/>
      <c r="BHL64" s="392"/>
      <c r="BHM64" s="393"/>
      <c r="BHN64" s="394"/>
      <c r="BHO64" s="395"/>
      <c r="BHP64" s="389"/>
      <c r="BHQ64" s="390"/>
      <c r="BHR64" s="391"/>
      <c r="BHS64" s="392"/>
      <c r="BHT64" s="393"/>
      <c r="BHU64" s="394"/>
      <c r="BHV64" s="395"/>
      <c r="BHW64" s="389"/>
      <c r="BHX64" s="390"/>
      <c r="BHY64" s="391"/>
      <c r="BHZ64" s="392"/>
      <c r="BIA64" s="393"/>
      <c r="BIB64" s="394"/>
      <c r="BIC64" s="395"/>
      <c r="BID64" s="389"/>
      <c r="BIE64" s="390"/>
      <c r="BIF64" s="391"/>
      <c r="BIG64" s="392"/>
      <c r="BIH64" s="393"/>
      <c r="BII64" s="394"/>
      <c r="BIJ64" s="395"/>
      <c r="BIK64" s="389"/>
      <c r="BIL64" s="390"/>
      <c r="BIM64" s="391"/>
      <c r="BIN64" s="392"/>
      <c r="BIO64" s="393"/>
      <c r="BIP64" s="394"/>
      <c r="BIQ64" s="395"/>
      <c r="BIR64" s="389"/>
      <c r="BIS64" s="390"/>
      <c r="BIT64" s="391"/>
      <c r="BIU64" s="392"/>
      <c r="BIV64" s="393"/>
      <c r="BIW64" s="394"/>
      <c r="BIX64" s="395"/>
      <c r="BIY64" s="389"/>
      <c r="BIZ64" s="390"/>
      <c r="BJA64" s="391"/>
      <c r="BJB64" s="392"/>
      <c r="BJC64" s="393"/>
      <c r="BJD64" s="394"/>
      <c r="BJE64" s="395"/>
      <c r="BJF64" s="389"/>
      <c r="BJG64" s="390"/>
      <c r="BJH64" s="391"/>
      <c r="BJI64" s="392"/>
      <c r="BJJ64" s="393"/>
      <c r="BJK64" s="394"/>
      <c r="BJL64" s="395"/>
      <c r="BJM64" s="389"/>
      <c r="BJN64" s="390"/>
      <c r="BJO64" s="391"/>
      <c r="BJP64" s="392"/>
      <c r="BJQ64" s="393"/>
      <c r="BJR64" s="394"/>
      <c r="BJS64" s="395"/>
      <c r="BJT64" s="389"/>
      <c r="BJU64" s="390"/>
      <c r="BJV64" s="391"/>
      <c r="BJW64" s="392"/>
      <c r="BJX64" s="393"/>
      <c r="BJY64" s="394"/>
      <c r="BJZ64" s="395"/>
      <c r="BKA64" s="389"/>
      <c r="BKB64" s="390"/>
      <c r="BKC64" s="391"/>
      <c r="BKD64" s="392"/>
      <c r="BKE64" s="393"/>
      <c r="BKF64" s="394"/>
      <c r="BKG64" s="395"/>
      <c r="BKH64" s="389"/>
      <c r="BKI64" s="390"/>
      <c r="BKJ64" s="391"/>
      <c r="BKK64" s="392"/>
      <c r="BKL64" s="393"/>
      <c r="BKM64" s="394"/>
      <c r="BKN64" s="395"/>
      <c r="BKO64" s="389"/>
      <c r="BKP64" s="390"/>
      <c r="BKQ64" s="391"/>
      <c r="BKR64" s="392"/>
      <c r="BKS64" s="393"/>
      <c r="BKT64" s="394"/>
      <c r="BKU64" s="395"/>
      <c r="BKV64" s="389"/>
      <c r="BKW64" s="390"/>
      <c r="BKX64" s="391"/>
      <c r="BKY64" s="392"/>
      <c r="BKZ64" s="393"/>
      <c r="BLA64" s="394"/>
      <c r="BLB64" s="395"/>
      <c r="BLC64" s="389"/>
      <c r="BLD64" s="390"/>
      <c r="BLE64" s="391"/>
      <c r="BLF64" s="392"/>
      <c r="BLG64" s="393"/>
      <c r="BLH64" s="394"/>
      <c r="BLI64" s="395"/>
      <c r="BLJ64" s="389"/>
      <c r="BLK64" s="390"/>
      <c r="BLL64" s="391"/>
      <c r="BLM64" s="392"/>
      <c r="BLN64" s="393"/>
      <c r="BLO64" s="394"/>
      <c r="BLP64" s="395"/>
      <c r="BLQ64" s="389"/>
      <c r="BLR64" s="390"/>
      <c r="BLS64" s="391"/>
      <c r="BLT64" s="392"/>
      <c r="BLU64" s="393"/>
      <c r="BLV64" s="394"/>
      <c r="BLW64" s="395"/>
      <c r="BLX64" s="389"/>
      <c r="BLY64" s="390"/>
      <c r="BLZ64" s="391"/>
      <c r="BMA64" s="392"/>
      <c r="BMB64" s="393"/>
      <c r="BMC64" s="394"/>
      <c r="BMD64" s="395"/>
      <c r="BME64" s="389"/>
      <c r="BMF64" s="390"/>
      <c r="BMG64" s="391"/>
      <c r="BMH64" s="392"/>
      <c r="BMI64" s="393"/>
      <c r="BMJ64" s="394"/>
      <c r="BMK64" s="395"/>
      <c r="BML64" s="389"/>
      <c r="BMM64" s="390"/>
      <c r="BMN64" s="391"/>
      <c r="BMO64" s="392"/>
      <c r="BMP64" s="393"/>
      <c r="BMQ64" s="394"/>
      <c r="BMR64" s="395"/>
      <c r="BMS64" s="389"/>
      <c r="BMT64" s="390"/>
      <c r="BMU64" s="391"/>
      <c r="BMV64" s="392"/>
      <c r="BMW64" s="393"/>
      <c r="BMX64" s="394"/>
      <c r="BMY64" s="395"/>
      <c r="BMZ64" s="389"/>
      <c r="BNA64" s="390"/>
      <c r="BNB64" s="391"/>
      <c r="BNC64" s="392"/>
      <c r="BND64" s="393"/>
      <c r="BNE64" s="394"/>
      <c r="BNF64" s="395"/>
      <c r="BNG64" s="389"/>
      <c r="BNH64" s="390"/>
      <c r="BNI64" s="391"/>
      <c r="BNJ64" s="392"/>
      <c r="BNK64" s="393"/>
      <c r="BNL64" s="394"/>
      <c r="BNM64" s="395"/>
      <c r="BNN64" s="389"/>
      <c r="BNO64" s="390"/>
      <c r="BNP64" s="391"/>
      <c r="BNQ64" s="392"/>
      <c r="BNR64" s="393"/>
      <c r="BNS64" s="394"/>
      <c r="BNT64" s="395"/>
      <c r="BNU64" s="389"/>
      <c r="BNV64" s="390"/>
      <c r="BNW64" s="391"/>
      <c r="BNX64" s="392"/>
      <c r="BNY64" s="393"/>
      <c r="BNZ64" s="394"/>
      <c r="BOA64" s="395"/>
      <c r="BOB64" s="389"/>
      <c r="BOC64" s="390"/>
      <c r="BOD64" s="391"/>
      <c r="BOE64" s="392"/>
      <c r="BOF64" s="393"/>
      <c r="BOG64" s="394"/>
      <c r="BOH64" s="395"/>
      <c r="BOI64" s="389"/>
      <c r="BOJ64" s="390"/>
      <c r="BOK64" s="391"/>
      <c r="BOL64" s="392"/>
      <c r="BOM64" s="393"/>
      <c r="BON64" s="394"/>
      <c r="BOO64" s="395"/>
      <c r="BOP64" s="389"/>
      <c r="BOQ64" s="390"/>
      <c r="BOR64" s="391"/>
      <c r="BOS64" s="392"/>
      <c r="BOT64" s="393"/>
      <c r="BOU64" s="394"/>
      <c r="BOV64" s="395"/>
      <c r="BOW64" s="389"/>
      <c r="BOX64" s="390"/>
      <c r="BOY64" s="391"/>
      <c r="BOZ64" s="392"/>
      <c r="BPA64" s="393"/>
      <c r="BPB64" s="394"/>
      <c r="BPC64" s="395"/>
      <c r="BPD64" s="389"/>
      <c r="BPE64" s="390"/>
      <c r="BPF64" s="391"/>
      <c r="BPG64" s="392"/>
      <c r="BPH64" s="393"/>
      <c r="BPI64" s="394"/>
      <c r="BPJ64" s="395"/>
      <c r="BPK64" s="389"/>
      <c r="BPL64" s="390"/>
      <c r="BPM64" s="391"/>
      <c r="BPN64" s="392"/>
      <c r="BPO64" s="393"/>
      <c r="BPP64" s="394"/>
      <c r="BPQ64" s="395"/>
      <c r="BPR64" s="389"/>
      <c r="BPS64" s="390"/>
      <c r="BPT64" s="391"/>
      <c r="BPU64" s="392"/>
      <c r="BPV64" s="393"/>
      <c r="BPW64" s="394"/>
      <c r="BPX64" s="395"/>
      <c r="BPY64" s="389"/>
      <c r="BPZ64" s="390"/>
      <c r="BQA64" s="391"/>
      <c r="BQB64" s="392"/>
      <c r="BQC64" s="393"/>
      <c r="BQD64" s="394"/>
      <c r="BQE64" s="395"/>
      <c r="BQF64" s="389"/>
      <c r="BQG64" s="390"/>
      <c r="BQH64" s="391"/>
      <c r="BQI64" s="392"/>
      <c r="BQJ64" s="393"/>
      <c r="BQK64" s="394"/>
      <c r="BQL64" s="395"/>
      <c r="BQM64" s="389"/>
      <c r="BQN64" s="390"/>
      <c r="BQO64" s="391"/>
      <c r="BQP64" s="392"/>
      <c r="BQQ64" s="393"/>
      <c r="BQR64" s="394"/>
      <c r="BQS64" s="395"/>
      <c r="BQT64" s="389"/>
      <c r="BQU64" s="390"/>
      <c r="BQV64" s="391"/>
      <c r="BQW64" s="392"/>
      <c r="BQX64" s="393"/>
      <c r="BQY64" s="394"/>
      <c r="BQZ64" s="395"/>
      <c r="BRA64" s="389"/>
      <c r="BRB64" s="390"/>
      <c r="BRC64" s="391"/>
      <c r="BRD64" s="392"/>
      <c r="BRE64" s="393"/>
      <c r="BRF64" s="394"/>
      <c r="BRG64" s="395"/>
      <c r="BRH64" s="389"/>
      <c r="BRI64" s="390"/>
      <c r="BRJ64" s="391"/>
      <c r="BRK64" s="392"/>
      <c r="BRL64" s="393"/>
      <c r="BRM64" s="394"/>
      <c r="BRN64" s="395"/>
      <c r="BRO64" s="389"/>
      <c r="BRP64" s="390"/>
      <c r="BRQ64" s="391"/>
      <c r="BRR64" s="392"/>
      <c r="BRS64" s="393"/>
      <c r="BRT64" s="394"/>
      <c r="BRU64" s="395"/>
      <c r="BRV64" s="389"/>
      <c r="BRW64" s="390"/>
      <c r="BRX64" s="391"/>
      <c r="BRY64" s="392"/>
      <c r="BRZ64" s="393"/>
      <c r="BSA64" s="394"/>
      <c r="BSB64" s="395"/>
      <c r="BSC64" s="389"/>
      <c r="BSD64" s="390"/>
      <c r="BSE64" s="391"/>
      <c r="BSF64" s="392"/>
      <c r="BSG64" s="393"/>
      <c r="BSH64" s="394"/>
      <c r="BSI64" s="395"/>
      <c r="BSJ64" s="389"/>
      <c r="BSK64" s="390"/>
      <c r="BSL64" s="391"/>
      <c r="BSM64" s="392"/>
      <c r="BSN64" s="393"/>
      <c r="BSO64" s="394"/>
      <c r="BSP64" s="395"/>
      <c r="BSQ64" s="389"/>
      <c r="BSR64" s="390"/>
      <c r="BSS64" s="391"/>
      <c r="BST64" s="392"/>
      <c r="BSU64" s="393"/>
      <c r="BSV64" s="394"/>
      <c r="BSW64" s="395"/>
      <c r="BSX64" s="389"/>
      <c r="BSY64" s="390"/>
      <c r="BSZ64" s="391"/>
      <c r="BTA64" s="392"/>
      <c r="BTB64" s="393"/>
      <c r="BTC64" s="394"/>
      <c r="BTD64" s="395"/>
      <c r="BTE64" s="389"/>
      <c r="BTF64" s="390"/>
      <c r="BTG64" s="391"/>
      <c r="BTH64" s="392"/>
      <c r="BTI64" s="393"/>
      <c r="BTJ64" s="394"/>
      <c r="BTK64" s="395"/>
      <c r="BTL64" s="389"/>
      <c r="BTM64" s="390"/>
      <c r="BTN64" s="391"/>
      <c r="BTO64" s="392"/>
      <c r="BTP64" s="393"/>
      <c r="BTQ64" s="394"/>
      <c r="BTR64" s="395"/>
      <c r="BTS64" s="389"/>
      <c r="BTT64" s="390"/>
      <c r="BTU64" s="391"/>
      <c r="BTV64" s="392"/>
      <c r="BTW64" s="393"/>
      <c r="BTX64" s="394"/>
      <c r="BTY64" s="395"/>
      <c r="BTZ64" s="389"/>
      <c r="BUA64" s="390"/>
      <c r="BUB64" s="391"/>
      <c r="BUC64" s="392"/>
      <c r="BUD64" s="393"/>
      <c r="BUE64" s="394"/>
      <c r="BUF64" s="395"/>
      <c r="BUG64" s="389"/>
      <c r="BUH64" s="390"/>
      <c r="BUI64" s="391"/>
      <c r="BUJ64" s="392"/>
      <c r="BUK64" s="393"/>
      <c r="BUL64" s="394"/>
      <c r="BUM64" s="395"/>
      <c r="BUN64" s="389"/>
      <c r="BUO64" s="390"/>
      <c r="BUP64" s="391"/>
      <c r="BUQ64" s="392"/>
      <c r="BUR64" s="393"/>
      <c r="BUS64" s="394"/>
      <c r="BUT64" s="395"/>
      <c r="BUU64" s="389"/>
      <c r="BUV64" s="390"/>
      <c r="BUW64" s="391"/>
      <c r="BUX64" s="392"/>
      <c r="BUY64" s="393"/>
      <c r="BUZ64" s="394"/>
      <c r="BVA64" s="395"/>
      <c r="BVB64" s="389"/>
      <c r="BVC64" s="390"/>
      <c r="BVD64" s="391"/>
      <c r="BVE64" s="392"/>
      <c r="BVF64" s="393"/>
      <c r="BVG64" s="394"/>
      <c r="BVH64" s="395"/>
      <c r="BVI64" s="389"/>
      <c r="BVJ64" s="390"/>
      <c r="BVK64" s="391"/>
      <c r="BVL64" s="392"/>
      <c r="BVM64" s="393"/>
      <c r="BVN64" s="394"/>
      <c r="BVO64" s="395"/>
      <c r="BVP64" s="389"/>
      <c r="BVQ64" s="390"/>
      <c r="BVR64" s="391"/>
      <c r="BVS64" s="392"/>
      <c r="BVT64" s="393"/>
      <c r="BVU64" s="394"/>
      <c r="BVV64" s="395"/>
      <c r="BVW64" s="389"/>
      <c r="BVX64" s="390"/>
      <c r="BVY64" s="391"/>
      <c r="BVZ64" s="392"/>
      <c r="BWA64" s="393"/>
      <c r="BWB64" s="394"/>
      <c r="BWC64" s="395"/>
      <c r="BWD64" s="389"/>
      <c r="BWE64" s="390"/>
      <c r="BWF64" s="391"/>
      <c r="BWG64" s="392"/>
      <c r="BWH64" s="393"/>
      <c r="BWI64" s="394"/>
      <c r="BWJ64" s="395"/>
      <c r="BWK64" s="389"/>
      <c r="BWL64" s="390"/>
      <c r="BWM64" s="391"/>
      <c r="BWN64" s="392"/>
      <c r="BWO64" s="393"/>
      <c r="BWP64" s="394"/>
      <c r="BWQ64" s="395"/>
      <c r="BWR64" s="389"/>
      <c r="BWS64" s="390"/>
      <c r="BWT64" s="391"/>
      <c r="BWU64" s="392"/>
      <c r="BWV64" s="393"/>
      <c r="BWW64" s="394"/>
      <c r="BWX64" s="395"/>
      <c r="BWY64" s="389"/>
      <c r="BWZ64" s="390"/>
      <c r="BXA64" s="391"/>
      <c r="BXB64" s="392"/>
      <c r="BXC64" s="393"/>
      <c r="BXD64" s="394"/>
      <c r="BXE64" s="395"/>
      <c r="BXF64" s="389"/>
      <c r="BXG64" s="390"/>
      <c r="BXH64" s="391"/>
      <c r="BXI64" s="392"/>
      <c r="BXJ64" s="393"/>
      <c r="BXK64" s="394"/>
      <c r="BXL64" s="395"/>
      <c r="BXM64" s="389"/>
      <c r="BXN64" s="390"/>
      <c r="BXO64" s="391"/>
      <c r="BXP64" s="392"/>
      <c r="BXQ64" s="393"/>
      <c r="BXR64" s="394"/>
      <c r="BXS64" s="395"/>
      <c r="BXT64" s="389"/>
      <c r="BXU64" s="390"/>
      <c r="BXV64" s="391"/>
      <c r="BXW64" s="392"/>
      <c r="BXX64" s="393"/>
      <c r="BXY64" s="394"/>
      <c r="BXZ64" s="395"/>
      <c r="BYA64" s="389"/>
      <c r="BYB64" s="390"/>
      <c r="BYC64" s="391"/>
      <c r="BYD64" s="392"/>
      <c r="BYE64" s="393"/>
      <c r="BYF64" s="394"/>
      <c r="BYG64" s="395"/>
      <c r="BYH64" s="389"/>
      <c r="BYI64" s="390"/>
      <c r="BYJ64" s="391"/>
      <c r="BYK64" s="392"/>
      <c r="BYL64" s="393"/>
      <c r="BYM64" s="394"/>
      <c r="BYN64" s="395"/>
      <c r="BYO64" s="389"/>
      <c r="BYP64" s="390"/>
      <c r="BYQ64" s="391"/>
      <c r="BYR64" s="392"/>
      <c r="BYS64" s="393"/>
      <c r="BYT64" s="394"/>
      <c r="BYU64" s="395"/>
      <c r="BYV64" s="389"/>
      <c r="BYW64" s="390"/>
      <c r="BYX64" s="391"/>
      <c r="BYY64" s="392"/>
      <c r="BYZ64" s="393"/>
      <c r="BZA64" s="394"/>
      <c r="BZB64" s="395"/>
      <c r="BZC64" s="389"/>
      <c r="BZD64" s="390"/>
      <c r="BZE64" s="391"/>
      <c r="BZF64" s="392"/>
      <c r="BZG64" s="393"/>
      <c r="BZH64" s="394"/>
      <c r="BZI64" s="395"/>
      <c r="BZJ64" s="389"/>
      <c r="BZK64" s="390"/>
      <c r="BZL64" s="391"/>
      <c r="BZM64" s="392"/>
      <c r="BZN64" s="393"/>
      <c r="BZO64" s="394"/>
      <c r="BZP64" s="395"/>
      <c r="BZQ64" s="389"/>
      <c r="BZR64" s="390"/>
      <c r="BZS64" s="391"/>
      <c r="BZT64" s="392"/>
      <c r="BZU64" s="393"/>
      <c r="BZV64" s="394"/>
      <c r="BZW64" s="395"/>
      <c r="BZX64" s="389"/>
      <c r="BZY64" s="390"/>
      <c r="BZZ64" s="391"/>
      <c r="CAA64" s="392"/>
      <c r="CAB64" s="393"/>
      <c r="CAC64" s="394"/>
      <c r="CAD64" s="395"/>
      <c r="CAE64" s="389"/>
      <c r="CAF64" s="390"/>
      <c r="CAG64" s="391"/>
      <c r="CAH64" s="392"/>
      <c r="CAI64" s="393"/>
      <c r="CAJ64" s="394"/>
      <c r="CAK64" s="395"/>
      <c r="CAL64" s="389"/>
      <c r="CAM64" s="390"/>
      <c r="CAN64" s="391"/>
      <c r="CAO64" s="392"/>
      <c r="CAP64" s="393"/>
      <c r="CAQ64" s="394"/>
      <c r="CAR64" s="395"/>
      <c r="CAS64" s="389"/>
      <c r="CAT64" s="390"/>
      <c r="CAU64" s="391"/>
      <c r="CAV64" s="392"/>
      <c r="CAW64" s="393"/>
      <c r="CAX64" s="394"/>
      <c r="CAY64" s="395"/>
      <c r="CAZ64" s="389"/>
      <c r="CBA64" s="390"/>
      <c r="CBB64" s="391"/>
      <c r="CBC64" s="392"/>
      <c r="CBD64" s="393"/>
      <c r="CBE64" s="394"/>
      <c r="CBF64" s="395"/>
      <c r="CBG64" s="389"/>
      <c r="CBH64" s="390"/>
      <c r="CBI64" s="391"/>
      <c r="CBJ64" s="392"/>
      <c r="CBK64" s="393"/>
      <c r="CBL64" s="394"/>
      <c r="CBM64" s="395"/>
      <c r="CBN64" s="389"/>
      <c r="CBO64" s="390"/>
      <c r="CBP64" s="391"/>
      <c r="CBQ64" s="392"/>
      <c r="CBR64" s="393"/>
      <c r="CBS64" s="394"/>
      <c r="CBT64" s="395"/>
      <c r="CBU64" s="389"/>
      <c r="CBV64" s="390"/>
      <c r="CBW64" s="391"/>
      <c r="CBX64" s="392"/>
      <c r="CBY64" s="393"/>
      <c r="CBZ64" s="394"/>
      <c r="CCA64" s="395"/>
      <c r="CCB64" s="389"/>
      <c r="CCC64" s="390"/>
      <c r="CCD64" s="391"/>
      <c r="CCE64" s="392"/>
      <c r="CCF64" s="393"/>
      <c r="CCG64" s="394"/>
      <c r="CCH64" s="395"/>
      <c r="CCI64" s="389"/>
      <c r="CCJ64" s="390"/>
      <c r="CCK64" s="391"/>
      <c r="CCL64" s="392"/>
      <c r="CCM64" s="393"/>
      <c r="CCN64" s="394"/>
      <c r="CCO64" s="395"/>
      <c r="CCP64" s="389"/>
      <c r="CCQ64" s="390"/>
      <c r="CCR64" s="391"/>
      <c r="CCS64" s="392"/>
      <c r="CCT64" s="393"/>
      <c r="CCU64" s="394"/>
      <c r="CCV64" s="395"/>
      <c r="CCW64" s="389"/>
      <c r="CCX64" s="390"/>
      <c r="CCY64" s="391"/>
      <c r="CCZ64" s="392"/>
      <c r="CDA64" s="393"/>
      <c r="CDB64" s="394"/>
      <c r="CDC64" s="395"/>
      <c r="CDD64" s="389"/>
      <c r="CDE64" s="390"/>
      <c r="CDF64" s="391"/>
      <c r="CDG64" s="392"/>
      <c r="CDH64" s="393"/>
      <c r="CDI64" s="394"/>
      <c r="CDJ64" s="395"/>
      <c r="CDK64" s="389"/>
      <c r="CDL64" s="390"/>
      <c r="CDM64" s="391"/>
      <c r="CDN64" s="392"/>
      <c r="CDO64" s="393"/>
      <c r="CDP64" s="394"/>
      <c r="CDQ64" s="395"/>
      <c r="CDR64" s="389"/>
      <c r="CDS64" s="390"/>
      <c r="CDT64" s="391"/>
      <c r="CDU64" s="392"/>
      <c r="CDV64" s="393"/>
      <c r="CDW64" s="394"/>
      <c r="CDX64" s="395"/>
      <c r="CDY64" s="389"/>
      <c r="CDZ64" s="390"/>
      <c r="CEA64" s="391"/>
      <c r="CEB64" s="392"/>
      <c r="CEC64" s="393"/>
      <c r="CED64" s="394"/>
      <c r="CEE64" s="395"/>
      <c r="CEF64" s="389"/>
      <c r="CEG64" s="390"/>
      <c r="CEH64" s="391"/>
      <c r="CEI64" s="392"/>
      <c r="CEJ64" s="393"/>
      <c r="CEK64" s="394"/>
      <c r="CEL64" s="395"/>
      <c r="CEM64" s="389"/>
      <c r="CEN64" s="390"/>
      <c r="CEO64" s="391"/>
      <c r="CEP64" s="392"/>
      <c r="CEQ64" s="393"/>
      <c r="CER64" s="394"/>
      <c r="CES64" s="395"/>
      <c r="CET64" s="389"/>
      <c r="CEU64" s="390"/>
      <c r="CEV64" s="391"/>
      <c r="CEW64" s="392"/>
      <c r="CEX64" s="393"/>
      <c r="CEY64" s="394"/>
      <c r="CEZ64" s="395"/>
      <c r="CFA64" s="389"/>
      <c r="CFB64" s="390"/>
      <c r="CFC64" s="391"/>
      <c r="CFD64" s="392"/>
      <c r="CFE64" s="393"/>
      <c r="CFF64" s="394"/>
      <c r="CFG64" s="395"/>
      <c r="CFH64" s="389"/>
      <c r="CFI64" s="390"/>
      <c r="CFJ64" s="391"/>
      <c r="CFK64" s="392"/>
      <c r="CFL64" s="393"/>
      <c r="CFM64" s="394"/>
      <c r="CFN64" s="395"/>
      <c r="CFO64" s="389"/>
      <c r="CFP64" s="390"/>
      <c r="CFQ64" s="391"/>
      <c r="CFR64" s="392"/>
      <c r="CFS64" s="393"/>
      <c r="CFT64" s="394"/>
      <c r="CFU64" s="395"/>
      <c r="CFV64" s="389"/>
      <c r="CFW64" s="390"/>
      <c r="CFX64" s="391"/>
      <c r="CFY64" s="392"/>
      <c r="CFZ64" s="393"/>
      <c r="CGA64" s="394"/>
      <c r="CGB64" s="395"/>
      <c r="CGC64" s="389"/>
      <c r="CGD64" s="390"/>
      <c r="CGE64" s="391"/>
      <c r="CGF64" s="392"/>
      <c r="CGG64" s="393"/>
      <c r="CGH64" s="394"/>
      <c r="CGI64" s="395"/>
      <c r="CGJ64" s="389"/>
      <c r="CGK64" s="390"/>
      <c r="CGL64" s="391"/>
      <c r="CGM64" s="392"/>
      <c r="CGN64" s="393"/>
      <c r="CGO64" s="394"/>
      <c r="CGP64" s="395"/>
      <c r="CGQ64" s="389"/>
      <c r="CGR64" s="390"/>
      <c r="CGS64" s="391"/>
      <c r="CGT64" s="392"/>
      <c r="CGU64" s="393"/>
      <c r="CGV64" s="394"/>
      <c r="CGW64" s="395"/>
      <c r="CGX64" s="389"/>
      <c r="CGY64" s="390"/>
      <c r="CGZ64" s="391"/>
      <c r="CHA64" s="392"/>
      <c r="CHB64" s="393"/>
      <c r="CHC64" s="394"/>
      <c r="CHD64" s="395"/>
      <c r="CHE64" s="389"/>
      <c r="CHF64" s="390"/>
      <c r="CHG64" s="391"/>
      <c r="CHH64" s="392"/>
      <c r="CHI64" s="393"/>
      <c r="CHJ64" s="394"/>
      <c r="CHK64" s="395"/>
      <c r="CHL64" s="389"/>
      <c r="CHM64" s="390"/>
      <c r="CHN64" s="391"/>
      <c r="CHO64" s="392"/>
      <c r="CHP64" s="393"/>
      <c r="CHQ64" s="394"/>
      <c r="CHR64" s="395"/>
      <c r="CHS64" s="389"/>
      <c r="CHT64" s="390"/>
      <c r="CHU64" s="391"/>
      <c r="CHV64" s="392"/>
      <c r="CHW64" s="393"/>
      <c r="CHX64" s="394"/>
      <c r="CHY64" s="395"/>
      <c r="CHZ64" s="389"/>
      <c r="CIA64" s="390"/>
      <c r="CIB64" s="391"/>
      <c r="CIC64" s="392"/>
      <c r="CID64" s="393"/>
      <c r="CIE64" s="394"/>
      <c r="CIF64" s="395"/>
      <c r="CIG64" s="389"/>
      <c r="CIH64" s="390"/>
      <c r="CII64" s="391"/>
      <c r="CIJ64" s="392"/>
      <c r="CIK64" s="393"/>
      <c r="CIL64" s="394"/>
      <c r="CIM64" s="395"/>
      <c r="CIN64" s="389"/>
      <c r="CIO64" s="390"/>
      <c r="CIP64" s="391"/>
      <c r="CIQ64" s="392"/>
      <c r="CIR64" s="393"/>
      <c r="CIS64" s="394"/>
      <c r="CIT64" s="395"/>
      <c r="CIU64" s="389"/>
      <c r="CIV64" s="390"/>
      <c r="CIW64" s="391"/>
      <c r="CIX64" s="392"/>
      <c r="CIY64" s="393"/>
      <c r="CIZ64" s="394"/>
      <c r="CJA64" s="395"/>
      <c r="CJB64" s="389"/>
      <c r="CJC64" s="390"/>
      <c r="CJD64" s="391"/>
      <c r="CJE64" s="392"/>
      <c r="CJF64" s="393"/>
      <c r="CJG64" s="394"/>
      <c r="CJH64" s="395"/>
      <c r="CJI64" s="389"/>
      <c r="CJJ64" s="390"/>
      <c r="CJK64" s="391"/>
      <c r="CJL64" s="392"/>
      <c r="CJM64" s="393"/>
      <c r="CJN64" s="394"/>
      <c r="CJO64" s="395"/>
      <c r="CJP64" s="389"/>
      <c r="CJQ64" s="390"/>
      <c r="CJR64" s="391"/>
      <c r="CJS64" s="392"/>
      <c r="CJT64" s="393"/>
      <c r="CJU64" s="394"/>
      <c r="CJV64" s="395"/>
      <c r="CJW64" s="389"/>
      <c r="CJX64" s="390"/>
      <c r="CJY64" s="391"/>
      <c r="CJZ64" s="392"/>
      <c r="CKA64" s="393"/>
      <c r="CKB64" s="394"/>
      <c r="CKC64" s="395"/>
      <c r="CKD64" s="389"/>
      <c r="CKE64" s="390"/>
      <c r="CKF64" s="391"/>
      <c r="CKG64" s="392"/>
      <c r="CKH64" s="393"/>
      <c r="CKI64" s="394"/>
      <c r="CKJ64" s="395"/>
      <c r="CKK64" s="389"/>
      <c r="CKL64" s="390"/>
      <c r="CKM64" s="391"/>
      <c r="CKN64" s="392"/>
      <c r="CKO64" s="393"/>
      <c r="CKP64" s="394"/>
      <c r="CKQ64" s="395"/>
      <c r="CKR64" s="389"/>
      <c r="CKS64" s="390"/>
      <c r="CKT64" s="391"/>
      <c r="CKU64" s="392"/>
      <c r="CKV64" s="393"/>
      <c r="CKW64" s="394"/>
      <c r="CKX64" s="395"/>
      <c r="CKY64" s="389"/>
      <c r="CKZ64" s="390"/>
      <c r="CLA64" s="391"/>
      <c r="CLB64" s="392"/>
      <c r="CLC64" s="393"/>
      <c r="CLD64" s="394"/>
      <c r="CLE64" s="395"/>
      <c r="CLF64" s="389"/>
      <c r="CLG64" s="390"/>
      <c r="CLH64" s="391"/>
      <c r="CLI64" s="392"/>
      <c r="CLJ64" s="393"/>
      <c r="CLK64" s="394"/>
      <c r="CLL64" s="395"/>
      <c r="CLM64" s="389"/>
      <c r="CLN64" s="390"/>
      <c r="CLO64" s="391"/>
      <c r="CLP64" s="392"/>
      <c r="CLQ64" s="393"/>
      <c r="CLR64" s="394"/>
      <c r="CLS64" s="395"/>
      <c r="CLT64" s="389"/>
      <c r="CLU64" s="390"/>
      <c r="CLV64" s="391"/>
      <c r="CLW64" s="392"/>
      <c r="CLX64" s="393"/>
      <c r="CLY64" s="394"/>
      <c r="CLZ64" s="395"/>
      <c r="CMA64" s="389"/>
      <c r="CMB64" s="390"/>
      <c r="CMC64" s="391"/>
      <c r="CMD64" s="392"/>
      <c r="CME64" s="393"/>
      <c r="CMF64" s="394"/>
      <c r="CMG64" s="395"/>
      <c r="CMH64" s="389"/>
      <c r="CMI64" s="390"/>
      <c r="CMJ64" s="391"/>
      <c r="CMK64" s="392"/>
      <c r="CML64" s="393"/>
      <c r="CMM64" s="394"/>
      <c r="CMN64" s="395"/>
      <c r="CMO64" s="389"/>
      <c r="CMP64" s="390"/>
      <c r="CMQ64" s="391"/>
      <c r="CMR64" s="392"/>
      <c r="CMS64" s="393"/>
      <c r="CMT64" s="394"/>
      <c r="CMU64" s="395"/>
      <c r="CMV64" s="389"/>
      <c r="CMW64" s="390"/>
      <c r="CMX64" s="391"/>
      <c r="CMY64" s="392"/>
      <c r="CMZ64" s="393"/>
      <c r="CNA64" s="394"/>
      <c r="CNB64" s="395"/>
      <c r="CNC64" s="389"/>
      <c r="CND64" s="390"/>
      <c r="CNE64" s="391"/>
      <c r="CNF64" s="392"/>
      <c r="CNG64" s="393"/>
      <c r="CNH64" s="394"/>
      <c r="CNI64" s="395"/>
      <c r="CNJ64" s="389"/>
      <c r="CNK64" s="390"/>
      <c r="CNL64" s="391"/>
      <c r="CNM64" s="392"/>
      <c r="CNN64" s="393"/>
      <c r="CNO64" s="394"/>
      <c r="CNP64" s="395"/>
      <c r="CNQ64" s="389"/>
      <c r="CNR64" s="390"/>
      <c r="CNS64" s="391"/>
      <c r="CNT64" s="392"/>
      <c r="CNU64" s="393"/>
      <c r="CNV64" s="394"/>
      <c r="CNW64" s="395"/>
      <c r="CNX64" s="389"/>
      <c r="CNY64" s="390"/>
      <c r="CNZ64" s="391"/>
      <c r="COA64" s="392"/>
      <c r="COB64" s="393"/>
      <c r="COC64" s="394"/>
      <c r="COD64" s="395"/>
      <c r="COE64" s="389"/>
      <c r="COF64" s="390"/>
      <c r="COG64" s="391"/>
      <c r="COH64" s="392"/>
      <c r="COI64" s="393"/>
      <c r="COJ64" s="394"/>
      <c r="COK64" s="395"/>
      <c r="COL64" s="389"/>
      <c r="COM64" s="390"/>
      <c r="CON64" s="391"/>
      <c r="COO64" s="392"/>
      <c r="COP64" s="393"/>
      <c r="COQ64" s="394"/>
      <c r="COR64" s="395"/>
      <c r="COS64" s="389"/>
      <c r="COT64" s="390"/>
      <c r="COU64" s="391"/>
      <c r="COV64" s="392"/>
      <c r="COW64" s="393"/>
      <c r="COX64" s="394"/>
      <c r="COY64" s="395"/>
      <c r="COZ64" s="389"/>
      <c r="CPA64" s="390"/>
      <c r="CPB64" s="391"/>
      <c r="CPC64" s="392"/>
      <c r="CPD64" s="393"/>
      <c r="CPE64" s="394"/>
      <c r="CPF64" s="395"/>
      <c r="CPG64" s="389"/>
      <c r="CPH64" s="390"/>
      <c r="CPI64" s="391"/>
      <c r="CPJ64" s="392"/>
      <c r="CPK64" s="393"/>
      <c r="CPL64" s="394"/>
      <c r="CPM64" s="395"/>
      <c r="CPN64" s="389"/>
      <c r="CPO64" s="390"/>
      <c r="CPP64" s="391"/>
      <c r="CPQ64" s="392"/>
      <c r="CPR64" s="393"/>
      <c r="CPS64" s="394"/>
      <c r="CPT64" s="395"/>
      <c r="CPU64" s="389"/>
      <c r="CPV64" s="390"/>
      <c r="CPW64" s="391"/>
      <c r="CPX64" s="392"/>
      <c r="CPY64" s="393"/>
      <c r="CPZ64" s="394"/>
      <c r="CQA64" s="395"/>
      <c r="CQB64" s="389"/>
      <c r="CQC64" s="390"/>
      <c r="CQD64" s="391"/>
      <c r="CQE64" s="392"/>
      <c r="CQF64" s="393"/>
      <c r="CQG64" s="394"/>
      <c r="CQH64" s="395"/>
      <c r="CQI64" s="389"/>
      <c r="CQJ64" s="390"/>
      <c r="CQK64" s="391"/>
      <c r="CQL64" s="392"/>
      <c r="CQM64" s="393"/>
      <c r="CQN64" s="394"/>
      <c r="CQO64" s="395"/>
      <c r="CQP64" s="389"/>
      <c r="CQQ64" s="390"/>
      <c r="CQR64" s="391"/>
      <c r="CQS64" s="392"/>
      <c r="CQT64" s="393"/>
      <c r="CQU64" s="394"/>
      <c r="CQV64" s="395"/>
      <c r="CQW64" s="389"/>
      <c r="CQX64" s="390"/>
      <c r="CQY64" s="391"/>
      <c r="CQZ64" s="392"/>
      <c r="CRA64" s="393"/>
      <c r="CRB64" s="394"/>
      <c r="CRC64" s="395"/>
      <c r="CRD64" s="389"/>
      <c r="CRE64" s="390"/>
      <c r="CRF64" s="391"/>
      <c r="CRG64" s="392"/>
      <c r="CRH64" s="393"/>
      <c r="CRI64" s="394"/>
      <c r="CRJ64" s="395"/>
      <c r="CRK64" s="389"/>
      <c r="CRL64" s="390"/>
      <c r="CRM64" s="391"/>
      <c r="CRN64" s="392"/>
      <c r="CRO64" s="393"/>
      <c r="CRP64" s="394"/>
      <c r="CRQ64" s="395"/>
      <c r="CRR64" s="389"/>
      <c r="CRS64" s="390"/>
      <c r="CRT64" s="391"/>
      <c r="CRU64" s="392"/>
      <c r="CRV64" s="393"/>
      <c r="CRW64" s="394"/>
      <c r="CRX64" s="395"/>
      <c r="CRY64" s="389"/>
      <c r="CRZ64" s="390"/>
      <c r="CSA64" s="391"/>
      <c r="CSB64" s="392"/>
      <c r="CSC64" s="393"/>
      <c r="CSD64" s="394"/>
      <c r="CSE64" s="395"/>
      <c r="CSF64" s="389"/>
      <c r="CSG64" s="390"/>
      <c r="CSH64" s="391"/>
      <c r="CSI64" s="392"/>
      <c r="CSJ64" s="393"/>
      <c r="CSK64" s="394"/>
      <c r="CSL64" s="395"/>
      <c r="CSM64" s="389"/>
      <c r="CSN64" s="390"/>
      <c r="CSO64" s="391"/>
      <c r="CSP64" s="392"/>
      <c r="CSQ64" s="393"/>
      <c r="CSR64" s="394"/>
      <c r="CSS64" s="395"/>
      <c r="CST64" s="389"/>
      <c r="CSU64" s="390"/>
      <c r="CSV64" s="391"/>
      <c r="CSW64" s="392"/>
      <c r="CSX64" s="393"/>
      <c r="CSY64" s="394"/>
      <c r="CSZ64" s="395"/>
      <c r="CTA64" s="389"/>
      <c r="CTB64" s="390"/>
      <c r="CTC64" s="391"/>
      <c r="CTD64" s="392"/>
      <c r="CTE64" s="393"/>
      <c r="CTF64" s="394"/>
      <c r="CTG64" s="395"/>
      <c r="CTH64" s="389"/>
      <c r="CTI64" s="390"/>
      <c r="CTJ64" s="391"/>
      <c r="CTK64" s="392"/>
      <c r="CTL64" s="393"/>
      <c r="CTM64" s="394"/>
      <c r="CTN64" s="395"/>
      <c r="CTO64" s="389"/>
      <c r="CTP64" s="390"/>
      <c r="CTQ64" s="391"/>
      <c r="CTR64" s="392"/>
      <c r="CTS64" s="393"/>
      <c r="CTT64" s="394"/>
      <c r="CTU64" s="395"/>
      <c r="CTV64" s="389"/>
      <c r="CTW64" s="390"/>
      <c r="CTX64" s="391"/>
      <c r="CTY64" s="392"/>
      <c r="CTZ64" s="393"/>
      <c r="CUA64" s="394"/>
      <c r="CUB64" s="395"/>
      <c r="CUC64" s="389"/>
      <c r="CUD64" s="390"/>
      <c r="CUE64" s="391"/>
      <c r="CUF64" s="392"/>
      <c r="CUG64" s="393"/>
      <c r="CUH64" s="394"/>
      <c r="CUI64" s="395"/>
      <c r="CUJ64" s="389"/>
      <c r="CUK64" s="390"/>
      <c r="CUL64" s="391"/>
      <c r="CUM64" s="392"/>
      <c r="CUN64" s="393"/>
      <c r="CUO64" s="394"/>
      <c r="CUP64" s="395"/>
      <c r="CUQ64" s="389"/>
      <c r="CUR64" s="390"/>
      <c r="CUS64" s="391"/>
      <c r="CUT64" s="392"/>
      <c r="CUU64" s="393"/>
      <c r="CUV64" s="394"/>
      <c r="CUW64" s="395"/>
      <c r="CUX64" s="389"/>
      <c r="CUY64" s="390"/>
      <c r="CUZ64" s="391"/>
      <c r="CVA64" s="392"/>
      <c r="CVB64" s="393"/>
      <c r="CVC64" s="394"/>
      <c r="CVD64" s="395"/>
      <c r="CVE64" s="389"/>
      <c r="CVF64" s="390"/>
      <c r="CVG64" s="391"/>
      <c r="CVH64" s="392"/>
      <c r="CVI64" s="393"/>
      <c r="CVJ64" s="394"/>
      <c r="CVK64" s="395"/>
      <c r="CVL64" s="389"/>
      <c r="CVM64" s="390"/>
      <c r="CVN64" s="391"/>
      <c r="CVO64" s="392"/>
      <c r="CVP64" s="393"/>
      <c r="CVQ64" s="394"/>
      <c r="CVR64" s="395"/>
      <c r="CVS64" s="389"/>
      <c r="CVT64" s="390"/>
      <c r="CVU64" s="391"/>
      <c r="CVV64" s="392"/>
      <c r="CVW64" s="393"/>
      <c r="CVX64" s="394"/>
      <c r="CVY64" s="395"/>
      <c r="CVZ64" s="389"/>
      <c r="CWA64" s="390"/>
      <c r="CWB64" s="391"/>
      <c r="CWC64" s="392"/>
      <c r="CWD64" s="393"/>
      <c r="CWE64" s="394"/>
      <c r="CWF64" s="395"/>
      <c r="CWG64" s="389"/>
      <c r="CWH64" s="390"/>
      <c r="CWI64" s="391"/>
      <c r="CWJ64" s="392"/>
      <c r="CWK64" s="393"/>
      <c r="CWL64" s="394"/>
      <c r="CWM64" s="395"/>
      <c r="CWN64" s="389"/>
      <c r="CWO64" s="390"/>
      <c r="CWP64" s="391"/>
      <c r="CWQ64" s="392"/>
      <c r="CWR64" s="393"/>
      <c r="CWS64" s="394"/>
      <c r="CWT64" s="395"/>
      <c r="CWU64" s="389"/>
      <c r="CWV64" s="390"/>
      <c r="CWW64" s="391"/>
      <c r="CWX64" s="392"/>
      <c r="CWY64" s="393"/>
      <c r="CWZ64" s="394"/>
      <c r="CXA64" s="395"/>
      <c r="CXB64" s="389"/>
      <c r="CXC64" s="390"/>
      <c r="CXD64" s="391"/>
      <c r="CXE64" s="392"/>
      <c r="CXF64" s="393"/>
      <c r="CXG64" s="394"/>
      <c r="CXH64" s="395"/>
      <c r="CXI64" s="389"/>
      <c r="CXJ64" s="390"/>
      <c r="CXK64" s="391"/>
      <c r="CXL64" s="392"/>
      <c r="CXM64" s="393"/>
      <c r="CXN64" s="394"/>
      <c r="CXO64" s="395"/>
      <c r="CXP64" s="389"/>
      <c r="CXQ64" s="390"/>
      <c r="CXR64" s="391"/>
      <c r="CXS64" s="392"/>
      <c r="CXT64" s="393"/>
      <c r="CXU64" s="394"/>
      <c r="CXV64" s="395"/>
      <c r="CXW64" s="389"/>
      <c r="CXX64" s="390"/>
      <c r="CXY64" s="391"/>
      <c r="CXZ64" s="392"/>
      <c r="CYA64" s="393"/>
      <c r="CYB64" s="394"/>
      <c r="CYC64" s="395"/>
      <c r="CYD64" s="389"/>
      <c r="CYE64" s="390"/>
      <c r="CYF64" s="391"/>
      <c r="CYG64" s="392"/>
      <c r="CYH64" s="393"/>
      <c r="CYI64" s="394"/>
      <c r="CYJ64" s="395"/>
      <c r="CYK64" s="389"/>
      <c r="CYL64" s="390"/>
      <c r="CYM64" s="391"/>
      <c r="CYN64" s="392"/>
      <c r="CYO64" s="393"/>
      <c r="CYP64" s="394"/>
      <c r="CYQ64" s="395"/>
      <c r="CYR64" s="389"/>
      <c r="CYS64" s="390"/>
      <c r="CYT64" s="391"/>
      <c r="CYU64" s="392"/>
      <c r="CYV64" s="393"/>
      <c r="CYW64" s="394"/>
      <c r="CYX64" s="395"/>
      <c r="CYY64" s="389"/>
      <c r="CYZ64" s="390"/>
      <c r="CZA64" s="391"/>
      <c r="CZB64" s="392"/>
      <c r="CZC64" s="393"/>
      <c r="CZD64" s="394"/>
      <c r="CZE64" s="395"/>
      <c r="CZF64" s="389"/>
      <c r="CZG64" s="390"/>
      <c r="CZH64" s="391"/>
      <c r="CZI64" s="392"/>
      <c r="CZJ64" s="393"/>
      <c r="CZK64" s="394"/>
      <c r="CZL64" s="395"/>
      <c r="CZM64" s="389"/>
      <c r="CZN64" s="390"/>
      <c r="CZO64" s="391"/>
      <c r="CZP64" s="392"/>
      <c r="CZQ64" s="393"/>
      <c r="CZR64" s="394"/>
      <c r="CZS64" s="395"/>
      <c r="CZT64" s="389"/>
      <c r="CZU64" s="390"/>
      <c r="CZV64" s="391"/>
      <c r="CZW64" s="392"/>
      <c r="CZX64" s="393"/>
      <c r="CZY64" s="394"/>
      <c r="CZZ64" s="395"/>
      <c r="DAA64" s="389"/>
      <c r="DAB64" s="390"/>
      <c r="DAC64" s="391"/>
      <c r="DAD64" s="392"/>
      <c r="DAE64" s="393"/>
      <c r="DAF64" s="394"/>
      <c r="DAG64" s="395"/>
      <c r="DAH64" s="389"/>
      <c r="DAI64" s="390"/>
      <c r="DAJ64" s="391"/>
      <c r="DAK64" s="392"/>
      <c r="DAL64" s="393"/>
      <c r="DAM64" s="394"/>
      <c r="DAN64" s="395"/>
      <c r="DAO64" s="389"/>
      <c r="DAP64" s="390"/>
      <c r="DAQ64" s="391"/>
      <c r="DAR64" s="392"/>
      <c r="DAS64" s="393"/>
      <c r="DAT64" s="394"/>
      <c r="DAU64" s="395"/>
      <c r="DAV64" s="389"/>
      <c r="DAW64" s="390"/>
      <c r="DAX64" s="391"/>
      <c r="DAY64" s="392"/>
      <c r="DAZ64" s="393"/>
      <c r="DBA64" s="394"/>
      <c r="DBB64" s="395"/>
      <c r="DBC64" s="389"/>
      <c r="DBD64" s="390"/>
      <c r="DBE64" s="391"/>
      <c r="DBF64" s="392"/>
      <c r="DBG64" s="393"/>
      <c r="DBH64" s="394"/>
      <c r="DBI64" s="395"/>
      <c r="DBJ64" s="389"/>
      <c r="DBK64" s="390"/>
      <c r="DBL64" s="391"/>
      <c r="DBM64" s="392"/>
      <c r="DBN64" s="393"/>
      <c r="DBO64" s="394"/>
      <c r="DBP64" s="395"/>
      <c r="DBQ64" s="389"/>
      <c r="DBR64" s="390"/>
      <c r="DBS64" s="391"/>
      <c r="DBT64" s="392"/>
      <c r="DBU64" s="393"/>
      <c r="DBV64" s="394"/>
      <c r="DBW64" s="395"/>
      <c r="DBX64" s="389"/>
      <c r="DBY64" s="390"/>
      <c r="DBZ64" s="391"/>
      <c r="DCA64" s="392"/>
      <c r="DCB64" s="393"/>
      <c r="DCC64" s="394"/>
      <c r="DCD64" s="395"/>
      <c r="DCE64" s="389"/>
      <c r="DCF64" s="390"/>
      <c r="DCG64" s="391"/>
      <c r="DCH64" s="392"/>
      <c r="DCI64" s="393"/>
      <c r="DCJ64" s="394"/>
      <c r="DCK64" s="395"/>
      <c r="DCL64" s="389"/>
      <c r="DCM64" s="390"/>
      <c r="DCN64" s="391"/>
      <c r="DCO64" s="392"/>
      <c r="DCP64" s="393"/>
      <c r="DCQ64" s="394"/>
      <c r="DCR64" s="395"/>
      <c r="DCS64" s="389"/>
      <c r="DCT64" s="390"/>
      <c r="DCU64" s="391"/>
      <c r="DCV64" s="392"/>
      <c r="DCW64" s="393"/>
      <c r="DCX64" s="394"/>
      <c r="DCY64" s="395"/>
      <c r="DCZ64" s="389"/>
      <c r="DDA64" s="390"/>
      <c r="DDB64" s="391"/>
      <c r="DDC64" s="392"/>
      <c r="DDD64" s="393"/>
      <c r="DDE64" s="394"/>
      <c r="DDF64" s="395"/>
      <c r="DDG64" s="389"/>
      <c r="DDH64" s="390"/>
      <c r="DDI64" s="391"/>
      <c r="DDJ64" s="392"/>
      <c r="DDK64" s="393"/>
      <c r="DDL64" s="394"/>
      <c r="DDM64" s="395"/>
      <c r="DDN64" s="389"/>
      <c r="DDO64" s="390"/>
      <c r="DDP64" s="391"/>
      <c r="DDQ64" s="392"/>
      <c r="DDR64" s="393"/>
      <c r="DDS64" s="394"/>
      <c r="DDT64" s="395"/>
      <c r="DDU64" s="389"/>
      <c r="DDV64" s="390"/>
      <c r="DDW64" s="391"/>
      <c r="DDX64" s="392"/>
      <c r="DDY64" s="393"/>
      <c r="DDZ64" s="394"/>
      <c r="DEA64" s="395"/>
      <c r="DEB64" s="389"/>
      <c r="DEC64" s="390"/>
      <c r="DED64" s="391"/>
      <c r="DEE64" s="392"/>
      <c r="DEF64" s="393"/>
      <c r="DEG64" s="394"/>
      <c r="DEH64" s="395"/>
      <c r="DEI64" s="389"/>
      <c r="DEJ64" s="390"/>
      <c r="DEK64" s="391"/>
      <c r="DEL64" s="392"/>
      <c r="DEM64" s="393"/>
      <c r="DEN64" s="394"/>
      <c r="DEO64" s="395"/>
      <c r="DEP64" s="389"/>
      <c r="DEQ64" s="390"/>
      <c r="DER64" s="391"/>
      <c r="DES64" s="392"/>
      <c r="DET64" s="393"/>
      <c r="DEU64" s="394"/>
      <c r="DEV64" s="395"/>
      <c r="DEW64" s="389"/>
      <c r="DEX64" s="390"/>
      <c r="DEY64" s="391"/>
      <c r="DEZ64" s="392"/>
      <c r="DFA64" s="393"/>
      <c r="DFB64" s="394"/>
      <c r="DFC64" s="395"/>
      <c r="DFD64" s="389"/>
      <c r="DFE64" s="390"/>
      <c r="DFF64" s="391"/>
      <c r="DFG64" s="392"/>
      <c r="DFH64" s="393"/>
      <c r="DFI64" s="394"/>
      <c r="DFJ64" s="395"/>
      <c r="DFK64" s="389"/>
      <c r="DFL64" s="390"/>
      <c r="DFM64" s="391"/>
      <c r="DFN64" s="392"/>
      <c r="DFO64" s="393"/>
      <c r="DFP64" s="394"/>
      <c r="DFQ64" s="395"/>
      <c r="DFR64" s="389"/>
      <c r="DFS64" s="390"/>
      <c r="DFT64" s="391"/>
      <c r="DFU64" s="392"/>
      <c r="DFV64" s="393"/>
      <c r="DFW64" s="394"/>
      <c r="DFX64" s="395"/>
      <c r="DFY64" s="389"/>
      <c r="DFZ64" s="390"/>
      <c r="DGA64" s="391"/>
      <c r="DGB64" s="392"/>
      <c r="DGC64" s="393"/>
      <c r="DGD64" s="394"/>
      <c r="DGE64" s="395"/>
      <c r="DGF64" s="389"/>
      <c r="DGG64" s="390"/>
      <c r="DGH64" s="391"/>
      <c r="DGI64" s="392"/>
      <c r="DGJ64" s="393"/>
      <c r="DGK64" s="394"/>
      <c r="DGL64" s="395"/>
      <c r="DGM64" s="389"/>
      <c r="DGN64" s="390"/>
      <c r="DGO64" s="391"/>
      <c r="DGP64" s="392"/>
      <c r="DGQ64" s="393"/>
      <c r="DGR64" s="394"/>
      <c r="DGS64" s="395"/>
      <c r="DGT64" s="389"/>
      <c r="DGU64" s="390"/>
      <c r="DGV64" s="391"/>
      <c r="DGW64" s="392"/>
      <c r="DGX64" s="393"/>
      <c r="DGY64" s="394"/>
      <c r="DGZ64" s="395"/>
      <c r="DHA64" s="389"/>
      <c r="DHB64" s="390"/>
      <c r="DHC64" s="391"/>
      <c r="DHD64" s="392"/>
      <c r="DHE64" s="393"/>
      <c r="DHF64" s="394"/>
      <c r="DHG64" s="395"/>
      <c r="DHH64" s="389"/>
      <c r="DHI64" s="390"/>
      <c r="DHJ64" s="391"/>
      <c r="DHK64" s="392"/>
      <c r="DHL64" s="393"/>
      <c r="DHM64" s="394"/>
      <c r="DHN64" s="395"/>
      <c r="DHO64" s="389"/>
      <c r="DHP64" s="390"/>
      <c r="DHQ64" s="391"/>
      <c r="DHR64" s="392"/>
      <c r="DHS64" s="393"/>
      <c r="DHT64" s="394"/>
      <c r="DHU64" s="395"/>
      <c r="DHV64" s="389"/>
      <c r="DHW64" s="390"/>
      <c r="DHX64" s="391"/>
      <c r="DHY64" s="392"/>
      <c r="DHZ64" s="393"/>
      <c r="DIA64" s="394"/>
      <c r="DIB64" s="395"/>
      <c r="DIC64" s="389"/>
      <c r="DID64" s="390"/>
      <c r="DIE64" s="391"/>
      <c r="DIF64" s="392"/>
      <c r="DIG64" s="393"/>
      <c r="DIH64" s="394"/>
      <c r="DII64" s="395"/>
      <c r="DIJ64" s="389"/>
      <c r="DIK64" s="390"/>
      <c r="DIL64" s="391"/>
      <c r="DIM64" s="392"/>
      <c r="DIN64" s="393"/>
      <c r="DIO64" s="394"/>
      <c r="DIP64" s="395"/>
      <c r="DIQ64" s="389"/>
      <c r="DIR64" s="390"/>
      <c r="DIS64" s="391"/>
      <c r="DIT64" s="392"/>
      <c r="DIU64" s="393"/>
      <c r="DIV64" s="394"/>
      <c r="DIW64" s="395"/>
      <c r="DIX64" s="389"/>
      <c r="DIY64" s="390"/>
      <c r="DIZ64" s="391"/>
      <c r="DJA64" s="392"/>
      <c r="DJB64" s="393"/>
      <c r="DJC64" s="394"/>
      <c r="DJD64" s="395"/>
      <c r="DJE64" s="389"/>
      <c r="DJF64" s="390"/>
      <c r="DJG64" s="391"/>
      <c r="DJH64" s="392"/>
      <c r="DJI64" s="393"/>
      <c r="DJJ64" s="394"/>
      <c r="DJK64" s="395"/>
      <c r="DJL64" s="389"/>
      <c r="DJM64" s="390"/>
      <c r="DJN64" s="391"/>
      <c r="DJO64" s="392"/>
      <c r="DJP64" s="393"/>
      <c r="DJQ64" s="394"/>
      <c r="DJR64" s="395"/>
      <c r="DJS64" s="389"/>
      <c r="DJT64" s="390"/>
      <c r="DJU64" s="391"/>
      <c r="DJV64" s="392"/>
      <c r="DJW64" s="393"/>
      <c r="DJX64" s="394"/>
      <c r="DJY64" s="395"/>
      <c r="DJZ64" s="389"/>
      <c r="DKA64" s="390"/>
      <c r="DKB64" s="391"/>
      <c r="DKC64" s="392"/>
      <c r="DKD64" s="393"/>
      <c r="DKE64" s="394"/>
      <c r="DKF64" s="395"/>
      <c r="DKG64" s="389"/>
      <c r="DKH64" s="390"/>
      <c r="DKI64" s="391"/>
      <c r="DKJ64" s="392"/>
      <c r="DKK64" s="393"/>
      <c r="DKL64" s="394"/>
      <c r="DKM64" s="395"/>
      <c r="DKN64" s="389"/>
      <c r="DKO64" s="390"/>
      <c r="DKP64" s="391"/>
      <c r="DKQ64" s="392"/>
      <c r="DKR64" s="393"/>
      <c r="DKS64" s="394"/>
      <c r="DKT64" s="395"/>
      <c r="DKU64" s="389"/>
      <c r="DKV64" s="390"/>
      <c r="DKW64" s="391"/>
      <c r="DKX64" s="392"/>
      <c r="DKY64" s="393"/>
      <c r="DKZ64" s="394"/>
      <c r="DLA64" s="395"/>
      <c r="DLB64" s="389"/>
      <c r="DLC64" s="390"/>
      <c r="DLD64" s="391"/>
      <c r="DLE64" s="392"/>
      <c r="DLF64" s="393"/>
      <c r="DLG64" s="394"/>
      <c r="DLH64" s="395"/>
      <c r="DLI64" s="389"/>
      <c r="DLJ64" s="390"/>
      <c r="DLK64" s="391"/>
      <c r="DLL64" s="392"/>
      <c r="DLM64" s="393"/>
      <c r="DLN64" s="394"/>
      <c r="DLO64" s="395"/>
      <c r="DLP64" s="389"/>
      <c r="DLQ64" s="390"/>
      <c r="DLR64" s="391"/>
      <c r="DLS64" s="392"/>
      <c r="DLT64" s="393"/>
      <c r="DLU64" s="394"/>
      <c r="DLV64" s="395"/>
      <c r="DLW64" s="389"/>
      <c r="DLX64" s="390"/>
      <c r="DLY64" s="391"/>
      <c r="DLZ64" s="392"/>
      <c r="DMA64" s="393"/>
      <c r="DMB64" s="394"/>
      <c r="DMC64" s="395"/>
      <c r="DMD64" s="389"/>
      <c r="DME64" s="390"/>
      <c r="DMF64" s="391"/>
      <c r="DMG64" s="392"/>
      <c r="DMH64" s="393"/>
      <c r="DMI64" s="394"/>
      <c r="DMJ64" s="395"/>
      <c r="DMK64" s="389"/>
      <c r="DML64" s="390"/>
      <c r="DMM64" s="391"/>
      <c r="DMN64" s="392"/>
      <c r="DMO64" s="393"/>
      <c r="DMP64" s="394"/>
      <c r="DMQ64" s="395"/>
      <c r="DMR64" s="389"/>
      <c r="DMS64" s="390"/>
      <c r="DMT64" s="391"/>
      <c r="DMU64" s="392"/>
      <c r="DMV64" s="393"/>
      <c r="DMW64" s="394"/>
      <c r="DMX64" s="395"/>
      <c r="DMY64" s="389"/>
      <c r="DMZ64" s="390"/>
      <c r="DNA64" s="391"/>
      <c r="DNB64" s="392"/>
      <c r="DNC64" s="393"/>
      <c r="DND64" s="394"/>
      <c r="DNE64" s="395"/>
      <c r="DNF64" s="389"/>
      <c r="DNG64" s="390"/>
      <c r="DNH64" s="391"/>
      <c r="DNI64" s="392"/>
      <c r="DNJ64" s="393"/>
      <c r="DNK64" s="394"/>
      <c r="DNL64" s="395"/>
      <c r="DNM64" s="389"/>
      <c r="DNN64" s="390"/>
      <c r="DNO64" s="391"/>
      <c r="DNP64" s="392"/>
      <c r="DNQ64" s="393"/>
      <c r="DNR64" s="394"/>
      <c r="DNS64" s="395"/>
      <c r="DNT64" s="389"/>
      <c r="DNU64" s="390"/>
      <c r="DNV64" s="391"/>
      <c r="DNW64" s="392"/>
      <c r="DNX64" s="393"/>
      <c r="DNY64" s="394"/>
      <c r="DNZ64" s="395"/>
      <c r="DOA64" s="389"/>
      <c r="DOB64" s="390"/>
      <c r="DOC64" s="391"/>
      <c r="DOD64" s="392"/>
      <c r="DOE64" s="393"/>
      <c r="DOF64" s="394"/>
      <c r="DOG64" s="395"/>
      <c r="DOH64" s="389"/>
      <c r="DOI64" s="390"/>
      <c r="DOJ64" s="391"/>
      <c r="DOK64" s="392"/>
      <c r="DOL64" s="393"/>
      <c r="DOM64" s="394"/>
      <c r="DON64" s="395"/>
      <c r="DOO64" s="389"/>
      <c r="DOP64" s="390"/>
      <c r="DOQ64" s="391"/>
      <c r="DOR64" s="392"/>
      <c r="DOS64" s="393"/>
      <c r="DOT64" s="394"/>
      <c r="DOU64" s="395"/>
      <c r="DOV64" s="389"/>
      <c r="DOW64" s="390"/>
      <c r="DOX64" s="391"/>
      <c r="DOY64" s="392"/>
      <c r="DOZ64" s="393"/>
      <c r="DPA64" s="394"/>
      <c r="DPB64" s="395"/>
      <c r="DPC64" s="389"/>
      <c r="DPD64" s="390"/>
      <c r="DPE64" s="391"/>
      <c r="DPF64" s="392"/>
      <c r="DPG64" s="393"/>
      <c r="DPH64" s="394"/>
      <c r="DPI64" s="395"/>
      <c r="DPJ64" s="389"/>
      <c r="DPK64" s="390"/>
      <c r="DPL64" s="391"/>
      <c r="DPM64" s="392"/>
      <c r="DPN64" s="393"/>
      <c r="DPO64" s="394"/>
      <c r="DPP64" s="395"/>
      <c r="DPQ64" s="389"/>
      <c r="DPR64" s="390"/>
      <c r="DPS64" s="391"/>
      <c r="DPT64" s="392"/>
      <c r="DPU64" s="393"/>
      <c r="DPV64" s="394"/>
      <c r="DPW64" s="395"/>
      <c r="DPX64" s="389"/>
      <c r="DPY64" s="390"/>
      <c r="DPZ64" s="391"/>
      <c r="DQA64" s="392"/>
      <c r="DQB64" s="393"/>
      <c r="DQC64" s="394"/>
      <c r="DQD64" s="395"/>
      <c r="DQE64" s="389"/>
      <c r="DQF64" s="390"/>
      <c r="DQG64" s="391"/>
      <c r="DQH64" s="392"/>
      <c r="DQI64" s="393"/>
      <c r="DQJ64" s="394"/>
      <c r="DQK64" s="395"/>
      <c r="DQL64" s="389"/>
      <c r="DQM64" s="390"/>
      <c r="DQN64" s="391"/>
      <c r="DQO64" s="392"/>
      <c r="DQP64" s="393"/>
      <c r="DQQ64" s="394"/>
      <c r="DQR64" s="395"/>
      <c r="DQS64" s="389"/>
      <c r="DQT64" s="390"/>
      <c r="DQU64" s="391"/>
      <c r="DQV64" s="392"/>
      <c r="DQW64" s="393"/>
      <c r="DQX64" s="394"/>
      <c r="DQY64" s="395"/>
      <c r="DQZ64" s="389"/>
      <c r="DRA64" s="390"/>
      <c r="DRB64" s="391"/>
      <c r="DRC64" s="392"/>
      <c r="DRD64" s="393"/>
      <c r="DRE64" s="394"/>
      <c r="DRF64" s="395"/>
      <c r="DRG64" s="389"/>
      <c r="DRH64" s="390"/>
      <c r="DRI64" s="391"/>
      <c r="DRJ64" s="392"/>
      <c r="DRK64" s="393"/>
      <c r="DRL64" s="394"/>
      <c r="DRM64" s="395"/>
      <c r="DRN64" s="389"/>
      <c r="DRO64" s="390"/>
      <c r="DRP64" s="391"/>
      <c r="DRQ64" s="392"/>
      <c r="DRR64" s="393"/>
      <c r="DRS64" s="394"/>
      <c r="DRT64" s="395"/>
      <c r="DRU64" s="389"/>
      <c r="DRV64" s="390"/>
      <c r="DRW64" s="391"/>
      <c r="DRX64" s="392"/>
      <c r="DRY64" s="393"/>
      <c r="DRZ64" s="394"/>
      <c r="DSA64" s="395"/>
      <c r="DSB64" s="389"/>
      <c r="DSC64" s="390"/>
      <c r="DSD64" s="391"/>
      <c r="DSE64" s="392"/>
      <c r="DSF64" s="393"/>
      <c r="DSG64" s="394"/>
      <c r="DSH64" s="395"/>
      <c r="DSI64" s="389"/>
      <c r="DSJ64" s="390"/>
      <c r="DSK64" s="391"/>
      <c r="DSL64" s="392"/>
      <c r="DSM64" s="393"/>
      <c r="DSN64" s="394"/>
      <c r="DSO64" s="395"/>
      <c r="DSP64" s="389"/>
      <c r="DSQ64" s="390"/>
      <c r="DSR64" s="391"/>
      <c r="DSS64" s="392"/>
      <c r="DST64" s="393"/>
      <c r="DSU64" s="394"/>
      <c r="DSV64" s="395"/>
      <c r="DSW64" s="389"/>
      <c r="DSX64" s="390"/>
      <c r="DSY64" s="391"/>
      <c r="DSZ64" s="392"/>
      <c r="DTA64" s="393"/>
      <c r="DTB64" s="394"/>
      <c r="DTC64" s="395"/>
      <c r="DTD64" s="389"/>
      <c r="DTE64" s="390"/>
      <c r="DTF64" s="391"/>
      <c r="DTG64" s="392"/>
      <c r="DTH64" s="393"/>
      <c r="DTI64" s="394"/>
      <c r="DTJ64" s="395"/>
      <c r="DTK64" s="389"/>
      <c r="DTL64" s="390"/>
      <c r="DTM64" s="391"/>
      <c r="DTN64" s="392"/>
      <c r="DTO64" s="393"/>
      <c r="DTP64" s="394"/>
      <c r="DTQ64" s="395"/>
      <c r="DTR64" s="389"/>
      <c r="DTS64" s="390"/>
      <c r="DTT64" s="391"/>
      <c r="DTU64" s="392"/>
      <c r="DTV64" s="393"/>
      <c r="DTW64" s="394"/>
      <c r="DTX64" s="395"/>
      <c r="DTY64" s="389"/>
      <c r="DTZ64" s="390"/>
      <c r="DUA64" s="391"/>
      <c r="DUB64" s="392"/>
      <c r="DUC64" s="393"/>
      <c r="DUD64" s="394"/>
      <c r="DUE64" s="395"/>
      <c r="DUF64" s="389"/>
      <c r="DUG64" s="390"/>
      <c r="DUH64" s="391"/>
      <c r="DUI64" s="392"/>
      <c r="DUJ64" s="393"/>
      <c r="DUK64" s="394"/>
      <c r="DUL64" s="395"/>
      <c r="DUM64" s="389"/>
      <c r="DUN64" s="390"/>
      <c r="DUO64" s="391"/>
      <c r="DUP64" s="392"/>
      <c r="DUQ64" s="393"/>
      <c r="DUR64" s="394"/>
      <c r="DUS64" s="395"/>
      <c r="DUT64" s="389"/>
      <c r="DUU64" s="390"/>
      <c r="DUV64" s="391"/>
      <c r="DUW64" s="392"/>
      <c r="DUX64" s="393"/>
      <c r="DUY64" s="394"/>
      <c r="DUZ64" s="395"/>
      <c r="DVA64" s="389"/>
      <c r="DVB64" s="390"/>
      <c r="DVC64" s="391"/>
      <c r="DVD64" s="392"/>
      <c r="DVE64" s="393"/>
      <c r="DVF64" s="394"/>
      <c r="DVG64" s="395"/>
      <c r="DVH64" s="389"/>
      <c r="DVI64" s="390"/>
      <c r="DVJ64" s="391"/>
      <c r="DVK64" s="392"/>
      <c r="DVL64" s="393"/>
      <c r="DVM64" s="394"/>
      <c r="DVN64" s="395"/>
      <c r="DVO64" s="389"/>
      <c r="DVP64" s="390"/>
      <c r="DVQ64" s="391"/>
      <c r="DVR64" s="392"/>
      <c r="DVS64" s="393"/>
      <c r="DVT64" s="394"/>
      <c r="DVU64" s="395"/>
      <c r="DVV64" s="389"/>
      <c r="DVW64" s="390"/>
      <c r="DVX64" s="391"/>
      <c r="DVY64" s="392"/>
      <c r="DVZ64" s="393"/>
      <c r="DWA64" s="394"/>
      <c r="DWB64" s="395"/>
      <c r="DWC64" s="389"/>
      <c r="DWD64" s="390"/>
      <c r="DWE64" s="391"/>
      <c r="DWF64" s="392"/>
      <c r="DWG64" s="393"/>
      <c r="DWH64" s="394"/>
      <c r="DWI64" s="395"/>
      <c r="DWJ64" s="389"/>
      <c r="DWK64" s="390"/>
      <c r="DWL64" s="391"/>
      <c r="DWM64" s="392"/>
      <c r="DWN64" s="393"/>
      <c r="DWO64" s="394"/>
      <c r="DWP64" s="395"/>
      <c r="DWQ64" s="389"/>
      <c r="DWR64" s="390"/>
      <c r="DWS64" s="391"/>
      <c r="DWT64" s="392"/>
      <c r="DWU64" s="393"/>
      <c r="DWV64" s="394"/>
      <c r="DWW64" s="395"/>
      <c r="DWX64" s="389"/>
      <c r="DWY64" s="390"/>
      <c r="DWZ64" s="391"/>
      <c r="DXA64" s="392"/>
      <c r="DXB64" s="393"/>
      <c r="DXC64" s="394"/>
      <c r="DXD64" s="395"/>
      <c r="DXE64" s="389"/>
      <c r="DXF64" s="390"/>
      <c r="DXG64" s="391"/>
      <c r="DXH64" s="392"/>
      <c r="DXI64" s="393"/>
      <c r="DXJ64" s="394"/>
      <c r="DXK64" s="395"/>
      <c r="DXL64" s="389"/>
      <c r="DXM64" s="390"/>
      <c r="DXN64" s="391"/>
      <c r="DXO64" s="392"/>
      <c r="DXP64" s="393"/>
      <c r="DXQ64" s="394"/>
      <c r="DXR64" s="395"/>
      <c r="DXS64" s="389"/>
      <c r="DXT64" s="390"/>
      <c r="DXU64" s="391"/>
      <c r="DXV64" s="392"/>
      <c r="DXW64" s="393"/>
      <c r="DXX64" s="394"/>
      <c r="DXY64" s="395"/>
      <c r="DXZ64" s="389"/>
      <c r="DYA64" s="390"/>
      <c r="DYB64" s="391"/>
      <c r="DYC64" s="392"/>
      <c r="DYD64" s="393"/>
      <c r="DYE64" s="394"/>
      <c r="DYF64" s="395"/>
      <c r="DYG64" s="389"/>
      <c r="DYH64" s="390"/>
      <c r="DYI64" s="391"/>
      <c r="DYJ64" s="392"/>
      <c r="DYK64" s="393"/>
      <c r="DYL64" s="394"/>
      <c r="DYM64" s="395"/>
      <c r="DYN64" s="389"/>
      <c r="DYO64" s="390"/>
      <c r="DYP64" s="391"/>
      <c r="DYQ64" s="392"/>
      <c r="DYR64" s="393"/>
      <c r="DYS64" s="394"/>
      <c r="DYT64" s="395"/>
      <c r="DYU64" s="389"/>
      <c r="DYV64" s="390"/>
      <c r="DYW64" s="391"/>
      <c r="DYX64" s="392"/>
      <c r="DYY64" s="393"/>
      <c r="DYZ64" s="394"/>
      <c r="DZA64" s="395"/>
      <c r="DZB64" s="389"/>
      <c r="DZC64" s="390"/>
      <c r="DZD64" s="391"/>
      <c r="DZE64" s="392"/>
      <c r="DZF64" s="393"/>
      <c r="DZG64" s="394"/>
      <c r="DZH64" s="395"/>
      <c r="DZI64" s="389"/>
      <c r="DZJ64" s="390"/>
      <c r="DZK64" s="391"/>
      <c r="DZL64" s="392"/>
      <c r="DZM64" s="393"/>
      <c r="DZN64" s="394"/>
      <c r="DZO64" s="395"/>
      <c r="DZP64" s="389"/>
      <c r="DZQ64" s="390"/>
      <c r="DZR64" s="391"/>
      <c r="DZS64" s="392"/>
      <c r="DZT64" s="393"/>
      <c r="DZU64" s="394"/>
      <c r="DZV64" s="395"/>
      <c r="DZW64" s="389"/>
      <c r="DZX64" s="390"/>
      <c r="DZY64" s="391"/>
      <c r="DZZ64" s="392"/>
      <c r="EAA64" s="393"/>
      <c r="EAB64" s="394"/>
      <c r="EAC64" s="395"/>
      <c r="EAD64" s="389"/>
      <c r="EAE64" s="390"/>
      <c r="EAF64" s="391"/>
      <c r="EAG64" s="392"/>
      <c r="EAH64" s="393"/>
      <c r="EAI64" s="394"/>
      <c r="EAJ64" s="395"/>
      <c r="EAK64" s="389"/>
      <c r="EAL64" s="390"/>
      <c r="EAM64" s="391"/>
      <c r="EAN64" s="392"/>
      <c r="EAO64" s="393"/>
      <c r="EAP64" s="394"/>
      <c r="EAQ64" s="395"/>
      <c r="EAR64" s="389"/>
      <c r="EAS64" s="390"/>
      <c r="EAT64" s="391"/>
      <c r="EAU64" s="392"/>
      <c r="EAV64" s="393"/>
      <c r="EAW64" s="394"/>
      <c r="EAX64" s="395"/>
      <c r="EAY64" s="389"/>
      <c r="EAZ64" s="390"/>
      <c r="EBA64" s="391"/>
      <c r="EBB64" s="392"/>
      <c r="EBC64" s="393"/>
      <c r="EBD64" s="394"/>
      <c r="EBE64" s="395"/>
      <c r="EBF64" s="389"/>
      <c r="EBG64" s="390"/>
      <c r="EBH64" s="391"/>
      <c r="EBI64" s="392"/>
      <c r="EBJ64" s="393"/>
      <c r="EBK64" s="394"/>
      <c r="EBL64" s="395"/>
      <c r="EBM64" s="389"/>
      <c r="EBN64" s="390"/>
      <c r="EBO64" s="391"/>
      <c r="EBP64" s="392"/>
      <c r="EBQ64" s="393"/>
      <c r="EBR64" s="394"/>
      <c r="EBS64" s="395"/>
      <c r="EBT64" s="389"/>
      <c r="EBU64" s="390"/>
      <c r="EBV64" s="391"/>
      <c r="EBW64" s="392"/>
      <c r="EBX64" s="393"/>
      <c r="EBY64" s="394"/>
      <c r="EBZ64" s="395"/>
      <c r="ECA64" s="389"/>
      <c r="ECB64" s="390"/>
      <c r="ECC64" s="391"/>
      <c r="ECD64" s="392"/>
      <c r="ECE64" s="393"/>
      <c r="ECF64" s="394"/>
      <c r="ECG64" s="395"/>
      <c r="ECH64" s="389"/>
      <c r="ECI64" s="390"/>
      <c r="ECJ64" s="391"/>
      <c r="ECK64" s="392"/>
      <c r="ECL64" s="393"/>
      <c r="ECM64" s="394"/>
      <c r="ECN64" s="395"/>
      <c r="ECO64" s="389"/>
      <c r="ECP64" s="390"/>
      <c r="ECQ64" s="391"/>
      <c r="ECR64" s="392"/>
      <c r="ECS64" s="393"/>
      <c r="ECT64" s="394"/>
      <c r="ECU64" s="395"/>
      <c r="ECV64" s="389"/>
      <c r="ECW64" s="390"/>
      <c r="ECX64" s="391"/>
      <c r="ECY64" s="392"/>
      <c r="ECZ64" s="393"/>
      <c r="EDA64" s="394"/>
      <c r="EDB64" s="395"/>
      <c r="EDC64" s="389"/>
      <c r="EDD64" s="390"/>
      <c r="EDE64" s="391"/>
      <c r="EDF64" s="392"/>
      <c r="EDG64" s="393"/>
      <c r="EDH64" s="394"/>
      <c r="EDI64" s="395"/>
      <c r="EDJ64" s="389"/>
      <c r="EDK64" s="390"/>
      <c r="EDL64" s="391"/>
      <c r="EDM64" s="392"/>
      <c r="EDN64" s="393"/>
      <c r="EDO64" s="394"/>
      <c r="EDP64" s="395"/>
      <c r="EDQ64" s="389"/>
      <c r="EDR64" s="390"/>
      <c r="EDS64" s="391"/>
      <c r="EDT64" s="392"/>
      <c r="EDU64" s="393"/>
      <c r="EDV64" s="394"/>
      <c r="EDW64" s="395"/>
      <c r="EDX64" s="389"/>
      <c r="EDY64" s="390"/>
      <c r="EDZ64" s="391"/>
      <c r="EEA64" s="392"/>
      <c r="EEB64" s="393"/>
      <c r="EEC64" s="394"/>
      <c r="EED64" s="395"/>
      <c r="EEE64" s="389"/>
      <c r="EEF64" s="390"/>
      <c r="EEG64" s="391"/>
      <c r="EEH64" s="392"/>
      <c r="EEI64" s="393"/>
      <c r="EEJ64" s="394"/>
      <c r="EEK64" s="395"/>
      <c r="EEL64" s="389"/>
      <c r="EEM64" s="390"/>
      <c r="EEN64" s="391"/>
      <c r="EEO64" s="392"/>
      <c r="EEP64" s="393"/>
      <c r="EEQ64" s="394"/>
      <c r="EER64" s="395"/>
      <c r="EES64" s="389"/>
      <c r="EET64" s="390"/>
      <c r="EEU64" s="391"/>
      <c r="EEV64" s="392"/>
      <c r="EEW64" s="393"/>
      <c r="EEX64" s="394"/>
      <c r="EEY64" s="395"/>
      <c r="EEZ64" s="389"/>
      <c r="EFA64" s="390"/>
      <c r="EFB64" s="391"/>
      <c r="EFC64" s="392"/>
      <c r="EFD64" s="393"/>
      <c r="EFE64" s="394"/>
      <c r="EFF64" s="395"/>
      <c r="EFG64" s="389"/>
      <c r="EFH64" s="390"/>
      <c r="EFI64" s="391"/>
      <c r="EFJ64" s="392"/>
      <c r="EFK64" s="393"/>
      <c r="EFL64" s="394"/>
      <c r="EFM64" s="395"/>
      <c r="EFN64" s="389"/>
      <c r="EFO64" s="390"/>
      <c r="EFP64" s="391"/>
      <c r="EFQ64" s="392"/>
      <c r="EFR64" s="393"/>
      <c r="EFS64" s="394"/>
      <c r="EFT64" s="395"/>
      <c r="EFU64" s="389"/>
      <c r="EFV64" s="390"/>
      <c r="EFW64" s="391"/>
      <c r="EFX64" s="392"/>
      <c r="EFY64" s="393"/>
      <c r="EFZ64" s="394"/>
      <c r="EGA64" s="395"/>
      <c r="EGB64" s="389"/>
      <c r="EGC64" s="390"/>
      <c r="EGD64" s="391"/>
      <c r="EGE64" s="392"/>
      <c r="EGF64" s="393"/>
      <c r="EGG64" s="394"/>
      <c r="EGH64" s="395"/>
      <c r="EGI64" s="389"/>
      <c r="EGJ64" s="390"/>
      <c r="EGK64" s="391"/>
      <c r="EGL64" s="392"/>
      <c r="EGM64" s="393"/>
      <c r="EGN64" s="394"/>
      <c r="EGO64" s="395"/>
      <c r="EGP64" s="389"/>
      <c r="EGQ64" s="390"/>
      <c r="EGR64" s="391"/>
      <c r="EGS64" s="392"/>
      <c r="EGT64" s="393"/>
      <c r="EGU64" s="394"/>
      <c r="EGV64" s="395"/>
      <c r="EGW64" s="389"/>
      <c r="EGX64" s="390"/>
      <c r="EGY64" s="391"/>
      <c r="EGZ64" s="392"/>
      <c r="EHA64" s="393"/>
      <c r="EHB64" s="394"/>
      <c r="EHC64" s="395"/>
      <c r="EHD64" s="389"/>
      <c r="EHE64" s="390"/>
      <c r="EHF64" s="391"/>
      <c r="EHG64" s="392"/>
      <c r="EHH64" s="393"/>
      <c r="EHI64" s="394"/>
      <c r="EHJ64" s="395"/>
      <c r="EHK64" s="389"/>
      <c r="EHL64" s="390"/>
      <c r="EHM64" s="391"/>
      <c r="EHN64" s="392"/>
      <c r="EHO64" s="393"/>
      <c r="EHP64" s="394"/>
      <c r="EHQ64" s="395"/>
      <c r="EHR64" s="389"/>
      <c r="EHS64" s="390"/>
      <c r="EHT64" s="391"/>
      <c r="EHU64" s="392"/>
      <c r="EHV64" s="393"/>
      <c r="EHW64" s="394"/>
      <c r="EHX64" s="395"/>
      <c r="EHY64" s="389"/>
      <c r="EHZ64" s="390"/>
      <c r="EIA64" s="391"/>
      <c r="EIB64" s="392"/>
      <c r="EIC64" s="393"/>
      <c r="EID64" s="394"/>
      <c r="EIE64" s="395"/>
      <c r="EIF64" s="389"/>
      <c r="EIG64" s="390"/>
      <c r="EIH64" s="391"/>
      <c r="EII64" s="392"/>
      <c r="EIJ64" s="393"/>
      <c r="EIK64" s="394"/>
      <c r="EIL64" s="395"/>
      <c r="EIM64" s="389"/>
      <c r="EIN64" s="390"/>
      <c r="EIO64" s="391"/>
      <c r="EIP64" s="392"/>
      <c r="EIQ64" s="393"/>
      <c r="EIR64" s="394"/>
      <c r="EIS64" s="395"/>
      <c r="EIT64" s="389"/>
      <c r="EIU64" s="390"/>
      <c r="EIV64" s="391"/>
      <c r="EIW64" s="392"/>
      <c r="EIX64" s="393"/>
      <c r="EIY64" s="394"/>
      <c r="EIZ64" s="395"/>
      <c r="EJA64" s="389"/>
      <c r="EJB64" s="390"/>
      <c r="EJC64" s="391"/>
      <c r="EJD64" s="392"/>
      <c r="EJE64" s="393"/>
      <c r="EJF64" s="394"/>
      <c r="EJG64" s="395"/>
      <c r="EJH64" s="389"/>
      <c r="EJI64" s="390"/>
      <c r="EJJ64" s="391"/>
      <c r="EJK64" s="392"/>
      <c r="EJL64" s="393"/>
      <c r="EJM64" s="394"/>
      <c r="EJN64" s="395"/>
      <c r="EJO64" s="389"/>
      <c r="EJP64" s="390"/>
      <c r="EJQ64" s="391"/>
      <c r="EJR64" s="392"/>
      <c r="EJS64" s="393"/>
      <c r="EJT64" s="394"/>
      <c r="EJU64" s="395"/>
      <c r="EJV64" s="389"/>
      <c r="EJW64" s="390"/>
      <c r="EJX64" s="391"/>
      <c r="EJY64" s="392"/>
      <c r="EJZ64" s="393"/>
      <c r="EKA64" s="394"/>
      <c r="EKB64" s="395"/>
      <c r="EKC64" s="389"/>
      <c r="EKD64" s="390"/>
      <c r="EKE64" s="391"/>
      <c r="EKF64" s="392"/>
      <c r="EKG64" s="393"/>
      <c r="EKH64" s="394"/>
      <c r="EKI64" s="395"/>
      <c r="EKJ64" s="389"/>
      <c r="EKK64" s="390"/>
      <c r="EKL64" s="391"/>
      <c r="EKM64" s="392"/>
      <c r="EKN64" s="393"/>
      <c r="EKO64" s="394"/>
      <c r="EKP64" s="395"/>
      <c r="EKQ64" s="389"/>
      <c r="EKR64" s="390"/>
      <c r="EKS64" s="391"/>
      <c r="EKT64" s="392"/>
      <c r="EKU64" s="393"/>
      <c r="EKV64" s="394"/>
      <c r="EKW64" s="395"/>
      <c r="EKX64" s="389"/>
      <c r="EKY64" s="390"/>
      <c r="EKZ64" s="391"/>
      <c r="ELA64" s="392"/>
      <c r="ELB64" s="393"/>
      <c r="ELC64" s="394"/>
      <c r="ELD64" s="395"/>
      <c r="ELE64" s="389"/>
      <c r="ELF64" s="390"/>
      <c r="ELG64" s="391"/>
      <c r="ELH64" s="392"/>
      <c r="ELI64" s="393"/>
      <c r="ELJ64" s="394"/>
      <c r="ELK64" s="395"/>
      <c r="ELL64" s="389"/>
      <c r="ELM64" s="390"/>
      <c r="ELN64" s="391"/>
      <c r="ELO64" s="392"/>
      <c r="ELP64" s="393"/>
      <c r="ELQ64" s="394"/>
      <c r="ELR64" s="395"/>
      <c r="ELS64" s="389"/>
      <c r="ELT64" s="390"/>
      <c r="ELU64" s="391"/>
      <c r="ELV64" s="392"/>
      <c r="ELW64" s="393"/>
      <c r="ELX64" s="394"/>
      <c r="ELY64" s="395"/>
      <c r="ELZ64" s="389"/>
      <c r="EMA64" s="390"/>
      <c r="EMB64" s="391"/>
      <c r="EMC64" s="392"/>
      <c r="EMD64" s="393"/>
      <c r="EME64" s="394"/>
      <c r="EMF64" s="395"/>
      <c r="EMG64" s="389"/>
      <c r="EMH64" s="390"/>
      <c r="EMI64" s="391"/>
      <c r="EMJ64" s="392"/>
      <c r="EMK64" s="393"/>
      <c r="EML64" s="394"/>
      <c r="EMM64" s="395"/>
      <c r="EMN64" s="389"/>
      <c r="EMO64" s="390"/>
      <c r="EMP64" s="391"/>
      <c r="EMQ64" s="392"/>
      <c r="EMR64" s="393"/>
      <c r="EMS64" s="394"/>
      <c r="EMT64" s="395"/>
      <c r="EMU64" s="389"/>
      <c r="EMV64" s="390"/>
      <c r="EMW64" s="391"/>
      <c r="EMX64" s="392"/>
      <c r="EMY64" s="393"/>
      <c r="EMZ64" s="394"/>
      <c r="ENA64" s="395"/>
      <c r="ENB64" s="389"/>
      <c r="ENC64" s="390"/>
      <c r="END64" s="391"/>
      <c r="ENE64" s="392"/>
      <c r="ENF64" s="393"/>
      <c r="ENG64" s="394"/>
      <c r="ENH64" s="395"/>
      <c r="ENI64" s="389"/>
      <c r="ENJ64" s="390"/>
      <c r="ENK64" s="391"/>
      <c r="ENL64" s="392"/>
      <c r="ENM64" s="393"/>
      <c r="ENN64" s="394"/>
      <c r="ENO64" s="395"/>
      <c r="ENP64" s="389"/>
      <c r="ENQ64" s="390"/>
      <c r="ENR64" s="391"/>
      <c r="ENS64" s="392"/>
      <c r="ENT64" s="393"/>
      <c r="ENU64" s="394"/>
      <c r="ENV64" s="395"/>
      <c r="ENW64" s="389"/>
      <c r="ENX64" s="390"/>
      <c r="ENY64" s="391"/>
      <c r="ENZ64" s="392"/>
      <c r="EOA64" s="393"/>
      <c r="EOB64" s="394"/>
      <c r="EOC64" s="395"/>
      <c r="EOD64" s="389"/>
      <c r="EOE64" s="390"/>
      <c r="EOF64" s="391"/>
      <c r="EOG64" s="392"/>
      <c r="EOH64" s="393"/>
      <c r="EOI64" s="394"/>
      <c r="EOJ64" s="395"/>
      <c r="EOK64" s="389"/>
      <c r="EOL64" s="390"/>
      <c r="EOM64" s="391"/>
      <c r="EON64" s="392"/>
      <c r="EOO64" s="393"/>
      <c r="EOP64" s="394"/>
      <c r="EOQ64" s="395"/>
      <c r="EOR64" s="389"/>
      <c r="EOS64" s="390"/>
      <c r="EOT64" s="391"/>
      <c r="EOU64" s="392"/>
      <c r="EOV64" s="393"/>
      <c r="EOW64" s="394"/>
      <c r="EOX64" s="395"/>
      <c r="EOY64" s="389"/>
      <c r="EOZ64" s="390"/>
      <c r="EPA64" s="391"/>
      <c r="EPB64" s="392"/>
      <c r="EPC64" s="393"/>
      <c r="EPD64" s="394"/>
      <c r="EPE64" s="395"/>
      <c r="EPF64" s="389"/>
      <c r="EPG64" s="390"/>
      <c r="EPH64" s="391"/>
      <c r="EPI64" s="392"/>
      <c r="EPJ64" s="393"/>
      <c r="EPK64" s="394"/>
      <c r="EPL64" s="395"/>
      <c r="EPM64" s="389"/>
      <c r="EPN64" s="390"/>
      <c r="EPO64" s="391"/>
      <c r="EPP64" s="392"/>
      <c r="EPQ64" s="393"/>
      <c r="EPR64" s="394"/>
      <c r="EPS64" s="395"/>
      <c r="EPT64" s="389"/>
      <c r="EPU64" s="390"/>
      <c r="EPV64" s="391"/>
      <c r="EPW64" s="392"/>
      <c r="EPX64" s="393"/>
      <c r="EPY64" s="394"/>
      <c r="EPZ64" s="395"/>
      <c r="EQA64" s="389"/>
      <c r="EQB64" s="390"/>
      <c r="EQC64" s="391"/>
      <c r="EQD64" s="392"/>
      <c r="EQE64" s="393"/>
      <c r="EQF64" s="394"/>
      <c r="EQG64" s="395"/>
      <c r="EQH64" s="389"/>
      <c r="EQI64" s="390"/>
      <c r="EQJ64" s="391"/>
      <c r="EQK64" s="392"/>
      <c r="EQL64" s="393"/>
      <c r="EQM64" s="394"/>
      <c r="EQN64" s="395"/>
      <c r="EQO64" s="389"/>
      <c r="EQP64" s="390"/>
      <c r="EQQ64" s="391"/>
      <c r="EQR64" s="392"/>
      <c r="EQS64" s="393"/>
      <c r="EQT64" s="394"/>
      <c r="EQU64" s="395"/>
      <c r="EQV64" s="389"/>
      <c r="EQW64" s="390"/>
      <c r="EQX64" s="391"/>
      <c r="EQY64" s="392"/>
      <c r="EQZ64" s="393"/>
      <c r="ERA64" s="394"/>
      <c r="ERB64" s="395"/>
      <c r="ERC64" s="389"/>
      <c r="ERD64" s="390"/>
      <c r="ERE64" s="391"/>
      <c r="ERF64" s="392"/>
      <c r="ERG64" s="393"/>
      <c r="ERH64" s="394"/>
      <c r="ERI64" s="395"/>
      <c r="ERJ64" s="389"/>
      <c r="ERK64" s="390"/>
      <c r="ERL64" s="391"/>
      <c r="ERM64" s="392"/>
      <c r="ERN64" s="393"/>
      <c r="ERO64" s="394"/>
      <c r="ERP64" s="395"/>
      <c r="ERQ64" s="389"/>
      <c r="ERR64" s="390"/>
      <c r="ERS64" s="391"/>
      <c r="ERT64" s="392"/>
      <c r="ERU64" s="393"/>
      <c r="ERV64" s="394"/>
      <c r="ERW64" s="395"/>
      <c r="ERX64" s="389"/>
      <c r="ERY64" s="390"/>
      <c r="ERZ64" s="391"/>
      <c r="ESA64" s="392"/>
      <c r="ESB64" s="393"/>
      <c r="ESC64" s="394"/>
      <c r="ESD64" s="395"/>
      <c r="ESE64" s="389"/>
      <c r="ESF64" s="390"/>
      <c r="ESG64" s="391"/>
      <c r="ESH64" s="392"/>
      <c r="ESI64" s="393"/>
      <c r="ESJ64" s="394"/>
      <c r="ESK64" s="395"/>
      <c r="ESL64" s="389"/>
      <c r="ESM64" s="390"/>
      <c r="ESN64" s="391"/>
      <c r="ESO64" s="392"/>
      <c r="ESP64" s="393"/>
      <c r="ESQ64" s="394"/>
      <c r="ESR64" s="395"/>
      <c r="ESS64" s="389"/>
      <c r="EST64" s="390"/>
      <c r="ESU64" s="391"/>
      <c r="ESV64" s="392"/>
      <c r="ESW64" s="393"/>
      <c r="ESX64" s="394"/>
      <c r="ESY64" s="395"/>
      <c r="ESZ64" s="389"/>
      <c r="ETA64" s="390"/>
      <c r="ETB64" s="391"/>
      <c r="ETC64" s="392"/>
      <c r="ETD64" s="393"/>
      <c r="ETE64" s="394"/>
      <c r="ETF64" s="395"/>
      <c r="ETG64" s="389"/>
      <c r="ETH64" s="390"/>
      <c r="ETI64" s="391"/>
      <c r="ETJ64" s="392"/>
      <c r="ETK64" s="393"/>
      <c r="ETL64" s="394"/>
      <c r="ETM64" s="395"/>
      <c r="ETN64" s="389"/>
      <c r="ETO64" s="390"/>
      <c r="ETP64" s="391"/>
      <c r="ETQ64" s="392"/>
      <c r="ETR64" s="393"/>
      <c r="ETS64" s="394"/>
      <c r="ETT64" s="395"/>
      <c r="ETU64" s="389"/>
      <c r="ETV64" s="390"/>
      <c r="ETW64" s="391"/>
      <c r="ETX64" s="392"/>
      <c r="ETY64" s="393"/>
      <c r="ETZ64" s="394"/>
      <c r="EUA64" s="395"/>
      <c r="EUB64" s="389"/>
      <c r="EUC64" s="390"/>
      <c r="EUD64" s="391"/>
      <c r="EUE64" s="392"/>
      <c r="EUF64" s="393"/>
      <c r="EUG64" s="394"/>
      <c r="EUH64" s="395"/>
      <c r="EUI64" s="389"/>
      <c r="EUJ64" s="390"/>
      <c r="EUK64" s="391"/>
      <c r="EUL64" s="392"/>
      <c r="EUM64" s="393"/>
      <c r="EUN64" s="394"/>
      <c r="EUO64" s="395"/>
      <c r="EUP64" s="389"/>
      <c r="EUQ64" s="390"/>
      <c r="EUR64" s="391"/>
      <c r="EUS64" s="392"/>
      <c r="EUT64" s="393"/>
      <c r="EUU64" s="394"/>
      <c r="EUV64" s="395"/>
      <c r="EUW64" s="389"/>
      <c r="EUX64" s="390"/>
      <c r="EUY64" s="391"/>
      <c r="EUZ64" s="392"/>
      <c r="EVA64" s="393"/>
      <c r="EVB64" s="394"/>
      <c r="EVC64" s="395"/>
      <c r="EVD64" s="389"/>
      <c r="EVE64" s="390"/>
      <c r="EVF64" s="391"/>
      <c r="EVG64" s="392"/>
      <c r="EVH64" s="393"/>
      <c r="EVI64" s="394"/>
      <c r="EVJ64" s="395"/>
      <c r="EVK64" s="389"/>
      <c r="EVL64" s="390"/>
      <c r="EVM64" s="391"/>
      <c r="EVN64" s="392"/>
      <c r="EVO64" s="393"/>
      <c r="EVP64" s="394"/>
      <c r="EVQ64" s="395"/>
      <c r="EVR64" s="389"/>
      <c r="EVS64" s="390"/>
      <c r="EVT64" s="391"/>
      <c r="EVU64" s="392"/>
      <c r="EVV64" s="393"/>
      <c r="EVW64" s="394"/>
      <c r="EVX64" s="395"/>
      <c r="EVY64" s="389"/>
      <c r="EVZ64" s="390"/>
      <c r="EWA64" s="391"/>
      <c r="EWB64" s="392"/>
      <c r="EWC64" s="393"/>
      <c r="EWD64" s="394"/>
      <c r="EWE64" s="395"/>
      <c r="EWF64" s="389"/>
      <c r="EWG64" s="390"/>
      <c r="EWH64" s="391"/>
      <c r="EWI64" s="392"/>
      <c r="EWJ64" s="393"/>
      <c r="EWK64" s="394"/>
      <c r="EWL64" s="395"/>
      <c r="EWM64" s="389"/>
      <c r="EWN64" s="390"/>
      <c r="EWO64" s="391"/>
      <c r="EWP64" s="392"/>
      <c r="EWQ64" s="393"/>
      <c r="EWR64" s="394"/>
      <c r="EWS64" s="395"/>
      <c r="EWT64" s="389"/>
      <c r="EWU64" s="390"/>
      <c r="EWV64" s="391"/>
      <c r="EWW64" s="392"/>
      <c r="EWX64" s="393"/>
      <c r="EWY64" s="394"/>
      <c r="EWZ64" s="395"/>
      <c r="EXA64" s="389"/>
      <c r="EXB64" s="390"/>
      <c r="EXC64" s="391"/>
      <c r="EXD64" s="392"/>
      <c r="EXE64" s="393"/>
      <c r="EXF64" s="394"/>
      <c r="EXG64" s="395"/>
      <c r="EXH64" s="389"/>
      <c r="EXI64" s="390"/>
      <c r="EXJ64" s="391"/>
      <c r="EXK64" s="392"/>
      <c r="EXL64" s="393"/>
      <c r="EXM64" s="394"/>
      <c r="EXN64" s="395"/>
      <c r="EXO64" s="389"/>
      <c r="EXP64" s="390"/>
      <c r="EXQ64" s="391"/>
      <c r="EXR64" s="392"/>
      <c r="EXS64" s="393"/>
      <c r="EXT64" s="394"/>
      <c r="EXU64" s="395"/>
      <c r="EXV64" s="389"/>
      <c r="EXW64" s="390"/>
      <c r="EXX64" s="391"/>
      <c r="EXY64" s="392"/>
      <c r="EXZ64" s="393"/>
      <c r="EYA64" s="394"/>
      <c r="EYB64" s="395"/>
      <c r="EYC64" s="389"/>
      <c r="EYD64" s="390"/>
      <c r="EYE64" s="391"/>
      <c r="EYF64" s="392"/>
      <c r="EYG64" s="393"/>
      <c r="EYH64" s="394"/>
      <c r="EYI64" s="395"/>
      <c r="EYJ64" s="389"/>
      <c r="EYK64" s="390"/>
      <c r="EYL64" s="391"/>
      <c r="EYM64" s="392"/>
      <c r="EYN64" s="393"/>
      <c r="EYO64" s="394"/>
      <c r="EYP64" s="395"/>
      <c r="EYQ64" s="389"/>
      <c r="EYR64" s="390"/>
      <c r="EYS64" s="391"/>
      <c r="EYT64" s="392"/>
      <c r="EYU64" s="393"/>
      <c r="EYV64" s="394"/>
      <c r="EYW64" s="395"/>
      <c r="EYX64" s="389"/>
      <c r="EYY64" s="390"/>
      <c r="EYZ64" s="391"/>
      <c r="EZA64" s="392"/>
      <c r="EZB64" s="393"/>
      <c r="EZC64" s="394"/>
      <c r="EZD64" s="395"/>
      <c r="EZE64" s="389"/>
      <c r="EZF64" s="390"/>
      <c r="EZG64" s="391"/>
      <c r="EZH64" s="392"/>
      <c r="EZI64" s="393"/>
      <c r="EZJ64" s="394"/>
      <c r="EZK64" s="395"/>
      <c r="EZL64" s="389"/>
      <c r="EZM64" s="390"/>
      <c r="EZN64" s="391"/>
      <c r="EZO64" s="392"/>
      <c r="EZP64" s="393"/>
      <c r="EZQ64" s="394"/>
      <c r="EZR64" s="395"/>
      <c r="EZS64" s="389"/>
      <c r="EZT64" s="390"/>
      <c r="EZU64" s="391"/>
      <c r="EZV64" s="392"/>
      <c r="EZW64" s="393"/>
      <c r="EZX64" s="394"/>
      <c r="EZY64" s="395"/>
      <c r="EZZ64" s="389"/>
      <c r="FAA64" s="390"/>
      <c r="FAB64" s="391"/>
      <c r="FAC64" s="392"/>
      <c r="FAD64" s="393"/>
      <c r="FAE64" s="394"/>
      <c r="FAF64" s="395"/>
      <c r="FAG64" s="389"/>
      <c r="FAH64" s="390"/>
      <c r="FAI64" s="391"/>
      <c r="FAJ64" s="392"/>
      <c r="FAK64" s="393"/>
      <c r="FAL64" s="394"/>
      <c r="FAM64" s="395"/>
      <c r="FAN64" s="389"/>
      <c r="FAO64" s="390"/>
      <c r="FAP64" s="391"/>
      <c r="FAQ64" s="392"/>
      <c r="FAR64" s="393"/>
      <c r="FAS64" s="394"/>
      <c r="FAT64" s="395"/>
      <c r="FAU64" s="389"/>
      <c r="FAV64" s="390"/>
      <c r="FAW64" s="391"/>
      <c r="FAX64" s="392"/>
      <c r="FAY64" s="393"/>
      <c r="FAZ64" s="394"/>
      <c r="FBA64" s="395"/>
      <c r="FBB64" s="389"/>
      <c r="FBC64" s="390"/>
      <c r="FBD64" s="391"/>
      <c r="FBE64" s="392"/>
      <c r="FBF64" s="393"/>
      <c r="FBG64" s="394"/>
      <c r="FBH64" s="395"/>
      <c r="FBI64" s="389"/>
      <c r="FBJ64" s="390"/>
      <c r="FBK64" s="391"/>
      <c r="FBL64" s="392"/>
      <c r="FBM64" s="393"/>
      <c r="FBN64" s="394"/>
      <c r="FBO64" s="395"/>
      <c r="FBP64" s="389"/>
      <c r="FBQ64" s="390"/>
      <c r="FBR64" s="391"/>
      <c r="FBS64" s="392"/>
      <c r="FBT64" s="393"/>
      <c r="FBU64" s="394"/>
      <c r="FBV64" s="395"/>
      <c r="FBW64" s="389"/>
      <c r="FBX64" s="390"/>
      <c r="FBY64" s="391"/>
      <c r="FBZ64" s="392"/>
      <c r="FCA64" s="393"/>
      <c r="FCB64" s="394"/>
      <c r="FCC64" s="395"/>
      <c r="FCD64" s="389"/>
      <c r="FCE64" s="390"/>
      <c r="FCF64" s="391"/>
      <c r="FCG64" s="392"/>
      <c r="FCH64" s="393"/>
      <c r="FCI64" s="394"/>
      <c r="FCJ64" s="395"/>
      <c r="FCK64" s="389"/>
      <c r="FCL64" s="390"/>
      <c r="FCM64" s="391"/>
      <c r="FCN64" s="392"/>
      <c r="FCO64" s="393"/>
      <c r="FCP64" s="394"/>
      <c r="FCQ64" s="395"/>
      <c r="FCR64" s="389"/>
      <c r="FCS64" s="390"/>
      <c r="FCT64" s="391"/>
      <c r="FCU64" s="392"/>
      <c r="FCV64" s="393"/>
      <c r="FCW64" s="394"/>
      <c r="FCX64" s="395"/>
      <c r="FCY64" s="389"/>
      <c r="FCZ64" s="390"/>
      <c r="FDA64" s="391"/>
      <c r="FDB64" s="392"/>
      <c r="FDC64" s="393"/>
      <c r="FDD64" s="394"/>
      <c r="FDE64" s="395"/>
      <c r="FDF64" s="389"/>
      <c r="FDG64" s="390"/>
      <c r="FDH64" s="391"/>
      <c r="FDI64" s="392"/>
      <c r="FDJ64" s="393"/>
      <c r="FDK64" s="394"/>
      <c r="FDL64" s="395"/>
      <c r="FDM64" s="389"/>
      <c r="FDN64" s="390"/>
      <c r="FDO64" s="391"/>
      <c r="FDP64" s="392"/>
      <c r="FDQ64" s="393"/>
      <c r="FDR64" s="394"/>
      <c r="FDS64" s="395"/>
      <c r="FDT64" s="389"/>
      <c r="FDU64" s="390"/>
      <c r="FDV64" s="391"/>
      <c r="FDW64" s="392"/>
      <c r="FDX64" s="393"/>
      <c r="FDY64" s="394"/>
      <c r="FDZ64" s="395"/>
      <c r="FEA64" s="389"/>
      <c r="FEB64" s="390"/>
      <c r="FEC64" s="391"/>
      <c r="FED64" s="392"/>
      <c r="FEE64" s="393"/>
      <c r="FEF64" s="394"/>
      <c r="FEG64" s="395"/>
      <c r="FEH64" s="389"/>
      <c r="FEI64" s="390"/>
      <c r="FEJ64" s="391"/>
      <c r="FEK64" s="392"/>
      <c r="FEL64" s="393"/>
      <c r="FEM64" s="394"/>
      <c r="FEN64" s="395"/>
      <c r="FEO64" s="389"/>
      <c r="FEP64" s="390"/>
      <c r="FEQ64" s="391"/>
      <c r="FER64" s="392"/>
      <c r="FES64" s="393"/>
      <c r="FET64" s="394"/>
      <c r="FEU64" s="395"/>
      <c r="FEV64" s="389"/>
      <c r="FEW64" s="390"/>
      <c r="FEX64" s="391"/>
      <c r="FEY64" s="392"/>
      <c r="FEZ64" s="393"/>
      <c r="FFA64" s="394"/>
      <c r="FFB64" s="395"/>
      <c r="FFC64" s="389"/>
      <c r="FFD64" s="390"/>
      <c r="FFE64" s="391"/>
      <c r="FFF64" s="392"/>
      <c r="FFG64" s="393"/>
      <c r="FFH64" s="394"/>
      <c r="FFI64" s="395"/>
      <c r="FFJ64" s="389"/>
      <c r="FFK64" s="390"/>
      <c r="FFL64" s="391"/>
      <c r="FFM64" s="392"/>
      <c r="FFN64" s="393"/>
      <c r="FFO64" s="394"/>
      <c r="FFP64" s="395"/>
      <c r="FFQ64" s="389"/>
      <c r="FFR64" s="390"/>
      <c r="FFS64" s="391"/>
      <c r="FFT64" s="392"/>
      <c r="FFU64" s="393"/>
      <c r="FFV64" s="394"/>
      <c r="FFW64" s="395"/>
      <c r="FFX64" s="389"/>
      <c r="FFY64" s="390"/>
      <c r="FFZ64" s="391"/>
      <c r="FGA64" s="392"/>
      <c r="FGB64" s="393"/>
      <c r="FGC64" s="394"/>
      <c r="FGD64" s="395"/>
      <c r="FGE64" s="389"/>
      <c r="FGF64" s="390"/>
      <c r="FGG64" s="391"/>
      <c r="FGH64" s="392"/>
      <c r="FGI64" s="393"/>
      <c r="FGJ64" s="394"/>
      <c r="FGK64" s="395"/>
      <c r="FGL64" s="389"/>
      <c r="FGM64" s="390"/>
      <c r="FGN64" s="391"/>
      <c r="FGO64" s="392"/>
      <c r="FGP64" s="393"/>
      <c r="FGQ64" s="394"/>
      <c r="FGR64" s="395"/>
      <c r="FGS64" s="389"/>
      <c r="FGT64" s="390"/>
      <c r="FGU64" s="391"/>
      <c r="FGV64" s="392"/>
      <c r="FGW64" s="393"/>
      <c r="FGX64" s="394"/>
      <c r="FGY64" s="395"/>
      <c r="FGZ64" s="389"/>
      <c r="FHA64" s="390"/>
      <c r="FHB64" s="391"/>
      <c r="FHC64" s="392"/>
      <c r="FHD64" s="393"/>
      <c r="FHE64" s="394"/>
      <c r="FHF64" s="395"/>
      <c r="FHG64" s="389"/>
      <c r="FHH64" s="390"/>
      <c r="FHI64" s="391"/>
      <c r="FHJ64" s="392"/>
      <c r="FHK64" s="393"/>
      <c r="FHL64" s="394"/>
      <c r="FHM64" s="395"/>
      <c r="FHN64" s="389"/>
      <c r="FHO64" s="390"/>
      <c r="FHP64" s="391"/>
      <c r="FHQ64" s="392"/>
      <c r="FHR64" s="393"/>
      <c r="FHS64" s="394"/>
      <c r="FHT64" s="395"/>
      <c r="FHU64" s="389"/>
      <c r="FHV64" s="390"/>
      <c r="FHW64" s="391"/>
      <c r="FHX64" s="392"/>
      <c r="FHY64" s="393"/>
      <c r="FHZ64" s="394"/>
      <c r="FIA64" s="395"/>
      <c r="FIB64" s="389"/>
      <c r="FIC64" s="390"/>
      <c r="FID64" s="391"/>
      <c r="FIE64" s="392"/>
      <c r="FIF64" s="393"/>
      <c r="FIG64" s="394"/>
      <c r="FIH64" s="395"/>
      <c r="FII64" s="389"/>
      <c r="FIJ64" s="390"/>
      <c r="FIK64" s="391"/>
      <c r="FIL64" s="392"/>
      <c r="FIM64" s="393"/>
      <c r="FIN64" s="394"/>
      <c r="FIO64" s="395"/>
      <c r="FIP64" s="389"/>
      <c r="FIQ64" s="390"/>
      <c r="FIR64" s="391"/>
      <c r="FIS64" s="392"/>
      <c r="FIT64" s="393"/>
      <c r="FIU64" s="394"/>
      <c r="FIV64" s="395"/>
      <c r="FIW64" s="389"/>
      <c r="FIX64" s="390"/>
      <c r="FIY64" s="391"/>
      <c r="FIZ64" s="392"/>
      <c r="FJA64" s="393"/>
      <c r="FJB64" s="394"/>
      <c r="FJC64" s="395"/>
      <c r="FJD64" s="389"/>
      <c r="FJE64" s="390"/>
      <c r="FJF64" s="391"/>
      <c r="FJG64" s="392"/>
      <c r="FJH64" s="393"/>
      <c r="FJI64" s="394"/>
      <c r="FJJ64" s="395"/>
      <c r="FJK64" s="389"/>
      <c r="FJL64" s="390"/>
      <c r="FJM64" s="391"/>
      <c r="FJN64" s="392"/>
      <c r="FJO64" s="393"/>
      <c r="FJP64" s="394"/>
      <c r="FJQ64" s="395"/>
      <c r="FJR64" s="389"/>
      <c r="FJS64" s="390"/>
      <c r="FJT64" s="391"/>
      <c r="FJU64" s="392"/>
      <c r="FJV64" s="393"/>
      <c r="FJW64" s="394"/>
      <c r="FJX64" s="395"/>
      <c r="FJY64" s="389"/>
      <c r="FJZ64" s="390"/>
      <c r="FKA64" s="391"/>
      <c r="FKB64" s="392"/>
      <c r="FKC64" s="393"/>
      <c r="FKD64" s="394"/>
      <c r="FKE64" s="395"/>
      <c r="FKF64" s="389"/>
      <c r="FKG64" s="390"/>
      <c r="FKH64" s="391"/>
      <c r="FKI64" s="392"/>
      <c r="FKJ64" s="393"/>
      <c r="FKK64" s="394"/>
      <c r="FKL64" s="395"/>
      <c r="FKM64" s="389"/>
      <c r="FKN64" s="390"/>
      <c r="FKO64" s="391"/>
      <c r="FKP64" s="392"/>
      <c r="FKQ64" s="393"/>
      <c r="FKR64" s="394"/>
      <c r="FKS64" s="395"/>
      <c r="FKT64" s="389"/>
      <c r="FKU64" s="390"/>
      <c r="FKV64" s="391"/>
      <c r="FKW64" s="392"/>
      <c r="FKX64" s="393"/>
      <c r="FKY64" s="394"/>
      <c r="FKZ64" s="395"/>
      <c r="FLA64" s="389"/>
      <c r="FLB64" s="390"/>
      <c r="FLC64" s="391"/>
      <c r="FLD64" s="392"/>
      <c r="FLE64" s="393"/>
      <c r="FLF64" s="394"/>
      <c r="FLG64" s="395"/>
      <c r="FLH64" s="389"/>
      <c r="FLI64" s="390"/>
      <c r="FLJ64" s="391"/>
      <c r="FLK64" s="392"/>
      <c r="FLL64" s="393"/>
      <c r="FLM64" s="394"/>
      <c r="FLN64" s="395"/>
      <c r="FLO64" s="389"/>
      <c r="FLP64" s="390"/>
      <c r="FLQ64" s="391"/>
      <c r="FLR64" s="392"/>
      <c r="FLS64" s="393"/>
      <c r="FLT64" s="394"/>
      <c r="FLU64" s="395"/>
      <c r="FLV64" s="389"/>
      <c r="FLW64" s="390"/>
      <c r="FLX64" s="391"/>
      <c r="FLY64" s="392"/>
      <c r="FLZ64" s="393"/>
      <c r="FMA64" s="394"/>
      <c r="FMB64" s="395"/>
      <c r="FMC64" s="389"/>
      <c r="FMD64" s="390"/>
      <c r="FME64" s="391"/>
      <c r="FMF64" s="392"/>
      <c r="FMG64" s="393"/>
      <c r="FMH64" s="394"/>
      <c r="FMI64" s="395"/>
      <c r="FMJ64" s="389"/>
      <c r="FMK64" s="390"/>
      <c r="FML64" s="391"/>
      <c r="FMM64" s="392"/>
      <c r="FMN64" s="393"/>
      <c r="FMO64" s="394"/>
      <c r="FMP64" s="395"/>
      <c r="FMQ64" s="389"/>
      <c r="FMR64" s="390"/>
      <c r="FMS64" s="391"/>
      <c r="FMT64" s="392"/>
      <c r="FMU64" s="393"/>
      <c r="FMV64" s="394"/>
      <c r="FMW64" s="395"/>
      <c r="FMX64" s="389"/>
      <c r="FMY64" s="390"/>
      <c r="FMZ64" s="391"/>
      <c r="FNA64" s="392"/>
      <c r="FNB64" s="393"/>
      <c r="FNC64" s="394"/>
      <c r="FND64" s="395"/>
      <c r="FNE64" s="389"/>
      <c r="FNF64" s="390"/>
      <c r="FNG64" s="391"/>
      <c r="FNH64" s="392"/>
      <c r="FNI64" s="393"/>
      <c r="FNJ64" s="394"/>
      <c r="FNK64" s="395"/>
      <c r="FNL64" s="389"/>
      <c r="FNM64" s="390"/>
      <c r="FNN64" s="391"/>
      <c r="FNO64" s="392"/>
      <c r="FNP64" s="393"/>
      <c r="FNQ64" s="394"/>
      <c r="FNR64" s="395"/>
      <c r="FNS64" s="389"/>
      <c r="FNT64" s="390"/>
      <c r="FNU64" s="391"/>
      <c r="FNV64" s="392"/>
      <c r="FNW64" s="393"/>
      <c r="FNX64" s="394"/>
      <c r="FNY64" s="395"/>
      <c r="FNZ64" s="389"/>
      <c r="FOA64" s="390"/>
      <c r="FOB64" s="391"/>
      <c r="FOC64" s="392"/>
      <c r="FOD64" s="393"/>
      <c r="FOE64" s="394"/>
      <c r="FOF64" s="395"/>
      <c r="FOG64" s="389"/>
      <c r="FOH64" s="390"/>
      <c r="FOI64" s="391"/>
      <c r="FOJ64" s="392"/>
      <c r="FOK64" s="393"/>
      <c r="FOL64" s="394"/>
      <c r="FOM64" s="395"/>
      <c r="FON64" s="389"/>
      <c r="FOO64" s="390"/>
      <c r="FOP64" s="391"/>
      <c r="FOQ64" s="392"/>
      <c r="FOR64" s="393"/>
      <c r="FOS64" s="394"/>
      <c r="FOT64" s="395"/>
      <c r="FOU64" s="389"/>
      <c r="FOV64" s="390"/>
      <c r="FOW64" s="391"/>
      <c r="FOX64" s="392"/>
      <c r="FOY64" s="393"/>
      <c r="FOZ64" s="394"/>
      <c r="FPA64" s="395"/>
      <c r="FPB64" s="389"/>
      <c r="FPC64" s="390"/>
      <c r="FPD64" s="391"/>
      <c r="FPE64" s="392"/>
      <c r="FPF64" s="393"/>
      <c r="FPG64" s="394"/>
      <c r="FPH64" s="395"/>
      <c r="FPI64" s="389"/>
      <c r="FPJ64" s="390"/>
      <c r="FPK64" s="391"/>
      <c r="FPL64" s="392"/>
      <c r="FPM64" s="393"/>
      <c r="FPN64" s="394"/>
      <c r="FPO64" s="395"/>
      <c r="FPP64" s="389"/>
      <c r="FPQ64" s="390"/>
      <c r="FPR64" s="391"/>
      <c r="FPS64" s="392"/>
      <c r="FPT64" s="393"/>
      <c r="FPU64" s="394"/>
      <c r="FPV64" s="395"/>
      <c r="FPW64" s="389"/>
      <c r="FPX64" s="390"/>
      <c r="FPY64" s="391"/>
      <c r="FPZ64" s="392"/>
      <c r="FQA64" s="393"/>
      <c r="FQB64" s="394"/>
      <c r="FQC64" s="395"/>
      <c r="FQD64" s="389"/>
      <c r="FQE64" s="390"/>
      <c r="FQF64" s="391"/>
      <c r="FQG64" s="392"/>
      <c r="FQH64" s="393"/>
      <c r="FQI64" s="394"/>
      <c r="FQJ64" s="395"/>
      <c r="FQK64" s="389"/>
      <c r="FQL64" s="390"/>
      <c r="FQM64" s="391"/>
      <c r="FQN64" s="392"/>
      <c r="FQO64" s="393"/>
      <c r="FQP64" s="394"/>
      <c r="FQQ64" s="395"/>
      <c r="FQR64" s="389"/>
      <c r="FQS64" s="390"/>
      <c r="FQT64" s="391"/>
      <c r="FQU64" s="392"/>
      <c r="FQV64" s="393"/>
      <c r="FQW64" s="394"/>
      <c r="FQX64" s="395"/>
      <c r="FQY64" s="389"/>
      <c r="FQZ64" s="390"/>
      <c r="FRA64" s="391"/>
      <c r="FRB64" s="392"/>
      <c r="FRC64" s="393"/>
      <c r="FRD64" s="394"/>
      <c r="FRE64" s="395"/>
      <c r="FRF64" s="389"/>
      <c r="FRG64" s="390"/>
      <c r="FRH64" s="391"/>
      <c r="FRI64" s="392"/>
      <c r="FRJ64" s="393"/>
      <c r="FRK64" s="394"/>
      <c r="FRL64" s="395"/>
      <c r="FRM64" s="389"/>
      <c r="FRN64" s="390"/>
      <c r="FRO64" s="391"/>
      <c r="FRP64" s="392"/>
      <c r="FRQ64" s="393"/>
      <c r="FRR64" s="394"/>
      <c r="FRS64" s="395"/>
      <c r="FRT64" s="389"/>
      <c r="FRU64" s="390"/>
      <c r="FRV64" s="391"/>
      <c r="FRW64" s="392"/>
      <c r="FRX64" s="393"/>
      <c r="FRY64" s="394"/>
      <c r="FRZ64" s="395"/>
      <c r="FSA64" s="389"/>
      <c r="FSB64" s="390"/>
      <c r="FSC64" s="391"/>
      <c r="FSD64" s="392"/>
      <c r="FSE64" s="393"/>
      <c r="FSF64" s="394"/>
      <c r="FSG64" s="395"/>
      <c r="FSH64" s="389"/>
      <c r="FSI64" s="390"/>
      <c r="FSJ64" s="391"/>
      <c r="FSK64" s="392"/>
      <c r="FSL64" s="393"/>
      <c r="FSM64" s="394"/>
      <c r="FSN64" s="395"/>
      <c r="FSO64" s="389"/>
      <c r="FSP64" s="390"/>
      <c r="FSQ64" s="391"/>
      <c r="FSR64" s="392"/>
      <c r="FSS64" s="393"/>
      <c r="FST64" s="394"/>
      <c r="FSU64" s="395"/>
      <c r="FSV64" s="389"/>
      <c r="FSW64" s="390"/>
      <c r="FSX64" s="391"/>
      <c r="FSY64" s="392"/>
      <c r="FSZ64" s="393"/>
      <c r="FTA64" s="394"/>
      <c r="FTB64" s="395"/>
      <c r="FTC64" s="389"/>
      <c r="FTD64" s="390"/>
      <c r="FTE64" s="391"/>
      <c r="FTF64" s="392"/>
      <c r="FTG64" s="393"/>
      <c r="FTH64" s="394"/>
      <c r="FTI64" s="395"/>
      <c r="FTJ64" s="389"/>
      <c r="FTK64" s="390"/>
      <c r="FTL64" s="391"/>
      <c r="FTM64" s="392"/>
      <c r="FTN64" s="393"/>
      <c r="FTO64" s="394"/>
      <c r="FTP64" s="395"/>
      <c r="FTQ64" s="389"/>
      <c r="FTR64" s="390"/>
      <c r="FTS64" s="391"/>
      <c r="FTT64" s="392"/>
      <c r="FTU64" s="393"/>
      <c r="FTV64" s="394"/>
      <c r="FTW64" s="395"/>
      <c r="FTX64" s="389"/>
      <c r="FTY64" s="390"/>
      <c r="FTZ64" s="391"/>
      <c r="FUA64" s="392"/>
      <c r="FUB64" s="393"/>
      <c r="FUC64" s="394"/>
      <c r="FUD64" s="395"/>
      <c r="FUE64" s="389"/>
      <c r="FUF64" s="390"/>
      <c r="FUG64" s="391"/>
      <c r="FUH64" s="392"/>
      <c r="FUI64" s="393"/>
      <c r="FUJ64" s="394"/>
      <c r="FUK64" s="395"/>
      <c r="FUL64" s="389"/>
      <c r="FUM64" s="390"/>
      <c r="FUN64" s="391"/>
      <c r="FUO64" s="392"/>
      <c r="FUP64" s="393"/>
      <c r="FUQ64" s="394"/>
      <c r="FUR64" s="395"/>
      <c r="FUS64" s="389"/>
      <c r="FUT64" s="390"/>
      <c r="FUU64" s="391"/>
      <c r="FUV64" s="392"/>
      <c r="FUW64" s="393"/>
      <c r="FUX64" s="394"/>
      <c r="FUY64" s="395"/>
      <c r="FUZ64" s="389"/>
      <c r="FVA64" s="390"/>
      <c r="FVB64" s="391"/>
      <c r="FVC64" s="392"/>
      <c r="FVD64" s="393"/>
      <c r="FVE64" s="394"/>
      <c r="FVF64" s="395"/>
      <c r="FVG64" s="389"/>
      <c r="FVH64" s="390"/>
      <c r="FVI64" s="391"/>
      <c r="FVJ64" s="392"/>
      <c r="FVK64" s="393"/>
      <c r="FVL64" s="394"/>
      <c r="FVM64" s="395"/>
      <c r="FVN64" s="389"/>
      <c r="FVO64" s="390"/>
      <c r="FVP64" s="391"/>
      <c r="FVQ64" s="392"/>
      <c r="FVR64" s="393"/>
      <c r="FVS64" s="394"/>
      <c r="FVT64" s="395"/>
      <c r="FVU64" s="389"/>
      <c r="FVV64" s="390"/>
      <c r="FVW64" s="391"/>
      <c r="FVX64" s="392"/>
      <c r="FVY64" s="393"/>
      <c r="FVZ64" s="394"/>
      <c r="FWA64" s="395"/>
      <c r="FWB64" s="389"/>
      <c r="FWC64" s="390"/>
      <c r="FWD64" s="391"/>
      <c r="FWE64" s="392"/>
      <c r="FWF64" s="393"/>
      <c r="FWG64" s="394"/>
      <c r="FWH64" s="395"/>
      <c r="FWI64" s="389"/>
      <c r="FWJ64" s="390"/>
      <c r="FWK64" s="391"/>
      <c r="FWL64" s="392"/>
      <c r="FWM64" s="393"/>
      <c r="FWN64" s="394"/>
      <c r="FWO64" s="395"/>
      <c r="FWP64" s="389"/>
      <c r="FWQ64" s="390"/>
      <c r="FWR64" s="391"/>
      <c r="FWS64" s="392"/>
      <c r="FWT64" s="393"/>
      <c r="FWU64" s="394"/>
      <c r="FWV64" s="395"/>
      <c r="FWW64" s="389"/>
      <c r="FWX64" s="390"/>
      <c r="FWY64" s="391"/>
      <c r="FWZ64" s="392"/>
      <c r="FXA64" s="393"/>
      <c r="FXB64" s="394"/>
      <c r="FXC64" s="395"/>
      <c r="FXD64" s="389"/>
      <c r="FXE64" s="390"/>
      <c r="FXF64" s="391"/>
      <c r="FXG64" s="392"/>
      <c r="FXH64" s="393"/>
      <c r="FXI64" s="394"/>
      <c r="FXJ64" s="395"/>
      <c r="FXK64" s="389"/>
      <c r="FXL64" s="390"/>
      <c r="FXM64" s="391"/>
      <c r="FXN64" s="392"/>
      <c r="FXO64" s="393"/>
      <c r="FXP64" s="394"/>
      <c r="FXQ64" s="395"/>
      <c r="FXR64" s="389"/>
      <c r="FXS64" s="390"/>
      <c r="FXT64" s="391"/>
      <c r="FXU64" s="392"/>
      <c r="FXV64" s="393"/>
      <c r="FXW64" s="394"/>
      <c r="FXX64" s="395"/>
      <c r="FXY64" s="389"/>
      <c r="FXZ64" s="390"/>
      <c r="FYA64" s="391"/>
      <c r="FYB64" s="392"/>
      <c r="FYC64" s="393"/>
      <c r="FYD64" s="394"/>
      <c r="FYE64" s="395"/>
      <c r="FYF64" s="389"/>
      <c r="FYG64" s="390"/>
      <c r="FYH64" s="391"/>
      <c r="FYI64" s="392"/>
      <c r="FYJ64" s="393"/>
      <c r="FYK64" s="394"/>
      <c r="FYL64" s="395"/>
      <c r="FYM64" s="389"/>
      <c r="FYN64" s="390"/>
      <c r="FYO64" s="391"/>
      <c r="FYP64" s="392"/>
      <c r="FYQ64" s="393"/>
      <c r="FYR64" s="394"/>
      <c r="FYS64" s="395"/>
      <c r="FYT64" s="389"/>
      <c r="FYU64" s="390"/>
      <c r="FYV64" s="391"/>
      <c r="FYW64" s="392"/>
      <c r="FYX64" s="393"/>
      <c r="FYY64" s="394"/>
      <c r="FYZ64" s="395"/>
      <c r="FZA64" s="389"/>
      <c r="FZB64" s="390"/>
      <c r="FZC64" s="391"/>
      <c r="FZD64" s="392"/>
      <c r="FZE64" s="393"/>
      <c r="FZF64" s="394"/>
      <c r="FZG64" s="395"/>
      <c r="FZH64" s="389"/>
      <c r="FZI64" s="390"/>
      <c r="FZJ64" s="391"/>
      <c r="FZK64" s="392"/>
      <c r="FZL64" s="393"/>
      <c r="FZM64" s="394"/>
      <c r="FZN64" s="395"/>
      <c r="FZO64" s="389"/>
      <c r="FZP64" s="390"/>
      <c r="FZQ64" s="391"/>
      <c r="FZR64" s="392"/>
      <c r="FZS64" s="393"/>
      <c r="FZT64" s="394"/>
      <c r="FZU64" s="395"/>
      <c r="FZV64" s="389"/>
      <c r="FZW64" s="390"/>
      <c r="FZX64" s="391"/>
      <c r="FZY64" s="392"/>
      <c r="FZZ64" s="393"/>
      <c r="GAA64" s="394"/>
      <c r="GAB64" s="395"/>
      <c r="GAC64" s="389"/>
      <c r="GAD64" s="390"/>
      <c r="GAE64" s="391"/>
      <c r="GAF64" s="392"/>
      <c r="GAG64" s="393"/>
      <c r="GAH64" s="394"/>
      <c r="GAI64" s="395"/>
      <c r="GAJ64" s="389"/>
      <c r="GAK64" s="390"/>
      <c r="GAL64" s="391"/>
      <c r="GAM64" s="392"/>
      <c r="GAN64" s="393"/>
      <c r="GAO64" s="394"/>
      <c r="GAP64" s="395"/>
      <c r="GAQ64" s="389"/>
      <c r="GAR64" s="390"/>
      <c r="GAS64" s="391"/>
      <c r="GAT64" s="392"/>
      <c r="GAU64" s="393"/>
      <c r="GAV64" s="394"/>
      <c r="GAW64" s="395"/>
      <c r="GAX64" s="389"/>
      <c r="GAY64" s="390"/>
      <c r="GAZ64" s="391"/>
      <c r="GBA64" s="392"/>
      <c r="GBB64" s="393"/>
      <c r="GBC64" s="394"/>
      <c r="GBD64" s="395"/>
      <c r="GBE64" s="389"/>
      <c r="GBF64" s="390"/>
      <c r="GBG64" s="391"/>
      <c r="GBH64" s="392"/>
      <c r="GBI64" s="393"/>
      <c r="GBJ64" s="394"/>
      <c r="GBK64" s="395"/>
      <c r="GBL64" s="389"/>
      <c r="GBM64" s="390"/>
      <c r="GBN64" s="391"/>
      <c r="GBO64" s="392"/>
      <c r="GBP64" s="393"/>
      <c r="GBQ64" s="394"/>
      <c r="GBR64" s="395"/>
      <c r="GBS64" s="389"/>
      <c r="GBT64" s="390"/>
      <c r="GBU64" s="391"/>
      <c r="GBV64" s="392"/>
      <c r="GBW64" s="393"/>
      <c r="GBX64" s="394"/>
      <c r="GBY64" s="395"/>
      <c r="GBZ64" s="389"/>
      <c r="GCA64" s="390"/>
      <c r="GCB64" s="391"/>
      <c r="GCC64" s="392"/>
      <c r="GCD64" s="393"/>
      <c r="GCE64" s="394"/>
      <c r="GCF64" s="395"/>
      <c r="GCG64" s="389"/>
      <c r="GCH64" s="390"/>
      <c r="GCI64" s="391"/>
      <c r="GCJ64" s="392"/>
      <c r="GCK64" s="393"/>
      <c r="GCL64" s="394"/>
      <c r="GCM64" s="395"/>
      <c r="GCN64" s="389"/>
      <c r="GCO64" s="390"/>
      <c r="GCP64" s="391"/>
      <c r="GCQ64" s="392"/>
      <c r="GCR64" s="393"/>
      <c r="GCS64" s="394"/>
      <c r="GCT64" s="395"/>
      <c r="GCU64" s="389"/>
      <c r="GCV64" s="390"/>
      <c r="GCW64" s="391"/>
      <c r="GCX64" s="392"/>
      <c r="GCY64" s="393"/>
      <c r="GCZ64" s="394"/>
      <c r="GDA64" s="395"/>
      <c r="GDB64" s="389"/>
      <c r="GDC64" s="390"/>
      <c r="GDD64" s="391"/>
      <c r="GDE64" s="392"/>
      <c r="GDF64" s="393"/>
      <c r="GDG64" s="394"/>
      <c r="GDH64" s="395"/>
      <c r="GDI64" s="389"/>
      <c r="GDJ64" s="390"/>
      <c r="GDK64" s="391"/>
      <c r="GDL64" s="392"/>
      <c r="GDM64" s="393"/>
      <c r="GDN64" s="394"/>
      <c r="GDO64" s="395"/>
      <c r="GDP64" s="389"/>
      <c r="GDQ64" s="390"/>
      <c r="GDR64" s="391"/>
      <c r="GDS64" s="392"/>
      <c r="GDT64" s="393"/>
      <c r="GDU64" s="394"/>
      <c r="GDV64" s="395"/>
      <c r="GDW64" s="389"/>
      <c r="GDX64" s="390"/>
      <c r="GDY64" s="391"/>
      <c r="GDZ64" s="392"/>
      <c r="GEA64" s="393"/>
      <c r="GEB64" s="394"/>
      <c r="GEC64" s="395"/>
      <c r="GED64" s="389"/>
      <c r="GEE64" s="390"/>
      <c r="GEF64" s="391"/>
      <c r="GEG64" s="392"/>
      <c r="GEH64" s="393"/>
      <c r="GEI64" s="394"/>
      <c r="GEJ64" s="395"/>
      <c r="GEK64" s="389"/>
      <c r="GEL64" s="390"/>
      <c r="GEM64" s="391"/>
      <c r="GEN64" s="392"/>
      <c r="GEO64" s="393"/>
      <c r="GEP64" s="394"/>
      <c r="GEQ64" s="395"/>
      <c r="GER64" s="389"/>
      <c r="GES64" s="390"/>
      <c r="GET64" s="391"/>
      <c r="GEU64" s="392"/>
      <c r="GEV64" s="393"/>
      <c r="GEW64" s="394"/>
      <c r="GEX64" s="395"/>
      <c r="GEY64" s="389"/>
      <c r="GEZ64" s="390"/>
      <c r="GFA64" s="391"/>
      <c r="GFB64" s="392"/>
      <c r="GFC64" s="393"/>
      <c r="GFD64" s="394"/>
      <c r="GFE64" s="395"/>
      <c r="GFF64" s="389"/>
      <c r="GFG64" s="390"/>
      <c r="GFH64" s="391"/>
      <c r="GFI64" s="392"/>
      <c r="GFJ64" s="393"/>
      <c r="GFK64" s="394"/>
      <c r="GFL64" s="395"/>
      <c r="GFM64" s="389"/>
      <c r="GFN64" s="390"/>
      <c r="GFO64" s="391"/>
      <c r="GFP64" s="392"/>
      <c r="GFQ64" s="393"/>
      <c r="GFR64" s="394"/>
      <c r="GFS64" s="395"/>
      <c r="GFT64" s="389"/>
      <c r="GFU64" s="390"/>
      <c r="GFV64" s="391"/>
      <c r="GFW64" s="392"/>
      <c r="GFX64" s="393"/>
      <c r="GFY64" s="394"/>
      <c r="GFZ64" s="395"/>
      <c r="GGA64" s="389"/>
      <c r="GGB64" s="390"/>
      <c r="GGC64" s="391"/>
      <c r="GGD64" s="392"/>
      <c r="GGE64" s="393"/>
      <c r="GGF64" s="394"/>
      <c r="GGG64" s="395"/>
      <c r="GGH64" s="389"/>
      <c r="GGI64" s="390"/>
      <c r="GGJ64" s="391"/>
      <c r="GGK64" s="392"/>
      <c r="GGL64" s="393"/>
      <c r="GGM64" s="394"/>
      <c r="GGN64" s="395"/>
      <c r="GGO64" s="389"/>
      <c r="GGP64" s="390"/>
      <c r="GGQ64" s="391"/>
      <c r="GGR64" s="392"/>
      <c r="GGS64" s="393"/>
      <c r="GGT64" s="394"/>
      <c r="GGU64" s="395"/>
      <c r="GGV64" s="389"/>
      <c r="GGW64" s="390"/>
      <c r="GGX64" s="391"/>
      <c r="GGY64" s="392"/>
      <c r="GGZ64" s="393"/>
      <c r="GHA64" s="394"/>
      <c r="GHB64" s="395"/>
      <c r="GHC64" s="389"/>
      <c r="GHD64" s="390"/>
      <c r="GHE64" s="391"/>
      <c r="GHF64" s="392"/>
      <c r="GHG64" s="393"/>
      <c r="GHH64" s="394"/>
      <c r="GHI64" s="395"/>
      <c r="GHJ64" s="389"/>
      <c r="GHK64" s="390"/>
      <c r="GHL64" s="391"/>
      <c r="GHM64" s="392"/>
      <c r="GHN64" s="393"/>
      <c r="GHO64" s="394"/>
      <c r="GHP64" s="395"/>
      <c r="GHQ64" s="389"/>
      <c r="GHR64" s="390"/>
      <c r="GHS64" s="391"/>
      <c r="GHT64" s="392"/>
      <c r="GHU64" s="393"/>
      <c r="GHV64" s="394"/>
      <c r="GHW64" s="395"/>
      <c r="GHX64" s="389"/>
      <c r="GHY64" s="390"/>
      <c r="GHZ64" s="391"/>
      <c r="GIA64" s="392"/>
      <c r="GIB64" s="393"/>
      <c r="GIC64" s="394"/>
      <c r="GID64" s="395"/>
      <c r="GIE64" s="389"/>
      <c r="GIF64" s="390"/>
      <c r="GIG64" s="391"/>
      <c r="GIH64" s="392"/>
      <c r="GII64" s="393"/>
      <c r="GIJ64" s="394"/>
      <c r="GIK64" s="395"/>
      <c r="GIL64" s="389"/>
      <c r="GIM64" s="390"/>
      <c r="GIN64" s="391"/>
      <c r="GIO64" s="392"/>
      <c r="GIP64" s="393"/>
      <c r="GIQ64" s="394"/>
      <c r="GIR64" s="395"/>
      <c r="GIS64" s="389"/>
      <c r="GIT64" s="390"/>
      <c r="GIU64" s="391"/>
      <c r="GIV64" s="392"/>
      <c r="GIW64" s="393"/>
      <c r="GIX64" s="394"/>
      <c r="GIY64" s="395"/>
      <c r="GIZ64" s="389"/>
      <c r="GJA64" s="390"/>
      <c r="GJB64" s="391"/>
      <c r="GJC64" s="392"/>
      <c r="GJD64" s="393"/>
      <c r="GJE64" s="394"/>
      <c r="GJF64" s="395"/>
      <c r="GJG64" s="389"/>
      <c r="GJH64" s="390"/>
      <c r="GJI64" s="391"/>
      <c r="GJJ64" s="392"/>
      <c r="GJK64" s="393"/>
      <c r="GJL64" s="394"/>
      <c r="GJM64" s="395"/>
      <c r="GJN64" s="389"/>
      <c r="GJO64" s="390"/>
      <c r="GJP64" s="391"/>
      <c r="GJQ64" s="392"/>
      <c r="GJR64" s="393"/>
      <c r="GJS64" s="394"/>
      <c r="GJT64" s="395"/>
      <c r="GJU64" s="389"/>
      <c r="GJV64" s="390"/>
      <c r="GJW64" s="391"/>
      <c r="GJX64" s="392"/>
      <c r="GJY64" s="393"/>
      <c r="GJZ64" s="394"/>
      <c r="GKA64" s="395"/>
      <c r="GKB64" s="389"/>
      <c r="GKC64" s="390"/>
      <c r="GKD64" s="391"/>
      <c r="GKE64" s="392"/>
      <c r="GKF64" s="393"/>
      <c r="GKG64" s="394"/>
      <c r="GKH64" s="395"/>
      <c r="GKI64" s="389"/>
      <c r="GKJ64" s="390"/>
      <c r="GKK64" s="391"/>
      <c r="GKL64" s="392"/>
      <c r="GKM64" s="393"/>
      <c r="GKN64" s="394"/>
      <c r="GKO64" s="395"/>
      <c r="GKP64" s="389"/>
      <c r="GKQ64" s="390"/>
      <c r="GKR64" s="391"/>
      <c r="GKS64" s="392"/>
      <c r="GKT64" s="393"/>
      <c r="GKU64" s="394"/>
      <c r="GKV64" s="395"/>
      <c r="GKW64" s="389"/>
      <c r="GKX64" s="390"/>
      <c r="GKY64" s="391"/>
      <c r="GKZ64" s="392"/>
      <c r="GLA64" s="393"/>
      <c r="GLB64" s="394"/>
      <c r="GLC64" s="395"/>
      <c r="GLD64" s="389"/>
      <c r="GLE64" s="390"/>
      <c r="GLF64" s="391"/>
      <c r="GLG64" s="392"/>
      <c r="GLH64" s="393"/>
      <c r="GLI64" s="394"/>
      <c r="GLJ64" s="395"/>
      <c r="GLK64" s="389"/>
      <c r="GLL64" s="390"/>
      <c r="GLM64" s="391"/>
      <c r="GLN64" s="392"/>
      <c r="GLO64" s="393"/>
      <c r="GLP64" s="394"/>
      <c r="GLQ64" s="395"/>
      <c r="GLR64" s="389"/>
      <c r="GLS64" s="390"/>
      <c r="GLT64" s="391"/>
      <c r="GLU64" s="392"/>
      <c r="GLV64" s="393"/>
      <c r="GLW64" s="394"/>
      <c r="GLX64" s="395"/>
      <c r="GLY64" s="389"/>
      <c r="GLZ64" s="390"/>
      <c r="GMA64" s="391"/>
      <c r="GMB64" s="392"/>
      <c r="GMC64" s="393"/>
      <c r="GMD64" s="394"/>
      <c r="GME64" s="395"/>
      <c r="GMF64" s="389"/>
      <c r="GMG64" s="390"/>
      <c r="GMH64" s="391"/>
      <c r="GMI64" s="392"/>
      <c r="GMJ64" s="393"/>
      <c r="GMK64" s="394"/>
      <c r="GML64" s="395"/>
      <c r="GMM64" s="389"/>
      <c r="GMN64" s="390"/>
      <c r="GMO64" s="391"/>
      <c r="GMP64" s="392"/>
      <c r="GMQ64" s="393"/>
      <c r="GMR64" s="394"/>
      <c r="GMS64" s="395"/>
      <c r="GMT64" s="389"/>
      <c r="GMU64" s="390"/>
      <c r="GMV64" s="391"/>
      <c r="GMW64" s="392"/>
      <c r="GMX64" s="393"/>
      <c r="GMY64" s="394"/>
      <c r="GMZ64" s="395"/>
      <c r="GNA64" s="389"/>
      <c r="GNB64" s="390"/>
      <c r="GNC64" s="391"/>
      <c r="GND64" s="392"/>
      <c r="GNE64" s="393"/>
      <c r="GNF64" s="394"/>
      <c r="GNG64" s="395"/>
      <c r="GNH64" s="389"/>
      <c r="GNI64" s="390"/>
      <c r="GNJ64" s="391"/>
      <c r="GNK64" s="392"/>
      <c r="GNL64" s="393"/>
      <c r="GNM64" s="394"/>
      <c r="GNN64" s="395"/>
      <c r="GNO64" s="389"/>
      <c r="GNP64" s="390"/>
      <c r="GNQ64" s="391"/>
      <c r="GNR64" s="392"/>
      <c r="GNS64" s="393"/>
      <c r="GNT64" s="394"/>
      <c r="GNU64" s="395"/>
      <c r="GNV64" s="389"/>
      <c r="GNW64" s="390"/>
      <c r="GNX64" s="391"/>
      <c r="GNY64" s="392"/>
      <c r="GNZ64" s="393"/>
      <c r="GOA64" s="394"/>
      <c r="GOB64" s="395"/>
      <c r="GOC64" s="389"/>
      <c r="GOD64" s="390"/>
      <c r="GOE64" s="391"/>
      <c r="GOF64" s="392"/>
      <c r="GOG64" s="393"/>
      <c r="GOH64" s="394"/>
      <c r="GOI64" s="395"/>
      <c r="GOJ64" s="389"/>
      <c r="GOK64" s="390"/>
      <c r="GOL64" s="391"/>
      <c r="GOM64" s="392"/>
      <c r="GON64" s="393"/>
      <c r="GOO64" s="394"/>
      <c r="GOP64" s="395"/>
      <c r="GOQ64" s="389"/>
      <c r="GOR64" s="390"/>
      <c r="GOS64" s="391"/>
      <c r="GOT64" s="392"/>
      <c r="GOU64" s="393"/>
      <c r="GOV64" s="394"/>
      <c r="GOW64" s="395"/>
      <c r="GOX64" s="389"/>
      <c r="GOY64" s="390"/>
      <c r="GOZ64" s="391"/>
      <c r="GPA64" s="392"/>
      <c r="GPB64" s="393"/>
      <c r="GPC64" s="394"/>
      <c r="GPD64" s="395"/>
      <c r="GPE64" s="389"/>
      <c r="GPF64" s="390"/>
      <c r="GPG64" s="391"/>
      <c r="GPH64" s="392"/>
      <c r="GPI64" s="393"/>
      <c r="GPJ64" s="394"/>
      <c r="GPK64" s="395"/>
      <c r="GPL64" s="389"/>
      <c r="GPM64" s="390"/>
      <c r="GPN64" s="391"/>
      <c r="GPO64" s="392"/>
      <c r="GPP64" s="393"/>
      <c r="GPQ64" s="394"/>
      <c r="GPR64" s="395"/>
      <c r="GPS64" s="389"/>
      <c r="GPT64" s="390"/>
      <c r="GPU64" s="391"/>
      <c r="GPV64" s="392"/>
      <c r="GPW64" s="393"/>
      <c r="GPX64" s="394"/>
      <c r="GPY64" s="395"/>
      <c r="GPZ64" s="389"/>
      <c r="GQA64" s="390"/>
      <c r="GQB64" s="391"/>
      <c r="GQC64" s="392"/>
      <c r="GQD64" s="393"/>
      <c r="GQE64" s="394"/>
      <c r="GQF64" s="395"/>
      <c r="GQG64" s="389"/>
      <c r="GQH64" s="390"/>
      <c r="GQI64" s="391"/>
      <c r="GQJ64" s="392"/>
      <c r="GQK64" s="393"/>
      <c r="GQL64" s="394"/>
      <c r="GQM64" s="395"/>
      <c r="GQN64" s="389"/>
      <c r="GQO64" s="390"/>
      <c r="GQP64" s="391"/>
      <c r="GQQ64" s="392"/>
      <c r="GQR64" s="393"/>
      <c r="GQS64" s="394"/>
      <c r="GQT64" s="395"/>
      <c r="GQU64" s="389"/>
      <c r="GQV64" s="390"/>
      <c r="GQW64" s="391"/>
      <c r="GQX64" s="392"/>
      <c r="GQY64" s="393"/>
      <c r="GQZ64" s="394"/>
      <c r="GRA64" s="395"/>
      <c r="GRB64" s="389"/>
      <c r="GRC64" s="390"/>
      <c r="GRD64" s="391"/>
      <c r="GRE64" s="392"/>
      <c r="GRF64" s="393"/>
      <c r="GRG64" s="394"/>
      <c r="GRH64" s="395"/>
      <c r="GRI64" s="389"/>
      <c r="GRJ64" s="390"/>
      <c r="GRK64" s="391"/>
      <c r="GRL64" s="392"/>
      <c r="GRM64" s="393"/>
      <c r="GRN64" s="394"/>
      <c r="GRO64" s="395"/>
      <c r="GRP64" s="389"/>
      <c r="GRQ64" s="390"/>
      <c r="GRR64" s="391"/>
      <c r="GRS64" s="392"/>
      <c r="GRT64" s="393"/>
      <c r="GRU64" s="394"/>
      <c r="GRV64" s="395"/>
      <c r="GRW64" s="389"/>
      <c r="GRX64" s="390"/>
      <c r="GRY64" s="391"/>
      <c r="GRZ64" s="392"/>
      <c r="GSA64" s="393"/>
      <c r="GSB64" s="394"/>
      <c r="GSC64" s="395"/>
      <c r="GSD64" s="389"/>
      <c r="GSE64" s="390"/>
      <c r="GSF64" s="391"/>
      <c r="GSG64" s="392"/>
      <c r="GSH64" s="393"/>
      <c r="GSI64" s="394"/>
      <c r="GSJ64" s="395"/>
      <c r="GSK64" s="389"/>
      <c r="GSL64" s="390"/>
      <c r="GSM64" s="391"/>
      <c r="GSN64" s="392"/>
      <c r="GSO64" s="393"/>
      <c r="GSP64" s="394"/>
      <c r="GSQ64" s="395"/>
      <c r="GSR64" s="389"/>
      <c r="GSS64" s="390"/>
      <c r="GST64" s="391"/>
      <c r="GSU64" s="392"/>
      <c r="GSV64" s="393"/>
      <c r="GSW64" s="394"/>
      <c r="GSX64" s="395"/>
      <c r="GSY64" s="389"/>
      <c r="GSZ64" s="390"/>
      <c r="GTA64" s="391"/>
      <c r="GTB64" s="392"/>
      <c r="GTC64" s="393"/>
      <c r="GTD64" s="394"/>
      <c r="GTE64" s="395"/>
      <c r="GTF64" s="389"/>
      <c r="GTG64" s="390"/>
      <c r="GTH64" s="391"/>
      <c r="GTI64" s="392"/>
      <c r="GTJ64" s="393"/>
      <c r="GTK64" s="394"/>
      <c r="GTL64" s="395"/>
      <c r="GTM64" s="389"/>
      <c r="GTN64" s="390"/>
      <c r="GTO64" s="391"/>
      <c r="GTP64" s="392"/>
      <c r="GTQ64" s="393"/>
      <c r="GTR64" s="394"/>
      <c r="GTS64" s="395"/>
      <c r="GTT64" s="389"/>
      <c r="GTU64" s="390"/>
      <c r="GTV64" s="391"/>
      <c r="GTW64" s="392"/>
      <c r="GTX64" s="393"/>
      <c r="GTY64" s="394"/>
      <c r="GTZ64" s="395"/>
      <c r="GUA64" s="389"/>
      <c r="GUB64" s="390"/>
      <c r="GUC64" s="391"/>
      <c r="GUD64" s="392"/>
      <c r="GUE64" s="393"/>
      <c r="GUF64" s="394"/>
      <c r="GUG64" s="395"/>
      <c r="GUH64" s="389"/>
      <c r="GUI64" s="390"/>
      <c r="GUJ64" s="391"/>
      <c r="GUK64" s="392"/>
      <c r="GUL64" s="393"/>
      <c r="GUM64" s="394"/>
      <c r="GUN64" s="395"/>
      <c r="GUO64" s="389"/>
      <c r="GUP64" s="390"/>
      <c r="GUQ64" s="391"/>
      <c r="GUR64" s="392"/>
      <c r="GUS64" s="393"/>
      <c r="GUT64" s="394"/>
      <c r="GUU64" s="395"/>
      <c r="GUV64" s="389"/>
      <c r="GUW64" s="390"/>
      <c r="GUX64" s="391"/>
      <c r="GUY64" s="392"/>
      <c r="GUZ64" s="393"/>
      <c r="GVA64" s="394"/>
      <c r="GVB64" s="395"/>
      <c r="GVC64" s="389"/>
      <c r="GVD64" s="390"/>
      <c r="GVE64" s="391"/>
      <c r="GVF64" s="392"/>
      <c r="GVG64" s="393"/>
      <c r="GVH64" s="394"/>
      <c r="GVI64" s="395"/>
      <c r="GVJ64" s="389"/>
      <c r="GVK64" s="390"/>
      <c r="GVL64" s="391"/>
      <c r="GVM64" s="392"/>
      <c r="GVN64" s="393"/>
      <c r="GVO64" s="394"/>
      <c r="GVP64" s="395"/>
      <c r="GVQ64" s="389"/>
      <c r="GVR64" s="390"/>
      <c r="GVS64" s="391"/>
      <c r="GVT64" s="392"/>
      <c r="GVU64" s="393"/>
      <c r="GVV64" s="394"/>
      <c r="GVW64" s="395"/>
      <c r="GVX64" s="389"/>
      <c r="GVY64" s="390"/>
      <c r="GVZ64" s="391"/>
      <c r="GWA64" s="392"/>
      <c r="GWB64" s="393"/>
      <c r="GWC64" s="394"/>
      <c r="GWD64" s="395"/>
      <c r="GWE64" s="389"/>
      <c r="GWF64" s="390"/>
      <c r="GWG64" s="391"/>
      <c r="GWH64" s="392"/>
      <c r="GWI64" s="393"/>
      <c r="GWJ64" s="394"/>
      <c r="GWK64" s="395"/>
      <c r="GWL64" s="389"/>
      <c r="GWM64" s="390"/>
      <c r="GWN64" s="391"/>
      <c r="GWO64" s="392"/>
      <c r="GWP64" s="393"/>
      <c r="GWQ64" s="394"/>
      <c r="GWR64" s="395"/>
      <c r="GWS64" s="389"/>
      <c r="GWT64" s="390"/>
      <c r="GWU64" s="391"/>
      <c r="GWV64" s="392"/>
      <c r="GWW64" s="393"/>
      <c r="GWX64" s="394"/>
      <c r="GWY64" s="395"/>
      <c r="GWZ64" s="389"/>
      <c r="GXA64" s="390"/>
      <c r="GXB64" s="391"/>
      <c r="GXC64" s="392"/>
      <c r="GXD64" s="393"/>
      <c r="GXE64" s="394"/>
      <c r="GXF64" s="395"/>
      <c r="GXG64" s="389"/>
      <c r="GXH64" s="390"/>
      <c r="GXI64" s="391"/>
      <c r="GXJ64" s="392"/>
      <c r="GXK64" s="393"/>
      <c r="GXL64" s="394"/>
      <c r="GXM64" s="395"/>
      <c r="GXN64" s="389"/>
      <c r="GXO64" s="390"/>
      <c r="GXP64" s="391"/>
      <c r="GXQ64" s="392"/>
      <c r="GXR64" s="393"/>
      <c r="GXS64" s="394"/>
      <c r="GXT64" s="395"/>
      <c r="GXU64" s="389"/>
      <c r="GXV64" s="390"/>
      <c r="GXW64" s="391"/>
      <c r="GXX64" s="392"/>
      <c r="GXY64" s="393"/>
      <c r="GXZ64" s="394"/>
      <c r="GYA64" s="395"/>
      <c r="GYB64" s="389"/>
      <c r="GYC64" s="390"/>
      <c r="GYD64" s="391"/>
      <c r="GYE64" s="392"/>
      <c r="GYF64" s="393"/>
      <c r="GYG64" s="394"/>
      <c r="GYH64" s="395"/>
      <c r="GYI64" s="389"/>
      <c r="GYJ64" s="390"/>
      <c r="GYK64" s="391"/>
      <c r="GYL64" s="392"/>
      <c r="GYM64" s="393"/>
      <c r="GYN64" s="394"/>
      <c r="GYO64" s="395"/>
      <c r="GYP64" s="389"/>
      <c r="GYQ64" s="390"/>
      <c r="GYR64" s="391"/>
      <c r="GYS64" s="392"/>
      <c r="GYT64" s="393"/>
      <c r="GYU64" s="394"/>
      <c r="GYV64" s="395"/>
      <c r="GYW64" s="389"/>
      <c r="GYX64" s="390"/>
      <c r="GYY64" s="391"/>
      <c r="GYZ64" s="392"/>
      <c r="GZA64" s="393"/>
      <c r="GZB64" s="394"/>
      <c r="GZC64" s="395"/>
      <c r="GZD64" s="389"/>
      <c r="GZE64" s="390"/>
      <c r="GZF64" s="391"/>
      <c r="GZG64" s="392"/>
      <c r="GZH64" s="393"/>
      <c r="GZI64" s="394"/>
      <c r="GZJ64" s="395"/>
      <c r="GZK64" s="389"/>
      <c r="GZL64" s="390"/>
      <c r="GZM64" s="391"/>
      <c r="GZN64" s="392"/>
      <c r="GZO64" s="393"/>
      <c r="GZP64" s="394"/>
      <c r="GZQ64" s="395"/>
      <c r="GZR64" s="389"/>
      <c r="GZS64" s="390"/>
      <c r="GZT64" s="391"/>
      <c r="GZU64" s="392"/>
      <c r="GZV64" s="393"/>
      <c r="GZW64" s="394"/>
      <c r="GZX64" s="395"/>
      <c r="GZY64" s="389"/>
      <c r="GZZ64" s="390"/>
      <c r="HAA64" s="391"/>
      <c r="HAB64" s="392"/>
      <c r="HAC64" s="393"/>
      <c r="HAD64" s="394"/>
      <c r="HAE64" s="395"/>
      <c r="HAF64" s="389"/>
      <c r="HAG64" s="390"/>
      <c r="HAH64" s="391"/>
      <c r="HAI64" s="392"/>
      <c r="HAJ64" s="393"/>
      <c r="HAK64" s="394"/>
      <c r="HAL64" s="395"/>
      <c r="HAM64" s="389"/>
      <c r="HAN64" s="390"/>
      <c r="HAO64" s="391"/>
      <c r="HAP64" s="392"/>
      <c r="HAQ64" s="393"/>
      <c r="HAR64" s="394"/>
      <c r="HAS64" s="395"/>
      <c r="HAT64" s="389"/>
      <c r="HAU64" s="390"/>
      <c r="HAV64" s="391"/>
      <c r="HAW64" s="392"/>
      <c r="HAX64" s="393"/>
      <c r="HAY64" s="394"/>
      <c r="HAZ64" s="395"/>
      <c r="HBA64" s="389"/>
      <c r="HBB64" s="390"/>
      <c r="HBC64" s="391"/>
      <c r="HBD64" s="392"/>
      <c r="HBE64" s="393"/>
      <c r="HBF64" s="394"/>
      <c r="HBG64" s="395"/>
      <c r="HBH64" s="389"/>
      <c r="HBI64" s="390"/>
      <c r="HBJ64" s="391"/>
      <c r="HBK64" s="392"/>
      <c r="HBL64" s="393"/>
      <c r="HBM64" s="394"/>
      <c r="HBN64" s="395"/>
      <c r="HBO64" s="389"/>
      <c r="HBP64" s="390"/>
      <c r="HBQ64" s="391"/>
      <c r="HBR64" s="392"/>
      <c r="HBS64" s="393"/>
      <c r="HBT64" s="394"/>
      <c r="HBU64" s="395"/>
      <c r="HBV64" s="389"/>
      <c r="HBW64" s="390"/>
      <c r="HBX64" s="391"/>
      <c r="HBY64" s="392"/>
      <c r="HBZ64" s="393"/>
      <c r="HCA64" s="394"/>
      <c r="HCB64" s="395"/>
      <c r="HCC64" s="389"/>
      <c r="HCD64" s="390"/>
      <c r="HCE64" s="391"/>
      <c r="HCF64" s="392"/>
      <c r="HCG64" s="393"/>
      <c r="HCH64" s="394"/>
      <c r="HCI64" s="395"/>
      <c r="HCJ64" s="389"/>
      <c r="HCK64" s="390"/>
      <c r="HCL64" s="391"/>
      <c r="HCM64" s="392"/>
      <c r="HCN64" s="393"/>
      <c r="HCO64" s="394"/>
      <c r="HCP64" s="395"/>
      <c r="HCQ64" s="389"/>
      <c r="HCR64" s="390"/>
      <c r="HCS64" s="391"/>
      <c r="HCT64" s="392"/>
      <c r="HCU64" s="393"/>
      <c r="HCV64" s="394"/>
      <c r="HCW64" s="395"/>
      <c r="HCX64" s="389"/>
      <c r="HCY64" s="390"/>
      <c r="HCZ64" s="391"/>
      <c r="HDA64" s="392"/>
      <c r="HDB64" s="393"/>
      <c r="HDC64" s="394"/>
      <c r="HDD64" s="395"/>
      <c r="HDE64" s="389"/>
      <c r="HDF64" s="390"/>
      <c r="HDG64" s="391"/>
      <c r="HDH64" s="392"/>
      <c r="HDI64" s="393"/>
      <c r="HDJ64" s="394"/>
      <c r="HDK64" s="395"/>
      <c r="HDL64" s="389"/>
      <c r="HDM64" s="390"/>
      <c r="HDN64" s="391"/>
      <c r="HDO64" s="392"/>
      <c r="HDP64" s="393"/>
      <c r="HDQ64" s="394"/>
      <c r="HDR64" s="395"/>
      <c r="HDS64" s="389"/>
      <c r="HDT64" s="390"/>
      <c r="HDU64" s="391"/>
      <c r="HDV64" s="392"/>
      <c r="HDW64" s="393"/>
      <c r="HDX64" s="394"/>
      <c r="HDY64" s="395"/>
      <c r="HDZ64" s="389"/>
      <c r="HEA64" s="390"/>
      <c r="HEB64" s="391"/>
      <c r="HEC64" s="392"/>
      <c r="HED64" s="393"/>
      <c r="HEE64" s="394"/>
      <c r="HEF64" s="395"/>
      <c r="HEG64" s="389"/>
      <c r="HEH64" s="390"/>
      <c r="HEI64" s="391"/>
      <c r="HEJ64" s="392"/>
      <c r="HEK64" s="393"/>
      <c r="HEL64" s="394"/>
      <c r="HEM64" s="395"/>
      <c r="HEN64" s="389"/>
      <c r="HEO64" s="390"/>
      <c r="HEP64" s="391"/>
      <c r="HEQ64" s="392"/>
      <c r="HER64" s="393"/>
      <c r="HES64" s="394"/>
      <c r="HET64" s="395"/>
      <c r="HEU64" s="389"/>
      <c r="HEV64" s="390"/>
      <c r="HEW64" s="391"/>
      <c r="HEX64" s="392"/>
      <c r="HEY64" s="393"/>
      <c r="HEZ64" s="394"/>
      <c r="HFA64" s="395"/>
      <c r="HFB64" s="389"/>
      <c r="HFC64" s="390"/>
      <c r="HFD64" s="391"/>
      <c r="HFE64" s="392"/>
      <c r="HFF64" s="393"/>
      <c r="HFG64" s="394"/>
      <c r="HFH64" s="395"/>
      <c r="HFI64" s="389"/>
      <c r="HFJ64" s="390"/>
      <c r="HFK64" s="391"/>
      <c r="HFL64" s="392"/>
      <c r="HFM64" s="393"/>
      <c r="HFN64" s="394"/>
      <c r="HFO64" s="395"/>
      <c r="HFP64" s="389"/>
      <c r="HFQ64" s="390"/>
      <c r="HFR64" s="391"/>
      <c r="HFS64" s="392"/>
      <c r="HFT64" s="393"/>
      <c r="HFU64" s="394"/>
      <c r="HFV64" s="395"/>
      <c r="HFW64" s="389"/>
      <c r="HFX64" s="390"/>
      <c r="HFY64" s="391"/>
      <c r="HFZ64" s="392"/>
      <c r="HGA64" s="393"/>
      <c r="HGB64" s="394"/>
      <c r="HGC64" s="395"/>
      <c r="HGD64" s="389"/>
      <c r="HGE64" s="390"/>
      <c r="HGF64" s="391"/>
      <c r="HGG64" s="392"/>
      <c r="HGH64" s="393"/>
      <c r="HGI64" s="394"/>
      <c r="HGJ64" s="395"/>
      <c r="HGK64" s="389"/>
      <c r="HGL64" s="390"/>
      <c r="HGM64" s="391"/>
      <c r="HGN64" s="392"/>
      <c r="HGO64" s="393"/>
      <c r="HGP64" s="394"/>
      <c r="HGQ64" s="395"/>
      <c r="HGR64" s="389"/>
      <c r="HGS64" s="390"/>
      <c r="HGT64" s="391"/>
      <c r="HGU64" s="392"/>
      <c r="HGV64" s="393"/>
      <c r="HGW64" s="394"/>
      <c r="HGX64" s="395"/>
      <c r="HGY64" s="389"/>
      <c r="HGZ64" s="390"/>
      <c r="HHA64" s="391"/>
      <c r="HHB64" s="392"/>
      <c r="HHC64" s="393"/>
      <c r="HHD64" s="394"/>
      <c r="HHE64" s="395"/>
      <c r="HHF64" s="389"/>
      <c r="HHG64" s="390"/>
      <c r="HHH64" s="391"/>
      <c r="HHI64" s="392"/>
      <c r="HHJ64" s="393"/>
      <c r="HHK64" s="394"/>
      <c r="HHL64" s="395"/>
      <c r="HHM64" s="389"/>
      <c r="HHN64" s="390"/>
      <c r="HHO64" s="391"/>
      <c r="HHP64" s="392"/>
      <c r="HHQ64" s="393"/>
      <c r="HHR64" s="394"/>
      <c r="HHS64" s="395"/>
      <c r="HHT64" s="389"/>
      <c r="HHU64" s="390"/>
      <c r="HHV64" s="391"/>
      <c r="HHW64" s="392"/>
      <c r="HHX64" s="393"/>
      <c r="HHY64" s="394"/>
      <c r="HHZ64" s="395"/>
      <c r="HIA64" s="389"/>
      <c r="HIB64" s="390"/>
      <c r="HIC64" s="391"/>
      <c r="HID64" s="392"/>
      <c r="HIE64" s="393"/>
      <c r="HIF64" s="394"/>
      <c r="HIG64" s="395"/>
      <c r="HIH64" s="389"/>
      <c r="HII64" s="390"/>
      <c r="HIJ64" s="391"/>
      <c r="HIK64" s="392"/>
      <c r="HIL64" s="393"/>
      <c r="HIM64" s="394"/>
      <c r="HIN64" s="395"/>
      <c r="HIO64" s="389"/>
      <c r="HIP64" s="390"/>
      <c r="HIQ64" s="391"/>
      <c r="HIR64" s="392"/>
      <c r="HIS64" s="393"/>
      <c r="HIT64" s="394"/>
      <c r="HIU64" s="395"/>
      <c r="HIV64" s="389"/>
      <c r="HIW64" s="390"/>
      <c r="HIX64" s="391"/>
      <c r="HIY64" s="392"/>
      <c r="HIZ64" s="393"/>
      <c r="HJA64" s="394"/>
      <c r="HJB64" s="395"/>
      <c r="HJC64" s="389"/>
      <c r="HJD64" s="390"/>
      <c r="HJE64" s="391"/>
      <c r="HJF64" s="392"/>
      <c r="HJG64" s="393"/>
      <c r="HJH64" s="394"/>
      <c r="HJI64" s="395"/>
      <c r="HJJ64" s="389"/>
      <c r="HJK64" s="390"/>
      <c r="HJL64" s="391"/>
      <c r="HJM64" s="392"/>
      <c r="HJN64" s="393"/>
      <c r="HJO64" s="394"/>
      <c r="HJP64" s="395"/>
      <c r="HJQ64" s="389"/>
      <c r="HJR64" s="390"/>
      <c r="HJS64" s="391"/>
      <c r="HJT64" s="392"/>
      <c r="HJU64" s="393"/>
      <c r="HJV64" s="394"/>
      <c r="HJW64" s="395"/>
      <c r="HJX64" s="389"/>
      <c r="HJY64" s="390"/>
      <c r="HJZ64" s="391"/>
      <c r="HKA64" s="392"/>
      <c r="HKB64" s="393"/>
      <c r="HKC64" s="394"/>
      <c r="HKD64" s="395"/>
      <c r="HKE64" s="389"/>
      <c r="HKF64" s="390"/>
      <c r="HKG64" s="391"/>
      <c r="HKH64" s="392"/>
      <c r="HKI64" s="393"/>
      <c r="HKJ64" s="394"/>
      <c r="HKK64" s="395"/>
      <c r="HKL64" s="389"/>
      <c r="HKM64" s="390"/>
      <c r="HKN64" s="391"/>
      <c r="HKO64" s="392"/>
      <c r="HKP64" s="393"/>
      <c r="HKQ64" s="394"/>
      <c r="HKR64" s="395"/>
      <c r="HKS64" s="389"/>
      <c r="HKT64" s="390"/>
      <c r="HKU64" s="391"/>
      <c r="HKV64" s="392"/>
      <c r="HKW64" s="393"/>
      <c r="HKX64" s="394"/>
      <c r="HKY64" s="395"/>
      <c r="HKZ64" s="389"/>
      <c r="HLA64" s="390"/>
      <c r="HLB64" s="391"/>
      <c r="HLC64" s="392"/>
      <c r="HLD64" s="393"/>
      <c r="HLE64" s="394"/>
      <c r="HLF64" s="395"/>
      <c r="HLG64" s="389"/>
      <c r="HLH64" s="390"/>
      <c r="HLI64" s="391"/>
      <c r="HLJ64" s="392"/>
      <c r="HLK64" s="393"/>
      <c r="HLL64" s="394"/>
      <c r="HLM64" s="395"/>
      <c r="HLN64" s="389"/>
      <c r="HLO64" s="390"/>
      <c r="HLP64" s="391"/>
      <c r="HLQ64" s="392"/>
      <c r="HLR64" s="393"/>
      <c r="HLS64" s="394"/>
      <c r="HLT64" s="395"/>
      <c r="HLU64" s="389"/>
      <c r="HLV64" s="390"/>
      <c r="HLW64" s="391"/>
      <c r="HLX64" s="392"/>
      <c r="HLY64" s="393"/>
      <c r="HLZ64" s="394"/>
      <c r="HMA64" s="395"/>
      <c r="HMB64" s="389"/>
      <c r="HMC64" s="390"/>
      <c r="HMD64" s="391"/>
      <c r="HME64" s="392"/>
      <c r="HMF64" s="393"/>
      <c r="HMG64" s="394"/>
      <c r="HMH64" s="395"/>
      <c r="HMI64" s="389"/>
      <c r="HMJ64" s="390"/>
      <c r="HMK64" s="391"/>
      <c r="HML64" s="392"/>
      <c r="HMM64" s="393"/>
      <c r="HMN64" s="394"/>
      <c r="HMO64" s="395"/>
      <c r="HMP64" s="389"/>
      <c r="HMQ64" s="390"/>
      <c r="HMR64" s="391"/>
      <c r="HMS64" s="392"/>
      <c r="HMT64" s="393"/>
      <c r="HMU64" s="394"/>
      <c r="HMV64" s="395"/>
      <c r="HMW64" s="389"/>
      <c r="HMX64" s="390"/>
      <c r="HMY64" s="391"/>
      <c r="HMZ64" s="392"/>
      <c r="HNA64" s="393"/>
      <c r="HNB64" s="394"/>
      <c r="HNC64" s="395"/>
      <c r="HND64" s="389"/>
      <c r="HNE64" s="390"/>
      <c r="HNF64" s="391"/>
      <c r="HNG64" s="392"/>
      <c r="HNH64" s="393"/>
      <c r="HNI64" s="394"/>
      <c r="HNJ64" s="395"/>
      <c r="HNK64" s="389"/>
      <c r="HNL64" s="390"/>
      <c r="HNM64" s="391"/>
      <c r="HNN64" s="392"/>
      <c r="HNO64" s="393"/>
      <c r="HNP64" s="394"/>
      <c r="HNQ64" s="395"/>
      <c r="HNR64" s="389"/>
      <c r="HNS64" s="390"/>
      <c r="HNT64" s="391"/>
      <c r="HNU64" s="392"/>
      <c r="HNV64" s="393"/>
      <c r="HNW64" s="394"/>
      <c r="HNX64" s="395"/>
      <c r="HNY64" s="389"/>
      <c r="HNZ64" s="390"/>
      <c r="HOA64" s="391"/>
      <c r="HOB64" s="392"/>
      <c r="HOC64" s="393"/>
      <c r="HOD64" s="394"/>
      <c r="HOE64" s="395"/>
      <c r="HOF64" s="389"/>
      <c r="HOG64" s="390"/>
      <c r="HOH64" s="391"/>
      <c r="HOI64" s="392"/>
      <c r="HOJ64" s="393"/>
      <c r="HOK64" s="394"/>
      <c r="HOL64" s="395"/>
      <c r="HOM64" s="389"/>
      <c r="HON64" s="390"/>
      <c r="HOO64" s="391"/>
      <c r="HOP64" s="392"/>
      <c r="HOQ64" s="393"/>
      <c r="HOR64" s="394"/>
      <c r="HOS64" s="395"/>
      <c r="HOT64" s="389"/>
      <c r="HOU64" s="390"/>
      <c r="HOV64" s="391"/>
      <c r="HOW64" s="392"/>
      <c r="HOX64" s="393"/>
      <c r="HOY64" s="394"/>
      <c r="HOZ64" s="395"/>
      <c r="HPA64" s="389"/>
      <c r="HPB64" s="390"/>
      <c r="HPC64" s="391"/>
      <c r="HPD64" s="392"/>
      <c r="HPE64" s="393"/>
      <c r="HPF64" s="394"/>
      <c r="HPG64" s="395"/>
      <c r="HPH64" s="389"/>
      <c r="HPI64" s="390"/>
      <c r="HPJ64" s="391"/>
      <c r="HPK64" s="392"/>
      <c r="HPL64" s="393"/>
      <c r="HPM64" s="394"/>
      <c r="HPN64" s="395"/>
      <c r="HPO64" s="389"/>
      <c r="HPP64" s="390"/>
      <c r="HPQ64" s="391"/>
      <c r="HPR64" s="392"/>
      <c r="HPS64" s="393"/>
      <c r="HPT64" s="394"/>
      <c r="HPU64" s="395"/>
      <c r="HPV64" s="389"/>
      <c r="HPW64" s="390"/>
      <c r="HPX64" s="391"/>
      <c r="HPY64" s="392"/>
      <c r="HPZ64" s="393"/>
      <c r="HQA64" s="394"/>
      <c r="HQB64" s="395"/>
      <c r="HQC64" s="389"/>
      <c r="HQD64" s="390"/>
      <c r="HQE64" s="391"/>
      <c r="HQF64" s="392"/>
      <c r="HQG64" s="393"/>
      <c r="HQH64" s="394"/>
      <c r="HQI64" s="395"/>
      <c r="HQJ64" s="389"/>
      <c r="HQK64" s="390"/>
      <c r="HQL64" s="391"/>
      <c r="HQM64" s="392"/>
      <c r="HQN64" s="393"/>
      <c r="HQO64" s="394"/>
      <c r="HQP64" s="395"/>
      <c r="HQQ64" s="389"/>
      <c r="HQR64" s="390"/>
      <c r="HQS64" s="391"/>
      <c r="HQT64" s="392"/>
      <c r="HQU64" s="393"/>
      <c r="HQV64" s="394"/>
      <c r="HQW64" s="395"/>
      <c r="HQX64" s="389"/>
      <c r="HQY64" s="390"/>
      <c r="HQZ64" s="391"/>
      <c r="HRA64" s="392"/>
      <c r="HRB64" s="393"/>
      <c r="HRC64" s="394"/>
      <c r="HRD64" s="395"/>
      <c r="HRE64" s="389"/>
      <c r="HRF64" s="390"/>
      <c r="HRG64" s="391"/>
      <c r="HRH64" s="392"/>
      <c r="HRI64" s="393"/>
      <c r="HRJ64" s="394"/>
      <c r="HRK64" s="395"/>
      <c r="HRL64" s="389"/>
      <c r="HRM64" s="390"/>
      <c r="HRN64" s="391"/>
      <c r="HRO64" s="392"/>
      <c r="HRP64" s="393"/>
      <c r="HRQ64" s="394"/>
      <c r="HRR64" s="395"/>
      <c r="HRS64" s="389"/>
      <c r="HRT64" s="390"/>
      <c r="HRU64" s="391"/>
      <c r="HRV64" s="392"/>
      <c r="HRW64" s="393"/>
      <c r="HRX64" s="394"/>
      <c r="HRY64" s="395"/>
      <c r="HRZ64" s="389"/>
      <c r="HSA64" s="390"/>
      <c r="HSB64" s="391"/>
      <c r="HSC64" s="392"/>
      <c r="HSD64" s="393"/>
      <c r="HSE64" s="394"/>
      <c r="HSF64" s="395"/>
      <c r="HSG64" s="389"/>
      <c r="HSH64" s="390"/>
      <c r="HSI64" s="391"/>
      <c r="HSJ64" s="392"/>
      <c r="HSK64" s="393"/>
      <c r="HSL64" s="394"/>
      <c r="HSM64" s="395"/>
      <c r="HSN64" s="389"/>
      <c r="HSO64" s="390"/>
      <c r="HSP64" s="391"/>
      <c r="HSQ64" s="392"/>
      <c r="HSR64" s="393"/>
      <c r="HSS64" s="394"/>
      <c r="HST64" s="395"/>
      <c r="HSU64" s="389"/>
      <c r="HSV64" s="390"/>
      <c r="HSW64" s="391"/>
      <c r="HSX64" s="392"/>
      <c r="HSY64" s="393"/>
      <c r="HSZ64" s="394"/>
      <c r="HTA64" s="395"/>
      <c r="HTB64" s="389"/>
      <c r="HTC64" s="390"/>
      <c r="HTD64" s="391"/>
      <c r="HTE64" s="392"/>
      <c r="HTF64" s="393"/>
      <c r="HTG64" s="394"/>
      <c r="HTH64" s="395"/>
      <c r="HTI64" s="389"/>
      <c r="HTJ64" s="390"/>
      <c r="HTK64" s="391"/>
      <c r="HTL64" s="392"/>
      <c r="HTM64" s="393"/>
      <c r="HTN64" s="394"/>
      <c r="HTO64" s="395"/>
      <c r="HTP64" s="389"/>
      <c r="HTQ64" s="390"/>
      <c r="HTR64" s="391"/>
      <c r="HTS64" s="392"/>
      <c r="HTT64" s="393"/>
      <c r="HTU64" s="394"/>
      <c r="HTV64" s="395"/>
      <c r="HTW64" s="389"/>
      <c r="HTX64" s="390"/>
      <c r="HTY64" s="391"/>
      <c r="HTZ64" s="392"/>
      <c r="HUA64" s="393"/>
      <c r="HUB64" s="394"/>
      <c r="HUC64" s="395"/>
      <c r="HUD64" s="389"/>
      <c r="HUE64" s="390"/>
      <c r="HUF64" s="391"/>
      <c r="HUG64" s="392"/>
      <c r="HUH64" s="393"/>
      <c r="HUI64" s="394"/>
      <c r="HUJ64" s="395"/>
      <c r="HUK64" s="389"/>
      <c r="HUL64" s="390"/>
      <c r="HUM64" s="391"/>
      <c r="HUN64" s="392"/>
      <c r="HUO64" s="393"/>
      <c r="HUP64" s="394"/>
      <c r="HUQ64" s="395"/>
      <c r="HUR64" s="389"/>
      <c r="HUS64" s="390"/>
      <c r="HUT64" s="391"/>
      <c r="HUU64" s="392"/>
      <c r="HUV64" s="393"/>
      <c r="HUW64" s="394"/>
      <c r="HUX64" s="395"/>
      <c r="HUY64" s="389"/>
      <c r="HUZ64" s="390"/>
      <c r="HVA64" s="391"/>
      <c r="HVB64" s="392"/>
      <c r="HVC64" s="393"/>
      <c r="HVD64" s="394"/>
      <c r="HVE64" s="395"/>
      <c r="HVF64" s="389"/>
      <c r="HVG64" s="390"/>
      <c r="HVH64" s="391"/>
      <c r="HVI64" s="392"/>
      <c r="HVJ64" s="393"/>
      <c r="HVK64" s="394"/>
      <c r="HVL64" s="395"/>
      <c r="HVM64" s="389"/>
      <c r="HVN64" s="390"/>
      <c r="HVO64" s="391"/>
      <c r="HVP64" s="392"/>
      <c r="HVQ64" s="393"/>
      <c r="HVR64" s="394"/>
      <c r="HVS64" s="395"/>
      <c r="HVT64" s="389"/>
      <c r="HVU64" s="390"/>
      <c r="HVV64" s="391"/>
      <c r="HVW64" s="392"/>
      <c r="HVX64" s="393"/>
      <c r="HVY64" s="394"/>
      <c r="HVZ64" s="395"/>
      <c r="HWA64" s="389"/>
      <c r="HWB64" s="390"/>
      <c r="HWC64" s="391"/>
      <c r="HWD64" s="392"/>
      <c r="HWE64" s="393"/>
      <c r="HWF64" s="394"/>
      <c r="HWG64" s="395"/>
      <c r="HWH64" s="389"/>
      <c r="HWI64" s="390"/>
      <c r="HWJ64" s="391"/>
      <c r="HWK64" s="392"/>
      <c r="HWL64" s="393"/>
      <c r="HWM64" s="394"/>
      <c r="HWN64" s="395"/>
      <c r="HWO64" s="389"/>
      <c r="HWP64" s="390"/>
      <c r="HWQ64" s="391"/>
      <c r="HWR64" s="392"/>
      <c r="HWS64" s="393"/>
      <c r="HWT64" s="394"/>
      <c r="HWU64" s="395"/>
      <c r="HWV64" s="389"/>
      <c r="HWW64" s="390"/>
      <c r="HWX64" s="391"/>
      <c r="HWY64" s="392"/>
      <c r="HWZ64" s="393"/>
      <c r="HXA64" s="394"/>
      <c r="HXB64" s="395"/>
      <c r="HXC64" s="389"/>
      <c r="HXD64" s="390"/>
      <c r="HXE64" s="391"/>
      <c r="HXF64" s="392"/>
      <c r="HXG64" s="393"/>
      <c r="HXH64" s="394"/>
      <c r="HXI64" s="395"/>
      <c r="HXJ64" s="389"/>
      <c r="HXK64" s="390"/>
      <c r="HXL64" s="391"/>
      <c r="HXM64" s="392"/>
      <c r="HXN64" s="393"/>
      <c r="HXO64" s="394"/>
      <c r="HXP64" s="395"/>
      <c r="HXQ64" s="389"/>
      <c r="HXR64" s="390"/>
      <c r="HXS64" s="391"/>
      <c r="HXT64" s="392"/>
      <c r="HXU64" s="393"/>
      <c r="HXV64" s="394"/>
      <c r="HXW64" s="395"/>
      <c r="HXX64" s="389"/>
      <c r="HXY64" s="390"/>
      <c r="HXZ64" s="391"/>
      <c r="HYA64" s="392"/>
      <c r="HYB64" s="393"/>
      <c r="HYC64" s="394"/>
      <c r="HYD64" s="395"/>
      <c r="HYE64" s="389"/>
      <c r="HYF64" s="390"/>
      <c r="HYG64" s="391"/>
      <c r="HYH64" s="392"/>
      <c r="HYI64" s="393"/>
      <c r="HYJ64" s="394"/>
      <c r="HYK64" s="395"/>
      <c r="HYL64" s="389"/>
      <c r="HYM64" s="390"/>
      <c r="HYN64" s="391"/>
      <c r="HYO64" s="392"/>
      <c r="HYP64" s="393"/>
      <c r="HYQ64" s="394"/>
      <c r="HYR64" s="395"/>
      <c r="HYS64" s="389"/>
      <c r="HYT64" s="390"/>
      <c r="HYU64" s="391"/>
      <c r="HYV64" s="392"/>
      <c r="HYW64" s="393"/>
      <c r="HYX64" s="394"/>
      <c r="HYY64" s="395"/>
      <c r="HYZ64" s="389"/>
      <c r="HZA64" s="390"/>
      <c r="HZB64" s="391"/>
      <c r="HZC64" s="392"/>
      <c r="HZD64" s="393"/>
      <c r="HZE64" s="394"/>
      <c r="HZF64" s="395"/>
      <c r="HZG64" s="389"/>
      <c r="HZH64" s="390"/>
      <c r="HZI64" s="391"/>
      <c r="HZJ64" s="392"/>
      <c r="HZK64" s="393"/>
      <c r="HZL64" s="394"/>
      <c r="HZM64" s="395"/>
      <c r="HZN64" s="389"/>
      <c r="HZO64" s="390"/>
      <c r="HZP64" s="391"/>
      <c r="HZQ64" s="392"/>
      <c r="HZR64" s="393"/>
      <c r="HZS64" s="394"/>
      <c r="HZT64" s="395"/>
      <c r="HZU64" s="389"/>
      <c r="HZV64" s="390"/>
      <c r="HZW64" s="391"/>
      <c r="HZX64" s="392"/>
      <c r="HZY64" s="393"/>
      <c r="HZZ64" s="394"/>
      <c r="IAA64" s="395"/>
      <c r="IAB64" s="389"/>
      <c r="IAC64" s="390"/>
      <c r="IAD64" s="391"/>
      <c r="IAE64" s="392"/>
      <c r="IAF64" s="393"/>
      <c r="IAG64" s="394"/>
      <c r="IAH64" s="395"/>
      <c r="IAI64" s="389"/>
      <c r="IAJ64" s="390"/>
      <c r="IAK64" s="391"/>
      <c r="IAL64" s="392"/>
      <c r="IAM64" s="393"/>
      <c r="IAN64" s="394"/>
      <c r="IAO64" s="395"/>
      <c r="IAP64" s="389"/>
      <c r="IAQ64" s="390"/>
      <c r="IAR64" s="391"/>
      <c r="IAS64" s="392"/>
      <c r="IAT64" s="393"/>
      <c r="IAU64" s="394"/>
      <c r="IAV64" s="395"/>
      <c r="IAW64" s="389"/>
      <c r="IAX64" s="390"/>
      <c r="IAY64" s="391"/>
      <c r="IAZ64" s="392"/>
      <c r="IBA64" s="393"/>
      <c r="IBB64" s="394"/>
      <c r="IBC64" s="395"/>
      <c r="IBD64" s="389"/>
      <c r="IBE64" s="390"/>
      <c r="IBF64" s="391"/>
      <c r="IBG64" s="392"/>
      <c r="IBH64" s="393"/>
      <c r="IBI64" s="394"/>
      <c r="IBJ64" s="395"/>
      <c r="IBK64" s="389"/>
      <c r="IBL64" s="390"/>
      <c r="IBM64" s="391"/>
      <c r="IBN64" s="392"/>
      <c r="IBO64" s="393"/>
      <c r="IBP64" s="394"/>
      <c r="IBQ64" s="395"/>
      <c r="IBR64" s="389"/>
      <c r="IBS64" s="390"/>
      <c r="IBT64" s="391"/>
      <c r="IBU64" s="392"/>
      <c r="IBV64" s="393"/>
      <c r="IBW64" s="394"/>
      <c r="IBX64" s="395"/>
      <c r="IBY64" s="389"/>
      <c r="IBZ64" s="390"/>
      <c r="ICA64" s="391"/>
      <c r="ICB64" s="392"/>
      <c r="ICC64" s="393"/>
      <c r="ICD64" s="394"/>
      <c r="ICE64" s="395"/>
      <c r="ICF64" s="389"/>
      <c r="ICG64" s="390"/>
      <c r="ICH64" s="391"/>
      <c r="ICI64" s="392"/>
      <c r="ICJ64" s="393"/>
      <c r="ICK64" s="394"/>
      <c r="ICL64" s="395"/>
      <c r="ICM64" s="389"/>
      <c r="ICN64" s="390"/>
      <c r="ICO64" s="391"/>
      <c r="ICP64" s="392"/>
      <c r="ICQ64" s="393"/>
      <c r="ICR64" s="394"/>
      <c r="ICS64" s="395"/>
      <c r="ICT64" s="389"/>
      <c r="ICU64" s="390"/>
      <c r="ICV64" s="391"/>
      <c r="ICW64" s="392"/>
      <c r="ICX64" s="393"/>
      <c r="ICY64" s="394"/>
      <c r="ICZ64" s="395"/>
      <c r="IDA64" s="389"/>
      <c r="IDB64" s="390"/>
      <c r="IDC64" s="391"/>
      <c r="IDD64" s="392"/>
      <c r="IDE64" s="393"/>
      <c r="IDF64" s="394"/>
      <c r="IDG64" s="395"/>
      <c r="IDH64" s="389"/>
      <c r="IDI64" s="390"/>
      <c r="IDJ64" s="391"/>
      <c r="IDK64" s="392"/>
      <c r="IDL64" s="393"/>
      <c r="IDM64" s="394"/>
      <c r="IDN64" s="395"/>
      <c r="IDO64" s="389"/>
      <c r="IDP64" s="390"/>
      <c r="IDQ64" s="391"/>
      <c r="IDR64" s="392"/>
      <c r="IDS64" s="393"/>
      <c r="IDT64" s="394"/>
      <c r="IDU64" s="395"/>
      <c r="IDV64" s="389"/>
      <c r="IDW64" s="390"/>
      <c r="IDX64" s="391"/>
      <c r="IDY64" s="392"/>
      <c r="IDZ64" s="393"/>
      <c r="IEA64" s="394"/>
      <c r="IEB64" s="395"/>
      <c r="IEC64" s="389"/>
      <c r="IED64" s="390"/>
      <c r="IEE64" s="391"/>
      <c r="IEF64" s="392"/>
      <c r="IEG64" s="393"/>
      <c r="IEH64" s="394"/>
      <c r="IEI64" s="395"/>
      <c r="IEJ64" s="389"/>
      <c r="IEK64" s="390"/>
      <c r="IEL64" s="391"/>
      <c r="IEM64" s="392"/>
      <c r="IEN64" s="393"/>
      <c r="IEO64" s="394"/>
      <c r="IEP64" s="395"/>
      <c r="IEQ64" s="389"/>
      <c r="IER64" s="390"/>
      <c r="IES64" s="391"/>
      <c r="IET64" s="392"/>
      <c r="IEU64" s="393"/>
      <c r="IEV64" s="394"/>
      <c r="IEW64" s="395"/>
      <c r="IEX64" s="389"/>
      <c r="IEY64" s="390"/>
      <c r="IEZ64" s="391"/>
      <c r="IFA64" s="392"/>
      <c r="IFB64" s="393"/>
      <c r="IFC64" s="394"/>
      <c r="IFD64" s="395"/>
      <c r="IFE64" s="389"/>
      <c r="IFF64" s="390"/>
      <c r="IFG64" s="391"/>
      <c r="IFH64" s="392"/>
      <c r="IFI64" s="393"/>
      <c r="IFJ64" s="394"/>
      <c r="IFK64" s="395"/>
      <c r="IFL64" s="389"/>
      <c r="IFM64" s="390"/>
      <c r="IFN64" s="391"/>
      <c r="IFO64" s="392"/>
      <c r="IFP64" s="393"/>
      <c r="IFQ64" s="394"/>
      <c r="IFR64" s="395"/>
      <c r="IFS64" s="389"/>
      <c r="IFT64" s="390"/>
      <c r="IFU64" s="391"/>
      <c r="IFV64" s="392"/>
      <c r="IFW64" s="393"/>
      <c r="IFX64" s="394"/>
      <c r="IFY64" s="395"/>
      <c r="IFZ64" s="389"/>
      <c r="IGA64" s="390"/>
      <c r="IGB64" s="391"/>
      <c r="IGC64" s="392"/>
      <c r="IGD64" s="393"/>
      <c r="IGE64" s="394"/>
      <c r="IGF64" s="395"/>
      <c r="IGG64" s="389"/>
      <c r="IGH64" s="390"/>
      <c r="IGI64" s="391"/>
      <c r="IGJ64" s="392"/>
      <c r="IGK64" s="393"/>
      <c r="IGL64" s="394"/>
      <c r="IGM64" s="395"/>
      <c r="IGN64" s="389"/>
      <c r="IGO64" s="390"/>
      <c r="IGP64" s="391"/>
      <c r="IGQ64" s="392"/>
      <c r="IGR64" s="393"/>
      <c r="IGS64" s="394"/>
      <c r="IGT64" s="395"/>
      <c r="IGU64" s="389"/>
      <c r="IGV64" s="390"/>
      <c r="IGW64" s="391"/>
      <c r="IGX64" s="392"/>
      <c r="IGY64" s="393"/>
      <c r="IGZ64" s="394"/>
      <c r="IHA64" s="395"/>
      <c r="IHB64" s="389"/>
      <c r="IHC64" s="390"/>
      <c r="IHD64" s="391"/>
      <c r="IHE64" s="392"/>
      <c r="IHF64" s="393"/>
      <c r="IHG64" s="394"/>
      <c r="IHH64" s="395"/>
      <c r="IHI64" s="389"/>
      <c r="IHJ64" s="390"/>
      <c r="IHK64" s="391"/>
      <c r="IHL64" s="392"/>
      <c r="IHM64" s="393"/>
      <c r="IHN64" s="394"/>
      <c r="IHO64" s="395"/>
      <c r="IHP64" s="389"/>
      <c r="IHQ64" s="390"/>
      <c r="IHR64" s="391"/>
      <c r="IHS64" s="392"/>
      <c r="IHT64" s="393"/>
      <c r="IHU64" s="394"/>
      <c r="IHV64" s="395"/>
      <c r="IHW64" s="389"/>
      <c r="IHX64" s="390"/>
      <c r="IHY64" s="391"/>
      <c r="IHZ64" s="392"/>
      <c r="IIA64" s="393"/>
      <c r="IIB64" s="394"/>
      <c r="IIC64" s="395"/>
      <c r="IID64" s="389"/>
      <c r="IIE64" s="390"/>
      <c r="IIF64" s="391"/>
      <c r="IIG64" s="392"/>
      <c r="IIH64" s="393"/>
      <c r="III64" s="394"/>
      <c r="IIJ64" s="395"/>
      <c r="IIK64" s="389"/>
      <c r="IIL64" s="390"/>
      <c r="IIM64" s="391"/>
      <c r="IIN64" s="392"/>
      <c r="IIO64" s="393"/>
      <c r="IIP64" s="394"/>
      <c r="IIQ64" s="395"/>
      <c r="IIR64" s="389"/>
      <c r="IIS64" s="390"/>
      <c r="IIT64" s="391"/>
      <c r="IIU64" s="392"/>
      <c r="IIV64" s="393"/>
      <c r="IIW64" s="394"/>
      <c r="IIX64" s="395"/>
      <c r="IIY64" s="389"/>
      <c r="IIZ64" s="390"/>
      <c r="IJA64" s="391"/>
      <c r="IJB64" s="392"/>
      <c r="IJC64" s="393"/>
      <c r="IJD64" s="394"/>
      <c r="IJE64" s="395"/>
      <c r="IJF64" s="389"/>
      <c r="IJG64" s="390"/>
      <c r="IJH64" s="391"/>
      <c r="IJI64" s="392"/>
      <c r="IJJ64" s="393"/>
      <c r="IJK64" s="394"/>
      <c r="IJL64" s="395"/>
      <c r="IJM64" s="389"/>
      <c r="IJN64" s="390"/>
      <c r="IJO64" s="391"/>
      <c r="IJP64" s="392"/>
      <c r="IJQ64" s="393"/>
      <c r="IJR64" s="394"/>
      <c r="IJS64" s="395"/>
      <c r="IJT64" s="389"/>
      <c r="IJU64" s="390"/>
      <c r="IJV64" s="391"/>
      <c r="IJW64" s="392"/>
      <c r="IJX64" s="393"/>
      <c r="IJY64" s="394"/>
      <c r="IJZ64" s="395"/>
      <c r="IKA64" s="389"/>
      <c r="IKB64" s="390"/>
      <c r="IKC64" s="391"/>
      <c r="IKD64" s="392"/>
      <c r="IKE64" s="393"/>
      <c r="IKF64" s="394"/>
      <c r="IKG64" s="395"/>
      <c r="IKH64" s="389"/>
      <c r="IKI64" s="390"/>
      <c r="IKJ64" s="391"/>
      <c r="IKK64" s="392"/>
      <c r="IKL64" s="393"/>
      <c r="IKM64" s="394"/>
      <c r="IKN64" s="395"/>
      <c r="IKO64" s="389"/>
      <c r="IKP64" s="390"/>
      <c r="IKQ64" s="391"/>
      <c r="IKR64" s="392"/>
      <c r="IKS64" s="393"/>
      <c r="IKT64" s="394"/>
      <c r="IKU64" s="395"/>
      <c r="IKV64" s="389"/>
      <c r="IKW64" s="390"/>
      <c r="IKX64" s="391"/>
      <c r="IKY64" s="392"/>
      <c r="IKZ64" s="393"/>
      <c r="ILA64" s="394"/>
      <c r="ILB64" s="395"/>
      <c r="ILC64" s="389"/>
      <c r="ILD64" s="390"/>
      <c r="ILE64" s="391"/>
      <c r="ILF64" s="392"/>
      <c r="ILG64" s="393"/>
      <c r="ILH64" s="394"/>
      <c r="ILI64" s="395"/>
      <c r="ILJ64" s="389"/>
      <c r="ILK64" s="390"/>
      <c r="ILL64" s="391"/>
      <c r="ILM64" s="392"/>
      <c r="ILN64" s="393"/>
      <c r="ILO64" s="394"/>
      <c r="ILP64" s="395"/>
      <c r="ILQ64" s="389"/>
      <c r="ILR64" s="390"/>
      <c r="ILS64" s="391"/>
      <c r="ILT64" s="392"/>
      <c r="ILU64" s="393"/>
      <c r="ILV64" s="394"/>
      <c r="ILW64" s="395"/>
      <c r="ILX64" s="389"/>
      <c r="ILY64" s="390"/>
      <c r="ILZ64" s="391"/>
      <c r="IMA64" s="392"/>
      <c r="IMB64" s="393"/>
      <c r="IMC64" s="394"/>
      <c r="IMD64" s="395"/>
      <c r="IME64" s="389"/>
      <c r="IMF64" s="390"/>
      <c r="IMG64" s="391"/>
      <c r="IMH64" s="392"/>
      <c r="IMI64" s="393"/>
      <c r="IMJ64" s="394"/>
      <c r="IMK64" s="395"/>
      <c r="IML64" s="389"/>
      <c r="IMM64" s="390"/>
      <c r="IMN64" s="391"/>
      <c r="IMO64" s="392"/>
      <c r="IMP64" s="393"/>
      <c r="IMQ64" s="394"/>
      <c r="IMR64" s="395"/>
      <c r="IMS64" s="389"/>
      <c r="IMT64" s="390"/>
      <c r="IMU64" s="391"/>
      <c r="IMV64" s="392"/>
      <c r="IMW64" s="393"/>
      <c r="IMX64" s="394"/>
      <c r="IMY64" s="395"/>
      <c r="IMZ64" s="389"/>
      <c r="INA64" s="390"/>
      <c r="INB64" s="391"/>
      <c r="INC64" s="392"/>
      <c r="IND64" s="393"/>
      <c r="INE64" s="394"/>
      <c r="INF64" s="395"/>
      <c r="ING64" s="389"/>
      <c r="INH64" s="390"/>
      <c r="INI64" s="391"/>
      <c r="INJ64" s="392"/>
      <c r="INK64" s="393"/>
      <c r="INL64" s="394"/>
      <c r="INM64" s="395"/>
      <c r="INN64" s="389"/>
      <c r="INO64" s="390"/>
      <c r="INP64" s="391"/>
      <c r="INQ64" s="392"/>
      <c r="INR64" s="393"/>
      <c r="INS64" s="394"/>
      <c r="INT64" s="395"/>
      <c r="INU64" s="389"/>
      <c r="INV64" s="390"/>
      <c r="INW64" s="391"/>
      <c r="INX64" s="392"/>
      <c r="INY64" s="393"/>
      <c r="INZ64" s="394"/>
      <c r="IOA64" s="395"/>
      <c r="IOB64" s="389"/>
      <c r="IOC64" s="390"/>
      <c r="IOD64" s="391"/>
      <c r="IOE64" s="392"/>
      <c r="IOF64" s="393"/>
      <c r="IOG64" s="394"/>
      <c r="IOH64" s="395"/>
      <c r="IOI64" s="389"/>
      <c r="IOJ64" s="390"/>
      <c r="IOK64" s="391"/>
      <c r="IOL64" s="392"/>
      <c r="IOM64" s="393"/>
      <c r="ION64" s="394"/>
      <c r="IOO64" s="395"/>
      <c r="IOP64" s="389"/>
      <c r="IOQ64" s="390"/>
      <c r="IOR64" s="391"/>
      <c r="IOS64" s="392"/>
      <c r="IOT64" s="393"/>
      <c r="IOU64" s="394"/>
      <c r="IOV64" s="395"/>
      <c r="IOW64" s="389"/>
      <c r="IOX64" s="390"/>
      <c r="IOY64" s="391"/>
      <c r="IOZ64" s="392"/>
      <c r="IPA64" s="393"/>
      <c r="IPB64" s="394"/>
      <c r="IPC64" s="395"/>
      <c r="IPD64" s="389"/>
      <c r="IPE64" s="390"/>
      <c r="IPF64" s="391"/>
      <c r="IPG64" s="392"/>
      <c r="IPH64" s="393"/>
      <c r="IPI64" s="394"/>
      <c r="IPJ64" s="395"/>
      <c r="IPK64" s="389"/>
      <c r="IPL64" s="390"/>
      <c r="IPM64" s="391"/>
      <c r="IPN64" s="392"/>
      <c r="IPO64" s="393"/>
      <c r="IPP64" s="394"/>
      <c r="IPQ64" s="395"/>
      <c r="IPR64" s="389"/>
      <c r="IPS64" s="390"/>
      <c r="IPT64" s="391"/>
      <c r="IPU64" s="392"/>
      <c r="IPV64" s="393"/>
      <c r="IPW64" s="394"/>
      <c r="IPX64" s="395"/>
      <c r="IPY64" s="389"/>
      <c r="IPZ64" s="390"/>
      <c r="IQA64" s="391"/>
      <c r="IQB64" s="392"/>
      <c r="IQC64" s="393"/>
      <c r="IQD64" s="394"/>
      <c r="IQE64" s="395"/>
      <c r="IQF64" s="389"/>
      <c r="IQG64" s="390"/>
      <c r="IQH64" s="391"/>
      <c r="IQI64" s="392"/>
      <c r="IQJ64" s="393"/>
      <c r="IQK64" s="394"/>
      <c r="IQL64" s="395"/>
      <c r="IQM64" s="389"/>
      <c r="IQN64" s="390"/>
      <c r="IQO64" s="391"/>
      <c r="IQP64" s="392"/>
      <c r="IQQ64" s="393"/>
      <c r="IQR64" s="394"/>
      <c r="IQS64" s="395"/>
      <c r="IQT64" s="389"/>
      <c r="IQU64" s="390"/>
      <c r="IQV64" s="391"/>
      <c r="IQW64" s="392"/>
      <c r="IQX64" s="393"/>
      <c r="IQY64" s="394"/>
      <c r="IQZ64" s="395"/>
      <c r="IRA64" s="389"/>
      <c r="IRB64" s="390"/>
      <c r="IRC64" s="391"/>
      <c r="IRD64" s="392"/>
      <c r="IRE64" s="393"/>
      <c r="IRF64" s="394"/>
      <c r="IRG64" s="395"/>
      <c r="IRH64" s="389"/>
      <c r="IRI64" s="390"/>
      <c r="IRJ64" s="391"/>
      <c r="IRK64" s="392"/>
      <c r="IRL64" s="393"/>
      <c r="IRM64" s="394"/>
      <c r="IRN64" s="395"/>
      <c r="IRO64" s="389"/>
      <c r="IRP64" s="390"/>
      <c r="IRQ64" s="391"/>
      <c r="IRR64" s="392"/>
      <c r="IRS64" s="393"/>
      <c r="IRT64" s="394"/>
      <c r="IRU64" s="395"/>
      <c r="IRV64" s="389"/>
      <c r="IRW64" s="390"/>
      <c r="IRX64" s="391"/>
      <c r="IRY64" s="392"/>
      <c r="IRZ64" s="393"/>
      <c r="ISA64" s="394"/>
      <c r="ISB64" s="395"/>
      <c r="ISC64" s="389"/>
      <c r="ISD64" s="390"/>
      <c r="ISE64" s="391"/>
      <c r="ISF64" s="392"/>
      <c r="ISG64" s="393"/>
      <c r="ISH64" s="394"/>
      <c r="ISI64" s="395"/>
      <c r="ISJ64" s="389"/>
      <c r="ISK64" s="390"/>
      <c r="ISL64" s="391"/>
      <c r="ISM64" s="392"/>
      <c r="ISN64" s="393"/>
      <c r="ISO64" s="394"/>
      <c r="ISP64" s="395"/>
      <c r="ISQ64" s="389"/>
      <c r="ISR64" s="390"/>
      <c r="ISS64" s="391"/>
      <c r="IST64" s="392"/>
      <c r="ISU64" s="393"/>
      <c r="ISV64" s="394"/>
      <c r="ISW64" s="395"/>
      <c r="ISX64" s="389"/>
      <c r="ISY64" s="390"/>
      <c r="ISZ64" s="391"/>
      <c r="ITA64" s="392"/>
      <c r="ITB64" s="393"/>
      <c r="ITC64" s="394"/>
      <c r="ITD64" s="395"/>
      <c r="ITE64" s="389"/>
      <c r="ITF64" s="390"/>
      <c r="ITG64" s="391"/>
      <c r="ITH64" s="392"/>
      <c r="ITI64" s="393"/>
      <c r="ITJ64" s="394"/>
      <c r="ITK64" s="395"/>
      <c r="ITL64" s="389"/>
      <c r="ITM64" s="390"/>
      <c r="ITN64" s="391"/>
      <c r="ITO64" s="392"/>
      <c r="ITP64" s="393"/>
      <c r="ITQ64" s="394"/>
      <c r="ITR64" s="395"/>
      <c r="ITS64" s="389"/>
      <c r="ITT64" s="390"/>
      <c r="ITU64" s="391"/>
      <c r="ITV64" s="392"/>
      <c r="ITW64" s="393"/>
      <c r="ITX64" s="394"/>
      <c r="ITY64" s="395"/>
      <c r="ITZ64" s="389"/>
      <c r="IUA64" s="390"/>
      <c r="IUB64" s="391"/>
      <c r="IUC64" s="392"/>
      <c r="IUD64" s="393"/>
      <c r="IUE64" s="394"/>
      <c r="IUF64" s="395"/>
      <c r="IUG64" s="389"/>
      <c r="IUH64" s="390"/>
      <c r="IUI64" s="391"/>
      <c r="IUJ64" s="392"/>
      <c r="IUK64" s="393"/>
      <c r="IUL64" s="394"/>
      <c r="IUM64" s="395"/>
      <c r="IUN64" s="389"/>
      <c r="IUO64" s="390"/>
      <c r="IUP64" s="391"/>
      <c r="IUQ64" s="392"/>
      <c r="IUR64" s="393"/>
      <c r="IUS64" s="394"/>
      <c r="IUT64" s="395"/>
      <c r="IUU64" s="389"/>
      <c r="IUV64" s="390"/>
      <c r="IUW64" s="391"/>
      <c r="IUX64" s="392"/>
      <c r="IUY64" s="393"/>
      <c r="IUZ64" s="394"/>
      <c r="IVA64" s="395"/>
      <c r="IVB64" s="389"/>
      <c r="IVC64" s="390"/>
      <c r="IVD64" s="391"/>
      <c r="IVE64" s="392"/>
      <c r="IVF64" s="393"/>
      <c r="IVG64" s="394"/>
      <c r="IVH64" s="395"/>
      <c r="IVI64" s="389"/>
      <c r="IVJ64" s="390"/>
      <c r="IVK64" s="391"/>
      <c r="IVL64" s="392"/>
      <c r="IVM64" s="393"/>
      <c r="IVN64" s="394"/>
      <c r="IVO64" s="395"/>
      <c r="IVP64" s="389"/>
      <c r="IVQ64" s="390"/>
      <c r="IVR64" s="391"/>
      <c r="IVS64" s="392"/>
      <c r="IVT64" s="393"/>
      <c r="IVU64" s="394"/>
      <c r="IVV64" s="395"/>
      <c r="IVW64" s="389"/>
      <c r="IVX64" s="390"/>
      <c r="IVY64" s="391"/>
      <c r="IVZ64" s="392"/>
      <c r="IWA64" s="393"/>
      <c r="IWB64" s="394"/>
      <c r="IWC64" s="395"/>
      <c r="IWD64" s="389"/>
      <c r="IWE64" s="390"/>
      <c r="IWF64" s="391"/>
      <c r="IWG64" s="392"/>
      <c r="IWH64" s="393"/>
      <c r="IWI64" s="394"/>
      <c r="IWJ64" s="395"/>
      <c r="IWK64" s="389"/>
      <c r="IWL64" s="390"/>
      <c r="IWM64" s="391"/>
      <c r="IWN64" s="392"/>
      <c r="IWO64" s="393"/>
      <c r="IWP64" s="394"/>
      <c r="IWQ64" s="395"/>
      <c r="IWR64" s="389"/>
      <c r="IWS64" s="390"/>
      <c r="IWT64" s="391"/>
      <c r="IWU64" s="392"/>
      <c r="IWV64" s="393"/>
      <c r="IWW64" s="394"/>
      <c r="IWX64" s="395"/>
      <c r="IWY64" s="389"/>
      <c r="IWZ64" s="390"/>
      <c r="IXA64" s="391"/>
      <c r="IXB64" s="392"/>
      <c r="IXC64" s="393"/>
      <c r="IXD64" s="394"/>
      <c r="IXE64" s="395"/>
      <c r="IXF64" s="389"/>
      <c r="IXG64" s="390"/>
      <c r="IXH64" s="391"/>
      <c r="IXI64" s="392"/>
      <c r="IXJ64" s="393"/>
      <c r="IXK64" s="394"/>
      <c r="IXL64" s="395"/>
      <c r="IXM64" s="389"/>
      <c r="IXN64" s="390"/>
      <c r="IXO64" s="391"/>
      <c r="IXP64" s="392"/>
      <c r="IXQ64" s="393"/>
      <c r="IXR64" s="394"/>
      <c r="IXS64" s="395"/>
      <c r="IXT64" s="389"/>
      <c r="IXU64" s="390"/>
      <c r="IXV64" s="391"/>
      <c r="IXW64" s="392"/>
      <c r="IXX64" s="393"/>
      <c r="IXY64" s="394"/>
      <c r="IXZ64" s="395"/>
      <c r="IYA64" s="389"/>
      <c r="IYB64" s="390"/>
      <c r="IYC64" s="391"/>
      <c r="IYD64" s="392"/>
      <c r="IYE64" s="393"/>
      <c r="IYF64" s="394"/>
      <c r="IYG64" s="395"/>
      <c r="IYH64" s="389"/>
      <c r="IYI64" s="390"/>
      <c r="IYJ64" s="391"/>
      <c r="IYK64" s="392"/>
      <c r="IYL64" s="393"/>
      <c r="IYM64" s="394"/>
      <c r="IYN64" s="395"/>
      <c r="IYO64" s="389"/>
      <c r="IYP64" s="390"/>
      <c r="IYQ64" s="391"/>
      <c r="IYR64" s="392"/>
      <c r="IYS64" s="393"/>
      <c r="IYT64" s="394"/>
      <c r="IYU64" s="395"/>
      <c r="IYV64" s="389"/>
      <c r="IYW64" s="390"/>
      <c r="IYX64" s="391"/>
      <c r="IYY64" s="392"/>
      <c r="IYZ64" s="393"/>
      <c r="IZA64" s="394"/>
      <c r="IZB64" s="395"/>
      <c r="IZC64" s="389"/>
      <c r="IZD64" s="390"/>
      <c r="IZE64" s="391"/>
      <c r="IZF64" s="392"/>
      <c r="IZG64" s="393"/>
      <c r="IZH64" s="394"/>
      <c r="IZI64" s="395"/>
      <c r="IZJ64" s="389"/>
      <c r="IZK64" s="390"/>
      <c r="IZL64" s="391"/>
      <c r="IZM64" s="392"/>
      <c r="IZN64" s="393"/>
      <c r="IZO64" s="394"/>
      <c r="IZP64" s="395"/>
      <c r="IZQ64" s="389"/>
      <c r="IZR64" s="390"/>
      <c r="IZS64" s="391"/>
      <c r="IZT64" s="392"/>
      <c r="IZU64" s="393"/>
      <c r="IZV64" s="394"/>
      <c r="IZW64" s="395"/>
      <c r="IZX64" s="389"/>
      <c r="IZY64" s="390"/>
      <c r="IZZ64" s="391"/>
      <c r="JAA64" s="392"/>
      <c r="JAB64" s="393"/>
      <c r="JAC64" s="394"/>
      <c r="JAD64" s="395"/>
      <c r="JAE64" s="389"/>
      <c r="JAF64" s="390"/>
      <c r="JAG64" s="391"/>
      <c r="JAH64" s="392"/>
      <c r="JAI64" s="393"/>
      <c r="JAJ64" s="394"/>
      <c r="JAK64" s="395"/>
      <c r="JAL64" s="389"/>
      <c r="JAM64" s="390"/>
      <c r="JAN64" s="391"/>
      <c r="JAO64" s="392"/>
      <c r="JAP64" s="393"/>
      <c r="JAQ64" s="394"/>
      <c r="JAR64" s="395"/>
      <c r="JAS64" s="389"/>
      <c r="JAT64" s="390"/>
      <c r="JAU64" s="391"/>
      <c r="JAV64" s="392"/>
      <c r="JAW64" s="393"/>
      <c r="JAX64" s="394"/>
      <c r="JAY64" s="395"/>
      <c r="JAZ64" s="389"/>
      <c r="JBA64" s="390"/>
      <c r="JBB64" s="391"/>
      <c r="JBC64" s="392"/>
      <c r="JBD64" s="393"/>
      <c r="JBE64" s="394"/>
      <c r="JBF64" s="395"/>
      <c r="JBG64" s="389"/>
      <c r="JBH64" s="390"/>
      <c r="JBI64" s="391"/>
      <c r="JBJ64" s="392"/>
      <c r="JBK64" s="393"/>
      <c r="JBL64" s="394"/>
      <c r="JBM64" s="395"/>
      <c r="JBN64" s="389"/>
      <c r="JBO64" s="390"/>
      <c r="JBP64" s="391"/>
      <c r="JBQ64" s="392"/>
      <c r="JBR64" s="393"/>
      <c r="JBS64" s="394"/>
      <c r="JBT64" s="395"/>
      <c r="JBU64" s="389"/>
      <c r="JBV64" s="390"/>
      <c r="JBW64" s="391"/>
      <c r="JBX64" s="392"/>
      <c r="JBY64" s="393"/>
      <c r="JBZ64" s="394"/>
      <c r="JCA64" s="395"/>
      <c r="JCB64" s="389"/>
      <c r="JCC64" s="390"/>
      <c r="JCD64" s="391"/>
      <c r="JCE64" s="392"/>
      <c r="JCF64" s="393"/>
      <c r="JCG64" s="394"/>
      <c r="JCH64" s="395"/>
      <c r="JCI64" s="389"/>
      <c r="JCJ64" s="390"/>
      <c r="JCK64" s="391"/>
      <c r="JCL64" s="392"/>
      <c r="JCM64" s="393"/>
      <c r="JCN64" s="394"/>
      <c r="JCO64" s="395"/>
      <c r="JCP64" s="389"/>
      <c r="JCQ64" s="390"/>
      <c r="JCR64" s="391"/>
      <c r="JCS64" s="392"/>
      <c r="JCT64" s="393"/>
      <c r="JCU64" s="394"/>
      <c r="JCV64" s="395"/>
      <c r="JCW64" s="389"/>
      <c r="JCX64" s="390"/>
      <c r="JCY64" s="391"/>
      <c r="JCZ64" s="392"/>
      <c r="JDA64" s="393"/>
      <c r="JDB64" s="394"/>
      <c r="JDC64" s="395"/>
      <c r="JDD64" s="389"/>
      <c r="JDE64" s="390"/>
      <c r="JDF64" s="391"/>
      <c r="JDG64" s="392"/>
      <c r="JDH64" s="393"/>
      <c r="JDI64" s="394"/>
      <c r="JDJ64" s="395"/>
      <c r="JDK64" s="389"/>
      <c r="JDL64" s="390"/>
      <c r="JDM64" s="391"/>
      <c r="JDN64" s="392"/>
      <c r="JDO64" s="393"/>
      <c r="JDP64" s="394"/>
      <c r="JDQ64" s="395"/>
      <c r="JDR64" s="389"/>
      <c r="JDS64" s="390"/>
      <c r="JDT64" s="391"/>
      <c r="JDU64" s="392"/>
      <c r="JDV64" s="393"/>
      <c r="JDW64" s="394"/>
      <c r="JDX64" s="395"/>
      <c r="JDY64" s="389"/>
      <c r="JDZ64" s="390"/>
      <c r="JEA64" s="391"/>
      <c r="JEB64" s="392"/>
      <c r="JEC64" s="393"/>
      <c r="JED64" s="394"/>
      <c r="JEE64" s="395"/>
      <c r="JEF64" s="389"/>
      <c r="JEG64" s="390"/>
      <c r="JEH64" s="391"/>
      <c r="JEI64" s="392"/>
      <c r="JEJ64" s="393"/>
      <c r="JEK64" s="394"/>
      <c r="JEL64" s="395"/>
      <c r="JEM64" s="389"/>
      <c r="JEN64" s="390"/>
      <c r="JEO64" s="391"/>
      <c r="JEP64" s="392"/>
      <c r="JEQ64" s="393"/>
      <c r="JER64" s="394"/>
      <c r="JES64" s="395"/>
      <c r="JET64" s="389"/>
      <c r="JEU64" s="390"/>
      <c r="JEV64" s="391"/>
      <c r="JEW64" s="392"/>
      <c r="JEX64" s="393"/>
      <c r="JEY64" s="394"/>
      <c r="JEZ64" s="395"/>
      <c r="JFA64" s="389"/>
      <c r="JFB64" s="390"/>
      <c r="JFC64" s="391"/>
      <c r="JFD64" s="392"/>
      <c r="JFE64" s="393"/>
      <c r="JFF64" s="394"/>
      <c r="JFG64" s="395"/>
      <c r="JFH64" s="389"/>
      <c r="JFI64" s="390"/>
      <c r="JFJ64" s="391"/>
      <c r="JFK64" s="392"/>
      <c r="JFL64" s="393"/>
      <c r="JFM64" s="394"/>
      <c r="JFN64" s="395"/>
      <c r="JFO64" s="389"/>
      <c r="JFP64" s="390"/>
      <c r="JFQ64" s="391"/>
      <c r="JFR64" s="392"/>
      <c r="JFS64" s="393"/>
      <c r="JFT64" s="394"/>
      <c r="JFU64" s="395"/>
      <c r="JFV64" s="389"/>
      <c r="JFW64" s="390"/>
      <c r="JFX64" s="391"/>
      <c r="JFY64" s="392"/>
      <c r="JFZ64" s="393"/>
      <c r="JGA64" s="394"/>
      <c r="JGB64" s="395"/>
      <c r="JGC64" s="389"/>
      <c r="JGD64" s="390"/>
      <c r="JGE64" s="391"/>
      <c r="JGF64" s="392"/>
      <c r="JGG64" s="393"/>
      <c r="JGH64" s="394"/>
      <c r="JGI64" s="395"/>
      <c r="JGJ64" s="389"/>
      <c r="JGK64" s="390"/>
      <c r="JGL64" s="391"/>
      <c r="JGM64" s="392"/>
      <c r="JGN64" s="393"/>
      <c r="JGO64" s="394"/>
      <c r="JGP64" s="395"/>
      <c r="JGQ64" s="389"/>
      <c r="JGR64" s="390"/>
      <c r="JGS64" s="391"/>
      <c r="JGT64" s="392"/>
      <c r="JGU64" s="393"/>
      <c r="JGV64" s="394"/>
      <c r="JGW64" s="395"/>
      <c r="JGX64" s="389"/>
      <c r="JGY64" s="390"/>
      <c r="JGZ64" s="391"/>
      <c r="JHA64" s="392"/>
      <c r="JHB64" s="393"/>
      <c r="JHC64" s="394"/>
      <c r="JHD64" s="395"/>
      <c r="JHE64" s="389"/>
      <c r="JHF64" s="390"/>
      <c r="JHG64" s="391"/>
      <c r="JHH64" s="392"/>
      <c r="JHI64" s="393"/>
      <c r="JHJ64" s="394"/>
      <c r="JHK64" s="395"/>
      <c r="JHL64" s="389"/>
      <c r="JHM64" s="390"/>
      <c r="JHN64" s="391"/>
      <c r="JHO64" s="392"/>
      <c r="JHP64" s="393"/>
      <c r="JHQ64" s="394"/>
      <c r="JHR64" s="395"/>
      <c r="JHS64" s="389"/>
      <c r="JHT64" s="390"/>
      <c r="JHU64" s="391"/>
      <c r="JHV64" s="392"/>
      <c r="JHW64" s="393"/>
      <c r="JHX64" s="394"/>
      <c r="JHY64" s="395"/>
      <c r="JHZ64" s="389"/>
      <c r="JIA64" s="390"/>
      <c r="JIB64" s="391"/>
      <c r="JIC64" s="392"/>
      <c r="JID64" s="393"/>
      <c r="JIE64" s="394"/>
      <c r="JIF64" s="395"/>
      <c r="JIG64" s="389"/>
      <c r="JIH64" s="390"/>
      <c r="JII64" s="391"/>
      <c r="JIJ64" s="392"/>
      <c r="JIK64" s="393"/>
      <c r="JIL64" s="394"/>
      <c r="JIM64" s="395"/>
      <c r="JIN64" s="389"/>
      <c r="JIO64" s="390"/>
      <c r="JIP64" s="391"/>
      <c r="JIQ64" s="392"/>
      <c r="JIR64" s="393"/>
      <c r="JIS64" s="394"/>
      <c r="JIT64" s="395"/>
      <c r="JIU64" s="389"/>
      <c r="JIV64" s="390"/>
      <c r="JIW64" s="391"/>
      <c r="JIX64" s="392"/>
      <c r="JIY64" s="393"/>
      <c r="JIZ64" s="394"/>
      <c r="JJA64" s="395"/>
      <c r="JJB64" s="389"/>
      <c r="JJC64" s="390"/>
      <c r="JJD64" s="391"/>
      <c r="JJE64" s="392"/>
      <c r="JJF64" s="393"/>
      <c r="JJG64" s="394"/>
      <c r="JJH64" s="395"/>
      <c r="JJI64" s="389"/>
      <c r="JJJ64" s="390"/>
      <c r="JJK64" s="391"/>
      <c r="JJL64" s="392"/>
      <c r="JJM64" s="393"/>
      <c r="JJN64" s="394"/>
      <c r="JJO64" s="395"/>
      <c r="JJP64" s="389"/>
      <c r="JJQ64" s="390"/>
      <c r="JJR64" s="391"/>
      <c r="JJS64" s="392"/>
      <c r="JJT64" s="393"/>
      <c r="JJU64" s="394"/>
      <c r="JJV64" s="395"/>
      <c r="JJW64" s="389"/>
      <c r="JJX64" s="390"/>
      <c r="JJY64" s="391"/>
      <c r="JJZ64" s="392"/>
      <c r="JKA64" s="393"/>
      <c r="JKB64" s="394"/>
      <c r="JKC64" s="395"/>
      <c r="JKD64" s="389"/>
      <c r="JKE64" s="390"/>
      <c r="JKF64" s="391"/>
      <c r="JKG64" s="392"/>
      <c r="JKH64" s="393"/>
      <c r="JKI64" s="394"/>
      <c r="JKJ64" s="395"/>
      <c r="JKK64" s="389"/>
      <c r="JKL64" s="390"/>
      <c r="JKM64" s="391"/>
      <c r="JKN64" s="392"/>
      <c r="JKO64" s="393"/>
      <c r="JKP64" s="394"/>
      <c r="JKQ64" s="395"/>
      <c r="JKR64" s="389"/>
      <c r="JKS64" s="390"/>
      <c r="JKT64" s="391"/>
      <c r="JKU64" s="392"/>
      <c r="JKV64" s="393"/>
      <c r="JKW64" s="394"/>
      <c r="JKX64" s="395"/>
      <c r="JKY64" s="389"/>
      <c r="JKZ64" s="390"/>
      <c r="JLA64" s="391"/>
      <c r="JLB64" s="392"/>
      <c r="JLC64" s="393"/>
      <c r="JLD64" s="394"/>
      <c r="JLE64" s="395"/>
      <c r="JLF64" s="389"/>
      <c r="JLG64" s="390"/>
      <c r="JLH64" s="391"/>
      <c r="JLI64" s="392"/>
      <c r="JLJ64" s="393"/>
      <c r="JLK64" s="394"/>
      <c r="JLL64" s="395"/>
      <c r="JLM64" s="389"/>
      <c r="JLN64" s="390"/>
      <c r="JLO64" s="391"/>
      <c r="JLP64" s="392"/>
      <c r="JLQ64" s="393"/>
      <c r="JLR64" s="394"/>
      <c r="JLS64" s="395"/>
      <c r="JLT64" s="389"/>
      <c r="JLU64" s="390"/>
      <c r="JLV64" s="391"/>
      <c r="JLW64" s="392"/>
      <c r="JLX64" s="393"/>
      <c r="JLY64" s="394"/>
      <c r="JLZ64" s="395"/>
      <c r="JMA64" s="389"/>
      <c r="JMB64" s="390"/>
      <c r="JMC64" s="391"/>
      <c r="JMD64" s="392"/>
      <c r="JME64" s="393"/>
      <c r="JMF64" s="394"/>
      <c r="JMG64" s="395"/>
      <c r="JMH64" s="389"/>
      <c r="JMI64" s="390"/>
      <c r="JMJ64" s="391"/>
      <c r="JMK64" s="392"/>
      <c r="JML64" s="393"/>
      <c r="JMM64" s="394"/>
      <c r="JMN64" s="395"/>
      <c r="JMO64" s="389"/>
      <c r="JMP64" s="390"/>
      <c r="JMQ64" s="391"/>
      <c r="JMR64" s="392"/>
      <c r="JMS64" s="393"/>
      <c r="JMT64" s="394"/>
      <c r="JMU64" s="395"/>
      <c r="JMV64" s="389"/>
      <c r="JMW64" s="390"/>
      <c r="JMX64" s="391"/>
      <c r="JMY64" s="392"/>
      <c r="JMZ64" s="393"/>
      <c r="JNA64" s="394"/>
      <c r="JNB64" s="395"/>
      <c r="JNC64" s="389"/>
      <c r="JND64" s="390"/>
      <c r="JNE64" s="391"/>
      <c r="JNF64" s="392"/>
      <c r="JNG64" s="393"/>
      <c r="JNH64" s="394"/>
      <c r="JNI64" s="395"/>
      <c r="JNJ64" s="389"/>
      <c r="JNK64" s="390"/>
      <c r="JNL64" s="391"/>
      <c r="JNM64" s="392"/>
      <c r="JNN64" s="393"/>
      <c r="JNO64" s="394"/>
      <c r="JNP64" s="395"/>
      <c r="JNQ64" s="389"/>
      <c r="JNR64" s="390"/>
      <c r="JNS64" s="391"/>
      <c r="JNT64" s="392"/>
      <c r="JNU64" s="393"/>
      <c r="JNV64" s="394"/>
      <c r="JNW64" s="395"/>
      <c r="JNX64" s="389"/>
      <c r="JNY64" s="390"/>
      <c r="JNZ64" s="391"/>
      <c r="JOA64" s="392"/>
      <c r="JOB64" s="393"/>
      <c r="JOC64" s="394"/>
      <c r="JOD64" s="395"/>
      <c r="JOE64" s="389"/>
      <c r="JOF64" s="390"/>
      <c r="JOG64" s="391"/>
      <c r="JOH64" s="392"/>
      <c r="JOI64" s="393"/>
      <c r="JOJ64" s="394"/>
      <c r="JOK64" s="395"/>
      <c r="JOL64" s="389"/>
      <c r="JOM64" s="390"/>
      <c r="JON64" s="391"/>
      <c r="JOO64" s="392"/>
      <c r="JOP64" s="393"/>
      <c r="JOQ64" s="394"/>
      <c r="JOR64" s="395"/>
      <c r="JOS64" s="389"/>
      <c r="JOT64" s="390"/>
      <c r="JOU64" s="391"/>
      <c r="JOV64" s="392"/>
      <c r="JOW64" s="393"/>
      <c r="JOX64" s="394"/>
      <c r="JOY64" s="395"/>
      <c r="JOZ64" s="389"/>
      <c r="JPA64" s="390"/>
      <c r="JPB64" s="391"/>
      <c r="JPC64" s="392"/>
      <c r="JPD64" s="393"/>
      <c r="JPE64" s="394"/>
      <c r="JPF64" s="395"/>
      <c r="JPG64" s="389"/>
      <c r="JPH64" s="390"/>
      <c r="JPI64" s="391"/>
      <c r="JPJ64" s="392"/>
      <c r="JPK64" s="393"/>
      <c r="JPL64" s="394"/>
      <c r="JPM64" s="395"/>
      <c r="JPN64" s="389"/>
      <c r="JPO64" s="390"/>
      <c r="JPP64" s="391"/>
      <c r="JPQ64" s="392"/>
      <c r="JPR64" s="393"/>
      <c r="JPS64" s="394"/>
      <c r="JPT64" s="395"/>
      <c r="JPU64" s="389"/>
      <c r="JPV64" s="390"/>
      <c r="JPW64" s="391"/>
      <c r="JPX64" s="392"/>
      <c r="JPY64" s="393"/>
      <c r="JPZ64" s="394"/>
      <c r="JQA64" s="395"/>
      <c r="JQB64" s="389"/>
      <c r="JQC64" s="390"/>
      <c r="JQD64" s="391"/>
      <c r="JQE64" s="392"/>
      <c r="JQF64" s="393"/>
      <c r="JQG64" s="394"/>
      <c r="JQH64" s="395"/>
      <c r="JQI64" s="389"/>
      <c r="JQJ64" s="390"/>
      <c r="JQK64" s="391"/>
      <c r="JQL64" s="392"/>
      <c r="JQM64" s="393"/>
      <c r="JQN64" s="394"/>
      <c r="JQO64" s="395"/>
      <c r="JQP64" s="389"/>
      <c r="JQQ64" s="390"/>
      <c r="JQR64" s="391"/>
      <c r="JQS64" s="392"/>
      <c r="JQT64" s="393"/>
      <c r="JQU64" s="394"/>
      <c r="JQV64" s="395"/>
      <c r="JQW64" s="389"/>
      <c r="JQX64" s="390"/>
      <c r="JQY64" s="391"/>
      <c r="JQZ64" s="392"/>
      <c r="JRA64" s="393"/>
      <c r="JRB64" s="394"/>
      <c r="JRC64" s="395"/>
      <c r="JRD64" s="389"/>
      <c r="JRE64" s="390"/>
      <c r="JRF64" s="391"/>
      <c r="JRG64" s="392"/>
      <c r="JRH64" s="393"/>
      <c r="JRI64" s="394"/>
      <c r="JRJ64" s="395"/>
      <c r="JRK64" s="389"/>
      <c r="JRL64" s="390"/>
      <c r="JRM64" s="391"/>
      <c r="JRN64" s="392"/>
      <c r="JRO64" s="393"/>
      <c r="JRP64" s="394"/>
      <c r="JRQ64" s="395"/>
      <c r="JRR64" s="389"/>
      <c r="JRS64" s="390"/>
      <c r="JRT64" s="391"/>
      <c r="JRU64" s="392"/>
      <c r="JRV64" s="393"/>
      <c r="JRW64" s="394"/>
      <c r="JRX64" s="395"/>
      <c r="JRY64" s="389"/>
      <c r="JRZ64" s="390"/>
      <c r="JSA64" s="391"/>
      <c r="JSB64" s="392"/>
      <c r="JSC64" s="393"/>
      <c r="JSD64" s="394"/>
      <c r="JSE64" s="395"/>
      <c r="JSF64" s="389"/>
      <c r="JSG64" s="390"/>
      <c r="JSH64" s="391"/>
      <c r="JSI64" s="392"/>
      <c r="JSJ64" s="393"/>
      <c r="JSK64" s="394"/>
      <c r="JSL64" s="395"/>
      <c r="JSM64" s="389"/>
      <c r="JSN64" s="390"/>
      <c r="JSO64" s="391"/>
      <c r="JSP64" s="392"/>
      <c r="JSQ64" s="393"/>
      <c r="JSR64" s="394"/>
      <c r="JSS64" s="395"/>
      <c r="JST64" s="389"/>
      <c r="JSU64" s="390"/>
      <c r="JSV64" s="391"/>
      <c r="JSW64" s="392"/>
      <c r="JSX64" s="393"/>
      <c r="JSY64" s="394"/>
      <c r="JSZ64" s="395"/>
      <c r="JTA64" s="389"/>
      <c r="JTB64" s="390"/>
      <c r="JTC64" s="391"/>
      <c r="JTD64" s="392"/>
      <c r="JTE64" s="393"/>
      <c r="JTF64" s="394"/>
      <c r="JTG64" s="395"/>
      <c r="JTH64" s="389"/>
      <c r="JTI64" s="390"/>
      <c r="JTJ64" s="391"/>
      <c r="JTK64" s="392"/>
      <c r="JTL64" s="393"/>
      <c r="JTM64" s="394"/>
      <c r="JTN64" s="395"/>
      <c r="JTO64" s="389"/>
      <c r="JTP64" s="390"/>
      <c r="JTQ64" s="391"/>
      <c r="JTR64" s="392"/>
      <c r="JTS64" s="393"/>
      <c r="JTT64" s="394"/>
      <c r="JTU64" s="395"/>
      <c r="JTV64" s="389"/>
      <c r="JTW64" s="390"/>
      <c r="JTX64" s="391"/>
      <c r="JTY64" s="392"/>
      <c r="JTZ64" s="393"/>
      <c r="JUA64" s="394"/>
      <c r="JUB64" s="395"/>
      <c r="JUC64" s="389"/>
      <c r="JUD64" s="390"/>
      <c r="JUE64" s="391"/>
      <c r="JUF64" s="392"/>
      <c r="JUG64" s="393"/>
      <c r="JUH64" s="394"/>
      <c r="JUI64" s="395"/>
      <c r="JUJ64" s="389"/>
      <c r="JUK64" s="390"/>
      <c r="JUL64" s="391"/>
      <c r="JUM64" s="392"/>
      <c r="JUN64" s="393"/>
      <c r="JUO64" s="394"/>
      <c r="JUP64" s="395"/>
      <c r="JUQ64" s="389"/>
      <c r="JUR64" s="390"/>
      <c r="JUS64" s="391"/>
      <c r="JUT64" s="392"/>
      <c r="JUU64" s="393"/>
      <c r="JUV64" s="394"/>
      <c r="JUW64" s="395"/>
      <c r="JUX64" s="389"/>
      <c r="JUY64" s="390"/>
      <c r="JUZ64" s="391"/>
      <c r="JVA64" s="392"/>
      <c r="JVB64" s="393"/>
      <c r="JVC64" s="394"/>
      <c r="JVD64" s="395"/>
      <c r="JVE64" s="389"/>
      <c r="JVF64" s="390"/>
      <c r="JVG64" s="391"/>
      <c r="JVH64" s="392"/>
      <c r="JVI64" s="393"/>
      <c r="JVJ64" s="394"/>
      <c r="JVK64" s="395"/>
      <c r="JVL64" s="389"/>
      <c r="JVM64" s="390"/>
      <c r="JVN64" s="391"/>
      <c r="JVO64" s="392"/>
      <c r="JVP64" s="393"/>
      <c r="JVQ64" s="394"/>
      <c r="JVR64" s="395"/>
      <c r="JVS64" s="389"/>
      <c r="JVT64" s="390"/>
      <c r="JVU64" s="391"/>
      <c r="JVV64" s="392"/>
      <c r="JVW64" s="393"/>
      <c r="JVX64" s="394"/>
      <c r="JVY64" s="395"/>
      <c r="JVZ64" s="389"/>
      <c r="JWA64" s="390"/>
      <c r="JWB64" s="391"/>
      <c r="JWC64" s="392"/>
      <c r="JWD64" s="393"/>
      <c r="JWE64" s="394"/>
      <c r="JWF64" s="395"/>
      <c r="JWG64" s="389"/>
      <c r="JWH64" s="390"/>
      <c r="JWI64" s="391"/>
      <c r="JWJ64" s="392"/>
      <c r="JWK64" s="393"/>
      <c r="JWL64" s="394"/>
      <c r="JWM64" s="395"/>
      <c r="JWN64" s="389"/>
      <c r="JWO64" s="390"/>
      <c r="JWP64" s="391"/>
      <c r="JWQ64" s="392"/>
      <c r="JWR64" s="393"/>
      <c r="JWS64" s="394"/>
      <c r="JWT64" s="395"/>
      <c r="JWU64" s="389"/>
      <c r="JWV64" s="390"/>
      <c r="JWW64" s="391"/>
      <c r="JWX64" s="392"/>
      <c r="JWY64" s="393"/>
      <c r="JWZ64" s="394"/>
      <c r="JXA64" s="395"/>
      <c r="JXB64" s="389"/>
      <c r="JXC64" s="390"/>
      <c r="JXD64" s="391"/>
      <c r="JXE64" s="392"/>
      <c r="JXF64" s="393"/>
      <c r="JXG64" s="394"/>
      <c r="JXH64" s="395"/>
      <c r="JXI64" s="389"/>
      <c r="JXJ64" s="390"/>
      <c r="JXK64" s="391"/>
      <c r="JXL64" s="392"/>
      <c r="JXM64" s="393"/>
      <c r="JXN64" s="394"/>
      <c r="JXO64" s="395"/>
      <c r="JXP64" s="389"/>
      <c r="JXQ64" s="390"/>
      <c r="JXR64" s="391"/>
      <c r="JXS64" s="392"/>
      <c r="JXT64" s="393"/>
      <c r="JXU64" s="394"/>
      <c r="JXV64" s="395"/>
      <c r="JXW64" s="389"/>
      <c r="JXX64" s="390"/>
      <c r="JXY64" s="391"/>
      <c r="JXZ64" s="392"/>
      <c r="JYA64" s="393"/>
      <c r="JYB64" s="394"/>
      <c r="JYC64" s="395"/>
      <c r="JYD64" s="389"/>
      <c r="JYE64" s="390"/>
      <c r="JYF64" s="391"/>
      <c r="JYG64" s="392"/>
      <c r="JYH64" s="393"/>
      <c r="JYI64" s="394"/>
      <c r="JYJ64" s="395"/>
      <c r="JYK64" s="389"/>
      <c r="JYL64" s="390"/>
      <c r="JYM64" s="391"/>
      <c r="JYN64" s="392"/>
      <c r="JYO64" s="393"/>
      <c r="JYP64" s="394"/>
      <c r="JYQ64" s="395"/>
      <c r="JYR64" s="389"/>
      <c r="JYS64" s="390"/>
      <c r="JYT64" s="391"/>
      <c r="JYU64" s="392"/>
      <c r="JYV64" s="393"/>
      <c r="JYW64" s="394"/>
      <c r="JYX64" s="395"/>
      <c r="JYY64" s="389"/>
      <c r="JYZ64" s="390"/>
      <c r="JZA64" s="391"/>
      <c r="JZB64" s="392"/>
      <c r="JZC64" s="393"/>
      <c r="JZD64" s="394"/>
      <c r="JZE64" s="395"/>
      <c r="JZF64" s="389"/>
      <c r="JZG64" s="390"/>
      <c r="JZH64" s="391"/>
      <c r="JZI64" s="392"/>
      <c r="JZJ64" s="393"/>
      <c r="JZK64" s="394"/>
      <c r="JZL64" s="395"/>
      <c r="JZM64" s="389"/>
      <c r="JZN64" s="390"/>
      <c r="JZO64" s="391"/>
      <c r="JZP64" s="392"/>
      <c r="JZQ64" s="393"/>
      <c r="JZR64" s="394"/>
      <c r="JZS64" s="395"/>
      <c r="JZT64" s="389"/>
      <c r="JZU64" s="390"/>
      <c r="JZV64" s="391"/>
      <c r="JZW64" s="392"/>
      <c r="JZX64" s="393"/>
      <c r="JZY64" s="394"/>
      <c r="JZZ64" s="395"/>
      <c r="KAA64" s="389"/>
      <c r="KAB64" s="390"/>
      <c r="KAC64" s="391"/>
      <c r="KAD64" s="392"/>
      <c r="KAE64" s="393"/>
      <c r="KAF64" s="394"/>
      <c r="KAG64" s="395"/>
      <c r="KAH64" s="389"/>
      <c r="KAI64" s="390"/>
      <c r="KAJ64" s="391"/>
      <c r="KAK64" s="392"/>
      <c r="KAL64" s="393"/>
      <c r="KAM64" s="394"/>
      <c r="KAN64" s="395"/>
      <c r="KAO64" s="389"/>
      <c r="KAP64" s="390"/>
      <c r="KAQ64" s="391"/>
      <c r="KAR64" s="392"/>
      <c r="KAS64" s="393"/>
      <c r="KAT64" s="394"/>
      <c r="KAU64" s="395"/>
      <c r="KAV64" s="389"/>
      <c r="KAW64" s="390"/>
      <c r="KAX64" s="391"/>
      <c r="KAY64" s="392"/>
      <c r="KAZ64" s="393"/>
      <c r="KBA64" s="394"/>
      <c r="KBB64" s="395"/>
      <c r="KBC64" s="389"/>
      <c r="KBD64" s="390"/>
      <c r="KBE64" s="391"/>
      <c r="KBF64" s="392"/>
      <c r="KBG64" s="393"/>
      <c r="KBH64" s="394"/>
      <c r="KBI64" s="395"/>
      <c r="KBJ64" s="389"/>
      <c r="KBK64" s="390"/>
      <c r="KBL64" s="391"/>
      <c r="KBM64" s="392"/>
      <c r="KBN64" s="393"/>
      <c r="KBO64" s="394"/>
      <c r="KBP64" s="395"/>
      <c r="KBQ64" s="389"/>
      <c r="KBR64" s="390"/>
      <c r="KBS64" s="391"/>
      <c r="KBT64" s="392"/>
      <c r="KBU64" s="393"/>
      <c r="KBV64" s="394"/>
      <c r="KBW64" s="395"/>
      <c r="KBX64" s="389"/>
      <c r="KBY64" s="390"/>
      <c r="KBZ64" s="391"/>
      <c r="KCA64" s="392"/>
      <c r="KCB64" s="393"/>
      <c r="KCC64" s="394"/>
      <c r="KCD64" s="395"/>
      <c r="KCE64" s="389"/>
      <c r="KCF64" s="390"/>
      <c r="KCG64" s="391"/>
      <c r="KCH64" s="392"/>
      <c r="KCI64" s="393"/>
      <c r="KCJ64" s="394"/>
      <c r="KCK64" s="395"/>
      <c r="KCL64" s="389"/>
      <c r="KCM64" s="390"/>
      <c r="KCN64" s="391"/>
      <c r="KCO64" s="392"/>
      <c r="KCP64" s="393"/>
      <c r="KCQ64" s="394"/>
      <c r="KCR64" s="395"/>
      <c r="KCS64" s="389"/>
      <c r="KCT64" s="390"/>
      <c r="KCU64" s="391"/>
      <c r="KCV64" s="392"/>
      <c r="KCW64" s="393"/>
      <c r="KCX64" s="394"/>
      <c r="KCY64" s="395"/>
      <c r="KCZ64" s="389"/>
      <c r="KDA64" s="390"/>
      <c r="KDB64" s="391"/>
      <c r="KDC64" s="392"/>
      <c r="KDD64" s="393"/>
      <c r="KDE64" s="394"/>
      <c r="KDF64" s="395"/>
      <c r="KDG64" s="389"/>
      <c r="KDH64" s="390"/>
      <c r="KDI64" s="391"/>
      <c r="KDJ64" s="392"/>
      <c r="KDK64" s="393"/>
      <c r="KDL64" s="394"/>
      <c r="KDM64" s="395"/>
      <c r="KDN64" s="389"/>
      <c r="KDO64" s="390"/>
      <c r="KDP64" s="391"/>
      <c r="KDQ64" s="392"/>
      <c r="KDR64" s="393"/>
      <c r="KDS64" s="394"/>
      <c r="KDT64" s="395"/>
      <c r="KDU64" s="389"/>
      <c r="KDV64" s="390"/>
      <c r="KDW64" s="391"/>
      <c r="KDX64" s="392"/>
      <c r="KDY64" s="393"/>
      <c r="KDZ64" s="394"/>
      <c r="KEA64" s="395"/>
      <c r="KEB64" s="389"/>
      <c r="KEC64" s="390"/>
      <c r="KED64" s="391"/>
      <c r="KEE64" s="392"/>
      <c r="KEF64" s="393"/>
      <c r="KEG64" s="394"/>
      <c r="KEH64" s="395"/>
      <c r="KEI64" s="389"/>
      <c r="KEJ64" s="390"/>
      <c r="KEK64" s="391"/>
      <c r="KEL64" s="392"/>
      <c r="KEM64" s="393"/>
      <c r="KEN64" s="394"/>
      <c r="KEO64" s="395"/>
      <c r="KEP64" s="389"/>
      <c r="KEQ64" s="390"/>
      <c r="KER64" s="391"/>
      <c r="KES64" s="392"/>
      <c r="KET64" s="393"/>
      <c r="KEU64" s="394"/>
      <c r="KEV64" s="395"/>
      <c r="KEW64" s="389"/>
      <c r="KEX64" s="390"/>
      <c r="KEY64" s="391"/>
      <c r="KEZ64" s="392"/>
      <c r="KFA64" s="393"/>
      <c r="KFB64" s="394"/>
      <c r="KFC64" s="395"/>
      <c r="KFD64" s="389"/>
      <c r="KFE64" s="390"/>
      <c r="KFF64" s="391"/>
      <c r="KFG64" s="392"/>
      <c r="KFH64" s="393"/>
      <c r="KFI64" s="394"/>
      <c r="KFJ64" s="395"/>
      <c r="KFK64" s="389"/>
      <c r="KFL64" s="390"/>
      <c r="KFM64" s="391"/>
      <c r="KFN64" s="392"/>
      <c r="KFO64" s="393"/>
      <c r="KFP64" s="394"/>
      <c r="KFQ64" s="395"/>
      <c r="KFR64" s="389"/>
      <c r="KFS64" s="390"/>
      <c r="KFT64" s="391"/>
      <c r="KFU64" s="392"/>
      <c r="KFV64" s="393"/>
      <c r="KFW64" s="394"/>
      <c r="KFX64" s="395"/>
      <c r="KFY64" s="389"/>
      <c r="KFZ64" s="390"/>
      <c r="KGA64" s="391"/>
      <c r="KGB64" s="392"/>
      <c r="KGC64" s="393"/>
      <c r="KGD64" s="394"/>
      <c r="KGE64" s="395"/>
      <c r="KGF64" s="389"/>
      <c r="KGG64" s="390"/>
      <c r="KGH64" s="391"/>
      <c r="KGI64" s="392"/>
      <c r="KGJ64" s="393"/>
      <c r="KGK64" s="394"/>
      <c r="KGL64" s="395"/>
      <c r="KGM64" s="389"/>
      <c r="KGN64" s="390"/>
      <c r="KGO64" s="391"/>
      <c r="KGP64" s="392"/>
      <c r="KGQ64" s="393"/>
      <c r="KGR64" s="394"/>
      <c r="KGS64" s="395"/>
      <c r="KGT64" s="389"/>
      <c r="KGU64" s="390"/>
      <c r="KGV64" s="391"/>
      <c r="KGW64" s="392"/>
      <c r="KGX64" s="393"/>
      <c r="KGY64" s="394"/>
      <c r="KGZ64" s="395"/>
      <c r="KHA64" s="389"/>
      <c r="KHB64" s="390"/>
      <c r="KHC64" s="391"/>
      <c r="KHD64" s="392"/>
      <c r="KHE64" s="393"/>
      <c r="KHF64" s="394"/>
      <c r="KHG64" s="395"/>
      <c r="KHH64" s="389"/>
      <c r="KHI64" s="390"/>
      <c r="KHJ64" s="391"/>
      <c r="KHK64" s="392"/>
      <c r="KHL64" s="393"/>
      <c r="KHM64" s="394"/>
      <c r="KHN64" s="395"/>
      <c r="KHO64" s="389"/>
      <c r="KHP64" s="390"/>
      <c r="KHQ64" s="391"/>
      <c r="KHR64" s="392"/>
      <c r="KHS64" s="393"/>
      <c r="KHT64" s="394"/>
      <c r="KHU64" s="395"/>
      <c r="KHV64" s="389"/>
      <c r="KHW64" s="390"/>
      <c r="KHX64" s="391"/>
      <c r="KHY64" s="392"/>
      <c r="KHZ64" s="393"/>
      <c r="KIA64" s="394"/>
      <c r="KIB64" s="395"/>
      <c r="KIC64" s="389"/>
      <c r="KID64" s="390"/>
      <c r="KIE64" s="391"/>
      <c r="KIF64" s="392"/>
      <c r="KIG64" s="393"/>
      <c r="KIH64" s="394"/>
      <c r="KII64" s="395"/>
      <c r="KIJ64" s="389"/>
      <c r="KIK64" s="390"/>
      <c r="KIL64" s="391"/>
      <c r="KIM64" s="392"/>
      <c r="KIN64" s="393"/>
      <c r="KIO64" s="394"/>
      <c r="KIP64" s="395"/>
      <c r="KIQ64" s="389"/>
      <c r="KIR64" s="390"/>
      <c r="KIS64" s="391"/>
      <c r="KIT64" s="392"/>
      <c r="KIU64" s="393"/>
      <c r="KIV64" s="394"/>
      <c r="KIW64" s="395"/>
      <c r="KIX64" s="389"/>
      <c r="KIY64" s="390"/>
      <c r="KIZ64" s="391"/>
      <c r="KJA64" s="392"/>
      <c r="KJB64" s="393"/>
      <c r="KJC64" s="394"/>
      <c r="KJD64" s="395"/>
      <c r="KJE64" s="389"/>
      <c r="KJF64" s="390"/>
      <c r="KJG64" s="391"/>
      <c r="KJH64" s="392"/>
      <c r="KJI64" s="393"/>
      <c r="KJJ64" s="394"/>
      <c r="KJK64" s="395"/>
      <c r="KJL64" s="389"/>
      <c r="KJM64" s="390"/>
      <c r="KJN64" s="391"/>
      <c r="KJO64" s="392"/>
      <c r="KJP64" s="393"/>
      <c r="KJQ64" s="394"/>
      <c r="KJR64" s="395"/>
      <c r="KJS64" s="389"/>
      <c r="KJT64" s="390"/>
      <c r="KJU64" s="391"/>
      <c r="KJV64" s="392"/>
      <c r="KJW64" s="393"/>
      <c r="KJX64" s="394"/>
      <c r="KJY64" s="395"/>
      <c r="KJZ64" s="389"/>
      <c r="KKA64" s="390"/>
      <c r="KKB64" s="391"/>
      <c r="KKC64" s="392"/>
      <c r="KKD64" s="393"/>
      <c r="KKE64" s="394"/>
      <c r="KKF64" s="395"/>
      <c r="KKG64" s="389"/>
      <c r="KKH64" s="390"/>
      <c r="KKI64" s="391"/>
      <c r="KKJ64" s="392"/>
      <c r="KKK64" s="393"/>
      <c r="KKL64" s="394"/>
      <c r="KKM64" s="395"/>
      <c r="KKN64" s="389"/>
      <c r="KKO64" s="390"/>
      <c r="KKP64" s="391"/>
      <c r="KKQ64" s="392"/>
      <c r="KKR64" s="393"/>
      <c r="KKS64" s="394"/>
      <c r="KKT64" s="395"/>
      <c r="KKU64" s="389"/>
      <c r="KKV64" s="390"/>
      <c r="KKW64" s="391"/>
      <c r="KKX64" s="392"/>
      <c r="KKY64" s="393"/>
      <c r="KKZ64" s="394"/>
      <c r="KLA64" s="395"/>
      <c r="KLB64" s="389"/>
      <c r="KLC64" s="390"/>
      <c r="KLD64" s="391"/>
      <c r="KLE64" s="392"/>
      <c r="KLF64" s="393"/>
      <c r="KLG64" s="394"/>
      <c r="KLH64" s="395"/>
      <c r="KLI64" s="389"/>
      <c r="KLJ64" s="390"/>
      <c r="KLK64" s="391"/>
      <c r="KLL64" s="392"/>
      <c r="KLM64" s="393"/>
      <c r="KLN64" s="394"/>
      <c r="KLO64" s="395"/>
      <c r="KLP64" s="389"/>
      <c r="KLQ64" s="390"/>
      <c r="KLR64" s="391"/>
      <c r="KLS64" s="392"/>
      <c r="KLT64" s="393"/>
      <c r="KLU64" s="394"/>
      <c r="KLV64" s="395"/>
      <c r="KLW64" s="389"/>
      <c r="KLX64" s="390"/>
      <c r="KLY64" s="391"/>
      <c r="KLZ64" s="392"/>
      <c r="KMA64" s="393"/>
      <c r="KMB64" s="394"/>
      <c r="KMC64" s="395"/>
      <c r="KMD64" s="389"/>
      <c r="KME64" s="390"/>
      <c r="KMF64" s="391"/>
      <c r="KMG64" s="392"/>
      <c r="KMH64" s="393"/>
      <c r="KMI64" s="394"/>
      <c r="KMJ64" s="395"/>
      <c r="KMK64" s="389"/>
      <c r="KML64" s="390"/>
      <c r="KMM64" s="391"/>
      <c r="KMN64" s="392"/>
      <c r="KMO64" s="393"/>
      <c r="KMP64" s="394"/>
      <c r="KMQ64" s="395"/>
      <c r="KMR64" s="389"/>
      <c r="KMS64" s="390"/>
      <c r="KMT64" s="391"/>
      <c r="KMU64" s="392"/>
      <c r="KMV64" s="393"/>
      <c r="KMW64" s="394"/>
      <c r="KMX64" s="395"/>
      <c r="KMY64" s="389"/>
      <c r="KMZ64" s="390"/>
      <c r="KNA64" s="391"/>
      <c r="KNB64" s="392"/>
      <c r="KNC64" s="393"/>
      <c r="KND64" s="394"/>
      <c r="KNE64" s="395"/>
      <c r="KNF64" s="389"/>
      <c r="KNG64" s="390"/>
      <c r="KNH64" s="391"/>
      <c r="KNI64" s="392"/>
      <c r="KNJ64" s="393"/>
      <c r="KNK64" s="394"/>
      <c r="KNL64" s="395"/>
      <c r="KNM64" s="389"/>
      <c r="KNN64" s="390"/>
      <c r="KNO64" s="391"/>
      <c r="KNP64" s="392"/>
      <c r="KNQ64" s="393"/>
      <c r="KNR64" s="394"/>
      <c r="KNS64" s="395"/>
      <c r="KNT64" s="389"/>
      <c r="KNU64" s="390"/>
      <c r="KNV64" s="391"/>
      <c r="KNW64" s="392"/>
      <c r="KNX64" s="393"/>
      <c r="KNY64" s="394"/>
      <c r="KNZ64" s="395"/>
      <c r="KOA64" s="389"/>
      <c r="KOB64" s="390"/>
      <c r="KOC64" s="391"/>
      <c r="KOD64" s="392"/>
      <c r="KOE64" s="393"/>
      <c r="KOF64" s="394"/>
      <c r="KOG64" s="395"/>
      <c r="KOH64" s="389"/>
      <c r="KOI64" s="390"/>
      <c r="KOJ64" s="391"/>
      <c r="KOK64" s="392"/>
      <c r="KOL64" s="393"/>
      <c r="KOM64" s="394"/>
      <c r="KON64" s="395"/>
      <c r="KOO64" s="389"/>
      <c r="KOP64" s="390"/>
      <c r="KOQ64" s="391"/>
      <c r="KOR64" s="392"/>
      <c r="KOS64" s="393"/>
      <c r="KOT64" s="394"/>
      <c r="KOU64" s="395"/>
      <c r="KOV64" s="389"/>
      <c r="KOW64" s="390"/>
      <c r="KOX64" s="391"/>
      <c r="KOY64" s="392"/>
      <c r="KOZ64" s="393"/>
      <c r="KPA64" s="394"/>
      <c r="KPB64" s="395"/>
      <c r="KPC64" s="389"/>
      <c r="KPD64" s="390"/>
      <c r="KPE64" s="391"/>
      <c r="KPF64" s="392"/>
      <c r="KPG64" s="393"/>
      <c r="KPH64" s="394"/>
      <c r="KPI64" s="395"/>
      <c r="KPJ64" s="389"/>
      <c r="KPK64" s="390"/>
      <c r="KPL64" s="391"/>
      <c r="KPM64" s="392"/>
      <c r="KPN64" s="393"/>
      <c r="KPO64" s="394"/>
      <c r="KPP64" s="395"/>
      <c r="KPQ64" s="389"/>
      <c r="KPR64" s="390"/>
      <c r="KPS64" s="391"/>
      <c r="KPT64" s="392"/>
      <c r="KPU64" s="393"/>
      <c r="KPV64" s="394"/>
      <c r="KPW64" s="395"/>
      <c r="KPX64" s="389"/>
      <c r="KPY64" s="390"/>
      <c r="KPZ64" s="391"/>
      <c r="KQA64" s="392"/>
      <c r="KQB64" s="393"/>
      <c r="KQC64" s="394"/>
      <c r="KQD64" s="395"/>
      <c r="KQE64" s="389"/>
      <c r="KQF64" s="390"/>
      <c r="KQG64" s="391"/>
      <c r="KQH64" s="392"/>
      <c r="KQI64" s="393"/>
      <c r="KQJ64" s="394"/>
      <c r="KQK64" s="395"/>
      <c r="KQL64" s="389"/>
      <c r="KQM64" s="390"/>
      <c r="KQN64" s="391"/>
      <c r="KQO64" s="392"/>
      <c r="KQP64" s="393"/>
      <c r="KQQ64" s="394"/>
      <c r="KQR64" s="395"/>
      <c r="KQS64" s="389"/>
      <c r="KQT64" s="390"/>
      <c r="KQU64" s="391"/>
      <c r="KQV64" s="392"/>
      <c r="KQW64" s="393"/>
      <c r="KQX64" s="394"/>
      <c r="KQY64" s="395"/>
      <c r="KQZ64" s="389"/>
      <c r="KRA64" s="390"/>
      <c r="KRB64" s="391"/>
      <c r="KRC64" s="392"/>
      <c r="KRD64" s="393"/>
      <c r="KRE64" s="394"/>
      <c r="KRF64" s="395"/>
      <c r="KRG64" s="389"/>
      <c r="KRH64" s="390"/>
      <c r="KRI64" s="391"/>
      <c r="KRJ64" s="392"/>
      <c r="KRK64" s="393"/>
      <c r="KRL64" s="394"/>
      <c r="KRM64" s="395"/>
      <c r="KRN64" s="389"/>
      <c r="KRO64" s="390"/>
      <c r="KRP64" s="391"/>
      <c r="KRQ64" s="392"/>
      <c r="KRR64" s="393"/>
      <c r="KRS64" s="394"/>
      <c r="KRT64" s="395"/>
      <c r="KRU64" s="389"/>
      <c r="KRV64" s="390"/>
      <c r="KRW64" s="391"/>
      <c r="KRX64" s="392"/>
      <c r="KRY64" s="393"/>
      <c r="KRZ64" s="394"/>
      <c r="KSA64" s="395"/>
      <c r="KSB64" s="389"/>
      <c r="KSC64" s="390"/>
      <c r="KSD64" s="391"/>
      <c r="KSE64" s="392"/>
      <c r="KSF64" s="393"/>
      <c r="KSG64" s="394"/>
      <c r="KSH64" s="395"/>
      <c r="KSI64" s="389"/>
      <c r="KSJ64" s="390"/>
      <c r="KSK64" s="391"/>
      <c r="KSL64" s="392"/>
      <c r="KSM64" s="393"/>
      <c r="KSN64" s="394"/>
      <c r="KSO64" s="395"/>
      <c r="KSP64" s="389"/>
      <c r="KSQ64" s="390"/>
      <c r="KSR64" s="391"/>
      <c r="KSS64" s="392"/>
      <c r="KST64" s="393"/>
      <c r="KSU64" s="394"/>
      <c r="KSV64" s="395"/>
      <c r="KSW64" s="389"/>
      <c r="KSX64" s="390"/>
      <c r="KSY64" s="391"/>
      <c r="KSZ64" s="392"/>
      <c r="KTA64" s="393"/>
      <c r="KTB64" s="394"/>
      <c r="KTC64" s="395"/>
      <c r="KTD64" s="389"/>
      <c r="KTE64" s="390"/>
      <c r="KTF64" s="391"/>
      <c r="KTG64" s="392"/>
      <c r="KTH64" s="393"/>
      <c r="KTI64" s="394"/>
      <c r="KTJ64" s="395"/>
      <c r="KTK64" s="389"/>
      <c r="KTL64" s="390"/>
      <c r="KTM64" s="391"/>
      <c r="KTN64" s="392"/>
      <c r="KTO64" s="393"/>
      <c r="KTP64" s="394"/>
      <c r="KTQ64" s="395"/>
      <c r="KTR64" s="389"/>
      <c r="KTS64" s="390"/>
      <c r="KTT64" s="391"/>
      <c r="KTU64" s="392"/>
      <c r="KTV64" s="393"/>
      <c r="KTW64" s="394"/>
      <c r="KTX64" s="395"/>
      <c r="KTY64" s="389"/>
      <c r="KTZ64" s="390"/>
      <c r="KUA64" s="391"/>
      <c r="KUB64" s="392"/>
      <c r="KUC64" s="393"/>
      <c r="KUD64" s="394"/>
      <c r="KUE64" s="395"/>
      <c r="KUF64" s="389"/>
      <c r="KUG64" s="390"/>
      <c r="KUH64" s="391"/>
      <c r="KUI64" s="392"/>
      <c r="KUJ64" s="393"/>
      <c r="KUK64" s="394"/>
      <c r="KUL64" s="395"/>
      <c r="KUM64" s="389"/>
      <c r="KUN64" s="390"/>
      <c r="KUO64" s="391"/>
      <c r="KUP64" s="392"/>
      <c r="KUQ64" s="393"/>
      <c r="KUR64" s="394"/>
      <c r="KUS64" s="395"/>
      <c r="KUT64" s="389"/>
      <c r="KUU64" s="390"/>
      <c r="KUV64" s="391"/>
      <c r="KUW64" s="392"/>
      <c r="KUX64" s="393"/>
      <c r="KUY64" s="394"/>
      <c r="KUZ64" s="395"/>
      <c r="KVA64" s="389"/>
      <c r="KVB64" s="390"/>
      <c r="KVC64" s="391"/>
      <c r="KVD64" s="392"/>
      <c r="KVE64" s="393"/>
      <c r="KVF64" s="394"/>
      <c r="KVG64" s="395"/>
      <c r="KVH64" s="389"/>
      <c r="KVI64" s="390"/>
      <c r="KVJ64" s="391"/>
      <c r="KVK64" s="392"/>
      <c r="KVL64" s="393"/>
      <c r="KVM64" s="394"/>
      <c r="KVN64" s="395"/>
      <c r="KVO64" s="389"/>
      <c r="KVP64" s="390"/>
      <c r="KVQ64" s="391"/>
      <c r="KVR64" s="392"/>
      <c r="KVS64" s="393"/>
      <c r="KVT64" s="394"/>
      <c r="KVU64" s="395"/>
      <c r="KVV64" s="389"/>
      <c r="KVW64" s="390"/>
      <c r="KVX64" s="391"/>
      <c r="KVY64" s="392"/>
      <c r="KVZ64" s="393"/>
      <c r="KWA64" s="394"/>
      <c r="KWB64" s="395"/>
      <c r="KWC64" s="389"/>
      <c r="KWD64" s="390"/>
      <c r="KWE64" s="391"/>
      <c r="KWF64" s="392"/>
      <c r="KWG64" s="393"/>
      <c r="KWH64" s="394"/>
      <c r="KWI64" s="395"/>
      <c r="KWJ64" s="389"/>
      <c r="KWK64" s="390"/>
      <c r="KWL64" s="391"/>
      <c r="KWM64" s="392"/>
      <c r="KWN64" s="393"/>
      <c r="KWO64" s="394"/>
      <c r="KWP64" s="395"/>
      <c r="KWQ64" s="389"/>
      <c r="KWR64" s="390"/>
      <c r="KWS64" s="391"/>
      <c r="KWT64" s="392"/>
      <c r="KWU64" s="393"/>
      <c r="KWV64" s="394"/>
      <c r="KWW64" s="395"/>
      <c r="KWX64" s="389"/>
      <c r="KWY64" s="390"/>
      <c r="KWZ64" s="391"/>
      <c r="KXA64" s="392"/>
      <c r="KXB64" s="393"/>
      <c r="KXC64" s="394"/>
      <c r="KXD64" s="395"/>
      <c r="KXE64" s="389"/>
      <c r="KXF64" s="390"/>
      <c r="KXG64" s="391"/>
      <c r="KXH64" s="392"/>
      <c r="KXI64" s="393"/>
      <c r="KXJ64" s="394"/>
      <c r="KXK64" s="395"/>
      <c r="KXL64" s="389"/>
      <c r="KXM64" s="390"/>
      <c r="KXN64" s="391"/>
      <c r="KXO64" s="392"/>
      <c r="KXP64" s="393"/>
      <c r="KXQ64" s="394"/>
      <c r="KXR64" s="395"/>
      <c r="KXS64" s="389"/>
      <c r="KXT64" s="390"/>
      <c r="KXU64" s="391"/>
      <c r="KXV64" s="392"/>
      <c r="KXW64" s="393"/>
      <c r="KXX64" s="394"/>
      <c r="KXY64" s="395"/>
      <c r="KXZ64" s="389"/>
      <c r="KYA64" s="390"/>
      <c r="KYB64" s="391"/>
      <c r="KYC64" s="392"/>
      <c r="KYD64" s="393"/>
      <c r="KYE64" s="394"/>
      <c r="KYF64" s="395"/>
      <c r="KYG64" s="389"/>
      <c r="KYH64" s="390"/>
      <c r="KYI64" s="391"/>
      <c r="KYJ64" s="392"/>
      <c r="KYK64" s="393"/>
      <c r="KYL64" s="394"/>
      <c r="KYM64" s="395"/>
      <c r="KYN64" s="389"/>
      <c r="KYO64" s="390"/>
      <c r="KYP64" s="391"/>
      <c r="KYQ64" s="392"/>
      <c r="KYR64" s="393"/>
      <c r="KYS64" s="394"/>
      <c r="KYT64" s="395"/>
      <c r="KYU64" s="389"/>
      <c r="KYV64" s="390"/>
      <c r="KYW64" s="391"/>
      <c r="KYX64" s="392"/>
      <c r="KYY64" s="393"/>
      <c r="KYZ64" s="394"/>
      <c r="KZA64" s="395"/>
      <c r="KZB64" s="389"/>
      <c r="KZC64" s="390"/>
      <c r="KZD64" s="391"/>
      <c r="KZE64" s="392"/>
      <c r="KZF64" s="393"/>
      <c r="KZG64" s="394"/>
      <c r="KZH64" s="395"/>
      <c r="KZI64" s="389"/>
      <c r="KZJ64" s="390"/>
      <c r="KZK64" s="391"/>
      <c r="KZL64" s="392"/>
      <c r="KZM64" s="393"/>
      <c r="KZN64" s="394"/>
      <c r="KZO64" s="395"/>
      <c r="KZP64" s="389"/>
      <c r="KZQ64" s="390"/>
      <c r="KZR64" s="391"/>
      <c r="KZS64" s="392"/>
      <c r="KZT64" s="393"/>
      <c r="KZU64" s="394"/>
      <c r="KZV64" s="395"/>
      <c r="KZW64" s="389"/>
      <c r="KZX64" s="390"/>
      <c r="KZY64" s="391"/>
      <c r="KZZ64" s="392"/>
      <c r="LAA64" s="393"/>
      <c r="LAB64" s="394"/>
      <c r="LAC64" s="395"/>
      <c r="LAD64" s="389"/>
      <c r="LAE64" s="390"/>
      <c r="LAF64" s="391"/>
      <c r="LAG64" s="392"/>
      <c r="LAH64" s="393"/>
      <c r="LAI64" s="394"/>
      <c r="LAJ64" s="395"/>
      <c r="LAK64" s="389"/>
      <c r="LAL64" s="390"/>
      <c r="LAM64" s="391"/>
      <c r="LAN64" s="392"/>
      <c r="LAO64" s="393"/>
      <c r="LAP64" s="394"/>
      <c r="LAQ64" s="395"/>
      <c r="LAR64" s="389"/>
      <c r="LAS64" s="390"/>
      <c r="LAT64" s="391"/>
      <c r="LAU64" s="392"/>
      <c r="LAV64" s="393"/>
      <c r="LAW64" s="394"/>
      <c r="LAX64" s="395"/>
      <c r="LAY64" s="389"/>
      <c r="LAZ64" s="390"/>
      <c r="LBA64" s="391"/>
      <c r="LBB64" s="392"/>
      <c r="LBC64" s="393"/>
      <c r="LBD64" s="394"/>
      <c r="LBE64" s="395"/>
      <c r="LBF64" s="389"/>
      <c r="LBG64" s="390"/>
      <c r="LBH64" s="391"/>
      <c r="LBI64" s="392"/>
      <c r="LBJ64" s="393"/>
      <c r="LBK64" s="394"/>
      <c r="LBL64" s="395"/>
      <c r="LBM64" s="389"/>
      <c r="LBN64" s="390"/>
      <c r="LBO64" s="391"/>
      <c r="LBP64" s="392"/>
      <c r="LBQ64" s="393"/>
      <c r="LBR64" s="394"/>
      <c r="LBS64" s="395"/>
      <c r="LBT64" s="389"/>
      <c r="LBU64" s="390"/>
      <c r="LBV64" s="391"/>
      <c r="LBW64" s="392"/>
      <c r="LBX64" s="393"/>
      <c r="LBY64" s="394"/>
      <c r="LBZ64" s="395"/>
      <c r="LCA64" s="389"/>
      <c r="LCB64" s="390"/>
      <c r="LCC64" s="391"/>
      <c r="LCD64" s="392"/>
      <c r="LCE64" s="393"/>
      <c r="LCF64" s="394"/>
      <c r="LCG64" s="395"/>
      <c r="LCH64" s="389"/>
      <c r="LCI64" s="390"/>
      <c r="LCJ64" s="391"/>
      <c r="LCK64" s="392"/>
      <c r="LCL64" s="393"/>
      <c r="LCM64" s="394"/>
      <c r="LCN64" s="395"/>
      <c r="LCO64" s="389"/>
      <c r="LCP64" s="390"/>
      <c r="LCQ64" s="391"/>
      <c r="LCR64" s="392"/>
      <c r="LCS64" s="393"/>
      <c r="LCT64" s="394"/>
      <c r="LCU64" s="395"/>
      <c r="LCV64" s="389"/>
      <c r="LCW64" s="390"/>
      <c r="LCX64" s="391"/>
      <c r="LCY64" s="392"/>
      <c r="LCZ64" s="393"/>
      <c r="LDA64" s="394"/>
      <c r="LDB64" s="395"/>
      <c r="LDC64" s="389"/>
      <c r="LDD64" s="390"/>
      <c r="LDE64" s="391"/>
      <c r="LDF64" s="392"/>
      <c r="LDG64" s="393"/>
      <c r="LDH64" s="394"/>
      <c r="LDI64" s="395"/>
      <c r="LDJ64" s="389"/>
      <c r="LDK64" s="390"/>
      <c r="LDL64" s="391"/>
      <c r="LDM64" s="392"/>
      <c r="LDN64" s="393"/>
      <c r="LDO64" s="394"/>
      <c r="LDP64" s="395"/>
      <c r="LDQ64" s="389"/>
      <c r="LDR64" s="390"/>
      <c r="LDS64" s="391"/>
      <c r="LDT64" s="392"/>
      <c r="LDU64" s="393"/>
      <c r="LDV64" s="394"/>
      <c r="LDW64" s="395"/>
      <c r="LDX64" s="389"/>
      <c r="LDY64" s="390"/>
      <c r="LDZ64" s="391"/>
      <c r="LEA64" s="392"/>
      <c r="LEB64" s="393"/>
      <c r="LEC64" s="394"/>
      <c r="LED64" s="395"/>
      <c r="LEE64" s="389"/>
      <c r="LEF64" s="390"/>
      <c r="LEG64" s="391"/>
      <c r="LEH64" s="392"/>
      <c r="LEI64" s="393"/>
      <c r="LEJ64" s="394"/>
      <c r="LEK64" s="395"/>
      <c r="LEL64" s="389"/>
      <c r="LEM64" s="390"/>
      <c r="LEN64" s="391"/>
      <c r="LEO64" s="392"/>
      <c r="LEP64" s="393"/>
      <c r="LEQ64" s="394"/>
      <c r="LER64" s="395"/>
      <c r="LES64" s="389"/>
      <c r="LET64" s="390"/>
      <c r="LEU64" s="391"/>
      <c r="LEV64" s="392"/>
      <c r="LEW64" s="393"/>
      <c r="LEX64" s="394"/>
      <c r="LEY64" s="395"/>
      <c r="LEZ64" s="389"/>
      <c r="LFA64" s="390"/>
      <c r="LFB64" s="391"/>
      <c r="LFC64" s="392"/>
      <c r="LFD64" s="393"/>
      <c r="LFE64" s="394"/>
      <c r="LFF64" s="395"/>
      <c r="LFG64" s="389"/>
      <c r="LFH64" s="390"/>
      <c r="LFI64" s="391"/>
      <c r="LFJ64" s="392"/>
      <c r="LFK64" s="393"/>
      <c r="LFL64" s="394"/>
      <c r="LFM64" s="395"/>
      <c r="LFN64" s="389"/>
      <c r="LFO64" s="390"/>
      <c r="LFP64" s="391"/>
      <c r="LFQ64" s="392"/>
      <c r="LFR64" s="393"/>
      <c r="LFS64" s="394"/>
      <c r="LFT64" s="395"/>
      <c r="LFU64" s="389"/>
      <c r="LFV64" s="390"/>
      <c r="LFW64" s="391"/>
      <c r="LFX64" s="392"/>
      <c r="LFY64" s="393"/>
      <c r="LFZ64" s="394"/>
      <c r="LGA64" s="395"/>
      <c r="LGB64" s="389"/>
      <c r="LGC64" s="390"/>
      <c r="LGD64" s="391"/>
      <c r="LGE64" s="392"/>
      <c r="LGF64" s="393"/>
      <c r="LGG64" s="394"/>
      <c r="LGH64" s="395"/>
      <c r="LGI64" s="389"/>
      <c r="LGJ64" s="390"/>
      <c r="LGK64" s="391"/>
      <c r="LGL64" s="392"/>
      <c r="LGM64" s="393"/>
      <c r="LGN64" s="394"/>
      <c r="LGO64" s="395"/>
      <c r="LGP64" s="389"/>
      <c r="LGQ64" s="390"/>
      <c r="LGR64" s="391"/>
      <c r="LGS64" s="392"/>
      <c r="LGT64" s="393"/>
      <c r="LGU64" s="394"/>
      <c r="LGV64" s="395"/>
      <c r="LGW64" s="389"/>
      <c r="LGX64" s="390"/>
      <c r="LGY64" s="391"/>
      <c r="LGZ64" s="392"/>
      <c r="LHA64" s="393"/>
      <c r="LHB64" s="394"/>
      <c r="LHC64" s="395"/>
      <c r="LHD64" s="389"/>
      <c r="LHE64" s="390"/>
      <c r="LHF64" s="391"/>
      <c r="LHG64" s="392"/>
      <c r="LHH64" s="393"/>
      <c r="LHI64" s="394"/>
      <c r="LHJ64" s="395"/>
      <c r="LHK64" s="389"/>
      <c r="LHL64" s="390"/>
      <c r="LHM64" s="391"/>
      <c r="LHN64" s="392"/>
      <c r="LHO64" s="393"/>
      <c r="LHP64" s="394"/>
      <c r="LHQ64" s="395"/>
      <c r="LHR64" s="389"/>
      <c r="LHS64" s="390"/>
      <c r="LHT64" s="391"/>
      <c r="LHU64" s="392"/>
      <c r="LHV64" s="393"/>
      <c r="LHW64" s="394"/>
      <c r="LHX64" s="395"/>
      <c r="LHY64" s="389"/>
      <c r="LHZ64" s="390"/>
      <c r="LIA64" s="391"/>
      <c r="LIB64" s="392"/>
      <c r="LIC64" s="393"/>
      <c r="LID64" s="394"/>
      <c r="LIE64" s="395"/>
      <c r="LIF64" s="389"/>
      <c r="LIG64" s="390"/>
      <c r="LIH64" s="391"/>
      <c r="LII64" s="392"/>
      <c r="LIJ64" s="393"/>
      <c r="LIK64" s="394"/>
      <c r="LIL64" s="395"/>
      <c r="LIM64" s="389"/>
      <c r="LIN64" s="390"/>
      <c r="LIO64" s="391"/>
      <c r="LIP64" s="392"/>
      <c r="LIQ64" s="393"/>
      <c r="LIR64" s="394"/>
      <c r="LIS64" s="395"/>
      <c r="LIT64" s="389"/>
      <c r="LIU64" s="390"/>
      <c r="LIV64" s="391"/>
      <c r="LIW64" s="392"/>
      <c r="LIX64" s="393"/>
      <c r="LIY64" s="394"/>
      <c r="LIZ64" s="395"/>
      <c r="LJA64" s="389"/>
      <c r="LJB64" s="390"/>
      <c r="LJC64" s="391"/>
      <c r="LJD64" s="392"/>
      <c r="LJE64" s="393"/>
      <c r="LJF64" s="394"/>
      <c r="LJG64" s="395"/>
      <c r="LJH64" s="389"/>
      <c r="LJI64" s="390"/>
      <c r="LJJ64" s="391"/>
      <c r="LJK64" s="392"/>
      <c r="LJL64" s="393"/>
      <c r="LJM64" s="394"/>
      <c r="LJN64" s="395"/>
      <c r="LJO64" s="389"/>
      <c r="LJP64" s="390"/>
      <c r="LJQ64" s="391"/>
      <c r="LJR64" s="392"/>
      <c r="LJS64" s="393"/>
      <c r="LJT64" s="394"/>
      <c r="LJU64" s="395"/>
      <c r="LJV64" s="389"/>
      <c r="LJW64" s="390"/>
      <c r="LJX64" s="391"/>
      <c r="LJY64" s="392"/>
      <c r="LJZ64" s="393"/>
      <c r="LKA64" s="394"/>
      <c r="LKB64" s="395"/>
      <c r="LKC64" s="389"/>
      <c r="LKD64" s="390"/>
      <c r="LKE64" s="391"/>
      <c r="LKF64" s="392"/>
      <c r="LKG64" s="393"/>
      <c r="LKH64" s="394"/>
      <c r="LKI64" s="395"/>
      <c r="LKJ64" s="389"/>
      <c r="LKK64" s="390"/>
      <c r="LKL64" s="391"/>
      <c r="LKM64" s="392"/>
      <c r="LKN64" s="393"/>
      <c r="LKO64" s="394"/>
      <c r="LKP64" s="395"/>
      <c r="LKQ64" s="389"/>
      <c r="LKR64" s="390"/>
      <c r="LKS64" s="391"/>
      <c r="LKT64" s="392"/>
      <c r="LKU64" s="393"/>
      <c r="LKV64" s="394"/>
      <c r="LKW64" s="395"/>
      <c r="LKX64" s="389"/>
      <c r="LKY64" s="390"/>
      <c r="LKZ64" s="391"/>
      <c r="LLA64" s="392"/>
      <c r="LLB64" s="393"/>
      <c r="LLC64" s="394"/>
      <c r="LLD64" s="395"/>
      <c r="LLE64" s="389"/>
      <c r="LLF64" s="390"/>
      <c r="LLG64" s="391"/>
      <c r="LLH64" s="392"/>
      <c r="LLI64" s="393"/>
      <c r="LLJ64" s="394"/>
      <c r="LLK64" s="395"/>
      <c r="LLL64" s="389"/>
      <c r="LLM64" s="390"/>
      <c r="LLN64" s="391"/>
      <c r="LLO64" s="392"/>
      <c r="LLP64" s="393"/>
      <c r="LLQ64" s="394"/>
      <c r="LLR64" s="395"/>
      <c r="LLS64" s="389"/>
      <c r="LLT64" s="390"/>
      <c r="LLU64" s="391"/>
      <c r="LLV64" s="392"/>
      <c r="LLW64" s="393"/>
      <c r="LLX64" s="394"/>
      <c r="LLY64" s="395"/>
      <c r="LLZ64" s="389"/>
      <c r="LMA64" s="390"/>
      <c r="LMB64" s="391"/>
      <c r="LMC64" s="392"/>
      <c r="LMD64" s="393"/>
      <c r="LME64" s="394"/>
      <c r="LMF64" s="395"/>
      <c r="LMG64" s="389"/>
      <c r="LMH64" s="390"/>
      <c r="LMI64" s="391"/>
      <c r="LMJ64" s="392"/>
      <c r="LMK64" s="393"/>
      <c r="LML64" s="394"/>
      <c r="LMM64" s="395"/>
      <c r="LMN64" s="389"/>
      <c r="LMO64" s="390"/>
      <c r="LMP64" s="391"/>
      <c r="LMQ64" s="392"/>
      <c r="LMR64" s="393"/>
      <c r="LMS64" s="394"/>
      <c r="LMT64" s="395"/>
      <c r="LMU64" s="389"/>
      <c r="LMV64" s="390"/>
      <c r="LMW64" s="391"/>
      <c r="LMX64" s="392"/>
      <c r="LMY64" s="393"/>
      <c r="LMZ64" s="394"/>
      <c r="LNA64" s="395"/>
      <c r="LNB64" s="389"/>
      <c r="LNC64" s="390"/>
      <c r="LND64" s="391"/>
      <c r="LNE64" s="392"/>
      <c r="LNF64" s="393"/>
      <c r="LNG64" s="394"/>
      <c r="LNH64" s="395"/>
      <c r="LNI64" s="389"/>
      <c r="LNJ64" s="390"/>
      <c r="LNK64" s="391"/>
      <c r="LNL64" s="392"/>
      <c r="LNM64" s="393"/>
      <c r="LNN64" s="394"/>
      <c r="LNO64" s="395"/>
      <c r="LNP64" s="389"/>
      <c r="LNQ64" s="390"/>
      <c r="LNR64" s="391"/>
      <c r="LNS64" s="392"/>
      <c r="LNT64" s="393"/>
      <c r="LNU64" s="394"/>
      <c r="LNV64" s="395"/>
      <c r="LNW64" s="389"/>
      <c r="LNX64" s="390"/>
      <c r="LNY64" s="391"/>
      <c r="LNZ64" s="392"/>
      <c r="LOA64" s="393"/>
      <c r="LOB64" s="394"/>
      <c r="LOC64" s="395"/>
      <c r="LOD64" s="389"/>
      <c r="LOE64" s="390"/>
      <c r="LOF64" s="391"/>
      <c r="LOG64" s="392"/>
      <c r="LOH64" s="393"/>
      <c r="LOI64" s="394"/>
      <c r="LOJ64" s="395"/>
      <c r="LOK64" s="389"/>
      <c r="LOL64" s="390"/>
      <c r="LOM64" s="391"/>
      <c r="LON64" s="392"/>
      <c r="LOO64" s="393"/>
      <c r="LOP64" s="394"/>
      <c r="LOQ64" s="395"/>
      <c r="LOR64" s="389"/>
      <c r="LOS64" s="390"/>
      <c r="LOT64" s="391"/>
      <c r="LOU64" s="392"/>
      <c r="LOV64" s="393"/>
      <c r="LOW64" s="394"/>
      <c r="LOX64" s="395"/>
      <c r="LOY64" s="389"/>
      <c r="LOZ64" s="390"/>
      <c r="LPA64" s="391"/>
      <c r="LPB64" s="392"/>
      <c r="LPC64" s="393"/>
      <c r="LPD64" s="394"/>
      <c r="LPE64" s="395"/>
      <c r="LPF64" s="389"/>
      <c r="LPG64" s="390"/>
      <c r="LPH64" s="391"/>
      <c r="LPI64" s="392"/>
      <c r="LPJ64" s="393"/>
      <c r="LPK64" s="394"/>
      <c r="LPL64" s="395"/>
      <c r="LPM64" s="389"/>
      <c r="LPN64" s="390"/>
      <c r="LPO64" s="391"/>
      <c r="LPP64" s="392"/>
      <c r="LPQ64" s="393"/>
      <c r="LPR64" s="394"/>
      <c r="LPS64" s="395"/>
      <c r="LPT64" s="389"/>
      <c r="LPU64" s="390"/>
      <c r="LPV64" s="391"/>
      <c r="LPW64" s="392"/>
      <c r="LPX64" s="393"/>
      <c r="LPY64" s="394"/>
      <c r="LPZ64" s="395"/>
      <c r="LQA64" s="389"/>
      <c r="LQB64" s="390"/>
      <c r="LQC64" s="391"/>
      <c r="LQD64" s="392"/>
      <c r="LQE64" s="393"/>
      <c r="LQF64" s="394"/>
      <c r="LQG64" s="395"/>
      <c r="LQH64" s="389"/>
      <c r="LQI64" s="390"/>
      <c r="LQJ64" s="391"/>
      <c r="LQK64" s="392"/>
      <c r="LQL64" s="393"/>
      <c r="LQM64" s="394"/>
      <c r="LQN64" s="395"/>
      <c r="LQO64" s="389"/>
      <c r="LQP64" s="390"/>
      <c r="LQQ64" s="391"/>
      <c r="LQR64" s="392"/>
      <c r="LQS64" s="393"/>
      <c r="LQT64" s="394"/>
      <c r="LQU64" s="395"/>
      <c r="LQV64" s="389"/>
      <c r="LQW64" s="390"/>
      <c r="LQX64" s="391"/>
      <c r="LQY64" s="392"/>
      <c r="LQZ64" s="393"/>
      <c r="LRA64" s="394"/>
      <c r="LRB64" s="395"/>
      <c r="LRC64" s="389"/>
      <c r="LRD64" s="390"/>
      <c r="LRE64" s="391"/>
      <c r="LRF64" s="392"/>
      <c r="LRG64" s="393"/>
      <c r="LRH64" s="394"/>
      <c r="LRI64" s="395"/>
      <c r="LRJ64" s="389"/>
      <c r="LRK64" s="390"/>
      <c r="LRL64" s="391"/>
      <c r="LRM64" s="392"/>
      <c r="LRN64" s="393"/>
      <c r="LRO64" s="394"/>
      <c r="LRP64" s="395"/>
      <c r="LRQ64" s="389"/>
      <c r="LRR64" s="390"/>
      <c r="LRS64" s="391"/>
      <c r="LRT64" s="392"/>
      <c r="LRU64" s="393"/>
      <c r="LRV64" s="394"/>
      <c r="LRW64" s="395"/>
      <c r="LRX64" s="389"/>
      <c r="LRY64" s="390"/>
      <c r="LRZ64" s="391"/>
      <c r="LSA64" s="392"/>
      <c r="LSB64" s="393"/>
      <c r="LSC64" s="394"/>
      <c r="LSD64" s="395"/>
      <c r="LSE64" s="389"/>
      <c r="LSF64" s="390"/>
      <c r="LSG64" s="391"/>
      <c r="LSH64" s="392"/>
      <c r="LSI64" s="393"/>
      <c r="LSJ64" s="394"/>
      <c r="LSK64" s="395"/>
      <c r="LSL64" s="389"/>
      <c r="LSM64" s="390"/>
      <c r="LSN64" s="391"/>
      <c r="LSO64" s="392"/>
      <c r="LSP64" s="393"/>
      <c r="LSQ64" s="394"/>
      <c r="LSR64" s="395"/>
      <c r="LSS64" s="389"/>
      <c r="LST64" s="390"/>
      <c r="LSU64" s="391"/>
      <c r="LSV64" s="392"/>
      <c r="LSW64" s="393"/>
      <c r="LSX64" s="394"/>
      <c r="LSY64" s="395"/>
      <c r="LSZ64" s="389"/>
      <c r="LTA64" s="390"/>
      <c r="LTB64" s="391"/>
      <c r="LTC64" s="392"/>
      <c r="LTD64" s="393"/>
      <c r="LTE64" s="394"/>
      <c r="LTF64" s="395"/>
      <c r="LTG64" s="389"/>
      <c r="LTH64" s="390"/>
      <c r="LTI64" s="391"/>
      <c r="LTJ64" s="392"/>
      <c r="LTK64" s="393"/>
      <c r="LTL64" s="394"/>
      <c r="LTM64" s="395"/>
      <c r="LTN64" s="389"/>
      <c r="LTO64" s="390"/>
      <c r="LTP64" s="391"/>
      <c r="LTQ64" s="392"/>
      <c r="LTR64" s="393"/>
      <c r="LTS64" s="394"/>
      <c r="LTT64" s="395"/>
      <c r="LTU64" s="389"/>
      <c r="LTV64" s="390"/>
      <c r="LTW64" s="391"/>
      <c r="LTX64" s="392"/>
      <c r="LTY64" s="393"/>
      <c r="LTZ64" s="394"/>
      <c r="LUA64" s="395"/>
      <c r="LUB64" s="389"/>
      <c r="LUC64" s="390"/>
      <c r="LUD64" s="391"/>
      <c r="LUE64" s="392"/>
      <c r="LUF64" s="393"/>
      <c r="LUG64" s="394"/>
      <c r="LUH64" s="395"/>
      <c r="LUI64" s="389"/>
      <c r="LUJ64" s="390"/>
      <c r="LUK64" s="391"/>
      <c r="LUL64" s="392"/>
      <c r="LUM64" s="393"/>
      <c r="LUN64" s="394"/>
      <c r="LUO64" s="395"/>
      <c r="LUP64" s="389"/>
      <c r="LUQ64" s="390"/>
      <c r="LUR64" s="391"/>
      <c r="LUS64" s="392"/>
      <c r="LUT64" s="393"/>
      <c r="LUU64" s="394"/>
      <c r="LUV64" s="395"/>
      <c r="LUW64" s="389"/>
      <c r="LUX64" s="390"/>
      <c r="LUY64" s="391"/>
      <c r="LUZ64" s="392"/>
      <c r="LVA64" s="393"/>
      <c r="LVB64" s="394"/>
      <c r="LVC64" s="395"/>
      <c r="LVD64" s="389"/>
      <c r="LVE64" s="390"/>
      <c r="LVF64" s="391"/>
      <c r="LVG64" s="392"/>
      <c r="LVH64" s="393"/>
      <c r="LVI64" s="394"/>
      <c r="LVJ64" s="395"/>
      <c r="LVK64" s="389"/>
      <c r="LVL64" s="390"/>
      <c r="LVM64" s="391"/>
      <c r="LVN64" s="392"/>
      <c r="LVO64" s="393"/>
      <c r="LVP64" s="394"/>
      <c r="LVQ64" s="395"/>
      <c r="LVR64" s="389"/>
      <c r="LVS64" s="390"/>
      <c r="LVT64" s="391"/>
      <c r="LVU64" s="392"/>
      <c r="LVV64" s="393"/>
      <c r="LVW64" s="394"/>
      <c r="LVX64" s="395"/>
      <c r="LVY64" s="389"/>
      <c r="LVZ64" s="390"/>
      <c r="LWA64" s="391"/>
      <c r="LWB64" s="392"/>
      <c r="LWC64" s="393"/>
      <c r="LWD64" s="394"/>
      <c r="LWE64" s="395"/>
      <c r="LWF64" s="389"/>
      <c r="LWG64" s="390"/>
      <c r="LWH64" s="391"/>
      <c r="LWI64" s="392"/>
      <c r="LWJ64" s="393"/>
      <c r="LWK64" s="394"/>
      <c r="LWL64" s="395"/>
      <c r="LWM64" s="389"/>
      <c r="LWN64" s="390"/>
      <c r="LWO64" s="391"/>
      <c r="LWP64" s="392"/>
      <c r="LWQ64" s="393"/>
      <c r="LWR64" s="394"/>
      <c r="LWS64" s="395"/>
      <c r="LWT64" s="389"/>
      <c r="LWU64" s="390"/>
      <c r="LWV64" s="391"/>
      <c r="LWW64" s="392"/>
      <c r="LWX64" s="393"/>
      <c r="LWY64" s="394"/>
      <c r="LWZ64" s="395"/>
      <c r="LXA64" s="389"/>
      <c r="LXB64" s="390"/>
      <c r="LXC64" s="391"/>
      <c r="LXD64" s="392"/>
      <c r="LXE64" s="393"/>
      <c r="LXF64" s="394"/>
      <c r="LXG64" s="395"/>
      <c r="LXH64" s="389"/>
      <c r="LXI64" s="390"/>
      <c r="LXJ64" s="391"/>
      <c r="LXK64" s="392"/>
      <c r="LXL64" s="393"/>
      <c r="LXM64" s="394"/>
      <c r="LXN64" s="395"/>
      <c r="LXO64" s="389"/>
      <c r="LXP64" s="390"/>
      <c r="LXQ64" s="391"/>
      <c r="LXR64" s="392"/>
      <c r="LXS64" s="393"/>
      <c r="LXT64" s="394"/>
      <c r="LXU64" s="395"/>
      <c r="LXV64" s="389"/>
      <c r="LXW64" s="390"/>
      <c r="LXX64" s="391"/>
      <c r="LXY64" s="392"/>
      <c r="LXZ64" s="393"/>
      <c r="LYA64" s="394"/>
      <c r="LYB64" s="395"/>
      <c r="LYC64" s="389"/>
      <c r="LYD64" s="390"/>
      <c r="LYE64" s="391"/>
      <c r="LYF64" s="392"/>
      <c r="LYG64" s="393"/>
      <c r="LYH64" s="394"/>
      <c r="LYI64" s="395"/>
      <c r="LYJ64" s="389"/>
      <c r="LYK64" s="390"/>
      <c r="LYL64" s="391"/>
      <c r="LYM64" s="392"/>
      <c r="LYN64" s="393"/>
      <c r="LYO64" s="394"/>
      <c r="LYP64" s="395"/>
      <c r="LYQ64" s="389"/>
      <c r="LYR64" s="390"/>
      <c r="LYS64" s="391"/>
      <c r="LYT64" s="392"/>
      <c r="LYU64" s="393"/>
      <c r="LYV64" s="394"/>
      <c r="LYW64" s="395"/>
      <c r="LYX64" s="389"/>
      <c r="LYY64" s="390"/>
      <c r="LYZ64" s="391"/>
      <c r="LZA64" s="392"/>
      <c r="LZB64" s="393"/>
      <c r="LZC64" s="394"/>
      <c r="LZD64" s="395"/>
      <c r="LZE64" s="389"/>
      <c r="LZF64" s="390"/>
      <c r="LZG64" s="391"/>
      <c r="LZH64" s="392"/>
      <c r="LZI64" s="393"/>
      <c r="LZJ64" s="394"/>
      <c r="LZK64" s="395"/>
      <c r="LZL64" s="389"/>
      <c r="LZM64" s="390"/>
      <c r="LZN64" s="391"/>
      <c r="LZO64" s="392"/>
      <c r="LZP64" s="393"/>
      <c r="LZQ64" s="394"/>
      <c r="LZR64" s="395"/>
      <c r="LZS64" s="389"/>
      <c r="LZT64" s="390"/>
      <c r="LZU64" s="391"/>
      <c r="LZV64" s="392"/>
      <c r="LZW64" s="393"/>
      <c r="LZX64" s="394"/>
      <c r="LZY64" s="395"/>
      <c r="LZZ64" s="389"/>
      <c r="MAA64" s="390"/>
      <c r="MAB64" s="391"/>
      <c r="MAC64" s="392"/>
      <c r="MAD64" s="393"/>
      <c r="MAE64" s="394"/>
      <c r="MAF64" s="395"/>
      <c r="MAG64" s="389"/>
      <c r="MAH64" s="390"/>
      <c r="MAI64" s="391"/>
      <c r="MAJ64" s="392"/>
      <c r="MAK64" s="393"/>
      <c r="MAL64" s="394"/>
      <c r="MAM64" s="395"/>
      <c r="MAN64" s="389"/>
      <c r="MAO64" s="390"/>
      <c r="MAP64" s="391"/>
      <c r="MAQ64" s="392"/>
      <c r="MAR64" s="393"/>
      <c r="MAS64" s="394"/>
      <c r="MAT64" s="395"/>
      <c r="MAU64" s="389"/>
      <c r="MAV64" s="390"/>
      <c r="MAW64" s="391"/>
      <c r="MAX64" s="392"/>
      <c r="MAY64" s="393"/>
      <c r="MAZ64" s="394"/>
      <c r="MBA64" s="395"/>
      <c r="MBB64" s="389"/>
      <c r="MBC64" s="390"/>
      <c r="MBD64" s="391"/>
      <c r="MBE64" s="392"/>
      <c r="MBF64" s="393"/>
      <c r="MBG64" s="394"/>
      <c r="MBH64" s="395"/>
      <c r="MBI64" s="389"/>
      <c r="MBJ64" s="390"/>
      <c r="MBK64" s="391"/>
      <c r="MBL64" s="392"/>
      <c r="MBM64" s="393"/>
      <c r="MBN64" s="394"/>
      <c r="MBO64" s="395"/>
      <c r="MBP64" s="389"/>
      <c r="MBQ64" s="390"/>
      <c r="MBR64" s="391"/>
      <c r="MBS64" s="392"/>
      <c r="MBT64" s="393"/>
      <c r="MBU64" s="394"/>
      <c r="MBV64" s="395"/>
      <c r="MBW64" s="389"/>
      <c r="MBX64" s="390"/>
      <c r="MBY64" s="391"/>
      <c r="MBZ64" s="392"/>
      <c r="MCA64" s="393"/>
      <c r="MCB64" s="394"/>
      <c r="MCC64" s="395"/>
      <c r="MCD64" s="389"/>
      <c r="MCE64" s="390"/>
      <c r="MCF64" s="391"/>
      <c r="MCG64" s="392"/>
      <c r="MCH64" s="393"/>
      <c r="MCI64" s="394"/>
      <c r="MCJ64" s="395"/>
      <c r="MCK64" s="389"/>
      <c r="MCL64" s="390"/>
      <c r="MCM64" s="391"/>
      <c r="MCN64" s="392"/>
      <c r="MCO64" s="393"/>
      <c r="MCP64" s="394"/>
      <c r="MCQ64" s="395"/>
      <c r="MCR64" s="389"/>
      <c r="MCS64" s="390"/>
      <c r="MCT64" s="391"/>
      <c r="MCU64" s="392"/>
      <c r="MCV64" s="393"/>
      <c r="MCW64" s="394"/>
      <c r="MCX64" s="395"/>
      <c r="MCY64" s="389"/>
      <c r="MCZ64" s="390"/>
      <c r="MDA64" s="391"/>
      <c r="MDB64" s="392"/>
      <c r="MDC64" s="393"/>
      <c r="MDD64" s="394"/>
      <c r="MDE64" s="395"/>
      <c r="MDF64" s="389"/>
      <c r="MDG64" s="390"/>
      <c r="MDH64" s="391"/>
      <c r="MDI64" s="392"/>
      <c r="MDJ64" s="393"/>
      <c r="MDK64" s="394"/>
      <c r="MDL64" s="395"/>
      <c r="MDM64" s="389"/>
      <c r="MDN64" s="390"/>
      <c r="MDO64" s="391"/>
      <c r="MDP64" s="392"/>
      <c r="MDQ64" s="393"/>
      <c r="MDR64" s="394"/>
      <c r="MDS64" s="395"/>
      <c r="MDT64" s="389"/>
      <c r="MDU64" s="390"/>
      <c r="MDV64" s="391"/>
      <c r="MDW64" s="392"/>
      <c r="MDX64" s="393"/>
      <c r="MDY64" s="394"/>
      <c r="MDZ64" s="395"/>
      <c r="MEA64" s="389"/>
      <c r="MEB64" s="390"/>
      <c r="MEC64" s="391"/>
      <c r="MED64" s="392"/>
      <c r="MEE64" s="393"/>
      <c r="MEF64" s="394"/>
      <c r="MEG64" s="395"/>
      <c r="MEH64" s="389"/>
      <c r="MEI64" s="390"/>
      <c r="MEJ64" s="391"/>
      <c r="MEK64" s="392"/>
      <c r="MEL64" s="393"/>
      <c r="MEM64" s="394"/>
      <c r="MEN64" s="395"/>
      <c r="MEO64" s="389"/>
      <c r="MEP64" s="390"/>
      <c r="MEQ64" s="391"/>
      <c r="MER64" s="392"/>
      <c r="MES64" s="393"/>
      <c r="MET64" s="394"/>
      <c r="MEU64" s="395"/>
      <c r="MEV64" s="389"/>
      <c r="MEW64" s="390"/>
      <c r="MEX64" s="391"/>
      <c r="MEY64" s="392"/>
      <c r="MEZ64" s="393"/>
      <c r="MFA64" s="394"/>
      <c r="MFB64" s="395"/>
      <c r="MFC64" s="389"/>
      <c r="MFD64" s="390"/>
      <c r="MFE64" s="391"/>
      <c r="MFF64" s="392"/>
      <c r="MFG64" s="393"/>
      <c r="MFH64" s="394"/>
      <c r="MFI64" s="395"/>
      <c r="MFJ64" s="389"/>
      <c r="MFK64" s="390"/>
      <c r="MFL64" s="391"/>
      <c r="MFM64" s="392"/>
      <c r="MFN64" s="393"/>
      <c r="MFO64" s="394"/>
      <c r="MFP64" s="395"/>
      <c r="MFQ64" s="389"/>
      <c r="MFR64" s="390"/>
      <c r="MFS64" s="391"/>
      <c r="MFT64" s="392"/>
      <c r="MFU64" s="393"/>
      <c r="MFV64" s="394"/>
      <c r="MFW64" s="395"/>
      <c r="MFX64" s="389"/>
      <c r="MFY64" s="390"/>
      <c r="MFZ64" s="391"/>
      <c r="MGA64" s="392"/>
      <c r="MGB64" s="393"/>
      <c r="MGC64" s="394"/>
      <c r="MGD64" s="395"/>
      <c r="MGE64" s="389"/>
      <c r="MGF64" s="390"/>
      <c r="MGG64" s="391"/>
      <c r="MGH64" s="392"/>
      <c r="MGI64" s="393"/>
      <c r="MGJ64" s="394"/>
      <c r="MGK64" s="395"/>
      <c r="MGL64" s="389"/>
      <c r="MGM64" s="390"/>
      <c r="MGN64" s="391"/>
      <c r="MGO64" s="392"/>
      <c r="MGP64" s="393"/>
      <c r="MGQ64" s="394"/>
      <c r="MGR64" s="395"/>
      <c r="MGS64" s="389"/>
      <c r="MGT64" s="390"/>
      <c r="MGU64" s="391"/>
      <c r="MGV64" s="392"/>
      <c r="MGW64" s="393"/>
      <c r="MGX64" s="394"/>
      <c r="MGY64" s="395"/>
      <c r="MGZ64" s="389"/>
      <c r="MHA64" s="390"/>
      <c r="MHB64" s="391"/>
      <c r="MHC64" s="392"/>
      <c r="MHD64" s="393"/>
      <c r="MHE64" s="394"/>
      <c r="MHF64" s="395"/>
      <c r="MHG64" s="389"/>
      <c r="MHH64" s="390"/>
      <c r="MHI64" s="391"/>
      <c r="MHJ64" s="392"/>
      <c r="MHK64" s="393"/>
      <c r="MHL64" s="394"/>
      <c r="MHM64" s="395"/>
      <c r="MHN64" s="389"/>
      <c r="MHO64" s="390"/>
      <c r="MHP64" s="391"/>
      <c r="MHQ64" s="392"/>
      <c r="MHR64" s="393"/>
      <c r="MHS64" s="394"/>
      <c r="MHT64" s="395"/>
      <c r="MHU64" s="389"/>
      <c r="MHV64" s="390"/>
      <c r="MHW64" s="391"/>
      <c r="MHX64" s="392"/>
      <c r="MHY64" s="393"/>
      <c r="MHZ64" s="394"/>
      <c r="MIA64" s="395"/>
      <c r="MIB64" s="389"/>
      <c r="MIC64" s="390"/>
      <c r="MID64" s="391"/>
      <c r="MIE64" s="392"/>
      <c r="MIF64" s="393"/>
      <c r="MIG64" s="394"/>
      <c r="MIH64" s="395"/>
      <c r="MII64" s="389"/>
      <c r="MIJ64" s="390"/>
      <c r="MIK64" s="391"/>
      <c r="MIL64" s="392"/>
      <c r="MIM64" s="393"/>
      <c r="MIN64" s="394"/>
      <c r="MIO64" s="395"/>
      <c r="MIP64" s="389"/>
      <c r="MIQ64" s="390"/>
      <c r="MIR64" s="391"/>
      <c r="MIS64" s="392"/>
      <c r="MIT64" s="393"/>
      <c r="MIU64" s="394"/>
      <c r="MIV64" s="395"/>
      <c r="MIW64" s="389"/>
      <c r="MIX64" s="390"/>
      <c r="MIY64" s="391"/>
      <c r="MIZ64" s="392"/>
      <c r="MJA64" s="393"/>
      <c r="MJB64" s="394"/>
      <c r="MJC64" s="395"/>
      <c r="MJD64" s="389"/>
      <c r="MJE64" s="390"/>
      <c r="MJF64" s="391"/>
      <c r="MJG64" s="392"/>
      <c r="MJH64" s="393"/>
      <c r="MJI64" s="394"/>
      <c r="MJJ64" s="395"/>
      <c r="MJK64" s="389"/>
      <c r="MJL64" s="390"/>
      <c r="MJM64" s="391"/>
      <c r="MJN64" s="392"/>
      <c r="MJO64" s="393"/>
      <c r="MJP64" s="394"/>
      <c r="MJQ64" s="395"/>
      <c r="MJR64" s="389"/>
      <c r="MJS64" s="390"/>
      <c r="MJT64" s="391"/>
      <c r="MJU64" s="392"/>
      <c r="MJV64" s="393"/>
      <c r="MJW64" s="394"/>
      <c r="MJX64" s="395"/>
      <c r="MJY64" s="389"/>
      <c r="MJZ64" s="390"/>
      <c r="MKA64" s="391"/>
      <c r="MKB64" s="392"/>
      <c r="MKC64" s="393"/>
      <c r="MKD64" s="394"/>
      <c r="MKE64" s="395"/>
      <c r="MKF64" s="389"/>
      <c r="MKG64" s="390"/>
      <c r="MKH64" s="391"/>
      <c r="MKI64" s="392"/>
      <c r="MKJ64" s="393"/>
      <c r="MKK64" s="394"/>
      <c r="MKL64" s="395"/>
      <c r="MKM64" s="389"/>
      <c r="MKN64" s="390"/>
      <c r="MKO64" s="391"/>
      <c r="MKP64" s="392"/>
      <c r="MKQ64" s="393"/>
      <c r="MKR64" s="394"/>
      <c r="MKS64" s="395"/>
      <c r="MKT64" s="389"/>
      <c r="MKU64" s="390"/>
      <c r="MKV64" s="391"/>
      <c r="MKW64" s="392"/>
      <c r="MKX64" s="393"/>
      <c r="MKY64" s="394"/>
      <c r="MKZ64" s="395"/>
      <c r="MLA64" s="389"/>
      <c r="MLB64" s="390"/>
      <c r="MLC64" s="391"/>
      <c r="MLD64" s="392"/>
      <c r="MLE64" s="393"/>
      <c r="MLF64" s="394"/>
      <c r="MLG64" s="395"/>
      <c r="MLH64" s="389"/>
      <c r="MLI64" s="390"/>
      <c r="MLJ64" s="391"/>
      <c r="MLK64" s="392"/>
      <c r="MLL64" s="393"/>
      <c r="MLM64" s="394"/>
      <c r="MLN64" s="395"/>
      <c r="MLO64" s="389"/>
      <c r="MLP64" s="390"/>
      <c r="MLQ64" s="391"/>
      <c r="MLR64" s="392"/>
      <c r="MLS64" s="393"/>
      <c r="MLT64" s="394"/>
      <c r="MLU64" s="395"/>
      <c r="MLV64" s="389"/>
      <c r="MLW64" s="390"/>
      <c r="MLX64" s="391"/>
      <c r="MLY64" s="392"/>
      <c r="MLZ64" s="393"/>
      <c r="MMA64" s="394"/>
      <c r="MMB64" s="395"/>
      <c r="MMC64" s="389"/>
      <c r="MMD64" s="390"/>
      <c r="MME64" s="391"/>
      <c r="MMF64" s="392"/>
      <c r="MMG64" s="393"/>
      <c r="MMH64" s="394"/>
      <c r="MMI64" s="395"/>
      <c r="MMJ64" s="389"/>
      <c r="MMK64" s="390"/>
      <c r="MML64" s="391"/>
      <c r="MMM64" s="392"/>
      <c r="MMN64" s="393"/>
      <c r="MMO64" s="394"/>
      <c r="MMP64" s="395"/>
      <c r="MMQ64" s="389"/>
      <c r="MMR64" s="390"/>
      <c r="MMS64" s="391"/>
      <c r="MMT64" s="392"/>
      <c r="MMU64" s="393"/>
      <c r="MMV64" s="394"/>
      <c r="MMW64" s="395"/>
      <c r="MMX64" s="389"/>
      <c r="MMY64" s="390"/>
      <c r="MMZ64" s="391"/>
      <c r="MNA64" s="392"/>
      <c r="MNB64" s="393"/>
      <c r="MNC64" s="394"/>
      <c r="MND64" s="395"/>
      <c r="MNE64" s="389"/>
      <c r="MNF64" s="390"/>
      <c r="MNG64" s="391"/>
      <c r="MNH64" s="392"/>
      <c r="MNI64" s="393"/>
      <c r="MNJ64" s="394"/>
      <c r="MNK64" s="395"/>
      <c r="MNL64" s="389"/>
      <c r="MNM64" s="390"/>
      <c r="MNN64" s="391"/>
      <c r="MNO64" s="392"/>
      <c r="MNP64" s="393"/>
      <c r="MNQ64" s="394"/>
      <c r="MNR64" s="395"/>
      <c r="MNS64" s="389"/>
      <c r="MNT64" s="390"/>
      <c r="MNU64" s="391"/>
      <c r="MNV64" s="392"/>
      <c r="MNW64" s="393"/>
      <c r="MNX64" s="394"/>
      <c r="MNY64" s="395"/>
      <c r="MNZ64" s="389"/>
      <c r="MOA64" s="390"/>
      <c r="MOB64" s="391"/>
      <c r="MOC64" s="392"/>
      <c r="MOD64" s="393"/>
      <c r="MOE64" s="394"/>
      <c r="MOF64" s="395"/>
      <c r="MOG64" s="389"/>
      <c r="MOH64" s="390"/>
      <c r="MOI64" s="391"/>
      <c r="MOJ64" s="392"/>
      <c r="MOK64" s="393"/>
      <c r="MOL64" s="394"/>
      <c r="MOM64" s="395"/>
      <c r="MON64" s="389"/>
      <c r="MOO64" s="390"/>
      <c r="MOP64" s="391"/>
      <c r="MOQ64" s="392"/>
      <c r="MOR64" s="393"/>
      <c r="MOS64" s="394"/>
      <c r="MOT64" s="395"/>
      <c r="MOU64" s="389"/>
      <c r="MOV64" s="390"/>
      <c r="MOW64" s="391"/>
      <c r="MOX64" s="392"/>
      <c r="MOY64" s="393"/>
      <c r="MOZ64" s="394"/>
      <c r="MPA64" s="395"/>
      <c r="MPB64" s="389"/>
      <c r="MPC64" s="390"/>
      <c r="MPD64" s="391"/>
      <c r="MPE64" s="392"/>
      <c r="MPF64" s="393"/>
      <c r="MPG64" s="394"/>
      <c r="MPH64" s="395"/>
      <c r="MPI64" s="389"/>
      <c r="MPJ64" s="390"/>
      <c r="MPK64" s="391"/>
      <c r="MPL64" s="392"/>
      <c r="MPM64" s="393"/>
      <c r="MPN64" s="394"/>
      <c r="MPO64" s="395"/>
      <c r="MPP64" s="389"/>
      <c r="MPQ64" s="390"/>
      <c r="MPR64" s="391"/>
      <c r="MPS64" s="392"/>
      <c r="MPT64" s="393"/>
      <c r="MPU64" s="394"/>
      <c r="MPV64" s="395"/>
      <c r="MPW64" s="389"/>
      <c r="MPX64" s="390"/>
      <c r="MPY64" s="391"/>
      <c r="MPZ64" s="392"/>
      <c r="MQA64" s="393"/>
      <c r="MQB64" s="394"/>
      <c r="MQC64" s="395"/>
      <c r="MQD64" s="389"/>
      <c r="MQE64" s="390"/>
      <c r="MQF64" s="391"/>
      <c r="MQG64" s="392"/>
      <c r="MQH64" s="393"/>
      <c r="MQI64" s="394"/>
      <c r="MQJ64" s="395"/>
      <c r="MQK64" s="389"/>
      <c r="MQL64" s="390"/>
      <c r="MQM64" s="391"/>
      <c r="MQN64" s="392"/>
      <c r="MQO64" s="393"/>
      <c r="MQP64" s="394"/>
      <c r="MQQ64" s="395"/>
      <c r="MQR64" s="389"/>
      <c r="MQS64" s="390"/>
      <c r="MQT64" s="391"/>
      <c r="MQU64" s="392"/>
      <c r="MQV64" s="393"/>
      <c r="MQW64" s="394"/>
      <c r="MQX64" s="395"/>
      <c r="MQY64" s="389"/>
      <c r="MQZ64" s="390"/>
      <c r="MRA64" s="391"/>
      <c r="MRB64" s="392"/>
      <c r="MRC64" s="393"/>
      <c r="MRD64" s="394"/>
      <c r="MRE64" s="395"/>
      <c r="MRF64" s="389"/>
      <c r="MRG64" s="390"/>
      <c r="MRH64" s="391"/>
      <c r="MRI64" s="392"/>
      <c r="MRJ64" s="393"/>
      <c r="MRK64" s="394"/>
      <c r="MRL64" s="395"/>
      <c r="MRM64" s="389"/>
      <c r="MRN64" s="390"/>
      <c r="MRO64" s="391"/>
      <c r="MRP64" s="392"/>
      <c r="MRQ64" s="393"/>
      <c r="MRR64" s="394"/>
      <c r="MRS64" s="395"/>
      <c r="MRT64" s="389"/>
      <c r="MRU64" s="390"/>
      <c r="MRV64" s="391"/>
      <c r="MRW64" s="392"/>
      <c r="MRX64" s="393"/>
      <c r="MRY64" s="394"/>
      <c r="MRZ64" s="395"/>
      <c r="MSA64" s="389"/>
      <c r="MSB64" s="390"/>
      <c r="MSC64" s="391"/>
      <c r="MSD64" s="392"/>
      <c r="MSE64" s="393"/>
      <c r="MSF64" s="394"/>
      <c r="MSG64" s="395"/>
      <c r="MSH64" s="389"/>
      <c r="MSI64" s="390"/>
      <c r="MSJ64" s="391"/>
      <c r="MSK64" s="392"/>
      <c r="MSL64" s="393"/>
      <c r="MSM64" s="394"/>
      <c r="MSN64" s="395"/>
      <c r="MSO64" s="389"/>
      <c r="MSP64" s="390"/>
      <c r="MSQ64" s="391"/>
      <c r="MSR64" s="392"/>
      <c r="MSS64" s="393"/>
      <c r="MST64" s="394"/>
      <c r="MSU64" s="395"/>
      <c r="MSV64" s="389"/>
      <c r="MSW64" s="390"/>
      <c r="MSX64" s="391"/>
      <c r="MSY64" s="392"/>
      <c r="MSZ64" s="393"/>
      <c r="MTA64" s="394"/>
      <c r="MTB64" s="395"/>
      <c r="MTC64" s="389"/>
      <c r="MTD64" s="390"/>
      <c r="MTE64" s="391"/>
      <c r="MTF64" s="392"/>
      <c r="MTG64" s="393"/>
      <c r="MTH64" s="394"/>
      <c r="MTI64" s="395"/>
      <c r="MTJ64" s="389"/>
      <c r="MTK64" s="390"/>
      <c r="MTL64" s="391"/>
      <c r="MTM64" s="392"/>
      <c r="MTN64" s="393"/>
      <c r="MTO64" s="394"/>
      <c r="MTP64" s="395"/>
      <c r="MTQ64" s="389"/>
      <c r="MTR64" s="390"/>
      <c r="MTS64" s="391"/>
      <c r="MTT64" s="392"/>
      <c r="MTU64" s="393"/>
      <c r="MTV64" s="394"/>
      <c r="MTW64" s="395"/>
      <c r="MTX64" s="389"/>
      <c r="MTY64" s="390"/>
      <c r="MTZ64" s="391"/>
      <c r="MUA64" s="392"/>
      <c r="MUB64" s="393"/>
      <c r="MUC64" s="394"/>
      <c r="MUD64" s="395"/>
      <c r="MUE64" s="389"/>
      <c r="MUF64" s="390"/>
      <c r="MUG64" s="391"/>
      <c r="MUH64" s="392"/>
      <c r="MUI64" s="393"/>
      <c r="MUJ64" s="394"/>
      <c r="MUK64" s="395"/>
      <c r="MUL64" s="389"/>
      <c r="MUM64" s="390"/>
      <c r="MUN64" s="391"/>
      <c r="MUO64" s="392"/>
      <c r="MUP64" s="393"/>
      <c r="MUQ64" s="394"/>
      <c r="MUR64" s="395"/>
      <c r="MUS64" s="389"/>
      <c r="MUT64" s="390"/>
      <c r="MUU64" s="391"/>
      <c r="MUV64" s="392"/>
      <c r="MUW64" s="393"/>
      <c r="MUX64" s="394"/>
      <c r="MUY64" s="395"/>
      <c r="MUZ64" s="389"/>
      <c r="MVA64" s="390"/>
      <c r="MVB64" s="391"/>
      <c r="MVC64" s="392"/>
      <c r="MVD64" s="393"/>
      <c r="MVE64" s="394"/>
      <c r="MVF64" s="395"/>
      <c r="MVG64" s="389"/>
      <c r="MVH64" s="390"/>
      <c r="MVI64" s="391"/>
      <c r="MVJ64" s="392"/>
      <c r="MVK64" s="393"/>
      <c r="MVL64" s="394"/>
      <c r="MVM64" s="395"/>
      <c r="MVN64" s="389"/>
      <c r="MVO64" s="390"/>
      <c r="MVP64" s="391"/>
      <c r="MVQ64" s="392"/>
      <c r="MVR64" s="393"/>
      <c r="MVS64" s="394"/>
      <c r="MVT64" s="395"/>
      <c r="MVU64" s="389"/>
      <c r="MVV64" s="390"/>
      <c r="MVW64" s="391"/>
      <c r="MVX64" s="392"/>
      <c r="MVY64" s="393"/>
      <c r="MVZ64" s="394"/>
      <c r="MWA64" s="395"/>
      <c r="MWB64" s="389"/>
      <c r="MWC64" s="390"/>
      <c r="MWD64" s="391"/>
      <c r="MWE64" s="392"/>
      <c r="MWF64" s="393"/>
      <c r="MWG64" s="394"/>
      <c r="MWH64" s="395"/>
      <c r="MWI64" s="389"/>
      <c r="MWJ64" s="390"/>
      <c r="MWK64" s="391"/>
      <c r="MWL64" s="392"/>
      <c r="MWM64" s="393"/>
      <c r="MWN64" s="394"/>
      <c r="MWO64" s="395"/>
      <c r="MWP64" s="389"/>
      <c r="MWQ64" s="390"/>
      <c r="MWR64" s="391"/>
      <c r="MWS64" s="392"/>
      <c r="MWT64" s="393"/>
      <c r="MWU64" s="394"/>
      <c r="MWV64" s="395"/>
      <c r="MWW64" s="389"/>
      <c r="MWX64" s="390"/>
      <c r="MWY64" s="391"/>
      <c r="MWZ64" s="392"/>
      <c r="MXA64" s="393"/>
      <c r="MXB64" s="394"/>
      <c r="MXC64" s="395"/>
      <c r="MXD64" s="389"/>
      <c r="MXE64" s="390"/>
      <c r="MXF64" s="391"/>
      <c r="MXG64" s="392"/>
      <c r="MXH64" s="393"/>
      <c r="MXI64" s="394"/>
      <c r="MXJ64" s="395"/>
      <c r="MXK64" s="389"/>
      <c r="MXL64" s="390"/>
      <c r="MXM64" s="391"/>
      <c r="MXN64" s="392"/>
      <c r="MXO64" s="393"/>
      <c r="MXP64" s="394"/>
      <c r="MXQ64" s="395"/>
      <c r="MXR64" s="389"/>
      <c r="MXS64" s="390"/>
      <c r="MXT64" s="391"/>
      <c r="MXU64" s="392"/>
      <c r="MXV64" s="393"/>
      <c r="MXW64" s="394"/>
      <c r="MXX64" s="395"/>
      <c r="MXY64" s="389"/>
      <c r="MXZ64" s="390"/>
      <c r="MYA64" s="391"/>
      <c r="MYB64" s="392"/>
      <c r="MYC64" s="393"/>
      <c r="MYD64" s="394"/>
      <c r="MYE64" s="395"/>
      <c r="MYF64" s="389"/>
      <c r="MYG64" s="390"/>
      <c r="MYH64" s="391"/>
      <c r="MYI64" s="392"/>
      <c r="MYJ64" s="393"/>
      <c r="MYK64" s="394"/>
      <c r="MYL64" s="395"/>
      <c r="MYM64" s="389"/>
      <c r="MYN64" s="390"/>
      <c r="MYO64" s="391"/>
      <c r="MYP64" s="392"/>
      <c r="MYQ64" s="393"/>
      <c r="MYR64" s="394"/>
      <c r="MYS64" s="395"/>
      <c r="MYT64" s="389"/>
      <c r="MYU64" s="390"/>
      <c r="MYV64" s="391"/>
      <c r="MYW64" s="392"/>
      <c r="MYX64" s="393"/>
      <c r="MYY64" s="394"/>
      <c r="MYZ64" s="395"/>
      <c r="MZA64" s="389"/>
      <c r="MZB64" s="390"/>
      <c r="MZC64" s="391"/>
      <c r="MZD64" s="392"/>
      <c r="MZE64" s="393"/>
      <c r="MZF64" s="394"/>
      <c r="MZG64" s="395"/>
      <c r="MZH64" s="389"/>
      <c r="MZI64" s="390"/>
      <c r="MZJ64" s="391"/>
      <c r="MZK64" s="392"/>
      <c r="MZL64" s="393"/>
      <c r="MZM64" s="394"/>
      <c r="MZN64" s="395"/>
      <c r="MZO64" s="389"/>
      <c r="MZP64" s="390"/>
      <c r="MZQ64" s="391"/>
      <c r="MZR64" s="392"/>
      <c r="MZS64" s="393"/>
      <c r="MZT64" s="394"/>
      <c r="MZU64" s="395"/>
      <c r="MZV64" s="389"/>
      <c r="MZW64" s="390"/>
      <c r="MZX64" s="391"/>
      <c r="MZY64" s="392"/>
      <c r="MZZ64" s="393"/>
      <c r="NAA64" s="394"/>
      <c r="NAB64" s="395"/>
      <c r="NAC64" s="389"/>
      <c r="NAD64" s="390"/>
      <c r="NAE64" s="391"/>
      <c r="NAF64" s="392"/>
      <c r="NAG64" s="393"/>
      <c r="NAH64" s="394"/>
      <c r="NAI64" s="395"/>
      <c r="NAJ64" s="389"/>
      <c r="NAK64" s="390"/>
      <c r="NAL64" s="391"/>
      <c r="NAM64" s="392"/>
      <c r="NAN64" s="393"/>
      <c r="NAO64" s="394"/>
      <c r="NAP64" s="395"/>
      <c r="NAQ64" s="389"/>
      <c r="NAR64" s="390"/>
      <c r="NAS64" s="391"/>
      <c r="NAT64" s="392"/>
      <c r="NAU64" s="393"/>
      <c r="NAV64" s="394"/>
      <c r="NAW64" s="395"/>
      <c r="NAX64" s="389"/>
      <c r="NAY64" s="390"/>
      <c r="NAZ64" s="391"/>
      <c r="NBA64" s="392"/>
      <c r="NBB64" s="393"/>
      <c r="NBC64" s="394"/>
      <c r="NBD64" s="395"/>
      <c r="NBE64" s="389"/>
      <c r="NBF64" s="390"/>
      <c r="NBG64" s="391"/>
      <c r="NBH64" s="392"/>
      <c r="NBI64" s="393"/>
      <c r="NBJ64" s="394"/>
      <c r="NBK64" s="395"/>
      <c r="NBL64" s="389"/>
      <c r="NBM64" s="390"/>
      <c r="NBN64" s="391"/>
      <c r="NBO64" s="392"/>
      <c r="NBP64" s="393"/>
      <c r="NBQ64" s="394"/>
      <c r="NBR64" s="395"/>
      <c r="NBS64" s="389"/>
      <c r="NBT64" s="390"/>
      <c r="NBU64" s="391"/>
      <c r="NBV64" s="392"/>
      <c r="NBW64" s="393"/>
      <c r="NBX64" s="394"/>
      <c r="NBY64" s="395"/>
      <c r="NBZ64" s="389"/>
      <c r="NCA64" s="390"/>
      <c r="NCB64" s="391"/>
      <c r="NCC64" s="392"/>
      <c r="NCD64" s="393"/>
      <c r="NCE64" s="394"/>
      <c r="NCF64" s="395"/>
      <c r="NCG64" s="389"/>
      <c r="NCH64" s="390"/>
      <c r="NCI64" s="391"/>
      <c r="NCJ64" s="392"/>
      <c r="NCK64" s="393"/>
      <c r="NCL64" s="394"/>
      <c r="NCM64" s="395"/>
      <c r="NCN64" s="389"/>
      <c r="NCO64" s="390"/>
      <c r="NCP64" s="391"/>
      <c r="NCQ64" s="392"/>
      <c r="NCR64" s="393"/>
      <c r="NCS64" s="394"/>
      <c r="NCT64" s="395"/>
      <c r="NCU64" s="389"/>
      <c r="NCV64" s="390"/>
      <c r="NCW64" s="391"/>
      <c r="NCX64" s="392"/>
      <c r="NCY64" s="393"/>
      <c r="NCZ64" s="394"/>
      <c r="NDA64" s="395"/>
      <c r="NDB64" s="389"/>
      <c r="NDC64" s="390"/>
      <c r="NDD64" s="391"/>
      <c r="NDE64" s="392"/>
      <c r="NDF64" s="393"/>
      <c r="NDG64" s="394"/>
      <c r="NDH64" s="395"/>
      <c r="NDI64" s="389"/>
      <c r="NDJ64" s="390"/>
      <c r="NDK64" s="391"/>
      <c r="NDL64" s="392"/>
      <c r="NDM64" s="393"/>
      <c r="NDN64" s="394"/>
      <c r="NDO64" s="395"/>
      <c r="NDP64" s="389"/>
      <c r="NDQ64" s="390"/>
      <c r="NDR64" s="391"/>
      <c r="NDS64" s="392"/>
      <c r="NDT64" s="393"/>
      <c r="NDU64" s="394"/>
      <c r="NDV64" s="395"/>
      <c r="NDW64" s="389"/>
      <c r="NDX64" s="390"/>
      <c r="NDY64" s="391"/>
      <c r="NDZ64" s="392"/>
      <c r="NEA64" s="393"/>
      <c r="NEB64" s="394"/>
      <c r="NEC64" s="395"/>
      <c r="NED64" s="389"/>
      <c r="NEE64" s="390"/>
      <c r="NEF64" s="391"/>
      <c r="NEG64" s="392"/>
      <c r="NEH64" s="393"/>
      <c r="NEI64" s="394"/>
      <c r="NEJ64" s="395"/>
      <c r="NEK64" s="389"/>
      <c r="NEL64" s="390"/>
      <c r="NEM64" s="391"/>
      <c r="NEN64" s="392"/>
      <c r="NEO64" s="393"/>
      <c r="NEP64" s="394"/>
      <c r="NEQ64" s="395"/>
      <c r="NER64" s="389"/>
      <c r="NES64" s="390"/>
      <c r="NET64" s="391"/>
      <c r="NEU64" s="392"/>
      <c r="NEV64" s="393"/>
      <c r="NEW64" s="394"/>
      <c r="NEX64" s="395"/>
      <c r="NEY64" s="389"/>
      <c r="NEZ64" s="390"/>
      <c r="NFA64" s="391"/>
      <c r="NFB64" s="392"/>
      <c r="NFC64" s="393"/>
      <c r="NFD64" s="394"/>
      <c r="NFE64" s="395"/>
      <c r="NFF64" s="389"/>
      <c r="NFG64" s="390"/>
      <c r="NFH64" s="391"/>
      <c r="NFI64" s="392"/>
      <c r="NFJ64" s="393"/>
      <c r="NFK64" s="394"/>
      <c r="NFL64" s="395"/>
      <c r="NFM64" s="389"/>
      <c r="NFN64" s="390"/>
      <c r="NFO64" s="391"/>
      <c r="NFP64" s="392"/>
      <c r="NFQ64" s="393"/>
      <c r="NFR64" s="394"/>
      <c r="NFS64" s="395"/>
      <c r="NFT64" s="389"/>
      <c r="NFU64" s="390"/>
      <c r="NFV64" s="391"/>
      <c r="NFW64" s="392"/>
      <c r="NFX64" s="393"/>
      <c r="NFY64" s="394"/>
      <c r="NFZ64" s="395"/>
      <c r="NGA64" s="389"/>
      <c r="NGB64" s="390"/>
      <c r="NGC64" s="391"/>
      <c r="NGD64" s="392"/>
      <c r="NGE64" s="393"/>
      <c r="NGF64" s="394"/>
      <c r="NGG64" s="395"/>
      <c r="NGH64" s="389"/>
      <c r="NGI64" s="390"/>
      <c r="NGJ64" s="391"/>
      <c r="NGK64" s="392"/>
      <c r="NGL64" s="393"/>
      <c r="NGM64" s="394"/>
      <c r="NGN64" s="395"/>
      <c r="NGO64" s="389"/>
      <c r="NGP64" s="390"/>
      <c r="NGQ64" s="391"/>
      <c r="NGR64" s="392"/>
      <c r="NGS64" s="393"/>
      <c r="NGT64" s="394"/>
      <c r="NGU64" s="395"/>
      <c r="NGV64" s="389"/>
      <c r="NGW64" s="390"/>
      <c r="NGX64" s="391"/>
      <c r="NGY64" s="392"/>
      <c r="NGZ64" s="393"/>
      <c r="NHA64" s="394"/>
      <c r="NHB64" s="395"/>
      <c r="NHC64" s="389"/>
      <c r="NHD64" s="390"/>
      <c r="NHE64" s="391"/>
      <c r="NHF64" s="392"/>
      <c r="NHG64" s="393"/>
      <c r="NHH64" s="394"/>
      <c r="NHI64" s="395"/>
      <c r="NHJ64" s="389"/>
      <c r="NHK64" s="390"/>
      <c r="NHL64" s="391"/>
      <c r="NHM64" s="392"/>
      <c r="NHN64" s="393"/>
      <c r="NHO64" s="394"/>
      <c r="NHP64" s="395"/>
      <c r="NHQ64" s="389"/>
      <c r="NHR64" s="390"/>
      <c r="NHS64" s="391"/>
      <c r="NHT64" s="392"/>
      <c r="NHU64" s="393"/>
      <c r="NHV64" s="394"/>
      <c r="NHW64" s="395"/>
      <c r="NHX64" s="389"/>
      <c r="NHY64" s="390"/>
      <c r="NHZ64" s="391"/>
      <c r="NIA64" s="392"/>
      <c r="NIB64" s="393"/>
      <c r="NIC64" s="394"/>
      <c r="NID64" s="395"/>
      <c r="NIE64" s="389"/>
      <c r="NIF64" s="390"/>
      <c r="NIG64" s="391"/>
      <c r="NIH64" s="392"/>
      <c r="NII64" s="393"/>
      <c r="NIJ64" s="394"/>
      <c r="NIK64" s="395"/>
      <c r="NIL64" s="389"/>
      <c r="NIM64" s="390"/>
      <c r="NIN64" s="391"/>
      <c r="NIO64" s="392"/>
      <c r="NIP64" s="393"/>
      <c r="NIQ64" s="394"/>
      <c r="NIR64" s="395"/>
      <c r="NIS64" s="389"/>
      <c r="NIT64" s="390"/>
      <c r="NIU64" s="391"/>
      <c r="NIV64" s="392"/>
      <c r="NIW64" s="393"/>
      <c r="NIX64" s="394"/>
      <c r="NIY64" s="395"/>
      <c r="NIZ64" s="389"/>
      <c r="NJA64" s="390"/>
      <c r="NJB64" s="391"/>
      <c r="NJC64" s="392"/>
      <c r="NJD64" s="393"/>
      <c r="NJE64" s="394"/>
      <c r="NJF64" s="395"/>
      <c r="NJG64" s="389"/>
      <c r="NJH64" s="390"/>
      <c r="NJI64" s="391"/>
      <c r="NJJ64" s="392"/>
      <c r="NJK64" s="393"/>
      <c r="NJL64" s="394"/>
      <c r="NJM64" s="395"/>
      <c r="NJN64" s="389"/>
      <c r="NJO64" s="390"/>
      <c r="NJP64" s="391"/>
      <c r="NJQ64" s="392"/>
      <c r="NJR64" s="393"/>
      <c r="NJS64" s="394"/>
      <c r="NJT64" s="395"/>
      <c r="NJU64" s="389"/>
      <c r="NJV64" s="390"/>
      <c r="NJW64" s="391"/>
      <c r="NJX64" s="392"/>
      <c r="NJY64" s="393"/>
      <c r="NJZ64" s="394"/>
      <c r="NKA64" s="395"/>
      <c r="NKB64" s="389"/>
      <c r="NKC64" s="390"/>
      <c r="NKD64" s="391"/>
      <c r="NKE64" s="392"/>
      <c r="NKF64" s="393"/>
      <c r="NKG64" s="394"/>
      <c r="NKH64" s="395"/>
      <c r="NKI64" s="389"/>
      <c r="NKJ64" s="390"/>
      <c r="NKK64" s="391"/>
      <c r="NKL64" s="392"/>
      <c r="NKM64" s="393"/>
      <c r="NKN64" s="394"/>
      <c r="NKO64" s="395"/>
      <c r="NKP64" s="389"/>
      <c r="NKQ64" s="390"/>
      <c r="NKR64" s="391"/>
      <c r="NKS64" s="392"/>
      <c r="NKT64" s="393"/>
      <c r="NKU64" s="394"/>
      <c r="NKV64" s="395"/>
      <c r="NKW64" s="389"/>
      <c r="NKX64" s="390"/>
      <c r="NKY64" s="391"/>
      <c r="NKZ64" s="392"/>
      <c r="NLA64" s="393"/>
      <c r="NLB64" s="394"/>
      <c r="NLC64" s="395"/>
      <c r="NLD64" s="389"/>
      <c r="NLE64" s="390"/>
      <c r="NLF64" s="391"/>
      <c r="NLG64" s="392"/>
      <c r="NLH64" s="393"/>
      <c r="NLI64" s="394"/>
      <c r="NLJ64" s="395"/>
      <c r="NLK64" s="389"/>
      <c r="NLL64" s="390"/>
      <c r="NLM64" s="391"/>
      <c r="NLN64" s="392"/>
      <c r="NLO64" s="393"/>
      <c r="NLP64" s="394"/>
      <c r="NLQ64" s="395"/>
      <c r="NLR64" s="389"/>
      <c r="NLS64" s="390"/>
      <c r="NLT64" s="391"/>
      <c r="NLU64" s="392"/>
      <c r="NLV64" s="393"/>
      <c r="NLW64" s="394"/>
      <c r="NLX64" s="395"/>
      <c r="NLY64" s="389"/>
      <c r="NLZ64" s="390"/>
      <c r="NMA64" s="391"/>
      <c r="NMB64" s="392"/>
      <c r="NMC64" s="393"/>
      <c r="NMD64" s="394"/>
      <c r="NME64" s="395"/>
      <c r="NMF64" s="389"/>
      <c r="NMG64" s="390"/>
      <c r="NMH64" s="391"/>
      <c r="NMI64" s="392"/>
      <c r="NMJ64" s="393"/>
      <c r="NMK64" s="394"/>
      <c r="NML64" s="395"/>
      <c r="NMM64" s="389"/>
      <c r="NMN64" s="390"/>
      <c r="NMO64" s="391"/>
      <c r="NMP64" s="392"/>
      <c r="NMQ64" s="393"/>
      <c r="NMR64" s="394"/>
      <c r="NMS64" s="395"/>
      <c r="NMT64" s="389"/>
      <c r="NMU64" s="390"/>
      <c r="NMV64" s="391"/>
      <c r="NMW64" s="392"/>
      <c r="NMX64" s="393"/>
      <c r="NMY64" s="394"/>
      <c r="NMZ64" s="395"/>
      <c r="NNA64" s="389"/>
      <c r="NNB64" s="390"/>
      <c r="NNC64" s="391"/>
      <c r="NND64" s="392"/>
      <c r="NNE64" s="393"/>
      <c r="NNF64" s="394"/>
      <c r="NNG64" s="395"/>
      <c r="NNH64" s="389"/>
      <c r="NNI64" s="390"/>
      <c r="NNJ64" s="391"/>
      <c r="NNK64" s="392"/>
      <c r="NNL64" s="393"/>
      <c r="NNM64" s="394"/>
      <c r="NNN64" s="395"/>
      <c r="NNO64" s="389"/>
      <c r="NNP64" s="390"/>
      <c r="NNQ64" s="391"/>
      <c r="NNR64" s="392"/>
      <c r="NNS64" s="393"/>
      <c r="NNT64" s="394"/>
      <c r="NNU64" s="395"/>
      <c r="NNV64" s="389"/>
      <c r="NNW64" s="390"/>
      <c r="NNX64" s="391"/>
      <c r="NNY64" s="392"/>
      <c r="NNZ64" s="393"/>
      <c r="NOA64" s="394"/>
      <c r="NOB64" s="395"/>
      <c r="NOC64" s="389"/>
      <c r="NOD64" s="390"/>
      <c r="NOE64" s="391"/>
      <c r="NOF64" s="392"/>
      <c r="NOG64" s="393"/>
      <c r="NOH64" s="394"/>
      <c r="NOI64" s="395"/>
      <c r="NOJ64" s="389"/>
      <c r="NOK64" s="390"/>
      <c r="NOL64" s="391"/>
      <c r="NOM64" s="392"/>
      <c r="NON64" s="393"/>
      <c r="NOO64" s="394"/>
      <c r="NOP64" s="395"/>
      <c r="NOQ64" s="389"/>
      <c r="NOR64" s="390"/>
      <c r="NOS64" s="391"/>
      <c r="NOT64" s="392"/>
      <c r="NOU64" s="393"/>
      <c r="NOV64" s="394"/>
      <c r="NOW64" s="395"/>
      <c r="NOX64" s="389"/>
      <c r="NOY64" s="390"/>
      <c r="NOZ64" s="391"/>
      <c r="NPA64" s="392"/>
      <c r="NPB64" s="393"/>
      <c r="NPC64" s="394"/>
      <c r="NPD64" s="395"/>
      <c r="NPE64" s="389"/>
      <c r="NPF64" s="390"/>
      <c r="NPG64" s="391"/>
      <c r="NPH64" s="392"/>
      <c r="NPI64" s="393"/>
      <c r="NPJ64" s="394"/>
      <c r="NPK64" s="395"/>
      <c r="NPL64" s="389"/>
      <c r="NPM64" s="390"/>
      <c r="NPN64" s="391"/>
      <c r="NPO64" s="392"/>
      <c r="NPP64" s="393"/>
      <c r="NPQ64" s="394"/>
      <c r="NPR64" s="395"/>
      <c r="NPS64" s="389"/>
      <c r="NPT64" s="390"/>
      <c r="NPU64" s="391"/>
      <c r="NPV64" s="392"/>
      <c r="NPW64" s="393"/>
      <c r="NPX64" s="394"/>
      <c r="NPY64" s="395"/>
      <c r="NPZ64" s="389"/>
      <c r="NQA64" s="390"/>
      <c r="NQB64" s="391"/>
      <c r="NQC64" s="392"/>
      <c r="NQD64" s="393"/>
      <c r="NQE64" s="394"/>
      <c r="NQF64" s="395"/>
      <c r="NQG64" s="389"/>
      <c r="NQH64" s="390"/>
      <c r="NQI64" s="391"/>
      <c r="NQJ64" s="392"/>
      <c r="NQK64" s="393"/>
      <c r="NQL64" s="394"/>
      <c r="NQM64" s="395"/>
      <c r="NQN64" s="389"/>
      <c r="NQO64" s="390"/>
      <c r="NQP64" s="391"/>
      <c r="NQQ64" s="392"/>
      <c r="NQR64" s="393"/>
      <c r="NQS64" s="394"/>
      <c r="NQT64" s="395"/>
      <c r="NQU64" s="389"/>
      <c r="NQV64" s="390"/>
      <c r="NQW64" s="391"/>
      <c r="NQX64" s="392"/>
      <c r="NQY64" s="393"/>
      <c r="NQZ64" s="394"/>
      <c r="NRA64" s="395"/>
      <c r="NRB64" s="389"/>
      <c r="NRC64" s="390"/>
      <c r="NRD64" s="391"/>
      <c r="NRE64" s="392"/>
      <c r="NRF64" s="393"/>
      <c r="NRG64" s="394"/>
      <c r="NRH64" s="395"/>
      <c r="NRI64" s="389"/>
      <c r="NRJ64" s="390"/>
      <c r="NRK64" s="391"/>
      <c r="NRL64" s="392"/>
      <c r="NRM64" s="393"/>
      <c r="NRN64" s="394"/>
      <c r="NRO64" s="395"/>
      <c r="NRP64" s="389"/>
      <c r="NRQ64" s="390"/>
      <c r="NRR64" s="391"/>
      <c r="NRS64" s="392"/>
      <c r="NRT64" s="393"/>
      <c r="NRU64" s="394"/>
      <c r="NRV64" s="395"/>
      <c r="NRW64" s="389"/>
      <c r="NRX64" s="390"/>
      <c r="NRY64" s="391"/>
      <c r="NRZ64" s="392"/>
      <c r="NSA64" s="393"/>
      <c r="NSB64" s="394"/>
      <c r="NSC64" s="395"/>
      <c r="NSD64" s="389"/>
      <c r="NSE64" s="390"/>
      <c r="NSF64" s="391"/>
      <c r="NSG64" s="392"/>
      <c r="NSH64" s="393"/>
      <c r="NSI64" s="394"/>
      <c r="NSJ64" s="395"/>
      <c r="NSK64" s="389"/>
      <c r="NSL64" s="390"/>
      <c r="NSM64" s="391"/>
      <c r="NSN64" s="392"/>
      <c r="NSO64" s="393"/>
      <c r="NSP64" s="394"/>
      <c r="NSQ64" s="395"/>
      <c r="NSR64" s="389"/>
      <c r="NSS64" s="390"/>
      <c r="NST64" s="391"/>
      <c r="NSU64" s="392"/>
      <c r="NSV64" s="393"/>
      <c r="NSW64" s="394"/>
      <c r="NSX64" s="395"/>
      <c r="NSY64" s="389"/>
      <c r="NSZ64" s="390"/>
      <c r="NTA64" s="391"/>
      <c r="NTB64" s="392"/>
      <c r="NTC64" s="393"/>
      <c r="NTD64" s="394"/>
      <c r="NTE64" s="395"/>
      <c r="NTF64" s="389"/>
      <c r="NTG64" s="390"/>
      <c r="NTH64" s="391"/>
      <c r="NTI64" s="392"/>
      <c r="NTJ64" s="393"/>
      <c r="NTK64" s="394"/>
      <c r="NTL64" s="395"/>
      <c r="NTM64" s="389"/>
      <c r="NTN64" s="390"/>
      <c r="NTO64" s="391"/>
      <c r="NTP64" s="392"/>
      <c r="NTQ64" s="393"/>
      <c r="NTR64" s="394"/>
      <c r="NTS64" s="395"/>
      <c r="NTT64" s="389"/>
      <c r="NTU64" s="390"/>
      <c r="NTV64" s="391"/>
      <c r="NTW64" s="392"/>
      <c r="NTX64" s="393"/>
      <c r="NTY64" s="394"/>
      <c r="NTZ64" s="395"/>
      <c r="NUA64" s="389"/>
      <c r="NUB64" s="390"/>
      <c r="NUC64" s="391"/>
      <c r="NUD64" s="392"/>
      <c r="NUE64" s="393"/>
      <c r="NUF64" s="394"/>
      <c r="NUG64" s="395"/>
      <c r="NUH64" s="389"/>
      <c r="NUI64" s="390"/>
      <c r="NUJ64" s="391"/>
      <c r="NUK64" s="392"/>
      <c r="NUL64" s="393"/>
      <c r="NUM64" s="394"/>
      <c r="NUN64" s="395"/>
      <c r="NUO64" s="389"/>
      <c r="NUP64" s="390"/>
      <c r="NUQ64" s="391"/>
      <c r="NUR64" s="392"/>
      <c r="NUS64" s="393"/>
      <c r="NUT64" s="394"/>
      <c r="NUU64" s="395"/>
      <c r="NUV64" s="389"/>
      <c r="NUW64" s="390"/>
      <c r="NUX64" s="391"/>
      <c r="NUY64" s="392"/>
      <c r="NUZ64" s="393"/>
      <c r="NVA64" s="394"/>
      <c r="NVB64" s="395"/>
      <c r="NVC64" s="389"/>
      <c r="NVD64" s="390"/>
      <c r="NVE64" s="391"/>
      <c r="NVF64" s="392"/>
      <c r="NVG64" s="393"/>
      <c r="NVH64" s="394"/>
      <c r="NVI64" s="395"/>
      <c r="NVJ64" s="389"/>
      <c r="NVK64" s="390"/>
      <c r="NVL64" s="391"/>
      <c r="NVM64" s="392"/>
      <c r="NVN64" s="393"/>
      <c r="NVO64" s="394"/>
      <c r="NVP64" s="395"/>
      <c r="NVQ64" s="389"/>
      <c r="NVR64" s="390"/>
      <c r="NVS64" s="391"/>
      <c r="NVT64" s="392"/>
      <c r="NVU64" s="393"/>
      <c r="NVV64" s="394"/>
      <c r="NVW64" s="395"/>
      <c r="NVX64" s="389"/>
      <c r="NVY64" s="390"/>
      <c r="NVZ64" s="391"/>
      <c r="NWA64" s="392"/>
      <c r="NWB64" s="393"/>
      <c r="NWC64" s="394"/>
      <c r="NWD64" s="395"/>
      <c r="NWE64" s="389"/>
      <c r="NWF64" s="390"/>
      <c r="NWG64" s="391"/>
      <c r="NWH64" s="392"/>
      <c r="NWI64" s="393"/>
      <c r="NWJ64" s="394"/>
      <c r="NWK64" s="395"/>
      <c r="NWL64" s="389"/>
      <c r="NWM64" s="390"/>
      <c r="NWN64" s="391"/>
      <c r="NWO64" s="392"/>
      <c r="NWP64" s="393"/>
      <c r="NWQ64" s="394"/>
      <c r="NWR64" s="395"/>
      <c r="NWS64" s="389"/>
      <c r="NWT64" s="390"/>
      <c r="NWU64" s="391"/>
      <c r="NWV64" s="392"/>
      <c r="NWW64" s="393"/>
      <c r="NWX64" s="394"/>
      <c r="NWY64" s="395"/>
      <c r="NWZ64" s="389"/>
      <c r="NXA64" s="390"/>
      <c r="NXB64" s="391"/>
      <c r="NXC64" s="392"/>
      <c r="NXD64" s="393"/>
      <c r="NXE64" s="394"/>
      <c r="NXF64" s="395"/>
      <c r="NXG64" s="389"/>
      <c r="NXH64" s="390"/>
      <c r="NXI64" s="391"/>
      <c r="NXJ64" s="392"/>
      <c r="NXK64" s="393"/>
      <c r="NXL64" s="394"/>
      <c r="NXM64" s="395"/>
      <c r="NXN64" s="389"/>
      <c r="NXO64" s="390"/>
      <c r="NXP64" s="391"/>
      <c r="NXQ64" s="392"/>
      <c r="NXR64" s="393"/>
      <c r="NXS64" s="394"/>
      <c r="NXT64" s="395"/>
      <c r="NXU64" s="389"/>
      <c r="NXV64" s="390"/>
      <c r="NXW64" s="391"/>
      <c r="NXX64" s="392"/>
      <c r="NXY64" s="393"/>
      <c r="NXZ64" s="394"/>
      <c r="NYA64" s="395"/>
      <c r="NYB64" s="389"/>
      <c r="NYC64" s="390"/>
      <c r="NYD64" s="391"/>
      <c r="NYE64" s="392"/>
      <c r="NYF64" s="393"/>
      <c r="NYG64" s="394"/>
      <c r="NYH64" s="395"/>
      <c r="NYI64" s="389"/>
      <c r="NYJ64" s="390"/>
      <c r="NYK64" s="391"/>
      <c r="NYL64" s="392"/>
      <c r="NYM64" s="393"/>
      <c r="NYN64" s="394"/>
      <c r="NYO64" s="395"/>
      <c r="NYP64" s="389"/>
      <c r="NYQ64" s="390"/>
      <c r="NYR64" s="391"/>
      <c r="NYS64" s="392"/>
      <c r="NYT64" s="393"/>
      <c r="NYU64" s="394"/>
      <c r="NYV64" s="395"/>
      <c r="NYW64" s="389"/>
      <c r="NYX64" s="390"/>
      <c r="NYY64" s="391"/>
      <c r="NYZ64" s="392"/>
      <c r="NZA64" s="393"/>
      <c r="NZB64" s="394"/>
      <c r="NZC64" s="395"/>
      <c r="NZD64" s="389"/>
      <c r="NZE64" s="390"/>
      <c r="NZF64" s="391"/>
      <c r="NZG64" s="392"/>
      <c r="NZH64" s="393"/>
      <c r="NZI64" s="394"/>
      <c r="NZJ64" s="395"/>
      <c r="NZK64" s="389"/>
      <c r="NZL64" s="390"/>
      <c r="NZM64" s="391"/>
      <c r="NZN64" s="392"/>
      <c r="NZO64" s="393"/>
      <c r="NZP64" s="394"/>
      <c r="NZQ64" s="395"/>
      <c r="NZR64" s="389"/>
      <c r="NZS64" s="390"/>
      <c r="NZT64" s="391"/>
      <c r="NZU64" s="392"/>
      <c r="NZV64" s="393"/>
      <c r="NZW64" s="394"/>
      <c r="NZX64" s="395"/>
      <c r="NZY64" s="389"/>
      <c r="NZZ64" s="390"/>
      <c r="OAA64" s="391"/>
      <c r="OAB64" s="392"/>
      <c r="OAC64" s="393"/>
      <c r="OAD64" s="394"/>
      <c r="OAE64" s="395"/>
      <c r="OAF64" s="389"/>
      <c r="OAG64" s="390"/>
      <c r="OAH64" s="391"/>
      <c r="OAI64" s="392"/>
      <c r="OAJ64" s="393"/>
      <c r="OAK64" s="394"/>
      <c r="OAL64" s="395"/>
      <c r="OAM64" s="389"/>
      <c r="OAN64" s="390"/>
      <c r="OAO64" s="391"/>
      <c r="OAP64" s="392"/>
      <c r="OAQ64" s="393"/>
      <c r="OAR64" s="394"/>
      <c r="OAS64" s="395"/>
      <c r="OAT64" s="389"/>
      <c r="OAU64" s="390"/>
      <c r="OAV64" s="391"/>
      <c r="OAW64" s="392"/>
      <c r="OAX64" s="393"/>
      <c r="OAY64" s="394"/>
      <c r="OAZ64" s="395"/>
      <c r="OBA64" s="389"/>
      <c r="OBB64" s="390"/>
      <c r="OBC64" s="391"/>
      <c r="OBD64" s="392"/>
      <c r="OBE64" s="393"/>
      <c r="OBF64" s="394"/>
      <c r="OBG64" s="395"/>
      <c r="OBH64" s="389"/>
      <c r="OBI64" s="390"/>
      <c r="OBJ64" s="391"/>
      <c r="OBK64" s="392"/>
      <c r="OBL64" s="393"/>
      <c r="OBM64" s="394"/>
      <c r="OBN64" s="395"/>
      <c r="OBO64" s="389"/>
      <c r="OBP64" s="390"/>
      <c r="OBQ64" s="391"/>
      <c r="OBR64" s="392"/>
      <c r="OBS64" s="393"/>
      <c r="OBT64" s="394"/>
      <c r="OBU64" s="395"/>
      <c r="OBV64" s="389"/>
      <c r="OBW64" s="390"/>
      <c r="OBX64" s="391"/>
      <c r="OBY64" s="392"/>
      <c r="OBZ64" s="393"/>
      <c r="OCA64" s="394"/>
      <c r="OCB64" s="395"/>
      <c r="OCC64" s="389"/>
      <c r="OCD64" s="390"/>
      <c r="OCE64" s="391"/>
      <c r="OCF64" s="392"/>
      <c r="OCG64" s="393"/>
      <c r="OCH64" s="394"/>
      <c r="OCI64" s="395"/>
      <c r="OCJ64" s="389"/>
      <c r="OCK64" s="390"/>
      <c r="OCL64" s="391"/>
      <c r="OCM64" s="392"/>
      <c r="OCN64" s="393"/>
      <c r="OCO64" s="394"/>
      <c r="OCP64" s="395"/>
      <c r="OCQ64" s="389"/>
      <c r="OCR64" s="390"/>
      <c r="OCS64" s="391"/>
      <c r="OCT64" s="392"/>
      <c r="OCU64" s="393"/>
      <c r="OCV64" s="394"/>
      <c r="OCW64" s="395"/>
      <c r="OCX64" s="389"/>
      <c r="OCY64" s="390"/>
      <c r="OCZ64" s="391"/>
      <c r="ODA64" s="392"/>
      <c r="ODB64" s="393"/>
      <c r="ODC64" s="394"/>
      <c r="ODD64" s="395"/>
      <c r="ODE64" s="389"/>
      <c r="ODF64" s="390"/>
      <c r="ODG64" s="391"/>
      <c r="ODH64" s="392"/>
      <c r="ODI64" s="393"/>
      <c r="ODJ64" s="394"/>
      <c r="ODK64" s="395"/>
      <c r="ODL64" s="389"/>
      <c r="ODM64" s="390"/>
      <c r="ODN64" s="391"/>
      <c r="ODO64" s="392"/>
      <c r="ODP64" s="393"/>
      <c r="ODQ64" s="394"/>
      <c r="ODR64" s="395"/>
      <c r="ODS64" s="389"/>
      <c r="ODT64" s="390"/>
      <c r="ODU64" s="391"/>
      <c r="ODV64" s="392"/>
      <c r="ODW64" s="393"/>
      <c r="ODX64" s="394"/>
      <c r="ODY64" s="395"/>
      <c r="ODZ64" s="389"/>
      <c r="OEA64" s="390"/>
      <c r="OEB64" s="391"/>
      <c r="OEC64" s="392"/>
      <c r="OED64" s="393"/>
      <c r="OEE64" s="394"/>
      <c r="OEF64" s="395"/>
      <c r="OEG64" s="389"/>
      <c r="OEH64" s="390"/>
      <c r="OEI64" s="391"/>
      <c r="OEJ64" s="392"/>
      <c r="OEK64" s="393"/>
      <c r="OEL64" s="394"/>
      <c r="OEM64" s="395"/>
      <c r="OEN64" s="389"/>
      <c r="OEO64" s="390"/>
      <c r="OEP64" s="391"/>
      <c r="OEQ64" s="392"/>
      <c r="OER64" s="393"/>
      <c r="OES64" s="394"/>
      <c r="OET64" s="395"/>
      <c r="OEU64" s="389"/>
      <c r="OEV64" s="390"/>
      <c r="OEW64" s="391"/>
      <c r="OEX64" s="392"/>
      <c r="OEY64" s="393"/>
      <c r="OEZ64" s="394"/>
      <c r="OFA64" s="395"/>
      <c r="OFB64" s="389"/>
      <c r="OFC64" s="390"/>
      <c r="OFD64" s="391"/>
      <c r="OFE64" s="392"/>
      <c r="OFF64" s="393"/>
      <c r="OFG64" s="394"/>
      <c r="OFH64" s="395"/>
      <c r="OFI64" s="389"/>
      <c r="OFJ64" s="390"/>
      <c r="OFK64" s="391"/>
      <c r="OFL64" s="392"/>
      <c r="OFM64" s="393"/>
      <c r="OFN64" s="394"/>
      <c r="OFO64" s="395"/>
      <c r="OFP64" s="389"/>
      <c r="OFQ64" s="390"/>
      <c r="OFR64" s="391"/>
      <c r="OFS64" s="392"/>
      <c r="OFT64" s="393"/>
      <c r="OFU64" s="394"/>
      <c r="OFV64" s="395"/>
      <c r="OFW64" s="389"/>
      <c r="OFX64" s="390"/>
      <c r="OFY64" s="391"/>
      <c r="OFZ64" s="392"/>
      <c r="OGA64" s="393"/>
      <c r="OGB64" s="394"/>
      <c r="OGC64" s="395"/>
      <c r="OGD64" s="389"/>
      <c r="OGE64" s="390"/>
      <c r="OGF64" s="391"/>
      <c r="OGG64" s="392"/>
      <c r="OGH64" s="393"/>
      <c r="OGI64" s="394"/>
      <c r="OGJ64" s="395"/>
      <c r="OGK64" s="389"/>
      <c r="OGL64" s="390"/>
      <c r="OGM64" s="391"/>
      <c r="OGN64" s="392"/>
      <c r="OGO64" s="393"/>
      <c r="OGP64" s="394"/>
      <c r="OGQ64" s="395"/>
      <c r="OGR64" s="389"/>
      <c r="OGS64" s="390"/>
      <c r="OGT64" s="391"/>
      <c r="OGU64" s="392"/>
      <c r="OGV64" s="393"/>
      <c r="OGW64" s="394"/>
      <c r="OGX64" s="395"/>
      <c r="OGY64" s="389"/>
      <c r="OGZ64" s="390"/>
      <c r="OHA64" s="391"/>
      <c r="OHB64" s="392"/>
      <c r="OHC64" s="393"/>
      <c r="OHD64" s="394"/>
      <c r="OHE64" s="395"/>
      <c r="OHF64" s="389"/>
      <c r="OHG64" s="390"/>
      <c r="OHH64" s="391"/>
      <c r="OHI64" s="392"/>
      <c r="OHJ64" s="393"/>
      <c r="OHK64" s="394"/>
      <c r="OHL64" s="395"/>
      <c r="OHM64" s="389"/>
      <c r="OHN64" s="390"/>
      <c r="OHO64" s="391"/>
      <c r="OHP64" s="392"/>
      <c r="OHQ64" s="393"/>
      <c r="OHR64" s="394"/>
      <c r="OHS64" s="395"/>
      <c r="OHT64" s="389"/>
      <c r="OHU64" s="390"/>
      <c r="OHV64" s="391"/>
      <c r="OHW64" s="392"/>
      <c r="OHX64" s="393"/>
      <c r="OHY64" s="394"/>
      <c r="OHZ64" s="395"/>
      <c r="OIA64" s="389"/>
      <c r="OIB64" s="390"/>
      <c r="OIC64" s="391"/>
      <c r="OID64" s="392"/>
      <c r="OIE64" s="393"/>
      <c r="OIF64" s="394"/>
      <c r="OIG64" s="395"/>
      <c r="OIH64" s="389"/>
      <c r="OII64" s="390"/>
      <c r="OIJ64" s="391"/>
      <c r="OIK64" s="392"/>
      <c r="OIL64" s="393"/>
      <c r="OIM64" s="394"/>
      <c r="OIN64" s="395"/>
      <c r="OIO64" s="389"/>
      <c r="OIP64" s="390"/>
      <c r="OIQ64" s="391"/>
      <c r="OIR64" s="392"/>
      <c r="OIS64" s="393"/>
      <c r="OIT64" s="394"/>
      <c r="OIU64" s="395"/>
      <c r="OIV64" s="389"/>
      <c r="OIW64" s="390"/>
      <c r="OIX64" s="391"/>
      <c r="OIY64" s="392"/>
      <c r="OIZ64" s="393"/>
      <c r="OJA64" s="394"/>
      <c r="OJB64" s="395"/>
      <c r="OJC64" s="389"/>
      <c r="OJD64" s="390"/>
      <c r="OJE64" s="391"/>
      <c r="OJF64" s="392"/>
      <c r="OJG64" s="393"/>
      <c r="OJH64" s="394"/>
      <c r="OJI64" s="395"/>
      <c r="OJJ64" s="389"/>
      <c r="OJK64" s="390"/>
      <c r="OJL64" s="391"/>
      <c r="OJM64" s="392"/>
      <c r="OJN64" s="393"/>
      <c r="OJO64" s="394"/>
      <c r="OJP64" s="395"/>
      <c r="OJQ64" s="389"/>
      <c r="OJR64" s="390"/>
      <c r="OJS64" s="391"/>
      <c r="OJT64" s="392"/>
      <c r="OJU64" s="393"/>
      <c r="OJV64" s="394"/>
      <c r="OJW64" s="395"/>
      <c r="OJX64" s="389"/>
      <c r="OJY64" s="390"/>
      <c r="OJZ64" s="391"/>
      <c r="OKA64" s="392"/>
      <c r="OKB64" s="393"/>
      <c r="OKC64" s="394"/>
      <c r="OKD64" s="395"/>
      <c r="OKE64" s="389"/>
      <c r="OKF64" s="390"/>
      <c r="OKG64" s="391"/>
      <c r="OKH64" s="392"/>
      <c r="OKI64" s="393"/>
      <c r="OKJ64" s="394"/>
      <c r="OKK64" s="395"/>
      <c r="OKL64" s="389"/>
      <c r="OKM64" s="390"/>
      <c r="OKN64" s="391"/>
      <c r="OKO64" s="392"/>
      <c r="OKP64" s="393"/>
      <c r="OKQ64" s="394"/>
      <c r="OKR64" s="395"/>
      <c r="OKS64" s="389"/>
      <c r="OKT64" s="390"/>
      <c r="OKU64" s="391"/>
      <c r="OKV64" s="392"/>
      <c r="OKW64" s="393"/>
      <c r="OKX64" s="394"/>
      <c r="OKY64" s="395"/>
      <c r="OKZ64" s="389"/>
      <c r="OLA64" s="390"/>
      <c r="OLB64" s="391"/>
      <c r="OLC64" s="392"/>
      <c r="OLD64" s="393"/>
      <c r="OLE64" s="394"/>
      <c r="OLF64" s="395"/>
      <c r="OLG64" s="389"/>
      <c r="OLH64" s="390"/>
      <c r="OLI64" s="391"/>
      <c r="OLJ64" s="392"/>
      <c r="OLK64" s="393"/>
      <c r="OLL64" s="394"/>
      <c r="OLM64" s="395"/>
      <c r="OLN64" s="389"/>
      <c r="OLO64" s="390"/>
      <c r="OLP64" s="391"/>
      <c r="OLQ64" s="392"/>
      <c r="OLR64" s="393"/>
      <c r="OLS64" s="394"/>
      <c r="OLT64" s="395"/>
      <c r="OLU64" s="389"/>
      <c r="OLV64" s="390"/>
      <c r="OLW64" s="391"/>
      <c r="OLX64" s="392"/>
      <c r="OLY64" s="393"/>
      <c r="OLZ64" s="394"/>
      <c r="OMA64" s="395"/>
      <c r="OMB64" s="389"/>
      <c r="OMC64" s="390"/>
      <c r="OMD64" s="391"/>
      <c r="OME64" s="392"/>
      <c r="OMF64" s="393"/>
      <c r="OMG64" s="394"/>
      <c r="OMH64" s="395"/>
      <c r="OMI64" s="389"/>
      <c r="OMJ64" s="390"/>
      <c r="OMK64" s="391"/>
      <c r="OML64" s="392"/>
      <c r="OMM64" s="393"/>
      <c r="OMN64" s="394"/>
      <c r="OMO64" s="395"/>
      <c r="OMP64" s="389"/>
      <c r="OMQ64" s="390"/>
      <c r="OMR64" s="391"/>
      <c r="OMS64" s="392"/>
      <c r="OMT64" s="393"/>
      <c r="OMU64" s="394"/>
      <c r="OMV64" s="395"/>
      <c r="OMW64" s="389"/>
      <c r="OMX64" s="390"/>
      <c r="OMY64" s="391"/>
      <c r="OMZ64" s="392"/>
      <c r="ONA64" s="393"/>
      <c r="ONB64" s="394"/>
      <c r="ONC64" s="395"/>
      <c r="OND64" s="389"/>
      <c r="ONE64" s="390"/>
      <c r="ONF64" s="391"/>
      <c r="ONG64" s="392"/>
      <c r="ONH64" s="393"/>
      <c r="ONI64" s="394"/>
      <c r="ONJ64" s="395"/>
      <c r="ONK64" s="389"/>
      <c r="ONL64" s="390"/>
      <c r="ONM64" s="391"/>
      <c r="ONN64" s="392"/>
      <c r="ONO64" s="393"/>
      <c r="ONP64" s="394"/>
      <c r="ONQ64" s="395"/>
      <c r="ONR64" s="389"/>
      <c r="ONS64" s="390"/>
      <c r="ONT64" s="391"/>
      <c r="ONU64" s="392"/>
      <c r="ONV64" s="393"/>
      <c r="ONW64" s="394"/>
      <c r="ONX64" s="395"/>
      <c r="ONY64" s="389"/>
      <c r="ONZ64" s="390"/>
      <c r="OOA64" s="391"/>
      <c r="OOB64" s="392"/>
      <c r="OOC64" s="393"/>
      <c r="OOD64" s="394"/>
      <c r="OOE64" s="395"/>
      <c r="OOF64" s="389"/>
      <c r="OOG64" s="390"/>
      <c r="OOH64" s="391"/>
      <c r="OOI64" s="392"/>
      <c r="OOJ64" s="393"/>
      <c r="OOK64" s="394"/>
      <c r="OOL64" s="395"/>
      <c r="OOM64" s="389"/>
      <c r="OON64" s="390"/>
      <c r="OOO64" s="391"/>
      <c r="OOP64" s="392"/>
      <c r="OOQ64" s="393"/>
      <c r="OOR64" s="394"/>
      <c r="OOS64" s="395"/>
      <c r="OOT64" s="389"/>
      <c r="OOU64" s="390"/>
      <c r="OOV64" s="391"/>
      <c r="OOW64" s="392"/>
      <c r="OOX64" s="393"/>
      <c r="OOY64" s="394"/>
      <c r="OOZ64" s="395"/>
      <c r="OPA64" s="389"/>
      <c r="OPB64" s="390"/>
      <c r="OPC64" s="391"/>
      <c r="OPD64" s="392"/>
      <c r="OPE64" s="393"/>
      <c r="OPF64" s="394"/>
      <c r="OPG64" s="395"/>
      <c r="OPH64" s="389"/>
      <c r="OPI64" s="390"/>
      <c r="OPJ64" s="391"/>
      <c r="OPK64" s="392"/>
      <c r="OPL64" s="393"/>
      <c r="OPM64" s="394"/>
      <c r="OPN64" s="395"/>
      <c r="OPO64" s="389"/>
      <c r="OPP64" s="390"/>
      <c r="OPQ64" s="391"/>
      <c r="OPR64" s="392"/>
      <c r="OPS64" s="393"/>
      <c r="OPT64" s="394"/>
      <c r="OPU64" s="395"/>
      <c r="OPV64" s="389"/>
      <c r="OPW64" s="390"/>
      <c r="OPX64" s="391"/>
      <c r="OPY64" s="392"/>
      <c r="OPZ64" s="393"/>
      <c r="OQA64" s="394"/>
      <c r="OQB64" s="395"/>
      <c r="OQC64" s="389"/>
      <c r="OQD64" s="390"/>
      <c r="OQE64" s="391"/>
      <c r="OQF64" s="392"/>
      <c r="OQG64" s="393"/>
      <c r="OQH64" s="394"/>
      <c r="OQI64" s="395"/>
      <c r="OQJ64" s="389"/>
      <c r="OQK64" s="390"/>
      <c r="OQL64" s="391"/>
      <c r="OQM64" s="392"/>
      <c r="OQN64" s="393"/>
      <c r="OQO64" s="394"/>
      <c r="OQP64" s="395"/>
      <c r="OQQ64" s="389"/>
      <c r="OQR64" s="390"/>
      <c r="OQS64" s="391"/>
      <c r="OQT64" s="392"/>
      <c r="OQU64" s="393"/>
      <c r="OQV64" s="394"/>
      <c r="OQW64" s="395"/>
      <c r="OQX64" s="389"/>
      <c r="OQY64" s="390"/>
      <c r="OQZ64" s="391"/>
      <c r="ORA64" s="392"/>
      <c r="ORB64" s="393"/>
      <c r="ORC64" s="394"/>
      <c r="ORD64" s="395"/>
      <c r="ORE64" s="389"/>
      <c r="ORF64" s="390"/>
      <c r="ORG64" s="391"/>
      <c r="ORH64" s="392"/>
      <c r="ORI64" s="393"/>
      <c r="ORJ64" s="394"/>
      <c r="ORK64" s="395"/>
      <c r="ORL64" s="389"/>
      <c r="ORM64" s="390"/>
      <c r="ORN64" s="391"/>
      <c r="ORO64" s="392"/>
      <c r="ORP64" s="393"/>
      <c r="ORQ64" s="394"/>
      <c r="ORR64" s="395"/>
      <c r="ORS64" s="389"/>
      <c r="ORT64" s="390"/>
      <c r="ORU64" s="391"/>
      <c r="ORV64" s="392"/>
      <c r="ORW64" s="393"/>
      <c r="ORX64" s="394"/>
      <c r="ORY64" s="395"/>
      <c r="ORZ64" s="389"/>
      <c r="OSA64" s="390"/>
      <c r="OSB64" s="391"/>
      <c r="OSC64" s="392"/>
      <c r="OSD64" s="393"/>
      <c r="OSE64" s="394"/>
      <c r="OSF64" s="395"/>
      <c r="OSG64" s="389"/>
      <c r="OSH64" s="390"/>
      <c r="OSI64" s="391"/>
      <c r="OSJ64" s="392"/>
      <c r="OSK64" s="393"/>
      <c r="OSL64" s="394"/>
      <c r="OSM64" s="395"/>
      <c r="OSN64" s="389"/>
      <c r="OSO64" s="390"/>
      <c r="OSP64" s="391"/>
      <c r="OSQ64" s="392"/>
      <c r="OSR64" s="393"/>
      <c r="OSS64" s="394"/>
      <c r="OST64" s="395"/>
      <c r="OSU64" s="389"/>
      <c r="OSV64" s="390"/>
      <c r="OSW64" s="391"/>
      <c r="OSX64" s="392"/>
      <c r="OSY64" s="393"/>
      <c r="OSZ64" s="394"/>
      <c r="OTA64" s="395"/>
      <c r="OTB64" s="389"/>
      <c r="OTC64" s="390"/>
      <c r="OTD64" s="391"/>
      <c r="OTE64" s="392"/>
      <c r="OTF64" s="393"/>
      <c r="OTG64" s="394"/>
      <c r="OTH64" s="395"/>
      <c r="OTI64" s="389"/>
      <c r="OTJ64" s="390"/>
      <c r="OTK64" s="391"/>
      <c r="OTL64" s="392"/>
      <c r="OTM64" s="393"/>
      <c r="OTN64" s="394"/>
      <c r="OTO64" s="395"/>
      <c r="OTP64" s="389"/>
      <c r="OTQ64" s="390"/>
      <c r="OTR64" s="391"/>
      <c r="OTS64" s="392"/>
      <c r="OTT64" s="393"/>
      <c r="OTU64" s="394"/>
      <c r="OTV64" s="395"/>
      <c r="OTW64" s="389"/>
      <c r="OTX64" s="390"/>
      <c r="OTY64" s="391"/>
      <c r="OTZ64" s="392"/>
      <c r="OUA64" s="393"/>
      <c r="OUB64" s="394"/>
      <c r="OUC64" s="395"/>
      <c r="OUD64" s="389"/>
      <c r="OUE64" s="390"/>
      <c r="OUF64" s="391"/>
      <c r="OUG64" s="392"/>
      <c r="OUH64" s="393"/>
      <c r="OUI64" s="394"/>
      <c r="OUJ64" s="395"/>
      <c r="OUK64" s="389"/>
      <c r="OUL64" s="390"/>
      <c r="OUM64" s="391"/>
      <c r="OUN64" s="392"/>
      <c r="OUO64" s="393"/>
      <c r="OUP64" s="394"/>
      <c r="OUQ64" s="395"/>
      <c r="OUR64" s="389"/>
      <c r="OUS64" s="390"/>
      <c r="OUT64" s="391"/>
      <c r="OUU64" s="392"/>
      <c r="OUV64" s="393"/>
      <c r="OUW64" s="394"/>
      <c r="OUX64" s="395"/>
      <c r="OUY64" s="389"/>
      <c r="OUZ64" s="390"/>
      <c r="OVA64" s="391"/>
      <c r="OVB64" s="392"/>
      <c r="OVC64" s="393"/>
      <c r="OVD64" s="394"/>
      <c r="OVE64" s="395"/>
      <c r="OVF64" s="389"/>
      <c r="OVG64" s="390"/>
      <c r="OVH64" s="391"/>
      <c r="OVI64" s="392"/>
      <c r="OVJ64" s="393"/>
      <c r="OVK64" s="394"/>
      <c r="OVL64" s="395"/>
      <c r="OVM64" s="389"/>
      <c r="OVN64" s="390"/>
      <c r="OVO64" s="391"/>
      <c r="OVP64" s="392"/>
      <c r="OVQ64" s="393"/>
      <c r="OVR64" s="394"/>
      <c r="OVS64" s="395"/>
      <c r="OVT64" s="389"/>
      <c r="OVU64" s="390"/>
      <c r="OVV64" s="391"/>
      <c r="OVW64" s="392"/>
      <c r="OVX64" s="393"/>
      <c r="OVY64" s="394"/>
      <c r="OVZ64" s="395"/>
      <c r="OWA64" s="389"/>
      <c r="OWB64" s="390"/>
      <c r="OWC64" s="391"/>
      <c r="OWD64" s="392"/>
      <c r="OWE64" s="393"/>
      <c r="OWF64" s="394"/>
      <c r="OWG64" s="395"/>
      <c r="OWH64" s="389"/>
      <c r="OWI64" s="390"/>
      <c r="OWJ64" s="391"/>
      <c r="OWK64" s="392"/>
      <c r="OWL64" s="393"/>
      <c r="OWM64" s="394"/>
      <c r="OWN64" s="395"/>
      <c r="OWO64" s="389"/>
      <c r="OWP64" s="390"/>
      <c r="OWQ64" s="391"/>
      <c r="OWR64" s="392"/>
      <c r="OWS64" s="393"/>
      <c r="OWT64" s="394"/>
      <c r="OWU64" s="395"/>
      <c r="OWV64" s="389"/>
      <c r="OWW64" s="390"/>
      <c r="OWX64" s="391"/>
      <c r="OWY64" s="392"/>
      <c r="OWZ64" s="393"/>
      <c r="OXA64" s="394"/>
      <c r="OXB64" s="395"/>
      <c r="OXC64" s="389"/>
      <c r="OXD64" s="390"/>
      <c r="OXE64" s="391"/>
      <c r="OXF64" s="392"/>
      <c r="OXG64" s="393"/>
      <c r="OXH64" s="394"/>
      <c r="OXI64" s="395"/>
      <c r="OXJ64" s="389"/>
      <c r="OXK64" s="390"/>
      <c r="OXL64" s="391"/>
      <c r="OXM64" s="392"/>
      <c r="OXN64" s="393"/>
      <c r="OXO64" s="394"/>
      <c r="OXP64" s="395"/>
      <c r="OXQ64" s="389"/>
      <c r="OXR64" s="390"/>
      <c r="OXS64" s="391"/>
      <c r="OXT64" s="392"/>
      <c r="OXU64" s="393"/>
      <c r="OXV64" s="394"/>
      <c r="OXW64" s="395"/>
      <c r="OXX64" s="389"/>
      <c r="OXY64" s="390"/>
      <c r="OXZ64" s="391"/>
      <c r="OYA64" s="392"/>
      <c r="OYB64" s="393"/>
      <c r="OYC64" s="394"/>
      <c r="OYD64" s="395"/>
      <c r="OYE64" s="389"/>
      <c r="OYF64" s="390"/>
      <c r="OYG64" s="391"/>
      <c r="OYH64" s="392"/>
      <c r="OYI64" s="393"/>
      <c r="OYJ64" s="394"/>
      <c r="OYK64" s="395"/>
      <c r="OYL64" s="389"/>
      <c r="OYM64" s="390"/>
      <c r="OYN64" s="391"/>
      <c r="OYO64" s="392"/>
      <c r="OYP64" s="393"/>
      <c r="OYQ64" s="394"/>
      <c r="OYR64" s="395"/>
      <c r="OYS64" s="389"/>
      <c r="OYT64" s="390"/>
      <c r="OYU64" s="391"/>
      <c r="OYV64" s="392"/>
      <c r="OYW64" s="393"/>
      <c r="OYX64" s="394"/>
      <c r="OYY64" s="395"/>
      <c r="OYZ64" s="389"/>
      <c r="OZA64" s="390"/>
      <c r="OZB64" s="391"/>
      <c r="OZC64" s="392"/>
      <c r="OZD64" s="393"/>
      <c r="OZE64" s="394"/>
      <c r="OZF64" s="395"/>
      <c r="OZG64" s="389"/>
      <c r="OZH64" s="390"/>
      <c r="OZI64" s="391"/>
      <c r="OZJ64" s="392"/>
      <c r="OZK64" s="393"/>
      <c r="OZL64" s="394"/>
      <c r="OZM64" s="395"/>
      <c r="OZN64" s="389"/>
      <c r="OZO64" s="390"/>
      <c r="OZP64" s="391"/>
      <c r="OZQ64" s="392"/>
      <c r="OZR64" s="393"/>
      <c r="OZS64" s="394"/>
      <c r="OZT64" s="395"/>
      <c r="OZU64" s="389"/>
      <c r="OZV64" s="390"/>
      <c r="OZW64" s="391"/>
      <c r="OZX64" s="392"/>
      <c r="OZY64" s="393"/>
      <c r="OZZ64" s="394"/>
      <c r="PAA64" s="395"/>
      <c r="PAB64" s="389"/>
      <c r="PAC64" s="390"/>
      <c r="PAD64" s="391"/>
      <c r="PAE64" s="392"/>
      <c r="PAF64" s="393"/>
      <c r="PAG64" s="394"/>
      <c r="PAH64" s="395"/>
      <c r="PAI64" s="389"/>
      <c r="PAJ64" s="390"/>
      <c r="PAK64" s="391"/>
      <c r="PAL64" s="392"/>
      <c r="PAM64" s="393"/>
      <c r="PAN64" s="394"/>
      <c r="PAO64" s="395"/>
      <c r="PAP64" s="389"/>
      <c r="PAQ64" s="390"/>
      <c r="PAR64" s="391"/>
      <c r="PAS64" s="392"/>
      <c r="PAT64" s="393"/>
      <c r="PAU64" s="394"/>
      <c r="PAV64" s="395"/>
      <c r="PAW64" s="389"/>
      <c r="PAX64" s="390"/>
      <c r="PAY64" s="391"/>
      <c r="PAZ64" s="392"/>
      <c r="PBA64" s="393"/>
      <c r="PBB64" s="394"/>
      <c r="PBC64" s="395"/>
      <c r="PBD64" s="389"/>
      <c r="PBE64" s="390"/>
      <c r="PBF64" s="391"/>
      <c r="PBG64" s="392"/>
      <c r="PBH64" s="393"/>
      <c r="PBI64" s="394"/>
      <c r="PBJ64" s="395"/>
      <c r="PBK64" s="389"/>
      <c r="PBL64" s="390"/>
      <c r="PBM64" s="391"/>
      <c r="PBN64" s="392"/>
      <c r="PBO64" s="393"/>
      <c r="PBP64" s="394"/>
      <c r="PBQ64" s="395"/>
      <c r="PBR64" s="389"/>
      <c r="PBS64" s="390"/>
      <c r="PBT64" s="391"/>
      <c r="PBU64" s="392"/>
      <c r="PBV64" s="393"/>
      <c r="PBW64" s="394"/>
      <c r="PBX64" s="395"/>
      <c r="PBY64" s="389"/>
      <c r="PBZ64" s="390"/>
      <c r="PCA64" s="391"/>
      <c r="PCB64" s="392"/>
      <c r="PCC64" s="393"/>
      <c r="PCD64" s="394"/>
      <c r="PCE64" s="395"/>
      <c r="PCF64" s="389"/>
      <c r="PCG64" s="390"/>
      <c r="PCH64" s="391"/>
      <c r="PCI64" s="392"/>
      <c r="PCJ64" s="393"/>
      <c r="PCK64" s="394"/>
      <c r="PCL64" s="395"/>
      <c r="PCM64" s="389"/>
      <c r="PCN64" s="390"/>
      <c r="PCO64" s="391"/>
      <c r="PCP64" s="392"/>
      <c r="PCQ64" s="393"/>
      <c r="PCR64" s="394"/>
      <c r="PCS64" s="395"/>
      <c r="PCT64" s="389"/>
      <c r="PCU64" s="390"/>
      <c r="PCV64" s="391"/>
      <c r="PCW64" s="392"/>
      <c r="PCX64" s="393"/>
      <c r="PCY64" s="394"/>
      <c r="PCZ64" s="395"/>
      <c r="PDA64" s="389"/>
      <c r="PDB64" s="390"/>
      <c r="PDC64" s="391"/>
      <c r="PDD64" s="392"/>
      <c r="PDE64" s="393"/>
      <c r="PDF64" s="394"/>
      <c r="PDG64" s="395"/>
      <c r="PDH64" s="389"/>
      <c r="PDI64" s="390"/>
      <c r="PDJ64" s="391"/>
      <c r="PDK64" s="392"/>
      <c r="PDL64" s="393"/>
      <c r="PDM64" s="394"/>
      <c r="PDN64" s="395"/>
      <c r="PDO64" s="389"/>
      <c r="PDP64" s="390"/>
      <c r="PDQ64" s="391"/>
      <c r="PDR64" s="392"/>
      <c r="PDS64" s="393"/>
      <c r="PDT64" s="394"/>
      <c r="PDU64" s="395"/>
      <c r="PDV64" s="389"/>
      <c r="PDW64" s="390"/>
      <c r="PDX64" s="391"/>
      <c r="PDY64" s="392"/>
      <c r="PDZ64" s="393"/>
      <c r="PEA64" s="394"/>
      <c r="PEB64" s="395"/>
      <c r="PEC64" s="389"/>
      <c r="PED64" s="390"/>
      <c r="PEE64" s="391"/>
      <c r="PEF64" s="392"/>
      <c r="PEG64" s="393"/>
      <c r="PEH64" s="394"/>
      <c r="PEI64" s="395"/>
      <c r="PEJ64" s="389"/>
      <c r="PEK64" s="390"/>
      <c r="PEL64" s="391"/>
      <c r="PEM64" s="392"/>
      <c r="PEN64" s="393"/>
      <c r="PEO64" s="394"/>
      <c r="PEP64" s="395"/>
      <c r="PEQ64" s="389"/>
      <c r="PER64" s="390"/>
      <c r="PES64" s="391"/>
      <c r="PET64" s="392"/>
      <c r="PEU64" s="393"/>
      <c r="PEV64" s="394"/>
      <c r="PEW64" s="395"/>
      <c r="PEX64" s="389"/>
      <c r="PEY64" s="390"/>
      <c r="PEZ64" s="391"/>
      <c r="PFA64" s="392"/>
      <c r="PFB64" s="393"/>
      <c r="PFC64" s="394"/>
      <c r="PFD64" s="395"/>
      <c r="PFE64" s="389"/>
      <c r="PFF64" s="390"/>
      <c r="PFG64" s="391"/>
      <c r="PFH64" s="392"/>
      <c r="PFI64" s="393"/>
      <c r="PFJ64" s="394"/>
      <c r="PFK64" s="395"/>
      <c r="PFL64" s="389"/>
      <c r="PFM64" s="390"/>
      <c r="PFN64" s="391"/>
      <c r="PFO64" s="392"/>
      <c r="PFP64" s="393"/>
      <c r="PFQ64" s="394"/>
      <c r="PFR64" s="395"/>
      <c r="PFS64" s="389"/>
      <c r="PFT64" s="390"/>
      <c r="PFU64" s="391"/>
      <c r="PFV64" s="392"/>
      <c r="PFW64" s="393"/>
      <c r="PFX64" s="394"/>
      <c r="PFY64" s="395"/>
      <c r="PFZ64" s="389"/>
      <c r="PGA64" s="390"/>
      <c r="PGB64" s="391"/>
      <c r="PGC64" s="392"/>
      <c r="PGD64" s="393"/>
      <c r="PGE64" s="394"/>
      <c r="PGF64" s="395"/>
      <c r="PGG64" s="389"/>
      <c r="PGH64" s="390"/>
      <c r="PGI64" s="391"/>
      <c r="PGJ64" s="392"/>
      <c r="PGK64" s="393"/>
      <c r="PGL64" s="394"/>
      <c r="PGM64" s="395"/>
      <c r="PGN64" s="389"/>
      <c r="PGO64" s="390"/>
      <c r="PGP64" s="391"/>
      <c r="PGQ64" s="392"/>
      <c r="PGR64" s="393"/>
      <c r="PGS64" s="394"/>
      <c r="PGT64" s="395"/>
      <c r="PGU64" s="389"/>
      <c r="PGV64" s="390"/>
      <c r="PGW64" s="391"/>
      <c r="PGX64" s="392"/>
      <c r="PGY64" s="393"/>
      <c r="PGZ64" s="394"/>
      <c r="PHA64" s="395"/>
      <c r="PHB64" s="389"/>
      <c r="PHC64" s="390"/>
      <c r="PHD64" s="391"/>
      <c r="PHE64" s="392"/>
      <c r="PHF64" s="393"/>
      <c r="PHG64" s="394"/>
      <c r="PHH64" s="395"/>
      <c r="PHI64" s="389"/>
      <c r="PHJ64" s="390"/>
      <c r="PHK64" s="391"/>
      <c r="PHL64" s="392"/>
      <c r="PHM64" s="393"/>
      <c r="PHN64" s="394"/>
      <c r="PHO64" s="395"/>
      <c r="PHP64" s="389"/>
      <c r="PHQ64" s="390"/>
      <c r="PHR64" s="391"/>
      <c r="PHS64" s="392"/>
      <c r="PHT64" s="393"/>
      <c r="PHU64" s="394"/>
      <c r="PHV64" s="395"/>
      <c r="PHW64" s="389"/>
      <c r="PHX64" s="390"/>
      <c r="PHY64" s="391"/>
      <c r="PHZ64" s="392"/>
      <c r="PIA64" s="393"/>
      <c r="PIB64" s="394"/>
      <c r="PIC64" s="395"/>
      <c r="PID64" s="389"/>
      <c r="PIE64" s="390"/>
      <c r="PIF64" s="391"/>
      <c r="PIG64" s="392"/>
      <c r="PIH64" s="393"/>
      <c r="PII64" s="394"/>
      <c r="PIJ64" s="395"/>
      <c r="PIK64" s="389"/>
      <c r="PIL64" s="390"/>
      <c r="PIM64" s="391"/>
      <c r="PIN64" s="392"/>
      <c r="PIO64" s="393"/>
      <c r="PIP64" s="394"/>
      <c r="PIQ64" s="395"/>
      <c r="PIR64" s="389"/>
      <c r="PIS64" s="390"/>
      <c r="PIT64" s="391"/>
      <c r="PIU64" s="392"/>
      <c r="PIV64" s="393"/>
      <c r="PIW64" s="394"/>
      <c r="PIX64" s="395"/>
      <c r="PIY64" s="389"/>
      <c r="PIZ64" s="390"/>
      <c r="PJA64" s="391"/>
      <c r="PJB64" s="392"/>
      <c r="PJC64" s="393"/>
      <c r="PJD64" s="394"/>
      <c r="PJE64" s="395"/>
      <c r="PJF64" s="389"/>
      <c r="PJG64" s="390"/>
      <c r="PJH64" s="391"/>
      <c r="PJI64" s="392"/>
      <c r="PJJ64" s="393"/>
      <c r="PJK64" s="394"/>
      <c r="PJL64" s="395"/>
      <c r="PJM64" s="389"/>
      <c r="PJN64" s="390"/>
      <c r="PJO64" s="391"/>
      <c r="PJP64" s="392"/>
      <c r="PJQ64" s="393"/>
      <c r="PJR64" s="394"/>
      <c r="PJS64" s="395"/>
      <c r="PJT64" s="389"/>
      <c r="PJU64" s="390"/>
      <c r="PJV64" s="391"/>
      <c r="PJW64" s="392"/>
      <c r="PJX64" s="393"/>
      <c r="PJY64" s="394"/>
      <c r="PJZ64" s="395"/>
      <c r="PKA64" s="389"/>
      <c r="PKB64" s="390"/>
      <c r="PKC64" s="391"/>
      <c r="PKD64" s="392"/>
      <c r="PKE64" s="393"/>
      <c r="PKF64" s="394"/>
      <c r="PKG64" s="395"/>
      <c r="PKH64" s="389"/>
      <c r="PKI64" s="390"/>
      <c r="PKJ64" s="391"/>
      <c r="PKK64" s="392"/>
      <c r="PKL64" s="393"/>
      <c r="PKM64" s="394"/>
      <c r="PKN64" s="395"/>
      <c r="PKO64" s="389"/>
      <c r="PKP64" s="390"/>
      <c r="PKQ64" s="391"/>
      <c r="PKR64" s="392"/>
      <c r="PKS64" s="393"/>
      <c r="PKT64" s="394"/>
      <c r="PKU64" s="395"/>
      <c r="PKV64" s="389"/>
      <c r="PKW64" s="390"/>
      <c r="PKX64" s="391"/>
      <c r="PKY64" s="392"/>
      <c r="PKZ64" s="393"/>
      <c r="PLA64" s="394"/>
      <c r="PLB64" s="395"/>
      <c r="PLC64" s="389"/>
      <c r="PLD64" s="390"/>
      <c r="PLE64" s="391"/>
      <c r="PLF64" s="392"/>
      <c r="PLG64" s="393"/>
      <c r="PLH64" s="394"/>
      <c r="PLI64" s="395"/>
      <c r="PLJ64" s="389"/>
      <c r="PLK64" s="390"/>
      <c r="PLL64" s="391"/>
      <c r="PLM64" s="392"/>
      <c r="PLN64" s="393"/>
      <c r="PLO64" s="394"/>
      <c r="PLP64" s="395"/>
      <c r="PLQ64" s="389"/>
      <c r="PLR64" s="390"/>
      <c r="PLS64" s="391"/>
      <c r="PLT64" s="392"/>
      <c r="PLU64" s="393"/>
      <c r="PLV64" s="394"/>
      <c r="PLW64" s="395"/>
      <c r="PLX64" s="389"/>
      <c r="PLY64" s="390"/>
      <c r="PLZ64" s="391"/>
      <c r="PMA64" s="392"/>
      <c r="PMB64" s="393"/>
      <c r="PMC64" s="394"/>
      <c r="PMD64" s="395"/>
      <c r="PME64" s="389"/>
      <c r="PMF64" s="390"/>
      <c r="PMG64" s="391"/>
      <c r="PMH64" s="392"/>
      <c r="PMI64" s="393"/>
      <c r="PMJ64" s="394"/>
      <c r="PMK64" s="395"/>
      <c r="PML64" s="389"/>
      <c r="PMM64" s="390"/>
      <c r="PMN64" s="391"/>
      <c r="PMO64" s="392"/>
      <c r="PMP64" s="393"/>
      <c r="PMQ64" s="394"/>
      <c r="PMR64" s="395"/>
      <c r="PMS64" s="389"/>
      <c r="PMT64" s="390"/>
      <c r="PMU64" s="391"/>
      <c r="PMV64" s="392"/>
      <c r="PMW64" s="393"/>
      <c r="PMX64" s="394"/>
      <c r="PMY64" s="395"/>
      <c r="PMZ64" s="389"/>
      <c r="PNA64" s="390"/>
      <c r="PNB64" s="391"/>
      <c r="PNC64" s="392"/>
      <c r="PND64" s="393"/>
      <c r="PNE64" s="394"/>
      <c r="PNF64" s="395"/>
      <c r="PNG64" s="389"/>
      <c r="PNH64" s="390"/>
      <c r="PNI64" s="391"/>
      <c r="PNJ64" s="392"/>
      <c r="PNK64" s="393"/>
      <c r="PNL64" s="394"/>
      <c r="PNM64" s="395"/>
      <c r="PNN64" s="389"/>
      <c r="PNO64" s="390"/>
      <c r="PNP64" s="391"/>
      <c r="PNQ64" s="392"/>
      <c r="PNR64" s="393"/>
      <c r="PNS64" s="394"/>
      <c r="PNT64" s="395"/>
      <c r="PNU64" s="389"/>
      <c r="PNV64" s="390"/>
      <c r="PNW64" s="391"/>
      <c r="PNX64" s="392"/>
      <c r="PNY64" s="393"/>
      <c r="PNZ64" s="394"/>
      <c r="POA64" s="395"/>
      <c r="POB64" s="389"/>
      <c r="POC64" s="390"/>
      <c r="POD64" s="391"/>
      <c r="POE64" s="392"/>
      <c r="POF64" s="393"/>
      <c r="POG64" s="394"/>
      <c r="POH64" s="395"/>
      <c r="POI64" s="389"/>
      <c r="POJ64" s="390"/>
      <c r="POK64" s="391"/>
      <c r="POL64" s="392"/>
      <c r="POM64" s="393"/>
      <c r="PON64" s="394"/>
      <c r="POO64" s="395"/>
      <c r="POP64" s="389"/>
      <c r="POQ64" s="390"/>
      <c r="POR64" s="391"/>
      <c r="POS64" s="392"/>
      <c r="POT64" s="393"/>
      <c r="POU64" s="394"/>
      <c r="POV64" s="395"/>
      <c r="POW64" s="389"/>
      <c r="POX64" s="390"/>
      <c r="POY64" s="391"/>
      <c r="POZ64" s="392"/>
      <c r="PPA64" s="393"/>
      <c r="PPB64" s="394"/>
      <c r="PPC64" s="395"/>
      <c r="PPD64" s="389"/>
      <c r="PPE64" s="390"/>
      <c r="PPF64" s="391"/>
      <c r="PPG64" s="392"/>
      <c r="PPH64" s="393"/>
      <c r="PPI64" s="394"/>
      <c r="PPJ64" s="395"/>
      <c r="PPK64" s="389"/>
      <c r="PPL64" s="390"/>
      <c r="PPM64" s="391"/>
      <c r="PPN64" s="392"/>
      <c r="PPO64" s="393"/>
      <c r="PPP64" s="394"/>
      <c r="PPQ64" s="395"/>
      <c r="PPR64" s="389"/>
      <c r="PPS64" s="390"/>
      <c r="PPT64" s="391"/>
      <c r="PPU64" s="392"/>
      <c r="PPV64" s="393"/>
      <c r="PPW64" s="394"/>
      <c r="PPX64" s="395"/>
      <c r="PPY64" s="389"/>
      <c r="PPZ64" s="390"/>
      <c r="PQA64" s="391"/>
      <c r="PQB64" s="392"/>
      <c r="PQC64" s="393"/>
      <c r="PQD64" s="394"/>
      <c r="PQE64" s="395"/>
      <c r="PQF64" s="389"/>
      <c r="PQG64" s="390"/>
      <c r="PQH64" s="391"/>
      <c r="PQI64" s="392"/>
      <c r="PQJ64" s="393"/>
      <c r="PQK64" s="394"/>
      <c r="PQL64" s="395"/>
      <c r="PQM64" s="389"/>
      <c r="PQN64" s="390"/>
      <c r="PQO64" s="391"/>
      <c r="PQP64" s="392"/>
      <c r="PQQ64" s="393"/>
      <c r="PQR64" s="394"/>
      <c r="PQS64" s="395"/>
      <c r="PQT64" s="389"/>
      <c r="PQU64" s="390"/>
      <c r="PQV64" s="391"/>
      <c r="PQW64" s="392"/>
      <c r="PQX64" s="393"/>
      <c r="PQY64" s="394"/>
      <c r="PQZ64" s="395"/>
      <c r="PRA64" s="389"/>
      <c r="PRB64" s="390"/>
      <c r="PRC64" s="391"/>
      <c r="PRD64" s="392"/>
      <c r="PRE64" s="393"/>
      <c r="PRF64" s="394"/>
      <c r="PRG64" s="395"/>
      <c r="PRH64" s="389"/>
      <c r="PRI64" s="390"/>
      <c r="PRJ64" s="391"/>
      <c r="PRK64" s="392"/>
      <c r="PRL64" s="393"/>
      <c r="PRM64" s="394"/>
      <c r="PRN64" s="395"/>
      <c r="PRO64" s="389"/>
      <c r="PRP64" s="390"/>
      <c r="PRQ64" s="391"/>
      <c r="PRR64" s="392"/>
      <c r="PRS64" s="393"/>
      <c r="PRT64" s="394"/>
      <c r="PRU64" s="395"/>
      <c r="PRV64" s="389"/>
      <c r="PRW64" s="390"/>
      <c r="PRX64" s="391"/>
      <c r="PRY64" s="392"/>
      <c r="PRZ64" s="393"/>
      <c r="PSA64" s="394"/>
      <c r="PSB64" s="395"/>
      <c r="PSC64" s="389"/>
      <c r="PSD64" s="390"/>
      <c r="PSE64" s="391"/>
      <c r="PSF64" s="392"/>
      <c r="PSG64" s="393"/>
      <c r="PSH64" s="394"/>
      <c r="PSI64" s="395"/>
      <c r="PSJ64" s="389"/>
      <c r="PSK64" s="390"/>
      <c r="PSL64" s="391"/>
      <c r="PSM64" s="392"/>
      <c r="PSN64" s="393"/>
      <c r="PSO64" s="394"/>
      <c r="PSP64" s="395"/>
      <c r="PSQ64" s="389"/>
      <c r="PSR64" s="390"/>
      <c r="PSS64" s="391"/>
      <c r="PST64" s="392"/>
      <c r="PSU64" s="393"/>
      <c r="PSV64" s="394"/>
      <c r="PSW64" s="395"/>
      <c r="PSX64" s="389"/>
      <c r="PSY64" s="390"/>
      <c r="PSZ64" s="391"/>
      <c r="PTA64" s="392"/>
      <c r="PTB64" s="393"/>
      <c r="PTC64" s="394"/>
      <c r="PTD64" s="395"/>
      <c r="PTE64" s="389"/>
      <c r="PTF64" s="390"/>
      <c r="PTG64" s="391"/>
      <c r="PTH64" s="392"/>
      <c r="PTI64" s="393"/>
      <c r="PTJ64" s="394"/>
      <c r="PTK64" s="395"/>
      <c r="PTL64" s="389"/>
      <c r="PTM64" s="390"/>
      <c r="PTN64" s="391"/>
      <c r="PTO64" s="392"/>
      <c r="PTP64" s="393"/>
      <c r="PTQ64" s="394"/>
      <c r="PTR64" s="395"/>
      <c r="PTS64" s="389"/>
      <c r="PTT64" s="390"/>
      <c r="PTU64" s="391"/>
      <c r="PTV64" s="392"/>
      <c r="PTW64" s="393"/>
      <c r="PTX64" s="394"/>
      <c r="PTY64" s="395"/>
      <c r="PTZ64" s="389"/>
      <c r="PUA64" s="390"/>
      <c r="PUB64" s="391"/>
      <c r="PUC64" s="392"/>
      <c r="PUD64" s="393"/>
      <c r="PUE64" s="394"/>
      <c r="PUF64" s="395"/>
      <c r="PUG64" s="389"/>
      <c r="PUH64" s="390"/>
      <c r="PUI64" s="391"/>
      <c r="PUJ64" s="392"/>
      <c r="PUK64" s="393"/>
      <c r="PUL64" s="394"/>
      <c r="PUM64" s="395"/>
      <c r="PUN64" s="389"/>
      <c r="PUO64" s="390"/>
      <c r="PUP64" s="391"/>
      <c r="PUQ64" s="392"/>
      <c r="PUR64" s="393"/>
      <c r="PUS64" s="394"/>
      <c r="PUT64" s="395"/>
      <c r="PUU64" s="389"/>
      <c r="PUV64" s="390"/>
      <c r="PUW64" s="391"/>
      <c r="PUX64" s="392"/>
      <c r="PUY64" s="393"/>
      <c r="PUZ64" s="394"/>
      <c r="PVA64" s="395"/>
      <c r="PVB64" s="389"/>
      <c r="PVC64" s="390"/>
      <c r="PVD64" s="391"/>
      <c r="PVE64" s="392"/>
      <c r="PVF64" s="393"/>
      <c r="PVG64" s="394"/>
      <c r="PVH64" s="395"/>
      <c r="PVI64" s="389"/>
      <c r="PVJ64" s="390"/>
      <c r="PVK64" s="391"/>
      <c r="PVL64" s="392"/>
      <c r="PVM64" s="393"/>
      <c r="PVN64" s="394"/>
      <c r="PVO64" s="395"/>
      <c r="PVP64" s="389"/>
      <c r="PVQ64" s="390"/>
      <c r="PVR64" s="391"/>
      <c r="PVS64" s="392"/>
      <c r="PVT64" s="393"/>
      <c r="PVU64" s="394"/>
      <c r="PVV64" s="395"/>
      <c r="PVW64" s="389"/>
      <c r="PVX64" s="390"/>
      <c r="PVY64" s="391"/>
      <c r="PVZ64" s="392"/>
      <c r="PWA64" s="393"/>
      <c r="PWB64" s="394"/>
      <c r="PWC64" s="395"/>
      <c r="PWD64" s="389"/>
      <c r="PWE64" s="390"/>
      <c r="PWF64" s="391"/>
      <c r="PWG64" s="392"/>
      <c r="PWH64" s="393"/>
      <c r="PWI64" s="394"/>
      <c r="PWJ64" s="395"/>
      <c r="PWK64" s="389"/>
      <c r="PWL64" s="390"/>
      <c r="PWM64" s="391"/>
      <c r="PWN64" s="392"/>
      <c r="PWO64" s="393"/>
      <c r="PWP64" s="394"/>
      <c r="PWQ64" s="395"/>
      <c r="PWR64" s="389"/>
      <c r="PWS64" s="390"/>
      <c r="PWT64" s="391"/>
      <c r="PWU64" s="392"/>
      <c r="PWV64" s="393"/>
      <c r="PWW64" s="394"/>
      <c r="PWX64" s="395"/>
      <c r="PWY64" s="389"/>
      <c r="PWZ64" s="390"/>
      <c r="PXA64" s="391"/>
      <c r="PXB64" s="392"/>
      <c r="PXC64" s="393"/>
      <c r="PXD64" s="394"/>
      <c r="PXE64" s="395"/>
      <c r="PXF64" s="389"/>
      <c r="PXG64" s="390"/>
      <c r="PXH64" s="391"/>
      <c r="PXI64" s="392"/>
      <c r="PXJ64" s="393"/>
      <c r="PXK64" s="394"/>
      <c r="PXL64" s="395"/>
      <c r="PXM64" s="389"/>
      <c r="PXN64" s="390"/>
      <c r="PXO64" s="391"/>
      <c r="PXP64" s="392"/>
      <c r="PXQ64" s="393"/>
      <c r="PXR64" s="394"/>
      <c r="PXS64" s="395"/>
      <c r="PXT64" s="389"/>
      <c r="PXU64" s="390"/>
      <c r="PXV64" s="391"/>
      <c r="PXW64" s="392"/>
      <c r="PXX64" s="393"/>
      <c r="PXY64" s="394"/>
      <c r="PXZ64" s="395"/>
      <c r="PYA64" s="389"/>
      <c r="PYB64" s="390"/>
      <c r="PYC64" s="391"/>
      <c r="PYD64" s="392"/>
      <c r="PYE64" s="393"/>
      <c r="PYF64" s="394"/>
      <c r="PYG64" s="395"/>
      <c r="PYH64" s="389"/>
      <c r="PYI64" s="390"/>
      <c r="PYJ64" s="391"/>
      <c r="PYK64" s="392"/>
      <c r="PYL64" s="393"/>
      <c r="PYM64" s="394"/>
      <c r="PYN64" s="395"/>
      <c r="PYO64" s="389"/>
      <c r="PYP64" s="390"/>
      <c r="PYQ64" s="391"/>
      <c r="PYR64" s="392"/>
      <c r="PYS64" s="393"/>
      <c r="PYT64" s="394"/>
      <c r="PYU64" s="395"/>
      <c r="PYV64" s="389"/>
      <c r="PYW64" s="390"/>
      <c r="PYX64" s="391"/>
      <c r="PYY64" s="392"/>
      <c r="PYZ64" s="393"/>
      <c r="PZA64" s="394"/>
      <c r="PZB64" s="395"/>
      <c r="PZC64" s="389"/>
      <c r="PZD64" s="390"/>
      <c r="PZE64" s="391"/>
      <c r="PZF64" s="392"/>
      <c r="PZG64" s="393"/>
      <c r="PZH64" s="394"/>
      <c r="PZI64" s="395"/>
      <c r="PZJ64" s="389"/>
      <c r="PZK64" s="390"/>
      <c r="PZL64" s="391"/>
      <c r="PZM64" s="392"/>
      <c r="PZN64" s="393"/>
      <c r="PZO64" s="394"/>
      <c r="PZP64" s="395"/>
      <c r="PZQ64" s="389"/>
      <c r="PZR64" s="390"/>
      <c r="PZS64" s="391"/>
      <c r="PZT64" s="392"/>
      <c r="PZU64" s="393"/>
      <c r="PZV64" s="394"/>
      <c r="PZW64" s="395"/>
      <c r="PZX64" s="389"/>
      <c r="PZY64" s="390"/>
      <c r="PZZ64" s="391"/>
      <c r="QAA64" s="392"/>
      <c r="QAB64" s="393"/>
      <c r="QAC64" s="394"/>
      <c r="QAD64" s="395"/>
      <c r="QAE64" s="389"/>
      <c r="QAF64" s="390"/>
      <c r="QAG64" s="391"/>
      <c r="QAH64" s="392"/>
      <c r="QAI64" s="393"/>
      <c r="QAJ64" s="394"/>
      <c r="QAK64" s="395"/>
      <c r="QAL64" s="389"/>
      <c r="QAM64" s="390"/>
      <c r="QAN64" s="391"/>
      <c r="QAO64" s="392"/>
      <c r="QAP64" s="393"/>
      <c r="QAQ64" s="394"/>
      <c r="QAR64" s="395"/>
      <c r="QAS64" s="389"/>
      <c r="QAT64" s="390"/>
      <c r="QAU64" s="391"/>
      <c r="QAV64" s="392"/>
      <c r="QAW64" s="393"/>
      <c r="QAX64" s="394"/>
      <c r="QAY64" s="395"/>
      <c r="QAZ64" s="389"/>
      <c r="QBA64" s="390"/>
      <c r="QBB64" s="391"/>
      <c r="QBC64" s="392"/>
      <c r="QBD64" s="393"/>
      <c r="QBE64" s="394"/>
      <c r="QBF64" s="395"/>
      <c r="QBG64" s="389"/>
      <c r="QBH64" s="390"/>
      <c r="QBI64" s="391"/>
      <c r="QBJ64" s="392"/>
      <c r="QBK64" s="393"/>
      <c r="QBL64" s="394"/>
      <c r="QBM64" s="395"/>
      <c r="QBN64" s="389"/>
      <c r="QBO64" s="390"/>
      <c r="QBP64" s="391"/>
      <c r="QBQ64" s="392"/>
      <c r="QBR64" s="393"/>
      <c r="QBS64" s="394"/>
      <c r="QBT64" s="395"/>
      <c r="QBU64" s="389"/>
      <c r="QBV64" s="390"/>
      <c r="QBW64" s="391"/>
      <c r="QBX64" s="392"/>
      <c r="QBY64" s="393"/>
      <c r="QBZ64" s="394"/>
      <c r="QCA64" s="395"/>
      <c r="QCB64" s="389"/>
      <c r="QCC64" s="390"/>
      <c r="QCD64" s="391"/>
      <c r="QCE64" s="392"/>
      <c r="QCF64" s="393"/>
      <c r="QCG64" s="394"/>
      <c r="QCH64" s="395"/>
      <c r="QCI64" s="389"/>
      <c r="QCJ64" s="390"/>
      <c r="QCK64" s="391"/>
      <c r="QCL64" s="392"/>
      <c r="QCM64" s="393"/>
      <c r="QCN64" s="394"/>
      <c r="QCO64" s="395"/>
      <c r="QCP64" s="389"/>
      <c r="QCQ64" s="390"/>
      <c r="QCR64" s="391"/>
      <c r="QCS64" s="392"/>
      <c r="QCT64" s="393"/>
      <c r="QCU64" s="394"/>
      <c r="QCV64" s="395"/>
      <c r="QCW64" s="389"/>
      <c r="QCX64" s="390"/>
      <c r="QCY64" s="391"/>
      <c r="QCZ64" s="392"/>
      <c r="QDA64" s="393"/>
      <c r="QDB64" s="394"/>
      <c r="QDC64" s="395"/>
      <c r="QDD64" s="389"/>
      <c r="QDE64" s="390"/>
      <c r="QDF64" s="391"/>
      <c r="QDG64" s="392"/>
      <c r="QDH64" s="393"/>
      <c r="QDI64" s="394"/>
      <c r="QDJ64" s="395"/>
      <c r="QDK64" s="389"/>
      <c r="QDL64" s="390"/>
      <c r="QDM64" s="391"/>
      <c r="QDN64" s="392"/>
      <c r="QDO64" s="393"/>
      <c r="QDP64" s="394"/>
      <c r="QDQ64" s="395"/>
      <c r="QDR64" s="389"/>
      <c r="QDS64" s="390"/>
      <c r="QDT64" s="391"/>
      <c r="QDU64" s="392"/>
      <c r="QDV64" s="393"/>
      <c r="QDW64" s="394"/>
      <c r="QDX64" s="395"/>
      <c r="QDY64" s="389"/>
      <c r="QDZ64" s="390"/>
      <c r="QEA64" s="391"/>
      <c r="QEB64" s="392"/>
      <c r="QEC64" s="393"/>
      <c r="QED64" s="394"/>
      <c r="QEE64" s="395"/>
      <c r="QEF64" s="389"/>
      <c r="QEG64" s="390"/>
      <c r="QEH64" s="391"/>
      <c r="QEI64" s="392"/>
      <c r="QEJ64" s="393"/>
      <c r="QEK64" s="394"/>
      <c r="QEL64" s="395"/>
      <c r="QEM64" s="389"/>
      <c r="QEN64" s="390"/>
      <c r="QEO64" s="391"/>
      <c r="QEP64" s="392"/>
      <c r="QEQ64" s="393"/>
      <c r="QER64" s="394"/>
      <c r="QES64" s="395"/>
      <c r="QET64" s="389"/>
      <c r="QEU64" s="390"/>
      <c r="QEV64" s="391"/>
      <c r="QEW64" s="392"/>
      <c r="QEX64" s="393"/>
      <c r="QEY64" s="394"/>
      <c r="QEZ64" s="395"/>
      <c r="QFA64" s="389"/>
      <c r="QFB64" s="390"/>
      <c r="QFC64" s="391"/>
      <c r="QFD64" s="392"/>
      <c r="QFE64" s="393"/>
      <c r="QFF64" s="394"/>
      <c r="QFG64" s="395"/>
      <c r="QFH64" s="389"/>
      <c r="QFI64" s="390"/>
      <c r="QFJ64" s="391"/>
      <c r="QFK64" s="392"/>
      <c r="QFL64" s="393"/>
      <c r="QFM64" s="394"/>
      <c r="QFN64" s="395"/>
      <c r="QFO64" s="389"/>
      <c r="QFP64" s="390"/>
      <c r="QFQ64" s="391"/>
      <c r="QFR64" s="392"/>
      <c r="QFS64" s="393"/>
      <c r="QFT64" s="394"/>
      <c r="QFU64" s="395"/>
      <c r="QFV64" s="389"/>
      <c r="QFW64" s="390"/>
      <c r="QFX64" s="391"/>
      <c r="QFY64" s="392"/>
      <c r="QFZ64" s="393"/>
      <c r="QGA64" s="394"/>
      <c r="QGB64" s="395"/>
      <c r="QGC64" s="389"/>
      <c r="QGD64" s="390"/>
      <c r="QGE64" s="391"/>
      <c r="QGF64" s="392"/>
      <c r="QGG64" s="393"/>
      <c r="QGH64" s="394"/>
      <c r="QGI64" s="395"/>
      <c r="QGJ64" s="389"/>
      <c r="QGK64" s="390"/>
      <c r="QGL64" s="391"/>
      <c r="QGM64" s="392"/>
      <c r="QGN64" s="393"/>
      <c r="QGO64" s="394"/>
      <c r="QGP64" s="395"/>
      <c r="QGQ64" s="389"/>
      <c r="QGR64" s="390"/>
      <c r="QGS64" s="391"/>
      <c r="QGT64" s="392"/>
      <c r="QGU64" s="393"/>
      <c r="QGV64" s="394"/>
      <c r="QGW64" s="395"/>
      <c r="QGX64" s="389"/>
      <c r="QGY64" s="390"/>
      <c r="QGZ64" s="391"/>
      <c r="QHA64" s="392"/>
      <c r="QHB64" s="393"/>
      <c r="QHC64" s="394"/>
      <c r="QHD64" s="395"/>
      <c r="QHE64" s="389"/>
      <c r="QHF64" s="390"/>
      <c r="QHG64" s="391"/>
      <c r="QHH64" s="392"/>
      <c r="QHI64" s="393"/>
      <c r="QHJ64" s="394"/>
      <c r="QHK64" s="395"/>
      <c r="QHL64" s="389"/>
      <c r="QHM64" s="390"/>
      <c r="QHN64" s="391"/>
      <c r="QHO64" s="392"/>
      <c r="QHP64" s="393"/>
      <c r="QHQ64" s="394"/>
      <c r="QHR64" s="395"/>
      <c r="QHS64" s="389"/>
      <c r="QHT64" s="390"/>
      <c r="QHU64" s="391"/>
      <c r="QHV64" s="392"/>
      <c r="QHW64" s="393"/>
      <c r="QHX64" s="394"/>
      <c r="QHY64" s="395"/>
      <c r="QHZ64" s="389"/>
      <c r="QIA64" s="390"/>
      <c r="QIB64" s="391"/>
      <c r="QIC64" s="392"/>
      <c r="QID64" s="393"/>
      <c r="QIE64" s="394"/>
      <c r="QIF64" s="395"/>
      <c r="QIG64" s="389"/>
      <c r="QIH64" s="390"/>
      <c r="QII64" s="391"/>
      <c r="QIJ64" s="392"/>
      <c r="QIK64" s="393"/>
      <c r="QIL64" s="394"/>
      <c r="QIM64" s="395"/>
      <c r="QIN64" s="389"/>
      <c r="QIO64" s="390"/>
      <c r="QIP64" s="391"/>
      <c r="QIQ64" s="392"/>
      <c r="QIR64" s="393"/>
      <c r="QIS64" s="394"/>
      <c r="QIT64" s="395"/>
      <c r="QIU64" s="389"/>
      <c r="QIV64" s="390"/>
      <c r="QIW64" s="391"/>
      <c r="QIX64" s="392"/>
      <c r="QIY64" s="393"/>
      <c r="QIZ64" s="394"/>
      <c r="QJA64" s="395"/>
      <c r="QJB64" s="389"/>
      <c r="QJC64" s="390"/>
      <c r="QJD64" s="391"/>
      <c r="QJE64" s="392"/>
      <c r="QJF64" s="393"/>
      <c r="QJG64" s="394"/>
      <c r="QJH64" s="395"/>
      <c r="QJI64" s="389"/>
      <c r="QJJ64" s="390"/>
      <c r="QJK64" s="391"/>
      <c r="QJL64" s="392"/>
      <c r="QJM64" s="393"/>
      <c r="QJN64" s="394"/>
      <c r="QJO64" s="395"/>
      <c r="QJP64" s="389"/>
      <c r="QJQ64" s="390"/>
      <c r="QJR64" s="391"/>
      <c r="QJS64" s="392"/>
      <c r="QJT64" s="393"/>
      <c r="QJU64" s="394"/>
      <c r="QJV64" s="395"/>
      <c r="QJW64" s="389"/>
      <c r="QJX64" s="390"/>
      <c r="QJY64" s="391"/>
      <c r="QJZ64" s="392"/>
      <c r="QKA64" s="393"/>
      <c r="QKB64" s="394"/>
      <c r="QKC64" s="395"/>
      <c r="QKD64" s="389"/>
      <c r="QKE64" s="390"/>
      <c r="QKF64" s="391"/>
      <c r="QKG64" s="392"/>
      <c r="QKH64" s="393"/>
      <c r="QKI64" s="394"/>
      <c r="QKJ64" s="395"/>
      <c r="QKK64" s="389"/>
      <c r="QKL64" s="390"/>
      <c r="QKM64" s="391"/>
      <c r="QKN64" s="392"/>
      <c r="QKO64" s="393"/>
      <c r="QKP64" s="394"/>
      <c r="QKQ64" s="395"/>
      <c r="QKR64" s="389"/>
      <c r="QKS64" s="390"/>
      <c r="QKT64" s="391"/>
      <c r="QKU64" s="392"/>
      <c r="QKV64" s="393"/>
      <c r="QKW64" s="394"/>
      <c r="QKX64" s="395"/>
      <c r="QKY64" s="389"/>
      <c r="QKZ64" s="390"/>
      <c r="QLA64" s="391"/>
      <c r="QLB64" s="392"/>
      <c r="QLC64" s="393"/>
      <c r="QLD64" s="394"/>
      <c r="QLE64" s="395"/>
      <c r="QLF64" s="389"/>
      <c r="QLG64" s="390"/>
      <c r="QLH64" s="391"/>
      <c r="QLI64" s="392"/>
      <c r="QLJ64" s="393"/>
      <c r="QLK64" s="394"/>
      <c r="QLL64" s="395"/>
      <c r="QLM64" s="389"/>
      <c r="QLN64" s="390"/>
      <c r="QLO64" s="391"/>
      <c r="QLP64" s="392"/>
      <c r="QLQ64" s="393"/>
      <c r="QLR64" s="394"/>
      <c r="QLS64" s="395"/>
      <c r="QLT64" s="389"/>
      <c r="QLU64" s="390"/>
      <c r="QLV64" s="391"/>
      <c r="QLW64" s="392"/>
      <c r="QLX64" s="393"/>
      <c r="QLY64" s="394"/>
      <c r="QLZ64" s="395"/>
      <c r="QMA64" s="389"/>
      <c r="QMB64" s="390"/>
      <c r="QMC64" s="391"/>
      <c r="QMD64" s="392"/>
      <c r="QME64" s="393"/>
      <c r="QMF64" s="394"/>
      <c r="QMG64" s="395"/>
      <c r="QMH64" s="389"/>
      <c r="QMI64" s="390"/>
      <c r="QMJ64" s="391"/>
      <c r="QMK64" s="392"/>
      <c r="QML64" s="393"/>
      <c r="QMM64" s="394"/>
      <c r="QMN64" s="395"/>
      <c r="QMO64" s="389"/>
      <c r="QMP64" s="390"/>
      <c r="QMQ64" s="391"/>
      <c r="QMR64" s="392"/>
      <c r="QMS64" s="393"/>
      <c r="QMT64" s="394"/>
      <c r="QMU64" s="395"/>
      <c r="QMV64" s="389"/>
      <c r="QMW64" s="390"/>
      <c r="QMX64" s="391"/>
      <c r="QMY64" s="392"/>
      <c r="QMZ64" s="393"/>
      <c r="QNA64" s="394"/>
      <c r="QNB64" s="395"/>
      <c r="QNC64" s="389"/>
      <c r="QND64" s="390"/>
      <c r="QNE64" s="391"/>
      <c r="QNF64" s="392"/>
      <c r="QNG64" s="393"/>
      <c r="QNH64" s="394"/>
      <c r="QNI64" s="395"/>
      <c r="QNJ64" s="389"/>
      <c r="QNK64" s="390"/>
      <c r="QNL64" s="391"/>
      <c r="QNM64" s="392"/>
      <c r="QNN64" s="393"/>
      <c r="QNO64" s="394"/>
      <c r="QNP64" s="395"/>
      <c r="QNQ64" s="389"/>
      <c r="QNR64" s="390"/>
      <c r="QNS64" s="391"/>
      <c r="QNT64" s="392"/>
      <c r="QNU64" s="393"/>
      <c r="QNV64" s="394"/>
      <c r="QNW64" s="395"/>
      <c r="QNX64" s="389"/>
      <c r="QNY64" s="390"/>
      <c r="QNZ64" s="391"/>
      <c r="QOA64" s="392"/>
      <c r="QOB64" s="393"/>
      <c r="QOC64" s="394"/>
      <c r="QOD64" s="395"/>
      <c r="QOE64" s="389"/>
      <c r="QOF64" s="390"/>
      <c r="QOG64" s="391"/>
      <c r="QOH64" s="392"/>
      <c r="QOI64" s="393"/>
      <c r="QOJ64" s="394"/>
      <c r="QOK64" s="395"/>
      <c r="QOL64" s="389"/>
      <c r="QOM64" s="390"/>
      <c r="QON64" s="391"/>
      <c r="QOO64" s="392"/>
      <c r="QOP64" s="393"/>
      <c r="QOQ64" s="394"/>
      <c r="QOR64" s="395"/>
      <c r="QOS64" s="389"/>
      <c r="QOT64" s="390"/>
      <c r="QOU64" s="391"/>
      <c r="QOV64" s="392"/>
      <c r="QOW64" s="393"/>
      <c r="QOX64" s="394"/>
      <c r="QOY64" s="395"/>
      <c r="QOZ64" s="389"/>
      <c r="QPA64" s="390"/>
      <c r="QPB64" s="391"/>
      <c r="QPC64" s="392"/>
      <c r="QPD64" s="393"/>
      <c r="QPE64" s="394"/>
      <c r="QPF64" s="395"/>
      <c r="QPG64" s="389"/>
      <c r="QPH64" s="390"/>
      <c r="QPI64" s="391"/>
      <c r="QPJ64" s="392"/>
      <c r="QPK64" s="393"/>
      <c r="QPL64" s="394"/>
      <c r="QPM64" s="395"/>
      <c r="QPN64" s="389"/>
      <c r="QPO64" s="390"/>
      <c r="QPP64" s="391"/>
      <c r="QPQ64" s="392"/>
      <c r="QPR64" s="393"/>
      <c r="QPS64" s="394"/>
      <c r="QPT64" s="395"/>
      <c r="QPU64" s="389"/>
      <c r="QPV64" s="390"/>
      <c r="QPW64" s="391"/>
      <c r="QPX64" s="392"/>
      <c r="QPY64" s="393"/>
      <c r="QPZ64" s="394"/>
      <c r="QQA64" s="395"/>
      <c r="QQB64" s="389"/>
      <c r="QQC64" s="390"/>
      <c r="QQD64" s="391"/>
      <c r="QQE64" s="392"/>
      <c r="QQF64" s="393"/>
      <c r="QQG64" s="394"/>
      <c r="QQH64" s="395"/>
      <c r="QQI64" s="389"/>
      <c r="QQJ64" s="390"/>
      <c r="QQK64" s="391"/>
      <c r="QQL64" s="392"/>
      <c r="QQM64" s="393"/>
      <c r="QQN64" s="394"/>
      <c r="QQO64" s="395"/>
      <c r="QQP64" s="389"/>
      <c r="QQQ64" s="390"/>
      <c r="QQR64" s="391"/>
      <c r="QQS64" s="392"/>
      <c r="QQT64" s="393"/>
      <c r="QQU64" s="394"/>
      <c r="QQV64" s="395"/>
      <c r="QQW64" s="389"/>
      <c r="QQX64" s="390"/>
      <c r="QQY64" s="391"/>
      <c r="QQZ64" s="392"/>
      <c r="QRA64" s="393"/>
      <c r="QRB64" s="394"/>
      <c r="QRC64" s="395"/>
      <c r="QRD64" s="389"/>
      <c r="QRE64" s="390"/>
      <c r="QRF64" s="391"/>
      <c r="QRG64" s="392"/>
      <c r="QRH64" s="393"/>
      <c r="QRI64" s="394"/>
      <c r="QRJ64" s="395"/>
      <c r="QRK64" s="389"/>
      <c r="QRL64" s="390"/>
      <c r="QRM64" s="391"/>
      <c r="QRN64" s="392"/>
      <c r="QRO64" s="393"/>
      <c r="QRP64" s="394"/>
      <c r="QRQ64" s="395"/>
      <c r="QRR64" s="389"/>
      <c r="QRS64" s="390"/>
      <c r="QRT64" s="391"/>
      <c r="QRU64" s="392"/>
      <c r="QRV64" s="393"/>
      <c r="QRW64" s="394"/>
      <c r="QRX64" s="395"/>
      <c r="QRY64" s="389"/>
      <c r="QRZ64" s="390"/>
      <c r="QSA64" s="391"/>
      <c r="QSB64" s="392"/>
      <c r="QSC64" s="393"/>
      <c r="QSD64" s="394"/>
      <c r="QSE64" s="395"/>
      <c r="QSF64" s="389"/>
      <c r="QSG64" s="390"/>
      <c r="QSH64" s="391"/>
      <c r="QSI64" s="392"/>
      <c r="QSJ64" s="393"/>
      <c r="QSK64" s="394"/>
      <c r="QSL64" s="395"/>
      <c r="QSM64" s="389"/>
      <c r="QSN64" s="390"/>
      <c r="QSO64" s="391"/>
      <c r="QSP64" s="392"/>
      <c r="QSQ64" s="393"/>
      <c r="QSR64" s="394"/>
      <c r="QSS64" s="395"/>
      <c r="QST64" s="389"/>
      <c r="QSU64" s="390"/>
      <c r="QSV64" s="391"/>
      <c r="QSW64" s="392"/>
      <c r="QSX64" s="393"/>
      <c r="QSY64" s="394"/>
      <c r="QSZ64" s="395"/>
      <c r="QTA64" s="389"/>
      <c r="QTB64" s="390"/>
      <c r="QTC64" s="391"/>
      <c r="QTD64" s="392"/>
      <c r="QTE64" s="393"/>
      <c r="QTF64" s="394"/>
      <c r="QTG64" s="395"/>
      <c r="QTH64" s="389"/>
      <c r="QTI64" s="390"/>
      <c r="QTJ64" s="391"/>
      <c r="QTK64" s="392"/>
      <c r="QTL64" s="393"/>
      <c r="QTM64" s="394"/>
      <c r="QTN64" s="395"/>
      <c r="QTO64" s="389"/>
      <c r="QTP64" s="390"/>
      <c r="QTQ64" s="391"/>
      <c r="QTR64" s="392"/>
      <c r="QTS64" s="393"/>
      <c r="QTT64" s="394"/>
      <c r="QTU64" s="395"/>
      <c r="QTV64" s="389"/>
      <c r="QTW64" s="390"/>
      <c r="QTX64" s="391"/>
      <c r="QTY64" s="392"/>
      <c r="QTZ64" s="393"/>
      <c r="QUA64" s="394"/>
      <c r="QUB64" s="395"/>
      <c r="QUC64" s="389"/>
      <c r="QUD64" s="390"/>
      <c r="QUE64" s="391"/>
      <c r="QUF64" s="392"/>
      <c r="QUG64" s="393"/>
      <c r="QUH64" s="394"/>
      <c r="QUI64" s="395"/>
      <c r="QUJ64" s="389"/>
      <c r="QUK64" s="390"/>
      <c r="QUL64" s="391"/>
      <c r="QUM64" s="392"/>
      <c r="QUN64" s="393"/>
      <c r="QUO64" s="394"/>
      <c r="QUP64" s="395"/>
      <c r="QUQ64" s="389"/>
      <c r="QUR64" s="390"/>
      <c r="QUS64" s="391"/>
      <c r="QUT64" s="392"/>
      <c r="QUU64" s="393"/>
      <c r="QUV64" s="394"/>
      <c r="QUW64" s="395"/>
      <c r="QUX64" s="389"/>
      <c r="QUY64" s="390"/>
      <c r="QUZ64" s="391"/>
      <c r="QVA64" s="392"/>
      <c r="QVB64" s="393"/>
      <c r="QVC64" s="394"/>
      <c r="QVD64" s="395"/>
      <c r="QVE64" s="389"/>
      <c r="QVF64" s="390"/>
      <c r="QVG64" s="391"/>
      <c r="QVH64" s="392"/>
      <c r="QVI64" s="393"/>
      <c r="QVJ64" s="394"/>
      <c r="QVK64" s="395"/>
      <c r="QVL64" s="389"/>
      <c r="QVM64" s="390"/>
      <c r="QVN64" s="391"/>
      <c r="QVO64" s="392"/>
      <c r="QVP64" s="393"/>
      <c r="QVQ64" s="394"/>
      <c r="QVR64" s="395"/>
      <c r="QVS64" s="389"/>
      <c r="QVT64" s="390"/>
      <c r="QVU64" s="391"/>
      <c r="QVV64" s="392"/>
      <c r="QVW64" s="393"/>
      <c r="QVX64" s="394"/>
      <c r="QVY64" s="395"/>
      <c r="QVZ64" s="389"/>
      <c r="QWA64" s="390"/>
      <c r="QWB64" s="391"/>
      <c r="QWC64" s="392"/>
      <c r="QWD64" s="393"/>
      <c r="QWE64" s="394"/>
      <c r="QWF64" s="395"/>
      <c r="QWG64" s="389"/>
      <c r="QWH64" s="390"/>
      <c r="QWI64" s="391"/>
      <c r="QWJ64" s="392"/>
      <c r="QWK64" s="393"/>
      <c r="QWL64" s="394"/>
      <c r="QWM64" s="395"/>
      <c r="QWN64" s="389"/>
      <c r="QWO64" s="390"/>
      <c r="QWP64" s="391"/>
      <c r="QWQ64" s="392"/>
      <c r="QWR64" s="393"/>
      <c r="QWS64" s="394"/>
      <c r="QWT64" s="395"/>
      <c r="QWU64" s="389"/>
      <c r="QWV64" s="390"/>
      <c r="QWW64" s="391"/>
      <c r="QWX64" s="392"/>
      <c r="QWY64" s="393"/>
      <c r="QWZ64" s="394"/>
      <c r="QXA64" s="395"/>
      <c r="QXB64" s="389"/>
      <c r="QXC64" s="390"/>
      <c r="QXD64" s="391"/>
      <c r="QXE64" s="392"/>
      <c r="QXF64" s="393"/>
      <c r="QXG64" s="394"/>
      <c r="QXH64" s="395"/>
      <c r="QXI64" s="389"/>
      <c r="QXJ64" s="390"/>
      <c r="QXK64" s="391"/>
      <c r="QXL64" s="392"/>
      <c r="QXM64" s="393"/>
      <c r="QXN64" s="394"/>
      <c r="QXO64" s="395"/>
      <c r="QXP64" s="389"/>
      <c r="QXQ64" s="390"/>
      <c r="QXR64" s="391"/>
      <c r="QXS64" s="392"/>
      <c r="QXT64" s="393"/>
      <c r="QXU64" s="394"/>
      <c r="QXV64" s="395"/>
      <c r="QXW64" s="389"/>
      <c r="QXX64" s="390"/>
      <c r="QXY64" s="391"/>
      <c r="QXZ64" s="392"/>
      <c r="QYA64" s="393"/>
      <c r="QYB64" s="394"/>
      <c r="QYC64" s="395"/>
      <c r="QYD64" s="389"/>
      <c r="QYE64" s="390"/>
      <c r="QYF64" s="391"/>
      <c r="QYG64" s="392"/>
      <c r="QYH64" s="393"/>
      <c r="QYI64" s="394"/>
      <c r="QYJ64" s="395"/>
      <c r="QYK64" s="389"/>
      <c r="QYL64" s="390"/>
      <c r="QYM64" s="391"/>
      <c r="QYN64" s="392"/>
      <c r="QYO64" s="393"/>
      <c r="QYP64" s="394"/>
      <c r="QYQ64" s="395"/>
      <c r="QYR64" s="389"/>
      <c r="QYS64" s="390"/>
      <c r="QYT64" s="391"/>
      <c r="QYU64" s="392"/>
      <c r="QYV64" s="393"/>
      <c r="QYW64" s="394"/>
      <c r="QYX64" s="395"/>
      <c r="QYY64" s="389"/>
      <c r="QYZ64" s="390"/>
      <c r="QZA64" s="391"/>
      <c r="QZB64" s="392"/>
      <c r="QZC64" s="393"/>
      <c r="QZD64" s="394"/>
      <c r="QZE64" s="395"/>
      <c r="QZF64" s="389"/>
      <c r="QZG64" s="390"/>
      <c r="QZH64" s="391"/>
      <c r="QZI64" s="392"/>
      <c r="QZJ64" s="393"/>
      <c r="QZK64" s="394"/>
      <c r="QZL64" s="395"/>
      <c r="QZM64" s="389"/>
      <c r="QZN64" s="390"/>
      <c r="QZO64" s="391"/>
      <c r="QZP64" s="392"/>
      <c r="QZQ64" s="393"/>
      <c r="QZR64" s="394"/>
      <c r="QZS64" s="395"/>
      <c r="QZT64" s="389"/>
      <c r="QZU64" s="390"/>
      <c r="QZV64" s="391"/>
      <c r="QZW64" s="392"/>
      <c r="QZX64" s="393"/>
      <c r="QZY64" s="394"/>
      <c r="QZZ64" s="395"/>
      <c r="RAA64" s="389"/>
      <c r="RAB64" s="390"/>
      <c r="RAC64" s="391"/>
      <c r="RAD64" s="392"/>
      <c r="RAE64" s="393"/>
      <c r="RAF64" s="394"/>
      <c r="RAG64" s="395"/>
      <c r="RAH64" s="389"/>
      <c r="RAI64" s="390"/>
      <c r="RAJ64" s="391"/>
      <c r="RAK64" s="392"/>
      <c r="RAL64" s="393"/>
      <c r="RAM64" s="394"/>
      <c r="RAN64" s="395"/>
      <c r="RAO64" s="389"/>
      <c r="RAP64" s="390"/>
      <c r="RAQ64" s="391"/>
      <c r="RAR64" s="392"/>
      <c r="RAS64" s="393"/>
      <c r="RAT64" s="394"/>
      <c r="RAU64" s="395"/>
      <c r="RAV64" s="389"/>
      <c r="RAW64" s="390"/>
      <c r="RAX64" s="391"/>
      <c r="RAY64" s="392"/>
      <c r="RAZ64" s="393"/>
      <c r="RBA64" s="394"/>
      <c r="RBB64" s="395"/>
      <c r="RBC64" s="389"/>
      <c r="RBD64" s="390"/>
      <c r="RBE64" s="391"/>
      <c r="RBF64" s="392"/>
      <c r="RBG64" s="393"/>
      <c r="RBH64" s="394"/>
      <c r="RBI64" s="395"/>
      <c r="RBJ64" s="389"/>
      <c r="RBK64" s="390"/>
      <c r="RBL64" s="391"/>
      <c r="RBM64" s="392"/>
      <c r="RBN64" s="393"/>
      <c r="RBO64" s="394"/>
      <c r="RBP64" s="395"/>
      <c r="RBQ64" s="389"/>
      <c r="RBR64" s="390"/>
      <c r="RBS64" s="391"/>
      <c r="RBT64" s="392"/>
      <c r="RBU64" s="393"/>
      <c r="RBV64" s="394"/>
      <c r="RBW64" s="395"/>
      <c r="RBX64" s="389"/>
      <c r="RBY64" s="390"/>
      <c r="RBZ64" s="391"/>
      <c r="RCA64" s="392"/>
      <c r="RCB64" s="393"/>
      <c r="RCC64" s="394"/>
      <c r="RCD64" s="395"/>
      <c r="RCE64" s="389"/>
      <c r="RCF64" s="390"/>
      <c r="RCG64" s="391"/>
      <c r="RCH64" s="392"/>
      <c r="RCI64" s="393"/>
      <c r="RCJ64" s="394"/>
      <c r="RCK64" s="395"/>
      <c r="RCL64" s="389"/>
      <c r="RCM64" s="390"/>
      <c r="RCN64" s="391"/>
      <c r="RCO64" s="392"/>
      <c r="RCP64" s="393"/>
      <c r="RCQ64" s="394"/>
      <c r="RCR64" s="395"/>
      <c r="RCS64" s="389"/>
      <c r="RCT64" s="390"/>
      <c r="RCU64" s="391"/>
      <c r="RCV64" s="392"/>
      <c r="RCW64" s="393"/>
      <c r="RCX64" s="394"/>
      <c r="RCY64" s="395"/>
      <c r="RCZ64" s="389"/>
      <c r="RDA64" s="390"/>
      <c r="RDB64" s="391"/>
      <c r="RDC64" s="392"/>
      <c r="RDD64" s="393"/>
      <c r="RDE64" s="394"/>
      <c r="RDF64" s="395"/>
      <c r="RDG64" s="389"/>
      <c r="RDH64" s="390"/>
      <c r="RDI64" s="391"/>
      <c r="RDJ64" s="392"/>
      <c r="RDK64" s="393"/>
      <c r="RDL64" s="394"/>
      <c r="RDM64" s="395"/>
      <c r="RDN64" s="389"/>
      <c r="RDO64" s="390"/>
      <c r="RDP64" s="391"/>
      <c r="RDQ64" s="392"/>
      <c r="RDR64" s="393"/>
      <c r="RDS64" s="394"/>
      <c r="RDT64" s="395"/>
      <c r="RDU64" s="389"/>
      <c r="RDV64" s="390"/>
      <c r="RDW64" s="391"/>
      <c r="RDX64" s="392"/>
      <c r="RDY64" s="393"/>
      <c r="RDZ64" s="394"/>
      <c r="REA64" s="395"/>
      <c r="REB64" s="389"/>
      <c r="REC64" s="390"/>
      <c r="RED64" s="391"/>
      <c r="REE64" s="392"/>
      <c r="REF64" s="393"/>
      <c r="REG64" s="394"/>
      <c r="REH64" s="395"/>
      <c r="REI64" s="389"/>
      <c r="REJ64" s="390"/>
      <c r="REK64" s="391"/>
      <c r="REL64" s="392"/>
      <c r="REM64" s="393"/>
      <c r="REN64" s="394"/>
      <c r="REO64" s="395"/>
      <c r="REP64" s="389"/>
      <c r="REQ64" s="390"/>
      <c r="RER64" s="391"/>
      <c r="RES64" s="392"/>
      <c r="RET64" s="393"/>
      <c r="REU64" s="394"/>
      <c r="REV64" s="395"/>
      <c r="REW64" s="389"/>
      <c r="REX64" s="390"/>
      <c r="REY64" s="391"/>
      <c r="REZ64" s="392"/>
      <c r="RFA64" s="393"/>
      <c r="RFB64" s="394"/>
      <c r="RFC64" s="395"/>
      <c r="RFD64" s="389"/>
      <c r="RFE64" s="390"/>
      <c r="RFF64" s="391"/>
      <c r="RFG64" s="392"/>
      <c r="RFH64" s="393"/>
      <c r="RFI64" s="394"/>
      <c r="RFJ64" s="395"/>
      <c r="RFK64" s="389"/>
      <c r="RFL64" s="390"/>
      <c r="RFM64" s="391"/>
      <c r="RFN64" s="392"/>
      <c r="RFO64" s="393"/>
      <c r="RFP64" s="394"/>
      <c r="RFQ64" s="395"/>
      <c r="RFR64" s="389"/>
      <c r="RFS64" s="390"/>
      <c r="RFT64" s="391"/>
      <c r="RFU64" s="392"/>
      <c r="RFV64" s="393"/>
      <c r="RFW64" s="394"/>
      <c r="RFX64" s="395"/>
      <c r="RFY64" s="389"/>
      <c r="RFZ64" s="390"/>
      <c r="RGA64" s="391"/>
      <c r="RGB64" s="392"/>
      <c r="RGC64" s="393"/>
      <c r="RGD64" s="394"/>
      <c r="RGE64" s="395"/>
      <c r="RGF64" s="389"/>
      <c r="RGG64" s="390"/>
      <c r="RGH64" s="391"/>
      <c r="RGI64" s="392"/>
      <c r="RGJ64" s="393"/>
      <c r="RGK64" s="394"/>
      <c r="RGL64" s="395"/>
      <c r="RGM64" s="389"/>
      <c r="RGN64" s="390"/>
      <c r="RGO64" s="391"/>
      <c r="RGP64" s="392"/>
      <c r="RGQ64" s="393"/>
      <c r="RGR64" s="394"/>
      <c r="RGS64" s="395"/>
      <c r="RGT64" s="389"/>
      <c r="RGU64" s="390"/>
      <c r="RGV64" s="391"/>
      <c r="RGW64" s="392"/>
      <c r="RGX64" s="393"/>
      <c r="RGY64" s="394"/>
      <c r="RGZ64" s="395"/>
      <c r="RHA64" s="389"/>
      <c r="RHB64" s="390"/>
      <c r="RHC64" s="391"/>
      <c r="RHD64" s="392"/>
      <c r="RHE64" s="393"/>
      <c r="RHF64" s="394"/>
      <c r="RHG64" s="395"/>
      <c r="RHH64" s="389"/>
      <c r="RHI64" s="390"/>
      <c r="RHJ64" s="391"/>
      <c r="RHK64" s="392"/>
      <c r="RHL64" s="393"/>
      <c r="RHM64" s="394"/>
      <c r="RHN64" s="395"/>
      <c r="RHO64" s="389"/>
      <c r="RHP64" s="390"/>
      <c r="RHQ64" s="391"/>
      <c r="RHR64" s="392"/>
      <c r="RHS64" s="393"/>
      <c r="RHT64" s="394"/>
      <c r="RHU64" s="395"/>
      <c r="RHV64" s="389"/>
      <c r="RHW64" s="390"/>
      <c r="RHX64" s="391"/>
      <c r="RHY64" s="392"/>
      <c r="RHZ64" s="393"/>
      <c r="RIA64" s="394"/>
      <c r="RIB64" s="395"/>
      <c r="RIC64" s="389"/>
      <c r="RID64" s="390"/>
      <c r="RIE64" s="391"/>
      <c r="RIF64" s="392"/>
      <c r="RIG64" s="393"/>
      <c r="RIH64" s="394"/>
      <c r="RII64" s="395"/>
      <c r="RIJ64" s="389"/>
      <c r="RIK64" s="390"/>
      <c r="RIL64" s="391"/>
      <c r="RIM64" s="392"/>
      <c r="RIN64" s="393"/>
      <c r="RIO64" s="394"/>
      <c r="RIP64" s="395"/>
      <c r="RIQ64" s="389"/>
      <c r="RIR64" s="390"/>
      <c r="RIS64" s="391"/>
      <c r="RIT64" s="392"/>
      <c r="RIU64" s="393"/>
      <c r="RIV64" s="394"/>
      <c r="RIW64" s="395"/>
      <c r="RIX64" s="389"/>
      <c r="RIY64" s="390"/>
      <c r="RIZ64" s="391"/>
      <c r="RJA64" s="392"/>
      <c r="RJB64" s="393"/>
      <c r="RJC64" s="394"/>
      <c r="RJD64" s="395"/>
      <c r="RJE64" s="389"/>
      <c r="RJF64" s="390"/>
      <c r="RJG64" s="391"/>
      <c r="RJH64" s="392"/>
      <c r="RJI64" s="393"/>
      <c r="RJJ64" s="394"/>
      <c r="RJK64" s="395"/>
      <c r="RJL64" s="389"/>
      <c r="RJM64" s="390"/>
      <c r="RJN64" s="391"/>
      <c r="RJO64" s="392"/>
      <c r="RJP64" s="393"/>
      <c r="RJQ64" s="394"/>
      <c r="RJR64" s="395"/>
      <c r="RJS64" s="389"/>
      <c r="RJT64" s="390"/>
      <c r="RJU64" s="391"/>
      <c r="RJV64" s="392"/>
      <c r="RJW64" s="393"/>
      <c r="RJX64" s="394"/>
      <c r="RJY64" s="395"/>
      <c r="RJZ64" s="389"/>
      <c r="RKA64" s="390"/>
      <c r="RKB64" s="391"/>
      <c r="RKC64" s="392"/>
      <c r="RKD64" s="393"/>
      <c r="RKE64" s="394"/>
      <c r="RKF64" s="395"/>
      <c r="RKG64" s="389"/>
      <c r="RKH64" s="390"/>
      <c r="RKI64" s="391"/>
      <c r="RKJ64" s="392"/>
      <c r="RKK64" s="393"/>
      <c r="RKL64" s="394"/>
      <c r="RKM64" s="395"/>
      <c r="RKN64" s="389"/>
      <c r="RKO64" s="390"/>
      <c r="RKP64" s="391"/>
      <c r="RKQ64" s="392"/>
      <c r="RKR64" s="393"/>
      <c r="RKS64" s="394"/>
      <c r="RKT64" s="395"/>
      <c r="RKU64" s="389"/>
      <c r="RKV64" s="390"/>
      <c r="RKW64" s="391"/>
      <c r="RKX64" s="392"/>
      <c r="RKY64" s="393"/>
      <c r="RKZ64" s="394"/>
      <c r="RLA64" s="395"/>
      <c r="RLB64" s="389"/>
      <c r="RLC64" s="390"/>
      <c r="RLD64" s="391"/>
      <c r="RLE64" s="392"/>
      <c r="RLF64" s="393"/>
      <c r="RLG64" s="394"/>
      <c r="RLH64" s="395"/>
      <c r="RLI64" s="389"/>
      <c r="RLJ64" s="390"/>
      <c r="RLK64" s="391"/>
      <c r="RLL64" s="392"/>
      <c r="RLM64" s="393"/>
      <c r="RLN64" s="394"/>
      <c r="RLO64" s="395"/>
      <c r="RLP64" s="389"/>
      <c r="RLQ64" s="390"/>
      <c r="RLR64" s="391"/>
      <c r="RLS64" s="392"/>
      <c r="RLT64" s="393"/>
      <c r="RLU64" s="394"/>
      <c r="RLV64" s="395"/>
      <c r="RLW64" s="389"/>
      <c r="RLX64" s="390"/>
      <c r="RLY64" s="391"/>
      <c r="RLZ64" s="392"/>
      <c r="RMA64" s="393"/>
      <c r="RMB64" s="394"/>
      <c r="RMC64" s="395"/>
      <c r="RMD64" s="389"/>
      <c r="RME64" s="390"/>
      <c r="RMF64" s="391"/>
      <c r="RMG64" s="392"/>
      <c r="RMH64" s="393"/>
      <c r="RMI64" s="394"/>
      <c r="RMJ64" s="395"/>
      <c r="RMK64" s="389"/>
      <c r="RML64" s="390"/>
      <c r="RMM64" s="391"/>
      <c r="RMN64" s="392"/>
      <c r="RMO64" s="393"/>
      <c r="RMP64" s="394"/>
      <c r="RMQ64" s="395"/>
      <c r="RMR64" s="389"/>
      <c r="RMS64" s="390"/>
      <c r="RMT64" s="391"/>
      <c r="RMU64" s="392"/>
      <c r="RMV64" s="393"/>
      <c r="RMW64" s="394"/>
      <c r="RMX64" s="395"/>
      <c r="RMY64" s="389"/>
      <c r="RMZ64" s="390"/>
      <c r="RNA64" s="391"/>
      <c r="RNB64" s="392"/>
      <c r="RNC64" s="393"/>
      <c r="RND64" s="394"/>
      <c r="RNE64" s="395"/>
      <c r="RNF64" s="389"/>
      <c r="RNG64" s="390"/>
      <c r="RNH64" s="391"/>
      <c r="RNI64" s="392"/>
      <c r="RNJ64" s="393"/>
      <c r="RNK64" s="394"/>
      <c r="RNL64" s="395"/>
      <c r="RNM64" s="389"/>
      <c r="RNN64" s="390"/>
      <c r="RNO64" s="391"/>
      <c r="RNP64" s="392"/>
      <c r="RNQ64" s="393"/>
      <c r="RNR64" s="394"/>
      <c r="RNS64" s="395"/>
      <c r="RNT64" s="389"/>
      <c r="RNU64" s="390"/>
      <c r="RNV64" s="391"/>
      <c r="RNW64" s="392"/>
      <c r="RNX64" s="393"/>
      <c r="RNY64" s="394"/>
      <c r="RNZ64" s="395"/>
      <c r="ROA64" s="389"/>
      <c r="ROB64" s="390"/>
      <c r="ROC64" s="391"/>
      <c r="ROD64" s="392"/>
      <c r="ROE64" s="393"/>
      <c r="ROF64" s="394"/>
      <c r="ROG64" s="395"/>
      <c r="ROH64" s="389"/>
      <c r="ROI64" s="390"/>
      <c r="ROJ64" s="391"/>
      <c r="ROK64" s="392"/>
      <c r="ROL64" s="393"/>
      <c r="ROM64" s="394"/>
      <c r="RON64" s="395"/>
      <c r="ROO64" s="389"/>
      <c r="ROP64" s="390"/>
      <c r="ROQ64" s="391"/>
      <c r="ROR64" s="392"/>
      <c r="ROS64" s="393"/>
      <c r="ROT64" s="394"/>
      <c r="ROU64" s="395"/>
      <c r="ROV64" s="389"/>
      <c r="ROW64" s="390"/>
      <c r="ROX64" s="391"/>
      <c r="ROY64" s="392"/>
      <c r="ROZ64" s="393"/>
      <c r="RPA64" s="394"/>
      <c r="RPB64" s="395"/>
      <c r="RPC64" s="389"/>
      <c r="RPD64" s="390"/>
      <c r="RPE64" s="391"/>
      <c r="RPF64" s="392"/>
      <c r="RPG64" s="393"/>
      <c r="RPH64" s="394"/>
      <c r="RPI64" s="395"/>
      <c r="RPJ64" s="389"/>
      <c r="RPK64" s="390"/>
      <c r="RPL64" s="391"/>
      <c r="RPM64" s="392"/>
      <c r="RPN64" s="393"/>
      <c r="RPO64" s="394"/>
      <c r="RPP64" s="395"/>
      <c r="RPQ64" s="389"/>
      <c r="RPR64" s="390"/>
      <c r="RPS64" s="391"/>
      <c r="RPT64" s="392"/>
      <c r="RPU64" s="393"/>
      <c r="RPV64" s="394"/>
      <c r="RPW64" s="395"/>
      <c r="RPX64" s="389"/>
      <c r="RPY64" s="390"/>
      <c r="RPZ64" s="391"/>
      <c r="RQA64" s="392"/>
      <c r="RQB64" s="393"/>
      <c r="RQC64" s="394"/>
      <c r="RQD64" s="395"/>
      <c r="RQE64" s="389"/>
      <c r="RQF64" s="390"/>
      <c r="RQG64" s="391"/>
      <c r="RQH64" s="392"/>
      <c r="RQI64" s="393"/>
      <c r="RQJ64" s="394"/>
      <c r="RQK64" s="395"/>
      <c r="RQL64" s="389"/>
      <c r="RQM64" s="390"/>
      <c r="RQN64" s="391"/>
      <c r="RQO64" s="392"/>
      <c r="RQP64" s="393"/>
      <c r="RQQ64" s="394"/>
      <c r="RQR64" s="395"/>
      <c r="RQS64" s="389"/>
      <c r="RQT64" s="390"/>
      <c r="RQU64" s="391"/>
      <c r="RQV64" s="392"/>
      <c r="RQW64" s="393"/>
      <c r="RQX64" s="394"/>
      <c r="RQY64" s="395"/>
      <c r="RQZ64" s="389"/>
      <c r="RRA64" s="390"/>
      <c r="RRB64" s="391"/>
      <c r="RRC64" s="392"/>
      <c r="RRD64" s="393"/>
      <c r="RRE64" s="394"/>
      <c r="RRF64" s="395"/>
      <c r="RRG64" s="389"/>
      <c r="RRH64" s="390"/>
      <c r="RRI64" s="391"/>
      <c r="RRJ64" s="392"/>
      <c r="RRK64" s="393"/>
      <c r="RRL64" s="394"/>
      <c r="RRM64" s="395"/>
      <c r="RRN64" s="389"/>
      <c r="RRO64" s="390"/>
      <c r="RRP64" s="391"/>
      <c r="RRQ64" s="392"/>
      <c r="RRR64" s="393"/>
      <c r="RRS64" s="394"/>
      <c r="RRT64" s="395"/>
      <c r="RRU64" s="389"/>
      <c r="RRV64" s="390"/>
      <c r="RRW64" s="391"/>
      <c r="RRX64" s="392"/>
      <c r="RRY64" s="393"/>
      <c r="RRZ64" s="394"/>
      <c r="RSA64" s="395"/>
      <c r="RSB64" s="389"/>
      <c r="RSC64" s="390"/>
      <c r="RSD64" s="391"/>
      <c r="RSE64" s="392"/>
      <c r="RSF64" s="393"/>
      <c r="RSG64" s="394"/>
      <c r="RSH64" s="395"/>
      <c r="RSI64" s="389"/>
      <c r="RSJ64" s="390"/>
      <c r="RSK64" s="391"/>
      <c r="RSL64" s="392"/>
      <c r="RSM64" s="393"/>
      <c r="RSN64" s="394"/>
      <c r="RSO64" s="395"/>
      <c r="RSP64" s="389"/>
      <c r="RSQ64" s="390"/>
      <c r="RSR64" s="391"/>
      <c r="RSS64" s="392"/>
      <c r="RST64" s="393"/>
      <c r="RSU64" s="394"/>
      <c r="RSV64" s="395"/>
      <c r="RSW64" s="389"/>
      <c r="RSX64" s="390"/>
      <c r="RSY64" s="391"/>
      <c r="RSZ64" s="392"/>
      <c r="RTA64" s="393"/>
      <c r="RTB64" s="394"/>
      <c r="RTC64" s="395"/>
      <c r="RTD64" s="389"/>
      <c r="RTE64" s="390"/>
      <c r="RTF64" s="391"/>
      <c r="RTG64" s="392"/>
      <c r="RTH64" s="393"/>
      <c r="RTI64" s="394"/>
      <c r="RTJ64" s="395"/>
      <c r="RTK64" s="389"/>
      <c r="RTL64" s="390"/>
      <c r="RTM64" s="391"/>
      <c r="RTN64" s="392"/>
      <c r="RTO64" s="393"/>
      <c r="RTP64" s="394"/>
      <c r="RTQ64" s="395"/>
      <c r="RTR64" s="389"/>
      <c r="RTS64" s="390"/>
      <c r="RTT64" s="391"/>
      <c r="RTU64" s="392"/>
      <c r="RTV64" s="393"/>
      <c r="RTW64" s="394"/>
      <c r="RTX64" s="395"/>
      <c r="RTY64" s="389"/>
      <c r="RTZ64" s="390"/>
      <c r="RUA64" s="391"/>
      <c r="RUB64" s="392"/>
      <c r="RUC64" s="393"/>
      <c r="RUD64" s="394"/>
      <c r="RUE64" s="395"/>
      <c r="RUF64" s="389"/>
      <c r="RUG64" s="390"/>
      <c r="RUH64" s="391"/>
      <c r="RUI64" s="392"/>
      <c r="RUJ64" s="393"/>
      <c r="RUK64" s="394"/>
      <c r="RUL64" s="395"/>
      <c r="RUM64" s="389"/>
      <c r="RUN64" s="390"/>
      <c r="RUO64" s="391"/>
      <c r="RUP64" s="392"/>
      <c r="RUQ64" s="393"/>
      <c r="RUR64" s="394"/>
      <c r="RUS64" s="395"/>
      <c r="RUT64" s="389"/>
      <c r="RUU64" s="390"/>
      <c r="RUV64" s="391"/>
      <c r="RUW64" s="392"/>
      <c r="RUX64" s="393"/>
      <c r="RUY64" s="394"/>
      <c r="RUZ64" s="395"/>
      <c r="RVA64" s="389"/>
      <c r="RVB64" s="390"/>
      <c r="RVC64" s="391"/>
      <c r="RVD64" s="392"/>
      <c r="RVE64" s="393"/>
      <c r="RVF64" s="394"/>
      <c r="RVG64" s="395"/>
      <c r="RVH64" s="389"/>
      <c r="RVI64" s="390"/>
      <c r="RVJ64" s="391"/>
      <c r="RVK64" s="392"/>
      <c r="RVL64" s="393"/>
      <c r="RVM64" s="394"/>
      <c r="RVN64" s="395"/>
      <c r="RVO64" s="389"/>
      <c r="RVP64" s="390"/>
      <c r="RVQ64" s="391"/>
      <c r="RVR64" s="392"/>
      <c r="RVS64" s="393"/>
      <c r="RVT64" s="394"/>
      <c r="RVU64" s="395"/>
      <c r="RVV64" s="389"/>
      <c r="RVW64" s="390"/>
      <c r="RVX64" s="391"/>
      <c r="RVY64" s="392"/>
      <c r="RVZ64" s="393"/>
      <c r="RWA64" s="394"/>
      <c r="RWB64" s="395"/>
      <c r="RWC64" s="389"/>
      <c r="RWD64" s="390"/>
      <c r="RWE64" s="391"/>
      <c r="RWF64" s="392"/>
      <c r="RWG64" s="393"/>
      <c r="RWH64" s="394"/>
      <c r="RWI64" s="395"/>
      <c r="RWJ64" s="389"/>
      <c r="RWK64" s="390"/>
      <c r="RWL64" s="391"/>
      <c r="RWM64" s="392"/>
      <c r="RWN64" s="393"/>
      <c r="RWO64" s="394"/>
      <c r="RWP64" s="395"/>
      <c r="RWQ64" s="389"/>
      <c r="RWR64" s="390"/>
      <c r="RWS64" s="391"/>
      <c r="RWT64" s="392"/>
      <c r="RWU64" s="393"/>
      <c r="RWV64" s="394"/>
      <c r="RWW64" s="395"/>
      <c r="RWX64" s="389"/>
      <c r="RWY64" s="390"/>
      <c r="RWZ64" s="391"/>
      <c r="RXA64" s="392"/>
      <c r="RXB64" s="393"/>
      <c r="RXC64" s="394"/>
      <c r="RXD64" s="395"/>
      <c r="RXE64" s="389"/>
      <c r="RXF64" s="390"/>
      <c r="RXG64" s="391"/>
      <c r="RXH64" s="392"/>
      <c r="RXI64" s="393"/>
      <c r="RXJ64" s="394"/>
      <c r="RXK64" s="395"/>
      <c r="RXL64" s="389"/>
      <c r="RXM64" s="390"/>
      <c r="RXN64" s="391"/>
      <c r="RXO64" s="392"/>
      <c r="RXP64" s="393"/>
      <c r="RXQ64" s="394"/>
      <c r="RXR64" s="395"/>
      <c r="RXS64" s="389"/>
      <c r="RXT64" s="390"/>
      <c r="RXU64" s="391"/>
      <c r="RXV64" s="392"/>
      <c r="RXW64" s="393"/>
      <c r="RXX64" s="394"/>
      <c r="RXY64" s="395"/>
      <c r="RXZ64" s="389"/>
      <c r="RYA64" s="390"/>
      <c r="RYB64" s="391"/>
      <c r="RYC64" s="392"/>
      <c r="RYD64" s="393"/>
      <c r="RYE64" s="394"/>
      <c r="RYF64" s="395"/>
      <c r="RYG64" s="389"/>
      <c r="RYH64" s="390"/>
      <c r="RYI64" s="391"/>
      <c r="RYJ64" s="392"/>
      <c r="RYK64" s="393"/>
      <c r="RYL64" s="394"/>
      <c r="RYM64" s="395"/>
      <c r="RYN64" s="389"/>
      <c r="RYO64" s="390"/>
      <c r="RYP64" s="391"/>
      <c r="RYQ64" s="392"/>
      <c r="RYR64" s="393"/>
      <c r="RYS64" s="394"/>
      <c r="RYT64" s="395"/>
      <c r="RYU64" s="389"/>
      <c r="RYV64" s="390"/>
      <c r="RYW64" s="391"/>
      <c r="RYX64" s="392"/>
      <c r="RYY64" s="393"/>
      <c r="RYZ64" s="394"/>
      <c r="RZA64" s="395"/>
      <c r="RZB64" s="389"/>
      <c r="RZC64" s="390"/>
      <c r="RZD64" s="391"/>
      <c r="RZE64" s="392"/>
      <c r="RZF64" s="393"/>
      <c r="RZG64" s="394"/>
      <c r="RZH64" s="395"/>
      <c r="RZI64" s="389"/>
      <c r="RZJ64" s="390"/>
      <c r="RZK64" s="391"/>
      <c r="RZL64" s="392"/>
      <c r="RZM64" s="393"/>
      <c r="RZN64" s="394"/>
      <c r="RZO64" s="395"/>
      <c r="RZP64" s="389"/>
      <c r="RZQ64" s="390"/>
      <c r="RZR64" s="391"/>
      <c r="RZS64" s="392"/>
      <c r="RZT64" s="393"/>
      <c r="RZU64" s="394"/>
      <c r="RZV64" s="395"/>
      <c r="RZW64" s="389"/>
      <c r="RZX64" s="390"/>
      <c r="RZY64" s="391"/>
      <c r="RZZ64" s="392"/>
      <c r="SAA64" s="393"/>
      <c r="SAB64" s="394"/>
      <c r="SAC64" s="395"/>
      <c r="SAD64" s="389"/>
      <c r="SAE64" s="390"/>
      <c r="SAF64" s="391"/>
      <c r="SAG64" s="392"/>
      <c r="SAH64" s="393"/>
      <c r="SAI64" s="394"/>
      <c r="SAJ64" s="395"/>
      <c r="SAK64" s="389"/>
      <c r="SAL64" s="390"/>
      <c r="SAM64" s="391"/>
      <c r="SAN64" s="392"/>
      <c r="SAO64" s="393"/>
      <c r="SAP64" s="394"/>
      <c r="SAQ64" s="395"/>
      <c r="SAR64" s="389"/>
      <c r="SAS64" s="390"/>
      <c r="SAT64" s="391"/>
      <c r="SAU64" s="392"/>
      <c r="SAV64" s="393"/>
      <c r="SAW64" s="394"/>
      <c r="SAX64" s="395"/>
      <c r="SAY64" s="389"/>
      <c r="SAZ64" s="390"/>
      <c r="SBA64" s="391"/>
      <c r="SBB64" s="392"/>
      <c r="SBC64" s="393"/>
      <c r="SBD64" s="394"/>
      <c r="SBE64" s="395"/>
      <c r="SBF64" s="389"/>
      <c r="SBG64" s="390"/>
      <c r="SBH64" s="391"/>
      <c r="SBI64" s="392"/>
      <c r="SBJ64" s="393"/>
      <c r="SBK64" s="394"/>
      <c r="SBL64" s="395"/>
      <c r="SBM64" s="389"/>
      <c r="SBN64" s="390"/>
      <c r="SBO64" s="391"/>
      <c r="SBP64" s="392"/>
      <c r="SBQ64" s="393"/>
      <c r="SBR64" s="394"/>
      <c r="SBS64" s="395"/>
      <c r="SBT64" s="389"/>
      <c r="SBU64" s="390"/>
      <c r="SBV64" s="391"/>
      <c r="SBW64" s="392"/>
      <c r="SBX64" s="393"/>
      <c r="SBY64" s="394"/>
      <c r="SBZ64" s="395"/>
      <c r="SCA64" s="389"/>
      <c r="SCB64" s="390"/>
      <c r="SCC64" s="391"/>
      <c r="SCD64" s="392"/>
      <c r="SCE64" s="393"/>
      <c r="SCF64" s="394"/>
      <c r="SCG64" s="395"/>
      <c r="SCH64" s="389"/>
      <c r="SCI64" s="390"/>
      <c r="SCJ64" s="391"/>
      <c r="SCK64" s="392"/>
      <c r="SCL64" s="393"/>
      <c r="SCM64" s="394"/>
      <c r="SCN64" s="395"/>
      <c r="SCO64" s="389"/>
      <c r="SCP64" s="390"/>
      <c r="SCQ64" s="391"/>
      <c r="SCR64" s="392"/>
      <c r="SCS64" s="393"/>
      <c r="SCT64" s="394"/>
      <c r="SCU64" s="395"/>
      <c r="SCV64" s="389"/>
      <c r="SCW64" s="390"/>
      <c r="SCX64" s="391"/>
      <c r="SCY64" s="392"/>
      <c r="SCZ64" s="393"/>
      <c r="SDA64" s="394"/>
      <c r="SDB64" s="395"/>
      <c r="SDC64" s="389"/>
      <c r="SDD64" s="390"/>
      <c r="SDE64" s="391"/>
      <c r="SDF64" s="392"/>
      <c r="SDG64" s="393"/>
      <c r="SDH64" s="394"/>
      <c r="SDI64" s="395"/>
      <c r="SDJ64" s="389"/>
      <c r="SDK64" s="390"/>
      <c r="SDL64" s="391"/>
      <c r="SDM64" s="392"/>
      <c r="SDN64" s="393"/>
      <c r="SDO64" s="394"/>
      <c r="SDP64" s="395"/>
      <c r="SDQ64" s="389"/>
      <c r="SDR64" s="390"/>
      <c r="SDS64" s="391"/>
      <c r="SDT64" s="392"/>
      <c r="SDU64" s="393"/>
      <c r="SDV64" s="394"/>
      <c r="SDW64" s="395"/>
      <c r="SDX64" s="389"/>
      <c r="SDY64" s="390"/>
      <c r="SDZ64" s="391"/>
      <c r="SEA64" s="392"/>
      <c r="SEB64" s="393"/>
      <c r="SEC64" s="394"/>
      <c r="SED64" s="395"/>
      <c r="SEE64" s="389"/>
      <c r="SEF64" s="390"/>
      <c r="SEG64" s="391"/>
      <c r="SEH64" s="392"/>
      <c r="SEI64" s="393"/>
      <c r="SEJ64" s="394"/>
      <c r="SEK64" s="395"/>
      <c r="SEL64" s="389"/>
      <c r="SEM64" s="390"/>
      <c r="SEN64" s="391"/>
      <c r="SEO64" s="392"/>
      <c r="SEP64" s="393"/>
      <c r="SEQ64" s="394"/>
      <c r="SER64" s="395"/>
      <c r="SES64" s="389"/>
      <c r="SET64" s="390"/>
      <c r="SEU64" s="391"/>
      <c r="SEV64" s="392"/>
      <c r="SEW64" s="393"/>
      <c r="SEX64" s="394"/>
      <c r="SEY64" s="395"/>
      <c r="SEZ64" s="389"/>
      <c r="SFA64" s="390"/>
      <c r="SFB64" s="391"/>
      <c r="SFC64" s="392"/>
      <c r="SFD64" s="393"/>
      <c r="SFE64" s="394"/>
      <c r="SFF64" s="395"/>
      <c r="SFG64" s="389"/>
      <c r="SFH64" s="390"/>
      <c r="SFI64" s="391"/>
      <c r="SFJ64" s="392"/>
      <c r="SFK64" s="393"/>
      <c r="SFL64" s="394"/>
      <c r="SFM64" s="395"/>
      <c r="SFN64" s="389"/>
      <c r="SFO64" s="390"/>
      <c r="SFP64" s="391"/>
      <c r="SFQ64" s="392"/>
      <c r="SFR64" s="393"/>
      <c r="SFS64" s="394"/>
      <c r="SFT64" s="395"/>
      <c r="SFU64" s="389"/>
      <c r="SFV64" s="390"/>
      <c r="SFW64" s="391"/>
      <c r="SFX64" s="392"/>
      <c r="SFY64" s="393"/>
      <c r="SFZ64" s="394"/>
      <c r="SGA64" s="395"/>
      <c r="SGB64" s="389"/>
      <c r="SGC64" s="390"/>
      <c r="SGD64" s="391"/>
      <c r="SGE64" s="392"/>
      <c r="SGF64" s="393"/>
      <c r="SGG64" s="394"/>
      <c r="SGH64" s="395"/>
      <c r="SGI64" s="389"/>
      <c r="SGJ64" s="390"/>
      <c r="SGK64" s="391"/>
      <c r="SGL64" s="392"/>
      <c r="SGM64" s="393"/>
      <c r="SGN64" s="394"/>
      <c r="SGO64" s="395"/>
      <c r="SGP64" s="389"/>
      <c r="SGQ64" s="390"/>
      <c r="SGR64" s="391"/>
      <c r="SGS64" s="392"/>
      <c r="SGT64" s="393"/>
      <c r="SGU64" s="394"/>
      <c r="SGV64" s="395"/>
      <c r="SGW64" s="389"/>
      <c r="SGX64" s="390"/>
      <c r="SGY64" s="391"/>
      <c r="SGZ64" s="392"/>
      <c r="SHA64" s="393"/>
      <c r="SHB64" s="394"/>
      <c r="SHC64" s="395"/>
      <c r="SHD64" s="389"/>
      <c r="SHE64" s="390"/>
      <c r="SHF64" s="391"/>
      <c r="SHG64" s="392"/>
      <c r="SHH64" s="393"/>
      <c r="SHI64" s="394"/>
      <c r="SHJ64" s="395"/>
      <c r="SHK64" s="389"/>
      <c r="SHL64" s="390"/>
      <c r="SHM64" s="391"/>
      <c r="SHN64" s="392"/>
      <c r="SHO64" s="393"/>
      <c r="SHP64" s="394"/>
      <c r="SHQ64" s="395"/>
      <c r="SHR64" s="389"/>
      <c r="SHS64" s="390"/>
      <c r="SHT64" s="391"/>
      <c r="SHU64" s="392"/>
      <c r="SHV64" s="393"/>
      <c r="SHW64" s="394"/>
      <c r="SHX64" s="395"/>
      <c r="SHY64" s="389"/>
      <c r="SHZ64" s="390"/>
      <c r="SIA64" s="391"/>
      <c r="SIB64" s="392"/>
      <c r="SIC64" s="393"/>
      <c r="SID64" s="394"/>
      <c r="SIE64" s="395"/>
      <c r="SIF64" s="389"/>
      <c r="SIG64" s="390"/>
      <c r="SIH64" s="391"/>
      <c r="SII64" s="392"/>
      <c r="SIJ64" s="393"/>
      <c r="SIK64" s="394"/>
      <c r="SIL64" s="395"/>
      <c r="SIM64" s="389"/>
      <c r="SIN64" s="390"/>
      <c r="SIO64" s="391"/>
      <c r="SIP64" s="392"/>
      <c r="SIQ64" s="393"/>
      <c r="SIR64" s="394"/>
      <c r="SIS64" s="395"/>
      <c r="SIT64" s="389"/>
      <c r="SIU64" s="390"/>
      <c r="SIV64" s="391"/>
      <c r="SIW64" s="392"/>
      <c r="SIX64" s="393"/>
      <c r="SIY64" s="394"/>
      <c r="SIZ64" s="395"/>
      <c r="SJA64" s="389"/>
      <c r="SJB64" s="390"/>
      <c r="SJC64" s="391"/>
      <c r="SJD64" s="392"/>
      <c r="SJE64" s="393"/>
      <c r="SJF64" s="394"/>
      <c r="SJG64" s="395"/>
      <c r="SJH64" s="389"/>
      <c r="SJI64" s="390"/>
      <c r="SJJ64" s="391"/>
      <c r="SJK64" s="392"/>
      <c r="SJL64" s="393"/>
      <c r="SJM64" s="394"/>
      <c r="SJN64" s="395"/>
      <c r="SJO64" s="389"/>
      <c r="SJP64" s="390"/>
      <c r="SJQ64" s="391"/>
      <c r="SJR64" s="392"/>
      <c r="SJS64" s="393"/>
      <c r="SJT64" s="394"/>
      <c r="SJU64" s="395"/>
      <c r="SJV64" s="389"/>
      <c r="SJW64" s="390"/>
      <c r="SJX64" s="391"/>
      <c r="SJY64" s="392"/>
      <c r="SJZ64" s="393"/>
      <c r="SKA64" s="394"/>
      <c r="SKB64" s="395"/>
      <c r="SKC64" s="389"/>
      <c r="SKD64" s="390"/>
      <c r="SKE64" s="391"/>
      <c r="SKF64" s="392"/>
      <c r="SKG64" s="393"/>
      <c r="SKH64" s="394"/>
      <c r="SKI64" s="395"/>
      <c r="SKJ64" s="389"/>
      <c r="SKK64" s="390"/>
      <c r="SKL64" s="391"/>
      <c r="SKM64" s="392"/>
      <c r="SKN64" s="393"/>
      <c r="SKO64" s="394"/>
      <c r="SKP64" s="395"/>
      <c r="SKQ64" s="389"/>
      <c r="SKR64" s="390"/>
      <c r="SKS64" s="391"/>
      <c r="SKT64" s="392"/>
      <c r="SKU64" s="393"/>
      <c r="SKV64" s="394"/>
      <c r="SKW64" s="395"/>
      <c r="SKX64" s="389"/>
      <c r="SKY64" s="390"/>
      <c r="SKZ64" s="391"/>
      <c r="SLA64" s="392"/>
      <c r="SLB64" s="393"/>
      <c r="SLC64" s="394"/>
      <c r="SLD64" s="395"/>
      <c r="SLE64" s="389"/>
      <c r="SLF64" s="390"/>
      <c r="SLG64" s="391"/>
      <c r="SLH64" s="392"/>
      <c r="SLI64" s="393"/>
      <c r="SLJ64" s="394"/>
      <c r="SLK64" s="395"/>
      <c r="SLL64" s="389"/>
      <c r="SLM64" s="390"/>
      <c r="SLN64" s="391"/>
      <c r="SLO64" s="392"/>
      <c r="SLP64" s="393"/>
      <c r="SLQ64" s="394"/>
      <c r="SLR64" s="395"/>
      <c r="SLS64" s="389"/>
      <c r="SLT64" s="390"/>
      <c r="SLU64" s="391"/>
      <c r="SLV64" s="392"/>
      <c r="SLW64" s="393"/>
      <c r="SLX64" s="394"/>
      <c r="SLY64" s="395"/>
      <c r="SLZ64" s="389"/>
      <c r="SMA64" s="390"/>
      <c r="SMB64" s="391"/>
      <c r="SMC64" s="392"/>
      <c r="SMD64" s="393"/>
      <c r="SME64" s="394"/>
      <c r="SMF64" s="395"/>
      <c r="SMG64" s="389"/>
      <c r="SMH64" s="390"/>
      <c r="SMI64" s="391"/>
      <c r="SMJ64" s="392"/>
      <c r="SMK64" s="393"/>
      <c r="SML64" s="394"/>
      <c r="SMM64" s="395"/>
      <c r="SMN64" s="389"/>
      <c r="SMO64" s="390"/>
      <c r="SMP64" s="391"/>
      <c r="SMQ64" s="392"/>
      <c r="SMR64" s="393"/>
      <c r="SMS64" s="394"/>
      <c r="SMT64" s="395"/>
      <c r="SMU64" s="389"/>
      <c r="SMV64" s="390"/>
      <c r="SMW64" s="391"/>
      <c r="SMX64" s="392"/>
      <c r="SMY64" s="393"/>
      <c r="SMZ64" s="394"/>
      <c r="SNA64" s="395"/>
      <c r="SNB64" s="389"/>
      <c r="SNC64" s="390"/>
      <c r="SND64" s="391"/>
      <c r="SNE64" s="392"/>
      <c r="SNF64" s="393"/>
      <c r="SNG64" s="394"/>
      <c r="SNH64" s="395"/>
      <c r="SNI64" s="389"/>
      <c r="SNJ64" s="390"/>
      <c r="SNK64" s="391"/>
      <c r="SNL64" s="392"/>
      <c r="SNM64" s="393"/>
      <c r="SNN64" s="394"/>
      <c r="SNO64" s="395"/>
      <c r="SNP64" s="389"/>
      <c r="SNQ64" s="390"/>
      <c r="SNR64" s="391"/>
      <c r="SNS64" s="392"/>
      <c r="SNT64" s="393"/>
      <c r="SNU64" s="394"/>
      <c r="SNV64" s="395"/>
      <c r="SNW64" s="389"/>
      <c r="SNX64" s="390"/>
      <c r="SNY64" s="391"/>
      <c r="SNZ64" s="392"/>
      <c r="SOA64" s="393"/>
      <c r="SOB64" s="394"/>
      <c r="SOC64" s="395"/>
      <c r="SOD64" s="389"/>
      <c r="SOE64" s="390"/>
      <c r="SOF64" s="391"/>
      <c r="SOG64" s="392"/>
      <c r="SOH64" s="393"/>
      <c r="SOI64" s="394"/>
      <c r="SOJ64" s="395"/>
      <c r="SOK64" s="389"/>
      <c r="SOL64" s="390"/>
      <c r="SOM64" s="391"/>
      <c r="SON64" s="392"/>
      <c r="SOO64" s="393"/>
      <c r="SOP64" s="394"/>
      <c r="SOQ64" s="395"/>
      <c r="SOR64" s="389"/>
      <c r="SOS64" s="390"/>
      <c r="SOT64" s="391"/>
      <c r="SOU64" s="392"/>
      <c r="SOV64" s="393"/>
      <c r="SOW64" s="394"/>
      <c r="SOX64" s="395"/>
      <c r="SOY64" s="389"/>
      <c r="SOZ64" s="390"/>
      <c r="SPA64" s="391"/>
      <c r="SPB64" s="392"/>
      <c r="SPC64" s="393"/>
      <c r="SPD64" s="394"/>
      <c r="SPE64" s="395"/>
      <c r="SPF64" s="389"/>
      <c r="SPG64" s="390"/>
      <c r="SPH64" s="391"/>
      <c r="SPI64" s="392"/>
      <c r="SPJ64" s="393"/>
      <c r="SPK64" s="394"/>
      <c r="SPL64" s="395"/>
      <c r="SPM64" s="389"/>
      <c r="SPN64" s="390"/>
      <c r="SPO64" s="391"/>
      <c r="SPP64" s="392"/>
      <c r="SPQ64" s="393"/>
      <c r="SPR64" s="394"/>
      <c r="SPS64" s="395"/>
      <c r="SPT64" s="389"/>
      <c r="SPU64" s="390"/>
      <c r="SPV64" s="391"/>
      <c r="SPW64" s="392"/>
      <c r="SPX64" s="393"/>
      <c r="SPY64" s="394"/>
      <c r="SPZ64" s="395"/>
      <c r="SQA64" s="389"/>
      <c r="SQB64" s="390"/>
      <c r="SQC64" s="391"/>
      <c r="SQD64" s="392"/>
      <c r="SQE64" s="393"/>
      <c r="SQF64" s="394"/>
      <c r="SQG64" s="395"/>
      <c r="SQH64" s="389"/>
      <c r="SQI64" s="390"/>
      <c r="SQJ64" s="391"/>
      <c r="SQK64" s="392"/>
      <c r="SQL64" s="393"/>
      <c r="SQM64" s="394"/>
      <c r="SQN64" s="395"/>
      <c r="SQO64" s="389"/>
      <c r="SQP64" s="390"/>
      <c r="SQQ64" s="391"/>
      <c r="SQR64" s="392"/>
      <c r="SQS64" s="393"/>
      <c r="SQT64" s="394"/>
      <c r="SQU64" s="395"/>
      <c r="SQV64" s="389"/>
      <c r="SQW64" s="390"/>
      <c r="SQX64" s="391"/>
      <c r="SQY64" s="392"/>
      <c r="SQZ64" s="393"/>
      <c r="SRA64" s="394"/>
      <c r="SRB64" s="395"/>
      <c r="SRC64" s="389"/>
      <c r="SRD64" s="390"/>
      <c r="SRE64" s="391"/>
      <c r="SRF64" s="392"/>
      <c r="SRG64" s="393"/>
      <c r="SRH64" s="394"/>
      <c r="SRI64" s="395"/>
      <c r="SRJ64" s="389"/>
      <c r="SRK64" s="390"/>
      <c r="SRL64" s="391"/>
      <c r="SRM64" s="392"/>
      <c r="SRN64" s="393"/>
      <c r="SRO64" s="394"/>
      <c r="SRP64" s="395"/>
      <c r="SRQ64" s="389"/>
      <c r="SRR64" s="390"/>
      <c r="SRS64" s="391"/>
      <c r="SRT64" s="392"/>
      <c r="SRU64" s="393"/>
      <c r="SRV64" s="394"/>
      <c r="SRW64" s="395"/>
      <c r="SRX64" s="389"/>
      <c r="SRY64" s="390"/>
      <c r="SRZ64" s="391"/>
      <c r="SSA64" s="392"/>
      <c r="SSB64" s="393"/>
      <c r="SSC64" s="394"/>
      <c r="SSD64" s="395"/>
      <c r="SSE64" s="389"/>
      <c r="SSF64" s="390"/>
      <c r="SSG64" s="391"/>
      <c r="SSH64" s="392"/>
      <c r="SSI64" s="393"/>
      <c r="SSJ64" s="394"/>
      <c r="SSK64" s="395"/>
      <c r="SSL64" s="389"/>
      <c r="SSM64" s="390"/>
      <c r="SSN64" s="391"/>
      <c r="SSO64" s="392"/>
      <c r="SSP64" s="393"/>
      <c r="SSQ64" s="394"/>
      <c r="SSR64" s="395"/>
      <c r="SSS64" s="389"/>
      <c r="SST64" s="390"/>
      <c r="SSU64" s="391"/>
      <c r="SSV64" s="392"/>
      <c r="SSW64" s="393"/>
      <c r="SSX64" s="394"/>
      <c r="SSY64" s="395"/>
      <c r="SSZ64" s="389"/>
      <c r="STA64" s="390"/>
      <c r="STB64" s="391"/>
      <c r="STC64" s="392"/>
      <c r="STD64" s="393"/>
      <c r="STE64" s="394"/>
      <c r="STF64" s="395"/>
      <c r="STG64" s="389"/>
      <c r="STH64" s="390"/>
      <c r="STI64" s="391"/>
      <c r="STJ64" s="392"/>
      <c r="STK64" s="393"/>
      <c r="STL64" s="394"/>
      <c r="STM64" s="395"/>
      <c r="STN64" s="389"/>
      <c r="STO64" s="390"/>
      <c r="STP64" s="391"/>
      <c r="STQ64" s="392"/>
      <c r="STR64" s="393"/>
      <c r="STS64" s="394"/>
      <c r="STT64" s="395"/>
      <c r="STU64" s="389"/>
      <c r="STV64" s="390"/>
      <c r="STW64" s="391"/>
      <c r="STX64" s="392"/>
      <c r="STY64" s="393"/>
      <c r="STZ64" s="394"/>
      <c r="SUA64" s="395"/>
      <c r="SUB64" s="389"/>
      <c r="SUC64" s="390"/>
      <c r="SUD64" s="391"/>
      <c r="SUE64" s="392"/>
      <c r="SUF64" s="393"/>
      <c r="SUG64" s="394"/>
      <c r="SUH64" s="395"/>
      <c r="SUI64" s="389"/>
      <c r="SUJ64" s="390"/>
      <c r="SUK64" s="391"/>
      <c r="SUL64" s="392"/>
      <c r="SUM64" s="393"/>
      <c r="SUN64" s="394"/>
      <c r="SUO64" s="395"/>
      <c r="SUP64" s="389"/>
      <c r="SUQ64" s="390"/>
      <c r="SUR64" s="391"/>
      <c r="SUS64" s="392"/>
      <c r="SUT64" s="393"/>
      <c r="SUU64" s="394"/>
      <c r="SUV64" s="395"/>
      <c r="SUW64" s="389"/>
      <c r="SUX64" s="390"/>
      <c r="SUY64" s="391"/>
      <c r="SUZ64" s="392"/>
      <c r="SVA64" s="393"/>
      <c r="SVB64" s="394"/>
      <c r="SVC64" s="395"/>
      <c r="SVD64" s="389"/>
      <c r="SVE64" s="390"/>
      <c r="SVF64" s="391"/>
      <c r="SVG64" s="392"/>
      <c r="SVH64" s="393"/>
      <c r="SVI64" s="394"/>
      <c r="SVJ64" s="395"/>
      <c r="SVK64" s="389"/>
      <c r="SVL64" s="390"/>
      <c r="SVM64" s="391"/>
      <c r="SVN64" s="392"/>
      <c r="SVO64" s="393"/>
      <c r="SVP64" s="394"/>
      <c r="SVQ64" s="395"/>
      <c r="SVR64" s="389"/>
      <c r="SVS64" s="390"/>
      <c r="SVT64" s="391"/>
      <c r="SVU64" s="392"/>
      <c r="SVV64" s="393"/>
      <c r="SVW64" s="394"/>
      <c r="SVX64" s="395"/>
      <c r="SVY64" s="389"/>
      <c r="SVZ64" s="390"/>
      <c r="SWA64" s="391"/>
      <c r="SWB64" s="392"/>
      <c r="SWC64" s="393"/>
      <c r="SWD64" s="394"/>
      <c r="SWE64" s="395"/>
      <c r="SWF64" s="389"/>
      <c r="SWG64" s="390"/>
      <c r="SWH64" s="391"/>
      <c r="SWI64" s="392"/>
      <c r="SWJ64" s="393"/>
      <c r="SWK64" s="394"/>
      <c r="SWL64" s="395"/>
      <c r="SWM64" s="389"/>
      <c r="SWN64" s="390"/>
      <c r="SWO64" s="391"/>
      <c r="SWP64" s="392"/>
      <c r="SWQ64" s="393"/>
      <c r="SWR64" s="394"/>
      <c r="SWS64" s="395"/>
      <c r="SWT64" s="389"/>
      <c r="SWU64" s="390"/>
      <c r="SWV64" s="391"/>
      <c r="SWW64" s="392"/>
      <c r="SWX64" s="393"/>
      <c r="SWY64" s="394"/>
      <c r="SWZ64" s="395"/>
      <c r="SXA64" s="389"/>
      <c r="SXB64" s="390"/>
      <c r="SXC64" s="391"/>
      <c r="SXD64" s="392"/>
      <c r="SXE64" s="393"/>
      <c r="SXF64" s="394"/>
      <c r="SXG64" s="395"/>
      <c r="SXH64" s="389"/>
      <c r="SXI64" s="390"/>
      <c r="SXJ64" s="391"/>
      <c r="SXK64" s="392"/>
      <c r="SXL64" s="393"/>
      <c r="SXM64" s="394"/>
      <c r="SXN64" s="395"/>
      <c r="SXO64" s="389"/>
      <c r="SXP64" s="390"/>
      <c r="SXQ64" s="391"/>
      <c r="SXR64" s="392"/>
      <c r="SXS64" s="393"/>
      <c r="SXT64" s="394"/>
      <c r="SXU64" s="395"/>
      <c r="SXV64" s="389"/>
      <c r="SXW64" s="390"/>
      <c r="SXX64" s="391"/>
      <c r="SXY64" s="392"/>
      <c r="SXZ64" s="393"/>
      <c r="SYA64" s="394"/>
      <c r="SYB64" s="395"/>
      <c r="SYC64" s="389"/>
      <c r="SYD64" s="390"/>
      <c r="SYE64" s="391"/>
      <c r="SYF64" s="392"/>
      <c r="SYG64" s="393"/>
      <c r="SYH64" s="394"/>
      <c r="SYI64" s="395"/>
      <c r="SYJ64" s="389"/>
      <c r="SYK64" s="390"/>
      <c r="SYL64" s="391"/>
      <c r="SYM64" s="392"/>
      <c r="SYN64" s="393"/>
      <c r="SYO64" s="394"/>
      <c r="SYP64" s="395"/>
      <c r="SYQ64" s="389"/>
      <c r="SYR64" s="390"/>
      <c r="SYS64" s="391"/>
      <c r="SYT64" s="392"/>
      <c r="SYU64" s="393"/>
      <c r="SYV64" s="394"/>
      <c r="SYW64" s="395"/>
      <c r="SYX64" s="389"/>
      <c r="SYY64" s="390"/>
      <c r="SYZ64" s="391"/>
      <c r="SZA64" s="392"/>
      <c r="SZB64" s="393"/>
      <c r="SZC64" s="394"/>
      <c r="SZD64" s="395"/>
      <c r="SZE64" s="389"/>
      <c r="SZF64" s="390"/>
      <c r="SZG64" s="391"/>
      <c r="SZH64" s="392"/>
      <c r="SZI64" s="393"/>
      <c r="SZJ64" s="394"/>
      <c r="SZK64" s="395"/>
      <c r="SZL64" s="389"/>
      <c r="SZM64" s="390"/>
      <c r="SZN64" s="391"/>
      <c r="SZO64" s="392"/>
      <c r="SZP64" s="393"/>
      <c r="SZQ64" s="394"/>
      <c r="SZR64" s="395"/>
      <c r="SZS64" s="389"/>
      <c r="SZT64" s="390"/>
      <c r="SZU64" s="391"/>
      <c r="SZV64" s="392"/>
      <c r="SZW64" s="393"/>
      <c r="SZX64" s="394"/>
      <c r="SZY64" s="395"/>
      <c r="SZZ64" s="389"/>
      <c r="TAA64" s="390"/>
      <c r="TAB64" s="391"/>
      <c r="TAC64" s="392"/>
      <c r="TAD64" s="393"/>
      <c r="TAE64" s="394"/>
      <c r="TAF64" s="395"/>
      <c r="TAG64" s="389"/>
      <c r="TAH64" s="390"/>
      <c r="TAI64" s="391"/>
      <c r="TAJ64" s="392"/>
      <c r="TAK64" s="393"/>
      <c r="TAL64" s="394"/>
      <c r="TAM64" s="395"/>
      <c r="TAN64" s="389"/>
      <c r="TAO64" s="390"/>
      <c r="TAP64" s="391"/>
      <c r="TAQ64" s="392"/>
      <c r="TAR64" s="393"/>
      <c r="TAS64" s="394"/>
      <c r="TAT64" s="395"/>
      <c r="TAU64" s="389"/>
      <c r="TAV64" s="390"/>
      <c r="TAW64" s="391"/>
      <c r="TAX64" s="392"/>
      <c r="TAY64" s="393"/>
      <c r="TAZ64" s="394"/>
      <c r="TBA64" s="395"/>
      <c r="TBB64" s="389"/>
      <c r="TBC64" s="390"/>
      <c r="TBD64" s="391"/>
      <c r="TBE64" s="392"/>
      <c r="TBF64" s="393"/>
      <c r="TBG64" s="394"/>
      <c r="TBH64" s="395"/>
      <c r="TBI64" s="389"/>
      <c r="TBJ64" s="390"/>
      <c r="TBK64" s="391"/>
      <c r="TBL64" s="392"/>
      <c r="TBM64" s="393"/>
      <c r="TBN64" s="394"/>
      <c r="TBO64" s="395"/>
      <c r="TBP64" s="389"/>
      <c r="TBQ64" s="390"/>
      <c r="TBR64" s="391"/>
      <c r="TBS64" s="392"/>
      <c r="TBT64" s="393"/>
      <c r="TBU64" s="394"/>
      <c r="TBV64" s="395"/>
      <c r="TBW64" s="389"/>
      <c r="TBX64" s="390"/>
      <c r="TBY64" s="391"/>
      <c r="TBZ64" s="392"/>
      <c r="TCA64" s="393"/>
      <c r="TCB64" s="394"/>
      <c r="TCC64" s="395"/>
      <c r="TCD64" s="389"/>
      <c r="TCE64" s="390"/>
      <c r="TCF64" s="391"/>
      <c r="TCG64" s="392"/>
      <c r="TCH64" s="393"/>
      <c r="TCI64" s="394"/>
      <c r="TCJ64" s="395"/>
      <c r="TCK64" s="389"/>
      <c r="TCL64" s="390"/>
      <c r="TCM64" s="391"/>
      <c r="TCN64" s="392"/>
      <c r="TCO64" s="393"/>
      <c r="TCP64" s="394"/>
      <c r="TCQ64" s="395"/>
      <c r="TCR64" s="389"/>
      <c r="TCS64" s="390"/>
      <c r="TCT64" s="391"/>
      <c r="TCU64" s="392"/>
      <c r="TCV64" s="393"/>
      <c r="TCW64" s="394"/>
      <c r="TCX64" s="395"/>
      <c r="TCY64" s="389"/>
      <c r="TCZ64" s="390"/>
      <c r="TDA64" s="391"/>
      <c r="TDB64" s="392"/>
      <c r="TDC64" s="393"/>
      <c r="TDD64" s="394"/>
      <c r="TDE64" s="395"/>
      <c r="TDF64" s="389"/>
      <c r="TDG64" s="390"/>
      <c r="TDH64" s="391"/>
      <c r="TDI64" s="392"/>
      <c r="TDJ64" s="393"/>
      <c r="TDK64" s="394"/>
      <c r="TDL64" s="395"/>
      <c r="TDM64" s="389"/>
      <c r="TDN64" s="390"/>
      <c r="TDO64" s="391"/>
      <c r="TDP64" s="392"/>
      <c r="TDQ64" s="393"/>
      <c r="TDR64" s="394"/>
      <c r="TDS64" s="395"/>
      <c r="TDT64" s="389"/>
      <c r="TDU64" s="390"/>
      <c r="TDV64" s="391"/>
      <c r="TDW64" s="392"/>
      <c r="TDX64" s="393"/>
      <c r="TDY64" s="394"/>
      <c r="TDZ64" s="395"/>
      <c r="TEA64" s="389"/>
      <c r="TEB64" s="390"/>
      <c r="TEC64" s="391"/>
      <c r="TED64" s="392"/>
      <c r="TEE64" s="393"/>
      <c r="TEF64" s="394"/>
      <c r="TEG64" s="395"/>
      <c r="TEH64" s="389"/>
      <c r="TEI64" s="390"/>
      <c r="TEJ64" s="391"/>
      <c r="TEK64" s="392"/>
      <c r="TEL64" s="393"/>
      <c r="TEM64" s="394"/>
      <c r="TEN64" s="395"/>
      <c r="TEO64" s="389"/>
      <c r="TEP64" s="390"/>
      <c r="TEQ64" s="391"/>
      <c r="TER64" s="392"/>
      <c r="TES64" s="393"/>
      <c r="TET64" s="394"/>
      <c r="TEU64" s="395"/>
      <c r="TEV64" s="389"/>
      <c r="TEW64" s="390"/>
      <c r="TEX64" s="391"/>
      <c r="TEY64" s="392"/>
      <c r="TEZ64" s="393"/>
      <c r="TFA64" s="394"/>
      <c r="TFB64" s="395"/>
      <c r="TFC64" s="389"/>
      <c r="TFD64" s="390"/>
      <c r="TFE64" s="391"/>
      <c r="TFF64" s="392"/>
      <c r="TFG64" s="393"/>
      <c r="TFH64" s="394"/>
      <c r="TFI64" s="395"/>
      <c r="TFJ64" s="389"/>
      <c r="TFK64" s="390"/>
      <c r="TFL64" s="391"/>
      <c r="TFM64" s="392"/>
      <c r="TFN64" s="393"/>
      <c r="TFO64" s="394"/>
      <c r="TFP64" s="395"/>
      <c r="TFQ64" s="389"/>
      <c r="TFR64" s="390"/>
      <c r="TFS64" s="391"/>
      <c r="TFT64" s="392"/>
      <c r="TFU64" s="393"/>
      <c r="TFV64" s="394"/>
      <c r="TFW64" s="395"/>
      <c r="TFX64" s="389"/>
      <c r="TFY64" s="390"/>
      <c r="TFZ64" s="391"/>
      <c r="TGA64" s="392"/>
      <c r="TGB64" s="393"/>
      <c r="TGC64" s="394"/>
      <c r="TGD64" s="395"/>
      <c r="TGE64" s="389"/>
      <c r="TGF64" s="390"/>
      <c r="TGG64" s="391"/>
      <c r="TGH64" s="392"/>
      <c r="TGI64" s="393"/>
      <c r="TGJ64" s="394"/>
      <c r="TGK64" s="395"/>
      <c r="TGL64" s="389"/>
      <c r="TGM64" s="390"/>
      <c r="TGN64" s="391"/>
      <c r="TGO64" s="392"/>
      <c r="TGP64" s="393"/>
      <c r="TGQ64" s="394"/>
      <c r="TGR64" s="395"/>
      <c r="TGS64" s="389"/>
      <c r="TGT64" s="390"/>
      <c r="TGU64" s="391"/>
      <c r="TGV64" s="392"/>
      <c r="TGW64" s="393"/>
      <c r="TGX64" s="394"/>
      <c r="TGY64" s="395"/>
      <c r="TGZ64" s="389"/>
      <c r="THA64" s="390"/>
      <c r="THB64" s="391"/>
      <c r="THC64" s="392"/>
      <c r="THD64" s="393"/>
      <c r="THE64" s="394"/>
      <c r="THF64" s="395"/>
      <c r="THG64" s="389"/>
      <c r="THH64" s="390"/>
      <c r="THI64" s="391"/>
      <c r="THJ64" s="392"/>
      <c r="THK64" s="393"/>
      <c r="THL64" s="394"/>
      <c r="THM64" s="395"/>
      <c r="THN64" s="389"/>
      <c r="THO64" s="390"/>
      <c r="THP64" s="391"/>
      <c r="THQ64" s="392"/>
      <c r="THR64" s="393"/>
      <c r="THS64" s="394"/>
      <c r="THT64" s="395"/>
      <c r="THU64" s="389"/>
      <c r="THV64" s="390"/>
      <c r="THW64" s="391"/>
      <c r="THX64" s="392"/>
      <c r="THY64" s="393"/>
      <c r="THZ64" s="394"/>
      <c r="TIA64" s="395"/>
      <c r="TIB64" s="389"/>
      <c r="TIC64" s="390"/>
      <c r="TID64" s="391"/>
      <c r="TIE64" s="392"/>
      <c r="TIF64" s="393"/>
      <c r="TIG64" s="394"/>
      <c r="TIH64" s="395"/>
      <c r="TII64" s="389"/>
      <c r="TIJ64" s="390"/>
      <c r="TIK64" s="391"/>
      <c r="TIL64" s="392"/>
      <c r="TIM64" s="393"/>
      <c r="TIN64" s="394"/>
      <c r="TIO64" s="395"/>
      <c r="TIP64" s="389"/>
      <c r="TIQ64" s="390"/>
      <c r="TIR64" s="391"/>
      <c r="TIS64" s="392"/>
      <c r="TIT64" s="393"/>
      <c r="TIU64" s="394"/>
      <c r="TIV64" s="395"/>
      <c r="TIW64" s="389"/>
      <c r="TIX64" s="390"/>
      <c r="TIY64" s="391"/>
      <c r="TIZ64" s="392"/>
      <c r="TJA64" s="393"/>
      <c r="TJB64" s="394"/>
      <c r="TJC64" s="395"/>
      <c r="TJD64" s="389"/>
      <c r="TJE64" s="390"/>
      <c r="TJF64" s="391"/>
      <c r="TJG64" s="392"/>
      <c r="TJH64" s="393"/>
      <c r="TJI64" s="394"/>
      <c r="TJJ64" s="395"/>
      <c r="TJK64" s="389"/>
      <c r="TJL64" s="390"/>
      <c r="TJM64" s="391"/>
      <c r="TJN64" s="392"/>
      <c r="TJO64" s="393"/>
      <c r="TJP64" s="394"/>
      <c r="TJQ64" s="395"/>
      <c r="TJR64" s="389"/>
      <c r="TJS64" s="390"/>
      <c r="TJT64" s="391"/>
      <c r="TJU64" s="392"/>
      <c r="TJV64" s="393"/>
      <c r="TJW64" s="394"/>
      <c r="TJX64" s="395"/>
      <c r="TJY64" s="389"/>
      <c r="TJZ64" s="390"/>
      <c r="TKA64" s="391"/>
      <c r="TKB64" s="392"/>
      <c r="TKC64" s="393"/>
      <c r="TKD64" s="394"/>
      <c r="TKE64" s="395"/>
      <c r="TKF64" s="389"/>
      <c r="TKG64" s="390"/>
      <c r="TKH64" s="391"/>
      <c r="TKI64" s="392"/>
      <c r="TKJ64" s="393"/>
      <c r="TKK64" s="394"/>
      <c r="TKL64" s="395"/>
      <c r="TKM64" s="389"/>
      <c r="TKN64" s="390"/>
      <c r="TKO64" s="391"/>
      <c r="TKP64" s="392"/>
      <c r="TKQ64" s="393"/>
      <c r="TKR64" s="394"/>
      <c r="TKS64" s="395"/>
      <c r="TKT64" s="389"/>
      <c r="TKU64" s="390"/>
      <c r="TKV64" s="391"/>
      <c r="TKW64" s="392"/>
      <c r="TKX64" s="393"/>
      <c r="TKY64" s="394"/>
      <c r="TKZ64" s="395"/>
      <c r="TLA64" s="389"/>
      <c r="TLB64" s="390"/>
      <c r="TLC64" s="391"/>
      <c r="TLD64" s="392"/>
      <c r="TLE64" s="393"/>
      <c r="TLF64" s="394"/>
      <c r="TLG64" s="395"/>
      <c r="TLH64" s="389"/>
      <c r="TLI64" s="390"/>
      <c r="TLJ64" s="391"/>
      <c r="TLK64" s="392"/>
      <c r="TLL64" s="393"/>
      <c r="TLM64" s="394"/>
      <c r="TLN64" s="395"/>
      <c r="TLO64" s="389"/>
      <c r="TLP64" s="390"/>
      <c r="TLQ64" s="391"/>
      <c r="TLR64" s="392"/>
      <c r="TLS64" s="393"/>
      <c r="TLT64" s="394"/>
      <c r="TLU64" s="395"/>
      <c r="TLV64" s="389"/>
      <c r="TLW64" s="390"/>
      <c r="TLX64" s="391"/>
      <c r="TLY64" s="392"/>
      <c r="TLZ64" s="393"/>
      <c r="TMA64" s="394"/>
      <c r="TMB64" s="395"/>
      <c r="TMC64" s="389"/>
      <c r="TMD64" s="390"/>
      <c r="TME64" s="391"/>
      <c r="TMF64" s="392"/>
      <c r="TMG64" s="393"/>
      <c r="TMH64" s="394"/>
      <c r="TMI64" s="395"/>
      <c r="TMJ64" s="389"/>
      <c r="TMK64" s="390"/>
      <c r="TML64" s="391"/>
      <c r="TMM64" s="392"/>
      <c r="TMN64" s="393"/>
      <c r="TMO64" s="394"/>
      <c r="TMP64" s="395"/>
      <c r="TMQ64" s="389"/>
      <c r="TMR64" s="390"/>
      <c r="TMS64" s="391"/>
      <c r="TMT64" s="392"/>
      <c r="TMU64" s="393"/>
      <c r="TMV64" s="394"/>
      <c r="TMW64" s="395"/>
      <c r="TMX64" s="389"/>
      <c r="TMY64" s="390"/>
      <c r="TMZ64" s="391"/>
      <c r="TNA64" s="392"/>
      <c r="TNB64" s="393"/>
      <c r="TNC64" s="394"/>
      <c r="TND64" s="395"/>
      <c r="TNE64" s="389"/>
      <c r="TNF64" s="390"/>
      <c r="TNG64" s="391"/>
      <c r="TNH64" s="392"/>
      <c r="TNI64" s="393"/>
      <c r="TNJ64" s="394"/>
      <c r="TNK64" s="395"/>
      <c r="TNL64" s="389"/>
      <c r="TNM64" s="390"/>
      <c r="TNN64" s="391"/>
      <c r="TNO64" s="392"/>
      <c r="TNP64" s="393"/>
      <c r="TNQ64" s="394"/>
      <c r="TNR64" s="395"/>
      <c r="TNS64" s="389"/>
      <c r="TNT64" s="390"/>
      <c r="TNU64" s="391"/>
      <c r="TNV64" s="392"/>
      <c r="TNW64" s="393"/>
      <c r="TNX64" s="394"/>
      <c r="TNY64" s="395"/>
      <c r="TNZ64" s="389"/>
      <c r="TOA64" s="390"/>
      <c r="TOB64" s="391"/>
      <c r="TOC64" s="392"/>
      <c r="TOD64" s="393"/>
      <c r="TOE64" s="394"/>
      <c r="TOF64" s="395"/>
      <c r="TOG64" s="389"/>
      <c r="TOH64" s="390"/>
      <c r="TOI64" s="391"/>
      <c r="TOJ64" s="392"/>
      <c r="TOK64" s="393"/>
      <c r="TOL64" s="394"/>
      <c r="TOM64" s="395"/>
      <c r="TON64" s="389"/>
      <c r="TOO64" s="390"/>
      <c r="TOP64" s="391"/>
      <c r="TOQ64" s="392"/>
      <c r="TOR64" s="393"/>
      <c r="TOS64" s="394"/>
      <c r="TOT64" s="395"/>
      <c r="TOU64" s="389"/>
      <c r="TOV64" s="390"/>
      <c r="TOW64" s="391"/>
      <c r="TOX64" s="392"/>
      <c r="TOY64" s="393"/>
      <c r="TOZ64" s="394"/>
      <c r="TPA64" s="395"/>
      <c r="TPB64" s="389"/>
      <c r="TPC64" s="390"/>
      <c r="TPD64" s="391"/>
      <c r="TPE64" s="392"/>
      <c r="TPF64" s="393"/>
      <c r="TPG64" s="394"/>
      <c r="TPH64" s="395"/>
      <c r="TPI64" s="389"/>
      <c r="TPJ64" s="390"/>
      <c r="TPK64" s="391"/>
      <c r="TPL64" s="392"/>
      <c r="TPM64" s="393"/>
      <c r="TPN64" s="394"/>
      <c r="TPO64" s="395"/>
      <c r="TPP64" s="389"/>
      <c r="TPQ64" s="390"/>
      <c r="TPR64" s="391"/>
      <c r="TPS64" s="392"/>
      <c r="TPT64" s="393"/>
      <c r="TPU64" s="394"/>
      <c r="TPV64" s="395"/>
      <c r="TPW64" s="389"/>
      <c r="TPX64" s="390"/>
      <c r="TPY64" s="391"/>
      <c r="TPZ64" s="392"/>
      <c r="TQA64" s="393"/>
      <c r="TQB64" s="394"/>
      <c r="TQC64" s="395"/>
      <c r="TQD64" s="389"/>
      <c r="TQE64" s="390"/>
      <c r="TQF64" s="391"/>
      <c r="TQG64" s="392"/>
      <c r="TQH64" s="393"/>
      <c r="TQI64" s="394"/>
      <c r="TQJ64" s="395"/>
      <c r="TQK64" s="389"/>
      <c r="TQL64" s="390"/>
      <c r="TQM64" s="391"/>
      <c r="TQN64" s="392"/>
      <c r="TQO64" s="393"/>
      <c r="TQP64" s="394"/>
      <c r="TQQ64" s="395"/>
      <c r="TQR64" s="389"/>
      <c r="TQS64" s="390"/>
      <c r="TQT64" s="391"/>
      <c r="TQU64" s="392"/>
      <c r="TQV64" s="393"/>
      <c r="TQW64" s="394"/>
      <c r="TQX64" s="395"/>
      <c r="TQY64" s="389"/>
      <c r="TQZ64" s="390"/>
      <c r="TRA64" s="391"/>
      <c r="TRB64" s="392"/>
      <c r="TRC64" s="393"/>
      <c r="TRD64" s="394"/>
      <c r="TRE64" s="395"/>
      <c r="TRF64" s="389"/>
      <c r="TRG64" s="390"/>
      <c r="TRH64" s="391"/>
      <c r="TRI64" s="392"/>
      <c r="TRJ64" s="393"/>
      <c r="TRK64" s="394"/>
      <c r="TRL64" s="395"/>
      <c r="TRM64" s="389"/>
      <c r="TRN64" s="390"/>
      <c r="TRO64" s="391"/>
      <c r="TRP64" s="392"/>
      <c r="TRQ64" s="393"/>
      <c r="TRR64" s="394"/>
      <c r="TRS64" s="395"/>
      <c r="TRT64" s="389"/>
      <c r="TRU64" s="390"/>
      <c r="TRV64" s="391"/>
      <c r="TRW64" s="392"/>
      <c r="TRX64" s="393"/>
      <c r="TRY64" s="394"/>
      <c r="TRZ64" s="395"/>
      <c r="TSA64" s="389"/>
      <c r="TSB64" s="390"/>
      <c r="TSC64" s="391"/>
      <c r="TSD64" s="392"/>
      <c r="TSE64" s="393"/>
      <c r="TSF64" s="394"/>
      <c r="TSG64" s="395"/>
      <c r="TSH64" s="389"/>
      <c r="TSI64" s="390"/>
      <c r="TSJ64" s="391"/>
      <c r="TSK64" s="392"/>
      <c r="TSL64" s="393"/>
      <c r="TSM64" s="394"/>
      <c r="TSN64" s="395"/>
      <c r="TSO64" s="389"/>
      <c r="TSP64" s="390"/>
      <c r="TSQ64" s="391"/>
      <c r="TSR64" s="392"/>
      <c r="TSS64" s="393"/>
      <c r="TST64" s="394"/>
      <c r="TSU64" s="395"/>
      <c r="TSV64" s="389"/>
      <c r="TSW64" s="390"/>
      <c r="TSX64" s="391"/>
      <c r="TSY64" s="392"/>
      <c r="TSZ64" s="393"/>
      <c r="TTA64" s="394"/>
      <c r="TTB64" s="395"/>
      <c r="TTC64" s="389"/>
      <c r="TTD64" s="390"/>
      <c r="TTE64" s="391"/>
      <c r="TTF64" s="392"/>
      <c r="TTG64" s="393"/>
      <c r="TTH64" s="394"/>
      <c r="TTI64" s="395"/>
      <c r="TTJ64" s="389"/>
      <c r="TTK64" s="390"/>
      <c r="TTL64" s="391"/>
      <c r="TTM64" s="392"/>
      <c r="TTN64" s="393"/>
      <c r="TTO64" s="394"/>
      <c r="TTP64" s="395"/>
      <c r="TTQ64" s="389"/>
      <c r="TTR64" s="390"/>
      <c r="TTS64" s="391"/>
      <c r="TTT64" s="392"/>
      <c r="TTU64" s="393"/>
      <c r="TTV64" s="394"/>
      <c r="TTW64" s="395"/>
      <c r="TTX64" s="389"/>
      <c r="TTY64" s="390"/>
      <c r="TTZ64" s="391"/>
      <c r="TUA64" s="392"/>
      <c r="TUB64" s="393"/>
      <c r="TUC64" s="394"/>
      <c r="TUD64" s="395"/>
      <c r="TUE64" s="389"/>
      <c r="TUF64" s="390"/>
      <c r="TUG64" s="391"/>
      <c r="TUH64" s="392"/>
      <c r="TUI64" s="393"/>
      <c r="TUJ64" s="394"/>
      <c r="TUK64" s="395"/>
      <c r="TUL64" s="389"/>
      <c r="TUM64" s="390"/>
      <c r="TUN64" s="391"/>
      <c r="TUO64" s="392"/>
      <c r="TUP64" s="393"/>
      <c r="TUQ64" s="394"/>
      <c r="TUR64" s="395"/>
      <c r="TUS64" s="389"/>
      <c r="TUT64" s="390"/>
      <c r="TUU64" s="391"/>
      <c r="TUV64" s="392"/>
      <c r="TUW64" s="393"/>
      <c r="TUX64" s="394"/>
      <c r="TUY64" s="395"/>
      <c r="TUZ64" s="389"/>
      <c r="TVA64" s="390"/>
      <c r="TVB64" s="391"/>
      <c r="TVC64" s="392"/>
      <c r="TVD64" s="393"/>
      <c r="TVE64" s="394"/>
      <c r="TVF64" s="395"/>
      <c r="TVG64" s="389"/>
      <c r="TVH64" s="390"/>
      <c r="TVI64" s="391"/>
      <c r="TVJ64" s="392"/>
      <c r="TVK64" s="393"/>
      <c r="TVL64" s="394"/>
      <c r="TVM64" s="395"/>
      <c r="TVN64" s="389"/>
      <c r="TVO64" s="390"/>
      <c r="TVP64" s="391"/>
      <c r="TVQ64" s="392"/>
      <c r="TVR64" s="393"/>
      <c r="TVS64" s="394"/>
      <c r="TVT64" s="395"/>
      <c r="TVU64" s="389"/>
      <c r="TVV64" s="390"/>
      <c r="TVW64" s="391"/>
      <c r="TVX64" s="392"/>
      <c r="TVY64" s="393"/>
      <c r="TVZ64" s="394"/>
      <c r="TWA64" s="395"/>
      <c r="TWB64" s="389"/>
      <c r="TWC64" s="390"/>
      <c r="TWD64" s="391"/>
      <c r="TWE64" s="392"/>
      <c r="TWF64" s="393"/>
      <c r="TWG64" s="394"/>
      <c r="TWH64" s="395"/>
      <c r="TWI64" s="389"/>
      <c r="TWJ64" s="390"/>
      <c r="TWK64" s="391"/>
      <c r="TWL64" s="392"/>
      <c r="TWM64" s="393"/>
      <c r="TWN64" s="394"/>
      <c r="TWO64" s="395"/>
      <c r="TWP64" s="389"/>
      <c r="TWQ64" s="390"/>
      <c r="TWR64" s="391"/>
      <c r="TWS64" s="392"/>
      <c r="TWT64" s="393"/>
      <c r="TWU64" s="394"/>
      <c r="TWV64" s="395"/>
      <c r="TWW64" s="389"/>
      <c r="TWX64" s="390"/>
      <c r="TWY64" s="391"/>
      <c r="TWZ64" s="392"/>
      <c r="TXA64" s="393"/>
      <c r="TXB64" s="394"/>
      <c r="TXC64" s="395"/>
      <c r="TXD64" s="389"/>
      <c r="TXE64" s="390"/>
      <c r="TXF64" s="391"/>
      <c r="TXG64" s="392"/>
      <c r="TXH64" s="393"/>
      <c r="TXI64" s="394"/>
      <c r="TXJ64" s="395"/>
      <c r="TXK64" s="389"/>
      <c r="TXL64" s="390"/>
      <c r="TXM64" s="391"/>
      <c r="TXN64" s="392"/>
      <c r="TXO64" s="393"/>
      <c r="TXP64" s="394"/>
      <c r="TXQ64" s="395"/>
      <c r="TXR64" s="389"/>
      <c r="TXS64" s="390"/>
      <c r="TXT64" s="391"/>
      <c r="TXU64" s="392"/>
      <c r="TXV64" s="393"/>
      <c r="TXW64" s="394"/>
      <c r="TXX64" s="395"/>
      <c r="TXY64" s="389"/>
      <c r="TXZ64" s="390"/>
      <c r="TYA64" s="391"/>
      <c r="TYB64" s="392"/>
      <c r="TYC64" s="393"/>
      <c r="TYD64" s="394"/>
      <c r="TYE64" s="395"/>
      <c r="TYF64" s="389"/>
      <c r="TYG64" s="390"/>
      <c r="TYH64" s="391"/>
      <c r="TYI64" s="392"/>
      <c r="TYJ64" s="393"/>
      <c r="TYK64" s="394"/>
      <c r="TYL64" s="395"/>
      <c r="TYM64" s="389"/>
      <c r="TYN64" s="390"/>
      <c r="TYO64" s="391"/>
      <c r="TYP64" s="392"/>
      <c r="TYQ64" s="393"/>
      <c r="TYR64" s="394"/>
      <c r="TYS64" s="395"/>
      <c r="TYT64" s="389"/>
      <c r="TYU64" s="390"/>
      <c r="TYV64" s="391"/>
      <c r="TYW64" s="392"/>
      <c r="TYX64" s="393"/>
      <c r="TYY64" s="394"/>
      <c r="TYZ64" s="395"/>
      <c r="TZA64" s="389"/>
      <c r="TZB64" s="390"/>
      <c r="TZC64" s="391"/>
      <c r="TZD64" s="392"/>
      <c r="TZE64" s="393"/>
      <c r="TZF64" s="394"/>
      <c r="TZG64" s="395"/>
      <c r="TZH64" s="389"/>
      <c r="TZI64" s="390"/>
      <c r="TZJ64" s="391"/>
      <c r="TZK64" s="392"/>
      <c r="TZL64" s="393"/>
      <c r="TZM64" s="394"/>
      <c r="TZN64" s="395"/>
      <c r="TZO64" s="389"/>
      <c r="TZP64" s="390"/>
      <c r="TZQ64" s="391"/>
      <c r="TZR64" s="392"/>
      <c r="TZS64" s="393"/>
      <c r="TZT64" s="394"/>
      <c r="TZU64" s="395"/>
      <c r="TZV64" s="389"/>
      <c r="TZW64" s="390"/>
      <c r="TZX64" s="391"/>
      <c r="TZY64" s="392"/>
      <c r="TZZ64" s="393"/>
      <c r="UAA64" s="394"/>
      <c r="UAB64" s="395"/>
      <c r="UAC64" s="389"/>
      <c r="UAD64" s="390"/>
      <c r="UAE64" s="391"/>
      <c r="UAF64" s="392"/>
      <c r="UAG64" s="393"/>
      <c r="UAH64" s="394"/>
      <c r="UAI64" s="395"/>
      <c r="UAJ64" s="389"/>
      <c r="UAK64" s="390"/>
      <c r="UAL64" s="391"/>
      <c r="UAM64" s="392"/>
      <c r="UAN64" s="393"/>
      <c r="UAO64" s="394"/>
      <c r="UAP64" s="395"/>
      <c r="UAQ64" s="389"/>
      <c r="UAR64" s="390"/>
      <c r="UAS64" s="391"/>
      <c r="UAT64" s="392"/>
      <c r="UAU64" s="393"/>
      <c r="UAV64" s="394"/>
      <c r="UAW64" s="395"/>
      <c r="UAX64" s="389"/>
      <c r="UAY64" s="390"/>
      <c r="UAZ64" s="391"/>
      <c r="UBA64" s="392"/>
      <c r="UBB64" s="393"/>
      <c r="UBC64" s="394"/>
      <c r="UBD64" s="395"/>
      <c r="UBE64" s="389"/>
      <c r="UBF64" s="390"/>
      <c r="UBG64" s="391"/>
      <c r="UBH64" s="392"/>
      <c r="UBI64" s="393"/>
      <c r="UBJ64" s="394"/>
      <c r="UBK64" s="395"/>
      <c r="UBL64" s="389"/>
      <c r="UBM64" s="390"/>
      <c r="UBN64" s="391"/>
      <c r="UBO64" s="392"/>
      <c r="UBP64" s="393"/>
      <c r="UBQ64" s="394"/>
      <c r="UBR64" s="395"/>
      <c r="UBS64" s="389"/>
      <c r="UBT64" s="390"/>
      <c r="UBU64" s="391"/>
      <c r="UBV64" s="392"/>
      <c r="UBW64" s="393"/>
      <c r="UBX64" s="394"/>
      <c r="UBY64" s="395"/>
      <c r="UBZ64" s="389"/>
      <c r="UCA64" s="390"/>
      <c r="UCB64" s="391"/>
      <c r="UCC64" s="392"/>
      <c r="UCD64" s="393"/>
      <c r="UCE64" s="394"/>
      <c r="UCF64" s="395"/>
      <c r="UCG64" s="389"/>
      <c r="UCH64" s="390"/>
      <c r="UCI64" s="391"/>
      <c r="UCJ64" s="392"/>
      <c r="UCK64" s="393"/>
      <c r="UCL64" s="394"/>
      <c r="UCM64" s="395"/>
      <c r="UCN64" s="389"/>
      <c r="UCO64" s="390"/>
      <c r="UCP64" s="391"/>
      <c r="UCQ64" s="392"/>
      <c r="UCR64" s="393"/>
      <c r="UCS64" s="394"/>
      <c r="UCT64" s="395"/>
      <c r="UCU64" s="389"/>
      <c r="UCV64" s="390"/>
      <c r="UCW64" s="391"/>
      <c r="UCX64" s="392"/>
      <c r="UCY64" s="393"/>
      <c r="UCZ64" s="394"/>
      <c r="UDA64" s="395"/>
      <c r="UDB64" s="389"/>
      <c r="UDC64" s="390"/>
      <c r="UDD64" s="391"/>
      <c r="UDE64" s="392"/>
      <c r="UDF64" s="393"/>
      <c r="UDG64" s="394"/>
      <c r="UDH64" s="395"/>
      <c r="UDI64" s="389"/>
      <c r="UDJ64" s="390"/>
      <c r="UDK64" s="391"/>
      <c r="UDL64" s="392"/>
      <c r="UDM64" s="393"/>
      <c r="UDN64" s="394"/>
      <c r="UDO64" s="395"/>
      <c r="UDP64" s="389"/>
      <c r="UDQ64" s="390"/>
      <c r="UDR64" s="391"/>
      <c r="UDS64" s="392"/>
      <c r="UDT64" s="393"/>
      <c r="UDU64" s="394"/>
      <c r="UDV64" s="395"/>
      <c r="UDW64" s="389"/>
      <c r="UDX64" s="390"/>
      <c r="UDY64" s="391"/>
      <c r="UDZ64" s="392"/>
      <c r="UEA64" s="393"/>
      <c r="UEB64" s="394"/>
      <c r="UEC64" s="395"/>
      <c r="UED64" s="389"/>
      <c r="UEE64" s="390"/>
      <c r="UEF64" s="391"/>
      <c r="UEG64" s="392"/>
      <c r="UEH64" s="393"/>
      <c r="UEI64" s="394"/>
      <c r="UEJ64" s="395"/>
      <c r="UEK64" s="389"/>
      <c r="UEL64" s="390"/>
      <c r="UEM64" s="391"/>
      <c r="UEN64" s="392"/>
      <c r="UEO64" s="393"/>
      <c r="UEP64" s="394"/>
      <c r="UEQ64" s="395"/>
      <c r="UER64" s="389"/>
      <c r="UES64" s="390"/>
      <c r="UET64" s="391"/>
      <c r="UEU64" s="392"/>
      <c r="UEV64" s="393"/>
      <c r="UEW64" s="394"/>
      <c r="UEX64" s="395"/>
      <c r="UEY64" s="389"/>
      <c r="UEZ64" s="390"/>
      <c r="UFA64" s="391"/>
      <c r="UFB64" s="392"/>
      <c r="UFC64" s="393"/>
      <c r="UFD64" s="394"/>
      <c r="UFE64" s="395"/>
      <c r="UFF64" s="389"/>
      <c r="UFG64" s="390"/>
      <c r="UFH64" s="391"/>
      <c r="UFI64" s="392"/>
      <c r="UFJ64" s="393"/>
      <c r="UFK64" s="394"/>
      <c r="UFL64" s="395"/>
      <c r="UFM64" s="389"/>
      <c r="UFN64" s="390"/>
      <c r="UFO64" s="391"/>
      <c r="UFP64" s="392"/>
      <c r="UFQ64" s="393"/>
      <c r="UFR64" s="394"/>
      <c r="UFS64" s="395"/>
      <c r="UFT64" s="389"/>
      <c r="UFU64" s="390"/>
      <c r="UFV64" s="391"/>
      <c r="UFW64" s="392"/>
      <c r="UFX64" s="393"/>
      <c r="UFY64" s="394"/>
      <c r="UFZ64" s="395"/>
      <c r="UGA64" s="389"/>
      <c r="UGB64" s="390"/>
      <c r="UGC64" s="391"/>
      <c r="UGD64" s="392"/>
      <c r="UGE64" s="393"/>
      <c r="UGF64" s="394"/>
      <c r="UGG64" s="395"/>
      <c r="UGH64" s="389"/>
      <c r="UGI64" s="390"/>
      <c r="UGJ64" s="391"/>
      <c r="UGK64" s="392"/>
      <c r="UGL64" s="393"/>
      <c r="UGM64" s="394"/>
      <c r="UGN64" s="395"/>
      <c r="UGO64" s="389"/>
      <c r="UGP64" s="390"/>
      <c r="UGQ64" s="391"/>
      <c r="UGR64" s="392"/>
      <c r="UGS64" s="393"/>
      <c r="UGT64" s="394"/>
      <c r="UGU64" s="395"/>
      <c r="UGV64" s="389"/>
      <c r="UGW64" s="390"/>
      <c r="UGX64" s="391"/>
      <c r="UGY64" s="392"/>
      <c r="UGZ64" s="393"/>
      <c r="UHA64" s="394"/>
      <c r="UHB64" s="395"/>
      <c r="UHC64" s="389"/>
      <c r="UHD64" s="390"/>
      <c r="UHE64" s="391"/>
      <c r="UHF64" s="392"/>
      <c r="UHG64" s="393"/>
      <c r="UHH64" s="394"/>
      <c r="UHI64" s="395"/>
      <c r="UHJ64" s="389"/>
      <c r="UHK64" s="390"/>
      <c r="UHL64" s="391"/>
      <c r="UHM64" s="392"/>
      <c r="UHN64" s="393"/>
      <c r="UHO64" s="394"/>
      <c r="UHP64" s="395"/>
      <c r="UHQ64" s="389"/>
      <c r="UHR64" s="390"/>
      <c r="UHS64" s="391"/>
      <c r="UHT64" s="392"/>
      <c r="UHU64" s="393"/>
      <c r="UHV64" s="394"/>
      <c r="UHW64" s="395"/>
      <c r="UHX64" s="389"/>
      <c r="UHY64" s="390"/>
      <c r="UHZ64" s="391"/>
      <c r="UIA64" s="392"/>
      <c r="UIB64" s="393"/>
      <c r="UIC64" s="394"/>
      <c r="UID64" s="395"/>
      <c r="UIE64" s="389"/>
      <c r="UIF64" s="390"/>
      <c r="UIG64" s="391"/>
      <c r="UIH64" s="392"/>
      <c r="UII64" s="393"/>
      <c r="UIJ64" s="394"/>
      <c r="UIK64" s="395"/>
      <c r="UIL64" s="389"/>
      <c r="UIM64" s="390"/>
      <c r="UIN64" s="391"/>
      <c r="UIO64" s="392"/>
      <c r="UIP64" s="393"/>
      <c r="UIQ64" s="394"/>
      <c r="UIR64" s="395"/>
      <c r="UIS64" s="389"/>
      <c r="UIT64" s="390"/>
      <c r="UIU64" s="391"/>
      <c r="UIV64" s="392"/>
      <c r="UIW64" s="393"/>
      <c r="UIX64" s="394"/>
      <c r="UIY64" s="395"/>
      <c r="UIZ64" s="389"/>
      <c r="UJA64" s="390"/>
      <c r="UJB64" s="391"/>
      <c r="UJC64" s="392"/>
      <c r="UJD64" s="393"/>
      <c r="UJE64" s="394"/>
      <c r="UJF64" s="395"/>
      <c r="UJG64" s="389"/>
      <c r="UJH64" s="390"/>
      <c r="UJI64" s="391"/>
      <c r="UJJ64" s="392"/>
      <c r="UJK64" s="393"/>
      <c r="UJL64" s="394"/>
      <c r="UJM64" s="395"/>
      <c r="UJN64" s="389"/>
      <c r="UJO64" s="390"/>
      <c r="UJP64" s="391"/>
      <c r="UJQ64" s="392"/>
      <c r="UJR64" s="393"/>
      <c r="UJS64" s="394"/>
      <c r="UJT64" s="395"/>
      <c r="UJU64" s="389"/>
      <c r="UJV64" s="390"/>
      <c r="UJW64" s="391"/>
      <c r="UJX64" s="392"/>
      <c r="UJY64" s="393"/>
      <c r="UJZ64" s="394"/>
      <c r="UKA64" s="395"/>
      <c r="UKB64" s="389"/>
      <c r="UKC64" s="390"/>
      <c r="UKD64" s="391"/>
      <c r="UKE64" s="392"/>
      <c r="UKF64" s="393"/>
      <c r="UKG64" s="394"/>
      <c r="UKH64" s="395"/>
      <c r="UKI64" s="389"/>
      <c r="UKJ64" s="390"/>
      <c r="UKK64" s="391"/>
      <c r="UKL64" s="392"/>
      <c r="UKM64" s="393"/>
      <c r="UKN64" s="394"/>
      <c r="UKO64" s="395"/>
      <c r="UKP64" s="389"/>
      <c r="UKQ64" s="390"/>
      <c r="UKR64" s="391"/>
      <c r="UKS64" s="392"/>
      <c r="UKT64" s="393"/>
      <c r="UKU64" s="394"/>
      <c r="UKV64" s="395"/>
      <c r="UKW64" s="389"/>
      <c r="UKX64" s="390"/>
      <c r="UKY64" s="391"/>
      <c r="UKZ64" s="392"/>
      <c r="ULA64" s="393"/>
      <c r="ULB64" s="394"/>
      <c r="ULC64" s="395"/>
      <c r="ULD64" s="389"/>
      <c r="ULE64" s="390"/>
      <c r="ULF64" s="391"/>
      <c r="ULG64" s="392"/>
      <c r="ULH64" s="393"/>
      <c r="ULI64" s="394"/>
      <c r="ULJ64" s="395"/>
      <c r="ULK64" s="389"/>
      <c r="ULL64" s="390"/>
      <c r="ULM64" s="391"/>
      <c r="ULN64" s="392"/>
      <c r="ULO64" s="393"/>
      <c r="ULP64" s="394"/>
      <c r="ULQ64" s="395"/>
      <c r="ULR64" s="389"/>
      <c r="ULS64" s="390"/>
      <c r="ULT64" s="391"/>
      <c r="ULU64" s="392"/>
      <c r="ULV64" s="393"/>
      <c r="ULW64" s="394"/>
      <c r="ULX64" s="395"/>
      <c r="ULY64" s="389"/>
      <c r="ULZ64" s="390"/>
      <c r="UMA64" s="391"/>
      <c r="UMB64" s="392"/>
      <c r="UMC64" s="393"/>
      <c r="UMD64" s="394"/>
      <c r="UME64" s="395"/>
      <c r="UMF64" s="389"/>
      <c r="UMG64" s="390"/>
      <c r="UMH64" s="391"/>
      <c r="UMI64" s="392"/>
      <c r="UMJ64" s="393"/>
      <c r="UMK64" s="394"/>
      <c r="UML64" s="395"/>
      <c r="UMM64" s="389"/>
      <c r="UMN64" s="390"/>
      <c r="UMO64" s="391"/>
      <c r="UMP64" s="392"/>
      <c r="UMQ64" s="393"/>
      <c r="UMR64" s="394"/>
      <c r="UMS64" s="395"/>
      <c r="UMT64" s="389"/>
      <c r="UMU64" s="390"/>
      <c r="UMV64" s="391"/>
      <c r="UMW64" s="392"/>
      <c r="UMX64" s="393"/>
      <c r="UMY64" s="394"/>
      <c r="UMZ64" s="395"/>
      <c r="UNA64" s="389"/>
      <c r="UNB64" s="390"/>
      <c r="UNC64" s="391"/>
      <c r="UND64" s="392"/>
      <c r="UNE64" s="393"/>
      <c r="UNF64" s="394"/>
      <c r="UNG64" s="395"/>
      <c r="UNH64" s="389"/>
      <c r="UNI64" s="390"/>
      <c r="UNJ64" s="391"/>
      <c r="UNK64" s="392"/>
      <c r="UNL64" s="393"/>
      <c r="UNM64" s="394"/>
      <c r="UNN64" s="395"/>
      <c r="UNO64" s="389"/>
      <c r="UNP64" s="390"/>
      <c r="UNQ64" s="391"/>
      <c r="UNR64" s="392"/>
      <c r="UNS64" s="393"/>
      <c r="UNT64" s="394"/>
      <c r="UNU64" s="395"/>
      <c r="UNV64" s="389"/>
      <c r="UNW64" s="390"/>
      <c r="UNX64" s="391"/>
      <c r="UNY64" s="392"/>
      <c r="UNZ64" s="393"/>
      <c r="UOA64" s="394"/>
      <c r="UOB64" s="395"/>
      <c r="UOC64" s="389"/>
      <c r="UOD64" s="390"/>
      <c r="UOE64" s="391"/>
      <c r="UOF64" s="392"/>
      <c r="UOG64" s="393"/>
      <c r="UOH64" s="394"/>
      <c r="UOI64" s="395"/>
      <c r="UOJ64" s="389"/>
      <c r="UOK64" s="390"/>
      <c r="UOL64" s="391"/>
      <c r="UOM64" s="392"/>
      <c r="UON64" s="393"/>
      <c r="UOO64" s="394"/>
      <c r="UOP64" s="395"/>
      <c r="UOQ64" s="389"/>
      <c r="UOR64" s="390"/>
      <c r="UOS64" s="391"/>
      <c r="UOT64" s="392"/>
      <c r="UOU64" s="393"/>
      <c r="UOV64" s="394"/>
      <c r="UOW64" s="395"/>
      <c r="UOX64" s="389"/>
      <c r="UOY64" s="390"/>
      <c r="UOZ64" s="391"/>
      <c r="UPA64" s="392"/>
      <c r="UPB64" s="393"/>
      <c r="UPC64" s="394"/>
      <c r="UPD64" s="395"/>
      <c r="UPE64" s="389"/>
      <c r="UPF64" s="390"/>
      <c r="UPG64" s="391"/>
      <c r="UPH64" s="392"/>
      <c r="UPI64" s="393"/>
      <c r="UPJ64" s="394"/>
      <c r="UPK64" s="395"/>
      <c r="UPL64" s="389"/>
      <c r="UPM64" s="390"/>
      <c r="UPN64" s="391"/>
      <c r="UPO64" s="392"/>
      <c r="UPP64" s="393"/>
      <c r="UPQ64" s="394"/>
      <c r="UPR64" s="395"/>
      <c r="UPS64" s="389"/>
      <c r="UPT64" s="390"/>
      <c r="UPU64" s="391"/>
      <c r="UPV64" s="392"/>
      <c r="UPW64" s="393"/>
      <c r="UPX64" s="394"/>
      <c r="UPY64" s="395"/>
      <c r="UPZ64" s="389"/>
      <c r="UQA64" s="390"/>
      <c r="UQB64" s="391"/>
      <c r="UQC64" s="392"/>
      <c r="UQD64" s="393"/>
      <c r="UQE64" s="394"/>
      <c r="UQF64" s="395"/>
      <c r="UQG64" s="389"/>
      <c r="UQH64" s="390"/>
      <c r="UQI64" s="391"/>
      <c r="UQJ64" s="392"/>
      <c r="UQK64" s="393"/>
      <c r="UQL64" s="394"/>
      <c r="UQM64" s="395"/>
      <c r="UQN64" s="389"/>
      <c r="UQO64" s="390"/>
      <c r="UQP64" s="391"/>
      <c r="UQQ64" s="392"/>
      <c r="UQR64" s="393"/>
      <c r="UQS64" s="394"/>
      <c r="UQT64" s="395"/>
      <c r="UQU64" s="389"/>
      <c r="UQV64" s="390"/>
      <c r="UQW64" s="391"/>
      <c r="UQX64" s="392"/>
      <c r="UQY64" s="393"/>
      <c r="UQZ64" s="394"/>
      <c r="URA64" s="395"/>
      <c r="URB64" s="389"/>
      <c r="URC64" s="390"/>
      <c r="URD64" s="391"/>
      <c r="URE64" s="392"/>
      <c r="URF64" s="393"/>
      <c r="URG64" s="394"/>
      <c r="URH64" s="395"/>
      <c r="URI64" s="389"/>
      <c r="URJ64" s="390"/>
      <c r="URK64" s="391"/>
      <c r="URL64" s="392"/>
      <c r="URM64" s="393"/>
      <c r="URN64" s="394"/>
      <c r="URO64" s="395"/>
      <c r="URP64" s="389"/>
      <c r="URQ64" s="390"/>
      <c r="URR64" s="391"/>
      <c r="URS64" s="392"/>
      <c r="URT64" s="393"/>
      <c r="URU64" s="394"/>
      <c r="URV64" s="395"/>
      <c r="URW64" s="389"/>
      <c r="URX64" s="390"/>
      <c r="URY64" s="391"/>
      <c r="URZ64" s="392"/>
      <c r="USA64" s="393"/>
      <c r="USB64" s="394"/>
      <c r="USC64" s="395"/>
      <c r="USD64" s="389"/>
      <c r="USE64" s="390"/>
      <c r="USF64" s="391"/>
      <c r="USG64" s="392"/>
      <c r="USH64" s="393"/>
      <c r="USI64" s="394"/>
      <c r="USJ64" s="395"/>
      <c r="USK64" s="389"/>
      <c r="USL64" s="390"/>
      <c r="USM64" s="391"/>
      <c r="USN64" s="392"/>
      <c r="USO64" s="393"/>
      <c r="USP64" s="394"/>
      <c r="USQ64" s="395"/>
      <c r="USR64" s="389"/>
      <c r="USS64" s="390"/>
      <c r="UST64" s="391"/>
      <c r="USU64" s="392"/>
      <c r="USV64" s="393"/>
      <c r="USW64" s="394"/>
      <c r="USX64" s="395"/>
      <c r="USY64" s="389"/>
      <c r="USZ64" s="390"/>
      <c r="UTA64" s="391"/>
      <c r="UTB64" s="392"/>
      <c r="UTC64" s="393"/>
      <c r="UTD64" s="394"/>
      <c r="UTE64" s="395"/>
      <c r="UTF64" s="389"/>
      <c r="UTG64" s="390"/>
      <c r="UTH64" s="391"/>
      <c r="UTI64" s="392"/>
      <c r="UTJ64" s="393"/>
      <c r="UTK64" s="394"/>
      <c r="UTL64" s="395"/>
      <c r="UTM64" s="389"/>
      <c r="UTN64" s="390"/>
      <c r="UTO64" s="391"/>
      <c r="UTP64" s="392"/>
      <c r="UTQ64" s="393"/>
      <c r="UTR64" s="394"/>
      <c r="UTS64" s="395"/>
      <c r="UTT64" s="389"/>
      <c r="UTU64" s="390"/>
      <c r="UTV64" s="391"/>
      <c r="UTW64" s="392"/>
      <c r="UTX64" s="393"/>
      <c r="UTY64" s="394"/>
      <c r="UTZ64" s="395"/>
      <c r="UUA64" s="389"/>
      <c r="UUB64" s="390"/>
      <c r="UUC64" s="391"/>
      <c r="UUD64" s="392"/>
      <c r="UUE64" s="393"/>
      <c r="UUF64" s="394"/>
      <c r="UUG64" s="395"/>
      <c r="UUH64" s="389"/>
      <c r="UUI64" s="390"/>
      <c r="UUJ64" s="391"/>
      <c r="UUK64" s="392"/>
      <c r="UUL64" s="393"/>
      <c r="UUM64" s="394"/>
      <c r="UUN64" s="395"/>
      <c r="UUO64" s="389"/>
      <c r="UUP64" s="390"/>
      <c r="UUQ64" s="391"/>
      <c r="UUR64" s="392"/>
      <c r="UUS64" s="393"/>
      <c r="UUT64" s="394"/>
      <c r="UUU64" s="395"/>
      <c r="UUV64" s="389"/>
      <c r="UUW64" s="390"/>
      <c r="UUX64" s="391"/>
      <c r="UUY64" s="392"/>
      <c r="UUZ64" s="393"/>
      <c r="UVA64" s="394"/>
      <c r="UVB64" s="395"/>
      <c r="UVC64" s="389"/>
      <c r="UVD64" s="390"/>
      <c r="UVE64" s="391"/>
      <c r="UVF64" s="392"/>
      <c r="UVG64" s="393"/>
      <c r="UVH64" s="394"/>
      <c r="UVI64" s="395"/>
      <c r="UVJ64" s="389"/>
      <c r="UVK64" s="390"/>
      <c r="UVL64" s="391"/>
      <c r="UVM64" s="392"/>
      <c r="UVN64" s="393"/>
      <c r="UVO64" s="394"/>
      <c r="UVP64" s="395"/>
      <c r="UVQ64" s="389"/>
      <c r="UVR64" s="390"/>
      <c r="UVS64" s="391"/>
      <c r="UVT64" s="392"/>
      <c r="UVU64" s="393"/>
      <c r="UVV64" s="394"/>
      <c r="UVW64" s="395"/>
      <c r="UVX64" s="389"/>
      <c r="UVY64" s="390"/>
      <c r="UVZ64" s="391"/>
      <c r="UWA64" s="392"/>
      <c r="UWB64" s="393"/>
      <c r="UWC64" s="394"/>
      <c r="UWD64" s="395"/>
      <c r="UWE64" s="389"/>
      <c r="UWF64" s="390"/>
      <c r="UWG64" s="391"/>
      <c r="UWH64" s="392"/>
      <c r="UWI64" s="393"/>
      <c r="UWJ64" s="394"/>
      <c r="UWK64" s="395"/>
      <c r="UWL64" s="389"/>
      <c r="UWM64" s="390"/>
      <c r="UWN64" s="391"/>
      <c r="UWO64" s="392"/>
      <c r="UWP64" s="393"/>
      <c r="UWQ64" s="394"/>
      <c r="UWR64" s="395"/>
      <c r="UWS64" s="389"/>
      <c r="UWT64" s="390"/>
      <c r="UWU64" s="391"/>
      <c r="UWV64" s="392"/>
      <c r="UWW64" s="393"/>
      <c r="UWX64" s="394"/>
      <c r="UWY64" s="395"/>
      <c r="UWZ64" s="389"/>
      <c r="UXA64" s="390"/>
      <c r="UXB64" s="391"/>
      <c r="UXC64" s="392"/>
      <c r="UXD64" s="393"/>
      <c r="UXE64" s="394"/>
      <c r="UXF64" s="395"/>
      <c r="UXG64" s="389"/>
      <c r="UXH64" s="390"/>
      <c r="UXI64" s="391"/>
      <c r="UXJ64" s="392"/>
      <c r="UXK64" s="393"/>
      <c r="UXL64" s="394"/>
      <c r="UXM64" s="395"/>
      <c r="UXN64" s="389"/>
      <c r="UXO64" s="390"/>
      <c r="UXP64" s="391"/>
      <c r="UXQ64" s="392"/>
      <c r="UXR64" s="393"/>
      <c r="UXS64" s="394"/>
      <c r="UXT64" s="395"/>
      <c r="UXU64" s="389"/>
      <c r="UXV64" s="390"/>
      <c r="UXW64" s="391"/>
      <c r="UXX64" s="392"/>
      <c r="UXY64" s="393"/>
      <c r="UXZ64" s="394"/>
      <c r="UYA64" s="395"/>
      <c r="UYB64" s="389"/>
      <c r="UYC64" s="390"/>
      <c r="UYD64" s="391"/>
      <c r="UYE64" s="392"/>
      <c r="UYF64" s="393"/>
      <c r="UYG64" s="394"/>
      <c r="UYH64" s="395"/>
      <c r="UYI64" s="389"/>
      <c r="UYJ64" s="390"/>
      <c r="UYK64" s="391"/>
      <c r="UYL64" s="392"/>
      <c r="UYM64" s="393"/>
      <c r="UYN64" s="394"/>
      <c r="UYO64" s="395"/>
      <c r="UYP64" s="389"/>
      <c r="UYQ64" s="390"/>
      <c r="UYR64" s="391"/>
      <c r="UYS64" s="392"/>
      <c r="UYT64" s="393"/>
      <c r="UYU64" s="394"/>
      <c r="UYV64" s="395"/>
      <c r="UYW64" s="389"/>
      <c r="UYX64" s="390"/>
      <c r="UYY64" s="391"/>
      <c r="UYZ64" s="392"/>
      <c r="UZA64" s="393"/>
      <c r="UZB64" s="394"/>
      <c r="UZC64" s="395"/>
      <c r="UZD64" s="389"/>
      <c r="UZE64" s="390"/>
      <c r="UZF64" s="391"/>
      <c r="UZG64" s="392"/>
      <c r="UZH64" s="393"/>
      <c r="UZI64" s="394"/>
      <c r="UZJ64" s="395"/>
      <c r="UZK64" s="389"/>
      <c r="UZL64" s="390"/>
      <c r="UZM64" s="391"/>
      <c r="UZN64" s="392"/>
      <c r="UZO64" s="393"/>
      <c r="UZP64" s="394"/>
      <c r="UZQ64" s="395"/>
      <c r="UZR64" s="389"/>
      <c r="UZS64" s="390"/>
      <c r="UZT64" s="391"/>
      <c r="UZU64" s="392"/>
      <c r="UZV64" s="393"/>
      <c r="UZW64" s="394"/>
      <c r="UZX64" s="395"/>
      <c r="UZY64" s="389"/>
      <c r="UZZ64" s="390"/>
      <c r="VAA64" s="391"/>
      <c r="VAB64" s="392"/>
      <c r="VAC64" s="393"/>
      <c r="VAD64" s="394"/>
      <c r="VAE64" s="395"/>
      <c r="VAF64" s="389"/>
      <c r="VAG64" s="390"/>
      <c r="VAH64" s="391"/>
      <c r="VAI64" s="392"/>
      <c r="VAJ64" s="393"/>
      <c r="VAK64" s="394"/>
      <c r="VAL64" s="395"/>
      <c r="VAM64" s="389"/>
      <c r="VAN64" s="390"/>
      <c r="VAO64" s="391"/>
      <c r="VAP64" s="392"/>
      <c r="VAQ64" s="393"/>
      <c r="VAR64" s="394"/>
      <c r="VAS64" s="395"/>
      <c r="VAT64" s="389"/>
      <c r="VAU64" s="390"/>
      <c r="VAV64" s="391"/>
      <c r="VAW64" s="392"/>
      <c r="VAX64" s="393"/>
      <c r="VAY64" s="394"/>
      <c r="VAZ64" s="395"/>
      <c r="VBA64" s="389"/>
      <c r="VBB64" s="390"/>
      <c r="VBC64" s="391"/>
      <c r="VBD64" s="392"/>
      <c r="VBE64" s="393"/>
      <c r="VBF64" s="394"/>
      <c r="VBG64" s="395"/>
      <c r="VBH64" s="389"/>
      <c r="VBI64" s="390"/>
      <c r="VBJ64" s="391"/>
      <c r="VBK64" s="392"/>
      <c r="VBL64" s="393"/>
      <c r="VBM64" s="394"/>
      <c r="VBN64" s="395"/>
      <c r="VBO64" s="389"/>
      <c r="VBP64" s="390"/>
      <c r="VBQ64" s="391"/>
      <c r="VBR64" s="392"/>
      <c r="VBS64" s="393"/>
      <c r="VBT64" s="394"/>
      <c r="VBU64" s="395"/>
      <c r="VBV64" s="389"/>
      <c r="VBW64" s="390"/>
      <c r="VBX64" s="391"/>
      <c r="VBY64" s="392"/>
      <c r="VBZ64" s="393"/>
      <c r="VCA64" s="394"/>
      <c r="VCB64" s="395"/>
      <c r="VCC64" s="389"/>
      <c r="VCD64" s="390"/>
      <c r="VCE64" s="391"/>
      <c r="VCF64" s="392"/>
      <c r="VCG64" s="393"/>
      <c r="VCH64" s="394"/>
      <c r="VCI64" s="395"/>
      <c r="VCJ64" s="389"/>
      <c r="VCK64" s="390"/>
      <c r="VCL64" s="391"/>
      <c r="VCM64" s="392"/>
      <c r="VCN64" s="393"/>
      <c r="VCO64" s="394"/>
      <c r="VCP64" s="395"/>
      <c r="VCQ64" s="389"/>
      <c r="VCR64" s="390"/>
      <c r="VCS64" s="391"/>
      <c r="VCT64" s="392"/>
      <c r="VCU64" s="393"/>
      <c r="VCV64" s="394"/>
      <c r="VCW64" s="395"/>
      <c r="VCX64" s="389"/>
      <c r="VCY64" s="390"/>
      <c r="VCZ64" s="391"/>
      <c r="VDA64" s="392"/>
      <c r="VDB64" s="393"/>
      <c r="VDC64" s="394"/>
      <c r="VDD64" s="395"/>
      <c r="VDE64" s="389"/>
      <c r="VDF64" s="390"/>
      <c r="VDG64" s="391"/>
      <c r="VDH64" s="392"/>
      <c r="VDI64" s="393"/>
      <c r="VDJ64" s="394"/>
      <c r="VDK64" s="395"/>
      <c r="VDL64" s="389"/>
      <c r="VDM64" s="390"/>
      <c r="VDN64" s="391"/>
      <c r="VDO64" s="392"/>
      <c r="VDP64" s="393"/>
      <c r="VDQ64" s="394"/>
      <c r="VDR64" s="395"/>
      <c r="VDS64" s="389"/>
      <c r="VDT64" s="390"/>
      <c r="VDU64" s="391"/>
      <c r="VDV64" s="392"/>
      <c r="VDW64" s="393"/>
      <c r="VDX64" s="394"/>
      <c r="VDY64" s="395"/>
      <c r="VDZ64" s="389"/>
      <c r="VEA64" s="390"/>
      <c r="VEB64" s="391"/>
      <c r="VEC64" s="392"/>
      <c r="VED64" s="393"/>
      <c r="VEE64" s="394"/>
      <c r="VEF64" s="395"/>
      <c r="VEG64" s="389"/>
      <c r="VEH64" s="390"/>
      <c r="VEI64" s="391"/>
      <c r="VEJ64" s="392"/>
      <c r="VEK64" s="393"/>
      <c r="VEL64" s="394"/>
      <c r="VEM64" s="395"/>
      <c r="VEN64" s="389"/>
      <c r="VEO64" s="390"/>
      <c r="VEP64" s="391"/>
      <c r="VEQ64" s="392"/>
      <c r="VER64" s="393"/>
      <c r="VES64" s="394"/>
      <c r="VET64" s="395"/>
      <c r="VEU64" s="389"/>
      <c r="VEV64" s="390"/>
      <c r="VEW64" s="391"/>
      <c r="VEX64" s="392"/>
      <c r="VEY64" s="393"/>
      <c r="VEZ64" s="394"/>
      <c r="VFA64" s="395"/>
      <c r="VFB64" s="389"/>
      <c r="VFC64" s="390"/>
      <c r="VFD64" s="391"/>
      <c r="VFE64" s="392"/>
      <c r="VFF64" s="393"/>
      <c r="VFG64" s="394"/>
      <c r="VFH64" s="395"/>
      <c r="VFI64" s="389"/>
      <c r="VFJ64" s="390"/>
      <c r="VFK64" s="391"/>
      <c r="VFL64" s="392"/>
      <c r="VFM64" s="393"/>
      <c r="VFN64" s="394"/>
      <c r="VFO64" s="395"/>
      <c r="VFP64" s="389"/>
      <c r="VFQ64" s="390"/>
      <c r="VFR64" s="391"/>
      <c r="VFS64" s="392"/>
      <c r="VFT64" s="393"/>
      <c r="VFU64" s="394"/>
      <c r="VFV64" s="395"/>
      <c r="VFW64" s="389"/>
      <c r="VFX64" s="390"/>
      <c r="VFY64" s="391"/>
      <c r="VFZ64" s="392"/>
      <c r="VGA64" s="393"/>
      <c r="VGB64" s="394"/>
      <c r="VGC64" s="395"/>
      <c r="VGD64" s="389"/>
      <c r="VGE64" s="390"/>
      <c r="VGF64" s="391"/>
      <c r="VGG64" s="392"/>
      <c r="VGH64" s="393"/>
      <c r="VGI64" s="394"/>
      <c r="VGJ64" s="395"/>
      <c r="VGK64" s="389"/>
      <c r="VGL64" s="390"/>
      <c r="VGM64" s="391"/>
      <c r="VGN64" s="392"/>
      <c r="VGO64" s="393"/>
      <c r="VGP64" s="394"/>
      <c r="VGQ64" s="395"/>
      <c r="VGR64" s="389"/>
      <c r="VGS64" s="390"/>
      <c r="VGT64" s="391"/>
      <c r="VGU64" s="392"/>
      <c r="VGV64" s="393"/>
      <c r="VGW64" s="394"/>
      <c r="VGX64" s="395"/>
      <c r="VGY64" s="389"/>
      <c r="VGZ64" s="390"/>
      <c r="VHA64" s="391"/>
      <c r="VHB64" s="392"/>
      <c r="VHC64" s="393"/>
      <c r="VHD64" s="394"/>
      <c r="VHE64" s="395"/>
      <c r="VHF64" s="389"/>
      <c r="VHG64" s="390"/>
      <c r="VHH64" s="391"/>
      <c r="VHI64" s="392"/>
      <c r="VHJ64" s="393"/>
      <c r="VHK64" s="394"/>
      <c r="VHL64" s="395"/>
      <c r="VHM64" s="389"/>
      <c r="VHN64" s="390"/>
      <c r="VHO64" s="391"/>
      <c r="VHP64" s="392"/>
      <c r="VHQ64" s="393"/>
      <c r="VHR64" s="394"/>
      <c r="VHS64" s="395"/>
      <c r="VHT64" s="389"/>
      <c r="VHU64" s="390"/>
      <c r="VHV64" s="391"/>
      <c r="VHW64" s="392"/>
      <c r="VHX64" s="393"/>
      <c r="VHY64" s="394"/>
      <c r="VHZ64" s="395"/>
      <c r="VIA64" s="389"/>
      <c r="VIB64" s="390"/>
      <c r="VIC64" s="391"/>
      <c r="VID64" s="392"/>
      <c r="VIE64" s="393"/>
      <c r="VIF64" s="394"/>
      <c r="VIG64" s="395"/>
      <c r="VIH64" s="389"/>
      <c r="VII64" s="390"/>
      <c r="VIJ64" s="391"/>
      <c r="VIK64" s="392"/>
      <c r="VIL64" s="393"/>
      <c r="VIM64" s="394"/>
      <c r="VIN64" s="395"/>
      <c r="VIO64" s="389"/>
      <c r="VIP64" s="390"/>
      <c r="VIQ64" s="391"/>
      <c r="VIR64" s="392"/>
      <c r="VIS64" s="393"/>
      <c r="VIT64" s="394"/>
      <c r="VIU64" s="395"/>
      <c r="VIV64" s="389"/>
      <c r="VIW64" s="390"/>
      <c r="VIX64" s="391"/>
      <c r="VIY64" s="392"/>
      <c r="VIZ64" s="393"/>
      <c r="VJA64" s="394"/>
      <c r="VJB64" s="395"/>
      <c r="VJC64" s="389"/>
      <c r="VJD64" s="390"/>
      <c r="VJE64" s="391"/>
      <c r="VJF64" s="392"/>
      <c r="VJG64" s="393"/>
      <c r="VJH64" s="394"/>
      <c r="VJI64" s="395"/>
      <c r="VJJ64" s="389"/>
      <c r="VJK64" s="390"/>
      <c r="VJL64" s="391"/>
      <c r="VJM64" s="392"/>
      <c r="VJN64" s="393"/>
      <c r="VJO64" s="394"/>
      <c r="VJP64" s="395"/>
      <c r="VJQ64" s="389"/>
      <c r="VJR64" s="390"/>
      <c r="VJS64" s="391"/>
      <c r="VJT64" s="392"/>
      <c r="VJU64" s="393"/>
      <c r="VJV64" s="394"/>
      <c r="VJW64" s="395"/>
      <c r="VJX64" s="389"/>
      <c r="VJY64" s="390"/>
      <c r="VJZ64" s="391"/>
      <c r="VKA64" s="392"/>
      <c r="VKB64" s="393"/>
      <c r="VKC64" s="394"/>
      <c r="VKD64" s="395"/>
      <c r="VKE64" s="389"/>
      <c r="VKF64" s="390"/>
      <c r="VKG64" s="391"/>
      <c r="VKH64" s="392"/>
      <c r="VKI64" s="393"/>
      <c r="VKJ64" s="394"/>
      <c r="VKK64" s="395"/>
      <c r="VKL64" s="389"/>
      <c r="VKM64" s="390"/>
      <c r="VKN64" s="391"/>
      <c r="VKO64" s="392"/>
      <c r="VKP64" s="393"/>
      <c r="VKQ64" s="394"/>
      <c r="VKR64" s="395"/>
      <c r="VKS64" s="389"/>
      <c r="VKT64" s="390"/>
      <c r="VKU64" s="391"/>
      <c r="VKV64" s="392"/>
      <c r="VKW64" s="393"/>
      <c r="VKX64" s="394"/>
      <c r="VKY64" s="395"/>
      <c r="VKZ64" s="389"/>
      <c r="VLA64" s="390"/>
      <c r="VLB64" s="391"/>
      <c r="VLC64" s="392"/>
      <c r="VLD64" s="393"/>
      <c r="VLE64" s="394"/>
      <c r="VLF64" s="395"/>
      <c r="VLG64" s="389"/>
      <c r="VLH64" s="390"/>
      <c r="VLI64" s="391"/>
      <c r="VLJ64" s="392"/>
      <c r="VLK64" s="393"/>
      <c r="VLL64" s="394"/>
      <c r="VLM64" s="395"/>
      <c r="VLN64" s="389"/>
      <c r="VLO64" s="390"/>
      <c r="VLP64" s="391"/>
      <c r="VLQ64" s="392"/>
      <c r="VLR64" s="393"/>
      <c r="VLS64" s="394"/>
      <c r="VLT64" s="395"/>
      <c r="VLU64" s="389"/>
      <c r="VLV64" s="390"/>
      <c r="VLW64" s="391"/>
      <c r="VLX64" s="392"/>
      <c r="VLY64" s="393"/>
      <c r="VLZ64" s="394"/>
      <c r="VMA64" s="395"/>
      <c r="VMB64" s="389"/>
      <c r="VMC64" s="390"/>
      <c r="VMD64" s="391"/>
      <c r="VME64" s="392"/>
      <c r="VMF64" s="393"/>
      <c r="VMG64" s="394"/>
      <c r="VMH64" s="395"/>
      <c r="VMI64" s="389"/>
      <c r="VMJ64" s="390"/>
      <c r="VMK64" s="391"/>
      <c r="VML64" s="392"/>
      <c r="VMM64" s="393"/>
      <c r="VMN64" s="394"/>
      <c r="VMO64" s="395"/>
      <c r="VMP64" s="389"/>
      <c r="VMQ64" s="390"/>
      <c r="VMR64" s="391"/>
      <c r="VMS64" s="392"/>
      <c r="VMT64" s="393"/>
      <c r="VMU64" s="394"/>
      <c r="VMV64" s="395"/>
      <c r="VMW64" s="389"/>
      <c r="VMX64" s="390"/>
      <c r="VMY64" s="391"/>
      <c r="VMZ64" s="392"/>
      <c r="VNA64" s="393"/>
      <c r="VNB64" s="394"/>
      <c r="VNC64" s="395"/>
      <c r="VND64" s="389"/>
      <c r="VNE64" s="390"/>
      <c r="VNF64" s="391"/>
      <c r="VNG64" s="392"/>
      <c r="VNH64" s="393"/>
      <c r="VNI64" s="394"/>
      <c r="VNJ64" s="395"/>
      <c r="VNK64" s="389"/>
      <c r="VNL64" s="390"/>
      <c r="VNM64" s="391"/>
      <c r="VNN64" s="392"/>
      <c r="VNO64" s="393"/>
      <c r="VNP64" s="394"/>
      <c r="VNQ64" s="395"/>
      <c r="VNR64" s="389"/>
      <c r="VNS64" s="390"/>
      <c r="VNT64" s="391"/>
      <c r="VNU64" s="392"/>
      <c r="VNV64" s="393"/>
      <c r="VNW64" s="394"/>
      <c r="VNX64" s="395"/>
      <c r="VNY64" s="389"/>
      <c r="VNZ64" s="390"/>
      <c r="VOA64" s="391"/>
      <c r="VOB64" s="392"/>
      <c r="VOC64" s="393"/>
      <c r="VOD64" s="394"/>
      <c r="VOE64" s="395"/>
      <c r="VOF64" s="389"/>
      <c r="VOG64" s="390"/>
      <c r="VOH64" s="391"/>
      <c r="VOI64" s="392"/>
      <c r="VOJ64" s="393"/>
      <c r="VOK64" s="394"/>
      <c r="VOL64" s="395"/>
      <c r="VOM64" s="389"/>
      <c r="VON64" s="390"/>
      <c r="VOO64" s="391"/>
      <c r="VOP64" s="392"/>
      <c r="VOQ64" s="393"/>
      <c r="VOR64" s="394"/>
      <c r="VOS64" s="395"/>
      <c r="VOT64" s="389"/>
      <c r="VOU64" s="390"/>
      <c r="VOV64" s="391"/>
      <c r="VOW64" s="392"/>
      <c r="VOX64" s="393"/>
      <c r="VOY64" s="394"/>
      <c r="VOZ64" s="395"/>
      <c r="VPA64" s="389"/>
      <c r="VPB64" s="390"/>
      <c r="VPC64" s="391"/>
      <c r="VPD64" s="392"/>
      <c r="VPE64" s="393"/>
      <c r="VPF64" s="394"/>
      <c r="VPG64" s="395"/>
      <c r="VPH64" s="389"/>
      <c r="VPI64" s="390"/>
      <c r="VPJ64" s="391"/>
      <c r="VPK64" s="392"/>
      <c r="VPL64" s="393"/>
      <c r="VPM64" s="394"/>
      <c r="VPN64" s="395"/>
      <c r="VPO64" s="389"/>
      <c r="VPP64" s="390"/>
      <c r="VPQ64" s="391"/>
      <c r="VPR64" s="392"/>
      <c r="VPS64" s="393"/>
      <c r="VPT64" s="394"/>
      <c r="VPU64" s="395"/>
      <c r="VPV64" s="389"/>
      <c r="VPW64" s="390"/>
      <c r="VPX64" s="391"/>
      <c r="VPY64" s="392"/>
      <c r="VPZ64" s="393"/>
      <c r="VQA64" s="394"/>
      <c r="VQB64" s="395"/>
      <c r="VQC64" s="389"/>
      <c r="VQD64" s="390"/>
      <c r="VQE64" s="391"/>
      <c r="VQF64" s="392"/>
      <c r="VQG64" s="393"/>
      <c r="VQH64" s="394"/>
      <c r="VQI64" s="395"/>
      <c r="VQJ64" s="389"/>
      <c r="VQK64" s="390"/>
      <c r="VQL64" s="391"/>
      <c r="VQM64" s="392"/>
      <c r="VQN64" s="393"/>
      <c r="VQO64" s="394"/>
      <c r="VQP64" s="395"/>
      <c r="VQQ64" s="389"/>
      <c r="VQR64" s="390"/>
      <c r="VQS64" s="391"/>
      <c r="VQT64" s="392"/>
      <c r="VQU64" s="393"/>
      <c r="VQV64" s="394"/>
      <c r="VQW64" s="395"/>
      <c r="VQX64" s="389"/>
      <c r="VQY64" s="390"/>
      <c r="VQZ64" s="391"/>
      <c r="VRA64" s="392"/>
      <c r="VRB64" s="393"/>
      <c r="VRC64" s="394"/>
      <c r="VRD64" s="395"/>
      <c r="VRE64" s="389"/>
      <c r="VRF64" s="390"/>
      <c r="VRG64" s="391"/>
      <c r="VRH64" s="392"/>
      <c r="VRI64" s="393"/>
      <c r="VRJ64" s="394"/>
      <c r="VRK64" s="395"/>
      <c r="VRL64" s="389"/>
      <c r="VRM64" s="390"/>
      <c r="VRN64" s="391"/>
      <c r="VRO64" s="392"/>
      <c r="VRP64" s="393"/>
      <c r="VRQ64" s="394"/>
      <c r="VRR64" s="395"/>
      <c r="VRS64" s="389"/>
      <c r="VRT64" s="390"/>
      <c r="VRU64" s="391"/>
      <c r="VRV64" s="392"/>
      <c r="VRW64" s="393"/>
      <c r="VRX64" s="394"/>
      <c r="VRY64" s="395"/>
      <c r="VRZ64" s="389"/>
      <c r="VSA64" s="390"/>
      <c r="VSB64" s="391"/>
      <c r="VSC64" s="392"/>
      <c r="VSD64" s="393"/>
      <c r="VSE64" s="394"/>
      <c r="VSF64" s="395"/>
      <c r="VSG64" s="389"/>
      <c r="VSH64" s="390"/>
      <c r="VSI64" s="391"/>
      <c r="VSJ64" s="392"/>
      <c r="VSK64" s="393"/>
      <c r="VSL64" s="394"/>
      <c r="VSM64" s="395"/>
      <c r="VSN64" s="389"/>
      <c r="VSO64" s="390"/>
      <c r="VSP64" s="391"/>
      <c r="VSQ64" s="392"/>
      <c r="VSR64" s="393"/>
      <c r="VSS64" s="394"/>
      <c r="VST64" s="395"/>
      <c r="VSU64" s="389"/>
      <c r="VSV64" s="390"/>
      <c r="VSW64" s="391"/>
      <c r="VSX64" s="392"/>
      <c r="VSY64" s="393"/>
      <c r="VSZ64" s="394"/>
      <c r="VTA64" s="395"/>
      <c r="VTB64" s="389"/>
      <c r="VTC64" s="390"/>
      <c r="VTD64" s="391"/>
      <c r="VTE64" s="392"/>
      <c r="VTF64" s="393"/>
      <c r="VTG64" s="394"/>
      <c r="VTH64" s="395"/>
      <c r="VTI64" s="389"/>
      <c r="VTJ64" s="390"/>
      <c r="VTK64" s="391"/>
      <c r="VTL64" s="392"/>
      <c r="VTM64" s="393"/>
      <c r="VTN64" s="394"/>
      <c r="VTO64" s="395"/>
      <c r="VTP64" s="389"/>
      <c r="VTQ64" s="390"/>
      <c r="VTR64" s="391"/>
      <c r="VTS64" s="392"/>
      <c r="VTT64" s="393"/>
      <c r="VTU64" s="394"/>
      <c r="VTV64" s="395"/>
      <c r="VTW64" s="389"/>
      <c r="VTX64" s="390"/>
      <c r="VTY64" s="391"/>
      <c r="VTZ64" s="392"/>
      <c r="VUA64" s="393"/>
      <c r="VUB64" s="394"/>
      <c r="VUC64" s="395"/>
      <c r="VUD64" s="389"/>
      <c r="VUE64" s="390"/>
      <c r="VUF64" s="391"/>
      <c r="VUG64" s="392"/>
      <c r="VUH64" s="393"/>
      <c r="VUI64" s="394"/>
      <c r="VUJ64" s="395"/>
      <c r="VUK64" s="389"/>
      <c r="VUL64" s="390"/>
      <c r="VUM64" s="391"/>
      <c r="VUN64" s="392"/>
      <c r="VUO64" s="393"/>
      <c r="VUP64" s="394"/>
      <c r="VUQ64" s="395"/>
      <c r="VUR64" s="389"/>
      <c r="VUS64" s="390"/>
      <c r="VUT64" s="391"/>
      <c r="VUU64" s="392"/>
      <c r="VUV64" s="393"/>
      <c r="VUW64" s="394"/>
      <c r="VUX64" s="395"/>
      <c r="VUY64" s="389"/>
      <c r="VUZ64" s="390"/>
      <c r="VVA64" s="391"/>
      <c r="VVB64" s="392"/>
      <c r="VVC64" s="393"/>
      <c r="VVD64" s="394"/>
      <c r="VVE64" s="395"/>
      <c r="VVF64" s="389"/>
      <c r="VVG64" s="390"/>
      <c r="VVH64" s="391"/>
      <c r="VVI64" s="392"/>
      <c r="VVJ64" s="393"/>
      <c r="VVK64" s="394"/>
      <c r="VVL64" s="395"/>
      <c r="VVM64" s="389"/>
      <c r="VVN64" s="390"/>
      <c r="VVO64" s="391"/>
      <c r="VVP64" s="392"/>
      <c r="VVQ64" s="393"/>
      <c r="VVR64" s="394"/>
      <c r="VVS64" s="395"/>
      <c r="VVT64" s="389"/>
      <c r="VVU64" s="390"/>
      <c r="VVV64" s="391"/>
      <c r="VVW64" s="392"/>
      <c r="VVX64" s="393"/>
      <c r="VVY64" s="394"/>
      <c r="VVZ64" s="395"/>
      <c r="VWA64" s="389"/>
      <c r="VWB64" s="390"/>
      <c r="VWC64" s="391"/>
      <c r="VWD64" s="392"/>
      <c r="VWE64" s="393"/>
      <c r="VWF64" s="394"/>
      <c r="VWG64" s="395"/>
      <c r="VWH64" s="389"/>
      <c r="VWI64" s="390"/>
      <c r="VWJ64" s="391"/>
      <c r="VWK64" s="392"/>
      <c r="VWL64" s="393"/>
      <c r="VWM64" s="394"/>
      <c r="VWN64" s="395"/>
      <c r="VWO64" s="389"/>
      <c r="VWP64" s="390"/>
      <c r="VWQ64" s="391"/>
      <c r="VWR64" s="392"/>
      <c r="VWS64" s="393"/>
      <c r="VWT64" s="394"/>
      <c r="VWU64" s="395"/>
      <c r="VWV64" s="389"/>
      <c r="VWW64" s="390"/>
      <c r="VWX64" s="391"/>
      <c r="VWY64" s="392"/>
      <c r="VWZ64" s="393"/>
      <c r="VXA64" s="394"/>
      <c r="VXB64" s="395"/>
      <c r="VXC64" s="389"/>
      <c r="VXD64" s="390"/>
      <c r="VXE64" s="391"/>
      <c r="VXF64" s="392"/>
      <c r="VXG64" s="393"/>
      <c r="VXH64" s="394"/>
      <c r="VXI64" s="395"/>
      <c r="VXJ64" s="389"/>
      <c r="VXK64" s="390"/>
      <c r="VXL64" s="391"/>
      <c r="VXM64" s="392"/>
      <c r="VXN64" s="393"/>
      <c r="VXO64" s="394"/>
      <c r="VXP64" s="395"/>
      <c r="VXQ64" s="389"/>
      <c r="VXR64" s="390"/>
      <c r="VXS64" s="391"/>
      <c r="VXT64" s="392"/>
      <c r="VXU64" s="393"/>
      <c r="VXV64" s="394"/>
      <c r="VXW64" s="395"/>
      <c r="VXX64" s="389"/>
      <c r="VXY64" s="390"/>
      <c r="VXZ64" s="391"/>
      <c r="VYA64" s="392"/>
      <c r="VYB64" s="393"/>
      <c r="VYC64" s="394"/>
      <c r="VYD64" s="395"/>
      <c r="VYE64" s="389"/>
      <c r="VYF64" s="390"/>
      <c r="VYG64" s="391"/>
      <c r="VYH64" s="392"/>
      <c r="VYI64" s="393"/>
      <c r="VYJ64" s="394"/>
      <c r="VYK64" s="395"/>
      <c r="VYL64" s="389"/>
      <c r="VYM64" s="390"/>
      <c r="VYN64" s="391"/>
      <c r="VYO64" s="392"/>
      <c r="VYP64" s="393"/>
      <c r="VYQ64" s="394"/>
      <c r="VYR64" s="395"/>
      <c r="VYS64" s="389"/>
      <c r="VYT64" s="390"/>
      <c r="VYU64" s="391"/>
      <c r="VYV64" s="392"/>
      <c r="VYW64" s="393"/>
      <c r="VYX64" s="394"/>
      <c r="VYY64" s="395"/>
      <c r="VYZ64" s="389"/>
      <c r="VZA64" s="390"/>
      <c r="VZB64" s="391"/>
      <c r="VZC64" s="392"/>
      <c r="VZD64" s="393"/>
      <c r="VZE64" s="394"/>
      <c r="VZF64" s="395"/>
      <c r="VZG64" s="389"/>
      <c r="VZH64" s="390"/>
      <c r="VZI64" s="391"/>
      <c r="VZJ64" s="392"/>
      <c r="VZK64" s="393"/>
      <c r="VZL64" s="394"/>
      <c r="VZM64" s="395"/>
      <c r="VZN64" s="389"/>
      <c r="VZO64" s="390"/>
      <c r="VZP64" s="391"/>
      <c r="VZQ64" s="392"/>
      <c r="VZR64" s="393"/>
      <c r="VZS64" s="394"/>
      <c r="VZT64" s="395"/>
      <c r="VZU64" s="389"/>
      <c r="VZV64" s="390"/>
      <c r="VZW64" s="391"/>
      <c r="VZX64" s="392"/>
      <c r="VZY64" s="393"/>
      <c r="VZZ64" s="394"/>
      <c r="WAA64" s="395"/>
      <c r="WAB64" s="389"/>
      <c r="WAC64" s="390"/>
      <c r="WAD64" s="391"/>
      <c r="WAE64" s="392"/>
      <c r="WAF64" s="393"/>
      <c r="WAG64" s="394"/>
      <c r="WAH64" s="395"/>
      <c r="WAI64" s="389"/>
      <c r="WAJ64" s="390"/>
      <c r="WAK64" s="391"/>
      <c r="WAL64" s="392"/>
      <c r="WAM64" s="393"/>
      <c r="WAN64" s="394"/>
      <c r="WAO64" s="395"/>
      <c r="WAP64" s="389"/>
      <c r="WAQ64" s="390"/>
      <c r="WAR64" s="391"/>
      <c r="WAS64" s="392"/>
      <c r="WAT64" s="393"/>
      <c r="WAU64" s="394"/>
      <c r="WAV64" s="395"/>
      <c r="WAW64" s="389"/>
      <c r="WAX64" s="390"/>
      <c r="WAY64" s="391"/>
      <c r="WAZ64" s="392"/>
      <c r="WBA64" s="393"/>
      <c r="WBB64" s="394"/>
      <c r="WBC64" s="395"/>
      <c r="WBD64" s="389"/>
      <c r="WBE64" s="390"/>
      <c r="WBF64" s="391"/>
      <c r="WBG64" s="392"/>
      <c r="WBH64" s="393"/>
      <c r="WBI64" s="394"/>
      <c r="WBJ64" s="395"/>
      <c r="WBK64" s="389"/>
      <c r="WBL64" s="390"/>
      <c r="WBM64" s="391"/>
      <c r="WBN64" s="392"/>
      <c r="WBO64" s="393"/>
      <c r="WBP64" s="394"/>
      <c r="WBQ64" s="395"/>
      <c r="WBR64" s="389"/>
      <c r="WBS64" s="390"/>
      <c r="WBT64" s="391"/>
      <c r="WBU64" s="392"/>
      <c r="WBV64" s="393"/>
      <c r="WBW64" s="394"/>
      <c r="WBX64" s="395"/>
      <c r="WBY64" s="389"/>
      <c r="WBZ64" s="390"/>
      <c r="WCA64" s="391"/>
      <c r="WCB64" s="392"/>
      <c r="WCC64" s="393"/>
      <c r="WCD64" s="394"/>
      <c r="WCE64" s="395"/>
      <c r="WCF64" s="389"/>
      <c r="WCG64" s="390"/>
      <c r="WCH64" s="391"/>
      <c r="WCI64" s="392"/>
      <c r="WCJ64" s="393"/>
      <c r="WCK64" s="394"/>
      <c r="WCL64" s="395"/>
      <c r="WCM64" s="389"/>
      <c r="WCN64" s="390"/>
      <c r="WCO64" s="391"/>
      <c r="WCP64" s="392"/>
      <c r="WCQ64" s="393"/>
      <c r="WCR64" s="394"/>
      <c r="WCS64" s="395"/>
      <c r="WCT64" s="389"/>
      <c r="WCU64" s="390"/>
      <c r="WCV64" s="391"/>
      <c r="WCW64" s="392"/>
      <c r="WCX64" s="393"/>
      <c r="WCY64" s="394"/>
      <c r="WCZ64" s="395"/>
      <c r="WDA64" s="389"/>
      <c r="WDB64" s="390"/>
      <c r="WDC64" s="391"/>
      <c r="WDD64" s="392"/>
      <c r="WDE64" s="393"/>
      <c r="WDF64" s="394"/>
      <c r="WDG64" s="395"/>
      <c r="WDH64" s="389"/>
      <c r="WDI64" s="390"/>
      <c r="WDJ64" s="391"/>
      <c r="WDK64" s="392"/>
      <c r="WDL64" s="393"/>
      <c r="WDM64" s="394"/>
      <c r="WDN64" s="395"/>
      <c r="WDO64" s="389"/>
      <c r="WDP64" s="390"/>
      <c r="WDQ64" s="391"/>
      <c r="WDR64" s="392"/>
      <c r="WDS64" s="393"/>
      <c r="WDT64" s="394"/>
      <c r="WDU64" s="395"/>
      <c r="WDV64" s="389"/>
      <c r="WDW64" s="390"/>
      <c r="WDX64" s="391"/>
      <c r="WDY64" s="392"/>
      <c r="WDZ64" s="393"/>
      <c r="WEA64" s="394"/>
      <c r="WEB64" s="395"/>
      <c r="WEC64" s="389"/>
      <c r="WED64" s="390"/>
      <c r="WEE64" s="391"/>
      <c r="WEF64" s="392"/>
      <c r="WEG64" s="393"/>
      <c r="WEH64" s="394"/>
      <c r="WEI64" s="395"/>
      <c r="WEJ64" s="389"/>
      <c r="WEK64" s="390"/>
      <c r="WEL64" s="391"/>
      <c r="WEM64" s="392"/>
      <c r="WEN64" s="393"/>
      <c r="WEO64" s="394"/>
      <c r="WEP64" s="395"/>
      <c r="WEQ64" s="389"/>
      <c r="WER64" s="390"/>
      <c r="WES64" s="391"/>
      <c r="WET64" s="392"/>
      <c r="WEU64" s="393"/>
      <c r="WEV64" s="394"/>
      <c r="WEW64" s="395"/>
      <c r="WEX64" s="389"/>
      <c r="WEY64" s="390"/>
      <c r="WEZ64" s="391"/>
      <c r="WFA64" s="392"/>
      <c r="WFB64" s="393"/>
      <c r="WFC64" s="394"/>
      <c r="WFD64" s="395"/>
      <c r="WFE64" s="389"/>
      <c r="WFF64" s="390"/>
      <c r="WFG64" s="391"/>
      <c r="WFH64" s="392"/>
      <c r="WFI64" s="393"/>
      <c r="WFJ64" s="394"/>
      <c r="WFK64" s="395"/>
      <c r="WFL64" s="389"/>
      <c r="WFM64" s="390"/>
      <c r="WFN64" s="391"/>
      <c r="WFO64" s="392"/>
      <c r="WFP64" s="393"/>
      <c r="WFQ64" s="394"/>
      <c r="WFR64" s="395"/>
      <c r="WFS64" s="389"/>
      <c r="WFT64" s="390"/>
      <c r="WFU64" s="391"/>
      <c r="WFV64" s="392"/>
      <c r="WFW64" s="393"/>
      <c r="WFX64" s="394"/>
      <c r="WFY64" s="395"/>
      <c r="WFZ64" s="389"/>
      <c r="WGA64" s="390"/>
      <c r="WGB64" s="391"/>
      <c r="WGC64" s="392"/>
      <c r="WGD64" s="393"/>
      <c r="WGE64" s="394"/>
      <c r="WGF64" s="395"/>
      <c r="WGG64" s="389"/>
      <c r="WGH64" s="390"/>
      <c r="WGI64" s="391"/>
      <c r="WGJ64" s="392"/>
      <c r="WGK64" s="393"/>
      <c r="WGL64" s="394"/>
      <c r="WGM64" s="395"/>
      <c r="WGN64" s="389"/>
      <c r="WGO64" s="390"/>
      <c r="WGP64" s="391"/>
      <c r="WGQ64" s="392"/>
      <c r="WGR64" s="393"/>
      <c r="WGS64" s="394"/>
      <c r="WGT64" s="395"/>
      <c r="WGU64" s="389"/>
      <c r="WGV64" s="390"/>
      <c r="WGW64" s="391"/>
      <c r="WGX64" s="392"/>
      <c r="WGY64" s="393"/>
      <c r="WGZ64" s="394"/>
      <c r="WHA64" s="395"/>
      <c r="WHB64" s="389"/>
      <c r="WHC64" s="390"/>
      <c r="WHD64" s="391"/>
      <c r="WHE64" s="392"/>
      <c r="WHF64" s="393"/>
      <c r="WHG64" s="394"/>
      <c r="WHH64" s="395"/>
      <c r="WHI64" s="389"/>
      <c r="WHJ64" s="390"/>
      <c r="WHK64" s="391"/>
      <c r="WHL64" s="392"/>
      <c r="WHM64" s="393"/>
      <c r="WHN64" s="394"/>
      <c r="WHO64" s="395"/>
      <c r="WHP64" s="389"/>
      <c r="WHQ64" s="390"/>
      <c r="WHR64" s="391"/>
      <c r="WHS64" s="392"/>
      <c r="WHT64" s="393"/>
      <c r="WHU64" s="394"/>
      <c r="WHV64" s="395"/>
      <c r="WHW64" s="389"/>
      <c r="WHX64" s="390"/>
      <c r="WHY64" s="391"/>
      <c r="WHZ64" s="392"/>
      <c r="WIA64" s="393"/>
      <c r="WIB64" s="394"/>
      <c r="WIC64" s="395"/>
      <c r="WID64" s="389"/>
      <c r="WIE64" s="390"/>
      <c r="WIF64" s="391"/>
      <c r="WIG64" s="392"/>
      <c r="WIH64" s="393"/>
      <c r="WII64" s="394"/>
      <c r="WIJ64" s="395"/>
      <c r="WIK64" s="389"/>
      <c r="WIL64" s="390"/>
      <c r="WIM64" s="391"/>
      <c r="WIN64" s="392"/>
      <c r="WIO64" s="393"/>
      <c r="WIP64" s="394"/>
      <c r="WIQ64" s="395"/>
      <c r="WIR64" s="389"/>
      <c r="WIS64" s="390"/>
      <c r="WIT64" s="391"/>
      <c r="WIU64" s="392"/>
      <c r="WIV64" s="393"/>
      <c r="WIW64" s="394"/>
      <c r="WIX64" s="395"/>
      <c r="WIY64" s="389"/>
      <c r="WIZ64" s="390"/>
      <c r="WJA64" s="391"/>
      <c r="WJB64" s="392"/>
      <c r="WJC64" s="393"/>
      <c r="WJD64" s="394"/>
      <c r="WJE64" s="395"/>
      <c r="WJF64" s="389"/>
      <c r="WJG64" s="390"/>
      <c r="WJH64" s="391"/>
      <c r="WJI64" s="392"/>
      <c r="WJJ64" s="393"/>
      <c r="WJK64" s="394"/>
      <c r="WJL64" s="395"/>
      <c r="WJM64" s="389"/>
      <c r="WJN64" s="390"/>
      <c r="WJO64" s="391"/>
      <c r="WJP64" s="392"/>
      <c r="WJQ64" s="393"/>
      <c r="WJR64" s="394"/>
      <c r="WJS64" s="395"/>
      <c r="WJT64" s="389"/>
      <c r="WJU64" s="390"/>
      <c r="WJV64" s="391"/>
      <c r="WJW64" s="392"/>
      <c r="WJX64" s="393"/>
      <c r="WJY64" s="394"/>
      <c r="WJZ64" s="395"/>
      <c r="WKA64" s="389"/>
      <c r="WKB64" s="390"/>
      <c r="WKC64" s="391"/>
      <c r="WKD64" s="392"/>
      <c r="WKE64" s="393"/>
      <c r="WKF64" s="394"/>
      <c r="WKG64" s="395"/>
      <c r="WKH64" s="389"/>
      <c r="WKI64" s="390"/>
      <c r="WKJ64" s="391"/>
      <c r="WKK64" s="392"/>
      <c r="WKL64" s="393"/>
      <c r="WKM64" s="394"/>
      <c r="WKN64" s="395"/>
      <c r="WKO64" s="389"/>
      <c r="WKP64" s="390"/>
      <c r="WKQ64" s="391"/>
      <c r="WKR64" s="392"/>
      <c r="WKS64" s="393"/>
      <c r="WKT64" s="394"/>
      <c r="WKU64" s="395"/>
      <c r="WKV64" s="389"/>
      <c r="WKW64" s="390"/>
      <c r="WKX64" s="391"/>
      <c r="WKY64" s="392"/>
      <c r="WKZ64" s="393"/>
      <c r="WLA64" s="394"/>
      <c r="WLB64" s="395"/>
      <c r="WLC64" s="389"/>
      <c r="WLD64" s="390"/>
      <c r="WLE64" s="391"/>
      <c r="WLF64" s="392"/>
      <c r="WLG64" s="393"/>
      <c r="WLH64" s="394"/>
      <c r="WLI64" s="395"/>
      <c r="WLJ64" s="389"/>
      <c r="WLK64" s="390"/>
      <c r="WLL64" s="391"/>
      <c r="WLM64" s="392"/>
      <c r="WLN64" s="393"/>
      <c r="WLO64" s="394"/>
      <c r="WLP64" s="395"/>
      <c r="WLQ64" s="389"/>
      <c r="WLR64" s="390"/>
      <c r="WLS64" s="391"/>
      <c r="WLT64" s="392"/>
      <c r="WLU64" s="393"/>
      <c r="WLV64" s="394"/>
      <c r="WLW64" s="395"/>
      <c r="WLX64" s="389"/>
      <c r="WLY64" s="390"/>
      <c r="WLZ64" s="391"/>
      <c r="WMA64" s="392"/>
      <c r="WMB64" s="393"/>
      <c r="WMC64" s="394"/>
      <c r="WMD64" s="395"/>
      <c r="WME64" s="389"/>
      <c r="WMF64" s="390"/>
      <c r="WMG64" s="391"/>
      <c r="WMH64" s="392"/>
      <c r="WMI64" s="393"/>
      <c r="WMJ64" s="394"/>
      <c r="WMK64" s="395"/>
      <c r="WML64" s="389"/>
      <c r="WMM64" s="390"/>
      <c r="WMN64" s="391"/>
      <c r="WMO64" s="392"/>
      <c r="WMP64" s="393"/>
      <c r="WMQ64" s="394"/>
      <c r="WMR64" s="395"/>
      <c r="WMS64" s="389"/>
      <c r="WMT64" s="390"/>
      <c r="WMU64" s="391"/>
      <c r="WMV64" s="392"/>
      <c r="WMW64" s="393"/>
      <c r="WMX64" s="394"/>
      <c r="WMY64" s="395"/>
      <c r="WMZ64" s="389"/>
      <c r="WNA64" s="390"/>
      <c r="WNB64" s="391"/>
      <c r="WNC64" s="392"/>
      <c r="WND64" s="393"/>
      <c r="WNE64" s="394"/>
      <c r="WNF64" s="395"/>
      <c r="WNG64" s="389"/>
      <c r="WNH64" s="390"/>
      <c r="WNI64" s="391"/>
      <c r="WNJ64" s="392"/>
      <c r="WNK64" s="393"/>
      <c r="WNL64" s="394"/>
      <c r="WNM64" s="395"/>
      <c r="WNN64" s="389"/>
      <c r="WNO64" s="390"/>
      <c r="WNP64" s="391"/>
      <c r="WNQ64" s="392"/>
      <c r="WNR64" s="393"/>
      <c r="WNS64" s="394"/>
      <c r="WNT64" s="395"/>
      <c r="WNU64" s="389"/>
      <c r="WNV64" s="390"/>
      <c r="WNW64" s="391"/>
      <c r="WNX64" s="392"/>
      <c r="WNY64" s="393"/>
      <c r="WNZ64" s="394"/>
      <c r="WOA64" s="395"/>
      <c r="WOB64" s="389"/>
      <c r="WOC64" s="390"/>
      <c r="WOD64" s="391"/>
      <c r="WOE64" s="392"/>
      <c r="WOF64" s="393"/>
      <c r="WOG64" s="394"/>
      <c r="WOH64" s="395"/>
      <c r="WOI64" s="389"/>
      <c r="WOJ64" s="390"/>
      <c r="WOK64" s="391"/>
      <c r="WOL64" s="392"/>
      <c r="WOM64" s="393"/>
      <c r="WON64" s="394"/>
      <c r="WOO64" s="395"/>
      <c r="WOP64" s="389"/>
      <c r="WOQ64" s="390"/>
      <c r="WOR64" s="391"/>
      <c r="WOS64" s="392"/>
      <c r="WOT64" s="393"/>
      <c r="WOU64" s="394"/>
      <c r="WOV64" s="395"/>
      <c r="WOW64" s="389"/>
      <c r="WOX64" s="390"/>
      <c r="WOY64" s="391"/>
      <c r="WOZ64" s="392"/>
      <c r="WPA64" s="393"/>
      <c r="WPB64" s="394"/>
      <c r="WPC64" s="395"/>
      <c r="WPD64" s="389"/>
      <c r="WPE64" s="390"/>
      <c r="WPF64" s="391"/>
      <c r="WPG64" s="392"/>
      <c r="WPH64" s="393"/>
      <c r="WPI64" s="394"/>
      <c r="WPJ64" s="395"/>
      <c r="WPK64" s="389"/>
      <c r="WPL64" s="390"/>
      <c r="WPM64" s="391"/>
      <c r="WPN64" s="392"/>
      <c r="WPO64" s="393"/>
      <c r="WPP64" s="394"/>
      <c r="WPQ64" s="395"/>
      <c r="WPR64" s="389"/>
      <c r="WPS64" s="390"/>
      <c r="WPT64" s="391"/>
      <c r="WPU64" s="392"/>
      <c r="WPV64" s="393"/>
      <c r="WPW64" s="394"/>
      <c r="WPX64" s="395"/>
      <c r="WPY64" s="389"/>
      <c r="WPZ64" s="390"/>
      <c r="WQA64" s="391"/>
      <c r="WQB64" s="392"/>
      <c r="WQC64" s="393"/>
      <c r="WQD64" s="394"/>
      <c r="WQE64" s="395"/>
      <c r="WQF64" s="389"/>
      <c r="WQG64" s="390"/>
      <c r="WQH64" s="391"/>
      <c r="WQI64" s="392"/>
      <c r="WQJ64" s="393"/>
      <c r="WQK64" s="394"/>
      <c r="WQL64" s="395"/>
      <c r="WQM64" s="389"/>
      <c r="WQN64" s="390"/>
      <c r="WQO64" s="391"/>
      <c r="WQP64" s="392"/>
      <c r="WQQ64" s="393"/>
      <c r="WQR64" s="394"/>
      <c r="WQS64" s="395"/>
      <c r="WQT64" s="389"/>
      <c r="WQU64" s="390"/>
      <c r="WQV64" s="391"/>
      <c r="WQW64" s="392"/>
      <c r="WQX64" s="393"/>
      <c r="WQY64" s="394"/>
      <c r="WQZ64" s="395"/>
      <c r="WRA64" s="389"/>
      <c r="WRB64" s="390"/>
      <c r="WRC64" s="391"/>
      <c r="WRD64" s="392"/>
      <c r="WRE64" s="393"/>
      <c r="WRF64" s="394"/>
      <c r="WRG64" s="395"/>
      <c r="WRH64" s="389"/>
      <c r="WRI64" s="390"/>
      <c r="WRJ64" s="391"/>
      <c r="WRK64" s="392"/>
      <c r="WRL64" s="393"/>
      <c r="WRM64" s="394"/>
      <c r="WRN64" s="395"/>
      <c r="WRO64" s="389"/>
      <c r="WRP64" s="390"/>
      <c r="WRQ64" s="391"/>
      <c r="WRR64" s="392"/>
      <c r="WRS64" s="393"/>
      <c r="WRT64" s="394"/>
      <c r="WRU64" s="395"/>
      <c r="WRV64" s="389"/>
      <c r="WRW64" s="390"/>
      <c r="WRX64" s="391"/>
      <c r="WRY64" s="392"/>
      <c r="WRZ64" s="393"/>
      <c r="WSA64" s="394"/>
      <c r="WSB64" s="395"/>
      <c r="WSC64" s="389"/>
      <c r="WSD64" s="390"/>
      <c r="WSE64" s="391"/>
      <c r="WSF64" s="392"/>
      <c r="WSG64" s="393"/>
      <c r="WSH64" s="394"/>
      <c r="WSI64" s="395"/>
      <c r="WSJ64" s="389"/>
      <c r="WSK64" s="390"/>
      <c r="WSL64" s="391"/>
      <c r="WSM64" s="392"/>
      <c r="WSN64" s="393"/>
      <c r="WSO64" s="394"/>
      <c r="WSP64" s="395"/>
      <c r="WSQ64" s="389"/>
      <c r="WSR64" s="390"/>
      <c r="WSS64" s="391"/>
      <c r="WST64" s="392"/>
      <c r="WSU64" s="393"/>
      <c r="WSV64" s="394"/>
      <c r="WSW64" s="395"/>
      <c r="WSX64" s="389"/>
      <c r="WSY64" s="390"/>
      <c r="WSZ64" s="391"/>
      <c r="WTA64" s="392"/>
      <c r="WTB64" s="393"/>
      <c r="WTC64" s="394"/>
      <c r="WTD64" s="395"/>
      <c r="WTE64" s="389"/>
      <c r="WTF64" s="390"/>
      <c r="WTG64" s="391"/>
      <c r="WTH64" s="392"/>
      <c r="WTI64" s="393"/>
      <c r="WTJ64" s="394"/>
      <c r="WTK64" s="395"/>
      <c r="WTL64" s="389"/>
      <c r="WTM64" s="390"/>
      <c r="WTN64" s="391"/>
      <c r="WTO64" s="392"/>
      <c r="WTP64" s="393"/>
      <c r="WTQ64" s="394"/>
      <c r="WTR64" s="395"/>
      <c r="WTS64" s="389"/>
      <c r="WTT64" s="390"/>
      <c r="WTU64" s="391"/>
      <c r="WTV64" s="392"/>
      <c r="WTW64" s="393"/>
      <c r="WTX64" s="394"/>
      <c r="WTY64" s="395"/>
      <c r="WTZ64" s="389"/>
      <c r="WUA64" s="390"/>
      <c r="WUB64" s="391"/>
      <c r="WUC64" s="392"/>
      <c r="WUD64" s="393"/>
      <c r="WUE64" s="394"/>
      <c r="WUF64" s="395"/>
      <c r="WUG64" s="389"/>
      <c r="WUH64" s="390"/>
      <c r="WUI64" s="391"/>
      <c r="WUJ64" s="392"/>
      <c r="WUK64" s="393"/>
      <c r="WUL64" s="394"/>
      <c r="WUM64" s="395"/>
      <c r="WUN64" s="389"/>
      <c r="WUO64" s="390"/>
      <c r="WUP64" s="391"/>
      <c r="WUQ64" s="392"/>
      <c r="WUR64" s="393"/>
      <c r="WUS64" s="394"/>
      <c r="WUT64" s="395"/>
      <c r="WUU64" s="389"/>
      <c r="WUV64" s="390"/>
      <c r="WUW64" s="391"/>
      <c r="WUX64" s="392"/>
      <c r="WUY64" s="393"/>
      <c r="WUZ64" s="394"/>
      <c r="WVA64" s="395"/>
      <c r="WVB64" s="389"/>
      <c r="WVC64" s="390"/>
      <c r="WVD64" s="391"/>
      <c r="WVE64" s="392"/>
      <c r="WVF64" s="393"/>
      <c r="WVG64" s="394"/>
      <c r="WVH64" s="395"/>
      <c r="WVI64" s="389"/>
      <c r="WVJ64" s="390"/>
      <c r="WVK64" s="391"/>
      <c r="WVL64" s="392"/>
      <c r="WVM64" s="393"/>
      <c r="WVN64" s="394"/>
      <c r="WVO64" s="395"/>
      <c r="WVP64" s="389"/>
      <c r="WVQ64" s="390"/>
      <c r="WVR64" s="391"/>
      <c r="WVS64" s="392"/>
      <c r="WVT64" s="393"/>
      <c r="WVU64" s="394"/>
      <c r="WVV64" s="395"/>
      <c r="WVW64" s="389"/>
      <c r="WVX64" s="390"/>
      <c r="WVY64" s="391"/>
      <c r="WVZ64" s="392"/>
      <c r="WWA64" s="393"/>
      <c r="WWB64" s="394"/>
      <c r="WWC64" s="395"/>
      <c r="WWD64" s="389"/>
      <c r="WWE64" s="390"/>
      <c r="WWF64" s="391"/>
      <c r="WWG64" s="392"/>
      <c r="WWH64" s="393"/>
      <c r="WWI64" s="394"/>
      <c r="WWJ64" s="395"/>
      <c r="WWK64" s="389"/>
      <c r="WWL64" s="390"/>
      <c r="WWM64" s="391"/>
      <c r="WWN64" s="392"/>
      <c r="WWO64" s="393"/>
      <c r="WWP64" s="394"/>
      <c r="WWQ64" s="395"/>
      <c r="WWR64" s="389"/>
      <c r="WWS64" s="390"/>
      <c r="WWT64" s="391"/>
      <c r="WWU64" s="392"/>
      <c r="WWV64" s="393"/>
      <c r="WWW64" s="394"/>
      <c r="WWX64" s="395"/>
      <c r="WWY64" s="389"/>
      <c r="WWZ64" s="390"/>
      <c r="WXA64" s="391"/>
      <c r="WXB64" s="392"/>
      <c r="WXC64" s="393"/>
      <c r="WXD64" s="394"/>
      <c r="WXE64" s="395"/>
      <c r="WXF64" s="389"/>
      <c r="WXG64" s="390"/>
      <c r="WXH64" s="391"/>
      <c r="WXI64" s="392"/>
      <c r="WXJ64" s="393"/>
      <c r="WXK64" s="394"/>
      <c r="WXL64" s="395"/>
      <c r="WXM64" s="389"/>
      <c r="WXN64" s="390"/>
      <c r="WXO64" s="391"/>
      <c r="WXP64" s="392"/>
      <c r="WXQ64" s="393"/>
      <c r="WXR64" s="394"/>
      <c r="WXS64" s="395"/>
      <c r="WXT64" s="389"/>
      <c r="WXU64" s="390"/>
      <c r="WXV64" s="391"/>
      <c r="WXW64" s="392"/>
      <c r="WXX64" s="393"/>
      <c r="WXY64" s="394"/>
      <c r="WXZ64" s="395"/>
      <c r="WYA64" s="389"/>
      <c r="WYB64" s="390"/>
      <c r="WYC64" s="391"/>
      <c r="WYD64" s="392"/>
      <c r="WYE64" s="393"/>
      <c r="WYF64" s="394"/>
      <c r="WYG64" s="395"/>
      <c r="WYH64" s="389"/>
      <c r="WYI64" s="390"/>
      <c r="WYJ64" s="391"/>
      <c r="WYK64" s="392"/>
      <c r="WYL64" s="393"/>
      <c r="WYM64" s="394"/>
      <c r="WYN64" s="395"/>
      <c r="WYO64" s="389"/>
      <c r="WYP64" s="390"/>
      <c r="WYQ64" s="391"/>
      <c r="WYR64" s="392"/>
      <c r="WYS64" s="393"/>
      <c r="WYT64" s="394"/>
      <c r="WYU64" s="395"/>
      <c r="WYV64" s="389"/>
      <c r="WYW64" s="390"/>
      <c r="WYX64" s="391"/>
      <c r="WYY64" s="392"/>
      <c r="WYZ64" s="393"/>
      <c r="WZA64" s="394"/>
      <c r="WZB64" s="395"/>
      <c r="WZC64" s="389"/>
      <c r="WZD64" s="390"/>
      <c r="WZE64" s="391"/>
      <c r="WZF64" s="392"/>
      <c r="WZG64" s="393"/>
      <c r="WZH64" s="394"/>
      <c r="WZI64" s="395"/>
      <c r="WZJ64" s="389"/>
      <c r="WZK64" s="390"/>
      <c r="WZL64" s="391"/>
      <c r="WZM64" s="392"/>
      <c r="WZN64" s="393"/>
      <c r="WZO64" s="394"/>
      <c r="WZP64" s="395"/>
      <c r="WZQ64" s="389"/>
      <c r="WZR64" s="390"/>
      <c r="WZS64" s="391"/>
      <c r="WZT64" s="392"/>
      <c r="WZU64" s="393"/>
      <c r="WZV64" s="394"/>
      <c r="WZW64" s="395"/>
      <c r="WZX64" s="389"/>
      <c r="WZY64" s="390"/>
      <c r="WZZ64" s="391"/>
      <c r="XAA64" s="392"/>
      <c r="XAB64" s="393"/>
      <c r="XAC64" s="394"/>
      <c r="XAD64" s="395"/>
      <c r="XAE64" s="389"/>
      <c r="XAF64" s="390"/>
      <c r="XAG64" s="391"/>
      <c r="XAH64" s="392"/>
      <c r="XAI64" s="393"/>
      <c r="XAJ64" s="394"/>
      <c r="XAK64" s="395"/>
      <c r="XAL64" s="389"/>
      <c r="XAM64" s="390"/>
      <c r="XAN64" s="391"/>
      <c r="XAO64" s="392"/>
      <c r="XAP64" s="393"/>
      <c r="XAQ64" s="394"/>
      <c r="XAR64" s="395"/>
      <c r="XAS64" s="389"/>
      <c r="XAT64" s="390"/>
      <c r="XAU64" s="391"/>
      <c r="XAV64" s="392"/>
      <c r="XAW64" s="393"/>
      <c r="XAX64" s="394"/>
      <c r="XAY64" s="395"/>
      <c r="XAZ64" s="389"/>
      <c r="XBA64" s="390"/>
      <c r="XBB64" s="391"/>
      <c r="XBC64" s="392"/>
      <c r="XBD64" s="393"/>
      <c r="XBE64" s="394"/>
      <c r="XBF64" s="395"/>
      <c r="XBG64" s="389"/>
      <c r="XBH64" s="390"/>
      <c r="XBI64" s="391"/>
      <c r="XBJ64" s="392"/>
      <c r="XBK64" s="393"/>
      <c r="XBL64" s="394"/>
      <c r="XBM64" s="395"/>
      <c r="XBN64" s="389"/>
      <c r="XBO64" s="390"/>
      <c r="XBP64" s="391"/>
      <c r="XBQ64" s="392"/>
      <c r="XBR64" s="393"/>
      <c r="XBS64" s="394"/>
      <c r="XBT64" s="395"/>
      <c r="XBU64" s="389"/>
      <c r="XBV64" s="390"/>
      <c r="XBW64" s="391"/>
      <c r="XBX64" s="392"/>
      <c r="XBY64" s="393"/>
      <c r="XBZ64" s="394"/>
      <c r="XCA64" s="395"/>
      <c r="XCB64" s="389"/>
      <c r="XCC64" s="390"/>
      <c r="XCD64" s="391"/>
      <c r="XCE64" s="392"/>
      <c r="XCF64" s="393"/>
      <c r="XCG64" s="394"/>
      <c r="XCH64" s="395"/>
      <c r="XCI64" s="389"/>
      <c r="XCJ64" s="390"/>
      <c r="XCK64" s="391"/>
      <c r="XCL64" s="392"/>
      <c r="XCM64" s="393"/>
      <c r="XCN64" s="394"/>
      <c r="XCO64" s="395"/>
      <c r="XCP64" s="389"/>
      <c r="XCQ64" s="390"/>
      <c r="XCR64" s="391"/>
      <c r="XCS64" s="392"/>
      <c r="XCT64" s="393"/>
      <c r="XCU64" s="394"/>
      <c r="XCV64" s="395"/>
      <c r="XCW64" s="389"/>
      <c r="XCX64" s="390"/>
      <c r="XCY64" s="391"/>
      <c r="XCZ64" s="392"/>
      <c r="XDA64" s="393"/>
      <c r="XDB64" s="394"/>
      <c r="XDC64" s="395"/>
      <c r="XDD64" s="389"/>
      <c r="XDE64" s="390"/>
      <c r="XDF64" s="391"/>
      <c r="XDG64" s="392"/>
      <c r="XDH64" s="393"/>
      <c r="XDI64" s="394"/>
      <c r="XDJ64" s="395"/>
      <c r="XDK64" s="389"/>
      <c r="XDL64" s="390"/>
      <c r="XDM64" s="391"/>
      <c r="XDN64" s="392"/>
      <c r="XDO64" s="393"/>
      <c r="XDP64" s="394"/>
      <c r="XDQ64" s="395"/>
      <c r="XDR64" s="389"/>
      <c r="XDS64" s="390"/>
      <c r="XDT64" s="391"/>
      <c r="XDU64" s="392"/>
      <c r="XDV64" s="393"/>
      <c r="XDW64" s="394"/>
      <c r="XDX64" s="395"/>
      <c r="XDY64" s="389"/>
      <c r="XDZ64" s="390"/>
      <c r="XEA64" s="391"/>
      <c r="XEB64" s="392"/>
      <c r="XEC64" s="393"/>
      <c r="XED64" s="394"/>
      <c r="XEE64" s="395"/>
      <c r="XEF64" s="389"/>
      <c r="XEG64" s="390"/>
      <c r="XEH64" s="391"/>
      <c r="XEI64" s="392"/>
      <c r="XEJ64" s="393"/>
      <c r="XEK64" s="394"/>
      <c r="XEL64" s="395"/>
      <c r="XEM64" s="389"/>
      <c r="XEN64" s="390"/>
      <c r="XEO64" s="391"/>
      <c r="XEP64" s="392"/>
      <c r="XEQ64" s="393"/>
      <c r="XER64" s="394"/>
      <c r="XES64" s="395"/>
      <c r="XET64" s="389"/>
      <c r="XEU64" s="390"/>
      <c r="XEV64" s="391"/>
      <c r="XEW64" s="392"/>
      <c r="XEX64" s="393"/>
      <c r="XEY64" s="394"/>
      <c r="XEZ64" s="395"/>
      <c r="XFA64" s="389"/>
      <c r="XFB64" s="390"/>
      <c r="XFC64" s="391"/>
      <c r="XFD64" s="392"/>
    </row>
    <row r="65" spans="1:16384" s="10" customFormat="1" ht="33.75" x14ac:dyDescent="0.2">
      <c r="A65" s="704"/>
      <c r="B65" s="371" t="s">
        <v>1262</v>
      </c>
      <c r="C65" s="377">
        <v>30100000</v>
      </c>
      <c r="D65" s="377"/>
      <c r="E65" s="374">
        <f t="shared" si="5"/>
        <v>30100000</v>
      </c>
      <c r="F65" s="398">
        <v>42540</v>
      </c>
      <c r="G65" s="582" t="s">
        <v>1118</v>
      </c>
      <c r="H65" s="389"/>
      <c r="I65" s="390"/>
      <c r="J65" s="391"/>
      <c r="K65" s="392"/>
      <c r="L65" s="393"/>
      <c r="M65" s="394"/>
      <c r="N65" s="395"/>
      <c r="O65" s="389"/>
      <c r="P65" s="390"/>
      <c r="Q65" s="391"/>
      <c r="R65" s="392"/>
      <c r="S65" s="393"/>
      <c r="T65" s="394"/>
      <c r="U65" s="395"/>
      <c r="V65" s="389"/>
      <c r="W65" s="390"/>
      <c r="X65" s="391"/>
      <c r="Y65" s="392"/>
      <c r="Z65" s="393"/>
      <c r="AA65" s="394"/>
      <c r="AB65" s="395"/>
      <c r="AC65" s="389"/>
      <c r="AD65" s="390"/>
      <c r="AE65" s="391"/>
      <c r="AF65" s="392"/>
      <c r="AG65" s="393"/>
      <c r="AH65" s="394"/>
      <c r="AI65" s="395"/>
      <c r="AJ65" s="389"/>
      <c r="AK65" s="390"/>
      <c r="AL65" s="391"/>
      <c r="AM65" s="392"/>
      <c r="AN65" s="393"/>
      <c r="AO65" s="394"/>
      <c r="AP65" s="395"/>
      <c r="AQ65" s="389"/>
      <c r="AR65" s="390"/>
      <c r="AS65" s="391"/>
      <c r="AT65" s="392"/>
      <c r="AU65" s="393"/>
      <c r="AV65" s="394"/>
      <c r="AW65" s="395"/>
      <c r="AX65" s="389"/>
      <c r="AY65" s="390"/>
      <c r="AZ65" s="391"/>
      <c r="BA65" s="392"/>
      <c r="BB65" s="393"/>
      <c r="BC65" s="394"/>
      <c r="BD65" s="395"/>
      <c r="BE65" s="389"/>
      <c r="BF65" s="390"/>
      <c r="BG65" s="391"/>
      <c r="BH65" s="392"/>
      <c r="BI65" s="393"/>
      <c r="BJ65" s="394"/>
      <c r="BK65" s="395"/>
      <c r="BL65" s="389"/>
      <c r="BM65" s="390"/>
      <c r="BN65" s="391"/>
      <c r="BO65" s="392"/>
      <c r="BP65" s="393"/>
      <c r="BQ65" s="394"/>
      <c r="BR65" s="395"/>
      <c r="BS65" s="389"/>
      <c r="BT65" s="390"/>
      <c r="BU65" s="391"/>
      <c r="BV65" s="392"/>
      <c r="BW65" s="393"/>
      <c r="BX65" s="394"/>
      <c r="BY65" s="395"/>
      <c r="BZ65" s="389"/>
      <c r="CA65" s="390"/>
      <c r="CB65" s="391"/>
      <c r="CC65" s="392"/>
      <c r="CD65" s="393"/>
      <c r="CE65" s="394"/>
      <c r="CF65" s="395"/>
      <c r="CG65" s="389"/>
      <c r="CH65" s="390"/>
      <c r="CI65" s="391"/>
      <c r="CJ65" s="392"/>
      <c r="CK65" s="393"/>
      <c r="CL65" s="394"/>
      <c r="CM65" s="395"/>
      <c r="CN65" s="389"/>
      <c r="CO65" s="390"/>
      <c r="CP65" s="391"/>
      <c r="CQ65" s="392"/>
      <c r="CR65" s="393"/>
      <c r="CS65" s="394"/>
      <c r="CT65" s="395"/>
      <c r="CU65" s="389"/>
      <c r="CV65" s="390"/>
      <c r="CW65" s="391"/>
      <c r="CX65" s="392"/>
      <c r="CY65" s="393"/>
      <c r="CZ65" s="394"/>
      <c r="DA65" s="395"/>
      <c r="DB65" s="389"/>
      <c r="DC65" s="390"/>
      <c r="DD65" s="391"/>
      <c r="DE65" s="392"/>
      <c r="DF65" s="393"/>
      <c r="DG65" s="394"/>
      <c r="DH65" s="395"/>
      <c r="DI65" s="389"/>
      <c r="DJ65" s="390"/>
      <c r="DK65" s="391"/>
      <c r="DL65" s="392"/>
      <c r="DM65" s="393"/>
      <c r="DN65" s="394"/>
      <c r="DO65" s="395"/>
      <c r="DP65" s="389"/>
      <c r="DQ65" s="390"/>
      <c r="DR65" s="391"/>
      <c r="DS65" s="392"/>
      <c r="DT65" s="393"/>
      <c r="DU65" s="394"/>
      <c r="DV65" s="395"/>
      <c r="DW65" s="389"/>
      <c r="DX65" s="390"/>
      <c r="DY65" s="391"/>
      <c r="DZ65" s="392"/>
      <c r="EA65" s="393"/>
      <c r="EB65" s="394"/>
      <c r="EC65" s="395"/>
      <c r="ED65" s="389"/>
      <c r="EE65" s="390"/>
      <c r="EF65" s="391"/>
      <c r="EG65" s="392"/>
      <c r="EH65" s="393"/>
      <c r="EI65" s="394"/>
      <c r="EJ65" s="395"/>
      <c r="EK65" s="389"/>
      <c r="EL65" s="390"/>
      <c r="EM65" s="391"/>
      <c r="EN65" s="392"/>
      <c r="EO65" s="393"/>
      <c r="EP65" s="394"/>
      <c r="EQ65" s="395"/>
      <c r="ER65" s="389"/>
      <c r="ES65" s="390"/>
      <c r="ET65" s="391"/>
      <c r="EU65" s="392"/>
      <c r="EV65" s="393"/>
      <c r="EW65" s="394"/>
      <c r="EX65" s="395"/>
      <c r="EY65" s="389"/>
      <c r="EZ65" s="390"/>
      <c r="FA65" s="391"/>
      <c r="FB65" s="392"/>
      <c r="FC65" s="393"/>
      <c r="FD65" s="394"/>
      <c r="FE65" s="395"/>
      <c r="FF65" s="389"/>
      <c r="FG65" s="390"/>
      <c r="FH65" s="391"/>
      <c r="FI65" s="392"/>
      <c r="FJ65" s="393"/>
      <c r="FK65" s="394"/>
      <c r="FL65" s="395"/>
      <c r="FM65" s="389"/>
      <c r="FN65" s="390"/>
      <c r="FO65" s="391"/>
      <c r="FP65" s="392"/>
      <c r="FQ65" s="393"/>
      <c r="FR65" s="394"/>
      <c r="FS65" s="395"/>
      <c r="FT65" s="389"/>
      <c r="FU65" s="390"/>
      <c r="FV65" s="391"/>
      <c r="FW65" s="392"/>
      <c r="FX65" s="393"/>
      <c r="FY65" s="394"/>
      <c r="FZ65" s="395"/>
      <c r="GA65" s="389"/>
      <c r="GB65" s="390"/>
      <c r="GC65" s="391"/>
      <c r="GD65" s="392"/>
      <c r="GE65" s="393"/>
      <c r="GF65" s="394"/>
      <c r="GG65" s="395"/>
      <c r="GH65" s="389"/>
      <c r="GI65" s="390"/>
      <c r="GJ65" s="391"/>
      <c r="GK65" s="392"/>
      <c r="GL65" s="393"/>
      <c r="GM65" s="394"/>
      <c r="GN65" s="395"/>
      <c r="GO65" s="389"/>
      <c r="GP65" s="390"/>
      <c r="GQ65" s="391"/>
      <c r="GR65" s="392"/>
      <c r="GS65" s="393"/>
      <c r="GT65" s="394"/>
      <c r="GU65" s="395"/>
      <c r="GV65" s="389"/>
      <c r="GW65" s="390"/>
      <c r="GX65" s="391"/>
      <c r="GY65" s="392"/>
      <c r="GZ65" s="393"/>
      <c r="HA65" s="394"/>
      <c r="HB65" s="395"/>
      <c r="HC65" s="389"/>
      <c r="HD65" s="390"/>
      <c r="HE65" s="391"/>
      <c r="HF65" s="392"/>
      <c r="HG65" s="393"/>
      <c r="HH65" s="394"/>
      <c r="HI65" s="395"/>
      <c r="HJ65" s="389"/>
      <c r="HK65" s="390"/>
      <c r="HL65" s="391"/>
      <c r="HM65" s="392"/>
      <c r="HN65" s="393"/>
      <c r="HO65" s="394"/>
      <c r="HP65" s="395"/>
      <c r="HQ65" s="389"/>
      <c r="HR65" s="390"/>
      <c r="HS65" s="391"/>
      <c r="HT65" s="392"/>
      <c r="HU65" s="393"/>
      <c r="HV65" s="394"/>
      <c r="HW65" s="395"/>
      <c r="HX65" s="389"/>
      <c r="HY65" s="390"/>
      <c r="HZ65" s="391"/>
      <c r="IA65" s="392"/>
      <c r="IB65" s="393"/>
      <c r="IC65" s="394"/>
      <c r="ID65" s="395"/>
      <c r="IE65" s="389"/>
      <c r="IF65" s="390"/>
      <c r="IG65" s="391"/>
      <c r="IH65" s="392"/>
      <c r="II65" s="393"/>
      <c r="IJ65" s="394"/>
      <c r="IK65" s="395"/>
      <c r="IL65" s="389"/>
      <c r="IM65" s="390"/>
      <c r="IN65" s="391"/>
      <c r="IO65" s="392"/>
      <c r="IP65" s="393"/>
      <c r="IQ65" s="394"/>
      <c r="IR65" s="395"/>
      <c r="IS65" s="389"/>
      <c r="IT65" s="390"/>
      <c r="IU65" s="391"/>
      <c r="IV65" s="392"/>
      <c r="IW65" s="393"/>
      <c r="IX65" s="394"/>
      <c r="IY65" s="395"/>
      <c r="IZ65" s="389"/>
      <c r="JA65" s="390"/>
      <c r="JB65" s="391"/>
      <c r="JC65" s="392"/>
      <c r="JD65" s="393"/>
      <c r="JE65" s="394"/>
      <c r="JF65" s="395"/>
      <c r="JG65" s="389"/>
      <c r="JH65" s="390"/>
      <c r="JI65" s="391"/>
      <c r="JJ65" s="392"/>
      <c r="JK65" s="393"/>
      <c r="JL65" s="394"/>
      <c r="JM65" s="395"/>
      <c r="JN65" s="389"/>
      <c r="JO65" s="390"/>
      <c r="JP65" s="391"/>
      <c r="JQ65" s="392"/>
      <c r="JR65" s="393"/>
      <c r="JS65" s="394"/>
      <c r="JT65" s="395"/>
      <c r="JU65" s="389"/>
      <c r="JV65" s="390"/>
      <c r="JW65" s="391"/>
      <c r="JX65" s="392"/>
      <c r="JY65" s="393"/>
      <c r="JZ65" s="394"/>
      <c r="KA65" s="395"/>
      <c r="KB65" s="389"/>
      <c r="KC65" s="390"/>
      <c r="KD65" s="391"/>
      <c r="KE65" s="392"/>
      <c r="KF65" s="393"/>
      <c r="KG65" s="394"/>
      <c r="KH65" s="395"/>
      <c r="KI65" s="389"/>
      <c r="KJ65" s="390"/>
      <c r="KK65" s="391"/>
      <c r="KL65" s="392"/>
      <c r="KM65" s="393"/>
      <c r="KN65" s="394"/>
      <c r="KO65" s="395"/>
      <c r="KP65" s="389"/>
      <c r="KQ65" s="390"/>
      <c r="KR65" s="391"/>
      <c r="KS65" s="392"/>
      <c r="KT65" s="393"/>
      <c r="KU65" s="394"/>
      <c r="KV65" s="395"/>
      <c r="KW65" s="389"/>
      <c r="KX65" s="390"/>
      <c r="KY65" s="391"/>
      <c r="KZ65" s="392"/>
      <c r="LA65" s="393"/>
      <c r="LB65" s="394"/>
      <c r="LC65" s="395"/>
      <c r="LD65" s="389"/>
      <c r="LE65" s="390"/>
      <c r="LF65" s="391"/>
      <c r="LG65" s="392"/>
      <c r="LH65" s="393"/>
      <c r="LI65" s="394"/>
      <c r="LJ65" s="395"/>
      <c r="LK65" s="389"/>
      <c r="LL65" s="390"/>
      <c r="LM65" s="391"/>
      <c r="LN65" s="392"/>
      <c r="LO65" s="393"/>
      <c r="LP65" s="394"/>
      <c r="LQ65" s="395"/>
      <c r="LR65" s="389"/>
      <c r="LS65" s="390"/>
      <c r="LT65" s="391"/>
      <c r="LU65" s="392"/>
      <c r="LV65" s="393"/>
      <c r="LW65" s="394"/>
      <c r="LX65" s="395"/>
      <c r="LY65" s="389"/>
      <c r="LZ65" s="390"/>
      <c r="MA65" s="391"/>
      <c r="MB65" s="392"/>
      <c r="MC65" s="393"/>
      <c r="MD65" s="394"/>
      <c r="ME65" s="395"/>
      <c r="MF65" s="389"/>
      <c r="MG65" s="390"/>
      <c r="MH65" s="391"/>
      <c r="MI65" s="392"/>
      <c r="MJ65" s="393"/>
      <c r="MK65" s="394"/>
      <c r="ML65" s="395"/>
      <c r="MM65" s="389"/>
      <c r="MN65" s="390"/>
      <c r="MO65" s="391"/>
      <c r="MP65" s="392"/>
      <c r="MQ65" s="393"/>
      <c r="MR65" s="394"/>
      <c r="MS65" s="395"/>
      <c r="MT65" s="389"/>
      <c r="MU65" s="390"/>
      <c r="MV65" s="391"/>
      <c r="MW65" s="392"/>
      <c r="MX65" s="393"/>
      <c r="MY65" s="394"/>
      <c r="MZ65" s="395"/>
      <c r="NA65" s="389"/>
      <c r="NB65" s="390"/>
      <c r="NC65" s="391"/>
      <c r="ND65" s="392"/>
      <c r="NE65" s="393"/>
      <c r="NF65" s="394"/>
      <c r="NG65" s="395"/>
      <c r="NH65" s="389"/>
      <c r="NI65" s="390"/>
      <c r="NJ65" s="391"/>
      <c r="NK65" s="392"/>
      <c r="NL65" s="393"/>
      <c r="NM65" s="394"/>
      <c r="NN65" s="395"/>
      <c r="NO65" s="389"/>
      <c r="NP65" s="390"/>
      <c r="NQ65" s="391"/>
      <c r="NR65" s="392"/>
      <c r="NS65" s="393"/>
      <c r="NT65" s="394"/>
      <c r="NU65" s="395"/>
      <c r="NV65" s="389"/>
      <c r="NW65" s="390"/>
      <c r="NX65" s="391"/>
      <c r="NY65" s="392"/>
      <c r="NZ65" s="393"/>
      <c r="OA65" s="394"/>
      <c r="OB65" s="395"/>
      <c r="OC65" s="389"/>
      <c r="OD65" s="390"/>
      <c r="OE65" s="391"/>
      <c r="OF65" s="392"/>
      <c r="OG65" s="393"/>
      <c r="OH65" s="394"/>
      <c r="OI65" s="395"/>
      <c r="OJ65" s="389"/>
      <c r="OK65" s="390"/>
      <c r="OL65" s="391"/>
      <c r="OM65" s="392"/>
      <c r="ON65" s="393"/>
      <c r="OO65" s="394"/>
      <c r="OP65" s="395"/>
      <c r="OQ65" s="389"/>
      <c r="OR65" s="390"/>
      <c r="OS65" s="391"/>
      <c r="OT65" s="392"/>
      <c r="OU65" s="393"/>
      <c r="OV65" s="394"/>
      <c r="OW65" s="395"/>
      <c r="OX65" s="389"/>
      <c r="OY65" s="390"/>
      <c r="OZ65" s="391"/>
      <c r="PA65" s="392"/>
      <c r="PB65" s="393"/>
      <c r="PC65" s="394"/>
      <c r="PD65" s="395"/>
      <c r="PE65" s="389"/>
      <c r="PF65" s="390"/>
      <c r="PG65" s="391"/>
      <c r="PH65" s="392"/>
      <c r="PI65" s="393"/>
      <c r="PJ65" s="394"/>
      <c r="PK65" s="395"/>
      <c r="PL65" s="389"/>
      <c r="PM65" s="390"/>
      <c r="PN65" s="391"/>
      <c r="PO65" s="392"/>
      <c r="PP65" s="393"/>
      <c r="PQ65" s="394"/>
      <c r="PR65" s="395"/>
      <c r="PS65" s="389"/>
      <c r="PT65" s="390"/>
      <c r="PU65" s="391"/>
      <c r="PV65" s="392"/>
      <c r="PW65" s="393"/>
      <c r="PX65" s="394"/>
      <c r="PY65" s="395"/>
      <c r="PZ65" s="389"/>
      <c r="QA65" s="390"/>
      <c r="QB65" s="391"/>
      <c r="QC65" s="392"/>
      <c r="QD65" s="393"/>
      <c r="QE65" s="394"/>
      <c r="QF65" s="395"/>
      <c r="QG65" s="389"/>
      <c r="QH65" s="390"/>
      <c r="QI65" s="391"/>
      <c r="QJ65" s="392"/>
      <c r="QK65" s="393"/>
      <c r="QL65" s="394"/>
      <c r="QM65" s="395"/>
      <c r="QN65" s="389"/>
      <c r="QO65" s="390"/>
      <c r="QP65" s="391"/>
      <c r="QQ65" s="392"/>
      <c r="QR65" s="393"/>
      <c r="QS65" s="394"/>
      <c r="QT65" s="395"/>
      <c r="QU65" s="389"/>
      <c r="QV65" s="390"/>
      <c r="QW65" s="391"/>
      <c r="QX65" s="392"/>
      <c r="QY65" s="393"/>
      <c r="QZ65" s="394"/>
      <c r="RA65" s="395"/>
      <c r="RB65" s="389"/>
      <c r="RC65" s="390"/>
      <c r="RD65" s="391"/>
      <c r="RE65" s="392"/>
      <c r="RF65" s="393"/>
      <c r="RG65" s="394"/>
      <c r="RH65" s="395"/>
      <c r="RI65" s="389"/>
      <c r="RJ65" s="390"/>
      <c r="RK65" s="391"/>
      <c r="RL65" s="392"/>
      <c r="RM65" s="393"/>
      <c r="RN65" s="394"/>
      <c r="RO65" s="395"/>
      <c r="RP65" s="389"/>
      <c r="RQ65" s="390"/>
      <c r="RR65" s="391"/>
      <c r="RS65" s="392"/>
      <c r="RT65" s="393"/>
      <c r="RU65" s="394"/>
      <c r="RV65" s="395"/>
      <c r="RW65" s="389"/>
      <c r="RX65" s="390"/>
      <c r="RY65" s="391"/>
      <c r="RZ65" s="392"/>
      <c r="SA65" s="393"/>
      <c r="SB65" s="394"/>
      <c r="SC65" s="395"/>
      <c r="SD65" s="389"/>
      <c r="SE65" s="390"/>
      <c r="SF65" s="391"/>
      <c r="SG65" s="392"/>
      <c r="SH65" s="393"/>
      <c r="SI65" s="394"/>
      <c r="SJ65" s="395"/>
      <c r="SK65" s="389"/>
      <c r="SL65" s="390"/>
      <c r="SM65" s="391"/>
      <c r="SN65" s="392"/>
      <c r="SO65" s="393"/>
      <c r="SP65" s="394"/>
      <c r="SQ65" s="395"/>
      <c r="SR65" s="389"/>
      <c r="SS65" s="390"/>
      <c r="ST65" s="391"/>
      <c r="SU65" s="392"/>
      <c r="SV65" s="393"/>
      <c r="SW65" s="394"/>
      <c r="SX65" s="395"/>
      <c r="SY65" s="389"/>
      <c r="SZ65" s="390"/>
      <c r="TA65" s="391"/>
      <c r="TB65" s="392"/>
      <c r="TC65" s="393"/>
      <c r="TD65" s="394"/>
      <c r="TE65" s="395"/>
      <c r="TF65" s="389"/>
      <c r="TG65" s="390"/>
      <c r="TH65" s="391"/>
      <c r="TI65" s="392"/>
      <c r="TJ65" s="393"/>
      <c r="TK65" s="394"/>
      <c r="TL65" s="395"/>
      <c r="TM65" s="389"/>
      <c r="TN65" s="390"/>
      <c r="TO65" s="391"/>
      <c r="TP65" s="392"/>
      <c r="TQ65" s="393"/>
      <c r="TR65" s="394"/>
      <c r="TS65" s="395"/>
      <c r="TT65" s="389"/>
      <c r="TU65" s="390"/>
      <c r="TV65" s="391"/>
      <c r="TW65" s="392"/>
      <c r="TX65" s="393"/>
      <c r="TY65" s="394"/>
      <c r="TZ65" s="395"/>
      <c r="UA65" s="389"/>
      <c r="UB65" s="390"/>
      <c r="UC65" s="391"/>
      <c r="UD65" s="392"/>
      <c r="UE65" s="393"/>
      <c r="UF65" s="394"/>
      <c r="UG65" s="395"/>
      <c r="UH65" s="389"/>
      <c r="UI65" s="390"/>
      <c r="UJ65" s="391"/>
      <c r="UK65" s="392"/>
      <c r="UL65" s="393"/>
      <c r="UM65" s="394"/>
      <c r="UN65" s="395"/>
      <c r="UO65" s="389"/>
      <c r="UP65" s="390"/>
      <c r="UQ65" s="391"/>
      <c r="UR65" s="392"/>
      <c r="US65" s="393"/>
      <c r="UT65" s="394"/>
      <c r="UU65" s="395"/>
      <c r="UV65" s="389"/>
      <c r="UW65" s="390"/>
      <c r="UX65" s="391"/>
      <c r="UY65" s="392"/>
      <c r="UZ65" s="393"/>
      <c r="VA65" s="394"/>
      <c r="VB65" s="395"/>
      <c r="VC65" s="389"/>
      <c r="VD65" s="390"/>
      <c r="VE65" s="391"/>
      <c r="VF65" s="392"/>
      <c r="VG65" s="393"/>
      <c r="VH65" s="394"/>
      <c r="VI65" s="395"/>
      <c r="VJ65" s="389"/>
      <c r="VK65" s="390"/>
      <c r="VL65" s="391"/>
      <c r="VM65" s="392"/>
      <c r="VN65" s="393"/>
      <c r="VO65" s="394"/>
      <c r="VP65" s="395"/>
      <c r="VQ65" s="389"/>
      <c r="VR65" s="390"/>
      <c r="VS65" s="391"/>
      <c r="VT65" s="392"/>
      <c r="VU65" s="393"/>
      <c r="VV65" s="394"/>
      <c r="VW65" s="395"/>
      <c r="VX65" s="389"/>
      <c r="VY65" s="390"/>
      <c r="VZ65" s="391"/>
      <c r="WA65" s="392"/>
      <c r="WB65" s="393"/>
      <c r="WC65" s="394"/>
      <c r="WD65" s="395"/>
      <c r="WE65" s="389"/>
      <c r="WF65" s="390"/>
      <c r="WG65" s="391"/>
      <c r="WH65" s="392"/>
      <c r="WI65" s="393"/>
      <c r="WJ65" s="394"/>
      <c r="WK65" s="395"/>
      <c r="WL65" s="389"/>
      <c r="WM65" s="390"/>
      <c r="WN65" s="391"/>
      <c r="WO65" s="392"/>
      <c r="WP65" s="393"/>
      <c r="WQ65" s="394"/>
      <c r="WR65" s="395"/>
      <c r="WS65" s="389"/>
      <c r="WT65" s="390"/>
      <c r="WU65" s="391"/>
      <c r="WV65" s="392"/>
      <c r="WW65" s="393"/>
      <c r="WX65" s="394"/>
      <c r="WY65" s="395"/>
      <c r="WZ65" s="389"/>
      <c r="XA65" s="390"/>
      <c r="XB65" s="391"/>
      <c r="XC65" s="392"/>
      <c r="XD65" s="393"/>
      <c r="XE65" s="394"/>
      <c r="XF65" s="395"/>
      <c r="XG65" s="389"/>
      <c r="XH65" s="390"/>
      <c r="XI65" s="391"/>
      <c r="XJ65" s="392"/>
      <c r="XK65" s="393"/>
      <c r="XL65" s="394"/>
      <c r="XM65" s="395"/>
      <c r="XN65" s="389"/>
      <c r="XO65" s="390"/>
      <c r="XP65" s="391"/>
      <c r="XQ65" s="392"/>
      <c r="XR65" s="393"/>
      <c r="XS65" s="394"/>
      <c r="XT65" s="395"/>
      <c r="XU65" s="389"/>
      <c r="XV65" s="390"/>
      <c r="XW65" s="391"/>
      <c r="XX65" s="392"/>
      <c r="XY65" s="393"/>
      <c r="XZ65" s="394"/>
      <c r="YA65" s="395"/>
      <c r="YB65" s="389"/>
      <c r="YC65" s="390"/>
      <c r="YD65" s="391"/>
      <c r="YE65" s="392"/>
      <c r="YF65" s="393"/>
      <c r="YG65" s="394"/>
      <c r="YH65" s="395"/>
      <c r="YI65" s="389"/>
      <c r="YJ65" s="390"/>
      <c r="YK65" s="391"/>
      <c r="YL65" s="392"/>
      <c r="YM65" s="393"/>
      <c r="YN65" s="394"/>
      <c r="YO65" s="395"/>
      <c r="YP65" s="389"/>
      <c r="YQ65" s="390"/>
      <c r="YR65" s="391"/>
      <c r="YS65" s="392"/>
      <c r="YT65" s="393"/>
      <c r="YU65" s="394"/>
      <c r="YV65" s="395"/>
      <c r="YW65" s="389"/>
      <c r="YX65" s="390"/>
      <c r="YY65" s="391"/>
      <c r="YZ65" s="392"/>
      <c r="ZA65" s="393"/>
      <c r="ZB65" s="394"/>
      <c r="ZC65" s="395"/>
      <c r="ZD65" s="389"/>
      <c r="ZE65" s="390"/>
      <c r="ZF65" s="391"/>
      <c r="ZG65" s="392"/>
      <c r="ZH65" s="393"/>
      <c r="ZI65" s="394"/>
      <c r="ZJ65" s="395"/>
      <c r="ZK65" s="389"/>
      <c r="ZL65" s="390"/>
      <c r="ZM65" s="391"/>
      <c r="ZN65" s="392"/>
      <c r="ZO65" s="393"/>
      <c r="ZP65" s="394"/>
      <c r="ZQ65" s="395"/>
      <c r="ZR65" s="389"/>
      <c r="ZS65" s="390"/>
      <c r="ZT65" s="391"/>
      <c r="ZU65" s="392"/>
      <c r="ZV65" s="393"/>
      <c r="ZW65" s="394"/>
      <c r="ZX65" s="395"/>
      <c r="ZY65" s="389"/>
      <c r="ZZ65" s="390"/>
      <c r="AAA65" s="391"/>
      <c r="AAB65" s="392"/>
      <c r="AAC65" s="393"/>
      <c r="AAD65" s="394"/>
      <c r="AAE65" s="395"/>
      <c r="AAF65" s="389"/>
      <c r="AAG65" s="390"/>
      <c r="AAH65" s="391"/>
      <c r="AAI65" s="392"/>
      <c r="AAJ65" s="393"/>
      <c r="AAK65" s="394"/>
      <c r="AAL65" s="395"/>
      <c r="AAM65" s="389"/>
      <c r="AAN65" s="390"/>
      <c r="AAO65" s="391"/>
      <c r="AAP65" s="392"/>
      <c r="AAQ65" s="393"/>
      <c r="AAR65" s="394"/>
      <c r="AAS65" s="395"/>
      <c r="AAT65" s="389"/>
      <c r="AAU65" s="390"/>
      <c r="AAV65" s="391"/>
      <c r="AAW65" s="392"/>
      <c r="AAX65" s="393"/>
      <c r="AAY65" s="394"/>
      <c r="AAZ65" s="395"/>
      <c r="ABA65" s="389"/>
      <c r="ABB65" s="390"/>
      <c r="ABC65" s="391"/>
      <c r="ABD65" s="392"/>
      <c r="ABE65" s="393"/>
      <c r="ABF65" s="394"/>
      <c r="ABG65" s="395"/>
      <c r="ABH65" s="389"/>
      <c r="ABI65" s="390"/>
      <c r="ABJ65" s="391"/>
      <c r="ABK65" s="392"/>
      <c r="ABL65" s="393"/>
      <c r="ABM65" s="394"/>
      <c r="ABN65" s="395"/>
      <c r="ABO65" s="389"/>
      <c r="ABP65" s="390"/>
      <c r="ABQ65" s="391"/>
      <c r="ABR65" s="392"/>
      <c r="ABS65" s="393"/>
      <c r="ABT65" s="394"/>
      <c r="ABU65" s="395"/>
      <c r="ABV65" s="389"/>
      <c r="ABW65" s="390"/>
      <c r="ABX65" s="391"/>
      <c r="ABY65" s="392"/>
      <c r="ABZ65" s="393"/>
      <c r="ACA65" s="394"/>
      <c r="ACB65" s="395"/>
      <c r="ACC65" s="389"/>
      <c r="ACD65" s="390"/>
      <c r="ACE65" s="391"/>
      <c r="ACF65" s="392"/>
      <c r="ACG65" s="393"/>
      <c r="ACH65" s="394"/>
      <c r="ACI65" s="395"/>
      <c r="ACJ65" s="389"/>
      <c r="ACK65" s="390"/>
      <c r="ACL65" s="391"/>
      <c r="ACM65" s="392"/>
      <c r="ACN65" s="393"/>
      <c r="ACO65" s="394"/>
      <c r="ACP65" s="395"/>
      <c r="ACQ65" s="389"/>
      <c r="ACR65" s="390"/>
      <c r="ACS65" s="391"/>
      <c r="ACT65" s="392"/>
      <c r="ACU65" s="393"/>
      <c r="ACV65" s="394"/>
      <c r="ACW65" s="395"/>
      <c r="ACX65" s="389"/>
      <c r="ACY65" s="390"/>
      <c r="ACZ65" s="391"/>
      <c r="ADA65" s="392"/>
      <c r="ADB65" s="393"/>
      <c r="ADC65" s="394"/>
      <c r="ADD65" s="395"/>
      <c r="ADE65" s="389"/>
      <c r="ADF65" s="390"/>
      <c r="ADG65" s="391"/>
      <c r="ADH65" s="392"/>
      <c r="ADI65" s="393"/>
      <c r="ADJ65" s="394"/>
      <c r="ADK65" s="395"/>
      <c r="ADL65" s="389"/>
      <c r="ADM65" s="390"/>
      <c r="ADN65" s="391"/>
      <c r="ADO65" s="392"/>
      <c r="ADP65" s="393"/>
      <c r="ADQ65" s="394"/>
      <c r="ADR65" s="395"/>
      <c r="ADS65" s="389"/>
      <c r="ADT65" s="390"/>
      <c r="ADU65" s="391"/>
      <c r="ADV65" s="392"/>
      <c r="ADW65" s="393"/>
      <c r="ADX65" s="394"/>
      <c r="ADY65" s="395"/>
      <c r="ADZ65" s="389"/>
      <c r="AEA65" s="390"/>
      <c r="AEB65" s="391"/>
      <c r="AEC65" s="392"/>
      <c r="AED65" s="393"/>
      <c r="AEE65" s="394"/>
      <c r="AEF65" s="395"/>
      <c r="AEG65" s="389"/>
      <c r="AEH65" s="390"/>
      <c r="AEI65" s="391"/>
      <c r="AEJ65" s="392"/>
      <c r="AEK65" s="393"/>
      <c r="AEL65" s="394"/>
      <c r="AEM65" s="395"/>
      <c r="AEN65" s="389"/>
      <c r="AEO65" s="390"/>
      <c r="AEP65" s="391"/>
      <c r="AEQ65" s="392"/>
      <c r="AER65" s="393"/>
      <c r="AES65" s="394"/>
      <c r="AET65" s="395"/>
      <c r="AEU65" s="389"/>
      <c r="AEV65" s="390"/>
      <c r="AEW65" s="391"/>
      <c r="AEX65" s="392"/>
      <c r="AEY65" s="393"/>
      <c r="AEZ65" s="394"/>
      <c r="AFA65" s="395"/>
      <c r="AFB65" s="389"/>
      <c r="AFC65" s="390"/>
      <c r="AFD65" s="391"/>
      <c r="AFE65" s="392"/>
      <c r="AFF65" s="393"/>
      <c r="AFG65" s="394"/>
      <c r="AFH65" s="395"/>
      <c r="AFI65" s="389"/>
      <c r="AFJ65" s="390"/>
      <c r="AFK65" s="391"/>
      <c r="AFL65" s="392"/>
      <c r="AFM65" s="393"/>
      <c r="AFN65" s="394"/>
      <c r="AFO65" s="395"/>
      <c r="AFP65" s="389"/>
      <c r="AFQ65" s="390"/>
      <c r="AFR65" s="391"/>
      <c r="AFS65" s="392"/>
      <c r="AFT65" s="393"/>
      <c r="AFU65" s="394"/>
      <c r="AFV65" s="395"/>
      <c r="AFW65" s="389"/>
      <c r="AFX65" s="390"/>
      <c r="AFY65" s="391"/>
      <c r="AFZ65" s="392"/>
      <c r="AGA65" s="393"/>
      <c r="AGB65" s="394"/>
      <c r="AGC65" s="395"/>
      <c r="AGD65" s="389"/>
      <c r="AGE65" s="390"/>
      <c r="AGF65" s="391"/>
      <c r="AGG65" s="392"/>
      <c r="AGH65" s="393"/>
      <c r="AGI65" s="394"/>
      <c r="AGJ65" s="395"/>
      <c r="AGK65" s="389"/>
      <c r="AGL65" s="390"/>
      <c r="AGM65" s="391"/>
      <c r="AGN65" s="392"/>
      <c r="AGO65" s="393"/>
      <c r="AGP65" s="394"/>
      <c r="AGQ65" s="395"/>
      <c r="AGR65" s="389"/>
      <c r="AGS65" s="390"/>
      <c r="AGT65" s="391"/>
      <c r="AGU65" s="392"/>
      <c r="AGV65" s="393"/>
      <c r="AGW65" s="394"/>
      <c r="AGX65" s="395"/>
      <c r="AGY65" s="389"/>
      <c r="AGZ65" s="390"/>
      <c r="AHA65" s="391"/>
      <c r="AHB65" s="392"/>
      <c r="AHC65" s="393"/>
      <c r="AHD65" s="394"/>
      <c r="AHE65" s="395"/>
      <c r="AHF65" s="389"/>
      <c r="AHG65" s="390"/>
      <c r="AHH65" s="391"/>
      <c r="AHI65" s="392"/>
      <c r="AHJ65" s="393"/>
      <c r="AHK65" s="394"/>
      <c r="AHL65" s="395"/>
      <c r="AHM65" s="389"/>
      <c r="AHN65" s="390"/>
      <c r="AHO65" s="391"/>
      <c r="AHP65" s="392"/>
      <c r="AHQ65" s="393"/>
      <c r="AHR65" s="394"/>
      <c r="AHS65" s="395"/>
      <c r="AHT65" s="389"/>
      <c r="AHU65" s="390"/>
      <c r="AHV65" s="391"/>
      <c r="AHW65" s="392"/>
      <c r="AHX65" s="393"/>
      <c r="AHY65" s="394"/>
      <c r="AHZ65" s="395"/>
      <c r="AIA65" s="389"/>
      <c r="AIB65" s="390"/>
      <c r="AIC65" s="391"/>
      <c r="AID65" s="392"/>
      <c r="AIE65" s="393"/>
      <c r="AIF65" s="394"/>
      <c r="AIG65" s="395"/>
      <c r="AIH65" s="389"/>
      <c r="AII65" s="390"/>
      <c r="AIJ65" s="391"/>
      <c r="AIK65" s="392"/>
      <c r="AIL65" s="393"/>
      <c r="AIM65" s="394"/>
      <c r="AIN65" s="395"/>
      <c r="AIO65" s="389"/>
      <c r="AIP65" s="390"/>
      <c r="AIQ65" s="391"/>
      <c r="AIR65" s="392"/>
      <c r="AIS65" s="393"/>
      <c r="AIT65" s="394"/>
      <c r="AIU65" s="395"/>
      <c r="AIV65" s="389"/>
      <c r="AIW65" s="390"/>
      <c r="AIX65" s="391"/>
      <c r="AIY65" s="392"/>
      <c r="AIZ65" s="393"/>
      <c r="AJA65" s="394"/>
      <c r="AJB65" s="395"/>
      <c r="AJC65" s="389"/>
      <c r="AJD65" s="390"/>
      <c r="AJE65" s="391"/>
      <c r="AJF65" s="392"/>
      <c r="AJG65" s="393"/>
      <c r="AJH65" s="394"/>
      <c r="AJI65" s="395"/>
      <c r="AJJ65" s="389"/>
      <c r="AJK65" s="390"/>
      <c r="AJL65" s="391"/>
      <c r="AJM65" s="392"/>
      <c r="AJN65" s="393"/>
      <c r="AJO65" s="394"/>
      <c r="AJP65" s="395"/>
      <c r="AJQ65" s="389"/>
      <c r="AJR65" s="390"/>
      <c r="AJS65" s="391"/>
      <c r="AJT65" s="392"/>
      <c r="AJU65" s="393"/>
      <c r="AJV65" s="394"/>
      <c r="AJW65" s="395"/>
      <c r="AJX65" s="389"/>
      <c r="AJY65" s="390"/>
      <c r="AJZ65" s="391"/>
      <c r="AKA65" s="392"/>
      <c r="AKB65" s="393"/>
      <c r="AKC65" s="394"/>
      <c r="AKD65" s="395"/>
      <c r="AKE65" s="389"/>
      <c r="AKF65" s="390"/>
      <c r="AKG65" s="391"/>
      <c r="AKH65" s="392"/>
      <c r="AKI65" s="393"/>
      <c r="AKJ65" s="394"/>
      <c r="AKK65" s="395"/>
      <c r="AKL65" s="389"/>
      <c r="AKM65" s="390"/>
      <c r="AKN65" s="391"/>
      <c r="AKO65" s="392"/>
      <c r="AKP65" s="393"/>
      <c r="AKQ65" s="394"/>
      <c r="AKR65" s="395"/>
      <c r="AKS65" s="389"/>
      <c r="AKT65" s="390"/>
      <c r="AKU65" s="391"/>
      <c r="AKV65" s="392"/>
      <c r="AKW65" s="393"/>
      <c r="AKX65" s="394"/>
      <c r="AKY65" s="395"/>
      <c r="AKZ65" s="389"/>
      <c r="ALA65" s="390"/>
      <c r="ALB65" s="391"/>
      <c r="ALC65" s="392"/>
      <c r="ALD65" s="393"/>
      <c r="ALE65" s="394"/>
      <c r="ALF65" s="395"/>
      <c r="ALG65" s="389"/>
      <c r="ALH65" s="390"/>
      <c r="ALI65" s="391"/>
      <c r="ALJ65" s="392"/>
      <c r="ALK65" s="393"/>
      <c r="ALL65" s="394"/>
      <c r="ALM65" s="395"/>
      <c r="ALN65" s="389"/>
      <c r="ALO65" s="390"/>
      <c r="ALP65" s="391"/>
      <c r="ALQ65" s="392"/>
      <c r="ALR65" s="393"/>
      <c r="ALS65" s="394"/>
      <c r="ALT65" s="395"/>
      <c r="ALU65" s="389"/>
      <c r="ALV65" s="390"/>
      <c r="ALW65" s="391"/>
      <c r="ALX65" s="392"/>
      <c r="ALY65" s="393"/>
      <c r="ALZ65" s="394"/>
      <c r="AMA65" s="395"/>
      <c r="AMB65" s="389"/>
      <c r="AMC65" s="390"/>
      <c r="AMD65" s="391"/>
      <c r="AME65" s="392"/>
      <c r="AMF65" s="393"/>
      <c r="AMG65" s="394"/>
      <c r="AMH65" s="395"/>
      <c r="AMI65" s="389"/>
      <c r="AMJ65" s="390"/>
      <c r="AMK65" s="391"/>
      <c r="AML65" s="392"/>
      <c r="AMM65" s="393"/>
      <c r="AMN65" s="394"/>
      <c r="AMO65" s="395"/>
      <c r="AMP65" s="389"/>
      <c r="AMQ65" s="390"/>
      <c r="AMR65" s="391"/>
      <c r="AMS65" s="392"/>
      <c r="AMT65" s="393"/>
      <c r="AMU65" s="394"/>
      <c r="AMV65" s="395"/>
      <c r="AMW65" s="389"/>
      <c r="AMX65" s="390"/>
      <c r="AMY65" s="391"/>
      <c r="AMZ65" s="392"/>
      <c r="ANA65" s="393"/>
      <c r="ANB65" s="394"/>
      <c r="ANC65" s="395"/>
      <c r="AND65" s="389"/>
      <c r="ANE65" s="390"/>
      <c r="ANF65" s="391"/>
      <c r="ANG65" s="392"/>
      <c r="ANH65" s="393"/>
      <c r="ANI65" s="394"/>
      <c r="ANJ65" s="395"/>
      <c r="ANK65" s="389"/>
      <c r="ANL65" s="390"/>
      <c r="ANM65" s="391"/>
      <c r="ANN65" s="392"/>
      <c r="ANO65" s="393"/>
      <c r="ANP65" s="394"/>
      <c r="ANQ65" s="395"/>
      <c r="ANR65" s="389"/>
      <c r="ANS65" s="390"/>
      <c r="ANT65" s="391"/>
      <c r="ANU65" s="392"/>
      <c r="ANV65" s="393"/>
      <c r="ANW65" s="394"/>
      <c r="ANX65" s="395"/>
      <c r="ANY65" s="389"/>
      <c r="ANZ65" s="390"/>
      <c r="AOA65" s="391"/>
      <c r="AOB65" s="392"/>
      <c r="AOC65" s="393"/>
      <c r="AOD65" s="394"/>
      <c r="AOE65" s="395"/>
      <c r="AOF65" s="389"/>
      <c r="AOG65" s="390"/>
      <c r="AOH65" s="391"/>
      <c r="AOI65" s="392"/>
      <c r="AOJ65" s="393"/>
      <c r="AOK65" s="394"/>
      <c r="AOL65" s="395"/>
      <c r="AOM65" s="389"/>
      <c r="AON65" s="390"/>
      <c r="AOO65" s="391"/>
      <c r="AOP65" s="392"/>
      <c r="AOQ65" s="393"/>
      <c r="AOR65" s="394"/>
      <c r="AOS65" s="395"/>
      <c r="AOT65" s="389"/>
      <c r="AOU65" s="390"/>
      <c r="AOV65" s="391"/>
      <c r="AOW65" s="392"/>
      <c r="AOX65" s="393"/>
      <c r="AOY65" s="394"/>
      <c r="AOZ65" s="395"/>
      <c r="APA65" s="389"/>
      <c r="APB65" s="390"/>
      <c r="APC65" s="391"/>
      <c r="APD65" s="392"/>
      <c r="APE65" s="393"/>
      <c r="APF65" s="394"/>
      <c r="APG65" s="395"/>
      <c r="APH65" s="389"/>
      <c r="API65" s="390"/>
      <c r="APJ65" s="391"/>
      <c r="APK65" s="392"/>
      <c r="APL65" s="393"/>
      <c r="APM65" s="394"/>
      <c r="APN65" s="395"/>
      <c r="APO65" s="389"/>
      <c r="APP65" s="390"/>
      <c r="APQ65" s="391"/>
      <c r="APR65" s="392"/>
      <c r="APS65" s="393"/>
      <c r="APT65" s="394"/>
      <c r="APU65" s="395"/>
      <c r="APV65" s="389"/>
      <c r="APW65" s="390"/>
      <c r="APX65" s="391"/>
      <c r="APY65" s="392"/>
      <c r="APZ65" s="393"/>
      <c r="AQA65" s="394"/>
      <c r="AQB65" s="395"/>
      <c r="AQC65" s="389"/>
      <c r="AQD65" s="390"/>
      <c r="AQE65" s="391"/>
      <c r="AQF65" s="392"/>
      <c r="AQG65" s="393"/>
      <c r="AQH65" s="394"/>
      <c r="AQI65" s="395"/>
      <c r="AQJ65" s="389"/>
      <c r="AQK65" s="390"/>
      <c r="AQL65" s="391"/>
      <c r="AQM65" s="392"/>
      <c r="AQN65" s="393"/>
      <c r="AQO65" s="394"/>
      <c r="AQP65" s="395"/>
      <c r="AQQ65" s="389"/>
      <c r="AQR65" s="390"/>
      <c r="AQS65" s="391"/>
      <c r="AQT65" s="392"/>
      <c r="AQU65" s="393"/>
      <c r="AQV65" s="394"/>
      <c r="AQW65" s="395"/>
      <c r="AQX65" s="389"/>
      <c r="AQY65" s="390"/>
      <c r="AQZ65" s="391"/>
      <c r="ARA65" s="392"/>
      <c r="ARB65" s="393"/>
      <c r="ARC65" s="394"/>
      <c r="ARD65" s="395"/>
      <c r="ARE65" s="389"/>
      <c r="ARF65" s="390"/>
      <c r="ARG65" s="391"/>
      <c r="ARH65" s="392"/>
      <c r="ARI65" s="393"/>
      <c r="ARJ65" s="394"/>
      <c r="ARK65" s="395"/>
      <c r="ARL65" s="389"/>
      <c r="ARM65" s="390"/>
      <c r="ARN65" s="391"/>
      <c r="ARO65" s="392"/>
      <c r="ARP65" s="393"/>
      <c r="ARQ65" s="394"/>
      <c r="ARR65" s="395"/>
      <c r="ARS65" s="389"/>
      <c r="ART65" s="390"/>
      <c r="ARU65" s="391"/>
      <c r="ARV65" s="392"/>
      <c r="ARW65" s="393"/>
      <c r="ARX65" s="394"/>
      <c r="ARY65" s="395"/>
      <c r="ARZ65" s="389"/>
      <c r="ASA65" s="390"/>
      <c r="ASB65" s="391"/>
      <c r="ASC65" s="392"/>
      <c r="ASD65" s="393"/>
      <c r="ASE65" s="394"/>
      <c r="ASF65" s="395"/>
      <c r="ASG65" s="389"/>
      <c r="ASH65" s="390"/>
      <c r="ASI65" s="391"/>
      <c r="ASJ65" s="392"/>
      <c r="ASK65" s="393"/>
      <c r="ASL65" s="394"/>
      <c r="ASM65" s="395"/>
      <c r="ASN65" s="389"/>
      <c r="ASO65" s="390"/>
      <c r="ASP65" s="391"/>
      <c r="ASQ65" s="392"/>
      <c r="ASR65" s="393"/>
      <c r="ASS65" s="394"/>
      <c r="AST65" s="395"/>
      <c r="ASU65" s="389"/>
      <c r="ASV65" s="390"/>
      <c r="ASW65" s="391"/>
      <c r="ASX65" s="392"/>
      <c r="ASY65" s="393"/>
      <c r="ASZ65" s="394"/>
      <c r="ATA65" s="395"/>
      <c r="ATB65" s="389"/>
      <c r="ATC65" s="390"/>
      <c r="ATD65" s="391"/>
      <c r="ATE65" s="392"/>
      <c r="ATF65" s="393"/>
      <c r="ATG65" s="394"/>
      <c r="ATH65" s="395"/>
      <c r="ATI65" s="389"/>
      <c r="ATJ65" s="390"/>
      <c r="ATK65" s="391"/>
      <c r="ATL65" s="392"/>
      <c r="ATM65" s="393"/>
      <c r="ATN65" s="394"/>
      <c r="ATO65" s="395"/>
      <c r="ATP65" s="389"/>
      <c r="ATQ65" s="390"/>
      <c r="ATR65" s="391"/>
      <c r="ATS65" s="392"/>
      <c r="ATT65" s="393"/>
      <c r="ATU65" s="394"/>
      <c r="ATV65" s="395"/>
      <c r="ATW65" s="389"/>
      <c r="ATX65" s="390"/>
      <c r="ATY65" s="391"/>
      <c r="ATZ65" s="392"/>
      <c r="AUA65" s="393"/>
      <c r="AUB65" s="394"/>
      <c r="AUC65" s="395"/>
      <c r="AUD65" s="389"/>
      <c r="AUE65" s="390"/>
      <c r="AUF65" s="391"/>
      <c r="AUG65" s="392"/>
      <c r="AUH65" s="393"/>
      <c r="AUI65" s="394"/>
      <c r="AUJ65" s="395"/>
      <c r="AUK65" s="389"/>
      <c r="AUL65" s="390"/>
      <c r="AUM65" s="391"/>
      <c r="AUN65" s="392"/>
      <c r="AUO65" s="393"/>
      <c r="AUP65" s="394"/>
      <c r="AUQ65" s="395"/>
      <c r="AUR65" s="389"/>
      <c r="AUS65" s="390"/>
      <c r="AUT65" s="391"/>
      <c r="AUU65" s="392"/>
      <c r="AUV65" s="393"/>
      <c r="AUW65" s="394"/>
      <c r="AUX65" s="395"/>
      <c r="AUY65" s="389"/>
      <c r="AUZ65" s="390"/>
      <c r="AVA65" s="391"/>
      <c r="AVB65" s="392"/>
      <c r="AVC65" s="393"/>
      <c r="AVD65" s="394"/>
      <c r="AVE65" s="395"/>
      <c r="AVF65" s="389"/>
      <c r="AVG65" s="390"/>
      <c r="AVH65" s="391"/>
      <c r="AVI65" s="392"/>
      <c r="AVJ65" s="393"/>
      <c r="AVK65" s="394"/>
      <c r="AVL65" s="395"/>
      <c r="AVM65" s="389"/>
      <c r="AVN65" s="390"/>
      <c r="AVO65" s="391"/>
      <c r="AVP65" s="392"/>
      <c r="AVQ65" s="393"/>
      <c r="AVR65" s="394"/>
      <c r="AVS65" s="395"/>
      <c r="AVT65" s="389"/>
      <c r="AVU65" s="390"/>
      <c r="AVV65" s="391"/>
      <c r="AVW65" s="392"/>
      <c r="AVX65" s="393"/>
      <c r="AVY65" s="394"/>
      <c r="AVZ65" s="395"/>
      <c r="AWA65" s="389"/>
      <c r="AWB65" s="390"/>
      <c r="AWC65" s="391"/>
      <c r="AWD65" s="392"/>
      <c r="AWE65" s="393"/>
      <c r="AWF65" s="394"/>
      <c r="AWG65" s="395"/>
      <c r="AWH65" s="389"/>
      <c r="AWI65" s="390"/>
      <c r="AWJ65" s="391"/>
      <c r="AWK65" s="392"/>
      <c r="AWL65" s="393"/>
      <c r="AWM65" s="394"/>
      <c r="AWN65" s="395"/>
      <c r="AWO65" s="389"/>
      <c r="AWP65" s="390"/>
      <c r="AWQ65" s="391"/>
      <c r="AWR65" s="392"/>
      <c r="AWS65" s="393"/>
      <c r="AWT65" s="394"/>
      <c r="AWU65" s="395"/>
      <c r="AWV65" s="389"/>
      <c r="AWW65" s="390"/>
      <c r="AWX65" s="391"/>
      <c r="AWY65" s="392"/>
      <c r="AWZ65" s="393"/>
      <c r="AXA65" s="394"/>
      <c r="AXB65" s="395"/>
      <c r="AXC65" s="389"/>
      <c r="AXD65" s="390"/>
      <c r="AXE65" s="391"/>
      <c r="AXF65" s="392"/>
      <c r="AXG65" s="393"/>
      <c r="AXH65" s="394"/>
      <c r="AXI65" s="395"/>
      <c r="AXJ65" s="389"/>
      <c r="AXK65" s="390"/>
      <c r="AXL65" s="391"/>
      <c r="AXM65" s="392"/>
      <c r="AXN65" s="393"/>
      <c r="AXO65" s="394"/>
      <c r="AXP65" s="395"/>
      <c r="AXQ65" s="389"/>
      <c r="AXR65" s="390"/>
      <c r="AXS65" s="391"/>
      <c r="AXT65" s="392"/>
      <c r="AXU65" s="393"/>
      <c r="AXV65" s="394"/>
      <c r="AXW65" s="395"/>
      <c r="AXX65" s="389"/>
      <c r="AXY65" s="390"/>
      <c r="AXZ65" s="391"/>
      <c r="AYA65" s="392"/>
      <c r="AYB65" s="393"/>
      <c r="AYC65" s="394"/>
      <c r="AYD65" s="395"/>
      <c r="AYE65" s="389"/>
      <c r="AYF65" s="390"/>
      <c r="AYG65" s="391"/>
      <c r="AYH65" s="392"/>
      <c r="AYI65" s="393"/>
      <c r="AYJ65" s="394"/>
      <c r="AYK65" s="395"/>
      <c r="AYL65" s="389"/>
      <c r="AYM65" s="390"/>
      <c r="AYN65" s="391"/>
      <c r="AYO65" s="392"/>
      <c r="AYP65" s="393"/>
      <c r="AYQ65" s="394"/>
      <c r="AYR65" s="395"/>
      <c r="AYS65" s="389"/>
      <c r="AYT65" s="390"/>
      <c r="AYU65" s="391"/>
      <c r="AYV65" s="392"/>
      <c r="AYW65" s="393"/>
      <c r="AYX65" s="394"/>
      <c r="AYY65" s="395"/>
      <c r="AYZ65" s="389"/>
      <c r="AZA65" s="390"/>
      <c r="AZB65" s="391"/>
      <c r="AZC65" s="392"/>
      <c r="AZD65" s="393"/>
      <c r="AZE65" s="394"/>
      <c r="AZF65" s="395"/>
      <c r="AZG65" s="389"/>
      <c r="AZH65" s="390"/>
      <c r="AZI65" s="391"/>
      <c r="AZJ65" s="392"/>
      <c r="AZK65" s="393"/>
      <c r="AZL65" s="394"/>
      <c r="AZM65" s="395"/>
      <c r="AZN65" s="389"/>
      <c r="AZO65" s="390"/>
      <c r="AZP65" s="391"/>
      <c r="AZQ65" s="392"/>
      <c r="AZR65" s="393"/>
      <c r="AZS65" s="394"/>
      <c r="AZT65" s="395"/>
      <c r="AZU65" s="389"/>
      <c r="AZV65" s="390"/>
      <c r="AZW65" s="391"/>
      <c r="AZX65" s="392"/>
      <c r="AZY65" s="393"/>
      <c r="AZZ65" s="394"/>
      <c r="BAA65" s="395"/>
      <c r="BAB65" s="389"/>
      <c r="BAC65" s="390"/>
      <c r="BAD65" s="391"/>
      <c r="BAE65" s="392"/>
      <c r="BAF65" s="393"/>
      <c r="BAG65" s="394"/>
      <c r="BAH65" s="395"/>
      <c r="BAI65" s="389"/>
      <c r="BAJ65" s="390"/>
      <c r="BAK65" s="391"/>
      <c r="BAL65" s="392"/>
      <c r="BAM65" s="393"/>
      <c r="BAN65" s="394"/>
      <c r="BAO65" s="395"/>
      <c r="BAP65" s="389"/>
      <c r="BAQ65" s="390"/>
      <c r="BAR65" s="391"/>
      <c r="BAS65" s="392"/>
      <c r="BAT65" s="393"/>
      <c r="BAU65" s="394"/>
      <c r="BAV65" s="395"/>
      <c r="BAW65" s="389"/>
      <c r="BAX65" s="390"/>
      <c r="BAY65" s="391"/>
      <c r="BAZ65" s="392"/>
      <c r="BBA65" s="393"/>
      <c r="BBB65" s="394"/>
      <c r="BBC65" s="395"/>
      <c r="BBD65" s="389"/>
      <c r="BBE65" s="390"/>
      <c r="BBF65" s="391"/>
      <c r="BBG65" s="392"/>
      <c r="BBH65" s="393"/>
      <c r="BBI65" s="394"/>
      <c r="BBJ65" s="395"/>
      <c r="BBK65" s="389"/>
      <c r="BBL65" s="390"/>
      <c r="BBM65" s="391"/>
      <c r="BBN65" s="392"/>
      <c r="BBO65" s="393"/>
      <c r="BBP65" s="394"/>
      <c r="BBQ65" s="395"/>
      <c r="BBR65" s="389"/>
      <c r="BBS65" s="390"/>
      <c r="BBT65" s="391"/>
      <c r="BBU65" s="392"/>
      <c r="BBV65" s="393"/>
      <c r="BBW65" s="394"/>
      <c r="BBX65" s="395"/>
      <c r="BBY65" s="389"/>
      <c r="BBZ65" s="390"/>
      <c r="BCA65" s="391"/>
      <c r="BCB65" s="392"/>
      <c r="BCC65" s="393"/>
      <c r="BCD65" s="394"/>
      <c r="BCE65" s="395"/>
      <c r="BCF65" s="389"/>
      <c r="BCG65" s="390"/>
      <c r="BCH65" s="391"/>
      <c r="BCI65" s="392"/>
      <c r="BCJ65" s="393"/>
      <c r="BCK65" s="394"/>
      <c r="BCL65" s="395"/>
      <c r="BCM65" s="389"/>
      <c r="BCN65" s="390"/>
      <c r="BCO65" s="391"/>
      <c r="BCP65" s="392"/>
      <c r="BCQ65" s="393"/>
      <c r="BCR65" s="394"/>
      <c r="BCS65" s="395"/>
      <c r="BCT65" s="389"/>
      <c r="BCU65" s="390"/>
      <c r="BCV65" s="391"/>
      <c r="BCW65" s="392"/>
      <c r="BCX65" s="393"/>
      <c r="BCY65" s="394"/>
      <c r="BCZ65" s="395"/>
      <c r="BDA65" s="389"/>
      <c r="BDB65" s="390"/>
      <c r="BDC65" s="391"/>
      <c r="BDD65" s="392"/>
      <c r="BDE65" s="393"/>
      <c r="BDF65" s="394"/>
      <c r="BDG65" s="395"/>
      <c r="BDH65" s="389"/>
      <c r="BDI65" s="390"/>
      <c r="BDJ65" s="391"/>
      <c r="BDK65" s="392"/>
      <c r="BDL65" s="393"/>
      <c r="BDM65" s="394"/>
      <c r="BDN65" s="395"/>
      <c r="BDO65" s="389"/>
      <c r="BDP65" s="390"/>
      <c r="BDQ65" s="391"/>
      <c r="BDR65" s="392"/>
      <c r="BDS65" s="393"/>
      <c r="BDT65" s="394"/>
      <c r="BDU65" s="395"/>
      <c r="BDV65" s="389"/>
      <c r="BDW65" s="390"/>
      <c r="BDX65" s="391"/>
      <c r="BDY65" s="392"/>
      <c r="BDZ65" s="393"/>
      <c r="BEA65" s="394"/>
      <c r="BEB65" s="395"/>
      <c r="BEC65" s="389"/>
      <c r="BED65" s="390"/>
      <c r="BEE65" s="391"/>
      <c r="BEF65" s="392"/>
      <c r="BEG65" s="393"/>
      <c r="BEH65" s="394"/>
      <c r="BEI65" s="395"/>
      <c r="BEJ65" s="389"/>
      <c r="BEK65" s="390"/>
      <c r="BEL65" s="391"/>
      <c r="BEM65" s="392"/>
      <c r="BEN65" s="393"/>
      <c r="BEO65" s="394"/>
      <c r="BEP65" s="395"/>
      <c r="BEQ65" s="389"/>
      <c r="BER65" s="390"/>
      <c r="BES65" s="391"/>
      <c r="BET65" s="392"/>
      <c r="BEU65" s="393"/>
      <c r="BEV65" s="394"/>
      <c r="BEW65" s="395"/>
      <c r="BEX65" s="389"/>
      <c r="BEY65" s="390"/>
      <c r="BEZ65" s="391"/>
      <c r="BFA65" s="392"/>
      <c r="BFB65" s="393"/>
      <c r="BFC65" s="394"/>
      <c r="BFD65" s="395"/>
      <c r="BFE65" s="389"/>
      <c r="BFF65" s="390"/>
      <c r="BFG65" s="391"/>
      <c r="BFH65" s="392"/>
      <c r="BFI65" s="393"/>
      <c r="BFJ65" s="394"/>
      <c r="BFK65" s="395"/>
      <c r="BFL65" s="389"/>
      <c r="BFM65" s="390"/>
      <c r="BFN65" s="391"/>
      <c r="BFO65" s="392"/>
      <c r="BFP65" s="393"/>
      <c r="BFQ65" s="394"/>
      <c r="BFR65" s="395"/>
      <c r="BFS65" s="389"/>
      <c r="BFT65" s="390"/>
      <c r="BFU65" s="391"/>
      <c r="BFV65" s="392"/>
      <c r="BFW65" s="393"/>
      <c r="BFX65" s="394"/>
      <c r="BFY65" s="395"/>
      <c r="BFZ65" s="389"/>
      <c r="BGA65" s="390"/>
      <c r="BGB65" s="391"/>
      <c r="BGC65" s="392"/>
      <c r="BGD65" s="393"/>
      <c r="BGE65" s="394"/>
      <c r="BGF65" s="395"/>
      <c r="BGG65" s="389"/>
      <c r="BGH65" s="390"/>
      <c r="BGI65" s="391"/>
      <c r="BGJ65" s="392"/>
      <c r="BGK65" s="393"/>
      <c r="BGL65" s="394"/>
      <c r="BGM65" s="395"/>
      <c r="BGN65" s="389"/>
      <c r="BGO65" s="390"/>
      <c r="BGP65" s="391"/>
      <c r="BGQ65" s="392"/>
      <c r="BGR65" s="393"/>
      <c r="BGS65" s="394"/>
      <c r="BGT65" s="395"/>
      <c r="BGU65" s="389"/>
      <c r="BGV65" s="390"/>
      <c r="BGW65" s="391"/>
      <c r="BGX65" s="392"/>
      <c r="BGY65" s="393"/>
      <c r="BGZ65" s="394"/>
      <c r="BHA65" s="395"/>
      <c r="BHB65" s="389"/>
      <c r="BHC65" s="390"/>
      <c r="BHD65" s="391"/>
      <c r="BHE65" s="392"/>
      <c r="BHF65" s="393"/>
      <c r="BHG65" s="394"/>
      <c r="BHH65" s="395"/>
      <c r="BHI65" s="389"/>
      <c r="BHJ65" s="390"/>
      <c r="BHK65" s="391"/>
      <c r="BHL65" s="392"/>
      <c r="BHM65" s="393"/>
      <c r="BHN65" s="394"/>
      <c r="BHO65" s="395"/>
      <c r="BHP65" s="389"/>
      <c r="BHQ65" s="390"/>
      <c r="BHR65" s="391"/>
      <c r="BHS65" s="392"/>
      <c r="BHT65" s="393"/>
      <c r="BHU65" s="394"/>
      <c r="BHV65" s="395"/>
      <c r="BHW65" s="389"/>
      <c r="BHX65" s="390"/>
      <c r="BHY65" s="391"/>
      <c r="BHZ65" s="392"/>
      <c r="BIA65" s="393"/>
      <c r="BIB65" s="394"/>
      <c r="BIC65" s="395"/>
      <c r="BID65" s="389"/>
      <c r="BIE65" s="390"/>
      <c r="BIF65" s="391"/>
      <c r="BIG65" s="392"/>
      <c r="BIH65" s="393"/>
      <c r="BII65" s="394"/>
      <c r="BIJ65" s="395"/>
      <c r="BIK65" s="389"/>
      <c r="BIL65" s="390"/>
      <c r="BIM65" s="391"/>
      <c r="BIN65" s="392"/>
      <c r="BIO65" s="393"/>
      <c r="BIP65" s="394"/>
      <c r="BIQ65" s="395"/>
      <c r="BIR65" s="389"/>
      <c r="BIS65" s="390"/>
      <c r="BIT65" s="391"/>
      <c r="BIU65" s="392"/>
      <c r="BIV65" s="393"/>
      <c r="BIW65" s="394"/>
      <c r="BIX65" s="395"/>
      <c r="BIY65" s="389"/>
      <c r="BIZ65" s="390"/>
      <c r="BJA65" s="391"/>
      <c r="BJB65" s="392"/>
      <c r="BJC65" s="393"/>
      <c r="BJD65" s="394"/>
      <c r="BJE65" s="395"/>
      <c r="BJF65" s="389"/>
      <c r="BJG65" s="390"/>
      <c r="BJH65" s="391"/>
      <c r="BJI65" s="392"/>
      <c r="BJJ65" s="393"/>
      <c r="BJK65" s="394"/>
      <c r="BJL65" s="395"/>
      <c r="BJM65" s="389"/>
      <c r="BJN65" s="390"/>
      <c r="BJO65" s="391"/>
      <c r="BJP65" s="392"/>
      <c r="BJQ65" s="393"/>
      <c r="BJR65" s="394"/>
      <c r="BJS65" s="395"/>
      <c r="BJT65" s="389"/>
      <c r="BJU65" s="390"/>
      <c r="BJV65" s="391"/>
      <c r="BJW65" s="392"/>
      <c r="BJX65" s="393"/>
      <c r="BJY65" s="394"/>
      <c r="BJZ65" s="395"/>
      <c r="BKA65" s="389"/>
      <c r="BKB65" s="390"/>
      <c r="BKC65" s="391"/>
      <c r="BKD65" s="392"/>
      <c r="BKE65" s="393"/>
      <c r="BKF65" s="394"/>
      <c r="BKG65" s="395"/>
      <c r="BKH65" s="389"/>
      <c r="BKI65" s="390"/>
      <c r="BKJ65" s="391"/>
      <c r="BKK65" s="392"/>
      <c r="BKL65" s="393"/>
      <c r="BKM65" s="394"/>
      <c r="BKN65" s="395"/>
      <c r="BKO65" s="389"/>
      <c r="BKP65" s="390"/>
      <c r="BKQ65" s="391"/>
      <c r="BKR65" s="392"/>
      <c r="BKS65" s="393"/>
      <c r="BKT65" s="394"/>
      <c r="BKU65" s="395"/>
      <c r="BKV65" s="389"/>
      <c r="BKW65" s="390"/>
      <c r="BKX65" s="391"/>
      <c r="BKY65" s="392"/>
      <c r="BKZ65" s="393"/>
      <c r="BLA65" s="394"/>
      <c r="BLB65" s="395"/>
      <c r="BLC65" s="389"/>
      <c r="BLD65" s="390"/>
      <c r="BLE65" s="391"/>
      <c r="BLF65" s="392"/>
      <c r="BLG65" s="393"/>
      <c r="BLH65" s="394"/>
      <c r="BLI65" s="395"/>
      <c r="BLJ65" s="389"/>
      <c r="BLK65" s="390"/>
      <c r="BLL65" s="391"/>
      <c r="BLM65" s="392"/>
      <c r="BLN65" s="393"/>
      <c r="BLO65" s="394"/>
      <c r="BLP65" s="395"/>
      <c r="BLQ65" s="389"/>
      <c r="BLR65" s="390"/>
      <c r="BLS65" s="391"/>
      <c r="BLT65" s="392"/>
      <c r="BLU65" s="393"/>
      <c r="BLV65" s="394"/>
      <c r="BLW65" s="395"/>
      <c r="BLX65" s="389"/>
      <c r="BLY65" s="390"/>
      <c r="BLZ65" s="391"/>
      <c r="BMA65" s="392"/>
      <c r="BMB65" s="393"/>
      <c r="BMC65" s="394"/>
      <c r="BMD65" s="395"/>
      <c r="BME65" s="389"/>
      <c r="BMF65" s="390"/>
      <c r="BMG65" s="391"/>
      <c r="BMH65" s="392"/>
      <c r="BMI65" s="393"/>
      <c r="BMJ65" s="394"/>
      <c r="BMK65" s="395"/>
      <c r="BML65" s="389"/>
      <c r="BMM65" s="390"/>
      <c r="BMN65" s="391"/>
      <c r="BMO65" s="392"/>
      <c r="BMP65" s="393"/>
      <c r="BMQ65" s="394"/>
      <c r="BMR65" s="395"/>
      <c r="BMS65" s="389"/>
      <c r="BMT65" s="390"/>
      <c r="BMU65" s="391"/>
      <c r="BMV65" s="392"/>
      <c r="BMW65" s="393"/>
      <c r="BMX65" s="394"/>
      <c r="BMY65" s="395"/>
      <c r="BMZ65" s="389"/>
      <c r="BNA65" s="390"/>
      <c r="BNB65" s="391"/>
      <c r="BNC65" s="392"/>
      <c r="BND65" s="393"/>
      <c r="BNE65" s="394"/>
      <c r="BNF65" s="395"/>
      <c r="BNG65" s="389"/>
      <c r="BNH65" s="390"/>
      <c r="BNI65" s="391"/>
      <c r="BNJ65" s="392"/>
      <c r="BNK65" s="393"/>
      <c r="BNL65" s="394"/>
      <c r="BNM65" s="395"/>
      <c r="BNN65" s="389"/>
      <c r="BNO65" s="390"/>
      <c r="BNP65" s="391"/>
      <c r="BNQ65" s="392"/>
      <c r="BNR65" s="393"/>
      <c r="BNS65" s="394"/>
      <c r="BNT65" s="395"/>
      <c r="BNU65" s="389"/>
      <c r="BNV65" s="390"/>
      <c r="BNW65" s="391"/>
      <c r="BNX65" s="392"/>
      <c r="BNY65" s="393"/>
      <c r="BNZ65" s="394"/>
      <c r="BOA65" s="395"/>
      <c r="BOB65" s="389"/>
      <c r="BOC65" s="390"/>
      <c r="BOD65" s="391"/>
      <c r="BOE65" s="392"/>
      <c r="BOF65" s="393"/>
      <c r="BOG65" s="394"/>
      <c r="BOH65" s="395"/>
      <c r="BOI65" s="389"/>
      <c r="BOJ65" s="390"/>
      <c r="BOK65" s="391"/>
      <c r="BOL65" s="392"/>
      <c r="BOM65" s="393"/>
      <c r="BON65" s="394"/>
      <c r="BOO65" s="395"/>
      <c r="BOP65" s="389"/>
      <c r="BOQ65" s="390"/>
      <c r="BOR65" s="391"/>
      <c r="BOS65" s="392"/>
      <c r="BOT65" s="393"/>
      <c r="BOU65" s="394"/>
      <c r="BOV65" s="395"/>
      <c r="BOW65" s="389"/>
      <c r="BOX65" s="390"/>
      <c r="BOY65" s="391"/>
      <c r="BOZ65" s="392"/>
      <c r="BPA65" s="393"/>
      <c r="BPB65" s="394"/>
      <c r="BPC65" s="395"/>
      <c r="BPD65" s="389"/>
      <c r="BPE65" s="390"/>
      <c r="BPF65" s="391"/>
      <c r="BPG65" s="392"/>
      <c r="BPH65" s="393"/>
      <c r="BPI65" s="394"/>
      <c r="BPJ65" s="395"/>
      <c r="BPK65" s="389"/>
      <c r="BPL65" s="390"/>
      <c r="BPM65" s="391"/>
      <c r="BPN65" s="392"/>
      <c r="BPO65" s="393"/>
      <c r="BPP65" s="394"/>
      <c r="BPQ65" s="395"/>
      <c r="BPR65" s="389"/>
      <c r="BPS65" s="390"/>
      <c r="BPT65" s="391"/>
      <c r="BPU65" s="392"/>
      <c r="BPV65" s="393"/>
      <c r="BPW65" s="394"/>
      <c r="BPX65" s="395"/>
      <c r="BPY65" s="389"/>
      <c r="BPZ65" s="390"/>
      <c r="BQA65" s="391"/>
      <c r="BQB65" s="392"/>
      <c r="BQC65" s="393"/>
      <c r="BQD65" s="394"/>
      <c r="BQE65" s="395"/>
      <c r="BQF65" s="389"/>
      <c r="BQG65" s="390"/>
      <c r="BQH65" s="391"/>
      <c r="BQI65" s="392"/>
      <c r="BQJ65" s="393"/>
      <c r="BQK65" s="394"/>
      <c r="BQL65" s="395"/>
      <c r="BQM65" s="389"/>
      <c r="BQN65" s="390"/>
      <c r="BQO65" s="391"/>
      <c r="BQP65" s="392"/>
      <c r="BQQ65" s="393"/>
      <c r="BQR65" s="394"/>
      <c r="BQS65" s="395"/>
      <c r="BQT65" s="389"/>
      <c r="BQU65" s="390"/>
      <c r="BQV65" s="391"/>
      <c r="BQW65" s="392"/>
      <c r="BQX65" s="393"/>
      <c r="BQY65" s="394"/>
      <c r="BQZ65" s="395"/>
      <c r="BRA65" s="389"/>
      <c r="BRB65" s="390"/>
      <c r="BRC65" s="391"/>
      <c r="BRD65" s="392"/>
      <c r="BRE65" s="393"/>
      <c r="BRF65" s="394"/>
      <c r="BRG65" s="395"/>
      <c r="BRH65" s="389"/>
      <c r="BRI65" s="390"/>
      <c r="BRJ65" s="391"/>
      <c r="BRK65" s="392"/>
      <c r="BRL65" s="393"/>
      <c r="BRM65" s="394"/>
      <c r="BRN65" s="395"/>
      <c r="BRO65" s="389"/>
      <c r="BRP65" s="390"/>
      <c r="BRQ65" s="391"/>
      <c r="BRR65" s="392"/>
      <c r="BRS65" s="393"/>
      <c r="BRT65" s="394"/>
      <c r="BRU65" s="395"/>
      <c r="BRV65" s="389"/>
      <c r="BRW65" s="390"/>
      <c r="BRX65" s="391"/>
      <c r="BRY65" s="392"/>
      <c r="BRZ65" s="393"/>
      <c r="BSA65" s="394"/>
      <c r="BSB65" s="395"/>
      <c r="BSC65" s="389"/>
      <c r="BSD65" s="390"/>
      <c r="BSE65" s="391"/>
      <c r="BSF65" s="392"/>
      <c r="BSG65" s="393"/>
      <c r="BSH65" s="394"/>
      <c r="BSI65" s="395"/>
      <c r="BSJ65" s="389"/>
      <c r="BSK65" s="390"/>
      <c r="BSL65" s="391"/>
      <c r="BSM65" s="392"/>
      <c r="BSN65" s="393"/>
      <c r="BSO65" s="394"/>
      <c r="BSP65" s="395"/>
      <c r="BSQ65" s="389"/>
      <c r="BSR65" s="390"/>
      <c r="BSS65" s="391"/>
      <c r="BST65" s="392"/>
      <c r="BSU65" s="393"/>
      <c r="BSV65" s="394"/>
      <c r="BSW65" s="395"/>
      <c r="BSX65" s="389"/>
      <c r="BSY65" s="390"/>
      <c r="BSZ65" s="391"/>
      <c r="BTA65" s="392"/>
      <c r="BTB65" s="393"/>
      <c r="BTC65" s="394"/>
      <c r="BTD65" s="395"/>
      <c r="BTE65" s="389"/>
      <c r="BTF65" s="390"/>
      <c r="BTG65" s="391"/>
      <c r="BTH65" s="392"/>
      <c r="BTI65" s="393"/>
      <c r="BTJ65" s="394"/>
      <c r="BTK65" s="395"/>
      <c r="BTL65" s="389"/>
      <c r="BTM65" s="390"/>
      <c r="BTN65" s="391"/>
      <c r="BTO65" s="392"/>
      <c r="BTP65" s="393"/>
      <c r="BTQ65" s="394"/>
      <c r="BTR65" s="395"/>
      <c r="BTS65" s="389"/>
      <c r="BTT65" s="390"/>
      <c r="BTU65" s="391"/>
      <c r="BTV65" s="392"/>
      <c r="BTW65" s="393"/>
      <c r="BTX65" s="394"/>
      <c r="BTY65" s="395"/>
      <c r="BTZ65" s="389"/>
      <c r="BUA65" s="390"/>
      <c r="BUB65" s="391"/>
      <c r="BUC65" s="392"/>
      <c r="BUD65" s="393"/>
      <c r="BUE65" s="394"/>
      <c r="BUF65" s="395"/>
      <c r="BUG65" s="389"/>
      <c r="BUH65" s="390"/>
      <c r="BUI65" s="391"/>
      <c r="BUJ65" s="392"/>
      <c r="BUK65" s="393"/>
      <c r="BUL65" s="394"/>
      <c r="BUM65" s="395"/>
      <c r="BUN65" s="389"/>
      <c r="BUO65" s="390"/>
      <c r="BUP65" s="391"/>
      <c r="BUQ65" s="392"/>
      <c r="BUR65" s="393"/>
      <c r="BUS65" s="394"/>
      <c r="BUT65" s="395"/>
      <c r="BUU65" s="389"/>
      <c r="BUV65" s="390"/>
      <c r="BUW65" s="391"/>
      <c r="BUX65" s="392"/>
      <c r="BUY65" s="393"/>
      <c r="BUZ65" s="394"/>
      <c r="BVA65" s="395"/>
      <c r="BVB65" s="389"/>
      <c r="BVC65" s="390"/>
      <c r="BVD65" s="391"/>
      <c r="BVE65" s="392"/>
      <c r="BVF65" s="393"/>
      <c r="BVG65" s="394"/>
      <c r="BVH65" s="395"/>
      <c r="BVI65" s="389"/>
      <c r="BVJ65" s="390"/>
      <c r="BVK65" s="391"/>
      <c r="BVL65" s="392"/>
      <c r="BVM65" s="393"/>
      <c r="BVN65" s="394"/>
      <c r="BVO65" s="395"/>
      <c r="BVP65" s="389"/>
      <c r="BVQ65" s="390"/>
      <c r="BVR65" s="391"/>
      <c r="BVS65" s="392"/>
      <c r="BVT65" s="393"/>
      <c r="BVU65" s="394"/>
      <c r="BVV65" s="395"/>
      <c r="BVW65" s="389"/>
      <c r="BVX65" s="390"/>
      <c r="BVY65" s="391"/>
      <c r="BVZ65" s="392"/>
      <c r="BWA65" s="393"/>
      <c r="BWB65" s="394"/>
      <c r="BWC65" s="395"/>
      <c r="BWD65" s="389"/>
      <c r="BWE65" s="390"/>
      <c r="BWF65" s="391"/>
      <c r="BWG65" s="392"/>
      <c r="BWH65" s="393"/>
      <c r="BWI65" s="394"/>
      <c r="BWJ65" s="395"/>
      <c r="BWK65" s="389"/>
      <c r="BWL65" s="390"/>
      <c r="BWM65" s="391"/>
      <c r="BWN65" s="392"/>
      <c r="BWO65" s="393"/>
      <c r="BWP65" s="394"/>
      <c r="BWQ65" s="395"/>
      <c r="BWR65" s="389"/>
      <c r="BWS65" s="390"/>
      <c r="BWT65" s="391"/>
      <c r="BWU65" s="392"/>
      <c r="BWV65" s="393"/>
      <c r="BWW65" s="394"/>
      <c r="BWX65" s="395"/>
      <c r="BWY65" s="389"/>
      <c r="BWZ65" s="390"/>
      <c r="BXA65" s="391"/>
      <c r="BXB65" s="392"/>
      <c r="BXC65" s="393"/>
      <c r="BXD65" s="394"/>
      <c r="BXE65" s="395"/>
      <c r="BXF65" s="389"/>
      <c r="BXG65" s="390"/>
      <c r="BXH65" s="391"/>
      <c r="BXI65" s="392"/>
      <c r="BXJ65" s="393"/>
      <c r="BXK65" s="394"/>
      <c r="BXL65" s="395"/>
      <c r="BXM65" s="389"/>
      <c r="BXN65" s="390"/>
      <c r="BXO65" s="391"/>
      <c r="BXP65" s="392"/>
      <c r="BXQ65" s="393"/>
      <c r="BXR65" s="394"/>
      <c r="BXS65" s="395"/>
      <c r="BXT65" s="389"/>
      <c r="BXU65" s="390"/>
      <c r="BXV65" s="391"/>
      <c r="BXW65" s="392"/>
      <c r="BXX65" s="393"/>
      <c r="BXY65" s="394"/>
      <c r="BXZ65" s="395"/>
      <c r="BYA65" s="389"/>
      <c r="BYB65" s="390"/>
      <c r="BYC65" s="391"/>
      <c r="BYD65" s="392"/>
      <c r="BYE65" s="393"/>
      <c r="BYF65" s="394"/>
      <c r="BYG65" s="395"/>
      <c r="BYH65" s="389"/>
      <c r="BYI65" s="390"/>
      <c r="BYJ65" s="391"/>
      <c r="BYK65" s="392"/>
      <c r="BYL65" s="393"/>
      <c r="BYM65" s="394"/>
      <c r="BYN65" s="395"/>
      <c r="BYO65" s="389"/>
      <c r="BYP65" s="390"/>
      <c r="BYQ65" s="391"/>
      <c r="BYR65" s="392"/>
      <c r="BYS65" s="393"/>
      <c r="BYT65" s="394"/>
      <c r="BYU65" s="395"/>
      <c r="BYV65" s="389"/>
      <c r="BYW65" s="390"/>
      <c r="BYX65" s="391"/>
      <c r="BYY65" s="392"/>
      <c r="BYZ65" s="393"/>
      <c r="BZA65" s="394"/>
      <c r="BZB65" s="395"/>
      <c r="BZC65" s="389"/>
      <c r="BZD65" s="390"/>
      <c r="BZE65" s="391"/>
      <c r="BZF65" s="392"/>
      <c r="BZG65" s="393"/>
      <c r="BZH65" s="394"/>
      <c r="BZI65" s="395"/>
      <c r="BZJ65" s="389"/>
      <c r="BZK65" s="390"/>
      <c r="BZL65" s="391"/>
      <c r="BZM65" s="392"/>
      <c r="BZN65" s="393"/>
      <c r="BZO65" s="394"/>
      <c r="BZP65" s="395"/>
      <c r="BZQ65" s="389"/>
      <c r="BZR65" s="390"/>
      <c r="BZS65" s="391"/>
      <c r="BZT65" s="392"/>
      <c r="BZU65" s="393"/>
      <c r="BZV65" s="394"/>
      <c r="BZW65" s="395"/>
      <c r="BZX65" s="389"/>
      <c r="BZY65" s="390"/>
      <c r="BZZ65" s="391"/>
      <c r="CAA65" s="392"/>
      <c r="CAB65" s="393"/>
      <c r="CAC65" s="394"/>
      <c r="CAD65" s="395"/>
      <c r="CAE65" s="389"/>
      <c r="CAF65" s="390"/>
      <c r="CAG65" s="391"/>
      <c r="CAH65" s="392"/>
      <c r="CAI65" s="393"/>
      <c r="CAJ65" s="394"/>
      <c r="CAK65" s="395"/>
      <c r="CAL65" s="389"/>
      <c r="CAM65" s="390"/>
      <c r="CAN65" s="391"/>
      <c r="CAO65" s="392"/>
      <c r="CAP65" s="393"/>
      <c r="CAQ65" s="394"/>
      <c r="CAR65" s="395"/>
      <c r="CAS65" s="389"/>
      <c r="CAT65" s="390"/>
      <c r="CAU65" s="391"/>
      <c r="CAV65" s="392"/>
      <c r="CAW65" s="393"/>
      <c r="CAX65" s="394"/>
      <c r="CAY65" s="395"/>
      <c r="CAZ65" s="389"/>
      <c r="CBA65" s="390"/>
      <c r="CBB65" s="391"/>
      <c r="CBC65" s="392"/>
      <c r="CBD65" s="393"/>
      <c r="CBE65" s="394"/>
      <c r="CBF65" s="395"/>
      <c r="CBG65" s="389"/>
      <c r="CBH65" s="390"/>
      <c r="CBI65" s="391"/>
      <c r="CBJ65" s="392"/>
      <c r="CBK65" s="393"/>
      <c r="CBL65" s="394"/>
      <c r="CBM65" s="395"/>
      <c r="CBN65" s="389"/>
      <c r="CBO65" s="390"/>
      <c r="CBP65" s="391"/>
      <c r="CBQ65" s="392"/>
      <c r="CBR65" s="393"/>
      <c r="CBS65" s="394"/>
      <c r="CBT65" s="395"/>
      <c r="CBU65" s="389"/>
      <c r="CBV65" s="390"/>
      <c r="CBW65" s="391"/>
      <c r="CBX65" s="392"/>
      <c r="CBY65" s="393"/>
      <c r="CBZ65" s="394"/>
      <c r="CCA65" s="395"/>
      <c r="CCB65" s="389"/>
      <c r="CCC65" s="390"/>
      <c r="CCD65" s="391"/>
      <c r="CCE65" s="392"/>
      <c r="CCF65" s="393"/>
      <c r="CCG65" s="394"/>
      <c r="CCH65" s="395"/>
      <c r="CCI65" s="389"/>
      <c r="CCJ65" s="390"/>
      <c r="CCK65" s="391"/>
      <c r="CCL65" s="392"/>
      <c r="CCM65" s="393"/>
      <c r="CCN65" s="394"/>
      <c r="CCO65" s="395"/>
      <c r="CCP65" s="389"/>
      <c r="CCQ65" s="390"/>
      <c r="CCR65" s="391"/>
      <c r="CCS65" s="392"/>
      <c r="CCT65" s="393"/>
      <c r="CCU65" s="394"/>
      <c r="CCV65" s="395"/>
      <c r="CCW65" s="389"/>
      <c r="CCX65" s="390"/>
      <c r="CCY65" s="391"/>
      <c r="CCZ65" s="392"/>
      <c r="CDA65" s="393"/>
      <c r="CDB65" s="394"/>
      <c r="CDC65" s="395"/>
      <c r="CDD65" s="389"/>
      <c r="CDE65" s="390"/>
      <c r="CDF65" s="391"/>
      <c r="CDG65" s="392"/>
      <c r="CDH65" s="393"/>
      <c r="CDI65" s="394"/>
      <c r="CDJ65" s="395"/>
      <c r="CDK65" s="389"/>
      <c r="CDL65" s="390"/>
      <c r="CDM65" s="391"/>
      <c r="CDN65" s="392"/>
      <c r="CDO65" s="393"/>
      <c r="CDP65" s="394"/>
      <c r="CDQ65" s="395"/>
      <c r="CDR65" s="389"/>
      <c r="CDS65" s="390"/>
      <c r="CDT65" s="391"/>
      <c r="CDU65" s="392"/>
      <c r="CDV65" s="393"/>
      <c r="CDW65" s="394"/>
      <c r="CDX65" s="395"/>
      <c r="CDY65" s="389"/>
      <c r="CDZ65" s="390"/>
      <c r="CEA65" s="391"/>
      <c r="CEB65" s="392"/>
      <c r="CEC65" s="393"/>
      <c r="CED65" s="394"/>
      <c r="CEE65" s="395"/>
      <c r="CEF65" s="389"/>
      <c r="CEG65" s="390"/>
      <c r="CEH65" s="391"/>
      <c r="CEI65" s="392"/>
      <c r="CEJ65" s="393"/>
      <c r="CEK65" s="394"/>
      <c r="CEL65" s="395"/>
      <c r="CEM65" s="389"/>
      <c r="CEN65" s="390"/>
      <c r="CEO65" s="391"/>
      <c r="CEP65" s="392"/>
      <c r="CEQ65" s="393"/>
      <c r="CER65" s="394"/>
      <c r="CES65" s="395"/>
      <c r="CET65" s="389"/>
      <c r="CEU65" s="390"/>
      <c r="CEV65" s="391"/>
      <c r="CEW65" s="392"/>
      <c r="CEX65" s="393"/>
      <c r="CEY65" s="394"/>
      <c r="CEZ65" s="395"/>
      <c r="CFA65" s="389"/>
      <c r="CFB65" s="390"/>
      <c r="CFC65" s="391"/>
      <c r="CFD65" s="392"/>
      <c r="CFE65" s="393"/>
      <c r="CFF65" s="394"/>
      <c r="CFG65" s="395"/>
      <c r="CFH65" s="389"/>
      <c r="CFI65" s="390"/>
      <c r="CFJ65" s="391"/>
      <c r="CFK65" s="392"/>
      <c r="CFL65" s="393"/>
      <c r="CFM65" s="394"/>
      <c r="CFN65" s="395"/>
      <c r="CFO65" s="389"/>
      <c r="CFP65" s="390"/>
      <c r="CFQ65" s="391"/>
      <c r="CFR65" s="392"/>
      <c r="CFS65" s="393"/>
      <c r="CFT65" s="394"/>
      <c r="CFU65" s="395"/>
      <c r="CFV65" s="389"/>
      <c r="CFW65" s="390"/>
      <c r="CFX65" s="391"/>
      <c r="CFY65" s="392"/>
      <c r="CFZ65" s="393"/>
      <c r="CGA65" s="394"/>
      <c r="CGB65" s="395"/>
      <c r="CGC65" s="389"/>
      <c r="CGD65" s="390"/>
      <c r="CGE65" s="391"/>
      <c r="CGF65" s="392"/>
      <c r="CGG65" s="393"/>
      <c r="CGH65" s="394"/>
      <c r="CGI65" s="395"/>
      <c r="CGJ65" s="389"/>
      <c r="CGK65" s="390"/>
      <c r="CGL65" s="391"/>
      <c r="CGM65" s="392"/>
      <c r="CGN65" s="393"/>
      <c r="CGO65" s="394"/>
      <c r="CGP65" s="395"/>
      <c r="CGQ65" s="389"/>
      <c r="CGR65" s="390"/>
      <c r="CGS65" s="391"/>
      <c r="CGT65" s="392"/>
      <c r="CGU65" s="393"/>
      <c r="CGV65" s="394"/>
      <c r="CGW65" s="395"/>
      <c r="CGX65" s="389"/>
      <c r="CGY65" s="390"/>
      <c r="CGZ65" s="391"/>
      <c r="CHA65" s="392"/>
      <c r="CHB65" s="393"/>
      <c r="CHC65" s="394"/>
      <c r="CHD65" s="395"/>
      <c r="CHE65" s="389"/>
      <c r="CHF65" s="390"/>
      <c r="CHG65" s="391"/>
      <c r="CHH65" s="392"/>
      <c r="CHI65" s="393"/>
      <c r="CHJ65" s="394"/>
      <c r="CHK65" s="395"/>
      <c r="CHL65" s="389"/>
      <c r="CHM65" s="390"/>
      <c r="CHN65" s="391"/>
      <c r="CHO65" s="392"/>
      <c r="CHP65" s="393"/>
      <c r="CHQ65" s="394"/>
      <c r="CHR65" s="395"/>
      <c r="CHS65" s="389"/>
      <c r="CHT65" s="390"/>
      <c r="CHU65" s="391"/>
      <c r="CHV65" s="392"/>
      <c r="CHW65" s="393"/>
      <c r="CHX65" s="394"/>
      <c r="CHY65" s="395"/>
      <c r="CHZ65" s="389"/>
      <c r="CIA65" s="390"/>
      <c r="CIB65" s="391"/>
      <c r="CIC65" s="392"/>
      <c r="CID65" s="393"/>
      <c r="CIE65" s="394"/>
      <c r="CIF65" s="395"/>
      <c r="CIG65" s="389"/>
      <c r="CIH65" s="390"/>
      <c r="CII65" s="391"/>
      <c r="CIJ65" s="392"/>
      <c r="CIK65" s="393"/>
      <c r="CIL65" s="394"/>
      <c r="CIM65" s="395"/>
      <c r="CIN65" s="389"/>
      <c r="CIO65" s="390"/>
      <c r="CIP65" s="391"/>
      <c r="CIQ65" s="392"/>
      <c r="CIR65" s="393"/>
      <c r="CIS65" s="394"/>
      <c r="CIT65" s="395"/>
      <c r="CIU65" s="389"/>
      <c r="CIV65" s="390"/>
      <c r="CIW65" s="391"/>
      <c r="CIX65" s="392"/>
      <c r="CIY65" s="393"/>
      <c r="CIZ65" s="394"/>
      <c r="CJA65" s="395"/>
      <c r="CJB65" s="389"/>
      <c r="CJC65" s="390"/>
      <c r="CJD65" s="391"/>
      <c r="CJE65" s="392"/>
      <c r="CJF65" s="393"/>
      <c r="CJG65" s="394"/>
      <c r="CJH65" s="395"/>
      <c r="CJI65" s="389"/>
      <c r="CJJ65" s="390"/>
      <c r="CJK65" s="391"/>
      <c r="CJL65" s="392"/>
      <c r="CJM65" s="393"/>
      <c r="CJN65" s="394"/>
      <c r="CJO65" s="395"/>
      <c r="CJP65" s="389"/>
      <c r="CJQ65" s="390"/>
      <c r="CJR65" s="391"/>
      <c r="CJS65" s="392"/>
      <c r="CJT65" s="393"/>
      <c r="CJU65" s="394"/>
      <c r="CJV65" s="395"/>
      <c r="CJW65" s="389"/>
      <c r="CJX65" s="390"/>
      <c r="CJY65" s="391"/>
      <c r="CJZ65" s="392"/>
      <c r="CKA65" s="393"/>
      <c r="CKB65" s="394"/>
      <c r="CKC65" s="395"/>
      <c r="CKD65" s="389"/>
      <c r="CKE65" s="390"/>
      <c r="CKF65" s="391"/>
      <c r="CKG65" s="392"/>
      <c r="CKH65" s="393"/>
      <c r="CKI65" s="394"/>
      <c r="CKJ65" s="395"/>
      <c r="CKK65" s="389"/>
      <c r="CKL65" s="390"/>
      <c r="CKM65" s="391"/>
      <c r="CKN65" s="392"/>
      <c r="CKO65" s="393"/>
      <c r="CKP65" s="394"/>
      <c r="CKQ65" s="395"/>
      <c r="CKR65" s="389"/>
      <c r="CKS65" s="390"/>
      <c r="CKT65" s="391"/>
      <c r="CKU65" s="392"/>
      <c r="CKV65" s="393"/>
      <c r="CKW65" s="394"/>
      <c r="CKX65" s="395"/>
      <c r="CKY65" s="389"/>
      <c r="CKZ65" s="390"/>
      <c r="CLA65" s="391"/>
      <c r="CLB65" s="392"/>
      <c r="CLC65" s="393"/>
      <c r="CLD65" s="394"/>
      <c r="CLE65" s="395"/>
      <c r="CLF65" s="389"/>
      <c r="CLG65" s="390"/>
      <c r="CLH65" s="391"/>
      <c r="CLI65" s="392"/>
      <c r="CLJ65" s="393"/>
      <c r="CLK65" s="394"/>
      <c r="CLL65" s="395"/>
      <c r="CLM65" s="389"/>
      <c r="CLN65" s="390"/>
      <c r="CLO65" s="391"/>
      <c r="CLP65" s="392"/>
      <c r="CLQ65" s="393"/>
      <c r="CLR65" s="394"/>
      <c r="CLS65" s="395"/>
      <c r="CLT65" s="389"/>
      <c r="CLU65" s="390"/>
      <c r="CLV65" s="391"/>
      <c r="CLW65" s="392"/>
      <c r="CLX65" s="393"/>
      <c r="CLY65" s="394"/>
      <c r="CLZ65" s="395"/>
      <c r="CMA65" s="389"/>
      <c r="CMB65" s="390"/>
      <c r="CMC65" s="391"/>
      <c r="CMD65" s="392"/>
      <c r="CME65" s="393"/>
      <c r="CMF65" s="394"/>
      <c r="CMG65" s="395"/>
      <c r="CMH65" s="389"/>
      <c r="CMI65" s="390"/>
      <c r="CMJ65" s="391"/>
      <c r="CMK65" s="392"/>
      <c r="CML65" s="393"/>
      <c r="CMM65" s="394"/>
      <c r="CMN65" s="395"/>
      <c r="CMO65" s="389"/>
      <c r="CMP65" s="390"/>
      <c r="CMQ65" s="391"/>
      <c r="CMR65" s="392"/>
      <c r="CMS65" s="393"/>
      <c r="CMT65" s="394"/>
      <c r="CMU65" s="395"/>
      <c r="CMV65" s="389"/>
      <c r="CMW65" s="390"/>
      <c r="CMX65" s="391"/>
      <c r="CMY65" s="392"/>
      <c r="CMZ65" s="393"/>
      <c r="CNA65" s="394"/>
      <c r="CNB65" s="395"/>
      <c r="CNC65" s="389"/>
      <c r="CND65" s="390"/>
      <c r="CNE65" s="391"/>
      <c r="CNF65" s="392"/>
      <c r="CNG65" s="393"/>
      <c r="CNH65" s="394"/>
      <c r="CNI65" s="395"/>
      <c r="CNJ65" s="389"/>
      <c r="CNK65" s="390"/>
      <c r="CNL65" s="391"/>
      <c r="CNM65" s="392"/>
      <c r="CNN65" s="393"/>
      <c r="CNO65" s="394"/>
      <c r="CNP65" s="395"/>
      <c r="CNQ65" s="389"/>
      <c r="CNR65" s="390"/>
      <c r="CNS65" s="391"/>
      <c r="CNT65" s="392"/>
      <c r="CNU65" s="393"/>
      <c r="CNV65" s="394"/>
      <c r="CNW65" s="395"/>
      <c r="CNX65" s="389"/>
      <c r="CNY65" s="390"/>
      <c r="CNZ65" s="391"/>
      <c r="COA65" s="392"/>
      <c r="COB65" s="393"/>
      <c r="COC65" s="394"/>
      <c r="COD65" s="395"/>
      <c r="COE65" s="389"/>
      <c r="COF65" s="390"/>
      <c r="COG65" s="391"/>
      <c r="COH65" s="392"/>
      <c r="COI65" s="393"/>
      <c r="COJ65" s="394"/>
      <c r="COK65" s="395"/>
      <c r="COL65" s="389"/>
      <c r="COM65" s="390"/>
      <c r="CON65" s="391"/>
      <c r="COO65" s="392"/>
      <c r="COP65" s="393"/>
      <c r="COQ65" s="394"/>
      <c r="COR65" s="395"/>
      <c r="COS65" s="389"/>
      <c r="COT65" s="390"/>
      <c r="COU65" s="391"/>
      <c r="COV65" s="392"/>
      <c r="COW65" s="393"/>
      <c r="COX65" s="394"/>
      <c r="COY65" s="395"/>
      <c r="COZ65" s="389"/>
      <c r="CPA65" s="390"/>
      <c r="CPB65" s="391"/>
      <c r="CPC65" s="392"/>
      <c r="CPD65" s="393"/>
      <c r="CPE65" s="394"/>
      <c r="CPF65" s="395"/>
      <c r="CPG65" s="389"/>
      <c r="CPH65" s="390"/>
      <c r="CPI65" s="391"/>
      <c r="CPJ65" s="392"/>
      <c r="CPK65" s="393"/>
      <c r="CPL65" s="394"/>
      <c r="CPM65" s="395"/>
      <c r="CPN65" s="389"/>
      <c r="CPO65" s="390"/>
      <c r="CPP65" s="391"/>
      <c r="CPQ65" s="392"/>
      <c r="CPR65" s="393"/>
      <c r="CPS65" s="394"/>
      <c r="CPT65" s="395"/>
      <c r="CPU65" s="389"/>
      <c r="CPV65" s="390"/>
      <c r="CPW65" s="391"/>
      <c r="CPX65" s="392"/>
      <c r="CPY65" s="393"/>
      <c r="CPZ65" s="394"/>
      <c r="CQA65" s="395"/>
      <c r="CQB65" s="389"/>
      <c r="CQC65" s="390"/>
      <c r="CQD65" s="391"/>
      <c r="CQE65" s="392"/>
      <c r="CQF65" s="393"/>
      <c r="CQG65" s="394"/>
      <c r="CQH65" s="395"/>
      <c r="CQI65" s="389"/>
      <c r="CQJ65" s="390"/>
      <c r="CQK65" s="391"/>
      <c r="CQL65" s="392"/>
      <c r="CQM65" s="393"/>
      <c r="CQN65" s="394"/>
      <c r="CQO65" s="395"/>
      <c r="CQP65" s="389"/>
      <c r="CQQ65" s="390"/>
      <c r="CQR65" s="391"/>
      <c r="CQS65" s="392"/>
      <c r="CQT65" s="393"/>
      <c r="CQU65" s="394"/>
      <c r="CQV65" s="395"/>
      <c r="CQW65" s="389"/>
      <c r="CQX65" s="390"/>
      <c r="CQY65" s="391"/>
      <c r="CQZ65" s="392"/>
      <c r="CRA65" s="393"/>
      <c r="CRB65" s="394"/>
      <c r="CRC65" s="395"/>
      <c r="CRD65" s="389"/>
      <c r="CRE65" s="390"/>
      <c r="CRF65" s="391"/>
      <c r="CRG65" s="392"/>
      <c r="CRH65" s="393"/>
      <c r="CRI65" s="394"/>
      <c r="CRJ65" s="395"/>
      <c r="CRK65" s="389"/>
      <c r="CRL65" s="390"/>
      <c r="CRM65" s="391"/>
      <c r="CRN65" s="392"/>
      <c r="CRO65" s="393"/>
      <c r="CRP65" s="394"/>
      <c r="CRQ65" s="395"/>
      <c r="CRR65" s="389"/>
      <c r="CRS65" s="390"/>
      <c r="CRT65" s="391"/>
      <c r="CRU65" s="392"/>
      <c r="CRV65" s="393"/>
      <c r="CRW65" s="394"/>
      <c r="CRX65" s="395"/>
      <c r="CRY65" s="389"/>
      <c r="CRZ65" s="390"/>
      <c r="CSA65" s="391"/>
      <c r="CSB65" s="392"/>
      <c r="CSC65" s="393"/>
      <c r="CSD65" s="394"/>
      <c r="CSE65" s="395"/>
      <c r="CSF65" s="389"/>
      <c r="CSG65" s="390"/>
      <c r="CSH65" s="391"/>
      <c r="CSI65" s="392"/>
      <c r="CSJ65" s="393"/>
      <c r="CSK65" s="394"/>
      <c r="CSL65" s="395"/>
      <c r="CSM65" s="389"/>
      <c r="CSN65" s="390"/>
      <c r="CSO65" s="391"/>
      <c r="CSP65" s="392"/>
      <c r="CSQ65" s="393"/>
      <c r="CSR65" s="394"/>
      <c r="CSS65" s="395"/>
      <c r="CST65" s="389"/>
      <c r="CSU65" s="390"/>
      <c r="CSV65" s="391"/>
      <c r="CSW65" s="392"/>
      <c r="CSX65" s="393"/>
      <c r="CSY65" s="394"/>
      <c r="CSZ65" s="395"/>
      <c r="CTA65" s="389"/>
      <c r="CTB65" s="390"/>
      <c r="CTC65" s="391"/>
      <c r="CTD65" s="392"/>
      <c r="CTE65" s="393"/>
      <c r="CTF65" s="394"/>
      <c r="CTG65" s="395"/>
      <c r="CTH65" s="389"/>
      <c r="CTI65" s="390"/>
      <c r="CTJ65" s="391"/>
      <c r="CTK65" s="392"/>
      <c r="CTL65" s="393"/>
      <c r="CTM65" s="394"/>
      <c r="CTN65" s="395"/>
      <c r="CTO65" s="389"/>
      <c r="CTP65" s="390"/>
      <c r="CTQ65" s="391"/>
      <c r="CTR65" s="392"/>
      <c r="CTS65" s="393"/>
      <c r="CTT65" s="394"/>
      <c r="CTU65" s="395"/>
      <c r="CTV65" s="389"/>
      <c r="CTW65" s="390"/>
      <c r="CTX65" s="391"/>
      <c r="CTY65" s="392"/>
      <c r="CTZ65" s="393"/>
      <c r="CUA65" s="394"/>
      <c r="CUB65" s="395"/>
      <c r="CUC65" s="389"/>
      <c r="CUD65" s="390"/>
      <c r="CUE65" s="391"/>
      <c r="CUF65" s="392"/>
      <c r="CUG65" s="393"/>
      <c r="CUH65" s="394"/>
      <c r="CUI65" s="395"/>
      <c r="CUJ65" s="389"/>
      <c r="CUK65" s="390"/>
      <c r="CUL65" s="391"/>
      <c r="CUM65" s="392"/>
      <c r="CUN65" s="393"/>
      <c r="CUO65" s="394"/>
      <c r="CUP65" s="395"/>
      <c r="CUQ65" s="389"/>
      <c r="CUR65" s="390"/>
      <c r="CUS65" s="391"/>
      <c r="CUT65" s="392"/>
      <c r="CUU65" s="393"/>
      <c r="CUV65" s="394"/>
      <c r="CUW65" s="395"/>
      <c r="CUX65" s="389"/>
      <c r="CUY65" s="390"/>
      <c r="CUZ65" s="391"/>
      <c r="CVA65" s="392"/>
      <c r="CVB65" s="393"/>
      <c r="CVC65" s="394"/>
      <c r="CVD65" s="395"/>
      <c r="CVE65" s="389"/>
      <c r="CVF65" s="390"/>
      <c r="CVG65" s="391"/>
      <c r="CVH65" s="392"/>
      <c r="CVI65" s="393"/>
      <c r="CVJ65" s="394"/>
      <c r="CVK65" s="395"/>
      <c r="CVL65" s="389"/>
      <c r="CVM65" s="390"/>
      <c r="CVN65" s="391"/>
      <c r="CVO65" s="392"/>
      <c r="CVP65" s="393"/>
      <c r="CVQ65" s="394"/>
      <c r="CVR65" s="395"/>
      <c r="CVS65" s="389"/>
      <c r="CVT65" s="390"/>
      <c r="CVU65" s="391"/>
      <c r="CVV65" s="392"/>
      <c r="CVW65" s="393"/>
      <c r="CVX65" s="394"/>
      <c r="CVY65" s="395"/>
      <c r="CVZ65" s="389"/>
      <c r="CWA65" s="390"/>
      <c r="CWB65" s="391"/>
      <c r="CWC65" s="392"/>
      <c r="CWD65" s="393"/>
      <c r="CWE65" s="394"/>
      <c r="CWF65" s="395"/>
      <c r="CWG65" s="389"/>
      <c r="CWH65" s="390"/>
      <c r="CWI65" s="391"/>
      <c r="CWJ65" s="392"/>
      <c r="CWK65" s="393"/>
      <c r="CWL65" s="394"/>
      <c r="CWM65" s="395"/>
      <c r="CWN65" s="389"/>
      <c r="CWO65" s="390"/>
      <c r="CWP65" s="391"/>
      <c r="CWQ65" s="392"/>
      <c r="CWR65" s="393"/>
      <c r="CWS65" s="394"/>
      <c r="CWT65" s="395"/>
      <c r="CWU65" s="389"/>
      <c r="CWV65" s="390"/>
      <c r="CWW65" s="391"/>
      <c r="CWX65" s="392"/>
      <c r="CWY65" s="393"/>
      <c r="CWZ65" s="394"/>
      <c r="CXA65" s="395"/>
      <c r="CXB65" s="389"/>
      <c r="CXC65" s="390"/>
      <c r="CXD65" s="391"/>
      <c r="CXE65" s="392"/>
      <c r="CXF65" s="393"/>
      <c r="CXG65" s="394"/>
      <c r="CXH65" s="395"/>
      <c r="CXI65" s="389"/>
      <c r="CXJ65" s="390"/>
      <c r="CXK65" s="391"/>
      <c r="CXL65" s="392"/>
      <c r="CXM65" s="393"/>
      <c r="CXN65" s="394"/>
      <c r="CXO65" s="395"/>
      <c r="CXP65" s="389"/>
      <c r="CXQ65" s="390"/>
      <c r="CXR65" s="391"/>
      <c r="CXS65" s="392"/>
      <c r="CXT65" s="393"/>
      <c r="CXU65" s="394"/>
      <c r="CXV65" s="395"/>
      <c r="CXW65" s="389"/>
      <c r="CXX65" s="390"/>
      <c r="CXY65" s="391"/>
      <c r="CXZ65" s="392"/>
      <c r="CYA65" s="393"/>
      <c r="CYB65" s="394"/>
      <c r="CYC65" s="395"/>
      <c r="CYD65" s="389"/>
      <c r="CYE65" s="390"/>
      <c r="CYF65" s="391"/>
      <c r="CYG65" s="392"/>
      <c r="CYH65" s="393"/>
      <c r="CYI65" s="394"/>
      <c r="CYJ65" s="395"/>
      <c r="CYK65" s="389"/>
      <c r="CYL65" s="390"/>
      <c r="CYM65" s="391"/>
      <c r="CYN65" s="392"/>
      <c r="CYO65" s="393"/>
      <c r="CYP65" s="394"/>
      <c r="CYQ65" s="395"/>
      <c r="CYR65" s="389"/>
      <c r="CYS65" s="390"/>
      <c r="CYT65" s="391"/>
      <c r="CYU65" s="392"/>
      <c r="CYV65" s="393"/>
      <c r="CYW65" s="394"/>
      <c r="CYX65" s="395"/>
      <c r="CYY65" s="389"/>
      <c r="CYZ65" s="390"/>
      <c r="CZA65" s="391"/>
      <c r="CZB65" s="392"/>
      <c r="CZC65" s="393"/>
      <c r="CZD65" s="394"/>
      <c r="CZE65" s="395"/>
      <c r="CZF65" s="389"/>
      <c r="CZG65" s="390"/>
      <c r="CZH65" s="391"/>
      <c r="CZI65" s="392"/>
      <c r="CZJ65" s="393"/>
      <c r="CZK65" s="394"/>
      <c r="CZL65" s="395"/>
      <c r="CZM65" s="389"/>
      <c r="CZN65" s="390"/>
      <c r="CZO65" s="391"/>
      <c r="CZP65" s="392"/>
      <c r="CZQ65" s="393"/>
      <c r="CZR65" s="394"/>
      <c r="CZS65" s="395"/>
      <c r="CZT65" s="389"/>
      <c r="CZU65" s="390"/>
      <c r="CZV65" s="391"/>
      <c r="CZW65" s="392"/>
      <c r="CZX65" s="393"/>
      <c r="CZY65" s="394"/>
      <c r="CZZ65" s="395"/>
      <c r="DAA65" s="389"/>
      <c r="DAB65" s="390"/>
      <c r="DAC65" s="391"/>
      <c r="DAD65" s="392"/>
      <c r="DAE65" s="393"/>
      <c r="DAF65" s="394"/>
      <c r="DAG65" s="395"/>
      <c r="DAH65" s="389"/>
      <c r="DAI65" s="390"/>
      <c r="DAJ65" s="391"/>
      <c r="DAK65" s="392"/>
      <c r="DAL65" s="393"/>
      <c r="DAM65" s="394"/>
      <c r="DAN65" s="395"/>
      <c r="DAO65" s="389"/>
      <c r="DAP65" s="390"/>
      <c r="DAQ65" s="391"/>
      <c r="DAR65" s="392"/>
      <c r="DAS65" s="393"/>
      <c r="DAT65" s="394"/>
      <c r="DAU65" s="395"/>
      <c r="DAV65" s="389"/>
      <c r="DAW65" s="390"/>
      <c r="DAX65" s="391"/>
      <c r="DAY65" s="392"/>
      <c r="DAZ65" s="393"/>
      <c r="DBA65" s="394"/>
      <c r="DBB65" s="395"/>
      <c r="DBC65" s="389"/>
      <c r="DBD65" s="390"/>
      <c r="DBE65" s="391"/>
      <c r="DBF65" s="392"/>
      <c r="DBG65" s="393"/>
      <c r="DBH65" s="394"/>
      <c r="DBI65" s="395"/>
      <c r="DBJ65" s="389"/>
      <c r="DBK65" s="390"/>
      <c r="DBL65" s="391"/>
      <c r="DBM65" s="392"/>
      <c r="DBN65" s="393"/>
      <c r="DBO65" s="394"/>
      <c r="DBP65" s="395"/>
      <c r="DBQ65" s="389"/>
      <c r="DBR65" s="390"/>
      <c r="DBS65" s="391"/>
      <c r="DBT65" s="392"/>
      <c r="DBU65" s="393"/>
      <c r="DBV65" s="394"/>
      <c r="DBW65" s="395"/>
      <c r="DBX65" s="389"/>
      <c r="DBY65" s="390"/>
      <c r="DBZ65" s="391"/>
      <c r="DCA65" s="392"/>
      <c r="DCB65" s="393"/>
      <c r="DCC65" s="394"/>
      <c r="DCD65" s="395"/>
      <c r="DCE65" s="389"/>
      <c r="DCF65" s="390"/>
      <c r="DCG65" s="391"/>
      <c r="DCH65" s="392"/>
      <c r="DCI65" s="393"/>
      <c r="DCJ65" s="394"/>
      <c r="DCK65" s="395"/>
      <c r="DCL65" s="389"/>
      <c r="DCM65" s="390"/>
      <c r="DCN65" s="391"/>
      <c r="DCO65" s="392"/>
      <c r="DCP65" s="393"/>
      <c r="DCQ65" s="394"/>
      <c r="DCR65" s="395"/>
      <c r="DCS65" s="389"/>
      <c r="DCT65" s="390"/>
      <c r="DCU65" s="391"/>
      <c r="DCV65" s="392"/>
      <c r="DCW65" s="393"/>
      <c r="DCX65" s="394"/>
      <c r="DCY65" s="395"/>
      <c r="DCZ65" s="389"/>
      <c r="DDA65" s="390"/>
      <c r="DDB65" s="391"/>
      <c r="DDC65" s="392"/>
      <c r="DDD65" s="393"/>
      <c r="DDE65" s="394"/>
      <c r="DDF65" s="395"/>
      <c r="DDG65" s="389"/>
      <c r="DDH65" s="390"/>
      <c r="DDI65" s="391"/>
      <c r="DDJ65" s="392"/>
      <c r="DDK65" s="393"/>
      <c r="DDL65" s="394"/>
      <c r="DDM65" s="395"/>
      <c r="DDN65" s="389"/>
      <c r="DDO65" s="390"/>
      <c r="DDP65" s="391"/>
      <c r="DDQ65" s="392"/>
      <c r="DDR65" s="393"/>
      <c r="DDS65" s="394"/>
      <c r="DDT65" s="395"/>
      <c r="DDU65" s="389"/>
      <c r="DDV65" s="390"/>
      <c r="DDW65" s="391"/>
      <c r="DDX65" s="392"/>
      <c r="DDY65" s="393"/>
      <c r="DDZ65" s="394"/>
      <c r="DEA65" s="395"/>
      <c r="DEB65" s="389"/>
      <c r="DEC65" s="390"/>
      <c r="DED65" s="391"/>
      <c r="DEE65" s="392"/>
      <c r="DEF65" s="393"/>
      <c r="DEG65" s="394"/>
      <c r="DEH65" s="395"/>
      <c r="DEI65" s="389"/>
      <c r="DEJ65" s="390"/>
      <c r="DEK65" s="391"/>
      <c r="DEL65" s="392"/>
      <c r="DEM65" s="393"/>
      <c r="DEN65" s="394"/>
      <c r="DEO65" s="395"/>
      <c r="DEP65" s="389"/>
      <c r="DEQ65" s="390"/>
      <c r="DER65" s="391"/>
      <c r="DES65" s="392"/>
      <c r="DET65" s="393"/>
      <c r="DEU65" s="394"/>
      <c r="DEV65" s="395"/>
      <c r="DEW65" s="389"/>
      <c r="DEX65" s="390"/>
      <c r="DEY65" s="391"/>
      <c r="DEZ65" s="392"/>
      <c r="DFA65" s="393"/>
      <c r="DFB65" s="394"/>
      <c r="DFC65" s="395"/>
      <c r="DFD65" s="389"/>
      <c r="DFE65" s="390"/>
      <c r="DFF65" s="391"/>
      <c r="DFG65" s="392"/>
      <c r="DFH65" s="393"/>
      <c r="DFI65" s="394"/>
      <c r="DFJ65" s="395"/>
      <c r="DFK65" s="389"/>
      <c r="DFL65" s="390"/>
      <c r="DFM65" s="391"/>
      <c r="DFN65" s="392"/>
      <c r="DFO65" s="393"/>
      <c r="DFP65" s="394"/>
      <c r="DFQ65" s="395"/>
      <c r="DFR65" s="389"/>
      <c r="DFS65" s="390"/>
      <c r="DFT65" s="391"/>
      <c r="DFU65" s="392"/>
      <c r="DFV65" s="393"/>
      <c r="DFW65" s="394"/>
      <c r="DFX65" s="395"/>
      <c r="DFY65" s="389"/>
      <c r="DFZ65" s="390"/>
      <c r="DGA65" s="391"/>
      <c r="DGB65" s="392"/>
      <c r="DGC65" s="393"/>
      <c r="DGD65" s="394"/>
      <c r="DGE65" s="395"/>
      <c r="DGF65" s="389"/>
      <c r="DGG65" s="390"/>
      <c r="DGH65" s="391"/>
      <c r="DGI65" s="392"/>
      <c r="DGJ65" s="393"/>
      <c r="DGK65" s="394"/>
      <c r="DGL65" s="395"/>
      <c r="DGM65" s="389"/>
      <c r="DGN65" s="390"/>
      <c r="DGO65" s="391"/>
      <c r="DGP65" s="392"/>
      <c r="DGQ65" s="393"/>
      <c r="DGR65" s="394"/>
      <c r="DGS65" s="395"/>
      <c r="DGT65" s="389"/>
      <c r="DGU65" s="390"/>
      <c r="DGV65" s="391"/>
      <c r="DGW65" s="392"/>
      <c r="DGX65" s="393"/>
      <c r="DGY65" s="394"/>
      <c r="DGZ65" s="395"/>
      <c r="DHA65" s="389"/>
      <c r="DHB65" s="390"/>
      <c r="DHC65" s="391"/>
      <c r="DHD65" s="392"/>
      <c r="DHE65" s="393"/>
      <c r="DHF65" s="394"/>
      <c r="DHG65" s="395"/>
      <c r="DHH65" s="389"/>
      <c r="DHI65" s="390"/>
      <c r="DHJ65" s="391"/>
      <c r="DHK65" s="392"/>
      <c r="DHL65" s="393"/>
      <c r="DHM65" s="394"/>
      <c r="DHN65" s="395"/>
      <c r="DHO65" s="389"/>
      <c r="DHP65" s="390"/>
      <c r="DHQ65" s="391"/>
      <c r="DHR65" s="392"/>
      <c r="DHS65" s="393"/>
      <c r="DHT65" s="394"/>
      <c r="DHU65" s="395"/>
      <c r="DHV65" s="389"/>
      <c r="DHW65" s="390"/>
      <c r="DHX65" s="391"/>
      <c r="DHY65" s="392"/>
      <c r="DHZ65" s="393"/>
      <c r="DIA65" s="394"/>
      <c r="DIB65" s="395"/>
      <c r="DIC65" s="389"/>
      <c r="DID65" s="390"/>
      <c r="DIE65" s="391"/>
      <c r="DIF65" s="392"/>
      <c r="DIG65" s="393"/>
      <c r="DIH65" s="394"/>
      <c r="DII65" s="395"/>
      <c r="DIJ65" s="389"/>
      <c r="DIK65" s="390"/>
      <c r="DIL65" s="391"/>
      <c r="DIM65" s="392"/>
      <c r="DIN65" s="393"/>
      <c r="DIO65" s="394"/>
      <c r="DIP65" s="395"/>
      <c r="DIQ65" s="389"/>
      <c r="DIR65" s="390"/>
      <c r="DIS65" s="391"/>
      <c r="DIT65" s="392"/>
      <c r="DIU65" s="393"/>
      <c r="DIV65" s="394"/>
      <c r="DIW65" s="395"/>
      <c r="DIX65" s="389"/>
      <c r="DIY65" s="390"/>
      <c r="DIZ65" s="391"/>
      <c r="DJA65" s="392"/>
      <c r="DJB65" s="393"/>
      <c r="DJC65" s="394"/>
      <c r="DJD65" s="395"/>
      <c r="DJE65" s="389"/>
      <c r="DJF65" s="390"/>
      <c r="DJG65" s="391"/>
      <c r="DJH65" s="392"/>
      <c r="DJI65" s="393"/>
      <c r="DJJ65" s="394"/>
      <c r="DJK65" s="395"/>
      <c r="DJL65" s="389"/>
      <c r="DJM65" s="390"/>
      <c r="DJN65" s="391"/>
      <c r="DJO65" s="392"/>
      <c r="DJP65" s="393"/>
      <c r="DJQ65" s="394"/>
      <c r="DJR65" s="395"/>
      <c r="DJS65" s="389"/>
      <c r="DJT65" s="390"/>
      <c r="DJU65" s="391"/>
      <c r="DJV65" s="392"/>
      <c r="DJW65" s="393"/>
      <c r="DJX65" s="394"/>
      <c r="DJY65" s="395"/>
      <c r="DJZ65" s="389"/>
      <c r="DKA65" s="390"/>
      <c r="DKB65" s="391"/>
      <c r="DKC65" s="392"/>
      <c r="DKD65" s="393"/>
      <c r="DKE65" s="394"/>
      <c r="DKF65" s="395"/>
      <c r="DKG65" s="389"/>
      <c r="DKH65" s="390"/>
      <c r="DKI65" s="391"/>
      <c r="DKJ65" s="392"/>
      <c r="DKK65" s="393"/>
      <c r="DKL65" s="394"/>
      <c r="DKM65" s="395"/>
      <c r="DKN65" s="389"/>
      <c r="DKO65" s="390"/>
      <c r="DKP65" s="391"/>
      <c r="DKQ65" s="392"/>
      <c r="DKR65" s="393"/>
      <c r="DKS65" s="394"/>
      <c r="DKT65" s="395"/>
      <c r="DKU65" s="389"/>
      <c r="DKV65" s="390"/>
      <c r="DKW65" s="391"/>
      <c r="DKX65" s="392"/>
      <c r="DKY65" s="393"/>
      <c r="DKZ65" s="394"/>
      <c r="DLA65" s="395"/>
      <c r="DLB65" s="389"/>
      <c r="DLC65" s="390"/>
      <c r="DLD65" s="391"/>
      <c r="DLE65" s="392"/>
      <c r="DLF65" s="393"/>
      <c r="DLG65" s="394"/>
      <c r="DLH65" s="395"/>
      <c r="DLI65" s="389"/>
      <c r="DLJ65" s="390"/>
      <c r="DLK65" s="391"/>
      <c r="DLL65" s="392"/>
      <c r="DLM65" s="393"/>
      <c r="DLN65" s="394"/>
      <c r="DLO65" s="395"/>
      <c r="DLP65" s="389"/>
      <c r="DLQ65" s="390"/>
      <c r="DLR65" s="391"/>
      <c r="DLS65" s="392"/>
      <c r="DLT65" s="393"/>
      <c r="DLU65" s="394"/>
      <c r="DLV65" s="395"/>
      <c r="DLW65" s="389"/>
      <c r="DLX65" s="390"/>
      <c r="DLY65" s="391"/>
      <c r="DLZ65" s="392"/>
      <c r="DMA65" s="393"/>
      <c r="DMB65" s="394"/>
      <c r="DMC65" s="395"/>
      <c r="DMD65" s="389"/>
      <c r="DME65" s="390"/>
      <c r="DMF65" s="391"/>
      <c r="DMG65" s="392"/>
      <c r="DMH65" s="393"/>
      <c r="DMI65" s="394"/>
      <c r="DMJ65" s="395"/>
      <c r="DMK65" s="389"/>
      <c r="DML65" s="390"/>
      <c r="DMM65" s="391"/>
      <c r="DMN65" s="392"/>
      <c r="DMO65" s="393"/>
      <c r="DMP65" s="394"/>
      <c r="DMQ65" s="395"/>
      <c r="DMR65" s="389"/>
      <c r="DMS65" s="390"/>
      <c r="DMT65" s="391"/>
      <c r="DMU65" s="392"/>
      <c r="DMV65" s="393"/>
      <c r="DMW65" s="394"/>
      <c r="DMX65" s="395"/>
      <c r="DMY65" s="389"/>
      <c r="DMZ65" s="390"/>
      <c r="DNA65" s="391"/>
      <c r="DNB65" s="392"/>
      <c r="DNC65" s="393"/>
      <c r="DND65" s="394"/>
      <c r="DNE65" s="395"/>
      <c r="DNF65" s="389"/>
      <c r="DNG65" s="390"/>
      <c r="DNH65" s="391"/>
      <c r="DNI65" s="392"/>
      <c r="DNJ65" s="393"/>
      <c r="DNK65" s="394"/>
      <c r="DNL65" s="395"/>
      <c r="DNM65" s="389"/>
      <c r="DNN65" s="390"/>
      <c r="DNO65" s="391"/>
      <c r="DNP65" s="392"/>
      <c r="DNQ65" s="393"/>
      <c r="DNR65" s="394"/>
      <c r="DNS65" s="395"/>
      <c r="DNT65" s="389"/>
      <c r="DNU65" s="390"/>
      <c r="DNV65" s="391"/>
      <c r="DNW65" s="392"/>
      <c r="DNX65" s="393"/>
      <c r="DNY65" s="394"/>
      <c r="DNZ65" s="395"/>
      <c r="DOA65" s="389"/>
      <c r="DOB65" s="390"/>
      <c r="DOC65" s="391"/>
      <c r="DOD65" s="392"/>
      <c r="DOE65" s="393"/>
      <c r="DOF65" s="394"/>
      <c r="DOG65" s="395"/>
      <c r="DOH65" s="389"/>
      <c r="DOI65" s="390"/>
      <c r="DOJ65" s="391"/>
      <c r="DOK65" s="392"/>
      <c r="DOL65" s="393"/>
      <c r="DOM65" s="394"/>
      <c r="DON65" s="395"/>
      <c r="DOO65" s="389"/>
      <c r="DOP65" s="390"/>
      <c r="DOQ65" s="391"/>
      <c r="DOR65" s="392"/>
      <c r="DOS65" s="393"/>
      <c r="DOT65" s="394"/>
      <c r="DOU65" s="395"/>
      <c r="DOV65" s="389"/>
      <c r="DOW65" s="390"/>
      <c r="DOX65" s="391"/>
      <c r="DOY65" s="392"/>
      <c r="DOZ65" s="393"/>
      <c r="DPA65" s="394"/>
      <c r="DPB65" s="395"/>
      <c r="DPC65" s="389"/>
      <c r="DPD65" s="390"/>
      <c r="DPE65" s="391"/>
      <c r="DPF65" s="392"/>
      <c r="DPG65" s="393"/>
      <c r="DPH65" s="394"/>
      <c r="DPI65" s="395"/>
      <c r="DPJ65" s="389"/>
      <c r="DPK65" s="390"/>
      <c r="DPL65" s="391"/>
      <c r="DPM65" s="392"/>
      <c r="DPN65" s="393"/>
      <c r="DPO65" s="394"/>
      <c r="DPP65" s="395"/>
      <c r="DPQ65" s="389"/>
      <c r="DPR65" s="390"/>
      <c r="DPS65" s="391"/>
      <c r="DPT65" s="392"/>
      <c r="DPU65" s="393"/>
      <c r="DPV65" s="394"/>
      <c r="DPW65" s="395"/>
      <c r="DPX65" s="389"/>
      <c r="DPY65" s="390"/>
      <c r="DPZ65" s="391"/>
      <c r="DQA65" s="392"/>
      <c r="DQB65" s="393"/>
      <c r="DQC65" s="394"/>
      <c r="DQD65" s="395"/>
      <c r="DQE65" s="389"/>
      <c r="DQF65" s="390"/>
      <c r="DQG65" s="391"/>
      <c r="DQH65" s="392"/>
      <c r="DQI65" s="393"/>
      <c r="DQJ65" s="394"/>
      <c r="DQK65" s="395"/>
      <c r="DQL65" s="389"/>
      <c r="DQM65" s="390"/>
      <c r="DQN65" s="391"/>
      <c r="DQO65" s="392"/>
      <c r="DQP65" s="393"/>
      <c r="DQQ65" s="394"/>
      <c r="DQR65" s="395"/>
      <c r="DQS65" s="389"/>
      <c r="DQT65" s="390"/>
      <c r="DQU65" s="391"/>
      <c r="DQV65" s="392"/>
      <c r="DQW65" s="393"/>
      <c r="DQX65" s="394"/>
      <c r="DQY65" s="395"/>
      <c r="DQZ65" s="389"/>
      <c r="DRA65" s="390"/>
      <c r="DRB65" s="391"/>
      <c r="DRC65" s="392"/>
      <c r="DRD65" s="393"/>
      <c r="DRE65" s="394"/>
      <c r="DRF65" s="395"/>
      <c r="DRG65" s="389"/>
      <c r="DRH65" s="390"/>
      <c r="DRI65" s="391"/>
      <c r="DRJ65" s="392"/>
      <c r="DRK65" s="393"/>
      <c r="DRL65" s="394"/>
      <c r="DRM65" s="395"/>
      <c r="DRN65" s="389"/>
      <c r="DRO65" s="390"/>
      <c r="DRP65" s="391"/>
      <c r="DRQ65" s="392"/>
      <c r="DRR65" s="393"/>
      <c r="DRS65" s="394"/>
      <c r="DRT65" s="395"/>
      <c r="DRU65" s="389"/>
      <c r="DRV65" s="390"/>
      <c r="DRW65" s="391"/>
      <c r="DRX65" s="392"/>
      <c r="DRY65" s="393"/>
      <c r="DRZ65" s="394"/>
      <c r="DSA65" s="395"/>
      <c r="DSB65" s="389"/>
      <c r="DSC65" s="390"/>
      <c r="DSD65" s="391"/>
      <c r="DSE65" s="392"/>
      <c r="DSF65" s="393"/>
      <c r="DSG65" s="394"/>
      <c r="DSH65" s="395"/>
      <c r="DSI65" s="389"/>
      <c r="DSJ65" s="390"/>
      <c r="DSK65" s="391"/>
      <c r="DSL65" s="392"/>
      <c r="DSM65" s="393"/>
      <c r="DSN65" s="394"/>
      <c r="DSO65" s="395"/>
      <c r="DSP65" s="389"/>
      <c r="DSQ65" s="390"/>
      <c r="DSR65" s="391"/>
      <c r="DSS65" s="392"/>
      <c r="DST65" s="393"/>
      <c r="DSU65" s="394"/>
      <c r="DSV65" s="395"/>
      <c r="DSW65" s="389"/>
      <c r="DSX65" s="390"/>
      <c r="DSY65" s="391"/>
      <c r="DSZ65" s="392"/>
      <c r="DTA65" s="393"/>
      <c r="DTB65" s="394"/>
      <c r="DTC65" s="395"/>
      <c r="DTD65" s="389"/>
      <c r="DTE65" s="390"/>
      <c r="DTF65" s="391"/>
      <c r="DTG65" s="392"/>
      <c r="DTH65" s="393"/>
      <c r="DTI65" s="394"/>
      <c r="DTJ65" s="395"/>
      <c r="DTK65" s="389"/>
      <c r="DTL65" s="390"/>
      <c r="DTM65" s="391"/>
      <c r="DTN65" s="392"/>
      <c r="DTO65" s="393"/>
      <c r="DTP65" s="394"/>
      <c r="DTQ65" s="395"/>
      <c r="DTR65" s="389"/>
      <c r="DTS65" s="390"/>
      <c r="DTT65" s="391"/>
      <c r="DTU65" s="392"/>
      <c r="DTV65" s="393"/>
      <c r="DTW65" s="394"/>
      <c r="DTX65" s="395"/>
      <c r="DTY65" s="389"/>
      <c r="DTZ65" s="390"/>
      <c r="DUA65" s="391"/>
      <c r="DUB65" s="392"/>
      <c r="DUC65" s="393"/>
      <c r="DUD65" s="394"/>
      <c r="DUE65" s="395"/>
      <c r="DUF65" s="389"/>
      <c r="DUG65" s="390"/>
      <c r="DUH65" s="391"/>
      <c r="DUI65" s="392"/>
      <c r="DUJ65" s="393"/>
      <c r="DUK65" s="394"/>
      <c r="DUL65" s="395"/>
      <c r="DUM65" s="389"/>
      <c r="DUN65" s="390"/>
      <c r="DUO65" s="391"/>
      <c r="DUP65" s="392"/>
      <c r="DUQ65" s="393"/>
      <c r="DUR65" s="394"/>
      <c r="DUS65" s="395"/>
      <c r="DUT65" s="389"/>
      <c r="DUU65" s="390"/>
      <c r="DUV65" s="391"/>
      <c r="DUW65" s="392"/>
      <c r="DUX65" s="393"/>
      <c r="DUY65" s="394"/>
      <c r="DUZ65" s="395"/>
      <c r="DVA65" s="389"/>
      <c r="DVB65" s="390"/>
      <c r="DVC65" s="391"/>
      <c r="DVD65" s="392"/>
      <c r="DVE65" s="393"/>
      <c r="DVF65" s="394"/>
      <c r="DVG65" s="395"/>
      <c r="DVH65" s="389"/>
      <c r="DVI65" s="390"/>
      <c r="DVJ65" s="391"/>
      <c r="DVK65" s="392"/>
      <c r="DVL65" s="393"/>
      <c r="DVM65" s="394"/>
      <c r="DVN65" s="395"/>
      <c r="DVO65" s="389"/>
      <c r="DVP65" s="390"/>
      <c r="DVQ65" s="391"/>
      <c r="DVR65" s="392"/>
      <c r="DVS65" s="393"/>
      <c r="DVT65" s="394"/>
      <c r="DVU65" s="395"/>
      <c r="DVV65" s="389"/>
      <c r="DVW65" s="390"/>
      <c r="DVX65" s="391"/>
      <c r="DVY65" s="392"/>
      <c r="DVZ65" s="393"/>
      <c r="DWA65" s="394"/>
      <c r="DWB65" s="395"/>
      <c r="DWC65" s="389"/>
      <c r="DWD65" s="390"/>
      <c r="DWE65" s="391"/>
      <c r="DWF65" s="392"/>
      <c r="DWG65" s="393"/>
      <c r="DWH65" s="394"/>
      <c r="DWI65" s="395"/>
      <c r="DWJ65" s="389"/>
      <c r="DWK65" s="390"/>
      <c r="DWL65" s="391"/>
      <c r="DWM65" s="392"/>
      <c r="DWN65" s="393"/>
      <c r="DWO65" s="394"/>
      <c r="DWP65" s="395"/>
      <c r="DWQ65" s="389"/>
      <c r="DWR65" s="390"/>
      <c r="DWS65" s="391"/>
      <c r="DWT65" s="392"/>
      <c r="DWU65" s="393"/>
      <c r="DWV65" s="394"/>
      <c r="DWW65" s="395"/>
      <c r="DWX65" s="389"/>
      <c r="DWY65" s="390"/>
      <c r="DWZ65" s="391"/>
      <c r="DXA65" s="392"/>
      <c r="DXB65" s="393"/>
      <c r="DXC65" s="394"/>
      <c r="DXD65" s="395"/>
      <c r="DXE65" s="389"/>
      <c r="DXF65" s="390"/>
      <c r="DXG65" s="391"/>
      <c r="DXH65" s="392"/>
      <c r="DXI65" s="393"/>
      <c r="DXJ65" s="394"/>
      <c r="DXK65" s="395"/>
      <c r="DXL65" s="389"/>
      <c r="DXM65" s="390"/>
      <c r="DXN65" s="391"/>
      <c r="DXO65" s="392"/>
      <c r="DXP65" s="393"/>
      <c r="DXQ65" s="394"/>
      <c r="DXR65" s="395"/>
      <c r="DXS65" s="389"/>
      <c r="DXT65" s="390"/>
      <c r="DXU65" s="391"/>
      <c r="DXV65" s="392"/>
      <c r="DXW65" s="393"/>
      <c r="DXX65" s="394"/>
      <c r="DXY65" s="395"/>
      <c r="DXZ65" s="389"/>
      <c r="DYA65" s="390"/>
      <c r="DYB65" s="391"/>
      <c r="DYC65" s="392"/>
      <c r="DYD65" s="393"/>
      <c r="DYE65" s="394"/>
      <c r="DYF65" s="395"/>
      <c r="DYG65" s="389"/>
      <c r="DYH65" s="390"/>
      <c r="DYI65" s="391"/>
      <c r="DYJ65" s="392"/>
      <c r="DYK65" s="393"/>
      <c r="DYL65" s="394"/>
      <c r="DYM65" s="395"/>
      <c r="DYN65" s="389"/>
      <c r="DYO65" s="390"/>
      <c r="DYP65" s="391"/>
      <c r="DYQ65" s="392"/>
      <c r="DYR65" s="393"/>
      <c r="DYS65" s="394"/>
      <c r="DYT65" s="395"/>
      <c r="DYU65" s="389"/>
      <c r="DYV65" s="390"/>
      <c r="DYW65" s="391"/>
      <c r="DYX65" s="392"/>
      <c r="DYY65" s="393"/>
      <c r="DYZ65" s="394"/>
      <c r="DZA65" s="395"/>
      <c r="DZB65" s="389"/>
      <c r="DZC65" s="390"/>
      <c r="DZD65" s="391"/>
      <c r="DZE65" s="392"/>
      <c r="DZF65" s="393"/>
      <c r="DZG65" s="394"/>
      <c r="DZH65" s="395"/>
      <c r="DZI65" s="389"/>
      <c r="DZJ65" s="390"/>
      <c r="DZK65" s="391"/>
      <c r="DZL65" s="392"/>
      <c r="DZM65" s="393"/>
      <c r="DZN65" s="394"/>
      <c r="DZO65" s="395"/>
      <c r="DZP65" s="389"/>
      <c r="DZQ65" s="390"/>
      <c r="DZR65" s="391"/>
      <c r="DZS65" s="392"/>
      <c r="DZT65" s="393"/>
      <c r="DZU65" s="394"/>
      <c r="DZV65" s="395"/>
      <c r="DZW65" s="389"/>
      <c r="DZX65" s="390"/>
      <c r="DZY65" s="391"/>
      <c r="DZZ65" s="392"/>
      <c r="EAA65" s="393"/>
      <c r="EAB65" s="394"/>
      <c r="EAC65" s="395"/>
      <c r="EAD65" s="389"/>
      <c r="EAE65" s="390"/>
      <c r="EAF65" s="391"/>
      <c r="EAG65" s="392"/>
      <c r="EAH65" s="393"/>
      <c r="EAI65" s="394"/>
      <c r="EAJ65" s="395"/>
      <c r="EAK65" s="389"/>
      <c r="EAL65" s="390"/>
      <c r="EAM65" s="391"/>
      <c r="EAN65" s="392"/>
      <c r="EAO65" s="393"/>
      <c r="EAP65" s="394"/>
      <c r="EAQ65" s="395"/>
      <c r="EAR65" s="389"/>
      <c r="EAS65" s="390"/>
      <c r="EAT65" s="391"/>
      <c r="EAU65" s="392"/>
      <c r="EAV65" s="393"/>
      <c r="EAW65" s="394"/>
      <c r="EAX65" s="395"/>
      <c r="EAY65" s="389"/>
      <c r="EAZ65" s="390"/>
      <c r="EBA65" s="391"/>
      <c r="EBB65" s="392"/>
      <c r="EBC65" s="393"/>
      <c r="EBD65" s="394"/>
      <c r="EBE65" s="395"/>
      <c r="EBF65" s="389"/>
      <c r="EBG65" s="390"/>
      <c r="EBH65" s="391"/>
      <c r="EBI65" s="392"/>
      <c r="EBJ65" s="393"/>
      <c r="EBK65" s="394"/>
      <c r="EBL65" s="395"/>
      <c r="EBM65" s="389"/>
      <c r="EBN65" s="390"/>
      <c r="EBO65" s="391"/>
      <c r="EBP65" s="392"/>
      <c r="EBQ65" s="393"/>
      <c r="EBR65" s="394"/>
      <c r="EBS65" s="395"/>
      <c r="EBT65" s="389"/>
      <c r="EBU65" s="390"/>
      <c r="EBV65" s="391"/>
      <c r="EBW65" s="392"/>
      <c r="EBX65" s="393"/>
      <c r="EBY65" s="394"/>
      <c r="EBZ65" s="395"/>
      <c r="ECA65" s="389"/>
      <c r="ECB65" s="390"/>
      <c r="ECC65" s="391"/>
      <c r="ECD65" s="392"/>
      <c r="ECE65" s="393"/>
      <c r="ECF65" s="394"/>
      <c r="ECG65" s="395"/>
      <c r="ECH65" s="389"/>
      <c r="ECI65" s="390"/>
      <c r="ECJ65" s="391"/>
      <c r="ECK65" s="392"/>
      <c r="ECL65" s="393"/>
      <c r="ECM65" s="394"/>
      <c r="ECN65" s="395"/>
      <c r="ECO65" s="389"/>
      <c r="ECP65" s="390"/>
      <c r="ECQ65" s="391"/>
      <c r="ECR65" s="392"/>
      <c r="ECS65" s="393"/>
      <c r="ECT65" s="394"/>
      <c r="ECU65" s="395"/>
      <c r="ECV65" s="389"/>
      <c r="ECW65" s="390"/>
      <c r="ECX65" s="391"/>
      <c r="ECY65" s="392"/>
      <c r="ECZ65" s="393"/>
      <c r="EDA65" s="394"/>
      <c r="EDB65" s="395"/>
      <c r="EDC65" s="389"/>
      <c r="EDD65" s="390"/>
      <c r="EDE65" s="391"/>
      <c r="EDF65" s="392"/>
      <c r="EDG65" s="393"/>
      <c r="EDH65" s="394"/>
      <c r="EDI65" s="395"/>
      <c r="EDJ65" s="389"/>
      <c r="EDK65" s="390"/>
      <c r="EDL65" s="391"/>
      <c r="EDM65" s="392"/>
      <c r="EDN65" s="393"/>
      <c r="EDO65" s="394"/>
      <c r="EDP65" s="395"/>
      <c r="EDQ65" s="389"/>
      <c r="EDR65" s="390"/>
      <c r="EDS65" s="391"/>
      <c r="EDT65" s="392"/>
      <c r="EDU65" s="393"/>
      <c r="EDV65" s="394"/>
      <c r="EDW65" s="395"/>
      <c r="EDX65" s="389"/>
      <c r="EDY65" s="390"/>
      <c r="EDZ65" s="391"/>
      <c r="EEA65" s="392"/>
      <c r="EEB65" s="393"/>
      <c r="EEC65" s="394"/>
      <c r="EED65" s="395"/>
      <c r="EEE65" s="389"/>
      <c r="EEF65" s="390"/>
      <c r="EEG65" s="391"/>
      <c r="EEH65" s="392"/>
      <c r="EEI65" s="393"/>
      <c r="EEJ65" s="394"/>
      <c r="EEK65" s="395"/>
      <c r="EEL65" s="389"/>
      <c r="EEM65" s="390"/>
      <c r="EEN65" s="391"/>
      <c r="EEO65" s="392"/>
      <c r="EEP65" s="393"/>
      <c r="EEQ65" s="394"/>
      <c r="EER65" s="395"/>
      <c r="EES65" s="389"/>
      <c r="EET65" s="390"/>
      <c r="EEU65" s="391"/>
      <c r="EEV65" s="392"/>
      <c r="EEW65" s="393"/>
      <c r="EEX65" s="394"/>
      <c r="EEY65" s="395"/>
      <c r="EEZ65" s="389"/>
      <c r="EFA65" s="390"/>
      <c r="EFB65" s="391"/>
      <c r="EFC65" s="392"/>
      <c r="EFD65" s="393"/>
      <c r="EFE65" s="394"/>
      <c r="EFF65" s="395"/>
      <c r="EFG65" s="389"/>
      <c r="EFH65" s="390"/>
      <c r="EFI65" s="391"/>
      <c r="EFJ65" s="392"/>
      <c r="EFK65" s="393"/>
      <c r="EFL65" s="394"/>
      <c r="EFM65" s="395"/>
      <c r="EFN65" s="389"/>
      <c r="EFO65" s="390"/>
      <c r="EFP65" s="391"/>
      <c r="EFQ65" s="392"/>
      <c r="EFR65" s="393"/>
      <c r="EFS65" s="394"/>
      <c r="EFT65" s="395"/>
      <c r="EFU65" s="389"/>
      <c r="EFV65" s="390"/>
      <c r="EFW65" s="391"/>
      <c r="EFX65" s="392"/>
      <c r="EFY65" s="393"/>
      <c r="EFZ65" s="394"/>
      <c r="EGA65" s="395"/>
      <c r="EGB65" s="389"/>
      <c r="EGC65" s="390"/>
      <c r="EGD65" s="391"/>
      <c r="EGE65" s="392"/>
      <c r="EGF65" s="393"/>
      <c r="EGG65" s="394"/>
      <c r="EGH65" s="395"/>
      <c r="EGI65" s="389"/>
      <c r="EGJ65" s="390"/>
      <c r="EGK65" s="391"/>
      <c r="EGL65" s="392"/>
      <c r="EGM65" s="393"/>
      <c r="EGN65" s="394"/>
      <c r="EGO65" s="395"/>
      <c r="EGP65" s="389"/>
      <c r="EGQ65" s="390"/>
      <c r="EGR65" s="391"/>
      <c r="EGS65" s="392"/>
      <c r="EGT65" s="393"/>
      <c r="EGU65" s="394"/>
      <c r="EGV65" s="395"/>
      <c r="EGW65" s="389"/>
      <c r="EGX65" s="390"/>
      <c r="EGY65" s="391"/>
      <c r="EGZ65" s="392"/>
      <c r="EHA65" s="393"/>
      <c r="EHB65" s="394"/>
      <c r="EHC65" s="395"/>
      <c r="EHD65" s="389"/>
      <c r="EHE65" s="390"/>
      <c r="EHF65" s="391"/>
      <c r="EHG65" s="392"/>
      <c r="EHH65" s="393"/>
      <c r="EHI65" s="394"/>
      <c r="EHJ65" s="395"/>
      <c r="EHK65" s="389"/>
      <c r="EHL65" s="390"/>
      <c r="EHM65" s="391"/>
      <c r="EHN65" s="392"/>
      <c r="EHO65" s="393"/>
      <c r="EHP65" s="394"/>
      <c r="EHQ65" s="395"/>
      <c r="EHR65" s="389"/>
      <c r="EHS65" s="390"/>
      <c r="EHT65" s="391"/>
      <c r="EHU65" s="392"/>
      <c r="EHV65" s="393"/>
      <c r="EHW65" s="394"/>
      <c r="EHX65" s="395"/>
      <c r="EHY65" s="389"/>
      <c r="EHZ65" s="390"/>
      <c r="EIA65" s="391"/>
      <c r="EIB65" s="392"/>
      <c r="EIC65" s="393"/>
      <c r="EID65" s="394"/>
      <c r="EIE65" s="395"/>
      <c r="EIF65" s="389"/>
      <c r="EIG65" s="390"/>
      <c r="EIH65" s="391"/>
      <c r="EII65" s="392"/>
      <c r="EIJ65" s="393"/>
      <c r="EIK65" s="394"/>
      <c r="EIL65" s="395"/>
      <c r="EIM65" s="389"/>
      <c r="EIN65" s="390"/>
      <c r="EIO65" s="391"/>
      <c r="EIP65" s="392"/>
      <c r="EIQ65" s="393"/>
      <c r="EIR65" s="394"/>
      <c r="EIS65" s="395"/>
      <c r="EIT65" s="389"/>
      <c r="EIU65" s="390"/>
      <c r="EIV65" s="391"/>
      <c r="EIW65" s="392"/>
      <c r="EIX65" s="393"/>
      <c r="EIY65" s="394"/>
      <c r="EIZ65" s="395"/>
      <c r="EJA65" s="389"/>
      <c r="EJB65" s="390"/>
      <c r="EJC65" s="391"/>
      <c r="EJD65" s="392"/>
      <c r="EJE65" s="393"/>
      <c r="EJF65" s="394"/>
      <c r="EJG65" s="395"/>
      <c r="EJH65" s="389"/>
      <c r="EJI65" s="390"/>
      <c r="EJJ65" s="391"/>
      <c r="EJK65" s="392"/>
      <c r="EJL65" s="393"/>
      <c r="EJM65" s="394"/>
      <c r="EJN65" s="395"/>
      <c r="EJO65" s="389"/>
      <c r="EJP65" s="390"/>
      <c r="EJQ65" s="391"/>
      <c r="EJR65" s="392"/>
      <c r="EJS65" s="393"/>
      <c r="EJT65" s="394"/>
      <c r="EJU65" s="395"/>
      <c r="EJV65" s="389"/>
      <c r="EJW65" s="390"/>
      <c r="EJX65" s="391"/>
      <c r="EJY65" s="392"/>
      <c r="EJZ65" s="393"/>
      <c r="EKA65" s="394"/>
      <c r="EKB65" s="395"/>
      <c r="EKC65" s="389"/>
      <c r="EKD65" s="390"/>
      <c r="EKE65" s="391"/>
      <c r="EKF65" s="392"/>
      <c r="EKG65" s="393"/>
      <c r="EKH65" s="394"/>
      <c r="EKI65" s="395"/>
      <c r="EKJ65" s="389"/>
      <c r="EKK65" s="390"/>
      <c r="EKL65" s="391"/>
      <c r="EKM65" s="392"/>
      <c r="EKN65" s="393"/>
      <c r="EKO65" s="394"/>
      <c r="EKP65" s="395"/>
      <c r="EKQ65" s="389"/>
      <c r="EKR65" s="390"/>
      <c r="EKS65" s="391"/>
      <c r="EKT65" s="392"/>
      <c r="EKU65" s="393"/>
      <c r="EKV65" s="394"/>
      <c r="EKW65" s="395"/>
      <c r="EKX65" s="389"/>
      <c r="EKY65" s="390"/>
      <c r="EKZ65" s="391"/>
      <c r="ELA65" s="392"/>
      <c r="ELB65" s="393"/>
      <c r="ELC65" s="394"/>
      <c r="ELD65" s="395"/>
      <c r="ELE65" s="389"/>
      <c r="ELF65" s="390"/>
      <c r="ELG65" s="391"/>
      <c r="ELH65" s="392"/>
      <c r="ELI65" s="393"/>
      <c r="ELJ65" s="394"/>
      <c r="ELK65" s="395"/>
      <c r="ELL65" s="389"/>
      <c r="ELM65" s="390"/>
      <c r="ELN65" s="391"/>
      <c r="ELO65" s="392"/>
      <c r="ELP65" s="393"/>
      <c r="ELQ65" s="394"/>
      <c r="ELR65" s="395"/>
      <c r="ELS65" s="389"/>
      <c r="ELT65" s="390"/>
      <c r="ELU65" s="391"/>
      <c r="ELV65" s="392"/>
      <c r="ELW65" s="393"/>
      <c r="ELX65" s="394"/>
      <c r="ELY65" s="395"/>
      <c r="ELZ65" s="389"/>
      <c r="EMA65" s="390"/>
      <c r="EMB65" s="391"/>
      <c r="EMC65" s="392"/>
      <c r="EMD65" s="393"/>
      <c r="EME65" s="394"/>
      <c r="EMF65" s="395"/>
      <c r="EMG65" s="389"/>
      <c r="EMH65" s="390"/>
      <c r="EMI65" s="391"/>
      <c r="EMJ65" s="392"/>
      <c r="EMK65" s="393"/>
      <c r="EML65" s="394"/>
      <c r="EMM65" s="395"/>
      <c r="EMN65" s="389"/>
      <c r="EMO65" s="390"/>
      <c r="EMP65" s="391"/>
      <c r="EMQ65" s="392"/>
      <c r="EMR65" s="393"/>
      <c r="EMS65" s="394"/>
      <c r="EMT65" s="395"/>
      <c r="EMU65" s="389"/>
      <c r="EMV65" s="390"/>
      <c r="EMW65" s="391"/>
      <c r="EMX65" s="392"/>
      <c r="EMY65" s="393"/>
      <c r="EMZ65" s="394"/>
      <c r="ENA65" s="395"/>
      <c r="ENB65" s="389"/>
      <c r="ENC65" s="390"/>
      <c r="END65" s="391"/>
      <c r="ENE65" s="392"/>
      <c r="ENF65" s="393"/>
      <c r="ENG65" s="394"/>
      <c r="ENH65" s="395"/>
      <c r="ENI65" s="389"/>
      <c r="ENJ65" s="390"/>
      <c r="ENK65" s="391"/>
      <c r="ENL65" s="392"/>
      <c r="ENM65" s="393"/>
      <c r="ENN65" s="394"/>
      <c r="ENO65" s="395"/>
      <c r="ENP65" s="389"/>
      <c r="ENQ65" s="390"/>
      <c r="ENR65" s="391"/>
      <c r="ENS65" s="392"/>
      <c r="ENT65" s="393"/>
      <c r="ENU65" s="394"/>
      <c r="ENV65" s="395"/>
      <c r="ENW65" s="389"/>
      <c r="ENX65" s="390"/>
      <c r="ENY65" s="391"/>
      <c r="ENZ65" s="392"/>
      <c r="EOA65" s="393"/>
      <c r="EOB65" s="394"/>
      <c r="EOC65" s="395"/>
      <c r="EOD65" s="389"/>
      <c r="EOE65" s="390"/>
      <c r="EOF65" s="391"/>
      <c r="EOG65" s="392"/>
      <c r="EOH65" s="393"/>
      <c r="EOI65" s="394"/>
      <c r="EOJ65" s="395"/>
      <c r="EOK65" s="389"/>
      <c r="EOL65" s="390"/>
      <c r="EOM65" s="391"/>
      <c r="EON65" s="392"/>
      <c r="EOO65" s="393"/>
      <c r="EOP65" s="394"/>
      <c r="EOQ65" s="395"/>
      <c r="EOR65" s="389"/>
      <c r="EOS65" s="390"/>
      <c r="EOT65" s="391"/>
      <c r="EOU65" s="392"/>
      <c r="EOV65" s="393"/>
      <c r="EOW65" s="394"/>
      <c r="EOX65" s="395"/>
      <c r="EOY65" s="389"/>
      <c r="EOZ65" s="390"/>
      <c r="EPA65" s="391"/>
      <c r="EPB65" s="392"/>
      <c r="EPC65" s="393"/>
      <c r="EPD65" s="394"/>
      <c r="EPE65" s="395"/>
      <c r="EPF65" s="389"/>
      <c r="EPG65" s="390"/>
      <c r="EPH65" s="391"/>
      <c r="EPI65" s="392"/>
      <c r="EPJ65" s="393"/>
      <c r="EPK65" s="394"/>
      <c r="EPL65" s="395"/>
      <c r="EPM65" s="389"/>
      <c r="EPN65" s="390"/>
      <c r="EPO65" s="391"/>
      <c r="EPP65" s="392"/>
      <c r="EPQ65" s="393"/>
      <c r="EPR65" s="394"/>
      <c r="EPS65" s="395"/>
      <c r="EPT65" s="389"/>
      <c r="EPU65" s="390"/>
      <c r="EPV65" s="391"/>
      <c r="EPW65" s="392"/>
      <c r="EPX65" s="393"/>
      <c r="EPY65" s="394"/>
      <c r="EPZ65" s="395"/>
      <c r="EQA65" s="389"/>
      <c r="EQB65" s="390"/>
      <c r="EQC65" s="391"/>
      <c r="EQD65" s="392"/>
      <c r="EQE65" s="393"/>
      <c r="EQF65" s="394"/>
      <c r="EQG65" s="395"/>
      <c r="EQH65" s="389"/>
      <c r="EQI65" s="390"/>
      <c r="EQJ65" s="391"/>
      <c r="EQK65" s="392"/>
      <c r="EQL65" s="393"/>
      <c r="EQM65" s="394"/>
      <c r="EQN65" s="395"/>
      <c r="EQO65" s="389"/>
      <c r="EQP65" s="390"/>
      <c r="EQQ65" s="391"/>
      <c r="EQR65" s="392"/>
      <c r="EQS65" s="393"/>
      <c r="EQT65" s="394"/>
      <c r="EQU65" s="395"/>
      <c r="EQV65" s="389"/>
      <c r="EQW65" s="390"/>
      <c r="EQX65" s="391"/>
      <c r="EQY65" s="392"/>
      <c r="EQZ65" s="393"/>
      <c r="ERA65" s="394"/>
      <c r="ERB65" s="395"/>
      <c r="ERC65" s="389"/>
      <c r="ERD65" s="390"/>
      <c r="ERE65" s="391"/>
      <c r="ERF65" s="392"/>
      <c r="ERG65" s="393"/>
      <c r="ERH65" s="394"/>
      <c r="ERI65" s="395"/>
      <c r="ERJ65" s="389"/>
      <c r="ERK65" s="390"/>
      <c r="ERL65" s="391"/>
      <c r="ERM65" s="392"/>
      <c r="ERN65" s="393"/>
      <c r="ERO65" s="394"/>
      <c r="ERP65" s="395"/>
      <c r="ERQ65" s="389"/>
      <c r="ERR65" s="390"/>
      <c r="ERS65" s="391"/>
      <c r="ERT65" s="392"/>
      <c r="ERU65" s="393"/>
      <c r="ERV65" s="394"/>
      <c r="ERW65" s="395"/>
      <c r="ERX65" s="389"/>
      <c r="ERY65" s="390"/>
      <c r="ERZ65" s="391"/>
      <c r="ESA65" s="392"/>
      <c r="ESB65" s="393"/>
      <c r="ESC65" s="394"/>
      <c r="ESD65" s="395"/>
      <c r="ESE65" s="389"/>
      <c r="ESF65" s="390"/>
      <c r="ESG65" s="391"/>
      <c r="ESH65" s="392"/>
      <c r="ESI65" s="393"/>
      <c r="ESJ65" s="394"/>
      <c r="ESK65" s="395"/>
      <c r="ESL65" s="389"/>
      <c r="ESM65" s="390"/>
      <c r="ESN65" s="391"/>
      <c r="ESO65" s="392"/>
      <c r="ESP65" s="393"/>
      <c r="ESQ65" s="394"/>
      <c r="ESR65" s="395"/>
      <c r="ESS65" s="389"/>
      <c r="EST65" s="390"/>
      <c r="ESU65" s="391"/>
      <c r="ESV65" s="392"/>
      <c r="ESW65" s="393"/>
      <c r="ESX65" s="394"/>
      <c r="ESY65" s="395"/>
      <c r="ESZ65" s="389"/>
      <c r="ETA65" s="390"/>
      <c r="ETB65" s="391"/>
      <c r="ETC65" s="392"/>
      <c r="ETD65" s="393"/>
      <c r="ETE65" s="394"/>
      <c r="ETF65" s="395"/>
      <c r="ETG65" s="389"/>
      <c r="ETH65" s="390"/>
      <c r="ETI65" s="391"/>
      <c r="ETJ65" s="392"/>
      <c r="ETK65" s="393"/>
      <c r="ETL65" s="394"/>
      <c r="ETM65" s="395"/>
      <c r="ETN65" s="389"/>
      <c r="ETO65" s="390"/>
      <c r="ETP65" s="391"/>
      <c r="ETQ65" s="392"/>
      <c r="ETR65" s="393"/>
      <c r="ETS65" s="394"/>
      <c r="ETT65" s="395"/>
      <c r="ETU65" s="389"/>
      <c r="ETV65" s="390"/>
      <c r="ETW65" s="391"/>
      <c r="ETX65" s="392"/>
      <c r="ETY65" s="393"/>
      <c r="ETZ65" s="394"/>
      <c r="EUA65" s="395"/>
      <c r="EUB65" s="389"/>
      <c r="EUC65" s="390"/>
      <c r="EUD65" s="391"/>
      <c r="EUE65" s="392"/>
      <c r="EUF65" s="393"/>
      <c r="EUG65" s="394"/>
      <c r="EUH65" s="395"/>
      <c r="EUI65" s="389"/>
      <c r="EUJ65" s="390"/>
      <c r="EUK65" s="391"/>
      <c r="EUL65" s="392"/>
      <c r="EUM65" s="393"/>
      <c r="EUN65" s="394"/>
      <c r="EUO65" s="395"/>
      <c r="EUP65" s="389"/>
      <c r="EUQ65" s="390"/>
      <c r="EUR65" s="391"/>
      <c r="EUS65" s="392"/>
      <c r="EUT65" s="393"/>
      <c r="EUU65" s="394"/>
      <c r="EUV65" s="395"/>
      <c r="EUW65" s="389"/>
      <c r="EUX65" s="390"/>
      <c r="EUY65" s="391"/>
      <c r="EUZ65" s="392"/>
      <c r="EVA65" s="393"/>
      <c r="EVB65" s="394"/>
      <c r="EVC65" s="395"/>
      <c r="EVD65" s="389"/>
      <c r="EVE65" s="390"/>
      <c r="EVF65" s="391"/>
      <c r="EVG65" s="392"/>
      <c r="EVH65" s="393"/>
      <c r="EVI65" s="394"/>
      <c r="EVJ65" s="395"/>
      <c r="EVK65" s="389"/>
      <c r="EVL65" s="390"/>
      <c r="EVM65" s="391"/>
      <c r="EVN65" s="392"/>
      <c r="EVO65" s="393"/>
      <c r="EVP65" s="394"/>
      <c r="EVQ65" s="395"/>
      <c r="EVR65" s="389"/>
      <c r="EVS65" s="390"/>
      <c r="EVT65" s="391"/>
      <c r="EVU65" s="392"/>
      <c r="EVV65" s="393"/>
      <c r="EVW65" s="394"/>
      <c r="EVX65" s="395"/>
      <c r="EVY65" s="389"/>
      <c r="EVZ65" s="390"/>
      <c r="EWA65" s="391"/>
      <c r="EWB65" s="392"/>
      <c r="EWC65" s="393"/>
      <c r="EWD65" s="394"/>
      <c r="EWE65" s="395"/>
      <c r="EWF65" s="389"/>
      <c r="EWG65" s="390"/>
      <c r="EWH65" s="391"/>
      <c r="EWI65" s="392"/>
      <c r="EWJ65" s="393"/>
      <c r="EWK65" s="394"/>
      <c r="EWL65" s="395"/>
      <c r="EWM65" s="389"/>
      <c r="EWN65" s="390"/>
      <c r="EWO65" s="391"/>
      <c r="EWP65" s="392"/>
      <c r="EWQ65" s="393"/>
      <c r="EWR65" s="394"/>
      <c r="EWS65" s="395"/>
      <c r="EWT65" s="389"/>
      <c r="EWU65" s="390"/>
      <c r="EWV65" s="391"/>
      <c r="EWW65" s="392"/>
      <c r="EWX65" s="393"/>
      <c r="EWY65" s="394"/>
      <c r="EWZ65" s="395"/>
      <c r="EXA65" s="389"/>
      <c r="EXB65" s="390"/>
      <c r="EXC65" s="391"/>
      <c r="EXD65" s="392"/>
      <c r="EXE65" s="393"/>
      <c r="EXF65" s="394"/>
      <c r="EXG65" s="395"/>
      <c r="EXH65" s="389"/>
      <c r="EXI65" s="390"/>
      <c r="EXJ65" s="391"/>
      <c r="EXK65" s="392"/>
      <c r="EXL65" s="393"/>
      <c r="EXM65" s="394"/>
      <c r="EXN65" s="395"/>
      <c r="EXO65" s="389"/>
      <c r="EXP65" s="390"/>
      <c r="EXQ65" s="391"/>
      <c r="EXR65" s="392"/>
      <c r="EXS65" s="393"/>
      <c r="EXT65" s="394"/>
      <c r="EXU65" s="395"/>
      <c r="EXV65" s="389"/>
      <c r="EXW65" s="390"/>
      <c r="EXX65" s="391"/>
      <c r="EXY65" s="392"/>
      <c r="EXZ65" s="393"/>
      <c r="EYA65" s="394"/>
      <c r="EYB65" s="395"/>
      <c r="EYC65" s="389"/>
      <c r="EYD65" s="390"/>
      <c r="EYE65" s="391"/>
      <c r="EYF65" s="392"/>
      <c r="EYG65" s="393"/>
      <c r="EYH65" s="394"/>
      <c r="EYI65" s="395"/>
      <c r="EYJ65" s="389"/>
      <c r="EYK65" s="390"/>
      <c r="EYL65" s="391"/>
      <c r="EYM65" s="392"/>
      <c r="EYN65" s="393"/>
      <c r="EYO65" s="394"/>
      <c r="EYP65" s="395"/>
      <c r="EYQ65" s="389"/>
      <c r="EYR65" s="390"/>
      <c r="EYS65" s="391"/>
      <c r="EYT65" s="392"/>
      <c r="EYU65" s="393"/>
      <c r="EYV65" s="394"/>
      <c r="EYW65" s="395"/>
      <c r="EYX65" s="389"/>
      <c r="EYY65" s="390"/>
      <c r="EYZ65" s="391"/>
      <c r="EZA65" s="392"/>
      <c r="EZB65" s="393"/>
      <c r="EZC65" s="394"/>
      <c r="EZD65" s="395"/>
      <c r="EZE65" s="389"/>
      <c r="EZF65" s="390"/>
      <c r="EZG65" s="391"/>
      <c r="EZH65" s="392"/>
      <c r="EZI65" s="393"/>
      <c r="EZJ65" s="394"/>
      <c r="EZK65" s="395"/>
      <c r="EZL65" s="389"/>
      <c r="EZM65" s="390"/>
      <c r="EZN65" s="391"/>
      <c r="EZO65" s="392"/>
      <c r="EZP65" s="393"/>
      <c r="EZQ65" s="394"/>
      <c r="EZR65" s="395"/>
      <c r="EZS65" s="389"/>
      <c r="EZT65" s="390"/>
      <c r="EZU65" s="391"/>
      <c r="EZV65" s="392"/>
      <c r="EZW65" s="393"/>
      <c r="EZX65" s="394"/>
      <c r="EZY65" s="395"/>
      <c r="EZZ65" s="389"/>
      <c r="FAA65" s="390"/>
      <c r="FAB65" s="391"/>
      <c r="FAC65" s="392"/>
      <c r="FAD65" s="393"/>
      <c r="FAE65" s="394"/>
      <c r="FAF65" s="395"/>
      <c r="FAG65" s="389"/>
      <c r="FAH65" s="390"/>
      <c r="FAI65" s="391"/>
      <c r="FAJ65" s="392"/>
      <c r="FAK65" s="393"/>
      <c r="FAL65" s="394"/>
      <c r="FAM65" s="395"/>
      <c r="FAN65" s="389"/>
      <c r="FAO65" s="390"/>
      <c r="FAP65" s="391"/>
      <c r="FAQ65" s="392"/>
      <c r="FAR65" s="393"/>
      <c r="FAS65" s="394"/>
      <c r="FAT65" s="395"/>
      <c r="FAU65" s="389"/>
      <c r="FAV65" s="390"/>
      <c r="FAW65" s="391"/>
      <c r="FAX65" s="392"/>
      <c r="FAY65" s="393"/>
      <c r="FAZ65" s="394"/>
      <c r="FBA65" s="395"/>
      <c r="FBB65" s="389"/>
      <c r="FBC65" s="390"/>
      <c r="FBD65" s="391"/>
      <c r="FBE65" s="392"/>
      <c r="FBF65" s="393"/>
      <c r="FBG65" s="394"/>
      <c r="FBH65" s="395"/>
      <c r="FBI65" s="389"/>
      <c r="FBJ65" s="390"/>
      <c r="FBK65" s="391"/>
      <c r="FBL65" s="392"/>
      <c r="FBM65" s="393"/>
      <c r="FBN65" s="394"/>
      <c r="FBO65" s="395"/>
      <c r="FBP65" s="389"/>
      <c r="FBQ65" s="390"/>
      <c r="FBR65" s="391"/>
      <c r="FBS65" s="392"/>
      <c r="FBT65" s="393"/>
      <c r="FBU65" s="394"/>
      <c r="FBV65" s="395"/>
      <c r="FBW65" s="389"/>
      <c r="FBX65" s="390"/>
      <c r="FBY65" s="391"/>
      <c r="FBZ65" s="392"/>
      <c r="FCA65" s="393"/>
      <c r="FCB65" s="394"/>
      <c r="FCC65" s="395"/>
      <c r="FCD65" s="389"/>
      <c r="FCE65" s="390"/>
      <c r="FCF65" s="391"/>
      <c r="FCG65" s="392"/>
      <c r="FCH65" s="393"/>
      <c r="FCI65" s="394"/>
      <c r="FCJ65" s="395"/>
      <c r="FCK65" s="389"/>
      <c r="FCL65" s="390"/>
      <c r="FCM65" s="391"/>
      <c r="FCN65" s="392"/>
      <c r="FCO65" s="393"/>
      <c r="FCP65" s="394"/>
      <c r="FCQ65" s="395"/>
      <c r="FCR65" s="389"/>
      <c r="FCS65" s="390"/>
      <c r="FCT65" s="391"/>
      <c r="FCU65" s="392"/>
      <c r="FCV65" s="393"/>
      <c r="FCW65" s="394"/>
      <c r="FCX65" s="395"/>
      <c r="FCY65" s="389"/>
      <c r="FCZ65" s="390"/>
      <c r="FDA65" s="391"/>
      <c r="FDB65" s="392"/>
      <c r="FDC65" s="393"/>
      <c r="FDD65" s="394"/>
      <c r="FDE65" s="395"/>
      <c r="FDF65" s="389"/>
      <c r="FDG65" s="390"/>
      <c r="FDH65" s="391"/>
      <c r="FDI65" s="392"/>
      <c r="FDJ65" s="393"/>
      <c r="FDK65" s="394"/>
      <c r="FDL65" s="395"/>
      <c r="FDM65" s="389"/>
      <c r="FDN65" s="390"/>
      <c r="FDO65" s="391"/>
      <c r="FDP65" s="392"/>
      <c r="FDQ65" s="393"/>
      <c r="FDR65" s="394"/>
      <c r="FDS65" s="395"/>
      <c r="FDT65" s="389"/>
      <c r="FDU65" s="390"/>
      <c r="FDV65" s="391"/>
      <c r="FDW65" s="392"/>
      <c r="FDX65" s="393"/>
      <c r="FDY65" s="394"/>
      <c r="FDZ65" s="395"/>
      <c r="FEA65" s="389"/>
      <c r="FEB65" s="390"/>
      <c r="FEC65" s="391"/>
      <c r="FED65" s="392"/>
      <c r="FEE65" s="393"/>
      <c r="FEF65" s="394"/>
      <c r="FEG65" s="395"/>
      <c r="FEH65" s="389"/>
      <c r="FEI65" s="390"/>
      <c r="FEJ65" s="391"/>
      <c r="FEK65" s="392"/>
      <c r="FEL65" s="393"/>
      <c r="FEM65" s="394"/>
      <c r="FEN65" s="395"/>
      <c r="FEO65" s="389"/>
      <c r="FEP65" s="390"/>
      <c r="FEQ65" s="391"/>
      <c r="FER65" s="392"/>
      <c r="FES65" s="393"/>
      <c r="FET65" s="394"/>
      <c r="FEU65" s="395"/>
      <c r="FEV65" s="389"/>
      <c r="FEW65" s="390"/>
      <c r="FEX65" s="391"/>
      <c r="FEY65" s="392"/>
      <c r="FEZ65" s="393"/>
      <c r="FFA65" s="394"/>
      <c r="FFB65" s="395"/>
      <c r="FFC65" s="389"/>
      <c r="FFD65" s="390"/>
      <c r="FFE65" s="391"/>
      <c r="FFF65" s="392"/>
      <c r="FFG65" s="393"/>
      <c r="FFH65" s="394"/>
      <c r="FFI65" s="395"/>
      <c r="FFJ65" s="389"/>
      <c r="FFK65" s="390"/>
      <c r="FFL65" s="391"/>
      <c r="FFM65" s="392"/>
      <c r="FFN65" s="393"/>
      <c r="FFO65" s="394"/>
      <c r="FFP65" s="395"/>
      <c r="FFQ65" s="389"/>
      <c r="FFR65" s="390"/>
      <c r="FFS65" s="391"/>
      <c r="FFT65" s="392"/>
      <c r="FFU65" s="393"/>
      <c r="FFV65" s="394"/>
      <c r="FFW65" s="395"/>
      <c r="FFX65" s="389"/>
      <c r="FFY65" s="390"/>
      <c r="FFZ65" s="391"/>
      <c r="FGA65" s="392"/>
      <c r="FGB65" s="393"/>
      <c r="FGC65" s="394"/>
      <c r="FGD65" s="395"/>
      <c r="FGE65" s="389"/>
      <c r="FGF65" s="390"/>
      <c r="FGG65" s="391"/>
      <c r="FGH65" s="392"/>
      <c r="FGI65" s="393"/>
      <c r="FGJ65" s="394"/>
      <c r="FGK65" s="395"/>
      <c r="FGL65" s="389"/>
      <c r="FGM65" s="390"/>
      <c r="FGN65" s="391"/>
      <c r="FGO65" s="392"/>
      <c r="FGP65" s="393"/>
      <c r="FGQ65" s="394"/>
      <c r="FGR65" s="395"/>
      <c r="FGS65" s="389"/>
      <c r="FGT65" s="390"/>
      <c r="FGU65" s="391"/>
      <c r="FGV65" s="392"/>
      <c r="FGW65" s="393"/>
      <c r="FGX65" s="394"/>
      <c r="FGY65" s="395"/>
      <c r="FGZ65" s="389"/>
      <c r="FHA65" s="390"/>
      <c r="FHB65" s="391"/>
      <c r="FHC65" s="392"/>
      <c r="FHD65" s="393"/>
      <c r="FHE65" s="394"/>
      <c r="FHF65" s="395"/>
      <c r="FHG65" s="389"/>
      <c r="FHH65" s="390"/>
      <c r="FHI65" s="391"/>
      <c r="FHJ65" s="392"/>
      <c r="FHK65" s="393"/>
      <c r="FHL65" s="394"/>
      <c r="FHM65" s="395"/>
      <c r="FHN65" s="389"/>
      <c r="FHO65" s="390"/>
      <c r="FHP65" s="391"/>
      <c r="FHQ65" s="392"/>
      <c r="FHR65" s="393"/>
      <c r="FHS65" s="394"/>
      <c r="FHT65" s="395"/>
      <c r="FHU65" s="389"/>
      <c r="FHV65" s="390"/>
      <c r="FHW65" s="391"/>
      <c r="FHX65" s="392"/>
      <c r="FHY65" s="393"/>
      <c r="FHZ65" s="394"/>
      <c r="FIA65" s="395"/>
      <c r="FIB65" s="389"/>
      <c r="FIC65" s="390"/>
      <c r="FID65" s="391"/>
      <c r="FIE65" s="392"/>
      <c r="FIF65" s="393"/>
      <c r="FIG65" s="394"/>
      <c r="FIH65" s="395"/>
      <c r="FII65" s="389"/>
      <c r="FIJ65" s="390"/>
      <c r="FIK65" s="391"/>
      <c r="FIL65" s="392"/>
      <c r="FIM65" s="393"/>
      <c r="FIN65" s="394"/>
      <c r="FIO65" s="395"/>
      <c r="FIP65" s="389"/>
      <c r="FIQ65" s="390"/>
      <c r="FIR65" s="391"/>
      <c r="FIS65" s="392"/>
      <c r="FIT65" s="393"/>
      <c r="FIU65" s="394"/>
      <c r="FIV65" s="395"/>
      <c r="FIW65" s="389"/>
      <c r="FIX65" s="390"/>
      <c r="FIY65" s="391"/>
      <c r="FIZ65" s="392"/>
      <c r="FJA65" s="393"/>
      <c r="FJB65" s="394"/>
      <c r="FJC65" s="395"/>
      <c r="FJD65" s="389"/>
      <c r="FJE65" s="390"/>
      <c r="FJF65" s="391"/>
      <c r="FJG65" s="392"/>
      <c r="FJH65" s="393"/>
      <c r="FJI65" s="394"/>
      <c r="FJJ65" s="395"/>
      <c r="FJK65" s="389"/>
      <c r="FJL65" s="390"/>
      <c r="FJM65" s="391"/>
      <c r="FJN65" s="392"/>
      <c r="FJO65" s="393"/>
      <c r="FJP65" s="394"/>
      <c r="FJQ65" s="395"/>
      <c r="FJR65" s="389"/>
      <c r="FJS65" s="390"/>
      <c r="FJT65" s="391"/>
      <c r="FJU65" s="392"/>
      <c r="FJV65" s="393"/>
      <c r="FJW65" s="394"/>
      <c r="FJX65" s="395"/>
      <c r="FJY65" s="389"/>
      <c r="FJZ65" s="390"/>
      <c r="FKA65" s="391"/>
      <c r="FKB65" s="392"/>
      <c r="FKC65" s="393"/>
      <c r="FKD65" s="394"/>
      <c r="FKE65" s="395"/>
      <c r="FKF65" s="389"/>
      <c r="FKG65" s="390"/>
      <c r="FKH65" s="391"/>
      <c r="FKI65" s="392"/>
      <c r="FKJ65" s="393"/>
      <c r="FKK65" s="394"/>
      <c r="FKL65" s="395"/>
      <c r="FKM65" s="389"/>
      <c r="FKN65" s="390"/>
      <c r="FKO65" s="391"/>
      <c r="FKP65" s="392"/>
      <c r="FKQ65" s="393"/>
      <c r="FKR65" s="394"/>
      <c r="FKS65" s="395"/>
      <c r="FKT65" s="389"/>
      <c r="FKU65" s="390"/>
      <c r="FKV65" s="391"/>
      <c r="FKW65" s="392"/>
      <c r="FKX65" s="393"/>
      <c r="FKY65" s="394"/>
      <c r="FKZ65" s="395"/>
      <c r="FLA65" s="389"/>
      <c r="FLB65" s="390"/>
      <c r="FLC65" s="391"/>
      <c r="FLD65" s="392"/>
      <c r="FLE65" s="393"/>
      <c r="FLF65" s="394"/>
      <c r="FLG65" s="395"/>
      <c r="FLH65" s="389"/>
      <c r="FLI65" s="390"/>
      <c r="FLJ65" s="391"/>
      <c r="FLK65" s="392"/>
      <c r="FLL65" s="393"/>
      <c r="FLM65" s="394"/>
      <c r="FLN65" s="395"/>
      <c r="FLO65" s="389"/>
      <c r="FLP65" s="390"/>
      <c r="FLQ65" s="391"/>
      <c r="FLR65" s="392"/>
      <c r="FLS65" s="393"/>
      <c r="FLT65" s="394"/>
      <c r="FLU65" s="395"/>
      <c r="FLV65" s="389"/>
      <c r="FLW65" s="390"/>
      <c r="FLX65" s="391"/>
      <c r="FLY65" s="392"/>
      <c r="FLZ65" s="393"/>
      <c r="FMA65" s="394"/>
      <c r="FMB65" s="395"/>
      <c r="FMC65" s="389"/>
      <c r="FMD65" s="390"/>
      <c r="FME65" s="391"/>
      <c r="FMF65" s="392"/>
      <c r="FMG65" s="393"/>
      <c r="FMH65" s="394"/>
      <c r="FMI65" s="395"/>
      <c r="FMJ65" s="389"/>
      <c r="FMK65" s="390"/>
      <c r="FML65" s="391"/>
      <c r="FMM65" s="392"/>
      <c r="FMN65" s="393"/>
      <c r="FMO65" s="394"/>
      <c r="FMP65" s="395"/>
      <c r="FMQ65" s="389"/>
      <c r="FMR65" s="390"/>
      <c r="FMS65" s="391"/>
      <c r="FMT65" s="392"/>
      <c r="FMU65" s="393"/>
      <c r="FMV65" s="394"/>
      <c r="FMW65" s="395"/>
      <c r="FMX65" s="389"/>
      <c r="FMY65" s="390"/>
      <c r="FMZ65" s="391"/>
      <c r="FNA65" s="392"/>
      <c r="FNB65" s="393"/>
      <c r="FNC65" s="394"/>
      <c r="FND65" s="395"/>
      <c r="FNE65" s="389"/>
      <c r="FNF65" s="390"/>
      <c r="FNG65" s="391"/>
      <c r="FNH65" s="392"/>
      <c r="FNI65" s="393"/>
      <c r="FNJ65" s="394"/>
      <c r="FNK65" s="395"/>
      <c r="FNL65" s="389"/>
      <c r="FNM65" s="390"/>
      <c r="FNN65" s="391"/>
      <c r="FNO65" s="392"/>
      <c r="FNP65" s="393"/>
      <c r="FNQ65" s="394"/>
      <c r="FNR65" s="395"/>
      <c r="FNS65" s="389"/>
      <c r="FNT65" s="390"/>
      <c r="FNU65" s="391"/>
      <c r="FNV65" s="392"/>
      <c r="FNW65" s="393"/>
      <c r="FNX65" s="394"/>
      <c r="FNY65" s="395"/>
      <c r="FNZ65" s="389"/>
      <c r="FOA65" s="390"/>
      <c r="FOB65" s="391"/>
      <c r="FOC65" s="392"/>
      <c r="FOD65" s="393"/>
      <c r="FOE65" s="394"/>
      <c r="FOF65" s="395"/>
      <c r="FOG65" s="389"/>
      <c r="FOH65" s="390"/>
      <c r="FOI65" s="391"/>
      <c r="FOJ65" s="392"/>
      <c r="FOK65" s="393"/>
      <c r="FOL65" s="394"/>
      <c r="FOM65" s="395"/>
      <c r="FON65" s="389"/>
      <c r="FOO65" s="390"/>
      <c r="FOP65" s="391"/>
      <c r="FOQ65" s="392"/>
      <c r="FOR65" s="393"/>
      <c r="FOS65" s="394"/>
      <c r="FOT65" s="395"/>
      <c r="FOU65" s="389"/>
      <c r="FOV65" s="390"/>
      <c r="FOW65" s="391"/>
      <c r="FOX65" s="392"/>
      <c r="FOY65" s="393"/>
      <c r="FOZ65" s="394"/>
      <c r="FPA65" s="395"/>
      <c r="FPB65" s="389"/>
      <c r="FPC65" s="390"/>
      <c r="FPD65" s="391"/>
      <c r="FPE65" s="392"/>
      <c r="FPF65" s="393"/>
      <c r="FPG65" s="394"/>
      <c r="FPH65" s="395"/>
      <c r="FPI65" s="389"/>
      <c r="FPJ65" s="390"/>
      <c r="FPK65" s="391"/>
      <c r="FPL65" s="392"/>
      <c r="FPM65" s="393"/>
      <c r="FPN65" s="394"/>
      <c r="FPO65" s="395"/>
      <c r="FPP65" s="389"/>
      <c r="FPQ65" s="390"/>
      <c r="FPR65" s="391"/>
      <c r="FPS65" s="392"/>
      <c r="FPT65" s="393"/>
      <c r="FPU65" s="394"/>
      <c r="FPV65" s="395"/>
      <c r="FPW65" s="389"/>
      <c r="FPX65" s="390"/>
      <c r="FPY65" s="391"/>
      <c r="FPZ65" s="392"/>
      <c r="FQA65" s="393"/>
      <c r="FQB65" s="394"/>
      <c r="FQC65" s="395"/>
      <c r="FQD65" s="389"/>
      <c r="FQE65" s="390"/>
      <c r="FQF65" s="391"/>
      <c r="FQG65" s="392"/>
      <c r="FQH65" s="393"/>
      <c r="FQI65" s="394"/>
      <c r="FQJ65" s="395"/>
      <c r="FQK65" s="389"/>
      <c r="FQL65" s="390"/>
      <c r="FQM65" s="391"/>
      <c r="FQN65" s="392"/>
      <c r="FQO65" s="393"/>
      <c r="FQP65" s="394"/>
      <c r="FQQ65" s="395"/>
      <c r="FQR65" s="389"/>
      <c r="FQS65" s="390"/>
      <c r="FQT65" s="391"/>
      <c r="FQU65" s="392"/>
      <c r="FQV65" s="393"/>
      <c r="FQW65" s="394"/>
      <c r="FQX65" s="395"/>
      <c r="FQY65" s="389"/>
      <c r="FQZ65" s="390"/>
      <c r="FRA65" s="391"/>
      <c r="FRB65" s="392"/>
      <c r="FRC65" s="393"/>
      <c r="FRD65" s="394"/>
      <c r="FRE65" s="395"/>
      <c r="FRF65" s="389"/>
      <c r="FRG65" s="390"/>
      <c r="FRH65" s="391"/>
      <c r="FRI65" s="392"/>
      <c r="FRJ65" s="393"/>
      <c r="FRK65" s="394"/>
      <c r="FRL65" s="395"/>
      <c r="FRM65" s="389"/>
      <c r="FRN65" s="390"/>
      <c r="FRO65" s="391"/>
      <c r="FRP65" s="392"/>
      <c r="FRQ65" s="393"/>
      <c r="FRR65" s="394"/>
      <c r="FRS65" s="395"/>
      <c r="FRT65" s="389"/>
      <c r="FRU65" s="390"/>
      <c r="FRV65" s="391"/>
      <c r="FRW65" s="392"/>
      <c r="FRX65" s="393"/>
      <c r="FRY65" s="394"/>
      <c r="FRZ65" s="395"/>
      <c r="FSA65" s="389"/>
      <c r="FSB65" s="390"/>
      <c r="FSC65" s="391"/>
      <c r="FSD65" s="392"/>
      <c r="FSE65" s="393"/>
      <c r="FSF65" s="394"/>
      <c r="FSG65" s="395"/>
      <c r="FSH65" s="389"/>
      <c r="FSI65" s="390"/>
      <c r="FSJ65" s="391"/>
      <c r="FSK65" s="392"/>
      <c r="FSL65" s="393"/>
      <c r="FSM65" s="394"/>
      <c r="FSN65" s="395"/>
      <c r="FSO65" s="389"/>
      <c r="FSP65" s="390"/>
      <c r="FSQ65" s="391"/>
      <c r="FSR65" s="392"/>
      <c r="FSS65" s="393"/>
      <c r="FST65" s="394"/>
      <c r="FSU65" s="395"/>
      <c r="FSV65" s="389"/>
      <c r="FSW65" s="390"/>
      <c r="FSX65" s="391"/>
      <c r="FSY65" s="392"/>
      <c r="FSZ65" s="393"/>
      <c r="FTA65" s="394"/>
      <c r="FTB65" s="395"/>
      <c r="FTC65" s="389"/>
      <c r="FTD65" s="390"/>
      <c r="FTE65" s="391"/>
      <c r="FTF65" s="392"/>
      <c r="FTG65" s="393"/>
      <c r="FTH65" s="394"/>
      <c r="FTI65" s="395"/>
      <c r="FTJ65" s="389"/>
      <c r="FTK65" s="390"/>
      <c r="FTL65" s="391"/>
      <c r="FTM65" s="392"/>
      <c r="FTN65" s="393"/>
      <c r="FTO65" s="394"/>
      <c r="FTP65" s="395"/>
      <c r="FTQ65" s="389"/>
      <c r="FTR65" s="390"/>
      <c r="FTS65" s="391"/>
      <c r="FTT65" s="392"/>
      <c r="FTU65" s="393"/>
      <c r="FTV65" s="394"/>
      <c r="FTW65" s="395"/>
      <c r="FTX65" s="389"/>
      <c r="FTY65" s="390"/>
      <c r="FTZ65" s="391"/>
      <c r="FUA65" s="392"/>
      <c r="FUB65" s="393"/>
      <c r="FUC65" s="394"/>
      <c r="FUD65" s="395"/>
      <c r="FUE65" s="389"/>
      <c r="FUF65" s="390"/>
      <c r="FUG65" s="391"/>
      <c r="FUH65" s="392"/>
      <c r="FUI65" s="393"/>
      <c r="FUJ65" s="394"/>
      <c r="FUK65" s="395"/>
      <c r="FUL65" s="389"/>
      <c r="FUM65" s="390"/>
      <c r="FUN65" s="391"/>
      <c r="FUO65" s="392"/>
      <c r="FUP65" s="393"/>
      <c r="FUQ65" s="394"/>
      <c r="FUR65" s="395"/>
      <c r="FUS65" s="389"/>
      <c r="FUT65" s="390"/>
      <c r="FUU65" s="391"/>
      <c r="FUV65" s="392"/>
      <c r="FUW65" s="393"/>
      <c r="FUX65" s="394"/>
      <c r="FUY65" s="395"/>
      <c r="FUZ65" s="389"/>
      <c r="FVA65" s="390"/>
      <c r="FVB65" s="391"/>
      <c r="FVC65" s="392"/>
      <c r="FVD65" s="393"/>
      <c r="FVE65" s="394"/>
      <c r="FVF65" s="395"/>
      <c r="FVG65" s="389"/>
      <c r="FVH65" s="390"/>
      <c r="FVI65" s="391"/>
      <c r="FVJ65" s="392"/>
      <c r="FVK65" s="393"/>
      <c r="FVL65" s="394"/>
      <c r="FVM65" s="395"/>
      <c r="FVN65" s="389"/>
      <c r="FVO65" s="390"/>
      <c r="FVP65" s="391"/>
      <c r="FVQ65" s="392"/>
      <c r="FVR65" s="393"/>
      <c r="FVS65" s="394"/>
      <c r="FVT65" s="395"/>
      <c r="FVU65" s="389"/>
      <c r="FVV65" s="390"/>
      <c r="FVW65" s="391"/>
      <c r="FVX65" s="392"/>
      <c r="FVY65" s="393"/>
      <c r="FVZ65" s="394"/>
      <c r="FWA65" s="395"/>
      <c r="FWB65" s="389"/>
      <c r="FWC65" s="390"/>
      <c r="FWD65" s="391"/>
      <c r="FWE65" s="392"/>
      <c r="FWF65" s="393"/>
      <c r="FWG65" s="394"/>
      <c r="FWH65" s="395"/>
      <c r="FWI65" s="389"/>
      <c r="FWJ65" s="390"/>
      <c r="FWK65" s="391"/>
      <c r="FWL65" s="392"/>
      <c r="FWM65" s="393"/>
      <c r="FWN65" s="394"/>
      <c r="FWO65" s="395"/>
      <c r="FWP65" s="389"/>
      <c r="FWQ65" s="390"/>
      <c r="FWR65" s="391"/>
      <c r="FWS65" s="392"/>
      <c r="FWT65" s="393"/>
      <c r="FWU65" s="394"/>
      <c r="FWV65" s="395"/>
      <c r="FWW65" s="389"/>
      <c r="FWX65" s="390"/>
      <c r="FWY65" s="391"/>
      <c r="FWZ65" s="392"/>
      <c r="FXA65" s="393"/>
      <c r="FXB65" s="394"/>
      <c r="FXC65" s="395"/>
      <c r="FXD65" s="389"/>
      <c r="FXE65" s="390"/>
      <c r="FXF65" s="391"/>
      <c r="FXG65" s="392"/>
      <c r="FXH65" s="393"/>
      <c r="FXI65" s="394"/>
      <c r="FXJ65" s="395"/>
      <c r="FXK65" s="389"/>
      <c r="FXL65" s="390"/>
      <c r="FXM65" s="391"/>
      <c r="FXN65" s="392"/>
      <c r="FXO65" s="393"/>
      <c r="FXP65" s="394"/>
      <c r="FXQ65" s="395"/>
      <c r="FXR65" s="389"/>
      <c r="FXS65" s="390"/>
      <c r="FXT65" s="391"/>
      <c r="FXU65" s="392"/>
      <c r="FXV65" s="393"/>
      <c r="FXW65" s="394"/>
      <c r="FXX65" s="395"/>
      <c r="FXY65" s="389"/>
      <c r="FXZ65" s="390"/>
      <c r="FYA65" s="391"/>
      <c r="FYB65" s="392"/>
      <c r="FYC65" s="393"/>
      <c r="FYD65" s="394"/>
      <c r="FYE65" s="395"/>
      <c r="FYF65" s="389"/>
      <c r="FYG65" s="390"/>
      <c r="FYH65" s="391"/>
      <c r="FYI65" s="392"/>
      <c r="FYJ65" s="393"/>
      <c r="FYK65" s="394"/>
      <c r="FYL65" s="395"/>
      <c r="FYM65" s="389"/>
      <c r="FYN65" s="390"/>
      <c r="FYO65" s="391"/>
      <c r="FYP65" s="392"/>
      <c r="FYQ65" s="393"/>
      <c r="FYR65" s="394"/>
      <c r="FYS65" s="395"/>
      <c r="FYT65" s="389"/>
      <c r="FYU65" s="390"/>
      <c r="FYV65" s="391"/>
      <c r="FYW65" s="392"/>
      <c r="FYX65" s="393"/>
      <c r="FYY65" s="394"/>
      <c r="FYZ65" s="395"/>
      <c r="FZA65" s="389"/>
      <c r="FZB65" s="390"/>
      <c r="FZC65" s="391"/>
      <c r="FZD65" s="392"/>
      <c r="FZE65" s="393"/>
      <c r="FZF65" s="394"/>
      <c r="FZG65" s="395"/>
      <c r="FZH65" s="389"/>
      <c r="FZI65" s="390"/>
      <c r="FZJ65" s="391"/>
      <c r="FZK65" s="392"/>
      <c r="FZL65" s="393"/>
      <c r="FZM65" s="394"/>
      <c r="FZN65" s="395"/>
      <c r="FZO65" s="389"/>
      <c r="FZP65" s="390"/>
      <c r="FZQ65" s="391"/>
      <c r="FZR65" s="392"/>
      <c r="FZS65" s="393"/>
      <c r="FZT65" s="394"/>
      <c r="FZU65" s="395"/>
      <c r="FZV65" s="389"/>
      <c r="FZW65" s="390"/>
      <c r="FZX65" s="391"/>
      <c r="FZY65" s="392"/>
      <c r="FZZ65" s="393"/>
      <c r="GAA65" s="394"/>
      <c r="GAB65" s="395"/>
      <c r="GAC65" s="389"/>
      <c r="GAD65" s="390"/>
      <c r="GAE65" s="391"/>
      <c r="GAF65" s="392"/>
      <c r="GAG65" s="393"/>
      <c r="GAH65" s="394"/>
      <c r="GAI65" s="395"/>
      <c r="GAJ65" s="389"/>
      <c r="GAK65" s="390"/>
      <c r="GAL65" s="391"/>
      <c r="GAM65" s="392"/>
      <c r="GAN65" s="393"/>
      <c r="GAO65" s="394"/>
      <c r="GAP65" s="395"/>
      <c r="GAQ65" s="389"/>
      <c r="GAR65" s="390"/>
      <c r="GAS65" s="391"/>
      <c r="GAT65" s="392"/>
      <c r="GAU65" s="393"/>
      <c r="GAV65" s="394"/>
      <c r="GAW65" s="395"/>
      <c r="GAX65" s="389"/>
      <c r="GAY65" s="390"/>
      <c r="GAZ65" s="391"/>
      <c r="GBA65" s="392"/>
      <c r="GBB65" s="393"/>
      <c r="GBC65" s="394"/>
      <c r="GBD65" s="395"/>
      <c r="GBE65" s="389"/>
      <c r="GBF65" s="390"/>
      <c r="GBG65" s="391"/>
      <c r="GBH65" s="392"/>
      <c r="GBI65" s="393"/>
      <c r="GBJ65" s="394"/>
      <c r="GBK65" s="395"/>
      <c r="GBL65" s="389"/>
      <c r="GBM65" s="390"/>
      <c r="GBN65" s="391"/>
      <c r="GBO65" s="392"/>
      <c r="GBP65" s="393"/>
      <c r="GBQ65" s="394"/>
      <c r="GBR65" s="395"/>
      <c r="GBS65" s="389"/>
      <c r="GBT65" s="390"/>
      <c r="GBU65" s="391"/>
      <c r="GBV65" s="392"/>
      <c r="GBW65" s="393"/>
      <c r="GBX65" s="394"/>
      <c r="GBY65" s="395"/>
      <c r="GBZ65" s="389"/>
      <c r="GCA65" s="390"/>
      <c r="GCB65" s="391"/>
      <c r="GCC65" s="392"/>
      <c r="GCD65" s="393"/>
      <c r="GCE65" s="394"/>
      <c r="GCF65" s="395"/>
      <c r="GCG65" s="389"/>
      <c r="GCH65" s="390"/>
      <c r="GCI65" s="391"/>
      <c r="GCJ65" s="392"/>
      <c r="GCK65" s="393"/>
      <c r="GCL65" s="394"/>
      <c r="GCM65" s="395"/>
      <c r="GCN65" s="389"/>
      <c r="GCO65" s="390"/>
      <c r="GCP65" s="391"/>
      <c r="GCQ65" s="392"/>
      <c r="GCR65" s="393"/>
      <c r="GCS65" s="394"/>
      <c r="GCT65" s="395"/>
      <c r="GCU65" s="389"/>
      <c r="GCV65" s="390"/>
      <c r="GCW65" s="391"/>
      <c r="GCX65" s="392"/>
      <c r="GCY65" s="393"/>
      <c r="GCZ65" s="394"/>
      <c r="GDA65" s="395"/>
      <c r="GDB65" s="389"/>
      <c r="GDC65" s="390"/>
      <c r="GDD65" s="391"/>
      <c r="GDE65" s="392"/>
      <c r="GDF65" s="393"/>
      <c r="GDG65" s="394"/>
      <c r="GDH65" s="395"/>
      <c r="GDI65" s="389"/>
      <c r="GDJ65" s="390"/>
      <c r="GDK65" s="391"/>
      <c r="GDL65" s="392"/>
      <c r="GDM65" s="393"/>
      <c r="GDN65" s="394"/>
      <c r="GDO65" s="395"/>
      <c r="GDP65" s="389"/>
      <c r="GDQ65" s="390"/>
      <c r="GDR65" s="391"/>
      <c r="GDS65" s="392"/>
      <c r="GDT65" s="393"/>
      <c r="GDU65" s="394"/>
      <c r="GDV65" s="395"/>
      <c r="GDW65" s="389"/>
      <c r="GDX65" s="390"/>
      <c r="GDY65" s="391"/>
      <c r="GDZ65" s="392"/>
      <c r="GEA65" s="393"/>
      <c r="GEB65" s="394"/>
      <c r="GEC65" s="395"/>
      <c r="GED65" s="389"/>
      <c r="GEE65" s="390"/>
      <c r="GEF65" s="391"/>
      <c r="GEG65" s="392"/>
      <c r="GEH65" s="393"/>
      <c r="GEI65" s="394"/>
      <c r="GEJ65" s="395"/>
      <c r="GEK65" s="389"/>
      <c r="GEL65" s="390"/>
      <c r="GEM65" s="391"/>
      <c r="GEN65" s="392"/>
      <c r="GEO65" s="393"/>
      <c r="GEP65" s="394"/>
      <c r="GEQ65" s="395"/>
      <c r="GER65" s="389"/>
      <c r="GES65" s="390"/>
      <c r="GET65" s="391"/>
      <c r="GEU65" s="392"/>
      <c r="GEV65" s="393"/>
      <c r="GEW65" s="394"/>
      <c r="GEX65" s="395"/>
      <c r="GEY65" s="389"/>
      <c r="GEZ65" s="390"/>
      <c r="GFA65" s="391"/>
      <c r="GFB65" s="392"/>
      <c r="GFC65" s="393"/>
      <c r="GFD65" s="394"/>
      <c r="GFE65" s="395"/>
      <c r="GFF65" s="389"/>
      <c r="GFG65" s="390"/>
      <c r="GFH65" s="391"/>
      <c r="GFI65" s="392"/>
      <c r="GFJ65" s="393"/>
      <c r="GFK65" s="394"/>
      <c r="GFL65" s="395"/>
      <c r="GFM65" s="389"/>
      <c r="GFN65" s="390"/>
      <c r="GFO65" s="391"/>
      <c r="GFP65" s="392"/>
      <c r="GFQ65" s="393"/>
      <c r="GFR65" s="394"/>
      <c r="GFS65" s="395"/>
      <c r="GFT65" s="389"/>
      <c r="GFU65" s="390"/>
      <c r="GFV65" s="391"/>
      <c r="GFW65" s="392"/>
      <c r="GFX65" s="393"/>
      <c r="GFY65" s="394"/>
      <c r="GFZ65" s="395"/>
      <c r="GGA65" s="389"/>
      <c r="GGB65" s="390"/>
      <c r="GGC65" s="391"/>
      <c r="GGD65" s="392"/>
      <c r="GGE65" s="393"/>
      <c r="GGF65" s="394"/>
      <c r="GGG65" s="395"/>
      <c r="GGH65" s="389"/>
      <c r="GGI65" s="390"/>
      <c r="GGJ65" s="391"/>
      <c r="GGK65" s="392"/>
      <c r="GGL65" s="393"/>
      <c r="GGM65" s="394"/>
      <c r="GGN65" s="395"/>
      <c r="GGO65" s="389"/>
      <c r="GGP65" s="390"/>
      <c r="GGQ65" s="391"/>
      <c r="GGR65" s="392"/>
      <c r="GGS65" s="393"/>
      <c r="GGT65" s="394"/>
      <c r="GGU65" s="395"/>
      <c r="GGV65" s="389"/>
      <c r="GGW65" s="390"/>
      <c r="GGX65" s="391"/>
      <c r="GGY65" s="392"/>
      <c r="GGZ65" s="393"/>
      <c r="GHA65" s="394"/>
      <c r="GHB65" s="395"/>
      <c r="GHC65" s="389"/>
      <c r="GHD65" s="390"/>
      <c r="GHE65" s="391"/>
      <c r="GHF65" s="392"/>
      <c r="GHG65" s="393"/>
      <c r="GHH65" s="394"/>
      <c r="GHI65" s="395"/>
      <c r="GHJ65" s="389"/>
      <c r="GHK65" s="390"/>
      <c r="GHL65" s="391"/>
      <c r="GHM65" s="392"/>
      <c r="GHN65" s="393"/>
      <c r="GHO65" s="394"/>
      <c r="GHP65" s="395"/>
      <c r="GHQ65" s="389"/>
      <c r="GHR65" s="390"/>
      <c r="GHS65" s="391"/>
      <c r="GHT65" s="392"/>
      <c r="GHU65" s="393"/>
      <c r="GHV65" s="394"/>
      <c r="GHW65" s="395"/>
      <c r="GHX65" s="389"/>
      <c r="GHY65" s="390"/>
      <c r="GHZ65" s="391"/>
      <c r="GIA65" s="392"/>
      <c r="GIB65" s="393"/>
      <c r="GIC65" s="394"/>
      <c r="GID65" s="395"/>
      <c r="GIE65" s="389"/>
      <c r="GIF65" s="390"/>
      <c r="GIG65" s="391"/>
      <c r="GIH65" s="392"/>
      <c r="GII65" s="393"/>
      <c r="GIJ65" s="394"/>
      <c r="GIK65" s="395"/>
      <c r="GIL65" s="389"/>
      <c r="GIM65" s="390"/>
      <c r="GIN65" s="391"/>
      <c r="GIO65" s="392"/>
      <c r="GIP65" s="393"/>
      <c r="GIQ65" s="394"/>
      <c r="GIR65" s="395"/>
      <c r="GIS65" s="389"/>
      <c r="GIT65" s="390"/>
      <c r="GIU65" s="391"/>
      <c r="GIV65" s="392"/>
      <c r="GIW65" s="393"/>
      <c r="GIX65" s="394"/>
      <c r="GIY65" s="395"/>
      <c r="GIZ65" s="389"/>
      <c r="GJA65" s="390"/>
      <c r="GJB65" s="391"/>
      <c r="GJC65" s="392"/>
      <c r="GJD65" s="393"/>
      <c r="GJE65" s="394"/>
      <c r="GJF65" s="395"/>
      <c r="GJG65" s="389"/>
      <c r="GJH65" s="390"/>
      <c r="GJI65" s="391"/>
      <c r="GJJ65" s="392"/>
      <c r="GJK65" s="393"/>
      <c r="GJL65" s="394"/>
      <c r="GJM65" s="395"/>
      <c r="GJN65" s="389"/>
      <c r="GJO65" s="390"/>
      <c r="GJP65" s="391"/>
      <c r="GJQ65" s="392"/>
      <c r="GJR65" s="393"/>
      <c r="GJS65" s="394"/>
      <c r="GJT65" s="395"/>
      <c r="GJU65" s="389"/>
      <c r="GJV65" s="390"/>
      <c r="GJW65" s="391"/>
      <c r="GJX65" s="392"/>
      <c r="GJY65" s="393"/>
      <c r="GJZ65" s="394"/>
      <c r="GKA65" s="395"/>
      <c r="GKB65" s="389"/>
      <c r="GKC65" s="390"/>
      <c r="GKD65" s="391"/>
      <c r="GKE65" s="392"/>
      <c r="GKF65" s="393"/>
      <c r="GKG65" s="394"/>
      <c r="GKH65" s="395"/>
      <c r="GKI65" s="389"/>
      <c r="GKJ65" s="390"/>
      <c r="GKK65" s="391"/>
      <c r="GKL65" s="392"/>
      <c r="GKM65" s="393"/>
      <c r="GKN65" s="394"/>
      <c r="GKO65" s="395"/>
      <c r="GKP65" s="389"/>
      <c r="GKQ65" s="390"/>
      <c r="GKR65" s="391"/>
      <c r="GKS65" s="392"/>
      <c r="GKT65" s="393"/>
      <c r="GKU65" s="394"/>
      <c r="GKV65" s="395"/>
      <c r="GKW65" s="389"/>
      <c r="GKX65" s="390"/>
      <c r="GKY65" s="391"/>
      <c r="GKZ65" s="392"/>
      <c r="GLA65" s="393"/>
      <c r="GLB65" s="394"/>
      <c r="GLC65" s="395"/>
      <c r="GLD65" s="389"/>
      <c r="GLE65" s="390"/>
      <c r="GLF65" s="391"/>
      <c r="GLG65" s="392"/>
      <c r="GLH65" s="393"/>
      <c r="GLI65" s="394"/>
      <c r="GLJ65" s="395"/>
      <c r="GLK65" s="389"/>
      <c r="GLL65" s="390"/>
      <c r="GLM65" s="391"/>
      <c r="GLN65" s="392"/>
      <c r="GLO65" s="393"/>
      <c r="GLP65" s="394"/>
      <c r="GLQ65" s="395"/>
      <c r="GLR65" s="389"/>
      <c r="GLS65" s="390"/>
      <c r="GLT65" s="391"/>
      <c r="GLU65" s="392"/>
      <c r="GLV65" s="393"/>
      <c r="GLW65" s="394"/>
      <c r="GLX65" s="395"/>
      <c r="GLY65" s="389"/>
      <c r="GLZ65" s="390"/>
      <c r="GMA65" s="391"/>
      <c r="GMB65" s="392"/>
      <c r="GMC65" s="393"/>
      <c r="GMD65" s="394"/>
      <c r="GME65" s="395"/>
      <c r="GMF65" s="389"/>
      <c r="GMG65" s="390"/>
      <c r="GMH65" s="391"/>
      <c r="GMI65" s="392"/>
      <c r="GMJ65" s="393"/>
      <c r="GMK65" s="394"/>
      <c r="GML65" s="395"/>
      <c r="GMM65" s="389"/>
      <c r="GMN65" s="390"/>
      <c r="GMO65" s="391"/>
      <c r="GMP65" s="392"/>
      <c r="GMQ65" s="393"/>
      <c r="GMR65" s="394"/>
      <c r="GMS65" s="395"/>
      <c r="GMT65" s="389"/>
      <c r="GMU65" s="390"/>
      <c r="GMV65" s="391"/>
      <c r="GMW65" s="392"/>
      <c r="GMX65" s="393"/>
      <c r="GMY65" s="394"/>
      <c r="GMZ65" s="395"/>
      <c r="GNA65" s="389"/>
      <c r="GNB65" s="390"/>
      <c r="GNC65" s="391"/>
      <c r="GND65" s="392"/>
      <c r="GNE65" s="393"/>
      <c r="GNF65" s="394"/>
      <c r="GNG65" s="395"/>
      <c r="GNH65" s="389"/>
      <c r="GNI65" s="390"/>
      <c r="GNJ65" s="391"/>
      <c r="GNK65" s="392"/>
      <c r="GNL65" s="393"/>
      <c r="GNM65" s="394"/>
      <c r="GNN65" s="395"/>
      <c r="GNO65" s="389"/>
      <c r="GNP65" s="390"/>
      <c r="GNQ65" s="391"/>
      <c r="GNR65" s="392"/>
      <c r="GNS65" s="393"/>
      <c r="GNT65" s="394"/>
      <c r="GNU65" s="395"/>
      <c r="GNV65" s="389"/>
      <c r="GNW65" s="390"/>
      <c r="GNX65" s="391"/>
      <c r="GNY65" s="392"/>
      <c r="GNZ65" s="393"/>
      <c r="GOA65" s="394"/>
      <c r="GOB65" s="395"/>
      <c r="GOC65" s="389"/>
      <c r="GOD65" s="390"/>
      <c r="GOE65" s="391"/>
      <c r="GOF65" s="392"/>
      <c r="GOG65" s="393"/>
      <c r="GOH65" s="394"/>
      <c r="GOI65" s="395"/>
      <c r="GOJ65" s="389"/>
      <c r="GOK65" s="390"/>
      <c r="GOL65" s="391"/>
      <c r="GOM65" s="392"/>
      <c r="GON65" s="393"/>
      <c r="GOO65" s="394"/>
      <c r="GOP65" s="395"/>
      <c r="GOQ65" s="389"/>
      <c r="GOR65" s="390"/>
      <c r="GOS65" s="391"/>
      <c r="GOT65" s="392"/>
      <c r="GOU65" s="393"/>
      <c r="GOV65" s="394"/>
      <c r="GOW65" s="395"/>
      <c r="GOX65" s="389"/>
      <c r="GOY65" s="390"/>
      <c r="GOZ65" s="391"/>
      <c r="GPA65" s="392"/>
      <c r="GPB65" s="393"/>
      <c r="GPC65" s="394"/>
      <c r="GPD65" s="395"/>
      <c r="GPE65" s="389"/>
      <c r="GPF65" s="390"/>
      <c r="GPG65" s="391"/>
      <c r="GPH65" s="392"/>
      <c r="GPI65" s="393"/>
      <c r="GPJ65" s="394"/>
      <c r="GPK65" s="395"/>
      <c r="GPL65" s="389"/>
      <c r="GPM65" s="390"/>
      <c r="GPN65" s="391"/>
      <c r="GPO65" s="392"/>
      <c r="GPP65" s="393"/>
      <c r="GPQ65" s="394"/>
      <c r="GPR65" s="395"/>
      <c r="GPS65" s="389"/>
      <c r="GPT65" s="390"/>
      <c r="GPU65" s="391"/>
      <c r="GPV65" s="392"/>
      <c r="GPW65" s="393"/>
      <c r="GPX65" s="394"/>
      <c r="GPY65" s="395"/>
      <c r="GPZ65" s="389"/>
      <c r="GQA65" s="390"/>
      <c r="GQB65" s="391"/>
      <c r="GQC65" s="392"/>
      <c r="GQD65" s="393"/>
      <c r="GQE65" s="394"/>
      <c r="GQF65" s="395"/>
      <c r="GQG65" s="389"/>
      <c r="GQH65" s="390"/>
      <c r="GQI65" s="391"/>
      <c r="GQJ65" s="392"/>
      <c r="GQK65" s="393"/>
      <c r="GQL65" s="394"/>
      <c r="GQM65" s="395"/>
      <c r="GQN65" s="389"/>
      <c r="GQO65" s="390"/>
      <c r="GQP65" s="391"/>
      <c r="GQQ65" s="392"/>
      <c r="GQR65" s="393"/>
      <c r="GQS65" s="394"/>
      <c r="GQT65" s="395"/>
      <c r="GQU65" s="389"/>
      <c r="GQV65" s="390"/>
      <c r="GQW65" s="391"/>
      <c r="GQX65" s="392"/>
      <c r="GQY65" s="393"/>
      <c r="GQZ65" s="394"/>
      <c r="GRA65" s="395"/>
      <c r="GRB65" s="389"/>
      <c r="GRC65" s="390"/>
      <c r="GRD65" s="391"/>
      <c r="GRE65" s="392"/>
      <c r="GRF65" s="393"/>
      <c r="GRG65" s="394"/>
      <c r="GRH65" s="395"/>
      <c r="GRI65" s="389"/>
      <c r="GRJ65" s="390"/>
      <c r="GRK65" s="391"/>
      <c r="GRL65" s="392"/>
      <c r="GRM65" s="393"/>
      <c r="GRN65" s="394"/>
      <c r="GRO65" s="395"/>
      <c r="GRP65" s="389"/>
      <c r="GRQ65" s="390"/>
      <c r="GRR65" s="391"/>
      <c r="GRS65" s="392"/>
      <c r="GRT65" s="393"/>
      <c r="GRU65" s="394"/>
      <c r="GRV65" s="395"/>
      <c r="GRW65" s="389"/>
      <c r="GRX65" s="390"/>
      <c r="GRY65" s="391"/>
      <c r="GRZ65" s="392"/>
      <c r="GSA65" s="393"/>
      <c r="GSB65" s="394"/>
      <c r="GSC65" s="395"/>
      <c r="GSD65" s="389"/>
      <c r="GSE65" s="390"/>
      <c r="GSF65" s="391"/>
      <c r="GSG65" s="392"/>
      <c r="GSH65" s="393"/>
      <c r="GSI65" s="394"/>
      <c r="GSJ65" s="395"/>
      <c r="GSK65" s="389"/>
      <c r="GSL65" s="390"/>
      <c r="GSM65" s="391"/>
      <c r="GSN65" s="392"/>
      <c r="GSO65" s="393"/>
      <c r="GSP65" s="394"/>
      <c r="GSQ65" s="395"/>
      <c r="GSR65" s="389"/>
      <c r="GSS65" s="390"/>
      <c r="GST65" s="391"/>
      <c r="GSU65" s="392"/>
      <c r="GSV65" s="393"/>
      <c r="GSW65" s="394"/>
      <c r="GSX65" s="395"/>
      <c r="GSY65" s="389"/>
      <c r="GSZ65" s="390"/>
      <c r="GTA65" s="391"/>
      <c r="GTB65" s="392"/>
      <c r="GTC65" s="393"/>
      <c r="GTD65" s="394"/>
      <c r="GTE65" s="395"/>
      <c r="GTF65" s="389"/>
      <c r="GTG65" s="390"/>
      <c r="GTH65" s="391"/>
      <c r="GTI65" s="392"/>
      <c r="GTJ65" s="393"/>
      <c r="GTK65" s="394"/>
      <c r="GTL65" s="395"/>
      <c r="GTM65" s="389"/>
      <c r="GTN65" s="390"/>
      <c r="GTO65" s="391"/>
      <c r="GTP65" s="392"/>
      <c r="GTQ65" s="393"/>
      <c r="GTR65" s="394"/>
      <c r="GTS65" s="395"/>
      <c r="GTT65" s="389"/>
      <c r="GTU65" s="390"/>
      <c r="GTV65" s="391"/>
      <c r="GTW65" s="392"/>
      <c r="GTX65" s="393"/>
      <c r="GTY65" s="394"/>
      <c r="GTZ65" s="395"/>
      <c r="GUA65" s="389"/>
      <c r="GUB65" s="390"/>
      <c r="GUC65" s="391"/>
      <c r="GUD65" s="392"/>
      <c r="GUE65" s="393"/>
      <c r="GUF65" s="394"/>
      <c r="GUG65" s="395"/>
      <c r="GUH65" s="389"/>
      <c r="GUI65" s="390"/>
      <c r="GUJ65" s="391"/>
      <c r="GUK65" s="392"/>
      <c r="GUL65" s="393"/>
      <c r="GUM65" s="394"/>
      <c r="GUN65" s="395"/>
      <c r="GUO65" s="389"/>
      <c r="GUP65" s="390"/>
      <c r="GUQ65" s="391"/>
      <c r="GUR65" s="392"/>
      <c r="GUS65" s="393"/>
      <c r="GUT65" s="394"/>
      <c r="GUU65" s="395"/>
      <c r="GUV65" s="389"/>
      <c r="GUW65" s="390"/>
      <c r="GUX65" s="391"/>
      <c r="GUY65" s="392"/>
      <c r="GUZ65" s="393"/>
      <c r="GVA65" s="394"/>
      <c r="GVB65" s="395"/>
      <c r="GVC65" s="389"/>
      <c r="GVD65" s="390"/>
      <c r="GVE65" s="391"/>
      <c r="GVF65" s="392"/>
      <c r="GVG65" s="393"/>
      <c r="GVH65" s="394"/>
      <c r="GVI65" s="395"/>
      <c r="GVJ65" s="389"/>
      <c r="GVK65" s="390"/>
      <c r="GVL65" s="391"/>
      <c r="GVM65" s="392"/>
      <c r="GVN65" s="393"/>
      <c r="GVO65" s="394"/>
      <c r="GVP65" s="395"/>
      <c r="GVQ65" s="389"/>
      <c r="GVR65" s="390"/>
      <c r="GVS65" s="391"/>
      <c r="GVT65" s="392"/>
      <c r="GVU65" s="393"/>
      <c r="GVV65" s="394"/>
      <c r="GVW65" s="395"/>
      <c r="GVX65" s="389"/>
      <c r="GVY65" s="390"/>
      <c r="GVZ65" s="391"/>
      <c r="GWA65" s="392"/>
      <c r="GWB65" s="393"/>
      <c r="GWC65" s="394"/>
      <c r="GWD65" s="395"/>
      <c r="GWE65" s="389"/>
      <c r="GWF65" s="390"/>
      <c r="GWG65" s="391"/>
      <c r="GWH65" s="392"/>
      <c r="GWI65" s="393"/>
      <c r="GWJ65" s="394"/>
      <c r="GWK65" s="395"/>
      <c r="GWL65" s="389"/>
      <c r="GWM65" s="390"/>
      <c r="GWN65" s="391"/>
      <c r="GWO65" s="392"/>
      <c r="GWP65" s="393"/>
      <c r="GWQ65" s="394"/>
      <c r="GWR65" s="395"/>
      <c r="GWS65" s="389"/>
      <c r="GWT65" s="390"/>
      <c r="GWU65" s="391"/>
      <c r="GWV65" s="392"/>
      <c r="GWW65" s="393"/>
      <c r="GWX65" s="394"/>
      <c r="GWY65" s="395"/>
      <c r="GWZ65" s="389"/>
      <c r="GXA65" s="390"/>
      <c r="GXB65" s="391"/>
      <c r="GXC65" s="392"/>
      <c r="GXD65" s="393"/>
      <c r="GXE65" s="394"/>
      <c r="GXF65" s="395"/>
      <c r="GXG65" s="389"/>
      <c r="GXH65" s="390"/>
      <c r="GXI65" s="391"/>
      <c r="GXJ65" s="392"/>
      <c r="GXK65" s="393"/>
      <c r="GXL65" s="394"/>
      <c r="GXM65" s="395"/>
      <c r="GXN65" s="389"/>
      <c r="GXO65" s="390"/>
      <c r="GXP65" s="391"/>
      <c r="GXQ65" s="392"/>
      <c r="GXR65" s="393"/>
      <c r="GXS65" s="394"/>
      <c r="GXT65" s="395"/>
      <c r="GXU65" s="389"/>
      <c r="GXV65" s="390"/>
      <c r="GXW65" s="391"/>
      <c r="GXX65" s="392"/>
      <c r="GXY65" s="393"/>
      <c r="GXZ65" s="394"/>
      <c r="GYA65" s="395"/>
      <c r="GYB65" s="389"/>
      <c r="GYC65" s="390"/>
      <c r="GYD65" s="391"/>
      <c r="GYE65" s="392"/>
      <c r="GYF65" s="393"/>
      <c r="GYG65" s="394"/>
      <c r="GYH65" s="395"/>
      <c r="GYI65" s="389"/>
      <c r="GYJ65" s="390"/>
      <c r="GYK65" s="391"/>
      <c r="GYL65" s="392"/>
      <c r="GYM65" s="393"/>
      <c r="GYN65" s="394"/>
      <c r="GYO65" s="395"/>
      <c r="GYP65" s="389"/>
      <c r="GYQ65" s="390"/>
      <c r="GYR65" s="391"/>
      <c r="GYS65" s="392"/>
      <c r="GYT65" s="393"/>
      <c r="GYU65" s="394"/>
      <c r="GYV65" s="395"/>
      <c r="GYW65" s="389"/>
      <c r="GYX65" s="390"/>
      <c r="GYY65" s="391"/>
      <c r="GYZ65" s="392"/>
      <c r="GZA65" s="393"/>
      <c r="GZB65" s="394"/>
      <c r="GZC65" s="395"/>
      <c r="GZD65" s="389"/>
      <c r="GZE65" s="390"/>
      <c r="GZF65" s="391"/>
      <c r="GZG65" s="392"/>
      <c r="GZH65" s="393"/>
      <c r="GZI65" s="394"/>
      <c r="GZJ65" s="395"/>
      <c r="GZK65" s="389"/>
      <c r="GZL65" s="390"/>
      <c r="GZM65" s="391"/>
      <c r="GZN65" s="392"/>
      <c r="GZO65" s="393"/>
      <c r="GZP65" s="394"/>
      <c r="GZQ65" s="395"/>
      <c r="GZR65" s="389"/>
      <c r="GZS65" s="390"/>
      <c r="GZT65" s="391"/>
      <c r="GZU65" s="392"/>
      <c r="GZV65" s="393"/>
      <c r="GZW65" s="394"/>
      <c r="GZX65" s="395"/>
      <c r="GZY65" s="389"/>
      <c r="GZZ65" s="390"/>
      <c r="HAA65" s="391"/>
      <c r="HAB65" s="392"/>
      <c r="HAC65" s="393"/>
      <c r="HAD65" s="394"/>
      <c r="HAE65" s="395"/>
      <c r="HAF65" s="389"/>
      <c r="HAG65" s="390"/>
      <c r="HAH65" s="391"/>
      <c r="HAI65" s="392"/>
      <c r="HAJ65" s="393"/>
      <c r="HAK65" s="394"/>
      <c r="HAL65" s="395"/>
      <c r="HAM65" s="389"/>
      <c r="HAN65" s="390"/>
      <c r="HAO65" s="391"/>
      <c r="HAP65" s="392"/>
      <c r="HAQ65" s="393"/>
      <c r="HAR65" s="394"/>
      <c r="HAS65" s="395"/>
      <c r="HAT65" s="389"/>
      <c r="HAU65" s="390"/>
      <c r="HAV65" s="391"/>
      <c r="HAW65" s="392"/>
      <c r="HAX65" s="393"/>
      <c r="HAY65" s="394"/>
      <c r="HAZ65" s="395"/>
      <c r="HBA65" s="389"/>
      <c r="HBB65" s="390"/>
      <c r="HBC65" s="391"/>
      <c r="HBD65" s="392"/>
      <c r="HBE65" s="393"/>
      <c r="HBF65" s="394"/>
      <c r="HBG65" s="395"/>
      <c r="HBH65" s="389"/>
      <c r="HBI65" s="390"/>
      <c r="HBJ65" s="391"/>
      <c r="HBK65" s="392"/>
      <c r="HBL65" s="393"/>
      <c r="HBM65" s="394"/>
      <c r="HBN65" s="395"/>
      <c r="HBO65" s="389"/>
      <c r="HBP65" s="390"/>
      <c r="HBQ65" s="391"/>
      <c r="HBR65" s="392"/>
      <c r="HBS65" s="393"/>
      <c r="HBT65" s="394"/>
      <c r="HBU65" s="395"/>
      <c r="HBV65" s="389"/>
      <c r="HBW65" s="390"/>
      <c r="HBX65" s="391"/>
      <c r="HBY65" s="392"/>
      <c r="HBZ65" s="393"/>
      <c r="HCA65" s="394"/>
      <c r="HCB65" s="395"/>
      <c r="HCC65" s="389"/>
      <c r="HCD65" s="390"/>
      <c r="HCE65" s="391"/>
      <c r="HCF65" s="392"/>
      <c r="HCG65" s="393"/>
      <c r="HCH65" s="394"/>
      <c r="HCI65" s="395"/>
      <c r="HCJ65" s="389"/>
      <c r="HCK65" s="390"/>
      <c r="HCL65" s="391"/>
      <c r="HCM65" s="392"/>
      <c r="HCN65" s="393"/>
      <c r="HCO65" s="394"/>
      <c r="HCP65" s="395"/>
      <c r="HCQ65" s="389"/>
      <c r="HCR65" s="390"/>
      <c r="HCS65" s="391"/>
      <c r="HCT65" s="392"/>
      <c r="HCU65" s="393"/>
      <c r="HCV65" s="394"/>
      <c r="HCW65" s="395"/>
      <c r="HCX65" s="389"/>
      <c r="HCY65" s="390"/>
      <c r="HCZ65" s="391"/>
      <c r="HDA65" s="392"/>
      <c r="HDB65" s="393"/>
      <c r="HDC65" s="394"/>
      <c r="HDD65" s="395"/>
      <c r="HDE65" s="389"/>
      <c r="HDF65" s="390"/>
      <c r="HDG65" s="391"/>
      <c r="HDH65" s="392"/>
      <c r="HDI65" s="393"/>
      <c r="HDJ65" s="394"/>
      <c r="HDK65" s="395"/>
      <c r="HDL65" s="389"/>
      <c r="HDM65" s="390"/>
      <c r="HDN65" s="391"/>
      <c r="HDO65" s="392"/>
      <c r="HDP65" s="393"/>
      <c r="HDQ65" s="394"/>
      <c r="HDR65" s="395"/>
      <c r="HDS65" s="389"/>
      <c r="HDT65" s="390"/>
      <c r="HDU65" s="391"/>
      <c r="HDV65" s="392"/>
      <c r="HDW65" s="393"/>
      <c r="HDX65" s="394"/>
      <c r="HDY65" s="395"/>
      <c r="HDZ65" s="389"/>
      <c r="HEA65" s="390"/>
      <c r="HEB65" s="391"/>
      <c r="HEC65" s="392"/>
      <c r="HED65" s="393"/>
      <c r="HEE65" s="394"/>
      <c r="HEF65" s="395"/>
      <c r="HEG65" s="389"/>
      <c r="HEH65" s="390"/>
      <c r="HEI65" s="391"/>
      <c r="HEJ65" s="392"/>
      <c r="HEK65" s="393"/>
      <c r="HEL65" s="394"/>
      <c r="HEM65" s="395"/>
      <c r="HEN65" s="389"/>
      <c r="HEO65" s="390"/>
      <c r="HEP65" s="391"/>
      <c r="HEQ65" s="392"/>
      <c r="HER65" s="393"/>
      <c r="HES65" s="394"/>
      <c r="HET65" s="395"/>
      <c r="HEU65" s="389"/>
      <c r="HEV65" s="390"/>
      <c r="HEW65" s="391"/>
      <c r="HEX65" s="392"/>
      <c r="HEY65" s="393"/>
      <c r="HEZ65" s="394"/>
      <c r="HFA65" s="395"/>
      <c r="HFB65" s="389"/>
      <c r="HFC65" s="390"/>
      <c r="HFD65" s="391"/>
      <c r="HFE65" s="392"/>
      <c r="HFF65" s="393"/>
      <c r="HFG65" s="394"/>
      <c r="HFH65" s="395"/>
      <c r="HFI65" s="389"/>
      <c r="HFJ65" s="390"/>
      <c r="HFK65" s="391"/>
      <c r="HFL65" s="392"/>
      <c r="HFM65" s="393"/>
      <c r="HFN65" s="394"/>
      <c r="HFO65" s="395"/>
      <c r="HFP65" s="389"/>
      <c r="HFQ65" s="390"/>
      <c r="HFR65" s="391"/>
      <c r="HFS65" s="392"/>
      <c r="HFT65" s="393"/>
      <c r="HFU65" s="394"/>
      <c r="HFV65" s="395"/>
      <c r="HFW65" s="389"/>
      <c r="HFX65" s="390"/>
      <c r="HFY65" s="391"/>
      <c r="HFZ65" s="392"/>
      <c r="HGA65" s="393"/>
      <c r="HGB65" s="394"/>
      <c r="HGC65" s="395"/>
      <c r="HGD65" s="389"/>
      <c r="HGE65" s="390"/>
      <c r="HGF65" s="391"/>
      <c r="HGG65" s="392"/>
      <c r="HGH65" s="393"/>
      <c r="HGI65" s="394"/>
      <c r="HGJ65" s="395"/>
      <c r="HGK65" s="389"/>
      <c r="HGL65" s="390"/>
      <c r="HGM65" s="391"/>
      <c r="HGN65" s="392"/>
      <c r="HGO65" s="393"/>
      <c r="HGP65" s="394"/>
      <c r="HGQ65" s="395"/>
      <c r="HGR65" s="389"/>
      <c r="HGS65" s="390"/>
      <c r="HGT65" s="391"/>
      <c r="HGU65" s="392"/>
      <c r="HGV65" s="393"/>
      <c r="HGW65" s="394"/>
      <c r="HGX65" s="395"/>
      <c r="HGY65" s="389"/>
      <c r="HGZ65" s="390"/>
      <c r="HHA65" s="391"/>
      <c r="HHB65" s="392"/>
      <c r="HHC65" s="393"/>
      <c r="HHD65" s="394"/>
      <c r="HHE65" s="395"/>
      <c r="HHF65" s="389"/>
      <c r="HHG65" s="390"/>
      <c r="HHH65" s="391"/>
      <c r="HHI65" s="392"/>
      <c r="HHJ65" s="393"/>
      <c r="HHK65" s="394"/>
      <c r="HHL65" s="395"/>
      <c r="HHM65" s="389"/>
      <c r="HHN65" s="390"/>
      <c r="HHO65" s="391"/>
      <c r="HHP65" s="392"/>
      <c r="HHQ65" s="393"/>
      <c r="HHR65" s="394"/>
      <c r="HHS65" s="395"/>
      <c r="HHT65" s="389"/>
      <c r="HHU65" s="390"/>
      <c r="HHV65" s="391"/>
      <c r="HHW65" s="392"/>
      <c r="HHX65" s="393"/>
      <c r="HHY65" s="394"/>
      <c r="HHZ65" s="395"/>
      <c r="HIA65" s="389"/>
      <c r="HIB65" s="390"/>
      <c r="HIC65" s="391"/>
      <c r="HID65" s="392"/>
      <c r="HIE65" s="393"/>
      <c r="HIF65" s="394"/>
      <c r="HIG65" s="395"/>
      <c r="HIH65" s="389"/>
      <c r="HII65" s="390"/>
      <c r="HIJ65" s="391"/>
      <c r="HIK65" s="392"/>
      <c r="HIL65" s="393"/>
      <c r="HIM65" s="394"/>
      <c r="HIN65" s="395"/>
      <c r="HIO65" s="389"/>
      <c r="HIP65" s="390"/>
      <c r="HIQ65" s="391"/>
      <c r="HIR65" s="392"/>
      <c r="HIS65" s="393"/>
      <c r="HIT65" s="394"/>
      <c r="HIU65" s="395"/>
      <c r="HIV65" s="389"/>
      <c r="HIW65" s="390"/>
      <c r="HIX65" s="391"/>
      <c r="HIY65" s="392"/>
      <c r="HIZ65" s="393"/>
      <c r="HJA65" s="394"/>
      <c r="HJB65" s="395"/>
      <c r="HJC65" s="389"/>
      <c r="HJD65" s="390"/>
      <c r="HJE65" s="391"/>
      <c r="HJF65" s="392"/>
      <c r="HJG65" s="393"/>
      <c r="HJH65" s="394"/>
      <c r="HJI65" s="395"/>
      <c r="HJJ65" s="389"/>
      <c r="HJK65" s="390"/>
      <c r="HJL65" s="391"/>
      <c r="HJM65" s="392"/>
      <c r="HJN65" s="393"/>
      <c r="HJO65" s="394"/>
      <c r="HJP65" s="395"/>
      <c r="HJQ65" s="389"/>
      <c r="HJR65" s="390"/>
      <c r="HJS65" s="391"/>
      <c r="HJT65" s="392"/>
      <c r="HJU65" s="393"/>
      <c r="HJV65" s="394"/>
      <c r="HJW65" s="395"/>
      <c r="HJX65" s="389"/>
      <c r="HJY65" s="390"/>
      <c r="HJZ65" s="391"/>
      <c r="HKA65" s="392"/>
      <c r="HKB65" s="393"/>
      <c r="HKC65" s="394"/>
      <c r="HKD65" s="395"/>
      <c r="HKE65" s="389"/>
      <c r="HKF65" s="390"/>
      <c r="HKG65" s="391"/>
      <c r="HKH65" s="392"/>
      <c r="HKI65" s="393"/>
      <c r="HKJ65" s="394"/>
      <c r="HKK65" s="395"/>
      <c r="HKL65" s="389"/>
      <c r="HKM65" s="390"/>
      <c r="HKN65" s="391"/>
      <c r="HKO65" s="392"/>
      <c r="HKP65" s="393"/>
      <c r="HKQ65" s="394"/>
      <c r="HKR65" s="395"/>
      <c r="HKS65" s="389"/>
      <c r="HKT65" s="390"/>
      <c r="HKU65" s="391"/>
      <c r="HKV65" s="392"/>
      <c r="HKW65" s="393"/>
      <c r="HKX65" s="394"/>
      <c r="HKY65" s="395"/>
      <c r="HKZ65" s="389"/>
      <c r="HLA65" s="390"/>
      <c r="HLB65" s="391"/>
      <c r="HLC65" s="392"/>
      <c r="HLD65" s="393"/>
      <c r="HLE65" s="394"/>
      <c r="HLF65" s="395"/>
      <c r="HLG65" s="389"/>
      <c r="HLH65" s="390"/>
      <c r="HLI65" s="391"/>
      <c r="HLJ65" s="392"/>
      <c r="HLK65" s="393"/>
      <c r="HLL65" s="394"/>
      <c r="HLM65" s="395"/>
      <c r="HLN65" s="389"/>
      <c r="HLO65" s="390"/>
      <c r="HLP65" s="391"/>
      <c r="HLQ65" s="392"/>
      <c r="HLR65" s="393"/>
      <c r="HLS65" s="394"/>
      <c r="HLT65" s="395"/>
      <c r="HLU65" s="389"/>
      <c r="HLV65" s="390"/>
      <c r="HLW65" s="391"/>
      <c r="HLX65" s="392"/>
      <c r="HLY65" s="393"/>
      <c r="HLZ65" s="394"/>
      <c r="HMA65" s="395"/>
      <c r="HMB65" s="389"/>
      <c r="HMC65" s="390"/>
      <c r="HMD65" s="391"/>
      <c r="HME65" s="392"/>
      <c r="HMF65" s="393"/>
      <c r="HMG65" s="394"/>
      <c r="HMH65" s="395"/>
      <c r="HMI65" s="389"/>
      <c r="HMJ65" s="390"/>
      <c r="HMK65" s="391"/>
      <c r="HML65" s="392"/>
      <c r="HMM65" s="393"/>
      <c r="HMN65" s="394"/>
      <c r="HMO65" s="395"/>
      <c r="HMP65" s="389"/>
      <c r="HMQ65" s="390"/>
      <c r="HMR65" s="391"/>
      <c r="HMS65" s="392"/>
      <c r="HMT65" s="393"/>
      <c r="HMU65" s="394"/>
      <c r="HMV65" s="395"/>
      <c r="HMW65" s="389"/>
      <c r="HMX65" s="390"/>
      <c r="HMY65" s="391"/>
      <c r="HMZ65" s="392"/>
      <c r="HNA65" s="393"/>
      <c r="HNB65" s="394"/>
      <c r="HNC65" s="395"/>
      <c r="HND65" s="389"/>
      <c r="HNE65" s="390"/>
      <c r="HNF65" s="391"/>
      <c r="HNG65" s="392"/>
      <c r="HNH65" s="393"/>
      <c r="HNI65" s="394"/>
      <c r="HNJ65" s="395"/>
      <c r="HNK65" s="389"/>
      <c r="HNL65" s="390"/>
      <c r="HNM65" s="391"/>
      <c r="HNN65" s="392"/>
      <c r="HNO65" s="393"/>
      <c r="HNP65" s="394"/>
      <c r="HNQ65" s="395"/>
      <c r="HNR65" s="389"/>
      <c r="HNS65" s="390"/>
      <c r="HNT65" s="391"/>
      <c r="HNU65" s="392"/>
      <c r="HNV65" s="393"/>
      <c r="HNW65" s="394"/>
      <c r="HNX65" s="395"/>
      <c r="HNY65" s="389"/>
      <c r="HNZ65" s="390"/>
      <c r="HOA65" s="391"/>
      <c r="HOB65" s="392"/>
      <c r="HOC65" s="393"/>
      <c r="HOD65" s="394"/>
      <c r="HOE65" s="395"/>
      <c r="HOF65" s="389"/>
      <c r="HOG65" s="390"/>
      <c r="HOH65" s="391"/>
      <c r="HOI65" s="392"/>
      <c r="HOJ65" s="393"/>
      <c r="HOK65" s="394"/>
      <c r="HOL65" s="395"/>
      <c r="HOM65" s="389"/>
      <c r="HON65" s="390"/>
      <c r="HOO65" s="391"/>
      <c r="HOP65" s="392"/>
      <c r="HOQ65" s="393"/>
      <c r="HOR65" s="394"/>
      <c r="HOS65" s="395"/>
      <c r="HOT65" s="389"/>
      <c r="HOU65" s="390"/>
      <c r="HOV65" s="391"/>
      <c r="HOW65" s="392"/>
      <c r="HOX65" s="393"/>
      <c r="HOY65" s="394"/>
      <c r="HOZ65" s="395"/>
      <c r="HPA65" s="389"/>
      <c r="HPB65" s="390"/>
      <c r="HPC65" s="391"/>
      <c r="HPD65" s="392"/>
      <c r="HPE65" s="393"/>
      <c r="HPF65" s="394"/>
      <c r="HPG65" s="395"/>
      <c r="HPH65" s="389"/>
      <c r="HPI65" s="390"/>
      <c r="HPJ65" s="391"/>
      <c r="HPK65" s="392"/>
      <c r="HPL65" s="393"/>
      <c r="HPM65" s="394"/>
      <c r="HPN65" s="395"/>
      <c r="HPO65" s="389"/>
      <c r="HPP65" s="390"/>
      <c r="HPQ65" s="391"/>
      <c r="HPR65" s="392"/>
      <c r="HPS65" s="393"/>
      <c r="HPT65" s="394"/>
      <c r="HPU65" s="395"/>
      <c r="HPV65" s="389"/>
      <c r="HPW65" s="390"/>
      <c r="HPX65" s="391"/>
      <c r="HPY65" s="392"/>
      <c r="HPZ65" s="393"/>
      <c r="HQA65" s="394"/>
      <c r="HQB65" s="395"/>
      <c r="HQC65" s="389"/>
      <c r="HQD65" s="390"/>
      <c r="HQE65" s="391"/>
      <c r="HQF65" s="392"/>
      <c r="HQG65" s="393"/>
      <c r="HQH65" s="394"/>
      <c r="HQI65" s="395"/>
      <c r="HQJ65" s="389"/>
      <c r="HQK65" s="390"/>
      <c r="HQL65" s="391"/>
      <c r="HQM65" s="392"/>
      <c r="HQN65" s="393"/>
      <c r="HQO65" s="394"/>
      <c r="HQP65" s="395"/>
      <c r="HQQ65" s="389"/>
      <c r="HQR65" s="390"/>
      <c r="HQS65" s="391"/>
      <c r="HQT65" s="392"/>
      <c r="HQU65" s="393"/>
      <c r="HQV65" s="394"/>
      <c r="HQW65" s="395"/>
      <c r="HQX65" s="389"/>
      <c r="HQY65" s="390"/>
      <c r="HQZ65" s="391"/>
      <c r="HRA65" s="392"/>
      <c r="HRB65" s="393"/>
      <c r="HRC65" s="394"/>
      <c r="HRD65" s="395"/>
      <c r="HRE65" s="389"/>
      <c r="HRF65" s="390"/>
      <c r="HRG65" s="391"/>
      <c r="HRH65" s="392"/>
      <c r="HRI65" s="393"/>
      <c r="HRJ65" s="394"/>
      <c r="HRK65" s="395"/>
      <c r="HRL65" s="389"/>
      <c r="HRM65" s="390"/>
      <c r="HRN65" s="391"/>
      <c r="HRO65" s="392"/>
      <c r="HRP65" s="393"/>
      <c r="HRQ65" s="394"/>
      <c r="HRR65" s="395"/>
      <c r="HRS65" s="389"/>
      <c r="HRT65" s="390"/>
      <c r="HRU65" s="391"/>
      <c r="HRV65" s="392"/>
      <c r="HRW65" s="393"/>
      <c r="HRX65" s="394"/>
      <c r="HRY65" s="395"/>
      <c r="HRZ65" s="389"/>
      <c r="HSA65" s="390"/>
      <c r="HSB65" s="391"/>
      <c r="HSC65" s="392"/>
      <c r="HSD65" s="393"/>
      <c r="HSE65" s="394"/>
      <c r="HSF65" s="395"/>
      <c r="HSG65" s="389"/>
      <c r="HSH65" s="390"/>
      <c r="HSI65" s="391"/>
      <c r="HSJ65" s="392"/>
      <c r="HSK65" s="393"/>
      <c r="HSL65" s="394"/>
      <c r="HSM65" s="395"/>
      <c r="HSN65" s="389"/>
      <c r="HSO65" s="390"/>
      <c r="HSP65" s="391"/>
      <c r="HSQ65" s="392"/>
      <c r="HSR65" s="393"/>
      <c r="HSS65" s="394"/>
      <c r="HST65" s="395"/>
      <c r="HSU65" s="389"/>
      <c r="HSV65" s="390"/>
      <c r="HSW65" s="391"/>
      <c r="HSX65" s="392"/>
      <c r="HSY65" s="393"/>
      <c r="HSZ65" s="394"/>
      <c r="HTA65" s="395"/>
      <c r="HTB65" s="389"/>
      <c r="HTC65" s="390"/>
      <c r="HTD65" s="391"/>
      <c r="HTE65" s="392"/>
      <c r="HTF65" s="393"/>
      <c r="HTG65" s="394"/>
      <c r="HTH65" s="395"/>
      <c r="HTI65" s="389"/>
      <c r="HTJ65" s="390"/>
      <c r="HTK65" s="391"/>
      <c r="HTL65" s="392"/>
      <c r="HTM65" s="393"/>
      <c r="HTN65" s="394"/>
      <c r="HTO65" s="395"/>
      <c r="HTP65" s="389"/>
      <c r="HTQ65" s="390"/>
      <c r="HTR65" s="391"/>
      <c r="HTS65" s="392"/>
      <c r="HTT65" s="393"/>
      <c r="HTU65" s="394"/>
      <c r="HTV65" s="395"/>
      <c r="HTW65" s="389"/>
      <c r="HTX65" s="390"/>
      <c r="HTY65" s="391"/>
      <c r="HTZ65" s="392"/>
      <c r="HUA65" s="393"/>
      <c r="HUB65" s="394"/>
      <c r="HUC65" s="395"/>
      <c r="HUD65" s="389"/>
      <c r="HUE65" s="390"/>
      <c r="HUF65" s="391"/>
      <c r="HUG65" s="392"/>
      <c r="HUH65" s="393"/>
      <c r="HUI65" s="394"/>
      <c r="HUJ65" s="395"/>
      <c r="HUK65" s="389"/>
      <c r="HUL65" s="390"/>
      <c r="HUM65" s="391"/>
      <c r="HUN65" s="392"/>
      <c r="HUO65" s="393"/>
      <c r="HUP65" s="394"/>
      <c r="HUQ65" s="395"/>
      <c r="HUR65" s="389"/>
      <c r="HUS65" s="390"/>
      <c r="HUT65" s="391"/>
      <c r="HUU65" s="392"/>
      <c r="HUV65" s="393"/>
      <c r="HUW65" s="394"/>
      <c r="HUX65" s="395"/>
      <c r="HUY65" s="389"/>
      <c r="HUZ65" s="390"/>
      <c r="HVA65" s="391"/>
      <c r="HVB65" s="392"/>
      <c r="HVC65" s="393"/>
      <c r="HVD65" s="394"/>
      <c r="HVE65" s="395"/>
      <c r="HVF65" s="389"/>
      <c r="HVG65" s="390"/>
      <c r="HVH65" s="391"/>
      <c r="HVI65" s="392"/>
      <c r="HVJ65" s="393"/>
      <c r="HVK65" s="394"/>
      <c r="HVL65" s="395"/>
      <c r="HVM65" s="389"/>
      <c r="HVN65" s="390"/>
      <c r="HVO65" s="391"/>
      <c r="HVP65" s="392"/>
      <c r="HVQ65" s="393"/>
      <c r="HVR65" s="394"/>
      <c r="HVS65" s="395"/>
      <c r="HVT65" s="389"/>
      <c r="HVU65" s="390"/>
      <c r="HVV65" s="391"/>
      <c r="HVW65" s="392"/>
      <c r="HVX65" s="393"/>
      <c r="HVY65" s="394"/>
      <c r="HVZ65" s="395"/>
      <c r="HWA65" s="389"/>
      <c r="HWB65" s="390"/>
      <c r="HWC65" s="391"/>
      <c r="HWD65" s="392"/>
      <c r="HWE65" s="393"/>
      <c r="HWF65" s="394"/>
      <c r="HWG65" s="395"/>
      <c r="HWH65" s="389"/>
      <c r="HWI65" s="390"/>
      <c r="HWJ65" s="391"/>
      <c r="HWK65" s="392"/>
      <c r="HWL65" s="393"/>
      <c r="HWM65" s="394"/>
      <c r="HWN65" s="395"/>
      <c r="HWO65" s="389"/>
      <c r="HWP65" s="390"/>
      <c r="HWQ65" s="391"/>
      <c r="HWR65" s="392"/>
      <c r="HWS65" s="393"/>
      <c r="HWT65" s="394"/>
      <c r="HWU65" s="395"/>
      <c r="HWV65" s="389"/>
      <c r="HWW65" s="390"/>
      <c r="HWX65" s="391"/>
      <c r="HWY65" s="392"/>
      <c r="HWZ65" s="393"/>
      <c r="HXA65" s="394"/>
      <c r="HXB65" s="395"/>
      <c r="HXC65" s="389"/>
      <c r="HXD65" s="390"/>
      <c r="HXE65" s="391"/>
      <c r="HXF65" s="392"/>
      <c r="HXG65" s="393"/>
      <c r="HXH65" s="394"/>
      <c r="HXI65" s="395"/>
      <c r="HXJ65" s="389"/>
      <c r="HXK65" s="390"/>
      <c r="HXL65" s="391"/>
      <c r="HXM65" s="392"/>
      <c r="HXN65" s="393"/>
      <c r="HXO65" s="394"/>
      <c r="HXP65" s="395"/>
      <c r="HXQ65" s="389"/>
      <c r="HXR65" s="390"/>
      <c r="HXS65" s="391"/>
      <c r="HXT65" s="392"/>
      <c r="HXU65" s="393"/>
      <c r="HXV65" s="394"/>
      <c r="HXW65" s="395"/>
      <c r="HXX65" s="389"/>
      <c r="HXY65" s="390"/>
      <c r="HXZ65" s="391"/>
      <c r="HYA65" s="392"/>
      <c r="HYB65" s="393"/>
      <c r="HYC65" s="394"/>
      <c r="HYD65" s="395"/>
      <c r="HYE65" s="389"/>
      <c r="HYF65" s="390"/>
      <c r="HYG65" s="391"/>
      <c r="HYH65" s="392"/>
      <c r="HYI65" s="393"/>
      <c r="HYJ65" s="394"/>
      <c r="HYK65" s="395"/>
      <c r="HYL65" s="389"/>
      <c r="HYM65" s="390"/>
      <c r="HYN65" s="391"/>
      <c r="HYO65" s="392"/>
      <c r="HYP65" s="393"/>
      <c r="HYQ65" s="394"/>
      <c r="HYR65" s="395"/>
      <c r="HYS65" s="389"/>
      <c r="HYT65" s="390"/>
      <c r="HYU65" s="391"/>
      <c r="HYV65" s="392"/>
      <c r="HYW65" s="393"/>
      <c r="HYX65" s="394"/>
      <c r="HYY65" s="395"/>
      <c r="HYZ65" s="389"/>
      <c r="HZA65" s="390"/>
      <c r="HZB65" s="391"/>
      <c r="HZC65" s="392"/>
      <c r="HZD65" s="393"/>
      <c r="HZE65" s="394"/>
      <c r="HZF65" s="395"/>
      <c r="HZG65" s="389"/>
      <c r="HZH65" s="390"/>
      <c r="HZI65" s="391"/>
      <c r="HZJ65" s="392"/>
      <c r="HZK65" s="393"/>
      <c r="HZL65" s="394"/>
      <c r="HZM65" s="395"/>
      <c r="HZN65" s="389"/>
      <c r="HZO65" s="390"/>
      <c r="HZP65" s="391"/>
      <c r="HZQ65" s="392"/>
      <c r="HZR65" s="393"/>
      <c r="HZS65" s="394"/>
      <c r="HZT65" s="395"/>
      <c r="HZU65" s="389"/>
      <c r="HZV65" s="390"/>
      <c r="HZW65" s="391"/>
      <c r="HZX65" s="392"/>
      <c r="HZY65" s="393"/>
      <c r="HZZ65" s="394"/>
      <c r="IAA65" s="395"/>
      <c r="IAB65" s="389"/>
      <c r="IAC65" s="390"/>
      <c r="IAD65" s="391"/>
      <c r="IAE65" s="392"/>
      <c r="IAF65" s="393"/>
      <c r="IAG65" s="394"/>
      <c r="IAH65" s="395"/>
      <c r="IAI65" s="389"/>
      <c r="IAJ65" s="390"/>
      <c r="IAK65" s="391"/>
      <c r="IAL65" s="392"/>
      <c r="IAM65" s="393"/>
      <c r="IAN65" s="394"/>
      <c r="IAO65" s="395"/>
      <c r="IAP65" s="389"/>
      <c r="IAQ65" s="390"/>
      <c r="IAR65" s="391"/>
      <c r="IAS65" s="392"/>
      <c r="IAT65" s="393"/>
      <c r="IAU65" s="394"/>
      <c r="IAV65" s="395"/>
      <c r="IAW65" s="389"/>
      <c r="IAX65" s="390"/>
      <c r="IAY65" s="391"/>
      <c r="IAZ65" s="392"/>
      <c r="IBA65" s="393"/>
      <c r="IBB65" s="394"/>
      <c r="IBC65" s="395"/>
      <c r="IBD65" s="389"/>
      <c r="IBE65" s="390"/>
      <c r="IBF65" s="391"/>
      <c r="IBG65" s="392"/>
      <c r="IBH65" s="393"/>
      <c r="IBI65" s="394"/>
      <c r="IBJ65" s="395"/>
      <c r="IBK65" s="389"/>
      <c r="IBL65" s="390"/>
      <c r="IBM65" s="391"/>
      <c r="IBN65" s="392"/>
      <c r="IBO65" s="393"/>
      <c r="IBP65" s="394"/>
      <c r="IBQ65" s="395"/>
      <c r="IBR65" s="389"/>
      <c r="IBS65" s="390"/>
      <c r="IBT65" s="391"/>
      <c r="IBU65" s="392"/>
      <c r="IBV65" s="393"/>
      <c r="IBW65" s="394"/>
      <c r="IBX65" s="395"/>
      <c r="IBY65" s="389"/>
      <c r="IBZ65" s="390"/>
      <c r="ICA65" s="391"/>
      <c r="ICB65" s="392"/>
      <c r="ICC65" s="393"/>
      <c r="ICD65" s="394"/>
      <c r="ICE65" s="395"/>
      <c r="ICF65" s="389"/>
      <c r="ICG65" s="390"/>
      <c r="ICH65" s="391"/>
      <c r="ICI65" s="392"/>
      <c r="ICJ65" s="393"/>
      <c r="ICK65" s="394"/>
      <c r="ICL65" s="395"/>
      <c r="ICM65" s="389"/>
      <c r="ICN65" s="390"/>
      <c r="ICO65" s="391"/>
      <c r="ICP65" s="392"/>
      <c r="ICQ65" s="393"/>
      <c r="ICR65" s="394"/>
      <c r="ICS65" s="395"/>
      <c r="ICT65" s="389"/>
      <c r="ICU65" s="390"/>
      <c r="ICV65" s="391"/>
      <c r="ICW65" s="392"/>
      <c r="ICX65" s="393"/>
      <c r="ICY65" s="394"/>
      <c r="ICZ65" s="395"/>
      <c r="IDA65" s="389"/>
      <c r="IDB65" s="390"/>
      <c r="IDC65" s="391"/>
      <c r="IDD65" s="392"/>
      <c r="IDE65" s="393"/>
      <c r="IDF65" s="394"/>
      <c r="IDG65" s="395"/>
      <c r="IDH65" s="389"/>
      <c r="IDI65" s="390"/>
      <c r="IDJ65" s="391"/>
      <c r="IDK65" s="392"/>
      <c r="IDL65" s="393"/>
      <c r="IDM65" s="394"/>
      <c r="IDN65" s="395"/>
      <c r="IDO65" s="389"/>
      <c r="IDP65" s="390"/>
      <c r="IDQ65" s="391"/>
      <c r="IDR65" s="392"/>
      <c r="IDS65" s="393"/>
      <c r="IDT65" s="394"/>
      <c r="IDU65" s="395"/>
      <c r="IDV65" s="389"/>
      <c r="IDW65" s="390"/>
      <c r="IDX65" s="391"/>
      <c r="IDY65" s="392"/>
      <c r="IDZ65" s="393"/>
      <c r="IEA65" s="394"/>
      <c r="IEB65" s="395"/>
      <c r="IEC65" s="389"/>
      <c r="IED65" s="390"/>
      <c r="IEE65" s="391"/>
      <c r="IEF65" s="392"/>
      <c r="IEG65" s="393"/>
      <c r="IEH65" s="394"/>
      <c r="IEI65" s="395"/>
      <c r="IEJ65" s="389"/>
      <c r="IEK65" s="390"/>
      <c r="IEL65" s="391"/>
      <c r="IEM65" s="392"/>
      <c r="IEN65" s="393"/>
      <c r="IEO65" s="394"/>
      <c r="IEP65" s="395"/>
      <c r="IEQ65" s="389"/>
      <c r="IER65" s="390"/>
      <c r="IES65" s="391"/>
      <c r="IET65" s="392"/>
      <c r="IEU65" s="393"/>
      <c r="IEV65" s="394"/>
      <c r="IEW65" s="395"/>
      <c r="IEX65" s="389"/>
      <c r="IEY65" s="390"/>
      <c r="IEZ65" s="391"/>
      <c r="IFA65" s="392"/>
      <c r="IFB65" s="393"/>
      <c r="IFC65" s="394"/>
      <c r="IFD65" s="395"/>
      <c r="IFE65" s="389"/>
      <c r="IFF65" s="390"/>
      <c r="IFG65" s="391"/>
      <c r="IFH65" s="392"/>
      <c r="IFI65" s="393"/>
      <c r="IFJ65" s="394"/>
      <c r="IFK65" s="395"/>
      <c r="IFL65" s="389"/>
      <c r="IFM65" s="390"/>
      <c r="IFN65" s="391"/>
      <c r="IFO65" s="392"/>
      <c r="IFP65" s="393"/>
      <c r="IFQ65" s="394"/>
      <c r="IFR65" s="395"/>
      <c r="IFS65" s="389"/>
      <c r="IFT65" s="390"/>
      <c r="IFU65" s="391"/>
      <c r="IFV65" s="392"/>
      <c r="IFW65" s="393"/>
      <c r="IFX65" s="394"/>
      <c r="IFY65" s="395"/>
      <c r="IFZ65" s="389"/>
      <c r="IGA65" s="390"/>
      <c r="IGB65" s="391"/>
      <c r="IGC65" s="392"/>
      <c r="IGD65" s="393"/>
      <c r="IGE65" s="394"/>
      <c r="IGF65" s="395"/>
      <c r="IGG65" s="389"/>
      <c r="IGH65" s="390"/>
      <c r="IGI65" s="391"/>
      <c r="IGJ65" s="392"/>
      <c r="IGK65" s="393"/>
      <c r="IGL65" s="394"/>
      <c r="IGM65" s="395"/>
      <c r="IGN65" s="389"/>
      <c r="IGO65" s="390"/>
      <c r="IGP65" s="391"/>
      <c r="IGQ65" s="392"/>
      <c r="IGR65" s="393"/>
      <c r="IGS65" s="394"/>
      <c r="IGT65" s="395"/>
      <c r="IGU65" s="389"/>
      <c r="IGV65" s="390"/>
      <c r="IGW65" s="391"/>
      <c r="IGX65" s="392"/>
      <c r="IGY65" s="393"/>
      <c r="IGZ65" s="394"/>
      <c r="IHA65" s="395"/>
      <c r="IHB65" s="389"/>
      <c r="IHC65" s="390"/>
      <c r="IHD65" s="391"/>
      <c r="IHE65" s="392"/>
      <c r="IHF65" s="393"/>
      <c r="IHG65" s="394"/>
      <c r="IHH65" s="395"/>
      <c r="IHI65" s="389"/>
      <c r="IHJ65" s="390"/>
      <c r="IHK65" s="391"/>
      <c r="IHL65" s="392"/>
      <c r="IHM65" s="393"/>
      <c r="IHN65" s="394"/>
      <c r="IHO65" s="395"/>
      <c r="IHP65" s="389"/>
      <c r="IHQ65" s="390"/>
      <c r="IHR65" s="391"/>
      <c r="IHS65" s="392"/>
      <c r="IHT65" s="393"/>
      <c r="IHU65" s="394"/>
      <c r="IHV65" s="395"/>
      <c r="IHW65" s="389"/>
      <c r="IHX65" s="390"/>
      <c r="IHY65" s="391"/>
      <c r="IHZ65" s="392"/>
      <c r="IIA65" s="393"/>
      <c r="IIB65" s="394"/>
      <c r="IIC65" s="395"/>
      <c r="IID65" s="389"/>
      <c r="IIE65" s="390"/>
      <c r="IIF65" s="391"/>
      <c r="IIG65" s="392"/>
      <c r="IIH65" s="393"/>
      <c r="III65" s="394"/>
      <c r="IIJ65" s="395"/>
      <c r="IIK65" s="389"/>
      <c r="IIL65" s="390"/>
      <c r="IIM65" s="391"/>
      <c r="IIN65" s="392"/>
      <c r="IIO65" s="393"/>
      <c r="IIP65" s="394"/>
      <c r="IIQ65" s="395"/>
      <c r="IIR65" s="389"/>
      <c r="IIS65" s="390"/>
      <c r="IIT65" s="391"/>
      <c r="IIU65" s="392"/>
      <c r="IIV65" s="393"/>
      <c r="IIW65" s="394"/>
      <c r="IIX65" s="395"/>
      <c r="IIY65" s="389"/>
      <c r="IIZ65" s="390"/>
      <c r="IJA65" s="391"/>
      <c r="IJB65" s="392"/>
      <c r="IJC65" s="393"/>
      <c r="IJD65" s="394"/>
      <c r="IJE65" s="395"/>
      <c r="IJF65" s="389"/>
      <c r="IJG65" s="390"/>
      <c r="IJH65" s="391"/>
      <c r="IJI65" s="392"/>
      <c r="IJJ65" s="393"/>
      <c r="IJK65" s="394"/>
      <c r="IJL65" s="395"/>
      <c r="IJM65" s="389"/>
      <c r="IJN65" s="390"/>
      <c r="IJO65" s="391"/>
      <c r="IJP65" s="392"/>
      <c r="IJQ65" s="393"/>
      <c r="IJR65" s="394"/>
      <c r="IJS65" s="395"/>
      <c r="IJT65" s="389"/>
      <c r="IJU65" s="390"/>
      <c r="IJV65" s="391"/>
      <c r="IJW65" s="392"/>
      <c r="IJX65" s="393"/>
      <c r="IJY65" s="394"/>
      <c r="IJZ65" s="395"/>
      <c r="IKA65" s="389"/>
      <c r="IKB65" s="390"/>
      <c r="IKC65" s="391"/>
      <c r="IKD65" s="392"/>
      <c r="IKE65" s="393"/>
      <c r="IKF65" s="394"/>
      <c r="IKG65" s="395"/>
      <c r="IKH65" s="389"/>
      <c r="IKI65" s="390"/>
      <c r="IKJ65" s="391"/>
      <c r="IKK65" s="392"/>
      <c r="IKL65" s="393"/>
      <c r="IKM65" s="394"/>
      <c r="IKN65" s="395"/>
      <c r="IKO65" s="389"/>
      <c r="IKP65" s="390"/>
      <c r="IKQ65" s="391"/>
      <c r="IKR65" s="392"/>
      <c r="IKS65" s="393"/>
      <c r="IKT65" s="394"/>
      <c r="IKU65" s="395"/>
      <c r="IKV65" s="389"/>
      <c r="IKW65" s="390"/>
      <c r="IKX65" s="391"/>
      <c r="IKY65" s="392"/>
      <c r="IKZ65" s="393"/>
      <c r="ILA65" s="394"/>
      <c r="ILB65" s="395"/>
      <c r="ILC65" s="389"/>
      <c r="ILD65" s="390"/>
      <c r="ILE65" s="391"/>
      <c r="ILF65" s="392"/>
      <c r="ILG65" s="393"/>
      <c r="ILH65" s="394"/>
      <c r="ILI65" s="395"/>
      <c r="ILJ65" s="389"/>
      <c r="ILK65" s="390"/>
      <c r="ILL65" s="391"/>
      <c r="ILM65" s="392"/>
      <c r="ILN65" s="393"/>
      <c r="ILO65" s="394"/>
      <c r="ILP65" s="395"/>
      <c r="ILQ65" s="389"/>
      <c r="ILR65" s="390"/>
      <c r="ILS65" s="391"/>
      <c r="ILT65" s="392"/>
      <c r="ILU65" s="393"/>
      <c r="ILV65" s="394"/>
      <c r="ILW65" s="395"/>
      <c r="ILX65" s="389"/>
      <c r="ILY65" s="390"/>
      <c r="ILZ65" s="391"/>
      <c r="IMA65" s="392"/>
      <c r="IMB65" s="393"/>
      <c r="IMC65" s="394"/>
      <c r="IMD65" s="395"/>
      <c r="IME65" s="389"/>
      <c r="IMF65" s="390"/>
      <c r="IMG65" s="391"/>
      <c r="IMH65" s="392"/>
      <c r="IMI65" s="393"/>
      <c r="IMJ65" s="394"/>
      <c r="IMK65" s="395"/>
      <c r="IML65" s="389"/>
      <c r="IMM65" s="390"/>
      <c r="IMN65" s="391"/>
      <c r="IMO65" s="392"/>
      <c r="IMP65" s="393"/>
      <c r="IMQ65" s="394"/>
      <c r="IMR65" s="395"/>
      <c r="IMS65" s="389"/>
      <c r="IMT65" s="390"/>
      <c r="IMU65" s="391"/>
      <c r="IMV65" s="392"/>
      <c r="IMW65" s="393"/>
      <c r="IMX65" s="394"/>
      <c r="IMY65" s="395"/>
      <c r="IMZ65" s="389"/>
      <c r="INA65" s="390"/>
      <c r="INB65" s="391"/>
      <c r="INC65" s="392"/>
      <c r="IND65" s="393"/>
      <c r="INE65" s="394"/>
      <c r="INF65" s="395"/>
      <c r="ING65" s="389"/>
      <c r="INH65" s="390"/>
      <c r="INI65" s="391"/>
      <c r="INJ65" s="392"/>
      <c r="INK65" s="393"/>
      <c r="INL65" s="394"/>
      <c r="INM65" s="395"/>
      <c r="INN65" s="389"/>
      <c r="INO65" s="390"/>
      <c r="INP65" s="391"/>
      <c r="INQ65" s="392"/>
      <c r="INR65" s="393"/>
      <c r="INS65" s="394"/>
      <c r="INT65" s="395"/>
      <c r="INU65" s="389"/>
      <c r="INV65" s="390"/>
      <c r="INW65" s="391"/>
      <c r="INX65" s="392"/>
      <c r="INY65" s="393"/>
      <c r="INZ65" s="394"/>
      <c r="IOA65" s="395"/>
      <c r="IOB65" s="389"/>
      <c r="IOC65" s="390"/>
      <c r="IOD65" s="391"/>
      <c r="IOE65" s="392"/>
      <c r="IOF65" s="393"/>
      <c r="IOG65" s="394"/>
      <c r="IOH65" s="395"/>
      <c r="IOI65" s="389"/>
      <c r="IOJ65" s="390"/>
      <c r="IOK65" s="391"/>
      <c r="IOL65" s="392"/>
      <c r="IOM65" s="393"/>
      <c r="ION65" s="394"/>
      <c r="IOO65" s="395"/>
      <c r="IOP65" s="389"/>
      <c r="IOQ65" s="390"/>
      <c r="IOR65" s="391"/>
      <c r="IOS65" s="392"/>
      <c r="IOT65" s="393"/>
      <c r="IOU65" s="394"/>
      <c r="IOV65" s="395"/>
      <c r="IOW65" s="389"/>
      <c r="IOX65" s="390"/>
      <c r="IOY65" s="391"/>
      <c r="IOZ65" s="392"/>
      <c r="IPA65" s="393"/>
      <c r="IPB65" s="394"/>
      <c r="IPC65" s="395"/>
      <c r="IPD65" s="389"/>
      <c r="IPE65" s="390"/>
      <c r="IPF65" s="391"/>
      <c r="IPG65" s="392"/>
      <c r="IPH65" s="393"/>
      <c r="IPI65" s="394"/>
      <c r="IPJ65" s="395"/>
      <c r="IPK65" s="389"/>
      <c r="IPL65" s="390"/>
      <c r="IPM65" s="391"/>
      <c r="IPN65" s="392"/>
      <c r="IPO65" s="393"/>
      <c r="IPP65" s="394"/>
      <c r="IPQ65" s="395"/>
      <c r="IPR65" s="389"/>
      <c r="IPS65" s="390"/>
      <c r="IPT65" s="391"/>
      <c r="IPU65" s="392"/>
      <c r="IPV65" s="393"/>
      <c r="IPW65" s="394"/>
      <c r="IPX65" s="395"/>
      <c r="IPY65" s="389"/>
      <c r="IPZ65" s="390"/>
      <c r="IQA65" s="391"/>
      <c r="IQB65" s="392"/>
      <c r="IQC65" s="393"/>
      <c r="IQD65" s="394"/>
      <c r="IQE65" s="395"/>
      <c r="IQF65" s="389"/>
      <c r="IQG65" s="390"/>
      <c r="IQH65" s="391"/>
      <c r="IQI65" s="392"/>
      <c r="IQJ65" s="393"/>
      <c r="IQK65" s="394"/>
      <c r="IQL65" s="395"/>
      <c r="IQM65" s="389"/>
      <c r="IQN65" s="390"/>
      <c r="IQO65" s="391"/>
      <c r="IQP65" s="392"/>
      <c r="IQQ65" s="393"/>
      <c r="IQR65" s="394"/>
      <c r="IQS65" s="395"/>
      <c r="IQT65" s="389"/>
      <c r="IQU65" s="390"/>
      <c r="IQV65" s="391"/>
      <c r="IQW65" s="392"/>
      <c r="IQX65" s="393"/>
      <c r="IQY65" s="394"/>
      <c r="IQZ65" s="395"/>
      <c r="IRA65" s="389"/>
      <c r="IRB65" s="390"/>
      <c r="IRC65" s="391"/>
      <c r="IRD65" s="392"/>
      <c r="IRE65" s="393"/>
      <c r="IRF65" s="394"/>
      <c r="IRG65" s="395"/>
      <c r="IRH65" s="389"/>
      <c r="IRI65" s="390"/>
      <c r="IRJ65" s="391"/>
      <c r="IRK65" s="392"/>
      <c r="IRL65" s="393"/>
      <c r="IRM65" s="394"/>
      <c r="IRN65" s="395"/>
      <c r="IRO65" s="389"/>
      <c r="IRP65" s="390"/>
      <c r="IRQ65" s="391"/>
      <c r="IRR65" s="392"/>
      <c r="IRS65" s="393"/>
      <c r="IRT65" s="394"/>
      <c r="IRU65" s="395"/>
      <c r="IRV65" s="389"/>
      <c r="IRW65" s="390"/>
      <c r="IRX65" s="391"/>
      <c r="IRY65" s="392"/>
      <c r="IRZ65" s="393"/>
      <c r="ISA65" s="394"/>
      <c r="ISB65" s="395"/>
      <c r="ISC65" s="389"/>
      <c r="ISD65" s="390"/>
      <c r="ISE65" s="391"/>
      <c r="ISF65" s="392"/>
      <c r="ISG65" s="393"/>
      <c r="ISH65" s="394"/>
      <c r="ISI65" s="395"/>
      <c r="ISJ65" s="389"/>
      <c r="ISK65" s="390"/>
      <c r="ISL65" s="391"/>
      <c r="ISM65" s="392"/>
      <c r="ISN65" s="393"/>
      <c r="ISO65" s="394"/>
      <c r="ISP65" s="395"/>
      <c r="ISQ65" s="389"/>
      <c r="ISR65" s="390"/>
      <c r="ISS65" s="391"/>
      <c r="IST65" s="392"/>
      <c r="ISU65" s="393"/>
      <c r="ISV65" s="394"/>
      <c r="ISW65" s="395"/>
      <c r="ISX65" s="389"/>
      <c r="ISY65" s="390"/>
      <c r="ISZ65" s="391"/>
      <c r="ITA65" s="392"/>
      <c r="ITB65" s="393"/>
      <c r="ITC65" s="394"/>
      <c r="ITD65" s="395"/>
      <c r="ITE65" s="389"/>
      <c r="ITF65" s="390"/>
      <c r="ITG65" s="391"/>
      <c r="ITH65" s="392"/>
      <c r="ITI65" s="393"/>
      <c r="ITJ65" s="394"/>
      <c r="ITK65" s="395"/>
      <c r="ITL65" s="389"/>
      <c r="ITM65" s="390"/>
      <c r="ITN65" s="391"/>
      <c r="ITO65" s="392"/>
      <c r="ITP65" s="393"/>
      <c r="ITQ65" s="394"/>
      <c r="ITR65" s="395"/>
      <c r="ITS65" s="389"/>
      <c r="ITT65" s="390"/>
      <c r="ITU65" s="391"/>
      <c r="ITV65" s="392"/>
      <c r="ITW65" s="393"/>
      <c r="ITX65" s="394"/>
      <c r="ITY65" s="395"/>
      <c r="ITZ65" s="389"/>
      <c r="IUA65" s="390"/>
      <c r="IUB65" s="391"/>
      <c r="IUC65" s="392"/>
      <c r="IUD65" s="393"/>
      <c r="IUE65" s="394"/>
      <c r="IUF65" s="395"/>
      <c r="IUG65" s="389"/>
      <c r="IUH65" s="390"/>
      <c r="IUI65" s="391"/>
      <c r="IUJ65" s="392"/>
      <c r="IUK65" s="393"/>
      <c r="IUL65" s="394"/>
      <c r="IUM65" s="395"/>
      <c r="IUN65" s="389"/>
      <c r="IUO65" s="390"/>
      <c r="IUP65" s="391"/>
      <c r="IUQ65" s="392"/>
      <c r="IUR65" s="393"/>
      <c r="IUS65" s="394"/>
      <c r="IUT65" s="395"/>
      <c r="IUU65" s="389"/>
      <c r="IUV65" s="390"/>
      <c r="IUW65" s="391"/>
      <c r="IUX65" s="392"/>
      <c r="IUY65" s="393"/>
      <c r="IUZ65" s="394"/>
      <c r="IVA65" s="395"/>
      <c r="IVB65" s="389"/>
      <c r="IVC65" s="390"/>
      <c r="IVD65" s="391"/>
      <c r="IVE65" s="392"/>
      <c r="IVF65" s="393"/>
      <c r="IVG65" s="394"/>
      <c r="IVH65" s="395"/>
      <c r="IVI65" s="389"/>
      <c r="IVJ65" s="390"/>
      <c r="IVK65" s="391"/>
      <c r="IVL65" s="392"/>
      <c r="IVM65" s="393"/>
      <c r="IVN65" s="394"/>
      <c r="IVO65" s="395"/>
      <c r="IVP65" s="389"/>
      <c r="IVQ65" s="390"/>
      <c r="IVR65" s="391"/>
      <c r="IVS65" s="392"/>
      <c r="IVT65" s="393"/>
      <c r="IVU65" s="394"/>
      <c r="IVV65" s="395"/>
      <c r="IVW65" s="389"/>
      <c r="IVX65" s="390"/>
      <c r="IVY65" s="391"/>
      <c r="IVZ65" s="392"/>
      <c r="IWA65" s="393"/>
      <c r="IWB65" s="394"/>
      <c r="IWC65" s="395"/>
      <c r="IWD65" s="389"/>
      <c r="IWE65" s="390"/>
      <c r="IWF65" s="391"/>
      <c r="IWG65" s="392"/>
      <c r="IWH65" s="393"/>
      <c r="IWI65" s="394"/>
      <c r="IWJ65" s="395"/>
      <c r="IWK65" s="389"/>
      <c r="IWL65" s="390"/>
      <c r="IWM65" s="391"/>
      <c r="IWN65" s="392"/>
      <c r="IWO65" s="393"/>
      <c r="IWP65" s="394"/>
      <c r="IWQ65" s="395"/>
      <c r="IWR65" s="389"/>
      <c r="IWS65" s="390"/>
      <c r="IWT65" s="391"/>
      <c r="IWU65" s="392"/>
      <c r="IWV65" s="393"/>
      <c r="IWW65" s="394"/>
      <c r="IWX65" s="395"/>
      <c r="IWY65" s="389"/>
      <c r="IWZ65" s="390"/>
      <c r="IXA65" s="391"/>
      <c r="IXB65" s="392"/>
      <c r="IXC65" s="393"/>
      <c r="IXD65" s="394"/>
      <c r="IXE65" s="395"/>
      <c r="IXF65" s="389"/>
      <c r="IXG65" s="390"/>
      <c r="IXH65" s="391"/>
      <c r="IXI65" s="392"/>
      <c r="IXJ65" s="393"/>
      <c r="IXK65" s="394"/>
      <c r="IXL65" s="395"/>
      <c r="IXM65" s="389"/>
      <c r="IXN65" s="390"/>
      <c r="IXO65" s="391"/>
      <c r="IXP65" s="392"/>
      <c r="IXQ65" s="393"/>
      <c r="IXR65" s="394"/>
      <c r="IXS65" s="395"/>
      <c r="IXT65" s="389"/>
      <c r="IXU65" s="390"/>
      <c r="IXV65" s="391"/>
      <c r="IXW65" s="392"/>
      <c r="IXX65" s="393"/>
      <c r="IXY65" s="394"/>
      <c r="IXZ65" s="395"/>
      <c r="IYA65" s="389"/>
      <c r="IYB65" s="390"/>
      <c r="IYC65" s="391"/>
      <c r="IYD65" s="392"/>
      <c r="IYE65" s="393"/>
      <c r="IYF65" s="394"/>
      <c r="IYG65" s="395"/>
      <c r="IYH65" s="389"/>
      <c r="IYI65" s="390"/>
      <c r="IYJ65" s="391"/>
      <c r="IYK65" s="392"/>
      <c r="IYL65" s="393"/>
      <c r="IYM65" s="394"/>
      <c r="IYN65" s="395"/>
      <c r="IYO65" s="389"/>
      <c r="IYP65" s="390"/>
      <c r="IYQ65" s="391"/>
      <c r="IYR65" s="392"/>
      <c r="IYS65" s="393"/>
      <c r="IYT65" s="394"/>
      <c r="IYU65" s="395"/>
      <c r="IYV65" s="389"/>
      <c r="IYW65" s="390"/>
      <c r="IYX65" s="391"/>
      <c r="IYY65" s="392"/>
      <c r="IYZ65" s="393"/>
      <c r="IZA65" s="394"/>
      <c r="IZB65" s="395"/>
      <c r="IZC65" s="389"/>
      <c r="IZD65" s="390"/>
      <c r="IZE65" s="391"/>
      <c r="IZF65" s="392"/>
      <c r="IZG65" s="393"/>
      <c r="IZH65" s="394"/>
      <c r="IZI65" s="395"/>
      <c r="IZJ65" s="389"/>
      <c r="IZK65" s="390"/>
      <c r="IZL65" s="391"/>
      <c r="IZM65" s="392"/>
      <c r="IZN65" s="393"/>
      <c r="IZO65" s="394"/>
      <c r="IZP65" s="395"/>
      <c r="IZQ65" s="389"/>
      <c r="IZR65" s="390"/>
      <c r="IZS65" s="391"/>
      <c r="IZT65" s="392"/>
      <c r="IZU65" s="393"/>
      <c r="IZV65" s="394"/>
      <c r="IZW65" s="395"/>
      <c r="IZX65" s="389"/>
      <c r="IZY65" s="390"/>
      <c r="IZZ65" s="391"/>
      <c r="JAA65" s="392"/>
      <c r="JAB65" s="393"/>
      <c r="JAC65" s="394"/>
      <c r="JAD65" s="395"/>
      <c r="JAE65" s="389"/>
      <c r="JAF65" s="390"/>
      <c r="JAG65" s="391"/>
      <c r="JAH65" s="392"/>
      <c r="JAI65" s="393"/>
      <c r="JAJ65" s="394"/>
      <c r="JAK65" s="395"/>
      <c r="JAL65" s="389"/>
      <c r="JAM65" s="390"/>
      <c r="JAN65" s="391"/>
      <c r="JAO65" s="392"/>
      <c r="JAP65" s="393"/>
      <c r="JAQ65" s="394"/>
      <c r="JAR65" s="395"/>
      <c r="JAS65" s="389"/>
      <c r="JAT65" s="390"/>
      <c r="JAU65" s="391"/>
      <c r="JAV65" s="392"/>
      <c r="JAW65" s="393"/>
      <c r="JAX65" s="394"/>
      <c r="JAY65" s="395"/>
      <c r="JAZ65" s="389"/>
      <c r="JBA65" s="390"/>
      <c r="JBB65" s="391"/>
      <c r="JBC65" s="392"/>
      <c r="JBD65" s="393"/>
      <c r="JBE65" s="394"/>
      <c r="JBF65" s="395"/>
      <c r="JBG65" s="389"/>
      <c r="JBH65" s="390"/>
      <c r="JBI65" s="391"/>
      <c r="JBJ65" s="392"/>
      <c r="JBK65" s="393"/>
      <c r="JBL65" s="394"/>
      <c r="JBM65" s="395"/>
      <c r="JBN65" s="389"/>
      <c r="JBO65" s="390"/>
      <c r="JBP65" s="391"/>
      <c r="JBQ65" s="392"/>
      <c r="JBR65" s="393"/>
      <c r="JBS65" s="394"/>
      <c r="JBT65" s="395"/>
      <c r="JBU65" s="389"/>
      <c r="JBV65" s="390"/>
      <c r="JBW65" s="391"/>
      <c r="JBX65" s="392"/>
      <c r="JBY65" s="393"/>
      <c r="JBZ65" s="394"/>
      <c r="JCA65" s="395"/>
      <c r="JCB65" s="389"/>
      <c r="JCC65" s="390"/>
      <c r="JCD65" s="391"/>
      <c r="JCE65" s="392"/>
      <c r="JCF65" s="393"/>
      <c r="JCG65" s="394"/>
      <c r="JCH65" s="395"/>
      <c r="JCI65" s="389"/>
      <c r="JCJ65" s="390"/>
      <c r="JCK65" s="391"/>
      <c r="JCL65" s="392"/>
      <c r="JCM65" s="393"/>
      <c r="JCN65" s="394"/>
      <c r="JCO65" s="395"/>
      <c r="JCP65" s="389"/>
      <c r="JCQ65" s="390"/>
      <c r="JCR65" s="391"/>
      <c r="JCS65" s="392"/>
      <c r="JCT65" s="393"/>
      <c r="JCU65" s="394"/>
      <c r="JCV65" s="395"/>
      <c r="JCW65" s="389"/>
      <c r="JCX65" s="390"/>
      <c r="JCY65" s="391"/>
      <c r="JCZ65" s="392"/>
      <c r="JDA65" s="393"/>
      <c r="JDB65" s="394"/>
      <c r="JDC65" s="395"/>
      <c r="JDD65" s="389"/>
      <c r="JDE65" s="390"/>
      <c r="JDF65" s="391"/>
      <c r="JDG65" s="392"/>
      <c r="JDH65" s="393"/>
      <c r="JDI65" s="394"/>
      <c r="JDJ65" s="395"/>
      <c r="JDK65" s="389"/>
      <c r="JDL65" s="390"/>
      <c r="JDM65" s="391"/>
      <c r="JDN65" s="392"/>
      <c r="JDO65" s="393"/>
      <c r="JDP65" s="394"/>
      <c r="JDQ65" s="395"/>
      <c r="JDR65" s="389"/>
      <c r="JDS65" s="390"/>
      <c r="JDT65" s="391"/>
      <c r="JDU65" s="392"/>
      <c r="JDV65" s="393"/>
      <c r="JDW65" s="394"/>
      <c r="JDX65" s="395"/>
      <c r="JDY65" s="389"/>
      <c r="JDZ65" s="390"/>
      <c r="JEA65" s="391"/>
      <c r="JEB65" s="392"/>
      <c r="JEC65" s="393"/>
      <c r="JED65" s="394"/>
      <c r="JEE65" s="395"/>
      <c r="JEF65" s="389"/>
      <c r="JEG65" s="390"/>
      <c r="JEH65" s="391"/>
      <c r="JEI65" s="392"/>
      <c r="JEJ65" s="393"/>
      <c r="JEK65" s="394"/>
      <c r="JEL65" s="395"/>
      <c r="JEM65" s="389"/>
      <c r="JEN65" s="390"/>
      <c r="JEO65" s="391"/>
      <c r="JEP65" s="392"/>
      <c r="JEQ65" s="393"/>
      <c r="JER65" s="394"/>
      <c r="JES65" s="395"/>
      <c r="JET65" s="389"/>
      <c r="JEU65" s="390"/>
      <c r="JEV65" s="391"/>
      <c r="JEW65" s="392"/>
      <c r="JEX65" s="393"/>
      <c r="JEY65" s="394"/>
      <c r="JEZ65" s="395"/>
      <c r="JFA65" s="389"/>
      <c r="JFB65" s="390"/>
      <c r="JFC65" s="391"/>
      <c r="JFD65" s="392"/>
      <c r="JFE65" s="393"/>
      <c r="JFF65" s="394"/>
      <c r="JFG65" s="395"/>
      <c r="JFH65" s="389"/>
      <c r="JFI65" s="390"/>
      <c r="JFJ65" s="391"/>
      <c r="JFK65" s="392"/>
      <c r="JFL65" s="393"/>
      <c r="JFM65" s="394"/>
      <c r="JFN65" s="395"/>
      <c r="JFO65" s="389"/>
      <c r="JFP65" s="390"/>
      <c r="JFQ65" s="391"/>
      <c r="JFR65" s="392"/>
      <c r="JFS65" s="393"/>
      <c r="JFT65" s="394"/>
      <c r="JFU65" s="395"/>
      <c r="JFV65" s="389"/>
      <c r="JFW65" s="390"/>
      <c r="JFX65" s="391"/>
      <c r="JFY65" s="392"/>
      <c r="JFZ65" s="393"/>
      <c r="JGA65" s="394"/>
      <c r="JGB65" s="395"/>
      <c r="JGC65" s="389"/>
      <c r="JGD65" s="390"/>
      <c r="JGE65" s="391"/>
      <c r="JGF65" s="392"/>
      <c r="JGG65" s="393"/>
      <c r="JGH65" s="394"/>
      <c r="JGI65" s="395"/>
      <c r="JGJ65" s="389"/>
      <c r="JGK65" s="390"/>
      <c r="JGL65" s="391"/>
      <c r="JGM65" s="392"/>
      <c r="JGN65" s="393"/>
      <c r="JGO65" s="394"/>
      <c r="JGP65" s="395"/>
      <c r="JGQ65" s="389"/>
      <c r="JGR65" s="390"/>
      <c r="JGS65" s="391"/>
      <c r="JGT65" s="392"/>
      <c r="JGU65" s="393"/>
      <c r="JGV65" s="394"/>
      <c r="JGW65" s="395"/>
      <c r="JGX65" s="389"/>
      <c r="JGY65" s="390"/>
      <c r="JGZ65" s="391"/>
      <c r="JHA65" s="392"/>
      <c r="JHB65" s="393"/>
      <c r="JHC65" s="394"/>
      <c r="JHD65" s="395"/>
      <c r="JHE65" s="389"/>
      <c r="JHF65" s="390"/>
      <c r="JHG65" s="391"/>
      <c r="JHH65" s="392"/>
      <c r="JHI65" s="393"/>
      <c r="JHJ65" s="394"/>
      <c r="JHK65" s="395"/>
      <c r="JHL65" s="389"/>
      <c r="JHM65" s="390"/>
      <c r="JHN65" s="391"/>
      <c r="JHO65" s="392"/>
      <c r="JHP65" s="393"/>
      <c r="JHQ65" s="394"/>
      <c r="JHR65" s="395"/>
      <c r="JHS65" s="389"/>
      <c r="JHT65" s="390"/>
      <c r="JHU65" s="391"/>
      <c r="JHV65" s="392"/>
      <c r="JHW65" s="393"/>
      <c r="JHX65" s="394"/>
      <c r="JHY65" s="395"/>
      <c r="JHZ65" s="389"/>
      <c r="JIA65" s="390"/>
      <c r="JIB65" s="391"/>
      <c r="JIC65" s="392"/>
      <c r="JID65" s="393"/>
      <c r="JIE65" s="394"/>
      <c r="JIF65" s="395"/>
      <c r="JIG65" s="389"/>
      <c r="JIH65" s="390"/>
      <c r="JII65" s="391"/>
      <c r="JIJ65" s="392"/>
      <c r="JIK65" s="393"/>
      <c r="JIL65" s="394"/>
      <c r="JIM65" s="395"/>
      <c r="JIN65" s="389"/>
      <c r="JIO65" s="390"/>
      <c r="JIP65" s="391"/>
      <c r="JIQ65" s="392"/>
      <c r="JIR65" s="393"/>
      <c r="JIS65" s="394"/>
      <c r="JIT65" s="395"/>
      <c r="JIU65" s="389"/>
      <c r="JIV65" s="390"/>
      <c r="JIW65" s="391"/>
      <c r="JIX65" s="392"/>
      <c r="JIY65" s="393"/>
      <c r="JIZ65" s="394"/>
      <c r="JJA65" s="395"/>
      <c r="JJB65" s="389"/>
      <c r="JJC65" s="390"/>
      <c r="JJD65" s="391"/>
      <c r="JJE65" s="392"/>
      <c r="JJF65" s="393"/>
      <c r="JJG65" s="394"/>
      <c r="JJH65" s="395"/>
      <c r="JJI65" s="389"/>
      <c r="JJJ65" s="390"/>
      <c r="JJK65" s="391"/>
      <c r="JJL65" s="392"/>
      <c r="JJM65" s="393"/>
      <c r="JJN65" s="394"/>
      <c r="JJO65" s="395"/>
      <c r="JJP65" s="389"/>
      <c r="JJQ65" s="390"/>
      <c r="JJR65" s="391"/>
      <c r="JJS65" s="392"/>
      <c r="JJT65" s="393"/>
      <c r="JJU65" s="394"/>
      <c r="JJV65" s="395"/>
      <c r="JJW65" s="389"/>
      <c r="JJX65" s="390"/>
      <c r="JJY65" s="391"/>
      <c r="JJZ65" s="392"/>
      <c r="JKA65" s="393"/>
      <c r="JKB65" s="394"/>
      <c r="JKC65" s="395"/>
      <c r="JKD65" s="389"/>
      <c r="JKE65" s="390"/>
      <c r="JKF65" s="391"/>
      <c r="JKG65" s="392"/>
      <c r="JKH65" s="393"/>
      <c r="JKI65" s="394"/>
      <c r="JKJ65" s="395"/>
      <c r="JKK65" s="389"/>
      <c r="JKL65" s="390"/>
      <c r="JKM65" s="391"/>
      <c r="JKN65" s="392"/>
      <c r="JKO65" s="393"/>
      <c r="JKP65" s="394"/>
      <c r="JKQ65" s="395"/>
      <c r="JKR65" s="389"/>
      <c r="JKS65" s="390"/>
      <c r="JKT65" s="391"/>
      <c r="JKU65" s="392"/>
      <c r="JKV65" s="393"/>
      <c r="JKW65" s="394"/>
      <c r="JKX65" s="395"/>
      <c r="JKY65" s="389"/>
      <c r="JKZ65" s="390"/>
      <c r="JLA65" s="391"/>
      <c r="JLB65" s="392"/>
      <c r="JLC65" s="393"/>
      <c r="JLD65" s="394"/>
      <c r="JLE65" s="395"/>
      <c r="JLF65" s="389"/>
      <c r="JLG65" s="390"/>
      <c r="JLH65" s="391"/>
      <c r="JLI65" s="392"/>
      <c r="JLJ65" s="393"/>
      <c r="JLK65" s="394"/>
      <c r="JLL65" s="395"/>
      <c r="JLM65" s="389"/>
      <c r="JLN65" s="390"/>
      <c r="JLO65" s="391"/>
      <c r="JLP65" s="392"/>
      <c r="JLQ65" s="393"/>
      <c r="JLR65" s="394"/>
      <c r="JLS65" s="395"/>
      <c r="JLT65" s="389"/>
      <c r="JLU65" s="390"/>
      <c r="JLV65" s="391"/>
      <c r="JLW65" s="392"/>
      <c r="JLX65" s="393"/>
      <c r="JLY65" s="394"/>
      <c r="JLZ65" s="395"/>
      <c r="JMA65" s="389"/>
      <c r="JMB65" s="390"/>
      <c r="JMC65" s="391"/>
      <c r="JMD65" s="392"/>
      <c r="JME65" s="393"/>
      <c r="JMF65" s="394"/>
      <c r="JMG65" s="395"/>
      <c r="JMH65" s="389"/>
      <c r="JMI65" s="390"/>
      <c r="JMJ65" s="391"/>
      <c r="JMK65" s="392"/>
      <c r="JML65" s="393"/>
      <c r="JMM65" s="394"/>
      <c r="JMN65" s="395"/>
      <c r="JMO65" s="389"/>
      <c r="JMP65" s="390"/>
      <c r="JMQ65" s="391"/>
      <c r="JMR65" s="392"/>
      <c r="JMS65" s="393"/>
      <c r="JMT65" s="394"/>
      <c r="JMU65" s="395"/>
      <c r="JMV65" s="389"/>
      <c r="JMW65" s="390"/>
      <c r="JMX65" s="391"/>
      <c r="JMY65" s="392"/>
      <c r="JMZ65" s="393"/>
      <c r="JNA65" s="394"/>
      <c r="JNB65" s="395"/>
      <c r="JNC65" s="389"/>
      <c r="JND65" s="390"/>
      <c r="JNE65" s="391"/>
      <c r="JNF65" s="392"/>
      <c r="JNG65" s="393"/>
      <c r="JNH65" s="394"/>
      <c r="JNI65" s="395"/>
      <c r="JNJ65" s="389"/>
      <c r="JNK65" s="390"/>
      <c r="JNL65" s="391"/>
      <c r="JNM65" s="392"/>
      <c r="JNN65" s="393"/>
      <c r="JNO65" s="394"/>
      <c r="JNP65" s="395"/>
      <c r="JNQ65" s="389"/>
      <c r="JNR65" s="390"/>
      <c r="JNS65" s="391"/>
      <c r="JNT65" s="392"/>
      <c r="JNU65" s="393"/>
      <c r="JNV65" s="394"/>
      <c r="JNW65" s="395"/>
      <c r="JNX65" s="389"/>
      <c r="JNY65" s="390"/>
      <c r="JNZ65" s="391"/>
      <c r="JOA65" s="392"/>
      <c r="JOB65" s="393"/>
      <c r="JOC65" s="394"/>
      <c r="JOD65" s="395"/>
      <c r="JOE65" s="389"/>
      <c r="JOF65" s="390"/>
      <c r="JOG65" s="391"/>
      <c r="JOH65" s="392"/>
      <c r="JOI65" s="393"/>
      <c r="JOJ65" s="394"/>
      <c r="JOK65" s="395"/>
      <c r="JOL65" s="389"/>
      <c r="JOM65" s="390"/>
      <c r="JON65" s="391"/>
      <c r="JOO65" s="392"/>
      <c r="JOP65" s="393"/>
      <c r="JOQ65" s="394"/>
      <c r="JOR65" s="395"/>
      <c r="JOS65" s="389"/>
      <c r="JOT65" s="390"/>
      <c r="JOU65" s="391"/>
      <c r="JOV65" s="392"/>
      <c r="JOW65" s="393"/>
      <c r="JOX65" s="394"/>
      <c r="JOY65" s="395"/>
      <c r="JOZ65" s="389"/>
      <c r="JPA65" s="390"/>
      <c r="JPB65" s="391"/>
      <c r="JPC65" s="392"/>
      <c r="JPD65" s="393"/>
      <c r="JPE65" s="394"/>
      <c r="JPF65" s="395"/>
      <c r="JPG65" s="389"/>
      <c r="JPH65" s="390"/>
      <c r="JPI65" s="391"/>
      <c r="JPJ65" s="392"/>
      <c r="JPK65" s="393"/>
      <c r="JPL65" s="394"/>
      <c r="JPM65" s="395"/>
      <c r="JPN65" s="389"/>
      <c r="JPO65" s="390"/>
      <c r="JPP65" s="391"/>
      <c r="JPQ65" s="392"/>
      <c r="JPR65" s="393"/>
      <c r="JPS65" s="394"/>
      <c r="JPT65" s="395"/>
      <c r="JPU65" s="389"/>
      <c r="JPV65" s="390"/>
      <c r="JPW65" s="391"/>
      <c r="JPX65" s="392"/>
      <c r="JPY65" s="393"/>
      <c r="JPZ65" s="394"/>
      <c r="JQA65" s="395"/>
      <c r="JQB65" s="389"/>
      <c r="JQC65" s="390"/>
      <c r="JQD65" s="391"/>
      <c r="JQE65" s="392"/>
      <c r="JQF65" s="393"/>
      <c r="JQG65" s="394"/>
      <c r="JQH65" s="395"/>
      <c r="JQI65" s="389"/>
      <c r="JQJ65" s="390"/>
      <c r="JQK65" s="391"/>
      <c r="JQL65" s="392"/>
      <c r="JQM65" s="393"/>
      <c r="JQN65" s="394"/>
      <c r="JQO65" s="395"/>
      <c r="JQP65" s="389"/>
      <c r="JQQ65" s="390"/>
      <c r="JQR65" s="391"/>
      <c r="JQS65" s="392"/>
      <c r="JQT65" s="393"/>
      <c r="JQU65" s="394"/>
      <c r="JQV65" s="395"/>
      <c r="JQW65" s="389"/>
      <c r="JQX65" s="390"/>
      <c r="JQY65" s="391"/>
      <c r="JQZ65" s="392"/>
      <c r="JRA65" s="393"/>
      <c r="JRB65" s="394"/>
      <c r="JRC65" s="395"/>
      <c r="JRD65" s="389"/>
      <c r="JRE65" s="390"/>
      <c r="JRF65" s="391"/>
      <c r="JRG65" s="392"/>
      <c r="JRH65" s="393"/>
      <c r="JRI65" s="394"/>
      <c r="JRJ65" s="395"/>
      <c r="JRK65" s="389"/>
      <c r="JRL65" s="390"/>
      <c r="JRM65" s="391"/>
      <c r="JRN65" s="392"/>
      <c r="JRO65" s="393"/>
      <c r="JRP65" s="394"/>
      <c r="JRQ65" s="395"/>
      <c r="JRR65" s="389"/>
      <c r="JRS65" s="390"/>
      <c r="JRT65" s="391"/>
      <c r="JRU65" s="392"/>
      <c r="JRV65" s="393"/>
      <c r="JRW65" s="394"/>
      <c r="JRX65" s="395"/>
      <c r="JRY65" s="389"/>
      <c r="JRZ65" s="390"/>
      <c r="JSA65" s="391"/>
      <c r="JSB65" s="392"/>
      <c r="JSC65" s="393"/>
      <c r="JSD65" s="394"/>
      <c r="JSE65" s="395"/>
      <c r="JSF65" s="389"/>
      <c r="JSG65" s="390"/>
      <c r="JSH65" s="391"/>
      <c r="JSI65" s="392"/>
      <c r="JSJ65" s="393"/>
      <c r="JSK65" s="394"/>
      <c r="JSL65" s="395"/>
      <c r="JSM65" s="389"/>
      <c r="JSN65" s="390"/>
      <c r="JSO65" s="391"/>
      <c r="JSP65" s="392"/>
      <c r="JSQ65" s="393"/>
      <c r="JSR65" s="394"/>
      <c r="JSS65" s="395"/>
      <c r="JST65" s="389"/>
      <c r="JSU65" s="390"/>
      <c r="JSV65" s="391"/>
      <c r="JSW65" s="392"/>
      <c r="JSX65" s="393"/>
      <c r="JSY65" s="394"/>
      <c r="JSZ65" s="395"/>
      <c r="JTA65" s="389"/>
      <c r="JTB65" s="390"/>
      <c r="JTC65" s="391"/>
      <c r="JTD65" s="392"/>
      <c r="JTE65" s="393"/>
      <c r="JTF65" s="394"/>
      <c r="JTG65" s="395"/>
      <c r="JTH65" s="389"/>
      <c r="JTI65" s="390"/>
      <c r="JTJ65" s="391"/>
      <c r="JTK65" s="392"/>
      <c r="JTL65" s="393"/>
      <c r="JTM65" s="394"/>
      <c r="JTN65" s="395"/>
      <c r="JTO65" s="389"/>
      <c r="JTP65" s="390"/>
      <c r="JTQ65" s="391"/>
      <c r="JTR65" s="392"/>
      <c r="JTS65" s="393"/>
      <c r="JTT65" s="394"/>
      <c r="JTU65" s="395"/>
      <c r="JTV65" s="389"/>
      <c r="JTW65" s="390"/>
      <c r="JTX65" s="391"/>
      <c r="JTY65" s="392"/>
      <c r="JTZ65" s="393"/>
      <c r="JUA65" s="394"/>
      <c r="JUB65" s="395"/>
      <c r="JUC65" s="389"/>
      <c r="JUD65" s="390"/>
      <c r="JUE65" s="391"/>
      <c r="JUF65" s="392"/>
      <c r="JUG65" s="393"/>
      <c r="JUH65" s="394"/>
      <c r="JUI65" s="395"/>
      <c r="JUJ65" s="389"/>
      <c r="JUK65" s="390"/>
      <c r="JUL65" s="391"/>
      <c r="JUM65" s="392"/>
      <c r="JUN65" s="393"/>
      <c r="JUO65" s="394"/>
      <c r="JUP65" s="395"/>
      <c r="JUQ65" s="389"/>
      <c r="JUR65" s="390"/>
      <c r="JUS65" s="391"/>
      <c r="JUT65" s="392"/>
      <c r="JUU65" s="393"/>
      <c r="JUV65" s="394"/>
      <c r="JUW65" s="395"/>
      <c r="JUX65" s="389"/>
      <c r="JUY65" s="390"/>
      <c r="JUZ65" s="391"/>
      <c r="JVA65" s="392"/>
      <c r="JVB65" s="393"/>
      <c r="JVC65" s="394"/>
      <c r="JVD65" s="395"/>
      <c r="JVE65" s="389"/>
      <c r="JVF65" s="390"/>
      <c r="JVG65" s="391"/>
      <c r="JVH65" s="392"/>
      <c r="JVI65" s="393"/>
      <c r="JVJ65" s="394"/>
      <c r="JVK65" s="395"/>
      <c r="JVL65" s="389"/>
      <c r="JVM65" s="390"/>
      <c r="JVN65" s="391"/>
      <c r="JVO65" s="392"/>
      <c r="JVP65" s="393"/>
      <c r="JVQ65" s="394"/>
      <c r="JVR65" s="395"/>
      <c r="JVS65" s="389"/>
      <c r="JVT65" s="390"/>
      <c r="JVU65" s="391"/>
      <c r="JVV65" s="392"/>
      <c r="JVW65" s="393"/>
      <c r="JVX65" s="394"/>
      <c r="JVY65" s="395"/>
      <c r="JVZ65" s="389"/>
      <c r="JWA65" s="390"/>
      <c r="JWB65" s="391"/>
      <c r="JWC65" s="392"/>
      <c r="JWD65" s="393"/>
      <c r="JWE65" s="394"/>
      <c r="JWF65" s="395"/>
      <c r="JWG65" s="389"/>
      <c r="JWH65" s="390"/>
      <c r="JWI65" s="391"/>
      <c r="JWJ65" s="392"/>
      <c r="JWK65" s="393"/>
      <c r="JWL65" s="394"/>
      <c r="JWM65" s="395"/>
      <c r="JWN65" s="389"/>
      <c r="JWO65" s="390"/>
      <c r="JWP65" s="391"/>
      <c r="JWQ65" s="392"/>
      <c r="JWR65" s="393"/>
      <c r="JWS65" s="394"/>
      <c r="JWT65" s="395"/>
      <c r="JWU65" s="389"/>
      <c r="JWV65" s="390"/>
      <c r="JWW65" s="391"/>
      <c r="JWX65" s="392"/>
      <c r="JWY65" s="393"/>
      <c r="JWZ65" s="394"/>
      <c r="JXA65" s="395"/>
      <c r="JXB65" s="389"/>
      <c r="JXC65" s="390"/>
      <c r="JXD65" s="391"/>
      <c r="JXE65" s="392"/>
      <c r="JXF65" s="393"/>
      <c r="JXG65" s="394"/>
      <c r="JXH65" s="395"/>
      <c r="JXI65" s="389"/>
      <c r="JXJ65" s="390"/>
      <c r="JXK65" s="391"/>
      <c r="JXL65" s="392"/>
      <c r="JXM65" s="393"/>
      <c r="JXN65" s="394"/>
      <c r="JXO65" s="395"/>
      <c r="JXP65" s="389"/>
      <c r="JXQ65" s="390"/>
      <c r="JXR65" s="391"/>
      <c r="JXS65" s="392"/>
      <c r="JXT65" s="393"/>
      <c r="JXU65" s="394"/>
      <c r="JXV65" s="395"/>
      <c r="JXW65" s="389"/>
      <c r="JXX65" s="390"/>
      <c r="JXY65" s="391"/>
      <c r="JXZ65" s="392"/>
      <c r="JYA65" s="393"/>
      <c r="JYB65" s="394"/>
      <c r="JYC65" s="395"/>
      <c r="JYD65" s="389"/>
      <c r="JYE65" s="390"/>
      <c r="JYF65" s="391"/>
      <c r="JYG65" s="392"/>
      <c r="JYH65" s="393"/>
      <c r="JYI65" s="394"/>
      <c r="JYJ65" s="395"/>
      <c r="JYK65" s="389"/>
      <c r="JYL65" s="390"/>
      <c r="JYM65" s="391"/>
      <c r="JYN65" s="392"/>
      <c r="JYO65" s="393"/>
      <c r="JYP65" s="394"/>
      <c r="JYQ65" s="395"/>
      <c r="JYR65" s="389"/>
      <c r="JYS65" s="390"/>
      <c r="JYT65" s="391"/>
      <c r="JYU65" s="392"/>
      <c r="JYV65" s="393"/>
      <c r="JYW65" s="394"/>
      <c r="JYX65" s="395"/>
      <c r="JYY65" s="389"/>
      <c r="JYZ65" s="390"/>
      <c r="JZA65" s="391"/>
      <c r="JZB65" s="392"/>
      <c r="JZC65" s="393"/>
      <c r="JZD65" s="394"/>
      <c r="JZE65" s="395"/>
      <c r="JZF65" s="389"/>
      <c r="JZG65" s="390"/>
      <c r="JZH65" s="391"/>
      <c r="JZI65" s="392"/>
      <c r="JZJ65" s="393"/>
      <c r="JZK65" s="394"/>
      <c r="JZL65" s="395"/>
      <c r="JZM65" s="389"/>
      <c r="JZN65" s="390"/>
      <c r="JZO65" s="391"/>
      <c r="JZP65" s="392"/>
      <c r="JZQ65" s="393"/>
      <c r="JZR65" s="394"/>
      <c r="JZS65" s="395"/>
      <c r="JZT65" s="389"/>
      <c r="JZU65" s="390"/>
      <c r="JZV65" s="391"/>
      <c r="JZW65" s="392"/>
      <c r="JZX65" s="393"/>
      <c r="JZY65" s="394"/>
      <c r="JZZ65" s="395"/>
      <c r="KAA65" s="389"/>
      <c r="KAB65" s="390"/>
      <c r="KAC65" s="391"/>
      <c r="KAD65" s="392"/>
      <c r="KAE65" s="393"/>
      <c r="KAF65" s="394"/>
      <c r="KAG65" s="395"/>
      <c r="KAH65" s="389"/>
      <c r="KAI65" s="390"/>
      <c r="KAJ65" s="391"/>
      <c r="KAK65" s="392"/>
      <c r="KAL65" s="393"/>
      <c r="KAM65" s="394"/>
      <c r="KAN65" s="395"/>
      <c r="KAO65" s="389"/>
      <c r="KAP65" s="390"/>
      <c r="KAQ65" s="391"/>
      <c r="KAR65" s="392"/>
      <c r="KAS65" s="393"/>
      <c r="KAT65" s="394"/>
      <c r="KAU65" s="395"/>
      <c r="KAV65" s="389"/>
      <c r="KAW65" s="390"/>
      <c r="KAX65" s="391"/>
      <c r="KAY65" s="392"/>
      <c r="KAZ65" s="393"/>
      <c r="KBA65" s="394"/>
      <c r="KBB65" s="395"/>
      <c r="KBC65" s="389"/>
      <c r="KBD65" s="390"/>
      <c r="KBE65" s="391"/>
      <c r="KBF65" s="392"/>
      <c r="KBG65" s="393"/>
      <c r="KBH65" s="394"/>
      <c r="KBI65" s="395"/>
      <c r="KBJ65" s="389"/>
      <c r="KBK65" s="390"/>
      <c r="KBL65" s="391"/>
      <c r="KBM65" s="392"/>
      <c r="KBN65" s="393"/>
      <c r="KBO65" s="394"/>
      <c r="KBP65" s="395"/>
      <c r="KBQ65" s="389"/>
      <c r="KBR65" s="390"/>
      <c r="KBS65" s="391"/>
      <c r="KBT65" s="392"/>
      <c r="KBU65" s="393"/>
      <c r="KBV65" s="394"/>
      <c r="KBW65" s="395"/>
      <c r="KBX65" s="389"/>
      <c r="KBY65" s="390"/>
      <c r="KBZ65" s="391"/>
      <c r="KCA65" s="392"/>
      <c r="KCB65" s="393"/>
      <c r="KCC65" s="394"/>
      <c r="KCD65" s="395"/>
      <c r="KCE65" s="389"/>
      <c r="KCF65" s="390"/>
      <c r="KCG65" s="391"/>
      <c r="KCH65" s="392"/>
      <c r="KCI65" s="393"/>
      <c r="KCJ65" s="394"/>
      <c r="KCK65" s="395"/>
      <c r="KCL65" s="389"/>
      <c r="KCM65" s="390"/>
      <c r="KCN65" s="391"/>
      <c r="KCO65" s="392"/>
      <c r="KCP65" s="393"/>
      <c r="KCQ65" s="394"/>
      <c r="KCR65" s="395"/>
      <c r="KCS65" s="389"/>
      <c r="KCT65" s="390"/>
      <c r="KCU65" s="391"/>
      <c r="KCV65" s="392"/>
      <c r="KCW65" s="393"/>
      <c r="KCX65" s="394"/>
      <c r="KCY65" s="395"/>
      <c r="KCZ65" s="389"/>
      <c r="KDA65" s="390"/>
      <c r="KDB65" s="391"/>
      <c r="KDC65" s="392"/>
      <c r="KDD65" s="393"/>
      <c r="KDE65" s="394"/>
      <c r="KDF65" s="395"/>
      <c r="KDG65" s="389"/>
      <c r="KDH65" s="390"/>
      <c r="KDI65" s="391"/>
      <c r="KDJ65" s="392"/>
      <c r="KDK65" s="393"/>
      <c r="KDL65" s="394"/>
      <c r="KDM65" s="395"/>
      <c r="KDN65" s="389"/>
      <c r="KDO65" s="390"/>
      <c r="KDP65" s="391"/>
      <c r="KDQ65" s="392"/>
      <c r="KDR65" s="393"/>
      <c r="KDS65" s="394"/>
      <c r="KDT65" s="395"/>
      <c r="KDU65" s="389"/>
      <c r="KDV65" s="390"/>
      <c r="KDW65" s="391"/>
      <c r="KDX65" s="392"/>
      <c r="KDY65" s="393"/>
      <c r="KDZ65" s="394"/>
      <c r="KEA65" s="395"/>
      <c r="KEB65" s="389"/>
      <c r="KEC65" s="390"/>
      <c r="KED65" s="391"/>
      <c r="KEE65" s="392"/>
      <c r="KEF65" s="393"/>
      <c r="KEG65" s="394"/>
      <c r="KEH65" s="395"/>
      <c r="KEI65" s="389"/>
      <c r="KEJ65" s="390"/>
      <c r="KEK65" s="391"/>
      <c r="KEL65" s="392"/>
      <c r="KEM65" s="393"/>
      <c r="KEN65" s="394"/>
      <c r="KEO65" s="395"/>
      <c r="KEP65" s="389"/>
      <c r="KEQ65" s="390"/>
      <c r="KER65" s="391"/>
      <c r="KES65" s="392"/>
      <c r="KET65" s="393"/>
      <c r="KEU65" s="394"/>
      <c r="KEV65" s="395"/>
      <c r="KEW65" s="389"/>
      <c r="KEX65" s="390"/>
      <c r="KEY65" s="391"/>
      <c r="KEZ65" s="392"/>
      <c r="KFA65" s="393"/>
      <c r="KFB65" s="394"/>
      <c r="KFC65" s="395"/>
      <c r="KFD65" s="389"/>
      <c r="KFE65" s="390"/>
      <c r="KFF65" s="391"/>
      <c r="KFG65" s="392"/>
      <c r="KFH65" s="393"/>
      <c r="KFI65" s="394"/>
      <c r="KFJ65" s="395"/>
      <c r="KFK65" s="389"/>
      <c r="KFL65" s="390"/>
      <c r="KFM65" s="391"/>
      <c r="KFN65" s="392"/>
      <c r="KFO65" s="393"/>
      <c r="KFP65" s="394"/>
      <c r="KFQ65" s="395"/>
      <c r="KFR65" s="389"/>
      <c r="KFS65" s="390"/>
      <c r="KFT65" s="391"/>
      <c r="KFU65" s="392"/>
      <c r="KFV65" s="393"/>
      <c r="KFW65" s="394"/>
      <c r="KFX65" s="395"/>
      <c r="KFY65" s="389"/>
      <c r="KFZ65" s="390"/>
      <c r="KGA65" s="391"/>
      <c r="KGB65" s="392"/>
      <c r="KGC65" s="393"/>
      <c r="KGD65" s="394"/>
      <c r="KGE65" s="395"/>
      <c r="KGF65" s="389"/>
      <c r="KGG65" s="390"/>
      <c r="KGH65" s="391"/>
      <c r="KGI65" s="392"/>
      <c r="KGJ65" s="393"/>
      <c r="KGK65" s="394"/>
      <c r="KGL65" s="395"/>
      <c r="KGM65" s="389"/>
      <c r="KGN65" s="390"/>
      <c r="KGO65" s="391"/>
      <c r="KGP65" s="392"/>
      <c r="KGQ65" s="393"/>
      <c r="KGR65" s="394"/>
      <c r="KGS65" s="395"/>
      <c r="KGT65" s="389"/>
      <c r="KGU65" s="390"/>
      <c r="KGV65" s="391"/>
      <c r="KGW65" s="392"/>
      <c r="KGX65" s="393"/>
      <c r="KGY65" s="394"/>
      <c r="KGZ65" s="395"/>
      <c r="KHA65" s="389"/>
      <c r="KHB65" s="390"/>
      <c r="KHC65" s="391"/>
      <c r="KHD65" s="392"/>
      <c r="KHE65" s="393"/>
      <c r="KHF65" s="394"/>
      <c r="KHG65" s="395"/>
      <c r="KHH65" s="389"/>
      <c r="KHI65" s="390"/>
      <c r="KHJ65" s="391"/>
      <c r="KHK65" s="392"/>
      <c r="KHL65" s="393"/>
      <c r="KHM65" s="394"/>
      <c r="KHN65" s="395"/>
      <c r="KHO65" s="389"/>
      <c r="KHP65" s="390"/>
      <c r="KHQ65" s="391"/>
      <c r="KHR65" s="392"/>
      <c r="KHS65" s="393"/>
      <c r="KHT65" s="394"/>
      <c r="KHU65" s="395"/>
      <c r="KHV65" s="389"/>
      <c r="KHW65" s="390"/>
      <c r="KHX65" s="391"/>
      <c r="KHY65" s="392"/>
      <c r="KHZ65" s="393"/>
      <c r="KIA65" s="394"/>
      <c r="KIB65" s="395"/>
      <c r="KIC65" s="389"/>
      <c r="KID65" s="390"/>
      <c r="KIE65" s="391"/>
      <c r="KIF65" s="392"/>
      <c r="KIG65" s="393"/>
      <c r="KIH65" s="394"/>
      <c r="KII65" s="395"/>
      <c r="KIJ65" s="389"/>
      <c r="KIK65" s="390"/>
      <c r="KIL65" s="391"/>
      <c r="KIM65" s="392"/>
      <c r="KIN65" s="393"/>
      <c r="KIO65" s="394"/>
      <c r="KIP65" s="395"/>
      <c r="KIQ65" s="389"/>
      <c r="KIR65" s="390"/>
      <c r="KIS65" s="391"/>
      <c r="KIT65" s="392"/>
      <c r="KIU65" s="393"/>
      <c r="KIV65" s="394"/>
      <c r="KIW65" s="395"/>
      <c r="KIX65" s="389"/>
      <c r="KIY65" s="390"/>
      <c r="KIZ65" s="391"/>
      <c r="KJA65" s="392"/>
      <c r="KJB65" s="393"/>
      <c r="KJC65" s="394"/>
      <c r="KJD65" s="395"/>
      <c r="KJE65" s="389"/>
      <c r="KJF65" s="390"/>
      <c r="KJG65" s="391"/>
      <c r="KJH65" s="392"/>
      <c r="KJI65" s="393"/>
      <c r="KJJ65" s="394"/>
      <c r="KJK65" s="395"/>
      <c r="KJL65" s="389"/>
      <c r="KJM65" s="390"/>
      <c r="KJN65" s="391"/>
      <c r="KJO65" s="392"/>
      <c r="KJP65" s="393"/>
      <c r="KJQ65" s="394"/>
      <c r="KJR65" s="395"/>
      <c r="KJS65" s="389"/>
      <c r="KJT65" s="390"/>
      <c r="KJU65" s="391"/>
      <c r="KJV65" s="392"/>
      <c r="KJW65" s="393"/>
      <c r="KJX65" s="394"/>
      <c r="KJY65" s="395"/>
      <c r="KJZ65" s="389"/>
      <c r="KKA65" s="390"/>
      <c r="KKB65" s="391"/>
      <c r="KKC65" s="392"/>
      <c r="KKD65" s="393"/>
      <c r="KKE65" s="394"/>
      <c r="KKF65" s="395"/>
      <c r="KKG65" s="389"/>
      <c r="KKH65" s="390"/>
      <c r="KKI65" s="391"/>
      <c r="KKJ65" s="392"/>
      <c r="KKK65" s="393"/>
      <c r="KKL65" s="394"/>
      <c r="KKM65" s="395"/>
      <c r="KKN65" s="389"/>
      <c r="KKO65" s="390"/>
      <c r="KKP65" s="391"/>
      <c r="KKQ65" s="392"/>
      <c r="KKR65" s="393"/>
      <c r="KKS65" s="394"/>
      <c r="KKT65" s="395"/>
      <c r="KKU65" s="389"/>
      <c r="KKV65" s="390"/>
      <c r="KKW65" s="391"/>
      <c r="KKX65" s="392"/>
      <c r="KKY65" s="393"/>
      <c r="KKZ65" s="394"/>
      <c r="KLA65" s="395"/>
      <c r="KLB65" s="389"/>
      <c r="KLC65" s="390"/>
      <c r="KLD65" s="391"/>
      <c r="KLE65" s="392"/>
      <c r="KLF65" s="393"/>
      <c r="KLG65" s="394"/>
      <c r="KLH65" s="395"/>
      <c r="KLI65" s="389"/>
      <c r="KLJ65" s="390"/>
      <c r="KLK65" s="391"/>
      <c r="KLL65" s="392"/>
      <c r="KLM65" s="393"/>
      <c r="KLN65" s="394"/>
      <c r="KLO65" s="395"/>
      <c r="KLP65" s="389"/>
      <c r="KLQ65" s="390"/>
      <c r="KLR65" s="391"/>
      <c r="KLS65" s="392"/>
      <c r="KLT65" s="393"/>
      <c r="KLU65" s="394"/>
      <c r="KLV65" s="395"/>
      <c r="KLW65" s="389"/>
      <c r="KLX65" s="390"/>
      <c r="KLY65" s="391"/>
      <c r="KLZ65" s="392"/>
      <c r="KMA65" s="393"/>
      <c r="KMB65" s="394"/>
      <c r="KMC65" s="395"/>
      <c r="KMD65" s="389"/>
      <c r="KME65" s="390"/>
      <c r="KMF65" s="391"/>
      <c r="KMG65" s="392"/>
      <c r="KMH65" s="393"/>
      <c r="KMI65" s="394"/>
      <c r="KMJ65" s="395"/>
      <c r="KMK65" s="389"/>
      <c r="KML65" s="390"/>
      <c r="KMM65" s="391"/>
      <c r="KMN65" s="392"/>
      <c r="KMO65" s="393"/>
      <c r="KMP65" s="394"/>
      <c r="KMQ65" s="395"/>
      <c r="KMR65" s="389"/>
      <c r="KMS65" s="390"/>
      <c r="KMT65" s="391"/>
      <c r="KMU65" s="392"/>
      <c r="KMV65" s="393"/>
      <c r="KMW65" s="394"/>
      <c r="KMX65" s="395"/>
      <c r="KMY65" s="389"/>
      <c r="KMZ65" s="390"/>
      <c r="KNA65" s="391"/>
      <c r="KNB65" s="392"/>
      <c r="KNC65" s="393"/>
      <c r="KND65" s="394"/>
      <c r="KNE65" s="395"/>
      <c r="KNF65" s="389"/>
      <c r="KNG65" s="390"/>
      <c r="KNH65" s="391"/>
      <c r="KNI65" s="392"/>
      <c r="KNJ65" s="393"/>
      <c r="KNK65" s="394"/>
      <c r="KNL65" s="395"/>
      <c r="KNM65" s="389"/>
      <c r="KNN65" s="390"/>
      <c r="KNO65" s="391"/>
      <c r="KNP65" s="392"/>
      <c r="KNQ65" s="393"/>
      <c r="KNR65" s="394"/>
      <c r="KNS65" s="395"/>
      <c r="KNT65" s="389"/>
      <c r="KNU65" s="390"/>
      <c r="KNV65" s="391"/>
      <c r="KNW65" s="392"/>
      <c r="KNX65" s="393"/>
      <c r="KNY65" s="394"/>
      <c r="KNZ65" s="395"/>
      <c r="KOA65" s="389"/>
      <c r="KOB65" s="390"/>
      <c r="KOC65" s="391"/>
      <c r="KOD65" s="392"/>
      <c r="KOE65" s="393"/>
      <c r="KOF65" s="394"/>
      <c r="KOG65" s="395"/>
      <c r="KOH65" s="389"/>
      <c r="KOI65" s="390"/>
      <c r="KOJ65" s="391"/>
      <c r="KOK65" s="392"/>
      <c r="KOL65" s="393"/>
      <c r="KOM65" s="394"/>
      <c r="KON65" s="395"/>
      <c r="KOO65" s="389"/>
      <c r="KOP65" s="390"/>
      <c r="KOQ65" s="391"/>
      <c r="KOR65" s="392"/>
      <c r="KOS65" s="393"/>
      <c r="KOT65" s="394"/>
      <c r="KOU65" s="395"/>
      <c r="KOV65" s="389"/>
      <c r="KOW65" s="390"/>
      <c r="KOX65" s="391"/>
      <c r="KOY65" s="392"/>
      <c r="KOZ65" s="393"/>
      <c r="KPA65" s="394"/>
      <c r="KPB65" s="395"/>
      <c r="KPC65" s="389"/>
      <c r="KPD65" s="390"/>
      <c r="KPE65" s="391"/>
      <c r="KPF65" s="392"/>
      <c r="KPG65" s="393"/>
      <c r="KPH65" s="394"/>
      <c r="KPI65" s="395"/>
      <c r="KPJ65" s="389"/>
      <c r="KPK65" s="390"/>
      <c r="KPL65" s="391"/>
      <c r="KPM65" s="392"/>
      <c r="KPN65" s="393"/>
      <c r="KPO65" s="394"/>
      <c r="KPP65" s="395"/>
      <c r="KPQ65" s="389"/>
      <c r="KPR65" s="390"/>
      <c r="KPS65" s="391"/>
      <c r="KPT65" s="392"/>
      <c r="KPU65" s="393"/>
      <c r="KPV65" s="394"/>
      <c r="KPW65" s="395"/>
      <c r="KPX65" s="389"/>
      <c r="KPY65" s="390"/>
      <c r="KPZ65" s="391"/>
      <c r="KQA65" s="392"/>
      <c r="KQB65" s="393"/>
      <c r="KQC65" s="394"/>
      <c r="KQD65" s="395"/>
      <c r="KQE65" s="389"/>
      <c r="KQF65" s="390"/>
      <c r="KQG65" s="391"/>
      <c r="KQH65" s="392"/>
      <c r="KQI65" s="393"/>
      <c r="KQJ65" s="394"/>
      <c r="KQK65" s="395"/>
      <c r="KQL65" s="389"/>
      <c r="KQM65" s="390"/>
      <c r="KQN65" s="391"/>
      <c r="KQO65" s="392"/>
      <c r="KQP65" s="393"/>
      <c r="KQQ65" s="394"/>
      <c r="KQR65" s="395"/>
      <c r="KQS65" s="389"/>
      <c r="KQT65" s="390"/>
      <c r="KQU65" s="391"/>
      <c r="KQV65" s="392"/>
      <c r="KQW65" s="393"/>
      <c r="KQX65" s="394"/>
      <c r="KQY65" s="395"/>
      <c r="KQZ65" s="389"/>
      <c r="KRA65" s="390"/>
      <c r="KRB65" s="391"/>
      <c r="KRC65" s="392"/>
      <c r="KRD65" s="393"/>
      <c r="KRE65" s="394"/>
      <c r="KRF65" s="395"/>
      <c r="KRG65" s="389"/>
      <c r="KRH65" s="390"/>
      <c r="KRI65" s="391"/>
      <c r="KRJ65" s="392"/>
      <c r="KRK65" s="393"/>
      <c r="KRL65" s="394"/>
      <c r="KRM65" s="395"/>
      <c r="KRN65" s="389"/>
      <c r="KRO65" s="390"/>
      <c r="KRP65" s="391"/>
      <c r="KRQ65" s="392"/>
      <c r="KRR65" s="393"/>
      <c r="KRS65" s="394"/>
      <c r="KRT65" s="395"/>
      <c r="KRU65" s="389"/>
      <c r="KRV65" s="390"/>
      <c r="KRW65" s="391"/>
      <c r="KRX65" s="392"/>
      <c r="KRY65" s="393"/>
      <c r="KRZ65" s="394"/>
      <c r="KSA65" s="395"/>
      <c r="KSB65" s="389"/>
      <c r="KSC65" s="390"/>
      <c r="KSD65" s="391"/>
      <c r="KSE65" s="392"/>
      <c r="KSF65" s="393"/>
      <c r="KSG65" s="394"/>
      <c r="KSH65" s="395"/>
      <c r="KSI65" s="389"/>
      <c r="KSJ65" s="390"/>
      <c r="KSK65" s="391"/>
      <c r="KSL65" s="392"/>
      <c r="KSM65" s="393"/>
      <c r="KSN65" s="394"/>
      <c r="KSO65" s="395"/>
      <c r="KSP65" s="389"/>
      <c r="KSQ65" s="390"/>
      <c r="KSR65" s="391"/>
      <c r="KSS65" s="392"/>
      <c r="KST65" s="393"/>
      <c r="KSU65" s="394"/>
      <c r="KSV65" s="395"/>
      <c r="KSW65" s="389"/>
      <c r="KSX65" s="390"/>
      <c r="KSY65" s="391"/>
      <c r="KSZ65" s="392"/>
      <c r="KTA65" s="393"/>
      <c r="KTB65" s="394"/>
      <c r="KTC65" s="395"/>
      <c r="KTD65" s="389"/>
      <c r="KTE65" s="390"/>
      <c r="KTF65" s="391"/>
      <c r="KTG65" s="392"/>
      <c r="KTH65" s="393"/>
      <c r="KTI65" s="394"/>
      <c r="KTJ65" s="395"/>
      <c r="KTK65" s="389"/>
      <c r="KTL65" s="390"/>
      <c r="KTM65" s="391"/>
      <c r="KTN65" s="392"/>
      <c r="KTO65" s="393"/>
      <c r="KTP65" s="394"/>
      <c r="KTQ65" s="395"/>
      <c r="KTR65" s="389"/>
      <c r="KTS65" s="390"/>
      <c r="KTT65" s="391"/>
      <c r="KTU65" s="392"/>
      <c r="KTV65" s="393"/>
      <c r="KTW65" s="394"/>
      <c r="KTX65" s="395"/>
      <c r="KTY65" s="389"/>
      <c r="KTZ65" s="390"/>
      <c r="KUA65" s="391"/>
      <c r="KUB65" s="392"/>
      <c r="KUC65" s="393"/>
      <c r="KUD65" s="394"/>
      <c r="KUE65" s="395"/>
      <c r="KUF65" s="389"/>
      <c r="KUG65" s="390"/>
      <c r="KUH65" s="391"/>
      <c r="KUI65" s="392"/>
      <c r="KUJ65" s="393"/>
      <c r="KUK65" s="394"/>
      <c r="KUL65" s="395"/>
      <c r="KUM65" s="389"/>
      <c r="KUN65" s="390"/>
      <c r="KUO65" s="391"/>
      <c r="KUP65" s="392"/>
      <c r="KUQ65" s="393"/>
      <c r="KUR65" s="394"/>
      <c r="KUS65" s="395"/>
      <c r="KUT65" s="389"/>
      <c r="KUU65" s="390"/>
      <c r="KUV65" s="391"/>
      <c r="KUW65" s="392"/>
      <c r="KUX65" s="393"/>
      <c r="KUY65" s="394"/>
      <c r="KUZ65" s="395"/>
      <c r="KVA65" s="389"/>
      <c r="KVB65" s="390"/>
      <c r="KVC65" s="391"/>
      <c r="KVD65" s="392"/>
      <c r="KVE65" s="393"/>
      <c r="KVF65" s="394"/>
      <c r="KVG65" s="395"/>
      <c r="KVH65" s="389"/>
      <c r="KVI65" s="390"/>
      <c r="KVJ65" s="391"/>
      <c r="KVK65" s="392"/>
      <c r="KVL65" s="393"/>
      <c r="KVM65" s="394"/>
      <c r="KVN65" s="395"/>
      <c r="KVO65" s="389"/>
      <c r="KVP65" s="390"/>
      <c r="KVQ65" s="391"/>
      <c r="KVR65" s="392"/>
      <c r="KVS65" s="393"/>
      <c r="KVT65" s="394"/>
      <c r="KVU65" s="395"/>
      <c r="KVV65" s="389"/>
      <c r="KVW65" s="390"/>
      <c r="KVX65" s="391"/>
      <c r="KVY65" s="392"/>
      <c r="KVZ65" s="393"/>
      <c r="KWA65" s="394"/>
      <c r="KWB65" s="395"/>
      <c r="KWC65" s="389"/>
      <c r="KWD65" s="390"/>
      <c r="KWE65" s="391"/>
      <c r="KWF65" s="392"/>
      <c r="KWG65" s="393"/>
      <c r="KWH65" s="394"/>
      <c r="KWI65" s="395"/>
      <c r="KWJ65" s="389"/>
      <c r="KWK65" s="390"/>
      <c r="KWL65" s="391"/>
      <c r="KWM65" s="392"/>
      <c r="KWN65" s="393"/>
      <c r="KWO65" s="394"/>
      <c r="KWP65" s="395"/>
      <c r="KWQ65" s="389"/>
      <c r="KWR65" s="390"/>
      <c r="KWS65" s="391"/>
      <c r="KWT65" s="392"/>
      <c r="KWU65" s="393"/>
      <c r="KWV65" s="394"/>
      <c r="KWW65" s="395"/>
      <c r="KWX65" s="389"/>
      <c r="KWY65" s="390"/>
      <c r="KWZ65" s="391"/>
      <c r="KXA65" s="392"/>
      <c r="KXB65" s="393"/>
      <c r="KXC65" s="394"/>
      <c r="KXD65" s="395"/>
      <c r="KXE65" s="389"/>
      <c r="KXF65" s="390"/>
      <c r="KXG65" s="391"/>
      <c r="KXH65" s="392"/>
      <c r="KXI65" s="393"/>
      <c r="KXJ65" s="394"/>
      <c r="KXK65" s="395"/>
      <c r="KXL65" s="389"/>
      <c r="KXM65" s="390"/>
      <c r="KXN65" s="391"/>
      <c r="KXO65" s="392"/>
      <c r="KXP65" s="393"/>
      <c r="KXQ65" s="394"/>
      <c r="KXR65" s="395"/>
      <c r="KXS65" s="389"/>
      <c r="KXT65" s="390"/>
      <c r="KXU65" s="391"/>
      <c r="KXV65" s="392"/>
      <c r="KXW65" s="393"/>
      <c r="KXX65" s="394"/>
      <c r="KXY65" s="395"/>
      <c r="KXZ65" s="389"/>
      <c r="KYA65" s="390"/>
      <c r="KYB65" s="391"/>
      <c r="KYC65" s="392"/>
      <c r="KYD65" s="393"/>
      <c r="KYE65" s="394"/>
      <c r="KYF65" s="395"/>
      <c r="KYG65" s="389"/>
      <c r="KYH65" s="390"/>
      <c r="KYI65" s="391"/>
      <c r="KYJ65" s="392"/>
      <c r="KYK65" s="393"/>
      <c r="KYL65" s="394"/>
      <c r="KYM65" s="395"/>
      <c r="KYN65" s="389"/>
      <c r="KYO65" s="390"/>
      <c r="KYP65" s="391"/>
      <c r="KYQ65" s="392"/>
      <c r="KYR65" s="393"/>
      <c r="KYS65" s="394"/>
      <c r="KYT65" s="395"/>
      <c r="KYU65" s="389"/>
      <c r="KYV65" s="390"/>
      <c r="KYW65" s="391"/>
      <c r="KYX65" s="392"/>
      <c r="KYY65" s="393"/>
      <c r="KYZ65" s="394"/>
      <c r="KZA65" s="395"/>
      <c r="KZB65" s="389"/>
      <c r="KZC65" s="390"/>
      <c r="KZD65" s="391"/>
      <c r="KZE65" s="392"/>
      <c r="KZF65" s="393"/>
      <c r="KZG65" s="394"/>
      <c r="KZH65" s="395"/>
      <c r="KZI65" s="389"/>
      <c r="KZJ65" s="390"/>
      <c r="KZK65" s="391"/>
      <c r="KZL65" s="392"/>
      <c r="KZM65" s="393"/>
      <c r="KZN65" s="394"/>
      <c r="KZO65" s="395"/>
      <c r="KZP65" s="389"/>
      <c r="KZQ65" s="390"/>
      <c r="KZR65" s="391"/>
      <c r="KZS65" s="392"/>
      <c r="KZT65" s="393"/>
      <c r="KZU65" s="394"/>
      <c r="KZV65" s="395"/>
      <c r="KZW65" s="389"/>
      <c r="KZX65" s="390"/>
      <c r="KZY65" s="391"/>
      <c r="KZZ65" s="392"/>
      <c r="LAA65" s="393"/>
      <c r="LAB65" s="394"/>
      <c r="LAC65" s="395"/>
      <c r="LAD65" s="389"/>
      <c r="LAE65" s="390"/>
      <c r="LAF65" s="391"/>
      <c r="LAG65" s="392"/>
      <c r="LAH65" s="393"/>
      <c r="LAI65" s="394"/>
      <c r="LAJ65" s="395"/>
      <c r="LAK65" s="389"/>
      <c r="LAL65" s="390"/>
      <c r="LAM65" s="391"/>
      <c r="LAN65" s="392"/>
      <c r="LAO65" s="393"/>
      <c r="LAP65" s="394"/>
      <c r="LAQ65" s="395"/>
      <c r="LAR65" s="389"/>
      <c r="LAS65" s="390"/>
      <c r="LAT65" s="391"/>
      <c r="LAU65" s="392"/>
      <c r="LAV65" s="393"/>
      <c r="LAW65" s="394"/>
      <c r="LAX65" s="395"/>
      <c r="LAY65" s="389"/>
      <c r="LAZ65" s="390"/>
      <c r="LBA65" s="391"/>
      <c r="LBB65" s="392"/>
      <c r="LBC65" s="393"/>
      <c r="LBD65" s="394"/>
      <c r="LBE65" s="395"/>
      <c r="LBF65" s="389"/>
      <c r="LBG65" s="390"/>
      <c r="LBH65" s="391"/>
      <c r="LBI65" s="392"/>
      <c r="LBJ65" s="393"/>
      <c r="LBK65" s="394"/>
      <c r="LBL65" s="395"/>
      <c r="LBM65" s="389"/>
      <c r="LBN65" s="390"/>
      <c r="LBO65" s="391"/>
      <c r="LBP65" s="392"/>
      <c r="LBQ65" s="393"/>
      <c r="LBR65" s="394"/>
      <c r="LBS65" s="395"/>
      <c r="LBT65" s="389"/>
      <c r="LBU65" s="390"/>
      <c r="LBV65" s="391"/>
      <c r="LBW65" s="392"/>
      <c r="LBX65" s="393"/>
      <c r="LBY65" s="394"/>
      <c r="LBZ65" s="395"/>
      <c r="LCA65" s="389"/>
      <c r="LCB65" s="390"/>
      <c r="LCC65" s="391"/>
      <c r="LCD65" s="392"/>
      <c r="LCE65" s="393"/>
      <c r="LCF65" s="394"/>
      <c r="LCG65" s="395"/>
      <c r="LCH65" s="389"/>
      <c r="LCI65" s="390"/>
      <c r="LCJ65" s="391"/>
      <c r="LCK65" s="392"/>
      <c r="LCL65" s="393"/>
      <c r="LCM65" s="394"/>
      <c r="LCN65" s="395"/>
      <c r="LCO65" s="389"/>
      <c r="LCP65" s="390"/>
      <c r="LCQ65" s="391"/>
      <c r="LCR65" s="392"/>
      <c r="LCS65" s="393"/>
      <c r="LCT65" s="394"/>
      <c r="LCU65" s="395"/>
      <c r="LCV65" s="389"/>
      <c r="LCW65" s="390"/>
      <c r="LCX65" s="391"/>
      <c r="LCY65" s="392"/>
      <c r="LCZ65" s="393"/>
      <c r="LDA65" s="394"/>
      <c r="LDB65" s="395"/>
      <c r="LDC65" s="389"/>
      <c r="LDD65" s="390"/>
      <c r="LDE65" s="391"/>
      <c r="LDF65" s="392"/>
      <c r="LDG65" s="393"/>
      <c r="LDH65" s="394"/>
      <c r="LDI65" s="395"/>
      <c r="LDJ65" s="389"/>
      <c r="LDK65" s="390"/>
      <c r="LDL65" s="391"/>
      <c r="LDM65" s="392"/>
      <c r="LDN65" s="393"/>
      <c r="LDO65" s="394"/>
      <c r="LDP65" s="395"/>
      <c r="LDQ65" s="389"/>
      <c r="LDR65" s="390"/>
      <c r="LDS65" s="391"/>
      <c r="LDT65" s="392"/>
      <c r="LDU65" s="393"/>
      <c r="LDV65" s="394"/>
      <c r="LDW65" s="395"/>
      <c r="LDX65" s="389"/>
      <c r="LDY65" s="390"/>
      <c r="LDZ65" s="391"/>
      <c r="LEA65" s="392"/>
      <c r="LEB65" s="393"/>
      <c r="LEC65" s="394"/>
      <c r="LED65" s="395"/>
      <c r="LEE65" s="389"/>
      <c r="LEF65" s="390"/>
      <c r="LEG65" s="391"/>
      <c r="LEH65" s="392"/>
      <c r="LEI65" s="393"/>
      <c r="LEJ65" s="394"/>
      <c r="LEK65" s="395"/>
      <c r="LEL65" s="389"/>
      <c r="LEM65" s="390"/>
      <c r="LEN65" s="391"/>
      <c r="LEO65" s="392"/>
      <c r="LEP65" s="393"/>
      <c r="LEQ65" s="394"/>
      <c r="LER65" s="395"/>
      <c r="LES65" s="389"/>
      <c r="LET65" s="390"/>
      <c r="LEU65" s="391"/>
      <c r="LEV65" s="392"/>
      <c r="LEW65" s="393"/>
      <c r="LEX65" s="394"/>
      <c r="LEY65" s="395"/>
      <c r="LEZ65" s="389"/>
      <c r="LFA65" s="390"/>
      <c r="LFB65" s="391"/>
      <c r="LFC65" s="392"/>
      <c r="LFD65" s="393"/>
      <c r="LFE65" s="394"/>
      <c r="LFF65" s="395"/>
      <c r="LFG65" s="389"/>
      <c r="LFH65" s="390"/>
      <c r="LFI65" s="391"/>
      <c r="LFJ65" s="392"/>
      <c r="LFK65" s="393"/>
      <c r="LFL65" s="394"/>
      <c r="LFM65" s="395"/>
      <c r="LFN65" s="389"/>
      <c r="LFO65" s="390"/>
      <c r="LFP65" s="391"/>
      <c r="LFQ65" s="392"/>
      <c r="LFR65" s="393"/>
      <c r="LFS65" s="394"/>
      <c r="LFT65" s="395"/>
      <c r="LFU65" s="389"/>
      <c r="LFV65" s="390"/>
      <c r="LFW65" s="391"/>
      <c r="LFX65" s="392"/>
      <c r="LFY65" s="393"/>
      <c r="LFZ65" s="394"/>
      <c r="LGA65" s="395"/>
      <c r="LGB65" s="389"/>
      <c r="LGC65" s="390"/>
      <c r="LGD65" s="391"/>
      <c r="LGE65" s="392"/>
      <c r="LGF65" s="393"/>
      <c r="LGG65" s="394"/>
      <c r="LGH65" s="395"/>
      <c r="LGI65" s="389"/>
      <c r="LGJ65" s="390"/>
      <c r="LGK65" s="391"/>
      <c r="LGL65" s="392"/>
      <c r="LGM65" s="393"/>
      <c r="LGN65" s="394"/>
      <c r="LGO65" s="395"/>
      <c r="LGP65" s="389"/>
      <c r="LGQ65" s="390"/>
      <c r="LGR65" s="391"/>
      <c r="LGS65" s="392"/>
      <c r="LGT65" s="393"/>
      <c r="LGU65" s="394"/>
      <c r="LGV65" s="395"/>
      <c r="LGW65" s="389"/>
      <c r="LGX65" s="390"/>
      <c r="LGY65" s="391"/>
      <c r="LGZ65" s="392"/>
      <c r="LHA65" s="393"/>
      <c r="LHB65" s="394"/>
      <c r="LHC65" s="395"/>
      <c r="LHD65" s="389"/>
      <c r="LHE65" s="390"/>
      <c r="LHF65" s="391"/>
      <c r="LHG65" s="392"/>
      <c r="LHH65" s="393"/>
      <c r="LHI65" s="394"/>
      <c r="LHJ65" s="395"/>
      <c r="LHK65" s="389"/>
      <c r="LHL65" s="390"/>
      <c r="LHM65" s="391"/>
      <c r="LHN65" s="392"/>
      <c r="LHO65" s="393"/>
      <c r="LHP65" s="394"/>
      <c r="LHQ65" s="395"/>
      <c r="LHR65" s="389"/>
      <c r="LHS65" s="390"/>
      <c r="LHT65" s="391"/>
      <c r="LHU65" s="392"/>
      <c r="LHV65" s="393"/>
      <c r="LHW65" s="394"/>
      <c r="LHX65" s="395"/>
      <c r="LHY65" s="389"/>
      <c r="LHZ65" s="390"/>
      <c r="LIA65" s="391"/>
      <c r="LIB65" s="392"/>
      <c r="LIC65" s="393"/>
      <c r="LID65" s="394"/>
      <c r="LIE65" s="395"/>
      <c r="LIF65" s="389"/>
      <c r="LIG65" s="390"/>
      <c r="LIH65" s="391"/>
      <c r="LII65" s="392"/>
      <c r="LIJ65" s="393"/>
      <c r="LIK65" s="394"/>
      <c r="LIL65" s="395"/>
      <c r="LIM65" s="389"/>
      <c r="LIN65" s="390"/>
      <c r="LIO65" s="391"/>
      <c r="LIP65" s="392"/>
      <c r="LIQ65" s="393"/>
      <c r="LIR65" s="394"/>
      <c r="LIS65" s="395"/>
      <c r="LIT65" s="389"/>
      <c r="LIU65" s="390"/>
      <c r="LIV65" s="391"/>
      <c r="LIW65" s="392"/>
      <c r="LIX65" s="393"/>
      <c r="LIY65" s="394"/>
      <c r="LIZ65" s="395"/>
      <c r="LJA65" s="389"/>
      <c r="LJB65" s="390"/>
      <c r="LJC65" s="391"/>
      <c r="LJD65" s="392"/>
      <c r="LJE65" s="393"/>
      <c r="LJF65" s="394"/>
      <c r="LJG65" s="395"/>
      <c r="LJH65" s="389"/>
      <c r="LJI65" s="390"/>
      <c r="LJJ65" s="391"/>
      <c r="LJK65" s="392"/>
      <c r="LJL65" s="393"/>
      <c r="LJM65" s="394"/>
      <c r="LJN65" s="395"/>
      <c r="LJO65" s="389"/>
      <c r="LJP65" s="390"/>
      <c r="LJQ65" s="391"/>
      <c r="LJR65" s="392"/>
      <c r="LJS65" s="393"/>
      <c r="LJT65" s="394"/>
      <c r="LJU65" s="395"/>
      <c r="LJV65" s="389"/>
      <c r="LJW65" s="390"/>
      <c r="LJX65" s="391"/>
      <c r="LJY65" s="392"/>
      <c r="LJZ65" s="393"/>
      <c r="LKA65" s="394"/>
      <c r="LKB65" s="395"/>
      <c r="LKC65" s="389"/>
      <c r="LKD65" s="390"/>
      <c r="LKE65" s="391"/>
      <c r="LKF65" s="392"/>
      <c r="LKG65" s="393"/>
      <c r="LKH65" s="394"/>
      <c r="LKI65" s="395"/>
      <c r="LKJ65" s="389"/>
      <c r="LKK65" s="390"/>
      <c r="LKL65" s="391"/>
      <c r="LKM65" s="392"/>
      <c r="LKN65" s="393"/>
      <c r="LKO65" s="394"/>
      <c r="LKP65" s="395"/>
      <c r="LKQ65" s="389"/>
      <c r="LKR65" s="390"/>
      <c r="LKS65" s="391"/>
      <c r="LKT65" s="392"/>
      <c r="LKU65" s="393"/>
      <c r="LKV65" s="394"/>
      <c r="LKW65" s="395"/>
      <c r="LKX65" s="389"/>
      <c r="LKY65" s="390"/>
      <c r="LKZ65" s="391"/>
      <c r="LLA65" s="392"/>
      <c r="LLB65" s="393"/>
      <c r="LLC65" s="394"/>
      <c r="LLD65" s="395"/>
      <c r="LLE65" s="389"/>
      <c r="LLF65" s="390"/>
      <c r="LLG65" s="391"/>
      <c r="LLH65" s="392"/>
      <c r="LLI65" s="393"/>
      <c r="LLJ65" s="394"/>
      <c r="LLK65" s="395"/>
      <c r="LLL65" s="389"/>
      <c r="LLM65" s="390"/>
      <c r="LLN65" s="391"/>
      <c r="LLO65" s="392"/>
      <c r="LLP65" s="393"/>
      <c r="LLQ65" s="394"/>
      <c r="LLR65" s="395"/>
      <c r="LLS65" s="389"/>
      <c r="LLT65" s="390"/>
      <c r="LLU65" s="391"/>
      <c r="LLV65" s="392"/>
      <c r="LLW65" s="393"/>
      <c r="LLX65" s="394"/>
      <c r="LLY65" s="395"/>
      <c r="LLZ65" s="389"/>
      <c r="LMA65" s="390"/>
      <c r="LMB65" s="391"/>
      <c r="LMC65" s="392"/>
      <c r="LMD65" s="393"/>
      <c r="LME65" s="394"/>
      <c r="LMF65" s="395"/>
      <c r="LMG65" s="389"/>
      <c r="LMH65" s="390"/>
      <c r="LMI65" s="391"/>
      <c r="LMJ65" s="392"/>
      <c r="LMK65" s="393"/>
      <c r="LML65" s="394"/>
      <c r="LMM65" s="395"/>
      <c r="LMN65" s="389"/>
      <c r="LMO65" s="390"/>
      <c r="LMP65" s="391"/>
      <c r="LMQ65" s="392"/>
      <c r="LMR65" s="393"/>
      <c r="LMS65" s="394"/>
      <c r="LMT65" s="395"/>
      <c r="LMU65" s="389"/>
      <c r="LMV65" s="390"/>
      <c r="LMW65" s="391"/>
      <c r="LMX65" s="392"/>
      <c r="LMY65" s="393"/>
      <c r="LMZ65" s="394"/>
      <c r="LNA65" s="395"/>
      <c r="LNB65" s="389"/>
      <c r="LNC65" s="390"/>
      <c r="LND65" s="391"/>
      <c r="LNE65" s="392"/>
      <c r="LNF65" s="393"/>
      <c r="LNG65" s="394"/>
      <c r="LNH65" s="395"/>
      <c r="LNI65" s="389"/>
      <c r="LNJ65" s="390"/>
      <c r="LNK65" s="391"/>
      <c r="LNL65" s="392"/>
      <c r="LNM65" s="393"/>
      <c r="LNN65" s="394"/>
      <c r="LNO65" s="395"/>
      <c r="LNP65" s="389"/>
      <c r="LNQ65" s="390"/>
      <c r="LNR65" s="391"/>
      <c r="LNS65" s="392"/>
      <c r="LNT65" s="393"/>
      <c r="LNU65" s="394"/>
      <c r="LNV65" s="395"/>
      <c r="LNW65" s="389"/>
      <c r="LNX65" s="390"/>
      <c r="LNY65" s="391"/>
      <c r="LNZ65" s="392"/>
      <c r="LOA65" s="393"/>
      <c r="LOB65" s="394"/>
      <c r="LOC65" s="395"/>
      <c r="LOD65" s="389"/>
      <c r="LOE65" s="390"/>
      <c r="LOF65" s="391"/>
      <c r="LOG65" s="392"/>
      <c r="LOH65" s="393"/>
      <c r="LOI65" s="394"/>
      <c r="LOJ65" s="395"/>
      <c r="LOK65" s="389"/>
      <c r="LOL65" s="390"/>
      <c r="LOM65" s="391"/>
      <c r="LON65" s="392"/>
      <c r="LOO65" s="393"/>
      <c r="LOP65" s="394"/>
      <c r="LOQ65" s="395"/>
      <c r="LOR65" s="389"/>
      <c r="LOS65" s="390"/>
      <c r="LOT65" s="391"/>
      <c r="LOU65" s="392"/>
      <c r="LOV65" s="393"/>
      <c r="LOW65" s="394"/>
      <c r="LOX65" s="395"/>
      <c r="LOY65" s="389"/>
      <c r="LOZ65" s="390"/>
      <c r="LPA65" s="391"/>
      <c r="LPB65" s="392"/>
      <c r="LPC65" s="393"/>
      <c r="LPD65" s="394"/>
      <c r="LPE65" s="395"/>
      <c r="LPF65" s="389"/>
      <c r="LPG65" s="390"/>
      <c r="LPH65" s="391"/>
      <c r="LPI65" s="392"/>
      <c r="LPJ65" s="393"/>
      <c r="LPK65" s="394"/>
      <c r="LPL65" s="395"/>
      <c r="LPM65" s="389"/>
      <c r="LPN65" s="390"/>
      <c r="LPO65" s="391"/>
      <c r="LPP65" s="392"/>
      <c r="LPQ65" s="393"/>
      <c r="LPR65" s="394"/>
      <c r="LPS65" s="395"/>
      <c r="LPT65" s="389"/>
      <c r="LPU65" s="390"/>
      <c r="LPV65" s="391"/>
      <c r="LPW65" s="392"/>
      <c r="LPX65" s="393"/>
      <c r="LPY65" s="394"/>
      <c r="LPZ65" s="395"/>
      <c r="LQA65" s="389"/>
      <c r="LQB65" s="390"/>
      <c r="LQC65" s="391"/>
      <c r="LQD65" s="392"/>
      <c r="LQE65" s="393"/>
      <c r="LQF65" s="394"/>
      <c r="LQG65" s="395"/>
      <c r="LQH65" s="389"/>
      <c r="LQI65" s="390"/>
      <c r="LQJ65" s="391"/>
      <c r="LQK65" s="392"/>
      <c r="LQL65" s="393"/>
      <c r="LQM65" s="394"/>
      <c r="LQN65" s="395"/>
      <c r="LQO65" s="389"/>
      <c r="LQP65" s="390"/>
      <c r="LQQ65" s="391"/>
      <c r="LQR65" s="392"/>
      <c r="LQS65" s="393"/>
      <c r="LQT65" s="394"/>
      <c r="LQU65" s="395"/>
      <c r="LQV65" s="389"/>
      <c r="LQW65" s="390"/>
      <c r="LQX65" s="391"/>
      <c r="LQY65" s="392"/>
      <c r="LQZ65" s="393"/>
      <c r="LRA65" s="394"/>
      <c r="LRB65" s="395"/>
      <c r="LRC65" s="389"/>
      <c r="LRD65" s="390"/>
      <c r="LRE65" s="391"/>
      <c r="LRF65" s="392"/>
      <c r="LRG65" s="393"/>
      <c r="LRH65" s="394"/>
      <c r="LRI65" s="395"/>
      <c r="LRJ65" s="389"/>
      <c r="LRK65" s="390"/>
      <c r="LRL65" s="391"/>
      <c r="LRM65" s="392"/>
      <c r="LRN65" s="393"/>
      <c r="LRO65" s="394"/>
      <c r="LRP65" s="395"/>
      <c r="LRQ65" s="389"/>
      <c r="LRR65" s="390"/>
      <c r="LRS65" s="391"/>
      <c r="LRT65" s="392"/>
      <c r="LRU65" s="393"/>
      <c r="LRV65" s="394"/>
      <c r="LRW65" s="395"/>
      <c r="LRX65" s="389"/>
      <c r="LRY65" s="390"/>
      <c r="LRZ65" s="391"/>
      <c r="LSA65" s="392"/>
      <c r="LSB65" s="393"/>
      <c r="LSC65" s="394"/>
      <c r="LSD65" s="395"/>
      <c r="LSE65" s="389"/>
      <c r="LSF65" s="390"/>
      <c r="LSG65" s="391"/>
      <c r="LSH65" s="392"/>
      <c r="LSI65" s="393"/>
      <c r="LSJ65" s="394"/>
      <c r="LSK65" s="395"/>
      <c r="LSL65" s="389"/>
      <c r="LSM65" s="390"/>
      <c r="LSN65" s="391"/>
      <c r="LSO65" s="392"/>
      <c r="LSP65" s="393"/>
      <c r="LSQ65" s="394"/>
      <c r="LSR65" s="395"/>
      <c r="LSS65" s="389"/>
      <c r="LST65" s="390"/>
      <c r="LSU65" s="391"/>
      <c r="LSV65" s="392"/>
      <c r="LSW65" s="393"/>
      <c r="LSX65" s="394"/>
      <c r="LSY65" s="395"/>
      <c r="LSZ65" s="389"/>
      <c r="LTA65" s="390"/>
      <c r="LTB65" s="391"/>
      <c r="LTC65" s="392"/>
      <c r="LTD65" s="393"/>
      <c r="LTE65" s="394"/>
      <c r="LTF65" s="395"/>
      <c r="LTG65" s="389"/>
      <c r="LTH65" s="390"/>
      <c r="LTI65" s="391"/>
      <c r="LTJ65" s="392"/>
      <c r="LTK65" s="393"/>
      <c r="LTL65" s="394"/>
      <c r="LTM65" s="395"/>
      <c r="LTN65" s="389"/>
      <c r="LTO65" s="390"/>
      <c r="LTP65" s="391"/>
      <c r="LTQ65" s="392"/>
      <c r="LTR65" s="393"/>
      <c r="LTS65" s="394"/>
      <c r="LTT65" s="395"/>
      <c r="LTU65" s="389"/>
      <c r="LTV65" s="390"/>
      <c r="LTW65" s="391"/>
      <c r="LTX65" s="392"/>
      <c r="LTY65" s="393"/>
      <c r="LTZ65" s="394"/>
      <c r="LUA65" s="395"/>
      <c r="LUB65" s="389"/>
      <c r="LUC65" s="390"/>
      <c r="LUD65" s="391"/>
      <c r="LUE65" s="392"/>
      <c r="LUF65" s="393"/>
      <c r="LUG65" s="394"/>
      <c r="LUH65" s="395"/>
      <c r="LUI65" s="389"/>
      <c r="LUJ65" s="390"/>
      <c r="LUK65" s="391"/>
      <c r="LUL65" s="392"/>
      <c r="LUM65" s="393"/>
      <c r="LUN65" s="394"/>
      <c r="LUO65" s="395"/>
      <c r="LUP65" s="389"/>
      <c r="LUQ65" s="390"/>
      <c r="LUR65" s="391"/>
      <c r="LUS65" s="392"/>
      <c r="LUT65" s="393"/>
      <c r="LUU65" s="394"/>
      <c r="LUV65" s="395"/>
      <c r="LUW65" s="389"/>
      <c r="LUX65" s="390"/>
      <c r="LUY65" s="391"/>
      <c r="LUZ65" s="392"/>
      <c r="LVA65" s="393"/>
      <c r="LVB65" s="394"/>
      <c r="LVC65" s="395"/>
      <c r="LVD65" s="389"/>
      <c r="LVE65" s="390"/>
      <c r="LVF65" s="391"/>
      <c r="LVG65" s="392"/>
      <c r="LVH65" s="393"/>
      <c r="LVI65" s="394"/>
      <c r="LVJ65" s="395"/>
      <c r="LVK65" s="389"/>
      <c r="LVL65" s="390"/>
      <c r="LVM65" s="391"/>
      <c r="LVN65" s="392"/>
      <c r="LVO65" s="393"/>
      <c r="LVP65" s="394"/>
      <c r="LVQ65" s="395"/>
      <c r="LVR65" s="389"/>
      <c r="LVS65" s="390"/>
      <c r="LVT65" s="391"/>
      <c r="LVU65" s="392"/>
      <c r="LVV65" s="393"/>
      <c r="LVW65" s="394"/>
      <c r="LVX65" s="395"/>
      <c r="LVY65" s="389"/>
      <c r="LVZ65" s="390"/>
      <c r="LWA65" s="391"/>
      <c r="LWB65" s="392"/>
      <c r="LWC65" s="393"/>
      <c r="LWD65" s="394"/>
      <c r="LWE65" s="395"/>
      <c r="LWF65" s="389"/>
      <c r="LWG65" s="390"/>
      <c r="LWH65" s="391"/>
      <c r="LWI65" s="392"/>
      <c r="LWJ65" s="393"/>
      <c r="LWK65" s="394"/>
      <c r="LWL65" s="395"/>
      <c r="LWM65" s="389"/>
      <c r="LWN65" s="390"/>
      <c r="LWO65" s="391"/>
      <c r="LWP65" s="392"/>
      <c r="LWQ65" s="393"/>
      <c r="LWR65" s="394"/>
      <c r="LWS65" s="395"/>
      <c r="LWT65" s="389"/>
      <c r="LWU65" s="390"/>
      <c r="LWV65" s="391"/>
      <c r="LWW65" s="392"/>
      <c r="LWX65" s="393"/>
      <c r="LWY65" s="394"/>
      <c r="LWZ65" s="395"/>
      <c r="LXA65" s="389"/>
      <c r="LXB65" s="390"/>
      <c r="LXC65" s="391"/>
      <c r="LXD65" s="392"/>
      <c r="LXE65" s="393"/>
      <c r="LXF65" s="394"/>
      <c r="LXG65" s="395"/>
      <c r="LXH65" s="389"/>
      <c r="LXI65" s="390"/>
      <c r="LXJ65" s="391"/>
      <c r="LXK65" s="392"/>
      <c r="LXL65" s="393"/>
      <c r="LXM65" s="394"/>
      <c r="LXN65" s="395"/>
      <c r="LXO65" s="389"/>
      <c r="LXP65" s="390"/>
      <c r="LXQ65" s="391"/>
      <c r="LXR65" s="392"/>
      <c r="LXS65" s="393"/>
      <c r="LXT65" s="394"/>
      <c r="LXU65" s="395"/>
      <c r="LXV65" s="389"/>
      <c r="LXW65" s="390"/>
      <c r="LXX65" s="391"/>
      <c r="LXY65" s="392"/>
      <c r="LXZ65" s="393"/>
      <c r="LYA65" s="394"/>
      <c r="LYB65" s="395"/>
      <c r="LYC65" s="389"/>
      <c r="LYD65" s="390"/>
      <c r="LYE65" s="391"/>
      <c r="LYF65" s="392"/>
      <c r="LYG65" s="393"/>
      <c r="LYH65" s="394"/>
      <c r="LYI65" s="395"/>
      <c r="LYJ65" s="389"/>
      <c r="LYK65" s="390"/>
      <c r="LYL65" s="391"/>
      <c r="LYM65" s="392"/>
      <c r="LYN65" s="393"/>
      <c r="LYO65" s="394"/>
      <c r="LYP65" s="395"/>
      <c r="LYQ65" s="389"/>
      <c r="LYR65" s="390"/>
      <c r="LYS65" s="391"/>
      <c r="LYT65" s="392"/>
      <c r="LYU65" s="393"/>
      <c r="LYV65" s="394"/>
      <c r="LYW65" s="395"/>
      <c r="LYX65" s="389"/>
      <c r="LYY65" s="390"/>
      <c r="LYZ65" s="391"/>
      <c r="LZA65" s="392"/>
      <c r="LZB65" s="393"/>
      <c r="LZC65" s="394"/>
      <c r="LZD65" s="395"/>
      <c r="LZE65" s="389"/>
      <c r="LZF65" s="390"/>
      <c r="LZG65" s="391"/>
      <c r="LZH65" s="392"/>
      <c r="LZI65" s="393"/>
      <c r="LZJ65" s="394"/>
      <c r="LZK65" s="395"/>
      <c r="LZL65" s="389"/>
      <c r="LZM65" s="390"/>
      <c r="LZN65" s="391"/>
      <c r="LZO65" s="392"/>
      <c r="LZP65" s="393"/>
      <c r="LZQ65" s="394"/>
      <c r="LZR65" s="395"/>
      <c r="LZS65" s="389"/>
      <c r="LZT65" s="390"/>
      <c r="LZU65" s="391"/>
      <c r="LZV65" s="392"/>
      <c r="LZW65" s="393"/>
      <c r="LZX65" s="394"/>
      <c r="LZY65" s="395"/>
      <c r="LZZ65" s="389"/>
      <c r="MAA65" s="390"/>
      <c r="MAB65" s="391"/>
      <c r="MAC65" s="392"/>
      <c r="MAD65" s="393"/>
      <c r="MAE65" s="394"/>
      <c r="MAF65" s="395"/>
      <c r="MAG65" s="389"/>
      <c r="MAH65" s="390"/>
      <c r="MAI65" s="391"/>
      <c r="MAJ65" s="392"/>
      <c r="MAK65" s="393"/>
      <c r="MAL65" s="394"/>
      <c r="MAM65" s="395"/>
      <c r="MAN65" s="389"/>
      <c r="MAO65" s="390"/>
      <c r="MAP65" s="391"/>
      <c r="MAQ65" s="392"/>
      <c r="MAR65" s="393"/>
      <c r="MAS65" s="394"/>
      <c r="MAT65" s="395"/>
      <c r="MAU65" s="389"/>
      <c r="MAV65" s="390"/>
      <c r="MAW65" s="391"/>
      <c r="MAX65" s="392"/>
      <c r="MAY65" s="393"/>
      <c r="MAZ65" s="394"/>
      <c r="MBA65" s="395"/>
      <c r="MBB65" s="389"/>
      <c r="MBC65" s="390"/>
      <c r="MBD65" s="391"/>
      <c r="MBE65" s="392"/>
      <c r="MBF65" s="393"/>
      <c r="MBG65" s="394"/>
      <c r="MBH65" s="395"/>
      <c r="MBI65" s="389"/>
      <c r="MBJ65" s="390"/>
      <c r="MBK65" s="391"/>
      <c r="MBL65" s="392"/>
      <c r="MBM65" s="393"/>
      <c r="MBN65" s="394"/>
      <c r="MBO65" s="395"/>
      <c r="MBP65" s="389"/>
      <c r="MBQ65" s="390"/>
      <c r="MBR65" s="391"/>
      <c r="MBS65" s="392"/>
      <c r="MBT65" s="393"/>
      <c r="MBU65" s="394"/>
      <c r="MBV65" s="395"/>
      <c r="MBW65" s="389"/>
      <c r="MBX65" s="390"/>
      <c r="MBY65" s="391"/>
      <c r="MBZ65" s="392"/>
      <c r="MCA65" s="393"/>
      <c r="MCB65" s="394"/>
      <c r="MCC65" s="395"/>
      <c r="MCD65" s="389"/>
      <c r="MCE65" s="390"/>
      <c r="MCF65" s="391"/>
      <c r="MCG65" s="392"/>
      <c r="MCH65" s="393"/>
      <c r="MCI65" s="394"/>
      <c r="MCJ65" s="395"/>
      <c r="MCK65" s="389"/>
      <c r="MCL65" s="390"/>
      <c r="MCM65" s="391"/>
      <c r="MCN65" s="392"/>
      <c r="MCO65" s="393"/>
      <c r="MCP65" s="394"/>
      <c r="MCQ65" s="395"/>
      <c r="MCR65" s="389"/>
      <c r="MCS65" s="390"/>
      <c r="MCT65" s="391"/>
      <c r="MCU65" s="392"/>
      <c r="MCV65" s="393"/>
      <c r="MCW65" s="394"/>
      <c r="MCX65" s="395"/>
      <c r="MCY65" s="389"/>
      <c r="MCZ65" s="390"/>
      <c r="MDA65" s="391"/>
      <c r="MDB65" s="392"/>
      <c r="MDC65" s="393"/>
      <c r="MDD65" s="394"/>
      <c r="MDE65" s="395"/>
      <c r="MDF65" s="389"/>
      <c r="MDG65" s="390"/>
      <c r="MDH65" s="391"/>
      <c r="MDI65" s="392"/>
      <c r="MDJ65" s="393"/>
      <c r="MDK65" s="394"/>
      <c r="MDL65" s="395"/>
      <c r="MDM65" s="389"/>
      <c r="MDN65" s="390"/>
      <c r="MDO65" s="391"/>
      <c r="MDP65" s="392"/>
      <c r="MDQ65" s="393"/>
      <c r="MDR65" s="394"/>
      <c r="MDS65" s="395"/>
      <c r="MDT65" s="389"/>
      <c r="MDU65" s="390"/>
      <c r="MDV65" s="391"/>
      <c r="MDW65" s="392"/>
      <c r="MDX65" s="393"/>
      <c r="MDY65" s="394"/>
      <c r="MDZ65" s="395"/>
      <c r="MEA65" s="389"/>
      <c r="MEB65" s="390"/>
      <c r="MEC65" s="391"/>
      <c r="MED65" s="392"/>
      <c r="MEE65" s="393"/>
      <c r="MEF65" s="394"/>
      <c r="MEG65" s="395"/>
      <c r="MEH65" s="389"/>
      <c r="MEI65" s="390"/>
      <c r="MEJ65" s="391"/>
      <c r="MEK65" s="392"/>
      <c r="MEL65" s="393"/>
      <c r="MEM65" s="394"/>
      <c r="MEN65" s="395"/>
      <c r="MEO65" s="389"/>
      <c r="MEP65" s="390"/>
      <c r="MEQ65" s="391"/>
      <c r="MER65" s="392"/>
      <c r="MES65" s="393"/>
      <c r="MET65" s="394"/>
      <c r="MEU65" s="395"/>
      <c r="MEV65" s="389"/>
      <c r="MEW65" s="390"/>
      <c r="MEX65" s="391"/>
      <c r="MEY65" s="392"/>
      <c r="MEZ65" s="393"/>
      <c r="MFA65" s="394"/>
      <c r="MFB65" s="395"/>
      <c r="MFC65" s="389"/>
      <c r="MFD65" s="390"/>
      <c r="MFE65" s="391"/>
      <c r="MFF65" s="392"/>
      <c r="MFG65" s="393"/>
      <c r="MFH65" s="394"/>
      <c r="MFI65" s="395"/>
      <c r="MFJ65" s="389"/>
      <c r="MFK65" s="390"/>
      <c r="MFL65" s="391"/>
      <c r="MFM65" s="392"/>
      <c r="MFN65" s="393"/>
      <c r="MFO65" s="394"/>
      <c r="MFP65" s="395"/>
      <c r="MFQ65" s="389"/>
      <c r="MFR65" s="390"/>
      <c r="MFS65" s="391"/>
      <c r="MFT65" s="392"/>
      <c r="MFU65" s="393"/>
      <c r="MFV65" s="394"/>
      <c r="MFW65" s="395"/>
      <c r="MFX65" s="389"/>
      <c r="MFY65" s="390"/>
      <c r="MFZ65" s="391"/>
      <c r="MGA65" s="392"/>
      <c r="MGB65" s="393"/>
      <c r="MGC65" s="394"/>
      <c r="MGD65" s="395"/>
      <c r="MGE65" s="389"/>
      <c r="MGF65" s="390"/>
      <c r="MGG65" s="391"/>
      <c r="MGH65" s="392"/>
      <c r="MGI65" s="393"/>
      <c r="MGJ65" s="394"/>
      <c r="MGK65" s="395"/>
      <c r="MGL65" s="389"/>
      <c r="MGM65" s="390"/>
      <c r="MGN65" s="391"/>
      <c r="MGO65" s="392"/>
      <c r="MGP65" s="393"/>
      <c r="MGQ65" s="394"/>
      <c r="MGR65" s="395"/>
      <c r="MGS65" s="389"/>
      <c r="MGT65" s="390"/>
      <c r="MGU65" s="391"/>
      <c r="MGV65" s="392"/>
      <c r="MGW65" s="393"/>
      <c r="MGX65" s="394"/>
      <c r="MGY65" s="395"/>
      <c r="MGZ65" s="389"/>
      <c r="MHA65" s="390"/>
      <c r="MHB65" s="391"/>
      <c r="MHC65" s="392"/>
      <c r="MHD65" s="393"/>
      <c r="MHE65" s="394"/>
      <c r="MHF65" s="395"/>
      <c r="MHG65" s="389"/>
      <c r="MHH65" s="390"/>
      <c r="MHI65" s="391"/>
      <c r="MHJ65" s="392"/>
      <c r="MHK65" s="393"/>
      <c r="MHL65" s="394"/>
      <c r="MHM65" s="395"/>
      <c r="MHN65" s="389"/>
      <c r="MHO65" s="390"/>
      <c r="MHP65" s="391"/>
      <c r="MHQ65" s="392"/>
      <c r="MHR65" s="393"/>
      <c r="MHS65" s="394"/>
      <c r="MHT65" s="395"/>
      <c r="MHU65" s="389"/>
      <c r="MHV65" s="390"/>
      <c r="MHW65" s="391"/>
      <c r="MHX65" s="392"/>
      <c r="MHY65" s="393"/>
      <c r="MHZ65" s="394"/>
      <c r="MIA65" s="395"/>
      <c r="MIB65" s="389"/>
      <c r="MIC65" s="390"/>
      <c r="MID65" s="391"/>
      <c r="MIE65" s="392"/>
      <c r="MIF65" s="393"/>
      <c r="MIG65" s="394"/>
      <c r="MIH65" s="395"/>
      <c r="MII65" s="389"/>
      <c r="MIJ65" s="390"/>
      <c r="MIK65" s="391"/>
      <c r="MIL65" s="392"/>
      <c r="MIM65" s="393"/>
      <c r="MIN65" s="394"/>
      <c r="MIO65" s="395"/>
      <c r="MIP65" s="389"/>
      <c r="MIQ65" s="390"/>
      <c r="MIR65" s="391"/>
      <c r="MIS65" s="392"/>
      <c r="MIT65" s="393"/>
      <c r="MIU65" s="394"/>
      <c r="MIV65" s="395"/>
      <c r="MIW65" s="389"/>
      <c r="MIX65" s="390"/>
      <c r="MIY65" s="391"/>
      <c r="MIZ65" s="392"/>
      <c r="MJA65" s="393"/>
      <c r="MJB65" s="394"/>
      <c r="MJC65" s="395"/>
      <c r="MJD65" s="389"/>
      <c r="MJE65" s="390"/>
      <c r="MJF65" s="391"/>
      <c r="MJG65" s="392"/>
      <c r="MJH65" s="393"/>
      <c r="MJI65" s="394"/>
      <c r="MJJ65" s="395"/>
      <c r="MJK65" s="389"/>
      <c r="MJL65" s="390"/>
      <c r="MJM65" s="391"/>
      <c r="MJN65" s="392"/>
      <c r="MJO65" s="393"/>
      <c r="MJP65" s="394"/>
      <c r="MJQ65" s="395"/>
      <c r="MJR65" s="389"/>
      <c r="MJS65" s="390"/>
      <c r="MJT65" s="391"/>
      <c r="MJU65" s="392"/>
      <c r="MJV65" s="393"/>
      <c r="MJW65" s="394"/>
      <c r="MJX65" s="395"/>
      <c r="MJY65" s="389"/>
      <c r="MJZ65" s="390"/>
      <c r="MKA65" s="391"/>
      <c r="MKB65" s="392"/>
      <c r="MKC65" s="393"/>
      <c r="MKD65" s="394"/>
      <c r="MKE65" s="395"/>
      <c r="MKF65" s="389"/>
      <c r="MKG65" s="390"/>
      <c r="MKH65" s="391"/>
      <c r="MKI65" s="392"/>
      <c r="MKJ65" s="393"/>
      <c r="MKK65" s="394"/>
      <c r="MKL65" s="395"/>
      <c r="MKM65" s="389"/>
      <c r="MKN65" s="390"/>
      <c r="MKO65" s="391"/>
      <c r="MKP65" s="392"/>
      <c r="MKQ65" s="393"/>
      <c r="MKR65" s="394"/>
      <c r="MKS65" s="395"/>
      <c r="MKT65" s="389"/>
      <c r="MKU65" s="390"/>
      <c r="MKV65" s="391"/>
      <c r="MKW65" s="392"/>
      <c r="MKX65" s="393"/>
      <c r="MKY65" s="394"/>
      <c r="MKZ65" s="395"/>
      <c r="MLA65" s="389"/>
      <c r="MLB65" s="390"/>
      <c r="MLC65" s="391"/>
      <c r="MLD65" s="392"/>
      <c r="MLE65" s="393"/>
      <c r="MLF65" s="394"/>
      <c r="MLG65" s="395"/>
      <c r="MLH65" s="389"/>
      <c r="MLI65" s="390"/>
      <c r="MLJ65" s="391"/>
      <c r="MLK65" s="392"/>
      <c r="MLL65" s="393"/>
      <c r="MLM65" s="394"/>
      <c r="MLN65" s="395"/>
      <c r="MLO65" s="389"/>
      <c r="MLP65" s="390"/>
      <c r="MLQ65" s="391"/>
      <c r="MLR65" s="392"/>
      <c r="MLS65" s="393"/>
      <c r="MLT65" s="394"/>
      <c r="MLU65" s="395"/>
      <c r="MLV65" s="389"/>
      <c r="MLW65" s="390"/>
      <c r="MLX65" s="391"/>
      <c r="MLY65" s="392"/>
      <c r="MLZ65" s="393"/>
      <c r="MMA65" s="394"/>
      <c r="MMB65" s="395"/>
      <c r="MMC65" s="389"/>
      <c r="MMD65" s="390"/>
      <c r="MME65" s="391"/>
      <c r="MMF65" s="392"/>
      <c r="MMG65" s="393"/>
      <c r="MMH65" s="394"/>
      <c r="MMI65" s="395"/>
      <c r="MMJ65" s="389"/>
      <c r="MMK65" s="390"/>
      <c r="MML65" s="391"/>
      <c r="MMM65" s="392"/>
      <c r="MMN65" s="393"/>
      <c r="MMO65" s="394"/>
      <c r="MMP65" s="395"/>
      <c r="MMQ65" s="389"/>
      <c r="MMR65" s="390"/>
      <c r="MMS65" s="391"/>
      <c r="MMT65" s="392"/>
      <c r="MMU65" s="393"/>
      <c r="MMV65" s="394"/>
      <c r="MMW65" s="395"/>
      <c r="MMX65" s="389"/>
      <c r="MMY65" s="390"/>
      <c r="MMZ65" s="391"/>
      <c r="MNA65" s="392"/>
      <c r="MNB65" s="393"/>
      <c r="MNC65" s="394"/>
      <c r="MND65" s="395"/>
      <c r="MNE65" s="389"/>
      <c r="MNF65" s="390"/>
      <c r="MNG65" s="391"/>
      <c r="MNH65" s="392"/>
      <c r="MNI65" s="393"/>
      <c r="MNJ65" s="394"/>
      <c r="MNK65" s="395"/>
      <c r="MNL65" s="389"/>
      <c r="MNM65" s="390"/>
      <c r="MNN65" s="391"/>
      <c r="MNO65" s="392"/>
      <c r="MNP65" s="393"/>
      <c r="MNQ65" s="394"/>
      <c r="MNR65" s="395"/>
      <c r="MNS65" s="389"/>
      <c r="MNT65" s="390"/>
      <c r="MNU65" s="391"/>
      <c r="MNV65" s="392"/>
      <c r="MNW65" s="393"/>
      <c r="MNX65" s="394"/>
      <c r="MNY65" s="395"/>
      <c r="MNZ65" s="389"/>
      <c r="MOA65" s="390"/>
      <c r="MOB65" s="391"/>
      <c r="MOC65" s="392"/>
      <c r="MOD65" s="393"/>
      <c r="MOE65" s="394"/>
      <c r="MOF65" s="395"/>
      <c r="MOG65" s="389"/>
      <c r="MOH65" s="390"/>
      <c r="MOI65" s="391"/>
      <c r="MOJ65" s="392"/>
      <c r="MOK65" s="393"/>
      <c r="MOL65" s="394"/>
      <c r="MOM65" s="395"/>
      <c r="MON65" s="389"/>
      <c r="MOO65" s="390"/>
      <c r="MOP65" s="391"/>
      <c r="MOQ65" s="392"/>
      <c r="MOR65" s="393"/>
      <c r="MOS65" s="394"/>
      <c r="MOT65" s="395"/>
      <c r="MOU65" s="389"/>
      <c r="MOV65" s="390"/>
      <c r="MOW65" s="391"/>
      <c r="MOX65" s="392"/>
      <c r="MOY65" s="393"/>
      <c r="MOZ65" s="394"/>
      <c r="MPA65" s="395"/>
      <c r="MPB65" s="389"/>
      <c r="MPC65" s="390"/>
      <c r="MPD65" s="391"/>
      <c r="MPE65" s="392"/>
      <c r="MPF65" s="393"/>
      <c r="MPG65" s="394"/>
      <c r="MPH65" s="395"/>
      <c r="MPI65" s="389"/>
      <c r="MPJ65" s="390"/>
      <c r="MPK65" s="391"/>
      <c r="MPL65" s="392"/>
      <c r="MPM65" s="393"/>
      <c r="MPN65" s="394"/>
      <c r="MPO65" s="395"/>
      <c r="MPP65" s="389"/>
      <c r="MPQ65" s="390"/>
      <c r="MPR65" s="391"/>
      <c r="MPS65" s="392"/>
      <c r="MPT65" s="393"/>
      <c r="MPU65" s="394"/>
      <c r="MPV65" s="395"/>
      <c r="MPW65" s="389"/>
      <c r="MPX65" s="390"/>
      <c r="MPY65" s="391"/>
      <c r="MPZ65" s="392"/>
      <c r="MQA65" s="393"/>
      <c r="MQB65" s="394"/>
      <c r="MQC65" s="395"/>
      <c r="MQD65" s="389"/>
      <c r="MQE65" s="390"/>
      <c r="MQF65" s="391"/>
      <c r="MQG65" s="392"/>
      <c r="MQH65" s="393"/>
      <c r="MQI65" s="394"/>
      <c r="MQJ65" s="395"/>
      <c r="MQK65" s="389"/>
      <c r="MQL65" s="390"/>
      <c r="MQM65" s="391"/>
      <c r="MQN65" s="392"/>
      <c r="MQO65" s="393"/>
      <c r="MQP65" s="394"/>
      <c r="MQQ65" s="395"/>
      <c r="MQR65" s="389"/>
      <c r="MQS65" s="390"/>
      <c r="MQT65" s="391"/>
      <c r="MQU65" s="392"/>
      <c r="MQV65" s="393"/>
      <c r="MQW65" s="394"/>
      <c r="MQX65" s="395"/>
      <c r="MQY65" s="389"/>
      <c r="MQZ65" s="390"/>
      <c r="MRA65" s="391"/>
      <c r="MRB65" s="392"/>
      <c r="MRC65" s="393"/>
      <c r="MRD65" s="394"/>
      <c r="MRE65" s="395"/>
      <c r="MRF65" s="389"/>
      <c r="MRG65" s="390"/>
      <c r="MRH65" s="391"/>
      <c r="MRI65" s="392"/>
      <c r="MRJ65" s="393"/>
      <c r="MRK65" s="394"/>
      <c r="MRL65" s="395"/>
      <c r="MRM65" s="389"/>
      <c r="MRN65" s="390"/>
      <c r="MRO65" s="391"/>
      <c r="MRP65" s="392"/>
      <c r="MRQ65" s="393"/>
      <c r="MRR65" s="394"/>
      <c r="MRS65" s="395"/>
      <c r="MRT65" s="389"/>
      <c r="MRU65" s="390"/>
      <c r="MRV65" s="391"/>
      <c r="MRW65" s="392"/>
      <c r="MRX65" s="393"/>
      <c r="MRY65" s="394"/>
      <c r="MRZ65" s="395"/>
      <c r="MSA65" s="389"/>
      <c r="MSB65" s="390"/>
      <c r="MSC65" s="391"/>
      <c r="MSD65" s="392"/>
      <c r="MSE65" s="393"/>
      <c r="MSF65" s="394"/>
      <c r="MSG65" s="395"/>
      <c r="MSH65" s="389"/>
      <c r="MSI65" s="390"/>
      <c r="MSJ65" s="391"/>
      <c r="MSK65" s="392"/>
      <c r="MSL65" s="393"/>
      <c r="MSM65" s="394"/>
      <c r="MSN65" s="395"/>
      <c r="MSO65" s="389"/>
      <c r="MSP65" s="390"/>
      <c r="MSQ65" s="391"/>
      <c r="MSR65" s="392"/>
      <c r="MSS65" s="393"/>
      <c r="MST65" s="394"/>
      <c r="MSU65" s="395"/>
      <c r="MSV65" s="389"/>
      <c r="MSW65" s="390"/>
      <c r="MSX65" s="391"/>
      <c r="MSY65" s="392"/>
      <c r="MSZ65" s="393"/>
      <c r="MTA65" s="394"/>
      <c r="MTB65" s="395"/>
      <c r="MTC65" s="389"/>
      <c r="MTD65" s="390"/>
      <c r="MTE65" s="391"/>
      <c r="MTF65" s="392"/>
      <c r="MTG65" s="393"/>
      <c r="MTH65" s="394"/>
      <c r="MTI65" s="395"/>
      <c r="MTJ65" s="389"/>
      <c r="MTK65" s="390"/>
      <c r="MTL65" s="391"/>
      <c r="MTM65" s="392"/>
      <c r="MTN65" s="393"/>
      <c r="MTO65" s="394"/>
      <c r="MTP65" s="395"/>
      <c r="MTQ65" s="389"/>
      <c r="MTR65" s="390"/>
      <c r="MTS65" s="391"/>
      <c r="MTT65" s="392"/>
      <c r="MTU65" s="393"/>
      <c r="MTV65" s="394"/>
      <c r="MTW65" s="395"/>
      <c r="MTX65" s="389"/>
      <c r="MTY65" s="390"/>
      <c r="MTZ65" s="391"/>
      <c r="MUA65" s="392"/>
      <c r="MUB65" s="393"/>
      <c r="MUC65" s="394"/>
      <c r="MUD65" s="395"/>
      <c r="MUE65" s="389"/>
      <c r="MUF65" s="390"/>
      <c r="MUG65" s="391"/>
      <c r="MUH65" s="392"/>
      <c r="MUI65" s="393"/>
      <c r="MUJ65" s="394"/>
      <c r="MUK65" s="395"/>
      <c r="MUL65" s="389"/>
      <c r="MUM65" s="390"/>
      <c r="MUN65" s="391"/>
      <c r="MUO65" s="392"/>
      <c r="MUP65" s="393"/>
      <c r="MUQ65" s="394"/>
      <c r="MUR65" s="395"/>
      <c r="MUS65" s="389"/>
      <c r="MUT65" s="390"/>
      <c r="MUU65" s="391"/>
      <c r="MUV65" s="392"/>
      <c r="MUW65" s="393"/>
      <c r="MUX65" s="394"/>
      <c r="MUY65" s="395"/>
      <c r="MUZ65" s="389"/>
      <c r="MVA65" s="390"/>
      <c r="MVB65" s="391"/>
      <c r="MVC65" s="392"/>
      <c r="MVD65" s="393"/>
      <c r="MVE65" s="394"/>
      <c r="MVF65" s="395"/>
      <c r="MVG65" s="389"/>
      <c r="MVH65" s="390"/>
      <c r="MVI65" s="391"/>
      <c r="MVJ65" s="392"/>
      <c r="MVK65" s="393"/>
      <c r="MVL65" s="394"/>
      <c r="MVM65" s="395"/>
      <c r="MVN65" s="389"/>
      <c r="MVO65" s="390"/>
      <c r="MVP65" s="391"/>
      <c r="MVQ65" s="392"/>
      <c r="MVR65" s="393"/>
      <c r="MVS65" s="394"/>
      <c r="MVT65" s="395"/>
      <c r="MVU65" s="389"/>
      <c r="MVV65" s="390"/>
      <c r="MVW65" s="391"/>
      <c r="MVX65" s="392"/>
      <c r="MVY65" s="393"/>
      <c r="MVZ65" s="394"/>
      <c r="MWA65" s="395"/>
      <c r="MWB65" s="389"/>
      <c r="MWC65" s="390"/>
      <c r="MWD65" s="391"/>
      <c r="MWE65" s="392"/>
      <c r="MWF65" s="393"/>
      <c r="MWG65" s="394"/>
      <c r="MWH65" s="395"/>
      <c r="MWI65" s="389"/>
      <c r="MWJ65" s="390"/>
      <c r="MWK65" s="391"/>
      <c r="MWL65" s="392"/>
      <c r="MWM65" s="393"/>
      <c r="MWN65" s="394"/>
      <c r="MWO65" s="395"/>
      <c r="MWP65" s="389"/>
      <c r="MWQ65" s="390"/>
      <c r="MWR65" s="391"/>
      <c r="MWS65" s="392"/>
      <c r="MWT65" s="393"/>
      <c r="MWU65" s="394"/>
      <c r="MWV65" s="395"/>
      <c r="MWW65" s="389"/>
      <c r="MWX65" s="390"/>
      <c r="MWY65" s="391"/>
      <c r="MWZ65" s="392"/>
      <c r="MXA65" s="393"/>
      <c r="MXB65" s="394"/>
      <c r="MXC65" s="395"/>
      <c r="MXD65" s="389"/>
      <c r="MXE65" s="390"/>
      <c r="MXF65" s="391"/>
      <c r="MXG65" s="392"/>
      <c r="MXH65" s="393"/>
      <c r="MXI65" s="394"/>
      <c r="MXJ65" s="395"/>
      <c r="MXK65" s="389"/>
      <c r="MXL65" s="390"/>
      <c r="MXM65" s="391"/>
      <c r="MXN65" s="392"/>
      <c r="MXO65" s="393"/>
      <c r="MXP65" s="394"/>
      <c r="MXQ65" s="395"/>
      <c r="MXR65" s="389"/>
      <c r="MXS65" s="390"/>
      <c r="MXT65" s="391"/>
      <c r="MXU65" s="392"/>
      <c r="MXV65" s="393"/>
      <c r="MXW65" s="394"/>
      <c r="MXX65" s="395"/>
      <c r="MXY65" s="389"/>
      <c r="MXZ65" s="390"/>
      <c r="MYA65" s="391"/>
      <c r="MYB65" s="392"/>
      <c r="MYC65" s="393"/>
      <c r="MYD65" s="394"/>
      <c r="MYE65" s="395"/>
      <c r="MYF65" s="389"/>
      <c r="MYG65" s="390"/>
      <c r="MYH65" s="391"/>
      <c r="MYI65" s="392"/>
      <c r="MYJ65" s="393"/>
      <c r="MYK65" s="394"/>
      <c r="MYL65" s="395"/>
      <c r="MYM65" s="389"/>
      <c r="MYN65" s="390"/>
      <c r="MYO65" s="391"/>
      <c r="MYP65" s="392"/>
      <c r="MYQ65" s="393"/>
      <c r="MYR65" s="394"/>
      <c r="MYS65" s="395"/>
      <c r="MYT65" s="389"/>
      <c r="MYU65" s="390"/>
      <c r="MYV65" s="391"/>
      <c r="MYW65" s="392"/>
      <c r="MYX65" s="393"/>
      <c r="MYY65" s="394"/>
      <c r="MYZ65" s="395"/>
      <c r="MZA65" s="389"/>
      <c r="MZB65" s="390"/>
      <c r="MZC65" s="391"/>
      <c r="MZD65" s="392"/>
      <c r="MZE65" s="393"/>
      <c r="MZF65" s="394"/>
      <c r="MZG65" s="395"/>
      <c r="MZH65" s="389"/>
      <c r="MZI65" s="390"/>
      <c r="MZJ65" s="391"/>
      <c r="MZK65" s="392"/>
      <c r="MZL65" s="393"/>
      <c r="MZM65" s="394"/>
      <c r="MZN65" s="395"/>
      <c r="MZO65" s="389"/>
      <c r="MZP65" s="390"/>
      <c r="MZQ65" s="391"/>
      <c r="MZR65" s="392"/>
      <c r="MZS65" s="393"/>
      <c r="MZT65" s="394"/>
      <c r="MZU65" s="395"/>
      <c r="MZV65" s="389"/>
      <c r="MZW65" s="390"/>
      <c r="MZX65" s="391"/>
      <c r="MZY65" s="392"/>
      <c r="MZZ65" s="393"/>
      <c r="NAA65" s="394"/>
      <c r="NAB65" s="395"/>
      <c r="NAC65" s="389"/>
      <c r="NAD65" s="390"/>
      <c r="NAE65" s="391"/>
      <c r="NAF65" s="392"/>
      <c r="NAG65" s="393"/>
      <c r="NAH65" s="394"/>
      <c r="NAI65" s="395"/>
      <c r="NAJ65" s="389"/>
      <c r="NAK65" s="390"/>
      <c r="NAL65" s="391"/>
      <c r="NAM65" s="392"/>
      <c r="NAN65" s="393"/>
      <c r="NAO65" s="394"/>
      <c r="NAP65" s="395"/>
      <c r="NAQ65" s="389"/>
      <c r="NAR65" s="390"/>
      <c r="NAS65" s="391"/>
      <c r="NAT65" s="392"/>
      <c r="NAU65" s="393"/>
      <c r="NAV65" s="394"/>
      <c r="NAW65" s="395"/>
      <c r="NAX65" s="389"/>
      <c r="NAY65" s="390"/>
      <c r="NAZ65" s="391"/>
      <c r="NBA65" s="392"/>
      <c r="NBB65" s="393"/>
      <c r="NBC65" s="394"/>
      <c r="NBD65" s="395"/>
      <c r="NBE65" s="389"/>
      <c r="NBF65" s="390"/>
      <c r="NBG65" s="391"/>
      <c r="NBH65" s="392"/>
      <c r="NBI65" s="393"/>
      <c r="NBJ65" s="394"/>
      <c r="NBK65" s="395"/>
      <c r="NBL65" s="389"/>
      <c r="NBM65" s="390"/>
      <c r="NBN65" s="391"/>
      <c r="NBO65" s="392"/>
      <c r="NBP65" s="393"/>
      <c r="NBQ65" s="394"/>
      <c r="NBR65" s="395"/>
      <c r="NBS65" s="389"/>
      <c r="NBT65" s="390"/>
      <c r="NBU65" s="391"/>
      <c r="NBV65" s="392"/>
      <c r="NBW65" s="393"/>
      <c r="NBX65" s="394"/>
      <c r="NBY65" s="395"/>
      <c r="NBZ65" s="389"/>
      <c r="NCA65" s="390"/>
      <c r="NCB65" s="391"/>
      <c r="NCC65" s="392"/>
      <c r="NCD65" s="393"/>
      <c r="NCE65" s="394"/>
      <c r="NCF65" s="395"/>
      <c r="NCG65" s="389"/>
      <c r="NCH65" s="390"/>
      <c r="NCI65" s="391"/>
      <c r="NCJ65" s="392"/>
      <c r="NCK65" s="393"/>
      <c r="NCL65" s="394"/>
      <c r="NCM65" s="395"/>
      <c r="NCN65" s="389"/>
      <c r="NCO65" s="390"/>
      <c r="NCP65" s="391"/>
      <c r="NCQ65" s="392"/>
      <c r="NCR65" s="393"/>
      <c r="NCS65" s="394"/>
      <c r="NCT65" s="395"/>
      <c r="NCU65" s="389"/>
      <c r="NCV65" s="390"/>
      <c r="NCW65" s="391"/>
      <c r="NCX65" s="392"/>
      <c r="NCY65" s="393"/>
      <c r="NCZ65" s="394"/>
      <c r="NDA65" s="395"/>
      <c r="NDB65" s="389"/>
      <c r="NDC65" s="390"/>
      <c r="NDD65" s="391"/>
      <c r="NDE65" s="392"/>
      <c r="NDF65" s="393"/>
      <c r="NDG65" s="394"/>
      <c r="NDH65" s="395"/>
      <c r="NDI65" s="389"/>
      <c r="NDJ65" s="390"/>
      <c r="NDK65" s="391"/>
      <c r="NDL65" s="392"/>
      <c r="NDM65" s="393"/>
      <c r="NDN65" s="394"/>
      <c r="NDO65" s="395"/>
      <c r="NDP65" s="389"/>
      <c r="NDQ65" s="390"/>
      <c r="NDR65" s="391"/>
      <c r="NDS65" s="392"/>
      <c r="NDT65" s="393"/>
      <c r="NDU65" s="394"/>
      <c r="NDV65" s="395"/>
      <c r="NDW65" s="389"/>
      <c r="NDX65" s="390"/>
      <c r="NDY65" s="391"/>
      <c r="NDZ65" s="392"/>
      <c r="NEA65" s="393"/>
      <c r="NEB65" s="394"/>
      <c r="NEC65" s="395"/>
      <c r="NED65" s="389"/>
      <c r="NEE65" s="390"/>
      <c r="NEF65" s="391"/>
      <c r="NEG65" s="392"/>
      <c r="NEH65" s="393"/>
      <c r="NEI65" s="394"/>
      <c r="NEJ65" s="395"/>
      <c r="NEK65" s="389"/>
      <c r="NEL65" s="390"/>
      <c r="NEM65" s="391"/>
      <c r="NEN65" s="392"/>
      <c r="NEO65" s="393"/>
      <c r="NEP65" s="394"/>
      <c r="NEQ65" s="395"/>
      <c r="NER65" s="389"/>
      <c r="NES65" s="390"/>
      <c r="NET65" s="391"/>
      <c r="NEU65" s="392"/>
      <c r="NEV65" s="393"/>
      <c r="NEW65" s="394"/>
      <c r="NEX65" s="395"/>
      <c r="NEY65" s="389"/>
      <c r="NEZ65" s="390"/>
      <c r="NFA65" s="391"/>
      <c r="NFB65" s="392"/>
      <c r="NFC65" s="393"/>
      <c r="NFD65" s="394"/>
      <c r="NFE65" s="395"/>
      <c r="NFF65" s="389"/>
      <c r="NFG65" s="390"/>
      <c r="NFH65" s="391"/>
      <c r="NFI65" s="392"/>
      <c r="NFJ65" s="393"/>
      <c r="NFK65" s="394"/>
      <c r="NFL65" s="395"/>
      <c r="NFM65" s="389"/>
      <c r="NFN65" s="390"/>
      <c r="NFO65" s="391"/>
      <c r="NFP65" s="392"/>
      <c r="NFQ65" s="393"/>
      <c r="NFR65" s="394"/>
      <c r="NFS65" s="395"/>
      <c r="NFT65" s="389"/>
      <c r="NFU65" s="390"/>
      <c r="NFV65" s="391"/>
      <c r="NFW65" s="392"/>
      <c r="NFX65" s="393"/>
      <c r="NFY65" s="394"/>
      <c r="NFZ65" s="395"/>
      <c r="NGA65" s="389"/>
      <c r="NGB65" s="390"/>
      <c r="NGC65" s="391"/>
      <c r="NGD65" s="392"/>
      <c r="NGE65" s="393"/>
      <c r="NGF65" s="394"/>
      <c r="NGG65" s="395"/>
      <c r="NGH65" s="389"/>
      <c r="NGI65" s="390"/>
      <c r="NGJ65" s="391"/>
      <c r="NGK65" s="392"/>
      <c r="NGL65" s="393"/>
      <c r="NGM65" s="394"/>
      <c r="NGN65" s="395"/>
      <c r="NGO65" s="389"/>
      <c r="NGP65" s="390"/>
      <c r="NGQ65" s="391"/>
      <c r="NGR65" s="392"/>
      <c r="NGS65" s="393"/>
      <c r="NGT65" s="394"/>
      <c r="NGU65" s="395"/>
      <c r="NGV65" s="389"/>
      <c r="NGW65" s="390"/>
      <c r="NGX65" s="391"/>
      <c r="NGY65" s="392"/>
      <c r="NGZ65" s="393"/>
      <c r="NHA65" s="394"/>
      <c r="NHB65" s="395"/>
      <c r="NHC65" s="389"/>
      <c r="NHD65" s="390"/>
      <c r="NHE65" s="391"/>
      <c r="NHF65" s="392"/>
      <c r="NHG65" s="393"/>
      <c r="NHH65" s="394"/>
      <c r="NHI65" s="395"/>
      <c r="NHJ65" s="389"/>
      <c r="NHK65" s="390"/>
      <c r="NHL65" s="391"/>
      <c r="NHM65" s="392"/>
      <c r="NHN65" s="393"/>
      <c r="NHO65" s="394"/>
      <c r="NHP65" s="395"/>
      <c r="NHQ65" s="389"/>
      <c r="NHR65" s="390"/>
      <c r="NHS65" s="391"/>
      <c r="NHT65" s="392"/>
      <c r="NHU65" s="393"/>
      <c r="NHV65" s="394"/>
      <c r="NHW65" s="395"/>
      <c r="NHX65" s="389"/>
      <c r="NHY65" s="390"/>
      <c r="NHZ65" s="391"/>
      <c r="NIA65" s="392"/>
      <c r="NIB65" s="393"/>
      <c r="NIC65" s="394"/>
      <c r="NID65" s="395"/>
      <c r="NIE65" s="389"/>
      <c r="NIF65" s="390"/>
      <c r="NIG65" s="391"/>
      <c r="NIH65" s="392"/>
      <c r="NII65" s="393"/>
      <c r="NIJ65" s="394"/>
      <c r="NIK65" s="395"/>
      <c r="NIL65" s="389"/>
      <c r="NIM65" s="390"/>
      <c r="NIN65" s="391"/>
      <c r="NIO65" s="392"/>
      <c r="NIP65" s="393"/>
      <c r="NIQ65" s="394"/>
      <c r="NIR65" s="395"/>
      <c r="NIS65" s="389"/>
      <c r="NIT65" s="390"/>
      <c r="NIU65" s="391"/>
      <c r="NIV65" s="392"/>
      <c r="NIW65" s="393"/>
      <c r="NIX65" s="394"/>
      <c r="NIY65" s="395"/>
      <c r="NIZ65" s="389"/>
      <c r="NJA65" s="390"/>
      <c r="NJB65" s="391"/>
      <c r="NJC65" s="392"/>
      <c r="NJD65" s="393"/>
      <c r="NJE65" s="394"/>
      <c r="NJF65" s="395"/>
      <c r="NJG65" s="389"/>
      <c r="NJH65" s="390"/>
      <c r="NJI65" s="391"/>
      <c r="NJJ65" s="392"/>
      <c r="NJK65" s="393"/>
      <c r="NJL65" s="394"/>
      <c r="NJM65" s="395"/>
      <c r="NJN65" s="389"/>
      <c r="NJO65" s="390"/>
      <c r="NJP65" s="391"/>
      <c r="NJQ65" s="392"/>
      <c r="NJR65" s="393"/>
      <c r="NJS65" s="394"/>
      <c r="NJT65" s="395"/>
      <c r="NJU65" s="389"/>
      <c r="NJV65" s="390"/>
      <c r="NJW65" s="391"/>
      <c r="NJX65" s="392"/>
      <c r="NJY65" s="393"/>
      <c r="NJZ65" s="394"/>
      <c r="NKA65" s="395"/>
      <c r="NKB65" s="389"/>
      <c r="NKC65" s="390"/>
      <c r="NKD65" s="391"/>
      <c r="NKE65" s="392"/>
      <c r="NKF65" s="393"/>
      <c r="NKG65" s="394"/>
      <c r="NKH65" s="395"/>
      <c r="NKI65" s="389"/>
      <c r="NKJ65" s="390"/>
      <c r="NKK65" s="391"/>
      <c r="NKL65" s="392"/>
      <c r="NKM65" s="393"/>
      <c r="NKN65" s="394"/>
      <c r="NKO65" s="395"/>
      <c r="NKP65" s="389"/>
      <c r="NKQ65" s="390"/>
      <c r="NKR65" s="391"/>
      <c r="NKS65" s="392"/>
      <c r="NKT65" s="393"/>
      <c r="NKU65" s="394"/>
      <c r="NKV65" s="395"/>
      <c r="NKW65" s="389"/>
      <c r="NKX65" s="390"/>
      <c r="NKY65" s="391"/>
      <c r="NKZ65" s="392"/>
      <c r="NLA65" s="393"/>
      <c r="NLB65" s="394"/>
      <c r="NLC65" s="395"/>
      <c r="NLD65" s="389"/>
      <c r="NLE65" s="390"/>
      <c r="NLF65" s="391"/>
      <c r="NLG65" s="392"/>
      <c r="NLH65" s="393"/>
      <c r="NLI65" s="394"/>
      <c r="NLJ65" s="395"/>
      <c r="NLK65" s="389"/>
      <c r="NLL65" s="390"/>
      <c r="NLM65" s="391"/>
      <c r="NLN65" s="392"/>
      <c r="NLO65" s="393"/>
      <c r="NLP65" s="394"/>
      <c r="NLQ65" s="395"/>
      <c r="NLR65" s="389"/>
      <c r="NLS65" s="390"/>
      <c r="NLT65" s="391"/>
      <c r="NLU65" s="392"/>
      <c r="NLV65" s="393"/>
      <c r="NLW65" s="394"/>
      <c r="NLX65" s="395"/>
      <c r="NLY65" s="389"/>
      <c r="NLZ65" s="390"/>
      <c r="NMA65" s="391"/>
      <c r="NMB65" s="392"/>
      <c r="NMC65" s="393"/>
      <c r="NMD65" s="394"/>
      <c r="NME65" s="395"/>
      <c r="NMF65" s="389"/>
      <c r="NMG65" s="390"/>
      <c r="NMH65" s="391"/>
      <c r="NMI65" s="392"/>
      <c r="NMJ65" s="393"/>
      <c r="NMK65" s="394"/>
      <c r="NML65" s="395"/>
      <c r="NMM65" s="389"/>
      <c r="NMN65" s="390"/>
      <c r="NMO65" s="391"/>
      <c r="NMP65" s="392"/>
      <c r="NMQ65" s="393"/>
      <c r="NMR65" s="394"/>
      <c r="NMS65" s="395"/>
      <c r="NMT65" s="389"/>
      <c r="NMU65" s="390"/>
      <c r="NMV65" s="391"/>
      <c r="NMW65" s="392"/>
      <c r="NMX65" s="393"/>
      <c r="NMY65" s="394"/>
      <c r="NMZ65" s="395"/>
      <c r="NNA65" s="389"/>
      <c r="NNB65" s="390"/>
      <c r="NNC65" s="391"/>
      <c r="NND65" s="392"/>
      <c r="NNE65" s="393"/>
      <c r="NNF65" s="394"/>
      <c r="NNG65" s="395"/>
      <c r="NNH65" s="389"/>
      <c r="NNI65" s="390"/>
      <c r="NNJ65" s="391"/>
      <c r="NNK65" s="392"/>
      <c r="NNL65" s="393"/>
      <c r="NNM65" s="394"/>
      <c r="NNN65" s="395"/>
      <c r="NNO65" s="389"/>
      <c r="NNP65" s="390"/>
      <c r="NNQ65" s="391"/>
      <c r="NNR65" s="392"/>
      <c r="NNS65" s="393"/>
      <c r="NNT65" s="394"/>
      <c r="NNU65" s="395"/>
      <c r="NNV65" s="389"/>
      <c r="NNW65" s="390"/>
      <c r="NNX65" s="391"/>
      <c r="NNY65" s="392"/>
      <c r="NNZ65" s="393"/>
      <c r="NOA65" s="394"/>
      <c r="NOB65" s="395"/>
      <c r="NOC65" s="389"/>
      <c r="NOD65" s="390"/>
      <c r="NOE65" s="391"/>
      <c r="NOF65" s="392"/>
      <c r="NOG65" s="393"/>
      <c r="NOH65" s="394"/>
      <c r="NOI65" s="395"/>
      <c r="NOJ65" s="389"/>
      <c r="NOK65" s="390"/>
      <c r="NOL65" s="391"/>
      <c r="NOM65" s="392"/>
      <c r="NON65" s="393"/>
      <c r="NOO65" s="394"/>
      <c r="NOP65" s="395"/>
      <c r="NOQ65" s="389"/>
      <c r="NOR65" s="390"/>
      <c r="NOS65" s="391"/>
      <c r="NOT65" s="392"/>
      <c r="NOU65" s="393"/>
      <c r="NOV65" s="394"/>
      <c r="NOW65" s="395"/>
      <c r="NOX65" s="389"/>
      <c r="NOY65" s="390"/>
      <c r="NOZ65" s="391"/>
      <c r="NPA65" s="392"/>
      <c r="NPB65" s="393"/>
      <c r="NPC65" s="394"/>
      <c r="NPD65" s="395"/>
      <c r="NPE65" s="389"/>
      <c r="NPF65" s="390"/>
      <c r="NPG65" s="391"/>
      <c r="NPH65" s="392"/>
      <c r="NPI65" s="393"/>
      <c r="NPJ65" s="394"/>
      <c r="NPK65" s="395"/>
      <c r="NPL65" s="389"/>
      <c r="NPM65" s="390"/>
      <c r="NPN65" s="391"/>
      <c r="NPO65" s="392"/>
      <c r="NPP65" s="393"/>
      <c r="NPQ65" s="394"/>
      <c r="NPR65" s="395"/>
      <c r="NPS65" s="389"/>
      <c r="NPT65" s="390"/>
      <c r="NPU65" s="391"/>
      <c r="NPV65" s="392"/>
      <c r="NPW65" s="393"/>
      <c r="NPX65" s="394"/>
      <c r="NPY65" s="395"/>
      <c r="NPZ65" s="389"/>
      <c r="NQA65" s="390"/>
      <c r="NQB65" s="391"/>
      <c r="NQC65" s="392"/>
      <c r="NQD65" s="393"/>
      <c r="NQE65" s="394"/>
      <c r="NQF65" s="395"/>
      <c r="NQG65" s="389"/>
      <c r="NQH65" s="390"/>
      <c r="NQI65" s="391"/>
      <c r="NQJ65" s="392"/>
      <c r="NQK65" s="393"/>
      <c r="NQL65" s="394"/>
      <c r="NQM65" s="395"/>
      <c r="NQN65" s="389"/>
      <c r="NQO65" s="390"/>
      <c r="NQP65" s="391"/>
      <c r="NQQ65" s="392"/>
      <c r="NQR65" s="393"/>
      <c r="NQS65" s="394"/>
      <c r="NQT65" s="395"/>
      <c r="NQU65" s="389"/>
      <c r="NQV65" s="390"/>
      <c r="NQW65" s="391"/>
      <c r="NQX65" s="392"/>
      <c r="NQY65" s="393"/>
      <c r="NQZ65" s="394"/>
      <c r="NRA65" s="395"/>
      <c r="NRB65" s="389"/>
      <c r="NRC65" s="390"/>
      <c r="NRD65" s="391"/>
      <c r="NRE65" s="392"/>
      <c r="NRF65" s="393"/>
      <c r="NRG65" s="394"/>
      <c r="NRH65" s="395"/>
      <c r="NRI65" s="389"/>
      <c r="NRJ65" s="390"/>
      <c r="NRK65" s="391"/>
      <c r="NRL65" s="392"/>
      <c r="NRM65" s="393"/>
      <c r="NRN65" s="394"/>
      <c r="NRO65" s="395"/>
      <c r="NRP65" s="389"/>
      <c r="NRQ65" s="390"/>
      <c r="NRR65" s="391"/>
      <c r="NRS65" s="392"/>
      <c r="NRT65" s="393"/>
      <c r="NRU65" s="394"/>
      <c r="NRV65" s="395"/>
      <c r="NRW65" s="389"/>
      <c r="NRX65" s="390"/>
      <c r="NRY65" s="391"/>
      <c r="NRZ65" s="392"/>
      <c r="NSA65" s="393"/>
      <c r="NSB65" s="394"/>
      <c r="NSC65" s="395"/>
      <c r="NSD65" s="389"/>
      <c r="NSE65" s="390"/>
      <c r="NSF65" s="391"/>
      <c r="NSG65" s="392"/>
      <c r="NSH65" s="393"/>
      <c r="NSI65" s="394"/>
      <c r="NSJ65" s="395"/>
      <c r="NSK65" s="389"/>
      <c r="NSL65" s="390"/>
      <c r="NSM65" s="391"/>
      <c r="NSN65" s="392"/>
      <c r="NSO65" s="393"/>
      <c r="NSP65" s="394"/>
      <c r="NSQ65" s="395"/>
      <c r="NSR65" s="389"/>
      <c r="NSS65" s="390"/>
      <c r="NST65" s="391"/>
      <c r="NSU65" s="392"/>
      <c r="NSV65" s="393"/>
      <c r="NSW65" s="394"/>
      <c r="NSX65" s="395"/>
      <c r="NSY65" s="389"/>
      <c r="NSZ65" s="390"/>
      <c r="NTA65" s="391"/>
      <c r="NTB65" s="392"/>
      <c r="NTC65" s="393"/>
      <c r="NTD65" s="394"/>
      <c r="NTE65" s="395"/>
      <c r="NTF65" s="389"/>
      <c r="NTG65" s="390"/>
      <c r="NTH65" s="391"/>
      <c r="NTI65" s="392"/>
      <c r="NTJ65" s="393"/>
      <c r="NTK65" s="394"/>
      <c r="NTL65" s="395"/>
      <c r="NTM65" s="389"/>
      <c r="NTN65" s="390"/>
      <c r="NTO65" s="391"/>
      <c r="NTP65" s="392"/>
      <c r="NTQ65" s="393"/>
      <c r="NTR65" s="394"/>
      <c r="NTS65" s="395"/>
      <c r="NTT65" s="389"/>
      <c r="NTU65" s="390"/>
      <c r="NTV65" s="391"/>
      <c r="NTW65" s="392"/>
      <c r="NTX65" s="393"/>
      <c r="NTY65" s="394"/>
      <c r="NTZ65" s="395"/>
      <c r="NUA65" s="389"/>
      <c r="NUB65" s="390"/>
      <c r="NUC65" s="391"/>
      <c r="NUD65" s="392"/>
      <c r="NUE65" s="393"/>
      <c r="NUF65" s="394"/>
      <c r="NUG65" s="395"/>
      <c r="NUH65" s="389"/>
      <c r="NUI65" s="390"/>
      <c r="NUJ65" s="391"/>
      <c r="NUK65" s="392"/>
      <c r="NUL65" s="393"/>
      <c r="NUM65" s="394"/>
      <c r="NUN65" s="395"/>
      <c r="NUO65" s="389"/>
      <c r="NUP65" s="390"/>
      <c r="NUQ65" s="391"/>
      <c r="NUR65" s="392"/>
      <c r="NUS65" s="393"/>
      <c r="NUT65" s="394"/>
      <c r="NUU65" s="395"/>
      <c r="NUV65" s="389"/>
      <c r="NUW65" s="390"/>
      <c r="NUX65" s="391"/>
      <c r="NUY65" s="392"/>
      <c r="NUZ65" s="393"/>
      <c r="NVA65" s="394"/>
      <c r="NVB65" s="395"/>
      <c r="NVC65" s="389"/>
      <c r="NVD65" s="390"/>
      <c r="NVE65" s="391"/>
      <c r="NVF65" s="392"/>
      <c r="NVG65" s="393"/>
      <c r="NVH65" s="394"/>
      <c r="NVI65" s="395"/>
      <c r="NVJ65" s="389"/>
      <c r="NVK65" s="390"/>
      <c r="NVL65" s="391"/>
      <c r="NVM65" s="392"/>
      <c r="NVN65" s="393"/>
      <c r="NVO65" s="394"/>
      <c r="NVP65" s="395"/>
      <c r="NVQ65" s="389"/>
      <c r="NVR65" s="390"/>
      <c r="NVS65" s="391"/>
      <c r="NVT65" s="392"/>
      <c r="NVU65" s="393"/>
      <c r="NVV65" s="394"/>
      <c r="NVW65" s="395"/>
      <c r="NVX65" s="389"/>
      <c r="NVY65" s="390"/>
      <c r="NVZ65" s="391"/>
      <c r="NWA65" s="392"/>
      <c r="NWB65" s="393"/>
      <c r="NWC65" s="394"/>
      <c r="NWD65" s="395"/>
      <c r="NWE65" s="389"/>
      <c r="NWF65" s="390"/>
      <c r="NWG65" s="391"/>
      <c r="NWH65" s="392"/>
      <c r="NWI65" s="393"/>
      <c r="NWJ65" s="394"/>
      <c r="NWK65" s="395"/>
      <c r="NWL65" s="389"/>
      <c r="NWM65" s="390"/>
      <c r="NWN65" s="391"/>
      <c r="NWO65" s="392"/>
      <c r="NWP65" s="393"/>
      <c r="NWQ65" s="394"/>
      <c r="NWR65" s="395"/>
      <c r="NWS65" s="389"/>
      <c r="NWT65" s="390"/>
      <c r="NWU65" s="391"/>
      <c r="NWV65" s="392"/>
      <c r="NWW65" s="393"/>
      <c r="NWX65" s="394"/>
      <c r="NWY65" s="395"/>
      <c r="NWZ65" s="389"/>
      <c r="NXA65" s="390"/>
      <c r="NXB65" s="391"/>
      <c r="NXC65" s="392"/>
      <c r="NXD65" s="393"/>
      <c r="NXE65" s="394"/>
      <c r="NXF65" s="395"/>
      <c r="NXG65" s="389"/>
      <c r="NXH65" s="390"/>
      <c r="NXI65" s="391"/>
      <c r="NXJ65" s="392"/>
      <c r="NXK65" s="393"/>
      <c r="NXL65" s="394"/>
      <c r="NXM65" s="395"/>
      <c r="NXN65" s="389"/>
      <c r="NXO65" s="390"/>
      <c r="NXP65" s="391"/>
      <c r="NXQ65" s="392"/>
      <c r="NXR65" s="393"/>
      <c r="NXS65" s="394"/>
      <c r="NXT65" s="395"/>
      <c r="NXU65" s="389"/>
      <c r="NXV65" s="390"/>
      <c r="NXW65" s="391"/>
      <c r="NXX65" s="392"/>
      <c r="NXY65" s="393"/>
      <c r="NXZ65" s="394"/>
      <c r="NYA65" s="395"/>
      <c r="NYB65" s="389"/>
      <c r="NYC65" s="390"/>
      <c r="NYD65" s="391"/>
      <c r="NYE65" s="392"/>
      <c r="NYF65" s="393"/>
      <c r="NYG65" s="394"/>
      <c r="NYH65" s="395"/>
      <c r="NYI65" s="389"/>
      <c r="NYJ65" s="390"/>
      <c r="NYK65" s="391"/>
      <c r="NYL65" s="392"/>
      <c r="NYM65" s="393"/>
      <c r="NYN65" s="394"/>
      <c r="NYO65" s="395"/>
      <c r="NYP65" s="389"/>
      <c r="NYQ65" s="390"/>
      <c r="NYR65" s="391"/>
      <c r="NYS65" s="392"/>
      <c r="NYT65" s="393"/>
      <c r="NYU65" s="394"/>
      <c r="NYV65" s="395"/>
      <c r="NYW65" s="389"/>
      <c r="NYX65" s="390"/>
      <c r="NYY65" s="391"/>
      <c r="NYZ65" s="392"/>
      <c r="NZA65" s="393"/>
      <c r="NZB65" s="394"/>
      <c r="NZC65" s="395"/>
      <c r="NZD65" s="389"/>
      <c r="NZE65" s="390"/>
      <c r="NZF65" s="391"/>
      <c r="NZG65" s="392"/>
      <c r="NZH65" s="393"/>
      <c r="NZI65" s="394"/>
      <c r="NZJ65" s="395"/>
      <c r="NZK65" s="389"/>
      <c r="NZL65" s="390"/>
      <c r="NZM65" s="391"/>
      <c r="NZN65" s="392"/>
      <c r="NZO65" s="393"/>
      <c r="NZP65" s="394"/>
      <c r="NZQ65" s="395"/>
      <c r="NZR65" s="389"/>
      <c r="NZS65" s="390"/>
      <c r="NZT65" s="391"/>
      <c r="NZU65" s="392"/>
      <c r="NZV65" s="393"/>
      <c r="NZW65" s="394"/>
      <c r="NZX65" s="395"/>
      <c r="NZY65" s="389"/>
      <c r="NZZ65" s="390"/>
      <c r="OAA65" s="391"/>
      <c r="OAB65" s="392"/>
      <c r="OAC65" s="393"/>
      <c r="OAD65" s="394"/>
      <c r="OAE65" s="395"/>
      <c r="OAF65" s="389"/>
      <c r="OAG65" s="390"/>
      <c r="OAH65" s="391"/>
      <c r="OAI65" s="392"/>
      <c r="OAJ65" s="393"/>
      <c r="OAK65" s="394"/>
      <c r="OAL65" s="395"/>
      <c r="OAM65" s="389"/>
      <c r="OAN65" s="390"/>
      <c r="OAO65" s="391"/>
      <c r="OAP65" s="392"/>
      <c r="OAQ65" s="393"/>
      <c r="OAR65" s="394"/>
      <c r="OAS65" s="395"/>
      <c r="OAT65" s="389"/>
      <c r="OAU65" s="390"/>
      <c r="OAV65" s="391"/>
      <c r="OAW65" s="392"/>
      <c r="OAX65" s="393"/>
      <c r="OAY65" s="394"/>
      <c r="OAZ65" s="395"/>
      <c r="OBA65" s="389"/>
      <c r="OBB65" s="390"/>
      <c r="OBC65" s="391"/>
      <c r="OBD65" s="392"/>
      <c r="OBE65" s="393"/>
      <c r="OBF65" s="394"/>
      <c r="OBG65" s="395"/>
      <c r="OBH65" s="389"/>
      <c r="OBI65" s="390"/>
      <c r="OBJ65" s="391"/>
      <c r="OBK65" s="392"/>
      <c r="OBL65" s="393"/>
      <c r="OBM65" s="394"/>
      <c r="OBN65" s="395"/>
      <c r="OBO65" s="389"/>
      <c r="OBP65" s="390"/>
      <c r="OBQ65" s="391"/>
      <c r="OBR65" s="392"/>
      <c r="OBS65" s="393"/>
      <c r="OBT65" s="394"/>
      <c r="OBU65" s="395"/>
      <c r="OBV65" s="389"/>
      <c r="OBW65" s="390"/>
      <c r="OBX65" s="391"/>
      <c r="OBY65" s="392"/>
      <c r="OBZ65" s="393"/>
      <c r="OCA65" s="394"/>
      <c r="OCB65" s="395"/>
      <c r="OCC65" s="389"/>
      <c r="OCD65" s="390"/>
      <c r="OCE65" s="391"/>
      <c r="OCF65" s="392"/>
      <c r="OCG65" s="393"/>
      <c r="OCH65" s="394"/>
      <c r="OCI65" s="395"/>
      <c r="OCJ65" s="389"/>
      <c r="OCK65" s="390"/>
      <c r="OCL65" s="391"/>
      <c r="OCM65" s="392"/>
      <c r="OCN65" s="393"/>
      <c r="OCO65" s="394"/>
      <c r="OCP65" s="395"/>
      <c r="OCQ65" s="389"/>
      <c r="OCR65" s="390"/>
      <c r="OCS65" s="391"/>
      <c r="OCT65" s="392"/>
      <c r="OCU65" s="393"/>
      <c r="OCV65" s="394"/>
      <c r="OCW65" s="395"/>
      <c r="OCX65" s="389"/>
      <c r="OCY65" s="390"/>
      <c r="OCZ65" s="391"/>
      <c r="ODA65" s="392"/>
      <c r="ODB65" s="393"/>
      <c r="ODC65" s="394"/>
      <c r="ODD65" s="395"/>
      <c r="ODE65" s="389"/>
      <c r="ODF65" s="390"/>
      <c r="ODG65" s="391"/>
      <c r="ODH65" s="392"/>
      <c r="ODI65" s="393"/>
      <c r="ODJ65" s="394"/>
      <c r="ODK65" s="395"/>
      <c r="ODL65" s="389"/>
      <c r="ODM65" s="390"/>
      <c r="ODN65" s="391"/>
      <c r="ODO65" s="392"/>
      <c r="ODP65" s="393"/>
      <c r="ODQ65" s="394"/>
      <c r="ODR65" s="395"/>
      <c r="ODS65" s="389"/>
      <c r="ODT65" s="390"/>
      <c r="ODU65" s="391"/>
      <c r="ODV65" s="392"/>
      <c r="ODW65" s="393"/>
      <c r="ODX65" s="394"/>
      <c r="ODY65" s="395"/>
      <c r="ODZ65" s="389"/>
      <c r="OEA65" s="390"/>
      <c r="OEB65" s="391"/>
      <c r="OEC65" s="392"/>
      <c r="OED65" s="393"/>
      <c r="OEE65" s="394"/>
      <c r="OEF65" s="395"/>
      <c r="OEG65" s="389"/>
      <c r="OEH65" s="390"/>
      <c r="OEI65" s="391"/>
      <c r="OEJ65" s="392"/>
      <c r="OEK65" s="393"/>
      <c r="OEL65" s="394"/>
      <c r="OEM65" s="395"/>
      <c r="OEN65" s="389"/>
      <c r="OEO65" s="390"/>
      <c r="OEP65" s="391"/>
      <c r="OEQ65" s="392"/>
      <c r="OER65" s="393"/>
      <c r="OES65" s="394"/>
      <c r="OET65" s="395"/>
      <c r="OEU65" s="389"/>
      <c r="OEV65" s="390"/>
      <c r="OEW65" s="391"/>
      <c r="OEX65" s="392"/>
      <c r="OEY65" s="393"/>
      <c r="OEZ65" s="394"/>
      <c r="OFA65" s="395"/>
      <c r="OFB65" s="389"/>
      <c r="OFC65" s="390"/>
      <c r="OFD65" s="391"/>
      <c r="OFE65" s="392"/>
      <c r="OFF65" s="393"/>
      <c r="OFG65" s="394"/>
      <c r="OFH65" s="395"/>
      <c r="OFI65" s="389"/>
      <c r="OFJ65" s="390"/>
      <c r="OFK65" s="391"/>
      <c r="OFL65" s="392"/>
      <c r="OFM65" s="393"/>
      <c r="OFN65" s="394"/>
      <c r="OFO65" s="395"/>
      <c r="OFP65" s="389"/>
      <c r="OFQ65" s="390"/>
      <c r="OFR65" s="391"/>
      <c r="OFS65" s="392"/>
      <c r="OFT65" s="393"/>
      <c r="OFU65" s="394"/>
      <c r="OFV65" s="395"/>
      <c r="OFW65" s="389"/>
      <c r="OFX65" s="390"/>
      <c r="OFY65" s="391"/>
      <c r="OFZ65" s="392"/>
      <c r="OGA65" s="393"/>
      <c r="OGB65" s="394"/>
      <c r="OGC65" s="395"/>
      <c r="OGD65" s="389"/>
      <c r="OGE65" s="390"/>
      <c r="OGF65" s="391"/>
      <c r="OGG65" s="392"/>
      <c r="OGH65" s="393"/>
      <c r="OGI65" s="394"/>
      <c r="OGJ65" s="395"/>
      <c r="OGK65" s="389"/>
      <c r="OGL65" s="390"/>
      <c r="OGM65" s="391"/>
      <c r="OGN65" s="392"/>
      <c r="OGO65" s="393"/>
      <c r="OGP65" s="394"/>
      <c r="OGQ65" s="395"/>
      <c r="OGR65" s="389"/>
      <c r="OGS65" s="390"/>
      <c r="OGT65" s="391"/>
      <c r="OGU65" s="392"/>
      <c r="OGV65" s="393"/>
      <c r="OGW65" s="394"/>
      <c r="OGX65" s="395"/>
      <c r="OGY65" s="389"/>
      <c r="OGZ65" s="390"/>
      <c r="OHA65" s="391"/>
      <c r="OHB65" s="392"/>
      <c r="OHC65" s="393"/>
      <c r="OHD65" s="394"/>
      <c r="OHE65" s="395"/>
      <c r="OHF65" s="389"/>
      <c r="OHG65" s="390"/>
      <c r="OHH65" s="391"/>
      <c r="OHI65" s="392"/>
      <c r="OHJ65" s="393"/>
      <c r="OHK65" s="394"/>
      <c r="OHL65" s="395"/>
      <c r="OHM65" s="389"/>
      <c r="OHN65" s="390"/>
      <c r="OHO65" s="391"/>
      <c r="OHP65" s="392"/>
      <c r="OHQ65" s="393"/>
      <c r="OHR65" s="394"/>
      <c r="OHS65" s="395"/>
      <c r="OHT65" s="389"/>
      <c r="OHU65" s="390"/>
      <c r="OHV65" s="391"/>
      <c r="OHW65" s="392"/>
      <c r="OHX65" s="393"/>
      <c r="OHY65" s="394"/>
      <c r="OHZ65" s="395"/>
      <c r="OIA65" s="389"/>
      <c r="OIB65" s="390"/>
      <c r="OIC65" s="391"/>
      <c r="OID65" s="392"/>
      <c r="OIE65" s="393"/>
      <c r="OIF65" s="394"/>
      <c r="OIG65" s="395"/>
      <c r="OIH65" s="389"/>
      <c r="OII65" s="390"/>
      <c r="OIJ65" s="391"/>
      <c r="OIK65" s="392"/>
      <c r="OIL65" s="393"/>
      <c r="OIM65" s="394"/>
      <c r="OIN65" s="395"/>
      <c r="OIO65" s="389"/>
      <c r="OIP65" s="390"/>
      <c r="OIQ65" s="391"/>
      <c r="OIR65" s="392"/>
      <c r="OIS65" s="393"/>
      <c r="OIT65" s="394"/>
      <c r="OIU65" s="395"/>
      <c r="OIV65" s="389"/>
      <c r="OIW65" s="390"/>
      <c r="OIX65" s="391"/>
      <c r="OIY65" s="392"/>
      <c r="OIZ65" s="393"/>
      <c r="OJA65" s="394"/>
      <c r="OJB65" s="395"/>
      <c r="OJC65" s="389"/>
      <c r="OJD65" s="390"/>
      <c r="OJE65" s="391"/>
      <c r="OJF65" s="392"/>
      <c r="OJG65" s="393"/>
      <c r="OJH65" s="394"/>
      <c r="OJI65" s="395"/>
      <c r="OJJ65" s="389"/>
      <c r="OJK65" s="390"/>
      <c r="OJL65" s="391"/>
      <c r="OJM65" s="392"/>
      <c r="OJN65" s="393"/>
      <c r="OJO65" s="394"/>
      <c r="OJP65" s="395"/>
      <c r="OJQ65" s="389"/>
      <c r="OJR65" s="390"/>
      <c r="OJS65" s="391"/>
      <c r="OJT65" s="392"/>
      <c r="OJU65" s="393"/>
      <c r="OJV65" s="394"/>
      <c r="OJW65" s="395"/>
      <c r="OJX65" s="389"/>
      <c r="OJY65" s="390"/>
      <c r="OJZ65" s="391"/>
      <c r="OKA65" s="392"/>
      <c r="OKB65" s="393"/>
      <c r="OKC65" s="394"/>
      <c r="OKD65" s="395"/>
      <c r="OKE65" s="389"/>
      <c r="OKF65" s="390"/>
      <c r="OKG65" s="391"/>
      <c r="OKH65" s="392"/>
      <c r="OKI65" s="393"/>
      <c r="OKJ65" s="394"/>
      <c r="OKK65" s="395"/>
      <c r="OKL65" s="389"/>
      <c r="OKM65" s="390"/>
      <c r="OKN65" s="391"/>
      <c r="OKO65" s="392"/>
      <c r="OKP65" s="393"/>
      <c r="OKQ65" s="394"/>
      <c r="OKR65" s="395"/>
      <c r="OKS65" s="389"/>
      <c r="OKT65" s="390"/>
      <c r="OKU65" s="391"/>
      <c r="OKV65" s="392"/>
      <c r="OKW65" s="393"/>
      <c r="OKX65" s="394"/>
      <c r="OKY65" s="395"/>
      <c r="OKZ65" s="389"/>
      <c r="OLA65" s="390"/>
      <c r="OLB65" s="391"/>
      <c r="OLC65" s="392"/>
      <c r="OLD65" s="393"/>
      <c r="OLE65" s="394"/>
      <c r="OLF65" s="395"/>
      <c r="OLG65" s="389"/>
      <c r="OLH65" s="390"/>
      <c r="OLI65" s="391"/>
      <c r="OLJ65" s="392"/>
      <c r="OLK65" s="393"/>
      <c r="OLL65" s="394"/>
      <c r="OLM65" s="395"/>
      <c r="OLN65" s="389"/>
      <c r="OLO65" s="390"/>
      <c r="OLP65" s="391"/>
      <c r="OLQ65" s="392"/>
      <c r="OLR65" s="393"/>
      <c r="OLS65" s="394"/>
      <c r="OLT65" s="395"/>
      <c r="OLU65" s="389"/>
      <c r="OLV65" s="390"/>
      <c r="OLW65" s="391"/>
      <c r="OLX65" s="392"/>
      <c r="OLY65" s="393"/>
      <c r="OLZ65" s="394"/>
      <c r="OMA65" s="395"/>
      <c r="OMB65" s="389"/>
      <c r="OMC65" s="390"/>
      <c r="OMD65" s="391"/>
      <c r="OME65" s="392"/>
      <c r="OMF65" s="393"/>
      <c r="OMG65" s="394"/>
      <c r="OMH65" s="395"/>
      <c r="OMI65" s="389"/>
      <c r="OMJ65" s="390"/>
      <c r="OMK65" s="391"/>
      <c r="OML65" s="392"/>
      <c r="OMM65" s="393"/>
      <c r="OMN65" s="394"/>
      <c r="OMO65" s="395"/>
      <c r="OMP65" s="389"/>
      <c r="OMQ65" s="390"/>
      <c r="OMR65" s="391"/>
      <c r="OMS65" s="392"/>
      <c r="OMT65" s="393"/>
      <c r="OMU65" s="394"/>
      <c r="OMV65" s="395"/>
      <c r="OMW65" s="389"/>
      <c r="OMX65" s="390"/>
      <c r="OMY65" s="391"/>
      <c r="OMZ65" s="392"/>
      <c r="ONA65" s="393"/>
      <c r="ONB65" s="394"/>
      <c r="ONC65" s="395"/>
      <c r="OND65" s="389"/>
      <c r="ONE65" s="390"/>
      <c r="ONF65" s="391"/>
      <c r="ONG65" s="392"/>
      <c r="ONH65" s="393"/>
      <c r="ONI65" s="394"/>
      <c r="ONJ65" s="395"/>
      <c r="ONK65" s="389"/>
      <c r="ONL65" s="390"/>
      <c r="ONM65" s="391"/>
      <c r="ONN65" s="392"/>
      <c r="ONO65" s="393"/>
      <c r="ONP65" s="394"/>
      <c r="ONQ65" s="395"/>
      <c r="ONR65" s="389"/>
      <c r="ONS65" s="390"/>
      <c r="ONT65" s="391"/>
      <c r="ONU65" s="392"/>
      <c r="ONV65" s="393"/>
      <c r="ONW65" s="394"/>
      <c r="ONX65" s="395"/>
      <c r="ONY65" s="389"/>
      <c r="ONZ65" s="390"/>
      <c r="OOA65" s="391"/>
      <c r="OOB65" s="392"/>
      <c r="OOC65" s="393"/>
      <c r="OOD65" s="394"/>
      <c r="OOE65" s="395"/>
      <c r="OOF65" s="389"/>
      <c r="OOG65" s="390"/>
      <c r="OOH65" s="391"/>
      <c r="OOI65" s="392"/>
      <c r="OOJ65" s="393"/>
      <c r="OOK65" s="394"/>
      <c r="OOL65" s="395"/>
      <c r="OOM65" s="389"/>
      <c r="OON65" s="390"/>
      <c r="OOO65" s="391"/>
      <c r="OOP65" s="392"/>
      <c r="OOQ65" s="393"/>
      <c r="OOR65" s="394"/>
      <c r="OOS65" s="395"/>
      <c r="OOT65" s="389"/>
      <c r="OOU65" s="390"/>
      <c r="OOV65" s="391"/>
      <c r="OOW65" s="392"/>
      <c r="OOX65" s="393"/>
      <c r="OOY65" s="394"/>
      <c r="OOZ65" s="395"/>
      <c r="OPA65" s="389"/>
      <c r="OPB65" s="390"/>
      <c r="OPC65" s="391"/>
      <c r="OPD65" s="392"/>
      <c r="OPE65" s="393"/>
      <c r="OPF65" s="394"/>
      <c r="OPG65" s="395"/>
      <c r="OPH65" s="389"/>
      <c r="OPI65" s="390"/>
      <c r="OPJ65" s="391"/>
      <c r="OPK65" s="392"/>
      <c r="OPL65" s="393"/>
      <c r="OPM65" s="394"/>
      <c r="OPN65" s="395"/>
      <c r="OPO65" s="389"/>
      <c r="OPP65" s="390"/>
      <c r="OPQ65" s="391"/>
      <c r="OPR65" s="392"/>
      <c r="OPS65" s="393"/>
      <c r="OPT65" s="394"/>
      <c r="OPU65" s="395"/>
      <c r="OPV65" s="389"/>
      <c r="OPW65" s="390"/>
      <c r="OPX65" s="391"/>
      <c r="OPY65" s="392"/>
      <c r="OPZ65" s="393"/>
      <c r="OQA65" s="394"/>
      <c r="OQB65" s="395"/>
      <c r="OQC65" s="389"/>
      <c r="OQD65" s="390"/>
      <c r="OQE65" s="391"/>
      <c r="OQF65" s="392"/>
      <c r="OQG65" s="393"/>
      <c r="OQH65" s="394"/>
      <c r="OQI65" s="395"/>
      <c r="OQJ65" s="389"/>
      <c r="OQK65" s="390"/>
      <c r="OQL65" s="391"/>
      <c r="OQM65" s="392"/>
      <c r="OQN65" s="393"/>
      <c r="OQO65" s="394"/>
      <c r="OQP65" s="395"/>
      <c r="OQQ65" s="389"/>
      <c r="OQR65" s="390"/>
      <c r="OQS65" s="391"/>
      <c r="OQT65" s="392"/>
      <c r="OQU65" s="393"/>
      <c r="OQV65" s="394"/>
      <c r="OQW65" s="395"/>
      <c r="OQX65" s="389"/>
      <c r="OQY65" s="390"/>
      <c r="OQZ65" s="391"/>
      <c r="ORA65" s="392"/>
      <c r="ORB65" s="393"/>
      <c r="ORC65" s="394"/>
      <c r="ORD65" s="395"/>
      <c r="ORE65" s="389"/>
      <c r="ORF65" s="390"/>
      <c r="ORG65" s="391"/>
      <c r="ORH65" s="392"/>
      <c r="ORI65" s="393"/>
      <c r="ORJ65" s="394"/>
      <c r="ORK65" s="395"/>
      <c r="ORL65" s="389"/>
      <c r="ORM65" s="390"/>
      <c r="ORN65" s="391"/>
      <c r="ORO65" s="392"/>
      <c r="ORP65" s="393"/>
      <c r="ORQ65" s="394"/>
      <c r="ORR65" s="395"/>
      <c r="ORS65" s="389"/>
      <c r="ORT65" s="390"/>
      <c r="ORU65" s="391"/>
      <c r="ORV65" s="392"/>
      <c r="ORW65" s="393"/>
      <c r="ORX65" s="394"/>
      <c r="ORY65" s="395"/>
      <c r="ORZ65" s="389"/>
      <c r="OSA65" s="390"/>
      <c r="OSB65" s="391"/>
      <c r="OSC65" s="392"/>
      <c r="OSD65" s="393"/>
      <c r="OSE65" s="394"/>
      <c r="OSF65" s="395"/>
      <c r="OSG65" s="389"/>
      <c r="OSH65" s="390"/>
      <c r="OSI65" s="391"/>
      <c r="OSJ65" s="392"/>
      <c r="OSK65" s="393"/>
      <c r="OSL65" s="394"/>
      <c r="OSM65" s="395"/>
      <c r="OSN65" s="389"/>
      <c r="OSO65" s="390"/>
      <c r="OSP65" s="391"/>
      <c r="OSQ65" s="392"/>
      <c r="OSR65" s="393"/>
      <c r="OSS65" s="394"/>
      <c r="OST65" s="395"/>
      <c r="OSU65" s="389"/>
      <c r="OSV65" s="390"/>
      <c r="OSW65" s="391"/>
      <c r="OSX65" s="392"/>
      <c r="OSY65" s="393"/>
      <c r="OSZ65" s="394"/>
      <c r="OTA65" s="395"/>
      <c r="OTB65" s="389"/>
      <c r="OTC65" s="390"/>
      <c r="OTD65" s="391"/>
      <c r="OTE65" s="392"/>
      <c r="OTF65" s="393"/>
      <c r="OTG65" s="394"/>
      <c r="OTH65" s="395"/>
      <c r="OTI65" s="389"/>
      <c r="OTJ65" s="390"/>
      <c r="OTK65" s="391"/>
      <c r="OTL65" s="392"/>
      <c r="OTM65" s="393"/>
      <c r="OTN65" s="394"/>
      <c r="OTO65" s="395"/>
      <c r="OTP65" s="389"/>
      <c r="OTQ65" s="390"/>
      <c r="OTR65" s="391"/>
      <c r="OTS65" s="392"/>
      <c r="OTT65" s="393"/>
      <c r="OTU65" s="394"/>
      <c r="OTV65" s="395"/>
      <c r="OTW65" s="389"/>
      <c r="OTX65" s="390"/>
      <c r="OTY65" s="391"/>
      <c r="OTZ65" s="392"/>
      <c r="OUA65" s="393"/>
      <c r="OUB65" s="394"/>
      <c r="OUC65" s="395"/>
      <c r="OUD65" s="389"/>
      <c r="OUE65" s="390"/>
      <c r="OUF65" s="391"/>
      <c r="OUG65" s="392"/>
      <c r="OUH65" s="393"/>
      <c r="OUI65" s="394"/>
      <c r="OUJ65" s="395"/>
      <c r="OUK65" s="389"/>
      <c r="OUL65" s="390"/>
      <c r="OUM65" s="391"/>
      <c r="OUN65" s="392"/>
      <c r="OUO65" s="393"/>
      <c r="OUP65" s="394"/>
      <c r="OUQ65" s="395"/>
      <c r="OUR65" s="389"/>
      <c r="OUS65" s="390"/>
      <c r="OUT65" s="391"/>
      <c r="OUU65" s="392"/>
      <c r="OUV65" s="393"/>
      <c r="OUW65" s="394"/>
      <c r="OUX65" s="395"/>
      <c r="OUY65" s="389"/>
      <c r="OUZ65" s="390"/>
      <c r="OVA65" s="391"/>
      <c r="OVB65" s="392"/>
      <c r="OVC65" s="393"/>
      <c r="OVD65" s="394"/>
      <c r="OVE65" s="395"/>
      <c r="OVF65" s="389"/>
      <c r="OVG65" s="390"/>
      <c r="OVH65" s="391"/>
      <c r="OVI65" s="392"/>
      <c r="OVJ65" s="393"/>
      <c r="OVK65" s="394"/>
      <c r="OVL65" s="395"/>
      <c r="OVM65" s="389"/>
      <c r="OVN65" s="390"/>
      <c r="OVO65" s="391"/>
      <c r="OVP65" s="392"/>
      <c r="OVQ65" s="393"/>
      <c r="OVR65" s="394"/>
      <c r="OVS65" s="395"/>
      <c r="OVT65" s="389"/>
      <c r="OVU65" s="390"/>
      <c r="OVV65" s="391"/>
      <c r="OVW65" s="392"/>
      <c r="OVX65" s="393"/>
      <c r="OVY65" s="394"/>
      <c r="OVZ65" s="395"/>
      <c r="OWA65" s="389"/>
      <c r="OWB65" s="390"/>
      <c r="OWC65" s="391"/>
      <c r="OWD65" s="392"/>
      <c r="OWE65" s="393"/>
      <c r="OWF65" s="394"/>
      <c r="OWG65" s="395"/>
      <c r="OWH65" s="389"/>
      <c r="OWI65" s="390"/>
      <c r="OWJ65" s="391"/>
      <c r="OWK65" s="392"/>
      <c r="OWL65" s="393"/>
      <c r="OWM65" s="394"/>
      <c r="OWN65" s="395"/>
      <c r="OWO65" s="389"/>
      <c r="OWP65" s="390"/>
      <c r="OWQ65" s="391"/>
      <c r="OWR65" s="392"/>
      <c r="OWS65" s="393"/>
      <c r="OWT65" s="394"/>
      <c r="OWU65" s="395"/>
      <c r="OWV65" s="389"/>
      <c r="OWW65" s="390"/>
      <c r="OWX65" s="391"/>
      <c r="OWY65" s="392"/>
      <c r="OWZ65" s="393"/>
      <c r="OXA65" s="394"/>
      <c r="OXB65" s="395"/>
      <c r="OXC65" s="389"/>
      <c r="OXD65" s="390"/>
      <c r="OXE65" s="391"/>
      <c r="OXF65" s="392"/>
      <c r="OXG65" s="393"/>
      <c r="OXH65" s="394"/>
      <c r="OXI65" s="395"/>
      <c r="OXJ65" s="389"/>
      <c r="OXK65" s="390"/>
      <c r="OXL65" s="391"/>
      <c r="OXM65" s="392"/>
      <c r="OXN65" s="393"/>
      <c r="OXO65" s="394"/>
      <c r="OXP65" s="395"/>
      <c r="OXQ65" s="389"/>
      <c r="OXR65" s="390"/>
      <c r="OXS65" s="391"/>
      <c r="OXT65" s="392"/>
      <c r="OXU65" s="393"/>
      <c r="OXV65" s="394"/>
      <c r="OXW65" s="395"/>
      <c r="OXX65" s="389"/>
      <c r="OXY65" s="390"/>
      <c r="OXZ65" s="391"/>
      <c r="OYA65" s="392"/>
      <c r="OYB65" s="393"/>
      <c r="OYC65" s="394"/>
      <c r="OYD65" s="395"/>
      <c r="OYE65" s="389"/>
      <c r="OYF65" s="390"/>
      <c r="OYG65" s="391"/>
      <c r="OYH65" s="392"/>
      <c r="OYI65" s="393"/>
      <c r="OYJ65" s="394"/>
      <c r="OYK65" s="395"/>
      <c r="OYL65" s="389"/>
      <c r="OYM65" s="390"/>
      <c r="OYN65" s="391"/>
      <c r="OYO65" s="392"/>
      <c r="OYP65" s="393"/>
      <c r="OYQ65" s="394"/>
      <c r="OYR65" s="395"/>
      <c r="OYS65" s="389"/>
      <c r="OYT65" s="390"/>
      <c r="OYU65" s="391"/>
      <c r="OYV65" s="392"/>
      <c r="OYW65" s="393"/>
      <c r="OYX65" s="394"/>
      <c r="OYY65" s="395"/>
      <c r="OYZ65" s="389"/>
      <c r="OZA65" s="390"/>
      <c r="OZB65" s="391"/>
      <c r="OZC65" s="392"/>
      <c r="OZD65" s="393"/>
      <c r="OZE65" s="394"/>
      <c r="OZF65" s="395"/>
      <c r="OZG65" s="389"/>
      <c r="OZH65" s="390"/>
      <c r="OZI65" s="391"/>
      <c r="OZJ65" s="392"/>
      <c r="OZK65" s="393"/>
      <c r="OZL65" s="394"/>
      <c r="OZM65" s="395"/>
      <c r="OZN65" s="389"/>
      <c r="OZO65" s="390"/>
      <c r="OZP65" s="391"/>
      <c r="OZQ65" s="392"/>
      <c r="OZR65" s="393"/>
      <c r="OZS65" s="394"/>
      <c r="OZT65" s="395"/>
      <c r="OZU65" s="389"/>
      <c r="OZV65" s="390"/>
      <c r="OZW65" s="391"/>
      <c r="OZX65" s="392"/>
      <c r="OZY65" s="393"/>
      <c r="OZZ65" s="394"/>
      <c r="PAA65" s="395"/>
      <c r="PAB65" s="389"/>
      <c r="PAC65" s="390"/>
      <c r="PAD65" s="391"/>
      <c r="PAE65" s="392"/>
      <c r="PAF65" s="393"/>
      <c r="PAG65" s="394"/>
      <c r="PAH65" s="395"/>
      <c r="PAI65" s="389"/>
      <c r="PAJ65" s="390"/>
      <c r="PAK65" s="391"/>
      <c r="PAL65" s="392"/>
      <c r="PAM65" s="393"/>
      <c r="PAN65" s="394"/>
      <c r="PAO65" s="395"/>
      <c r="PAP65" s="389"/>
      <c r="PAQ65" s="390"/>
      <c r="PAR65" s="391"/>
      <c r="PAS65" s="392"/>
      <c r="PAT65" s="393"/>
      <c r="PAU65" s="394"/>
      <c r="PAV65" s="395"/>
      <c r="PAW65" s="389"/>
      <c r="PAX65" s="390"/>
      <c r="PAY65" s="391"/>
      <c r="PAZ65" s="392"/>
      <c r="PBA65" s="393"/>
      <c r="PBB65" s="394"/>
      <c r="PBC65" s="395"/>
      <c r="PBD65" s="389"/>
      <c r="PBE65" s="390"/>
      <c r="PBF65" s="391"/>
      <c r="PBG65" s="392"/>
      <c r="PBH65" s="393"/>
      <c r="PBI65" s="394"/>
      <c r="PBJ65" s="395"/>
      <c r="PBK65" s="389"/>
      <c r="PBL65" s="390"/>
      <c r="PBM65" s="391"/>
      <c r="PBN65" s="392"/>
      <c r="PBO65" s="393"/>
      <c r="PBP65" s="394"/>
      <c r="PBQ65" s="395"/>
      <c r="PBR65" s="389"/>
      <c r="PBS65" s="390"/>
      <c r="PBT65" s="391"/>
      <c r="PBU65" s="392"/>
      <c r="PBV65" s="393"/>
      <c r="PBW65" s="394"/>
      <c r="PBX65" s="395"/>
      <c r="PBY65" s="389"/>
      <c r="PBZ65" s="390"/>
      <c r="PCA65" s="391"/>
      <c r="PCB65" s="392"/>
      <c r="PCC65" s="393"/>
      <c r="PCD65" s="394"/>
      <c r="PCE65" s="395"/>
      <c r="PCF65" s="389"/>
      <c r="PCG65" s="390"/>
      <c r="PCH65" s="391"/>
      <c r="PCI65" s="392"/>
      <c r="PCJ65" s="393"/>
      <c r="PCK65" s="394"/>
      <c r="PCL65" s="395"/>
      <c r="PCM65" s="389"/>
      <c r="PCN65" s="390"/>
      <c r="PCO65" s="391"/>
      <c r="PCP65" s="392"/>
      <c r="PCQ65" s="393"/>
      <c r="PCR65" s="394"/>
      <c r="PCS65" s="395"/>
      <c r="PCT65" s="389"/>
      <c r="PCU65" s="390"/>
      <c r="PCV65" s="391"/>
      <c r="PCW65" s="392"/>
      <c r="PCX65" s="393"/>
      <c r="PCY65" s="394"/>
      <c r="PCZ65" s="395"/>
      <c r="PDA65" s="389"/>
      <c r="PDB65" s="390"/>
      <c r="PDC65" s="391"/>
      <c r="PDD65" s="392"/>
      <c r="PDE65" s="393"/>
      <c r="PDF65" s="394"/>
      <c r="PDG65" s="395"/>
      <c r="PDH65" s="389"/>
      <c r="PDI65" s="390"/>
      <c r="PDJ65" s="391"/>
      <c r="PDK65" s="392"/>
      <c r="PDL65" s="393"/>
      <c r="PDM65" s="394"/>
      <c r="PDN65" s="395"/>
      <c r="PDO65" s="389"/>
      <c r="PDP65" s="390"/>
      <c r="PDQ65" s="391"/>
      <c r="PDR65" s="392"/>
      <c r="PDS65" s="393"/>
      <c r="PDT65" s="394"/>
      <c r="PDU65" s="395"/>
      <c r="PDV65" s="389"/>
      <c r="PDW65" s="390"/>
      <c r="PDX65" s="391"/>
      <c r="PDY65" s="392"/>
      <c r="PDZ65" s="393"/>
      <c r="PEA65" s="394"/>
      <c r="PEB65" s="395"/>
      <c r="PEC65" s="389"/>
      <c r="PED65" s="390"/>
      <c r="PEE65" s="391"/>
      <c r="PEF65" s="392"/>
      <c r="PEG65" s="393"/>
      <c r="PEH65" s="394"/>
      <c r="PEI65" s="395"/>
      <c r="PEJ65" s="389"/>
      <c r="PEK65" s="390"/>
      <c r="PEL65" s="391"/>
      <c r="PEM65" s="392"/>
      <c r="PEN65" s="393"/>
      <c r="PEO65" s="394"/>
      <c r="PEP65" s="395"/>
      <c r="PEQ65" s="389"/>
      <c r="PER65" s="390"/>
      <c r="PES65" s="391"/>
      <c r="PET65" s="392"/>
      <c r="PEU65" s="393"/>
      <c r="PEV65" s="394"/>
      <c r="PEW65" s="395"/>
      <c r="PEX65" s="389"/>
      <c r="PEY65" s="390"/>
      <c r="PEZ65" s="391"/>
      <c r="PFA65" s="392"/>
      <c r="PFB65" s="393"/>
      <c r="PFC65" s="394"/>
      <c r="PFD65" s="395"/>
      <c r="PFE65" s="389"/>
      <c r="PFF65" s="390"/>
      <c r="PFG65" s="391"/>
      <c r="PFH65" s="392"/>
      <c r="PFI65" s="393"/>
      <c r="PFJ65" s="394"/>
      <c r="PFK65" s="395"/>
      <c r="PFL65" s="389"/>
      <c r="PFM65" s="390"/>
      <c r="PFN65" s="391"/>
      <c r="PFO65" s="392"/>
      <c r="PFP65" s="393"/>
      <c r="PFQ65" s="394"/>
      <c r="PFR65" s="395"/>
      <c r="PFS65" s="389"/>
      <c r="PFT65" s="390"/>
      <c r="PFU65" s="391"/>
      <c r="PFV65" s="392"/>
      <c r="PFW65" s="393"/>
      <c r="PFX65" s="394"/>
      <c r="PFY65" s="395"/>
      <c r="PFZ65" s="389"/>
      <c r="PGA65" s="390"/>
      <c r="PGB65" s="391"/>
      <c r="PGC65" s="392"/>
      <c r="PGD65" s="393"/>
      <c r="PGE65" s="394"/>
      <c r="PGF65" s="395"/>
      <c r="PGG65" s="389"/>
      <c r="PGH65" s="390"/>
      <c r="PGI65" s="391"/>
      <c r="PGJ65" s="392"/>
      <c r="PGK65" s="393"/>
      <c r="PGL65" s="394"/>
      <c r="PGM65" s="395"/>
      <c r="PGN65" s="389"/>
      <c r="PGO65" s="390"/>
      <c r="PGP65" s="391"/>
      <c r="PGQ65" s="392"/>
      <c r="PGR65" s="393"/>
      <c r="PGS65" s="394"/>
      <c r="PGT65" s="395"/>
      <c r="PGU65" s="389"/>
      <c r="PGV65" s="390"/>
      <c r="PGW65" s="391"/>
      <c r="PGX65" s="392"/>
      <c r="PGY65" s="393"/>
      <c r="PGZ65" s="394"/>
      <c r="PHA65" s="395"/>
      <c r="PHB65" s="389"/>
      <c r="PHC65" s="390"/>
      <c r="PHD65" s="391"/>
      <c r="PHE65" s="392"/>
      <c r="PHF65" s="393"/>
      <c r="PHG65" s="394"/>
      <c r="PHH65" s="395"/>
      <c r="PHI65" s="389"/>
      <c r="PHJ65" s="390"/>
      <c r="PHK65" s="391"/>
      <c r="PHL65" s="392"/>
      <c r="PHM65" s="393"/>
      <c r="PHN65" s="394"/>
      <c r="PHO65" s="395"/>
      <c r="PHP65" s="389"/>
      <c r="PHQ65" s="390"/>
      <c r="PHR65" s="391"/>
      <c r="PHS65" s="392"/>
      <c r="PHT65" s="393"/>
      <c r="PHU65" s="394"/>
      <c r="PHV65" s="395"/>
      <c r="PHW65" s="389"/>
      <c r="PHX65" s="390"/>
      <c r="PHY65" s="391"/>
      <c r="PHZ65" s="392"/>
      <c r="PIA65" s="393"/>
      <c r="PIB65" s="394"/>
      <c r="PIC65" s="395"/>
      <c r="PID65" s="389"/>
      <c r="PIE65" s="390"/>
      <c r="PIF65" s="391"/>
      <c r="PIG65" s="392"/>
      <c r="PIH65" s="393"/>
      <c r="PII65" s="394"/>
      <c r="PIJ65" s="395"/>
      <c r="PIK65" s="389"/>
      <c r="PIL65" s="390"/>
      <c r="PIM65" s="391"/>
      <c r="PIN65" s="392"/>
      <c r="PIO65" s="393"/>
      <c r="PIP65" s="394"/>
      <c r="PIQ65" s="395"/>
      <c r="PIR65" s="389"/>
      <c r="PIS65" s="390"/>
      <c r="PIT65" s="391"/>
      <c r="PIU65" s="392"/>
      <c r="PIV65" s="393"/>
      <c r="PIW65" s="394"/>
      <c r="PIX65" s="395"/>
      <c r="PIY65" s="389"/>
      <c r="PIZ65" s="390"/>
      <c r="PJA65" s="391"/>
      <c r="PJB65" s="392"/>
      <c r="PJC65" s="393"/>
      <c r="PJD65" s="394"/>
      <c r="PJE65" s="395"/>
      <c r="PJF65" s="389"/>
      <c r="PJG65" s="390"/>
      <c r="PJH65" s="391"/>
      <c r="PJI65" s="392"/>
      <c r="PJJ65" s="393"/>
      <c r="PJK65" s="394"/>
      <c r="PJL65" s="395"/>
      <c r="PJM65" s="389"/>
      <c r="PJN65" s="390"/>
      <c r="PJO65" s="391"/>
      <c r="PJP65" s="392"/>
      <c r="PJQ65" s="393"/>
      <c r="PJR65" s="394"/>
      <c r="PJS65" s="395"/>
      <c r="PJT65" s="389"/>
      <c r="PJU65" s="390"/>
      <c r="PJV65" s="391"/>
      <c r="PJW65" s="392"/>
      <c r="PJX65" s="393"/>
      <c r="PJY65" s="394"/>
      <c r="PJZ65" s="395"/>
      <c r="PKA65" s="389"/>
      <c r="PKB65" s="390"/>
      <c r="PKC65" s="391"/>
      <c r="PKD65" s="392"/>
      <c r="PKE65" s="393"/>
      <c r="PKF65" s="394"/>
      <c r="PKG65" s="395"/>
      <c r="PKH65" s="389"/>
      <c r="PKI65" s="390"/>
      <c r="PKJ65" s="391"/>
      <c r="PKK65" s="392"/>
      <c r="PKL65" s="393"/>
      <c r="PKM65" s="394"/>
      <c r="PKN65" s="395"/>
      <c r="PKO65" s="389"/>
      <c r="PKP65" s="390"/>
      <c r="PKQ65" s="391"/>
      <c r="PKR65" s="392"/>
      <c r="PKS65" s="393"/>
      <c r="PKT65" s="394"/>
      <c r="PKU65" s="395"/>
      <c r="PKV65" s="389"/>
      <c r="PKW65" s="390"/>
      <c r="PKX65" s="391"/>
      <c r="PKY65" s="392"/>
      <c r="PKZ65" s="393"/>
      <c r="PLA65" s="394"/>
      <c r="PLB65" s="395"/>
      <c r="PLC65" s="389"/>
      <c r="PLD65" s="390"/>
      <c r="PLE65" s="391"/>
      <c r="PLF65" s="392"/>
      <c r="PLG65" s="393"/>
      <c r="PLH65" s="394"/>
      <c r="PLI65" s="395"/>
      <c r="PLJ65" s="389"/>
      <c r="PLK65" s="390"/>
      <c r="PLL65" s="391"/>
      <c r="PLM65" s="392"/>
      <c r="PLN65" s="393"/>
      <c r="PLO65" s="394"/>
      <c r="PLP65" s="395"/>
      <c r="PLQ65" s="389"/>
      <c r="PLR65" s="390"/>
      <c r="PLS65" s="391"/>
      <c r="PLT65" s="392"/>
      <c r="PLU65" s="393"/>
      <c r="PLV65" s="394"/>
      <c r="PLW65" s="395"/>
      <c r="PLX65" s="389"/>
      <c r="PLY65" s="390"/>
      <c r="PLZ65" s="391"/>
      <c r="PMA65" s="392"/>
      <c r="PMB65" s="393"/>
      <c r="PMC65" s="394"/>
      <c r="PMD65" s="395"/>
      <c r="PME65" s="389"/>
      <c r="PMF65" s="390"/>
      <c r="PMG65" s="391"/>
      <c r="PMH65" s="392"/>
      <c r="PMI65" s="393"/>
      <c r="PMJ65" s="394"/>
      <c r="PMK65" s="395"/>
      <c r="PML65" s="389"/>
      <c r="PMM65" s="390"/>
      <c r="PMN65" s="391"/>
      <c r="PMO65" s="392"/>
      <c r="PMP65" s="393"/>
      <c r="PMQ65" s="394"/>
      <c r="PMR65" s="395"/>
      <c r="PMS65" s="389"/>
      <c r="PMT65" s="390"/>
      <c r="PMU65" s="391"/>
      <c r="PMV65" s="392"/>
      <c r="PMW65" s="393"/>
      <c r="PMX65" s="394"/>
      <c r="PMY65" s="395"/>
      <c r="PMZ65" s="389"/>
      <c r="PNA65" s="390"/>
      <c r="PNB65" s="391"/>
      <c r="PNC65" s="392"/>
      <c r="PND65" s="393"/>
      <c r="PNE65" s="394"/>
      <c r="PNF65" s="395"/>
      <c r="PNG65" s="389"/>
      <c r="PNH65" s="390"/>
      <c r="PNI65" s="391"/>
      <c r="PNJ65" s="392"/>
      <c r="PNK65" s="393"/>
      <c r="PNL65" s="394"/>
      <c r="PNM65" s="395"/>
      <c r="PNN65" s="389"/>
      <c r="PNO65" s="390"/>
      <c r="PNP65" s="391"/>
      <c r="PNQ65" s="392"/>
      <c r="PNR65" s="393"/>
      <c r="PNS65" s="394"/>
      <c r="PNT65" s="395"/>
      <c r="PNU65" s="389"/>
      <c r="PNV65" s="390"/>
      <c r="PNW65" s="391"/>
      <c r="PNX65" s="392"/>
      <c r="PNY65" s="393"/>
      <c r="PNZ65" s="394"/>
      <c r="POA65" s="395"/>
      <c r="POB65" s="389"/>
      <c r="POC65" s="390"/>
      <c r="POD65" s="391"/>
      <c r="POE65" s="392"/>
      <c r="POF65" s="393"/>
      <c r="POG65" s="394"/>
      <c r="POH65" s="395"/>
      <c r="POI65" s="389"/>
      <c r="POJ65" s="390"/>
      <c r="POK65" s="391"/>
      <c r="POL65" s="392"/>
      <c r="POM65" s="393"/>
      <c r="PON65" s="394"/>
      <c r="POO65" s="395"/>
      <c r="POP65" s="389"/>
      <c r="POQ65" s="390"/>
      <c r="POR65" s="391"/>
      <c r="POS65" s="392"/>
      <c r="POT65" s="393"/>
      <c r="POU65" s="394"/>
      <c r="POV65" s="395"/>
      <c r="POW65" s="389"/>
      <c r="POX65" s="390"/>
      <c r="POY65" s="391"/>
      <c r="POZ65" s="392"/>
      <c r="PPA65" s="393"/>
      <c r="PPB65" s="394"/>
      <c r="PPC65" s="395"/>
      <c r="PPD65" s="389"/>
      <c r="PPE65" s="390"/>
      <c r="PPF65" s="391"/>
      <c r="PPG65" s="392"/>
      <c r="PPH65" s="393"/>
      <c r="PPI65" s="394"/>
      <c r="PPJ65" s="395"/>
      <c r="PPK65" s="389"/>
      <c r="PPL65" s="390"/>
      <c r="PPM65" s="391"/>
      <c r="PPN65" s="392"/>
      <c r="PPO65" s="393"/>
      <c r="PPP65" s="394"/>
      <c r="PPQ65" s="395"/>
      <c r="PPR65" s="389"/>
      <c r="PPS65" s="390"/>
      <c r="PPT65" s="391"/>
      <c r="PPU65" s="392"/>
      <c r="PPV65" s="393"/>
      <c r="PPW65" s="394"/>
      <c r="PPX65" s="395"/>
      <c r="PPY65" s="389"/>
      <c r="PPZ65" s="390"/>
      <c r="PQA65" s="391"/>
      <c r="PQB65" s="392"/>
      <c r="PQC65" s="393"/>
      <c r="PQD65" s="394"/>
      <c r="PQE65" s="395"/>
      <c r="PQF65" s="389"/>
      <c r="PQG65" s="390"/>
      <c r="PQH65" s="391"/>
      <c r="PQI65" s="392"/>
      <c r="PQJ65" s="393"/>
      <c r="PQK65" s="394"/>
      <c r="PQL65" s="395"/>
      <c r="PQM65" s="389"/>
      <c r="PQN65" s="390"/>
      <c r="PQO65" s="391"/>
      <c r="PQP65" s="392"/>
      <c r="PQQ65" s="393"/>
      <c r="PQR65" s="394"/>
      <c r="PQS65" s="395"/>
      <c r="PQT65" s="389"/>
      <c r="PQU65" s="390"/>
      <c r="PQV65" s="391"/>
      <c r="PQW65" s="392"/>
      <c r="PQX65" s="393"/>
      <c r="PQY65" s="394"/>
      <c r="PQZ65" s="395"/>
      <c r="PRA65" s="389"/>
      <c r="PRB65" s="390"/>
      <c r="PRC65" s="391"/>
      <c r="PRD65" s="392"/>
      <c r="PRE65" s="393"/>
      <c r="PRF65" s="394"/>
      <c r="PRG65" s="395"/>
      <c r="PRH65" s="389"/>
      <c r="PRI65" s="390"/>
      <c r="PRJ65" s="391"/>
      <c r="PRK65" s="392"/>
      <c r="PRL65" s="393"/>
      <c r="PRM65" s="394"/>
      <c r="PRN65" s="395"/>
      <c r="PRO65" s="389"/>
      <c r="PRP65" s="390"/>
      <c r="PRQ65" s="391"/>
      <c r="PRR65" s="392"/>
      <c r="PRS65" s="393"/>
      <c r="PRT65" s="394"/>
      <c r="PRU65" s="395"/>
      <c r="PRV65" s="389"/>
      <c r="PRW65" s="390"/>
      <c r="PRX65" s="391"/>
      <c r="PRY65" s="392"/>
      <c r="PRZ65" s="393"/>
      <c r="PSA65" s="394"/>
      <c r="PSB65" s="395"/>
      <c r="PSC65" s="389"/>
      <c r="PSD65" s="390"/>
      <c r="PSE65" s="391"/>
      <c r="PSF65" s="392"/>
      <c r="PSG65" s="393"/>
      <c r="PSH65" s="394"/>
      <c r="PSI65" s="395"/>
      <c r="PSJ65" s="389"/>
      <c r="PSK65" s="390"/>
      <c r="PSL65" s="391"/>
      <c r="PSM65" s="392"/>
      <c r="PSN65" s="393"/>
      <c r="PSO65" s="394"/>
      <c r="PSP65" s="395"/>
      <c r="PSQ65" s="389"/>
      <c r="PSR65" s="390"/>
      <c r="PSS65" s="391"/>
      <c r="PST65" s="392"/>
      <c r="PSU65" s="393"/>
      <c r="PSV65" s="394"/>
      <c r="PSW65" s="395"/>
      <c r="PSX65" s="389"/>
      <c r="PSY65" s="390"/>
      <c r="PSZ65" s="391"/>
      <c r="PTA65" s="392"/>
      <c r="PTB65" s="393"/>
      <c r="PTC65" s="394"/>
      <c r="PTD65" s="395"/>
      <c r="PTE65" s="389"/>
      <c r="PTF65" s="390"/>
      <c r="PTG65" s="391"/>
      <c r="PTH65" s="392"/>
      <c r="PTI65" s="393"/>
      <c r="PTJ65" s="394"/>
      <c r="PTK65" s="395"/>
      <c r="PTL65" s="389"/>
      <c r="PTM65" s="390"/>
      <c r="PTN65" s="391"/>
      <c r="PTO65" s="392"/>
      <c r="PTP65" s="393"/>
      <c r="PTQ65" s="394"/>
      <c r="PTR65" s="395"/>
      <c r="PTS65" s="389"/>
      <c r="PTT65" s="390"/>
      <c r="PTU65" s="391"/>
      <c r="PTV65" s="392"/>
      <c r="PTW65" s="393"/>
      <c r="PTX65" s="394"/>
      <c r="PTY65" s="395"/>
      <c r="PTZ65" s="389"/>
      <c r="PUA65" s="390"/>
      <c r="PUB65" s="391"/>
      <c r="PUC65" s="392"/>
      <c r="PUD65" s="393"/>
      <c r="PUE65" s="394"/>
      <c r="PUF65" s="395"/>
      <c r="PUG65" s="389"/>
      <c r="PUH65" s="390"/>
      <c r="PUI65" s="391"/>
      <c r="PUJ65" s="392"/>
      <c r="PUK65" s="393"/>
      <c r="PUL65" s="394"/>
      <c r="PUM65" s="395"/>
      <c r="PUN65" s="389"/>
      <c r="PUO65" s="390"/>
      <c r="PUP65" s="391"/>
      <c r="PUQ65" s="392"/>
      <c r="PUR65" s="393"/>
      <c r="PUS65" s="394"/>
      <c r="PUT65" s="395"/>
      <c r="PUU65" s="389"/>
      <c r="PUV65" s="390"/>
      <c r="PUW65" s="391"/>
      <c r="PUX65" s="392"/>
      <c r="PUY65" s="393"/>
      <c r="PUZ65" s="394"/>
      <c r="PVA65" s="395"/>
      <c r="PVB65" s="389"/>
      <c r="PVC65" s="390"/>
      <c r="PVD65" s="391"/>
      <c r="PVE65" s="392"/>
      <c r="PVF65" s="393"/>
      <c r="PVG65" s="394"/>
      <c r="PVH65" s="395"/>
      <c r="PVI65" s="389"/>
      <c r="PVJ65" s="390"/>
      <c r="PVK65" s="391"/>
      <c r="PVL65" s="392"/>
      <c r="PVM65" s="393"/>
      <c r="PVN65" s="394"/>
      <c r="PVO65" s="395"/>
      <c r="PVP65" s="389"/>
      <c r="PVQ65" s="390"/>
      <c r="PVR65" s="391"/>
      <c r="PVS65" s="392"/>
      <c r="PVT65" s="393"/>
      <c r="PVU65" s="394"/>
      <c r="PVV65" s="395"/>
      <c r="PVW65" s="389"/>
      <c r="PVX65" s="390"/>
      <c r="PVY65" s="391"/>
      <c r="PVZ65" s="392"/>
      <c r="PWA65" s="393"/>
      <c r="PWB65" s="394"/>
      <c r="PWC65" s="395"/>
      <c r="PWD65" s="389"/>
      <c r="PWE65" s="390"/>
      <c r="PWF65" s="391"/>
      <c r="PWG65" s="392"/>
      <c r="PWH65" s="393"/>
      <c r="PWI65" s="394"/>
      <c r="PWJ65" s="395"/>
      <c r="PWK65" s="389"/>
      <c r="PWL65" s="390"/>
      <c r="PWM65" s="391"/>
      <c r="PWN65" s="392"/>
      <c r="PWO65" s="393"/>
      <c r="PWP65" s="394"/>
      <c r="PWQ65" s="395"/>
      <c r="PWR65" s="389"/>
      <c r="PWS65" s="390"/>
      <c r="PWT65" s="391"/>
      <c r="PWU65" s="392"/>
      <c r="PWV65" s="393"/>
      <c r="PWW65" s="394"/>
      <c r="PWX65" s="395"/>
      <c r="PWY65" s="389"/>
      <c r="PWZ65" s="390"/>
      <c r="PXA65" s="391"/>
      <c r="PXB65" s="392"/>
      <c r="PXC65" s="393"/>
      <c r="PXD65" s="394"/>
      <c r="PXE65" s="395"/>
      <c r="PXF65" s="389"/>
      <c r="PXG65" s="390"/>
      <c r="PXH65" s="391"/>
      <c r="PXI65" s="392"/>
      <c r="PXJ65" s="393"/>
      <c r="PXK65" s="394"/>
      <c r="PXL65" s="395"/>
      <c r="PXM65" s="389"/>
      <c r="PXN65" s="390"/>
      <c r="PXO65" s="391"/>
      <c r="PXP65" s="392"/>
      <c r="PXQ65" s="393"/>
      <c r="PXR65" s="394"/>
      <c r="PXS65" s="395"/>
      <c r="PXT65" s="389"/>
      <c r="PXU65" s="390"/>
      <c r="PXV65" s="391"/>
      <c r="PXW65" s="392"/>
      <c r="PXX65" s="393"/>
      <c r="PXY65" s="394"/>
      <c r="PXZ65" s="395"/>
      <c r="PYA65" s="389"/>
      <c r="PYB65" s="390"/>
      <c r="PYC65" s="391"/>
      <c r="PYD65" s="392"/>
      <c r="PYE65" s="393"/>
      <c r="PYF65" s="394"/>
      <c r="PYG65" s="395"/>
      <c r="PYH65" s="389"/>
      <c r="PYI65" s="390"/>
      <c r="PYJ65" s="391"/>
      <c r="PYK65" s="392"/>
      <c r="PYL65" s="393"/>
      <c r="PYM65" s="394"/>
      <c r="PYN65" s="395"/>
      <c r="PYO65" s="389"/>
      <c r="PYP65" s="390"/>
      <c r="PYQ65" s="391"/>
      <c r="PYR65" s="392"/>
      <c r="PYS65" s="393"/>
      <c r="PYT65" s="394"/>
      <c r="PYU65" s="395"/>
      <c r="PYV65" s="389"/>
      <c r="PYW65" s="390"/>
      <c r="PYX65" s="391"/>
      <c r="PYY65" s="392"/>
      <c r="PYZ65" s="393"/>
      <c r="PZA65" s="394"/>
      <c r="PZB65" s="395"/>
      <c r="PZC65" s="389"/>
      <c r="PZD65" s="390"/>
      <c r="PZE65" s="391"/>
      <c r="PZF65" s="392"/>
      <c r="PZG65" s="393"/>
      <c r="PZH65" s="394"/>
      <c r="PZI65" s="395"/>
      <c r="PZJ65" s="389"/>
      <c r="PZK65" s="390"/>
      <c r="PZL65" s="391"/>
      <c r="PZM65" s="392"/>
      <c r="PZN65" s="393"/>
      <c r="PZO65" s="394"/>
      <c r="PZP65" s="395"/>
      <c r="PZQ65" s="389"/>
      <c r="PZR65" s="390"/>
      <c r="PZS65" s="391"/>
      <c r="PZT65" s="392"/>
      <c r="PZU65" s="393"/>
      <c r="PZV65" s="394"/>
      <c r="PZW65" s="395"/>
      <c r="PZX65" s="389"/>
      <c r="PZY65" s="390"/>
      <c r="PZZ65" s="391"/>
      <c r="QAA65" s="392"/>
      <c r="QAB65" s="393"/>
      <c r="QAC65" s="394"/>
      <c r="QAD65" s="395"/>
      <c r="QAE65" s="389"/>
      <c r="QAF65" s="390"/>
      <c r="QAG65" s="391"/>
      <c r="QAH65" s="392"/>
      <c r="QAI65" s="393"/>
      <c r="QAJ65" s="394"/>
      <c r="QAK65" s="395"/>
      <c r="QAL65" s="389"/>
      <c r="QAM65" s="390"/>
      <c r="QAN65" s="391"/>
      <c r="QAO65" s="392"/>
      <c r="QAP65" s="393"/>
      <c r="QAQ65" s="394"/>
      <c r="QAR65" s="395"/>
      <c r="QAS65" s="389"/>
      <c r="QAT65" s="390"/>
      <c r="QAU65" s="391"/>
      <c r="QAV65" s="392"/>
      <c r="QAW65" s="393"/>
      <c r="QAX65" s="394"/>
      <c r="QAY65" s="395"/>
      <c r="QAZ65" s="389"/>
      <c r="QBA65" s="390"/>
      <c r="QBB65" s="391"/>
      <c r="QBC65" s="392"/>
      <c r="QBD65" s="393"/>
      <c r="QBE65" s="394"/>
      <c r="QBF65" s="395"/>
      <c r="QBG65" s="389"/>
      <c r="QBH65" s="390"/>
      <c r="QBI65" s="391"/>
      <c r="QBJ65" s="392"/>
      <c r="QBK65" s="393"/>
      <c r="QBL65" s="394"/>
      <c r="QBM65" s="395"/>
      <c r="QBN65" s="389"/>
      <c r="QBO65" s="390"/>
      <c r="QBP65" s="391"/>
      <c r="QBQ65" s="392"/>
      <c r="QBR65" s="393"/>
      <c r="QBS65" s="394"/>
      <c r="QBT65" s="395"/>
      <c r="QBU65" s="389"/>
      <c r="QBV65" s="390"/>
      <c r="QBW65" s="391"/>
      <c r="QBX65" s="392"/>
      <c r="QBY65" s="393"/>
      <c r="QBZ65" s="394"/>
      <c r="QCA65" s="395"/>
      <c r="QCB65" s="389"/>
      <c r="QCC65" s="390"/>
      <c r="QCD65" s="391"/>
      <c r="QCE65" s="392"/>
      <c r="QCF65" s="393"/>
      <c r="QCG65" s="394"/>
      <c r="QCH65" s="395"/>
      <c r="QCI65" s="389"/>
      <c r="QCJ65" s="390"/>
      <c r="QCK65" s="391"/>
      <c r="QCL65" s="392"/>
      <c r="QCM65" s="393"/>
      <c r="QCN65" s="394"/>
      <c r="QCO65" s="395"/>
      <c r="QCP65" s="389"/>
      <c r="QCQ65" s="390"/>
      <c r="QCR65" s="391"/>
      <c r="QCS65" s="392"/>
      <c r="QCT65" s="393"/>
      <c r="QCU65" s="394"/>
      <c r="QCV65" s="395"/>
      <c r="QCW65" s="389"/>
      <c r="QCX65" s="390"/>
      <c r="QCY65" s="391"/>
      <c r="QCZ65" s="392"/>
      <c r="QDA65" s="393"/>
      <c r="QDB65" s="394"/>
      <c r="QDC65" s="395"/>
      <c r="QDD65" s="389"/>
      <c r="QDE65" s="390"/>
      <c r="QDF65" s="391"/>
      <c r="QDG65" s="392"/>
      <c r="QDH65" s="393"/>
      <c r="QDI65" s="394"/>
      <c r="QDJ65" s="395"/>
      <c r="QDK65" s="389"/>
      <c r="QDL65" s="390"/>
      <c r="QDM65" s="391"/>
      <c r="QDN65" s="392"/>
      <c r="QDO65" s="393"/>
      <c r="QDP65" s="394"/>
      <c r="QDQ65" s="395"/>
      <c r="QDR65" s="389"/>
      <c r="QDS65" s="390"/>
      <c r="QDT65" s="391"/>
      <c r="QDU65" s="392"/>
      <c r="QDV65" s="393"/>
      <c r="QDW65" s="394"/>
      <c r="QDX65" s="395"/>
      <c r="QDY65" s="389"/>
      <c r="QDZ65" s="390"/>
      <c r="QEA65" s="391"/>
      <c r="QEB65" s="392"/>
      <c r="QEC65" s="393"/>
      <c r="QED65" s="394"/>
      <c r="QEE65" s="395"/>
      <c r="QEF65" s="389"/>
      <c r="QEG65" s="390"/>
      <c r="QEH65" s="391"/>
      <c r="QEI65" s="392"/>
      <c r="QEJ65" s="393"/>
      <c r="QEK65" s="394"/>
      <c r="QEL65" s="395"/>
      <c r="QEM65" s="389"/>
      <c r="QEN65" s="390"/>
      <c r="QEO65" s="391"/>
      <c r="QEP65" s="392"/>
      <c r="QEQ65" s="393"/>
      <c r="QER65" s="394"/>
      <c r="QES65" s="395"/>
      <c r="QET65" s="389"/>
      <c r="QEU65" s="390"/>
      <c r="QEV65" s="391"/>
      <c r="QEW65" s="392"/>
      <c r="QEX65" s="393"/>
      <c r="QEY65" s="394"/>
      <c r="QEZ65" s="395"/>
      <c r="QFA65" s="389"/>
      <c r="QFB65" s="390"/>
      <c r="QFC65" s="391"/>
      <c r="QFD65" s="392"/>
      <c r="QFE65" s="393"/>
      <c r="QFF65" s="394"/>
      <c r="QFG65" s="395"/>
      <c r="QFH65" s="389"/>
      <c r="QFI65" s="390"/>
      <c r="QFJ65" s="391"/>
      <c r="QFK65" s="392"/>
      <c r="QFL65" s="393"/>
      <c r="QFM65" s="394"/>
      <c r="QFN65" s="395"/>
      <c r="QFO65" s="389"/>
      <c r="QFP65" s="390"/>
      <c r="QFQ65" s="391"/>
      <c r="QFR65" s="392"/>
      <c r="QFS65" s="393"/>
      <c r="QFT65" s="394"/>
      <c r="QFU65" s="395"/>
      <c r="QFV65" s="389"/>
      <c r="QFW65" s="390"/>
      <c r="QFX65" s="391"/>
      <c r="QFY65" s="392"/>
      <c r="QFZ65" s="393"/>
      <c r="QGA65" s="394"/>
      <c r="QGB65" s="395"/>
      <c r="QGC65" s="389"/>
      <c r="QGD65" s="390"/>
      <c r="QGE65" s="391"/>
      <c r="QGF65" s="392"/>
      <c r="QGG65" s="393"/>
      <c r="QGH65" s="394"/>
      <c r="QGI65" s="395"/>
      <c r="QGJ65" s="389"/>
      <c r="QGK65" s="390"/>
      <c r="QGL65" s="391"/>
      <c r="QGM65" s="392"/>
      <c r="QGN65" s="393"/>
      <c r="QGO65" s="394"/>
      <c r="QGP65" s="395"/>
      <c r="QGQ65" s="389"/>
      <c r="QGR65" s="390"/>
      <c r="QGS65" s="391"/>
      <c r="QGT65" s="392"/>
      <c r="QGU65" s="393"/>
      <c r="QGV65" s="394"/>
      <c r="QGW65" s="395"/>
      <c r="QGX65" s="389"/>
      <c r="QGY65" s="390"/>
      <c r="QGZ65" s="391"/>
      <c r="QHA65" s="392"/>
      <c r="QHB65" s="393"/>
      <c r="QHC65" s="394"/>
      <c r="QHD65" s="395"/>
      <c r="QHE65" s="389"/>
      <c r="QHF65" s="390"/>
      <c r="QHG65" s="391"/>
      <c r="QHH65" s="392"/>
      <c r="QHI65" s="393"/>
      <c r="QHJ65" s="394"/>
      <c r="QHK65" s="395"/>
      <c r="QHL65" s="389"/>
      <c r="QHM65" s="390"/>
      <c r="QHN65" s="391"/>
      <c r="QHO65" s="392"/>
      <c r="QHP65" s="393"/>
      <c r="QHQ65" s="394"/>
      <c r="QHR65" s="395"/>
      <c r="QHS65" s="389"/>
      <c r="QHT65" s="390"/>
      <c r="QHU65" s="391"/>
      <c r="QHV65" s="392"/>
      <c r="QHW65" s="393"/>
      <c r="QHX65" s="394"/>
      <c r="QHY65" s="395"/>
      <c r="QHZ65" s="389"/>
      <c r="QIA65" s="390"/>
      <c r="QIB65" s="391"/>
      <c r="QIC65" s="392"/>
      <c r="QID65" s="393"/>
      <c r="QIE65" s="394"/>
      <c r="QIF65" s="395"/>
      <c r="QIG65" s="389"/>
      <c r="QIH65" s="390"/>
      <c r="QII65" s="391"/>
      <c r="QIJ65" s="392"/>
      <c r="QIK65" s="393"/>
      <c r="QIL65" s="394"/>
      <c r="QIM65" s="395"/>
      <c r="QIN65" s="389"/>
      <c r="QIO65" s="390"/>
      <c r="QIP65" s="391"/>
      <c r="QIQ65" s="392"/>
      <c r="QIR65" s="393"/>
      <c r="QIS65" s="394"/>
      <c r="QIT65" s="395"/>
      <c r="QIU65" s="389"/>
      <c r="QIV65" s="390"/>
      <c r="QIW65" s="391"/>
      <c r="QIX65" s="392"/>
      <c r="QIY65" s="393"/>
      <c r="QIZ65" s="394"/>
      <c r="QJA65" s="395"/>
      <c r="QJB65" s="389"/>
      <c r="QJC65" s="390"/>
      <c r="QJD65" s="391"/>
      <c r="QJE65" s="392"/>
      <c r="QJF65" s="393"/>
      <c r="QJG65" s="394"/>
      <c r="QJH65" s="395"/>
      <c r="QJI65" s="389"/>
      <c r="QJJ65" s="390"/>
      <c r="QJK65" s="391"/>
      <c r="QJL65" s="392"/>
      <c r="QJM65" s="393"/>
      <c r="QJN65" s="394"/>
      <c r="QJO65" s="395"/>
      <c r="QJP65" s="389"/>
      <c r="QJQ65" s="390"/>
      <c r="QJR65" s="391"/>
      <c r="QJS65" s="392"/>
      <c r="QJT65" s="393"/>
      <c r="QJU65" s="394"/>
      <c r="QJV65" s="395"/>
      <c r="QJW65" s="389"/>
      <c r="QJX65" s="390"/>
      <c r="QJY65" s="391"/>
      <c r="QJZ65" s="392"/>
      <c r="QKA65" s="393"/>
      <c r="QKB65" s="394"/>
      <c r="QKC65" s="395"/>
      <c r="QKD65" s="389"/>
      <c r="QKE65" s="390"/>
      <c r="QKF65" s="391"/>
      <c r="QKG65" s="392"/>
      <c r="QKH65" s="393"/>
      <c r="QKI65" s="394"/>
      <c r="QKJ65" s="395"/>
      <c r="QKK65" s="389"/>
      <c r="QKL65" s="390"/>
      <c r="QKM65" s="391"/>
      <c r="QKN65" s="392"/>
      <c r="QKO65" s="393"/>
      <c r="QKP65" s="394"/>
      <c r="QKQ65" s="395"/>
      <c r="QKR65" s="389"/>
      <c r="QKS65" s="390"/>
      <c r="QKT65" s="391"/>
      <c r="QKU65" s="392"/>
      <c r="QKV65" s="393"/>
      <c r="QKW65" s="394"/>
      <c r="QKX65" s="395"/>
      <c r="QKY65" s="389"/>
      <c r="QKZ65" s="390"/>
      <c r="QLA65" s="391"/>
      <c r="QLB65" s="392"/>
      <c r="QLC65" s="393"/>
      <c r="QLD65" s="394"/>
      <c r="QLE65" s="395"/>
      <c r="QLF65" s="389"/>
      <c r="QLG65" s="390"/>
      <c r="QLH65" s="391"/>
      <c r="QLI65" s="392"/>
      <c r="QLJ65" s="393"/>
      <c r="QLK65" s="394"/>
      <c r="QLL65" s="395"/>
      <c r="QLM65" s="389"/>
      <c r="QLN65" s="390"/>
      <c r="QLO65" s="391"/>
      <c r="QLP65" s="392"/>
      <c r="QLQ65" s="393"/>
      <c r="QLR65" s="394"/>
      <c r="QLS65" s="395"/>
      <c r="QLT65" s="389"/>
      <c r="QLU65" s="390"/>
      <c r="QLV65" s="391"/>
      <c r="QLW65" s="392"/>
      <c r="QLX65" s="393"/>
      <c r="QLY65" s="394"/>
      <c r="QLZ65" s="395"/>
      <c r="QMA65" s="389"/>
      <c r="QMB65" s="390"/>
      <c r="QMC65" s="391"/>
      <c r="QMD65" s="392"/>
      <c r="QME65" s="393"/>
      <c r="QMF65" s="394"/>
      <c r="QMG65" s="395"/>
      <c r="QMH65" s="389"/>
      <c r="QMI65" s="390"/>
      <c r="QMJ65" s="391"/>
      <c r="QMK65" s="392"/>
      <c r="QML65" s="393"/>
      <c r="QMM65" s="394"/>
      <c r="QMN65" s="395"/>
      <c r="QMO65" s="389"/>
      <c r="QMP65" s="390"/>
      <c r="QMQ65" s="391"/>
      <c r="QMR65" s="392"/>
      <c r="QMS65" s="393"/>
      <c r="QMT65" s="394"/>
      <c r="QMU65" s="395"/>
      <c r="QMV65" s="389"/>
      <c r="QMW65" s="390"/>
      <c r="QMX65" s="391"/>
      <c r="QMY65" s="392"/>
      <c r="QMZ65" s="393"/>
      <c r="QNA65" s="394"/>
      <c r="QNB65" s="395"/>
      <c r="QNC65" s="389"/>
      <c r="QND65" s="390"/>
      <c r="QNE65" s="391"/>
      <c r="QNF65" s="392"/>
      <c r="QNG65" s="393"/>
      <c r="QNH65" s="394"/>
      <c r="QNI65" s="395"/>
      <c r="QNJ65" s="389"/>
      <c r="QNK65" s="390"/>
      <c r="QNL65" s="391"/>
      <c r="QNM65" s="392"/>
      <c r="QNN65" s="393"/>
      <c r="QNO65" s="394"/>
      <c r="QNP65" s="395"/>
      <c r="QNQ65" s="389"/>
      <c r="QNR65" s="390"/>
      <c r="QNS65" s="391"/>
      <c r="QNT65" s="392"/>
      <c r="QNU65" s="393"/>
      <c r="QNV65" s="394"/>
      <c r="QNW65" s="395"/>
      <c r="QNX65" s="389"/>
      <c r="QNY65" s="390"/>
      <c r="QNZ65" s="391"/>
      <c r="QOA65" s="392"/>
      <c r="QOB65" s="393"/>
      <c r="QOC65" s="394"/>
      <c r="QOD65" s="395"/>
      <c r="QOE65" s="389"/>
      <c r="QOF65" s="390"/>
      <c r="QOG65" s="391"/>
      <c r="QOH65" s="392"/>
      <c r="QOI65" s="393"/>
      <c r="QOJ65" s="394"/>
      <c r="QOK65" s="395"/>
      <c r="QOL65" s="389"/>
      <c r="QOM65" s="390"/>
      <c r="QON65" s="391"/>
      <c r="QOO65" s="392"/>
      <c r="QOP65" s="393"/>
      <c r="QOQ65" s="394"/>
      <c r="QOR65" s="395"/>
      <c r="QOS65" s="389"/>
      <c r="QOT65" s="390"/>
      <c r="QOU65" s="391"/>
      <c r="QOV65" s="392"/>
      <c r="QOW65" s="393"/>
      <c r="QOX65" s="394"/>
      <c r="QOY65" s="395"/>
      <c r="QOZ65" s="389"/>
      <c r="QPA65" s="390"/>
      <c r="QPB65" s="391"/>
      <c r="QPC65" s="392"/>
      <c r="QPD65" s="393"/>
      <c r="QPE65" s="394"/>
      <c r="QPF65" s="395"/>
      <c r="QPG65" s="389"/>
      <c r="QPH65" s="390"/>
      <c r="QPI65" s="391"/>
      <c r="QPJ65" s="392"/>
      <c r="QPK65" s="393"/>
      <c r="QPL65" s="394"/>
      <c r="QPM65" s="395"/>
      <c r="QPN65" s="389"/>
      <c r="QPO65" s="390"/>
      <c r="QPP65" s="391"/>
      <c r="QPQ65" s="392"/>
      <c r="QPR65" s="393"/>
      <c r="QPS65" s="394"/>
      <c r="QPT65" s="395"/>
      <c r="QPU65" s="389"/>
      <c r="QPV65" s="390"/>
      <c r="QPW65" s="391"/>
      <c r="QPX65" s="392"/>
      <c r="QPY65" s="393"/>
      <c r="QPZ65" s="394"/>
      <c r="QQA65" s="395"/>
      <c r="QQB65" s="389"/>
      <c r="QQC65" s="390"/>
      <c r="QQD65" s="391"/>
      <c r="QQE65" s="392"/>
      <c r="QQF65" s="393"/>
      <c r="QQG65" s="394"/>
      <c r="QQH65" s="395"/>
      <c r="QQI65" s="389"/>
      <c r="QQJ65" s="390"/>
      <c r="QQK65" s="391"/>
      <c r="QQL65" s="392"/>
      <c r="QQM65" s="393"/>
      <c r="QQN65" s="394"/>
      <c r="QQO65" s="395"/>
      <c r="QQP65" s="389"/>
      <c r="QQQ65" s="390"/>
      <c r="QQR65" s="391"/>
      <c r="QQS65" s="392"/>
      <c r="QQT65" s="393"/>
      <c r="QQU65" s="394"/>
      <c r="QQV65" s="395"/>
      <c r="QQW65" s="389"/>
      <c r="QQX65" s="390"/>
      <c r="QQY65" s="391"/>
      <c r="QQZ65" s="392"/>
      <c r="QRA65" s="393"/>
      <c r="QRB65" s="394"/>
      <c r="QRC65" s="395"/>
      <c r="QRD65" s="389"/>
      <c r="QRE65" s="390"/>
      <c r="QRF65" s="391"/>
      <c r="QRG65" s="392"/>
      <c r="QRH65" s="393"/>
      <c r="QRI65" s="394"/>
      <c r="QRJ65" s="395"/>
      <c r="QRK65" s="389"/>
      <c r="QRL65" s="390"/>
      <c r="QRM65" s="391"/>
      <c r="QRN65" s="392"/>
      <c r="QRO65" s="393"/>
      <c r="QRP65" s="394"/>
      <c r="QRQ65" s="395"/>
      <c r="QRR65" s="389"/>
      <c r="QRS65" s="390"/>
      <c r="QRT65" s="391"/>
      <c r="QRU65" s="392"/>
      <c r="QRV65" s="393"/>
      <c r="QRW65" s="394"/>
      <c r="QRX65" s="395"/>
      <c r="QRY65" s="389"/>
      <c r="QRZ65" s="390"/>
      <c r="QSA65" s="391"/>
      <c r="QSB65" s="392"/>
      <c r="QSC65" s="393"/>
      <c r="QSD65" s="394"/>
      <c r="QSE65" s="395"/>
      <c r="QSF65" s="389"/>
      <c r="QSG65" s="390"/>
      <c r="QSH65" s="391"/>
      <c r="QSI65" s="392"/>
      <c r="QSJ65" s="393"/>
      <c r="QSK65" s="394"/>
      <c r="QSL65" s="395"/>
      <c r="QSM65" s="389"/>
      <c r="QSN65" s="390"/>
      <c r="QSO65" s="391"/>
      <c r="QSP65" s="392"/>
      <c r="QSQ65" s="393"/>
      <c r="QSR65" s="394"/>
      <c r="QSS65" s="395"/>
      <c r="QST65" s="389"/>
      <c r="QSU65" s="390"/>
      <c r="QSV65" s="391"/>
      <c r="QSW65" s="392"/>
      <c r="QSX65" s="393"/>
      <c r="QSY65" s="394"/>
      <c r="QSZ65" s="395"/>
      <c r="QTA65" s="389"/>
      <c r="QTB65" s="390"/>
      <c r="QTC65" s="391"/>
      <c r="QTD65" s="392"/>
      <c r="QTE65" s="393"/>
      <c r="QTF65" s="394"/>
      <c r="QTG65" s="395"/>
      <c r="QTH65" s="389"/>
      <c r="QTI65" s="390"/>
      <c r="QTJ65" s="391"/>
      <c r="QTK65" s="392"/>
      <c r="QTL65" s="393"/>
      <c r="QTM65" s="394"/>
      <c r="QTN65" s="395"/>
      <c r="QTO65" s="389"/>
      <c r="QTP65" s="390"/>
      <c r="QTQ65" s="391"/>
      <c r="QTR65" s="392"/>
      <c r="QTS65" s="393"/>
      <c r="QTT65" s="394"/>
      <c r="QTU65" s="395"/>
      <c r="QTV65" s="389"/>
      <c r="QTW65" s="390"/>
      <c r="QTX65" s="391"/>
      <c r="QTY65" s="392"/>
      <c r="QTZ65" s="393"/>
      <c r="QUA65" s="394"/>
      <c r="QUB65" s="395"/>
      <c r="QUC65" s="389"/>
      <c r="QUD65" s="390"/>
      <c r="QUE65" s="391"/>
      <c r="QUF65" s="392"/>
      <c r="QUG65" s="393"/>
      <c r="QUH65" s="394"/>
      <c r="QUI65" s="395"/>
      <c r="QUJ65" s="389"/>
      <c r="QUK65" s="390"/>
      <c r="QUL65" s="391"/>
      <c r="QUM65" s="392"/>
      <c r="QUN65" s="393"/>
      <c r="QUO65" s="394"/>
      <c r="QUP65" s="395"/>
      <c r="QUQ65" s="389"/>
      <c r="QUR65" s="390"/>
      <c r="QUS65" s="391"/>
      <c r="QUT65" s="392"/>
      <c r="QUU65" s="393"/>
      <c r="QUV65" s="394"/>
      <c r="QUW65" s="395"/>
      <c r="QUX65" s="389"/>
      <c r="QUY65" s="390"/>
      <c r="QUZ65" s="391"/>
      <c r="QVA65" s="392"/>
      <c r="QVB65" s="393"/>
      <c r="QVC65" s="394"/>
      <c r="QVD65" s="395"/>
      <c r="QVE65" s="389"/>
      <c r="QVF65" s="390"/>
      <c r="QVG65" s="391"/>
      <c r="QVH65" s="392"/>
      <c r="QVI65" s="393"/>
      <c r="QVJ65" s="394"/>
      <c r="QVK65" s="395"/>
      <c r="QVL65" s="389"/>
      <c r="QVM65" s="390"/>
      <c r="QVN65" s="391"/>
      <c r="QVO65" s="392"/>
      <c r="QVP65" s="393"/>
      <c r="QVQ65" s="394"/>
      <c r="QVR65" s="395"/>
      <c r="QVS65" s="389"/>
      <c r="QVT65" s="390"/>
      <c r="QVU65" s="391"/>
      <c r="QVV65" s="392"/>
      <c r="QVW65" s="393"/>
      <c r="QVX65" s="394"/>
      <c r="QVY65" s="395"/>
      <c r="QVZ65" s="389"/>
      <c r="QWA65" s="390"/>
      <c r="QWB65" s="391"/>
      <c r="QWC65" s="392"/>
      <c r="QWD65" s="393"/>
      <c r="QWE65" s="394"/>
      <c r="QWF65" s="395"/>
      <c r="QWG65" s="389"/>
      <c r="QWH65" s="390"/>
      <c r="QWI65" s="391"/>
      <c r="QWJ65" s="392"/>
      <c r="QWK65" s="393"/>
      <c r="QWL65" s="394"/>
      <c r="QWM65" s="395"/>
      <c r="QWN65" s="389"/>
      <c r="QWO65" s="390"/>
      <c r="QWP65" s="391"/>
      <c r="QWQ65" s="392"/>
      <c r="QWR65" s="393"/>
      <c r="QWS65" s="394"/>
      <c r="QWT65" s="395"/>
      <c r="QWU65" s="389"/>
      <c r="QWV65" s="390"/>
      <c r="QWW65" s="391"/>
      <c r="QWX65" s="392"/>
      <c r="QWY65" s="393"/>
      <c r="QWZ65" s="394"/>
      <c r="QXA65" s="395"/>
      <c r="QXB65" s="389"/>
      <c r="QXC65" s="390"/>
      <c r="QXD65" s="391"/>
      <c r="QXE65" s="392"/>
      <c r="QXF65" s="393"/>
      <c r="QXG65" s="394"/>
      <c r="QXH65" s="395"/>
      <c r="QXI65" s="389"/>
      <c r="QXJ65" s="390"/>
      <c r="QXK65" s="391"/>
      <c r="QXL65" s="392"/>
      <c r="QXM65" s="393"/>
      <c r="QXN65" s="394"/>
      <c r="QXO65" s="395"/>
      <c r="QXP65" s="389"/>
      <c r="QXQ65" s="390"/>
      <c r="QXR65" s="391"/>
      <c r="QXS65" s="392"/>
      <c r="QXT65" s="393"/>
      <c r="QXU65" s="394"/>
      <c r="QXV65" s="395"/>
      <c r="QXW65" s="389"/>
      <c r="QXX65" s="390"/>
      <c r="QXY65" s="391"/>
      <c r="QXZ65" s="392"/>
      <c r="QYA65" s="393"/>
      <c r="QYB65" s="394"/>
      <c r="QYC65" s="395"/>
      <c r="QYD65" s="389"/>
      <c r="QYE65" s="390"/>
      <c r="QYF65" s="391"/>
      <c r="QYG65" s="392"/>
      <c r="QYH65" s="393"/>
      <c r="QYI65" s="394"/>
      <c r="QYJ65" s="395"/>
      <c r="QYK65" s="389"/>
      <c r="QYL65" s="390"/>
      <c r="QYM65" s="391"/>
      <c r="QYN65" s="392"/>
      <c r="QYO65" s="393"/>
      <c r="QYP65" s="394"/>
      <c r="QYQ65" s="395"/>
      <c r="QYR65" s="389"/>
      <c r="QYS65" s="390"/>
      <c r="QYT65" s="391"/>
      <c r="QYU65" s="392"/>
      <c r="QYV65" s="393"/>
      <c r="QYW65" s="394"/>
      <c r="QYX65" s="395"/>
      <c r="QYY65" s="389"/>
      <c r="QYZ65" s="390"/>
      <c r="QZA65" s="391"/>
      <c r="QZB65" s="392"/>
      <c r="QZC65" s="393"/>
      <c r="QZD65" s="394"/>
      <c r="QZE65" s="395"/>
      <c r="QZF65" s="389"/>
      <c r="QZG65" s="390"/>
      <c r="QZH65" s="391"/>
      <c r="QZI65" s="392"/>
      <c r="QZJ65" s="393"/>
      <c r="QZK65" s="394"/>
      <c r="QZL65" s="395"/>
      <c r="QZM65" s="389"/>
      <c r="QZN65" s="390"/>
      <c r="QZO65" s="391"/>
      <c r="QZP65" s="392"/>
      <c r="QZQ65" s="393"/>
      <c r="QZR65" s="394"/>
      <c r="QZS65" s="395"/>
      <c r="QZT65" s="389"/>
      <c r="QZU65" s="390"/>
      <c r="QZV65" s="391"/>
      <c r="QZW65" s="392"/>
      <c r="QZX65" s="393"/>
      <c r="QZY65" s="394"/>
      <c r="QZZ65" s="395"/>
      <c r="RAA65" s="389"/>
      <c r="RAB65" s="390"/>
      <c r="RAC65" s="391"/>
      <c r="RAD65" s="392"/>
      <c r="RAE65" s="393"/>
      <c r="RAF65" s="394"/>
      <c r="RAG65" s="395"/>
      <c r="RAH65" s="389"/>
      <c r="RAI65" s="390"/>
      <c r="RAJ65" s="391"/>
      <c r="RAK65" s="392"/>
      <c r="RAL65" s="393"/>
      <c r="RAM65" s="394"/>
      <c r="RAN65" s="395"/>
      <c r="RAO65" s="389"/>
      <c r="RAP65" s="390"/>
      <c r="RAQ65" s="391"/>
      <c r="RAR65" s="392"/>
      <c r="RAS65" s="393"/>
      <c r="RAT65" s="394"/>
      <c r="RAU65" s="395"/>
      <c r="RAV65" s="389"/>
      <c r="RAW65" s="390"/>
      <c r="RAX65" s="391"/>
      <c r="RAY65" s="392"/>
      <c r="RAZ65" s="393"/>
      <c r="RBA65" s="394"/>
      <c r="RBB65" s="395"/>
      <c r="RBC65" s="389"/>
      <c r="RBD65" s="390"/>
      <c r="RBE65" s="391"/>
      <c r="RBF65" s="392"/>
      <c r="RBG65" s="393"/>
      <c r="RBH65" s="394"/>
      <c r="RBI65" s="395"/>
      <c r="RBJ65" s="389"/>
      <c r="RBK65" s="390"/>
      <c r="RBL65" s="391"/>
      <c r="RBM65" s="392"/>
      <c r="RBN65" s="393"/>
      <c r="RBO65" s="394"/>
      <c r="RBP65" s="395"/>
      <c r="RBQ65" s="389"/>
      <c r="RBR65" s="390"/>
      <c r="RBS65" s="391"/>
      <c r="RBT65" s="392"/>
      <c r="RBU65" s="393"/>
      <c r="RBV65" s="394"/>
      <c r="RBW65" s="395"/>
      <c r="RBX65" s="389"/>
      <c r="RBY65" s="390"/>
      <c r="RBZ65" s="391"/>
      <c r="RCA65" s="392"/>
      <c r="RCB65" s="393"/>
      <c r="RCC65" s="394"/>
      <c r="RCD65" s="395"/>
      <c r="RCE65" s="389"/>
      <c r="RCF65" s="390"/>
      <c r="RCG65" s="391"/>
      <c r="RCH65" s="392"/>
      <c r="RCI65" s="393"/>
      <c r="RCJ65" s="394"/>
      <c r="RCK65" s="395"/>
      <c r="RCL65" s="389"/>
      <c r="RCM65" s="390"/>
      <c r="RCN65" s="391"/>
      <c r="RCO65" s="392"/>
      <c r="RCP65" s="393"/>
      <c r="RCQ65" s="394"/>
      <c r="RCR65" s="395"/>
      <c r="RCS65" s="389"/>
      <c r="RCT65" s="390"/>
      <c r="RCU65" s="391"/>
      <c r="RCV65" s="392"/>
      <c r="RCW65" s="393"/>
      <c r="RCX65" s="394"/>
      <c r="RCY65" s="395"/>
      <c r="RCZ65" s="389"/>
      <c r="RDA65" s="390"/>
      <c r="RDB65" s="391"/>
      <c r="RDC65" s="392"/>
      <c r="RDD65" s="393"/>
      <c r="RDE65" s="394"/>
      <c r="RDF65" s="395"/>
      <c r="RDG65" s="389"/>
      <c r="RDH65" s="390"/>
      <c r="RDI65" s="391"/>
      <c r="RDJ65" s="392"/>
      <c r="RDK65" s="393"/>
      <c r="RDL65" s="394"/>
      <c r="RDM65" s="395"/>
      <c r="RDN65" s="389"/>
      <c r="RDO65" s="390"/>
      <c r="RDP65" s="391"/>
      <c r="RDQ65" s="392"/>
      <c r="RDR65" s="393"/>
      <c r="RDS65" s="394"/>
      <c r="RDT65" s="395"/>
      <c r="RDU65" s="389"/>
      <c r="RDV65" s="390"/>
      <c r="RDW65" s="391"/>
      <c r="RDX65" s="392"/>
      <c r="RDY65" s="393"/>
      <c r="RDZ65" s="394"/>
      <c r="REA65" s="395"/>
      <c r="REB65" s="389"/>
      <c r="REC65" s="390"/>
      <c r="RED65" s="391"/>
      <c r="REE65" s="392"/>
      <c r="REF65" s="393"/>
      <c r="REG65" s="394"/>
      <c r="REH65" s="395"/>
      <c r="REI65" s="389"/>
      <c r="REJ65" s="390"/>
      <c r="REK65" s="391"/>
      <c r="REL65" s="392"/>
      <c r="REM65" s="393"/>
      <c r="REN65" s="394"/>
      <c r="REO65" s="395"/>
      <c r="REP65" s="389"/>
      <c r="REQ65" s="390"/>
      <c r="RER65" s="391"/>
      <c r="RES65" s="392"/>
      <c r="RET65" s="393"/>
      <c r="REU65" s="394"/>
      <c r="REV65" s="395"/>
      <c r="REW65" s="389"/>
      <c r="REX65" s="390"/>
      <c r="REY65" s="391"/>
      <c r="REZ65" s="392"/>
      <c r="RFA65" s="393"/>
      <c r="RFB65" s="394"/>
      <c r="RFC65" s="395"/>
      <c r="RFD65" s="389"/>
      <c r="RFE65" s="390"/>
      <c r="RFF65" s="391"/>
      <c r="RFG65" s="392"/>
      <c r="RFH65" s="393"/>
      <c r="RFI65" s="394"/>
      <c r="RFJ65" s="395"/>
      <c r="RFK65" s="389"/>
      <c r="RFL65" s="390"/>
      <c r="RFM65" s="391"/>
      <c r="RFN65" s="392"/>
      <c r="RFO65" s="393"/>
      <c r="RFP65" s="394"/>
      <c r="RFQ65" s="395"/>
      <c r="RFR65" s="389"/>
      <c r="RFS65" s="390"/>
      <c r="RFT65" s="391"/>
      <c r="RFU65" s="392"/>
      <c r="RFV65" s="393"/>
      <c r="RFW65" s="394"/>
      <c r="RFX65" s="395"/>
      <c r="RFY65" s="389"/>
      <c r="RFZ65" s="390"/>
      <c r="RGA65" s="391"/>
      <c r="RGB65" s="392"/>
      <c r="RGC65" s="393"/>
      <c r="RGD65" s="394"/>
      <c r="RGE65" s="395"/>
      <c r="RGF65" s="389"/>
      <c r="RGG65" s="390"/>
      <c r="RGH65" s="391"/>
      <c r="RGI65" s="392"/>
      <c r="RGJ65" s="393"/>
      <c r="RGK65" s="394"/>
      <c r="RGL65" s="395"/>
      <c r="RGM65" s="389"/>
      <c r="RGN65" s="390"/>
      <c r="RGO65" s="391"/>
      <c r="RGP65" s="392"/>
      <c r="RGQ65" s="393"/>
      <c r="RGR65" s="394"/>
      <c r="RGS65" s="395"/>
      <c r="RGT65" s="389"/>
      <c r="RGU65" s="390"/>
      <c r="RGV65" s="391"/>
      <c r="RGW65" s="392"/>
      <c r="RGX65" s="393"/>
      <c r="RGY65" s="394"/>
      <c r="RGZ65" s="395"/>
      <c r="RHA65" s="389"/>
      <c r="RHB65" s="390"/>
      <c r="RHC65" s="391"/>
      <c r="RHD65" s="392"/>
      <c r="RHE65" s="393"/>
      <c r="RHF65" s="394"/>
      <c r="RHG65" s="395"/>
      <c r="RHH65" s="389"/>
      <c r="RHI65" s="390"/>
      <c r="RHJ65" s="391"/>
      <c r="RHK65" s="392"/>
      <c r="RHL65" s="393"/>
      <c r="RHM65" s="394"/>
      <c r="RHN65" s="395"/>
      <c r="RHO65" s="389"/>
      <c r="RHP65" s="390"/>
      <c r="RHQ65" s="391"/>
      <c r="RHR65" s="392"/>
      <c r="RHS65" s="393"/>
      <c r="RHT65" s="394"/>
      <c r="RHU65" s="395"/>
      <c r="RHV65" s="389"/>
      <c r="RHW65" s="390"/>
      <c r="RHX65" s="391"/>
      <c r="RHY65" s="392"/>
      <c r="RHZ65" s="393"/>
      <c r="RIA65" s="394"/>
      <c r="RIB65" s="395"/>
      <c r="RIC65" s="389"/>
      <c r="RID65" s="390"/>
      <c r="RIE65" s="391"/>
      <c r="RIF65" s="392"/>
      <c r="RIG65" s="393"/>
      <c r="RIH65" s="394"/>
      <c r="RII65" s="395"/>
      <c r="RIJ65" s="389"/>
      <c r="RIK65" s="390"/>
      <c r="RIL65" s="391"/>
      <c r="RIM65" s="392"/>
      <c r="RIN65" s="393"/>
      <c r="RIO65" s="394"/>
      <c r="RIP65" s="395"/>
      <c r="RIQ65" s="389"/>
      <c r="RIR65" s="390"/>
      <c r="RIS65" s="391"/>
      <c r="RIT65" s="392"/>
      <c r="RIU65" s="393"/>
      <c r="RIV65" s="394"/>
      <c r="RIW65" s="395"/>
      <c r="RIX65" s="389"/>
      <c r="RIY65" s="390"/>
      <c r="RIZ65" s="391"/>
      <c r="RJA65" s="392"/>
      <c r="RJB65" s="393"/>
      <c r="RJC65" s="394"/>
      <c r="RJD65" s="395"/>
      <c r="RJE65" s="389"/>
      <c r="RJF65" s="390"/>
      <c r="RJG65" s="391"/>
      <c r="RJH65" s="392"/>
      <c r="RJI65" s="393"/>
      <c r="RJJ65" s="394"/>
      <c r="RJK65" s="395"/>
      <c r="RJL65" s="389"/>
      <c r="RJM65" s="390"/>
      <c r="RJN65" s="391"/>
      <c r="RJO65" s="392"/>
      <c r="RJP65" s="393"/>
      <c r="RJQ65" s="394"/>
      <c r="RJR65" s="395"/>
      <c r="RJS65" s="389"/>
      <c r="RJT65" s="390"/>
      <c r="RJU65" s="391"/>
      <c r="RJV65" s="392"/>
      <c r="RJW65" s="393"/>
      <c r="RJX65" s="394"/>
      <c r="RJY65" s="395"/>
      <c r="RJZ65" s="389"/>
      <c r="RKA65" s="390"/>
      <c r="RKB65" s="391"/>
      <c r="RKC65" s="392"/>
      <c r="RKD65" s="393"/>
      <c r="RKE65" s="394"/>
      <c r="RKF65" s="395"/>
      <c r="RKG65" s="389"/>
      <c r="RKH65" s="390"/>
      <c r="RKI65" s="391"/>
      <c r="RKJ65" s="392"/>
      <c r="RKK65" s="393"/>
      <c r="RKL65" s="394"/>
      <c r="RKM65" s="395"/>
      <c r="RKN65" s="389"/>
      <c r="RKO65" s="390"/>
      <c r="RKP65" s="391"/>
      <c r="RKQ65" s="392"/>
      <c r="RKR65" s="393"/>
      <c r="RKS65" s="394"/>
      <c r="RKT65" s="395"/>
      <c r="RKU65" s="389"/>
      <c r="RKV65" s="390"/>
      <c r="RKW65" s="391"/>
      <c r="RKX65" s="392"/>
      <c r="RKY65" s="393"/>
      <c r="RKZ65" s="394"/>
      <c r="RLA65" s="395"/>
      <c r="RLB65" s="389"/>
      <c r="RLC65" s="390"/>
      <c r="RLD65" s="391"/>
      <c r="RLE65" s="392"/>
      <c r="RLF65" s="393"/>
      <c r="RLG65" s="394"/>
      <c r="RLH65" s="395"/>
      <c r="RLI65" s="389"/>
      <c r="RLJ65" s="390"/>
      <c r="RLK65" s="391"/>
      <c r="RLL65" s="392"/>
      <c r="RLM65" s="393"/>
      <c r="RLN65" s="394"/>
      <c r="RLO65" s="395"/>
      <c r="RLP65" s="389"/>
      <c r="RLQ65" s="390"/>
      <c r="RLR65" s="391"/>
      <c r="RLS65" s="392"/>
      <c r="RLT65" s="393"/>
      <c r="RLU65" s="394"/>
      <c r="RLV65" s="395"/>
      <c r="RLW65" s="389"/>
      <c r="RLX65" s="390"/>
      <c r="RLY65" s="391"/>
      <c r="RLZ65" s="392"/>
      <c r="RMA65" s="393"/>
      <c r="RMB65" s="394"/>
      <c r="RMC65" s="395"/>
      <c r="RMD65" s="389"/>
      <c r="RME65" s="390"/>
      <c r="RMF65" s="391"/>
      <c r="RMG65" s="392"/>
      <c r="RMH65" s="393"/>
      <c r="RMI65" s="394"/>
      <c r="RMJ65" s="395"/>
      <c r="RMK65" s="389"/>
      <c r="RML65" s="390"/>
      <c r="RMM65" s="391"/>
      <c r="RMN65" s="392"/>
      <c r="RMO65" s="393"/>
      <c r="RMP65" s="394"/>
      <c r="RMQ65" s="395"/>
      <c r="RMR65" s="389"/>
      <c r="RMS65" s="390"/>
      <c r="RMT65" s="391"/>
      <c r="RMU65" s="392"/>
      <c r="RMV65" s="393"/>
      <c r="RMW65" s="394"/>
      <c r="RMX65" s="395"/>
      <c r="RMY65" s="389"/>
      <c r="RMZ65" s="390"/>
      <c r="RNA65" s="391"/>
      <c r="RNB65" s="392"/>
      <c r="RNC65" s="393"/>
      <c r="RND65" s="394"/>
      <c r="RNE65" s="395"/>
      <c r="RNF65" s="389"/>
      <c r="RNG65" s="390"/>
      <c r="RNH65" s="391"/>
      <c r="RNI65" s="392"/>
      <c r="RNJ65" s="393"/>
      <c r="RNK65" s="394"/>
      <c r="RNL65" s="395"/>
      <c r="RNM65" s="389"/>
      <c r="RNN65" s="390"/>
      <c r="RNO65" s="391"/>
      <c r="RNP65" s="392"/>
      <c r="RNQ65" s="393"/>
      <c r="RNR65" s="394"/>
      <c r="RNS65" s="395"/>
      <c r="RNT65" s="389"/>
      <c r="RNU65" s="390"/>
      <c r="RNV65" s="391"/>
      <c r="RNW65" s="392"/>
      <c r="RNX65" s="393"/>
      <c r="RNY65" s="394"/>
      <c r="RNZ65" s="395"/>
      <c r="ROA65" s="389"/>
      <c r="ROB65" s="390"/>
      <c r="ROC65" s="391"/>
      <c r="ROD65" s="392"/>
      <c r="ROE65" s="393"/>
      <c r="ROF65" s="394"/>
      <c r="ROG65" s="395"/>
      <c r="ROH65" s="389"/>
      <c r="ROI65" s="390"/>
      <c r="ROJ65" s="391"/>
      <c r="ROK65" s="392"/>
      <c r="ROL65" s="393"/>
      <c r="ROM65" s="394"/>
      <c r="RON65" s="395"/>
      <c r="ROO65" s="389"/>
      <c r="ROP65" s="390"/>
      <c r="ROQ65" s="391"/>
      <c r="ROR65" s="392"/>
      <c r="ROS65" s="393"/>
      <c r="ROT65" s="394"/>
      <c r="ROU65" s="395"/>
      <c r="ROV65" s="389"/>
      <c r="ROW65" s="390"/>
      <c r="ROX65" s="391"/>
      <c r="ROY65" s="392"/>
      <c r="ROZ65" s="393"/>
      <c r="RPA65" s="394"/>
      <c r="RPB65" s="395"/>
      <c r="RPC65" s="389"/>
      <c r="RPD65" s="390"/>
      <c r="RPE65" s="391"/>
      <c r="RPF65" s="392"/>
      <c r="RPG65" s="393"/>
      <c r="RPH65" s="394"/>
      <c r="RPI65" s="395"/>
      <c r="RPJ65" s="389"/>
      <c r="RPK65" s="390"/>
      <c r="RPL65" s="391"/>
      <c r="RPM65" s="392"/>
      <c r="RPN65" s="393"/>
      <c r="RPO65" s="394"/>
      <c r="RPP65" s="395"/>
      <c r="RPQ65" s="389"/>
      <c r="RPR65" s="390"/>
      <c r="RPS65" s="391"/>
      <c r="RPT65" s="392"/>
      <c r="RPU65" s="393"/>
      <c r="RPV65" s="394"/>
      <c r="RPW65" s="395"/>
      <c r="RPX65" s="389"/>
      <c r="RPY65" s="390"/>
      <c r="RPZ65" s="391"/>
      <c r="RQA65" s="392"/>
      <c r="RQB65" s="393"/>
      <c r="RQC65" s="394"/>
      <c r="RQD65" s="395"/>
      <c r="RQE65" s="389"/>
      <c r="RQF65" s="390"/>
      <c r="RQG65" s="391"/>
      <c r="RQH65" s="392"/>
      <c r="RQI65" s="393"/>
      <c r="RQJ65" s="394"/>
      <c r="RQK65" s="395"/>
      <c r="RQL65" s="389"/>
      <c r="RQM65" s="390"/>
      <c r="RQN65" s="391"/>
      <c r="RQO65" s="392"/>
      <c r="RQP65" s="393"/>
      <c r="RQQ65" s="394"/>
      <c r="RQR65" s="395"/>
      <c r="RQS65" s="389"/>
      <c r="RQT65" s="390"/>
      <c r="RQU65" s="391"/>
      <c r="RQV65" s="392"/>
      <c r="RQW65" s="393"/>
      <c r="RQX65" s="394"/>
      <c r="RQY65" s="395"/>
      <c r="RQZ65" s="389"/>
      <c r="RRA65" s="390"/>
      <c r="RRB65" s="391"/>
      <c r="RRC65" s="392"/>
      <c r="RRD65" s="393"/>
      <c r="RRE65" s="394"/>
      <c r="RRF65" s="395"/>
      <c r="RRG65" s="389"/>
      <c r="RRH65" s="390"/>
      <c r="RRI65" s="391"/>
      <c r="RRJ65" s="392"/>
      <c r="RRK65" s="393"/>
      <c r="RRL65" s="394"/>
      <c r="RRM65" s="395"/>
      <c r="RRN65" s="389"/>
      <c r="RRO65" s="390"/>
      <c r="RRP65" s="391"/>
      <c r="RRQ65" s="392"/>
      <c r="RRR65" s="393"/>
      <c r="RRS65" s="394"/>
      <c r="RRT65" s="395"/>
      <c r="RRU65" s="389"/>
      <c r="RRV65" s="390"/>
      <c r="RRW65" s="391"/>
      <c r="RRX65" s="392"/>
      <c r="RRY65" s="393"/>
      <c r="RRZ65" s="394"/>
      <c r="RSA65" s="395"/>
      <c r="RSB65" s="389"/>
      <c r="RSC65" s="390"/>
      <c r="RSD65" s="391"/>
      <c r="RSE65" s="392"/>
      <c r="RSF65" s="393"/>
      <c r="RSG65" s="394"/>
      <c r="RSH65" s="395"/>
      <c r="RSI65" s="389"/>
      <c r="RSJ65" s="390"/>
      <c r="RSK65" s="391"/>
      <c r="RSL65" s="392"/>
      <c r="RSM65" s="393"/>
      <c r="RSN65" s="394"/>
      <c r="RSO65" s="395"/>
      <c r="RSP65" s="389"/>
      <c r="RSQ65" s="390"/>
      <c r="RSR65" s="391"/>
      <c r="RSS65" s="392"/>
      <c r="RST65" s="393"/>
      <c r="RSU65" s="394"/>
      <c r="RSV65" s="395"/>
      <c r="RSW65" s="389"/>
      <c r="RSX65" s="390"/>
      <c r="RSY65" s="391"/>
      <c r="RSZ65" s="392"/>
      <c r="RTA65" s="393"/>
      <c r="RTB65" s="394"/>
      <c r="RTC65" s="395"/>
      <c r="RTD65" s="389"/>
      <c r="RTE65" s="390"/>
      <c r="RTF65" s="391"/>
      <c r="RTG65" s="392"/>
      <c r="RTH65" s="393"/>
      <c r="RTI65" s="394"/>
      <c r="RTJ65" s="395"/>
      <c r="RTK65" s="389"/>
      <c r="RTL65" s="390"/>
      <c r="RTM65" s="391"/>
      <c r="RTN65" s="392"/>
      <c r="RTO65" s="393"/>
      <c r="RTP65" s="394"/>
      <c r="RTQ65" s="395"/>
      <c r="RTR65" s="389"/>
      <c r="RTS65" s="390"/>
      <c r="RTT65" s="391"/>
      <c r="RTU65" s="392"/>
      <c r="RTV65" s="393"/>
      <c r="RTW65" s="394"/>
      <c r="RTX65" s="395"/>
      <c r="RTY65" s="389"/>
      <c r="RTZ65" s="390"/>
      <c r="RUA65" s="391"/>
      <c r="RUB65" s="392"/>
      <c r="RUC65" s="393"/>
      <c r="RUD65" s="394"/>
      <c r="RUE65" s="395"/>
      <c r="RUF65" s="389"/>
      <c r="RUG65" s="390"/>
      <c r="RUH65" s="391"/>
      <c r="RUI65" s="392"/>
      <c r="RUJ65" s="393"/>
      <c r="RUK65" s="394"/>
      <c r="RUL65" s="395"/>
      <c r="RUM65" s="389"/>
      <c r="RUN65" s="390"/>
      <c r="RUO65" s="391"/>
      <c r="RUP65" s="392"/>
      <c r="RUQ65" s="393"/>
      <c r="RUR65" s="394"/>
      <c r="RUS65" s="395"/>
      <c r="RUT65" s="389"/>
      <c r="RUU65" s="390"/>
      <c r="RUV65" s="391"/>
      <c r="RUW65" s="392"/>
      <c r="RUX65" s="393"/>
      <c r="RUY65" s="394"/>
      <c r="RUZ65" s="395"/>
      <c r="RVA65" s="389"/>
      <c r="RVB65" s="390"/>
      <c r="RVC65" s="391"/>
      <c r="RVD65" s="392"/>
      <c r="RVE65" s="393"/>
      <c r="RVF65" s="394"/>
      <c r="RVG65" s="395"/>
      <c r="RVH65" s="389"/>
      <c r="RVI65" s="390"/>
      <c r="RVJ65" s="391"/>
      <c r="RVK65" s="392"/>
      <c r="RVL65" s="393"/>
      <c r="RVM65" s="394"/>
      <c r="RVN65" s="395"/>
      <c r="RVO65" s="389"/>
      <c r="RVP65" s="390"/>
      <c r="RVQ65" s="391"/>
      <c r="RVR65" s="392"/>
      <c r="RVS65" s="393"/>
      <c r="RVT65" s="394"/>
      <c r="RVU65" s="395"/>
      <c r="RVV65" s="389"/>
      <c r="RVW65" s="390"/>
      <c r="RVX65" s="391"/>
      <c r="RVY65" s="392"/>
      <c r="RVZ65" s="393"/>
      <c r="RWA65" s="394"/>
      <c r="RWB65" s="395"/>
      <c r="RWC65" s="389"/>
      <c r="RWD65" s="390"/>
      <c r="RWE65" s="391"/>
      <c r="RWF65" s="392"/>
      <c r="RWG65" s="393"/>
      <c r="RWH65" s="394"/>
      <c r="RWI65" s="395"/>
      <c r="RWJ65" s="389"/>
      <c r="RWK65" s="390"/>
      <c r="RWL65" s="391"/>
      <c r="RWM65" s="392"/>
      <c r="RWN65" s="393"/>
      <c r="RWO65" s="394"/>
      <c r="RWP65" s="395"/>
      <c r="RWQ65" s="389"/>
      <c r="RWR65" s="390"/>
      <c r="RWS65" s="391"/>
      <c r="RWT65" s="392"/>
      <c r="RWU65" s="393"/>
      <c r="RWV65" s="394"/>
      <c r="RWW65" s="395"/>
      <c r="RWX65" s="389"/>
      <c r="RWY65" s="390"/>
      <c r="RWZ65" s="391"/>
      <c r="RXA65" s="392"/>
      <c r="RXB65" s="393"/>
      <c r="RXC65" s="394"/>
      <c r="RXD65" s="395"/>
      <c r="RXE65" s="389"/>
      <c r="RXF65" s="390"/>
      <c r="RXG65" s="391"/>
      <c r="RXH65" s="392"/>
      <c r="RXI65" s="393"/>
      <c r="RXJ65" s="394"/>
      <c r="RXK65" s="395"/>
      <c r="RXL65" s="389"/>
      <c r="RXM65" s="390"/>
      <c r="RXN65" s="391"/>
      <c r="RXO65" s="392"/>
      <c r="RXP65" s="393"/>
      <c r="RXQ65" s="394"/>
      <c r="RXR65" s="395"/>
      <c r="RXS65" s="389"/>
      <c r="RXT65" s="390"/>
      <c r="RXU65" s="391"/>
      <c r="RXV65" s="392"/>
      <c r="RXW65" s="393"/>
      <c r="RXX65" s="394"/>
      <c r="RXY65" s="395"/>
      <c r="RXZ65" s="389"/>
      <c r="RYA65" s="390"/>
      <c r="RYB65" s="391"/>
      <c r="RYC65" s="392"/>
      <c r="RYD65" s="393"/>
      <c r="RYE65" s="394"/>
      <c r="RYF65" s="395"/>
      <c r="RYG65" s="389"/>
      <c r="RYH65" s="390"/>
      <c r="RYI65" s="391"/>
      <c r="RYJ65" s="392"/>
      <c r="RYK65" s="393"/>
      <c r="RYL65" s="394"/>
      <c r="RYM65" s="395"/>
      <c r="RYN65" s="389"/>
      <c r="RYO65" s="390"/>
      <c r="RYP65" s="391"/>
      <c r="RYQ65" s="392"/>
      <c r="RYR65" s="393"/>
      <c r="RYS65" s="394"/>
      <c r="RYT65" s="395"/>
      <c r="RYU65" s="389"/>
      <c r="RYV65" s="390"/>
      <c r="RYW65" s="391"/>
      <c r="RYX65" s="392"/>
      <c r="RYY65" s="393"/>
      <c r="RYZ65" s="394"/>
      <c r="RZA65" s="395"/>
      <c r="RZB65" s="389"/>
      <c r="RZC65" s="390"/>
      <c r="RZD65" s="391"/>
      <c r="RZE65" s="392"/>
      <c r="RZF65" s="393"/>
      <c r="RZG65" s="394"/>
      <c r="RZH65" s="395"/>
      <c r="RZI65" s="389"/>
      <c r="RZJ65" s="390"/>
      <c r="RZK65" s="391"/>
      <c r="RZL65" s="392"/>
      <c r="RZM65" s="393"/>
      <c r="RZN65" s="394"/>
      <c r="RZO65" s="395"/>
      <c r="RZP65" s="389"/>
      <c r="RZQ65" s="390"/>
      <c r="RZR65" s="391"/>
      <c r="RZS65" s="392"/>
      <c r="RZT65" s="393"/>
      <c r="RZU65" s="394"/>
      <c r="RZV65" s="395"/>
      <c r="RZW65" s="389"/>
      <c r="RZX65" s="390"/>
      <c r="RZY65" s="391"/>
      <c r="RZZ65" s="392"/>
      <c r="SAA65" s="393"/>
      <c r="SAB65" s="394"/>
      <c r="SAC65" s="395"/>
      <c r="SAD65" s="389"/>
      <c r="SAE65" s="390"/>
      <c r="SAF65" s="391"/>
      <c r="SAG65" s="392"/>
      <c r="SAH65" s="393"/>
      <c r="SAI65" s="394"/>
      <c r="SAJ65" s="395"/>
      <c r="SAK65" s="389"/>
      <c r="SAL65" s="390"/>
      <c r="SAM65" s="391"/>
      <c r="SAN65" s="392"/>
      <c r="SAO65" s="393"/>
      <c r="SAP65" s="394"/>
      <c r="SAQ65" s="395"/>
      <c r="SAR65" s="389"/>
      <c r="SAS65" s="390"/>
      <c r="SAT65" s="391"/>
      <c r="SAU65" s="392"/>
      <c r="SAV65" s="393"/>
      <c r="SAW65" s="394"/>
      <c r="SAX65" s="395"/>
      <c r="SAY65" s="389"/>
      <c r="SAZ65" s="390"/>
      <c r="SBA65" s="391"/>
      <c r="SBB65" s="392"/>
      <c r="SBC65" s="393"/>
      <c r="SBD65" s="394"/>
      <c r="SBE65" s="395"/>
      <c r="SBF65" s="389"/>
      <c r="SBG65" s="390"/>
      <c r="SBH65" s="391"/>
      <c r="SBI65" s="392"/>
      <c r="SBJ65" s="393"/>
      <c r="SBK65" s="394"/>
      <c r="SBL65" s="395"/>
      <c r="SBM65" s="389"/>
      <c r="SBN65" s="390"/>
      <c r="SBO65" s="391"/>
      <c r="SBP65" s="392"/>
      <c r="SBQ65" s="393"/>
      <c r="SBR65" s="394"/>
      <c r="SBS65" s="395"/>
      <c r="SBT65" s="389"/>
      <c r="SBU65" s="390"/>
      <c r="SBV65" s="391"/>
      <c r="SBW65" s="392"/>
      <c r="SBX65" s="393"/>
      <c r="SBY65" s="394"/>
      <c r="SBZ65" s="395"/>
      <c r="SCA65" s="389"/>
      <c r="SCB65" s="390"/>
      <c r="SCC65" s="391"/>
      <c r="SCD65" s="392"/>
      <c r="SCE65" s="393"/>
      <c r="SCF65" s="394"/>
      <c r="SCG65" s="395"/>
      <c r="SCH65" s="389"/>
      <c r="SCI65" s="390"/>
      <c r="SCJ65" s="391"/>
      <c r="SCK65" s="392"/>
      <c r="SCL65" s="393"/>
      <c r="SCM65" s="394"/>
      <c r="SCN65" s="395"/>
      <c r="SCO65" s="389"/>
      <c r="SCP65" s="390"/>
      <c r="SCQ65" s="391"/>
      <c r="SCR65" s="392"/>
      <c r="SCS65" s="393"/>
      <c r="SCT65" s="394"/>
      <c r="SCU65" s="395"/>
      <c r="SCV65" s="389"/>
      <c r="SCW65" s="390"/>
      <c r="SCX65" s="391"/>
      <c r="SCY65" s="392"/>
      <c r="SCZ65" s="393"/>
      <c r="SDA65" s="394"/>
      <c r="SDB65" s="395"/>
      <c r="SDC65" s="389"/>
      <c r="SDD65" s="390"/>
      <c r="SDE65" s="391"/>
      <c r="SDF65" s="392"/>
      <c r="SDG65" s="393"/>
      <c r="SDH65" s="394"/>
      <c r="SDI65" s="395"/>
      <c r="SDJ65" s="389"/>
      <c r="SDK65" s="390"/>
      <c r="SDL65" s="391"/>
      <c r="SDM65" s="392"/>
      <c r="SDN65" s="393"/>
      <c r="SDO65" s="394"/>
      <c r="SDP65" s="395"/>
      <c r="SDQ65" s="389"/>
      <c r="SDR65" s="390"/>
      <c r="SDS65" s="391"/>
      <c r="SDT65" s="392"/>
      <c r="SDU65" s="393"/>
      <c r="SDV65" s="394"/>
      <c r="SDW65" s="395"/>
      <c r="SDX65" s="389"/>
      <c r="SDY65" s="390"/>
      <c r="SDZ65" s="391"/>
      <c r="SEA65" s="392"/>
      <c r="SEB65" s="393"/>
      <c r="SEC65" s="394"/>
      <c r="SED65" s="395"/>
      <c r="SEE65" s="389"/>
      <c r="SEF65" s="390"/>
      <c r="SEG65" s="391"/>
      <c r="SEH65" s="392"/>
      <c r="SEI65" s="393"/>
      <c r="SEJ65" s="394"/>
      <c r="SEK65" s="395"/>
      <c r="SEL65" s="389"/>
      <c r="SEM65" s="390"/>
      <c r="SEN65" s="391"/>
      <c r="SEO65" s="392"/>
      <c r="SEP65" s="393"/>
      <c r="SEQ65" s="394"/>
      <c r="SER65" s="395"/>
      <c r="SES65" s="389"/>
      <c r="SET65" s="390"/>
      <c r="SEU65" s="391"/>
      <c r="SEV65" s="392"/>
      <c r="SEW65" s="393"/>
      <c r="SEX65" s="394"/>
      <c r="SEY65" s="395"/>
      <c r="SEZ65" s="389"/>
      <c r="SFA65" s="390"/>
      <c r="SFB65" s="391"/>
      <c r="SFC65" s="392"/>
      <c r="SFD65" s="393"/>
      <c r="SFE65" s="394"/>
      <c r="SFF65" s="395"/>
      <c r="SFG65" s="389"/>
      <c r="SFH65" s="390"/>
      <c r="SFI65" s="391"/>
      <c r="SFJ65" s="392"/>
      <c r="SFK65" s="393"/>
      <c r="SFL65" s="394"/>
      <c r="SFM65" s="395"/>
      <c r="SFN65" s="389"/>
      <c r="SFO65" s="390"/>
      <c r="SFP65" s="391"/>
      <c r="SFQ65" s="392"/>
      <c r="SFR65" s="393"/>
      <c r="SFS65" s="394"/>
      <c r="SFT65" s="395"/>
      <c r="SFU65" s="389"/>
      <c r="SFV65" s="390"/>
      <c r="SFW65" s="391"/>
      <c r="SFX65" s="392"/>
      <c r="SFY65" s="393"/>
      <c r="SFZ65" s="394"/>
      <c r="SGA65" s="395"/>
      <c r="SGB65" s="389"/>
      <c r="SGC65" s="390"/>
      <c r="SGD65" s="391"/>
      <c r="SGE65" s="392"/>
      <c r="SGF65" s="393"/>
      <c r="SGG65" s="394"/>
      <c r="SGH65" s="395"/>
      <c r="SGI65" s="389"/>
      <c r="SGJ65" s="390"/>
      <c r="SGK65" s="391"/>
      <c r="SGL65" s="392"/>
      <c r="SGM65" s="393"/>
      <c r="SGN65" s="394"/>
      <c r="SGO65" s="395"/>
      <c r="SGP65" s="389"/>
      <c r="SGQ65" s="390"/>
      <c r="SGR65" s="391"/>
      <c r="SGS65" s="392"/>
      <c r="SGT65" s="393"/>
      <c r="SGU65" s="394"/>
      <c r="SGV65" s="395"/>
      <c r="SGW65" s="389"/>
      <c r="SGX65" s="390"/>
      <c r="SGY65" s="391"/>
      <c r="SGZ65" s="392"/>
      <c r="SHA65" s="393"/>
      <c r="SHB65" s="394"/>
      <c r="SHC65" s="395"/>
      <c r="SHD65" s="389"/>
      <c r="SHE65" s="390"/>
      <c r="SHF65" s="391"/>
      <c r="SHG65" s="392"/>
      <c r="SHH65" s="393"/>
      <c r="SHI65" s="394"/>
      <c r="SHJ65" s="395"/>
      <c r="SHK65" s="389"/>
      <c r="SHL65" s="390"/>
      <c r="SHM65" s="391"/>
      <c r="SHN65" s="392"/>
      <c r="SHO65" s="393"/>
      <c r="SHP65" s="394"/>
      <c r="SHQ65" s="395"/>
      <c r="SHR65" s="389"/>
      <c r="SHS65" s="390"/>
      <c r="SHT65" s="391"/>
      <c r="SHU65" s="392"/>
      <c r="SHV65" s="393"/>
      <c r="SHW65" s="394"/>
      <c r="SHX65" s="395"/>
      <c r="SHY65" s="389"/>
      <c r="SHZ65" s="390"/>
      <c r="SIA65" s="391"/>
      <c r="SIB65" s="392"/>
      <c r="SIC65" s="393"/>
      <c r="SID65" s="394"/>
      <c r="SIE65" s="395"/>
      <c r="SIF65" s="389"/>
      <c r="SIG65" s="390"/>
      <c r="SIH65" s="391"/>
      <c r="SII65" s="392"/>
      <c r="SIJ65" s="393"/>
      <c r="SIK65" s="394"/>
      <c r="SIL65" s="395"/>
      <c r="SIM65" s="389"/>
      <c r="SIN65" s="390"/>
      <c r="SIO65" s="391"/>
      <c r="SIP65" s="392"/>
      <c r="SIQ65" s="393"/>
      <c r="SIR65" s="394"/>
      <c r="SIS65" s="395"/>
      <c r="SIT65" s="389"/>
      <c r="SIU65" s="390"/>
      <c r="SIV65" s="391"/>
      <c r="SIW65" s="392"/>
      <c r="SIX65" s="393"/>
      <c r="SIY65" s="394"/>
      <c r="SIZ65" s="395"/>
      <c r="SJA65" s="389"/>
      <c r="SJB65" s="390"/>
      <c r="SJC65" s="391"/>
      <c r="SJD65" s="392"/>
      <c r="SJE65" s="393"/>
      <c r="SJF65" s="394"/>
      <c r="SJG65" s="395"/>
      <c r="SJH65" s="389"/>
      <c r="SJI65" s="390"/>
      <c r="SJJ65" s="391"/>
      <c r="SJK65" s="392"/>
      <c r="SJL65" s="393"/>
      <c r="SJM65" s="394"/>
      <c r="SJN65" s="395"/>
      <c r="SJO65" s="389"/>
      <c r="SJP65" s="390"/>
      <c r="SJQ65" s="391"/>
      <c r="SJR65" s="392"/>
      <c r="SJS65" s="393"/>
      <c r="SJT65" s="394"/>
      <c r="SJU65" s="395"/>
      <c r="SJV65" s="389"/>
      <c r="SJW65" s="390"/>
      <c r="SJX65" s="391"/>
      <c r="SJY65" s="392"/>
      <c r="SJZ65" s="393"/>
      <c r="SKA65" s="394"/>
      <c r="SKB65" s="395"/>
      <c r="SKC65" s="389"/>
      <c r="SKD65" s="390"/>
      <c r="SKE65" s="391"/>
      <c r="SKF65" s="392"/>
      <c r="SKG65" s="393"/>
      <c r="SKH65" s="394"/>
      <c r="SKI65" s="395"/>
      <c r="SKJ65" s="389"/>
      <c r="SKK65" s="390"/>
      <c r="SKL65" s="391"/>
      <c r="SKM65" s="392"/>
      <c r="SKN65" s="393"/>
      <c r="SKO65" s="394"/>
      <c r="SKP65" s="395"/>
      <c r="SKQ65" s="389"/>
      <c r="SKR65" s="390"/>
      <c r="SKS65" s="391"/>
      <c r="SKT65" s="392"/>
      <c r="SKU65" s="393"/>
      <c r="SKV65" s="394"/>
      <c r="SKW65" s="395"/>
      <c r="SKX65" s="389"/>
      <c r="SKY65" s="390"/>
      <c r="SKZ65" s="391"/>
      <c r="SLA65" s="392"/>
      <c r="SLB65" s="393"/>
      <c r="SLC65" s="394"/>
      <c r="SLD65" s="395"/>
      <c r="SLE65" s="389"/>
      <c r="SLF65" s="390"/>
      <c r="SLG65" s="391"/>
      <c r="SLH65" s="392"/>
      <c r="SLI65" s="393"/>
      <c r="SLJ65" s="394"/>
      <c r="SLK65" s="395"/>
      <c r="SLL65" s="389"/>
      <c r="SLM65" s="390"/>
      <c r="SLN65" s="391"/>
      <c r="SLO65" s="392"/>
      <c r="SLP65" s="393"/>
      <c r="SLQ65" s="394"/>
      <c r="SLR65" s="395"/>
      <c r="SLS65" s="389"/>
      <c r="SLT65" s="390"/>
      <c r="SLU65" s="391"/>
      <c r="SLV65" s="392"/>
      <c r="SLW65" s="393"/>
      <c r="SLX65" s="394"/>
      <c r="SLY65" s="395"/>
      <c r="SLZ65" s="389"/>
      <c r="SMA65" s="390"/>
      <c r="SMB65" s="391"/>
      <c r="SMC65" s="392"/>
      <c r="SMD65" s="393"/>
      <c r="SME65" s="394"/>
      <c r="SMF65" s="395"/>
      <c r="SMG65" s="389"/>
      <c r="SMH65" s="390"/>
      <c r="SMI65" s="391"/>
      <c r="SMJ65" s="392"/>
      <c r="SMK65" s="393"/>
      <c r="SML65" s="394"/>
      <c r="SMM65" s="395"/>
      <c r="SMN65" s="389"/>
      <c r="SMO65" s="390"/>
      <c r="SMP65" s="391"/>
      <c r="SMQ65" s="392"/>
      <c r="SMR65" s="393"/>
      <c r="SMS65" s="394"/>
      <c r="SMT65" s="395"/>
      <c r="SMU65" s="389"/>
      <c r="SMV65" s="390"/>
      <c r="SMW65" s="391"/>
      <c r="SMX65" s="392"/>
      <c r="SMY65" s="393"/>
      <c r="SMZ65" s="394"/>
      <c r="SNA65" s="395"/>
      <c r="SNB65" s="389"/>
      <c r="SNC65" s="390"/>
      <c r="SND65" s="391"/>
      <c r="SNE65" s="392"/>
      <c r="SNF65" s="393"/>
      <c r="SNG65" s="394"/>
      <c r="SNH65" s="395"/>
      <c r="SNI65" s="389"/>
      <c r="SNJ65" s="390"/>
      <c r="SNK65" s="391"/>
      <c r="SNL65" s="392"/>
      <c r="SNM65" s="393"/>
      <c r="SNN65" s="394"/>
      <c r="SNO65" s="395"/>
      <c r="SNP65" s="389"/>
      <c r="SNQ65" s="390"/>
      <c r="SNR65" s="391"/>
      <c r="SNS65" s="392"/>
      <c r="SNT65" s="393"/>
      <c r="SNU65" s="394"/>
      <c r="SNV65" s="395"/>
      <c r="SNW65" s="389"/>
      <c r="SNX65" s="390"/>
      <c r="SNY65" s="391"/>
      <c r="SNZ65" s="392"/>
      <c r="SOA65" s="393"/>
      <c r="SOB65" s="394"/>
      <c r="SOC65" s="395"/>
      <c r="SOD65" s="389"/>
      <c r="SOE65" s="390"/>
      <c r="SOF65" s="391"/>
      <c r="SOG65" s="392"/>
      <c r="SOH65" s="393"/>
      <c r="SOI65" s="394"/>
      <c r="SOJ65" s="395"/>
      <c r="SOK65" s="389"/>
      <c r="SOL65" s="390"/>
      <c r="SOM65" s="391"/>
      <c r="SON65" s="392"/>
      <c r="SOO65" s="393"/>
      <c r="SOP65" s="394"/>
      <c r="SOQ65" s="395"/>
      <c r="SOR65" s="389"/>
      <c r="SOS65" s="390"/>
      <c r="SOT65" s="391"/>
      <c r="SOU65" s="392"/>
      <c r="SOV65" s="393"/>
      <c r="SOW65" s="394"/>
      <c r="SOX65" s="395"/>
      <c r="SOY65" s="389"/>
      <c r="SOZ65" s="390"/>
      <c r="SPA65" s="391"/>
      <c r="SPB65" s="392"/>
      <c r="SPC65" s="393"/>
      <c r="SPD65" s="394"/>
      <c r="SPE65" s="395"/>
      <c r="SPF65" s="389"/>
      <c r="SPG65" s="390"/>
      <c r="SPH65" s="391"/>
      <c r="SPI65" s="392"/>
      <c r="SPJ65" s="393"/>
      <c r="SPK65" s="394"/>
      <c r="SPL65" s="395"/>
      <c r="SPM65" s="389"/>
      <c r="SPN65" s="390"/>
      <c r="SPO65" s="391"/>
      <c r="SPP65" s="392"/>
      <c r="SPQ65" s="393"/>
      <c r="SPR65" s="394"/>
      <c r="SPS65" s="395"/>
      <c r="SPT65" s="389"/>
      <c r="SPU65" s="390"/>
      <c r="SPV65" s="391"/>
      <c r="SPW65" s="392"/>
      <c r="SPX65" s="393"/>
      <c r="SPY65" s="394"/>
      <c r="SPZ65" s="395"/>
      <c r="SQA65" s="389"/>
      <c r="SQB65" s="390"/>
      <c r="SQC65" s="391"/>
      <c r="SQD65" s="392"/>
      <c r="SQE65" s="393"/>
      <c r="SQF65" s="394"/>
      <c r="SQG65" s="395"/>
      <c r="SQH65" s="389"/>
      <c r="SQI65" s="390"/>
      <c r="SQJ65" s="391"/>
      <c r="SQK65" s="392"/>
      <c r="SQL65" s="393"/>
      <c r="SQM65" s="394"/>
      <c r="SQN65" s="395"/>
      <c r="SQO65" s="389"/>
      <c r="SQP65" s="390"/>
      <c r="SQQ65" s="391"/>
      <c r="SQR65" s="392"/>
      <c r="SQS65" s="393"/>
      <c r="SQT65" s="394"/>
      <c r="SQU65" s="395"/>
      <c r="SQV65" s="389"/>
      <c r="SQW65" s="390"/>
      <c r="SQX65" s="391"/>
      <c r="SQY65" s="392"/>
      <c r="SQZ65" s="393"/>
      <c r="SRA65" s="394"/>
      <c r="SRB65" s="395"/>
      <c r="SRC65" s="389"/>
      <c r="SRD65" s="390"/>
      <c r="SRE65" s="391"/>
      <c r="SRF65" s="392"/>
      <c r="SRG65" s="393"/>
      <c r="SRH65" s="394"/>
      <c r="SRI65" s="395"/>
      <c r="SRJ65" s="389"/>
      <c r="SRK65" s="390"/>
      <c r="SRL65" s="391"/>
      <c r="SRM65" s="392"/>
      <c r="SRN65" s="393"/>
      <c r="SRO65" s="394"/>
      <c r="SRP65" s="395"/>
      <c r="SRQ65" s="389"/>
      <c r="SRR65" s="390"/>
      <c r="SRS65" s="391"/>
      <c r="SRT65" s="392"/>
      <c r="SRU65" s="393"/>
      <c r="SRV65" s="394"/>
      <c r="SRW65" s="395"/>
      <c r="SRX65" s="389"/>
      <c r="SRY65" s="390"/>
      <c r="SRZ65" s="391"/>
      <c r="SSA65" s="392"/>
      <c r="SSB65" s="393"/>
      <c r="SSC65" s="394"/>
      <c r="SSD65" s="395"/>
      <c r="SSE65" s="389"/>
      <c r="SSF65" s="390"/>
      <c r="SSG65" s="391"/>
      <c r="SSH65" s="392"/>
      <c r="SSI65" s="393"/>
      <c r="SSJ65" s="394"/>
      <c r="SSK65" s="395"/>
      <c r="SSL65" s="389"/>
      <c r="SSM65" s="390"/>
      <c r="SSN65" s="391"/>
      <c r="SSO65" s="392"/>
      <c r="SSP65" s="393"/>
      <c r="SSQ65" s="394"/>
      <c r="SSR65" s="395"/>
      <c r="SSS65" s="389"/>
      <c r="SST65" s="390"/>
      <c r="SSU65" s="391"/>
      <c r="SSV65" s="392"/>
      <c r="SSW65" s="393"/>
      <c r="SSX65" s="394"/>
      <c r="SSY65" s="395"/>
      <c r="SSZ65" s="389"/>
      <c r="STA65" s="390"/>
      <c r="STB65" s="391"/>
      <c r="STC65" s="392"/>
      <c r="STD65" s="393"/>
      <c r="STE65" s="394"/>
      <c r="STF65" s="395"/>
      <c r="STG65" s="389"/>
      <c r="STH65" s="390"/>
      <c r="STI65" s="391"/>
      <c r="STJ65" s="392"/>
      <c r="STK65" s="393"/>
      <c r="STL65" s="394"/>
      <c r="STM65" s="395"/>
      <c r="STN65" s="389"/>
      <c r="STO65" s="390"/>
      <c r="STP65" s="391"/>
      <c r="STQ65" s="392"/>
      <c r="STR65" s="393"/>
      <c r="STS65" s="394"/>
      <c r="STT65" s="395"/>
      <c r="STU65" s="389"/>
      <c r="STV65" s="390"/>
      <c r="STW65" s="391"/>
      <c r="STX65" s="392"/>
      <c r="STY65" s="393"/>
      <c r="STZ65" s="394"/>
      <c r="SUA65" s="395"/>
      <c r="SUB65" s="389"/>
      <c r="SUC65" s="390"/>
      <c r="SUD65" s="391"/>
      <c r="SUE65" s="392"/>
      <c r="SUF65" s="393"/>
      <c r="SUG65" s="394"/>
      <c r="SUH65" s="395"/>
      <c r="SUI65" s="389"/>
      <c r="SUJ65" s="390"/>
      <c r="SUK65" s="391"/>
      <c r="SUL65" s="392"/>
      <c r="SUM65" s="393"/>
      <c r="SUN65" s="394"/>
      <c r="SUO65" s="395"/>
      <c r="SUP65" s="389"/>
      <c r="SUQ65" s="390"/>
      <c r="SUR65" s="391"/>
      <c r="SUS65" s="392"/>
      <c r="SUT65" s="393"/>
      <c r="SUU65" s="394"/>
      <c r="SUV65" s="395"/>
      <c r="SUW65" s="389"/>
      <c r="SUX65" s="390"/>
      <c r="SUY65" s="391"/>
      <c r="SUZ65" s="392"/>
      <c r="SVA65" s="393"/>
      <c r="SVB65" s="394"/>
      <c r="SVC65" s="395"/>
      <c r="SVD65" s="389"/>
      <c r="SVE65" s="390"/>
      <c r="SVF65" s="391"/>
      <c r="SVG65" s="392"/>
      <c r="SVH65" s="393"/>
      <c r="SVI65" s="394"/>
      <c r="SVJ65" s="395"/>
      <c r="SVK65" s="389"/>
      <c r="SVL65" s="390"/>
      <c r="SVM65" s="391"/>
      <c r="SVN65" s="392"/>
      <c r="SVO65" s="393"/>
      <c r="SVP65" s="394"/>
      <c r="SVQ65" s="395"/>
      <c r="SVR65" s="389"/>
      <c r="SVS65" s="390"/>
      <c r="SVT65" s="391"/>
      <c r="SVU65" s="392"/>
      <c r="SVV65" s="393"/>
      <c r="SVW65" s="394"/>
      <c r="SVX65" s="395"/>
      <c r="SVY65" s="389"/>
      <c r="SVZ65" s="390"/>
      <c r="SWA65" s="391"/>
      <c r="SWB65" s="392"/>
      <c r="SWC65" s="393"/>
      <c r="SWD65" s="394"/>
      <c r="SWE65" s="395"/>
      <c r="SWF65" s="389"/>
      <c r="SWG65" s="390"/>
      <c r="SWH65" s="391"/>
      <c r="SWI65" s="392"/>
      <c r="SWJ65" s="393"/>
      <c r="SWK65" s="394"/>
      <c r="SWL65" s="395"/>
      <c r="SWM65" s="389"/>
      <c r="SWN65" s="390"/>
      <c r="SWO65" s="391"/>
      <c r="SWP65" s="392"/>
      <c r="SWQ65" s="393"/>
      <c r="SWR65" s="394"/>
      <c r="SWS65" s="395"/>
      <c r="SWT65" s="389"/>
      <c r="SWU65" s="390"/>
      <c r="SWV65" s="391"/>
      <c r="SWW65" s="392"/>
      <c r="SWX65" s="393"/>
      <c r="SWY65" s="394"/>
      <c r="SWZ65" s="395"/>
      <c r="SXA65" s="389"/>
      <c r="SXB65" s="390"/>
      <c r="SXC65" s="391"/>
      <c r="SXD65" s="392"/>
      <c r="SXE65" s="393"/>
      <c r="SXF65" s="394"/>
      <c r="SXG65" s="395"/>
      <c r="SXH65" s="389"/>
      <c r="SXI65" s="390"/>
      <c r="SXJ65" s="391"/>
      <c r="SXK65" s="392"/>
      <c r="SXL65" s="393"/>
      <c r="SXM65" s="394"/>
      <c r="SXN65" s="395"/>
      <c r="SXO65" s="389"/>
      <c r="SXP65" s="390"/>
      <c r="SXQ65" s="391"/>
      <c r="SXR65" s="392"/>
      <c r="SXS65" s="393"/>
      <c r="SXT65" s="394"/>
      <c r="SXU65" s="395"/>
      <c r="SXV65" s="389"/>
      <c r="SXW65" s="390"/>
      <c r="SXX65" s="391"/>
      <c r="SXY65" s="392"/>
      <c r="SXZ65" s="393"/>
      <c r="SYA65" s="394"/>
      <c r="SYB65" s="395"/>
      <c r="SYC65" s="389"/>
      <c r="SYD65" s="390"/>
      <c r="SYE65" s="391"/>
      <c r="SYF65" s="392"/>
      <c r="SYG65" s="393"/>
      <c r="SYH65" s="394"/>
      <c r="SYI65" s="395"/>
      <c r="SYJ65" s="389"/>
      <c r="SYK65" s="390"/>
      <c r="SYL65" s="391"/>
      <c r="SYM65" s="392"/>
      <c r="SYN65" s="393"/>
      <c r="SYO65" s="394"/>
      <c r="SYP65" s="395"/>
      <c r="SYQ65" s="389"/>
      <c r="SYR65" s="390"/>
      <c r="SYS65" s="391"/>
      <c r="SYT65" s="392"/>
      <c r="SYU65" s="393"/>
      <c r="SYV65" s="394"/>
      <c r="SYW65" s="395"/>
      <c r="SYX65" s="389"/>
      <c r="SYY65" s="390"/>
      <c r="SYZ65" s="391"/>
      <c r="SZA65" s="392"/>
      <c r="SZB65" s="393"/>
      <c r="SZC65" s="394"/>
      <c r="SZD65" s="395"/>
      <c r="SZE65" s="389"/>
      <c r="SZF65" s="390"/>
      <c r="SZG65" s="391"/>
      <c r="SZH65" s="392"/>
      <c r="SZI65" s="393"/>
      <c r="SZJ65" s="394"/>
      <c r="SZK65" s="395"/>
      <c r="SZL65" s="389"/>
      <c r="SZM65" s="390"/>
      <c r="SZN65" s="391"/>
      <c r="SZO65" s="392"/>
      <c r="SZP65" s="393"/>
      <c r="SZQ65" s="394"/>
      <c r="SZR65" s="395"/>
      <c r="SZS65" s="389"/>
      <c r="SZT65" s="390"/>
      <c r="SZU65" s="391"/>
      <c r="SZV65" s="392"/>
      <c r="SZW65" s="393"/>
      <c r="SZX65" s="394"/>
      <c r="SZY65" s="395"/>
      <c r="SZZ65" s="389"/>
      <c r="TAA65" s="390"/>
      <c r="TAB65" s="391"/>
      <c r="TAC65" s="392"/>
      <c r="TAD65" s="393"/>
      <c r="TAE65" s="394"/>
      <c r="TAF65" s="395"/>
      <c r="TAG65" s="389"/>
      <c r="TAH65" s="390"/>
      <c r="TAI65" s="391"/>
      <c r="TAJ65" s="392"/>
      <c r="TAK65" s="393"/>
      <c r="TAL65" s="394"/>
      <c r="TAM65" s="395"/>
      <c r="TAN65" s="389"/>
      <c r="TAO65" s="390"/>
      <c r="TAP65" s="391"/>
      <c r="TAQ65" s="392"/>
      <c r="TAR65" s="393"/>
      <c r="TAS65" s="394"/>
      <c r="TAT65" s="395"/>
      <c r="TAU65" s="389"/>
      <c r="TAV65" s="390"/>
      <c r="TAW65" s="391"/>
      <c r="TAX65" s="392"/>
      <c r="TAY65" s="393"/>
      <c r="TAZ65" s="394"/>
      <c r="TBA65" s="395"/>
      <c r="TBB65" s="389"/>
      <c r="TBC65" s="390"/>
      <c r="TBD65" s="391"/>
      <c r="TBE65" s="392"/>
      <c r="TBF65" s="393"/>
      <c r="TBG65" s="394"/>
      <c r="TBH65" s="395"/>
      <c r="TBI65" s="389"/>
      <c r="TBJ65" s="390"/>
      <c r="TBK65" s="391"/>
      <c r="TBL65" s="392"/>
      <c r="TBM65" s="393"/>
      <c r="TBN65" s="394"/>
      <c r="TBO65" s="395"/>
      <c r="TBP65" s="389"/>
      <c r="TBQ65" s="390"/>
      <c r="TBR65" s="391"/>
      <c r="TBS65" s="392"/>
      <c r="TBT65" s="393"/>
      <c r="TBU65" s="394"/>
      <c r="TBV65" s="395"/>
      <c r="TBW65" s="389"/>
      <c r="TBX65" s="390"/>
      <c r="TBY65" s="391"/>
      <c r="TBZ65" s="392"/>
      <c r="TCA65" s="393"/>
      <c r="TCB65" s="394"/>
      <c r="TCC65" s="395"/>
      <c r="TCD65" s="389"/>
      <c r="TCE65" s="390"/>
      <c r="TCF65" s="391"/>
      <c r="TCG65" s="392"/>
      <c r="TCH65" s="393"/>
      <c r="TCI65" s="394"/>
      <c r="TCJ65" s="395"/>
      <c r="TCK65" s="389"/>
      <c r="TCL65" s="390"/>
      <c r="TCM65" s="391"/>
      <c r="TCN65" s="392"/>
      <c r="TCO65" s="393"/>
      <c r="TCP65" s="394"/>
      <c r="TCQ65" s="395"/>
      <c r="TCR65" s="389"/>
      <c r="TCS65" s="390"/>
      <c r="TCT65" s="391"/>
      <c r="TCU65" s="392"/>
      <c r="TCV65" s="393"/>
      <c r="TCW65" s="394"/>
      <c r="TCX65" s="395"/>
      <c r="TCY65" s="389"/>
      <c r="TCZ65" s="390"/>
      <c r="TDA65" s="391"/>
      <c r="TDB65" s="392"/>
      <c r="TDC65" s="393"/>
      <c r="TDD65" s="394"/>
      <c r="TDE65" s="395"/>
      <c r="TDF65" s="389"/>
      <c r="TDG65" s="390"/>
      <c r="TDH65" s="391"/>
      <c r="TDI65" s="392"/>
      <c r="TDJ65" s="393"/>
      <c r="TDK65" s="394"/>
      <c r="TDL65" s="395"/>
      <c r="TDM65" s="389"/>
      <c r="TDN65" s="390"/>
      <c r="TDO65" s="391"/>
      <c r="TDP65" s="392"/>
      <c r="TDQ65" s="393"/>
      <c r="TDR65" s="394"/>
      <c r="TDS65" s="395"/>
      <c r="TDT65" s="389"/>
      <c r="TDU65" s="390"/>
      <c r="TDV65" s="391"/>
      <c r="TDW65" s="392"/>
      <c r="TDX65" s="393"/>
      <c r="TDY65" s="394"/>
      <c r="TDZ65" s="395"/>
      <c r="TEA65" s="389"/>
      <c r="TEB65" s="390"/>
      <c r="TEC65" s="391"/>
      <c r="TED65" s="392"/>
      <c r="TEE65" s="393"/>
      <c r="TEF65" s="394"/>
      <c r="TEG65" s="395"/>
      <c r="TEH65" s="389"/>
      <c r="TEI65" s="390"/>
      <c r="TEJ65" s="391"/>
      <c r="TEK65" s="392"/>
      <c r="TEL65" s="393"/>
      <c r="TEM65" s="394"/>
      <c r="TEN65" s="395"/>
      <c r="TEO65" s="389"/>
      <c r="TEP65" s="390"/>
      <c r="TEQ65" s="391"/>
      <c r="TER65" s="392"/>
      <c r="TES65" s="393"/>
      <c r="TET65" s="394"/>
      <c r="TEU65" s="395"/>
      <c r="TEV65" s="389"/>
      <c r="TEW65" s="390"/>
      <c r="TEX65" s="391"/>
      <c r="TEY65" s="392"/>
      <c r="TEZ65" s="393"/>
      <c r="TFA65" s="394"/>
      <c r="TFB65" s="395"/>
      <c r="TFC65" s="389"/>
      <c r="TFD65" s="390"/>
      <c r="TFE65" s="391"/>
      <c r="TFF65" s="392"/>
      <c r="TFG65" s="393"/>
      <c r="TFH65" s="394"/>
      <c r="TFI65" s="395"/>
      <c r="TFJ65" s="389"/>
      <c r="TFK65" s="390"/>
      <c r="TFL65" s="391"/>
      <c r="TFM65" s="392"/>
      <c r="TFN65" s="393"/>
      <c r="TFO65" s="394"/>
      <c r="TFP65" s="395"/>
      <c r="TFQ65" s="389"/>
      <c r="TFR65" s="390"/>
      <c r="TFS65" s="391"/>
      <c r="TFT65" s="392"/>
      <c r="TFU65" s="393"/>
      <c r="TFV65" s="394"/>
      <c r="TFW65" s="395"/>
      <c r="TFX65" s="389"/>
      <c r="TFY65" s="390"/>
      <c r="TFZ65" s="391"/>
      <c r="TGA65" s="392"/>
      <c r="TGB65" s="393"/>
      <c r="TGC65" s="394"/>
      <c r="TGD65" s="395"/>
      <c r="TGE65" s="389"/>
      <c r="TGF65" s="390"/>
      <c r="TGG65" s="391"/>
      <c r="TGH65" s="392"/>
      <c r="TGI65" s="393"/>
      <c r="TGJ65" s="394"/>
      <c r="TGK65" s="395"/>
      <c r="TGL65" s="389"/>
      <c r="TGM65" s="390"/>
      <c r="TGN65" s="391"/>
      <c r="TGO65" s="392"/>
      <c r="TGP65" s="393"/>
      <c r="TGQ65" s="394"/>
      <c r="TGR65" s="395"/>
      <c r="TGS65" s="389"/>
      <c r="TGT65" s="390"/>
      <c r="TGU65" s="391"/>
      <c r="TGV65" s="392"/>
      <c r="TGW65" s="393"/>
      <c r="TGX65" s="394"/>
      <c r="TGY65" s="395"/>
      <c r="TGZ65" s="389"/>
      <c r="THA65" s="390"/>
      <c r="THB65" s="391"/>
      <c r="THC65" s="392"/>
      <c r="THD65" s="393"/>
      <c r="THE65" s="394"/>
      <c r="THF65" s="395"/>
      <c r="THG65" s="389"/>
      <c r="THH65" s="390"/>
      <c r="THI65" s="391"/>
      <c r="THJ65" s="392"/>
      <c r="THK65" s="393"/>
      <c r="THL65" s="394"/>
      <c r="THM65" s="395"/>
      <c r="THN65" s="389"/>
      <c r="THO65" s="390"/>
      <c r="THP65" s="391"/>
      <c r="THQ65" s="392"/>
      <c r="THR65" s="393"/>
      <c r="THS65" s="394"/>
      <c r="THT65" s="395"/>
      <c r="THU65" s="389"/>
      <c r="THV65" s="390"/>
      <c r="THW65" s="391"/>
      <c r="THX65" s="392"/>
      <c r="THY65" s="393"/>
      <c r="THZ65" s="394"/>
      <c r="TIA65" s="395"/>
      <c r="TIB65" s="389"/>
      <c r="TIC65" s="390"/>
      <c r="TID65" s="391"/>
      <c r="TIE65" s="392"/>
      <c r="TIF65" s="393"/>
      <c r="TIG65" s="394"/>
      <c r="TIH65" s="395"/>
      <c r="TII65" s="389"/>
      <c r="TIJ65" s="390"/>
      <c r="TIK65" s="391"/>
      <c r="TIL65" s="392"/>
      <c r="TIM65" s="393"/>
      <c r="TIN65" s="394"/>
      <c r="TIO65" s="395"/>
      <c r="TIP65" s="389"/>
      <c r="TIQ65" s="390"/>
      <c r="TIR65" s="391"/>
      <c r="TIS65" s="392"/>
      <c r="TIT65" s="393"/>
      <c r="TIU65" s="394"/>
      <c r="TIV65" s="395"/>
      <c r="TIW65" s="389"/>
      <c r="TIX65" s="390"/>
      <c r="TIY65" s="391"/>
      <c r="TIZ65" s="392"/>
      <c r="TJA65" s="393"/>
      <c r="TJB65" s="394"/>
      <c r="TJC65" s="395"/>
      <c r="TJD65" s="389"/>
      <c r="TJE65" s="390"/>
      <c r="TJF65" s="391"/>
      <c r="TJG65" s="392"/>
      <c r="TJH65" s="393"/>
      <c r="TJI65" s="394"/>
      <c r="TJJ65" s="395"/>
      <c r="TJK65" s="389"/>
      <c r="TJL65" s="390"/>
      <c r="TJM65" s="391"/>
      <c r="TJN65" s="392"/>
      <c r="TJO65" s="393"/>
      <c r="TJP65" s="394"/>
      <c r="TJQ65" s="395"/>
      <c r="TJR65" s="389"/>
      <c r="TJS65" s="390"/>
      <c r="TJT65" s="391"/>
      <c r="TJU65" s="392"/>
      <c r="TJV65" s="393"/>
      <c r="TJW65" s="394"/>
      <c r="TJX65" s="395"/>
      <c r="TJY65" s="389"/>
      <c r="TJZ65" s="390"/>
      <c r="TKA65" s="391"/>
      <c r="TKB65" s="392"/>
      <c r="TKC65" s="393"/>
      <c r="TKD65" s="394"/>
      <c r="TKE65" s="395"/>
      <c r="TKF65" s="389"/>
      <c r="TKG65" s="390"/>
      <c r="TKH65" s="391"/>
      <c r="TKI65" s="392"/>
      <c r="TKJ65" s="393"/>
      <c r="TKK65" s="394"/>
      <c r="TKL65" s="395"/>
      <c r="TKM65" s="389"/>
      <c r="TKN65" s="390"/>
      <c r="TKO65" s="391"/>
      <c r="TKP65" s="392"/>
      <c r="TKQ65" s="393"/>
      <c r="TKR65" s="394"/>
      <c r="TKS65" s="395"/>
      <c r="TKT65" s="389"/>
      <c r="TKU65" s="390"/>
      <c r="TKV65" s="391"/>
      <c r="TKW65" s="392"/>
      <c r="TKX65" s="393"/>
      <c r="TKY65" s="394"/>
      <c r="TKZ65" s="395"/>
      <c r="TLA65" s="389"/>
      <c r="TLB65" s="390"/>
      <c r="TLC65" s="391"/>
      <c r="TLD65" s="392"/>
      <c r="TLE65" s="393"/>
      <c r="TLF65" s="394"/>
      <c r="TLG65" s="395"/>
      <c r="TLH65" s="389"/>
      <c r="TLI65" s="390"/>
      <c r="TLJ65" s="391"/>
      <c r="TLK65" s="392"/>
      <c r="TLL65" s="393"/>
      <c r="TLM65" s="394"/>
      <c r="TLN65" s="395"/>
      <c r="TLO65" s="389"/>
      <c r="TLP65" s="390"/>
      <c r="TLQ65" s="391"/>
      <c r="TLR65" s="392"/>
      <c r="TLS65" s="393"/>
      <c r="TLT65" s="394"/>
      <c r="TLU65" s="395"/>
      <c r="TLV65" s="389"/>
      <c r="TLW65" s="390"/>
      <c r="TLX65" s="391"/>
      <c r="TLY65" s="392"/>
      <c r="TLZ65" s="393"/>
      <c r="TMA65" s="394"/>
      <c r="TMB65" s="395"/>
      <c r="TMC65" s="389"/>
      <c r="TMD65" s="390"/>
      <c r="TME65" s="391"/>
      <c r="TMF65" s="392"/>
      <c r="TMG65" s="393"/>
      <c r="TMH65" s="394"/>
      <c r="TMI65" s="395"/>
      <c r="TMJ65" s="389"/>
      <c r="TMK65" s="390"/>
      <c r="TML65" s="391"/>
      <c r="TMM65" s="392"/>
      <c r="TMN65" s="393"/>
      <c r="TMO65" s="394"/>
      <c r="TMP65" s="395"/>
      <c r="TMQ65" s="389"/>
      <c r="TMR65" s="390"/>
      <c r="TMS65" s="391"/>
      <c r="TMT65" s="392"/>
      <c r="TMU65" s="393"/>
      <c r="TMV65" s="394"/>
      <c r="TMW65" s="395"/>
      <c r="TMX65" s="389"/>
      <c r="TMY65" s="390"/>
      <c r="TMZ65" s="391"/>
      <c r="TNA65" s="392"/>
      <c r="TNB65" s="393"/>
      <c r="TNC65" s="394"/>
      <c r="TND65" s="395"/>
      <c r="TNE65" s="389"/>
      <c r="TNF65" s="390"/>
      <c r="TNG65" s="391"/>
      <c r="TNH65" s="392"/>
      <c r="TNI65" s="393"/>
      <c r="TNJ65" s="394"/>
      <c r="TNK65" s="395"/>
      <c r="TNL65" s="389"/>
      <c r="TNM65" s="390"/>
      <c r="TNN65" s="391"/>
      <c r="TNO65" s="392"/>
      <c r="TNP65" s="393"/>
      <c r="TNQ65" s="394"/>
      <c r="TNR65" s="395"/>
      <c r="TNS65" s="389"/>
      <c r="TNT65" s="390"/>
      <c r="TNU65" s="391"/>
      <c r="TNV65" s="392"/>
      <c r="TNW65" s="393"/>
      <c r="TNX65" s="394"/>
      <c r="TNY65" s="395"/>
      <c r="TNZ65" s="389"/>
      <c r="TOA65" s="390"/>
      <c r="TOB65" s="391"/>
      <c r="TOC65" s="392"/>
      <c r="TOD65" s="393"/>
      <c r="TOE65" s="394"/>
      <c r="TOF65" s="395"/>
      <c r="TOG65" s="389"/>
      <c r="TOH65" s="390"/>
      <c r="TOI65" s="391"/>
      <c r="TOJ65" s="392"/>
      <c r="TOK65" s="393"/>
      <c r="TOL65" s="394"/>
      <c r="TOM65" s="395"/>
      <c r="TON65" s="389"/>
      <c r="TOO65" s="390"/>
      <c r="TOP65" s="391"/>
      <c r="TOQ65" s="392"/>
      <c r="TOR65" s="393"/>
      <c r="TOS65" s="394"/>
      <c r="TOT65" s="395"/>
      <c r="TOU65" s="389"/>
      <c r="TOV65" s="390"/>
      <c r="TOW65" s="391"/>
      <c r="TOX65" s="392"/>
      <c r="TOY65" s="393"/>
      <c r="TOZ65" s="394"/>
      <c r="TPA65" s="395"/>
      <c r="TPB65" s="389"/>
      <c r="TPC65" s="390"/>
      <c r="TPD65" s="391"/>
      <c r="TPE65" s="392"/>
      <c r="TPF65" s="393"/>
      <c r="TPG65" s="394"/>
      <c r="TPH65" s="395"/>
      <c r="TPI65" s="389"/>
      <c r="TPJ65" s="390"/>
      <c r="TPK65" s="391"/>
      <c r="TPL65" s="392"/>
      <c r="TPM65" s="393"/>
      <c r="TPN65" s="394"/>
      <c r="TPO65" s="395"/>
      <c r="TPP65" s="389"/>
      <c r="TPQ65" s="390"/>
      <c r="TPR65" s="391"/>
      <c r="TPS65" s="392"/>
      <c r="TPT65" s="393"/>
      <c r="TPU65" s="394"/>
      <c r="TPV65" s="395"/>
      <c r="TPW65" s="389"/>
      <c r="TPX65" s="390"/>
      <c r="TPY65" s="391"/>
      <c r="TPZ65" s="392"/>
      <c r="TQA65" s="393"/>
      <c r="TQB65" s="394"/>
      <c r="TQC65" s="395"/>
      <c r="TQD65" s="389"/>
      <c r="TQE65" s="390"/>
      <c r="TQF65" s="391"/>
      <c r="TQG65" s="392"/>
      <c r="TQH65" s="393"/>
      <c r="TQI65" s="394"/>
      <c r="TQJ65" s="395"/>
      <c r="TQK65" s="389"/>
      <c r="TQL65" s="390"/>
      <c r="TQM65" s="391"/>
      <c r="TQN65" s="392"/>
      <c r="TQO65" s="393"/>
      <c r="TQP65" s="394"/>
      <c r="TQQ65" s="395"/>
      <c r="TQR65" s="389"/>
      <c r="TQS65" s="390"/>
      <c r="TQT65" s="391"/>
      <c r="TQU65" s="392"/>
      <c r="TQV65" s="393"/>
      <c r="TQW65" s="394"/>
      <c r="TQX65" s="395"/>
      <c r="TQY65" s="389"/>
      <c r="TQZ65" s="390"/>
      <c r="TRA65" s="391"/>
      <c r="TRB65" s="392"/>
      <c r="TRC65" s="393"/>
      <c r="TRD65" s="394"/>
      <c r="TRE65" s="395"/>
      <c r="TRF65" s="389"/>
      <c r="TRG65" s="390"/>
      <c r="TRH65" s="391"/>
      <c r="TRI65" s="392"/>
      <c r="TRJ65" s="393"/>
      <c r="TRK65" s="394"/>
      <c r="TRL65" s="395"/>
      <c r="TRM65" s="389"/>
      <c r="TRN65" s="390"/>
      <c r="TRO65" s="391"/>
      <c r="TRP65" s="392"/>
      <c r="TRQ65" s="393"/>
      <c r="TRR65" s="394"/>
      <c r="TRS65" s="395"/>
      <c r="TRT65" s="389"/>
      <c r="TRU65" s="390"/>
      <c r="TRV65" s="391"/>
      <c r="TRW65" s="392"/>
      <c r="TRX65" s="393"/>
      <c r="TRY65" s="394"/>
      <c r="TRZ65" s="395"/>
      <c r="TSA65" s="389"/>
      <c r="TSB65" s="390"/>
      <c r="TSC65" s="391"/>
      <c r="TSD65" s="392"/>
      <c r="TSE65" s="393"/>
      <c r="TSF65" s="394"/>
      <c r="TSG65" s="395"/>
      <c r="TSH65" s="389"/>
      <c r="TSI65" s="390"/>
      <c r="TSJ65" s="391"/>
      <c r="TSK65" s="392"/>
      <c r="TSL65" s="393"/>
      <c r="TSM65" s="394"/>
      <c r="TSN65" s="395"/>
      <c r="TSO65" s="389"/>
      <c r="TSP65" s="390"/>
      <c r="TSQ65" s="391"/>
      <c r="TSR65" s="392"/>
      <c r="TSS65" s="393"/>
      <c r="TST65" s="394"/>
      <c r="TSU65" s="395"/>
      <c r="TSV65" s="389"/>
      <c r="TSW65" s="390"/>
      <c r="TSX65" s="391"/>
      <c r="TSY65" s="392"/>
      <c r="TSZ65" s="393"/>
      <c r="TTA65" s="394"/>
      <c r="TTB65" s="395"/>
      <c r="TTC65" s="389"/>
      <c r="TTD65" s="390"/>
      <c r="TTE65" s="391"/>
      <c r="TTF65" s="392"/>
      <c r="TTG65" s="393"/>
      <c r="TTH65" s="394"/>
      <c r="TTI65" s="395"/>
      <c r="TTJ65" s="389"/>
      <c r="TTK65" s="390"/>
      <c r="TTL65" s="391"/>
      <c r="TTM65" s="392"/>
      <c r="TTN65" s="393"/>
      <c r="TTO65" s="394"/>
      <c r="TTP65" s="395"/>
      <c r="TTQ65" s="389"/>
      <c r="TTR65" s="390"/>
      <c r="TTS65" s="391"/>
      <c r="TTT65" s="392"/>
      <c r="TTU65" s="393"/>
      <c r="TTV65" s="394"/>
      <c r="TTW65" s="395"/>
      <c r="TTX65" s="389"/>
      <c r="TTY65" s="390"/>
      <c r="TTZ65" s="391"/>
      <c r="TUA65" s="392"/>
      <c r="TUB65" s="393"/>
      <c r="TUC65" s="394"/>
      <c r="TUD65" s="395"/>
      <c r="TUE65" s="389"/>
      <c r="TUF65" s="390"/>
      <c r="TUG65" s="391"/>
      <c r="TUH65" s="392"/>
      <c r="TUI65" s="393"/>
      <c r="TUJ65" s="394"/>
      <c r="TUK65" s="395"/>
      <c r="TUL65" s="389"/>
      <c r="TUM65" s="390"/>
      <c r="TUN65" s="391"/>
      <c r="TUO65" s="392"/>
      <c r="TUP65" s="393"/>
      <c r="TUQ65" s="394"/>
      <c r="TUR65" s="395"/>
      <c r="TUS65" s="389"/>
      <c r="TUT65" s="390"/>
      <c r="TUU65" s="391"/>
      <c r="TUV65" s="392"/>
      <c r="TUW65" s="393"/>
      <c r="TUX65" s="394"/>
      <c r="TUY65" s="395"/>
      <c r="TUZ65" s="389"/>
      <c r="TVA65" s="390"/>
      <c r="TVB65" s="391"/>
      <c r="TVC65" s="392"/>
      <c r="TVD65" s="393"/>
      <c r="TVE65" s="394"/>
      <c r="TVF65" s="395"/>
      <c r="TVG65" s="389"/>
      <c r="TVH65" s="390"/>
      <c r="TVI65" s="391"/>
      <c r="TVJ65" s="392"/>
      <c r="TVK65" s="393"/>
      <c r="TVL65" s="394"/>
      <c r="TVM65" s="395"/>
      <c r="TVN65" s="389"/>
      <c r="TVO65" s="390"/>
      <c r="TVP65" s="391"/>
      <c r="TVQ65" s="392"/>
      <c r="TVR65" s="393"/>
      <c r="TVS65" s="394"/>
      <c r="TVT65" s="395"/>
      <c r="TVU65" s="389"/>
      <c r="TVV65" s="390"/>
      <c r="TVW65" s="391"/>
      <c r="TVX65" s="392"/>
      <c r="TVY65" s="393"/>
      <c r="TVZ65" s="394"/>
      <c r="TWA65" s="395"/>
      <c r="TWB65" s="389"/>
      <c r="TWC65" s="390"/>
      <c r="TWD65" s="391"/>
      <c r="TWE65" s="392"/>
      <c r="TWF65" s="393"/>
      <c r="TWG65" s="394"/>
      <c r="TWH65" s="395"/>
      <c r="TWI65" s="389"/>
      <c r="TWJ65" s="390"/>
      <c r="TWK65" s="391"/>
      <c r="TWL65" s="392"/>
      <c r="TWM65" s="393"/>
      <c r="TWN65" s="394"/>
      <c r="TWO65" s="395"/>
      <c r="TWP65" s="389"/>
      <c r="TWQ65" s="390"/>
      <c r="TWR65" s="391"/>
      <c r="TWS65" s="392"/>
      <c r="TWT65" s="393"/>
      <c r="TWU65" s="394"/>
      <c r="TWV65" s="395"/>
      <c r="TWW65" s="389"/>
      <c r="TWX65" s="390"/>
      <c r="TWY65" s="391"/>
      <c r="TWZ65" s="392"/>
      <c r="TXA65" s="393"/>
      <c r="TXB65" s="394"/>
      <c r="TXC65" s="395"/>
      <c r="TXD65" s="389"/>
      <c r="TXE65" s="390"/>
      <c r="TXF65" s="391"/>
      <c r="TXG65" s="392"/>
      <c r="TXH65" s="393"/>
      <c r="TXI65" s="394"/>
      <c r="TXJ65" s="395"/>
      <c r="TXK65" s="389"/>
      <c r="TXL65" s="390"/>
      <c r="TXM65" s="391"/>
      <c r="TXN65" s="392"/>
      <c r="TXO65" s="393"/>
      <c r="TXP65" s="394"/>
      <c r="TXQ65" s="395"/>
      <c r="TXR65" s="389"/>
      <c r="TXS65" s="390"/>
      <c r="TXT65" s="391"/>
      <c r="TXU65" s="392"/>
      <c r="TXV65" s="393"/>
      <c r="TXW65" s="394"/>
      <c r="TXX65" s="395"/>
      <c r="TXY65" s="389"/>
      <c r="TXZ65" s="390"/>
      <c r="TYA65" s="391"/>
      <c r="TYB65" s="392"/>
      <c r="TYC65" s="393"/>
      <c r="TYD65" s="394"/>
      <c r="TYE65" s="395"/>
      <c r="TYF65" s="389"/>
      <c r="TYG65" s="390"/>
      <c r="TYH65" s="391"/>
      <c r="TYI65" s="392"/>
      <c r="TYJ65" s="393"/>
      <c r="TYK65" s="394"/>
      <c r="TYL65" s="395"/>
      <c r="TYM65" s="389"/>
      <c r="TYN65" s="390"/>
      <c r="TYO65" s="391"/>
      <c r="TYP65" s="392"/>
      <c r="TYQ65" s="393"/>
      <c r="TYR65" s="394"/>
      <c r="TYS65" s="395"/>
      <c r="TYT65" s="389"/>
      <c r="TYU65" s="390"/>
      <c r="TYV65" s="391"/>
      <c r="TYW65" s="392"/>
      <c r="TYX65" s="393"/>
      <c r="TYY65" s="394"/>
      <c r="TYZ65" s="395"/>
      <c r="TZA65" s="389"/>
      <c r="TZB65" s="390"/>
      <c r="TZC65" s="391"/>
      <c r="TZD65" s="392"/>
      <c r="TZE65" s="393"/>
      <c r="TZF65" s="394"/>
      <c r="TZG65" s="395"/>
      <c r="TZH65" s="389"/>
      <c r="TZI65" s="390"/>
      <c r="TZJ65" s="391"/>
      <c r="TZK65" s="392"/>
      <c r="TZL65" s="393"/>
      <c r="TZM65" s="394"/>
      <c r="TZN65" s="395"/>
      <c r="TZO65" s="389"/>
      <c r="TZP65" s="390"/>
      <c r="TZQ65" s="391"/>
      <c r="TZR65" s="392"/>
      <c r="TZS65" s="393"/>
      <c r="TZT65" s="394"/>
      <c r="TZU65" s="395"/>
      <c r="TZV65" s="389"/>
      <c r="TZW65" s="390"/>
      <c r="TZX65" s="391"/>
      <c r="TZY65" s="392"/>
      <c r="TZZ65" s="393"/>
      <c r="UAA65" s="394"/>
      <c r="UAB65" s="395"/>
      <c r="UAC65" s="389"/>
      <c r="UAD65" s="390"/>
      <c r="UAE65" s="391"/>
      <c r="UAF65" s="392"/>
      <c r="UAG65" s="393"/>
      <c r="UAH65" s="394"/>
      <c r="UAI65" s="395"/>
      <c r="UAJ65" s="389"/>
      <c r="UAK65" s="390"/>
      <c r="UAL65" s="391"/>
      <c r="UAM65" s="392"/>
      <c r="UAN65" s="393"/>
      <c r="UAO65" s="394"/>
      <c r="UAP65" s="395"/>
      <c r="UAQ65" s="389"/>
      <c r="UAR65" s="390"/>
      <c r="UAS65" s="391"/>
      <c r="UAT65" s="392"/>
      <c r="UAU65" s="393"/>
      <c r="UAV65" s="394"/>
      <c r="UAW65" s="395"/>
      <c r="UAX65" s="389"/>
      <c r="UAY65" s="390"/>
      <c r="UAZ65" s="391"/>
      <c r="UBA65" s="392"/>
      <c r="UBB65" s="393"/>
      <c r="UBC65" s="394"/>
      <c r="UBD65" s="395"/>
      <c r="UBE65" s="389"/>
      <c r="UBF65" s="390"/>
      <c r="UBG65" s="391"/>
      <c r="UBH65" s="392"/>
      <c r="UBI65" s="393"/>
      <c r="UBJ65" s="394"/>
      <c r="UBK65" s="395"/>
      <c r="UBL65" s="389"/>
      <c r="UBM65" s="390"/>
      <c r="UBN65" s="391"/>
      <c r="UBO65" s="392"/>
      <c r="UBP65" s="393"/>
      <c r="UBQ65" s="394"/>
      <c r="UBR65" s="395"/>
      <c r="UBS65" s="389"/>
      <c r="UBT65" s="390"/>
      <c r="UBU65" s="391"/>
      <c r="UBV65" s="392"/>
      <c r="UBW65" s="393"/>
      <c r="UBX65" s="394"/>
      <c r="UBY65" s="395"/>
      <c r="UBZ65" s="389"/>
      <c r="UCA65" s="390"/>
      <c r="UCB65" s="391"/>
      <c r="UCC65" s="392"/>
      <c r="UCD65" s="393"/>
      <c r="UCE65" s="394"/>
      <c r="UCF65" s="395"/>
      <c r="UCG65" s="389"/>
      <c r="UCH65" s="390"/>
      <c r="UCI65" s="391"/>
      <c r="UCJ65" s="392"/>
      <c r="UCK65" s="393"/>
      <c r="UCL65" s="394"/>
      <c r="UCM65" s="395"/>
      <c r="UCN65" s="389"/>
      <c r="UCO65" s="390"/>
      <c r="UCP65" s="391"/>
      <c r="UCQ65" s="392"/>
      <c r="UCR65" s="393"/>
      <c r="UCS65" s="394"/>
      <c r="UCT65" s="395"/>
      <c r="UCU65" s="389"/>
      <c r="UCV65" s="390"/>
      <c r="UCW65" s="391"/>
      <c r="UCX65" s="392"/>
      <c r="UCY65" s="393"/>
      <c r="UCZ65" s="394"/>
      <c r="UDA65" s="395"/>
      <c r="UDB65" s="389"/>
      <c r="UDC65" s="390"/>
      <c r="UDD65" s="391"/>
      <c r="UDE65" s="392"/>
      <c r="UDF65" s="393"/>
      <c r="UDG65" s="394"/>
      <c r="UDH65" s="395"/>
      <c r="UDI65" s="389"/>
      <c r="UDJ65" s="390"/>
      <c r="UDK65" s="391"/>
      <c r="UDL65" s="392"/>
      <c r="UDM65" s="393"/>
      <c r="UDN65" s="394"/>
      <c r="UDO65" s="395"/>
      <c r="UDP65" s="389"/>
      <c r="UDQ65" s="390"/>
      <c r="UDR65" s="391"/>
      <c r="UDS65" s="392"/>
      <c r="UDT65" s="393"/>
      <c r="UDU65" s="394"/>
      <c r="UDV65" s="395"/>
      <c r="UDW65" s="389"/>
      <c r="UDX65" s="390"/>
      <c r="UDY65" s="391"/>
      <c r="UDZ65" s="392"/>
      <c r="UEA65" s="393"/>
      <c r="UEB65" s="394"/>
      <c r="UEC65" s="395"/>
      <c r="UED65" s="389"/>
      <c r="UEE65" s="390"/>
      <c r="UEF65" s="391"/>
      <c r="UEG65" s="392"/>
      <c r="UEH65" s="393"/>
      <c r="UEI65" s="394"/>
      <c r="UEJ65" s="395"/>
      <c r="UEK65" s="389"/>
      <c r="UEL65" s="390"/>
      <c r="UEM65" s="391"/>
      <c r="UEN65" s="392"/>
      <c r="UEO65" s="393"/>
      <c r="UEP65" s="394"/>
      <c r="UEQ65" s="395"/>
      <c r="UER65" s="389"/>
      <c r="UES65" s="390"/>
      <c r="UET65" s="391"/>
      <c r="UEU65" s="392"/>
      <c r="UEV65" s="393"/>
      <c r="UEW65" s="394"/>
      <c r="UEX65" s="395"/>
      <c r="UEY65" s="389"/>
      <c r="UEZ65" s="390"/>
      <c r="UFA65" s="391"/>
      <c r="UFB65" s="392"/>
      <c r="UFC65" s="393"/>
      <c r="UFD65" s="394"/>
      <c r="UFE65" s="395"/>
      <c r="UFF65" s="389"/>
      <c r="UFG65" s="390"/>
      <c r="UFH65" s="391"/>
      <c r="UFI65" s="392"/>
      <c r="UFJ65" s="393"/>
      <c r="UFK65" s="394"/>
      <c r="UFL65" s="395"/>
      <c r="UFM65" s="389"/>
      <c r="UFN65" s="390"/>
      <c r="UFO65" s="391"/>
      <c r="UFP65" s="392"/>
      <c r="UFQ65" s="393"/>
      <c r="UFR65" s="394"/>
      <c r="UFS65" s="395"/>
      <c r="UFT65" s="389"/>
      <c r="UFU65" s="390"/>
      <c r="UFV65" s="391"/>
      <c r="UFW65" s="392"/>
      <c r="UFX65" s="393"/>
      <c r="UFY65" s="394"/>
      <c r="UFZ65" s="395"/>
      <c r="UGA65" s="389"/>
      <c r="UGB65" s="390"/>
      <c r="UGC65" s="391"/>
      <c r="UGD65" s="392"/>
      <c r="UGE65" s="393"/>
      <c r="UGF65" s="394"/>
      <c r="UGG65" s="395"/>
      <c r="UGH65" s="389"/>
      <c r="UGI65" s="390"/>
      <c r="UGJ65" s="391"/>
      <c r="UGK65" s="392"/>
      <c r="UGL65" s="393"/>
      <c r="UGM65" s="394"/>
      <c r="UGN65" s="395"/>
      <c r="UGO65" s="389"/>
      <c r="UGP65" s="390"/>
      <c r="UGQ65" s="391"/>
      <c r="UGR65" s="392"/>
      <c r="UGS65" s="393"/>
      <c r="UGT65" s="394"/>
      <c r="UGU65" s="395"/>
      <c r="UGV65" s="389"/>
      <c r="UGW65" s="390"/>
      <c r="UGX65" s="391"/>
      <c r="UGY65" s="392"/>
      <c r="UGZ65" s="393"/>
      <c r="UHA65" s="394"/>
      <c r="UHB65" s="395"/>
      <c r="UHC65" s="389"/>
      <c r="UHD65" s="390"/>
      <c r="UHE65" s="391"/>
      <c r="UHF65" s="392"/>
      <c r="UHG65" s="393"/>
      <c r="UHH65" s="394"/>
      <c r="UHI65" s="395"/>
      <c r="UHJ65" s="389"/>
      <c r="UHK65" s="390"/>
      <c r="UHL65" s="391"/>
      <c r="UHM65" s="392"/>
      <c r="UHN65" s="393"/>
      <c r="UHO65" s="394"/>
      <c r="UHP65" s="395"/>
      <c r="UHQ65" s="389"/>
      <c r="UHR65" s="390"/>
      <c r="UHS65" s="391"/>
      <c r="UHT65" s="392"/>
      <c r="UHU65" s="393"/>
      <c r="UHV65" s="394"/>
      <c r="UHW65" s="395"/>
      <c r="UHX65" s="389"/>
      <c r="UHY65" s="390"/>
      <c r="UHZ65" s="391"/>
      <c r="UIA65" s="392"/>
      <c r="UIB65" s="393"/>
      <c r="UIC65" s="394"/>
      <c r="UID65" s="395"/>
      <c r="UIE65" s="389"/>
      <c r="UIF65" s="390"/>
      <c r="UIG65" s="391"/>
      <c r="UIH65" s="392"/>
      <c r="UII65" s="393"/>
      <c r="UIJ65" s="394"/>
      <c r="UIK65" s="395"/>
      <c r="UIL65" s="389"/>
      <c r="UIM65" s="390"/>
      <c r="UIN65" s="391"/>
      <c r="UIO65" s="392"/>
      <c r="UIP65" s="393"/>
      <c r="UIQ65" s="394"/>
      <c r="UIR65" s="395"/>
      <c r="UIS65" s="389"/>
      <c r="UIT65" s="390"/>
      <c r="UIU65" s="391"/>
      <c r="UIV65" s="392"/>
      <c r="UIW65" s="393"/>
      <c r="UIX65" s="394"/>
      <c r="UIY65" s="395"/>
      <c r="UIZ65" s="389"/>
      <c r="UJA65" s="390"/>
      <c r="UJB65" s="391"/>
      <c r="UJC65" s="392"/>
      <c r="UJD65" s="393"/>
      <c r="UJE65" s="394"/>
      <c r="UJF65" s="395"/>
      <c r="UJG65" s="389"/>
      <c r="UJH65" s="390"/>
      <c r="UJI65" s="391"/>
      <c r="UJJ65" s="392"/>
      <c r="UJK65" s="393"/>
      <c r="UJL65" s="394"/>
      <c r="UJM65" s="395"/>
      <c r="UJN65" s="389"/>
      <c r="UJO65" s="390"/>
      <c r="UJP65" s="391"/>
      <c r="UJQ65" s="392"/>
      <c r="UJR65" s="393"/>
      <c r="UJS65" s="394"/>
      <c r="UJT65" s="395"/>
      <c r="UJU65" s="389"/>
      <c r="UJV65" s="390"/>
      <c r="UJW65" s="391"/>
      <c r="UJX65" s="392"/>
      <c r="UJY65" s="393"/>
      <c r="UJZ65" s="394"/>
      <c r="UKA65" s="395"/>
      <c r="UKB65" s="389"/>
      <c r="UKC65" s="390"/>
      <c r="UKD65" s="391"/>
      <c r="UKE65" s="392"/>
      <c r="UKF65" s="393"/>
      <c r="UKG65" s="394"/>
      <c r="UKH65" s="395"/>
      <c r="UKI65" s="389"/>
      <c r="UKJ65" s="390"/>
      <c r="UKK65" s="391"/>
      <c r="UKL65" s="392"/>
      <c r="UKM65" s="393"/>
      <c r="UKN65" s="394"/>
      <c r="UKO65" s="395"/>
      <c r="UKP65" s="389"/>
      <c r="UKQ65" s="390"/>
      <c r="UKR65" s="391"/>
      <c r="UKS65" s="392"/>
      <c r="UKT65" s="393"/>
      <c r="UKU65" s="394"/>
      <c r="UKV65" s="395"/>
      <c r="UKW65" s="389"/>
      <c r="UKX65" s="390"/>
      <c r="UKY65" s="391"/>
      <c r="UKZ65" s="392"/>
      <c r="ULA65" s="393"/>
      <c r="ULB65" s="394"/>
      <c r="ULC65" s="395"/>
      <c r="ULD65" s="389"/>
      <c r="ULE65" s="390"/>
      <c r="ULF65" s="391"/>
      <c r="ULG65" s="392"/>
      <c r="ULH65" s="393"/>
      <c r="ULI65" s="394"/>
      <c r="ULJ65" s="395"/>
      <c r="ULK65" s="389"/>
      <c r="ULL65" s="390"/>
      <c r="ULM65" s="391"/>
      <c r="ULN65" s="392"/>
      <c r="ULO65" s="393"/>
      <c r="ULP65" s="394"/>
      <c r="ULQ65" s="395"/>
      <c r="ULR65" s="389"/>
      <c r="ULS65" s="390"/>
      <c r="ULT65" s="391"/>
      <c r="ULU65" s="392"/>
      <c r="ULV65" s="393"/>
      <c r="ULW65" s="394"/>
      <c r="ULX65" s="395"/>
      <c r="ULY65" s="389"/>
      <c r="ULZ65" s="390"/>
      <c r="UMA65" s="391"/>
      <c r="UMB65" s="392"/>
      <c r="UMC65" s="393"/>
      <c r="UMD65" s="394"/>
      <c r="UME65" s="395"/>
      <c r="UMF65" s="389"/>
      <c r="UMG65" s="390"/>
      <c r="UMH65" s="391"/>
      <c r="UMI65" s="392"/>
      <c r="UMJ65" s="393"/>
      <c r="UMK65" s="394"/>
      <c r="UML65" s="395"/>
      <c r="UMM65" s="389"/>
      <c r="UMN65" s="390"/>
      <c r="UMO65" s="391"/>
      <c r="UMP65" s="392"/>
      <c r="UMQ65" s="393"/>
      <c r="UMR65" s="394"/>
      <c r="UMS65" s="395"/>
      <c r="UMT65" s="389"/>
      <c r="UMU65" s="390"/>
      <c r="UMV65" s="391"/>
      <c r="UMW65" s="392"/>
      <c r="UMX65" s="393"/>
      <c r="UMY65" s="394"/>
      <c r="UMZ65" s="395"/>
      <c r="UNA65" s="389"/>
      <c r="UNB65" s="390"/>
      <c r="UNC65" s="391"/>
      <c r="UND65" s="392"/>
      <c r="UNE65" s="393"/>
      <c r="UNF65" s="394"/>
      <c r="UNG65" s="395"/>
      <c r="UNH65" s="389"/>
      <c r="UNI65" s="390"/>
      <c r="UNJ65" s="391"/>
      <c r="UNK65" s="392"/>
      <c r="UNL65" s="393"/>
      <c r="UNM65" s="394"/>
      <c r="UNN65" s="395"/>
      <c r="UNO65" s="389"/>
      <c r="UNP65" s="390"/>
      <c r="UNQ65" s="391"/>
      <c r="UNR65" s="392"/>
      <c r="UNS65" s="393"/>
      <c r="UNT65" s="394"/>
      <c r="UNU65" s="395"/>
      <c r="UNV65" s="389"/>
      <c r="UNW65" s="390"/>
      <c r="UNX65" s="391"/>
      <c r="UNY65" s="392"/>
      <c r="UNZ65" s="393"/>
      <c r="UOA65" s="394"/>
      <c r="UOB65" s="395"/>
      <c r="UOC65" s="389"/>
      <c r="UOD65" s="390"/>
      <c r="UOE65" s="391"/>
      <c r="UOF65" s="392"/>
      <c r="UOG65" s="393"/>
      <c r="UOH65" s="394"/>
      <c r="UOI65" s="395"/>
      <c r="UOJ65" s="389"/>
      <c r="UOK65" s="390"/>
      <c r="UOL65" s="391"/>
      <c r="UOM65" s="392"/>
      <c r="UON65" s="393"/>
      <c r="UOO65" s="394"/>
      <c r="UOP65" s="395"/>
      <c r="UOQ65" s="389"/>
      <c r="UOR65" s="390"/>
      <c r="UOS65" s="391"/>
      <c r="UOT65" s="392"/>
      <c r="UOU65" s="393"/>
      <c r="UOV65" s="394"/>
      <c r="UOW65" s="395"/>
      <c r="UOX65" s="389"/>
      <c r="UOY65" s="390"/>
      <c r="UOZ65" s="391"/>
      <c r="UPA65" s="392"/>
      <c r="UPB65" s="393"/>
      <c r="UPC65" s="394"/>
      <c r="UPD65" s="395"/>
      <c r="UPE65" s="389"/>
      <c r="UPF65" s="390"/>
      <c r="UPG65" s="391"/>
      <c r="UPH65" s="392"/>
      <c r="UPI65" s="393"/>
      <c r="UPJ65" s="394"/>
      <c r="UPK65" s="395"/>
      <c r="UPL65" s="389"/>
      <c r="UPM65" s="390"/>
      <c r="UPN65" s="391"/>
      <c r="UPO65" s="392"/>
      <c r="UPP65" s="393"/>
      <c r="UPQ65" s="394"/>
      <c r="UPR65" s="395"/>
      <c r="UPS65" s="389"/>
      <c r="UPT65" s="390"/>
      <c r="UPU65" s="391"/>
      <c r="UPV65" s="392"/>
      <c r="UPW65" s="393"/>
      <c r="UPX65" s="394"/>
      <c r="UPY65" s="395"/>
      <c r="UPZ65" s="389"/>
      <c r="UQA65" s="390"/>
      <c r="UQB65" s="391"/>
      <c r="UQC65" s="392"/>
      <c r="UQD65" s="393"/>
      <c r="UQE65" s="394"/>
      <c r="UQF65" s="395"/>
      <c r="UQG65" s="389"/>
      <c r="UQH65" s="390"/>
      <c r="UQI65" s="391"/>
      <c r="UQJ65" s="392"/>
      <c r="UQK65" s="393"/>
      <c r="UQL65" s="394"/>
      <c r="UQM65" s="395"/>
      <c r="UQN65" s="389"/>
      <c r="UQO65" s="390"/>
      <c r="UQP65" s="391"/>
      <c r="UQQ65" s="392"/>
      <c r="UQR65" s="393"/>
      <c r="UQS65" s="394"/>
      <c r="UQT65" s="395"/>
      <c r="UQU65" s="389"/>
      <c r="UQV65" s="390"/>
      <c r="UQW65" s="391"/>
      <c r="UQX65" s="392"/>
      <c r="UQY65" s="393"/>
      <c r="UQZ65" s="394"/>
      <c r="URA65" s="395"/>
      <c r="URB65" s="389"/>
      <c r="URC65" s="390"/>
      <c r="URD65" s="391"/>
      <c r="URE65" s="392"/>
      <c r="URF65" s="393"/>
      <c r="URG65" s="394"/>
      <c r="URH65" s="395"/>
      <c r="URI65" s="389"/>
      <c r="URJ65" s="390"/>
      <c r="URK65" s="391"/>
      <c r="URL65" s="392"/>
      <c r="URM65" s="393"/>
      <c r="URN65" s="394"/>
      <c r="URO65" s="395"/>
      <c r="URP65" s="389"/>
      <c r="URQ65" s="390"/>
      <c r="URR65" s="391"/>
      <c r="URS65" s="392"/>
      <c r="URT65" s="393"/>
      <c r="URU65" s="394"/>
      <c r="URV65" s="395"/>
      <c r="URW65" s="389"/>
      <c r="URX65" s="390"/>
      <c r="URY65" s="391"/>
      <c r="URZ65" s="392"/>
      <c r="USA65" s="393"/>
      <c r="USB65" s="394"/>
      <c r="USC65" s="395"/>
      <c r="USD65" s="389"/>
      <c r="USE65" s="390"/>
      <c r="USF65" s="391"/>
      <c r="USG65" s="392"/>
      <c r="USH65" s="393"/>
      <c r="USI65" s="394"/>
      <c r="USJ65" s="395"/>
      <c r="USK65" s="389"/>
      <c r="USL65" s="390"/>
      <c r="USM65" s="391"/>
      <c r="USN65" s="392"/>
      <c r="USO65" s="393"/>
      <c r="USP65" s="394"/>
      <c r="USQ65" s="395"/>
      <c r="USR65" s="389"/>
      <c r="USS65" s="390"/>
      <c r="UST65" s="391"/>
      <c r="USU65" s="392"/>
      <c r="USV65" s="393"/>
      <c r="USW65" s="394"/>
      <c r="USX65" s="395"/>
      <c r="USY65" s="389"/>
      <c r="USZ65" s="390"/>
      <c r="UTA65" s="391"/>
      <c r="UTB65" s="392"/>
      <c r="UTC65" s="393"/>
      <c r="UTD65" s="394"/>
      <c r="UTE65" s="395"/>
      <c r="UTF65" s="389"/>
      <c r="UTG65" s="390"/>
      <c r="UTH65" s="391"/>
      <c r="UTI65" s="392"/>
      <c r="UTJ65" s="393"/>
      <c r="UTK65" s="394"/>
      <c r="UTL65" s="395"/>
      <c r="UTM65" s="389"/>
      <c r="UTN65" s="390"/>
      <c r="UTO65" s="391"/>
      <c r="UTP65" s="392"/>
      <c r="UTQ65" s="393"/>
      <c r="UTR65" s="394"/>
      <c r="UTS65" s="395"/>
      <c r="UTT65" s="389"/>
      <c r="UTU65" s="390"/>
      <c r="UTV65" s="391"/>
      <c r="UTW65" s="392"/>
      <c r="UTX65" s="393"/>
      <c r="UTY65" s="394"/>
      <c r="UTZ65" s="395"/>
      <c r="UUA65" s="389"/>
      <c r="UUB65" s="390"/>
      <c r="UUC65" s="391"/>
      <c r="UUD65" s="392"/>
      <c r="UUE65" s="393"/>
      <c r="UUF65" s="394"/>
      <c r="UUG65" s="395"/>
      <c r="UUH65" s="389"/>
      <c r="UUI65" s="390"/>
      <c r="UUJ65" s="391"/>
      <c r="UUK65" s="392"/>
      <c r="UUL65" s="393"/>
      <c r="UUM65" s="394"/>
      <c r="UUN65" s="395"/>
      <c r="UUO65" s="389"/>
      <c r="UUP65" s="390"/>
      <c r="UUQ65" s="391"/>
      <c r="UUR65" s="392"/>
      <c r="UUS65" s="393"/>
      <c r="UUT65" s="394"/>
      <c r="UUU65" s="395"/>
      <c r="UUV65" s="389"/>
      <c r="UUW65" s="390"/>
      <c r="UUX65" s="391"/>
      <c r="UUY65" s="392"/>
      <c r="UUZ65" s="393"/>
      <c r="UVA65" s="394"/>
      <c r="UVB65" s="395"/>
      <c r="UVC65" s="389"/>
      <c r="UVD65" s="390"/>
      <c r="UVE65" s="391"/>
      <c r="UVF65" s="392"/>
      <c r="UVG65" s="393"/>
      <c r="UVH65" s="394"/>
      <c r="UVI65" s="395"/>
      <c r="UVJ65" s="389"/>
      <c r="UVK65" s="390"/>
      <c r="UVL65" s="391"/>
      <c r="UVM65" s="392"/>
      <c r="UVN65" s="393"/>
      <c r="UVO65" s="394"/>
      <c r="UVP65" s="395"/>
      <c r="UVQ65" s="389"/>
      <c r="UVR65" s="390"/>
      <c r="UVS65" s="391"/>
      <c r="UVT65" s="392"/>
      <c r="UVU65" s="393"/>
      <c r="UVV65" s="394"/>
      <c r="UVW65" s="395"/>
      <c r="UVX65" s="389"/>
      <c r="UVY65" s="390"/>
      <c r="UVZ65" s="391"/>
      <c r="UWA65" s="392"/>
      <c r="UWB65" s="393"/>
      <c r="UWC65" s="394"/>
      <c r="UWD65" s="395"/>
      <c r="UWE65" s="389"/>
      <c r="UWF65" s="390"/>
      <c r="UWG65" s="391"/>
      <c r="UWH65" s="392"/>
      <c r="UWI65" s="393"/>
      <c r="UWJ65" s="394"/>
      <c r="UWK65" s="395"/>
      <c r="UWL65" s="389"/>
      <c r="UWM65" s="390"/>
      <c r="UWN65" s="391"/>
      <c r="UWO65" s="392"/>
      <c r="UWP65" s="393"/>
      <c r="UWQ65" s="394"/>
      <c r="UWR65" s="395"/>
      <c r="UWS65" s="389"/>
      <c r="UWT65" s="390"/>
      <c r="UWU65" s="391"/>
      <c r="UWV65" s="392"/>
      <c r="UWW65" s="393"/>
      <c r="UWX65" s="394"/>
      <c r="UWY65" s="395"/>
      <c r="UWZ65" s="389"/>
      <c r="UXA65" s="390"/>
      <c r="UXB65" s="391"/>
      <c r="UXC65" s="392"/>
      <c r="UXD65" s="393"/>
      <c r="UXE65" s="394"/>
      <c r="UXF65" s="395"/>
      <c r="UXG65" s="389"/>
      <c r="UXH65" s="390"/>
      <c r="UXI65" s="391"/>
      <c r="UXJ65" s="392"/>
      <c r="UXK65" s="393"/>
      <c r="UXL65" s="394"/>
      <c r="UXM65" s="395"/>
      <c r="UXN65" s="389"/>
      <c r="UXO65" s="390"/>
      <c r="UXP65" s="391"/>
      <c r="UXQ65" s="392"/>
      <c r="UXR65" s="393"/>
      <c r="UXS65" s="394"/>
      <c r="UXT65" s="395"/>
      <c r="UXU65" s="389"/>
      <c r="UXV65" s="390"/>
      <c r="UXW65" s="391"/>
      <c r="UXX65" s="392"/>
      <c r="UXY65" s="393"/>
      <c r="UXZ65" s="394"/>
      <c r="UYA65" s="395"/>
      <c r="UYB65" s="389"/>
      <c r="UYC65" s="390"/>
      <c r="UYD65" s="391"/>
      <c r="UYE65" s="392"/>
      <c r="UYF65" s="393"/>
      <c r="UYG65" s="394"/>
      <c r="UYH65" s="395"/>
      <c r="UYI65" s="389"/>
      <c r="UYJ65" s="390"/>
      <c r="UYK65" s="391"/>
      <c r="UYL65" s="392"/>
      <c r="UYM65" s="393"/>
      <c r="UYN65" s="394"/>
      <c r="UYO65" s="395"/>
      <c r="UYP65" s="389"/>
      <c r="UYQ65" s="390"/>
      <c r="UYR65" s="391"/>
      <c r="UYS65" s="392"/>
      <c r="UYT65" s="393"/>
      <c r="UYU65" s="394"/>
      <c r="UYV65" s="395"/>
      <c r="UYW65" s="389"/>
      <c r="UYX65" s="390"/>
      <c r="UYY65" s="391"/>
      <c r="UYZ65" s="392"/>
      <c r="UZA65" s="393"/>
      <c r="UZB65" s="394"/>
      <c r="UZC65" s="395"/>
      <c r="UZD65" s="389"/>
      <c r="UZE65" s="390"/>
      <c r="UZF65" s="391"/>
      <c r="UZG65" s="392"/>
      <c r="UZH65" s="393"/>
      <c r="UZI65" s="394"/>
      <c r="UZJ65" s="395"/>
      <c r="UZK65" s="389"/>
      <c r="UZL65" s="390"/>
      <c r="UZM65" s="391"/>
      <c r="UZN65" s="392"/>
      <c r="UZO65" s="393"/>
      <c r="UZP65" s="394"/>
      <c r="UZQ65" s="395"/>
      <c r="UZR65" s="389"/>
      <c r="UZS65" s="390"/>
      <c r="UZT65" s="391"/>
      <c r="UZU65" s="392"/>
      <c r="UZV65" s="393"/>
      <c r="UZW65" s="394"/>
      <c r="UZX65" s="395"/>
      <c r="UZY65" s="389"/>
      <c r="UZZ65" s="390"/>
      <c r="VAA65" s="391"/>
      <c r="VAB65" s="392"/>
      <c r="VAC65" s="393"/>
      <c r="VAD65" s="394"/>
      <c r="VAE65" s="395"/>
      <c r="VAF65" s="389"/>
      <c r="VAG65" s="390"/>
      <c r="VAH65" s="391"/>
      <c r="VAI65" s="392"/>
      <c r="VAJ65" s="393"/>
      <c r="VAK65" s="394"/>
      <c r="VAL65" s="395"/>
      <c r="VAM65" s="389"/>
      <c r="VAN65" s="390"/>
      <c r="VAO65" s="391"/>
      <c r="VAP65" s="392"/>
      <c r="VAQ65" s="393"/>
      <c r="VAR65" s="394"/>
      <c r="VAS65" s="395"/>
      <c r="VAT65" s="389"/>
      <c r="VAU65" s="390"/>
      <c r="VAV65" s="391"/>
      <c r="VAW65" s="392"/>
      <c r="VAX65" s="393"/>
      <c r="VAY65" s="394"/>
      <c r="VAZ65" s="395"/>
      <c r="VBA65" s="389"/>
      <c r="VBB65" s="390"/>
      <c r="VBC65" s="391"/>
      <c r="VBD65" s="392"/>
      <c r="VBE65" s="393"/>
      <c r="VBF65" s="394"/>
      <c r="VBG65" s="395"/>
      <c r="VBH65" s="389"/>
      <c r="VBI65" s="390"/>
      <c r="VBJ65" s="391"/>
      <c r="VBK65" s="392"/>
      <c r="VBL65" s="393"/>
      <c r="VBM65" s="394"/>
      <c r="VBN65" s="395"/>
      <c r="VBO65" s="389"/>
      <c r="VBP65" s="390"/>
      <c r="VBQ65" s="391"/>
      <c r="VBR65" s="392"/>
      <c r="VBS65" s="393"/>
      <c r="VBT65" s="394"/>
      <c r="VBU65" s="395"/>
      <c r="VBV65" s="389"/>
      <c r="VBW65" s="390"/>
      <c r="VBX65" s="391"/>
      <c r="VBY65" s="392"/>
      <c r="VBZ65" s="393"/>
      <c r="VCA65" s="394"/>
      <c r="VCB65" s="395"/>
      <c r="VCC65" s="389"/>
      <c r="VCD65" s="390"/>
      <c r="VCE65" s="391"/>
      <c r="VCF65" s="392"/>
      <c r="VCG65" s="393"/>
      <c r="VCH65" s="394"/>
      <c r="VCI65" s="395"/>
      <c r="VCJ65" s="389"/>
      <c r="VCK65" s="390"/>
      <c r="VCL65" s="391"/>
      <c r="VCM65" s="392"/>
      <c r="VCN65" s="393"/>
      <c r="VCO65" s="394"/>
      <c r="VCP65" s="395"/>
      <c r="VCQ65" s="389"/>
      <c r="VCR65" s="390"/>
      <c r="VCS65" s="391"/>
      <c r="VCT65" s="392"/>
      <c r="VCU65" s="393"/>
      <c r="VCV65" s="394"/>
      <c r="VCW65" s="395"/>
      <c r="VCX65" s="389"/>
      <c r="VCY65" s="390"/>
      <c r="VCZ65" s="391"/>
      <c r="VDA65" s="392"/>
      <c r="VDB65" s="393"/>
      <c r="VDC65" s="394"/>
      <c r="VDD65" s="395"/>
      <c r="VDE65" s="389"/>
      <c r="VDF65" s="390"/>
      <c r="VDG65" s="391"/>
      <c r="VDH65" s="392"/>
      <c r="VDI65" s="393"/>
      <c r="VDJ65" s="394"/>
      <c r="VDK65" s="395"/>
      <c r="VDL65" s="389"/>
      <c r="VDM65" s="390"/>
      <c r="VDN65" s="391"/>
      <c r="VDO65" s="392"/>
      <c r="VDP65" s="393"/>
      <c r="VDQ65" s="394"/>
      <c r="VDR65" s="395"/>
      <c r="VDS65" s="389"/>
      <c r="VDT65" s="390"/>
      <c r="VDU65" s="391"/>
      <c r="VDV65" s="392"/>
      <c r="VDW65" s="393"/>
      <c r="VDX65" s="394"/>
      <c r="VDY65" s="395"/>
      <c r="VDZ65" s="389"/>
      <c r="VEA65" s="390"/>
      <c r="VEB65" s="391"/>
      <c r="VEC65" s="392"/>
      <c r="VED65" s="393"/>
      <c r="VEE65" s="394"/>
      <c r="VEF65" s="395"/>
      <c r="VEG65" s="389"/>
      <c r="VEH65" s="390"/>
      <c r="VEI65" s="391"/>
      <c r="VEJ65" s="392"/>
      <c r="VEK65" s="393"/>
      <c r="VEL65" s="394"/>
      <c r="VEM65" s="395"/>
      <c r="VEN65" s="389"/>
      <c r="VEO65" s="390"/>
      <c r="VEP65" s="391"/>
      <c r="VEQ65" s="392"/>
      <c r="VER65" s="393"/>
      <c r="VES65" s="394"/>
      <c r="VET65" s="395"/>
      <c r="VEU65" s="389"/>
      <c r="VEV65" s="390"/>
      <c r="VEW65" s="391"/>
      <c r="VEX65" s="392"/>
      <c r="VEY65" s="393"/>
      <c r="VEZ65" s="394"/>
      <c r="VFA65" s="395"/>
      <c r="VFB65" s="389"/>
      <c r="VFC65" s="390"/>
      <c r="VFD65" s="391"/>
      <c r="VFE65" s="392"/>
      <c r="VFF65" s="393"/>
      <c r="VFG65" s="394"/>
      <c r="VFH65" s="395"/>
      <c r="VFI65" s="389"/>
      <c r="VFJ65" s="390"/>
      <c r="VFK65" s="391"/>
      <c r="VFL65" s="392"/>
      <c r="VFM65" s="393"/>
      <c r="VFN65" s="394"/>
      <c r="VFO65" s="395"/>
      <c r="VFP65" s="389"/>
      <c r="VFQ65" s="390"/>
      <c r="VFR65" s="391"/>
      <c r="VFS65" s="392"/>
      <c r="VFT65" s="393"/>
      <c r="VFU65" s="394"/>
      <c r="VFV65" s="395"/>
      <c r="VFW65" s="389"/>
      <c r="VFX65" s="390"/>
      <c r="VFY65" s="391"/>
      <c r="VFZ65" s="392"/>
      <c r="VGA65" s="393"/>
      <c r="VGB65" s="394"/>
      <c r="VGC65" s="395"/>
      <c r="VGD65" s="389"/>
      <c r="VGE65" s="390"/>
      <c r="VGF65" s="391"/>
      <c r="VGG65" s="392"/>
      <c r="VGH65" s="393"/>
      <c r="VGI65" s="394"/>
      <c r="VGJ65" s="395"/>
      <c r="VGK65" s="389"/>
      <c r="VGL65" s="390"/>
      <c r="VGM65" s="391"/>
      <c r="VGN65" s="392"/>
      <c r="VGO65" s="393"/>
      <c r="VGP65" s="394"/>
      <c r="VGQ65" s="395"/>
      <c r="VGR65" s="389"/>
      <c r="VGS65" s="390"/>
      <c r="VGT65" s="391"/>
      <c r="VGU65" s="392"/>
      <c r="VGV65" s="393"/>
      <c r="VGW65" s="394"/>
      <c r="VGX65" s="395"/>
      <c r="VGY65" s="389"/>
      <c r="VGZ65" s="390"/>
      <c r="VHA65" s="391"/>
      <c r="VHB65" s="392"/>
      <c r="VHC65" s="393"/>
      <c r="VHD65" s="394"/>
      <c r="VHE65" s="395"/>
      <c r="VHF65" s="389"/>
      <c r="VHG65" s="390"/>
      <c r="VHH65" s="391"/>
      <c r="VHI65" s="392"/>
      <c r="VHJ65" s="393"/>
      <c r="VHK65" s="394"/>
      <c r="VHL65" s="395"/>
      <c r="VHM65" s="389"/>
      <c r="VHN65" s="390"/>
      <c r="VHO65" s="391"/>
      <c r="VHP65" s="392"/>
      <c r="VHQ65" s="393"/>
      <c r="VHR65" s="394"/>
      <c r="VHS65" s="395"/>
      <c r="VHT65" s="389"/>
      <c r="VHU65" s="390"/>
      <c r="VHV65" s="391"/>
      <c r="VHW65" s="392"/>
      <c r="VHX65" s="393"/>
      <c r="VHY65" s="394"/>
      <c r="VHZ65" s="395"/>
      <c r="VIA65" s="389"/>
      <c r="VIB65" s="390"/>
      <c r="VIC65" s="391"/>
      <c r="VID65" s="392"/>
      <c r="VIE65" s="393"/>
      <c r="VIF65" s="394"/>
      <c r="VIG65" s="395"/>
      <c r="VIH65" s="389"/>
      <c r="VII65" s="390"/>
      <c r="VIJ65" s="391"/>
      <c r="VIK65" s="392"/>
      <c r="VIL65" s="393"/>
      <c r="VIM65" s="394"/>
      <c r="VIN65" s="395"/>
      <c r="VIO65" s="389"/>
      <c r="VIP65" s="390"/>
      <c r="VIQ65" s="391"/>
      <c r="VIR65" s="392"/>
      <c r="VIS65" s="393"/>
      <c r="VIT65" s="394"/>
      <c r="VIU65" s="395"/>
      <c r="VIV65" s="389"/>
      <c r="VIW65" s="390"/>
      <c r="VIX65" s="391"/>
      <c r="VIY65" s="392"/>
      <c r="VIZ65" s="393"/>
      <c r="VJA65" s="394"/>
      <c r="VJB65" s="395"/>
      <c r="VJC65" s="389"/>
      <c r="VJD65" s="390"/>
      <c r="VJE65" s="391"/>
      <c r="VJF65" s="392"/>
      <c r="VJG65" s="393"/>
      <c r="VJH65" s="394"/>
      <c r="VJI65" s="395"/>
      <c r="VJJ65" s="389"/>
      <c r="VJK65" s="390"/>
      <c r="VJL65" s="391"/>
      <c r="VJM65" s="392"/>
      <c r="VJN65" s="393"/>
      <c r="VJO65" s="394"/>
      <c r="VJP65" s="395"/>
      <c r="VJQ65" s="389"/>
      <c r="VJR65" s="390"/>
      <c r="VJS65" s="391"/>
      <c r="VJT65" s="392"/>
      <c r="VJU65" s="393"/>
      <c r="VJV65" s="394"/>
      <c r="VJW65" s="395"/>
      <c r="VJX65" s="389"/>
      <c r="VJY65" s="390"/>
      <c r="VJZ65" s="391"/>
      <c r="VKA65" s="392"/>
      <c r="VKB65" s="393"/>
      <c r="VKC65" s="394"/>
      <c r="VKD65" s="395"/>
      <c r="VKE65" s="389"/>
      <c r="VKF65" s="390"/>
      <c r="VKG65" s="391"/>
      <c r="VKH65" s="392"/>
      <c r="VKI65" s="393"/>
      <c r="VKJ65" s="394"/>
      <c r="VKK65" s="395"/>
      <c r="VKL65" s="389"/>
      <c r="VKM65" s="390"/>
      <c r="VKN65" s="391"/>
      <c r="VKO65" s="392"/>
      <c r="VKP65" s="393"/>
      <c r="VKQ65" s="394"/>
      <c r="VKR65" s="395"/>
      <c r="VKS65" s="389"/>
      <c r="VKT65" s="390"/>
      <c r="VKU65" s="391"/>
      <c r="VKV65" s="392"/>
      <c r="VKW65" s="393"/>
      <c r="VKX65" s="394"/>
      <c r="VKY65" s="395"/>
      <c r="VKZ65" s="389"/>
      <c r="VLA65" s="390"/>
      <c r="VLB65" s="391"/>
      <c r="VLC65" s="392"/>
      <c r="VLD65" s="393"/>
      <c r="VLE65" s="394"/>
      <c r="VLF65" s="395"/>
      <c r="VLG65" s="389"/>
      <c r="VLH65" s="390"/>
      <c r="VLI65" s="391"/>
      <c r="VLJ65" s="392"/>
      <c r="VLK65" s="393"/>
      <c r="VLL65" s="394"/>
      <c r="VLM65" s="395"/>
      <c r="VLN65" s="389"/>
      <c r="VLO65" s="390"/>
      <c r="VLP65" s="391"/>
      <c r="VLQ65" s="392"/>
      <c r="VLR65" s="393"/>
      <c r="VLS65" s="394"/>
      <c r="VLT65" s="395"/>
      <c r="VLU65" s="389"/>
      <c r="VLV65" s="390"/>
      <c r="VLW65" s="391"/>
      <c r="VLX65" s="392"/>
      <c r="VLY65" s="393"/>
      <c r="VLZ65" s="394"/>
      <c r="VMA65" s="395"/>
      <c r="VMB65" s="389"/>
      <c r="VMC65" s="390"/>
      <c r="VMD65" s="391"/>
      <c r="VME65" s="392"/>
      <c r="VMF65" s="393"/>
      <c r="VMG65" s="394"/>
      <c r="VMH65" s="395"/>
      <c r="VMI65" s="389"/>
      <c r="VMJ65" s="390"/>
      <c r="VMK65" s="391"/>
      <c r="VML65" s="392"/>
      <c r="VMM65" s="393"/>
      <c r="VMN65" s="394"/>
      <c r="VMO65" s="395"/>
      <c r="VMP65" s="389"/>
      <c r="VMQ65" s="390"/>
      <c r="VMR65" s="391"/>
      <c r="VMS65" s="392"/>
      <c r="VMT65" s="393"/>
      <c r="VMU65" s="394"/>
      <c r="VMV65" s="395"/>
      <c r="VMW65" s="389"/>
      <c r="VMX65" s="390"/>
      <c r="VMY65" s="391"/>
      <c r="VMZ65" s="392"/>
      <c r="VNA65" s="393"/>
      <c r="VNB65" s="394"/>
      <c r="VNC65" s="395"/>
      <c r="VND65" s="389"/>
      <c r="VNE65" s="390"/>
      <c r="VNF65" s="391"/>
      <c r="VNG65" s="392"/>
      <c r="VNH65" s="393"/>
      <c r="VNI65" s="394"/>
      <c r="VNJ65" s="395"/>
      <c r="VNK65" s="389"/>
      <c r="VNL65" s="390"/>
      <c r="VNM65" s="391"/>
      <c r="VNN65" s="392"/>
      <c r="VNO65" s="393"/>
      <c r="VNP65" s="394"/>
      <c r="VNQ65" s="395"/>
      <c r="VNR65" s="389"/>
      <c r="VNS65" s="390"/>
      <c r="VNT65" s="391"/>
      <c r="VNU65" s="392"/>
      <c r="VNV65" s="393"/>
      <c r="VNW65" s="394"/>
      <c r="VNX65" s="395"/>
      <c r="VNY65" s="389"/>
      <c r="VNZ65" s="390"/>
      <c r="VOA65" s="391"/>
      <c r="VOB65" s="392"/>
      <c r="VOC65" s="393"/>
      <c r="VOD65" s="394"/>
      <c r="VOE65" s="395"/>
      <c r="VOF65" s="389"/>
      <c r="VOG65" s="390"/>
      <c r="VOH65" s="391"/>
      <c r="VOI65" s="392"/>
      <c r="VOJ65" s="393"/>
      <c r="VOK65" s="394"/>
      <c r="VOL65" s="395"/>
      <c r="VOM65" s="389"/>
      <c r="VON65" s="390"/>
      <c r="VOO65" s="391"/>
      <c r="VOP65" s="392"/>
      <c r="VOQ65" s="393"/>
      <c r="VOR65" s="394"/>
      <c r="VOS65" s="395"/>
      <c r="VOT65" s="389"/>
      <c r="VOU65" s="390"/>
      <c r="VOV65" s="391"/>
      <c r="VOW65" s="392"/>
      <c r="VOX65" s="393"/>
      <c r="VOY65" s="394"/>
      <c r="VOZ65" s="395"/>
      <c r="VPA65" s="389"/>
      <c r="VPB65" s="390"/>
      <c r="VPC65" s="391"/>
      <c r="VPD65" s="392"/>
      <c r="VPE65" s="393"/>
      <c r="VPF65" s="394"/>
      <c r="VPG65" s="395"/>
      <c r="VPH65" s="389"/>
      <c r="VPI65" s="390"/>
      <c r="VPJ65" s="391"/>
      <c r="VPK65" s="392"/>
      <c r="VPL65" s="393"/>
      <c r="VPM65" s="394"/>
      <c r="VPN65" s="395"/>
      <c r="VPO65" s="389"/>
      <c r="VPP65" s="390"/>
      <c r="VPQ65" s="391"/>
      <c r="VPR65" s="392"/>
      <c r="VPS65" s="393"/>
      <c r="VPT65" s="394"/>
      <c r="VPU65" s="395"/>
      <c r="VPV65" s="389"/>
      <c r="VPW65" s="390"/>
      <c r="VPX65" s="391"/>
      <c r="VPY65" s="392"/>
      <c r="VPZ65" s="393"/>
      <c r="VQA65" s="394"/>
      <c r="VQB65" s="395"/>
      <c r="VQC65" s="389"/>
      <c r="VQD65" s="390"/>
      <c r="VQE65" s="391"/>
      <c r="VQF65" s="392"/>
      <c r="VQG65" s="393"/>
      <c r="VQH65" s="394"/>
      <c r="VQI65" s="395"/>
      <c r="VQJ65" s="389"/>
      <c r="VQK65" s="390"/>
      <c r="VQL65" s="391"/>
      <c r="VQM65" s="392"/>
      <c r="VQN65" s="393"/>
      <c r="VQO65" s="394"/>
      <c r="VQP65" s="395"/>
      <c r="VQQ65" s="389"/>
      <c r="VQR65" s="390"/>
      <c r="VQS65" s="391"/>
      <c r="VQT65" s="392"/>
      <c r="VQU65" s="393"/>
      <c r="VQV65" s="394"/>
      <c r="VQW65" s="395"/>
      <c r="VQX65" s="389"/>
      <c r="VQY65" s="390"/>
      <c r="VQZ65" s="391"/>
      <c r="VRA65" s="392"/>
      <c r="VRB65" s="393"/>
      <c r="VRC65" s="394"/>
      <c r="VRD65" s="395"/>
      <c r="VRE65" s="389"/>
      <c r="VRF65" s="390"/>
      <c r="VRG65" s="391"/>
      <c r="VRH65" s="392"/>
      <c r="VRI65" s="393"/>
      <c r="VRJ65" s="394"/>
      <c r="VRK65" s="395"/>
      <c r="VRL65" s="389"/>
      <c r="VRM65" s="390"/>
      <c r="VRN65" s="391"/>
      <c r="VRO65" s="392"/>
      <c r="VRP65" s="393"/>
      <c r="VRQ65" s="394"/>
      <c r="VRR65" s="395"/>
      <c r="VRS65" s="389"/>
      <c r="VRT65" s="390"/>
      <c r="VRU65" s="391"/>
      <c r="VRV65" s="392"/>
      <c r="VRW65" s="393"/>
      <c r="VRX65" s="394"/>
      <c r="VRY65" s="395"/>
      <c r="VRZ65" s="389"/>
      <c r="VSA65" s="390"/>
      <c r="VSB65" s="391"/>
      <c r="VSC65" s="392"/>
      <c r="VSD65" s="393"/>
      <c r="VSE65" s="394"/>
      <c r="VSF65" s="395"/>
      <c r="VSG65" s="389"/>
      <c r="VSH65" s="390"/>
      <c r="VSI65" s="391"/>
      <c r="VSJ65" s="392"/>
      <c r="VSK65" s="393"/>
      <c r="VSL65" s="394"/>
      <c r="VSM65" s="395"/>
      <c r="VSN65" s="389"/>
      <c r="VSO65" s="390"/>
      <c r="VSP65" s="391"/>
      <c r="VSQ65" s="392"/>
      <c r="VSR65" s="393"/>
      <c r="VSS65" s="394"/>
      <c r="VST65" s="395"/>
      <c r="VSU65" s="389"/>
      <c r="VSV65" s="390"/>
      <c r="VSW65" s="391"/>
      <c r="VSX65" s="392"/>
      <c r="VSY65" s="393"/>
      <c r="VSZ65" s="394"/>
      <c r="VTA65" s="395"/>
      <c r="VTB65" s="389"/>
      <c r="VTC65" s="390"/>
      <c r="VTD65" s="391"/>
      <c r="VTE65" s="392"/>
      <c r="VTF65" s="393"/>
      <c r="VTG65" s="394"/>
      <c r="VTH65" s="395"/>
      <c r="VTI65" s="389"/>
      <c r="VTJ65" s="390"/>
      <c r="VTK65" s="391"/>
      <c r="VTL65" s="392"/>
      <c r="VTM65" s="393"/>
      <c r="VTN65" s="394"/>
      <c r="VTO65" s="395"/>
      <c r="VTP65" s="389"/>
      <c r="VTQ65" s="390"/>
      <c r="VTR65" s="391"/>
      <c r="VTS65" s="392"/>
      <c r="VTT65" s="393"/>
      <c r="VTU65" s="394"/>
      <c r="VTV65" s="395"/>
      <c r="VTW65" s="389"/>
      <c r="VTX65" s="390"/>
      <c r="VTY65" s="391"/>
      <c r="VTZ65" s="392"/>
      <c r="VUA65" s="393"/>
      <c r="VUB65" s="394"/>
      <c r="VUC65" s="395"/>
      <c r="VUD65" s="389"/>
      <c r="VUE65" s="390"/>
      <c r="VUF65" s="391"/>
      <c r="VUG65" s="392"/>
      <c r="VUH65" s="393"/>
      <c r="VUI65" s="394"/>
      <c r="VUJ65" s="395"/>
      <c r="VUK65" s="389"/>
      <c r="VUL65" s="390"/>
      <c r="VUM65" s="391"/>
      <c r="VUN65" s="392"/>
      <c r="VUO65" s="393"/>
      <c r="VUP65" s="394"/>
      <c r="VUQ65" s="395"/>
      <c r="VUR65" s="389"/>
      <c r="VUS65" s="390"/>
      <c r="VUT65" s="391"/>
      <c r="VUU65" s="392"/>
      <c r="VUV65" s="393"/>
      <c r="VUW65" s="394"/>
      <c r="VUX65" s="395"/>
      <c r="VUY65" s="389"/>
      <c r="VUZ65" s="390"/>
      <c r="VVA65" s="391"/>
      <c r="VVB65" s="392"/>
      <c r="VVC65" s="393"/>
      <c r="VVD65" s="394"/>
      <c r="VVE65" s="395"/>
      <c r="VVF65" s="389"/>
      <c r="VVG65" s="390"/>
      <c r="VVH65" s="391"/>
      <c r="VVI65" s="392"/>
      <c r="VVJ65" s="393"/>
      <c r="VVK65" s="394"/>
      <c r="VVL65" s="395"/>
      <c r="VVM65" s="389"/>
      <c r="VVN65" s="390"/>
      <c r="VVO65" s="391"/>
      <c r="VVP65" s="392"/>
      <c r="VVQ65" s="393"/>
      <c r="VVR65" s="394"/>
      <c r="VVS65" s="395"/>
      <c r="VVT65" s="389"/>
      <c r="VVU65" s="390"/>
      <c r="VVV65" s="391"/>
      <c r="VVW65" s="392"/>
      <c r="VVX65" s="393"/>
      <c r="VVY65" s="394"/>
      <c r="VVZ65" s="395"/>
      <c r="VWA65" s="389"/>
      <c r="VWB65" s="390"/>
      <c r="VWC65" s="391"/>
      <c r="VWD65" s="392"/>
      <c r="VWE65" s="393"/>
      <c r="VWF65" s="394"/>
      <c r="VWG65" s="395"/>
      <c r="VWH65" s="389"/>
      <c r="VWI65" s="390"/>
      <c r="VWJ65" s="391"/>
      <c r="VWK65" s="392"/>
      <c r="VWL65" s="393"/>
      <c r="VWM65" s="394"/>
      <c r="VWN65" s="395"/>
      <c r="VWO65" s="389"/>
      <c r="VWP65" s="390"/>
      <c r="VWQ65" s="391"/>
      <c r="VWR65" s="392"/>
      <c r="VWS65" s="393"/>
      <c r="VWT65" s="394"/>
      <c r="VWU65" s="395"/>
      <c r="VWV65" s="389"/>
      <c r="VWW65" s="390"/>
      <c r="VWX65" s="391"/>
      <c r="VWY65" s="392"/>
      <c r="VWZ65" s="393"/>
      <c r="VXA65" s="394"/>
      <c r="VXB65" s="395"/>
      <c r="VXC65" s="389"/>
      <c r="VXD65" s="390"/>
      <c r="VXE65" s="391"/>
      <c r="VXF65" s="392"/>
      <c r="VXG65" s="393"/>
      <c r="VXH65" s="394"/>
      <c r="VXI65" s="395"/>
      <c r="VXJ65" s="389"/>
      <c r="VXK65" s="390"/>
      <c r="VXL65" s="391"/>
      <c r="VXM65" s="392"/>
      <c r="VXN65" s="393"/>
      <c r="VXO65" s="394"/>
      <c r="VXP65" s="395"/>
      <c r="VXQ65" s="389"/>
      <c r="VXR65" s="390"/>
      <c r="VXS65" s="391"/>
      <c r="VXT65" s="392"/>
      <c r="VXU65" s="393"/>
      <c r="VXV65" s="394"/>
      <c r="VXW65" s="395"/>
      <c r="VXX65" s="389"/>
      <c r="VXY65" s="390"/>
      <c r="VXZ65" s="391"/>
      <c r="VYA65" s="392"/>
      <c r="VYB65" s="393"/>
      <c r="VYC65" s="394"/>
      <c r="VYD65" s="395"/>
      <c r="VYE65" s="389"/>
      <c r="VYF65" s="390"/>
      <c r="VYG65" s="391"/>
      <c r="VYH65" s="392"/>
      <c r="VYI65" s="393"/>
      <c r="VYJ65" s="394"/>
      <c r="VYK65" s="395"/>
      <c r="VYL65" s="389"/>
      <c r="VYM65" s="390"/>
      <c r="VYN65" s="391"/>
      <c r="VYO65" s="392"/>
      <c r="VYP65" s="393"/>
      <c r="VYQ65" s="394"/>
      <c r="VYR65" s="395"/>
      <c r="VYS65" s="389"/>
      <c r="VYT65" s="390"/>
      <c r="VYU65" s="391"/>
      <c r="VYV65" s="392"/>
      <c r="VYW65" s="393"/>
      <c r="VYX65" s="394"/>
      <c r="VYY65" s="395"/>
      <c r="VYZ65" s="389"/>
      <c r="VZA65" s="390"/>
      <c r="VZB65" s="391"/>
      <c r="VZC65" s="392"/>
      <c r="VZD65" s="393"/>
      <c r="VZE65" s="394"/>
      <c r="VZF65" s="395"/>
      <c r="VZG65" s="389"/>
      <c r="VZH65" s="390"/>
      <c r="VZI65" s="391"/>
      <c r="VZJ65" s="392"/>
      <c r="VZK65" s="393"/>
      <c r="VZL65" s="394"/>
      <c r="VZM65" s="395"/>
      <c r="VZN65" s="389"/>
      <c r="VZO65" s="390"/>
      <c r="VZP65" s="391"/>
      <c r="VZQ65" s="392"/>
      <c r="VZR65" s="393"/>
      <c r="VZS65" s="394"/>
      <c r="VZT65" s="395"/>
      <c r="VZU65" s="389"/>
      <c r="VZV65" s="390"/>
      <c r="VZW65" s="391"/>
      <c r="VZX65" s="392"/>
      <c r="VZY65" s="393"/>
      <c r="VZZ65" s="394"/>
      <c r="WAA65" s="395"/>
      <c r="WAB65" s="389"/>
      <c r="WAC65" s="390"/>
      <c r="WAD65" s="391"/>
      <c r="WAE65" s="392"/>
      <c r="WAF65" s="393"/>
      <c r="WAG65" s="394"/>
      <c r="WAH65" s="395"/>
      <c r="WAI65" s="389"/>
      <c r="WAJ65" s="390"/>
      <c r="WAK65" s="391"/>
      <c r="WAL65" s="392"/>
      <c r="WAM65" s="393"/>
      <c r="WAN65" s="394"/>
      <c r="WAO65" s="395"/>
      <c r="WAP65" s="389"/>
      <c r="WAQ65" s="390"/>
      <c r="WAR65" s="391"/>
      <c r="WAS65" s="392"/>
      <c r="WAT65" s="393"/>
      <c r="WAU65" s="394"/>
      <c r="WAV65" s="395"/>
      <c r="WAW65" s="389"/>
      <c r="WAX65" s="390"/>
      <c r="WAY65" s="391"/>
      <c r="WAZ65" s="392"/>
      <c r="WBA65" s="393"/>
      <c r="WBB65" s="394"/>
      <c r="WBC65" s="395"/>
      <c r="WBD65" s="389"/>
      <c r="WBE65" s="390"/>
      <c r="WBF65" s="391"/>
      <c r="WBG65" s="392"/>
      <c r="WBH65" s="393"/>
      <c r="WBI65" s="394"/>
      <c r="WBJ65" s="395"/>
      <c r="WBK65" s="389"/>
      <c r="WBL65" s="390"/>
      <c r="WBM65" s="391"/>
      <c r="WBN65" s="392"/>
      <c r="WBO65" s="393"/>
      <c r="WBP65" s="394"/>
      <c r="WBQ65" s="395"/>
      <c r="WBR65" s="389"/>
      <c r="WBS65" s="390"/>
      <c r="WBT65" s="391"/>
      <c r="WBU65" s="392"/>
      <c r="WBV65" s="393"/>
      <c r="WBW65" s="394"/>
      <c r="WBX65" s="395"/>
      <c r="WBY65" s="389"/>
      <c r="WBZ65" s="390"/>
      <c r="WCA65" s="391"/>
      <c r="WCB65" s="392"/>
      <c r="WCC65" s="393"/>
      <c r="WCD65" s="394"/>
      <c r="WCE65" s="395"/>
      <c r="WCF65" s="389"/>
      <c r="WCG65" s="390"/>
      <c r="WCH65" s="391"/>
      <c r="WCI65" s="392"/>
      <c r="WCJ65" s="393"/>
      <c r="WCK65" s="394"/>
      <c r="WCL65" s="395"/>
      <c r="WCM65" s="389"/>
      <c r="WCN65" s="390"/>
      <c r="WCO65" s="391"/>
      <c r="WCP65" s="392"/>
      <c r="WCQ65" s="393"/>
      <c r="WCR65" s="394"/>
      <c r="WCS65" s="395"/>
      <c r="WCT65" s="389"/>
      <c r="WCU65" s="390"/>
      <c r="WCV65" s="391"/>
      <c r="WCW65" s="392"/>
      <c r="WCX65" s="393"/>
      <c r="WCY65" s="394"/>
      <c r="WCZ65" s="395"/>
      <c r="WDA65" s="389"/>
      <c r="WDB65" s="390"/>
      <c r="WDC65" s="391"/>
      <c r="WDD65" s="392"/>
      <c r="WDE65" s="393"/>
      <c r="WDF65" s="394"/>
      <c r="WDG65" s="395"/>
      <c r="WDH65" s="389"/>
      <c r="WDI65" s="390"/>
      <c r="WDJ65" s="391"/>
      <c r="WDK65" s="392"/>
      <c r="WDL65" s="393"/>
      <c r="WDM65" s="394"/>
      <c r="WDN65" s="395"/>
      <c r="WDO65" s="389"/>
      <c r="WDP65" s="390"/>
      <c r="WDQ65" s="391"/>
      <c r="WDR65" s="392"/>
      <c r="WDS65" s="393"/>
      <c r="WDT65" s="394"/>
      <c r="WDU65" s="395"/>
      <c r="WDV65" s="389"/>
      <c r="WDW65" s="390"/>
      <c r="WDX65" s="391"/>
      <c r="WDY65" s="392"/>
      <c r="WDZ65" s="393"/>
      <c r="WEA65" s="394"/>
      <c r="WEB65" s="395"/>
      <c r="WEC65" s="389"/>
      <c r="WED65" s="390"/>
      <c r="WEE65" s="391"/>
      <c r="WEF65" s="392"/>
      <c r="WEG65" s="393"/>
      <c r="WEH65" s="394"/>
      <c r="WEI65" s="395"/>
      <c r="WEJ65" s="389"/>
      <c r="WEK65" s="390"/>
      <c r="WEL65" s="391"/>
      <c r="WEM65" s="392"/>
      <c r="WEN65" s="393"/>
      <c r="WEO65" s="394"/>
      <c r="WEP65" s="395"/>
      <c r="WEQ65" s="389"/>
      <c r="WER65" s="390"/>
      <c r="WES65" s="391"/>
      <c r="WET65" s="392"/>
      <c r="WEU65" s="393"/>
      <c r="WEV65" s="394"/>
      <c r="WEW65" s="395"/>
      <c r="WEX65" s="389"/>
      <c r="WEY65" s="390"/>
      <c r="WEZ65" s="391"/>
      <c r="WFA65" s="392"/>
      <c r="WFB65" s="393"/>
      <c r="WFC65" s="394"/>
      <c r="WFD65" s="395"/>
      <c r="WFE65" s="389"/>
      <c r="WFF65" s="390"/>
      <c r="WFG65" s="391"/>
      <c r="WFH65" s="392"/>
      <c r="WFI65" s="393"/>
      <c r="WFJ65" s="394"/>
      <c r="WFK65" s="395"/>
      <c r="WFL65" s="389"/>
      <c r="WFM65" s="390"/>
      <c r="WFN65" s="391"/>
      <c r="WFO65" s="392"/>
      <c r="WFP65" s="393"/>
      <c r="WFQ65" s="394"/>
      <c r="WFR65" s="395"/>
      <c r="WFS65" s="389"/>
      <c r="WFT65" s="390"/>
      <c r="WFU65" s="391"/>
      <c r="WFV65" s="392"/>
      <c r="WFW65" s="393"/>
      <c r="WFX65" s="394"/>
      <c r="WFY65" s="395"/>
      <c r="WFZ65" s="389"/>
      <c r="WGA65" s="390"/>
      <c r="WGB65" s="391"/>
      <c r="WGC65" s="392"/>
      <c r="WGD65" s="393"/>
      <c r="WGE65" s="394"/>
      <c r="WGF65" s="395"/>
      <c r="WGG65" s="389"/>
      <c r="WGH65" s="390"/>
      <c r="WGI65" s="391"/>
      <c r="WGJ65" s="392"/>
      <c r="WGK65" s="393"/>
      <c r="WGL65" s="394"/>
      <c r="WGM65" s="395"/>
      <c r="WGN65" s="389"/>
      <c r="WGO65" s="390"/>
      <c r="WGP65" s="391"/>
      <c r="WGQ65" s="392"/>
      <c r="WGR65" s="393"/>
      <c r="WGS65" s="394"/>
      <c r="WGT65" s="395"/>
      <c r="WGU65" s="389"/>
      <c r="WGV65" s="390"/>
      <c r="WGW65" s="391"/>
      <c r="WGX65" s="392"/>
      <c r="WGY65" s="393"/>
      <c r="WGZ65" s="394"/>
      <c r="WHA65" s="395"/>
      <c r="WHB65" s="389"/>
      <c r="WHC65" s="390"/>
      <c r="WHD65" s="391"/>
      <c r="WHE65" s="392"/>
      <c r="WHF65" s="393"/>
      <c r="WHG65" s="394"/>
      <c r="WHH65" s="395"/>
      <c r="WHI65" s="389"/>
      <c r="WHJ65" s="390"/>
      <c r="WHK65" s="391"/>
      <c r="WHL65" s="392"/>
      <c r="WHM65" s="393"/>
      <c r="WHN65" s="394"/>
      <c r="WHO65" s="395"/>
      <c r="WHP65" s="389"/>
      <c r="WHQ65" s="390"/>
      <c r="WHR65" s="391"/>
      <c r="WHS65" s="392"/>
      <c r="WHT65" s="393"/>
      <c r="WHU65" s="394"/>
      <c r="WHV65" s="395"/>
      <c r="WHW65" s="389"/>
      <c r="WHX65" s="390"/>
      <c r="WHY65" s="391"/>
      <c r="WHZ65" s="392"/>
      <c r="WIA65" s="393"/>
      <c r="WIB65" s="394"/>
      <c r="WIC65" s="395"/>
      <c r="WID65" s="389"/>
      <c r="WIE65" s="390"/>
      <c r="WIF65" s="391"/>
      <c r="WIG65" s="392"/>
      <c r="WIH65" s="393"/>
      <c r="WII65" s="394"/>
      <c r="WIJ65" s="395"/>
      <c r="WIK65" s="389"/>
      <c r="WIL65" s="390"/>
      <c r="WIM65" s="391"/>
      <c r="WIN65" s="392"/>
      <c r="WIO65" s="393"/>
      <c r="WIP65" s="394"/>
      <c r="WIQ65" s="395"/>
      <c r="WIR65" s="389"/>
      <c r="WIS65" s="390"/>
      <c r="WIT65" s="391"/>
      <c r="WIU65" s="392"/>
      <c r="WIV65" s="393"/>
      <c r="WIW65" s="394"/>
      <c r="WIX65" s="395"/>
      <c r="WIY65" s="389"/>
      <c r="WIZ65" s="390"/>
      <c r="WJA65" s="391"/>
      <c r="WJB65" s="392"/>
      <c r="WJC65" s="393"/>
      <c r="WJD65" s="394"/>
      <c r="WJE65" s="395"/>
      <c r="WJF65" s="389"/>
      <c r="WJG65" s="390"/>
      <c r="WJH65" s="391"/>
      <c r="WJI65" s="392"/>
      <c r="WJJ65" s="393"/>
      <c r="WJK65" s="394"/>
      <c r="WJL65" s="395"/>
      <c r="WJM65" s="389"/>
      <c r="WJN65" s="390"/>
      <c r="WJO65" s="391"/>
      <c r="WJP65" s="392"/>
      <c r="WJQ65" s="393"/>
      <c r="WJR65" s="394"/>
      <c r="WJS65" s="395"/>
      <c r="WJT65" s="389"/>
      <c r="WJU65" s="390"/>
      <c r="WJV65" s="391"/>
      <c r="WJW65" s="392"/>
      <c r="WJX65" s="393"/>
      <c r="WJY65" s="394"/>
      <c r="WJZ65" s="395"/>
      <c r="WKA65" s="389"/>
      <c r="WKB65" s="390"/>
      <c r="WKC65" s="391"/>
      <c r="WKD65" s="392"/>
      <c r="WKE65" s="393"/>
      <c r="WKF65" s="394"/>
      <c r="WKG65" s="395"/>
      <c r="WKH65" s="389"/>
      <c r="WKI65" s="390"/>
      <c r="WKJ65" s="391"/>
      <c r="WKK65" s="392"/>
      <c r="WKL65" s="393"/>
      <c r="WKM65" s="394"/>
      <c r="WKN65" s="395"/>
      <c r="WKO65" s="389"/>
      <c r="WKP65" s="390"/>
      <c r="WKQ65" s="391"/>
      <c r="WKR65" s="392"/>
      <c r="WKS65" s="393"/>
      <c r="WKT65" s="394"/>
      <c r="WKU65" s="395"/>
      <c r="WKV65" s="389"/>
      <c r="WKW65" s="390"/>
      <c r="WKX65" s="391"/>
      <c r="WKY65" s="392"/>
      <c r="WKZ65" s="393"/>
      <c r="WLA65" s="394"/>
      <c r="WLB65" s="395"/>
      <c r="WLC65" s="389"/>
      <c r="WLD65" s="390"/>
      <c r="WLE65" s="391"/>
      <c r="WLF65" s="392"/>
      <c r="WLG65" s="393"/>
      <c r="WLH65" s="394"/>
      <c r="WLI65" s="395"/>
      <c r="WLJ65" s="389"/>
      <c r="WLK65" s="390"/>
      <c r="WLL65" s="391"/>
      <c r="WLM65" s="392"/>
      <c r="WLN65" s="393"/>
      <c r="WLO65" s="394"/>
      <c r="WLP65" s="395"/>
      <c r="WLQ65" s="389"/>
      <c r="WLR65" s="390"/>
      <c r="WLS65" s="391"/>
      <c r="WLT65" s="392"/>
      <c r="WLU65" s="393"/>
      <c r="WLV65" s="394"/>
      <c r="WLW65" s="395"/>
      <c r="WLX65" s="389"/>
      <c r="WLY65" s="390"/>
      <c r="WLZ65" s="391"/>
      <c r="WMA65" s="392"/>
      <c r="WMB65" s="393"/>
      <c r="WMC65" s="394"/>
      <c r="WMD65" s="395"/>
      <c r="WME65" s="389"/>
      <c r="WMF65" s="390"/>
      <c r="WMG65" s="391"/>
      <c r="WMH65" s="392"/>
      <c r="WMI65" s="393"/>
      <c r="WMJ65" s="394"/>
      <c r="WMK65" s="395"/>
      <c r="WML65" s="389"/>
      <c r="WMM65" s="390"/>
      <c r="WMN65" s="391"/>
      <c r="WMO65" s="392"/>
      <c r="WMP65" s="393"/>
      <c r="WMQ65" s="394"/>
      <c r="WMR65" s="395"/>
      <c r="WMS65" s="389"/>
      <c r="WMT65" s="390"/>
      <c r="WMU65" s="391"/>
      <c r="WMV65" s="392"/>
      <c r="WMW65" s="393"/>
      <c r="WMX65" s="394"/>
      <c r="WMY65" s="395"/>
      <c r="WMZ65" s="389"/>
      <c r="WNA65" s="390"/>
      <c r="WNB65" s="391"/>
      <c r="WNC65" s="392"/>
      <c r="WND65" s="393"/>
      <c r="WNE65" s="394"/>
      <c r="WNF65" s="395"/>
      <c r="WNG65" s="389"/>
      <c r="WNH65" s="390"/>
      <c r="WNI65" s="391"/>
      <c r="WNJ65" s="392"/>
      <c r="WNK65" s="393"/>
      <c r="WNL65" s="394"/>
      <c r="WNM65" s="395"/>
      <c r="WNN65" s="389"/>
      <c r="WNO65" s="390"/>
      <c r="WNP65" s="391"/>
      <c r="WNQ65" s="392"/>
      <c r="WNR65" s="393"/>
      <c r="WNS65" s="394"/>
      <c r="WNT65" s="395"/>
      <c r="WNU65" s="389"/>
      <c r="WNV65" s="390"/>
      <c r="WNW65" s="391"/>
      <c r="WNX65" s="392"/>
      <c r="WNY65" s="393"/>
      <c r="WNZ65" s="394"/>
      <c r="WOA65" s="395"/>
      <c r="WOB65" s="389"/>
      <c r="WOC65" s="390"/>
      <c r="WOD65" s="391"/>
      <c r="WOE65" s="392"/>
      <c r="WOF65" s="393"/>
      <c r="WOG65" s="394"/>
      <c r="WOH65" s="395"/>
      <c r="WOI65" s="389"/>
      <c r="WOJ65" s="390"/>
      <c r="WOK65" s="391"/>
      <c r="WOL65" s="392"/>
      <c r="WOM65" s="393"/>
      <c r="WON65" s="394"/>
      <c r="WOO65" s="395"/>
      <c r="WOP65" s="389"/>
      <c r="WOQ65" s="390"/>
      <c r="WOR65" s="391"/>
      <c r="WOS65" s="392"/>
      <c r="WOT65" s="393"/>
      <c r="WOU65" s="394"/>
      <c r="WOV65" s="395"/>
      <c r="WOW65" s="389"/>
      <c r="WOX65" s="390"/>
      <c r="WOY65" s="391"/>
      <c r="WOZ65" s="392"/>
      <c r="WPA65" s="393"/>
      <c r="WPB65" s="394"/>
      <c r="WPC65" s="395"/>
      <c r="WPD65" s="389"/>
      <c r="WPE65" s="390"/>
      <c r="WPF65" s="391"/>
      <c r="WPG65" s="392"/>
      <c r="WPH65" s="393"/>
      <c r="WPI65" s="394"/>
      <c r="WPJ65" s="395"/>
      <c r="WPK65" s="389"/>
      <c r="WPL65" s="390"/>
      <c r="WPM65" s="391"/>
      <c r="WPN65" s="392"/>
      <c r="WPO65" s="393"/>
      <c r="WPP65" s="394"/>
      <c r="WPQ65" s="395"/>
      <c r="WPR65" s="389"/>
      <c r="WPS65" s="390"/>
      <c r="WPT65" s="391"/>
      <c r="WPU65" s="392"/>
      <c r="WPV65" s="393"/>
      <c r="WPW65" s="394"/>
      <c r="WPX65" s="395"/>
      <c r="WPY65" s="389"/>
      <c r="WPZ65" s="390"/>
      <c r="WQA65" s="391"/>
      <c r="WQB65" s="392"/>
      <c r="WQC65" s="393"/>
      <c r="WQD65" s="394"/>
      <c r="WQE65" s="395"/>
      <c r="WQF65" s="389"/>
      <c r="WQG65" s="390"/>
      <c r="WQH65" s="391"/>
      <c r="WQI65" s="392"/>
      <c r="WQJ65" s="393"/>
      <c r="WQK65" s="394"/>
      <c r="WQL65" s="395"/>
      <c r="WQM65" s="389"/>
      <c r="WQN65" s="390"/>
      <c r="WQO65" s="391"/>
      <c r="WQP65" s="392"/>
      <c r="WQQ65" s="393"/>
      <c r="WQR65" s="394"/>
      <c r="WQS65" s="395"/>
      <c r="WQT65" s="389"/>
      <c r="WQU65" s="390"/>
      <c r="WQV65" s="391"/>
      <c r="WQW65" s="392"/>
      <c r="WQX65" s="393"/>
      <c r="WQY65" s="394"/>
      <c r="WQZ65" s="395"/>
      <c r="WRA65" s="389"/>
      <c r="WRB65" s="390"/>
      <c r="WRC65" s="391"/>
      <c r="WRD65" s="392"/>
      <c r="WRE65" s="393"/>
      <c r="WRF65" s="394"/>
      <c r="WRG65" s="395"/>
      <c r="WRH65" s="389"/>
      <c r="WRI65" s="390"/>
      <c r="WRJ65" s="391"/>
      <c r="WRK65" s="392"/>
      <c r="WRL65" s="393"/>
      <c r="WRM65" s="394"/>
      <c r="WRN65" s="395"/>
      <c r="WRO65" s="389"/>
      <c r="WRP65" s="390"/>
      <c r="WRQ65" s="391"/>
      <c r="WRR65" s="392"/>
      <c r="WRS65" s="393"/>
      <c r="WRT65" s="394"/>
      <c r="WRU65" s="395"/>
      <c r="WRV65" s="389"/>
      <c r="WRW65" s="390"/>
      <c r="WRX65" s="391"/>
      <c r="WRY65" s="392"/>
      <c r="WRZ65" s="393"/>
      <c r="WSA65" s="394"/>
      <c r="WSB65" s="395"/>
      <c r="WSC65" s="389"/>
      <c r="WSD65" s="390"/>
      <c r="WSE65" s="391"/>
      <c r="WSF65" s="392"/>
      <c r="WSG65" s="393"/>
      <c r="WSH65" s="394"/>
      <c r="WSI65" s="395"/>
      <c r="WSJ65" s="389"/>
      <c r="WSK65" s="390"/>
      <c r="WSL65" s="391"/>
      <c r="WSM65" s="392"/>
      <c r="WSN65" s="393"/>
      <c r="WSO65" s="394"/>
      <c r="WSP65" s="395"/>
      <c r="WSQ65" s="389"/>
      <c r="WSR65" s="390"/>
      <c r="WSS65" s="391"/>
      <c r="WST65" s="392"/>
      <c r="WSU65" s="393"/>
      <c r="WSV65" s="394"/>
      <c r="WSW65" s="395"/>
      <c r="WSX65" s="389"/>
      <c r="WSY65" s="390"/>
      <c r="WSZ65" s="391"/>
      <c r="WTA65" s="392"/>
      <c r="WTB65" s="393"/>
      <c r="WTC65" s="394"/>
      <c r="WTD65" s="395"/>
      <c r="WTE65" s="389"/>
      <c r="WTF65" s="390"/>
      <c r="WTG65" s="391"/>
      <c r="WTH65" s="392"/>
      <c r="WTI65" s="393"/>
      <c r="WTJ65" s="394"/>
      <c r="WTK65" s="395"/>
      <c r="WTL65" s="389"/>
      <c r="WTM65" s="390"/>
      <c r="WTN65" s="391"/>
      <c r="WTO65" s="392"/>
      <c r="WTP65" s="393"/>
      <c r="WTQ65" s="394"/>
      <c r="WTR65" s="395"/>
      <c r="WTS65" s="389"/>
      <c r="WTT65" s="390"/>
      <c r="WTU65" s="391"/>
      <c r="WTV65" s="392"/>
      <c r="WTW65" s="393"/>
      <c r="WTX65" s="394"/>
      <c r="WTY65" s="395"/>
      <c r="WTZ65" s="389"/>
      <c r="WUA65" s="390"/>
      <c r="WUB65" s="391"/>
      <c r="WUC65" s="392"/>
      <c r="WUD65" s="393"/>
      <c r="WUE65" s="394"/>
      <c r="WUF65" s="395"/>
      <c r="WUG65" s="389"/>
      <c r="WUH65" s="390"/>
      <c r="WUI65" s="391"/>
      <c r="WUJ65" s="392"/>
      <c r="WUK65" s="393"/>
      <c r="WUL65" s="394"/>
      <c r="WUM65" s="395"/>
      <c r="WUN65" s="389"/>
      <c r="WUO65" s="390"/>
      <c r="WUP65" s="391"/>
      <c r="WUQ65" s="392"/>
      <c r="WUR65" s="393"/>
      <c r="WUS65" s="394"/>
      <c r="WUT65" s="395"/>
      <c r="WUU65" s="389"/>
      <c r="WUV65" s="390"/>
      <c r="WUW65" s="391"/>
      <c r="WUX65" s="392"/>
      <c r="WUY65" s="393"/>
      <c r="WUZ65" s="394"/>
      <c r="WVA65" s="395"/>
      <c r="WVB65" s="389"/>
      <c r="WVC65" s="390"/>
      <c r="WVD65" s="391"/>
      <c r="WVE65" s="392"/>
      <c r="WVF65" s="393"/>
      <c r="WVG65" s="394"/>
      <c r="WVH65" s="395"/>
      <c r="WVI65" s="389"/>
      <c r="WVJ65" s="390"/>
      <c r="WVK65" s="391"/>
      <c r="WVL65" s="392"/>
      <c r="WVM65" s="393"/>
      <c r="WVN65" s="394"/>
      <c r="WVO65" s="395"/>
      <c r="WVP65" s="389"/>
      <c r="WVQ65" s="390"/>
      <c r="WVR65" s="391"/>
      <c r="WVS65" s="392"/>
      <c r="WVT65" s="393"/>
      <c r="WVU65" s="394"/>
      <c r="WVV65" s="395"/>
      <c r="WVW65" s="389"/>
      <c r="WVX65" s="390"/>
      <c r="WVY65" s="391"/>
      <c r="WVZ65" s="392"/>
      <c r="WWA65" s="393"/>
      <c r="WWB65" s="394"/>
      <c r="WWC65" s="395"/>
      <c r="WWD65" s="389"/>
      <c r="WWE65" s="390"/>
      <c r="WWF65" s="391"/>
      <c r="WWG65" s="392"/>
      <c r="WWH65" s="393"/>
      <c r="WWI65" s="394"/>
      <c r="WWJ65" s="395"/>
      <c r="WWK65" s="389"/>
      <c r="WWL65" s="390"/>
      <c r="WWM65" s="391"/>
      <c r="WWN65" s="392"/>
      <c r="WWO65" s="393"/>
      <c r="WWP65" s="394"/>
      <c r="WWQ65" s="395"/>
      <c r="WWR65" s="389"/>
      <c r="WWS65" s="390"/>
      <c r="WWT65" s="391"/>
      <c r="WWU65" s="392"/>
      <c r="WWV65" s="393"/>
      <c r="WWW65" s="394"/>
      <c r="WWX65" s="395"/>
      <c r="WWY65" s="389"/>
      <c r="WWZ65" s="390"/>
      <c r="WXA65" s="391"/>
      <c r="WXB65" s="392"/>
      <c r="WXC65" s="393"/>
      <c r="WXD65" s="394"/>
      <c r="WXE65" s="395"/>
      <c r="WXF65" s="389"/>
      <c r="WXG65" s="390"/>
      <c r="WXH65" s="391"/>
      <c r="WXI65" s="392"/>
      <c r="WXJ65" s="393"/>
      <c r="WXK65" s="394"/>
      <c r="WXL65" s="395"/>
      <c r="WXM65" s="389"/>
      <c r="WXN65" s="390"/>
      <c r="WXO65" s="391"/>
      <c r="WXP65" s="392"/>
      <c r="WXQ65" s="393"/>
      <c r="WXR65" s="394"/>
      <c r="WXS65" s="395"/>
      <c r="WXT65" s="389"/>
      <c r="WXU65" s="390"/>
      <c r="WXV65" s="391"/>
      <c r="WXW65" s="392"/>
      <c r="WXX65" s="393"/>
      <c r="WXY65" s="394"/>
      <c r="WXZ65" s="395"/>
      <c r="WYA65" s="389"/>
      <c r="WYB65" s="390"/>
      <c r="WYC65" s="391"/>
      <c r="WYD65" s="392"/>
      <c r="WYE65" s="393"/>
      <c r="WYF65" s="394"/>
      <c r="WYG65" s="395"/>
      <c r="WYH65" s="389"/>
      <c r="WYI65" s="390"/>
      <c r="WYJ65" s="391"/>
      <c r="WYK65" s="392"/>
      <c r="WYL65" s="393"/>
      <c r="WYM65" s="394"/>
      <c r="WYN65" s="395"/>
      <c r="WYO65" s="389"/>
      <c r="WYP65" s="390"/>
      <c r="WYQ65" s="391"/>
      <c r="WYR65" s="392"/>
      <c r="WYS65" s="393"/>
      <c r="WYT65" s="394"/>
      <c r="WYU65" s="395"/>
      <c r="WYV65" s="389"/>
      <c r="WYW65" s="390"/>
      <c r="WYX65" s="391"/>
      <c r="WYY65" s="392"/>
      <c r="WYZ65" s="393"/>
      <c r="WZA65" s="394"/>
      <c r="WZB65" s="395"/>
      <c r="WZC65" s="389"/>
      <c r="WZD65" s="390"/>
      <c r="WZE65" s="391"/>
      <c r="WZF65" s="392"/>
      <c r="WZG65" s="393"/>
      <c r="WZH65" s="394"/>
      <c r="WZI65" s="395"/>
      <c r="WZJ65" s="389"/>
      <c r="WZK65" s="390"/>
      <c r="WZL65" s="391"/>
      <c r="WZM65" s="392"/>
      <c r="WZN65" s="393"/>
      <c r="WZO65" s="394"/>
      <c r="WZP65" s="395"/>
      <c r="WZQ65" s="389"/>
      <c r="WZR65" s="390"/>
      <c r="WZS65" s="391"/>
      <c r="WZT65" s="392"/>
      <c r="WZU65" s="393"/>
      <c r="WZV65" s="394"/>
      <c r="WZW65" s="395"/>
      <c r="WZX65" s="389"/>
      <c r="WZY65" s="390"/>
      <c r="WZZ65" s="391"/>
      <c r="XAA65" s="392"/>
      <c r="XAB65" s="393"/>
      <c r="XAC65" s="394"/>
      <c r="XAD65" s="395"/>
      <c r="XAE65" s="389"/>
      <c r="XAF65" s="390"/>
      <c r="XAG65" s="391"/>
      <c r="XAH65" s="392"/>
      <c r="XAI65" s="393"/>
      <c r="XAJ65" s="394"/>
      <c r="XAK65" s="395"/>
      <c r="XAL65" s="389"/>
      <c r="XAM65" s="390"/>
      <c r="XAN65" s="391"/>
      <c r="XAO65" s="392"/>
      <c r="XAP65" s="393"/>
      <c r="XAQ65" s="394"/>
      <c r="XAR65" s="395"/>
      <c r="XAS65" s="389"/>
      <c r="XAT65" s="390"/>
      <c r="XAU65" s="391"/>
      <c r="XAV65" s="392"/>
      <c r="XAW65" s="393"/>
      <c r="XAX65" s="394"/>
      <c r="XAY65" s="395"/>
      <c r="XAZ65" s="389"/>
      <c r="XBA65" s="390"/>
      <c r="XBB65" s="391"/>
      <c r="XBC65" s="392"/>
      <c r="XBD65" s="393"/>
      <c r="XBE65" s="394"/>
      <c r="XBF65" s="395"/>
      <c r="XBG65" s="389"/>
      <c r="XBH65" s="390"/>
      <c r="XBI65" s="391"/>
      <c r="XBJ65" s="392"/>
      <c r="XBK65" s="393"/>
      <c r="XBL65" s="394"/>
      <c r="XBM65" s="395"/>
      <c r="XBN65" s="389"/>
      <c r="XBO65" s="390"/>
      <c r="XBP65" s="391"/>
      <c r="XBQ65" s="392"/>
      <c r="XBR65" s="393"/>
      <c r="XBS65" s="394"/>
      <c r="XBT65" s="395"/>
      <c r="XBU65" s="389"/>
      <c r="XBV65" s="390"/>
      <c r="XBW65" s="391"/>
      <c r="XBX65" s="392"/>
      <c r="XBY65" s="393"/>
      <c r="XBZ65" s="394"/>
      <c r="XCA65" s="395"/>
      <c r="XCB65" s="389"/>
      <c r="XCC65" s="390"/>
      <c r="XCD65" s="391"/>
      <c r="XCE65" s="392"/>
      <c r="XCF65" s="393"/>
      <c r="XCG65" s="394"/>
      <c r="XCH65" s="395"/>
      <c r="XCI65" s="389"/>
      <c r="XCJ65" s="390"/>
      <c r="XCK65" s="391"/>
      <c r="XCL65" s="392"/>
      <c r="XCM65" s="393"/>
      <c r="XCN65" s="394"/>
      <c r="XCO65" s="395"/>
      <c r="XCP65" s="389"/>
      <c r="XCQ65" s="390"/>
      <c r="XCR65" s="391"/>
      <c r="XCS65" s="392"/>
      <c r="XCT65" s="393"/>
      <c r="XCU65" s="394"/>
      <c r="XCV65" s="395"/>
      <c r="XCW65" s="389"/>
      <c r="XCX65" s="390"/>
      <c r="XCY65" s="391"/>
      <c r="XCZ65" s="392"/>
      <c r="XDA65" s="393"/>
      <c r="XDB65" s="394"/>
      <c r="XDC65" s="395"/>
      <c r="XDD65" s="389"/>
      <c r="XDE65" s="390"/>
      <c r="XDF65" s="391"/>
      <c r="XDG65" s="392"/>
      <c r="XDH65" s="393"/>
      <c r="XDI65" s="394"/>
      <c r="XDJ65" s="395"/>
      <c r="XDK65" s="389"/>
      <c r="XDL65" s="390"/>
      <c r="XDM65" s="391"/>
      <c r="XDN65" s="392"/>
      <c r="XDO65" s="393"/>
      <c r="XDP65" s="394"/>
      <c r="XDQ65" s="395"/>
      <c r="XDR65" s="389"/>
      <c r="XDS65" s="390"/>
      <c r="XDT65" s="391"/>
      <c r="XDU65" s="392"/>
      <c r="XDV65" s="393"/>
      <c r="XDW65" s="394"/>
      <c r="XDX65" s="395"/>
      <c r="XDY65" s="389"/>
      <c r="XDZ65" s="390"/>
      <c r="XEA65" s="391"/>
      <c r="XEB65" s="392"/>
      <c r="XEC65" s="393"/>
      <c r="XED65" s="394"/>
      <c r="XEE65" s="395"/>
      <c r="XEF65" s="389"/>
      <c r="XEG65" s="390"/>
      <c r="XEH65" s="391"/>
      <c r="XEI65" s="392"/>
      <c r="XEJ65" s="393"/>
      <c r="XEK65" s="394"/>
      <c r="XEL65" s="395"/>
      <c r="XEM65" s="389"/>
      <c r="XEN65" s="390"/>
      <c r="XEO65" s="391"/>
      <c r="XEP65" s="392"/>
      <c r="XEQ65" s="393"/>
      <c r="XER65" s="394"/>
      <c r="XES65" s="395"/>
      <c r="XET65" s="389"/>
      <c r="XEU65" s="390"/>
      <c r="XEV65" s="391"/>
      <c r="XEW65" s="392"/>
      <c r="XEX65" s="393"/>
      <c r="XEY65" s="394"/>
      <c r="XEZ65" s="395"/>
      <c r="XFA65" s="389"/>
      <c r="XFB65" s="390"/>
      <c r="XFC65" s="391"/>
      <c r="XFD65" s="392"/>
    </row>
    <row r="66" spans="1:16384" s="10" customFormat="1" ht="78.75" x14ac:dyDescent="0.2">
      <c r="A66" s="704"/>
      <c r="B66" s="371" t="s">
        <v>1263</v>
      </c>
      <c r="C66" s="377">
        <v>3600000</v>
      </c>
      <c r="D66" s="377">
        <v>3600000</v>
      </c>
      <c r="E66" s="374">
        <f t="shared" si="5"/>
        <v>0</v>
      </c>
      <c r="F66" s="382">
        <v>42649</v>
      </c>
      <c r="G66" s="582" t="s">
        <v>1118</v>
      </c>
      <c r="H66" s="389"/>
      <c r="I66" s="390"/>
      <c r="J66" s="391"/>
      <c r="K66" s="392"/>
      <c r="L66" s="393"/>
      <c r="M66" s="394"/>
      <c r="N66" s="395"/>
      <c r="O66" s="389"/>
      <c r="P66" s="390"/>
      <c r="Q66" s="391"/>
      <c r="R66" s="392"/>
      <c r="S66" s="393"/>
      <c r="T66" s="394"/>
      <c r="U66" s="395"/>
      <c r="V66" s="389"/>
      <c r="W66" s="390"/>
      <c r="X66" s="391"/>
      <c r="Y66" s="392"/>
      <c r="Z66" s="393"/>
      <c r="AA66" s="394"/>
      <c r="AB66" s="395"/>
      <c r="AC66" s="389"/>
      <c r="AD66" s="390"/>
      <c r="AE66" s="391"/>
      <c r="AF66" s="392"/>
      <c r="AG66" s="393"/>
      <c r="AH66" s="394"/>
      <c r="AI66" s="395"/>
      <c r="AJ66" s="389"/>
      <c r="AK66" s="390"/>
      <c r="AL66" s="391"/>
      <c r="AM66" s="392"/>
      <c r="AN66" s="393"/>
      <c r="AO66" s="394"/>
      <c r="AP66" s="395"/>
      <c r="AQ66" s="389"/>
      <c r="AR66" s="390"/>
      <c r="AS66" s="391"/>
      <c r="AT66" s="392"/>
      <c r="AU66" s="393"/>
      <c r="AV66" s="394"/>
      <c r="AW66" s="395"/>
      <c r="AX66" s="389"/>
      <c r="AY66" s="390"/>
      <c r="AZ66" s="391"/>
      <c r="BA66" s="392"/>
      <c r="BB66" s="393"/>
      <c r="BC66" s="394"/>
      <c r="BD66" s="395"/>
      <c r="BE66" s="389"/>
      <c r="BF66" s="390"/>
      <c r="BG66" s="391"/>
      <c r="BH66" s="392"/>
      <c r="BI66" s="393"/>
      <c r="BJ66" s="394"/>
      <c r="BK66" s="395"/>
      <c r="BL66" s="389"/>
      <c r="BM66" s="390"/>
      <c r="BN66" s="391"/>
      <c r="BO66" s="392"/>
      <c r="BP66" s="393"/>
      <c r="BQ66" s="394"/>
      <c r="BR66" s="395"/>
      <c r="BS66" s="389"/>
      <c r="BT66" s="390"/>
      <c r="BU66" s="391"/>
      <c r="BV66" s="392"/>
      <c r="BW66" s="393"/>
      <c r="BX66" s="394"/>
      <c r="BY66" s="395"/>
      <c r="BZ66" s="389"/>
      <c r="CA66" s="390"/>
      <c r="CB66" s="391"/>
      <c r="CC66" s="392"/>
      <c r="CD66" s="393"/>
      <c r="CE66" s="394"/>
      <c r="CF66" s="395"/>
      <c r="CG66" s="389"/>
      <c r="CH66" s="390"/>
      <c r="CI66" s="391"/>
      <c r="CJ66" s="392"/>
      <c r="CK66" s="393"/>
      <c r="CL66" s="394"/>
      <c r="CM66" s="395"/>
      <c r="CN66" s="389"/>
      <c r="CO66" s="390"/>
      <c r="CP66" s="391"/>
      <c r="CQ66" s="392"/>
      <c r="CR66" s="393"/>
      <c r="CS66" s="394"/>
      <c r="CT66" s="395"/>
      <c r="CU66" s="389"/>
      <c r="CV66" s="390"/>
      <c r="CW66" s="391"/>
      <c r="CX66" s="392"/>
      <c r="CY66" s="393"/>
      <c r="CZ66" s="394"/>
      <c r="DA66" s="395"/>
      <c r="DB66" s="389"/>
      <c r="DC66" s="390"/>
      <c r="DD66" s="391"/>
      <c r="DE66" s="392"/>
      <c r="DF66" s="393"/>
      <c r="DG66" s="394"/>
      <c r="DH66" s="395"/>
      <c r="DI66" s="389"/>
      <c r="DJ66" s="390"/>
      <c r="DK66" s="391"/>
      <c r="DL66" s="392"/>
      <c r="DM66" s="393"/>
      <c r="DN66" s="394"/>
      <c r="DO66" s="395"/>
      <c r="DP66" s="389"/>
      <c r="DQ66" s="390"/>
      <c r="DR66" s="391"/>
      <c r="DS66" s="392"/>
      <c r="DT66" s="393"/>
      <c r="DU66" s="394"/>
      <c r="DV66" s="395"/>
      <c r="DW66" s="389"/>
      <c r="DX66" s="390"/>
      <c r="DY66" s="391"/>
      <c r="DZ66" s="392"/>
      <c r="EA66" s="393"/>
      <c r="EB66" s="394"/>
      <c r="EC66" s="395"/>
      <c r="ED66" s="389"/>
      <c r="EE66" s="390"/>
      <c r="EF66" s="391"/>
      <c r="EG66" s="392"/>
      <c r="EH66" s="393"/>
      <c r="EI66" s="394"/>
      <c r="EJ66" s="395"/>
      <c r="EK66" s="389"/>
      <c r="EL66" s="390"/>
      <c r="EM66" s="391"/>
      <c r="EN66" s="392"/>
      <c r="EO66" s="393"/>
      <c r="EP66" s="394"/>
      <c r="EQ66" s="395"/>
      <c r="ER66" s="389"/>
      <c r="ES66" s="390"/>
      <c r="ET66" s="391"/>
      <c r="EU66" s="392"/>
      <c r="EV66" s="393"/>
      <c r="EW66" s="394"/>
      <c r="EX66" s="395"/>
      <c r="EY66" s="389"/>
      <c r="EZ66" s="390"/>
      <c r="FA66" s="391"/>
      <c r="FB66" s="392"/>
      <c r="FC66" s="393"/>
      <c r="FD66" s="394"/>
      <c r="FE66" s="395"/>
      <c r="FF66" s="389"/>
      <c r="FG66" s="390"/>
      <c r="FH66" s="391"/>
      <c r="FI66" s="392"/>
      <c r="FJ66" s="393"/>
      <c r="FK66" s="394"/>
      <c r="FL66" s="395"/>
      <c r="FM66" s="389"/>
      <c r="FN66" s="390"/>
      <c r="FO66" s="391"/>
      <c r="FP66" s="392"/>
      <c r="FQ66" s="393"/>
      <c r="FR66" s="394"/>
      <c r="FS66" s="395"/>
      <c r="FT66" s="389"/>
      <c r="FU66" s="390"/>
      <c r="FV66" s="391"/>
      <c r="FW66" s="392"/>
      <c r="FX66" s="393"/>
      <c r="FY66" s="394"/>
      <c r="FZ66" s="395"/>
      <c r="GA66" s="389"/>
      <c r="GB66" s="390"/>
      <c r="GC66" s="391"/>
      <c r="GD66" s="392"/>
      <c r="GE66" s="393"/>
      <c r="GF66" s="394"/>
      <c r="GG66" s="395"/>
      <c r="GH66" s="389"/>
      <c r="GI66" s="390"/>
      <c r="GJ66" s="391"/>
      <c r="GK66" s="392"/>
      <c r="GL66" s="393"/>
      <c r="GM66" s="394"/>
      <c r="GN66" s="395"/>
      <c r="GO66" s="389"/>
      <c r="GP66" s="390"/>
      <c r="GQ66" s="391"/>
      <c r="GR66" s="392"/>
      <c r="GS66" s="393"/>
      <c r="GT66" s="394"/>
      <c r="GU66" s="395"/>
      <c r="GV66" s="389"/>
      <c r="GW66" s="390"/>
      <c r="GX66" s="391"/>
      <c r="GY66" s="392"/>
      <c r="GZ66" s="393"/>
      <c r="HA66" s="394"/>
      <c r="HB66" s="395"/>
      <c r="HC66" s="389"/>
      <c r="HD66" s="390"/>
      <c r="HE66" s="391"/>
      <c r="HF66" s="392"/>
      <c r="HG66" s="393"/>
      <c r="HH66" s="394"/>
      <c r="HI66" s="395"/>
      <c r="HJ66" s="389"/>
      <c r="HK66" s="390"/>
      <c r="HL66" s="391"/>
      <c r="HM66" s="392"/>
      <c r="HN66" s="393"/>
      <c r="HO66" s="394"/>
      <c r="HP66" s="395"/>
      <c r="HQ66" s="389"/>
      <c r="HR66" s="390"/>
      <c r="HS66" s="391"/>
      <c r="HT66" s="392"/>
      <c r="HU66" s="393"/>
      <c r="HV66" s="394"/>
      <c r="HW66" s="395"/>
      <c r="HX66" s="389"/>
      <c r="HY66" s="390"/>
      <c r="HZ66" s="391"/>
      <c r="IA66" s="392"/>
      <c r="IB66" s="393"/>
      <c r="IC66" s="394"/>
      <c r="ID66" s="395"/>
      <c r="IE66" s="389"/>
      <c r="IF66" s="390"/>
      <c r="IG66" s="391"/>
      <c r="IH66" s="392"/>
      <c r="II66" s="393"/>
      <c r="IJ66" s="394"/>
      <c r="IK66" s="395"/>
      <c r="IL66" s="389"/>
      <c r="IM66" s="390"/>
      <c r="IN66" s="391"/>
      <c r="IO66" s="392"/>
      <c r="IP66" s="393"/>
      <c r="IQ66" s="394"/>
      <c r="IR66" s="395"/>
      <c r="IS66" s="389"/>
      <c r="IT66" s="390"/>
      <c r="IU66" s="391"/>
      <c r="IV66" s="392"/>
      <c r="IW66" s="393"/>
      <c r="IX66" s="394"/>
      <c r="IY66" s="395"/>
      <c r="IZ66" s="389"/>
      <c r="JA66" s="390"/>
      <c r="JB66" s="391"/>
      <c r="JC66" s="392"/>
      <c r="JD66" s="393"/>
      <c r="JE66" s="394"/>
      <c r="JF66" s="395"/>
      <c r="JG66" s="389"/>
      <c r="JH66" s="390"/>
      <c r="JI66" s="391"/>
      <c r="JJ66" s="392"/>
      <c r="JK66" s="393"/>
      <c r="JL66" s="394"/>
      <c r="JM66" s="395"/>
      <c r="JN66" s="389"/>
      <c r="JO66" s="390"/>
      <c r="JP66" s="391"/>
      <c r="JQ66" s="392"/>
      <c r="JR66" s="393"/>
      <c r="JS66" s="394"/>
      <c r="JT66" s="395"/>
      <c r="JU66" s="389"/>
      <c r="JV66" s="390"/>
      <c r="JW66" s="391"/>
      <c r="JX66" s="392"/>
      <c r="JY66" s="393"/>
      <c r="JZ66" s="394"/>
      <c r="KA66" s="395"/>
      <c r="KB66" s="389"/>
      <c r="KC66" s="390"/>
      <c r="KD66" s="391"/>
      <c r="KE66" s="392"/>
      <c r="KF66" s="393"/>
      <c r="KG66" s="394"/>
      <c r="KH66" s="395"/>
      <c r="KI66" s="389"/>
      <c r="KJ66" s="390"/>
      <c r="KK66" s="391"/>
      <c r="KL66" s="392"/>
      <c r="KM66" s="393"/>
      <c r="KN66" s="394"/>
      <c r="KO66" s="395"/>
      <c r="KP66" s="389"/>
      <c r="KQ66" s="390"/>
      <c r="KR66" s="391"/>
      <c r="KS66" s="392"/>
      <c r="KT66" s="393"/>
      <c r="KU66" s="394"/>
      <c r="KV66" s="395"/>
      <c r="KW66" s="389"/>
      <c r="KX66" s="390"/>
      <c r="KY66" s="391"/>
      <c r="KZ66" s="392"/>
      <c r="LA66" s="393"/>
      <c r="LB66" s="394"/>
      <c r="LC66" s="395"/>
      <c r="LD66" s="389"/>
      <c r="LE66" s="390"/>
      <c r="LF66" s="391"/>
      <c r="LG66" s="392"/>
      <c r="LH66" s="393"/>
      <c r="LI66" s="394"/>
      <c r="LJ66" s="395"/>
      <c r="LK66" s="389"/>
      <c r="LL66" s="390"/>
      <c r="LM66" s="391"/>
      <c r="LN66" s="392"/>
      <c r="LO66" s="393"/>
      <c r="LP66" s="394"/>
      <c r="LQ66" s="395"/>
      <c r="LR66" s="389"/>
      <c r="LS66" s="390"/>
      <c r="LT66" s="391"/>
      <c r="LU66" s="392"/>
      <c r="LV66" s="393"/>
      <c r="LW66" s="394"/>
      <c r="LX66" s="395"/>
      <c r="LY66" s="389"/>
      <c r="LZ66" s="390"/>
      <c r="MA66" s="391"/>
      <c r="MB66" s="392"/>
      <c r="MC66" s="393"/>
      <c r="MD66" s="394"/>
      <c r="ME66" s="395"/>
      <c r="MF66" s="389"/>
      <c r="MG66" s="390"/>
      <c r="MH66" s="391"/>
      <c r="MI66" s="392"/>
      <c r="MJ66" s="393"/>
      <c r="MK66" s="394"/>
      <c r="ML66" s="395"/>
      <c r="MM66" s="389"/>
      <c r="MN66" s="390"/>
      <c r="MO66" s="391"/>
      <c r="MP66" s="392"/>
      <c r="MQ66" s="393"/>
      <c r="MR66" s="394"/>
      <c r="MS66" s="395"/>
      <c r="MT66" s="389"/>
      <c r="MU66" s="390"/>
      <c r="MV66" s="391"/>
      <c r="MW66" s="392"/>
      <c r="MX66" s="393"/>
      <c r="MY66" s="394"/>
      <c r="MZ66" s="395"/>
      <c r="NA66" s="389"/>
      <c r="NB66" s="390"/>
      <c r="NC66" s="391"/>
      <c r="ND66" s="392"/>
      <c r="NE66" s="393"/>
      <c r="NF66" s="394"/>
      <c r="NG66" s="395"/>
      <c r="NH66" s="389"/>
      <c r="NI66" s="390"/>
      <c r="NJ66" s="391"/>
      <c r="NK66" s="392"/>
      <c r="NL66" s="393"/>
      <c r="NM66" s="394"/>
      <c r="NN66" s="395"/>
      <c r="NO66" s="389"/>
      <c r="NP66" s="390"/>
      <c r="NQ66" s="391"/>
      <c r="NR66" s="392"/>
      <c r="NS66" s="393"/>
      <c r="NT66" s="394"/>
      <c r="NU66" s="395"/>
      <c r="NV66" s="389"/>
      <c r="NW66" s="390"/>
      <c r="NX66" s="391"/>
      <c r="NY66" s="392"/>
      <c r="NZ66" s="393"/>
      <c r="OA66" s="394"/>
      <c r="OB66" s="395"/>
      <c r="OC66" s="389"/>
      <c r="OD66" s="390"/>
      <c r="OE66" s="391"/>
      <c r="OF66" s="392"/>
      <c r="OG66" s="393"/>
      <c r="OH66" s="394"/>
      <c r="OI66" s="395"/>
      <c r="OJ66" s="389"/>
      <c r="OK66" s="390"/>
      <c r="OL66" s="391"/>
      <c r="OM66" s="392"/>
      <c r="ON66" s="393"/>
      <c r="OO66" s="394"/>
      <c r="OP66" s="395"/>
      <c r="OQ66" s="389"/>
      <c r="OR66" s="390"/>
      <c r="OS66" s="391"/>
      <c r="OT66" s="392"/>
      <c r="OU66" s="393"/>
      <c r="OV66" s="394"/>
      <c r="OW66" s="395"/>
      <c r="OX66" s="389"/>
      <c r="OY66" s="390"/>
      <c r="OZ66" s="391"/>
      <c r="PA66" s="392"/>
      <c r="PB66" s="393"/>
      <c r="PC66" s="394"/>
      <c r="PD66" s="395"/>
      <c r="PE66" s="389"/>
      <c r="PF66" s="390"/>
      <c r="PG66" s="391"/>
      <c r="PH66" s="392"/>
      <c r="PI66" s="393"/>
      <c r="PJ66" s="394"/>
      <c r="PK66" s="395"/>
      <c r="PL66" s="389"/>
      <c r="PM66" s="390"/>
      <c r="PN66" s="391"/>
      <c r="PO66" s="392"/>
      <c r="PP66" s="393"/>
      <c r="PQ66" s="394"/>
      <c r="PR66" s="395"/>
      <c r="PS66" s="389"/>
      <c r="PT66" s="390"/>
      <c r="PU66" s="391"/>
      <c r="PV66" s="392"/>
      <c r="PW66" s="393"/>
      <c r="PX66" s="394"/>
      <c r="PY66" s="395"/>
      <c r="PZ66" s="389"/>
      <c r="QA66" s="390"/>
      <c r="QB66" s="391"/>
      <c r="QC66" s="392"/>
      <c r="QD66" s="393"/>
      <c r="QE66" s="394"/>
      <c r="QF66" s="395"/>
      <c r="QG66" s="389"/>
      <c r="QH66" s="390"/>
      <c r="QI66" s="391"/>
      <c r="QJ66" s="392"/>
      <c r="QK66" s="393"/>
      <c r="QL66" s="394"/>
      <c r="QM66" s="395"/>
      <c r="QN66" s="389"/>
      <c r="QO66" s="390"/>
      <c r="QP66" s="391"/>
      <c r="QQ66" s="392"/>
      <c r="QR66" s="393"/>
      <c r="QS66" s="394"/>
      <c r="QT66" s="395"/>
      <c r="QU66" s="389"/>
      <c r="QV66" s="390"/>
      <c r="QW66" s="391"/>
      <c r="QX66" s="392"/>
      <c r="QY66" s="393"/>
      <c r="QZ66" s="394"/>
      <c r="RA66" s="395"/>
      <c r="RB66" s="389"/>
      <c r="RC66" s="390"/>
      <c r="RD66" s="391"/>
      <c r="RE66" s="392"/>
      <c r="RF66" s="393"/>
      <c r="RG66" s="394"/>
      <c r="RH66" s="395"/>
      <c r="RI66" s="389"/>
      <c r="RJ66" s="390"/>
      <c r="RK66" s="391"/>
      <c r="RL66" s="392"/>
      <c r="RM66" s="393"/>
      <c r="RN66" s="394"/>
      <c r="RO66" s="395"/>
      <c r="RP66" s="389"/>
      <c r="RQ66" s="390"/>
      <c r="RR66" s="391"/>
      <c r="RS66" s="392"/>
      <c r="RT66" s="393"/>
      <c r="RU66" s="394"/>
      <c r="RV66" s="395"/>
      <c r="RW66" s="389"/>
      <c r="RX66" s="390"/>
      <c r="RY66" s="391"/>
      <c r="RZ66" s="392"/>
      <c r="SA66" s="393"/>
      <c r="SB66" s="394"/>
      <c r="SC66" s="395"/>
      <c r="SD66" s="389"/>
      <c r="SE66" s="390"/>
      <c r="SF66" s="391"/>
      <c r="SG66" s="392"/>
      <c r="SH66" s="393"/>
      <c r="SI66" s="394"/>
      <c r="SJ66" s="395"/>
      <c r="SK66" s="389"/>
      <c r="SL66" s="390"/>
      <c r="SM66" s="391"/>
      <c r="SN66" s="392"/>
      <c r="SO66" s="393"/>
      <c r="SP66" s="394"/>
      <c r="SQ66" s="395"/>
      <c r="SR66" s="389"/>
      <c r="SS66" s="390"/>
      <c r="ST66" s="391"/>
      <c r="SU66" s="392"/>
      <c r="SV66" s="393"/>
      <c r="SW66" s="394"/>
      <c r="SX66" s="395"/>
      <c r="SY66" s="389"/>
      <c r="SZ66" s="390"/>
      <c r="TA66" s="391"/>
      <c r="TB66" s="392"/>
      <c r="TC66" s="393"/>
      <c r="TD66" s="394"/>
      <c r="TE66" s="395"/>
      <c r="TF66" s="389"/>
      <c r="TG66" s="390"/>
      <c r="TH66" s="391"/>
      <c r="TI66" s="392"/>
      <c r="TJ66" s="393"/>
      <c r="TK66" s="394"/>
      <c r="TL66" s="395"/>
      <c r="TM66" s="389"/>
      <c r="TN66" s="390"/>
      <c r="TO66" s="391"/>
      <c r="TP66" s="392"/>
      <c r="TQ66" s="393"/>
      <c r="TR66" s="394"/>
      <c r="TS66" s="395"/>
      <c r="TT66" s="389"/>
      <c r="TU66" s="390"/>
      <c r="TV66" s="391"/>
      <c r="TW66" s="392"/>
      <c r="TX66" s="393"/>
      <c r="TY66" s="394"/>
      <c r="TZ66" s="395"/>
      <c r="UA66" s="389"/>
      <c r="UB66" s="390"/>
      <c r="UC66" s="391"/>
      <c r="UD66" s="392"/>
      <c r="UE66" s="393"/>
      <c r="UF66" s="394"/>
      <c r="UG66" s="395"/>
      <c r="UH66" s="389"/>
      <c r="UI66" s="390"/>
      <c r="UJ66" s="391"/>
      <c r="UK66" s="392"/>
      <c r="UL66" s="393"/>
      <c r="UM66" s="394"/>
      <c r="UN66" s="395"/>
      <c r="UO66" s="389"/>
      <c r="UP66" s="390"/>
      <c r="UQ66" s="391"/>
      <c r="UR66" s="392"/>
      <c r="US66" s="393"/>
      <c r="UT66" s="394"/>
      <c r="UU66" s="395"/>
      <c r="UV66" s="389"/>
      <c r="UW66" s="390"/>
      <c r="UX66" s="391"/>
      <c r="UY66" s="392"/>
      <c r="UZ66" s="393"/>
      <c r="VA66" s="394"/>
      <c r="VB66" s="395"/>
      <c r="VC66" s="389"/>
      <c r="VD66" s="390"/>
      <c r="VE66" s="391"/>
      <c r="VF66" s="392"/>
      <c r="VG66" s="393"/>
      <c r="VH66" s="394"/>
      <c r="VI66" s="395"/>
      <c r="VJ66" s="389"/>
      <c r="VK66" s="390"/>
      <c r="VL66" s="391"/>
      <c r="VM66" s="392"/>
      <c r="VN66" s="393"/>
      <c r="VO66" s="394"/>
      <c r="VP66" s="395"/>
      <c r="VQ66" s="389"/>
      <c r="VR66" s="390"/>
      <c r="VS66" s="391"/>
      <c r="VT66" s="392"/>
      <c r="VU66" s="393"/>
      <c r="VV66" s="394"/>
      <c r="VW66" s="395"/>
      <c r="VX66" s="389"/>
      <c r="VY66" s="390"/>
      <c r="VZ66" s="391"/>
      <c r="WA66" s="392"/>
      <c r="WB66" s="393"/>
      <c r="WC66" s="394"/>
      <c r="WD66" s="395"/>
      <c r="WE66" s="389"/>
      <c r="WF66" s="390"/>
      <c r="WG66" s="391"/>
      <c r="WH66" s="392"/>
      <c r="WI66" s="393"/>
      <c r="WJ66" s="394"/>
      <c r="WK66" s="395"/>
      <c r="WL66" s="389"/>
      <c r="WM66" s="390"/>
      <c r="WN66" s="391"/>
      <c r="WO66" s="392"/>
      <c r="WP66" s="393"/>
      <c r="WQ66" s="394"/>
      <c r="WR66" s="395"/>
      <c r="WS66" s="389"/>
      <c r="WT66" s="390"/>
      <c r="WU66" s="391"/>
      <c r="WV66" s="392"/>
      <c r="WW66" s="393"/>
      <c r="WX66" s="394"/>
      <c r="WY66" s="395"/>
      <c r="WZ66" s="389"/>
      <c r="XA66" s="390"/>
      <c r="XB66" s="391"/>
      <c r="XC66" s="392"/>
      <c r="XD66" s="393"/>
      <c r="XE66" s="394"/>
      <c r="XF66" s="395"/>
      <c r="XG66" s="389"/>
      <c r="XH66" s="390"/>
      <c r="XI66" s="391"/>
      <c r="XJ66" s="392"/>
      <c r="XK66" s="393"/>
      <c r="XL66" s="394"/>
      <c r="XM66" s="395"/>
      <c r="XN66" s="389"/>
      <c r="XO66" s="390"/>
      <c r="XP66" s="391"/>
      <c r="XQ66" s="392"/>
      <c r="XR66" s="393"/>
      <c r="XS66" s="394"/>
      <c r="XT66" s="395"/>
      <c r="XU66" s="389"/>
      <c r="XV66" s="390"/>
      <c r="XW66" s="391"/>
      <c r="XX66" s="392"/>
      <c r="XY66" s="393"/>
      <c r="XZ66" s="394"/>
      <c r="YA66" s="395"/>
      <c r="YB66" s="389"/>
      <c r="YC66" s="390"/>
      <c r="YD66" s="391"/>
      <c r="YE66" s="392"/>
      <c r="YF66" s="393"/>
      <c r="YG66" s="394"/>
      <c r="YH66" s="395"/>
      <c r="YI66" s="389"/>
      <c r="YJ66" s="390"/>
      <c r="YK66" s="391"/>
      <c r="YL66" s="392"/>
      <c r="YM66" s="393"/>
      <c r="YN66" s="394"/>
      <c r="YO66" s="395"/>
      <c r="YP66" s="389"/>
      <c r="YQ66" s="390"/>
      <c r="YR66" s="391"/>
      <c r="YS66" s="392"/>
      <c r="YT66" s="393"/>
      <c r="YU66" s="394"/>
      <c r="YV66" s="395"/>
      <c r="YW66" s="389"/>
      <c r="YX66" s="390"/>
      <c r="YY66" s="391"/>
      <c r="YZ66" s="392"/>
      <c r="ZA66" s="393"/>
      <c r="ZB66" s="394"/>
      <c r="ZC66" s="395"/>
      <c r="ZD66" s="389"/>
      <c r="ZE66" s="390"/>
      <c r="ZF66" s="391"/>
      <c r="ZG66" s="392"/>
      <c r="ZH66" s="393"/>
      <c r="ZI66" s="394"/>
      <c r="ZJ66" s="395"/>
      <c r="ZK66" s="389"/>
      <c r="ZL66" s="390"/>
      <c r="ZM66" s="391"/>
      <c r="ZN66" s="392"/>
      <c r="ZO66" s="393"/>
      <c r="ZP66" s="394"/>
      <c r="ZQ66" s="395"/>
      <c r="ZR66" s="389"/>
      <c r="ZS66" s="390"/>
      <c r="ZT66" s="391"/>
      <c r="ZU66" s="392"/>
      <c r="ZV66" s="393"/>
      <c r="ZW66" s="394"/>
      <c r="ZX66" s="395"/>
      <c r="ZY66" s="389"/>
      <c r="ZZ66" s="390"/>
      <c r="AAA66" s="391"/>
      <c r="AAB66" s="392"/>
      <c r="AAC66" s="393"/>
      <c r="AAD66" s="394"/>
      <c r="AAE66" s="395"/>
      <c r="AAF66" s="389"/>
      <c r="AAG66" s="390"/>
      <c r="AAH66" s="391"/>
      <c r="AAI66" s="392"/>
      <c r="AAJ66" s="393"/>
      <c r="AAK66" s="394"/>
      <c r="AAL66" s="395"/>
      <c r="AAM66" s="389"/>
      <c r="AAN66" s="390"/>
      <c r="AAO66" s="391"/>
      <c r="AAP66" s="392"/>
      <c r="AAQ66" s="393"/>
      <c r="AAR66" s="394"/>
      <c r="AAS66" s="395"/>
      <c r="AAT66" s="389"/>
      <c r="AAU66" s="390"/>
      <c r="AAV66" s="391"/>
      <c r="AAW66" s="392"/>
      <c r="AAX66" s="393"/>
      <c r="AAY66" s="394"/>
      <c r="AAZ66" s="395"/>
      <c r="ABA66" s="389"/>
      <c r="ABB66" s="390"/>
      <c r="ABC66" s="391"/>
      <c r="ABD66" s="392"/>
      <c r="ABE66" s="393"/>
      <c r="ABF66" s="394"/>
      <c r="ABG66" s="395"/>
      <c r="ABH66" s="389"/>
      <c r="ABI66" s="390"/>
      <c r="ABJ66" s="391"/>
      <c r="ABK66" s="392"/>
      <c r="ABL66" s="393"/>
      <c r="ABM66" s="394"/>
      <c r="ABN66" s="395"/>
      <c r="ABO66" s="389"/>
      <c r="ABP66" s="390"/>
      <c r="ABQ66" s="391"/>
      <c r="ABR66" s="392"/>
      <c r="ABS66" s="393"/>
      <c r="ABT66" s="394"/>
      <c r="ABU66" s="395"/>
      <c r="ABV66" s="389"/>
      <c r="ABW66" s="390"/>
      <c r="ABX66" s="391"/>
      <c r="ABY66" s="392"/>
      <c r="ABZ66" s="393"/>
      <c r="ACA66" s="394"/>
      <c r="ACB66" s="395"/>
      <c r="ACC66" s="389"/>
      <c r="ACD66" s="390"/>
      <c r="ACE66" s="391"/>
      <c r="ACF66" s="392"/>
      <c r="ACG66" s="393"/>
      <c r="ACH66" s="394"/>
      <c r="ACI66" s="395"/>
      <c r="ACJ66" s="389"/>
      <c r="ACK66" s="390"/>
      <c r="ACL66" s="391"/>
      <c r="ACM66" s="392"/>
      <c r="ACN66" s="393"/>
      <c r="ACO66" s="394"/>
      <c r="ACP66" s="395"/>
      <c r="ACQ66" s="389"/>
      <c r="ACR66" s="390"/>
      <c r="ACS66" s="391"/>
      <c r="ACT66" s="392"/>
      <c r="ACU66" s="393"/>
      <c r="ACV66" s="394"/>
      <c r="ACW66" s="395"/>
      <c r="ACX66" s="389"/>
      <c r="ACY66" s="390"/>
      <c r="ACZ66" s="391"/>
      <c r="ADA66" s="392"/>
      <c r="ADB66" s="393"/>
      <c r="ADC66" s="394"/>
      <c r="ADD66" s="395"/>
      <c r="ADE66" s="389"/>
      <c r="ADF66" s="390"/>
      <c r="ADG66" s="391"/>
      <c r="ADH66" s="392"/>
      <c r="ADI66" s="393"/>
      <c r="ADJ66" s="394"/>
      <c r="ADK66" s="395"/>
      <c r="ADL66" s="389"/>
      <c r="ADM66" s="390"/>
      <c r="ADN66" s="391"/>
      <c r="ADO66" s="392"/>
      <c r="ADP66" s="393"/>
      <c r="ADQ66" s="394"/>
      <c r="ADR66" s="395"/>
      <c r="ADS66" s="389"/>
      <c r="ADT66" s="390"/>
      <c r="ADU66" s="391"/>
      <c r="ADV66" s="392"/>
      <c r="ADW66" s="393"/>
      <c r="ADX66" s="394"/>
      <c r="ADY66" s="395"/>
      <c r="ADZ66" s="389"/>
      <c r="AEA66" s="390"/>
      <c r="AEB66" s="391"/>
      <c r="AEC66" s="392"/>
      <c r="AED66" s="393"/>
      <c r="AEE66" s="394"/>
      <c r="AEF66" s="395"/>
      <c r="AEG66" s="389"/>
      <c r="AEH66" s="390"/>
      <c r="AEI66" s="391"/>
      <c r="AEJ66" s="392"/>
      <c r="AEK66" s="393"/>
      <c r="AEL66" s="394"/>
      <c r="AEM66" s="395"/>
      <c r="AEN66" s="389"/>
      <c r="AEO66" s="390"/>
      <c r="AEP66" s="391"/>
      <c r="AEQ66" s="392"/>
      <c r="AER66" s="393"/>
      <c r="AES66" s="394"/>
      <c r="AET66" s="395"/>
      <c r="AEU66" s="389"/>
      <c r="AEV66" s="390"/>
      <c r="AEW66" s="391"/>
      <c r="AEX66" s="392"/>
      <c r="AEY66" s="393"/>
      <c r="AEZ66" s="394"/>
      <c r="AFA66" s="395"/>
      <c r="AFB66" s="389"/>
      <c r="AFC66" s="390"/>
      <c r="AFD66" s="391"/>
      <c r="AFE66" s="392"/>
      <c r="AFF66" s="393"/>
      <c r="AFG66" s="394"/>
      <c r="AFH66" s="395"/>
      <c r="AFI66" s="389"/>
      <c r="AFJ66" s="390"/>
      <c r="AFK66" s="391"/>
      <c r="AFL66" s="392"/>
      <c r="AFM66" s="393"/>
      <c r="AFN66" s="394"/>
      <c r="AFO66" s="395"/>
      <c r="AFP66" s="389"/>
      <c r="AFQ66" s="390"/>
      <c r="AFR66" s="391"/>
      <c r="AFS66" s="392"/>
      <c r="AFT66" s="393"/>
      <c r="AFU66" s="394"/>
      <c r="AFV66" s="395"/>
      <c r="AFW66" s="389"/>
      <c r="AFX66" s="390"/>
      <c r="AFY66" s="391"/>
      <c r="AFZ66" s="392"/>
      <c r="AGA66" s="393"/>
      <c r="AGB66" s="394"/>
      <c r="AGC66" s="395"/>
      <c r="AGD66" s="389"/>
      <c r="AGE66" s="390"/>
      <c r="AGF66" s="391"/>
      <c r="AGG66" s="392"/>
      <c r="AGH66" s="393"/>
      <c r="AGI66" s="394"/>
      <c r="AGJ66" s="395"/>
      <c r="AGK66" s="389"/>
      <c r="AGL66" s="390"/>
      <c r="AGM66" s="391"/>
      <c r="AGN66" s="392"/>
      <c r="AGO66" s="393"/>
      <c r="AGP66" s="394"/>
      <c r="AGQ66" s="395"/>
      <c r="AGR66" s="389"/>
      <c r="AGS66" s="390"/>
      <c r="AGT66" s="391"/>
      <c r="AGU66" s="392"/>
      <c r="AGV66" s="393"/>
      <c r="AGW66" s="394"/>
      <c r="AGX66" s="395"/>
      <c r="AGY66" s="389"/>
      <c r="AGZ66" s="390"/>
      <c r="AHA66" s="391"/>
      <c r="AHB66" s="392"/>
      <c r="AHC66" s="393"/>
      <c r="AHD66" s="394"/>
      <c r="AHE66" s="395"/>
      <c r="AHF66" s="389"/>
      <c r="AHG66" s="390"/>
      <c r="AHH66" s="391"/>
      <c r="AHI66" s="392"/>
      <c r="AHJ66" s="393"/>
      <c r="AHK66" s="394"/>
      <c r="AHL66" s="395"/>
      <c r="AHM66" s="389"/>
      <c r="AHN66" s="390"/>
      <c r="AHO66" s="391"/>
      <c r="AHP66" s="392"/>
      <c r="AHQ66" s="393"/>
      <c r="AHR66" s="394"/>
      <c r="AHS66" s="395"/>
      <c r="AHT66" s="389"/>
      <c r="AHU66" s="390"/>
      <c r="AHV66" s="391"/>
      <c r="AHW66" s="392"/>
      <c r="AHX66" s="393"/>
      <c r="AHY66" s="394"/>
      <c r="AHZ66" s="395"/>
      <c r="AIA66" s="389"/>
      <c r="AIB66" s="390"/>
      <c r="AIC66" s="391"/>
      <c r="AID66" s="392"/>
      <c r="AIE66" s="393"/>
      <c r="AIF66" s="394"/>
      <c r="AIG66" s="395"/>
      <c r="AIH66" s="389"/>
      <c r="AII66" s="390"/>
      <c r="AIJ66" s="391"/>
      <c r="AIK66" s="392"/>
      <c r="AIL66" s="393"/>
      <c r="AIM66" s="394"/>
      <c r="AIN66" s="395"/>
      <c r="AIO66" s="389"/>
      <c r="AIP66" s="390"/>
      <c r="AIQ66" s="391"/>
      <c r="AIR66" s="392"/>
      <c r="AIS66" s="393"/>
      <c r="AIT66" s="394"/>
      <c r="AIU66" s="395"/>
      <c r="AIV66" s="389"/>
      <c r="AIW66" s="390"/>
      <c r="AIX66" s="391"/>
      <c r="AIY66" s="392"/>
      <c r="AIZ66" s="393"/>
      <c r="AJA66" s="394"/>
      <c r="AJB66" s="395"/>
      <c r="AJC66" s="389"/>
      <c r="AJD66" s="390"/>
      <c r="AJE66" s="391"/>
      <c r="AJF66" s="392"/>
      <c r="AJG66" s="393"/>
      <c r="AJH66" s="394"/>
      <c r="AJI66" s="395"/>
      <c r="AJJ66" s="389"/>
      <c r="AJK66" s="390"/>
      <c r="AJL66" s="391"/>
      <c r="AJM66" s="392"/>
      <c r="AJN66" s="393"/>
      <c r="AJO66" s="394"/>
      <c r="AJP66" s="395"/>
      <c r="AJQ66" s="389"/>
      <c r="AJR66" s="390"/>
      <c r="AJS66" s="391"/>
      <c r="AJT66" s="392"/>
      <c r="AJU66" s="393"/>
      <c r="AJV66" s="394"/>
      <c r="AJW66" s="395"/>
      <c r="AJX66" s="389"/>
      <c r="AJY66" s="390"/>
      <c r="AJZ66" s="391"/>
      <c r="AKA66" s="392"/>
      <c r="AKB66" s="393"/>
      <c r="AKC66" s="394"/>
      <c r="AKD66" s="395"/>
      <c r="AKE66" s="389"/>
      <c r="AKF66" s="390"/>
      <c r="AKG66" s="391"/>
      <c r="AKH66" s="392"/>
      <c r="AKI66" s="393"/>
      <c r="AKJ66" s="394"/>
      <c r="AKK66" s="395"/>
      <c r="AKL66" s="389"/>
      <c r="AKM66" s="390"/>
      <c r="AKN66" s="391"/>
      <c r="AKO66" s="392"/>
      <c r="AKP66" s="393"/>
      <c r="AKQ66" s="394"/>
      <c r="AKR66" s="395"/>
      <c r="AKS66" s="389"/>
      <c r="AKT66" s="390"/>
      <c r="AKU66" s="391"/>
      <c r="AKV66" s="392"/>
      <c r="AKW66" s="393"/>
      <c r="AKX66" s="394"/>
      <c r="AKY66" s="395"/>
      <c r="AKZ66" s="389"/>
      <c r="ALA66" s="390"/>
      <c r="ALB66" s="391"/>
      <c r="ALC66" s="392"/>
      <c r="ALD66" s="393"/>
      <c r="ALE66" s="394"/>
      <c r="ALF66" s="395"/>
      <c r="ALG66" s="389"/>
      <c r="ALH66" s="390"/>
      <c r="ALI66" s="391"/>
      <c r="ALJ66" s="392"/>
      <c r="ALK66" s="393"/>
      <c r="ALL66" s="394"/>
      <c r="ALM66" s="395"/>
      <c r="ALN66" s="389"/>
      <c r="ALO66" s="390"/>
      <c r="ALP66" s="391"/>
      <c r="ALQ66" s="392"/>
      <c r="ALR66" s="393"/>
      <c r="ALS66" s="394"/>
      <c r="ALT66" s="395"/>
      <c r="ALU66" s="389"/>
      <c r="ALV66" s="390"/>
      <c r="ALW66" s="391"/>
      <c r="ALX66" s="392"/>
      <c r="ALY66" s="393"/>
      <c r="ALZ66" s="394"/>
      <c r="AMA66" s="395"/>
      <c r="AMB66" s="389"/>
      <c r="AMC66" s="390"/>
      <c r="AMD66" s="391"/>
      <c r="AME66" s="392"/>
      <c r="AMF66" s="393"/>
      <c r="AMG66" s="394"/>
      <c r="AMH66" s="395"/>
      <c r="AMI66" s="389"/>
      <c r="AMJ66" s="390"/>
      <c r="AMK66" s="391"/>
      <c r="AML66" s="392"/>
      <c r="AMM66" s="393"/>
      <c r="AMN66" s="394"/>
      <c r="AMO66" s="395"/>
      <c r="AMP66" s="389"/>
      <c r="AMQ66" s="390"/>
      <c r="AMR66" s="391"/>
      <c r="AMS66" s="392"/>
      <c r="AMT66" s="393"/>
      <c r="AMU66" s="394"/>
      <c r="AMV66" s="395"/>
      <c r="AMW66" s="389"/>
      <c r="AMX66" s="390"/>
      <c r="AMY66" s="391"/>
      <c r="AMZ66" s="392"/>
      <c r="ANA66" s="393"/>
      <c r="ANB66" s="394"/>
      <c r="ANC66" s="395"/>
      <c r="AND66" s="389"/>
      <c r="ANE66" s="390"/>
      <c r="ANF66" s="391"/>
      <c r="ANG66" s="392"/>
      <c r="ANH66" s="393"/>
      <c r="ANI66" s="394"/>
      <c r="ANJ66" s="395"/>
      <c r="ANK66" s="389"/>
      <c r="ANL66" s="390"/>
      <c r="ANM66" s="391"/>
      <c r="ANN66" s="392"/>
      <c r="ANO66" s="393"/>
      <c r="ANP66" s="394"/>
      <c r="ANQ66" s="395"/>
      <c r="ANR66" s="389"/>
      <c r="ANS66" s="390"/>
      <c r="ANT66" s="391"/>
      <c r="ANU66" s="392"/>
      <c r="ANV66" s="393"/>
      <c r="ANW66" s="394"/>
      <c r="ANX66" s="395"/>
      <c r="ANY66" s="389"/>
      <c r="ANZ66" s="390"/>
      <c r="AOA66" s="391"/>
      <c r="AOB66" s="392"/>
      <c r="AOC66" s="393"/>
      <c r="AOD66" s="394"/>
      <c r="AOE66" s="395"/>
      <c r="AOF66" s="389"/>
      <c r="AOG66" s="390"/>
      <c r="AOH66" s="391"/>
      <c r="AOI66" s="392"/>
      <c r="AOJ66" s="393"/>
      <c r="AOK66" s="394"/>
      <c r="AOL66" s="395"/>
      <c r="AOM66" s="389"/>
      <c r="AON66" s="390"/>
      <c r="AOO66" s="391"/>
      <c r="AOP66" s="392"/>
      <c r="AOQ66" s="393"/>
      <c r="AOR66" s="394"/>
      <c r="AOS66" s="395"/>
      <c r="AOT66" s="389"/>
      <c r="AOU66" s="390"/>
      <c r="AOV66" s="391"/>
      <c r="AOW66" s="392"/>
      <c r="AOX66" s="393"/>
      <c r="AOY66" s="394"/>
      <c r="AOZ66" s="395"/>
      <c r="APA66" s="389"/>
      <c r="APB66" s="390"/>
      <c r="APC66" s="391"/>
      <c r="APD66" s="392"/>
      <c r="APE66" s="393"/>
      <c r="APF66" s="394"/>
      <c r="APG66" s="395"/>
      <c r="APH66" s="389"/>
      <c r="API66" s="390"/>
      <c r="APJ66" s="391"/>
      <c r="APK66" s="392"/>
      <c r="APL66" s="393"/>
      <c r="APM66" s="394"/>
      <c r="APN66" s="395"/>
      <c r="APO66" s="389"/>
      <c r="APP66" s="390"/>
      <c r="APQ66" s="391"/>
      <c r="APR66" s="392"/>
      <c r="APS66" s="393"/>
      <c r="APT66" s="394"/>
      <c r="APU66" s="395"/>
      <c r="APV66" s="389"/>
      <c r="APW66" s="390"/>
      <c r="APX66" s="391"/>
      <c r="APY66" s="392"/>
      <c r="APZ66" s="393"/>
      <c r="AQA66" s="394"/>
      <c r="AQB66" s="395"/>
      <c r="AQC66" s="389"/>
      <c r="AQD66" s="390"/>
      <c r="AQE66" s="391"/>
      <c r="AQF66" s="392"/>
      <c r="AQG66" s="393"/>
      <c r="AQH66" s="394"/>
      <c r="AQI66" s="395"/>
      <c r="AQJ66" s="389"/>
      <c r="AQK66" s="390"/>
      <c r="AQL66" s="391"/>
      <c r="AQM66" s="392"/>
      <c r="AQN66" s="393"/>
      <c r="AQO66" s="394"/>
      <c r="AQP66" s="395"/>
      <c r="AQQ66" s="389"/>
      <c r="AQR66" s="390"/>
      <c r="AQS66" s="391"/>
      <c r="AQT66" s="392"/>
      <c r="AQU66" s="393"/>
      <c r="AQV66" s="394"/>
      <c r="AQW66" s="395"/>
      <c r="AQX66" s="389"/>
      <c r="AQY66" s="390"/>
      <c r="AQZ66" s="391"/>
      <c r="ARA66" s="392"/>
      <c r="ARB66" s="393"/>
      <c r="ARC66" s="394"/>
      <c r="ARD66" s="395"/>
      <c r="ARE66" s="389"/>
      <c r="ARF66" s="390"/>
      <c r="ARG66" s="391"/>
      <c r="ARH66" s="392"/>
      <c r="ARI66" s="393"/>
      <c r="ARJ66" s="394"/>
      <c r="ARK66" s="395"/>
      <c r="ARL66" s="389"/>
      <c r="ARM66" s="390"/>
      <c r="ARN66" s="391"/>
      <c r="ARO66" s="392"/>
      <c r="ARP66" s="393"/>
      <c r="ARQ66" s="394"/>
      <c r="ARR66" s="395"/>
      <c r="ARS66" s="389"/>
      <c r="ART66" s="390"/>
      <c r="ARU66" s="391"/>
      <c r="ARV66" s="392"/>
      <c r="ARW66" s="393"/>
      <c r="ARX66" s="394"/>
      <c r="ARY66" s="395"/>
      <c r="ARZ66" s="389"/>
      <c r="ASA66" s="390"/>
      <c r="ASB66" s="391"/>
      <c r="ASC66" s="392"/>
      <c r="ASD66" s="393"/>
      <c r="ASE66" s="394"/>
      <c r="ASF66" s="395"/>
      <c r="ASG66" s="389"/>
      <c r="ASH66" s="390"/>
      <c r="ASI66" s="391"/>
      <c r="ASJ66" s="392"/>
      <c r="ASK66" s="393"/>
      <c r="ASL66" s="394"/>
      <c r="ASM66" s="395"/>
      <c r="ASN66" s="389"/>
      <c r="ASO66" s="390"/>
      <c r="ASP66" s="391"/>
      <c r="ASQ66" s="392"/>
      <c r="ASR66" s="393"/>
      <c r="ASS66" s="394"/>
      <c r="AST66" s="395"/>
      <c r="ASU66" s="389"/>
      <c r="ASV66" s="390"/>
      <c r="ASW66" s="391"/>
      <c r="ASX66" s="392"/>
      <c r="ASY66" s="393"/>
      <c r="ASZ66" s="394"/>
      <c r="ATA66" s="395"/>
      <c r="ATB66" s="389"/>
      <c r="ATC66" s="390"/>
      <c r="ATD66" s="391"/>
      <c r="ATE66" s="392"/>
      <c r="ATF66" s="393"/>
      <c r="ATG66" s="394"/>
      <c r="ATH66" s="395"/>
      <c r="ATI66" s="389"/>
      <c r="ATJ66" s="390"/>
      <c r="ATK66" s="391"/>
      <c r="ATL66" s="392"/>
      <c r="ATM66" s="393"/>
      <c r="ATN66" s="394"/>
      <c r="ATO66" s="395"/>
      <c r="ATP66" s="389"/>
      <c r="ATQ66" s="390"/>
      <c r="ATR66" s="391"/>
      <c r="ATS66" s="392"/>
      <c r="ATT66" s="393"/>
      <c r="ATU66" s="394"/>
      <c r="ATV66" s="395"/>
      <c r="ATW66" s="389"/>
      <c r="ATX66" s="390"/>
      <c r="ATY66" s="391"/>
      <c r="ATZ66" s="392"/>
      <c r="AUA66" s="393"/>
      <c r="AUB66" s="394"/>
      <c r="AUC66" s="395"/>
      <c r="AUD66" s="389"/>
      <c r="AUE66" s="390"/>
      <c r="AUF66" s="391"/>
      <c r="AUG66" s="392"/>
      <c r="AUH66" s="393"/>
      <c r="AUI66" s="394"/>
      <c r="AUJ66" s="395"/>
      <c r="AUK66" s="389"/>
      <c r="AUL66" s="390"/>
      <c r="AUM66" s="391"/>
      <c r="AUN66" s="392"/>
      <c r="AUO66" s="393"/>
      <c r="AUP66" s="394"/>
      <c r="AUQ66" s="395"/>
      <c r="AUR66" s="389"/>
      <c r="AUS66" s="390"/>
      <c r="AUT66" s="391"/>
      <c r="AUU66" s="392"/>
      <c r="AUV66" s="393"/>
      <c r="AUW66" s="394"/>
      <c r="AUX66" s="395"/>
      <c r="AUY66" s="389"/>
      <c r="AUZ66" s="390"/>
      <c r="AVA66" s="391"/>
      <c r="AVB66" s="392"/>
      <c r="AVC66" s="393"/>
      <c r="AVD66" s="394"/>
      <c r="AVE66" s="395"/>
      <c r="AVF66" s="389"/>
      <c r="AVG66" s="390"/>
      <c r="AVH66" s="391"/>
      <c r="AVI66" s="392"/>
      <c r="AVJ66" s="393"/>
      <c r="AVK66" s="394"/>
      <c r="AVL66" s="395"/>
      <c r="AVM66" s="389"/>
      <c r="AVN66" s="390"/>
      <c r="AVO66" s="391"/>
      <c r="AVP66" s="392"/>
      <c r="AVQ66" s="393"/>
      <c r="AVR66" s="394"/>
      <c r="AVS66" s="395"/>
      <c r="AVT66" s="389"/>
      <c r="AVU66" s="390"/>
      <c r="AVV66" s="391"/>
      <c r="AVW66" s="392"/>
      <c r="AVX66" s="393"/>
      <c r="AVY66" s="394"/>
      <c r="AVZ66" s="395"/>
      <c r="AWA66" s="389"/>
      <c r="AWB66" s="390"/>
      <c r="AWC66" s="391"/>
      <c r="AWD66" s="392"/>
      <c r="AWE66" s="393"/>
      <c r="AWF66" s="394"/>
      <c r="AWG66" s="395"/>
      <c r="AWH66" s="389"/>
      <c r="AWI66" s="390"/>
      <c r="AWJ66" s="391"/>
      <c r="AWK66" s="392"/>
      <c r="AWL66" s="393"/>
      <c r="AWM66" s="394"/>
      <c r="AWN66" s="395"/>
      <c r="AWO66" s="389"/>
      <c r="AWP66" s="390"/>
      <c r="AWQ66" s="391"/>
      <c r="AWR66" s="392"/>
      <c r="AWS66" s="393"/>
      <c r="AWT66" s="394"/>
      <c r="AWU66" s="395"/>
      <c r="AWV66" s="389"/>
      <c r="AWW66" s="390"/>
      <c r="AWX66" s="391"/>
      <c r="AWY66" s="392"/>
      <c r="AWZ66" s="393"/>
      <c r="AXA66" s="394"/>
      <c r="AXB66" s="395"/>
      <c r="AXC66" s="389"/>
      <c r="AXD66" s="390"/>
      <c r="AXE66" s="391"/>
      <c r="AXF66" s="392"/>
      <c r="AXG66" s="393"/>
      <c r="AXH66" s="394"/>
      <c r="AXI66" s="395"/>
      <c r="AXJ66" s="389"/>
      <c r="AXK66" s="390"/>
      <c r="AXL66" s="391"/>
      <c r="AXM66" s="392"/>
      <c r="AXN66" s="393"/>
      <c r="AXO66" s="394"/>
      <c r="AXP66" s="395"/>
      <c r="AXQ66" s="389"/>
      <c r="AXR66" s="390"/>
      <c r="AXS66" s="391"/>
      <c r="AXT66" s="392"/>
      <c r="AXU66" s="393"/>
      <c r="AXV66" s="394"/>
      <c r="AXW66" s="395"/>
      <c r="AXX66" s="389"/>
      <c r="AXY66" s="390"/>
      <c r="AXZ66" s="391"/>
      <c r="AYA66" s="392"/>
      <c r="AYB66" s="393"/>
      <c r="AYC66" s="394"/>
      <c r="AYD66" s="395"/>
      <c r="AYE66" s="389"/>
      <c r="AYF66" s="390"/>
      <c r="AYG66" s="391"/>
      <c r="AYH66" s="392"/>
      <c r="AYI66" s="393"/>
      <c r="AYJ66" s="394"/>
      <c r="AYK66" s="395"/>
      <c r="AYL66" s="389"/>
      <c r="AYM66" s="390"/>
      <c r="AYN66" s="391"/>
      <c r="AYO66" s="392"/>
      <c r="AYP66" s="393"/>
      <c r="AYQ66" s="394"/>
      <c r="AYR66" s="395"/>
      <c r="AYS66" s="389"/>
      <c r="AYT66" s="390"/>
      <c r="AYU66" s="391"/>
      <c r="AYV66" s="392"/>
      <c r="AYW66" s="393"/>
      <c r="AYX66" s="394"/>
      <c r="AYY66" s="395"/>
      <c r="AYZ66" s="389"/>
      <c r="AZA66" s="390"/>
      <c r="AZB66" s="391"/>
      <c r="AZC66" s="392"/>
      <c r="AZD66" s="393"/>
      <c r="AZE66" s="394"/>
      <c r="AZF66" s="395"/>
      <c r="AZG66" s="389"/>
      <c r="AZH66" s="390"/>
      <c r="AZI66" s="391"/>
      <c r="AZJ66" s="392"/>
      <c r="AZK66" s="393"/>
      <c r="AZL66" s="394"/>
      <c r="AZM66" s="395"/>
      <c r="AZN66" s="389"/>
      <c r="AZO66" s="390"/>
      <c r="AZP66" s="391"/>
      <c r="AZQ66" s="392"/>
      <c r="AZR66" s="393"/>
      <c r="AZS66" s="394"/>
      <c r="AZT66" s="395"/>
      <c r="AZU66" s="389"/>
      <c r="AZV66" s="390"/>
      <c r="AZW66" s="391"/>
      <c r="AZX66" s="392"/>
      <c r="AZY66" s="393"/>
      <c r="AZZ66" s="394"/>
      <c r="BAA66" s="395"/>
      <c r="BAB66" s="389"/>
      <c r="BAC66" s="390"/>
      <c r="BAD66" s="391"/>
      <c r="BAE66" s="392"/>
      <c r="BAF66" s="393"/>
      <c r="BAG66" s="394"/>
      <c r="BAH66" s="395"/>
      <c r="BAI66" s="389"/>
      <c r="BAJ66" s="390"/>
      <c r="BAK66" s="391"/>
      <c r="BAL66" s="392"/>
      <c r="BAM66" s="393"/>
      <c r="BAN66" s="394"/>
      <c r="BAO66" s="395"/>
      <c r="BAP66" s="389"/>
      <c r="BAQ66" s="390"/>
      <c r="BAR66" s="391"/>
      <c r="BAS66" s="392"/>
      <c r="BAT66" s="393"/>
      <c r="BAU66" s="394"/>
      <c r="BAV66" s="395"/>
      <c r="BAW66" s="389"/>
      <c r="BAX66" s="390"/>
      <c r="BAY66" s="391"/>
      <c r="BAZ66" s="392"/>
      <c r="BBA66" s="393"/>
      <c r="BBB66" s="394"/>
      <c r="BBC66" s="395"/>
      <c r="BBD66" s="389"/>
      <c r="BBE66" s="390"/>
      <c r="BBF66" s="391"/>
      <c r="BBG66" s="392"/>
      <c r="BBH66" s="393"/>
      <c r="BBI66" s="394"/>
      <c r="BBJ66" s="395"/>
      <c r="BBK66" s="389"/>
      <c r="BBL66" s="390"/>
      <c r="BBM66" s="391"/>
      <c r="BBN66" s="392"/>
      <c r="BBO66" s="393"/>
      <c r="BBP66" s="394"/>
      <c r="BBQ66" s="395"/>
      <c r="BBR66" s="389"/>
      <c r="BBS66" s="390"/>
      <c r="BBT66" s="391"/>
      <c r="BBU66" s="392"/>
      <c r="BBV66" s="393"/>
      <c r="BBW66" s="394"/>
      <c r="BBX66" s="395"/>
      <c r="BBY66" s="389"/>
      <c r="BBZ66" s="390"/>
      <c r="BCA66" s="391"/>
      <c r="BCB66" s="392"/>
      <c r="BCC66" s="393"/>
      <c r="BCD66" s="394"/>
      <c r="BCE66" s="395"/>
      <c r="BCF66" s="389"/>
      <c r="BCG66" s="390"/>
      <c r="BCH66" s="391"/>
      <c r="BCI66" s="392"/>
      <c r="BCJ66" s="393"/>
      <c r="BCK66" s="394"/>
      <c r="BCL66" s="395"/>
      <c r="BCM66" s="389"/>
      <c r="BCN66" s="390"/>
      <c r="BCO66" s="391"/>
      <c r="BCP66" s="392"/>
      <c r="BCQ66" s="393"/>
      <c r="BCR66" s="394"/>
      <c r="BCS66" s="395"/>
      <c r="BCT66" s="389"/>
      <c r="BCU66" s="390"/>
      <c r="BCV66" s="391"/>
      <c r="BCW66" s="392"/>
      <c r="BCX66" s="393"/>
      <c r="BCY66" s="394"/>
      <c r="BCZ66" s="395"/>
      <c r="BDA66" s="389"/>
      <c r="BDB66" s="390"/>
      <c r="BDC66" s="391"/>
      <c r="BDD66" s="392"/>
      <c r="BDE66" s="393"/>
      <c r="BDF66" s="394"/>
      <c r="BDG66" s="395"/>
      <c r="BDH66" s="389"/>
      <c r="BDI66" s="390"/>
      <c r="BDJ66" s="391"/>
      <c r="BDK66" s="392"/>
      <c r="BDL66" s="393"/>
      <c r="BDM66" s="394"/>
      <c r="BDN66" s="395"/>
      <c r="BDO66" s="389"/>
      <c r="BDP66" s="390"/>
      <c r="BDQ66" s="391"/>
      <c r="BDR66" s="392"/>
      <c r="BDS66" s="393"/>
      <c r="BDT66" s="394"/>
      <c r="BDU66" s="395"/>
      <c r="BDV66" s="389"/>
      <c r="BDW66" s="390"/>
      <c r="BDX66" s="391"/>
      <c r="BDY66" s="392"/>
      <c r="BDZ66" s="393"/>
      <c r="BEA66" s="394"/>
      <c r="BEB66" s="395"/>
      <c r="BEC66" s="389"/>
      <c r="BED66" s="390"/>
      <c r="BEE66" s="391"/>
      <c r="BEF66" s="392"/>
      <c r="BEG66" s="393"/>
      <c r="BEH66" s="394"/>
      <c r="BEI66" s="395"/>
      <c r="BEJ66" s="389"/>
      <c r="BEK66" s="390"/>
      <c r="BEL66" s="391"/>
      <c r="BEM66" s="392"/>
      <c r="BEN66" s="393"/>
      <c r="BEO66" s="394"/>
      <c r="BEP66" s="395"/>
      <c r="BEQ66" s="389"/>
      <c r="BER66" s="390"/>
      <c r="BES66" s="391"/>
      <c r="BET66" s="392"/>
      <c r="BEU66" s="393"/>
      <c r="BEV66" s="394"/>
      <c r="BEW66" s="395"/>
      <c r="BEX66" s="389"/>
      <c r="BEY66" s="390"/>
      <c r="BEZ66" s="391"/>
      <c r="BFA66" s="392"/>
      <c r="BFB66" s="393"/>
      <c r="BFC66" s="394"/>
      <c r="BFD66" s="395"/>
      <c r="BFE66" s="389"/>
      <c r="BFF66" s="390"/>
      <c r="BFG66" s="391"/>
      <c r="BFH66" s="392"/>
      <c r="BFI66" s="393"/>
      <c r="BFJ66" s="394"/>
      <c r="BFK66" s="395"/>
      <c r="BFL66" s="389"/>
      <c r="BFM66" s="390"/>
      <c r="BFN66" s="391"/>
      <c r="BFO66" s="392"/>
      <c r="BFP66" s="393"/>
      <c r="BFQ66" s="394"/>
      <c r="BFR66" s="395"/>
      <c r="BFS66" s="389"/>
      <c r="BFT66" s="390"/>
      <c r="BFU66" s="391"/>
      <c r="BFV66" s="392"/>
      <c r="BFW66" s="393"/>
      <c r="BFX66" s="394"/>
      <c r="BFY66" s="395"/>
      <c r="BFZ66" s="389"/>
      <c r="BGA66" s="390"/>
      <c r="BGB66" s="391"/>
      <c r="BGC66" s="392"/>
      <c r="BGD66" s="393"/>
      <c r="BGE66" s="394"/>
      <c r="BGF66" s="395"/>
      <c r="BGG66" s="389"/>
      <c r="BGH66" s="390"/>
      <c r="BGI66" s="391"/>
      <c r="BGJ66" s="392"/>
      <c r="BGK66" s="393"/>
      <c r="BGL66" s="394"/>
      <c r="BGM66" s="395"/>
      <c r="BGN66" s="389"/>
      <c r="BGO66" s="390"/>
      <c r="BGP66" s="391"/>
      <c r="BGQ66" s="392"/>
      <c r="BGR66" s="393"/>
      <c r="BGS66" s="394"/>
      <c r="BGT66" s="395"/>
      <c r="BGU66" s="389"/>
      <c r="BGV66" s="390"/>
      <c r="BGW66" s="391"/>
      <c r="BGX66" s="392"/>
      <c r="BGY66" s="393"/>
      <c r="BGZ66" s="394"/>
      <c r="BHA66" s="395"/>
      <c r="BHB66" s="389"/>
      <c r="BHC66" s="390"/>
      <c r="BHD66" s="391"/>
      <c r="BHE66" s="392"/>
      <c r="BHF66" s="393"/>
      <c r="BHG66" s="394"/>
      <c r="BHH66" s="395"/>
      <c r="BHI66" s="389"/>
      <c r="BHJ66" s="390"/>
      <c r="BHK66" s="391"/>
      <c r="BHL66" s="392"/>
      <c r="BHM66" s="393"/>
      <c r="BHN66" s="394"/>
      <c r="BHO66" s="395"/>
      <c r="BHP66" s="389"/>
      <c r="BHQ66" s="390"/>
      <c r="BHR66" s="391"/>
      <c r="BHS66" s="392"/>
      <c r="BHT66" s="393"/>
      <c r="BHU66" s="394"/>
      <c r="BHV66" s="395"/>
      <c r="BHW66" s="389"/>
      <c r="BHX66" s="390"/>
      <c r="BHY66" s="391"/>
      <c r="BHZ66" s="392"/>
      <c r="BIA66" s="393"/>
      <c r="BIB66" s="394"/>
      <c r="BIC66" s="395"/>
      <c r="BID66" s="389"/>
      <c r="BIE66" s="390"/>
      <c r="BIF66" s="391"/>
      <c r="BIG66" s="392"/>
      <c r="BIH66" s="393"/>
      <c r="BII66" s="394"/>
      <c r="BIJ66" s="395"/>
      <c r="BIK66" s="389"/>
      <c r="BIL66" s="390"/>
      <c r="BIM66" s="391"/>
      <c r="BIN66" s="392"/>
      <c r="BIO66" s="393"/>
      <c r="BIP66" s="394"/>
      <c r="BIQ66" s="395"/>
      <c r="BIR66" s="389"/>
      <c r="BIS66" s="390"/>
      <c r="BIT66" s="391"/>
      <c r="BIU66" s="392"/>
      <c r="BIV66" s="393"/>
      <c r="BIW66" s="394"/>
      <c r="BIX66" s="395"/>
      <c r="BIY66" s="389"/>
      <c r="BIZ66" s="390"/>
      <c r="BJA66" s="391"/>
      <c r="BJB66" s="392"/>
      <c r="BJC66" s="393"/>
      <c r="BJD66" s="394"/>
      <c r="BJE66" s="395"/>
      <c r="BJF66" s="389"/>
      <c r="BJG66" s="390"/>
      <c r="BJH66" s="391"/>
      <c r="BJI66" s="392"/>
      <c r="BJJ66" s="393"/>
      <c r="BJK66" s="394"/>
      <c r="BJL66" s="395"/>
      <c r="BJM66" s="389"/>
      <c r="BJN66" s="390"/>
      <c r="BJO66" s="391"/>
      <c r="BJP66" s="392"/>
      <c r="BJQ66" s="393"/>
      <c r="BJR66" s="394"/>
      <c r="BJS66" s="395"/>
      <c r="BJT66" s="389"/>
      <c r="BJU66" s="390"/>
      <c r="BJV66" s="391"/>
      <c r="BJW66" s="392"/>
      <c r="BJX66" s="393"/>
      <c r="BJY66" s="394"/>
      <c r="BJZ66" s="395"/>
      <c r="BKA66" s="389"/>
      <c r="BKB66" s="390"/>
      <c r="BKC66" s="391"/>
      <c r="BKD66" s="392"/>
      <c r="BKE66" s="393"/>
      <c r="BKF66" s="394"/>
      <c r="BKG66" s="395"/>
      <c r="BKH66" s="389"/>
      <c r="BKI66" s="390"/>
      <c r="BKJ66" s="391"/>
      <c r="BKK66" s="392"/>
      <c r="BKL66" s="393"/>
      <c r="BKM66" s="394"/>
      <c r="BKN66" s="395"/>
      <c r="BKO66" s="389"/>
      <c r="BKP66" s="390"/>
      <c r="BKQ66" s="391"/>
      <c r="BKR66" s="392"/>
      <c r="BKS66" s="393"/>
      <c r="BKT66" s="394"/>
      <c r="BKU66" s="395"/>
      <c r="BKV66" s="389"/>
      <c r="BKW66" s="390"/>
      <c r="BKX66" s="391"/>
      <c r="BKY66" s="392"/>
      <c r="BKZ66" s="393"/>
      <c r="BLA66" s="394"/>
      <c r="BLB66" s="395"/>
      <c r="BLC66" s="389"/>
      <c r="BLD66" s="390"/>
      <c r="BLE66" s="391"/>
      <c r="BLF66" s="392"/>
      <c r="BLG66" s="393"/>
      <c r="BLH66" s="394"/>
      <c r="BLI66" s="395"/>
      <c r="BLJ66" s="389"/>
      <c r="BLK66" s="390"/>
      <c r="BLL66" s="391"/>
      <c r="BLM66" s="392"/>
      <c r="BLN66" s="393"/>
      <c r="BLO66" s="394"/>
      <c r="BLP66" s="395"/>
      <c r="BLQ66" s="389"/>
      <c r="BLR66" s="390"/>
      <c r="BLS66" s="391"/>
      <c r="BLT66" s="392"/>
      <c r="BLU66" s="393"/>
      <c r="BLV66" s="394"/>
      <c r="BLW66" s="395"/>
      <c r="BLX66" s="389"/>
      <c r="BLY66" s="390"/>
      <c r="BLZ66" s="391"/>
      <c r="BMA66" s="392"/>
      <c r="BMB66" s="393"/>
      <c r="BMC66" s="394"/>
      <c r="BMD66" s="395"/>
      <c r="BME66" s="389"/>
      <c r="BMF66" s="390"/>
      <c r="BMG66" s="391"/>
      <c r="BMH66" s="392"/>
      <c r="BMI66" s="393"/>
      <c r="BMJ66" s="394"/>
      <c r="BMK66" s="395"/>
      <c r="BML66" s="389"/>
      <c r="BMM66" s="390"/>
      <c r="BMN66" s="391"/>
      <c r="BMO66" s="392"/>
      <c r="BMP66" s="393"/>
      <c r="BMQ66" s="394"/>
      <c r="BMR66" s="395"/>
      <c r="BMS66" s="389"/>
      <c r="BMT66" s="390"/>
      <c r="BMU66" s="391"/>
      <c r="BMV66" s="392"/>
      <c r="BMW66" s="393"/>
      <c r="BMX66" s="394"/>
      <c r="BMY66" s="395"/>
      <c r="BMZ66" s="389"/>
      <c r="BNA66" s="390"/>
      <c r="BNB66" s="391"/>
      <c r="BNC66" s="392"/>
      <c r="BND66" s="393"/>
      <c r="BNE66" s="394"/>
      <c r="BNF66" s="395"/>
      <c r="BNG66" s="389"/>
      <c r="BNH66" s="390"/>
      <c r="BNI66" s="391"/>
      <c r="BNJ66" s="392"/>
      <c r="BNK66" s="393"/>
      <c r="BNL66" s="394"/>
      <c r="BNM66" s="395"/>
      <c r="BNN66" s="389"/>
      <c r="BNO66" s="390"/>
      <c r="BNP66" s="391"/>
      <c r="BNQ66" s="392"/>
      <c r="BNR66" s="393"/>
      <c r="BNS66" s="394"/>
      <c r="BNT66" s="395"/>
      <c r="BNU66" s="389"/>
      <c r="BNV66" s="390"/>
      <c r="BNW66" s="391"/>
      <c r="BNX66" s="392"/>
      <c r="BNY66" s="393"/>
      <c r="BNZ66" s="394"/>
      <c r="BOA66" s="395"/>
      <c r="BOB66" s="389"/>
      <c r="BOC66" s="390"/>
      <c r="BOD66" s="391"/>
      <c r="BOE66" s="392"/>
      <c r="BOF66" s="393"/>
      <c r="BOG66" s="394"/>
      <c r="BOH66" s="395"/>
      <c r="BOI66" s="389"/>
      <c r="BOJ66" s="390"/>
      <c r="BOK66" s="391"/>
      <c r="BOL66" s="392"/>
      <c r="BOM66" s="393"/>
      <c r="BON66" s="394"/>
      <c r="BOO66" s="395"/>
      <c r="BOP66" s="389"/>
      <c r="BOQ66" s="390"/>
      <c r="BOR66" s="391"/>
      <c r="BOS66" s="392"/>
      <c r="BOT66" s="393"/>
      <c r="BOU66" s="394"/>
      <c r="BOV66" s="395"/>
      <c r="BOW66" s="389"/>
      <c r="BOX66" s="390"/>
      <c r="BOY66" s="391"/>
      <c r="BOZ66" s="392"/>
      <c r="BPA66" s="393"/>
      <c r="BPB66" s="394"/>
      <c r="BPC66" s="395"/>
      <c r="BPD66" s="389"/>
      <c r="BPE66" s="390"/>
      <c r="BPF66" s="391"/>
      <c r="BPG66" s="392"/>
      <c r="BPH66" s="393"/>
      <c r="BPI66" s="394"/>
      <c r="BPJ66" s="395"/>
      <c r="BPK66" s="389"/>
      <c r="BPL66" s="390"/>
      <c r="BPM66" s="391"/>
      <c r="BPN66" s="392"/>
      <c r="BPO66" s="393"/>
      <c r="BPP66" s="394"/>
      <c r="BPQ66" s="395"/>
      <c r="BPR66" s="389"/>
      <c r="BPS66" s="390"/>
      <c r="BPT66" s="391"/>
      <c r="BPU66" s="392"/>
      <c r="BPV66" s="393"/>
      <c r="BPW66" s="394"/>
      <c r="BPX66" s="395"/>
      <c r="BPY66" s="389"/>
      <c r="BPZ66" s="390"/>
      <c r="BQA66" s="391"/>
      <c r="BQB66" s="392"/>
      <c r="BQC66" s="393"/>
      <c r="BQD66" s="394"/>
      <c r="BQE66" s="395"/>
      <c r="BQF66" s="389"/>
      <c r="BQG66" s="390"/>
      <c r="BQH66" s="391"/>
      <c r="BQI66" s="392"/>
      <c r="BQJ66" s="393"/>
      <c r="BQK66" s="394"/>
      <c r="BQL66" s="395"/>
      <c r="BQM66" s="389"/>
      <c r="BQN66" s="390"/>
      <c r="BQO66" s="391"/>
      <c r="BQP66" s="392"/>
      <c r="BQQ66" s="393"/>
      <c r="BQR66" s="394"/>
      <c r="BQS66" s="395"/>
      <c r="BQT66" s="389"/>
      <c r="BQU66" s="390"/>
      <c r="BQV66" s="391"/>
      <c r="BQW66" s="392"/>
      <c r="BQX66" s="393"/>
      <c r="BQY66" s="394"/>
      <c r="BQZ66" s="395"/>
      <c r="BRA66" s="389"/>
      <c r="BRB66" s="390"/>
      <c r="BRC66" s="391"/>
      <c r="BRD66" s="392"/>
      <c r="BRE66" s="393"/>
      <c r="BRF66" s="394"/>
      <c r="BRG66" s="395"/>
      <c r="BRH66" s="389"/>
      <c r="BRI66" s="390"/>
      <c r="BRJ66" s="391"/>
      <c r="BRK66" s="392"/>
      <c r="BRL66" s="393"/>
      <c r="BRM66" s="394"/>
      <c r="BRN66" s="395"/>
      <c r="BRO66" s="389"/>
      <c r="BRP66" s="390"/>
      <c r="BRQ66" s="391"/>
      <c r="BRR66" s="392"/>
      <c r="BRS66" s="393"/>
      <c r="BRT66" s="394"/>
      <c r="BRU66" s="395"/>
      <c r="BRV66" s="389"/>
      <c r="BRW66" s="390"/>
      <c r="BRX66" s="391"/>
      <c r="BRY66" s="392"/>
      <c r="BRZ66" s="393"/>
      <c r="BSA66" s="394"/>
      <c r="BSB66" s="395"/>
      <c r="BSC66" s="389"/>
      <c r="BSD66" s="390"/>
      <c r="BSE66" s="391"/>
      <c r="BSF66" s="392"/>
      <c r="BSG66" s="393"/>
      <c r="BSH66" s="394"/>
      <c r="BSI66" s="395"/>
      <c r="BSJ66" s="389"/>
      <c r="BSK66" s="390"/>
      <c r="BSL66" s="391"/>
      <c r="BSM66" s="392"/>
      <c r="BSN66" s="393"/>
      <c r="BSO66" s="394"/>
      <c r="BSP66" s="395"/>
      <c r="BSQ66" s="389"/>
      <c r="BSR66" s="390"/>
      <c r="BSS66" s="391"/>
      <c r="BST66" s="392"/>
      <c r="BSU66" s="393"/>
      <c r="BSV66" s="394"/>
      <c r="BSW66" s="395"/>
      <c r="BSX66" s="389"/>
      <c r="BSY66" s="390"/>
      <c r="BSZ66" s="391"/>
      <c r="BTA66" s="392"/>
      <c r="BTB66" s="393"/>
      <c r="BTC66" s="394"/>
      <c r="BTD66" s="395"/>
      <c r="BTE66" s="389"/>
      <c r="BTF66" s="390"/>
      <c r="BTG66" s="391"/>
      <c r="BTH66" s="392"/>
      <c r="BTI66" s="393"/>
      <c r="BTJ66" s="394"/>
      <c r="BTK66" s="395"/>
      <c r="BTL66" s="389"/>
      <c r="BTM66" s="390"/>
      <c r="BTN66" s="391"/>
      <c r="BTO66" s="392"/>
      <c r="BTP66" s="393"/>
      <c r="BTQ66" s="394"/>
      <c r="BTR66" s="395"/>
      <c r="BTS66" s="389"/>
      <c r="BTT66" s="390"/>
      <c r="BTU66" s="391"/>
      <c r="BTV66" s="392"/>
      <c r="BTW66" s="393"/>
      <c r="BTX66" s="394"/>
      <c r="BTY66" s="395"/>
      <c r="BTZ66" s="389"/>
      <c r="BUA66" s="390"/>
      <c r="BUB66" s="391"/>
      <c r="BUC66" s="392"/>
      <c r="BUD66" s="393"/>
      <c r="BUE66" s="394"/>
      <c r="BUF66" s="395"/>
      <c r="BUG66" s="389"/>
      <c r="BUH66" s="390"/>
      <c r="BUI66" s="391"/>
      <c r="BUJ66" s="392"/>
      <c r="BUK66" s="393"/>
      <c r="BUL66" s="394"/>
      <c r="BUM66" s="395"/>
      <c r="BUN66" s="389"/>
      <c r="BUO66" s="390"/>
      <c r="BUP66" s="391"/>
      <c r="BUQ66" s="392"/>
      <c r="BUR66" s="393"/>
      <c r="BUS66" s="394"/>
      <c r="BUT66" s="395"/>
      <c r="BUU66" s="389"/>
      <c r="BUV66" s="390"/>
      <c r="BUW66" s="391"/>
      <c r="BUX66" s="392"/>
      <c r="BUY66" s="393"/>
      <c r="BUZ66" s="394"/>
      <c r="BVA66" s="395"/>
      <c r="BVB66" s="389"/>
      <c r="BVC66" s="390"/>
      <c r="BVD66" s="391"/>
      <c r="BVE66" s="392"/>
      <c r="BVF66" s="393"/>
      <c r="BVG66" s="394"/>
      <c r="BVH66" s="395"/>
      <c r="BVI66" s="389"/>
      <c r="BVJ66" s="390"/>
      <c r="BVK66" s="391"/>
      <c r="BVL66" s="392"/>
      <c r="BVM66" s="393"/>
      <c r="BVN66" s="394"/>
      <c r="BVO66" s="395"/>
      <c r="BVP66" s="389"/>
      <c r="BVQ66" s="390"/>
      <c r="BVR66" s="391"/>
      <c r="BVS66" s="392"/>
      <c r="BVT66" s="393"/>
      <c r="BVU66" s="394"/>
      <c r="BVV66" s="395"/>
      <c r="BVW66" s="389"/>
      <c r="BVX66" s="390"/>
      <c r="BVY66" s="391"/>
      <c r="BVZ66" s="392"/>
      <c r="BWA66" s="393"/>
      <c r="BWB66" s="394"/>
      <c r="BWC66" s="395"/>
      <c r="BWD66" s="389"/>
      <c r="BWE66" s="390"/>
      <c r="BWF66" s="391"/>
      <c r="BWG66" s="392"/>
      <c r="BWH66" s="393"/>
      <c r="BWI66" s="394"/>
      <c r="BWJ66" s="395"/>
      <c r="BWK66" s="389"/>
      <c r="BWL66" s="390"/>
      <c r="BWM66" s="391"/>
      <c r="BWN66" s="392"/>
      <c r="BWO66" s="393"/>
      <c r="BWP66" s="394"/>
      <c r="BWQ66" s="395"/>
      <c r="BWR66" s="389"/>
      <c r="BWS66" s="390"/>
      <c r="BWT66" s="391"/>
      <c r="BWU66" s="392"/>
      <c r="BWV66" s="393"/>
      <c r="BWW66" s="394"/>
      <c r="BWX66" s="395"/>
      <c r="BWY66" s="389"/>
      <c r="BWZ66" s="390"/>
      <c r="BXA66" s="391"/>
      <c r="BXB66" s="392"/>
      <c r="BXC66" s="393"/>
      <c r="BXD66" s="394"/>
      <c r="BXE66" s="395"/>
      <c r="BXF66" s="389"/>
      <c r="BXG66" s="390"/>
      <c r="BXH66" s="391"/>
      <c r="BXI66" s="392"/>
      <c r="BXJ66" s="393"/>
      <c r="BXK66" s="394"/>
      <c r="BXL66" s="395"/>
      <c r="BXM66" s="389"/>
      <c r="BXN66" s="390"/>
      <c r="BXO66" s="391"/>
      <c r="BXP66" s="392"/>
      <c r="BXQ66" s="393"/>
      <c r="BXR66" s="394"/>
      <c r="BXS66" s="395"/>
      <c r="BXT66" s="389"/>
      <c r="BXU66" s="390"/>
      <c r="BXV66" s="391"/>
      <c r="BXW66" s="392"/>
      <c r="BXX66" s="393"/>
      <c r="BXY66" s="394"/>
      <c r="BXZ66" s="395"/>
      <c r="BYA66" s="389"/>
      <c r="BYB66" s="390"/>
      <c r="BYC66" s="391"/>
      <c r="BYD66" s="392"/>
      <c r="BYE66" s="393"/>
      <c r="BYF66" s="394"/>
      <c r="BYG66" s="395"/>
      <c r="BYH66" s="389"/>
      <c r="BYI66" s="390"/>
      <c r="BYJ66" s="391"/>
      <c r="BYK66" s="392"/>
      <c r="BYL66" s="393"/>
      <c r="BYM66" s="394"/>
      <c r="BYN66" s="395"/>
      <c r="BYO66" s="389"/>
      <c r="BYP66" s="390"/>
      <c r="BYQ66" s="391"/>
      <c r="BYR66" s="392"/>
      <c r="BYS66" s="393"/>
      <c r="BYT66" s="394"/>
      <c r="BYU66" s="395"/>
      <c r="BYV66" s="389"/>
      <c r="BYW66" s="390"/>
      <c r="BYX66" s="391"/>
      <c r="BYY66" s="392"/>
      <c r="BYZ66" s="393"/>
      <c r="BZA66" s="394"/>
      <c r="BZB66" s="395"/>
      <c r="BZC66" s="389"/>
      <c r="BZD66" s="390"/>
      <c r="BZE66" s="391"/>
      <c r="BZF66" s="392"/>
      <c r="BZG66" s="393"/>
      <c r="BZH66" s="394"/>
      <c r="BZI66" s="395"/>
      <c r="BZJ66" s="389"/>
      <c r="BZK66" s="390"/>
      <c r="BZL66" s="391"/>
      <c r="BZM66" s="392"/>
      <c r="BZN66" s="393"/>
      <c r="BZO66" s="394"/>
      <c r="BZP66" s="395"/>
      <c r="BZQ66" s="389"/>
      <c r="BZR66" s="390"/>
      <c r="BZS66" s="391"/>
      <c r="BZT66" s="392"/>
      <c r="BZU66" s="393"/>
      <c r="BZV66" s="394"/>
      <c r="BZW66" s="395"/>
      <c r="BZX66" s="389"/>
      <c r="BZY66" s="390"/>
      <c r="BZZ66" s="391"/>
      <c r="CAA66" s="392"/>
      <c r="CAB66" s="393"/>
      <c r="CAC66" s="394"/>
      <c r="CAD66" s="395"/>
      <c r="CAE66" s="389"/>
      <c r="CAF66" s="390"/>
      <c r="CAG66" s="391"/>
      <c r="CAH66" s="392"/>
      <c r="CAI66" s="393"/>
      <c r="CAJ66" s="394"/>
      <c r="CAK66" s="395"/>
      <c r="CAL66" s="389"/>
      <c r="CAM66" s="390"/>
      <c r="CAN66" s="391"/>
      <c r="CAO66" s="392"/>
      <c r="CAP66" s="393"/>
      <c r="CAQ66" s="394"/>
      <c r="CAR66" s="395"/>
      <c r="CAS66" s="389"/>
      <c r="CAT66" s="390"/>
      <c r="CAU66" s="391"/>
      <c r="CAV66" s="392"/>
      <c r="CAW66" s="393"/>
      <c r="CAX66" s="394"/>
      <c r="CAY66" s="395"/>
      <c r="CAZ66" s="389"/>
      <c r="CBA66" s="390"/>
      <c r="CBB66" s="391"/>
      <c r="CBC66" s="392"/>
      <c r="CBD66" s="393"/>
      <c r="CBE66" s="394"/>
      <c r="CBF66" s="395"/>
      <c r="CBG66" s="389"/>
      <c r="CBH66" s="390"/>
      <c r="CBI66" s="391"/>
      <c r="CBJ66" s="392"/>
      <c r="CBK66" s="393"/>
      <c r="CBL66" s="394"/>
      <c r="CBM66" s="395"/>
      <c r="CBN66" s="389"/>
      <c r="CBO66" s="390"/>
      <c r="CBP66" s="391"/>
      <c r="CBQ66" s="392"/>
      <c r="CBR66" s="393"/>
      <c r="CBS66" s="394"/>
      <c r="CBT66" s="395"/>
      <c r="CBU66" s="389"/>
      <c r="CBV66" s="390"/>
      <c r="CBW66" s="391"/>
      <c r="CBX66" s="392"/>
      <c r="CBY66" s="393"/>
      <c r="CBZ66" s="394"/>
      <c r="CCA66" s="395"/>
      <c r="CCB66" s="389"/>
      <c r="CCC66" s="390"/>
      <c r="CCD66" s="391"/>
      <c r="CCE66" s="392"/>
      <c r="CCF66" s="393"/>
      <c r="CCG66" s="394"/>
      <c r="CCH66" s="395"/>
      <c r="CCI66" s="389"/>
      <c r="CCJ66" s="390"/>
      <c r="CCK66" s="391"/>
      <c r="CCL66" s="392"/>
      <c r="CCM66" s="393"/>
      <c r="CCN66" s="394"/>
      <c r="CCO66" s="395"/>
      <c r="CCP66" s="389"/>
      <c r="CCQ66" s="390"/>
      <c r="CCR66" s="391"/>
      <c r="CCS66" s="392"/>
      <c r="CCT66" s="393"/>
      <c r="CCU66" s="394"/>
      <c r="CCV66" s="395"/>
      <c r="CCW66" s="389"/>
      <c r="CCX66" s="390"/>
      <c r="CCY66" s="391"/>
      <c r="CCZ66" s="392"/>
      <c r="CDA66" s="393"/>
      <c r="CDB66" s="394"/>
      <c r="CDC66" s="395"/>
      <c r="CDD66" s="389"/>
      <c r="CDE66" s="390"/>
      <c r="CDF66" s="391"/>
      <c r="CDG66" s="392"/>
      <c r="CDH66" s="393"/>
      <c r="CDI66" s="394"/>
      <c r="CDJ66" s="395"/>
      <c r="CDK66" s="389"/>
      <c r="CDL66" s="390"/>
      <c r="CDM66" s="391"/>
      <c r="CDN66" s="392"/>
      <c r="CDO66" s="393"/>
      <c r="CDP66" s="394"/>
      <c r="CDQ66" s="395"/>
      <c r="CDR66" s="389"/>
      <c r="CDS66" s="390"/>
      <c r="CDT66" s="391"/>
      <c r="CDU66" s="392"/>
      <c r="CDV66" s="393"/>
      <c r="CDW66" s="394"/>
      <c r="CDX66" s="395"/>
      <c r="CDY66" s="389"/>
      <c r="CDZ66" s="390"/>
      <c r="CEA66" s="391"/>
      <c r="CEB66" s="392"/>
      <c r="CEC66" s="393"/>
      <c r="CED66" s="394"/>
      <c r="CEE66" s="395"/>
      <c r="CEF66" s="389"/>
      <c r="CEG66" s="390"/>
      <c r="CEH66" s="391"/>
      <c r="CEI66" s="392"/>
      <c r="CEJ66" s="393"/>
      <c r="CEK66" s="394"/>
      <c r="CEL66" s="395"/>
      <c r="CEM66" s="389"/>
      <c r="CEN66" s="390"/>
      <c r="CEO66" s="391"/>
      <c r="CEP66" s="392"/>
      <c r="CEQ66" s="393"/>
      <c r="CER66" s="394"/>
      <c r="CES66" s="395"/>
      <c r="CET66" s="389"/>
      <c r="CEU66" s="390"/>
      <c r="CEV66" s="391"/>
      <c r="CEW66" s="392"/>
      <c r="CEX66" s="393"/>
      <c r="CEY66" s="394"/>
      <c r="CEZ66" s="395"/>
      <c r="CFA66" s="389"/>
      <c r="CFB66" s="390"/>
      <c r="CFC66" s="391"/>
      <c r="CFD66" s="392"/>
      <c r="CFE66" s="393"/>
      <c r="CFF66" s="394"/>
      <c r="CFG66" s="395"/>
      <c r="CFH66" s="389"/>
      <c r="CFI66" s="390"/>
      <c r="CFJ66" s="391"/>
      <c r="CFK66" s="392"/>
      <c r="CFL66" s="393"/>
      <c r="CFM66" s="394"/>
      <c r="CFN66" s="395"/>
      <c r="CFO66" s="389"/>
      <c r="CFP66" s="390"/>
      <c r="CFQ66" s="391"/>
      <c r="CFR66" s="392"/>
      <c r="CFS66" s="393"/>
      <c r="CFT66" s="394"/>
      <c r="CFU66" s="395"/>
      <c r="CFV66" s="389"/>
      <c r="CFW66" s="390"/>
      <c r="CFX66" s="391"/>
      <c r="CFY66" s="392"/>
      <c r="CFZ66" s="393"/>
      <c r="CGA66" s="394"/>
      <c r="CGB66" s="395"/>
      <c r="CGC66" s="389"/>
      <c r="CGD66" s="390"/>
      <c r="CGE66" s="391"/>
      <c r="CGF66" s="392"/>
      <c r="CGG66" s="393"/>
      <c r="CGH66" s="394"/>
      <c r="CGI66" s="395"/>
      <c r="CGJ66" s="389"/>
      <c r="CGK66" s="390"/>
      <c r="CGL66" s="391"/>
      <c r="CGM66" s="392"/>
      <c r="CGN66" s="393"/>
      <c r="CGO66" s="394"/>
      <c r="CGP66" s="395"/>
      <c r="CGQ66" s="389"/>
      <c r="CGR66" s="390"/>
      <c r="CGS66" s="391"/>
      <c r="CGT66" s="392"/>
      <c r="CGU66" s="393"/>
      <c r="CGV66" s="394"/>
      <c r="CGW66" s="395"/>
      <c r="CGX66" s="389"/>
      <c r="CGY66" s="390"/>
      <c r="CGZ66" s="391"/>
      <c r="CHA66" s="392"/>
      <c r="CHB66" s="393"/>
      <c r="CHC66" s="394"/>
      <c r="CHD66" s="395"/>
      <c r="CHE66" s="389"/>
      <c r="CHF66" s="390"/>
      <c r="CHG66" s="391"/>
      <c r="CHH66" s="392"/>
      <c r="CHI66" s="393"/>
      <c r="CHJ66" s="394"/>
      <c r="CHK66" s="395"/>
      <c r="CHL66" s="389"/>
      <c r="CHM66" s="390"/>
      <c r="CHN66" s="391"/>
      <c r="CHO66" s="392"/>
      <c r="CHP66" s="393"/>
      <c r="CHQ66" s="394"/>
      <c r="CHR66" s="395"/>
      <c r="CHS66" s="389"/>
      <c r="CHT66" s="390"/>
      <c r="CHU66" s="391"/>
      <c r="CHV66" s="392"/>
      <c r="CHW66" s="393"/>
      <c r="CHX66" s="394"/>
      <c r="CHY66" s="395"/>
      <c r="CHZ66" s="389"/>
      <c r="CIA66" s="390"/>
      <c r="CIB66" s="391"/>
      <c r="CIC66" s="392"/>
      <c r="CID66" s="393"/>
      <c r="CIE66" s="394"/>
      <c r="CIF66" s="395"/>
      <c r="CIG66" s="389"/>
      <c r="CIH66" s="390"/>
      <c r="CII66" s="391"/>
      <c r="CIJ66" s="392"/>
      <c r="CIK66" s="393"/>
      <c r="CIL66" s="394"/>
      <c r="CIM66" s="395"/>
      <c r="CIN66" s="389"/>
      <c r="CIO66" s="390"/>
      <c r="CIP66" s="391"/>
      <c r="CIQ66" s="392"/>
      <c r="CIR66" s="393"/>
      <c r="CIS66" s="394"/>
      <c r="CIT66" s="395"/>
      <c r="CIU66" s="389"/>
      <c r="CIV66" s="390"/>
      <c r="CIW66" s="391"/>
      <c r="CIX66" s="392"/>
      <c r="CIY66" s="393"/>
      <c r="CIZ66" s="394"/>
      <c r="CJA66" s="395"/>
      <c r="CJB66" s="389"/>
      <c r="CJC66" s="390"/>
      <c r="CJD66" s="391"/>
      <c r="CJE66" s="392"/>
      <c r="CJF66" s="393"/>
      <c r="CJG66" s="394"/>
      <c r="CJH66" s="395"/>
      <c r="CJI66" s="389"/>
      <c r="CJJ66" s="390"/>
      <c r="CJK66" s="391"/>
      <c r="CJL66" s="392"/>
      <c r="CJM66" s="393"/>
      <c r="CJN66" s="394"/>
      <c r="CJO66" s="395"/>
      <c r="CJP66" s="389"/>
      <c r="CJQ66" s="390"/>
      <c r="CJR66" s="391"/>
      <c r="CJS66" s="392"/>
      <c r="CJT66" s="393"/>
      <c r="CJU66" s="394"/>
      <c r="CJV66" s="395"/>
      <c r="CJW66" s="389"/>
      <c r="CJX66" s="390"/>
      <c r="CJY66" s="391"/>
      <c r="CJZ66" s="392"/>
      <c r="CKA66" s="393"/>
      <c r="CKB66" s="394"/>
      <c r="CKC66" s="395"/>
      <c r="CKD66" s="389"/>
      <c r="CKE66" s="390"/>
      <c r="CKF66" s="391"/>
      <c r="CKG66" s="392"/>
      <c r="CKH66" s="393"/>
      <c r="CKI66" s="394"/>
      <c r="CKJ66" s="395"/>
      <c r="CKK66" s="389"/>
      <c r="CKL66" s="390"/>
      <c r="CKM66" s="391"/>
      <c r="CKN66" s="392"/>
      <c r="CKO66" s="393"/>
      <c r="CKP66" s="394"/>
      <c r="CKQ66" s="395"/>
      <c r="CKR66" s="389"/>
      <c r="CKS66" s="390"/>
      <c r="CKT66" s="391"/>
      <c r="CKU66" s="392"/>
      <c r="CKV66" s="393"/>
      <c r="CKW66" s="394"/>
      <c r="CKX66" s="395"/>
      <c r="CKY66" s="389"/>
      <c r="CKZ66" s="390"/>
      <c r="CLA66" s="391"/>
      <c r="CLB66" s="392"/>
      <c r="CLC66" s="393"/>
      <c r="CLD66" s="394"/>
      <c r="CLE66" s="395"/>
      <c r="CLF66" s="389"/>
      <c r="CLG66" s="390"/>
      <c r="CLH66" s="391"/>
      <c r="CLI66" s="392"/>
      <c r="CLJ66" s="393"/>
      <c r="CLK66" s="394"/>
      <c r="CLL66" s="395"/>
      <c r="CLM66" s="389"/>
      <c r="CLN66" s="390"/>
      <c r="CLO66" s="391"/>
      <c r="CLP66" s="392"/>
      <c r="CLQ66" s="393"/>
      <c r="CLR66" s="394"/>
      <c r="CLS66" s="395"/>
      <c r="CLT66" s="389"/>
      <c r="CLU66" s="390"/>
      <c r="CLV66" s="391"/>
      <c r="CLW66" s="392"/>
      <c r="CLX66" s="393"/>
      <c r="CLY66" s="394"/>
      <c r="CLZ66" s="395"/>
      <c r="CMA66" s="389"/>
      <c r="CMB66" s="390"/>
      <c r="CMC66" s="391"/>
      <c r="CMD66" s="392"/>
      <c r="CME66" s="393"/>
      <c r="CMF66" s="394"/>
      <c r="CMG66" s="395"/>
      <c r="CMH66" s="389"/>
      <c r="CMI66" s="390"/>
      <c r="CMJ66" s="391"/>
      <c r="CMK66" s="392"/>
      <c r="CML66" s="393"/>
      <c r="CMM66" s="394"/>
      <c r="CMN66" s="395"/>
      <c r="CMO66" s="389"/>
      <c r="CMP66" s="390"/>
      <c r="CMQ66" s="391"/>
      <c r="CMR66" s="392"/>
      <c r="CMS66" s="393"/>
      <c r="CMT66" s="394"/>
      <c r="CMU66" s="395"/>
      <c r="CMV66" s="389"/>
      <c r="CMW66" s="390"/>
      <c r="CMX66" s="391"/>
      <c r="CMY66" s="392"/>
      <c r="CMZ66" s="393"/>
      <c r="CNA66" s="394"/>
      <c r="CNB66" s="395"/>
      <c r="CNC66" s="389"/>
      <c r="CND66" s="390"/>
      <c r="CNE66" s="391"/>
      <c r="CNF66" s="392"/>
      <c r="CNG66" s="393"/>
      <c r="CNH66" s="394"/>
      <c r="CNI66" s="395"/>
      <c r="CNJ66" s="389"/>
      <c r="CNK66" s="390"/>
      <c r="CNL66" s="391"/>
      <c r="CNM66" s="392"/>
      <c r="CNN66" s="393"/>
      <c r="CNO66" s="394"/>
      <c r="CNP66" s="395"/>
      <c r="CNQ66" s="389"/>
      <c r="CNR66" s="390"/>
      <c r="CNS66" s="391"/>
      <c r="CNT66" s="392"/>
      <c r="CNU66" s="393"/>
      <c r="CNV66" s="394"/>
      <c r="CNW66" s="395"/>
      <c r="CNX66" s="389"/>
      <c r="CNY66" s="390"/>
      <c r="CNZ66" s="391"/>
      <c r="COA66" s="392"/>
      <c r="COB66" s="393"/>
      <c r="COC66" s="394"/>
      <c r="COD66" s="395"/>
      <c r="COE66" s="389"/>
      <c r="COF66" s="390"/>
      <c r="COG66" s="391"/>
      <c r="COH66" s="392"/>
      <c r="COI66" s="393"/>
      <c r="COJ66" s="394"/>
      <c r="COK66" s="395"/>
      <c r="COL66" s="389"/>
      <c r="COM66" s="390"/>
      <c r="CON66" s="391"/>
      <c r="COO66" s="392"/>
      <c r="COP66" s="393"/>
      <c r="COQ66" s="394"/>
      <c r="COR66" s="395"/>
      <c r="COS66" s="389"/>
      <c r="COT66" s="390"/>
      <c r="COU66" s="391"/>
      <c r="COV66" s="392"/>
      <c r="COW66" s="393"/>
      <c r="COX66" s="394"/>
      <c r="COY66" s="395"/>
      <c r="COZ66" s="389"/>
      <c r="CPA66" s="390"/>
      <c r="CPB66" s="391"/>
      <c r="CPC66" s="392"/>
      <c r="CPD66" s="393"/>
      <c r="CPE66" s="394"/>
      <c r="CPF66" s="395"/>
      <c r="CPG66" s="389"/>
      <c r="CPH66" s="390"/>
      <c r="CPI66" s="391"/>
      <c r="CPJ66" s="392"/>
      <c r="CPK66" s="393"/>
      <c r="CPL66" s="394"/>
      <c r="CPM66" s="395"/>
      <c r="CPN66" s="389"/>
      <c r="CPO66" s="390"/>
      <c r="CPP66" s="391"/>
      <c r="CPQ66" s="392"/>
      <c r="CPR66" s="393"/>
      <c r="CPS66" s="394"/>
      <c r="CPT66" s="395"/>
      <c r="CPU66" s="389"/>
      <c r="CPV66" s="390"/>
      <c r="CPW66" s="391"/>
      <c r="CPX66" s="392"/>
      <c r="CPY66" s="393"/>
      <c r="CPZ66" s="394"/>
      <c r="CQA66" s="395"/>
      <c r="CQB66" s="389"/>
      <c r="CQC66" s="390"/>
      <c r="CQD66" s="391"/>
      <c r="CQE66" s="392"/>
      <c r="CQF66" s="393"/>
      <c r="CQG66" s="394"/>
      <c r="CQH66" s="395"/>
      <c r="CQI66" s="389"/>
      <c r="CQJ66" s="390"/>
      <c r="CQK66" s="391"/>
      <c r="CQL66" s="392"/>
      <c r="CQM66" s="393"/>
      <c r="CQN66" s="394"/>
      <c r="CQO66" s="395"/>
      <c r="CQP66" s="389"/>
      <c r="CQQ66" s="390"/>
      <c r="CQR66" s="391"/>
      <c r="CQS66" s="392"/>
      <c r="CQT66" s="393"/>
      <c r="CQU66" s="394"/>
      <c r="CQV66" s="395"/>
      <c r="CQW66" s="389"/>
      <c r="CQX66" s="390"/>
      <c r="CQY66" s="391"/>
      <c r="CQZ66" s="392"/>
      <c r="CRA66" s="393"/>
      <c r="CRB66" s="394"/>
      <c r="CRC66" s="395"/>
      <c r="CRD66" s="389"/>
      <c r="CRE66" s="390"/>
      <c r="CRF66" s="391"/>
      <c r="CRG66" s="392"/>
      <c r="CRH66" s="393"/>
      <c r="CRI66" s="394"/>
      <c r="CRJ66" s="395"/>
      <c r="CRK66" s="389"/>
      <c r="CRL66" s="390"/>
      <c r="CRM66" s="391"/>
      <c r="CRN66" s="392"/>
      <c r="CRO66" s="393"/>
      <c r="CRP66" s="394"/>
      <c r="CRQ66" s="395"/>
      <c r="CRR66" s="389"/>
      <c r="CRS66" s="390"/>
      <c r="CRT66" s="391"/>
      <c r="CRU66" s="392"/>
      <c r="CRV66" s="393"/>
      <c r="CRW66" s="394"/>
      <c r="CRX66" s="395"/>
      <c r="CRY66" s="389"/>
      <c r="CRZ66" s="390"/>
      <c r="CSA66" s="391"/>
      <c r="CSB66" s="392"/>
      <c r="CSC66" s="393"/>
      <c r="CSD66" s="394"/>
      <c r="CSE66" s="395"/>
      <c r="CSF66" s="389"/>
      <c r="CSG66" s="390"/>
      <c r="CSH66" s="391"/>
      <c r="CSI66" s="392"/>
      <c r="CSJ66" s="393"/>
      <c r="CSK66" s="394"/>
      <c r="CSL66" s="395"/>
      <c r="CSM66" s="389"/>
      <c r="CSN66" s="390"/>
      <c r="CSO66" s="391"/>
      <c r="CSP66" s="392"/>
      <c r="CSQ66" s="393"/>
      <c r="CSR66" s="394"/>
      <c r="CSS66" s="395"/>
      <c r="CST66" s="389"/>
      <c r="CSU66" s="390"/>
      <c r="CSV66" s="391"/>
      <c r="CSW66" s="392"/>
      <c r="CSX66" s="393"/>
      <c r="CSY66" s="394"/>
      <c r="CSZ66" s="395"/>
      <c r="CTA66" s="389"/>
      <c r="CTB66" s="390"/>
      <c r="CTC66" s="391"/>
      <c r="CTD66" s="392"/>
      <c r="CTE66" s="393"/>
      <c r="CTF66" s="394"/>
      <c r="CTG66" s="395"/>
      <c r="CTH66" s="389"/>
      <c r="CTI66" s="390"/>
      <c r="CTJ66" s="391"/>
      <c r="CTK66" s="392"/>
      <c r="CTL66" s="393"/>
      <c r="CTM66" s="394"/>
      <c r="CTN66" s="395"/>
      <c r="CTO66" s="389"/>
      <c r="CTP66" s="390"/>
      <c r="CTQ66" s="391"/>
      <c r="CTR66" s="392"/>
      <c r="CTS66" s="393"/>
      <c r="CTT66" s="394"/>
      <c r="CTU66" s="395"/>
      <c r="CTV66" s="389"/>
      <c r="CTW66" s="390"/>
      <c r="CTX66" s="391"/>
      <c r="CTY66" s="392"/>
      <c r="CTZ66" s="393"/>
      <c r="CUA66" s="394"/>
      <c r="CUB66" s="395"/>
      <c r="CUC66" s="389"/>
      <c r="CUD66" s="390"/>
      <c r="CUE66" s="391"/>
      <c r="CUF66" s="392"/>
      <c r="CUG66" s="393"/>
      <c r="CUH66" s="394"/>
      <c r="CUI66" s="395"/>
      <c r="CUJ66" s="389"/>
      <c r="CUK66" s="390"/>
      <c r="CUL66" s="391"/>
      <c r="CUM66" s="392"/>
      <c r="CUN66" s="393"/>
      <c r="CUO66" s="394"/>
      <c r="CUP66" s="395"/>
      <c r="CUQ66" s="389"/>
      <c r="CUR66" s="390"/>
      <c r="CUS66" s="391"/>
      <c r="CUT66" s="392"/>
      <c r="CUU66" s="393"/>
      <c r="CUV66" s="394"/>
      <c r="CUW66" s="395"/>
      <c r="CUX66" s="389"/>
      <c r="CUY66" s="390"/>
      <c r="CUZ66" s="391"/>
      <c r="CVA66" s="392"/>
      <c r="CVB66" s="393"/>
      <c r="CVC66" s="394"/>
      <c r="CVD66" s="395"/>
      <c r="CVE66" s="389"/>
      <c r="CVF66" s="390"/>
      <c r="CVG66" s="391"/>
      <c r="CVH66" s="392"/>
      <c r="CVI66" s="393"/>
      <c r="CVJ66" s="394"/>
      <c r="CVK66" s="395"/>
      <c r="CVL66" s="389"/>
      <c r="CVM66" s="390"/>
      <c r="CVN66" s="391"/>
      <c r="CVO66" s="392"/>
      <c r="CVP66" s="393"/>
      <c r="CVQ66" s="394"/>
      <c r="CVR66" s="395"/>
      <c r="CVS66" s="389"/>
      <c r="CVT66" s="390"/>
      <c r="CVU66" s="391"/>
      <c r="CVV66" s="392"/>
      <c r="CVW66" s="393"/>
      <c r="CVX66" s="394"/>
      <c r="CVY66" s="395"/>
      <c r="CVZ66" s="389"/>
      <c r="CWA66" s="390"/>
      <c r="CWB66" s="391"/>
      <c r="CWC66" s="392"/>
      <c r="CWD66" s="393"/>
      <c r="CWE66" s="394"/>
      <c r="CWF66" s="395"/>
      <c r="CWG66" s="389"/>
      <c r="CWH66" s="390"/>
      <c r="CWI66" s="391"/>
      <c r="CWJ66" s="392"/>
      <c r="CWK66" s="393"/>
      <c r="CWL66" s="394"/>
      <c r="CWM66" s="395"/>
      <c r="CWN66" s="389"/>
      <c r="CWO66" s="390"/>
      <c r="CWP66" s="391"/>
      <c r="CWQ66" s="392"/>
      <c r="CWR66" s="393"/>
      <c r="CWS66" s="394"/>
      <c r="CWT66" s="395"/>
      <c r="CWU66" s="389"/>
      <c r="CWV66" s="390"/>
      <c r="CWW66" s="391"/>
      <c r="CWX66" s="392"/>
      <c r="CWY66" s="393"/>
      <c r="CWZ66" s="394"/>
      <c r="CXA66" s="395"/>
      <c r="CXB66" s="389"/>
      <c r="CXC66" s="390"/>
      <c r="CXD66" s="391"/>
      <c r="CXE66" s="392"/>
      <c r="CXF66" s="393"/>
      <c r="CXG66" s="394"/>
      <c r="CXH66" s="395"/>
      <c r="CXI66" s="389"/>
      <c r="CXJ66" s="390"/>
      <c r="CXK66" s="391"/>
      <c r="CXL66" s="392"/>
      <c r="CXM66" s="393"/>
      <c r="CXN66" s="394"/>
      <c r="CXO66" s="395"/>
      <c r="CXP66" s="389"/>
      <c r="CXQ66" s="390"/>
      <c r="CXR66" s="391"/>
      <c r="CXS66" s="392"/>
      <c r="CXT66" s="393"/>
      <c r="CXU66" s="394"/>
      <c r="CXV66" s="395"/>
      <c r="CXW66" s="389"/>
      <c r="CXX66" s="390"/>
      <c r="CXY66" s="391"/>
      <c r="CXZ66" s="392"/>
      <c r="CYA66" s="393"/>
      <c r="CYB66" s="394"/>
      <c r="CYC66" s="395"/>
      <c r="CYD66" s="389"/>
      <c r="CYE66" s="390"/>
      <c r="CYF66" s="391"/>
      <c r="CYG66" s="392"/>
      <c r="CYH66" s="393"/>
      <c r="CYI66" s="394"/>
      <c r="CYJ66" s="395"/>
      <c r="CYK66" s="389"/>
      <c r="CYL66" s="390"/>
      <c r="CYM66" s="391"/>
      <c r="CYN66" s="392"/>
      <c r="CYO66" s="393"/>
      <c r="CYP66" s="394"/>
      <c r="CYQ66" s="395"/>
      <c r="CYR66" s="389"/>
      <c r="CYS66" s="390"/>
      <c r="CYT66" s="391"/>
      <c r="CYU66" s="392"/>
      <c r="CYV66" s="393"/>
      <c r="CYW66" s="394"/>
      <c r="CYX66" s="395"/>
      <c r="CYY66" s="389"/>
      <c r="CYZ66" s="390"/>
      <c r="CZA66" s="391"/>
      <c r="CZB66" s="392"/>
      <c r="CZC66" s="393"/>
      <c r="CZD66" s="394"/>
      <c r="CZE66" s="395"/>
      <c r="CZF66" s="389"/>
      <c r="CZG66" s="390"/>
      <c r="CZH66" s="391"/>
      <c r="CZI66" s="392"/>
      <c r="CZJ66" s="393"/>
      <c r="CZK66" s="394"/>
      <c r="CZL66" s="395"/>
      <c r="CZM66" s="389"/>
      <c r="CZN66" s="390"/>
      <c r="CZO66" s="391"/>
      <c r="CZP66" s="392"/>
      <c r="CZQ66" s="393"/>
      <c r="CZR66" s="394"/>
      <c r="CZS66" s="395"/>
      <c r="CZT66" s="389"/>
      <c r="CZU66" s="390"/>
      <c r="CZV66" s="391"/>
      <c r="CZW66" s="392"/>
      <c r="CZX66" s="393"/>
      <c r="CZY66" s="394"/>
      <c r="CZZ66" s="395"/>
      <c r="DAA66" s="389"/>
      <c r="DAB66" s="390"/>
      <c r="DAC66" s="391"/>
      <c r="DAD66" s="392"/>
      <c r="DAE66" s="393"/>
      <c r="DAF66" s="394"/>
      <c r="DAG66" s="395"/>
      <c r="DAH66" s="389"/>
      <c r="DAI66" s="390"/>
      <c r="DAJ66" s="391"/>
      <c r="DAK66" s="392"/>
      <c r="DAL66" s="393"/>
      <c r="DAM66" s="394"/>
      <c r="DAN66" s="395"/>
      <c r="DAO66" s="389"/>
      <c r="DAP66" s="390"/>
      <c r="DAQ66" s="391"/>
      <c r="DAR66" s="392"/>
      <c r="DAS66" s="393"/>
      <c r="DAT66" s="394"/>
      <c r="DAU66" s="395"/>
      <c r="DAV66" s="389"/>
      <c r="DAW66" s="390"/>
      <c r="DAX66" s="391"/>
      <c r="DAY66" s="392"/>
      <c r="DAZ66" s="393"/>
      <c r="DBA66" s="394"/>
      <c r="DBB66" s="395"/>
      <c r="DBC66" s="389"/>
      <c r="DBD66" s="390"/>
      <c r="DBE66" s="391"/>
      <c r="DBF66" s="392"/>
      <c r="DBG66" s="393"/>
      <c r="DBH66" s="394"/>
      <c r="DBI66" s="395"/>
      <c r="DBJ66" s="389"/>
      <c r="DBK66" s="390"/>
      <c r="DBL66" s="391"/>
      <c r="DBM66" s="392"/>
      <c r="DBN66" s="393"/>
      <c r="DBO66" s="394"/>
      <c r="DBP66" s="395"/>
      <c r="DBQ66" s="389"/>
      <c r="DBR66" s="390"/>
      <c r="DBS66" s="391"/>
      <c r="DBT66" s="392"/>
      <c r="DBU66" s="393"/>
      <c r="DBV66" s="394"/>
      <c r="DBW66" s="395"/>
      <c r="DBX66" s="389"/>
      <c r="DBY66" s="390"/>
      <c r="DBZ66" s="391"/>
      <c r="DCA66" s="392"/>
      <c r="DCB66" s="393"/>
      <c r="DCC66" s="394"/>
      <c r="DCD66" s="395"/>
      <c r="DCE66" s="389"/>
      <c r="DCF66" s="390"/>
      <c r="DCG66" s="391"/>
      <c r="DCH66" s="392"/>
      <c r="DCI66" s="393"/>
      <c r="DCJ66" s="394"/>
      <c r="DCK66" s="395"/>
      <c r="DCL66" s="389"/>
      <c r="DCM66" s="390"/>
      <c r="DCN66" s="391"/>
      <c r="DCO66" s="392"/>
      <c r="DCP66" s="393"/>
      <c r="DCQ66" s="394"/>
      <c r="DCR66" s="395"/>
      <c r="DCS66" s="389"/>
      <c r="DCT66" s="390"/>
      <c r="DCU66" s="391"/>
      <c r="DCV66" s="392"/>
      <c r="DCW66" s="393"/>
      <c r="DCX66" s="394"/>
      <c r="DCY66" s="395"/>
      <c r="DCZ66" s="389"/>
      <c r="DDA66" s="390"/>
      <c r="DDB66" s="391"/>
      <c r="DDC66" s="392"/>
      <c r="DDD66" s="393"/>
      <c r="DDE66" s="394"/>
      <c r="DDF66" s="395"/>
      <c r="DDG66" s="389"/>
      <c r="DDH66" s="390"/>
      <c r="DDI66" s="391"/>
      <c r="DDJ66" s="392"/>
      <c r="DDK66" s="393"/>
      <c r="DDL66" s="394"/>
      <c r="DDM66" s="395"/>
      <c r="DDN66" s="389"/>
      <c r="DDO66" s="390"/>
      <c r="DDP66" s="391"/>
      <c r="DDQ66" s="392"/>
      <c r="DDR66" s="393"/>
      <c r="DDS66" s="394"/>
      <c r="DDT66" s="395"/>
      <c r="DDU66" s="389"/>
      <c r="DDV66" s="390"/>
      <c r="DDW66" s="391"/>
      <c r="DDX66" s="392"/>
      <c r="DDY66" s="393"/>
      <c r="DDZ66" s="394"/>
      <c r="DEA66" s="395"/>
      <c r="DEB66" s="389"/>
      <c r="DEC66" s="390"/>
      <c r="DED66" s="391"/>
      <c r="DEE66" s="392"/>
      <c r="DEF66" s="393"/>
      <c r="DEG66" s="394"/>
      <c r="DEH66" s="395"/>
      <c r="DEI66" s="389"/>
      <c r="DEJ66" s="390"/>
      <c r="DEK66" s="391"/>
      <c r="DEL66" s="392"/>
      <c r="DEM66" s="393"/>
      <c r="DEN66" s="394"/>
      <c r="DEO66" s="395"/>
      <c r="DEP66" s="389"/>
      <c r="DEQ66" s="390"/>
      <c r="DER66" s="391"/>
      <c r="DES66" s="392"/>
      <c r="DET66" s="393"/>
      <c r="DEU66" s="394"/>
      <c r="DEV66" s="395"/>
      <c r="DEW66" s="389"/>
      <c r="DEX66" s="390"/>
      <c r="DEY66" s="391"/>
      <c r="DEZ66" s="392"/>
      <c r="DFA66" s="393"/>
      <c r="DFB66" s="394"/>
      <c r="DFC66" s="395"/>
      <c r="DFD66" s="389"/>
      <c r="DFE66" s="390"/>
      <c r="DFF66" s="391"/>
      <c r="DFG66" s="392"/>
      <c r="DFH66" s="393"/>
      <c r="DFI66" s="394"/>
      <c r="DFJ66" s="395"/>
      <c r="DFK66" s="389"/>
      <c r="DFL66" s="390"/>
      <c r="DFM66" s="391"/>
      <c r="DFN66" s="392"/>
      <c r="DFO66" s="393"/>
      <c r="DFP66" s="394"/>
      <c r="DFQ66" s="395"/>
      <c r="DFR66" s="389"/>
      <c r="DFS66" s="390"/>
      <c r="DFT66" s="391"/>
      <c r="DFU66" s="392"/>
      <c r="DFV66" s="393"/>
      <c r="DFW66" s="394"/>
      <c r="DFX66" s="395"/>
      <c r="DFY66" s="389"/>
      <c r="DFZ66" s="390"/>
      <c r="DGA66" s="391"/>
      <c r="DGB66" s="392"/>
      <c r="DGC66" s="393"/>
      <c r="DGD66" s="394"/>
      <c r="DGE66" s="395"/>
      <c r="DGF66" s="389"/>
      <c r="DGG66" s="390"/>
      <c r="DGH66" s="391"/>
      <c r="DGI66" s="392"/>
      <c r="DGJ66" s="393"/>
      <c r="DGK66" s="394"/>
      <c r="DGL66" s="395"/>
      <c r="DGM66" s="389"/>
      <c r="DGN66" s="390"/>
      <c r="DGO66" s="391"/>
      <c r="DGP66" s="392"/>
      <c r="DGQ66" s="393"/>
      <c r="DGR66" s="394"/>
      <c r="DGS66" s="395"/>
      <c r="DGT66" s="389"/>
      <c r="DGU66" s="390"/>
      <c r="DGV66" s="391"/>
      <c r="DGW66" s="392"/>
      <c r="DGX66" s="393"/>
      <c r="DGY66" s="394"/>
      <c r="DGZ66" s="395"/>
      <c r="DHA66" s="389"/>
      <c r="DHB66" s="390"/>
      <c r="DHC66" s="391"/>
      <c r="DHD66" s="392"/>
      <c r="DHE66" s="393"/>
      <c r="DHF66" s="394"/>
      <c r="DHG66" s="395"/>
      <c r="DHH66" s="389"/>
      <c r="DHI66" s="390"/>
      <c r="DHJ66" s="391"/>
      <c r="DHK66" s="392"/>
      <c r="DHL66" s="393"/>
      <c r="DHM66" s="394"/>
      <c r="DHN66" s="395"/>
      <c r="DHO66" s="389"/>
      <c r="DHP66" s="390"/>
      <c r="DHQ66" s="391"/>
      <c r="DHR66" s="392"/>
      <c r="DHS66" s="393"/>
      <c r="DHT66" s="394"/>
      <c r="DHU66" s="395"/>
      <c r="DHV66" s="389"/>
      <c r="DHW66" s="390"/>
      <c r="DHX66" s="391"/>
      <c r="DHY66" s="392"/>
      <c r="DHZ66" s="393"/>
      <c r="DIA66" s="394"/>
      <c r="DIB66" s="395"/>
      <c r="DIC66" s="389"/>
      <c r="DID66" s="390"/>
      <c r="DIE66" s="391"/>
      <c r="DIF66" s="392"/>
      <c r="DIG66" s="393"/>
      <c r="DIH66" s="394"/>
      <c r="DII66" s="395"/>
      <c r="DIJ66" s="389"/>
      <c r="DIK66" s="390"/>
      <c r="DIL66" s="391"/>
      <c r="DIM66" s="392"/>
      <c r="DIN66" s="393"/>
      <c r="DIO66" s="394"/>
      <c r="DIP66" s="395"/>
      <c r="DIQ66" s="389"/>
      <c r="DIR66" s="390"/>
      <c r="DIS66" s="391"/>
      <c r="DIT66" s="392"/>
      <c r="DIU66" s="393"/>
      <c r="DIV66" s="394"/>
      <c r="DIW66" s="395"/>
      <c r="DIX66" s="389"/>
      <c r="DIY66" s="390"/>
      <c r="DIZ66" s="391"/>
      <c r="DJA66" s="392"/>
      <c r="DJB66" s="393"/>
      <c r="DJC66" s="394"/>
      <c r="DJD66" s="395"/>
      <c r="DJE66" s="389"/>
      <c r="DJF66" s="390"/>
      <c r="DJG66" s="391"/>
      <c r="DJH66" s="392"/>
      <c r="DJI66" s="393"/>
      <c r="DJJ66" s="394"/>
      <c r="DJK66" s="395"/>
      <c r="DJL66" s="389"/>
      <c r="DJM66" s="390"/>
      <c r="DJN66" s="391"/>
      <c r="DJO66" s="392"/>
      <c r="DJP66" s="393"/>
      <c r="DJQ66" s="394"/>
      <c r="DJR66" s="395"/>
      <c r="DJS66" s="389"/>
      <c r="DJT66" s="390"/>
      <c r="DJU66" s="391"/>
      <c r="DJV66" s="392"/>
      <c r="DJW66" s="393"/>
      <c r="DJX66" s="394"/>
      <c r="DJY66" s="395"/>
      <c r="DJZ66" s="389"/>
      <c r="DKA66" s="390"/>
      <c r="DKB66" s="391"/>
      <c r="DKC66" s="392"/>
      <c r="DKD66" s="393"/>
      <c r="DKE66" s="394"/>
      <c r="DKF66" s="395"/>
      <c r="DKG66" s="389"/>
      <c r="DKH66" s="390"/>
      <c r="DKI66" s="391"/>
      <c r="DKJ66" s="392"/>
      <c r="DKK66" s="393"/>
      <c r="DKL66" s="394"/>
      <c r="DKM66" s="395"/>
      <c r="DKN66" s="389"/>
      <c r="DKO66" s="390"/>
      <c r="DKP66" s="391"/>
      <c r="DKQ66" s="392"/>
      <c r="DKR66" s="393"/>
      <c r="DKS66" s="394"/>
      <c r="DKT66" s="395"/>
      <c r="DKU66" s="389"/>
      <c r="DKV66" s="390"/>
      <c r="DKW66" s="391"/>
      <c r="DKX66" s="392"/>
      <c r="DKY66" s="393"/>
      <c r="DKZ66" s="394"/>
      <c r="DLA66" s="395"/>
      <c r="DLB66" s="389"/>
      <c r="DLC66" s="390"/>
      <c r="DLD66" s="391"/>
      <c r="DLE66" s="392"/>
      <c r="DLF66" s="393"/>
      <c r="DLG66" s="394"/>
      <c r="DLH66" s="395"/>
      <c r="DLI66" s="389"/>
      <c r="DLJ66" s="390"/>
      <c r="DLK66" s="391"/>
      <c r="DLL66" s="392"/>
      <c r="DLM66" s="393"/>
      <c r="DLN66" s="394"/>
      <c r="DLO66" s="395"/>
      <c r="DLP66" s="389"/>
      <c r="DLQ66" s="390"/>
      <c r="DLR66" s="391"/>
      <c r="DLS66" s="392"/>
      <c r="DLT66" s="393"/>
      <c r="DLU66" s="394"/>
      <c r="DLV66" s="395"/>
      <c r="DLW66" s="389"/>
      <c r="DLX66" s="390"/>
      <c r="DLY66" s="391"/>
      <c r="DLZ66" s="392"/>
      <c r="DMA66" s="393"/>
      <c r="DMB66" s="394"/>
      <c r="DMC66" s="395"/>
      <c r="DMD66" s="389"/>
      <c r="DME66" s="390"/>
      <c r="DMF66" s="391"/>
      <c r="DMG66" s="392"/>
      <c r="DMH66" s="393"/>
      <c r="DMI66" s="394"/>
      <c r="DMJ66" s="395"/>
      <c r="DMK66" s="389"/>
      <c r="DML66" s="390"/>
      <c r="DMM66" s="391"/>
      <c r="DMN66" s="392"/>
      <c r="DMO66" s="393"/>
      <c r="DMP66" s="394"/>
      <c r="DMQ66" s="395"/>
      <c r="DMR66" s="389"/>
      <c r="DMS66" s="390"/>
      <c r="DMT66" s="391"/>
      <c r="DMU66" s="392"/>
      <c r="DMV66" s="393"/>
      <c r="DMW66" s="394"/>
      <c r="DMX66" s="395"/>
      <c r="DMY66" s="389"/>
      <c r="DMZ66" s="390"/>
      <c r="DNA66" s="391"/>
      <c r="DNB66" s="392"/>
      <c r="DNC66" s="393"/>
      <c r="DND66" s="394"/>
      <c r="DNE66" s="395"/>
      <c r="DNF66" s="389"/>
      <c r="DNG66" s="390"/>
      <c r="DNH66" s="391"/>
      <c r="DNI66" s="392"/>
      <c r="DNJ66" s="393"/>
      <c r="DNK66" s="394"/>
      <c r="DNL66" s="395"/>
      <c r="DNM66" s="389"/>
      <c r="DNN66" s="390"/>
      <c r="DNO66" s="391"/>
      <c r="DNP66" s="392"/>
      <c r="DNQ66" s="393"/>
      <c r="DNR66" s="394"/>
      <c r="DNS66" s="395"/>
      <c r="DNT66" s="389"/>
      <c r="DNU66" s="390"/>
      <c r="DNV66" s="391"/>
      <c r="DNW66" s="392"/>
      <c r="DNX66" s="393"/>
      <c r="DNY66" s="394"/>
      <c r="DNZ66" s="395"/>
      <c r="DOA66" s="389"/>
      <c r="DOB66" s="390"/>
      <c r="DOC66" s="391"/>
      <c r="DOD66" s="392"/>
      <c r="DOE66" s="393"/>
      <c r="DOF66" s="394"/>
      <c r="DOG66" s="395"/>
      <c r="DOH66" s="389"/>
      <c r="DOI66" s="390"/>
      <c r="DOJ66" s="391"/>
      <c r="DOK66" s="392"/>
      <c r="DOL66" s="393"/>
      <c r="DOM66" s="394"/>
      <c r="DON66" s="395"/>
      <c r="DOO66" s="389"/>
      <c r="DOP66" s="390"/>
      <c r="DOQ66" s="391"/>
      <c r="DOR66" s="392"/>
      <c r="DOS66" s="393"/>
      <c r="DOT66" s="394"/>
      <c r="DOU66" s="395"/>
      <c r="DOV66" s="389"/>
      <c r="DOW66" s="390"/>
      <c r="DOX66" s="391"/>
      <c r="DOY66" s="392"/>
      <c r="DOZ66" s="393"/>
      <c r="DPA66" s="394"/>
      <c r="DPB66" s="395"/>
      <c r="DPC66" s="389"/>
      <c r="DPD66" s="390"/>
      <c r="DPE66" s="391"/>
      <c r="DPF66" s="392"/>
      <c r="DPG66" s="393"/>
      <c r="DPH66" s="394"/>
      <c r="DPI66" s="395"/>
      <c r="DPJ66" s="389"/>
      <c r="DPK66" s="390"/>
      <c r="DPL66" s="391"/>
      <c r="DPM66" s="392"/>
      <c r="DPN66" s="393"/>
      <c r="DPO66" s="394"/>
      <c r="DPP66" s="395"/>
      <c r="DPQ66" s="389"/>
      <c r="DPR66" s="390"/>
      <c r="DPS66" s="391"/>
      <c r="DPT66" s="392"/>
      <c r="DPU66" s="393"/>
      <c r="DPV66" s="394"/>
      <c r="DPW66" s="395"/>
      <c r="DPX66" s="389"/>
      <c r="DPY66" s="390"/>
      <c r="DPZ66" s="391"/>
      <c r="DQA66" s="392"/>
      <c r="DQB66" s="393"/>
      <c r="DQC66" s="394"/>
      <c r="DQD66" s="395"/>
      <c r="DQE66" s="389"/>
      <c r="DQF66" s="390"/>
      <c r="DQG66" s="391"/>
      <c r="DQH66" s="392"/>
      <c r="DQI66" s="393"/>
      <c r="DQJ66" s="394"/>
      <c r="DQK66" s="395"/>
      <c r="DQL66" s="389"/>
      <c r="DQM66" s="390"/>
      <c r="DQN66" s="391"/>
      <c r="DQO66" s="392"/>
      <c r="DQP66" s="393"/>
      <c r="DQQ66" s="394"/>
      <c r="DQR66" s="395"/>
      <c r="DQS66" s="389"/>
      <c r="DQT66" s="390"/>
      <c r="DQU66" s="391"/>
      <c r="DQV66" s="392"/>
      <c r="DQW66" s="393"/>
      <c r="DQX66" s="394"/>
      <c r="DQY66" s="395"/>
      <c r="DQZ66" s="389"/>
      <c r="DRA66" s="390"/>
      <c r="DRB66" s="391"/>
      <c r="DRC66" s="392"/>
      <c r="DRD66" s="393"/>
      <c r="DRE66" s="394"/>
      <c r="DRF66" s="395"/>
      <c r="DRG66" s="389"/>
      <c r="DRH66" s="390"/>
      <c r="DRI66" s="391"/>
      <c r="DRJ66" s="392"/>
      <c r="DRK66" s="393"/>
      <c r="DRL66" s="394"/>
      <c r="DRM66" s="395"/>
      <c r="DRN66" s="389"/>
      <c r="DRO66" s="390"/>
      <c r="DRP66" s="391"/>
      <c r="DRQ66" s="392"/>
      <c r="DRR66" s="393"/>
      <c r="DRS66" s="394"/>
      <c r="DRT66" s="395"/>
      <c r="DRU66" s="389"/>
      <c r="DRV66" s="390"/>
      <c r="DRW66" s="391"/>
      <c r="DRX66" s="392"/>
      <c r="DRY66" s="393"/>
      <c r="DRZ66" s="394"/>
      <c r="DSA66" s="395"/>
      <c r="DSB66" s="389"/>
      <c r="DSC66" s="390"/>
      <c r="DSD66" s="391"/>
      <c r="DSE66" s="392"/>
      <c r="DSF66" s="393"/>
      <c r="DSG66" s="394"/>
      <c r="DSH66" s="395"/>
      <c r="DSI66" s="389"/>
      <c r="DSJ66" s="390"/>
      <c r="DSK66" s="391"/>
      <c r="DSL66" s="392"/>
      <c r="DSM66" s="393"/>
      <c r="DSN66" s="394"/>
      <c r="DSO66" s="395"/>
      <c r="DSP66" s="389"/>
      <c r="DSQ66" s="390"/>
      <c r="DSR66" s="391"/>
      <c r="DSS66" s="392"/>
      <c r="DST66" s="393"/>
      <c r="DSU66" s="394"/>
      <c r="DSV66" s="395"/>
      <c r="DSW66" s="389"/>
      <c r="DSX66" s="390"/>
      <c r="DSY66" s="391"/>
      <c r="DSZ66" s="392"/>
      <c r="DTA66" s="393"/>
      <c r="DTB66" s="394"/>
      <c r="DTC66" s="395"/>
      <c r="DTD66" s="389"/>
      <c r="DTE66" s="390"/>
      <c r="DTF66" s="391"/>
      <c r="DTG66" s="392"/>
      <c r="DTH66" s="393"/>
      <c r="DTI66" s="394"/>
      <c r="DTJ66" s="395"/>
      <c r="DTK66" s="389"/>
      <c r="DTL66" s="390"/>
      <c r="DTM66" s="391"/>
      <c r="DTN66" s="392"/>
      <c r="DTO66" s="393"/>
      <c r="DTP66" s="394"/>
      <c r="DTQ66" s="395"/>
      <c r="DTR66" s="389"/>
      <c r="DTS66" s="390"/>
      <c r="DTT66" s="391"/>
      <c r="DTU66" s="392"/>
      <c r="DTV66" s="393"/>
      <c r="DTW66" s="394"/>
      <c r="DTX66" s="395"/>
      <c r="DTY66" s="389"/>
      <c r="DTZ66" s="390"/>
      <c r="DUA66" s="391"/>
      <c r="DUB66" s="392"/>
      <c r="DUC66" s="393"/>
      <c r="DUD66" s="394"/>
      <c r="DUE66" s="395"/>
      <c r="DUF66" s="389"/>
      <c r="DUG66" s="390"/>
      <c r="DUH66" s="391"/>
      <c r="DUI66" s="392"/>
      <c r="DUJ66" s="393"/>
      <c r="DUK66" s="394"/>
      <c r="DUL66" s="395"/>
      <c r="DUM66" s="389"/>
      <c r="DUN66" s="390"/>
      <c r="DUO66" s="391"/>
      <c r="DUP66" s="392"/>
      <c r="DUQ66" s="393"/>
      <c r="DUR66" s="394"/>
      <c r="DUS66" s="395"/>
      <c r="DUT66" s="389"/>
      <c r="DUU66" s="390"/>
      <c r="DUV66" s="391"/>
      <c r="DUW66" s="392"/>
      <c r="DUX66" s="393"/>
      <c r="DUY66" s="394"/>
      <c r="DUZ66" s="395"/>
      <c r="DVA66" s="389"/>
      <c r="DVB66" s="390"/>
      <c r="DVC66" s="391"/>
      <c r="DVD66" s="392"/>
      <c r="DVE66" s="393"/>
      <c r="DVF66" s="394"/>
      <c r="DVG66" s="395"/>
      <c r="DVH66" s="389"/>
      <c r="DVI66" s="390"/>
      <c r="DVJ66" s="391"/>
      <c r="DVK66" s="392"/>
      <c r="DVL66" s="393"/>
      <c r="DVM66" s="394"/>
      <c r="DVN66" s="395"/>
      <c r="DVO66" s="389"/>
      <c r="DVP66" s="390"/>
      <c r="DVQ66" s="391"/>
      <c r="DVR66" s="392"/>
      <c r="DVS66" s="393"/>
      <c r="DVT66" s="394"/>
      <c r="DVU66" s="395"/>
      <c r="DVV66" s="389"/>
      <c r="DVW66" s="390"/>
      <c r="DVX66" s="391"/>
      <c r="DVY66" s="392"/>
      <c r="DVZ66" s="393"/>
      <c r="DWA66" s="394"/>
      <c r="DWB66" s="395"/>
      <c r="DWC66" s="389"/>
      <c r="DWD66" s="390"/>
      <c r="DWE66" s="391"/>
      <c r="DWF66" s="392"/>
      <c r="DWG66" s="393"/>
      <c r="DWH66" s="394"/>
      <c r="DWI66" s="395"/>
      <c r="DWJ66" s="389"/>
      <c r="DWK66" s="390"/>
      <c r="DWL66" s="391"/>
      <c r="DWM66" s="392"/>
      <c r="DWN66" s="393"/>
      <c r="DWO66" s="394"/>
      <c r="DWP66" s="395"/>
      <c r="DWQ66" s="389"/>
      <c r="DWR66" s="390"/>
      <c r="DWS66" s="391"/>
      <c r="DWT66" s="392"/>
      <c r="DWU66" s="393"/>
      <c r="DWV66" s="394"/>
      <c r="DWW66" s="395"/>
      <c r="DWX66" s="389"/>
      <c r="DWY66" s="390"/>
      <c r="DWZ66" s="391"/>
      <c r="DXA66" s="392"/>
      <c r="DXB66" s="393"/>
      <c r="DXC66" s="394"/>
      <c r="DXD66" s="395"/>
      <c r="DXE66" s="389"/>
      <c r="DXF66" s="390"/>
      <c r="DXG66" s="391"/>
      <c r="DXH66" s="392"/>
      <c r="DXI66" s="393"/>
      <c r="DXJ66" s="394"/>
      <c r="DXK66" s="395"/>
      <c r="DXL66" s="389"/>
      <c r="DXM66" s="390"/>
      <c r="DXN66" s="391"/>
      <c r="DXO66" s="392"/>
      <c r="DXP66" s="393"/>
      <c r="DXQ66" s="394"/>
      <c r="DXR66" s="395"/>
      <c r="DXS66" s="389"/>
      <c r="DXT66" s="390"/>
      <c r="DXU66" s="391"/>
      <c r="DXV66" s="392"/>
      <c r="DXW66" s="393"/>
      <c r="DXX66" s="394"/>
      <c r="DXY66" s="395"/>
      <c r="DXZ66" s="389"/>
      <c r="DYA66" s="390"/>
      <c r="DYB66" s="391"/>
      <c r="DYC66" s="392"/>
      <c r="DYD66" s="393"/>
      <c r="DYE66" s="394"/>
      <c r="DYF66" s="395"/>
      <c r="DYG66" s="389"/>
      <c r="DYH66" s="390"/>
      <c r="DYI66" s="391"/>
      <c r="DYJ66" s="392"/>
      <c r="DYK66" s="393"/>
      <c r="DYL66" s="394"/>
      <c r="DYM66" s="395"/>
      <c r="DYN66" s="389"/>
      <c r="DYO66" s="390"/>
      <c r="DYP66" s="391"/>
      <c r="DYQ66" s="392"/>
      <c r="DYR66" s="393"/>
      <c r="DYS66" s="394"/>
      <c r="DYT66" s="395"/>
      <c r="DYU66" s="389"/>
      <c r="DYV66" s="390"/>
      <c r="DYW66" s="391"/>
      <c r="DYX66" s="392"/>
      <c r="DYY66" s="393"/>
      <c r="DYZ66" s="394"/>
      <c r="DZA66" s="395"/>
      <c r="DZB66" s="389"/>
      <c r="DZC66" s="390"/>
      <c r="DZD66" s="391"/>
      <c r="DZE66" s="392"/>
      <c r="DZF66" s="393"/>
      <c r="DZG66" s="394"/>
      <c r="DZH66" s="395"/>
      <c r="DZI66" s="389"/>
      <c r="DZJ66" s="390"/>
      <c r="DZK66" s="391"/>
      <c r="DZL66" s="392"/>
      <c r="DZM66" s="393"/>
      <c r="DZN66" s="394"/>
      <c r="DZO66" s="395"/>
      <c r="DZP66" s="389"/>
      <c r="DZQ66" s="390"/>
      <c r="DZR66" s="391"/>
      <c r="DZS66" s="392"/>
      <c r="DZT66" s="393"/>
      <c r="DZU66" s="394"/>
      <c r="DZV66" s="395"/>
      <c r="DZW66" s="389"/>
      <c r="DZX66" s="390"/>
      <c r="DZY66" s="391"/>
      <c r="DZZ66" s="392"/>
      <c r="EAA66" s="393"/>
      <c r="EAB66" s="394"/>
      <c r="EAC66" s="395"/>
      <c r="EAD66" s="389"/>
      <c r="EAE66" s="390"/>
      <c r="EAF66" s="391"/>
      <c r="EAG66" s="392"/>
      <c r="EAH66" s="393"/>
      <c r="EAI66" s="394"/>
      <c r="EAJ66" s="395"/>
      <c r="EAK66" s="389"/>
      <c r="EAL66" s="390"/>
      <c r="EAM66" s="391"/>
      <c r="EAN66" s="392"/>
      <c r="EAO66" s="393"/>
      <c r="EAP66" s="394"/>
      <c r="EAQ66" s="395"/>
      <c r="EAR66" s="389"/>
      <c r="EAS66" s="390"/>
      <c r="EAT66" s="391"/>
      <c r="EAU66" s="392"/>
      <c r="EAV66" s="393"/>
      <c r="EAW66" s="394"/>
      <c r="EAX66" s="395"/>
      <c r="EAY66" s="389"/>
      <c r="EAZ66" s="390"/>
      <c r="EBA66" s="391"/>
      <c r="EBB66" s="392"/>
      <c r="EBC66" s="393"/>
      <c r="EBD66" s="394"/>
      <c r="EBE66" s="395"/>
      <c r="EBF66" s="389"/>
      <c r="EBG66" s="390"/>
      <c r="EBH66" s="391"/>
      <c r="EBI66" s="392"/>
      <c r="EBJ66" s="393"/>
      <c r="EBK66" s="394"/>
      <c r="EBL66" s="395"/>
      <c r="EBM66" s="389"/>
      <c r="EBN66" s="390"/>
      <c r="EBO66" s="391"/>
      <c r="EBP66" s="392"/>
      <c r="EBQ66" s="393"/>
      <c r="EBR66" s="394"/>
      <c r="EBS66" s="395"/>
      <c r="EBT66" s="389"/>
      <c r="EBU66" s="390"/>
      <c r="EBV66" s="391"/>
      <c r="EBW66" s="392"/>
      <c r="EBX66" s="393"/>
      <c r="EBY66" s="394"/>
      <c r="EBZ66" s="395"/>
      <c r="ECA66" s="389"/>
      <c r="ECB66" s="390"/>
      <c r="ECC66" s="391"/>
      <c r="ECD66" s="392"/>
      <c r="ECE66" s="393"/>
      <c r="ECF66" s="394"/>
      <c r="ECG66" s="395"/>
      <c r="ECH66" s="389"/>
      <c r="ECI66" s="390"/>
      <c r="ECJ66" s="391"/>
      <c r="ECK66" s="392"/>
      <c r="ECL66" s="393"/>
      <c r="ECM66" s="394"/>
      <c r="ECN66" s="395"/>
      <c r="ECO66" s="389"/>
      <c r="ECP66" s="390"/>
      <c r="ECQ66" s="391"/>
      <c r="ECR66" s="392"/>
      <c r="ECS66" s="393"/>
      <c r="ECT66" s="394"/>
      <c r="ECU66" s="395"/>
      <c r="ECV66" s="389"/>
      <c r="ECW66" s="390"/>
      <c r="ECX66" s="391"/>
      <c r="ECY66" s="392"/>
      <c r="ECZ66" s="393"/>
      <c r="EDA66" s="394"/>
      <c r="EDB66" s="395"/>
      <c r="EDC66" s="389"/>
      <c r="EDD66" s="390"/>
      <c r="EDE66" s="391"/>
      <c r="EDF66" s="392"/>
      <c r="EDG66" s="393"/>
      <c r="EDH66" s="394"/>
      <c r="EDI66" s="395"/>
      <c r="EDJ66" s="389"/>
      <c r="EDK66" s="390"/>
      <c r="EDL66" s="391"/>
      <c r="EDM66" s="392"/>
      <c r="EDN66" s="393"/>
      <c r="EDO66" s="394"/>
      <c r="EDP66" s="395"/>
      <c r="EDQ66" s="389"/>
      <c r="EDR66" s="390"/>
      <c r="EDS66" s="391"/>
      <c r="EDT66" s="392"/>
      <c r="EDU66" s="393"/>
      <c r="EDV66" s="394"/>
      <c r="EDW66" s="395"/>
      <c r="EDX66" s="389"/>
      <c r="EDY66" s="390"/>
      <c r="EDZ66" s="391"/>
      <c r="EEA66" s="392"/>
      <c r="EEB66" s="393"/>
      <c r="EEC66" s="394"/>
      <c r="EED66" s="395"/>
      <c r="EEE66" s="389"/>
      <c r="EEF66" s="390"/>
      <c r="EEG66" s="391"/>
      <c r="EEH66" s="392"/>
      <c r="EEI66" s="393"/>
      <c r="EEJ66" s="394"/>
      <c r="EEK66" s="395"/>
      <c r="EEL66" s="389"/>
      <c r="EEM66" s="390"/>
      <c r="EEN66" s="391"/>
      <c r="EEO66" s="392"/>
      <c r="EEP66" s="393"/>
      <c r="EEQ66" s="394"/>
      <c r="EER66" s="395"/>
      <c r="EES66" s="389"/>
      <c r="EET66" s="390"/>
      <c r="EEU66" s="391"/>
      <c r="EEV66" s="392"/>
      <c r="EEW66" s="393"/>
      <c r="EEX66" s="394"/>
      <c r="EEY66" s="395"/>
      <c r="EEZ66" s="389"/>
      <c r="EFA66" s="390"/>
      <c r="EFB66" s="391"/>
      <c r="EFC66" s="392"/>
      <c r="EFD66" s="393"/>
      <c r="EFE66" s="394"/>
      <c r="EFF66" s="395"/>
      <c r="EFG66" s="389"/>
      <c r="EFH66" s="390"/>
      <c r="EFI66" s="391"/>
      <c r="EFJ66" s="392"/>
      <c r="EFK66" s="393"/>
      <c r="EFL66" s="394"/>
      <c r="EFM66" s="395"/>
      <c r="EFN66" s="389"/>
      <c r="EFO66" s="390"/>
      <c r="EFP66" s="391"/>
      <c r="EFQ66" s="392"/>
      <c r="EFR66" s="393"/>
      <c r="EFS66" s="394"/>
      <c r="EFT66" s="395"/>
      <c r="EFU66" s="389"/>
      <c r="EFV66" s="390"/>
      <c r="EFW66" s="391"/>
      <c r="EFX66" s="392"/>
      <c r="EFY66" s="393"/>
      <c r="EFZ66" s="394"/>
      <c r="EGA66" s="395"/>
      <c r="EGB66" s="389"/>
      <c r="EGC66" s="390"/>
      <c r="EGD66" s="391"/>
      <c r="EGE66" s="392"/>
      <c r="EGF66" s="393"/>
      <c r="EGG66" s="394"/>
      <c r="EGH66" s="395"/>
      <c r="EGI66" s="389"/>
      <c r="EGJ66" s="390"/>
      <c r="EGK66" s="391"/>
      <c r="EGL66" s="392"/>
      <c r="EGM66" s="393"/>
      <c r="EGN66" s="394"/>
      <c r="EGO66" s="395"/>
      <c r="EGP66" s="389"/>
      <c r="EGQ66" s="390"/>
      <c r="EGR66" s="391"/>
      <c r="EGS66" s="392"/>
      <c r="EGT66" s="393"/>
      <c r="EGU66" s="394"/>
      <c r="EGV66" s="395"/>
      <c r="EGW66" s="389"/>
      <c r="EGX66" s="390"/>
      <c r="EGY66" s="391"/>
      <c r="EGZ66" s="392"/>
      <c r="EHA66" s="393"/>
      <c r="EHB66" s="394"/>
      <c r="EHC66" s="395"/>
      <c r="EHD66" s="389"/>
      <c r="EHE66" s="390"/>
      <c r="EHF66" s="391"/>
      <c r="EHG66" s="392"/>
      <c r="EHH66" s="393"/>
      <c r="EHI66" s="394"/>
      <c r="EHJ66" s="395"/>
      <c r="EHK66" s="389"/>
      <c r="EHL66" s="390"/>
      <c r="EHM66" s="391"/>
      <c r="EHN66" s="392"/>
      <c r="EHO66" s="393"/>
      <c r="EHP66" s="394"/>
      <c r="EHQ66" s="395"/>
      <c r="EHR66" s="389"/>
      <c r="EHS66" s="390"/>
      <c r="EHT66" s="391"/>
      <c r="EHU66" s="392"/>
      <c r="EHV66" s="393"/>
      <c r="EHW66" s="394"/>
      <c r="EHX66" s="395"/>
      <c r="EHY66" s="389"/>
      <c r="EHZ66" s="390"/>
      <c r="EIA66" s="391"/>
      <c r="EIB66" s="392"/>
      <c r="EIC66" s="393"/>
      <c r="EID66" s="394"/>
      <c r="EIE66" s="395"/>
      <c r="EIF66" s="389"/>
      <c r="EIG66" s="390"/>
      <c r="EIH66" s="391"/>
      <c r="EII66" s="392"/>
      <c r="EIJ66" s="393"/>
      <c r="EIK66" s="394"/>
      <c r="EIL66" s="395"/>
      <c r="EIM66" s="389"/>
      <c r="EIN66" s="390"/>
      <c r="EIO66" s="391"/>
      <c r="EIP66" s="392"/>
      <c r="EIQ66" s="393"/>
      <c r="EIR66" s="394"/>
      <c r="EIS66" s="395"/>
      <c r="EIT66" s="389"/>
      <c r="EIU66" s="390"/>
      <c r="EIV66" s="391"/>
      <c r="EIW66" s="392"/>
      <c r="EIX66" s="393"/>
      <c r="EIY66" s="394"/>
      <c r="EIZ66" s="395"/>
      <c r="EJA66" s="389"/>
      <c r="EJB66" s="390"/>
      <c r="EJC66" s="391"/>
      <c r="EJD66" s="392"/>
      <c r="EJE66" s="393"/>
      <c r="EJF66" s="394"/>
      <c r="EJG66" s="395"/>
      <c r="EJH66" s="389"/>
      <c r="EJI66" s="390"/>
      <c r="EJJ66" s="391"/>
      <c r="EJK66" s="392"/>
      <c r="EJL66" s="393"/>
      <c r="EJM66" s="394"/>
      <c r="EJN66" s="395"/>
      <c r="EJO66" s="389"/>
      <c r="EJP66" s="390"/>
      <c r="EJQ66" s="391"/>
      <c r="EJR66" s="392"/>
      <c r="EJS66" s="393"/>
      <c r="EJT66" s="394"/>
      <c r="EJU66" s="395"/>
      <c r="EJV66" s="389"/>
      <c r="EJW66" s="390"/>
      <c r="EJX66" s="391"/>
      <c r="EJY66" s="392"/>
      <c r="EJZ66" s="393"/>
      <c r="EKA66" s="394"/>
      <c r="EKB66" s="395"/>
      <c r="EKC66" s="389"/>
      <c r="EKD66" s="390"/>
      <c r="EKE66" s="391"/>
      <c r="EKF66" s="392"/>
      <c r="EKG66" s="393"/>
      <c r="EKH66" s="394"/>
      <c r="EKI66" s="395"/>
      <c r="EKJ66" s="389"/>
      <c r="EKK66" s="390"/>
      <c r="EKL66" s="391"/>
      <c r="EKM66" s="392"/>
      <c r="EKN66" s="393"/>
      <c r="EKO66" s="394"/>
      <c r="EKP66" s="395"/>
      <c r="EKQ66" s="389"/>
      <c r="EKR66" s="390"/>
      <c r="EKS66" s="391"/>
      <c r="EKT66" s="392"/>
      <c r="EKU66" s="393"/>
      <c r="EKV66" s="394"/>
      <c r="EKW66" s="395"/>
      <c r="EKX66" s="389"/>
      <c r="EKY66" s="390"/>
      <c r="EKZ66" s="391"/>
      <c r="ELA66" s="392"/>
      <c r="ELB66" s="393"/>
      <c r="ELC66" s="394"/>
      <c r="ELD66" s="395"/>
      <c r="ELE66" s="389"/>
      <c r="ELF66" s="390"/>
      <c r="ELG66" s="391"/>
      <c r="ELH66" s="392"/>
      <c r="ELI66" s="393"/>
      <c r="ELJ66" s="394"/>
      <c r="ELK66" s="395"/>
      <c r="ELL66" s="389"/>
      <c r="ELM66" s="390"/>
      <c r="ELN66" s="391"/>
      <c r="ELO66" s="392"/>
      <c r="ELP66" s="393"/>
      <c r="ELQ66" s="394"/>
      <c r="ELR66" s="395"/>
      <c r="ELS66" s="389"/>
      <c r="ELT66" s="390"/>
      <c r="ELU66" s="391"/>
      <c r="ELV66" s="392"/>
      <c r="ELW66" s="393"/>
      <c r="ELX66" s="394"/>
      <c r="ELY66" s="395"/>
      <c r="ELZ66" s="389"/>
      <c r="EMA66" s="390"/>
      <c r="EMB66" s="391"/>
      <c r="EMC66" s="392"/>
      <c r="EMD66" s="393"/>
      <c r="EME66" s="394"/>
      <c r="EMF66" s="395"/>
      <c r="EMG66" s="389"/>
      <c r="EMH66" s="390"/>
      <c r="EMI66" s="391"/>
      <c r="EMJ66" s="392"/>
      <c r="EMK66" s="393"/>
      <c r="EML66" s="394"/>
      <c r="EMM66" s="395"/>
      <c r="EMN66" s="389"/>
      <c r="EMO66" s="390"/>
      <c r="EMP66" s="391"/>
      <c r="EMQ66" s="392"/>
      <c r="EMR66" s="393"/>
      <c r="EMS66" s="394"/>
      <c r="EMT66" s="395"/>
      <c r="EMU66" s="389"/>
      <c r="EMV66" s="390"/>
      <c r="EMW66" s="391"/>
      <c r="EMX66" s="392"/>
      <c r="EMY66" s="393"/>
      <c r="EMZ66" s="394"/>
      <c r="ENA66" s="395"/>
      <c r="ENB66" s="389"/>
      <c r="ENC66" s="390"/>
      <c r="END66" s="391"/>
      <c r="ENE66" s="392"/>
      <c r="ENF66" s="393"/>
      <c r="ENG66" s="394"/>
      <c r="ENH66" s="395"/>
      <c r="ENI66" s="389"/>
      <c r="ENJ66" s="390"/>
      <c r="ENK66" s="391"/>
      <c r="ENL66" s="392"/>
      <c r="ENM66" s="393"/>
      <c r="ENN66" s="394"/>
      <c r="ENO66" s="395"/>
      <c r="ENP66" s="389"/>
      <c r="ENQ66" s="390"/>
      <c r="ENR66" s="391"/>
      <c r="ENS66" s="392"/>
      <c r="ENT66" s="393"/>
      <c r="ENU66" s="394"/>
      <c r="ENV66" s="395"/>
      <c r="ENW66" s="389"/>
      <c r="ENX66" s="390"/>
      <c r="ENY66" s="391"/>
      <c r="ENZ66" s="392"/>
      <c r="EOA66" s="393"/>
      <c r="EOB66" s="394"/>
      <c r="EOC66" s="395"/>
      <c r="EOD66" s="389"/>
      <c r="EOE66" s="390"/>
      <c r="EOF66" s="391"/>
      <c r="EOG66" s="392"/>
      <c r="EOH66" s="393"/>
      <c r="EOI66" s="394"/>
      <c r="EOJ66" s="395"/>
      <c r="EOK66" s="389"/>
      <c r="EOL66" s="390"/>
      <c r="EOM66" s="391"/>
      <c r="EON66" s="392"/>
      <c r="EOO66" s="393"/>
      <c r="EOP66" s="394"/>
      <c r="EOQ66" s="395"/>
      <c r="EOR66" s="389"/>
      <c r="EOS66" s="390"/>
      <c r="EOT66" s="391"/>
      <c r="EOU66" s="392"/>
      <c r="EOV66" s="393"/>
      <c r="EOW66" s="394"/>
      <c r="EOX66" s="395"/>
      <c r="EOY66" s="389"/>
      <c r="EOZ66" s="390"/>
      <c r="EPA66" s="391"/>
      <c r="EPB66" s="392"/>
      <c r="EPC66" s="393"/>
      <c r="EPD66" s="394"/>
      <c r="EPE66" s="395"/>
      <c r="EPF66" s="389"/>
      <c r="EPG66" s="390"/>
      <c r="EPH66" s="391"/>
      <c r="EPI66" s="392"/>
      <c r="EPJ66" s="393"/>
      <c r="EPK66" s="394"/>
      <c r="EPL66" s="395"/>
      <c r="EPM66" s="389"/>
      <c r="EPN66" s="390"/>
      <c r="EPO66" s="391"/>
      <c r="EPP66" s="392"/>
      <c r="EPQ66" s="393"/>
      <c r="EPR66" s="394"/>
      <c r="EPS66" s="395"/>
      <c r="EPT66" s="389"/>
      <c r="EPU66" s="390"/>
      <c r="EPV66" s="391"/>
      <c r="EPW66" s="392"/>
      <c r="EPX66" s="393"/>
      <c r="EPY66" s="394"/>
      <c r="EPZ66" s="395"/>
      <c r="EQA66" s="389"/>
      <c r="EQB66" s="390"/>
      <c r="EQC66" s="391"/>
      <c r="EQD66" s="392"/>
      <c r="EQE66" s="393"/>
      <c r="EQF66" s="394"/>
      <c r="EQG66" s="395"/>
      <c r="EQH66" s="389"/>
      <c r="EQI66" s="390"/>
      <c r="EQJ66" s="391"/>
      <c r="EQK66" s="392"/>
      <c r="EQL66" s="393"/>
      <c r="EQM66" s="394"/>
      <c r="EQN66" s="395"/>
      <c r="EQO66" s="389"/>
      <c r="EQP66" s="390"/>
      <c r="EQQ66" s="391"/>
      <c r="EQR66" s="392"/>
      <c r="EQS66" s="393"/>
      <c r="EQT66" s="394"/>
      <c r="EQU66" s="395"/>
      <c r="EQV66" s="389"/>
      <c r="EQW66" s="390"/>
      <c r="EQX66" s="391"/>
      <c r="EQY66" s="392"/>
      <c r="EQZ66" s="393"/>
      <c r="ERA66" s="394"/>
      <c r="ERB66" s="395"/>
      <c r="ERC66" s="389"/>
      <c r="ERD66" s="390"/>
      <c r="ERE66" s="391"/>
      <c r="ERF66" s="392"/>
      <c r="ERG66" s="393"/>
      <c r="ERH66" s="394"/>
      <c r="ERI66" s="395"/>
      <c r="ERJ66" s="389"/>
      <c r="ERK66" s="390"/>
      <c r="ERL66" s="391"/>
      <c r="ERM66" s="392"/>
      <c r="ERN66" s="393"/>
      <c r="ERO66" s="394"/>
      <c r="ERP66" s="395"/>
      <c r="ERQ66" s="389"/>
      <c r="ERR66" s="390"/>
      <c r="ERS66" s="391"/>
      <c r="ERT66" s="392"/>
      <c r="ERU66" s="393"/>
      <c r="ERV66" s="394"/>
      <c r="ERW66" s="395"/>
      <c r="ERX66" s="389"/>
      <c r="ERY66" s="390"/>
      <c r="ERZ66" s="391"/>
      <c r="ESA66" s="392"/>
      <c r="ESB66" s="393"/>
      <c r="ESC66" s="394"/>
      <c r="ESD66" s="395"/>
      <c r="ESE66" s="389"/>
      <c r="ESF66" s="390"/>
      <c r="ESG66" s="391"/>
      <c r="ESH66" s="392"/>
      <c r="ESI66" s="393"/>
      <c r="ESJ66" s="394"/>
      <c r="ESK66" s="395"/>
      <c r="ESL66" s="389"/>
      <c r="ESM66" s="390"/>
      <c r="ESN66" s="391"/>
      <c r="ESO66" s="392"/>
      <c r="ESP66" s="393"/>
      <c r="ESQ66" s="394"/>
      <c r="ESR66" s="395"/>
      <c r="ESS66" s="389"/>
      <c r="EST66" s="390"/>
      <c r="ESU66" s="391"/>
      <c r="ESV66" s="392"/>
      <c r="ESW66" s="393"/>
      <c r="ESX66" s="394"/>
      <c r="ESY66" s="395"/>
      <c r="ESZ66" s="389"/>
      <c r="ETA66" s="390"/>
      <c r="ETB66" s="391"/>
      <c r="ETC66" s="392"/>
      <c r="ETD66" s="393"/>
      <c r="ETE66" s="394"/>
      <c r="ETF66" s="395"/>
      <c r="ETG66" s="389"/>
      <c r="ETH66" s="390"/>
      <c r="ETI66" s="391"/>
      <c r="ETJ66" s="392"/>
      <c r="ETK66" s="393"/>
      <c r="ETL66" s="394"/>
      <c r="ETM66" s="395"/>
      <c r="ETN66" s="389"/>
      <c r="ETO66" s="390"/>
      <c r="ETP66" s="391"/>
      <c r="ETQ66" s="392"/>
      <c r="ETR66" s="393"/>
      <c r="ETS66" s="394"/>
      <c r="ETT66" s="395"/>
      <c r="ETU66" s="389"/>
      <c r="ETV66" s="390"/>
      <c r="ETW66" s="391"/>
      <c r="ETX66" s="392"/>
      <c r="ETY66" s="393"/>
      <c r="ETZ66" s="394"/>
      <c r="EUA66" s="395"/>
      <c r="EUB66" s="389"/>
      <c r="EUC66" s="390"/>
      <c r="EUD66" s="391"/>
      <c r="EUE66" s="392"/>
      <c r="EUF66" s="393"/>
      <c r="EUG66" s="394"/>
      <c r="EUH66" s="395"/>
      <c r="EUI66" s="389"/>
      <c r="EUJ66" s="390"/>
      <c r="EUK66" s="391"/>
      <c r="EUL66" s="392"/>
      <c r="EUM66" s="393"/>
      <c r="EUN66" s="394"/>
      <c r="EUO66" s="395"/>
      <c r="EUP66" s="389"/>
      <c r="EUQ66" s="390"/>
      <c r="EUR66" s="391"/>
      <c r="EUS66" s="392"/>
      <c r="EUT66" s="393"/>
      <c r="EUU66" s="394"/>
      <c r="EUV66" s="395"/>
      <c r="EUW66" s="389"/>
      <c r="EUX66" s="390"/>
      <c r="EUY66" s="391"/>
      <c r="EUZ66" s="392"/>
      <c r="EVA66" s="393"/>
      <c r="EVB66" s="394"/>
      <c r="EVC66" s="395"/>
      <c r="EVD66" s="389"/>
      <c r="EVE66" s="390"/>
      <c r="EVF66" s="391"/>
      <c r="EVG66" s="392"/>
      <c r="EVH66" s="393"/>
      <c r="EVI66" s="394"/>
      <c r="EVJ66" s="395"/>
      <c r="EVK66" s="389"/>
      <c r="EVL66" s="390"/>
      <c r="EVM66" s="391"/>
      <c r="EVN66" s="392"/>
      <c r="EVO66" s="393"/>
      <c r="EVP66" s="394"/>
      <c r="EVQ66" s="395"/>
      <c r="EVR66" s="389"/>
      <c r="EVS66" s="390"/>
      <c r="EVT66" s="391"/>
      <c r="EVU66" s="392"/>
      <c r="EVV66" s="393"/>
      <c r="EVW66" s="394"/>
      <c r="EVX66" s="395"/>
      <c r="EVY66" s="389"/>
      <c r="EVZ66" s="390"/>
      <c r="EWA66" s="391"/>
      <c r="EWB66" s="392"/>
      <c r="EWC66" s="393"/>
      <c r="EWD66" s="394"/>
      <c r="EWE66" s="395"/>
      <c r="EWF66" s="389"/>
      <c r="EWG66" s="390"/>
      <c r="EWH66" s="391"/>
      <c r="EWI66" s="392"/>
      <c r="EWJ66" s="393"/>
      <c r="EWK66" s="394"/>
      <c r="EWL66" s="395"/>
      <c r="EWM66" s="389"/>
      <c r="EWN66" s="390"/>
      <c r="EWO66" s="391"/>
      <c r="EWP66" s="392"/>
      <c r="EWQ66" s="393"/>
      <c r="EWR66" s="394"/>
      <c r="EWS66" s="395"/>
      <c r="EWT66" s="389"/>
      <c r="EWU66" s="390"/>
      <c r="EWV66" s="391"/>
      <c r="EWW66" s="392"/>
      <c r="EWX66" s="393"/>
      <c r="EWY66" s="394"/>
      <c r="EWZ66" s="395"/>
      <c r="EXA66" s="389"/>
      <c r="EXB66" s="390"/>
      <c r="EXC66" s="391"/>
      <c r="EXD66" s="392"/>
      <c r="EXE66" s="393"/>
      <c r="EXF66" s="394"/>
      <c r="EXG66" s="395"/>
      <c r="EXH66" s="389"/>
      <c r="EXI66" s="390"/>
      <c r="EXJ66" s="391"/>
      <c r="EXK66" s="392"/>
      <c r="EXL66" s="393"/>
      <c r="EXM66" s="394"/>
      <c r="EXN66" s="395"/>
      <c r="EXO66" s="389"/>
      <c r="EXP66" s="390"/>
      <c r="EXQ66" s="391"/>
      <c r="EXR66" s="392"/>
      <c r="EXS66" s="393"/>
      <c r="EXT66" s="394"/>
      <c r="EXU66" s="395"/>
      <c r="EXV66" s="389"/>
      <c r="EXW66" s="390"/>
      <c r="EXX66" s="391"/>
      <c r="EXY66" s="392"/>
      <c r="EXZ66" s="393"/>
      <c r="EYA66" s="394"/>
      <c r="EYB66" s="395"/>
      <c r="EYC66" s="389"/>
      <c r="EYD66" s="390"/>
      <c r="EYE66" s="391"/>
      <c r="EYF66" s="392"/>
      <c r="EYG66" s="393"/>
      <c r="EYH66" s="394"/>
      <c r="EYI66" s="395"/>
      <c r="EYJ66" s="389"/>
      <c r="EYK66" s="390"/>
      <c r="EYL66" s="391"/>
      <c r="EYM66" s="392"/>
      <c r="EYN66" s="393"/>
      <c r="EYO66" s="394"/>
      <c r="EYP66" s="395"/>
      <c r="EYQ66" s="389"/>
      <c r="EYR66" s="390"/>
      <c r="EYS66" s="391"/>
      <c r="EYT66" s="392"/>
      <c r="EYU66" s="393"/>
      <c r="EYV66" s="394"/>
      <c r="EYW66" s="395"/>
      <c r="EYX66" s="389"/>
      <c r="EYY66" s="390"/>
      <c r="EYZ66" s="391"/>
      <c r="EZA66" s="392"/>
      <c r="EZB66" s="393"/>
      <c r="EZC66" s="394"/>
      <c r="EZD66" s="395"/>
      <c r="EZE66" s="389"/>
      <c r="EZF66" s="390"/>
      <c r="EZG66" s="391"/>
      <c r="EZH66" s="392"/>
      <c r="EZI66" s="393"/>
      <c r="EZJ66" s="394"/>
      <c r="EZK66" s="395"/>
      <c r="EZL66" s="389"/>
      <c r="EZM66" s="390"/>
      <c r="EZN66" s="391"/>
      <c r="EZO66" s="392"/>
      <c r="EZP66" s="393"/>
      <c r="EZQ66" s="394"/>
      <c r="EZR66" s="395"/>
      <c r="EZS66" s="389"/>
      <c r="EZT66" s="390"/>
      <c r="EZU66" s="391"/>
      <c r="EZV66" s="392"/>
      <c r="EZW66" s="393"/>
      <c r="EZX66" s="394"/>
      <c r="EZY66" s="395"/>
      <c r="EZZ66" s="389"/>
      <c r="FAA66" s="390"/>
      <c r="FAB66" s="391"/>
      <c r="FAC66" s="392"/>
      <c r="FAD66" s="393"/>
      <c r="FAE66" s="394"/>
      <c r="FAF66" s="395"/>
      <c r="FAG66" s="389"/>
      <c r="FAH66" s="390"/>
      <c r="FAI66" s="391"/>
      <c r="FAJ66" s="392"/>
      <c r="FAK66" s="393"/>
      <c r="FAL66" s="394"/>
      <c r="FAM66" s="395"/>
      <c r="FAN66" s="389"/>
      <c r="FAO66" s="390"/>
      <c r="FAP66" s="391"/>
      <c r="FAQ66" s="392"/>
      <c r="FAR66" s="393"/>
      <c r="FAS66" s="394"/>
      <c r="FAT66" s="395"/>
      <c r="FAU66" s="389"/>
      <c r="FAV66" s="390"/>
      <c r="FAW66" s="391"/>
      <c r="FAX66" s="392"/>
      <c r="FAY66" s="393"/>
      <c r="FAZ66" s="394"/>
      <c r="FBA66" s="395"/>
      <c r="FBB66" s="389"/>
      <c r="FBC66" s="390"/>
      <c r="FBD66" s="391"/>
      <c r="FBE66" s="392"/>
      <c r="FBF66" s="393"/>
      <c r="FBG66" s="394"/>
      <c r="FBH66" s="395"/>
      <c r="FBI66" s="389"/>
      <c r="FBJ66" s="390"/>
      <c r="FBK66" s="391"/>
      <c r="FBL66" s="392"/>
      <c r="FBM66" s="393"/>
      <c r="FBN66" s="394"/>
      <c r="FBO66" s="395"/>
      <c r="FBP66" s="389"/>
      <c r="FBQ66" s="390"/>
      <c r="FBR66" s="391"/>
      <c r="FBS66" s="392"/>
      <c r="FBT66" s="393"/>
      <c r="FBU66" s="394"/>
      <c r="FBV66" s="395"/>
      <c r="FBW66" s="389"/>
      <c r="FBX66" s="390"/>
      <c r="FBY66" s="391"/>
      <c r="FBZ66" s="392"/>
      <c r="FCA66" s="393"/>
      <c r="FCB66" s="394"/>
      <c r="FCC66" s="395"/>
      <c r="FCD66" s="389"/>
      <c r="FCE66" s="390"/>
      <c r="FCF66" s="391"/>
      <c r="FCG66" s="392"/>
      <c r="FCH66" s="393"/>
      <c r="FCI66" s="394"/>
      <c r="FCJ66" s="395"/>
      <c r="FCK66" s="389"/>
      <c r="FCL66" s="390"/>
      <c r="FCM66" s="391"/>
      <c r="FCN66" s="392"/>
      <c r="FCO66" s="393"/>
      <c r="FCP66" s="394"/>
      <c r="FCQ66" s="395"/>
      <c r="FCR66" s="389"/>
      <c r="FCS66" s="390"/>
      <c r="FCT66" s="391"/>
      <c r="FCU66" s="392"/>
      <c r="FCV66" s="393"/>
      <c r="FCW66" s="394"/>
      <c r="FCX66" s="395"/>
      <c r="FCY66" s="389"/>
      <c r="FCZ66" s="390"/>
      <c r="FDA66" s="391"/>
      <c r="FDB66" s="392"/>
      <c r="FDC66" s="393"/>
      <c r="FDD66" s="394"/>
      <c r="FDE66" s="395"/>
      <c r="FDF66" s="389"/>
      <c r="FDG66" s="390"/>
      <c r="FDH66" s="391"/>
      <c r="FDI66" s="392"/>
      <c r="FDJ66" s="393"/>
      <c r="FDK66" s="394"/>
      <c r="FDL66" s="395"/>
      <c r="FDM66" s="389"/>
      <c r="FDN66" s="390"/>
      <c r="FDO66" s="391"/>
      <c r="FDP66" s="392"/>
      <c r="FDQ66" s="393"/>
      <c r="FDR66" s="394"/>
      <c r="FDS66" s="395"/>
      <c r="FDT66" s="389"/>
      <c r="FDU66" s="390"/>
      <c r="FDV66" s="391"/>
      <c r="FDW66" s="392"/>
      <c r="FDX66" s="393"/>
      <c r="FDY66" s="394"/>
      <c r="FDZ66" s="395"/>
      <c r="FEA66" s="389"/>
      <c r="FEB66" s="390"/>
      <c r="FEC66" s="391"/>
      <c r="FED66" s="392"/>
      <c r="FEE66" s="393"/>
      <c r="FEF66" s="394"/>
      <c r="FEG66" s="395"/>
      <c r="FEH66" s="389"/>
      <c r="FEI66" s="390"/>
      <c r="FEJ66" s="391"/>
      <c r="FEK66" s="392"/>
      <c r="FEL66" s="393"/>
      <c r="FEM66" s="394"/>
      <c r="FEN66" s="395"/>
      <c r="FEO66" s="389"/>
      <c r="FEP66" s="390"/>
      <c r="FEQ66" s="391"/>
      <c r="FER66" s="392"/>
      <c r="FES66" s="393"/>
      <c r="FET66" s="394"/>
      <c r="FEU66" s="395"/>
      <c r="FEV66" s="389"/>
      <c r="FEW66" s="390"/>
      <c r="FEX66" s="391"/>
      <c r="FEY66" s="392"/>
      <c r="FEZ66" s="393"/>
      <c r="FFA66" s="394"/>
      <c r="FFB66" s="395"/>
      <c r="FFC66" s="389"/>
      <c r="FFD66" s="390"/>
      <c r="FFE66" s="391"/>
      <c r="FFF66" s="392"/>
      <c r="FFG66" s="393"/>
      <c r="FFH66" s="394"/>
      <c r="FFI66" s="395"/>
      <c r="FFJ66" s="389"/>
      <c r="FFK66" s="390"/>
      <c r="FFL66" s="391"/>
      <c r="FFM66" s="392"/>
      <c r="FFN66" s="393"/>
      <c r="FFO66" s="394"/>
      <c r="FFP66" s="395"/>
      <c r="FFQ66" s="389"/>
      <c r="FFR66" s="390"/>
      <c r="FFS66" s="391"/>
      <c r="FFT66" s="392"/>
      <c r="FFU66" s="393"/>
      <c r="FFV66" s="394"/>
      <c r="FFW66" s="395"/>
      <c r="FFX66" s="389"/>
      <c r="FFY66" s="390"/>
      <c r="FFZ66" s="391"/>
      <c r="FGA66" s="392"/>
      <c r="FGB66" s="393"/>
      <c r="FGC66" s="394"/>
      <c r="FGD66" s="395"/>
      <c r="FGE66" s="389"/>
      <c r="FGF66" s="390"/>
      <c r="FGG66" s="391"/>
      <c r="FGH66" s="392"/>
      <c r="FGI66" s="393"/>
      <c r="FGJ66" s="394"/>
      <c r="FGK66" s="395"/>
      <c r="FGL66" s="389"/>
      <c r="FGM66" s="390"/>
      <c r="FGN66" s="391"/>
      <c r="FGO66" s="392"/>
      <c r="FGP66" s="393"/>
      <c r="FGQ66" s="394"/>
      <c r="FGR66" s="395"/>
      <c r="FGS66" s="389"/>
      <c r="FGT66" s="390"/>
      <c r="FGU66" s="391"/>
      <c r="FGV66" s="392"/>
      <c r="FGW66" s="393"/>
      <c r="FGX66" s="394"/>
      <c r="FGY66" s="395"/>
      <c r="FGZ66" s="389"/>
      <c r="FHA66" s="390"/>
      <c r="FHB66" s="391"/>
      <c r="FHC66" s="392"/>
      <c r="FHD66" s="393"/>
      <c r="FHE66" s="394"/>
      <c r="FHF66" s="395"/>
      <c r="FHG66" s="389"/>
      <c r="FHH66" s="390"/>
      <c r="FHI66" s="391"/>
      <c r="FHJ66" s="392"/>
      <c r="FHK66" s="393"/>
      <c r="FHL66" s="394"/>
      <c r="FHM66" s="395"/>
      <c r="FHN66" s="389"/>
      <c r="FHO66" s="390"/>
      <c r="FHP66" s="391"/>
      <c r="FHQ66" s="392"/>
      <c r="FHR66" s="393"/>
      <c r="FHS66" s="394"/>
      <c r="FHT66" s="395"/>
      <c r="FHU66" s="389"/>
      <c r="FHV66" s="390"/>
      <c r="FHW66" s="391"/>
      <c r="FHX66" s="392"/>
      <c r="FHY66" s="393"/>
      <c r="FHZ66" s="394"/>
      <c r="FIA66" s="395"/>
      <c r="FIB66" s="389"/>
      <c r="FIC66" s="390"/>
      <c r="FID66" s="391"/>
      <c r="FIE66" s="392"/>
      <c r="FIF66" s="393"/>
      <c r="FIG66" s="394"/>
      <c r="FIH66" s="395"/>
      <c r="FII66" s="389"/>
      <c r="FIJ66" s="390"/>
      <c r="FIK66" s="391"/>
      <c r="FIL66" s="392"/>
      <c r="FIM66" s="393"/>
      <c r="FIN66" s="394"/>
      <c r="FIO66" s="395"/>
      <c r="FIP66" s="389"/>
      <c r="FIQ66" s="390"/>
      <c r="FIR66" s="391"/>
      <c r="FIS66" s="392"/>
      <c r="FIT66" s="393"/>
      <c r="FIU66" s="394"/>
      <c r="FIV66" s="395"/>
      <c r="FIW66" s="389"/>
      <c r="FIX66" s="390"/>
      <c r="FIY66" s="391"/>
      <c r="FIZ66" s="392"/>
      <c r="FJA66" s="393"/>
      <c r="FJB66" s="394"/>
      <c r="FJC66" s="395"/>
      <c r="FJD66" s="389"/>
      <c r="FJE66" s="390"/>
      <c r="FJF66" s="391"/>
      <c r="FJG66" s="392"/>
      <c r="FJH66" s="393"/>
      <c r="FJI66" s="394"/>
      <c r="FJJ66" s="395"/>
      <c r="FJK66" s="389"/>
      <c r="FJL66" s="390"/>
      <c r="FJM66" s="391"/>
      <c r="FJN66" s="392"/>
      <c r="FJO66" s="393"/>
      <c r="FJP66" s="394"/>
      <c r="FJQ66" s="395"/>
      <c r="FJR66" s="389"/>
      <c r="FJS66" s="390"/>
      <c r="FJT66" s="391"/>
      <c r="FJU66" s="392"/>
      <c r="FJV66" s="393"/>
      <c r="FJW66" s="394"/>
      <c r="FJX66" s="395"/>
      <c r="FJY66" s="389"/>
      <c r="FJZ66" s="390"/>
      <c r="FKA66" s="391"/>
      <c r="FKB66" s="392"/>
      <c r="FKC66" s="393"/>
      <c r="FKD66" s="394"/>
      <c r="FKE66" s="395"/>
      <c r="FKF66" s="389"/>
      <c r="FKG66" s="390"/>
      <c r="FKH66" s="391"/>
      <c r="FKI66" s="392"/>
      <c r="FKJ66" s="393"/>
      <c r="FKK66" s="394"/>
      <c r="FKL66" s="395"/>
      <c r="FKM66" s="389"/>
      <c r="FKN66" s="390"/>
      <c r="FKO66" s="391"/>
      <c r="FKP66" s="392"/>
      <c r="FKQ66" s="393"/>
      <c r="FKR66" s="394"/>
      <c r="FKS66" s="395"/>
      <c r="FKT66" s="389"/>
      <c r="FKU66" s="390"/>
      <c r="FKV66" s="391"/>
      <c r="FKW66" s="392"/>
      <c r="FKX66" s="393"/>
      <c r="FKY66" s="394"/>
      <c r="FKZ66" s="395"/>
      <c r="FLA66" s="389"/>
      <c r="FLB66" s="390"/>
      <c r="FLC66" s="391"/>
      <c r="FLD66" s="392"/>
      <c r="FLE66" s="393"/>
      <c r="FLF66" s="394"/>
      <c r="FLG66" s="395"/>
      <c r="FLH66" s="389"/>
      <c r="FLI66" s="390"/>
      <c r="FLJ66" s="391"/>
      <c r="FLK66" s="392"/>
      <c r="FLL66" s="393"/>
      <c r="FLM66" s="394"/>
      <c r="FLN66" s="395"/>
      <c r="FLO66" s="389"/>
      <c r="FLP66" s="390"/>
      <c r="FLQ66" s="391"/>
      <c r="FLR66" s="392"/>
      <c r="FLS66" s="393"/>
      <c r="FLT66" s="394"/>
      <c r="FLU66" s="395"/>
      <c r="FLV66" s="389"/>
      <c r="FLW66" s="390"/>
      <c r="FLX66" s="391"/>
      <c r="FLY66" s="392"/>
      <c r="FLZ66" s="393"/>
      <c r="FMA66" s="394"/>
      <c r="FMB66" s="395"/>
      <c r="FMC66" s="389"/>
      <c r="FMD66" s="390"/>
      <c r="FME66" s="391"/>
      <c r="FMF66" s="392"/>
      <c r="FMG66" s="393"/>
      <c r="FMH66" s="394"/>
      <c r="FMI66" s="395"/>
      <c r="FMJ66" s="389"/>
      <c r="FMK66" s="390"/>
      <c r="FML66" s="391"/>
      <c r="FMM66" s="392"/>
      <c r="FMN66" s="393"/>
      <c r="FMO66" s="394"/>
      <c r="FMP66" s="395"/>
      <c r="FMQ66" s="389"/>
      <c r="FMR66" s="390"/>
      <c r="FMS66" s="391"/>
      <c r="FMT66" s="392"/>
      <c r="FMU66" s="393"/>
      <c r="FMV66" s="394"/>
      <c r="FMW66" s="395"/>
      <c r="FMX66" s="389"/>
      <c r="FMY66" s="390"/>
      <c r="FMZ66" s="391"/>
      <c r="FNA66" s="392"/>
      <c r="FNB66" s="393"/>
      <c r="FNC66" s="394"/>
      <c r="FND66" s="395"/>
      <c r="FNE66" s="389"/>
      <c r="FNF66" s="390"/>
      <c r="FNG66" s="391"/>
      <c r="FNH66" s="392"/>
      <c r="FNI66" s="393"/>
      <c r="FNJ66" s="394"/>
      <c r="FNK66" s="395"/>
      <c r="FNL66" s="389"/>
      <c r="FNM66" s="390"/>
      <c r="FNN66" s="391"/>
      <c r="FNO66" s="392"/>
      <c r="FNP66" s="393"/>
      <c r="FNQ66" s="394"/>
      <c r="FNR66" s="395"/>
      <c r="FNS66" s="389"/>
      <c r="FNT66" s="390"/>
      <c r="FNU66" s="391"/>
      <c r="FNV66" s="392"/>
      <c r="FNW66" s="393"/>
      <c r="FNX66" s="394"/>
      <c r="FNY66" s="395"/>
      <c r="FNZ66" s="389"/>
      <c r="FOA66" s="390"/>
      <c r="FOB66" s="391"/>
      <c r="FOC66" s="392"/>
      <c r="FOD66" s="393"/>
      <c r="FOE66" s="394"/>
      <c r="FOF66" s="395"/>
      <c r="FOG66" s="389"/>
      <c r="FOH66" s="390"/>
      <c r="FOI66" s="391"/>
      <c r="FOJ66" s="392"/>
      <c r="FOK66" s="393"/>
      <c r="FOL66" s="394"/>
      <c r="FOM66" s="395"/>
      <c r="FON66" s="389"/>
      <c r="FOO66" s="390"/>
      <c r="FOP66" s="391"/>
      <c r="FOQ66" s="392"/>
      <c r="FOR66" s="393"/>
      <c r="FOS66" s="394"/>
      <c r="FOT66" s="395"/>
      <c r="FOU66" s="389"/>
      <c r="FOV66" s="390"/>
      <c r="FOW66" s="391"/>
      <c r="FOX66" s="392"/>
      <c r="FOY66" s="393"/>
      <c r="FOZ66" s="394"/>
      <c r="FPA66" s="395"/>
      <c r="FPB66" s="389"/>
      <c r="FPC66" s="390"/>
      <c r="FPD66" s="391"/>
      <c r="FPE66" s="392"/>
      <c r="FPF66" s="393"/>
      <c r="FPG66" s="394"/>
      <c r="FPH66" s="395"/>
      <c r="FPI66" s="389"/>
      <c r="FPJ66" s="390"/>
      <c r="FPK66" s="391"/>
      <c r="FPL66" s="392"/>
      <c r="FPM66" s="393"/>
      <c r="FPN66" s="394"/>
      <c r="FPO66" s="395"/>
      <c r="FPP66" s="389"/>
      <c r="FPQ66" s="390"/>
      <c r="FPR66" s="391"/>
      <c r="FPS66" s="392"/>
      <c r="FPT66" s="393"/>
      <c r="FPU66" s="394"/>
      <c r="FPV66" s="395"/>
      <c r="FPW66" s="389"/>
      <c r="FPX66" s="390"/>
      <c r="FPY66" s="391"/>
      <c r="FPZ66" s="392"/>
      <c r="FQA66" s="393"/>
      <c r="FQB66" s="394"/>
      <c r="FQC66" s="395"/>
      <c r="FQD66" s="389"/>
      <c r="FQE66" s="390"/>
      <c r="FQF66" s="391"/>
      <c r="FQG66" s="392"/>
      <c r="FQH66" s="393"/>
      <c r="FQI66" s="394"/>
      <c r="FQJ66" s="395"/>
      <c r="FQK66" s="389"/>
      <c r="FQL66" s="390"/>
      <c r="FQM66" s="391"/>
      <c r="FQN66" s="392"/>
      <c r="FQO66" s="393"/>
      <c r="FQP66" s="394"/>
      <c r="FQQ66" s="395"/>
      <c r="FQR66" s="389"/>
      <c r="FQS66" s="390"/>
      <c r="FQT66" s="391"/>
      <c r="FQU66" s="392"/>
      <c r="FQV66" s="393"/>
      <c r="FQW66" s="394"/>
      <c r="FQX66" s="395"/>
      <c r="FQY66" s="389"/>
      <c r="FQZ66" s="390"/>
      <c r="FRA66" s="391"/>
      <c r="FRB66" s="392"/>
      <c r="FRC66" s="393"/>
      <c r="FRD66" s="394"/>
      <c r="FRE66" s="395"/>
      <c r="FRF66" s="389"/>
      <c r="FRG66" s="390"/>
      <c r="FRH66" s="391"/>
      <c r="FRI66" s="392"/>
      <c r="FRJ66" s="393"/>
      <c r="FRK66" s="394"/>
      <c r="FRL66" s="395"/>
      <c r="FRM66" s="389"/>
      <c r="FRN66" s="390"/>
      <c r="FRO66" s="391"/>
      <c r="FRP66" s="392"/>
      <c r="FRQ66" s="393"/>
      <c r="FRR66" s="394"/>
      <c r="FRS66" s="395"/>
      <c r="FRT66" s="389"/>
      <c r="FRU66" s="390"/>
      <c r="FRV66" s="391"/>
      <c r="FRW66" s="392"/>
      <c r="FRX66" s="393"/>
      <c r="FRY66" s="394"/>
      <c r="FRZ66" s="395"/>
      <c r="FSA66" s="389"/>
      <c r="FSB66" s="390"/>
      <c r="FSC66" s="391"/>
      <c r="FSD66" s="392"/>
      <c r="FSE66" s="393"/>
      <c r="FSF66" s="394"/>
      <c r="FSG66" s="395"/>
      <c r="FSH66" s="389"/>
      <c r="FSI66" s="390"/>
      <c r="FSJ66" s="391"/>
      <c r="FSK66" s="392"/>
      <c r="FSL66" s="393"/>
      <c r="FSM66" s="394"/>
      <c r="FSN66" s="395"/>
      <c r="FSO66" s="389"/>
      <c r="FSP66" s="390"/>
      <c r="FSQ66" s="391"/>
      <c r="FSR66" s="392"/>
      <c r="FSS66" s="393"/>
      <c r="FST66" s="394"/>
      <c r="FSU66" s="395"/>
      <c r="FSV66" s="389"/>
      <c r="FSW66" s="390"/>
      <c r="FSX66" s="391"/>
      <c r="FSY66" s="392"/>
      <c r="FSZ66" s="393"/>
      <c r="FTA66" s="394"/>
      <c r="FTB66" s="395"/>
      <c r="FTC66" s="389"/>
      <c r="FTD66" s="390"/>
      <c r="FTE66" s="391"/>
      <c r="FTF66" s="392"/>
      <c r="FTG66" s="393"/>
      <c r="FTH66" s="394"/>
      <c r="FTI66" s="395"/>
      <c r="FTJ66" s="389"/>
      <c r="FTK66" s="390"/>
      <c r="FTL66" s="391"/>
      <c r="FTM66" s="392"/>
      <c r="FTN66" s="393"/>
      <c r="FTO66" s="394"/>
      <c r="FTP66" s="395"/>
      <c r="FTQ66" s="389"/>
      <c r="FTR66" s="390"/>
      <c r="FTS66" s="391"/>
      <c r="FTT66" s="392"/>
      <c r="FTU66" s="393"/>
      <c r="FTV66" s="394"/>
      <c r="FTW66" s="395"/>
      <c r="FTX66" s="389"/>
      <c r="FTY66" s="390"/>
      <c r="FTZ66" s="391"/>
      <c r="FUA66" s="392"/>
      <c r="FUB66" s="393"/>
      <c r="FUC66" s="394"/>
      <c r="FUD66" s="395"/>
      <c r="FUE66" s="389"/>
      <c r="FUF66" s="390"/>
      <c r="FUG66" s="391"/>
      <c r="FUH66" s="392"/>
      <c r="FUI66" s="393"/>
      <c r="FUJ66" s="394"/>
      <c r="FUK66" s="395"/>
      <c r="FUL66" s="389"/>
      <c r="FUM66" s="390"/>
      <c r="FUN66" s="391"/>
      <c r="FUO66" s="392"/>
      <c r="FUP66" s="393"/>
      <c r="FUQ66" s="394"/>
      <c r="FUR66" s="395"/>
      <c r="FUS66" s="389"/>
      <c r="FUT66" s="390"/>
      <c r="FUU66" s="391"/>
      <c r="FUV66" s="392"/>
      <c r="FUW66" s="393"/>
      <c r="FUX66" s="394"/>
      <c r="FUY66" s="395"/>
      <c r="FUZ66" s="389"/>
      <c r="FVA66" s="390"/>
      <c r="FVB66" s="391"/>
      <c r="FVC66" s="392"/>
      <c r="FVD66" s="393"/>
      <c r="FVE66" s="394"/>
      <c r="FVF66" s="395"/>
      <c r="FVG66" s="389"/>
      <c r="FVH66" s="390"/>
      <c r="FVI66" s="391"/>
      <c r="FVJ66" s="392"/>
      <c r="FVK66" s="393"/>
      <c r="FVL66" s="394"/>
      <c r="FVM66" s="395"/>
      <c r="FVN66" s="389"/>
      <c r="FVO66" s="390"/>
      <c r="FVP66" s="391"/>
      <c r="FVQ66" s="392"/>
      <c r="FVR66" s="393"/>
      <c r="FVS66" s="394"/>
      <c r="FVT66" s="395"/>
      <c r="FVU66" s="389"/>
      <c r="FVV66" s="390"/>
      <c r="FVW66" s="391"/>
      <c r="FVX66" s="392"/>
      <c r="FVY66" s="393"/>
      <c r="FVZ66" s="394"/>
      <c r="FWA66" s="395"/>
      <c r="FWB66" s="389"/>
      <c r="FWC66" s="390"/>
      <c r="FWD66" s="391"/>
      <c r="FWE66" s="392"/>
      <c r="FWF66" s="393"/>
      <c r="FWG66" s="394"/>
      <c r="FWH66" s="395"/>
      <c r="FWI66" s="389"/>
      <c r="FWJ66" s="390"/>
      <c r="FWK66" s="391"/>
      <c r="FWL66" s="392"/>
      <c r="FWM66" s="393"/>
      <c r="FWN66" s="394"/>
      <c r="FWO66" s="395"/>
      <c r="FWP66" s="389"/>
      <c r="FWQ66" s="390"/>
      <c r="FWR66" s="391"/>
      <c r="FWS66" s="392"/>
      <c r="FWT66" s="393"/>
      <c r="FWU66" s="394"/>
      <c r="FWV66" s="395"/>
      <c r="FWW66" s="389"/>
      <c r="FWX66" s="390"/>
      <c r="FWY66" s="391"/>
      <c r="FWZ66" s="392"/>
      <c r="FXA66" s="393"/>
      <c r="FXB66" s="394"/>
      <c r="FXC66" s="395"/>
      <c r="FXD66" s="389"/>
      <c r="FXE66" s="390"/>
      <c r="FXF66" s="391"/>
      <c r="FXG66" s="392"/>
      <c r="FXH66" s="393"/>
      <c r="FXI66" s="394"/>
      <c r="FXJ66" s="395"/>
      <c r="FXK66" s="389"/>
      <c r="FXL66" s="390"/>
      <c r="FXM66" s="391"/>
      <c r="FXN66" s="392"/>
      <c r="FXO66" s="393"/>
      <c r="FXP66" s="394"/>
      <c r="FXQ66" s="395"/>
      <c r="FXR66" s="389"/>
      <c r="FXS66" s="390"/>
      <c r="FXT66" s="391"/>
      <c r="FXU66" s="392"/>
      <c r="FXV66" s="393"/>
      <c r="FXW66" s="394"/>
      <c r="FXX66" s="395"/>
      <c r="FXY66" s="389"/>
      <c r="FXZ66" s="390"/>
      <c r="FYA66" s="391"/>
      <c r="FYB66" s="392"/>
      <c r="FYC66" s="393"/>
      <c r="FYD66" s="394"/>
      <c r="FYE66" s="395"/>
      <c r="FYF66" s="389"/>
      <c r="FYG66" s="390"/>
      <c r="FYH66" s="391"/>
      <c r="FYI66" s="392"/>
      <c r="FYJ66" s="393"/>
      <c r="FYK66" s="394"/>
      <c r="FYL66" s="395"/>
      <c r="FYM66" s="389"/>
      <c r="FYN66" s="390"/>
      <c r="FYO66" s="391"/>
      <c r="FYP66" s="392"/>
      <c r="FYQ66" s="393"/>
      <c r="FYR66" s="394"/>
      <c r="FYS66" s="395"/>
      <c r="FYT66" s="389"/>
      <c r="FYU66" s="390"/>
      <c r="FYV66" s="391"/>
      <c r="FYW66" s="392"/>
      <c r="FYX66" s="393"/>
      <c r="FYY66" s="394"/>
      <c r="FYZ66" s="395"/>
      <c r="FZA66" s="389"/>
      <c r="FZB66" s="390"/>
      <c r="FZC66" s="391"/>
      <c r="FZD66" s="392"/>
      <c r="FZE66" s="393"/>
      <c r="FZF66" s="394"/>
      <c r="FZG66" s="395"/>
      <c r="FZH66" s="389"/>
      <c r="FZI66" s="390"/>
      <c r="FZJ66" s="391"/>
      <c r="FZK66" s="392"/>
      <c r="FZL66" s="393"/>
      <c r="FZM66" s="394"/>
      <c r="FZN66" s="395"/>
      <c r="FZO66" s="389"/>
      <c r="FZP66" s="390"/>
      <c r="FZQ66" s="391"/>
      <c r="FZR66" s="392"/>
      <c r="FZS66" s="393"/>
      <c r="FZT66" s="394"/>
      <c r="FZU66" s="395"/>
      <c r="FZV66" s="389"/>
      <c r="FZW66" s="390"/>
      <c r="FZX66" s="391"/>
      <c r="FZY66" s="392"/>
      <c r="FZZ66" s="393"/>
      <c r="GAA66" s="394"/>
      <c r="GAB66" s="395"/>
      <c r="GAC66" s="389"/>
      <c r="GAD66" s="390"/>
      <c r="GAE66" s="391"/>
      <c r="GAF66" s="392"/>
      <c r="GAG66" s="393"/>
      <c r="GAH66" s="394"/>
      <c r="GAI66" s="395"/>
      <c r="GAJ66" s="389"/>
      <c r="GAK66" s="390"/>
      <c r="GAL66" s="391"/>
      <c r="GAM66" s="392"/>
      <c r="GAN66" s="393"/>
      <c r="GAO66" s="394"/>
      <c r="GAP66" s="395"/>
      <c r="GAQ66" s="389"/>
      <c r="GAR66" s="390"/>
      <c r="GAS66" s="391"/>
      <c r="GAT66" s="392"/>
      <c r="GAU66" s="393"/>
      <c r="GAV66" s="394"/>
      <c r="GAW66" s="395"/>
      <c r="GAX66" s="389"/>
      <c r="GAY66" s="390"/>
      <c r="GAZ66" s="391"/>
      <c r="GBA66" s="392"/>
      <c r="GBB66" s="393"/>
      <c r="GBC66" s="394"/>
      <c r="GBD66" s="395"/>
      <c r="GBE66" s="389"/>
      <c r="GBF66" s="390"/>
      <c r="GBG66" s="391"/>
      <c r="GBH66" s="392"/>
      <c r="GBI66" s="393"/>
      <c r="GBJ66" s="394"/>
      <c r="GBK66" s="395"/>
      <c r="GBL66" s="389"/>
      <c r="GBM66" s="390"/>
      <c r="GBN66" s="391"/>
      <c r="GBO66" s="392"/>
      <c r="GBP66" s="393"/>
      <c r="GBQ66" s="394"/>
      <c r="GBR66" s="395"/>
      <c r="GBS66" s="389"/>
      <c r="GBT66" s="390"/>
      <c r="GBU66" s="391"/>
      <c r="GBV66" s="392"/>
      <c r="GBW66" s="393"/>
      <c r="GBX66" s="394"/>
      <c r="GBY66" s="395"/>
      <c r="GBZ66" s="389"/>
      <c r="GCA66" s="390"/>
      <c r="GCB66" s="391"/>
      <c r="GCC66" s="392"/>
      <c r="GCD66" s="393"/>
      <c r="GCE66" s="394"/>
      <c r="GCF66" s="395"/>
      <c r="GCG66" s="389"/>
      <c r="GCH66" s="390"/>
      <c r="GCI66" s="391"/>
      <c r="GCJ66" s="392"/>
      <c r="GCK66" s="393"/>
      <c r="GCL66" s="394"/>
      <c r="GCM66" s="395"/>
      <c r="GCN66" s="389"/>
      <c r="GCO66" s="390"/>
      <c r="GCP66" s="391"/>
      <c r="GCQ66" s="392"/>
      <c r="GCR66" s="393"/>
      <c r="GCS66" s="394"/>
      <c r="GCT66" s="395"/>
      <c r="GCU66" s="389"/>
      <c r="GCV66" s="390"/>
      <c r="GCW66" s="391"/>
      <c r="GCX66" s="392"/>
      <c r="GCY66" s="393"/>
      <c r="GCZ66" s="394"/>
      <c r="GDA66" s="395"/>
      <c r="GDB66" s="389"/>
      <c r="GDC66" s="390"/>
      <c r="GDD66" s="391"/>
      <c r="GDE66" s="392"/>
      <c r="GDF66" s="393"/>
      <c r="GDG66" s="394"/>
      <c r="GDH66" s="395"/>
      <c r="GDI66" s="389"/>
      <c r="GDJ66" s="390"/>
      <c r="GDK66" s="391"/>
      <c r="GDL66" s="392"/>
      <c r="GDM66" s="393"/>
      <c r="GDN66" s="394"/>
      <c r="GDO66" s="395"/>
      <c r="GDP66" s="389"/>
      <c r="GDQ66" s="390"/>
      <c r="GDR66" s="391"/>
      <c r="GDS66" s="392"/>
      <c r="GDT66" s="393"/>
      <c r="GDU66" s="394"/>
      <c r="GDV66" s="395"/>
      <c r="GDW66" s="389"/>
      <c r="GDX66" s="390"/>
      <c r="GDY66" s="391"/>
      <c r="GDZ66" s="392"/>
      <c r="GEA66" s="393"/>
      <c r="GEB66" s="394"/>
      <c r="GEC66" s="395"/>
      <c r="GED66" s="389"/>
      <c r="GEE66" s="390"/>
      <c r="GEF66" s="391"/>
      <c r="GEG66" s="392"/>
      <c r="GEH66" s="393"/>
      <c r="GEI66" s="394"/>
      <c r="GEJ66" s="395"/>
      <c r="GEK66" s="389"/>
      <c r="GEL66" s="390"/>
      <c r="GEM66" s="391"/>
      <c r="GEN66" s="392"/>
      <c r="GEO66" s="393"/>
      <c r="GEP66" s="394"/>
      <c r="GEQ66" s="395"/>
      <c r="GER66" s="389"/>
      <c r="GES66" s="390"/>
      <c r="GET66" s="391"/>
      <c r="GEU66" s="392"/>
      <c r="GEV66" s="393"/>
      <c r="GEW66" s="394"/>
      <c r="GEX66" s="395"/>
      <c r="GEY66" s="389"/>
      <c r="GEZ66" s="390"/>
      <c r="GFA66" s="391"/>
      <c r="GFB66" s="392"/>
      <c r="GFC66" s="393"/>
      <c r="GFD66" s="394"/>
      <c r="GFE66" s="395"/>
      <c r="GFF66" s="389"/>
      <c r="GFG66" s="390"/>
      <c r="GFH66" s="391"/>
      <c r="GFI66" s="392"/>
      <c r="GFJ66" s="393"/>
      <c r="GFK66" s="394"/>
      <c r="GFL66" s="395"/>
      <c r="GFM66" s="389"/>
      <c r="GFN66" s="390"/>
      <c r="GFO66" s="391"/>
      <c r="GFP66" s="392"/>
      <c r="GFQ66" s="393"/>
      <c r="GFR66" s="394"/>
      <c r="GFS66" s="395"/>
      <c r="GFT66" s="389"/>
      <c r="GFU66" s="390"/>
      <c r="GFV66" s="391"/>
      <c r="GFW66" s="392"/>
      <c r="GFX66" s="393"/>
      <c r="GFY66" s="394"/>
      <c r="GFZ66" s="395"/>
      <c r="GGA66" s="389"/>
      <c r="GGB66" s="390"/>
      <c r="GGC66" s="391"/>
      <c r="GGD66" s="392"/>
      <c r="GGE66" s="393"/>
      <c r="GGF66" s="394"/>
      <c r="GGG66" s="395"/>
      <c r="GGH66" s="389"/>
      <c r="GGI66" s="390"/>
      <c r="GGJ66" s="391"/>
      <c r="GGK66" s="392"/>
      <c r="GGL66" s="393"/>
      <c r="GGM66" s="394"/>
      <c r="GGN66" s="395"/>
      <c r="GGO66" s="389"/>
      <c r="GGP66" s="390"/>
      <c r="GGQ66" s="391"/>
      <c r="GGR66" s="392"/>
      <c r="GGS66" s="393"/>
      <c r="GGT66" s="394"/>
      <c r="GGU66" s="395"/>
      <c r="GGV66" s="389"/>
      <c r="GGW66" s="390"/>
      <c r="GGX66" s="391"/>
      <c r="GGY66" s="392"/>
      <c r="GGZ66" s="393"/>
      <c r="GHA66" s="394"/>
      <c r="GHB66" s="395"/>
      <c r="GHC66" s="389"/>
      <c r="GHD66" s="390"/>
      <c r="GHE66" s="391"/>
      <c r="GHF66" s="392"/>
      <c r="GHG66" s="393"/>
      <c r="GHH66" s="394"/>
      <c r="GHI66" s="395"/>
      <c r="GHJ66" s="389"/>
      <c r="GHK66" s="390"/>
      <c r="GHL66" s="391"/>
      <c r="GHM66" s="392"/>
      <c r="GHN66" s="393"/>
      <c r="GHO66" s="394"/>
      <c r="GHP66" s="395"/>
      <c r="GHQ66" s="389"/>
      <c r="GHR66" s="390"/>
      <c r="GHS66" s="391"/>
      <c r="GHT66" s="392"/>
      <c r="GHU66" s="393"/>
      <c r="GHV66" s="394"/>
      <c r="GHW66" s="395"/>
      <c r="GHX66" s="389"/>
      <c r="GHY66" s="390"/>
      <c r="GHZ66" s="391"/>
      <c r="GIA66" s="392"/>
      <c r="GIB66" s="393"/>
      <c r="GIC66" s="394"/>
      <c r="GID66" s="395"/>
      <c r="GIE66" s="389"/>
      <c r="GIF66" s="390"/>
      <c r="GIG66" s="391"/>
      <c r="GIH66" s="392"/>
      <c r="GII66" s="393"/>
      <c r="GIJ66" s="394"/>
      <c r="GIK66" s="395"/>
      <c r="GIL66" s="389"/>
      <c r="GIM66" s="390"/>
      <c r="GIN66" s="391"/>
      <c r="GIO66" s="392"/>
      <c r="GIP66" s="393"/>
      <c r="GIQ66" s="394"/>
      <c r="GIR66" s="395"/>
      <c r="GIS66" s="389"/>
      <c r="GIT66" s="390"/>
      <c r="GIU66" s="391"/>
      <c r="GIV66" s="392"/>
      <c r="GIW66" s="393"/>
      <c r="GIX66" s="394"/>
      <c r="GIY66" s="395"/>
      <c r="GIZ66" s="389"/>
      <c r="GJA66" s="390"/>
      <c r="GJB66" s="391"/>
      <c r="GJC66" s="392"/>
      <c r="GJD66" s="393"/>
      <c r="GJE66" s="394"/>
      <c r="GJF66" s="395"/>
      <c r="GJG66" s="389"/>
      <c r="GJH66" s="390"/>
      <c r="GJI66" s="391"/>
      <c r="GJJ66" s="392"/>
      <c r="GJK66" s="393"/>
      <c r="GJL66" s="394"/>
      <c r="GJM66" s="395"/>
      <c r="GJN66" s="389"/>
      <c r="GJO66" s="390"/>
      <c r="GJP66" s="391"/>
      <c r="GJQ66" s="392"/>
      <c r="GJR66" s="393"/>
      <c r="GJS66" s="394"/>
      <c r="GJT66" s="395"/>
      <c r="GJU66" s="389"/>
      <c r="GJV66" s="390"/>
      <c r="GJW66" s="391"/>
      <c r="GJX66" s="392"/>
      <c r="GJY66" s="393"/>
      <c r="GJZ66" s="394"/>
      <c r="GKA66" s="395"/>
      <c r="GKB66" s="389"/>
      <c r="GKC66" s="390"/>
      <c r="GKD66" s="391"/>
      <c r="GKE66" s="392"/>
      <c r="GKF66" s="393"/>
      <c r="GKG66" s="394"/>
      <c r="GKH66" s="395"/>
      <c r="GKI66" s="389"/>
      <c r="GKJ66" s="390"/>
      <c r="GKK66" s="391"/>
      <c r="GKL66" s="392"/>
      <c r="GKM66" s="393"/>
      <c r="GKN66" s="394"/>
      <c r="GKO66" s="395"/>
      <c r="GKP66" s="389"/>
      <c r="GKQ66" s="390"/>
      <c r="GKR66" s="391"/>
      <c r="GKS66" s="392"/>
      <c r="GKT66" s="393"/>
      <c r="GKU66" s="394"/>
      <c r="GKV66" s="395"/>
      <c r="GKW66" s="389"/>
      <c r="GKX66" s="390"/>
      <c r="GKY66" s="391"/>
      <c r="GKZ66" s="392"/>
      <c r="GLA66" s="393"/>
      <c r="GLB66" s="394"/>
      <c r="GLC66" s="395"/>
      <c r="GLD66" s="389"/>
      <c r="GLE66" s="390"/>
      <c r="GLF66" s="391"/>
      <c r="GLG66" s="392"/>
      <c r="GLH66" s="393"/>
      <c r="GLI66" s="394"/>
      <c r="GLJ66" s="395"/>
      <c r="GLK66" s="389"/>
      <c r="GLL66" s="390"/>
      <c r="GLM66" s="391"/>
      <c r="GLN66" s="392"/>
      <c r="GLO66" s="393"/>
      <c r="GLP66" s="394"/>
      <c r="GLQ66" s="395"/>
      <c r="GLR66" s="389"/>
      <c r="GLS66" s="390"/>
      <c r="GLT66" s="391"/>
      <c r="GLU66" s="392"/>
      <c r="GLV66" s="393"/>
      <c r="GLW66" s="394"/>
      <c r="GLX66" s="395"/>
      <c r="GLY66" s="389"/>
      <c r="GLZ66" s="390"/>
      <c r="GMA66" s="391"/>
      <c r="GMB66" s="392"/>
      <c r="GMC66" s="393"/>
      <c r="GMD66" s="394"/>
      <c r="GME66" s="395"/>
      <c r="GMF66" s="389"/>
      <c r="GMG66" s="390"/>
      <c r="GMH66" s="391"/>
      <c r="GMI66" s="392"/>
      <c r="GMJ66" s="393"/>
      <c r="GMK66" s="394"/>
      <c r="GML66" s="395"/>
      <c r="GMM66" s="389"/>
      <c r="GMN66" s="390"/>
      <c r="GMO66" s="391"/>
      <c r="GMP66" s="392"/>
      <c r="GMQ66" s="393"/>
      <c r="GMR66" s="394"/>
      <c r="GMS66" s="395"/>
      <c r="GMT66" s="389"/>
      <c r="GMU66" s="390"/>
      <c r="GMV66" s="391"/>
      <c r="GMW66" s="392"/>
      <c r="GMX66" s="393"/>
      <c r="GMY66" s="394"/>
      <c r="GMZ66" s="395"/>
      <c r="GNA66" s="389"/>
      <c r="GNB66" s="390"/>
      <c r="GNC66" s="391"/>
      <c r="GND66" s="392"/>
      <c r="GNE66" s="393"/>
      <c r="GNF66" s="394"/>
      <c r="GNG66" s="395"/>
      <c r="GNH66" s="389"/>
      <c r="GNI66" s="390"/>
      <c r="GNJ66" s="391"/>
      <c r="GNK66" s="392"/>
      <c r="GNL66" s="393"/>
      <c r="GNM66" s="394"/>
      <c r="GNN66" s="395"/>
      <c r="GNO66" s="389"/>
      <c r="GNP66" s="390"/>
      <c r="GNQ66" s="391"/>
      <c r="GNR66" s="392"/>
      <c r="GNS66" s="393"/>
      <c r="GNT66" s="394"/>
      <c r="GNU66" s="395"/>
      <c r="GNV66" s="389"/>
      <c r="GNW66" s="390"/>
      <c r="GNX66" s="391"/>
      <c r="GNY66" s="392"/>
      <c r="GNZ66" s="393"/>
      <c r="GOA66" s="394"/>
      <c r="GOB66" s="395"/>
      <c r="GOC66" s="389"/>
      <c r="GOD66" s="390"/>
      <c r="GOE66" s="391"/>
      <c r="GOF66" s="392"/>
      <c r="GOG66" s="393"/>
      <c r="GOH66" s="394"/>
      <c r="GOI66" s="395"/>
      <c r="GOJ66" s="389"/>
      <c r="GOK66" s="390"/>
      <c r="GOL66" s="391"/>
      <c r="GOM66" s="392"/>
      <c r="GON66" s="393"/>
      <c r="GOO66" s="394"/>
      <c r="GOP66" s="395"/>
      <c r="GOQ66" s="389"/>
      <c r="GOR66" s="390"/>
      <c r="GOS66" s="391"/>
      <c r="GOT66" s="392"/>
      <c r="GOU66" s="393"/>
      <c r="GOV66" s="394"/>
      <c r="GOW66" s="395"/>
      <c r="GOX66" s="389"/>
      <c r="GOY66" s="390"/>
      <c r="GOZ66" s="391"/>
      <c r="GPA66" s="392"/>
      <c r="GPB66" s="393"/>
      <c r="GPC66" s="394"/>
      <c r="GPD66" s="395"/>
      <c r="GPE66" s="389"/>
      <c r="GPF66" s="390"/>
      <c r="GPG66" s="391"/>
      <c r="GPH66" s="392"/>
      <c r="GPI66" s="393"/>
      <c r="GPJ66" s="394"/>
      <c r="GPK66" s="395"/>
      <c r="GPL66" s="389"/>
      <c r="GPM66" s="390"/>
      <c r="GPN66" s="391"/>
      <c r="GPO66" s="392"/>
      <c r="GPP66" s="393"/>
      <c r="GPQ66" s="394"/>
      <c r="GPR66" s="395"/>
      <c r="GPS66" s="389"/>
      <c r="GPT66" s="390"/>
      <c r="GPU66" s="391"/>
      <c r="GPV66" s="392"/>
      <c r="GPW66" s="393"/>
      <c r="GPX66" s="394"/>
      <c r="GPY66" s="395"/>
      <c r="GPZ66" s="389"/>
      <c r="GQA66" s="390"/>
      <c r="GQB66" s="391"/>
      <c r="GQC66" s="392"/>
      <c r="GQD66" s="393"/>
      <c r="GQE66" s="394"/>
      <c r="GQF66" s="395"/>
      <c r="GQG66" s="389"/>
      <c r="GQH66" s="390"/>
      <c r="GQI66" s="391"/>
      <c r="GQJ66" s="392"/>
      <c r="GQK66" s="393"/>
      <c r="GQL66" s="394"/>
      <c r="GQM66" s="395"/>
      <c r="GQN66" s="389"/>
      <c r="GQO66" s="390"/>
      <c r="GQP66" s="391"/>
      <c r="GQQ66" s="392"/>
      <c r="GQR66" s="393"/>
      <c r="GQS66" s="394"/>
      <c r="GQT66" s="395"/>
      <c r="GQU66" s="389"/>
      <c r="GQV66" s="390"/>
      <c r="GQW66" s="391"/>
      <c r="GQX66" s="392"/>
      <c r="GQY66" s="393"/>
      <c r="GQZ66" s="394"/>
      <c r="GRA66" s="395"/>
      <c r="GRB66" s="389"/>
      <c r="GRC66" s="390"/>
      <c r="GRD66" s="391"/>
      <c r="GRE66" s="392"/>
      <c r="GRF66" s="393"/>
      <c r="GRG66" s="394"/>
      <c r="GRH66" s="395"/>
      <c r="GRI66" s="389"/>
      <c r="GRJ66" s="390"/>
      <c r="GRK66" s="391"/>
      <c r="GRL66" s="392"/>
      <c r="GRM66" s="393"/>
      <c r="GRN66" s="394"/>
      <c r="GRO66" s="395"/>
      <c r="GRP66" s="389"/>
      <c r="GRQ66" s="390"/>
      <c r="GRR66" s="391"/>
      <c r="GRS66" s="392"/>
      <c r="GRT66" s="393"/>
      <c r="GRU66" s="394"/>
      <c r="GRV66" s="395"/>
      <c r="GRW66" s="389"/>
      <c r="GRX66" s="390"/>
      <c r="GRY66" s="391"/>
      <c r="GRZ66" s="392"/>
      <c r="GSA66" s="393"/>
      <c r="GSB66" s="394"/>
      <c r="GSC66" s="395"/>
      <c r="GSD66" s="389"/>
      <c r="GSE66" s="390"/>
      <c r="GSF66" s="391"/>
      <c r="GSG66" s="392"/>
      <c r="GSH66" s="393"/>
      <c r="GSI66" s="394"/>
      <c r="GSJ66" s="395"/>
      <c r="GSK66" s="389"/>
      <c r="GSL66" s="390"/>
      <c r="GSM66" s="391"/>
      <c r="GSN66" s="392"/>
      <c r="GSO66" s="393"/>
      <c r="GSP66" s="394"/>
      <c r="GSQ66" s="395"/>
      <c r="GSR66" s="389"/>
      <c r="GSS66" s="390"/>
      <c r="GST66" s="391"/>
      <c r="GSU66" s="392"/>
      <c r="GSV66" s="393"/>
      <c r="GSW66" s="394"/>
      <c r="GSX66" s="395"/>
      <c r="GSY66" s="389"/>
      <c r="GSZ66" s="390"/>
      <c r="GTA66" s="391"/>
      <c r="GTB66" s="392"/>
      <c r="GTC66" s="393"/>
      <c r="GTD66" s="394"/>
      <c r="GTE66" s="395"/>
      <c r="GTF66" s="389"/>
      <c r="GTG66" s="390"/>
      <c r="GTH66" s="391"/>
      <c r="GTI66" s="392"/>
      <c r="GTJ66" s="393"/>
      <c r="GTK66" s="394"/>
      <c r="GTL66" s="395"/>
      <c r="GTM66" s="389"/>
      <c r="GTN66" s="390"/>
      <c r="GTO66" s="391"/>
      <c r="GTP66" s="392"/>
      <c r="GTQ66" s="393"/>
      <c r="GTR66" s="394"/>
      <c r="GTS66" s="395"/>
      <c r="GTT66" s="389"/>
      <c r="GTU66" s="390"/>
      <c r="GTV66" s="391"/>
      <c r="GTW66" s="392"/>
      <c r="GTX66" s="393"/>
      <c r="GTY66" s="394"/>
      <c r="GTZ66" s="395"/>
      <c r="GUA66" s="389"/>
      <c r="GUB66" s="390"/>
      <c r="GUC66" s="391"/>
      <c r="GUD66" s="392"/>
      <c r="GUE66" s="393"/>
      <c r="GUF66" s="394"/>
      <c r="GUG66" s="395"/>
      <c r="GUH66" s="389"/>
      <c r="GUI66" s="390"/>
      <c r="GUJ66" s="391"/>
      <c r="GUK66" s="392"/>
      <c r="GUL66" s="393"/>
      <c r="GUM66" s="394"/>
      <c r="GUN66" s="395"/>
      <c r="GUO66" s="389"/>
      <c r="GUP66" s="390"/>
      <c r="GUQ66" s="391"/>
      <c r="GUR66" s="392"/>
      <c r="GUS66" s="393"/>
      <c r="GUT66" s="394"/>
      <c r="GUU66" s="395"/>
      <c r="GUV66" s="389"/>
      <c r="GUW66" s="390"/>
      <c r="GUX66" s="391"/>
      <c r="GUY66" s="392"/>
      <c r="GUZ66" s="393"/>
      <c r="GVA66" s="394"/>
      <c r="GVB66" s="395"/>
      <c r="GVC66" s="389"/>
      <c r="GVD66" s="390"/>
      <c r="GVE66" s="391"/>
      <c r="GVF66" s="392"/>
      <c r="GVG66" s="393"/>
      <c r="GVH66" s="394"/>
      <c r="GVI66" s="395"/>
      <c r="GVJ66" s="389"/>
      <c r="GVK66" s="390"/>
      <c r="GVL66" s="391"/>
      <c r="GVM66" s="392"/>
      <c r="GVN66" s="393"/>
      <c r="GVO66" s="394"/>
      <c r="GVP66" s="395"/>
      <c r="GVQ66" s="389"/>
      <c r="GVR66" s="390"/>
      <c r="GVS66" s="391"/>
      <c r="GVT66" s="392"/>
      <c r="GVU66" s="393"/>
      <c r="GVV66" s="394"/>
      <c r="GVW66" s="395"/>
      <c r="GVX66" s="389"/>
      <c r="GVY66" s="390"/>
      <c r="GVZ66" s="391"/>
      <c r="GWA66" s="392"/>
      <c r="GWB66" s="393"/>
      <c r="GWC66" s="394"/>
      <c r="GWD66" s="395"/>
      <c r="GWE66" s="389"/>
      <c r="GWF66" s="390"/>
      <c r="GWG66" s="391"/>
      <c r="GWH66" s="392"/>
      <c r="GWI66" s="393"/>
      <c r="GWJ66" s="394"/>
      <c r="GWK66" s="395"/>
      <c r="GWL66" s="389"/>
      <c r="GWM66" s="390"/>
      <c r="GWN66" s="391"/>
      <c r="GWO66" s="392"/>
      <c r="GWP66" s="393"/>
      <c r="GWQ66" s="394"/>
      <c r="GWR66" s="395"/>
      <c r="GWS66" s="389"/>
      <c r="GWT66" s="390"/>
      <c r="GWU66" s="391"/>
      <c r="GWV66" s="392"/>
      <c r="GWW66" s="393"/>
      <c r="GWX66" s="394"/>
      <c r="GWY66" s="395"/>
      <c r="GWZ66" s="389"/>
      <c r="GXA66" s="390"/>
      <c r="GXB66" s="391"/>
      <c r="GXC66" s="392"/>
      <c r="GXD66" s="393"/>
      <c r="GXE66" s="394"/>
      <c r="GXF66" s="395"/>
      <c r="GXG66" s="389"/>
      <c r="GXH66" s="390"/>
      <c r="GXI66" s="391"/>
      <c r="GXJ66" s="392"/>
      <c r="GXK66" s="393"/>
      <c r="GXL66" s="394"/>
      <c r="GXM66" s="395"/>
      <c r="GXN66" s="389"/>
      <c r="GXO66" s="390"/>
      <c r="GXP66" s="391"/>
      <c r="GXQ66" s="392"/>
      <c r="GXR66" s="393"/>
      <c r="GXS66" s="394"/>
      <c r="GXT66" s="395"/>
      <c r="GXU66" s="389"/>
      <c r="GXV66" s="390"/>
      <c r="GXW66" s="391"/>
      <c r="GXX66" s="392"/>
      <c r="GXY66" s="393"/>
      <c r="GXZ66" s="394"/>
      <c r="GYA66" s="395"/>
      <c r="GYB66" s="389"/>
      <c r="GYC66" s="390"/>
      <c r="GYD66" s="391"/>
      <c r="GYE66" s="392"/>
      <c r="GYF66" s="393"/>
      <c r="GYG66" s="394"/>
      <c r="GYH66" s="395"/>
      <c r="GYI66" s="389"/>
      <c r="GYJ66" s="390"/>
      <c r="GYK66" s="391"/>
      <c r="GYL66" s="392"/>
      <c r="GYM66" s="393"/>
      <c r="GYN66" s="394"/>
      <c r="GYO66" s="395"/>
      <c r="GYP66" s="389"/>
      <c r="GYQ66" s="390"/>
      <c r="GYR66" s="391"/>
      <c r="GYS66" s="392"/>
      <c r="GYT66" s="393"/>
      <c r="GYU66" s="394"/>
      <c r="GYV66" s="395"/>
      <c r="GYW66" s="389"/>
      <c r="GYX66" s="390"/>
      <c r="GYY66" s="391"/>
      <c r="GYZ66" s="392"/>
      <c r="GZA66" s="393"/>
      <c r="GZB66" s="394"/>
      <c r="GZC66" s="395"/>
      <c r="GZD66" s="389"/>
      <c r="GZE66" s="390"/>
      <c r="GZF66" s="391"/>
      <c r="GZG66" s="392"/>
      <c r="GZH66" s="393"/>
      <c r="GZI66" s="394"/>
      <c r="GZJ66" s="395"/>
      <c r="GZK66" s="389"/>
      <c r="GZL66" s="390"/>
      <c r="GZM66" s="391"/>
      <c r="GZN66" s="392"/>
      <c r="GZO66" s="393"/>
      <c r="GZP66" s="394"/>
      <c r="GZQ66" s="395"/>
      <c r="GZR66" s="389"/>
      <c r="GZS66" s="390"/>
      <c r="GZT66" s="391"/>
      <c r="GZU66" s="392"/>
      <c r="GZV66" s="393"/>
      <c r="GZW66" s="394"/>
      <c r="GZX66" s="395"/>
      <c r="GZY66" s="389"/>
      <c r="GZZ66" s="390"/>
      <c r="HAA66" s="391"/>
      <c r="HAB66" s="392"/>
      <c r="HAC66" s="393"/>
      <c r="HAD66" s="394"/>
      <c r="HAE66" s="395"/>
      <c r="HAF66" s="389"/>
      <c r="HAG66" s="390"/>
      <c r="HAH66" s="391"/>
      <c r="HAI66" s="392"/>
      <c r="HAJ66" s="393"/>
      <c r="HAK66" s="394"/>
      <c r="HAL66" s="395"/>
      <c r="HAM66" s="389"/>
      <c r="HAN66" s="390"/>
      <c r="HAO66" s="391"/>
      <c r="HAP66" s="392"/>
      <c r="HAQ66" s="393"/>
      <c r="HAR66" s="394"/>
      <c r="HAS66" s="395"/>
      <c r="HAT66" s="389"/>
      <c r="HAU66" s="390"/>
      <c r="HAV66" s="391"/>
      <c r="HAW66" s="392"/>
      <c r="HAX66" s="393"/>
      <c r="HAY66" s="394"/>
      <c r="HAZ66" s="395"/>
      <c r="HBA66" s="389"/>
      <c r="HBB66" s="390"/>
      <c r="HBC66" s="391"/>
      <c r="HBD66" s="392"/>
      <c r="HBE66" s="393"/>
      <c r="HBF66" s="394"/>
      <c r="HBG66" s="395"/>
      <c r="HBH66" s="389"/>
      <c r="HBI66" s="390"/>
      <c r="HBJ66" s="391"/>
      <c r="HBK66" s="392"/>
      <c r="HBL66" s="393"/>
      <c r="HBM66" s="394"/>
      <c r="HBN66" s="395"/>
      <c r="HBO66" s="389"/>
      <c r="HBP66" s="390"/>
      <c r="HBQ66" s="391"/>
      <c r="HBR66" s="392"/>
      <c r="HBS66" s="393"/>
      <c r="HBT66" s="394"/>
      <c r="HBU66" s="395"/>
      <c r="HBV66" s="389"/>
      <c r="HBW66" s="390"/>
      <c r="HBX66" s="391"/>
      <c r="HBY66" s="392"/>
      <c r="HBZ66" s="393"/>
      <c r="HCA66" s="394"/>
      <c r="HCB66" s="395"/>
      <c r="HCC66" s="389"/>
      <c r="HCD66" s="390"/>
      <c r="HCE66" s="391"/>
      <c r="HCF66" s="392"/>
      <c r="HCG66" s="393"/>
      <c r="HCH66" s="394"/>
      <c r="HCI66" s="395"/>
      <c r="HCJ66" s="389"/>
      <c r="HCK66" s="390"/>
      <c r="HCL66" s="391"/>
      <c r="HCM66" s="392"/>
      <c r="HCN66" s="393"/>
      <c r="HCO66" s="394"/>
      <c r="HCP66" s="395"/>
      <c r="HCQ66" s="389"/>
      <c r="HCR66" s="390"/>
      <c r="HCS66" s="391"/>
      <c r="HCT66" s="392"/>
      <c r="HCU66" s="393"/>
      <c r="HCV66" s="394"/>
      <c r="HCW66" s="395"/>
      <c r="HCX66" s="389"/>
      <c r="HCY66" s="390"/>
      <c r="HCZ66" s="391"/>
      <c r="HDA66" s="392"/>
      <c r="HDB66" s="393"/>
      <c r="HDC66" s="394"/>
      <c r="HDD66" s="395"/>
      <c r="HDE66" s="389"/>
      <c r="HDF66" s="390"/>
      <c r="HDG66" s="391"/>
      <c r="HDH66" s="392"/>
      <c r="HDI66" s="393"/>
      <c r="HDJ66" s="394"/>
      <c r="HDK66" s="395"/>
      <c r="HDL66" s="389"/>
      <c r="HDM66" s="390"/>
      <c r="HDN66" s="391"/>
      <c r="HDO66" s="392"/>
      <c r="HDP66" s="393"/>
      <c r="HDQ66" s="394"/>
      <c r="HDR66" s="395"/>
      <c r="HDS66" s="389"/>
      <c r="HDT66" s="390"/>
      <c r="HDU66" s="391"/>
      <c r="HDV66" s="392"/>
      <c r="HDW66" s="393"/>
      <c r="HDX66" s="394"/>
      <c r="HDY66" s="395"/>
      <c r="HDZ66" s="389"/>
      <c r="HEA66" s="390"/>
      <c r="HEB66" s="391"/>
      <c r="HEC66" s="392"/>
      <c r="HED66" s="393"/>
      <c r="HEE66" s="394"/>
      <c r="HEF66" s="395"/>
      <c r="HEG66" s="389"/>
      <c r="HEH66" s="390"/>
      <c r="HEI66" s="391"/>
      <c r="HEJ66" s="392"/>
      <c r="HEK66" s="393"/>
      <c r="HEL66" s="394"/>
      <c r="HEM66" s="395"/>
      <c r="HEN66" s="389"/>
      <c r="HEO66" s="390"/>
      <c r="HEP66" s="391"/>
      <c r="HEQ66" s="392"/>
      <c r="HER66" s="393"/>
      <c r="HES66" s="394"/>
      <c r="HET66" s="395"/>
      <c r="HEU66" s="389"/>
      <c r="HEV66" s="390"/>
      <c r="HEW66" s="391"/>
      <c r="HEX66" s="392"/>
      <c r="HEY66" s="393"/>
      <c r="HEZ66" s="394"/>
      <c r="HFA66" s="395"/>
      <c r="HFB66" s="389"/>
      <c r="HFC66" s="390"/>
      <c r="HFD66" s="391"/>
      <c r="HFE66" s="392"/>
      <c r="HFF66" s="393"/>
      <c r="HFG66" s="394"/>
      <c r="HFH66" s="395"/>
      <c r="HFI66" s="389"/>
      <c r="HFJ66" s="390"/>
      <c r="HFK66" s="391"/>
      <c r="HFL66" s="392"/>
      <c r="HFM66" s="393"/>
      <c r="HFN66" s="394"/>
      <c r="HFO66" s="395"/>
      <c r="HFP66" s="389"/>
      <c r="HFQ66" s="390"/>
      <c r="HFR66" s="391"/>
      <c r="HFS66" s="392"/>
      <c r="HFT66" s="393"/>
      <c r="HFU66" s="394"/>
      <c r="HFV66" s="395"/>
      <c r="HFW66" s="389"/>
      <c r="HFX66" s="390"/>
      <c r="HFY66" s="391"/>
      <c r="HFZ66" s="392"/>
      <c r="HGA66" s="393"/>
      <c r="HGB66" s="394"/>
      <c r="HGC66" s="395"/>
      <c r="HGD66" s="389"/>
      <c r="HGE66" s="390"/>
      <c r="HGF66" s="391"/>
      <c r="HGG66" s="392"/>
      <c r="HGH66" s="393"/>
      <c r="HGI66" s="394"/>
      <c r="HGJ66" s="395"/>
      <c r="HGK66" s="389"/>
      <c r="HGL66" s="390"/>
      <c r="HGM66" s="391"/>
      <c r="HGN66" s="392"/>
      <c r="HGO66" s="393"/>
      <c r="HGP66" s="394"/>
      <c r="HGQ66" s="395"/>
      <c r="HGR66" s="389"/>
      <c r="HGS66" s="390"/>
      <c r="HGT66" s="391"/>
      <c r="HGU66" s="392"/>
      <c r="HGV66" s="393"/>
      <c r="HGW66" s="394"/>
      <c r="HGX66" s="395"/>
      <c r="HGY66" s="389"/>
      <c r="HGZ66" s="390"/>
      <c r="HHA66" s="391"/>
      <c r="HHB66" s="392"/>
      <c r="HHC66" s="393"/>
      <c r="HHD66" s="394"/>
      <c r="HHE66" s="395"/>
      <c r="HHF66" s="389"/>
      <c r="HHG66" s="390"/>
      <c r="HHH66" s="391"/>
      <c r="HHI66" s="392"/>
      <c r="HHJ66" s="393"/>
      <c r="HHK66" s="394"/>
      <c r="HHL66" s="395"/>
      <c r="HHM66" s="389"/>
      <c r="HHN66" s="390"/>
      <c r="HHO66" s="391"/>
      <c r="HHP66" s="392"/>
      <c r="HHQ66" s="393"/>
      <c r="HHR66" s="394"/>
      <c r="HHS66" s="395"/>
      <c r="HHT66" s="389"/>
      <c r="HHU66" s="390"/>
      <c r="HHV66" s="391"/>
      <c r="HHW66" s="392"/>
      <c r="HHX66" s="393"/>
      <c r="HHY66" s="394"/>
      <c r="HHZ66" s="395"/>
      <c r="HIA66" s="389"/>
      <c r="HIB66" s="390"/>
      <c r="HIC66" s="391"/>
      <c r="HID66" s="392"/>
      <c r="HIE66" s="393"/>
      <c r="HIF66" s="394"/>
      <c r="HIG66" s="395"/>
      <c r="HIH66" s="389"/>
      <c r="HII66" s="390"/>
      <c r="HIJ66" s="391"/>
      <c r="HIK66" s="392"/>
      <c r="HIL66" s="393"/>
      <c r="HIM66" s="394"/>
      <c r="HIN66" s="395"/>
      <c r="HIO66" s="389"/>
      <c r="HIP66" s="390"/>
      <c r="HIQ66" s="391"/>
      <c r="HIR66" s="392"/>
      <c r="HIS66" s="393"/>
      <c r="HIT66" s="394"/>
      <c r="HIU66" s="395"/>
      <c r="HIV66" s="389"/>
      <c r="HIW66" s="390"/>
      <c r="HIX66" s="391"/>
      <c r="HIY66" s="392"/>
      <c r="HIZ66" s="393"/>
      <c r="HJA66" s="394"/>
      <c r="HJB66" s="395"/>
      <c r="HJC66" s="389"/>
      <c r="HJD66" s="390"/>
      <c r="HJE66" s="391"/>
      <c r="HJF66" s="392"/>
      <c r="HJG66" s="393"/>
      <c r="HJH66" s="394"/>
      <c r="HJI66" s="395"/>
      <c r="HJJ66" s="389"/>
      <c r="HJK66" s="390"/>
      <c r="HJL66" s="391"/>
      <c r="HJM66" s="392"/>
      <c r="HJN66" s="393"/>
      <c r="HJO66" s="394"/>
      <c r="HJP66" s="395"/>
      <c r="HJQ66" s="389"/>
      <c r="HJR66" s="390"/>
      <c r="HJS66" s="391"/>
      <c r="HJT66" s="392"/>
      <c r="HJU66" s="393"/>
      <c r="HJV66" s="394"/>
      <c r="HJW66" s="395"/>
      <c r="HJX66" s="389"/>
      <c r="HJY66" s="390"/>
      <c r="HJZ66" s="391"/>
      <c r="HKA66" s="392"/>
      <c r="HKB66" s="393"/>
      <c r="HKC66" s="394"/>
      <c r="HKD66" s="395"/>
      <c r="HKE66" s="389"/>
      <c r="HKF66" s="390"/>
      <c r="HKG66" s="391"/>
      <c r="HKH66" s="392"/>
      <c r="HKI66" s="393"/>
      <c r="HKJ66" s="394"/>
      <c r="HKK66" s="395"/>
      <c r="HKL66" s="389"/>
      <c r="HKM66" s="390"/>
      <c r="HKN66" s="391"/>
      <c r="HKO66" s="392"/>
      <c r="HKP66" s="393"/>
      <c r="HKQ66" s="394"/>
      <c r="HKR66" s="395"/>
      <c r="HKS66" s="389"/>
      <c r="HKT66" s="390"/>
      <c r="HKU66" s="391"/>
      <c r="HKV66" s="392"/>
      <c r="HKW66" s="393"/>
      <c r="HKX66" s="394"/>
      <c r="HKY66" s="395"/>
      <c r="HKZ66" s="389"/>
      <c r="HLA66" s="390"/>
      <c r="HLB66" s="391"/>
      <c r="HLC66" s="392"/>
      <c r="HLD66" s="393"/>
      <c r="HLE66" s="394"/>
      <c r="HLF66" s="395"/>
      <c r="HLG66" s="389"/>
      <c r="HLH66" s="390"/>
      <c r="HLI66" s="391"/>
      <c r="HLJ66" s="392"/>
      <c r="HLK66" s="393"/>
      <c r="HLL66" s="394"/>
      <c r="HLM66" s="395"/>
      <c r="HLN66" s="389"/>
      <c r="HLO66" s="390"/>
      <c r="HLP66" s="391"/>
      <c r="HLQ66" s="392"/>
      <c r="HLR66" s="393"/>
      <c r="HLS66" s="394"/>
      <c r="HLT66" s="395"/>
      <c r="HLU66" s="389"/>
      <c r="HLV66" s="390"/>
      <c r="HLW66" s="391"/>
      <c r="HLX66" s="392"/>
      <c r="HLY66" s="393"/>
      <c r="HLZ66" s="394"/>
      <c r="HMA66" s="395"/>
      <c r="HMB66" s="389"/>
      <c r="HMC66" s="390"/>
      <c r="HMD66" s="391"/>
      <c r="HME66" s="392"/>
      <c r="HMF66" s="393"/>
      <c r="HMG66" s="394"/>
      <c r="HMH66" s="395"/>
      <c r="HMI66" s="389"/>
      <c r="HMJ66" s="390"/>
      <c r="HMK66" s="391"/>
      <c r="HML66" s="392"/>
      <c r="HMM66" s="393"/>
      <c r="HMN66" s="394"/>
      <c r="HMO66" s="395"/>
      <c r="HMP66" s="389"/>
      <c r="HMQ66" s="390"/>
      <c r="HMR66" s="391"/>
      <c r="HMS66" s="392"/>
      <c r="HMT66" s="393"/>
      <c r="HMU66" s="394"/>
      <c r="HMV66" s="395"/>
      <c r="HMW66" s="389"/>
      <c r="HMX66" s="390"/>
      <c r="HMY66" s="391"/>
      <c r="HMZ66" s="392"/>
      <c r="HNA66" s="393"/>
      <c r="HNB66" s="394"/>
      <c r="HNC66" s="395"/>
      <c r="HND66" s="389"/>
      <c r="HNE66" s="390"/>
      <c r="HNF66" s="391"/>
      <c r="HNG66" s="392"/>
      <c r="HNH66" s="393"/>
      <c r="HNI66" s="394"/>
      <c r="HNJ66" s="395"/>
      <c r="HNK66" s="389"/>
      <c r="HNL66" s="390"/>
      <c r="HNM66" s="391"/>
      <c r="HNN66" s="392"/>
      <c r="HNO66" s="393"/>
      <c r="HNP66" s="394"/>
      <c r="HNQ66" s="395"/>
      <c r="HNR66" s="389"/>
      <c r="HNS66" s="390"/>
      <c r="HNT66" s="391"/>
      <c r="HNU66" s="392"/>
      <c r="HNV66" s="393"/>
      <c r="HNW66" s="394"/>
      <c r="HNX66" s="395"/>
      <c r="HNY66" s="389"/>
      <c r="HNZ66" s="390"/>
      <c r="HOA66" s="391"/>
      <c r="HOB66" s="392"/>
      <c r="HOC66" s="393"/>
      <c r="HOD66" s="394"/>
      <c r="HOE66" s="395"/>
      <c r="HOF66" s="389"/>
      <c r="HOG66" s="390"/>
      <c r="HOH66" s="391"/>
      <c r="HOI66" s="392"/>
      <c r="HOJ66" s="393"/>
      <c r="HOK66" s="394"/>
      <c r="HOL66" s="395"/>
      <c r="HOM66" s="389"/>
      <c r="HON66" s="390"/>
      <c r="HOO66" s="391"/>
      <c r="HOP66" s="392"/>
      <c r="HOQ66" s="393"/>
      <c r="HOR66" s="394"/>
      <c r="HOS66" s="395"/>
      <c r="HOT66" s="389"/>
      <c r="HOU66" s="390"/>
      <c r="HOV66" s="391"/>
      <c r="HOW66" s="392"/>
      <c r="HOX66" s="393"/>
      <c r="HOY66" s="394"/>
      <c r="HOZ66" s="395"/>
      <c r="HPA66" s="389"/>
      <c r="HPB66" s="390"/>
      <c r="HPC66" s="391"/>
      <c r="HPD66" s="392"/>
      <c r="HPE66" s="393"/>
      <c r="HPF66" s="394"/>
      <c r="HPG66" s="395"/>
      <c r="HPH66" s="389"/>
      <c r="HPI66" s="390"/>
      <c r="HPJ66" s="391"/>
      <c r="HPK66" s="392"/>
      <c r="HPL66" s="393"/>
      <c r="HPM66" s="394"/>
      <c r="HPN66" s="395"/>
      <c r="HPO66" s="389"/>
      <c r="HPP66" s="390"/>
      <c r="HPQ66" s="391"/>
      <c r="HPR66" s="392"/>
      <c r="HPS66" s="393"/>
      <c r="HPT66" s="394"/>
      <c r="HPU66" s="395"/>
      <c r="HPV66" s="389"/>
      <c r="HPW66" s="390"/>
      <c r="HPX66" s="391"/>
      <c r="HPY66" s="392"/>
      <c r="HPZ66" s="393"/>
      <c r="HQA66" s="394"/>
      <c r="HQB66" s="395"/>
      <c r="HQC66" s="389"/>
      <c r="HQD66" s="390"/>
      <c r="HQE66" s="391"/>
      <c r="HQF66" s="392"/>
      <c r="HQG66" s="393"/>
      <c r="HQH66" s="394"/>
      <c r="HQI66" s="395"/>
      <c r="HQJ66" s="389"/>
      <c r="HQK66" s="390"/>
      <c r="HQL66" s="391"/>
      <c r="HQM66" s="392"/>
      <c r="HQN66" s="393"/>
      <c r="HQO66" s="394"/>
      <c r="HQP66" s="395"/>
      <c r="HQQ66" s="389"/>
      <c r="HQR66" s="390"/>
      <c r="HQS66" s="391"/>
      <c r="HQT66" s="392"/>
      <c r="HQU66" s="393"/>
      <c r="HQV66" s="394"/>
      <c r="HQW66" s="395"/>
      <c r="HQX66" s="389"/>
      <c r="HQY66" s="390"/>
      <c r="HQZ66" s="391"/>
      <c r="HRA66" s="392"/>
      <c r="HRB66" s="393"/>
      <c r="HRC66" s="394"/>
      <c r="HRD66" s="395"/>
      <c r="HRE66" s="389"/>
      <c r="HRF66" s="390"/>
      <c r="HRG66" s="391"/>
      <c r="HRH66" s="392"/>
      <c r="HRI66" s="393"/>
      <c r="HRJ66" s="394"/>
      <c r="HRK66" s="395"/>
      <c r="HRL66" s="389"/>
      <c r="HRM66" s="390"/>
      <c r="HRN66" s="391"/>
      <c r="HRO66" s="392"/>
      <c r="HRP66" s="393"/>
      <c r="HRQ66" s="394"/>
      <c r="HRR66" s="395"/>
      <c r="HRS66" s="389"/>
      <c r="HRT66" s="390"/>
      <c r="HRU66" s="391"/>
      <c r="HRV66" s="392"/>
      <c r="HRW66" s="393"/>
      <c r="HRX66" s="394"/>
      <c r="HRY66" s="395"/>
      <c r="HRZ66" s="389"/>
      <c r="HSA66" s="390"/>
      <c r="HSB66" s="391"/>
      <c r="HSC66" s="392"/>
      <c r="HSD66" s="393"/>
      <c r="HSE66" s="394"/>
      <c r="HSF66" s="395"/>
      <c r="HSG66" s="389"/>
      <c r="HSH66" s="390"/>
      <c r="HSI66" s="391"/>
      <c r="HSJ66" s="392"/>
      <c r="HSK66" s="393"/>
      <c r="HSL66" s="394"/>
      <c r="HSM66" s="395"/>
      <c r="HSN66" s="389"/>
      <c r="HSO66" s="390"/>
      <c r="HSP66" s="391"/>
      <c r="HSQ66" s="392"/>
      <c r="HSR66" s="393"/>
      <c r="HSS66" s="394"/>
      <c r="HST66" s="395"/>
      <c r="HSU66" s="389"/>
      <c r="HSV66" s="390"/>
      <c r="HSW66" s="391"/>
      <c r="HSX66" s="392"/>
      <c r="HSY66" s="393"/>
      <c r="HSZ66" s="394"/>
      <c r="HTA66" s="395"/>
      <c r="HTB66" s="389"/>
      <c r="HTC66" s="390"/>
      <c r="HTD66" s="391"/>
      <c r="HTE66" s="392"/>
      <c r="HTF66" s="393"/>
      <c r="HTG66" s="394"/>
      <c r="HTH66" s="395"/>
      <c r="HTI66" s="389"/>
      <c r="HTJ66" s="390"/>
      <c r="HTK66" s="391"/>
      <c r="HTL66" s="392"/>
      <c r="HTM66" s="393"/>
      <c r="HTN66" s="394"/>
      <c r="HTO66" s="395"/>
      <c r="HTP66" s="389"/>
      <c r="HTQ66" s="390"/>
      <c r="HTR66" s="391"/>
      <c r="HTS66" s="392"/>
      <c r="HTT66" s="393"/>
      <c r="HTU66" s="394"/>
      <c r="HTV66" s="395"/>
      <c r="HTW66" s="389"/>
      <c r="HTX66" s="390"/>
      <c r="HTY66" s="391"/>
      <c r="HTZ66" s="392"/>
      <c r="HUA66" s="393"/>
      <c r="HUB66" s="394"/>
      <c r="HUC66" s="395"/>
      <c r="HUD66" s="389"/>
      <c r="HUE66" s="390"/>
      <c r="HUF66" s="391"/>
      <c r="HUG66" s="392"/>
      <c r="HUH66" s="393"/>
      <c r="HUI66" s="394"/>
      <c r="HUJ66" s="395"/>
      <c r="HUK66" s="389"/>
      <c r="HUL66" s="390"/>
      <c r="HUM66" s="391"/>
      <c r="HUN66" s="392"/>
      <c r="HUO66" s="393"/>
      <c r="HUP66" s="394"/>
      <c r="HUQ66" s="395"/>
      <c r="HUR66" s="389"/>
      <c r="HUS66" s="390"/>
      <c r="HUT66" s="391"/>
      <c r="HUU66" s="392"/>
      <c r="HUV66" s="393"/>
      <c r="HUW66" s="394"/>
      <c r="HUX66" s="395"/>
      <c r="HUY66" s="389"/>
      <c r="HUZ66" s="390"/>
      <c r="HVA66" s="391"/>
      <c r="HVB66" s="392"/>
      <c r="HVC66" s="393"/>
      <c r="HVD66" s="394"/>
      <c r="HVE66" s="395"/>
      <c r="HVF66" s="389"/>
      <c r="HVG66" s="390"/>
      <c r="HVH66" s="391"/>
      <c r="HVI66" s="392"/>
      <c r="HVJ66" s="393"/>
      <c r="HVK66" s="394"/>
      <c r="HVL66" s="395"/>
      <c r="HVM66" s="389"/>
      <c r="HVN66" s="390"/>
      <c r="HVO66" s="391"/>
      <c r="HVP66" s="392"/>
      <c r="HVQ66" s="393"/>
      <c r="HVR66" s="394"/>
      <c r="HVS66" s="395"/>
      <c r="HVT66" s="389"/>
      <c r="HVU66" s="390"/>
      <c r="HVV66" s="391"/>
      <c r="HVW66" s="392"/>
      <c r="HVX66" s="393"/>
      <c r="HVY66" s="394"/>
      <c r="HVZ66" s="395"/>
      <c r="HWA66" s="389"/>
      <c r="HWB66" s="390"/>
      <c r="HWC66" s="391"/>
      <c r="HWD66" s="392"/>
      <c r="HWE66" s="393"/>
      <c r="HWF66" s="394"/>
      <c r="HWG66" s="395"/>
      <c r="HWH66" s="389"/>
      <c r="HWI66" s="390"/>
      <c r="HWJ66" s="391"/>
      <c r="HWK66" s="392"/>
      <c r="HWL66" s="393"/>
      <c r="HWM66" s="394"/>
      <c r="HWN66" s="395"/>
      <c r="HWO66" s="389"/>
      <c r="HWP66" s="390"/>
      <c r="HWQ66" s="391"/>
      <c r="HWR66" s="392"/>
      <c r="HWS66" s="393"/>
      <c r="HWT66" s="394"/>
      <c r="HWU66" s="395"/>
      <c r="HWV66" s="389"/>
      <c r="HWW66" s="390"/>
      <c r="HWX66" s="391"/>
      <c r="HWY66" s="392"/>
      <c r="HWZ66" s="393"/>
      <c r="HXA66" s="394"/>
      <c r="HXB66" s="395"/>
      <c r="HXC66" s="389"/>
      <c r="HXD66" s="390"/>
      <c r="HXE66" s="391"/>
      <c r="HXF66" s="392"/>
      <c r="HXG66" s="393"/>
      <c r="HXH66" s="394"/>
      <c r="HXI66" s="395"/>
      <c r="HXJ66" s="389"/>
      <c r="HXK66" s="390"/>
      <c r="HXL66" s="391"/>
      <c r="HXM66" s="392"/>
      <c r="HXN66" s="393"/>
      <c r="HXO66" s="394"/>
      <c r="HXP66" s="395"/>
      <c r="HXQ66" s="389"/>
      <c r="HXR66" s="390"/>
      <c r="HXS66" s="391"/>
      <c r="HXT66" s="392"/>
      <c r="HXU66" s="393"/>
      <c r="HXV66" s="394"/>
      <c r="HXW66" s="395"/>
      <c r="HXX66" s="389"/>
      <c r="HXY66" s="390"/>
      <c r="HXZ66" s="391"/>
      <c r="HYA66" s="392"/>
      <c r="HYB66" s="393"/>
      <c r="HYC66" s="394"/>
      <c r="HYD66" s="395"/>
      <c r="HYE66" s="389"/>
      <c r="HYF66" s="390"/>
      <c r="HYG66" s="391"/>
      <c r="HYH66" s="392"/>
      <c r="HYI66" s="393"/>
      <c r="HYJ66" s="394"/>
      <c r="HYK66" s="395"/>
      <c r="HYL66" s="389"/>
      <c r="HYM66" s="390"/>
      <c r="HYN66" s="391"/>
      <c r="HYO66" s="392"/>
      <c r="HYP66" s="393"/>
      <c r="HYQ66" s="394"/>
      <c r="HYR66" s="395"/>
      <c r="HYS66" s="389"/>
      <c r="HYT66" s="390"/>
      <c r="HYU66" s="391"/>
      <c r="HYV66" s="392"/>
      <c r="HYW66" s="393"/>
      <c r="HYX66" s="394"/>
      <c r="HYY66" s="395"/>
      <c r="HYZ66" s="389"/>
      <c r="HZA66" s="390"/>
      <c r="HZB66" s="391"/>
      <c r="HZC66" s="392"/>
      <c r="HZD66" s="393"/>
      <c r="HZE66" s="394"/>
      <c r="HZF66" s="395"/>
      <c r="HZG66" s="389"/>
      <c r="HZH66" s="390"/>
      <c r="HZI66" s="391"/>
      <c r="HZJ66" s="392"/>
      <c r="HZK66" s="393"/>
      <c r="HZL66" s="394"/>
      <c r="HZM66" s="395"/>
      <c r="HZN66" s="389"/>
      <c r="HZO66" s="390"/>
      <c r="HZP66" s="391"/>
      <c r="HZQ66" s="392"/>
      <c r="HZR66" s="393"/>
      <c r="HZS66" s="394"/>
      <c r="HZT66" s="395"/>
      <c r="HZU66" s="389"/>
      <c r="HZV66" s="390"/>
      <c r="HZW66" s="391"/>
      <c r="HZX66" s="392"/>
      <c r="HZY66" s="393"/>
      <c r="HZZ66" s="394"/>
      <c r="IAA66" s="395"/>
      <c r="IAB66" s="389"/>
      <c r="IAC66" s="390"/>
      <c r="IAD66" s="391"/>
      <c r="IAE66" s="392"/>
      <c r="IAF66" s="393"/>
      <c r="IAG66" s="394"/>
      <c r="IAH66" s="395"/>
      <c r="IAI66" s="389"/>
      <c r="IAJ66" s="390"/>
      <c r="IAK66" s="391"/>
      <c r="IAL66" s="392"/>
      <c r="IAM66" s="393"/>
      <c r="IAN66" s="394"/>
      <c r="IAO66" s="395"/>
      <c r="IAP66" s="389"/>
      <c r="IAQ66" s="390"/>
      <c r="IAR66" s="391"/>
      <c r="IAS66" s="392"/>
      <c r="IAT66" s="393"/>
      <c r="IAU66" s="394"/>
      <c r="IAV66" s="395"/>
      <c r="IAW66" s="389"/>
      <c r="IAX66" s="390"/>
      <c r="IAY66" s="391"/>
      <c r="IAZ66" s="392"/>
      <c r="IBA66" s="393"/>
      <c r="IBB66" s="394"/>
      <c r="IBC66" s="395"/>
      <c r="IBD66" s="389"/>
      <c r="IBE66" s="390"/>
      <c r="IBF66" s="391"/>
      <c r="IBG66" s="392"/>
      <c r="IBH66" s="393"/>
      <c r="IBI66" s="394"/>
      <c r="IBJ66" s="395"/>
      <c r="IBK66" s="389"/>
      <c r="IBL66" s="390"/>
      <c r="IBM66" s="391"/>
      <c r="IBN66" s="392"/>
      <c r="IBO66" s="393"/>
      <c r="IBP66" s="394"/>
      <c r="IBQ66" s="395"/>
      <c r="IBR66" s="389"/>
      <c r="IBS66" s="390"/>
      <c r="IBT66" s="391"/>
      <c r="IBU66" s="392"/>
      <c r="IBV66" s="393"/>
      <c r="IBW66" s="394"/>
      <c r="IBX66" s="395"/>
      <c r="IBY66" s="389"/>
      <c r="IBZ66" s="390"/>
      <c r="ICA66" s="391"/>
      <c r="ICB66" s="392"/>
      <c r="ICC66" s="393"/>
      <c r="ICD66" s="394"/>
      <c r="ICE66" s="395"/>
      <c r="ICF66" s="389"/>
      <c r="ICG66" s="390"/>
      <c r="ICH66" s="391"/>
      <c r="ICI66" s="392"/>
      <c r="ICJ66" s="393"/>
      <c r="ICK66" s="394"/>
      <c r="ICL66" s="395"/>
      <c r="ICM66" s="389"/>
      <c r="ICN66" s="390"/>
      <c r="ICO66" s="391"/>
      <c r="ICP66" s="392"/>
      <c r="ICQ66" s="393"/>
      <c r="ICR66" s="394"/>
      <c r="ICS66" s="395"/>
      <c r="ICT66" s="389"/>
      <c r="ICU66" s="390"/>
      <c r="ICV66" s="391"/>
      <c r="ICW66" s="392"/>
      <c r="ICX66" s="393"/>
      <c r="ICY66" s="394"/>
      <c r="ICZ66" s="395"/>
      <c r="IDA66" s="389"/>
      <c r="IDB66" s="390"/>
      <c r="IDC66" s="391"/>
      <c r="IDD66" s="392"/>
      <c r="IDE66" s="393"/>
      <c r="IDF66" s="394"/>
      <c r="IDG66" s="395"/>
      <c r="IDH66" s="389"/>
      <c r="IDI66" s="390"/>
      <c r="IDJ66" s="391"/>
      <c r="IDK66" s="392"/>
      <c r="IDL66" s="393"/>
      <c r="IDM66" s="394"/>
      <c r="IDN66" s="395"/>
      <c r="IDO66" s="389"/>
      <c r="IDP66" s="390"/>
      <c r="IDQ66" s="391"/>
      <c r="IDR66" s="392"/>
      <c r="IDS66" s="393"/>
      <c r="IDT66" s="394"/>
      <c r="IDU66" s="395"/>
      <c r="IDV66" s="389"/>
      <c r="IDW66" s="390"/>
      <c r="IDX66" s="391"/>
      <c r="IDY66" s="392"/>
      <c r="IDZ66" s="393"/>
      <c r="IEA66" s="394"/>
      <c r="IEB66" s="395"/>
      <c r="IEC66" s="389"/>
      <c r="IED66" s="390"/>
      <c r="IEE66" s="391"/>
      <c r="IEF66" s="392"/>
      <c r="IEG66" s="393"/>
      <c r="IEH66" s="394"/>
      <c r="IEI66" s="395"/>
      <c r="IEJ66" s="389"/>
      <c r="IEK66" s="390"/>
      <c r="IEL66" s="391"/>
      <c r="IEM66" s="392"/>
      <c r="IEN66" s="393"/>
      <c r="IEO66" s="394"/>
      <c r="IEP66" s="395"/>
      <c r="IEQ66" s="389"/>
      <c r="IER66" s="390"/>
      <c r="IES66" s="391"/>
      <c r="IET66" s="392"/>
      <c r="IEU66" s="393"/>
      <c r="IEV66" s="394"/>
      <c r="IEW66" s="395"/>
      <c r="IEX66" s="389"/>
      <c r="IEY66" s="390"/>
      <c r="IEZ66" s="391"/>
      <c r="IFA66" s="392"/>
      <c r="IFB66" s="393"/>
      <c r="IFC66" s="394"/>
      <c r="IFD66" s="395"/>
      <c r="IFE66" s="389"/>
      <c r="IFF66" s="390"/>
      <c r="IFG66" s="391"/>
      <c r="IFH66" s="392"/>
      <c r="IFI66" s="393"/>
      <c r="IFJ66" s="394"/>
      <c r="IFK66" s="395"/>
      <c r="IFL66" s="389"/>
      <c r="IFM66" s="390"/>
      <c r="IFN66" s="391"/>
      <c r="IFO66" s="392"/>
      <c r="IFP66" s="393"/>
      <c r="IFQ66" s="394"/>
      <c r="IFR66" s="395"/>
      <c r="IFS66" s="389"/>
      <c r="IFT66" s="390"/>
      <c r="IFU66" s="391"/>
      <c r="IFV66" s="392"/>
      <c r="IFW66" s="393"/>
      <c r="IFX66" s="394"/>
      <c r="IFY66" s="395"/>
      <c r="IFZ66" s="389"/>
      <c r="IGA66" s="390"/>
      <c r="IGB66" s="391"/>
      <c r="IGC66" s="392"/>
      <c r="IGD66" s="393"/>
      <c r="IGE66" s="394"/>
      <c r="IGF66" s="395"/>
      <c r="IGG66" s="389"/>
      <c r="IGH66" s="390"/>
      <c r="IGI66" s="391"/>
      <c r="IGJ66" s="392"/>
      <c r="IGK66" s="393"/>
      <c r="IGL66" s="394"/>
      <c r="IGM66" s="395"/>
      <c r="IGN66" s="389"/>
      <c r="IGO66" s="390"/>
      <c r="IGP66" s="391"/>
      <c r="IGQ66" s="392"/>
      <c r="IGR66" s="393"/>
      <c r="IGS66" s="394"/>
      <c r="IGT66" s="395"/>
      <c r="IGU66" s="389"/>
      <c r="IGV66" s="390"/>
      <c r="IGW66" s="391"/>
      <c r="IGX66" s="392"/>
      <c r="IGY66" s="393"/>
      <c r="IGZ66" s="394"/>
      <c r="IHA66" s="395"/>
      <c r="IHB66" s="389"/>
      <c r="IHC66" s="390"/>
      <c r="IHD66" s="391"/>
      <c r="IHE66" s="392"/>
      <c r="IHF66" s="393"/>
      <c r="IHG66" s="394"/>
      <c r="IHH66" s="395"/>
      <c r="IHI66" s="389"/>
      <c r="IHJ66" s="390"/>
      <c r="IHK66" s="391"/>
      <c r="IHL66" s="392"/>
      <c r="IHM66" s="393"/>
      <c r="IHN66" s="394"/>
      <c r="IHO66" s="395"/>
      <c r="IHP66" s="389"/>
      <c r="IHQ66" s="390"/>
      <c r="IHR66" s="391"/>
      <c r="IHS66" s="392"/>
      <c r="IHT66" s="393"/>
      <c r="IHU66" s="394"/>
      <c r="IHV66" s="395"/>
      <c r="IHW66" s="389"/>
      <c r="IHX66" s="390"/>
      <c r="IHY66" s="391"/>
      <c r="IHZ66" s="392"/>
      <c r="IIA66" s="393"/>
      <c r="IIB66" s="394"/>
      <c r="IIC66" s="395"/>
      <c r="IID66" s="389"/>
      <c r="IIE66" s="390"/>
      <c r="IIF66" s="391"/>
      <c r="IIG66" s="392"/>
      <c r="IIH66" s="393"/>
      <c r="III66" s="394"/>
      <c r="IIJ66" s="395"/>
      <c r="IIK66" s="389"/>
      <c r="IIL66" s="390"/>
      <c r="IIM66" s="391"/>
      <c r="IIN66" s="392"/>
      <c r="IIO66" s="393"/>
      <c r="IIP66" s="394"/>
      <c r="IIQ66" s="395"/>
      <c r="IIR66" s="389"/>
      <c r="IIS66" s="390"/>
      <c r="IIT66" s="391"/>
      <c r="IIU66" s="392"/>
      <c r="IIV66" s="393"/>
      <c r="IIW66" s="394"/>
      <c r="IIX66" s="395"/>
      <c r="IIY66" s="389"/>
      <c r="IIZ66" s="390"/>
      <c r="IJA66" s="391"/>
      <c r="IJB66" s="392"/>
      <c r="IJC66" s="393"/>
      <c r="IJD66" s="394"/>
      <c r="IJE66" s="395"/>
      <c r="IJF66" s="389"/>
      <c r="IJG66" s="390"/>
      <c r="IJH66" s="391"/>
      <c r="IJI66" s="392"/>
      <c r="IJJ66" s="393"/>
      <c r="IJK66" s="394"/>
      <c r="IJL66" s="395"/>
      <c r="IJM66" s="389"/>
      <c r="IJN66" s="390"/>
      <c r="IJO66" s="391"/>
      <c r="IJP66" s="392"/>
      <c r="IJQ66" s="393"/>
      <c r="IJR66" s="394"/>
      <c r="IJS66" s="395"/>
      <c r="IJT66" s="389"/>
      <c r="IJU66" s="390"/>
      <c r="IJV66" s="391"/>
      <c r="IJW66" s="392"/>
      <c r="IJX66" s="393"/>
      <c r="IJY66" s="394"/>
      <c r="IJZ66" s="395"/>
      <c r="IKA66" s="389"/>
      <c r="IKB66" s="390"/>
      <c r="IKC66" s="391"/>
      <c r="IKD66" s="392"/>
      <c r="IKE66" s="393"/>
      <c r="IKF66" s="394"/>
      <c r="IKG66" s="395"/>
      <c r="IKH66" s="389"/>
      <c r="IKI66" s="390"/>
      <c r="IKJ66" s="391"/>
      <c r="IKK66" s="392"/>
      <c r="IKL66" s="393"/>
      <c r="IKM66" s="394"/>
      <c r="IKN66" s="395"/>
      <c r="IKO66" s="389"/>
      <c r="IKP66" s="390"/>
      <c r="IKQ66" s="391"/>
      <c r="IKR66" s="392"/>
      <c r="IKS66" s="393"/>
      <c r="IKT66" s="394"/>
      <c r="IKU66" s="395"/>
      <c r="IKV66" s="389"/>
      <c r="IKW66" s="390"/>
      <c r="IKX66" s="391"/>
      <c r="IKY66" s="392"/>
      <c r="IKZ66" s="393"/>
      <c r="ILA66" s="394"/>
      <c r="ILB66" s="395"/>
      <c r="ILC66" s="389"/>
      <c r="ILD66" s="390"/>
      <c r="ILE66" s="391"/>
      <c r="ILF66" s="392"/>
      <c r="ILG66" s="393"/>
      <c r="ILH66" s="394"/>
      <c r="ILI66" s="395"/>
      <c r="ILJ66" s="389"/>
      <c r="ILK66" s="390"/>
      <c r="ILL66" s="391"/>
      <c r="ILM66" s="392"/>
      <c r="ILN66" s="393"/>
      <c r="ILO66" s="394"/>
      <c r="ILP66" s="395"/>
      <c r="ILQ66" s="389"/>
      <c r="ILR66" s="390"/>
      <c r="ILS66" s="391"/>
      <c r="ILT66" s="392"/>
      <c r="ILU66" s="393"/>
      <c r="ILV66" s="394"/>
      <c r="ILW66" s="395"/>
      <c r="ILX66" s="389"/>
      <c r="ILY66" s="390"/>
      <c r="ILZ66" s="391"/>
      <c r="IMA66" s="392"/>
      <c r="IMB66" s="393"/>
      <c r="IMC66" s="394"/>
      <c r="IMD66" s="395"/>
      <c r="IME66" s="389"/>
      <c r="IMF66" s="390"/>
      <c r="IMG66" s="391"/>
      <c r="IMH66" s="392"/>
      <c r="IMI66" s="393"/>
      <c r="IMJ66" s="394"/>
      <c r="IMK66" s="395"/>
      <c r="IML66" s="389"/>
      <c r="IMM66" s="390"/>
      <c r="IMN66" s="391"/>
      <c r="IMO66" s="392"/>
      <c r="IMP66" s="393"/>
      <c r="IMQ66" s="394"/>
      <c r="IMR66" s="395"/>
      <c r="IMS66" s="389"/>
      <c r="IMT66" s="390"/>
      <c r="IMU66" s="391"/>
      <c r="IMV66" s="392"/>
      <c r="IMW66" s="393"/>
      <c r="IMX66" s="394"/>
      <c r="IMY66" s="395"/>
      <c r="IMZ66" s="389"/>
      <c r="INA66" s="390"/>
      <c r="INB66" s="391"/>
      <c r="INC66" s="392"/>
      <c r="IND66" s="393"/>
      <c r="INE66" s="394"/>
      <c r="INF66" s="395"/>
      <c r="ING66" s="389"/>
      <c r="INH66" s="390"/>
      <c r="INI66" s="391"/>
      <c r="INJ66" s="392"/>
      <c r="INK66" s="393"/>
      <c r="INL66" s="394"/>
      <c r="INM66" s="395"/>
      <c r="INN66" s="389"/>
      <c r="INO66" s="390"/>
      <c r="INP66" s="391"/>
      <c r="INQ66" s="392"/>
      <c r="INR66" s="393"/>
      <c r="INS66" s="394"/>
      <c r="INT66" s="395"/>
      <c r="INU66" s="389"/>
      <c r="INV66" s="390"/>
      <c r="INW66" s="391"/>
      <c r="INX66" s="392"/>
      <c r="INY66" s="393"/>
      <c r="INZ66" s="394"/>
      <c r="IOA66" s="395"/>
      <c r="IOB66" s="389"/>
      <c r="IOC66" s="390"/>
      <c r="IOD66" s="391"/>
      <c r="IOE66" s="392"/>
      <c r="IOF66" s="393"/>
      <c r="IOG66" s="394"/>
      <c r="IOH66" s="395"/>
      <c r="IOI66" s="389"/>
      <c r="IOJ66" s="390"/>
      <c r="IOK66" s="391"/>
      <c r="IOL66" s="392"/>
      <c r="IOM66" s="393"/>
      <c r="ION66" s="394"/>
      <c r="IOO66" s="395"/>
      <c r="IOP66" s="389"/>
      <c r="IOQ66" s="390"/>
      <c r="IOR66" s="391"/>
      <c r="IOS66" s="392"/>
      <c r="IOT66" s="393"/>
      <c r="IOU66" s="394"/>
      <c r="IOV66" s="395"/>
      <c r="IOW66" s="389"/>
      <c r="IOX66" s="390"/>
      <c r="IOY66" s="391"/>
      <c r="IOZ66" s="392"/>
      <c r="IPA66" s="393"/>
      <c r="IPB66" s="394"/>
      <c r="IPC66" s="395"/>
      <c r="IPD66" s="389"/>
      <c r="IPE66" s="390"/>
      <c r="IPF66" s="391"/>
      <c r="IPG66" s="392"/>
      <c r="IPH66" s="393"/>
      <c r="IPI66" s="394"/>
      <c r="IPJ66" s="395"/>
      <c r="IPK66" s="389"/>
      <c r="IPL66" s="390"/>
      <c r="IPM66" s="391"/>
      <c r="IPN66" s="392"/>
      <c r="IPO66" s="393"/>
      <c r="IPP66" s="394"/>
      <c r="IPQ66" s="395"/>
      <c r="IPR66" s="389"/>
      <c r="IPS66" s="390"/>
      <c r="IPT66" s="391"/>
      <c r="IPU66" s="392"/>
      <c r="IPV66" s="393"/>
      <c r="IPW66" s="394"/>
      <c r="IPX66" s="395"/>
      <c r="IPY66" s="389"/>
      <c r="IPZ66" s="390"/>
      <c r="IQA66" s="391"/>
      <c r="IQB66" s="392"/>
      <c r="IQC66" s="393"/>
      <c r="IQD66" s="394"/>
      <c r="IQE66" s="395"/>
      <c r="IQF66" s="389"/>
      <c r="IQG66" s="390"/>
      <c r="IQH66" s="391"/>
      <c r="IQI66" s="392"/>
      <c r="IQJ66" s="393"/>
      <c r="IQK66" s="394"/>
      <c r="IQL66" s="395"/>
      <c r="IQM66" s="389"/>
      <c r="IQN66" s="390"/>
      <c r="IQO66" s="391"/>
      <c r="IQP66" s="392"/>
      <c r="IQQ66" s="393"/>
      <c r="IQR66" s="394"/>
      <c r="IQS66" s="395"/>
      <c r="IQT66" s="389"/>
      <c r="IQU66" s="390"/>
      <c r="IQV66" s="391"/>
      <c r="IQW66" s="392"/>
      <c r="IQX66" s="393"/>
      <c r="IQY66" s="394"/>
      <c r="IQZ66" s="395"/>
      <c r="IRA66" s="389"/>
      <c r="IRB66" s="390"/>
      <c r="IRC66" s="391"/>
      <c r="IRD66" s="392"/>
      <c r="IRE66" s="393"/>
      <c r="IRF66" s="394"/>
      <c r="IRG66" s="395"/>
      <c r="IRH66" s="389"/>
      <c r="IRI66" s="390"/>
      <c r="IRJ66" s="391"/>
      <c r="IRK66" s="392"/>
      <c r="IRL66" s="393"/>
      <c r="IRM66" s="394"/>
      <c r="IRN66" s="395"/>
      <c r="IRO66" s="389"/>
      <c r="IRP66" s="390"/>
      <c r="IRQ66" s="391"/>
      <c r="IRR66" s="392"/>
      <c r="IRS66" s="393"/>
      <c r="IRT66" s="394"/>
      <c r="IRU66" s="395"/>
      <c r="IRV66" s="389"/>
      <c r="IRW66" s="390"/>
      <c r="IRX66" s="391"/>
      <c r="IRY66" s="392"/>
      <c r="IRZ66" s="393"/>
      <c r="ISA66" s="394"/>
      <c r="ISB66" s="395"/>
      <c r="ISC66" s="389"/>
      <c r="ISD66" s="390"/>
      <c r="ISE66" s="391"/>
      <c r="ISF66" s="392"/>
      <c r="ISG66" s="393"/>
      <c r="ISH66" s="394"/>
      <c r="ISI66" s="395"/>
      <c r="ISJ66" s="389"/>
      <c r="ISK66" s="390"/>
      <c r="ISL66" s="391"/>
      <c r="ISM66" s="392"/>
      <c r="ISN66" s="393"/>
      <c r="ISO66" s="394"/>
      <c r="ISP66" s="395"/>
      <c r="ISQ66" s="389"/>
      <c r="ISR66" s="390"/>
      <c r="ISS66" s="391"/>
      <c r="IST66" s="392"/>
      <c r="ISU66" s="393"/>
      <c r="ISV66" s="394"/>
      <c r="ISW66" s="395"/>
      <c r="ISX66" s="389"/>
      <c r="ISY66" s="390"/>
      <c r="ISZ66" s="391"/>
      <c r="ITA66" s="392"/>
      <c r="ITB66" s="393"/>
      <c r="ITC66" s="394"/>
      <c r="ITD66" s="395"/>
      <c r="ITE66" s="389"/>
      <c r="ITF66" s="390"/>
      <c r="ITG66" s="391"/>
      <c r="ITH66" s="392"/>
      <c r="ITI66" s="393"/>
      <c r="ITJ66" s="394"/>
      <c r="ITK66" s="395"/>
      <c r="ITL66" s="389"/>
      <c r="ITM66" s="390"/>
      <c r="ITN66" s="391"/>
      <c r="ITO66" s="392"/>
      <c r="ITP66" s="393"/>
      <c r="ITQ66" s="394"/>
      <c r="ITR66" s="395"/>
      <c r="ITS66" s="389"/>
      <c r="ITT66" s="390"/>
      <c r="ITU66" s="391"/>
      <c r="ITV66" s="392"/>
      <c r="ITW66" s="393"/>
      <c r="ITX66" s="394"/>
      <c r="ITY66" s="395"/>
      <c r="ITZ66" s="389"/>
      <c r="IUA66" s="390"/>
      <c r="IUB66" s="391"/>
      <c r="IUC66" s="392"/>
      <c r="IUD66" s="393"/>
      <c r="IUE66" s="394"/>
      <c r="IUF66" s="395"/>
      <c r="IUG66" s="389"/>
      <c r="IUH66" s="390"/>
      <c r="IUI66" s="391"/>
      <c r="IUJ66" s="392"/>
      <c r="IUK66" s="393"/>
      <c r="IUL66" s="394"/>
      <c r="IUM66" s="395"/>
      <c r="IUN66" s="389"/>
      <c r="IUO66" s="390"/>
      <c r="IUP66" s="391"/>
      <c r="IUQ66" s="392"/>
      <c r="IUR66" s="393"/>
      <c r="IUS66" s="394"/>
      <c r="IUT66" s="395"/>
      <c r="IUU66" s="389"/>
      <c r="IUV66" s="390"/>
      <c r="IUW66" s="391"/>
      <c r="IUX66" s="392"/>
      <c r="IUY66" s="393"/>
      <c r="IUZ66" s="394"/>
      <c r="IVA66" s="395"/>
      <c r="IVB66" s="389"/>
      <c r="IVC66" s="390"/>
      <c r="IVD66" s="391"/>
      <c r="IVE66" s="392"/>
      <c r="IVF66" s="393"/>
      <c r="IVG66" s="394"/>
      <c r="IVH66" s="395"/>
      <c r="IVI66" s="389"/>
      <c r="IVJ66" s="390"/>
      <c r="IVK66" s="391"/>
      <c r="IVL66" s="392"/>
      <c r="IVM66" s="393"/>
      <c r="IVN66" s="394"/>
      <c r="IVO66" s="395"/>
      <c r="IVP66" s="389"/>
      <c r="IVQ66" s="390"/>
      <c r="IVR66" s="391"/>
      <c r="IVS66" s="392"/>
      <c r="IVT66" s="393"/>
      <c r="IVU66" s="394"/>
      <c r="IVV66" s="395"/>
      <c r="IVW66" s="389"/>
      <c r="IVX66" s="390"/>
      <c r="IVY66" s="391"/>
      <c r="IVZ66" s="392"/>
      <c r="IWA66" s="393"/>
      <c r="IWB66" s="394"/>
      <c r="IWC66" s="395"/>
      <c r="IWD66" s="389"/>
      <c r="IWE66" s="390"/>
      <c r="IWF66" s="391"/>
      <c r="IWG66" s="392"/>
      <c r="IWH66" s="393"/>
      <c r="IWI66" s="394"/>
      <c r="IWJ66" s="395"/>
      <c r="IWK66" s="389"/>
      <c r="IWL66" s="390"/>
      <c r="IWM66" s="391"/>
      <c r="IWN66" s="392"/>
      <c r="IWO66" s="393"/>
      <c r="IWP66" s="394"/>
      <c r="IWQ66" s="395"/>
      <c r="IWR66" s="389"/>
      <c r="IWS66" s="390"/>
      <c r="IWT66" s="391"/>
      <c r="IWU66" s="392"/>
      <c r="IWV66" s="393"/>
      <c r="IWW66" s="394"/>
      <c r="IWX66" s="395"/>
      <c r="IWY66" s="389"/>
      <c r="IWZ66" s="390"/>
      <c r="IXA66" s="391"/>
      <c r="IXB66" s="392"/>
      <c r="IXC66" s="393"/>
      <c r="IXD66" s="394"/>
      <c r="IXE66" s="395"/>
      <c r="IXF66" s="389"/>
      <c r="IXG66" s="390"/>
      <c r="IXH66" s="391"/>
      <c r="IXI66" s="392"/>
      <c r="IXJ66" s="393"/>
      <c r="IXK66" s="394"/>
      <c r="IXL66" s="395"/>
      <c r="IXM66" s="389"/>
      <c r="IXN66" s="390"/>
      <c r="IXO66" s="391"/>
      <c r="IXP66" s="392"/>
      <c r="IXQ66" s="393"/>
      <c r="IXR66" s="394"/>
      <c r="IXS66" s="395"/>
      <c r="IXT66" s="389"/>
      <c r="IXU66" s="390"/>
      <c r="IXV66" s="391"/>
      <c r="IXW66" s="392"/>
      <c r="IXX66" s="393"/>
      <c r="IXY66" s="394"/>
      <c r="IXZ66" s="395"/>
      <c r="IYA66" s="389"/>
      <c r="IYB66" s="390"/>
      <c r="IYC66" s="391"/>
      <c r="IYD66" s="392"/>
      <c r="IYE66" s="393"/>
      <c r="IYF66" s="394"/>
      <c r="IYG66" s="395"/>
      <c r="IYH66" s="389"/>
      <c r="IYI66" s="390"/>
      <c r="IYJ66" s="391"/>
      <c r="IYK66" s="392"/>
      <c r="IYL66" s="393"/>
      <c r="IYM66" s="394"/>
      <c r="IYN66" s="395"/>
      <c r="IYO66" s="389"/>
      <c r="IYP66" s="390"/>
      <c r="IYQ66" s="391"/>
      <c r="IYR66" s="392"/>
      <c r="IYS66" s="393"/>
      <c r="IYT66" s="394"/>
      <c r="IYU66" s="395"/>
      <c r="IYV66" s="389"/>
      <c r="IYW66" s="390"/>
      <c r="IYX66" s="391"/>
      <c r="IYY66" s="392"/>
      <c r="IYZ66" s="393"/>
      <c r="IZA66" s="394"/>
      <c r="IZB66" s="395"/>
      <c r="IZC66" s="389"/>
      <c r="IZD66" s="390"/>
      <c r="IZE66" s="391"/>
      <c r="IZF66" s="392"/>
      <c r="IZG66" s="393"/>
      <c r="IZH66" s="394"/>
      <c r="IZI66" s="395"/>
      <c r="IZJ66" s="389"/>
      <c r="IZK66" s="390"/>
      <c r="IZL66" s="391"/>
      <c r="IZM66" s="392"/>
      <c r="IZN66" s="393"/>
      <c r="IZO66" s="394"/>
      <c r="IZP66" s="395"/>
      <c r="IZQ66" s="389"/>
      <c r="IZR66" s="390"/>
      <c r="IZS66" s="391"/>
      <c r="IZT66" s="392"/>
      <c r="IZU66" s="393"/>
      <c r="IZV66" s="394"/>
      <c r="IZW66" s="395"/>
      <c r="IZX66" s="389"/>
      <c r="IZY66" s="390"/>
      <c r="IZZ66" s="391"/>
      <c r="JAA66" s="392"/>
      <c r="JAB66" s="393"/>
      <c r="JAC66" s="394"/>
      <c r="JAD66" s="395"/>
      <c r="JAE66" s="389"/>
      <c r="JAF66" s="390"/>
      <c r="JAG66" s="391"/>
      <c r="JAH66" s="392"/>
      <c r="JAI66" s="393"/>
      <c r="JAJ66" s="394"/>
      <c r="JAK66" s="395"/>
      <c r="JAL66" s="389"/>
      <c r="JAM66" s="390"/>
      <c r="JAN66" s="391"/>
      <c r="JAO66" s="392"/>
      <c r="JAP66" s="393"/>
      <c r="JAQ66" s="394"/>
      <c r="JAR66" s="395"/>
      <c r="JAS66" s="389"/>
      <c r="JAT66" s="390"/>
      <c r="JAU66" s="391"/>
      <c r="JAV66" s="392"/>
      <c r="JAW66" s="393"/>
      <c r="JAX66" s="394"/>
      <c r="JAY66" s="395"/>
      <c r="JAZ66" s="389"/>
      <c r="JBA66" s="390"/>
      <c r="JBB66" s="391"/>
      <c r="JBC66" s="392"/>
      <c r="JBD66" s="393"/>
      <c r="JBE66" s="394"/>
      <c r="JBF66" s="395"/>
      <c r="JBG66" s="389"/>
      <c r="JBH66" s="390"/>
      <c r="JBI66" s="391"/>
      <c r="JBJ66" s="392"/>
      <c r="JBK66" s="393"/>
      <c r="JBL66" s="394"/>
      <c r="JBM66" s="395"/>
      <c r="JBN66" s="389"/>
      <c r="JBO66" s="390"/>
      <c r="JBP66" s="391"/>
      <c r="JBQ66" s="392"/>
      <c r="JBR66" s="393"/>
      <c r="JBS66" s="394"/>
      <c r="JBT66" s="395"/>
      <c r="JBU66" s="389"/>
      <c r="JBV66" s="390"/>
      <c r="JBW66" s="391"/>
      <c r="JBX66" s="392"/>
      <c r="JBY66" s="393"/>
      <c r="JBZ66" s="394"/>
      <c r="JCA66" s="395"/>
      <c r="JCB66" s="389"/>
      <c r="JCC66" s="390"/>
      <c r="JCD66" s="391"/>
      <c r="JCE66" s="392"/>
      <c r="JCF66" s="393"/>
      <c r="JCG66" s="394"/>
      <c r="JCH66" s="395"/>
      <c r="JCI66" s="389"/>
      <c r="JCJ66" s="390"/>
      <c r="JCK66" s="391"/>
      <c r="JCL66" s="392"/>
      <c r="JCM66" s="393"/>
      <c r="JCN66" s="394"/>
      <c r="JCO66" s="395"/>
      <c r="JCP66" s="389"/>
      <c r="JCQ66" s="390"/>
      <c r="JCR66" s="391"/>
      <c r="JCS66" s="392"/>
      <c r="JCT66" s="393"/>
      <c r="JCU66" s="394"/>
      <c r="JCV66" s="395"/>
      <c r="JCW66" s="389"/>
      <c r="JCX66" s="390"/>
      <c r="JCY66" s="391"/>
      <c r="JCZ66" s="392"/>
      <c r="JDA66" s="393"/>
      <c r="JDB66" s="394"/>
      <c r="JDC66" s="395"/>
      <c r="JDD66" s="389"/>
      <c r="JDE66" s="390"/>
      <c r="JDF66" s="391"/>
      <c r="JDG66" s="392"/>
      <c r="JDH66" s="393"/>
      <c r="JDI66" s="394"/>
      <c r="JDJ66" s="395"/>
      <c r="JDK66" s="389"/>
      <c r="JDL66" s="390"/>
      <c r="JDM66" s="391"/>
      <c r="JDN66" s="392"/>
      <c r="JDO66" s="393"/>
      <c r="JDP66" s="394"/>
      <c r="JDQ66" s="395"/>
      <c r="JDR66" s="389"/>
      <c r="JDS66" s="390"/>
      <c r="JDT66" s="391"/>
      <c r="JDU66" s="392"/>
      <c r="JDV66" s="393"/>
      <c r="JDW66" s="394"/>
      <c r="JDX66" s="395"/>
      <c r="JDY66" s="389"/>
      <c r="JDZ66" s="390"/>
      <c r="JEA66" s="391"/>
      <c r="JEB66" s="392"/>
      <c r="JEC66" s="393"/>
      <c r="JED66" s="394"/>
      <c r="JEE66" s="395"/>
      <c r="JEF66" s="389"/>
      <c r="JEG66" s="390"/>
      <c r="JEH66" s="391"/>
      <c r="JEI66" s="392"/>
      <c r="JEJ66" s="393"/>
      <c r="JEK66" s="394"/>
      <c r="JEL66" s="395"/>
      <c r="JEM66" s="389"/>
      <c r="JEN66" s="390"/>
      <c r="JEO66" s="391"/>
      <c r="JEP66" s="392"/>
      <c r="JEQ66" s="393"/>
      <c r="JER66" s="394"/>
      <c r="JES66" s="395"/>
      <c r="JET66" s="389"/>
      <c r="JEU66" s="390"/>
      <c r="JEV66" s="391"/>
      <c r="JEW66" s="392"/>
      <c r="JEX66" s="393"/>
      <c r="JEY66" s="394"/>
      <c r="JEZ66" s="395"/>
      <c r="JFA66" s="389"/>
      <c r="JFB66" s="390"/>
      <c r="JFC66" s="391"/>
      <c r="JFD66" s="392"/>
      <c r="JFE66" s="393"/>
      <c r="JFF66" s="394"/>
      <c r="JFG66" s="395"/>
      <c r="JFH66" s="389"/>
      <c r="JFI66" s="390"/>
      <c r="JFJ66" s="391"/>
      <c r="JFK66" s="392"/>
      <c r="JFL66" s="393"/>
      <c r="JFM66" s="394"/>
      <c r="JFN66" s="395"/>
      <c r="JFO66" s="389"/>
      <c r="JFP66" s="390"/>
      <c r="JFQ66" s="391"/>
      <c r="JFR66" s="392"/>
      <c r="JFS66" s="393"/>
      <c r="JFT66" s="394"/>
      <c r="JFU66" s="395"/>
      <c r="JFV66" s="389"/>
      <c r="JFW66" s="390"/>
      <c r="JFX66" s="391"/>
      <c r="JFY66" s="392"/>
      <c r="JFZ66" s="393"/>
      <c r="JGA66" s="394"/>
      <c r="JGB66" s="395"/>
      <c r="JGC66" s="389"/>
      <c r="JGD66" s="390"/>
      <c r="JGE66" s="391"/>
      <c r="JGF66" s="392"/>
      <c r="JGG66" s="393"/>
      <c r="JGH66" s="394"/>
      <c r="JGI66" s="395"/>
      <c r="JGJ66" s="389"/>
      <c r="JGK66" s="390"/>
      <c r="JGL66" s="391"/>
      <c r="JGM66" s="392"/>
      <c r="JGN66" s="393"/>
      <c r="JGO66" s="394"/>
      <c r="JGP66" s="395"/>
      <c r="JGQ66" s="389"/>
      <c r="JGR66" s="390"/>
      <c r="JGS66" s="391"/>
      <c r="JGT66" s="392"/>
      <c r="JGU66" s="393"/>
      <c r="JGV66" s="394"/>
      <c r="JGW66" s="395"/>
      <c r="JGX66" s="389"/>
      <c r="JGY66" s="390"/>
      <c r="JGZ66" s="391"/>
      <c r="JHA66" s="392"/>
      <c r="JHB66" s="393"/>
      <c r="JHC66" s="394"/>
      <c r="JHD66" s="395"/>
      <c r="JHE66" s="389"/>
      <c r="JHF66" s="390"/>
      <c r="JHG66" s="391"/>
      <c r="JHH66" s="392"/>
      <c r="JHI66" s="393"/>
      <c r="JHJ66" s="394"/>
      <c r="JHK66" s="395"/>
      <c r="JHL66" s="389"/>
      <c r="JHM66" s="390"/>
      <c r="JHN66" s="391"/>
      <c r="JHO66" s="392"/>
      <c r="JHP66" s="393"/>
      <c r="JHQ66" s="394"/>
      <c r="JHR66" s="395"/>
      <c r="JHS66" s="389"/>
      <c r="JHT66" s="390"/>
      <c r="JHU66" s="391"/>
      <c r="JHV66" s="392"/>
      <c r="JHW66" s="393"/>
      <c r="JHX66" s="394"/>
      <c r="JHY66" s="395"/>
      <c r="JHZ66" s="389"/>
      <c r="JIA66" s="390"/>
      <c r="JIB66" s="391"/>
      <c r="JIC66" s="392"/>
      <c r="JID66" s="393"/>
      <c r="JIE66" s="394"/>
      <c r="JIF66" s="395"/>
      <c r="JIG66" s="389"/>
      <c r="JIH66" s="390"/>
      <c r="JII66" s="391"/>
      <c r="JIJ66" s="392"/>
      <c r="JIK66" s="393"/>
      <c r="JIL66" s="394"/>
      <c r="JIM66" s="395"/>
      <c r="JIN66" s="389"/>
      <c r="JIO66" s="390"/>
      <c r="JIP66" s="391"/>
      <c r="JIQ66" s="392"/>
      <c r="JIR66" s="393"/>
      <c r="JIS66" s="394"/>
      <c r="JIT66" s="395"/>
      <c r="JIU66" s="389"/>
      <c r="JIV66" s="390"/>
      <c r="JIW66" s="391"/>
      <c r="JIX66" s="392"/>
      <c r="JIY66" s="393"/>
      <c r="JIZ66" s="394"/>
      <c r="JJA66" s="395"/>
      <c r="JJB66" s="389"/>
      <c r="JJC66" s="390"/>
      <c r="JJD66" s="391"/>
      <c r="JJE66" s="392"/>
      <c r="JJF66" s="393"/>
      <c r="JJG66" s="394"/>
      <c r="JJH66" s="395"/>
      <c r="JJI66" s="389"/>
      <c r="JJJ66" s="390"/>
      <c r="JJK66" s="391"/>
      <c r="JJL66" s="392"/>
      <c r="JJM66" s="393"/>
      <c r="JJN66" s="394"/>
      <c r="JJO66" s="395"/>
      <c r="JJP66" s="389"/>
      <c r="JJQ66" s="390"/>
      <c r="JJR66" s="391"/>
      <c r="JJS66" s="392"/>
      <c r="JJT66" s="393"/>
      <c r="JJU66" s="394"/>
      <c r="JJV66" s="395"/>
      <c r="JJW66" s="389"/>
      <c r="JJX66" s="390"/>
      <c r="JJY66" s="391"/>
      <c r="JJZ66" s="392"/>
      <c r="JKA66" s="393"/>
      <c r="JKB66" s="394"/>
      <c r="JKC66" s="395"/>
      <c r="JKD66" s="389"/>
      <c r="JKE66" s="390"/>
      <c r="JKF66" s="391"/>
      <c r="JKG66" s="392"/>
      <c r="JKH66" s="393"/>
      <c r="JKI66" s="394"/>
      <c r="JKJ66" s="395"/>
      <c r="JKK66" s="389"/>
      <c r="JKL66" s="390"/>
      <c r="JKM66" s="391"/>
      <c r="JKN66" s="392"/>
      <c r="JKO66" s="393"/>
      <c r="JKP66" s="394"/>
      <c r="JKQ66" s="395"/>
      <c r="JKR66" s="389"/>
      <c r="JKS66" s="390"/>
      <c r="JKT66" s="391"/>
      <c r="JKU66" s="392"/>
      <c r="JKV66" s="393"/>
      <c r="JKW66" s="394"/>
      <c r="JKX66" s="395"/>
      <c r="JKY66" s="389"/>
      <c r="JKZ66" s="390"/>
      <c r="JLA66" s="391"/>
      <c r="JLB66" s="392"/>
      <c r="JLC66" s="393"/>
      <c r="JLD66" s="394"/>
      <c r="JLE66" s="395"/>
      <c r="JLF66" s="389"/>
      <c r="JLG66" s="390"/>
      <c r="JLH66" s="391"/>
      <c r="JLI66" s="392"/>
      <c r="JLJ66" s="393"/>
      <c r="JLK66" s="394"/>
      <c r="JLL66" s="395"/>
      <c r="JLM66" s="389"/>
      <c r="JLN66" s="390"/>
      <c r="JLO66" s="391"/>
      <c r="JLP66" s="392"/>
      <c r="JLQ66" s="393"/>
      <c r="JLR66" s="394"/>
      <c r="JLS66" s="395"/>
      <c r="JLT66" s="389"/>
      <c r="JLU66" s="390"/>
      <c r="JLV66" s="391"/>
      <c r="JLW66" s="392"/>
      <c r="JLX66" s="393"/>
      <c r="JLY66" s="394"/>
      <c r="JLZ66" s="395"/>
      <c r="JMA66" s="389"/>
      <c r="JMB66" s="390"/>
      <c r="JMC66" s="391"/>
      <c r="JMD66" s="392"/>
      <c r="JME66" s="393"/>
      <c r="JMF66" s="394"/>
      <c r="JMG66" s="395"/>
      <c r="JMH66" s="389"/>
      <c r="JMI66" s="390"/>
      <c r="JMJ66" s="391"/>
      <c r="JMK66" s="392"/>
      <c r="JML66" s="393"/>
      <c r="JMM66" s="394"/>
      <c r="JMN66" s="395"/>
      <c r="JMO66" s="389"/>
      <c r="JMP66" s="390"/>
      <c r="JMQ66" s="391"/>
      <c r="JMR66" s="392"/>
      <c r="JMS66" s="393"/>
      <c r="JMT66" s="394"/>
      <c r="JMU66" s="395"/>
      <c r="JMV66" s="389"/>
      <c r="JMW66" s="390"/>
      <c r="JMX66" s="391"/>
      <c r="JMY66" s="392"/>
      <c r="JMZ66" s="393"/>
      <c r="JNA66" s="394"/>
      <c r="JNB66" s="395"/>
      <c r="JNC66" s="389"/>
      <c r="JND66" s="390"/>
      <c r="JNE66" s="391"/>
      <c r="JNF66" s="392"/>
      <c r="JNG66" s="393"/>
      <c r="JNH66" s="394"/>
      <c r="JNI66" s="395"/>
      <c r="JNJ66" s="389"/>
      <c r="JNK66" s="390"/>
      <c r="JNL66" s="391"/>
      <c r="JNM66" s="392"/>
      <c r="JNN66" s="393"/>
      <c r="JNO66" s="394"/>
      <c r="JNP66" s="395"/>
      <c r="JNQ66" s="389"/>
      <c r="JNR66" s="390"/>
      <c r="JNS66" s="391"/>
      <c r="JNT66" s="392"/>
      <c r="JNU66" s="393"/>
      <c r="JNV66" s="394"/>
      <c r="JNW66" s="395"/>
      <c r="JNX66" s="389"/>
      <c r="JNY66" s="390"/>
      <c r="JNZ66" s="391"/>
      <c r="JOA66" s="392"/>
      <c r="JOB66" s="393"/>
      <c r="JOC66" s="394"/>
      <c r="JOD66" s="395"/>
      <c r="JOE66" s="389"/>
      <c r="JOF66" s="390"/>
      <c r="JOG66" s="391"/>
      <c r="JOH66" s="392"/>
      <c r="JOI66" s="393"/>
      <c r="JOJ66" s="394"/>
      <c r="JOK66" s="395"/>
      <c r="JOL66" s="389"/>
      <c r="JOM66" s="390"/>
      <c r="JON66" s="391"/>
      <c r="JOO66" s="392"/>
      <c r="JOP66" s="393"/>
      <c r="JOQ66" s="394"/>
      <c r="JOR66" s="395"/>
      <c r="JOS66" s="389"/>
      <c r="JOT66" s="390"/>
      <c r="JOU66" s="391"/>
      <c r="JOV66" s="392"/>
      <c r="JOW66" s="393"/>
      <c r="JOX66" s="394"/>
      <c r="JOY66" s="395"/>
      <c r="JOZ66" s="389"/>
      <c r="JPA66" s="390"/>
      <c r="JPB66" s="391"/>
      <c r="JPC66" s="392"/>
      <c r="JPD66" s="393"/>
      <c r="JPE66" s="394"/>
      <c r="JPF66" s="395"/>
      <c r="JPG66" s="389"/>
      <c r="JPH66" s="390"/>
      <c r="JPI66" s="391"/>
      <c r="JPJ66" s="392"/>
      <c r="JPK66" s="393"/>
      <c r="JPL66" s="394"/>
      <c r="JPM66" s="395"/>
      <c r="JPN66" s="389"/>
      <c r="JPO66" s="390"/>
      <c r="JPP66" s="391"/>
      <c r="JPQ66" s="392"/>
      <c r="JPR66" s="393"/>
      <c r="JPS66" s="394"/>
      <c r="JPT66" s="395"/>
      <c r="JPU66" s="389"/>
      <c r="JPV66" s="390"/>
      <c r="JPW66" s="391"/>
      <c r="JPX66" s="392"/>
      <c r="JPY66" s="393"/>
      <c r="JPZ66" s="394"/>
      <c r="JQA66" s="395"/>
      <c r="JQB66" s="389"/>
      <c r="JQC66" s="390"/>
      <c r="JQD66" s="391"/>
      <c r="JQE66" s="392"/>
      <c r="JQF66" s="393"/>
      <c r="JQG66" s="394"/>
      <c r="JQH66" s="395"/>
      <c r="JQI66" s="389"/>
      <c r="JQJ66" s="390"/>
      <c r="JQK66" s="391"/>
      <c r="JQL66" s="392"/>
      <c r="JQM66" s="393"/>
      <c r="JQN66" s="394"/>
      <c r="JQO66" s="395"/>
      <c r="JQP66" s="389"/>
      <c r="JQQ66" s="390"/>
      <c r="JQR66" s="391"/>
      <c r="JQS66" s="392"/>
      <c r="JQT66" s="393"/>
      <c r="JQU66" s="394"/>
      <c r="JQV66" s="395"/>
      <c r="JQW66" s="389"/>
      <c r="JQX66" s="390"/>
      <c r="JQY66" s="391"/>
      <c r="JQZ66" s="392"/>
      <c r="JRA66" s="393"/>
      <c r="JRB66" s="394"/>
      <c r="JRC66" s="395"/>
      <c r="JRD66" s="389"/>
      <c r="JRE66" s="390"/>
      <c r="JRF66" s="391"/>
      <c r="JRG66" s="392"/>
      <c r="JRH66" s="393"/>
      <c r="JRI66" s="394"/>
      <c r="JRJ66" s="395"/>
      <c r="JRK66" s="389"/>
      <c r="JRL66" s="390"/>
      <c r="JRM66" s="391"/>
      <c r="JRN66" s="392"/>
      <c r="JRO66" s="393"/>
      <c r="JRP66" s="394"/>
      <c r="JRQ66" s="395"/>
      <c r="JRR66" s="389"/>
      <c r="JRS66" s="390"/>
      <c r="JRT66" s="391"/>
      <c r="JRU66" s="392"/>
      <c r="JRV66" s="393"/>
      <c r="JRW66" s="394"/>
      <c r="JRX66" s="395"/>
      <c r="JRY66" s="389"/>
      <c r="JRZ66" s="390"/>
      <c r="JSA66" s="391"/>
      <c r="JSB66" s="392"/>
      <c r="JSC66" s="393"/>
      <c r="JSD66" s="394"/>
      <c r="JSE66" s="395"/>
      <c r="JSF66" s="389"/>
      <c r="JSG66" s="390"/>
      <c r="JSH66" s="391"/>
      <c r="JSI66" s="392"/>
      <c r="JSJ66" s="393"/>
      <c r="JSK66" s="394"/>
      <c r="JSL66" s="395"/>
      <c r="JSM66" s="389"/>
      <c r="JSN66" s="390"/>
      <c r="JSO66" s="391"/>
      <c r="JSP66" s="392"/>
      <c r="JSQ66" s="393"/>
      <c r="JSR66" s="394"/>
      <c r="JSS66" s="395"/>
      <c r="JST66" s="389"/>
      <c r="JSU66" s="390"/>
      <c r="JSV66" s="391"/>
      <c r="JSW66" s="392"/>
      <c r="JSX66" s="393"/>
      <c r="JSY66" s="394"/>
      <c r="JSZ66" s="395"/>
      <c r="JTA66" s="389"/>
      <c r="JTB66" s="390"/>
      <c r="JTC66" s="391"/>
      <c r="JTD66" s="392"/>
      <c r="JTE66" s="393"/>
      <c r="JTF66" s="394"/>
      <c r="JTG66" s="395"/>
      <c r="JTH66" s="389"/>
      <c r="JTI66" s="390"/>
      <c r="JTJ66" s="391"/>
      <c r="JTK66" s="392"/>
      <c r="JTL66" s="393"/>
      <c r="JTM66" s="394"/>
      <c r="JTN66" s="395"/>
      <c r="JTO66" s="389"/>
      <c r="JTP66" s="390"/>
      <c r="JTQ66" s="391"/>
      <c r="JTR66" s="392"/>
      <c r="JTS66" s="393"/>
      <c r="JTT66" s="394"/>
      <c r="JTU66" s="395"/>
      <c r="JTV66" s="389"/>
      <c r="JTW66" s="390"/>
      <c r="JTX66" s="391"/>
      <c r="JTY66" s="392"/>
      <c r="JTZ66" s="393"/>
      <c r="JUA66" s="394"/>
      <c r="JUB66" s="395"/>
      <c r="JUC66" s="389"/>
      <c r="JUD66" s="390"/>
      <c r="JUE66" s="391"/>
      <c r="JUF66" s="392"/>
      <c r="JUG66" s="393"/>
      <c r="JUH66" s="394"/>
      <c r="JUI66" s="395"/>
      <c r="JUJ66" s="389"/>
      <c r="JUK66" s="390"/>
      <c r="JUL66" s="391"/>
      <c r="JUM66" s="392"/>
      <c r="JUN66" s="393"/>
      <c r="JUO66" s="394"/>
      <c r="JUP66" s="395"/>
      <c r="JUQ66" s="389"/>
      <c r="JUR66" s="390"/>
      <c r="JUS66" s="391"/>
      <c r="JUT66" s="392"/>
      <c r="JUU66" s="393"/>
      <c r="JUV66" s="394"/>
      <c r="JUW66" s="395"/>
      <c r="JUX66" s="389"/>
      <c r="JUY66" s="390"/>
      <c r="JUZ66" s="391"/>
      <c r="JVA66" s="392"/>
      <c r="JVB66" s="393"/>
      <c r="JVC66" s="394"/>
      <c r="JVD66" s="395"/>
      <c r="JVE66" s="389"/>
      <c r="JVF66" s="390"/>
      <c r="JVG66" s="391"/>
      <c r="JVH66" s="392"/>
      <c r="JVI66" s="393"/>
      <c r="JVJ66" s="394"/>
      <c r="JVK66" s="395"/>
      <c r="JVL66" s="389"/>
      <c r="JVM66" s="390"/>
      <c r="JVN66" s="391"/>
      <c r="JVO66" s="392"/>
      <c r="JVP66" s="393"/>
      <c r="JVQ66" s="394"/>
      <c r="JVR66" s="395"/>
      <c r="JVS66" s="389"/>
      <c r="JVT66" s="390"/>
      <c r="JVU66" s="391"/>
      <c r="JVV66" s="392"/>
      <c r="JVW66" s="393"/>
      <c r="JVX66" s="394"/>
      <c r="JVY66" s="395"/>
      <c r="JVZ66" s="389"/>
      <c r="JWA66" s="390"/>
      <c r="JWB66" s="391"/>
      <c r="JWC66" s="392"/>
      <c r="JWD66" s="393"/>
      <c r="JWE66" s="394"/>
      <c r="JWF66" s="395"/>
      <c r="JWG66" s="389"/>
      <c r="JWH66" s="390"/>
      <c r="JWI66" s="391"/>
      <c r="JWJ66" s="392"/>
      <c r="JWK66" s="393"/>
      <c r="JWL66" s="394"/>
      <c r="JWM66" s="395"/>
      <c r="JWN66" s="389"/>
      <c r="JWO66" s="390"/>
      <c r="JWP66" s="391"/>
      <c r="JWQ66" s="392"/>
      <c r="JWR66" s="393"/>
      <c r="JWS66" s="394"/>
      <c r="JWT66" s="395"/>
      <c r="JWU66" s="389"/>
      <c r="JWV66" s="390"/>
      <c r="JWW66" s="391"/>
      <c r="JWX66" s="392"/>
      <c r="JWY66" s="393"/>
      <c r="JWZ66" s="394"/>
      <c r="JXA66" s="395"/>
      <c r="JXB66" s="389"/>
      <c r="JXC66" s="390"/>
      <c r="JXD66" s="391"/>
      <c r="JXE66" s="392"/>
      <c r="JXF66" s="393"/>
      <c r="JXG66" s="394"/>
      <c r="JXH66" s="395"/>
      <c r="JXI66" s="389"/>
      <c r="JXJ66" s="390"/>
      <c r="JXK66" s="391"/>
      <c r="JXL66" s="392"/>
      <c r="JXM66" s="393"/>
      <c r="JXN66" s="394"/>
      <c r="JXO66" s="395"/>
      <c r="JXP66" s="389"/>
      <c r="JXQ66" s="390"/>
      <c r="JXR66" s="391"/>
      <c r="JXS66" s="392"/>
      <c r="JXT66" s="393"/>
      <c r="JXU66" s="394"/>
      <c r="JXV66" s="395"/>
      <c r="JXW66" s="389"/>
      <c r="JXX66" s="390"/>
      <c r="JXY66" s="391"/>
      <c r="JXZ66" s="392"/>
      <c r="JYA66" s="393"/>
      <c r="JYB66" s="394"/>
      <c r="JYC66" s="395"/>
      <c r="JYD66" s="389"/>
      <c r="JYE66" s="390"/>
      <c r="JYF66" s="391"/>
      <c r="JYG66" s="392"/>
      <c r="JYH66" s="393"/>
      <c r="JYI66" s="394"/>
      <c r="JYJ66" s="395"/>
      <c r="JYK66" s="389"/>
      <c r="JYL66" s="390"/>
      <c r="JYM66" s="391"/>
      <c r="JYN66" s="392"/>
      <c r="JYO66" s="393"/>
      <c r="JYP66" s="394"/>
      <c r="JYQ66" s="395"/>
      <c r="JYR66" s="389"/>
      <c r="JYS66" s="390"/>
      <c r="JYT66" s="391"/>
      <c r="JYU66" s="392"/>
      <c r="JYV66" s="393"/>
      <c r="JYW66" s="394"/>
      <c r="JYX66" s="395"/>
      <c r="JYY66" s="389"/>
      <c r="JYZ66" s="390"/>
      <c r="JZA66" s="391"/>
      <c r="JZB66" s="392"/>
      <c r="JZC66" s="393"/>
      <c r="JZD66" s="394"/>
      <c r="JZE66" s="395"/>
      <c r="JZF66" s="389"/>
      <c r="JZG66" s="390"/>
      <c r="JZH66" s="391"/>
      <c r="JZI66" s="392"/>
      <c r="JZJ66" s="393"/>
      <c r="JZK66" s="394"/>
      <c r="JZL66" s="395"/>
      <c r="JZM66" s="389"/>
      <c r="JZN66" s="390"/>
      <c r="JZO66" s="391"/>
      <c r="JZP66" s="392"/>
      <c r="JZQ66" s="393"/>
      <c r="JZR66" s="394"/>
      <c r="JZS66" s="395"/>
      <c r="JZT66" s="389"/>
      <c r="JZU66" s="390"/>
      <c r="JZV66" s="391"/>
      <c r="JZW66" s="392"/>
      <c r="JZX66" s="393"/>
      <c r="JZY66" s="394"/>
      <c r="JZZ66" s="395"/>
      <c r="KAA66" s="389"/>
      <c r="KAB66" s="390"/>
      <c r="KAC66" s="391"/>
      <c r="KAD66" s="392"/>
      <c r="KAE66" s="393"/>
      <c r="KAF66" s="394"/>
      <c r="KAG66" s="395"/>
      <c r="KAH66" s="389"/>
      <c r="KAI66" s="390"/>
      <c r="KAJ66" s="391"/>
      <c r="KAK66" s="392"/>
      <c r="KAL66" s="393"/>
      <c r="KAM66" s="394"/>
      <c r="KAN66" s="395"/>
      <c r="KAO66" s="389"/>
      <c r="KAP66" s="390"/>
      <c r="KAQ66" s="391"/>
      <c r="KAR66" s="392"/>
      <c r="KAS66" s="393"/>
      <c r="KAT66" s="394"/>
      <c r="KAU66" s="395"/>
      <c r="KAV66" s="389"/>
      <c r="KAW66" s="390"/>
      <c r="KAX66" s="391"/>
      <c r="KAY66" s="392"/>
      <c r="KAZ66" s="393"/>
      <c r="KBA66" s="394"/>
      <c r="KBB66" s="395"/>
      <c r="KBC66" s="389"/>
      <c r="KBD66" s="390"/>
      <c r="KBE66" s="391"/>
      <c r="KBF66" s="392"/>
      <c r="KBG66" s="393"/>
      <c r="KBH66" s="394"/>
      <c r="KBI66" s="395"/>
      <c r="KBJ66" s="389"/>
      <c r="KBK66" s="390"/>
      <c r="KBL66" s="391"/>
      <c r="KBM66" s="392"/>
      <c r="KBN66" s="393"/>
      <c r="KBO66" s="394"/>
      <c r="KBP66" s="395"/>
      <c r="KBQ66" s="389"/>
      <c r="KBR66" s="390"/>
      <c r="KBS66" s="391"/>
      <c r="KBT66" s="392"/>
      <c r="KBU66" s="393"/>
      <c r="KBV66" s="394"/>
      <c r="KBW66" s="395"/>
      <c r="KBX66" s="389"/>
      <c r="KBY66" s="390"/>
      <c r="KBZ66" s="391"/>
      <c r="KCA66" s="392"/>
      <c r="KCB66" s="393"/>
      <c r="KCC66" s="394"/>
      <c r="KCD66" s="395"/>
      <c r="KCE66" s="389"/>
      <c r="KCF66" s="390"/>
      <c r="KCG66" s="391"/>
      <c r="KCH66" s="392"/>
      <c r="KCI66" s="393"/>
      <c r="KCJ66" s="394"/>
      <c r="KCK66" s="395"/>
      <c r="KCL66" s="389"/>
      <c r="KCM66" s="390"/>
      <c r="KCN66" s="391"/>
      <c r="KCO66" s="392"/>
      <c r="KCP66" s="393"/>
      <c r="KCQ66" s="394"/>
      <c r="KCR66" s="395"/>
      <c r="KCS66" s="389"/>
      <c r="KCT66" s="390"/>
      <c r="KCU66" s="391"/>
      <c r="KCV66" s="392"/>
      <c r="KCW66" s="393"/>
      <c r="KCX66" s="394"/>
      <c r="KCY66" s="395"/>
      <c r="KCZ66" s="389"/>
      <c r="KDA66" s="390"/>
      <c r="KDB66" s="391"/>
      <c r="KDC66" s="392"/>
      <c r="KDD66" s="393"/>
      <c r="KDE66" s="394"/>
      <c r="KDF66" s="395"/>
      <c r="KDG66" s="389"/>
      <c r="KDH66" s="390"/>
      <c r="KDI66" s="391"/>
      <c r="KDJ66" s="392"/>
      <c r="KDK66" s="393"/>
      <c r="KDL66" s="394"/>
      <c r="KDM66" s="395"/>
      <c r="KDN66" s="389"/>
      <c r="KDO66" s="390"/>
      <c r="KDP66" s="391"/>
      <c r="KDQ66" s="392"/>
      <c r="KDR66" s="393"/>
      <c r="KDS66" s="394"/>
      <c r="KDT66" s="395"/>
      <c r="KDU66" s="389"/>
      <c r="KDV66" s="390"/>
      <c r="KDW66" s="391"/>
      <c r="KDX66" s="392"/>
      <c r="KDY66" s="393"/>
      <c r="KDZ66" s="394"/>
      <c r="KEA66" s="395"/>
      <c r="KEB66" s="389"/>
      <c r="KEC66" s="390"/>
      <c r="KED66" s="391"/>
      <c r="KEE66" s="392"/>
      <c r="KEF66" s="393"/>
      <c r="KEG66" s="394"/>
      <c r="KEH66" s="395"/>
      <c r="KEI66" s="389"/>
      <c r="KEJ66" s="390"/>
      <c r="KEK66" s="391"/>
      <c r="KEL66" s="392"/>
      <c r="KEM66" s="393"/>
      <c r="KEN66" s="394"/>
      <c r="KEO66" s="395"/>
      <c r="KEP66" s="389"/>
      <c r="KEQ66" s="390"/>
      <c r="KER66" s="391"/>
      <c r="KES66" s="392"/>
      <c r="KET66" s="393"/>
      <c r="KEU66" s="394"/>
      <c r="KEV66" s="395"/>
      <c r="KEW66" s="389"/>
      <c r="KEX66" s="390"/>
      <c r="KEY66" s="391"/>
      <c r="KEZ66" s="392"/>
      <c r="KFA66" s="393"/>
      <c r="KFB66" s="394"/>
      <c r="KFC66" s="395"/>
      <c r="KFD66" s="389"/>
      <c r="KFE66" s="390"/>
      <c r="KFF66" s="391"/>
      <c r="KFG66" s="392"/>
      <c r="KFH66" s="393"/>
      <c r="KFI66" s="394"/>
      <c r="KFJ66" s="395"/>
      <c r="KFK66" s="389"/>
      <c r="KFL66" s="390"/>
      <c r="KFM66" s="391"/>
      <c r="KFN66" s="392"/>
      <c r="KFO66" s="393"/>
      <c r="KFP66" s="394"/>
      <c r="KFQ66" s="395"/>
      <c r="KFR66" s="389"/>
      <c r="KFS66" s="390"/>
      <c r="KFT66" s="391"/>
      <c r="KFU66" s="392"/>
      <c r="KFV66" s="393"/>
      <c r="KFW66" s="394"/>
      <c r="KFX66" s="395"/>
      <c r="KFY66" s="389"/>
      <c r="KFZ66" s="390"/>
      <c r="KGA66" s="391"/>
      <c r="KGB66" s="392"/>
      <c r="KGC66" s="393"/>
      <c r="KGD66" s="394"/>
      <c r="KGE66" s="395"/>
      <c r="KGF66" s="389"/>
      <c r="KGG66" s="390"/>
      <c r="KGH66" s="391"/>
      <c r="KGI66" s="392"/>
      <c r="KGJ66" s="393"/>
      <c r="KGK66" s="394"/>
      <c r="KGL66" s="395"/>
      <c r="KGM66" s="389"/>
      <c r="KGN66" s="390"/>
      <c r="KGO66" s="391"/>
      <c r="KGP66" s="392"/>
      <c r="KGQ66" s="393"/>
      <c r="KGR66" s="394"/>
      <c r="KGS66" s="395"/>
      <c r="KGT66" s="389"/>
      <c r="KGU66" s="390"/>
      <c r="KGV66" s="391"/>
      <c r="KGW66" s="392"/>
      <c r="KGX66" s="393"/>
      <c r="KGY66" s="394"/>
      <c r="KGZ66" s="395"/>
      <c r="KHA66" s="389"/>
      <c r="KHB66" s="390"/>
      <c r="KHC66" s="391"/>
      <c r="KHD66" s="392"/>
      <c r="KHE66" s="393"/>
      <c r="KHF66" s="394"/>
      <c r="KHG66" s="395"/>
      <c r="KHH66" s="389"/>
      <c r="KHI66" s="390"/>
      <c r="KHJ66" s="391"/>
      <c r="KHK66" s="392"/>
      <c r="KHL66" s="393"/>
      <c r="KHM66" s="394"/>
      <c r="KHN66" s="395"/>
      <c r="KHO66" s="389"/>
      <c r="KHP66" s="390"/>
      <c r="KHQ66" s="391"/>
      <c r="KHR66" s="392"/>
      <c r="KHS66" s="393"/>
      <c r="KHT66" s="394"/>
      <c r="KHU66" s="395"/>
      <c r="KHV66" s="389"/>
      <c r="KHW66" s="390"/>
      <c r="KHX66" s="391"/>
      <c r="KHY66" s="392"/>
      <c r="KHZ66" s="393"/>
      <c r="KIA66" s="394"/>
      <c r="KIB66" s="395"/>
      <c r="KIC66" s="389"/>
      <c r="KID66" s="390"/>
      <c r="KIE66" s="391"/>
      <c r="KIF66" s="392"/>
      <c r="KIG66" s="393"/>
      <c r="KIH66" s="394"/>
      <c r="KII66" s="395"/>
      <c r="KIJ66" s="389"/>
      <c r="KIK66" s="390"/>
      <c r="KIL66" s="391"/>
      <c r="KIM66" s="392"/>
      <c r="KIN66" s="393"/>
      <c r="KIO66" s="394"/>
      <c r="KIP66" s="395"/>
      <c r="KIQ66" s="389"/>
      <c r="KIR66" s="390"/>
      <c r="KIS66" s="391"/>
      <c r="KIT66" s="392"/>
      <c r="KIU66" s="393"/>
      <c r="KIV66" s="394"/>
      <c r="KIW66" s="395"/>
      <c r="KIX66" s="389"/>
      <c r="KIY66" s="390"/>
      <c r="KIZ66" s="391"/>
      <c r="KJA66" s="392"/>
      <c r="KJB66" s="393"/>
      <c r="KJC66" s="394"/>
      <c r="KJD66" s="395"/>
      <c r="KJE66" s="389"/>
      <c r="KJF66" s="390"/>
      <c r="KJG66" s="391"/>
      <c r="KJH66" s="392"/>
      <c r="KJI66" s="393"/>
      <c r="KJJ66" s="394"/>
      <c r="KJK66" s="395"/>
      <c r="KJL66" s="389"/>
      <c r="KJM66" s="390"/>
      <c r="KJN66" s="391"/>
      <c r="KJO66" s="392"/>
      <c r="KJP66" s="393"/>
      <c r="KJQ66" s="394"/>
      <c r="KJR66" s="395"/>
      <c r="KJS66" s="389"/>
      <c r="KJT66" s="390"/>
      <c r="KJU66" s="391"/>
      <c r="KJV66" s="392"/>
      <c r="KJW66" s="393"/>
      <c r="KJX66" s="394"/>
      <c r="KJY66" s="395"/>
      <c r="KJZ66" s="389"/>
      <c r="KKA66" s="390"/>
      <c r="KKB66" s="391"/>
      <c r="KKC66" s="392"/>
      <c r="KKD66" s="393"/>
      <c r="KKE66" s="394"/>
      <c r="KKF66" s="395"/>
      <c r="KKG66" s="389"/>
      <c r="KKH66" s="390"/>
      <c r="KKI66" s="391"/>
      <c r="KKJ66" s="392"/>
      <c r="KKK66" s="393"/>
      <c r="KKL66" s="394"/>
      <c r="KKM66" s="395"/>
      <c r="KKN66" s="389"/>
      <c r="KKO66" s="390"/>
      <c r="KKP66" s="391"/>
      <c r="KKQ66" s="392"/>
      <c r="KKR66" s="393"/>
      <c r="KKS66" s="394"/>
      <c r="KKT66" s="395"/>
      <c r="KKU66" s="389"/>
      <c r="KKV66" s="390"/>
      <c r="KKW66" s="391"/>
      <c r="KKX66" s="392"/>
      <c r="KKY66" s="393"/>
      <c r="KKZ66" s="394"/>
      <c r="KLA66" s="395"/>
      <c r="KLB66" s="389"/>
      <c r="KLC66" s="390"/>
      <c r="KLD66" s="391"/>
      <c r="KLE66" s="392"/>
      <c r="KLF66" s="393"/>
      <c r="KLG66" s="394"/>
      <c r="KLH66" s="395"/>
      <c r="KLI66" s="389"/>
      <c r="KLJ66" s="390"/>
      <c r="KLK66" s="391"/>
      <c r="KLL66" s="392"/>
      <c r="KLM66" s="393"/>
      <c r="KLN66" s="394"/>
      <c r="KLO66" s="395"/>
      <c r="KLP66" s="389"/>
      <c r="KLQ66" s="390"/>
      <c r="KLR66" s="391"/>
      <c r="KLS66" s="392"/>
      <c r="KLT66" s="393"/>
      <c r="KLU66" s="394"/>
      <c r="KLV66" s="395"/>
      <c r="KLW66" s="389"/>
      <c r="KLX66" s="390"/>
      <c r="KLY66" s="391"/>
      <c r="KLZ66" s="392"/>
      <c r="KMA66" s="393"/>
      <c r="KMB66" s="394"/>
      <c r="KMC66" s="395"/>
      <c r="KMD66" s="389"/>
      <c r="KME66" s="390"/>
      <c r="KMF66" s="391"/>
      <c r="KMG66" s="392"/>
      <c r="KMH66" s="393"/>
      <c r="KMI66" s="394"/>
      <c r="KMJ66" s="395"/>
      <c r="KMK66" s="389"/>
      <c r="KML66" s="390"/>
      <c r="KMM66" s="391"/>
      <c r="KMN66" s="392"/>
      <c r="KMO66" s="393"/>
      <c r="KMP66" s="394"/>
      <c r="KMQ66" s="395"/>
      <c r="KMR66" s="389"/>
      <c r="KMS66" s="390"/>
      <c r="KMT66" s="391"/>
      <c r="KMU66" s="392"/>
      <c r="KMV66" s="393"/>
      <c r="KMW66" s="394"/>
      <c r="KMX66" s="395"/>
      <c r="KMY66" s="389"/>
      <c r="KMZ66" s="390"/>
      <c r="KNA66" s="391"/>
      <c r="KNB66" s="392"/>
      <c r="KNC66" s="393"/>
      <c r="KND66" s="394"/>
      <c r="KNE66" s="395"/>
      <c r="KNF66" s="389"/>
      <c r="KNG66" s="390"/>
      <c r="KNH66" s="391"/>
      <c r="KNI66" s="392"/>
      <c r="KNJ66" s="393"/>
      <c r="KNK66" s="394"/>
      <c r="KNL66" s="395"/>
      <c r="KNM66" s="389"/>
      <c r="KNN66" s="390"/>
      <c r="KNO66" s="391"/>
      <c r="KNP66" s="392"/>
      <c r="KNQ66" s="393"/>
      <c r="KNR66" s="394"/>
      <c r="KNS66" s="395"/>
      <c r="KNT66" s="389"/>
      <c r="KNU66" s="390"/>
      <c r="KNV66" s="391"/>
      <c r="KNW66" s="392"/>
      <c r="KNX66" s="393"/>
      <c r="KNY66" s="394"/>
      <c r="KNZ66" s="395"/>
      <c r="KOA66" s="389"/>
      <c r="KOB66" s="390"/>
      <c r="KOC66" s="391"/>
      <c r="KOD66" s="392"/>
      <c r="KOE66" s="393"/>
      <c r="KOF66" s="394"/>
      <c r="KOG66" s="395"/>
      <c r="KOH66" s="389"/>
      <c r="KOI66" s="390"/>
      <c r="KOJ66" s="391"/>
      <c r="KOK66" s="392"/>
      <c r="KOL66" s="393"/>
      <c r="KOM66" s="394"/>
      <c r="KON66" s="395"/>
      <c r="KOO66" s="389"/>
      <c r="KOP66" s="390"/>
      <c r="KOQ66" s="391"/>
      <c r="KOR66" s="392"/>
      <c r="KOS66" s="393"/>
      <c r="KOT66" s="394"/>
      <c r="KOU66" s="395"/>
      <c r="KOV66" s="389"/>
      <c r="KOW66" s="390"/>
      <c r="KOX66" s="391"/>
      <c r="KOY66" s="392"/>
      <c r="KOZ66" s="393"/>
      <c r="KPA66" s="394"/>
      <c r="KPB66" s="395"/>
      <c r="KPC66" s="389"/>
      <c r="KPD66" s="390"/>
      <c r="KPE66" s="391"/>
      <c r="KPF66" s="392"/>
      <c r="KPG66" s="393"/>
      <c r="KPH66" s="394"/>
      <c r="KPI66" s="395"/>
      <c r="KPJ66" s="389"/>
      <c r="KPK66" s="390"/>
      <c r="KPL66" s="391"/>
      <c r="KPM66" s="392"/>
      <c r="KPN66" s="393"/>
      <c r="KPO66" s="394"/>
      <c r="KPP66" s="395"/>
      <c r="KPQ66" s="389"/>
      <c r="KPR66" s="390"/>
      <c r="KPS66" s="391"/>
      <c r="KPT66" s="392"/>
      <c r="KPU66" s="393"/>
      <c r="KPV66" s="394"/>
      <c r="KPW66" s="395"/>
      <c r="KPX66" s="389"/>
      <c r="KPY66" s="390"/>
      <c r="KPZ66" s="391"/>
      <c r="KQA66" s="392"/>
      <c r="KQB66" s="393"/>
      <c r="KQC66" s="394"/>
      <c r="KQD66" s="395"/>
      <c r="KQE66" s="389"/>
      <c r="KQF66" s="390"/>
      <c r="KQG66" s="391"/>
      <c r="KQH66" s="392"/>
      <c r="KQI66" s="393"/>
      <c r="KQJ66" s="394"/>
      <c r="KQK66" s="395"/>
      <c r="KQL66" s="389"/>
      <c r="KQM66" s="390"/>
      <c r="KQN66" s="391"/>
      <c r="KQO66" s="392"/>
      <c r="KQP66" s="393"/>
      <c r="KQQ66" s="394"/>
      <c r="KQR66" s="395"/>
      <c r="KQS66" s="389"/>
      <c r="KQT66" s="390"/>
      <c r="KQU66" s="391"/>
      <c r="KQV66" s="392"/>
      <c r="KQW66" s="393"/>
      <c r="KQX66" s="394"/>
      <c r="KQY66" s="395"/>
      <c r="KQZ66" s="389"/>
      <c r="KRA66" s="390"/>
      <c r="KRB66" s="391"/>
      <c r="KRC66" s="392"/>
      <c r="KRD66" s="393"/>
      <c r="KRE66" s="394"/>
      <c r="KRF66" s="395"/>
      <c r="KRG66" s="389"/>
      <c r="KRH66" s="390"/>
      <c r="KRI66" s="391"/>
      <c r="KRJ66" s="392"/>
      <c r="KRK66" s="393"/>
      <c r="KRL66" s="394"/>
      <c r="KRM66" s="395"/>
      <c r="KRN66" s="389"/>
      <c r="KRO66" s="390"/>
      <c r="KRP66" s="391"/>
      <c r="KRQ66" s="392"/>
      <c r="KRR66" s="393"/>
      <c r="KRS66" s="394"/>
      <c r="KRT66" s="395"/>
      <c r="KRU66" s="389"/>
      <c r="KRV66" s="390"/>
      <c r="KRW66" s="391"/>
      <c r="KRX66" s="392"/>
      <c r="KRY66" s="393"/>
      <c r="KRZ66" s="394"/>
      <c r="KSA66" s="395"/>
      <c r="KSB66" s="389"/>
      <c r="KSC66" s="390"/>
      <c r="KSD66" s="391"/>
      <c r="KSE66" s="392"/>
      <c r="KSF66" s="393"/>
      <c r="KSG66" s="394"/>
      <c r="KSH66" s="395"/>
      <c r="KSI66" s="389"/>
      <c r="KSJ66" s="390"/>
      <c r="KSK66" s="391"/>
      <c r="KSL66" s="392"/>
      <c r="KSM66" s="393"/>
      <c r="KSN66" s="394"/>
      <c r="KSO66" s="395"/>
      <c r="KSP66" s="389"/>
      <c r="KSQ66" s="390"/>
      <c r="KSR66" s="391"/>
      <c r="KSS66" s="392"/>
      <c r="KST66" s="393"/>
      <c r="KSU66" s="394"/>
      <c r="KSV66" s="395"/>
      <c r="KSW66" s="389"/>
      <c r="KSX66" s="390"/>
      <c r="KSY66" s="391"/>
      <c r="KSZ66" s="392"/>
      <c r="KTA66" s="393"/>
      <c r="KTB66" s="394"/>
      <c r="KTC66" s="395"/>
      <c r="KTD66" s="389"/>
      <c r="KTE66" s="390"/>
      <c r="KTF66" s="391"/>
      <c r="KTG66" s="392"/>
      <c r="KTH66" s="393"/>
      <c r="KTI66" s="394"/>
      <c r="KTJ66" s="395"/>
      <c r="KTK66" s="389"/>
      <c r="KTL66" s="390"/>
      <c r="KTM66" s="391"/>
      <c r="KTN66" s="392"/>
      <c r="KTO66" s="393"/>
      <c r="KTP66" s="394"/>
      <c r="KTQ66" s="395"/>
      <c r="KTR66" s="389"/>
      <c r="KTS66" s="390"/>
      <c r="KTT66" s="391"/>
      <c r="KTU66" s="392"/>
      <c r="KTV66" s="393"/>
      <c r="KTW66" s="394"/>
      <c r="KTX66" s="395"/>
      <c r="KTY66" s="389"/>
      <c r="KTZ66" s="390"/>
      <c r="KUA66" s="391"/>
      <c r="KUB66" s="392"/>
      <c r="KUC66" s="393"/>
      <c r="KUD66" s="394"/>
      <c r="KUE66" s="395"/>
      <c r="KUF66" s="389"/>
      <c r="KUG66" s="390"/>
      <c r="KUH66" s="391"/>
      <c r="KUI66" s="392"/>
      <c r="KUJ66" s="393"/>
      <c r="KUK66" s="394"/>
      <c r="KUL66" s="395"/>
      <c r="KUM66" s="389"/>
      <c r="KUN66" s="390"/>
      <c r="KUO66" s="391"/>
      <c r="KUP66" s="392"/>
      <c r="KUQ66" s="393"/>
      <c r="KUR66" s="394"/>
      <c r="KUS66" s="395"/>
      <c r="KUT66" s="389"/>
      <c r="KUU66" s="390"/>
      <c r="KUV66" s="391"/>
      <c r="KUW66" s="392"/>
      <c r="KUX66" s="393"/>
      <c r="KUY66" s="394"/>
      <c r="KUZ66" s="395"/>
      <c r="KVA66" s="389"/>
      <c r="KVB66" s="390"/>
      <c r="KVC66" s="391"/>
      <c r="KVD66" s="392"/>
      <c r="KVE66" s="393"/>
      <c r="KVF66" s="394"/>
      <c r="KVG66" s="395"/>
      <c r="KVH66" s="389"/>
      <c r="KVI66" s="390"/>
      <c r="KVJ66" s="391"/>
      <c r="KVK66" s="392"/>
      <c r="KVL66" s="393"/>
      <c r="KVM66" s="394"/>
      <c r="KVN66" s="395"/>
      <c r="KVO66" s="389"/>
      <c r="KVP66" s="390"/>
      <c r="KVQ66" s="391"/>
      <c r="KVR66" s="392"/>
      <c r="KVS66" s="393"/>
      <c r="KVT66" s="394"/>
      <c r="KVU66" s="395"/>
      <c r="KVV66" s="389"/>
      <c r="KVW66" s="390"/>
      <c r="KVX66" s="391"/>
      <c r="KVY66" s="392"/>
      <c r="KVZ66" s="393"/>
      <c r="KWA66" s="394"/>
      <c r="KWB66" s="395"/>
      <c r="KWC66" s="389"/>
      <c r="KWD66" s="390"/>
      <c r="KWE66" s="391"/>
      <c r="KWF66" s="392"/>
      <c r="KWG66" s="393"/>
      <c r="KWH66" s="394"/>
      <c r="KWI66" s="395"/>
      <c r="KWJ66" s="389"/>
      <c r="KWK66" s="390"/>
      <c r="KWL66" s="391"/>
      <c r="KWM66" s="392"/>
      <c r="KWN66" s="393"/>
      <c r="KWO66" s="394"/>
      <c r="KWP66" s="395"/>
      <c r="KWQ66" s="389"/>
      <c r="KWR66" s="390"/>
      <c r="KWS66" s="391"/>
      <c r="KWT66" s="392"/>
      <c r="KWU66" s="393"/>
      <c r="KWV66" s="394"/>
      <c r="KWW66" s="395"/>
      <c r="KWX66" s="389"/>
      <c r="KWY66" s="390"/>
      <c r="KWZ66" s="391"/>
      <c r="KXA66" s="392"/>
      <c r="KXB66" s="393"/>
      <c r="KXC66" s="394"/>
      <c r="KXD66" s="395"/>
      <c r="KXE66" s="389"/>
      <c r="KXF66" s="390"/>
      <c r="KXG66" s="391"/>
      <c r="KXH66" s="392"/>
      <c r="KXI66" s="393"/>
      <c r="KXJ66" s="394"/>
      <c r="KXK66" s="395"/>
      <c r="KXL66" s="389"/>
      <c r="KXM66" s="390"/>
      <c r="KXN66" s="391"/>
      <c r="KXO66" s="392"/>
      <c r="KXP66" s="393"/>
      <c r="KXQ66" s="394"/>
      <c r="KXR66" s="395"/>
      <c r="KXS66" s="389"/>
      <c r="KXT66" s="390"/>
      <c r="KXU66" s="391"/>
      <c r="KXV66" s="392"/>
      <c r="KXW66" s="393"/>
      <c r="KXX66" s="394"/>
      <c r="KXY66" s="395"/>
      <c r="KXZ66" s="389"/>
      <c r="KYA66" s="390"/>
      <c r="KYB66" s="391"/>
      <c r="KYC66" s="392"/>
      <c r="KYD66" s="393"/>
      <c r="KYE66" s="394"/>
      <c r="KYF66" s="395"/>
      <c r="KYG66" s="389"/>
      <c r="KYH66" s="390"/>
      <c r="KYI66" s="391"/>
      <c r="KYJ66" s="392"/>
      <c r="KYK66" s="393"/>
      <c r="KYL66" s="394"/>
      <c r="KYM66" s="395"/>
      <c r="KYN66" s="389"/>
      <c r="KYO66" s="390"/>
      <c r="KYP66" s="391"/>
      <c r="KYQ66" s="392"/>
      <c r="KYR66" s="393"/>
      <c r="KYS66" s="394"/>
      <c r="KYT66" s="395"/>
      <c r="KYU66" s="389"/>
      <c r="KYV66" s="390"/>
      <c r="KYW66" s="391"/>
      <c r="KYX66" s="392"/>
      <c r="KYY66" s="393"/>
      <c r="KYZ66" s="394"/>
      <c r="KZA66" s="395"/>
      <c r="KZB66" s="389"/>
      <c r="KZC66" s="390"/>
      <c r="KZD66" s="391"/>
      <c r="KZE66" s="392"/>
      <c r="KZF66" s="393"/>
      <c r="KZG66" s="394"/>
      <c r="KZH66" s="395"/>
      <c r="KZI66" s="389"/>
      <c r="KZJ66" s="390"/>
      <c r="KZK66" s="391"/>
      <c r="KZL66" s="392"/>
      <c r="KZM66" s="393"/>
      <c r="KZN66" s="394"/>
      <c r="KZO66" s="395"/>
      <c r="KZP66" s="389"/>
      <c r="KZQ66" s="390"/>
      <c r="KZR66" s="391"/>
      <c r="KZS66" s="392"/>
      <c r="KZT66" s="393"/>
      <c r="KZU66" s="394"/>
      <c r="KZV66" s="395"/>
      <c r="KZW66" s="389"/>
      <c r="KZX66" s="390"/>
      <c r="KZY66" s="391"/>
      <c r="KZZ66" s="392"/>
      <c r="LAA66" s="393"/>
      <c r="LAB66" s="394"/>
      <c r="LAC66" s="395"/>
      <c r="LAD66" s="389"/>
      <c r="LAE66" s="390"/>
      <c r="LAF66" s="391"/>
      <c r="LAG66" s="392"/>
      <c r="LAH66" s="393"/>
      <c r="LAI66" s="394"/>
      <c r="LAJ66" s="395"/>
      <c r="LAK66" s="389"/>
      <c r="LAL66" s="390"/>
      <c r="LAM66" s="391"/>
      <c r="LAN66" s="392"/>
      <c r="LAO66" s="393"/>
      <c r="LAP66" s="394"/>
      <c r="LAQ66" s="395"/>
      <c r="LAR66" s="389"/>
      <c r="LAS66" s="390"/>
      <c r="LAT66" s="391"/>
      <c r="LAU66" s="392"/>
      <c r="LAV66" s="393"/>
      <c r="LAW66" s="394"/>
      <c r="LAX66" s="395"/>
      <c r="LAY66" s="389"/>
      <c r="LAZ66" s="390"/>
      <c r="LBA66" s="391"/>
      <c r="LBB66" s="392"/>
      <c r="LBC66" s="393"/>
      <c r="LBD66" s="394"/>
      <c r="LBE66" s="395"/>
      <c r="LBF66" s="389"/>
      <c r="LBG66" s="390"/>
      <c r="LBH66" s="391"/>
      <c r="LBI66" s="392"/>
      <c r="LBJ66" s="393"/>
      <c r="LBK66" s="394"/>
      <c r="LBL66" s="395"/>
      <c r="LBM66" s="389"/>
      <c r="LBN66" s="390"/>
      <c r="LBO66" s="391"/>
      <c r="LBP66" s="392"/>
      <c r="LBQ66" s="393"/>
      <c r="LBR66" s="394"/>
      <c r="LBS66" s="395"/>
      <c r="LBT66" s="389"/>
      <c r="LBU66" s="390"/>
      <c r="LBV66" s="391"/>
      <c r="LBW66" s="392"/>
      <c r="LBX66" s="393"/>
      <c r="LBY66" s="394"/>
      <c r="LBZ66" s="395"/>
      <c r="LCA66" s="389"/>
      <c r="LCB66" s="390"/>
      <c r="LCC66" s="391"/>
      <c r="LCD66" s="392"/>
      <c r="LCE66" s="393"/>
      <c r="LCF66" s="394"/>
      <c r="LCG66" s="395"/>
      <c r="LCH66" s="389"/>
      <c r="LCI66" s="390"/>
      <c r="LCJ66" s="391"/>
      <c r="LCK66" s="392"/>
      <c r="LCL66" s="393"/>
      <c r="LCM66" s="394"/>
      <c r="LCN66" s="395"/>
      <c r="LCO66" s="389"/>
      <c r="LCP66" s="390"/>
      <c r="LCQ66" s="391"/>
      <c r="LCR66" s="392"/>
      <c r="LCS66" s="393"/>
      <c r="LCT66" s="394"/>
      <c r="LCU66" s="395"/>
      <c r="LCV66" s="389"/>
      <c r="LCW66" s="390"/>
      <c r="LCX66" s="391"/>
      <c r="LCY66" s="392"/>
      <c r="LCZ66" s="393"/>
      <c r="LDA66" s="394"/>
      <c r="LDB66" s="395"/>
      <c r="LDC66" s="389"/>
      <c r="LDD66" s="390"/>
      <c r="LDE66" s="391"/>
      <c r="LDF66" s="392"/>
      <c r="LDG66" s="393"/>
      <c r="LDH66" s="394"/>
      <c r="LDI66" s="395"/>
      <c r="LDJ66" s="389"/>
      <c r="LDK66" s="390"/>
      <c r="LDL66" s="391"/>
      <c r="LDM66" s="392"/>
      <c r="LDN66" s="393"/>
      <c r="LDO66" s="394"/>
      <c r="LDP66" s="395"/>
      <c r="LDQ66" s="389"/>
      <c r="LDR66" s="390"/>
      <c r="LDS66" s="391"/>
      <c r="LDT66" s="392"/>
      <c r="LDU66" s="393"/>
      <c r="LDV66" s="394"/>
      <c r="LDW66" s="395"/>
      <c r="LDX66" s="389"/>
      <c r="LDY66" s="390"/>
      <c r="LDZ66" s="391"/>
      <c r="LEA66" s="392"/>
      <c r="LEB66" s="393"/>
      <c r="LEC66" s="394"/>
      <c r="LED66" s="395"/>
      <c r="LEE66" s="389"/>
      <c r="LEF66" s="390"/>
      <c r="LEG66" s="391"/>
      <c r="LEH66" s="392"/>
      <c r="LEI66" s="393"/>
      <c r="LEJ66" s="394"/>
      <c r="LEK66" s="395"/>
      <c r="LEL66" s="389"/>
      <c r="LEM66" s="390"/>
      <c r="LEN66" s="391"/>
      <c r="LEO66" s="392"/>
      <c r="LEP66" s="393"/>
      <c r="LEQ66" s="394"/>
      <c r="LER66" s="395"/>
      <c r="LES66" s="389"/>
      <c r="LET66" s="390"/>
      <c r="LEU66" s="391"/>
      <c r="LEV66" s="392"/>
      <c r="LEW66" s="393"/>
      <c r="LEX66" s="394"/>
      <c r="LEY66" s="395"/>
      <c r="LEZ66" s="389"/>
      <c r="LFA66" s="390"/>
      <c r="LFB66" s="391"/>
      <c r="LFC66" s="392"/>
      <c r="LFD66" s="393"/>
      <c r="LFE66" s="394"/>
      <c r="LFF66" s="395"/>
      <c r="LFG66" s="389"/>
      <c r="LFH66" s="390"/>
      <c r="LFI66" s="391"/>
      <c r="LFJ66" s="392"/>
      <c r="LFK66" s="393"/>
      <c r="LFL66" s="394"/>
      <c r="LFM66" s="395"/>
      <c r="LFN66" s="389"/>
      <c r="LFO66" s="390"/>
      <c r="LFP66" s="391"/>
      <c r="LFQ66" s="392"/>
      <c r="LFR66" s="393"/>
      <c r="LFS66" s="394"/>
      <c r="LFT66" s="395"/>
      <c r="LFU66" s="389"/>
      <c r="LFV66" s="390"/>
      <c r="LFW66" s="391"/>
      <c r="LFX66" s="392"/>
      <c r="LFY66" s="393"/>
      <c r="LFZ66" s="394"/>
      <c r="LGA66" s="395"/>
      <c r="LGB66" s="389"/>
      <c r="LGC66" s="390"/>
      <c r="LGD66" s="391"/>
      <c r="LGE66" s="392"/>
      <c r="LGF66" s="393"/>
      <c r="LGG66" s="394"/>
      <c r="LGH66" s="395"/>
      <c r="LGI66" s="389"/>
      <c r="LGJ66" s="390"/>
      <c r="LGK66" s="391"/>
      <c r="LGL66" s="392"/>
      <c r="LGM66" s="393"/>
      <c r="LGN66" s="394"/>
      <c r="LGO66" s="395"/>
      <c r="LGP66" s="389"/>
      <c r="LGQ66" s="390"/>
      <c r="LGR66" s="391"/>
      <c r="LGS66" s="392"/>
      <c r="LGT66" s="393"/>
      <c r="LGU66" s="394"/>
      <c r="LGV66" s="395"/>
      <c r="LGW66" s="389"/>
      <c r="LGX66" s="390"/>
      <c r="LGY66" s="391"/>
      <c r="LGZ66" s="392"/>
      <c r="LHA66" s="393"/>
      <c r="LHB66" s="394"/>
      <c r="LHC66" s="395"/>
      <c r="LHD66" s="389"/>
      <c r="LHE66" s="390"/>
      <c r="LHF66" s="391"/>
      <c r="LHG66" s="392"/>
      <c r="LHH66" s="393"/>
      <c r="LHI66" s="394"/>
      <c r="LHJ66" s="395"/>
      <c r="LHK66" s="389"/>
      <c r="LHL66" s="390"/>
      <c r="LHM66" s="391"/>
      <c r="LHN66" s="392"/>
      <c r="LHO66" s="393"/>
      <c r="LHP66" s="394"/>
      <c r="LHQ66" s="395"/>
      <c r="LHR66" s="389"/>
      <c r="LHS66" s="390"/>
      <c r="LHT66" s="391"/>
      <c r="LHU66" s="392"/>
      <c r="LHV66" s="393"/>
      <c r="LHW66" s="394"/>
      <c r="LHX66" s="395"/>
      <c r="LHY66" s="389"/>
      <c r="LHZ66" s="390"/>
      <c r="LIA66" s="391"/>
      <c r="LIB66" s="392"/>
      <c r="LIC66" s="393"/>
      <c r="LID66" s="394"/>
      <c r="LIE66" s="395"/>
      <c r="LIF66" s="389"/>
      <c r="LIG66" s="390"/>
      <c r="LIH66" s="391"/>
      <c r="LII66" s="392"/>
      <c r="LIJ66" s="393"/>
      <c r="LIK66" s="394"/>
      <c r="LIL66" s="395"/>
      <c r="LIM66" s="389"/>
      <c r="LIN66" s="390"/>
      <c r="LIO66" s="391"/>
      <c r="LIP66" s="392"/>
      <c r="LIQ66" s="393"/>
      <c r="LIR66" s="394"/>
      <c r="LIS66" s="395"/>
      <c r="LIT66" s="389"/>
      <c r="LIU66" s="390"/>
      <c r="LIV66" s="391"/>
      <c r="LIW66" s="392"/>
      <c r="LIX66" s="393"/>
      <c r="LIY66" s="394"/>
      <c r="LIZ66" s="395"/>
      <c r="LJA66" s="389"/>
      <c r="LJB66" s="390"/>
      <c r="LJC66" s="391"/>
      <c r="LJD66" s="392"/>
      <c r="LJE66" s="393"/>
      <c r="LJF66" s="394"/>
      <c r="LJG66" s="395"/>
      <c r="LJH66" s="389"/>
      <c r="LJI66" s="390"/>
      <c r="LJJ66" s="391"/>
      <c r="LJK66" s="392"/>
      <c r="LJL66" s="393"/>
      <c r="LJM66" s="394"/>
      <c r="LJN66" s="395"/>
      <c r="LJO66" s="389"/>
      <c r="LJP66" s="390"/>
      <c r="LJQ66" s="391"/>
      <c r="LJR66" s="392"/>
      <c r="LJS66" s="393"/>
      <c r="LJT66" s="394"/>
      <c r="LJU66" s="395"/>
      <c r="LJV66" s="389"/>
      <c r="LJW66" s="390"/>
      <c r="LJX66" s="391"/>
      <c r="LJY66" s="392"/>
      <c r="LJZ66" s="393"/>
      <c r="LKA66" s="394"/>
      <c r="LKB66" s="395"/>
      <c r="LKC66" s="389"/>
      <c r="LKD66" s="390"/>
      <c r="LKE66" s="391"/>
      <c r="LKF66" s="392"/>
      <c r="LKG66" s="393"/>
      <c r="LKH66" s="394"/>
      <c r="LKI66" s="395"/>
      <c r="LKJ66" s="389"/>
      <c r="LKK66" s="390"/>
      <c r="LKL66" s="391"/>
      <c r="LKM66" s="392"/>
      <c r="LKN66" s="393"/>
      <c r="LKO66" s="394"/>
      <c r="LKP66" s="395"/>
      <c r="LKQ66" s="389"/>
      <c r="LKR66" s="390"/>
      <c r="LKS66" s="391"/>
      <c r="LKT66" s="392"/>
      <c r="LKU66" s="393"/>
      <c r="LKV66" s="394"/>
      <c r="LKW66" s="395"/>
      <c r="LKX66" s="389"/>
      <c r="LKY66" s="390"/>
      <c r="LKZ66" s="391"/>
      <c r="LLA66" s="392"/>
      <c r="LLB66" s="393"/>
      <c r="LLC66" s="394"/>
      <c r="LLD66" s="395"/>
      <c r="LLE66" s="389"/>
      <c r="LLF66" s="390"/>
      <c r="LLG66" s="391"/>
      <c r="LLH66" s="392"/>
      <c r="LLI66" s="393"/>
      <c r="LLJ66" s="394"/>
      <c r="LLK66" s="395"/>
      <c r="LLL66" s="389"/>
      <c r="LLM66" s="390"/>
      <c r="LLN66" s="391"/>
      <c r="LLO66" s="392"/>
      <c r="LLP66" s="393"/>
      <c r="LLQ66" s="394"/>
      <c r="LLR66" s="395"/>
      <c r="LLS66" s="389"/>
      <c r="LLT66" s="390"/>
      <c r="LLU66" s="391"/>
      <c r="LLV66" s="392"/>
      <c r="LLW66" s="393"/>
      <c r="LLX66" s="394"/>
      <c r="LLY66" s="395"/>
      <c r="LLZ66" s="389"/>
      <c r="LMA66" s="390"/>
      <c r="LMB66" s="391"/>
      <c r="LMC66" s="392"/>
      <c r="LMD66" s="393"/>
      <c r="LME66" s="394"/>
      <c r="LMF66" s="395"/>
      <c r="LMG66" s="389"/>
      <c r="LMH66" s="390"/>
      <c r="LMI66" s="391"/>
      <c r="LMJ66" s="392"/>
      <c r="LMK66" s="393"/>
      <c r="LML66" s="394"/>
      <c r="LMM66" s="395"/>
      <c r="LMN66" s="389"/>
      <c r="LMO66" s="390"/>
      <c r="LMP66" s="391"/>
      <c r="LMQ66" s="392"/>
      <c r="LMR66" s="393"/>
      <c r="LMS66" s="394"/>
      <c r="LMT66" s="395"/>
      <c r="LMU66" s="389"/>
      <c r="LMV66" s="390"/>
      <c r="LMW66" s="391"/>
      <c r="LMX66" s="392"/>
      <c r="LMY66" s="393"/>
      <c r="LMZ66" s="394"/>
      <c r="LNA66" s="395"/>
      <c r="LNB66" s="389"/>
      <c r="LNC66" s="390"/>
      <c r="LND66" s="391"/>
      <c r="LNE66" s="392"/>
      <c r="LNF66" s="393"/>
      <c r="LNG66" s="394"/>
      <c r="LNH66" s="395"/>
      <c r="LNI66" s="389"/>
      <c r="LNJ66" s="390"/>
      <c r="LNK66" s="391"/>
      <c r="LNL66" s="392"/>
      <c r="LNM66" s="393"/>
      <c r="LNN66" s="394"/>
      <c r="LNO66" s="395"/>
      <c r="LNP66" s="389"/>
      <c r="LNQ66" s="390"/>
      <c r="LNR66" s="391"/>
      <c r="LNS66" s="392"/>
      <c r="LNT66" s="393"/>
      <c r="LNU66" s="394"/>
      <c r="LNV66" s="395"/>
      <c r="LNW66" s="389"/>
      <c r="LNX66" s="390"/>
      <c r="LNY66" s="391"/>
      <c r="LNZ66" s="392"/>
      <c r="LOA66" s="393"/>
      <c r="LOB66" s="394"/>
      <c r="LOC66" s="395"/>
      <c r="LOD66" s="389"/>
      <c r="LOE66" s="390"/>
      <c r="LOF66" s="391"/>
      <c r="LOG66" s="392"/>
      <c r="LOH66" s="393"/>
      <c r="LOI66" s="394"/>
      <c r="LOJ66" s="395"/>
      <c r="LOK66" s="389"/>
      <c r="LOL66" s="390"/>
      <c r="LOM66" s="391"/>
      <c r="LON66" s="392"/>
      <c r="LOO66" s="393"/>
      <c r="LOP66" s="394"/>
      <c r="LOQ66" s="395"/>
      <c r="LOR66" s="389"/>
      <c r="LOS66" s="390"/>
      <c r="LOT66" s="391"/>
      <c r="LOU66" s="392"/>
      <c r="LOV66" s="393"/>
      <c r="LOW66" s="394"/>
      <c r="LOX66" s="395"/>
      <c r="LOY66" s="389"/>
      <c r="LOZ66" s="390"/>
      <c r="LPA66" s="391"/>
      <c r="LPB66" s="392"/>
      <c r="LPC66" s="393"/>
      <c r="LPD66" s="394"/>
      <c r="LPE66" s="395"/>
      <c r="LPF66" s="389"/>
      <c r="LPG66" s="390"/>
      <c r="LPH66" s="391"/>
      <c r="LPI66" s="392"/>
      <c r="LPJ66" s="393"/>
      <c r="LPK66" s="394"/>
      <c r="LPL66" s="395"/>
      <c r="LPM66" s="389"/>
      <c r="LPN66" s="390"/>
      <c r="LPO66" s="391"/>
      <c r="LPP66" s="392"/>
      <c r="LPQ66" s="393"/>
      <c r="LPR66" s="394"/>
      <c r="LPS66" s="395"/>
      <c r="LPT66" s="389"/>
      <c r="LPU66" s="390"/>
      <c r="LPV66" s="391"/>
      <c r="LPW66" s="392"/>
      <c r="LPX66" s="393"/>
      <c r="LPY66" s="394"/>
      <c r="LPZ66" s="395"/>
      <c r="LQA66" s="389"/>
      <c r="LQB66" s="390"/>
      <c r="LQC66" s="391"/>
      <c r="LQD66" s="392"/>
      <c r="LQE66" s="393"/>
      <c r="LQF66" s="394"/>
      <c r="LQG66" s="395"/>
      <c r="LQH66" s="389"/>
      <c r="LQI66" s="390"/>
      <c r="LQJ66" s="391"/>
      <c r="LQK66" s="392"/>
      <c r="LQL66" s="393"/>
      <c r="LQM66" s="394"/>
      <c r="LQN66" s="395"/>
      <c r="LQO66" s="389"/>
      <c r="LQP66" s="390"/>
      <c r="LQQ66" s="391"/>
      <c r="LQR66" s="392"/>
      <c r="LQS66" s="393"/>
      <c r="LQT66" s="394"/>
      <c r="LQU66" s="395"/>
      <c r="LQV66" s="389"/>
      <c r="LQW66" s="390"/>
      <c r="LQX66" s="391"/>
      <c r="LQY66" s="392"/>
      <c r="LQZ66" s="393"/>
      <c r="LRA66" s="394"/>
      <c r="LRB66" s="395"/>
      <c r="LRC66" s="389"/>
      <c r="LRD66" s="390"/>
      <c r="LRE66" s="391"/>
      <c r="LRF66" s="392"/>
      <c r="LRG66" s="393"/>
      <c r="LRH66" s="394"/>
      <c r="LRI66" s="395"/>
      <c r="LRJ66" s="389"/>
      <c r="LRK66" s="390"/>
      <c r="LRL66" s="391"/>
      <c r="LRM66" s="392"/>
      <c r="LRN66" s="393"/>
      <c r="LRO66" s="394"/>
      <c r="LRP66" s="395"/>
      <c r="LRQ66" s="389"/>
      <c r="LRR66" s="390"/>
      <c r="LRS66" s="391"/>
      <c r="LRT66" s="392"/>
      <c r="LRU66" s="393"/>
      <c r="LRV66" s="394"/>
      <c r="LRW66" s="395"/>
      <c r="LRX66" s="389"/>
      <c r="LRY66" s="390"/>
      <c r="LRZ66" s="391"/>
      <c r="LSA66" s="392"/>
      <c r="LSB66" s="393"/>
      <c r="LSC66" s="394"/>
      <c r="LSD66" s="395"/>
      <c r="LSE66" s="389"/>
      <c r="LSF66" s="390"/>
      <c r="LSG66" s="391"/>
      <c r="LSH66" s="392"/>
      <c r="LSI66" s="393"/>
      <c r="LSJ66" s="394"/>
      <c r="LSK66" s="395"/>
      <c r="LSL66" s="389"/>
      <c r="LSM66" s="390"/>
      <c r="LSN66" s="391"/>
      <c r="LSO66" s="392"/>
      <c r="LSP66" s="393"/>
      <c r="LSQ66" s="394"/>
      <c r="LSR66" s="395"/>
      <c r="LSS66" s="389"/>
      <c r="LST66" s="390"/>
      <c r="LSU66" s="391"/>
      <c r="LSV66" s="392"/>
      <c r="LSW66" s="393"/>
      <c r="LSX66" s="394"/>
      <c r="LSY66" s="395"/>
      <c r="LSZ66" s="389"/>
      <c r="LTA66" s="390"/>
      <c r="LTB66" s="391"/>
      <c r="LTC66" s="392"/>
      <c r="LTD66" s="393"/>
      <c r="LTE66" s="394"/>
      <c r="LTF66" s="395"/>
      <c r="LTG66" s="389"/>
      <c r="LTH66" s="390"/>
      <c r="LTI66" s="391"/>
      <c r="LTJ66" s="392"/>
      <c r="LTK66" s="393"/>
      <c r="LTL66" s="394"/>
      <c r="LTM66" s="395"/>
      <c r="LTN66" s="389"/>
      <c r="LTO66" s="390"/>
      <c r="LTP66" s="391"/>
      <c r="LTQ66" s="392"/>
      <c r="LTR66" s="393"/>
      <c r="LTS66" s="394"/>
      <c r="LTT66" s="395"/>
      <c r="LTU66" s="389"/>
      <c r="LTV66" s="390"/>
      <c r="LTW66" s="391"/>
      <c r="LTX66" s="392"/>
      <c r="LTY66" s="393"/>
      <c r="LTZ66" s="394"/>
      <c r="LUA66" s="395"/>
      <c r="LUB66" s="389"/>
      <c r="LUC66" s="390"/>
      <c r="LUD66" s="391"/>
      <c r="LUE66" s="392"/>
      <c r="LUF66" s="393"/>
      <c r="LUG66" s="394"/>
      <c r="LUH66" s="395"/>
      <c r="LUI66" s="389"/>
      <c r="LUJ66" s="390"/>
      <c r="LUK66" s="391"/>
      <c r="LUL66" s="392"/>
      <c r="LUM66" s="393"/>
      <c r="LUN66" s="394"/>
      <c r="LUO66" s="395"/>
      <c r="LUP66" s="389"/>
      <c r="LUQ66" s="390"/>
      <c r="LUR66" s="391"/>
      <c r="LUS66" s="392"/>
      <c r="LUT66" s="393"/>
      <c r="LUU66" s="394"/>
      <c r="LUV66" s="395"/>
      <c r="LUW66" s="389"/>
      <c r="LUX66" s="390"/>
      <c r="LUY66" s="391"/>
      <c r="LUZ66" s="392"/>
      <c r="LVA66" s="393"/>
      <c r="LVB66" s="394"/>
      <c r="LVC66" s="395"/>
      <c r="LVD66" s="389"/>
      <c r="LVE66" s="390"/>
      <c r="LVF66" s="391"/>
      <c r="LVG66" s="392"/>
      <c r="LVH66" s="393"/>
      <c r="LVI66" s="394"/>
      <c r="LVJ66" s="395"/>
      <c r="LVK66" s="389"/>
      <c r="LVL66" s="390"/>
      <c r="LVM66" s="391"/>
      <c r="LVN66" s="392"/>
      <c r="LVO66" s="393"/>
      <c r="LVP66" s="394"/>
      <c r="LVQ66" s="395"/>
      <c r="LVR66" s="389"/>
      <c r="LVS66" s="390"/>
      <c r="LVT66" s="391"/>
      <c r="LVU66" s="392"/>
      <c r="LVV66" s="393"/>
      <c r="LVW66" s="394"/>
      <c r="LVX66" s="395"/>
      <c r="LVY66" s="389"/>
      <c r="LVZ66" s="390"/>
      <c r="LWA66" s="391"/>
      <c r="LWB66" s="392"/>
      <c r="LWC66" s="393"/>
      <c r="LWD66" s="394"/>
      <c r="LWE66" s="395"/>
      <c r="LWF66" s="389"/>
      <c r="LWG66" s="390"/>
      <c r="LWH66" s="391"/>
      <c r="LWI66" s="392"/>
      <c r="LWJ66" s="393"/>
      <c r="LWK66" s="394"/>
      <c r="LWL66" s="395"/>
      <c r="LWM66" s="389"/>
      <c r="LWN66" s="390"/>
      <c r="LWO66" s="391"/>
      <c r="LWP66" s="392"/>
      <c r="LWQ66" s="393"/>
      <c r="LWR66" s="394"/>
      <c r="LWS66" s="395"/>
      <c r="LWT66" s="389"/>
      <c r="LWU66" s="390"/>
      <c r="LWV66" s="391"/>
      <c r="LWW66" s="392"/>
      <c r="LWX66" s="393"/>
      <c r="LWY66" s="394"/>
      <c r="LWZ66" s="395"/>
      <c r="LXA66" s="389"/>
      <c r="LXB66" s="390"/>
      <c r="LXC66" s="391"/>
      <c r="LXD66" s="392"/>
      <c r="LXE66" s="393"/>
      <c r="LXF66" s="394"/>
      <c r="LXG66" s="395"/>
      <c r="LXH66" s="389"/>
      <c r="LXI66" s="390"/>
      <c r="LXJ66" s="391"/>
      <c r="LXK66" s="392"/>
      <c r="LXL66" s="393"/>
      <c r="LXM66" s="394"/>
      <c r="LXN66" s="395"/>
      <c r="LXO66" s="389"/>
      <c r="LXP66" s="390"/>
      <c r="LXQ66" s="391"/>
      <c r="LXR66" s="392"/>
      <c r="LXS66" s="393"/>
      <c r="LXT66" s="394"/>
      <c r="LXU66" s="395"/>
      <c r="LXV66" s="389"/>
      <c r="LXW66" s="390"/>
      <c r="LXX66" s="391"/>
      <c r="LXY66" s="392"/>
      <c r="LXZ66" s="393"/>
      <c r="LYA66" s="394"/>
      <c r="LYB66" s="395"/>
      <c r="LYC66" s="389"/>
      <c r="LYD66" s="390"/>
      <c r="LYE66" s="391"/>
      <c r="LYF66" s="392"/>
      <c r="LYG66" s="393"/>
      <c r="LYH66" s="394"/>
      <c r="LYI66" s="395"/>
      <c r="LYJ66" s="389"/>
      <c r="LYK66" s="390"/>
      <c r="LYL66" s="391"/>
      <c r="LYM66" s="392"/>
      <c r="LYN66" s="393"/>
      <c r="LYO66" s="394"/>
      <c r="LYP66" s="395"/>
      <c r="LYQ66" s="389"/>
      <c r="LYR66" s="390"/>
      <c r="LYS66" s="391"/>
      <c r="LYT66" s="392"/>
      <c r="LYU66" s="393"/>
      <c r="LYV66" s="394"/>
      <c r="LYW66" s="395"/>
      <c r="LYX66" s="389"/>
      <c r="LYY66" s="390"/>
      <c r="LYZ66" s="391"/>
      <c r="LZA66" s="392"/>
      <c r="LZB66" s="393"/>
      <c r="LZC66" s="394"/>
      <c r="LZD66" s="395"/>
      <c r="LZE66" s="389"/>
      <c r="LZF66" s="390"/>
      <c r="LZG66" s="391"/>
      <c r="LZH66" s="392"/>
      <c r="LZI66" s="393"/>
      <c r="LZJ66" s="394"/>
      <c r="LZK66" s="395"/>
      <c r="LZL66" s="389"/>
      <c r="LZM66" s="390"/>
      <c r="LZN66" s="391"/>
      <c r="LZO66" s="392"/>
      <c r="LZP66" s="393"/>
      <c r="LZQ66" s="394"/>
      <c r="LZR66" s="395"/>
      <c r="LZS66" s="389"/>
      <c r="LZT66" s="390"/>
      <c r="LZU66" s="391"/>
      <c r="LZV66" s="392"/>
      <c r="LZW66" s="393"/>
      <c r="LZX66" s="394"/>
      <c r="LZY66" s="395"/>
      <c r="LZZ66" s="389"/>
      <c r="MAA66" s="390"/>
      <c r="MAB66" s="391"/>
      <c r="MAC66" s="392"/>
      <c r="MAD66" s="393"/>
      <c r="MAE66" s="394"/>
      <c r="MAF66" s="395"/>
      <c r="MAG66" s="389"/>
      <c r="MAH66" s="390"/>
      <c r="MAI66" s="391"/>
      <c r="MAJ66" s="392"/>
      <c r="MAK66" s="393"/>
      <c r="MAL66" s="394"/>
      <c r="MAM66" s="395"/>
      <c r="MAN66" s="389"/>
      <c r="MAO66" s="390"/>
      <c r="MAP66" s="391"/>
      <c r="MAQ66" s="392"/>
      <c r="MAR66" s="393"/>
      <c r="MAS66" s="394"/>
      <c r="MAT66" s="395"/>
      <c r="MAU66" s="389"/>
      <c r="MAV66" s="390"/>
      <c r="MAW66" s="391"/>
      <c r="MAX66" s="392"/>
      <c r="MAY66" s="393"/>
      <c r="MAZ66" s="394"/>
      <c r="MBA66" s="395"/>
      <c r="MBB66" s="389"/>
      <c r="MBC66" s="390"/>
      <c r="MBD66" s="391"/>
      <c r="MBE66" s="392"/>
      <c r="MBF66" s="393"/>
      <c r="MBG66" s="394"/>
      <c r="MBH66" s="395"/>
      <c r="MBI66" s="389"/>
      <c r="MBJ66" s="390"/>
      <c r="MBK66" s="391"/>
      <c r="MBL66" s="392"/>
      <c r="MBM66" s="393"/>
      <c r="MBN66" s="394"/>
      <c r="MBO66" s="395"/>
      <c r="MBP66" s="389"/>
      <c r="MBQ66" s="390"/>
      <c r="MBR66" s="391"/>
      <c r="MBS66" s="392"/>
      <c r="MBT66" s="393"/>
      <c r="MBU66" s="394"/>
      <c r="MBV66" s="395"/>
      <c r="MBW66" s="389"/>
      <c r="MBX66" s="390"/>
      <c r="MBY66" s="391"/>
      <c r="MBZ66" s="392"/>
      <c r="MCA66" s="393"/>
      <c r="MCB66" s="394"/>
      <c r="MCC66" s="395"/>
      <c r="MCD66" s="389"/>
      <c r="MCE66" s="390"/>
      <c r="MCF66" s="391"/>
      <c r="MCG66" s="392"/>
      <c r="MCH66" s="393"/>
      <c r="MCI66" s="394"/>
      <c r="MCJ66" s="395"/>
      <c r="MCK66" s="389"/>
      <c r="MCL66" s="390"/>
      <c r="MCM66" s="391"/>
      <c r="MCN66" s="392"/>
      <c r="MCO66" s="393"/>
      <c r="MCP66" s="394"/>
      <c r="MCQ66" s="395"/>
      <c r="MCR66" s="389"/>
      <c r="MCS66" s="390"/>
      <c r="MCT66" s="391"/>
      <c r="MCU66" s="392"/>
      <c r="MCV66" s="393"/>
      <c r="MCW66" s="394"/>
      <c r="MCX66" s="395"/>
      <c r="MCY66" s="389"/>
      <c r="MCZ66" s="390"/>
      <c r="MDA66" s="391"/>
      <c r="MDB66" s="392"/>
      <c r="MDC66" s="393"/>
      <c r="MDD66" s="394"/>
      <c r="MDE66" s="395"/>
      <c r="MDF66" s="389"/>
      <c r="MDG66" s="390"/>
      <c r="MDH66" s="391"/>
      <c r="MDI66" s="392"/>
      <c r="MDJ66" s="393"/>
      <c r="MDK66" s="394"/>
      <c r="MDL66" s="395"/>
      <c r="MDM66" s="389"/>
      <c r="MDN66" s="390"/>
      <c r="MDO66" s="391"/>
      <c r="MDP66" s="392"/>
      <c r="MDQ66" s="393"/>
      <c r="MDR66" s="394"/>
      <c r="MDS66" s="395"/>
      <c r="MDT66" s="389"/>
      <c r="MDU66" s="390"/>
      <c r="MDV66" s="391"/>
      <c r="MDW66" s="392"/>
      <c r="MDX66" s="393"/>
      <c r="MDY66" s="394"/>
      <c r="MDZ66" s="395"/>
      <c r="MEA66" s="389"/>
      <c r="MEB66" s="390"/>
      <c r="MEC66" s="391"/>
      <c r="MED66" s="392"/>
      <c r="MEE66" s="393"/>
      <c r="MEF66" s="394"/>
      <c r="MEG66" s="395"/>
      <c r="MEH66" s="389"/>
      <c r="MEI66" s="390"/>
      <c r="MEJ66" s="391"/>
      <c r="MEK66" s="392"/>
      <c r="MEL66" s="393"/>
      <c r="MEM66" s="394"/>
      <c r="MEN66" s="395"/>
      <c r="MEO66" s="389"/>
      <c r="MEP66" s="390"/>
      <c r="MEQ66" s="391"/>
      <c r="MER66" s="392"/>
      <c r="MES66" s="393"/>
      <c r="MET66" s="394"/>
      <c r="MEU66" s="395"/>
      <c r="MEV66" s="389"/>
      <c r="MEW66" s="390"/>
      <c r="MEX66" s="391"/>
      <c r="MEY66" s="392"/>
      <c r="MEZ66" s="393"/>
      <c r="MFA66" s="394"/>
      <c r="MFB66" s="395"/>
      <c r="MFC66" s="389"/>
      <c r="MFD66" s="390"/>
      <c r="MFE66" s="391"/>
      <c r="MFF66" s="392"/>
      <c r="MFG66" s="393"/>
      <c r="MFH66" s="394"/>
      <c r="MFI66" s="395"/>
      <c r="MFJ66" s="389"/>
      <c r="MFK66" s="390"/>
      <c r="MFL66" s="391"/>
      <c r="MFM66" s="392"/>
      <c r="MFN66" s="393"/>
      <c r="MFO66" s="394"/>
      <c r="MFP66" s="395"/>
      <c r="MFQ66" s="389"/>
      <c r="MFR66" s="390"/>
      <c r="MFS66" s="391"/>
      <c r="MFT66" s="392"/>
      <c r="MFU66" s="393"/>
      <c r="MFV66" s="394"/>
      <c r="MFW66" s="395"/>
      <c r="MFX66" s="389"/>
      <c r="MFY66" s="390"/>
      <c r="MFZ66" s="391"/>
      <c r="MGA66" s="392"/>
      <c r="MGB66" s="393"/>
      <c r="MGC66" s="394"/>
      <c r="MGD66" s="395"/>
      <c r="MGE66" s="389"/>
      <c r="MGF66" s="390"/>
      <c r="MGG66" s="391"/>
      <c r="MGH66" s="392"/>
      <c r="MGI66" s="393"/>
      <c r="MGJ66" s="394"/>
      <c r="MGK66" s="395"/>
      <c r="MGL66" s="389"/>
      <c r="MGM66" s="390"/>
      <c r="MGN66" s="391"/>
      <c r="MGO66" s="392"/>
      <c r="MGP66" s="393"/>
      <c r="MGQ66" s="394"/>
      <c r="MGR66" s="395"/>
      <c r="MGS66" s="389"/>
      <c r="MGT66" s="390"/>
      <c r="MGU66" s="391"/>
      <c r="MGV66" s="392"/>
      <c r="MGW66" s="393"/>
      <c r="MGX66" s="394"/>
      <c r="MGY66" s="395"/>
      <c r="MGZ66" s="389"/>
      <c r="MHA66" s="390"/>
      <c r="MHB66" s="391"/>
      <c r="MHC66" s="392"/>
      <c r="MHD66" s="393"/>
      <c r="MHE66" s="394"/>
      <c r="MHF66" s="395"/>
      <c r="MHG66" s="389"/>
      <c r="MHH66" s="390"/>
      <c r="MHI66" s="391"/>
      <c r="MHJ66" s="392"/>
      <c r="MHK66" s="393"/>
      <c r="MHL66" s="394"/>
      <c r="MHM66" s="395"/>
      <c r="MHN66" s="389"/>
      <c r="MHO66" s="390"/>
      <c r="MHP66" s="391"/>
      <c r="MHQ66" s="392"/>
      <c r="MHR66" s="393"/>
      <c r="MHS66" s="394"/>
      <c r="MHT66" s="395"/>
      <c r="MHU66" s="389"/>
      <c r="MHV66" s="390"/>
      <c r="MHW66" s="391"/>
      <c r="MHX66" s="392"/>
      <c r="MHY66" s="393"/>
      <c r="MHZ66" s="394"/>
      <c r="MIA66" s="395"/>
      <c r="MIB66" s="389"/>
      <c r="MIC66" s="390"/>
      <c r="MID66" s="391"/>
      <c r="MIE66" s="392"/>
      <c r="MIF66" s="393"/>
      <c r="MIG66" s="394"/>
      <c r="MIH66" s="395"/>
      <c r="MII66" s="389"/>
      <c r="MIJ66" s="390"/>
      <c r="MIK66" s="391"/>
      <c r="MIL66" s="392"/>
      <c r="MIM66" s="393"/>
      <c r="MIN66" s="394"/>
      <c r="MIO66" s="395"/>
      <c r="MIP66" s="389"/>
      <c r="MIQ66" s="390"/>
      <c r="MIR66" s="391"/>
      <c r="MIS66" s="392"/>
      <c r="MIT66" s="393"/>
      <c r="MIU66" s="394"/>
      <c r="MIV66" s="395"/>
      <c r="MIW66" s="389"/>
      <c r="MIX66" s="390"/>
      <c r="MIY66" s="391"/>
      <c r="MIZ66" s="392"/>
      <c r="MJA66" s="393"/>
      <c r="MJB66" s="394"/>
      <c r="MJC66" s="395"/>
      <c r="MJD66" s="389"/>
      <c r="MJE66" s="390"/>
      <c r="MJF66" s="391"/>
      <c r="MJG66" s="392"/>
      <c r="MJH66" s="393"/>
      <c r="MJI66" s="394"/>
      <c r="MJJ66" s="395"/>
      <c r="MJK66" s="389"/>
      <c r="MJL66" s="390"/>
      <c r="MJM66" s="391"/>
      <c r="MJN66" s="392"/>
      <c r="MJO66" s="393"/>
      <c r="MJP66" s="394"/>
      <c r="MJQ66" s="395"/>
      <c r="MJR66" s="389"/>
      <c r="MJS66" s="390"/>
      <c r="MJT66" s="391"/>
      <c r="MJU66" s="392"/>
      <c r="MJV66" s="393"/>
      <c r="MJW66" s="394"/>
      <c r="MJX66" s="395"/>
      <c r="MJY66" s="389"/>
      <c r="MJZ66" s="390"/>
      <c r="MKA66" s="391"/>
      <c r="MKB66" s="392"/>
      <c r="MKC66" s="393"/>
      <c r="MKD66" s="394"/>
      <c r="MKE66" s="395"/>
      <c r="MKF66" s="389"/>
      <c r="MKG66" s="390"/>
      <c r="MKH66" s="391"/>
      <c r="MKI66" s="392"/>
      <c r="MKJ66" s="393"/>
      <c r="MKK66" s="394"/>
      <c r="MKL66" s="395"/>
      <c r="MKM66" s="389"/>
      <c r="MKN66" s="390"/>
      <c r="MKO66" s="391"/>
      <c r="MKP66" s="392"/>
      <c r="MKQ66" s="393"/>
      <c r="MKR66" s="394"/>
      <c r="MKS66" s="395"/>
      <c r="MKT66" s="389"/>
      <c r="MKU66" s="390"/>
      <c r="MKV66" s="391"/>
      <c r="MKW66" s="392"/>
      <c r="MKX66" s="393"/>
      <c r="MKY66" s="394"/>
      <c r="MKZ66" s="395"/>
      <c r="MLA66" s="389"/>
      <c r="MLB66" s="390"/>
      <c r="MLC66" s="391"/>
      <c r="MLD66" s="392"/>
      <c r="MLE66" s="393"/>
      <c r="MLF66" s="394"/>
      <c r="MLG66" s="395"/>
      <c r="MLH66" s="389"/>
      <c r="MLI66" s="390"/>
      <c r="MLJ66" s="391"/>
      <c r="MLK66" s="392"/>
      <c r="MLL66" s="393"/>
      <c r="MLM66" s="394"/>
      <c r="MLN66" s="395"/>
      <c r="MLO66" s="389"/>
      <c r="MLP66" s="390"/>
      <c r="MLQ66" s="391"/>
      <c r="MLR66" s="392"/>
      <c r="MLS66" s="393"/>
      <c r="MLT66" s="394"/>
      <c r="MLU66" s="395"/>
      <c r="MLV66" s="389"/>
      <c r="MLW66" s="390"/>
      <c r="MLX66" s="391"/>
      <c r="MLY66" s="392"/>
      <c r="MLZ66" s="393"/>
      <c r="MMA66" s="394"/>
      <c r="MMB66" s="395"/>
      <c r="MMC66" s="389"/>
      <c r="MMD66" s="390"/>
      <c r="MME66" s="391"/>
      <c r="MMF66" s="392"/>
      <c r="MMG66" s="393"/>
      <c r="MMH66" s="394"/>
      <c r="MMI66" s="395"/>
      <c r="MMJ66" s="389"/>
      <c r="MMK66" s="390"/>
      <c r="MML66" s="391"/>
      <c r="MMM66" s="392"/>
      <c r="MMN66" s="393"/>
      <c r="MMO66" s="394"/>
      <c r="MMP66" s="395"/>
      <c r="MMQ66" s="389"/>
      <c r="MMR66" s="390"/>
      <c r="MMS66" s="391"/>
      <c r="MMT66" s="392"/>
      <c r="MMU66" s="393"/>
      <c r="MMV66" s="394"/>
      <c r="MMW66" s="395"/>
      <c r="MMX66" s="389"/>
      <c r="MMY66" s="390"/>
      <c r="MMZ66" s="391"/>
      <c r="MNA66" s="392"/>
      <c r="MNB66" s="393"/>
      <c r="MNC66" s="394"/>
      <c r="MND66" s="395"/>
      <c r="MNE66" s="389"/>
      <c r="MNF66" s="390"/>
      <c r="MNG66" s="391"/>
      <c r="MNH66" s="392"/>
      <c r="MNI66" s="393"/>
      <c r="MNJ66" s="394"/>
      <c r="MNK66" s="395"/>
      <c r="MNL66" s="389"/>
      <c r="MNM66" s="390"/>
      <c r="MNN66" s="391"/>
      <c r="MNO66" s="392"/>
      <c r="MNP66" s="393"/>
      <c r="MNQ66" s="394"/>
      <c r="MNR66" s="395"/>
      <c r="MNS66" s="389"/>
      <c r="MNT66" s="390"/>
      <c r="MNU66" s="391"/>
      <c r="MNV66" s="392"/>
      <c r="MNW66" s="393"/>
      <c r="MNX66" s="394"/>
      <c r="MNY66" s="395"/>
      <c r="MNZ66" s="389"/>
      <c r="MOA66" s="390"/>
      <c r="MOB66" s="391"/>
      <c r="MOC66" s="392"/>
      <c r="MOD66" s="393"/>
      <c r="MOE66" s="394"/>
      <c r="MOF66" s="395"/>
      <c r="MOG66" s="389"/>
      <c r="MOH66" s="390"/>
      <c r="MOI66" s="391"/>
      <c r="MOJ66" s="392"/>
      <c r="MOK66" s="393"/>
      <c r="MOL66" s="394"/>
      <c r="MOM66" s="395"/>
      <c r="MON66" s="389"/>
      <c r="MOO66" s="390"/>
      <c r="MOP66" s="391"/>
      <c r="MOQ66" s="392"/>
      <c r="MOR66" s="393"/>
      <c r="MOS66" s="394"/>
      <c r="MOT66" s="395"/>
      <c r="MOU66" s="389"/>
      <c r="MOV66" s="390"/>
      <c r="MOW66" s="391"/>
      <c r="MOX66" s="392"/>
      <c r="MOY66" s="393"/>
      <c r="MOZ66" s="394"/>
      <c r="MPA66" s="395"/>
      <c r="MPB66" s="389"/>
      <c r="MPC66" s="390"/>
      <c r="MPD66" s="391"/>
      <c r="MPE66" s="392"/>
      <c r="MPF66" s="393"/>
      <c r="MPG66" s="394"/>
      <c r="MPH66" s="395"/>
      <c r="MPI66" s="389"/>
      <c r="MPJ66" s="390"/>
      <c r="MPK66" s="391"/>
      <c r="MPL66" s="392"/>
      <c r="MPM66" s="393"/>
      <c r="MPN66" s="394"/>
      <c r="MPO66" s="395"/>
      <c r="MPP66" s="389"/>
      <c r="MPQ66" s="390"/>
      <c r="MPR66" s="391"/>
      <c r="MPS66" s="392"/>
      <c r="MPT66" s="393"/>
      <c r="MPU66" s="394"/>
      <c r="MPV66" s="395"/>
      <c r="MPW66" s="389"/>
      <c r="MPX66" s="390"/>
      <c r="MPY66" s="391"/>
      <c r="MPZ66" s="392"/>
      <c r="MQA66" s="393"/>
      <c r="MQB66" s="394"/>
      <c r="MQC66" s="395"/>
      <c r="MQD66" s="389"/>
      <c r="MQE66" s="390"/>
      <c r="MQF66" s="391"/>
      <c r="MQG66" s="392"/>
      <c r="MQH66" s="393"/>
      <c r="MQI66" s="394"/>
      <c r="MQJ66" s="395"/>
      <c r="MQK66" s="389"/>
      <c r="MQL66" s="390"/>
      <c r="MQM66" s="391"/>
      <c r="MQN66" s="392"/>
      <c r="MQO66" s="393"/>
      <c r="MQP66" s="394"/>
      <c r="MQQ66" s="395"/>
      <c r="MQR66" s="389"/>
      <c r="MQS66" s="390"/>
      <c r="MQT66" s="391"/>
      <c r="MQU66" s="392"/>
      <c r="MQV66" s="393"/>
      <c r="MQW66" s="394"/>
      <c r="MQX66" s="395"/>
      <c r="MQY66" s="389"/>
      <c r="MQZ66" s="390"/>
      <c r="MRA66" s="391"/>
      <c r="MRB66" s="392"/>
      <c r="MRC66" s="393"/>
      <c r="MRD66" s="394"/>
      <c r="MRE66" s="395"/>
      <c r="MRF66" s="389"/>
      <c r="MRG66" s="390"/>
      <c r="MRH66" s="391"/>
      <c r="MRI66" s="392"/>
      <c r="MRJ66" s="393"/>
      <c r="MRK66" s="394"/>
      <c r="MRL66" s="395"/>
      <c r="MRM66" s="389"/>
      <c r="MRN66" s="390"/>
      <c r="MRO66" s="391"/>
      <c r="MRP66" s="392"/>
      <c r="MRQ66" s="393"/>
      <c r="MRR66" s="394"/>
      <c r="MRS66" s="395"/>
      <c r="MRT66" s="389"/>
      <c r="MRU66" s="390"/>
      <c r="MRV66" s="391"/>
      <c r="MRW66" s="392"/>
      <c r="MRX66" s="393"/>
      <c r="MRY66" s="394"/>
      <c r="MRZ66" s="395"/>
      <c r="MSA66" s="389"/>
      <c r="MSB66" s="390"/>
      <c r="MSC66" s="391"/>
      <c r="MSD66" s="392"/>
      <c r="MSE66" s="393"/>
      <c r="MSF66" s="394"/>
      <c r="MSG66" s="395"/>
      <c r="MSH66" s="389"/>
      <c r="MSI66" s="390"/>
      <c r="MSJ66" s="391"/>
      <c r="MSK66" s="392"/>
      <c r="MSL66" s="393"/>
      <c r="MSM66" s="394"/>
      <c r="MSN66" s="395"/>
      <c r="MSO66" s="389"/>
      <c r="MSP66" s="390"/>
      <c r="MSQ66" s="391"/>
      <c r="MSR66" s="392"/>
      <c r="MSS66" s="393"/>
      <c r="MST66" s="394"/>
      <c r="MSU66" s="395"/>
      <c r="MSV66" s="389"/>
      <c r="MSW66" s="390"/>
      <c r="MSX66" s="391"/>
      <c r="MSY66" s="392"/>
      <c r="MSZ66" s="393"/>
      <c r="MTA66" s="394"/>
      <c r="MTB66" s="395"/>
      <c r="MTC66" s="389"/>
      <c r="MTD66" s="390"/>
      <c r="MTE66" s="391"/>
      <c r="MTF66" s="392"/>
      <c r="MTG66" s="393"/>
      <c r="MTH66" s="394"/>
      <c r="MTI66" s="395"/>
      <c r="MTJ66" s="389"/>
      <c r="MTK66" s="390"/>
      <c r="MTL66" s="391"/>
      <c r="MTM66" s="392"/>
      <c r="MTN66" s="393"/>
      <c r="MTO66" s="394"/>
      <c r="MTP66" s="395"/>
      <c r="MTQ66" s="389"/>
      <c r="MTR66" s="390"/>
      <c r="MTS66" s="391"/>
      <c r="MTT66" s="392"/>
      <c r="MTU66" s="393"/>
      <c r="MTV66" s="394"/>
      <c r="MTW66" s="395"/>
      <c r="MTX66" s="389"/>
      <c r="MTY66" s="390"/>
      <c r="MTZ66" s="391"/>
      <c r="MUA66" s="392"/>
      <c r="MUB66" s="393"/>
      <c r="MUC66" s="394"/>
      <c r="MUD66" s="395"/>
      <c r="MUE66" s="389"/>
      <c r="MUF66" s="390"/>
      <c r="MUG66" s="391"/>
      <c r="MUH66" s="392"/>
      <c r="MUI66" s="393"/>
      <c r="MUJ66" s="394"/>
      <c r="MUK66" s="395"/>
      <c r="MUL66" s="389"/>
      <c r="MUM66" s="390"/>
      <c r="MUN66" s="391"/>
      <c r="MUO66" s="392"/>
      <c r="MUP66" s="393"/>
      <c r="MUQ66" s="394"/>
      <c r="MUR66" s="395"/>
      <c r="MUS66" s="389"/>
      <c r="MUT66" s="390"/>
      <c r="MUU66" s="391"/>
      <c r="MUV66" s="392"/>
      <c r="MUW66" s="393"/>
      <c r="MUX66" s="394"/>
      <c r="MUY66" s="395"/>
      <c r="MUZ66" s="389"/>
      <c r="MVA66" s="390"/>
      <c r="MVB66" s="391"/>
      <c r="MVC66" s="392"/>
      <c r="MVD66" s="393"/>
      <c r="MVE66" s="394"/>
      <c r="MVF66" s="395"/>
      <c r="MVG66" s="389"/>
      <c r="MVH66" s="390"/>
      <c r="MVI66" s="391"/>
      <c r="MVJ66" s="392"/>
      <c r="MVK66" s="393"/>
      <c r="MVL66" s="394"/>
      <c r="MVM66" s="395"/>
      <c r="MVN66" s="389"/>
      <c r="MVO66" s="390"/>
      <c r="MVP66" s="391"/>
      <c r="MVQ66" s="392"/>
      <c r="MVR66" s="393"/>
      <c r="MVS66" s="394"/>
      <c r="MVT66" s="395"/>
      <c r="MVU66" s="389"/>
      <c r="MVV66" s="390"/>
      <c r="MVW66" s="391"/>
      <c r="MVX66" s="392"/>
      <c r="MVY66" s="393"/>
      <c r="MVZ66" s="394"/>
      <c r="MWA66" s="395"/>
      <c r="MWB66" s="389"/>
      <c r="MWC66" s="390"/>
      <c r="MWD66" s="391"/>
      <c r="MWE66" s="392"/>
      <c r="MWF66" s="393"/>
      <c r="MWG66" s="394"/>
      <c r="MWH66" s="395"/>
      <c r="MWI66" s="389"/>
      <c r="MWJ66" s="390"/>
      <c r="MWK66" s="391"/>
      <c r="MWL66" s="392"/>
      <c r="MWM66" s="393"/>
      <c r="MWN66" s="394"/>
      <c r="MWO66" s="395"/>
      <c r="MWP66" s="389"/>
      <c r="MWQ66" s="390"/>
      <c r="MWR66" s="391"/>
      <c r="MWS66" s="392"/>
      <c r="MWT66" s="393"/>
      <c r="MWU66" s="394"/>
      <c r="MWV66" s="395"/>
      <c r="MWW66" s="389"/>
      <c r="MWX66" s="390"/>
      <c r="MWY66" s="391"/>
      <c r="MWZ66" s="392"/>
      <c r="MXA66" s="393"/>
      <c r="MXB66" s="394"/>
      <c r="MXC66" s="395"/>
      <c r="MXD66" s="389"/>
      <c r="MXE66" s="390"/>
      <c r="MXF66" s="391"/>
      <c r="MXG66" s="392"/>
      <c r="MXH66" s="393"/>
      <c r="MXI66" s="394"/>
      <c r="MXJ66" s="395"/>
      <c r="MXK66" s="389"/>
      <c r="MXL66" s="390"/>
      <c r="MXM66" s="391"/>
      <c r="MXN66" s="392"/>
      <c r="MXO66" s="393"/>
      <c r="MXP66" s="394"/>
      <c r="MXQ66" s="395"/>
      <c r="MXR66" s="389"/>
      <c r="MXS66" s="390"/>
      <c r="MXT66" s="391"/>
      <c r="MXU66" s="392"/>
      <c r="MXV66" s="393"/>
      <c r="MXW66" s="394"/>
      <c r="MXX66" s="395"/>
      <c r="MXY66" s="389"/>
      <c r="MXZ66" s="390"/>
      <c r="MYA66" s="391"/>
      <c r="MYB66" s="392"/>
      <c r="MYC66" s="393"/>
      <c r="MYD66" s="394"/>
      <c r="MYE66" s="395"/>
      <c r="MYF66" s="389"/>
      <c r="MYG66" s="390"/>
      <c r="MYH66" s="391"/>
      <c r="MYI66" s="392"/>
      <c r="MYJ66" s="393"/>
      <c r="MYK66" s="394"/>
      <c r="MYL66" s="395"/>
      <c r="MYM66" s="389"/>
      <c r="MYN66" s="390"/>
      <c r="MYO66" s="391"/>
      <c r="MYP66" s="392"/>
      <c r="MYQ66" s="393"/>
      <c r="MYR66" s="394"/>
      <c r="MYS66" s="395"/>
      <c r="MYT66" s="389"/>
      <c r="MYU66" s="390"/>
      <c r="MYV66" s="391"/>
      <c r="MYW66" s="392"/>
      <c r="MYX66" s="393"/>
      <c r="MYY66" s="394"/>
      <c r="MYZ66" s="395"/>
      <c r="MZA66" s="389"/>
      <c r="MZB66" s="390"/>
      <c r="MZC66" s="391"/>
      <c r="MZD66" s="392"/>
      <c r="MZE66" s="393"/>
      <c r="MZF66" s="394"/>
      <c r="MZG66" s="395"/>
      <c r="MZH66" s="389"/>
      <c r="MZI66" s="390"/>
      <c r="MZJ66" s="391"/>
      <c r="MZK66" s="392"/>
      <c r="MZL66" s="393"/>
      <c r="MZM66" s="394"/>
      <c r="MZN66" s="395"/>
      <c r="MZO66" s="389"/>
      <c r="MZP66" s="390"/>
      <c r="MZQ66" s="391"/>
      <c r="MZR66" s="392"/>
      <c r="MZS66" s="393"/>
      <c r="MZT66" s="394"/>
      <c r="MZU66" s="395"/>
      <c r="MZV66" s="389"/>
      <c r="MZW66" s="390"/>
      <c r="MZX66" s="391"/>
      <c r="MZY66" s="392"/>
      <c r="MZZ66" s="393"/>
      <c r="NAA66" s="394"/>
      <c r="NAB66" s="395"/>
      <c r="NAC66" s="389"/>
      <c r="NAD66" s="390"/>
      <c r="NAE66" s="391"/>
      <c r="NAF66" s="392"/>
      <c r="NAG66" s="393"/>
      <c r="NAH66" s="394"/>
      <c r="NAI66" s="395"/>
      <c r="NAJ66" s="389"/>
      <c r="NAK66" s="390"/>
      <c r="NAL66" s="391"/>
      <c r="NAM66" s="392"/>
      <c r="NAN66" s="393"/>
      <c r="NAO66" s="394"/>
      <c r="NAP66" s="395"/>
      <c r="NAQ66" s="389"/>
      <c r="NAR66" s="390"/>
      <c r="NAS66" s="391"/>
      <c r="NAT66" s="392"/>
      <c r="NAU66" s="393"/>
      <c r="NAV66" s="394"/>
      <c r="NAW66" s="395"/>
      <c r="NAX66" s="389"/>
      <c r="NAY66" s="390"/>
      <c r="NAZ66" s="391"/>
      <c r="NBA66" s="392"/>
      <c r="NBB66" s="393"/>
      <c r="NBC66" s="394"/>
      <c r="NBD66" s="395"/>
      <c r="NBE66" s="389"/>
      <c r="NBF66" s="390"/>
      <c r="NBG66" s="391"/>
      <c r="NBH66" s="392"/>
      <c r="NBI66" s="393"/>
      <c r="NBJ66" s="394"/>
      <c r="NBK66" s="395"/>
      <c r="NBL66" s="389"/>
      <c r="NBM66" s="390"/>
      <c r="NBN66" s="391"/>
      <c r="NBO66" s="392"/>
      <c r="NBP66" s="393"/>
      <c r="NBQ66" s="394"/>
      <c r="NBR66" s="395"/>
      <c r="NBS66" s="389"/>
      <c r="NBT66" s="390"/>
      <c r="NBU66" s="391"/>
      <c r="NBV66" s="392"/>
      <c r="NBW66" s="393"/>
      <c r="NBX66" s="394"/>
      <c r="NBY66" s="395"/>
      <c r="NBZ66" s="389"/>
      <c r="NCA66" s="390"/>
      <c r="NCB66" s="391"/>
      <c r="NCC66" s="392"/>
      <c r="NCD66" s="393"/>
      <c r="NCE66" s="394"/>
      <c r="NCF66" s="395"/>
      <c r="NCG66" s="389"/>
      <c r="NCH66" s="390"/>
      <c r="NCI66" s="391"/>
      <c r="NCJ66" s="392"/>
      <c r="NCK66" s="393"/>
      <c r="NCL66" s="394"/>
      <c r="NCM66" s="395"/>
      <c r="NCN66" s="389"/>
      <c r="NCO66" s="390"/>
      <c r="NCP66" s="391"/>
      <c r="NCQ66" s="392"/>
      <c r="NCR66" s="393"/>
      <c r="NCS66" s="394"/>
      <c r="NCT66" s="395"/>
      <c r="NCU66" s="389"/>
      <c r="NCV66" s="390"/>
      <c r="NCW66" s="391"/>
      <c r="NCX66" s="392"/>
      <c r="NCY66" s="393"/>
      <c r="NCZ66" s="394"/>
      <c r="NDA66" s="395"/>
      <c r="NDB66" s="389"/>
      <c r="NDC66" s="390"/>
      <c r="NDD66" s="391"/>
      <c r="NDE66" s="392"/>
      <c r="NDF66" s="393"/>
      <c r="NDG66" s="394"/>
      <c r="NDH66" s="395"/>
      <c r="NDI66" s="389"/>
      <c r="NDJ66" s="390"/>
      <c r="NDK66" s="391"/>
      <c r="NDL66" s="392"/>
      <c r="NDM66" s="393"/>
      <c r="NDN66" s="394"/>
      <c r="NDO66" s="395"/>
      <c r="NDP66" s="389"/>
      <c r="NDQ66" s="390"/>
      <c r="NDR66" s="391"/>
      <c r="NDS66" s="392"/>
      <c r="NDT66" s="393"/>
      <c r="NDU66" s="394"/>
      <c r="NDV66" s="395"/>
      <c r="NDW66" s="389"/>
      <c r="NDX66" s="390"/>
      <c r="NDY66" s="391"/>
      <c r="NDZ66" s="392"/>
      <c r="NEA66" s="393"/>
      <c r="NEB66" s="394"/>
      <c r="NEC66" s="395"/>
      <c r="NED66" s="389"/>
      <c r="NEE66" s="390"/>
      <c r="NEF66" s="391"/>
      <c r="NEG66" s="392"/>
      <c r="NEH66" s="393"/>
      <c r="NEI66" s="394"/>
      <c r="NEJ66" s="395"/>
      <c r="NEK66" s="389"/>
      <c r="NEL66" s="390"/>
      <c r="NEM66" s="391"/>
      <c r="NEN66" s="392"/>
      <c r="NEO66" s="393"/>
      <c r="NEP66" s="394"/>
      <c r="NEQ66" s="395"/>
      <c r="NER66" s="389"/>
      <c r="NES66" s="390"/>
      <c r="NET66" s="391"/>
      <c r="NEU66" s="392"/>
      <c r="NEV66" s="393"/>
      <c r="NEW66" s="394"/>
      <c r="NEX66" s="395"/>
      <c r="NEY66" s="389"/>
      <c r="NEZ66" s="390"/>
      <c r="NFA66" s="391"/>
      <c r="NFB66" s="392"/>
      <c r="NFC66" s="393"/>
      <c r="NFD66" s="394"/>
      <c r="NFE66" s="395"/>
      <c r="NFF66" s="389"/>
      <c r="NFG66" s="390"/>
      <c r="NFH66" s="391"/>
      <c r="NFI66" s="392"/>
      <c r="NFJ66" s="393"/>
      <c r="NFK66" s="394"/>
      <c r="NFL66" s="395"/>
      <c r="NFM66" s="389"/>
      <c r="NFN66" s="390"/>
      <c r="NFO66" s="391"/>
      <c r="NFP66" s="392"/>
      <c r="NFQ66" s="393"/>
      <c r="NFR66" s="394"/>
      <c r="NFS66" s="395"/>
      <c r="NFT66" s="389"/>
      <c r="NFU66" s="390"/>
      <c r="NFV66" s="391"/>
      <c r="NFW66" s="392"/>
      <c r="NFX66" s="393"/>
      <c r="NFY66" s="394"/>
      <c r="NFZ66" s="395"/>
      <c r="NGA66" s="389"/>
      <c r="NGB66" s="390"/>
      <c r="NGC66" s="391"/>
      <c r="NGD66" s="392"/>
      <c r="NGE66" s="393"/>
      <c r="NGF66" s="394"/>
      <c r="NGG66" s="395"/>
      <c r="NGH66" s="389"/>
      <c r="NGI66" s="390"/>
      <c r="NGJ66" s="391"/>
      <c r="NGK66" s="392"/>
      <c r="NGL66" s="393"/>
      <c r="NGM66" s="394"/>
      <c r="NGN66" s="395"/>
      <c r="NGO66" s="389"/>
      <c r="NGP66" s="390"/>
      <c r="NGQ66" s="391"/>
      <c r="NGR66" s="392"/>
      <c r="NGS66" s="393"/>
      <c r="NGT66" s="394"/>
      <c r="NGU66" s="395"/>
      <c r="NGV66" s="389"/>
      <c r="NGW66" s="390"/>
      <c r="NGX66" s="391"/>
      <c r="NGY66" s="392"/>
      <c r="NGZ66" s="393"/>
      <c r="NHA66" s="394"/>
      <c r="NHB66" s="395"/>
      <c r="NHC66" s="389"/>
      <c r="NHD66" s="390"/>
      <c r="NHE66" s="391"/>
      <c r="NHF66" s="392"/>
      <c r="NHG66" s="393"/>
      <c r="NHH66" s="394"/>
      <c r="NHI66" s="395"/>
      <c r="NHJ66" s="389"/>
      <c r="NHK66" s="390"/>
      <c r="NHL66" s="391"/>
      <c r="NHM66" s="392"/>
      <c r="NHN66" s="393"/>
      <c r="NHO66" s="394"/>
      <c r="NHP66" s="395"/>
      <c r="NHQ66" s="389"/>
      <c r="NHR66" s="390"/>
      <c r="NHS66" s="391"/>
      <c r="NHT66" s="392"/>
      <c r="NHU66" s="393"/>
      <c r="NHV66" s="394"/>
      <c r="NHW66" s="395"/>
      <c r="NHX66" s="389"/>
      <c r="NHY66" s="390"/>
      <c r="NHZ66" s="391"/>
      <c r="NIA66" s="392"/>
      <c r="NIB66" s="393"/>
      <c r="NIC66" s="394"/>
      <c r="NID66" s="395"/>
      <c r="NIE66" s="389"/>
      <c r="NIF66" s="390"/>
      <c r="NIG66" s="391"/>
      <c r="NIH66" s="392"/>
      <c r="NII66" s="393"/>
      <c r="NIJ66" s="394"/>
      <c r="NIK66" s="395"/>
      <c r="NIL66" s="389"/>
      <c r="NIM66" s="390"/>
      <c r="NIN66" s="391"/>
      <c r="NIO66" s="392"/>
      <c r="NIP66" s="393"/>
      <c r="NIQ66" s="394"/>
      <c r="NIR66" s="395"/>
      <c r="NIS66" s="389"/>
      <c r="NIT66" s="390"/>
      <c r="NIU66" s="391"/>
      <c r="NIV66" s="392"/>
      <c r="NIW66" s="393"/>
      <c r="NIX66" s="394"/>
      <c r="NIY66" s="395"/>
      <c r="NIZ66" s="389"/>
      <c r="NJA66" s="390"/>
      <c r="NJB66" s="391"/>
      <c r="NJC66" s="392"/>
      <c r="NJD66" s="393"/>
      <c r="NJE66" s="394"/>
      <c r="NJF66" s="395"/>
      <c r="NJG66" s="389"/>
      <c r="NJH66" s="390"/>
      <c r="NJI66" s="391"/>
      <c r="NJJ66" s="392"/>
      <c r="NJK66" s="393"/>
      <c r="NJL66" s="394"/>
      <c r="NJM66" s="395"/>
      <c r="NJN66" s="389"/>
      <c r="NJO66" s="390"/>
      <c r="NJP66" s="391"/>
      <c r="NJQ66" s="392"/>
      <c r="NJR66" s="393"/>
      <c r="NJS66" s="394"/>
      <c r="NJT66" s="395"/>
      <c r="NJU66" s="389"/>
      <c r="NJV66" s="390"/>
      <c r="NJW66" s="391"/>
      <c r="NJX66" s="392"/>
      <c r="NJY66" s="393"/>
      <c r="NJZ66" s="394"/>
      <c r="NKA66" s="395"/>
      <c r="NKB66" s="389"/>
      <c r="NKC66" s="390"/>
      <c r="NKD66" s="391"/>
      <c r="NKE66" s="392"/>
      <c r="NKF66" s="393"/>
      <c r="NKG66" s="394"/>
      <c r="NKH66" s="395"/>
      <c r="NKI66" s="389"/>
      <c r="NKJ66" s="390"/>
      <c r="NKK66" s="391"/>
      <c r="NKL66" s="392"/>
      <c r="NKM66" s="393"/>
      <c r="NKN66" s="394"/>
      <c r="NKO66" s="395"/>
      <c r="NKP66" s="389"/>
      <c r="NKQ66" s="390"/>
      <c r="NKR66" s="391"/>
      <c r="NKS66" s="392"/>
      <c r="NKT66" s="393"/>
      <c r="NKU66" s="394"/>
      <c r="NKV66" s="395"/>
      <c r="NKW66" s="389"/>
      <c r="NKX66" s="390"/>
      <c r="NKY66" s="391"/>
      <c r="NKZ66" s="392"/>
      <c r="NLA66" s="393"/>
      <c r="NLB66" s="394"/>
      <c r="NLC66" s="395"/>
      <c r="NLD66" s="389"/>
      <c r="NLE66" s="390"/>
      <c r="NLF66" s="391"/>
      <c r="NLG66" s="392"/>
      <c r="NLH66" s="393"/>
      <c r="NLI66" s="394"/>
      <c r="NLJ66" s="395"/>
      <c r="NLK66" s="389"/>
      <c r="NLL66" s="390"/>
      <c r="NLM66" s="391"/>
      <c r="NLN66" s="392"/>
      <c r="NLO66" s="393"/>
      <c r="NLP66" s="394"/>
      <c r="NLQ66" s="395"/>
      <c r="NLR66" s="389"/>
      <c r="NLS66" s="390"/>
      <c r="NLT66" s="391"/>
      <c r="NLU66" s="392"/>
      <c r="NLV66" s="393"/>
      <c r="NLW66" s="394"/>
      <c r="NLX66" s="395"/>
      <c r="NLY66" s="389"/>
      <c r="NLZ66" s="390"/>
      <c r="NMA66" s="391"/>
      <c r="NMB66" s="392"/>
      <c r="NMC66" s="393"/>
      <c r="NMD66" s="394"/>
      <c r="NME66" s="395"/>
      <c r="NMF66" s="389"/>
      <c r="NMG66" s="390"/>
      <c r="NMH66" s="391"/>
      <c r="NMI66" s="392"/>
      <c r="NMJ66" s="393"/>
      <c r="NMK66" s="394"/>
      <c r="NML66" s="395"/>
      <c r="NMM66" s="389"/>
      <c r="NMN66" s="390"/>
      <c r="NMO66" s="391"/>
      <c r="NMP66" s="392"/>
      <c r="NMQ66" s="393"/>
      <c r="NMR66" s="394"/>
      <c r="NMS66" s="395"/>
      <c r="NMT66" s="389"/>
      <c r="NMU66" s="390"/>
      <c r="NMV66" s="391"/>
      <c r="NMW66" s="392"/>
      <c r="NMX66" s="393"/>
      <c r="NMY66" s="394"/>
      <c r="NMZ66" s="395"/>
      <c r="NNA66" s="389"/>
      <c r="NNB66" s="390"/>
      <c r="NNC66" s="391"/>
      <c r="NND66" s="392"/>
      <c r="NNE66" s="393"/>
      <c r="NNF66" s="394"/>
      <c r="NNG66" s="395"/>
      <c r="NNH66" s="389"/>
      <c r="NNI66" s="390"/>
      <c r="NNJ66" s="391"/>
      <c r="NNK66" s="392"/>
      <c r="NNL66" s="393"/>
      <c r="NNM66" s="394"/>
      <c r="NNN66" s="395"/>
      <c r="NNO66" s="389"/>
      <c r="NNP66" s="390"/>
      <c r="NNQ66" s="391"/>
      <c r="NNR66" s="392"/>
      <c r="NNS66" s="393"/>
      <c r="NNT66" s="394"/>
      <c r="NNU66" s="395"/>
      <c r="NNV66" s="389"/>
      <c r="NNW66" s="390"/>
      <c r="NNX66" s="391"/>
      <c r="NNY66" s="392"/>
      <c r="NNZ66" s="393"/>
      <c r="NOA66" s="394"/>
      <c r="NOB66" s="395"/>
      <c r="NOC66" s="389"/>
      <c r="NOD66" s="390"/>
      <c r="NOE66" s="391"/>
      <c r="NOF66" s="392"/>
      <c r="NOG66" s="393"/>
      <c r="NOH66" s="394"/>
      <c r="NOI66" s="395"/>
      <c r="NOJ66" s="389"/>
      <c r="NOK66" s="390"/>
      <c r="NOL66" s="391"/>
      <c r="NOM66" s="392"/>
      <c r="NON66" s="393"/>
      <c r="NOO66" s="394"/>
      <c r="NOP66" s="395"/>
      <c r="NOQ66" s="389"/>
      <c r="NOR66" s="390"/>
      <c r="NOS66" s="391"/>
      <c r="NOT66" s="392"/>
      <c r="NOU66" s="393"/>
      <c r="NOV66" s="394"/>
      <c r="NOW66" s="395"/>
      <c r="NOX66" s="389"/>
      <c r="NOY66" s="390"/>
      <c r="NOZ66" s="391"/>
      <c r="NPA66" s="392"/>
      <c r="NPB66" s="393"/>
      <c r="NPC66" s="394"/>
      <c r="NPD66" s="395"/>
      <c r="NPE66" s="389"/>
      <c r="NPF66" s="390"/>
      <c r="NPG66" s="391"/>
      <c r="NPH66" s="392"/>
      <c r="NPI66" s="393"/>
      <c r="NPJ66" s="394"/>
      <c r="NPK66" s="395"/>
      <c r="NPL66" s="389"/>
      <c r="NPM66" s="390"/>
      <c r="NPN66" s="391"/>
      <c r="NPO66" s="392"/>
      <c r="NPP66" s="393"/>
      <c r="NPQ66" s="394"/>
      <c r="NPR66" s="395"/>
      <c r="NPS66" s="389"/>
      <c r="NPT66" s="390"/>
      <c r="NPU66" s="391"/>
      <c r="NPV66" s="392"/>
      <c r="NPW66" s="393"/>
      <c r="NPX66" s="394"/>
      <c r="NPY66" s="395"/>
      <c r="NPZ66" s="389"/>
      <c r="NQA66" s="390"/>
      <c r="NQB66" s="391"/>
      <c r="NQC66" s="392"/>
      <c r="NQD66" s="393"/>
      <c r="NQE66" s="394"/>
      <c r="NQF66" s="395"/>
      <c r="NQG66" s="389"/>
      <c r="NQH66" s="390"/>
      <c r="NQI66" s="391"/>
      <c r="NQJ66" s="392"/>
      <c r="NQK66" s="393"/>
      <c r="NQL66" s="394"/>
      <c r="NQM66" s="395"/>
      <c r="NQN66" s="389"/>
      <c r="NQO66" s="390"/>
      <c r="NQP66" s="391"/>
      <c r="NQQ66" s="392"/>
      <c r="NQR66" s="393"/>
      <c r="NQS66" s="394"/>
      <c r="NQT66" s="395"/>
      <c r="NQU66" s="389"/>
      <c r="NQV66" s="390"/>
      <c r="NQW66" s="391"/>
      <c r="NQX66" s="392"/>
      <c r="NQY66" s="393"/>
      <c r="NQZ66" s="394"/>
      <c r="NRA66" s="395"/>
      <c r="NRB66" s="389"/>
      <c r="NRC66" s="390"/>
      <c r="NRD66" s="391"/>
      <c r="NRE66" s="392"/>
      <c r="NRF66" s="393"/>
      <c r="NRG66" s="394"/>
      <c r="NRH66" s="395"/>
      <c r="NRI66" s="389"/>
      <c r="NRJ66" s="390"/>
      <c r="NRK66" s="391"/>
      <c r="NRL66" s="392"/>
      <c r="NRM66" s="393"/>
      <c r="NRN66" s="394"/>
      <c r="NRO66" s="395"/>
      <c r="NRP66" s="389"/>
      <c r="NRQ66" s="390"/>
      <c r="NRR66" s="391"/>
      <c r="NRS66" s="392"/>
      <c r="NRT66" s="393"/>
      <c r="NRU66" s="394"/>
      <c r="NRV66" s="395"/>
      <c r="NRW66" s="389"/>
      <c r="NRX66" s="390"/>
      <c r="NRY66" s="391"/>
      <c r="NRZ66" s="392"/>
      <c r="NSA66" s="393"/>
      <c r="NSB66" s="394"/>
      <c r="NSC66" s="395"/>
      <c r="NSD66" s="389"/>
      <c r="NSE66" s="390"/>
      <c r="NSF66" s="391"/>
      <c r="NSG66" s="392"/>
      <c r="NSH66" s="393"/>
      <c r="NSI66" s="394"/>
      <c r="NSJ66" s="395"/>
      <c r="NSK66" s="389"/>
      <c r="NSL66" s="390"/>
      <c r="NSM66" s="391"/>
      <c r="NSN66" s="392"/>
      <c r="NSO66" s="393"/>
      <c r="NSP66" s="394"/>
      <c r="NSQ66" s="395"/>
      <c r="NSR66" s="389"/>
      <c r="NSS66" s="390"/>
      <c r="NST66" s="391"/>
      <c r="NSU66" s="392"/>
      <c r="NSV66" s="393"/>
      <c r="NSW66" s="394"/>
      <c r="NSX66" s="395"/>
      <c r="NSY66" s="389"/>
      <c r="NSZ66" s="390"/>
      <c r="NTA66" s="391"/>
      <c r="NTB66" s="392"/>
      <c r="NTC66" s="393"/>
      <c r="NTD66" s="394"/>
      <c r="NTE66" s="395"/>
      <c r="NTF66" s="389"/>
      <c r="NTG66" s="390"/>
      <c r="NTH66" s="391"/>
      <c r="NTI66" s="392"/>
      <c r="NTJ66" s="393"/>
      <c r="NTK66" s="394"/>
      <c r="NTL66" s="395"/>
      <c r="NTM66" s="389"/>
      <c r="NTN66" s="390"/>
      <c r="NTO66" s="391"/>
      <c r="NTP66" s="392"/>
      <c r="NTQ66" s="393"/>
      <c r="NTR66" s="394"/>
      <c r="NTS66" s="395"/>
      <c r="NTT66" s="389"/>
      <c r="NTU66" s="390"/>
      <c r="NTV66" s="391"/>
      <c r="NTW66" s="392"/>
      <c r="NTX66" s="393"/>
      <c r="NTY66" s="394"/>
      <c r="NTZ66" s="395"/>
      <c r="NUA66" s="389"/>
      <c r="NUB66" s="390"/>
      <c r="NUC66" s="391"/>
      <c r="NUD66" s="392"/>
      <c r="NUE66" s="393"/>
      <c r="NUF66" s="394"/>
      <c r="NUG66" s="395"/>
      <c r="NUH66" s="389"/>
      <c r="NUI66" s="390"/>
      <c r="NUJ66" s="391"/>
      <c r="NUK66" s="392"/>
      <c r="NUL66" s="393"/>
      <c r="NUM66" s="394"/>
      <c r="NUN66" s="395"/>
      <c r="NUO66" s="389"/>
      <c r="NUP66" s="390"/>
      <c r="NUQ66" s="391"/>
      <c r="NUR66" s="392"/>
      <c r="NUS66" s="393"/>
      <c r="NUT66" s="394"/>
      <c r="NUU66" s="395"/>
      <c r="NUV66" s="389"/>
      <c r="NUW66" s="390"/>
      <c r="NUX66" s="391"/>
      <c r="NUY66" s="392"/>
      <c r="NUZ66" s="393"/>
      <c r="NVA66" s="394"/>
      <c r="NVB66" s="395"/>
      <c r="NVC66" s="389"/>
      <c r="NVD66" s="390"/>
      <c r="NVE66" s="391"/>
      <c r="NVF66" s="392"/>
      <c r="NVG66" s="393"/>
      <c r="NVH66" s="394"/>
      <c r="NVI66" s="395"/>
      <c r="NVJ66" s="389"/>
      <c r="NVK66" s="390"/>
      <c r="NVL66" s="391"/>
      <c r="NVM66" s="392"/>
      <c r="NVN66" s="393"/>
      <c r="NVO66" s="394"/>
      <c r="NVP66" s="395"/>
      <c r="NVQ66" s="389"/>
      <c r="NVR66" s="390"/>
      <c r="NVS66" s="391"/>
      <c r="NVT66" s="392"/>
      <c r="NVU66" s="393"/>
      <c r="NVV66" s="394"/>
      <c r="NVW66" s="395"/>
      <c r="NVX66" s="389"/>
      <c r="NVY66" s="390"/>
      <c r="NVZ66" s="391"/>
      <c r="NWA66" s="392"/>
      <c r="NWB66" s="393"/>
      <c r="NWC66" s="394"/>
      <c r="NWD66" s="395"/>
      <c r="NWE66" s="389"/>
      <c r="NWF66" s="390"/>
      <c r="NWG66" s="391"/>
      <c r="NWH66" s="392"/>
      <c r="NWI66" s="393"/>
      <c r="NWJ66" s="394"/>
      <c r="NWK66" s="395"/>
      <c r="NWL66" s="389"/>
      <c r="NWM66" s="390"/>
      <c r="NWN66" s="391"/>
      <c r="NWO66" s="392"/>
      <c r="NWP66" s="393"/>
      <c r="NWQ66" s="394"/>
      <c r="NWR66" s="395"/>
      <c r="NWS66" s="389"/>
      <c r="NWT66" s="390"/>
      <c r="NWU66" s="391"/>
      <c r="NWV66" s="392"/>
      <c r="NWW66" s="393"/>
      <c r="NWX66" s="394"/>
      <c r="NWY66" s="395"/>
      <c r="NWZ66" s="389"/>
      <c r="NXA66" s="390"/>
      <c r="NXB66" s="391"/>
      <c r="NXC66" s="392"/>
      <c r="NXD66" s="393"/>
      <c r="NXE66" s="394"/>
      <c r="NXF66" s="395"/>
      <c r="NXG66" s="389"/>
      <c r="NXH66" s="390"/>
      <c r="NXI66" s="391"/>
      <c r="NXJ66" s="392"/>
      <c r="NXK66" s="393"/>
      <c r="NXL66" s="394"/>
      <c r="NXM66" s="395"/>
      <c r="NXN66" s="389"/>
      <c r="NXO66" s="390"/>
      <c r="NXP66" s="391"/>
      <c r="NXQ66" s="392"/>
      <c r="NXR66" s="393"/>
      <c r="NXS66" s="394"/>
      <c r="NXT66" s="395"/>
      <c r="NXU66" s="389"/>
      <c r="NXV66" s="390"/>
      <c r="NXW66" s="391"/>
      <c r="NXX66" s="392"/>
      <c r="NXY66" s="393"/>
      <c r="NXZ66" s="394"/>
      <c r="NYA66" s="395"/>
      <c r="NYB66" s="389"/>
      <c r="NYC66" s="390"/>
      <c r="NYD66" s="391"/>
      <c r="NYE66" s="392"/>
      <c r="NYF66" s="393"/>
      <c r="NYG66" s="394"/>
      <c r="NYH66" s="395"/>
      <c r="NYI66" s="389"/>
      <c r="NYJ66" s="390"/>
      <c r="NYK66" s="391"/>
      <c r="NYL66" s="392"/>
      <c r="NYM66" s="393"/>
      <c r="NYN66" s="394"/>
      <c r="NYO66" s="395"/>
      <c r="NYP66" s="389"/>
      <c r="NYQ66" s="390"/>
      <c r="NYR66" s="391"/>
      <c r="NYS66" s="392"/>
      <c r="NYT66" s="393"/>
      <c r="NYU66" s="394"/>
      <c r="NYV66" s="395"/>
      <c r="NYW66" s="389"/>
      <c r="NYX66" s="390"/>
      <c r="NYY66" s="391"/>
      <c r="NYZ66" s="392"/>
      <c r="NZA66" s="393"/>
      <c r="NZB66" s="394"/>
      <c r="NZC66" s="395"/>
      <c r="NZD66" s="389"/>
      <c r="NZE66" s="390"/>
      <c r="NZF66" s="391"/>
      <c r="NZG66" s="392"/>
      <c r="NZH66" s="393"/>
      <c r="NZI66" s="394"/>
      <c r="NZJ66" s="395"/>
      <c r="NZK66" s="389"/>
      <c r="NZL66" s="390"/>
      <c r="NZM66" s="391"/>
      <c r="NZN66" s="392"/>
      <c r="NZO66" s="393"/>
      <c r="NZP66" s="394"/>
      <c r="NZQ66" s="395"/>
      <c r="NZR66" s="389"/>
      <c r="NZS66" s="390"/>
      <c r="NZT66" s="391"/>
      <c r="NZU66" s="392"/>
      <c r="NZV66" s="393"/>
      <c r="NZW66" s="394"/>
      <c r="NZX66" s="395"/>
      <c r="NZY66" s="389"/>
      <c r="NZZ66" s="390"/>
      <c r="OAA66" s="391"/>
      <c r="OAB66" s="392"/>
      <c r="OAC66" s="393"/>
      <c r="OAD66" s="394"/>
      <c r="OAE66" s="395"/>
      <c r="OAF66" s="389"/>
      <c r="OAG66" s="390"/>
      <c r="OAH66" s="391"/>
      <c r="OAI66" s="392"/>
      <c r="OAJ66" s="393"/>
      <c r="OAK66" s="394"/>
      <c r="OAL66" s="395"/>
      <c r="OAM66" s="389"/>
      <c r="OAN66" s="390"/>
      <c r="OAO66" s="391"/>
      <c r="OAP66" s="392"/>
      <c r="OAQ66" s="393"/>
      <c r="OAR66" s="394"/>
      <c r="OAS66" s="395"/>
      <c r="OAT66" s="389"/>
      <c r="OAU66" s="390"/>
      <c r="OAV66" s="391"/>
      <c r="OAW66" s="392"/>
      <c r="OAX66" s="393"/>
      <c r="OAY66" s="394"/>
      <c r="OAZ66" s="395"/>
      <c r="OBA66" s="389"/>
      <c r="OBB66" s="390"/>
      <c r="OBC66" s="391"/>
      <c r="OBD66" s="392"/>
      <c r="OBE66" s="393"/>
      <c r="OBF66" s="394"/>
      <c r="OBG66" s="395"/>
      <c r="OBH66" s="389"/>
      <c r="OBI66" s="390"/>
      <c r="OBJ66" s="391"/>
      <c r="OBK66" s="392"/>
      <c r="OBL66" s="393"/>
      <c r="OBM66" s="394"/>
      <c r="OBN66" s="395"/>
      <c r="OBO66" s="389"/>
      <c r="OBP66" s="390"/>
      <c r="OBQ66" s="391"/>
      <c r="OBR66" s="392"/>
      <c r="OBS66" s="393"/>
      <c r="OBT66" s="394"/>
      <c r="OBU66" s="395"/>
      <c r="OBV66" s="389"/>
      <c r="OBW66" s="390"/>
      <c r="OBX66" s="391"/>
      <c r="OBY66" s="392"/>
      <c r="OBZ66" s="393"/>
      <c r="OCA66" s="394"/>
      <c r="OCB66" s="395"/>
      <c r="OCC66" s="389"/>
      <c r="OCD66" s="390"/>
      <c r="OCE66" s="391"/>
      <c r="OCF66" s="392"/>
      <c r="OCG66" s="393"/>
      <c r="OCH66" s="394"/>
      <c r="OCI66" s="395"/>
      <c r="OCJ66" s="389"/>
      <c r="OCK66" s="390"/>
      <c r="OCL66" s="391"/>
      <c r="OCM66" s="392"/>
      <c r="OCN66" s="393"/>
      <c r="OCO66" s="394"/>
      <c r="OCP66" s="395"/>
      <c r="OCQ66" s="389"/>
      <c r="OCR66" s="390"/>
      <c r="OCS66" s="391"/>
      <c r="OCT66" s="392"/>
      <c r="OCU66" s="393"/>
      <c r="OCV66" s="394"/>
      <c r="OCW66" s="395"/>
      <c r="OCX66" s="389"/>
      <c r="OCY66" s="390"/>
      <c r="OCZ66" s="391"/>
      <c r="ODA66" s="392"/>
      <c r="ODB66" s="393"/>
      <c r="ODC66" s="394"/>
      <c r="ODD66" s="395"/>
      <c r="ODE66" s="389"/>
      <c r="ODF66" s="390"/>
      <c r="ODG66" s="391"/>
      <c r="ODH66" s="392"/>
      <c r="ODI66" s="393"/>
      <c r="ODJ66" s="394"/>
      <c r="ODK66" s="395"/>
      <c r="ODL66" s="389"/>
      <c r="ODM66" s="390"/>
      <c r="ODN66" s="391"/>
      <c r="ODO66" s="392"/>
      <c r="ODP66" s="393"/>
      <c r="ODQ66" s="394"/>
      <c r="ODR66" s="395"/>
      <c r="ODS66" s="389"/>
      <c r="ODT66" s="390"/>
      <c r="ODU66" s="391"/>
      <c r="ODV66" s="392"/>
      <c r="ODW66" s="393"/>
      <c r="ODX66" s="394"/>
      <c r="ODY66" s="395"/>
      <c r="ODZ66" s="389"/>
      <c r="OEA66" s="390"/>
      <c r="OEB66" s="391"/>
      <c r="OEC66" s="392"/>
      <c r="OED66" s="393"/>
      <c r="OEE66" s="394"/>
      <c r="OEF66" s="395"/>
      <c r="OEG66" s="389"/>
      <c r="OEH66" s="390"/>
      <c r="OEI66" s="391"/>
      <c r="OEJ66" s="392"/>
      <c r="OEK66" s="393"/>
      <c r="OEL66" s="394"/>
      <c r="OEM66" s="395"/>
      <c r="OEN66" s="389"/>
      <c r="OEO66" s="390"/>
      <c r="OEP66" s="391"/>
      <c r="OEQ66" s="392"/>
      <c r="OER66" s="393"/>
      <c r="OES66" s="394"/>
      <c r="OET66" s="395"/>
      <c r="OEU66" s="389"/>
      <c r="OEV66" s="390"/>
      <c r="OEW66" s="391"/>
      <c r="OEX66" s="392"/>
      <c r="OEY66" s="393"/>
      <c r="OEZ66" s="394"/>
      <c r="OFA66" s="395"/>
      <c r="OFB66" s="389"/>
      <c r="OFC66" s="390"/>
      <c r="OFD66" s="391"/>
      <c r="OFE66" s="392"/>
      <c r="OFF66" s="393"/>
      <c r="OFG66" s="394"/>
      <c r="OFH66" s="395"/>
      <c r="OFI66" s="389"/>
      <c r="OFJ66" s="390"/>
      <c r="OFK66" s="391"/>
      <c r="OFL66" s="392"/>
      <c r="OFM66" s="393"/>
      <c r="OFN66" s="394"/>
      <c r="OFO66" s="395"/>
      <c r="OFP66" s="389"/>
      <c r="OFQ66" s="390"/>
      <c r="OFR66" s="391"/>
      <c r="OFS66" s="392"/>
      <c r="OFT66" s="393"/>
      <c r="OFU66" s="394"/>
      <c r="OFV66" s="395"/>
      <c r="OFW66" s="389"/>
      <c r="OFX66" s="390"/>
      <c r="OFY66" s="391"/>
      <c r="OFZ66" s="392"/>
      <c r="OGA66" s="393"/>
      <c r="OGB66" s="394"/>
      <c r="OGC66" s="395"/>
      <c r="OGD66" s="389"/>
      <c r="OGE66" s="390"/>
      <c r="OGF66" s="391"/>
      <c r="OGG66" s="392"/>
      <c r="OGH66" s="393"/>
      <c r="OGI66" s="394"/>
      <c r="OGJ66" s="395"/>
      <c r="OGK66" s="389"/>
      <c r="OGL66" s="390"/>
      <c r="OGM66" s="391"/>
      <c r="OGN66" s="392"/>
      <c r="OGO66" s="393"/>
      <c r="OGP66" s="394"/>
      <c r="OGQ66" s="395"/>
      <c r="OGR66" s="389"/>
      <c r="OGS66" s="390"/>
      <c r="OGT66" s="391"/>
      <c r="OGU66" s="392"/>
      <c r="OGV66" s="393"/>
      <c r="OGW66" s="394"/>
      <c r="OGX66" s="395"/>
      <c r="OGY66" s="389"/>
      <c r="OGZ66" s="390"/>
      <c r="OHA66" s="391"/>
      <c r="OHB66" s="392"/>
      <c r="OHC66" s="393"/>
      <c r="OHD66" s="394"/>
      <c r="OHE66" s="395"/>
      <c r="OHF66" s="389"/>
      <c r="OHG66" s="390"/>
      <c r="OHH66" s="391"/>
      <c r="OHI66" s="392"/>
      <c r="OHJ66" s="393"/>
      <c r="OHK66" s="394"/>
      <c r="OHL66" s="395"/>
      <c r="OHM66" s="389"/>
      <c r="OHN66" s="390"/>
      <c r="OHO66" s="391"/>
      <c r="OHP66" s="392"/>
      <c r="OHQ66" s="393"/>
      <c r="OHR66" s="394"/>
      <c r="OHS66" s="395"/>
      <c r="OHT66" s="389"/>
      <c r="OHU66" s="390"/>
      <c r="OHV66" s="391"/>
      <c r="OHW66" s="392"/>
      <c r="OHX66" s="393"/>
      <c r="OHY66" s="394"/>
      <c r="OHZ66" s="395"/>
      <c r="OIA66" s="389"/>
      <c r="OIB66" s="390"/>
      <c r="OIC66" s="391"/>
      <c r="OID66" s="392"/>
      <c r="OIE66" s="393"/>
      <c r="OIF66" s="394"/>
      <c r="OIG66" s="395"/>
      <c r="OIH66" s="389"/>
      <c r="OII66" s="390"/>
      <c r="OIJ66" s="391"/>
      <c r="OIK66" s="392"/>
      <c r="OIL66" s="393"/>
      <c r="OIM66" s="394"/>
      <c r="OIN66" s="395"/>
      <c r="OIO66" s="389"/>
      <c r="OIP66" s="390"/>
      <c r="OIQ66" s="391"/>
      <c r="OIR66" s="392"/>
      <c r="OIS66" s="393"/>
      <c r="OIT66" s="394"/>
      <c r="OIU66" s="395"/>
      <c r="OIV66" s="389"/>
      <c r="OIW66" s="390"/>
      <c r="OIX66" s="391"/>
      <c r="OIY66" s="392"/>
      <c r="OIZ66" s="393"/>
      <c r="OJA66" s="394"/>
      <c r="OJB66" s="395"/>
      <c r="OJC66" s="389"/>
      <c r="OJD66" s="390"/>
      <c r="OJE66" s="391"/>
      <c r="OJF66" s="392"/>
      <c r="OJG66" s="393"/>
      <c r="OJH66" s="394"/>
      <c r="OJI66" s="395"/>
      <c r="OJJ66" s="389"/>
      <c r="OJK66" s="390"/>
      <c r="OJL66" s="391"/>
      <c r="OJM66" s="392"/>
      <c r="OJN66" s="393"/>
      <c r="OJO66" s="394"/>
      <c r="OJP66" s="395"/>
      <c r="OJQ66" s="389"/>
      <c r="OJR66" s="390"/>
      <c r="OJS66" s="391"/>
      <c r="OJT66" s="392"/>
      <c r="OJU66" s="393"/>
      <c r="OJV66" s="394"/>
      <c r="OJW66" s="395"/>
      <c r="OJX66" s="389"/>
      <c r="OJY66" s="390"/>
      <c r="OJZ66" s="391"/>
      <c r="OKA66" s="392"/>
      <c r="OKB66" s="393"/>
      <c r="OKC66" s="394"/>
      <c r="OKD66" s="395"/>
      <c r="OKE66" s="389"/>
      <c r="OKF66" s="390"/>
      <c r="OKG66" s="391"/>
      <c r="OKH66" s="392"/>
      <c r="OKI66" s="393"/>
      <c r="OKJ66" s="394"/>
      <c r="OKK66" s="395"/>
      <c r="OKL66" s="389"/>
      <c r="OKM66" s="390"/>
      <c r="OKN66" s="391"/>
      <c r="OKO66" s="392"/>
      <c r="OKP66" s="393"/>
      <c r="OKQ66" s="394"/>
      <c r="OKR66" s="395"/>
      <c r="OKS66" s="389"/>
      <c r="OKT66" s="390"/>
      <c r="OKU66" s="391"/>
      <c r="OKV66" s="392"/>
      <c r="OKW66" s="393"/>
      <c r="OKX66" s="394"/>
      <c r="OKY66" s="395"/>
      <c r="OKZ66" s="389"/>
      <c r="OLA66" s="390"/>
      <c r="OLB66" s="391"/>
      <c r="OLC66" s="392"/>
      <c r="OLD66" s="393"/>
      <c r="OLE66" s="394"/>
      <c r="OLF66" s="395"/>
      <c r="OLG66" s="389"/>
      <c r="OLH66" s="390"/>
      <c r="OLI66" s="391"/>
      <c r="OLJ66" s="392"/>
      <c r="OLK66" s="393"/>
      <c r="OLL66" s="394"/>
      <c r="OLM66" s="395"/>
      <c r="OLN66" s="389"/>
      <c r="OLO66" s="390"/>
      <c r="OLP66" s="391"/>
      <c r="OLQ66" s="392"/>
      <c r="OLR66" s="393"/>
      <c r="OLS66" s="394"/>
      <c r="OLT66" s="395"/>
      <c r="OLU66" s="389"/>
      <c r="OLV66" s="390"/>
      <c r="OLW66" s="391"/>
      <c r="OLX66" s="392"/>
      <c r="OLY66" s="393"/>
      <c r="OLZ66" s="394"/>
      <c r="OMA66" s="395"/>
      <c r="OMB66" s="389"/>
      <c r="OMC66" s="390"/>
      <c r="OMD66" s="391"/>
      <c r="OME66" s="392"/>
      <c r="OMF66" s="393"/>
      <c r="OMG66" s="394"/>
      <c r="OMH66" s="395"/>
      <c r="OMI66" s="389"/>
      <c r="OMJ66" s="390"/>
      <c r="OMK66" s="391"/>
      <c r="OML66" s="392"/>
      <c r="OMM66" s="393"/>
      <c r="OMN66" s="394"/>
      <c r="OMO66" s="395"/>
      <c r="OMP66" s="389"/>
      <c r="OMQ66" s="390"/>
      <c r="OMR66" s="391"/>
      <c r="OMS66" s="392"/>
      <c r="OMT66" s="393"/>
      <c r="OMU66" s="394"/>
      <c r="OMV66" s="395"/>
      <c r="OMW66" s="389"/>
      <c r="OMX66" s="390"/>
      <c r="OMY66" s="391"/>
      <c r="OMZ66" s="392"/>
      <c r="ONA66" s="393"/>
      <c r="ONB66" s="394"/>
      <c r="ONC66" s="395"/>
      <c r="OND66" s="389"/>
      <c r="ONE66" s="390"/>
      <c r="ONF66" s="391"/>
      <c r="ONG66" s="392"/>
      <c r="ONH66" s="393"/>
      <c r="ONI66" s="394"/>
      <c r="ONJ66" s="395"/>
      <c r="ONK66" s="389"/>
      <c r="ONL66" s="390"/>
      <c r="ONM66" s="391"/>
      <c r="ONN66" s="392"/>
      <c r="ONO66" s="393"/>
      <c r="ONP66" s="394"/>
      <c r="ONQ66" s="395"/>
      <c r="ONR66" s="389"/>
      <c r="ONS66" s="390"/>
      <c r="ONT66" s="391"/>
      <c r="ONU66" s="392"/>
      <c r="ONV66" s="393"/>
      <c r="ONW66" s="394"/>
      <c r="ONX66" s="395"/>
      <c r="ONY66" s="389"/>
      <c r="ONZ66" s="390"/>
      <c r="OOA66" s="391"/>
      <c r="OOB66" s="392"/>
      <c r="OOC66" s="393"/>
      <c r="OOD66" s="394"/>
      <c r="OOE66" s="395"/>
      <c r="OOF66" s="389"/>
      <c r="OOG66" s="390"/>
      <c r="OOH66" s="391"/>
      <c r="OOI66" s="392"/>
      <c r="OOJ66" s="393"/>
      <c r="OOK66" s="394"/>
      <c r="OOL66" s="395"/>
      <c r="OOM66" s="389"/>
      <c r="OON66" s="390"/>
      <c r="OOO66" s="391"/>
      <c r="OOP66" s="392"/>
      <c r="OOQ66" s="393"/>
      <c r="OOR66" s="394"/>
      <c r="OOS66" s="395"/>
      <c r="OOT66" s="389"/>
      <c r="OOU66" s="390"/>
      <c r="OOV66" s="391"/>
      <c r="OOW66" s="392"/>
      <c r="OOX66" s="393"/>
      <c r="OOY66" s="394"/>
      <c r="OOZ66" s="395"/>
      <c r="OPA66" s="389"/>
      <c r="OPB66" s="390"/>
      <c r="OPC66" s="391"/>
      <c r="OPD66" s="392"/>
      <c r="OPE66" s="393"/>
      <c r="OPF66" s="394"/>
      <c r="OPG66" s="395"/>
      <c r="OPH66" s="389"/>
      <c r="OPI66" s="390"/>
      <c r="OPJ66" s="391"/>
      <c r="OPK66" s="392"/>
      <c r="OPL66" s="393"/>
      <c r="OPM66" s="394"/>
      <c r="OPN66" s="395"/>
      <c r="OPO66" s="389"/>
      <c r="OPP66" s="390"/>
      <c r="OPQ66" s="391"/>
      <c r="OPR66" s="392"/>
      <c r="OPS66" s="393"/>
      <c r="OPT66" s="394"/>
      <c r="OPU66" s="395"/>
      <c r="OPV66" s="389"/>
      <c r="OPW66" s="390"/>
      <c r="OPX66" s="391"/>
      <c r="OPY66" s="392"/>
      <c r="OPZ66" s="393"/>
      <c r="OQA66" s="394"/>
      <c r="OQB66" s="395"/>
      <c r="OQC66" s="389"/>
      <c r="OQD66" s="390"/>
      <c r="OQE66" s="391"/>
      <c r="OQF66" s="392"/>
      <c r="OQG66" s="393"/>
      <c r="OQH66" s="394"/>
      <c r="OQI66" s="395"/>
      <c r="OQJ66" s="389"/>
      <c r="OQK66" s="390"/>
      <c r="OQL66" s="391"/>
      <c r="OQM66" s="392"/>
      <c r="OQN66" s="393"/>
      <c r="OQO66" s="394"/>
      <c r="OQP66" s="395"/>
      <c r="OQQ66" s="389"/>
      <c r="OQR66" s="390"/>
      <c r="OQS66" s="391"/>
      <c r="OQT66" s="392"/>
      <c r="OQU66" s="393"/>
      <c r="OQV66" s="394"/>
      <c r="OQW66" s="395"/>
      <c r="OQX66" s="389"/>
      <c r="OQY66" s="390"/>
      <c r="OQZ66" s="391"/>
      <c r="ORA66" s="392"/>
      <c r="ORB66" s="393"/>
      <c r="ORC66" s="394"/>
      <c r="ORD66" s="395"/>
      <c r="ORE66" s="389"/>
      <c r="ORF66" s="390"/>
      <c r="ORG66" s="391"/>
      <c r="ORH66" s="392"/>
      <c r="ORI66" s="393"/>
      <c r="ORJ66" s="394"/>
      <c r="ORK66" s="395"/>
      <c r="ORL66" s="389"/>
      <c r="ORM66" s="390"/>
      <c r="ORN66" s="391"/>
      <c r="ORO66" s="392"/>
      <c r="ORP66" s="393"/>
      <c r="ORQ66" s="394"/>
      <c r="ORR66" s="395"/>
      <c r="ORS66" s="389"/>
      <c r="ORT66" s="390"/>
      <c r="ORU66" s="391"/>
      <c r="ORV66" s="392"/>
      <c r="ORW66" s="393"/>
      <c r="ORX66" s="394"/>
      <c r="ORY66" s="395"/>
      <c r="ORZ66" s="389"/>
      <c r="OSA66" s="390"/>
      <c r="OSB66" s="391"/>
      <c r="OSC66" s="392"/>
      <c r="OSD66" s="393"/>
      <c r="OSE66" s="394"/>
      <c r="OSF66" s="395"/>
      <c r="OSG66" s="389"/>
      <c r="OSH66" s="390"/>
      <c r="OSI66" s="391"/>
      <c r="OSJ66" s="392"/>
      <c r="OSK66" s="393"/>
      <c r="OSL66" s="394"/>
      <c r="OSM66" s="395"/>
      <c r="OSN66" s="389"/>
      <c r="OSO66" s="390"/>
      <c r="OSP66" s="391"/>
      <c r="OSQ66" s="392"/>
      <c r="OSR66" s="393"/>
      <c r="OSS66" s="394"/>
      <c r="OST66" s="395"/>
      <c r="OSU66" s="389"/>
      <c r="OSV66" s="390"/>
      <c r="OSW66" s="391"/>
      <c r="OSX66" s="392"/>
      <c r="OSY66" s="393"/>
      <c r="OSZ66" s="394"/>
      <c r="OTA66" s="395"/>
      <c r="OTB66" s="389"/>
      <c r="OTC66" s="390"/>
      <c r="OTD66" s="391"/>
      <c r="OTE66" s="392"/>
      <c r="OTF66" s="393"/>
      <c r="OTG66" s="394"/>
      <c r="OTH66" s="395"/>
      <c r="OTI66" s="389"/>
      <c r="OTJ66" s="390"/>
      <c r="OTK66" s="391"/>
      <c r="OTL66" s="392"/>
      <c r="OTM66" s="393"/>
      <c r="OTN66" s="394"/>
      <c r="OTO66" s="395"/>
      <c r="OTP66" s="389"/>
      <c r="OTQ66" s="390"/>
      <c r="OTR66" s="391"/>
      <c r="OTS66" s="392"/>
      <c r="OTT66" s="393"/>
      <c r="OTU66" s="394"/>
      <c r="OTV66" s="395"/>
      <c r="OTW66" s="389"/>
      <c r="OTX66" s="390"/>
      <c r="OTY66" s="391"/>
      <c r="OTZ66" s="392"/>
      <c r="OUA66" s="393"/>
      <c r="OUB66" s="394"/>
      <c r="OUC66" s="395"/>
      <c r="OUD66" s="389"/>
      <c r="OUE66" s="390"/>
      <c r="OUF66" s="391"/>
      <c r="OUG66" s="392"/>
      <c r="OUH66" s="393"/>
      <c r="OUI66" s="394"/>
      <c r="OUJ66" s="395"/>
      <c r="OUK66" s="389"/>
      <c r="OUL66" s="390"/>
      <c r="OUM66" s="391"/>
      <c r="OUN66" s="392"/>
      <c r="OUO66" s="393"/>
      <c r="OUP66" s="394"/>
      <c r="OUQ66" s="395"/>
      <c r="OUR66" s="389"/>
      <c r="OUS66" s="390"/>
      <c r="OUT66" s="391"/>
      <c r="OUU66" s="392"/>
      <c r="OUV66" s="393"/>
      <c r="OUW66" s="394"/>
      <c r="OUX66" s="395"/>
      <c r="OUY66" s="389"/>
      <c r="OUZ66" s="390"/>
      <c r="OVA66" s="391"/>
      <c r="OVB66" s="392"/>
      <c r="OVC66" s="393"/>
      <c r="OVD66" s="394"/>
      <c r="OVE66" s="395"/>
      <c r="OVF66" s="389"/>
      <c r="OVG66" s="390"/>
      <c r="OVH66" s="391"/>
      <c r="OVI66" s="392"/>
      <c r="OVJ66" s="393"/>
      <c r="OVK66" s="394"/>
      <c r="OVL66" s="395"/>
      <c r="OVM66" s="389"/>
      <c r="OVN66" s="390"/>
      <c r="OVO66" s="391"/>
      <c r="OVP66" s="392"/>
      <c r="OVQ66" s="393"/>
      <c r="OVR66" s="394"/>
      <c r="OVS66" s="395"/>
      <c r="OVT66" s="389"/>
      <c r="OVU66" s="390"/>
      <c r="OVV66" s="391"/>
      <c r="OVW66" s="392"/>
      <c r="OVX66" s="393"/>
      <c r="OVY66" s="394"/>
      <c r="OVZ66" s="395"/>
      <c r="OWA66" s="389"/>
      <c r="OWB66" s="390"/>
      <c r="OWC66" s="391"/>
      <c r="OWD66" s="392"/>
      <c r="OWE66" s="393"/>
      <c r="OWF66" s="394"/>
      <c r="OWG66" s="395"/>
      <c r="OWH66" s="389"/>
      <c r="OWI66" s="390"/>
      <c r="OWJ66" s="391"/>
      <c r="OWK66" s="392"/>
      <c r="OWL66" s="393"/>
      <c r="OWM66" s="394"/>
      <c r="OWN66" s="395"/>
      <c r="OWO66" s="389"/>
      <c r="OWP66" s="390"/>
      <c r="OWQ66" s="391"/>
      <c r="OWR66" s="392"/>
      <c r="OWS66" s="393"/>
      <c r="OWT66" s="394"/>
      <c r="OWU66" s="395"/>
      <c r="OWV66" s="389"/>
      <c r="OWW66" s="390"/>
      <c r="OWX66" s="391"/>
      <c r="OWY66" s="392"/>
      <c r="OWZ66" s="393"/>
      <c r="OXA66" s="394"/>
      <c r="OXB66" s="395"/>
      <c r="OXC66" s="389"/>
      <c r="OXD66" s="390"/>
      <c r="OXE66" s="391"/>
      <c r="OXF66" s="392"/>
      <c r="OXG66" s="393"/>
      <c r="OXH66" s="394"/>
      <c r="OXI66" s="395"/>
      <c r="OXJ66" s="389"/>
      <c r="OXK66" s="390"/>
      <c r="OXL66" s="391"/>
      <c r="OXM66" s="392"/>
      <c r="OXN66" s="393"/>
      <c r="OXO66" s="394"/>
      <c r="OXP66" s="395"/>
      <c r="OXQ66" s="389"/>
      <c r="OXR66" s="390"/>
      <c r="OXS66" s="391"/>
      <c r="OXT66" s="392"/>
      <c r="OXU66" s="393"/>
      <c r="OXV66" s="394"/>
      <c r="OXW66" s="395"/>
      <c r="OXX66" s="389"/>
      <c r="OXY66" s="390"/>
      <c r="OXZ66" s="391"/>
      <c r="OYA66" s="392"/>
      <c r="OYB66" s="393"/>
      <c r="OYC66" s="394"/>
      <c r="OYD66" s="395"/>
      <c r="OYE66" s="389"/>
      <c r="OYF66" s="390"/>
      <c r="OYG66" s="391"/>
      <c r="OYH66" s="392"/>
      <c r="OYI66" s="393"/>
      <c r="OYJ66" s="394"/>
      <c r="OYK66" s="395"/>
      <c r="OYL66" s="389"/>
      <c r="OYM66" s="390"/>
      <c r="OYN66" s="391"/>
      <c r="OYO66" s="392"/>
      <c r="OYP66" s="393"/>
      <c r="OYQ66" s="394"/>
      <c r="OYR66" s="395"/>
      <c r="OYS66" s="389"/>
      <c r="OYT66" s="390"/>
      <c r="OYU66" s="391"/>
      <c r="OYV66" s="392"/>
      <c r="OYW66" s="393"/>
      <c r="OYX66" s="394"/>
      <c r="OYY66" s="395"/>
      <c r="OYZ66" s="389"/>
      <c r="OZA66" s="390"/>
      <c r="OZB66" s="391"/>
      <c r="OZC66" s="392"/>
      <c r="OZD66" s="393"/>
      <c r="OZE66" s="394"/>
      <c r="OZF66" s="395"/>
      <c r="OZG66" s="389"/>
      <c r="OZH66" s="390"/>
      <c r="OZI66" s="391"/>
      <c r="OZJ66" s="392"/>
      <c r="OZK66" s="393"/>
      <c r="OZL66" s="394"/>
      <c r="OZM66" s="395"/>
      <c r="OZN66" s="389"/>
      <c r="OZO66" s="390"/>
      <c r="OZP66" s="391"/>
      <c r="OZQ66" s="392"/>
      <c r="OZR66" s="393"/>
      <c r="OZS66" s="394"/>
      <c r="OZT66" s="395"/>
      <c r="OZU66" s="389"/>
      <c r="OZV66" s="390"/>
      <c r="OZW66" s="391"/>
      <c r="OZX66" s="392"/>
      <c r="OZY66" s="393"/>
      <c r="OZZ66" s="394"/>
      <c r="PAA66" s="395"/>
      <c r="PAB66" s="389"/>
      <c r="PAC66" s="390"/>
      <c r="PAD66" s="391"/>
      <c r="PAE66" s="392"/>
      <c r="PAF66" s="393"/>
      <c r="PAG66" s="394"/>
      <c r="PAH66" s="395"/>
      <c r="PAI66" s="389"/>
      <c r="PAJ66" s="390"/>
      <c r="PAK66" s="391"/>
      <c r="PAL66" s="392"/>
      <c r="PAM66" s="393"/>
      <c r="PAN66" s="394"/>
      <c r="PAO66" s="395"/>
      <c r="PAP66" s="389"/>
      <c r="PAQ66" s="390"/>
      <c r="PAR66" s="391"/>
      <c r="PAS66" s="392"/>
      <c r="PAT66" s="393"/>
      <c r="PAU66" s="394"/>
      <c r="PAV66" s="395"/>
      <c r="PAW66" s="389"/>
      <c r="PAX66" s="390"/>
      <c r="PAY66" s="391"/>
      <c r="PAZ66" s="392"/>
      <c r="PBA66" s="393"/>
      <c r="PBB66" s="394"/>
      <c r="PBC66" s="395"/>
      <c r="PBD66" s="389"/>
      <c r="PBE66" s="390"/>
      <c r="PBF66" s="391"/>
      <c r="PBG66" s="392"/>
      <c r="PBH66" s="393"/>
      <c r="PBI66" s="394"/>
      <c r="PBJ66" s="395"/>
      <c r="PBK66" s="389"/>
      <c r="PBL66" s="390"/>
      <c r="PBM66" s="391"/>
      <c r="PBN66" s="392"/>
      <c r="PBO66" s="393"/>
      <c r="PBP66" s="394"/>
      <c r="PBQ66" s="395"/>
      <c r="PBR66" s="389"/>
      <c r="PBS66" s="390"/>
      <c r="PBT66" s="391"/>
      <c r="PBU66" s="392"/>
      <c r="PBV66" s="393"/>
      <c r="PBW66" s="394"/>
      <c r="PBX66" s="395"/>
      <c r="PBY66" s="389"/>
      <c r="PBZ66" s="390"/>
      <c r="PCA66" s="391"/>
      <c r="PCB66" s="392"/>
      <c r="PCC66" s="393"/>
      <c r="PCD66" s="394"/>
      <c r="PCE66" s="395"/>
      <c r="PCF66" s="389"/>
      <c r="PCG66" s="390"/>
      <c r="PCH66" s="391"/>
      <c r="PCI66" s="392"/>
      <c r="PCJ66" s="393"/>
      <c r="PCK66" s="394"/>
      <c r="PCL66" s="395"/>
      <c r="PCM66" s="389"/>
      <c r="PCN66" s="390"/>
      <c r="PCO66" s="391"/>
      <c r="PCP66" s="392"/>
      <c r="PCQ66" s="393"/>
      <c r="PCR66" s="394"/>
      <c r="PCS66" s="395"/>
      <c r="PCT66" s="389"/>
      <c r="PCU66" s="390"/>
      <c r="PCV66" s="391"/>
      <c r="PCW66" s="392"/>
      <c r="PCX66" s="393"/>
      <c r="PCY66" s="394"/>
      <c r="PCZ66" s="395"/>
      <c r="PDA66" s="389"/>
      <c r="PDB66" s="390"/>
      <c r="PDC66" s="391"/>
      <c r="PDD66" s="392"/>
      <c r="PDE66" s="393"/>
      <c r="PDF66" s="394"/>
      <c r="PDG66" s="395"/>
      <c r="PDH66" s="389"/>
      <c r="PDI66" s="390"/>
      <c r="PDJ66" s="391"/>
      <c r="PDK66" s="392"/>
      <c r="PDL66" s="393"/>
      <c r="PDM66" s="394"/>
      <c r="PDN66" s="395"/>
      <c r="PDO66" s="389"/>
      <c r="PDP66" s="390"/>
      <c r="PDQ66" s="391"/>
      <c r="PDR66" s="392"/>
      <c r="PDS66" s="393"/>
      <c r="PDT66" s="394"/>
      <c r="PDU66" s="395"/>
      <c r="PDV66" s="389"/>
      <c r="PDW66" s="390"/>
      <c r="PDX66" s="391"/>
      <c r="PDY66" s="392"/>
      <c r="PDZ66" s="393"/>
      <c r="PEA66" s="394"/>
      <c r="PEB66" s="395"/>
      <c r="PEC66" s="389"/>
      <c r="PED66" s="390"/>
      <c r="PEE66" s="391"/>
      <c r="PEF66" s="392"/>
      <c r="PEG66" s="393"/>
      <c r="PEH66" s="394"/>
      <c r="PEI66" s="395"/>
      <c r="PEJ66" s="389"/>
      <c r="PEK66" s="390"/>
      <c r="PEL66" s="391"/>
      <c r="PEM66" s="392"/>
      <c r="PEN66" s="393"/>
      <c r="PEO66" s="394"/>
      <c r="PEP66" s="395"/>
      <c r="PEQ66" s="389"/>
      <c r="PER66" s="390"/>
      <c r="PES66" s="391"/>
      <c r="PET66" s="392"/>
      <c r="PEU66" s="393"/>
      <c r="PEV66" s="394"/>
      <c r="PEW66" s="395"/>
      <c r="PEX66" s="389"/>
      <c r="PEY66" s="390"/>
      <c r="PEZ66" s="391"/>
      <c r="PFA66" s="392"/>
      <c r="PFB66" s="393"/>
      <c r="PFC66" s="394"/>
      <c r="PFD66" s="395"/>
      <c r="PFE66" s="389"/>
      <c r="PFF66" s="390"/>
      <c r="PFG66" s="391"/>
      <c r="PFH66" s="392"/>
      <c r="PFI66" s="393"/>
      <c r="PFJ66" s="394"/>
      <c r="PFK66" s="395"/>
      <c r="PFL66" s="389"/>
      <c r="PFM66" s="390"/>
      <c r="PFN66" s="391"/>
      <c r="PFO66" s="392"/>
      <c r="PFP66" s="393"/>
      <c r="PFQ66" s="394"/>
      <c r="PFR66" s="395"/>
      <c r="PFS66" s="389"/>
      <c r="PFT66" s="390"/>
      <c r="PFU66" s="391"/>
      <c r="PFV66" s="392"/>
      <c r="PFW66" s="393"/>
      <c r="PFX66" s="394"/>
      <c r="PFY66" s="395"/>
      <c r="PFZ66" s="389"/>
      <c r="PGA66" s="390"/>
      <c r="PGB66" s="391"/>
      <c r="PGC66" s="392"/>
      <c r="PGD66" s="393"/>
      <c r="PGE66" s="394"/>
      <c r="PGF66" s="395"/>
      <c r="PGG66" s="389"/>
      <c r="PGH66" s="390"/>
      <c r="PGI66" s="391"/>
      <c r="PGJ66" s="392"/>
      <c r="PGK66" s="393"/>
      <c r="PGL66" s="394"/>
      <c r="PGM66" s="395"/>
      <c r="PGN66" s="389"/>
      <c r="PGO66" s="390"/>
      <c r="PGP66" s="391"/>
      <c r="PGQ66" s="392"/>
      <c r="PGR66" s="393"/>
      <c r="PGS66" s="394"/>
      <c r="PGT66" s="395"/>
      <c r="PGU66" s="389"/>
      <c r="PGV66" s="390"/>
      <c r="PGW66" s="391"/>
      <c r="PGX66" s="392"/>
      <c r="PGY66" s="393"/>
      <c r="PGZ66" s="394"/>
      <c r="PHA66" s="395"/>
      <c r="PHB66" s="389"/>
      <c r="PHC66" s="390"/>
      <c r="PHD66" s="391"/>
      <c r="PHE66" s="392"/>
      <c r="PHF66" s="393"/>
      <c r="PHG66" s="394"/>
      <c r="PHH66" s="395"/>
      <c r="PHI66" s="389"/>
      <c r="PHJ66" s="390"/>
      <c r="PHK66" s="391"/>
      <c r="PHL66" s="392"/>
      <c r="PHM66" s="393"/>
      <c r="PHN66" s="394"/>
      <c r="PHO66" s="395"/>
      <c r="PHP66" s="389"/>
      <c r="PHQ66" s="390"/>
      <c r="PHR66" s="391"/>
      <c r="PHS66" s="392"/>
      <c r="PHT66" s="393"/>
      <c r="PHU66" s="394"/>
      <c r="PHV66" s="395"/>
      <c r="PHW66" s="389"/>
      <c r="PHX66" s="390"/>
      <c r="PHY66" s="391"/>
      <c r="PHZ66" s="392"/>
      <c r="PIA66" s="393"/>
      <c r="PIB66" s="394"/>
      <c r="PIC66" s="395"/>
      <c r="PID66" s="389"/>
      <c r="PIE66" s="390"/>
      <c r="PIF66" s="391"/>
      <c r="PIG66" s="392"/>
      <c r="PIH66" s="393"/>
      <c r="PII66" s="394"/>
      <c r="PIJ66" s="395"/>
      <c r="PIK66" s="389"/>
      <c r="PIL66" s="390"/>
      <c r="PIM66" s="391"/>
      <c r="PIN66" s="392"/>
      <c r="PIO66" s="393"/>
      <c r="PIP66" s="394"/>
      <c r="PIQ66" s="395"/>
      <c r="PIR66" s="389"/>
      <c r="PIS66" s="390"/>
      <c r="PIT66" s="391"/>
      <c r="PIU66" s="392"/>
      <c r="PIV66" s="393"/>
      <c r="PIW66" s="394"/>
      <c r="PIX66" s="395"/>
      <c r="PIY66" s="389"/>
      <c r="PIZ66" s="390"/>
      <c r="PJA66" s="391"/>
      <c r="PJB66" s="392"/>
      <c r="PJC66" s="393"/>
      <c r="PJD66" s="394"/>
      <c r="PJE66" s="395"/>
      <c r="PJF66" s="389"/>
      <c r="PJG66" s="390"/>
      <c r="PJH66" s="391"/>
      <c r="PJI66" s="392"/>
      <c r="PJJ66" s="393"/>
      <c r="PJK66" s="394"/>
      <c r="PJL66" s="395"/>
      <c r="PJM66" s="389"/>
      <c r="PJN66" s="390"/>
      <c r="PJO66" s="391"/>
      <c r="PJP66" s="392"/>
      <c r="PJQ66" s="393"/>
      <c r="PJR66" s="394"/>
      <c r="PJS66" s="395"/>
      <c r="PJT66" s="389"/>
      <c r="PJU66" s="390"/>
      <c r="PJV66" s="391"/>
      <c r="PJW66" s="392"/>
      <c r="PJX66" s="393"/>
      <c r="PJY66" s="394"/>
      <c r="PJZ66" s="395"/>
      <c r="PKA66" s="389"/>
      <c r="PKB66" s="390"/>
      <c r="PKC66" s="391"/>
      <c r="PKD66" s="392"/>
      <c r="PKE66" s="393"/>
      <c r="PKF66" s="394"/>
      <c r="PKG66" s="395"/>
      <c r="PKH66" s="389"/>
      <c r="PKI66" s="390"/>
      <c r="PKJ66" s="391"/>
      <c r="PKK66" s="392"/>
      <c r="PKL66" s="393"/>
      <c r="PKM66" s="394"/>
      <c r="PKN66" s="395"/>
      <c r="PKO66" s="389"/>
      <c r="PKP66" s="390"/>
      <c r="PKQ66" s="391"/>
      <c r="PKR66" s="392"/>
      <c r="PKS66" s="393"/>
      <c r="PKT66" s="394"/>
      <c r="PKU66" s="395"/>
      <c r="PKV66" s="389"/>
      <c r="PKW66" s="390"/>
      <c r="PKX66" s="391"/>
      <c r="PKY66" s="392"/>
      <c r="PKZ66" s="393"/>
      <c r="PLA66" s="394"/>
      <c r="PLB66" s="395"/>
      <c r="PLC66" s="389"/>
      <c r="PLD66" s="390"/>
      <c r="PLE66" s="391"/>
      <c r="PLF66" s="392"/>
      <c r="PLG66" s="393"/>
      <c r="PLH66" s="394"/>
      <c r="PLI66" s="395"/>
      <c r="PLJ66" s="389"/>
      <c r="PLK66" s="390"/>
      <c r="PLL66" s="391"/>
      <c r="PLM66" s="392"/>
      <c r="PLN66" s="393"/>
      <c r="PLO66" s="394"/>
      <c r="PLP66" s="395"/>
      <c r="PLQ66" s="389"/>
      <c r="PLR66" s="390"/>
      <c r="PLS66" s="391"/>
      <c r="PLT66" s="392"/>
      <c r="PLU66" s="393"/>
      <c r="PLV66" s="394"/>
      <c r="PLW66" s="395"/>
      <c r="PLX66" s="389"/>
      <c r="PLY66" s="390"/>
      <c r="PLZ66" s="391"/>
      <c r="PMA66" s="392"/>
      <c r="PMB66" s="393"/>
      <c r="PMC66" s="394"/>
      <c r="PMD66" s="395"/>
      <c r="PME66" s="389"/>
      <c r="PMF66" s="390"/>
      <c r="PMG66" s="391"/>
      <c r="PMH66" s="392"/>
      <c r="PMI66" s="393"/>
      <c r="PMJ66" s="394"/>
      <c r="PMK66" s="395"/>
      <c r="PML66" s="389"/>
      <c r="PMM66" s="390"/>
      <c r="PMN66" s="391"/>
      <c r="PMO66" s="392"/>
      <c r="PMP66" s="393"/>
      <c r="PMQ66" s="394"/>
      <c r="PMR66" s="395"/>
      <c r="PMS66" s="389"/>
      <c r="PMT66" s="390"/>
      <c r="PMU66" s="391"/>
      <c r="PMV66" s="392"/>
      <c r="PMW66" s="393"/>
      <c r="PMX66" s="394"/>
      <c r="PMY66" s="395"/>
      <c r="PMZ66" s="389"/>
      <c r="PNA66" s="390"/>
      <c r="PNB66" s="391"/>
      <c r="PNC66" s="392"/>
      <c r="PND66" s="393"/>
      <c r="PNE66" s="394"/>
      <c r="PNF66" s="395"/>
      <c r="PNG66" s="389"/>
      <c r="PNH66" s="390"/>
      <c r="PNI66" s="391"/>
      <c r="PNJ66" s="392"/>
      <c r="PNK66" s="393"/>
      <c r="PNL66" s="394"/>
      <c r="PNM66" s="395"/>
      <c r="PNN66" s="389"/>
      <c r="PNO66" s="390"/>
      <c r="PNP66" s="391"/>
      <c r="PNQ66" s="392"/>
      <c r="PNR66" s="393"/>
      <c r="PNS66" s="394"/>
      <c r="PNT66" s="395"/>
      <c r="PNU66" s="389"/>
      <c r="PNV66" s="390"/>
      <c r="PNW66" s="391"/>
      <c r="PNX66" s="392"/>
      <c r="PNY66" s="393"/>
      <c r="PNZ66" s="394"/>
      <c r="POA66" s="395"/>
      <c r="POB66" s="389"/>
      <c r="POC66" s="390"/>
      <c r="POD66" s="391"/>
      <c r="POE66" s="392"/>
      <c r="POF66" s="393"/>
      <c r="POG66" s="394"/>
      <c r="POH66" s="395"/>
      <c r="POI66" s="389"/>
      <c r="POJ66" s="390"/>
      <c r="POK66" s="391"/>
      <c r="POL66" s="392"/>
      <c r="POM66" s="393"/>
      <c r="PON66" s="394"/>
      <c r="POO66" s="395"/>
      <c r="POP66" s="389"/>
      <c r="POQ66" s="390"/>
      <c r="POR66" s="391"/>
      <c r="POS66" s="392"/>
      <c r="POT66" s="393"/>
      <c r="POU66" s="394"/>
      <c r="POV66" s="395"/>
      <c r="POW66" s="389"/>
      <c r="POX66" s="390"/>
      <c r="POY66" s="391"/>
      <c r="POZ66" s="392"/>
      <c r="PPA66" s="393"/>
      <c r="PPB66" s="394"/>
      <c r="PPC66" s="395"/>
      <c r="PPD66" s="389"/>
      <c r="PPE66" s="390"/>
      <c r="PPF66" s="391"/>
      <c r="PPG66" s="392"/>
      <c r="PPH66" s="393"/>
      <c r="PPI66" s="394"/>
      <c r="PPJ66" s="395"/>
      <c r="PPK66" s="389"/>
      <c r="PPL66" s="390"/>
      <c r="PPM66" s="391"/>
      <c r="PPN66" s="392"/>
      <c r="PPO66" s="393"/>
      <c r="PPP66" s="394"/>
      <c r="PPQ66" s="395"/>
      <c r="PPR66" s="389"/>
      <c r="PPS66" s="390"/>
      <c r="PPT66" s="391"/>
      <c r="PPU66" s="392"/>
      <c r="PPV66" s="393"/>
      <c r="PPW66" s="394"/>
      <c r="PPX66" s="395"/>
      <c r="PPY66" s="389"/>
      <c r="PPZ66" s="390"/>
      <c r="PQA66" s="391"/>
      <c r="PQB66" s="392"/>
      <c r="PQC66" s="393"/>
      <c r="PQD66" s="394"/>
      <c r="PQE66" s="395"/>
      <c r="PQF66" s="389"/>
      <c r="PQG66" s="390"/>
      <c r="PQH66" s="391"/>
      <c r="PQI66" s="392"/>
      <c r="PQJ66" s="393"/>
      <c r="PQK66" s="394"/>
      <c r="PQL66" s="395"/>
      <c r="PQM66" s="389"/>
      <c r="PQN66" s="390"/>
      <c r="PQO66" s="391"/>
      <c r="PQP66" s="392"/>
      <c r="PQQ66" s="393"/>
      <c r="PQR66" s="394"/>
      <c r="PQS66" s="395"/>
      <c r="PQT66" s="389"/>
      <c r="PQU66" s="390"/>
      <c r="PQV66" s="391"/>
      <c r="PQW66" s="392"/>
      <c r="PQX66" s="393"/>
      <c r="PQY66" s="394"/>
      <c r="PQZ66" s="395"/>
      <c r="PRA66" s="389"/>
      <c r="PRB66" s="390"/>
      <c r="PRC66" s="391"/>
      <c r="PRD66" s="392"/>
      <c r="PRE66" s="393"/>
      <c r="PRF66" s="394"/>
      <c r="PRG66" s="395"/>
      <c r="PRH66" s="389"/>
      <c r="PRI66" s="390"/>
      <c r="PRJ66" s="391"/>
      <c r="PRK66" s="392"/>
      <c r="PRL66" s="393"/>
      <c r="PRM66" s="394"/>
      <c r="PRN66" s="395"/>
      <c r="PRO66" s="389"/>
      <c r="PRP66" s="390"/>
      <c r="PRQ66" s="391"/>
      <c r="PRR66" s="392"/>
      <c r="PRS66" s="393"/>
      <c r="PRT66" s="394"/>
      <c r="PRU66" s="395"/>
      <c r="PRV66" s="389"/>
      <c r="PRW66" s="390"/>
      <c r="PRX66" s="391"/>
      <c r="PRY66" s="392"/>
      <c r="PRZ66" s="393"/>
      <c r="PSA66" s="394"/>
      <c r="PSB66" s="395"/>
      <c r="PSC66" s="389"/>
      <c r="PSD66" s="390"/>
      <c r="PSE66" s="391"/>
      <c r="PSF66" s="392"/>
      <c r="PSG66" s="393"/>
      <c r="PSH66" s="394"/>
      <c r="PSI66" s="395"/>
      <c r="PSJ66" s="389"/>
      <c r="PSK66" s="390"/>
      <c r="PSL66" s="391"/>
      <c r="PSM66" s="392"/>
      <c r="PSN66" s="393"/>
      <c r="PSO66" s="394"/>
      <c r="PSP66" s="395"/>
      <c r="PSQ66" s="389"/>
      <c r="PSR66" s="390"/>
      <c r="PSS66" s="391"/>
      <c r="PST66" s="392"/>
      <c r="PSU66" s="393"/>
      <c r="PSV66" s="394"/>
      <c r="PSW66" s="395"/>
      <c r="PSX66" s="389"/>
      <c r="PSY66" s="390"/>
      <c r="PSZ66" s="391"/>
      <c r="PTA66" s="392"/>
      <c r="PTB66" s="393"/>
      <c r="PTC66" s="394"/>
      <c r="PTD66" s="395"/>
      <c r="PTE66" s="389"/>
      <c r="PTF66" s="390"/>
      <c r="PTG66" s="391"/>
      <c r="PTH66" s="392"/>
      <c r="PTI66" s="393"/>
      <c r="PTJ66" s="394"/>
      <c r="PTK66" s="395"/>
      <c r="PTL66" s="389"/>
      <c r="PTM66" s="390"/>
      <c r="PTN66" s="391"/>
      <c r="PTO66" s="392"/>
      <c r="PTP66" s="393"/>
      <c r="PTQ66" s="394"/>
      <c r="PTR66" s="395"/>
      <c r="PTS66" s="389"/>
      <c r="PTT66" s="390"/>
      <c r="PTU66" s="391"/>
      <c r="PTV66" s="392"/>
      <c r="PTW66" s="393"/>
      <c r="PTX66" s="394"/>
      <c r="PTY66" s="395"/>
      <c r="PTZ66" s="389"/>
      <c r="PUA66" s="390"/>
      <c r="PUB66" s="391"/>
      <c r="PUC66" s="392"/>
      <c r="PUD66" s="393"/>
      <c r="PUE66" s="394"/>
      <c r="PUF66" s="395"/>
      <c r="PUG66" s="389"/>
      <c r="PUH66" s="390"/>
      <c r="PUI66" s="391"/>
      <c r="PUJ66" s="392"/>
      <c r="PUK66" s="393"/>
      <c r="PUL66" s="394"/>
      <c r="PUM66" s="395"/>
      <c r="PUN66" s="389"/>
      <c r="PUO66" s="390"/>
      <c r="PUP66" s="391"/>
      <c r="PUQ66" s="392"/>
      <c r="PUR66" s="393"/>
      <c r="PUS66" s="394"/>
      <c r="PUT66" s="395"/>
      <c r="PUU66" s="389"/>
      <c r="PUV66" s="390"/>
      <c r="PUW66" s="391"/>
      <c r="PUX66" s="392"/>
      <c r="PUY66" s="393"/>
      <c r="PUZ66" s="394"/>
      <c r="PVA66" s="395"/>
      <c r="PVB66" s="389"/>
      <c r="PVC66" s="390"/>
      <c r="PVD66" s="391"/>
      <c r="PVE66" s="392"/>
      <c r="PVF66" s="393"/>
      <c r="PVG66" s="394"/>
      <c r="PVH66" s="395"/>
      <c r="PVI66" s="389"/>
      <c r="PVJ66" s="390"/>
      <c r="PVK66" s="391"/>
      <c r="PVL66" s="392"/>
      <c r="PVM66" s="393"/>
      <c r="PVN66" s="394"/>
      <c r="PVO66" s="395"/>
      <c r="PVP66" s="389"/>
      <c r="PVQ66" s="390"/>
      <c r="PVR66" s="391"/>
      <c r="PVS66" s="392"/>
      <c r="PVT66" s="393"/>
      <c r="PVU66" s="394"/>
      <c r="PVV66" s="395"/>
      <c r="PVW66" s="389"/>
      <c r="PVX66" s="390"/>
      <c r="PVY66" s="391"/>
      <c r="PVZ66" s="392"/>
      <c r="PWA66" s="393"/>
      <c r="PWB66" s="394"/>
      <c r="PWC66" s="395"/>
      <c r="PWD66" s="389"/>
      <c r="PWE66" s="390"/>
      <c r="PWF66" s="391"/>
      <c r="PWG66" s="392"/>
      <c r="PWH66" s="393"/>
      <c r="PWI66" s="394"/>
      <c r="PWJ66" s="395"/>
      <c r="PWK66" s="389"/>
      <c r="PWL66" s="390"/>
      <c r="PWM66" s="391"/>
      <c r="PWN66" s="392"/>
      <c r="PWO66" s="393"/>
      <c r="PWP66" s="394"/>
      <c r="PWQ66" s="395"/>
      <c r="PWR66" s="389"/>
      <c r="PWS66" s="390"/>
      <c r="PWT66" s="391"/>
      <c r="PWU66" s="392"/>
      <c r="PWV66" s="393"/>
      <c r="PWW66" s="394"/>
      <c r="PWX66" s="395"/>
      <c r="PWY66" s="389"/>
      <c r="PWZ66" s="390"/>
      <c r="PXA66" s="391"/>
      <c r="PXB66" s="392"/>
      <c r="PXC66" s="393"/>
      <c r="PXD66" s="394"/>
      <c r="PXE66" s="395"/>
      <c r="PXF66" s="389"/>
      <c r="PXG66" s="390"/>
      <c r="PXH66" s="391"/>
      <c r="PXI66" s="392"/>
      <c r="PXJ66" s="393"/>
      <c r="PXK66" s="394"/>
      <c r="PXL66" s="395"/>
      <c r="PXM66" s="389"/>
      <c r="PXN66" s="390"/>
      <c r="PXO66" s="391"/>
      <c r="PXP66" s="392"/>
      <c r="PXQ66" s="393"/>
      <c r="PXR66" s="394"/>
      <c r="PXS66" s="395"/>
      <c r="PXT66" s="389"/>
      <c r="PXU66" s="390"/>
      <c r="PXV66" s="391"/>
      <c r="PXW66" s="392"/>
      <c r="PXX66" s="393"/>
      <c r="PXY66" s="394"/>
      <c r="PXZ66" s="395"/>
      <c r="PYA66" s="389"/>
      <c r="PYB66" s="390"/>
      <c r="PYC66" s="391"/>
      <c r="PYD66" s="392"/>
      <c r="PYE66" s="393"/>
      <c r="PYF66" s="394"/>
      <c r="PYG66" s="395"/>
      <c r="PYH66" s="389"/>
      <c r="PYI66" s="390"/>
      <c r="PYJ66" s="391"/>
      <c r="PYK66" s="392"/>
      <c r="PYL66" s="393"/>
      <c r="PYM66" s="394"/>
      <c r="PYN66" s="395"/>
      <c r="PYO66" s="389"/>
      <c r="PYP66" s="390"/>
      <c r="PYQ66" s="391"/>
      <c r="PYR66" s="392"/>
      <c r="PYS66" s="393"/>
      <c r="PYT66" s="394"/>
      <c r="PYU66" s="395"/>
      <c r="PYV66" s="389"/>
      <c r="PYW66" s="390"/>
      <c r="PYX66" s="391"/>
      <c r="PYY66" s="392"/>
      <c r="PYZ66" s="393"/>
      <c r="PZA66" s="394"/>
      <c r="PZB66" s="395"/>
      <c r="PZC66" s="389"/>
      <c r="PZD66" s="390"/>
      <c r="PZE66" s="391"/>
      <c r="PZF66" s="392"/>
      <c r="PZG66" s="393"/>
      <c r="PZH66" s="394"/>
      <c r="PZI66" s="395"/>
      <c r="PZJ66" s="389"/>
      <c r="PZK66" s="390"/>
      <c r="PZL66" s="391"/>
      <c r="PZM66" s="392"/>
      <c r="PZN66" s="393"/>
      <c r="PZO66" s="394"/>
      <c r="PZP66" s="395"/>
      <c r="PZQ66" s="389"/>
      <c r="PZR66" s="390"/>
      <c r="PZS66" s="391"/>
      <c r="PZT66" s="392"/>
      <c r="PZU66" s="393"/>
      <c r="PZV66" s="394"/>
      <c r="PZW66" s="395"/>
      <c r="PZX66" s="389"/>
      <c r="PZY66" s="390"/>
      <c r="PZZ66" s="391"/>
      <c r="QAA66" s="392"/>
      <c r="QAB66" s="393"/>
      <c r="QAC66" s="394"/>
      <c r="QAD66" s="395"/>
      <c r="QAE66" s="389"/>
      <c r="QAF66" s="390"/>
      <c r="QAG66" s="391"/>
      <c r="QAH66" s="392"/>
      <c r="QAI66" s="393"/>
      <c r="QAJ66" s="394"/>
      <c r="QAK66" s="395"/>
      <c r="QAL66" s="389"/>
      <c r="QAM66" s="390"/>
      <c r="QAN66" s="391"/>
      <c r="QAO66" s="392"/>
      <c r="QAP66" s="393"/>
      <c r="QAQ66" s="394"/>
      <c r="QAR66" s="395"/>
      <c r="QAS66" s="389"/>
      <c r="QAT66" s="390"/>
      <c r="QAU66" s="391"/>
      <c r="QAV66" s="392"/>
      <c r="QAW66" s="393"/>
      <c r="QAX66" s="394"/>
      <c r="QAY66" s="395"/>
      <c r="QAZ66" s="389"/>
      <c r="QBA66" s="390"/>
      <c r="QBB66" s="391"/>
      <c r="QBC66" s="392"/>
      <c r="QBD66" s="393"/>
      <c r="QBE66" s="394"/>
      <c r="QBF66" s="395"/>
      <c r="QBG66" s="389"/>
      <c r="QBH66" s="390"/>
      <c r="QBI66" s="391"/>
      <c r="QBJ66" s="392"/>
      <c r="QBK66" s="393"/>
      <c r="QBL66" s="394"/>
      <c r="QBM66" s="395"/>
      <c r="QBN66" s="389"/>
      <c r="QBO66" s="390"/>
      <c r="QBP66" s="391"/>
      <c r="QBQ66" s="392"/>
      <c r="QBR66" s="393"/>
      <c r="QBS66" s="394"/>
      <c r="QBT66" s="395"/>
      <c r="QBU66" s="389"/>
      <c r="QBV66" s="390"/>
      <c r="QBW66" s="391"/>
      <c r="QBX66" s="392"/>
      <c r="QBY66" s="393"/>
      <c r="QBZ66" s="394"/>
      <c r="QCA66" s="395"/>
      <c r="QCB66" s="389"/>
      <c r="QCC66" s="390"/>
      <c r="QCD66" s="391"/>
      <c r="QCE66" s="392"/>
      <c r="QCF66" s="393"/>
      <c r="QCG66" s="394"/>
      <c r="QCH66" s="395"/>
      <c r="QCI66" s="389"/>
      <c r="QCJ66" s="390"/>
      <c r="QCK66" s="391"/>
      <c r="QCL66" s="392"/>
      <c r="QCM66" s="393"/>
      <c r="QCN66" s="394"/>
      <c r="QCO66" s="395"/>
      <c r="QCP66" s="389"/>
      <c r="QCQ66" s="390"/>
      <c r="QCR66" s="391"/>
      <c r="QCS66" s="392"/>
      <c r="QCT66" s="393"/>
      <c r="QCU66" s="394"/>
      <c r="QCV66" s="395"/>
      <c r="QCW66" s="389"/>
      <c r="QCX66" s="390"/>
      <c r="QCY66" s="391"/>
      <c r="QCZ66" s="392"/>
      <c r="QDA66" s="393"/>
      <c r="QDB66" s="394"/>
      <c r="QDC66" s="395"/>
      <c r="QDD66" s="389"/>
      <c r="QDE66" s="390"/>
      <c r="QDF66" s="391"/>
      <c r="QDG66" s="392"/>
      <c r="QDH66" s="393"/>
      <c r="QDI66" s="394"/>
      <c r="QDJ66" s="395"/>
      <c r="QDK66" s="389"/>
      <c r="QDL66" s="390"/>
      <c r="QDM66" s="391"/>
      <c r="QDN66" s="392"/>
      <c r="QDO66" s="393"/>
      <c r="QDP66" s="394"/>
      <c r="QDQ66" s="395"/>
      <c r="QDR66" s="389"/>
      <c r="QDS66" s="390"/>
      <c r="QDT66" s="391"/>
      <c r="QDU66" s="392"/>
      <c r="QDV66" s="393"/>
      <c r="QDW66" s="394"/>
      <c r="QDX66" s="395"/>
      <c r="QDY66" s="389"/>
      <c r="QDZ66" s="390"/>
      <c r="QEA66" s="391"/>
      <c r="QEB66" s="392"/>
      <c r="QEC66" s="393"/>
      <c r="QED66" s="394"/>
      <c r="QEE66" s="395"/>
      <c r="QEF66" s="389"/>
      <c r="QEG66" s="390"/>
      <c r="QEH66" s="391"/>
      <c r="QEI66" s="392"/>
      <c r="QEJ66" s="393"/>
      <c r="QEK66" s="394"/>
      <c r="QEL66" s="395"/>
      <c r="QEM66" s="389"/>
      <c r="QEN66" s="390"/>
      <c r="QEO66" s="391"/>
      <c r="QEP66" s="392"/>
      <c r="QEQ66" s="393"/>
      <c r="QER66" s="394"/>
      <c r="QES66" s="395"/>
      <c r="QET66" s="389"/>
      <c r="QEU66" s="390"/>
      <c r="QEV66" s="391"/>
      <c r="QEW66" s="392"/>
      <c r="QEX66" s="393"/>
      <c r="QEY66" s="394"/>
      <c r="QEZ66" s="395"/>
      <c r="QFA66" s="389"/>
      <c r="QFB66" s="390"/>
      <c r="QFC66" s="391"/>
      <c r="QFD66" s="392"/>
      <c r="QFE66" s="393"/>
      <c r="QFF66" s="394"/>
      <c r="QFG66" s="395"/>
      <c r="QFH66" s="389"/>
      <c r="QFI66" s="390"/>
      <c r="QFJ66" s="391"/>
      <c r="QFK66" s="392"/>
      <c r="QFL66" s="393"/>
      <c r="QFM66" s="394"/>
      <c r="QFN66" s="395"/>
      <c r="QFO66" s="389"/>
      <c r="QFP66" s="390"/>
      <c r="QFQ66" s="391"/>
      <c r="QFR66" s="392"/>
      <c r="QFS66" s="393"/>
      <c r="QFT66" s="394"/>
      <c r="QFU66" s="395"/>
      <c r="QFV66" s="389"/>
      <c r="QFW66" s="390"/>
      <c r="QFX66" s="391"/>
      <c r="QFY66" s="392"/>
      <c r="QFZ66" s="393"/>
      <c r="QGA66" s="394"/>
      <c r="QGB66" s="395"/>
      <c r="QGC66" s="389"/>
      <c r="QGD66" s="390"/>
      <c r="QGE66" s="391"/>
      <c r="QGF66" s="392"/>
      <c r="QGG66" s="393"/>
      <c r="QGH66" s="394"/>
      <c r="QGI66" s="395"/>
      <c r="QGJ66" s="389"/>
      <c r="QGK66" s="390"/>
      <c r="QGL66" s="391"/>
      <c r="QGM66" s="392"/>
      <c r="QGN66" s="393"/>
      <c r="QGO66" s="394"/>
      <c r="QGP66" s="395"/>
      <c r="QGQ66" s="389"/>
      <c r="QGR66" s="390"/>
      <c r="QGS66" s="391"/>
      <c r="QGT66" s="392"/>
      <c r="QGU66" s="393"/>
      <c r="QGV66" s="394"/>
      <c r="QGW66" s="395"/>
      <c r="QGX66" s="389"/>
      <c r="QGY66" s="390"/>
      <c r="QGZ66" s="391"/>
      <c r="QHA66" s="392"/>
      <c r="QHB66" s="393"/>
      <c r="QHC66" s="394"/>
      <c r="QHD66" s="395"/>
      <c r="QHE66" s="389"/>
      <c r="QHF66" s="390"/>
      <c r="QHG66" s="391"/>
      <c r="QHH66" s="392"/>
      <c r="QHI66" s="393"/>
      <c r="QHJ66" s="394"/>
      <c r="QHK66" s="395"/>
      <c r="QHL66" s="389"/>
      <c r="QHM66" s="390"/>
      <c r="QHN66" s="391"/>
      <c r="QHO66" s="392"/>
      <c r="QHP66" s="393"/>
      <c r="QHQ66" s="394"/>
      <c r="QHR66" s="395"/>
      <c r="QHS66" s="389"/>
      <c r="QHT66" s="390"/>
      <c r="QHU66" s="391"/>
      <c r="QHV66" s="392"/>
      <c r="QHW66" s="393"/>
      <c r="QHX66" s="394"/>
      <c r="QHY66" s="395"/>
      <c r="QHZ66" s="389"/>
      <c r="QIA66" s="390"/>
      <c r="QIB66" s="391"/>
      <c r="QIC66" s="392"/>
      <c r="QID66" s="393"/>
      <c r="QIE66" s="394"/>
      <c r="QIF66" s="395"/>
      <c r="QIG66" s="389"/>
      <c r="QIH66" s="390"/>
      <c r="QII66" s="391"/>
      <c r="QIJ66" s="392"/>
      <c r="QIK66" s="393"/>
      <c r="QIL66" s="394"/>
      <c r="QIM66" s="395"/>
      <c r="QIN66" s="389"/>
      <c r="QIO66" s="390"/>
      <c r="QIP66" s="391"/>
      <c r="QIQ66" s="392"/>
      <c r="QIR66" s="393"/>
      <c r="QIS66" s="394"/>
      <c r="QIT66" s="395"/>
      <c r="QIU66" s="389"/>
      <c r="QIV66" s="390"/>
      <c r="QIW66" s="391"/>
      <c r="QIX66" s="392"/>
      <c r="QIY66" s="393"/>
      <c r="QIZ66" s="394"/>
      <c r="QJA66" s="395"/>
      <c r="QJB66" s="389"/>
      <c r="QJC66" s="390"/>
      <c r="QJD66" s="391"/>
      <c r="QJE66" s="392"/>
      <c r="QJF66" s="393"/>
      <c r="QJG66" s="394"/>
      <c r="QJH66" s="395"/>
      <c r="QJI66" s="389"/>
      <c r="QJJ66" s="390"/>
      <c r="QJK66" s="391"/>
      <c r="QJL66" s="392"/>
      <c r="QJM66" s="393"/>
      <c r="QJN66" s="394"/>
      <c r="QJO66" s="395"/>
      <c r="QJP66" s="389"/>
      <c r="QJQ66" s="390"/>
      <c r="QJR66" s="391"/>
      <c r="QJS66" s="392"/>
      <c r="QJT66" s="393"/>
      <c r="QJU66" s="394"/>
      <c r="QJV66" s="395"/>
      <c r="QJW66" s="389"/>
      <c r="QJX66" s="390"/>
      <c r="QJY66" s="391"/>
      <c r="QJZ66" s="392"/>
      <c r="QKA66" s="393"/>
      <c r="QKB66" s="394"/>
      <c r="QKC66" s="395"/>
      <c r="QKD66" s="389"/>
      <c r="QKE66" s="390"/>
      <c r="QKF66" s="391"/>
      <c r="QKG66" s="392"/>
      <c r="QKH66" s="393"/>
      <c r="QKI66" s="394"/>
      <c r="QKJ66" s="395"/>
      <c r="QKK66" s="389"/>
      <c r="QKL66" s="390"/>
      <c r="QKM66" s="391"/>
      <c r="QKN66" s="392"/>
      <c r="QKO66" s="393"/>
      <c r="QKP66" s="394"/>
      <c r="QKQ66" s="395"/>
      <c r="QKR66" s="389"/>
      <c r="QKS66" s="390"/>
      <c r="QKT66" s="391"/>
      <c r="QKU66" s="392"/>
      <c r="QKV66" s="393"/>
      <c r="QKW66" s="394"/>
      <c r="QKX66" s="395"/>
      <c r="QKY66" s="389"/>
      <c r="QKZ66" s="390"/>
      <c r="QLA66" s="391"/>
      <c r="QLB66" s="392"/>
      <c r="QLC66" s="393"/>
      <c r="QLD66" s="394"/>
      <c r="QLE66" s="395"/>
      <c r="QLF66" s="389"/>
      <c r="QLG66" s="390"/>
      <c r="QLH66" s="391"/>
      <c r="QLI66" s="392"/>
      <c r="QLJ66" s="393"/>
      <c r="QLK66" s="394"/>
      <c r="QLL66" s="395"/>
      <c r="QLM66" s="389"/>
      <c r="QLN66" s="390"/>
      <c r="QLO66" s="391"/>
      <c r="QLP66" s="392"/>
      <c r="QLQ66" s="393"/>
      <c r="QLR66" s="394"/>
      <c r="QLS66" s="395"/>
      <c r="QLT66" s="389"/>
      <c r="QLU66" s="390"/>
      <c r="QLV66" s="391"/>
      <c r="QLW66" s="392"/>
      <c r="QLX66" s="393"/>
      <c r="QLY66" s="394"/>
      <c r="QLZ66" s="395"/>
      <c r="QMA66" s="389"/>
      <c r="QMB66" s="390"/>
      <c r="QMC66" s="391"/>
      <c r="QMD66" s="392"/>
      <c r="QME66" s="393"/>
      <c r="QMF66" s="394"/>
      <c r="QMG66" s="395"/>
      <c r="QMH66" s="389"/>
      <c r="QMI66" s="390"/>
      <c r="QMJ66" s="391"/>
      <c r="QMK66" s="392"/>
      <c r="QML66" s="393"/>
      <c r="QMM66" s="394"/>
      <c r="QMN66" s="395"/>
      <c r="QMO66" s="389"/>
      <c r="QMP66" s="390"/>
      <c r="QMQ66" s="391"/>
      <c r="QMR66" s="392"/>
      <c r="QMS66" s="393"/>
      <c r="QMT66" s="394"/>
      <c r="QMU66" s="395"/>
      <c r="QMV66" s="389"/>
      <c r="QMW66" s="390"/>
      <c r="QMX66" s="391"/>
      <c r="QMY66" s="392"/>
      <c r="QMZ66" s="393"/>
      <c r="QNA66" s="394"/>
      <c r="QNB66" s="395"/>
      <c r="QNC66" s="389"/>
      <c r="QND66" s="390"/>
      <c r="QNE66" s="391"/>
      <c r="QNF66" s="392"/>
      <c r="QNG66" s="393"/>
      <c r="QNH66" s="394"/>
      <c r="QNI66" s="395"/>
      <c r="QNJ66" s="389"/>
      <c r="QNK66" s="390"/>
      <c r="QNL66" s="391"/>
      <c r="QNM66" s="392"/>
      <c r="QNN66" s="393"/>
      <c r="QNO66" s="394"/>
      <c r="QNP66" s="395"/>
      <c r="QNQ66" s="389"/>
      <c r="QNR66" s="390"/>
      <c r="QNS66" s="391"/>
      <c r="QNT66" s="392"/>
      <c r="QNU66" s="393"/>
      <c r="QNV66" s="394"/>
      <c r="QNW66" s="395"/>
      <c r="QNX66" s="389"/>
      <c r="QNY66" s="390"/>
      <c r="QNZ66" s="391"/>
      <c r="QOA66" s="392"/>
      <c r="QOB66" s="393"/>
      <c r="QOC66" s="394"/>
      <c r="QOD66" s="395"/>
      <c r="QOE66" s="389"/>
      <c r="QOF66" s="390"/>
      <c r="QOG66" s="391"/>
      <c r="QOH66" s="392"/>
      <c r="QOI66" s="393"/>
      <c r="QOJ66" s="394"/>
      <c r="QOK66" s="395"/>
      <c r="QOL66" s="389"/>
      <c r="QOM66" s="390"/>
      <c r="QON66" s="391"/>
      <c r="QOO66" s="392"/>
      <c r="QOP66" s="393"/>
      <c r="QOQ66" s="394"/>
      <c r="QOR66" s="395"/>
      <c r="QOS66" s="389"/>
      <c r="QOT66" s="390"/>
      <c r="QOU66" s="391"/>
      <c r="QOV66" s="392"/>
      <c r="QOW66" s="393"/>
      <c r="QOX66" s="394"/>
      <c r="QOY66" s="395"/>
      <c r="QOZ66" s="389"/>
      <c r="QPA66" s="390"/>
      <c r="QPB66" s="391"/>
      <c r="QPC66" s="392"/>
      <c r="QPD66" s="393"/>
      <c r="QPE66" s="394"/>
      <c r="QPF66" s="395"/>
      <c r="QPG66" s="389"/>
      <c r="QPH66" s="390"/>
      <c r="QPI66" s="391"/>
      <c r="QPJ66" s="392"/>
      <c r="QPK66" s="393"/>
      <c r="QPL66" s="394"/>
      <c r="QPM66" s="395"/>
      <c r="QPN66" s="389"/>
      <c r="QPO66" s="390"/>
      <c r="QPP66" s="391"/>
      <c r="QPQ66" s="392"/>
      <c r="QPR66" s="393"/>
      <c r="QPS66" s="394"/>
      <c r="QPT66" s="395"/>
      <c r="QPU66" s="389"/>
      <c r="QPV66" s="390"/>
      <c r="QPW66" s="391"/>
      <c r="QPX66" s="392"/>
      <c r="QPY66" s="393"/>
      <c r="QPZ66" s="394"/>
      <c r="QQA66" s="395"/>
      <c r="QQB66" s="389"/>
      <c r="QQC66" s="390"/>
      <c r="QQD66" s="391"/>
      <c r="QQE66" s="392"/>
      <c r="QQF66" s="393"/>
      <c r="QQG66" s="394"/>
      <c r="QQH66" s="395"/>
      <c r="QQI66" s="389"/>
      <c r="QQJ66" s="390"/>
      <c r="QQK66" s="391"/>
      <c r="QQL66" s="392"/>
      <c r="QQM66" s="393"/>
      <c r="QQN66" s="394"/>
      <c r="QQO66" s="395"/>
      <c r="QQP66" s="389"/>
      <c r="QQQ66" s="390"/>
      <c r="QQR66" s="391"/>
      <c r="QQS66" s="392"/>
      <c r="QQT66" s="393"/>
      <c r="QQU66" s="394"/>
      <c r="QQV66" s="395"/>
      <c r="QQW66" s="389"/>
      <c r="QQX66" s="390"/>
      <c r="QQY66" s="391"/>
      <c r="QQZ66" s="392"/>
      <c r="QRA66" s="393"/>
      <c r="QRB66" s="394"/>
      <c r="QRC66" s="395"/>
      <c r="QRD66" s="389"/>
      <c r="QRE66" s="390"/>
      <c r="QRF66" s="391"/>
      <c r="QRG66" s="392"/>
      <c r="QRH66" s="393"/>
      <c r="QRI66" s="394"/>
      <c r="QRJ66" s="395"/>
      <c r="QRK66" s="389"/>
      <c r="QRL66" s="390"/>
      <c r="QRM66" s="391"/>
      <c r="QRN66" s="392"/>
      <c r="QRO66" s="393"/>
      <c r="QRP66" s="394"/>
      <c r="QRQ66" s="395"/>
      <c r="QRR66" s="389"/>
      <c r="QRS66" s="390"/>
      <c r="QRT66" s="391"/>
      <c r="QRU66" s="392"/>
      <c r="QRV66" s="393"/>
      <c r="QRW66" s="394"/>
      <c r="QRX66" s="395"/>
      <c r="QRY66" s="389"/>
      <c r="QRZ66" s="390"/>
      <c r="QSA66" s="391"/>
      <c r="QSB66" s="392"/>
      <c r="QSC66" s="393"/>
      <c r="QSD66" s="394"/>
      <c r="QSE66" s="395"/>
      <c r="QSF66" s="389"/>
      <c r="QSG66" s="390"/>
      <c r="QSH66" s="391"/>
      <c r="QSI66" s="392"/>
      <c r="QSJ66" s="393"/>
      <c r="QSK66" s="394"/>
      <c r="QSL66" s="395"/>
      <c r="QSM66" s="389"/>
      <c r="QSN66" s="390"/>
      <c r="QSO66" s="391"/>
      <c r="QSP66" s="392"/>
      <c r="QSQ66" s="393"/>
      <c r="QSR66" s="394"/>
      <c r="QSS66" s="395"/>
      <c r="QST66" s="389"/>
      <c r="QSU66" s="390"/>
      <c r="QSV66" s="391"/>
      <c r="QSW66" s="392"/>
      <c r="QSX66" s="393"/>
      <c r="QSY66" s="394"/>
      <c r="QSZ66" s="395"/>
      <c r="QTA66" s="389"/>
      <c r="QTB66" s="390"/>
      <c r="QTC66" s="391"/>
      <c r="QTD66" s="392"/>
      <c r="QTE66" s="393"/>
      <c r="QTF66" s="394"/>
      <c r="QTG66" s="395"/>
      <c r="QTH66" s="389"/>
      <c r="QTI66" s="390"/>
      <c r="QTJ66" s="391"/>
      <c r="QTK66" s="392"/>
      <c r="QTL66" s="393"/>
      <c r="QTM66" s="394"/>
      <c r="QTN66" s="395"/>
      <c r="QTO66" s="389"/>
      <c r="QTP66" s="390"/>
      <c r="QTQ66" s="391"/>
      <c r="QTR66" s="392"/>
      <c r="QTS66" s="393"/>
      <c r="QTT66" s="394"/>
      <c r="QTU66" s="395"/>
      <c r="QTV66" s="389"/>
      <c r="QTW66" s="390"/>
      <c r="QTX66" s="391"/>
      <c r="QTY66" s="392"/>
      <c r="QTZ66" s="393"/>
      <c r="QUA66" s="394"/>
      <c r="QUB66" s="395"/>
      <c r="QUC66" s="389"/>
      <c r="QUD66" s="390"/>
      <c r="QUE66" s="391"/>
      <c r="QUF66" s="392"/>
      <c r="QUG66" s="393"/>
      <c r="QUH66" s="394"/>
      <c r="QUI66" s="395"/>
      <c r="QUJ66" s="389"/>
      <c r="QUK66" s="390"/>
      <c r="QUL66" s="391"/>
      <c r="QUM66" s="392"/>
      <c r="QUN66" s="393"/>
      <c r="QUO66" s="394"/>
      <c r="QUP66" s="395"/>
      <c r="QUQ66" s="389"/>
      <c r="QUR66" s="390"/>
      <c r="QUS66" s="391"/>
      <c r="QUT66" s="392"/>
      <c r="QUU66" s="393"/>
      <c r="QUV66" s="394"/>
      <c r="QUW66" s="395"/>
      <c r="QUX66" s="389"/>
      <c r="QUY66" s="390"/>
      <c r="QUZ66" s="391"/>
      <c r="QVA66" s="392"/>
      <c r="QVB66" s="393"/>
      <c r="QVC66" s="394"/>
      <c r="QVD66" s="395"/>
      <c r="QVE66" s="389"/>
      <c r="QVF66" s="390"/>
      <c r="QVG66" s="391"/>
      <c r="QVH66" s="392"/>
      <c r="QVI66" s="393"/>
      <c r="QVJ66" s="394"/>
      <c r="QVK66" s="395"/>
      <c r="QVL66" s="389"/>
      <c r="QVM66" s="390"/>
      <c r="QVN66" s="391"/>
      <c r="QVO66" s="392"/>
      <c r="QVP66" s="393"/>
      <c r="QVQ66" s="394"/>
      <c r="QVR66" s="395"/>
      <c r="QVS66" s="389"/>
      <c r="QVT66" s="390"/>
      <c r="QVU66" s="391"/>
      <c r="QVV66" s="392"/>
      <c r="QVW66" s="393"/>
      <c r="QVX66" s="394"/>
      <c r="QVY66" s="395"/>
      <c r="QVZ66" s="389"/>
      <c r="QWA66" s="390"/>
      <c r="QWB66" s="391"/>
      <c r="QWC66" s="392"/>
      <c r="QWD66" s="393"/>
      <c r="QWE66" s="394"/>
      <c r="QWF66" s="395"/>
      <c r="QWG66" s="389"/>
      <c r="QWH66" s="390"/>
      <c r="QWI66" s="391"/>
      <c r="QWJ66" s="392"/>
      <c r="QWK66" s="393"/>
      <c r="QWL66" s="394"/>
      <c r="QWM66" s="395"/>
      <c r="QWN66" s="389"/>
      <c r="QWO66" s="390"/>
      <c r="QWP66" s="391"/>
      <c r="QWQ66" s="392"/>
      <c r="QWR66" s="393"/>
      <c r="QWS66" s="394"/>
      <c r="QWT66" s="395"/>
      <c r="QWU66" s="389"/>
      <c r="QWV66" s="390"/>
      <c r="QWW66" s="391"/>
      <c r="QWX66" s="392"/>
      <c r="QWY66" s="393"/>
      <c r="QWZ66" s="394"/>
      <c r="QXA66" s="395"/>
      <c r="QXB66" s="389"/>
      <c r="QXC66" s="390"/>
      <c r="QXD66" s="391"/>
      <c r="QXE66" s="392"/>
      <c r="QXF66" s="393"/>
      <c r="QXG66" s="394"/>
      <c r="QXH66" s="395"/>
      <c r="QXI66" s="389"/>
      <c r="QXJ66" s="390"/>
      <c r="QXK66" s="391"/>
      <c r="QXL66" s="392"/>
      <c r="QXM66" s="393"/>
      <c r="QXN66" s="394"/>
      <c r="QXO66" s="395"/>
      <c r="QXP66" s="389"/>
      <c r="QXQ66" s="390"/>
      <c r="QXR66" s="391"/>
      <c r="QXS66" s="392"/>
      <c r="QXT66" s="393"/>
      <c r="QXU66" s="394"/>
      <c r="QXV66" s="395"/>
      <c r="QXW66" s="389"/>
      <c r="QXX66" s="390"/>
      <c r="QXY66" s="391"/>
      <c r="QXZ66" s="392"/>
      <c r="QYA66" s="393"/>
      <c r="QYB66" s="394"/>
      <c r="QYC66" s="395"/>
      <c r="QYD66" s="389"/>
      <c r="QYE66" s="390"/>
      <c r="QYF66" s="391"/>
      <c r="QYG66" s="392"/>
      <c r="QYH66" s="393"/>
      <c r="QYI66" s="394"/>
      <c r="QYJ66" s="395"/>
      <c r="QYK66" s="389"/>
      <c r="QYL66" s="390"/>
      <c r="QYM66" s="391"/>
      <c r="QYN66" s="392"/>
      <c r="QYO66" s="393"/>
      <c r="QYP66" s="394"/>
      <c r="QYQ66" s="395"/>
      <c r="QYR66" s="389"/>
      <c r="QYS66" s="390"/>
      <c r="QYT66" s="391"/>
      <c r="QYU66" s="392"/>
      <c r="QYV66" s="393"/>
      <c r="QYW66" s="394"/>
      <c r="QYX66" s="395"/>
      <c r="QYY66" s="389"/>
      <c r="QYZ66" s="390"/>
      <c r="QZA66" s="391"/>
      <c r="QZB66" s="392"/>
      <c r="QZC66" s="393"/>
      <c r="QZD66" s="394"/>
      <c r="QZE66" s="395"/>
      <c r="QZF66" s="389"/>
      <c r="QZG66" s="390"/>
      <c r="QZH66" s="391"/>
      <c r="QZI66" s="392"/>
      <c r="QZJ66" s="393"/>
      <c r="QZK66" s="394"/>
      <c r="QZL66" s="395"/>
      <c r="QZM66" s="389"/>
      <c r="QZN66" s="390"/>
      <c r="QZO66" s="391"/>
      <c r="QZP66" s="392"/>
      <c r="QZQ66" s="393"/>
      <c r="QZR66" s="394"/>
      <c r="QZS66" s="395"/>
      <c r="QZT66" s="389"/>
      <c r="QZU66" s="390"/>
      <c r="QZV66" s="391"/>
      <c r="QZW66" s="392"/>
      <c r="QZX66" s="393"/>
      <c r="QZY66" s="394"/>
      <c r="QZZ66" s="395"/>
      <c r="RAA66" s="389"/>
      <c r="RAB66" s="390"/>
      <c r="RAC66" s="391"/>
      <c r="RAD66" s="392"/>
      <c r="RAE66" s="393"/>
      <c r="RAF66" s="394"/>
      <c r="RAG66" s="395"/>
      <c r="RAH66" s="389"/>
      <c r="RAI66" s="390"/>
      <c r="RAJ66" s="391"/>
      <c r="RAK66" s="392"/>
      <c r="RAL66" s="393"/>
      <c r="RAM66" s="394"/>
      <c r="RAN66" s="395"/>
      <c r="RAO66" s="389"/>
      <c r="RAP66" s="390"/>
      <c r="RAQ66" s="391"/>
      <c r="RAR66" s="392"/>
      <c r="RAS66" s="393"/>
      <c r="RAT66" s="394"/>
      <c r="RAU66" s="395"/>
      <c r="RAV66" s="389"/>
      <c r="RAW66" s="390"/>
      <c r="RAX66" s="391"/>
      <c r="RAY66" s="392"/>
      <c r="RAZ66" s="393"/>
      <c r="RBA66" s="394"/>
      <c r="RBB66" s="395"/>
      <c r="RBC66" s="389"/>
      <c r="RBD66" s="390"/>
      <c r="RBE66" s="391"/>
      <c r="RBF66" s="392"/>
      <c r="RBG66" s="393"/>
      <c r="RBH66" s="394"/>
      <c r="RBI66" s="395"/>
      <c r="RBJ66" s="389"/>
      <c r="RBK66" s="390"/>
      <c r="RBL66" s="391"/>
      <c r="RBM66" s="392"/>
      <c r="RBN66" s="393"/>
      <c r="RBO66" s="394"/>
      <c r="RBP66" s="395"/>
      <c r="RBQ66" s="389"/>
      <c r="RBR66" s="390"/>
      <c r="RBS66" s="391"/>
      <c r="RBT66" s="392"/>
      <c r="RBU66" s="393"/>
      <c r="RBV66" s="394"/>
      <c r="RBW66" s="395"/>
      <c r="RBX66" s="389"/>
      <c r="RBY66" s="390"/>
      <c r="RBZ66" s="391"/>
      <c r="RCA66" s="392"/>
      <c r="RCB66" s="393"/>
      <c r="RCC66" s="394"/>
      <c r="RCD66" s="395"/>
      <c r="RCE66" s="389"/>
      <c r="RCF66" s="390"/>
      <c r="RCG66" s="391"/>
      <c r="RCH66" s="392"/>
      <c r="RCI66" s="393"/>
      <c r="RCJ66" s="394"/>
      <c r="RCK66" s="395"/>
      <c r="RCL66" s="389"/>
      <c r="RCM66" s="390"/>
      <c r="RCN66" s="391"/>
      <c r="RCO66" s="392"/>
      <c r="RCP66" s="393"/>
      <c r="RCQ66" s="394"/>
      <c r="RCR66" s="395"/>
      <c r="RCS66" s="389"/>
      <c r="RCT66" s="390"/>
      <c r="RCU66" s="391"/>
      <c r="RCV66" s="392"/>
      <c r="RCW66" s="393"/>
      <c r="RCX66" s="394"/>
      <c r="RCY66" s="395"/>
      <c r="RCZ66" s="389"/>
      <c r="RDA66" s="390"/>
      <c r="RDB66" s="391"/>
      <c r="RDC66" s="392"/>
      <c r="RDD66" s="393"/>
      <c r="RDE66" s="394"/>
      <c r="RDF66" s="395"/>
      <c r="RDG66" s="389"/>
      <c r="RDH66" s="390"/>
      <c r="RDI66" s="391"/>
      <c r="RDJ66" s="392"/>
      <c r="RDK66" s="393"/>
      <c r="RDL66" s="394"/>
      <c r="RDM66" s="395"/>
      <c r="RDN66" s="389"/>
      <c r="RDO66" s="390"/>
      <c r="RDP66" s="391"/>
      <c r="RDQ66" s="392"/>
      <c r="RDR66" s="393"/>
      <c r="RDS66" s="394"/>
      <c r="RDT66" s="395"/>
      <c r="RDU66" s="389"/>
      <c r="RDV66" s="390"/>
      <c r="RDW66" s="391"/>
      <c r="RDX66" s="392"/>
      <c r="RDY66" s="393"/>
      <c r="RDZ66" s="394"/>
      <c r="REA66" s="395"/>
      <c r="REB66" s="389"/>
      <c r="REC66" s="390"/>
      <c r="RED66" s="391"/>
      <c r="REE66" s="392"/>
      <c r="REF66" s="393"/>
      <c r="REG66" s="394"/>
      <c r="REH66" s="395"/>
      <c r="REI66" s="389"/>
      <c r="REJ66" s="390"/>
      <c r="REK66" s="391"/>
      <c r="REL66" s="392"/>
      <c r="REM66" s="393"/>
      <c r="REN66" s="394"/>
      <c r="REO66" s="395"/>
      <c r="REP66" s="389"/>
      <c r="REQ66" s="390"/>
      <c r="RER66" s="391"/>
      <c r="RES66" s="392"/>
      <c r="RET66" s="393"/>
      <c r="REU66" s="394"/>
      <c r="REV66" s="395"/>
      <c r="REW66" s="389"/>
      <c r="REX66" s="390"/>
      <c r="REY66" s="391"/>
      <c r="REZ66" s="392"/>
      <c r="RFA66" s="393"/>
      <c r="RFB66" s="394"/>
      <c r="RFC66" s="395"/>
      <c r="RFD66" s="389"/>
      <c r="RFE66" s="390"/>
      <c r="RFF66" s="391"/>
      <c r="RFG66" s="392"/>
      <c r="RFH66" s="393"/>
      <c r="RFI66" s="394"/>
      <c r="RFJ66" s="395"/>
      <c r="RFK66" s="389"/>
      <c r="RFL66" s="390"/>
      <c r="RFM66" s="391"/>
      <c r="RFN66" s="392"/>
      <c r="RFO66" s="393"/>
      <c r="RFP66" s="394"/>
      <c r="RFQ66" s="395"/>
      <c r="RFR66" s="389"/>
      <c r="RFS66" s="390"/>
      <c r="RFT66" s="391"/>
      <c r="RFU66" s="392"/>
      <c r="RFV66" s="393"/>
      <c r="RFW66" s="394"/>
      <c r="RFX66" s="395"/>
      <c r="RFY66" s="389"/>
      <c r="RFZ66" s="390"/>
      <c r="RGA66" s="391"/>
      <c r="RGB66" s="392"/>
      <c r="RGC66" s="393"/>
      <c r="RGD66" s="394"/>
      <c r="RGE66" s="395"/>
      <c r="RGF66" s="389"/>
      <c r="RGG66" s="390"/>
      <c r="RGH66" s="391"/>
      <c r="RGI66" s="392"/>
      <c r="RGJ66" s="393"/>
      <c r="RGK66" s="394"/>
      <c r="RGL66" s="395"/>
      <c r="RGM66" s="389"/>
      <c r="RGN66" s="390"/>
      <c r="RGO66" s="391"/>
      <c r="RGP66" s="392"/>
      <c r="RGQ66" s="393"/>
      <c r="RGR66" s="394"/>
      <c r="RGS66" s="395"/>
      <c r="RGT66" s="389"/>
      <c r="RGU66" s="390"/>
      <c r="RGV66" s="391"/>
      <c r="RGW66" s="392"/>
      <c r="RGX66" s="393"/>
      <c r="RGY66" s="394"/>
      <c r="RGZ66" s="395"/>
      <c r="RHA66" s="389"/>
      <c r="RHB66" s="390"/>
      <c r="RHC66" s="391"/>
      <c r="RHD66" s="392"/>
      <c r="RHE66" s="393"/>
      <c r="RHF66" s="394"/>
      <c r="RHG66" s="395"/>
      <c r="RHH66" s="389"/>
      <c r="RHI66" s="390"/>
      <c r="RHJ66" s="391"/>
      <c r="RHK66" s="392"/>
      <c r="RHL66" s="393"/>
      <c r="RHM66" s="394"/>
      <c r="RHN66" s="395"/>
      <c r="RHO66" s="389"/>
      <c r="RHP66" s="390"/>
      <c r="RHQ66" s="391"/>
      <c r="RHR66" s="392"/>
      <c r="RHS66" s="393"/>
      <c r="RHT66" s="394"/>
      <c r="RHU66" s="395"/>
      <c r="RHV66" s="389"/>
      <c r="RHW66" s="390"/>
      <c r="RHX66" s="391"/>
      <c r="RHY66" s="392"/>
      <c r="RHZ66" s="393"/>
      <c r="RIA66" s="394"/>
      <c r="RIB66" s="395"/>
      <c r="RIC66" s="389"/>
      <c r="RID66" s="390"/>
      <c r="RIE66" s="391"/>
      <c r="RIF66" s="392"/>
      <c r="RIG66" s="393"/>
      <c r="RIH66" s="394"/>
      <c r="RII66" s="395"/>
      <c r="RIJ66" s="389"/>
      <c r="RIK66" s="390"/>
      <c r="RIL66" s="391"/>
      <c r="RIM66" s="392"/>
      <c r="RIN66" s="393"/>
      <c r="RIO66" s="394"/>
      <c r="RIP66" s="395"/>
      <c r="RIQ66" s="389"/>
      <c r="RIR66" s="390"/>
      <c r="RIS66" s="391"/>
      <c r="RIT66" s="392"/>
      <c r="RIU66" s="393"/>
      <c r="RIV66" s="394"/>
      <c r="RIW66" s="395"/>
      <c r="RIX66" s="389"/>
      <c r="RIY66" s="390"/>
      <c r="RIZ66" s="391"/>
      <c r="RJA66" s="392"/>
      <c r="RJB66" s="393"/>
      <c r="RJC66" s="394"/>
      <c r="RJD66" s="395"/>
      <c r="RJE66" s="389"/>
      <c r="RJF66" s="390"/>
      <c r="RJG66" s="391"/>
      <c r="RJH66" s="392"/>
      <c r="RJI66" s="393"/>
      <c r="RJJ66" s="394"/>
      <c r="RJK66" s="395"/>
      <c r="RJL66" s="389"/>
      <c r="RJM66" s="390"/>
      <c r="RJN66" s="391"/>
      <c r="RJO66" s="392"/>
      <c r="RJP66" s="393"/>
      <c r="RJQ66" s="394"/>
      <c r="RJR66" s="395"/>
      <c r="RJS66" s="389"/>
      <c r="RJT66" s="390"/>
      <c r="RJU66" s="391"/>
      <c r="RJV66" s="392"/>
      <c r="RJW66" s="393"/>
      <c r="RJX66" s="394"/>
      <c r="RJY66" s="395"/>
      <c r="RJZ66" s="389"/>
      <c r="RKA66" s="390"/>
      <c r="RKB66" s="391"/>
      <c r="RKC66" s="392"/>
      <c r="RKD66" s="393"/>
      <c r="RKE66" s="394"/>
      <c r="RKF66" s="395"/>
      <c r="RKG66" s="389"/>
      <c r="RKH66" s="390"/>
      <c r="RKI66" s="391"/>
      <c r="RKJ66" s="392"/>
      <c r="RKK66" s="393"/>
      <c r="RKL66" s="394"/>
      <c r="RKM66" s="395"/>
      <c r="RKN66" s="389"/>
      <c r="RKO66" s="390"/>
      <c r="RKP66" s="391"/>
      <c r="RKQ66" s="392"/>
      <c r="RKR66" s="393"/>
      <c r="RKS66" s="394"/>
      <c r="RKT66" s="395"/>
      <c r="RKU66" s="389"/>
      <c r="RKV66" s="390"/>
      <c r="RKW66" s="391"/>
      <c r="RKX66" s="392"/>
      <c r="RKY66" s="393"/>
      <c r="RKZ66" s="394"/>
      <c r="RLA66" s="395"/>
      <c r="RLB66" s="389"/>
      <c r="RLC66" s="390"/>
      <c r="RLD66" s="391"/>
      <c r="RLE66" s="392"/>
      <c r="RLF66" s="393"/>
      <c r="RLG66" s="394"/>
      <c r="RLH66" s="395"/>
      <c r="RLI66" s="389"/>
      <c r="RLJ66" s="390"/>
      <c r="RLK66" s="391"/>
      <c r="RLL66" s="392"/>
      <c r="RLM66" s="393"/>
      <c r="RLN66" s="394"/>
      <c r="RLO66" s="395"/>
      <c r="RLP66" s="389"/>
      <c r="RLQ66" s="390"/>
      <c r="RLR66" s="391"/>
      <c r="RLS66" s="392"/>
      <c r="RLT66" s="393"/>
      <c r="RLU66" s="394"/>
      <c r="RLV66" s="395"/>
      <c r="RLW66" s="389"/>
      <c r="RLX66" s="390"/>
      <c r="RLY66" s="391"/>
      <c r="RLZ66" s="392"/>
      <c r="RMA66" s="393"/>
      <c r="RMB66" s="394"/>
      <c r="RMC66" s="395"/>
      <c r="RMD66" s="389"/>
      <c r="RME66" s="390"/>
      <c r="RMF66" s="391"/>
      <c r="RMG66" s="392"/>
      <c r="RMH66" s="393"/>
      <c r="RMI66" s="394"/>
      <c r="RMJ66" s="395"/>
      <c r="RMK66" s="389"/>
      <c r="RML66" s="390"/>
      <c r="RMM66" s="391"/>
      <c r="RMN66" s="392"/>
      <c r="RMO66" s="393"/>
      <c r="RMP66" s="394"/>
      <c r="RMQ66" s="395"/>
      <c r="RMR66" s="389"/>
      <c r="RMS66" s="390"/>
      <c r="RMT66" s="391"/>
      <c r="RMU66" s="392"/>
      <c r="RMV66" s="393"/>
      <c r="RMW66" s="394"/>
      <c r="RMX66" s="395"/>
      <c r="RMY66" s="389"/>
      <c r="RMZ66" s="390"/>
      <c r="RNA66" s="391"/>
      <c r="RNB66" s="392"/>
      <c r="RNC66" s="393"/>
      <c r="RND66" s="394"/>
      <c r="RNE66" s="395"/>
      <c r="RNF66" s="389"/>
      <c r="RNG66" s="390"/>
      <c r="RNH66" s="391"/>
      <c r="RNI66" s="392"/>
      <c r="RNJ66" s="393"/>
      <c r="RNK66" s="394"/>
      <c r="RNL66" s="395"/>
      <c r="RNM66" s="389"/>
      <c r="RNN66" s="390"/>
      <c r="RNO66" s="391"/>
      <c r="RNP66" s="392"/>
      <c r="RNQ66" s="393"/>
      <c r="RNR66" s="394"/>
      <c r="RNS66" s="395"/>
      <c r="RNT66" s="389"/>
      <c r="RNU66" s="390"/>
      <c r="RNV66" s="391"/>
      <c r="RNW66" s="392"/>
      <c r="RNX66" s="393"/>
      <c r="RNY66" s="394"/>
      <c r="RNZ66" s="395"/>
      <c r="ROA66" s="389"/>
      <c r="ROB66" s="390"/>
      <c r="ROC66" s="391"/>
      <c r="ROD66" s="392"/>
      <c r="ROE66" s="393"/>
      <c r="ROF66" s="394"/>
      <c r="ROG66" s="395"/>
      <c r="ROH66" s="389"/>
      <c r="ROI66" s="390"/>
      <c r="ROJ66" s="391"/>
      <c r="ROK66" s="392"/>
      <c r="ROL66" s="393"/>
      <c r="ROM66" s="394"/>
      <c r="RON66" s="395"/>
      <c r="ROO66" s="389"/>
      <c r="ROP66" s="390"/>
      <c r="ROQ66" s="391"/>
      <c r="ROR66" s="392"/>
      <c r="ROS66" s="393"/>
      <c r="ROT66" s="394"/>
      <c r="ROU66" s="395"/>
      <c r="ROV66" s="389"/>
      <c r="ROW66" s="390"/>
      <c r="ROX66" s="391"/>
      <c r="ROY66" s="392"/>
      <c r="ROZ66" s="393"/>
      <c r="RPA66" s="394"/>
      <c r="RPB66" s="395"/>
      <c r="RPC66" s="389"/>
      <c r="RPD66" s="390"/>
      <c r="RPE66" s="391"/>
      <c r="RPF66" s="392"/>
      <c r="RPG66" s="393"/>
      <c r="RPH66" s="394"/>
      <c r="RPI66" s="395"/>
      <c r="RPJ66" s="389"/>
      <c r="RPK66" s="390"/>
      <c r="RPL66" s="391"/>
      <c r="RPM66" s="392"/>
      <c r="RPN66" s="393"/>
      <c r="RPO66" s="394"/>
      <c r="RPP66" s="395"/>
      <c r="RPQ66" s="389"/>
      <c r="RPR66" s="390"/>
      <c r="RPS66" s="391"/>
      <c r="RPT66" s="392"/>
      <c r="RPU66" s="393"/>
      <c r="RPV66" s="394"/>
      <c r="RPW66" s="395"/>
      <c r="RPX66" s="389"/>
      <c r="RPY66" s="390"/>
      <c r="RPZ66" s="391"/>
      <c r="RQA66" s="392"/>
      <c r="RQB66" s="393"/>
      <c r="RQC66" s="394"/>
      <c r="RQD66" s="395"/>
      <c r="RQE66" s="389"/>
      <c r="RQF66" s="390"/>
      <c r="RQG66" s="391"/>
      <c r="RQH66" s="392"/>
      <c r="RQI66" s="393"/>
      <c r="RQJ66" s="394"/>
      <c r="RQK66" s="395"/>
      <c r="RQL66" s="389"/>
      <c r="RQM66" s="390"/>
      <c r="RQN66" s="391"/>
      <c r="RQO66" s="392"/>
      <c r="RQP66" s="393"/>
      <c r="RQQ66" s="394"/>
      <c r="RQR66" s="395"/>
      <c r="RQS66" s="389"/>
      <c r="RQT66" s="390"/>
      <c r="RQU66" s="391"/>
      <c r="RQV66" s="392"/>
      <c r="RQW66" s="393"/>
      <c r="RQX66" s="394"/>
      <c r="RQY66" s="395"/>
      <c r="RQZ66" s="389"/>
      <c r="RRA66" s="390"/>
      <c r="RRB66" s="391"/>
      <c r="RRC66" s="392"/>
      <c r="RRD66" s="393"/>
      <c r="RRE66" s="394"/>
      <c r="RRF66" s="395"/>
      <c r="RRG66" s="389"/>
      <c r="RRH66" s="390"/>
      <c r="RRI66" s="391"/>
      <c r="RRJ66" s="392"/>
      <c r="RRK66" s="393"/>
      <c r="RRL66" s="394"/>
      <c r="RRM66" s="395"/>
      <c r="RRN66" s="389"/>
      <c r="RRO66" s="390"/>
      <c r="RRP66" s="391"/>
      <c r="RRQ66" s="392"/>
      <c r="RRR66" s="393"/>
      <c r="RRS66" s="394"/>
      <c r="RRT66" s="395"/>
      <c r="RRU66" s="389"/>
      <c r="RRV66" s="390"/>
      <c r="RRW66" s="391"/>
      <c r="RRX66" s="392"/>
      <c r="RRY66" s="393"/>
      <c r="RRZ66" s="394"/>
      <c r="RSA66" s="395"/>
      <c r="RSB66" s="389"/>
      <c r="RSC66" s="390"/>
      <c r="RSD66" s="391"/>
      <c r="RSE66" s="392"/>
      <c r="RSF66" s="393"/>
      <c r="RSG66" s="394"/>
      <c r="RSH66" s="395"/>
      <c r="RSI66" s="389"/>
      <c r="RSJ66" s="390"/>
      <c r="RSK66" s="391"/>
      <c r="RSL66" s="392"/>
      <c r="RSM66" s="393"/>
      <c r="RSN66" s="394"/>
      <c r="RSO66" s="395"/>
      <c r="RSP66" s="389"/>
      <c r="RSQ66" s="390"/>
      <c r="RSR66" s="391"/>
      <c r="RSS66" s="392"/>
      <c r="RST66" s="393"/>
      <c r="RSU66" s="394"/>
      <c r="RSV66" s="395"/>
      <c r="RSW66" s="389"/>
      <c r="RSX66" s="390"/>
      <c r="RSY66" s="391"/>
      <c r="RSZ66" s="392"/>
      <c r="RTA66" s="393"/>
      <c r="RTB66" s="394"/>
      <c r="RTC66" s="395"/>
      <c r="RTD66" s="389"/>
      <c r="RTE66" s="390"/>
      <c r="RTF66" s="391"/>
      <c r="RTG66" s="392"/>
      <c r="RTH66" s="393"/>
      <c r="RTI66" s="394"/>
      <c r="RTJ66" s="395"/>
      <c r="RTK66" s="389"/>
      <c r="RTL66" s="390"/>
      <c r="RTM66" s="391"/>
      <c r="RTN66" s="392"/>
      <c r="RTO66" s="393"/>
      <c r="RTP66" s="394"/>
      <c r="RTQ66" s="395"/>
      <c r="RTR66" s="389"/>
      <c r="RTS66" s="390"/>
      <c r="RTT66" s="391"/>
      <c r="RTU66" s="392"/>
      <c r="RTV66" s="393"/>
      <c r="RTW66" s="394"/>
      <c r="RTX66" s="395"/>
      <c r="RTY66" s="389"/>
      <c r="RTZ66" s="390"/>
      <c r="RUA66" s="391"/>
      <c r="RUB66" s="392"/>
      <c r="RUC66" s="393"/>
      <c r="RUD66" s="394"/>
      <c r="RUE66" s="395"/>
      <c r="RUF66" s="389"/>
      <c r="RUG66" s="390"/>
      <c r="RUH66" s="391"/>
      <c r="RUI66" s="392"/>
      <c r="RUJ66" s="393"/>
      <c r="RUK66" s="394"/>
      <c r="RUL66" s="395"/>
      <c r="RUM66" s="389"/>
      <c r="RUN66" s="390"/>
      <c r="RUO66" s="391"/>
      <c r="RUP66" s="392"/>
      <c r="RUQ66" s="393"/>
      <c r="RUR66" s="394"/>
      <c r="RUS66" s="395"/>
      <c r="RUT66" s="389"/>
      <c r="RUU66" s="390"/>
      <c r="RUV66" s="391"/>
      <c r="RUW66" s="392"/>
      <c r="RUX66" s="393"/>
      <c r="RUY66" s="394"/>
      <c r="RUZ66" s="395"/>
      <c r="RVA66" s="389"/>
      <c r="RVB66" s="390"/>
      <c r="RVC66" s="391"/>
      <c r="RVD66" s="392"/>
      <c r="RVE66" s="393"/>
      <c r="RVF66" s="394"/>
      <c r="RVG66" s="395"/>
      <c r="RVH66" s="389"/>
      <c r="RVI66" s="390"/>
      <c r="RVJ66" s="391"/>
      <c r="RVK66" s="392"/>
      <c r="RVL66" s="393"/>
      <c r="RVM66" s="394"/>
      <c r="RVN66" s="395"/>
      <c r="RVO66" s="389"/>
      <c r="RVP66" s="390"/>
      <c r="RVQ66" s="391"/>
      <c r="RVR66" s="392"/>
      <c r="RVS66" s="393"/>
      <c r="RVT66" s="394"/>
      <c r="RVU66" s="395"/>
      <c r="RVV66" s="389"/>
      <c r="RVW66" s="390"/>
      <c r="RVX66" s="391"/>
      <c r="RVY66" s="392"/>
      <c r="RVZ66" s="393"/>
      <c r="RWA66" s="394"/>
      <c r="RWB66" s="395"/>
      <c r="RWC66" s="389"/>
      <c r="RWD66" s="390"/>
      <c r="RWE66" s="391"/>
      <c r="RWF66" s="392"/>
      <c r="RWG66" s="393"/>
      <c r="RWH66" s="394"/>
      <c r="RWI66" s="395"/>
      <c r="RWJ66" s="389"/>
      <c r="RWK66" s="390"/>
      <c r="RWL66" s="391"/>
      <c r="RWM66" s="392"/>
      <c r="RWN66" s="393"/>
      <c r="RWO66" s="394"/>
      <c r="RWP66" s="395"/>
      <c r="RWQ66" s="389"/>
      <c r="RWR66" s="390"/>
      <c r="RWS66" s="391"/>
      <c r="RWT66" s="392"/>
      <c r="RWU66" s="393"/>
      <c r="RWV66" s="394"/>
      <c r="RWW66" s="395"/>
      <c r="RWX66" s="389"/>
      <c r="RWY66" s="390"/>
      <c r="RWZ66" s="391"/>
      <c r="RXA66" s="392"/>
      <c r="RXB66" s="393"/>
      <c r="RXC66" s="394"/>
      <c r="RXD66" s="395"/>
      <c r="RXE66" s="389"/>
      <c r="RXF66" s="390"/>
      <c r="RXG66" s="391"/>
      <c r="RXH66" s="392"/>
      <c r="RXI66" s="393"/>
      <c r="RXJ66" s="394"/>
      <c r="RXK66" s="395"/>
      <c r="RXL66" s="389"/>
      <c r="RXM66" s="390"/>
      <c r="RXN66" s="391"/>
      <c r="RXO66" s="392"/>
      <c r="RXP66" s="393"/>
      <c r="RXQ66" s="394"/>
      <c r="RXR66" s="395"/>
      <c r="RXS66" s="389"/>
      <c r="RXT66" s="390"/>
      <c r="RXU66" s="391"/>
      <c r="RXV66" s="392"/>
      <c r="RXW66" s="393"/>
      <c r="RXX66" s="394"/>
      <c r="RXY66" s="395"/>
      <c r="RXZ66" s="389"/>
      <c r="RYA66" s="390"/>
      <c r="RYB66" s="391"/>
      <c r="RYC66" s="392"/>
      <c r="RYD66" s="393"/>
      <c r="RYE66" s="394"/>
      <c r="RYF66" s="395"/>
      <c r="RYG66" s="389"/>
      <c r="RYH66" s="390"/>
      <c r="RYI66" s="391"/>
      <c r="RYJ66" s="392"/>
      <c r="RYK66" s="393"/>
      <c r="RYL66" s="394"/>
      <c r="RYM66" s="395"/>
      <c r="RYN66" s="389"/>
      <c r="RYO66" s="390"/>
      <c r="RYP66" s="391"/>
      <c r="RYQ66" s="392"/>
      <c r="RYR66" s="393"/>
      <c r="RYS66" s="394"/>
      <c r="RYT66" s="395"/>
      <c r="RYU66" s="389"/>
      <c r="RYV66" s="390"/>
      <c r="RYW66" s="391"/>
      <c r="RYX66" s="392"/>
      <c r="RYY66" s="393"/>
      <c r="RYZ66" s="394"/>
      <c r="RZA66" s="395"/>
      <c r="RZB66" s="389"/>
      <c r="RZC66" s="390"/>
      <c r="RZD66" s="391"/>
      <c r="RZE66" s="392"/>
      <c r="RZF66" s="393"/>
      <c r="RZG66" s="394"/>
      <c r="RZH66" s="395"/>
      <c r="RZI66" s="389"/>
      <c r="RZJ66" s="390"/>
      <c r="RZK66" s="391"/>
      <c r="RZL66" s="392"/>
      <c r="RZM66" s="393"/>
      <c r="RZN66" s="394"/>
      <c r="RZO66" s="395"/>
      <c r="RZP66" s="389"/>
      <c r="RZQ66" s="390"/>
      <c r="RZR66" s="391"/>
      <c r="RZS66" s="392"/>
      <c r="RZT66" s="393"/>
      <c r="RZU66" s="394"/>
      <c r="RZV66" s="395"/>
      <c r="RZW66" s="389"/>
      <c r="RZX66" s="390"/>
      <c r="RZY66" s="391"/>
      <c r="RZZ66" s="392"/>
      <c r="SAA66" s="393"/>
      <c r="SAB66" s="394"/>
      <c r="SAC66" s="395"/>
      <c r="SAD66" s="389"/>
      <c r="SAE66" s="390"/>
      <c r="SAF66" s="391"/>
      <c r="SAG66" s="392"/>
      <c r="SAH66" s="393"/>
      <c r="SAI66" s="394"/>
      <c r="SAJ66" s="395"/>
      <c r="SAK66" s="389"/>
      <c r="SAL66" s="390"/>
      <c r="SAM66" s="391"/>
      <c r="SAN66" s="392"/>
      <c r="SAO66" s="393"/>
      <c r="SAP66" s="394"/>
      <c r="SAQ66" s="395"/>
      <c r="SAR66" s="389"/>
      <c r="SAS66" s="390"/>
      <c r="SAT66" s="391"/>
      <c r="SAU66" s="392"/>
      <c r="SAV66" s="393"/>
      <c r="SAW66" s="394"/>
      <c r="SAX66" s="395"/>
      <c r="SAY66" s="389"/>
      <c r="SAZ66" s="390"/>
      <c r="SBA66" s="391"/>
      <c r="SBB66" s="392"/>
      <c r="SBC66" s="393"/>
      <c r="SBD66" s="394"/>
      <c r="SBE66" s="395"/>
      <c r="SBF66" s="389"/>
      <c r="SBG66" s="390"/>
      <c r="SBH66" s="391"/>
      <c r="SBI66" s="392"/>
      <c r="SBJ66" s="393"/>
      <c r="SBK66" s="394"/>
      <c r="SBL66" s="395"/>
      <c r="SBM66" s="389"/>
      <c r="SBN66" s="390"/>
      <c r="SBO66" s="391"/>
      <c r="SBP66" s="392"/>
      <c r="SBQ66" s="393"/>
      <c r="SBR66" s="394"/>
      <c r="SBS66" s="395"/>
      <c r="SBT66" s="389"/>
      <c r="SBU66" s="390"/>
      <c r="SBV66" s="391"/>
      <c r="SBW66" s="392"/>
      <c r="SBX66" s="393"/>
      <c r="SBY66" s="394"/>
      <c r="SBZ66" s="395"/>
      <c r="SCA66" s="389"/>
      <c r="SCB66" s="390"/>
      <c r="SCC66" s="391"/>
      <c r="SCD66" s="392"/>
      <c r="SCE66" s="393"/>
      <c r="SCF66" s="394"/>
      <c r="SCG66" s="395"/>
      <c r="SCH66" s="389"/>
      <c r="SCI66" s="390"/>
      <c r="SCJ66" s="391"/>
      <c r="SCK66" s="392"/>
      <c r="SCL66" s="393"/>
      <c r="SCM66" s="394"/>
      <c r="SCN66" s="395"/>
      <c r="SCO66" s="389"/>
      <c r="SCP66" s="390"/>
      <c r="SCQ66" s="391"/>
      <c r="SCR66" s="392"/>
      <c r="SCS66" s="393"/>
      <c r="SCT66" s="394"/>
      <c r="SCU66" s="395"/>
      <c r="SCV66" s="389"/>
      <c r="SCW66" s="390"/>
      <c r="SCX66" s="391"/>
      <c r="SCY66" s="392"/>
      <c r="SCZ66" s="393"/>
      <c r="SDA66" s="394"/>
      <c r="SDB66" s="395"/>
      <c r="SDC66" s="389"/>
      <c r="SDD66" s="390"/>
      <c r="SDE66" s="391"/>
      <c r="SDF66" s="392"/>
      <c r="SDG66" s="393"/>
      <c r="SDH66" s="394"/>
      <c r="SDI66" s="395"/>
      <c r="SDJ66" s="389"/>
      <c r="SDK66" s="390"/>
      <c r="SDL66" s="391"/>
      <c r="SDM66" s="392"/>
      <c r="SDN66" s="393"/>
      <c r="SDO66" s="394"/>
      <c r="SDP66" s="395"/>
      <c r="SDQ66" s="389"/>
      <c r="SDR66" s="390"/>
      <c r="SDS66" s="391"/>
      <c r="SDT66" s="392"/>
      <c r="SDU66" s="393"/>
      <c r="SDV66" s="394"/>
      <c r="SDW66" s="395"/>
      <c r="SDX66" s="389"/>
      <c r="SDY66" s="390"/>
      <c r="SDZ66" s="391"/>
      <c r="SEA66" s="392"/>
      <c r="SEB66" s="393"/>
      <c r="SEC66" s="394"/>
      <c r="SED66" s="395"/>
      <c r="SEE66" s="389"/>
      <c r="SEF66" s="390"/>
      <c r="SEG66" s="391"/>
      <c r="SEH66" s="392"/>
      <c r="SEI66" s="393"/>
      <c r="SEJ66" s="394"/>
      <c r="SEK66" s="395"/>
      <c r="SEL66" s="389"/>
      <c r="SEM66" s="390"/>
      <c r="SEN66" s="391"/>
      <c r="SEO66" s="392"/>
      <c r="SEP66" s="393"/>
      <c r="SEQ66" s="394"/>
      <c r="SER66" s="395"/>
      <c r="SES66" s="389"/>
      <c r="SET66" s="390"/>
      <c r="SEU66" s="391"/>
      <c r="SEV66" s="392"/>
      <c r="SEW66" s="393"/>
      <c r="SEX66" s="394"/>
      <c r="SEY66" s="395"/>
      <c r="SEZ66" s="389"/>
      <c r="SFA66" s="390"/>
      <c r="SFB66" s="391"/>
      <c r="SFC66" s="392"/>
      <c r="SFD66" s="393"/>
      <c r="SFE66" s="394"/>
      <c r="SFF66" s="395"/>
      <c r="SFG66" s="389"/>
      <c r="SFH66" s="390"/>
      <c r="SFI66" s="391"/>
      <c r="SFJ66" s="392"/>
      <c r="SFK66" s="393"/>
      <c r="SFL66" s="394"/>
      <c r="SFM66" s="395"/>
      <c r="SFN66" s="389"/>
      <c r="SFO66" s="390"/>
      <c r="SFP66" s="391"/>
      <c r="SFQ66" s="392"/>
      <c r="SFR66" s="393"/>
      <c r="SFS66" s="394"/>
      <c r="SFT66" s="395"/>
      <c r="SFU66" s="389"/>
      <c r="SFV66" s="390"/>
      <c r="SFW66" s="391"/>
      <c r="SFX66" s="392"/>
      <c r="SFY66" s="393"/>
      <c r="SFZ66" s="394"/>
      <c r="SGA66" s="395"/>
      <c r="SGB66" s="389"/>
      <c r="SGC66" s="390"/>
      <c r="SGD66" s="391"/>
      <c r="SGE66" s="392"/>
      <c r="SGF66" s="393"/>
      <c r="SGG66" s="394"/>
      <c r="SGH66" s="395"/>
      <c r="SGI66" s="389"/>
      <c r="SGJ66" s="390"/>
      <c r="SGK66" s="391"/>
      <c r="SGL66" s="392"/>
      <c r="SGM66" s="393"/>
      <c r="SGN66" s="394"/>
      <c r="SGO66" s="395"/>
      <c r="SGP66" s="389"/>
      <c r="SGQ66" s="390"/>
      <c r="SGR66" s="391"/>
      <c r="SGS66" s="392"/>
      <c r="SGT66" s="393"/>
      <c r="SGU66" s="394"/>
      <c r="SGV66" s="395"/>
      <c r="SGW66" s="389"/>
      <c r="SGX66" s="390"/>
      <c r="SGY66" s="391"/>
      <c r="SGZ66" s="392"/>
      <c r="SHA66" s="393"/>
      <c r="SHB66" s="394"/>
      <c r="SHC66" s="395"/>
      <c r="SHD66" s="389"/>
      <c r="SHE66" s="390"/>
      <c r="SHF66" s="391"/>
      <c r="SHG66" s="392"/>
      <c r="SHH66" s="393"/>
      <c r="SHI66" s="394"/>
      <c r="SHJ66" s="395"/>
      <c r="SHK66" s="389"/>
      <c r="SHL66" s="390"/>
      <c r="SHM66" s="391"/>
      <c r="SHN66" s="392"/>
      <c r="SHO66" s="393"/>
      <c r="SHP66" s="394"/>
      <c r="SHQ66" s="395"/>
      <c r="SHR66" s="389"/>
      <c r="SHS66" s="390"/>
      <c r="SHT66" s="391"/>
      <c r="SHU66" s="392"/>
      <c r="SHV66" s="393"/>
      <c r="SHW66" s="394"/>
      <c r="SHX66" s="395"/>
      <c r="SHY66" s="389"/>
      <c r="SHZ66" s="390"/>
      <c r="SIA66" s="391"/>
      <c r="SIB66" s="392"/>
      <c r="SIC66" s="393"/>
      <c r="SID66" s="394"/>
      <c r="SIE66" s="395"/>
      <c r="SIF66" s="389"/>
      <c r="SIG66" s="390"/>
      <c r="SIH66" s="391"/>
      <c r="SII66" s="392"/>
      <c r="SIJ66" s="393"/>
      <c r="SIK66" s="394"/>
      <c r="SIL66" s="395"/>
      <c r="SIM66" s="389"/>
      <c r="SIN66" s="390"/>
      <c r="SIO66" s="391"/>
      <c r="SIP66" s="392"/>
      <c r="SIQ66" s="393"/>
      <c r="SIR66" s="394"/>
      <c r="SIS66" s="395"/>
      <c r="SIT66" s="389"/>
      <c r="SIU66" s="390"/>
      <c r="SIV66" s="391"/>
      <c r="SIW66" s="392"/>
      <c r="SIX66" s="393"/>
      <c r="SIY66" s="394"/>
      <c r="SIZ66" s="395"/>
      <c r="SJA66" s="389"/>
      <c r="SJB66" s="390"/>
      <c r="SJC66" s="391"/>
      <c r="SJD66" s="392"/>
      <c r="SJE66" s="393"/>
      <c r="SJF66" s="394"/>
      <c r="SJG66" s="395"/>
      <c r="SJH66" s="389"/>
      <c r="SJI66" s="390"/>
      <c r="SJJ66" s="391"/>
      <c r="SJK66" s="392"/>
      <c r="SJL66" s="393"/>
      <c r="SJM66" s="394"/>
      <c r="SJN66" s="395"/>
      <c r="SJO66" s="389"/>
      <c r="SJP66" s="390"/>
      <c r="SJQ66" s="391"/>
      <c r="SJR66" s="392"/>
      <c r="SJS66" s="393"/>
      <c r="SJT66" s="394"/>
      <c r="SJU66" s="395"/>
      <c r="SJV66" s="389"/>
      <c r="SJW66" s="390"/>
      <c r="SJX66" s="391"/>
      <c r="SJY66" s="392"/>
      <c r="SJZ66" s="393"/>
      <c r="SKA66" s="394"/>
      <c r="SKB66" s="395"/>
      <c r="SKC66" s="389"/>
      <c r="SKD66" s="390"/>
      <c r="SKE66" s="391"/>
      <c r="SKF66" s="392"/>
      <c r="SKG66" s="393"/>
      <c r="SKH66" s="394"/>
      <c r="SKI66" s="395"/>
      <c r="SKJ66" s="389"/>
      <c r="SKK66" s="390"/>
      <c r="SKL66" s="391"/>
      <c r="SKM66" s="392"/>
      <c r="SKN66" s="393"/>
      <c r="SKO66" s="394"/>
      <c r="SKP66" s="395"/>
      <c r="SKQ66" s="389"/>
      <c r="SKR66" s="390"/>
      <c r="SKS66" s="391"/>
      <c r="SKT66" s="392"/>
      <c r="SKU66" s="393"/>
      <c r="SKV66" s="394"/>
      <c r="SKW66" s="395"/>
      <c r="SKX66" s="389"/>
      <c r="SKY66" s="390"/>
      <c r="SKZ66" s="391"/>
      <c r="SLA66" s="392"/>
      <c r="SLB66" s="393"/>
      <c r="SLC66" s="394"/>
      <c r="SLD66" s="395"/>
      <c r="SLE66" s="389"/>
      <c r="SLF66" s="390"/>
      <c r="SLG66" s="391"/>
      <c r="SLH66" s="392"/>
      <c r="SLI66" s="393"/>
      <c r="SLJ66" s="394"/>
      <c r="SLK66" s="395"/>
      <c r="SLL66" s="389"/>
      <c r="SLM66" s="390"/>
      <c r="SLN66" s="391"/>
      <c r="SLO66" s="392"/>
      <c r="SLP66" s="393"/>
      <c r="SLQ66" s="394"/>
      <c r="SLR66" s="395"/>
      <c r="SLS66" s="389"/>
      <c r="SLT66" s="390"/>
      <c r="SLU66" s="391"/>
      <c r="SLV66" s="392"/>
      <c r="SLW66" s="393"/>
      <c r="SLX66" s="394"/>
      <c r="SLY66" s="395"/>
      <c r="SLZ66" s="389"/>
      <c r="SMA66" s="390"/>
      <c r="SMB66" s="391"/>
      <c r="SMC66" s="392"/>
      <c r="SMD66" s="393"/>
      <c r="SME66" s="394"/>
      <c r="SMF66" s="395"/>
      <c r="SMG66" s="389"/>
      <c r="SMH66" s="390"/>
      <c r="SMI66" s="391"/>
      <c r="SMJ66" s="392"/>
      <c r="SMK66" s="393"/>
      <c r="SML66" s="394"/>
      <c r="SMM66" s="395"/>
      <c r="SMN66" s="389"/>
      <c r="SMO66" s="390"/>
      <c r="SMP66" s="391"/>
      <c r="SMQ66" s="392"/>
      <c r="SMR66" s="393"/>
      <c r="SMS66" s="394"/>
      <c r="SMT66" s="395"/>
      <c r="SMU66" s="389"/>
      <c r="SMV66" s="390"/>
      <c r="SMW66" s="391"/>
      <c r="SMX66" s="392"/>
      <c r="SMY66" s="393"/>
      <c r="SMZ66" s="394"/>
      <c r="SNA66" s="395"/>
      <c r="SNB66" s="389"/>
      <c r="SNC66" s="390"/>
      <c r="SND66" s="391"/>
      <c r="SNE66" s="392"/>
      <c r="SNF66" s="393"/>
      <c r="SNG66" s="394"/>
      <c r="SNH66" s="395"/>
      <c r="SNI66" s="389"/>
      <c r="SNJ66" s="390"/>
      <c r="SNK66" s="391"/>
      <c r="SNL66" s="392"/>
      <c r="SNM66" s="393"/>
      <c r="SNN66" s="394"/>
      <c r="SNO66" s="395"/>
      <c r="SNP66" s="389"/>
      <c r="SNQ66" s="390"/>
      <c r="SNR66" s="391"/>
      <c r="SNS66" s="392"/>
      <c r="SNT66" s="393"/>
      <c r="SNU66" s="394"/>
      <c r="SNV66" s="395"/>
      <c r="SNW66" s="389"/>
      <c r="SNX66" s="390"/>
      <c r="SNY66" s="391"/>
      <c r="SNZ66" s="392"/>
      <c r="SOA66" s="393"/>
      <c r="SOB66" s="394"/>
      <c r="SOC66" s="395"/>
      <c r="SOD66" s="389"/>
      <c r="SOE66" s="390"/>
      <c r="SOF66" s="391"/>
      <c r="SOG66" s="392"/>
      <c r="SOH66" s="393"/>
      <c r="SOI66" s="394"/>
      <c r="SOJ66" s="395"/>
      <c r="SOK66" s="389"/>
      <c r="SOL66" s="390"/>
      <c r="SOM66" s="391"/>
      <c r="SON66" s="392"/>
      <c r="SOO66" s="393"/>
      <c r="SOP66" s="394"/>
      <c r="SOQ66" s="395"/>
      <c r="SOR66" s="389"/>
      <c r="SOS66" s="390"/>
      <c r="SOT66" s="391"/>
      <c r="SOU66" s="392"/>
      <c r="SOV66" s="393"/>
      <c r="SOW66" s="394"/>
      <c r="SOX66" s="395"/>
      <c r="SOY66" s="389"/>
      <c r="SOZ66" s="390"/>
      <c r="SPA66" s="391"/>
      <c r="SPB66" s="392"/>
      <c r="SPC66" s="393"/>
      <c r="SPD66" s="394"/>
      <c r="SPE66" s="395"/>
      <c r="SPF66" s="389"/>
      <c r="SPG66" s="390"/>
      <c r="SPH66" s="391"/>
      <c r="SPI66" s="392"/>
      <c r="SPJ66" s="393"/>
      <c r="SPK66" s="394"/>
      <c r="SPL66" s="395"/>
      <c r="SPM66" s="389"/>
      <c r="SPN66" s="390"/>
      <c r="SPO66" s="391"/>
      <c r="SPP66" s="392"/>
      <c r="SPQ66" s="393"/>
      <c r="SPR66" s="394"/>
      <c r="SPS66" s="395"/>
      <c r="SPT66" s="389"/>
      <c r="SPU66" s="390"/>
      <c r="SPV66" s="391"/>
      <c r="SPW66" s="392"/>
      <c r="SPX66" s="393"/>
      <c r="SPY66" s="394"/>
      <c r="SPZ66" s="395"/>
      <c r="SQA66" s="389"/>
      <c r="SQB66" s="390"/>
      <c r="SQC66" s="391"/>
      <c r="SQD66" s="392"/>
      <c r="SQE66" s="393"/>
      <c r="SQF66" s="394"/>
      <c r="SQG66" s="395"/>
      <c r="SQH66" s="389"/>
      <c r="SQI66" s="390"/>
      <c r="SQJ66" s="391"/>
      <c r="SQK66" s="392"/>
      <c r="SQL66" s="393"/>
      <c r="SQM66" s="394"/>
      <c r="SQN66" s="395"/>
      <c r="SQO66" s="389"/>
      <c r="SQP66" s="390"/>
      <c r="SQQ66" s="391"/>
      <c r="SQR66" s="392"/>
      <c r="SQS66" s="393"/>
      <c r="SQT66" s="394"/>
      <c r="SQU66" s="395"/>
      <c r="SQV66" s="389"/>
      <c r="SQW66" s="390"/>
      <c r="SQX66" s="391"/>
      <c r="SQY66" s="392"/>
      <c r="SQZ66" s="393"/>
      <c r="SRA66" s="394"/>
      <c r="SRB66" s="395"/>
      <c r="SRC66" s="389"/>
      <c r="SRD66" s="390"/>
      <c r="SRE66" s="391"/>
      <c r="SRF66" s="392"/>
      <c r="SRG66" s="393"/>
      <c r="SRH66" s="394"/>
      <c r="SRI66" s="395"/>
      <c r="SRJ66" s="389"/>
      <c r="SRK66" s="390"/>
      <c r="SRL66" s="391"/>
      <c r="SRM66" s="392"/>
      <c r="SRN66" s="393"/>
      <c r="SRO66" s="394"/>
      <c r="SRP66" s="395"/>
      <c r="SRQ66" s="389"/>
      <c r="SRR66" s="390"/>
      <c r="SRS66" s="391"/>
      <c r="SRT66" s="392"/>
      <c r="SRU66" s="393"/>
      <c r="SRV66" s="394"/>
      <c r="SRW66" s="395"/>
      <c r="SRX66" s="389"/>
      <c r="SRY66" s="390"/>
      <c r="SRZ66" s="391"/>
      <c r="SSA66" s="392"/>
      <c r="SSB66" s="393"/>
      <c r="SSC66" s="394"/>
      <c r="SSD66" s="395"/>
      <c r="SSE66" s="389"/>
      <c r="SSF66" s="390"/>
      <c r="SSG66" s="391"/>
      <c r="SSH66" s="392"/>
      <c r="SSI66" s="393"/>
      <c r="SSJ66" s="394"/>
      <c r="SSK66" s="395"/>
      <c r="SSL66" s="389"/>
      <c r="SSM66" s="390"/>
      <c r="SSN66" s="391"/>
      <c r="SSO66" s="392"/>
      <c r="SSP66" s="393"/>
      <c r="SSQ66" s="394"/>
      <c r="SSR66" s="395"/>
      <c r="SSS66" s="389"/>
      <c r="SST66" s="390"/>
      <c r="SSU66" s="391"/>
      <c r="SSV66" s="392"/>
      <c r="SSW66" s="393"/>
      <c r="SSX66" s="394"/>
      <c r="SSY66" s="395"/>
      <c r="SSZ66" s="389"/>
      <c r="STA66" s="390"/>
      <c r="STB66" s="391"/>
      <c r="STC66" s="392"/>
      <c r="STD66" s="393"/>
      <c r="STE66" s="394"/>
      <c r="STF66" s="395"/>
      <c r="STG66" s="389"/>
      <c r="STH66" s="390"/>
      <c r="STI66" s="391"/>
      <c r="STJ66" s="392"/>
      <c r="STK66" s="393"/>
      <c r="STL66" s="394"/>
      <c r="STM66" s="395"/>
      <c r="STN66" s="389"/>
      <c r="STO66" s="390"/>
      <c r="STP66" s="391"/>
      <c r="STQ66" s="392"/>
      <c r="STR66" s="393"/>
      <c r="STS66" s="394"/>
      <c r="STT66" s="395"/>
      <c r="STU66" s="389"/>
      <c r="STV66" s="390"/>
      <c r="STW66" s="391"/>
      <c r="STX66" s="392"/>
      <c r="STY66" s="393"/>
      <c r="STZ66" s="394"/>
      <c r="SUA66" s="395"/>
      <c r="SUB66" s="389"/>
      <c r="SUC66" s="390"/>
      <c r="SUD66" s="391"/>
      <c r="SUE66" s="392"/>
      <c r="SUF66" s="393"/>
      <c r="SUG66" s="394"/>
      <c r="SUH66" s="395"/>
      <c r="SUI66" s="389"/>
      <c r="SUJ66" s="390"/>
      <c r="SUK66" s="391"/>
      <c r="SUL66" s="392"/>
      <c r="SUM66" s="393"/>
      <c r="SUN66" s="394"/>
      <c r="SUO66" s="395"/>
      <c r="SUP66" s="389"/>
      <c r="SUQ66" s="390"/>
      <c r="SUR66" s="391"/>
      <c r="SUS66" s="392"/>
      <c r="SUT66" s="393"/>
      <c r="SUU66" s="394"/>
      <c r="SUV66" s="395"/>
      <c r="SUW66" s="389"/>
      <c r="SUX66" s="390"/>
      <c r="SUY66" s="391"/>
      <c r="SUZ66" s="392"/>
      <c r="SVA66" s="393"/>
      <c r="SVB66" s="394"/>
      <c r="SVC66" s="395"/>
      <c r="SVD66" s="389"/>
      <c r="SVE66" s="390"/>
      <c r="SVF66" s="391"/>
      <c r="SVG66" s="392"/>
      <c r="SVH66" s="393"/>
      <c r="SVI66" s="394"/>
      <c r="SVJ66" s="395"/>
      <c r="SVK66" s="389"/>
      <c r="SVL66" s="390"/>
      <c r="SVM66" s="391"/>
      <c r="SVN66" s="392"/>
      <c r="SVO66" s="393"/>
      <c r="SVP66" s="394"/>
      <c r="SVQ66" s="395"/>
      <c r="SVR66" s="389"/>
      <c r="SVS66" s="390"/>
      <c r="SVT66" s="391"/>
      <c r="SVU66" s="392"/>
      <c r="SVV66" s="393"/>
      <c r="SVW66" s="394"/>
      <c r="SVX66" s="395"/>
      <c r="SVY66" s="389"/>
      <c r="SVZ66" s="390"/>
      <c r="SWA66" s="391"/>
      <c r="SWB66" s="392"/>
      <c r="SWC66" s="393"/>
      <c r="SWD66" s="394"/>
      <c r="SWE66" s="395"/>
      <c r="SWF66" s="389"/>
      <c r="SWG66" s="390"/>
      <c r="SWH66" s="391"/>
      <c r="SWI66" s="392"/>
      <c r="SWJ66" s="393"/>
      <c r="SWK66" s="394"/>
      <c r="SWL66" s="395"/>
      <c r="SWM66" s="389"/>
      <c r="SWN66" s="390"/>
      <c r="SWO66" s="391"/>
      <c r="SWP66" s="392"/>
      <c r="SWQ66" s="393"/>
      <c r="SWR66" s="394"/>
      <c r="SWS66" s="395"/>
      <c r="SWT66" s="389"/>
      <c r="SWU66" s="390"/>
      <c r="SWV66" s="391"/>
      <c r="SWW66" s="392"/>
      <c r="SWX66" s="393"/>
      <c r="SWY66" s="394"/>
      <c r="SWZ66" s="395"/>
      <c r="SXA66" s="389"/>
      <c r="SXB66" s="390"/>
      <c r="SXC66" s="391"/>
      <c r="SXD66" s="392"/>
      <c r="SXE66" s="393"/>
      <c r="SXF66" s="394"/>
      <c r="SXG66" s="395"/>
      <c r="SXH66" s="389"/>
      <c r="SXI66" s="390"/>
      <c r="SXJ66" s="391"/>
      <c r="SXK66" s="392"/>
      <c r="SXL66" s="393"/>
      <c r="SXM66" s="394"/>
      <c r="SXN66" s="395"/>
      <c r="SXO66" s="389"/>
      <c r="SXP66" s="390"/>
      <c r="SXQ66" s="391"/>
      <c r="SXR66" s="392"/>
      <c r="SXS66" s="393"/>
      <c r="SXT66" s="394"/>
      <c r="SXU66" s="395"/>
      <c r="SXV66" s="389"/>
      <c r="SXW66" s="390"/>
      <c r="SXX66" s="391"/>
      <c r="SXY66" s="392"/>
      <c r="SXZ66" s="393"/>
      <c r="SYA66" s="394"/>
      <c r="SYB66" s="395"/>
      <c r="SYC66" s="389"/>
      <c r="SYD66" s="390"/>
      <c r="SYE66" s="391"/>
      <c r="SYF66" s="392"/>
      <c r="SYG66" s="393"/>
      <c r="SYH66" s="394"/>
      <c r="SYI66" s="395"/>
      <c r="SYJ66" s="389"/>
      <c r="SYK66" s="390"/>
      <c r="SYL66" s="391"/>
      <c r="SYM66" s="392"/>
      <c r="SYN66" s="393"/>
      <c r="SYO66" s="394"/>
      <c r="SYP66" s="395"/>
      <c r="SYQ66" s="389"/>
      <c r="SYR66" s="390"/>
      <c r="SYS66" s="391"/>
      <c r="SYT66" s="392"/>
      <c r="SYU66" s="393"/>
      <c r="SYV66" s="394"/>
      <c r="SYW66" s="395"/>
      <c r="SYX66" s="389"/>
      <c r="SYY66" s="390"/>
      <c r="SYZ66" s="391"/>
      <c r="SZA66" s="392"/>
      <c r="SZB66" s="393"/>
      <c r="SZC66" s="394"/>
      <c r="SZD66" s="395"/>
      <c r="SZE66" s="389"/>
      <c r="SZF66" s="390"/>
      <c r="SZG66" s="391"/>
      <c r="SZH66" s="392"/>
      <c r="SZI66" s="393"/>
      <c r="SZJ66" s="394"/>
      <c r="SZK66" s="395"/>
      <c r="SZL66" s="389"/>
      <c r="SZM66" s="390"/>
      <c r="SZN66" s="391"/>
      <c r="SZO66" s="392"/>
      <c r="SZP66" s="393"/>
      <c r="SZQ66" s="394"/>
      <c r="SZR66" s="395"/>
      <c r="SZS66" s="389"/>
      <c r="SZT66" s="390"/>
      <c r="SZU66" s="391"/>
      <c r="SZV66" s="392"/>
      <c r="SZW66" s="393"/>
      <c r="SZX66" s="394"/>
      <c r="SZY66" s="395"/>
      <c r="SZZ66" s="389"/>
      <c r="TAA66" s="390"/>
      <c r="TAB66" s="391"/>
      <c r="TAC66" s="392"/>
      <c r="TAD66" s="393"/>
      <c r="TAE66" s="394"/>
      <c r="TAF66" s="395"/>
      <c r="TAG66" s="389"/>
      <c r="TAH66" s="390"/>
      <c r="TAI66" s="391"/>
      <c r="TAJ66" s="392"/>
      <c r="TAK66" s="393"/>
      <c r="TAL66" s="394"/>
      <c r="TAM66" s="395"/>
      <c r="TAN66" s="389"/>
      <c r="TAO66" s="390"/>
      <c r="TAP66" s="391"/>
      <c r="TAQ66" s="392"/>
      <c r="TAR66" s="393"/>
      <c r="TAS66" s="394"/>
      <c r="TAT66" s="395"/>
      <c r="TAU66" s="389"/>
      <c r="TAV66" s="390"/>
      <c r="TAW66" s="391"/>
      <c r="TAX66" s="392"/>
      <c r="TAY66" s="393"/>
      <c r="TAZ66" s="394"/>
      <c r="TBA66" s="395"/>
      <c r="TBB66" s="389"/>
      <c r="TBC66" s="390"/>
      <c r="TBD66" s="391"/>
      <c r="TBE66" s="392"/>
      <c r="TBF66" s="393"/>
      <c r="TBG66" s="394"/>
      <c r="TBH66" s="395"/>
      <c r="TBI66" s="389"/>
      <c r="TBJ66" s="390"/>
      <c r="TBK66" s="391"/>
      <c r="TBL66" s="392"/>
      <c r="TBM66" s="393"/>
      <c r="TBN66" s="394"/>
      <c r="TBO66" s="395"/>
      <c r="TBP66" s="389"/>
      <c r="TBQ66" s="390"/>
      <c r="TBR66" s="391"/>
      <c r="TBS66" s="392"/>
      <c r="TBT66" s="393"/>
      <c r="TBU66" s="394"/>
      <c r="TBV66" s="395"/>
      <c r="TBW66" s="389"/>
      <c r="TBX66" s="390"/>
      <c r="TBY66" s="391"/>
      <c r="TBZ66" s="392"/>
      <c r="TCA66" s="393"/>
      <c r="TCB66" s="394"/>
      <c r="TCC66" s="395"/>
      <c r="TCD66" s="389"/>
      <c r="TCE66" s="390"/>
      <c r="TCF66" s="391"/>
      <c r="TCG66" s="392"/>
      <c r="TCH66" s="393"/>
      <c r="TCI66" s="394"/>
      <c r="TCJ66" s="395"/>
      <c r="TCK66" s="389"/>
      <c r="TCL66" s="390"/>
      <c r="TCM66" s="391"/>
      <c r="TCN66" s="392"/>
      <c r="TCO66" s="393"/>
      <c r="TCP66" s="394"/>
      <c r="TCQ66" s="395"/>
      <c r="TCR66" s="389"/>
      <c r="TCS66" s="390"/>
      <c r="TCT66" s="391"/>
      <c r="TCU66" s="392"/>
      <c r="TCV66" s="393"/>
      <c r="TCW66" s="394"/>
      <c r="TCX66" s="395"/>
      <c r="TCY66" s="389"/>
      <c r="TCZ66" s="390"/>
      <c r="TDA66" s="391"/>
      <c r="TDB66" s="392"/>
      <c r="TDC66" s="393"/>
      <c r="TDD66" s="394"/>
      <c r="TDE66" s="395"/>
      <c r="TDF66" s="389"/>
      <c r="TDG66" s="390"/>
      <c r="TDH66" s="391"/>
      <c r="TDI66" s="392"/>
      <c r="TDJ66" s="393"/>
      <c r="TDK66" s="394"/>
      <c r="TDL66" s="395"/>
      <c r="TDM66" s="389"/>
      <c r="TDN66" s="390"/>
      <c r="TDO66" s="391"/>
      <c r="TDP66" s="392"/>
      <c r="TDQ66" s="393"/>
      <c r="TDR66" s="394"/>
      <c r="TDS66" s="395"/>
      <c r="TDT66" s="389"/>
      <c r="TDU66" s="390"/>
      <c r="TDV66" s="391"/>
      <c r="TDW66" s="392"/>
      <c r="TDX66" s="393"/>
      <c r="TDY66" s="394"/>
      <c r="TDZ66" s="395"/>
      <c r="TEA66" s="389"/>
      <c r="TEB66" s="390"/>
      <c r="TEC66" s="391"/>
      <c r="TED66" s="392"/>
      <c r="TEE66" s="393"/>
      <c r="TEF66" s="394"/>
      <c r="TEG66" s="395"/>
      <c r="TEH66" s="389"/>
      <c r="TEI66" s="390"/>
      <c r="TEJ66" s="391"/>
      <c r="TEK66" s="392"/>
      <c r="TEL66" s="393"/>
      <c r="TEM66" s="394"/>
      <c r="TEN66" s="395"/>
      <c r="TEO66" s="389"/>
      <c r="TEP66" s="390"/>
      <c r="TEQ66" s="391"/>
      <c r="TER66" s="392"/>
      <c r="TES66" s="393"/>
      <c r="TET66" s="394"/>
      <c r="TEU66" s="395"/>
      <c r="TEV66" s="389"/>
      <c r="TEW66" s="390"/>
      <c r="TEX66" s="391"/>
      <c r="TEY66" s="392"/>
      <c r="TEZ66" s="393"/>
      <c r="TFA66" s="394"/>
      <c r="TFB66" s="395"/>
      <c r="TFC66" s="389"/>
      <c r="TFD66" s="390"/>
      <c r="TFE66" s="391"/>
      <c r="TFF66" s="392"/>
      <c r="TFG66" s="393"/>
      <c r="TFH66" s="394"/>
      <c r="TFI66" s="395"/>
      <c r="TFJ66" s="389"/>
      <c r="TFK66" s="390"/>
      <c r="TFL66" s="391"/>
      <c r="TFM66" s="392"/>
      <c r="TFN66" s="393"/>
      <c r="TFO66" s="394"/>
      <c r="TFP66" s="395"/>
      <c r="TFQ66" s="389"/>
      <c r="TFR66" s="390"/>
      <c r="TFS66" s="391"/>
      <c r="TFT66" s="392"/>
      <c r="TFU66" s="393"/>
      <c r="TFV66" s="394"/>
      <c r="TFW66" s="395"/>
      <c r="TFX66" s="389"/>
      <c r="TFY66" s="390"/>
      <c r="TFZ66" s="391"/>
      <c r="TGA66" s="392"/>
      <c r="TGB66" s="393"/>
      <c r="TGC66" s="394"/>
      <c r="TGD66" s="395"/>
      <c r="TGE66" s="389"/>
      <c r="TGF66" s="390"/>
      <c r="TGG66" s="391"/>
      <c r="TGH66" s="392"/>
      <c r="TGI66" s="393"/>
      <c r="TGJ66" s="394"/>
      <c r="TGK66" s="395"/>
      <c r="TGL66" s="389"/>
      <c r="TGM66" s="390"/>
      <c r="TGN66" s="391"/>
      <c r="TGO66" s="392"/>
      <c r="TGP66" s="393"/>
      <c r="TGQ66" s="394"/>
      <c r="TGR66" s="395"/>
      <c r="TGS66" s="389"/>
      <c r="TGT66" s="390"/>
      <c r="TGU66" s="391"/>
      <c r="TGV66" s="392"/>
      <c r="TGW66" s="393"/>
      <c r="TGX66" s="394"/>
      <c r="TGY66" s="395"/>
      <c r="TGZ66" s="389"/>
      <c r="THA66" s="390"/>
      <c r="THB66" s="391"/>
      <c r="THC66" s="392"/>
      <c r="THD66" s="393"/>
      <c r="THE66" s="394"/>
      <c r="THF66" s="395"/>
      <c r="THG66" s="389"/>
      <c r="THH66" s="390"/>
      <c r="THI66" s="391"/>
      <c r="THJ66" s="392"/>
      <c r="THK66" s="393"/>
      <c r="THL66" s="394"/>
      <c r="THM66" s="395"/>
      <c r="THN66" s="389"/>
      <c r="THO66" s="390"/>
      <c r="THP66" s="391"/>
      <c r="THQ66" s="392"/>
      <c r="THR66" s="393"/>
      <c r="THS66" s="394"/>
      <c r="THT66" s="395"/>
      <c r="THU66" s="389"/>
      <c r="THV66" s="390"/>
      <c r="THW66" s="391"/>
      <c r="THX66" s="392"/>
      <c r="THY66" s="393"/>
      <c r="THZ66" s="394"/>
      <c r="TIA66" s="395"/>
      <c r="TIB66" s="389"/>
      <c r="TIC66" s="390"/>
      <c r="TID66" s="391"/>
      <c r="TIE66" s="392"/>
      <c r="TIF66" s="393"/>
      <c r="TIG66" s="394"/>
      <c r="TIH66" s="395"/>
      <c r="TII66" s="389"/>
      <c r="TIJ66" s="390"/>
      <c r="TIK66" s="391"/>
      <c r="TIL66" s="392"/>
      <c r="TIM66" s="393"/>
      <c r="TIN66" s="394"/>
      <c r="TIO66" s="395"/>
      <c r="TIP66" s="389"/>
      <c r="TIQ66" s="390"/>
      <c r="TIR66" s="391"/>
      <c r="TIS66" s="392"/>
      <c r="TIT66" s="393"/>
      <c r="TIU66" s="394"/>
      <c r="TIV66" s="395"/>
      <c r="TIW66" s="389"/>
      <c r="TIX66" s="390"/>
      <c r="TIY66" s="391"/>
      <c r="TIZ66" s="392"/>
      <c r="TJA66" s="393"/>
      <c r="TJB66" s="394"/>
      <c r="TJC66" s="395"/>
      <c r="TJD66" s="389"/>
      <c r="TJE66" s="390"/>
      <c r="TJF66" s="391"/>
      <c r="TJG66" s="392"/>
      <c r="TJH66" s="393"/>
      <c r="TJI66" s="394"/>
      <c r="TJJ66" s="395"/>
      <c r="TJK66" s="389"/>
      <c r="TJL66" s="390"/>
      <c r="TJM66" s="391"/>
      <c r="TJN66" s="392"/>
      <c r="TJO66" s="393"/>
      <c r="TJP66" s="394"/>
      <c r="TJQ66" s="395"/>
      <c r="TJR66" s="389"/>
      <c r="TJS66" s="390"/>
      <c r="TJT66" s="391"/>
      <c r="TJU66" s="392"/>
      <c r="TJV66" s="393"/>
      <c r="TJW66" s="394"/>
      <c r="TJX66" s="395"/>
      <c r="TJY66" s="389"/>
      <c r="TJZ66" s="390"/>
      <c r="TKA66" s="391"/>
      <c r="TKB66" s="392"/>
      <c r="TKC66" s="393"/>
      <c r="TKD66" s="394"/>
      <c r="TKE66" s="395"/>
      <c r="TKF66" s="389"/>
      <c r="TKG66" s="390"/>
      <c r="TKH66" s="391"/>
      <c r="TKI66" s="392"/>
      <c r="TKJ66" s="393"/>
      <c r="TKK66" s="394"/>
      <c r="TKL66" s="395"/>
      <c r="TKM66" s="389"/>
      <c r="TKN66" s="390"/>
      <c r="TKO66" s="391"/>
      <c r="TKP66" s="392"/>
      <c r="TKQ66" s="393"/>
      <c r="TKR66" s="394"/>
      <c r="TKS66" s="395"/>
      <c r="TKT66" s="389"/>
      <c r="TKU66" s="390"/>
      <c r="TKV66" s="391"/>
      <c r="TKW66" s="392"/>
      <c r="TKX66" s="393"/>
      <c r="TKY66" s="394"/>
      <c r="TKZ66" s="395"/>
      <c r="TLA66" s="389"/>
      <c r="TLB66" s="390"/>
      <c r="TLC66" s="391"/>
      <c r="TLD66" s="392"/>
      <c r="TLE66" s="393"/>
      <c r="TLF66" s="394"/>
      <c r="TLG66" s="395"/>
      <c r="TLH66" s="389"/>
      <c r="TLI66" s="390"/>
      <c r="TLJ66" s="391"/>
      <c r="TLK66" s="392"/>
      <c r="TLL66" s="393"/>
      <c r="TLM66" s="394"/>
      <c r="TLN66" s="395"/>
      <c r="TLO66" s="389"/>
      <c r="TLP66" s="390"/>
      <c r="TLQ66" s="391"/>
      <c r="TLR66" s="392"/>
      <c r="TLS66" s="393"/>
      <c r="TLT66" s="394"/>
      <c r="TLU66" s="395"/>
      <c r="TLV66" s="389"/>
      <c r="TLW66" s="390"/>
      <c r="TLX66" s="391"/>
      <c r="TLY66" s="392"/>
      <c r="TLZ66" s="393"/>
      <c r="TMA66" s="394"/>
      <c r="TMB66" s="395"/>
      <c r="TMC66" s="389"/>
      <c r="TMD66" s="390"/>
      <c r="TME66" s="391"/>
      <c r="TMF66" s="392"/>
      <c r="TMG66" s="393"/>
      <c r="TMH66" s="394"/>
      <c r="TMI66" s="395"/>
      <c r="TMJ66" s="389"/>
      <c r="TMK66" s="390"/>
      <c r="TML66" s="391"/>
      <c r="TMM66" s="392"/>
      <c r="TMN66" s="393"/>
      <c r="TMO66" s="394"/>
      <c r="TMP66" s="395"/>
      <c r="TMQ66" s="389"/>
      <c r="TMR66" s="390"/>
      <c r="TMS66" s="391"/>
      <c r="TMT66" s="392"/>
      <c r="TMU66" s="393"/>
      <c r="TMV66" s="394"/>
      <c r="TMW66" s="395"/>
      <c r="TMX66" s="389"/>
      <c r="TMY66" s="390"/>
      <c r="TMZ66" s="391"/>
      <c r="TNA66" s="392"/>
      <c r="TNB66" s="393"/>
      <c r="TNC66" s="394"/>
      <c r="TND66" s="395"/>
      <c r="TNE66" s="389"/>
      <c r="TNF66" s="390"/>
      <c r="TNG66" s="391"/>
      <c r="TNH66" s="392"/>
      <c r="TNI66" s="393"/>
      <c r="TNJ66" s="394"/>
      <c r="TNK66" s="395"/>
      <c r="TNL66" s="389"/>
      <c r="TNM66" s="390"/>
      <c r="TNN66" s="391"/>
      <c r="TNO66" s="392"/>
      <c r="TNP66" s="393"/>
      <c r="TNQ66" s="394"/>
      <c r="TNR66" s="395"/>
      <c r="TNS66" s="389"/>
      <c r="TNT66" s="390"/>
      <c r="TNU66" s="391"/>
      <c r="TNV66" s="392"/>
      <c r="TNW66" s="393"/>
      <c r="TNX66" s="394"/>
      <c r="TNY66" s="395"/>
      <c r="TNZ66" s="389"/>
      <c r="TOA66" s="390"/>
      <c r="TOB66" s="391"/>
      <c r="TOC66" s="392"/>
      <c r="TOD66" s="393"/>
      <c r="TOE66" s="394"/>
      <c r="TOF66" s="395"/>
      <c r="TOG66" s="389"/>
      <c r="TOH66" s="390"/>
      <c r="TOI66" s="391"/>
      <c r="TOJ66" s="392"/>
      <c r="TOK66" s="393"/>
      <c r="TOL66" s="394"/>
      <c r="TOM66" s="395"/>
      <c r="TON66" s="389"/>
      <c r="TOO66" s="390"/>
      <c r="TOP66" s="391"/>
      <c r="TOQ66" s="392"/>
      <c r="TOR66" s="393"/>
      <c r="TOS66" s="394"/>
      <c r="TOT66" s="395"/>
      <c r="TOU66" s="389"/>
      <c r="TOV66" s="390"/>
      <c r="TOW66" s="391"/>
      <c r="TOX66" s="392"/>
      <c r="TOY66" s="393"/>
      <c r="TOZ66" s="394"/>
      <c r="TPA66" s="395"/>
      <c r="TPB66" s="389"/>
      <c r="TPC66" s="390"/>
      <c r="TPD66" s="391"/>
      <c r="TPE66" s="392"/>
      <c r="TPF66" s="393"/>
      <c r="TPG66" s="394"/>
      <c r="TPH66" s="395"/>
      <c r="TPI66" s="389"/>
      <c r="TPJ66" s="390"/>
      <c r="TPK66" s="391"/>
      <c r="TPL66" s="392"/>
      <c r="TPM66" s="393"/>
      <c r="TPN66" s="394"/>
      <c r="TPO66" s="395"/>
      <c r="TPP66" s="389"/>
      <c r="TPQ66" s="390"/>
      <c r="TPR66" s="391"/>
      <c r="TPS66" s="392"/>
      <c r="TPT66" s="393"/>
      <c r="TPU66" s="394"/>
      <c r="TPV66" s="395"/>
      <c r="TPW66" s="389"/>
      <c r="TPX66" s="390"/>
      <c r="TPY66" s="391"/>
      <c r="TPZ66" s="392"/>
      <c r="TQA66" s="393"/>
      <c r="TQB66" s="394"/>
      <c r="TQC66" s="395"/>
      <c r="TQD66" s="389"/>
      <c r="TQE66" s="390"/>
      <c r="TQF66" s="391"/>
      <c r="TQG66" s="392"/>
      <c r="TQH66" s="393"/>
      <c r="TQI66" s="394"/>
      <c r="TQJ66" s="395"/>
      <c r="TQK66" s="389"/>
      <c r="TQL66" s="390"/>
      <c r="TQM66" s="391"/>
      <c r="TQN66" s="392"/>
      <c r="TQO66" s="393"/>
      <c r="TQP66" s="394"/>
      <c r="TQQ66" s="395"/>
      <c r="TQR66" s="389"/>
      <c r="TQS66" s="390"/>
      <c r="TQT66" s="391"/>
      <c r="TQU66" s="392"/>
      <c r="TQV66" s="393"/>
      <c r="TQW66" s="394"/>
      <c r="TQX66" s="395"/>
      <c r="TQY66" s="389"/>
      <c r="TQZ66" s="390"/>
      <c r="TRA66" s="391"/>
      <c r="TRB66" s="392"/>
      <c r="TRC66" s="393"/>
      <c r="TRD66" s="394"/>
      <c r="TRE66" s="395"/>
      <c r="TRF66" s="389"/>
      <c r="TRG66" s="390"/>
      <c r="TRH66" s="391"/>
      <c r="TRI66" s="392"/>
      <c r="TRJ66" s="393"/>
      <c r="TRK66" s="394"/>
      <c r="TRL66" s="395"/>
      <c r="TRM66" s="389"/>
      <c r="TRN66" s="390"/>
      <c r="TRO66" s="391"/>
      <c r="TRP66" s="392"/>
      <c r="TRQ66" s="393"/>
      <c r="TRR66" s="394"/>
      <c r="TRS66" s="395"/>
      <c r="TRT66" s="389"/>
      <c r="TRU66" s="390"/>
      <c r="TRV66" s="391"/>
      <c r="TRW66" s="392"/>
      <c r="TRX66" s="393"/>
      <c r="TRY66" s="394"/>
      <c r="TRZ66" s="395"/>
      <c r="TSA66" s="389"/>
      <c r="TSB66" s="390"/>
      <c r="TSC66" s="391"/>
      <c r="TSD66" s="392"/>
      <c r="TSE66" s="393"/>
      <c r="TSF66" s="394"/>
      <c r="TSG66" s="395"/>
      <c r="TSH66" s="389"/>
      <c r="TSI66" s="390"/>
      <c r="TSJ66" s="391"/>
      <c r="TSK66" s="392"/>
      <c r="TSL66" s="393"/>
      <c r="TSM66" s="394"/>
      <c r="TSN66" s="395"/>
      <c r="TSO66" s="389"/>
      <c r="TSP66" s="390"/>
      <c r="TSQ66" s="391"/>
      <c r="TSR66" s="392"/>
      <c r="TSS66" s="393"/>
      <c r="TST66" s="394"/>
      <c r="TSU66" s="395"/>
      <c r="TSV66" s="389"/>
      <c r="TSW66" s="390"/>
      <c r="TSX66" s="391"/>
      <c r="TSY66" s="392"/>
      <c r="TSZ66" s="393"/>
      <c r="TTA66" s="394"/>
      <c r="TTB66" s="395"/>
      <c r="TTC66" s="389"/>
      <c r="TTD66" s="390"/>
      <c r="TTE66" s="391"/>
      <c r="TTF66" s="392"/>
      <c r="TTG66" s="393"/>
      <c r="TTH66" s="394"/>
      <c r="TTI66" s="395"/>
      <c r="TTJ66" s="389"/>
      <c r="TTK66" s="390"/>
      <c r="TTL66" s="391"/>
      <c r="TTM66" s="392"/>
      <c r="TTN66" s="393"/>
      <c r="TTO66" s="394"/>
      <c r="TTP66" s="395"/>
      <c r="TTQ66" s="389"/>
      <c r="TTR66" s="390"/>
      <c r="TTS66" s="391"/>
      <c r="TTT66" s="392"/>
      <c r="TTU66" s="393"/>
      <c r="TTV66" s="394"/>
      <c r="TTW66" s="395"/>
      <c r="TTX66" s="389"/>
      <c r="TTY66" s="390"/>
      <c r="TTZ66" s="391"/>
      <c r="TUA66" s="392"/>
      <c r="TUB66" s="393"/>
      <c r="TUC66" s="394"/>
      <c r="TUD66" s="395"/>
      <c r="TUE66" s="389"/>
      <c r="TUF66" s="390"/>
      <c r="TUG66" s="391"/>
      <c r="TUH66" s="392"/>
      <c r="TUI66" s="393"/>
      <c r="TUJ66" s="394"/>
      <c r="TUK66" s="395"/>
      <c r="TUL66" s="389"/>
      <c r="TUM66" s="390"/>
      <c r="TUN66" s="391"/>
      <c r="TUO66" s="392"/>
      <c r="TUP66" s="393"/>
      <c r="TUQ66" s="394"/>
      <c r="TUR66" s="395"/>
      <c r="TUS66" s="389"/>
      <c r="TUT66" s="390"/>
      <c r="TUU66" s="391"/>
      <c r="TUV66" s="392"/>
      <c r="TUW66" s="393"/>
      <c r="TUX66" s="394"/>
      <c r="TUY66" s="395"/>
      <c r="TUZ66" s="389"/>
      <c r="TVA66" s="390"/>
      <c r="TVB66" s="391"/>
      <c r="TVC66" s="392"/>
      <c r="TVD66" s="393"/>
      <c r="TVE66" s="394"/>
      <c r="TVF66" s="395"/>
      <c r="TVG66" s="389"/>
      <c r="TVH66" s="390"/>
      <c r="TVI66" s="391"/>
      <c r="TVJ66" s="392"/>
      <c r="TVK66" s="393"/>
      <c r="TVL66" s="394"/>
      <c r="TVM66" s="395"/>
      <c r="TVN66" s="389"/>
      <c r="TVO66" s="390"/>
      <c r="TVP66" s="391"/>
      <c r="TVQ66" s="392"/>
      <c r="TVR66" s="393"/>
      <c r="TVS66" s="394"/>
      <c r="TVT66" s="395"/>
      <c r="TVU66" s="389"/>
      <c r="TVV66" s="390"/>
      <c r="TVW66" s="391"/>
      <c r="TVX66" s="392"/>
      <c r="TVY66" s="393"/>
      <c r="TVZ66" s="394"/>
      <c r="TWA66" s="395"/>
      <c r="TWB66" s="389"/>
      <c r="TWC66" s="390"/>
      <c r="TWD66" s="391"/>
      <c r="TWE66" s="392"/>
      <c r="TWF66" s="393"/>
      <c r="TWG66" s="394"/>
      <c r="TWH66" s="395"/>
      <c r="TWI66" s="389"/>
      <c r="TWJ66" s="390"/>
      <c r="TWK66" s="391"/>
      <c r="TWL66" s="392"/>
      <c r="TWM66" s="393"/>
      <c r="TWN66" s="394"/>
      <c r="TWO66" s="395"/>
      <c r="TWP66" s="389"/>
      <c r="TWQ66" s="390"/>
      <c r="TWR66" s="391"/>
      <c r="TWS66" s="392"/>
      <c r="TWT66" s="393"/>
      <c r="TWU66" s="394"/>
      <c r="TWV66" s="395"/>
      <c r="TWW66" s="389"/>
      <c r="TWX66" s="390"/>
      <c r="TWY66" s="391"/>
      <c r="TWZ66" s="392"/>
      <c r="TXA66" s="393"/>
      <c r="TXB66" s="394"/>
      <c r="TXC66" s="395"/>
      <c r="TXD66" s="389"/>
      <c r="TXE66" s="390"/>
      <c r="TXF66" s="391"/>
      <c r="TXG66" s="392"/>
      <c r="TXH66" s="393"/>
      <c r="TXI66" s="394"/>
      <c r="TXJ66" s="395"/>
      <c r="TXK66" s="389"/>
      <c r="TXL66" s="390"/>
      <c r="TXM66" s="391"/>
      <c r="TXN66" s="392"/>
      <c r="TXO66" s="393"/>
      <c r="TXP66" s="394"/>
      <c r="TXQ66" s="395"/>
      <c r="TXR66" s="389"/>
      <c r="TXS66" s="390"/>
      <c r="TXT66" s="391"/>
      <c r="TXU66" s="392"/>
      <c r="TXV66" s="393"/>
      <c r="TXW66" s="394"/>
      <c r="TXX66" s="395"/>
      <c r="TXY66" s="389"/>
      <c r="TXZ66" s="390"/>
      <c r="TYA66" s="391"/>
      <c r="TYB66" s="392"/>
      <c r="TYC66" s="393"/>
      <c r="TYD66" s="394"/>
      <c r="TYE66" s="395"/>
      <c r="TYF66" s="389"/>
      <c r="TYG66" s="390"/>
      <c r="TYH66" s="391"/>
      <c r="TYI66" s="392"/>
      <c r="TYJ66" s="393"/>
      <c r="TYK66" s="394"/>
      <c r="TYL66" s="395"/>
      <c r="TYM66" s="389"/>
      <c r="TYN66" s="390"/>
      <c r="TYO66" s="391"/>
      <c r="TYP66" s="392"/>
      <c r="TYQ66" s="393"/>
      <c r="TYR66" s="394"/>
      <c r="TYS66" s="395"/>
      <c r="TYT66" s="389"/>
      <c r="TYU66" s="390"/>
      <c r="TYV66" s="391"/>
      <c r="TYW66" s="392"/>
      <c r="TYX66" s="393"/>
      <c r="TYY66" s="394"/>
      <c r="TYZ66" s="395"/>
      <c r="TZA66" s="389"/>
      <c r="TZB66" s="390"/>
      <c r="TZC66" s="391"/>
      <c r="TZD66" s="392"/>
      <c r="TZE66" s="393"/>
      <c r="TZF66" s="394"/>
      <c r="TZG66" s="395"/>
      <c r="TZH66" s="389"/>
      <c r="TZI66" s="390"/>
      <c r="TZJ66" s="391"/>
      <c r="TZK66" s="392"/>
      <c r="TZL66" s="393"/>
      <c r="TZM66" s="394"/>
      <c r="TZN66" s="395"/>
      <c r="TZO66" s="389"/>
      <c r="TZP66" s="390"/>
      <c r="TZQ66" s="391"/>
      <c r="TZR66" s="392"/>
      <c r="TZS66" s="393"/>
      <c r="TZT66" s="394"/>
      <c r="TZU66" s="395"/>
      <c r="TZV66" s="389"/>
      <c r="TZW66" s="390"/>
      <c r="TZX66" s="391"/>
      <c r="TZY66" s="392"/>
      <c r="TZZ66" s="393"/>
      <c r="UAA66" s="394"/>
      <c r="UAB66" s="395"/>
      <c r="UAC66" s="389"/>
      <c r="UAD66" s="390"/>
      <c r="UAE66" s="391"/>
      <c r="UAF66" s="392"/>
      <c r="UAG66" s="393"/>
      <c r="UAH66" s="394"/>
      <c r="UAI66" s="395"/>
      <c r="UAJ66" s="389"/>
      <c r="UAK66" s="390"/>
      <c r="UAL66" s="391"/>
      <c r="UAM66" s="392"/>
      <c r="UAN66" s="393"/>
      <c r="UAO66" s="394"/>
      <c r="UAP66" s="395"/>
      <c r="UAQ66" s="389"/>
      <c r="UAR66" s="390"/>
      <c r="UAS66" s="391"/>
      <c r="UAT66" s="392"/>
      <c r="UAU66" s="393"/>
      <c r="UAV66" s="394"/>
      <c r="UAW66" s="395"/>
      <c r="UAX66" s="389"/>
      <c r="UAY66" s="390"/>
      <c r="UAZ66" s="391"/>
      <c r="UBA66" s="392"/>
      <c r="UBB66" s="393"/>
      <c r="UBC66" s="394"/>
      <c r="UBD66" s="395"/>
      <c r="UBE66" s="389"/>
      <c r="UBF66" s="390"/>
      <c r="UBG66" s="391"/>
      <c r="UBH66" s="392"/>
      <c r="UBI66" s="393"/>
      <c r="UBJ66" s="394"/>
      <c r="UBK66" s="395"/>
      <c r="UBL66" s="389"/>
      <c r="UBM66" s="390"/>
      <c r="UBN66" s="391"/>
      <c r="UBO66" s="392"/>
      <c r="UBP66" s="393"/>
      <c r="UBQ66" s="394"/>
      <c r="UBR66" s="395"/>
      <c r="UBS66" s="389"/>
      <c r="UBT66" s="390"/>
      <c r="UBU66" s="391"/>
      <c r="UBV66" s="392"/>
      <c r="UBW66" s="393"/>
      <c r="UBX66" s="394"/>
      <c r="UBY66" s="395"/>
      <c r="UBZ66" s="389"/>
      <c r="UCA66" s="390"/>
      <c r="UCB66" s="391"/>
      <c r="UCC66" s="392"/>
      <c r="UCD66" s="393"/>
      <c r="UCE66" s="394"/>
      <c r="UCF66" s="395"/>
      <c r="UCG66" s="389"/>
      <c r="UCH66" s="390"/>
      <c r="UCI66" s="391"/>
      <c r="UCJ66" s="392"/>
      <c r="UCK66" s="393"/>
      <c r="UCL66" s="394"/>
      <c r="UCM66" s="395"/>
      <c r="UCN66" s="389"/>
      <c r="UCO66" s="390"/>
      <c r="UCP66" s="391"/>
      <c r="UCQ66" s="392"/>
      <c r="UCR66" s="393"/>
      <c r="UCS66" s="394"/>
      <c r="UCT66" s="395"/>
      <c r="UCU66" s="389"/>
      <c r="UCV66" s="390"/>
      <c r="UCW66" s="391"/>
      <c r="UCX66" s="392"/>
      <c r="UCY66" s="393"/>
      <c r="UCZ66" s="394"/>
      <c r="UDA66" s="395"/>
      <c r="UDB66" s="389"/>
      <c r="UDC66" s="390"/>
      <c r="UDD66" s="391"/>
      <c r="UDE66" s="392"/>
      <c r="UDF66" s="393"/>
      <c r="UDG66" s="394"/>
      <c r="UDH66" s="395"/>
      <c r="UDI66" s="389"/>
      <c r="UDJ66" s="390"/>
      <c r="UDK66" s="391"/>
      <c r="UDL66" s="392"/>
      <c r="UDM66" s="393"/>
      <c r="UDN66" s="394"/>
      <c r="UDO66" s="395"/>
      <c r="UDP66" s="389"/>
      <c r="UDQ66" s="390"/>
      <c r="UDR66" s="391"/>
      <c r="UDS66" s="392"/>
      <c r="UDT66" s="393"/>
      <c r="UDU66" s="394"/>
      <c r="UDV66" s="395"/>
      <c r="UDW66" s="389"/>
      <c r="UDX66" s="390"/>
      <c r="UDY66" s="391"/>
      <c r="UDZ66" s="392"/>
      <c r="UEA66" s="393"/>
      <c r="UEB66" s="394"/>
      <c r="UEC66" s="395"/>
      <c r="UED66" s="389"/>
      <c r="UEE66" s="390"/>
      <c r="UEF66" s="391"/>
      <c r="UEG66" s="392"/>
      <c r="UEH66" s="393"/>
      <c r="UEI66" s="394"/>
      <c r="UEJ66" s="395"/>
      <c r="UEK66" s="389"/>
      <c r="UEL66" s="390"/>
      <c r="UEM66" s="391"/>
      <c r="UEN66" s="392"/>
      <c r="UEO66" s="393"/>
      <c r="UEP66" s="394"/>
      <c r="UEQ66" s="395"/>
      <c r="UER66" s="389"/>
      <c r="UES66" s="390"/>
      <c r="UET66" s="391"/>
      <c r="UEU66" s="392"/>
      <c r="UEV66" s="393"/>
      <c r="UEW66" s="394"/>
      <c r="UEX66" s="395"/>
      <c r="UEY66" s="389"/>
      <c r="UEZ66" s="390"/>
      <c r="UFA66" s="391"/>
      <c r="UFB66" s="392"/>
      <c r="UFC66" s="393"/>
      <c r="UFD66" s="394"/>
      <c r="UFE66" s="395"/>
      <c r="UFF66" s="389"/>
      <c r="UFG66" s="390"/>
      <c r="UFH66" s="391"/>
      <c r="UFI66" s="392"/>
      <c r="UFJ66" s="393"/>
      <c r="UFK66" s="394"/>
      <c r="UFL66" s="395"/>
      <c r="UFM66" s="389"/>
      <c r="UFN66" s="390"/>
      <c r="UFO66" s="391"/>
      <c r="UFP66" s="392"/>
      <c r="UFQ66" s="393"/>
      <c r="UFR66" s="394"/>
      <c r="UFS66" s="395"/>
      <c r="UFT66" s="389"/>
      <c r="UFU66" s="390"/>
      <c r="UFV66" s="391"/>
      <c r="UFW66" s="392"/>
      <c r="UFX66" s="393"/>
      <c r="UFY66" s="394"/>
      <c r="UFZ66" s="395"/>
      <c r="UGA66" s="389"/>
      <c r="UGB66" s="390"/>
      <c r="UGC66" s="391"/>
      <c r="UGD66" s="392"/>
      <c r="UGE66" s="393"/>
      <c r="UGF66" s="394"/>
      <c r="UGG66" s="395"/>
      <c r="UGH66" s="389"/>
      <c r="UGI66" s="390"/>
      <c r="UGJ66" s="391"/>
      <c r="UGK66" s="392"/>
      <c r="UGL66" s="393"/>
      <c r="UGM66" s="394"/>
      <c r="UGN66" s="395"/>
      <c r="UGO66" s="389"/>
      <c r="UGP66" s="390"/>
      <c r="UGQ66" s="391"/>
      <c r="UGR66" s="392"/>
      <c r="UGS66" s="393"/>
      <c r="UGT66" s="394"/>
      <c r="UGU66" s="395"/>
      <c r="UGV66" s="389"/>
      <c r="UGW66" s="390"/>
      <c r="UGX66" s="391"/>
      <c r="UGY66" s="392"/>
      <c r="UGZ66" s="393"/>
      <c r="UHA66" s="394"/>
      <c r="UHB66" s="395"/>
      <c r="UHC66" s="389"/>
      <c r="UHD66" s="390"/>
      <c r="UHE66" s="391"/>
      <c r="UHF66" s="392"/>
      <c r="UHG66" s="393"/>
      <c r="UHH66" s="394"/>
      <c r="UHI66" s="395"/>
      <c r="UHJ66" s="389"/>
      <c r="UHK66" s="390"/>
      <c r="UHL66" s="391"/>
      <c r="UHM66" s="392"/>
      <c r="UHN66" s="393"/>
      <c r="UHO66" s="394"/>
      <c r="UHP66" s="395"/>
      <c r="UHQ66" s="389"/>
      <c r="UHR66" s="390"/>
      <c r="UHS66" s="391"/>
      <c r="UHT66" s="392"/>
      <c r="UHU66" s="393"/>
      <c r="UHV66" s="394"/>
      <c r="UHW66" s="395"/>
      <c r="UHX66" s="389"/>
      <c r="UHY66" s="390"/>
      <c r="UHZ66" s="391"/>
      <c r="UIA66" s="392"/>
      <c r="UIB66" s="393"/>
      <c r="UIC66" s="394"/>
      <c r="UID66" s="395"/>
      <c r="UIE66" s="389"/>
      <c r="UIF66" s="390"/>
      <c r="UIG66" s="391"/>
      <c r="UIH66" s="392"/>
      <c r="UII66" s="393"/>
      <c r="UIJ66" s="394"/>
      <c r="UIK66" s="395"/>
      <c r="UIL66" s="389"/>
      <c r="UIM66" s="390"/>
      <c r="UIN66" s="391"/>
      <c r="UIO66" s="392"/>
      <c r="UIP66" s="393"/>
      <c r="UIQ66" s="394"/>
      <c r="UIR66" s="395"/>
      <c r="UIS66" s="389"/>
      <c r="UIT66" s="390"/>
      <c r="UIU66" s="391"/>
      <c r="UIV66" s="392"/>
      <c r="UIW66" s="393"/>
      <c r="UIX66" s="394"/>
      <c r="UIY66" s="395"/>
      <c r="UIZ66" s="389"/>
      <c r="UJA66" s="390"/>
      <c r="UJB66" s="391"/>
      <c r="UJC66" s="392"/>
      <c r="UJD66" s="393"/>
      <c r="UJE66" s="394"/>
      <c r="UJF66" s="395"/>
      <c r="UJG66" s="389"/>
      <c r="UJH66" s="390"/>
      <c r="UJI66" s="391"/>
      <c r="UJJ66" s="392"/>
      <c r="UJK66" s="393"/>
      <c r="UJL66" s="394"/>
      <c r="UJM66" s="395"/>
      <c r="UJN66" s="389"/>
      <c r="UJO66" s="390"/>
      <c r="UJP66" s="391"/>
      <c r="UJQ66" s="392"/>
      <c r="UJR66" s="393"/>
      <c r="UJS66" s="394"/>
      <c r="UJT66" s="395"/>
      <c r="UJU66" s="389"/>
      <c r="UJV66" s="390"/>
      <c r="UJW66" s="391"/>
      <c r="UJX66" s="392"/>
      <c r="UJY66" s="393"/>
      <c r="UJZ66" s="394"/>
      <c r="UKA66" s="395"/>
      <c r="UKB66" s="389"/>
      <c r="UKC66" s="390"/>
      <c r="UKD66" s="391"/>
      <c r="UKE66" s="392"/>
      <c r="UKF66" s="393"/>
      <c r="UKG66" s="394"/>
      <c r="UKH66" s="395"/>
      <c r="UKI66" s="389"/>
      <c r="UKJ66" s="390"/>
      <c r="UKK66" s="391"/>
      <c r="UKL66" s="392"/>
      <c r="UKM66" s="393"/>
      <c r="UKN66" s="394"/>
      <c r="UKO66" s="395"/>
      <c r="UKP66" s="389"/>
      <c r="UKQ66" s="390"/>
      <c r="UKR66" s="391"/>
      <c r="UKS66" s="392"/>
      <c r="UKT66" s="393"/>
      <c r="UKU66" s="394"/>
      <c r="UKV66" s="395"/>
      <c r="UKW66" s="389"/>
      <c r="UKX66" s="390"/>
      <c r="UKY66" s="391"/>
      <c r="UKZ66" s="392"/>
      <c r="ULA66" s="393"/>
      <c r="ULB66" s="394"/>
      <c r="ULC66" s="395"/>
      <c r="ULD66" s="389"/>
      <c r="ULE66" s="390"/>
      <c r="ULF66" s="391"/>
      <c r="ULG66" s="392"/>
      <c r="ULH66" s="393"/>
      <c r="ULI66" s="394"/>
      <c r="ULJ66" s="395"/>
      <c r="ULK66" s="389"/>
      <c r="ULL66" s="390"/>
      <c r="ULM66" s="391"/>
      <c r="ULN66" s="392"/>
      <c r="ULO66" s="393"/>
      <c r="ULP66" s="394"/>
      <c r="ULQ66" s="395"/>
      <c r="ULR66" s="389"/>
      <c r="ULS66" s="390"/>
      <c r="ULT66" s="391"/>
      <c r="ULU66" s="392"/>
      <c r="ULV66" s="393"/>
      <c r="ULW66" s="394"/>
      <c r="ULX66" s="395"/>
      <c r="ULY66" s="389"/>
      <c r="ULZ66" s="390"/>
      <c r="UMA66" s="391"/>
      <c r="UMB66" s="392"/>
      <c r="UMC66" s="393"/>
      <c r="UMD66" s="394"/>
      <c r="UME66" s="395"/>
      <c r="UMF66" s="389"/>
      <c r="UMG66" s="390"/>
      <c r="UMH66" s="391"/>
      <c r="UMI66" s="392"/>
      <c r="UMJ66" s="393"/>
      <c r="UMK66" s="394"/>
      <c r="UML66" s="395"/>
      <c r="UMM66" s="389"/>
      <c r="UMN66" s="390"/>
      <c r="UMO66" s="391"/>
      <c r="UMP66" s="392"/>
      <c r="UMQ66" s="393"/>
      <c r="UMR66" s="394"/>
      <c r="UMS66" s="395"/>
      <c r="UMT66" s="389"/>
      <c r="UMU66" s="390"/>
      <c r="UMV66" s="391"/>
      <c r="UMW66" s="392"/>
      <c r="UMX66" s="393"/>
      <c r="UMY66" s="394"/>
      <c r="UMZ66" s="395"/>
      <c r="UNA66" s="389"/>
      <c r="UNB66" s="390"/>
      <c r="UNC66" s="391"/>
      <c r="UND66" s="392"/>
      <c r="UNE66" s="393"/>
      <c r="UNF66" s="394"/>
      <c r="UNG66" s="395"/>
      <c r="UNH66" s="389"/>
      <c r="UNI66" s="390"/>
      <c r="UNJ66" s="391"/>
      <c r="UNK66" s="392"/>
      <c r="UNL66" s="393"/>
      <c r="UNM66" s="394"/>
      <c r="UNN66" s="395"/>
      <c r="UNO66" s="389"/>
      <c r="UNP66" s="390"/>
      <c r="UNQ66" s="391"/>
      <c r="UNR66" s="392"/>
      <c r="UNS66" s="393"/>
      <c r="UNT66" s="394"/>
      <c r="UNU66" s="395"/>
      <c r="UNV66" s="389"/>
      <c r="UNW66" s="390"/>
      <c r="UNX66" s="391"/>
      <c r="UNY66" s="392"/>
      <c r="UNZ66" s="393"/>
      <c r="UOA66" s="394"/>
      <c r="UOB66" s="395"/>
      <c r="UOC66" s="389"/>
      <c r="UOD66" s="390"/>
      <c r="UOE66" s="391"/>
      <c r="UOF66" s="392"/>
      <c r="UOG66" s="393"/>
      <c r="UOH66" s="394"/>
      <c r="UOI66" s="395"/>
      <c r="UOJ66" s="389"/>
      <c r="UOK66" s="390"/>
      <c r="UOL66" s="391"/>
      <c r="UOM66" s="392"/>
      <c r="UON66" s="393"/>
      <c r="UOO66" s="394"/>
      <c r="UOP66" s="395"/>
      <c r="UOQ66" s="389"/>
      <c r="UOR66" s="390"/>
      <c r="UOS66" s="391"/>
      <c r="UOT66" s="392"/>
      <c r="UOU66" s="393"/>
      <c r="UOV66" s="394"/>
      <c r="UOW66" s="395"/>
      <c r="UOX66" s="389"/>
      <c r="UOY66" s="390"/>
      <c r="UOZ66" s="391"/>
      <c r="UPA66" s="392"/>
      <c r="UPB66" s="393"/>
      <c r="UPC66" s="394"/>
      <c r="UPD66" s="395"/>
      <c r="UPE66" s="389"/>
      <c r="UPF66" s="390"/>
      <c r="UPG66" s="391"/>
      <c r="UPH66" s="392"/>
      <c r="UPI66" s="393"/>
      <c r="UPJ66" s="394"/>
      <c r="UPK66" s="395"/>
      <c r="UPL66" s="389"/>
      <c r="UPM66" s="390"/>
      <c r="UPN66" s="391"/>
      <c r="UPO66" s="392"/>
      <c r="UPP66" s="393"/>
      <c r="UPQ66" s="394"/>
      <c r="UPR66" s="395"/>
      <c r="UPS66" s="389"/>
      <c r="UPT66" s="390"/>
      <c r="UPU66" s="391"/>
      <c r="UPV66" s="392"/>
      <c r="UPW66" s="393"/>
      <c r="UPX66" s="394"/>
      <c r="UPY66" s="395"/>
      <c r="UPZ66" s="389"/>
      <c r="UQA66" s="390"/>
      <c r="UQB66" s="391"/>
      <c r="UQC66" s="392"/>
      <c r="UQD66" s="393"/>
      <c r="UQE66" s="394"/>
      <c r="UQF66" s="395"/>
      <c r="UQG66" s="389"/>
      <c r="UQH66" s="390"/>
      <c r="UQI66" s="391"/>
      <c r="UQJ66" s="392"/>
      <c r="UQK66" s="393"/>
      <c r="UQL66" s="394"/>
      <c r="UQM66" s="395"/>
      <c r="UQN66" s="389"/>
      <c r="UQO66" s="390"/>
      <c r="UQP66" s="391"/>
      <c r="UQQ66" s="392"/>
      <c r="UQR66" s="393"/>
      <c r="UQS66" s="394"/>
      <c r="UQT66" s="395"/>
      <c r="UQU66" s="389"/>
      <c r="UQV66" s="390"/>
      <c r="UQW66" s="391"/>
      <c r="UQX66" s="392"/>
      <c r="UQY66" s="393"/>
      <c r="UQZ66" s="394"/>
      <c r="URA66" s="395"/>
      <c r="URB66" s="389"/>
      <c r="URC66" s="390"/>
      <c r="URD66" s="391"/>
      <c r="URE66" s="392"/>
      <c r="URF66" s="393"/>
      <c r="URG66" s="394"/>
      <c r="URH66" s="395"/>
      <c r="URI66" s="389"/>
      <c r="URJ66" s="390"/>
      <c r="URK66" s="391"/>
      <c r="URL66" s="392"/>
      <c r="URM66" s="393"/>
      <c r="URN66" s="394"/>
      <c r="URO66" s="395"/>
      <c r="URP66" s="389"/>
      <c r="URQ66" s="390"/>
      <c r="URR66" s="391"/>
      <c r="URS66" s="392"/>
      <c r="URT66" s="393"/>
      <c r="URU66" s="394"/>
      <c r="URV66" s="395"/>
      <c r="URW66" s="389"/>
      <c r="URX66" s="390"/>
      <c r="URY66" s="391"/>
      <c r="URZ66" s="392"/>
      <c r="USA66" s="393"/>
      <c r="USB66" s="394"/>
      <c r="USC66" s="395"/>
      <c r="USD66" s="389"/>
      <c r="USE66" s="390"/>
      <c r="USF66" s="391"/>
      <c r="USG66" s="392"/>
      <c r="USH66" s="393"/>
      <c r="USI66" s="394"/>
      <c r="USJ66" s="395"/>
      <c r="USK66" s="389"/>
      <c r="USL66" s="390"/>
      <c r="USM66" s="391"/>
      <c r="USN66" s="392"/>
      <c r="USO66" s="393"/>
      <c r="USP66" s="394"/>
      <c r="USQ66" s="395"/>
      <c r="USR66" s="389"/>
      <c r="USS66" s="390"/>
      <c r="UST66" s="391"/>
      <c r="USU66" s="392"/>
      <c r="USV66" s="393"/>
      <c r="USW66" s="394"/>
      <c r="USX66" s="395"/>
      <c r="USY66" s="389"/>
      <c r="USZ66" s="390"/>
      <c r="UTA66" s="391"/>
      <c r="UTB66" s="392"/>
      <c r="UTC66" s="393"/>
      <c r="UTD66" s="394"/>
      <c r="UTE66" s="395"/>
      <c r="UTF66" s="389"/>
      <c r="UTG66" s="390"/>
      <c r="UTH66" s="391"/>
      <c r="UTI66" s="392"/>
      <c r="UTJ66" s="393"/>
      <c r="UTK66" s="394"/>
      <c r="UTL66" s="395"/>
      <c r="UTM66" s="389"/>
      <c r="UTN66" s="390"/>
      <c r="UTO66" s="391"/>
      <c r="UTP66" s="392"/>
      <c r="UTQ66" s="393"/>
      <c r="UTR66" s="394"/>
      <c r="UTS66" s="395"/>
      <c r="UTT66" s="389"/>
      <c r="UTU66" s="390"/>
      <c r="UTV66" s="391"/>
      <c r="UTW66" s="392"/>
      <c r="UTX66" s="393"/>
      <c r="UTY66" s="394"/>
      <c r="UTZ66" s="395"/>
      <c r="UUA66" s="389"/>
      <c r="UUB66" s="390"/>
      <c r="UUC66" s="391"/>
      <c r="UUD66" s="392"/>
      <c r="UUE66" s="393"/>
      <c r="UUF66" s="394"/>
      <c r="UUG66" s="395"/>
      <c r="UUH66" s="389"/>
      <c r="UUI66" s="390"/>
      <c r="UUJ66" s="391"/>
      <c r="UUK66" s="392"/>
      <c r="UUL66" s="393"/>
      <c r="UUM66" s="394"/>
      <c r="UUN66" s="395"/>
      <c r="UUO66" s="389"/>
      <c r="UUP66" s="390"/>
      <c r="UUQ66" s="391"/>
      <c r="UUR66" s="392"/>
      <c r="UUS66" s="393"/>
      <c r="UUT66" s="394"/>
      <c r="UUU66" s="395"/>
      <c r="UUV66" s="389"/>
      <c r="UUW66" s="390"/>
      <c r="UUX66" s="391"/>
      <c r="UUY66" s="392"/>
      <c r="UUZ66" s="393"/>
      <c r="UVA66" s="394"/>
      <c r="UVB66" s="395"/>
      <c r="UVC66" s="389"/>
      <c r="UVD66" s="390"/>
      <c r="UVE66" s="391"/>
      <c r="UVF66" s="392"/>
      <c r="UVG66" s="393"/>
      <c r="UVH66" s="394"/>
      <c r="UVI66" s="395"/>
      <c r="UVJ66" s="389"/>
      <c r="UVK66" s="390"/>
      <c r="UVL66" s="391"/>
      <c r="UVM66" s="392"/>
      <c r="UVN66" s="393"/>
      <c r="UVO66" s="394"/>
      <c r="UVP66" s="395"/>
      <c r="UVQ66" s="389"/>
      <c r="UVR66" s="390"/>
      <c r="UVS66" s="391"/>
      <c r="UVT66" s="392"/>
      <c r="UVU66" s="393"/>
      <c r="UVV66" s="394"/>
      <c r="UVW66" s="395"/>
      <c r="UVX66" s="389"/>
      <c r="UVY66" s="390"/>
      <c r="UVZ66" s="391"/>
      <c r="UWA66" s="392"/>
      <c r="UWB66" s="393"/>
      <c r="UWC66" s="394"/>
      <c r="UWD66" s="395"/>
      <c r="UWE66" s="389"/>
      <c r="UWF66" s="390"/>
      <c r="UWG66" s="391"/>
      <c r="UWH66" s="392"/>
      <c r="UWI66" s="393"/>
      <c r="UWJ66" s="394"/>
      <c r="UWK66" s="395"/>
      <c r="UWL66" s="389"/>
      <c r="UWM66" s="390"/>
      <c r="UWN66" s="391"/>
      <c r="UWO66" s="392"/>
      <c r="UWP66" s="393"/>
      <c r="UWQ66" s="394"/>
      <c r="UWR66" s="395"/>
      <c r="UWS66" s="389"/>
      <c r="UWT66" s="390"/>
      <c r="UWU66" s="391"/>
      <c r="UWV66" s="392"/>
      <c r="UWW66" s="393"/>
      <c r="UWX66" s="394"/>
      <c r="UWY66" s="395"/>
      <c r="UWZ66" s="389"/>
      <c r="UXA66" s="390"/>
      <c r="UXB66" s="391"/>
      <c r="UXC66" s="392"/>
      <c r="UXD66" s="393"/>
      <c r="UXE66" s="394"/>
      <c r="UXF66" s="395"/>
      <c r="UXG66" s="389"/>
      <c r="UXH66" s="390"/>
      <c r="UXI66" s="391"/>
      <c r="UXJ66" s="392"/>
      <c r="UXK66" s="393"/>
      <c r="UXL66" s="394"/>
      <c r="UXM66" s="395"/>
      <c r="UXN66" s="389"/>
      <c r="UXO66" s="390"/>
      <c r="UXP66" s="391"/>
      <c r="UXQ66" s="392"/>
      <c r="UXR66" s="393"/>
      <c r="UXS66" s="394"/>
      <c r="UXT66" s="395"/>
      <c r="UXU66" s="389"/>
      <c r="UXV66" s="390"/>
      <c r="UXW66" s="391"/>
      <c r="UXX66" s="392"/>
      <c r="UXY66" s="393"/>
      <c r="UXZ66" s="394"/>
      <c r="UYA66" s="395"/>
      <c r="UYB66" s="389"/>
      <c r="UYC66" s="390"/>
      <c r="UYD66" s="391"/>
      <c r="UYE66" s="392"/>
      <c r="UYF66" s="393"/>
      <c r="UYG66" s="394"/>
      <c r="UYH66" s="395"/>
      <c r="UYI66" s="389"/>
      <c r="UYJ66" s="390"/>
      <c r="UYK66" s="391"/>
      <c r="UYL66" s="392"/>
      <c r="UYM66" s="393"/>
      <c r="UYN66" s="394"/>
      <c r="UYO66" s="395"/>
      <c r="UYP66" s="389"/>
      <c r="UYQ66" s="390"/>
      <c r="UYR66" s="391"/>
      <c r="UYS66" s="392"/>
      <c r="UYT66" s="393"/>
      <c r="UYU66" s="394"/>
      <c r="UYV66" s="395"/>
      <c r="UYW66" s="389"/>
      <c r="UYX66" s="390"/>
      <c r="UYY66" s="391"/>
      <c r="UYZ66" s="392"/>
      <c r="UZA66" s="393"/>
      <c r="UZB66" s="394"/>
      <c r="UZC66" s="395"/>
      <c r="UZD66" s="389"/>
      <c r="UZE66" s="390"/>
      <c r="UZF66" s="391"/>
      <c r="UZG66" s="392"/>
      <c r="UZH66" s="393"/>
      <c r="UZI66" s="394"/>
      <c r="UZJ66" s="395"/>
      <c r="UZK66" s="389"/>
      <c r="UZL66" s="390"/>
      <c r="UZM66" s="391"/>
      <c r="UZN66" s="392"/>
      <c r="UZO66" s="393"/>
      <c r="UZP66" s="394"/>
      <c r="UZQ66" s="395"/>
      <c r="UZR66" s="389"/>
      <c r="UZS66" s="390"/>
      <c r="UZT66" s="391"/>
      <c r="UZU66" s="392"/>
      <c r="UZV66" s="393"/>
      <c r="UZW66" s="394"/>
      <c r="UZX66" s="395"/>
      <c r="UZY66" s="389"/>
      <c r="UZZ66" s="390"/>
      <c r="VAA66" s="391"/>
      <c r="VAB66" s="392"/>
      <c r="VAC66" s="393"/>
      <c r="VAD66" s="394"/>
      <c r="VAE66" s="395"/>
      <c r="VAF66" s="389"/>
      <c r="VAG66" s="390"/>
      <c r="VAH66" s="391"/>
      <c r="VAI66" s="392"/>
      <c r="VAJ66" s="393"/>
      <c r="VAK66" s="394"/>
      <c r="VAL66" s="395"/>
      <c r="VAM66" s="389"/>
      <c r="VAN66" s="390"/>
      <c r="VAO66" s="391"/>
      <c r="VAP66" s="392"/>
      <c r="VAQ66" s="393"/>
      <c r="VAR66" s="394"/>
      <c r="VAS66" s="395"/>
      <c r="VAT66" s="389"/>
      <c r="VAU66" s="390"/>
      <c r="VAV66" s="391"/>
      <c r="VAW66" s="392"/>
      <c r="VAX66" s="393"/>
      <c r="VAY66" s="394"/>
      <c r="VAZ66" s="395"/>
      <c r="VBA66" s="389"/>
      <c r="VBB66" s="390"/>
      <c r="VBC66" s="391"/>
      <c r="VBD66" s="392"/>
      <c r="VBE66" s="393"/>
      <c r="VBF66" s="394"/>
      <c r="VBG66" s="395"/>
      <c r="VBH66" s="389"/>
      <c r="VBI66" s="390"/>
      <c r="VBJ66" s="391"/>
      <c r="VBK66" s="392"/>
      <c r="VBL66" s="393"/>
      <c r="VBM66" s="394"/>
      <c r="VBN66" s="395"/>
      <c r="VBO66" s="389"/>
      <c r="VBP66" s="390"/>
      <c r="VBQ66" s="391"/>
      <c r="VBR66" s="392"/>
      <c r="VBS66" s="393"/>
      <c r="VBT66" s="394"/>
      <c r="VBU66" s="395"/>
      <c r="VBV66" s="389"/>
      <c r="VBW66" s="390"/>
      <c r="VBX66" s="391"/>
      <c r="VBY66" s="392"/>
      <c r="VBZ66" s="393"/>
      <c r="VCA66" s="394"/>
      <c r="VCB66" s="395"/>
      <c r="VCC66" s="389"/>
      <c r="VCD66" s="390"/>
      <c r="VCE66" s="391"/>
      <c r="VCF66" s="392"/>
      <c r="VCG66" s="393"/>
      <c r="VCH66" s="394"/>
      <c r="VCI66" s="395"/>
      <c r="VCJ66" s="389"/>
      <c r="VCK66" s="390"/>
      <c r="VCL66" s="391"/>
      <c r="VCM66" s="392"/>
      <c r="VCN66" s="393"/>
      <c r="VCO66" s="394"/>
      <c r="VCP66" s="395"/>
      <c r="VCQ66" s="389"/>
      <c r="VCR66" s="390"/>
      <c r="VCS66" s="391"/>
      <c r="VCT66" s="392"/>
      <c r="VCU66" s="393"/>
      <c r="VCV66" s="394"/>
      <c r="VCW66" s="395"/>
      <c r="VCX66" s="389"/>
      <c r="VCY66" s="390"/>
      <c r="VCZ66" s="391"/>
      <c r="VDA66" s="392"/>
      <c r="VDB66" s="393"/>
      <c r="VDC66" s="394"/>
      <c r="VDD66" s="395"/>
      <c r="VDE66" s="389"/>
      <c r="VDF66" s="390"/>
      <c r="VDG66" s="391"/>
      <c r="VDH66" s="392"/>
      <c r="VDI66" s="393"/>
      <c r="VDJ66" s="394"/>
      <c r="VDK66" s="395"/>
      <c r="VDL66" s="389"/>
      <c r="VDM66" s="390"/>
      <c r="VDN66" s="391"/>
      <c r="VDO66" s="392"/>
      <c r="VDP66" s="393"/>
      <c r="VDQ66" s="394"/>
      <c r="VDR66" s="395"/>
      <c r="VDS66" s="389"/>
      <c r="VDT66" s="390"/>
      <c r="VDU66" s="391"/>
      <c r="VDV66" s="392"/>
      <c r="VDW66" s="393"/>
      <c r="VDX66" s="394"/>
      <c r="VDY66" s="395"/>
      <c r="VDZ66" s="389"/>
      <c r="VEA66" s="390"/>
      <c r="VEB66" s="391"/>
      <c r="VEC66" s="392"/>
      <c r="VED66" s="393"/>
      <c r="VEE66" s="394"/>
      <c r="VEF66" s="395"/>
      <c r="VEG66" s="389"/>
      <c r="VEH66" s="390"/>
      <c r="VEI66" s="391"/>
      <c r="VEJ66" s="392"/>
      <c r="VEK66" s="393"/>
      <c r="VEL66" s="394"/>
      <c r="VEM66" s="395"/>
      <c r="VEN66" s="389"/>
      <c r="VEO66" s="390"/>
      <c r="VEP66" s="391"/>
      <c r="VEQ66" s="392"/>
      <c r="VER66" s="393"/>
      <c r="VES66" s="394"/>
      <c r="VET66" s="395"/>
      <c r="VEU66" s="389"/>
      <c r="VEV66" s="390"/>
      <c r="VEW66" s="391"/>
      <c r="VEX66" s="392"/>
      <c r="VEY66" s="393"/>
      <c r="VEZ66" s="394"/>
      <c r="VFA66" s="395"/>
      <c r="VFB66" s="389"/>
      <c r="VFC66" s="390"/>
      <c r="VFD66" s="391"/>
      <c r="VFE66" s="392"/>
      <c r="VFF66" s="393"/>
      <c r="VFG66" s="394"/>
      <c r="VFH66" s="395"/>
      <c r="VFI66" s="389"/>
      <c r="VFJ66" s="390"/>
      <c r="VFK66" s="391"/>
      <c r="VFL66" s="392"/>
      <c r="VFM66" s="393"/>
      <c r="VFN66" s="394"/>
      <c r="VFO66" s="395"/>
      <c r="VFP66" s="389"/>
      <c r="VFQ66" s="390"/>
      <c r="VFR66" s="391"/>
      <c r="VFS66" s="392"/>
      <c r="VFT66" s="393"/>
      <c r="VFU66" s="394"/>
      <c r="VFV66" s="395"/>
      <c r="VFW66" s="389"/>
      <c r="VFX66" s="390"/>
      <c r="VFY66" s="391"/>
      <c r="VFZ66" s="392"/>
      <c r="VGA66" s="393"/>
      <c r="VGB66" s="394"/>
      <c r="VGC66" s="395"/>
      <c r="VGD66" s="389"/>
      <c r="VGE66" s="390"/>
      <c r="VGF66" s="391"/>
      <c r="VGG66" s="392"/>
      <c r="VGH66" s="393"/>
      <c r="VGI66" s="394"/>
      <c r="VGJ66" s="395"/>
      <c r="VGK66" s="389"/>
      <c r="VGL66" s="390"/>
      <c r="VGM66" s="391"/>
      <c r="VGN66" s="392"/>
      <c r="VGO66" s="393"/>
      <c r="VGP66" s="394"/>
      <c r="VGQ66" s="395"/>
      <c r="VGR66" s="389"/>
      <c r="VGS66" s="390"/>
      <c r="VGT66" s="391"/>
      <c r="VGU66" s="392"/>
      <c r="VGV66" s="393"/>
      <c r="VGW66" s="394"/>
      <c r="VGX66" s="395"/>
      <c r="VGY66" s="389"/>
      <c r="VGZ66" s="390"/>
      <c r="VHA66" s="391"/>
      <c r="VHB66" s="392"/>
      <c r="VHC66" s="393"/>
      <c r="VHD66" s="394"/>
      <c r="VHE66" s="395"/>
      <c r="VHF66" s="389"/>
      <c r="VHG66" s="390"/>
      <c r="VHH66" s="391"/>
      <c r="VHI66" s="392"/>
      <c r="VHJ66" s="393"/>
      <c r="VHK66" s="394"/>
      <c r="VHL66" s="395"/>
      <c r="VHM66" s="389"/>
      <c r="VHN66" s="390"/>
      <c r="VHO66" s="391"/>
      <c r="VHP66" s="392"/>
      <c r="VHQ66" s="393"/>
      <c r="VHR66" s="394"/>
      <c r="VHS66" s="395"/>
      <c r="VHT66" s="389"/>
      <c r="VHU66" s="390"/>
      <c r="VHV66" s="391"/>
      <c r="VHW66" s="392"/>
      <c r="VHX66" s="393"/>
      <c r="VHY66" s="394"/>
      <c r="VHZ66" s="395"/>
      <c r="VIA66" s="389"/>
      <c r="VIB66" s="390"/>
      <c r="VIC66" s="391"/>
      <c r="VID66" s="392"/>
      <c r="VIE66" s="393"/>
      <c r="VIF66" s="394"/>
      <c r="VIG66" s="395"/>
      <c r="VIH66" s="389"/>
      <c r="VII66" s="390"/>
      <c r="VIJ66" s="391"/>
      <c r="VIK66" s="392"/>
      <c r="VIL66" s="393"/>
      <c r="VIM66" s="394"/>
      <c r="VIN66" s="395"/>
      <c r="VIO66" s="389"/>
      <c r="VIP66" s="390"/>
      <c r="VIQ66" s="391"/>
      <c r="VIR66" s="392"/>
      <c r="VIS66" s="393"/>
      <c r="VIT66" s="394"/>
      <c r="VIU66" s="395"/>
      <c r="VIV66" s="389"/>
      <c r="VIW66" s="390"/>
      <c r="VIX66" s="391"/>
      <c r="VIY66" s="392"/>
      <c r="VIZ66" s="393"/>
      <c r="VJA66" s="394"/>
      <c r="VJB66" s="395"/>
      <c r="VJC66" s="389"/>
      <c r="VJD66" s="390"/>
      <c r="VJE66" s="391"/>
      <c r="VJF66" s="392"/>
      <c r="VJG66" s="393"/>
      <c r="VJH66" s="394"/>
      <c r="VJI66" s="395"/>
      <c r="VJJ66" s="389"/>
      <c r="VJK66" s="390"/>
      <c r="VJL66" s="391"/>
      <c r="VJM66" s="392"/>
      <c r="VJN66" s="393"/>
      <c r="VJO66" s="394"/>
      <c r="VJP66" s="395"/>
      <c r="VJQ66" s="389"/>
      <c r="VJR66" s="390"/>
      <c r="VJS66" s="391"/>
      <c r="VJT66" s="392"/>
      <c r="VJU66" s="393"/>
      <c r="VJV66" s="394"/>
      <c r="VJW66" s="395"/>
      <c r="VJX66" s="389"/>
      <c r="VJY66" s="390"/>
      <c r="VJZ66" s="391"/>
      <c r="VKA66" s="392"/>
      <c r="VKB66" s="393"/>
      <c r="VKC66" s="394"/>
      <c r="VKD66" s="395"/>
      <c r="VKE66" s="389"/>
      <c r="VKF66" s="390"/>
      <c r="VKG66" s="391"/>
      <c r="VKH66" s="392"/>
      <c r="VKI66" s="393"/>
      <c r="VKJ66" s="394"/>
      <c r="VKK66" s="395"/>
      <c r="VKL66" s="389"/>
      <c r="VKM66" s="390"/>
      <c r="VKN66" s="391"/>
      <c r="VKO66" s="392"/>
      <c r="VKP66" s="393"/>
      <c r="VKQ66" s="394"/>
      <c r="VKR66" s="395"/>
      <c r="VKS66" s="389"/>
      <c r="VKT66" s="390"/>
      <c r="VKU66" s="391"/>
      <c r="VKV66" s="392"/>
      <c r="VKW66" s="393"/>
      <c r="VKX66" s="394"/>
      <c r="VKY66" s="395"/>
      <c r="VKZ66" s="389"/>
      <c r="VLA66" s="390"/>
      <c r="VLB66" s="391"/>
      <c r="VLC66" s="392"/>
      <c r="VLD66" s="393"/>
      <c r="VLE66" s="394"/>
      <c r="VLF66" s="395"/>
      <c r="VLG66" s="389"/>
      <c r="VLH66" s="390"/>
      <c r="VLI66" s="391"/>
      <c r="VLJ66" s="392"/>
      <c r="VLK66" s="393"/>
      <c r="VLL66" s="394"/>
      <c r="VLM66" s="395"/>
      <c r="VLN66" s="389"/>
      <c r="VLO66" s="390"/>
      <c r="VLP66" s="391"/>
      <c r="VLQ66" s="392"/>
      <c r="VLR66" s="393"/>
      <c r="VLS66" s="394"/>
      <c r="VLT66" s="395"/>
      <c r="VLU66" s="389"/>
      <c r="VLV66" s="390"/>
      <c r="VLW66" s="391"/>
      <c r="VLX66" s="392"/>
      <c r="VLY66" s="393"/>
      <c r="VLZ66" s="394"/>
      <c r="VMA66" s="395"/>
      <c r="VMB66" s="389"/>
      <c r="VMC66" s="390"/>
      <c r="VMD66" s="391"/>
      <c r="VME66" s="392"/>
      <c r="VMF66" s="393"/>
      <c r="VMG66" s="394"/>
      <c r="VMH66" s="395"/>
      <c r="VMI66" s="389"/>
      <c r="VMJ66" s="390"/>
      <c r="VMK66" s="391"/>
      <c r="VML66" s="392"/>
      <c r="VMM66" s="393"/>
      <c r="VMN66" s="394"/>
      <c r="VMO66" s="395"/>
      <c r="VMP66" s="389"/>
      <c r="VMQ66" s="390"/>
      <c r="VMR66" s="391"/>
      <c r="VMS66" s="392"/>
      <c r="VMT66" s="393"/>
      <c r="VMU66" s="394"/>
      <c r="VMV66" s="395"/>
      <c r="VMW66" s="389"/>
      <c r="VMX66" s="390"/>
      <c r="VMY66" s="391"/>
      <c r="VMZ66" s="392"/>
      <c r="VNA66" s="393"/>
      <c r="VNB66" s="394"/>
      <c r="VNC66" s="395"/>
      <c r="VND66" s="389"/>
      <c r="VNE66" s="390"/>
      <c r="VNF66" s="391"/>
      <c r="VNG66" s="392"/>
      <c r="VNH66" s="393"/>
      <c r="VNI66" s="394"/>
      <c r="VNJ66" s="395"/>
      <c r="VNK66" s="389"/>
      <c r="VNL66" s="390"/>
      <c r="VNM66" s="391"/>
      <c r="VNN66" s="392"/>
      <c r="VNO66" s="393"/>
      <c r="VNP66" s="394"/>
      <c r="VNQ66" s="395"/>
      <c r="VNR66" s="389"/>
      <c r="VNS66" s="390"/>
      <c r="VNT66" s="391"/>
      <c r="VNU66" s="392"/>
      <c r="VNV66" s="393"/>
      <c r="VNW66" s="394"/>
      <c r="VNX66" s="395"/>
      <c r="VNY66" s="389"/>
      <c r="VNZ66" s="390"/>
      <c r="VOA66" s="391"/>
      <c r="VOB66" s="392"/>
      <c r="VOC66" s="393"/>
      <c r="VOD66" s="394"/>
      <c r="VOE66" s="395"/>
      <c r="VOF66" s="389"/>
      <c r="VOG66" s="390"/>
      <c r="VOH66" s="391"/>
      <c r="VOI66" s="392"/>
      <c r="VOJ66" s="393"/>
      <c r="VOK66" s="394"/>
      <c r="VOL66" s="395"/>
      <c r="VOM66" s="389"/>
      <c r="VON66" s="390"/>
      <c r="VOO66" s="391"/>
      <c r="VOP66" s="392"/>
      <c r="VOQ66" s="393"/>
      <c r="VOR66" s="394"/>
      <c r="VOS66" s="395"/>
      <c r="VOT66" s="389"/>
      <c r="VOU66" s="390"/>
      <c r="VOV66" s="391"/>
      <c r="VOW66" s="392"/>
      <c r="VOX66" s="393"/>
      <c r="VOY66" s="394"/>
      <c r="VOZ66" s="395"/>
      <c r="VPA66" s="389"/>
      <c r="VPB66" s="390"/>
      <c r="VPC66" s="391"/>
      <c r="VPD66" s="392"/>
      <c r="VPE66" s="393"/>
      <c r="VPF66" s="394"/>
      <c r="VPG66" s="395"/>
      <c r="VPH66" s="389"/>
      <c r="VPI66" s="390"/>
      <c r="VPJ66" s="391"/>
      <c r="VPK66" s="392"/>
      <c r="VPL66" s="393"/>
      <c r="VPM66" s="394"/>
      <c r="VPN66" s="395"/>
      <c r="VPO66" s="389"/>
      <c r="VPP66" s="390"/>
      <c r="VPQ66" s="391"/>
      <c r="VPR66" s="392"/>
      <c r="VPS66" s="393"/>
      <c r="VPT66" s="394"/>
      <c r="VPU66" s="395"/>
      <c r="VPV66" s="389"/>
      <c r="VPW66" s="390"/>
      <c r="VPX66" s="391"/>
      <c r="VPY66" s="392"/>
      <c r="VPZ66" s="393"/>
      <c r="VQA66" s="394"/>
      <c r="VQB66" s="395"/>
      <c r="VQC66" s="389"/>
      <c r="VQD66" s="390"/>
      <c r="VQE66" s="391"/>
      <c r="VQF66" s="392"/>
      <c r="VQG66" s="393"/>
      <c r="VQH66" s="394"/>
      <c r="VQI66" s="395"/>
      <c r="VQJ66" s="389"/>
      <c r="VQK66" s="390"/>
      <c r="VQL66" s="391"/>
      <c r="VQM66" s="392"/>
      <c r="VQN66" s="393"/>
      <c r="VQO66" s="394"/>
      <c r="VQP66" s="395"/>
      <c r="VQQ66" s="389"/>
      <c r="VQR66" s="390"/>
      <c r="VQS66" s="391"/>
      <c r="VQT66" s="392"/>
      <c r="VQU66" s="393"/>
      <c r="VQV66" s="394"/>
      <c r="VQW66" s="395"/>
      <c r="VQX66" s="389"/>
      <c r="VQY66" s="390"/>
      <c r="VQZ66" s="391"/>
      <c r="VRA66" s="392"/>
      <c r="VRB66" s="393"/>
      <c r="VRC66" s="394"/>
      <c r="VRD66" s="395"/>
      <c r="VRE66" s="389"/>
      <c r="VRF66" s="390"/>
      <c r="VRG66" s="391"/>
      <c r="VRH66" s="392"/>
      <c r="VRI66" s="393"/>
      <c r="VRJ66" s="394"/>
      <c r="VRK66" s="395"/>
      <c r="VRL66" s="389"/>
      <c r="VRM66" s="390"/>
      <c r="VRN66" s="391"/>
      <c r="VRO66" s="392"/>
      <c r="VRP66" s="393"/>
      <c r="VRQ66" s="394"/>
      <c r="VRR66" s="395"/>
      <c r="VRS66" s="389"/>
      <c r="VRT66" s="390"/>
      <c r="VRU66" s="391"/>
      <c r="VRV66" s="392"/>
      <c r="VRW66" s="393"/>
      <c r="VRX66" s="394"/>
      <c r="VRY66" s="395"/>
      <c r="VRZ66" s="389"/>
      <c r="VSA66" s="390"/>
      <c r="VSB66" s="391"/>
      <c r="VSC66" s="392"/>
      <c r="VSD66" s="393"/>
      <c r="VSE66" s="394"/>
      <c r="VSF66" s="395"/>
      <c r="VSG66" s="389"/>
      <c r="VSH66" s="390"/>
      <c r="VSI66" s="391"/>
      <c r="VSJ66" s="392"/>
      <c r="VSK66" s="393"/>
      <c r="VSL66" s="394"/>
      <c r="VSM66" s="395"/>
      <c r="VSN66" s="389"/>
      <c r="VSO66" s="390"/>
      <c r="VSP66" s="391"/>
      <c r="VSQ66" s="392"/>
      <c r="VSR66" s="393"/>
      <c r="VSS66" s="394"/>
      <c r="VST66" s="395"/>
      <c r="VSU66" s="389"/>
      <c r="VSV66" s="390"/>
      <c r="VSW66" s="391"/>
      <c r="VSX66" s="392"/>
      <c r="VSY66" s="393"/>
      <c r="VSZ66" s="394"/>
      <c r="VTA66" s="395"/>
      <c r="VTB66" s="389"/>
      <c r="VTC66" s="390"/>
      <c r="VTD66" s="391"/>
      <c r="VTE66" s="392"/>
      <c r="VTF66" s="393"/>
      <c r="VTG66" s="394"/>
      <c r="VTH66" s="395"/>
      <c r="VTI66" s="389"/>
      <c r="VTJ66" s="390"/>
      <c r="VTK66" s="391"/>
      <c r="VTL66" s="392"/>
      <c r="VTM66" s="393"/>
      <c r="VTN66" s="394"/>
      <c r="VTO66" s="395"/>
      <c r="VTP66" s="389"/>
      <c r="VTQ66" s="390"/>
      <c r="VTR66" s="391"/>
      <c r="VTS66" s="392"/>
      <c r="VTT66" s="393"/>
      <c r="VTU66" s="394"/>
      <c r="VTV66" s="395"/>
      <c r="VTW66" s="389"/>
      <c r="VTX66" s="390"/>
      <c r="VTY66" s="391"/>
      <c r="VTZ66" s="392"/>
      <c r="VUA66" s="393"/>
      <c r="VUB66" s="394"/>
      <c r="VUC66" s="395"/>
      <c r="VUD66" s="389"/>
      <c r="VUE66" s="390"/>
      <c r="VUF66" s="391"/>
      <c r="VUG66" s="392"/>
      <c r="VUH66" s="393"/>
      <c r="VUI66" s="394"/>
      <c r="VUJ66" s="395"/>
      <c r="VUK66" s="389"/>
      <c r="VUL66" s="390"/>
      <c r="VUM66" s="391"/>
      <c r="VUN66" s="392"/>
      <c r="VUO66" s="393"/>
      <c r="VUP66" s="394"/>
      <c r="VUQ66" s="395"/>
      <c r="VUR66" s="389"/>
      <c r="VUS66" s="390"/>
      <c r="VUT66" s="391"/>
      <c r="VUU66" s="392"/>
      <c r="VUV66" s="393"/>
      <c r="VUW66" s="394"/>
      <c r="VUX66" s="395"/>
      <c r="VUY66" s="389"/>
      <c r="VUZ66" s="390"/>
      <c r="VVA66" s="391"/>
      <c r="VVB66" s="392"/>
      <c r="VVC66" s="393"/>
      <c r="VVD66" s="394"/>
      <c r="VVE66" s="395"/>
      <c r="VVF66" s="389"/>
      <c r="VVG66" s="390"/>
      <c r="VVH66" s="391"/>
      <c r="VVI66" s="392"/>
      <c r="VVJ66" s="393"/>
      <c r="VVK66" s="394"/>
      <c r="VVL66" s="395"/>
      <c r="VVM66" s="389"/>
      <c r="VVN66" s="390"/>
      <c r="VVO66" s="391"/>
      <c r="VVP66" s="392"/>
      <c r="VVQ66" s="393"/>
      <c r="VVR66" s="394"/>
      <c r="VVS66" s="395"/>
      <c r="VVT66" s="389"/>
      <c r="VVU66" s="390"/>
      <c r="VVV66" s="391"/>
      <c r="VVW66" s="392"/>
      <c r="VVX66" s="393"/>
      <c r="VVY66" s="394"/>
      <c r="VVZ66" s="395"/>
      <c r="VWA66" s="389"/>
      <c r="VWB66" s="390"/>
      <c r="VWC66" s="391"/>
      <c r="VWD66" s="392"/>
      <c r="VWE66" s="393"/>
      <c r="VWF66" s="394"/>
      <c r="VWG66" s="395"/>
      <c r="VWH66" s="389"/>
      <c r="VWI66" s="390"/>
      <c r="VWJ66" s="391"/>
      <c r="VWK66" s="392"/>
      <c r="VWL66" s="393"/>
      <c r="VWM66" s="394"/>
      <c r="VWN66" s="395"/>
      <c r="VWO66" s="389"/>
      <c r="VWP66" s="390"/>
      <c r="VWQ66" s="391"/>
      <c r="VWR66" s="392"/>
      <c r="VWS66" s="393"/>
      <c r="VWT66" s="394"/>
      <c r="VWU66" s="395"/>
      <c r="VWV66" s="389"/>
      <c r="VWW66" s="390"/>
      <c r="VWX66" s="391"/>
      <c r="VWY66" s="392"/>
      <c r="VWZ66" s="393"/>
      <c r="VXA66" s="394"/>
      <c r="VXB66" s="395"/>
      <c r="VXC66" s="389"/>
      <c r="VXD66" s="390"/>
      <c r="VXE66" s="391"/>
      <c r="VXF66" s="392"/>
      <c r="VXG66" s="393"/>
      <c r="VXH66" s="394"/>
      <c r="VXI66" s="395"/>
      <c r="VXJ66" s="389"/>
      <c r="VXK66" s="390"/>
      <c r="VXL66" s="391"/>
      <c r="VXM66" s="392"/>
      <c r="VXN66" s="393"/>
      <c r="VXO66" s="394"/>
      <c r="VXP66" s="395"/>
      <c r="VXQ66" s="389"/>
      <c r="VXR66" s="390"/>
      <c r="VXS66" s="391"/>
      <c r="VXT66" s="392"/>
      <c r="VXU66" s="393"/>
      <c r="VXV66" s="394"/>
      <c r="VXW66" s="395"/>
      <c r="VXX66" s="389"/>
      <c r="VXY66" s="390"/>
      <c r="VXZ66" s="391"/>
      <c r="VYA66" s="392"/>
      <c r="VYB66" s="393"/>
      <c r="VYC66" s="394"/>
      <c r="VYD66" s="395"/>
      <c r="VYE66" s="389"/>
      <c r="VYF66" s="390"/>
      <c r="VYG66" s="391"/>
      <c r="VYH66" s="392"/>
      <c r="VYI66" s="393"/>
      <c r="VYJ66" s="394"/>
      <c r="VYK66" s="395"/>
      <c r="VYL66" s="389"/>
      <c r="VYM66" s="390"/>
      <c r="VYN66" s="391"/>
      <c r="VYO66" s="392"/>
      <c r="VYP66" s="393"/>
      <c r="VYQ66" s="394"/>
      <c r="VYR66" s="395"/>
      <c r="VYS66" s="389"/>
      <c r="VYT66" s="390"/>
      <c r="VYU66" s="391"/>
      <c r="VYV66" s="392"/>
      <c r="VYW66" s="393"/>
      <c r="VYX66" s="394"/>
      <c r="VYY66" s="395"/>
      <c r="VYZ66" s="389"/>
      <c r="VZA66" s="390"/>
      <c r="VZB66" s="391"/>
      <c r="VZC66" s="392"/>
      <c r="VZD66" s="393"/>
      <c r="VZE66" s="394"/>
      <c r="VZF66" s="395"/>
      <c r="VZG66" s="389"/>
      <c r="VZH66" s="390"/>
      <c r="VZI66" s="391"/>
      <c r="VZJ66" s="392"/>
      <c r="VZK66" s="393"/>
      <c r="VZL66" s="394"/>
      <c r="VZM66" s="395"/>
      <c r="VZN66" s="389"/>
      <c r="VZO66" s="390"/>
      <c r="VZP66" s="391"/>
      <c r="VZQ66" s="392"/>
      <c r="VZR66" s="393"/>
      <c r="VZS66" s="394"/>
      <c r="VZT66" s="395"/>
      <c r="VZU66" s="389"/>
      <c r="VZV66" s="390"/>
      <c r="VZW66" s="391"/>
      <c r="VZX66" s="392"/>
      <c r="VZY66" s="393"/>
      <c r="VZZ66" s="394"/>
      <c r="WAA66" s="395"/>
      <c r="WAB66" s="389"/>
      <c r="WAC66" s="390"/>
      <c r="WAD66" s="391"/>
      <c r="WAE66" s="392"/>
      <c r="WAF66" s="393"/>
      <c r="WAG66" s="394"/>
      <c r="WAH66" s="395"/>
      <c r="WAI66" s="389"/>
      <c r="WAJ66" s="390"/>
      <c r="WAK66" s="391"/>
      <c r="WAL66" s="392"/>
      <c r="WAM66" s="393"/>
      <c r="WAN66" s="394"/>
      <c r="WAO66" s="395"/>
      <c r="WAP66" s="389"/>
      <c r="WAQ66" s="390"/>
      <c r="WAR66" s="391"/>
      <c r="WAS66" s="392"/>
      <c r="WAT66" s="393"/>
      <c r="WAU66" s="394"/>
      <c r="WAV66" s="395"/>
      <c r="WAW66" s="389"/>
      <c r="WAX66" s="390"/>
      <c r="WAY66" s="391"/>
      <c r="WAZ66" s="392"/>
      <c r="WBA66" s="393"/>
      <c r="WBB66" s="394"/>
      <c r="WBC66" s="395"/>
      <c r="WBD66" s="389"/>
      <c r="WBE66" s="390"/>
      <c r="WBF66" s="391"/>
      <c r="WBG66" s="392"/>
      <c r="WBH66" s="393"/>
      <c r="WBI66" s="394"/>
      <c r="WBJ66" s="395"/>
      <c r="WBK66" s="389"/>
      <c r="WBL66" s="390"/>
      <c r="WBM66" s="391"/>
      <c r="WBN66" s="392"/>
      <c r="WBO66" s="393"/>
      <c r="WBP66" s="394"/>
      <c r="WBQ66" s="395"/>
      <c r="WBR66" s="389"/>
      <c r="WBS66" s="390"/>
      <c r="WBT66" s="391"/>
      <c r="WBU66" s="392"/>
      <c r="WBV66" s="393"/>
      <c r="WBW66" s="394"/>
      <c r="WBX66" s="395"/>
      <c r="WBY66" s="389"/>
      <c r="WBZ66" s="390"/>
      <c r="WCA66" s="391"/>
      <c r="WCB66" s="392"/>
      <c r="WCC66" s="393"/>
      <c r="WCD66" s="394"/>
      <c r="WCE66" s="395"/>
      <c r="WCF66" s="389"/>
      <c r="WCG66" s="390"/>
      <c r="WCH66" s="391"/>
      <c r="WCI66" s="392"/>
      <c r="WCJ66" s="393"/>
      <c r="WCK66" s="394"/>
      <c r="WCL66" s="395"/>
      <c r="WCM66" s="389"/>
      <c r="WCN66" s="390"/>
      <c r="WCO66" s="391"/>
      <c r="WCP66" s="392"/>
      <c r="WCQ66" s="393"/>
      <c r="WCR66" s="394"/>
      <c r="WCS66" s="395"/>
      <c r="WCT66" s="389"/>
      <c r="WCU66" s="390"/>
      <c r="WCV66" s="391"/>
      <c r="WCW66" s="392"/>
      <c r="WCX66" s="393"/>
      <c r="WCY66" s="394"/>
      <c r="WCZ66" s="395"/>
      <c r="WDA66" s="389"/>
      <c r="WDB66" s="390"/>
      <c r="WDC66" s="391"/>
      <c r="WDD66" s="392"/>
      <c r="WDE66" s="393"/>
      <c r="WDF66" s="394"/>
      <c r="WDG66" s="395"/>
      <c r="WDH66" s="389"/>
      <c r="WDI66" s="390"/>
      <c r="WDJ66" s="391"/>
      <c r="WDK66" s="392"/>
      <c r="WDL66" s="393"/>
      <c r="WDM66" s="394"/>
      <c r="WDN66" s="395"/>
      <c r="WDO66" s="389"/>
      <c r="WDP66" s="390"/>
      <c r="WDQ66" s="391"/>
      <c r="WDR66" s="392"/>
      <c r="WDS66" s="393"/>
      <c r="WDT66" s="394"/>
      <c r="WDU66" s="395"/>
      <c r="WDV66" s="389"/>
      <c r="WDW66" s="390"/>
      <c r="WDX66" s="391"/>
      <c r="WDY66" s="392"/>
      <c r="WDZ66" s="393"/>
      <c r="WEA66" s="394"/>
      <c r="WEB66" s="395"/>
      <c r="WEC66" s="389"/>
      <c r="WED66" s="390"/>
      <c r="WEE66" s="391"/>
      <c r="WEF66" s="392"/>
      <c r="WEG66" s="393"/>
      <c r="WEH66" s="394"/>
      <c r="WEI66" s="395"/>
      <c r="WEJ66" s="389"/>
      <c r="WEK66" s="390"/>
      <c r="WEL66" s="391"/>
      <c r="WEM66" s="392"/>
      <c r="WEN66" s="393"/>
      <c r="WEO66" s="394"/>
      <c r="WEP66" s="395"/>
      <c r="WEQ66" s="389"/>
      <c r="WER66" s="390"/>
      <c r="WES66" s="391"/>
      <c r="WET66" s="392"/>
      <c r="WEU66" s="393"/>
      <c r="WEV66" s="394"/>
      <c r="WEW66" s="395"/>
      <c r="WEX66" s="389"/>
      <c r="WEY66" s="390"/>
      <c r="WEZ66" s="391"/>
      <c r="WFA66" s="392"/>
      <c r="WFB66" s="393"/>
      <c r="WFC66" s="394"/>
      <c r="WFD66" s="395"/>
      <c r="WFE66" s="389"/>
      <c r="WFF66" s="390"/>
      <c r="WFG66" s="391"/>
      <c r="WFH66" s="392"/>
      <c r="WFI66" s="393"/>
      <c r="WFJ66" s="394"/>
      <c r="WFK66" s="395"/>
      <c r="WFL66" s="389"/>
      <c r="WFM66" s="390"/>
      <c r="WFN66" s="391"/>
      <c r="WFO66" s="392"/>
      <c r="WFP66" s="393"/>
      <c r="WFQ66" s="394"/>
      <c r="WFR66" s="395"/>
      <c r="WFS66" s="389"/>
      <c r="WFT66" s="390"/>
      <c r="WFU66" s="391"/>
      <c r="WFV66" s="392"/>
      <c r="WFW66" s="393"/>
      <c r="WFX66" s="394"/>
      <c r="WFY66" s="395"/>
      <c r="WFZ66" s="389"/>
      <c r="WGA66" s="390"/>
      <c r="WGB66" s="391"/>
      <c r="WGC66" s="392"/>
      <c r="WGD66" s="393"/>
      <c r="WGE66" s="394"/>
      <c r="WGF66" s="395"/>
      <c r="WGG66" s="389"/>
      <c r="WGH66" s="390"/>
      <c r="WGI66" s="391"/>
      <c r="WGJ66" s="392"/>
      <c r="WGK66" s="393"/>
      <c r="WGL66" s="394"/>
      <c r="WGM66" s="395"/>
      <c r="WGN66" s="389"/>
      <c r="WGO66" s="390"/>
      <c r="WGP66" s="391"/>
      <c r="WGQ66" s="392"/>
      <c r="WGR66" s="393"/>
      <c r="WGS66" s="394"/>
      <c r="WGT66" s="395"/>
      <c r="WGU66" s="389"/>
      <c r="WGV66" s="390"/>
      <c r="WGW66" s="391"/>
      <c r="WGX66" s="392"/>
      <c r="WGY66" s="393"/>
      <c r="WGZ66" s="394"/>
      <c r="WHA66" s="395"/>
      <c r="WHB66" s="389"/>
      <c r="WHC66" s="390"/>
      <c r="WHD66" s="391"/>
      <c r="WHE66" s="392"/>
      <c r="WHF66" s="393"/>
      <c r="WHG66" s="394"/>
      <c r="WHH66" s="395"/>
      <c r="WHI66" s="389"/>
      <c r="WHJ66" s="390"/>
      <c r="WHK66" s="391"/>
      <c r="WHL66" s="392"/>
      <c r="WHM66" s="393"/>
      <c r="WHN66" s="394"/>
      <c r="WHO66" s="395"/>
      <c r="WHP66" s="389"/>
      <c r="WHQ66" s="390"/>
      <c r="WHR66" s="391"/>
      <c r="WHS66" s="392"/>
      <c r="WHT66" s="393"/>
      <c r="WHU66" s="394"/>
      <c r="WHV66" s="395"/>
      <c r="WHW66" s="389"/>
      <c r="WHX66" s="390"/>
      <c r="WHY66" s="391"/>
      <c r="WHZ66" s="392"/>
      <c r="WIA66" s="393"/>
      <c r="WIB66" s="394"/>
      <c r="WIC66" s="395"/>
      <c r="WID66" s="389"/>
      <c r="WIE66" s="390"/>
      <c r="WIF66" s="391"/>
      <c r="WIG66" s="392"/>
      <c r="WIH66" s="393"/>
      <c r="WII66" s="394"/>
      <c r="WIJ66" s="395"/>
      <c r="WIK66" s="389"/>
      <c r="WIL66" s="390"/>
      <c r="WIM66" s="391"/>
      <c r="WIN66" s="392"/>
      <c r="WIO66" s="393"/>
      <c r="WIP66" s="394"/>
      <c r="WIQ66" s="395"/>
      <c r="WIR66" s="389"/>
      <c r="WIS66" s="390"/>
      <c r="WIT66" s="391"/>
      <c r="WIU66" s="392"/>
      <c r="WIV66" s="393"/>
      <c r="WIW66" s="394"/>
      <c r="WIX66" s="395"/>
      <c r="WIY66" s="389"/>
      <c r="WIZ66" s="390"/>
      <c r="WJA66" s="391"/>
      <c r="WJB66" s="392"/>
      <c r="WJC66" s="393"/>
      <c r="WJD66" s="394"/>
      <c r="WJE66" s="395"/>
      <c r="WJF66" s="389"/>
      <c r="WJG66" s="390"/>
      <c r="WJH66" s="391"/>
      <c r="WJI66" s="392"/>
      <c r="WJJ66" s="393"/>
      <c r="WJK66" s="394"/>
      <c r="WJL66" s="395"/>
      <c r="WJM66" s="389"/>
      <c r="WJN66" s="390"/>
      <c r="WJO66" s="391"/>
      <c r="WJP66" s="392"/>
      <c r="WJQ66" s="393"/>
      <c r="WJR66" s="394"/>
      <c r="WJS66" s="395"/>
      <c r="WJT66" s="389"/>
      <c r="WJU66" s="390"/>
      <c r="WJV66" s="391"/>
      <c r="WJW66" s="392"/>
      <c r="WJX66" s="393"/>
      <c r="WJY66" s="394"/>
      <c r="WJZ66" s="395"/>
      <c r="WKA66" s="389"/>
      <c r="WKB66" s="390"/>
      <c r="WKC66" s="391"/>
      <c r="WKD66" s="392"/>
      <c r="WKE66" s="393"/>
      <c r="WKF66" s="394"/>
      <c r="WKG66" s="395"/>
      <c r="WKH66" s="389"/>
      <c r="WKI66" s="390"/>
      <c r="WKJ66" s="391"/>
      <c r="WKK66" s="392"/>
      <c r="WKL66" s="393"/>
      <c r="WKM66" s="394"/>
      <c r="WKN66" s="395"/>
      <c r="WKO66" s="389"/>
      <c r="WKP66" s="390"/>
      <c r="WKQ66" s="391"/>
      <c r="WKR66" s="392"/>
      <c r="WKS66" s="393"/>
      <c r="WKT66" s="394"/>
      <c r="WKU66" s="395"/>
      <c r="WKV66" s="389"/>
      <c r="WKW66" s="390"/>
      <c r="WKX66" s="391"/>
      <c r="WKY66" s="392"/>
      <c r="WKZ66" s="393"/>
      <c r="WLA66" s="394"/>
      <c r="WLB66" s="395"/>
      <c r="WLC66" s="389"/>
      <c r="WLD66" s="390"/>
      <c r="WLE66" s="391"/>
      <c r="WLF66" s="392"/>
      <c r="WLG66" s="393"/>
      <c r="WLH66" s="394"/>
      <c r="WLI66" s="395"/>
      <c r="WLJ66" s="389"/>
      <c r="WLK66" s="390"/>
      <c r="WLL66" s="391"/>
      <c r="WLM66" s="392"/>
      <c r="WLN66" s="393"/>
      <c r="WLO66" s="394"/>
      <c r="WLP66" s="395"/>
      <c r="WLQ66" s="389"/>
      <c r="WLR66" s="390"/>
      <c r="WLS66" s="391"/>
      <c r="WLT66" s="392"/>
      <c r="WLU66" s="393"/>
      <c r="WLV66" s="394"/>
      <c r="WLW66" s="395"/>
      <c r="WLX66" s="389"/>
      <c r="WLY66" s="390"/>
      <c r="WLZ66" s="391"/>
      <c r="WMA66" s="392"/>
      <c r="WMB66" s="393"/>
      <c r="WMC66" s="394"/>
      <c r="WMD66" s="395"/>
      <c r="WME66" s="389"/>
      <c r="WMF66" s="390"/>
      <c r="WMG66" s="391"/>
      <c r="WMH66" s="392"/>
      <c r="WMI66" s="393"/>
      <c r="WMJ66" s="394"/>
      <c r="WMK66" s="395"/>
      <c r="WML66" s="389"/>
      <c r="WMM66" s="390"/>
      <c r="WMN66" s="391"/>
      <c r="WMO66" s="392"/>
      <c r="WMP66" s="393"/>
      <c r="WMQ66" s="394"/>
      <c r="WMR66" s="395"/>
      <c r="WMS66" s="389"/>
      <c r="WMT66" s="390"/>
      <c r="WMU66" s="391"/>
      <c r="WMV66" s="392"/>
      <c r="WMW66" s="393"/>
      <c r="WMX66" s="394"/>
      <c r="WMY66" s="395"/>
      <c r="WMZ66" s="389"/>
      <c r="WNA66" s="390"/>
      <c r="WNB66" s="391"/>
      <c r="WNC66" s="392"/>
      <c r="WND66" s="393"/>
      <c r="WNE66" s="394"/>
      <c r="WNF66" s="395"/>
      <c r="WNG66" s="389"/>
      <c r="WNH66" s="390"/>
      <c r="WNI66" s="391"/>
      <c r="WNJ66" s="392"/>
      <c r="WNK66" s="393"/>
      <c r="WNL66" s="394"/>
      <c r="WNM66" s="395"/>
      <c r="WNN66" s="389"/>
      <c r="WNO66" s="390"/>
      <c r="WNP66" s="391"/>
      <c r="WNQ66" s="392"/>
      <c r="WNR66" s="393"/>
      <c r="WNS66" s="394"/>
      <c r="WNT66" s="395"/>
      <c r="WNU66" s="389"/>
      <c r="WNV66" s="390"/>
      <c r="WNW66" s="391"/>
      <c r="WNX66" s="392"/>
      <c r="WNY66" s="393"/>
      <c r="WNZ66" s="394"/>
      <c r="WOA66" s="395"/>
      <c r="WOB66" s="389"/>
      <c r="WOC66" s="390"/>
      <c r="WOD66" s="391"/>
      <c r="WOE66" s="392"/>
      <c r="WOF66" s="393"/>
      <c r="WOG66" s="394"/>
      <c r="WOH66" s="395"/>
      <c r="WOI66" s="389"/>
      <c r="WOJ66" s="390"/>
      <c r="WOK66" s="391"/>
      <c r="WOL66" s="392"/>
      <c r="WOM66" s="393"/>
      <c r="WON66" s="394"/>
      <c r="WOO66" s="395"/>
      <c r="WOP66" s="389"/>
      <c r="WOQ66" s="390"/>
      <c r="WOR66" s="391"/>
      <c r="WOS66" s="392"/>
      <c r="WOT66" s="393"/>
      <c r="WOU66" s="394"/>
      <c r="WOV66" s="395"/>
      <c r="WOW66" s="389"/>
      <c r="WOX66" s="390"/>
      <c r="WOY66" s="391"/>
      <c r="WOZ66" s="392"/>
      <c r="WPA66" s="393"/>
      <c r="WPB66" s="394"/>
      <c r="WPC66" s="395"/>
      <c r="WPD66" s="389"/>
      <c r="WPE66" s="390"/>
      <c r="WPF66" s="391"/>
      <c r="WPG66" s="392"/>
      <c r="WPH66" s="393"/>
      <c r="WPI66" s="394"/>
      <c r="WPJ66" s="395"/>
      <c r="WPK66" s="389"/>
      <c r="WPL66" s="390"/>
      <c r="WPM66" s="391"/>
      <c r="WPN66" s="392"/>
      <c r="WPO66" s="393"/>
      <c r="WPP66" s="394"/>
      <c r="WPQ66" s="395"/>
      <c r="WPR66" s="389"/>
      <c r="WPS66" s="390"/>
      <c r="WPT66" s="391"/>
      <c r="WPU66" s="392"/>
      <c r="WPV66" s="393"/>
      <c r="WPW66" s="394"/>
      <c r="WPX66" s="395"/>
      <c r="WPY66" s="389"/>
      <c r="WPZ66" s="390"/>
      <c r="WQA66" s="391"/>
      <c r="WQB66" s="392"/>
      <c r="WQC66" s="393"/>
      <c r="WQD66" s="394"/>
      <c r="WQE66" s="395"/>
      <c r="WQF66" s="389"/>
      <c r="WQG66" s="390"/>
      <c r="WQH66" s="391"/>
      <c r="WQI66" s="392"/>
      <c r="WQJ66" s="393"/>
      <c r="WQK66" s="394"/>
      <c r="WQL66" s="395"/>
      <c r="WQM66" s="389"/>
      <c r="WQN66" s="390"/>
      <c r="WQO66" s="391"/>
      <c r="WQP66" s="392"/>
      <c r="WQQ66" s="393"/>
      <c r="WQR66" s="394"/>
      <c r="WQS66" s="395"/>
      <c r="WQT66" s="389"/>
      <c r="WQU66" s="390"/>
      <c r="WQV66" s="391"/>
      <c r="WQW66" s="392"/>
      <c r="WQX66" s="393"/>
      <c r="WQY66" s="394"/>
      <c r="WQZ66" s="395"/>
      <c r="WRA66" s="389"/>
      <c r="WRB66" s="390"/>
      <c r="WRC66" s="391"/>
      <c r="WRD66" s="392"/>
      <c r="WRE66" s="393"/>
      <c r="WRF66" s="394"/>
      <c r="WRG66" s="395"/>
      <c r="WRH66" s="389"/>
      <c r="WRI66" s="390"/>
      <c r="WRJ66" s="391"/>
      <c r="WRK66" s="392"/>
      <c r="WRL66" s="393"/>
      <c r="WRM66" s="394"/>
      <c r="WRN66" s="395"/>
      <c r="WRO66" s="389"/>
      <c r="WRP66" s="390"/>
      <c r="WRQ66" s="391"/>
      <c r="WRR66" s="392"/>
      <c r="WRS66" s="393"/>
      <c r="WRT66" s="394"/>
      <c r="WRU66" s="395"/>
      <c r="WRV66" s="389"/>
      <c r="WRW66" s="390"/>
      <c r="WRX66" s="391"/>
      <c r="WRY66" s="392"/>
      <c r="WRZ66" s="393"/>
      <c r="WSA66" s="394"/>
      <c r="WSB66" s="395"/>
      <c r="WSC66" s="389"/>
      <c r="WSD66" s="390"/>
      <c r="WSE66" s="391"/>
      <c r="WSF66" s="392"/>
      <c r="WSG66" s="393"/>
      <c r="WSH66" s="394"/>
      <c r="WSI66" s="395"/>
      <c r="WSJ66" s="389"/>
      <c r="WSK66" s="390"/>
      <c r="WSL66" s="391"/>
      <c r="WSM66" s="392"/>
      <c r="WSN66" s="393"/>
      <c r="WSO66" s="394"/>
      <c r="WSP66" s="395"/>
      <c r="WSQ66" s="389"/>
      <c r="WSR66" s="390"/>
      <c r="WSS66" s="391"/>
      <c r="WST66" s="392"/>
      <c r="WSU66" s="393"/>
      <c r="WSV66" s="394"/>
      <c r="WSW66" s="395"/>
      <c r="WSX66" s="389"/>
      <c r="WSY66" s="390"/>
      <c r="WSZ66" s="391"/>
      <c r="WTA66" s="392"/>
      <c r="WTB66" s="393"/>
      <c r="WTC66" s="394"/>
      <c r="WTD66" s="395"/>
      <c r="WTE66" s="389"/>
      <c r="WTF66" s="390"/>
      <c r="WTG66" s="391"/>
      <c r="WTH66" s="392"/>
      <c r="WTI66" s="393"/>
      <c r="WTJ66" s="394"/>
      <c r="WTK66" s="395"/>
      <c r="WTL66" s="389"/>
      <c r="WTM66" s="390"/>
      <c r="WTN66" s="391"/>
      <c r="WTO66" s="392"/>
      <c r="WTP66" s="393"/>
      <c r="WTQ66" s="394"/>
      <c r="WTR66" s="395"/>
      <c r="WTS66" s="389"/>
      <c r="WTT66" s="390"/>
      <c r="WTU66" s="391"/>
      <c r="WTV66" s="392"/>
      <c r="WTW66" s="393"/>
      <c r="WTX66" s="394"/>
      <c r="WTY66" s="395"/>
      <c r="WTZ66" s="389"/>
      <c r="WUA66" s="390"/>
      <c r="WUB66" s="391"/>
      <c r="WUC66" s="392"/>
      <c r="WUD66" s="393"/>
      <c r="WUE66" s="394"/>
      <c r="WUF66" s="395"/>
      <c r="WUG66" s="389"/>
      <c r="WUH66" s="390"/>
      <c r="WUI66" s="391"/>
      <c r="WUJ66" s="392"/>
      <c r="WUK66" s="393"/>
      <c r="WUL66" s="394"/>
      <c r="WUM66" s="395"/>
      <c r="WUN66" s="389"/>
      <c r="WUO66" s="390"/>
      <c r="WUP66" s="391"/>
      <c r="WUQ66" s="392"/>
      <c r="WUR66" s="393"/>
      <c r="WUS66" s="394"/>
      <c r="WUT66" s="395"/>
      <c r="WUU66" s="389"/>
      <c r="WUV66" s="390"/>
      <c r="WUW66" s="391"/>
      <c r="WUX66" s="392"/>
      <c r="WUY66" s="393"/>
      <c r="WUZ66" s="394"/>
      <c r="WVA66" s="395"/>
      <c r="WVB66" s="389"/>
      <c r="WVC66" s="390"/>
      <c r="WVD66" s="391"/>
      <c r="WVE66" s="392"/>
      <c r="WVF66" s="393"/>
      <c r="WVG66" s="394"/>
      <c r="WVH66" s="395"/>
      <c r="WVI66" s="389"/>
      <c r="WVJ66" s="390"/>
      <c r="WVK66" s="391"/>
      <c r="WVL66" s="392"/>
      <c r="WVM66" s="393"/>
      <c r="WVN66" s="394"/>
      <c r="WVO66" s="395"/>
      <c r="WVP66" s="389"/>
      <c r="WVQ66" s="390"/>
      <c r="WVR66" s="391"/>
      <c r="WVS66" s="392"/>
      <c r="WVT66" s="393"/>
      <c r="WVU66" s="394"/>
      <c r="WVV66" s="395"/>
      <c r="WVW66" s="389"/>
      <c r="WVX66" s="390"/>
      <c r="WVY66" s="391"/>
      <c r="WVZ66" s="392"/>
      <c r="WWA66" s="393"/>
      <c r="WWB66" s="394"/>
      <c r="WWC66" s="395"/>
      <c r="WWD66" s="389"/>
      <c r="WWE66" s="390"/>
      <c r="WWF66" s="391"/>
      <c r="WWG66" s="392"/>
      <c r="WWH66" s="393"/>
      <c r="WWI66" s="394"/>
      <c r="WWJ66" s="395"/>
      <c r="WWK66" s="389"/>
      <c r="WWL66" s="390"/>
      <c r="WWM66" s="391"/>
      <c r="WWN66" s="392"/>
      <c r="WWO66" s="393"/>
      <c r="WWP66" s="394"/>
      <c r="WWQ66" s="395"/>
      <c r="WWR66" s="389"/>
      <c r="WWS66" s="390"/>
      <c r="WWT66" s="391"/>
      <c r="WWU66" s="392"/>
      <c r="WWV66" s="393"/>
      <c r="WWW66" s="394"/>
      <c r="WWX66" s="395"/>
      <c r="WWY66" s="389"/>
      <c r="WWZ66" s="390"/>
      <c r="WXA66" s="391"/>
      <c r="WXB66" s="392"/>
      <c r="WXC66" s="393"/>
      <c r="WXD66" s="394"/>
      <c r="WXE66" s="395"/>
      <c r="WXF66" s="389"/>
      <c r="WXG66" s="390"/>
      <c r="WXH66" s="391"/>
      <c r="WXI66" s="392"/>
      <c r="WXJ66" s="393"/>
      <c r="WXK66" s="394"/>
      <c r="WXL66" s="395"/>
      <c r="WXM66" s="389"/>
      <c r="WXN66" s="390"/>
      <c r="WXO66" s="391"/>
      <c r="WXP66" s="392"/>
      <c r="WXQ66" s="393"/>
      <c r="WXR66" s="394"/>
      <c r="WXS66" s="395"/>
      <c r="WXT66" s="389"/>
      <c r="WXU66" s="390"/>
      <c r="WXV66" s="391"/>
      <c r="WXW66" s="392"/>
      <c r="WXX66" s="393"/>
      <c r="WXY66" s="394"/>
      <c r="WXZ66" s="395"/>
      <c r="WYA66" s="389"/>
      <c r="WYB66" s="390"/>
      <c r="WYC66" s="391"/>
      <c r="WYD66" s="392"/>
      <c r="WYE66" s="393"/>
      <c r="WYF66" s="394"/>
      <c r="WYG66" s="395"/>
      <c r="WYH66" s="389"/>
      <c r="WYI66" s="390"/>
      <c r="WYJ66" s="391"/>
      <c r="WYK66" s="392"/>
      <c r="WYL66" s="393"/>
      <c r="WYM66" s="394"/>
      <c r="WYN66" s="395"/>
      <c r="WYO66" s="389"/>
      <c r="WYP66" s="390"/>
      <c r="WYQ66" s="391"/>
      <c r="WYR66" s="392"/>
      <c r="WYS66" s="393"/>
      <c r="WYT66" s="394"/>
      <c r="WYU66" s="395"/>
      <c r="WYV66" s="389"/>
      <c r="WYW66" s="390"/>
      <c r="WYX66" s="391"/>
      <c r="WYY66" s="392"/>
      <c r="WYZ66" s="393"/>
      <c r="WZA66" s="394"/>
      <c r="WZB66" s="395"/>
      <c r="WZC66" s="389"/>
      <c r="WZD66" s="390"/>
      <c r="WZE66" s="391"/>
      <c r="WZF66" s="392"/>
      <c r="WZG66" s="393"/>
      <c r="WZH66" s="394"/>
      <c r="WZI66" s="395"/>
      <c r="WZJ66" s="389"/>
      <c r="WZK66" s="390"/>
      <c r="WZL66" s="391"/>
      <c r="WZM66" s="392"/>
      <c r="WZN66" s="393"/>
      <c r="WZO66" s="394"/>
      <c r="WZP66" s="395"/>
      <c r="WZQ66" s="389"/>
      <c r="WZR66" s="390"/>
      <c r="WZS66" s="391"/>
      <c r="WZT66" s="392"/>
      <c r="WZU66" s="393"/>
      <c r="WZV66" s="394"/>
      <c r="WZW66" s="395"/>
      <c r="WZX66" s="389"/>
      <c r="WZY66" s="390"/>
      <c r="WZZ66" s="391"/>
      <c r="XAA66" s="392"/>
      <c r="XAB66" s="393"/>
      <c r="XAC66" s="394"/>
      <c r="XAD66" s="395"/>
      <c r="XAE66" s="389"/>
      <c r="XAF66" s="390"/>
      <c r="XAG66" s="391"/>
      <c r="XAH66" s="392"/>
      <c r="XAI66" s="393"/>
      <c r="XAJ66" s="394"/>
      <c r="XAK66" s="395"/>
      <c r="XAL66" s="389"/>
      <c r="XAM66" s="390"/>
      <c r="XAN66" s="391"/>
      <c r="XAO66" s="392"/>
      <c r="XAP66" s="393"/>
      <c r="XAQ66" s="394"/>
      <c r="XAR66" s="395"/>
      <c r="XAS66" s="389"/>
      <c r="XAT66" s="390"/>
      <c r="XAU66" s="391"/>
      <c r="XAV66" s="392"/>
      <c r="XAW66" s="393"/>
      <c r="XAX66" s="394"/>
      <c r="XAY66" s="395"/>
      <c r="XAZ66" s="389"/>
      <c r="XBA66" s="390"/>
      <c r="XBB66" s="391"/>
      <c r="XBC66" s="392"/>
      <c r="XBD66" s="393"/>
      <c r="XBE66" s="394"/>
      <c r="XBF66" s="395"/>
      <c r="XBG66" s="389"/>
      <c r="XBH66" s="390"/>
      <c r="XBI66" s="391"/>
      <c r="XBJ66" s="392"/>
      <c r="XBK66" s="393"/>
      <c r="XBL66" s="394"/>
      <c r="XBM66" s="395"/>
      <c r="XBN66" s="389"/>
      <c r="XBO66" s="390"/>
      <c r="XBP66" s="391"/>
      <c r="XBQ66" s="392"/>
      <c r="XBR66" s="393"/>
      <c r="XBS66" s="394"/>
      <c r="XBT66" s="395"/>
      <c r="XBU66" s="389"/>
      <c r="XBV66" s="390"/>
      <c r="XBW66" s="391"/>
      <c r="XBX66" s="392"/>
      <c r="XBY66" s="393"/>
      <c r="XBZ66" s="394"/>
      <c r="XCA66" s="395"/>
      <c r="XCB66" s="389"/>
      <c r="XCC66" s="390"/>
      <c r="XCD66" s="391"/>
      <c r="XCE66" s="392"/>
      <c r="XCF66" s="393"/>
      <c r="XCG66" s="394"/>
      <c r="XCH66" s="395"/>
      <c r="XCI66" s="389"/>
      <c r="XCJ66" s="390"/>
      <c r="XCK66" s="391"/>
      <c r="XCL66" s="392"/>
      <c r="XCM66" s="393"/>
      <c r="XCN66" s="394"/>
      <c r="XCO66" s="395"/>
      <c r="XCP66" s="389"/>
      <c r="XCQ66" s="390"/>
      <c r="XCR66" s="391"/>
      <c r="XCS66" s="392"/>
      <c r="XCT66" s="393"/>
      <c r="XCU66" s="394"/>
      <c r="XCV66" s="395"/>
      <c r="XCW66" s="389"/>
      <c r="XCX66" s="390"/>
      <c r="XCY66" s="391"/>
      <c r="XCZ66" s="392"/>
      <c r="XDA66" s="393"/>
      <c r="XDB66" s="394"/>
      <c r="XDC66" s="395"/>
      <c r="XDD66" s="389"/>
      <c r="XDE66" s="390"/>
      <c r="XDF66" s="391"/>
      <c r="XDG66" s="392"/>
      <c r="XDH66" s="393"/>
      <c r="XDI66" s="394"/>
      <c r="XDJ66" s="395"/>
      <c r="XDK66" s="389"/>
      <c r="XDL66" s="390"/>
      <c r="XDM66" s="391"/>
      <c r="XDN66" s="392"/>
      <c r="XDO66" s="393"/>
      <c r="XDP66" s="394"/>
      <c r="XDQ66" s="395"/>
      <c r="XDR66" s="389"/>
      <c r="XDS66" s="390"/>
      <c r="XDT66" s="391"/>
      <c r="XDU66" s="392"/>
      <c r="XDV66" s="393"/>
      <c r="XDW66" s="394"/>
      <c r="XDX66" s="395"/>
      <c r="XDY66" s="389"/>
      <c r="XDZ66" s="390"/>
      <c r="XEA66" s="391"/>
      <c r="XEB66" s="392"/>
      <c r="XEC66" s="393"/>
      <c r="XED66" s="394"/>
      <c r="XEE66" s="395"/>
      <c r="XEF66" s="389"/>
      <c r="XEG66" s="390"/>
      <c r="XEH66" s="391"/>
      <c r="XEI66" s="392"/>
      <c r="XEJ66" s="393"/>
      <c r="XEK66" s="394"/>
      <c r="XEL66" s="395"/>
      <c r="XEM66" s="389"/>
      <c r="XEN66" s="390"/>
      <c r="XEO66" s="391"/>
      <c r="XEP66" s="392"/>
      <c r="XEQ66" s="393"/>
      <c r="XER66" s="394"/>
      <c r="XES66" s="395"/>
      <c r="XET66" s="389"/>
      <c r="XEU66" s="390"/>
      <c r="XEV66" s="391"/>
      <c r="XEW66" s="392"/>
      <c r="XEX66" s="393"/>
      <c r="XEY66" s="394"/>
      <c r="XEZ66" s="395"/>
      <c r="XFA66" s="389"/>
      <c r="XFB66" s="390"/>
      <c r="XFC66" s="391"/>
      <c r="XFD66" s="392"/>
    </row>
    <row r="67" spans="1:16384" s="10" customFormat="1" ht="78.75" x14ac:dyDescent="0.2">
      <c r="A67" s="704"/>
      <c r="B67" s="371" t="s">
        <v>1263</v>
      </c>
      <c r="C67" s="377">
        <v>3600000</v>
      </c>
      <c r="D67" s="381">
        <v>3600000</v>
      </c>
      <c r="E67" s="374">
        <f t="shared" si="5"/>
        <v>0</v>
      </c>
      <c r="F67" s="382">
        <v>42649</v>
      </c>
      <c r="G67" s="582" t="s">
        <v>1119</v>
      </c>
      <c r="H67" s="389"/>
      <c r="I67" s="390"/>
      <c r="J67" s="391"/>
      <c r="K67" s="392"/>
      <c r="L67" s="393"/>
      <c r="M67" s="394"/>
      <c r="N67" s="395"/>
      <c r="O67" s="389"/>
      <c r="P67" s="390"/>
      <c r="Q67" s="391"/>
      <c r="R67" s="392"/>
      <c r="S67" s="393"/>
      <c r="T67" s="394"/>
      <c r="U67" s="395"/>
      <c r="V67" s="389"/>
      <c r="W67" s="390"/>
      <c r="X67" s="391"/>
      <c r="Y67" s="392"/>
      <c r="Z67" s="393"/>
      <c r="AA67" s="394"/>
      <c r="AB67" s="395"/>
      <c r="AC67" s="389"/>
      <c r="AD67" s="390"/>
      <c r="AE67" s="391"/>
      <c r="AF67" s="392"/>
      <c r="AG67" s="393"/>
      <c r="AH67" s="394"/>
      <c r="AI67" s="395"/>
      <c r="AJ67" s="389"/>
      <c r="AK67" s="390"/>
      <c r="AL67" s="391"/>
      <c r="AM67" s="392"/>
      <c r="AN67" s="393"/>
      <c r="AO67" s="394"/>
      <c r="AP67" s="395"/>
      <c r="AQ67" s="389"/>
      <c r="AR67" s="390"/>
      <c r="AS67" s="391"/>
      <c r="AT67" s="392"/>
      <c r="AU67" s="393"/>
      <c r="AV67" s="394"/>
      <c r="AW67" s="395"/>
      <c r="AX67" s="389"/>
      <c r="AY67" s="390"/>
      <c r="AZ67" s="391"/>
      <c r="BA67" s="392"/>
      <c r="BB67" s="393"/>
      <c r="BC67" s="394"/>
      <c r="BD67" s="395"/>
      <c r="BE67" s="389"/>
      <c r="BF67" s="390"/>
      <c r="BG67" s="391"/>
      <c r="BH67" s="392"/>
      <c r="BI67" s="393"/>
      <c r="BJ67" s="394"/>
      <c r="BK67" s="395"/>
      <c r="BL67" s="389"/>
      <c r="BM67" s="390"/>
      <c r="BN67" s="391"/>
      <c r="BO67" s="392"/>
      <c r="BP67" s="393"/>
      <c r="BQ67" s="394"/>
      <c r="BR67" s="395"/>
      <c r="BS67" s="389"/>
      <c r="BT67" s="390"/>
      <c r="BU67" s="391"/>
      <c r="BV67" s="392"/>
      <c r="BW67" s="393"/>
      <c r="BX67" s="394"/>
      <c r="BY67" s="395"/>
      <c r="BZ67" s="389"/>
      <c r="CA67" s="390"/>
      <c r="CB67" s="391"/>
      <c r="CC67" s="392"/>
      <c r="CD67" s="393"/>
      <c r="CE67" s="394"/>
      <c r="CF67" s="395"/>
      <c r="CG67" s="389"/>
      <c r="CH67" s="390"/>
      <c r="CI67" s="391"/>
      <c r="CJ67" s="392"/>
      <c r="CK67" s="393"/>
      <c r="CL67" s="394"/>
      <c r="CM67" s="395"/>
      <c r="CN67" s="389"/>
      <c r="CO67" s="390"/>
      <c r="CP67" s="391"/>
      <c r="CQ67" s="392"/>
      <c r="CR67" s="393"/>
      <c r="CS67" s="394"/>
      <c r="CT67" s="395"/>
      <c r="CU67" s="389"/>
      <c r="CV67" s="390"/>
      <c r="CW67" s="391"/>
      <c r="CX67" s="392"/>
      <c r="CY67" s="393"/>
      <c r="CZ67" s="394"/>
      <c r="DA67" s="395"/>
      <c r="DB67" s="389"/>
      <c r="DC67" s="390"/>
      <c r="DD67" s="391"/>
      <c r="DE67" s="392"/>
      <c r="DF67" s="393"/>
      <c r="DG67" s="394"/>
      <c r="DH67" s="395"/>
      <c r="DI67" s="389"/>
      <c r="DJ67" s="390"/>
      <c r="DK67" s="391"/>
      <c r="DL67" s="392"/>
      <c r="DM67" s="393"/>
      <c r="DN67" s="394"/>
      <c r="DO67" s="395"/>
      <c r="DP67" s="389"/>
      <c r="DQ67" s="390"/>
      <c r="DR67" s="391"/>
      <c r="DS67" s="392"/>
      <c r="DT67" s="393"/>
      <c r="DU67" s="394"/>
      <c r="DV67" s="395"/>
      <c r="DW67" s="389"/>
      <c r="DX67" s="390"/>
      <c r="DY67" s="391"/>
      <c r="DZ67" s="392"/>
      <c r="EA67" s="393"/>
      <c r="EB67" s="394"/>
      <c r="EC67" s="395"/>
      <c r="ED67" s="389"/>
      <c r="EE67" s="390"/>
      <c r="EF67" s="391"/>
      <c r="EG67" s="392"/>
      <c r="EH67" s="393"/>
      <c r="EI67" s="394"/>
      <c r="EJ67" s="395"/>
      <c r="EK67" s="389"/>
      <c r="EL67" s="390"/>
      <c r="EM67" s="391"/>
      <c r="EN67" s="392"/>
      <c r="EO67" s="393"/>
      <c r="EP67" s="394"/>
      <c r="EQ67" s="395"/>
      <c r="ER67" s="389"/>
      <c r="ES67" s="390"/>
      <c r="ET67" s="391"/>
      <c r="EU67" s="392"/>
      <c r="EV67" s="393"/>
      <c r="EW67" s="394"/>
      <c r="EX67" s="395"/>
      <c r="EY67" s="389"/>
      <c r="EZ67" s="390"/>
      <c r="FA67" s="391"/>
      <c r="FB67" s="392"/>
      <c r="FC67" s="393"/>
      <c r="FD67" s="394"/>
      <c r="FE67" s="395"/>
      <c r="FF67" s="389"/>
      <c r="FG67" s="390"/>
      <c r="FH67" s="391"/>
      <c r="FI67" s="392"/>
      <c r="FJ67" s="393"/>
      <c r="FK67" s="394"/>
      <c r="FL67" s="395"/>
      <c r="FM67" s="389"/>
      <c r="FN67" s="390"/>
      <c r="FO67" s="391"/>
      <c r="FP67" s="392"/>
      <c r="FQ67" s="393"/>
      <c r="FR67" s="394"/>
      <c r="FS67" s="395"/>
      <c r="FT67" s="389"/>
      <c r="FU67" s="390"/>
      <c r="FV67" s="391"/>
      <c r="FW67" s="392"/>
      <c r="FX67" s="393"/>
      <c r="FY67" s="394"/>
      <c r="FZ67" s="395"/>
      <c r="GA67" s="389"/>
      <c r="GB67" s="390"/>
      <c r="GC67" s="391"/>
      <c r="GD67" s="392"/>
      <c r="GE67" s="393"/>
      <c r="GF67" s="394"/>
      <c r="GG67" s="395"/>
      <c r="GH67" s="389"/>
      <c r="GI67" s="390"/>
      <c r="GJ67" s="391"/>
      <c r="GK67" s="392"/>
      <c r="GL67" s="393"/>
      <c r="GM67" s="394"/>
      <c r="GN67" s="395"/>
      <c r="GO67" s="389"/>
      <c r="GP67" s="390"/>
      <c r="GQ67" s="391"/>
      <c r="GR67" s="392"/>
      <c r="GS67" s="393"/>
      <c r="GT67" s="394"/>
      <c r="GU67" s="395"/>
      <c r="GV67" s="389"/>
      <c r="GW67" s="390"/>
      <c r="GX67" s="391"/>
      <c r="GY67" s="392"/>
      <c r="GZ67" s="393"/>
      <c r="HA67" s="394"/>
      <c r="HB67" s="395"/>
      <c r="HC67" s="389"/>
      <c r="HD67" s="390"/>
      <c r="HE67" s="391"/>
      <c r="HF67" s="392"/>
      <c r="HG67" s="393"/>
      <c r="HH67" s="394"/>
      <c r="HI67" s="395"/>
      <c r="HJ67" s="389"/>
      <c r="HK67" s="390"/>
      <c r="HL67" s="391"/>
      <c r="HM67" s="392"/>
      <c r="HN67" s="393"/>
      <c r="HO67" s="394"/>
      <c r="HP67" s="395"/>
      <c r="HQ67" s="389"/>
      <c r="HR67" s="390"/>
      <c r="HS67" s="391"/>
      <c r="HT67" s="392"/>
      <c r="HU67" s="393"/>
      <c r="HV67" s="394"/>
      <c r="HW67" s="395"/>
      <c r="HX67" s="389"/>
      <c r="HY67" s="390"/>
      <c r="HZ67" s="391"/>
      <c r="IA67" s="392"/>
      <c r="IB67" s="393"/>
      <c r="IC67" s="394"/>
      <c r="ID67" s="395"/>
      <c r="IE67" s="389"/>
      <c r="IF67" s="390"/>
      <c r="IG67" s="391"/>
      <c r="IH67" s="392"/>
      <c r="II67" s="393"/>
      <c r="IJ67" s="394"/>
      <c r="IK67" s="395"/>
      <c r="IL67" s="389"/>
      <c r="IM67" s="390"/>
      <c r="IN67" s="391"/>
      <c r="IO67" s="392"/>
      <c r="IP67" s="393"/>
      <c r="IQ67" s="394"/>
      <c r="IR67" s="395"/>
      <c r="IS67" s="389"/>
      <c r="IT67" s="390"/>
      <c r="IU67" s="391"/>
      <c r="IV67" s="392"/>
      <c r="IW67" s="393"/>
      <c r="IX67" s="394"/>
      <c r="IY67" s="395"/>
      <c r="IZ67" s="389"/>
      <c r="JA67" s="390"/>
      <c r="JB67" s="391"/>
      <c r="JC67" s="392"/>
      <c r="JD67" s="393"/>
      <c r="JE67" s="394"/>
      <c r="JF67" s="395"/>
      <c r="JG67" s="389"/>
      <c r="JH67" s="390"/>
      <c r="JI67" s="391"/>
      <c r="JJ67" s="392"/>
      <c r="JK67" s="393"/>
      <c r="JL67" s="394"/>
      <c r="JM67" s="395"/>
      <c r="JN67" s="389"/>
      <c r="JO67" s="390"/>
      <c r="JP67" s="391"/>
      <c r="JQ67" s="392"/>
      <c r="JR67" s="393"/>
      <c r="JS67" s="394"/>
      <c r="JT67" s="395"/>
      <c r="JU67" s="389"/>
      <c r="JV67" s="390"/>
      <c r="JW67" s="391"/>
      <c r="JX67" s="392"/>
      <c r="JY67" s="393"/>
      <c r="JZ67" s="394"/>
      <c r="KA67" s="395"/>
      <c r="KB67" s="389"/>
      <c r="KC67" s="390"/>
      <c r="KD67" s="391"/>
      <c r="KE67" s="392"/>
      <c r="KF67" s="393"/>
      <c r="KG67" s="394"/>
      <c r="KH67" s="395"/>
      <c r="KI67" s="389"/>
      <c r="KJ67" s="390"/>
      <c r="KK67" s="391"/>
      <c r="KL67" s="392"/>
      <c r="KM67" s="393"/>
      <c r="KN67" s="394"/>
      <c r="KO67" s="395"/>
      <c r="KP67" s="389"/>
      <c r="KQ67" s="390"/>
      <c r="KR67" s="391"/>
      <c r="KS67" s="392"/>
      <c r="KT67" s="393"/>
      <c r="KU67" s="394"/>
      <c r="KV67" s="395"/>
      <c r="KW67" s="389"/>
      <c r="KX67" s="390"/>
      <c r="KY67" s="391"/>
      <c r="KZ67" s="392"/>
      <c r="LA67" s="393"/>
      <c r="LB67" s="394"/>
      <c r="LC67" s="395"/>
      <c r="LD67" s="389"/>
      <c r="LE67" s="390"/>
      <c r="LF67" s="391"/>
      <c r="LG67" s="392"/>
      <c r="LH67" s="393"/>
      <c r="LI67" s="394"/>
      <c r="LJ67" s="395"/>
      <c r="LK67" s="389"/>
      <c r="LL67" s="390"/>
      <c r="LM67" s="391"/>
      <c r="LN67" s="392"/>
      <c r="LO67" s="393"/>
      <c r="LP67" s="394"/>
      <c r="LQ67" s="395"/>
      <c r="LR67" s="389"/>
      <c r="LS67" s="390"/>
      <c r="LT67" s="391"/>
      <c r="LU67" s="392"/>
      <c r="LV67" s="393"/>
      <c r="LW67" s="394"/>
      <c r="LX67" s="395"/>
      <c r="LY67" s="389"/>
      <c r="LZ67" s="390"/>
      <c r="MA67" s="391"/>
      <c r="MB67" s="392"/>
      <c r="MC67" s="393"/>
      <c r="MD67" s="394"/>
      <c r="ME67" s="395"/>
      <c r="MF67" s="389"/>
      <c r="MG67" s="390"/>
      <c r="MH67" s="391"/>
      <c r="MI67" s="392"/>
      <c r="MJ67" s="393"/>
      <c r="MK67" s="394"/>
      <c r="ML67" s="395"/>
      <c r="MM67" s="389"/>
      <c r="MN67" s="390"/>
      <c r="MO67" s="391"/>
      <c r="MP67" s="392"/>
      <c r="MQ67" s="393"/>
      <c r="MR67" s="394"/>
      <c r="MS67" s="395"/>
      <c r="MT67" s="389"/>
      <c r="MU67" s="390"/>
      <c r="MV67" s="391"/>
      <c r="MW67" s="392"/>
      <c r="MX67" s="393"/>
      <c r="MY67" s="394"/>
      <c r="MZ67" s="395"/>
      <c r="NA67" s="389"/>
      <c r="NB67" s="390"/>
      <c r="NC67" s="391"/>
      <c r="ND67" s="392"/>
      <c r="NE67" s="393"/>
      <c r="NF67" s="394"/>
      <c r="NG67" s="395"/>
      <c r="NH67" s="389"/>
      <c r="NI67" s="390"/>
      <c r="NJ67" s="391"/>
      <c r="NK67" s="392"/>
      <c r="NL67" s="393"/>
      <c r="NM67" s="394"/>
      <c r="NN67" s="395"/>
      <c r="NO67" s="389"/>
      <c r="NP67" s="390"/>
      <c r="NQ67" s="391"/>
      <c r="NR67" s="392"/>
      <c r="NS67" s="393"/>
      <c r="NT67" s="394"/>
      <c r="NU67" s="395"/>
      <c r="NV67" s="389"/>
      <c r="NW67" s="390"/>
      <c r="NX67" s="391"/>
      <c r="NY67" s="392"/>
      <c r="NZ67" s="393"/>
      <c r="OA67" s="394"/>
      <c r="OB67" s="395"/>
      <c r="OC67" s="389"/>
      <c r="OD67" s="390"/>
      <c r="OE67" s="391"/>
      <c r="OF67" s="392"/>
      <c r="OG67" s="393"/>
      <c r="OH67" s="394"/>
      <c r="OI67" s="395"/>
      <c r="OJ67" s="389"/>
      <c r="OK67" s="390"/>
      <c r="OL67" s="391"/>
      <c r="OM67" s="392"/>
      <c r="ON67" s="393"/>
      <c r="OO67" s="394"/>
      <c r="OP67" s="395"/>
      <c r="OQ67" s="389"/>
      <c r="OR67" s="390"/>
      <c r="OS67" s="391"/>
      <c r="OT67" s="392"/>
      <c r="OU67" s="393"/>
      <c r="OV67" s="394"/>
      <c r="OW67" s="395"/>
      <c r="OX67" s="389"/>
      <c r="OY67" s="390"/>
      <c r="OZ67" s="391"/>
      <c r="PA67" s="392"/>
      <c r="PB67" s="393"/>
      <c r="PC67" s="394"/>
      <c r="PD67" s="395"/>
      <c r="PE67" s="389"/>
      <c r="PF67" s="390"/>
      <c r="PG67" s="391"/>
      <c r="PH67" s="392"/>
      <c r="PI67" s="393"/>
      <c r="PJ67" s="394"/>
      <c r="PK67" s="395"/>
      <c r="PL67" s="389"/>
      <c r="PM67" s="390"/>
      <c r="PN67" s="391"/>
      <c r="PO67" s="392"/>
      <c r="PP67" s="393"/>
      <c r="PQ67" s="394"/>
      <c r="PR67" s="395"/>
      <c r="PS67" s="389"/>
      <c r="PT67" s="390"/>
      <c r="PU67" s="391"/>
      <c r="PV67" s="392"/>
      <c r="PW67" s="393"/>
      <c r="PX67" s="394"/>
      <c r="PY67" s="395"/>
      <c r="PZ67" s="389"/>
      <c r="QA67" s="390"/>
      <c r="QB67" s="391"/>
      <c r="QC67" s="392"/>
      <c r="QD67" s="393"/>
      <c r="QE67" s="394"/>
      <c r="QF67" s="395"/>
      <c r="QG67" s="389"/>
      <c r="QH67" s="390"/>
      <c r="QI67" s="391"/>
      <c r="QJ67" s="392"/>
      <c r="QK67" s="393"/>
      <c r="QL67" s="394"/>
      <c r="QM67" s="395"/>
      <c r="QN67" s="389"/>
      <c r="QO67" s="390"/>
      <c r="QP67" s="391"/>
      <c r="QQ67" s="392"/>
      <c r="QR67" s="393"/>
      <c r="QS67" s="394"/>
      <c r="QT67" s="395"/>
      <c r="QU67" s="389"/>
      <c r="QV67" s="390"/>
      <c r="QW67" s="391"/>
      <c r="QX67" s="392"/>
      <c r="QY67" s="393"/>
      <c r="QZ67" s="394"/>
      <c r="RA67" s="395"/>
      <c r="RB67" s="389"/>
      <c r="RC67" s="390"/>
      <c r="RD67" s="391"/>
      <c r="RE67" s="392"/>
      <c r="RF67" s="393"/>
      <c r="RG67" s="394"/>
      <c r="RH67" s="395"/>
      <c r="RI67" s="389"/>
      <c r="RJ67" s="390"/>
      <c r="RK67" s="391"/>
      <c r="RL67" s="392"/>
      <c r="RM67" s="393"/>
      <c r="RN67" s="394"/>
      <c r="RO67" s="395"/>
      <c r="RP67" s="389"/>
      <c r="RQ67" s="390"/>
      <c r="RR67" s="391"/>
      <c r="RS67" s="392"/>
      <c r="RT67" s="393"/>
      <c r="RU67" s="394"/>
      <c r="RV67" s="395"/>
      <c r="RW67" s="389"/>
      <c r="RX67" s="390"/>
      <c r="RY67" s="391"/>
      <c r="RZ67" s="392"/>
      <c r="SA67" s="393"/>
      <c r="SB67" s="394"/>
      <c r="SC67" s="395"/>
      <c r="SD67" s="389"/>
      <c r="SE67" s="390"/>
      <c r="SF67" s="391"/>
      <c r="SG67" s="392"/>
      <c r="SH67" s="393"/>
      <c r="SI67" s="394"/>
      <c r="SJ67" s="395"/>
      <c r="SK67" s="389"/>
      <c r="SL67" s="390"/>
      <c r="SM67" s="391"/>
      <c r="SN67" s="392"/>
      <c r="SO67" s="393"/>
      <c r="SP67" s="394"/>
      <c r="SQ67" s="395"/>
      <c r="SR67" s="389"/>
      <c r="SS67" s="390"/>
      <c r="ST67" s="391"/>
      <c r="SU67" s="392"/>
      <c r="SV67" s="393"/>
      <c r="SW67" s="394"/>
      <c r="SX67" s="395"/>
      <c r="SY67" s="389"/>
      <c r="SZ67" s="390"/>
      <c r="TA67" s="391"/>
      <c r="TB67" s="392"/>
      <c r="TC67" s="393"/>
      <c r="TD67" s="394"/>
      <c r="TE67" s="395"/>
      <c r="TF67" s="389"/>
      <c r="TG67" s="390"/>
      <c r="TH67" s="391"/>
      <c r="TI67" s="392"/>
      <c r="TJ67" s="393"/>
      <c r="TK67" s="394"/>
      <c r="TL67" s="395"/>
      <c r="TM67" s="389"/>
      <c r="TN67" s="390"/>
      <c r="TO67" s="391"/>
      <c r="TP67" s="392"/>
      <c r="TQ67" s="393"/>
      <c r="TR67" s="394"/>
      <c r="TS67" s="395"/>
      <c r="TT67" s="389"/>
      <c r="TU67" s="390"/>
      <c r="TV67" s="391"/>
      <c r="TW67" s="392"/>
      <c r="TX67" s="393"/>
      <c r="TY67" s="394"/>
      <c r="TZ67" s="395"/>
      <c r="UA67" s="389"/>
      <c r="UB67" s="390"/>
      <c r="UC67" s="391"/>
      <c r="UD67" s="392"/>
      <c r="UE67" s="393"/>
      <c r="UF67" s="394"/>
      <c r="UG67" s="395"/>
      <c r="UH67" s="389"/>
      <c r="UI67" s="390"/>
      <c r="UJ67" s="391"/>
      <c r="UK67" s="392"/>
      <c r="UL67" s="393"/>
      <c r="UM67" s="394"/>
      <c r="UN67" s="395"/>
      <c r="UO67" s="389"/>
      <c r="UP67" s="390"/>
      <c r="UQ67" s="391"/>
      <c r="UR67" s="392"/>
      <c r="US67" s="393"/>
      <c r="UT67" s="394"/>
      <c r="UU67" s="395"/>
      <c r="UV67" s="389"/>
      <c r="UW67" s="390"/>
      <c r="UX67" s="391"/>
      <c r="UY67" s="392"/>
      <c r="UZ67" s="393"/>
      <c r="VA67" s="394"/>
      <c r="VB67" s="395"/>
      <c r="VC67" s="389"/>
      <c r="VD67" s="390"/>
      <c r="VE67" s="391"/>
      <c r="VF67" s="392"/>
      <c r="VG67" s="393"/>
      <c r="VH67" s="394"/>
      <c r="VI67" s="395"/>
      <c r="VJ67" s="389"/>
      <c r="VK67" s="390"/>
      <c r="VL67" s="391"/>
      <c r="VM67" s="392"/>
      <c r="VN67" s="393"/>
      <c r="VO67" s="394"/>
      <c r="VP67" s="395"/>
      <c r="VQ67" s="389"/>
      <c r="VR67" s="390"/>
      <c r="VS67" s="391"/>
      <c r="VT67" s="392"/>
      <c r="VU67" s="393"/>
      <c r="VV67" s="394"/>
      <c r="VW67" s="395"/>
      <c r="VX67" s="389"/>
      <c r="VY67" s="390"/>
      <c r="VZ67" s="391"/>
      <c r="WA67" s="392"/>
      <c r="WB67" s="393"/>
      <c r="WC67" s="394"/>
      <c r="WD67" s="395"/>
      <c r="WE67" s="389"/>
      <c r="WF67" s="390"/>
      <c r="WG67" s="391"/>
      <c r="WH67" s="392"/>
      <c r="WI67" s="393"/>
      <c r="WJ67" s="394"/>
      <c r="WK67" s="395"/>
      <c r="WL67" s="389"/>
      <c r="WM67" s="390"/>
      <c r="WN67" s="391"/>
      <c r="WO67" s="392"/>
      <c r="WP67" s="393"/>
      <c r="WQ67" s="394"/>
      <c r="WR67" s="395"/>
      <c r="WS67" s="389"/>
      <c r="WT67" s="390"/>
      <c r="WU67" s="391"/>
      <c r="WV67" s="392"/>
      <c r="WW67" s="393"/>
      <c r="WX67" s="394"/>
      <c r="WY67" s="395"/>
      <c r="WZ67" s="389"/>
      <c r="XA67" s="390"/>
      <c r="XB67" s="391"/>
      <c r="XC67" s="392"/>
      <c r="XD67" s="393"/>
      <c r="XE67" s="394"/>
      <c r="XF67" s="395"/>
      <c r="XG67" s="389"/>
      <c r="XH67" s="390"/>
      <c r="XI67" s="391"/>
      <c r="XJ67" s="392"/>
      <c r="XK67" s="393"/>
      <c r="XL67" s="394"/>
      <c r="XM67" s="395"/>
      <c r="XN67" s="389"/>
      <c r="XO67" s="390"/>
      <c r="XP67" s="391"/>
      <c r="XQ67" s="392"/>
      <c r="XR67" s="393"/>
      <c r="XS67" s="394"/>
      <c r="XT67" s="395"/>
      <c r="XU67" s="389"/>
      <c r="XV67" s="390"/>
      <c r="XW67" s="391"/>
      <c r="XX67" s="392"/>
      <c r="XY67" s="393"/>
      <c r="XZ67" s="394"/>
      <c r="YA67" s="395"/>
      <c r="YB67" s="389"/>
      <c r="YC67" s="390"/>
      <c r="YD67" s="391"/>
      <c r="YE67" s="392"/>
      <c r="YF67" s="393"/>
      <c r="YG67" s="394"/>
      <c r="YH67" s="395"/>
      <c r="YI67" s="389"/>
      <c r="YJ67" s="390"/>
      <c r="YK67" s="391"/>
      <c r="YL67" s="392"/>
      <c r="YM67" s="393"/>
      <c r="YN67" s="394"/>
      <c r="YO67" s="395"/>
      <c r="YP67" s="389"/>
      <c r="YQ67" s="390"/>
      <c r="YR67" s="391"/>
      <c r="YS67" s="392"/>
      <c r="YT67" s="393"/>
      <c r="YU67" s="394"/>
      <c r="YV67" s="395"/>
      <c r="YW67" s="389"/>
      <c r="YX67" s="390"/>
      <c r="YY67" s="391"/>
      <c r="YZ67" s="392"/>
      <c r="ZA67" s="393"/>
      <c r="ZB67" s="394"/>
      <c r="ZC67" s="395"/>
      <c r="ZD67" s="389"/>
      <c r="ZE67" s="390"/>
      <c r="ZF67" s="391"/>
      <c r="ZG67" s="392"/>
      <c r="ZH67" s="393"/>
      <c r="ZI67" s="394"/>
      <c r="ZJ67" s="395"/>
      <c r="ZK67" s="389"/>
      <c r="ZL67" s="390"/>
      <c r="ZM67" s="391"/>
      <c r="ZN67" s="392"/>
      <c r="ZO67" s="393"/>
      <c r="ZP67" s="394"/>
      <c r="ZQ67" s="395"/>
      <c r="ZR67" s="389"/>
      <c r="ZS67" s="390"/>
      <c r="ZT67" s="391"/>
      <c r="ZU67" s="392"/>
      <c r="ZV67" s="393"/>
      <c r="ZW67" s="394"/>
      <c r="ZX67" s="395"/>
      <c r="ZY67" s="389"/>
      <c r="ZZ67" s="390"/>
      <c r="AAA67" s="391"/>
      <c r="AAB67" s="392"/>
      <c r="AAC67" s="393"/>
      <c r="AAD67" s="394"/>
      <c r="AAE67" s="395"/>
      <c r="AAF67" s="389"/>
      <c r="AAG67" s="390"/>
      <c r="AAH67" s="391"/>
      <c r="AAI67" s="392"/>
      <c r="AAJ67" s="393"/>
      <c r="AAK67" s="394"/>
      <c r="AAL67" s="395"/>
      <c r="AAM67" s="389"/>
      <c r="AAN67" s="390"/>
      <c r="AAO67" s="391"/>
      <c r="AAP67" s="392"/>
      <c r="AAQ67" s="393"/>
      <c r="AAR67" s="394"/>
      <c r="AAS67" s="395"/>
      <c r="AAT67" s="389"/>
      <c r="AAU67" s="390"/>
      <c r="AAV67" s="391"/>
      <c r="AAW67" s="392"/>
      <c r="AAX67" s="393"/>
      <c r="AAY67" s="394"/>
      <c r="AAZ67" s="395"/>
      <c r="ABA67" s="389"/>
      <c r="ABB67" s="390"/>
      <c r="ABC67" s="391"/>
      <c r="ABD67" s="392"/>
      <c r="ABE67" s="393"/>
      <c r="ABF67" s="394"/>
      <c r="ABG67" s="395"/>
      <c r="ABH67" s="389"/>
      <c r="ABI67" s="390"/>
      <c r="ABJ67" s="391"/>
      <c r="ABK67" s="392"/>
      <c r="ABL67" s="393"/>
      <c r="ABM67" s="394"/>
      <c r="ABN67" s="395"/>
      <c r="ABO67" s="389"/>
      <c r="ABP67" s="390"/>
      <c r="ABQ67" s="391"/>
      <c r="ABR67" s="392"/>
      <c r="ABS67" s="393"/>
      <c r="ABT67" s="394"/>
      <c r="ABU67" s="395"/>
      <c r="ABV67" s="389"/>
      <c r="ABW67" s="390"/>
      <c r="ABX67" s="391"/>
      <c r="ABY67" s="392"/>
      <c r="ABZ67" s="393"/>
      <c r="ACA67" s="394"/>
      <c r="ACB67" s="395"/>
      <c r="ACC67" s="389"/>
      <c r="ACD67" s="390"/>
      <c r="ACE67" s="391"/>
      <c r="ACF67" s="392"/>
      <c r="ACG67" s="393"/>
      <c r="ACH67" s="394"/>
      <c r="ACI67" s="395"/>
      <c r="ACJ67" s="389"/>
      <c r="ACK67" s="390"/>
      <c r="ACL67" s="391"/>
      <c r="ACM67" s="392"/>
      <c r="ACN67" s="393"/>
      <c r="ACO67" s="394"/>
      <c r="ACP67" s="395"/>
      <c r="ACQ67" s="389"/>
      <c r="ACR67" s="390"/>
      <c r="ACS67" s="391"/>
      <c r="ACT67" s="392"/>
      <c r="ACU67" s="393"/>
      <c r="ACV67" s="394"/>
      <c r="ACW67" s="395"/>
      <c r="ACX67" s="389"/>
      <c r="ACY67" s="390"/>
      <c r="ACZ67" s="391"/>
      <c r="ADA67" s="392"/>
      <c r="ADB67" s="393"/>
      <c r="ADC67" s="394"/>
      <c r="ADD67" s="395"/>
      <c r="ADE67" s="389"/>
      <c r="ADF67" s="390"/>
      <c r="ADG67" s="391"/>
      <c r="ADH67" s="392"/>
      <c r="ADI67" s="393"/>
      <c r="ADJ67" s="394"/>
      <c r="ADK67" s="395"/>
      <c r="ADL67" s="389"/>
      <c r="ADM67" s="390"/>
      <c r="ADN67" s="391"/>
      <c r="ADO67" s="392"/>
      <c r="ADP67" s="393"/>
      <c r="ADQ67" s="394"/>
      <c r="ADR67" s="395"/>
      <c r="ADS67" s="389"/>
      <c r="ADT67" s="390"/>
      <c r="ADU67" s="391"/>
      <c r="ADV67" s="392"/>
      <c r="ADW67" s="393"/>
      <c r="ADX67" s="394"/>
      <c r="ADY67" s="395"/>
      <c r="ADZ67" s="389"/>
      <c r="AEA67" s="390"/>
      <c r="AEB67" s="391"/>
      <c r="AEC67" s="392"/>
      <c r="AED67" s="393"/>
      <c r="AEE67" s="394"/>
      <c r="AEF67" s="395"/>
      <c r="AEG67" s="389"/>
      <c r="AEH67" s="390"/>
      <c r="AEI67" s="391"/>
      <c r="AEJ67" s="392"/>
      <c r="AEK67" s="393"/>
      <c r="AEL67" s="394"/>
      <c r="AEM67" s="395"/>
      <c r="AEN67" s="389"/>
      <c r="AEO67" s="390"/>
      <c r="AEP67" s="391"/>
      <c r="AEQ67" s="392"/>
      <c r="AER67" s="393"/>
      <c r="AES67" s="394"/>
      <c r="AET67" s="395"/>
      <c r="AEU67" s="389"/>
      <c r="AEV67" s="390"/>
      <c r="AEW67" s="391"/>
      <c r="AEX67" s="392"/>
      <c r="AEY67" s="393"/>
      <c r="AEZ67" s="394"/>
      <c r="AFA67" s="395"/>
      <c r="AFB67" s="389"/>
      <c r="AFC67" s="390"/>
      <c r="AFD67" s="391"/>
      <c r="AFE67" s="392"/>
      <c r="AFF67" s="393"/>
      <c r="AFG67" s="394"/>
      <c r="AFH67" s="395"/>
      <c r="AFI67" s="389"/>
      <c r="AFJ67" s="390"/>
      <c r="AFK67" s="391"/>
      <c r="AFL67" s="392"/>
      <c r="AFM67" s="393"/>
      <c r="AFN67" s="394"/>
      <c r="AFO67" s="395"/>
      <c r="AFP67" s="389"/>
      <c r="AFQ67" s="390"/>
      <c r="AFR67" s="391"/>
      <c r="AFS67" s="392"/>
      <c r="AFT67" s="393"/>
      <c r="AFU67" s="394"/>
      <c r="AFV67" s="395"/>
      <c r="AFW67" s="389"/>
      <c r="AFX67" s="390"/>
      <c r="AFY67" s="391"/>
      <c r="AFZ67" s="392"/>
      <c r="AGA67" s="393"/>
      <c r="AGB67" s="394"/>
      <c r="AGC67" s="395"/>
      <c r="AGD67" s="389"/>
      <c r="AGE67" s="390"/>
      <c r="AGF67" s="391"/>
      <c r="AGG67" s="392"/>
      <c r="AGH67" s="393"/>
      <c r="AGI67" s="394"/>
      <c r="AGJ67" s="395"/>
      <c r="AGK67" s="389"/>
      <c r="AGL67" s="390"/>
      <c r="AGM67" s="391"/>
      <c r="AGN67" s="392"/>
      <c r="AGO67" s="393"/>
      <c r="AGP67" s="394"/>
      <c r="AGQ67" s="395"/>
      <c r="AGR67" s="389"/>
      <c r="AGS67" s="390"/>
      <c r="AGT67" s="391"/>
      <c r="AGU67" s="392"/>
      <c r="AGV67" s="393"/>
      <c r="AGW67" s="394"/>
      <c r="AGX67" s="395"/>
      <c r="AGY67" s="389"/>
      <c r="AGZ67" s="390"/>
      <c r="AHA67" s="391"/>
      <c r="AHB67" s="392"/>
      <c r="AHC67" s="393"/>
      <c r="AHD67" s="394"/>
      <c r="AHE67" s="395"/>
      <c r="AHF67" s="389"/>
      <c r="AHG67" s="390"/>
      <c r="AHH67" s="391"/>
      <c r="AHI67" s="392"/>
      <c r="AHJ67" s="393"/>
      <c r="AHK67" s="394"/>
      <c r="AHL67" s="395"/>
      <c r="AHM67" s="389"/>
      <c r="AHN67" s="390"/>
      <c r="AHO67" s="391"/>
      <c r="AHP67" s="392"/>
      <c r="AHQ67" s="393"/>
      <c r="AHR67" s="394"/>
      <c r="AHS67" s="395"/>
      <c r="AHT67" s="389"/>
      <c r="AHU67" s="390"/>
      <c r="AHV67" s="391"/>
      <c r="AHW67" s="392"/>
      <c r="AHX67" s="393"/>
      <c r="AHY67" s="394"/>
      <c r="AHZ67" s="395"/>
      <c r="AIA67" s="389"/>
      <c r="AIB67" s="390"/>
      <c r="AIC67" s="391"/>
      <c r="AID67" s="392"/>
      <c r="AIE67" s="393"/>
      <c r="AIF67" s="394"/>
      <c r="AIG67" s="395"/>
      <c r="AIH67" s="389"/>
      <c r="AII67" s="390"/>
      <c r="AIJ67" s="391"/>
      <c r="AIK67" s="392"/>
      <c r="AIL67" s="393"/>
      <c r="AIM67" s="394"/>
      <c r="AIN67" s="395"/>
      <c r="AIO67" s="389"/>
      <c r="AIP67" s="390"/>
      <c r="AIQ67" s="391"/>
      <c r="AIR67" s="392"/>
      <c r="AIS67" s="393"/>
      <c r="AIT67" s="394"/>
      <c r="AIU67" s="395"/>
      <c r="AIV67" s="389"/>
      <c r="AIW67" s="390"/>
      <c r="AIX67" s="391"/>
      <c r="AIY67" s="392"/>
      <c r="AIZ67" s="393"/>
      <c r="AJA67" s="394"/>
      <c r="AJB67" s="395"/>
      <c r="AJC67" s="389"/>
      <c r="AJD67" s="390"/>
      <c r="AJE67" s="391"/>
      <c r="AJF67" s="392"/>
      <c r="AJG67" s="393"/>
      <c r="AJH67" s="394"/>
      <c r="AJI67" s="395"/>
      <c r="AJJ67" s="389"/>
      <c r="AJK67" s="390"/>
      <c r="AJL67" s="391"/>
      <c r="AJM67" s="392"/>
      <c r="AJN67" s="393"/>
      <c r="AJO67" s="394"/>
      <c r="AJP67" s="395"/>
      <c r="AJQ67" s="389"/>
      <c r="AJR67" s="390"/>
      <c r="AJS67" s="391"/>
      <c r="AJT67" s="392"/>
      <c r="AJU67" s="393"/>
      <c r="AJV67" s="394"/>
      <c r="AJW67" s="395"/>
      <c r="AJX67" s="389"/>
      <c r="AJY67" s="390"/>
      <c r="AJZ67" s="391"/>
      <c r="AKA67" s="392"/>
      <c r="AKB67" s="393"/>
      <c r="AKC67" s="394"/>
      <c r="AKD67" s="395"/>
      <c r="AKE67" s="389"/>
      <c r="AKF67" s="390"/>
      <c r="AKG67" s="391"/>
      <c r="AKH67" s="392"/>
      <c r="AKI67" s="393"/>
      <c r="AKJ67" s="394"/>
      <c r="AKK67" s="395"/>
      <c r="AKL67" s="389"/>
      <c r="AKM67" s="390"/>
      <c r="AKN67" s="391"/>
      <c r="AKO67" s="392"/>
      <c r="AKP67" s="393"/>
      <c r="AKQ67" s="394"/>
      <c r="AKR67" s="395"/>
      <c r="AKS67" s="389"/>
      <c r="AKT67" s="390"/>
      <c r="AKU67" s="391"/>
      <c r="AKV67" s="392"/>
      <c r="AKW67" s="393"/>
      <c r="AKX67" s="394"/>
      <c r="AKY67" s="395"/>
      <c r="AKZ67" s="389"/>
      <c r="ALA67" s="390"/>
      <c r="ALB67" s="391"/>
      <c r="ALC67" s="392"/>
      <c r="ALD67" s="393"/>
      <c r="ALE67" s="394"/>
      <c r="ALF67" s="395"/>
      <c r="ALG67" s="389"/>
      <c r="ALH67" s="390"/>
      <c r="ALI67" s="391"/>
      <c r="ALJ67" s="392"/>
      <c r="ALK67" s="393"/>
      <c r="ALL67" s="394"/>
      <c r="ALM67" s="395"/>
      <c r="ALN67" s="389"/>
      <c r="ALO67" s="390"/>
      <c r="ALP67" s="391"/>
      <c r="ALQ67" s="392"/>
      <c r="ALR67" s="393"/>
      <c r="ALS67" s="394"/>
      <c r="ALT67" s="395"/>
      <c r="ALU67" s="389"/>
      <c r="ALV67" s="390"/>
      <c r="ALW67" s="391"/>
      <c r="ALX67" s="392"/>
      <c r="ALY67" s="393"/>
      <c r="ALZ67" s="394"/>
      <c r="AMA67" s="395"/>
      <c r="AMB67" s="389"/>
      <c r="AMC67" s="390"/>
      <c r="AMD67" s="391"/>
      <c r="AME67" s="392"/>
      <c r="AMF67" s="393"/>
      <c r="AMG67" s="394"/>
      <c r="AMH67" s="395"/>
      <c r="AMI67" s="389"/>
      <c r="AMJ67" s="390"/>
      <c r="AMK67" s="391"/>
      <c r="AML67" s="392"/>
      <c r="AMM67" s="393"/>
      <c r="AMN67" s="394"/>
      <c r="AMO67" s="395"/>
      <c r="AMP67" s="389"/>
      <c r="AMQ67" s="390"/>
      <c r="AMR67" s="391"/>
      <c r="AMS67" s="392"/>
      <c r="AMT67" s="393"/>
      <c r="AMU67" s="394"/>
      <c r="AMV67" s="395"/>
      <c r="AMW67" s="389"/>
      <c r="AMX67" s="390"/>
      <c r="AMY67" s="391"/>
      <c r="AMZ67" s="392"/>
      <c r="ANA67" s="393"/>
      <c r="ANB67" s="394"/>
      <c r="ANC67" s="395"/>
      <c r="AND67" s="389"/>
      <c r="ANE67" s="390"/>
      <c r="ANF67" s="391"/>
      <c r="ANG67" s="392"/>
      <c r="ANH67" s="393"/>
      <c r="ANI67" s="394"/>
      <c r="ANJ67" s="395"/>
      <c r="ANK67" s="389"/>
      <c r="ANL67" s="390"/>
      <c r="ANM67" s="391"/>
      <c r="ANN67" s="392"/>
      <c r="ANO67" s="393"/>
      <c r="ANP67" s="394"/>
      <c r="ANQ67" s="395"/>
      <c r="ANR67" s="389"/>
      <c r="ANS67" s="390"/>
      <c r="ANT67" s="391"/>
      <c r="ANU67" s="392"/>
      <c r="ANV67" s="393"/>
      <c r="ANW67" s="394"/>
      <c r="ANX67" s="395"/>
      <c r="ANY67" s="389"/>
      <c r="ANZ67" s="390"/>
      <c r="AOA67" s="391"/>
      <c r="AOB67" s="392"/>
      <c r="AOC67" s="393"/>
      <c r="AOD67" s="394"/>
      <c r="AOE67" s="395"/>
      <c r="AOF67" s="389"/>
      <c r="AOG67" s="390"/>
      <c r="AOH67" s="391"/>
      <c r="AOI67" s="392"/>
      <c r="AOJ67" s="393"/>
      <c r="AOK67" s="394"/>
      <c r="AOL67" s="395"/>
      <c r="AOM67" s="389"/>
      <c r="AON67" s="390"/>
      <c r="AOO67" s="391"/>
      <c r="AOP67" s="392"/>
      <c r="AOQ67" s="393"/>
      <c r="AOR67" s="394"/>
      <c r="AOS67" s="395"/>
      <c r="AOT67" s="389"/>
      <c r="AOU67" s="390"/>
      <c r="AOV67" s="391"/>
      <c r="AOW67" s="392"/>
      <c r="AOX67" s="393"/>
      <c r="AOY67" s="394"/>
      <c r="AOZ67" s="395"/>
      <c r="APA67" s="389"/>
      <c r="APB67" s="390"/>
      <c r="APC67" s="391"/>
      <c r="APD67" s="392"/>
      <c r="APE67" s="393"/>
      <c r="APF67" s="394"/>
      <c r="APG67" s="395"/>
      <c r="APH67" s="389"/>
      <c r="API67" s="390"/>
      <c r="APJ67" s="391"/>
      <c r="APK67" s="392"/>
      <c r="APL67" s="393"/>
      <c r="APM67" s="394"/>
      <c r="APN67" s="395"/>
      <c r="APO67" s="389"/>
      <c r="APP67" s="390"/>
      <c r="APQ67" s="391"/>
      <c r="APR67" s="392"/>
      <c r="APS67" s="393"/>
      <c r="APT67" s="394"/>
      <c r="APU67" s="395"/>
      <c r="APV67" s="389"/>
      <c r="APW67" s="390"/>
      <c r="APX67" s="391"/>
      <c r="APY67" s="392"/>
      <c r="APZ67" s="393"/>
      <c r="AQA67" s="394"/>
      <c r="AQB67" s="395"/>
      <c r="AQC67" s="389"/>
      <c r="AQD67" s="390"/>
      <c r="AQE67" s="391"/>
      <c r="AQF67" s="392"/>
      <c r="AQG67" s="393"/>
      <c r="AQH67" s="394"/>
      <c r="AQI67" s="395"/>
      <c r="AQJ67" s="389"/>
      <c r="AQK67" s="390"/>
      <c r="AQL67" s="391"/>
      <c r="AQM67" s="392"/>
      <c r="AQN67" s="393"/>
      <c r="AQO67" s="394"/>
      <c r="AQP67" s="395"/>
      <c r="AQQ67" s="389"/>
      <c r="AQR67" s="390"/>
      <c r="AQS67" s="391"/>
      <c r="AQT67" s="392"/>
      <c r="AQU67" s="393"/>
      <c r="AQV67" s="394"/>
      <c r="AQW67" s="395"/>
      <c r="AQX67" s="389"/>
      <c r="AQY67" s="390"/>
      <c r="AQZ67" s="391"/>
      <c r="ARA67" s="392"/>
      <c r="ARB67" s="393"/>
      <c r="ARC67" s="394"/>
      <c r="ARD67" s="395"/>
      <c r="ARE67" s="389"/>
      <c r="ARF67" s="390"/>
      <c r="ARG67" s="391"/>
      <c r="ARH67" s="392"/>
      <c r="ARI67" s="393"/>
      <c r="ARJ67" s="394"/>
      <c r="ARK67" s="395"/>
      <c r="ARL67" s="389"/>
      <c r="ARM67" s="390"/>
      <c r="ARN67" s="391"/>
      <c r="ARO67" s="392"/>
      <c r="ARP67" s="393"/>
      <c r="ARQ67" s="394"/>
      <c r="ARR67" s="395"/>
      <c r="ARS67" s="389"/>
      <c r="ART67" s="390"/>
      <c r="ARU67" s="391"/>
      <c r="ARV67" s="392"/>
      <c r="ARW67" s="393"/>
      <c r="ARX67" s="394"/>
      <c r="ARY67" s="395"/>
      <c r="ARZ67" s="389"/>
      <c r="ASA67" s="390"/>
      <c r="ASB67" s="391"/>
      <c r="ASC67" s="392"/>
      <c r="ASD67" s="393"/>
      <c r="ASE67" s="394"/>
      <c r="ASF67" s="395"/>
      <c r="ASG67" s="389"/>
      <c r="ASH67" s="390"/>
      <c r="ASI67" s="391"/>
      <c r="ASJ67" s="392"/>
      <c r="ASK67" s="393"/>
      <c r="ASL67" s="394"/>
      <c r="ASM67" s="395"/>
      <c r="ASN67" s="389"/>
      <c r="ASO67" s="390"/>
      <c r="ASP67" s="391"/>
      <c r="ASQ67" s="392"/>
      <c r="ASR67" s="393"/>
      <c r="ASS67" s="394"/>
      <c r="AST67" s="395"/>
      <c r="ASU67" s="389"/>
      <c r="ASV67" s="390"/>
      <c r="ASW67" s="391"/>
      <c r="ASX67" s="392"/>
      <c r="ASY67" s="393"/>
      <c r="ASZ67" s="394"/>
      <c r="ATA67" s="395"/>
      <c r="ATB67" s="389"/>
      <c r="ATC67" s="390"/>
      <c r="ATD67" s="391"/>
      <c r="ATE67" s="392"/>
      <c r="ATF67" s="393"/>
      <c r="ATG67" s="394"/>
      <c r="ATH67" s="395"/>
      <c r="ATI67" s="389"/>
      <c r="ATJ67" s="390"/>
      <c r="ATK67" s="391"/>
      <c r="ATL67" s="392"/>
      <c r="ATM67" s="393"/>
      <c r="ATN67" s="394"/>
      <c r="ATO67" s="395"/>
      <c r="ATP67" s="389"/>
      <c r="ATQ67" s="390"/>
      <c r="ATR67" s="391"/>
      <c r="ATS67" s="392"/>
      <c r="ATT67" s="393"/>
      <c r="ATU67" s="394"/>
      <c r="ATV67" s="395"/>
      <c r="ATW67" s="389"/>
      <c r="ATX67" s="390"/>
      <c r="ATY67" s="391"/>
      <c r="ATZ67" s="392"/>
      <c r="AUA67" s="393"/>
      <c r="AUB67" s="394"/>
      <c r="AUC67" s="395"/>
      <c r="AUD67" s="389"/>
      <c r="AUE67" s="390"/>
      <c r="AUF67" s="391"/>
      <c r="AUG67" s="392"/>
      <c r="AUH67" s="393"/>
      <c r="AUI67" s="394"/>
      <c r="AUJ67" s="395"/>
      <c r="AUK67" s="389"/>
      <c r="AUL67" s="390"/>
      <c r="AUM67" s="391"/>
      <c r="AUN67" s="392"/>
      <c r="AUO67" s="393"/>
      <c r="AUP67" s="394"/>
      <c r="AUQ67" s="395"/>
      <c r="AUR67" s="389"/>
      <c r="AUS67" s="390"/>
      <c r="AUT67" s="391"/>
      <c r="AUU67" s="392"/>
      <c r="AUV67" s="393"/>
      <c r="AUW67" s="394"/>
      <c r="AUX67" s="395"/>
      <c r="AUY67" s="389"/>
      <c r="AUZ67" s="390"/>
      <c r="AVA67" s="391"/>
      <c r="AVB67" s="392"/>
      <c r="AVC67" s="393"/>
      <c r="AVD67" s="394"/>
      <c r="AVE67" s="395"/>
      <c r="AVF67" s="389"/>
      <c r="AVG67" s="390"/>
      <c r="AVH67" s="391"/>
      <c r="AVI67" s="392"/>
      <c r="AVJ67" s="393"/>
      <c r="AVK67" s="394"/>
      <c r="AVL67" s="395"/>
      <c r="AVM67" s="389"/>
      <c r="AVN67" s="390"/>
      <c r="AVO67" s="391"/>
      <c r="AVP67" s="392"/>
      <c r="AVQ67" s="393"/>
      <c r="AVR67" s="394"/>
      <c r="AVS67" s="395"/>
      <c r="AVT67" s="389"/>
      <c r="AVU67" s="390"/>
      <c r="AVV67" s="391"/>
      <c r="AVW67" s="392"/>
      <c r="AVX67" s="393"/>
      <c r="AVY67" s="394"/>
      <c r="AVZ67" s="395"/>
      <c r="AWA67" s="389"/>
      <c r="AWB67" s="390"/>
      <c r="AWC67" s="391"/>
      <c r="AWD67" s="392"/>
      <c r="AWE67" s="393"/>
      <c r="AWF67" s="394"/>
      <c r="AWG67" s="395"/>
      <c r="AWH67" s="389"/>
      <c r="AWI67" s="390"/>
      <c r="AWJ67" s="391"/>
      <c r="AWK67" s="392"/>
      <c r="AWL67" s="393"/>
      <c r="AWM67" s="394"/>
      <c r="AWN67" s="395"/>
      <c r="AWO67" s="389"/>
      <c r="AWP67" s="390"/>
      <c r="AWQ67" s="391"/>
      <c r="AWR67" s="392"/>
      <c r="AWS67" s="393"/>
      <c r="AWT67" s="394"/>
      <c r="AWU67" s="395"/>
      <c r="AWV67" s="389"/>
      <c r="AWW67" s="390"/>
      <c r="AWX67" s="391"/>
      <c r="AWY67" s="392"/>
      <c r="AWZ67" s="393"/>
      <c r="AXA67" s="394"/>
      <c r="AXB67" s="395"/>
      <c r="AXC67" s="389"/>
      <c r="AXD67" s="390"/>
      <c r="AXE67" s="391"/>
      <c r="AXF67" s="392"/>
      <c r="AXG67" s="393"/>
      <c r="AXH67" s="394"/>
      <c r="AXI67" s="395"/>
      <c r="AXJ67" s="389"/>
      <c r="AXK67" s="390"/>
      <c r="AXL67" s="391"/>
      <c r="AXM67" s="392"/>
      <c r="AXN67" s="393"/>
      <c r="AXO67" s="394"/>
      <c r="AXP67" s="395"/>
      <c r="AXQ67" s="389"/>
      <c r="AXR67" s="390"/>
      <c r="AXS67" s="391"/>
      <c r="AXT67" s="392"/>
      <c r="AXU67" s="393"/>
      <c r="AXV67" s="394"/>
      <c r="AXW67" s="395"/>
      <c r="AXX67" s="389"/>
      <c r="AXY67" s="390"/>
      <c r="AXZ67" s="391"/>
      <c r="AYA67" s="392"/>
      <c r="AYB67" s="393"/>
      <c r="AYC67" s="394"/>
      <c r="AYD67" s="395"/>
      <c r="AYE67" s="389"/>
      <c r="AYF67" s="390"/>
      <c r="AYG67" s="391"/>
      <c r="AYH67" s="392"/>
      <c r="AYI67" s="393"/>
      <c r="AYJ67" s="394"/>
      <c r="AYK67" s="395"/>
      <c r="AYL67" s="389"/>
      <c r="AYM67" s="390"/>
      <c r="AYN67" s="391"/>
      <c r="AYO67" s="392"/>
      <c r="AYP67" s="393"/>
      <c r="AYQ67" s="394"/>
      <c r="AYR67" s="395"/>
      <c r="AYS67" s="389"/>
      <c r="AYT67" s="390"/>
      <c r="AYU67" s="391"/>
      <c r="AYV67" s="392"/>
      <c r="AYW67" s="393"/>
      <c r="AYX67" s="394"/>
      <c r="AYY67" s="395"/>
      <c r="AYZ67" s="389"/>
      <c r="AZA67" s="390"/>
      <c r="AZB67" s="391"/>
      <c r="AZC67" s="392"/>
      <c r="AZD67" s="393"/>
      <c r="AZE67" s="394"/>
      <c r="AZF67" s="395"/>
      <c r="AZG67" s="389"/>
      <c r="AZH67" s="390"/>
      <c r="AZI67" s="391"/>
      <c r="AZJ67" s="392"/>
      <c r="AZK67" s="393"/>
      <c r="AZL67" s="394"/>
      <c r="AZM67" s="395"/>
      <c r="AZN67" s="389"/>
      <c r="AZO67" s="390"/>
      <c r="AZP67" s="391"/>
      <c r="AZQ67" s="392"/>
      <c r="AZR67" s="393"/>
      <c r="AZS67" s="394"/>
      <c r="AZT67" s="395"/>
      <c r="AZU67" s="389"/>
      <c r="AZV67" s="390"/>
      <c r="AZW67" s="391"/>
      <c r="AZX67" s="392"/>
      <c r="AZY67" s="393"/>
      <c r="AZZ67" s="394"/>
      <c r="BAA67" s="395"/>
      <c r="BAB67" s="389"/>
      <c r="BAC67" s="390"/>
      <c r="BAD67" s="391"/>
      <c r="BAE67" s="392"/>
      <c r="BAF67" s="393"/>
      <c r="BAG67" s="394"/>
      <c r="BAH67" s="395"/>
      <c r="BAI67" s="389"/>
      <c r="BAJ67" s="390"/>
      <c r="BAK67" s="391"/>
      <c r="BAL67" s="392"/>
      <c r="BAM67" s="393"/>
      <c r="BAN67" s="394"/>
      <c r="BAO67" s="395"/>
      <c r="BAP67" s="389"/>
      <c r="BAQ67" s="390"/>
      <c r="BAR67" s="391"/>
      <c r="BAS67" s="392"/>
      <c r="BAT67" s="393"/>
      <c r="BAU67" s="394"/>
      <c r="BAV67" s="395"/>
      <c r="BAW67" s="389"/>
      <c r="BAX67" s="390"/>
      <c r="BAY67" s="391"/>
      <c r="BAZ67" s="392"/>
      <c r="BBA67" s="393"/>
      <c r="BBB67" s="394"/>
      <c r="BBC67" s="395"/>
      <c r="BBD67" s="389"/>
      <c r="BBE67" s="390"/>
      <c r="BBF67" s="391"/>
      <c r="BBG67" s="392"/>
      <c r="BBH67" s="393"/>
      <c r="BBI67" s="394"/>
      <c r="BBJ67" s="395"/>
      <c r="BBK67" s="389"/>
      <c r="BBL67" s="390"/>
      <c r="BBM67" s="391"/>
      <c r="BBN67" s="392"/>
      <c r="BBO67" s="393"/>
      <c r="BBP67" s="394"/>
      <c r="BBQ67" s="395"/>
      <c r="BBR67" s="389"/>
      <c r="BBS67" s="390"/>
      <c r="BBT67" s="391"/>
      <c r="BBU67" s="392"/>
      <c r="BBV67" s="393"/>
      <c r="BBW67" s="394"/>
      <c r="BBX67" s="395"/>
      <c r="BBY67" s="389"/>
      <c r="BBZ67" s="390"/>
      <c r="BCA67" s="391"/>
      <c r="BCB67" s="392"/>
      <c r="BCC67" s="393"/>
      <c r="BCD67" s="394"/>
      <c r="BCE67" s="395"/>
      <c r="BCF67" s="389"/>
      <c r="BCG67" s="390"/>
      <c r="BCH67" s="391"/>
      <c r="BCI67" s="392"/>
      <c r="BCJ67" s="393"/>
      <c r="BCK67" s="394"/>
      <c r="BCL67" s="395"/>
      <c r="BCM67" s="389"/>
      <c r="BCN67" s="390"/>
      <c r="BCO67" s="391"/>
      <c r="BCP67" s="392"/>
      <c r="BCQ67" s="393"/>
      <c r="BCR67" s="394"/>
      <c r="BCS67" s="395"/>
      <c r="BCT67" s="389"/>
      <c r="BCU67" s="390"/>
      <c r="BCV67" s="391"/>
      <c r="BCW67" s="392"/>
      <c r="BCX67" s="393"/>
      <c r="BCY67" s="394"/>
      <c r="BCZ67" s="395"/>
      <c r="BDA67" s="389"/>
      <c r="BDB67" s="390"/>
      <c r="BDC67" s="391"/>
      <c r="BDD67" s="392"/>
      <c r="BDE67" s="393"/>
      <c r="BDF67" s="394"/>
      <c r="BDG67" s="395"/>
      <c r="BDH67" s="389"/>
      <c r="BDI67" s="390"/>
      <c r="BDJ67" s="391"/>
      <c r="BDK67" s="392"/>
      <c r="BDL67" s="393"/>
      <c r="BDM67" s="394"/>
      <c r="BDN67" s="395"/>
      <c r="BDO67" s="389"/>
      <c r="BDP67" s="390"/>
      <c r="BDQ67" s="391"/>
      <c r="BDR67" s="392"/>
      <c r="BDS67" s="393"/>
      <c r="BDT67" s="394"/>
      <c r="BDU67" s="395"/>
      <c r="BDV67" s="389"/>
      <c r="BDW67" s="390"/>
      <c r="BDX67" s="391"/>
      <c r="BDY67" s="392"/>
      <c r="BDZ67" s="393"/>
      <c r="BEA67" s="394"/>
      <c r="BEB67" s="395"/>
      <c r="BEC67" s="389"/>
      <c r="BED67" s="390"/>
      <c r="BEE67" s="391"/>
      <c r="BEF67" s="392"/>
      <c r="BEG67" s="393"/>
      <c r="BEH67" s="394"/>
      <c r="BEI67" s="395"/>
      <c r="BEJ67" s="389"/>
      <c r="BEK67" s="390"/>
      <c r="BEL67" s="391"/>
      <c r="BEM67" s="392"/>
      <c r="BEN67" s="393"/>
      <c r="BEO67" s="394"/>
      <c r="BEP67" s="395"/>
      <c r="BEQ67" s="389"/>
      <c r="BER67" s="390"/>
      <c r="BES67" s="391"/>
      <c r="BET67" s="392"/>
      <c r="BEU67" s="393"/>
      <c r="BEV67" s="394"/>
      <c r="BEW67" s="395"/>
      <c r="BEX67" s="389"/>
      <c r="BEY67" s="390"/>
      <c r="BEZ67" s="391"/>
      <c r="BFA67" s="392"/>
      <c r="BFB67" s="393"/>
      <c r="BFC67" s="394"/>
      <c r="BFD67" s="395"/>
      <c r="BFE67" s="389"/>
      <c r="BFF67" s="390"/>
      <c r="BFG67" s="391"/>
      <c r="BFH67" s="392"/>
      <c r="BFI67" s="393"/>
      <c r="BFJ67" s="394"/>
      <c r="BFK67" s="395"/>
      <c r="BFL67" s="389"/>
      <c r="BFM67" s="390"/>
      <c r="BFN67" s="391"/>
      <c r="BFO67" s="392"/>
      <c r="BFP67" s="393"/>
      <c r="BFQ67" s="394"/>
      <c r="BFR67" s="395"/>
      <c r="BFS67" s="389"/>
      <c r="BFT67" s="390"/>
      <c r="BFU67" s="391"/>
      <c r="BFV67" s="392"/>
      <c r="BFW67" s="393"/>
      <c r="BFX67" s="394"/>
      <c r="BFY67" s="395"/>
      <c r="BFZ67" s="389"/>
      <c r="BGA67" s="390"/>
      <c r="BGB67" s="391"/>
      <c r="BGC67" s="392"/>
      <c r="BGD67" s="393"/>
      <c r="BGE67" s="394"/>
      <c r="BGF67" s="395"/>
      <c r="BGG67" s="389"/>
      <c r="BGH67" s="390"/>
      <c r="BGI67" s="391"/>
      <c r="BGJ67" s="392"/>
      <c r="BGK67" s="393"/>
      <c r="BGL67" s="394"/>
      <c r="BGM67" s="395"/>
      <c r="BGN67" s="389"/>
      <c r="BGO67" s="390"/>
      <c r="BGP67" s="391"/>
      <c r="BGQ67" s="392"/>
      <c r="BGR67" s="393"/>
      <c r="BGS67" s="394"/>
      <c r="BGT67" s="395"/>
      <c r="BGU67" s="389"/>
      <c r="BGV67" s="390"/>
      <c r="BGW67" s="391"/>
      <c r="BGX67" s="392"/>
      <c r="BGY67" s="393"/>
      <c r="BGZ67" s="394"/>
      <c r="BHA67" s="395"/>
      <c r="BHB67" s="389"/>
      <c r="BHC67" s="390"/>
      <c r="BHD67" s="391"/>
      <c r="BHE67" s="392"/>
      <c r="BHF67" s="393"/>
      <c r="BHG67" s="394"/>
      <c r="BHH67" s="395"/>
      <c r="BHI67" s="389"/>
      <c r="BHJ67" s="390"/>
      <c r="BHK67" s="391"/>
      <c r="BHL67" s="392"/>
      <c r="BHM67" s="393"/>
      <c r="BHN67" s="394"/>
      <c r="BHO67" s="395"/>
      <c r="BHP67" s="389"/>
      <c r="BHQ67" s="390"/>
      <c r="BHR67" s="391"/>
      <c r="BHS67" s="392"/>
      <c r="BHT67" s="393"/>
      <c r="BHU67" s="394"/>
      <c r="BHV67" s="395"/>
      <c r="BHW67" s="389"/>
      <c r="BHX67" s="390"/>
      <c r="BHY67" s="391"/>
      <c r="BHZ67" s="392"/>
      <c r="BIA67" s="393"/>
      <c r="BIB67" s="394"/>
      <c r="BIC67" s="395"/>
      <c r="BID67" s="389"/>
      <c r="BIE67" s="390"/>
      <c r="BIF67" s="391"/>
      <c r="BIG67" s="392"/>
      <c r="BIH67" s="393"/>
      <c r="BII67" s="394"/>
      <c r="BIJ67" s="395"/>
      <c r="BIK67" s="389"/>
      <c r="BIL67" s="390"/>
      <c r="BIM67" s="391"/>
      <c r="BIN67" s="392"/>
      <c r="BIO67" s="393"/>
      <c r="BIP67" s="394"/>
      <c r="BIQ67" s="395"/>
      <c r="BIR67" s="389"/>
      <c r="BIS67" s="390"/>
      <c r="BIT67" s="391"/>
      <c r="BIU67" s="392"/>
      <c r="BIV67" s="393"/>
      <c r="BIW67" s="394"/>
      <c r="BIX67" s="395"/>
      <c r="BIY67" s="389"/>
      <c r="BIZ67" s="390"/>
      <c r="BJA67" s="391"/>
      <c r="BJB67" s="392"/>
      <c r="BJC67" s="393"/>
      <c r="BJD67" s="394"/>
      <c r="BJE67" s="395"/>
      <c r="BJF67" s="389"/>
      <c r="BJG67" s="390"/>
      <c r="BJH67" s="391"/>
      <c r="BJI67" s="392"/>
      <c r="BJJ67" s="393"/>
      <c r="BJK67" s="394"/>
      <c r="BJL67" s="395"/>
      <c r="BJM67" s="389"/>
      <c r="BJN67" s="390"/>
      <c r="BJO67" s="391"/>
      <c r="BJP67" s="392"/>
      <c r="BJQ67" s="393"/>
      <c r="BJR67" s="394"/>
      <c r="BJS67" s="395"/>
      <c r="BJT67" s="389"/>
      <c r="BJU67" s="390"/>
      <c r="BJV67" s="391"/>
      <c r="BJW67" s="392"/>
      <c r="BJX67" s="393"/>
      <c r="BJY67" s="394"/>
      <c r="BJZ67" s="395"/>
      <c r="BKA67" s="389"/>
      <c r="BKB67" s="390"/>
      <c r="BKC67" s="391"/>
      <c r="BKD67" s="392"/>
      <c r="BKE67" s="393"/>
      <c r="BKF67" s="394"/>
      <c r="BKG67" s="395"/>
      <c r="BKH67" s="389"/>
      <c r="BKI67" s="390"/>
      <c r="BKJ67" s="391"/>
      <c r="BKK67" s="392"/>
      <c r="BKL67" s="393"/>
      <c r="BKM67" s="394"/>
      <c r="BKN67" s="395"/>
      <c r="BKO67" s="389"/>
      <c r="BKP67" s="390"/>
      <c r="BKQ67" s="391"/>
      <c r="BKR67" s="392"/>
      <c r="BKS67" s="393"/>
      <c r="BKT67" s="394"/>
      <c r="BKU67" s="395"/>
      <c r="BKV67" s="389"/>
      <c r="BKW67" s="390"/>
      <c r="BKX67" s="391"/>
      <c r="BKY67" s="392"/>
      <c r="BKZ67" s="393"/>
      <c r="BLA67" s="394"/>
      <c r="BLB67" s="395"/>
      <c r="BLC67" s="389"/>
      <c r="BLD67" s="390"/>
      <c r="BLE67" s="391"/>
      <c r="BLF67" s="392"/>
      <c r="BLG67" s="393"/>
      <c r="BLH67" s="394"/>
      <c r="BLI67" s="395"/>
      <c r="BLJ67" s="389"/>
      <c r="BLK67" s="390"/>
      <c r="BLL67" s="391"/>
      <c r="BLM67" s="392"/>
      <c r="BLN67" s="393"/>
      <c r="BLO67" s="394"/>
      <c r="BLP67" s="395"/>
      <c r="BLQ67" s="389"/>
      <c r="BLR67" s="390"/>
      <c r="BLS67" s="391"/>
      <c r="BLT67" s="392"/>
      <c r="BLU67" s="393"/>
      <c r="BLV67" s="394"/>
      <c r="BLW67" s="395"/>
      <c r="BLX67" s="389"/>
      <c r="BLY67" s="390"/>
      <c r="BLZ67" s="391"/>
      <c r="BMA67" s="392"/>
      <c r="BMB67" s="393"/>
      <c r="BMC67" s="394"/>
      <c r="BMD67" s="395"/>
      <c r="BME67" s="389"/>
      <c r="BMF67" s="390"/>
      <c r="BMG67" s="391"/>
      <c r="BMH67" s="392"/>
      <c r="BMI67" s="393"/>
      <c r="BMJ67" s="394"/>
      <c r="BMK67" s="395"/>
      <c r="BML67" s="389"/>
      <c r="BMM67" s="390"/>
      <c r="BMN67" s="391"/>
      <c r="BMO67" s="392"/>
      <c r="BMP67" s="393"/>
      <c r="BMQ67" s="394"/>
      <c r="BMR67" s="395"/>
      <c r="BMS67" s="389"/>
      <c r="BMT67" s="390"/>
      <c r="BMU67" s="391"/>
      <c r="BMV67" s="392"/>
      <c r="BMW67" s="393"/>
      <c r="BMX67" s="394"/>
      <c r="BMY67" s="395"/>
      <c r="BMZ67" s="389"/>
      <c r="BNA67" s="390"/>
      <c r="BNB67" s="391"/>
      <c r="BNC67" s="392"/>
      <c r="BND67" s="393"/>
      <c r="BNE67" s="394"/>
      <c r="BNF67" s="395"/>
      <c r="BNG67" s="389"/>
      <c r="BNH67" s="390"/>
      <c r="BNI67" s="391"/>
      <c r="BNJ67" s="392"/>
      <c r="BNK67" s="393"/>
      <c r="BNL67" s="394"/>
      <c r="BNM67" s="395"/>
      <c r="BNN67" s="389"/>
      <c r="BNO67" s="390"/>
      <c r="BNP67" s="391"/>
      <c r="BNQ67" s="392"/>
      <c r="BNR67" s="393"/>
      <c r="BNS67" s="394"/>
      <c r="BNT67" s="395"/>
      <c r="BNU67" s="389"/>
      <c r="BNV67" s="390"/>
      <c r="BNW67" s="391"/>
      <c r="BNX67" s="392"/>
      <c r="BNY67" s="393"/>
      <c r="BNZ67" s="394"/>
      <c r="BOA67" s="395"/>
      <c r="BOB67" s="389"/>
      <c r="BOC67" s="390"/>
      <c r="BOD67" s="391"/>
      <c r="BOE67" s="392"/>
      <c r="BOF67" s="393"/>
      <c r="BOG67" s="394"/>
      <c r="BOH67" s="395"/>
      <c r="BOI67" s="389"/>
      <c r="BOJ67" s="390"/>
      <c r="BOK67" s="391"/>
      <c r="BOL67" s="392"/>
      <c r="BOM67" s="393"/>
      <c r="BON67" s="394"/>
      <c r="BOO67" s="395"/>
      <c r="BOP67" s="389"/>
      <c r="BOQ67" s="390"/>
      <c r="BOR67" s="391"/>
      <c r="BOS67" s="392"/>
      <c r="BOT67" s="393"/>
      <c r="BOU67" s="394"/>
      <c r="BOV67" s="395"/>
      <c r="BOW67" s="389"/>
      <c r="BOX67" s="390"/>
      <c r="BOY67" s="391"/>
      <c r="BOZ67" s="392"/>
      <c r="BPA67" s="393"/>
      <c r="BPB67" s="394"/>
      <c r="BPC67" s="395"/>
      <c r="BPD67" s="389"/>
      <c r="BPE67" s="390"/>
      <c r="BPF67" s="391"/>
      <c r="BPG67" s="392"/>
      <c r="BPH67" s="393"/>
      <c r="BPI67" s="394"/>
      <c r="BPJ67" s="395"/>
      <c r="BPK67" s="389"/>
      <c r="BPL67" s="390"/>
      <c r="BPM67" s="391"/>
      <c r="BPN67" s="392"/>
      <c r="BPO67" s="393"/>
      <c r="BPP67" s="394"/>
      <c r="BPQ67" s="395"/>
      <c r="BPR67" s="389"/>
      <c r="BPS67" s="390"/>
      <c r="BPT67" s="391"/>
      <c r="BPU67" s="392"/>
      <c r="BPV67" s="393"/>
      <c r="BPW67" s="394"/>
      <c r="BPX67" s="395"/>
      <c r="BPY67" s="389"/>
      <c r="BPZ67" s="390"/>
      <c r="BQA67" s="391"/>
      <c r="BQB67" s="392"/>
      <c r="BQC67" s="393"/>
      <c r="BQD67" s="394"/>
      <c r="BQE67" s="395"/>
      <c r="BQF67" s="389"/>
      <c r="BQG67" s="390"/>
      <c r="BQH67" s="391"/>
      <c r="BQI67" s="392"/>
      <c r="BQJ67" s="393"/>
      <c r="BQK67" s="394"/>
      <c r="BQL67" s="395"/>
      <c r="BQM67" s="389"/>
      <c r="BQN67" s="390"/>
      <c r="BQO67" s="391"/>
      <c r="BQP67" s="392"/>
      <c r="BQQ67" s="393"/>
      <c r="BQR67" s="394"/>
      <c r="BQS67" s="395"/>
      <c r="BQT67" s="389"/>
      <c r="BQU67" s="390"/>
      <c r="BQV67" s="391"/>
      <c r="BQW67" s="392"/>
      <c r="BQX67" s="393"/>
      <c r="BQY67" s="394"/>
      <c r="BQZ67" s="395"/>
      <c r="BRA67" s="389"/>
      <c r="BRB67" s="390"/>
      <c r="BRC67" s="391"/>
      <c r="BRD67" s="392"/>
      <c r="BRE67" s="393"/>
      <c r="BRF67" s="394"/>
      <c r="BRG67" s="395"/>
      <c r="BRH67" s="389"/>
      <c r="BRI67" s="390"/>
      <c r="BRJ67" s="391"/>
      <c r="BRK67" s="392"/>
      <c r="BRL67" s="393"/>
      <c r="BRM67" s="394"/>
      <c r="BRN67" s="395"/>
      <c r="BRO67" s="389"/>
      <c r="BRP67" s="390"/>
      <c r="BRQ67" s="391"/>
      <c r="BRR67" s="392"/>
      <c r="BRS67" s="393"/>
      <c r="BRT67" s="394"/>
      <c r="BRU67" s="395"/>
      <c r="BRV67" s="389"/>
      <c r="BRW67" s="390"/>
      <c r="BRX67" s="391"/>
      <c r="BRY67" s="392"/>
      <c r="BRZ67" s="393"/>
      <c r="BSA67" s="394"/>
      <c r="BSB67" s="395"/>
      <c r="BSC67" s="389"/>
      <c r="BSD67" s="390"/>
      <c r="BSE67" s="391"/>
      <c r="BSF67" s="392"/>
      <c r="BSG67" s="393"/>
      <c r="BSH67" s="394"/>
      <c r="BSI67" s="395"/>
      <c r="BSJ67" s="389"/>
      <c r="BSK67" s="390"/>
      <c r="BSL67" s="391"/>
      <c r="BSM67" s="392"/>
      <c r="BSN67" s="393"/>
      <c r="BSO67" s="394"/>
      <c r="BSP67" s="395"/>
      <c r="BSQ67" s="389"/>
      <c r="BSR67" s="390"/>
      <c r="BSS67" s="391"/>
      <c r="BST67" s="392"/>
      <c r="BSU67" s="393"/>
      <c r="BSV67" s="394"/>
      <c r="BSW67" s="395"/>
      <c r="BSX67" s="389"/>
      <c r="BSY67" s="390"/>
      <c r="BSZ67" s="391"/>
      <c r="BTA67" s="392"/>
      <c r="BTB67" s="393"/>
      <c r="BTC67" s="394"/>
      <c r="BTD67" s="395"/>
      <c r="BTE67" s="389"/>
      <c r="BTF67" s="390"/>
      <c r="BTG67" s="391"/>
      <c r="BTH67" s="392"/>
      <c r="BTI67" s="393"/>
      <c r="BTJ67" s="394"/>
      <c r="BTK67" s="395"/>
      <c r="BTL67" s="389"/>
      <c r="BTM67" s="390"/>
      <c r="BTN67" s="391"/>
      <c r="BTO67" s="392"/>
      <c r="BTP67" s="393"/>
      <c r="BTQ67" s="394"/>
      <c r="BTR67" s="395"/>
      <c r="BTS67" s="389"/>
      <c r="BTT67" s="390"/>
      <c r="BTU67" s="391"/>
      <c r="BTV67" s="392"/>
      <c r="BTW67" s="393"/>
      <c r="BTX67" s="394"/>
      <c r="BTY67" s="395"/>
      <c r="BTZ67" s="389"/>
      <c r="BUA67" s="390"/>
      <c r="BUB67" s="391"/>
      <c r="BUC67" s="392"/>
      <c r="BUD67" s="393"/>
      <c r="BUE67" s="394"/>
      <c r="BUF67" s="395"/>
      <c r="BUG67" s="389"/>
      <c r="BUH67" s="390"/>
      <c r="BUI67" s="391"/>
      <c r="BUJ67" s="392"/>
      <c r="BUK67" s="393"/>
      <c r="BUL67" s="394"/>
      <c r="BUM67" s="395"/>
      <c r="BUN67" s="389"/>
      <c r="BUO67" s="390"/>
      <c r="BUP67" s="391"/>
      <c r="BUQ67" s="392"/>
      <c r="BUR67" s="393"/>
      <c r="BUS67" s="394"/>
      <c r="BUT67" s="395"/>
      <c r="BUU67" s="389"/>
      <c r="BUV67" s="390"/>
      <c r="BUW67" s="391"/>
      <c r="BUX67" s="392"/>
      <c r="BUY67" s="393"/>
      <c r="BUZ67" s="394"/>
      <c r="BVA67" s="395"/>
      <c r="BVB67" s="389"/>
      <c r="BVC67" s="390"/>
      <c r="BVD67" s="391"/>
      <c r="BVE67" s="392"/>
      <c r="BVF67" s="393"/>
      <c r="BVG67" s="394"/>
      <c r="BVH67" s="395"/>
      <c r="BVI67" s="389"/>
      <c r="BVJ67" s="390"/>
      <c r="BVK67" s="391"/>
      <c r="BVL67" s="392"/>
      <c r="BVM67" s="393"/>
      <c r="BVN67" s="394"/>
      <c r="BVO67" s="395"/>
      <c r="BVP67" s="389"/>
      <c r="BVQ67" s="390"/>
      <c r="BVR67" s="391"/>
      <c r="BVS67" s="392"/>
      <c r="BVT67" s="393"/>
      <c r="BVU67" s="394"/>
      <c r="BVV67" s="395"/>
      <c r="BVW67" s="389"/>
      <c r="BVX67" s="390"/>
      <c r="BVY67" s="391"/>
      <c r="BVZ67" s="392"/>
      <c r="BWA67" s="393"/>
      <c r="BWB67" s="394"/>
      <c r="BWC67" s="395"/>
      <c r="BWD67" s="389"/>
      <c r="BWE67" s="390"/>
      <c r="BWF67" s="391"/>
      <c r="BWG67" s="392"/>
      <c r="BWH67" s="393"/>
      <c r="BWI67" s="394"/>
      <c r="BWJ67" s="395"/>
      <c r="BWK67" s="389"/>
      <c r="BWL67" s="390"/>
      <c r="BWM67" s="391"/>
      <c r="BWN67" s="392"/>
      <c r="BWO67" s="393"/>
      <c r="BWP67" s="394"/>
      <c r="BWQ67" s="395"/>
      <c r="BWR67" s="389"/>
      <c r="BWS67" s="390"/>
      <c r="BWT67" s="391"/>
      <c r="BWU67" s="392"/>
      <c r="BWV67" s="393"/>
      <c r="BWW67" s="394"/>
      <c r="BWX67" s="395"/>
      <c r="BWY67" s="389"/>
      <c r="BWZ67" s="390"/>
      <c r="BXA67" s="391"/>
      <c r="BXB67" s="392"/>
      <c r="BXC67" s="393"/>
      <c r="BXD67" s="394"/>
      <c r="BXE67" s="395"/>
      <c r="BXF67" s="389"/>
      <c r="BXG67" s="390"/>
      <c r="BXH67" s="391"/>
      <c r="BXI67" s="392"/>
      <c r="BXJ67" s="393"/>
      <c r="BXK67" s="394"/>
      <c r="BXL67" s="395"/>
      <c r="BXM67" s="389"/>
      <c r="BXN67" s="390"/>
      <c r="BXO67" s="391"/>
      <c r="BXP67" s="392"/>
      <c r="BXQ67" s="393"/>
      <c r="BXR67" s="394"/>
      <c r="BXS67" s="395"/>
      <c r="BXT67" s="389"/>
      <c r="BXU67" s="390"/>
      <c r="BXV67" s="391"/>
      <c r="BXW67" s="392"/>
      <c r="BXX67" s="393"/>
      <c r="BXY67" s="394"/>
      <c r="BXZ67" s="395"/>
      <c r="BYA67" s="389"/>
      <c r="BYB67" s="390"/>
      <c r="BYC67" s="391"/>
      <c r="BYD67" s="392"/>
      <c r="BYE67" s="393"/>
      <c r="BYF67" s="394"/>
      <c r="BYG67" s="395"/>
      <c r="BYH67" s="389"/>
      <c r="BYI67" s="390"/>
      <c r="BYJ67" s="391"/>
      <c r="BYK67" s="392"/>
      <c r="BYL67" s="393"/>
      <c r="BYM67" s="394"/>
      <c r="BYN67" s="395"/>
      <c r="BYO67" s="389"/>
      <c r="BYP67" s="390"/>
      <c r="BYQ67" s="391"/>
      <c r="BYR67" s="392"/>
      <c r="BYS67" s="393"/>
      <c r="BYT67" s="394"/>
      <c r="BYU67" s="395"/>
      <c r="BYV67" s="389"/>
      <c r="BYW67" s="390"/>
      <c r="BYX67" s="391"/>
      <c r="BYY67" s="392"/>
      <c r="BYZ67" s="393"/>
      <c r="BZA67" s="394"/>
      <c r="BZB67" s="395"/>
      <c r="BZC67" s="389"/>
      <c r="BZD67" s="390"/>
      <c r="BZE67" s="391"/>
      <c r="BZF67" s="392"/>
      <c r="BZG67" s="393"/>
      <c r="BZH67" s="394"/>
      <c r="BZI67" s="395"/>
      <c r="BZJ67" s="389"/>
      <c r="BZK67" s="390"/>
      <c r="BZL67" s="391"/>
      <c r="BZM67" s="392"/>
      <c r="BZN67" s="393"/>
      <c r="BZO67" s="394"/>
      <c r="BZP67" s="395"/>
      <c r="BZQ67" s="389"/>
      <c r="BZR67" s="390"/>
      <c r="BZS67" s="391"/>
      <c r="BZT67" s="392"/>
      <c r="BZU67" s="393"/>
      <c r="BZV67" s="394"/>
      <c r="BZW67" s="395"/>
      <c r="BZX67" s="389"/>
      <c r="BZY67" s="390"/>
      <c r="BZZ67" s="391"/>
      <c r="CAA67" s="392"/>
      <c r="CAB67" s="393"/>
      <c r="CAC67" s="394"/>
      <c r="CAD67" s="395"/>
      <c r="CAE67" s="389"/>
      <c r="CAF67" s="390"/>
      <c r="CAG67" s="391"/>
      <c r="CAH67" s="392"/>
      <c r="CAI67" s="393"/>
      <c r="CAJ67" s="394"/>
      <c r="CAK67" s="395"/>
      <c r="CAL67" s="389"/>
      <c r="CAM67" s="390"/>
      <c r="CAN67" s="391"/>
      <c r="CAO67" s="392"/>
      <c r="CAP67" s="393"/>
      <c r="CAQ67" s="394"/>
      <c r="CAR67" s="395"/>
      <c r="CAS67" s="389"/>
      <c r="CAT67" s="390"/>
      <c r="CAU67" s="391"/>
      <c r="CAV67" s="392"/>
      <c r="CAW67" s="393"/>
      <c r="CAX67" s="394"/>
      <c r="CAY67" s="395"/>
      <c r="CAZ67" s="389"/>
      <c r="CBA67" s="390"/>
      <c r="CBB67" s="391"/>
      <c r="CBC67" s="392"/>
      <c r="CBD67" s="393"/>
      <c r="CBE67" s="394"/>
      <c r="CBF67" s="395"/>
      <c r="CBG67" s="389"/>
      <c r="CBH67" s="390"/>
      <c r="CBI67" s="391"/>
      <c r="CBJ67" s="392"/>
      <c r="CBK67" s="393"/>
      <c r="CBL67" s="394"/>
      <c r="CBM67" s="395"/>
      <c r="CBN67" s="389"/>
      <c r="CBO67" s="390"/>
      <c r="CBP67" s="391"/>
      <c r="CBQ67" s="392"/>
      <c r="CBR67" s="393"/>
      <c r="CBS67" s="394"/>
      <c r="CBT67" s="395"/>
      <c r="CBU67" s="389"/>
      <c r="CBV67" s="390"/>
      <c r="CBW67" s="391"/>
      <c r="CBX67" s="392"/>
      <c r="CBY67" s="393"/>
      <c r="CBZ67" s="394"/>
      <c r="CCA67" s="395"/>
      <c r="CCB67" s="389"/>
      <c r="CCC67" s="390"/>
      <c r="CCD67" s="391"/>
      <c r="CCE67" s="392"/>
      <c r="CCF67" s="393"/>
      <c r="CCG67" s="394"/>
      <c r="CCH67" s="395"/>
      <c r="CCI67" s="389"/>
      <c r="CCJ67" s="390"/>
      <c r="CCK67" s="391"/>
      <c r="CCL67" s="392"/>
      <c r="CCM67" s="393"/>
      <c r="CCN67" s="394"/>
      <c r="CCO67" s="395"/>
      <c r="CCP67" s="389"/>
      <c r="CCQ67" s="390"/>
      <c r="CCR67" s="391"/>
      <c r="CCS67" s="392"/>
      <c r="CCT67" s="393"/>
      <c r="CCU67" s="394"/>
      <c r="CCV67" s="395"/>
      <c r="CCW67" s="389"/>
      <c r="CCX67" s="390"/>
      <c r="CCY67" s="391"/>
      <c r="CCZ67" s="392"/>
      <c r="CDA67" s="393"/>
      <c r="CDB67" s="394"/>
      <c r="CDC67" s="395"/>
      <c r="CDD67" s="389"/>
      <c r="CDE67" s="390"/>
      <c r="CDF67" s="391"/>
      <c r="CDG67" s="392"/>
      <c r="CDH67" s="393"/>
      <c r="CDI67" s="394"/>
      <c r="CDJ67" s="395"/>
      <c r="CDK67" s="389"/>
      <c r="CDL67" s="390"/>
      <c r="CDM67" s="391"/>
      <c r="CDN67" s="392"/>
      <c r="CDO67" s="393"/>
      <c r="CDP67" s="394"/>
      <c r="CDQ67" s="395"/>
      <c r="CDR67" s="389"/>
      <c r="CDS67" s="390"/>
      <c r="CDT67" s="391"/>
      <c r="CDU67" s="392"/>
      <c r="CDV67" s="393"/>
      <c r="CDW67" s="394"/>
      <c r="CDX67" s="395"/>
      <c r="CDY67" s="389"/>
      <c r="CDZ67" s="390"/>
      <c r="CEA67" s="391"/>
      <c r="CEB67" s="392"/>
      <c r="CEC67" s="393"/>
      <c r="CED67" s="394"/>
      <c r="CEE67" s="395"/>
      <c r="CEF67" s="389"/>
      <c r="CEG67" s="390"/>
      <c r="CEH67" s="391"/>
      <c r="CEI67" s="392"/>
      <c r="CEJ67" s="393"/>
      <c r="CEK67" s="394"/>
      <c r="CEL67" s="395"/>
      <c r="CEM67" s="389"/>
      <c r="CEN67" s="390"/>
      <c r="CEO67" s="391"/>
      <c r="CEP67" s="392"/>
      <c r="CEQ67" s="393"/>
      <c r="CER67" s="394"/>
      <c r="CES67" s="395"/>
      <c r="CET67" s="389"/>
      <c r="CEU67" s="390"/>
      <c r="CEV67" s="391"/>
      <c r="CEW67" s="392"/>
      <c r="CEX67" s="393"/>
      <c r="CEY67" s="394"/>
      <c r="CEZ67" s="395"/>
      <c r="CFA67" s="389"/>
      <c r="CFB67" s="390"/>
      <c r="CFC67" s="391"/>
      <c r="CFD67" s="392"/>
      <c r="CFE67" s="393"/>
      <c r="CFF67" s="394"/>
      <c r="CFG67" s="395"/>
      <c r="CFH67" s="389"/>
      <c r="CFI67" s="390"/>
      <c r="CFJ67" s="391"/>
      <c r="CFK67" s="392"/>
      <c r="CFL67" s="393"/>
      <c r="CFM67" s="394"/>
      <c r="CFN67" s="395"/>
      <c r="CFO67" s="389"/>
      <c r="CFP67" s="390"/>
      <c r="CFQ67" s="391"/>
      <c r="CFR67" s="392"/>
      <c r="CFS67" s="393"/>
      <c r="CFT67" s="394"/>
      <c r="CFU67" s="395"/>
      <c r="CFV67" s="389"/>
      <c r="CFW67" s="390"/>
      <c r="CFX67" s="391"/>
      <c r="CFY67" s="392"/>
      <c r="CFZ67" s="393"/>
      <c r="CGA67" s="394"/>
      <c r="CGB67" s="395"/>
      <c r="CGC67" s="389"/>
      <c r="CGD67" s="390"/>
      <c r="CGE67" s="391"/>
      <c r="CGF67" s="392"/>
      <c r="CGG67" s="393"/>
      <c r="CGH67" s="394"/>
      <c r="CGI67" s="395"/>
      <c r="CGJ67" s="389"/>
      <c r="CGK67" s="390"/>
      <c r="CGL67" s="391"/>
      <c r="CGM67" s="392"/>
      <c r="CGN67" s="393"/>
      <c r="CGO67" s="394"/>
      <c r="CGP67" s="395"/>
      <c r="CGQ67" s="389"/>
      <c r="CGR67" s="390"/>
      <c r="CGS67" s="391"/>
      <c r="CGT67" s="392"/>
      <c r="CGU67" s="393"/>
      <c r="CGV67" s="394"/>
      <c r="CGW67" s="395"/>
      <c r="CGX67" s="389"/>
      <c r="CGY67" s="390"/>
      <c r="CGZ67" s="391"/>
      <c r="CHA67" s="392"/>
      <c r="CHB67" s="393"/>
      <c r="CHC67" s="394"/>
      <c r="CHD67" s="395"/>
      <c r="CHE67" s="389"/>
      <c r="CHF67" s="390"/>
      <c r="CHG67" s="391"/>
      <c r="CHH67" s="392"/>
      <c r="CHI67" s="393"/>
      <c r="CHJ67" s="394"/>
      <c r="CHK67" s="395"/>
      <c r="CHL67" s="389"/>
      <c r="CHM67" s="390"/>
      <c r="CHN67" s="391"/>
      <c r="CHO67" s="392"/>
      <c r="CHP67" s="393"/>
      <c r="CHQ67" s="394"/>
      <c r="CHR67" s="395"/>
      <c r="CHS67" s="389"/>
      <c r="CHT67" s="390"/>
      <c r="CHU67" s="391"/>
      <c r="CHV67" s="392"/>
      <c r="CHW67" s="393"/>
      <c r="CHX67" s="394"/>
      <c r="CHY67" s="395"/>
      <c r="CHZ67" s="389"/>
      <c r="CIA67" s="390"/>
      <c r="CIB67" s="391"/>
      <c r="CIC67" s="392"/>
      <c r="CID67" s="393"/>
      <c r="CIE67" s="394"/>
      <c r="CIF67" s="395"/>
      <c r="CIG67" s="389"/>
      <c r="CIH67" s="390"/>
      <c r="CII67" s="391"/>
      <c r="CIJ67" s="392"/>
      <c r="CIK67" s="393"/>
      <c r="CIL67" s="394"/>
      <c r="CIM67" s="395"/>
      <c r="CIN67" s="389"/>
      <c r="CIO67" s="390"/>
      <c r="CIP67" s="391"/>
      <c r="CIQ67" s="392"/>
      <c r="CIR67" s="393"/>
      <c r="CIS67" s="394"/>
      <c r="CIT67" s="395"/>
      <c r="CIU67" s="389"/>
      <c r="CIV67" s="390"/>
      <c r="CIW67" s="391"/>
      <c r="CIX67" s="392"/>
      <c r="CIY67" s="393"/>
      <c r="CIZ67" s="394"/>
      <c r="CJA67" s="395"/>
      <c r="CJB67" s="389"/>
      <c r="CJC67" s="390"/>
      <c r="CJD67" s="391"/>
      <c r="CJE67" s="392"/>
      <c r="CJF67" s="393"/>
      <c r="CJG67" s="394"/>
      <c r="CJH67" s="395"/>
      <c r="CJI67" s="389"/>
      <c r="CJJ67" s="390"/>
      <c r="CJK67" s="391"/>
      <c r="CJL67" s="392"/>
      <c r="CJM67" s="393"/>
      <c r="CJN67" s="394"/>
      <c r="CJO67" s="395"/>
      <c r="CJP67" s="389"/>
      <c r="CJQ67" s="390"/>
      <c r="CJR67" s="391"/>
      <c r="CJS67" s="392"/>
      <c r="CJT67" s="393"/>
      <c r="CJU67" s="394"/>
      <c r="CJV67" s="395"/>
      <c r="CJW67" s="389"/>
      <c r="CJX67" s="390"/>
      <c r="CJY67" s="391"/>
      <c r="CJZ67" s="392"/>
      <c r="CKA67" s="393"/>
      <c r="CKB67" s="394"/>
      <c r="CKC67" s="395"/>
      <c r="CKD67" s="389"/>
      <c r="CKE67" s="390"/>
      <c r="CKF67" s="391"/>
      <c r="CKG67" s="392"/>
      <c r="CKH67" s="393"/>
      <c r="CKI67" s="394"/>
      <c r="CKJ67" s="395"/>
      <c r="CKK67" s="389"/>
      <c r="CKL67" s="390"/>
      <c r="CKM67" s="391"/>
      <c r="CKN67" s="392"/>
      <c r="CKO67" s="393"/>
      <c r="CKP67" s="394"/>
      <c r="CKQ67" s="395"/>
      <c r="CKR67" s="389"/>
      <c r="CKS67" s="390"/>
      <c r="CKT67" s="391"/>
      <c r="CKU67" s="392"/>
      <c r="CKV67" s="393"/>
      <c r="CKW67" s="394"/>
      <c r="CKX67" s="395"/>
      <c r="CKY67" s="389"/>
      <c r="CKZ67" s="390"/>
      <c r="CLA67" s="391"/>
      <c r="CLB67" s="392"/>
      <c r="CLC67" s="393"/>
      <c r="CLD67" s="394"/>
      <c r="CLE67" s="395"/>
      <c r="CLF67" s="389"/>
      <c r="CLG67" s="390"/>
      <c r="CLH67" s="391"/>
      <c r="CLI67" s="392"/>
      <c r="CLJ67" s="393"/>
      <c r="CLK67" s="394"/>
      <c r="CLL67" s="395"/>
      <c r="CLM67" s="389"/>
      <c r="CLN67" s="390"/>
      <c r="CLO67" s="391"/>
      <c r="CLP67" s="392"/>
      <c r="CLQ67" s="393"/>
      <c r="CLR67" s="394"/>
      <c r="CLS67" s="395"/>
      <c r="CLT67" s="389"/>
      <c r="CLU67" s="390"/>
      <c r="CLV67" s="391"/>
      <c r="CLW67" s="392"/>
      <c r="CLX67" s="393"/>
      <c r="CLY67" s="394"/>
      <c r="CLZ67" s="395"/>
      <c r="CMA67" s="389"/>
      <c r="CMB67" s="390"/>
      <c r="CMC67" s="391"/>
      <c r="CMD67" s="392"/>
      <c r="CME67" s="393"/>
      <c r="CMF67" s="394"/>
      <c r="CMG67" s="395"/>
      <c r="CMH67" s="389"/>
      <c r="CMI67" s="390"/>
      <c r="CMJ67" s="391"/>
      <c r="CMK67" s="392"/>
      <c r="CML67" s="393"/>
      <c r="CMM67" s="394"/>
      <c r="CMN67" s="395"/>
      <c r="CMO67" s="389"/>
      <c r="CMP67" s="390"/>
      <c r="CMQ67" s="391"/>
      <c r="CMR67" s="392"/>
      <c r="CMS67" s="393"/>
      <c r="CMT67" s="394"/>
      <c r="CMU67" s="395"/>
      <c r="CMV67" s="389"/>
      <c r="CMW67" s="390"/>
      <c r="CMX67" s="391"/>
      <c r="CMY67" s="392"/>
      <c r="CMZ67" s="393"/>
      <c r="CNA67" s="394"/>
      <c r="CNB67" s="395"/>
      <c r="CNC67" s="389"/>
      <c r="CND67" s="390"/>
      <c r="CNE67" s="391"/>
      <c r="CNF67" s="392"/>
      <c r="CNG67" s="393"/>
      <c r="CNH67" s="394"/>
      <c r="CNI67" s="395"/>
      <c r="CNJ67" s="389"/>
      <c r="CNK67" s="390"/>
      <c r="CNL67" s="391"/>
      <c r="CNM67" s="392"/>
      <c r="CNN67" s="393"/>
      <c r="CNO67" s="394"/>
      <c r="CNP67" s="395"/>
      <c r="CNQ67" s="389"/>
      <c r="CNR67" s="390"/>
      <c r="CNS67" s="391"/>
      <c r="CNT67" s="392"/>
      <c r="CNU67" s="393"/>
      <c r="CNV67" s="394"/>
      <c r="CNW67" s="395"/>
      <c r="CNX67" s="389"/>
      <c r="CNY67" s="390"/>
      <c r="CNZ67" s="391"/>
      <c r="COA67" s="392"/>
      <c r="COB67" s="393"/>
      <c r="COC67" s="394"/>
      <c r="COD67" s="395"/>
      <c r="COE67" s="389"/>
      <c r="COF67" s="390"/>
      <c r="COG67" s="391"/>
      <c r="COH67" s="392"/>
      <c r="COI67" s="393"/>
      <c r="COJ67" s="394"/>
      <c r="COK67" s="395"/>
      <c r="COL67" s="389"/>
      <c r="COM67" s="390"/>
      <c r="CON67" s="391"/>
      <c r="COO67" s="392"/>
      <c r="COP67" s="393"/>
      <c r="COQ67" s="394"/>
      <c r="COR67" s="395"/>
      <c r="COS67" s="389"/>
      <c r="COT67" s="390"/>
      <c r="COU67" s="391"/>
      <c r="COV67" s="392"/>
      <c r="COW67" s="393"/>
      <c r="COX67" s="394"/>
      <c r="COY67" s="395"/>
      <c r="COZ67" s="389"/>
      <c r="CPA67" s="390"/>
      <c r="CPB67" s="391"/>
      <c r="CPC67" s="392"/>
      <c r="CPD67" s="393"/>
      <c r="CPE67" s="394"/>
      <c r="CPF67" s="395"/>
      <c r="CPG67" s="389"/>
      <c r="CPH67" s="390"/>
      <c r="CPI67" s="391"/>
      <c r="CPJ67" s="392"/>
      <c r="CPK67" s="393"/>
      <c r="CPL67" s="394"/>
      <c r="CPM67" s="395"/>
      <c r="CPN67" s="389"/>
      <c r="CPO67" s="390"/>
      <c r="CPP67" s="391"/>
      <c r="CPQ67" s="392"/>
      <c r="CPR67" s="393"/>
      <c r="CPS67" s="394"/>
      <c r="CPT67" s="395"/>
      <c r="CPU67" s="389"/>
      <c r="CPV67" s="390"/>
      <c r="CPW67" s="391"/>
      <c r="CPX67" s="392"/>
      <c r="CPY67" s="393"/>
      <c r="CPZ67" s="394"/>
      <c r="CQA67" s="395"/>
      <c r="CQB67" s="389"/>
      <c r="CQC67" s="390"/>
      <c r="CQD67" s="391"/>
      <c r="CQE67" s="392"/>
      <c r="CQF67" s="393"/>
      <c r="CQG67" s="394"/>
      <c r="CQH67" s="395"/>
      <c r="CQI67" s="389"/>
      <c r="CQJ67" s="390"/>
      <c r="CQK67" s="391"/>
      <c r="CQL67" s="392"/>
      <c r="CQM67" s="393"/>
      <c r="CQN67" s="394"/>
      <c r="CQO67" s="395"/>
      <c r="CQP67" s="389"/>
      <c r="CQQ67" s="390"/>
      <c r="CQR67" s="391"/>
      <c r="CQS67" s="392"/>
      <c r="CQT67" s="393"/>
      <c r="CQU67" s="394"/>
      <c r="CQV67" s="395"/>
      <c r="CQW67" s="389"/>
      <c r="CQX67" s="390"/>
      <c r="CQY67" s="391"/>
      <c r="CQZ67" s="392"/>
      <c r="CRA67" s="393"/>
      <c r="CRB67" s="394"/>
      <c r="CRC67" s="395"/>
      <c r="CRD67" s="389"/>
      <c r="CRE67" s="390"/>
      <c r="CRF67" s="391"/>
      <c r="CRG67" s="392"/>
      <c r="CRH67" s="393"/>
      <c r="CRI67" s="394"/>
      <c r="CRJ67" s="395"/>
      <c r="CRK67" s="389"/>
      <c r="CRL67" s="390"/>
      <c r="CRM67" s="391"/>
      <c r="CRN67" s="392"/>
      <c r="CRO67" s="393"/>
      <c r="CRP67" s="394"/>
      <c r="CRQ67" s="395"/>
      <c r="CRR67" s="389"/>
      <c r="CRS67" s="390"/>
      <c r="CRT67" s="391"/>
      <c r="CRU67" s="392"/>
      <c r="CRV67" s="393"/>
      <c r="CRW67" s="394"/>
      <c r="CRX67" s="395"/>
      <c r="CRY67" s="389"/>
      <c r="CRZ67" s="390"/>
      <c r="CSA67" s="391"/>
      <c r="CSB67" s="392"/>
      <c r="CSC67" s="393"/>
      <c r="CSD67" s="394"/>
      <c r="CSE67" s="395"/>
      <c r="CSF67" s="389"/>
      <c r="CSG67" s="390"/>
      <c r="CSH67" s="391"/>
      <c r="CSI67" s="392"/>
      <c r="CSJ67" s="393"/>
      <c r="CSK67" s="394"/>
      <c r="CSL67" s="395"/>
      <c r="CSM67" s="389"/>
      <c r="CSN67" s="390"/>
      <c r="CSO67" s="391"/>
      <c r="CSP67" s="392"/>
      <c r="CSQ67" s="393"/>
      <c r="CSR67" s="394"/>
      <c r="CSS67" s="395"/>
      <c r="CST67" s="389"/>
      <c r="CSU67" s="390"/>
      <c r="CSV67" s="391"/>
      <c r="CSW67" s="392"/>
      <c r="CSX67" s="393"/>
      <c r="CSY67" s="394"/>
      <c r="CSZ67" s="395"/>
      <c r="CTA67" s="389"/>
      <c r="CTB67" s="390"/>
      <c r="CTC67" s="391"/>
      <c r="CTD67" s="392"/>
      <c r="CTE67" s="393"/>
      <c r="CTF67" s="394"/>
      <c r="CTG67" s="395"/>
      <c r="CTH67" s="389"/>
      <c r="CTI67" s="390"/>
      <c r="CTJ67" s="391"/>
      <c r="CTK67" s="392"/>
      <c r="CTL67" s="393"/>
      <c r="CTM67" s="394"/>
      <c r="CTN67" s="395"/>
      <c r="CTO67" s="389"/>
      <c r="CTP67" s="390"/>
      <c r="CTQ67" s="391"/>
      <c r="CTR67" s="392"/>
      <c r="CTS67" s="393"/>
      <c r="CTT67" s="394"/>
      <c r="CTU67" s="395"/>
      <c r="CTV67" s="389"/>
      <c r="CTW67" s="390"/>
      <c r="CTX67" s="391"/>
      <c r="CTY67" s="392"/>
      <c r="CTZ67" s="393"/>
      <c r="CUA67" s="394"/>
      <c r="CUB67" s="395"/>
      <c r="CUC67" s="389"/>
      <c r="CUD67" s="390"/>
      <c r="CUE67" s="391"/>
      <c r="CUF67" s="392"/>
      <c r="CUG67" s="393"/>
      <c r="CUH67" s="394"/>
      <c r="CUI67" s="395"/>
      <c r="CUJ67" s="389"/>
      <c r="CUK67" s="390"/>
      <c r="CUL67" s="391"/>
      <c r="CUM67" s="392"/>
      <c r="CUN67" s="393"/>
      <c r="CUO67" s="394"/>
      <c r="CUP67" s="395"/>
      <c r="CUQ67" s="389"/>
      <c r="CUR67" s="390"/>
      <c r="CUS67" s="391"/>
      <c r="CUT67" s="392"/>
      <c r="CUU67" s="393"/>
      <c r="CUV67" s="394"/>
      <c r="CUW67" s="395"/>
      <c r="CUX67" s="389"/>
      <c r="CUY67" s="390"/>
      <c r="CUZ67" s="391"/>
      <c r="CVA67" s="392"/>
      <c r="CVB67" s="393"/>
      <c r="CVC67" s="394"/>
      <c r="CVD67" s="395"/>
      <c r="CVE67" s="389"/>
      <c r="CVF67" s="390"/>
      <c r="CVG67" s="391"/>
      <c r="CVH67" s="392"/>
      <c r="CVI67" s="393"/>
      <c r="CVJ67" s="394"/>
      <c r="CVK67" s="395"/>
      <c r="CVL67" s="389"/>
      <c r="CVM67" s="390"/>
      <c r="CVN67" s="391"/>
      <c r="CVO67" s="392"/>
      <c r="CVP67" s="393"/>
      <c r="CVQ67" s="394"/>
      <c r="CVR67" s="395"/>
      <c r="CVS67" s="389"/>
      <c r="CVT67" s="390"/>
      <c r="CVU67" s="391"/>
      <c r="CVV67" s="392"/>
      <c r="CVW67" s="393"/>
      <c r="CVX67" s="394"/>
      <c r="CVY67" s="395"/>
      <c r="CVZ67" s="389"/>
      <c r="CWA67" s="390"/>
      <c r="CWB67" s="391"/>
      <c r="CWC67" s="392"/>
      <c r="CWD67" s="393"/>
      <c r="CWE67" s="394"/>
      <c r="CWF67" s="395"/>
      <c r="CWG67" s="389"/>
      <c r="CWH67" s="390"/>
      <c r="CWI67" s="391"/>
      <c r="CWJ67" s="392"/>
      <c r="CWK67" s="393"/>
      <c r="CWL67" s="394"/>
      <c r="CWM67" s="395"/>
      <c r="CWN67" s="389"/>
      <c r="CWO67" s="390"/>
      <c r="CWP67" s="391"/>
      <c r="CWQ67" s="392"/>
      <c r="CWR67" s="393"/>
      <c r="CWS67" s="394"/>
      <c r="CWT67" s="395"/>
      <c r="CWU67" s="389"/>
      <c r="CWV67" s="390"/>
      <c r="CWW67" s="391"/>
      <c r="CWX67" s="392"/>
      <c r="CWY67" s="393"/>
      <c r="CWZ67" s="394"/>
      <c r="CXA67" s="395"/>
      <c r="CXB67" s="389"/>
      <c r="CXC67" s="390"/>
      <c r="CXD67" s="391"/>
      <c r="CXE67" s="392"/>
      <c r="CXF67" s="393"/>
      <c r="CXG67" s="394"/>
      <c r="CXH67" s="395"/>
      <c r="CXI67" s="389"/>
      <c r="CXJ67" s="390"/>
      <c r="CXK67" s="391"/>
      <c r="CXL67" s="392"/>
      <c r="CXM67" s="393"/>
      <c r="CXN67" s="394"/>
      <c r="CXO67" s="395"/>
      <c r="CXP67" s="389"/>
      <c r="CXQ67" s="390"/>
      <c r="CXR67" s="391"/>
      <c r="CXS67" s="392"/>
      <c r="CXT67" s="393"/>
      <c r="CXU67" s="394"/>
      <c r="CXV67" s="395"/>
      <c r="CXW67" s="389"/>
      <c r="CXX67" s="390"/>
      <c r="CXY67" s="391"/>
      <c r="CXZ67" s="392"/>
      <c r="CYA67" s="393"/>
      <c r="CYB67" s="394"/>
      <c r="CYC67" s="395"/>
      <c r="CYD67" s="389"/>
      <c r="CYE67" s="390"/>
      <c r="CYF67" s="391"/>
      <c r="CYG67" s="392"/>
      <c r="CYH67" s="393"/>
      <c r="CYI67" s="394"/>
      <c r="CYJ67" s="395"/>
      <c r="CYK67" s="389"/>
      <c r="CYL67" s="390"/>
      <c r="CYM67" s="391"/>
      <c r="CYN67" s="392"/>
      <c r="CYO67" s="393"/>
      <c r="CYP67" s="394"/>
      <c r="CYQ67" s="395"/>
      <c r="CYR67" s="389"/>
      <c r="CYS67" s="390"/>
      <c r="CYT67" s="391"/>
      <c r="CYU67" s="392"/>
      <c r="CYV67" s="393"/>
      <c r="CYW67" s="394"/>
      <c r="CYX67" s="395"/>
      <c r="CYY67" s="389"/>
      <c r="CYZ67" s="390"/>
      <c r="CZA67" s="391"/>
      <c r="CZB67" s="392"/>
      <c r="CZC67" s="393"/>
      <c r="CZD67" s="394"/>
      <c r="CZE67" s="395"/>
      <c r="CZF67" s="389"/>
      <c r="CZG67" s="390"/>
      <c r="CZH67" s="391"/>
      <c r="CZI67" s="392"/>
      <c r="CZJ67" s="393"/>
      <c r="CZK67" s="394"/>
      <c r="CZL67" s="395"/>
      <c r="CZM67" s="389"/>
      <c r="CZN67" s="390"/>
      <c r="CZO67" s="391"/>
      <c r="CZP67" s="392"/>
      <c r="CZQ67" s="393"/>
      <c r="CZR67" s="394"/>
      <c r="CZS67" s="395"/>
      <c r="CZT67" s="389"/>
      <c r="CZU67" s="390"/>
      <c r="CZV67" s="391"/>
      <c r="CZW67" s="392"/>
      <c r="CZX67" s="393"/>
      <c r="CZY67" s="394"/>
      <c r="CZZ67" s="395"/>
      <c r="DAA67" s="389"/>
      <c r="DAB67" s="390"/>
      <c r="DAC67" s="391"/>
      <c r="DAD67" s="392"/>
      <c r="DAE67" s="393"/>
      <c r="DAF67" s="394"/>
      <c r="DAG67" s="395"/>
      <c r="DAH67" s="389"/>
      <c r="DAI67" s="390"/>
      <c r="DAJ67" s="391"/>
      <c r="DAK67" s="392"/>
      <c r="DAL67" s="393"/>
      <c r="DAM67" s="394"/>
      <c r="DAN67" s="395"/>
      <c r="DAO67" s="389"/>
      <c r="DAP67" s="390"/>
      <c r="DAQ67" s="391"/>
      <c r="DAR67" s="392"/>
      <c r="DAS67" s="393"/>
      <c r="DAT67" s="394"/>
      <c r="DAU67" s="395"/>
      <c r="DAV67" s="389"/>
      <c r="DAW67" s="390"/>
      <c r="DAX67" s="391"/>
      <c r="DAY67" s="392"/>
      <c r="DAZ67" s="393"/>
      <c r="DBA67" s="394"/>
      <c r="DBB67" s="395"/>
      <c r="DBC67" s="389"/>
      <c r="DBD67" s="390"/>
      <c r="DBE67" s="391"/>
      <c r="DBF67" s="392"/>
      <c r="DBG67" s="393"/>
      <c r="DBH67" s="394"/>
      <c r="DBI67" s="395"/>
      <c r="DBJ67" s="389"/>
      <c r="DBK67" s="390"/>
      <c r="DBL67" s="391"/>
      <c r="DBM67" s="392"/>
      <c r="DBN67" s="393"/>
      <c r="DBO67" s="394"/>
      <c r="DBP67" s="395"/>
      <c r="DBQ67" s="389"/>
      <c r="DBR67" s="390"/>
      <c r="DBS67" s="391"/>
      <c r="DBT67" s="392"/>
      <c r="DBU67" s="393"/>
      <c r="DBV67" s="394"/>
      <c r="DBW67" s="395"/>
      <c r="DBX67" s="389"/>
      <c r="DBY67" s="390"/>
      <c r="DBZ67" s="391"/>
      <c r="DCA67" s="392"/>
      <c r="DCB67" s="393"/>
      <c r="DCC67" s="394"/>
      <c r="DCD67" s="395"/>
      <c r="DCE67" s="389"/>
      <c r="DCF67" s="390"/>
      <c r="DCG67" s="391"/>
      <c r="DCH67" s="392"/>
      <c r="DCI67" s="393"/>
      <c r="DCJ67" s="394"/>
      <c r="DCK67" s="395"/>
      <c r="DCL67" s="389"/>
      <c r="DCM67" s="390"/>
      <c r="DCN67" s="391"/>
      <c r="DCO67" s="392"/>
      <c r="DCP67" s="393"/>
      <c r="DCQ67" s="394"/>
      <c r="DCR67" s="395"/>
      <c r="DCS67" s="389"/>
      <c r="DCT67" s="390"/>
      <c r="DCU67" s="391"/>
      <c r="DCV67" s="392"/>
      <c r="DCW67" s="393"/>
      <c r="DCX67" s="394"/>
      <c r="DCY67" s="395"/>
      <c r="DCZ67" s="389"/>
      <c r="DDA67" s="390"/>
      <c r="DDB67" s="391"/>
      <c r="DDC67" s="392"/>
      <c r="DDD67" s="393"/>
      <c r="DDE67" s="394"/>
      <c r="DDF67" s="395"/>
      <c r="DDG67" s="389"/>
      <c r="DDH67" s="390"/>
      <c r="DDI67" s="391"/>
      <c r="DDJ67" s="392"/>
      <c r="DDK67" s="393"/>
      <c r="DDL67" s="394"/>
      <c r="DDM67" s="395"/>
      <c r="DDN67" s="389"/>
      <c r="DDO67" s="390"/>
      <c r="DDP67" s="391"/>
      <c r="DDQ67" s="392"/>
      <c r="DDR67" s="393"/>
      <c r="DDS67" s="394"/>
      <c r="DDT67" s="395"/>
      <c r="DDU67" s="389"/>
      <c r="DDV67" s="390"/>
      <c r="DDW67" s="391"/>
      <c r="DDX67" s="392"/>
      <c r="DDY67" s="393"/>
      <c r="DDZ67" s="394"/>
      <c r="DEA67" s="395"/>
      <c r="DEB67" s="389"/>
      <c r="DEC67" s="390"/>
      <c r="DED67" s="391"/>
      <c r="DEE67" s="392"/>
      <c r="DEF67" s="393"/>
      <c r="DEG67" s="394"/>
      <c r="DEH67" s="395"/>
      <c r="DEI67" s="389"/>
      <c r="DEJ67" s="390"/>
      <c r="DEK67" s="391"/>
      <c r="DEL67" s="392"/>
      <c r="DEM67" s="393"/>
      <c r="DEN67" s="394"/>
      <c r="DEO67" s="395"/>
      <c r="DEP67" s="389"/>
      <c r="DEQ67" s="390"/>
      <c r="DER67" s="391"/>
      <c r="DES67" s="392"/>
      <c r="DET67" s="393"/>
      <c r="DEU67" s="394"/>
      <c r="DEV67" s="395"/>
      <c r="DEW67" s="389"/>
      <c r="DEX67" s="390"/>
      <c r="DEY67" s="391"/>
      <c r="DEZ67" s="392"/>
      <c r="DFA67" s="393"/>
      <c r="DFB67" s="394"/>
      <c r="DFC67" s="395"/>
      <c r="DFD67" s="389"/>
      <c r="DFE67" s="390"/>
      <c r="DFF67" s="391"/>
      <c r="DFG67" s="392"/>
      <c r="DFH67" s="393"/>
      <c r="DFI67" s="394"/>
      <c r="DFJ67" s="395"/>
      <c r="DFK67" s="389"/>
      <c r="DFL67" s="390"/>
      <c r="DFM67" s="391"/>
      <c r="DFN67" s="392"/>
      <c r="DFO67" s="393"/>
      <c r="DFP67" s="394"/>
      <c r="DFQ67" s="395"/>
      <c r="DFR67" s="389"/>
      <c r="DFS67" s="390"/>
      <c r="DFT67" s="391"/>
      <c r="DFU67" s="392"/>
      <c r="DFV67" s="393"/>
      <c r="DFW67" s="394"/>
      <c r="DFX67" s="395"/>
      <c r="DFY67" s="389"/>
      <c r="DFZ67" s="390"/>
      <c r="DGA67" s="391"/>
      <c r="DGB67" s="392"/>
      <c r="DGC67" s="393"/>
      <c r="DGD67" s="394"/>
      <c r="DGE67" s="395"/>
      <c r="DGF67" s="389"/>
      <c r="DGG67" s="390"/>
      <c r="DGH67" s="391"/>
      <c r="DGI67" s="392"/>
      <c r="DGJ67" s="393"/>
      <c r="DGK67" s="394"/>
      <c r="DGL67" s="395"/>
      <c r="DGM67" s="389"/>
      <c r="DGN67" s="390"/>
      <c r="DGO67" s="391"/>
      <c r="DGP67" s="392"/>
      <c r="DGQ67" s="393"/>
      <c r="DGR67" s="394"/>
      <c r="DGS67" s="395"/>
      <c r="DGT67" s="389"/>
      <c r="DGU67" s="390"/>
      <c r="DGV67" s="391"/>
      <c r="DGW67" s="392"/>
      <c r="DGX67" s="393"/>
      <c r="DGY67" s="394"/>
      <c r="DGZ67" s="395"/>
      <c r="DHA67" s="389"/>
      <c r="DHB67" s="390"/>
      <c r="DHC67" s="391"/>
      <c r="DHD67" s="392"/>
      <c r="DHE67" s="393"/>
      <c r="DHF67" s="394"/>
      <c r="DHG67" s="395"/>
      <c r="DHH67" s="389"/>
      <c r="DHI67" s="390"/>
      <c r="DHJ67" s="391"/>
      <c r="DHK67" s="392"/>
      <c r="DHL67" s="393"/>
      <c r="DHM67" s="394"/>
      <c r="DHN67" s="395"/>
      <c r="DHO67" s="389"/>
      <c r="DHP67" s="390"/>
      <c r="DHQ67" s="391"/>
      <c r="DHR67" s="392"/>
      <c r="DHS67" s="393"/>
      <c r="DHT67" s="394"/>
      <c r="DHU67" s="395"/>
      <c r="DHV67" s="389"/>
      <c r="DHW67" s="390"/>
      <c r="DHX67" s="391"/>
      <c r="DHY67" s="392"/>
      <c r="DHZ67" s="393"/>
      <c r="DIA67" s="394"/>
      <c r="DIB67" s="395"/>
      <c r="DIC67" s="389"/>
      <c r="DID67" s="390"/>
      <c r="DIE67" s="391"/>
      <c r="DIF67" s="392"/>
      <c r="DIG67" s="393"/>
      <c r="DIH67" s="394"/>
      <c r="DII67" s="395"/>
      <c r="DIJ67" s="389"/>
      <c r="DIK67" s="390"/>
      <c r="DIL67" s="391"/>
      <c r="DIM67" s="392"/>
      <c r="DIN67" s="393"/>
      <c r="DIO67" s="394"/>
      <c r="DIP67" s="395"/>
      <c r="DIQ67" s="389"/>
      <c r="DIR67" s="390"/>
      <c r="DIS67" s="391"/>
      <c r="DIT67" s="392"/>
      <c r="DIU67" s="393"/>
      <c r="DIV67" s="394"/>
      <c r="DIW67" s="395"/>
      <c r="DIX67" s="389"/>
      <c r="DIY67" s="390"/>
      <c r="DIZ67" s="391"/>
      <c r="DJA67" s="392"/>
      <c r="DJB67" s="393"/>
      <c r="DJC67" s="394"/>
      <c r="DJD67" s="395"/>
      <c r="DJE67" s="389"/>
      <c r="DJF67" s="390"/>
      <c r="DJG67" s="391"/>
      <c r="DJH67" s="392"/>
      <c r="DJI67" s="393"/>
      <c r="DJJ67" s="394"/>
      <c r="DJK67" s="395"/>
      <c r="DJL67" s="389"/>
      <c r="DJM67" s="390"/>
      <c r="DJN67" s="391"/>
      <c r="DJO67" s="392"/>
      <c r="DJP67" s="393"/>
      <c r="DJQ67" s="394"/>
      <c r="DJR67" s="395"/>
      <c r="DJS67" s="389"/>
      <c r="DJT67" s="390"/>
      <c r="DJU67" s="391"/>
      <c r="DJV67" s="392"/>
      <c r="DJW67" s="393"/>
      <c r="DJX67" s="394"/>
      <c r="DJY67" s="395"/>
      <c r="DJZ67" s="389"/>
      <c r="DKA67" s="390"/>
      <c r="DKB67" s="391"/>
      <c r="DKC67" s="392"/>
      <c r="DKD67" s="393"/>
      <c r="DKE67" s="394"/>
      <c r="DKF67" s="395"/>
      <c r="DKG67" s="389"/>
      <c r="DKH67" s="390"/>
      <c r="DKI67" s="391"/>
      <c r="DKJ67" s="392"/>
      <c r="DKK67" s="393"/>
      <c r="DKL67" s="394"/>
      <c r="DKM67" s="395"/>
      <c r="DKN67" s="389"/>
      <c r="DKO67" s="390"/>
      <c r="DKP67" s="391"/>
      <c r="DKQ67" s="392"/>
      <c r="DKR67" s="393"/>
      <c r="DKS67" s="394"/>
      <c r="DKT67" s="395"/>
      <c r="DKU67" s="389"/>
      <c r="DKV67" s="390"/>
      <c r="DKW67" s="391"/>
      <c r="DKX67" s="392"/>
      <c r="DKY67" s="393"/>
      <c r="DKZ67" s="394"/>
      <c r="DLA67" s="395"/>
      <c r="DLB67" s="389"/>
      <c r="DLC67" s="390"/>
      <c r="DLD67" s="391"/>
      <c r="DLE67" s="392"/>
      <c r="DLF67" s="393"/>
      <c r="DLG67" s="394"/>
      <c r="DLH67" s="395"/>
      <c r="DLI67" s="389"/>
      <c r="DLJ67" s="390"/>
      <c r="DLK67" s="391"/>
      <c r="DLL67" s="392"/>
      <c r="DLM67" s="393"/>
      <c r="DLN67" s="394"/>
      <c r="DLO67" s="395"/>
      <c r="DLP67" s="389"/>
      <c r="DLQ67" s="390"/>
      <c r="DLR67" s="391"/>
      <c r="DLS67" s="392"/>
      <c r="DLT67" s="393"/>
      <c r="DLU67" s="394"/>
      <c r="DLV67" s="395"/>
      <c r="DLW67" s="389"/>
      <c r="DLX67" s="390"/>
      <c r="DLY67" s="391"/>
      <c r="DLZ67" s="392"/>
      <c r="DMA67" s="393"/>
      <c r="DMB67" s="394"/>
      <c r="DMC67" s="395"/>
      <c r="DMD67" s="389"/>
      <c r="DME67" s="390"/>
      <c r="DMF67" s="391"/>
      <c r="DMG67" s="392"/>
      <c r="DMH67" s="393"/>
      <c r="DMI67" s="394"/>
      <c r="DMJ67" s="395"/>
      <c r="DMK67" s="389"/>
      <c r="DML67" s="390"/>
      <c r="DMM67" s="391"/>
      <c r="DMN67" s="392"/>
      <c r="DMO67" s="393"/>
      <c r="DMP67" s="394"/>
      <c r="DMQ67" s="395"/>
      <c r="DMR67" s="389"/>
      <c r="DMS67" s="390"/>
      <c r="DMT67" s="391"/>
      <c r="DMU67" s="392"/>
      <c r="DMV67" s="393"/>
      <c r="DMW67" s="394"/>
      <c r="DMX67" s="395"/>
      <c r="DMY67" s="389"/>
      <c r="DMZ67" s="390"/>
      <c r="DNA67" s="391"/>
      <c r="DNB67" s="392"/>
      <c r="DNC67" s="393"/>
      <c r="DND67" s="394"/>
      <c r="DNE67" s="395"/>
      <c r="DNF67" s="389"/>
      <c r="DNG67" s="390"/>
      <c r="DNH67" s="391"/>
      <c r="DNI67" s="392"/>
      <c r="DNJ67" s="393"/>
      <c r="DNK67" s="394"/>
      <c r="DNL67" s="395"/>
      <c r="DNM67" s="389"/>
      <c r="DNN67" s="390"/>
      <c r="DNO67" s="391"/>
      <c r="DNP67" s="392"/>
      <c r="DNQ67" s="393"/>
      <c r="DNR67" s="394"/>
      <c r="DNS67" s="395"/>
      <c r="DNT67" s="389"/>
      <c r="DNU67" s="390"/>
      <c r="DNV67" s="391"/>
      <c r="DNW67" s="392"/>
      <c r="DNX67" s="393"/>
      <c r="DNY67" s="394"/>
      <c r="DNZ67" s="395"/>
      <c r="DOA67" s="389"/>
      <c r="DOB67" s="390"/>
      <c r="DOC67" s="391"/>
      <c r="DOD67" s="392"/>
      <c r="DOE67" s="393"/>
      <c r="DOF67" s="394"/>
      <c r="DOG67" s="395"/>
      <c r="DOH67" s="389"/>
      <c r="DOI67" s="390"/>
      <c r="DOJ67" s="391"/>
      <c r="DOK67" s="392"/>
      <c r="DOL67" s="393"/>
      <c r="DOM67" s="394"/>
      <c r="DON67" s="395"/>
      <c r="DOO67" s="389"/>
      <c r="DOP67" s="390"/>
      <c r="DOQ67" s="391"/>
      <c r="DOR67" s="392"/>
      <c r="DOS67" s="393"/>
      <c r="DOT67" s="394"/>
      <c r="DOU67" s="395"/>
      <c r="DOV67" s="389"/>
      <c r="DOW67" s="390"/>
      <c r="DOX67" s="391"/>
      <c r="DOY67" s="392"/>
      <c r="DOZ67" s="393"/>
      <c r="DPA67" s="394"/>
      <c r="DPB67" s="395"/>
      <c r="DPC67" s="389"/>
      <c r="DPD67" s="390"/>
      <c r="DPE67" s="391"/>
      <c r="DPF67" s="392"/>
      <c r="DPG67" s="393"/>
      <c r="DPH67" s="394"/>
      <c r="DPI67" s="395"/>
      <c r="DPJ67" s="389"/>
      <c r="DPK67" s="390"/>
      <c r="DPL67" s="391"/>
      <c r="DPM67" s="392"/>
      <c r="DPN67" s="393"/>
      <c r="DPO67" s="394"/>
      <c r="DPP67" s="395"/>
      <c r="DPQ67" s="389"/>
      <c r="DPR67" s="390"/>
      <c r="DPS67" s="391"/>
      <c r="DPT67" s="392"/>
      <c r="DPU67" s="393"/>
      <c r="DPV67" s="394"/>
      <c r="DPW67" s="395"/>
      <c r="DPX67" s="389"/>
      <c r="DPY67" s="390"/>
      <c r="DPZ67" s="391"/>
      <c r="DQA67" s="392"/>
      <c r="DQB67" s="393"/>
      <c r="DQC67" s="394"/>
      <c r="DQD67" s="395"/>
      <c r="DQE67" s="389"/>
      <c r="DQF67" s="390"/>
      <c r="DQG67" s="391"/>
      <c r="DQH67" s="392"/>
      <c r="DQI67" s="393"/>
      <c r="DQJ67" s="394"/>
      <c r="DQK67" s="395"/>
      <c r="DQL67" s="389"/>
      <c r="DQM67" s="390"/>
      <c r="DQN67" s="391"/>
      <c r="DQO67" s="392"/>
      <c r="DQP67" s="393"/>
      <c r="DQQ67" s="394"/>
      <c r="DQR67" s="395"/>
      <c r="DQS67" s="389"/>
      <c r="DQT67" s="390"/>
      <c r="DQU67" s="391"/>
      <c r="DQV67" s="392"/>
      <c r="DQW67" s="393"/>
      <c r="DQX67" s="394"/>
      <c r="DQY67" s="395"/>
      <c r="DQZ67" s="389"/>
      <c r="DRA67" s="390"/>
      <c r="DRB67" s="391"/>
      <c r="DRC67" s="392"/>
      <c r="DRD67" s="393"/>
      <c r="DRE67" s="394"/>
      <c r="DRF67" s="395"/>
      <c r="DRG67" s="389"/>
      <c r="DRH67" s="390"/>
      <c r="DRI67" s="391"/>
      <c r="DRJ67" s="392"/>
      <c r="DRK67" s="393"/>
      <c r="DRL67" s="394"/>
      <c r="DRM67" s="395"/>
      <c r="DRN67" s="389"/>
      <c r="DRO67" s="390"/>
      <c r="DRP67" s="391"/>
      <c r="DRQ67" s="392"/>
      <c r="DRR67" s="393"/>
      <c r="DRS67" s="394"/>
      <c r="DRT67" s="395"/>
      <c r="DRU67" s="389"/>
      <c r="DRV67" s="390"/>
      <c r="DRW67" s="391"/>
      <c r="DRX67" s="392"/>
      <c r="DRY67" s="393"/>
      <c r="DRZ67" s="394"/>
      <c r="DSA67" s="395"/>
      <c r="DSB67" s="389"/>
      <c r="DSC67" s="390"/>
      <c r="DSD67" s="391"/>
      <c r="DSE67" s="392"/>
      <c r="DSF67" s="393"/>
      <c r="DSG67" s="394"/>
      <c r="DSH67" s="395"/>
      <c r="DSI67" s="389"/>
      <c r="DSJ67" s="390"/>
      <c r="DSK67" s="391"/>
      <c r="DSL67" s="392"/>
      <c r="DSM67" s="393"/>
      <c r="DSN67" s="394"/>
      <c r="DSO67" s="395"/>
      <c r="DSP67" s="389"/>
      <c r="DSQ67" s="390"/>
      <c r="DSR67" s="391"/>
      <c r="DSS67" s="392"/>
      <c r="DST67" s="393"/>
      <c r="DSU67" s="394"/>
      <c r="DSV67" s="395"/>
      <c r="DSW67" s="389"/>
      <c r="DSX67" s="390"/>
      <c r="DSY67" s="391"/>
      <c r="DSZ67" s="392"/>
      <c r="DTA67" s="393"/>
      <c r="DTB67" s="394"/>
      <c r="DTC67" s="395"/>
      <c r="DTD67" s="389"/>
      <c r="DTE67" s="390"/>
      <c r="DTF67" s="391"/>
      <c r="DTG67" s="392"/>
      <c r="DTH67" s="393"/>
      <c r="DTI67" s="394"/>
      <c r="DTJ67" s="395"/>
      <c r="DTK67" s="389"/>
      <c r="DTL67" s="390"/>
      <c r="DTM67" s="391"/>
      <c r="DTN67" s="392"/>
      <c r="DTO67" s="393"/>
      <c r="DTP67" s="394"/>
      <c r="DTQ67" s="395"/>
      <c r="DTR67" s="389"/>
      <c r="DTS67" s="390"/>
      <c r="DTT67" s="391"/>
      <c r="DTU67" s="392"/>
      <c r="DTV67" s="393"/>
      <c r="DTW67" s="394"/>
      <c r="DTX67" s="395"/>
      <c r="DTY67" s="389"/>
      <c r="DTZ67" s="390"/>
      <c r="DUA67" s="391"/>
      <c r="DUB67" s="392"/>
      <c r="DUC67" s="393"/>
      <c r="DUD67" s="394"/>
      <c r="DUE67" s="395"/>
      <c r="DUF67" s="389"/>
      <c r="DUG67" s="390"/>
      <c r="DUH67" s="391"/>
      <c r="DUI67" s="392"/>
      <c r="DUJ67" s="393"/>
      <c r="DUK67" s="394"/>
      <c r="DUL67" s="395"/>
      <c r="DUM67" s="389"/>
      <c r="DUN67" s="390"/>
      <c r="DUO67" s="391"/>
      <c r="DUP67" s="392"/>
      <c r="DUQ67" s="393"/>
      <c r="DUR67" s="394"/>
      <c r="DUS67" s="395"/>
      <c r="DUT67" s="389"/>
      <c r="DUU67" s="390"/>
      <c r="DUV67" s="391"/>
      <c r="DUW67" s="392"/>
      <c r="DUX67" s="393"/>
      <c r="DUY67" s="394"/>
      <c r="DUZ67" s="395"/>
      <c r="DVA67" s="389"/>
      <c r="DVB67" s="390"/>
      <c r="DVC67" s="391"/>
      <c r="DVD67" s="392"/>
      <c r="DVE67" s="393"/>
      <c r="DVF67" s="394"/>
      <c r="DVG67" s="395"/>
      <c r="DVH67" s="389"/>
      <c r="DVI67" s="390"/>
      <c r="DVJ67" s="391"/>
      <c r="DVK67" s="392"/>
      <c r="DVL67" s="393"/>
      <c r="DVM67" s="394"/>
      <c r="DVN67" s="395"/>
      <c r="DVO67" s="389"/>
      <c r="DVP67" s="390"/>
      <c r="DVQ67" s="391"/>
      <c r="DVR67" s="392"/>
      <c r="DVS67" s="393"/>
      <c r="DVT67" s="394"/>
      <c r="DVU67" s="395"/>
      <c r="DVV67" s="389"/>
      <c r="DVW67" s="390"/>
      <c r="DVX67" s="391"/>
      <c r="DVY67" s="392"/>
      <c r="DVZ67" s="393"/>
      <c r="DWA67" s="394"/>
      <c r="DWB67" s="395"/>
      <c r="DWC67" s="389"/>
      <c r="DWD67" s="390"/>
      <c r="DWE67" s="391"/>
      <c r="DWF67" s="392"/>
      <c r="DWG67" s="393"/>
      <c r="DWH67" s="394"/>
      <c r="DWI67" s="395"/>
      <c r="DWJ67" s="389"/>
      <c r="DWK67" s="390"/>
      <c r="DWL67" s="391"/>
      <c r="DWM67" s="392"/>
      <c r="DWN67" s="393"/>
      <c r="DWO67" s="394"/>
      <c r="DWP67" s="395"/>
      <c r="DWQ67" s="389"/>
      <c r="DWR67" s="390"/>
      <c r="DWS67" s="391"/>
      <c r="DWT67" s="392"/>
      <c r="DWU67" s="393"/>
      <c r="DWV67" s="394"/>
      <c r="DWW67" s="395"/>
      <c r="DWX67" s="389"/>
      <c r="DWY67" s="390"/>
      <c r="DWZ67" s="391"/>
      <c r="DXA67" s="392"/>
      <c r="DXB67" s="393"/>
      <c r="DXC67" s="394"/>
      <c r="DXD67" s="395"/>
      <c r="DXE67" s="389"/>
      <c r="DXF67" s="390"/>
      <c r="DXG67" s="391"/>
      <c r="DXH67" s="392"/>
      <c r="DXI67" s="393"/>
      <c r="DXJ67" s="394"/>
      <c r="DXK67" s="395"/>
      <c r="DXL67" s="389"/>
      <c r="DXM67" s="390"/>
      <c r="DXN67" s="391"/>
      <c r="DXO67" s="392"/>
      <c r="DXP67" s="393"/>
      <c r="DXQ67" s="394"/>
      <c r="DXR67" s="395"/>
      <c r="DXS67" s="389"/>
      <c r="DXT67" s="390"/>
      <c r="DXU67" s="391"/>
      <c r="DXV67" s="392"/>
      <c r="DXW67" s="393"/>
      <c r="DXX67" s="394"/>
      <c r="DXY67" s="395"/>
      <c r="DXZ67" s="389"/>
      <c r="DYA67" s="390"/>
      <c r="DYB67" s="391"/>
      <c r="DYC67" s="392"/>
      <c r="DYD67" s="393"/>
      <c r="DYE67" s="394"/>
      <c r="DYF67" s="395"/>
      <c r="DYG67" s="389"/>
      <c r="DYH67" s="390"/>
      <c r="DYI67" s="391"/>
      <c r="DYJ67" s="392"/>
      <c r="DYK67" s="393"/>
      <c r="DYL67" s="394"/>
      <c r="DYM67" s="395"/>
      <c r="DYN67" s="389"/>
      <c r="DYO67" s="390"/>
      <c r="DYP67" s="391"/>
      <c r="DYQ67" s="392"/>
      <c r="DYR67" s="393"/>
      <c r="DYS67" s="394"/>
      <c r="DYT67" s="395"/>
      <c r="DYU67" s="389"/>
      <c r="DYV67" s="390"/>
      <c r="DYW67" s="391"/>
      <c r="DYX67" s="392"/>
      <c r="DYY67" s="393"/>
      <c r="DYZ67" s="394"/>
      <c r="DZA67" s="395"/>
      <c r="DZB67" s="389"/>
      <c r="DZC67" s="390"/>
      <c r="DZD67" s="391"/>
      <c r="DZE67" s="392"/>
      <c r="DZF67" s="393"/>
      <c r="DZG67" s="394"/>
      <c r="DZH67" s="395"/>
      <c r="DZI67" s="389"/>
      <c r="DZJ67" s="390"/>
      <c r="DZK67" s="391"/>
      <c r="DZL67" s="392"/>
      <c r="DZM67" s="393"/>
      <c r="DZN67" s="394"/>
      <c r="DZO67" s="395"/>
      <c r="DZP67" s="389"/>
      <c r="DZQ67" s="390"/>
      <c r="DZR67" s="391"/>
      <c r="DZS67" s="392"/>
      <c r="DZT67" s="393"/>
      <c r="DZU67" s="394"/>
      <c r="DZV67" s="395"/>
      <c r="DZW67" s="389"/>
      <c r="DZX67" s="390"/>
      <c r="DZY67" s="391"/>
      <c r="DZZ67" s="392"/>
      <c r="EAA67" s="393"/>
      <c r="EAB67" s="394"/>
      <c r="EAC67" s="395"/>
      <c r="EAD67" s="389"/>
      <c r="EAE67" s="390"/>
      <c r="EAF67" s="391"/>
      <c r="EAG67" s="392"/>
      <c r="EAH67" s="393"/>
      <c r="EAI67" s="394"/>
      <c r="EAJ67" s="395"/>
      <c r="EAK67" s="389"/>
      <c r="EAL67" s="390"/>
      <c r="EAM67" s="391"/>
      <c r="EAN67" s="392"/>
      <c r="EAO67" s="393"/>
      <c r="EAP67" s="394"/>
      <c r="EAQ67" s="395"/>
      <c r="EAR67" s="389"/>
      <c r="EAS67" s="390"/>
      <c r="EAT67" s="391"/>
      <c r="EAU67" s="392"/>
      <c r="EAV67" s="393"/>
      <c r="EAW67" s="394"/>
      <c r="EAX67" s="395"/>
      <c r="EAY67" s="389"/>
      <c r="EAZ67" s="390"/>
      <c r="EBA67" s="391"/>
      <c r="EBB67" s="392"/>
      <c r="EBC67" s="393"/>
      <c r="EBD67" s="394"/>
      <c r="EBE67" s="395"/>
      <c r="EBF67" s="389"/>
      <c r="EBG67" s="390"/>
      <c r="EBH67" s="391"/>
      <c r="EBI67" s="392"/>
      <c r="EBJ67" s="393"/>
      <c r="EBK67" s="394"/>
      <c r="EBL67" s="395"/>
      <c r="EBM67" s="389"/>
      <c r="EBN67" s="390"/>
      <c r="EBO67" s="391"/>
      <c r="EBP67" s="392"/>
      <c r="EBQ67" s="393"/>
      <c r="EBR67" s="394"/>
      <c r="EBS67" s="395"/>
      <c r="EBT67" s="389"/>
      <c r="EBU67" s="390"/>
      <c r="EBV67" s="391"/>
      <c r="EBW67" s="392"/>
      <c r="EBX67" s="393"/>
      <c r="EBY67" s="394"/>
      <c r="EBZ67" s="395"/>
      <c r="ECA67" s="389"/>
      <c r="ECB67" s="390"/>
      <c r="ECC67" s="391"/>
      <c r="ECD67" s="392"/>
      <c r="ECE67" s="393"/>
      <c r="ECF67" s="394"/>
      <c r="ECG67" s="395"/>
      <c r="ECH67" s="389"/>
      <c r="ECI67" s="390"/>
      <c r="ECJ67" s="391"/>
      <c r="ECK67" s="392"/>
      <c r="ECL67" s="393"/>
      <c r="ECM67" s="394"/>
      <c r="ECN67" s="395"/>
      <c r="ECO67" s="389"/>
      <c r="ECP67" s="390"/>
      <c r="ECQ67" s="391"/>
      <c r="ECR67" s="392"/>
      <c r="ECS67" s="393"/>
      <c r="ECT67" s="394"/>
      <c r="ECU67" s="395"/>
      <c r="ECV67" s="389"/>
      <c r="ECW67" s="390"/>
      <c r="ECX67" s="391"/>
      <c r="ECY67" s="392"/>
      <c r="ECZ67" s="393"/>
      <c r="EDA67" s="394"/>
      <c r="EDB67" s="395"/>
      <c r="EDC67" s="389"/>
      <c r="EDD67" s="390"/>
      <c r="EDE67" s="391"/>
      <c r="EDF67" s="392"/>
      <c r="EDG67" s="393"/>
      <c r="EDH67" s="394"/>
      <c r="EDI67" s="395"/>
      <c r="EDJ67" s="389"/>
      <c r="EDK67" s="390"/>
      <c r="EDL67" s="391"/>
      <c r="EDM67" s="392"/>
      <c r="EDN67" s="393"/>
      <c r="EDO67" s="394"/>
      <c r="EDP67" s="395"/>
      <c r="EDQ67" s="389"/>
      <c r="EDR67" s="390"/>
      <c r="EDS67" s="391"/>
      <c r="EDT67" s="392"/>
      <c r="EDU67" s="393"/>
      <c r="EDV67" s="394"/>
      <c r="EDW67" s="395"/>
      <c r="EDX67" s="389"/>
      <c r="EDY67" s="390"/>
      <c r="EDZ67" s="391"/>
      <c r="EEA67" s="392"/>
      <c r="EEB67" s="393"/>
      <c r="EEC67" s="394"/>
      <c r="EED67" s="395"/>
      <c r="EEE67" s="389"/>
      <c r="EEF67" s="390"/>
      <c r="EEG67" s="391"/>
      <c r="EEH67" s="392"/>
      <c r="EEI67" s="393"/>
      <c r="EEJ67" s="394"/>
      <c r="EEK67" s="395"/>
      <c r="EEL67" s="389"/>
      <c r="EEM67" s="390"/>
      <c r="EEN67" s="391"/>
      <c r="EEO67" s="392"/>
      <c r="EEP67" s="393"/>
      <c r="EEQ67" s="394"/>
      <c r="EER67" s="395"/>
      <c r="EES67" s="389"/>
      <c r="EET67" s="390"/>
      <c r="EEU67" s="391"/>
      <c r="EEV67" s="392"/>
      <c r="EEW67" s="393"/>
      <c r="EEX67" s="394"/>
      <c r="EEY67" s="395"/>
      <c r="EEZ67" s="389"/>
      <c r="EFA67" s="390"/>
      <c r="EFB67" s="391"/>
      <c r="EFC67" s="392"/>
      <c r="EFD67" s="393"/>
      <c r="EFE67" s="394"/>
      <c r="EFF67" s="395"/>
      <c r="EFG67" s="389"/>
      <c r="EFH67" s="390"/>
      <c r="EFI67" s="391"/>
      <c r="EFJ67" s="392"/>
      <c r="EFK67" s="393"/>
      <c r="EFL67" s="394"/>
      <c r="EFM67" s="395"/>
      <c r="EFN67" s="389"/>
      <c r="EFO67" s="390"/>
      <c r="EFP67" s="391"/>
      <c r="EFQ67" s="392"/>
      <c r="EFR67" s="393"/>
      <c r="EFS67" s="394"/>
      <c r="EFT67" s="395"/>
      <c r="EFU67" s="389"/>
      <c r="EFV67" s="390"/>
      <c r="EFW67" s="391"/>
      <c r="EFX67" s="392"/>
      <c r="EFY67" s="393"/>
      <c r="EFZ67" s="394"/>
      <c r="EGA67" s="395"/>
      <c r="EGB67" s="389"/>
      <c r="EGC67" s="390"/>
      <c r="EGD67" s="391"/>
      <c r="EGE67" s="392"/>
      <c r="EGF67" s="393"/>
      <c r="EGG67" s="394"/>
      <c r="EGH67" s="395"/>
      <c r="EGI67" s="389"/>
      <c r="EGJ67" s="390"/>
      <c r="EGK67" s="391"/>
      <c r="EGL67" s="392"/>
      <c r="EGM67" s="393"/>
      <c r="EGN67" s="394"/>
      <c r="EGO67" s="395"/>
      <c r="EGP67" s="389"/>
      <c r="EGQ67" s="390"/>
      <c r="EGR67" s="391"/>
      <c r="EGS67" s="392"/>
      <c r="EGT67" s="393"/>
      <c r="EGU67" s="394"/>
      <c r="EGV67" s="395"/>
      <c r="EGW67" s="389"/>
      <c r="EGX67" s="390"/>
      <c r="EGY67" s="391"/>
      <c r="EGZ67" s="392"/>
      <c r="EHA67" s="393"/>
      <c r="EHB67" s="394"/>
      <c r="EHC67" s="395"/>
      <c r="EHD67" s="389"/>
      <c r="EHE67" s="390"/>
      <c r="EHF67" s="391"/>
      <c r="EHG67" s="392"/>
      <c r="EHH67" s="393"/>
      <c r="EHI67" s="394"/>
      <c r="EHJ67" s="395"/>
      <c r="EHK67" s="389"/>
      <c r="EHL67" s="390"/>
      <c r="EHM67" s="391"/>
      <c r="EHN67" s="392"/>
      <c r="EHO67" s="393"/>
      <c r="EHP67" s="394"/>
      <c r="EHQ67" s="395"/>
      <c r="EHR67" s="389"/>
      <c r="EHS67" s="390"/>
      <c r="EHT67" s="391"/>
      <c r="EHU67" s="392"/>
      <c r="EHV67" s="393"/>
      <c r="EHW67" s="394"/>
      <c r="EHX67" s="395"/>
      <c r="EHY67" s="389"/>
      <c r="EHZ67" s="390"/>
      <c r="EIA67" s="391"/>
      <c r="EIB67" s="392"/>
      <c r="EIC67" s="393"/>
      <c r="EID67" s="394"/>
      <c r="EIE67" s="395"/>
      <c r="EIF67" s="389"/>
      <c r="EIG67" s="390"/>
      <c r="EIH67" s="391"/>
      <c r="EII67" s="392"/>
      <c r="EIJ67" s="393"/>
      <c r="EIK67" s="394"/>
      <c r="EIL67" s="395"/>
      <c r="EIM67" s="389"/>
      <c r="EIN67" s="390"/>
      <c r="EIO67" s="391"/>
      <c r="EIP67" s="392"/>
      <c r="EIQ67" s="393"/>
      <c r="EIR67" s="394"/>
      <c r="EIS67" s="395"/>
      <c r="EIT67" s="389"/>
      <c r="EIU67" s="390"/>
      <c r="EIV67" s="391"/>
      <c r="EIW67" s="392"/>
      <c r="EIX67" s="393"/>
      <c r="EIY67" s="394"/>
      <c r="EIZ67" s="395"/>
      <c r="EJA67" s="389"/>
      <c r="EJB67" s="390"/>
      <c r="EJC67" s="391"/>
      <c r="EJD67" s="392"/>
      <c r="EJE67" s="393"/>
      <c r="EJF67" s="394"/>
      <c r="EJG67" s="395"/>
      <c r="EJH67" s="389"/>
      <c r="EJI67" s="390"/>
      <c r="EJJ67" s="391"/>
      <c r="EJK67" s="392"/>
      <c r="EJL67" s="393"/>
      <c r="EJM67" s="394"/>
      <c r="EJN67" s="395"/>
      <c r="EJO67" s="389"/>
      <c r="EJP67" s="390"/>
      <c r="EJQ67" s="391"/>
      <c r="EJR67" s="392"/>
      <c r="EJS67" s="393"/>
      <c r="EJT67" s="394"/>
      <c r="EJU67" s="395"/>
      <c r="EJV67" s="389"/>
      <c r="EJW67" s="390"/>
      <c r="EJX67" s="391"/>
      <c r="EJY67" s="392"/>
      <c r="EJZ67" s="393"/>
      <c r="EKA67" s="394"/>
      <c r="EKB67" s="395"/>
      <c r="EKC67" s="389"/>
      <c r="EKD67" s="390"/>
      <c r="EKE67" s="391"/>
      <c r="EKF67" s="392"/>
      <c r="EKG67" s="393"/>
      <c r="EKH67" s="394"/>
      <c r="EKI67" s="395"/>
      <c r="EKJ67" s="389"/>
      <c r="EKK67" s="390"/>
      <c r="EKL67" s="391"/>
      <c r="EKM67" s="392"/>
      <c r="EKN67" s="393"/>
      <c r="EKO67" s="394"/>
      <c r="EKP67" s="395"/>
      <c r="EKQ67" s="389"/>
      <c r="EKR67" s="390"/>
      <c r="EKS67" s="391"/>
      <c r="EKT67" s="392"/>
      <c r="EKU67" s="393"/>
      <c r="EKV67" s="394"/>
      <c r="EKW67" s="395"/>
      <c r="EKX67" s="389"/>
      <c r="EKY67" s="390"/>
      <c r="EKZ67" s="391"/>
      <c r="ELA67" s="392"/>
      <c r="ELB67" s="393"/>
      <c r="ELC67" s="394"/>
      <c r="ELD67" s="395"/>
      <c r="ELE67" s="389"/>
      <c r="ELF67" s="390"/>
      <c r="ELG67" s="391"/>
      <c r="ELH67" s="392"/>
      <c r="ELI67" s="393"/>
      <c r="ELJ67" s="394"/>
      <c r="ELK67" s="395"/>
      <c r="ELL67" s="389"/>
      <c r="ELM67" s="390"/>
      <c r="ELN67" s="391"/>
      <c r="ELO67" s="392"/>
      <c r="ELP67" s="393"/>
      <c r="ELQ67" s="394"/>
      <c r="ELR67" s="395"/>
      <c r="ELS67" s="389"/>
      <c r="ELT67" s="390"/>
      <c r="ELU67" s="391"/>
      <c r="ELV67" s="392"/>
      <c r="ELW67" s="393"/>
      <c r="ELX67" s="394"/>
      <c r="ELY67" s="395"/>
      <c r="ELZ67" s="389"/>
      <c r="EMA67" s="390"/>
      <c r="EMB67" s="391"/>
      <c r="EMC67" s="392"/>
      <c r="EMD67" s="393"/>
      <c r="EME67" s="394"/>
      <c r="EMF67" s="395"/>
      <c r="EMG67" s="389"/>
      <c r="EMH67" s="390"/>
      <c r="EMI67" s="391"/>
      <c r="EMJ67" s="392"/>
      <c r="EMK67" s="393"/>
      <c r="EML67" s="394"/>
      <c r="EMM67" s="395"/>
      <c r="EMN67" s="389"/>
      <c r="EMO67" s="390"/>
      <c r="EMP67" s="391"/>
      <c r="EMQ67" s="392"/>
      <c r="EMR67" s="393"/>
      <c r="EMS67" s="394"/>
      <c r="EMT67" s="395"/>
      <c r="EMU67" s="389"/>
      <c r="EMV67" s="390"/>
      <c r="EMW67" s="391"/>
      <c r="EMX67" s="392"/>
      <c r="EMY67" s="393"/>
      <c r="EMZ67" s="394"/>
      <c r="ENA67" s="395"/>
      <c r="ENB67" s="389"/>
      <c r="ENC67" s="390"/>
      <c r="END67" s="391"/>
      <c r="ENE67" s="392"/>
      <c r="ENF67" s="393"/>
      <c r="ENG67" s="394"/>
      <c r="ENH67" s="395"/>
      <c r="ENI67" s="389"/>
      <c r="ENJ67" s="390"/>
      <c r="ENK67" s="391"/>
      <c r="ENL67" s="392"/>
      <c r="ENM67" s="393"/>
      <c r="ENN67" s="394"/>
      <c r="ENO67" s="395"/>
      <c r="ENP67" s="389"/>
      <c r="ENQ67" s="390"/>
      <c r="ENR67" s="391"/>
      <c r="ENS67" s="392"/>
      <c r="ENT67" s="393"/>
      <c r="ENU67" s="394"/>
      <c r="ENV67" s="395"/>
      <c r="ENW67" s="389"/>
      <c r="ENX67" s="390"/>
      <c r="ENY67" s="391"/>
      <c r="ENZ67" s="392"/>
      <c r="EOA67" s="393"/>
      <c r="EOB67" s="394"/>
      <c r="EOC67" s="395"/>
      <c r="EOD67" s="389"/>
      <c r="EOE67" s="390"/>
      <c r="EOF67" s="391"/>
      <c r="EOG67" s="392"/>
      <c r="EOH67" s="393"/>
      <c r="EOI67" s="394"/>
      <c r="EOJ67" s="395"/>
      <c r="EOK67" s="389"/>
      <c r="EOL67" s="390"/>
      <c r="EOM67" s="391"/>
      <c r="EON67" s="392"/>
      <c r="EOO67" s="393"/>
      <c r="EOP67" s="394"/>
      <c r="EOQ67" s="395"/>
      <c r="EOR67" s="389"/>
      <c r="EOS67" s="390"/>
      <c r="EOT67" s="391"/>
      <c r="EOU67" s="392"/>
      <c r="EOV67" s="393"/>
      <c r="EOW67" s="394"/>
      <c r="EOX67" s="395"/>
      <c r="EOY67" s="389"/>
      <c r="EOZ67" s="390"/>
      <c r="EPA67" s="391"/>
      <c r="EPB67" s="392"/>
      <c r="EPC67" s="393"/>
      <c r="EPD67" s="394"/>
      <c r="EPE67" s="395"/>
      <c r="EPF67" s="389"/>
      <c r="EPG67" s="390"/>
      <c r="EPH67" s="391"/>
      <c r="EPI67" s="392"/>
      <c r="EPJ67" s="393"/>
      <c r="EPK67" s="394"/>
      <c r="EPL67" s="395"/>
      <c r="EPM67" s="389"/>
      <c r="EPN67" s="390"/>
      <c r="EPO67" s="391"/>
      <c r="EPP67" s="392"/>
      <c r="EPQ67" s="393"/>
      <c r="EPR67" s="394"/>
      <c r="EPS67" s="395"/>
      <c r="EPT67" s="389"/>
      <c r="EPU67" s="390"/>
      <c r="EPV67" s="391"/>
      <c r="EPW67" s="392"/>
      <c r="EPX67" s="393"/>
      <c r="EPY67" s="394"/>
      <c r="EPZ67" s="395"/>
      <c r="EQA67" s="389"/>
      <c r="EQB67" s="390"/>
      <c r="EQC67" s="391"/>
      <c r="EQD67" s="392"/>
      <c r="EQE67" s="393"/>
      <c r="EQF67" s="394"/>
      <c r="EQG67" s="395"/>
      <c r="EQH67" s="389"/>
      <c r="EQI67" s="390"/>
      <c r="EQJ67" s="391"/>
      <c r="EQK67" s="392"/>
      <c r="EQL67" s="393"/>
      <c r="EQM67" s="394"/>
      <c r="EQN67" s="395"/>
      <c r="EQO67" s="389"/>
      <c r="EQP67" s="390"/>
      <c r="EQQ67" s="391"/>
      <c r="EQR67" s="392"/>
      <c r="EQS67" s="393"/>
      <c r="EQT67" s="394"/>
      <c r="EQU67" s="395"/>
      <c r="EQV67" s="389"/>
      <c r="EQW67" s="390"/>
      <c r="EQX67" s="391"/>
      <c r="EQY67" s="392"/>
      <c r="EQZ67" s="393"/>
      <c r="ERA67" s="394"/>
      <c r="ERB67" s="395"/>
      <c r="ERC67" s="389"/>
      <c r="ERD67" s="390"/>
      <c r="ERE67" s="391"/>
      <c r="ERF67" s="392"/>
      <c r="ERG67" s="393"/>
      <c r="ERH67" s="394"/>
      <c r="ERI67" s="395"/>
      <c r="ERJ67" s="389"/>
      <c r="ERK67" s="390"/>
      <c r="ERL67" s="391"/>
      <c r="ERM67" s="392"/>
      <c r="ERN67" s="393"/>
      <c r="ERO67" s="394"/>
      <c r="ERP67" s="395"/>
      <c r="ERQ67" s="389"/>
      <c r="ERR67" s="390"/>
      <c r="ERS67" s="391"/>
      <c r="ERT67" s="392"/>
      <c r="ERU67" s="393"/>
      <c r="ERV67" s="394"/>
      <c r="ERW67" s="395"/>
      <c r="ERX67" s="389"/>
      <c r="ERY67" s="390"/>
      <c r="ERZ67" s="391"/>
      <c r="ESA67" s="392"/>
      <c r="ESB67" s="393"/>
      <c r="ESC67" s="394"/>
      <c r="ESD67" s="395"/>
      <c r="ESE67" s="389"/>
      <c r="ESF67" s="390"/>
      <c r="ESG67" s="391"/>
      <c r="ESH67" s="392"/>
      <c r="ESI67" s="393"/>
      <c r="ESJ67" s="394"/>
      <c r="ESK67" s="395"/>
      <c r="ESL67" s="389"/>
      <c r="ESM67" s="390"/>
      <c r="ESN67" s="391"/>
      <c r="ESO67" s="392"/>
      <c r="ESP67" s="393"/>
      <c r="ESQ67" s="394"/>
      <c r="ESR67" s="395"/>
      <c r="ESS67" s="389"/>
      <c r="EST67" s="390"/>
      <c r="ESU67" s="391"/>
      <c r="ESV67" s="392"/>
      <c r="ESW67" s="393"/>
      <c r="ESX67" s="394"/>
      <c r="ESY67" s="395"/>
      <c r="ESZ67" s="389"/>
      <c r="ETA67" s="390"/>
      <c r="ETB67" s="391"/>
      <c r="ETC67" s="392"/>
      <c r="ETD67" s="393"/>
      <c r="ETE67" s="394"/>
      <c r="ETF67" s="395"/>
      <c r="ETG67" s="389"/>
      <c r="ETH67" s="390"/>
      <c r="ETI67" s="391"/>
      <c r="ETJ67" s="392"/>
      <c r="ETK67" s="393"/>
      <c r="ETL67" s="394"/>
      <c r="ETM67" s="395"/>
      <c r="ETN67" s="389"/>
      <c r="ETO67" s="390"/>
      <c r="ETP67" s="391"/>
      <c r="ETQ67" s="392"/>
      <c r="ETR67" s="393"/>
      <c r="ETS67" s="394"/>
      <c r="ETT67" s="395"/>
      <c r="ETU67" s="389"/>
      <c r="ETV67" s="390"/>
      <c r="ETW67" s="391"/>
      <c r="ETX67" s="392"/>
      <c r="ETY67" s="393"/>
      <c r="ETZ67" s="394"/>
      <c r="EUA67" s="395"/>
      <c r="EUB67" s="389"/>
      <c r="EUC67" s="390"/>
      <c r="EUD67" s="391"/>
      <c r="EUE67" s="392"/>
      <c r="EUF67" s="393"/>
      <c r="EUG67" s="394"/>
      <c r="EUH67" s="395"/>
      <c r="EUI67" s="389"/>
      <c r="EUJ67" s="390"/>
      <c r="EUK67" s="391"/>
      <c r="EUL67" s="392"/>
      <c r="EUM67" s="393"/>
      <c r="EUN67" s="394"/>
      <c r="EUO67" s="395"/>
      <c r="EUP67" s="389"/>
      <c r="EUQ67" s="390"/>
      <c r="EUR67" s="391"/>
      <c r="EUS67" s="392"/>
      <c r="EUT67" s="393"/>
      <c r="EUU67" s="394"/>
      <c r="EUV67" s="395"/>
      <c r="EUW67" s="389"/>
      <c r="EUX67" s="390"/>
      <c r="EUY67" s="391"/>
      <c r="EUZ67" s="392"/>
      <c r="EVA67" s="393"/>
      <c r="EVB67" s="394"/>
      <c r="EVC67" s="395"/>
      <c r="EVD67" s="389"/>
      <c r="EVE67" s="390"/>
      <c r="EVF67" s="391"/>
      <c r="EVG67" s="392"/>
      <c r="EVH67" s="393"/>
      <c r="EVI67" s="394"/>
      <c r="EVJ67" s="395"/>
      <c r="EVK67" s="389"/>
      <c r="EVL67" s="390"/>
      <c r="EVM67" s="391"/>
      <c r="EVN67" s="392"/>
      <c r="EVO67" s="393"/>
      <c r="EVP67" s="394"/>
      <c r="EVQ67" s="395"/>
      <c r="EVR67" s="389"/>
      <c r="EVS67" s="390"/>
      <c r="EVT67" s="391"/>
      <c r="EVU67" s="392"/>
      <c r="EVV67" s="393"/>
      <c r="EVW67" s="394"/>
      <c r="EVX67" s="395"/>
      <c r="EVY67" s="389"/>
      <c r="EVZ67" s="390"/>
      <c r="EWA67" s="391"/>
      <c r="EWB67" s="392"/>
      <c r="EWC67" s="393"/>
      <c r="EWD67" s="394"/>
      <c r="EWE67" s="395"/>
      <c r="EWF67" s="389"/>
      <c r="EWG67" s="390"/>
      <c r="EWH67" s="391"/>
      <c r="EWI67" s="392"/>
      <c r="EWJ67" s="393"/>
      <c r="EWK67" s="394"/>
      <c r="EWL67" s="395"/>
      <c r="EWM67" s="389"/>
      <c r="EWN67" s="390"/>
      <c r="EWO67" s="391"/>
      <c r="EWP67" s="392"/>
      <c r="EWQ67" s="393"/>
      <c r="EWR67" s="394"/>
      <c r="EWS67" s="395"/>
      <c r="EWT67" s="389"/>
      <c r="EWU67" s="390"/>
      <c r="EWV67" s="391"/>
      <c r="EWW67" s="392"/>
      <c r="EWX67" s="393"/>
      <c r="EWY67" s="394"/>
      <c r="EWZ67" s="395"/>
      <c r="EXA67" s="389"/>
      <c r="EXB67" s="390"/>
      <c r="EXC67" s="391"/>
      <c r="EXD67" s="392"/>
      <c r="EXE67" s="393"/>
      <c r="EXF67" s="394"/>
      <c r="EXG67" s="395"/>
      <c r="EXH67" s="389"/>
      <c r="EXI67" s="390"/>
      <c r="EXJ67" s="391"/>
      <c r="EXK67" s="392"/>
      <c r="EXL67" s="393"/>
      <c r="EXM67" s="394"/>
      <c r="EXN67" s="395"/>
      <c r="EXO67" s="389"/>
      <c r="EXP67" s="390"/>
      <c r="EXQ67" s="391"/>
      <c r="EXR67" s="392"/>
      <c r="EXS67" s="393"/>
      <c r="EXT67" s="394"/>
      <c r="EXU67" s="395"/>
      <c r="EXV67" s="389"/>
      <c r="EXW67" s="390"/>
      <c r="EXX67" s="391"/>
      <c r="EXY67" s="392"/>
      <c r="EXZ67" s="393"/>
      <c r="EYA67" s="394"/>
      <c r="EYB67" s="395"/>
      <c r="EYC67" s="389"/>
      <c r="EYD67" s="390"/>
      <c r="EYE67" s="391"/>
      <c r="EYF67" s="392"/>
      <c r="EYG67" s="393"/>
      <c r="EYH67" s="394"/>
      <c r="EYI67" s="395"/>
      <c r="EYJ67" s="389"/>
      <c r="EYK67" s="390"/>
      <c r="EYL67" s="391"/>
      <c r="EYM67" s="392"/>
      <c r="EYN67" s="393"/>
      <c r="EYO67" s="394"/>
      <c r="EYP67" s="395"/>
      <c r="EYQ67" s="389"/>
      <c r="EYR67" s="390"/>
      <c r="EYS67" s="391"/>
      <c r="EYT67" s="392"/>
      <c r="EYU67" s="393"/>
      <c r="EYV67" s="394"/>
      <c r="EYW67" s="395"/>
      <c r="EYX67" s="389"/>
      <c r="EYY67" s="390"/>
      <c r="EYZ67" s="391"/>
      <c r="EZA67" s="392"/>
      <c r="EZB67" s="393"/>
      <c r="EZC67" s="394"/>
      <c r="EZD67" s="395"/>
      <c r="EZE67" s="389"/>
      <c r="EZF67" s="390"/>
      <c r="EZG67" s="391"/>
      <c r="EZH67" s="392"/>
      <c r="EZI67" s="393"/>
      <c r="EZJ67" s="394"/>
      <c r="EZK67" s="395"/>
      <c r="EZL67" s="389"/>
      <c r="EZM67" s="390"/>
      <c r="EZN67" s="391"/>
      <c r="EZO67" s="392"/>
      <c r="EZP67" s="393"/>
      <c r="EZQ67" s="394"/>
      <c r="EZR67" s="395"/>
      <c r="EZS67" s="389"/>
      <c r="EZT67" s="390"/>
      <c r="EZU67" s="391"/>
      <c r="EZV67" s="392"/>
      <c r="EZW67" s="393"/>
      <c r="EZX67" s="394"/>
      <c r="EZY67" s="395"/>
      <c r="EZZ67" s="389"/>
      <c r="FAA67" s="390"/>
      <c r="FAB67" s="391"/>
      <c r="FAC67" s="392"/>
      <c r="FAD67" s="393"/>
      <c r="FAE67" s="394"/>
      <c r="FAF67" s="395"/>
      <c r="FAG67" s="389"/>
      <c r="FAH67" s="390"/>
      <c r="FAI67" s="391"/>
      <c r="FAJ67" s="392"/>
      <c r="FAK67" s="393"/>
      <c r="FAL67" s="394"/>
      <c r="FAM67" s="395"/>
      <c r="FAN67" s="389"/>
      <c r="FAO67" s="390"/>
      <c r="FAP67" s="391"/>
      <c r="FAQ67" s="392"/>
      <c r="FAR67" s="393"/>
      <c r="FAS67" s="394"/>
      <c r="FAT67" s="395"/>
      <c r="FAU67" s="389"/>
      <c r="FAV67" s="390"/>
      <c r="FAW67" s="391"/>
      <c r="FAX67" s="392"/>
      <c r="FAY67" s="393"/>
      <c r="FAZ67" s="394"/>
      <c r="FBA67" s="395"/>
      <c r="FBB67" s="389"/>
      <c r="FBC67" s="390"/>
      <c r="FBD67" s="391"/>
      <c r="FBE67" s="392"/>
      <c r="FBF67" s="393"/>
      <c r="FBG67" s="394"/>
      <c r="FBH67" s="395"/>
      <c r="FBI67" s="389"/>
      <c r="FBJ67" s="390"/>
      <c r="FBK67" s="391"/>
      <c r="FBL67" s="392"/>
      <c r="FBM67" s="393"/>
      <c r="FBN67" s="394"/>
      <c r="FBO67" s="395"/>
      <c r="FBP67" s="389"/>
      <c r="FBQ67" s="390"/>
      <c r="FBR67" s="391"/>
      <c r="FBS67" s="392"/>
      <c r="FBT67" s="393"/>
      <c r="FBU67" s="394"/>
      <c r="FBV67" s="395"/>
      <c r="FBW67" s="389"/>
      <c r="FBX67" s="390"/>
      <c r="FBY67" s="391"/>
      <c r="FBZ67" s="392"/>
      <c r="FCA67" s="393"/>
      <c r="FCB67" s="394"/>
      <c r="FCC67" s="395"/>
      <c r="FCD67" s="389"/>
      <c r="FCE67" s="390"/>
      <c r="FCF67" s="391"/>
      <c r="FCG67" s="392"/>
      <c r="FCH67" s="393"/>
      <c r="FCI67" s="394"/>
      <c r="FCJ67" s="395"/>
      <c r="FCK67" s="389"/>
      <c r="FCL67" s="390"/>
      <c r="FCM67" s="391"/>
      <c r="FCN67" s="392"/>
      <c r="FCO67" s="393"/>
      <c r="FCP67" s="394"/>
      <c r="FCQ67" s="395"/>
      <c r="FCR67" s="389"/>
      <c r="FCS67" s="390"/>
      <c r="FCT67" s="391"/>
      <c r="FCU67" s="392"/>
      <c r="FCV67" s="393"/>
      <c r="FCW67" s="394"/>
      <c r="FCX67" s="395"/>
      <c r="FCY67" s="389"/>
      <c r="FCZ67" s="390"/>
      <c r="FDA67" s="391"/>
      <c r="FDB67" s="392"/>
      <c r="FDC67" s="393"/>
      <c r="FDD67" s="394"/>
      <c r="FDE67" s="395"/>
      <c r="FDF67" s="389"/>
      <c r="FDG67" s="390"/>
      <c r="FDH67" s="391"/>
      <c r="FDI67" s="392"/>
      <c r="FDJ67" s="393"/>
      <c r="FDK67" s="394"/>
      <c r="FDL67" s="395"/>
      <c r="FDM67" s="389"/>
      <c r="FDN67" s="390"/>
      <c r="FDO67" s="391"/>
      <c r="FDP67" s="392"/>
      <c r="FDQ67" s="393"/>
      <c r="FDR67" s="394"/>
      <c r="FDS67" s="395"/>
      <c r="FDT67" s="389"/>
      <c r="FDU67" s="390"/>
      <c r="FDV67" s="391"/>
      <c r="FDW67" s="392"/>
      <c r="FDX67" s="393"/>
      <c r="FDY67" s="394"/>
      <c r="FDZ67" s="395"/>
      <c r="FEA67" s="389"/>
      <c r="FEB67" s="390"/>
      <c r="FEC67" s="391"/>
      <c r="FED67" s="392"/>
      <c r="FEE67" s="393"/>
      <c r="FEF67" s="394"/>
      <c r="FEG67" s="395"/>
      <c r="FEH67" s="389"/>
      <c r="FEI67" s="390"/>
      <c r="FEJ67" s="391"/>
      <c r="FEK67" s="392"/>
      <c r="FEL67" s="393"/>
      <c r="FEM67" s="394"/>
      <c r="FEN67" s="395"/>
      <c r="FEO67" s="389"/>
      <c r="FEP67" s="390"/>
      <c r="FEQ67" s="391"/>
      <c r="FER67" s="392"/>
      <c r="FES67" s="393"/>
      <c r="FET67" s="394"/>
      <c r="FEU67" s="395"/>
      <c r="FEV67" s="389"/>
      <c r="FEW67" s="390"/>
      <c r="FEX67" s="391"/>
      <c r="FEY67" s="392"/>
      <c r="FEZ67" s="393"/>
      <c r="FFA67" s="394"/>
      <c r="FFB67" s="395"/>
      <c r="FFC67" s="389"/>
      <c r="FFD67" s="390"/>
      <c r="FFE67" s="391"/>
      <c r="FFF67" s="392"/>
      <c r="FFG67" s="393"/>
      <c r="FFH67" s="394"/>
      <c r="FFI67" s="395"/>
      <c r="FFJ67" s="389"/>
      <c r="FFK67" s="390"/>
      <c r="FFL67" s="391"/>
      <c r="FFM67" s="392"/>
      <c r="FFN67" s="393"/>
      <c r="FFO67" s="394"/>
      <c r="FFP67" s="395"/>
      <c r="FFQ67" s="389"/>
      <c r="FFR67" s="390"/>
      <c r="FFS67" s="391"/>
      <c r="FFT67" s="392"/>
      <c r="FFU67" s="393"/>
      <c r="FFV67" s="394"/>
      <c r="FFW67" s="395"/>
      <c r="FFX67" s="389"/>
      <c r="FFY67" s="390"/>
      <c r="FFZ67" s="391"/>
      <c r="FGA67" s="392"/>
      <c r="FGB67" s="393"/>
      <c r="FGC67" s="394"/>
      <c r="FGD67" s="395"/>
      <c r="FGE67" s="389"/>
      <c r="FGF67" s="390"/>
      <c r="FGG67" s="391"/>
      <c r="FGH67" s="392"/>
      <c r="FGI67" s="393"/>
      <c r="FGJ67" s="394"/>
      <c r="FGK67" s="395"/>
      <c r="FGL67" s="389"/>
      <c r="FGM67" s="390"/>
      <c r="FGN67" s="391"/>
      <c r="FGO67" s="392"/>
      <c r="FGP67" s="393"/>
      <c r="FGQ67" s="394"/>
      <c r="FGR67" s="395"/>
      <c r="FGS67" s="389"/>
      <c r="FGT67" s="390"/>
      <c r="FGU67" s="391"/>
      <c r="FGV67" s="392"/>
      <c r="FGW67" s="393"/>
      <c r="FGX67" s="394"/>
      <c r="FGY67" s="395"/>
      <c r="FGZ67" s="389"/>
      <c r="FHA67" s="390"/>
      <c r="FHB67" s="391"/>
      <c r="FHC67" s="392"/>
      <c r="FHD67" s="393"/>
      <c r="FHE67" s="394"/>
      <c r="FHF67" s="395"/>
      <c r="FHG67" s="389"/>
      <c r="FHH67" s="390"/>
      <c r="FHI67" s="391"/>
      <c r="FHJ67" s="392"/>
      <c r="FHK67" s="393"/>
      <c r="FHL67" s="394"/>
      <c r="FHM67" s="395"/>
      <c r="FHN67" s="389"/>
      <c r="FHO67" s="390"/>
      <c r="FHP67" s="391"/>
      <c r="FHQ67" s="392"/>
      <c r="FHR67" s="393"/>
      <c r="FHS67" s="394"/>
      <c r="FHT67" s="395"/>
      <c r="FHU67" s="389"/>
      <c r="FHV67" s="390"/>
      <c r="FHW67" s="391"/>
      <c r="FHX67" s="392"/>
      <c r="FHY67" s="393"/>
      <c r="FHZ67" s="394"/>
      <c r="FIA67" s="395"/>
      <c r="FIB67" s="389"/>
      <c r="FIC67" s="390"/>
      <c r="FID67" s="391"/>
      <c r="FIE67" s="392"/>
      <c r="FIF67" s="393"/>
      <c r="FIG67" s="394"/>
      <c r="FIH67" s="395"/>
      <c r="FII67" s="389"/>
      <c r="FIJ67" s="390"/>
      <c r="FIK67" s="391"/>
      <c r="FIL67" s="392"/>
      <c r="FIM67" s="393"/>
      <c r="FIN67" s="394"/>
      <c r="FIO67" s="395"/>
      <c r="FIP67" s="389"/>
      <c r="FIQ67" s="390"/>
      <c r="FIR67" s="391"/>
      <c r="FIS67" s="392"/>
      <c r="FIT67" s="393"/>
      <c r="FIU67" s="394"/>
      <c r="FIV67" s="395"/>
      <c r="FIW67" s="389"/>
      <c r="FIX67" s="390"/>
      <c r="FIY67" s="391"/>
      <c r="FIZ67" s="392"/>
      <c r="FJA67" s="393"/>
      <c r="FJB67" s="394"/>
      <c r="FJC67" s="395"/>
      <c r="FJD67" s="389"/>
      <c r="FJE67" s="390"/>
      <c r="FJF67" s="391"/>
      <c r="FJG67" s="392"/>
      <c r="FJH67" s="393"/>
      <c r="FJI67" s="394"/>
      <c r="FJJ67" s="395"/>
      <c r="FJK67" s="389"/>
      <c r="FJL67" s="390"/>
      <c r="FJM67" s="391"/>
      <c r="FJN67" s="392"/>
      <c r="FJO67" s="393"/>
      <c r="FJP67" s="394"/>
      <c r="FJQ67" s="395"/>
      <c r="FJR67" s="389"/>
      <c r="FJS67" s="390"/>
      <c r="FJT67" s="391"/>
      <c r="FJU67" s="392"/>
      <c r="FJV67" s="393"/>
      <c r="FJW67" s="394"/>
      <c r="FJX67" s="395"/>
      <c r="FJY67" s="389"/>
      <c r="FJZ67" s="390"/>
      <c r="FKA67" s="391"/>
      <c r="FKB67" s="392"/>
      <c r="FKC67" s="393"/>
      <c r="FKD67" s="394"/>
      <c r="FKE67" s="395"/>
      <c r="FKF67" s="389"/>
      <c r="FKG67" s="390"/>
      <c r="FKH67" s="391"/>
      <c r="FKI67" s="392"/>
      <c r="FKJ67" s="393"/>
      <c r="FKK67" s="394"/>
      <c r="FKL67" s="395"/>
      <c r="FKM67" s="389"/>
      <c r="FKN67" s="390"/>
      <c r="FKO67" s="391"/>
      <c r="FKP67" s="392"/>
      <c r="FKQ67" s="393"/>
      <c r="FKR67" s="394"/>
      <c r="FKS67" s="395"/>
      <c r="FKT67" s="389"/>
      <c r="FKU67" s="390"/>
      <c r="FKV67" s="391"/>
      <c r="FKW67" s="392"/>
      <c r="FKX67" s="393"/>
      <c r="FKY67" s="394"/>
      <c r="FKZ67" s="395"/>
      <c r="FLA67" s="389"/>
      <c r="FLB67" s="390"/>
      <c r="FLC67" s="391"/>
      <c r="FLD67" s="392"/>
      <c r="FLE67" s="393"/>
      <c r="FLF67" s="394"/>
      <c r="FLG67" s="395"/>
      <c r="FLH67" s="389"/>
      <c r="FLI67" s="390"/>
      <c r="FLJ67" s="391"/>
      <c r="FLK67" s="392"/>
      <c r="FLL67" s="393"/>
      <c r="FLM67" s="394"/>
      <c r="FLN67" s="395"/>
      <c r="FLO67" s="389"/>
      <c r="FLP67" s="390"/>
      <c r="FLQ67" s="391"/>
      <c r="FLR67" s="392"/>
      <c r="FLS67" s="393"/>
      <c r="FLT67" s="394"/>
      <c r="FLU67" s="395"/>
      <c r="FLV67" s="389"/>
      <c r="FLW67" s="390"/>
      <c r="FLX67" s="391"/>
      <c r="FLY67" s="392"/>
      <c r="FLZ67" s="393"/>
      <c r="FMA67" s="394"/>
      <c r="FMB67" s="395"/>
      <c r="FMC67" s="389"/>
      <c r="FMD67" s="390"/>
      <c r="FME67" s="391"/>
      <c r="FMF67" s="392"/>
      <c r="FMG67" s="393"/>
      <c r="FMH67" s="394"/>
      <c r="FMI67" s="395"/>
      <c r="FMJ67" s="389"/>
      <c r="FMK67" s="390"/>
      <c r="FML67" s="391"/>
      <c r="FMM67" s="392"/>
      <c r="FMN67" s="393"/>
      <c r="FMO67" s="394"/>
      <c r="FMP67" s="395"/>
      <c r="FMQ67" s="389"/>
      <c r="FMR67" s="390"/>
      <c r="FMS67" s="391"/>
      <c r="FMT67" s="392"/>
      <c r="FMU67" s="393"/>
      <c r="FMV67" s="394"/>
      <c r="FMW67" s="395"/>
      <c r="FMX67" s="389"/>
      <c r="FMY67" s="390"/>
      <c r="FMZ67" s="391"/>
      <c r="FNA67" s="392"/>
      <c r="FNB67" s="393"/>
      <c r="FNC67" s="394"/>
      <c r="FND67" s="395"/>
      <c r="FNE67" s="389"/>
      <c r="FNF67" s="390"/>
      <c r="FNG67" s="391"/>
      <c r="FNH67" s="392"/>
      <c r="FNI67" s="393"/>
      <c r="FNJ67" s="394"/>
      <c r="FNK67" s="395"/>
      <c r="FNL67" s="389"/>
      <c r="FNM67" s="390"/>
      <c r="FNN67" s="391"/>
      <c r="FNO67" s="392"/>
      <c r="FNP67" s="393"/>
      <c r="FNQ67" s="394"/>
      <c r="FNR67" s="395"/>
      <c r="FNS67" s="389"/>
      <c r="FNT67" s="390"/>
      <c r="FNU67" s="391"/>
      <c r="FNV67" s="392"/>
      <c r="FNW67" s="393"/>
      <c r="FNX67" s="394"/>
      <c r="FNY67" s="395"/>
      <c r="FNZ67" s="389"/>
      <c r="FOA67" s="390"/>
      <c r="FOB67" s="391"/>
      <c r="FOC67" s="392"/>
      <c r="FOD67" s="393"/>
      <c r="FOE67" s="394"/>
      <c r="FOF67" s="395"/>
      <c r="FOG67" s="389"/>
      <c r="FOH67" s="390"/>
      <c r="FOI67" s="391"/>
      <c r="FOJ67" s="392"/>
      <c r="FOK67" s="393"/>
      <c r="FOL67" s="394"/>
      <c r="FOM67" s="395"/>
      <c r="FON67" s="389"/>
      <c r="FOO67" s="390"/>
      <c r="FOP67" s="391"/>
      <c r="FOQ67" s="392"/>
      <c r="FOR67" s="393"/>
      <c r="FOS67" s="394"/>
      <c r="FOT67" s="395"/>
      <c r="FOU67" s="389"/>
      <c r="FOV67" s="390"/>
      <c r="FOW67" s="391"/>
      <c r="FOX67" s="392"/>
      <c r="FOY67" s="393"/>
      <c r="FOZ67" s="394"/>
      <c r="FPA67" s="395"/>
      <c r="FPB67" s="389"/>
      <c r="FPC67" s="390"/>
      <c r="FPD67" s="391"/>
      <c r="FPE67" s="392"/>
      <c r="FPF67" s="393"/>
      <c r="FPG67" s="394"/>
      <c r="FPH67" s="395"/>
      <c r="FPI67" s="389"/>
      <c r="FPJ67" s="390"/>
      <c r="FPK67" s="391"/>
      <c r="FPL67" s="392"/>
      <c r="FPM67" s="393"/>
      <c r="FPN67" s="394"/>
      <c r="FPO67" s="395"/>
      <c r="FPP67" s="389"/>
      <c r="FPQ67" s="390"/>
      <c r="FPR67" s="391"/>
      <c r="FPS67" s="392"/>
      <c r="FPT67" s="393"/>
      <c r="FPU67" s="394"/>
      <c r="FPV67" s="395"/>
      <c r="FPW67" s="389"/>
      <c r="FPX67" s="390"/>
      <c r="FPY67" s="391"/>
      <c r="FPZ67" s="392"/>
      <c r="FQA67" s="393"/>
      <c r="FQB67" s="394"/>
      <c r="FQC67" s="395"/>
      <c r="FQD67" s="389"/>
      <c r="FQE67" s="390"/>
      <c r="FQF67" s="391"/>
      <c r="FQG67" s="392"/>
      <c r="FQH67" s="393"/>
      <c r="FQI67" s="394"/>
      <c r="FQJ67" s="395"/>
      <c r="FQK67" s="389"/>
      <c r="FQL67" s="390"/>
      <c r="FQM67" s="391"/>
      <c r="FQN67" s="392"/>
      <c r="FQO67" s="393"/>
      <c r="FQP67" s="394"/>
      <c r="FQQ67" s="395"/>
      <c r="FQR67" s="389"/>
      <c r="FQS67" s="390"/>
      <c r="FQT67" s="391"/>
      <c r="FQU67" s="392"/>
      <c r="FQV67" s="393"/>
      <c r="FQW67" s="394"/>
      <c r="FQX67" s="395"/>
      <c r="FQY67" s="389"/>
      <c r="FQZ67" s="390"/>
      <c r="FRA67" s="391"/>
      <c r="FRB67" s="392"/>
      <c r="FRC67" s="393"/>
      <c r="FRD67" s="394"/>
      <c r="FRE67" s="395"/>
      <c r="FRF67" s="389"/>
      <c r="FRG67" s="390"/>
      <c r="FRH67" s="391"/>
      <c r="FRI67" s="392"/>
      <c r="FRJ67" s="393"/>
      <c r="FRK67" s="394"/>
      <c r="FRL67" s="395"/>
      <c r="FRM67" s="389"/>
      <c r="FRN67" s="390"/>
      <c r="FRO67" s="391"/>
      <c r="FRP67" s="392"/>
      <c r="FRQ67" s="393"/>
      <c r="FRR67" s="394"/>
      <c r="FRS67" s="395"/>
      <c r="FRT67" s="389"/>
      <c r="FRU67" s="390"/>
      <c r="FRV67" s="391"/>
      <c r="FRW67" s="392"/>
      <c r="FRX67" s="393"/>
      <c r="FRY67" s="394"/>
      <c r="FRZ67" s="395"/>
      <c r="FSA67" s="389"/>
      <c r="FSB67" s="390"/>
      <c r="FSC67" s="391"/>
      <c r="FSD67" s="392"/>
      <c r="FSE67" s="393"/>
      <c r="FSF67" s="394"/>
      <c r="FSG67" s="395"/>
      <c r="FSH67" s="389"/>
      <c r="FSI67" s="390"/>
      <c r="FSJ67" s="391"/>
      <c r="FSK67" s="392"/>
      <c r="FSL67" s="393"/>
      <c r="FSM67" s="394"/>
      <c r="FSN67" s="395"/>
      <c r="FSO67" s="389"/>
      <c r="FSP67" s="390"/>
      <c r="FSQ67" s="391"/>
      <c r="FSR67" s="392"/>
      <c r="FSS67" s="393"/>
      <c r="FST67" s="394"/>
      <c r="FSU67" s="395"/>
      <c r="FSV67" s="389"/>
      <c r="FSW67" s="390"/>
      <c r="FSX67" s="391"/>
      <c r="FSY67" s="392"/>
      <c r="FSZ67" s="393"/>
      <c r="FTA67" s="394"/>
      <c r="FTB67" s="395"/>
      <c r="FTC67" s="389"/>
      <c r="FTD67" s="390"/>
      <c r="FTE67" s="391"/>
      <c r="FTF67" s="392"/>
      <c r="FTG67" s="393"/>
      <c r="FTH67" s="394"/>
      <c r="FTI67" s="395"/>
      <c r="FTJ67" s="389"/>
      <c r="FTK67" s="390"/>
      <c r="FTL67" s="391"/>
      <c r="FTM67" s="392"/>
      <c r="FTN67" s="393"/>
      <c r="FTO67" s="394"/>
      <c r="FTP67" s="395"/>
      <c r="FTQ67" s="389"/>
      <c r="FTR67" s="390"/>
      <c r="FTS67" s="391"/>
      <c r="FTT67" s="392"/>
      <c r="FTU67" s="393"/>
      <c r="FTV67" s="394"/>
      <c r="FTW67" s="395"/>
      <c r="FTX67" s="389"/>
      <c r="FTY67" s="390"/>
      <c r="FTZ67" s="391"/>
      <c r="FUA67" s="392"/>
      <c r="FUB67" s="393"/>
      <c r="FUC67" s="394"/>
      <c r="FUD67" s="395"/>
      <c r="FUE67" s="389"/>
      <c r="FUF67" s="390"/>
      <c r="FUG67" s="391"/>
      <c r="FUH67" s="392"/>
      <c r="FUI67" s="393"/>
      <c r="FUJ67" s="394"/>
      <c r="FUK67" s="395"/>
      <c r="FUL67" s="389"/>
      <c r="FUM67" s="390"/>
      <c r="FUN67" s="391"/>
      <c r="FUO67" s="392"/>
      <c r="FUP67" s="393"/>
      <c r="FUQ67" s="394"/>
      <c r="FUR67" s="395"/>
      <c r="FUS67" s="389"/>
      <c r="FUT67" s="390"/>
      <c r="FUU67" s="391"/>
      <c r="FUV67" s="392"/>
      <c r="FUW67" s="393"/>
      <c r="FUX67" s="394"/>
      <c r="FUY67" s="395"/>
      <c r="FUZ67" s="389"/>
      <c r="FVA67" s="390"/>
      <c r="FVB67" s="391"/>
      <c r="FVC67" s="392"/>
      <c r="FVD67" s="393"/>
      <c r="FVE67" s="394"/>
      <c r="FVF67" s="395"/>
      <c r="FVG67" s="389"/>
      <c r="FVH67" s="390"/>
      <c r="FVI67" s="391"/>
      <c r="FVJ67" s="392"/>
      <c r="FVK67" s="393"/>
      <c r="FVL67" s="394"/>
      <c r="FVM67" s="395"/>
      <c r="FVN67" s="389"/>
      <c r="FVO67" s="390"/>
      <c r="FVP67" s="391"/>
      <c r="FVQ67" s="392"/>
      <c r="FVR67" s="393"/>
      <c r="FVS67" s="394"/>
      <c r="FVT67" s="395"/>
      <c r="FVU67" s="389"/>
      <c r="FVV67" s="390"/>
      <c r="FVW67" s="391"/>
      <c r="FVX67" s="392"/>
      <c r="FVY67" s="393"/>
      <c r="FVZ67" s="394"/>
      <c r="FWA67" s="395"/>
      <c r="FWB67" s="389"/>
      <c r="FWC67" s="390"/>
      <c r="FWD67" s="391"/>
      <c r="FWE67" s="392"/>
      <c r="FWF67" s="393"/>
      <c r="FWG67" s="394"/>
      <c r="FWH67" s="395"/>
      <c r="FWI67" s="389"/>
      <c r="FWJ67" s="390"/>
      <c r="FWK67" s="391"/>
      <c r="FWL67" s="392"/>
      <c r="FWM67" s="393"/>
      <c r="FWN67" s="394"/>
      <c r="FWO67" s="395"/>
      <c r="FWP67" s="389"/>
      <c r="FWQ67" s="390"/>
      <c r="FWR67" s="391"/>
      <c r="FWS67" s="392"/>
      <c r="FWT67" s="393"/>
      <c r="FWU67" s="394"/>
      <c r="FWV67" s="395"/>
      <c r="FWW67" s="389"/>
      <c r="FWX67" s="390"/>
      <c r="FWY67" s="391"/>
      <c r="FWZ67" s="392"/>
      <c r="FXA67" s="393"/>
      <c r="FXB67" s="394"/>
      <c r="FXC67" s="395"/>
      <c r="FXD67" s="389"/>
      <c r="FXE67" s="390"/>
      <c r="FXF67" s="391"/>
      <c r="FXG67" s="392"/>
      <c r="FXH67" s="393"/>
      <c r="FXI67" s="394"/>
      <c r="FXJ67" s="395"/>
      <c r="FXK67" s="389"/>
      <c r="FXL67" s="390"/>
      <c r="FXM67" s="391"/>
      <c r="FXN67" s="392"/>
      <c r="FXO67" s="393"/>
      <c r="FXP67" s="394"/>
      <c r="FXQ67" s="395"/>
      <c r="FXR67" s="389"/>
      <c r="FXS67" s="390"/>
      <c r="FXT67" s="391"/>
      <c r="FXU67" s="392"/>
      <c r="FXV67" s="393"/>
      <c r="FXW67" s="394"/>
      <c r="FXX67" s="395"/>
      <c r="FXY67" s="389"/>
      <c r="FXZ67" s="390"/>
      <c r="FYA67" s="391"/>
      <c r="FYB67" s="392"/>
      <c r="FYC67" s="393"/>
      <c r="FYD67" s="394"/>
      <c r="FYE67" s="395"/>
      <c r="FYF67" s="389"/>
      <c r="FYG67" s="390"/>
      <c r="FYH67" s="391"/>
      <c r="FYI67" s="392"/>
      <c r="FYJ67" s="393"/>
      <c r="FYK67" s="394"/>
      <c r="FYL67" s="395"/>
      <c r="FYM67" s="389"/>
      <c r="FYN67" s="390"/>
      <c r="FYO67" s="391"/>
      <c r="FYP67" s="392"/>
      <c r="FYQ67" s="393"/>
      <c r="FYR67" s="394"/>
      <c r="FYS67" s="395"/>
      <c r="FYT67" s="389"/>
      <c r="FYU67" s="390"/>
      <c r="FYV67" s="391"/>
      <c r="FYW67" s="392"/>
      <c r="FYX67" s="393"/>
      <c r="FYY67" s="394"/>
      <c r="FYZ67" s="395"/>
      <c r="FZA67" s="389"/>
      <c r="FZB67" s="390"/>
      <c r="FZC67" s="391"/>
      <c r="FZD67" s="392"/>
      <c r="FZE67" s="393"/>
      <c r="FZF67" s="394"/>
      <c r="FZG67" s="395"/>
      <c r="FZH67" s="389"/>
      <c r="FZI67" s="390"/>
      <c r="FZJ67" s="391"/>
      <c r="FZK67" s="392"/>
      <c r="FZL67" s="393"/>
      <c r="FZM67" s="394"/>
      <c r="FZN67" s="395"/>
      <c r="FZO67" s="389"/>
      <c r="FZP67" s="390"/>
      <c r="FZQ67" s="391"/>
      <c r="FZR67" s="392"/>
      <c r="FZS67" s="393"/>
      <c r="FZT67" s="394"/>
      <c r="FZU67" s="395"/>
      <c r="FZV67" s="389"/>
      <c r="FZW67" s="390"/>
      <c r="FZX67" s="391"/>
      <c r="FZY67" s="392"/>
      <c r="FZZ67" s="393"/>
      <c r="GAA67" s="394"/>
      <c r="GAB67" s="395"/>
      <c r="GAC67" s="389"/>
      <c r="GAD67" s="390"/>
      <c r="GAE67" s="391"/>
      <c r="GAF67" s="392"/>
      <c r="GAG67" s="393"/>
      <c r="GAH67" s="394"/>
      <c r="GAI67" s="395"/>
      <c r="GAJ67" s="389"/>
      <c r="GAK67" s="390"/>
      <c r="GAL67" s="391"/>
      <c r="GAM67" s="392"/>
      <c r="GAN67" s="393"/>
      <c r="GAO67" s="394"/>
      <c r="GAP67" s="395"/>
      <c r="GAQ67" s="389"/>
      <c r="GAR67" s="390"/>
      <c r="GAS67" s="391"/>
      <c r="GAT67" s="392"/>
      <c r="GAU67" s="393"/>
      <c r="GAV67" s="394"/>
      <c r="GAW67" s="395"/>
      <c r="GAX67" s="389"/>
      <c r="GAY67" s="390"/>
      <c r="GAZ67" s="391"/>
      <c r="GBA67" s="392"/>
      <c r="GBB67" s="393"/>
      <c r="GBC67" s="394"/>
      <c r="GBD67" s="395"/>
      <c r="GBE67" s="389"/>
      <c r="GBF67" s="390"/>
      <c r="GBG67" s="391"/>
      <c r="GBH67" s="392"/>
      <c r="GBI67" s="393"/>
      <c r="GBJ67" s="394"/>
      <c r="GBK67" s="395"/>
      <c r="GBL67" s="389"/>
      <c r="GBM67" s="390"/>
      <c r="GBN67" s="391"/>
      <c r="GBO67" s="392"/>
      <c r="GBP67" s="393"/>
      <c r="GBQ67" s="394"/>
      <c r="GBR67" s="395"/>
      <c r="GBS67" s="389"/>
      <c r="GBT67" s="390"/>
      <c r="GBU67" s="391"/>
      <c r="GBV67" s="392"/>
      <c r="GBW67" s="393"/>
      <c r="GBX67" s="394"/>
      <c r="GBY67" s="395"/>
      <c r="GBZ67" s="389"/>
      <c r="GCA67" s="390"/>
      <c r="GCB67" s="391"/>
      <c r="GCC67" s="392"/>
      <c r="GCD67" s="393"/>
      <c r="GCE67" s="394"/>
      <c r="GCF67" s="395"/>
      <c r="GCG67" s="389"/>
      <c r="GCH67" s="390"/>
      <c r="GCI67" s="391"/>
      <c r="GCJ67" s="392"/>
      <c r="GCK67" s="393"/>
      <c r="GCL67" s="394"/>
      <c r="GCM67" s="395"/>
      <c r="GCN67" s="389"/>
      <c r="GCO67" s="390"/>
      <c r="GCP67" s="391"/>
      <c r="GCQ67" s="392"/>
      <c r="GCR67" s="393"/>
      <c r="GCS67" s="394"/>
      <c r="GCT67" s="395"/>
      <c r="GCU67" s="389"/>
      <c r="GCV67" s="390"/>
      <c r="GCW67" s="391"/>
      <c r="GCX67" s="392"/>
      <c r="GCY67" s="393"/>
      <c r="GCZ67" s="394"/>
      <c r="GDA67" s="395"/>
      <c r="GDB67" s="389"/>
      <c r="GDC67" s="390"/>
      <c r="GDD67" s="391"/>
      <c r="GDE67" s="392"/>
      <c r="GDF67" s="393"/>
      <c r="GDG67" s="394"/>
      <c r="GDH67" s="395"/>
      <c r="GDI67" s="389"/>
      <c r="GDJ67" s="390"/>
      <c r="GDK67" s="391"/>
      <c r="GDL67" s="392"/>
      <c r="GDM67" s="393"/>
      <c r="GDN67" s="394"/>
      <c r="GDO67" s="395"/>
      <c r="GDP67" s="389"/>
      <c r="GDQ67" s="390"/>
      <c r="GDR67" s="391"/>
      <c r="GDS67" s="392"/>
      <c r="GDT67" s="393"/>
      <c r="GDU67" s="394"/>
      <c r="GDV67" s="395"/>
      <c r="GDW67" s="389"/>
      <c r="GDX67" s="390"/>
      <c r="GDY67" s="391"/>
      <c r="GDZ67" s="392"/>
      <c r="GEA67" s="393"/>
      <c r="GEB67" s="394"/>
      <c r="GEC67" s="395"/>
      <c r="GED67" s="389"/>
      <c r="GEE67" s="390"/>
      <c r="GEF67" s="391"/>
      <c r="GEG67" s="392"/>
      <c r="GEH67" s="393"/>
      <c r="GEI67" s="394"/>
      <c r="GEJ67" s="395"/>
      <c r="GEK67" s="389"/>
      <c r="GEL67" s="390"/>
      <c r="GEM67" s="391"/>
      <c r="GEN67" s="392"/>
      <c r="GEO67" s="393"/>
      <c r="GEP67" s="394"/>
      <c r="GEQ67" s="395"/>
      <c r="GER67" s="389"/>
      <c r="GES67" s="390"/>
      <c r="GET67" s="391"/>
      <c r="GEU67" s="392"/>
      <c r="GEV67" s="393"/>
      <c r="GEW67" s="394"/>
      <c r="GEX67" s="395"/>
      <c r="GEY67" s="389"/>
      <c r="GEZ67" s="390"/>
      <c r="GFA67" s="391"/>
      <c r="GFB67" s="392"/>
      <c r="GFC67" s="393"/>
      <c r="GFD67" s="394"/>
      <c r="GFE67" s="395"/>
      <c r="GFF67" s="389"/>
      <c r="GFG67" s="390"/>
      <c r="GFH67" s="391"/>
      <c r="GFI67" s="392"/>
      <c r="GFJ67" s="393"/>
      <c r="GFK67" s="394"/>
      <c r="GFL67" s="395"/>
      <c r="GFM67" s="389"/>
      <c r="GFN67" s="390"/>
      <c r="GFO67" s="391"/>
      <c r="GFP67" s="392"/>
      <c r="GFQ67" s="393"/>
      <c r="GFR67" s="394"/>
      <c r="GFS67" s="395"/>
      <c r="GFT67" s="389"/>
      <c r="GFU67" s="390"/>
      <c r="GFV67" s="391"/>
      <c r="GFW67" s="392"/>
      <c r="GFX67" s="393"/>
      <c r="GFY67" s="394"/>
      <c r="GFZ67" s="395"/>
      <c r="GGA67" s="389"/>
      <c r="GGB67" s="390"/>
      <c r="GGC67" s="391"/>
      <c r="GGD67" s="392"/>
      <c r="GGE67" s="393"/>
      <c r="GGF67" s="394"/>
      <c r="GGG67" s="395"/>
      <c r="GGH67" s="389"/>
      <c r="GGI67" s="390"/>
      <c r="GGJ67" s="391"/>
      <c r="GGK67" s="392"/>
      <c r="GGL67" s="393"/>
      <c r="GGM67" s="394"/>
      <c r="GGN67" s="395"/>
      <c r="GGO67" s="389"/>
      <c r="GGP67" s="390"/>
      <c r="GGQ67" s="391"/>
      <c r="GGR67" s="392"/>
      <c r="GGS67" s="393"/>
      <c r="GGT67" s="394"/>
      <c r="GGU67" s="395"/>
      <c r="GGV67" s="389"/>
      <c r="GGW67" s="390"/>
      <c r="GGX67" s="391"/>
      <c r="GGY67" s="392"/>
      <c r="GGZ67" s="393"/>
      <c r="GHA67" s="394"/>
      <c r="GHB67" s="395"/>
      <c r="GHC67" s="389"/>
      <c r="GHD67" s="390"/>
      <c r="GHE67" s="391"/>
      <c r="GHF67" s="392"/>
      <c r="GHG67" s="393"/>
      <c r="GHH67" s="394"/>
      <c r="GHI67" s="395"/>
      <c r="GHJ67" s="389"/>
      <c r="GHK67" s="390"/>
      <c r="GHL67" s="391"/>
      <c r="GHM67" s="392"/>
      <c r="GHN67" s="393"/>
      <c r="GHO67" s="394"/>
      <c r="GHP67" s="395"/>
      <c r="GHQ67" s="389"/>
      <c r="GHR67" s="390"/>
      <c r="GHS67" s="391"/>
      <c r="GHT67" s="392"/>
      <c r="GHU67" s="393"/>
      <c r="GHV67" s="394"/>
      <c r="GHW67" s="395"/>
      <c r="GHX67" s="389"/>
      <c r="GHY67" s="390"/>
      <c r="GHZ67" s="391"/>
      <c r="GIA67" s="392"/>
      <c r="GIB67" s="393"/>
      <c r="GIC67" s="394"/>
      <c r="GID67" s="395"/>
      <c r="GIE67" s="389"/>
      <c r="GIF67" s="390"/>
      <c r="GIG67" s="391"/>
      <c r="GIH67" s="392"/>
      <c r="GII67" s="393"/>
      <c r="GIJ67" s="394"/>
      <c r="GIK67" s="395"/>
      <c r="GIL67" s="389"/>
      <c r="GIM67" s="390"/>
      <c r="GIN67" s="391"/>
      <c r="GIO67" s="392"/>
      <c r="GIP67" s="393"/>
      <c r="GIQ67" s="394"/>
      <c r="GIR67" s="395"/>
      <c r="GIS67" s="389"/>
      <c r="GIT67" s="390"/>
      <c r="GIU67" s="391"/>
      <c r="GIV67" s="392"/>
      <c r="GIW67" s="393"/>
      <c r="GIX67" s="394"/>
      <c r="GIY67" s="395"/>
      <c r="GIZ67" s="389"/>
      <c r="GJA67" s="390"/>
      <c r="GJB67" s="391"/>
      <c r="GJC67" s="392"/>
      <c r="GJD67" s="393"/>
      <c r="GJE67" s="394"/>
      <c r="GJF67" s="395"/>
      <c r="GJG67" s="389"/>
      <c r="GJH67" s="390"/>
      <c r="GJI67" s="391"/>
      <c r="GJJ67" s="392"/>
      <c r="GJK67" s="393"/>
      <c r="GJL67" s="394"/>
      <c r="GJM67" s="395"/>
      <c r="GJN67" s="389"/>
      <c r="GJO67" s="390"/>
      <c r="GJP67" s="391"/>
      <c r="GJQ67" s="392"/>
      <c r="GJR67" s="393"/>
      <c r="GJS67" s="394"/>
      <c r="GJT67" s="395"/>
      <c r="GJU67" s="389"/>
      <c r="GJV67" s="390"/>
      <c r="GJW67" s="391"/>
      <c r="GJX67" s="392"/>
      <c r="GJY67" s="393"/>
      <c r="GJZ67" s="394"/>
      <c r="GKA67" s="395"/>
      <c r="GKB67" s="389"/>
      <c r="GKC67" s="390"/>
      <c r="GKD67" s="391"/>
      <c r="GKE67" s="392"/>
      <c r="GKF67" s="393"/>
      <c r="GKG67" s="394"/>
      <c r="GKH67" s="395"/>
      <c r="GKI67" s="389"/>
      <c r="GKJ67" s="390"/>
      <c r="GKK67" s="391"/>
      <c r="GKL67" s="392"/>
      <c r="GKM67" s="393"/>
      <c r="GKN67" s="394"/>
      <c r="GKO67" s="395"/>
      <c r="GKP67" s="389"/>
      <c r="GKQ67" s="390"/>
      <c r="GKR67" s="391"/>
      <c r="GKS67" s="392"/>
      <c r="GKT67" s="393"/>
      <c r="GKU67" s="394"/>
      <c r="GKV67" s="395"/>
      <c r="GKW67" s="389"/>
      <c r="GKX67" s="390"/>
      <c r="GKY67" s="391"/>
      <c r="GKZ67" s="392"/>
      <c r="GLA67" s="393"/>
      <c r="GLB67" s="394"/>
      <c r="GLC67" s="395"/>
      <c r="GLD67" s="389"/>
      <c r="GLE67" s="390"/>
      <c r="GLF67" s="391"/>
      <c r="GLG67" s="392"/>
      <c r="GLH67" s="393"/>
      <c r="GLI67" s="394"/>
      <c r="GLJ67" s="395"/>
      <c r="GLK67" s="389"/>
      <c r="GLL67" s="390"/>
      <c r="GLM67" s="391"/>
      <c r="GLN67" s="392"/>
      <c r="GLO67" s="393"/>
      <c r="GLP67" s="394"/>
      <c r="GLQ67" s="395"/>
      <c r="GLR67" s="389"/>
      <c r="GLS67" s="390"/>
      <c r="GLT67" s="391"/>
      <c r="GLU67" s="392"/>
      <c r="GLV67" s="393"/>
      <c r="GLW67" s="394"/>
      <c r="GLX67" s="395"/>
      <c r="GLY67" s="389"/>
      <c r="GLZ67" s="390"/>
      <c r="GMA67" s="391"/>
      <c r="GMB67" s="392"/>
      <c r="GMC67" s="393"/>
      <c r="GMD67" s="394"/>
      <c r="GME67" s="395"/>
      <c r="GMF67" s="389"/>
      <c r="GMG67" s="390"/>
      <c r="GMH67" s="391"/>
      <c r="GMI67" s="392"/>
      <c r="GMJ67" s="393"/>
      <c r="GMK67" s="394"/>
      <c r="GML67" s="395"/>
      <c r="GMM67" s="389"/>
      <c r="GMN67" s="390"/>
      <c r="GMO67" s="391"/>
      <c r="GMP67" s="392"/>
      <c r="GMQ67" s="393"/>
      <c r="GMR67" s="394"/>
      <c r="GMS67" s="395"/>
      <c r="GMT67" s="389"/>
      <c r="GMU67" s="390"/>
      <c r="GMV67" s="391"/>
      <c r="GMW67" s="392"/>
      <c r="GMX67" s="393"/>
      <c r="GMY67" s="394"/>
      <c r="GMZ67" s="395"/>
      <c r="GNA67" s="389"/>
      <c r="GNB67" s="390"/>
      <c r="GNC67" s="391"/>
      <c r="GND67" s="392"/>
      <c r="GNE67" s="393"/>
      <c r="GNF67" s="394"/>
      <c r="GNG67" s="395"/>
      <c r="GNH67" s="389"/>
      <c r="GNI67" s="390"/>
      <c r="GNJ67" s="391"/>
      <c r="GNK67" s="392"/>
      <c r="GNL67" s="393"/>
      <c r="GNM67" s="394"/>
      <c r="GNN67" s="395"/>
      <c r="GNO67" s="389"/>
      <c r="GNP67" s="390"/>
      <c r="GNQ67" s="391"/>
      <c r="GNR67" s="392"/>
      <c r="GNS67" s="393"/>
      <c r="GNT67" s="394"/>
      <c r="GNU67" s="395"/>
      <c r="GNV67" s="389"/>
      <c r="GNW67" s="390"/>
      <c r="GNX67" s="391"/>
      <c r="GNY67" s="392"/>
      <c r="GNZ67" s="393"/>
      <c r="GOA67" s="394"/>
      <c r="GOB67" s="395"/>
      <c r="GOC67" s="389"/>
      <c r="GOD67" s="390"/>
      <c r="GOE67" s="391"/>
      <c r="GOF67" s="392"/>
      <c r="GOG67" s="393"/>
      <c r="GOH67" s="394"/>
      <c r="GOI67" s="395"/>
      <c r="GOJ67" s="389"/>
      <c r="GOK67" s="390"/>
      <c r="GOL67" s="391"/>
      <c r="GOM67" s="392"/>
      <c r="GON67" s="393"/>
      <c r="GOO67" s="394"/>
      <c r="GOP67" s="395"/>
      <c r="GOQ67" s="389"/>
      <c r="GOR67" s="390"/>
      <c r="GOS67" s="391"/>
      <c r="GOT67" s="392"/>
      <c r="GOU67" s="393"/>
      <c r="GOV67" s="394"/>
      <c r="GOW67" s="395"/>
      <c r="GOX67" s="389"/>
      <c r="GOY67" s="390"/>
      <c r="GOZ67" s="391"/>
      <c r="GPA67" s="392"/>
      <c r="GPB67" s="393"/>
      <c r="GPC67" s="394"/>
      <c r="GPD67" s="395"/>
      <c r="GPE67" s="389"/>
      <c r="GPF67" s="390"/>
      <c r="GPG67" s="391"/>
      <c r="GPH67" s="392"/>
      <c r="GPI67" s="393"/>
      <c r="GPJ67" s="394"/>
      <c r="GPK67" s="395"/>
      <c r="GPL67" s="389"/>
      <c r="GPM67" s="390"/>
      <c r="GPN67" s="391"/>
      <c r="GPO67" s="392"/>
      <c r="GPP67" s="393"/>
      <c r="GPQ67" s="394"/>
      <c r="GPR67" s="395"/>
      <c r="GPS67" s="389"/>
      <c r="GPT67" s="390"/>
      <c r="GPU67" s="391"/>
      <c r="GPV67" s="392"/>
      <c r="GPW67" s="393"/>
      <c r="GPX67" s="394"/>
      <c r="GPY67" s="395"/>
      <c r="GPZ67" s="389"/>
      <c r="GQA67" s="390"/>
      <c r="GQB67" s="391"/>
      <c r="GQC67" s="392"/>
      <c r="GQD67" s="393"/>
      <c r="GQE67" s="394"/>
      <c r="GQF67" s="395"/>
      <c r="GQG67" s="389"/>
      <c r="GQH67" s="390"/>
      <c r="GQI67" s="391"/>
      <c r="GQJ67" s="392"/>
      <c r="GQK67" s="393"/>
      <c r="GQL67" s="394"/>
      <c r="GQM67" s="395"/>
      <c r="GQN67" s="389"/>
      <c r="GQO67" s="390"/>
      <c r="GQP67" s="391"/>
      <c r="GQQ67" s="392"/>
      <c r="GQR67" s="393"/>
      <c r="GQS67" s="394"/>
      <c r="GQT67" s="395"/>
      <c r="GQU67" s="389"/>
      <c r="GQV67" s="390"/>
      <c r="GQW67" s="391"/>
      <c r="GQX67" s="392"/>
      <c r="GQY67" s="393"/>
      <c r="GQZ67" s="394"/>
      <c r="GRA67" s="395"/>
      <c r="GRB67" s="389"/>
      <c r="GRC67" s="390"/>
      <c r="GRD67" s="391"/>
      <c r="GRE67" s="392"/>
      <c r="GRF67" s="393"/>
      <c r="GRG67" s="394"/>
      <c r="GRH67" s="395"/>
      <c r="GRI67" s="389"/>
      <c r="GRJ67" s="390"/>
      <c r="GRK67" s="391"/>
      <c r="GRL67" s="392"/>
      <c r="GRM67" s="393"/>
      <c r="GRN67" s="394"/>
      <c r="GRO67" s="395"/>
      <c r="GRP67" s="389"/>
      <c r="GRQ67" s="390"/>
      <c r="GRR67" s="391"/>
      <c r="GRS67" s="392"/>
      <c r="GRT67" s="393"/>
      <c r="GRU67" s="394"/>
      <c r="GRV67" s="395"/>
      <c r="GRW67" s="389"/>
      <c r="GRX67" s="390"/>
      <c r="GRY67" s="391"/>
      <c r="GRZ67" s="392"/>
      <c r="GSA67" s="393"/>
      <c r="GSB67" s="394"/>
      <c r="GSC67" s="395"/>
      <c r="GSD67" s="389"/>
      <c r="GSE67" s="390"/>
      <c r="GSF67" s="391"/>
      <c r="GSG67" s="392"/>
      <c r="GSH67" s="393"/>
      <c r="GSI67" s="394"/>
      <c r="GSJ67" s="395"/>
      <c r="GSK67" s="389"/>
      <c r="GSL67" s="390"/>
      <c r="GSM67" s="391"/>
      <c r="GSN67" s="392"/>
      <c r="GSO67" s="393"/>
      <c r="GSP67" s="394"/>
      <c r="GSQ67" s="395"/>
      <c r="GSR67" s="389"/>
      <c r="GSS67" s="390"/>
      <c r="GST67" s="391"/>
      <c r="GSU67" s="392"/>
      <c r="GSV67" s="393"/>
      <c r="GSW67" s="394"/>
      <c r="GSX67" s="395"/>
      <c r="GSY67" s="389"/>
      <c r="GSZ67" s="390"/>
      <c r="GTA67" s="391"/>
      <c r="GTB67" s="392"/>
      <c r="GTC67" s="393"/>
      <c r="GTD67" s="394"/>
      <c r="GTE67" s="395"/>
      <c r="GTF67" s="389"/>
      <c r="GTG67" s="390"/>
      <c r="GTH67" s="391"/>
      <c r="GTI67" s="392"/>
      <c r="GTJ67" s="393"/>
      <c r="GTK67" s="394"/>
      <c r="GTL67" s="395"/>
      <c r="GTM67" s="389"/>
      <c r="GTN67" s="390"/>
      <c r="GTO67" s="391"/>
      <c r="GTP67" s="392"/>
      <c r="GTQ67" s="393"/>
      <c r="GTR67" s="394"/>
      <c r="GTS67" s="395"/>
      <c r="GTT67" s="389"/>
      <c r="GTU67" s="390"/>
      <c r="GTV67" s="391"/>
      <c r="GTW67" s="392"/>
      <c r="GTX67" s="393"/>
      <c r="GTY67" s="394"/>
      <c r="GTZ67" s="395"/>
      <c r="GUA67" s="389"/>
      <c r="GUB67" s="390"/>
      <c r="GUC67" s="391"/>
      <c r="GUD67" s="392"/>
      <c r="GUE67" s="393"/>
      <c r="GUF67" s="394"/>
      <c r="GUG67" s="395"/>
      <c r="GUH67" s="389"/>
      <c r="GUI67" s="390"/>
      <c r="GUJ67" s="391"/>
      <c r="GUK67" s="392"/>
      <c r="GUL67" s="393"/>
      <c r="GUM67" s="394"/>
      <c r="GUN67" s="395"/>
      <c r="GUO67" s="389"/>
      <c r="GUP67" s="390"/>
      <c r="GUQ67" s="391"/>
      <c r="GUR67" s="392"/>
      <c r="GUS67" s="393"/>
      <c r="GUT67" s="394"/>
      <c r="GUU67" s="395"/>
      <c r="GUV67" s="389"/>
      <c r="GUW67" s="390"/>
      <c r="GUX67" s="391"/>
      <c r="GUY67" s="392"/>
      <c r="GUZ67" s="393"/>
      <c r="GVA67" s="394"/>
      <c r="GVB67" s="395"/>
      <c r="GVC67" s="389"/>
      <c r="GVD67" s="390"/>
      <c r="GVE67" s="391"/>
      <c r="GVF67" s="392"/>
      <c r="GVG67" s="393"/>
      <c r="GVH67" s="394"/>
      <c r="GVI67" s="395"/>
      <c r="GVJ67" s="389"/>
      <c r="GVK67" s="390"/>
      <c r="GVL67" s="391"/>
      <c r="GVM67" s="392"/>
      <c r="GVN67" s="393"/>
      <c r="GVO67" s="394"/>
      <c r="GVP67" s="395"/>
      <c r="GVQ67" s="389"/>
      <c r="GVR67" s="390"/>
      <c r="GVS67" s="391"/>
      <c r="GVT67" s="392"/>
      <c r="GVU67" s="393"/>
      <c r="GVV67" s="394"/>
      <c r="GVW67" s="395"/>
      <c r="GVX67" s="389"/>
      <c r="GVY67" s="390"/>
      <c r="GVZ67" s="391"/>
      <c r="GWA67" s="392"/>
      <c r="GWB67" s="393"/>
      <c r="GWC67" s="394"/>
      <c r="GWD67" s="395"/>
      <c r="GWE67" s="389"/>
      <c r="GWF67" s="390"/>
      <c r="GWG67" s="391"/>
      <c r="GWH67" s="392"/>
      <c r="GWI67" s="393"/>
      <c r="GWJ67" s="394"/>
      <c r="GWK67" s="395"/>
      <c r="GWL67" s="389"/>
      <c r="GWM67" s="390"/>
      <c r="GWN67" s="391"/>
      <c r="GWO67" s="392"/>
      <c r="GWP67" s="393"/>
      <c r="GWQ67" s="394"/>
      <c r="GWR67" s="395"/>
      <c r="GWS67" s="389"/>
      <c r="GWT67" s="390"/>
      <c r="GWU67" s="391"/>
      <c r="GWV67" s="392"/>
      <c r="GWW67" s="393"/>
      <c r="GWX67" s="394"/>
      <c r="GWY67" s="395"/>
      <c r="GWZ67" s="389"/>
      <c r="GXA67" s="390"/>
      <c r="GXB67" s="391"/>
      <c r="GXC67" s="392"/>
      <c r="GXD67" s="393"/>
      <c r="GXE67" s="394"/>
      <c r="GXF67" s="395"/>
      <c r="GXG67" s="389"/>
      <c r="GXH67" s="390"/>
      <c r="GXI67" s="391"/>
      <c r="GXJ67" s="392"/>
      <c r="GXK67" s="393"/>
      <c r="GXL67" s="394"/>
      <c r="GXM67" s="395"/>
      <c r="GXN67" s="389"/>
      <c r="GXO67" s="390"/>
      <c r="GXP67" s="391"/>
      <c r="GXQ67" s="392"/>
      <c r="GXR67" s="393"/>
      <c r="GXS67" s="394"/>
      <c r="GXT67" s="395"/>
      <c r="GXU67" s="389"/>
      <c r="GXV67" s="390"/>
      <c r="GXW67" s="391"/>
      <c r="GXX67" s="392"/>
      <c r="GXY67" s="393"/>
      <c r="GXZ67" s="394"/>
      <c r="GYA67" s="395"/>
      <c r="GYB67" s="389"/>
      <c r="GYC67" s="390"/>
      <c r="GYD67" s="391"/>
      <c r="GYE67" s="392"/>
      <c r="GYF67" s="393"/>
      <c r="GYG67" s="394"/>
      <c r="GYH67" s="395"/>
      <c r="GYI67" s="389"/>
      <c r="GYJ67" s="390"/>
      <c r="GYK67" s="391"/>
      <c r="GYL67" s="392"/>
      <c r="GYM67" s="393"/>
      <c r="GYN67" s="394"/>
      <c r="GYO67" s="395"/>
      <c r="GYP67" s="389"/>
      <c r="GYQ67" s="390"/>
      <c r="GYR67" s="391"/>
      <c r="GYS67" s="392"/>
      <c r="GYT67" s="393"/>
      <c r="GYU67" s="394"/>
      <c r="GYV67" s="395"/>
      <c r="GYW67" s="389"/>
      <c r="GYX67" s="390"/>
      <c r="GYY67" s="391"/>
      <c r="GYZ67" s="392"/>
      <c r="GZA67" s="393"/>
      <c r="GZB67" s="394"/>
      <c r="GZC67" s="395"/>
      <c r="GZD67" s="389"/>
      <c r="GZE67" s="390"/>
      <c r="GZF67" s="391"/>
      <c r="GZG67" s="392"/>
      <c r="GZH67" s="393"/>
      <c r="GZI67" s="394"/>
      <c r="GZJ67" s="395"/>
      <c r="GZK67" s="389"/>
      <c r="GZL67" s="390"/>
      <c r="GZM67" s="391"/>
      <c r="GZN67" s="392"/>
      <c r="GZO67" s="393"/>
      <c r="GZP67" s="394"/>
      <c r="GZQ67" s="395"/>
      <c r="GZR67" s="389"/>
      <c r="GZS67" s="390"/>
      <c r="GZT67" s="391"/>
      <c r="GZU67" s="392"/>
      <c r="GZV67" s="393"/>
      <c r="GZW67" s="394"/>
      <c r="GZX67" s="395"/>
      <c r="GZY67" s="389"/>
      <c r="GZZ67" s="390"/>
      <c r="HAA67" s="391"/>
      <c r="HAB67" s="392"/>
      <c r="HAC67" s="393"/>
      <c r="HAD67" s="394"/>
      <c r="HAE67" s="395"/>
      <c r="HAF67" s="389"/>
      <c r="HAG67" s="390"/>
      <c r="HAH67" s="391"/>
      <c r="HAI67" s="392"/>
      <c r="HAJ67" s="393"/>
      <c r="HAK67" s="394"/>
      <c r="HAL67" s="395"/>
      <c r="HAM67" s="389"/>
      <c r="HAN67" s="390"/>
      <c r="HAO67" s="391"/>
      <c r="HAP67" s="392"/>
      <c r="HAQ67" s="393"/>
      <c r="HAR67" s="394"/>
      <c r="HAS67" s="395"/>
      <c r="HAT67" s="389"/>
      <c r="HAU67" s="390"/>
      <c r="HAV67" s="391"/>
      <c r="HAW67" s="392"/>
      <c r="HAX67" s="393"/>
      <c r="HAY67" s="394"/>
      <c r="HAZ67" s="395"/>
      <c r="HBA67" s="389"/>
      <c r="HBB67" s="390"/>
      <c r="HBC67" s="391"/>
      <c r="HBD67" s="392"/>
      <c r="HBE67" s="393"/>
      <c r="HBF67" s="394"/>
      <c r="HBG67" s="395"/>
      <c r="HBH67" s="389"/>
      <c r="HBI67" s="390"/>
      <c r="HBJ67" s="391"/>
      <c r="HBK67" s="392"/>
      <c r="HBL67" s="393"/>
      <c r="HBM67" s="394"/>
      <c r="HBN67" s="395"/>
      <c r="HBO67" s="389"/>
      <c r="HBP67" s="390"/>
      <c r="HBQ67" s="391"/>
      <c r="HBR67" s="392"/>
      <c r="HBS67" s="393"/>
      <c r="HBT67" s="394"/>
      <c r="HBU67" s="395"/>
      <c r="HBV67" s="389"/>
      <c r="HBW67" s="390"/>
      <c r="HBX67" s="391"/>
      <c r="HBY67" s="392"/>
      <c r="HBZ67" s="393"/>
      <c r="HCA67" s="394"/>
      <c r="HCB67" s="395"/>
      <c r="HCC67" s="389"/>
      <c r="HCD67" s="390"/>
      <c r="HCE67" s="391"/>
      <c r="HCF67" s="392"/>
      <c r="HCG67" s="393"/>
      <c r="HCH67" s="394"/>
      <c r="HCI67" s="395"/>
      <c r="HCJ67" s="389"/>
      <c r="HCK67" s="390"/>
      <c r="HCL67" s="391"/>
      <c r="HCM67" s="392"/>
      <c r="HCN67" s="393"/>
      <c r="HCO67" s="394"/>
      <c r="HCP67" s="395"/>
      <c r="HCQ67" s="389"/>
      <c r="HCR67" s="390"/>
      <c r="HCS67" s="391"/>
      <c r="HCT67" s="392"/>
      <c r="HCU67" s="393"/>
      <c r="HCV67" s="394"/>
      <c r="HCW67" s="395"/>
      <c r="HCX67" s="389"/>
      <c r="HCY67" s="390"/>
      <c r="HCZ67" s="391"/>
      <c r="HDA67" s="392"/>
      <c r="HDB67" s="393"/>
      <c r="HDC67" s="394"/>
      <c r="HDD67" s="395"/>
      <c r="HDE67" s="389"/>
      <c r="HDF67" s="390"/>
      <c r="HDG67" s="391"/>
      <c r="HDH67" s="392"/>
      <c r="HDI67" s="393"/>
      <c r="HDJ67" s="394"/>
      <c r="HDK67" s="395"/>
      <c r="HDL67" s="389"/>
      <c r="HDM67" s="390"/>
      <c r="HDN67" s="391"/>
      <c r="HDO67" s="392"/>
      <c r="HDP67" s="393"/>
      <c r="HDQ67" s="394"/>
      <c r="HDR67" s="395"/>
      <c r="HDS67" s="389"/>
      <c r="HDT67" s="390"/>
      <c r="HDU67" s="391"/>
      <c r="HDV67" s="392"/>
      <c r="HDW67" s="393"/>
      <c r="HDX67" s="394"/>
      <c r="HDY67" s="395"/>
      <c r="HDZ67" s="389"/>
      <c r="HEA67" s="390"/>
      <c r="HEB67" s="391"/>
      <c r="HEC67" s="392"/>
      <c r="HED67" s="393"/>
      <c r="HEE67" s="394"/>
      <c r="HEF67" s="395"/>
      <c r="HEG67" s="389"/>
      <c r="HEH67" s="390"/>
      <c r="HEI67" s="391"/>
      <c r="HEJ67" s="392"/>
      <c r="HEK67" s="393"/>
      <c r="HEL67" s="394"/>
      <c r="HEM67" s="395"/>
      <c r="HEN67" s="389"/>
      <c r="HEO67" s="390"/>
      <c r="HEP67" s="391"/>
      <c r="HEQ67" s="392"/>
      <c r="HER67" s="393"/>
      <c r="HES67" s="394"/>
      <c r="HET67" s="395"/>
      <c r="HEU67" s="389"/>
      <c r="HEV67" s="390"/>
      <c r="HEW67" s="391"/>
      <c r="HEX67" s="392"/>
      <c r="HEY67" s="393"/>
      <c r="HEZ67" s="394"/>
      <c r="HFA67" s="395"/>
      <c r="HFB67" s="389"/>
      <c r="HFC67" s="390"/>
      <c r="HFD67" s="391"/>
      <c r="HFE67" s="392"/>
      <c r="HFF67" s="393"/>
      <c r="HFG67" s="394"/>
      <c r="HFH67" s="395"/>
      <c r="HFI67" s="389"/>
      <c r="HFJ67" s="390"/>
      <c r="HFK67" s="391"/>
      <c r="HFL67" s="392"/>
      <c r="HFM67" s="393"/>
      <c r="HFN67" s="394"/>
      <c r="HFO67" s="395"/>
      <c r="HFP67" s="389"/>
      <c r="HFQ67" s="390"/>
      <c r="HFR67" s="391"/>
      <c r="HFS67" s="392"/>
      <c r="HFT67" s="393"/>
      <c r="HFU67" s="394"/>
      <c r="HFV67" s="395"/>
      <c r="HFW67" s="389"/>
      <c r="HFX67" s="390"/>
      <c r="HFY67" s="391"/>
      <c r="HFZ67" s="392"/>
      <c r="HGA67" s="393"/>
      <c r="HGB67" s="394"/>
      <c r="HGC67" s="395"/>
      <c r="HGD67" s="389"/>
      <c r="HGE67" s="390"/>
      <c r="HGF67" s="391"/>
      <c r="HGG67" s="392"/>
      <c r="HGH67" s="393"/>
      <c r="HGI67" s="394"/>
      <c r="HGJ67" s="395"/>
      <c r="HGK67" s="389"/>
      <c r="HGL67" s="390"/>
      <c r="HGM67" s="391"/>
      <c r="HGN67" s="392"/>
      <c r="HGO67" s="393"/>
      <c r="HGP67" s="394"/>
      <c r="HGQ67" s="395"/>
      <c r="HGR67" s="389"/>
      <c r="HGS67" s="390"/>
      <c r="HGT67" s="391"/>
      <c r="HGU67" s="392"/>
      <c r="HGV67" s="393"/>
      <c r="HGW67" s="394"/>
      <c r="HGX67" s="395"/>
      <c r="HGY67" s="389"/>
      <c r="HGZ67" s="390"/>
      <c r="HHA67" s="391"/>
      <c r="HHB67" s="392"/>
      <c r="HHC67" s="393"/>
      <c r="HHD67" s="394"/>
      <c r="HHE67" s="395"/>
      <c r="HHF67" s="389"/>
      <c r="HHG67" s="390"/>
      <c r="HHH67" s="391"/>
      <c r="HHI67" s="392"/>
      <c r="HHJ67" s="393"/>
      <c r="HHK67" s="394"/>
      <c r="HHL67" s="395"/>
      <c r="HHM67" s="389"/>
      <c r="HHN67" s="390"/>
      <c r="HHO67" s="391"/>
      <c r="HHP67" s="392"/>
      <c r="HHQ67" s="393"/>
      <c r="HHR67" s="394"/>
      <c r="HHS67" s="395"/>
      <c r="HHT67" s="389"/>
      <c r="HHU67" s="390"/>
      <c r="HHV67" s="391"/>
      <c r="HHW67" s="392"/>
      <c r="HHX67" s="393"/>
      <c r="HHY67" s="394"/>
      <c r="HHZ67" s="395"/>
      <c r="HIA67" s="389"/>
      <c r="HIB67" s="390"/>
      <c r="HIC67" s="391"/>
      <c r="HID67" s="392"/>
      <c r="HIE67" s="393"/>
      <c r="HIF67" s="394"/>
      <c r="HIG67" s="395"/>
      <c r="HIH67" s="389"/>
      <c r="HII67" s="390"/>
      <c r="HIJ67" s="391"/>
      <c r="HIK67" s="392"/>
      <c r="HIL67" s="393"/>
      <c r="HIM67" s="394"/>
      <c r="HIN67" s="395"/>
      <c r="HIO67" s="389"/>
      <c r="HIP67" s="390"/>
      <c r="HIQ67" s="391"/>
      <c r="HIR67" s="392"/>
      <c r="HIS67" s="393"/>
      <c r="HIT67" s="394"/>
      <c r="HIU67" s="395"/>
      <c r="HIV67" s="389"/>
      <c r="HIW67" s="390"/>
      <c r="HIX67" s="391"/>
      <c r="HIY67" s="392"/>
      <c r="HIZ67" s="393"/>
      <c r="HJA67" s="394"/>
      <c r="HJB67" s="395"/>
      <c r="HJC67" s="389"/>
      <c r="HJD67" s="390"/>
      <c r="HJE67" s="391"/>
      <c r="HJF67" s="392"/>
      <c r="HJG67" s="393"/>
      <c r="HJH67" s="394"/>
      <c r="HJI67" s="395"/>
      <c r="HJJ67" s="389"/>
      <c r="HJK67" s="390"/>
      <c r="HJL67" s="391"/>
      <c r="HJM67" s="392"/>
      <c r="HJN67" s="393"/>
      <c r="HJO67" s="394"/>
      <c r="HJP67" s="395"/>
      <c r="HJQ67" s="389"/>
      <c r="HJR67" s="390"/>
      <c r="HJS67" s="391"/>
      <c r="HJT67" s="392"/>
      <c r="HJU67" s="393"/>
      <c r="HJV67" s="394"/>
      <c r="HJW67" s="395"/>
      <c r="HJX67" s="389"/>
      <c r="HJY67" s="390"/>
      <c r="HJZ67" s="391"/>
      <c r="HKA67" s="392"/>
      <c r="HKB67" s="393"/>
      <c r="HKC67" s="394"/>
      <c r="HKD67" s="395"/>
      <c r="HKE67" s="389"/>
      <c r="HKF67" s="390"/>
      <c r="HKG67" s="391"/>
      <c r="HKH67" s="392"/>
      <c r="HKI67" s="393"/>
      <c r="HKJ67" s="394"/>
      <c r="HKK67" s="395"/>
      <c r="HKL67" s="389"/>
      <c r="HKM67" s="390"/>
      <c r="HKN67" s="391"/>
      <c r="HKO67" s="392"/>
      <c r="HKP67" s="393"/>
      <c r="HKQ67" s="394"/>
      <c r="HKR67" s="395"/>
      <c r="HKS67" s="389"/>
      <c r="HKT67" s="390"/>
      <c r="HKU67" s="391"/>
      <c r="HKV67" s="392"/>
      <c r="HKW67" s="393"/>
      <c r="HKX67" s="394"/>
      <c r="HKY67" s="395"/>
      <c r="HKZ67" s="389"/>
      <c r="HLA67" s="390"/>
      <c r="HLB67" s="391"/>
      <c r="HLC67" s="392"/>
      <c r="HLD67" s="393"/>
      <c r="HLE67" s="394"/>
      <c r="HLF67" s="395"/>
      <c r="HLG67" s="389"/>
      <c r="HLH67" s="390"/>
      <c r="HLI67" s="391"/>
      <c r="HLJ67" s="392"/>
      <c r="HLK67" s="393"/>
      <c r="HLL67" s="394"/>
      <c r="HLM67" s="395"/>
      <c r="HLN67" s="389"/>
      <c r="HLO67" s="390"/>
      <c r="HLP67" s="391"/>
      <c r="HLQ67" s="392"/>
      <c r="HLR67" s="393"/>
      <c r="HLS67" s="394"/>
      <c r="HLT67" s="395"/>
      <c r="HLU67" s="389"/>
      <c r="HLV67" s="390"/>
      <c r="HLW67" s="391"/>
      <c r="HLX67" s="392"/>
      <c r="HLY67" s="393"/>
      <c r="HLZ67" s="394"/>
      <c r="HMA67" s="395"/>
      <c r="HMB67" s="389"/>
      <c r="HMC67" s="390"/>
      <c r="HMD67" s="391"/>
      <c r="HME67" s="392"/>
      <c r="HMF67" s="393"/>
      <c r="HMG67" s="394"/>
      <c r="HMH67" s="395"/>
      <c r="HMI67" s="389"/>
      <c r="HMJ67" s="390"/>
      <c r="HMK67" s="391"/>
      <c r="HML67" s="392"/>
      <c r="HMM67" s="393"/>
      <c r="HMN67" s="394"/>
      <c r="HMO67" s="395"/>
      <c r="HMP67" s="389"/>
      <c r="HMQ67" s="390"/>
      <c r="HMR67" s="391"/>
      <c r="HMS67" s="392"/>
      <c r="HMT67" s="393"/>
      <c r="HMU67" s="394"/>
      <c r="HMV67" s="395"/>
      <c r="HMW67" s="389"/>
      <c r="HMX67" s="390"/>
      <c r="HMY67" s="391"/>
      <c r="HMZ67" s="392"/>
      <c r="HNA67" s="393"/>
      <c r="HNB67" s="394"/>
      <c r="HNC67" s="395"/>
      <c r="HND67" s="389"/>
      <c r="HNE67" s="390"/>
      <c r="HNF67" s="391"/>
      <c r="HNG67" s="392"/>
      <c r="HNH67" s="393"/>
      <c r="HNI67" s="394"/>
      <c r="HNJ67" s="395"/>
      <c r="HNK67" s="389"/>
      <c r="HNL67" s="390"/>
      <c r="HNM67" s="391"/>
      <c r="HNN67" s="392"/>
      <c r="HNO67" s="393"/>
      <c r="HNP67" s="394"/>
      <c r="HNQ67" s="395"/>
      <c r="HNR67" s="389"/>
      <c r="HNS67" s="390"/>
      <c r="HNT67" s="391"/>
      <c r="HNU67" s="392"/>
      <c r="HNV67" s="393"/>
      <c r="HNW67" s="394"/>
      <c r="HNX67" s="395"/>
      <c r="HNY67" s="389"/>
      <c r="HNZ67" s="390"/>
      <c r="HOA67" s="391"/>
      <c r="HOB67" s="392"/>
      <c r="HOC67" s="393"/>
      <c r="HOD67" s="394"/>
      <c r="HOE67" s="395"/>
      <c r="HOF67" s="389"/>
      <c r="HOG67" s="390"/>
      <c r="HOH67" s="391"/>
      <c r="HOI67" s="392"/>
      <c r="HOJ67" s="393"/>
      <c r="HOK67" s="394"/>
      <c r="HOL67" s="395"/>
      <c r="HOM67" s="389"/>
      <c r="HON67" s="390"/>
      <c r="HOO67" s="391"/>
      <c r="HOP67" s="392"/>
      <c r="HOQ67" s="393"/>
      <c r="HOR67" s="394"/>
      <c r="HOS67" s="395"/>
      <c r="HOT67" s="389"/>
      <c r="HOU67" s="390"/>
      <c r="HOV67" s="391"/>
      <c r="HOW67" s="392"/>
      <c r="HOX67" s="393"/>
      <c r="HOY67" s="394"/>
      <c r="HOZ67" s="395"/>
      <c r="HPA67" s="389"/>
      <c r="HPB67" s="390"/>
      <c r="HPC67" s="391"/>
      <c r="HPD67" s="392"/>
      <c r="HPE67" s="393"/>
      <c r="HPF67" s="394"/>
      <c r="HPG67" s="395"/>
      <c r="HPH67" s="389"/>
      <c r="HPI67" s="390"/>
      <c r="HPJ67" s="391"/>
      <c r="HPK67" s="392"/>
      <c r="HPL67" s="393"/>
      <c r="HPM67" s="394"/>
      <c r="HPN67" s="395"/>
      <c r="HPO67" s="389"/>
      <c r="HPP67" s="390"/>
      <c r="HPQ67" s="391"/>
      <c r="HPR67" s="392"/>
      <c r="HPS67" s="393"/>
      <c r="HPT67" s="394"/>
      <c r="HPU67" s="395"/>
      <c r="HPV67" s="389"/>
      <c r="HPW67" s="390"/>
      <c r="HPX67" s="391"/>
      <c r="HPY67" s="392"/>
      <c r="HPZ67" s="393"/>
      <c r="HQA67" s="394"/>
      <c r="HQB67" s="395"/>
      <c r="HQC67" s="389"/>
      <c r="HQD67" s="390"/>
      <c r="HQE67" s="391"/>
      <c r="HQF67" s="392"/>
      <c r="HQG67" s="393"/>
      <c r="HQH67" s="394"/>
      <c r="HQI67" s="395"/>
      <c r="HQJ67" s="389"/>
      <c r="HQK67" s="390"/>
      <c r="HQL67" s="391"/>
      <c r="HQM67" s="392"/>
      <c r="HQN67" s="393"/>
      <c r="HQO67" s="394"/>
      <c r="HQP67" s="395"/>
      <c r="HQQ67" s="389"/>
      <c r="HQR67" s="390"/>
      <c r="HQS67" s="391"/>
      <c r="HQT67" s="392"/>
      <c r="HQU67" s="393"/>
      <c r="HQV67" s="394"/>
      <c r="HQW67" s="395"/>
      <c r="HQX67" s="389"/>
      <c r="HQY67" s="390"/>
      <c r="HQZ67" s="391"/>
      <c r="HRA67" s="392"/>
      <c r="HRB67" s="393"/>
      <c r="HRC67" s="394"/>
      <c r="HRD67" s="395"/>
      <c r="HRE67" s="389"/>
      <c r="HRF67" s="390"/>
      <c r="HRG67" s="391"/>
      <c r="HRH67" s="392"/>
      <c r="HRI67" s="393"/>
      <c r="HRJ67" s="394"/>
      <c r="HRK67" s="395"/>
      <c r="HRL67" s="389"/>
      <c r="HRM67" s="390"/>
      <c r="HRN67" s="391"/>
      <c r="HRO67" s="392"/>
      <c r="HRP67" s="393"/>
      <c r="HRQ67" s="394"/>
      <c r="HRR67" s="395"/>
      <c r="HRS67" s="389"/>
      <c r="HRT67" s="390"/>
      <c r="HRU67" s="391"/>
      <c r="HRV67" s="392"/>
      <c r="HRW67" s="393"/>
      <c r="HRX67" s="394"/>
      <c r="HRY67" s="395"/>
      <c r="HRZ67" s="389"/>
      <c r="HSA67" s="390"/>
      <c r="HSB67" s="391"/>
      <c r="HSC67" s="392"/>
      <c r="HSD67" s="393"/>
      <c r="HSE67" s="394"/>
      <c r="HSF67" s="395"/>
      <c r="HSG67" s="389"/>
      <c r="HSH67" s="390"/>
      <c r="HSI67" s="391"/>
      <c r="HSJ67" s="392"/>
      <c r="HSK67" s="393"/>
      <c r="HSL67" s="394"/>
      <c r="HSM67" s="395"/>
      <c r="HSN67" s="389"/>
      <c r="HSO67" s="390"/>
      <c r="HSP67" s="391"/>
      <c r="HSQ67" s="392"/>
      <c r="HSR67" s="393"/>
      <c r="HSS67" s="394"/>
      <c r="HST67" s="395"/>
      <c r="HSU67" s="389"/>
      <c r="HSV67" s="390"/>
      <c r="HSW67" s="391"/>
      <c r="HSX67" s="392"/>
      <c r="HSY67" s="393"/>
      <c r="HSZ67" s="394"/>
      <c r="HTA67" s="395"/>
      <c r="HTB67" s="389"/>
      <c r="HTC67" s="390"/>
      <c r="HTD67" s="391"/>
      <c r="HTE67" s="392"/>
      <c r="HTF67" s="393"/>
      <c r="HTG67" s="394"/>
      <c r="HTH67" s="395"/>
      <c r="HTI67" s="389"/>
      <c r="HTJ67" s="390"/>
      <c r="HTK67" s="391"/>
      <c r="HTL67" s="392"/>
      <c r="HTM67" s="393"/>
      <c r="HTN67" s="394"/>
      <c r="HTO67" s="395"/>
      <c r="HTP67" s="389"/>
      <c r="HTQ67" s="390"/>
      <c r="HTR67" s="391"/>
      <c r="HTS67" s="392"/>
      <c r="HTT67" s="393"/>
      <c r="HTU67" s="394"/>
      <c r="HTV67" s="395"/>
      <c r="HTW67" s="389"/>
      <c r="HTX67" s="390"/>
      <c r="HTY67" s="391"/>
      <c r="HTZ67" s="392"/>
      <c r="HUA67" s="393"/>
      <c r="HUB67" s="394"/>
      <c r="HUC67" s="395"/>
      <c r="HUD67" s="389"/>
      <c r="HUE67" s="390"/>
      <c r="HUF67" s="391"/>
      <c r="HUG67" s="392"/>
      <c r="HUH67" s="393"/>
      <c r="HUI67" s="394"/>
      <c r="HUJ67" s="395"/>
      <c r="HUK67" s="389"/>
      <c r="HUL67" s="390"/>
      <c r="HUM67" s="391"/>
      <c r="HUN67" s="392"/>
      <c r="HUO67" s="393"/>
      <c r="HUP67" s="394"/>
      <c r="HUQ67" s="395"/>
      <c r="HUR67" s="389"/>
      <c r="HUS67" s="390"/>
      <c r="HUT67" s="391"/>
      <c r="HUU67" s="392"/>
      <c r="HUV67" s="393"/>
      <c r="HUW67" s="394"/>
      <c r="HUX67" s="395"/>
      <c r="HUY67" s="389"/>
      <c r="HUZ67" s="390"/>
      <c r="HVA67" s="391"/>
      <c r="HVB67" s="392"/>
      <c r="HVC67" s="393"/>
      <c r="HVD67" s="394"/>
      <c r="HVE67" s="395"/>
      <c r="HVF67" s="389"/>
      <c r="HVG67" s="390"/>
      <c r="HVH67" s="391"/>
      <c r="HVI67" s="392"/>
      <c r="HVJ67" s="393"/>
      <c r="HVK67" s="394"/>
      <c r="HVL67" s="395"/>
      <c r="HVM67" s="389"/>
      <c r="HVN67" s="390"/>
      <c r="HVO67" s="391"/>
      <c r="HVP67" s="392"/>
      <c r="HVQ67" s="393"/>
      <c r="HVR67" s="394"/>
      <c r="HVS67" s="395"/>
      <c r="HVT67" s="389"/>
      <c r="HVU67" s="390"/>
      <c r="HVV67" s="391"/>
      <c r="HVW67" s="392"/>
      <c r="HVX67" s="393"/>
      <c r="HVY67" s="394"/>
      <c r="HVZ67" s="395"/>
      <c r="HWA67" s="389"/>
      <c r="HWB67" s="390"/>
      <c r="HWC67" s="391"/>
      <c r="HWD67" s="392"/>
      <c r="HWE67" s="393"/>
      <c r="HWF67" s="394"/>
      <c r="HWG67" s="395"/>
      <c r="HWH67" s="389"/>
      <c r="HWI67" s="390"/>
      <c r="HWJ67" s="391"/>
      <c r="HWK67" s="392"/>
      <c r="HWL67" s="393"/>
      <c r="HWM67" s="394"/>
      <c r="HWN67" s="395"/>
      <c r="HWO67" s="389"/>
      <c r="HWP67" s="390"/>
      <c r="HWQ67" s="391"/>
      <c r="HWR67" s="392"/>
      <c r="HWS67" s="393"/>
      <c r="HWT67" s="394"/>
      <c r="HWU67" s="395"/>
      <c r="HWV67" s="389"/>
      <c r="HWW67" s="390"/>
      <c r="HWX67" s="391"/>
      <c r="HWY67" s="392"/>
      <c r="HWZ67" s="393"/>
      <c r="HXA67" s="394"/>
      <c r="HXB67" s="395"/>
      <c r="HXC67" s="389"/>
      <c r="HXD67" s="390"/>
      <c r="HXE67" s="391"/>
      <c r="HXF67" s="392"/>
      <c r="HXG67" s="393"/>
      <c r="HXH67" s="394"/>
      <c r="HXI67" s="395"/>
      <c r="HXJ67" s="389"/>
      <c r="HXK67" s="390"/>
      <c r="HXL67" s="391"/>
      <c r="HXM67" s="392"/>
      <c r="HXN67" s="393"/>
      <c r="HXO67" s="394"/>
      <c r="HXP67" s="395"/>
      <c r="HXQ67" s="389"/>
      <c r="HXR67" s="390"/>
      <c r="HXS67" s="391"/>
      <c r="HXT67" s="392"/>
      <c r="HXU67" s="393"/>
      <c r="HXV67" s="394"/>
      <c r="HXW67" s="395"/>
      <c r="HXX67" s="389"/>
      <c r="HXY67" s="390"/>
      <c r="HXZ67" s="391"/>
      <c r="HYA67" s="392"/>
      <c r="HYB67" s="393"/>
      <c r="HYC67" s="394"/>
      <c r="HYD67" s="395"/>
      <c r="HYE67" s="389"/>
      <c r="HYF67" s="390"/>
      <c r="HYG67" s="391"/>
      <c r="HYH67" s="392"/>
      <c r="HYI67" s="393"/>
      <c r="HYJ67" s="394"/>
      <c r="HYK67" s="395"/>
      <c r="HYL67" s="389"/>
      <c r="HYM67" s="390"/>
      <c r="HYN67" s="391"/>
      <c r="HYO67" s="392"/>
      <c r="HYP67" s="393"/>
      <c r="HYQ67" s="394"/>
      <c r="HYR67" s="395"/>
      <c r="HYS67" s="389"/>
      <c r="HYT67" s="390"/>
      <c r="HYU67" s="391"/>
      <c r="HYV67" s="392"/>
      <c r="HYW67" s="393"/>
      <c r="HYX67" s="394"/>
      <c r="HYY67" s="395"/>
      <c r="HYZ67" s="389"/>
      <c r="HZA67" s="390"/>
      <c r="HZB67" s="391"/>
      <c r="HZC67" s="392"/>
      <c r="HZD67" s="393"/>
      <c r="HZE67" s="394"/>
      <c r="HZF67" s="395"/>
      <c r="HZG67" s="389"/>
      <c r="HZH67" s="390"/>
      <c r="HZI67" s="391"/>
      <c r="HZJ67" s="392"/>
      <c r="HZK67" s="393"/>
      <c r="HZL67" s="394"/>
      <c r="HZM67" s="395"/>
      <c r="HZN67" s="389"/>
      <c r="HZO67" s="390"/>
      <c r="HZP67" s="391"/>
      <c r="HZQ67" s="392"/>
      <c r="HZR67" s="393"/>
      <c r="HZS67" s="394"/>
      <c r="HZT67" s="395"/>
      <c r="HZU67" s="389"/>
      <c r="HZV67" s="390"/>
      <c r="HZW67" s="391"/>
      <c r="HZX67" s="392"/>
      <c r="HZY67" s="393"/>
      <c r="HZZ67" s="394"/>
      <c r="IAA67" s="395"/>
      <c r="IAB67" s="389"/>
      <c r="IAC67" s="390"/>
      <c r="IAD67" s="391"/>
      <c r="IAE67" s="392"/>
      <c r="IAF67" s="393"/>
      <c r="IAG67" s="394"/>
      <c r="IAH67" s="395"/>
      <c r="IAI67" s="389"/>
      <c r="IAJ67" s="390"/>
      <c r="IAK67" s="391"/>
      <c r="IAL67" s="392"/>
      <c r="IAM67" s="393"/>
      <c r="IAN67" s="394"/>
      <c r="IAO67" s="395"/>
      <c r="IAP67" s="389"/>
      <c r="IAQ67" s="390"/>
      <c r="IAR67" s="391"/>
      <c r="IAS67" s="392"/>
      <c r="IAT67" s="393"/>
      <c r="IAU67" s="394"/>
      <c r="IAV67" s="395"/>
      <c r="IAW67" s="389"/>
      <c r="IAX67" s="390"/>
      <c r="IAY67" s="391"/>
      <c r="IAZ67" s="392"/>
      <c r="IBA67" s="393"/>
      <c r="IBB67" s="394"/>
      <c r="IBC67" s="395"/>
      <c r="IBD67" s="389"/>
      <c r="IBE67" s="390"/>
      <c r="IBF67" s="391"/>
      <c r="IBG67" s="392"/>
      <c r="IBH67" s="393"/>
      <c r="IBI67" s="394"/>
      <c r="IBJ67" s="395"/>
      <c r="IBK67" s="389"/>
      <c r="IBL67" s="390"/>
      <c r="IBM67" s="391"/>
      <c r="IBN67" s="392"/>
      <c r="IBO67" s="393"/>
      <c r="IBP67" s="394"/>
      <c r="IBQ67" s="395"/>
      <c r="IBR67" s="389"/>
      <c r="IBS67" s="390"/>
      <c r="IBT67" s="391"/>
      <c r="IBU67" s="392"/>
      <c r="IBV67" s="393"/>
      <c r="IBW67" s="394"/>
      <c r="IBX67" s="395"/>
      <c r="IBY67" s="389"/>
      <c r="IBZ67" s="390"/>
      <c r="ICA67" s="391"/>
      <c r="ICB67" s="392"/>
      <c r="ICC67" s="393"/>
      <c r="ICD67" s="394"/>
      <c r="ICE67" s="395"/>
      <c r="ICF67" s="389"/>
      <c r="ICG67" s="390"/>
      <c r="ICH67" s="391"/>
      <c r="ICI67" s="392"/>
      <c r="ICJ67" s="393"/>
      <c r="ICK67" s="394"/>
      <c r="ICL67" s="395"/>
      <c r="ICM67" s="389"/>
      <c r="ICN67" s="390"/>
      <c r="ICO67" s="391"/>
      <c r="ICP67" s="392"/>
      <c r="ICQ67" s="393"/>
      <c r="ICR67" s="394"/>
      <c r="ICS67" s="395"/>
      <c r="ICT67" s="389"/>
      <c r="ICU67" s="390"/>
      <c r="ICV67" s="391"/>
      <c r="ICW67" s="392"/>
      <c r="ICX67" s="393"/>
      <c r="ICY67" s="394"/>
      <c r="ICZ67" s="395"/>
      <c r="IDA67" s="389"/>
      <c r="IDB67" s="390"/>
      <c r="IDC67" s="391"/>
      <c r="IDD67" s="392"/>
      <c r="IDE67" s="393"/>
      <c r="IDF67" s="394"/>
      <c r="IDG67" s="395"/>
      <c r="IDH67" s="389"/>
      <c r="IDI67" s="390"/>
      <c r="IDJ67" s="391"/>
      <c r="IDK67" s="392"/>
      <c r="IDL67" s="393"/>
      <c r="IDM67" s="394"/>
      <c r="IDN67" s="395"/>
      <c r="IDO67" s="389"/>
      <c r="IDP67" s="390"/>
      <c r="IDQ67" s="391"/>
      <c r="IDR67" s="392"/>
      <c r="IDS67" s="393"/>
      <c r="IDT67" s="394"/>
      <c r="IDU67" s="395"/>
      <c r="IDV67" s="389"/>
      <c r="IDW67" s="390"/>
      <c r="IDX67" s="391"/>
      <c r="IDY67" s="392"/>
      <c r="IDZ67" s="393"/>
      <c r="IEA67" s="394"/>
      <c r="IEB67" s="395"/>
      <c r="IEC67" s="389"/>
      <c r="IED67" s="390"/>
      <c r="IEE67" s="391"/>
      <c r="IEF67" s="392"/>
      <c r="IEG67" s="393"/>
      <c r="IEH67" s="394"/>
      <c r="IEI67" s="395"/>
      <c r="IEJ67" s="389"/>
      <c r="IEK67" s="390"/>
      <c r="IEL67" s="391"/>
      <c r="IEM67" s="392"/>
      <c r="IEN67" s="393"/>
      <c r="IEO67" s="394"/>
      <c r="IEP67" s="395"/>
      <c r="IEQ67" s="389"/>
      <c r="IER67" s="390"/>
      <c r="IES67" s="391"/>
      <c r="IET67" s="392"/>
      <c r="IEU67" s="393"/>
      <c r="IEV67" s="394"/>
      <c r="IEW67" s="395"/>
      <c r="IEX67" s="389"/>
      <c r="IEY67" s="390"/>
      <c r="IEZ67" s="391"/>
      <c r="IFA67" s="392"/>
      <c r="IFB67" s="393"/>
      <c r="IFC67" s="394"/>
      <c r="IFD67" s="395"/>
      <c r="IFE67" s="389"/>
      <c r="IFF67" s="390"/>
      <c r="IFG67" s="391"/>
      <c r="IFH67" s="392"/>
      <c r="IFI67" s="393"/>
      <c r="IFJ67" s="394"/>
      <c r="IFK67" s="395"/>
      <c r="IFL67" s="389"/>
      <c r="IFM67" s="390"/>
      <c r="IFN67" s="391"/>
      <c r="IFO67" s="392"/>
      <c r="IFP67" s="393"/>
      <c r="IFQ67" s="394"/>
      <c r="IFR67" s="395"/>
      <c r="IFS67" s="389"/>
      <c r="IFT67" s="390"/>
      <c r="IFU67" s="391"/>
      <c r="IFV67" s="392"/>
      <c r="IFW67" s="393"/>
      <c r="IFX67" s="394"/>
      <c r="IFY67" s="395"/>
      <c r="IFZ67" s="389"/>
      <c r="IGA67" s="390"/>
      <c r="IGB67" s="391"/>
      <c r="IGC67" s="392"/>
      <c r="IGD67" s="393"/>
      <c r="IGE67" s="394"/>
      <c r="IGF67" s="395"/>
      <c r="IGG67" s="389"/>
      <c r="IGH67" s="390"/>
      <c r="IGI67" s="391"/>
      <c r="IGJ67" s="392"/>
      <c r="IGK67" s="393"/>
      <c r="IGL67" s="394"/>
      <c r="IGM67" s="395"/>
      <c r="IGN67" s="389"/>
      <c r="IGO67" s="390"/>
      <c r="IGP67" s="391"/>
      <c r="IGQ67" s="392"/>
      <c r="IGR67" s="393"/>
      <c r="IGS67" s="394"/>
      <c r="IGT67" s="395"/>
      <c r="IGU67" s="389"/>
      <c r="IGV67" s="390"/>
      <c r="IGW67" s="391"/>
      <c r="IGX67" s="392"/>
      <c r="IGY67" s="393"/>
      <c r="IGZ67" s="394"/>
      <c r="IHA67" s="395"/>
      <c r="IHB67" s="389"/>
      <c r="IHC67" s="390"/>
      <c r="IHD67" s="391"/>
      <c r="IHE67" s="392"/>
      <c r="IHF67" s="393"/>
      <c r="IHG67" s="394"/>
      <c r="IHH67" s="395"/>
      <c r="IHI67" s="389"/>
      <c r="IHJ67" s="390"/>
      <c r="IHK67" s="391"/>
      <c r="IHL67" s="392"/>
      <c r="IHM67" s="393"/>
      <c r="IHN67" s="394"/>
      <c r="IHO67" s="395"/>
      <c r="IHP67" s="389"/>
      <c r="IHQ67" s="390"/>
      <c r="IHR67" s="391"/>
      <c r="IHS67" s="392"/>
      <c r="IHT67" s="393"/>
      <c r="IHU67" s="394"/>
      <c r="IHV67" s="395"/>
      <c r="IHW67" s="389"/>
      <c r="IHX67" s="390"/>
      <c r="IHY67" s="391"/>
      <c r="IHZ67" s="392"/>
      <c r="IIA67" s="393"/>
      <c r="IIB67" s="394"/>
      <c r="IIC67" s="395"/>
      <c r="IID67" s="389"/>
      <c r="IIE67" s="390"/>
      <c r="IIF67" s="391"/>
      <c r="IIG67" s="392"/>
      <c r="IIH67" s="393"/>
      <c r="III67" s="394"/>
      <c r="IIJ67" s="395"/>
      <c r="IIK67" s="389"/>
      <c r="IIL67" s="390"/>
      <c r="IIM67" s="391"/>
      <c r="IIN67" s="392"/>
      <c r="IIO67" s="393"/>
      <c r="IIP67" s="394"/>
      <c r="IIQ67" s="395"/>
      <c r="IIR67" s="389"/>
      <c r="IIS67" s="390"/>
      <c r="IIT67" s="391"/>
      <c r="IIU67" s="392"/>
      <c r="IIV67" s="393"/>
      <c r="IIW67" s="394"/>
      <c r="IIX67" s="395"/>
      <c r="IIY67" s="389"/>
      <c r="IIZ67" s="390"/>
      <c r="IJA67" s="391"/>
      <c r="IJB67" s="392"/>
      <c r="IJC67" s="393"/>
      <c r="IJD67" s="394"/>
      <c r="IJE67" s="395"/>
      <c r="IJF67" s="389"/>
      <c r="IJG67" s="390"/>
      <c r="IJH67" s="391"/>
      <c r="IJI67" s="392"/>
      <c r="IJJ67" s="393"/>
      <c r="IJK67" s="394"/>
      <c r="IJL67" s="395"/>
      <c r="IJM67" s="389"/>
      <c r="IJN67" s="390"/>
      <c r="IJO67" s="391"/>
      <c r="IJP67" s="392"/>
      <c r="IJQ67" s="393"/>
      <c r="IJR67" s="394"/>
      <c r="IJS67" s="395"/>
      <c r="IJT67" s="389"/>
      <c r="IJU67" s="390"/>
      <c r="IJV67" s="391"/>
      <c r="IJW67" s="392"/>
      <c r="IJX67" s="393"/>
      <c r="IJY67" s="394"/>
      <c r="IJZ67" s="395"/>
      <c r="IKA67" s="389"/>
      <c r="IKB67" s="390"/>
      <c r="IKC67" s="391"/>
      <c r="IKD67" s="392"/>
      <c r="IKE67" s="393"/>
      <c r="IKF67" s="394"/>
      <c r="IKG67" s="395"/>
      <c r="IKH67" s="389"/>
      <c r="IKI67" s="390"/>
      <c r="IKJ67" s="391"/>
      <c r="IKK67" s="392"/>
      <c r="IKL67" s="393"/>
      <c r="IKM67" s="394"/>
      <c r="IKN67" s="395"/>
      <c r="IKO67" s="389"/>
      <c r="IKP67" s="390"/>
      <c r="IKQ67" s="391"/>
      <c r="IKR67" s="392"/>
      <c r="IKS67" s="393"/>
      <c r="IKT67" s="394"/>
      <c r="IKU67" s="395"/>
      <c r="IKV67" s="389"/>
      <c r="IKW67" s="390"/>
      <c r="IKX67" s="391"/>
      <c r="IKY67" s="392"/>
      <c r="IKZ67" s="393"/>
      <c r="ILA67" s="394"/>
      <c r="ILB67" s="395"/>
      <c r="ILC67" s="389"/>
      <c r="ILD67" s="390"/>
      <c r="ILE67" s="391"/>
      <c r="ILF67" s="392"/>
      <c r="ILG67" s="393"/>
      <c r="ILH67" s="394"/>
      <c r="ILI67" s="395"/>
      <c r="ILJ67" s="389"/>
      <c r="ILK67" s="390"/>
      <c r="ILL67" s="391"/>
      <c r="ILM67" s="392"/>
      <c r="ILN67" s="393"/>
      <c r="ILO67" s="394"/>
      <c r="ILP67" s="395"/>
      <c r="ILQ67" s="389"/>
      <c r="ILR67" s="390"/>
      <c r="ILS67" s="391"/>
      <c r="ILT67" s="392"/>
      <c r="ILU67" s="393"/>
      <c r="ILV67" s="394"/>
      <c r="ILW67" s="395"/>
      <c r="ILX67" s="389"/>
      <c r="ILY67" s="390"/>
      <c r="ILZ67" s="391"/>
      <c r="IMA67" s="392"/>
      <c r="IMB67" s="393"/>
      <c r="IMC67" s="394"/>
      <c r="IMD67" s="395"/>
      <c r="IME67" s="389"/>
      <c r="IMF67" s="390"/>
      <c r="IMG67" s="391"/>
      <c r="IMH67" s="392"/>
      <c r="IMI67" s="393"/>
      <c r="IMJ67" s="394"/>
      <c r="IMK67" s="395"/>
      <c r="IML67" s="389"/>
      <c r="IMM67" s="390"/>
      <c r="IMN67" s="391"/>
      <c r="IMO67" s="392"/>
      <c r="IMP67" s="393"/>
      <c r="IMQ67" s="394"/>
      <c r="IMR67" s="395"/>
      <c r="IMS67" s="389"/>
      <c r="IMT67" s="390"/>
      <c r="IMU67" s="391"/>
      <c r="IMV67" s="392"/>
      <c r="IMW67" s="393"/>
      <c r="IMX67" s="394"/>
      <c r="IMY67" s="395"/>
      <c r="IMZ67" s="389"/>
      <c r="INA67" s="390"/>
      <c r="INB67" s="391"/>
      <c r="INC67" s="392"/>
      <c r="IND67" s="393"/>
      <c r="INE67" s="394"/>
      <c r="INF67" s="395"/>
      <c r="ING67" s="389"/>
      <c r="INH67" s="390"/>
      <c r="INI67" s="391"/>
      <c r="INJ67" s="392"/>
      <c r="INK67" s="393"/>
      <c r="INL67" s="394"/>
      <c r="INM67" s="395"/>
      <c r="INN67" s="389"/>
      <c r="INO67" s="390"/>
      <c r="INP67" s="391"/>
      <c r="INQ67" s="392"/>
      <c r="INR67" s="393"/>
      <c r="INS67" s="394"/>
      <c r="INT67" s="395"/>
      <c r="INU67" s="389"/>
      <c r="INV67" s="390"/>
      <c r="INW67" s="391"/>
      <c r="INX67" s="392"/>
      <c r="INY67" s="393"/>
      <c r="INZ67" s="394"/>
      <c r="IOA67" s="395"/>
      <c r="IOB67" s="389"/>
      <c r="IOC67" s="390"/>
      <c r="IOD67" s="391"/>
      <c r="IOE67" s="392"/>
      <c r="IOF67" s="393"/>
      <c r="IOG67" s="394"/>
      <c r="IOH67" s="395"/>
      <c r="IOI67" s="389"/>
      <c r="IOJ67" s="390"/>
      <c r="IOK67" s="391"/>
      <c r="IOL67" s="392"/>
      <c r="IOM67" s="393"/>
      <c r="ION67" s="394"/>
      <c r="IOO67" s="395"/>
      <c r="IOP67" s="389"/>
      <c r="IOQ67" s="390"/>
      <c r="IOR67" s="391"/>
      <c r="IOS67" s="392"/>
      <c r="IOT67" s="393"/>
      <c r="IOU67" s="394"/>
      <c r="IOV67" s="395"/>
      <c r="IOW67" s="389"/>
      <c r="IOX67" s="390"/>
      <c r="IOY67" s="391"/>
      <c r="IOZ67" s="392"/>
      <c r="IPA67" s="393"/>
      <c r="IPB67" s="394"/>
      <c r="IPC67" s="395"/>
      <c r="IPD67" s="389"/>
      <c r="IPE67" s="390"/>
      <c r="IPF67" s="391"/>
      <c r="IPG67" s="392"/>
      <c r="IPH67" s="393"/>
      <c r="IPI67" s="394"/>
      <c r="IPJ67" s="395"/>
      <c r="IPK67" s="389"/>
      <c r="IPL67" s="390"/>
      <c r="IPM67" s="391"/>
      <c r="IPN67" s="392"/>
      <c r="IPO67" s="393"/>
      <c r="IPP67" s="394"/>
      <c r="IPQ67" s="395"/>
      <c r="IPR67" s="389"/>
      <c r="IPS67" s="390"/>
      <c r="IPT67" s="391"/>
      <c r="IPU67" s="392"/>
      <c r="IPV67" s="393"/>
      <c r="IPW67" s="394"/>
      <c r="IPX67" s="395"/>
      <c r="IPY67" s="389"/>
      <c r="IPZ67" s="390"/>
      <c r="IQA67" s="391"/>
      <c r="IQB67" s="392"/>
      <c r="IQC67" s="393"/>
      <c r="IQD67" s="394"/>
      <c r="IQE67" s="395"/>
      <c r="IQF67" s="389"/>
      <c r="IQG67" s="390"/>
      <c r="IQH67" s="391"/>
      <c r="IQI67" s="392"/>
      <c r="IQJ67" s="393"/>
      <c r="IQK67" s="394"/>
      <c r="IQL67" s="395"/>
      <c r="IQM67" s="389"/>
      <c r="IQN67" s="390"/>
      <c r="IQO67" s="391"/>
      <c r="IQP67" s="392"/>
      <c r="IQQ67" s="393"/>
      <c r="IQR67" s="394"/>
      <c r="IQS67" s="395"/>
      <c r="IQT67" s="389"/>
      <c r="IQU67" s="390"/>
      <c r="IQV67" s="391"/>
      <c r="IQW67" s="392"/>
      <c r="IQX67" s="393"/>
      <c r="IQY67" s="394"/>
      <c r="IQZ67" s="395"/>
      <c r="IRA67" s="389"/>
      <c r="IRB67" s="390"/>
      <c r="IRC67" s="391"/>
      <c r="IRD67" s="392"/>
      <c r="IRE67" s="393"/>
      <c r="IRF67" s="394"/>
      <c r="IRG67" s="395"/>
      <c r="IRH67" s="389"/>
      <c r="IRI67" s="390"/>
      <c r="IRJ67" s="391"/>
      <c r="IRK67" s="392"/>
      <c r="IRL67" s="393"/>
      <c r="IRM67" s="394"/>
      <c r="IRN67" s="395"/>
      <c r="IRO67" s="389"/>
      <c r="IRP67" s="390"/>
      <c r="IRQ67" s="391"/>
      <c r="IRR67" s="392"/>
      <c r="IRS67" s="393"/>
      <c r="IRT67" s="394"/>
      <c r="IRU67" s="395"/>
      <c r="IRV67" s="389"/>
      <c r="IRW67" s="390"/>
      <c r="IRX67" s="391"/>
      <c r="IRY67" s="392"/>
      <c r="IRZ67" s="393"/>
      <c r="ISA67" s="394"/>
      <c r="ISB67" s="395"/>
      <c r="ISC67" s="389"/>
      <c r="ISD67" s="390"/>
      <c r="ISE67" s="391"/>
      <c r="ISF67" s="392"/>
      <c r="ISG67" s="393"/>
      <c r="ISH67" s="394"/>
      <c r="ISI67" s="395"/>
      <c r="ISJ67" s="389"/>
      <c r="ISK67" s="390"/>
      <c r="ISL67" s="391"/>
      <c r="ISM67" s="392"/>
      <c r="ISN67" s="393"/>
      <c r="ISO67" s="394"/>
      <c r="ISP67" s="395"/>
      <c r="ISQ67" s="389"/>
      <c r="ISR67" s="390"/>
      <c r="ISS67" s="391"/>
      <c r="IST67" s="392"/>
      <c r="ISU67" s="393"/>
      <c r="ISV67" s="394"/>
      <c r="ISW67" s="395"/>
      <c r="ISX67" s="389"/>
      <c r="ISY67" s="390"/>
      <c r="ISZ67" s="391"/>
      <c r="ITA67" s="392"/>
      <c r="ITB67" s="393"/>
      <c r="ITC67" s="394"/>
      <c r="ITD67" s="395"/>
      <c r="ITE67" s="389"/>
      <c r="ITF67" s="390"/>
      <c r="ITG67" s="391"/>
      <c r="ITH67" s="392"/>
      <c r="ITI67" s="393"/>
      <c r="ITJ67" s="394"/>
      <c r="ITK67" s="395"/>
      <c r="ITL67" s="389"/>
      <c r="ITM67" s="390"/>
      <c r="ITN67" s="391"/>
      <c r="ITO67" s="392"/>
      <c r="ITP67" s="393"/>
      <c r="ITQ67" s="394"/>
      <c r="ITR67" s="395"/>
      <c r="ITS67" s="389"/>
      <c r="ITT67" s="390"/>
      <c r="ITU67" s="391"/>
      <c r="ITV67" s="392"/>
      <c r="ITW67" s="393"/>
      <c r="ITX67" s="394"/>
      <c r="ITY67" s="395"/>
      <c r="ITZ67" s="389"/>
      <c r="IUA67" s="390"/>
      <c r="IUB67" s="391"/>
      <c r="IUC67" s="392"/>
      <c r="IUD67" s="393"/>
      <c r="IUE67" s="394"/>
      <c r="IUF67" s="395"/>
      <c r="IUG67" s="389"/>
      <c r="IUH67" s="390"/>
      <c r="IUI67" s="391"/>
      <c r="IUJ67" s="392"/>
      <c r="IUK67" s="393"/>
      <c r="IUL67" s="394"/>
      <c r="IUM67" s="395"/>
      <c r="IUN67" s="389"/>
      <c r="IUO67" s="390"/>
      <c r="IUP67" s="391"/>
      <c r="IUQ67" s="392"/>
      <c r="IUR67" s="393"/>
      <c r="IUS67" s="394"/>
      <c r="IUT67" s="395"/>
      <c r="IUU67" s="389"/>
      <c r="IUV67" s="390"/>
      <c r="IUW67" s="391"/>
      <c r="IUX67" s="392"/>
      <c r="IUY67" s="393"/>
      <c r="IUZ67" s="394"/>
      <c r="IVA67" s="395"/>
      <c r="IVB67" s="389"/>
      <c r="IVC67" s="390"/>
      <c r="IVD67" s="391"/>
      <c r="IVE67" s="392"/>
      <c r="IVF67" s="393"/>
      <c r="IVG67" s="394"/>
      <c r="IVH67" s="395"/>
      <c r="IVI67" s="389"/>
      <c r="IVJ67" s="390"/>
      <c r="IVK67" s="391"/>
      <c r="IVL67" s="392"/>
      <c r="IVM67" s="393"/>
      <c r="IVN67" s="394"/>
      <c r="IVO67" s="395"/>
      <c r="IVP67" s="389"/>
      <c r="IVQ67" s="390"/>
      <c r="IVR67" s="391"/>
      <c r="IVS67" s="392"/>
      <c r="IVT67" s="393"/>
      <c r="IVU67" s="394"/>
      <c r="IVV67" s="395"/>
      <c r="IVW67" s="389"/>
      <c r="IVX67" s="390"/>
      <c r="IVY67" s="391"/>
      <c r="IVZ67" s="392"/>
      <c r="IWA67" s="393"/>
      <c r="IWB67" s="394"/>
      <c r="IWC67" s="395"/>
      <c r="IWD67" s="389"/>
      <c r="IWE67" s="390"/>
      <c r="IWF67" s="391"/>
      <c r="IWG67" s="392"/>
      <c r="IWH67" s="393"/>
      <c r="IWI67" s="394"/>
      <c r="IWJ67" s="395"/>
      <c r="IWK67" s="389"/>
      <c r="IWL67" s="390"/>
      <c r="IWM67" s="391"/>
      <c r="IWN67" s="392"/>
      <c r="IWO67" s="393"/>
      <c r="IWP67" s="394"/>
      <c r="IWQ67" s="395"/>
      <c r="IWR67" s="389"/>
      <c r="IWS67" s="390"/>
      <c r="IWT67" s="391"/>
      <c r="IWU67" s="392"/>
      <c r="IWV67" s="393"/>
      <c r="IWW67" s="394"/>
      <c r="IWX67" s="395"/>
      <c r="IWY67" s="389"/>
      <c r="IWZ67" s="390"/>
      <c r="IXA67" s="391"/>
      <c r="IXB67" s="392"/>
      <c r="IXC67" s="393"/>
      <c r="IXD67" s="394"/>
      <c r="IXE67" s="395"/>
      <c r="IXF67" s="389"/>
      <c r="IXG67" s="390"/>
      <c r="IXH67" s="391"/>
      <c r="IXI67" s="392"/>
      <c r="IXJ67" s="393"/>
      <c r="IXK67" s="394"/>
      <c r="IXL67" s="395"/>
      <c r="IXM67" s="389"/>
      <c r="IXN67" s="390"/>
      <c r="IXO67" s="391"/>
      <c r="IXP67" s="392"/>
      <c r="IXQ67" s="393"/>
      <c r="IXR67" s="394"/>
      <c r="IXS67" s="395"/>
      <c r="IXT67" s="389"/>
      <c r="IXU67" s="390"/>
      <c r="IXV67" s="391"/>
      <c r="IXW67" s="392"/>
      <c r="IXX67" s="393"/>
      <c r="IXY67" s="394"/>
      <c r="IXZ67" s="395"/>
      <c r="IYA67" s="389"/>
      <c r="IYB67" s="390"/>
      <c r="IYC67" s="391"/>
      <c r="IYD67" s="392"/>
      <c r="IYE67" s="393"/>
      <c r="IYF67" s="394"/>
      <c r="IYG67" s="395"/>
      <c r="IYH67" s="389"/>
      <c r="IYI67" s="390"/>
      <c r="IYJ67" s="391"/>
      <c r="IYK67" s="392"/>
      <c r="IYL67" s="393"/>
      <c r="IYM67" s="394"/>
      <c r="IYN67" s="395"/>
      <c r="IYO67" s="389"/>
      <c r="IYP67" s="390"/>
      <c r="IYQ67" s="391"/>
      <c r="IYR67" s="392"/>
      <c r="IYS67" s="393"/>
      <c r="IYT67" s="394"/>
      <c r="IYU67" s="395"/>
      <c r="IYV67" s="389"/>
      <c r="IYW67" s="390"/>
      <c r="IYX67" s="391"/>
      <c r="IYY67" s="392"/>
      <c r="IYZ67" s="393"/>
      <c r="IZA67" s="394"/>
      <c r="IZB67" s="395"/>
      <c r="IZC67" s="389"/>
      <c r="IZD67" s="390"/>
      <c r="IZE67" s="391"/>
      <c r="IZF67" s="392"/>
      <c r="IZG67" s="393"/>
      <c r="IZH67" s="394"/>
      <c r="IZI67" s="395"/>
      <c r="IZJ67" s="389"/>
      <c r="IZK67" s="390"/>
      <c r="IZL67" s="391"/>
      <c r="IZM67" s="392"/>
      <c r="IZN67" s="393"/>
      <c r="IZO67" s="394"/>
      <c r="IZP67" s="395"/>
      <c r="IZQ67" s="389"/>
      <c r="IZR67" s="390"/>
      <c r="IZS67" s="391"/>
      <c r="IZT67" s="392"/>
      <c r="IZU67" s="393"/>
      <c r="IZV67" s="394"/>
      <c r="IZW67" s="395"/>
      <c r="IZX67" s="389"/>
      <c r="IZY67" s="390"/>
      <c r="IZZ67" s="391"/>
      <c r="JAA67" s="392"/>
      <c r="JAB67" s="393"/>
      <c r="JAC67" s="394"/>
      <c r="JAD67" s="395"/>
      <c r="JAE67" s="389"/>
      <c r="JAF67" s="390"/>
      <c r="JAG67" s="391"/>
      <c r="JAH67" s="392"/>
      <c r="JAI67" s="393"/>
      <c r="JAJ67" s="394"/>
      <c r="JAK67" s="395"/>
      <c r="JAL67" s="389"/>
      <c r="JAM67" s="390"/>
      <c r="JAN67" s="391"/>
      <c r="JAO67" s="392"/>
      <c r="JAP67" s="393"/>
      <c r="JAQ67" s="394"/>
      <c r="JAR67" s="395"/>
      <c r="JAS67" s="389"/>
      <c r="JAT67" s="390"/>
      <c r="JAU67" s="391"/>
      <c r="JAV67" s="392"/>
      <c r="JAW67" s="393"/>
      <c r="JAX67" s="394"/>
      <c r="JAY67" s="395"/>
      <c r="JAZ67" s="389"/>
      <c r="JBA67" s="390"/>
      <c r="JBB67" s="391"/>
      <c r="JBC67" s="392"/>
      <c r="JBD67" s="393"/>
      <c r="JBE67" s="394"/>
      <c r="JBF67" s="395"/>
      <c r="JBG67" s="389"/>
      <c r="JBH67" s="390"/>
      <c r="JBI67" s="391"/>
      <c r="JBJ67" s="392"/>
      <c r="JBK67" s="393"/>
      <c r="JBL67" s="394"/>
      <c r="JBM67" s="395"/>
      <c r="JBN67" s="389"/>
      <c r="JBO67" s="390"/>
      <c r="JBP67" s="391"/>
      <c r="JBQ67" s="392"/>
      <c r="JBR67" s="393"/>
      <c r="JBS67" s="394"/>
      <c r="JBT67" s="395"/>
      <c r="JBU67" s="389"/>
      <c r="JBV67" s="390"/>
      <c r="JBW67" s="391"/>
      <c r="JBX67" s="392"/>
      <c r="JBY67" s="393"/>
      <c r="JBZ67" s="394"/>
      <c r="JCA67" s="395"/>
      <c r="JCB67" s="389"/>
      <c r="JCC67" s="390"/>
      <c r="JCD67" s="391"/>
      <c r="JCE67" s="392"/>
      <c r="JCF67" s="393"/>
      <c r="JCG67" s="394"/>
      <c r="JCH67" s="395"/>
      <c r="JCI67" s="389"/>
      <c r="JCJ67" s="390"/>
      <c r="JCK67" s="391"/>
      <c r="JCL67" s="392"/>
      <c r="JCM67" s="393"/>
      <c r="JCN67" s="394"/>
      <c r="JCO67" s="395"/>
      <c r="JCP67" s="389"/>
      <c r="JCQ67" s="390"/>
      <c r="JCR67" s="391"/>
      <c r="JCS67" s="392"/>
      <c r="JCT67" s="393"/>
      <c r="JCU67" s="394"/>
      <c r="JCV67" s="395"/>
      <c r="JCW67" s="389"/>
      <c r="JCX67" s="390"/>
      <c r="JCY67" s="391"/>
      <c r="JCZ67" s="392"/>
      <c r="JDA67" s="393"/>
      <c r="JDB67" s="394"/>
      <c r="JDC67" s="395"/>
      <c r="JDD67" s="389"/>
      <c r="JDE67" s="390"/>
      <c r="JDF67" s="391"/>
      <c r="JDG67" s="392"/>
      <c r="JDH67" s="393"/>
      <c r="JDI67" s="394"/>
      <c r="JDJ67" s="395"/>
      <c r="JDK67" s="389"/>
      <c r="JDL67" s="390"/>
      <c r="JDM67" s="391"/>
      <c r="JDN67" s="392"/>
      <c r="JDO67" s="393"/>
      <c r="JDP67" s="394"/>
      <c r="JDQ67" s="395"/>
      <c r="JDR67" s="389"/>
      <c r="JDS67" s="390"/>
      <c r="JDT67" s="391"/>
      <c r="JDU67" s="392"/>
      <c r="JDV67" s="393"/>
      <c r="JDW67" s="394"/>
      <c r="JDX67" s="395"/>
      <c r="JDY67" s="389"/>
      <c r="JDZ67" s="390"/>
      <c r="JEA67" s="391"/>
      <c r="JEB67" s="392"/>
      <c r="JEC67" s="393"/>
      <c r="JED67" s="394"/>
      <c r="JEE67" s="395"/>
      <c r="JEF67" s="389"/>
      <c r="JEG67" s="390"/>
      <c r="JEH67" s="391"/>
      <c r="JEI67" s="392"/>
      <c r="JEJ67" s="393"/>
      <c r="JEK67" s="394"/>
      <c r="JEL67" s="395"/>
      <c r="JEM67" s="389"/>
      <c r="JEN67" s="390"/>
      <c r="JEO67" s="391"/>
      <c r="JEP67" s="392"/>
      <c r="JEQ67" s="393"/>
      <c r="JER67" s="394"/>
      <c r="JES67" s="395"/>
      <c r="JET67" s="389"/>
      <c r="JEU67" s="390"/>
      <c r="JEV67" s="391"/>
      <c r="JEW67" s="392"/>
      <c r="JEX67" s="393"/>
      <c r="JEY67" s="394"/>
      <c r="JEZ67" s="395"/>
      <c r="JFA67" s="389"/>
      <c r="JFB67" s="390"/>
      <c r="JFC67" s="391"/>
      <c r="JFD67" s="392"/>
      <c r="JFE67" s="393"/>
      <c r="JFF67" s="394"/>
      <c r="JFG67" s="395"/>
      <c r="JFH67" s="389"/>
      <c r="JFI67" s="390"/>
      <c r="JFJ67" s="391"/>
      <c r="JFK67" s="392"/>
      <c r="JFL67" s="393"/>
      <c r="JFM67" s="394"/>
      <c r="JFN67" s="395"/>
      <c r="JFO67" s="389"/>
      <c r="JFP67" s="390"/>
      <c r="JFQ67" s="391"/>
      <c r="JFR67" s="392"/>
      <c r="JFS67" s="393"/>
      <c r="JFT67" s="394"/>
      <c r="JFU67" s="395"/>
      <c r="JFV67" s="389"/>
      <c r="JFW67" s="390"/>
      <c r="JFX67" s="391"/>
      <c r="JFY67" s="392"/>
      <c r="JFZ67" s="393"/>
      <c r="JGA67" s="394"/>
      <c r="JGB67" s="395"/>
      <c r="JGC67" s="389"/>
      <c r="JGD67" s="390"/>
      <c r="JGE67" s="391"/>
      <c r="JGF67" s="392"/>
      <c r="JGG67" s="393"/>
      <c r="JGH67" s="394"/>
      <c r="JGI67" s="395"/>
      <c r="JGJ67" s="389"/>
      <c r="JGK67" s="390"/>
      <c r="JGL67" s="391"/>
      <c r="JGM67" s="392"/>
      <c r="JGN67" s="393"/>
      <c r="JGO67" s="394"/>
      <c r="JGP67" s="395"/>
      <c r="JGQ67" s="389"/>
      <c r="JGR67" s="390"/>
      <c r="JGS67" s="391"/>
      <c r="JGT67" s="392"/>
      <c r="JGU67" s="393"/>
      <c r="JGV67" s="394"/>
      <c r="JGW67" s="395"/>
      <c r="JGX67" s="389"/>
      <c r="JGY67" s="390"/>
      <c r="JGZ67" s="391"/>
      <c r="JHA67" s="392"/>
      <c r="JHB67" s="393"/>
      <c r="JHC67" s="394"/>
      <c r="JHD67" s="395"/>
      <c r="JHE67" s="389"/>
      <c r="JHF67" s="390"/>
      <c r="JHG67" s="391"/>
      <c r="JHH67" s="392"/>
      <c r="JHI67" s="393"/>
      <c r="JHJ67" s="394"/>
      <c r="JHK67" s="395"/>
      <c r="JHL67" s="389"/>
      <c r="JHM67" s="390"/>
      <c r="JHN67" s="391"/>
      <c r="JHO67" s="392"/>
      <c r="JHP67" s="393"/>
      <c r="JHQ67" s="394"/>
      <c r="JHR67" s="395"/>
      <c r="JHS67" s="389"/>
      <c r="JHT67" s="390"/>
      <c r="JHU67" s="391"/>
      <c r="JHV67" s="392"/>
      <c r="JHW67" s="393"/>
      <c r="JHX67" s="394"/>
      <c r="JHY67" s="395"/>
      <c r="JHZ67" s="389"/>
      <c r="JIA67" s="390"/>
      <c r="JIB67" s="391"/>
      <c r="JIC67" s="392"/>
      <c r="JID67" s="393"/>
      <c r="JIE67" s="394"/>
      <c r="JIF67" s="395"/>
      <c r="JIG67" s="389"/>
      <c r="JIH67" s="390"/>
      <c r="JII67" s="391"/>
      <c r="JIJ67" s="392"/>
      <c r="JIK67" s="393"/>
      <c r="JIL67" s="394"/>
      <c r="JIM67" s="395"/>
      <c r="JIN67" s="389"/>
      <c r="JIO67" s="390"/>
      <c r="JIP67" s="391"/>
      <c r="JIQ67" s="392"/>
      <c r="JIR67" s="393"/>
      <c r="JIS67" s="394"/>
      <c r="JIT67" s="395"/>
      <c r="JIU67" s="389"/>
      <c r="JIV67" s="390"/>
      <c r="JIW67" s="391"/>
      <c r="JIX67" s="392"/>
      <c r="JIY67" s="393"/>
      <c r="JIZ67" s="394"/>
      <c r="JJA67" s="395"/>
      <c r="JJB67" s="389"/>
      <c r="JJC67" s="390"/>
      <c r="JJD67" s="391"/>
      <c r="JJE67" s="392"/>
      <c r="JJF67" s="393"/>
      <c r="JJG67" s="394"/>
      <c r="JJH67" s="395"/>
      <c r="JJI67" s="389"/>
      <c r="JJJ67" s="390"/>
      <c r="JJK67" s="391"/>
      <c r="JJL67" s="392"/>
      <c r="JJM67" s="393"/>
      <c r="JJN67" s="394"/>
      <c r="JJO67" s="395"/>
      <c r="JJP67" s="389"/>
      <c r="JJQ67" s="390"/>
      <c r="JJR67" s="391"/>
      <c r="JJS67" s="392"/>
      <c r="JJT67" s="393"/>
      <c r="JJU67" s="394"/>
      <c r="JJV67" s="395"/>
      <c r="JJW67" s="389"/>
      <c r="JJX67" s="390"/>
      <c r="JJY67" s="391"/>
      <c r="JJZ67" s="392"/>
      <c r="JKA67" s="393"/>
      <c r="JKB67" s="394"/>
      <c r="JKC67" s="395"/>
      <c r="JKD67" s="389"/>
      <c r="JKE67" s="390"/>
      <c r="JKF67" s="391"/>
      <c r="JKG67" s="392"/>
      <c r="JKH67" s="393"/>
      <c r="JKI67" s="394"/>
      <c r="JKJ67" s="395"/>
      <c r="JKK67" s="389"/>
      <c r="JKL67" s="390"/>
      <c r="JKM67" s="391"/>
      <c r="JKN67" s="392"/>
      <c r="JKO67" s="393"/>
      <c r="JKP67" s="394"/>
      <c r="JKQ67" s="395"/>
      <c r="JKR67" s="389"/>
      <c r="JKS67" s="390"/>
      <c r="JKT67" s="391"/>
      <c r="JKU67" s="392"/>
      <c r="JKV67" s="393"/>
      <c r="JKW67" s="394"/>
      <c r="JKX67" s="395"/>
      <c r="JKY67" s="389"/>
      <c r="JKZ67" s="390"/>
      <c r="JLA67" s="391"/>
      <c r="JLB67" s="392"/>
      <c r="JLC67" s="393"/>
      <c r="JLD67" s="394"/>
      <c r="JLE67" s="395"/>
      <c r="JLF67" s="389"/>
      <c r="JLG67" s="390"/>
      <c r="JLH67" s="391"/>
      <c r="JLI67" s="392"/>
      <c r="JLJ67" s="393"/>
      <c r="JLK67" s="394"/>
      <c r="JLL67" s="395"/>
      <c r="JLM67" s="389"/>
      <c r="JLN67" s="390"/>
      <c r="JLO67" s="391"/>
      <c r="JLP67" s="392"/>
      <c r="JLQ67" s="393"/>
      <c r="JLR67" s="394"/>
      <c r="JLS67" s="395"/>
      <c r="JLT67" s="389"/>
      <c r="JLU67" s="390"/>
      <c r="JLV67" s="391"/>
      <c r="JLW67" s="392"/>
      <c r="JLX67" s="393"/>
      <c r="JLY67" s="394"/>
      <c r="JLZ67" s="395"/>
      <c r="JMA67" s="389"/>
      <c r="JMB67" s="390"/>
      <c r="JMC67" s="391"/>
      <c r="JMD67" s="392"/>
      <c r="JME67" s="393"/>
      <c r="JMF67" s="394"/>
      <c r="JMG67" s="395"/>
      <c r="JMH67" s="389"/>
      <c r="JMI67" s="390"/>
      <c r="JMJ67" s="391"/>
      <c r="JMK67" s="392"/>
      <c r="JML67" s="393"/>
      <c r="JMM67" s="394"/>
      <c r="JMN67" s="395"/>
      <c r="JMO67" s="389"/>
      <c r="JMP67" s="390"/>
      <c r="JMQ67" s="391"/>
      <c r="JMR67" s="392"/>
      <c r="JMS67" s="393"/>
      <c r="JMT67" s="394"/>
      <c r="JMU67" s="395"/>
      <c r="JMV67" s="389"/>
      <c r="JMW67" s="390"/>
      <c r="JMX67" s="391"/>
      <c r="JMY67" s="392"/>
      <c r="JMZ67" s="393"/>
      <c r="JNA67" s="394"/>
      <c r="JNB67" s="395"/>
      <c r="JNC67" s="389"/>
      <c r="JND67" s="390"/>
      <c r="JNE67" s="391"/>
      <c r="JNF67" s="392"/>
      <c r="JNG67" s="393"/>
      <c r="JNH67" s="394"/>
      <c r="JNI67" s="395"/>
      <c r="JNJ67" s="389"/>
      <c r="JNK67" s="390"/>
      <c r="JNL67" s="391"/>
      <c r="JNM67" s="392"/>
      <c r="JNN67" s="393"/>
      <c r="JNO67" s="394"/>
      <c r="JNP67" s="395"/>
      <c r="JNQ67" s="389"/>
      <c r="JNR67" s="390"/>
      <c r="JNS67" s="391"/>
      <c r="JNT67" s="392"/>
      <c r="JNU67" s="393"/>
      <c r="JNV67" s="394"/>
      <c r="JNW67" s="395"/>
      <c r="JNX67" s="389"/>
      <c r="JNY67" s="390"/>
      <c r="JNZ67" s="391"/>
      <c r="JOA67" s="392"/>
      <c r="JOB67" s="393"/>
      <c r="JOC67" s="394"/>
      <c r="JOD67" s="395"/>
      <c r="JOE67" s="389"/>
      <c r="JOF67" s="390"/>
      <c r="JOG67" s="391"/>
      <c r="JOH67" s="392"/>
      <c r="JOI67" s="393"/>
      <c r="JOJ67" s="394"/>
      <c r="JOK67" s="395"/>
      <c r="JOL67" s="389"/>
      <c r="JOM67" s="390"/>
      <c r="JON67" s="391"/>
      <c r="JOO67" s="392"/>
      <c r="JOP67" s="393"/>
      <c r="JOQ67" s="394"/>
      <c r="JOR67" s="395"/>
      <c r="JOS67" s="389"/>
      <c r="JOT67" s="390"/>
      <c r="JOU67" s="391"/>
      <c r="JOV67" s="392"/>
      <c r="JOW67" s="393"/>
      <c r="JOX67" s="394"/>
      <c r="JOY67" s="395"/>
      <c r="JOZ67" s="389"/>
      <c r="JPA67" s="390"/>
      <c r="JPB67" s="391"/>
      <c r="JPC67" s="392"/>
      <c r="JPD67" s="393"/>
      <c r="JPE67" s="394"/>
      <c r="JPF67" s="395"/>
      <c r="JPG67" s="389"/>
      <c r="JPH67" s="390"/>
      <c r="JPI67" s="391"/>
      <c r="JPJ67" s="392"/>
      <c r="JPK67" s="393"/>
      <c r="JPL67" s="394"/>
      <c r="JPM67" s="395"/>
      <c r="JPN67" s="389"/>
      <c r="JPO67" s="390"/>
      <c r="JPP67" s="391"/>
      <c r="JPQ67" s="392"/>
      <c r="JPR67" s="393"/>
      <c r="JPS67" s="394"/>
      <c r="JPT67" s="395"/>
      <c r="JPU67" s="389"/>
      <c r="JPV67" s="390"/>
      <c r="JPW67" s="391"/>
      <c r="JPX67" s="392"/>
      <c r="JPY67" s="393"/>
      <c r="JPZ67" s="394"/>
      <c r="JQA67" s="395"/>
      <c r="JQB67" s="389"/>
      <c r="JQC67" s="390"/>
      <c r="JQD67" s="391"/>
      <c r="JQE67" s="392"/>
      <c r="JQF67" s="393"/>
      <c r="JQG67" s="394"/>
      <c r="JQH67" s="395"/>
      <c r="JQI67" s="389"/>
      <c r="JQJ67" s="390"/>
      <c r="JQK67" s="391"/>
      <c r="JQL67" s="392"/>
      <c r="JQM67" s="393"/>
      <c r="JQN67" s="394"/>
      <c r="JQO67" s="395"/>
      <c r="JQP67" s="389"/>
      <c r="JQQ67" s="390"/>
      <c r="JQR67" s="391"/>
      <c r="JQS67" s="392"/>
      <c r="JQT67" s="393"/>
      <c r="JQU67" s="394"/>
      <c r="JQV67" s="395"/>
      <c r="JQW67" s="389"/>
      <c r="JQX67" s="390"/>
      <c r="JQY67" s="391"/>
      <c r="JQZ67" s="392"/>
      <c r="JRA67" s="393"/>
      <c r="JRB67" s="394"/>
      <c r="JRC67" s="395"/>
      <c r="JRD67" s="389"/>
      <c r="JRE67" s="390"/>
      <c r="JRF67" s="391"/>
      <c r="JRG67" s="392"/>
      <c r="JRH67" s="393"/>
      <c r="JRI67" s="394"/>
      <c r="JRJ67" s="395"/>
      <c r="JRK67" s="389"/>
      <c r="JRL67" s="390"/>
      <c r="JRM67" s="391"/>
      <c r="JRN67" s="392"/>
      <c r="JRO67" s="393"/>
      <c r="JRP67" s="394"/>
      <c r="JRQ67" s="395"/>
      <c r="JRR67" s="389"/>
      <c r="JRS67" s="390"/>
      <c r="JRT67" s="391"/>
      <c r="JRU67" s="392"/>
      <c r="JRV67" s="393"/>
      <c r="JRW67" s="394"/>
      <c r="JRX67" s="395"/>
      <c r="JRY67" s="389"/>
      <c r="JRZ67" s="390"/>
      <c r="JSA67" s="391"/>
      <c r="JSB67" s="392"/>
      <c r="JSC67" s="393"/>
      <c r="JSD67" s="394"/>
      <c r="JSE67" s="395"/>
      <c r="JSF67" s="389"/>
      <c r="JSG67" s="390"/>
      <c r="JSH67" s="391"/>
      <c r="JSI67" s="392"/>
      <c r="JSJ67" s="393"/>
      <c r="JSK67" s="394"/>
      <c r="JSL67" s="395"/>
      <c r="JSM67" s="389"/>
      <c r="JSN67" s="390"/>
      <c r="JSO67" s="391"/>
      <c r="JSP67" s="392"/>
      <c r="JSQ67" s="393"/>
      <c r="JSR67" s="394"/>
      <c r="JSS67" s="395"/>
      <c r="JST67" s="389"/>
      <c r="JSU67" s="390"/>
      <c r="JSV67" s="391"/>
      <c r="JSW67" s="392"/>
      <c r="JSX67" s="393"/>
      <c r="JSY67" s="394"/>
      <c r="JSZ67" s="395"/>
      <c r="JTA67" s="389"/>
      <c r="JTB67" s="390"/>
      <c r="JTC67" s="391"/>
      <c r="JTD67" s="392"/>
      <c r="JTE67" s="393"/>
      <c r="JTF67" s="394"/>
      <c r="JTG67" s="395"/>
      <c r="JTH67" s="389"/>
      <c r="JTI67" s="390"/>
      <c r="JTJ67" s="391"/>
      <c r="JTK67" s="392"/>
      <c r="JTL67" s="393"/>
      <c r="JTM67" s="394"/>
      <c r="JTN67" s="395"/>
      <c r="JTO67" s="389"/>
      <c r="JTP67" s="390"/>
      <c r="JTQ67" s="391"/>
      <c r="JTR67" s="392"/>
      <c r="JTS67" s="393"/>
      <c r="JTT67" s="394"/>
      <c r="JTU67" s="395"/>
      <c r="JTV67" s="389"/>
      <c r="JTW67" s="390"/>
      <c r="JTX67" s="391"/>
      <c r="JTY67" s="392"/>
      <c r="JTZ67" s="393"/>
      <c r="JUA67" s="394"/>
      <c r="JUB67" s="395"/>
      <c r="JUC67" s="389"/>
      <c r="JUD67" s="390"/>
      <c r="JUE67" s="391"/>
      <c r="JUF67" s="392"/>
      <c r="JUG67" s="393"/>
      <c r="JUH67" s="394"/>
      <c r="JUI67" s="395"/>
      <c r="JUJ67" s="389"/>
      <c r="JUK67" s="390"/>
      <c r="JUL67" s="391"/>
      <c r="JUM67" s="392"/>
      <c r="JUN67" s="393"/>
      <c r="JUO67" s="394"/>
      <c r="JUP67" s="395"/>
      <c r="JUQ67" s="389"/>
      <c r="JUR67" s="390"/>
      <c r="JUS67" s="391"/>
      <c r="JUT67" s="392"/>
      <c r="JUU67" s="393"/>
      <c r="JUV67" s="394"/>
      <c r="JUW67" s="395"/>
      <c r="JUX67" s="389"/>
      <c r="JUY67" s="390"/>
      <c r="JUZ67" s="391"/>
      <c r="JVA67" s="392"/>
      <c r="JVB67" s="393"/>
      <c r="JVC67" s="394"/>
      <c r="JVD67" s="395"/>
      <c r="JVE67" s="389"/>
      <c r="JVF67" s="390"/>
      <c r="JVG67" s="391"/>
      <c r="JVH67" s="392"/>
      <c r="JVI67" s="393"/>
      <c r="JVJ67" s="394"/>
      <c r="JVK67" s="395"/>
      <c r="JVL67" s="389"/>
      <c r="JVM67" s="390"/>
      <c r="JVN67" s="391"/>
      <c r="JVO67" s="392"/>
      <c r="JVP67" s="393"/>
      <c r="JVQ67" s="394"/>
      <c r="JVR67" s="395"/>
      <c r="JVS67" s="389"/>
      <c r="JVT67" s="390"/>
      <c r="JVU67" s="391"/>
      <c r="JVV67" s="392"/>
      <c r="JVW67" s="393"/>
      <c r="JVX67" s="394"/>
      <c r="JVY67" s="395"/>
      <c r="JVZ67" s="389"/>
      <c r="JWA67" s="390"/>
      <c r="JWB67" s="391"/>
      <c r="JWC67" s="392"/>
      <c r="JWD67" s="393"/>
      <c r="JWE67" s="394"/>
      <c r="JWF67" s="395"/>
      <c r="JWG67" s="389"/>
      <c r="JWH67" s="390"/>
      <c r="JWI67" s="391"/>
      <c r="JWJ67" s="392"/>
      <c r="JWK67" s="393"/>
      <c r="JWL67" s="394"/>
      <c r="JWM67" s="395"/>
      <c r="JWN67" s="389"/>
      <c r="JWO67" s="390"/>
      <c r="JWP67" s="391"/>
      <c r="JWQ67" s="392"/>
      <c r="JWR67" s="393"/>
      <c r="JWS67" s="394"/>
      <c r="JWT67" s="395"/>
      <c r="JWU67" s="389"/>
      <c r="JWV67" s="390"/>
      <c r="JWW67" s="391"/>
      <c r="JWX67" s="392"/>
      <c r="JWY67" s="393"/>
      <c r="JWZ67" s="394"/>
      <c r="JXA67" s="395"/>
      <c r="JXB67" s="389"/>
      <c r="JXC67" s="390"/>
      <c r="JXD67" s="391"/>
      <c r="JXE67" s="392"/>
      <c r="JXF67" s="393"/>
      <c r="JXG67" s="394"/>
      <c r="JXH67" s="395"/>
      <c r="JXI67" s="389"/>
      <c r="JXJ67" s="390"/>
      <c r="JXK67" s="391"/>
      <c r="JXL67" s="392"/>
      <c r="JXM67" s="393"/>
      <c r="JXN67" s="394"/>
      <c r="JXO67" s="395"/>
      <c r="JXP67" s="389"/>
      <c r="JXQ67" s="390"/>
      <c r="JXR67" s="391"/>
      <c r="JXS67" s="392"/>
      <c r="JXT67" s="393"/>
      <c r="JXU67" s="394"/>
      <c r="JXV67" s="395"/>
      <c r="JXW67" s="389"/>
      <c r="JXX67" s="390"/>
      <c r="JXY67" s="391"/>
      <c r="JXZ67" s="392"/>
      <c r="JYA67" s="393"/>
      <c r="JYB67" s="394"/>
      <c r="JYC67" s="395"/>
      <c r="JYD67" s="389"/>
      <c r="JYE67" s="390"/>
      <c r="JYF67" s="391"/>
      <c r="JYG67" s="392"/>
      <c r="JYH67" s="393"/>
      <c r="JYI67" s="394"/>
      <c r="JYJ67" s="395"/>
      <c r="JYK67" s="389"/>
      <c r="JYL67" s="390"/>
      <c r="JYM67" s="391"/>
      <c r="JYN67" s="392"/>
      <c r="JYO67" s="393"/>
      <c r="JYP67" s="394"/>
      <c r="JYQ67" s="395"/>
      <c r="JYR67" s="389"/>
      <c r="JYS67" s="390"/>
      <c r="JYT67" s="391"/>
      <c r="JYU67" s="392"/>
      <c r="JYV67" s="393"/>
      <c r="JYW67" s="394"/>
      <c r="JYX67" s="395"/>
      <c r="JYY67" s="389"/>
      <c r="JYZ67" s="390"/>
      <c r="JZA67" s="391"/>
      <c r="JZB67" s="392"/>
      <c r="JZC67" s="393"/>
      <c r="JZD67" s="394"/>
      <c r="JZE67" s="395"/>
      <c r="JZF67" s="389"/>
      <c r="JZG67" s="390"/>
      <c r="JZH67" s="391"/>
      <c r="JZI67" s="392"/>
      <c r="JZJ67" s="393"/>
      <c r="JZK67" s="394"/>
      <c r="JZL67" s="395"/>
      <c r="JZM67" s="389"/>
      <c r="JZN67" s="390"/>
      <c r="JZO67" s="391"/>
      <c r="JZP67" s="392"/>
      <c r="JZQ67" s="393"/>
      <c r="JZR67" s="394"/>
      <c r="JZS67" s="395"/>
      <c r="JZT67" s="389"/>
      <c r="JZU67" s="390"/>
      <c r="JZV67" s="391"/>
      <c r="JZW67" s="392"/>
      <c r="JZX67" s="393"/>
      <c r="JZY67" s="394"/>
      <c r="JZZ67" s="395"/>
      <c r="KAA67" s="389"/>
      <c r="KAB67" s="390"/>
      <c r="KAC67" s="391"/>
      <c r="KAD67" s="392"/>
      <c r="KAE67" s="393"/>
      <c r="KAF67" s="394"/>
      <c r="KAG67" s="395"/>
      <c r="KAH67" s="389"/>
      <c r="KAI67" s="390"/>
      <c r="KAJ67" s="391"/>
      <c r="KAK67" s="392"/>
      <c r="KAL67" s="393"/>
      <c r="KAM67" s="394"/>
      <c r="KAN67" s="395"/>
      <c r="KAO67" s="389"/>
      <c r="KAP67" s="390"/>
      <c r="KAQ67" s="391"/>
      <c r="KAR67" s="392"/>
      <c r="KAS67" s="393"/>
      <c r="KAT67" s="394"/>
      <c r="KAU67" s="395"/>
      <c r="KAV67" s="389"/>
      <c r="KAW67" s="390"/>
      <c r="KAX67" s="391"/>
      <c r="KAY67" s="392"/>
      <c r="KAZ67" s="393"/>
      <c r="KBA67" s="394"/>
      <c r="KBB67" s="395"/>
      <c r="KBC67" s="389"/>
      <c r="KBD67" s="390"/>
      <c r="KBE67" s="391"/>
      <c r="KBF67" s="392"/>
      <c r="KBG67" s="393"/>
      <c r="KBH67" s="394"/>
      <c r="KBI67" s="395"/>
      <c r="KBJ67" s="389"/>
      <c r="KBK67" s="390"/>
      <c r="KBL67" s="391"/>
      <c r="KBM67" s="392"/>
      <c r="KBN67" s="393"/>
      <c r="KBO67" s="394"/>
      <c r="KBP67" s="395"/>
      <c r="KBQ67" s="389"/>
      <c r="KBR67" s="390"/>
      <c r="KBS67" s="391"/>
      <c r="KBT67" s="392"/>
      <c r="KBU67" s="393"/>
      <c r="KBV67" s="394"/>
      <c r="KBW67" s="395"/>
      <c r="KBX67" s="389"/>
      <c r="KBY67" s="390"/>
      <c r="KBZ67" s="391"/>
      <c r="KCA67" s="392"/>
      <c r="KCB67" s="393"/>
      <c r="KCC67" s="394"/>
      <c r="KCD67" s="395"/>
      <c r="KCE67" s="389"/>
      <c r="KCF67" s="390"/>
      <c r="KCG67" s="391"/>
      <c r="KCH67" s="392"/>
      <c r="KCI67" s="393"/>
      <c r="KCJ67" s="394"/>
      <c r="KCK67" s="395"/>
      <c r="KCL67" s="389"/>
      <c r="KCM67" s="390"/>
      <c r="KCN67" s="391"/>
      <c r="KCO67" s="392"/>
      <c r="KCP67" s="393"/>
      <c r="KCQ67" s="394"/>
      <c r="KCR67" s="395"/>
      <c r="KCS67" s="389"/>
      <c r="KCT67" s="390"/>
      <c r="KCU67" s="391"/>
      <c r="KCV67" s="392"/>
      <c r="KCW67" s="393"/>
      <c r="KCX67" s="394"/>
      <c r="KCY67" s="395"/>
      <c r="KCZ67" s="389"/>
      <c r="KDA67" s="390"/>
      <c r="KDB67" s="391"/>
      <c r="KDC67" s="392"/>
      <c r="KDD67" s="393"/>
      <c r="KDE67" s="394"/>
      <c r="KDF67" s="395"/>
      <c r="KDG67" s="389"/>
      <c r="KDH67" s="390"/>
      <c r="KDI67" s="391"/>
      <c r="KDJ67" s="392"/>
      <c r="KDK67" s="393"/>
      <c r="KDL67" s="394"/>
      <c r="KDM67" s="395"/>
      <c r="KDN67" s="389"/>
      <c r="KDO67" s="390"/>
      <c r="KDP67" s="391"/>
      <c r="KDQ67" s="392"/>
      <c r="KDR67" s="393"/>
      <c r="KDS67" s="394"/>
      <c r="KDT67" s="395"/>
      <c r="KDU67" s="389"/>
      <c r="KDV67" s="390"/>
      <c r="KDW67" s="391"/>
      <c r="KDX67" s="392"/>
      <c r="KDY67" s="393"/>
      <c r="KDZ67" s="394"/>
      <c r="KEA67" s="395"/>
      <c r="KEB67" s="389"/>
      <c r="KEC67" s="390"/>
      <c r="KED67" s="391"/>
      <c r="KEE67" s="392"/>
      <c r="KEF67" s="393"/>
      <c r="KEG67" s="394"/>
      <c r="KEH67" s="395"/>
      <c r="KEI67" s="389"/>
      <c r="KEJ67" s="390"/>
      <c r="KEK67" s="391"/>
      <c r="KEL67" s="392"/>
      <c r="KEM67" s="393"/>
      <c r="KEN67" s="394"/>
      <c r="KEO67" s="395"/>
      <c r="KEP67" s="389"/>
      <c r="KEQ67" s="390"/>
      <c r="KER67" s="391"/>
      <c r="KES67" s="392"/>
      <c r="KET67" s="393"/>
      <c r="KEU67" s="394"/>
      <c r="KEV67" s="395"/>
      <c r="KEW67" s="389"/>
      <c r="KEX67" s="390"/>
      <c r="KEY67" s="391"/>
      <c r="KEZ67" s="392"/>
      <c r="KFA67" s="393"/>
      <c r="KFB67" s="394"/>
      <c r="KFC67" s="395"/>
      <c r="KFD67" s="389"/>
      <c r="KFE67" s="390"/>
      <c r="KFF67" s="391"/>
      <c r="KFG67" s="392"/>
      <c r="KFH67" s="393"/>
      <c r="KFI67" s="394"/>
      <c r="KFJ67" s="395"/>
      <c r="KFK67" s="389"/>
      <c r="KFL67" s="390"/>
      <c r="KFM67" s="391"/>
      <c r="KFN67" s="392"/>
      <c r="KFO67" s="393"/>
      <c r="KFP67" s="394"/>
      <c r="KFQ67" s="395"/>
      <c r="KFR67" s="389"/>
      <c r="KFS67" s="390"/>
      <c r="KFT67" s="391"/>
      <c r="KFU67" s="392"/>
      <c r="KFV67" s="393"/>
      <c r="KFW67" s="394"/>
      <c r="KFX67" s="395"/>
      <c r="KFY67" s="389"/>
      <c r="KFZ67" s="390"/>
      <c r="KGA67" s="391"/>
      <c r="KGB67" s="392"/>
      <c r="KGC67" s="393"/>
      <c r="KGD67" s="394"/>
      <c r="KGE67" s="395"/>
      <c r="KGF67" s="389"/>
      <c r="KGG67" s="390"/>
      <c r="KGH67" s="391"/>
      <c r="KGI67" s="392"/>
      <c r="KGJ67" s="393"/>
      <c r="KGK67" s="394"/>
      <c r="KGL67" s="395"/>
      <c r="KGM67" s="389"/>
      <c r="KGN67" s="390"/>
      <c r="KGO67" s="391"/>
      <c r="KGP67" s="392"/>
      <c r="KGQ67" s="393"/>
      <c r="KGR67" s="394"/>
      <c r="KGS67" s="395"/>
      <c r="KGT67" s="389"/>
      <c r="KGU67" s="390"/>
      <c r="KGV67" s="391"/>
      <c r="KGW67" s="392"/>
      <c r="KGX67" s="393"/>
      <c r="KGY67" s="394"/>
      <c r="KGZ67" s="395"/>
      <c r="KHA67" s="389"/>
      <c r="KHB67" s="390"/>
      <c r="KHC67" s="391"/>
      <c r="KHD67" s="392"/>
      <c r="KHE67" s="393"/>
      <c r="KHF67" s="394"/>
      <c r="KHG67" s="395"/>
      <c r="KHH67" s="389"/>
      <c r="KHI67" s="390"/>
      <c r="KHJ67" s="391"/>
      <c r="KHK67" s="392"/>
      <c r="KHL67" s="393"/>
      <c r="KHM67" s="394"/>
      <c r="KHN67" s="395"/>
      <c r="KHO67" s="389"/>
      <c r="KHP67" s="390"/>
      <c r="KHQ67" s="391"/>
      <c r="KHR67" s="392"/>
      <c r="KHS67" s="393"/>
      <c r="KHT67" s="394"/>
      <c r="KHU67" s="395"/>
      <c r="KHV67" s="389"/>
      <c r="KHW67" s="390"/>
      <c r="KHX67" s="391"/>
      <c r="KHY67" s="392"/>
      <c r="KHZ67" s="393"/>
      <c r="KIA67" s="394"/>
      <c r="KIB67" s="395"/>
      <c r="KIC67" s="389"/>
      <c r="KID67" s="390"/>
      <c r="KIE67" s="391"/>
      <c r="KIF67" s="392"/>
      <c r="KIG67" s="393"/>
      <c r="KIH67" s="394"/>
      <c r="KII67" s="395"/>
      <c r="KIJ67" s="389"/>
      <c r="KIK67" s="390"/>
      <c r="KIL67" s="391"/>
      <c r="KIM67" s="392"/>
      <c r="KIN67" s="393"/>
      <c r="KIO67" s="394"/>
      <c r="KIP67" s="395"/>
      <c r="KIQ67" s="389"/>
      <c r="KIR67" s="390"/>
      <c r="KIS67" s="391"/>
      <c r="KIT67" s="392"/>
      <c r="KIU67" s="393"/>
      <c r="KIV67" s="394"/>
      <c r="KIW67" s="395"/>
      <c r="KIX67" s="389"/>
      <c r="KIY67" s="390"/>
      <c r="KIZ67" s="391"/>
      <c r="KJA67" s="392"/>
      <c r="KJB67" s="393"/>
      <c r="KJC67" s="394"/>
      <c r="KJD67" s="395"/>
      <c r="KJE67" s="389"/>
      <c r="KJF67" s="390"/>
      <c r="KJG67" s="391"/>
      <c r="KJH67" s="392"/>
      <c r="KJI67" s="393"/>
      <c r="KJJ67" s="394"/>
      <c r="KJK67" s="395"/>
      <c r="KJL67" s="389"/>
      <c r="KJM67" s="390"/>
      <c r="KJN67" s="391"/>
      <c r="KJO67" s="392"/>
      <c r="KJP67" s="393"/>
      <c r="KJQ67" s="394"/>
      <c r="KJR67" s="395"/>
      <c r="KJS67" s="389"/>
      <c r="KJT67" s="390"/>
      <c r="KJU67" s="391"/>
      <c r="KJV67" s="392"/>
      <c r="KJW67" s="393"/>
      <c r="KJX67" s="394"/>
      <c r="KJY67" s="395"/>
      <c r="KJZ67" s="389"/>
      <c r="KKA67" s="390"/>
      <c r="KKB67" s="391"/>
      <c r="KKC67" s="392"/>
      <c r="KKD67" s="393"/>
      <c r="KKE67" s="394"/>
      <c r="KKF67" s="395"/>
      <c r="KKG67" s="389"/>
      <c r="KKH67" s="390"/>
      <c r="KKI67" s="391"/>
      <c r="KKJ67" s="392"/>
      <c r="KKK67" s="393"/>
      <c r="KKL67" s="394"/>
      <c r="KKM67" s="395"/>
      <c r="KKN67" s="389"/>
      <c r="KKO67" s="390"/>
      <c r="KKP67" s="391"/>
      <c r="KKQ67" s="392"/>
      <c r="KKR67" s="393"/>
      <c r="KKS67" s="394"/>
      <c r="KKT67" s="395"/>
      <c r="KKU67" s="389"/>
      <c r="KKV67" s="390"/>
      <c r="KKW67" s="391"/>
      <c r="KKX67" s="392"/>
      <c r="KKY67" s="393"/>
      <c r="KKZ67" s="394"/>
      <c r="KLA67" s="395"/>
      <c r="KLB67" s="389"/>
      <c r="KLC67" s="390"/>
      <c r="KLD67" s="391"/>
      <c r="KLE67" s="392"/>
      <c r="KLF67" s="393"/>
      <c r="KLG67" s="394"/>
      <c r="KLH67" s="395"/>
      <c r="KLI67" s="389"/>
      <c r="KLJ67" s="390"/>
      <c r="KLK67" s="391"/>
      <c r="KLL67" s="392"/>
      <c r="KLM67" s="393"/>
      <c r="KLN67" s="394"/>
      <c r="KLO67" s="395"/>
      <c r="KLP67" s="389"/>
      <c r="KLQ67" s="390"/>
      <c r="KLR67" s="391"/>
      <c r="KLS67" s="392"/>
      <c r="KLT67" s="393"/>
      <c r="KLU67" s="394"/>
      <c r="KLV67" s="395"/>
      <c r="KLW67" s="389"/>
      <c r="KLX67" s="390"/>
      <c r="KLY67" s="391"/>
      <c r="KLZ67" s="392"/>
      <c r="KMA67" s="393"/>
      <c r="KMB67" s="394"/>
      <c r="KMC67" s="395"/>
      <c r="KMD67" s="389"/>
      <c r="KME67" s="390"/>
      <c r="KMF67" s="391"/>
      <c r="KMG67" s="392"/>
      <c r="KMH67" s="393"/>
      <c r="KMI67" s="394"/>
      <c r="KMJ67" s="395"/>
      <c r="KMK67" s="389"/>
      <c r="KML67" s="390"/>
      <c r="KMM67" s="391"/>
      <c r="KMN67" s="392"/>
      <c r="KMO67" s="393"/>
      <c r="KMP67" s="394"/>
      <c r="KMQ67" s="395"/>
      <c r="KMR67" s="389"/>
      <c r="KMS67" s="390"/>
      <c r="KMT67" s="391"/>
      <c r="KMU67" s="392"/>
      <c r="KMV67" s="393"/>
      <c r="KMW67" s="394"/>
      <c r="KMX67" s="395"/>
      <c r="KMY67" s="389"/>
      <c r="KMZ67" s="390"/>
      <c r="KNA67" s="391"/>
      <c r="KNB67" s="392"/>
      <c r="KNC67" s="393"/>
      <c r="KND67" s="394"/>
      <c r="KNE67" s="395"/>
      <c r="KNF67" s="389"/>
      <c r="KNG67" s="390"/>
      <c r="KNH67" s="391"/>
      <c r="KNI67" s="392"/>
      <c r="KNJ67" s="393"/>
      <c r="KNK67" s="394"/>
      <c r="KNL67" s="395"/>
      <c r="KNM67" s="389"/>
      <c r="KNN67" s="390"/>
      <c r="KNO67" s="391"/>
      <c r="KNP67" s="392"/>
      <c r="KNQ67" s="393"/>
      <c r="KNR67" s="394"/>
      <c r="KNS67" s="395"/>
      <c r="KNT67" s="389"/>
      <c r="KNU67" s="390"/>
      <c r="KNV67" s="391"/>
      <c r="KNW67" s="392"/>
      <c r="KNX67" s="393"/>
      <c r="KNY67" s="394"/>
      <c r="KNZ67" s="395"/>
      <c r="KOA67" s="389"/>
      <c r="KOB67" s="390"/>
      <c r="KOC67" s="391"/>
      <c r="KOD67" s="392"/>
      <c r="KOE67" s="393"/>
      <c r="KOF67" s="394"/>
      <c r="KOG67" s="395"/>
      <c r="KOH67" s="389"/>
      <c r="KOI67" s="390"/>
      <c r="KOJ67" s="391"/>
      <c r="KOK67" s="392"/>
      <c r="KOL67" s="393"/>
      <c r="KOM67" s="394"/>
      <c r="KON67" s="395"/>
      <c r="KOO67" s="389"/>
      <c r="KOP67" s="390"/>
      <c r="KOQ67" s="391"/>
      <c r="KOR67" s="392"/>
      <c r="KOS67" s="393"/>
      <c r="KOT67" s="394"/>
      <c r="KOU67" s="395"/>
      <c r="KOV67" s="389"/>
      <c r="KOW67" s="390"/>
      <c r="KOX67" s="391"/>
      <c r="KOY67" s="392"/>
      <c r="KOZ67" s="393"/>
      <c r="KPA67" s="394"/>
      <c r="KPB67" s="395"/>
      <c r="KPC67" s="389"/>
      <c r="KPD67" s="390"/>
      <c r="KPE67" s="391"/>
      <c r="KPF67" s="392"/>
      <c r="KPG67" s="393"/>
      <c r="KPH67" s="394"/>
      <c r="KPI67" s="395"/>
      <c r="KPJ67" s="389"/>
      <c r="KPK67" s="390"/>
      <c r="KPL67" s="391"/>
      <c r="KPM67" s="392"/>
      <c r="KPN67" s="393"/>
      <c r="KPO67" s="394"/>
      <c r="KPP67" s="395"/>
      <c r="KPQ67" s="389"/>
      <c r="KPR67" s="390"/>
      <c r="KPS67" s="391"/>
      <c r="KPT67" s="392"/>
      <c r="KPU67" s="393"/>
      <c r="KPV67" s="394"/>
      <c r="KPW67" s="395"/>
      <c r="KPX67" s="389"/>
      <c r="KPY67" s="390"/>
      <c r="KPZ67" s="391"/>
      <c r="KQA67" s="392"/>
      <c r="KQB67" s="393"/>
      <c r="KQC67" s="394"/>
      <c r="KQD67" s="395"/>
      <c r="KQE67" s="389"/>
      <c r="KQF67" s="390"/>
      <c r="KQG67" s="391"/>
      <c r="KQH67" s="392"/>
      <c r="KQI67" s="393"/>
      <c r="KQJ67" s="394"/>
      <c r="KQK67" s="395"/>
      <c r="KQL67" s="389"/>
      <c r="KQM67" s="390"/>
      <c r="KQN67" s="391"/>
      <c r="KQO67" s="392"/>
      <c r="KQP67" s="393"/>
      <c r="KQQ67" s="394"/>
      <c r="KQR67" s="395"/>
      <c r="KQS67" s="389"/>
      <c r="KQT67" s="390"/>
      <c r="KQU67" s="391"/>
      <c r="KQV67" s="392"/>
      <c r="KQW67" s="393"/>
      <c r="KQX67" s="394"/>
      <c r="KQY67" s="395"/>
      <c r="KQZ67" s="389"/>
      <c r="KRA67" s="390"/>
      <c r="KRB67" s="391"/>
      <c r="KRC67" s="392"/>
      <c r="KRD67" s="393"/>
      <c r="KRE67" s="394"/>
      <c r="KRF67" s="395"/>
      <c r="KRG67" s="389"/>
      <c r="KRH67" s="390"/>
      <c r="KRI67" s="391"/>
      <c r="KRJ67" s="392"/>
      <c r="KRK67" s="393"/>
      <c r="KRL67" s="394"/>
      <c r="KRM67" s="395"/>
      <c r="KRN67" s="389"/>
      <c r="KRO67" s="390"/>
      <c r="KRP67" s="391"/>
      <c r="KRQ67" s="392"/>
      <c r="KRR67" s="393"/>
      <c r="KRS67" s="394"/>
      <c r="KRT67" s="395"/>
      <c r="KRU67" s="389"/>
      <c r="KRV67" s="390"/>
      <c r="KRW67" s="391"/>
      <c r="KRX67" s="392"/>
      <c r="KRY67" s="393"/>
      <c r="KRZ67" s="394"/>
      <c r="KSA67" s="395"/>
      <c r="KSB67" s="389"/>
      <c r="KSC67" s="390"/>
      <c r="KSD67" s="391"/>
      <c r="KSE67" s="392"/>
      <c r="KSF67" s="393"/>
      <c r="KSG67" s="394"/>
      <c r="KSH67" s="395"/>
      <c r="KSI67" s="389"/>
      <c r="KSJ67" s="390"/>
      <c r="KSK67" s="391"/>
      <c r="KSL67" s="392"/>
      <c r="KSM67" s="393"/>
      <c r="KSN67" s="394"/>
      <c r="KSO67" s="395"/>
      <c r="KSP67" s="389"/>
      <c r="KSQ67" s="390"/>
      <c r="KSR67" s="391"/>
      <c r="KSS67" s="392"/>
      <c r="KST67" s="393"/>
      <c r="KSU67" s="394"/>
      <c r="KSV67" s="395"/>
      <c r="KSW67" s="389"/>
      <c r="KSX67" s="390"/>
      <c r="KSY67" s="391"/>
      <c r="KSZ67" s="392"/>
      <c r="KTA67" s="393"/>
      <c r="KTB67" s="394"/>
      <c r="KTC67" s="395"/>
      <c r="KTD67" s="389"/>
      <c r="KTE67" s="390"/>
      <c r="KTF67" s="391"/>
      <c r="KTG67" s="392"/>
      <c r="KTH67" s="393"/>
      <c r="KTI67" s="394"/>
      <c r="KTJ67" s="395"/>
      <c r="KTK67" s="389"/>
      <c r="KTL67" s="390"/>
      <c r="KTM67" s="391"/>
      <c r="KTN67" s="392"/>
      <c r="KTO67" s="393"/>
      <c r="KTP67" s="394"/>
      <c r="KTQ67" s="395"/>
      <c r="KTR67" s="389"/>
      <c r="KTS67" s="390"/>
      <c r="KTT67" s="391"/>
      <c r="KTU67" s="392"/>
      <c r="KTV67" s="393"/>
      <c r="KTW67" s="394"/>
      <c r="KTX67" s="395"/>
      <c r="KTY67" s="389"/>
      <c r="KTZ67" s="390"/>
      <c r="KUA67" s="391"/>
      <c r="KUB67" s="392"/>
      <c r="KUC67" s="393"/>
      <c r="KUD67" s="394"/>
      <c r="KUE67" s="395"/>
      <c r="KUF67" s="389"/>
      <c r="KUG67" s="390"/>
      <c r="KUH67" s="391"/>
      <c r="KUI67" s="392"/>
      <c r="KUJ67" s="393"/>
      <c r="KUK67" s="394"/>
      <c r="KUL67" s="395"/>
      <c r="KUM67" s="389"/>
      <c r="KUN67" s="390"/>
      <c r="KUO67" s="391"/>
      <c r="KUP67" s="392"/>
      <c r="KUQ67" s="393"/>
      <c r="KUR67" s="394"/>
      <c r="KUS67" s="395"/>
      <c r="KUT67" s="389"/>
      <c r="KUU67" s="390"/>
      <c r="KUV67" s="391"/>
      <c r="KUW67" s="392"/>
      <c r="KUX67" s="393"/>
      <c r="KUY67" s="394"/>
      <c r="KUZ67" s="395"/>
      <c r="KVA67" s="389"/>
      <c r="KVB67" s="390"/>
      <c r="KVC67" s="391"/>
      <c r="KVD67" s="392"/>
      <c r="KVE67" s="393"/>
      <c r="KVF67" s="394"/>
      <c r="KVG67" s="395"/>
      <c r="KVH67" s="389"/>
      <c r="KVI67" s="390"/>
      <c r="KVJ67" s="391"/>
      <c r="KVK67" s="392"/>
      <c r="KVL67" s="393"/>
      <c r="KVM67" s="394"/>
      <c r="KVN67" s="395"/>
      <c r="KVO67" s="389"/>
      <c r="KVP67" s="390"/>
      <c r="KVQ67" s="391"/>
      <c r="KVR67" s="392"/>
      <c r="KVS67" s="393"/>
      <c r="KVT67" s="394"/>
      <c r="KVU67" s="395"/>
      <c r="KVV67" s="389"/>
      <c r="KVW67" s="390"/>
      <c r="KVX67" s="391"/>
      <c r="KVY67" s="392"/>
      <c r="KVZ67" s="393"/>
      <c r="KWA67" s="394"/>
      <c r="KWB67" s="395"/>
      <c r="KWC67" s="389"/>
      <c r="KWD67" s="390"/>
      <c r="KWE67" s="391"/>
      <c r="KWF67" s="392"/>
      <c r="KWG67" s="393"/>
      <c r="KWH67" s="394"/>
      <c r="KWI67" s="395"/>
      <c r="KWJ67" s="389"/>
      <c r="KWK67" s="390"/>
      <c r="KWL67" s="391"/>
      <c r="KWM67" s="392"/>
      <c r="KWN67" s="393"/>
      <c r="KWO67" s="394"/>
      <c r="KWP67" s="395"/>
      <c r="KWQ67" s="389"/>
      <c r="KWR67" s="390"/>
      <c r="KWS67" s="391"/>
      <c r="KWT67" s="392"/>
      <c r="KWU67" s="393"/>
      <c r="KWV67" s="394"/>
      <c r="KWW67" s="395"/>
      <c r="KWX67" s="389"/>
      <c r="KWY67" s="390"/>
      <c r="KWZ67" s="391"/>
      <c r="KXA67" s="392"/>
      <c r="KXB67" s="393"/>
      <c r="KXC67" s="394"/>
      <c r="KXD67" s="395"/>
      <c r="KXE67" s="389"/>
      <c r="KXF67" s="390"/>
      <c r="KXG67" s="391"/>
      <c r="KXH67" s="392"/>
      <c r="KXI67" s="393"/>
      <c r="KXJ67" s="394"/>
      <c r="KXK67" s="395"/>
      <c r="KXL67" s="389"/>
      <c r="KXM67" s="390"/>
      <c r="KXN67" s="391"/>
      <c r="KXO67" s="392"/>
      <c r="KXP67" s="393"/>
      <c r="KXQ67" s="394"/>
      <c r="KXR67" s="395"/>
      <c r="KXS67" s="389"/>
      <c r="KXT67" s="390"/>
      <c r="KXU67" s="391"/>
      <c r="KXV67" s="392"/>
      <c r="KXW67" s="393"/>
      <c r="KXX67" s="394"/>
      <c r="KXY67" s="395"/>
      <c r="KXZ67" s="389"/>
      <c r="KYA67" s="390"/>
      <c r="KYB67" s="391"/>
      <c r="KYC67" s="392"/>
      <c r="KYD67" s="393"/>
      <c r="KYE67" s="394"/>
      <c r="KYF67" s="395"/>
      <c r="KYG67" s="389"/>
      <c r="KYH67" s="390"/>
      <c r="KYI67" s="391"/>
      <c r="KYJ67" s="392"/>
      <c r="KYK67" s="393"/>
      <c r="KYL67" s="394"/>
      <c r="KYM67" s="395"/>
      <c r="KYN67" s="389"/>
      <c r="KYO67" s="390"/>
      <c r="KYP67" s="391"/>
      <c r="KYQ67" s="392"/>
      <c r="KYR67" s="393"/>
      <c r="KYS67" s="394"/>
      <c r="KYT67" s="395"/>
      <c r="KYU67" s="389"/>
      <c r="KYV67" s="390"/>
      <c r="KYW67" s="391"/>
      <c r="KYX67" s="392"/>
      <c r="KYY67" s="393"/>
      <c r="KYZ67" s="394"/>
      <c r="KZA67" s="395"/>
      <c r="KZB67" s="389"/>
      <c r="KZC67" s="390"/>
      <c r="KZD67" s="391"/>
      <c r="KZE67" s="392"/>
      <c r="KZF67" s="393"/>
      <c r="KZG67" s="394"/>
      <c r="KZH67" s="395"/>
      <c r="KZI67" s="389"/>
      <c r="KZJ67" s="390"/>
      <c r="KZK67" s="391"/>
      <c r="KZL67" s="392"/>
      <c r="KZM67" s="393"/>
      <c r="KZN67" s="394"/>
      <c r="KZO67" s="395"/>
      <c r="KZP67" s="389"/>
      <c r="KZQ67" s="390"/>
      <c r="KZR67" s="391"/>
      <c r="KZS67" s="392"/>
      <c r="KZT67" s="393"/>
      <c r="KZU67" s="394"/>
      <c r="KZV67" s="395"/>
      <c r="KZW67" s="389"/>
      <c r="KZX67" s="390"/>
      <c r="KZY67" s="391"/>
      <c r="KZZ67" s="392"/>
      <c r="LAA67" s="393"/>
      <c r="LAB67" s="394"/>
      <c r="LAC67" s="395"/>
      <c r="LAD67" s="389"/>
      <c r="LAE67" s="390"/>
      <c r="LAF67" s="391"/>
      <c r="LAG67" s="392"/>
      <c r="LAH67" s="393"/>
      <c r="LAI67" s="394"/>
      <c r="LAJ67" s="395"/>
      <c r="LAK67" s="389"/>
      <c r="LAL67" s="390"/>
      <c r="LAM67" s="391"/>
      <c r="LAN67" s="392"/>
      <c r="LAO67" s="393"/>
      <c r="LAP67" s="394"/>
      <c r="LAQ67" s="395"/>
      <c r="LAR67" s="389"/>
      <c r="LAS67" s="390"/>
      <c r="LAT67" s="391"/>
      <c r="LAU67" s="392"/>
      <c r="LAV67" s="393"/>
      <c r="LAW67" s="394"/>
      <c r="LAX67" s="395"/>
      <c r="LAY67" s="389"/>
      <c r="LAZ67" s="390"/>
      <c r="LBA67" s="391"/>
      <c r="LBB67" s="392"/>
      <c r="LBC67" s="393"/>
      <c r="LBD67" s="394"/>
      <c r="LBE67" s="395"/>
      <c r="LBF67" s="389"/>
      <c r="LBG67" s="390"/>
      <c r="LBH67" s="391"/>
      <c r="LBI67" s="392"/>
      <c r="LBJ67" s="393"/>
      <c r="LBK67" s="394"/>
      <c r="LBL67" s="395"/>
      <c r="LBM67" s="389"/>
      <c r="LBN67" s="390"/>
      <c r="LBO67" s="391"/>
      <c r="LBP67" s="392"/>
      <c r="LBQ67" s="393"/>
      <c r="LBR67" s="394"/>
      <c r="LBS67" s="395"/>
      <c r="LBT67" s="389"/>
      <c r="LBU67" s="390"/>
      <c r="LBV67" s="391"/>
      <c r="LBW67" s="392"/>
      <c r="LBX67" s="393"/>
      <c r="LBY67" s="394"/>
      <c r="LBZ67" s="395"/>
      <c r="LCA67" s="389"/>
      <c r="LCB67" s="390"/>
      <c r="LCC67" s="391"/>
      <c r="LCD67" s="392"/>
      <c r="LCE67" s="393"/>
      <c r="LCF67" s="394"/>
      <c r="LCG67" s="395"/>
      <c r="LCH67" s="389"/>
      <c r="LCI67" s="390"/>
      <c r="LCJ67" s="391"/>
      <c r="LCK67" s="392"/>
      <c r="LCL67" s="393"/>
      <c r="LCM67" s="394"/>
      <c r="LCN67" s="395"/>
      <c r="LCO67" s="389"/>
      <c r="LCP67" s="390"/>
      <c r="LCQ67" s="391"/>
      <c r="LCR67" s="392"/>
      <c r="LCS67" s="393"/>
      <c r="LCT67" s="394"/>
      <c r="LCU67" s="395"/>
      <c r="LCV67" s="389"/>
      <c r="LCW67" s="390"/>
      <c r="LCX67" s="391"/>
      <c r="LCY67" s="392"/>
      <c r="LCZ67" s="393"/>
      <c r="LDA67" s="394"/>
      <c r="LDB67" s="395"/>
      <c r="LDC67" s="389"/>
      <c r="LDD67" s="390"/>
      <c r="LDE67" s="391"/>
      <c r="LDF67" s="392"/>
      <c r="LDG67" s="393"/>
      <c r="LDH67" s="394"/>
      <c r="LDI67" s="395"/>
      <c r="LDJ67" s="389"/>
      <c r="LDK67" s="390"/>
      <c r="LDL67" s="391"/>
      <c r="LDM67" s="392"/>
      <c r="LDN67" s="393"/>
      <c r="LDO67" s="394"/>
      <c r="LDP67" s="395"/>
      <c r="LDQ67" s="389"/>
      <c r="LDR67" s="390"/>
      <c r="LDS67" s="391"/>
      <c r="LDT67" s="392"/>
      <c r="LDU67" s="393"/>
      <c r="LDV67" s="394"/>
      <c r="LDW67" s="395"/>
      <c r="LDX67" s="389"/>
      <c r="LDY67" s="390"/>
      <c r="LDZ67" s="391"/>
      <c r="LEA67" s="392"/>
      <c r="LEB67" s="393"/>
      <c r="LEC67" s="394"/>
      <c r="LED67" s="395"/>
      <c r="LEE67" s="389"/>
      <c r="LEF67" s="390"/>
      <c r="LEG67" s="391"/>
      <c r="LEH67" s="392"/>
      <c r="LEI67" s="393"/>
      <c r="LEJ67" s="394"/>
      <c r="LEK67" s="395"/>
      <c r="LEL67" s="389"/>
      <c r="LEM67" s="390"/>
      <c r="LEN67" s="391"/>
      <c r="LEO67" s="392"/>
      <c r="LEP67" s="393"/>
      <c r="LEQ67" s="394"/>
      <c r="LER67" s="395"/>
      <c r="LES67" s="389"/>
      <c r="LET67" s="390"/>
      <c r="LEU67" s="391"/>
      <c r="LEV67" s="392"/>
      <c r="LEW67" s="393"/>
      <c r="LEX67" s="394"/>
      <c r="LEY67" s="395"/>
      <c r="LEZ67" s="389"/>
      <c r="LFA67" s="390"/>
      <c r="LFB67" s="391"/>
      <c r="LFC67" s="392"/>
      <c r="LFD67" s="393"/>
      <c r="LFE67" s="394"/>
      <c r="LFF67" s="395"/>
      <c r="LFG67" s="389"/>
      <c r="LFH67" s="390"/>
      <c r="LFI67" s="391"/>
      <c r="LFJ67" s="392"/>
      <c r="LFK67" s="393"/>
      <c r="LFL67" s="394"/>
      <c r="LFM67" s="395"/>
      <c r="LFN67" s="389"/>
      <c r="LFO67" s="390"/>
      <c r="LFP67" s="391"/>
      <c r="LFQ67" s="392"/>
      <c r="LFR67" s="393"/>
      <c r="LFS67" s="394"/>
      <c r="LFT67" s="395"/>
      <c r="LFU67" s="389"/>
      <c r="LFV67" s="390"/>
      <c r="LFW67" s="391"/>
      <c r="LFX67" s="392"/>
      <c r="LFY67" s="393"/>
      <c r="LFZ67" s="394"/>
      <c r="LGA67" s="395"/>
      <c r="LGB67" s="389"/>
      <c r="LGC67" s="390"/>
      <c r="LGD67" s="391"/>
      <c r="LGE67" s="392"/>
      <c r="LGF67" s="393"/>
      <c r="LGG67" s="394"/>
      <c r="LGH67" s="395"/>
      <c r="LGI67" s="389"/>
      <c r="LGJ67" s="390"/>
      <c r="LGK67" s="391"/>
      <c r="LGL67" s="392"/>
      <c r="LGM67" s="393"/>
      <c r="LGN67" s="394"/>
      <c r="LGO67" s="395"/>
      <c r="LGP67" s="389"/>
      <c r="LGQ67" s="390"/>
      <c r="LGR67" s="391"/>
      <c r="LGS67" s="392"/>
      <c r="LGT67" s="393"/>
      <c r="LGU67" s="394"/>
      <c r="LGV67" s="395"/>
      <c r="LGW67" s="389"/>
      <c r="LGX67" s="390"/>
      <c r="LGY67" s="391"/>
      <c r="LGZ67" s="392"/>
      <c r="LHA67" s="393"/>
      <c r="LHB67" s="394"/>
      <c r="LHC67" s="395"/>
      <c r="LHD67" s="389"/>
      <c r="LHE67" s="390"/>
      <c r="LHF67" s="391"/>
      <c r="LHG67" s="392"/>
      <c r="LHH67" s="393"/>
      <c r="LHI67" s="394"/>
      <c r="LHJ67" s="395"/>
      <c r="LHK67" s="389"/>
      <c r="LHL67" s="390"/>
      <c r="LHM67" s="391"/>
      <c r="LHN67" s="392"/>
      <c r="LHO67" s="393"/>
      <c r="LHP67" s="394"/>
      <c r="LHQ67" s="395"/>
      <c r="LHR67" s="389"/>
      <c r="LHS67" s="390"/>
      <c r="LHT67" s="391"/>
      <c r="LHU67" s="392"/>
      <c r="LHV67" s="393"/>
      <c r="LHW67" s="394"/>
      <c r="LHX67" s="395"/>
      <c r="LHY67" s="389"/>
      <c r="LHZ67" s="390"/>
      <c r="LIA67" s="391"/>
      <c r="LIB67" s="392"/>
      <c r="LIC67" s="393"/>
      <c r="LID67" s="394"/>
      <c r="LIE67" s="395"/>
      <c r="LIF67" s="389"/>
      <c r="LIG67" s="390"/>
      <c r="LIH67" s="391"/>
      <c r="LII67" s="392"/>
      <c r="LIJ67" s="393"/>
      <c r="LIK67" s="394"/>
      <c r="LIL67" s="395"/>
      <c r="LIM67" s="389"/>
      <c r="LIN67" s="390"/>
      <c r="LIO67" s="391"/>
      <c r="LIP67" s="392"/>
      <c r="LIQ67" s="393"/>
      <c r="LIR67" s="394"/>
      <c r="LIS67" s="395"/>
      <c r="LIT67" s="389"/>
      <c r="LIU67" s="390"/>
      <c r="LIV67" s="391"/>
      <c r="LIW67" s="392"/>
      <c r="LIX67" s="393"/>
      <c r="LIY67" s="394"/>
      <c r="LIZ67" s="395"/>
      <c r="LJA67" s="389"/>
      <c r="LJB67" s="390"/>
      <c r="LJC67" s="391"/>
      <c r="LJD67" s="392"/>
      <c r="LJE67" s="393"/>
      <c r="LJF67" s="394"/>
      <c r="LJG67" s="395"/>
      <c r="LJH67" s="389"/>
      <c r="LJI67" s="390"/>
      <c r="LJJ67" s="391"/>
      <c r="LJK67" s="392"/>
      <c r="LJL67" s="393"/>
      <c r="LJM67" s="394"/>
      <c r="LJN67" s="395"/>
      <c r="LJO67" s="389"/>
      <c r="LJP67" s="390"/>
      <c r="LJQ67" s="391"/>
      <c r="LJR67" s="392"/>
      <c r="LJS67" s="393"/>
      <c r="LJT67" s="394"/>
      <c r="LJU67" s="395"/>
      <c r="LJV67" s="389"/>
      <c r="LJW67" s="390"/>
      <c r="LJX67" s="391"/>
      <c r="LJY67" s="392"/>
      <c r="LJZ67" s="393"/>
      <c r="LKA67" s="394"/>
      <c r="LKB67" s="395"/>
      <c r="LKC67" s="389"/>
      <c r="LKD67" s="390"/>
      <c r="LKE67" s="391"/>
      <c r="LKF67" s="392"/>
      <c r="LKG67" s="393"/>
      <c r="LKH67" s="394"/>
      <c r="LKI67" s="395"/>
      <c r="LKJ67" s="389"/>
      <c r="LKK67" s="390"/>
      <c r="LKL67" s="391"/>
      <c r="LKM67" s="392"/>
      <c r="LKN67" s="393"/>
      <c r="LKO67" s="394"/>
      <c r="LKP67" s="395"/>
      <c r="LKQ67" s="389"/>
      <c r="LKR67" s="390"/>
      <c r="LKS67" s="391"/>
      <c r="LKT67" s="392"/>
      <c r="LKU67" s="393"/>
      <c r="LKV67" s="394"/>
      <c r="LKW67" s="395"/>
      <c r="LKX67" s="389"/>
      <c r="LKY67" s="390"/>
      <c r="LKZ67" s="391"/>
      <c r="LLA67" s="392"/>
      <c r="LLB67" s="393"/>
      <c r="LLC67" s="394"/>
      <c r="LLD67" s="395"/>
      <c r="LLE67" s="389"/>
      <c r="LLF67" s="390"/>
      <c r="LLG67" s="391"/>
      <c r="LLH67" s="392"/>
      <c r="LLI67" s="393"/>
      <c r="LLJ67" s="394"/>
      <c r="LLK67" s="395"/>
      <c r="LLL67" s="389"/>
      <c r="LLM67" s="390"/>
      <c r="LLN67" s="391"/>
      <c r="LLO67" s="392"/>
      <c r="LLP67" s="393"/>
      <c r="LLQ67" s="394"/>
      <c r="LLR67" s="395"/>
      <c r="LLS67" s="389"/>
      <c r="LLT67" s="390"/>
      <c r="LLU67" s="391"/>
      <c r="LLV67" s="392"/>
      <c r="LLW67" s="393"/>
      <c r="LLX67" s="394"/>
      <c r="LLY67" s="395"/>
      <c r="LLZ67" s="389"/>
      <c r="LMA67" s="390"/>
      <c r="LMB67" s="391"/>
      <c r="LMC67" s="392"/>
      <c r="LMD67" s="393"/>
      <c r="LME67" s="394"/>
      <c r="LMF67" s="395"/>
      <c r="LMG67" s="389"/>
      <c r="LMH67" s="390"/>
      <c r="LMI67" s="391"/>
      <c r="LMJ67" s="392"/>
      <c r="LMK67" s="393"/>
      <c r="LML67" s="394"/>
      <c r="LMM67" s="395"/>
      <c r="LMN67" s="389"/>
      <c r="LMO67" s="390"/>
      <c r="LMP67" s="391"/>
      <c r="LMQ67" s="392"/>
      <c r="LMR67" s="393"/>
      <c r="LMS67" s="394"/>
      <c r="LMT67" s="395"/>
      <c r="LMU67" s="389"/>
      <c r="LMV67" s="390"/>
      <c r="LMW67" s="391"/>
      <c r="LMX67" s="392"/>
      <c r="LMY67" s="393"/>
      <c r="LMZ67" s="394"/>
      <c r="LNA67" s="395"/>
      <c r="LNB67" s="389"/>
      <c r="LNC67" s="390"/>
      <c r="LND67" s="391"/>
      <c r="LNE67" s="392"/>
      <c r="LNF67" s="393"/>
      <c r="LNG67" s="394"/>
      <c r="LNH67" s="395"/>
      <c r="LNI67" s="389"/>
      <c r="LNJ67" s="390"/>
      <c r="LNK67" s="391"/>
      <c r="LNL67" s="392"/>
      <c r="LNM67" s="393"/>
      <c r="LNN67" s="394"/>
      <c r="LNO67" s="395"/>
      <c r="LNP67" s="389"/>
      <c r="LNQ67" s="390"/>
      <c r="LNR67" s="391"/>
      <c r="LNS67" s="392"/>
      <c r="LNT67" s="393"/>
      <c r="LNU67" s="394"/>
      <c r="LNV67" s="395"/>
      <c r="LNW67" s="389"/>
      <c r="LNX67" s="390"/>
      <c r="LNY67" s="391"/>
      <c r="LNZ67" s="392"/>
      <c r="LOA67" s="393"/>
      <c r="LOB67" s="394"/>
      <c r="LOC67" s="395"/>
      <c r="LOD67" s="389"/>
      <c r="LOE67" s="390"/>
      <c r="LOF67" s="391"/>
      <c r="LOG67" s="392"/>
      <c r="LOH67" s="393"/>
      <c r="LOI67" s="394"/>
      <c r="LOJ67" s="395"/>
      <c r="LOK67" s="389"/>
      <c r="LOL67" s="390"/>
      <c r="LOM67" s="391"/>
      <c r="LON67" s="392"/>
      <c r="LOO67" s="393"/>
      <c r="LOP67" s="394"/>
      <c r="LOQ67" s="395"/>
      <c r="LOR67" s="389"/>
      <c r="LOS67" s="390"/>
      <c r="LOT67" s="391"/>
      <c r="LOU67" s="392"/>
      <c r="LOV67" s="393"/>
      <c r="LOW67" s="394"/>
      <c r="LOX67" s="395"/>
      <c r="LOY67" s="389"/>
      <c r="LOZ67" s="390"/>
      <c r="LPA67" s="391"/>
      <c r="LPB67" s="392"/>
      <c r="LPC67" s="393"/>
      <c r="LPD67" s="394"/>
      <c r="LPE67" s="395"/>
      <c r="LPF67" s="389"/>
      <c r="LPG67" s="390"/>
      <c r="LPH67" s="391"/>
      <c r="LPI67" s="392"/>
      <c r="LPJ67" s="393"/>
      <c r="LPK67" s="394"/>
      <c r="LPL67" s="395"/>
      <c r="LPM67" s="389"/>
      <c r="LPN67" s="390"/>
      <c r="LPO67" s="391"/>
      <c r="LPP67" s="392"/>
      <c r="LPQ67" s="393"/>
      <c r="LPR67" s="394"/>
      <c r="LPS67" s="395"/>
      <c r="LPT67" s="389"/>
      <c r="LPU67" s="390"/>
      <c r="LPV67" s="391"/>
      <c r="LPW67" s="392"/>
      <c r="LPX67" s="393"/>
      <c r="LPY67" s="394"/>
      <c r="LPZ67" s="395"/>
      <c r="LQA67" s="389"/>
      <c r="LQB67" s="390"/>
      <c r="LQC67" s="391"/>
      <c r="LQD67" s="392"/>
      <c r="LQE67" s="393"/>
      <c r="LQF67" s="394"/>
      <c r="LQG67" s="395"/>
      <c r="LQH67" s="389"/>
      <c r="LQI67" s="390"/>
      <c r="LQJ67" s="391"/>
      <c r="LQK67" s="392"/>
      <c r="LQL67" s="393"/>
      <c r="LQM67" s="394"/>
      <c r="LQN67" s="395"/>
      <c r="LQO67" s="389"/>
      <c r="LQP67" s="390"/>
      <c r="LQQ67" s="391"/>
      <c r="LQR67" s="392"/>
      <c r="LQS67" s="393"/>
      <c r="LQT67" s="394"/>
      <c r="LQU67" s="395"/>
      <c r="LQV67" s="389"/>
      <c r="LQW67" s="390"/>
      <c r="LQX67" s="391"/>
      <c r="LQY67" s="392"/>
      <c r="LQZ67" s="393"/>
      <c r="LRA67" s="394"/>
      <c r="LRB67" s="395"/>
      <c r="LRC67" s="389"/>
      <c r="LRD67" s="390"/>
      <c r="LRE67" s="391"/>
      <c r="LRF67" s="392"/>
      <c r="LRG67" s="393"/>
      <c r="LRH67" s="394"/>
      <c r="LRI67" s="395"/>
      <c r="LRJ67" s="389"/>
      <c r="LRK67" s="390"/>
      <c r="LRL67" s="391"/>
      <c r="LRM67" s="392"/>
      <c r="LRN67" s="393"/>
      <c r="LRO67" s="394"/>
      <c r="LRP67" s="395"/>
      <c r="LRQ67" s="389"/>
      <c r="LRR67" s="390"/>
      <c r="LRS67" s="391"/>
      <c r="LRT67" s="392"/>
      <c r="LRU67" s="393"/>
      <c r="LRV67" s="394"/>
      <c r="LRW67" s="395"/>
      <c r="LRX67" s="389"/>
      <c r="LRY67" s="390"/>
      <c r="LRZ67" s="391"/>
      <c r="LSA67" s="392"/>
      <c r="LSB67" s="393"/>
      <c r="LSC67" s="394"/>
      <c r="LSD67" s="395"/>
      <c r="LSE67" s="389"/>
      <c r="LSF67" s="390"/>
      <c r="LSG67" s="391"/>
      <c r="LSH67" s="392"/>
      <c r="LSI67" s="393"/>
      <c r="LSJ67" s="394"/>
      <c r="LSK67" s="395"/>
      <c r="LSL67" s="389"/>
      <c r="LSM67" s="390"/>
      <c r="LSN67" s="391"/>
      <c r="LSO67" s="392"/>
      <c r="LSP67" s="393"/>
      <c r="LSQ67" s="394"/>
      <c r="LSR67" s="395"/>
      <c r="LSS67" s="389"/>
      <c r="LST67" s="390"/>
      <c r="LSU67" s="391"/>
      <c r="LSV67" s="392"/>
      <c r="LSW67" s="393"/>
      <c r="LSX67" s="394"/>
      <c r="LSY67" s="395"/>
      <c r="LSZ67" s="389"/>
      <c r="LTA67" s="390"/>
      <c r="LTB67" s="391"/>
      <c r="LTC67" s="392"/>
      <c r="LTD67" s="393"/>
      <c r="LTE67" s="394"/>
      <c r="LTF67" s="395"/>
      <c r="LTG67" s="389"/>
      <c r="LTH67" s="390"/>
      <c r="LTI67" s="391"/>
      <c r="LTJ67" s="392"/>
      <c r="LTK67" s="393"/>
      <c r="LTL67" s="394"/>
      <c r="LTM67" s="395"/>
      <c r="LTN67" s="389"/>
      <c r="LTO67" s="390"/>
      <c r="LTP67" s="391"/>
      <c r="LTQ67" s="392"/>
      <c r="LTR67" s="393"/>
      <c r="LTS67" s="394"/>
      <c r="LTT67" s="395"/>
      <c r="LTU67" s="389"/>
      <c r="LTV67" s="390"/>
      <c r="LTW67" s="391"/>
      <c r="LTX67" s="392"/>
      <c r="LTY67" s="393"/>
      <c r="LTZ67" s="394"/>
      <c r="LUA67" s="395"/>
      <c r="LUB67" s="389"/>
      <c r="LUC67" s="390"/>
      <c r="LUD67" s="391"/>
      <c r="LUE67" s="392"/>
      <c r="LUF67" s="393"/>
      <c r="LUG67" s="394"/>
      <c r="LUH67" s="395"/>
      <c r="LUI67" s="389"/>
      <c r="LUJ67" s="390"/>
      <c r="LUK67" s="391"/>
      <c r="LUL67" s="392"/>
      <c r="LUM67" s="393"/>
      <c r="LUN67" s="394"/>
      <c r="LUO67" s="395"/>
      <c r="LUP67" s="389"/>
      <c r="LUQ67" s="390"/>
      <c r="LUR67" s="391"/>
      <c r="LUS67" s="392"/>
      <c r="LUT67" s="393"/>
      <c r="LUU67" s="394"/>
      <c r="LUV67" s="395"/>
      <c r="LUW67" s="389"/>
      <c r="LUX67" s="390"/>
      <c r="LUY67" s="391"/>
      <c r="LUZ67" s="392"/>
      <c r="LVA67" s="393"/>
      <c r="LVB67" s="394"/>
      <c r="LVC67" s="395"/>
      <c r="LVD67" s="389"/>
      <c r="LVE67" s="390"/>
      <c r="LVF67" s="391"/>
      <c r="LVG67" s="392"/>
      <c r="LVH67" s="393"/>
      <c r="LVI67" s="394"/>
      <c r="LVJ67" s="395"/>
      <c r="LVK67" s="389"/>
      <c r="LVL67" s="390"/>
      <c r="LVM67" s="391"/>
      <c r="LVN67" s="392"/>
      <c r="LVO67" s="393"/>
      <c r="LVP67" s="394"/>
      <c r="LVQ67" s="395"/>
      <c r="LVR67" s="389"/>
      <c r="LVS67" s="390"/>
      <c r="LVT67" s="391"/>
      <c r="LVU67" s="392"/>
      <c r="LVV67" s="393"/>
      <c r="LVW67" s="394"/>
      <c r="LVX67" s="395"/>
      <c r="LVY67" s="389"/>
      <c r="LVZ67" s="390"/>
      <c r="LWA67" s="391"/>
      <c r="LWB67" s="392"/>
      <c r="LWC67" s="393"/>
      <c r="LWD67" s="394"/>
      <c r="LWE67" s="395"/>
      <c r="LWF67" s="389"/>
      <c r="LWG67" s="390"/>
      <c r="LWH67" s="391"/>
      <c r="LWI67" s="392"/>
      <c r="LWJ67" s="393"/>
      <c r="LWK67" s="394"/>
      <c r="LWL67" s="395"/>
      <c r="LWM67" s="389"/>
      <c r="LWN67" s="390"/>
      <c r="LWO67" s="391"/>
      <c r="LWP67" s="392"/>
      <c r="LWQ67" s="393"/>
      <c r="LWR67" s="394"/>
      <c r="LWS67" s="395"/>
      <c r="LWT67" s="389"/>
      <c r="LWU67" s="390"/>
      <c r="LWV67" s="391"/>
      <c r="LWW67" s="392"/>
      <c r="LWX67" s="393"/>
      <c r="LWY67" s="394"/>
      <c r="LWZ67" s="395"/>
      <c r="LXA67" s="389"/>
      <c r="LXB67" s="390"/>
      <c r="LXC67" s="391"/>
      <c r="LXD67" s="392"/>
      <c r="LXE67" s="393"/>
      <c r="LXF67" s="394"/>
      <c r="LXG67" s="395"/>
      <c r="LXH67" s="389"/>
      <c r="LXI67" s="390"/>
      <c r="LXJ67" s="391"/>
      <c r="LXK67" s="392"/>
      <c r="LXL67" s="393"/>
      <c r="LXM67" s="394"/>
      <c r="LXN67" s="395"/>
      <c r="LXO67" s="389"/>
      <c r="LXP67" s="390"/>
      <c r="LXQ67" s="391"/>
      <c r="LXR67" s="392"/>
      <c r="LXS67" s="393"/>
      <c r="LXT67" s="394"/>
      <c r="LXU67" s="395"/>
      <c r="LXV67" s="389"/>
      <c r="LXW67" s="390"/>
      <c r="LXX67" s="391"/>
      <c r="LXY67" s="392"/>
      <c r="LXZ67" s="393"/>
      <c r="LYA67" s="394"/>
      <c r="LYB67" s="395"/>
      <c r="LYC67" s="389"/>
      <c r="LYD67" s="390"/>
      <c r="LYE67" s="391"/>
      <c r="LYF67" s="392"/>
      <c r="LYG67" s="393"/>
      <c r="LYH67" s="394"/>
      <c r="LYI67" s="395"/>
      <c r="LYJ67" s="389"/>
      <c r="LYK67" s="390"/>
      <c r="LYL67" s="391"/>
      <c r="LYM67" s="392"/>
      <c r="LYN67" s="393"/>
      <c r="LYO67" s="394"/>
      <c r="LYP67" s="395"/>
      <c r="LYQ67" s="389"/>
      <c r="LYR67" s="390"/>
      <c r="LYS67" s="391"/>
      <c r="LYT67" s="392"/>
      <c r="LYU67" s="393"/>
      <c r="LYV67" s="394"/>
      <c r="LYW67" s="395"/>
      <c r="LYX67" s="389"/>
      <c r="LYY67" s="390"/>
      <c r="LYZ67" s="391"/>
      <c r="LZA67" s="392"/>
      <c r="LZB67" s="393"/>
      <c r="LZC67" s="394"/>
      <c r="LZD67" s="395"/>
      <c r="LZE67" s="389"/>
      <c r="LZF67" s="390"/>
      <c r="LZG67" s="391"/>
      <c r="LZH67" s="392"/>
      <c r="LZI67" s="393"/>
      <c r="LZJ67" s="394"/>
      <c r="LZK67" s="395"/>
      <c r="LZL67" s="389"/>
      <c r="LZM67" s="390"/>
      <c r="LZN67" s="391"/>
      <c r="LZO67" s="392"/>
      <c r="LZP67" s="393"/>
      <c r="LZQ67" s="394"/>
      <c r="LZR67" s="395"/>
      <c r="LZS67" s="389"/>
      <c r="LZT67" s="390"/>
      <c r="LZU67" s="391"/>
      <c r="LZV67" s="392"/>
      <c r="LZW67" s="393"/>
      <c r="LZX67" s="394"/>
      <c r="LZY67" s="395"/>
      <c r="LZZ67" s="389"/>
      <c r="MAA67" s="390"/>
      <c r="MAB67" s="391"/>
      <c r="MAC67" s="392"/>
      <c r="MAD67" s="393"/>
      <c r="MAE67" s="394"/>
      <c r="MAF67" s="395"/>
      <c r="MAG67" s="389"/>
      <c r="MAH67" s="390"/>
      <c r="MAI67" s="391"/>
      <c r="MAJ67" s="392"/>
      <c r="MAK67" s="393"/>
      <c r="MAL67" s="394"/>
      <c r="MAM67" s="395"/>
      <c r="MAN67" s="389"/>
      <c r="MAO67" s="390"/>
      <c r="MAP67" s="391"/>
      <c r="MAQ67" s="392"/>
      <c r="MAR67" s="393"/>
      <c r="MAS67" s="394"/>
      <c r="MAT67" s="395"/>
      <c r="MAU67" s="389"/>
      <c r="MAV67" s="390"/>
      <c r="MAW67" s="391"/>
      <c r="MAX67" s="392"/>
      <c r="MAY67" s="393"/>
      <c r="MAZ67" s="394"/>
      <c r="MBA67" s="395"/>
      <c r="MBB67" s="389"/>
      <c r="MBC67" s="390"/>
      <c r="MBD67" s="391"/>
      <c r="MBE67" s="392"/>
      <c r="MBF67" s="393"/>
      <c r="MBG67" s="394"/>
      <c r="MBH67" s="395"/>
      <c r="MBI67" s="389"/>
      <c r="MBJ67" s="390"/>
      <c r="MBK67" s="391"/>
      <c r="MBL67" s="392"/>
      <c r="MBM67" s="393"/>
      <c r="MBN67" s="394"/>
      <c r="MBO67" s="395"/>
      <c r="MBP67" s="389"/>
      <c r="MBQ67" s="390"/>
      <c r="MBR67" s="391"/>
      <c r="MBS67" s="392"/>
      <c r="MBT67" s="393"/>
      <c r="MBU67" s="394"/>
      <c r="MBV67" s="395"/>
      <c r="MBW67" s="389"/>
      <c r="MBX67" s="390"/>
      <c r="MBY67" s="391"/>
      <c r="MBZ67" s="392"/>
      <c r="MCA67" s="393"/>
      <c r="MCB67" s="394"/>
      <c r="MCC67" s="395"/>
      <c r="MCD67" s="389"/>
      <c r="MCE67" s="390"/>
      <c r="MCF67" s="391"/>
      <c r="MCG67" s="392"/>
      <c r="MCH67" s="393"/>
      <c r="MCI67" s="394"/>
      <c r="MCJ67" s="395"/>
      <c r="MCK67" s="389"/>
      <c r="MCL67" s="390"/>
      <c r="MCM67" s="391"/>
      <c r="MCN67" s="392"/>
      <c r="MCO67" s="393"/>
      <c r="MCP67" s="394"/>
      <c r="MCQ67" s="395"/>
      <c r="MCR67" s="389"/>
      <c r="MCS67" s="390"/>
      <c r="MCT67" s="391"/>
      <c r="MCU67" s="392"/>
      <c r="MCV67" s="393"/>
      <c r="MCW67" s="394"/>
      <c r="MCX67" s="395"/>
      <c r="MCY67" s="389"/>
      <c r="MCZ67" s="390"/>
      <c r="MDA67" s="391"/>
      <c r="MDB67" s="392"/>
      <c r="MDC67" s="393"/>
      <c r="MDD67" s="394"/>
      <c r="MDE67" s="395"/>
      <c r="MDF67" s="389"/>
      <c r="MDG67" s="390"/>
      <c r="MDH67" s="391"/>
      <c r="MDI67" s="392"/>
      <c r="MDJ67" s="393"/>
      <c r="MDK67" s="394"/>
      <c r="MDL67" s="395"/>
      <c r="MDM67" s="389"/>
      <c r="MDN67" s="390"/>
      <c r="MDO67" s="391"/>
      <c r="MDP67" s="392"/>
      <c r="MDQ67" s="393"/>
      <c r="MDR67" s="394"/>
      <c r="MDS67" s="395"/>
      <c r="MDT67" s="389"/>
      <c r="MDU67" s="390"/>
      <c r="MDV67" s="391"/>
      <c r="MDW67" s="392"/>
      <c r="MDX67" s="393"/>
      <c r="MDY67" s="394"/>
      <c r="MDZ67" s="395"/>
      <c r="MEA67" s="389"/>
      <c r="MEB67" s="390"/>
      <c r="MEC67" s="391"/>
      <c r="MED67" s="392"/>
      <c r="MEE67" s="393"/>
      <c r="MEF67" s="394"/>
      <c r="MEG67" s="395"/>
      <c r="MEH67" s="389"/>
      <c r="MEI67" s="390"/>
      <c r="MEJ67" s="391"/>
      <c r="MEK67" s="392"/>
      <c r="MEL67" s="393"/>
      <c r="MEM67" s="394"/>
      <c r="MEN67" s="395"/>
      <c r="MEO67" s="389"/>
      <c r="MEP67" s="390"/>
      <c r="MEQ67" s="391"/>
      <c r="MER67" s="392"/>
      <c r="MES67" s="393"/>
      <c r="MET67" s="394"/>
      <c r="MEU67" s="395"/>
      <c r="MEV67" s="389"/>
      <c r="MEW67" s="390"/>
      <c r="MEX67" s="391"/>
      <c r="MEY67" s="392"/>
      <c r="MEZ67" s="393"/>
      <c r="MFA67" s="394"/>
      <c r="MFB67" s="395"/>
      <c r="MFC67" s="389"/>
      <c r="MFD67" s="390"/>
      <c r="MFE67" s="391"/>
      <c r="MFF67" s="392"/>
      <c r="MFG67" s="393"/>
      <c r="MFH67" s="394"/>
      <c r="MFI67" s="395"/>
      <c r="MFJ67" s="389"/>
      <c r="MFK67" s="390"/>
      <c r="MFL67" s="391"/>
      <c r="MFM67" s="392"/>
      <c r="MFN67" s="393"/>
      <c r="MFO67" s="394"/>
      <c r="MFP67" s="395"/>
      <c r="MFQ67" s="389"/>
      <c r="MFR67" s="390"/>
      <c r="MFS67" s="391"/>
      <c r="MFT67" s="392"/>
      <c r="MFU67" s="393"/>
      <c r="MFV67" s="394"/>
      <c r="MFW67" s="395"/>
      <c r="MFX67" s="389"/>
      <c r="MFY67" s="390"/>
      <c r="MFZ67" s="391"/>
      <c r="MGA67" s="392"/>
      <c r="MGB67" s="393"/>
      <c r="MGC67" s="394"/>
      <c r="MGD67" s="395"/>
      <c r="MGE67" s="389"/>
      <c r="MGF67" s="390"/>
      <c r="MGG67" s="391"/>
      <c r="MGH67" s="392"/>
      <c r="MGI67" s="393"/>
      <c r="MGJ67" s="394"/>
      <c r="MGK67" s="395"/>
      <c r="MGL67" s="389"/>
      <c r="MGM67" s="390"/>
      <c r="MGN67" s="391"/>
      <c r="MGO67" s="392"/>
      <c r="MGP67" s="393"/>
      <c r="MGQ67" s="394"/>
      <c r="MGR67" s="395"/>
      <c r="MGS67" s="389"/>
      <c r="MGT67" s="390"/>
      <c r="MGU67" s="391"/>
      <c r="MGV67" s="392"/>
      <c r="MGW67" s="393"/>
      <c r="MGX67" s="394"/>
      <c r="MGY67" s="395"/>
      <c r="MGZ67" s="389"/>
      <c r="MHA67" s="390"/>
      <c r="MHB67" s="391"/>
      <c r="MHC67" s="392"/>
      <c r="MHD67" s="393"/>
      <c r="MHE67" s="394"/>
      <c r="MHF67" s="395"/>
      <c r="MHG67" s="389"/>
      <c r="MHH67" s="390"/>
      <c r="MHI67" s="391"/>
      <c r="MHJ67" s="392"/>
      <c r="MHK67" s="393"/>
      <c r="MHL67" s="394"/>
      <c r="MHM67" s="395"/>
      <c r="MHN67" s="389"/>
      <c r="MHO67" s="390"/>
      <c r="MHP67" s="391"/>
      <c r="MHQ67" s="392"/>
      <c r="MHR67" s="393"/>
      <c r="MHS67" s="394"/>
      <c r="MHT67" s="395"/>
      <c r="MHU67" s="389"/>
      <c r="MHV67" s="390"/>
      <c r="MHW67" s="391"/>
      <c r="MHX67" s="392"/>
      <c r="MHY67" s="393"/>
      <c r="MHZ67" s="394"/>
      <c r="MIA67" s="395"/>
      <c r="MIB67" s="389"/>
      <c r="MIC67" s="390"/>
      <c r="MID67" s="391"/>
      <c r="MIE67" s="392"/>
      <c r="MIF67" s="393"/>
      <c r="MIG67" s="394"/>
      <c r="MIH67" s="395"/>
      <c r="MII67" s="389"/>
      <c r="MIJ67" s="390"/>
      <c r="MIK67" s="391"/>
      <c r="MIL67" s="392"/>
      <c r="MIM67" s="393"/>
      <c r="MIN67" s="394"/>
      <c r="MIO67" s="395"/>
      <c r="MIP67" s="389"/>
      <c r="MIQ67" s="390"/>
      <c r="MIR67" s="391"/>
      <c r="MIS67" s="392"/>
      <c r="MIT67" s="393"/>
      <c r="MIU67" s="394"/>
      <c r="MIV67" s="395"/>
      <c r="MIW67" s="389"/>
      <c r="MIX67" s="390"/>
      <c r="MIY67" s="391"/>
      <c r="MIZ67" s="392"/>
      <c r="MJA67" s="393"/>
      <c r="MJB67" s="394"/>
      <c r="MJC67" s="395"/>
      <c r="MJD67" s="389"/>
      <c r="MJE67" s="390"/>
      <c r="MJF67" s="391"/>
      <c r="MJG67" s="392"/>
      <c r="MJH67" s="393"/>
      <c r="MJI67" s="394"/>
      <c r="MJJ67" s="395"/>
      <c r="MJK67" s="389"/>
      <c r="MJL67" s="390"/>
      <c r="MJM67" s="391"/>
      <c r="MJN67" s="392"/>
      <c r="MJO67" s="393"/>
      <c r="MJP67" s="394"/>
      <c r="MJQ67" s="395"/>
      <c r="MJR67" s="389"/>
      <c r="MJS67" s="390"/>
      <c r="MJT67" s="391"/>
      <c r="MJU67" s="392"/>
      <c r="MJV67" s="393"/>
      <c r="MJW67" s="394"/>
      <c r="MJX67" s="395"/>
      <c r="MJY67" s="389"/>
      <c r="MJZ67" s="390"/>
      <c r="MKA67" s="391"/>
      <c r="MKB67" s="392"/>
      <c r="MKC67" s="393"/>
      <c r="MKD67" s="394"/>
      <c r="MKE67" s="395"/>
      <c r="MKF67" s="389"/>
      <c r="MKG67" s="390"/>
      <c r="MKH67" s="391"/>
      <c r="MKI67" s="392"/>
      <c r="MKJ67" s="393"/>
      <c r="MKK67" s="394"/>
      <c r="MKL67" s="395"/>
      <c r="MKM67" s="389"/>
      <c r="MKN67" s="390"/>
      <c r="MKO67" s="391"/>
      <c r="MKP67" s="392"/>
      <c r="MKQ67" s="393"/>
      <c r="MKR67" s="394"/>
      <c r="MKS67" s="395"/>
      <c r="MKT67" s="389"/>
      <c r="MKU67" s="390"/>
      <c r="MKV67" s="391"/>
      <c r="MKW67" s="392"/>
      <c r="MKX67" s="393"/>
      <c r="MKY67" s="394"/>
      <c r="MKZ67" s="395"/>
      <c r="MLA67" s="389"/>
      <c r="MLB67" s="390"/>
      <c r="MLC67" s="391"/>
      <c r="MLD67" s="392"/>
      <c r="MLE67" s="393"/>
      <c r="MLF67" s="394"/>
      <c r="MLG67" s="395"/>
      <c r="MLH67" s="389"/>
      <c r="MLI67" s="390"/>
      <c r="MLJ67" s="391"/>
      <c r="MLK67" s="392"/>
      <c r="MLL67" s="393"/>
      <c r="MLM67" s="394"/>
      <c r="MLN67" s="395"/>
      <c r="MLO67" s="389"/>
      <c r="MLP67" s="390"/>
      <c r="MLQ67" s="391"/>
      <c r="MLR67" s="392"/>
      <c r="MLS67" s="393"/>
      <c r="MLT67" s="394"/>
      <c r="MLU67" s="395"/>
      <c r="MLV67" s="389"/>
      <c r="MLW67" s="390"/>
      <c r="MLX67" s="391"/>
      <c r="MLY67" s="392"/>
      <c r="MLZ67" s="393"/>
      <c r="MMA67" s="394"/>
      <c r="MMB67" s="395"/>
      <c r="MMC67" s="389"/>
      <c r="MMD67" s="390"/>
      <c r="MME67" s="391"/>
      <c r="MMF67" s="392"/>
      <c r="MMG67" s="393"/>
      <c r="MMH67" s="394"/>
      <c r="MMI67" s="395"/>
      <c r="MMJ67" s="389"/>
      <c r="MMK67" s="390"/>
      <c r="MML67" s="391"/>
      <c r="MMM67" s="392"/>
      <c r="MMN67" s="393"/>
      <c r="MMO67" s="394"/>
      <c r="MMP67" s="395"/>
      <c r="MMQ67" s="389"/>
      <c r="MMR67" s="390"/>
      <c r="MMS67" s="391"/>
      <c r="MMT67" s="392"/>
      <c r="MMU67" s="393"/>
      <c r="MMV67" s="394"/>
      <c r="MMW67" s="395"/>
      <c r="MMX67" s="389"/>
      <c r="MMY67" s="390"/>
      <c r="MMZ67" s="391"/>
      <c r="MNA67" s="392"/>
      <c r="MNB67" s="393"/>
      <c r="MNC67" s="394"/>
      <c r="MND67" s="395"/>
      <c r="MNE67" s="389"/>
      <c r="MNF67" s="390"/>
      <c r="MNG67" s="391"/>
      <c r="MNH67" s="392"/>
      <c r="MNI67" s="393"/>
      <c r="MNJ67" s="394"/>
      <c r="MNK67" s="395"/>
      <c r="MNL67" s="389"/>
      <c r="MNM67" s="390"/>
      <c r="MNN67" s="391"/>
      <c r="MNO67" s="392"/>
      <c r="MNP67" s="393"/>
      <c r="MNQ67" s="394"/>
      <c r="MNR67" s="395"/>
      <c r="MNS67" s="389"/>
      <c r="MNT67" s="390"/>
      <c r="MNU67" s="391"/>
      <c r="MNV67" s="392"/>
      <c r="MNW67" s="393"/>
      <c r="MNX67" s="394"/>
      <c r="MNY67" s="395"/>
      <c r="MNZ67" s="389"/>
      <c r="MOA67" s="390"/>
      <c r="MOB67" s="391"/>
      <c r="MOC67" s="392"/>
      <c r="MOD67" s="393"/>
      <c r="MOE67" s="394"/>
      <c r="MOF67" s="395"/>
      <c r="MOG67" s="389"/>
      <c r="MOH67" s="390"/>
      <c r="MOI67" s="391"/>
      <c r="MOJ67" s="392"/>
      <c r="MOK67" s="393"/>
      <c r="MOL67" s="394"/>
      <c r="MOM67" s="395"/>
      <c r="MON67" s="389"/>
      <c r="MOO67" s="390"/>
      <c r="MOP67" s="391"/>
      <c r="MOQ67" s="392"/>
      <c r="MOR67" s="393"/>
      <c r="MOS67" s="394"/>
      <c r="MOT67" s="395"/>
      <c r="MOU67" s="389"/>
      <c r="MOV67" s="390"/>
      <c r="MOW67" s="391"/>
      <c r="MOX67" s="392"/>
      <c r="MOY67" s="393"/>
      <c r="MOZ67" s="394"/>
      <c r="MPA67" s="395"/>
      <c r="MPB67" s="389"/>
      <c r="MPC67" s="390"/>
      <c r="MPD67" s="391"/>
      <c r="MPE67" s="392"/>
      <c r="MPF67" s="393"/>
      <c r="MPG67" s="394"/>
      <c r="MPH67" s="395"/>
      <c r="MPI67" s="389"/>
      <c r="MPJ67" s="390"/>
      <c r="MPK67" s="391"/>
      <c r="MPL67" s="392"/>
      <c r="MPM67" s="393"/>
      <c r="MPN67" s="394"/>
      <c r="MPO67" s="395"/>
      <c r="MPP67" s="389"/>
      <c r="MPQ67" s="390"/>
      <c r="MPR67" s="391"/>
      <c r="MPS67" s="392"/>
      <c r="MPT67" s="393"/>
      <c r="MPU67" s="394"/>
      <c r="MPV67" s="395"/>
      <c r="MPW67" s="389"/>
      <c r="MPX67" s="390"/>
      <c r="MPY67" s="391"/>
      <c r="MPZ67" s="392"/>
      <c r="MQA67" s="393"/>
      <c r="MQB67" s="394"/>
      <c r="MQC67" s="395"/>
      <c r="MQD67" s="389"/>
      <c r="MQE67" s="390"/>
      <c r="MQF67" s="391"/>
      <c r="MQG67" s="392"/>
      <c r="MQH67" s="393"/>
      <c r="MQI67" s="394"/>
      <c r="MQJ67" s="395"/>
      <c r="MQK67" s="389"/>
      <c r="MQL67" s="390"/>
      <c r="MQM67" s="391"/>
      <c r="MQN67" s="392"/>
      <c r="MQO67" s="393"/>
      <c r="MQP67" s="394"/>
      <c r="MQQ67" s="395"/>
      <c r="MQR67" s="389"/>
      <c r="MQS67" s="390"/>
      <c r="MQT67" s="391"/>
      <c r="MQU67" s="392"/>
      <c r="MQV67" s="393"/>
      <c r="MQW67" s="394"/>
      <c r="MQX67" s="395"/>
      <c r="MQY67" s="389"/>
      <c r="MQZ67" s="390"/>
      <c r="MRA67" s="391"/>
      <c r="MRB67" s="392"/>
      <c r="MRC67" s="393"/>
      <c r="MRD67" s="394"/>
      <c r="MRE67" s="395"/>
      <c r="MRF67" s="389"/>
      <c r="MRG67" s="390"/>
      <c r="MRH67" s="391"/>
      <c r="MRI67" s="392"/>
      <c r="MRJ67" s="393"/>
      <c r="MRK67" s="394"/>
      <c r="MRL67" s="395"/>
      <c r="MRM67" s="389"/>
      <c r="MRN67" s="390"/>
      <c r="MRO67" s="391"/>
      <c r="MRP67" s="392"/>
      <c r="MRQ67" s="393"/>
      <c r="MRR67" s="394"/>
      <c r="MRS67" s="395"/>
      <c r="MRT67" s="389"/>
      <c r="MRU67" s="390"/>
      <c r="MRV67" s="391"/>
      <c r="MRW67" s="392"/>
      <c r="MRX67" s="393"/>
      <c r="MRY67" s="394"/>
      <c r="MRZ67" s="395"/>
      <c r="MSA67" s="389"/>
      <c r="MSB67" s="390"/>
      <c r="MSC67" s="391"/>
      <c r="MSD67" s="392"/>
      <c r="MSE67" s="393"/>
      <c r="MSF67" s="394"/>
      <c r="MSG67" s="395"/>
      <c r="MSH67" s="389"/>
      <c r="MSI67" s="390"/>
      <c r="MSJ67" s="391"/>
      <c r="MSK67" s="392"/>
      <c r="MSL67" s="393"/>
      <c r="MSM67" s="394"/>
      <c r="MSN67" s="395"/>
      <c r="MSO67" s="389"/>
      <c r="MSP67" s="390"/>
      <c r="MSQ67" s="391"/>
      <c r="MSR67" s="392"/>
      <c r="MSS67" s="393"/>
      <c r="MST67" s="394"/>
      <c r="MSU67" s="395"/>
      <c r="MSV67" s="389"/>
      <c r="MSW67" s="390"/>
      <c r="MSX67" s="391"/>
      <c r="MSY67" s="392"/>
      <c r="MSZ67" s="393"/>
      <c r="MTA67" s="394"/>
      <c r="MTB67" s="395"/>
      <c r="MTC67" s="389"/>
      <c r="MTD67" s="390"/>
      <c r="MTE67" s="391"/>
      <c r="MTF67" s="392"/>
      <c r="MTG67" s="393"/>
      <c r="MTH67" s="394"/>
      <c r="MTI67" s="395"/>
      <c r="MTJ67" s="389"/>
      <c r="MTK67" s="390"/>
      <c r="MTL67" s="391"/>
      <c r="MTM67" s="392"/>
      <c r="MTN67" s="393"/>
      <c r="MTO67" s="394"/>
      <c r="MTP67" s="395"/>
      <c r="MTQ67" s="389"/>
      <c r="MTR67" s="390"/>
      <c r="MTS67" s="391"/>
      <c r="MTT67" s="392"/>
      <c r="MTU67" s="393"/>
      <c r="MTV67" s="394"/>
      <c r="MTW67" s="395"/>
      <c r="MTX67" s="389"/>
      <c r="MTY67" s="390"/>
      <c r="MTZ67" s="391"/>
      <c r="MUA67" s="392"/>
      <c r="MUB67" s="393"/>
      <c r="MUC67" s="394"/>
      <c r="MUD67" s="395"/>
      <c r="MUE67" s="389"/>
      <c r="MUF67" s="390"/>
      <c r="MUG67" s="391"/>
      <c r="MUH67" s="392"/>
      <c r="MUI67" s="393"/>
      <c r="MUJ67" s="394"/>
      <c r="MUK67" s="395"/>
      <c r="MUL67" s="389"/>
      <c r="MUM67" s="390"/>
      <c r="MUN67" s="391"/>
      <c r="MUO67" s="392"/>
      <c r="MUP67" s="393"/>
      <c r="MUQ67" s="394"/>
      <c r="MUR67" s="395"/>
      <c r="MUS67" s="389"/>
      <c r="MUT67" s="390"/>
      <c r="MUU67" s="391"/>
      <c r="MUV67" s="392"/>
      <c r="MUW67" s="393"/>
      <c r="MUX67" s="394"/>
      <c r="MUY67" s="395"/>
      <c r="MUZ67" s="389"/>
      <c r="MVA67" s="390"/>
      <c r="MVB67" s="391"/>
      <c r="MVC67" s="392"/>
      <c r="MVD67" s="393"/>
      <c r="MVE67" s="394"/>
      <c r="MVF67" s="395"/>
      <c r="MVG67" s="389"/>
      <c r="MVH67" s="390"/>
      <c r="MVI67" s="391"/>
      <c r="MVJ67" s="392"/>
      <c r="MVK67" s="393"/>
      <c r="MVL67" s="394"/>
      <c r="MVM67" s="395"/>
      <c r="MVN67" s="389"/>
      <c r="MVO67" s="390"/>
      <c r="MVP67" s="391"/>
      <c r="MVQ67" s="392"/>
      <c r="MVR67" s="393"/>
      <c r="MVS67" s="394"/>
      <c r="MVT67" s="395"/>
      <c r="MVU67" s="389"/>
      <c r="MVV67" s="390"/>
      <c r="MVW67" s="391"/>
      <c r="MVX67" s="392"/>
      <c r="MVY67" s="393"/>
      <c r="MVZ67" s="394"/>
      <c r="MWA67" s="395"/>
      <c r="MWB67" s="389"/>
      <c r="MWC67" s="390"/>
      <c r="MWD67" s="391"/>
      <c r="MWE67" s="392"/>
      <c r="MWF67" s="393"/>
      <c r="MWG67" s="394"/>
      <c r="MWH67" s="395"/>
      <c r="MWI67" s="389"/>
      <c r="MWJ67" s="390"/>
      <c r="MWK67" s="391"/>
      <c r="MWL67" s="392"/>
      <c r="MWM67" s="393"/>
      <c r="MWN67" s="394"/>
      <c r="MWO67" s="395"/>
      <c r="MWP67" s="389"/>
      <c r="MWQ67" s="390"/>
      <c r="MWR67" s="391"/>
      <c r="MWS67" s="392"/>
      <c r="MWT67" s="393"/>
      <c r="MWU67" s="394"/>
      <c r="MWV67" s="395"/>
      <c r="MWW67" s="389"/>
      <c r="MWX67" s="390"/>
      <c r="MWY67" s="391"/>
      <c r="MWZ67" s="392"/>
      <c r="MXA67" s="393"/>
      <c r="MXB67" s="394"/>
      <c r="MXC67" s="395"/>
      <c r="MXD67" s="389"/>
      <c r="MXE67" s="390"/>
      <c r="MXF67" s="391"/>
      <c r="MXG67" s="392"/>
      <c r="MXH67" s="393"/>
      <c r="MXI67" s="394"/>
      <c r="MXJ67" s="395"/>
      <c r="MXK67" s="389"/>
      <c r="MXL67" s="390"/>
      <c r="MXM67" s="391"/>
      <c r="MXN67" s="392"/>
      <c r="MXO67" s="393"/>
      <c r="MXP67" s="394"/>
      <c r="MXQ67" s="395"/>
      <c r="MXR67" s="389"/>
      <c r="MXS67" s="390"/>
      <c r="MXT67" s="391"/>
      <c r="MXU67" s="392"/>
      <c r="MXV67" s="393"/>
      <c r="MXW67" s="394"/>
      <c r="MXX67" s="395"/>
      <c r="MXY67" s="389"/>
      <c r="MXZ67" s="390"/>
      <c r="MYA67" s="391"/>
      <c r="MYB67" s="392"/>
      <c r="MYC67" s="393"/>
      <c r="MYD67" s="394"/>
      <c r="MYE67" s="395"/>
      <c r="MYF67" s="389"/>
      <c r="MYG67" s="390"/>
      <c r="MYH67" s="391"/>
      <c r="MYI67" s="392"/>
      <c r="MYJ67" s="393"/>
      <c r="MYK67" s="394"/>
      <c r="MYL67" s="395"/>
      <c r="MYM67" s="389"/>
      <c r="MYN67" s="390"/>
      <c r="MYO67" s="391"/>
      <c r="MYP67" s="392"/>
      <c r="MYQ67" s="393"/>
      <c r="MYR67" s="394"/>
      <c r="MYS67" s="395"/>
      <c r="MYT67" s="389"/>
      <c r="MYU67" s="390"/>
      <c r="MYV67" s="391"/>
      <c r="MYW67" s="392"/>
      <c r="MYX67" s="393"/>
      <c r="MYY67" s="394"/>
      <c r="MYZ67" s="395"/>
      <c r="MZA67" s="389"/>
      <c r="MZB67" s="390"/>
      <c r="MZC67" s="391"/>
      <c r="MZD67" s="392"/>
      <c r="MZE67" s="393"/>
      <c r="MZF67" s="394"/>
      <c r="MZG67" s="395"/>
      <c r="MZH67" s="389"/>
      <c r="MZI67" s="390"/>
      <c r="MZJ67" s="391"/>
      <c r="MZK67" s="392"/>
      <c r="MZL67" s="393"/>
      <c r="MZM67" s="394"/>
      <c r="MZN67" s="395"/>
      <c r="MZO67" s="389"/>
      <c r="MZP67" s="390"/>
      <c r="MZQ67" s="391"/>
      <c r="MZR67" s="392"/>
      <c r="MZS67" s="393"/>
      <c r="MZT67" s="394"/>
      <c r="MZU67" s="395"/>
      <c r="MZV67" s="389"/>
      <c r="MZW67" s="390"/>
      <c r="MZX67" s="391"/>
      <c r="MZY67" s="392"/>
      <c r="MZZ67" s="393"/>
      <c r="NAA67" s="394"/>
      <c r="NAB67" s="395"/>
      <c r="NAC67" s="389"/>
      <c r="NAD67" s="390"/>
      <c r="NAE67" s="391"/>
      <c r="NAF67" s="392"/>
      <c r="NAG67" s="393"/>
      <c r="NAH67" s="394"/>
      <c r="NAI67" s="395"/>
      <c r="NAJ67" s="389"/>
      <c r="NAK67" s="390"/>
      <c r="NAL67" s="391"/>
      <c r="NAM67" s="392"/>
      <c r="NAN67" s="393"/>
      <c r="NAO67" s="394"/>
      <c r="NAP67" s="395"/>
      <c r="NAQ67" s="389"/>
      <c r="NAR67" s="390"/>
      <c r="NAS67" s="391"/>
      <c r="NAT67" s="392"/>
      <c r="NAU67" s="393"/>
      <c r="NAV67" s="394"/>
      <c r="NAW67" s="395"/>
      <c r="NAX67" s="389"/>
      <c r="NAY67" s="390"/>
      <c r="NAZ67" s="391"/>
      <c r="NBA67" s="392"/>
      <c r="NBB67" s="393"/>
      <c r="NBC67" s="394"/>
      <c r="NBD67" s="395"/>
      <c r="NBE67" s="389"/>
      <c r="NBF67" s="390"/>
      <c r="NBG67" s="391"/>
      <c r="NBH67" s="392"/>
      <c r="NBI67" s="393"/>
      <c r="NBJ67" s="394"/>
      <c r="NBK67" s="395"/>
      <c r="NBL67" s="389"/>
      <c r="NBM67" s="390"/>
      <c r="NBN67" s="391"/>
      <c r="NBO67" s="392"/>
      <c r="NBP67" s="393"/>
      <c r="NBQ67" s="394"/>
      <c r="NBR67" s="395"/>
      <c r="NBS67" s="389"/>
      <c r="NBT67" s="390"/>
      <c r="NBU67" s="391"/>
      <c r="NBV67" s="392"/>
      <c r="NBW67" s="393"/>
      <c r="NBX67" s="394"/>
      <c r="NBY67" s="395"/>
      <c r="NBZ67" s="389"/>
      <c r="NCA67" s="390"/>
      <c r="NCB67" s="391"/>
      <c r="NCC67" s="392"/>
      <c r="NCD67" s="393"/>
      <c r="NCE67" s="394"/>
      <c r="NCF67" s="395"/>
      <c r="NCG67" s="389"/>
      <c r="NCH67" s="390"/>
      <c r="NCI67" s="391"/>
      <c r="NCJ67" s="392"/>
      <c r="NCK67" s="393"/>
      <c r="NCL67" s="394"/>
      <c r="NCM67" s="395"/>
      <c r="NCN67" s="389"/>
      <c r="NCO67" s="390"/>
      <c r="NCP67" s="391"/>
      <c r="NCQ67" s="392"/>
      <c r="NCR67" s="393"/>
      <c r="NCS67" s="394"/>
      <c r="NCT67" s="395"/>
      <c r="NCU67" s="389"/>
      <c r="NCV67" s="390"/>
      <c r="NCW67" s="391"/>
      <c r="NCX67" s="392"/>
      <c r="NCY67" s="393"/>
      <c r="NCZ67" s="394"/>
      <c r="NDA67" s="395"/>
      <c r="NDB67" s="389"/>
      <c r="NDC67" s="390"/>
      <c r="NDD67" s="391"/>
      <c r="NDE67" s="392"/>
      <c r="NDF67" s="393"/>
      <c r="NDG67" s="394"/>
      <c r="NDH67" s="395"/>
      <c r="NDI67" s="389"/>
      <c r="NDJ67" s="390"/>
      <c r="NDK67" s="391"/>
      <c r="NDL67" s="392"/>
      <c r="NDM67" s="393"/>
      <c r="NDN67" s="394"/>
      <c r="NDO67" s="395"/>
      <c r="NDP67" s="389"/>
      <c r="NDQ67" s="390"/>
      <c r="NDR67" s="391"/>
      <c r="NDS67" s="392"/>
      <c r="NDT67" s="393"/>
      <c r="NDU67" s="394"/>
      <c r="NDV67" s="395"/>
      <c r="NDW67" s="389"/>
      <c r="NDX67" s="390"/>
      <c r="NDY67" s="391"/>
      <c r="NDZ67" s="392"/>
      <c r="NEA67" s="393"/>
      <c r="NEB67" s="394"/>
      <c r="NEC67" s="395"/>
      <c r="NED67" s="389"/>
      <c r="NEE67" s="390"/>
      <c r="NEF67" s="391"/>
      <c r="NEG67" s="392"/>
      <c r="NEH67" s="393"/>
      <c r="NEI67" s="394"/>
      <c r="NEJ67" s="395"/>
      <c r="NEK67" s="389"/>
      <c r="NEL67" s="390"/>
      <c r="NEM67" s="391"/>
      <c r="NEN67" s="392"/>
      <c r="NEO67" s="393"/>
      <c r="NEP67" s="394"/>
      <c r="NEQ67" s="395"/>
      <c r="NER67" s="389"/>
      <c r="NES67" s="390"/>
      <c r="NET67" s="391"/>
      <c r="NEU67" s="392"/>
      <c r="NEV67" s="393"/>
      <c r="NEW67" s="394"/>
      <c r="NEX67" s="395"/>
      <c r="NEY67" s="389"/>
      <c r="NEZ67" s="390"/>
      <c r="NFA67" s="391"/>
      <c r="NFB67" s="392"/>
      <c r="NFC67" s="393"/>
      <c r="NFD67" s="394"/>
      <c r="NFE67" s="395"/>
      <c r="NFF67" s="389"/>
      <c r="NFG67" s="390"/>
      <c r="NFH67" s="391"/>
      <c r="NFI67" s="392"/>
      <c r="NFJ67" s="393"/>
      <c r="NFK67" s="394"/>
      <c r="NFL67" s="395"/>
      <c r="NFM67" s="389"/>
      <c r="NFN67" s="390"/>
      <c r="NFO67" s="391"/>
      <c r="NFP67" s="392"/>
      <c r="NFQ67" s="393"/>
      <c r="NFR67" s="394"/>
      <c r="NFS67" s="395"/>
      <c r="NFT67" s="389"/>
      <c r="NFU67" s="390"/>
      <c r="NFV67" s="391"/>
      <c r="NFW67" s="392"/>
      <c r="NFX67" s="393"/>
      <c r="NFY67" s="394"/>
      <c r="NFZ67" s="395"/>
      <c r="NGA67" s="389"/>
      <c r="NGB67" s="390"/>
      <c r="NGC67" s="391"/>
      <c r="NGD67" s="392"/>
      <c r="NGE67" s="393"/>
      <c r="NGF67" s="394"/>
      <c r="NGG67" s="395"/>
      <c r="NGH67" s="389"/>
      <c r="NGI67" s="390"/>
      <c r="NGJ67" s="391"/>
      <c r="NGK67" s="392"/>
      <c r="NGL67" s="393"/>
      <c r="NGM67" s="394"/>
      <c r="NGN67" s="395"/>
      <c r="NGO67" s="389"/>
      <c r="NGP67" s="390"/>
      <c r="NGQ67" s="391"/>
      <c r="NGR67" s="392"/>
      <c r="NGS67" s="393"/>
      <c r="NGT67" s="394"/>
      <c r="NGU67" s="395"/>
      <c r="NGV67" s="389"/>
      <c r="NGW67" s="390"/>
      <c r="NGX67" s="391"/>
      <c r="NGY67" s="392"/>
      <c r="NGZ67" s="393"/>
      <c r="NHA67" s="394"/>
      <c r="NHB67" s="395"/>
      <c r="NHC67" s="389"/>
      <c r="NHD67" s="390"/>
      <c r="NHE67" s="391"/>
      <c r="NHF67" s="392"/>
      <c r="NHG67" s="393"/>
      <c r="NHH67" s="394"/>
      <c r="NHI67" s="395"/>
      <c r="NHJ67" s="389"/>
      <c r="NHK67" s="390"/>
      <c r="NHL67" s="391"/>
      <c r="NHM67" s="392"/>
      <c r="NHN67" s="393"/>
      <c r="NHO67" s="394"/>
      <c r="NHP67" s="395"/>
      <c r="NHQ67" s="389"/>
      <c r="NHR67" s="390"/>
      <c r="NHS67" s="391"/>
      <c r="NHT67" s="392"/>
      <c r="NHU67" s="393"/>
      <c r="NHV67" s="394"/>
      <c r="NHW67" s="395"/>
      <c r="NHX67" s="389"/>
      <c r="NHY67" s="390"/>
      <c r="NHZ67" s="391"/>
      <c r="NIA67" s="392"/>
      <c r="NIB67" s="393"/>
      <c r="NIC67" s="394"/>
      <c r="NID67" s="395"/>
      <c r="NIE67" s="389"/>
      <c r="NIF67" s="390"/>
      <c r="NIG67" s="391"/>
      <c r="NIH67" s="392"/>
      <c r="NII67" s="393"/>
      <c r="NIJ67" s="394"/>
      <c r="NIK67" s="395"/>
      <c r="NIL67" s="389"/>
      <c r="NIM67" s="390"/>
      <c r="NIN67" s="391"/>
      <c r="NIO67" s="392"/>
      <c r="NIP67" s="393"/>
      <c r="NIQ67" s="394"/>
      <c r="NIR67" s="395"/>
      <c r="NIS67" s="389"/>
      <c r="NIT67" s="390"/>
      <c r="NIU67" s="391"/>
      <c r="NIV67" s="392"/>
      <c r="NIW67" s="393"/>
      <c r="NIX67" s="394"/>
      <c r="NIY67" s="395"/>
      <c r="NIZ67" s="389"/>
      <c r="NJA67" s="390"/>
      <c r="NJB67" s="391"/>
      <c r="NJC67" s="392"/>
      <c r="NJD67" s="393"/>
      <c r="NJE67" s="394"/>
      <c r="NJF67" s="395"/>
      <c r="NJG67" s="389"/>
      <c r="NJH67" s="390"/>
      <c r="NJI67" s="391"/>
      <c r="NJJ67" s="392"/>
      <c r="NJK67" s="393"/>
      <c r="NJL67" s="394"/>
      <c r="NJM67" s="395"/>
      <c r="NJN67" s="389"/>
      <c r="NJO67" s="390"/>
      <c r="NJP67" s="391"/>
      <c r="NJQ67" s="392"/>
      <c r="NJR67" s="393"/>
      <c r="NJS67" s="394"/>
      <c r="NJT67" s="395"/>
      <c r="NJU67" s="389"/>
      <c r="NJV67" s="390"/>
      <c r="NJW67" s="391"/>
      <c r="NJX67" s="392"/>
      <c r="NJY67" s="393"/>
      <c r="NJZ67" s="394"/>
      <c r="NKA67" s="395"/>
      <c r="NKB67" s="389"/>
      <c r="NKC67" s="390"/>
      <c r="NKD67" s="391"/>
      <c r="NKE67" s="392"/>
      <c r="NKF67" s="393"/>
      <c r="NKG67" s="394"/>
      <c r="NKH67" s="395"/>
      <c r="NKI67" s="389"/>
      <c r="NKJ67" s="390"/>
      <c r="NKK67" s="391"/>
      <c r="NKL67" s="392"/>
      <c r="NKM67" s="393"/>
      <c r="NKN67" s="394"/>
      <c r="NKO67" s="395"/>
      <c r="NKP67" s="389"/>
      <c r="NKQ67" s="390"/>
      <c r="NKR67" s="391"/>
      <c r="NKS67" s="392"/>
      <c r="NKT67" s="393"/>
      <c r="NKU67" s="394"/>
      <c r="NKV67" s="395"/>
      <c r="NKW67" s="389"/>
      <c r="NKX67" s="390"/>
      <c r="NKY67" s="391"/>
      <c r="NKZ67" s="392"/>
      <c r="NLA67" s="393"/>
      <c r="NLB67" s="394"/>
      <c r="NLC67" s="395"/>
      <c r="NLD67" s="389"/>
      <c r="NLE67" s="390"/>
      <c r="NLF67" s="391"/>
      <c r="NLG67" s="392"/>
      <c r="NLH67" s="393"/>
      <c r="NLI67" s="394"/>
      <c r="NLJ67" s="395"/>
      <c r="NLK67" s="389"/>
      <c r="NLL67" s="390"/>
      <c r="NLM67" s="391"/>
      <c r="NLN67" s="392"/>
      <c r="NLO67" s="393"/>
      <c r="NLP67" s="394"/>
      <c r="NLQ67" s="395"/>
      <c r="NLR67" s="389"/>
      <c r="NLS67" s="390"/>
      <c r="NLT67" s="391"/>
      <c r="NLU67" s="392"/>
      <c r="NLV67" s="393"/>
      <c r="NLW67" s="394"/>
      <c r="NLX67" s="395"/>
      <c r="NLY67" s="389"/>
      <c r="NLZ67" s="390"/>
      <c r="NMA67" s="391"/>
      <c r="NMB67" s="392"/>
      <c r="NMC67" s="393"/>
      <c r="NMD67" s="394"/>
      <c r="NME67" s="395"/>
      <c r="NMF67" s="389"/>
      <c r="NMG67" s="390"/>
      <c r="NMH67" s="391"/>
      <c r="NMI67" s="392"/>
      <c r="NMJ67" s="393"/>
      <c r="NMK67" s="394"/>
      <c r="NML67" s="395"/>
      <c r="NMM67" s="389"/>
      <c r="NMN67" s="390"/>
      <c r="NMO67" s="391"/>
      <c r="NMP67" s="392"/>
      <c r="NMQ67" s="393"/>
      <c r="NMR67" s="394"/>
      <c r="NMS67" s="395"/>
      <c r="NMT67" s="389"/>
      <c r="NMU67" s="390"/>
      <c r="NMV67" s="391"/>
      <c r="NMW67" s="392"/>
      <c r="NMX67" s="393"/>
      <c r="NMY67" s="394"/>
      <c r="NMZ67" s="395"/>
      <c r="NNA67" s="389"/>
      <c r="NNB67" s="390"/>
      <c r="NNC67" s="391"/>
      <c r="NND67" s="392"/>
      <c r="NNE67" s="393"/>
      <c r="NNF67" s="394"/>
      <c r="NNG67" s="395"/>
      <c r="NNH67" s="389"/>
      <c r="NNI67" s="390"/>
      <c r="NNJ67" s="391"/>
      <c r="NNK67" s="392"/>
      <c r="NNL67" s="393"/>
      <c r="NNM67" s="394"/>
      <c r="NNN67" s="395"/>
      <c r="NNO67" s="389"/>
      <c r="NNP67" s="390"/>
      <c r="NNQ67" s="391"/>
      <c r="NNR67" s="392"/>
      <c r="NNS67" s="393"/>
      <c r="NNT67" s="394"/>
      <c r="NNU67" s="395"/>
      <c r="NNV67" s="389"/>
      <c r="NNW67" s="390"/>
      <c r="NNX67" s="391"/>
      <c r="NNY67" s="392"/>
      <c r="NNZ67" s="393"/>
      <c r="NOA67" s="394"/>
      <c r="NOB67" s="395"/>
      <c r="NOC67" s="389"/>
      <c r="NOD67" s="390"/>
      <c r="NOE67" s="391"/>
      <c r="NOF67" s="392"/>
      <c r="NOG67" s="393"/>
      <c r="NOH67" s="394"/>
      <c r="NOI67" s="395"/>
      <c r="NOJ67" s="389"/>
      <c r="NOK67" s="390"/>
      <c r="NOL67" s="391"/>
      <c r="NOM67" s="392"/>
      <c r="NON67" s="393"/>
      <c r="NOO67" s="394"/>
      <c r="NOP67" s="395"/>
      <c r="NOQ67" s="389"/>
      <c r="NOR67" s="390"/>
      <c r="NOS67" s="391"/>
      <c r="NOT67" s="392"/>
      <c r="NOU67" s="393"/>
      <c r="NOV67" s="394"/>
      <c r="NOW67" s="395"/>
      <c r="NOX67" s="389"/>
      <c r="NOY67" s="390"/>
      <c r="NOZ67" s="391"/>
      <c r="NPA67" s="392"/>
      <c r="NPB67" s="393"/>
      <c r="NPC67" s="394"/>
      <c r="NPD67" s="395"/>
      <c r="NPE67" s="389"/>
      <c r="NPF67" s="390"/>
      <c r="NPG67" s="391"/>
      <c r="NPH67" s="392"/>
      <c r="NPI67" s="393"/>
      <c r="NPJ67" s="394"/>
      <c r="NPK67" s="395"/>
      <c r="NPL67" s="389"/>
      <c r="NPM67" s="390"/>
      <c r="NPN67" s="391"/>
      <c r="NPO67" s="392"/>
      <c r="NPP67" s="393"/>
      <c r="NPQ67" s="394"/>
      <c r="NPR67" s="395"/>
      <c r="NPS67" s="389"/>
      <c r="NPT67" s="390"/>
      <c r="NPU67" s="391"/>
      <c r="NPV67" s="392"/>
      <c r="NPW67" s="393"/>
      <c r="NPX67" s="394"/>
      <c r="NPY67" s="395"/>
      <c r="NPZ67" s="389"/>
      <c r="NQA67" s="390"/>
      <c r="NQB67" s="391"/>
      <c r="NQC67" s="392"/>
      <c r="NQD67" s="393"/>
      <c r="NQE67" s="394"/>
      <c r="NQF67" s="395"/>
      <c r="NQG67" s="389"/>
      <c r="NQH67" s="390"/>
      <c r="NQI67" s="391"/>
      <c r="NQJ67" s="392"/>
      <c r="NQK67" s="393"/>
      <c r="NQL67" s="394"/>
      <c r="NQM67" s="395"/>
      <c r="NQN67" s="389"/>
      <c r="NQO67" s="390"/>
      <c r="NQP67" s="391"/>
      <c r="NQQ67" s="392"/>
      <c r="NQR67" s="393"/>
      <c r="NQS67" s="394"/>
      <c r="NQT67" s="395"/>
      <c r="NQU67" s="389"/>
      <c r="NQV67" s="390"/>
      <c r="NQW67" s="391"/>
      <c r="NQX67" s="392"/>
      <c r="NQY67" s="393"/>
      <c r="NQZ67" s="394"/>
      <c r="NRA67" s="395"/>
      <c r="NRB67" s="389"/>
      <c r="NRC67" s="390"/>
      <c r="NRD67" s="391"/>
      <c r="NRE67" s="392"/>
      <c r="NRF67" s="393"/>
      <c r="NRG67" s="394"/>
      <c r="NRH67" s="395"/>
      <c r="NRI67" s="389"/>
      <c r="NRJ67" s="390"/>
      <c r="NRK67" s="391"/>
      <c r="NRL67" s="392"/>
      <c r="NRM67" s="393"/>
      <c r="NRN67" s="394"/>
      <c r="NRO67" s="395"/>
      <c r="NRP67" s="389"/>
      <c r="NRQ67" s="390"/>
      <c r="NRR67" s="391"/>
      <c r="NRS67" s="392"/>
      <c r="NRT67" s="393"/>
      <c r="NRU67" s="394"/>
      <c r="NRV67" s="395"/>
      <c r="NRW67" s="389"/>
      <c r="NRX67" s="390"/>
      <c r="NRY67" s="391"/>
      <c r="NRZ67" s="392"/>
      <c r="NSA67" s="393"/>
      <c r="NSB67" s="394"/>
      <c r="NSC67" s="395"/>
      <c r="NSD67" s="389"/>
      <c r="NSE67" s="390"/>
      <c r="NSF67" s="391"/>
      <c r="NSG67" s="392"/>
      <c r="NSH67" s="393"/>
      <c r="NSI67" s="394"/>
      <c r="NSJ67" s="395"/>
      <c r="NSK67" s="389"/>
      <c r="NSL67" s="390"/>
      <c r="NSM67" s="391"/>
      <c r="NSN67" s="392"/>
      <c r="NSO67" s="393"/>
      <c r="NSP67" s="394"/>
      <c r="NSQ67" s="395"/>
      <c r="NSR67" s="389"/>
      <c r="NSS67" s="390"/>
      <c r="NST67" s="391"/>
      <c r="NSU67" s="392"/>
      <c r="NSV67" s="393"/>
      <c r="NSW67" s="394"/>
      <c r="NSX67" s="395"/>
      <c r="NSY67" s="389"/>
      <c r="NSZ67" s="390"/>
      <c r="NTA67" s="391"/>
      <c r="NTB67" s="392"/>
      <c r="NTC67" s="393"/>
      <c r="NTD67" s="394"/>
      <c r="NTE67" s="395"/>
      <c r="NTF67" s="389"/>
      <c r="NTG67" s="390"/>
      <c r="NTH67" s="391"/>
      <c r="NTI67" s="392"/>
      <c r="NTJ67" s="393"/>
      <c r="NTK67" s="394"/>
      <c r="NTL67" s="395"/>
      <c r="NTM67" s="389"/>
      <c r="NTN67" s="390"/>
      <c r="NTO67" s="391"/>
      <c r="NTP67" s="392"/>
      <c r="NTQ67" s="393"/>
      <c r="NTR67" s="394"/>
      <c r="NTS67" s="395"/>
      <c r="NTT67" s="389"/>
      <c r="NTU67" s="390"/>
      <c r="NTV67" s="391"/>
      <c r="NTW67" s="392"/>
      <c r="NTX67" s="393"/>
      <c r="NTY67" s="394"/>
      <c r="NTZ67" s="395"/>
      <c r="NUA67" s="389"/>
      <c r="NUB67" s="390"/>
      <c r="NUC67" s="391"/>
      <c r="NUD67" s="392"/>
      <c r="NUE67" s="393"/>
      <c r="NUF67" s="394"/>
      <c r="NUG67" s="395"/>
      <c r="NUH67" s="389"/>
      <c r="NUI67" s="390"/>
      <c r="NUJ67" s="391"/>
      <c r="NUK67" s="392"/>
      <c r="NUL67" s="393"/>
      <c r="NUM67" s="394"/>
      <c r="NUN67" s="395"/>
      <c r="NUO67" s="389"/>
      <c r="NUP67" s="390"/>
      <c r="NUQ67" s="391"/>
      <c r="NUR67" s="392"/>
      <c r="NUS67" s="393"/>
      <c r="NUT67" s="394"/>
      <c r="NUU67" s="395"/>
      <c r="NUV67" s="389"/>
      <c r="NUW67" s="390"/>
      <c r="NUX67" s="391"/>
      <c r="NUY67" s="392"/>
      <c r="NUZ67" s="393"/>
      <c r="NVA67" s="394"/>
      <c r="NVB67" s="395"/>
      <c r="NVC67" s="389"/>
      <c r="NVD67" s="390"/>
      <c r="NVE67" s="391"/>
      <c r="NVF67" s="392"/>
      <c r="NVG67" s="393"/>
      <c r="NVH67" s="394"/>
      <c r="NVI67" s="395"/>
      <c r="NVJ67" s="389"/>
      <c r="NVK67" s="390"/>
      <c r="NVL67" s="391"/>
      <c r="NVM67" s="392"/>
      <c r="NVN67" s="393"/>
      <c r="NVO67" s="394"/>
      <c r="NVP67" s="395"/>
      <c r="NVQ67" s="389"/>
      <c r="NVR67" s="390"/>
      <c r="NVS67" s="391"/>
      <c r="NVT67" s="392"/>
      <c r="NVU67" s="393"/>
      <c r="NVV67" s="394"/>
      <c r="NVW67" s="395"/>
      <c r="NVX67" s="389"/>
      <c r="NVY67" s="390"/>
      <c r="NVZ67" s="391"/>
      <c r="NWA67" s="392"/>
      <c r="NWB67" s="393"/>
      <c r="NWC67" s="394"/>
      <c r="NWD67" s="395"/>
      <c r="NWE67" s="389"/>
      <c r="NWF67" s="390"/>
      <c r="NWG67" s="391"/>
      <c r="NWH67" s="392"/>
      <c r="NWI67" s="393"/>
      <c r="NWJ67" s="394"/>
      <c r="NWK67" s="395"/>
      <c r="NWL67" s="389"/>
      <c r="NWM67" s="390"/>
      <c r="NWN67" s="391"/>
      <c r="NWO67" s="392"/>
      <c r="NWP67" s="393"/>
      <c r="NWQ67" s="394"/>
      <c r="NWR67" s="395"/>
      <c r="NWS67" s="389"/>
      <c r="NWT67" s="390"/>
      <c r="NWU67" s="391"/>
      <c r="NWV67" s="392"/>
      <c r="NWW67" s="393"/>
      <c r="NWX67" s="394"/>
      <c r="NWY67" s="395"/>
      <c r="NWZ67" s="389"/>
      <c r="NXA67" s="390"/>
      <c r="NXB67" s="391"/>
      <c r="NXC67" s="392"/>
      <c r="NXD67" s="393"/>
      <c r="NXE67" s="394"/>
      <c r="NXF67" s="395"/>
      <c r="NXG67" s="389"/>
      <c r="NXH67" s="390"/>
      <c r="NXI67" s="391"/>
      <c r="NXJ67" s="392"/>
      <c r="NXK67" s="393"/>
      <c r="NXL67" s="394"/>
      <c r="NXM67" s="395"/>
      <c r="NXN67" s="389"/>
      <c r="NXO67" s="390"/>
      <c r="NXP67" s="391"/>
      <c r="NXQ67" s="392"/>
      <c r="NXR67" s="393"/>
      <c r="NXS67" s="394"/>
      <c r="NXT67" s="395"/>
      <c r="NXU67" s="389"/>
      <c r="NXV67" s="390"/>
      <c r="NXW67" s="391"/>
      <c r="NXX67" s="392"/>
      <c r="NXY67" s="393"/>
      <c r="NXZ67" s="394"/>
      <c r="NYA67" s="395"/>
      <c r="NYB67" s="389"/>
      <c r="NYC67" s="390"/>
      <c r="NYD67" s="391"/>
      <c r="NYE67" s="392"/>
      <c r="NYF67" s="393"/>
      <c r="NYG67" s="394"/>
      <c r="NYH67" s="395"/>
      <c r="NYI67" s="389"/>
      <c r="NYJ67" s="390"/>
      <c r="NYK67" s="391"/>
      <c r="NYL67" s="392"/>
      <c r="NYM67" s="393"/>
      <c r="NYN67" s="394"/>
      <c r="NYO67" s="395"/>
      <c r="NYP67" s="389"/>
      <c r="NYQ67" s="390"/>
      <c r="NYR67" s="391"/>
      <c r="NYS67" s="392"/>
      <c r="NYT67" s="393"/>
      <c r="NYU67" s="394"/>
      <c r="NYV67" s="395"/>
      <c r="NYW67" s="389"/>
      <c r="NYX67" s="390"/>
      <c r="NYY67" s="391"/>
      <c r="NYZ67" s="392"/>
      <c r="NZA67" s="393"/>
      <c r="NZB67" s="394"/>
      <c r="NZC67" s="395"/>
      <c r="NZD67" s="389"/>
      <c r="NZE67" s="390"/>
      <c r="NZF67" s="391"/>
      <c r="NZG67" s="392"/>
      <c r="NZH67" s="393"/>
      <c r="NZI67" s="394"/>
      <c r="NZJ67" s="395"/>
      <c r="NZK67" s="389"/>
      <c r="NZL67" s="390"/>
      <c r="NZM67" s="391"/>
      <c r="NZN67" s="392"/>
      <c r="NZO67" s="393"/>
      <c r="NZP67" s="394"/>
      <c r="NZQ67" s="395"/>
      <c r="NZR67" s="389"/>
      <c r="NZS67" s="390"/>
      <c r="NZT67" s="391"/>
      <c r="NZU67" s="392"/>
      <c r="NZV67" s="393"/>
      <c r="NZW67" s="394"/>
      <c r="NZX67" s="395"/>
      <c r="NZY67" s="389"/>
      <c r="NZZ67" s="390"/>
      <c r="OAA67" s="391"/>
      <c r="OAB67" s="392"/>
      <c r="OAC67" s="393"/>
      <c r="OAD67" s="394"/>
      <c r="OAE67" s="395"/>
      <c r="OAF67" s="389"/>
      <c r="OAG67" s="390"/>
      <c r="OAH67" s="391"/>
      <c r="OAI67" s="392"/>
      <c r="OAJ67" s="393"/>
      <c r="OAK67" s="394"/>
      <c r="OAL67" s="395"/>
      <c r="OAM67" s="389"/>
      <c r="OAN67" s="390"/>
      <c r="OAO67" s="391"/>
      <c r="OAP67" s="392"/>
      <c r="OAQ67" s="393"/>
      <c r="OAR67" s="394"/>
      <c r="OAS67" s="395"/>
      <c r="OAT67" s="389"/>
      <c r="OAU67" s="390"/>
      <c r="OAV67" s="391"/>
      <c r="OAW67" s="392"/>
      <c r="OAX67" s="393"/>
      <c r="OAY67" s="394"/>
      <c r="OAZ67" s="395"/>
      <c r="OBA67" s="389"/>
      <c r="OBB67" s="390"/>
      <c r="OBC67" s="391"/>
      <c r="OBD67" s="392"/>
      <c r="OBE67" s="393"/>
      <c r="OBF67" s="394"/>
      <c r="OBG67" s="395"/>
      <c r="OBH67" s="389"/>
      <c r="OBI67" s="390"/>
      <c r="OBJ67" s="391"/>
      <c r="OBK67" s="392"/>
      <c r="OBL67" s="393"/>
      <c r="OBM67" s="394"/>
      <c r="OBN67" s="395"/>
      <c r="OBO67" s="389"/>
      <c r="OBP67" s="390"/>
      <c r="OBQ67" s="391"/>
      <c r="OBR67" s="392"/>
      <c r="OBS67" s="393"/>
      <c r="OBT67" s="394"/>
      <c r="OBU67" s="395"/>
      <c r="OBV67" s="389"/>
      <c r="OBW67" s="390"/>
      <c r="OBX67" s="391"/>
      <c r="OBY67" s="392"/>
      <c r="OBZ67" s="393"/>
      <c r="OCA67" s="394"/>
      <c r="OCB67" s="395"/>
      <c r="OCC67" s="389"/>
      <c r="OCD67" s="390"/>
      <c r="OCE67" s="391"/>
      <c r="OCF67" s="392"/>
      <c r="OCG67" s="393"/>
      <c r="OCH67" s="394"/>
      <c r="OCI67" s="395"/>
      <c r="OCJ67" s="389"/>
      <c r="OCK67" s="390"/>
      <c r="OCL67" s="391"/>
      <c r="OCM67" s="392"/>
      <c r="OCN67" s="393"/>
      <c r="OCO67" s="394"/>
      <c r="OCP67" s="395"/>
      <c r="OCQ67" s="389"/>
      <c r="OCR67" s="390"/>
      <c r="OCS67" s="391"/>
      <c r="OCT67" s="392"/>
      <c r="OCU67" s="393"/>
      <c r="OCV67" s="394"/>
      <c r="OCW67" s="395"/>
      <c r="OCX67" s="389"/>
      <c r="OCY67" s="390"/>
      <c r="OCZ67" s="391"/>
      <c r="ODA67" s="392"/>
      <c r="ODB67" s="393"/>
      <c r="ODC67" s="394"/>
      <c r="ODD67" s="395"/>
      <c r="ODE67" s="389"/>
      <c r="ODF67" s="390"/>
      <c r="ODG67" s="391"/>
      <c r="ODH67" s="392"/>
      <c r="ODI67" s="393"/>
      <c r="ODJ67" s="394"/>
      <c r="ODK67" s="395"/>
      <c r="ODL67" s="389"/>
      <c r="ODM67" s="390"/>
      <c r="ODN67" s="391"/>
      <c r="ODO67" s="392"/>
      <c r="ODP67" s="393"/>
      <c r="ODQ67" s="394"/>
      <c r="ODR67" s="395"/>
      <c r="ODS67" s="389"/>
      <c r="ODT67" s="390"/>
      <c r="ODU67" s="391"/>
      <c r="ODV67" s="392"/>
      <c r="ODW67" s="393"/>
      <c r="ODX67" s="394"/>
      <c r="ODY67" s="395"/>
      <c r="ODZ67" s="389"/>
      <c r="OEA67" s="390"/>
      <c r="OEB67" s="391"/>
      <c r="OEC67" s="392"/>
      <c r="OED67" s="393"/>
      <c r="OEE67" s="394"/>
      <c r="OEF67" s="395"/>
      <c r="OEG67" s="389"/>
      <c r="OEH67" s="390"/>
      <c r="OEI67" s="391"/>
      <c r="OEJ67" s="392"/>
      <c r="OEK67" s="393"/>
      <c r="OEL67" s="394"/>
      <c r="OEM67" s="395"/>
      <c r="OEN67" s="389"/>
      <c r="OEO67" s="390"/>
      <c r="OEP67" s="391"/>
      <c r="OEQ67" s="392"/>
      <c r="OER67" s="393"/>
      <c r="OES67" s="394"/>
      <c r="OET67" s="395"/>
      <c r="OEU67" s="389"/>
      <c r="OEV67" s="390"/>
      <c r="OEW67" s="391"/>
      <c r="OEX67" s="392"/>
      <c r="OEY67" s="393"/>
      <c r="OEZ67" s="394"/>
      <c r="OFA67" s="395"/>
      <c r="OFB67" s="389"/>
      <c r="OFC67" s="390"/>
      <c r="OFD67" s="391"/>
      <c r="OFE67" s="392"/>
      <c r="OFF67" s="393"/>
      <c r="OFG67" s="394"/>
      <c r="OFH67" s="395"/>
      <c r="OFI67" s="389"/>
      <c r="OFJ67" s="390"/>
      <c r="OFK67" s="391"/>
      <c r="OFL67" s="392"/>
      <c r="OFM67" s="393"/>
      <c r="OFN67" s="394"/>
      <c r="OFO67" s="395"/>
      <c r="OFP67" s="389"/>
      <c r="OFQ67" s="390"/>
      <c r="OFR67" s="391"/>
      <c r="OFS67" s="392"/>
      <c r="OFT67" s="393"/>
      <c r="OFU67" s="394"/>
      <c r="OFV67" s="395"/>
      <c r="OFW67" s="389"/>
      <c r="OFX67" s="390"/>
      <c r="OFY67" s="391"/>
      <c r="OFZ67" s="392"/>
      <c r="OGA67" s="393"/>
      <c r="OGB67" s="394"/>
      <c r="OGC67" s="395"/>
      <c r="OGD67" s="389"/>
      <c r="OGE67" s="390"/>
      <c r="OGF67" s="391"/>
      <c r="OGG67" s="392"/>
      <c r="OGH67" s="393"/>
      <c r="OGI67" s="394"/>
      <c r="OGJ67" s="395"/>
      <c r="OGK67" s="389"/>
      <c r="OGL67" s="390"/>
      <c r="OGM67" s="391"/>
      <c r="OGN67" s="392"/>
      <c r="OGO67" s="393"/>
      <c r="OGP67" s="394"/>
      <c r="OGQ67" s="395"/>
      <c r="OGR67" s="389"/>
      <c r="OGS67" s="390"/>
      <c r="OGT67" s="391"/>
      <c r="OGU67" s="392"/>
      <c r="OGV67" s="393"/>
      <c r="OGW67" s="394"/>
      <c r="OGX67" s="395"/>
      <c r="OGY67" s="389"/>
      <c r="OGZ67" s="390"/>
      <c r="OHA67" s="391"/>
      <c r="OHB67" s="392"/>
      <c r="OHC67" s="393"/>
      <c r="OHD67" s="394"/>
      <c r="OHE67" s="395"/>
      <c r="OHF67" s="389"/>
      <c r="OHG67" s="390"/>
      <c r="OHH67" s="391"/>
      <c r="OHI67" s="392"/>
      <c r="OHJ67" s="393"/>
      <c r="OHK67" s="394"/>
      <c r="OHL67" s="395"/>
      <c r="OHM67" s="389"/>
      <c r="OHN67" s="390"/>
      <c r="OHO67" s="391"/>
      <c r="OHP67" s="392"/>
      <c r="OHQ67" s="393"/>
      <c r="OHR67" s="394"/>
      <c r="OHS67" s="395"/>
      <c r="OHT67" s="389"/>
      <c r="OHU67" s="390"/>
      <c r="OHV67" s="391"/>
      <c r="OHW67" s="392"/>
      <c r="OHX67" s="393"/>
      <c r="OHY67" s="394"/>
      <c r="OHZ67" s="395"/>
      <c r="OIA67" s="389"/>
      <c r="OIB67" s="390"/>
      <c r="OIC67" s="391"/>
      <c r="OID67" s="392"/>
      <c r="OIE67" s="393"/>
      <c r="OIF67" s="394"/>
      <c r="OIG67" s="395"/>
      <c r="OIH67" s="389"/>
      <c r="OII67" s="390"/>
      <c r="OIJ67" s="391"/>
      <c r="OIK67" s="392"/>
      <c r="OIL67" s="393"/>
      <c r="OIM67" s="394"/>
      <c r="OIN67" s="395"/>
      <c r="OIO67" s="389"/>
      <c r="OIP67" s="390"/>
      <c r="OIQ67" s="391"/>
      <c r="OIR67" s="392"/>
      <c r="OIS67" s="393"/>
      <c r="OIT67" s="394"/>
      <c r="OIU67" s="395"/>
      <c r="OIV67" s="389"/>
      <c r="OIW67" s="390"/>
      <c r="OIX67" s="391"/>
      <c r="OIY67" s="392"/>
      <c r="OIZ67" s="393"/>
      <c r="OJA67" s="394"/>
      <c r="OJB67" s="395"/>
      <c r="OJC67" s="389"/>
      <c r="OJD67" s="390"/>
      <c r="OJE67" s="391"/>
      <c r="OJF67" s="392"/>
      <c r="OJG67" s="393"/>
      <c r="OJH67" s="394"/>
      <c r="OJI67" s="395"/>
      <c r="OJJ67" s="389"/>
      <c r="OJK67" s="390"/>
      <c r="OJL67" s="391"/>
      <c r="OJM67" s="392"/>
      <c r="OJN67" s="393"/>
      <c r="OJO67" s="394"/>
      <c r="OJP67" s="395"/>
      <c r="OJQ67" s="389"/>
      <c r="OJR67" s="390"/>
      <c r="OJS67" s="391"/>
      <c r="OJT67" s="392"/>
      <c r="OJU67" s="393"/>
      <c r="OJV67" s="394"/>
      <c r="OJW67" s="395"/>
      <c r="OJX67" s="389"/>
      <c r="OJY67" s="390"/>
      <c r="OJZ67" s="391"/>
      <c r="OKA67" s="392"/>
      <c r="OKB67" s="393"/>
      <c r="OKC67" s="394"/>
      <c r="OKD67" s="395"/>
      <c r="OKE67" s="389"/>
      <c r="OKF67" s="390"/>
      <c r="OKG67" s="391"/>
      <c r="OKH67" s="392"/>
      <c r="OKI67" s="393"/>
      <c r="OKJ67" s="394"/>
      <c r="OKK67" s="395"/>
      <c r="OKL67" s="389"/>
      <c r="OKM67" s="390"/>
      <c r="OKN67" s="391"/>
      <c r="OKO67" s="392"/>
      <c r="OKP67" s="393"/>
      <c r="OKQ67" s="394"/>
      <c r="OKR67" s="395"/>
      <c r="OKS67" s="389"/>
      <c r="OKT67" s="390"/>
      <c r="OKU67" s="391"/>
      <c r="OKV67" s="392"/>
      <c r="OKW67" s="393"/>
      <c r="OKX67" s="394"/>
      <c r="OKY67" s="395"/>
      <c r="OKZ67" s="389"/>
      <c r="OLA67" s="390"/>
      <c r="OLB67" s="391"/>
      <c r="OLC67" s="392"/>
      <c r="OLD67" s="393"/>
      <c r="OLE67" s="394"/>
      <c r="OLF67" s="395"/>
      <c r="OLG67" s="389"/>
      <c r="OLH67" s="390"/>
      <c r="OLI67" s="391"/>
      <c r="OLJ67" s="392"/>
      <c r="OLK67" s="393"/>
      <c r="OLL67" s="394"/>
      <c r="OLM67" s="395"/>
      <c r="OLN67" s="389"/>
      <c r="OLO67" s="390"/>
      <c r="OLP67" s="391"/>
      <c r="OLQ67" s="392"/>
      <c r="OLR67" s="393"/>
      <c r="OLS67" s="394"/>
      <c r="OLT67" s="395"/>
      <c r="OLU67" s="389"/>
      <c r="OLV67" s="390"/>
      <c r="OLW67" s="391"/>
      <c r="OLX67" s="392"/>
      <c r="OLY67" s="393"/>
      <c r="OLZ67" s="394"/>
      <c r="OMA67" s="395"/>
      <c r="OMB67" s="389"/>
      <c r="OMC67" s="390"/>
      <c r="OMD67" s="391"/>
      <c r="OME67" s="392"/>
      <c r="OMF67" s="393"/>
      <c r="OMG67" s="394"/>
      <c r="OMH67" s="395"/>
      <c r="OMI67" s="389"/>
      <c r="OMJ67" s="390"/>
      <c r="OMK67" s="391"/>
      <c r="OML67" s="392"/>
      <c r="OMM67" s="393"/>
      <c r="OMN67" s="394"/>
      <c r="OMO67" s="395"/>
      <c r="OMP67" s="389"/>
      <c r="OMQ67" s="390"/>
      <c r="OMR67" s="391"/>
      <c r="OMS67" s="392"/>
      <c r="OMT67" s="393"/>
      <c r="OMU67" s="394"/>
      <c r="OMV67" s="395"/>
      <c r="OMW67" s="389"/>
      <c r="OMX67" s="390"/>
      <c r="OMY67" s="391"/>
      <c r="OMZ67" s="392"/>
      <c r="ONA67" s="393"/>
      <c r="ONB67" s="394"/>
      <c r="ONC67" s="395"/>
      <c r="OND67" s="389"/>
      <c r="ONE67" s="390"/>
      <c r="ONF67" s="391"/>
      <c r="ONG67" s="392"/>
      <c r="ONH67" s="393"/>
      <c r="ONI67" s="394"/>
      <c r="ONJ67" s="395"/>
      <c r="ONK67" s="389"/>
      <c r="ONL67" s="390"/>
      <c r="ONM67" s="391"/>
      <c r="ONN67" s="392"/>
      <c r="ONO67" s="393"/>
      <c r="ONP67" s="394"/>
      <c r="ONQ67" s="395"/>
      <c r="ONR67" s="389"/>
      <c r="ONS67" s="390"/>
      <c r="ONT67" s="391"/>
      <c r="ONU67" s="392"/>
      <c r="ONV67" s="393"/>
      <c r="ONW67" s="394"/>
      <c r="ONX67" s="395"/>
      <c r="ONY67" s="389"/>
      <c r="ONZ67" s="390"/>
      <c r="OOA67" s="391"/>
      <c r="OOB67" s="392"/>
      <c r="OOC67" s="393"/>
      <c r="OOD67" s="394"/>
      <c r="OOE67" s="395"/>
      <c r="OOF67" s="389"/>
      <c r="OOG67" s="390"/>
      <c r="OOH67" s="391"/>
      <c r="OOI67" s="392"/>
      <c r="OOJ67" s="393"/>
      <c r="OOK67" s="394"/>
      <c r="OOL67" s="395"/>
      <c r="OOM67" s="389"/>
      <c r="OON67" s="390"/>
      <c r="OOO67" s="391"/>
      <c r="OOP67" s="392"/>
      <c r="OOQ67" s="393"/>
      <c r="OOR67" s="394"/>
      <c r="OOS67" s="395"/>
      <c r="OOT67" s="389"/>
      <c r="OOU67" s="390"/>
      <c r="OOV67" s="391"/>
      <c r="OOW67" s="392"/>
      <c r="OOX67" s="393"/>
      <c r="OOY67" s="394"/>
      <c r="OOZ67" s="395"/>
      <c r="OPA67" s="389"/>
      <c r="OPB67" s="390"/>
      <c r="OPC67" s="391"/>
      <c r="OPD67" s="392"/>
      <c r="OPE67" s="393"/>
      <c r="OPF67" s="394"/>
      <c r="OPG67" s="395"/>
      <c r="OPH67" s="389"/>
      <c r="OPI67" s="390"/>
      <c r="OPJ67" s="391"/>
      <c r="OPK67" s="392"/>
      <c r="OPL67" s="393"/>
      <c r="OPM67" s="394"/>
      <c r="OPN67" s="395"/>
      <c r="OPO67" s="389"/>
      <c r="OPP67" s="390"/>
      <c r="OPQ67" s="391"/>
      <c r="OPR67" s="392"/>
      <c r="OPS67" s="393"/>
      <c r="OPT67" s="394"/>
      <c r="OPU67" s="395"/>
      <c r="OPV67" s="389"/>
      <c r="OPW67" s="390"/>
      <c r="OPX67" s="391"/>
      <c r="OPY67" s="392"/>
      <c r="OPZ67" s="393"/>
      <c r="OQA67" s="394"/>
      <c r="OQB67" s="395"/>
      <c r="OQC67" s="389"/>
      <c r="OQD67" s="390"/>
      <c r="OQE67" s="391"/>
      <c r="OQF67" s="392"/>
      <c r="OQG67" s="393"/>
      <c r="OQH67" s="394"/>
      <c r="OQI67" s="395"/>
      <c r="OQJ67" s="389"/>
      <c r="OQK67" s="390"/>
      <c r="OQL67" s="391"/>
      <c r="OQM67" s="392"/>
      <c r="OQN67" s="393"/>
      <c r="OQO67" s="394"/>
      <c r="OQP67" s="395"/>
      <c r="OQQ67" s="389"/>
      <c r="OQR67" s="390"/>
      <c r="OQS67" s="391"/>
      <c r="OQT67" s="392"/>
      <c r="OQU67" s="393"/>
      <c r="OQV67" s="394"/>
      <c r="OQW67" s="395"/>
      <c r="OQX67" s="389"/>
      <c r="OQY67" s="390"/>
      <c r="OQZ67" s="391"/>
      <c r="ORA67" s="392"/>
      <c r="ORB67" s="393"/>
      <c r="ORC67" s="394"/>
      <c r="ORD67" s="395"/>
      <c r="ORE67" s="389"/>
      <c r="ORF67" s="390"/>
      <c r="ORG67" s="391"/>
      <c r="ORH67" s="392"/>
      <c r="ORI67" s="393"/>
      <c r="ORJ67" s="394"/>
      <c r="ORK67" s="395"/>
      <c r="ORL67" s="389"/>
      <c r="ORM67" s="390"/>
      <c r="ORN67" s="391"/>
      <c r="ORO67" s="392"/>
      <c r="ORP67" s="393"/>
      <c r="ORQ67" s="394"/>
      <c r="ORR67" s="395"/>
      <c r="ORS67" s="389"/>
      <c r="ORT67" s="390"/>
      <c r="ORU67" s="391"/>
      <c r="ORV67" s="392"/>
      <c r="ORW67" s="393"/>
      <c r="ORX67" s="394"/>
      <c r="ORY67" s="395"/>
      <c r="ORZ67" s="389"/>
      <c r="OSA67" s="390"/>
      <c r="OSB67" s="391"/>
      <c r="OSC67" s="392"/>
      <c r="OSD67" s="393"/>
      <c r="OSE67" s="394"/>
      <c r="OSF67" s="395"/>
      <c r="OSG67" s="389"/>
      <c r="OSH67" s="390"/>
      <c r="OSI67" s="391"/>
      <c r="OSJ67" s="392"/>
      <c r="OSK67" s="393"/>
      <c r="OSL67" s="394"/>
      <c r="OSM67" s="395"/>
      <c r="OSN67" s="389"/>
      <c r="OSO67" s="390"/>
      <c r="OSP67" s="391"/>
      <c r="OSQ67" s="392"/>
      <c r="OSR67" s="393"/>
      <c r="OSS67" s="394"/>
      <c r="OST67" s="395"/>
      <c r="OSU67" s="389"/>
      <c r="OSV67" s="390"/>
      <c r="OSW67" s="391"/>
      <c r="OSX67" s="392"/>
      <c r="OSY67" s="393"/>
      <c r="OSZ67" s="394"/>
      <c r="OTA67" s="395"/>
      <c r="OTB67" s="389"/>
      <c r="OTC67" s="390"/>
      <c r="OTD67" s="391"/>
      <c r="OTE67" s="392"/>
      <c r="OTF67" s="393"/>
      <c r="OTG67" s="394"/>
      <c r="OTH67" s="395"/>
      <c r="OTI67" s="389"/>
      <c r="OTJ67" s="390"/>
      <c r="OTK67" s="391"/>
      <c r="OTL67" s="392"/>
      <c r="OTM67" s="393"/>
      <c r="OTN67" s="394"/>
      <c r="OTO67" s="395"/>
      <c r="OTP67" s="389"/>
      <c r="OTQ67" s="390"/>
      <c r="OTR67" s="391"/>
      <c r="OTS67" s="392"/>
      <c r="OTT67" s="393"/>
      <c r="OTU67" s="394"/>
      <c r="OTV67" s="395"/>
      <c r="OTW67" s="389"/>
      <c r="OTX67" s="390"/>
      <c r="OTY67" s="391"/>
      <c r="OTZ67" s="392"/>
      <c r="OUA67" s="393"/>
      <c r="OUB67" s="394"/>
      <c r="OUC67" s="395"/>
      <c r="OUD67" s="389"/>
      <c r="OUE67" s="390"/>
      <c r="OUF67" s="391"/>
      <c r="OUG67" s="392"/>
      <c r="OUH67" s="393"/>
      <c r="OUI67" s="394"/>
      <c r="OUJ67" s="395"/>
      <c r="OUK67" s="389"/>
      <c r="OUL67" s="390"/>
      <c r="OUM67" s="391"/>
      <c r="OUN67" s="392"/>
      <c r="OUO67" s="393"/>
      <c r="OUP67" s="394"/>
      <c r="OUQ67" s="395"/>
      <c r="OUR67" s="389"/>
      <c r="OUS67" s="390"/>
      <c r="OUT67" s="391"/>
      <c r="OUU67" s="392"/>
      <c r="OUV67" s="393"/>
      <c r="OUW67" s="394"/>
      <c r="OUX67" s="395"/>
      <c r="OUY67" s="389"/>
      <c r="OUZ67" s="390"/>
      <c r="OVA67" s="391"/>
      <c r="OVB67" s="392"/>
      <c r="OVC67" s="393"/>
      <c r="OVD67" s="394"/>
      <c r="OVE67" s="395"/>
      <c r="OVF67" s="389"/>
      <c r="OVG67" s="390"/>
      <c r="OVH67" s="391"/>
      <c r="OVI67" s="392"/>
      <c r="OVJ67" s="393"/>
      <c r="OVK67" s="394"/>
      <c r="OVL67" s="395"/>
      <c r="OVM67" s="389"/>
      <c r="OVN67" s="390"/>
      <c r="OVO67" s="391"/>
      <c r="OVP67" s="392"/>
      <c r="OVQ67" s="393"/>
      <c r="OVR67" s="394"/>
      <c r="OVS67" s="395"/>
      <c r="OVT67" s="389"/>
      <c r="OVU67" s="390"/>
      <c r="OVV67" s="391"/>
      <c r="OVW67" s="392"/>
      <c r="OVX67" s="393"/>
      <c r="OVY67" s="394"/>
      <c r="OVZ67" s="395"/>
      <c r="OWA67" s="389"/>
      <c r="OWB67" s="390"/>
      <c r="OWC67" s="391"/>
      <c r="OWD67" s="392"/>
      <c r="OWE67" s="393"/>
      <c r="OWF67" s="394"/>
      <c r="OWG67" s="395"/>
      <c r="OWH67" s="389"/>
      <c r="OWI67" s="390"/>
      <c r="OWJ67" s="391"/>
      <c r="OWK67" s="392"/>
      <c r="OWL67" s="393"/>
      <c r="OWM67" s="394"/>
      <c r="OWN67" s="395"/>
      <c r="OWO67" s="389"/>
      <c r="OWP67" s="390"/>
      <c r="OWQ67" s="391"/>
      <c r="OWR67" s="392"/>
      <c r="OWS67" s="393"/>
      <c r="OWT67" s="394"/>
      <c r="OWU67" s="395"/>
      <c r="OWV67" s="389"/>
      <c r="OWW67" s="390"/>
      <c r="OWX67" s="391"/>
      <c r="OWY67" s="392"/>
      <c r="OWZ67" s="393"/>
      <c r="OXA67" s="394"/>
      <c r="OXB67" s="395"/>
      <c r="OXC67" s="389"/>
      <c r="OXD67" s="390"/>
      <c r="OXE67" s="391"/>
      <c r="OXF67" s="392"/>
      <c r="OXG67" s="393"/>
      <c r="OXH67" s="394"/>
      <c r="OXI67" s="395"/>
      <c r="OXJ67" s="389"/>
      <c r="OXK67" s="390"/>
      <c r="OXL67" s="391"/>
      <c r="OXM67" s="392"/>
      <c r="OXN67" s="393"/>
      <c r="OXO67" s="394"/>
      <c r="OXP67" s="395"/>
      <c r="OXQ67" s="389"/>
      <c r="OXR67" s="390"/>
      <c r="OXS67" s="391"/>
      <c r="OXT67" s="392"/>
      <c r="OXU67" s="393"/>
      <c r="OXV67" s="394"/>
      <c r="OXW67" s="395"/>
      <c r="OXX67" s="389"/>
      <c r="OXY67" s="390"/>
      <c r="OXZ67" s="391"/>
      <c r="OYA67" s="392"/>
      <c r="OYB67" s="393"/>
      <c r="OYC67" s="394"/>
      <c r="OYD67" s="395"/>
      <c r="OYE67" s="389"/>
      <c r="OYF67" s="390"/>
      <c r="OYG67" s="391"/>
      <c r="OYH67" s="392"/>
      <c r="OYI67" s="393"/>
      <c r="OYJ67" s="394"/>
      <c r="OYK67" s="395"/>
      <c r="OYL67" s="389"/>
      <c r="OYM67" s="390"/>
      <c r="OYN67" s="391"/>
      <c r="OYO67" s="392"/>
      <c r="OYP67" s="393"/>
      <c r="OYQ67" s="394"/>
      <c r="OYR67" s="395"/>
      <c r="OYS67" s="389"/>
      <c r="OYT67" s="390"/>
      <c r="OYU67" s="391"/>
      <c r="OYV67" s="392"/>
      <c r="OYW67" s="393"/>
      <c r="OYX67" s="394"/>
      <c r="OYY67" s="395"/>
      <c r="OYZ67" s="389"/>
      <c r="OZA67" s="390"/>
      <c r="OZB67" s="391"/>
      <c r="OZC67" s="392"/>
      <c r="OZD67" s="393"/>
      <c r="OZE67" s="394"/>
      <c r="OZF67" s="395"/>
      <c r="OZG67" s="389"/>
      <c r="OZH67" s="390"/>
      <c r="OZI67" s="391"/>
      <c r="OZJ67" s="392"/>
      <c r="OZK67" s="393"/>
      <c r="OZL67" s="394"/>
      <c r="OZM67" s="395"/>
      <c r="OZN67" s="389"/>
      <c r="OZO67" s="390"/>
      <c r="OZP67" s="391"/>
      <c r="OZQ67" s="392"/>
      <c r="OZR67" s="393"/>
      <c r="OZS67" s="394"/>
      <c r="OZT67" s="395"/>
      <c r="OZU67" s="389"/>
      <c r="OZV67" s="390"/>
      <c r="OZW67" s="391"/>
      <c r="OZX67" s="392"/>
      <c r="OZY67" s="393"/>
      <c r="OZZ67" s="394"/>
      <c r="PAA67" s="395"/>
      <c r="PAB67" s="389"/>
      <c r="PAC67" s="390"/>
      <c r="PAD67" s="391"/>
      <c r="PAE67" s="392"/>
      <c r="PAF67" s="393"/>
      <c r="PAG67" s="394"/>
      <c r="PAH67" s="395"/>
      <c r="PAI67" s="389"/>
      <c r="PAJ67" s="390"/>
      <c r="PAK67" s="391"/>
      <c r="PAL67" s="392"/>
      <c r="PAM67" s="393"/>
      <c r="PAN67" s="394"/>
      <c r="PAO67" s="395"/>
      <c r="PAP67" s="389"/>
      <c r="PAQ67" s="390"/>
      <c r="PAR67" s="391"/>
      <c r="PAS67" s="392"/>
      <c r="PAT67" s="393"/>
      <c r="PAU67" s="394"/>
      <c r="PAV67" s="395"/>
      <c r="PAW67" s="389"/>
      <c r="PAX67" s="390"/>
      <c r="PAY67" s="391"/>
      <c r="PAZ67" s="392"/>
      <c r="PBA67" s="393"/>
      <c r="PBB67" s="394"/>
      <c r="PBC67" s="395"/>
      <c r="PBD67" s="389"/>
      <c r="PBE67" s="390"/>
      <c r="PBF67" s="391"/>
      <c r="PBG67" s="392"/>
      <c r="PBH67" s="393"/>
      <c r="PBI67" s="394"/>
      <c r="PBJ67" s="395"/>
      <c r="PBK67" s="389"/>
      <c r="PBL67" s="390"/>
      <c r="PBM67" s="391"/>
      <c r="PBN67" s="392"/>
      <c r="PBO67" s="393"/>
      <c r="PBP67" s="394"/>
      <c r="PBQ67" s="395"/>
      <c r="PBR67" s="389"/>
      <c r="PBS67" s="390"/>
      <c r="PBT67" s="391"/>
      <c r="PBU67" s="392"/>
      <c r="PBV67" s="393"/>
      <c r="PBW67" s="394"/>
      <c r="PBX67" s="395"/>
      <c r="PBY67" s="389"/>
      <c r="PBZ67" s="390"/>
      <c r="PCA67" s="391"/>
      <c r="PCB67" s="392"/>
      <c r="PCC67" s="393"/>
      <c r="PCD67" s="394"/>
      <c r="PCE67" s="395"/>
      <c r="PCF67" s="389"/>
      <c r="PCG67" s="390"/>
      <c r="PCH67" s="391"/>
      <c r="PCI67" s="392"/>
      <c r="PCJ67" s="393"/>
      <c r="PCK67" s="394"/>
      <c r="PCL67" s="395"/>
      <c r="PCM67" s="389"/>
      <c r="PCN67" s="390"/>
      <c r="PCO67" s="391"/>
      <c r="PCP67" s="392"/>
      <c r="PCQ67" s="393"/>
      <c r="PCR67" s="394"/>
      <c r="PCS67" s="395"/>
      <c r="PCT67" s="389"/>
      <c r="PCU67" s="390"/>
      <c r="PCV67" s="391"/>
      <c r="PCW67" s="392"/>
      <c r="PCX67" s="393"/>
      <c r="PCY67" s="394"/>
      <c r="PCZ67" s="395"/>
      <c r="PDA67" s="389"/>
      <c r="PDB67" s="390"/>
      <c r="PDC67" s="391"/>
      <c r="PDD67" s="392"/>
      <c r="PDE67" s="393"/>
      <c r="PDF67" s="394"/>
      <c r="PDG67" s="395"/>
      <c r="PDH67" s="389"/>
      <c r="PDI67" s="390"/>
      <c r="PDJ67" s="391"/>
      <c r="PDK67" s="392"/>
      <c r="PDL67" s="393"/>
      <c r="PDM67" s="394"/>
      <c r="PDN67" s="395"/>
      <c r="PDO67" s="389"/>
      <c r="PDP67" s="390"/>
      <c r="PDQ67" s="391"/>
      <c r="PDR67" s="392"/>
      <c r="PDS67" s="393"/>
      <c r="PDT67" s="394"/>
      <c r="PDU67" s="395"/>
      <c r="PDV67" s="389"/>
      <c r="PDW67" s="390"/>
      <c r="PDX67" s="391"/>
      <c r="PDY67" s="392"/>
      <c r="PDZ67" s="393"/>
      <c r="PEA67" s="394"/>
      <c r="PEB67" s="395"/>
      <c r="PEC67" s="389"/>
      <c r="PED67" s="390"/>
      <c r="PEE67" s="391"/>
      <c r="PEF67" s="392"/>
      <c r="PEG67" s="393"/>
      <c r="PEH67" s="394"/>
      <c r="PEI67" s="395"/>
      <c r="PEJ67" s="389"/>
      <c r="PEK67" s="390"/>
      <c r="PEL67" s="391"/>
      <c r="PEM67" s="392"/>
      <c r="PEN67" s="393"/>
      <c r="PEO67" s="394"/>
      <c r="PEP67" s="395"/>
      <c r="PEQ67" s="389"/>
      <c r="PER67" s="390"/>
      <c r="PES67" s="391"/>
      <c r="PET67" s="392"/>
      <c r="PEU67" s="393"/>
      <c r="PEV67" s="394"/>
      <c r="PEW67" s="395"/>
      <c r="PEX67" s="389"/>
      <c r="PEY67" s="390"/>
      <c r="PEZ67" s="391"/>
      <c r="PFA67" s="392"/>
      <c r="PFB67" s="393"/>
      <c r="PFC67" s="394"/>
      <c r="PFD67" s="395"/>
      <c r="PFE67" s="389"/>
      <c r="PFF67" s="390"/>
      <c r="PFG67" s="391"/>
      <c r="PFH67" s="392"/>
      <c r="PFI67" s="393"/>
      <c r="PFJ67" s="394"/>
      <c r="PFK67" s="395"/>
      <c r="PFL67" s="389"/>
      <c r="PFM67" s="390"/>
      <c r="PFN67" s="391"/>
      <c r="PFO67" s="392"/>
      <c r="PFP67" s="393"/>
      <c r="PFQ67" s="394"/>
      <c r="PFR67" s="395"/>
      <c r="PFS67" s="389"/>
      <c r="PFT67" s="390"/>
      <c r="PFU67" s="391"/>
      <c r="PFV67" s="392"/>
      <c r="PFW67" s="393"/>
      <c r="PFX67" s="394"/>
      <c r="PFY67" s="395"/>
      <c r="PFZ67" s="389"/>
      <c r="PGA67" s="390"/>
      <c r="PGB67" s="391"/>
      <c r="PGC67" s="392"/>
      <c r="PGD67" s="393"/>
      <c r="PGE67" s="394"/>
      <c r="PGF67" s="395"/>
      <c r="PGG67" s="389"/>
      <c r="PGH67" s="390"/>
      <c r="PGI67" s="391"/>
      <c r="PGJ67" s="392"/>
      <c r="PGK67" s="393"/>
      <c r="PGL67" s="394"/>
      <c r="PGM67" s="395"/>
      <c r="PGN67" s="389"/>
      <c r="PGO67" s="390"/>
      <c r="PGP67" s="391"/>
      <c r="PGQ67" s="392"/>
      <c r="PGR67" s="393"/>
      <c r="PGS67" s="394"/>
      <c r="PGT67" s="395"/>
      <c r="PGU67" s="389"/>
      <c r="PGV67" s="390"/>
      <c r="PGW67" s="391"/>
      <c r="PGX67" s="392"/>
      <c r="PGY67" s="393"/>
      <c r="PGZ67" s="394"/>
      <c r="PHA67" s="395"/>
      <c r="PHB67" s="389"/>
      <c r="PHC67" s="390"/>
      <c r="PHD67" s="391"/>
      <c r="PHE67" s="392"/>
      <c r="PHF67" s="393"/>
      <c r="PHG67" s="394"/>
      <c r="PHH67" s="395"/>
      <c r="PHI67" s="389"/>
      <c r="PHJ67" s="390"/>
      <c r="PHK67" s="391"/>
      <c r="PHL67" s="392"/>
      <c r="PHM67" s="393"/>
      <c r="PHN67" s="394"/>
      <c r="PHO67" s="395"/>
      <c r="PHP67" s="389"/>
      <c r="PHQ67" s="390"/>
      <c r="PHR67" s="391"/>
      <c r="PHS67" s="392"/>
      <c r="PHT67" s="393"/>
      <c r="PHU67" s="394"/>
      <c r="PHV67" s="395"/>
      <c r="PHW67" s="389"/>
      <c r="PHX67" s="390"/>
      <c r="PHY67" s="391"/>
      <c r="PHZ67" s="392"/>
      <c r="PIA67" s="393"/>
      <c r="PIB67" s="394"/>
      <c r="PIC67" s="395"/>
      <c r="PID67" s="389"/>
      <c r="PIE67" s="390"/>
      <c r="PIF67" s="391"/>
      <c r="PIG67" s="392"/>
      <c r="PIH67" s="393"/>
      <c r="PII67" s="394"/>
      <c r="PIJ67" s="395"/>
      <c r="PIK67" s="389"/>
      <c r="PIL67" s="390"/>
      <c r="PIM67" s="391"/>
      <c r="PIN67" s="392"/>
      <c r="PIO67" s="393"/>
      <c r="PIP67" s="394"/>
      <c r="PIQ67" s="395"/>
      <c r="PIR67" s="389"/>
      <c r="PIS67" s="390"/>
      <c r="PIT67" s="391"/>
      <c r="PIU67" s="392"/>
      <c r="PIV67" s="393"/>
      <c r="PIW67" s="394"/>
      <c r="PIX67" s="395"/>
      <c r="PIY67" s="389"/>
      <c r="PIZ67" s="390"/>
      <c r="PJA67" s="391"/>
      <c r="PJB67" s="392"/>
      <c r="PJC67" s="393"/>
      <c r="PJD67" s="394"/>
      <c r="PJE67" s="395"/>
      <c r="PJF67" s="389"/>
      <c r="PJG67" s="390"/>
      <c r="PJH67" s="391"/>
      <c r="PJI67" s="392"/>
      <c r="PJJ67" s="393"/>
      <c r="PJK67" s="394"/>
      <c r="PJL67" s="395"/>
      <c r="PJM67" s="389"/>
      <c r="PJN67" s="390"/>
      <c r="PJO67" s="391"/>
      <c r="PJP67" s="392"/>
      <c r="PJQ67" s="393"/>
      <c r="PJR67" s="394"/>
      <c r="PJS67" s="395"/>
      <c r="PJT67" s="389"/>
      <c r="PJU67" s="390"/>
      <c r="PJV67" s="391"/>
      <c r="PJW67" s="392"/>
      <c r="PJX67" s="393"/>
      <c r="PJY67" s="394"/>
      <c r="PJZ67" s="395"/>
      <c r="PKA67" s="389"/>
      <c r="PKB67" s="390"/>
      <c r="PKC67" s="391"/>
      <c r="PKD67" s="392"/>
      <c r="PKE67" s="393"/>
      <c r="PKF67" s="394"/>
      <c r="PKG67" s="395"/>
      <c r="PKH67" s="389"/>
      <c r="PKI67" s="390"/>
      <c r="PKJ67" s="391"/>
      <c r="PKK67" s="392"/>
      <c r="PKL67" s="393"/>
      <c r="PKM67" s="394"/>
      <c r="PKN67" s="395"/>
      <c r="PKO67" s="389"/>
      <c r="PKP67" s="390"/>
      <c r="PKQ67" s="391"/>
      <c r="PKR67" s="392"/>
      <c r="PKS67" s="393"/>
      <c r="PKT67" s="394"/>
      <c r="PKU67" s="395"/>
      <c r="PKV67" s="389"/>
      <c r="PKW67" s="390"/>
      <c r="PKX67" s="391"/>
      <c r="PKY67" s="392"/>
      <c r="PKZ67" s="393"/>
      <c r="PLA67" s="394"/>
      <c r="PLB67" s="395"/>
      <c r="PLC67" s="389"/>
      <c r="PLD67" s="390"/>
      <c r="PLE67" s="391"/>
      <c r="PLF67" s="392"/>
      <c r="PLG67" s="393"/>
      <c r="PLH67" s="394"/>
      <c r="PLI67" s="395"/>
      <c r="PLJ67" s="389"/>
      <c r="PLK67" s="390"/>
      <c r="PLL67" s="391"/>
      <c r="PLM67" s="392"/>
      <c r="PLN67" s="393"/>
      <c r="PLO67" s="394"/>
      <c r="PLP67" s="395"/>
      <c r="PLQ67" s="389"/>
      <c r="PLR67" s="390"/>
      <c r="PLS67" s="391"/>
      <c r="PLT67" s="392"/>
      <c r="PLU67" s="393"/>
      <c r="PLV67" s="394"/>
      <c r="PLW67" s="395"/>
      <c r="PLX67" s="389"/>
      <c r="PLY67" s="390"/>
      <c r="PLZ67" s="391"/>
      <c r="PMA67" s="392"/>
      <c r="PMB67" s="393"/>
      <c r="PMC67" s="394"/>
      <c r="PMD67" s="395"/>
      <c r="PME67" s="389"/>
      <c r="PMF67" s="390"/>
      <c r="PMG67" s="391"/>
      <c r="PMH67" s="392"/>
      <c r="PMI67" s="393"/>
      <c r="PMJ67" s="394"/>
      <c r="PMK67" s="395"/>
      <c r="PML67" s="389"/>
      <c r="PMM67" s="390"/>
      <c r="PMN67" s="391"/>
      <c r="PMO67" s="392"/>
      <c r="PMP67" s="393"/>
      <c r="PMQ67" s="394"/>
      <c r="PMR67" s="395"/>
      <c r="PMS67" s="389"/>
      <c r="PMT67" s="390"/>
      <c r="PMU67" s="391"/>
      <c r="PMV67" s="392"/>
      <c r="PMW67" s="393"/>
      <c r="PMX67" s="394"/>
      <c r="PMY67" s="395"/>
      <c r="PMZ67" s="389"/>
      <c r="PNA67" s="390"/>
      <c r="PNB67" s="391"/>
      <c r="PNC67" s="392"/>
      <c r="PND67" s="393"/>
      <c r="PNE67" s="394"/>
      <c r="PNF67" s="395"/>
      <c r="PNG67" s="389"/>
      <c r="PNH67" s="390"/>
      <c r="PNI67" s="391"/>
      <c r="PNJ67" s="392"/>
      <c r="PNK67" s="393"/>
      <c r="PNL67" s="394"/>
      <c r="PNM67" s="395"/>
      <c r="PNN67" s="389"/>
      <c r="PNO67" s="390"/>
      <c r="PNP67" s="391"/>
      <c r="PNQ67" s="392"/>
      <c r="PNR67" s="393"/>
      <c r="PNS67" s="394"/>
      <c r="PNT67" s="395"/>
      <c r="PNU67" s="389"/>
      <c r="PNV67" s="390"/>
      <c r="PNW67" s="391"/>
      <c r="PNX67" s="392"/>
      <c r="PNY67" s="393"/>
      <c r="PNZ67" s="394"/>
      <c r="POA67" s="395"/>
      <c r="POB67" s="389"/>
      <c r="POC67" s="390"/>
      <c r="POD67" s="391"/>
      <c r="POE67" s="392"/>
      <c r="POF67" s="393"/>
      <c r="POG67" s="394"/>
      <c r="POH67" s="395"/>
      <c r="POI67" s="389"/>
      <c r="POJ67" s="390"/>
      <c r="POK67" s="391"/>
      <c r="POL67" s="392"/>
      <c r="POM67" s="393"/>
      <c r="PON67" s="394"/>
      <c r="POO67" s="395"/>
      <c r="POP67" s="389"/>
      <c r="POQ67" s="390"/>
      <c r="POR67" s="391"/>
      <c r="POS67" s="392"/>
      <c r="POT67" s="393"/>
      <c r="POU67" s="394"/>
      <c r="POV67" s="395"/>
      <c r="POW67" s="389"/>
      <c r="POX67" s="390"/>
      <c r="POY67" s="391"/>
      <c r="POZ67" s="392"/>
      <c r="PPA67" s="393"/>
      <c r="PPB67" s="394"/>
      <c r="PPC67" s="395"/>
      <c r="PPD67" s="389"/>
      <c r="PPE67" s="390"/>
      <c r="PPF67" s="391"/>
      <c r="PPG67" s="392"/>
      <c r="PPH67" s="393"/>
      <c r="PPI67" s="394"/>
      <c r="PPJ67" s="395"/>
      <c r="PPK67" s="389"/>
      <c r="PPL67" s="390"/>
      <c r="PPM67" s="391"/>
      <c r="PPN67" s="392"/>
      <c r="PPO67" s="393"/>
      <c r="PPP67" s="394"/>
      <c r="PPQ67" s="395"/>
      <c r="PPR67" s="389"/>
      <c r="PPS67" s="390"/>
      <c r="PPT67" s="391"/>
      <c r="PPU67" s="392"/>
      <c r="PPV67" s="393"/>
      <c r="PPW67" s="394"/>
      <c r="PPX67" s="395"/>
      <c r="PPY67" s="389"/>
      <c r="PPZ67" s="390"/>
      <c r="PQA67" s="391"/>
      <c r="PQB67" s="392"/>
      <c r="PQC67" s="393"/>
      <c r="PQD67" s="394"/>
      <c r="PQE67" s="395"/>
      <c r="PQF67" s="389"/>
      <c r="PQG67" s="390"/>
      <c r="PQH67" s="391"/>
      <c r="PQI67" s="392"/>
      <c r="PQJ67" s="393"/>
      <c r="PQK67" s="394"/>
      <c r="PQL67" s="395"/>
      <c r="PQM67" s="389"/>
      <c r="PQN67" s="390"/>
      <c r="PQO67" s="391"/>
      <c r="PQP67" s="392"/>
      <c r="PQQ67" s="393"/>
      <c r="PQR67" s="394"/>
      <c r="PQS67" s="395"/>
      <c r="PQT67" s="389"/>
      <c r="PQU67" s="390"/>
      <c r="PQV67" s="391"/>
      <c r="PQW67" s="392"/>
      <c r="PQX67" s="393"/>
      <c r="PQY67" s="394"/>
      <c r="PQZ67" s="395"/>
      <c r="PRA67" s="389"/>
      <c r="PRB67" s="390"/>
      <c r="PRC67" s="391"/>
      <c r="PRD67" s="392"/>
      <c r="PRE67" s="393"/>
      <c r="PRF67" s="394"/>
      <c r="PRG67" s="395"/>
      <c r="PRH67" s="389"/>
      <c r="PRI67" s="390"/>
      <c r="PRJ67" s="391"/>
      <c r="PRK67" s="392"/>
      <c r="PRL67" s="393"/>
      <c r="PRM67" s="394"/>
      <c r="PRN67" s="395"/>
      <c r="PRO67" s="389"/>
      <c r="PRP67" s="390"/>
      <c r="PRQ67" s="391"/>
      <c r="PRR67" s="392"/>
      <c r="PRS67" s="393"/>
      <c r="PRT67" s="394"/>
      <c r="PRU67" s="395"/>
      <c r="PRV67" s="389"/>
      <c r="PRW67" s="390"/>
      <c r="PRX67" s="391"/>
      <c r="PRY67" s="392"/>
      <c r="PRZ67" s="393"/>
      <c r="PSA67" s="394"/>
      <c r="PSB67" s="395"/>
      <c r="PSC67" s="389"/>
      <c r="PSD67" s="390"/>
      <c r="PSE67" s="391"/>
      <c r="PSF67" s="392"/>
      <c r="PSG67" s="393"/>
      <c r="PSH67" s="394"/>
      <c r="PSI67" s="395"/>
      <c r="PSJ67" s="389"/>
      <c r="PSK67" s="390"/>
      <c r="PSL67" s="391"/>
      <c r="PSM67" s="392"/>
      <c r="PSN67" s="393"/>
      <c r="PSO67" s="394"/>
      <c r="PSP67" s="395"/>
      <c r="PSQ67" s="389"/>
      <c r="PSR67" s="390"/>
      <c r="PSS67" s="391"/>
      <c r="PST67" s="392"/>
      <c r="PSU67" s="393"/>
      <c r="PSV67" s="394"/>
      <c r="PSW67" s="395"/>
      <c r="PSX67" s="389"/>
      <c r="PSY67" s="390"/>
      <c r="PSZ67" s="391"/>
      <c r="PTA67" s="392"/>
      <c r="PTB67" s="393"/>
      <c r="PTC67" s="394"/>
      <c r="PTD67" s="395"/>
      <c r="PTE67" s="389"/>
      <c r="PTF67" s="390"/>
      <c r="PTG67" s="391"/>
      <c r="PTH67" s="392"/>
      <c r="PTI67" s="393"/>
      <c r="PTJ67" s="394"/>
      <c r="PTK67" s="395"/>
      <c r="PTL67" s="389"/>
      <c r="PTM67" s="390"/>
      <c r="PTN67" s="391"/>
      <c r="PTO67" s="392"/>
      <c r="PTP67" s="393"/>
      <c r="PTQ67" s="394"/>
      <c r="PTR67" s="395"/>
      <c r="PTS67" s="389"/>
      <c r="PTT67" s="390"/>
      <c r="PTU67" s="391"/>
      <c r="PTV67" s="392"/>
      <c r="PTW67" s="393"/>
      <c r="PTX67" s="394"/>
      <c r="PTY67" s="395"/>
      <c r="PTZ67" s="389"/>
      <c r="PUA67" s="390"/>
      <c r="PUB67" s="391"/>
      <c r="PUC67" s="392"/>
      <c r="PUD67" s="393"/>
      <c r="PUE67" s="394"/>
      <c r="PUF67" s="395"/>
      <c r="PUG67" s="389"/>
      <c r="PUH67" s="390"/>
      <c r="PUI67" s="391"/>
      <c r="PUJ67" s="392"/>
      <c r="PUK67" s="393"/>
      <c r="PUL67" s="394"/>
      <c r="PUM67" s="395"/>
      <c r="PUN67" s="389"/>
      <c r="PUO67" s="390"/>
      <c r="PUP67" s="391"/>
      <c r="PUQ67" s="392"/>
      <c r="PUR67" s="393"/>
      <c r="PUS67" s="394"/>
      <c r="PUT67" s="395"/>
      <c r="PUU67" s="389"/>
      <c r="PUV67" s="390"/>
      <c r="PUW67" s="391"/>
      <c r="PUX67" s="392"/>
      <c r="PUY67" s="393"/>
      <c r="PUZ67" s="394"/>
      <c r="PVA67" s="395"/>
      <c r="PVB67" s="389"/>
      <c r="PVC67" s="390"/>
      <c r="PVD67" s="391"/>
      <c r="PVE67" s="392"/>
      <c r="PVF67" s="393"/>
      <c r="PVG67" s="394"/>
      <c r="PVH67" s="395"/>
      <c r="PVI67" s="389"/>
      <c r="PVJ67" s="390"/>
      <c r="PVK67" s="391"/>
      <c r="PVL67" s="392"/>
      <c r="PVM67" s="393"/>
      <c r="PVN67" s="394"/>
      <c r="PVO67" s="395"/>
      <c r="PVP67" s="389"/>
      <c r="PVQ67" s="390"/>
      <c r="PVR67" s="391"/>
      <c r="PVS67" s="392"/>
      <c r="PVT67" s="393"/>
      <c r="PVU67" s="394"/>
      <c r="PVV67" s="395"/>
      <c r="PVW67" s="389"/>
      <c r="PVX67" s="390"/>
      <c r="PVY67" s="391"/>
      <c r="PVZ67" s="392"/>
      <c r="PWA67" s="393"/>
      <c r="PWB67" s="394"/>
      <c r="PWC67" s="395"/>
      <c r="PWD67" s="389"/>
      <c r="PWE67" s="390"/>
      <c r="PWF67" s="391"/>
      <c r="PWG67" s="392"/>
      <c r="PWH67" s="393"/>
      <c r="PWI67" s="394"/>
      <c r="PWJ67" s="395"/>
      <c r="PWK67" s="389"/>
      <c r="PWL67" s="390"/>
      <c r="PWM67" s="391"/>
      <c r="PWN67" s="392"/>
      <c r="PWO67" s="393"/>
      <c r="PWP67" s="394"/>
      <c r="PWQ67" s="395"/>
      <c r="PWR67" s="389"/>
      <c r="PWS67" s="390"/>
      <c r="PWT67" s="391"/>
      <c r="PWU67" s="392"/>
      <c r="PWV67" s="393"/>
      <c r="PWW67" s="394"/>
      <c r="PWX67" s="395"/>
      <c r="PWY67" s="389"/>
      <c r="PWZ67" s="390"/>
      <c r="PXA67" s="391"/>
      <c r="PXB67" s="392"/>
      <c r="PXC67" s="393"/>
      <c r="PXD67" s="394"/>
      <c r="PXE67" s="395"/>
      <c r="PXF67" s="389"/>
      <c r="PXG67" s="390"/>
      <c r="PXH67" s="391"/>
      <c r="PXI67" s="392"/>
      <c r="PXJ67" s="393"/>
      <c r="PXK67" s="394"/>
      <c r="PXL67" s="395"/>
      <c r="PXM67" s="389"/>
      <c r="PXN67" s="390"/>
      <c r="PXO67" s="391"/>
      <c r="PXP67" s="392"/>
      <c r="PXQ67" s="393"/>
      <c r="PXR67" s="394"/>
      <c r="PXS67" s="395"/>
      <c r="PXT67" s="389"/>
      <c r="PXU67" s="390"/>
      <c r="PXV67" s="391"/>
      <c r="PXW67" s="392"/>
      <c r="PXX67" s="393"/>
      <c r="PXY67" s="394"/>
      <c r="PXZ67" s="395"/>
      <c r="PYA67" s="389"/>
      <c r="PYB67" s="390"/>
      <c r="PYC67" s="391"/>
      <c r="PYD67" s="392"/>
      <c r="PYE67" s="393"/>
      <c r="PYF67" s="394"/>
      <c r="PYG67" s="395"/>
      <c r="PYH67" s="389"/>
      <c r="PYI67" s="390"/>
      <c r="PYJ67" s="391"/>
      <c r="PYK67" s="392"/>
      <c r="PYL67" s="393"/>
      <c r="PYM67" s="394"/>
      <c r="PYN67" s="395"/>
      <c r="PYO67" s="389"/>
      <c r="PYP67" s="390"/>
      <c r="PYQ67" s="391"/>
      <c r="PYR67" s="392"/>
      <c r="PYS67" s="393"/>
      <c r="PYT67" s="394"/>
      <c r="PYU67" s="395"/>
      <c r="PYV67" s="389"/>
      <c r="PYW67" s="390"/>
      <c r="PYX67" s="391"/>
      <c r="PYY67" s="392"/>
      <c r="PYZ67" s="393"/>
      <c r="PZA67" s="394"/>
      <c r="PZB67" s="395"/>
      <c r="PZC67" s="389"/>
      <c r="PZD67" s="390"/>
      <c r="PZE67" s="391"/>
      <c r="PZF67" s="392"/>
      <c r="PZG67" s="393"/>
      <c r="PZH67" s="394"/>
      <c r="PZI67" s="395"/>
      <c r="PZJ67" s="389"/>
      <c r="PZK67" s="390"/>
      <c r="PZL67" s="391"/>
      <c r="PZM67" s="392"/>
      <c r="PZN67" s="393"/>
      <c r="PZO67" s="394"/>
      <c r="PZP67" s="395"/>
      <c r="PZQ67" s="389"/>
      <c r="PZR67" s="390"/>
      <c r="PZS67" s="391"/>
      <c r="PZT67" s="392"/>
      <c r="PZU67" s="393"/>
      <c r="PZV67" s="394"/>
      <c r="PZW67" s="395"/>
      <c r="PZX67" s="389"/>
      <c r="PZY67" s="390"/>
      <c r="PZZ67" s="391"/>
      <c r="QAA67" s="392"/>
      <c r="QAB67" s="393"/>
      <c r="QAC67" s="394"/>
      <c r="QAD67" s="395"/>
      <c r="QAE67" s="389"/>
      <c r="QAF67" s="390"/>
      <c r="QAG67" s="391"/>
      <c r="QAH67" s="392"/>
      <c r="QAI67" s="393"/>
      <c r="QAJ67" s="394"/>
      <c r="QAK67" s="395"/>
      <c r="QAL67" s="389"/>
      <c r="QAM67" s="390"/>
      <c r="QAN67" s="391"/>
      <c r="QAO67" s="392"/>
      <c r="QAP67" s="393"/>
      <c r="QAQ67" s="394"/>
      <c r="QAR67" s="395"/>
      <c r="QAS67" s="389"/>
      <c r="QAT67" s="390"/>
      <c r="QAU67" s="391"/>
      <c r="QAV67" s="392"/>
      <c r="QAW67" s="393"/>
      <c r="QAX67" s="394"/>
      <c r="QAY67" s="395"/>
      <c r="QAZ67" s="389"/>
      <c r="QBA67" s="390"/>
      <c r="QBB67" s="391"/>
      <c r="QBC67" s="392"/>
      <c r="QBD67" s="393"/>
      <c r="QBE67" s="394"/>
      <c r="QBF67" s="395"/>
      <c r="QBG67" s="389"/>
      <c r="QBH67" s="390"/>
      <c r="QBI67" s="391"/>
      <c r="QBJ67" s="392"/>
      <c r="QBK67" s="393"/>
      <c r="QBL67" s="394"/>
      <c r="QBM67" s="395"/>
      <c r="QBN67" s="389"/>
      <c r="QBO67" s="390"/>
      <c r="QBP67" s="391"/>
      <c r="QBQ67" s="392"/>
      <c r="QBR67" s="393"/>
      <c r="QBS67" s="394"/>
      <c r="QBT67" s="395"/>
      <c r="QBU67" s="389"/>
      <c r="QBV67" s="390"/>
      <c r="QBW67" s="391"/>
      <c r="QBX67" s="392"/>
      <c r="QBY67" s="393"/>
      <c r="QBZ67" s="394"/>
      <c r="QCA67" s="395"/>
      <c r="QCB67" s="389"/>
      <c r="QCC67" s="390"/>
      <c r="QCD67" s="391"/>
      <c r="QCE67" s="392"/>
      <c r="QCF67" s="393"/>
      <c r="QCG67" s="394"/>
      <c r="QCH67" s="395"/>
      <c r="QCI67" s="389"/>
      <c r="QCJ67" s="390"/>
      <c r="QCK67" s="391"/>
      <c r="QCL67" s="392"/>
      <c r="QCM67" s="393"/>
      <c r="QCN67" s="394"/>
      <c r="QCO67" s="395"/>
      <c r="QCP67" s="389"/>
      <c r="QCQ67" s="390"/>
      <c r="QCR67" s="391"/>
      <c r="QCS67" s="392"/>
      <c r="QCT67" s="393"/>
      <c r="QCU67" s="394"/>
      <c r="QCV67" s="395"/>
      <c r="QCW67" s="389"/>
      <c r="QCX67" s="390"/>
      <c r="QCY67" s="391"/>
      <c r="QCZ67" s="392"/>
      <c r="QDA67" s="393"/>
      <c r="QDB67" s="394"/>
      <c r="QDC67" s="395"/>
      <c r="QDD67" s="389"/>
      <c r="QDE67" s="390"/>
      <c r="QDF67" s="391"/>
      <c r="QDG67" s="392"/>
      <c r="QDH67" s="393"/>
      <c r="QDI67" s="394"/>
      <c r="QDJ67" s="395"/>
      <c r="QDK67" s="389"/>
      <c r="QDL67" s="390"/>
      <c r="QDM67" s="391"/>
      <c r="QDN67" s="392"/>
      <c r="QDO67" s="393"/>
      <c r="QDP67" s="394"/>
      <c r="QDQ67" s="395"/>
      <c r="QDR67" s="389"/>
      <c r="QDS67" s="390"/>
      <c r="QDT67" s="391"/>
      <c r="QDU67" s="392"/>
      <c r="QDV67" s="393"/>
      <c r="QDW67" s="394"/>
      <c r="QDX67" s="395"/>
      <c r="QDY67" s="389"/>
      <c r="QDZ67" s="390"/>
      <c r="QEA67" s="391"/>
      <c r="QEB67" s="392"/>
      <c r="QEC67" s="393"/>
      <c r="QED67" s="394"/>
      <c r="QEE67" s="395"/>
      <c r="QEF67" s="389"/>
      <c r="QEG67" s="390"/>
      <c r="QEH67" s="391"/>
      <c r="QEI67" s="392"/>
      <c r="QEJ67" s="393"/>
      <c r="QEK67" s="394"/>
      <c r="QEL67" s="395"/>
      <c r="QEM67" s="389"/>
      <c r="QEN67" s="390"/>
      <c r="QEO67" s="391"/>
      <c r="QEP67" s="392"/>
      <c r="QEQ67" s="393"/>
      <c r="QER67" s="394"/>
      <c r="QES67" s="395"/>
      <c r="QET67" s="389"/>
      <c r="QEU67" s="390"/>
      <c r="QEV67" s="391"/>
      <c r="QEW67" s="392"/>
      <c r="QEX67" s="393"/>
      <c r="QEY67" s="394"/>
      <c r="QEZ67" s="395"/>
      <c r="QFA67" s="389"/>
      <c r="QFB67" s="390"/>
      <c r="QFC67" s="391"/>
      <c r="QFD67" s="392"/>
      <c r="QFE67" s="393"/>
      <c r="QFF67" s="394"/>
      <c r="QFG67" s="395"/>
      <c r="QFH67" s="389"/>
      <c r="QFI67" s="390"/>
      <c r="QFJ67" s="391"/>
      <c r="QFK67" s="392"/>
      <c r="QFL67" s="393"/>
      <c r="QFM67" s="394"/>
      <c r="QFN67" s="395"/>
      <c r="QFO67" s="389"/>
      <c r="QFP67" s="390"/>
      <c r="QFQ67" s="391"/>
      <c r="QFR67" s="392"/>
      <c r="QFS67" s="393"/>
      <c r="QFT67" s="394"/>
      <c r="QFU67" s="395"/>
      <c r="QFV67" s="389"/>
      <c r="QFW67" s="390"/>
      <c r="QFX67" s="391"/>
      <c r="QFY67" s="392"/>
      <c r="QFZ67" s="393"/>
      <c r="QGA67" s="394"/>
      <c r="QGB67" s="395"/>
      <c r="QGC67" s="389"/>
      <c r="QGD67" s="390"/>
      <c r="QGE67" s="391"/>
      <c r="QGF67" s="392"/>
      <c r="QGG67" s="393"/>
      <c r="QGH67" s="394"/>
      <c r="QGI67" s="395"/>
      <c r="QGJ67" s="389"/>
      <c r="QGK67" s="390"/>
      <c r="QGL67" s="391"/>
      <c r="QGM67" s="392"/>
      <c r="QGN67" s="393"/>
      <c r="QGO67" s="394"/>
      <c r="QGP67" s="395"/>
      <c r="QGQ67" s="389"/>
      <c r="QGR67" s="390"/>
      <c r="QGS67" s="391"/>
      <c r="QGT67" s="392"/>
      <c r="QGU67" s="393"/>
      <c r="QGV67" s="394"/>
      <c r="QGW67" s="395"/>
      <c r="QGX67" s="389"/>
      <c r="QGY67" s="390"/>
      <c r="QGZ67" s="391"/>
      <c r="QHA67" s="392"/>
      <c r="QHB67" s="393"/>
      <c r="QHC67" s="394"/>
      <c r="QHD67" s="395"/>
      <c r="QHE67" s="389"/>
      <c r="QHF67" s="390"/>
      <c r="QHG67" s="391"/>
      <c r="QHH67" s="392"/>
      <c r="QHI67" s="393"/>
      <c r="QHJ67" s="394"/>
      <c r="QHK67" s="395"/>
      <c r="QHL67" s="389"/>
      <c r="QHM67" s="390"/>
      <c r="QHN67" s="391"/>
      <c r="QHO67" s="392"/>
      <c r="QHP67" s="393"/>
      <c r="QHQ67" s="394"/>
      <c r="QHR67" s="395"/>
      <c r="QHS67" s="389"/>
      <c r="QHT67" s="390"/>
      <c r="QHU67" s="391"/>
      <c r="QHV67" s="392"/>
      <c r="QHW67" s="393"/>
      <c r="QHX67" s="394"/>
      <c r="QHY67" s="395"/>
      <c r="QHZ67" s="389"/>
      <c r="QIA67" s="390"/>
      <c r="QIB67" s="391"/>
      <c r="QIC67" s="392"/>
      <c r="QID67" s="393"/>
      <c r="QIE67" s="394"/>
      <c r="QIF67" s="395"/>
      <c r="QIG67" s="389"/>
      <c r="QIH67" s="390"/>
      <c r="QII67" s="391"/>
      <c r="QIJ67" s="392"/>
      <c r="QIK67" s="393"/>
      <c r="QIL67" s="394"/>
      <c r="QIM67" s="395"/>
      <c r="QIN67" s="389"/>
      <c r="QIO67" s="390"/>
      <c r="QIP67" s="391"/>
      <c r="QIQ67" s="392"/>
      <c r="QIR67" s="393"/>
      <c r="QIS67" s="394"/>
      <c r="QIT67" s="395"/>
      <c r="QIU67" s="389"/>
      <c r="QIV67" s="390"/>
      <c r="QIW67" s="391"/>
      <c r="QIX67" s="392"/>
      <c r="QIY67" s="393"/>
      <c r="QIZ67" s="394"/>
      <c r="QJA67" s="395"/>
      <c r="QJB67" s="389"/>
      <c r="QJC67" s="390"/>
      <c r="QJD67" s="391"/>
      <c r="QJE67" s="392"/>
      <c r="QJF67" s="393"/>
      <c r="QJG67" s="394"/>
      <c r="QJH67" s="395"/>
      <c r="QJI67" s="389"/>
      <c r="QJJ67" s="390"/>
      <c r="QJK67" s="391"/>
      <c r="QJL67" s="392"/>
      <c r="QJM67" s="393"/>
      <c r="QJN67" s="394"/>
      <c r="QJO67" s="395"/>
      <c r="QJP67" s="389"/>
      <c r="QJQ67" s="390"/>
      <c r="QJR67" s="391"/>
      <c r="QJS67" s="392"/>
      <c r="QJT67" s="393"/>
      <c r="QJU67" s="394"/>
      <c r="QJV67" s="395"/>
      <c r="QJW67" s="389"/>
      <c r="QJX67" s="390"/>
      <c r="QJY67" s="391"/>
      <c r="QJZ67" s="392"/>
      <c r="QKA67" s="393"/>
      <c r="QKB67" s="394"/>
      <c r="QKC67" s="395"/>
      <c r="QKD67" s="389"/>
      <c r="QKE67" s="390"/>
      <c r="QKF67" s="391"/>
      <c r="QKG67" s="392"/>
      <c r="QKH67" s="393"/>
      <c r="QKI67" s="394"/>
      <c r="QKJ67" s="395"/>
      <c r="QKK67" s="389"/>
      <c r="QKL67" s="390"/>
      <c r="QKM67" s="391"/>
      <c r="QKN67" s="392"/>
      <c r="QKO67" s="393"/>
      <c r="QKP67" s="394"/>
      <c r="QKQ67" s="395"/>
      <c r="QKR67" s="389"/>
      <c r="QKS67" s="390"/>
      <c r="QKT67" s="391"/>
      <c r="QKU67" s="392"/>
      <c r="QKV67" s="393"/>
      <c r="QKW67" s="394"/>
      <c r="QKX67" s="395"/>
      <c r="QKY67" s="389"/>
      <c r="QKZ67" s="390"/>
      <c r="QLA67" s="391"/>
      <c r="QLB67" s="392"/>
      <c r="QLC67" s="393"/>
      <c r="QLD67" s="394"/>
      <c r="QLE67" s="395"/>
      <c r="QLF67" s="389"/>
      <c r="QLG67" s="390"/>
      <c r="QLH67" s="391"/>
      <c r="QLI67" s="392"/>
      <c r="QLJ67" s="393"/>
      <c r="QLK67" s="394"/>
      <c r="QLL67" s="395"/>
      <c r="QLM67" s="389"/>
      <c r="QLN67" s="390"/>
      <c r="QLO67" s="391"/>
      <c r="QLP67" s="392"/>
      <c r="QLQ67" s="393"/>
      <c r="QLR67" s="394"/>
      <c r="QLS67" s="395"/>
      <c r="QLT67" s="389"/>
      <c r="QLU67" s="390"/>
      <c r="QLV67" s="391"/>
      <c r="QLW67" s="392"/>
      <c r="QLX67" s="393"/>
      <c r="QLY67" s="394"/>
      <c r="QLZ67" s="395"/>
      <c r="QMA67" s="389"/>
      <c r="QMB67" s="390"/>
      <c r="QMC67" s="391"/>
      <c r="QMD67" s="392"/>
      <c r="QME67" s="393"/>
      <c r="QMF67" s="394"/>
      <c r="QMG67" s="395"/>
      <c r="QMH67" s="389"/>
      <c r="QMI67" s="390"/>
      <c r="QMJ67" s="391"/>
      <c r="QMK67" s="392"/>
      <c r="QML67" s="393"/>
      <c r="QMM67" s="394"/>
      <c r="QMN67" s="395"/>
      <c r="QMO67" s="389"/>
      <c r="QMP67" s="390"/>
      <c r="QMQ67" s="391"/>
      <c r="QMR67" s="392"/>
      <c r="QMS67" s="393"/>
      <c r="QMT67" s="394"/>
      <c r="QMU67" s="395"/>
      <c r="QMV67" s="389"/>
      <c r="QMW67" s="390"/>
      <c r="QMX67" s="391"/>
      <c r="QMY67" s="392"/>
      <c r="QMZ67" s="393"/>
      <c r="QNA67" s="394"/>
      <c r="QNB67" s="395"/>
      <c r="QNC67" s="389"/>
      <c r="QND67" s="390"/>
      <c r="QNE67" s="391"/>
      <c r="QNF67" s="392"/>
      <c r="QNG67" s="393"/>
      <c r="QNH67" s="394"/>
      <c r="QNI67" s="395"/>
      <c r="QNJ67" s="389"/>
      <c r="QNK67" s="390"/>
      <c r="QNL67" s="391"/>
      <c r="QNM67" s="392"/>
      <c r="QNN67" s="393"/>
      <c r="QNO67" s="394"/>
      <c r="QNP67" s="395"/>
      <c r="QNQ67" s="389"/>
      <c r="QNR67" s="390"/>
      <c r="QNS67" s="391"/>
      <c r="QNT67" s="392"/>
      <c r="QNU67" s="393"/>
      <c r="QNV67" s="394"/>
      <c r="QNW67" s="395"/>
      <c r="QNX67" s="389"/>
      <c r="QNY67" s="390"/>
      <c r="QNZ67" s="391"/>
      <c r="QOA67" s="392"/>
      <c r="QOB67" s="393"/>
      <c r="QOC67" s="394"/>
      <c r="QOD67" s="395"/>
      <c r="QOE67" s="389"/>
      <c r="QOF67" s="390"/>
      <c r="QOG67" s="391"/>
      <c r="QOH67" s="392"/>
      <c r="QOI67" s="393"/>
      <c r="QOJ67" s="394"/>
      <c r="QOK67" s="395"/>
      <c r="QOL67" s="389"/>
      <c r="QOM67" s="390"/>
      <c r="QON67" s="391"/>
      <c r="QOO67" s="392"/>
      <c r="QOP67" s="393"/>
      <c r="QOQ67" s="394"/>
      <c r="QOR67" s="395"/>
      <c r="QOS67" s="389"/>
      <c r="QOT67" s="390"/>
      <c r="QOU67" s="391"/>
      <c r="QOV67" s="392"/>
      <c r="QOW67" s="393"/>
      <c r="QOX67" s="394"/>
      <c r="QOY67" s="395"/>
      <c r="QOZ67" s="389"/>
      <c r="QPA67" s="390"/>
      <c r="QPB67" s="391"/>
      <c r="QPC67" s="392"/>
      <c r="QPD67" s="393"/>
      <c r="QPE67" s="394"/>
      <c r="QPF67" s="395"/>
      <c r="QPG67" s="389"/>
      <c r="QPH67" s="390"/>
      <c r="QPI67" s="391"/>
      <c r="QPJ67" s="392"/>
      <c r="QPK67" s="393"/>
      <c r="QPL67" s="394"/>
      <c r="QPM67" s="395"/>
      <c r="QPN67" s="389"/>
      <c r="QPO67" s="390"/>
      <c r="QPP67" s="391"/>
      <c r="QPQ67" s="392"/>
      <c r="QPR67" s="393"/>
      <c r="QPS67" s="394"/>
      <c r="QPT67" s="395"/>
      <c r="QPU67" s="389"/>
      <c r="QPV67" s="390"/>
      <c r="QPW67" s="391"/>
      <c r="QPX67" s="392"/>
      <c r="QPY67" s="393"/>
      <c r="QPZ67" s="394"/>
      <c r="QQA67" s="395"/>
      <c r="QQB67" s="389"/>
      <c r="QQC67" s="390"/>
      <c r="QQD67" s="391"/>
      <c r="QQE67" s="392"/>
      <c r="QQF67" s="393"/>
      <c r="QQG67" s="394"/>
      <c r="QQH67" s="395"/>
      <c r="QQI67" s="389"/>
      <c r="QQJ67" s="390"/>
      <c r="QQK67" s="391"/>
      <c r="QQL67" s="392"/>
      <c r="QQM67" s="393"/>
      <c r="QQN67" s="394"/>
      <c r="QQO67" s="395"/>
      <c r="QQP67" s="389"/>
      <c r="QQQ67" s="390"/>
      <c r="QQR67" s="391"/>
      <c r="QQS67" s="392"/>
      <c r="QQT67" s="393"/>
      <c r="QQU67" s="394"/>
      <c r="QQV67" s="395"/>
      <c r="QQW67" s="389"/>
      <c r="QQX67" s="390"/>
      <c r="QQY67" s="391"/>
      <c r="QQZ67" s="392"/>
      <c r="QRA67" s="393"/>
      <c r="QRB67" s="394"/>
      <c r="QRC67" s="395"/>
      <c r="QRD67" s="389"/>
      <c r="QRE67" s="390"/>
      <c r="QRF67" s="391"/>
      <c r="QRG67" s="392"/>
      <c r="QRH67" s="393"/>
      <c r="QRI67" s="394"/>
      <c r="QRJ67" s="395"/>
      <c r="QRK67" s="389"/>
      <c r="QRL67" s="390"/>
      <c r="QRM67" s="391"/>
      <c r="QRN67" s="392"/>
      <c r="QRO67" s="393"/>
      <c r="QRP67" s="394"/>
      <c r="QRQ67" s="395"/>
      <c r="QRR67" s="389"/>
      <c r="QRS67" s="390"/>
      <c r="QRT67" s="391"/>
      <c r="QRU67" s="392"/>
      <c r="QRV67" s="393"/>
      <c r="QRW67" s="394"/>
      <c r="QRX67" s="395"/>
      <c r="QRY67" s="389"/>
      <c r="QRZ67" s="390"/>
      <c r="QSA67" s="391"/>
      <c r="QSB67" s="392"/>
      <c r="QSC67" s="393"/>
      <c r="QSD67" s="394"/>
      <c r="QSE67" s="395"/>
      <c r="QSF67" s="389"/>
      <c r="QSG67" s="390"/>
      <c r="QSH67" s="391"/>
      <c r="QSI67" s="392"/>
      <c r="QSJ67" s="393"/>
      <c r="QSK67" s="394"/>
      <c r="QSL67" s="395"/>
      <c r="QSM67" s="389"/>
      <c r="QSN67" s="390"/>
      <c r="QSO67" s="391"/>
      <c r="QSP67" s="392"/>
      <c r="QSQ67" s="393"/>
      <c r="QSR67" s="394"/>
      <c r="QSS67" s="395"/>
      <c r="QST67" s="389"/>
      <c r="QSU67" s="390"/>
      <c r="QSV67" s="391"/>
      <c r="QSW67" s="392"/>
      <c r="QSX67" s="393"/>
      <c r="QSY67" s="394"/>
      <c r="QSZ67" s="395"/>
      <c r="QTA67" s="389"/>
      <c r="QTB67" s="390"/>
      <c r="QTC67" s="391"/>
      <c r="QTD67" s="392"/>
      <c r="QTE67" s="393"/>
      <c r="QTF67" s="394"/>
      <c r="QTG67" s="395"/>
      <c r="QTH67" s="389"/>
      <c r="QTI67" s="390"/>
      <c r="QTJ67" s="391"/>
      <c r="QTK67" s="392"/>
      <c r="QTL67" s="393"/>
      <c r="QTM67" s="394"/>
      <c r="QTN67" s="395"/>
      <c r="QTO67" s="389"/>
      <c r="QTP67" s="390"/>
      <c r="QTQ67" s="391"/>
      <c r="QTR67" s="392"/>
      <c r="QTS67" s="393"/>
      <c r="QTT67" s="394"/>
      <c r="QTU67" s="395"/>
      <c r="QTV67" s="389"/>
      <c r="QTW67" s="390"/>
      <c r="QTX67" s="391"/>
      <c r="QTY67" s="392"/>
      <c r="QTZ67" s="393"/>
      <c r="QUA67" s="394"/>
      <c r="QUB67" s="395"/>
      <c r="QUC67" s="389"/>
      <c r="QUD67" s="390"/>
      <c r="QUE67" s="391"/>
      <c r="QUF67" s="392"/>
      <c r="QUG67" s="393"/>
      <c r="QUH67" s="394"/>
      <c r="QUI67" s="395"/>
      <c r="QUJ67" s="389"/>
      <c r="QUK67" s="390"/>
      <c r="QUL67" s="391"/>
      <c r="QUM67" s="392"/>
      <c r="QUN67" s="393"/>
      <c r="QUO67" s="394"/>
      <c r="QUP67" s="395"/>
      <c r="QUQ67" s="389"/>
      <c r="QUR67" s="390"/>
      <c r="QUS67" s="391"/>
      <c r="QUT67" s="392"/>
      <c r="QUU67" s="393"/>
      <c r="QUV67" s="394"/>
      <c r="QUW67" s="395"/>
      <c r="QUX67" s="389"/>
      <c r="QUY67" s="390"/>
      <c r="QUZ67" s="391"/>
      <c r="QVA67" s="392"/>
      <c r="QVB67" s="393"/>
      <c r="QVC67" s="394"/>
      <c r="QVD67" s="395"/>
      <c r="QVE67" s="389"/>
      <c r="QVF67" s="390"/>
      <c r="QVG67" s="391"/>
      <c r="QVH67" s="392"/>
      <c r="QVI67" s="393"/>
      <c r="QVJ67" s="394"/>
      <c r="QVK67" s="395"/>
      <c r="QVL67" s="389"/>
      <c r="QVM67" s="390"/>
      <c r="QVN67" s="391"/>
      <c r="QVO67" s="392"/>
      <c r="QVP67" s="393"/>
      <c r="QVQ67" s="394"/>
      <c r="QVR67" s="395"/>
      <c r="QVS67" s="389"/>
      <c r="QVT67" s="390"/>
      <c r="QVU67" s="391"/>
      <c r="QVV67" s="392"/>
      <c r="QVW67" s="393"/>
      <c r="QVX67" s="394"/>
      <c r="QVY67" s="395"/>
      <c r="QVZ67" s="389"/>
      <c r="QWA67" s="390"/>
      <c r="QWB67" s="391"/>
      <c r="QWC67" s="392"/>
      <c r="QWD67" s="393"/>
      <c r="QWE67" s="394"/>
      <c r="QWF67" s="395"/>
      <c r="QWG67" s="389"/>
      <c r="QWH67" s="390"/>
      <c r="QWI67" s="391"/>
      <c r="QWJ67" s="392"/>
      <c r="QWK67" s="393"/>
      <c r="QWL67" s="394"/>
      <c r="QWM67" s="395"/>
      <c r="QWN67" s="389"/>
      <c r="QWO67" s="390"/>
      <c r="QWP67" s="391"/>
      <c r="QWQ67" s="392"/>
      <c r="QWR67" s="393"/>
      <c r="QWS67" s="394"/>
      <c r="QWT67" s="395"/>
      <c r="QWU67" s="389"/>
      <c r="QWV67" s="390"/>
      <c r="QWW67" s="391"/>
      <c r="QWX67" s="392"/>
      <c r="QWY67" s="393"/>
      <c r="QWZ67" s="394"/>
      <c r="QXA67" s="395"/>
      <c r="QXB67" s="389"/>
      <c r="QXC67" s="390"/>
      <c r="QXD67" s="391"/>
      <c r="QXE67" s="392"/>
      <c r="QXF67" s="393"/>
      <c r="QXG67" s="394"/>
      <c r="QXH67" s="395"/>
      <c r="QXI67" s="389"/>
      <c r="QXJ67" s="390"/>
      <c r="QXK67" s="391"/>
      <c r="QXL67" s="392"/>
      <c r="QXM67" s="393"/>
      <c r="QXN67" s="394"/>
      <c r="QXO67" s="395"/>
      <c r="QXP67" s="389"/>
      <c r="QXQ67" s="390"/>
      <c r="QXR67" s="391"/>
      <c r="QXS67" s="392"/>
      <c r="QXT67" s="393"/>
      <c r="QXU67" s="394"/>
      <c r="QXV67" s="395"/>
      <c r="QXW67" s="389"/>
      <c r="QXX67" s="390"/>
      <c r="QXY67" s="391"/>
      <c r="QXZ67" s="392"/>
      <c r="QYA67" s="393"/>
      <c r="QYB67" s="394"/>
      <c r="QYC67" s="395"/>
      <c r="QYD67" s="389"/>
      <c r="QYE67" s="390"/>
      <c r="QYF67" s="391"/>
      <c r="QYG67" s="392"/>
      <c r="QYH67" s="393"/>
      <c r="QYI67" s="394"/>
      <c r="QYJ67" s="395"/>
      <c r="QYK67" s="389"/>
      <c r="QYL67" s="390"/>
      <c r="QYM67" s="391"/>
      <c r="QYN67" s="392"/>
      <c r="QYO67" s="393"/>
      <c r="QYP67" s="394"/>
      <c r="QYQ67" s="395"/>
      <c r="QYR67" s="389"/>
      <c r="QYS67" s="390"/>
      <c r="QYT67" s="391"/>
      <c r="QYU67" s="392"/>
      <c r="QYV67" s="393"/>
      <c r="QYW67" s="394"/>
      <c r="QYX67" s="395"/>
      <c r="QYY67" s="389"/>
      <c r="QYZ67" s="390"/>
      <c r="QZA67" s="391"/>
      <c r="QZB67" s="392"/>
      <c r="QZC67" s="393"/>
      <c r="QZD67" s="394"/>
      <c r="QZE67" s="395"/>
      <c r="QZF67" s="389"/>
      <c r="QZG67" s="390"/>
      <c r="QZH67" s="391"/>
      <c r="QZI67" s="392"/>
      <c r="QZJ67" s="393"/>
      <c r="QZK67" s="394"/>
      <c r="QZL67" s="395"/>
      <c r="QZM67" s="389"/>
      <c r="QZN67" s="390"/>
      <c r="QZO67" s="391"/>
      <c r="QZP67" s="392"/>
      <c r="QZQ67" s="393"/>
      <c r="QZR67" s="394"/>
      <c r="QZS67" s="395"/>
      <c r="QZT67" s="389"/>
      <c r="QZU67" s="390"/>
      <c r="QZV67" s="391"/>
      <c r="QZW67" s="392"/>
      <c r="QZX67" s="393"/>
      <c r="QZY67" s="394"/>
      <c r="QZZ67" s="395"/>
      <c r="RAA67" s="389"/>
      <c r="RAB67" s="390"/>
      <c r="RAC67" s="391"/>
      <c r="RAD67" s="392"/>
      <c r="RAE67" s="393"/>
      <c r="RAF67" s="394"/>
      <c r="RAG67" s="395"/>
      <c r="RAH67" s="389"/>
      <c r="RAI67" s="390"/>
      <c r="RAJ67" s="391"/>
      <c r="RAK67" s="392"/>
      <c r="RAL67" s="393"/>
      <c r="RAM67" s="394"/>
      <c r="RAN67" s="395"/>
      <c r="RAO67" s="389"/>
      <c r="RAP67" s="390"/>
      <c r="RAQ67" s="391"/>
      <c r="RAR67" s="392"/>
      <c r="RAS67" s="393"/>
      <c r="RAT67" s="394"/>
      <c r="RAU67" s="395"/>
      <c r="RAV67" s="389"/>
      <c r="RAW67" s="390"/>
      <c r="RAX67" s="391"/>
      <c r="RAY67" s="392"/>
      <c r="RAZ67" s="393"/>
      <c r="RBA67" s="394"/>
      <c r="RBB67" s="395"/>
      <c r="RBC67" s="389"/>
      <c r="RBD67" s="390"/>
      <c r="RBE67" s="391"/>
      <c r="RBF67" s="392"/>
      <c r="RBG67" s="393"/>
      <c r="RBH67" s="394"/>
      <c r="RBI67" s="395"/>
      <c r="RBJ67" s="389"/>
      <c r="RBK67" s="390"/>
      <c r="RBL67" s="391"/>
      <c r="RBM67" s="392"/>
      <c r="RBN67" s="393"/>
      <c r="RBO67" s="394"/>
      <c r="RBP67" s="395"/>
      <c r="RBQ67" s="389"/>
      <c r="RBR67" s="390"/>
      <c r="RBS67" s="391"/>
      <c r="RBT67" s="392"/>
      <c r="RBU67" s="393"/>
      <c r="RBV67" s="394"/>
      <c r="RBW67" s="395"/>
      <c r="RBX67" s="389"/>
      <c r="RBY67" s="390"/>
      <c r="RBZ67" s="391"/>
      <c r="RCA67" s="392"/>
      <c r="RCB67" s="393"/>
      <c r="RCC67" s="394"/>
      <c r="RCD67" s="395"/>
      <c r="RCE67" s="389"/>
      <c r="RCF67" s="390"/>
      <c r="RCG67" s="391"/>
      <c r="RCH67" s="392"/>
      <c r="RCI67" s="393"/>
      <c r="RCJ67" s="394"/>
      <c r="RCK67" s="395"/>
      <c r="RCL67" s="389"/>
      <c r="RCM67" s="390"/>
      <c r="RCN67" s="391"/>
      <c r="RCO67" s="392"/>
      <c r="RCP67" s="393"/>
      <c r="RCQ67" s="394"/>
      <c r="RCR67" s="395"/>
      <c r="RCS67" s="389"/>
      <c r="RCT67" s="390"/>
      <c r="RCU67" s="391"/>
      <c r="RCV67" s="392"/>
      <c r="RCW67" s="393"/>
      <c r="RCX67" s="394"/>
      <c r="RCY67" s="395"/>
      <c r="RCZ67" s="389"/>
      <c r="RDA67" s="390"/>
      <c r="RDB67" s="391"/>
      <c r="RDC67" s="392"/>
      <c r="RDD67" s="393"/>
      <c r="RDE67" s="394"/>
      <c r="RDF67" s="395"/>
      <c r="RDG67" s="389"/>
      <c r="RDH67" s="390"/>
      <c r="RDI67" s="391"/>
      <c r="RDJ67" s="392"/>
      <c r="RDK67" s="393"/>
      <c r="RDL67" s="394"/>
      <c r="RDM67" s="395"/>
      <c r="RDN67" s="389"/>
      <c r="RDO67" s="390"/>
      <c r="RDP67" s="391"/>
      <c r="RDQ67" s="392"/>
      <c r="RDR67" s="393"/>
      <c r="RDS67" s="394"/>
      <c r="RDT67" s="395"/>
      <c r="RDU67" s="389"/>
      <c r="RDV67" s="390"/>
      <c r="RDW67" s="391"/>
      <c r="RDX67" s="392"/>
      <c r="RDY67" s="393"/>
      <c r="RDZ67" s="394"/>
      <c r="REA67" s="395"/>
      <c r="REB67" s="389"/>
      <c r="REC67" s="390"/>
      <c r="RED67" s="391"/>
      <c r="REE67" s="392"/>
      <c r="REF67" s="393"/>
      <c r="REG67" s="394"/>
      <c r="REH67" s="395"/>
      <c r="REI67" s="389"/>
      <c r="REJ67" s="390"/>
      <c r="REK67" s="391"/>
      <c r="REL67" s="392"/>
      <c r="REM67" s="393"/>
      <c r="REN67" s="394"/>
      <c r="REO67" s="395"/>
      <c r="REP67" s="389"/>
      <c r="REQ67" s="390"/>
      <c r="RER67" s="391"/>
      <c r="RES67" s="392"/>
      <c r="RET67" s="393"/>
      <c r="REU67" s="394"/>
      <c r="REV67" s="395"/>
      <c r="REW67" s="389"/>
      <c r="REX67" s="390"/>
      <c r="REY67" s="391"/>
      <c r="REZ67" s="392"/>
      <c r="RFA67" s="393"/>
      <c r="RFB67" s="394"/>
      <c r="RFC67" s="395"/>
      <c r="RFD67" s="389"/>
      <c r="RFE67" s="390"/>
      <c r="RFF67" s="391"/>
      <c r="RFG67" s="392"/>
      <c r="RFH67" s="393"/>
      <c r="RFI67" s="394"/>
      <c r="RFJ67" s="395"/>
      <c r="RFK67" s="389"/>
      <c r="RFL67" s="390"/>
      <c r="RFM67" s="391"/>
      <c r="RFN67" s="392"/>
      <c r="RFO67" s="393"/>
      <c r="RFP67" s="394"/>
      <c r="RFQ67" s="395"/>
      <c r="RFR67" s="389"/>
      <c r="RFS67" s="390"/>
      <c r="RFT67" s="391"/>
      <c r="RFU67" s="392"/>
      <c r="RFV67" s="393"/>
      <c r="RFW67" s="394"/>
      <c r="RFX67" s="395"/>
      <c r="RFY67" s="389"/>
      <c r="RFZ67" s="390"/>
      <c r="RGA67" s="391"/>
      <c r="RGB67" s="392"/>
      <c r="RGC67" s="393"/>
      <c r="RGD67" s="394"/>
      <c r="RGE67" s="395"/>
      <c r="RGF67" s="389"/>
      <c r="RGG67" s="390"/>
      <c r="RGH67" s="391"/>
      <c r="RGI67" s="392"/>
      <c r="RGJ67" s="393"/>
      <c r="RGK67" s="394"/>
      <c r="RGL67" s="395"/>
      <c r="RGM67" s="389"/>
      <c r="RGN67" s="390"/>
      <c r="RGO67" s="391"/>
      <c r="RGP67" s="392"/>
      <c r="RGQ67" s="393"/>
      <c r="RGR67" s="394"/>
      <c r="RGS67" s="395"/>
      <c r="RGT67" s="389"/>
      <c r="RGU67" s="390"/>
      <c r="RGV67" s="391"/>
      <c r="RGW67" s="392"/>
      <c r="RGX67" s="393"/>
      <c r="RGY67" s="394"/>
      <c r="RGZ67" s="395"/>
      <c r="RHA67" s="389"/>
      <c r="RHB67" s="390"/>
      <c r="RHC67" s="391"/>
      <c r="RHD67" s="392"/>
      <c r="RHE67" s="393"/>
      <c r="RHF67" s="394"/>
      <c r="RHG67" s="395"/>
      <c r="RHH67" s="389"/>
      <c r="RHI67" s="390"/>
      <c r="RHJ67" s="391"/>
      <c r="RHK67" s="392"/>
      <c r="RHL67" s="393"/>
      <c r="RHM67" s="394"/>
      <c r="RHN67" s="395"/>
      <c r="RHO67" s="389"/>
      <c r="RHP67" s="390"/>
      <c r="RHQ67" s="391"/>
      <c r="RHR67" s="392"/>
      <c r="RHS67" s="393"/>
      <c r="RHT67" s="394"/>
      <c r="RHU67" s="395"/>
      <c r="RHV67" s="389"/>
      <c r="RHW67" s="390"/>
      <c r="RHX67" s="391"/>
      <c r="RHY67" s="392"/>
      <c r="RHZ67" s="393"/>
      <c r="RIA67" s="394"/>
      <c r="RIB67" s="395"/>
      <c r="RIC67" s="389"/>
      <c r="RID67" s="390"/>
      <c r="RIE67" s="391"/>
      <c r="RIF67" s="392"/>
      <c r="RIG67" s="393"/>
      <c r="RIH67" s="394"/>
      <c r="RII67" s="395"/>
      <c r="RIJ67" s="389"/>
      <c r="RIK67" s="390"/>
      <c r="RIL67" s="391"/>
      <c r="RIM67" s="392"/>
      <c r="RIN67" s="393"/>
      <c r="RIO67" s="394"/>
      <c r="RIP67" s="395"/>
      <c r="RIQ67" s="389"/>
      <c r="RIR67" s="390"/>
      <c r="RIS67" s="391"/>
      <c r="RIT67" s="392"/>
      <c r="RIU67" s="393"/>
      <c r="RIV67" s="394"/>
      <c r="RIW67" s="395"/>
      <c r="RIX67" s="389"/>
      <c r="RIY67" s="390"/>
      <c r="RIZ67" s="391"/>
      <c r="RJA67" s="392"/>
      <c r="RJB67" s="393"/>
      <c r="RJC67" s="394"/>
      <c r="RJD67" s="395"/>
      <c r="RJE67" s="389"/>
      <c r="RJF67" s="390"/>
      <c r="RJG67" s="391"/>
      <c r="RJH67" s="392"/>
      <c r="RJI67" s="393"/>
      <c r="RJJ67" s="394"/>
      <c r="RJK67" s="395"/>
      <c r="RJL67" s="389"/>
      <c r="RJM67" s="390"/>
      <c r="RJN67" s="391"/>
      <c r="RJO67" s="392"/>
      <c r="RJP67" s="393"/>
      <c r="RJQ67" s="394"/>
      <c r="RJR67" s="395"/>
      <c r="RJS67" s="389"/>
      <c r="RJT67" s="390"/>
      <c r="RJU67" s="391"/>
      <c r="RJV67" s="392"/>
      <c r="RJW67" s="393"/>
      <c r="RJX67" s="394"/>
      <c r="RJY67" s="395"/>
      <c r="RJZ67" s="389"/>
      <c r="RKA67" s="390"/>
      <c r="RKB67" s="391"/>
      <c r="RKC67" s="392"/>
      <c r="RKD67" s="393"/>
      <c r="RKE67" s="394"/>
      <c r="RKF67" s="395"/>
      <c r="RKG67" s="389"/>
      <c r="RKH67" s="390"/>
      <c r="RKI67" s="391"/>
      <c r="RKJ67" s="392"/>
      <c r="RKK67" s="393"/>
      <c r="RKL67" s="394"/>
      <c r="RKM67" s="395"/>
      <c r="RKN67" s="389"/>
      <c r="RKO67" s="390"/>
      <c r="RKP67" s="391"/>
      <c r="RKQ67" s="392"/>
      <c r="RKR67" s="393"/>
      <c r="RKS67" s="394"/>
      <c r="RKT67" s="395"/>
      <c r="RKU67" s="389"/>
      <c r="RKV67" s="390"/>
      <c r="RKW67" s="391"/>
      <c r="RKX67" s="392"/>
      <c r="RKY67" s="393"/>
      <c r="RKZ67" s="394"/>
      <c r="RLA67" s="395"/>
      <c r="RLB67" s="389"/>
      <c r="RLC67" s="390"/>
      <c r="RLD67" s="391"/>
      <c r="RLE67" s="392"/>
      <c r="RLF67" s="393"/>
      <c r="RLG67" s="394"/>
      <c r="RLH67" s="395"/>
      <c r="RLI67" s="389"/>
      <c r="RLJ67" s="390"/>
      <c r="RLK67" s="391"/>
      <c r="RLL67" s="392"/>
      <c r="RLM67" s="393"/>
      <c r="RLN67" s="394"/>
      <c r="RLO67" s="395"/>
      <c r="RLP67" s="389"/>
      <c r="RLQ67" s="390"/>
      <c r="RLR67" s="391"/>
      <c r="RLS67" s="392"/>
      <c r="RLT67" s="393"/>
      <c r="RLU67" s="394"/>
      <c r="RLV67" s="395"/>
      <c r="RLW67" s="389"/>
      <c r="RLX67" s="390"/>
      <c r="RLY67" s="391"/>
      <c r="RLZ67" s="392"/>
      <c r="RMA67" s="393"/>
      <c r="RMB67" s="394"/>
      <c r="RMC67" s="395"/>
      <c r="RMD67" s="389"/>
      <c r="RME67" s="390"/>
      <c r="RMF67" s="391"/>
      <c r="RMG67" s="392"/>
      <c r="RMH67" s="393"/>
      <c r="RMI67" s="394"/>
      <c r="RMJ67" s="395"/>
      <c r="RMK67" s="389"/>
      <c r="RML67" s="390"/>
      <c r="RMM67" s="391"/>
      <c r="RMN67" s="392"/>
      <c r="RMO67" s="393"/>
      <c r="RMP67" s="394"/>
      <c r="RMQ67" s="395"/>
      <c r="RMR67" s="389"/>
      <c r="RMS67" s="390"/>
      <c r="RMT67" s="391"/>
      <c r="RMU67" s="392"/>
      <c r="RMV67" s="393"/>
      <c r="RMW67" s="394"/>
      <c r="RMX67" s="395"/>
      <c r="RMY67" s="389"/>
      <c r="RMZ67" s="390"/>
      <c r="RNA67" s="391"/>
      <c r="RNB67" s="392"/>
      <c r="RNC67" s="393"/>
      <c r="RND67" s="394"/>
      <c r="RNE67" s="395"/>
      <c r="RNF67" s="389"/>
      <c r="RNG67" s="390"/>
      <c r="RNH67" s="391"/>
      <c r="RNI67" s="392"/>
      <c r="RNJ67" s="393"/>
      <c r="RNK67" s="394"/>
      <c r="RNL67" s="395"/>
      <c r="RNM67" s="389"/>
      <c r="RNN67" s="390"/>
      <c r="RNO67" s="391"/>
      <c r="RNP67" s="392"/>
      <c r="RNQ67" s="393"/>
      <c r="RNR67" s="394"/>
      <c r="RNS67" s="395"/>
      <c r="RNT67" s="389"/>
      <c r="RNU67" s="390"/>
      <c r="RNV67" s="391"/>
      <c r="RNW67" s="392"/>
      <c r="RNX67" s="393"/>
      <c r="RNY67" s="394"/>
      <c r="RNZ67" s="395"/>
      <c r="ROA67" s="389"/>
      <c r="ROB67" s="390"/>
      <c r="ROC67" s="391"/>
      <c r="ROD67" s="392"/>
      <c r="ROE67" s="393"/>
      <c r="ROF67" s="394"/>
      <c r="ROG67" s="395"/>
      <c r="ROH67" s="389"/>
      <c r="ROI67" s="390"/>
      <c r="ROJ67" s="391"/>
      <c r="ROK67" s="392"/>
      <c r="ROL67" s="393"/>
      <c r="ROM67" s="394"/>
      <c r="RON67" s="395"/>
      <c r="ROO67" s="389"/>
      <c r="ROP67" s="390"/>
      <c r="ROQ67" s="391"/>
      <c r="ROR67" s="392"/>
      <c r="ROS67" s="393"/>
      <c r="ROT67" s="394"/>
      <c r="ROU67" s="395"/>
      <c r="ROV67" s="389"/>
      <c r="ROW67" s="390"/>
      <c r="ROX67" s="391"/>
      <c r="ROY67" s="392"/>
      <c r="ROZ67" s="393"/>
      <c r="RPA67" s="394"/>
      <c r="RPB67" s="395"/>
      <c r="RPC67" s="389"/>
      <c r="RPD67" s="390"/>
      <c r="RPE67" s="391"/>
      <c r="RPF67" s="392"/>
      <c r="RPG67" s="393"/>
      <c r="RPH67" s="394"/>
      <c r="RPI67" s="395"/>
      <c r="RPJ67" s="389"/>
      <c r="RPK67" s="390"/>
      <c r="RPL67" s="391"/>
      <c r="RPM67" s="392"/>
      <c r="RPN67" s="393"/>
      <c r="RPO67" s="394"/>
      <c r="RPP67" s="395"/>
      <c r="RPQ67" s="389"/>
      <c r="RPR67" s="390"/>
      <c r="RPS67" s="391"/>
      <c r="RPT67" s="392"/>
      <c r="RPU67" s="393"/>
      <c r="RPV67" s="394"/>
      <c r="RPW67" s="395"/>
      <c r="RPX67" s="389"/>
      <c r="RPY67" s="390"/>
      <c r="RPZ67" s="391"/>
      <c r="RQA67" s="392"/>
      <c r="RQB67" s="393"/>
      <c r="RQC67" s="394"/>
      <c r="RQD67" s="395"/>
      <c r="RQE67" s="389"/>
      <c r="RQF67" s="390"/>
      <c r="RQG67" s="391"/>
      <c r="RQH67" s="392"/>
      <c r="RQI67" s="393"/>
      <c r="RQJ67" s="394"/>
      <c r="RQK67" s="395"/>
      <c r="RQL67" s="389"/>
      <c r="RQM67" s="390"/>
      <c r="RQN67" s="391"/>
      <c r="RQO67" s="392"/>
      <c r="RQP67" s="393"/>
      <c r="RQQ67" s="394"/>
      <c r="RQR67" s="395"/>
      <c r="RQS67" s="389"/>
      <c r="RQT67" s="390"/>
      <c r="RQU67" s="391"/>
      <c r="RQV67" s="392"/>
      <c r="RQW67" s="393"/>
      <c r="RQX67" s="394"/>
      <c r="RQY67" s="395"/>
      <c r="RQZ67" s="389"/>
      <c r="RRA67" s="390"/>
      <c r="RRB67" s="391"/>
      <c r="RRC67" s="392"/>
      <c r="RRD67" s="393"/>
      <c r="RRE67" s="394"/>
      <c r="RRF67" s="395"/>
      <c r="RRG67" s="389"/>
      <c r="RRH67" s="390"/>
      <c r="RRI67" s="391"/>
      <c r="RRJ67" s="392"/>
      <c r="RRK67" s="393"/>
      <c r="RRL67" s="394"/>
      <c r="RRM67" s="395"/>
      <c r="RRN67" s="389"/>
      <c r="RRO67" s="390"/>
      <c r="RRP67" s="391"/>
      <c r="RRQ67" s="392"/>
      <c r="RRR67" s="393"/>
      <c r="RRS67" s="394"/>
      <c r="RRT67" s="395"/>
      <c r="RRU67" s="389"/>
      <c r="RRV67" s="390"/>
      <c r="RRW67" s="391"/>
      <c r="RRX67" s="392"/>
      <c r="RRY67" s="393"/>
      <c r="RRZ67" s="394"/>
      <c r="RSA67" s="395"/>
      <c r="RSB67" s="389"/>
      <c r="RSC67" s="390"/>
      <c r="RSD67" s="391"/>
      <c r="RSE67" s="392"/>
      <c r="RSF67" s="393"/>
      <c r="RSG67" s="394"/>
      <c r="RSH67" s="395"/>
      <c r="RSI67" s="389"/>
      <c r="RSJ67" s="390"/>
      <c r="RSK67" s="391"/>
      <c r="RSL67" s="392"/>
      <c r="RSM67" s="393"/>
      <c r="RSN67" s="394"/>
      <c r="RSO67" s="395"/>
      <c r="RSP67" s="389"/>
      <c r="RSQ67" s="390"/>
      <c r="RSR67" s="391"/>
      <c r="RSS67" s="392"/>
      <c r="RST67" s="393"/>
      <c r="RSU67" s="394"/>
      <c r="RSV67" s="395"/>
      <c r="RSW67" s="389"/>
      <c r="RSX67" s="390"/>
      <c r="RSY67" s="391"/>
      <c r="RSZ67" s="392"/>
      <c r="RTA67" s="393"/>
      <c r="RTB67" s="394"/>
      <c r="RTC67" s="395"/>
      <c r="RTD67" s="389"/>
      <c r="RTE67" s="390"/>
      <c r="RTF67" s="391"/>
      <c r="RTG67" s="392"/>
      <c r="RTH67" s="393"/>
      <c r="RTI67" s="394"/>
      <c r="RTJ67" s="395"/>
      <c r="RTK67" s="389"/>
      <c r="RTL67" s="390"/>
      <c r="RTM67" s="391"/>
      <c r="RTN67" s="392"/>
      <c r="RTO67" s="393"/>
      <c r="RTP67" s="394"/>
      <c r="RTQ67" s="395"/>
      <c r="RTR67" s="389"/>
      <c r="RTS67" s="390"/>
      <c r="RTT67" s="391"/>
      <c r="RTU67" s="392"/>
      <c r="RTV67" s="393"/>
      <c r="RTW67" s="394"/>
      <c r="RTX67" s="395"/>
      <c r="RTY67" s="389"/>
      <c r="RTZ67" s="390"/>
      <c r="RUA67" s="391"/>
      <c r="RUB67" s="392"/>
      <c r="RUC67" s="393"/>
      <c r="RUD67" s="394"/>
      <c r="RUE67" s="395"/>
      <c r="RUF67" s="389"/>
      <c r="RUG67" s="390"/>
      <c r="RUH67" s="391"/>
      <c r="RUI67" s="392"/>
      <c r="RUJ67" s="393"/>
      <c r="RUK67" s="394"/>
      <c r="RUL67" s="395"/>
      <c r="RUM67" s="389"/>
      <c r="RUN67" s="390"/>
      <c r="RUO67" s="391"/>
      <c r="RUP67" s="392"/>
      <c r="RUQ67" s="393"/>
      <c r="RUR67" s="394"/>
      <c r="RUS67" s="395"/>
      <c r="RUT67" s="389"/>
      <c r="RUU67" s="390"/>
      <c r="RUV67" s="391"/>
      <c r="RUW67" s="392"/>
      <c r="RUX67" s="393"/>
      <c r="RUY67" s="394"/>
      <c r="RUZ67" s="395"/>
      <c r="RVA67" s="389"/>
      <c r="RVB67" s="390"/>
      <c r="RVC67" s="391"/>
      <c r="RVD67" s="392"/>
      <c r="RVE67" s="393"/>
      <c r="RVF67" s="394"/>
      <c r="RVG67" s="395"/>
      <c r="RVH67" s="389"/>
      <c r="RVI67" s="390"/>
      <c r="RVJ67" s="391"/>
      <c r="RVK67" s="392"/>
      <c r="RVL67" s="393"/>
      <c r="RVM67" s="394"/>
      <c r="RVN67" s="395"/>
      <c r="RVO67" s="389"/>
      <c r="RVP67" s="390"/>
      <c r="RVQ67" s="391"/>
      <c r="RVR67" s="392"/>
      <c r="RVS67" s="393"/>
      <c r="RVT67" s="394"/>
      <c r="RVU67" s="395"/>
      <c r="RVV67" s="389"/>
      <c r="RVW67" s="390"/>
      <c r="RVX67" s="391"/>
      <c r="RVY67" s="392"/>
      <c r="RVZ67" s="393"/>
      <c r="RWA67" s="394"/>
      <c r="RWB67" s="395"/>
      <c r="RWC67" s="389"/>
      <c r="RWD67" s="390"/>
      <c r="RWE67" s="391"/>
      <c r="RWF67" s="392"/>
      <c r="RWG67" s="393"/>
      <c r="RWH67" s="394"/>
      <c r="RWI67" s="395"/>
      <c r="RWJ67" s="389"/>
      <c r="RWK67" s="390"/>
      <c r="RWL67" s="391"/>
      <c r="RWM67" s="392"/>
      <c r="RWN67" s="393"/>
      <c r="RWO67" s="394"/>
      <c r="RWP67" s="395"/>
      <c r="RWQ67" s="389"/>
      <c r="RWR67" s="390"/>
      <c r="RWS67" s="391"/>
      <c r="RWT67" s="392"/>
      <c r="RWU67" s="393"/>
      <c r="RWV67" s="394"/>
      <c r="RWW67" s="395"/>
      <c r="RWX67" s="389"/>
      <c r="RWY67" s="390"/>
      <c r="RWZ67" s="391"/>
      <c r="RXA67" s="392"/>
      <c r="RXB67" s="393"/>
      <c r="RXC67" s="394"/>
      <c r="RXD67" s="395"/>
      <c r="RXE67" s="389"/>
      <c r="RXF67" s="390"/>
      <c r="RXG67" s="391"/>
      <c r="RXH67" s="392"/>
      <c r="RXI67" s="393"/>
      <c r="RXJ67" s="394"/>
      <c r="RXK67" s="395"/>
      <c r="RXL67" s="389"/>
      <c r="RXM67" s="390"/>
      <c r="RXN67" s="391"/>
      <c r="RXO67" s="392"/>
      <c r="RXP67" s="393"/>
      <c r="RXQ67" s="394"/>
      <c r="RXR67" s="395"/>
      <c r="RXS67" s="389"/>
      <c r="RXT67" s="390"/>
      <c r="RXU67" s="391"/>
      <c r="RXV67" s="392"/>
      <c r="RXW67" s="393"/>
      <c r="RXX67" s="394"/>
      <c r="RXY67" s="395"/>
      <c r="RXZ67" s="389"/>
      <c r="RYA67" s="390"/>
      <c r="RYB67" s="391"/>
      <c r="RYC67" s="392"/>
      <c r="RYD67" s="393"/>
      <c r="RYE67" s="394"/>
      <c r="RYF67" s="395"/>
      <c r="RYG67" s="389"/>
      <c r="RYH67" s="390"/>
      <c r="RYI67" s="391"/>
      <c r="RYJ67" s="392"/>
      <c r="RYK67" s="393"/>
      <c r="RYL67" s="394"/>
      <c r="RYM67" s="395"/>
      <c r="RYN67" s="389"/>
      <c r="RYO67" s="390"/>
      <c r="RYP67" s="391"/>
      <c r="RYQ67" s="392"/>
      <c r="RYR67" s="393"/>
      <c r="RYS67" s="394"/>
      <c r="RYT67" s="395"/>
      <c r="RYU67" s="389"/>
      <c r="RYV67" s="390"/>
      <c r="RYW67" s="391"/>
      <c r="RYX67" s="392"/>
      <c r="RYY67" s="393"/>
      <c r="RYZ67" s="394"/>
      <c r="RZA67" s="395"/>
      <c r="RZB67" s="389"/>
      <c r="RZC67" s="390"/>
      <c r="RZD67" s="391"/>
      <c r="RZE67" s="392"/>
      <c r="RZF67" s="393"/>
      <c r="RZG67" s="394"/>
      <c r="RZH67" s="395"/>
      <c r="RZI67" s="389"/>
      <c r="RZJ67" s="390"/>
      <c r="RZK67" s="391"/>
      <c r="RZL67" s="392"/>
      <c r="RZM67" s="393"/>
      <c r="RZN67" s="394"/>
      <c r="RZO67" s="395"/>
      <c r="RZP67" s="389"/>
      <c r="RZQ67" s="390"/>
      <c r="RZR67" s="391"/>
      <c r="RZS67" s="392"/>
      <c r="RZT67" s="393"/>
      <c r="RZU67" s="394"/>
      <c r="RZV67" s="395"/>
      <c r="RZW67" s="389"/>
      <c r="RZX67" s="390"/>
      <c r="RZY67" s="391"/>
      <c r="RZZ67" s="392"/>
      <c r="SAA67" s="393"/>
      <c r="SAB67" s="394"/>
      <c r="SAC67" s="395"/>
      <c r="SAD67" s="389"/>
      <c r="SAE67" s="390"/>
      <c r="SAF67" s="391"/>
      <c r="SAG67" s="392"/>
      <c r="SAH67" s="393"/>
      <c r="SAI67" s="394"/>
      <c r="SAJ67" s="395"/>
      <c r="SAK67" s="389"/>
      <c r="SAL67" s="390"/>
      <c r="SAM67" s="391"/>
      <c r="SAN67" s="392"/>
      <c r="SAO67" s="393"/>
      <c r="SAP67" s="394"/>
      <c r="SAQ67" s="395"/>
      <c r="SAR67" s="389"/>
      <c r="SAS67" s="390"/>
      <c r="SAT67" s="391"/>
      <c r="SAU67" s="392"/>
      <c r="SAV67" s="393"/>
      <c r="SAW67" s="394"/>
      <c r="SAX67" s="395"/>
      <c r="SAY67" s="389"/>
      <c r="SAZ67" s="390"/>
      <c r="SBA67" s="391"/>
      <c r="SBB67" s="392"/>
      <c r="SBC67" s="393"/>
      <c r="SBD67" s="394"/>
      <c r="SBE67" s="395"/>
      <c r="SBF67" s="389"/>
      <c r="SBG67" s="390"/>
      <c r="SBH67" s="391"/>
      <c r="SBI67" s="392"/>
      <c r="SBJ67" s="393"/>
      <c r="SBK67" s="394"/>
      <c r="SBL67" s="395"/>
      <c r="SBM67" s="389"/>
      <c r="SBN67" s="390"/>
      <c r="SBO67" s="391"/>
      <c r="SBP67" s="392"/>
      <c r="SBQ67" s="393"/>
      <c r="SBR67" s="394"/>
      <c r="SBS67" s="395"/>
      <c r="SBT67" s="389"/>
      <c r="SBU67" s="390"/>
      <c r="SBV67" s="391"/>
      <c r="SBW67" s="392"/>
      <c r="SBX67" s="393"/>
      <c r="SBY67" s="394"/>
      <c r="SBZ67" s="395"/>
      <c r="SCA67" s="389"/>
      <c r="SCB67" s="390"/>
      <c r="SCC67" s="391"/>
      <c r="SCD67" s="392"/>
      <c r="SCE67" s="393"/>
      <c r="SCF67" s="394"/>
      <c r="SCG67" s="395"/>
      <c r="SCH67" s="389"/>
      <c r="SCI67" s="390"/>
      <c r="SCJ67" s="391"/>
      <c r="SCK67" s="392"/>
      <c r="SCL67" s="393"/>
      <c r="SCM67" s="394"/>
      <c r="SCN67" s="395"/>
      <c r="SCO67" s="389"/>
      <c r="SCP67" s="390"/>
      <c r="SCQ67" s="391"/>
      <c r="SCR67" s="392"/>
      <c r="SCS67" s="393"/>
      <c r="SCT67" s="394"/>
      <c r="SCU67" s="395"/>
      <c r="SCV67" s="389"/>
      <c r="SCW67" s="390"/>
      <c r="SCX67" s="391"/>
      <c r="SCY67" s="392"/>
      <c r="SCZ67" s="393"/>
      <c r="SDA67" s="394"/>
      <c r="SDB67" s="395"/>
      <c r="SDC67" s="389"/>
      <c r="SDD67" s="390"/>
      <c r="SDE67" s="391"/>
      <c r="SDF67" s="392"/>
      <c r="SDG67" s="393"/>
      <c r="SDH67" s="394"/>
      <c r="SDI67" s="395"/>
      <c r="SDJ67" s="389"/>
      <c r="SDK67" s="390"/>
      <c r="SDL67" s="391"/>
      <c r="SDM67" s="392"/>
      <c r="SDN67" s="393"/>
      <c r="SDO67" s="394"/>
      <c r="SDP67" s="395"/>
      <c r="SDQ67" s="389"/>
      <c r="SDR67" s="390"/>
      <c r="SDS67" s="391"/>
      <c r="SDT67" s="392"/>
      <c r="SDU67" s="393"/>
      <c r="SDV67" s="394"/>
      <c r="SDW67" s="395"/>
      <c r="SDX67" s="389"/>
      <c r="SDY67" s="390"/>
      <c r="SDZ67" s="391"/>
      <c r="SEA67" s="392"/>
      <c r="SEB67" s="393"/>
      <c r="SEC67" s="394"/>
      <c r="SED67" s="395"/>
      <c r="SEE67" s="389"/>
      <c r="SEF67" s="390"/>
      <c r="SEG67" s="391"/>
      <c r="SEH67" s="392"/>
      <c r="SEI67" s="393"/>
      <c r="SEJ67" s="394"/>
      <c r="SEK67" s="395"/>
      <c r="SEL67" s="389"/>
      <c r="SEM67" s="390"/>
      <c r="SEN67" s="391"/>
      <c r="SEO67" s="392"/>
      <c r="SEP67" s="393"/>
      <c r="SEQ67" s="394"/>
      <c r="SER67" s="395"/>
      <c r="SES67" s="389"/>
      <c r="SET67" s="390"/>
      <c r="SEU67" s="391"/>
      <c r="SEV67" s="392"/>
      <c r="SEW67" s="393"/>
      <c r="SEX67" s="394"/>
      <c r="SEY67" s="395"/>
      <c r="SEZ67" s="389"/>
      <c r="SFA67" s="390"/>
      <c r="SFB67" s="391"/>
      <c r="SFC67" s="392"/>
      <c r="SFD67" s="393"/>
      <c r="SFE67" s="394"/>
      <c r="SFF67" s="395"/>
      <c r="SFG67" s="389"/>
      <c r="SFH67" s="390"/>
      <c r="SFI67" s="391"/>
      <c r="SFJ67" s="392"/>
      <c r="SFK67" s="393"/>
      <c r="SFL67" s="394"/>
      <c r="SFM67" s="395"/>
      <c r="SFN67" s="389"/>
      <c r="SFO67" s="390"/>
      <c r="SFP67" s="391"/>
      <c r="SFQ67" s="392"/>
      <c r="SFR67" s="393"/>
      <c r="SFS67" s="394"/>
      <c r="SFT67" s="395"/>
      <c r="SFU67" s="389"/>
      <c r="SFV67" s="390"/>
      <c r="SFW67" s="391"/>
      <c r="SFX67" s="392"/>
      <c r="SFY67" s="393"/>
      <c r="SFZ67" s="394"/>
      <c r="SGA67" s="395"/>
      <c r="SGB67" s="389"/>
      <c r="SGC67" s="390"/>
      <c r="SGD67" s="391"/>
      <c r="SGE67" s="392"/>
      <c r="SGF67" s="393"/>
      <c r="SGG67" s="394"/>
      <c r="SGH67" s="395"/>
      <c r="SGI67" s="389"/>
      <c r="SGJ67" s="390"/>
      <c r="SGK67" s="391"/>
      <c r="SGL67" s="392"/>
      <c r="SGM67" s="393"/>
      <c r="SGN67" s="394"/>
      <c r="SGO67" s="395"/>
      <c r="SGP67" s="389"/>
      <c r="SGQ67" s="390"/>
      <c r="SGR67" s="391"/>
      <c r="SGS67" s="392"/>
      <c r="SGT67" s="393"/>
      <c r="SGU67" s="394"/>
      <c r="SGV67" s="395"/>
      <c r="SGW67" s="389"/>
      <c r="SGX67" s="390"/>
      <c r="SGY67" s="391"/>
      <c r="SGZ67" s="392"/>
      <c r="SHA67" s="393"/>
      <c r="SHB67" s="394"/>
      <c r="SHC67" s="395"/>
      <c r="SHD67" s="389"/>
      <c r="SHE67" s="390"/>
      <c r="SHF67" s="391"/>
      <c r="SHG67" s="392"/>
      <c r="SHH67" s="393"/>
      <c r="SHI67" s="394"/>
      <c r="SHJ67" s="395"/>
      <c r="SHK67" s="389"/>
      <c r="SHL67" s="390"/>
      <c r="SHM67" s="391"/>
      <c r="SHN67" s="392"/>
      <c r="SHO67" s="393"/>
      <c r="SHP67" s="394"/>
      <c r="SHQ67" s="395"/>
      <c r="SHR67" s="389"/>
      <c r="SHS67" s="390"/>
      <c r="SHT67" s="391"/>
      <c r="SHU67" s="392"/>
      <c r="SHV67" s="393"/>
      <c r="SHW67" s="394"/>
      <c r="SHX67" s="395"/>
      <c r="SHY67" s="389"/>
      <c r="SHZ67" s="390"/>
      <c r="SIA67" s="391"/>
      <c r="SIB67" s="392"/>
      <c r="SIC67" s="393"/>
      <c r="SID67" s="394"/>
      <c r="SIE67" s="395"/>
      <c r="SIF67" s="389"/>
      <c r="SIG67" s="390"/>
      <c r="SIH67" s="391"/>
      <c r="SII67" s="392"/>
      <c r="SIJ67" s="393"/>
      <c r="SIK67" s="394"/>
      <c r="SIL67" s="395"/>
      <c r="SIM67" s="389"/>
      <c r="SIN67" s="390"/>
      <c r="SIO67" s="391"/>
      <c r="SIP67" s="392"/>
      <c r="SIQ67" s="393"/>
      <c r="SIR67" s="394"/>
      <c r="SIS67" s="395"/>
      <c r="SIT67" s="389"/>
      <c r="SIU67" s="390"/>
      <c r="SIV67" s="391"/>
      <c r="SIW67" s="392"/>
      <c r="SIX67" s="393"/>
      <c r="SIY67" s="394"/>
      <c r="SIZ67" s="395"/>
      <c r="SJA67" s="389"/>
      <c r="SJB67" s="390"/>
      <c r="SJC67" s="391"/>
      <c r="SJD67" s="392"/>
      <c r="SJE67" s="393"/>
      <c r="SJF67" s="394"/>
      <c r="SJG67" s="395"/>
      <c r="SJH67" s="389"/>
      <c r="SJI67" s="390"/>
      <c r="SJJ67" s="391"/>
      <c r="SJK67" s="392"/>
      <c r="SJL67" s="393"/>
      <c r="SJM67" s="394"/>
      <c r="SJN67" s="395"/>
      <c r="SJO67" s="389"/>
      <c r="SJP67" s="390"/>
      <c r="SJQ67" s="391"/>
      <c r="SJR67" s="392"/>
      <c r="SJS67" s="393"/>
      <c r="SJT67" s="394"/>
      <c r="SJU67" s="395"/>
      <c r="SJV67" s="389"/>
      <c r="SJW67" s="390"/>
      <c r="SJX67" s="391"/>
      <c r="SJY67" s="392"/>
      <c r="SJZ67" s="393"/>
      <c r="SKA67" s="394"/>
      <c r="SKB67" s="395"/>
      <c r="SKC67" s="389"/>
      <c r="SKD67" s="390"/>
      <c r="SKE67" s="391"/>
      <c r="SKF67" s="392"/>
      <c r="SKG67" s="393"/>
      <c r="SKH67" s="394"/>
      <c r="SKI67" s="395"/>
      <c r="SKJ67" s="389"/>
      <c r="SKK67" s="390"/>
      <c r="SKL67" s="391"/>
      <c r="SKM67" s="392"/>
      <c r="SKN67" s="393"/>
      <c r="SKO67" s="394"/>
      <c r="SKP67" s="395"/>
      <c r="SKQ67" s="389"/>
      <c r="SKR67" s="390"/>
      <c r="SKS67" s="391"/>
      <c r="SKT67" s="392"/>
      <c r="SKU67" s="393"/>
      <c r="SKV67" s="394"/>
      <c r="SKW67" s="395"/>
      <c r="SKX67" s="389"/>
      <c r="SKY67" s="390"/>
      <c r="SKZ67" s="391"/>
      <c r="SLA67" s="392"/>
      <c r="SLB67" s="393"/>
      <c r="SLC67" s="394"/>
      <c r="SLD67" s="395"/>
      <c r="SLE67" s="389"/>
      <c r="SLF67" s="390"/>
      <c r="SLG67" s="391"/>
      <c r="SLH67" s="392"/>
      <c r="SLI67" s="393"/>
      <c r="SLJ67" s="394"/>
      <c r="SLK67" s="395"/>
      <c r="SLL67" s="389"/>
      <c r="SLM67" s="390"/>
      <c r="SLN67" s="391"/>
      <c r="SLO67" s="392"/>
      <c r="SLP67" s="393"/>
      <c r="SLQ67" s="394"/>
      <c r="SLR67" s="395"/>
      <c r="SLS67" s="389"/>
      <c r="SLT67" s="390"/>
      <c r="SLU67" s="391"/>
      <c r="SLV67" s="392"/>
      <c r="SLW67" s="393"/>
      <c r="SLX67" s="394"/>
      <c r="SLY67" s="395"/>
      <c r="SLZ67" s="389"/>
      <c r="SMA67" s="390"/>
      <c r="SMB67" s="391"/>
      <c r="SMC67" s="392"/>
      <c r="SMD67" s="393"/>
      <c r="SME67" s="394"/>
      <c r="SMF67" s="395"/>
      <c r="SMG67" s="389"/>
      <c r="SMH67" s="390"/>
      <c r="SMI67" s="391"/>
      <c r="SMJ67" s="392"/>
      <c r="SMK67" s="393"/>
      <c r="SML67" s="394"/>
      <c r="SMM67" s="395"/>
      <c r="SMN67" s="389"/>
      <c r="SMO67" s="390"/>
      <c r="SMP67" s="391"/>
      <c r="SMQ67" s="392"/>
      <c r="SMR67" s="393"/>
      <c r="SMS67" s="394"/>
      <c r="SMT67" s="395"/>
      <c r="SMU67" s="389"/>
      <c r="SMV67" s="390"/>
      <c r="SMW67" s="391"/>
      <c r="SMX67" s="392"/>
      <c r="SMY67" s="393"/>
      <c r="SMZ67" s="394"/>
      <c r="SNA67" s="395"/>
      <c r="SNB67" s="389"/>
      <c r="SNC67" s="390"/>
      <c r="SND67" s="391"/>
      <c r="SNE67" s="392"/>
      <c r="SNF67" s="393"/>
      <c r="SNG67" s="394"/>
      <c r="SNH67" s="395"/>
      <c r="SNI67" s="389"/>
      <c r="SNJ67" s="390"/>
      <c r="SNK67" s="391"/>
      <c r="SNL67" s="392"/>
      <c r="SNM67" s="393"/>
      <c r="SNN67" s="394"/>
      <c r="SNO67" s="395"/>
      <c r="SNP67" s="389"/>
      <c r="SNQ67" s="390"/>
      <c r="SNR67" s="391"/>
      <c r="SNS67" s="392"/>
      <c r="SNT67" s="393"/>
      <c r="SNU67" s="394"/>
      <c r="SNV67" s="395"/>
      <c r="SNW67" s="389"/>
      <c r="SNX67" s="390"/>
      <c r="SNY67" s="391"/>
      <c r="SNZ67" s="392"/>
      <c r="SOA67" s="393"/>
      <c r="SOB67" s="394"/>
      <c r="SOC67" s="395"/>
      <c r="SOD67" s="389"/>
      <c r="SOE67" s="390"/>
      <c r="SOF67" s="391"/>
      <c r="SOG67" s="392"/>
      <c r="SOH67" s="393"/>
      <c r="SOI67" s="394"/>
      <c r="SOJ67" s="395"/>
      <c r="SOK67" s="389"/>
      <c r="SOL67" s="390"/>
      <c r="SOM67" s="391"/>
      <c r="SON67" s="392"/>
      <c r="SOO67" s="393"/>
      <c r="SOP67" s="394"/>
      <c r="SOQ67" s="395"/>
      <c r="SOR67" s="389"/>
      <c r="SOS67" s="390"/>
      <c r="SOT67" s="391"/>
      <c r="SOU67" s="392"/>
      <c r="SOV67" s="393"/>
      <c r="SOW67" s="394"/>
      <c r="SOX67" s="395"/>
      <c r="SOY67" s="389"/>
      <c r="SOZ67" s="390"/>
      <c r="SPA67" s="391"/>
      <c r="SPB67" s="392"/>
      <c r="SPC67" s="393"/>
      <c r="SPD67" s="394"/>
      <c r="SPE67" s="395"/>
      <c r="SPF67" s="389"/>
      <c r="SPG67" s="390"/>
      <c r="SPH67" s="391"/>
      <c r="SPI67" s="392"/>
      <c r="SPJ67" s="393"/>
      <c r="SPK67" s="394"/>
      <c r="SPL67" s="395"/>
      <c r="SPM67" s="389"/>
      <c r="SPN67" s="390"/>
      <c r="SPO67" s="391"/>
      <c r="SPP67" s="392"/>
      <c r="SPQ67" s="393"/>
      <c r="SPR67" s="394"/>
      <c r="SPS67" s="395"/>
      <c r="SPT67" s="389"/>
      <c r="SPU67" s="390"/>
      <c r="SPV67" s="391"/>
      <c r="SPW67" s="392"/>
      <c r="SPX67" s="393"/>
      <c r="SPY67" s="394"/>
      <c r="SPZ67" s="395"/>
      <c r="SQA67" s="389"/>
      <c r="SQB67" s="390"/>
      <c r="SQC67" s="391"/>
      <c r="SQD67" s="392"/>
      <c r="SQE67" s="393"/>
      <c r="SQF67" s="394"/>
      <c r="SQG67" s="395"/>
      <c r="SQH67" s="389"/>
      <c r="SQI67" s="390"/>
      <c r="SQJ67" s="391"/>
      <c r="SQK67" s="392"/>
      <c r="SQL67" s="393"/>
      <c r="SQM67" s="394"/>
      <c r="SQN67" s="395"/>
      <c r="SQO67" s="389"/>
      <c r="SQP67" s="390"/>
      <c r="SQQ67" s="391"/>
      <c r="SQR67" s="392"/>
      <c r="SQS67" s="393"/>
      <c r="SQT67" s="394"/>
      <c r="SQU67" s="395"/>
      <c r="SQV67" s="389"/>
      <c r="SQW67" s="390"/>
      <c r="SQX67" s="391"/>
      <c r="SQY67" s="392"/>
      <c r="SQZ67" s="393"/>
      <c r="SRA67" s="394"/>
      <c r="SRB67" s="395"/>
      <c r="SRC67" s="389"/>
      <c r="SRD67" s="390"/>
      <c r="SRE67" s="391"/>
      <c r="SRF67" s="392"/>
      <c r="SRG67" s="393"/>
      <c r="SRH67" s="394"/>
      <c r="SRI67" s="395"/>
      <c r="SRJ67" s="389"/>
      <c r="SRK67" s="390"/>
      <c r="SRL67" s="391"/>
      <c r="SRM67" s="392"/>
      <c r="SRN67" s="393"/>
      <c r="SRO67" s="394"/>
      <c r="SRP67" s="395"/>
      <c r="SRQ67" s="389"/>
      <c r="SRR67" s="390"/>
      <c r="SRS67" s="391"/>
      <c r="SRT67" s="392"/>
      <c r="SRU67" s="393"/>
      <c r="SRV67" s="394"/>
      <c r="SRW67" s="395"/>
      <c r="SRX67" s="389"/>
      <c r="SRY67" s="390"/>
      <c r="SRZ67" s="391"/>
      <c r="SSA67" s="392"/>
      <c r="SSB67" s="393"/>
      <c r="SSC67" s="394"/>
      <c r="SSD67" s="395"/>
      <c r="SSE67" s="389"/>
      <c r="SSF67" s="390"/>
      <c r="SSG67" s="391"/>
      <c r="SSH67" s="392"/>
      <c r="SSI67" s="393"/>
      <c r="SSJ67" s="394"/>
      <c r="SSK67" s="395"/>
      <c r="SSL67" s="389"/>
      <c r="SSM67" s="390"/>
      <c r="SSN67" s="391"/>
      <c r="SSO67" s="392"/>
      <c r="SSP67" s="393"/>
      <c r="SSQ67" s="394"/>
      <c r="SSR67" s="395"/>
      <c r="SSS67" s="389"/>
      <c r="SST67" s="390"/>
      <c r="SSU67" s="391"/>
      <c r="SSV67" s="392"/>
      <c r="SSW67" s="393"/>
      <c r="SSX67" s="394"/>
      <c r="SSY67" s="395"/>
      <c r="SSZ67" s="389"/>
      <c r="STA67" s="390"/>
      <c r="STB67" s="391"/>
      <c r="STC67" s="392"/>
      <c r="STD67" s="393"/>
      <c r="STE67" s="394"/>
      <c r="STF67" s="395"/>
      <c r="STG67" s="389"/>
      <c r="STH67" s="390"/>
      <c r="STI67" s="391"/>
      <c r="STJ67" s="392"/>
      <c r="STK67" s="393"/>
      <c r="STL67" s="394"/>
      <c r="STM67" s="395"/>
      <c r="STN67" s="389"/>
      <c r="STO67" s="390"/>
      <c r="STP67" s="391"/>
      <c r="STQ67" s="392"/>
      <c r="STR67" s="393"/>
      <c r="STS67" s="394"/>
      <c r="STT67" s="395"/>
      <c r="STU67" s="389"/>
      <c r="STV67" s="390"/>
      <c r="STW67" s="391"/>
      <c r="STX67" s="392"/>
      <c r="STY67" s="393"/>
      <c r="STZ67" s="394"/>
      <c r="SUA67" s="395"/>
      <c r="SUB67" s="389"/>
      <c r="SUC67" s="390"/>
      <c r="SUD67" s="391"/>
      <c r="SUE67" s="392"/>
      <c r="SUF67" s="393"/>
      <c r="SUG67" s="394"/>
      <c r="SUH67" s="395"/>
      <c r="SUI67" s="389"/>
      <c r="SUJ67" s="390"/>
      <c r="SUK67" s="391"/>
      <c r="SUL67" s="392"/>
      <c r="SUM67" s="393"/>
      <c r="SUN67" s="394"/>
      <c r="SUO67" s="395"/>
      <c r="SUP67" s="389"/>
      <c r="SUQ67" s="390"/>
      <c r="SUR67" s="391"/>
      <c r="SUS67" s="392"/>
      <c r="SUT67" s="393"/>
      <c r="SUU67" s="394"/>
      <c r="SUV67" s="395"/>
      <c r="SUW67" s="389"/>
      <c r="SUX67" s="390"/>
      <c r="SUY67" s="391"/>
      <c r="SUZ67" s="392"/>
      <c r="SVA67" s="393"/>
      <c r="SVB67" s="394"/>
      <c r="SVC67" s="395"/>
      <c r="SVD67" s="389"/>
      <c r="SVE67" s="390"/>
      <c r="SVF67" s="391"/>
      <c r="SVG67" s="392"/>
      <c r="SVH67" s="393"/>
      <c r="SVI67" s="394"/>
      <c r="SVJ67" s="395"/>
      <c r="SVK67" s="389"/>
      <c r="SVL67" s="390"/>
      <c r="SVM67" s="391"/>
      <c r="SVN67" s="392"/>
      <c r="SVO67" s="393"/>
      <c r="SVP67" s="394"/>
      <c r="SVQ67" s="395"/>
      <c r="SVR67" s="389"/>
      <c r="SVS67" s="390"/>
      <c r="SVT67" s="391"/>
      <c r="SVU67" s="392"/>
      <c r="SVV67" s="393"/>
      <c r="SVW67" s="394"/>
      <c r="SVX67" s="395"/>
      <c r="SVY67" s="389"/>
      <c r="SVZ67" s="390"/>
      <c r="SWA67" s="391"/>
      <c r="SWB67" s="392"/>
      <c r="SWC67" s="393"/>
      <c r="SWD67" s="394"/>
      <c r="SWE67" s="395"/>
      <c r="SWF67" s="389"/>
      <c r="SWG67" s="390"/>
      <c r="SWH67" s="391"/>
      <c r="SWI67" s="392"/>
      <c r="SWJ67" s="393"/>
      <c r="SWK67" s="394"/>
      <c r="SWL67" s="395"/>
      <c r="SWM67" s="389"/>
      <c r="SWN67" s="390"/>
      <c r="SWO67" s="391"/>
      <c r="SWP67" s="392"/>
      <c r="SWQ67" s="393"/>
      <c r="SWR67" s="394"/>
      <c r="SWS67" s="395"/>
      <c r="SWT67" s="389"/>
      <c r="SWU67" s="390"/>
      <c r="SWV67" s="391"/>
      <c r="SWW67" s="392"/>
      <c r="SWX67" s="393"/>
      <c r="SWY67" s="394"/>
      <c r="SWZ67" s="395"/>
      <c r="SXA67" s="389"/>
      <c r="SXB67" s="390"/>
      <c r="SXC67" s="391"/>
      <c r="SXD67" s="392"/>
      <c r="SXE67" s="393"/>
      <c r="SXF67" s="394"/>
      <c r="SXG67" s="395"/>
      <c r="SXH67" s="389"/>
      <c r="SXI67" s="390"/>
      <c r="SXJ67" s="391"/>
      <c r="SXK67" s="392"/>
      <c r="SXL67" s="393"/>
      <c r="SXM67" s="394"/>
      <c r="SXN67" s="395"/>
      <c r="SXO67" s="389"/>
      <c r="SXP67" s="390"/>
      <c r="SXQ67" s="391"/>
      <c r="SXR67" s="392"/>
      <c r="SXS67" s="393"/>
      <c r="SXT67" s="394"/>
      <c r="SXU67" s="395"/>
      <c r="SXV67" s="389"/>
      <c r="SXW67" s="390"/>
      <c r="SXX67" s="391"/>
      <c r="SXY67" s="392"/>
      <c r="SXZ67" s="393"/>
      <c r="SYA67" s="394"/>
      <c r="SYB67" s="395"/>
      <c r="SYC67" s="389"/>
      <c r="SYD67" s="390"/>
      <c r="SYE67" s="391"/>
      <c r="SYF67" s="392"/>
      <c r="SYG67" s="393"/>
      <c r="SYH67" s="394"/>
      <c r="SYI67" s="395"/>
      <c r="SYJ67" s="389"/>
      <c r="SYK67" s="390"/>
      <c r="SYL67" s="391"/>
      <c r="SYM67" s="392"/>
      <c r="SYN67" s="393"/>
      <c r="SYO67" s="394"/>
      <c r="SYP67" s="395"/>
      <c r="SYQ67" s="389"/>
      <c r="SYR67" s="390"/>
      <c r="SYS67" s="391"/>
      <c r="SYT67" s="392"/>
      <c r="SYU67" s="393"/>
      <c r="SYV67" s="394"/>
      <c r="SYW67" s="395"/>
      <c r="SYX67" s="389"/>
      <c r="SYY67" s="390"/>
      <c r="SYZ67" s="391"/>
      <c r="SZA67" s="392"/>
      <c r="SZB67" s="393"/>
      <c r="SZC67" s="394"/>
      <c r="SZD67" s="395"/>
      <c r="SZE67" s="389"/>
      <c r="SZF67" s="390"/>
      <c r="SZG67" s="391"/>
      <c r="SZH67" s="392"/>
      <c r="SZI67" s="393"/>
      <c r="SZJ67" s="394"/>
      <c r="SZK67" s="395"/>
      <c r="SZL67" s="389"/>
      <c r="SZM67" s="390"/>
      <c r="SZN67" s="391"/>
      <c r="SZO67" s="392"/>
      <c r="SZP67" s="393"/>
      <c r="SZQ67" s="394"/>
      <c r="SZR67" s="395"/>
      <c r="SZS67" s="389"/>
      <c r="SZT67" s="390"/>
      <c r="SZU67" s="391"/>
      <c r="SZV67" s="392"/>
      <c r="SZW67" s="393"/>
      <c r="SZX67" s="394"/>
      <c r="SZY67" s="395"/>
      <c r="SZZ67" s="389"/>
      <c r="TAA67" s="390"/>
      <c r="TAB67" s="391"/>
      <c r="TAC67" s="392"/>
      <c r="TAD67" s="393"/>
      <c r="TAE67" s="394"/>
      <c r="TAF67" s="395"/>
      <c r="TAG67" s="389"/>
      <c r="TAH67" s="390"/>
      <c r="TAI67" s="391"/>
      <c r="TAJ67" s="392"/>
      <c r="TAK67" s="393"/>
      <c r="TAL67" s="394"/>
      <c r="TAM67" s="395"/>
      <c r="TAN67" s="389"/>
      <c r="TAO67" s="390"/>
      <c r="TAP67" s="391"/>
      <c r="TAQ67" s="392"/>
      <c r="TAR67" s="393"/>
      <c r="TAS67" s="394"/>
      <c r="TAT67" s="395"/>
      <c r="TAU67" s="389"/>
      <c r="TAV67" s="390"/>
      <c r="TAW67" s="391"/>
      <c r="TAX67" s="392"/>
      <c r="TAY67" s="393"/>
      <c r="TAZ67" s="394"/>
      <c r="TBA67" s="395"/>
      <c r="TBB67" s="389"/>
      <c r="TBC67" s="390"/>
      <c r="TBD67" s="391"/>
      <c r="TBE67" s="392"/>
      <c r="TBF67" s="393"/>
      <c r="TBG67" s="394"/>
      <c r="TBH67" s="395"/>
      <c r="TBI67" s="389"/>
      <c r="TBJ67" s="390"/>
      <c r="TBK67" s="391"/>
      <c r="TBL67" s="392"/>
      <c r="TBM67" s="393"/>
      <c r="TBN67" s="394"/>
      <c r="TBO67" s="395"/>
      <c r="TBP67" s="389"/>
      <c r="TBQ67" s="390"/>
      <c r="TBR67" s="391"/>
      <c r="TBS67" s="392"/>
      <c r="TBT67" s="393"/>
      <c r="TBU67" s="394"/>
      <c r="TBV67" s="395"/>
      <c r="TBW67" s="389"/>
      <c r="TBX67" s="390"/>
      <c r="TBY67" s="391"/>
      <c r="TBZ67" s="392"/>
      <c r="TCA67" s="393"/>
      <c r="TCB67" s="394"/>
      <c r="TCC67" s="395"/>
      <c r="TCD67" s="389"/>
      <c r="TCE67" s="390"/>
      <c r="TCF67" s="391"/>
      <c r="TCG67" s="392"/>
      <c r="TCH67" s="393"/>
      <c r="TCI67" s="394"/>
      <c r="TCJ67" s="395"/>
      <c r="TCK67" s="389"/>
      <c r="TCL67" s="390"/>
      <c r="TCM67" s="391"/>
      <c r="TCN67" s="392"/>
      <c r="TCO67" s="393"/>
      <c r="TCP67" s="394"/>
      <c r="TCQ67" s="395"/>
      <c r="TCR67" s="389"/>
      <c r="TCS67" s="390"/>
      <c r="TCT67" s="391"/>
      <c r="TCU67" s="392"/>
      <c r="TCV67" s="393"/>
      <c r="TCW67" s="394"/>
      <c r="TCX67" s="395"/>
      <c r="TCY67" s="389"/>
      <c r="TCZ67" s="390"/>
      <c r="TDA67" s="391"/>
      <c r="TDB67" s="392"/>
      <c r="TDC67" s="393"/>
      <c r="TDD67" s="394"/>
      <c r="TDE67" s="395"/>
      <c r="TDF67" s="389"/>
      <c r="TDG67" s="390"/>
      <c r="TDH67" s="391"/>
      <c r="TDI67" s="392"/>
      <c r="TDJ67" s="393"/>
      <c r="TDK67" s="394"/>
      <c r="TDL67" s="395"/>
      <c r="TDM67" s="389"/>
      <c r="TDN67" s="390"/>
      <c r="TDO67" s="391"/>
      <c r="TDP67" s="392"/>
      <c r="TDQ67" s="393"/>
      <c r="TDR67" s="394"/>
      <c r="TDS67" s="395"/>
      <c r="TDT67" s="389"/>
      <c r="TDU67" s="390"/>
      <c r="TDV67" s="391"/>
      <c r="TDW67" s="392"/>
      <c r="TDX67" s="393"/>
      <c r="TDY67" s="394"/>
      <c r="TDZ67" s="395"/>
      <c r="TEA67" s="389"/>
      <c r="TEB67" s="390"/>
      <c r="TEC67" s="391"/>
      <c r="TED67" s="392"/>
      <c r="TEE67" s="393"/>
      <c r="TEF67" s="394"/>
      <c r="TEG67" s="395"/>
      <c r="TEH67" s="389"/>
      <c r="TEI67" s="390"/>
      <c r="TEJ67" s="391"/>
      <c r="TEK67" s="392"/>
      <c r="TEL67" s="393"/>
      <c r="TEM67" s="394"/>
      <c r="TEN67" s="395"/>
      <c r="TEO67" s="389"/>
      <c r="TEP67" s="390"/>
      <c r="TEQ67" s="391"/>
      <c r="TER67" s="392"/>
      <c r="TES67" s="393"/>
      <c r="TET67" s="394"/>
      <c r="TEU67" s="395"/>
      <c r="TEV67" s="389"/>
      <c r="TEW67" s="390"/>
      <c r="TEX67" s="391"/>
      <c r="TEY67" s="392"/>
      <c r="TEZ67" s="393"/>
      <c r="TFA67" s="394"/>
      <c r="TFB67" s="395"/>
      <c r="TFC67" s="389"/>
      <c r="TFD67" s="390"/>
      <c r="TFE67" s="391"/>
      <c r="TFF67" s="392"/>
      <c r="TFG67" s="393"/>
      <c r="TFH67" s="394"/>
      <c r="TFI67" s="395"/>
      <c r="TFJ67" s="389"/>
      <c r="TFK67" s="390"/>
      <c r="TFL67" s="391"/>
      <c r="TFM67" s="392"/>
      <c r="TFN67" s="393"/>
      <c r="TFO67" s="394"/>
      <c r="TFP67" s="395"/>
      <c r="TFQ67" s="389"/>
      <c r="TFR67" s="390"/>
      <c r="TFS67" s="391"/>
      <c r="TFT67" s="392"/>
      <c r="TFU67" s="393"/>
      <c r="TFV67" s="394"/>
      <c r="TFW67" s="395"/>
      <c r="TFX67" s="389"/>
      <c r="TFY67" s="390"/>
      <c r="TFZ67" s="391"/>
      <c r="TGA67" s="392"/>
      <c r="TGB67" s="393"/>
      <c r="TGC67" s="394"/>
      <c r="TGD67" s="395"/>
      <c r="TGE67" s="389"/>
      <c r="TGF67" s="390"/>
      <c r="TGG67" s="391"/>
      <c r="TGH67" s="392"/>
      <c r="TGI67" s="393"/>
      <c r="TGJ67" s="394"/>
      <c r="TGK67" s="395"/>
      <c r="TGL67" s="389"/>
      <c r="TGM67" s="390"/>
      <c r="TGN67" s="391"/>
      <c r="TGO67" s="392"/>
      <c r="TGP67" s="393"/>
      <c r="TGQ67" s="394"/>
      <c r="TGR67" s="395"/>
      <c r="TGS67" s="389"/>
      <c r="TGT67" s="390"/>
      <c r="TGU67" s="391"/>
      <c r="TGV67" s="392"/>
      <c r="TGW67" s="393"/>
      <c r="TGX67" s="394"/>
      <c r="TGY67" s="395"/>
      <c r="TGZ67" s="389"/>
      <c r="THA67" s="390"/>
      <c r="THB67" s="391"/>
      <c r="THC67" s="392"/>
      <c r="THD67" s="393"/>
      <c r="THE67" s="394"/>
      <c r="THF67" s="395"/>
      <c r="THG67" s="389"/>
      <c r="THH67" s="390"/>
      <c r="THI67" s="391"/>
      <c r="THJ67" s="392"/>
      <c r="THK67" s="393"/>
      <c r="THL67" s="394"/>
      <c r="THM67" s="395"/>
      <c r="THN67" s="389"/>
      <c r="THO67" s="390"/>
      <c r="THP67" s="391"/>
      <c r="THQ67" s="392"/>
      <c r="THR67" s="393"/>
      <c r="THS67" s="394"/>
      <c r="THT67" s="395"/>
      <c r="THU67" s="389"/>
      <c r="THV67" s="390"/>
      <c r="THW67" s="391"/>
      <c r="THX67" s="392"/>
      <c r="THY67" s="393"/>
      <c r="THZ67" s="394"/>
      <c r="TIA67" s="395"/>
      <c r="TIB67" s="389"/>
      <c r="TIC67" s="390"/>
      <c r="TID67" s="391"/>
      <c r="TIE67" s="392"/>
      <c r="TIF67" s="393"/>
      <c r="TIG67" s="394"/>
      <c r="TIH67" s="395"/>
      <c r="TII67" s="389"/>
      <c r="TIJ67" s="390"/>
      <c r="TIK67" s="391"/>
      <c r="TIL67" s="392"/>
      <c r="TIM67" s="393"/>
      <c r="TIN67" s="394"/>
      <c r="TIO67" s="395"/>
      <c r="TIP67" s="389"/>
      <c r="TIQ67" s="390"/>
      <c r="TIR67" s="391"/>
      <c r="TIS67" s="392"/>
      <c r="TIT67" s="393"/>
      <c r="TIU67" s="394"/>
      <c r="TIV67" s="395"/>
      <c r="TIW67" s="389"/>
      <c r="TIX67" s="390"/>
      <c r="TIY67" s="391"/>
      <c r="TIZ67" s="392"/>
      <c r="TJA67" s="393"/>
      <c r="TJB67" s="394"/>
      <c r="TJC67" s="395"/>
      <c r="TJD67" s="389"/>
      <c r="TJE67" s="390"/>
      <c r="TJF67" s="391"/>
      <c r="TJG67" s="392"/>
      <c r="TJH67" s="393"/>
      <c r="TJI67" s="394"/>
      <c r="TJJ67" s="395"/>
      <c r="TJK67" s="389"/>
      <c r="TJL67" s="390"/>
      <c r="TJM67" s="391"/>
      <c r="TJN67" s="392"/>
      <c r="TJO67" s="393"/>
      <c r="TJP67" s="394"/>
      <c r="TJQ67" s="395"/>
      <c r="TJR67" s="389"/>
      <c r="TJS67" s="390"/>
      <c r="TJT67" s="391"/>
      <c r="TJU67" s="392"/>
      <c r="TJV67" s="393"/>
      <c r="TJW67" s="394"/>
      <c r="TJX67" s="395"/>
      <c r="TJY67" s="389"/>
      <c r="TJZ67" s="390"/>
      <c r="TKA67" s="391"/>
      <c r="TKB67" s="392"/>
      <c r="TKC67" s="393"/>
      <c r="TKD67" s="394"/>
      <c r="TKE67" s="395"/>
      <c r="TKF67" s="389"/>
      <c r="TKG67" s="390"/>
      <c r="TKH67" s="391"/>
      <c r="TKI67" s="392"/>
      <c r="TKJ67" s="393"/>
      <c r="TKK67" s="394"/>
      <c r="TKL67" s="395"/>
      <c r="TKM67" s="389"/>
      <c r="TKN67" s="390"/>
      <c r="TKO67" s="391"/>
      <c r="TKP67" s="392"/>
      <c r="TKQ67" s="393"/>
      <c r="TKR67" s="394"/>
      <c r="TKS67" s="395"/>
      <c r="TKT67" s="389"/>
      <c r="TKU67" s="390"/>
      <c r="TKV67" s="391"/>
      <c r="TKW67" s="392"/>
      <c r="TKX67" s="393"/>
      <c r="TKY67" s="394"/>
      <c r="TKZ67" s="395"/>
      <c r="TLA67" s="389"/>
      <c r="TLB67" s="390"/>
      <c r="TLC67" s="391"/>
      <c r="TLD67" s="392"/>
      <c r="TLE67" s="393"/>
      <c r="TLF67" s="394"/>
      <c r="TLG67" s="395"/>
      <c r="TLH67" s="389"/>
      <c r="TLI67" s="390"/>
      <c r="TLJ67" s="391"/>
      <c r="TLK67" s="392"/>
      <c r="TLL67" s="393"/>
      <c r="TLM67" s="394"/>
      <c r="TLN67" s="395"/>
      <c r="TLO67" s="389"/>
      <c r="TLP67" s="390"/>
      <c r="TLQ67" s="391"/>
      <c r="TLR67" s="392"/>
      <c r="TLS67" s="393"/>
      <c r="TLT67" s="394"/>
      <c r="TLU67" s="395"/>
      <c r="TLV67" s="389"/>
      <c r="TLW67" s="390"/>
      <c r="TLX67" s="391"/>
      <c r="TLY67" s="392"/>
      <c r="TLZ67" s="393"/>
      <c r="TMA67" s="394"/>
      <c r="TMB67" s="395"/>
      <c r="TMC67" s="389"/>
      <c r="TMD67" s="390"/>
      <c r="TME67" s="391"/>
      <c r="TMF67" s="392"/>
      <c r="TMG67" s="393"/>
      <c r="TMH67" s="394"/>
      <c r="TMI67" s="395"/>
      <c r="TMJ67" s="389"/>
      <c r="TMK67" s="390"/>
      <c r="TML67" s="391"/>
      <c r="TMM67" s="392"/>
      <c r="TMN67" s="393"/>
      <c r="TMO67" s="394"/>
      <c r="TMP67" s="395"/>
      <c r="TMQ67" s="389"/>
      <c r="TMR67" s="390"/>
      <c r="TMS67" s="391"/>
      <c r="TMT67" s="392"/>
      <c r="TMU67" s="393"/>
      <c r="TMV67" s="394"/>
      <c r="TMW67" s="395"/>
      <c r="TMX67" s="389"/>
      <c r="TMY67" s="390"/>
      <c r="TMZ67" s="391"/>
      <c r="TNA67" s="392"/>
      <c r="TNB67" s="393"/>
      <c r="TNC67" s="394"/>
      <c r="TND67" s="395"/>
      <c r="TNE67" s="389"/>
      <c r="TNF67" s="390"/>
      <c r="TNG67" s="391"/>
      <c r="TNH67" s="392"/>
      <c r="TNI67" s="393"/>
      <c r="TNJ67" s="394"/>
      <c r="TNK67" s="395"/>
      <c r="TNL67" s="389"/>
      <c r="TNM67" s="390"/>
      <c r="TNN67" s="391"/>
      <c r="TNO67" s="392"/>
      <c r="TNP67" s="393"/>
      <c r="TNQ67" s="394"/>
      <c r="TNR67" s="395"/>
      <c r="TNS67" s="389"/>
      <c r="TNT67" s="390"/>
      <c r="TNU67" s="391"/>
      <c r="TNV67" s="392"/>
      <c r="TNW67" s="393"/>
      <c r="TNX67" s="394"/>
      <c r="TNY67" s="395"/>
      <c r="TNZ67" s="389"/>
      <c r="TOA67" s="390"/>
      <c r="TOB67" s="391"/>
      <c r="TOC67" s="392"/>
      <c r="TOD67" s="393"/>
      <c r="TOE67" s="394"/>
      <c r="TOF67" s="395"/>
      <c r="TOG67" s="389"/>
      <c r="TOH67" s="390"/>
      <c r="TOI67" s="391"/>
      <c r="TOJ67" s="392"/>
      <c r="TOK67" s="393"/>
      <c r="TOL67" s="394"/>
      <c r="TOM67" s="395"/>
      <c r="TON67" s="389"/>
      <c r="TOO67" s="390"/>
      <c r="TOP67" s="391"/>
      <c r="TOQ67" s="392"/>
      <c r="TOR67" s="393"/>
      <c r="TOS67" s="394"/>
      <c r="TOT67" s="395"/>
      <c r="TOU67" s="389"/>
      <c r="TOV67" s="390"/>
      <c r="TOW67" s="391"/>
      <c r="TOX67" s="392"/>
      <c r="TOY67" s="393"/>
      <c r="TOZ67" s="394"/>
      <c r="TPA67" s="395"/>
      <c r="TPB67" s="389"/>
      <c r="TPC67" s="390"/>
      <c r="TPD67" s="391"/>
      <c r="TPE67" s="392"/>
      <c r="TPF67" s="393"/>
      <c r="TPG67" s="394"/>
      <c r="TPH67" s="395"/>
      <c r="TPI67" s="389"/>
      <c r="TPJ67" s="390"/>
      <c r="TPK67" s="391"/>
      <c r="TPL67" s="392"/>
      <c r="TPM67" s="393"/>
      <c r="TPN67" s="394"/>
      <c r="TPO67" s="395"/>
      <c r="TPP67" s="389"/>
      <c r="TPQ67" s="390"/>
      <c r="TPR67" s="391"/>
      <c r="TPS67" s="392"/>
      <c r="TPT67" s="393"/>
      <c r="TPU67" s="394"/>
      <c r="TPV67" s="395"/>
      <c r="TPW67" s="389"/>
      <c r="TPX67" s="390"/>
      <c r="TPY67" s="391"/>
      <c r="TPZ67" s="392"/>
      <c r="TQA67" s="393"/>
      <c r="TQB67" s="394"/>
      <c r="TQC67" s="395"/>
      <c r="TQD67" s="389"/>
      <c r="TQE67" s="390"/>
      <c r="TQF67" s="391"/>
      <c r="TQG67" s="392"/>
      <c r="TQH67" s="393"/>
      <c r="TQI67" s="394"/>
      <c r="TQJ67" s="395"/>
      <c r="TQK67" s="389"/>
      <c r="TQL67" s="390"/>
      <c r="TQM67" s="391"/>
      <c r="TQN67" s="392"/>
      <c r="TQO67" s="393"/>
      <c r="TQP67" s="394"/>
      <c r="TQQ67" s="395"/>
      <c r="TQR67" s="389"/>
      <c r="TQS67" s="390"/>
      <c r="TQT67" s="391"/>
      <c r="TQU67" s="392"/>
      <c r="TQV67" s="393"/>
      <c r="TQW67" s="394"/>
      <c r="TQX67" s="395"/>
      <c r="TQY67" s="389"/>
      <c r="TQZ67" s="390"/>
      <c r="TRA67" s="391"/>
      <c r="TRB67" s="392"/>
      <c r="TRC67" s="393"/>
      <c r="TRD67" s="394"/>
      <c r="TRE67" s="395"/>
      <c r="TRF67" s="389"/>
      <c r="TRG67" s="390"/>
      <c r="TRH67" s="391"/>
      <c r="TRI67" s="392"/>
      <c r="TRJ67" s="393"/>
      <c r="TRK67" s="394"/>
      <c r="TRL67" s="395"/>
      <c r="TRM67" s="389"/>
      <c r="TRN67" s="390"/>
      <c r="TRO67" s="391"/>
      <c r="TRP67" s="392"/>
      <c r="TRQ67" s="393"/>
      <c r="TRR67" s="394"/>
      <c r="TRS67" s="395"/>
      <c r="TRT67" s="389"/>
      <c r="TRU67" s="390"/>
      <c r="TRV67" s="391"/>
      <c r="TRW67" s="392"/>
      <c r="TRX67" s="393"/>
      <c r="TRY67" s="394"/>
      <c r="TRZ67" s="395"/>
      <c r="TSA67" s="389"/>
      <c r="TSB67" s="390"/>
      <c r="TSC67" s="391"/>
      <c r="TSD67" s="392"/>
      <c r="TSE67" s="393"/>
      <c r="TSF67" s="394"/>
      <c r="TSG67" s="395"/>
      <c r="TSH67" s="389"/>
      <c r="TSI67" s="390"/>
      <c r="TSJ67" s="391"/>
      <c r="TSK67" s="392"/>
      <c r="TSL67" s="393"/>
      <c r="TSM67" s="394"/>
      <c r="TSN67" s="395"/>
      <c r="TSO67" s="389"/>
      <c r="TSP67" s="390"/>
      <c r="TSQ67" s="391"/>
      <c r="TSR67" s="392"/>
      <c r="TSS67" s="393"/>
      <c r="TST67" s="394"/>
      <c r="TSU67" s="395"/>
      <c r="TSV67" s="389"/>
      <c r="TSW67" s="390"/>
      <c r="TSX67" s="391"/>
      <c r="TSY67" s="392"/>
      <c r="TSZ67" s="393"/>
      <c r="TTA67" s="394"/>
      <c r="TTB67" s="395"/>
      <c r="TTC67" s="389"/>
      <c r="TTD67" s="390"/>
      <c r="TTE67" s="391"/>
      <c r="TTF67" s="392"/>
      <c r="TTG67" s="393"/>
      <c r="TTH67" s="394"/>
      <c r="TTI67" s="395"/>
      <c r="TTJ67" s="389"/>
      <c r="TTK67" s="390"/>
      <c r="TTL67" s="391"/>
      <c r="TTM67" s="392"/>
      <c r="TTN67" s="393"/>
      <c r="TTO67" s="394"/>
      <c r="TTP67" s="395"/>
      <c r="TTQ67" s="389"/>
      <c r="TTR67" s="390"/>
      <c r="TTS67" s="391"/>
      <c r="TTT67" s="392"/>
      <c r="TTU67" s="393"/>
      <c r="TTV67" s="394"/>
      <c r="TTW67" s="395"/>
      <c r="TTX67" s="389"/>
      <c r="TTY67" s="390"/>
      <c r="TTZ67" s="391"/>
      <c r="TUA67" s="392"/>
      <c r="TUB67" s="393"/>
      <c r="TUC67" s="394"/>
      <c r="TUD67" s="395"/>
      <c r="TUE67" s="389"/>
      <c r="TUF67" s="390"/>
      <c r="TUG67" s="391"/>
      <c r="TUH67" s="392"/>
      <c r="TUI67" s="393"/>
      <c r="TUJ67" s="394"/>
      <c r="TUK67" s="395"/>
      <c r="TUL67" s="389"/>
      <c r="TUM67" s="390"/>
      <c r="TUN67" s="391"/>
      <c r="TUO67" s="392"/>
      <c r="TUP67" s="393"/>
      <c r="TUQ67" s="394"/>
      <c r="TUR67" s="395"/>
      <c r="TUS67" s="389"/>
      <c r="TUT67" s="390"/>
      <c r="TUU67" s="391"/>
      <c r="TUV67" s="392"/>
      <c r="TUW67" s="393"/>
      <c r="TUX67" s="394"/>
      <c r="TUY67" s="395"/>
      <c r="TUZ67" s="389"/>
      <c r="TVA67" s="390"/>
      <c r="TVB67" s="391"/>
      <c r="TVC67" s="392"/>
      <c r="TVD67" s="393"/>
      <c r="TVE67" s="394"/>
      <c r="TVF67" s="395"/>
      <c r="TVG67" s="389"/>
      <c r="TVH67" s="390"/>
      <c r="TVI67" s="391"/>
      <c r="TVJ67" s="392"/>
      <c r="TVK67" s="393"/>
      <c r="TVL67" s="394"/>
      <c r="TVM67" s="395"/>
      <c r="TVN67" s="389"/>
      <c r="TVO67" s="390"/>
      <c r="TVP67" s="391"/>
      <c r="TVQ67" s="392"/>
      <c r="TVR67" s="393"/>
      <c r="TVS67" s="394"/>
      <c r="TVT67" s="395"/>
      <c r="TVU67" s="389"/>
      <c r="TVV67" s="390"/>
      <c r="TVW67" s="391"/>
      <c r="TVX67" s="392"/>
      <c r="TVY67" s="393"/>
      <c r="TVZ67" s="394"/>
      <c r="TWA67" s="395"/>
      <c r="TWB67" s="389"/>
      <c r="TWC67" s="390"/>
      <c r="TWD67" s="391"/>
      <c r="TWE67" s="392"/>
      <c r="TWF67" s="393"/>
      <c r="TWG67" s="394"/>
      <c r="TWH67" s="395"/>
      <c r="TWI67" s="389"/>
      <c r="TWJ67" s="390"/>
      <c r="TWK67" s="391"/>
      <c r="TWL67" s="392"/>
      <c r="TWM67" s="393"/>
      <c r="TWN67" s="394"/>
      <c r="TWO67" s="395"/>
      <c r="TWP67" s="389"/>
      <c r="TWQ67" s="390"/>
      <c r="TWR67" s="391"/>
      <c r="TWS67" s="392"/>
      <c r="TWT67" s="393"/>
      <c r="TWU67" s="394"/>
      <c r="TWV67" s="395"/>
      <c r="TWW67" s="389"/>
      <c r="TWX67" s="390"/>
      <c r="TWY67" s="391"/>
      <c r="TWZ67" s="392"/>
      <c r="TXA67" s="393"/>
      <c r="TXB67" s="394"/>
      <c r="TXC67" s="395"/>
      <c r="TXD67" s="389"/>
      <c r="TXE67" s="390"/>
      <c r="TXF67" s="391"/>
      <c r="TXG67" s="392"/>
      <c r="TXH67" s="393"/>
      <c r="TXI67" s="394"/>
      <c r="TXJ67" s="395"/>
      <c r="TXK67" s="389"/>
      <c r="TXL67" s="390"/>
      <c r="TXM67" s="391"/>
      <c r="TXN67" s="392"/>
      <c r="TXO67" s="393"/>
      <c r="TXP67" s="394"/>
      <c r="TXQ67" s="395"/>
      <c r="TXR67" s="389"/>
      <c r="TXS67" s="390"/>
      <c r="TXT67" s="391"/>
      <c r="TXU67" s="392"/>
      <c r="TXV67" s="393"/>
      <c r="TXW67" s="394"/>
      <c r="TXX67" s="395"/>
      <c r="TXY67" s="389"/>
      <c r="TXZ67" s="390"/>
      <c r="TYA67" s="391"/>
      <c r="TYB67" s="392"/>
      <c r="TYC67" s="393"/>
      <c r="TYD67" s="394"/>
      <c r="TYE67" s="395"/>
      <c r="TYF67" s="389"/>
      <c r="TYG67" s="390"/>
      <c r="TYH67" s="391"/>
      <c r="TYI67" s="392"/>
      <c r="TYJ67" s="393"/>
      <c r="TYK67" s="394"/>
      <c r="TYL67" s="395"/>
      <c r="TYM67" s="389"/>
      <c r="TYN67" s="390"/>
      <c r="TYO67" s="391"/>
      <c r="TYP67" s="392"/>
      <c r="TYQ67" s="393"/>
      <c r="TYR67" s="394"/>
      <c r="TYS67" s="395"/>
      <c r="TYT67" s="389"/>
      <c r="TYU67" s="390"/>
      <c r="TYV67" s="391"/>
      <c r="TYW67" s="392"/>
      <c r="TYX67" s="393"/>
      <c r="TYY67" s="394"/>
      <c r="TYZ67" s="395"/>
      <c r="TZA67" s="389"/>
      <c r="TZB67" s="390"/>
      <c r="TZC67" s="391"/>
      <c r="TZD67" s="392"/>
      <c r="TZE67" s="393"/>
      <c r="TZF67" s="394"/>
      <c r="TZG67" s="395"/>
      <c r="TZH67" s="389"/>
      <c r="TZI67" s="390"/>
      <c r="TZJ67" s="391"/>
      <c r="TZK67" s="392"/>
      <c r="TZL67" s="393"/>
      <c r="TZM67" s="394"/>
      <c r="TZN67" s="395"/>
      <c r="TZO67" s="389"/>
      <c r="TZP67" s="390"/>
      <c r="TZQ67" s="391"/>
      <c r="TZR67" s="392"/>
      <c r="TZS67" s="393"/>
      <c r="TZT67" s="394"/>
      <c r="TZU67" s="395"/>
      <c r="TZV67" s="389"/>
      <c r="TZW67" s="390"/>
      <c r="TZX67" s="391"/>
      <c r="TZY67" s="392"/>
      <c r="TZZ67" s="393"/>
      <c r="UAA67" s="394"/>
      <c r="UAB67" s="395"/>
      <c r="UAC67" s="389"/>
      <c r="UAD67" s="390"/>
      <c r="UAE67" s="391"/>
      <c r="UAF67" s="392"/>
      <c r="UAG67" s="393"/>
      <c r="UAH67" s="394"/>
      <c r="UAI67" s="395"/>
      <c r="UAJ67" s="389"/>
      <c r="UAK67" s="390"/>
      <c r="UAL67" s="391"/>
      <c r="UAM67" s="392"/>
      <c r="UAN67" s="393"/>
      <c r="UAO67" s="394"/>
      <c r="UAP67" s="395"/>
      <c r="UAQ67" s="389"/>
      <c r="UAR67" s="390"/>
      <c r="UAS67" s="391"/>
      <c r="UAT67" s="392"/>
      <c r="UAU67" s="393"/>
      <c r="UAV67" s="394"/>
      <c r="UAW67" s="395"/>
      <c r="UAX67" s="389"/>
      <c r="UAY67" s="390"/>
      <c r="UAZ67" s="391"/>
      <c r="UBA67" s="392"/>
      <c r="UBB67" s="393"/>
      <c r="UBC67" s="394"/>
      <c r="UBD67" s="395"/>
      <c r="UBE67" s="389"/>
      <c r="UBF67" s="390"/>
      <c r="UBG67" s="391"/>
      <c r="UBH67" s="392"/>
      <c r="UBI67" s="393"/>
      <c r="UBJ67" s="394"/>
      <c r="UBK67" s="395"/>
      <c r="UBL67" s="389"/>
      <c r="UBM67" s="390"/>
      <c r="UBN67" s="391"/>
      <c r="UBO67" s="392"/>
      <c r="UBP67" s="393"/>
      <c r="UBQ67" s="394"/>
      <c r="UBR67" s="395"/>
      <c r="UBS67" s="389"/>
      <c r="UBT67" s="390"/>
      <c r="UBU67" s="391"/>
      <c r="UBV67" s="392"/>
      <c r="UBW67" s="393"/>
      <c r="UBX67" s="394"/>
      <c r="UBY67" s="395"/>
      <c r="UBZ67" s="389"/>
      <c r="UCA67" s="390"/>
      <c r="UCB67" s="391"/>
      <c r="UCC67" s="392"/>
      <c r="UCD67" s="393"/>
      <c r="UCE67" s="394"/>
      <c r="UCF67" s="395"/>
      <c r="UCG67" s="389"/>
      <c r="UCH67" s="390"/>
      <c r="UCI67" s="391"/>
      <c r="UCJ67" s="392"/>
      <c r="UCK67" s="393"/>
      <c r="UCL67" s="394"/>
      <c r="UCM67" s="395"/>
      <c r="UCN67" s="389"/>
      <c r="UCO67" s="390"/>
      <c r="UCP67" s="391"/>
      <c r="UCQ67" s="392"/>
      <c r="UCR67" s="393"/>
      <c r="UCS67" s="394"/>
      <c r="UCT67" s="395"/>
      <c r="UCU67" s="389"/>
      <c r="UCV67" s="390"/>
      <c r="UCW67" s="391"/>
      <c r="UCX67" s="392"/>
      <c r="UCY67" s="393"/>
      <c r="UCZ67" s="394"/>
      <c r="UDA67" s="395"/>
      <c r="UDB67" s="389"/>
      <c r="UDC67" s="390"/>
      <c r="UDD67" s="391"/>
      <c r="UDE67" s="392"/>
      <c r="UDF67" s="393"/>
      <c r="UDG67" s="394"/>
      <c r="UDH67" s="395"/>
      <c r="UDI67" s="389"/>
      <c r="UDJ67" s="390"/>
      <c r="UDK67" s="391"/>
      <c r="UDL67" s="392"/>
      <c r="UDM67" s="393"/>
      <c r="UDN67" s="394"/>
      <c r="UDO67" s="395"/>
      <c r="UDP67" s="389"/>
      <c r="UDQ67" s="390"/>
      <c r="UDR67" s="391"/>
      <c r="UDS67" s="392"/>
      <c r="UDT67" s="393"/>
      <c r="UDU67" s="394"/>
      <c r="UDV67" s="395"/>
      <c r="UDW67" s="389"/>
      <c r="UDX67" s="390"/>
      <c r="UDY67" s="391"/>
      <c r="UDZ67" s="392"/>
      <c r="UEA67" s="393"/>
      <c r="UEB67" s="394"/>
      <c r="UEC67" s="395"/>
      <c r="UED67" s="389"/>
      <c r="UEE67" s="390"/>
      <c r="UEF67" s="391"/>
      <c r="UEG67" s="392"/>
      <c r="UEH67" s="393"/>
      <c r="UEI67" s="394"/>
      <c r="UEJ67" s="395"/>
      <c r="UEK67" s="389"/>
      <c r="UEL67" s="390"/>
      <c r="UEM67" s="391"/>
      <c r="UEN67" s="392"/>
      <c r="UEO67" s="393"/>
      <c r="UEP67" s="394"/>
      <c r="UEQ67" s="395"/>
      <c r="UER67" s="389"/>
      <c r="UES67" s="390"/>
      <c r="UET67" s="391"/>
      <c r="UEU67" s="392"/>
      <c r="UEV67" s="393"/>
      <c r="UEW67" s="394"/>
      <c r="UEX67" s="395"/>
      <c r="UEY67" s="389"/>
      <c r="UEZ67" s="390"/>
      <c r="UFA67" s="391"/>
      <c r="UFB67" s="392"/>
      <c r="UFC67" s="393"/>
      <c r="UFD67" s="394"/>
      <c r="UFE67" s="395"/>
      <c r="UFF67" s="389"/>
      <c r="UFG67" s="390"/>
      <c r="UFH67" s="391"/>
      <c r="UFI67" s="392"/>
      <c r="UFJ67" s="393"/>
      <c r="UFK67" s="394"/>
      <c r="UFL67" s="395"/>
      <c r="UFM67" s="389"/>
      <c r="UFN67" s="390"/>
      <c r="UFO67" s="391"/>
      <c r="UFP67" s="392"/>
      <c r="UFQ67" s="393"/>
      <c r="UFR67" s="394"/>
      <c r="UFS67" s="395"/>
      <c r="UFT67" s="389"/>
      <c r="UFU67" s="390"/>
      <c r="UFV67" s="391"/>
      <c r="UFW67" s="392"/>
      <c r="UFX67" s="393"/>
      <c r="UFY67" s="394"/>
      <c r="UFZ67" s="395"/>
      <c r="UGA67" s="389"/>
      <c r="UGB67" s="390"/>
      <c r="UGC67" s="391"/>
      <c r="UGD67" s="392"/>
      <c r="UGE67" s="393"/>
      <c r="UGF67" s="394"/>
      <c r="UGG67" s="395"/>
      <c r="UGH67" s="389"/>
      <c r="UGI67" s="390"/>
      <c r="UGJ67" s="391"/>
      <c r="UGK67" s="392"/>
      <c r="UGL67" s="393"/>
      <c r="UGM67" s="394"/>
      <c r="UGN67" s="395"/>
      <c r="UGO67" s="389"/>
      <c r="UGP67" s="390"/>
      <c r="UGQ67" s="391"/>
      <c r="UGR67" s="392"/>
      <c r="UGS67" s="393"/>
      <c r="UGT67" s="394"/>
      <c r="UGU67" s="395"/>
      <c r="UGV67" s="389"/>
      <c r="UGW67" s="390"/>
      <c r="UGX67" s="391"/>
      <c r="UGY67" s="392"/>
      <c r="UGZ67" s="393"/>
      <c r="UHA67" s="394"/>
      <c r="UHB67" s="395"/>
      <c r="UHC67" s="389"/>
      <c r="UHD67" s="390"/>
      <c r="UHE67" s="391"/>
      <c r="UHF67" s="392"/>
      <c r="UHG67" s="393"/>
      <c r="UHH67" s="394"/>
      <c r="UHI67" s="395"/>
      <c r="UHJ67" s="389"/>
      <c r="UHK67" s="390"/>
      <c r="UHL67" s="391"/>
      <c r="UHM67" s="392"/>
      <c r="UHN67" s="393"/>
      <c r="UHO67" s="394"/>
      <c r="UHP67" s="395"/>
      <c r="UHQ67" s="389"/>
      <c r="UHR67" s="390"/>
      <c r="UHS67" s="391"/>
      <c r="UHT67" s="392"/>
      <c r="UHU67" s="393"/>
      <c r="UHV67" s="394"/>
      <c r="UHW67" s="395"/>
      <c r="UHX67" s="389"/>
      <c r="UHY67" s="390"/>
      <c r="UHZ67" s="391"/>
      <c r="UIA67" s="392"/>
      <c r="UIB67" s="393"/>
      <c r="UIC67" s="394"/>
      <c r="UID67" s="395"/>
      <c r="UIE67" s="389"/>
      <c r="UIF67" s="390"/>
      <c r="UIG67" s="391"/>
      <c r="UIH67" s="392"/>
      <c r="UII67" s="393"/>
      <c r="UIJ67" s="394"/>
      <c r="UIK67" s="395"/>
      <c r="UIL67" s="389"/>
      <c r="UIM67" s="390"/>
      <c r="UIN67" s="391"/>
      <c r="UIO67" s="392"/>
      <c r="UIP67" s="393"/>
      <c r="UIQ67" s="394"/>
      <c r="UIR67" s="395"/>
      <c r="UIS67" s="389"/>
      <c r="UIT67" s="390"/>
      <c r="UIU67" s="391"/>
      <c r="UIV67" s="392"/>
      <c r="UIW67" s="393"/>
      <c r="UIX67" s="394"/>
      <c r="UIY67" s="395"/>
      <c r="UIZ67" s="389"/>
      <c r="UJA67" s="390"/>
      <c r="UJB67" s="391"/>
      <c r="UJC67" s="392"/>
      <c r="UJD67" s="393"/>
      <c r="UJE67" s="394"/>
      <c r="UJF67" s="395"/>
      <c r="UJG67" s="389"/>
      <c r="UJH67" s="390"/>
      <c r="UJI67" s="391"/>
      <c r="UJJ67" s="392"/>
      <c r="UJK67" s="393"/>
      <c r="UJL67" s="394"/>
      <c r="UJM67" s="395"/>
      <c r="UJN67" s="389"/>
      <c r="UJO67" s="390"/>
      <c r="UJP67" s="391"/>
      <c r="UJQ67" s="392"/>
      <c r="UJR67" s="393"/>
      <c r="UJS67" s="394"/>
      <c r="UJT67" s="395"/>
      <c r="UJU67" s="389"/>
      <c r="UJV67" s="390"/>
      <c r="UJW67" s="391"/>
      <c r="UJX67" s="392"/>
      <c r="UJY67" s="393"/>
      <c r="UJZ67" s="394"/>
      <c r="UKA67" s="395"/>
      <c r="UKB67" s="389"/>
      <c r="UKC67" s="390"/>
      <c r="UKD67" s="391"/>
      <c r="UKE67" s="392"/>
      <c r="UKF67" s="393"/>
      <c r="UKG67" s="394"/>
      <c r="UKH67" s="395"/>
      <c r="UKI67" s="389"/>
      <c r="UKJ67" s="390"/>
      <c r="UKK67" s="391"/>
      <c r="UKL67" s="392"/>
      <c r="UKM67" s="393"/>
      <c r="UKN67" s="394"/>
      <c r="UKO67" s="395"/>
      <c r="UKP67" s="389"/>
      <c r="UKQ67" s="390"/>
      <c r="UKR67" s="391"/>
      <c r="UKS67" s="392"/>
      <c r="UKT67" s="393"/>
      <c r="UKU67" s="394"/>
      <c r="UKV67" s="395"/>
      <c r="UKW67" s="389"/>
      <c r="UKX67" s="390"/>
      <c r="UKY67" s="391"/>
      <c r="UKZ67" s="392"/>
      <c r="ULA67" s="393"/>
      <c r="ULB67" s="394"/>
      <c r="ULC67" s="395"/>
      <c r="ULD67" s="389"/>
      <c r="ULE67" s="390"/>
      <c r="ULF67" s="391"/>
      <c r="ULG67" s="392"/>
      <c r="ULH67" s="393"/>
      <c r="ULI67" s="394"/>
      <c r="ULJ67" s="395"/>
      <c r="ULK67" s="389"/>
      <c r="ULL67" s="390"/>
      <c r="ULM67" s="391"/>
      <c r="ULN67" s="392"/>
      <c r="ULO67" s="393"/>
      <c r="ULP67" s="394"/>
      <c r="ULQ67" s="395"/>
      <c r="ULR67" s="389"/>
      <c r="ULS67" s="390"/>
      <c r="ULT67" s="391"/>
      <c r="ULU67" s="392"/>
      <c r="ULV67" s="393"/>
      <c r="ULW67" s="394"/>
      <c r="ULX67" s="395"/>
      <c r="ULY67" s="389"/>
      <c r="ULZ67" s="390"/>
      <c r="UMA67" s="391"/>
      <c r="UMB67" s="392"/>
      <c r="UMC67" s="393"/>
      <c r="UMD67" s="394"/>
      <c r="UME67" s="395"/>
      <c r="UMF67" s="389"/>
      <c r="UMG67" s="390"/>
      <c r="UMH67" s="391"/>
      <c r="UMI67" s="392"/>
      <c r="UMJ67" s="393"/>
      <c r="UMK67" s="394"/>
      <c r="UML67" s="395"/>
      <c r="UMM67" s="389"/>
      <c r="UMN67" s="390"/>
      <c r="UMO67" s="391"/>
      <c r="UMP67" s="392"/>
      <c r="UMQ67" s="393"/>
      <c r="UMR67" s="394"/>
      <c r="UMS67" s="395"/>
      <c r="UMT67" s="389"/>
      <c r="UMU67" s="390"/>
      <c r="UMV67" s="391"/>
      <c r="UMW67" s="392"/>
      <c r="UMX67" s="393"/>
      <c r="UMY67" s="394"/>
      <c r="UMZ67" s="395"/>
      <c r="UNA67" s="389"/>
      <c r="UNB67" s="390"/>
      <c r="UNC67" s="391"/>
      <c r="UND67" s="392"/>
      <c r="UNE67" s="393"/>
      <c r="UNF67" s="394"/>
      <c r="UNG67" s="395"/>
      <c r="UNH67" s="389"/>
      <c r="UNI67" s="390"/>
      <c r="UNJ67" s="391"/>
      <c r="UNK67" s="392"/>
      <c r="UNL67" s="393"/>
      <c r="UNM67" s="394"/>
      <c r="UNN67" s="395"/>
      <c r="UNO67" s="389"/>
      <c r="UNP67" s="390"/>
      <c r="UNQ67" s="391"/>
      <c r="UNR67" s="392"/>
      <c r="UNS67" s="393"/>
      <c r="UNT67" s="394"/>
      <c r="UNU67" s="395"/>
      <c r="UNV67" s="389"/>
      <c r="UNW67" s="390"/>
      <c r="UNX67" s="391"/>
      <c r="UNY67" s="392"/>
      <c r="UNZ67" s="393"/>
      <c r="UOA67" s="394"/>
      <c r="UOB67" s="395"/>
      <c r="UOC67" s="389"/>
      <c r="UOD67" s="390"/>
      <c r="UOE67" s="391"/>
      <c r="UOF67" s="392"/>
      <c r="UOG67" s="393"/>
      <c r="UOH67" s="394"/>
      <c r="UOI67" s="395"/>
      <c r="UOJ67" s="389"/>
      <c r="UOK67" s="390"/>
      <c r="UOL67" s="391"/>
      <c r="UOM67" s="392"/>
      <c r="UON67" s="393"/>
      <c r="UOO67" s="394"/>
      <c r="UOP67" s="395"/>
      <c r="UOQ67" s="389"/>
      <c r="UOR67" s="390"/>
      <c r="UOS67" s="391"/>
      <c r="UOT67" s="392"/>
      <c r="UOU67" s="393"/>
      <c r="UOV67" s="394"/>
      <c r="UOW67" s="395"/>
      <c r="UOX67" s="389"/>
      <c r="UOY67" s="390"/>
      <c r="UOZ67" s="391"/>
      <c r="UPA67" s="392"/>
      <c r="UPB67" s="393"/>
      <c r="UPC67" s="394"/>
      <c r="UPD67" s="395"/>
      <c r="UPE67" s="389"/>
      <c r="UPF67" s="390"/>
      <c r="UPG67" s="391"/>
      <c r="UPH67" s="392"/>
      <c r="UPI67" s="393"/>
      <c r="UPJ67" s="394"/>
      <c r="UPK67" s="395"/>
      <c r="UPL67" s="389"/>
      <c r="UPM67" s="390"/>
      <c r="UPN67" s="391"/>
      <c r="UPO67" s="392"/>
      <c r="UPP67" s="393"/>
      <c r="UPQ67" s="394"/>
      <c r="UPR67" s="395"/>
      <c r="UPS67" s="389"/>
      <c r="UPT67" s="390"/>
      <c r="UPU67" s="391"/>
      <c r="UPV67" s="392"/>
      <c r="UPW67" s="393"/>
      <c r="UPX67" s="394"/>
      <c r="UPY67" s="395"/>
      <c r="UPZ67" s="389"/>
      <c r="UQA67" s="390"/>
      <c r="UQB67" s="391"/>
      <c r="UQC67" s="392"/>
      <c r="UQD67" s="393"/>
      <c r="UQE67" s="394"/>
      <c r="UQF67" s="395"/>
      <c r="UQG67" s="389"/>
      <c r="UQH67" s="390"/>
      <c r="UQI67" s="391"/>
      <c r="UQJ67" s="392"/>
      <c r="UQK67" s="393"/>
      <c r="UQL67" s="394"/>
      <c r="UQM67" s="395"/>
      <c r="UQN67" s="389"/>
      <c r="UQO67" s="390"/>
      <c r="UQP67" s="391"/>
      <c r="UQQ67" s="392"/>
      <c r="UQR67" s="393"/>
      <c r="UQS67" s="394"/>
      <c r="UQT67" s="395"/>
      <c r="UQU67" s="389"/>
      <c r="UQV67" s="390"/>
      <c r="UQW67" s="391"/>
      <c r="UQX67" s="392"/>
      <c r="UQY67" s="393"/>
      <c r="UQZ67" s="394"/>
      <c r="URA67" s="395"/>
      <c r="URB67" s="389"/>
      <c r="URC67" s="390"/>
      <c r="URD67" s="391"/>
      <c r="URE67" s="392"/>
      <c r="URF67" s="393"/>
      <c r="URG67" s="394"/>
      <c r="URH67" s="395"/>
      <c r="URI67" s="389"/>
      <c r="URJ67" s="390"/>
      <c r="URK67" s="391"/>
      <c r="URL67" s="392"/>
      <c r="URM67" s="393"/>
      <c r="URN67" s="394"/>
      <c r="URO67" s="395"/>
      <c r="URP67" s="389"/>
      <c r="URQ67" s="390"/>
      <c r="URR67" s="391"/>
      <c r="URS67" s="392"/>
      <c r="URT67" s="393"/>
      <c r="URU67" s="394"/>
      <c r="URV67" s="395"/>
      <c r="URW67" s="389"/>
      <c r="URX67" s="390"/>
      <c r="URY67" s="391"/>
      <c r="URZ67" s="392"/>
      <c r="USA67" s="393"/>
      <c r="USB67" s="394"/>
      <c r="USC67" s="395"/>
      <c r="USD67" s="389"/>
      <c r="USE67" s="390"/>
      <c r="USF67" s="391"/>
      <c r="USG67" s="392"/>
      <c r="USH67" s="393"/>
      <c r="USI67" s="394"/>
      <c r="USJ67" s="395"/>
      <c r="USK67" s="389"/>
      <c r="USL67" s="390"/>
      <c r="USM67" s="391"/>
      <c r="USN67" s="392"/>
      <c r="USO67" s="393"/>
      <c r="USP67" s="394"/>
      <c r="USQ67" s="395"/>
      <c r="USR67" s="389"/>
      <c r="USS67" s="390"/>
      <c r="UST67" s="391"/>
      <c r="USU67" s="392"/>
      <c r="USV67" s="393"/>
      <c r="USW67" s="394"/>
      <c r="USX67" s="395"/>
      <c r="USY67" s="389"/>
      <c r="USZ67" s="390"/>
      <c r="UTA67" s="391"/>
      <c r="UTB67" s="392"/>
      <c r="UTC67" s="393"/>
      <c r="UTD67" s="394"/>
      <c r="UTE67" s="395"/>
      <c r="UTF67" s="389"/>
      <c r="UTG67" s="390"/>
      <c r="UTH67" s="391"/>
      <c r="UTI67" s="392"/>
      <c r="UTJ67" s="393"/>
      <c r="UTK67" s="394"/>
      <c r="UTL67" s="395"/>
      <c r="UTM67" s="389"/>
      <c r="UTN67" s="390"/>
      <c r="UTO67" s="391"/>
      <c r="UTP67" s="392"/>
      <c r="UTQ67" s="393"/>
      <c r="UTR67" s="394"/>
      <c r="UTS67" s="395"/>
      <c r="UTT67" s="389"/>
      <c r="UTU67" s="390"/>
      <c r="UTV67" s="391"/>
      <c r="UTW67" s="392"/>
      <c r="UTX67" s="393"/>
      <c r="UTY67" s="394"/>
      <c r="UTZ67" s="395"/>
      <c r="UUA67" s="389"/>
      <c r="UUB67" s="390"/>
      <c r="UUC67" s="391"/>
      <c r="UUD67" s="392"/>
      <c r="UUE67" s="393"/>
      <c r="UUF67" s="394"/>
      <c r="UUG67" s="395"/>
      <c r="UUH67" s="389"/>
      <c r="UUI67" s="390"/>
      <c r="UUJ67" s="391"/>
      <c r="UUK67" s="392"/>
      <c r="UUL67" s="393"/>
      <c r="UUM67" s="394"/>
      <c r="UUN67" s="395"/>
      <c r="UUO67" s="389"/>
      <c r="UUP67" s="390"/>
      <c r="UUQ67" s="391"/>
      <c r="UUR67" s="392"/>
      <c r="UUS67" s="393"/>
      <c r="UUT67" s="394"/>
      <c r="UUU67" s="395"/>
      <c r="UUV67" s="389"/>
      <c r="UUW67" s="390"/>
      <c r="UUX67" s="391"/>
      <c r="UUY67" s="392"/>
      <c r="UUZ67" s="393"/>
      <c r="UVA67" s="394"/>
      <c r="UVB67" s="395"/>
      <c r="UVC67" s="389"/>
      <c r="UVD67" s="390"/>
      <c r="UVE67" s="391"/>
      <c r="UVF67" s="392"/>
      <c r="UVG67" s="393"/>
      <c r="UVH67" s="394"/>
      <c r="UVI67" s="395"/>
      <c r="UVJ67" s="389"/>
      <c r="UVK67" s="390"/>
      <c r="UVL67" s="391"/>
      <c r="UVM67" s="392"/>
      <c r="UVN67" s="393"/>
      <c r="UVO67" s="394"/>
      <c r="UVP67" s="395"/>
      <c r="UVQ67" s="389"/>
      <c r="UVR67" s="390"/>
      <c r="UVS67" s="391"/>
      <c r="UVT67" s="392"/>
      <c r="UVU67" s="393"/>
      <c r="UVV67" s="394"/>
      <c r="UVW67" s="395"/>
      <c r="UVX67" s="389"/>
      <c r="UVY67" s="390"/>
      <c r="UVZ67" s="391"/>
      <c r="UWA67" s="392"/>
      <c r="UWB67" s="393"/>
      <c r="UWC67" s="394"/>
      <c r="UWD67" s="395"/>
      <c r="UWE67" s="389"/>
      <c r="UWF67" s="390"/>
      <c r="UWG67" s="391"/>
      <c r="UWH67" s="392"/>
      <c r="UWI67" s="393"/>
      <c r="UWJ67" s="394"/>
      <c r="UWK67" s="395"/>
      <c r="UWL67" s="389"/>
      <c r="UWM67" s="390"/>
      <c r="UWN67" s="391"/>
      <c r="UWO67" s="392"/>
      <c r="UWP67" s="393"/>
      <c r="UWQ67" s="394"/>
      <c r="UWR67" s="395"/>
      <c r="UWS67" s="389"/>
      <c r="UWT67" s="390"/>
      <c r="UWU67" s="391"/>
      <c r="UWV67" s="392"/>
      <c r="UWW67" s="393"/>
      <c r="UWX67" s="394"/>
      <c r="UWY67" s="395"/>
      <c r="UWZ67" s="389"/>
      <c r="UXA67" s="390"/>
      <c r="UXB67" s="391"/>
      <c r="UXC67" s="392"/>
      <c r="UXD67" s="393"/>
      <c r="UXE67" s="394"/>
      <c r="UXF67" s="395"/>
      <c r="UXG67" s="389"/>
      <c r="UXH67" s="390"/>
      <c r="UXI67" s="391"/>
      <c r="UXJ67" s="392"/>
      <c r="UXK67" s="393"/>
      <c r="UXL67" s="394"/>
      <c r="UXM67" s="395"/>
      <c r="UXN67" s="389"/>
      <c r="UXO67" s="390"/>
      <c r="UXP67" s="391"/>
      <c r="UXQ67" s="392"/>
      <c r="UXR67" s="393"/>
      <c r="UXS67" s="394"/>
      <c r="UXT67" s="395"/>
      <c r="UXU67" s="389"/>
      <c r="UXV67" s="390"/>
      <c r="UXW67" s="391"/>
      <c r="UXX67" s="392"/>
      <c r="UXY67" s="393"/>
      <c r="UXZ67" s="394"/>
      <c r="UYA67" s="395"/>
      <c r="UYB67" s="389"/>
      <c r="UYC67" s="390"/>
      <c r="UYD67" s="391"/>
      <c r="UYE67" s="392"/>
      <c r="UYF67" s="393"/>
      <c r="UYG67" s="394"/>
      <c r="UYH67" s="395"/>
      <c r="UYI67" s="389"/>
      <c r="UYJ67" s="390"/>
      <c r="UYK67" s="391"/>
      <c r="UYL67" s="392"/>
      <c r="UYM67" s="393"/>
      <c r="UYN67" s="394"/>
      <c r="UYO67" s="395"/>
      <c r="UYP67" s="389"/>
      <c r="UYQ67" s="390"/>
      <c r="UYR67" s="391"/>
      <c r="UYS67" s="392"/>
      <c r="UYT67" s="393"/>
      <c r="UYU67" s="394"/>
      <c r="UYV67" s="395"/>
      <c r="UYW67" s="389"/>
      <c r="UYX67" s="390"/>
      <c r="UYY67" s="391"/>
      <c r="UYZ67" s="392"/>
      <c r="UZA67" s="393"/>
      <c r="UZB67" s="394"/>
      <c r="UZC67" s="395"/>
      <c r="UZD67" s="389"/>
      <c r="UZE67" s="390"/>
      <c r="UZF67" s="391"/>
      <c r="UZG67" s="392"/>
      <c r="UZH67" s="393"/>
      <c r="UZI67" s="394"/>
      <c r="UZJ67" s="395"/>
      <c r="UZK67" s="389"/>
      <c r="UZL67" s="390"/>
      <c r="UZM67" s="391"/>
      <c r="UZN67" s="392"/>
      <c r="UZO67" s="393"/>
      <c r="UZP67" s="394"/>
      <c r="UZQ67" s="395"/>
      <c r="UZR67" s="389"/>
      <c r="UZS67" s="390"/>
      <c r="UZT67" s="391"/>
      <c r="UZU67" s="392"/>
      <c r="UZV67" s="393"/>
      <c r="UZW67" s="394"/>
      <c r="UZX67" s="395"/>
      <c r="UZY67" s="389"/>
      <c r="UZZ67" s="390"/>
      <c r="VAA67" s="391"/>
      <c r="VAB67" s="392"/>
      <c r="VAC67" s="393"/>
      <c r="VAD67" s="394"/>
      <c r="VAE67" s="395"/>
      <c r="VAF67" s="389"/>
      <c r="VAG67" s="390"/>
      <c r="VAH67" s="391"/>
      <c r="VAI67" s="392"/>
      <c r="VAJ67" s="393"/>
      <c r="VAK67" s="394"/>
      <c r="VAL67" s="395"/>
      <c r="VAM67" s="389"/>
      <c r="VAN67" s="390"/>
      <c r="VAO67" s="391"/>
      <c r="VAP67" s="392"/>
      <c r="VAQ67" s="393"/>
      <c r="VAR67" s="394"/>
      <c r="VAS67" s="395"/>
      <c r="VAT67" s="389"/>
      <c r="VAU67" s="390"/>
      <c r="VAV67" s="391"/>
      <c r="VAW67" s="392"/>
      <c r="VAX67" s="393"/>
      <c r="VAY67" s="394"/>
      <c r="VAZ67" s="395"/>
      <c r="VBA67" s="389"/>
      <c r="VBB67" s="390"/>
      <c r="VBC67" s="391"/>
      <c r="VBD67" s="392"/>
      <c r="VBE67" s="393"/>
      <c r="VBF67" s="394"/>
      <c r="VBG67" s="395"/>
      <c r="VBH67" s="389"/>
      <c r="VBI67" s="390"/>
      <c r="VBJ67" s="391"/>
      <c r="VBK67" s="392"/>
      <c r="VBL67" s="393"/>
      <c r="VBM67" s="394"/>
      <c r="VBN67" s="395"/>
      <c r="VBO67" s="389"/>
      <c r="VBP67" s="390"/>
      <c r="VBQ67" s="391"/>
      <c r="VBR67" s="392"/>
      <c r="VBS67" s="393"/>
      <c r="VBT67" s="394"/>
      <c r="VBU67" s="395"/>
      <c r="VBV67" s="389"/>
      <c r="VBW67" s="390"/>
      <c r="VBX67" s="391"/>
      <c r="VBY67" s="392"/>
      <c r="VBZ67" s="393"/>
      <c r="VCA67" s="394"/>
      <c r="VCB67" s="395"/>
      <c r="VCC67" s="389"/>
      <c r="VCD67" s="390"/>
      <c r="VCE67" s="391"/>
      <c r="VCF67" s="392"/>
      <c r="VCG67" s="393"/>
      <c r="VCH67" s="394"/>
      <c r="VCI67" s="395"/>
      <c r="VCJ67" s="389"/>
      <c r="VCK67" s="390"/>
      <c r="VCL67" s="391"/>
      <c r="VCM67" s="392"/>
      <c r="VCN67" s="393"/>
      <c r="VCO67" s="394"/>
      <c r="VCP67" s="395"/>
      <c r="VCQ67" s="389"/>
      <c r="VCR67" s="390"/>
      <c r="VCS67" s="391"/>
      <c r="VCT67" s="392"/>
      <c r="VCU67" s="393"/>
      <c r="VCV67" s="394"/>
      <c r="VCW67" s="395"/>
      <c r="VCX67" s="389"/>
      <c r="VCY67" s="390"/>
      <c r="VCZ67" s="391"/>
      <c r="VDA67" s="392"/>
      <c r="VDB67" s="393"/>
      <c r="VDC67" s="394"/>
      <c r="VDD67" s="395"/>
      <c r="VDE67" s="389"/>
      <c r="VDF67" s="390"/>
      <c r="VDG67" s="391"/>
      <c r="VDH67" s="392"/>
      <c r="VDI67" s="393"/>
      <c r="VDJ67" s="394"/>
      <c r="VDK67" s="395"/>
      <c r="VDL67" s="389"/>
      <c r="VDM67" s="390"/>
      <c r="VDN67" s="391"/>
      <c r="VDO67" s="392"/>
      <c r="VDP67" s="393"/>
      <c r="VDQ67" s="394"/>
      <c r="VDR67" s="395"/>
      <c r="VDS67" s="389"/>
      <c r="VDT67" s="390"/>
      <c r="VDU67" s="391"/>
      <c r="VDV67" s="392"/>
      <c r="VDW67" s="393"/>
      <c r="VDX67" s="394"/>
      <c r="VDY67" s="395"/>
      <c r="VDZ67" s="389"/>
      <c r="VEA67" s="390"/>
      <c r="VEB67" s="391"/>
      <c r="VEC67" s="392"/>
      <c r="VED67" s="393"/>
      <c r="VEE67" s="394"/>
      <c r="VEF67" s="395"/>
      <c r="VEG67" s="389"/>
      <c r="VEH67" s="390"/>
      <c r="VEI67" s="391"/>
      <c r="VEJ67" s="392"/>
      <c r="VEK67" s="393"/>
      <c r="VEL67" s="394"/>
      <c r="VEM67" s="395"/>
      <c r="VEN67" s="389"/>
      <c r="VEO67" s="390"/>
      <c r="VEP67" s="391"/>
      <c r="VEQ67" s="392"/>
      <c r="VER67" s="393"/>
      <c r="VES67" s="394"/>
      <c r="VET67" s="395"/>
      <c r="VEU67" s="389"/>
      <c r="VEV67" s="390"/>
      <c r="VEW67" s="391"/>
      <c r="VEX67" s="392"/>
      <c r="VEY67" s="393"/>
      <c r="VEZ67" s="394"/>
      <c r="VFA67" s="395"/>
      <c r="VFB67" s="389"/>
      <c r="VFC67" s="390"/>
      <c r="VFD67" s="391"/>
      <c r="VFE67" s="392"/>
      <c r="VFF67" s="393"/>
      <c r="VFG67" s="394"/>
      <c r="VFH67" s="395"/>
      <c r="VFI67" s="389"/>
      <c r="VFJ67" s="390"/>
      <c r="VFK67" s="391"/>
      <c r="VFL67" s="392"/>
      <c r="VFM67" s="393"/>
      <c r="VFN67" s="394"/>
      <c r="VFO67" s="395"/>
      <c r="VFP67" s="389"/>
      <c r="VFQ67" s="390"/>
      <c r="VFR67" s="391"/>
      <c r="VFS67" s="392"/>
      <c r="VFT67" s="393"/>
      <c r="VFU67" s="394"/>
      <c r="VFV67" s="395"/>
      <c r="VFW67" s="389"/>
      <c r="VFX67" s="390"/>
      <c r="VFY67" s="391"/>
      <c r="VFZ67" s="392"/>
      <c r="VGA67" s="393"/>
      <c r="VGB67" s="394"/>
      <c r="VGC67" s="395"/>
      <c r="VGD67" s="389"/>
      <c r="VGE67" s="390"/>
      <c r="VGF67" s="391"/>
      <c r="VGG67" s="392"/>
      <c r="VGH67" s="393"/>
      <c r="VGI67" s="394"/>
      <c r="VGJ67" s="395"/>
      <c r="VGK67" s="389"/>
      <c r="VGL67" s="390"/>
      <c r="VGM67" s="391"/>
      <c r="VGN67" s="392"/>
      <c r="VGO67" s="393"/>
      <c r="VGP67" s="394"/>
      <c r="VGQ67" s="395"/>
      <c r="VGR67" s="389"/>
      <c r="VGS67" s="390"/>
      <c r="VGT67" s="391"/>
      <c r="VGU67" s="392"/>
      <c r="VGV67" s="393"/>
      <c r="VGW67" s="394"/>
      <c r="VGX67" s="395"/>
      <c r="VGY67" s="389"/>
      <c r="VGZ67" s="390"/>
      <c r="VHA67" s="391"/>
      <c r="VHB67" s="392"/>
      <c r="VHC67" s="393"/>
      <c r="VHD67" s="394"/>
      <c r="VHE67" s="395"/>
      <c r="VHF67" s="389"/>
      <c r="VHG67" s="390"/>
      <c r="VHH67" s="391"/>
      <c r="VHI67" s="392"/>
      <c r="VHJ67" s="393"/>
      <c r="VHK67" s="394"/>
      <c r="VHL67" s="395"/>
      <c r="VHM67" s="389"/>
      <c r="VHN67" s="390"/>
      <c r="VHO67" s="391"/>
      <c r="VHP67" s="392"/>
      <c r="VHQ67" s="393"/>
      <c r="VHR67" s="394"/>
      <c r="VHS67" s="395"/>
      <c r="VHT67" s="389"/>
      <c r="VHU67" s="390"/>
      <c r="VHV67" s="391"/>
      <c r="VHW67" s="392"/>
      <c r="VHX67" s="393"/>
      <c r="VHY67" s="394"/>
      <c r="VHZ67" s="395"/>
      <c r="VIA67" s="389"/>
      <c r="VIB67" s="390"/>
      <c r="VIC67" s="391"/>
      <c r="VID67" s="392"/>
      <c r="VIE67" s="393"/>
      <c r="VIF67" s="394"/>
      <c r="VIG67" s="395"/>
      <c r="VIH67" s="389"/>
      <c r="VII67" s="390"/>
      <c r="VIJ67" s="391"/>
      <c r="VIK67" s="392"/>
      <c r="VIL67" s="393"/>
      <c r="VIM67" s="394"/>
      <c r="VIN67" s="395"/>
      <c r="VIO67" s="389"/>
      <c r="VIP67" s="390"/>
      <c r="VIQ67" s="391"/>
      <c r="VIR67" s="392"/>
      <c r="VIS67" s="393"/>
      <c r="VIT67" s="394"/>
      <c r="VIU67" s="395"/>
      <c r="VIV67" s="389"/>
      <c r="VIW67" s="390"/>
      <c r="VIX67" s="391"/>
      <c r="VIY67" s="392"/>
      <c r="VIZ67" s="393"/>
      <c r="VJA67" s="394"/>
      <c r="VJB67" s="395"/>
      <c r="VJC67" s="389"/>
      <c r="VJD67" s="390"/>
      <c r="VJE67" s="391"/>
      <c r="VJF67" s="392"/>
      <c r="VJG67" s="393"/>
      <c r="VJH67" s="394"/>
      <c r="VJI67" s="395"/>
      <c r="VJJ67" s="389"/>
      <c r="VJK67" s="390"/>
      <c r="VJL67" s="391"/>
      <c r="VJM67" s="392"/>
      <c r="VJN67" s="393"/>
      <c r="VJO67" s="394"/>
      <c r="VJP67" s="395"/>
      <c r="VJQ67" s="389"/>
      <c r="VJR67" s="390"/>
      <c r="VJS67" s="391"/>
      <c r="VJT67" s="392"/>
      <c r="VJU67" s="393"/>
      <c r="VJV67" s="394"/>
      <c r="VJW67" s="395"/>
      <c r="VJX67" s="389"/>
      <c r="VJY67" s="390"/>
      <c r="VJZ67" s="391"/>
      <c r="VKA67" s="392"/>
      <c r="VKB67" s="393"/>
      <c r="VKC67" s="394"/>
      <c r="VKD67" s="395"/>
      <c r="VKE67" s="389"/>
      <c r="VKF67" s="390"/>
      <c r="VKG67" s="391"/>
      <c r="VKH67" s="392"/>
      <c r="VKI67" s="393"/>
      <c r="VKJ67" s="394"/>
      <c r="VKK67" s="395"/>
      <c r="VKL67" s="389"/>
      <c r="VKM67" s="390"/>
      <c r="VKN67" s="391"/>
      <c r="VKO67" s="392"/>
      <c r="VKP67" s="393"/>
      <c r="VKQ67" s="394"/>
      <c r="VKR67" s="395"/>
      <c r="VKS67" s="389"/>
      <c r="VKT67" s="390"/>
      <c r="VKU67" s="391"/>
      <c r="VKV67" s="392"/>
      <c r="VKW67" s="393"/>
      <c r="VKX67" s="394"/>
      <c r="VKY67" s="395"/>
      <c r="VKZ67" s="389"/>
      <c r="VLA67" s="390"/>
      <c r="VLB67" s="391"/>
      <c r="VLC67" s="392"/>
      <c r="VLD67" s="393"/>
      <c r="VLE67" s="394"/>
      <c r="VLF67" s="395"/>
      <c r="VLG67" s="389"/>
      <c r="VLH67" s="390"/>
      <c r="VLI67" s="391"/>
      <c r="VLJ67" s="392"/>
      <c r="VLK67" s="393"/>
      <c r="VLL67" s="394"/>
      <c r="VLM67" s="395"/>
      <c r="VLN67" s="389"/>
      <c r="VLO67" s="390"/>
      <c r="VLP67" s="391"/>
      <c r="VLQ67" s="392"/>
      <c r="VLR67" s="393"/>
      <c r="VLS67" s="394"/>
      <c r="VLT67" s="395"/>
      <c r="VLU67" s="389"/>
      <c r="VLV67" s="390"/>
      <c r="VLW67" s="391"/>
      <c r="VLX67" s="392"/>
      <c r="VLY67" s="393"/>
      <c r="VLZ67" s="394"/>
      <c r="VMA67" s="395"/>
      <c r="VMB67" s="389"/>
      <c r="VMC67" s="390"/>
      <c r="VMD67" s="391"/>
      <c r="VME67" s="392"/>
      <c r="VMF67" s="393"/>
      <c r="VMG67" s="394"/>
      <c r="VMH67" s="395"/>
      <c r="VMI67" s="389"/>
      <c r="VMJ67" s="390"/>
      <c r="VMK67" s="391"/>
      <c r="VML67" s="392"/>
      <c r="VMM67" s="393"/>
      <c r="VMN67" s="394"/>
      <c r="VMO67" s="395"/>
      <c r="VMP67" s="389"/>
      <c r="VMQ67" s="390"/>
      <c r="VMR67" s="391"/>
      <c r="VMS67" s="392"/>
      <c r="VMT67" s="393"/>
      <c r="VMU67" s="394"/>
      <c r="VMV67" s="395"/>
      <c r="VMW67" s="389"/>
      <c r="VMX67" s="390"/>
      <c r="VMY67" s="391"/>
      <c r="VMZ67" s="392"/>
      <c r="VNA67" s="393"/>
      <c r="VNB67" s="394"/>
      <c r="VNC67" s="395"/>
      <c r="VND67" s="389"/>
      <c r="VNE67" s="390"/>
      <c r="VNF67" s="391"/>
      <c r="VNG67" s="392"/>
      <c r="VNH67" s="393"/>
      <c r="VNI67" s="394"/>
      <c r="VNJ67" s="395"/>
      <c r="VNK67" s="389"/>
      <c r="VNL67" s="390"/>
      <c r="VNM67" s="391"/>
      <c r="VNN67" s="392"/>
      <c r="VNO67" s="393"/>
      <c r="VNP67" s="394"/>
      <c r="VNQ67" s="395"/>
      <c r="VNR67" s="389"/>
      <c r="VNS67" s="390"/>
      <c r="VNT67" s="391"/>
      <c r="VNU67" s="392"/>
      <c r="VNV67" s="393"/>
      <c r="VNW67" s="394"/>
      <c r="VNX67" s="395"/>
      <c r="VNY67" s="389"/>
      <c r="VNZ67" s="390"/>
      <c r="VOA67" s="391"/>
      <c r="VOB67" s="392"/>
      <c r="VOC67" s="393"/>
      <c r="VOD67" s="394"/>
      <c r="VOE67" s="395"/>
      <c r="VOF67" s="389"/>
      <c r="VOG67" s="390"/>
      <c r="VOH67" s="391"/>
      <c r="VOI67" s="392"/>
      <c r="VOJ67" s="393"/>
      <c r="VOK67" s="394"/>
      <c r="VOL67" s="395"/>
      <c r="VOM67" s="389"/>
      <c r="VON67" s="390"/>
      <c r="VOO67" s="391"/>
      <c r="VOP67" s="392"/>
      <c r="VOQ67" s="393"/>
      <c r="VOR67" s="394"/>
      <c r="VOS67" s="395"/>
      <c r="VOT67" s="389"/>
      <c r="VOU67" s="390"/>
      <c r="VOV67" s="391"/>
      <c r="VOW67" s="392"/>
      <c r="VOX67" s="393"/>
      <c r="VOY67" s="394"/>
      <c r="VOZ67" s="395"/>
      <c r="VPA67" s="389"/>
      <c r="VPB67" s="390"/>
      <c r="VPC67" s="391"/>
      <c r="VPD67" s="392"/>
      <c r="VPE67" s="393"/>
      <c r="VPF67" s="394"/>
      <c r="VPG67" s="395"/>
      <c r="VPH67" s="389"/>
      <c r="VPI67" s="390"/>
      <c r="VPJ67" s="391"/>
      <c r="VPK67" s="392"/>
      <c r="VPL67" s="393"/>
      <c r="VPM67" s="394"/>
      <c r="VPN67" s="395"/>
      <c r="VPO67" s="389"/>
      <c r="VPP67" s="390"/>
      <c r="VPQ67" s="391"/>
      <c r="VPR67" s="392"/>
      <c r="VPS67" s="393"/>
      <c r="VPT67" s="394"/>
      <c r="VPU67" s="395"/>
      <c r="VPV67" s="389"/>
      <c r="VPW67" s="390"/>
      <c r="VPX67" s="391"/>
      <c r="VPY67" s="392"/>
      <c r="VPZ67" s="393"/>
      <c r="VQA67" s="394"/>
      <c r="VQB67" s="395"/>
      <c r="VQC67" s="389"/>
      <c r="VQD67" s="390"/>
      <c r="VQE67" s="391"/>
      <c r="VQF67" s="392"/>
      <c r="VQG67" s="393"/>
      <c r="VQH67" s="394"/>
      <c r="VQI67" s="395"/>
      <c r="VQJ67" s="389"/>
      <c r="VQK67" s="390"/>
      <c r="VQL67" s="391"/>
      <c r="VQM67" s="392"/>
      <c r="VQN67" s="393"/>
      <c r="VQO67" s="394"/>
      <c r="VQP67" s="395"/>
      <c r="VQQ67" s="389"/>
      <c r="VQR67" s="390"/>
      <c r="VQS67" s="391"/>
      <c r="VQT67" s="392"/>
      <c r="VQU67" s="393"/>
      <c r="VQV67" s="394"/>
      <c r="VQW67" s="395"/>
      <c r="VQX67" s="389"/>
      <c r="VQY67" s="390"/>
      <c r="VQZ67" s="391"/>
      <c r="VRA67" s="392"/>
      <c r="VRB67" s="393"/>
      <c r="VRC67" s="394"/>
      <c r="VRD67" s="395"/>
      <c r="VRE67" s="389"/>
      <c r="VRF67" s="390"/>
      <c r="VRG67" s="391"/>
      <c r="VRH67" s="392"/>
      <c r="VRI67" s="393"/>
      <c r="VRJ67" s="394"/>
      <c r="VRK67" s="395"/>
      <c r="VRL67" s="389"/>
      <c r="VRM67" s="390"/>
      <c r="VRN67" s="391"/>
      <c r="VRO67" s="392"/>
      <c r="VRP67" s="393"/>
      <c r="VRQ67" s="394"/>
      <c r="VRR67" s="395"/>
      <c r="VRS67" s="389"/>
      <c r="VRT67" s="390"/>
      <c r="VRU67" s="391"/>
      <c r="VRV67" s="392"/>
      <c r="VRW67" s="393"/>
      <c r="VRX67" s="394"/>
      <c r="VRY67" s="395"/>
      <c r="VRZ67" s="389"/>
      <c r="VSA67" s="390"/>
      <c r="VSB67" s="391"/>
      <c r="VSC67" s="392"/>
      <c r="VSD67" s="393"/>
      <c r="VSE67" s="394"/>
      <c r="VSF67" s="395"/>
      <c r="VSG67" s="389"/>
      <c r="VSH67" s="390"/>
      <c r="VSI67" s="391"/>
      <c r="VSJ67" s="392"/>
      <c r="VSK67" s="393"/>
      <c r="VSL67" s="394"/>
      <c r="VSM67" s="395"/>
      <c r="VSN67" s="389"/>
      <c r="VSO67" s="390"/>
      <c r="VSP67" s="391"/>
      <c r="VSQ67" s="392"/>
      <c r="VSR67" s="393"/>
      <c r="VSS67" s="394"/>
      <c r="VST67" s="395"/>
      <c r="VSU67" s="389"/>
      <c r="VSV67" s="390"/>
      <c r="VSW67" s="391"/>
      <c r="VSX67" s="392"/>
      <c r="VSY67" s="393"/>
      <c r="VSZ67" s="394"/>
      <c r="VTA67" s="395"/>
      <c r="VTB67" s="389"/>
      <c r="VTC67" s="390"/>
      <c r="VTD67" s="391"/>
      <c r="VTE67" s="392"/>
      <c r="VTF67" s="393"/>
      <c r="VTG67" s="394"/>
      <c r="VTH67" s="395"/>
      <c r="VTI67" s="389"/>
      <c r="VTJ67" s="390"/>
      <c r="VTK67" s="391"/>
      <c r="VTL67" s="392"/>
      <c r="VTM67" s="393"/>
      <c r="VTN67" s="394"/>
      <c r="VTO67" s="395"/>
      <c r="VTP67" s="389"/>
      <c r="VTQ67" s="390"/>
      <c r="VTR67" s="391"/>
      <c r="VTS67" s="392"/>
      <c r="VTT67" s="393"/>
      <c r="VTU67" s="394"/>
      <c r="VTV67" s="395"/>
      <c r="VTW67" s="389"/>
      <c r="VTX67" s="390"/>
      <c r="VTY67" s="391"/>
      <c r="VTZ67" s="392"/>
      <c r="VUA67" s="393"/>
      <c r="VUB67" s="394"/>
      <c r="VUC67" s="395"/>
      <c r="VUD67" s="389"/>
      <c r="VUE67" s="390"/>
      <c r="VUF67" s="391"/>
      <c r="VUG67" s="392"/>
      <c r="VUH67" s="393"/>
      <c r="VUI67" s="394"/>
      <c r="VUJ67" s="395"/>
      <c r="VUK67" s="389"/>
      <c r="VUL67" s="390"/>
      <c r="VUM67" s="391"/>
      <c r="VUN67" s="392"/>
      <c r="VUO67" s="393"/>
      <c r="VUP67" s="394"/>
      <c r="VUQ67" s="395"/>
      <c r="VUR67" s="389"/>
      <c r="VUS67" s="390"/>
      <c r="VUT67" s="391"/>
      <c r="VUU67" s="392"/>
      <c r="VUV67" s="393"/>
      <c r="VUW67" s="394"/>
      <c r="VUX67" s="395"/>
      <c r="VUY67" s="389"/>
      <c r="VUZ67" s="390"/>
      <c r="VVA67" s="391"/>
      <c r="VVB67" s="392"/>
      <c r="VVC67" s="393"/>
      <c r="VVD67" s="394"/>
      <c r="VVE67" s="395"/>
      <c r="VVF67" s="389"/>
      <c r="VVG67" s="390"/>
      <c r="VVH67" s="391"/>
      <c r="VVI67" s="392"/>
      <c r="VVJ67" s="393"/>
      <c r="VVK67" s="394"/>
      <c r="VVL67" s="395"/>
      <c r="VVM67" s="389"/>
      <c r="VVN67" s="390"/>
      <c r="VVO67" s="391"/>
      <c r="VVP67" s="392"/>
      <c r="VVQ67" s="393"/>
      <c r="VVR67" s="394"/>
      <c r="VVS67" s="395"/>
      <c r="VVT67" s="389"/>
      <c r="VVU67" s="390"/>
      <c r="VVV67" s="391"/>
      <c r="VVW67" s="392"/>
      <c r="VVX67" s="393"/>
      <c r="VVY67" s="394"/>
      <c r="VVZ67" s="395"/>
      <c r="VWA67" s="389"/>
      <c r="VWB67" s="390"/>
      <c r="VWC67" s="391"/>
      <c r="VWD67" s="392"/>
      <c r="VWE67" s="393"/>
      <c r="VWF67" s="394"/>
      <c r="VWG67" s="395"/>
      <c r="VWH67" s="389"/>
      <c r="VWI67" s="390"/>
      <c r="VWJ67" s="391"/>
      <c r="VWK67" s="392"/>
      <c r="VWL67" s="393"/>
      <c r="VWM67" s="394"/>
      <c r="VWN67" s="395"/>
      <c r="VWO67" s="389"/>
      <c r="VWP67" s="390"/>
      <c r="VWQ67" s="391"/>
      <c r="VWR67" s="392"/>
      <c r="VWS67" s="393"/>
      <c r="VWT67" s="394"/>
      <c r="VWU67" s="395"/>
      <c r="VWV67" s="389"/>
      <c r="VWW67" s="390"/>
      <c r="VWX67" s="391"/>
      <c r="VWY67" s="392"/>
      <c r="VWZ67" s="393"/>
      <c r="VXA67" s="394"/>
      <c r="VXB67" s="395"/>
      <c r="VXC67" s="389"/>
      <c r="VXD67" s="390"/>
      <c r="VXE67" s="391"/>
      <c r="VXF67" s="392"/>
      <c r="VXG67" s="393"/>
      <c r="VXH67" s="394"/>
      <c r="VXI67" s="395"/>
      <c r="VXJ67" s="389"/>
      <c r="VXK67" s="390"/>
      <c r="VXL67" s="391"/>
      <c r="VXM67" s="392"/>
      <c r="VXN67" s="393"/>
      <c r="VXO67" s="394"/>
      <c r="VXP67" s="395"/>
      <c r="VXQ67" s="389"/>
      <c r="VXR67" s="390"/>
      <c r="VXS67" s="391"/>
      <c r="VXT67" s="392"/>
      <c r="VXU67" s="393"/>
      <c r="VXV67" s="394"/>
      <c r="VXW67" s="395"/>
      <c r="VXX67" s="389"/>
      <c r="VXY67" s="390"/>
      <c r="VXZ67" s="391"/>
      <c r="VYA67" s="392"/>
      <c r="VYB67" s="393"/>
      <c r="VYC67" s="394"/>
      <c r="VYD67" s="395"/>
      <c r="VYE67" s="389"/>
      <c r="VYF67" s="390"/>
      <c r="VYG67" s="391"/>
      <c r="VYH67" s="392"/>
      <c r="VYI67" s="393"/>
      <c r="VYJ67" s="394"/>
      <c r="VYK67" s="395"/>
      <c r="VYL67" s="389"/>
      <c r="VYM67" s="390"/>
      <c r="VYN67" s="391"/>
      <c r="VYO67" s="392"/>
      <c r="VYP67" s="393"/>
      <c r="VYQ67" s="394"/>
      <c r="VYR67" s="395"/>
      <c r="VYS67" s="389"/>
      <c r="VYT67" s="390"/>
      <c r="VYU67" s="391"/>
      <c r="VYV67" s="392"/>
      <c r="VYW67" s="393"/>
      <c r="VYX67" s="394"/>
      <c r="VYY67" s="395"/>
      <c r="VYZ67" s="389"/>
      <c r="VZA67" s="390"/>
      <c r="VZB67" s="391"/>
      <c r="VZC67" s="392"/>
      <c r="VZD67" s="393"/>
      <c r="VZE67" s="394"/>
      <c r="VZF67" s="395"/>
      <c r="VZG67" s="389"/>
      <c r="VZH67" s="390"/>
      <c r="VZI67" s="391"/>
      <c r="VZJ67" s="392"/>
      <c r="VZK67" s="393"/>
      <c r="VZL67" s="394"/>
      <c r="VZM67" s="395"/>
      <c r="VZN67" s="389"/>
      <c r="VZO67" s="390"/>
      <c r="VZP67" s="391"/>
      <c r="VZQ67" s="392"/>
      <c r="VZR67" s="393"/>
      <c r="VZS67" s="394"/>
      <c r="VZT67" s="395"/>
      <c r="VZU67" s="389"/>
      <c r="VZV67" s="390"/>
      <c r="VZW67" s="391"/>
      <c r="VZX67" s="392"/>
      <c r="VZY67" s="393"/>
      <c r="VZZ67" s="394"/>
      <c r="WAA67" s="395"/>
      <c r="WAB67" s="389"/>
      <c r="WAC67" s="390"/>
      <c r="WAD67" s="391"/>
      <c r="WAE67" s="392"/>
      <c r="WAF67" s="393"/>
      <c r="WAG67" s="394"/>
      <c r="WAH67" s="395"/>
      <c r="WAI67" s="389"/>
      <c r="WAJ67" s="390"/>
      <c r="WAK67" s="391"/>
      <c r="WAL67" s="392"/>
      <c r="WAM67" s="393"/>
      <c r="WAN67" s="394"/>
      <c r="WAO67" s="395"/>
      <c r="WAP67" s="389"/>
      <c r="WAQ67" s="390"/>
      <c r="WAR67" s="391"/>
      <c r="WAS67" s="392"/>
      <c r="WAT67" s="393"/>
      <c r="WAU67" s="394"/>
      <c r="WAV67" s="395"/>
      <c r="WAW67" s="389"/>
      <c r="WAX67" s="390"/>
      <c r="WAY67" s="391"/>
      <c r="WAZ67" s="392"/>
      <c r="WBA67" s="393"/>
      <c r="WBB67" s="394"/>
      <c r="WBC67" s="395"/>
      <c r="WBD67" s="389"/>
      <c r="WBE67" s="390"/>
      <c r="WBF67" s="391"/>
      <c r="WBG67" s="392"/>
      <c r="WBH67" s="393"/>
      <c r="WBI67" s="394"/>
      <c r="WBJ67" s="395"/>
      <c r="WBK67" s="389"/>
      <c r="WBL67" s="390"/>
      <c r="WBM67" s="391"/>
      <c r="WBN67" s="392"/>
      <c r="WBO67" s="393"/>
      <c r="WBP67" s="394"/>
      <c r="WBQ67" s="395"/>
      <c r="WBR67" s="389"/>
      <c r="WBS67" s="390"/>
      <c r="WBT67" s="391"/>
      <c r="WBU67" s="392"/>
      <c r="WBV67" s="393"/>
      <c r="WBW67" s="394"/>
      <c r="WBX67" s="395"/>
      <c r="WBY67" s="389"/>
      <c r="WBZ67" s="390"/>
      <c r="WCA67" s="391"/>
      <c r="WCB67" s="392"/>
      <c r="WCC67" s="393"/>
      <c r="WCD67" s="394"/>
      <c r="WCE67" s="395"/>
      <c r="WCF67" s="389"/>
      <c r="WCG67" s="390"/>
      <c r="WCH67" s="391"/>
      <c r="WCI67" s="392"/>
      <c r="WCJ67" s="393"/>
      <c r="WCK67" s="394"/>
      <c r="WCL67" s="395"/>
      <c r="WCM67" s="389"/>
      <c r="WCN67" s="390"/>
      <c r="WCO67" s="391"/>
      <c r="WCP67" s="392"/>
      <c r="WCQ67" s="393"/>
      <c r="WCR67" s="394"/>
      <c r="WCS67" s="395"/>
      <c r="WCT67" s="389"/>
      <c r="WCU67" s="390"/>
      <c r="WCV67" s="391"/>
      <c r="WCW67" s="392"/>
      <c r="WCX67" s="393"/>
      <c r="WCY67" s="394"/>
      <c r="WCZ67" s="395"/>
      <c r="WDA67" s="389"/>
      <c r="WDB67" s="390"/>
      <c r="WDC67" s="391"/>
      <c r="WDD67" s="392"/>
      <c r="WDE67" s="393"/>
      <c r="WDF67" s="394"/>
      <c r="WDG67" s="395"/>
      <c r="WDH67" s="389"/>
      <c r="WDI67" s="390"/>
      <c r="WDJ67" s="391"/>
      <c r="WDK67" s="392"/>
      <c r="WDL67" s="393"/>
      <c r="WDM67" s="394"/>
      <c r="WDN67" s="395"/>
      <c r="WDO67" s="389"/>
      <c r="WDP67" s="390"/>
      <c r="WDQ67" s="391"/>
      <c r="WDR67" s="392"/>
      <c r="WDS67" s="393"/>
      <c r="WDT67" s="394"/>
      <c r="WDU67" s="395"/>
      <c r="WDV67" s="389"/>
      <c r="WDW67" s="390"/>
      <c r="WDX67" s="391"/>
      <c r="WDY67" s="392"/>
      <c r="WDZ67" s="393"/>
      <c r="WEA67" s="394"/>
      <c r="WEB67" s="395"/>
      <c r="WEC67" s="389"/>
      <c r="WED67" s="390"/>
      <c r="WEE67" s="391"/>
      <c r="WEF67" s="392"/>
      <c r="WEG67" s="393"/>
      <c r="WEH67" s="394"/>
      <c r="WEI67" s="395"/>
      <c r="WEJ67" s="389"/>
      <c r="WEK67" s="390"/>
      <c r="WEL67" s="391"/>
      <c r="WEM67" s="392"/>
      <c r="WEN67" s="393"/>
      <c r="WEO67" s="394"/>
      <c r="WEP67" s="395"/>
      <c r="WEQ67" s="389"/>
      <c r="WER67" s="390"/>
      <c r="WES67" s="391"/>
      <c r="WET67" s="392"/>
      <c r="WEU67" s="393"/>
      <c r="WEV67" s="394"/>
      <c r="WEW67" s="395"/>
      <c r="WEX67" s="389"/>
      <c r="WEY67" s="390"/>
      <c r="WEZ67" s="391"/>
      <c r="WFA67" s="392"/>
      <c r="WFB67" s="393"/>
      <c r="WFC67" s="394"/>
      <c r="WFD67" s="395"/>
      <c r="WFE67" s="389"/>
      <c r="WFF67" s="390"/>
      <c r="WFG67" s="391"/>
      <c r="WFH67" s="392"/>
      <c r="WFI67" s="393"/>
      <c r="WFJ67" s="394"/>
      <c r="WFK67" s="395"/>
      <c r="WFL67" s="389"/>
      <c r="WFM67" s="390"/>
      <c r="WFN67" s="391"/>
      <c r="WFO67" s="392"/>
      <c r="WFP67" s="393"/>
      <c r="WFQ67" s="394"/>
      <c r="WFR67" s="395"/>
      <c r="WFS67" s="389"/>
      <c r="WFT67" s="390"/>
      <c r="WFU67" s="391"/>
      <c r="WFV67" s="392"/>
      <c r="WFW67" s="393"/>
      <c r="WFX67" s="394"/>
      <c r="WFY67" s="395"/>
      <c r="WFZ67" s="389"/>
      <c r="WGA67" s="390"/>
      <c r="WGB67" s="391"/>
      <c r="WGC67" s="392"/>
      <c r="WGD67" s="393"/>
      <c r="WGE67" s="394"/>
      <c r="WGF67" s="395"/>
      <c r="WGG67" s="389"/>
      <c r="WGH67" s="390"/>
      <c r="WGI67" s="391"/>
      <c r="WGJ67" s="392"/>
      <c r="WGK67" s="393"/>
      <c r="WGL67" s="394"/>
      <c r="WGM67" s="395"/>
      <c r="WGN67" s="389"/>
      <c r="WGO67" s="390"/>
      <c r="WGP67" s="391"/>
      <c r="WGQ67" s="392"/>
      <c r="WGR67" s="393"/>
      <c r="WGS67" s="394"/>
      <c r="WGT67" s="395"/>
      <c r="WGU67" s="389"/>
      <c r="WGV67" s="390"/>
      <c r="WGW67" s="391"/>
      <c r="WGX67" s="392"/>
      <c r="WGY67" s="393"/>
      <c r="WGZ67" s="394"/>
      <c r="WHA67" s="395"/>
      <c r="WHB67" s="389"/>
      <c r="WHC67" s="390"/>
      <c r="WHD67" s="391"/>
      <c r="WHE67" s="392"/>
      <c r="WHF67" s="393"/>
      <c r="WHG67" s="394"/>
      <c r="WHH67" s="395"/>
      <c r="WHI67" s="389"/>
      <c r="WHJ67" s="390"/>
      <c r="WHK67" s="391"/>
      <c r="WHL67" s="392"/>
      <c r="WHM67" s="393"/>
      <c r="WHN67" s="394"/>
      <c r="WHO67" s="395"/>
      <c r="WHP67" s="389"/>
      <c r="WHQ67" s="390"/>
      <c r="WHR67" s="391"/>
      <c r="WHS67" s="392"/>
      <c r="WHT67" s="393"/>
      <c r="WHU67" s="394"/>
      <c r="WHV67" s="395"/>
      <c r="WHW67" s="389"/>
      <c r="WHX67" s="390"/>
      <c r="WHY67" s="391"/>
      <c r="WHZ67" s="392"/>
      <c r="WIA67" s="393"/>
      <c r="WIB67" s="394"/>
      <c r="WIC67" s="395"/>
      <c r="WID67" s="389"/>
      <c r="WIE67" s="390"/>
      <c r="WIF67" s="391"/>
      <c r="WIG67" s="392"/>
      <c r="WIH67" s="393"/>
      <c r="WII67" s="394"/>
      <c r="WIJ67" s="395"/>
      <c r="WIK67" s="389"/>
      <c r="WIL67" s="390"/>
      <c r="WIM67" s="391"/>
      <c r="WIN67" s="392"/>
      <c r="WIO67" s="393"/>
      <c r="WIP67" s="394"/>
      <c r="WIQ67" s="395"/>
      <c r="WIR67" s="389"/>
      <c r="WIS67" s="390"/>
      <c r="WIT67" s="391"/>
      <c r="WIU67" s="392"/>
      <c r="WIV67" s="393"/>
      <c r="WIW67" s="394"/>
      <c r="WIX67" s="395"/>
      <c r="WIY67" s="389"/>
      <c r="WIZ67" s="390"/>
      <c r="WJA67" s="391"/>
      <c r="WJB67" s="392"/>
      <c r="WJC67" s="393"/>
      <c r="WJD67" s="394"/>
      <c r="WJE67" s="395"/>
      <c r="WJF67" s="389"/>
      <c r="WJG67" s="390"/>
      <c r="WJH67" s="391"/>
      <c r="WJI67" s="392"/>
      <c r="WJJ67" s="393"/>
      <c r="WJK67" s="394"/>
      <c r="WJL67" s="395"/>
      <c r="WJM67" s="389"/>
      <c r="WJN67" s="390"/>
      <c r="WJO67" s="391"/>
      <c r="WJP67" s="392"/>
      <c r="WJQ67" s="393"/>
      <c r="WJR67" s="394"/>
      <c r="WJS67" s="395"/>
      <c r="WJT67" s="389"/>
      <c r="WJU67" s="390"/>
      <c r="WJV67" s="391"/>
      <c r="WJW67" s="392"/>
      <c r="WJX67" s="393"/>
      <c r="WJY67" s="394"/>
      <c r="WJZ67" s="395"/>
      <c r="WKA67" s="389"/>
      <c r="WKB67" s="390"/>
      <c r="WKC67" s="391"/>
      <c r="WKD67" s="392"/>
      <c r="WKE67" s="393"/>
      <c r="WKF67" s="394"/>
      <c r="WKG67" s="395"/>
      <c r="WKH67" s="389"/>
      <c r="WKI67" s="390"/>
      <c r="WKJ67" s="391"/>
      <c r="WKK67" s="392"/>
      <c r="WKL67" s="393"/>
      <c r="WKM67" s="394"/>
      <c r="WKN67" s="395"/>
      <c r="WKO67" s="389"/>
      <c r="WKP67" s="390"/>
      <c r="WKQ67" s="391"/>
      <c r="WKR67" s="392"/>
      <c r="WKS67" s="393"/>
      <c r="WKT67" s="394"/>
      <c r="WKU67" s="395"/>
      <c r="WKV67" s="389"/>
      <c r="WKW67" s="390"/>
      <c r="WKX67" s="391"/>
      <c r="WKY67" s="392"/>
      <c r="WKZ67" s="393"/>
      <c r="WLA67" s="394"/>
      <c r="WLB67" s="395"/>
      <c r="WLC67" s="389"/>
      <c r="WLD67" s="390"/>
      <c r="WLE67" s="391"/>
      <c r="WLF67" s="392"/>
      <c r="WLG67" s="393"/>
      <c r="WLH67" s="394"/>
      <c r="WLI67" s="395"/>
      <c r="WLJ67" s="389"/>
      <c r="WLK67" s="390"/>
      <c r="WLL67" s="391"/>
      <c r="WLM67" s="392"/>
      <c r="WLN67" s="393"/>
      <c r="WLO67" s="394"/>
      <c r="WLP67" s="395"/>
      <c r="WLQ67" s="389"/>
      <c r="WLR67" s="390"/>
      <c r="WLS67" s="391"/>
      <c r="WLT67" s="392"/>
      <c r="WLU67" s="393"/>
      <c r="WLV67" s="394"/>
      <c r="WLW67" s="395"/>
      <c r="WLX67" s="389"/>
      <c r="WLY67" s="390"/>
      <c r="WLZ67" s="391"/>
      <c r="WMA67" s="392"/>
      <c r="WMB67" s="393"/>
      <c r="WMC67" s="394"/>
      <c r="WMD67" s="395"/>
      <c r="WME67" s="389"/>
      <c r="WMF67" s="390"/>
      <c r="WMG67" s="391"/>
      <c r="WMH67" s="392"/>
      <c r="WMI67" s="393"/>
      <c r="WMJ67" s="394"/>
      <c r="WMK67" s="395"/>
      <c r="WML67" s="389"/>
      <c r="WMM67" s="390"/>
      <c r="WMN67" s="391"/>
      <c r="WMO67" s="392"/>
      <c r="WMP67" s="393"/>
      <c r="WMQ67" s="394"/>
      <c r="WMR67" s="395"/>
      <c r="WMS67" s="389"/>
      <c r="WMT67" s="390"/>
      <c r="WMU67" s="391"/>
      <c r="WMV67" s="392"/>
      <c r="WMW67" s="393"/>
      <c r="WMX67" s="394"/>
      <c r="WMY67" s="395"/>
      <c r="WMZ67" s="389"/>
      <c r="WNA67" s="390"/>
      <c r="WNB67" s="391"/>
      <c r="WNC67" s="392"/>
      <c r="WND67" s="393"/>
      <c r="WNE67" s="394"/>
      <c r="WNF67" s="395"/>
      <c r="WNG67" s="389"/>
      <c r="WNH67" s="390"/>
      <c r="WNI67" s="391"/>
      <c r="WNJ67" s="392"/>
      <c r="WNK67" s="393"/>
      <c r="WNL67" s="394"/>
      <c r="WNM67" s="395"/>
      <c r="WNN67" s="389"/>
      <c r="WNO67" s="390"/>
      <c r="WNP67" s="391"/>
      <c r="WNQ67" s="392"/>
      <c r="WNR67" s="393"/>
      <c r="WNS67" s="394"/>
      <c r="WNT67" s="395"/>
      <c r="WNU67" s="389"/>
      <c r="WNV67" s="390"/>
      <c r="WNW67" s="391"/>
      <c r="WNX67" s="392"/>
      <c r="WNY67" s="393"/>
      <c r="WNZ67" s="394"/>
      <c r="WOA67" s="395"/>
      <c r="WOB67" s="389"/>
      <c r="WOC67" s="390"/>
      <c r="WOD67" s="391"/>
      <c r="WOE67" s="392"/>
      <c r="WOF67" s="393"/>
      <c r="WOG67" s="394"/>
      <c r="WOH67" s="395"/>
      <c r="WOI67" s="389"/>
      <c r="WOJ67" s="390"/>
      <c r="WOK67" s="391"/>
      <c r="WOL67" s="392"/>
      <c r="WOM67" s="393"/>
      <c r="WON67" s="394"/>
      <c r="WOO67" s="395"/>
      <c r="WOP67" s="389"/>
      <c r="WOQ67" s="390"/>
      <c r="WOR67" s="391"/>
      <c r="WOS67" s="392"/>
      <c r="WOT67" s="393"/>
      <c r="WOU67" s="394"/>
      <c r="WOV67" s="395"/>
      <c r="WOW67" s="389"/>
      <c r="WOX67" s="390"/>
      <c r="WOY67" s="391"/>
      <c r="WOZ67" s="392"/>
      <c r="WPA67" s="393"/>
      <c r="WPB67" s="394"/>
      <c r="WPC67" s="395"/>
      <c r="WPD67" s="389"/>
      <c r="WPE67" s="390"/>
      <c r="WPF67" s="391"/>
      <c r="WPG67" s="392"/>
      <c r="WPH67" s="393"/>
      <c r="WPI67" s="394"/>
      <c r="WPJ67" s="395"/>
      <c r="WPK67" s="389"/>
      <c r="WPL67" s="390"/>
      <c r="WPM67" s="391"/>
      <c r="WPN67" s="392"/>
      <c r="WPO67" s="393"/>
      <c r="WPP67" s="394"/>
      <c r="WPQ67" s="395"/>
      <c r="WPR67" s="389"/>
      <c r="WPS67" s="390"/>
      <c r="WPT67" s="391"/>
      <c r="WPU67" s="392"/>
      <c r="WPV67" s="393"/>
      <c r="WPW67" s="394"/>
      <c r="WPX67" s="395"/>
      <c r="WPY67" s="389"/>
      <c r="WPZ67" s="390"/>
      <c r="WQA67" s="391"/>
      <c r="WQB67" s="392"/>
      <c r="WQC67" s="393"/>
      <c r="WQD67" s="394"/>
      <c r="WQE67" s="395"/>
      <c r="WQF67" s="389"/>
      <c r="WQG67" s="390"/>
      <c r="WQH67" s="391"/>
      <c r="WQI67" s="392"/>
      <c r="WQJ67" s="393"/>
      <c r="WQK67" s="394"/>
      <c r="WQL67" s="395"/>
      <c r="WQM67" s="389"/>
      <c r="WQN67" s="390"/>
      <c r="WQO67" s="391"/>
      <c r="WQP67" s="392"/>
      <c r="WQQ67" s="393"/>
      <c r="WQR67" s="394"/>
      <c r="WQS67" s="395"/>
      <c r="WQT67" s="389"/>
      <c r="WQU67" s="390"/>
      <c r="WQV67" s="391"/>
      <c r="WQW67" s="392"/>
      <c r="WQX67" s="393"/>
      <c r="WQY67" s="394"/>
      <c r="WQZ67" s="395"/>
      <c r="WRA67" s="389"/>
      <c r="WRB67" s="390"/>
      <c r="WRC67" s="391"/>
      <c r="WRD67" s="392"/>
      <c r="WRE67" s="393"/>
      <c r="WRF67" s="394"/>
      <c r="WRG67" s="395"/>
      <c r="WRH67" s="389"/>
      <c r="WRI67" s="390"/>
      <c r="WRJ67" s="391"/>
      <c r="WRK67" s="392"/>
      <c r="WRL67" s="393"/>
      <c r="WRM67" s="394"/>
      <c r="WRN67" s="395"/>
      <c r="WRO67" s="389"/>
      <c r="WRP67" s="390"/>
      <c r="WRQ67" s="391"/>
      <c r="WRR67" s="392"/>
      <c r="WRS67" s="393"/>
      <c r="WRT67" s="394"/>
      <c r="WRU67" s="395"/>
      <c r="WRV67" s="389"/>
      <c r="WRW67" s="390"/>
      <c r="WRX67" s="391"/>
      <c r="WRY67" s="392"/>
      <c r="WRZ67" s="393"/>
      <c r="WSA67" s="394"/>
      <c r="WSB67" s="395"/>
      <c r="WSC67" s="389"/>
      <c r="WSD67" s="390"/>
      <c r="WSE67" s="391"/>
      <c r="WSF67" s="392"/>
      <c r="WSG67" s="393"/>
      <c r="WSH67" s="394"/>
      <c r="WSI67" s="395"/>
      <c r="WSJ67" s="389"/>
      <c r="WSK67" s="390"/>
      <c r="WSL67" s="391"/>
      <c r="WSM67" s="392"/>
      <c r="WSN67" s="393"/>
      <c r="WSO67" s="394"/>
      <c r="WSP67" s="395"/>
      <c r="WSQ67" s="389"/>
      <c r="WSR67" s="390"/>
      <c r="WSS67" s="391"/>
      <c r="WST67" s="392"/>
      <c r="WSU67" s="393"/>
      <c r="WSV67" s="394"/>
      <c r="WSW67" s="395"/>
      <c r="WSX67" s="389"/>
      <c r="WSY67" s="390"/>
      <c r="WSZ67" s="391"/>
      <c r="WTA67" s="392"/>
      <c r="WTB67" s="393"/>
      <c r="WTC67" s="394"/>
      <c r="WTD67" s="395"/>
      <c r="WTE67" s="389"/>
      <c r="WTF67" s="390"/>
      <c r="WTG67" s="391"/>
      <c r="WTH67" s="392"/>
      <c r="WTI67" s="393"/>
      <c r="WTJ67" s="394"/>
      <c r="WTK67" s="395"/>
      <c r="WTL67" s="389"/>
      <c r="WTM67" s="390"/>
      <c r="WTN67" s="391"/>
      <c r="WTO67" s="392"/>
      <c r="WTP67" s="393"/>
      <c r="WTQ67" s="394"/>
      <c r="WTR67" s="395"/>
      <c r="WTS67" s="389"/>
      <c r="WTT67" s="390"/>
      <c r="WTU67" s="391"/>
      <c r="WTV67" s="392"/>
      <c r="WTW67" s="393"/>
      <c r="WTX67" s="394"/>
      <c r="WTY67" s="395"/>
      <c r="WTZ67" s="389"/>
      <c r="WUA67" s="390"/>
      <c r="WUB67" s="391"/>
      <c r="WUC67" s="392"/>
      <c r="WUD67" s="393"/>
      <c r="WUE67" s="394"/>
      <c r="WUF67" s="395"/>
      <c r="WUG67" s="389"/>
      <c r="WUH67" s="390"/>
      <c r="WUI67" s="391"/>
      <c r="WUJ67" s="392"/>
      <c r="WUK67" s="393"/>
      <c r="WUL67" s="394"/>
      <c r="WUM67" s="395"/>
      <c r="WUN67" s="389"/>
      <c r="WUO67" s="390"/>
      <c r="WUP67" s="391"/>
      <c r="WUQ67" s="392"/>
      <c r="WUR67" s="393"/>
      <c r="WUS67" s="394"/>
      <c r="WUT67" s="395"/>
      <c r="WUU67" s="389"/>
      <c r="WUV67" s="390"/>
      <c r="WUW67" s="391"/>
      <c r="WUX67" s="392"/>
      <c r="WUY67" s="393"/>
      <c r="WUZ67" s="394"/>
      <c r="WVA67" s="395"/>
      <c r="WVB67" s="389"/>
      <c r="WVC67" s="390"/>
      <c r="WVD67" s="391"/>
      <c r="WVE67" s="392"/>
      <c r="WVF67" s="393"/>
      <c r="WVG67" s="394"/>
      <c r="WVH67" s="395"/>
      <c r="WVI67" s="389"/>
      <c r="WVJ67" s="390"/>
      <c r="WVK67" s="391"/>
      <c r="WVL67" s="392"/>
      <c r="WVM67" s="393"/>
      <c r="WVN67" s="394"/>
      <c r="WVO67" s="395"/>
      <c r="WVP67" s="389"/>
      <c r="WVQ67" s="390"/>
      <c r="WVR67" s="391"/>
      <c r="WVS67" s="392"/>
      <c r="WVT67" s="393"/>
      <c r="WVU67" s="394"/>
      <c r="WVV67" s="395"/>
      <c r="WVW67" s="389"/>
      <c r="WVX67" s="390"/>
      <c r="WVY67" s="391"/>
      <c r="WVZ67" s="392"/>
      <c r="WWA67" s="393"/>
      <c r="WWB67" s="394"/>
      <c r="WWC67" s="395"/>
      <c r="WWD67" s="389"/>
      <c r="WWE67" s="390"/>
      <c r="WWF67" s="391"/>
      <c r="WWG67" s="392"/>
      <c r="WWH67" s="393"/>
      <c r="WWI67" s="394"/>
      <c r="WWJ67" s="395"/>
      <c r="WWK67" s="389"/>
      <c r="WWL67" s="390"/>
      <c r="WWM67" s="391"/>
      <c r="WWN67" s="392"/>
      <c r="WWO67" s="393"/>
      <c r="WWP67" s="394"/>
      <c r="WWQ67" s="395"/>
      <c r="WWR67" s="389"/>
      <c r="WWS67" s="390"/>
      <c r="WWT67" s="391"/>
      <c r="WWU67" s="392"/>
      <c r="WWV67" s="393"/>
      <c r="WWW67" s="394"/>
      <c r="WWX67" s="395"/>
      <c r="WWY67" s="389"/>
      <c r="WWZ67" s="390"/>
      <c r="WXA67" s="391"/>
      <c r="WXB67" s="392"/>
      <c r="WXC67" s="393"/>
      <c r="WXD67" s="394"/>
      <c r="WXE67" s="395"/>
      <c r="WXF67" s="389"/>
      <c r="WXG67" s="390"/>
      <c r="WXH67" s="391"/>
      <c r="WXI67" s="392"/>
      <c r="WXJ67" s="393"/>
      <c r="WXK67" s="394"/>
      <c r="WXL67" s="395"/>
      <c r="WXM67" s="389"/>
      <c r="WXN67" s="390"/>
      <c r="WXO67" s="391"/>
      <c r="WXP67" s="392"/>
      <c r="WXQ67" s="393"/>
      <c r="WXR67" s="394"/>
      <c r="WXS67" s="395"/>
      <c r="WXT67" s="389"/>
      <c r="WXU67" s="390"/>
      <c r="WXV67" s="391"/>
      <c r="WXW67" s="392"/>
      <c r="WXX67" s="393"/>
      <c r="WXY67" s="394"/>
      <c r="WXZ67" s="395"/>
      <c r="WYA67" s="389"/>
      <c r="WYB67" s="390"/>
      <c r="WYC67" s="391"/>
      <c r="WYD67" s="392"/>
      <c r="WYE67" s="393"/>
      <c r="WYF67" s="394"/>
      <c r="WYG67" s="395"/>
      <c r="WYH67" s="389"/>
      <c r="WYI67" s="390"/>
      <c r="WYJ67" s="391"/>
      <c r="WYK67" s="392"/>
      <c r="WYL67" s="393"/>
      <c r="WYM67" s="394"/>
      <c r="WYN67" s="395"/>
      <c r="WYO67" s="389"/>
      <c r="WYP67" s="390"/>
      <c r="WYQ67" s="391"/>
      <c r="WYR67" s="392"/>
      <c r="WYS67" s="393"/>
      <c r="WYT67" s="394"/>
      <c r="WYU67" s="395"/>
      <c r="WYV67" s="389"/>
      <c r="WYW67" s="390"/>
      <c r="WYX67" s="391"/>
      <c r="WYY67" s="392"/>
      <c r="WYZ67" s="393"/>
      <c r="WZA67" s="394"/>
      <c r="WZB67" s="395"/>
      <c r="WZC67" s="389"/>
      <c r="WZD67" s="390"/>
      <c r="WZE67" s="391"/>
      <c r="WZF67" s="392"/>
      <c r="WZG67" s="393"/>
      <c r="WZH67" s="394"/>
      <c r="WZI67" s="395"/>
      <c r="WZJ67" s="389"/>
      <c r="WZK67" s="390"/>
      <c r="WZL67" s="391"/>
      <c r="WZM67" s="392"/>
      <c r="WZN67" s="393"/>
      <c r="WZO67" s="394"/>
      <c r="WZP67" s="395"/>
      <c r="WZQ67" s="389"/>
      <c r="WZR67" s="390"/>
      <c r="WZS67" s="391"/>
      <c r="WZT67" s="392"/>
      <c r="WZU67" s="393"/>
      <c r="WZV67" s="394"/>
      <c r="WZW67" s="395"/>
      <c r="WZX67" s="389"/>
      <c r="WZY67" s="390"/>
      <c r="WZZ67" s="391"/>
      <c r="XAA67" s="392"/>
      <c r="XAB67" s="393"/>
      <c r="XAC67" s="394"/>
      <c r="XAD67" s="395"/>
      <c r="XAE67" s="389"/>
      <c r="XAF67" s="390"/>
      <c r="XAG67" s="391"/>
      <c r="XAH67" s="392"/>
      <c r="XAI67" s="393"/>
      <c r="XAJ67" s="394"/>
      <c r="XAK67" s="395"/>
      <c r="XAL67" s="389"/>
      <c r="XAM67" s="390"/>
      <c r="XAN67" s="391"/>
      <c r="XAO67" s="392"/>
      <c r="XAP67" s="393"/>
      <c r="XAQ67" s="394"/>
      <c r="XAR67" s="395"/>
      <c r="XAS67" s="389"/>
      <c r="XAT67" s="390"/>
      <c r="XAU67" s="391"/>
      <c r="XAV67" s="392"/>
      <c r="XAW67" s="393"/>
      <c r="XAX67" s="394"/>
      <c r="XAY67" s="395"/>
      <c r="XAZ67" s="389"/>
      <c r="XBA67" s="390"/>
      <c r="XBB67" s="391"/>
      <c r="XBC67" s="392"/>
      <c r="XBD67" s="393"/>
      <c r="XBE67" s="394"/>
      <c r="XBF67" s="395"/>
      <c r="XBG67" s="389"/>
      <c r="XBH67" s="390"/>
      <c r="XBI67" s="391"/>
      <c r="XBJ67" s="392"/>
      <c r="XBK67" s="393"/>
      <c r="XBL67" s="394"/>
      <c r="XBM67" s="395"/>
      <c r="XBN67" s="389"/>
      <c r="XBO67" s="390"/>
      <c r="XBP67" s="391"/>
      <c r="XBQ67" s="392"/>
      <c r="XBR67" s="393"/>
      <c r="XBS67" s="394"/>
      <c r="XBT67" s="395"/>
      <c r="XBU67" s="389"/>
      <c r="XBV67" s="390"/>
      <c r="XBW67" s="391"/>
      <c r="XBX67" s="392"/>
      <c r="XBY67" s="393"/>
      <c r="XBZ67" s="394"/>
      <c r="XCA67" s="395"/>
      <c r="XCB67" s="389"/>
      <c r="XCC67" s="390"/>
      <c r="XCD67" s="391"/>
      <c r="XCE67" s="392"/>
      <c r="XCF67" s="393"/>
      <c r="XCG67" s="394"/>
      <c r="XCH67" s="395"/>
      <c r="XCI67" s="389"/>
      <c r="XCJ67" s="390"/>
      <c r="XCK67" s="391"/>
      <c r="XCL67" s="392"/>
      <c r="XCM67" s="393"/>
      <c r="XCN67" s="394"/>
      <c r="XCO67" s="395"/>
      <c r="XCP67" s="389"/>
      <c r="XCQ67" s="390"/>
      <c r="XCR67" s="391"/>
      <c r="XCS67" s="392"/>
      <c r="XCT67" s="393"/>
      <c r="XCU67" s="394"/>
      <c r="XCV67" s="395"/>
      <c r="XCW67" s="389"/>
      <c r="XCX67" s="390"/>
      <c r="XCY67" s="391"/>
      <c r="XCZ67" s="392"/>
      <c r="XDA67" s="393"/>
      <c r="XDB67" s="394"/>
      <c r="XDC67" s="395"/>
      <c r="XDD67" s="389"/>
      <c r="XDE67" s="390"/>
      <c r="XDF67" s="391"/>
      <c r="XDG67" s="392"/>
      <c r="XDH67" s="393"/>
      <c r="XDI67" s="394"/>
      <c r="XDJ67" s="395"/>
      <c r="XDK67" s="389"/>
      <c r="XDL67" s="390"/>
      <c r="XDM67" s="391"/>
      <c r="XDN67" s="392"/>
      <c r="XDO67" s="393"/>
      <c r="XDP67" s="394"/>
      <c r="XDQ67" s="395"/>
      <c r="XDR67" s="389"/>
      <c r="XDS67" s="390"/>
      <c r="XDT67" s="391"/>
      <c r="XDU67" s="392"/>
      <c r="XDV67" s="393"/>
      <c r="XDW67" s="394"/>
      <c r="XDX67" s="395"/>
      <c r="XDY67" s="389"/>
      <c r="XDZ67" s="390"/>
      <c r="XEA67" s="391"/>
      <c r="XEB67" s="392"/>
      <c r="XEC67" s="393"/>
      <c r="XED67" s="394"/>
      <c r="XEE67" s="395"/>
      <c r="XEF67" s="389"/>
      <c r="XEG67" s="390"/>
      <c r="XEH67" s="391"/>
      <c r="XEI67" s="392"/>
      <c r="XEJ67" s="393"/>
      <c r="XEK67" s="394"/>
      <c r="XEL67" s="395"/>
      <c r="XEM67" s="389"/>
      <c r="XEN67" s="390"/>
      <c r="XEO67" s="391"/>
      <c r="XEP67" s="392"/>
      <c r="XEQ67" s="393"/>
      <c r="XER67" s="394"/>
      <c r="XES67" s="395"/>
      <c r="XET67" s="389"/>
      <c r="XEU67" s="390"/>
      <c r="XEV67" s="391"/>
      <c r="XEW67" s="392"/>
      <c r="XEX67" s="393"/>
      <c r="XEY67" s="394"/>
      <c r="XEZ67" s="395"/>
      <c r="XFA67" s="389"/>
      <c r="XFB67" s="390"/>
      <c r="XFC67" s="391"/>
      <c r="XFD67" s="392"/>
    </row>
    <row r="68" spans="1:16384" s="10" customFormat="1" ht="78.75" x14ac:dyDescent="0.2">
      <c r="A68" s="704"/>
      <c r="B68" s="371" t="s">
        <v>1164</v>
      </c>
      <c r="C68" s="377">
        <v>5000000</v>
      </c>
      <c r="D68" s="381"/>
      <c r="E68" s="374">
        <f t="shared" si="5"/>
        <v>5000000</v>
      </c>
      <c r="F68" s="382">
        <v>42674</v>
      </c>
      <c r="G68" s="582" t="s">
        <v>1163</v>
      </c>
      <c r="H68" s="389"/>
      <c r="I68" s="390"/>
      <c r="J68" s="391"/>
      <c r="K68" s="392"/>
      <c r="L68" s="393"/>
      <c r="M68" s="394"/>
      <c r="N68" s="395"/>
      <c r="O68" s="389"/>
      <c r="P68" s="390"/>
      <c r="Q68" s="391"/>
      <c r="R68" s="392"/>
      <c r="S68" s="393"/>
      <c r="T68" s="394"/>
      <c r="U68" s="395"/>
      <c r="V68" s="389"/>
      <c r="W68" s="390"/>
      <c r="X68" s="391"/>
      <c r="Y68" s="392"/>
      <c r="Z68" s="393"/>
      <c r="AA68" s="394"/>
      <c r="AB68" s="395"/>
      <c r="AC68" s="389"/>
      <c r="AD68" s="390"/>
      <c r="AE68" s="391"/>
      <c r="AF68" s="392"/>
      <c r="AG68" s="393"/>
      <c r="AH68" s="394"/>
      <c r="AI68" s="395"/>
      <c r="AJ68" s="389"/>
      <c r="AK68" s="390"/>
      <c r="AL68" s="391"/>
      <c r="AM68" s="392"/>
      <c r="AN68" s="393"/>
      <c r="AO68" s="394"/>
      <c r="AP68" s="395"/>
      <c r="AQ68" s="389"/>
      <c r="AR68" s="390"/>
      <c r="AS68" s="391"/>
      <c r="AT68" s="392"/>
      <c r="AU68" s="393"/>
      <c r="AV68" s="394"/>
      <c r="AW68" s="395"/>
      <c r="AX68" s="389"/>
      <c r="AY68" s="390"/>
      <c r="AZ68" s="391"/>
      <c r="BA68" s="392"/>
      <c r="BB68" s="393"/>
      <c r="BC68" s="394"/>
      <c r="BD68" s="395"/>
      <c r="BE68" s="389"/>
      <c r="BF68" s="390"/>
      <c r="BG68" s="391"/>
      <c r="BH68" s="392"/>
      <c r="BI68" s="393"/>
      <c r="BJ68" s="394"/>
      <c r="BK68" s="395"/>
      <c r="BL68" s="389"/>
      <c r="BM68" s="390"/>
      <c r="BN68" s="391"/>
      <c r="BO68" s="392"/>
      <c r="BP68" s="393"/>
      <c r="BQ68" s="394"/>
      <c r="BR68" s="395"/>
      <c r="BS68" s="389"/>
      <c r="BT68" s="390"/>
      <c r="BU68" s="391"/>
      <c r="BV68" s="392"/>
      <c r="BW68" s="393"/>
      <c r="BX68" s="394"/>
      <c r="BY68" s="395"/>
      <c r="BZ68" s="389"/>
      <c r="CA68" s="390"/>
      <c r="CB68" s="391"/>
      <c r="CC68" s="392"/>
      <c r="CD68" s="393"/>
      <c r="CE68" s="394"/>
      <c r="CF68" s="395"/>
      <c r="CG68" s="389"/>
      <c r="CH68" s="390"/>
      <c r="CI68" s="391"/>
      <c r="CJ68" s="392"/>
      <c r="CK68" s="393"/>
      <c r="CL68" s="394"/>
      <c r="CM68" s="395"/>
      <c r="CN68" s="389"/>
      <c r="CO68" s="390"/>
      <c r="CP68" s="391"/>
      <c r="CQ68" s="392"/>
      <c r="CR68" s="393"/>
      <c r="CS68" s="394"/>
      <c r="CT68" s="395"/>
      <c r="CU68" s="389"/>
      <c r="CV68" s="390"/>
      <c r="CW68" s="391"/>
      <c r="CX68" s="392"/>
      <c r="CY68" s="393"/>
      <c r="CZ68" s="394"/>
      <c r="DA68" s="395"/>
      <c r="DB68" s="389"/>
      <c r="DC68" s="390"/>
      <c r="DD68" s="391"/>
      <c r="DE68" s="392"/>
      <c r="DF68" s="393"/>
      <c r="DG68" s="394"/>
      <c r="DH68" s="395"/>
      <c r="DI68" s="389"/>
      <c r="DJ68" s="390"/>
      <c r="DK68" s="391"/>
      <c r="DL68" s="392"/>
      <c r="DM68" s="393"/>
      <c r="DN68" s="394"/>
      <c r="DO68" s="395"/>
      <c r="DP68" s="389"/>
      <c r="DQ68" s="390"/>
      <c r="DR68" s="391"/>
      <c r="DS68" s="392"/>
      <c r="DT68" s="393"/>
      <c r="DU68" s="394"/>
      <c r="DV68" s="395"/>
      <c r="DW68" s="389"/>
      <c r="DX68" s="390"/>
      <c r="DY68" s="391"/>
      <c r="DZ68" s="392"/>
      <c r="EA68" s="393"/>
      <c r="EB68" s="394"/>
      <c r="EC68" s="395"/>
      <c r="ED68" s="389"/>
      <c r="EE68" s="390"/>
      <c r="EF68" s="391"/>
      <c r="EG68" s="392"/>
      <c r="EH68" s="393"/>
      <c r="EI68" s="394"/>
      <c r="EJ68" s="395"/>
      <c r="EK68" s="389"/>
      <c r="EL68" s="390"/>
      <c r="EM68" s="391"/>
      <c r="EN68" s="392"/>
      <c r="EO68" s="393"/>
      <c r="EP68" s="394"/>
      <c r="EQ68" s="395"/>
      <c r="ER68" s="389"/>
      <c r="ES68" s="390"/>
      <c r="ET68" s="391"/>
      <c r="EU68" s="392"/>
      <c r="EV68" s="393"/>
      <c r="EW68" s="394"/>
      <c r="EX68" s="395"/>
      <c r="EY68" s="389"/>
      <c r="EZ68" s="390"/>
      <c r="FA68" s="391"/>
      <c r="FB68" s="392"/>
      <c r="FC68" s="393"/>
      <c r="FD68" s="394"/>
      <c r="FE68" s="395"/>
      <c r="FF68" s="389"/>
      <c r="FG68" s="390"/>
      <c r="FH68" s="391"/>
      <c r="FI68" s="392"/>
      <c r="FJ68" s="393"/>
      <c r="FK68" s="394"/>
      <c r="FL68" s="395"/>
      <c r="FM68" s="389"/>
      <c r="FN68" s="390"/>
      <c r="FO68" s="391"/>
      <c r="FP68" s="392"/>
      <c r="FQ68" s="393"/>
      <c r="FR68" s="394"/>
      <c r="FS68" s="395"/>
      <c r="FT68" s="389"/>
      <c r="FU68" s="390"/>
      <c r="FV68" s="391"/>
      <c r="FW68" s="392"/>
      <c r="FX68" s="393"/>
      <c r="FY68" s="394"/>
      <c r="FZ68" s="395"/>
      <c r="GA68" s="389"/>
      <c r="GB68" s="390"/>
      <c r="GC68" s="391"/>
      <c r="GD68" s="392"/>
      <c r="GE68" s="393"/>
      <c r="GF68" s="394"/>
      <c r="GG68" s="395"/>
      <c r="GH68" s="389"/>
      <c r="GI68" s="390"/>
      <c r="GJ68" s="391"/>
      <c r="GK68" s="392"/>
      <c r="GL68" s="393"/>
      <c r="GM68" s="394"/>
      <c r="GN68" s="395"/>
      <c r="GO68" s="389"/>
      <c r="GP68" s="390"/>
      <c r="GQ68" s="391"/>
      <c r="GR68" s="392"/>
      <c r="GS68" s="393"/>
      <c r="GT68" s="394"/>
      <c r="GU68" s="395"/>
      <c r="GV68" s="389"/>
      <c r="GW68" s="390"/>
      <c r="GX68" s="391"/>
      <c r="GY68" s="392"/>
      <c r="GZ68" s="393"/>
      <c r="HA68" s="394"/>
      <c r="HB68" s="395"/>
      <c r="HC68" s="389"/>
      <c r="HD68" s="390"/>
      <c r="HE68" s="391"/>
      <c r="HF68" s="392"/>
      <c r="HG68" s="393"/>
      <c r="HH68" s="394"/>
      <c r="HI68" s="395"/>
      <c r="HJ68" s="389"/>
      <c r="HK68" s="390"/>
      <c r="HL68" s="391"/>
      <c r="HM68" s="392"/>
      <c r="HN68" s="393"/>
      <c r="HO68" s="394"/>
      <c r="HP68" s="395"/>
      <c r="HQ68" s="389"/>
      <c r="HR68" s="390"/>
      <c r="HS68" s="391"/>
      <c r="HT68" s="392"/>
      <c r="HU68" s="393"/>
      <c r="HV68" s="394"/>
      <c r="HW68" s="395"/>
      <c r="HX68" s="389"/>
      <c r="HY68" s="390"/>
      <c r="HZ68" s="391"/>
      <c r="IA68" s="392"/>
      <c r="IB68" s="393"/>
      <c r="IC68" s="394"/>
      <c r="ID68" s="395"/>
      <c r="IE68" s="389"/>
      <c r="IF68" s="390"/>
      <c r="IG68" s="391"/>
      <c r="IH68" s="392"/>
      <c r="II68" s="393"/>
      <c r="IJ68" s="394"/>
      <c r="IK68" s="395"/>
      <c r="IL68" s="389"/>
      <c r="IM68" s="390"/>
      <c r="IN68" s="391"/>
      <c r="IO68" s="392"/>
      <c r="IP68" s="393"/>
      <c r="IQ68" s="394"/>
      <c r="IR68" s="395"/>
      <c r="IS68" s="389"/>
      <c r="IT68" s="390"/>
      <c r="IU68" s="391"/>
      <c r="IV68" s="392"/>
      <c r="IW68" s="393"/>
      <c r="IX68" s="394"/>
      <c r="IY68" s="395"/>
      <c r="IZ68" s="389"/>
      <c r="JA68" s="390"/>
      <c r="JB68" s="391"/>
      <c r="JC68" s="392"/>
      <c r="JD68" s="393"/>
      <c r="JE68" s="394"/>
      <c r="JF68" s="395"/>
      <c r="JG68" s="389"/>
      <c r="JH68" s="390"/>
      <c r="JI68" s="391"/>
      <c r="JJ68" s="392"/>
      <c r="JK68" s="393"/>
      <c r="JL68" s="394"/>
      <c r="JM68" s="395"/>
      <c r="JN68" s="389"/>
      <c r="JO68" s="390"/>
      <c r="JP68" s="391"/>
      <c r="JQ68" s="392"/>
      <c r="JR68" s="393"/>
      <c r="JS68" s="394"/>
      <c r="JT68" s="395"/>
      <c r="JU68" s="389"/>
      <c r="JV68" s="390"/>
      <c r="JW68" s="391"/>
      <c r="JX68" s="392"/>
      <c r="JY68" s="393"/>
      <c r="JZ68" s="394"/>
      <c r="KA68" s="395"/>
      <c r="KB68" s="389"/>
      <c r="KC68" s="390"/>
      <c r="KD68" s="391"/>
      <c r="KE68" s="392"/>
      <c r="KF68" s="393"/>
      <c r="KG68" s="394"/>
      <c r="KH68" s="395"/>
      <c r="KI68" s="389"/>
      <c r="KJ68" s="390"/>
      <c r="KK68" s="391"/>
      <c r="KL68" s="392"/>
      <c r="KM68" s="393"/>
      <c r="KN68" s="394"/>
      <c r="KO68" s="395"/>
      <c r="KP68" s="389"/>
      <c r="KQ68" s="390"/>
      <c r="KR68" s="391"/>
      <c r="KS68" s="392"/>
      <c r="KT68" s="393"/>
      <c r="KU68" s="394"/>
      <c r="KV68" s="395"/>
      <c r="KW68" s="389"/>
      <c r="KX68" s="390"/>
      <c r="KY68" s="391"/>
      <c r="KZ68" s="392"/>
      <c r="LA68" s="393"/>
      <c r="LB68" s="394"/>
      <c r="LC68" s="395"/>
      <c r="LD68" s="389"/>
      <c r="LE68" s="390"/>
      <c r="LF68" s="391"/>
      <c r="LG68" s="392"/>
      <c r="LH68" s="393"/>
      <c r="LI68" s="394"/>
      <c r="LJ68" s="395"/>
      <c r="LK68" s="389"/>
      <c r="LL68" s="390"/>
      <c r="LM68" s="391"/>
      <c r="LN68" s="392"/>
      <c r="LO68" s="393"/>
      <c r="LP68" s="394"/>
      <c r="LQ68" s="395"/>
      <c r="LR68" s="389"/>
      <c r="LS68" s="390"/>
      <c r="LT68" s="391"/>
      <c r="LU68" s="392"/>
      <c r="LV68" s="393"/>
      <c r="LW68" s="394"/>
      <c r="LX68" s="395"/>
      <c r="LY68" s="389"/>
      <c r="LZ68" s="390"/>
      <c r="MA68" s="391"/>
      <c r="MB68" s="392"/>
      <c r="MC68" s="393"/>
      <c r="MD68" s="394"/>
      <c r="ME68" s="395"/>
      <c r="MF68" s="389"/>
      <c r="MG68" s="390"/>
      <c r="MH68" s="391"/>
      <c r="MI68" s="392"/>
      <c r="MJ68" s="393"/>
      <c r="MK68" s="394"/>
      <c r="ML68" s="395"/>
      <c r="MM68" s="389"/>
      <c r="MN68" s="390"/>
      <c r="MO68" s="391"/>
      <c r="MP68" s="392"/>
      <c r="MQ68" s="393"/>
      <c r="MR68" s="394"/>
      <c r="MS68" s="395"/>
      <c r="MT68" s="389"/>
      <c r="MU68" s="390"/>
      <c r="MV68" s="391"/>
      <c r="MW68" s="392"/>
      <c r="MX68" s="393"/>
      <c r="MY68" s="394"/>
      <c r="MZ68" s="395"/>
      <c r="NA68" s="389"/>
      <c r="NB68" s="390"/>
      <c r="NC68" s="391"/>
      <c r="ND68" s="392"/>
      <c r="NE68" s="393"/>
      <c r="NF68" s="394"/>
      <c r="NG68" s="395"/>
      <c r="NH68" s="389"/>
      <c r="NI68" s="390"/>
      <c r="NJ68" s="391"/>
      <c r="NK68" s="392"/>
      <c r="NL68" s="393"/>
      <c r="NM68" s="394"/>
      <c r="NN68" s="395"/>
      <c r="NO68" s="389"/>
      <c r="NP68" s="390"/>
      <c r="NQ68" s="391"/>
      <c r="NR68" s="392"/>
      <c r="NS68" s="393"/>
      <c r="NT68" s="394"/>
      <c r="NU68" s="395"/>
      <c r="NV68" s="389"/>
      <c r="NW68" s="390"/>
      <c r="NX68" s="391"/>
      <c r="NY68" s="392"/>
      <c r="NZ68" s="393"/>
      <c r="OA68" s="394"/>
      <c r="OB68" s="395"/>
      <c r="OC68" s="389"/>
      <c r="OD68" s="390"/>
      <c r="OE68" s="391"/>
      <c r="OF68" s="392"/>
      <c r="OG68" s="393"/>
      <c r="OH68" s="394"/>
      <c r="OI68" s="395"/>
      <c r="OJ68" s="389"/>
      <c r="OK68" s="390"/>
      <c r="OL68" s="391"/>
      <c r="OM68" s="392"/>
      <c r="ON68" s="393"/>
      <c r="OO68" s="394"/>
      <c r="OP68" s="395"/>
      <c r="OQ68" s="389"/>
      <c r="OR68" s="390"/>
      <c r="OS68" s="391"/>
      <c r="OT68" s="392"/>
      <c r="OU68" s="393"/>
      <c r="OV68" s="394"/>
      <c r="OW68" s="395"/>
      <c r="OX68" s="389"/>
      <c r="OY68" s="390"/>
      <c r="OZ68" s="391"/>
      <c r="PA68" s="392"/>
      <c r="PB68" s="393"/>
      <c r="PC68" s="394"/>
      <c r="PD68" s="395"/>
      <c r="PE68" s="389"/>
      <c r="PF68" s="390"/>
      <c r="PG68" s="391"/>
      <c r="PH68" s="392"/>
      <c r="PI68" s="393"/>
      <c r="PJ68" s="394"/>
      <c r="PK68" s="395"/>
      <c r="PL68" s="389"/>
      <c r="PM68" s="390"/>
      <c r="PN68" s="391"/>
      <c r="PO68" s="392"/>
      <c r="PP68" s="393"/>
      <c r="PQ68" s="394"/>
      <c r="PR68" s="395"/>
      <c r="PS68" s="389"/>
      <c r="PT68" s="390"/>
      <c r="PU68" s="391"/>
      <c r="PV68" s="392"/>
      <c r="PW68" s="393"/>
      <c r="PX68" s="394"/>
      <c r="PY68" s="395"/>
      <c r="PZ68" s="389"/>
      <c r="QA68" s="390"/>
      <c r="QB68" s="391"/>
      <c r="QC68" s="392"/>
      <c r="QD68" s="393"/>
      <c r="QE68" s="394"/>
      <c r="QF68" s="395"/>
      <c r="QG68" s="389"/>
      <c r="QH68" s="390"/>
      <c r="QI68" s="391"/>
      <c r="QJ68" s="392"/>
      <c r="QK68" s="393"/>
      <c r="QL68" s="394"/>
      <c r="QM68" s="395"/>
      <c r="QN68" s="389"/>
      <c r="QO68" s="390"/>
      <c r="QP68" s="391"/>
      <c r="QQ68" s="392"/>
      <c r="QR68" s="393"/>
      <c r="QS68" s="394"/>
      <c r="QT68" s="395"/>
      <c r="QU68" s="389"/>
      <c r="QV68" s="390"/>
      <c r="QW68" s="391"/>
      <c r="QX68" s="392"/>
      <c r="QY68" s="393"/>
      <c r="QZ68" s="394"/>
      <c r="RA68" s="395"/>
      <c r="RB68" s="389"/>
      <c r="RC68" s="390"/>
      <c r="RD68" s="391"/>
      <c r="RE68" s="392"/>
      <c r="RF68" s="393"/>
      <c r="RG68" s="394"/>
      <c r="RH68" s="395"/>
      <c r="RI68" s="389"/>
      <c r="RJ68" s="390"/>
      <c r="RK68" s="391"/>
      <c r="RL68" s="392"/>
      <c r="RM68" s="393"/>
      <c r="RN68" s="394"/>
      <c r="RO68" s="395"/>
      <c r="RP68" s="389"/>
      <c r="RQ68" s="390"/>
      <c r="RR68" s="391"/>
      <c r="RS68" s="392"/>
      <c r="RT68" s="393"/>
      <c r="RU68" s="394"/>
      <c r="RV68" s="395"/>
      <c r="RW68" s="389"/>
      <c r="RX68" s="390"/>
      <c r="RY68" s="391"/>
      <c r="RZ68" s="392"/>
      <c r="SA68" s="393"/>
      <c r="SB68" s="394"/>
      <c r="SC68" s="395"/>
      <c r="SD68" s="389"/>
      <c r="SE68" s="390"/>
      <c r="SF68" s="391"/>
      <c r="SG68" s="392"/>
      <c r="SH68" s="393"/>
      <c r="SI68" s="394"/>
      <c r="SJ68" s="395"/>
      <c r="SK68" s="389"/>
      <c r="SL68" s="390"/>
      <c r="SM68" s="391"/>
      <c r="SN68" s="392"/>
      <c r="SO68" s="393"/>
      <c r="SP68" s="394"/>
      <c r="SQ68" s="395"/>
      <c r="SR68" s="389"/>
      <c r="SS68" s="390"/>
      <c r="ST68" s="391"/>
      <c r="SU68" s="392"/>
      <c r="SV68" s="393"/>
      <c r="SW68" s="394"/>
      <c r="SX68" s="395"/>
      <c r="SY68" s="389"/>
      <c r="SZ68" s="390"/>
      <c r="TA68" s="391"/>
      <c r="TB68" s="392"/>
      <c r="TC68" s="393"/>
      <c r="TD68" s="394"/>
      <c r="TE68" s="395"/>
      <c r="TF68" s="389"/>
      <c r="TG68" s="390"/>
      <c r="TH68" s="391"/>
      <c r="TI68" s="392"/>
      <c r="TJ68" s="393"/>
      <c r="TK68" s="394"/>
      <c r="TL68" s="395"/>
      <c r="TM68" s="389"/>
      <c r="TN68" s="390"/>
      <c r="TO68" s="391"/>
      <c r="TP68" s="392"/>
      <c r="TQ68" s="393"/>
      <c r="TR68" s="394"/>
      <c r="TS68" s="395"/>
      <c r="TT68" s="389"/>
      <c r="TU68" s="390"/>
      <c r="TV68" s="391"/>
      <c r="TW68" s="392"/>
      <c r="TX68" s="393"/>
      <c r="TY68" s="394"/>
      <c r="TZ68" s="395"/>
      <c r="UA68" s="389"/>
      <c r="UB68" s="390"/>
      <c r="UC68" s="391"/>
      <c r="UD68" s="392"/>
      <c r="UE68" s="393"/>
      <c r="UF68" s="394"/>
      <c r="UG68" s="395"/>
      <c r="UH68" s="389"/>
      <c r="UI68" s="390"/>
      <c r="UJ68" s="391"/>
      <c r="UK68" s="392"/>
      <c r="UL68" s="393"/>
      <c r="UM68" s="394"/>
      <c r="UN68" s="395"/>
      <c r="UO68" s="389"/>
      <c r="UP68" s="390"/>
      <c r="UQ68" s="391"/>
      <c r="UR68" s="392"/>
      <c r="US68" s="393"/>
      <c r="UT68" s="394"/>
      <c r="UU68" s="395"/>
      <c r="UV68" s="389"/>
      <c r="UW68" s="390"/>
      <c r="UX68" s="391"/>
      <c r="UY68" s="392"/>
      <c r="UZ68" s="393"/>
      <c r="VA68" s="394"/>
      <c r="VB68" s="395"/>
      <c r="VC68" s="389"/>
      <c r="VD68" s="390"/>
      <c r="VE68" s="391"/>
      <c r="VF68" s="392"/>
      <c r="VG68" s="393"/>
      <c r="VH68" s="394"/>
      <c r="VI68" s="395"/>
      <c r="VJ68" s="389"/>
      <c r="VK68" s="390"/>
      <c r="VL68" s="391"/>
      <c r="VM68" s="392"/>
      <c r="VN68" s="393"/>
      <c r="VO68" s="394"/>
      <c r="VP68" s="395"/>
      <c r="VQ68" s="389"/>
      <c r="VR68" s="390"/>
      <c r="VS68" s="391"/>
      <c r="VT68" s="392"/>
      <c r="VU68" s="393"/>
      <c r="VV68" s="394"/>
      <c r="VW68" s="395"/>
      <c r="VX68" s="389"/>
      <c r="VY68" s="390"/>
      <c r="VZ68" s="391"/>
      <c r="WA68" s="392"/>
      <c r="WB68" s="393"/>
      <c r="WC68" s="394"/>
      <c r="WD68" s="395"/>
      <c r="WE68" s="389"/>
      <c r="WF68" s="390"/>
      <c r="WG68" s="391"/>
      <c r="WH68" s="392"/>
      <c r="WI68" s="393"/>
      <c r="WJ68" s="394"/>
      <c r="WK68" s="395"/>
      <c r="WL68" s="389"/>
      <c r="WM68" s="390"/>
      <c r="WN68" s="391"/>
      <c r="WO68" s="392"/>
      <c r="WP68" s="393"/>
      <c r="WQ68" s="394"/>
      <c r="WR68" s="395"/>
      <c r="WS68" s="389"/>
      <c r="WT68" s="390"/>
      <c r="WU68" s="391"/>
      <c r="WV68" s="392"/>
      <c r="WW68" s="393"/>
      <c r="WX68" s="394"/>
      <c r="WY68" s="395"/>
      <c r="WZ68" s="389"/>
      <c r="XA68" s="390"/>
      <c r="XB68" s="391"/>
      <c r="XC68" s="392"/>
      <c r="XD68" s="393"/>
      <c r="XE68" s="394"/>
      <c r="XF68" s="395"/>
      <c r="XG68" s="389"/>
      <c r="XH68" s="390"/>
      <c r="XI68" s="391"/>
      <c r="XJ68" s="392"/>
      <c r="XK68" s="393"/>
      <c r="XL68" s="394"/>
      <c r="XM68" s="395"/>
      <c r="XN68" s="389"/>
      <c r="XO68" s="390"/>
      <c r="XP68" s="391"/>
      <c r="XQ68" s="392"/>
      <c r="XR68" s="393"/>
      <c r="XS68" s="394"/>
      <c r="XT68" s="395"/>
      <c r="XU68" s="389"/>
      <c r="XV68" s="390"/>
      <c r="XW68" s="391"/>
      <c r="XX68" s="392"/>
      <c r="XY68" s="393"/>
      <c r="XZ68" s="394"/>
      <c r="YA68" s="395"/>
      <c r="YB68" s="389"/>
      <c r="YC68" s="390"/>
      <c r="YD68" s="391"/>
      <c r="YE68" s="392"/>
      <c r="YF68" s="393"/>
      <c r="YG68" s="394"/>
      <c r="YH68" s="395"/>
      <c r="YI68" s="389"/>
      <c r="YJ68" s="390"/>
      <c r="YK68" s="391"/>
      <c r="YL68" s="392"/>
      <c r="YM68" s="393"/>
      <c r="YN68" s="394"/>
      <c r="YO68" s="395"/>
      <c r="YP68" s="389"/>
      <c r="YQ68" s="390"/>
      <c r="YR68" s="391"/>
      <c r="YS68" s="392"/>
      <c r="YT68" s="393"/>
      <c r="YU68" s="394"/>
      <c r="YV68" s="395"/>
      <c r="YW68" s="389"/>
      <c r="YX68" s="390"/>
      <c r="YY68" s="391"/>
      <c r="YZ68" s="392"/>
      <c r="ZA68" s="393"/>
      <c r="ZB68" s="394"/>
      <c r="ZC68" s="395"/>
      <c r="ZD68" s="389"/>
      <c r="ZE68" s="390"/>
      <c r="ZF68" s="391"/>
      <c r="ZG68" s="392"/>
      <c r="ZH68" s="393"/>
      <c r="ZI68" s="394"/>
      <c r="ZJ68" s="395"/>
      <c r="ZK68" s="389"/>
      <c r="ZL68" s="390"/>
      <c r="ZM68" s="391"/>
      <c r="ZN68" s="392"/>
      <c r="ZO68" s="393"/>
      <c r="ZP68" s="394"/>
      <c r="ZQ68" s="395"/>
      <c r="ZR68" s="389"/>
      <c r="ZS68" s="390"/>
      <c r="ZT68" s="391"/>
      <c r="ZU68" s="392"/>
      <c r="ZV68" s="393"/>
      <c r="ZW68" s="394"/>
      <c r="ZX68" s="395"/>
      <c r="ZY68" s="389"/>
      <c r="ZZ68" s="390"/>
      <c r="AAA68" s="391"/>
      <c r="AAB68" s="392"/>
      <c r="AAC68" s="393"/>
      <c r="AAD68" s="394"/>
      <c r="AAE68" s="395"/>
      <c r="AAF68" s="389"/>
      <c r="AAG68" s="390"/>
      <c r="AAH68" s="391"/>
      <c r="AAI68" s="392"/>
      <c r="AAJ68" s="393"/>
      <c r="AAK68" s="394"/>
      <c r="AAL68" s="395"/>
      <c r="AAM68" s="389"/>
      <c r="AAN68" s="390"/>
      <c r="AAO68" s="391"/>
      <c r="AAP68" s="392"/>
      <c r="AAQ68" s="393"/>
      <c r="AAR68" s="394"/>
      <c r="AAS68" s="395"/>
      <c r="AAT68" s="389"/>
      <c r="AAU68" s="390"/>
      <c r="AAV68" s="391"/>
      <c r="AAW68" s="392"/>
      <c r="AAX68" s="393"/>
      <c r="AAY68" s="394"/>
      <c r="AAZ68" s="395"/>
      <c r="ABA68" s="389"/>
      <c r="ABB68" s="390"/>
      <c r="ABC68" s="391"/>
      <c r="ABD68" s="392"/>
      <c r="ABE68" s="393"/>
      <c r="ABF68" s="394"/>
      <c r="ABG68" s="395"/>
      <c r="ABH68" s="389"/>
      <c r="ABI68" s="390"/>
      <c r="ABJ68" s="391"/>
      <c r="ABK68" s="392"/>
      <c r="ABL68" s="393"/>
      <c r="ABM68" s="394"/>
      <c r="ABN68" s="395"/>
      <c r="ABO68" s="389"/>
      <c r="ABP68" s="390"/>
      <c r="ABQ68" s="391"/>
      <c r="ABR68" s="392"/>
      <c r="ABS68" s="393"/>
      <c r="ABT68" s="394"/>
      <c r="ABU68" s="395"/>
      <c r="ABV68" s="389"/>
      <c r="ABW68" s="390"/>
      <c r="ABX68" s="391"/>
      <c r="ABY68" s="392"/>
      <c r="ABZ68" s="393"/>
      <c r="ACA68" s="394"/>
      <c r="ACB68" s="395"/>
      <c r="ACC68" s="389"/>
      <c r="ACD68" s="390"/>
      <c r="ACE68" s="391"/>
      <c r="ACF68" s="392"/>
      <c r="ACG68" s="393"/>
      <c r="ACH68" s="394"/>
      <c r="ACI68" s="395"/>
      <c r="ACJ68" s="389"/>
      <c r="ACK68" s="390"/>
      <c r="ACL68" s="391"/>
      <c r="ACM68" s="392"/>
      <c r="ACN68" s="393"/>
      <c r="ACO68" s="394"/>
      <c r="ACP68" s="395"/>
      <c r="ACQ68" s="389"/>
      <c r="ACR68" s="390"/>
      <c r="ACS68" s="391"/>
      <c r="ACT68" s="392"/>
      <c r="ACU68" s="393"/>
      <c r="ACV68" s="394"/>
      <c r="ACW68" s="395"/>
      <c r="ACX68" s="389"/>
      <c r="ACY68" s="390"/>
      <c r="ACZ68" s="391"/>
      <c r="ADA68" s="392"/>
      <c r="ADB68" s="393"/>
      <c r="ADC68" s="394"/>
      <c r="ADD68" s="395"/>
      <c r="ADE68" s="389"/>
      <c r="ADF68" s="390"/>
      <c r="ADG68" s="391"/>
      <c r="ADH68" s="392"/>
      <c r="ADI68" s="393"/>
      <c r="ADJ68" s="394"/>
      <c r="ADK68" s="395"/>
      <c r="ADL68" s="389"/>
      <c r="ADM68" s="390"/>
      <c r="ADN68" s="391"/>
      <c r="ADO68" s="392"/>
      <c r="ADP68" s="393"/>
      <c r="ADQ68" s="394"/>
      <c r="ADR68" s="395"/>
      <c r="ADS68" s="389"/>
      <c r="ADT68" s="390"/>
      <c r="ADU68" s="391"/>
      <c r="ADV68" s="392"/>
      <c r="ADW68" s="393"/>
      <c r="ADX68" s="394"/>
      <c r="ADY68" s="395"/>
      <c r="ADZ68" s="389"/>
      <c r="AEA68" s="390"/>
      <c r="AEB68" s="391"/>
      <c r="AEC68" s="392"/>
      <c r="AED68" s="393"/>
      <c r="AEE68" s="394"/>
      <c r="AEF68" s="395"/>
      <c r="AEG68" s="389"/>
      <c r="AEH68" s="390"/>
      <c r="AEI68" s="391"/>
      <c r="AEJ68" s="392"/>
      <c r="AEK68" s="393"/>
      <c r="AEL68" s="394"/>
      <c r="AEM68" s="395"/>
      <c r="AEN68" s="389"/>
      <c r="AEO68" s="390"/>
      <c r="AEP68" s="391"/>
      <c r="AEQ68" s="392"/>
      <c r="AER68" s="393"/>
      <c r="AES68" s="394"/>
      <c r="AET68" s="395"/>
      <c r="AEU68" s="389"/>
      <c r="AEV68" s="390"/>
      <c r="AEW68" s="391"/>
      <c r="AEX68" s="392"/>
      <c r="AEY68" s="393"/>
      <c r="AEZ68" s="394"/>
      <c r="AFA68" s="395"/>
      <c r="AFB68" s="389"/>
      <c r="AFC68" s="390"/>
      <c r="AFD68" s="391"/>
      <c r="AFE68" s="392"/>
      <c r="AFF68" s="393"/>
      <c r="AFG68" s="394"/>
      <c r="AFH68" s="395"/>
      <c r="AFI68" s="389"/>
      <c r="AFJ68" s="390"/>
      <c r="AFK68" s="391"/>
      <c r="AFL68" s="392"/>
      <c r="AFM68" s="393"/>
      <c r="AFN68" s="394"/>
      <c r="AFO68" s="395"/>
      <c r="AFP68" s="389"/>
      <c r="AFQ68" s="390"/>
      <c r="AFR68" s="391"/>
      <c r="AFS68" s="392"/>
      <c r="AFT68" s="393"/>
      <c r="AFU68" s="394"/>
      <c r="AFV68" s="395"/>
      <c r="AFW68" s="389"/>
      <c r="AFX68" s="390"/>
      <c r="AFY68" s="391"/>
      <c r="AFZ68" s="392"/>
      <c r="AGA68" s="393"/>
      <c r="AGB68" s="394"/>
      <c r="AGC68" s="395"/>
      <c r="AGD68" s="389"/>
      <c r="AGE68" s="390"/>
      <c r="AGF68" s="391"/>
      <c r="AGG68" s="392"/>
      <c r="AGH68" s="393"/>
      <c r="AGI68" s="394"/>
      <c r="AGJ68" s="395"/>
      <c r="AGK68" s="389"/>
      <c r="AGL68" s="390"/>
      <c r="AGM68" s="391"/>
      <c r="AGN68" s="392"/>
      <c r="AGO68" s="393"/>
      <c r="AGP68" s="394"/>
      <c r="AGQ68" s="395"/>
      <c r="AGR68" s="389"/>
      <c r="AGS68" s="390"/>
      <c r="AGT68" s="391"/>
      <c r="AGU68" s="392"/>
      <c r="AGV68" s="393"/>
      <c r="AGW68" s="394"/>
      <c r="AGX68" s="395"/>
      <c r="AGY68" s="389"/>
      <c r="AGZ68" s="390"/>
      <c r="AHA68" s="391"/>
      <c r="AHB68" s="392"/>
      <c r="AHC68" s="393"/>
      <c r="AHD68" s="394"/>
      <c r="AHE68" s="395"/>
      <c r="AHF68" s="389"/>
      <c r="AHG68" s="390"/>
      <c r="AHH68" s="391"/>
      <c r="AHI68" s="392"/>
      <c r="AHJ68" s="393"/>
      <c r="AHK68" s="394"/>
      <c r="AHL68" s="395"/>
      <c r="AHM68" s="389"/>
      <c r="AHN68" s="390"/>
      <c r="AHO68" s="391"/>
      <c r="AHP68" s="392"/>
      <c r="AHQ68" s="393"/>
      <c r="AHR68" s="394"/>
      <c r="AHS68" s="395"/>
      <c r="AHT68" s="389"/>
      <c r="AHU68" s="390"/>
      <c r="AHV68" s="391"/>
      <c r="AHW68" s="392"/>
      <c r="AHX68" s="393"/>
      <c r="AHY68" s="394"/>
      <c r="AHZ68" s="395"/>
      <c r="AIA68" s="389"/>
      <c r="AIB68" s="390"/>
      <c r="AIC68" s="391"/>
      <c r="AID68" s="392"/>
      <c r="AIE68" s="393"/>
      <c r="AIF68" s="394"/>
      <c r="AIG68" s="395"/>
      <c r="AIH68" s="389"/>
      <c r="AII68" s="390"/>
      <c r="AIJ68" s="391"/>
      <c r="AIK68" s="392"/>
      <c r="AIL68" s="393"/>
      <c r="AIM68" s="394"/>
      <c r="AIN68" s="395"/>
      <c r="AIO68" s="389"/>
      <c r="AIP68" s="390"/>
      <c r="AIQ68" s="391"/>
      <c r="AIR68" s="392"/>
      <c r="AIS68" s="393"/>
      <c r="AIT68" s="394"/>
      <c r="AIU68" s="395"/>
      <c r="AIV68" s="389"/>
      <c r="AIW68" s="390"/>
      <c r="AIX68" s="391"/>
      <c r="AIY68" s="392"/>
      <c r="AIZ68" s="393"/>
      <c r="AJA68" s="394"/>
      <c r="AJB68" s="395"/>
      <c r="AJC68" s="389"/>
      <c r="AJD68" s="390"/>
      <c r="AJE68" s="391"/>
      <c r="AJF68" s="392"/>
      <c r="AJG68" s="393"/>
      <c r="AJH68" s="394"/>
      <c r="AJI68" s="395"/>
      <c r="AJJ68" s="389"/>
      <c r="AJK68" s="390"/>
      <c r="AJL68" s="391"/>
      <c r="AJM68" s="392"/>
      <c r="AJN68" s="393"/>
      <c r="AJO68" s="394"/>
      <c r="AJP68" s="395"/>
      <c r="AJQ68" s="389"/>
      <c r="AJR68" s="390"/>
      <c r="AJS68" s="391"/>
      <c r="AJT68" s="392"/>
      <c r="AJU68" s="393"/>
      <c r="AJV68" s="394"/>
      <c r="AJW68" s="395"/>
      <c r="AJX68" s="389"/>
      <c r="AJY68" s="390"/>
      <c r="AJZ68" s="391"/>
      <c r="AKA68" s="392"/>
      <c r="AKB68" s="393"/>
      <c r="AKC68" s="394"/>
      <c r="AKD68" s="395"/>
      <c r="AKE68" s="389"/>
      <c r="AKF68" s="390"/>
      <c r="AKG68" s="391"/>
      <c r="AKH68" s="392"/>
      <c r="AKI68" s="393"/>
      <c r="AKJ68" s="394"/>
      <c r="AKK68" s="395"/>
      <c r="AKL68" s="389"/>
      <c r="AKM68" s="390"/>
      <c r="AKN68" s="391"/>
      <c r="AKO68" s="392"/>
      <c r="AKP68" s="393"/>
      <c r="AKQ68" s="394"/>
      <c r="AKR68" s="395"/>
      <c r="AKS68" s="389"/>
      <c r="AKT68" s="390"/>
      <c r="AKU68" s="391"/>
      <c r="AKV68" s="392"/>
      <c r="AKW68" s="393"/>
      <c r="AKX68" s="394"/>
      <c r="AKY68" s="395"/>
      <c r="AKZ68" s="389"/>
      <c r="ALA68" s="390"/>
      <c r="ALB68" s="391"/>
      <c r="ALC68" s="392"/>
      <c r="ALD68" s="393"/>
      <c r="ALE68" s="394"/>
      <c r="ALF68" s="395"/>
      <c r="ALG68" s="389"/>
      <c r="ALH68" s="390"/>
      <c r="ALI68" s="391"/>
      <c r="ALJ68" s="392"/>
      <c r="ALK68" s="393"/>
      <c r="ALL68" s="394"/>
      <c r="ALM68" s="395"/>
      <c r="ALN68" s="389"/>
      <c r="ALO68" s="390"/>
      <c r="ALP68" s="391"/>
      <c r="ALQ68" s="392"/>
      <c r="ALR68" s="393"/>
      <c r="ALS68" s="394"/>
      <c r="ALT68" s="395"/>
      <c r="ALU68" s="389"/>
      <c r="ALV68" s="390"/>
      <c r="ALW68" s="391"/>
      <c r="ALX68" s="392"/>
      <c r="ALY68" s="393"/>
      <c r="ALZ68" s="394"/>
      <c r="AMA68" s="395"/>
      <c r="AMB68" s="389"/>
      <c r="AMC68" s="390"/>
      <c r="AMD68" s="391"/>
      <c r="AME68" s="392"/>
      <c r="AMF68" s="393"/>
      <c r="AMG68" s="394"/>
      <c r="AMH68" s="395"/>
      <c r="AMI68" s="389"/>
      <c r="AMJ68" s="390"/>
      <c r="AMK68" s="391"/>
      <c r="AML68" s="392"/>
      <c r="AMM68" s="393"/>
      <c r="AMN68" s="394"/>
      <c r="AMO68" s="395"/>
      <c r="AMP68" s="389"/>
      <c r="AMQ68" s="390"/>
      <c r="AMR68" s="391"/>
      <c r="AMS68" s="392"/>
      <c r="AMT68" s="393"/>
      <c r="AMU68" s="394"/>
      <c r="AMV68" s="395"/>
      <c r="AMW68" s="389"/>
      <c r="AMX68" s="390"/>
      <c r="AMY68" s="391"/>
      <c r="AMZ68" s="392"/>
      <c r="ANA68" s="393"/>
      <c r="ANB68" s="394"/>
      <c r="ANC68" s="395"/>
      <c r="AND68" s="389"/>
      <c r="ANE68" s="390"/>
      <c r="ANF68" s="391"/>
      <c r="ANG68" s="392"/>
      <c r="ANH68" s="393"/>
      <c r="ANI68" s="394"/>
      <c r="ANJ68" s="395"/>
      <c r="ANK68" s="389"/>
      <c r="ANL68" s="390"/>
      <c r="ANM68" s="391"/>
      <c r="ANN68" s="392"/>
      <c r="ANO68" s="393"/>
      <c r="ANP68" s="394"/>
      <c r="ANQ68" s="395"/>
      <c r="ANR68" s="389"/>
      <c r="ANS68" s="390"/>
      <c r="ANT68" s="391"/>
      <c r="ANU68" s="392"/>
      <c r="ANV68" s="393"/>
      <c r="ANW68" s="394"/>
      <c r="ANX68" s="395"/>
      <c r="ANY68" s="389"/>
      <c r="ANZ68" s="390"/>
      <c r="AOA68" s="391"/>
      <c r="AOB68" s="392"/>
      <c r="AOC68" s="393"/>
      <c r="AOD68" s="394"/>
      <c r="AOE68" s="395"/>
      <c r="AOF68" s="389"/>
      <c r="AOG68" s="390"/>
      <c r="AOH68" s="391"/>
      <c r="AOI68" s="392"/>
      <c r="AOJ68" s="393"/>
      <c r="AOK68" s="394"/>
      <c r="AOL68" s="395"/>
      <c r="AOM68" s="389"/>
      <c r="AON68" s="390"/>
      <c r="AOO68" s="391"/>
      <c r="AOP68" s="392"/>
      <c r="AOQ68" s="393"/>
      <c r="AOR68" s="394"/>
      <c r="AOS68" s="395"/>
      <c r="AOT68" s="389"/>
      <c r="AOU68" s="390"/>
      <c r="AOV68" s="391"/>
      <c r="AOW68" s="392"/>
      <c r="AOX68" s="393"/>
      <c r="AOY68" s="394"/>
      <c r="AOZ68" s="395"/>
      <c r="APA68" s="389"/>
      <c r="APB68" s="390"/>
      <c r="APC68" s="391"/>
      <c r="APD68" s="392"/>
      <c r="APE68" s="393"/>
      <c r="APF68" s="394"/>
      <c r="APG68" s="395"/>
      <c r="APH68" s="389"/>
      <c r="API68" s="390"/>
      <c r="APJ68" s="391"/>
      <c r="APK68" s="392"/>
      <c r="APL68" s="393"/>
      <c r="APM68" s="394"/>
      <c r="APN68" s="395"/>
      <c r="APO68" s="389"/>
      <c r="APP68" s="390"/>
      <c r="APQ68" s="391"/>
      <c r="APR68" s="392"/>
      <c r="APS68" s="393"/>
      <c r="APT68" s="394"/>
      <c r="APU68" s="395"/>
      <c r="APV68" s="389"/>
      <c r="APW68" s="390"/>
      <c r="APX68" s="391"/>
      <c r="APY68" s="392"/>
      <c r="APZ68" s="393"/>
      <c r="AQA68" s="394"/>
      <c r="AQB68" s="395"/>
      <c r="AQC68" s="389"/>
      <c r="AQD68" s="390"/>
      <c r="AQE68" s="391"/>
      <c r="AQF68" s="392"/>
      <c r="AQG68" s="393"/>
      <c r="AQH68" s="394"/>
      <c r="AQI68" s="395"/>
      <c r="AQJ68" s="389"/>
      <c r="AQK68" s="390"/>
      <c r="AQL68" s="391"/>
      <c r="AQM68" s="392"/>
      <c r="AQN68" s="393"/>
      <c r="AQO68" s="394"/>
      <c r="AQP68" s="395"/>
      <c r="AQQ68" s="389"/>
      <c r="AQR68" s="390"/>
      <c r="AQS68" s="391"/>
      <c r="AQT68" s="392"/>
      <c r="AQU68" s="393"/>
      <c r="AQV68" s="394"/>
      <c r="AQW68" s="395"/>
      <c r="AQX68" s="389"/>
      <c r="AQY68" s="390"/>
      <c r="AQZ68" s="391"/>
      <c r="ARA68" s="392"/>
      <c r="ARB68" s="393"/>
      <c r="ARC68" s="394"/>
      <c r="ARD68" s="395"/>
      <c r="ARE68" s="389"/>
      <c r="ARF68" s="390"/>
      <c r="ARG68" s="391"/>
      <c r="ARH68" s="392"/>
      <c r="ARI68" s="393"/>
      <c r="ARJ68" s="394"/>
      <c r="ARK68" s="395"/>
      <c r="ARL68" s="389"/>
      <c r="ARM68" s="390"/>
      <c r="ARN68" s="391"/>
      <c r="ARO68" s="392"/>
      <c r="ARP68" s="393"/>
      <c r="ARQ68" s="394"/>
      <c r="ARR68" s="395"/>
      <c r="ARS68" s="389"/>
      <c r="ART68" s="390"/>
      <c r="ARU68" s="391"/>
      <c r="ARV68" s="392"/>
      <c r="ARW68" s="393"/>
      <c r="ARX68" s="394"/>
      <c r="ARY68" s="395"/>
      <c r="ARZ68" s="389"/>
      <c r="ASA68" s="390"/>
      <c r="ASB68" s="391"/>
      <c r="ASC68" s="392"/>
      <c r="ASD68" s="393"/>
      <c r="ASE68" s="394"/>
      <c r="ASF68" s="395"/>
      <c r="ASG68" s="389"/>
      <c r="ASH68" s="390"/>
      <c r="ASI68" s="391"/>
      <c r="ASJ68" s="392"/>
      <c r="ASK68" s="393"/>
      <c r="ASL68" s="394"/>
      <c r="ASM68" s="395"/>
      <c r="ASN68" s="389"/>
      <c r="ASO68" s="390"/>
      <c r="ASP68" s="391"/>
      <c r="ASQ68" s="392"/>
      <c r="ASR68" s="393"/>
      <c r="ASS68" s="394"/>
      <c r="AST68" s="395"/>
      <c r="ASU68" s="389"/>
      <c r="ASV68" s="390"/>
      <c r="ASW68" s="391"/>
      <c r="ASX68" s="392"/>
      <c r="ASY68" s="393"/>
      <c r="ASZ68" s="394"/>
      <c r="ATA68" s="395"/>
      <c r="ATB68" s="389"/>
      <c r="ATC68" s="390"/>
      <c r="ATD68" s="391"/>
      <c r="ATE68" s="392"/>
      <c r="ATF68" s="393"/>
      <c r="ATG68" s="394"/>
      <c r="ATH68" s="395"/>
      <c r="ATI68" s="389"/>
      <c r="ATJ68" s="390"/>
      <c r="ATK68" s="391"/>
      <c r="ATL68" s="392"/>
      <c r="ATM68" s="393"/>
      <c r="ATN68" s="394"/>
      <c r="ATO68" s="395"/>
      <c r="ATP68" s="389"/>
      <c r="ATQ68" s="390"/>
      <c r="ATR68" s="391"/>
      <c r="ATS68" s="392"/>
      <c r="ATT68" s="393"/>
      <c r="ATU68" s="394"/>
      <c r="ATV68" s="395"/>
      <c r="ATW68" s="389"/>
      <c r="ATX68" s="390"/>
      <c r="ATY68" s="391"/>
      <c r="ATZ68" s="392"/>
      <c r="AUA68" s="393"/>
      <c r="AUB68" s="394"/>
      <c r="AUC68" s="395"/>
      <c r="AUD68" s="389"/>
      <c r="AUE68" s="390"/>
      <c r="AUF68" s="391"/>
      <c r="AUG68" s="392"/>
      <c r="AUH68" s="393"/>
      <c r="AUI68" s="394"/>
      <c r="AUJ68" s="395"/>
      <c r="AUK68" s="389"/>
      <c r="AUL68" s="390"/>
      <c r="AUM68" s="391"/>
      <c r="AUN68" s="392"/>
      <c r="AUO68" s="393"/>
      <c r="AUP68" s="394"/>
      <c r="AUQ68" s="395"/>
      <c r="AUR68" s="389"/>
      <c r="AUS68" s="390"/>
      <c r="AUT68" s="391"/>
      <c r="AUU68" s="392"/>
      <c r="AUV68" s="393"/>
      <c r="AUW68" s="394"/>
      <c r="AUX68" s="395"/>
      <c r="AUY68" s="389"/>
      <c r="AUZ68" s="390"/>
      <c r="AVA68" s="391"/>
      <c r="AVB68" s="392"/>
      <c r="AVC68" s="393"/>
      <c r="AVD68" s="394"/>
      <c r="AVE68" s="395"/>
      <c r="AVF68" s="389"/>
      <c r="AVG68" s="390"/>
      <c r="AVH68" s="391"/>
      <c r="AVI68" s="392"/>
      <c r="AVJ68" s="393"/>
      <c r="AVK68" s="394"/>
      <c r="AVL68" s="395"/>
      <c r="AVM68" s="389"/>
      <c r="AVN68" s="390"/>
      <c r="AVO68" s="391"/>
      <c r="AVP68" s="392"/>
      <c r="AVQ68" s="393"/>
      <c r="AVR68" s="394"/>
      <c r="AVS68" s="395"/>
      <c r="AVT68" s="389"/>
      <c r="AVU68" s="390"/>
      <c r="AVV68" s="391"/>
      <c r="AVW68" s="392"/>
      <c r="AVX68" s="393"/>
      <c r="AVY68" s="394"/>
      <c r="AVZ68" s="395"/>
      <c r="AWA68" s="389"/>
      <c r="AWB68" s="390"/>
      <c r="AWC68" s="391"/>
      <c r="AWD68" s="392"/>
      <c r="AWE68" s="393"/>
      <c r="AWF68" s="394"/>
      <c r="AWG68" s="395"/>
      <c r="AWH68" s="389"/>
      <c r="AWI68" s="390"/>
      <c r="AWJ68" s="391"/>
      <c r="AWK68" s="392"/>
      <c r="AWL68" s="393"/>
      <c r="AWM68" s="394"/>
      <c r="AWN68" s="395"/>
      <c r="AWO68" s="389"/>
      <c r="AWP68" s="390"/>
      <c r="AWQ68" s="391"/>
      <c r="AWR68" s="392"/>
      <c r="AWS68" s="393"/>
      <c r="AWT68" s="394"/>
      <c r="AWU68" s="395"/>
      <c r="AWV68" s="389"/>
      <c r="AWW68" s="390"/>
      <c r="AWX68" s="391"/>
      <c r="AWY68" s="392"/>
      <c r="AWZ68" s="393"/>
      <c r="AXA68" s="394"/>
      <c r="AXB68" s="395"/>
      <c r="AXC68" s="389"/>
      <c r="AXD68" s="390"/>
      <c r="AXE68" s="391"/>
      <c r="AXF68" s="392"/>
      <c r="AXG68" s="393"/>
      <c r="AXH68" s="394"/>
      <c r="AXI68" s="395"/>
      <c r="AXJ68" s="389"/>
      <c r="AXK68" s="390"/>
      <c r="AXL68" s="391"/>
      <c r="AXM68" s="392"/>
      <c r="AXN68" s="393"/>
      <c r="AXO68" s="394"/>
      <c r="AXP68" s="395"/>
      <c r="AXQ68" s="389"/>
      <c r="AXR68" s="390"/>
      <c r="AXS68" s="391"/>
      <c r="AXT68" s="392"/>
      <c r="AXU68" s="393"/>
      <c r="AXV68" s="394"/>
      <c r="AXW68" s="395"/>
      <c r="AXX68" s="389"/>
      <c r="AXY68" s="390"/>
      <c r="AXZ68" s="391"/>
      <c r="AYA68" s="392"/>
      <c r="AYB68" s="393"/>
      <c r="AYC68" s="394"/>
      <c r="AYD68" s="395"/>
      <c r="AYE68" s="389"/>
      <c r="AYF68" s="390"/>
      <c r="AYG68" s="391"/>
      <c r="AYH68" s="392"/>
      <c r="AYI68" s="393"/>
      <c r="AYJ68" s="394"/>
      <c r="AYK68" s="395"/>
      <c r="AYL68" s="389"/>
      <c r="AYM68" s="390"/>
      <c r="AYN68" s="391"/>
      <c r="AYO68" s="392"/>
      <c r="AYP68" s="393"/>
      <c r="AYQ68" s="394"/>
      <c r="AYR68" s="395"/>
      <c r="AYS68" s="389"/>
      <c r="AYT68" s="390"/>
      <c r="AYU68" s="391"/>
      <c r="AYV68" s="392"/>
      <c r="AYW68" s="393"/>
      <c r="AYX68" s="394"/>
      <c r="AYY68" s="395"/>
      <c r="AYZ68" s="389"/>
      <c r="AZA68" s="390"/>
      <c r="AZB68" s="391"/>
      <c r="AZC68" s="392"/>
      <c r="AZD68" s="393"/>
      <c r="AZE68" s="394"/>
      <c r="AZF68" s="395"/>
      <c r="AZG68" s="389"/>
      <c r="AZH68" s="390"/>
      <c r="AZI68" s="391"/>
      <c r="AZJ68" s="392"/>
      <c r="AZK68" s="393"/>
      <c r="AZL68" s="394"/>
      <c r="AZM68" s="395"/>
      <c r="AZN68" s="389"/>
      <c r="AZO68" s="390"/>
      <c r="AZP68" s="391"/>
      <c r="AZQ68" s="392"/>
      <c r="AZR68" s="393"/>
      <c r="AZS68" s="394"/>
      <c r="AZT68" s="395"/>
      <c r="AZU68" s="389"/>
      <c r="AZV68" s="390"/>
      <c r="AZW68" s="391"/>
      <c r="AZX68" s="392"/>
      <c r="AZY68" s="393"/>
      <c r="AZZ68" s="394"/>
      <c r="BAA68" s="395"/>
      <c r="BAB68" s="389"/>
      <c r="BAC68" s="390"/>
      <c r="BAD68" s="391"/>
      <c r="BAE68" s="392"/>
      <c r="BAF68" s="393"/>
      <c r="BAG68" s="394"/>
      <c r="BAH68" s="395"/>
      <c r="BAI68" s="389"/>
      <c r="BAJ68" s="390"/>
      <c r="BAK68" s="391"/>
      <c r="BAL68" s="392"/>
      <c r="BAM68" s="393"/>
      <c r="BAN68" s="394"/>
      <c r="BAO68" s="395"/>
      <c r="BAP68" s="389"/>
      <c r="BAQ68" s="390"/>
      <c r="BAR68" s="391"/>
      <c r="BAS68" s="392"/>
      <c r="BAT68" s="393"/>
      <c r="BAU68" s="394"/>
      <c r="BAV68" s="395"/>
      <c r="BAW68" s="389"/>
      <c r="BAX68" s="390"/>
      <c r="BAY68" s="391"/>
      <c r="BAZ68" s="392"/>
      <c r="BBA68" s="393"/>
      <c r="BBB68" s="394"/>
      <c r="BBC68" s="395"/>
      <c r="BBD68" s="389"/>
      <c r="BBE68" s="390"/>
      <c r="BBF68" s="391"/>
      <c r="BBG68" s="392"/>
      <c r="BBH68" s="393"/>
      <c r="BBI68" s="394"/>
      <c r="BBJ68" s="395"/>
      <c r="BBK68" s="389"/>
      <c r="BBL68" s="390"/>
      <c r="BBM68" s="391"/>
      <c r="BBN68" s="392"/>
      <c r="BBO68" s="393"/>
      <c r="BBP68" s="394"/>
      <c r="BBQ68" s="395"/>
      <c r="BBR68" s="389"/>
      <c r="BBS68" s="390"/>
      <c r="BBT68" s="391"/>
      <c r="BBU68" s="392"/>
      <c r="BBV68" s="393"/>
      <c r="BBW68" s="394"/>
      <c r="BBX68" s="395"/>
      <c r="BBY68" s="389"/>
      <c r="BBZ68" s="390"/>
      <c r="BCA68" s="391"/>
      <c r="BCB68" s="392"/>
      <c r="BCC68" s="393"/>
      <c r="BCD68" s="394"/>
      <c r="BCE68" s="395"/>
      <c r="BCF68" s="389"/>
      <c r="BCG68" s="390"/>
      <c r="BCH68" s="391"/>
      <c r="BCI68" s="392"/>
      <c r="BCJ68" s="393"/>
      <c r="BCK68" s="394"/>
      <c r="BCL68" s="395"/>
      <c r="BCM68" s="389"/>
      <c r="BCN68" s="390"/>
      <c r="BCO68" s="391"/>
      <c r="BCP68" s="392"/>
      <c r="BCQ68" s="393"/>
      <c r="BCR68" s="394"/>
      <c r="BCS68" s="395"/>
      <c r="BCT68" s="389"/>
      <c r="BCU68" s="390"/>
      <c r="BCV68" s="391"/>
      <c r="BCW68" s="392"/>
      <c r="BCX68" s="393"/>
      <c r="BCY68" s="394"/>
      <c r="BCZ68" s="395"/>
      <c r="BDA68" s="389"/>
      <c r="BDB68" s="390"/>
      <c r="BDC68" s="391"/>
      <c r="BDD68" s="392"/>
      <c r="BDE68" s="393"/>
      <c r="BDF68" s="394"/>
      <c r="BDG68" s="395"/>
      <c r="BDH68" s="389"/>
      <c r="BDI68" s="390"/>
      <c r="BDJ68" s="391"/>
      <c r="BDK68" s="392"/>
      <c r="BDL68" s="393"/>
      <c r="BDM68" s="394"/>
      <c r="BDN68" s="395"/>
      <c r="BDO68" s="389"/>
      <c r="BDP68" s="390"/>
      <c r="BDQ68" s="391"/>
      <c r="BDR68" s="392"/>
      <c r="BDS68" s="393"/>
      <c r="BDT68" s="394"/>
      <c r="BDU68" s="395"/>
      <c r="BDV68" s="389"/>
      <c r="BDW68" s="390"/>
      <c r="BDX68" s="391"/>
      <c r="BDY68" s="392"/>
      <c r="BDZ68" s="393"/>
      <c r="BEA68" s="394"/>
      <c r="BEB68" s="395"/>
      <c r="BEC68" s="389"/>
      <c r="BED68" s="390"/>
      <c r="BEE68" s="391"/>
      <c r="BEF68" s="392"/>
      <c r="BEG68" s="393"/>
      <c r="BEH68" s="394"/>
      <c r="BEI68" s="395"/>
      <c r="BEJ68" s="389"/>
      <c r="BEK68" s="390"/>
      <c r="BEL68" s="391"/>
      <c r="BEM68" s="392"/>
      <c r="BEN68" s="393"/>
      <c r="BEO68" s="394"/>
      <c r="BEP68" s="395"/>
      <c r="BEQ68" s="389"/>
      <c r="BER68" s="390"/>
      <c r="BES68" s="391"/>
      <c r="BET68" s="392"/>
      <c r="BEU68" s="393"/>
      <c r="BEV68" s="394"/>
      <c r="BEW68" s="395"/>
      <c r="BEX68" s="389"/>
      <c r="BEY68" s="390"/>
      <c r="BEZ68" s="391"/>
      <c r="BFA68" s="392"/>
      <c r="BFB68" s="393"/>
      <c r="BFC68" s="394"/>
      <c r="BFD68" s="395"/>
      <c r="BFE68" s="389"/>
      <c r="BFF68" s="390"/>
      <c r="BFG68" s="391"/>
      <c r="BFH68" s="392"/>
      <c r="BFI68" s="393"/>
      <c r="BFJ68" s="394"/>
      <c r="BFK68" s="395"/>
      <c r="BFL68" s="389"/>
      <c r="BFM68" s="390"/>
      <c r="BFN68" s="391"/>
      <c r="BFO68" s="392"/>
      <c r="BFP68" s="393"/>
      <c r="BFQ68" s="394"/>
      <c r="BFR68" s="395"/>
      <c r="BFS68" s="389"/>
      <c r="BFT68" s="390"/>
      <c r="BFU68" s="391"/>
      <c r="BFV68" s="392"/>
      <c r="BFW68" s="393"/>
      <c r="BFX68" s="394"/>
      <c r="BFY68" s="395"/>
      <c r="BFZ68" s="389"/>
      <c r="BGA68" s="390"/>
      <c r="BGB68" s="391"/>
      <c r="BGC68" s="392"/>
      <c r="BGD68" s="393"/>
      <c r="BGE68" s="394"/>
      <c r="BGF68" s="395"/>
      <c r="BGG68" s="389"/>
      <c r="BGH68" s="390"/>
      <c r="BGI68" s="391"/>
      <c r="BGJ68" s="392"/>
      <c r="BGK68" s="393"/>
      <c r="BGL68" s="394"/>
      <c r="BGM68" s="395"/>
      <c r="BGN68" s="389"/>
      <c r="BGO68" s="390"/>
      <c r="BGP68" s="391"/>
      <c r="BGQ68" s="392"/>
      <c r="BGR68" s="393"/>
      <c r="BGS68" s="394"/>
      <c r="BGT68" s="395"/>
      <c r="BGU68" s="389"/>
      <c r="BGV68" s="390"/>
      <c r="BGW68" s="391"/>
      <c r="BGX68" s="392"/>
      <c r="BGY68" s="393"/>
      <c r="BGZ68" s="394"/>
      <c r="BHA68" s="395"/>
      <c r="BHB68" s="389"/>
      <c r="BHC68" s="390"/>
      <c r="BHD68" s="391"/>
      <c r="BHE68" s="392"/>
      <c r="BHF68" s="393"/>
      <c r="BHG68" s="394"/>
      <c r="BHH68" s="395"/>
      <c r="BHI68" s="389"/>
      <c r="BHJ68" s="390"/>
      <c r="BHK68" s="391"/>
      <c r="BHL68" s="392"/>
      <c r="BHM68" s="393"/>
      <c r="BHN68" s="394"/>
      <c r="BHO68" s="395"/>
      <c r="BHP68" s="389"/>
      <c r="BHQ68" s="390"/>
      <c r="BHR68" s="391"/>
      <c r="BHS68" s="392"/>
      <c r="BHT68" s="393"/>
      <c r="BHU68" s="394"/>
      <c r="BHV68" s="395"/>
      <c r="BHW68" s="389"/>
      <c r="BHX68" s="390"/>
      <c r="BHY68" s="391"/>
      <c r="BHZ68" s="392"/>
      <c r="BIA68" s="393"/>
      <c r="BIB68" s="394"/>
      <c r="BIC68" s="395"/>
      <c r="BID68" s="389"/>
      <c r="BIE68" s="390"/>
      <c r="BIF68" s="391"/>
      <c r="BIG68" s="392"/>
      <c r="BIH68" s="393"/>
      <c r="BII68" s="394"/>
      <c r="BIJ68" s="395"/>
      <c r="BIK68" s="389"/>
      <c r="BIL68" s="390"/>
      <c r="BIM68" s="391"/>
      <c r="BIN68" s="392"/>
      <c r="BIO68" s="393"/>
      <c r="BIP68" s="394"/>
      <c r="BIQ68" s="395"/>
      <c r="BIR68" s="389"/>
      <c r="BIS68" s="390"/>
      <c r="BIT68" s="391"/>
      <c r="BIU68" s="392"/>
      <c r="BIV68" s="393"/>
      <c r="BIW68" s="394"/>
      <c r="BIX68" s="395"/>
      <c r="BIY68" s="389"/>
      <c r="BIZ68" s="390"/>
      <c r="BJA68" s="391"/>
      <c r="BJB68" s="392"/>
      <c r="BJC68" s="393"/>
      <c r="BJD68" s="394"/>
      <c r="BJE68" s="395"/>
      <c r="BJF68" s="389"/>
      <c r="BJG68" s="390"/>
      <c r="BJH68" s="391"/>
      <c r="BJI68" s="392"/>
      <c r="BJJ68" s="393"/>
      <c r="BJK68" s="394"/>
      <c r="BJL68" s="395"/>
      <c r="BJM68" s="389"/>
      <c r="BJN68" s="390"/>
      <c r="BJO68" s="391"/>
      <c r="BJP68" s="392"/>
      <c r="BJQ68" s="393"/>
      <c r="BJR68" s="394"/>
      <c r="BJS68" s="395"/>
      <c r="BJT68" s="389"/>
      <c r="BJU68" s="390"/>
      <c r="BJV68" s="391"/>
      <c r="BJW68" s="392"/>
      <c r="BJX68" s="393"/>
      <c r="BJY68" s="394"/>
      <c r="BJZ68" s="395"/>
      <c r="BKA68" s="389"/>
      <c r="BKB68" s="390"/>
      <c r="BKC68" s="391"/>
      <c r="BKD68" s="392"/>
      <c r="BKE68" s="393"/>
      <c r="BKF68" s="394"/>
      <c r="BKG68" s="395"/>
      <c r="BKH68" s="389"/>
      <c r="BKI68" s="390"/>
      <c r="BKJ68" s="391"/>
      <c r="BKK68" s="392"/>
      <c r="BKL68" s="393"/>
      <c r="BKM68" s="394"/>
      <c r="BKN68" s="395"/>
      <c r="BKO68" s="389"/>
      <c r="BKP68" s="390"/>
      <c r="BKQ68" s="391"/>
      <c r="BKR68" s="392"/>
      <c r="BKS68" s="393"/>
      <c r="BKT68" s="394"/>
      <c r="BKU68" s="395"/>
      <c r="BKV68" s="389"/>
      <c r="BKW68" s="390"/>
      <c r="BKX68" s="391"/>
      <c r="BKY68" s="392"/>
      <c r="BKZ68" s="393"/>
      <c r="BLA68" s="394"/>
      <c r="BLB68" s="395"/>
      <c r="BLC68" s="389"/>
      <c r="BLD68" s="390"/>
      <c r="BLE68" s="391"/>
      <c r="BLF68" s="392"/>
      <c r="BLG68" s="393"/>
      <c r="BLH68" s="394"/>
      <c r="BLI68" s="395"/>
      <c r="BLJ68" s="389"/>
      <c r="BLK68" s="390"/>
      <c r="BLL68" s="391"/>
      <c r="BLM68" s="392"/>
      <c r="BLN68" s="393"/>
      <c r="BLO68" s="394"/>
      <c r="BLP68" s="395"/>
      <c r="BLQ68" s="389"/>
      <c r="BLR68" s="390"/>
      <c r="BLS68" s="391"/>
      <c r="BLT68" s="392"/>
      <c r="BLU68" s="393"/>
      <c r="BLV68" s="394"/>
      <c r="BLW68" s="395"/>
      <c r="BLX68" s="389"/>
      <c r="BLY68" s="390"/>
      <c r="BLZ68" s="391"/>
      <c r="BMA68" s="392"/>
      <c r="BMB68" s="393"/>
      <c r="BMC68" s="394"/>
      <c r="BMD68" s="395"/>
      <c r="BME68" s="389"/>
      <c r="BMF68" s="390"/>
      <c r="BMG68" s="391"/>
      <c r="BMH68" s="392"/>
      <c r="BMI68" s="393"/>
      <c r="BMJ68" s="394"/>
      <c r="BMK68" s="395"/>
      <c r="BML68" s="389"/>
      <c r="BMM68" s="390"/>
      <c r="BMN68" s="391"/>
      <c r="BMO68" s="392"/>
      <c r="BMP68" s="393"/>
      <c r="BMQ68" s="394"/>
      <c r="BMR68" s="395"/>
      <c r="BMS68" s="389"/>
      <c r="BMT68" s="390"/>
      <c r="BMU68" s="391"/>
      <c r="BMV68" s="392"/>
      <c r="BMW68" s="393"/>
      <c r="BMX68" s="394"/>
      <c r="BMY68" s="395"/>
      <c r="BMZ68" s="389"/>
      <c r="BNA68" s="390"/>
      <c r="BNB68" s="391"/>
      <c r="BNC68" s="392"/>
      <c r="BND68" s="393"/>
      <c r="BNE68" s="394"/>
      <c r="BNF68" s="395"/>
      <c r="BNG68" s="389"/>
      <c r="BNH68" s="390"/>
      <c r="BNI68" s="391"/>
      <c r="BNJ68" s="392"/>
      <c r="BNK68" s="393"/>
      <c r="BNL68" s="394"/>
      <c r="BNM68" s="395"/>
      <c r="BNN68" s="389"/>
      <c r="BNO68" s="390"/>
      <c r="BNP68" s="391"/>
      <c r="BNQ68" s="392"/>
      <c r="BNR68" s="393"/>
      <c r="BNS68" s="394"/>
      <c r="BNT68" s="395"/>
      <c r="BNU68" s="389"/>
      <c r="BNV68" s="390"/>
      <c r="BNW68" s="391"/>
      <c r="BNX68" s="392"/>
      <c r="BNY68" s="393"/>
      <c r="BNZ68" s="394"/>
      <c r="BOA68" s="395"/>
      <c r="BOB68" s="389"/>
      <c r="BOC68" s="390"/>
      <c r="BOD68" s="391"/>
      <c r="BOE68" s="392"/>
      <c r="BOF68" s="393"/>
      <c r="BOG68" s="394"/>
      <c r="BOH68" s="395"/>
      <c r="BOI68" s="389"/>
      <c r="BOJ68" s="390"/>
      <c r="BOK68" s="391"/>
      <c r="BOL68" s="392"/>
      <c r="BOM68" s="393"/>
      <c r="BON68" s="394"/>
      <c r="BOO68" s="395"/>
      <c r="BOP68" s="389"/>
      <c r="BOQ68" s="390"/>
      <c r="BOR68" s="391"/>
      <c r="BOS68" s="392"/>
      <c r="BOT68" s="393"/>
      <c r="BOU68" s="394"/>
      <c r="BOV68" s="395"/>
      <c r="BOW68" s="389"/>
      <c r="BOX68" s="390"/>
      <c r="BOY68" s="391"/>
      <c r="BOZ68" s="392"/>
      <c r="BPA68" s="393"/>
      <c r="BPB68" s="394"/>
      <c r="BPC68" s="395"/>
      <c r="BPD68" s="389"/>
      <c r="BPE68" s="390"/>
      <c r="BPF68" s="391"/>
      <c r="BPG68" s="392"/>
      <c r="BPH68" s="393"/>
      <c r="BPI68" s="394"/>
      <c r="BPJ68" s="395"/>
      <c r="BPK68" s="389"/>
      <c r="BPL68" s="390"/>
      <c r="BPM68" s="391"/>
      <c r="BPN68" s="392"/>
      <c r="BPO68" s="393"/>
      <c r="BPP68" s="394"/>
      <c r="BPQ68" s="395"/>
      <c r="BPR68" s="389"/>
      <c r="BPS68" s="390"/>
      <c r="BPT68" s="391"/>
      <c r="BPU68" s="392"/>
      <c r="BPV68" s="393"/>
      <c r="BPW68" s="394"/>
      <c r="BPX68" s="395"/>
      <c r="BPY68" s="389"/>
      <c r="BPZ68" s="390"/>
      <c r="BQA68" s="391"/>
      <c r="BQB68" s="392"/>
      <c r="BQC68" s="393"/>
      <c r="BQD68" s="394"/>
      <c r="BQE68" s="395"/>
      <c r="BQF68" s="389"/>
      <c r="BQG68" s="390"/>
      <c r="BQH68" s="391"/>
      <c r="BQI68" s="392"/>
      <c r="BQJ68" s="393"/>
      <c r="BQK68" s="394"/>
      <c r="BQL68" s="395"/>
      <c r="BQM68" s="389"/>
      <c r="BQN68" s="390"/>
      <c r="BQO68" s="391"/>
      <c r="BQP68" s="392"/>
      <c r="BQQ68" s="393"/>
      <c r="BQR68" s="394"/>
      <c r="BQS68" s="395"/>
      <c r="BQT68" s="389"/>
      <c r="BQU68" s="390"/>
      <c r="BQV68" s="391"/>
      <c r="BQW68" s="392"/>
      <c r="BQX68" s="393"/>
      <c r="BQY68" s="394"/>
      <c r="BQZ68" s="395"/>
      <c r="BRA68" s="389"/>
      <c r="BRB68" s="390"/>
      <c r="BRC68" s="391"/>
      <c r="BRD68" s="392"/>
      <c r="BRE68" s="393"/>
      <c r="BRF68" s="394"/>
      <c r="BRG68" s="395"/>
      <c r="BRH68" s="389"/>
      <c r="BRI68" s="390"/>
      <c r="BRJ68" s="391"/>
      <c r="BRK68" s="392"/>
      <c r="BRL68" s="393"/>
      <c r="BRM68" s="394"/>
      <c r="BRN68" s="395"/>
      <c r="BRO68" s="389"/>
      <c r="BRP68" s="390"/>
      <c r="BRQ68" s="391"/>
      <c r="BRR68" s="392"/>
      <c r="BRS68" s="393"/>
      <c r="BRT68" s="394"/>
      <c r="BRU68" s="395"/>
      <c r="BRV68" s="389"/>
      <c r="BRW68" s="390"/>
      <c r="BRX68" s="391"/>
      <c r="BRY68" s="392"/>
      <c r="BRZ68" s="393"/>
      <c r="BSA68" s="394"/>
      <c r="BSB68" s="395"/>
      <c r="BSC68" s="389"/>
      <c r="BSD68" s="390"/>
      <c r="BSE68" s="391"/>
      <c r="BSF68" s="392"/>
      <c r="BSG68" s="393"/>
      <c r="BSH68" s="394"/>
      <c r="BSI68" s="395"/>
      <c r="BSJ68" s="389"/>
      <c r="BSK68" s="390"/>
      <c r="BSL68" s="391"/>
      <c r="BSM68" s="392"/>
      <c r="BSN68" s="393"/>
      <c r="BSO68" s="394"/>
      <c r="BSP68" s="395"/>
      <c r="BSQ68" s="389"/>
      <c r="BSR68" s="390"/>
      <c r="BSS68" s="391"/>
      <c r="BST68" s="392"/>
      <c r="BSU68" s="393"/>
      <c r="BSV68" s="394"/>
      <c r="BSW68" s="395"/>
      <c r="BSX68" s="389"/>
      <c r="BSY68" s="390"/>
      <c r="BSZ68" s="391"/>
      <c r="BTA68" s="392"/>
      <c r="BTB68" s="393"/>
      <c r="BTC68" s="394"/>
      <c r="BTD68" s="395"/>
      <c r="BTE68" s="389"/>
      <c r="BTF68" s="390"/>
      <c r="BTG68" s="391"/>
      <c r="BTH68" s="392"/>
      <c r="BTI68" s="393"/>
      <c r="BTJ68" s="394"/>
      <c r="BTK68" s="395"/>
      <c r="BTL68" s="389"/>
      <c r="BTM68" s="390"/>
      <c r="BTN68" s="391"/>
      <c r="BTO68" s="392"/>
      <c r="BTP68" s="393"/>
      <c r="BTQ68" s="394"/>
      <c r="BTR68" s="395"/>
      <c r="BTS68" s="389"/>
      <c r="BTT68" s="390"/>
      <c r="BTU68" s="391"/>
      <c r="BTV68" s="392"/>
      <c r="BTW68" s="393"/>
      <c r="BTX68" s="394"/>
      <c r="BTY68" s="395"/>
      <c r="BTZ68" s="389"/>
      <c r="BUA68" s="390"/>
      <c r="BUB68" s="391"/>
      <c r="BUC68" s="392"/>
      <c r="BUD68" s="393"/>
      <c r="BUE68" s="394"/>
      <c r="BUF68" s="395"/>
      <c r="BUG68" s="389"/>
      <c r="BUH68" s="390"/>
      <c r="BUI68" s="391"/>
      <c r="BUJ68" s="392"/>
      <c r="BUK68" s="393"/>
      <c r="BUL68" s="394"/>
      <c r="BUM68" s="395"/>
      <c r="BUN68" s="389"/>
      <c r="BUO68" s="390"/>
      <c r="BUP68" s="391"/>
      <c r="BUQ68" s="392"/>
      <c r="BUR68" s="393"/>
      <c r="BUS68" s="394"/>
      <c r="BUT68" s="395"/>
      <c r="BUU68" s="389"/>
      <c r="BUV68" s="390"/>
      <c r="BUW68" s="391"/>
      <c r="BUX68" s="392"/>
      <c r="BUY68" s="393"/>
      <c r="BUZ68" s="394"/>
      <c r="BVA68" s="395"/>
      <c r="BVB68" s="389"/>
      <c r="BVC68" s="390"/>
      <c r="BVD68" s="391"/>
      <c r="BVE68" s="392"/>
      <c r="BVF68" s="393"/>
      <c r="BVG68" s="394"/>
      <c r="BVH68" s="395"/>
      <c r="BVI68" s="389"/>
      <c r="BVJ68" s="390"/>
      <c r="BVK68" s="391"/>
      <c r="BVL68" s="392"/>
      <c r="BVM68" s="393"/>
      <c r="BVN68" s="394"/>
      <c r="BVO68" s="395"/>
      <c r="BVP68" s="389"/>
      <c r="BVQ68" s="390"/>
      <c r="BVR68" s="391"/>
      <c r="BVS68" s="392"/>
      <c r="BVT68" s="393"/>
      <c r="BVU68" s="394"/>
      <c r="BVV68" s="395"/>
      <c r="BVW68" s="389"/>
      <c r="BVX68" s="390"/>
      <c r="BVY68" s="391"/>
      <c r="BVZ68" s="392"/>
      <c r="BWA68" s="393"/>
      <c r="BWB68" s="394"/>
      <c r="BWC68" s="395"/>
      <c r="BWD68" s="389"/>
      <c r="BWE68" s="390"/>
      <c r="BWF68" s="391"/>
      <c r="BWG68" s="392"/>
      <c r="BWH68" s="393"/>
      <c r="BWI68" s="394"/>
      <c r="BWJ68" s="395"/>
      <c r="BWK68" s="389"/>
      <c r="BWL68" s="390"/>
      <c r="BWM68" s="391"/>
      <c r="BWN68" s="392"/>
      <c r="BWO68" s="393"/>
      <c r="BWP68" s="394"/>
      <c r="BWQ68" s="395"/>
      <c r="BWR68" s="389"/>
      <c r="BWS68" s="390"/>
      <c r="BWT68" s="391"/>
      <c r="BWU68" s="392"/>
      <c r="BWV68" s="393"/>
      <c r="BWW68" s="394"/>
      <c r="BWX68" s="395"/>
      <c r="BWY68" s="389"/>
      <c r="BWZ68" s="390"/>
      <c r="BXA68" s="391"/>
      <c r="BXB68" s="392"/>
      <c r="BXC68" s="393"/>
      <c r="BXD68" s="394"/>
      <c r="BXE68" s="395"/>
      <c r="BXF68" s="389"/>
      <c r="BXG68" s="390"/>
      <c r="BXH68" s="391"/>
      <c r="BXI68" s="392"/>
      <c r="BXJ68" s="393"/>
      <c r="BXK68" s="394"/>
      <c r="BXL68" s="395"/>
      <c r="BXM68" s="389"/>
      <c r="BXN68" s="390"/>
      <c r="BXO68" s="391"/>
      <c r="BXP68" s="392"/>
      <c r="BXQ68" s="393"/>
      <c r="BXR68" s="394"/>
      <c r="BXS68" s="395"/>
      <c r="BXT68" s="389"/>
      <c r="BXU68" s="390"/>
      <c r="BXV68" s="391"/>
      <c r="BXW68" s="392"/>
      <c r="BXX68" s="393"/>
      <c r="BXY68" s="394"/>
      <c r="BXZ68" s="395"/>
      <c r="BYA68" s="389"/>
      <c r="BYB68" s="390"/>
      <c r="BYC68" s="391"/>
      <c r="BYD68" s="392"/>
      <c r="BYE68" s="393"/>
      <c r="BYF68" s="394"/>
      <c r="BYG68" s="395"/>
      <c r="BYH68" s="389"/>
      <c r="BYI68" s="390"/>
      <c r="BYJ68" s="391"/>
      <c r="BYK68" s="392"/>
      <c r="BYL68" s="393"/>
      <c r="BYM68" s="394"/>
      <c r="BYN68" s="395"/>
      <c r="BYO68" s="389"/>
      <c r="BYP68" s="390"/>
      <c r="BYQ68" s="391"/>
      <c r="BYR68" s="392"/>
      <c r="BYS68" s="393"/>
      <c r="BYT68" s="394"/>
      <c r="BYU68" s="395"/>
      <c r="BYV68" s="389"/>
      <c r="BYW68" s="390"/>
      <c r="BYX68" s="391"/>
      <c r="BYY68" s="392"/>
      <c r="BYZ68" s="393"/>
      <c r="BZA68" s="394"/>
      <c r="BZB68" s="395"/>
      <c r="BZC68" s="389"/>
      <c r="BZD68" s="390"/>
      <c r="BZE68" s="391"/>
      <c r="BZF68" s="392"/>
      <c r="BZG68" s="393"/>
      <c r="BZH68" s="394"/>
      <c r="BZI68" s="395"/>
      <c r="BZJ68" s="389"/>
      <c r="BZK68" s="390"/>
      <c r="BZL68" s="391"/>
      <c r="BZM68" s="392"/>
      <c r="BZN68" s="393"/>
      <c r="BZO68" s="394"/>
      <c r="BZP68" s="395"/>
      <c r="BZQ68" s="389"/>
      <c r="BZR68" s="390"/>
      <c r="BZS68" s="391"/>
      <c r="BZT68" s="392"/>
      <c r="BZU68" s="393"/>
      <c r="BZV68" s="394"/>
      <c r="BZW68" s="395"/>
      <c r="BZX68" s="389"/>
      <c r="BZY68" s="390"/>
      <c r="BZZ68" s="391"/>
      <c r="CAA68" s="392"/>
      <c r="CAB68" s="393"/>
      <c r="CAC68" s="394"/>
      <c r="CAD68" s="395"/>
      <c r="CAE68" s="389"/>
      <c r="CAF68" s="390"/>
      <c r="CAG68" s="391"/>
      <c r="CAH68" s="392"/>
      <c r="CAI68" s="393"/>
      <c r="CAJ68" s="394"/>
      <c r="CAK68" s="395"/>
      <c r="CAL68" s="389"/>
      <c r="CAM68" s="390"/>
      <c r="CAN68" s="391"/>
      <c r="CAO68" s="392"/>
      <c r="CAP68" s="393"/>
      <c r="CAQ68" s="394"/>
      <c r="CAR68" s="395"/>
      <c r="CAS68" s="389"/>
      <c r="CAT68" s="390"/>
      <c r="CAU68" s="391"/>
      <c r="CAV68" s="392"/>
      <c r="CAW68" s="393"/>
      <c r="CAX68" s="394"/>
      <c r="CAY68" s="395"/>
      <c r="CAZ68" s="389"/>
      <c r="CBA68" s="390"/>
      <c r="CBB68" s="391"/>
      <c r="CBC68" s="392"/>
      <c r="CBD68" s="393"/>
      <c r="CBE68" s="394"/>
      <c r="CBF68" s="395"/>
      <c r="CBG68" s="389"/>
      <c r="CBH68" s="390"/>
      <c r="CBI68" s="391"/>
      <c r="CBJ68" s="392"/>
      <c r="CBK68" s="393"/>
      <c r="CBL68" s="394"/>
      <c r="CBM68" s="395"/>
      <c r="CBN68" s="389"/>
      <c r="CBO68" s="390"/>
      <c r="CBP68" s="391"/>
      <c r="CBQ68" s="392"/>
      <c r="CBR68" s="393"/>
      <c r="CBS68" s="394"/>
      <c r="CBT68" s="395"/>
      <c r="CBU68" s="389"/>
      <c r="CBV68" s="390"/>
      <c r="CBW68" s="391"/>
      <c r="CBX68" s="392"/>
      <c r="CBY68" s="393"/>
      <c r="CBZ68" s="394"/>
      <c r="CCA68" s="395"/>
      <c r="CCB68" s="389"/>
      <c r="CCC68" s="390"/>
      <c r="CCD68" s="391"/>
      <c r="CCE68" s="392"/>
      <c r="CCF68" s="393"/>
      <c r="CCG68" s="394"/>
      <c r="CCH68" s="395"/>
      <c r="CCI68" s="389"/>
      <c r="CCJ68" s="390"/>
      <c r="CCK68" s="391"/>
      <c r="CCL68" s="392"/>
      <c r="CCM68" s="393"/>
      <c r="CCN68" s="394"/>
      <c r="CCO68" s="395"/>
      <c r="CCP68" s="389"/>
      <c r="CCQ68" s="390"/>
      <c r="CCR68" s="391"/>
      <c r="CCS68" s="392"/>
      <c r="CCT68" s="393"/>
      <c r="CCU68" s="394"/>
      <c r="CCV68" s="395"/>
      <c r="CCW68" s="389"/>
      <c r="CCX68" s="390"/>
      <c r="CCY68" s="391"/>
      <c r="CCZ68" s="392"/>
      <c r="CDA68" s="393"/>
      <c r="CDB68" s="394"/>
      <c r="CDC68" s="395"/>
      <c r="CDD68" s="389"/>
      <c r="CDE68" s="390"/>
      <c r="CDF68" s="391"/>
      <c r="CDG68" s="392"/>
      <c r="CDH68" s="393"/>
      <c r="CDI68" s="394"/>
      <c r="CDJ68" s="395"/>
      <c r="CDK68" s="389"/>
      <c r="CDL68" s="390"/>
      <c r="CDM68" s="391"/>
      <c r="CDN68" s="392"/>
      <c r="CDO68" s="393"/>
      <c r="CDP68" s="394"/>
      <c r="CDQ68" s="395"/>
      <c r="CDR68" s="389"/>
      <c r="CDS68" s="390"/>
      <c r="CDT68" s="391"/>
      <c r="CDU68" s="392"/>
      <c r="CDV68" s="393"/>
      <c r="CDW68" s="394"/>
      <c r="CDX68" s="395"/>
      <c r="CDY68" s="389"/>
      <c r="CDZ68" s="390"/>
      <c r="CEA68" s="391"/>
      <c r="CEB68" s="392"/>
      <c r="CEC68" s="393"/>
      <c r="CED68" s="394"/>
      <c r="CEE68" s="395"/>
      <c r="CEF68" s="389"/>
      <c r="CEG68" s="390"/>
      <c r="CEH68" s="391"/>
      <c r="CEI68" s="392"/>
      <c r="CEJ68" s="393"/>
      <c r="CEK68" s="394"/>
      <c r="CEL68" s="395"/>
      <c r="CEM68" s="389"/>
      <c r="CEN68" s="390"/>
      <c r="CEO68" s="391"/>
      <c r="CEP68" s="392"/>
      <c r="CEQ68" s="393"/>
      <c r="CER68" s="394"/>
      <c r="CES68" s="395"/>
      <c r="CET68" s="389"/>
      <c r="CEU68" s="390"/>
      <c r="CEV68" s="391"/>
      <c r="CEW68" s="392"/>
      <c r="CEX68" s="393"/>
      <c r="CEY68" s="394"/>
      <c r="CEZ68" s="395"/>
      <c r="CFA68" s="389"/>
      <c r="CFB68" s="390"/>
      <c r="CFC68" s="391"/>
      <c r="CFD68" s="392"/>
      <c r="CFE68" s="393"/>
      <c r="CFF68" s="394"/>
      <c r="CFG68" s="395"/>
      <c r="CFH68" s="389"/>
      <c r="CFI68" s="390"/>
      <c r="CFJ68" s="391"/>
      <c r="CFK68" s="392"/>
      <c r="CFL68" s="393"/>
      <c r="CFM68" s="394"/>
      <c r="CFN68" s="395"/>
      <c r="CFO68" s="389"/>
      <c r="CFP68" s="390"/>
      <c r="CFQ68" s="391"/>
      <c r="CFR68" s="392"/>
      <c r="CFS68" s="393"/>
      <c r="CFT68" s="394"/>
      <c r="CFU68" s="395"/>
      <c r="CFV68" s="389"/>
      <c r="CFW68" s="390"/>
      <c r="CFX68" s="391"/>
      <c r="CFY68" s="392"/>
      <c r="CFZ68" s="393"/>
      <c r="CGA68" s="394"/>
      <c r="CGB68" s="395"/>
      <c r="CGC68" s="389"/>
      <c r="CGD68" s="390"/>
      <c r="CGE68" s="391"/>
      <c r="CGF68" s="392"/>
      <c r="CGG68" s="393"/>
      <c r="CGH68" s="394"/>
      <c r="CGI68" s="395"/>
      <c r="CGJ68" s="389"/>
      <c r="CGK68" s="390"/>
      <c r="CGL68" s="391"/>
      <c r="CGM68" s="392"/>
      <c r="CGN68" s="393"/>
      <c r="CGO68" s="394"/>
      <c r="CGP68" s="395"/>
      <c r="CGQ68" s="389"/>
      <c r="CGR68" s="390"/>
      <c r="CGS68" s="391"/>
      <c r="CGT68" s="392"/>
      <c r="CGU68" s="393"/>
      <c r="CGV68" s="394"/>
      <c r="CGW68" s="395"/>
      <c r="CGX68" s="389"/>
      <c r="CGY68" s="390"/>
      <c r="CGZ68" s="391"/>
      <c r="CHA68" s="392"/>
      <c r="CHB68" s="393"/>
      <c r="CHC68" s="394"/>
      <c r="CHD68" s="395"/>
      <c r="CHE68" s="389"/>
      <c r="CHF68" s="390"/>
      <c r="CHG68" s="391"/>
      <c r="CHH68" s="392"/>
      <c r="CHI68" s="393"/>
      <c r="CHJ68" s="394"/>
      <c r="CHK68" s="395"/>
      <c r="CHL68" s="389"/>
      <c r="CHM68" s="390"/>
      <c r="CHN68" s="391"/>
      <c r="CHO68" s="392"/>
      <c r="CHP68" s="393"/>
      <c r="CHQ68" s="394"/>
      <c r="CHR68" s="395"/>
      <c r="CHS68" s="389"/>
      <c r="CHT68" s="390"/>
      <c r="CHU68" s="391"/>
      <c r="CHV68" s="392"/>
      <c r="CHW68" s="393"/>
      <c r="CHX68" s="394"/>
      <c r="CHY68" s="395"/>
      <c r="CHZ68" s="389"/>
      <c r="CIA68" s="390"/>
      <c r="CIB68" s="391"/>
      <c r="CIC68" s="392"/>
      <c r="CID68" s="393"/>
      <c r="CIE68" s="394"/>
      <c r="CIF68" s="395"/>
      <c r="CIG68" s="389"/>
      <c r="CIH68" s="390"/>
      <c r="CII68" s="391"/>
      <c r="CIJ68" s="392"/>
      <c r="CIK68" s="393"/>
      <c r="CIL68" s="394"/>
      <c r="CIM68" s="395"/>
      <c r="CIN68" s="389"/>
      <c r="CIO68" s="390"/>
      <c r="CIP68" s="391"/>
      <c r="CIQ68" s="392"/>
      <c r="CIR68" s="393"/>
      <c r="CIS68" s="394"/>
      <c r="CIT68" s="395"/>
      <c r="CIU68" s="389"/>
      <c r="CIV68" s="390"/>
      <c r="CIW68" s="391"/>
      <c r="CIX68" s="392"/>
      <c r="CIY68" s="393"/>
      <c r="CIZ68" s="394"/>
      <c r="CJA68" s="395"/>
      <c r="CJB68" s="389"/>
      <c r="CJC68" s="390"/>
      <c r="CJD68" s="391"/>
      <c r="CJE68" s="392"/>
      <c r="CJF68" s="393"/>
      <c r="CJG68" s="394"/>
      <c r="CJH68" s="395"/>
      <c r="CJI68" s="389"/>
      <c r="CJJ68" s="390"/>
      <c r="CJK68" s="391"/>
      <c r="CJL68" s="392"/>
      <c r="CJM68" s="393"/>
      <c r="CJN68" s="394"/>
      <c r="CJO68" s="395"/>
      <c r="CJP68" s="389"/>
      <c r="CJQ68" s="390"/>
      <c r="CJR68" s="391"/>
      <c r="CJS68" s="392"/>
      <c r="CJT68" s="393"/>
      <c r="CJU68" s="394"/>
      <c r="CJV68" s="395"/>
      <c r="CJW68" s="389"/>
      <c r="CJX68" s="390"/>
      <c r="CJY68" s="391"/>
      <c r="CJZ68" s="392"/>
      <c r="CKA68" s="393"/>
      <c r="CKB68" s="394"/>
      <c r="CKC68" s="395"/>
      <c r="CKD68" s="389"/>
      <c r="CKE68" s="390"/>
      <c r="CKF68" s="391"/>
      <c r="CKG68" s="392"/>
      <c r="CKH68" s="393"/>
      <c r="CKI68" s="394"/>
      <c r="CKJ68" s="395"/>
      <c r="CKK68" s="389"/>
      <c r="CKL68" s="390"/>
      <c r="CKM68" s="391"/>
      <c r="CKN68" s="392"/>
      <c r="CKO68" s="393"/>
      <c r="CKP68" s="394"/>
      <c r="CKQ68" s="395"/>
      <c r="CKR68" s="389"/>
      <c r="CKS68" s="390"/>
      <c r="CKT68" s="391"/>
      <c r="CKU68" s="392"/>
      <c r="CKV68" s="393"/>
      <c r="CKW68" s="394"/>
      <c r="CKX68" s="395"/>
      <c r="CKY68" s="389"/>
      <c r="CKZ68" s="390"/>
      <c r="CLA68" s="391"/>
      <c r="CLB68" s="392"/>
      <c r="CLC68" s="393"/>
      <c r="CLD68" s="394"/>
      <c r="CLE68" s="395"/>
      <c r="CLF68" s="389"/>
      <c r="CLG68" s="390"/>
      <c r="CLH68" s="391"/>
      <c r="CLI68" s="392"/>
      <c r="CLJ68" s="393"/>
      <c r="CLK68" s="394"/>
      <c r="CLL68" s="395"/>
      <c r="CLM68" s="389"/>
      <c r="CLN68" s="390"/>
      <c r="CLO68" s="391"/>
      <c r="CLP68" s="392"/>
      <c r="CLQ68" s="393"/>
      <c r="CLR68" s="394"/>
      <c r="CLS68" s="395"/>
      <c r="CLT68" s="389"/>
      <c r="CLU68" s="390"/>
      <c r="CLV68" s="391"/>
      <c r="CLW68" s="392"/>
      <c r="CLX68" s="393"/>
      <c r="CLY68" s="394"/>
      <c r="CLZ68" s="395"/>
      <c r="CMA68" s="389"/>
      <c r="CMB68" s="390"/>
      <c r="CMC68" s="391"/>
      <c r="CMD68" s="392"/>
      <c r="CME68" s="393"/>
      <c r="CMF68" s="394"/>
      <c r="CMG68" s="395"/>
      <c r="CMH68" s="389"/>
      <c r="CMI68" s="390"/>
      <c r="CMJ68" s="391"/>
      <c r="CMK68" s="392"/>
      <c r="CML68" s="393"/>
      <c r="CMM68" s="394"/>
      <c r="CMN68" s="395"/>
      <c r="CMO68" s="389"/>
      <c r="CMP68" s="390"/>
      <c r="CMQ68" s="391"/>
      <c r="CMR68" s="392"/>
      <c r="CMS68" s="393"/>
      <c r="CMT68" s="394"/>
      <c r="CMU68" s="395"/>
      <c r="CMV68" s="389"/>
      <c r="CMW68" s="390"/>
      <c r="CMX68" s="391"/>
      <c r="CMY68" s="392"/>
      <c r="CMZ68" s="393"/>
      <c r="CNA68" s="394"/>
      <c r="CNB68" s="395"/>
      <c r="CNC68" s="389"/>
      <c r="CND68" s="390"/>
      <c r="CNE68" s="391"/>
      <c r="CNF68" s="392"/>
      <c r="CNG68" s="393"/>
      <c r="CNH68" s="394"/>
      <c r="CNI68" s="395"/>
      <c r="CNJ68" s="389"/>
      <c r="CNK68" s="390"/>
      <c r="CNL68" s="391"/>
      <c r="CNM68" s="392"/>
      <c r="CNN68" s="393"/>
      <c r="CNO68" s="394"/>
      <c r="CNP68" s="395"/>
      <c r="CNQ68" s="389"/>
      <c r="CNR68" s="390"/>
      <c r="CNS68" s="391"/>
      <c r="CNT68" s="392"/>
      <c r="CNU68" s="393"/>
      <c r="CNV68" s="394"/>
      <c r="CNW68" s="395"/>
      <c r="CNX68" s="389"/>
      <c r="CNY68" s="390"/>
      <c r="CNZ68" s="391"/>
      <c r="COA68" s="392"/>
      <c r="COB68" s="393"/>
      <c r="COC68" s="394"/>
      <c r="COD68" s="395"/>
      <c r="COE68" s="389"/>
      <c r="COF68" s="390"/>
      <c r="COG68" s="391"/>
      <c r="COH68" s="392"/>
      <c r="COI68" s="393"/>
      <c r="COJ68" s="394"/>
      <c r="COK68" s="395"/>
      <c r="COL68" s="389"/>
      <c r="COM68" s="390"/>
      <c r="CON68" s="391"/>
      <c r="COO68" s="392"/>
      <c r="COP68" s="393"/>
      <c r="COQ68" s="394"/>
      <c r="COR68" s="395"/>
      <c r="COS68" s="389"/>
      <c r="COT68" s="390"/>
      <c r="COU68" s="391"/>
      <c r="COV68" s="392"/>
      <c r="COW68" s="393"/>
      <c r="COX68" s="394"/>
      <c r="COY68" s="395"/>
      <c r="COZ68" s="389"/>
      <c r="CPA68" s="390"/>
      <c r="CPB68" s="391"/>
      <c r="CPC68" s="392"/>
      <c r="CPD68" s="393"/>
      <c r="CPE68" s="394"/>
      <c r="CPF68" s="395"/>
      <c r="CPG68" s="389"/>
      <c r="CPH68" s="390"/>
      <c r="CPI68" s="391"/>
      <c r="CPJ68" s="392"/>
      <c r="CPK68" s="393"/>
      <c r="CPL68" s="394"/>
      <c r="CPM68" s="395"/>
      <c r="CPN68" s="389"/>
      <c r="CPO68" s="390"/>
      <c r="CPP68" s="391"/>
      <c r="CPQ68" s="392"/>
      <c r="CPR68" s="393"/>
      <c r="CPS68" s="394"/>
      <c r="CPT68" s="395"/>
      <c r="CPU68" s="389"/>
      <c r="CPV68" s="390"/>
      <c r="CPW68" s="391"/>
      <c r="CPX68" s="392"/>
      <c r="CPY68" s="393"/>
      <c r="CPZ68" s="394"/>
      <c r="CQA68" s="395"/>
      <c r="CQB68" s="389"/>
      <c r="CQC68" s="390"/>
      <c r="CQD68" s="391"/>
      <c r="CQE68" s="392"/>
      <c r="CQF68" s="393"/>
      <c r="CQG68" s="394"/>
      <c r="CQH68" s="395"/>
      <c r="CQI68" s="389"/>
      <c r="CQJ68" s="390"/>
      <c r="CQK68" s="391"/>
      <c r="CQL68" s="392"/>
      <c r="CQM68" s="393"/>
      <c r="CQN68" s="394"/>
      <c r="CQO68" s="395"/>
      <c r="CQP68" s="389"/>
      <c r="CQQ68" s="390"/>
      <c r="CQR68" s="391"/>
      <c r="CQS68" s="392"/>
      <c r="CQT68" s="393"/>
      <c r="CQU68" s="394"/>
      <c r="CQV68" s="395"/>
      <c r="CQW68" s="389"/>
      <c r="CQX68" s="390"/>
      <c r="CQY68" s="391"/>
      <c r="CQZ68" s="392"/>
      <c r="CRA68" s="393"/>
      <c r="CRB68" s="394"/>
      <c r="CRC68" s="395"/>
      <c r="CRD68" s="389"/>
      <c r="CRE68" s="390"/>
      <c r="CRF68" s="391"/>
      <c r="CRG68" s="392"/>
      <c r="CRH68" s="393"/>
      <c r="CRI68" s="394"/>
      <c r="CRJ68" s="395"/>
      <c r="CRK68" s="389"/>
      <c r="CRL68" s="390"/>
      <c r="CRM68" s="391"/>
      <c r="CRN68" s="392"/>
      <c r="CRO68" s="393"/>
      <c r="CRP68" s="394"/>
      <c r="CRQ68" s="395"/>
      <c r="CRR68" s="389"/>
      <c r="CRS68" s="390"/>
      <c r="CRT68" s="391"/>
      <c r="CRU68" s="392"/>
      <c r="CRV68" s="393"/>
      <c r="CRW68" s="394"/>
      <c r="CRX68" s="395"/>
      <c r="CRY68" s="389"/>
      <c r="CRZ68" s="390"/>
      <c r="CSA68" s="391"/>
      <c r="CSB68" s="392"/>
      <c r="CSC68" s="393"/>
      <c r="CSD68" s="394"/>
      <c r="CSE68" s="395"/>
      <c r="CSF68" s="389"/>
      <c r="CSG68" s="390"/>
      <c r="CSH68" s="391"/>
      <c r="CSI68" s="392"/>
      <c r="CSJ68" s="393"/>
      <c r="CSK68" s="394"/>
      <c r="CSL68" s="395"/>
      <c r="CSM68" s="389"/>
      <c r="CSN68" s="390"/>
      <c r="CSO68" s="391"/>
      <c r="CSP68" s="392"/>
      <c r="CSQ68" s="393"/>
      <c r="CSR68" s="394"/>
      <c r="CSS68" s="395"/>
      <c r="CST68" s="389"/>
      <c r="CSU68" s="390"/>
      <c r="CSV68" s="391"/>
      <c r="CSW68" s="392"/>
      <c r="CSX68" s="393"/>
      <c r="CSY68" s="394"/>
      <c r="CSZ68" s="395"/>
      <c r="CTA68" s="389"/>
      <c r="CTB68" s="390"/>
      <c r="CTC68" s="391"/>
      <c r="CTD68" s="392"/>
      <c r="CTE68" s="393"/>
      <c r="CTF68" s="394"/>
      <c r="CTG68" s="395"/>
      <c r="CTH68" s="389"/>
      <c r="CTI68" s="390"/>
      <c r="CTJ68" s="391"/>
      <c r="CTK68" s="392"/>
      <c r="CTL68" s="393"/>
      <c r="CTM68" s="394"/>
      <c r="CTN68" s="395"/>
      <c r="CTO68" s="389"/>
      <c r="CTP68" s="390"/>
      <c r="CTQ68" s="391"/>
      <c r="CTR68" s="392"/>
      <c r="CTS68" s="393"/>
      <c r="CTT68" s="394"/>
      <c r="CTU68" s="395"/>
      <c r="CTV68" s="389"/>
      <c r="CTW68" s="390"/>
      <c r="CTX68" s="391"/>
      <c r="CTY68" s="392"/>
      <c r="CTZ68" s="393"/>
      <c r="CUA68" s="394"/>
      <c r="CUB68" s="395"/>
      <c r="CUC68" s="389"/>
      <c r="CUD68" s="390"/>
      <c r="CUE68" s="391"/>
      <c r="CUF68" s="392"/>
      <c r="CUG68" s="393"/>
      <c r="CUH68" s="394"/>
      <c r="CUI68" s="395"/>
      <c r="CUJ68" s="389"/>
      <c r="CUK68" s="390"/>
      <c r="CUL68" s="391"/>
      <c r="CUM68" s="392"/>
      <c r="CUN68" s="393"/>
      <c r="CUO68" s="394"/>
      <c r="CUP68" s="395"/>
      <c r="CUQ68" s="389"/>
      <c r="CUR68" s="390"/>
      <c r="CUS68" s="391"/>
      <c r="CUT68" s="392"/>
      <c r="CUU68" s="393"/>
      <c r="CUV68" s="394"/>
      <c r="CUW68" s="395"/>
      <c r="CUX68" s="389"/>
      <c r="CUY68" s="390"/>
      <c r="CUZ68" s="391"/>
      <c r="CVA68" s="392"/>
      <c r="CVB68" s="393"/>
      <c r="CVC68" s="394"/>
      <c r="CVD68" s="395"/>
      <c r="CVE68" s="389"/>
      <c r="CVF68" s="390"/>
      <c r="CVG68" s="391"/>
      <c r="CVH68" s="392"/>
      <c r="CVI68" s="393"/>
      <c r="CVJ68" s="394"/>
      <c r="CVK68" s="395"/>
      <c r="CVL68" s="389"/>
      <c r="CVM68" s="390"/>
      <c r="CVN68" s="391"/>
      <c r="CVO68" s="392"/>
      <c r="CVP68" s="393"/>
      <c r="CVQ68" s="394"/>
      <c r="CVR68" s="395"/>
      <c r="CVS68" s="389"/>
      <c r="CVT68" s="390"/>
      <c r="CVU68" s="391"/>
      <c r="CVV68" s="392"/>
      <c r="CVW68" s="393"/>
      <c r="CVX68" s="394"/>
      <c r="CVY68" s="395"/>
      <c r="CVZ68" s="389"/>
      <c r="CWA68" s="390"/>
      <c r="CWB68" s="391"/>
      <c r="CWC68" s="392"/>
      <c r="CWD68" s="393"/>
      <c r="CWE68" s="394"/>
      <c r="CWF68" s="395"/>
      <c r="CWG68" s="389"/>
      <c r="CWH68" s="390"/>
      <c r="CWI68" s="391"/>
      <c r="CWJ68" s="392"/>
      <c r="CWK68" s="393"/>
      <c r="CWL68" s="394"/>
      <c r="CWM68" s="395"/>
      <c r="CWN68" s="389"/>
      <c r="CWO68" s="390"/>
      <c r="CWP68" s="391"/>
      <c r="CWQ68" s="392"/>
      <c r="CWR68" s="393"/>
      <c r="CWS68" s="394"/>
      <c r="CWT68" s="395"/>
      <c r="CWU68" s="389"/>
      <c r="CWV68" s="390"/>
      <c r="CWW68" s="391"/>
      <c r="CWX68" s="392"/>
      <c r="CWY68" s="393"/>
      <c r="CWZ68" s="394"/>
      <c r="CXA68" s="395"/>
      <c r="CXB68" s="389"/>
      <c r="CXC68" s="390"/>
      <c r="CXD68" s="391"/>
      <c r="CXE68" s="392"/>
      <c r="CXF68" s="393"/>
      <c r="CXG68" s="394"/>
      <c r="CXH68" s="395"/>
      <c r="CXI68" s="389"/>
      <c r="CXJ68" s="390"/>
      <c r="CXK68" s="391"/>
      <c r="CXL68" s="392"/>
      <c r="CXM68" s="393"/>
      <c r="CXN68" s="394"/>
      <c r="CXO68" s="395"/>
      <c r="CXP68" s="389"/>
      <c r="CXQ68" s="390"/>
      <c r="CXR68" s="391"/>
      <c r="CXS68" s="392"/>
      <c r="CXT68" s="393"/>
      <c r="CXU68" s="394"/>
      <c r="CXV68" s="395"/>
      <c r="CXW68" s="389"/>
      <c r="CXX68" s="390"/>
      <c r="CXY68" s="391"/>
      <c r="CXZ68" s="392"/>
      <c r="CYA68" s="393"/>
      <c r="CYB68" s="394"/>
      <c r="CYC68" s="395"/>
      <c r="CYD68" s="389"/>
      <c r="CYE68" s="390"/>
      <c r="CYF68" s="391"/>
      <c r="CYG68" s="392"/>
      <c r="CYH68" s="393"/>
      <c r="CYI68" s="394"/>
      <c r="CYJ68" s="395"/>
      <c r="CYK68" s="389"/>
      <c r="CYL68" s="390"/>
      <c r="CYM68" s="391"/>
      <c r="CYN68" s="392"/>
      <c r="CYO68" s="393"/>
      <c r="CYP68" s="394"/>
      <c r="CYQ68" s="395"/>
      <c r="CYR68" s="389"/>
      <c r="CYS68" s="390"/>
      <c r="CYT68" s="391"/>
      <c r="CYU68" s="392"/>
      <c r="CYV68" s="393"/>
      <c r="CYW68" s="394"/>
      <c r="CYX68" s="395"/>
      <c r="CYY68" s="389"/>
      <c r="CYZ68" s="390"/>
      <c r="CZA68" s="391"/>
      <c r="CZB68" s="392"/>
      <c r="CZC68" s="393"/>
      <c r="CZD68" s="394"/>
      <c r="CZE68" s="395"/>
      <c r="CZF68" s="389"/>
      <c r="CZG68" s="390"/>
      <c r="CZH68" s="391"/>
      <c r="CZI68" s="392"/>
      <c r="CZJ68" s="393"/>
      <c r="CZK68" s="394"/>
      <c r="CZL68" s="395"/>
      <c r="CZM68" s="389"/>
      <c r="CZN68" s="390"/>
      <c r="CZO68" s="391"/>
      <c r="CZP68" s="392"/>
      <c r="CZQ68" s="393"/>
      <c r="CZR68" s="394"/>
      <c r="CZS68" s="395"/>
      <c r="CZT68" s="389"/>
      <c r="CZU68" s="390"/>
      <c r="CZV68" s="391"/>
      <c r="CZW68" s="392"/>
      <c r="CZX68" s="393"/>
      <c r="CZY68" s="394"/>
      <c r="CZZ68" s="395"/>
      <c r="DAA68" s="389"/>
      <c r="DAB68" s="390"/>
      <c r="DAC68" s="391"/>
      <c r="DAD68" s="392"/>
      <c r="DAE68" s="393"/>
      <c r="DAF68" s="394"/>
      <c r="DAG68" s="395"/>
      <c r="DAH68" s="389"/>
      <c r="DAI68" s="390"/>
      <c r="DAJ68" s="391"/>
      <c r="DAK68" s="392"/>
      <c r="DAL68" s="393"/>
      <c r="DAM68" s="394"/>
      <c r="DAN68" s="395"/>
      <c r="DAO68" s="389"/>
      <c r="DAP68" s="390"/>
      <c r="DAQ68" s="391"/>
      <c r="DAR68" s="392"/>
      <c r="DAS68" s="393"/>
      <c r="DAT68" s="394"/>
      <c r="DAU68" s="395"/>
      <c r="DAV68" s="389"/>
      <c r="DAW68" s="390"/>
      <c r="DAX68" s="391"/>
      <c r="DAY68" s="392"/>
      <c r="DAZ68" s="393"/>
      <c r="DBA68" s="394"/>
      <c r="DBB68" s="395"/>
      <c r="DBC68" s="389"/>
      <c r="DBD68" s="390"/>
      <c r="DBE68" s="391"/>
      <c r="DBF68" s="392"/>
      <c r="DBG68" s="393"/>
      <c r="DBH68" s="394"/>
      <c r="DBI68" s="395"/>
      <c r="DBJ68" s="389"/>
      <c r="DBK68" s="390"/>
      <c r="DBL68" s="391"/>
      <c r="DBM68" s="392"/>
      <c r="DBN68" s="393"/>
      <c r="DBO68" s="394"/>
      <c r="DBP68" s="395"/>
      <c r="DBQ68" s="389"/>
      <c r="DBR68" s="390"/>
      <c r="DBS68" s="391"/>
      <c r="DBT68" s="392"/>
      <c r="DBU68" s="393"/>
      <c r="DBV68" s="394"/>
      <c r="DBW68" s="395"/>
      <c r="DBX68" s="389"/>
      <c r="DBY68" s="390"/>
      <c r="DBZ68" s="391"/>
      <c r="DCA68" s="392"/>
      <c r="DCB68" s="393"/>
      <c r="DCC68" s="394"/>
      <c r="DCD68" s="395"/>
      <c r="DCE68" s="389"/>
      <c r="DCF68" s="390"/>
      <c r="DCG68" s="391"/>
      <c r="DCH68" s="392"/>
      <c r="DCI68" s="393"/>
      <c r="DCJ68" s="394"/>
      <c r="DCK68" s="395"/>
      <c r="DCL68" s="389"/>
      <c r="DCM68" s="390"/>
      <c r="DCN68" s="391"/>
      <c r="DCO68" s="392"/>
      <c r="DCP68" s="393"/>
      <c r="DCQ68" s="394"/>
      <c r="DCR68" s="395"/>
      <c r="DCS68" s="389"/>
      <c r="DCT68" s="390"/>
      <c r="DCU68" s="391"/>
      <c r="DCV68" s="392"/>
      <c r="DCW68" s="393"/>
      <c r="DCX68" s="394"/>
      <c r="DCY68" s="395"/>
      <c r="DCZ68" s="389"/>
      <c r="DDA68" s="390"/>
      <c r="DDB68" s="391"/>
      <c r="DDC68" s="392"/>
      <c r="DDD68" s="393"/>
      <c r="DDE68" s="394"/>
      <c r="DDF68" s="395"/>
      <c r="DDG68" s="389"/>
      <c r="DDH68" s="390"/>
      <c r="DDI68" s="391"/>
      <c r="DDJ68" s="392"/>
      <c r="DDK68" s="393"/>
      <c r="DDL68" s="394"/>
      <c r="DDM68" s="395"/>
      <c r="DDN68" s="389"/>
      <c r="DDO68" s="390"/>
      <c r="DDP68" s="391"/>
      <c r="DDQ68" s="392"/>
      <c r="DDR68" s="393"/>
      <c r="DDS68" s="394"/>
      <c r="DDT68" s="395"/>
      <c r="DDU68" s="389"/>
      <c r="DDV68" s="390"/>
      <c r="DDW68" s="391"/>
      <c r="DDX68" s="392"/>
      <c r="DDY68" s="393"/>
      <c r="DDZ68" s="394"/>
      <c r="DEA68" s="395"/>
      <c r="DEB68" s="389"/>
      <c r="DEC68" s="390"/>
      <c r="DED68" s="391"/>
      <c r="DEE68" s="392"/>
      <c r="DEF68" s="393"/>
      <c r="DEG68" s="394"/>
      <c r="DEH68" s="395"/>
      <c r="DEI68" s="389"/>
      <c r="DEJ68" s="390"/>
      <c r="DEK68" s="391"/>
      <c r="DEL68" s="392"/>
      <c r="DEM68" s="393"/>
      <c r="DEN68" s="394"/>
      <c r="DEO68" s="395"/>
      <c r="DEP68" s="389"/>
      <c r="DEQ68" s="390"/>
      <c r="DER68" s="391"/>
      <c r="DES68" s="392"/>
      <c r="DET68" s="393"/>
      <c r="DEU68" s="394"/>
      <c r="DEV68" s="395"/>
      <c r="DEW68" s="389"/>
      <c r="DEX68" s="390"/>
      <c r="DEY68" s="391"/>
      <c r="DEZ68" s="392"/>
      <c r="DFA68" s="393"/>
      <c r="DFB68" s="394"/>
      <c r="DFC68" s="395"/>
      <c r="DFD68" s="389"/>
      <c r="DFE68" s="390"/>
      <c r="DFF68" s="391"/>
      <c r="DFG68" s="392"/>
      <c r="DFH68" s="393"/>
      <c r="DFI68" s="394"/>
      <c r="DFJ68" s="395"/>
      <c r="DFK68" s="389"/>
      <c r="DFL68" s="390"/>
      <c r="DFM68" s="391"/>
      <c r="DFN68" s="392"/>
      <c r="DFO68" s="393"/>
      <c r="DFP68" s="394"/>
      <c r="DFQ68" s="395"/>
      <c r="DFR68" s="389"/>
      <c r="DFS68" s="390"/>
      <c r="DFT68" s="391"/>
      <c r="DFU68" s="392"/>
      <c r="DFV68" s="393"/>
      <c r="DFW68" s="394"/>
      <c r="DFX68" s="395"/>
      <c r="DFY68" s="389"/>
      <c r="DFZ68" s="390"/>
      <c r="DGA68" s="391"/>
      <c r="DGB68" s="392"/>
      <c r="DGC68" s="393"/>
      <c r="DGD68" s="394"/>
      <c r="DGE68" s="395"/>
      <c r="DGF68" s="389"/>
      <c r="DGG68" s="390"/>
      <c r="DGH68" s="391"/>
      <c r="DGI68" s="392"/>
      <c r="DGJ68" s="393"/>
      <c r="DGK68" s="394"/>
      <c r="DGL68" s="395"/>
      <c r="DGM68" s="389"/>
      <c r="DGN68" s="390"/>
      <c r="DGO68" s="391"/>
      <c r="DGP68" s="392"/>
      <c r="DGQ68" s="393"/>
      <c r="DGR68" s="394"/>
      <c r="DGS68" s="395"/>
      <c r="DGT68" s="389"/>
      <c r="DGU68" s="390"/>
      <c r="DGV68" s="391"/>
      <c r="DGW68" s="392"/>
      <c r="DGX68" s="393"/>
      <c r="DGY68" s="394"/>
      <c r="DGZ68" s="395"/>
      <c r="DHA68" s="389"/>
      <c r="DHB68" s="390"/>
      <c r="DHC68" s="391"/>
      <c r="DHD68" s="392"/>
      <c r="DHE68" s="393"/>
      <c r="DHF68" s="394"/>
      <c r="DHG68" s="395"/>
      <c r="DHH68" s="389"/>
      <c r="DHI68" s="390"/>
      <c r="DHJ68" s="391"/>
      <c r="DHK68" s="392"/>
      <c r="DHL68" s="393"/>
      <c r="DHM68" s="394"/>
      <c r="DHN68" s="395"/>
      <c r="DHO68" s="389"/>
      <c r="DHP68" s="390"/>
      <c r="DHQ68" s="391"/>
      <c r="DHR68" s="392"/>
      <c r="DHS68" s="393"/>
      <c r="DHT68" s="394"/>
      <c r="DHU68" s="395"/>
      <c r="DHV68" s="389"/>
      <c r="DHW68" s="390"/>
      <c r="DHX68" s="391"/>
      <c r="DHY68" s="392"/>
      <c r="DHZ68" s="393"/>
      <c r="DIA68" s="394"/>
      <c r="DIB68" s="395"/>
      <c r="DIC68" s="389"/>
      <c r="DID68" s="390"/>
      <c r="DIE68" s="391"/>
      <c r="DIF68" s="392"/>
      <c r="DIG68" s="393"/>
      <c r="DIH68" s="394"/>
      <c r="DII68" s="395"/>
      <c r="DIJ68" s="389"/>
      <c r="DIK68" s="390"/>
      <c r="DIL68" s="391"/>
      <c r="DIM68" s="392"/>
      <c r="DIN68" s="393"/>
      <c r="DIO68" s="394"/>
      <c r="DIP68" s="395"/>
      <c r="DIQ68" s="389"/>
      <c r="DIR68" s="390"/>
      <c r="DIS68" s="391"/>
      <c r="DIT68" s="392"/>
      <c r="DIU68" s="393"/>
      <c r="DIV68" s="394"/>
      <c r="DIW68" s="395"/>
      <c r="DIX68" s="389"/>
      <c r="DIY68" s="390"/>
      <c r="DIZ68" s="391"/>
      <c r="DJA68" s="392"/>
      <c r="DJB68" s="393"/>
      <c r="DJC68" s="394"/>
      <c r="DJD68" s="395"/>
      <c r="DJE68" s="389"/>
      <c r="DJF68" s="390"/>
      <c r="DJG68" s="391"/>
      <c r="DJH68" s="392"/>
      <c r="DJI68" s="393"/>
      <c r="DJJ68" s="394"/>
      <c r="DJK68" s="395"/>
      <c r="DJL68" s="389"/>
      <c r="DJM68" s="390"/>
      <c r="DJN68" s="391"/>
      <c r="DJO68" s="392"/>
      <c r="DJP68" s="393"/>
      <c r="DJQ68" s="394"/>
      <c r="DJR68" s="395"/>
      <c r="DJS68" s="389"/>
      <c r="DJT68" s="390"/>
      <c r="DJU68" s="391"/>
      <c r="DJV68" s="392"/>
      <c r="DJW68" s="393"/>
      <c r="DJX68" s="394"/>
      <c r="DJY68" s="395"/>
      <c r="DJZ68" s="389"/>
      <c r="DKA68" s="390"/>
      <c r="DKB68" s="391"/>
      <c r="DKC68" s="392"/>
      <c r="DKD68" s="393"/>
      <c r="DKE68" s="394"/>
      <c r="DKF68" s="395"/>
      <c r="DKG68" s="389"/>
      <c r="DKH68" s="390"/>
      <c r="DKI68" s="391"/>
      <c r="DKJ68" s="392"/>
      <c r="DKK68" s="393"/>
      <c r="DKL68" s="394"/>
      <c r="DKM68" s="395"/>
      <c r="DKN68" s="389"/>
      <c r="DKO68" s="390"/>
      <c r="DKP68" s="391"/>
      <c r="DKQ68" s="392"/>
      <c r="DKR68" s="393"/>
      <c r="DKS68" s="394"/>
      <c r="DKT68" s="395"/>
      <c r="DKU68" s="389"/>
      <c r="DKV68" s="390"/>
      <c r="DKW68" s="391"/>
      <c r="DKX68" s="392"/>
      <c r="DKY68" s="393"/>
      <c r="DKZ68" s="394"/>
      <c r="DLA68" s="395"/>
      <c r="DLB68" s="389"/>
      <c r="DLC68" s="390"/>
      <c r="DLD68" s="391"/>
      <c r="DLE68" s="392"/>
      <c r="DLF68" s="393"/>
      <c r="DLG68" s="394"/>
      <c r="DLH68" s="395"/>
      <c r="DLI68" s="389"/>
      <c r="DLJ68" s="390"/>
      <c r="DLK68" s="391"/>
      <c r="DLL68" s="392"/>
      <c r="DLM68" s="393"/>
      <c r="DLN68" s="394"/>
      <c r="DLO68" s="395"/>
      <c r="DLP68" s="389"/>
      <c r="DLQ68" s="390"/>
      <c r="DLR68" s="391"/>
      <c r="DLS68" s="392"/>
      <c r="DLT68" s="393"/>
      <c r="DLU68" s="394"/>
      <c r="DLV68" s="395"/>
      <c r="DLW68" s="389"/>
      <c r="DLX68" s="390"/>
      <c r="DLY68" s="391"/>
      <c r="DLZ68" s="392"/>
      <c r="DMA68" s="393"/>
      <c r="DMB68" s="394"/>
      <c r="DMC68" s="395"/>
      <c r="DMD68" s="389"/>
      <c r="DME68" s="390"/>
      <c r="DMF68" s="391"/>
      <c r="DMG68" s="392"/>
      <c r="DMH68" s="393"/>
      <c r="DMI68" s="394"/>
      <c r="DMJ68" s="395"/>
      <c r="DMK68" s="389"/>
      <c r="DML68" s="390"/>
      <c r="DMM68" s="391"/>
      <c r="DMN68" s="392"/>
      <c r="DMO68" s="393"/>
      <c r="DMP68" s="394"/>
      <c r="DMQ68" s="395"/>
      <c r="DMR68" s="389"/>
      <c r="DMS68" s="390"/>
      <c r="DMT68" s="391"/>
      <c r="DMU68" s="392"/>
      <c r="DMV68" s="393"/>
      <c r="DMW68" s="394"/>
      <c r="DMX68" s="395"/>
      <c r="DMY68" s="389"/>
      <c r="DMZ68" s="390"/>
      <c r="DNA68" s="391"/>
      <c r="DNB68" s="392"/>
      <c r="DNC68" s="393"/>
      <c r="DND68" s="394"/>
      <c r="DNE68" s="395"/>
      <c r="DNF68" s="389"/>
      <c r="DNG68" s="390"/>
      <c r="DNH68" s="391"/>
      <c r="DNI68" s="392"/>
      <c r="DNJ68" s="393"/>
      <c r="DNK68" s="394"/>
      <c r="DNL68" s="395"/>
      <c r="DNM68" s="389"/>
      <c r="DNN68" s="390"/>
      <c r="DNO68" s="391"/>
      <c r="DNP68" s="392"/>
      <c r="DNQ68" s="393"/>
      <c r="DNR68" s="394"/>
      <c r="DNS68" s="395"/>
      <c r="DNT68" s="389"/>
      <c r="DNU68" s="390"/>
      <c r="DNV68" s="391"/>
      <c r="DNW68" s="392"/>
      <c r="DNX68" s="393"/>
      <c r="DNY68" s="394"/>
      <c r="DNZ68" s="395"/>
      <c r="DOA68" s="389"/>
      <c r="DOB68" s="390"/>
      <c r="DOC68" s="391"/>
      <c r="DOD68" s="392"/>
      <c r="DOE68" s="393"/>
      <c r="DOF68" s="394"/>
      <c r="DOG68" s="395"/>
      <c r="DOH68" s="389"/>
      <c r="DOI68" s="390"/>
      <c r="DOJ68" s="391"/>
      <c r="DOK68" s="392"/>
      <c r="DOL68" s="393"/>
      <c r="DOM68" s="394"/>
      <c r="DON68" s="395"/>
      <c r="DOO68" s="389"/>
      <c r="DOP68" s="390"/>
      <c r="DOQ68" s="391"/>
      <c r="DOR68" s="392"/>
      <c r="DOS68" s="393"/>
      <c r="DOT68" s="394"/>
      <c r="DOU68" s="395"/>
      <c r="DOV68" s="389"/>
      <c r="DOW68" s="390"/>
      <c r="DOX68" s="391"/>
      <c r="DOY68" s="392"/>
      <c r="DOZ68" s="393"/>
      <c r="DPA68" s="394"/>
      <c r="DPB68" s="395"/>
      <c r="DPC68" s="389"/>
      <c r="DPD68" s="390"/>
      <c r="DPE68" s="391"/>
      <c r="DPF68" s="392"/>
      <c r="DPG68" s="393"/>
      <c r="DPH68" s="394"/>
      <c r="DPI68" s="395"/>
      <c r="DPJ68" s="389"/>
      <c r="DPK68" s="390"/>
      <c r="DPL68" s="391"/>
      <c r="DPM68" s="392"/>
      <c r="DPN68" s="393"/>
      <c r="DPO68" s="394"/>
      <c r="DPP68" s="395"/>
      <c r="DPQ68" s="389"/>
      <c r="DPR68" s="390"/>
      <c r="DPS68" s="391"/>
      <c r="DPT68" s="392"/>
      <c r="DPU68" s="393"/>
      <c r="DPV68" s="394"/>
      <c r="DPW68" s="395"/>
      <c r="DPX68" s="389"/>
      <c r="DPY68" s="390"/>
      <c r="DPZ68" s="391"/>
      <c r="DQA68" s="392"/>
      <c r="DQB68" s="393"/>
      <c r="DQC68" s="394"/>
      <c r="DQD68" s="395"/>
      <c r="DQE68" s="389"/>
      <c r="DQF68" s="390"/>
      <c r="DQG68" s="391"/>
      <c r="DQH68" s="392"/>
      <c r="DQI68" s="393"/>
      <c r="DQJ68" s="394"/>
      <c r="DQK68" s="395"/>
      <c r="DQL68" s="389"/>
      <c r="DQM68" s="390"/>
      <c r="DQN68" s="391"/>
      <c r="DQO68" s="392"/>
      <c r="DQP68" s="393"/>
      <c r="DQQ68" s="394"/>
      <c r="DQR68" s="395"/>
      <c r="DQS68" s="389"/>
      <c r="DQT68" s="390"/>
      <c r="DQU68" s="391"/>
      <c r="DQV68" s="392"/>
      <c r="DQW68" s="393"/>
      <c r="DQX68" s="394"/>
      <c r="DQY68" s="395"/>
      <c r="DQZ68" s="389"/>
      <c r="DRA68" s="390"/>
      <c r="DRB68" s="391"/>
      <c r="DRC68" s="392"/>
      <c r="DRD68" s="393"/>
      <c r="DRE68" s="394"/>
      <c r="DRF68" s="395"/>
      <c r="DRG68" s="389"/>
      <c r="DRH68" s="390"/>
      <c r="DRI68" s="391"/>
      <c r="DRJ68" s="392"/>
      <c r="DRK68" s="393"/>
      <c r="DRL68" s="394"/>
      <c r="DRM68" s="395"/>
      <c r="DRN68" s="389"/>
      <c r="DRO68" s="390"/>
      <c r="DRP68" s="391"/>
      <c r="DRQ68" s="392"/>
      <c r="DRR68" s="393"/>
      <c r="DRS68" s="394"/>
      <c r="DRT68" s="395"/>
      <c r="DRU68" s="389"/>
      <c r="DRV68" s="390"/>
      <c r="DRW68" s="391"/>
      <c r="DRX68" s="392"/>
      <c r="DRY68" s="393"/>
      <c r="DRZ68" s="394"/>
      <c r="DSA68" s="395"/>
      <c r="DSB68" s="389"/>
      <c r="DSC68" s="390"/>
      <c r="DSD68" s="391"/>
      <c r="DSE68" s="392"/>
      <c r="DSF68" s="393"/>
      <c r="DSG68" s="394"/>
      <c r="DSH68" s="395"/>
      <c r="DSI68" s="389"/>
      <c r="DSJ68" s="390"/>
      <c r="DSK68" s="391"/>
      <c r="DSL68" s="392"/>
      <c r="DSM68" s="393"/>
      <c r="DSN68" s="394"/>
      <c r="DSO68" s="395"/>
      <c r="DSP68" s="389"/>
      <c r="DSQ68" s="390"/>
      <c r="DSR68" s="391"/>
      <c r="DSS68" s="392"/>
      <c r="DST68" s="393"/>
      <c r="DSU68" s="394"/>
      <c r="DSV68" s="395"/>
      <c r="DSW68" s="389"/>
      <c r="DSX68" s="390"/>
      <c r="DSY68" s="391"/>
      <c r="DSZ68" s="392"/>
      <c r="DTA68" s="393"/>
      <c r="DTB68" s="394"/>
      <c r="DTC68" s="395"/>
      <c r="DTD68" s="389"/>
      <c r="DTE68" s="390"/>
      <c r="DTF68" s="391"/>
      <c r="DTG68" s="392"/>
      <c r="DTH68" s="393"/>
      <c r="DTI68" s="394"/>
      <c r="DTJ68" s="395"/>
      <c r="DTK68" s="389"/>
      <c r="DTL68" s="390"/>
      <c r="DTM68" s="391"/>
      <c r="DTN68" s="392"/>
      <c r="DTO68" s="393"/>
      <c r="DTP68" s="394"/>
      <c r="DTQ68" s="395"/>
      <c r="DTR68" s="389"/>
      <c r="DTS68" s="390"/>
      <c r="DTT68" s="391"/>
      <c r="DTU68" s="392"/>
      <c r="DTV68" s="393"/>
      <c r="DTW68" s="394"/>
      <c r="DTX68" s="395"/>
      <c r="DTY68" s="389"/>
      <c r="DTZ68" s="390"/>
      <c r="DUA68" s="391"/>
      <c r="DUB68" s="392"/>
      <c r="DUC68" s="393"/>
      <c r="DUD68" s="394"/>
      <c r="DUE68" s="395"/>
      <c r="DUF68" s="389"/>
      <c r="DUG68" s="390"/>
      <c r="DUH68" s="391"/>
      <c r="DUI68" s="392"/>
      <c r="DUJ68" s="393"/>
      <c r="DUK68" s="394"/>
      <c r="DUL68" s="395"/>
      <c r="DUM68" s="389"/>
      <c r="DUN68" s="390"/>
      <c r="DUO68" s="391"/>
      <c r="DUP68" s="392"/>
      <c r="DUQ68" s="393"/>
      <c r="DUR68" s="394"/>
      <c r="DUS68" s="395"/>
      <c r="DUT68" s="389"/>
      <c r="DUU68" s="390"/>
      <c r="DUV68" s="391"/>
      <c r="DUW68" s="392"/>
      <c r="DUX68" s="393"/>
      <c r="DUY68" s="394"/>
      <c r="DUZ68" s="395"/>
      <c r="DVA68" s="389"/>
      <c r="DVB68" s="390"/>
      <c r="DVC68" s="391"/>
      <c r="DVD68" s="392"/>
      <c r="DVE68" s="393"/>
      <c r="DVF68" s="394"/>
      <c r="DVG68" s="395"/>
      <c r="DVH68" s="389"/>
      <c r="DVI68" s="390"/>
      <c r="DVJ68" s="391"/>
      <c r="DVK68" s="392"/>
      <c r="DVL68" s="393"/>
      <c r="DVM68" s="394"/>
      <c r="DVN68" s="395"/>
      <c r="DVO68" s="389"/>
      <c r="DVP68" s="390"/>
      <c r="DVQ68" s="391"/>
      <c r="DVR68" s="392"/>
      <c r="DVS68" s="393"/>
      <c r="DVT68" s="394"/>
      <c r="DVU68" s="395"/>
      <c r="DVV68" s="389"/>
      <c r="DVW68" s="390"/>
      <c r="DVX68" s="391"/>
      <c r="DVY68" s="392"/>
      <c r="DVZ68" s="393"/>
      <c r="DWA68" s="394"/>
      <c r="DWB68" s="395"/>
      <c r="DWC68" s="389"/>
      <c r="DWD68" s="390"/>
      <c r="DWE68" s="391"/>
      <c r="DWF68" s="392"/>
      <c r="DWG68" s="393"/>
      <c r="DWH68" s="394"/>
      <c r="DWI68" s="395"/>
      <c r="DWJ68" s="389"/>
      <c r="DWK68" s="390"/>
      <c r="DWL68" s="391"/>
      <c r="DWM68" s="392"/>
      <c r="DWN68" s="393"/>
      <c r="DWO68" s="394"/>
      <c r="DWP68" s="395"/>
      <c r="DWQ68" s="389"/>
      <c r="DWR68" s="390"/>
      <c r="DWS68" s="391"/>
      <c r="DWT68" s="392"/>
      <c r="DWU68" s="393"/>
      <c r="DWV68" s="394"/>
      <c r="DWW68" s="395"/>
      <c r="DWX68" s="389"/>
      <c r="DWY68" s="390"/>
      <c r="DWZ68" s="391"/>
      <c r="DXA68" s="392"/>
      <c r="DXB68" s="393"/>
      <c r="DXC68" s="394"/>
      <c r="DXD68" s="395"/>
      <c r="DXE68" s="389"/>
      <c r="DXF68" s="390"/>
      <c r="DXG68" s="391"/>
      <c r="DXH68" s="392"/>
      <c r="DXI68" s="393"/>
      <c r="DXJ68" s="394"/>
      <c r="DXK68" s="395"/>
      <c r="DXL68" s="389"/>
      <c r="DXM68" s="390"/>
      <c r="DXN68" s="391"/>
      <c r="DXO68" s="392"/>
      <c r="DXP68" s="393"/>
      <c r="DXQ68" s="394"/>
      <c r="DXR68" s="395"/>
      <c r="DXS68" s="389"/>
      <c r="DXT68" s="390"/>
      <c r="DXU68" s="391"/>
      <c r="DXV68" s="392"/>
      <c r="DXW68" s="393"/>
      <c r="DXX68" s="394"/>
      <c r="DXY68" s="395"/>
      <c r="DXZ68" s="389"/>
      <c r="DYA68" s="390"/>
      <c r="DYB68" s="391"/>
      <c r="DYC68" s="392"/>
      <c r="DYD68" s="393"/>
      <c r="DYE68" s="394"/>
      <c r="DYF68" s="395"/>
      <c r="DYG68" s="389"/>
      <c r="DYH68" s="390"/>
      <c r="DYI68" s="391"/>
      <c r="DYJ68" s="392"/>
      <c r="DYK68" s="393"/>
      <c r="DYL68" s="394"/>
      <c r="DYM68" s="395"/>
      <c r="DYN68" s="389"/>
      <c r="DYO68" s="390"/>
      <c r="DYP68" s="391"/>
      <c r="DYQ68" s="392"/>
      <c r="DYR68" s="393"/>
      <c r="DYS68" s="394"/>
      <c r="DYT68" s="395"/>
      <c r="DYU68" s="389"/>
      <c r="DYV68" s="390"/>
      <c r="DYW68" s="391"/>
      <c r="DYX68" s="392"/>
      <c r="DYY68" s="393"/>
      <c r="DYZ68" s="394"/>
      <c r="DZA68" s="395"/>
      <c r="DZB68" s="389"/>
      <c r="DZC68" s="390"/>
      <c r="DZD68" s="391"/>
      <c r="DZE68" s="392"/>
      <c r="DZF68" s="393"/>
      <c r="DZG68" s="394"/>
      <c r="DZH68" s="395"/>
      <c r="DZI68" s="389"/>
      <c r="DZJ68" s="390"/>
      <c r="DZK68" s="391"/>
      <c r="DZL68" s="392"/>
      <c r="DZM68" s="393"/>
      <c r="DZN68" s="394"/>
      <c r="DZO68" s="395"/>
      <c r="DZP68" s="389"/>
      <c r="DZQ68" s="390"/>
      <c r="DZR68" s="391"/>
      <c r="DZS68" s="392"/>
      <c r="DZT68" s="393"/>
      <c r="DZU68" s="394"/>
      <c r="DZV68" s="395"/>
      <c r="DZW68" s="389"/>
      <c r="DZX68" s="390"/>
      <c r="DZY68" s="391"/>
      <c r="DZZ68" s="392"/>
      <c r="EAA68" s="393"/>
      <c r="EAB68" s="394"/>
      <c r="EAC68" s="395"/>
      <c r="EAD68" s="389"/>
      <c r="EAE68" s="390"/>
      <c r="EAF68" s="391"/>
      <c r="EAG68" s="392"/>
      <c r="EAH68" s="393"/>
      <c r="EAI68" s="394"/>
      <c r="EAJ68" s="395"/>
      <c r="EAK68" s="389"/>
      <c r="EAL68" s="390"/>
      <c r="EAM68" s="391"/>
      <c r="EAN68" s="392"/>
      <c r="EAO68" s="393"/>
      <c r="EAP68" s="394"/>
      <c r="EAQ68" s="395"/>
      <c r="EAR68" s="389"/>
      <c r="EAS68" s="390"/>
      <c r="EAT68" s="391"/>
      <c r="EAU68" s="392"/>
      <c r="EAV68" s="393"/>
      <c r="EAW68" s="394"/>
      <c r="EAX68" s="395"/>
      <c r="EAY68" s="389"/>
      <c r="EAZ68" s="390"/>
      <c r="EBA68" s="391"/>
      <c r="EBB68" s="392"/>
      <c r="EBC68" s="393"/>
      <c r="EBD68" s="394"/>
      <c r="EBE68" s="395"/>
      <c r="EBF68" s="389"/>
      <c r="EBG68" s="390"/>
      <c r="EBH68" s="391"/>
      <c r="EBI68" s="392"/>
      <c r="EBJ68" s="393"/>
      <c r="EBK68" s="394"/>
      <c r="EBL68" s="395"/>
      <c r="EBM68" s="389"/>
      <c r="EBN68" s="390"/>
      <c r="EBO68" s="391"/>
      <c r="EBP68" s="392"/>
      <c r="EBQ68" s="393"/>
      <c r="EBR68" s="394"/>
      <c r="EBS68" s="395"/>
      <c r="EBT68" s="389"/>
      <c r="EBU68" s="390"/>
      <c r="EBV68" s="391"/>
      <c r="EBW68" s="392"/>
      <c r="EBX68" s="393"/>
      <c r="EBY68" s="394"/>
      <c r="EBZ68" s="395"/>
      <c r="ECA68" s="389"/>
      <c r="ECB68" s="390"/>
      <c r="ECC68" s="391"/>
      <c r="ECD68" s="392"/>
      <c r="ECE68" s="393"/>
      <c r="ECF68" s="394"/>
      <c r="ECG68" s="395"/>
      <c r="ECH68" s="389"/>
      <c r="ECI68" s="390"/>
      <c r="ECJ68" s="391"/>
      <c r="ECK68" s="392"/>
      <c r="ECL68" s="393"/>
      <c r="ECM68" s="394"/>
      <c r="ECN68" s="395"/>
      <c r="ECO68" s="389"/>
      <c r="ECP68" s="390"/>
      <c r="ECQ68" s="391"/>
      <c r="ECR68" s="392"/>
      <c r="ECS68" s="393"/>
      <c r="ECT68" s="394"/>
      <c r="ECU68" s="395"/>
      <c r="ECV68" s="389"/>
      <c r="ECW68" s="390"/>
      <c r="ECX68" s="391"/>
      <c r="ECY68" s="392"/>
      <c r="ECZ68" s="393"/>
      <c r="EDA68" s="394"/>
      <c r="EDB68" s="395"/>
      <c r="EDC68" s="389"/>
      <c r="EDD68" s="390"/>
      <c r="EDE68" s="391"/>
      <c r="EDF68" s="392"/>
      <c r="EDG68" s="393"/>
      <c r="EDH68" s="394"/>
      <c r="EDI68" s="395"/>
      <c r="EDJ68" s="389"/>
      <c r="EDK68" s="390"/>
      <c r="EDL68" s="391"/>
      <c r="EDM68" s="392"/>
      <c r="EDN68" s="393"/>
      <c r="EDO68" s="394"/>
      <c r="EDP68" s="395"/>
      <c r="EDQ68" s="389"/>
      <c r="EDR68" s="390"/>
      <c r="EDS68" s="391"/>
      <c r="EDT68" s="392"/>
      <c r="EDU68" s="393"/>
      <c r="EDV68" s="394"/>
      <c r="EDW68" s="395"/>
      <c r="EDX68" s="389"/>
      <c r="EDY68" s="390"/>
      <c r="EDZ68" s="391"/>
      <c r="EEA68" s="392"/>
      <c r="EEB68" s="393"/>
      <c r="EEC68" s="394"/>
      <c r="EED68" s="395"/>
      <c r="EEE68" s="389"/>
      <c r="EEF68" s="390"/>
      <c r="EEG68" s="391"/>
      <c r="EEH68" s="392"/>
      <c r="EEI68" s="393"/>
      <c r="EEJ68" s="394"/>
      <c r="EEK68" s="395"/>
      <c r="EEL68" s="389"/>
      <c r="EEM68" s="390"/>
      <c r="EEN68" s="391"/>
      <c r="EEO68" s="392"/>
      <c r="EEP68" s="393"/>
      <c r="EEQ68" s="394"/>
      <c r="EER68" s="395"/>
      <c r="EES68" s="389"/>
      <c r="EET68" s="390"/>
      <c r="EEU68" s="391"/>
      <c r="EEV68" s="392"/>
      <c r="EEW68" s="393"/>
      <c r="EEX68" s="394"/>
      <c r="EEY68" s="395"/>
      <c r="EEZ68" s="389"/>
      <c r="EFA68" s="390"/>
      <c r="EFB68" s="391"/>
      <c r="EFC68" s="392"/>
      <c r="EFD68" s="393"/>
      <c r="EFE68" s="394"/>
      <c r="EFF68" s="395"/>
      <c r="EFG68" s="389"/>
      <c r="EFH68" s="390"/>
      <c r="EFI68" s="391"/>
      <c r="EFJ68" s="392"/>
      <c r="EFK68" s="393"/>
      <c r="EFL68" s="394"/>
      <c r="EFM68" s="395"/>
      <c r="EFN68" s="389"/>
      <c r="EFO68" s="390"/>
      <c r="EFP68" s="391"/>
      <c r="EFQ68" s="392"/>
      <c r="EFR68" s="393"/>
      <c r="EFS68" s="394"/>
      <c r="EFT68" s="395"/>
      <c r="EFU68" s="389"/>
      <c r="EFV68" s="390"/>
      <c r="EFW68" s="391"/>
      <c r="EFX68" s="392"/>
      <c r="EFY68" s="393"/>
      <c r="EFZ68" s="394"/>
      <c r="EGA68" s="395"/>
      <c r="EGB68" s="389"/>
      <c r="EGC68" s="390"/>
      <c r="EGD68" s="391"/>
      <c r="EGE68" s="392"/>
      <c r="EGF68" s="393"/>
      <c r="EGG68" s="394"/>
      <c r="EGH68" s="395"/>
      <c r="EGI68" s="389"/>
      <c r="EGJ68" s="390"/>
      <c r="EGK68" s="391"/>
      <c r="EGL68" s="392"/>
      <c r="EGM68" s="393"/>
      <c r="EGN68" s="394"/>
      <c r="EGO68" s="395"/>
      <c r="EGP68" s="389"/>
      <c r="EGQ68" s="390"/>
      <c r="EGR68" s="391"/>
      <c r="EGS68" s="392"/>
      <c r="EGT68" s="393"/>
      <c r="EGU68" s="394"/>
      <c r="EGV68" s="395"/>
      <c r="EGW68" s="389"/>
      <c r="EGX68" s="390"/>
      <c r="EGY68" s="391"/>
      <c r="EGZ68" s="392"/>
      <c r="EHA68" s="393"/>
      <c r="EHB68" s="394"/>
      <c r="EHC68" s="395"/>
      <c r="EHD68" s="389"/>
      <c r="EHE68" s="390"/>
      <c r="EHF68" s="391"/>
      <c r="EHG68" s="392"/>
      <c r="EHH68" s="393"/>
      <c r="EHI68" s="394"/>
      <c r="EHJ68" s="395"/>
      <c r="EHK68" s="389"/>
      <c r="EHL68" s="390"/>
      <c r="EHM68" s="391"/>
      <c r="EHN68" s="392"/>
      <c r="EHO68" s="393"/>
      <c r="EHP68" s="394"/>
      <c r="EHQ68" s="395"/>
      <c r="EHR68" s="389"/>
      <c r="EHS68" s="390"/>
      <c r="EHT68" s="391"/>
      <c r="EHU68" s="392"/>
      <c r="EHV68" s="393"/>
      <c r="EHW68" s="394"/>
      <c r="EHX68" s="395"/>
      <c r="EHY68" s="389"/>
      <c r="EHZ68" s="390"/>
      <c r="EIA68" s="391"/>
      <c r="EIB68" s="392"/>
      <c r="EIC68" s="393"/>
      <c r="EID68" s="394"/>
      <c r="EIE68" s="395"/>
      <c r="EIF68" s="389"/>
      <c r="EIG68" s="390"/>
      <c r="EIH68" s="391"/>
      <c r="EII68" s="392"/>
      <c r="EIJ68" s="393"/>
      <c r="EIK68" s="394"/>
      <c r="EIL68" s="395"/>
      <c r="EIM68" s="389"/>
      <c r="EIN68" s="390"/>
      <c r="EIO68" s="391"/>
      <c r="EIP68" s="392"/>
      <c r="EIQ68" s="393"/>
      <c r="EIR68" s="394"/>
      <c r="EIS68" s="395"/>
      <c r="EIT68" s="389"/>
      <c r="EIU68" s="390"/>
      <c r="EIV68" s="391"/>
      <c r="EIW68" s="392"/>
      <c r="EIX68" s="393"/>
      <c r="EIY68" s="394"/>
      <c r="EIZ68" s="395"/>
      <c r="EJA68" s="389"/>
      <c r="EJB68" s="390"/>
      <c r="EJC68" s="391"/>
      <c r="EJD68" s="392"/>
      <c r="EJE68" s="393"/>
      <c r="EJF68" s="394"/>
      <c r="EJG68" s="395"/>
      <c r="EJH68" s="389"/>
      <c r="EJI68" s="390"/>
      <c r="EJJ68" s="391"/>
      <c r="EJK68" s="392"/>
      <c r="EJL68" s="393"/>
      <c r="EJM68" s="394"/>
      <c r="EJN68" s="395"/>
      <c r="EJO68" s="389"/>
      <c r="EJP68" s="390"/>
      <c r="EJQ68" s="391"/>
      <c r="EJR68" s="392"/>
      <c r="EJS68" s="393"/>
      <c r="EJT68" s="394"/>
      <c r="EJU68" s="395"/>
      <c r="EJV68" s="389"/>
      <c r="EJW68" s="390"/>
      <c r="EJX68" s="391"/>
      <c r="EJY68" s="392"/>
      <c r="EJZ68" s="393"/>
      <c r="EKA68" s="394"/>
      <c r="EKB68" s="395"/>
      <c r="EKC68" s="389"/>
      <c r="EKD68" s="390"/>
      <c r="EKE68" s="391"/>
      <c r="EKF68" s="392"/>
      <c r="EKG68" s="393"/>
      <c r="EKH68" s="394"/>
      <c r="EKI68" s="395"/>
      <c r="EKJ68" s="389"/>
      <c r="EKK68" s="390"/>
      <c r="EKL68" s="391"/>
      <c r="EKM68" s="392"/>
      <c r="EKN68" s="393"/>
      <c r="EKO68" s="394"/>
      <c r="EKP68" s="395"/>
      <c r="EKQ68" s="389"/>
      <c r="EKR68" s="390"/>
      <c r="EKS68" s="391"/>
      <c r="EKT68" s="392"/>
      <c r="EKU68" s="393"/>
      <c r="EKV68" s="394"/>
      <c r="EKW68" s="395"/>
      <c r="EKX68" s="389"/>
      <c r="EKY68" s="390"/>
      <c r="EKZ68" s="391"/>
      <c r="ELA68" s="392"/>
      <c r="ELB68" s="393"/>
      <c r="ELC68" s="394"/>
      <c r="ELD68" s="395"/>
      <c r="ELE68" s="389"/>
      <c r="ELF68" s="390"/>
      <c r="ELG68" s="391"/>
      <c r="ELH68" s="392"/>
      <c r="ELI68" s="393"/>
      <c r="ELJ68" s="394"/>
      <c r="ELK68" s="395"/>
      <c r="ELL68" s="389"/>
      <c r="ELM68" s="390"/>
      <c r="ELN68" s="391"/>
      <c r="ELO68" s="392"/>
      <c r="ELP68" s="393"/>
      <c r="ELQ68" s="394"/>
      <c r="ELR68" s="395"/>
      <c r="ELS68" s="389"/>
      <c r="ELT68" s="390"/>
      <c r="ELU68" s="391"/>
      <c r="ELV68" s="392"/>
      <c r="ELW68" s="393"/>
      <c r="ELX68" s="394"/>
      <c r="ELY68" s="395"/>
      <c r="ELZ68" s="389"/>
      <c r="EMA68" s="390"/>
      <c r="EMB68" s="391"/>
      <c r="EMC68" s="392"/>
      <c r="EMD68" s="393"/>
      <c r="EME68" s="394"/>
      <c r="EMF68" s="395"/>
      <c r="EMG68" s="389"/>
      <c r="EMH68" s="390"/>
      <c r="EMI68" s="391"/>
      <c r="EMJ68" s="392"/>
      <c r="EMK68" s="393"/>
      <c r="EML68" s="394"/>
      <c r="EMM68" s="395"/>
      <c r="EMN68" s="389"/>
      <c r="EMO68" s="390"/>
      <c r="EMP68" s="391"/>
      <c r="EMQ68" s="392"/>
      <c r="EMR68" s="393"/>
      <c r="EMS68" s="394"/>
      <c r="EMT68" s="395"/>
      <c r="EMU68" s="389"/>
      <c r="EMV68" s="390"/>
      <c r="EMW68" s="391"/>
      <c r="EMX68" s="392"/>
      <c r="EMY68" s="393"/>
      <c r="EMZ68" s="394"/>
      <c r="ENA68" s="395"/>
      <c r="ENB68" s="389"/>
      <c r="ENC68" s="390"/>
      <c r="END68" s="391"/>
      <c r="ENE68" s="392"/>
      <c r="ENF68" s="393"/>
      <c r="ENG68" s="394"/>
      <c r="ENH68" s="395"/>
      <c r="ENI68" s="389"/>
      <c r="ENJ68" s="390"/>
      <c r="ENK68" s="391"/>
      <c r="ENL68" s="392"/>
      <c r="ENM68" s="393"/>
      <c r="ENN68" s="394"/>
      <c r="ENO68" s="395"/>
      <c r="ENP68" s="389"/>
      <c r="ENQ68" s="390"/>
      <c r="ENR68" s="391"/>
      <c r="ENS68" s="392"/>
      <c r="ENT68" s="393"/>
      <c r="ENU68" s="394"/>
      <c r="ENV68" s="395"/>
      <c r="ENW68" s="389"/>
      <c r="ENX68" s="390"/>
      <c r="ENY68" s="391"/>
      <c r="ENZ68" s="392"/>
      <c r="EOA68" s="393"/>
      <c r="EOB68" s="394"/>
      <c r="EOC68" s="395"/>
      <c r="EOD68" s="389"/>
      <c r="EOE68" s="390"/>
      <c r="EOF68" s="391"/>
      <c r="EOG68" s="392"/>
      <c r="EOH68" s="393"/>
      <c r="EOI68" s="394"/>
      <c r="EOJ68" s="395"/>
      <c r="EOK68" s="389"/>
      <c r="EOL68" s="390"/>
      <c r="EOM68" s="391"/>
      <c r="EON68" s="392"/>
      <c r="EOO68" s="393"/>
      <c r="EOP68" s="394"/>
      <c r="EOQ68" s="395"/>
      <c r="EOR68" s="389"/>
      <c r="EOS68" s="390"/>
      <c r="EOT68" s="391"/>
      <c r="EOU68" s="392"/>
      <c r="EOV68" s="393"/>
      <c r="EOW68" s="394"/>
      <c r="EOX68" s="395"/>
      <c r="EOY68" s="389"/>
      <c r="EOZ68" s="390"/>
      <c r="EPA68" s="391"/>
      <c r="EPB68" s="392"/>
      <c r="EPC68" s="393"/>
      <c r="EPD68" s="394"/>
      <c r="EPE68" s="395"/>
      <c r="EPF68" s="389"/>
      <c r="EPG68" s="390"/>
      <c r="EPH68" s="391"/>
      <c r="EPI68" s="392"/>
      <c r="EPJ68" s="393"/>
      <c r="EPK68" s="394"/>
      <c r="EPL68" s="395"/>
      <c r="EPM68" s="389"/>
      <c r="EPN68" s="390"/>
      <c r="EPO68" s="391"/>
      <c r="EPP68" s="392"/>
      <c r="EPQ68" s="393"/>
      <c r="EPR68" s="394"/>
      <c r="EPS68" s="395"/>
      <c r="EPT68" s="389"/>
      <c r="EPU68" s="390"/>
      <c r="EPV68" s="391"/>
      <c r="EPW68" s="392"/>
      <c r="EPX68" s="393"/>
      <c r="EPY68" s="394"/>
      <c r="EPZ68" s="395"/>
      <c r="EQA68" s="389"/>
      <c r="EQB68" s="390"/>
      <c r="EQC68" s="391"/>
      <c r="EQD68" s="392"/>
      <c r="EQE68" s="393"/>
      <c r="EQF68" s="394"/>
      <c r="EQG68" s="395"/>
      <c r="EQH68" s="389"/>
      <c r="EQI68" s="390"/>
      <c r="EQJ68" s="391"/>
      <c r="EQK68" s="392"/>
      <c r="EQL68" s="393"/>
      <c r="EQM68" s="394"/>
      <c r="EQN68" s="395"/>
      <c r="EQO68" s="389"/>
      <c r="EQP68" s="390"/>
      <c r="EQQ68" s="391"/>
      <c r="EQR68" s="392"/>
      <c r="EQS68" s="393"/>
      <c r="EQT68" s="394"/>
      <c r="EQU68" s="395"/>
      <c r="EQV68" s="389"/>
      <c r="EQW68" s="390"/>
      <c r="EQX68" s="391"/>
      <c r="EQY68" s="392"/>
      <c r="EQZ68" s="393"/>
      <c r="ERA68" s="394"/>
      <c r="ERB68" s="395"/>
      <c r="ERC68" s="389"/>
      <c r="ERD68" s="390"/>
      <c r="ERE68" s="391"/>
      <c r="ERF68" s="392"/>
      <c r="ERG68" s="393"/>
      <c r="ERH68" s="394"/>
      <c r="ERI68" s="395"/>
      <c r="ERJ68" s="389"/>
      <c r="ERK68" s="390"/>
      <c r="ERL68" s="391"/>
      <c r="ERM68" s="392"/>
      <c r="ERN68" s="393"/>
      <c r="ERO68" s="394"/>
      <c r="ERP68" s="395"/>
      <c r="ERQ68" s="389"/>
      <c r="ERR68" s="390"/>
      <c r="ERS68" s="391"/>
      <c r="ERT68" s="392"/>
      <c r="ERU68" s="393"/>
      <c r="ERV68" s="394"/>
      <c r="ERW68" s="395"/>
      <c r="ERX68" s="389"/>
      <c r="ERY68" s="390"/>
      <c r="ERZ68" s="391"/>
      <c r="ESA68" s="392"/>
      <c r="ESB68" s="393"/>
      <c r="ESC68" s="394"/>
      <c r="ESD68" s="395"/>
      <c r="ESE68" s="389"/>
      <c r="ESF68" s="390"/>
      <c r="ESG68" s="391"/>
      <c r="ESH68" s="392"/>
      <c r="ESI68" s="393"/>
      <c r="ESJ68" s="394"/>
      <c r="ESK68" s="395"/>
      <c r="ESL68" s="389"/>
      <c r="ESM68" s="390"/>
      <c r="ESN68" s="391"/>
      <c r="ESO68" s="392"/>
      <c r="ESP68" s="393"/>
      <c r="ESQ68" s="394"/>
      <c r="ESR68" s="395"/>
      <c r="ESS68" s="389"/>
      <c r="EST68" s="390"/>
      <c r="ESU68" s="391"/>
      <c r="ESV68" s="392"/>
      <c r="ESW68" s="393"/>
      <c r="ESX68" s="394"/>
      <c r="ESY68" s="395"/>
      <c r="ESZ68" s="389"/>
      <c r="ETA68" s="390"/>
      <c r="ETB68" s="391"/>
      <c r="ETC68" s="392"/>
      <c r="ETD68" s="393"/>
      <c r="ETE68" s="394"/>
      <c r="ETF68" s="395"/>
      <c r="ETG68" s="389"/>
      <c r="ETH68" s="390"/>
      <c r="ETI68" s="391"/>
      <c r="ETJ68" s="392"/>
      <c r="ETK68" s="393"/>
      <c r="ETL68" s="394"/>
      <c r="ETM68" s="395"/>
      <c r="ETN68" s="389"/>
      <c r="ETO68" s="390"/>
      <c r="ETP68" s="391"/>
      <c r="ETQ68" s="392"/>
      <c r="ETR68" s="393"/>
      <c r="ETS68" s="394"/>
      <c r="ETT68" s="395"/>
      <c r="ETU68" s="389"/>
      <c r="ETV68" s="390"/>
      <c r="ETW68" s="391"/>
      <c r="ETX68" s="392"/>
      <c r="ETY68" s="393"/>
      <c r="ETZ68" s="394"/>
      <c r="EUA68" s="395"/>
      <c r="EUB68" s="389"/>
      <c r="EUC68" s="390"/>
      <c r="EUD68" s="391"/>
      <c r="EUE68" s="392"/>
      <c r="EUF68" s="393"/>
      <c r="EUG68" s="394"/>
      <c r="EUH68" s="395"/>
      <c r="EUI68" s="389"/>
      <c r="EUJ68" s="390"/>
      <c r="EUK68" s="391"/>
      <c r="EUL68" s="392"/>
      <c r="EUM68" s="393"/>
      <c r="EUN68" s="394"/>
      <c r="EUO68" s="395"/>
      <c r="EUP68" s="389"/>
      <c r="EUQ68" s="390"/>
      <c r="EUR68" s="391"/>
      <c r="EUS68" s="392"/>
      <c r="EUT68" s="393"/>
      <c r="EUU68" s="394"/>
      <c r="EUV68" s="395"/>
      <c r="EUW68" s="389"/>
      <c r="EUX68" s="390"/>
      <c r="EUY68" s="391"/>
      <c r="EUZ68" s="392"/>
      <c r="EVA68" s="393"/>
      <c r="EVB68" s="394"/>
      <c r="EVC68" s="395"/>
      <c r="EVD68" s="389"/>
      <c r="EVE68" s="390"/>
      <c r="EVF68" s="391"/>
      <c r="EVG68" s="392"/>
      <c r="EVH68" s="393"/>
      <c r="EVI68" s="394"/>
      <c r="EVJ68" s="395"/>
      <c r="EVK68" s="389"/>
      <c r="EVL68" s="390"/>
      <c r="EVM68" s="391"/>
      <c r="EVN68" s="392"/>
      <c r="EVO68" s="393"/>
      <c r="EVP68" s="394"/>
      <c r="EVQ68" s="395"/>
      <c r="EVR68" s="389"/>
      <c r="EVS68" s="390"/>
      <c r="EVT68" s="391"/>
      <c r="EVU68" s="392"/>
      <c r="EVV68" s="393"/>
      <c r="EVW68" s="394"/>
      <c r="EVX68" s="395"/>
      <c r="EVY68" s="389"/>
      <c r="EVZ68" s="390"/>
      <c r="EWA68" s="391"/>
      <c r="EWB68" s="392"/>
      <c r="EWC68" s="393"/>
      <c r="EWD68" s="394"/>
      <c r="EWE68" s="395"/>
      <c r="EWF68" s="389"/>
      <c r="EWG68" s="390"/>
      <c r="EWH68" s="391"/>
      <c r="EWI68" s="392"/>
      <c r="EWJ68" s="393"/>
      <c r="EWK68" s="394"/>
      <c r="EWL68" s="395"/>
      <c r="EWM68" s="389"/>
      <c r="EWN68" s="390"/>
      <c r="EWO68" s="391"/>
      <c r="EWP68" s="392"/>
      <c r="EWQ68" s="393"/>
      <c r="EWR68" s="394"/>
      <c r="EWS68" s="395"/>
      <c r="EWT68" s="389"/>
      <c r="EWU68" s="390"/>
      <c r="EWV68" s="391"/>
      <c r="EWW68" s="392"/>
      <c r="EWX68" s="393"/>
      <c r="EWY68" s="394"/>
      <c r="EWZ68" s="395"/>
      <c r="EXA68" s="389"/>
      <c r="EXB68" s="390"/>
      <c r="EXC68" s="391"/>
      <c r="EXD68" s="392"/>
      <c r="EXE68" s="393"/>
      <c r="EXF68" s="394"/>
      <c r="EXG68" s="395"/>
      <c r="EXH68" s="389"/>
      <c r="EXI68" s="390"/>
      <c r="EXJ68" s="391"/>
      <c r="EXK68" s="392"/>
      <c r="EXL68" s="393"/>
      <c r="EXM68" s="394"/>
      <c r="EXN68" s="395"/>
      <c r="EXO68" s="389"/>
      <c r="EXP68" s="390"/>
      <c r="EXQ68" s="391"/>
      <c r="EXR68" s="392"/>
      <c r="EXS68" s="393"/>
      <c r="EXT68" s="394"/>
      <c r="EXU68" s="395"/>
      <c r="EXV68" s="389"/>
      <c r="EXW68" s="390"/>
      <c r="EXX68" s="391"/>
      <c r="EXY68" s="392"/>
      <c r="EXZ68" s="393"/>
      <c r="EYA68" s="394"/>
      <c r="EYB68" s="395"/>
      <c r="EYC68" s="389"/>
      <c r="EYD68" s="390"/>
      <c r="EYE68" s="391"/>
      <c r="EYF68" s="392"/>
      <c r="EYG68" s="393"/>
      <c r="EYH68" s="394"/>
      <c r="EYI68" s="395"/>
      <c r="EYJ68" s="389"/>
      <c r="EYK68" s="390"/>
      <c r="EYL68" s="391"/>
      <c r="EYM68" s="392"/>
      <c r="EYN68" s="393"/>
      <c r="EYO68" s="394"/>
      <c r="EYP68" s="395"/>
      <c r="EYQ68" s="389"/>
      <c r="EYR68" s="390"/>
      <c r="EYS68" s="391"/>
      <c r="EYT68" s="392"/>
      <c r="EYU68" s="393"/>
      <c r="EYV68" s="394"/>
      <c r="EYW68" s="395"/>
      <c r="EYX68" s="389"/>
      <c r="EYY68" s="390"/>
      <c r="EYZ68" s="391"/>
      <c r="EZA68" s="392"/>
      <c r="EZB68" s="393"/>
      <c r="EZC68" s="394"/>
      <c r="EZD68" s="395"/>
      <c r="EZE68" s="389"/>
      <c r="EZF68" s="390"/>
      <c r="EZG68" s="391"/>
      <c r="EZH68" s="392"/>
      <c r="EZI68" s="393"/>
      <c r="EZJ68" s="394"/>
      <c r="EZK68" s="395"/>
      <c r="EZL68" s="389"/>
      <c r="EZM68" s="390"/>
      <c r="EZN68" s="391"/>
      <c r="EZO68" s="392"/>
      <c r="EZP68" s="393"/>
      <c r="EZQ68" s="394"/>
      <c r="EZR68" s="395"/>
      <c r="EZS68" s="389"/>
      <c r="EZT68" s="390"/>
      <c r="EZU68" s="391"/>
      <c r="EZV68" s="392"/>
      <c r="EZW68" s="393"/>
      <c r="EZX68" s="394"/>
      <c r="EZY68" s="395"/>
      <c r="EZZ68" s="389"/>
      <c r="FAA68" s="390"/>
      <c r="FAB68" s="391"/>
      <c r="FAC68" s="392"/>
      <c r="FAD68" s="393"/>
      <c r="FAE68" s="394"/>
      <c r="FAF68" s="395"/>
      <c r="FAG68" s="389"/>
      <c r="FAH68" s="390"/>
      <c r="FAI68" s="391"/>
      <c r="FAJ68" s="392"/>
      <c r="FAK68" s="393"/>
      <c r="FAL68" s="394"/>
      <c r="FAM68" s="395"/>
      <c r="FAN68" s="389"/>
      <c r="FAO68" s="390"/>
      <c r="FAP68" s="391"/>
      <c r="FAQ68" s="392"/>
      <c r="FAR68" s="393"/>
      <c r="FAS68" s="394"/>
      <c r="FAT68" s="395"/>
      <c r="FAU68" s="389"/>
      <c r="FAV68" s="390"/>
      <c r="FAW68" s="391"/>
      <c r="FAX68" s="392"/>
      <c r="FAY68" s="393"/>
      <c r="FAZ68" s="394"/>
      <c r="FBA68" s="395"/>
      <c r="FBB68" s="389"/>
      <c r="FBC68" s="390"/>
      <c r="FBD68" s="391"/>
      <c r="FBE68" s="392"/>
      <c r="FBF68" s="393"/>
      <c r="FBG68" s="394"/>
      <c r="FBH68" s="395"/>
      <c r="FBI68" s="389"/>
      <c r="FBJ68" s="390"/>
      <c r="FBK68" s="391"/>
      <c r="FBL68" s="392"/>
      <c r="FBM68" s="393"/>
      <c r="FBN68" s="394"/>
      <c r="FBO68" s="395"/>
      <c r="FBP68" s="389"/>
      <c r="FBQ68" s="390"/>
      <c r="FBR68" s="391"/>
      <c r="FBS68" s="392"/>
      <c r="FBT68" s="393"/>
      <c r="FBU68" s="394"/>
      <c r="FBV68" s="395"/>
      <c r="FBW68" s="389"/>
      <c r="FBX68" s="390"/>
      <c r="FBY68" s="391"/>
      <c r="FBZ68" s="392"/>
      <c r="FCA68" s="393"/>
      <c r="FCB68" s="394"/>
      <c r="FCC68" s="395"/>
      <c r="FCD68" s="389"/>
      <c r="FCE68" s="390"/>
      <c r="FCF68" s="391"/>
      <c r="FCG68" s="392"/>
      <c r="FCH68" s="393"/>
      <c r="FCI68" s="394"/>
      <c r="FCJ68" s="395"/>
      <c r="FCK68" s="389"/>
      <c r="FCL68" s="390"/>
      <c r="FCM68" s="391"/>
      <c r="FCN68" s="392"/>
      <c r="FCO68" s="393"/>
      <c r="FCP68" s="394"/>
      <c r="FCQ68" s="395"/>
      <c r="FCR68" s="389"/>
      <c r="FCS68" s="390"/>
      <c r="FCT68" s="391"/>
      <c r="FCU68" s="392"/>
      <c r="FCV68" s="393"/>
      <c r="FCW68" s="394"/>
      <c r="FCX68" s="395"/>
      <c r="FCY68" s="389"/>
      <c r="FCZ68" s="390"/>
      <c r="FDA68" s="391"/>
      <c r="FDB68" s="392"/>
      <c r="FDC68" s="393"/>
      <c r="FDD68" s="394"/>
      <c r="FDE68" s="395"/>
      <c r="FDF68" s="389"/>
      <c r="FDG68" s="390"/>
      <c r="FDH68" s="391"/>
      <c r="FDI68" s="392"/>
      <c r="FDJ68" s="393"/>
      <c r="FDK68" s="394"/>
      <c r="FDL68" s="395"/>
      <c r="FDM68" s="389"/>
      <c r="FDN68" s="390"/>
      <c r="FDO68" s="391"/>
      <c r="FDP68" s="392"/>
      <c r="FDQ68" s="393"/>
      <c r="FDR68" s="394"/>
      <c r="FDS68" s="395"/>
      <c r="FDT68" s="389"/>
      <c r="FDU68" s="390"/>
      <c r="FDV68" s="391"/>
      <c r="FDW68" s="392"/>
      <c r="FDX68" s="393"/>
      <c r="FDY68" s="394"/>
      <c r="FDZ68" s="395"/>
      <c r="FEA68" s="389"/>
      <c r="FEB68" s="390"/>
      <c r="FEC68" s="391"/>
      <c r="FED68" s="392"/>
      <c r="FEE68" s="393"/>
      <c r="FEF68" s="394"/>
      <c r="FEG68" s="395"/>
      <c r="FEH68" s="389"/>
      <c r="FEI68" s="390"/>
      <c r="FEJ68" s="391"/>
      <c r="FEK68" s="392"/>
      <c r="FEL68" s="393"/>
      <c r="FEM68" s="394"/>
      <c r="FEN68" s="395"/>
      <c r="FEO68" s="389"/>
      <c r="FEP68" s="390"/>
      <c r="FEQ68" s="391"/>
      <c r="FER68" s="392"/>
      <c r="FES68" s="393"/>
      <c r="FET68" s="394"/>
      <c r="FEU68" s="395"/>
      <c r="FEV68" s="389"/>
      <c r="FEW68" s="390"/>
      <c r="FEX68" s="391"/>
      <c r="FEY68" s="392"/>
      <c r="FEZ68" s="393"/>
      <c r="FFA68" s="394"/>
      <c r="FFB68" s="395"/>
      <c r="FFC68" s="389"/>
      <c r="FFD68" s="390"/>
      <c r="FFE68" s="391"/>
      <c r="FFF68" s="392"/>
      <c r="FFG68" s="393"/>
      <c r="FFH68" s="394"/>
      <c r="FFI68" s="395"/>
      <c r="FFJ68" s="389"/>
      <c r="FFK68" s="390"/>
      <c r="FFL68" s="391"/>
      <c r="FFM68" s="392"/>
      <c r="FFN68" s="393"/>
      <c r="FFO68" s="394"/>
      <c r="FFP68" s="395"/>
      <c r="FFQ68" s="389"/>
      <c r="FFR68" s="390"/>
      <c r="FFS68" s="391"/>
      <c r="FFT68" s="392"/>
      <c r="FFU68" s="393"/>
      <c r="FFV68" s="394"/>
      <c r="FFW68" s="395"/>
      <c r="FFX68" s="389"/>
      <c r="FFY68" s="390"/>
      <c r="FFZ68" s="391"/>
      <c r="FGA68" s="392"/>
      <c r="FGB68" s="393"/>
      <c r="FGC68" s="394"/>
      <c r="FGD68" s="395"/>
      <c r="FGE68" s="389"/>
      <c r="FGF68" s="390"/>
      <c r="FGG68" s="391"/>
      <c r="FGH68" s="392"/>
      <c r="FGI68" s="393"/>
      <c r="FGJ68" s="394"/>
      <c r="FGK68" s="395"/>
      <c r="FGL68" s="389"/>
      <c r="FGM68" s="390"/>
      <c r="FGN68" s="391"/>
      <c r="FGO68" s="392"/>
      <c r="FGP68" s="393"/>
      <c r="FGQ68" s="394"/>
      <c r="FGR68" s="395"/>
      <c r="FGS68" s="389"/>
      <c r="FGT68" s="390"/>
      <c r="FGU68" s="391"/>
      <c r="FGV68" s="392"/>
      <c r="FGW68" s="393"/>
      <c r="FGX68" s="394"/>
      <c r="FGY68" s="395"/>
      <c r="FGZ68" s="389"/>
      <c r="FHA68" s="390"/>
      <c r="FHB68" s="391"/>
      <c r="FHC68" s="392"/>
      <c r="FHD68" s="393"/>
      <c r="FHE68" s="394"/>
      <c r="FHF68" s="395"/>
      <c r="FHG68" s="389"/>
      <c r="FHH68" s="390"/>
      <c r="FHI68" s="391"/>
      <c r="FHJ68" s="392"/>
      <c r="FHK68" s="393"/>
      <c r="FHL68" s="394"/>
      <c r="FHM68" s="395"/>
      <c r="FHN68" s="389"/>
      <c r="FHO68" s="390"/>
      <c r="FHP68" s="391"/>
      <c r="FHQ68" s="392"/>
      <c r="FHR68" s="393"/>
      <c r="FHS68" s="394"/>
      <c r="FHT68" s="395"/>
      <c r="FHU68" s="389"/>
      <c r="FHV68" s="390"/>
      <c r="FHW68" s="391"/>
      <c r="FHX68" s="392"/>
      <c r="FHY68" s="393"/>
      <c r="FHZ68" s="394"/>
      <c r="FIA68" s="395"/>
      <c r="FIB68" s="389"/>
      <c r="FIC68" s="390"/>
      <c r="FID68" s="391"/>
      <c r="FIE68" s="392"/>
      <c r="FIF68" s="393"/>
      <c r="FIG68" s="394"/>
      <c r="FIH68" s="395"/>
      <c r="FII68" s="389"/>
      <c r="FIJ68" s="390"/>
      <c r="FIK68" s="391"/>
      <c r="FIL68" s="392"/>
      <c r="FIM68" s="393"/>
      <c r="FIN68" s="394"/>
      <c r="FIO68" s="395"/>
      <c r="FIP68" s="389"/>
      <c r="FIQ68" s="390"/>
      <c r="FIR68" s="391"/>
      <c r="FIS68" s="392"/>
      <c r="FIT68" s="393"/>
      <c r="FIU68" s="394"/>
      <c r="FIV68" s="395"/>
      <c r="FIW68" s="389"/>
      <c r="FIX68" s="390"/>
      <c r="FIY68" s="391"/>
      <c r="FIZ68" s="392"/>
      <c r="FJA68" s="393"/>
      <c r="FJB68" s="394"/>
      <c r="FJC68" s="395"/>
      <c r="FJD68" s="389"/>
      <c r="FJE68" s="390"/>
      <c r="FJF68" s="391"/>
      <c r="FJG68" s="392"/>
      <c r="FJH68" s="393"/>
      <c r="FJI68" s="394"/>
      <c r="FJJ68" s="395"/>
      <c r="FJK68" s="389"/>
      <c r="FJL68" s="390"/>
      <c r="FJM68" s="391"/>
      <c r="FJN68" s="392"/>
      <c r="FJO68" s="393"/>
      <c r="FJP68" s="394"/>
      <c r="FJQ68" s="395"/>
      <c r="FJR68" s="389"/>
      <c r="FJS68" s="390"/>
      <c r="FJT68" s="391"/>
      <c r="FJU68" s="392"/>
      <c r="FJV68" s="393"/>
      <c r="FJW68" s="394"/>
      <c r="FJX68" s="395"/>
      <c r="FJY68" s="389"/>
      <c r="FJZ68" s="390"/>
      <c r="FKA68" s="391"/>
      <c r="FKB68" s="392"/>
      <c r="FKC68" s="393"/>
      <c r="FKD68" s="394"/>
      <c r="FKE68" s="395"/>
      <c r="FKF68" s="389"/>
      <c r="FKG68" s="390"/>
      <c r="FKH68" s="391"/>
      <c r="FKI68" s="392"/>
      <c r="FKJ68" s="393"/>
      <c r="FKK68" s="394"/>
      <c r="FKL68" s="395"/>
      <c r="FKM68" s="389"/>
      <c r="FKN68" s="390"/>
      <c r="FKO68" s="391"/>
      <c r="FKP68" s="392"/>
      <c r="FKQ68" s="393"/>
      <c r="FKR68" s="394"/>
      <c r="FKS68" s="395"/>
      <c r="FKT68" s="389"/>
      <c r="FKU68" s="390"/>
      <c r="FKV68" s="391"/>
      <c r="FKW68" s="392"/>
      <c r="FKX68" s="393"/>
      <c r="FKY68" s="394"/>
      <c r="FKZ68" s="395"/>
      <c r="FLA68" s="389"/>
      <c r="FLB68" s="390"/>
      <c r="FLC68" s="391"/>
      <c r="FLD68" s="392"/>
      <c r="FLE68" s="393"/>
      <c r="FLF68" s="394"/>
      <c r="FLG68" s="395"/>
      <c r="FLH68" s="389"/>
      <c r="FLI68" s="390"/>
      <c r="FLJ68" s="391"/>
      <c r="FLK68" s="392"/>
      <c r="FLL68" s="393"/>
      <c r="FLM68" s="394"/>
      <c r="FLN68" s="395"/>
      <c r="FLO68" s="389"/>
      <c r="FLP68" s="390"/>
      <c r="FLQ68" s="391"/>
      <c r="FLR68" s="392"/>
      <c r="FLS68" s="393"/>
      <c r="FLT68" s="394"/>
      <c r="FLU68" s="395"/>
      <c r="FLV68" s="389"/>
      <c r="FLW68" s="390"/>
      <c r="FLX68" s="391"/>
      <c r="FLY68" s="392"/>
      <c r="FLZ68" s="393"/>
      <c r="FMA68" s="394"/>
      <c r="FMB68" s="395"/>
      <c r="FMC68" s="389"/>
      <c r="FMD68" s="390"/>
      <c r="FME68" s="391"/>
      <c r="FMF68" s="392"/>
      <c r="FMG68" s="393"/>
      <c r="FMH68" s="394"/>
      <c r="FMI68" s="395"/>
      <c r="FMJ68" s="389"/>
      <c r="FMK68" s="390"/>
      <c r="FML68" s="391"/>
      <c r="FMM68" s="392"/>
      <c r="FMN68" s="393"/>
      <c r="FMO68" s="394"/>
      <c r="FMP68" s="395"/>
      <c r="FMQ68" s="389"/>
      <c r="FMR68" s="390"/>
      <c r="FMS68" s="391"/>
      <c r="FMT68" s="392"/>
      <c r="FMU68" s="393"/>
      <c r="FMV68" s="394"/>
      <c r="FMW68" s="395"/>
      <c r="FMX68" s="389"/>
      <c r="FMY68" s="390"/>
      <c r="FMZ68" s="391"/>
      <c r="FNA68" s="392"/>
      <c r="FNB68" s="393"/>
      <c r="FNC68" s="394"/>
      <c r="FND68" s="395"/>
      <c r="FNE68" s="389"/>
      <c r="FNF68" s="390"/>
      <c r="FNG68" s="391"/>
      <c r="FNH68" s="392"/>
      <c r="FNI68" s="393"/>
      <c r="FNJ68" s="394"/>
      <c r="FNK68" s="395"/>
      <c r="FNL68" s="389"/>
      <c r="FNM68" s="390"/>
      <c r="FNN68" s="391"/>
      <c r="FNO68" s="392"/>
      <c r="FNP68" s="393"/>
      <c r="FNQ68" s="394"/>
      <c r="FNR68" s="395"/>
      <c r="FNS68" s="389"/>
      <c r="FNT68" s="390"/>
      <c r="FNU68" s="391"/>
      <c r="FNV68" s="392"/>
      <c r="FNW68" s="393"/>
      <c r="FNX68" s="394"/>
      <c r="FNY68" s="395"/>
      <c r="FNZ68" s="389"/>
      <c r="FOA68" s="390"/>
      <c r="FOB68" s="391"/>
      <c r="FOC68" s="392"/>
      <c r="FOD68" s="393"/>
      <c r="FOE68" s="394"/>
      <c r="FOF68" s="395"/>
      <c r="FOG68" s="389"/>
      <c r="FOH68" s="390"/>
      <c r="FOI68" s="391"/>
      <c r="FOJ68" s="392"/>
      <c r="FOK68" s="393"/>
      <c r="FOL68" s="394"/>
      <c r="FOM68" s="395"/>
      <c r="FON68" s="389"/>
      <c r="FOO68" s="390"/>
      <c r="FOP68" s="391"/>
      <c r="FOQ68" s="392"/>
      <c r="FOR68" s="393"/>
      <c r="FOS68" s="394"/>
      <c r="FOT68" s="395"/>
      <c r="FOU68" s="389"/>
      <c r="FOV68" s="390"/>
      <c r="FOW68" s="391"/>
      <c r="FOX68" s="392"/>
      <c r="FOY68" s="393"/>
      <c r="FOZ68" s="394"/>
      <c r="FPA68" s="395"/>
      <c r="FPB68" s="389"/>
      <c r="FPC68" s="390"/>
      <c r="FPD68" s="391"/>
      <c r="FPE68" s="392"/>
      <c r="FPF68" s="393"/>
      <c r="FPG68" s="394"/>
      <c r="FPH68" s="395"/>
      <c r="FPI68" s="389"/>
      <c r="FPJ68" s="390"/>
      <c r="FPK68" s="391"/>
      <c r="FPL68" s="392"/>
      <c r="FPM68" s="393"/>
      <c r="FPN68" s="394"/>
      <c r="FPO68" s="395"/>
      <c r="FPP68" s="389"/>
      <c r="FPQ68" s="390"/>
      <c r="FPR68" s="391"/>
      <c r="FPS68" s="392"/>
      <c r="FPT68" s="393"/>
      <c r="FPU68" s="394"/>
      <c r="FPV68" s="395"/>
      <c r="FPW68" s="389"/>
      <c r="FPX68" s="390"/>
      <c r="FPY68" s="391"/>
      <c r="FPZ68" s="392"/>
      <c r="FQA68" s="393"/>
      <c r="FQB68" s="394"/>
      <c r="FQC68" s="395"/>
      <c r="FQD68" s="389"/>
      <c r="FQE68" s="390"/>
      <c r="FQF68" s="391"/>
      <c r="FQG68" s="392"/>
      <c r="FQH68" s="393"/>
      <c r="FQI68" s="394"/>
      <c r="FQJ68" s="395"/>
      <c r="FQK68" s="389"/>
      <c r="FQL68" s="390"/>
      <c r="FQM68" s="391"/>
      <c r="FQN68" s="392"/>
      <c r="FQO68" s="393"/>
      <c r="FQP68" s="394"/>
      <c r="FQQ68" s="395"/>
      <c r="FQR68" s="389"/>
      <c r="FQS68" s="390"/>
      <c r="FQT68" s="391"/>
      <c r="FQU68" s="392"/>
      <c r="FQV68" s="393"/>
      <c r="FQW68" s="394"/>
      <c r="FQX68" s="395"/>
      <c r="FQY68" s="389"/>
      <c r="FQZ68" s="390"/>
      <c r="FRA68" s="391"/>
      <c r="FRB68" s="392"/>
      <c r="FRC68" s="393"/>
      <c r="FRD68" s="394"/>
      <c r="FRE68" s="395"/>
      <c r="FRF68" s="389"/>
      <c r="FRG68" s="390"/>
      <c r="FRH68" s="391"/>
      <c r="FRI68" s="392"/>
      <c r="FRJ68" s="393"/>
      <c r="FRK68" s="394"/>
      <c r="FRL68" s="395"/>
      <c r="FRM68" s="389"/>
      <c r="FRN68" s="390"/>
      <c r="FRO68" s="391"/>
      <c r="FRP68" s="392"/>
      <c r="FRQ68" s="393"/>
      <c r="FRR68" s="394"/>
      <c r="FRS68" s="395"/>
      <c r="FRT68" s="389"/>
      <c r="FRU68" s="390"/>
      <c r="FRV68" s="391"/>
      <c r="FRW68" s="392"/>
      <c r="FRX68" s="393"/>
      <c r="FRY68" s="394"/>
      <c r="FRZ68" s="395"/>
      <c r="FSA68" s="389"/>
      <c r="FSB68" s="390"/>
      <c r="FSC68" s="391"/>
      <c r="FSD68" s="392"/>
      <c r="FSE68" s="393"/>
      <c r="FSF68" s="394"/>
      <c r="FSG68" s="395"/>
      <c r="FSH68" s="389"/>
      <c r="FSI68" s="390"/>
      <c r="FSJ68" s="391"/>
      <c r="FSK68" s="392"/>
      <c r="FSL68" s="393"/>
      <c r="FSM68" s="394"/>
      <c r="FSN68" s="395"/>
      <c r="FSO68" s="389"/>
      <c r="FSP68" s="390"/>
      <c r="FSQ68" s="391"/>
      <c r="FSR68" s="392"/>
      <c r="FSS68" s="393"/>
      <c r="FST68" s="394"/>
      <c r="FSU68" s="395"/>
      <c r="FSV68" s="389"/>
      <c r="FSW68" s="390"/>
      <c r="FSX68" s="391"/>
      <c r="FSY68" s="392"/>
      <c r="FSZ68" s="393"/>
      <c r="FTA68" s="394"/>
      <c r="FTB68" s="395"/>
      <c r="FTC68" s="389"/>
      <c r="FTD68" s="390"/>
      <c r="FTE68" s="391"/>
      <c r="FTF68" s="392"/>
      <c r="FTG68" s="393"/>
      <c r="FTH68" s="394"/>
      <c r="FTI68" s="395"/>
      <c r="FTJ68" s="389"/>
      <c r="FTK68" s="390"/>
      <c r="FTL68" s="391"/>
      <c r="FTM68" s="392"/>
      <c r="FTN68" s="393"/>
      <c r="FTO68" s="394"/>
      <c r="FTP68" s="395"/>
      <c r="FTQ68" s="389"/>
      <c r="FTR68" s="390"/>
      <c r="FTS68" s="391"/>
      <c r="FTT68" s="392"/>
      <c r="FTU68" s="393"/>
      <c r="FTV68" s="394"/>
      <c r="FTW68" s="395"/>
      <c r="FTX68" s="389"/>
      <c r="FTY68" s="390"/>
      <c r="FTZ68" s="391"/>
      <c r="FUA68" s="392"/>
      <c r="FUB68" s="393"/>
      <c r="FUC68" s="394"/>
      <c r="FUD68" s="395"/>
      <c r="FUE68" s="389"/>
      <c r="FUF68" s="390"/>
      <c r="FUG68" s="391"/>
      <c r="FUH68" s="392"/>
      <c r="FUI68" s="393"/>
      <c r="FUJ68" s="394"/>
      <c r="FUK68" s="395"/>
      <c r="FUL68" s="389"/>
      <c r="FUM68" s="390"/>
      <c r="FUN68" s="391"/>
      <c r="FUO68" s="392"/>
      <c r="FUP68" s="393"/>
      <c r="FUQ68" s="394"/>
      <c r="FUR68" s="395"/>
      <c r="FUS68" s="389"/>
      <c r="FUT68" s="390"/>
      <c r="FUU68" s="391"/>
      <c r="FUV68" s="392"/>
      <c r="FUW68" s="393"/>
      <c r="FUX68" s="394"/>
      <c r="FUY68" s="395"/>
      <c r="FUZ68" s="389"/>
      <c r="FVA68" s="390"/>
      <c r="FVB68" s="391"/>
      <c r="FVC68" s="392"/>
      <c r="FVD68" s="393"/>
      <c r="FVE68" s="394"/>
      <c r="FVF68" s="395"/>
      <c r="FVG68" s="389"/>
      <c r="FVH68" s="390"/>
      <c r="FVI68" s="391"/>
      <c r="FVJ68" s="392"/>
      <c r="FVK68" s="393"/>
      <c r="FVL68" s="394"/>
      <c r="FVM68" s="395"/>
      <c r="FVN68" s="389"/>
      <c r="FVO68" s="390"/>
      <c r="FVP68" s="391"/>
      <c r="FVQ68" s="392"/>
      <c r="FVR68" s="393"/>
      <c r="FVS68" s="394"/>
      <c r="FVT68" s="395"/>
      <c r="FVU68" s="389"/>
      <c r="FVV68" s="390"/>
      <c r="FVW68" s="391"/>
      <c r="FVX68" s="392"/>
      <c r="FVY68" s="393"/>
      <c r="FVZ68" s="394"/>
      <c r="FWA68" s="395"/>
      <c r="FWB68" s="389"/>
      <c r="FWC68" s="390"/>
      <c r="FWD68" s="391"/>
      <c r="FWE68" s="392"/>
      <c r="FWF68" s="393"/>
      <c r="FWG68" s="394"/>
      <c r="FWH68" s="395"/>
      <c r="FWI68" s="389"/>
      <c r="FWJ68" s="390"/>
      <c r="FWK68" s="391"/>
      <c r="FWL68" s="392"/>
      <c r="FWM68" s="393"/>
      <c r="FWN68" s="394"/>
      <c r="FWO68" s="395"/>
      <c r="FWP68" s="389"/>
      <c r="FWQ68" s="390"/>
      <c r="FWR68" s="391"/>
      <c r="FWS68" s="392"/>
      <c r="FWT68" s="393"/>
      <c r="FWU68" s="394"/>
      <c r="FWV68" s="395"/>
      <c r="FWW68" s="389"/>
      <c r="FWX68" s="390"/>
      <c r="FWY68" s="391"/>
      <c r="FWZ68" s="392"/>
      <c r="FXA68" s="393"/>
      <c r="FXB68" s="394"/>
      <c r="FXC68" s="395"/>
      <c r="FXD68" s="389"/>
      <c r="FXE68" s="390"/>
      <c r="FXF68" s="391"/>
      <c r="FXG68" s="392"/>
      <c r="FXH68" s="393"/>
      <c r="FXI68" s="394"/>
      <c r="FXJ68" s="395"/>
      <c r="FXK68" s="389"/>
      <c r="FXL68" s="390"/>
      <c r="FXM68" s="391"/>
      <c r="FXN68" s="392"/>
      <c r="FXO68" s="393"/>
      <c r="FXP68" s="394"/>
      <c r="FXQ68" s="395"/>
      <c r="FXR68" s="389"/>
      <c r="FXS68" s="390"/>
      <c r="FXT68" s="391"/>
      <c r="FXU68" s="392"/>
      <c r="FXV68" s="393"/>
      <c r="FXW68" s="394"/>
      <c r="FXX68" s="395"/>
      <c r="FXY68" s="389"/>
      <c r="FXZ68" s="390"/>
      <c r="FYA68" s="391"/>
      <c r="FYB68" s="392"/>
      <c r="FYC68" s="393"/>
      <c r="FYD68" s="394"/>
      <c r="FYE68" s="395"/>
      <c r="FYF68" s="389"/>
      <c r="FYG68" s="390"/>
      <c r="FYH68" s="391"/>
      <c r="FYI68" s="392"/>
      <c r="FYJ68" s="393"/>
      <c r="FYK68" s="394"/>
      <c r="FYL68" s="395"/>
      <c r="FYM68" s="389"/>
      <c r="FYN68" s="390"/>
      <c r="FYO68" s="391"/>
      <c r="FYP68" s="392"/>
      <c r="FYQ68" s="393"/>
      <c r="FYR68" s="394"/>
      <c r="FYS68" s="395"/>
      <c r="FYT68" s="389"/>
      <c r="FYU68" s="390"/>
      <c r="FYV68" s="391"/>
      <c r="FYW68" s="392"/>
      <c r="FYX68" s="393"/>
      <c r="FYY68" s="394"/>
      <c r="FYZ68" s="395"/>
      <c r="FZA68" s="389"/>
      <c r="FZB68" s="390"/>
      <c r="FZC68" s="391"/>
      <c r="FZD68" s="392"/>
      <c r="FZE68" s="393"/>
      <c r="FZF68" s="394"/>
      <c r="FZG68" s="395"/>
      <c r="FZH68" s="389"/>
      <c r="FZI68" s="390"/>
      <c r="FZJ68" s="391"/>
      <c r="FZK68" s="392"/>
      <c r="FZL68" s="393"/>
      <c r="FZM68" s="394"/>
      <c r="FZN68" s="395"/>
      <c r="FZO68" s="389"/>
      <c r="FZP68" s="390"/>
      <c r="FZQ68" s="391"/>
      <c r="FZR68" s="392"/>
      <c r="FZS68" s="393"/>
      <c r="FZT68" s="394"/>
      <c r="FZU68" s="395"/>
      <c r="FZV68" s="389"/>
      <c r="FZW68" s="390"/>
      <c r="FZX68" s="391"/>
      <c r="FZY68" s="392"/>
      <c r="FZZ68" s="393"/>
      <c r="GAA68" s="394"/>
      <c r="GAB68" s="395"/>
      <c r="GAC68" s="389"/>
      <c r="GAD68" s="390"/>
      <c r="GAE68" s="391"/>
      <c r="GAF68" s="392"/>
      <c r="GAG68" s="393"/>
      <c r="GAH68" s="394"/>
      <c r="GAI68" s="395"/>
      <c r="GAJ68" s="389"/>
      <c r="GAK68" s="390"/>
      <c r="GAL68" s="391"/>
      <c r="GAM68" s="392"/>
      <c r="GAN68" s="393"/>
      <c r="GAO68" s="394"/>
      <c r="GAP68" s="395"/>
      <c r="GAQ68" s="389"/>
      <c r="GAR68" s="390"/>
      <c r="GAS68" s="391"/>
      <c r="GAT68" s="392"/>
      <c r="GAU68" s="393"/>
      <c r="GAV68" s="394"/>
      <c r="GAW68" s="395"/>
      <c r="GAX68" s="389"/>
      <c r="GAY68" s="390"/>
      <c r="GAZ68" s="391"/>
      <c r="GBA68" s="392"/>
      <c r="GBB68" s="393"/>
      <c r="GBC68" s="394"/>
      <c r="GBD68" s="395"/>
      <c r="GBE68" s="389"/>
      <c r="GBF68" s="390"/>
      <c r="GBG68" s="391"/>
      <c r="GBH68" s="392"/>
      <c r="GBI68" s="393"/>
      <c r="GBJ68" s="394"/>
      <c r="GBK68" s="395"/>
      <c r="GBL68" s="389"/>
      <c r="GBM68" s="390"/>
      <c r="GBN68" s="391"/>
      <c r="GBO68" s="392"/>
      <c r="GBP68" s="393"/>
      <c r="GBQ68" s="394"/>
      <c r="GBR68" s="395"/>
      <c r="GBS68" s="389"/>
      <c r="GBT68" s="390"/>
      <c r="GBU68" s="391"/>
      <c r="GBV68" s="392"/>
      <c r="GBW68" s="393"/>
      <c r="GBX68" s="394"/>
      <c r="GBY68" s="395"/>
      <c r="GBZ68" s="389"/>
      <c r="GCA68" s="390"/>
      <c r="GCB68" s="391"/>
      <c r="GCC68" s="392"/>
      <c r="GCD68" s="393"/>
      <c r="GCE68" s="394"/>
      <c r="GCF68" s="395"/>
      <c r="GCG68" s="389"/>
      <c r="GCH68" s="390"/>
      <c r="GCI68" s="391"/>
      <c r="GCJ68" s="392"/>
      <c r="GCK68" s="393"/>
      <c r="GCL68" s="394"/>
      <c r="GCM68" s="395"/>
      <c r="GCN68" s="389"/>
      <c r="GCO68" s="390"/>
      <c r="GCP68" s="391"/>
      <c r="GCQ68" s="392"/>
      <c r="GCR68" s="393"/>
      <c r="GCS68" s="394"/>
      <c r="GCT68" s="395"/>
      <c r="GCU68" s="389"/>
      <c r="GCV68" s="390"/>
      <c r="GCW68" s="391"/>
      <c r="GCX68" s="392"/>
      <c r="GCY68" s="393"/>
      <c r="GCZ68" s="394"/>
      <c r="GDA68" s="395"/>
      <c r="GDB68" s="389"/>
      <c r="GDC68" s="390"/>
      <c r="GDD68" s="391"/>
      <c r="GDE68" s="392"/>
      <c r="GDF68" s="393"/>
      <c r="GDG68" s="394"/>
      <c r="GDH68" s="395"/>
      <c r="GDI68" s="389"/>
      <c r="GDJ68" s="390"/>
      <c r="GDK68" s="391"/>
      <c r="GDL68" s="392"/>
      <c r="GDM68" s="393"/>
      <c r="GDN68" s="394"/>
      <c r="GDO68" s="395"/>
      <c r="GDP68" s="389"/>
      <c r="GDQ68" s="390"/>
      <c r="GDR68" s="391"/>
      <c r="GDS68" s="392"/>
      <c r="GDT68" s="393"/>
      <c r="GDU68" s="394"/>
      <c r="GDV68" s="395"/>
      <c r="GDW68" s="389"/>
      <c r="GDX68" s="390"/>
      <c r="GDY68" s="391"/>
      <c r="GDZ68" s="392"/>
      <c r="GEA68" s="393"/>
      <c r="GEB68" s="394"/>
      <c r="GEC68" s="395"/>
      <c r="GED68" s="389"/>
      <c r="GEE68" s="390"/>
      <c r="GEF68" s="391"/>
      <c r="GEG68" s="392"/>
      <c r="GEH68" s="393"/>
      <c r="GEI68" s="394"/>
      <c r="GEJ68" s="395"/>
      <c r="GEK68" s="389"/>
      <c r="GEL68" s="390"/>
      <c r="GEM68" s="391"/>
      <c r="GEN68" s="392"/>
      <c r="GEO68" s="393"/>
      <c r="GEP68" s="394"/>
      <c r="GEQ68" s="395"/>
      <c r="GER68" s="389"/>
      <c r="GES68" s="390"/>
      <c r="GET68" s="391"/>
      <c r="GEU68" s="392"/>
      <c r="GEV68" s="393"/>
      <c r="GEW68" s="394"/>
      <c r="GEX68" s="395"/>
      <c r="GEY68" s="389"/>
      <c r="GEZ68" s="390"/>
      <c r="GFA68" s="391"/>
      <c r="GFB68" s="392"/>
      <c r="GFC68" s="393"/>
      <c r="GFD68" s="394"/>
      <c r="GFE68" s="395"/>
      <c r="GFF68" s="389"/>
      <c r="GFG68" s="390"/>
      <c r="GFH68" s="391"/>
      <c r="GFI68" s="392"/>
      <c r="GFJ68" s="393"/>
      <c r="GFK68" s="394"/>
      <c r="GFL68" s="395"/>
      <c r="GFM68" s="389"/>
      <c r="GFN68" s="390"/>
      <c r="GFO68" s="391"/>
      <c r="GFP68" s="392"/>
      <c r="GFQ68" s="393"/>
      <c r="GFR68" s="394"/>
      <c r="GFS68" s="395"/>
      <c r="GFT68" s="389"/>
      <c r="GFU68" s="390"/>
      <c r="GFV68" s="391"/>
      <c r="GFW68" s="392"/>
      <c r="GFX68" s="393"/>
      <c r="GFY68" s="394"/>
      <c r="GFZ68" s="395"/>
      <c r="GGA68" s="389"/>
      <c r="GGB68" s="390"/>
      <c r="GGC68" s="391"/>
      <c r="GGD68" s="392"/>
      <c r="GGE68" s="393"/>
      <c r="GGF68" s="394"/>
      <c r="GGG68" s="395"/>
      <c r="GGH68" s="389"/>
      <c r="GGI68" s="390"/>
      <c r="GGJ68" s="391"/>
      <c r="GGK68" s="392"/>
      <c r="GGL68" s="393"/>
      <c r="GGM68" s="394"/>
      <c r="GGN68" s="395"/>
      <c r="GGO68" s="389"/>
      <c r="GGP68" s="390"/>
      <c r="GGQ68" s="391"/>
      <c r="GGR68" s="392"/>
      <c r="GGS68" s="393"/>
      <c r="GGT68" s="394"/>
      <c r="GGU68" s="395"/>
      <c r="GGV68" s="389"/>
      <c r="GGW68" s="390"/>
      <c r="GGX68" s="391"/>
      <c r="GGY68" s="392"/>
      <c r="GGZ68" s="393"/>
      <c r="GHA68" s="394"/>
      <c r="GHB68" s="395"/>
      <c r="GHC68" s="389"/>
      <c r="GHD68" s="390"/>
      <c r="GHE68" s="391"/>
      <c r="GHF68" s="392"/>
      <c r="GHG68" s="393"/>
      <c r="GHH68" s="394"/>
      <c r="GHI68" s="395"/>
      <c r="GHJ68" s="389"/>
      <c r="GHK68" s="390"/>
      <c r="GHL68" s="391"/>
      <c r="GHM68" s="392"/>
      <c r="GHN68" s="393"/>
      <c r="GHO68" s="394"/>
      <c r="GHP68" s="395"/>
      <c r="GHQ68" s="389"/>
      <c r="GHR68" s="390"/>
      <c r="GHS68" s="391"/>
      <c r="GHT68" s="392"/>
      <c r="GHU68" s="393"/>
      <c r="GHV68" s="394"/>
      <c r="GHW68" s="395"/>
      <c r="GHX68" s="389"/>
      <c r="GHY68" s="390"/>
      <c r="GHZ68" s="391"/>
      <c r="GIA68" s="392"/>
      <c r="GIB68" s="393"/>
      <c r="GIC68" s="394"/>
      <c r="GID68" s="395"/>
      <c r="GIE68" s="389"/>
      <c r="GIF68" s="390"/>
      <c r="GIG68" s="391"/>
      <c r="GIH68" s="392"/>
      <c r="GII68" s="393"/>
      <c r="GIJ68" s="394"/>
      <c r="GIK68" s="395"/>
      <c r="GIL68" s="389"/>
      <c r="GIM68" s="390"/>
      <c r="GIN68" s="391"/>
      <c r="GIO68" s="392"/>
      <c r="GIP68" s="393"/>
      <c r="GIQ68" s="394"/>
      <c r="GIR68" s="395"/>
      <c r="GIS68" s="389"/>
      <c r="GIT68" s="390"/>
      <c r="GIU68" s="391"/>
      <c r="GIV68" s="392"/>
      <c r="GIW68" s="393"/>
      <c r="GIX68" s="394"/>
      <c r="GIY68" s="395"/>
      <c r="GIZ68" s="389"/>
      <c r="GJA68" s="390"/>
      <c r="GJB68" s="391"/>
      <c r="GJC68" s="392"/>
      <c r="GJD68" s="393"/>
      <c r="GJE68" s="394"/>
      <c r="GJF68" s="395"/>
      <c r="GJG68" s="389"/>
      <c r="GJH68" s="390"/>
      <c r="GJI68" s="391"/>
      <c r="GJJ68" s="392"/>
      <c r="GJK68" s="393"/>
      <c r="GJL68" s="394"/>
      <c r="GJM68" s="395"/>
      <c r="GJN68" s="389"/>
      <c r="GJO68" s="390"/>
      <c r="GJP68" s="391"/>
      <c r="GJQ68" s="392"/>
      <c r="GJR68" s="393"/>
      <c r="GJS68" s="394"/>
      <c r="GJT68" s="395"/>
      <c r="GJU68" s="389"/>
      <c r="GJV68" s="390"/>
      <c r="GJW68" s="391"/>
      <c r="GJX68" s="392"/>
      <c r="GJY68" s="393"/>
      <c r="GJZ68" s="394"/>
      <c r="GKA68" s="395"/>
      <c r="GKB68" s="389"/>
      <c r="GKC68" s="390"/>
      <c r="GKD68" s="391"/>
      <c r="GKE68" s="392"/>
      <c r="GKF68" s="393"/>
      <c r="GKG68" s="394"/>
      <c r="GKH68" s="395"/>
      <c r="GKI68" s="389"/>
      <c r="GKJ68" s="390"/>
      <c r="GKK68" s="391"/>
      <c r="GKL68" s="392"/>
      <c r="GKM68" s="393"/>
      <c r="GKN68" s="394"/>
      <c r="GKO68" s="395"/>
      <c r="GKP68" s="389"/>
      <c r="GKQ68" s="390"/>
      <c r="GKR68" s="391"/>
      <c r="GKS68" s="392"/>
      <c r="GKT68" s="393"/>
      <c r="GKU68" s="394"/>
      <c r="GKV68" s="395"/>
      <c r="GKW68" s="389"/>
      <c r="GKX68" s="390"/>
      <c r="GKY68" s="391"/>
      <c r="GKZ68" s="392"/>
      <c r="GLA68" s="393"/>
      <c r="GLB68" s="394"/>
      <c r="GLC68" s="395"/>
      <c r="GLD68" s="389"/>
      <c r="GLE68" s="390"/>
      <c r="GLF68" s="391"/>
      <c r="GLG68" s="392"/>
      <c r="GLH68" s="393"/>
      <c r="GLI68" s="394"/>
      <c r="GLJ68" s="395"/>
      <c r="GLK68" s="389"/>
      <c r="GLL68" s="390"/>
      <c r="GLM68" s="391"/>
      <c r="GLN68" s="392"/>
      <c r="GLO68" s="393"/>
      <c r="GLP68" s="394"/>
      <c r="GLQ68" s="395"/>
      <c r="GLR68" s="389"/>
      <c r="GLS68" s="390"/>
      <c r="GLT68" s="391"/>
      <c r="GLU68" s="392"/>
      <c r="GLV68" s="393"/>
      <c r="GLW68" s="394"/>
      <c r="GLX68" s="395"/>
      <c r="GLY68" s="389"/>
      <c r="GLZ68" s="390"/>
      <c r="GMA68" s="391"/>
      <c r="GMB68" s="392"/>
      <c r="GMC68" s="393"/>
      <c r="GMD68" s="394"/>
      <c r="GME68" s="395"/>
      <c r="GMF68" s="389"/>
      <c r="GMG68" s="390"/>
      <c r="GMH68" s="391"/>
      <c r="GMI68" s="392"/>
      <c r="GMJ68" s="393"/>
      <c r="GMK68" s="394"/>
      <c r="GML68" s="395"/>
      <c r="GMM68" s="389"/>
      <c r="GMN68" s="390"/>
      <c r="GMO68" s="391"/>
      <c r="GMP68" s="392"/>
      <c r="GMQ68" s="393"/>
      <c r="GMR68" s="394"/>
      <c r="GMS68" s="395"/>
      <c r="GMT68" s="389"/>
      <c r="GMU68" s="390"/>
      <c r="GMV68" s="391"/>
      <c r="GMW68" s="392"/>
      <c r="GMX68" s="393"/>
      <c r="GMY68" s="394"/>
      <c r="GMZ68" s="395"/>
      <c r="GNA68" s="389"/>
      <c r="GNB68" s="390"/>
      <c r="GNC68" s="391"/>
      <c r="GND68" s="392"/>
      <c r="GNE68" s="393"/>
      <c r="GNF68" s="394"/>
      <c r="GNG68" s="395"/>
      <c r="GNH68" s="389"/>
      <c r="GNI68" s="390"/>
      <c r="GNJ68" s="391"/>
      <c r="GNK68" s="392"/>
      <c r="GNL68" s="393"/>
      <c r="GNM68" s="394"/>
      <c r="GNN68" s="395"/>
      <c r="GNO68" s="389"/>
      <c r="GNP68" s="390"/>
      <c r="GNQ68" s="391"/>
      <c r="GNR68" s="392"/>
      <c r="GNS68" s="393"/>
      <c r="GNT68" s="394"/>
      <c r="GNU68" s="395"/>
      <c r="GNV68" s="389"/>
      <c r="GNW68" s="390"/>
      <c r="GNX68" s="391"/>
      <c r="GNY68" s="392"/>
      <c r="GNZ68" s="393"/>
      <c r="GOA68" s="394"/>
      <c r="GOB68" s="395"/>
      <c r="GOC68" s="389"/>
      <c r="GOD68" s="390"/>
      <c r="GOE68" s="391"/>
      <c r="GOF68" s="392"/>
      <c r="GOG68" s="393"/>
      <c r="GOH68" s="394"/>
      <c r="GOI68" s="395"/>
      <c r="GOJ68" s="389"/>
      <c r="GOK68" s="390"/>
      <c r="GOL68" s="391"/>
      <c r="GOM68" s="392"/>
      <c r="GON68" s="393"/>
      <c r="GOO68" s="394"/>
      <c r="GOP68" s="395"/>
      <c r="GOQ68" s="389"/>
      <c r="GOR68" s="390"/>
      <c r="GOS68" s="391"/>
      <c r="GOT68" s="392"/>
      <c r="GOU68" s="393"/>
      <c r="GOV68" s="394"/>
      <c r="GOW68" s="395"/>
      <c r="GOX68" s="389"/>
      <c r="GOY68" s="390"/>
      <c r="GOZ68" s="391"/>
      <c r="GPA68" s="392"/>
      <c r="GPB68" s="393"/>
      <c r="GPC68" s="394"/>
      <c r="GPD68" s="395"/>
      <c r="GPE68" s="389"/>
      <c r="GPF68" s="390"/>
      <c r="GPG68" s="391"/>
      <c r="GPH68" s="392"/>
      <c r="GPI68" s="393"/>
      <c r="GPJ68" s="394"/>
      <c r="GPK68" s="395"/>
      <c r="GPL68" s="389"/>
      <c r="GPM68" s="390"/>
      <c r="GPN68" s="391"/>
      <c r="GPO68" s="392"/>
      <c r="GPP68" s="393"/>
      <c r="GPQ68" s="394"/>
      <c r="GPR68" s="395"/>
      <c r="GPS68" s="389"/>
      <c r="GPT68" s="390"/>
      <c r="GPU68" s="391"/>
      <c r="GPV68" s="392"/>
      <c r="GPW68" s="393"/>
      <c r="GPX68" s="394"/>
      <c r="GPY68" s="395"/>
      <c r="GPZ68" s="389"/>
      <c r="GQA68" s="390"/>
      <c r="GQB68" s="391"/>
      <c r="GQC68" s="392"/>
      <c r="GQD68" s="393"/>
      <c r="GQE68" s="394"/>
      <c r="GQF68" s="395"/>
      <c r="GQG68" s="389"/>
      <c r="GQH68" s="390"/>
      <c r="GQI68" s="391"/>
      <c r="GQJ68" s="392"/>
      <c r="GQK68" s="393"/>
      <c r="GQL68" s="394"/>
      <c r="GQM68" s="395"/>
      <c r="GQN68" s="389"/>
      <c r="GQO68" s="390"/>
      <c r="GQP68" s="391"/>
      <c r="GQQ68" s="392"/>
      <c r="GQR68" s="393"/>
      <c r="GQS68" s="394"/>
      <c r="GQT68" s="395"/>
      <c r="GQU68" s="389"/>
      <c r="GQV68" s="390"/>
      <c r="GQW68" s="391"/>
      <c r="GQX68" s="392"/>
      <c r="GQY68" s="393"/>
      <c r="GQZ68" s="394"/>
      <c r="GRA68" s="395"/>
      <c r="GRB68" s="389"/>
      <c r="GRC68" s="390"/>
      <c r="GRD68" s="391"/>
      <c r="GRE68" s="392"/>
      <c r="GRF68" s="393"/>
      <c r="GRG68" s="394"/>
      <c r="GRH68" s="395"/>
      <c r="GRI68" s="389"/>
      <c r="GRJ68" s="390"/>
      <c r="GRK68" s="391"/>
      <c r="GRL68" s="392"/>
      <c r="GRM68" s="393"/>
      <c r="GRN68" s="394"/>
      <c r="GRO68" s="395"/>
      <c r="GRP68" s="389"/>
      <c r="GRQ68" s="390"/>
      <c r="GRR68" s="391"/>
      <c r="GRS68" s="392"/>
      <c r="GRT68" s="393"/>
      <c r="GRU68" s="394"/>
      <c r="GRV68" s="395"/>
      <c r="GRW68" s="389"/>
      <c r="GRX68" s="390"/>
      <c r="GRY68" s="391"/>
      <c r="GRZ68" s="392"/>
      <c r="GSA68" s="393"/>
      <c r="GSB68" s="394"/>
      <c r="GSC68" s="395"/>
      <c r="GSD68" s="389"/>
      <c r="GSE68" s="390"/>
      <c r="GSF68" s="391"/>
      <c r="GSG68" s="392"/>
      <c r="GSH68" s="393"/>
      <c r="GSI68" s="394"/>
      <c r="GSJ68" s="395"/>
      <c r="GSK68" s="389"/>
      <c r="GSL68" s="390"/>
      <c r="GSM68" s="391"/>
      <c r="GSN68" s="392"/>
      <c r="GSO68" s="393"/>
      <c r="GSP68" s="394"/>
      <c r="GSQ68" s="395"/>
      <c r="GSR68" s="389"/>
      <c r="GSS68" s="390"/>
      <c r="GST68" s="391"/>
      <c r="GSU68" s="392"/>
      <c r="GSV68" s="393"/>
      <c r="GSW68" s="394"/>
      <c r="GSX68" s="395"/>
      <c r="GSY68" s="389"/>
      <c r="GSZ68" s="390"/>
      <c r="GTA68" s="391"/>
      <c r="GTB68" s="392"/>
      <c r="GTC68" s="393"/>
      <c r="GTD68" s="394"/>
      <c r="GTE68" s="395"/>
      <c r="GTF68" s="389"/>
      <c r="GTG68" s="390"/>
      <c r="GTH68" s="391"/>
      <c r="GTI68" s="392"/>
      <c r="GTJ68" s="393"/>
      <c r="GTK68" s="394"/>
      <c r="GTL68" s="395"/>
      <c r="GTM68" s="389"/>
      <c r="GTN68" s="390"/>
      <c r="GTO68" s="391"/>
      <c r="GTP68" s="392"/>
      <c r="GTQ68" s="393"/>
      <c r="GTR68" s="394"/>
      <c r="GTS68" s="395"/>
      <c r="GTT68" s="389"/>
      <c r="GTU68" s="390"/>
      <c r="GTV68" s="391"/>
      <c r="GTW68" s="392"/>
      <c r="GTX68" s="393"/>
      <c r="GTY68" s="394"/>
      <c r="GTZ68" s="395"/>
      <c r="GUA68" s="389"/>
      <c r="GUB68" s="390"/>
      <c r="GUC68" s="391"/>
      <c r="GUD68" s="392"/>
      <c r="GUE68" s="393"/>
      <c r="GUF68" s="394"/>
      <c r="GUG68" s="395"/>
      <c r="GUH68" s="389"/>
      <c r="GUI68" s="390"/>
      <c r="GUJ68" s="391"/>
      <c r="GUK68" s="392"/>
      <c r="GUL68" s="393"/>
      <c r="GUM68" s="394"/>
      <c r="GUN68" s="395"/>
      <c r="GUO68" s="389"/>
      <c r="GUP68" s="390"/>
      <c r="GUQ68" s="391"/>
      <c r="GUR68" s="392"/>
      <c r="GUS68" s="393"/>
      <c r="GUT68" s="394"/>
      <c r="GUU68" s="395"/>
      <c r="GUV68" s="389"/>
      <c r="GUW68" s="390"/>
      <c r="GUX68" s="391"/>
      <c r="GUY68" s="392"/>
      <c r="GUZ68" s="393"/>
      <c r="GVA68" s="394"/>
      <c r="GVB68" s="395"/>
      <c r="GVC68" s="389"/>
      <c r="GVD68" s="390"/>
      <c r="GVE68" s="391"/>
      <c r="GVF68" s="392"/>
      <c r="GVG68" s="393"/>
      <c r="GVH68" s="394"/>
      <c r="GVI68" s="395"/>
      <c r="GVJ68" s="389"/>
      <c r="GVK68" s="390"/>
      <c r="GVL68" s="391"/>
      <c r="GVM68" s="392"/>
      <c r="GVN68" s="393"/>
      <c r="GVO68" s="394"/>
      <c r="GVP68" s="395"/>
      <c r="GVQ68" s="389"/>
      <c r="GVR68" s="390"/>
      <c r="GVS68" s="391"/>
      <c r="GVT68" s="392"/>
      <c r="GVU68" s="393"/>
      <c r="GVV68" s="394"/>
      <c r="GVW68" s="395"/>
      <c r="GVX68" s="389"/>
      <c r="GVY68" s="390"/>
      <c r="GVZ68" s="391"/>
      <c r="GWA68" s="392"/>
      <c r="GWB68" s="393"/>
      <c r="GWC68" s="394"/>
      <c r="GWD68" s="395"/>
      <c r="GWE68" s="389"/>
      <c r="GWF68" s="390"/>
      <c r="GWG68" s="391"/>
      <c r="GWH68" s="392"/>
      <c r="GWI68" s="393"/>
      <c r="GWJ68" s="394"/>
      <c r="GWK68" s="395"/>
      <c r="GWL68" s="389"/>
      <c r="GWM68" s="390"/>
      <c r="GWN68" s="391"/>
      <c r="GWO68" s="392"/>
      <c r="GWP68" s="393"/>
      <c r="GWQ68" s="394"/>
      <c r="GWR68" s="395"/>
      <c r="GWS68" s="389"/>
      <c r="GWT68" s="390"/>
      <c r="GWU68" s="391"/>
      <c r="GWV68" s="392"/>
      <c r="GWW68" s="393"/>
      <c r="GWX68" s="394"/>
      <c r="GWY68" s="395"/>
      <c r="GWZ68" s="389"/>
      <c r="GXA68" s="390"/>
      <c r="GXB68" s="391"/>
      <c r="GXC68" s="392"/>
      <c r="GXD68" s="393"/>
      <c r="GXE68" s="394"/>
      <c r="GXF68" s="395"/>
      <c r="GXG68" s="389"/>
      <c r="GXH68" s="390"/>
      <c r="GXI68" s="391"/>
      <c r="GXJ68" s="392"/>
      <c r="GXK68" s="393"/>
      <c r="GXL68" s="394"/>
      <c r="GXM68" s="395"/>
      <c r="GXN68" s="389"/>
      <c r="GXO68" s="390"/>
      <c r="GXP68" s="391"/>
      <c r="GXQ68" s="392"/>
      <c r="GXR68" s="393"/>
      <c r="GXS68" s="394"/>
      <c r="GXT68" s="395"/>
      <c r="GXU68" s="389"/>
      <c r="GXV68" s="390"/>
      <c r="GXW68" s="391"/>
      <c r="GXX68" s="392"/>
      <c r="GXY68" s="393"/>
      <c r="GXZ68" s="394"/>
      <c r="GYA68" s="395"/>
      <c r="GYB68" s="389"/>
      <c r="GYC68" s="390"/>
      <c r="GYD68" s="391"/>
      <c r="GYE68" s="392"/>
      <c r="GYF68" s="393"/>
      <c r="GYG68" s="394"/>
      <c r="GYH68" s="395"/>
      <c r="GYI68" s="389"/>
      <c r="GYJ68" s="390"/>
      <c r="GYK68" s="391"/>
      <c r="GYL68" s="392"/>
      <c r="GYM68" s="393"/>
      <c r="GYN68" s="394"/>
      <c r="GYO68" s="395"/>
      <c r="GYP68" s="389"/>
      <c r="GYQ68" s="390"/>
      <c r="GYR68" s="391"/>
      <c r="GYS68" s="392"/>
      <c r="GYT68" s="393"/>
      <c r="GYU68" s="394"/>
      <c r="GYV68" s="395"/>
      <c r="GYW68" s="389"/>
      <c r="GYX68" s="390"/>
      <c r="GYY68" s="391"/>
      <c r="GYZ68" s="392"/>
      <c r="GZA68" s="393"/>
      <c r="GZB68" s="394"/>
      <c r="GZC68" s="395"/>
      <c r="GZD68" s="389"/>
      <c r="GZE68" s="390"/>
      <c r="GZF68" s="391"/>
      <c r="GZG68" s="392"/>
      <c r="GZH68" s="393"/>
      <c r="GZI68" s="394"/>
      <c r="GZJ68" s="395"/>
      <c r="GZK68" s="389"/>
      <c r="GZL68" s="390"/>
      <c r="GZM68" s="391"/>
      <c r="GZN68" s="392"/>
      <c r="GZO68" s="393"/>
      <c r="GZP68" s="394"/>
      <c r="GZQ68" s="395"/>
      <c r="GZR68" s="389"/>
      <c r="GZS68" s="390"/>
      <c r="GZT68" s="391"/>
      <c r="GZU68" s="392"/>
      <c r="GZV68" s="393"/>
      <c r="GZW68" s="394"/>
      <c r="GZX68" s="395"/>
      <c r="GZY68" s="389"/>
      <c r="GZZ68" s="390"/>
      <c r="HAA68" s="391"/>
      <c r="HAB68" s="392"/>
      <c r="HAC68" s="393"/>
      <c r="HAD68" s="394"/>
      <c r="HAE68" s="395"/>
      <c r="HAF68" s="389"/>
      <c r="HAG68" s="390"/>
      <c r="HAH68" s="391"/>
      <c r="HAI68" s="392"/>
      <c r="HAJ68" s="393"/>
      <c r="HAK68" s="394"/>
      <c r="HAL68" s="395"/>
      <c r="HAM68" s="389"/>
      <c r="HAN68" s="390"/>
      <c r="HAO68" s="391"/>
      <c r="HAP68" s="392"/>
      <c r="HAQ68" s="393"/>
      <c r="HAR68" s="394"/>
      <c r="HAS68" s="395"/>
      <c r="HAT68" s="389"/>
      <c r="HAU68" s="390"/>
      <c r="HAV68" s="391"/>
      <c r="HAW68" s="392"/>
      <c r="HAX68" s="393"/>
      <c r="HAY68" s="394"/>
      <c r="HAZ68" s="395"/>
      <c r="HBA68" s="389"/>
      <c r="HBB68" s="390"/>
      <c r="HBC68" s="391"/>
      <c r="HBD68" s="392"/>
      <c r="HBE68" s="393"/>
      <c r="HBF68" s="394"/>
      <c r="HBG68" s="395"/>
      <c r="HBH68" s="389"/>
      <c r="HBI68" s="390"/>
      <c r="HBJ68" s="391"/>
      <c r="HBK68" s="392"/>
      <c r="HBL68" s="393"/>
      <c r="HBM68" s="394"/>
      <c r="HBN68" s="395"/>
      <c r="HBO68" s="389"/>
      <c r="HBP68" s="390"/>
      <c r="HBQ68" s="391"/>
      <c r="HBR68" s="392"/>
      <c r="HBS68" s="393"/>
      <c r="HBT68" s="394"/>
      <c r="HBU68" s="395"/>
      <c r="HBV68" s="389"/>
      <c r="HBW68" s="390"/>
      <c r="HBX68" s="391"/>
      <c r="HBY68" s="392"/>
      <c r="HBZ68" s="393"/>
      <c r="HCA68" s="394"/>
      <c r="HCB68" s="395"/>
      <c r="HCC68" s="389"/>
      <c r="HCD68" s="390"/>
      <c r="HCE68" s="391"/>
      <c r="HCF68" s="392"/>
      <c r="HCG68" s="393"/>
      <c r="HCH68" s="394"/>
      <c r="HCI68" s="395"/>
      <c r="HCJ68" s="389"/>
      <c r="HCK68" s="390"/>
      <c r="HCL68" s="391"/>
      <c r="HCM68" s="392"/>
      <c r="HCN68" s="393"/>
      <c r="HCO68" s="394"/>
      <c r="HCP68" s="395"/>
      <c r="HCQ68" s="389"/>
      <c r="HCR68" s="390"/>
      <c r="HCS68" s="391"/>
      <c r="HCT68" s="392"/>
      <c r="HCU68" s="393"/>
      <c r="HCV68" s="394"/>
      <c r="HCW68" s="395"/>
      <c r="HCX68" s="389"/>
      <c r="HCY68" s="390"/>
      <c r="HCZ68" s="391"/>
      <c r="HDA68" s="392"/>
      <c r="HDB68" s="393"/>
      <c r="HDC68" s="394"/>
      <c r="HDD68" s="395"/>
      <c r="HDE68" s="389"/>
      <c r="HDF68" s="390"/>
      <c r="HDG68" s="391"/>
      <c r="HDH68" s="392"/>
      <c r="HDI68" s="393"/>
      <c r="HDJ68" s="394"/>
      <c r="HDK68" s="395"/>
      <c r="HDL68" s="389"/>
      <c r="HDM68" s="390"/>
      <c r="HDN68" s="391"/>
      <c r="HDO68" s="392"/>
      <c r="HDP68" s="393"/>
      <c r="HDQ68" s="394"/>
      <c r="HDR68" s="395"/>
      <c r="HDS68" s="389"/>
      <c r="HDT68" s="390"/>
      <c r="HDU68" s="391"/>
      <c r="HDV68" s="392"/>
      <c r="HDW68" s="393"/>
      <c r="HDX68" s="394"/>
      <c r="HDY68" s="395"/>
      <c r="HDZ68" s="389"/>
      <c r="HEA68" s="390"/>
      <c r="HEB68" s="391"/>
      <c r="HEC68" s="392"/>
      <c r="HED68" s="393"/>
      <c r="HEE68" s="394"/>
      <c r="HEF68" s="395"/>
      <c r="HEG68" s="389"/>
      <c r="HEH68" s="390"/>
      <c r="HEI68" s="391"/>
      <c r="HEJ68" s="392"/>
      <c r="HEK68" s="393"/>
      <c r="HEL68" s="394"/>
      <c r="HEM68" s="395"/>
      <c r="HEN68" s="389"/>
      <c r="HEO68" s="390"/>
      <c r="HEP68" s="391"/>
      <c r="HEQ68" s="392"/>
      <c r="HER68" s="393"/>
      <c r="HES68" s="394"/>
      <c r="HET68" s="395"/>
      <c r="HEU68" s="389"/>
      <c r="HEV68" s="390"/>
      <c r="HEW68" s="391"/>
      <c r="HEX68" s="392"/>
      <c r="HEY68" s="393"/>
      <c r="HEZ68" s="394"/>
      <c r="HFA68" s="395"/>
      <c r="HFB68" s="389"/>
      <c r="HFC68" s="390"/>
      <c r="HFD68" s="391"/>
      <c r="HFE68" s="392"/>
      <c r="HFF68" s="393"/>
      <c r="HFG68" s="394"/>
      <c r="HFH68" s="395"/>
      <c r="HFI68" s="389"/>
      <c r="HFJ68" s="390"/>
      <c r="HFK68" s="391"/>
      <c r="HFL68" s="392"/>
      <c r="HFM68" s="393"/>
      <c r="HFN68" s="394"/>
      <c r="HFO68" s="395"/>
      <c r="HFP68" s="389"/>
      <c r="HFQ68" s="390"/>
      <c r="HFR68" s="391"/>
      <c r="HFS68" s="392"/>
      <c r="HFT68" s="393"/>
      <c r="HFU68" s="394"/>
      <c r="HFV68" s="395"/>
      <c r="HFW68" s="389"/>
      <c r="HFX68" s="390"/>
      <c r="HFY68" s="391"/>
      <c r="HFZ68" s="392"/>
      <c r="HGA68" s="393"/>
      <c r="HGB68" s="394"/>
      <c r="HGC68" s="395"/>
      <c r="HGD68" s="389"/>
      <c r="HGE68" s="390"/>
      <c r="HGF68" s="391"/>
      <c r="HGG68" s="392"/>
      <c r="HGH68" s="393"/>
      <c r="HGI68" s="394"/>
      <c r="HGJ68" s="395"/>
      <c r="HGK68" s="389"/>
      <c r="HGL68" s="390"/>
      <c r="HGM68" s="391"/>
      <c r="HGN68" s="392"/>
      <c r="HGO68" s="393"/>
      <c r="HGP68" s="394"/>
      <c r="HGQ68" s="395"/>
      <c r="HGR68" s="389"/>
      <c r="HGS68" s="390"/>
      <c r="HGT68" s="391"/>
      <c r="HGU68" s="392"/>
      <c r="HGV68" s="393"/>
      <c r="HGW68" s="394"/>
      <c r="HGX68" s="395"/>
      <c r="HGY68" s="389"/>
      <c r="HGZ68" s="390"/>
      <c r="HHA68" s="391"/>
      <c r="HHB68" s="392"/>
      <c r="HHC68" s="393"/>
      <c r="HHD68" s="394"/>
      <c r="HHE68" s="395"/>
      <c r="HHF68" s="389"/>
      <c r="HHG68" s="390"/>
      <c r="HHH68" s="391"/>
      <c r="HHI68" s="392"/>
      <c r="HHJ68" s="393"/>
      <c r="HHK68" s="394"/>
      <c r="HHL68" s="395"/>
      <c r="HHM68" s="389"/>
      <c r="HHN68" s="390"/>
      <c r="HHO68" s="391"/>
      <c r="HHP68" s="392"/>
      <c r="HHQ68" s="393"/>
      <c r="HHR68" s="394"/>
      <c r="HHS68" s="395"/>
      <c r="HHT68" s="389"/>
      <c r="HHU68" s="390"/>
      <c r="HHV68" s="391"/>
      <c r="HHW68" s="392"/>
      <c r="HHX68" s="393"/>
      <c r="HHY68" s="394"/>
      <c r="HHZ68" s="395"/>
      <c r="HIA68" s="389"/>
      <c r="HIB68" s="390"/>
      <c r="HIC68" s="391"/>
      <c r="HID68" s="392"/>
      <c r="HIE68" s="393"/>
      <c r="HIF68" s="394"/>
      <c r="HIG68" s="395"/>
      <c r="HIH68" s="389"/>
      <c r="HII68" s="390"/>
      <c r="HIJ68" s="391"/>
      <c r="HIK68" s="392"/>
      <c r="HIL68" s="393"/>
      <c r="HIM68" s="394"/>
      <c r="HIN68" s="395"/>
      <c r="HIO68" s="389"/>
      <c r="HIP68" s="390"/>
      <c r="HIQ68" s="391"/>
      <c r="HIR68" s="392"/>
      <c r="HIS68" s="393"/>
      <c r="HIT68" s="394"/>
      <c r="HIU68" s="395"/>
      <c r="HIV68" s="389"/>
      <c r="HIW68" s="390"/>
      <c r="HIX68" s="391"/>
      <c r="HIY68" s="392"/>
      <c r="HIZ68" s="393"/>
      <c r="HJA68" s="394"/>
      <c r="HJB68" s="395"/>
      <c r="HJC68" s="389"/>
      <c r="HJD68" s="390"/>
      <c r="HJE68" s="391"/>
      <c r="HJF68" s="392"/>
      <c r="HJG68" s="393"/>
      <c r="HJH68" s="394"/>
      <c r="HJI68" s="395"/>
      <c r="HJJ68" s="389"/>
      <c r="HJK68" s="390"/>
      <c r="HJL68" s="391"/>
      <c r="HJM68" s="392"/>
      <c r="HJN68" s="393"/>
      <c r="HJO68" s="394"/>
      <c r="HJP68" s="395"/>
      <c r="HJQ68" s="389"/>
      <c r="HJR68" s="390"/>
      <c r="HJS68" s="391"/>
      <c r="HJT68" s="392"/>
      <c r="HJU68" s="393"/>
      <c r="HJV68" s="394"/>
      <c r="HJW68" s="395"/>
      <c r="HJX68" s="389"/>
      <c r="HJY68" s="390"/>
      <c r="HJZ68" s="391"/>
      <c r="HKA68" s="392"/>
      <c r="HKB68" s="393"/>
      <c r="HKC68" s="394"/>
      <c r="HKD68" s="395"/>
      <c r="HKE68" s="389"/>
      <c r="HKF68" s="390"/>
      <c r="HKG68" s="391"/>
      <c r="HKH68" s="392"/>
      <c r="HKI68" s="393"/>
      <c r="HKJ68" s="394"/>
      <c r="HKK68" s="395"/>
      <c r="HKL68" s="389"/>
      <c r="HKM68" s="390"/>
      <c r="HKN68" s="391"/>
      <c r="HKO68" s="392"/>
      <c r="HKP68" s="393"/>
      <c r="HKQ68" s="394"/>
      <c r="HKR68" s="395"/>
      <c r="HKS68" s="389"/>
      <c r="HKT68" s="390"/>
      <c r="HKU68" s="391"/>
      <c r="HKV68" s="392"/>
      <c r="HKW68" s="393"/>
      <c r="HKX68" s="394"/>
      <c r="HKY68" s="395"/>
      <c r="HKZ68" s="389"/>
      <c r="HLA68" s="390"/>
      <c r="HLB68" s="391"/>
      <c r="HLC68" s="392"/>
      <c r="HLD68" s="393"/>
      <c r="HLE68" s="394"/>
      <c r="HLF68" s="395"/>
      <c r="HLG68" s="389"/>
      <c r="HLH68" s="390"/>
      <c r="HLI68" s="391"/>
      <c r="HLJ68" s="392"/>
      <c r="HLK68" s="393"/>
      <c r="HLL68" s="394"/>
      <c r="HLM68" s="395"/>
      <c r="HLN68" s="389"/>
      <c r="HLO68" s="390"/>
      <c r="HLP68" s="391"/>
      <c r="HLQ68" s="392"/>
      <c r="HLR68" s="393"/>
      <c r="HLS68" s="394"/>
      <c r="HLT68" s="395"/>
      <c r="HLU68" s="389"/>
      <c r="HLV68" s="390"/>
      <c r="HLW68" s="391"/>
      <c r="HLX68" s="392"/>
      <c r="HLY68" s="393"/>
      <c r="HLZ68" s="394"/>
      <c r="HMA68" s="395"/>
      <c r="HMB68" s="389"/>
      <c r="HMC68" s="390"/>
      <c r="HMD68" s="391"/>
      <c r="HME68" s="392"/>
      <c r="HMF68" s="393"/>
      <c r="HMG68" s="394"/>
      <c r="HMH68" s="395"/>
      <c r="HMI68" s="389"/>
      <c r="HMJ68" s="390"/>
      <c r="HMK68" s="391"/>
      <c r="HML68" s="392"/>
      <c r="HMM68" s="393"/>
      <c r="HMN68" s="394"/>
      <c r="HMO68" s="395"/>
      <c r="HMP68" s="389"/>
      <c r="HMQ68" s="390"/>
      <c r="HMR68" s="391"/>
      <c r="HMS68" s="392"/>
      <c r="HMT68" s="393"/>
      <c r="HMU68" s="394"/>
      <c r="HMV68" s="395"/>
      <c r="HMW68" s="389"/>
      <c r="HMX68" s="390"/>
      <c r="HMY68" s="391"/>
      <c r="HMZ68" s="392"/>
      <c r="HNA68" s="393"/>
      <c r="HNB68" s="394"/>
      <c r="HNC68" s="395"/>
      <c r="HND68" s="389"/>
      <c r="HNE68" s="390"/>
      <c r="HNF68" s="391"/>
      <c r="HNG68" s="392"/>
      <c r="HNH68" s="393"/>
      <c r="HNI68" s="394"/>
      <c r="HNJ68" s="395"/>
      <c r="HNK68" s="389"/>
      <c r="HNL68" s="390"/>
      <c r="HNM68" s="391"/>
      <c r="HNN68" s="392"/>
      <c r="HNO68" s="393"/>
      <c r="HNP68" s="394"/>
      <c r="HNQ68" s="395"/>
      <c r="HNR68" s="389"/>
      <c r="HNS68" s="390"/>
      <c r="HNT68" s="391"/>
      <c r="HNU68" s="392"/>
      <c r="HNV68" s="393"/>
      <c r="HNW68" s="394"/>
      <c r="HNX68" s="395"/>
      <c r="HNY68" s="389"/>
      <c r="HNZ68" s="390"/>
      <c r="HOA68" s="391"/>
      <c r="HOB68" s="392"/>
      <c r="HOC68" s="393"/>
      <c r="HOD68" s="394"/>
      <c r="HOE68" s="395"/>
      <c r="HOF68" s="389"/>
      <c r="HOG68" s="390"/>
      <c r="HOH68" s="391"/>
      <c r="HOI68" s="392"/>
      <c r="HOJ68" s="393"/>
      <c r="HOK68" s="394"/>
      <c r="HOL68" s="395"/>
      <c r="HOM68" s="389"/>
      <c r="HON68" s="390"/>
      <c r="HOO68" s="391"/>
      <c r="HOP68" s="392"/>
      <c r="HOQ68" s="393"/>
      <c r="HOR68" s="394"/>
      <c r="HOS68" s="395"/>
      <c r="HOT68" s="389"/>
      <c r="HOU68" s="390"/>
      <c r="HOV68" s="391"/>
      <c r="HOW68" s="392"/>
      <c r="HOX68" s="393"/>
      <c r="HOY68" s="394"/>
      <c r="HOZ68" s="395"/>
      <c r="HPA68" s="389"/>
      <c r="HPB68" s="390"/>
      <c r="HPC68" s="391"/>
      <c r="HPD68" s="392"/>
      <c r="HPE68" s="393"/>
      <c r="HPF68" s="394"/>
      <c r="HPG68" s="395"/>
      <c r="HPH68" s="389"/>
      <c r="HPI68" s="390"/>
      <c r="HPJ68" s="391"/>
      <c r="HPK68" s="392"/>
      <c r="HPL68" s="393"/>
      <c r="HPM68" s="394"/>
      <c r="HPN68" s="395"/>
      <c r="HPO68" s="389"/>
      <c r="HPP68" s="390"/>
      <c r="HPQ68" s="391"/>
      <c r="HPR68" s="392"/>
      <c r="HPS68" s="393"/>
      <c r="HPT68" s="394"/>
      <c r="HPU68" s="395"/>
      <c r="HPV68" s="389"/>
      <c r="HPW68" s="390"/>
      <c r="HPX68" s="391"/>
      <c r="HPY68" s="392"/>
      <c r="HPZ68" s="393"/>
      <c r="HQA68" s="394"/>
      <c r="HQB68" s="395"/>
      <c r="HQC68" s="389"/>
      <c r="HQD68" s="390"/>
      <c r="HQE68" s="391"/>
      <c r="HQF68" s="392"/>
      <c r="HQG68" s="393"/>
      <c r="HQH68" s="394"/>
      <c r="HQI68" s="395"/>
      <c r="HQJ68" s="389"/>
      <c r="HQK68" s="390"/>
      <c r="HQL68" s="391"/>
      <c r="HQM68" s="392"/>
      <c r="HQN68" s="393"/>
      <c r="HQO68" s="394"/>
      <c r="HQP68" s="395"/>
      <c r="HQQ68" s="389"/>
      <c r="HQR68" s="390"/>
      <c r="HQS68" s="391"/>
      <c r="HQT68" s="392"/>
      <c r="HQU68" s="393"/>
      <c r="HQV68" s="394"/>
      <c r="HQW68" s="395"/>
      <c r="HQX68" s="389"/>
      <c r="HQY68" s="390"/>
      <c r="HQZ68" s="391"/>
      <c r="HRA68" s="392"/>
      <c r="HRB68" s="393"/>
      <c r="HRC68" s="394"/>
      <c r="HRD68" s="395"/>
      <c r="HRE68" s="389"/>
      <c r="HRF68" s="390"/>
      <c r="HRG68" s="391"/>
      <c r="HRH68" s="392"/>
      <c r="HRI68" s="393"/>
      <c r="HRJ68" s="394"/>
      <c r="HRK68" s="395"/>
      <c r="HRL68" s="389"/>
      <c r="HRM68" s="390"/>
      <c r="HRN68" s="391"/>
      <c r="HRO68" s="392"/>
      <c r="HRP68" s="393"/>
      <c r="HRQ68" s="394"/>
      <c r="HRR68" s="395"/>
      <c r="HRS68" s="389"/>
      <c r="HRT68" s="390"/>
      <c r="HRU68" s="391"/>
      <c r="HRV68" s="392"/>
      <c r="HRW68" s="393"/>
      <c r="HRX68" s="394"/>
      <c r="HRY68" s="395"/>
      <c r="HRZ68" s="389"/>
      <c r="HSA68" s="390"/>
      <c r="HSB68" s="391"/>
      <c r="HSC68" s="392"/>
      <c r="HSD68" s="393"/>
      <c r="HSE68" s="394"/>
      <c r="HSF68" s="395"/>
      <c r="HSG68" s="389"/>
      <c r="HSH68" s="390"/>
      <c r="HSI68" s="391"/>
      <c r="HSJ68" s="392"/>
      <c r="HSK68" s="393"/>
      <c r="HSL68" s="394"/>
      <c r="HSM68" s="395"/>
      <c r="HSN68" s="389"/>
      <c r="HSO68" s="390"/>
      <c r="HSP68" s="391"/>
      <c r="HSQ68" s="392"/>
      <c r="HSR68" s="393"/>
      <c r="HSS68" s="394"/>
      <c r="HST68" s="395"/>
      <c r="HSU68" s="389"/>
      <c r="HSV68" s="390"/>
      <c r="HSW68" s="391"/>
      <c r="HSX68" s="392"/>
      <c r="HSY68" s="393"/>
      <c r="HSZ68" s="394"/>
      <c r="HTA68" s="395"/>
      <c r="HTB68" s="389"/>
      <c r="HTC68" s="390"/>
      <c r="HTD68" s="391"/>
      <c r="HTE68" s="392"/>
      <c r="HTF68" s="393"/>
      <c r="HTG68" s="394"/>
      <c r="HTH68" s="395"/>
      <c r="HTI68" s="389"/>
      <c r="HTJ68" s="390"/>
      <c r="HTK68" s="391"/>
      <c r="HTL68" s="392"/>
      <c r="HTM68" s="393"/>
      <c r="HTN68" s="394"/>
      <c r="HTO68" s="395"/>
      <c r="HTP68" s="389"/>
      <c r="HTQ68" s="390"/>
      <c r="HTR68" s="391"/>
      <c r="HTS68" s="392"/>
      <c r="HTT68" s="393"/>
      <c r="HTU68" s="394"/>
      <c r="HTV68" s="395"/>
      <c r="HTW68" s="389"/>
      <c r="HTX68" s="390"/>
      <c r="HTY68" s="391"/>
      <c r="HTZ68" s="392"/>
      <c r="HUA68" s="393"/>
      <c r="HUB68" s="394"/>
      <c r="HUC68" s="395"/>
      <c r="HUD68" s="389"/>
      <c r="HUE68" s="390"/>
      <c r="HUF68" s="391"/>
      <c r="HUG68" s="392"/>
      <c r="HUH68" s="393"/>
      <c r="HUI68" s="394"/>
      <c r="HUJ68" s="395"/>
      <c r="HUK68" s="389"/>
      <c r="HUL68" s="390"/>
      <c r="HUM68" s="391"/>
      <c r="HUN68" s="392"/>
      <c r="HUO68" s="393"/>
      <c r="HUP68" s="394"/>
      <c r="HUQ68" s="395"/>
      <c r="HUR68" s="389"/>
      <c r="HUS68" s="390"/>
      <c r="HUT68" s="391"/>
      <c r="HUU68" s="392"/>
      <c r="HUV68" s="393"/>
      <c r="HUW68" s="394"/>
      <c r="HUX68" s="395"/>
      <c r="HUY68" s="389"/>
      <c r="HUZ68" s="390"/>
      <c r="HVA68" s="391"/>
      <c r="HVB68" s="392"/>
      <c r="HVC68" s="393"/>
      <c r="HVD68" s="394"/>
      <c r="HVE68" s="395"/>
      <c r="HVF68" s="389"/>
      <c r="HVG68" s="390"/>
      <c r="HVH68" s="391"/>
      <c r="HVI68" s="392"/>
      <c r="HVJ68" s="393"/>
      <c r="HVK68" s="394"/>
      <c r="HVL68" s="395"/>
      <c r="HVM68" s="389"/>
      <c r="HVN68" s="390"/>
      <c r="HVO68" s="391"/>
      <c r="HVP68" s="392"/>
      <c r="HVQ68" s="393"/>
      <c r="HVR68" s="394"/>
      <c r="HVS68" s="395"/>
      <c r="HVT68" s="389"/>
      <c r="HVU68" s="390"/>
      <c r="HVV68" s="391"/>
      <c r="HVW68" s="392"/>
      <c r="HVX68" s="393"/>
      <c r="HVY68" s="394"/>
      <c r="HVZ68" s="395"/>
      <c r="HWA68" s="389"/>
      <c r="HWB68" s="390"/>
      <c r="HWC68" s="391"/>
      <c r="HWD68" s="392"/>
      <c r="HWE68" s="393"/>
      <c r="HWF68" s="394"/>
      <c r="HWG68" s="395"/>
      <c r="HWH68" s="389"/>
      <c r="HWI68" s="390"/>
      <c r="HWJ68" s="391"/>
      <c r="HWK68" s="392"/>
      <c r="HWL68" s="393"/>
      <c r="HWM68" s="394"/>
      <c r="HWN68" s="395"/>
      <c r="HWO68" s="389"/>
      <c r="HWP68" s="390"/>
      <c r="HWQ68" s="391"/>
      <c r="HWR68" s="392"/>
      <c r="HWS68" s="393"/>
      <c r="HWT68" s="394"/>
      <c r="HWU68" s="395"/>
      <c r="HWV68" s="389"/>
      <c r="HWW68" s="390"/>
      <c r="HWX68" s="391"/>
      <c r="HWY68" s="392"/>
      <c r="HWZ68" s="393"/>
      <c r="HXA68" s="394"/>
      <c r="HXB68" s="395"/>
      <c r="HXC68" s="389"/>
      <c r="HXD68" s="390"/>
      <c r="HXE68" s="391"/>
      <c r="HXF68" s="392"/>
      <c r="HXG68" s="393"/>
      <c r="HXH68" s="394"/>
      <c r="HXI68" s="395"/>
      <c r="HXJ68" s="389"/>
      <c r="HXK68" s="390"/>
      <c r="HXL68" s="391"/>
      <c r="HXM68" s="392"/>
      <c r="HXN68" s="393"/>
      <c r="HXO68" s="394"/>
      <c r="HXP68" s="395"/>
      <c r="HXQ68" s="389"/>
      <c r="HXR68" s="390"/>
      <c r="HXS68" s="391"/>
      <c r="HXT68" s="392"/>
      <c r="HXU68" s="393"/>
      <c r="HXV68" s="394"/>
      <c r="HXW68" s="395"/>
      <c r="HXX68" s="389"/>
      <c r="HXY68" s="390"/>
      <c r="HXZ68" s="391"/>
      <c r="HYA68" s="392"/>
      <c r="HYB68" s="393"/>
      <c r="HYC68" s="394"/>
      <c r="HYD68" s="395"/>
      <c r="HYE68" s="389"/>
      <c r="HYF68" s="390"/>
      <c r="HYG68" s="391"/>
      <c r="HYH68" s="392"/>
      <c r="HYI68" s="393"/>
      <c r="HYJ68" s="394"/>
      <c r="HYK68" s="395"/>
      <c r="HYL68" s="389"/>
      <c r="HYM68" s="390"/>
      <c r="HYN68" s="391"/>
      <c r="HYO68" s="392"/>
      <c r="HYP68" s="393"/>
      <c r="HYQ68" s="394"/>
      <c r="HYR68" s="395"/>
      <c r="HYS68" s="389"/>
      <c r="HYT68" s="390"/>
      <c r="HYU68" s="391"/>
      <c r="HYV68" s="392"/>
      <c r="HYW68" s="393"/>
      <c r="HYX68" s="394"/>
      <c r="HYY68" s="395"/>
      <c r="HYZ68" s="389"/>
      <c r="HZA68" s="390"/>
      <c r="HZB68" s="391"/>
      <c r="HZC68" s="392"/>
      <c r="HZD68" s="393"/>
      <c r="HZE68" s="394"/>
      <c r="HZF68" s="395"/>
      <c r="HZG68" s="389"/>
      <c r="HZH68" s="390"/>
      <c r="HZI68" s="391"/>
      <c r="HZJ68" s="392"/>
      <c r="HZK68" s="393"/>
      <c r="HZL68" s="394"/>
      <c r="HZM68" s="395"/>
      <c r="HZN68" s="389"/>
      <c r="HZO68" s="390"/>
      <c r="HZP68" s="391"/>
      <c r="HZQ68" s="392"/>
      <c r="HZR68" s="393"/>
      <c r="HZS68" s="394"/>
      <c r="HZT68" s="395"/>
      <c r="HZU68" s="389"/>
      <c r="HZV68" s="390"/>
      <c r="HZW68" s="391"/>
      <c r="HZX68" s="392"/>
      <c r="HZY68" s="393"/>
      <c r="HZZ68" s="394"/>
      <c r="IAA68" s="395"/>
      <c r="IAB68" s="389"/>
      <c r="IAC68" s="390"/>
      <c r="IAD68" s="391"/>
      <c r="IAE68" s="392"/>
      <c r="IAF68" s="393"/>
      <c r="IAG68" s="394"/>
      <c r="IAH68" s="395"/>
      <c r="IAI68" s="389"/>
      <c r="IAJ68" s="390"/>
      <c r="IAK68" s="391"/>
      <c r="IAL68" s="392"/>
      <c r="IAM68" s="393"/>
      <c r="IAN68" s="394"/>
      <c r="IAO68" s="395"/>
      <c r="IAP68" s="389"/>
      <c r="IAQ68" s="390"/>
      <c r="IAR68" s="391"/>
      <c r="IAS68" s="392"/>
      <c r="IAT68" s="393"/>
      <c r="IAU68" s="394"/>
      <c r="IAV68" s="395"/>
      <c r="IAW68" s="389"/>
      <c r="IAX68" s="390"/>
      <c r="IAY68" s="391"/>
      <c r="IAZ68" s="392"/>
      <c r="IBA68" s="393"/>
      <c r="IBB68" s="394"/>
      <c r="IBC68" s="395"/>
      <c r="IBD68" s="389"/>
      <c r="IBE68" s="390"/>
      <c r="IBF68" s="391"/>
      <c r="IBG68" s="392"/>
      <c r="IBH68" s="393"/>
      <c r="IBI68" s="394"/>
      <c r="IBJ68" s="395"/>
      <c r="IBK68" s="389"/>
      <c r="IBL68" s="390"/>
      <c r="IBM68" s="391"/>
      <c r="IBN68" s="392"/>
      <c r="IBO68" s="393"/>
      <c r="IBP68" s="394"/>
      <c r="IBQ68" s="395"/>
      <c r="IBR68" s="389"/>
      <c r="IBS68" s="390"/>
      <c r="IBT68" s="391"/>
      <c r="IBU68" s="392"/>
      <c r="IBV68" s="393"/>
      <c r="IBW68" s="394"/>
      <c r="IBX68" s="395"/>
      <c r="IBY68" s="389"/>
      <c r="IBZ68" s="390"/>
      <c r="ICA68" s="391"/>
      <c r="ICB68" s="392"/>
      <c r="ICC68" s="393"/>
      <c r="ICD68" s="394"/>
      <c r="ICE68" s="395"/>
      <c r="ICF68" s="389"/>
      <c r="ICG68" s="390"/>
      <c r="ICH68" s="391"/>
      <c r="ICI68" s="392"/>
      <c r="ICJ68" s="393"/>
      <c r="ICK68" s="394"/>
      <c r="ICL68" s="395"/>
      <c r="ICM68" s="389"/>
      <c r="ICN68" s="390"/>
      <c r="ICO68" s="391"/>
      <c r="ICP68" s="392"/>
      <c r="ICQ68" s="393"/>
      <c r="ICR68" s="394"/>
      <c r="ICS68" s="395"/>
      <c r="ICT68" s="389"/>
      <c r="ICU68" s="390"/>
      <c r="ICV68" s="391"/>
      <c r="ICW68" s="392"/>
      <c r="ICX68" s="393"/>
      <c r="ICY68" s="394"/>
      <c r="ICZ68" s="395"/>
      <c r="IDA68" s="389"/>
      <c r="IDB68" s="390"/>
      <c r="IDC68" s="391"/>
      <c r="IDD68" s="392"/>
      <c r="IDE68" s="393"/>
      <c r="IDF68" s="394"/>
      <c r="IDG68" s="395"/>
      <c r="IDH68" s="389"/>
      <c r="IDI68" s="390"/>
      <c r="IDJ68" s="391"/>
      <c r="IDK68" s="392"/>
      <c r="IDL68" s="393"/>
      <c r="IDM68" s="394"/>
      <c r="IDN68" s="395"/>
      <c r="IDO68" s="389"/>
      <c r="IDP68" s="390"/>
      <c r="IDQ68" s="391"/>
      <c r="IDR68" s="392"/>
      <c r="IDS68" s="393"/>
      <c r="IDT68" s="394"/>
      <c r="IDU68" s="395"/>
      <c r="IDV68" s="389"/>
      <c r="IDW68" s="390"/>
      <c r="IDX68" s="391"/>
      <c r="IDY68" s="392"/>
      <c r="IDZ68" s="393"/>
      <c r="IEA68" s="394"/>
      <c r="IEB68" s="395"/>
      <c r="IEC68" s="389"/>
      <c r="IED68" s="390"/>
      <c r="IEE68" s="391"/>
      <c r="IEF68" s="392"/>
      <c r="IEG68" s="393"/>
      <c r="IEH68" s="394"/>
      <c r="IEI68" s="395"/>
      <c r="IEJ68" s="389"/>
      <c r="IEK68" s="390"/>
      <c r="IEL68" s="391"/>
      <c r="IEM68" s="392"/>
      <c r="IEN68" s="393"/>
      <c r="IEO68" s="394"/>
      <c r="IEP68" s="395"/>
      <c r="IEQ68" s="389"/>
      <c r="IER68" s="390"/>
      <c r="IES68" s="391"/>
      <c r="IET68" s="392"/>
      <c r="IEU68" s="393"/>
      <c r="IEV68" s="394"/>
      <c r="IEW68" s="395"/>
      <c r="IEX68" s="389"/>
      <c r="IEY68" s="390"/>
      <c r="IEZ68" s="391"/>
      <c r="IFA68" s="392"/>
      <c r="IFB68" s="393"/>
      <c r="IFC68" s="394"/>
      <c r="IFD68" s="395"/>
      <c r="IFE68" s="389"/>
      <c r="IFF68" s="390"/>
      <c r="IFG68" s="391"/>
      <c r="IFH68" s="392"/>
      <c r="IFI68" s="393"/>
      <c r="IFJ68" s="394"/>
      <c r="IFK68" s="395"/>
      <c r="IFL68" s="389"/>
      <c r="IFM68" s="390"/>
      <c r="IFN68" s="391"/>
      <c r="IFO68" s="392"/>
      <c r="IFP68" s="393"/>
      <c r="IFQ68" s="394"/>
      <c r="IFR68" s="395"/>
      <c r="IFS68" s="389"/>
      <c r="IFT68" s="390"/>
      <c r="IFU68" s="391"/>
      <c r="IFV68" s="392"/>
      <c r="IFW68" s="393"/>
      <c r="IFX68" s="394"/>
      <c r="IFY68" s="395"/>
      <c r="IFZ68" s="389"/>
      <c r="IGA68" s="390"/>
      <c r="IGB68" s="391"/>
      <c r="IGC68" s="392"/>
      <c r="IGD68" s="393"/>
      <c r="IGE68" s="394"/>
      <c r="IGF68" s="395"/>
      <c r="IGG68" s="389"/>
      <c r="IGH68" s="390"/>
      <c r="IGI68" s="391"/>
      <c r="IGJ68" s="392"/>
      <c r="IGK68" s="393"/>
      <c r="IGL68" s="394"/>
      <c r="IGM68" s="395"/>
      <c r="IGN68" s="389"/>
      <c r="IGO68" s="390"/>
      <c r="IGP68" s="391"/>
      <c r="IGQ68" s="392"/>
      <c r="IGR68" s="393"/>
      <c r="IGS68" s="394"/>
      <c r="IGT68" s="395"/>
      <c r="IGU68" s="389"/>
      <c r="IGV68" s="390"/>
      <c r="IGW68" s="391"/>
      <c r="IGX68" s="392"/>
      <c r="IGY68" s="393"/>
      <c r="IGZ68" s="394"/>
      <c r="IHA68" s="395"/>
      <c r="IHB68" s="389"/>
      <c r="IHC68" s="390"/>
      <c r="IHD68" s="391"/>
      <c r="IHE68" s="392"/>
      <c r="IHF68" s="393"/>
      <c r="IHG68" s="394"/>
      <c r="IHH68" s="395"/>
      <c r="IHI68" s="389"/>
      <c r="IHJ68" s="390"/>
      <c r="IHK68" s="391"/>
      <c r="IHL68" s="392"/>
      <c r="IHM68" s="393"/>
      <c r="IHN68" s="394"/>
      <c r="IHO68" s="395"/>
      <c r="IHP68" s="389"/>
      <c r="IHQ68" s="390"/>
      <c r="IHR68" s="391"/>
      <c r="IHS68" s="392"/>
      <c r="IHT68" s="393"/>
      <c r="IHU68" s="394"/>
      <c r="IHV68" s="395"/>
      <c r="IHW68" s="389"/>
      <c r="IHX68" s="390"/>
      <c r="IHY68" s="391"/>
      <c r="IHZ68" s="392"/>
      <c r="IIA68" s="393"/>
      <c r="IIB68" s="394"/>
      <c r="IIC68" s="395"/>
      <c r="IID68" s="389"/>
      <c r="IIE68" s="390"/>
      <c r="IIF68" s="391"/>
      <c r="IIG68" s="392"/>
      <c r="IIH68" s="393"/>
      <c r="III68" s="394"/>
      <c r="IIJ68" s="395"/>
      <c r="IIK68" s="389"/>
      <c r="IIL68" s="390"/>
      <c r="IIM68" s="391"/>
      <c r="IIN68" s="392"/>
      <c r="IIO68" s="393"/>
      <c r="IIP68" s="394"/>
      <c r="IIQ68" s="395"/>
      <c r="IIR68" s="389"/>
      <c r="IIS68" s="390"/>
      <c r="IIT68" s="391"/>
      <c r="IIU68" s="392"/>
      <c r="IIV68" s="393"/>
      <c r="IIW68" s="394"/>
      <c r="IIX68" s="395"/>
      <c r="IIY68" s="389"/>
      <c r="IIZ68" s="390"/>
      <c r="IJA68" s="391"/>
      <c r="IJB68" s="392"/>
      <c r="IJC68" s="393"/>
      <c r="IJD68" s="394"/>
      <c r="IJE68" s="395"/>
      <c r="IJF68" s="389"/>
      <c r="IJG68" s="390"/>
      <c r="IJH68" s="391"/>
      <c r="IJI68" s="392"/>
      <c r="IJJ68" s="393"/>
      <c r="IJK68" s="394"/>
      <c r="IJL68" s="395"/>
      <c r="IJM68" s="389"/>
      <c r="IJN68" s="390"/>
      <c r="IJO68" s="391"/>
      <c r="IJP68" s="392"/>
      <c r="IJQ68" s="393"/>
      <c r="IJR68" s="394"/>
      <c r="IJS68" s="395"/>
      <c r="IJT68" s="389"/>
      <c r="IJU68" s="390"/>
      <c r="IJV68" s="391"/>
      <c r="IJW68" s="392"/>
      <c r="IJX68" s="393"/>
      <c r="IJY68" s="394"/>
      <c r="IJZ68" s="395"/>
      <c r="IKA68" s="389"/>
      <c r="IKB68" s="390"/>
      <c r="IKC68" s="391"/>
      <c r="IKD68" s="392"/>
      <c r="IKE68" s="393"/>
      <c r="IKF68" s="394"/>
      <c r="IKG68" s="395"/>
      <c r="IKH68" s="389"/>
      <c r="IKI68" s="390"/>
      <c r="IKJ68" s="391"/>
      <c r="IKK68" s="392"/>
      <c r="IKL68" s="393"/>
      <c r="IKM68" s="394"/>
      <c r="IKN68" s="395"/>
      <c r="IKO68" s="389"/>
      <c r="IKP68" s="390"/>
      <c r="IKQ68" s="391"/>
      <c r="IKR68" s="392"/>
      <c r="IKS68" s="393"/>
      <c r="IKT68" s="394"/>
      <c r="IKU68" s="395"/>
      <c r="IKV68" s="389"/>
      <c r="IKW68" s="390"/>
      <c r="IKX68" s="391"/>
      <c r="IKY68" s="392"/>
      <c r="IKZ68" s="393"/>
      <c r="ILA68" s="394"/>
      <c r="ILB68" s="395"/>
      <c r="ILC68" s="389"/>
      <c r="ILD68" s="390"/>
      <c r="ILE68" s="391"/>
      <c r="ILF68" s="392"/>
      <c r="ILG68" s="393"/>
      <c r="ILH68" s="394"/>
      <c r="ILI68" s="395"/>
      <c r="ILJ68" s="389"/>
      <c r="ILK68" s="390"/>
      <c r="ILL68" s="391"/>
      <c r="ILM68" s="392"/>
      <c r="ILN68" s="393"/>
      <c r="ILO68" s="394"/>
      <c r="ILP68" s="395"/>
      <c r="ILQ68" s="389"/>
      <c r="ILR68" s="390"/>
      <c r="ILS68" s="391"/>
      <c r="ILT68" s="392"/>
      <c r="ILU68" s="393"/>
      <c r="ILV68" s="394"/>
      <c r="ILW68" s="395"/>
      <c r="ILX68" s="389"/>
      <c r="ILY68" s="390"/>
      <c r="ILZ68" s="391"/>
      <c r="IMA68" s="392"/>
      <c r="IMB68" s="393"/>
      <c r="IMC68" s="394"/>
      <c r="IMD68" s="395"/>
      <c r="IME68" s="389"/>
      <c r="IMF68" s="390"/>
      <c r="IMG68" s="391"/>
      <c r="IMH68" s="392"/>
      <c r="IMI68" s="393"/>
      <c r="IMJ68" s="394"/>
      <c r="IMK68" s="395"/>
      <c r="IML68" s="389"/>
      <c r="IMM68" s="390"/>
      <c r="IMN68" s="391"/>
      <c r="IMO68" s="392"/>
      <c r="IMP68" s="393"/>
      <c r="IMQ68" s="394"/>
      <c r="IMR68" s="395"/>
      <c r="IMS68" s="389"/>
      <c r="IMT68" s="390"/>
      <c r="IMU68" s="391"/>
      <c r="IMV68" s="392"/>
      <c r="IMW68" s="393"/>
      <c r="IMX68" s="394"/>
      <c r="IMY68" s="395"/>
      <c r="IMZ68" s="389"/>
      <c r="INA68" s="390"/>
      <c r="INB68" s="391"/>
      <c r="INC68" s="392"/>
      <c r="IND68" s="393"/>
      <c r="INE68" s="394"/>
      <c r="INF68" s="395"/>
      <c r="ING68" s="389"/>
      <c r="INH68" s="390"/>
      <c r="INI68" s="391"/>
      <c r="INJ68" s="392"/>
      <c r="INK68" s="393"/>
      <c r="INL68" s="394"/>
      <c r="INM68" s="395"/>
      <c r="INN68" s="389"/>
      <c r="INO68" s="390"/>
      <c r="INP68" s="391"/>
      <c r="INQ68" s="392"/>
      <c r="INR68" s="393"/>
      <c r="INS68" s="394"/>
      <c r="INT68" s="395"/>
      <c r="INU68" s="389"/>
      <c r="INV68" s="390"/>
      <c r="INW68" s="391"/>
      <c r="INX68" s="392"/>
      <c r="INY68" s="393"/>
      <c r="INZ68" s="394"/>
      <c r="IOA68" s="395"/>
      <c r="IOB68" s="389"/>
      <c r="IOC68" s="390"/>
      <c r="IOD68" s="391"/>
      <c r="IOE68" s="392"/>
      <c r="IOF68" s="393"/>
      <c r="IOG68" s="394"/>
      <c r="IOH68" s="395"/>
      <c r="IOI68" s="389"/>
      <c r="IOJ68" s="390"/>
      <c r="IOK68" s="391"/>
      <c r="IOL68" s="392"/>
      <c r="IOM68" s="393"/>
      <c r="ION68" s="394"/>
      <c r="IOO68" s="395"/>
      <c r="IOP68" s="389"/>
      <c r="IOQ68" s="390"/>
      <c r="IOR68" s="391"/>
      <c r="IOS68" s="392"/>
      <c r="IOT68" s="393"/>
      <c r="IOU68" s="394"/>
      <c r="IOV68" s="395"/>
      <c r="IOW68" s="389"/>
      <c r="IOX68" s="390"/>
      <c r="IOY68" s="391"/>
      <c r="IOZ68" s="392"/>
      <c r="IPA68" s="393"/>
      <c r="IPB68" s="394"/>
      <c r="IPC68" s="395"/>
      <c r="IPD68" s="389"/>
      <c r="IPE68" s="390"/>
      <c r="IPF68" s="391"/>
      <c r="IPG68" s="392"/>
      <c r="IPH68" s="393"/>
      <c r="IPI68" s="394"/>
      <c r="IPJ68" s="395"/>
      <c r="IPK68" s="389"/>
      <c r="IPL68" s="390"/>
      <c r="IPM68" s="391"/>
      <c r="IPN68" s="392"/>
      <c r="IPO68" s="393"/>
      <c r="IPP68" s="394"/>
      <c r="IPQ68" s="395"/>
      <c r="IPR68" s="389"/>
      <c r="IPS68" s="390"/>
      <c r="IPT68" s="391"/>
      <c r="IPU68" s="392"/>
      <c r="IPV68" s="393"/>
      <c r="IPW68" s="394"/>
      <c r="IPX68" s="395"/>
      <c r="IPY68" s="389"/>
      <c r="IPZ68" s="390"/>
      <c r="IQA68" s="391"/>
      <c r="IQB68" s="392"/>
      <c r="IQC68" s="393"/>
      <c r="IQD68" s="394"/>
      <c r="IQE68" s="395"/>
      <c r="IQF68" s="389"/>
      <c r="IQG68" s="390"/>
      <c r="IQH68" s="391"/>
      <c r="IQI68" s="392"/>
      <c r="IQJ68" s="393"/>
      <c r="IQK68" s="394"/>
      <c r="IQL68" s="395"/>
      <c r="IQM68" s="389"/>
      <c r="IQN68" s="390"/>
      <c r="IQO68" s="391"/>
      <c r="IQP68" s="392"/>
      <c r="IQQ68" s="393"/>
      <c r="IQR68" s="394"/>
      <c r="IQS68" s="395"/>
      <c r="IQT68" s="389"/>
      <c r="IQU68" s="390"/>
      <c r="IQV68" s="391"/>
      <c r="IQW68" s="392"/>
      <c r="IQX68" s="393"/>
      <c r="IQY68" s="394"/>
      <c r="IQZ68" s="395"/>
      <c r="IRA68" s="389"/>
      <c r="IRB68" s="390"/>
      <c r="IRC68" s="391"/>
      <c r="IRD68" s="392"/>
      <c r="IRE68" s="393"/>
      <c r="IRF68" s="394"/>
      <c r="IRG68" s="395"/>
      <c r="IRH68" s="389"/>
      <c r="IRI68" s="390"/>
      <c r="IRJ68" s="391"/>
      <c r="IRK68" s="392"/>
      <c r="IRL68" s="393"/>
      <c r="IRM68" s="394"/>
      <c r="IRN68" s="395"/>
      <c r="IRO68" s="389"/>
      <c r="IRP68" s="390"/>
      <c r="IRQ68" s="391"/>
      <c r="IRR68" s="392"/>
      <c r="IRS68" s="393"/>
      <c r="IRT68" s="394"/>
      <c r="IRU68" s="395"/>
      <c r="IRV68" s="389"/>
      <c r="IRW68" s="390"/>
      <c r="IRX68" s="391"/>
      <c r="IRY68" s="392"/>
      <c r="IRZ68" s="393"/>
      <c r="ISA68" s="394"/>
      <c r="ISB68" s="395"/>
      <c r="ISC68" s="389"/>
      <c r="ISD68" s="390"/>
      <c r="ISE68" s="391"/>
      <c r="ISF68" s="392"/>
      <c r="ISG68" s="393"/>
      <c r="ISH68" s="394"/>
      <c r="ISI68" s="395"/>
      <c r="ISJ68" s="389"/>
      <c r="ISK68" s="390"/>
      <c r="ISL68" s="391"/>
      <c r="ISM68" s="392"/>
      <c r="ISN68" s="393"/>
      <c r="ISO68" s="394"/>
      <c r="ISP68" s="395"/>
      <c r="ISQ68" s="389"/>
      <c r="ISR68" s="390"/>
      <c r="ISS68" s="391"/>
      <c r="IST68" s="392"/>
      <c r="ISU68" s="393"/>
      <c r="ISV68" s="394"/>
      <c r="ISW68" s="395"/>
      <c r="ISX68" s="389"/>
      <c r="ISY68" s="390"/>
      <c r="ISZ68" s="391"/>
      <c r="ITA68" s="392"/>
      <c r="ITB68" s="393"/>
      <c r="ITC68" s="394"/>
      <c r="ITD68" s="395"/>
      <c r="ITE68" s="389"/>
      <c r="ITF68" s="390"/>
      <c r="ITG68" s="391"/>
      <c r="ITH68" s="392"/>
      <c r="ITI68" s="393"/>
      <c r="ITJ68" s="394"/>
      <c r="ITK68" s="395"/>
      <c r="ITL68" s="389"/>
      <c r="ITM68" s="390"/>
      <c r="ITN68" s="391"/>
      <c r="ITO68" s="392"/>
      <c r="ITP68" s="393"/>
      <c r="ITQ68" s="394"/>
      <c r="ITR68" s="395"/>
      <c r="ITS68" s="389"/>
      <c r="ITT68" s="390"/>
      <c r="ITU68" s="391"/>
      <c r="ITV68" s="392"/>
      <c r="ITW68" s="393"/>
      <c r="ITX68" s="394"/>
      <c r="ITY68" s="395"/>
      <c r="ITZ68" s="389"/>
      <c r="IUA68" s="390"/>
      <c r="IUB68" s="391"/>
      <c r="IUC68" s="392"/>
      <c r="IUD68" s="393"/>
      <c r="IUE68" s="394"/>
      <c r="IUF68" s="395"/>
      <c r="IUG68" s="389"/>
      <c r="IUH68" s="390"/>
      <c r="IUI68" s="391"/>
      <c r="IUJ68" s="392"/>
      <c r="IUK68" s="393"/>
      <c r="IUL68" s="394"/>
      <c r="IUM68" s="395"/>
      <c r="IUN68" s="389"/>
      <c r="IUO68" s="390"/>
      <c r="IUP68" s="391"/>
      <c r="IUQ68" s="392"/>
      <c r="IUR68" s="393"/>
      <c r="IUS68" s="394"/>
      <c r="IUT68" s="395"/>
      <c r="IUU68" s="389"/>
      <c r="IUV68" s="390"/>
      <c r="IUW68" s="391"/>
      <c r="IUX68" s="392"/>
      <c r="IUY68" s="393"/>
      <c r="IUZ68" s="394"/>
      <c r="IVA68" s="395"/>
      <c r="IVB68" s="389"/>
      <c r="IVC68" s="390"/>
      <c r="IVD68" s="391"/>
      <c r="IVE68" s="392"/>
      <c r="IVF68" s="393"/>
      <c r="IVG68" s="394"/>
      <c r="IVH68" s="395"/>
      <c r="IVI68" s="389"/>
      <c r="IVJ68" s="390"/>
      <c r="IVK68" s="391"/>
      <c r="IVL68" s="392"/>
      <c r="IVM68" s="393"/>
      <c r="IVN68" s="394"/>
      <c r="IVO68" s="395"/>
      <c r="IVP68" s="389"/>
      <c r="IVQ68" s="390"/>
      <c r="IVR68" s="391"/>
      <c r="IVS68" s="392"/>
      <c r="IVT68" s="393"/>
      <c r="IVU68" s="394"/>
      <c r="IVV68" s="395"/>
      <c r="IVW68" s="389"/>
      <c r="IVX68" s="390"/>
      <c r="IVY68" s="391"/>
      <c r="IVZ68" s="392"/>
      <c r="IWA68" s="393"/>
      <c r="IWB68" s="394"/>
      <c r="IWC68" s="395"/>
      <c r="IWD68" s="389"/>
      <c r="IWE68" s="390"/>
      <c r="IWF68" s="391"/>
      <c r="IWG68" s="392"/>
      <c r="IWH68" s="393"/>
      <c r="IWI68" s="394"/>
      <c r="IWJ68" s="395"/>
      <c r="IWK68" s="389"/>
      <c r="IWL68" s="390"/>
      <c r="IWM68" s="391"/>
      <c r="IWN68" s="392"/>
      <c r="IWO68" s="393"/>
      <c r="IWP68" s="394"/>
      <c r="IWQ68" s="395"/>
      <c r="IWR68" s="389"/>
      <c r="IWS68" s="390"/>
      <c r="IWT68" s="391"/>
      <c r="IWU68" s="392"/>
      <c r="IWV68" s="393"/>
      <c r="IWW68" s="394"/>
      <c r="IWX68" s="395"/>
      <c r="IWY68" s="389"/>
      <c r="IWZ68" s="390"/>
      <c r="IXA68" s="391"/>
      <c r="IXB68" s="392"/>
      <c r="IXC68" s="393"/>
      <c r="IXD68" s="394"/>
      <c r="IXE68" s="395"/>
      <c r="IXF68" s="389"/>
      <c r="IXG68" s="390"/>
      <c r="IXH68" s="391"/>
      <c r="IXI68" s="392"/>
      <c r="IXJ68" s="393"/>
      <c r="IXK68" s="394"/>
      <c r="IXL68" s="395"/>
      <c r="IXM68" s="389"/>
      <c r="IXN68" s="390"/>
      <c r="IXO68" s="391"/>
      <c r="IXP68" s="392"/>
      <c r="IXQ68" s="393"/>
      <c r="IXR68" s="394"/>
      <c r="IXS68" s="395"/>
      <c r="IXT68" s="389"/>
      <c r="IXU68" s="390"/>
      <c r="IXV68" s="391"/>
      <c r="IXW68" s="392"/>
      <c r="IXX68" s="393"/>
      <c r="IXY68" s="394"/>
      <c r="IXZ68" s="395"/>
      <c r="IYA68" s="389"/>
      <c r="IYB68" s="390"/>
      <c r="IYC68" s="391"/>
      <c r="IYD68" s="392"/>
      <c r="IYE68" s="393"/>
      <c r="IYF68" s="394"/>
      <c r="IYG68" s="395"/>
      <c r="IYH68" s="389"/>
      <c r="IYI68" s="390"/>
      <c r="IYJ68" s="391"/>
      <c r="IYK68" s="392"/>
      <c r="IYL68" s="393"/>
      <c r="IYM68" s="394"/>
      <c r="IYN68" s="395"/>
      <c r="IYO68" s="389"/>
      <c r="IYP68" s="390"/>
      <c r="IYQ68" s="391"/>
      <c r="IYR68" s="392"/>
      <c r="IYS68" s="393"/>
      <c r="IYT68" s="394"/>
      <c r="IYU68" s="395"/>
      <c r="IYV68" s="389"/>
      <c r="IYW68" s="390"/>
      <c r="IYX68" s="391"/>
      <c r="IYY68" s="392"/>
      <c r="IYZ68" s="393"/>
      <c r="IZA68" s="394"/>
      <c r="IZB68" s="395"/>
      <c r="IZC68" s="389"/>
      <c r="IZD68" s="390"/>
      <c r="IZE68" s="391"/>
      <c r="IZF68" s="392"/>
      <c r="IZG68" s="393"/>
      <c r="IZH68" s="394"/>
      <c r="IZI68" s="395"/>
      <c r="IZJ68" s="389"/>
      <c r="IZK68" s="390"/>
      <c r="IZL68" s="391"/>
      <c r="IZM68" s="392"/>
      <c r="IZN68" s="393"/>
      <c r="IZO68" s="394"/>
      <c r="IZP68" s="395"/>
      <c r="IZQ68" s="389"/>
      <c r="IZR68" s="390"/>
      <c r="IZS68" s="391"/>
      <c r="IZT68" s="392"/>
      <c r="IZU68" s="393"/>
      <c r="IZV68" s="394"/>
      <c r="IZW68" s="395"/>
      <c r="IZX68" s="389"/>
      <c r="IZY68" s="390"/>
      <c r="IZZ68" s="391"/>
      <c r="JAA68" s="392"/>
      <c r="JAB68" s="393"/>
      <c r="JAC68" s="394"/>
      <c r="JAD68" s="395"/>
      <c r="JAE68" s="389"/>
      <c r="JAF68" s="390"/>
      <c r="JAG68" s="391"/>
      <c r="JAH68" s="392"/>
      <c r="JAI68" s="393"/>
      <c r="JAJ68" s="394"/>
      <c r="JAK68" s="395"/>
      <c r="JAL68" s="389"/>
      <c r="JAM68" s="390"/>
      <c r="JAN68" s="391"/>
      <c r="JAO68" s="392"/>
      <c r="JAP68" s="393"/>
      <c r="JAQ68" s="394"/>
      <c r="JAR68" s="395"/>
      <c r="JAS68" s="389"/>
      <c r="JAT68" s="390"/>
      <c r="JAU68" s="391"/>
      <c r="JAV68" s="392"/>
      <c r="JAW68" s="393"/>
      <c r="JAX68" s="394"/>
      <c r="JAY68" s="395"/>
      <c r="JAZ68" s="389"/>
      <c r="JBA68" s="390"/>
      <c r="JBB68" s="391"/>
      <c r="JBC68" s="392"/>
      <c r="JBD68" s="393"/>
      <c r="JBE68" s="394"/>
      <c r="JBF68" s="395"/>
      <c r="JBG68" s="389"/>
      <c r="JBH68" s="390"/>
      <c r="JBI68" s="391"/>
      <c r="JBJ68" s="392"/>
      <c r="JBK68" s="393"/>
      <c r="JBL68" s="394"/>
      <c r="JBM68" s="395"/>
      <c r="JBN68" s="389"/>
      <c r="JBO68" s="390"/>
      <c r="JBP68" s="391"/>
      <c r="JBQ68" s="392"/>
      <c r="JBR68" s="393"/>
      <c r="JBS68" s="394"/>
      <c r="JBT68" s="395"/>
      <c r="JBU68" s="389"/>
      <c r="JBV68" s="390"/>
      <c r="JBW68" s="391"/>
      <c r="JBX68" s="392"/>
      <c r="JBY68" s="393"/>
      <c r="JBZ68" s="394"/>
      <c r="JCA68" s="395"/>
      <c r="JCB68" s="389"/>
      <c r="JCC68" s="390"/>
      <c r="JCD68" s="391"/>
      <c r="JCE68" s="392"/>
      <c r="JCF68" s="393"/>
      <c r="JCG68" s="394"/>
      <c r="JCH68" s="395"/>
      <c r="JCI68" s="389"/>
      <c r="JCJ68" s="390"/>
      <c r="JCK68" s="391"/>
      <c r="JCL68" s="392"/>
      <c r="JCM68" s="393"/>
      <c r="JCN68" s="394"/>
      <c r="JCO68" s="395"/>
      <c r="JCP68" s="389"/>
      <c r="JCQ68" s="390"/>
      <c r="JCR68" s="391"/>
      <c r="JCS68" s="392"/>
      <c r="JCT68" s="393"/>
      <c r="JCU68" s="394"/>
      <c r="JCV68" s="395"/>
      <c r="JCW68" s="389"/>
      <c r="JCX68" s="390"/>
      <c r="JCY68" s="391"/>
      <c r="JCZ68" s="392"/>
      <c r="JDA68" s="393"/>
      <c r="JDB68" s="394"/>
      <c r="JDC68" s="395"/>
      <c r="JDD68" s="389"/>
      <c r="JDE68" s="390"/>
      <c r="JDF68" s="391"/>
      <c r="JDG68" s="392"/>
      <c r="JDH68" s="393"/>
      <c r="JDI68" s="394"/>
      <c r="JDJ68" s="395"/>
      <c r="JDK68" s="389"/>
      <c r="JDL68" s="390"/>
      <c r="JDM68" s="391"/>
      <c r="JDN68" s="392"/>
      <c r="JDO68" s="393"/>
      <c r="JDP68" s="394"/>
      <c r="JDQ68" s="395"/>
      <c r="JDR68" s="389"/>
      <c r="JDS68" s="390"/>
      <c r="JDT68" s="391"/>
      <c r="JDU68" s="392"/>
      <c r="JDV68" s="393"/>
      <c r="JDW68" s="394"/>
      <c r="JDX68" s="395"/>
      <c r="JDY68" s="389"/>
      <c r="JDZ68" s="390"/>
      <c r="JEA68" s="391"/>
      <c r="JEB68" s="392"/>
      <c r="JEC68" s="393"/>
      <c r="JED68" s="394"/>
      <c r="JEE68" s="395"/>
      <c r="JEF68" s="389"/>
      <c r="JEG68" s="390"/>
      <c r="JEH68" s="391"/>
      <c r="JEI68" s="392"/>
      <c r="JEJ68" s="393"/>
      <c r="JEK68" s="394"/>
      <c r="JEL68" s="395"/>
      <c r="JEM68" s="389"/>
      <c r="JEN68" s="390"/>
      <c r="JEO68" s="391"/>
      <c r="JEP68" s="392"/>
      <c r="JEQ68" s="393"/>
      <c r="JER68" s="394"/>
      <c r="JES68" s="395"/>
      <c r="JET68" s="389"/>
      <c r="JEU68" s="390"/>
      <c r="JEV68" s="391"/>
      <c r="JEW68" s="392"/>
      <c r="JEX68" s="393"/>
      <c r="JEY68" s="394"/>
      <c r="JEZ68" s="395"/>
      <c r="JFA68" s="389"/>
      <c r="JFB68" s="390"/>
      <c r="JFC68" s="391"/>
      <c r="JFD68" s="392"/>
      <c r="JFE68" s="393"/>
      <c r="JFF68" s="394"/>
      <c r="JFG68" s="395"/>
      <c r="JFH68" s="389"/>
      <c r="JFI68" s="390"/>
      <c r="JFJ68" s="391"/>
      <c r="JFK68" s="392"/>
      <c r="JFL68" s="393"/>
      <c r="JFM68" s="394"/>
      <c r="JFN68" s="395"/>
      <c r="JFO68" s="389"/>
      <c r="JFP68" s="390"/>
      <c r="JFQ68" s="391"/>
      <c r="JFR68" s="392"/>
      <c r="JFS68" s="393"/>
      <c r="JFT68" s="394"/>
      <c r="JFU68" s="395"/>
      <c r="JFV68" s="389"/>
      <c r="JFW68" s="390"/>
      <c r="JFX68" s="391"/>
      <c r="JFY68" s="392"/>
      <c r="JFZ68" s="393"/>
      <c r="JGA68" s="394"/>
      <c r="JGB68" s="395"/>
      <c r="JGC68" s="389"/>
      <c r="JGD68" s="390"/>
      <c r="JGE68" s="391"/>
      <c r="JGF68" s="392"/>
      <c r="JGG68" s="393"/>
      <c r="JGH68" s="394"/>
      <c r="JGI68" s="395"/>
      <c r="JGJ68" s="389"/>
      <c r="JGK68" s="390"/>
      <c r="JGL68" s="391"/>
      <c r="JGM68" s="392"/>
      <c r="JGN68" s="393"/>
      <c r="JGO68" s="394"/>
      <c r="JGP68" s="395"/>
      <c r="JGQ68" s="389"/>
      <c r="JGR68" s="390"/>
      <c r="JGS68" s="391"/>
      <c r="JGT68" s="392"/>
      <c r="JGU68" s="393"/>
      <c r="JGV68" s="394"/>
      <c r="JGW68" s="395"/>
      <c r="JGX68" s="389"/>
      <c r="JGY68" s="390"/>
      <c r="JGZ68" s="391"/>
      <c r="JHA68" s="392"/>
      <c r="JHB68" s="393"/>
      <c r="JHC68" s="394"/>
      <c r="JHD68" s="395"/>
      <c r="JHE68" s="389"/>
      <c r="JHF68" s="390"/>
      <c r="JHG68" s="391"/>
      <c r="JHH68" s="392"/>
      <c r="JHI68" s="393"/>
      <c r="JHJ68" s="394"/>
      <c r="JHK68" s="395"/>
      <c r="JHL68" s="389"/>
      <c r="JHM68" s="390"/>
      <c r="JHN68" s="391"/>
      <c r="JHO68" s="392"/>
      <c r="JHP68" s="393"/>
      <c r="JHQ68" s="394"/>
      <c r="JHR68" s="395"/>
      <c r="JHS68" s="389"/>
      <c r="JHT68" s="390"/>
      <c r="JHU68" s="391"/>
      <c r="JHV68" s="392"/>
      <c r="JHW68" s="393"/>
      <c r="JHX68" s="394"/>
      <c r="JHY68" s="395"/>
      <c r="JHZ68" s="389"/>
      <c r="JIA68" s="390"/>
      <c r="JIB68" s="391"/>
      <c r="JIC68" s="392"/>
      <c r="JID68" s="393"/>
      <c r="JIE68" s="394"/>
      <c r="JIF68" s="395"/>
      <c r="JIG68" s="389"/>
      <c r="JIH68" s="390"/>
      <c r="JII68" s="391"/>
      <c r="JIJ68" s="392"/>
      <c r="JIK68" s="393"/>
      <c r="JIL68" s="394"/>
      <c r="JIM68" s="395"/>
      <c r="JIN68" s="389"/>
      <c r="JIO68" s="390"/>
      <c r="JIP68" s="391"/>
      <c r="JIQ68" s="392"/>
      <c r="JIR68" s="393"/>
      <c r="JIS68" s="394"/>
      <c r="JIT68" s="395"/>
      <c r="JIU68" s="389"/>
      <c r="JIV68" s="390"/>
      <c r="JIW68" s="391"/>
      <c r="JIX68" s="392"/>
      <c r="JIY68" s="393"/>
      <c r="JIZ68" s="394"/>
      <c r="JJA68" s="395"/>
      <c r="JJB68" s="389"/>
      <c r="JJC68" s="390"/>
      <c r="JJD68" s="391"/>
      <c r="JJE68" s="392"/>
      <c r="JJF68" s="393"/>
      <c r="JJG68" s="394"/>
      <c r="JJH68" s="395"/>
      <c r="JJI68" s="389"/>
      <c r="JJJ68" s="390"/>
      <c r="JJK68" s="391"/>
      <c r="JJL68" s="392"/>
      <c r="JJM68" s="393"/>
      <c r="JJN68" s="394"/>
      <c r="JJO68" s="395"/>
      <c r="JJP68" s="389"/>
      <c r="JJQ68" s="390"/>
      <c r="JJR68" s="391"/>
      <c r="JJS68" s="392"/>
      <c r="JJT68" s="393"/>
      <c r="JJU68" s="394"/>
      <c r="JJV68" s="395"/>
      <c r="JJW68" s="389"/>
      <c r="JJX68" s="390"/>
      <c r="JJY68" s="391"/>
      <c r="JJZ68" s="392"/>
      <c r="JKA68" s="393"/>
      <c r="JKB68" s="394"/>
      <c r="JKC68" s="395"/>
      <c r="JKD68" s="389"/>
      <c r="JKE68" s="390"/>
      <c r="JKF68" s="391"/>
      <c r="JKG68" s="392"/>
      <c r="JKH68" s="393"/>
      <c r="JKI68" s="394"/>
      <c r="JKJ68" s="395"/>
      <c r="JKK68" s="389"/>
      <c r="JKL68" s="390"/>
      <c r="JKM68" s="391"/>
      <c r="JKN68" s="392"/>
      <c r="JKO68" s="393"/>
      <c r="JKP68" s="394"/>
      <c r="JKQ68" s="395"/>
      <c r="JKR68" s="389"/>
      <c r="JKS68" s="390"/>
      <c r="JKT68" s="391"/>
      <c r="JKU68" s="392"/>
      <c r="JKV68" s="393"/>
      <c r="JKW68" s="394"/>
      <c r="JKX68" s="395"/>
      <c r="JKY68" s="389"/>
      <c r="JKZ68" s="390"/>
      <c r="JLA68" s="391"/>
      <c r="JLB68" s="392"/>
      <c r="JLC68" s="393"/>
      <c r="JLD68" s="394"/>
      <c r="JLE68" s="395"/>
      <c r="JLF68" s="389"/>
      <c r="JLG68" s="390"/>
      <c r="JLH68" s="391"/>
      <c r="JLI68" s="392"/>
      <c r="JLJ68" s="393"/>
      <c r="JLK68" s="394"/>
      <c r="JLL68" s="395"/>
      <c r="JLM68" s="389"/>
      <c r="JLN68" s="390"/>
      <c r="JLO68" s="391"/>
      <c r="JLP68" s="392"/>
      <c r="JLQ68" s="393"/>
      <c r="JLR68" s="394"/>
      <c r="JLS68" s="395"/>
      <c r="JLT68" s="389"/>
      <c r="JLU68" s="390"/>
      <c r="JLV68" s="391"/>
      <c r="JLW68" s="392"/>
      <c r="JLX68" s="393"/>
      <c r="JLY68" s="394"/>
      <c r="JLZ68" s="395"/>
      <c r="JMA68" s="389"/>
      <c r="JMB68" s="390"/>
      <c r="JMC68" s="391"/>
      <c r="JMD68" s="392"/>
      <c r="JME68" s="393"/>
      <c r="JMF68" s="394"/>
      <c r="JMG68" s="395"/>
      <c r="JMH68" s="389"/>
      <c r="JMI68" s="390"/>
      <c r="JMJ68" s="391"/>
      <c r="JMK68" s="392"/>
      <c r="JML68" s="393"/>
      <c r="JMM68" s="394"/>
      <c r="JMN68" s="395"/>
      <c r="JMO68" s="389"/>
      <c r="JMP68" s="390"/>
      <c r="JMQ68" s="391"/>
      <c r="JMR68" s="392"/>
      <c r="JMS68" s="393"/>
      <c r="JMT68" s="394"/>
      <c r="JMU68" s="395"/>
      <c r="JMV68" s="389"/>
      <c r="JMW68" s="390"/>
      <c r="JMX68" s="391"/>
      <c r="JMY68" s="392"/>
      <c r="JMZ68" s="393"/>
      <c r="JNA68" s="394"/>
      <c r="JNB68" s="395"/>
      <c r="JNC68" s="389"/>
      <c r="JND68" s="390"/>
      <c r="JNE68" s="391"/>
      <c r="JNF68" s="392"/>
      <c r="JNG68" s="393"/>
      <c r="JNH68" s="394"/>
      <c r="JNI68" s="395"/>
      <c r="JNJ68" s="389"/>
      <c r="JNK68" s="390"/>
      <c r="JNL68" s="391"/>
      <c r="JNM68" s="392"/>
      <c r="JNN68" s="393"/>
      <c r="JNO68" s="394"/>
      <c r="JNP68" s="395"/>
      <c r="JNQ68" s="389"/>
      <c r="JNR68" s="390"/>
      <c r="JNS68" s="391"/>
      <c r="JNT68" s="392"/>
      <c r="JNU68" s="393"/>
      <c r="JNV68" s="394"/>
      <c r="JNW68" s="395"/>
      <c r="JNX68" s="389"/>
      <c r="JNY68" s="390"/>
      <c r="JNZ68" s="391"/>
      <c r="JOA68" s="392"/>
      <c r="JOB68" s="393"/>
      <c r="JOC68" s="394"/>
      <c r="JOD68" s="395"/>
      <c r="JOE68" s="389"/>
      <c r="JOF68" s="390"/>
      <c r="JOG68" s="391"/>
      <c r="JOH68" s="392"/>
      <c r="JOI68" s="393"/>
      <c r="JOJ68" s="394"/>
      <c r="JOK68" s="395"/>
      <c r="JOL68" s="389"/>
      <c r="JOM68" s="390"/>
      <c r="JON68" s="391"/>
      <c r="JOO68" s="392"/>
      <c r="JOP68" s="393"/>
      <c r="JOQ68" s="394"/>
      <c r="JOR68" s="395"/>
      <c r="JOS68" s="389"/>
      <c r="JOT68" s="390"/>
      <c r="JOU68" s="391"/>
      <c r="JOV68" s="392"/>
      <c r="JOW68" s="393"/>
      <c r="JOX68" s="394"/>
      <c r="JOY68" s="395"/>
      <c r="JOZ68" s="389"/>
      <c r="JPA68" s="390"/>
      <c r="JPB68" s="391"/>
      <c r="JPC68" s="392"/>
      <c r="JPD68" s="393"/>
      <c r="JPE68" s="394"/>
      <c r="JPF68" s="395"/>
      <c r="JPG68" s="389"/>
      <c r="JPH68" s="390"/>
      <c r="JPI68" s="391"/>
      <c r="JPJ68" s="392"/>
      <c r="JPK68" s="393"/>
      <c r="JPL68" s="394"/>
      <c r="JPM68" s="395"/>
      <c r="JPN68" s="389"/>
      <c r="JPO68" s="390"/>
      <c r="JPP68" s="391"/>
      <c r="JPQ68" s="392"/>
      <c r="JPR68" s="393"/>
      <c r="JPS68" s="394"/>
      <c r="JPT68" s="395"/>
      <c r="JPU68" s="389"/>
      <c r="JPV68" s="390"/>
      <c r="JPW68" s="391"/>
      <c r="JPX68" s="392"/>
      <c r="JPY68" s="393"/>
      <c r="JPZ68" s="394"/>
      <c r="JQA68" s="395"/>
      <c r="JQB68" s="389"/>
      <c r="JQC68" s="390"/>
      <c r="JQD68" s="391"/>
      <c r="JQE68" s="392"/>
      <c r="JQF68" s="393"/>
      <c r="JQG68" s="394"/>
      <c r="JQH68" s="395"/>
      <c r="JQI68" s="389"/>
      <c r="JQJ68" s="390"/>
      <c r="JQK68" s="391"/>
      <c r="JQL68" s="392"/>
      <c r="JQM68" s="393"/>
      <c r="JQN68" s="394"/>
      <c r="JQO68" s="395"/>
      <c r="JQP68" s="389"/>
      <c r="JQQ68" s="390"/>
      <c r="JQR68" s="391"/>
      <c r="JQS68" s="392"/>
      <c r="JQT68" s="393"/>
      <c r="JQU68" s="394"/>
      <c r="JQV68" s="395"/>
      <c r="JQW68" s="389"/>
      <c r="JQX68" s="390"/>
      <c r="JQY68" s="391"/>
      <c r="JQZ68" s="392"/>
      <c r="JRA68" s="393"/>
      <c r="JRB68" s="394"/>
      <c r="JRC68" s="395"/>
      <c r="JRD68" s="389"/>
      <c r="JRE68" s="390"/>
      <c r="JRF68" s="391"/>
      <c r="JRG68" s="392"/>
      <c r="JRH68" s="393"/>
      <c r="JRI68" s="394"/>
      <c r="JRJ68" s="395"/>
      <c r="JRK68" s="389"/>
      <c r="JRL68" s="390"/>
      <c r="JRM68" s="391"/>
      <c r="JRN68" s="392"/>
      <c r="JRO68" s="393"/>
      <c r="JRP68" s="394"/>
      <c r="JRQ68" s="395"/>
      <c r="JRR68" s="389"/>
      <c r="JRS68" s="390"/>
      <c r="JRT68" s="391"/>
      <c r="JRU68" s="392"/>
      <c r="JRV68" s="393"/>
      <c r="JRW68" s="394"/>
      <c r="JRX68" s="395"/>
      <c r="JRY68" s="389"/>
      <c r="JRZ68" s="390"/>
      <c r="JSA68" s="391"/>
      <c r="JSB68" s="392"/>
      <c r="JSC68" s="393"/>
      <c r="JSD68" s="394"/>
      <c r="JSE68" s="395"/>
      <c r="JSF68" s="389"/>
      <c r="JSG68" s="390"/>
      <c r="JSH68" s="391"/>
      <c r="JSI68" s="392"/>
      <c r="JSJ68" s="393"/>
      <c r="JSK68" s="394"/>
      <c r="JSL68" s="395"/>
      <c r="JSM68" s="389"/>
      <c r="JSN68" s="390"/>
      <c r="JSO68" s="391"/>
      <c r="JSP68" s="392"/>
      <c r="JSQ68" s="393"/>
      <c r="JSR68" s="394"/>
      <c r="JSS68" s="395"/>
      <c r="JST68" s="389"/>
      <c r="JSU68" s="390"/>
      <c r="JSV68" s="391"/>
      <c r="JSW68" s="392"/>
      <c r="JSX68" s="393"/>
      <c r="JSY68" s="394"/>
      <c r="JSZ68" s="395"/>
      <c r="JTA68" s="389"/>
      <c r="JTB68" s="390"/>
      <c r="JTC68" s="391"/>
      <c r="JTD68" s="392"/>
      <c r="JTE68" s="393"/>
      <c r="JTF68" s="394"/>
      <c r="JTG68" s="395"/>
      <c r="JTH68" s="389"/>
      <c r="JTI68" s="390"/>
      <c r="JTJ68" s="391"/>
      <c r="JTK68" s="392"/>
      <c r="JTL68" s="393"/>
      <c r="JTM68" s="394"/>
      <c r="JTN68" s="395"/>
      <c r="JTO68" s="389"/>
      <c r="JTP68" s="390"/>
      <c r="JTQ68" s="391"/>
      <c r="JTR68" s="392"/>
      <c r="JTS68" s="393"/>
      <c r="JTT68" s="394"/>
      <c r="JTU68" s="395"/>
      <c r="JTV68" s="389"/>
      <c r="JTW68" s="390"/>
      <c r="JTX68" s="391"/>
      <c r="JTY68" s="392"/>
      <c r="JTZ68" s="393"/>
      <c r="JUA68" s="394"/>
      <c r="JUB68" s="395"/>
      <c r="JUC68" s="389"/>
      <c r="JUD68" s="390"/>
      <c r="JUE68" s="391"/>
      <c r="JUF68" s="392"/>
      <c r="JUG68" s="393"/>
      <c r="JUH68" s="394"/>
      <c r="JUI68" s="395"/>
      <c r="JUJ68" s="389"/>
      <c r="JUK68" s="390"/>
      <c r="JUL68" s="391"/>
      <c r="JUM68" s="392"/>
      <c r="JUN68" s="393"/>
      <c r="JUO68" s="394"/>
      <c r="JUP68" s="395"/>
      <c r="JUQ68" s="389"/>
      <c r="JUR68" s="390"/>
      <c r="JUS68" s="391"/>
      <c r="JUT68" s="392"/>
      <c r="JUU68" s="393"/>
      <c r="JUV68" s="394"/>
      <c r="JUW68" s="395"/>
      <c r="JUX68" s="389"/>
      <c r="JUY68" s="390"/>
      <c r="JUZ68" s="391"/>
      <c r="JVA68" s="392"/>
      <c r="JVB68" s="393"/>
      <c r="JVC68" s="394"/>
      <c r="JVD68" s="395"/>
      <c r="JVE68" s="389"/>
      <c r="JVF68" s="390"/>
      <c r="JVG68" s="391"/>
      <c r="JVH68" s="392"/>
      <c r="JVI68" s="393"/>
      <c r="JVJ68" s="394"/>
      <c r="JVK68" s="395"/>
      <c r="JVL68" s="389"/>
      <c r="JVM68" s="390"/>
      <c r="JVN68" s="391"/>
      <c r="JVO68" s="392"/>
      <c r="JVP68" s="393"/>
      <c r="JVQ68" s="394"/>
      <c r="JVR68" s="395"/>
      <c r="JVS68" s="389"/>
      <c r="JVT68" s="390"/>
      <c r="JVU68" s="391"/>
      <c r="JVV68" s="392"/>
      <c r="JVW68" s="393"/>
      <c r="JVX68" s="394"/>
      <c r="JVY68" s="395"/>
      <c r="JVZ68" s="389"/>
      <c r="JWA68" s="390"/>
      <c r="JWB68" s="391"/>
      <c r="JWC68" s="392"/>
      <c r="JWD68" s="393"/>
      <c r="JWE68" s="394"/>
      <c r="JWF68" s="395"/>
      <c r="JWG68" s="389"/>
      <c r="JWH68" s="390"/>
      <c r="JWI68" s="391"/>
      <c r="JWJ68" s="392"/>
      <c r="JWK68" s="393"/>
      <c r="JWL68" s="394"/>
      <c r="JWM68" s="395"/>
      <c r="JWN68" s="389"/>
      <c r="JWO68" s="390"/>
      <c r="JWP68" s="391"/>
      <c r="JWQ68" s="392"/>
      <c r="JWR68" s="393"/>
      <c r="JWS68" s="394"/>
      <c r="JWT68" s="395"/>
      <c r="JWU68" s="389"/>
      <c r="JWV68" s="390"/>
      <c r="JWW68" s="391"/>
      <c r="JWX68" s="392"/>
      <c r="JWY68" s="393"/>
      <c r="JWZ68" s="394"/>
      <c r="JXA68" s="395"/>
      <c r="JXB68" s="389"/>
      <c r="JXC68" s="390"/>
      <c r="JXD68" s="391"/>
      <c r="JXE68" s="392"/>
      <c r="JXF68" s="393"/>
      <c r="JXG68" s="394"/>
      <c r="JXH68" s="395"/>
      <c r="JXI68" s="389"/>
      <c r="JXJ68" s="390"/>
      <c r="JXK68" s="391"/>
      <c r="JXL68" s="392"/>
      <c r="JXM68" s="393"/>
      <c r="JXN68" s="394"/>
      <c r="JXO68" s="395"/>
      <c r="JXP68" s="389"/>
      <c r="JXQ68" s="390"/>
      <c r="JXR68" s="391"/>
      <c r="JXS68" s="392"/>
      <c r="JXT68" s="393"/>
      <c r="JXU68" s="394"/>
      <c r="JXV68" s="395"/>
      <c r="JXW68" s="389"/>
      <c r="JXX68" s="390"/>
      <c r="JXY68" s="391"/>
      <c r="JXZ68" s="392"/>
      <c r="JYA68" s="393"/>
      <c r="JYB68" s="394"/>
      <c r="JYC68" s="395"/>
      <c r="JYD68" s="389"/>
      <c r="JYE68" s="390"/>
      <c r="JYF68" s="391"/>
      <c r="JYG68" s="392"/>
      <c r="JYH68" s="393"/>
      <c r="JYI68" s="394"/>
      <c r="JYJ68" s="395"/>
      <c r="JYK68" s="389"/>
      <c r="JYL68" s="390"/>
      <c r="JYM68" s="391"/>
      <c r="JYN68" s="392"/>
      <c r="JYO68" s="393"/>
      <c r="JYP68" s="394"/>
      <c r="JYQ68" s="395"/>
      <c r="JYR68" s="389"/>
      <c r="JYS68" s="390"/>
      <c r="JYT68" s="391"/>
      <c r="JYU68" s="392"/>
      <c r="JYV68" s="393"/>
      <c r="JYW68" s="394"/>
      <c r="JYX68" s="395"/>
      <c r="JYY68" s="389"/>
      <c r="JYZ68" s="390"/>
      <c r="JZA68" s="391"/>
      <c r="JZB68" s="392"/>
      <c r="JZC68" s="393"/>
      <c r="JZD68" s="394"/>
      <c r="JZE68" s="395"/>
      <c r="JZF68" s="389"/>
      <c r="JZG68" s="390"/>
      <c r="JZH68" s="391"/>
      <c r="JZI68" s="392"/>
      <c r="JZJ68" s="393"/>
      <c r="JZK68" s="394"/>
      <c r="JZL68" s="395"/>
      <c r="JZM68" s="389"/>
      <c r="JZN68" s="390"/>
      <c r="JZO68" s="391"/>
      <c r="JZP68" s="392"/>
      <c r="JZQ68" s="393"/>
      <c r="JZR68" s="394"/>
      <c r="JZS68" s="395"/>
      <c r="JZT68" s="389"/>
      <c r="JZU68" s="390"/>
      <c r="JZV68" s="391"/>
      <c r="JZW68" s="392"/>
      <c r="JZX68" s="393"/>
      <c r="JZY68" s="394"/>
      <c r="JZZ68" s="395"/>
      <c r="KAA68" s="389"/>
      <c r="KAB68" s="390"/>
      <c r="KAC68" s="391"/>
      <c r="KAD68" s="392"/>
      <c r="KAE68" s="393"/>
      <c r="KAF68" s="394"/>
      <c r="KAG68" s="395"/>
      <c r="KAH68" s="389"/>
      <c r="KAI68" s="390"/>
      <c r="KAJ68" s="391"/>
      <c r="KAK68" s="392"/>
      <c r="KAL68" s="393"/>
      <c r="KAM68" s="394"/>
      <c r="KAN68" s="395"/>
      <c r="KAO68" s="389"/>
      <c r="KAP68" s="390"/>
      <c r="KAQ68" s="391"/>
      <c r="KAR68" s="392"/>
      <c r="KAS68" s="393"/>
      <c r="KAT68" s="394"/>
      <c r="KAU68" s="395"/>
      <c r="KAV68" s="389"/>
      <c r="KAW68" s="390"/>
      <c r="KAX68" s="391"/>
      <c r="KAY68" s="392"/>
      <c r="KAZ68" s="393"/>
      <c r="KBA68" s="394"/>
      <c r="KBB68" s="395"/>
      <c r="KBC68" s="389"/>
      <c r="KBD68" s="390"/>
      <c r="KBE68" s="391"/>
      <c r="KBF68" s="392"/>
      <c r="KBG68" s="393"/>
      <c r="KBH68" s="394"/>
      <c r="KBI68" s="395"/>
      <c r="KBJ68" s="389"/>
      <c r="KBK68" s="390"/>
      <c r="KBL68" s="391"/>
      <c r="KBM68" s="392"/>
      <c r="KBN68" s="393"/>
      <c r="KBO68" s="394"/>
      <c r="KBP68" s="395"/>
      <c r="KBQ68" s="389"/>
      <c r="KBR68" s="390"/>
      <c r="KBS68" s="391"/>
      <c r="KBT68" s="392"/>
      <c r="KBU68" s="393"/>
      <c r="KBV68" s="394"/>
      <c r="KBW68" s="395"/>
      <c r="KBX68" s="389"/>
      <c r="KBY68" s="390"/>
      <c r="KBZ68" s="391"/>
      <c r="KCA68" s="392"/>
      <c r="KCB68" s="393"/>
      <c r="KCC68" s="394"/>
      <c r="KCD68" s="395"/>
      <c r="KCE68" s="389"/>
      <c r="KCF68" s="390"/>
      <c r="KCG68" s="391"/>
      <c r="KCH68" s="392"/>
      <c r="KCI68" s="393"/>
      <c r="KCJ68" s="394"/>
      <c r="KCK68" s="395"/>
      <c r="KCL68" s="389"/>
      <c r="KCM68" s="390"/>
      <c r="KCN68" s="391"/>
      <c r="KCO68" s="392"/>
      <c r="KCP68" s="393"/>
      <c r="KCQ68" s="394"/>
      <c r="KCR68" s="395"/>
      <c r="KCS68" s="389"/>
      <c r="KCT68" s="390"/>
      <c r="KCU68" s="391"/>
      <c r="KCV68" s="392"/>
      <c r="KCW68" s="393"/>
      <c r="KCX68" s="394"/>
      <c r="KCY68" s="395"/>
      <c r="KCZ68" s="389"/>
      <c r="KDA68" s="390"/>
      <c r="KDB68" s="391"/>
      <c r="KDC68" s="392"/>
      <c r="KDD68" s="393"/>
      <c r="KDE68" s="394"/>
      <c r="KDF68" s="395"/>
      <c r="KDG68" s="389"/>
      <c r="KDH68" s="390"/>
      <c r="KDI68" s="391"/>
      <c r="KDJ68" s="392"/>
      <c r="KDK68" s="393"/>
      <c r="KDL68" s="394"/>
      <c r="KDM68" s="395"/>
      <c r="KDN68" s="389"/>
      <c r="KDO68" s="390"/>
      <c r="KDP68" s="391"/>
      <c r="KDQ68" s="392"/>
      <c r="KDR68" s="393"/>
      <c r="KDS68" s="394"/>
      <c r="KDT68" s="395"/>
      <c r="KDU68" s="389"/>
      <c r="KDV68" s="390"/>
      <c r="KDW68" s="391"/>
      <c r="KDX68" s="392"/>
      <c r="KDY68" s="393"/>
      <c r="KDZ68" s="394"/>
      <c r="KEA68" s="395"/>
      <c r="KEB68" s="389"/>
      <c r="KEC68" s="390"/>
      <c r="KED68" s="391"/>
      <c r="KEE68" s="392"/>
      <c r="KEF68" s="393"/>
      <c r="KEG68" s="394"/>
      <c r="KEH68" s="395"/>
      <c r="KEI68" s="389"/>
      <c r="KEJ68" s="390"/>
      <c r="KEK68" s="391"/>
      <c r="KEL68" s="392"/>
      <c r="KEM68" s="393"/>
      <c r="KEN68" s="394"/>
      <c r="KEO68" s="395"/>
      <c r="KEP68" s="389"/>
      <c r="KEQ68" s="390"/>
      <c r="KER68" s="391"/>
      <c r="KES68" s="392"/>
      <c r="KET68" s="393"/>
      <c r="KEU68" s="394"/>
      <c r="KEV68" s="395"/>
      <c r="KEW68" s="389"/>
      <c r="KEX68" s="390"/>
      <c r="KEY68" s="391"/>
      <c r="KEZ68" s="392"/>
      <c r="KFA68" s="393"/>
      <c r="KFB68" s="394"/>
      <c r="KFC68" s="395"/>
      <c r="KFD68" s="389"/>
      <c r="KFE68" s="390"/>
      <c r="KFF68" s="391"/>
      <c r="KFG68" s="392"/>
      <c r="KFH68" s="393"/>
      <c r="KFI68" s="394"/>
      <c r="KFJ68" s="395"/>
      <c r="KFK68" s="389"/>
      <c r="KFL68" s="390"/>
      <c r="KFM68" s="391"/>
      <c r="KFN68" s="392"/>
      <c r="KFO68" s="393"/>
      <c r="KFP68" s="394"/>
      <c r="KFQ68" s="395"/>
      <c r="KFR68" s="389"/>
      <c r="KFS68" s="390"/>
      <c r="KFT68" s="391"/>
      <c r="KFU68" s="392"/>
      <c r="KFV68" s="393"/>
      <c r="KFW68" s="394"/>
      <c r="KFX68" s="395"/>
      <c r="KFY68" s="389"/>
      <c r="KFZ68" s="390"/>
      <c r="KGA68" s="391"/>
      <c r="KGB68" s="392"/>
      <c r="KGC68" s="393"/>
      <c r="KGD68" s="394"/>
      <c r="KGE68" s="395"/>
      <c r="KGF68" s="389"/>
      <c r="KGG68" s="390"/>
      <c r="KGH68" s="391"/>
      <c r="KGI68" s="392"/>
      <c r="KGJ68" s="393"/>
      <c r="KGK68" s="394"/>
      <c r="KGL68" s="395"/>
      <c r="KGM68" s="389"/>
      <c r="KGN68" s="390"/>
      <c r="KGO68" s="391"/>
      <c r="KGP68" s="392"/>
      <c r="KGQ68" s="393"/>
      <c r="KGR68" s="394"/>
      <c r="KGS68" s="395"/>
      <c r="KGT68" s="389"/>
      <c r="KGU68" s="390"/>
      <c r="KGV68" s="391"/>
      <c r="KGW68" s="392"/>
      <c r="KGX68" s="393"/>
      <c r="KGY68" s="394"/>
      <c r="KGZ68" s="395"/>
      <c r="KHA68" s="389"/>
      <c r="KHB68" s="390"/>
      <c r="KHC68" s="391"/>
      <c r="KHD68" s="392"/>
      <c r="KHE68" s="393"/>
      <c r="KHF68" s="394"/>
      <c r="KHG68" s="395"/>
      <c r="KHH68" s="389"/>
      <c r="KHI68" s="390"/>
      <c r="KHJ68" s="391"/>
      <c r="KHK68" s="392"/>
      <c r="KHL68" s="393"/>
      <c r="KHM68" s="394"/>
      <c r="KHN68" s="395"/>
      <c r="KHO68" s="389"/>
      <c r="KHP68" s="390"/>
      <c r="KHQ68" s="391"/>
      <c r="KHR68" s="392"/>
      <c r="KHS68" s="393"/>
      <c r="KHT68" s="394"/>
      <c r="KHU68" s="395"/>
      <c r="KHV68" s="389"/>
      <c r="KHW68" s="390"/>
      <c r="KHX68" s="391"/>
      <c r="KHY68" s="392"/>
      <c r="KHZ68" s="393"/>
      <c r="KIA68" s="394"/>
      <c r="KIB68" s="395"/>
      <c r="KIC68" s="389"/>
      <c r="KID68" s="390"/>
      <c r="KIE68" s="391"/>
      <c r="KIF68" s="392"/>
      <c r="KIG68" s="393"/>
      <c r="KIH68" s="394"/>
      <c r="KII68" s="395"/>
      <c r="KIJ68" s="389"/>
      <c r="KIK68" s="390"/>
      <c r="KIL68" s="391"/>
      <c r="KIM68" s="392"/>
      <c r="KIN68" s="393"/>
      <c r="KIO68" s="394"/>
      <c r="KIP68" s="395"/>
      <c r="KIQ68" s="389"/>
      <c r="KIR68" s="390"/>
      <c r="KIS68" s="391"/>
      <c r="KIT68" s="392"/>
      <c r="KIU68" s="393"/>
      <c r="KIV68" s="394"/>
      <c r="KIW68" s="395"/>
      <c r="KIX68" s="389"/>
      <c r="KIY68" s="390"/>
      <c r="KIZ68" s="391"/>
      <c r="KJA68" s="392"/>
      <c r="KJB68" s="393"/>
      <c r="KJC68" s="394"/>
      <c r="KJD68" s="395"/>
      <c r="KJE68" s="389"/>
      <c r="KJF68" s="390"/>
      <c r="KJG68" s="391"/>
      <c r="KJH68" s="392"/>
      <c r="KJI68" s="393"/>
      <c r="KJJ68" s="394"/>
      <c r="KJK68" s="395"/>
      <c r="KJL68" s="389"/>
      <c r="KJM68" s="390"/>
      <c r="KJN68" s="391"/>
      <c r="KJO68" s="392"/>
      <c r="KJP68" s="393"/>
      <c r="KJQ68" s="394"/>
      <c r="KJR68" s="395"/>
      <c r="KJS68" s="389"/>
      <c r="KJT68" s="390"/>
      <c r="KJU68" s="391"/>
      <c r="KJV68" s="392"/>
      <c r="KJW68" s="393"/>
      <c r="KJX68" s="394"/>
      <c r="KJY68" s="395"/>
      <c r="KJZ68" s="389"/>
      <c r="KKA68" s="390"/>
      <c r="KKB68" s="391"/>
      <c r="KKC68" s="392"/>
      <c r="KKD68" s="393"/>
      <c r="KKE68" s="394"/>
      <c r="KKF68" s="395"/>
      <c r="KKG68" s="389"/>
      <c r="KKH68" s="390"/>
      <c r="KKI68" s="391"/>
      <c r="KKJ68" s="392"/>
      <c r="KKK68" s="393"/>
      <c r="KKL68" s="394"/>
      <c r="KKM68" s="395"/>
      <c r="KKN68" s="389"/>
      <c r="KKO68" s="390"/>
      <c r="KKP68" s="391"/>
      <c r="KKQ68" s="392"/>
      <c r="KKR68" s="393"/>
      <c r="KKS68" s="394"/>
      <c r="KKT68" s="395"/>
      <c r="KKU68" s="389"/>
      <c r="KKV68" s="390"/>
      <c r="KKW68" s="391"/>
      <c r="KKX68" s="392"/>
      <c r="KKY68" s="393"/>
      <c r="KKZ68" s="394"/>
      <c r="KLA68" s="395"/>
      <c r="KLB68" s="389"/>
      <c r="KLC68" s="390"/>
      <c r="KLD68" s="391"/>
      <c r="KLE68" s="392"/>
      <c r="KLF68" s="393"/>
      <c r="KLG68" s="394"/>
      <c r="KLH68" s="395"/>
      <c r="KLI68" s="389"/>
      <c r="KLJ68" s="390"/>
      <c r="KLK68" s="391"/>
      <c r="KLL68" s="392"/>
      <c r="KLM68" s="393"/>
      <c r="KLN68" s="394"/>
      <c r="KLO68" s="395"/>
      <c r="KLP68" s="389"/>
      <c r="KLQ68" s="390"/>
      <c r="KLR68" s="391"/>
      <c r="KLS68" s="392"/>
      <c r="KLT68" s="393"/>
      <c r="KLU68" s="394"/>
      <c r="KLV68" s="395"/>
      <c r="KLW68" s="389"/>
      <c r="KLX68" s="390"/>
      <c r="KLY68" s="391"/>
      <c r="KLZ68" s="392"/>
      <c r="KMA68" s="393"/>
      <c r="KMB68" s="394"/>
      <c r="KMC68" s="395"/>
      <c r="KMD68" s="389"/>
      <c r="KME68" s="390"/>
      <c r="KMF68" s="391"/>
      <c r="KMG68" s="392"/>
      <c r="KMH68" s="393"/>
      <c r="KMI68" s="394"/>
      <c r="KMJ68" s="395"/>
      <c r="KMK68" s="389"/>
      <c r="KML68" s="390"/>
      <c r="KMM68" s="391"/>
      <c r="KMN68" s="392"/>
      <c r="KMO68" s="393"/>
      <c r="KMP68" s="394"/>
      <c r="KMQ68" s="395"/>
      <c r="KMR68" s="389"/>
      <c r="KMS68" s="390"/>
      <c r="KMT68" s="391"/>
      <c r="KMU68" s="392"/>
      <c r="KMV68" s="393"/>
      <c r="KMW68" s="394"/>
      <c r="KMX68" s="395"/>
      <c r="KMY68" s="389"/>
      <c r="KMZ68" s="390"/>
      <c r="KNA68" s="391"/>
      <c r="KNB68" s="392"/>
      <c r="KNC68" s="393"/>
      <c r="KND68" s="394"/>
      <c r="KNE68" s="395"/>
      <c r="KNF68" s="389"/>
      <c r="KNG68" s="390"/>
      <c r="KNH68" s="391"/>
      <c r="KNI68" s="392"/>
      <c r="KNJ68" s="393"/>
      <c r="KNK68" s="394"/>
      <c r="KNL68" s="395"/>
      <c r="KNM68" s="389"/>
      <c r="KNN68" s="390"/>
      <c r="KNO68" s="391"/>
      <c r="KNP68" s="392"/>
      <c r="KNQ68" s="393"/>
      <c r="KNR68" s="394"/>
      <c r="KNS68" s="395"/>
      <c r="KNT68" s="389"/>
      <c r="KNU68" s="390"/>
      <c r="KNV68" s="391"/>
      <c r="KNW68" s="392"/>
      <c r="KNX68" s="393"/>
      <c r="KNY68" s="394"/>
      <c r="KNZ68" s="395"/>
      <c r="KOA68" s="389"/>
      <c r="KOB68" s="390"/>
      <c r="KOC68" s="391"/>
      <c r="KOD68" s="392"/>
      <c r="KOE68" s="393"/>
      <c r="KOF68" s="394"/>
      <c r="KOG68" s="395"/>
      <c r="KOH68" s="389"/>
      <c r="KOI68" s="390"/>
      <c r="KOJ68" s="391"/>
      <c r="KOK68" s="392"/>
      <c r="KOL68" s="393"/>
      <c r="KOM68" s="394"/>
      <c r="KON68" s="395"/>
      <c r="KOO68" s="389"/>
      <c r="KOP68" s="390"/>
      <c r="KOQ68" s="391"/>
      <c r="KOR68" s="392"/>
      <c r="KOS68" s="393"/>
      <c r="KOT68" s="394"/>
      <c r="KOU68" s="395"/>
      <c r="KOV68" s="389"/>
      <c r="KOW68" s="390"/>
      <c r="KOX68" s="391"/>
      <c r="KOY68" s="392"/>
      <c r="KOZ68" s="393"/>
      <c r="KPA68" s="394"/>
      <c r="KPB68" s="395"/>
      <c r="KPC68" s="389"/>
      <c r="KPD68" s="390"/>
      <c r="KPE68" s="391"/>
      <c r="KPF68" s="392"/>
      <c r="KPG68" s="393"/>
      <c r="KPH68" s="394"/>
      <c r="KPI68" s="395"/>
      <c r="KPJ68" s="389"/>
      <c r="KPK68" s="390"/>
      <c r="KPL68" s="391"/>
      <c r="KPM68" s="392"/>
      <c r="KPN68" s="393"/>
      <c r="KPO68" s="394"/>
      <c r="KPP68" s="395"/>
      <c r="KPQ68" s="389"/>
      <c r="KPR68" s="390"/>
      <c r="KPS68" s="391"/>
      <c r="KPT68" s="392"/>
      <c r="KPU68" s="393"/>
      <c r="KPV68" s="394"/>
      <c r="KPW68" s="395"/>
      <c r="KPX68" s="389"/>
      <c r="KPY68" s="390"/>
      <c r="KPZ68" s="391"/>
      <c r="KQA68" s="392"/>
      <c r="KQB68" s="393"/>
      <c r="KQC68" s="394"/>
      <c r="KQD68" s="395"/>
      <c r="KQE68" s="389"/>
      <c r="KQF68" s="390"/>
      <c r="KQG68" s="391"/>
      <c r="KQH68" s="392"/>
      <c r="KQI68" s="393"/>
      <c r="KQJ68" s="394"/>
      <c r="KQK68" s="395"/>
      <c r="KQL68" s="389"/>
      <c r="KQM68" s="390"/>
      <c r="KQN68" s="391"/>
      <c r="KQO68" s="392"/>
      <c r="KQP68" s="393"/>
      <c r="KQQ68" s="394"/>
      <c r="KQR68" s="395"/>
      <c r="KQS68" s="389"/>
      <c r="KQT68" s="390"/>
      <c r="KQU68" s="391"/>
      <c r="KQV68" s="392"/>
      <c r="KQW68" s="393"/>
      <c r="KQX68" s="394"/>
      <c r="KQY68" s="395"/>
      <c r="KQZ68" s="389"/>
      <c r="KRA68" s="390"/>
      <c r="KRB68" s="391"/>
      <c r="KRC68" s="392"/>
      <c r="KRD68" s="393"/>
      <c r="KRE68" s="394"/>
      <c r="KRF68" s="395"/>
      <c r="KRG68" s="389"/>
      <c r="KRH68" s="390"/>
      <c r="KRI68" s="391"/>
      <c r="KRJ68" s="392"/>
      <c r="KRK68" s="393"/>
      <c r="KRL68" s="394"/>
      <c r="KRM68" s="395"/>
      <c r="KRN68" s="389"/>
      <c r="KRO68" s="390"/>
      <c r="KRP68" s="391"/>
      <c r="KRQ68" s="392"/>
      <c r="KRR68" s="393"/>
      <c r="KRS68" s="394"/>
      <c r="KRT68" s="395"/>
      <c r="KRU68" s="389"/>
      <c r="KRV68" s="390"/>
      <c r="KRW68" s="391"/>
      <c r="KRX68" s="392"/>
      <c r="KRY68" s="393"/>
      <c r="KRZ68" s="394"/>
      <c r="KSA68" s="395"/>
      <c r="KSB68" s="389"/>
      <c r="KSC68" s="390"/>
      <c r="KSD68" s="391"/>
      <c r="KSE68" s="392"/>
      <c r="KSF68" s="393"/>
      <c r="KSG68" s="394"/>
      <c r="KSH68" s="395"/>
      <c r="KSI68" s="389"/>
      <c r="KSJ68" s="390"/>
      <c r="KSK68" s="391"/>
      <c r="KSL68" s="392"/>
      <c r="KSM68" s="393"/>
      <c r="KSN68" s="394"/>
      <c r="KSO68" s="395"/>
      <c r="KSP68" s="389"/>
      <c r="KSQ68" s="390"/>
      <c r="KSR68" s="391"/>
      <c r="KSS68" s="392"/>
      <c r="KST68" s="393"/>
      <c r="KSU68" s="394"/>
      <c r="KSV68" s="395"/>
      <c r="KSW68" s="389"/>
      <c r="KSX68" s="390"/>
      <c r="KSY68" s="391"/>
      <c r="KSZ68" s="392"/>
      <c r="KTA68" s="393"/>
      <c r="KTB68" s="394"/>
      <c r="KTC68" s="395"/>
      <c r="KTD68" s="389"/>
      <c r="KTE68" s="390"/>
      <c r="KTF68" s="391"/>
      <c r="KTG68" s="392"/>
      <c r="KTH68" s="393"/>
      <c r="KTI68" s="394"/>
      <c r="KTJ68" s="395"/>
      <c r="KTK68" s="389"/>
      <c r="KTL68" s="390"/>
      <c r="KTM68" s="391"/>
      <c r="KTN68" s="392"/>
      <c r="KTO68" s="393"/>
      <c r="KTP68" s="394"/>
      <c r="KTQ68" s="395"/>
      <c r="KTR68" s="389"/>
      <c r="KTS68" s="390"/>
      <c r="KTT68" s="391"/>
      <c r="KTU68" s="392"/>
      <c r="KTV68" s="393"/>
      <c r="KTW68" s="394"/>
      <c r="KTX68" s="395"/>
      <c r="KTY68" s="389"/>
      <c r="KTZ68" s="390"/>
      <c r="KUA68" s="391"/>
      <c r="KUB68" s="392"/>
      <c r="KUC68" s="393"/>
      <c r="KUD68" s="394"/>
      <c r="KUE68" s="395"/>
      <c r="KUF68" s="389"/>
      <c r="KUG68" s="390"/>
      <c r="KUH68" s="391"/>
      <c r="KUI68" s="392"/>
      <c r="KUJ68" s="393"/>
      <c r="KUK68" s="394"/>
      <c r="KUL68" s="395"/>
      <c r="KUM68" s="389"/>
      <c r="KUN68" s="390"/>
      <c r="KUO68" s="391"/>
      <c r="KUP68" s="392"/>
      <c r="KUQ68" s="393"/>
      <c r="KUR68" s="394"/>
      <c r="KUS68" s="395"/>
      <c r="KUT68" s="389"/>
      <c r="KUU68" s="390"/>
      <c r="KUV68" s="391"/>
      <c r="KUW68" s="392"/>
      <c r="KUX68" s="393"/>
      <c r="KUY68" s="394"/>
      <c r="KUZ68" s="395"/>
      <c r="KVA68" s="389"/>
      <c r="KVB68" s="390"/>
      <c r="KVC68" s="391"/>
      <c r="KVD68" s="392"/>
      <c r="KVE68" s="393"/>
      <c r="KVF68" s="394"/>
      <c r="KVG68" s="395"/>
      <c r="KVH68" s="389"/>
      <c r="KVI68" s="390"/>
      <c r="KVJ68" s="391"/>
      <c r="KVK68" s="392"/>
      <c r="KVL68" s="393"/>
      <c r="KVM68" s="394"/>
      <c r="KVN68" s="395"/>
      <c r="KVO68" s="389"/>
      <c r="KVP68" s="390"/>
      <c r="KVQ68" s="391"/>
      <c r="KVR68" s="392"/>
      <c r="KVS68" s="393"/>
      <c r="KVT68" s="394"/>
      <c r="KVU68" s="395"/>
      <c r="KVV68" s="389"/>
      <c r="KVW68" s="390"/>
      <c r="KVX68" s="391"/>
      <c r="KVY68" s="392"/>
      <c r="KVZ68" s="393"/>
      <c r="KWA68" s="394"/>
      <c r="KWB68" s="395"/>
      <c r="KWC68" s="389"/>
      <c r="KWD68" s="390"/>
      <c r="KWE68" s="391"/>
      <c r="KWF68" s="392"/>
      <c r="KWG68" s="393"/>
      <c r="KWH68" s="394"/>
      <c r="KWI68" s="395"/>
      <c r="KWJ68" s="389"/>
      <c r="KWK68" s="390"/>
      <c r="KWL68" s="391"/>
      <c r="KWM68" s="392"/>
      <c r="KWN68" s="393"/>
      <c r="KWO68" s="394"/>
      <c r="KWP68" s="395"/>
      <c r="KWQ68" s="389"/>
      <c r="KWR68" s="390"/>
      <c r="KWS68" s="391"/>
      <c r="KWT68" s="392"/>
      <c r="KWU68" s="393"/>
      <c r="KWV68" s="394"/>
      <c r="KWW68" s="395"/>
      <c r="KWX68" s="389"/>
      <c r="KWY68" s="390"/>
      <c r="KWZ68" s="391"/>
      <c r="KXA68" s="392"/>
      <c r="KXB68" s="393"/>
      <c r="KXC68" s="394"/>
      <c r="KXD68" s="395"/>
      <c r="KXE68" s="389"/>
      <c r="KXF68" s="390"/>
      <c r="KXG68" s="391"/>
      <c r="KXH68" s="392"/>
      <c r="KXI68" s="393"/>
      <c r="KXJ68" s="394"/>
      <c r="KXK68" s="395"/>
      <c r="KXL68" s="389"/>
      <c r="KXM68" s="390"/>
      <c r="KXN68" s="391"/>
      <c r="KXO68" s="392"/>
      <c r="KXP68" s="393"/>
      <c r="KXQ68" s="394"/>
      <c r="KXR68" s="395"/>
      <c r="KXS68" s="389"/>
      <c r="KXT68" s="390"/>
      <c r="KXU68" s="391"/>
      <c r="KXV68" s="392"/>
      <c r="KXW68" s="393"/>
      <c r="KXX68" s="394"/>
      <c r="KXY68" s="395"/>
      <c r="KXZ68" s="389"/>
      <c r="KYA68" s="390"/>
      <c r="KYB68" s="391"/>
      <c r="KYC68" s="392"/>
      <c r="KYD68" s="393"/>
      <c r="KYE68" s="394"/>
      <c r="KYF68" s="395"/>
      <c r="KYG68" s="389"/>
      <c r="KYH68" s="390"/>
      <c r="KYI68" s="391"/>
      <c r="KYJ68" s="392"/>
      <c r="KYK68" s="393"/>
      <c r="KYL68" s="394"/>
      <c r="KYM68" s="395"/>
      <c r="KYN68" s="389"/>
      <c r="KYO68" s="390"/>
      <c r="KYP68" s="391"/>
      <c r="KYQ68" s="392"/>
      <c r="KYR68" s="393"/>
      <c r="KYS68" s="394"/>
      <c r="KYT68" s="395"/>
      <c r="KYU68" s="389"/>
      <c r="KYV68" s="390"/>
      <c r="KYW68" s="391"/>
      <c r="KYX68" s="392"/>
      <c r="KYY68" s="393"/>
      <c r="KYZ68" s="394"/>
      <c r="KZA68" s="395"/>
      <c r="KZB68" s="389"/>
      <c r="KZC68" s="390"/>
      <c r="KZD68" s="391"/>
      <c r="KZE68" s="392"/>
      <c r="KZF68" s="393"/>
      <c r="KZG68" s="394"/>
      <c r="KZH68" s="395"/>
      <c r="KZI68" s="389"/>
      <c r="KZJ68" s="390"/>
      <c r="KZK68" s="391"/>
      <c r="KZL68" s="392"/>
      <c r="KZM68" s="393"/>
      <c r="KZN68" s="394"/>
      <c r="KZO68" s="395"/>
      <c r="KZP68" s="389"/>
      <c r="KZQ68" s="390"/>
      <c r="KZR68" s="391"/>
      <c r="KZS68" s="392"/>
      <c r="KZT68" s="393"/>
      <c r="KZU68" s="394"/>
      <c r="KZV68" s="395"/>
      <c r="KZW68" s="389"/>
      <c r="KZX68" s="390"/>
      <c r="KZY68" s="391"/>
      <c r="KZZ68" s="392"/>
      <c r="LAA68" s="393"/>
      <c r="LAB68" s="394"/>
      <c r="LAC68" s="395"/>
      <c r="LAD68" s="389"/>
      <c r="LAE68" s="390"/>
      <c r="LAF68" s="391"/>
      <c r="LAG68" s="392"/>
      <c r="LAH68" s="393"/>
      <c r="LAI68" s="394"/>
      <c r="LAJ68" s="395"/>
      <c r="LAK68" s="389"/>
      <c r="LAL68" s="390"/>
      <c r="LAM68" s="391"/>
      <c r="LAN68" s="392"/>
      <c r="LAO68" s="393"/>
      <c r="LAP68" s="394"/>
      <c r="LAQ68" s="395"/>
      <c r="LAR68" s="389"/>
      <c r="LAS68" s="390"/>
      <c r="LAT68" s="391"/>
      <c r="LAU68" s="392"/>
      <c r="LAV68" s="393"/>
      <c r="LAW68" s="394"/>
      <c r="LAX68" s="395"/>
      <c r="LAY68" s="389"/>
      <c r="LAZ68" s="390"/>
      <c r="LBA68" s="391"/>
      <c r="LBB68" s="392"/>
      <c r="LBC68" s="393"/>
      <c r="LBD68" s="394"/>
      <c r="LBE68" s="395"/>
      <c r="LBF68" s="389"/>
      <c r="LBG68" s="390"/>
      <c r="LBH68" s="391"/>
      <c r="LBI68" s="392"/>
      <c r="LBJ68" s="393"/>
      <c r="LBK68" s="394"/>
      <c r="LBL68" s="395"/>
      <c r="LBM68" s="389"/>
      <c r="LBN68" s="390"/>
      <c r="LBO68" s="391"/>
      <c r="LBP68" s="392"/>
      <c r="LBQ68" s="393"/>
      <c r="LBR68" s="394"/>
      <c r="LBS68" s="395"/>
      <c r="LBT68" s="389"/>
      <c r="LBU68" s="390"/>
      <c r="LBV68" s="391"/>
      <c r="LBW68" s="392"/>
      <c r="LBX68" s="393"/>
      <c r="LBY68" s="394"/>
      <c r="LBZ68" s="395"/>
      <c r="LCA68" s="389"/>
      <c r="LCB68" s="390"/>
      <c r="LCC68" s="391"/>
      <c r="LCD68" s="392"/>
      <c r="LCE68" s="393"/>
      <c r="LCF68" s="394"/>
      <c r="LCG68" s="395"/>
      <c r="LCH68" s="389"/>
      <c r="LCI68" s="390"/>
      <c r="LCJ68" s="391"/>
      <c r="LCK68" s="392"/>
      <c r="LCL68" s="393"/>
      <c r="LCM68" s="394"/>
      <c r="LCN68" s="395"/>
      <c r="LCO68" s="389"/>
      <c r="LCP68" s="390"/>
      <c r="LCQ68" s="391"/>
      <c r="LCR68" s="392"/>
      <c r="LCS68" s="393"/>
      <c r="LCT68" s="394"/>
      <c r="LCU68" s="395"/>
      <c r="LCV68" s="389"/>
      <c r="LCW68" s="390"/>
      <c r="LCX68" s="391"/>
      <c r="LCY68" s="392"/>
      <c r="LCZ68" s="393"/>
      <c r="LDA68" s="394"/>
      <c r="LDB68" s="395"/>
      <c r="LDC68" s="389"/>
      <c r="LDD68" s="390"/>
      <c r="LDE68" s="391"/>
      <c r="LDF68" s="392"/>
      <c r="LDG68" s="393"/>
      <c r="LDH68" s="394"/>
      <c r="LDI68" s="395"/>
      <c r="LDJ68" s="389"/>
      <c r="LDK68" s="390"/>
      <c r="LDL68" s="391"/>
      <c r="LDM68" s="392"/>
      <c r="LDN68" s="393"/>
      <c r="LDO68" s="394"/>
      <c r="LDP68" s="395"/>
      <c r="LDQ68" s="389"/>
      <c r="LDR68" s="390"/>
      <c r="LDS68" s="391"/>
      <c r="LDT68" s="392"/>
      <c r="LDU68" s="393"/>
      <c r="LDV68" s="394"/>
      <c r="LDW68" s="395"/>
      <c r="LDX68" s="389"/>
      <c r="LDY68" s="390"/>
      <c r="LDZ68" s="391"/>
      <c r="LEA68" s="392"/>
      <c r="LEB68" s="393"/>
      <c r="LEC68" s="394"/>
      <c r="LED68" s="395"/>
      <c r="LEE68" s="389"/>
      <c r="LEF68" s="390"/>
      <c r="LEG68" s="391"/>
      <c r="LEH68" s="392"/>
      <c r="LEI68" s="393"/>
      <c r="LEJ68" s="394"/>
      <c r="LEK68" s="395"/>
      <c r="LEL68" s="389"/>
      <c r="LEM68" s="390"/>
      <c r="LEN68" s="391"/>
      <c r="LEO68" s="392"/>
      <c r="LEP68" s="393"/>
      <c r="LEQ68" s="394"/>
      <c r="LER68" s="395"/>
      <c r="LES68" s="389"/>
      <c r="LET68" s="390"/>
      <c r="LEU68" s="391"/>
      <c r="LEV68" s="392"/>
      <c r="LEW68" s="393"/>
      <c r="LEX68" s="394"/>
      <c r="LEY68" s="395"/>
      <c r="LEZ68" s="389"/>
      <c r="LFA68" s="390"/>
      <c r="LFB68" s="391"/>
      <c r="LFC68" s="392"/>
      <c r="LFD68" s="393"/>
      <c r="LFE68" s="394"/>
      <c r="LFF68" s="395"/>
      <c r="LFG68" s="389"/>
      <c r="LFH68" s="390"/>
      <c r="LFI68" s="391"/>
      <c r="LFJ68" s="392"/>
      <c r="LFK68" s="393"/>
      <c r="LFL68" s="394"/>
      <c r="LFM68" s="395"/>
      <c r="LFN68" s="389"/>
      <c r="LFO68" s="390"/>
      <c r="LFP68" s="391"/>
      <c r="LFQ68" s="392"/>
      <c r="LFR68" s="393"/>
      <c r="LFS68" s="394"/>
      <c r="LFT68" s="395"/>
      <c r="LFU68" s="389"/>
      <c r="LFV68" s="390"/>
      <c r="LFW68" s="391"/>
      <c r="LFX68" s="392"/>
      <c r="LFY68" s="393"/>
      <c r="LFZ68" s="394"/>
      <c r="LGA68" s="395"/>
      <c r="LGB68" s="389"/>
      <c r="LGC68" s="390"/>
      <c r="LGD68" s="391"/>
      <c r="LGE68" s="392"/>
      <c r="LGF68" s="393"/>
      <c r="LGG68" s="394"/>
      <c r="LGH68" s="395"/>
      <c r="LGI68" s="389"/>
      <c r="LGJ68" s="390"/>
      <c r="LGK68" s="391"/>
      <c r="LGL68" s="392"/>
      <c r="LGM68" s="393"/>
      <c r="LGN68" s="394"/>
      <c r="LGO68" s="395"/>
      <c r="LGP68" s="389"/>
      <c r="LGQ68" s="390"/>
      <c r="LGR68" s="391"/>
      <c r="LGS68" s="392"/>
      <c r="LGT68" s="393"/>
      <c r="LGU68" s="394"/>
      <c r="LGV68" s="395"/>
      <c r="LGW68" s="389"/>
      <c r="LGX68" s="390"/>
      <c r="LGY68" s="391"/>
      <c r="LGZ68" s="392"/>
      <c r="LHA68" s="393"/>
      <c r="LHB68" s="394"/>
      <c r="LHC68" s="395"/>
      <c r="LHD68" s="389"/>
      <c r="LHE68" s="390"/>
      <c r="LHF68" s="391"/>
      <c r="LHG68" s="392"/>
      <c r="LHH68" s="393"/>
      <c r="LHI68" s="394"/>
      <c r="LHJ68" s="395"/>
      <c r="LHK68" s="389"/>
      <c r="LHL68" s="390"/>
      <c r="LHM68" s="391"/>
      <c r="LHN68" s="392"/>
      <c r="LHO68" s="393"/>
      <c r="LHP68" s="394"/>
      <c r="LHQ68" s="395"/>
      <c r="LHR68" s="389"/>
      <c r="LHS68" s="390"/>
      <c r="LHT68" s="391"/>
      <c r="LHU68" s="392"/>
      <c r="LHV68" s="393"/>
      <c r="LHW68" s="394"/>
      <c r="LHX68" s="395"/>
      <c r="LHY68" s="389"/>
      <c r="LHZ68" s="390"/>
      <c r="LIA68" s="391"/>
      <c r="LIB68" s="392"/>
      <c r="LIC68" s="393"/>
      <c r="LID68" s="394"/>
      <c r="LIE68" s="395"/>
      <c r="LIF68" s="389"/>
      <c r="LIG68" s="390"/>
      <c r="LIH68" s="391"/>
      <c r="LII68" s="392"/>
      <c r="LIJ68" s="393"/>
      <c r="LIK68" s="394"/>
      <c r="LIL68" s="395"/>
      <c r="LIM68" s="389"/>
      <c r="LIN68" s="390"/>
      <c r="LIO68" s="391"/>
      <c r="LIP68" s="392"/>
      <c r="LIQ68" s="393"/>
      <c r="LIR68" s="394"/>
      <c r="LIS68" s="395"/>
      <c r="LIT68" s="389"/>
      <c r="LIU68" s="390"/>
      <c r="LIV68" s="391"/>
      <c r="LIW68" s="392"/>
      <c r="LIX68" s="393"/>
      <c r="LIY68" s="394"/>
      <c r="LIZ68" s="395"/>
      <c r="LJA68" s="389"/>
      <c r="LJB68" s="390"/>
      <c r="LJC68" s="391"/>
      <c r="LJD68" s="392"/>
      <c r="LJE68" s="393"/>
      <c r="LJF68" s="394"/>
      <c r="LJG68" s="395"/>
      <c r="LJH68" s="389"/>
      <c r="LJI68" s="390"/>
      <c r="LJJ68" s="391"/>
      <c r="LJK68" s="392"/>
      <c r="LJL68" s="393"/>
      <c r="LJM68" s="394"/>
      <c r="LJN68" s="395"/>
      <c r="LJO68" s="389"/>
      <c r="LJP68" s="390"/>
      <c r="LJQ68" s="391"/>
      <c r="LJR68" s="392"/>
      <c r="LJS68" s="393"/>
      <c r="LJT68" s="394"/>
      <c r="LJU68" s="395"/>
      <c r="LJV68" s="389"/>
      <c r="LJW68" s="390"/>
      <c r="LJX68" s="391"/>
      <c r="LJY68" s="392"/>
      <c r="LJZ68" s="393"/>
      <c r="LKA68" s="394"/>
      <c r="LKB68" s="395"/>
      <c r="LKC68" s="389"/>
      <c r="LKD68" s="390"/>
      <c r="LKE68" s="391"/>
      <c r="LKF68" s="392"/>
      <c r="LKG68" s="393"/>
      <c r="LKH68" s="394"/>
      <c r="LKI68" s="395"/>
      <c r="LKJ68" s="389"/>
      <c r="LKK68" s="390"/>
      <c r="LKL68" s="391"/>
      <c r="LKM68" s="392"/>
      <c r="LKN68" s="393"/>
      <c r="LKO68" s="394"/>
      <c r="LKP68" s="395"/>
      <c r="LKQ68" s="389"/>
      <c r="LKR68" s="390"/>
      <c r="LKS68" s="391"/>
      <c r="LKT68" s="392"/>
      <c r="LKU68" s="393"/>
      <c r="LKV68" s="394"/>
      <c r="LKW68" s="395"/>
      <c r="LKX68" s="389"/>
      <c r="LKY68" s="390"/>
      <c r="LKZ68" s="391"/>
      <c r="LLA68" s="392"/>
      <c r="LLB68" s="393"/>
      <c r="LLC68" s="394"/>
      <c r="LLD68" s="395"/>
      <c r="LLE68" s="389"/>
      <c r="LLF68" s="390"/>
      <c r="LLG68" s="391"/>
      <c r="LLH68" s="392"/>
      <c r="LLI68" s="393"/>
      <c r="LLJ68" s="394"/>
      <c r="LLK68" s="395"/>
      <c r="LLL68" s="389"/>
      <c r="LLM68" s="390"/>
      <c r="LLN68" s="391"/>
      <c r="LLO68" s="392"/>
      <c r="LLP68" s="393"/>
      <c r="LLQ68" s="394"/>
      <c r="LLR68" s="395"/>
      <c r="LLS68" s="389"/>
      <c r="LLT68" s="390"/>
      <c r="LLU68" s="391"/>
      <c r="LLV68" s="392"/>
      <c r="LLW68" s="393"/>
      <c r="LLX68" s="394"/>
      <c r="LLY68" s="395"/>
      <c r="LLZ68" s="389"/>
      <c r="LMA68" s="390"/>
      <c r="LMB68" s="391"/>
      <c r="LMC68" s="392"/>
      <c r="LMD68" s="393"/>
      <c r="LME68" s="394"/>
      <c r="LMF68" s="395"/>
      <c r="LMG68" s="389"/>
      <c r="LMH68" s="390"/>
      <c r="LMI68" s="391"/>
      <c r="LMJ68" s="392"/>
      <c r="LMK68" s="393"/>
      <c r="LML68" s="394"/>
      <c r="LMM68" s="395"/>
      <c r="LMN68" s="389"/>
      <c r="LMO68" s="390"/>
      <c r="LMP68" s="391"/>
      <c r="LMQ68" s="392"/>
      <c r="LMR68" s="393"/>
      <c r="LMS68" s="394"/>
      <c r="LMT68" s="395"/>
      <c r="LMU68" s="389"/>
      <c r="LMV68" s="390"/>
      <c r="LMW68" s="391"/>
      <c r="LMX68" s="392"/>
      <c r="LMY68" s="393"/>
      <c r="LMZ68" s="394"/>
      <c r="LNA68" s="395"/>
      <c r="LNB68" s="389"/>
      <c r="LNC68" s="390"/>
      <c r="LND68" s="391"/>
      <c r="LNE68" s="392"/>
      <c r="LNF68" s="393"/>
      <c r="LNG68" s="394"/>
      <c r="LNH68" s="395"/>
      <c r="LNI68" s="389"/>
      <c r="LNJ68" s="390"/>
      <c r="LNK68" s="391"/>
      <c r="LNL68" s="392"/>
      <c r="LNM68" s="393"/>
      <c r="LNN68" s="394"/>
      <c r="LNO68" s="395"/>
      <c r="LNP68" s="389"/>
      <c r="LNQ68" s="390"/>
      <c r="LNR68" s="391"/>
      <c r="LNS68" s="392"/>
      <c r="LNT68" s="393"/>
      <c r="LNU68" s="394"/>
      <c r="LNV68" s="395"/>
      <c r="LNW68" s="389"/>
      <c r="LNX68" s="390"/>
      <c r="LNY68" s="391"/>
      <c r="LNZ68" s="392"/>
      <c r="LOA68" s="393"/>
      <c r="LOB68" s="394"/>
      <c r="LOC68" s="395"/>
      <c r="LOD68" s="389"/>
      <c r="LOE68" s="390"/>
      <c r="LOF68" s="391"/>
      <c r="LOG68" s="392"/>
      <c r="LOH68" s="393"/>
      <c r="LOI68" s="394"/>
      <c r="LOJ68" s="395"/>
      <c r="LOK68" s="389"/>
      <c r="LOL68" s="390"/>
      <c r="LOM68" s="391"/>
      <c r="LON68" s="392"/>
      <c r="LOO68" s="393"/>
      <c r="LOP68" s="394"/>
      <c r="LOQ68" s="395"/>
      <c r="LOR68" s="389"/>
      <c r="LOS68" s="390"/>
      <c r="LOT68" s="391"/>
      <c r="LOU68" s="392"/>
      <c r="LOV68" s="393"/>
      <c r="LOW68" s="394"/>
      <c r="LOX68" s="395"/>
      <c r="LOY68" s="389"/>
      <c r="LOZ68" s="390"/>
      <c r="LPA68" s="391"/>
      <c r="LPB68" s="392"/>
      <c r="LPC68" s="393"/>
      <c r="LPD68" s="394"/>
      <c r="LPE68" s="395"/>
      <c r="LPF68" s="389"/>
      <c r="LPG68" s="390"/>
      <c r="LPH68" s="391"/>
      <c r="LPI68" s="392"/>
      <c r="LPJ68" s="393"/>
      <c r="LPK68" s="394"/>
      <c r="LPL68" s="395"/>
      <c r="LPM68" s="389"/>
      <c r="LPN68" s="390"/>
      <c r="LPO68" s="391"/>
      <c r="LPP68" s="392"/>
      <c r="LPQ68" s="393"/>
      <c r="LPR68" s="394"/>
      <c r="LPS68" s="395"/>
      <c r="LPT68" s="389"/>
      <c r="LPU68" s="390"/>
      <c r="LPV68" s="391"/>
      <c r="LPW68" s="392"/>
      <c r="LPX68" s="393"/>
      <c r="LPY68" s="394"/>
      <c r="LPZ68" s="395"/>
      <c r="LQA68" s="389"/>
      <c r="LQB68" s="390"/>
      <c r="LQC68" s="391"/>
      <c r="LQD68" s="392"/>
      <c r="LQE68" s="393"/>
      <c r="LQF68" s="394"/>
      <c r="LQG68" s="395"/>
      <c r="LQH68" s="389"/>
      <c r="LQI68" s="390"/>
      <c r="LQJ68" s="391"/>
      <c r="LQK68" s="392"/>
      <c r="LQL68" s="393"/>
      <c r="LQM68" s="394"/>
      <c r="LQN68" s="395"/>
      <c r="LQO68" s="389"/>
      <c r="LQP68" s="390"/>
      <c r="LQQ68" s="391"/>
      <c r="LQR68" s="392"/>
      <c r="LQS68" s="393"/>
      <c r="LQT68" s="394"/>
      <c r="LQU68" s="395"/>
      <c r="LQV68" s="389"/>
      <c r="LQW68" s="390"/>
      <c r="LQX68" s="391"/>
      <c r="LQY68" s="392"/>
      <c r="LQZ68" s="393"/>
      <c r="LRA68" s="394"/>
      <c r="LRB68" s="395"/>
      <c r="LRC68" s="389"/>
      <c r="LRD68" s="390"/>
      <c r="LRE68" s="391"/>
      <c r="LRF68" s="392"/>
      <c r="LRG68" s="393"/>
      <c r="LRH68" s="394"/>
      <c r="LRI68" s="395"/>
      <c r="LRJ68" s="389"/>
      <c r="LRK68" s="390"/>
      <c r="LRL68" s="391"/>
      <c r="LRM68" s="392"/>
      <c r="LRN68" s="393"/>
      <c r="LRO68" s="394"/>
      <c r="LRP68" s="395"/>
      <c r="LRQ68" s="389"/>
      <c r="LRR68" s="390"/>
      <c r="LRS68" s="391"/>
      <c r="LRT68" s="392"/>
      <c r="LRU68" s="393"/>
      <c r="LRV68" s="394"/>
      <c r="LRW68" s="395"/>
      <c r="LRX68" s="389"/>
      <c r="LRY68" s="390"/>
      <c r="LRZ68" s="391"/>
      <c r="LSA68" s="392"/>
      <c r="LSB68" s="393"/>
      <c r="LSC68" s="394"/>
      <c r="LSD68" s="395"/>
      <c r="LSE68" s="389"/>
      <c r="LSF68" s="390"/>
      <c r="LSG68" s="391"/>
      <c r="LSH68" s="392"/>
      <c r="LSI68" s="393"/>
      <c r="LSJ68" s="394"/>
      <c r="LSK68" s="395"/>
      <c r="LSL68" s="389"/>
      <c r="LSM68" s="390"/>
      <c r="LSN68" s="391"/>
      <c r="LSO68" s="392"/>
      <c r="LSP68" s="393"/>
      <c r="LSQ68" s="394"/>
      <c r="LSR68" s="395"/>
      <c r="LSS68" s="389"/>
      <c r="LST68" s="390"/>
      <c r="LSU68" s="391"/>
      <c r="LSV68" s="392"/>
      <c r="LSW68" s="393"/>
      <c r="LSX68" s="394"/>
      <c r="LSY68" s="395"/>
      <c r="LSZ68" s="389"/>
      <c r="LTA68" s="390"/>
      <c r="LTB68" s="391"/>
      <c r="LTC68" s="392"/>
      <c r="LTD68" s="393"/>
      <c r="LTE68" s="394"/>
      <c r="LTF68" s="395"/>
      <c r="LTG68" s="389"/>
      <c r="LTH68" s="390"/>
      <c r="LTI68" s="391"/>
      <c r="LTJ68" s="392"/>
      <c r="LTK68" s="393"/>
      <c r="LTL68" s="394"/>
      <c r="LTM68" s="395"/>
      <c r="LTN68" s="389"/>
      <c r="LTO68" s="390"/>
      <c r="LTP68" s="391"/>
      <c r="LTQ68" s="392"/>
      <c r="LTR68" s="393"/>
      <c r="LTS68" s="394"/>
      <c r="LTT68" s="395"/>
      <c r="LTU68" s="389"/>
      <c r="LTV68" s="390"/>
      <c r="LTW68" s="391"/>
      <c r="LTX68" s="392"/>
      <c r="LTY68" s="393"/>
      <c r="LTZ68" s="394"/>
      <c r="LUA68" s="395"/>
      <c r="LUB68" s="389"/>
      <c r="LUC68" s="390"/>
      <c r="LUD68" s="391"/>
      <c r="LUE68" s="392"/>
      <c r="LUF68" s="393"/>
      <c r="LUG68" s="394"/>
      <c r="LUH68" s="395"/>
      <c r="LUI68" s="389"/>
      <c r="LUJ68" s="390"/>
      <c r="LUK68" s="391"/>
      <c r="LUL68" s="392"/>
      <c r="LUM68" s="393"/>
      <c r="LUN68" s="394"/>
      <c r="LUO68" s="395"/>
      <c r="LUP68" s="389"/>
      <c r="LUQ68" s="390"/>
      <c r="LUR68" s="391"/>
      <c r="LUS68" s="392"/>
      <c r="LUT68" s="393"/>
      <c r="LUU68" s="394"/>
      <c r="LUV68" s="395"/>
      <c r="LUW68" s="389"/>
      <c r="LUX68" s="390"/>
      <c r="LUY68" s="391"/>
      <c r="LUZ68" s="392"/>
      <c r="LVA68" s="393"/>
      <c r="LVB68" s="394"/>
      <c r="LVC68" s="395"/>
      <c r="LVD68" s="389"/>
      <c r="LVE68" s="390"/>
      <c r="LVF68" s="391"/>
      <c r="LVG68" s="392"/>
      <c r="LVH68" s="393"/>
      <c r="LVI68" s="394"/>
      <c r="LVJ68" s="395"/>
      <c r="LVK68" s="389"/>
      <c r="LVL68" s="390"/>
      <c r="LVM68" s="391"/>
      <c r="LVN68" s="392"/>
      <c r="LVO68" s="393"/>
      <c r="LVP68" s="394"/>
      <c r="LVQ68" s="395"/>
      <c r="LVR68" s="389"/>
      <c r="LVS68" s="390"/>
      <c r="LVT68" s="391"/>
      <c r="LVU68" s="392"/>
      <c r="LVV68" s="393"/>
      <c r="LVW68" s="394"/>
      <c r="LVX68" s="395"/>
      <c r="LVY68" s="389"/>
      <c r="LVZ68" s="390"/>
      <c r="LWA68" s="391"/>
      <c r="LWB68" s="392"/>
      <c r="LWC68" s="393"/>
      <c r="LWD68" s="394"/>
      <c r="LWE68" s="395"/>
      <c r="LWF68" s="389"/>
      <c r="LWG68" s="390"/>
      <c r="LWH68" s="391"/>
      <c r="LWI68" s="392"/>
      <c r="LWJ68" s="393"/>
      <c r="LWK68" s="394"/>
      <c r="LWL68" s="395"/>
      <c r="LWM68" s="389"/>
      <c r="LWN68" s="390"/>
      <c r="LWO68" s="391"/>
      <c r="LWP68" s="392"/>
      <c r="LWQ68" s="393"/>
      <c r="LWR68" s="394"/>
      <c r="LWS68" s="395"/>
      <c r="LWT68" s="389"/>
      <c r="LWU68" s="390"/>
      <c r="LWV68" s="391"/>
      <c r="LWW68" s="392"/>
      <c r="LWX68" s="393"/>
      <c r="LWY68" s="394"/>
      <c r="LWZ68" s="395"/>
      <c r="LXA68" s="389"/>
      <c r="LXB68" s="390"/>
      <c r="LXC68" s="391"/>
      <c r="LXD68" s="392"/>
      <c r="LXE68" s="393"/>
      <c r="LXF68" s="394"/>
      <c r="LXG68" s="395"/>
      <c r="LXH68" s="389"/>
      <c r="LXI68" s="390"/>
      <c r="LXJ68" s="391"/>
      <c r="LXK68" s="392"/>
      <c r="LXL68" s="393"/>
      <c r="LXM68" s="394"/>
      <c r="LXN68" s="395"/>
      <c r="LXO68" s="389"/>
      <c r="LXP68" s="390"/>
      <c r="LXQ68" s="391"/>
      <c r="LXR68" s="392"/>
      <c r="LXS68" s="393"/>
      <c r="LXT68" s="394"/>
      <c r="LXU68" s="395"/>
      <c r="LXV68" s="389"/>
      <c r="LXW68" s="390"/>
      <c r="LXX68" s="391"/>
      <c r="LXY68" s="392"/>
      <c r="LXZ68" s="393"/>
      <c r="LYA68" s="394"/>
      <c r="LYB68" s="395"/>
      <c r="LYC68" s="389"/>
      <c r="LYD68" s="390"/>
      <c r="LYE68" s="391"/>
      <c r="LYF68" s="392"/>
      <c r="LYG68" s="393"/>
      <c r="LYH68" s="394"/>
      <c r="LYI68" s="395"/>
      <c r="LYJ68" s="389"/>
      <c r="LYK68" s="390"/>
      <c r="LYL68" s="391"/>
      <c r="LYM68" s="392"/>
      <c r="LYN68" s="393"/>
      <c r="LYO68" s="394"/>
      <c r="LYP68" s="395"/>
      <c r="LYQ68" s="389"/>
      <c r="LYR68" s="390"/>
      <c r="LYS68" s="391"/>
      <c r="LYT68" s="392"/>
      <c r="LYU68" s="393"/>
      <c r="LYV68" s="394"/>
      <c r="LYW68" s="395"/>
      <c r="LYX68" s="389"/>
      <c r="LYY68" s="390"/>
      <c r="LYZ68" s="391"/>
      <c r="LZA68" s="392"/>
      <c r="LZB68" s="393"/>
      <c r="LZC68" s="394"/>
      <c r="LZD68" s="395"/>
      <c r="LZE68" s="389"/>
      <c r="LZF68" s="390"/>
      <c r="LZG68" s="391"/>
      <c r="LZH68" s="392"/>
      <c r="LZI68" s="393"/>
      <c r="LZJ68" s="394"/>
      <c r="LZK68" s="395"/>
      <c r="LZL68" s="389"/>
      <c r="LZM68" s="390"/>
      <c r="LZN68" s="391"/>
      <c r="LZO68" s="392"/>
      <c r="LZP68" s="393"/>
      <c r="LZQ68" s="394"/>
      <c r="LZR68" s="395"/>
      <c r="LZS68" s="389"/>
      <c r="LZT68" s="390"/>
      <c r="LZU68" s="391"/>
      <c r="LZV68" s="392"/>
      <c r="LZW68" s="393"/>
      <c r="LZX68" s="394"/>
      <c r="LZY68" s="395"/>
      <c r="LZZ68" s="389"/>
      <c r="MAA68" s="390"/>
      <c r="MAB68" s="391"/>
      <c r="MAC68" s="392"/>
      <c r="MAD68" s="393"/>
      <c r="MAE68" s="394"/>
      <c r="MAF68" s="395"/>
      <c r="MAG68" s="389"/>
      <c r="MAH68" s="390"/>
      <c r="MAI68" s="391"/>
      <c r="MAJ68" s="392"/>
      <c r="MAK68" s="393"/>
      <c r="MAL68" s="394"/>
      <c r="MAM68" s="395"/>
      <c r="MAN68" s="389"/>
      <c r="MAO68" s="390"/>
      <c r="MAP68" s="391"/>
      <c r="MAQ68" s="392"/>
      <c r="MAR68" s="393"/>
      <c r="MAS68" s="394"/>
      <c r="MAT68" s="395"/>
      <c r="MAU68" s="389"/>
      <c r="MAV68" s="390"/>
      <c r="MAW68" s="391"/>
      <c r="MAX68" s="392"/>
      <c r="MAY68" s="393"/>
      <c r="MAZ68" s="394"/>
      <c r="MBA68" s="395"/>
      <c r="MBB68" s="389"/>
      <c r="MBC68" s="390"/>
      <c r="MBD68" s="391"/>
      <c r="MBE68" s="392"/>
      <c r="MBF68" s="393"/>
      <c r="MBG68" s="394"/>
      <c r="MBH68" s="395"/>
      <c r="MBI68" s="389"/>
      <c r="MBJ68" s="390"/>
      <c r="MBK68" s="391"/>
      <c r="MBL68" s="392"/>
      <c r="MBM68" s="393"/>
      <c r="MBN68" s="394"/>
      <c r="MBO68" s="395"/>
      <c r="MBP68" s="389"/>
      <c r="MBQ68" s="390"/>
      <c r="MBR68" s="391"/>
      <c r="MBS68" s="392"/>
      <c r="MBT68" s="393"/>
      <c r="MBU68" s="394"/>
      <c r="MBV68" s="395"/>
      <c r="MBW68" s="389"/>
      <c r="MBX68" s="390"/>
      <c r="MBY68" s="391"/>
      <c r="MBZ68" s="392"/>
      <c r="MCA68" s="393"/>
      <c r="MCB68" s="394"/>
      <c r="MCC68" s="395"/>
      <c r="MCD68" s="389"/>
      <c r="MCE68" s="390"/>
      <c r="MCF68" s="391"/>
      <c r="MCG68" s="392"/>
      <c r="MCH68" s="393"/>
      <c r="MCI68" s="394"/>
      <c r="MCJ68" s="395"/>
      <c r="MCK68" s="389"/>
      <c r="MCL68" s="390"/>
      <c r="MCM68" s="391"/>
      <c r="MCN68" s="392"/>
      <c r="MCO68" s="393"/>
      <c r="MCP68" s="394"/>
      <c r="MCQ68" s="395"/>
      <c r="MCR68" s="389"/>
      <c r="MCS68" s="390"/>
      <c r="MCT68" s="391"/>
      <c r="MCU68" s="392"/>
      <c r="MCV68" s="393"/>
      <c r="MCW68" s="394"/>
      <c r="MCX68" s="395"/>
      <c r="MCY68" s="389"/>
      <c r="MCZ68" s="390"/>
      <c r="MDA68" s="391"/>
      <c r="MDB68" s="392"/>
      <c r="MDC68" s="393"/>
      <c r="MDD68" s="394"/>
      <c r="MDE68" s="395"/>
      <c r="MDF68" s="389"/>
      <c r="MDG68" s="390"/>
      <c r="MDH68" s="391"/>
      <c r="MDI68" s="392"/>
      <c r="MDJ68" s="393"/>
      <c r="MDK68" s="394"/>
      <c r="MDL68" s="395"/>
      <c r="MDM68" s="389"/>
      <c r="MDN68" s="390"/>
      <c r="MDO68" s="391"/>
      <c r="MDP68" s="392"/>
      <c r="MDQ68" s="393"/>
      <c r="MDR68" s="394"/>
      <c r="MDS68" s="395"/>
      <c r="MDT68" s="389"/>
      <c r="MDU68" s="390"/>
      <c r="MDV68" s="391"/>
      <c r="MDW68" s="392"/>
      <c r="MDX68" s="393"/>
      <c r="MDY68" s="394"/>
      <c r="MDZ68" s="395"/>
      <c r="MEA68" s="389"/>
      <c r="MEB68" s="390"/>
      <c r="MEC68" s="391"/>
      <c r="MED68" s="392"/>
      <c r="MEE68" s="393"/>
      <c r="MEF68" s="394"/>
      <c r="MEG68" s="395"/>
      <c r="MEH68" s="389"/>
      <c r="MEI68" s="390"/>
      <c r="MEJ68" s="391"/>
      <c r="MEK68" s="392"/>
      <c r="MEL68" s="393"/>
      <c r="MEM68" s="394"/>
      <c r="MEN68" s="395"/>
      <c r="MEO68" s="389"/>
      <c r="MEP68" s="390"/>
      <c r="MEQ68" s="391"/>
      <c r="MER68" s="392"/>
      <c r="MES68" s="393"/>
      <c r="MET68" s="394"/>
      <c r="MEU68" s="395"/>
      <c r="MEV68" s="389"/>
      <c r="MEW68" s="390"/>
      <c r="MEX68" s="391"/>
      <c r="MEY68" s="392"/>
      <c r="MEZ68" s="393"/>
      <c r="MFA68" s="394"/>
      <c r="MFB68" s="395"/>
      <c r="MFC68" s="389"/>
      <c r="MFD68" s="390"/>
      <c r="MFE68" s="391"/>
      <c r="MFF68" s="392"/>
      <c r="MFG68" s="393"/>
      <c r="MFH68" s="394"/>
      <c r="MFI68" s="395"/>
      <c r="MFJ68" s="389"/>
      <c r="MFK68" s="390"/>
      <c r="MFL68" s="391"/>
      <c r="MFM68" s="392"/>
      <c r="MFN68" s="393"/>
      <c r="MFO68" s="394"/>
      <c r="MFP68" s="395"/>
      <c r="MFQ68" s="389"/>
      <c r="MFR68" s="390"/>
      <c r="MFS68" s="391"/>
      <c r="MFT68" s="392"/>
      <c r="MFU68" s="393"/>
      <c r="MFV68" s="394"/>
      <c r="MFW68" s="395"/>
      <c r="MFX68" s="389"/>
      <c r="MFY68" s="390"/>
      <c r="MFZ68" s="391"/>
      <c r="MGA68" s="392"/>
      <c r="MGB68" s="393"/>
      <c r="MGC68" s="394"/>
      <c r="MGD68" s="395"/>
      <c r="MGE68" s="389"/>
      <c r="MGF68" s="390"/>
      <c r="MGG68" s="391"/>
      <c r="MGH68" s="392"/>
      <c r="MGI68" s="393"/>
      <c r="MGJ68" s="394"/>
      <c r="MGK68" s="395"/>
      <c r="MGL68" s="389"/>
      <c r="MGM68" s="390"/>
      <c r="MGN68" s="391"/>
      <c r="MGO68" s="392"/>
      <c r="MGP68" s="393"/>
      <c r="MGQ68" s="394"/>
      <c r="MGR68" s="395"/>
      <c r="MGS68" s="389"/>
      <c r="MGT68" s="390"/>
      <c r="MGU68" s="391"/>
      <c r="MGV68" s="392"/>
      <c r="MGW68" s="393"/>
      <c r="MGX68" s="394"/>
      <c r="MGY68" s="395"/>
      <c r="MGZ68" s="389"/>
      <c r="MHA68" s="390"/>
      <c r="MHB68" s="391"/>
      <c r="MHC68" s="392"/>
      <c r="MHD68" s="393"/>
      <c r="MHE68" s="394"/>
      <c r="MHF68" s="395"/>
      <c r="MHG68" s="389"/>
      <c r="MHH68" s="390"/>
      <c r="MHI68" s="391"/>
      <c r="MHJ68" s="392"/>
      <c r="MHK68" s="393"/>
      <c r="MHL68" s="394"/>
      <c r="MHM68" s="395"/>
      <c r="MHN68" s="389"/>
      <c r="MHO68" s="390"/>
      <c r="MHP68" s="391"/>
      <c r="MHQ68" s="392"/>
      <c r="MHR68" s="393"/>
      <c r="MHS68" s="394"/>
      <c r="MHT68" s="395"/>
      <c r="MHU68" s="389"/>
      <c r="MHV68" s="390"/>
      <c r="MHW68" s="391"/>
      <c r="MHX68" s="392"/>
      <c r="MHY68" s="393"/>
      <c r="MHZ68" s="394"/>
      <c r="MIA68" s="395"/>
      <c r="MIB68" s="389"/>
      <c r="MIC68" s="390"/>
      <c r="MID68" s="391"/>
      <c r="MIE68" s="392"/>
      <c r="MIF68" s="393"/>
      <c r="MIG68" s="394"/>
      <c r="MIH68" s="395"/>
      <c r="MII68" s="389"/>
      <c r="MIJ68" s="390"/>
      <c r="MIK68" s="391"/>
      <c r="MIL68" s="392"/>
      <c r="MIM68" s="393"/>
      <c r="MIN68" s="394"/>
      <c r="MIO68" s="395"/>
      <c r="MIP68" s="389"/>
      <c r="MIQ68" s="390"/>
      <c r="MIR68" s="391"/>
      <c r="MIS68" s="392"/>
      <c r="MIT68" s="393"/>
      <c r="MIU68" s="394"/>
      <c r="MIV68" s="395"/>
      <c r="MIW68" s="389"/>
      <c r="MIX68" s="390"/>
      <c r="MIY68" s="391"/>
      <c r="MIZ68" s="392"/>
      <c r="MJA68" s="393"/>
      <c r="MJB68" s="394"/>
      <c r="MJC68" s="395"/>
      <c r="MJD68" s="389"/>
      <c r="MJE68" s="390"/>
      <c r="MJF68" s="391"/>
      <c r="MJG68" s="392"/>
      <c r="MJH68" s="393"/>
      <c r="MJI68" s="394"/>
      <c r="MJJ68" s="395"/>
      <c r="MJK68" s="389"/>
      <c r="MJL68" s="390"/>
      <c r="MJM68" s="391"/>
      <c r="MJN68" s="392"/>
      <c r="MJO68" s="393"/>
      <c r="MJP68" s="394"/>
      <c r="MJQ68" s="395"/>
      <c r="MJR68" s="389"/>
      <c r="MJS68" s="390"/>
      <c r="MJT68" s="391"/>
      <c r="MJU68" s="392"/>
      <c r="MJV68" s="393"/>
      <c r="MJW68" s="394"/>
      <c r="MJX68" s="395"/>
      <c r="MJY68" s="389"/>
      <c r="MJZ68" s="390"/>
      <c r="MKA68" s="391"/>
      <c r="MKB68" s="392"/>
      <c r="MKC68" s="393"/>
      <c r="MKD68" s="394"/>
      <c r="MKE68" s="395"/>
      <c r="MKF68" s="389"/>
      <c r="MKG68" s="390"/>
      <c r="MKH68" s="391"/>
      <c r="MKI68" s="392"/>
      <c r="MKJ68" s="393"/>
      <c r="MKK68" s="394"/>
      <c r="MKL68" s="395"/>
      <c r="MKM68" s="389"/>
      <c r="MKN68" s="390"/>
      <c r="MKO68" s="391"/>
      <c r="MKP68" s="392"/>
      <c r="MKQ68" s="393"/>
      <c r="MKR68" s="394"/>
      <c r="MKS68" s="395"/>
      <c r="MKT68" s="389"/>
      <c r="MKU68" s="390"/>
      <c r="MKV68" s="391"/>
      <c r="MKW68" s="392"/>
      <c r="MKX68" s="393"/>
      <c r="MKY68" s="394"/>
      <c r="MKZ68" s="395"/>
      <c r="MLA68" s="389"/>
      <c r="MLB68" s="390"/>
      <c r="MLC68" s="391"/>
      <c r="MLD68" s="392"/>
      <c r="MLE68" s="393"/>
      <c r="MLF68" s="394"/>
      <c r="MLG68" s="395"/>
      <c r="MLH68" s="389"/>
      <c r="MLI68" s="390"/>
      <c r="MLJ68" s="391"/>
      <c r="MLK68" s="392"/>
      <c r="MLL68" s="393"/>
      <c r="MLM68" s="394"/>
      <c r="MLN68" s="395"/>
      <c r="MLO68" s="389"/>
      <c r="MLP68" s="390"/>
      <c r="MLQ68" s="391"/>
      <c r="MLR68" s="392"/>
      <c r="MLS68" s="393"/>
      <c r="MLT68" s="394"/>
      <c r="MLU68" s="395"/>
      <c r="MLV68" s="389"/>
      <c r="MLW68" s="390"/>
      <c r="MLX68" s="391"/>
      <c r="MLY68" s="392"/>
      <c r="MLZ68" s="393"/>
      <c r="MMA68" s="394"/>
      <c r="MMB68" s="395"/>
      <c r="MMC68" s="389"/>
      <c r="MMD68" s="390"/>
      <c r="MME68" s="391"/>
      <c r="MMF68" s="392"/>
      <c r="MMG68" s="393"/>
      <c r="MMH68" s="394"/>
      <c r="MMI68" s="395"/>
      <c r="MMJ68" s="389"/>
      <c r="MMK68" s="390"/>
      <c r="MML68" s="391"/>
      <c r="MMM68" s="392"/>
      <c r="MMN68" s="393"/>
      <c r="MMO68" s="394"/>
      <c r="MMP68" s="395"/>
      <c r="MMQ68" s="389"/>
      <c r="MMR68" s="390"/>
      <c r="MMS68" s="391"/>
      <c r="MMT68" s="392"/>
      <c r="MMU68" s="393"/>
      <c r="MMV68" s="394"/>
      <c r="MMW68" s="395"/>
      <c r="MMX68" s="389"/>
      <c r="MMY68" s="390"/>
      <c r="MMZ68" s="391"/>
      <c r="MNA68" s="392"/>
      <c r="MNB68" s="393"/>
      <c r="MNC68" s="394"/>
      <c r="MND68" s="395"/>
      <c r="MNE68" s="389"/>
      <c r="MNF68" s="390"/>
      <c r="MNG68" s="391"/>
      <c r="MNH68" s="392"/>
      <c r="MNI68" s="393"/>
      <c r="MNJ68" s="394"/>
      <c r="MNK68" s="395"/>
      <c r="MNL68" s="389"/>
      <c r="MNM68" s="390"/>
      <c r="MNN68" s="391"/>
      <c r="MNO68" s="392"/>
      <c r="MNP68" s="393"/>
      <c r="MNQ68" s="394"/>
      <c r="MNR68" s="395"/>
      <c r="MNS68" s="389"/>
      <c r="MNT68" s="390"/>
      <c r="MNU68" s="391"/>
      <c r="MNV68" s="392"/>
      <c r="MNW68" s="393"/>
      <c r="MNX68" s="394"/>
      <c r="MNY68" s="395"/>
      <c r="MNZ68" s="389"/>
      <c r="MOA68" s="390"/>
      <c r="MOB68" s="391"/>
      <c r="MOC68" s="392"/>
      <c r="MOD68" s="393"/>
      <c r="MOE68" s="394"/>
      <c r="MOF68" s="395"/>
      <c r="MOG68" s="389"/>
      <c r="MOH68" s="390"/>
      <c r="MOI68" s="391"/>
      <c r="MOJ68" s="392"/>
      <c r="MOK68" s="393"/>
      <c r="MOL68" s="394"/>
      <c r="MOM68" s="395"/>
      <c r="MON68" s="389"/>
      <c r="MOO68" s="390"/>
      <c r="MOP68" s="391"/>
      <c r="MOQ68" s="392"/>
      <c r="MOR68" s="393"/>
      <c r="MOS68" s="394"/>
      <c r="MOT68" s="395"/>
      <c r="MOU68" s="389"/>
      <c r="MOV68" s="390"/>
      <c r="MOW68" s="391"/>
      <c r="MOX68" s="392"/>
      <c r="MOY68" s="393"/>
      <c r="MOZ68" s="394"/>
      <c r="MPA68" s="395"/>
      <c r="MPB68" s="389"/>
      <c r="MPC68" s="390"/>
      <c r="MPD68" s="391"/>
      <c r="MPE68" s="392"/>
      <c r="MPF68" s="393"/>
      <c r="MPG68" s="394"/>
      <c r="MPH68" s="395"/>
      <c r="MPI68" s="389"/>
      <c r="MPJ68" s="390"/>
      <c r="MPK68" s="391"/>
      <c r="MPL68" s="392"/>
      <c r="MPM68" s="393"/>
      <c r="MPN68" s="394"/>
      <c r="MPO68" s="395"/>
      <c r="MPP68" s="389"/>
      <c r="MPQ68" s="390"/>
      <c r="MPR68" s="391"/>
      <c r="MPS68" s="392"/>
      <c r="MPT68" s="393"/>
      <c r="MPU68" s="394"/>
      <c r="MPV68" s="395"/>
      <c r="MPW68" s="389"/>
      <c r="MPX68" s="390"/>
      <c r="MPY68" s="391"/>
      <c r="MPZ68" s="392"/>
      <c r="MQA68" s="393"/>
      <c r="MQB68" s="394"/>
      <c r="MQC68" s="395"/>
      <c r="MQD68" s="389"/>
      <c r="MQE68" s="390"/>
      <c r="MQF68" s="391"/>
      <c r="MQG68" s="392"/>
      <c r="MQH68" s="393"/>
      <c r="MQI68" s="394"/>
      <c r="MQJ68" s="395"/>
      <c r="MQK68" s="389"/>
      <c r="MQL68" s="390"/>
      <c r="MQM68" s="391"/>
      <c r="MQN68" s="392"/>
      <c r="MQO68" s="393"/>
      <c r="MQP68" s="394"/>
      <c r="MQQ68" s="395"/>
      <c r="MQR68" s="389"/>
      <c r="MQS68" s="390"/>
      <c r="MQT68" s="391"/>
      <c r="MQU68" s="392"/>
      <c r="MQV68" s="393"/>
      <c r="MQW68" s="394"/>
      <c r="MQX68" s="395"/>
      <c r="MQY68" s="389"/>
      <c r="MQZ68" s="390"/>
      <c r="MRA68" s="391"/>
      <c r="MRB68" s="392"/>
      <c r="MRC68" s="393"/>
      <c r="MRD68" s="394"/>
      <c r="MRE68" s="395"/>
      <c r="MRF68" s="389"/>
      <c r="MRG68" s="390"/>
      <c r="MRH68" s="391"/>
      <c r="MRI68" s="392"/>
      <c r="MRJ68" s="393"/>
      <c r="MRK68" s="394"/>
      <c r="MRL68" s="395"/>
      <c r="MRM68" s="389"/>
      <c r="MRN68" s="390"/>
      <c r="MRO68" s="391"/>
      <c r="MRP68" s="392"/>
      <c r="MRQ68" s="393"/>
      <c r="MRR68" s="394"/>
      <c r="MRS68" s="395"/>
      <c r="MRT68" s="389"/>
      <c r="MRU68" s="390"/>
      <c r="MRV68" s="391"/>
      <c r="MRW68" s="392"/>
      <c r="MRX68" s="393"/>
      <c r="MRY68" s="394"/>
      <c r="MRZ68" s="395"/>
      <c r="MSA68" s="389"/>
      <c r="MSB68" s="390"/>
      <c r="MSC68" s="391"/>
      <c r="MSD68" s="392"/>
      <c r="MSE68" s="393"/>
      <c r="MSF68" s="394"/>
      <c r="MSG68" s="395"/>
      <c r="MSH68" s="389"/>
      <c r="MSI68" s="390"/>
      <c r="MSJ68" s="391"/>
      <c r="MSK68" s="392"/>
      <c r="MSL68" s="393"/>
      <c r="MSM68" s="394"/>
      <c r="MSN68" s="395"/>
      <c r="MSO68" s="389"/>
      <c r="MSP68" s="390"/>
      <c r="MSQ68" s="391"/>
      <c r="MSR68" s="392"/>
      <c r="MSS68" s="393"/>
      <c r="MST68" s="394"/>
      <c r="MSU68" s="395"/>
      <c r="MSV68" s="389"/>
      <c r="MSW68" s="390"/>
      <c r="MSX68" s="391"/>
      <c r="MSY68" s="392"/>
      <c r="MSZ68" s="393"/>
      <c r="MTA68" s="394"/>
      <c r="MTB68" s="395"/>
      <c r="MTC68" s="389"/>
      <c r="MTD68" s="390"/>
      <c r="MTE68" s="391"/>
      <c r="MTF68" s="392"/>
      <c r="MTG68" s="393"/>
      <c r="MTH68" s="394"/>
      <c r="MTI68" s="395"/>
      <c r="MTJ68" s="389"/>
      <c r="MTK68" s="390"/>
      <c r="MTL68" s="391"/>
      <c r="MTM68" s="392"/>
      <c r="MTN68" s="393"/>
      <c r="MTO68" s="394"/>
      <c r="MTP68" s="395"/>
      <c r="MTQ68" s="389"/>
      <c r="MTR68" s="390"/>
      <c r="MTS68" s="391"/>
      <c r="MTT68" s="392"/>
      <c r="MTU68" s="393"/>
      <c r="MTV68" s="394"/>
      <c r="MTW68" s="395"/>
      <c r="MTX68" s="389"/>
      <c r="MTY68" s="390"/>
      <c r="MTZ68" s="391"/>
      <c r="MUA68" s="392"/>
      <c r="MUB68" s="393"/>
      <c r="MUC68" s="394"/>
      <c r="MUD68" s="395"/>
      <c r="MUE68" s="389"/>
      <c r="MUF68" s="390"/>
      <c r="MUG68" s="391"/>
      <c r="MUH68" s="392"/>
      <c r="MUI68" s="393"/>
      <c r="MUJ68" s="394"/>
      <c r="MUK68" s="395"/>
      <c r="MUL68" s="389"/>
      <c r="MUM68" s="390"/>
      <c r="MUN68" s="391"/>
      <c r="MUO68" s="392"/>
      <c r="MUP68" s="393"/>
      <c r="MUQ68" s="394"/>
      <c r="MUR68" s="395"/>
      <c r="MUS68" s="389"/>
      <c r="MUT68" s="390"/>
      <c r="MUU68" s="391"/>
      <c r="MUV68" s="392"/>
      <c r="MUW68" s="393"/>
      <c r="MUX68" s="394"/>
      <c r="MUY68" s="395"/>
      <c r="MUZ68" s="389"/>
      <c r="MVA68" s="390"/>
      <c r="MVB68" s="391"/>
      <c r="MVC68" s="392"/>
      <c r="MVD68" s="393"/>
      <c r="MVE68" s="394"/>
      <c r="MVF68" s="395"/>
      <c r="MVG68" s="389"/>
      <c r="MVH68" s="390"/>
      <c r="MVI68" s="391"/>
      <c r="MVJ68" s="392"/>
      <c r="MVK68" s="393"/>
      <c r="MVL68" s="394"/>
      <c r="MVM68" s="395"/>
      <c r="MVN68" s="389"/>
      <c r="MVO68" s="390"/>
      <c r="MVP68" s="391"/>
      <c r="MVQ68" s="392"/>
      <c r="MVR68" s="393"/>
      <c r="MVS68" s="394"/>
      <c r="MVT68" s="395"/>
      <c r="MVU68" s="389"/>
      <c r="MVV68" s="390"/>
      <c r="MVW68" s="391"/>
      <c r="MVX68" s="392"/>
      <c r="MVY68" s="393"/>
      <c r="MVZ68" s="394"/>
      <c r="MWA68" s="395"/>
      <c r="MWB68" s="389"/>
      <c r="MWC68" s="390"/>
      <c r="MWD68" s="391"/>
      <c r="MWE68" s="392"/>
      <c r="MWF68" s="393"/>
      <c r="MWG68" s="394"/>
      <c r="MWH68" s="395"/>
      <c r="MWI68" s="389"/>
      <c r="MWJ68" s="390"/>
      <c r="MWK68" s="391"/>
      <c r="MWL68" s="392"/>
      <c r="MWM68" s="393"/>
      <c r="MWN68" s="394"/>
      <c r="MWO68" s="395"/>
      <c r="MWP68" s="389"/>
      <c r="MWQ68" s="390"/>
      <c r="MWR68" s="391"/>
      <c r="MWS68" s="392"/>
      <c r="MWT68" s="393"/>
      <c r="MWU68" s="394"/>
      <c r="MWV68" s="395"/>
      <c r="MWW68" s="389"/>
      <c r="MWX68" s="390"/>
      <c r="MWY68" s="391"/>
      <c r="MWZ68" s="392"/>
      <c r="MXA68" s="393"/>
      <c r="MXB68" s="394"/>
      <c r="MXC68" s="395"/>
      <c r="MXD68" s="389"/>
      <c r="MXE68" s="390"/>
      <c r="MXF68" s="391"/>
      <c r="MXG68" s="392"/>
      <c r="MXH68" s="393"/>
      <c r="MXI68" s="394"/>
      <c r="MXJ68" s="395"/>
      <c r="MXK68" s="389"/>
      <c r="MXL68" s="390"/>
      <c r="MXM68" s="391"/>
      <c r="MXN68" s="392"/>
      <c r="MXO68" s="393"/>
      <c r="MXP68" s="394"/>
      <c r="MXQ68" s="395"/>
      <c r="MXR68" s="389"/>
      <c r="MXS68" s="390"/>
      <c r="MXT68" s="391"/>
      <c r="MXU68" s="392"/>
      <c r="MXV68" s="393"/>
      <c r="MXW68" s="394"/>
      <c r="MXX68" s="395"/>
      <c r="MXY68" s="389"/>
      <c r="MXZ68" s="390"/>
      <c r="MYA68" s="391"/>
      <c r="MYB68" s="392"/>
      <c r="MYC68" s="393"/>
      <c r="MYD68" s="394"/>
      <c r="MYE68" s="395"/>
      <c r="MYF68" s="389"/>
      <c r="MYG68" s="390"/>
      <c r="MYH68" s="391"/>
      <c r="MYI68" s="392"/>
      <c r="MYJ68" s="393"/>
      <c r="MYK68" s="394"/>
      <c r="MYL68" s="395"/>
      <c r="MYM68" s="389"/>
      <c r="MYN68" s="390"/>
      <c r="MYO68" s="391"/>
      <c r="MYP68" s="392"/>
      <c r="MYQ68" s="393"/>
      <c r="MYR68" s="394"/>
      <c r="MYS68" s="395"/>
      <c r="MYT68" s="389"/>
      <c r="MYU68" s="390"/>
      <c r="MYV68" s="391"/>
      <c r="MYW68" s="392"/>
      <c r="MYX68" s="393"/>
      <c r="MYY68" s="394"/>
      <c r="MYZ68" s="395"/>
      <c r="MZA68" s="389"/>
      <c r="MZB68" s="390"/>
      <c r="MZC68" s="391"/>
      <c r="MZD68" s="392"/>
      <c r="MZE68" s="393"/>
      <c r="MZF68" s="394"/>
      <c r="MZG68" s="395"/>
      <c r="MZH68" s="389"/>
      <c r="MZI68" s="390"/>
      <c r="MZJ68" s="391"/>
      <c r="MZK68" s="392"/>
      <c r="MZL68" s="393"/>
      <c r="MZM68" s="394"/>
      <c r="MZN68" s="395"/>
      <c r="MZO68" s="389"/>
      <c r="MZP68" s="390"/>
      <c r="MZQ68" s="391"/>
      <c r="MZR68" s="392"/>
      <c r="MZS68" s="393"/>
      <c r="MZT68" s="394"/>
      <c r="MZU68" s="395"/>
      <c r="MZV68" s="389"/>
      <c r="MZW68" s="390"/>
      <c r="MZX68" s="391"/>
      <c r="MZY68" s="392"/>
      <c r="MZZ68" s="393"/>
      <c r="NAA68" s="394"/>
      <c r="NAB68" s="395"/>
      <c r="NAC68" s="389"/>
      <c r="NAD68" s="390"/>
      <c r="NAE68" s="391"/>
      <c r="NAF68" s="392"/>
      <c r="NAG68" s="393"/>
      <c r="NAH68" s="394"/>
      <c r="NAI68" s="395"/>
      <c r="NAJ68" s="389"/>
      <c r="NAK68" s="390"/>
      <c r="NAL68" s="391"/>
      <c r="NAM68" s="392"/>
      <c r="NAN68" s="393"/>
      <c r="NAO68" s="394"/>
      <c r="NAP68" s="395"/>
      <c r="NAQ68" s="389"/>
      <c r="NAR68" s="390"/>
      <c r="NAS68" s="391"/>
      <c r="NAT68" s="392"/>
      <c r="NAU68" s="393"/>
      <c r="NAV68" s="394"/>
      <c r="NAW68" s="395"/>
      <c r="NAX68" s="389"/>
      <c r="NAY68" s="390"/>
      <c r="NAZ68" s="391"/>
      <c r="NBA68" s="392"/>
      <c r="NBB68" s="393"/>
      <c r="NBC68" s="394"/>
      <c r="NBD68" s="395"/>
      <c r="NBE68" s="389"/>
      <c r="NBF68" s="390"/>
      <c r="NBG68" s="391"/>
      <c r="NBH68" s="392"/>
      <c r="NBI68" s="393"/>
      <c r="NBJ68" s="394"/>
      <c r="NBK68" s="395"/>
      <c r="NBL68" s="389"/>
      <c r="NBM68" s="390"/>
      <c r="NBN68" s="391"/>
      <c r="NBO68" s="392"/>
      <c r="NBP68" s="393"/>
      <c r="NBQ68" s="394"/>
      <c r="NBR68" s="395"/>
      <c r="NBS68" s="389"/>
      <c r="NBT68" s="390"/>
      <c r="NBU68" s="391"/>
      <c r="NBV68" s="392"/>
      <c r="NBW68" s="393"/>
      <c r="NBX68" s="394"/>
      <c r="NBY68" s="395"/>
      <c r="NBZ68" s="389"/>
      <c r="NCA68" s="390"/>
      <c r="NCB68" s="391"/>
      <c r="NCC68" s="392"/>
      <c r="NCD68" s="393"/>
      <c r="NCE68" s="394"/>
      <c r="NCF68" s="395"/>
      <c r="NCG68" s="389"/>
      <c r="NCH68" s="390"/>
      <c r="NCI68" s="391"/>
      <c r="NCJ68" s="392"/>
      <c r="NCK68" s="393"/>
      <c r="NCL68" s="394"/>
      <c r="NCM68" s="395"/>
      <c r="NCN68" s="389"/>
      <c r="NCO68" s="390"/>
      <c r="NCP68" s="391"/>
      <c r="NCQ68" s="392"/>
      <c r="NCR68" s="393"/>
      <c r="NCS68" s="394"/>
      <c r="NCT68" s="395"/>
      <c r="NCU68" s="389"/>
      <c r="NCV68" s="390"/>
      <c r="NCW68" s="391"/>
      <c r="NCX68" s="392"/>
      <c r="NCY68" s="393"/>
      <c r="NCZ68" s="394"/>
      <c r="NDA68" s="395"/>
      <c r="NDB68" s="389"/>
      <c r="NDC68" s="390"/>
      <c r="NDD68" s="391"/>
      <c r="NDE68" s="392"/>
      <c r="NDF68" s="393"/>
      <c r="NDG68" s="394"/>
      <c r="NDH68" s="395"/>
      <c r="NDI68" s="389"/>
      <c r="NDJ68" s="390"/>
      <c r="NDK68" s="391"/>
      <c r="NDL68" s="392"/>
      <c r="NDM68" s="393"/>
      <c r="NDN68" s="394"/>
      <c r="NDO68" s="395"/>
      <c r="NDP68" s="389"/>
      <c r="NDQ68" s="390"/>
      <c r="NDR68" s="391"/>
      <c r="NDS68" s="392"/>
      <c r="NDT68" s="393"/>
      <c r="NDU68" s="394"/>
      <c r="NDV68" s="395"/>
      <c r="NDW68" s="389"/>
      <c r="NDX68" s="390"/>
      <c r="NDY68" s="391"/>
      <c r="NDZ68" s="392"/>
      <c r="NEA68" s="393"/>
      <c r="NEB68" s="394"/>
      <c r="NEC68" s="395"/>
      <c r="NED68" s="389"/>
      <c r="NEE68" s="390"/>
      <c r="NEF68" s="391"/>
      <c r="NEG68" s="392"/>
      <c r="NEH68" s="393"/>
      <c r="NEI68" s="394"/>
      <c r="NEJ68" s="395"/>
      <c r="NEK68" s="389"/>
      <c r="NEL68" s="390"/>
      <c r="NEM68" s="391"/>
      <c r="NEN68" s="392"/>
      <c r="NEO68" s="393"/>
      <c r="NEP68" s="394"/>
      <c r="NEQ68" s="395"/>
      <c r="NER68" s="389"/>
      <c r="NES68" s="390"/>
      <c r="NET68" s="391"/>
      <c r="NEU68" s="392"/>
      <c r="NEV68" s="393"/>
      <c r="NEW68" s="394"/>
      <c r="NEX68" s="395"/>
      <c r="NEY68" s="389"/>
      <c r="NEZ68" s="390"/>
      <c r="NFA68" s="391"/>
      <c r="NFB68" s="392"/>
      <c r="NFC68" s="393"/>
      <c r="NFD68" s="394"/>
      <c r="NFE68" s="395"/>
      <c r="NFF68" s="389"/>
      <c r="NFG68" s="390"/>
      <c r="NFH68" s="391"/>
      <c r="NFI68" s="392"/>
      <c r="NFJ68" s="393"/>
      <c r="NFK68" s="394"/>
      <c r="NFL68" s="395"/>
      <c r="NFM68" s="389"/>
      <c r="NFN68" s="390"/>
      <c r="NFO68" s="391"/>
      <c r="NFP68" s="392"/>
      <c r="NFQ68" s="393"/>
      <c r="NFR68" s="394"/>
      <c r="NFS68" s="395"/>
      <c r="NFT68" s="389"/>
      <c r="NFU68" s="390"/>
      <c r="NFV68" s="391"/>
      <c r="NFW68" s="392"/>
      <c r="NFX68" s="393"/>
      <c r="NFY68" s="394"/>
      <c r="NFZ68" s="395"/>
      <c r="NGA68" s="389"/>
      <c r="NGB68" s="390"/>
      <c r="NGC68" s="391"/>
      <c r="NGD68" s="392"/>
      <c r="NGE68" s="393"/>
      <c r="NGF68" s="394"/>
      <c r="NGG68" s="395"/>
      <c r="NGH68" s="389"/>
      <c r="NGI68" s="390"/>
      <c r="NGJ68" s="391"/>
      <c r="NGK68" s="392"/>
      <c r="NGL68" s="393"/>
      <c r="NGM68" s="394"/>
      <c r="NGN68" s="395"/>
      <c r="NGO68" s="389"/>
      <c r="NGP68" s="390"/>
      <c r="NGQ68" s="391"/>
      <c r="NGR68" s="392"/>
      <c r="NGS68" s="393"/>
      <c r="NGT68" s="394"/>
      <c r="NGU68" s="395"/>
      <c r="NGV68" s="389"/>
      <c r="NGW68" s="390"/>
      <c r="NGX68" s="391"/>
      <c r="NGY68" s="392"/>
      <c r="NGZ68" s="393"/>
      <c r="NHA68" s="394"/>
      <c r="NHB68" s="395"/>
      <c r="NHC68" s="389"/>
      <c r="NHD68" s="390"/>
      <c r="NHE68" s="391"/>
      <c r="NHF68" s="392"/>
      <c r="NHG68" s="393"/>
      <c r="NHH68" s="394"/>
      <c r="NHI68" s="395"/>
      <c r="NHJ68" s="389"/>
      <c r="NHK68" s="390"/>
      <c r="NHL68" s="391"/>
      <c r="NHM68" s="392"/>
      <c r="NHN68" s="393"/>
      <c r="NHO68" s="394"/>
      <c r="NHP68" s="395"/>
      <c r="NHQ68" s="389"/>
      <c r="NHR68" s="390"/>
      <c r="NHS68" s="391"/>
      <c r="NHT68" s="392"/>
      <c r="NHU68" s="393"/>
      <c r="NHV68" s="394"/>
      <c r="NHW68" s="395"/>
      <c r="NHX68" s="389"/>
      <c r="NHY68" s="390"/>
      <c r="NHZ68" s="391"/>
      <c r="NIA68" s="392"/>
      <c r="NIB68" s="393"/>
      <c r="NIC68" s="394"/>
      <c r="NID68" s="395"/>
      <c r="NIE68" s="389"/>
      <c r="NIF68" s="390"/>
      <c r="NIG68" s="391"/>
      <c r="NIH68" s="392"/>
      <c r="NII68" s="393"/>
      <c r="NIJ68" s="394"/>
      <c r="NIK68" s="395"/>
      <c r="NIL68" s="389"/>
      <c r="NIM68" s="390"/>
      <c r="NIN68" s="391"/>
      <c r="NIO68" s="392"/>
      <c r="NIP68" s="393"/>
      <c r="NIQ68" s="394"/>
      <c r="NIR68" s="395"/>
      <c r="NIS68" s="389"/>
      <c r="NIT68" s="390"/>
      <c r="NIU68" s="391"/>
      <c r="NIV68" s="392"/>
      <c r="NIW68" s="393"/>
      <c r="NIX68" s="394"/>
      <c r="NIY68" s="395"/>
      <c r="NIZ68" s="389"/>
      <c r="NJA68" s="390"/>
      <c r="NJB68" s="391"/>
      <c r="NJC68" s="392"/>
      <c r="NJD68" s="393"/>
      <c r="NJE68" s="394"/>
      <c r="NJF68" s="395"/>
      <c r="NJG68" s="389"/>
      <c r="NJH68" s="390"/>
      <c r="NJI68" s="391"/>
      <c r="NJJ68" s="392"/>
      <c r="NJK68" s="393"/>
      <c r="NJL68" s="394"/>
      <c r="NJM68" s="395"/>
      <c r="NJN68" s="389"/>
      <c r="NJO68" s="390"/>
      <c r="NJP68" s="391"/>
      <c r="NJQ68" s="392"/>
      <c r="NJR68" s="393"/>
      <c r="NJS68" s="394"/>
      <c r="NJT68" s="395"/>
      <c r="NJU68" s="389"/>
      <c r="NJV68" s="390"/>
      <c r="NJW68" s="391"/>
      <c r="NJX68" s="392"/>
      <c r="NJY68" s="393"/>
      <c r="NJZ68" s="394"/>
      <c r="NKA68" s="395"/>
      <c r="NKB68" s="389"/>
      <c r="NKC68" s="390"/>
      <c r="NKD68" s="391"/>
      <c r="NKE68" s="392"/>
      <c r="NKF68" s="393"/>
      <c r="NKG68" s="394"/>
      <c r="NKH68" s="395"/>
      <c r="NKI68" s="389"/>
      <c r="NKJ68" s="390"/>
      <c r="NKK68" s="391"/>
      <c r="NKL68" s="392"/>
      <c r="NKM68" s="393"/>
      <c r="NKN68" s="394"/>
      <c r="NKO68" s="395"/>
      <c r="NKP68" s="389"/>
      <c r="NKQ68" s="390"/>
      <c r="NKR68" s="391"/>
      <c r="NKS68" s="392"/>
      <c r="NKT68" s="393"/>
      <c r="NKU68" s="394"/>
      <c r="NKV68" s="395"/>
      <c r="NKW68" s="389"/>
      <c r="NKX68" s="390"/>
      <c r="NKY68" s="391"/>
      <c r="NKZ68" s="392"/>
      <c r="NLA68" s="393"/>
      <c r="NLB68" s="394"/>
      <c r="NLC68" s="395"/>
      <c r="NLD68" s="389"/>
      <c r="NLE68" s="390"/>
      <c r="NLF68" s="391"/>
      <c r="NLG68" s="392"/>
      <c r="NLH68" s="393"/>
      <c r="NLI68" s="394"/>
      <c r="NLJ68" s="395"/>
      <c r="NLK68" s="389"/>
      <c r="NLL68" s="390"/>
      <c r="NLM68" s="391"/>
      <c r="NLN68" s="392"/>
      <c r="NLO68" s="393"/>
      <c r="NLP68" s="394"/>
      <c r="NLQ68" s="395"/>
      <c r="NLR68" s="389"/>
      <c r="NLS68" s="390"/>
      <c r="NLT68" s="391"/>
      <c r="NLU68" s="392"/>
      <c r="NLV68" s="393"/>
      <c r="NLW68" s="394"/>
      <c r="NLX68" s="395"/>
      <c r="NLY68" s="389"/>
      <c r="NLZ68" s="390"/>
      <c r="NMA68" s="391"/>
      <c r="NMB68" s="392"/>
      <c r="NMC68" s="393"/>
      <c r="NMD68" s="394"/>
      <c r="NME68" s="395"/>
      <c r="NMF68" s="389"/>
      <c r="NMG68" s="390"/>
      <c r="NMH68" s="391"/>
      <c r="NMI68" s="392"/>
      <c r="NMJ68" s="393"/>
      <c r="NMK68" s="394"/>
      <c r="NML68" s="395"/>
      <c r="NMM68" s="389"/>
      <c r="NMN68" s="390"/>
      <c r="NMO68" s="391"/>
      <c r="NMP68" s="392"/>
      <c r="NMQ68" s="393"/>
      <c r="NMR68" s="394"/>
      <c r="NMS68" s="395"/>
      <c r="NMT68" s="389"/>
      <c r="NMU68" s="390"/>
      <c r="NMV68" s="391"/>
      <c r="NMW68" s="392"/>
      <c r="NMX68" s="393"/>
      <c r="NMY68" s="394"/>
      <c r="NMZ68" s="395"/>
      <c r="NNA68" s="389"/>
      <c r="NNB68" s="390"/>
      <c r="NNC68" s="391"/>
      <c r="NND68" s="392"/>
      <c r="NNE68" s="393"/>
      <c r="NNF68" s="394"/>
      <c r="NNG68" s="395"/>
      <c r="NNH68" s="389"/>
      <c r="NNI68" s="390"/>
      <c r="NNJ68" s="391"/>
      <c r="NNK68" s="392"/>
      <c r="NNL68" s="393"/>
      <c r="NNM68" s="394"/>
      <c r="NNN68" s="395"/>
      <c r="NNO68" s="389"/>
      <c r="NNP68" s="390"/>
      <c r="NNQ68" s="391"/>
      <c r="NNR68" s="392"/>
      <c r="NNS68" s="393"/>
      <c r="NNT68" s="394"/>
      <c r="NNU68" s="395"/>
      <c r="NNV68" s="389"/>
      <c r="NNW68" s="390"/>
      <c r="NNX68" s="391"/>
      <c r="NNY68" s="392"/>
      <c r="NNZ68" s="393"/>
      <c r="NOA68" s="394"/>
      <c r="NOB68" s="395"/>
      <c r="NOC68" s="389"/>
      <c r="NOD68" s="390"/>
      <c r="NOE68" s="391"/>
      <c r="NOF68" s="392"/>
      <c r="NOG68" s="393"/>
      <c r="NOH68" s="394"/>
      <c r="NOI68" s="395"/>
      <c r="NOJ68" s="389"/>
      <c r="NOK68" s="390"/>
      <c r="NOL68" s="391"/>
      <c r="NOM68" s="392"/>
      <c r="NON68" s="393"/>
      <c r="NOO68" s="394"/>
      <c r="NOP68" s="395"/>
      <c r="NOQ68" s="389"/>
      <c r="NOR68" s="390"/>
      <c r="NOS68" s="391"/>
      <c r="NOT68" s="392"/>
      <c r="NOU68" s="393"/>
      <c r="NOV68" s="394"/>
      <c r="NOW68" s="395"/>
      <c r="NOX68" s="389"/>
      <c r="NOY68" s="390"/>
      <c r="NOZ68" s="391"/>
      <c r="NPA68" s="392"/>
      <c r="NPB68" s="393"/>
      <c r="NPC68" s="394"/>
      <c r="NPD68" s="395"/>
      <c r="NPE68" s="389"/>
      <c r="NPF68" s="390"/>
      <c r="NPG68" s="391"/>
      <c r="NPH68" s="392"/>
      <c r="NPI68" s="393"/>
      <c r="NPJ68" s="394"/>
      <c r="NPK68" s="395"/>
      <c r="NPL68" s="389"/>
      <c r="NPM68" s="390"/>
      <c r="NPN68" s="391"/>
      <c r="NPO68" s="392"/>
      <c r="NPP68" s="393"/>
      <c r="NPQ68" s="394"/>
      <c r="NPR68" s="395"/>
      <c r="NPS68" s="389"/>
      <c r="NPT68" s="390"/>
      <c r="NPU68" s="391"/>
      <c r="NPV68" s="392"/>
      <c r="NPW68" s="393"/>
      <c r="NPX68" s="394"/>
      <c r="NPY68" s="395"/>
      <c r="NPZ68" s="389"/>
      <c r="NQA68" s="390"/>
      <c r="NQB68" s="391"/>
      <c r="NQC68" s="392"/>
      <c r="NQD68" s="393"/>
      <c r="NQE68" s="394"/>
      <c r="NQF68" s="395"/>
      <c r="NQG68" s="389"/>
      <c r="NQH68" s="390"/>
      <c r="NQI68" s="391"/>
      <c r="NQJ68" s="392"/>
      <c r="NQK68" s="393"/>
      <c r="NQL68" s="394"/>
      <c r="NQM68" s="395"/>
      <c r="NQN68" s="389"/>
      <c r="NQO68" s="390"/>
      <c r="NQP68" s="391"/>
      <c r="NQQ68" s="392"/>
      <c r="NQR68" s="393"/>
      <c r="NQS68" s="394"/>
      <c r="NQT68" s="395"/>
      <c r="NQU68" s="389"/>
      <c r="NQV68" s="390"/>
      <c r="NQW68" s="391"/>
      <c r="NQX68" s="392"/>
      <c r="NQY68" s="393"/>
      <c r="NQZ68" s="394"/>
      <c r="NRA68" s="395"/>
      <c r="NRB68" s="389"/>
      <c r="NRC68" s="390"/>
      <c r="NRD68" s="391"/>
      <c r="NRE68" s="392"/>
      <c r="NRF68" s="393"/>
      <c r="NRG68" s="394"/>
      <c r="NRH68" s="395"/>
      <c r="NRI68" s="389"/>
      <c r="NRJ68" s="390"/>
      <c r="NRK68" s="391"/>
      <c r="NRL68" s="392"/>
      <c r="NRM68" s="393"/>
      <c r="NRN68" s="394"/>
      <c r="NRO68" s="395"/>
      <c r="NRP68" s="389"/>
      <c r="NRQ68" s="390"/>
      <c r="NRR68" s="391"/>
      <c r="NRS68" s="392"/>
      <c r="NRT68" s="393"/>
      <c r="NRU68" s="394"/>
      <c r="NRV68" s="395"/>
      <c r="NRW68" s="389"/>
      <c r="NRX68" s="390"/>
      <c r="NRY68" s="391"/>
      <c r="NRZ68" s="392"/>
      <c r="NSA68" s="393"/>
      <c r="NSB68" s="394"/>
      <c r="NSC68" s="395"/>
      <c r="NSD68" s="389"/>
      <c r="NSE68" s="390"/>
      <c r="NSF68" s="391"/>
      <c r="NSG68" s="392"/>
      <c r="NSH68" s="393"/>
      <c r="NSI68" s="394"/>
      <c r="NSJ68" s="395"/>
      <c r="NSK68" s="389"/>
      <c r="NSL68" s="390"/>
      <c r="NSM68" s="391"/>
      <c r="NSN68" s="392"/>
      <c r="NSO68" s="393"/>
      <c r="NSP68" s="394"/>
      <c r="NSQ68" s="395"/>
      <c r="NSR68" s="389"/>
      <c r="NSS68" s="390"/>
      <c r="NST68" s="391"/>
      <c r="NSU68" s="392"/>
      <c r="NSV68" s="393"/>
      <c r="NSW68" s="394"/>
      <c r="NSX68" s="395"/>
      <c r="NSY68" s="389"/>
      <c r="NSZ68" s="390"/>
      <c r="NTA68" s="391"/>
      <c r="NTB68" s="392"/>
      <c r="NTC68" s="393"/>
      <c r="NTD68" s="394"/>
      <c r="NTE68" s="395"/>
      <c r="NTF68" s="389"/>
      <c r="NTG68" s="390"/>
      <c r="NTH68" s="391"/>
      <c r="NTI68" s="392"/>
      <c r="NTJ68" s="393"/>
      <c r="NTK68" s="394"/>
      <c r="NTL68" s="395"/>
      <c r="NTM68" s="389"/>
      <c r="NTN68" s="390"/>
      <c r="NTO68" s="391"/>
      <c r="NTP68" s="392"/>
      <c r="NTQ68" s="393"/>
      <c r="NTR68" s="394"/>
      <c r="NTS68" s="395"/>
      <c r="NTT68" s="389"/>
      <c r="NTU68" s="390"/>
      <c r="NTV68" s="391"/>
      <c r="NTW68" s="392"/>
      <c r="NTX68" s="393"/>
      <c r="NTY68" s="394"/>
      <c r="NTZ68" s="395"/>
      <c r="NUA68" s="389"/>
      <c r="NUB68" s="390"/>
      <c r="NUC68" s="391"/>
      <c r="NUD68" s="392"/>
      <c r="NUE68" s="393"/>
      <c r="NUF68" s="394"/>
      <c r="NUG68" s="395"/>
      <c r="NUH68" s="389"/>
      <c r="NUI68" s="390"/>
      <c r="NUJ68" s="391"/>
      <c r="NUK68" s="392"/>
      <c r="NUL68" s="393"/>
      <c r="NUM68" s="394"/>
      <c r="NUN68" s="395"/>
      <c r="NUO68" s="389"/>
      <c r="NUP68" s="390"/>
      <c r="NUQ68" s="391"/>
      <c r="NUR68" s="392"/>
      <c r="NUS68" s="393"/>
      <c r="NUT68" s="394"/>
      <c r="NUU68" s="395"/>
      <c r="NUV68" s="389"/>
      <c r="NUW68" s="390"/>
      <c r="NUX68" s="391"/>
      <c r="NUY68" s="392"/>
      <c r="NUZ68" s="393"/>
      <c r="NVA68" s="394"/>
      <c r="NVB68" s="395"/>
      <c r="NVC68" s="389"/>
      <c r="NVD68" s="390"/>
      <c r="NVE68" s="391"/>
      <c r="NVF68" s="392"/>
      <c r="NVG68" s="393"/>
      <c r="NVH68" s="394"/>
      <c r="NVI68" s="395"/>
      <c r="NVJ68" s="389"/>
      <c r="NVK68" s="390"/>
      <c r="NVL68" s="391"/>
      <c r="NVM68" s="392"/>
      <c r="NVN68" s="393"/>
      <c r="NVO68" s="394"/>
      <c r="NVP68" s="395"/>
      <c r="NVQ68" s="389"/>
      <c r="NVR68" s="390"/>
      <c r="NVS68" s="391"/>
      <c r="NVT68" s="392"/>
      <c r="NVU68" s="393"/>
      <c r="NVV68" s="394"/>
      <c r="NVW68" s="395"/>
      <c r="NVX68" s="389"/>
      <c r="NVY68" s="390"/>
      <c r="NVZ68" s="391"/>
      <c r="NWA68" s="392"/>
      <c r="NWB68" s="393"/>
      <c r="NWC68" s="394"/>
      <c r="NWD68" s="395"/>
      <c r="NWE68" s="389"/>
      <c r="NWF68" s="390"/>
      <c r="NWG68" s="391"/>
      <c r="NWH68" s="392"/>
      <c r="NWI68" s="393"/>
      <c r="NWJ68" s="394"/>
      <c r="NWK68" s="395"/>
      <c r="NWL68" s="389"/>
      <c r="NWM68" s="390"/>
      <c r="NWN68" s="391"/>
      <c r="NWO68" s="392"/>
      <c r="NWP68" s="393"/>
      <c r="NWQ68" s="394"/>
      <c r="NWR68" s="395"/>
      <c r="NWS68" s="389"/>
      <c r="NWT68" s="390"/>
      <c r="NWU68" s="391"/>
      <c r="NWV68" s="392"/>
      <c r="NWW68" s="393"/>
      <c r="NWX68" s="394"/>
      <c r="NWY68" s="395"/>
      <c r="NWZ68" s="389"/>
      <c r="NXA68" s="390"/>
      <c r="NXB68" s="391"/>
      <c r="NXC68" s="392"/>
      <c r="NXD68" s="393"/>
      <c r="NXE68" s="394"/>
      <c r="NXF68" s="395"/>
      <c r="NXG68" s="389"/>
      <c r="NXH68" s="390"/>
      <c r="NXI68" s="391"/>
      <c r="NXJ68" s="392"/>
      <c r="NXK68" s="393"/>
      <c r="NXL68" s="394"/>
      <c r="NXM68" s="395"/>
      <c r="NXN68" s="389"/>
      <c r="NXO68" s="390"/>
      <c r="NXP68" s="391"/>
      <c r="NXQ68" s="392"/>
      <c r="NXR68" s="393"/>
      <c r="NXS68" s="394"/>
      <c r="NXT68" s="395"/>
      <c r="NXU68" s="389"/>
      <c r="NXV68" s="390"/>
      <c r="NXW68" s="391"/>
      <c r="NXX68" s="392"/>
      <c r="NXY68" s="393"/>
      <c r="NXZ68" s="394"/>
      <c r="NYA68" s="395"/>
      <c r="NYB68" s="389"/>
      <c r="NYC68" s="390"/>
      <c r="NYD68" s="391"/>
      <c r="NYE68" s="392"/>
      <c r="NYF68" s="393"/>
      <c r="NYG68" s="394"/>
      <c r="NYH68" s="395"/>
      <c r="NYI68" s="389"/>
      <c r="NYJ68" s="390"/>
      <c r="NYK68" s="391"/>
      <c r="NYL68" s="392"/>
      <c r="NYM68" s="393"/>
      <c r="NYN68" s="394"/>
      <c r="NYO68" s="395"/>
      <c r="NYP68" s="389"/>
      <c r="NYQ68" s="390"/>
      <c r="NYR68" s="391"/>
      <c r="NYS68" s="392"/>
      <c r="NYT68" s="393"/>
      <c r="NYU68" s="394"/>
      <c r="NYV68" s="395"/>
      <c r="NYW68" s="389"/>
      <c r="NYX68" s="390"/>
      <c r="NYY68" s="391"/>
      <c r="NYZ68" s="392"/>
      <c r="NZA68" s="393"/>
      <c r="NZB68" s="394"/>
      <c r="NZC68" s="395"/>
      <c r="NZD68" s="389"/>
      <c r="NZE68" s="390"/>
      <c r="NZF68" s="391"/>
      <c r="NZG68" s="392"/>
      <c r="NZH68" s="393"/>
      <c r="NZI68" s="394"/>
      <c r="NZJ68" s="395"/>
      <c r="NZK68" s="389"/>
      <c r="NZL68" s="390"/>
      <c r="NZM68" s="391"/>
      <c r="NZN68" s="392"/>
      <c r="NZO68" s="393"/>
      <c r="NZP68" s="394"/>
      <c r="NZQ68" s="395"/>
      <c r="NZR68" s="389"/>
      <c r="NZS68" s="390"/>
      <c r="NZT68" s="391"/>
      <c r="NZU68" s="392"/>
      <c r="NZV68" s="393"/>
      <c r="NZW68" s="394"/>
      <c r="NZX68" s="395"/>
      <c r="NZY68" s="389"/>
      <c r="NZZ68" s="390"/>
      <c r="OAA68" s="391"/>
      <c r="OAB68" s="392"/>
      <c r="OAC68" s="393"/>
      <c r="OAD68" s="394"/>
      <c r="OAE68" s="395"/>
      <c r="OAF68" s="389"/>
      <c r="OAG68" s="390"/>
      <c r="OAH68" s="391"/>
      <c r="OAI68" s="392"/>
      <c r="OAJ68" s="393"/>
      <c r="OAK68" s="394"/>
      <c r="OAL68" s="395"/>
      <c r="OAM68" s="389"/>
      <c r="OAN68" s="390"/>
      <c r="OAO68" s="391"/>
      <c r="OAP68" s="392"/>
      <c r="OAQ68" s="393"/>
      <c r="OAR68" s="394"/>
      <c r="OAS68" s="395"/>
      <c r="OAT68" s="389"/>
      <c r="OAU68" s="390"/>
      <c r="OAV68" s="391"/>
      <c r="OAW68" s="392"/>
      <c r="OAX68" s="393"/>
      <c r="OAY68" s="394"/>
      <c r="OAZ68" s="395"/>
      <c r="OBA68" s="389"/>
      <c r="OBB68" s="390"/>
      <c r="OBC68" s="391"/>
      <c r="OBD68" s="392"/>
      <c r="OBE68" s="393"/>
      <c r="OBF68" s="394"/>
      <c r="OBG68" s="395"/>
      <c r="OBH68" s="389"/>
      <c r="OBI68" s="390"/>
      <c r="OBJ68" s="391"/>
      <c r="OBK68" s="392"/>
      <c r="OBL68" s="393"/>
      <c r="OBM68" s="394"/>
      <c r="OBN68" s="395"/>
      <c r="OBO68" s="389"/>
      <c r="OBP68" s="390"/>
      <c r="OBQ68" s="391"/>
      <c r="OBR68" s="392"/>
      <c r="OBS68" s="393"/>
      <c r="OBT68" s="394"/>
      <c r="OBU68" s="395"/>
      <c r="OBV68" s="389"/>
      <c r="OBW68" s="390"/>
      <c r="OBX68" s="391"/>
      <c r="OBY68" s="392"/>
      <c r="OBZ68" s="393"/>
      <c r="OCA68" s="394"/>
      <c r="OCB68" s="395"/>
      <c r="OCC68" s="389"/>
      <c r="OCD68" s="390"/>
      <c r="OCE68" s="391"/>
      <c r="OCF68" s="392"/>
      <c r="OCG68" s="393"/>
      <c r="OCH68" s="394"/>
      <c r="OCI68" s="395"/>
      <c r="OCJ68" s="389"/>
      <c r="OCK68" s="390"/>
      <c r="OCL68" s="391"/>
      <c r="OCM68" s="392"/>
      <c r="OCN68" s="393"/>
      <c r="OCO68" s="394"/>
      <c r="OCP68" s="395"/>
      <c r="OCQ68" s="389"/>
      <c r="OCR68" s="390"/>
      <c r="OCS68" s="391"/>
      <c r="OCT68" s="392"/>
      <c r="OCU68" s="393"/>
      <c r="OCV68" s="394"/>
      <c r="OCW68" s="395"/>
      <c r="OCX68" s="389"/>
      <c r="OCY68" s="390"/>
      <c r="OCZ68" s="391"/>
      <c r="ODA68" s="392"/>
      <c r="ODB68" s="393"/>
      <c r="ODC68" s="394"/>
      <c r="ODD68" s="395"/>
      <c r="ODE68" s="389"/>
      <c r="ODF68" s="390"/>
      <c r="ODG68" s="391"/>
      <c r="ODH68" s="392"/>
      <c r="ODI68" s="393"/>
      <c r="ODJ68" s="394"/>
      <c r="ODK68" s="395"/>
      <c r="ODL68" s="389"/>
      <c r="ODM68" s="390"/>
      <c r="ODN68" s="391"/>
      <c r="ODO68" s="392"/>
      <c r="ODP68" s="393"/>
      <c r="ODQ68" s="394"/>
      <c r="ODR68" s="395"/>
      <c r="ODS68" s="389"/>
      <c r="ODT68" s="390"/>
      <c r="ODU68" s="391"/>
      <c r="ODV68" s="392"/>
      <c r="ODW68" s="393"/>
      <c r="ODX68" s="394"/>
      <c r="ODY68" s="395"/>
      <c r="ODZ68" s="389"/>
      <c r="OEA68" s="390"/>
      <c r="OEB68" s="391"/>
      <c r="OEC68" s="392"/>
      <c r="OED68" s="393"/>
      <c r="OEE68" s="394"/>
      <c r="OEF68" s="395"/>
      <c r="OEG68" s="389"/>
      <c r="OEH68" s="390"/>
      <c r="OEI68" s="391"/>
      <c r="OEJ68" s="392"/>
      <c r="OEK68" s="393"/>
      <c r="OEL68" s="394"/>
      <c r="OEM68" s="395"/>
      <c r="OEN68" s="389"/>
      <c r="OEO68" s="390"/>
      <c r="OEP68" s="391"/>
      <c r="OEQ68" s="392"/>
      <c r="OER68" s="393"/>
      <c r="OES68" s="394"/>
      <c r="OET68" s="395"/>
      <c r="OEU68" s="389"/>
      <c r="OEV68" s="390"/>
      <c r="OEW68" s="391"/>
      <c r="OEX68" s="392"/>
      <c r="OEY68" s="393"/>
      <c r="OEZ68" s="394"/>
      <c r="OFA68" s="395"/>
      <c r="OFB68" s="389"/>
      <c r="OFC68" s="390"/>
      <c r="OFD68" s="391"/>
      <c r="OFE68" s="392"/>
      <c r="OFF68" s="393"/>
      <c r="OFG68" s="394"/>
      <c r="OFH68" s="395"/>
      <c r="OFI68" s="389"/>
      <c r="OFJ68" s="390"/>
      <c r="OFK68" s="391"/>
      <c r="OFL68" s="392"/>
      <c r="OFM68" s="393"/>
      <c r="OFN68" s="394"/>
      <c r="OFO68" s="395"/>
      <c r="OFP68" s="389"/>
      <c r="OFQ68" s="390"/>
      <c r="OFR68" s="391"/>
      <c r="OFS68" s="392"/>
      <c r="OFT68" s="393"/>
      <c r="OFU68" s="394"/>
      <c r="OFV68" s="395"/>
      <c r="OFW68" s="389"/>
      <c r="OFX68" s="390"/>
      <c r="OFY68" s="391"/>
      <c r="OFZ68" s="392"/>
      <c r="OGA68" s="393"/>
      <c r="OGB68" s="394"/>
      <c r="OGC68" s="395"/>
      <c r="OGD68" s="389"/>
      <c r="OGE68" s="390"/>
      <c r="OGF68" s="391"/>
      <c r="OGG68" s="392"/>
      <c r="OGH68" s="393"/>
      <c r="OGI68" s="394"/>
      <c r="OGJ68" s="395"/>
      <c r="OGK68" s="389"/>
      <c r="OGL68" s="390"/>
      <c r="OGM68" s="391"/>
      <c r="OGN68" s="392"/>
      <c r="OGO68" s="393"/>
      <c r="OGP68" s="394"/>
      <c r="OGQ68" s="395"/>
      <c r="OGR68" s="389"/>
      <c r="OGS68" s="390"/>
      <c r="OGT68" s="391"/>
      <c r="OGU68" s="392"/>
      <c r="OGV68" s="393"/>
      <c r="OGW68" s="394"/>
      <c r="OGX68" s="395"/>
      <c r="OGY68" s="389"/>
      <c r="OGZ68" s="390"/>
      <c r="OHA68" s="391"/>
      <c r="OHB68" s="392"/>
      <c r="OHC68" s="393"/>
      <c r="OHD68" s="394"/>
      <c r="OHE68" s="395"/>
      <c r="OHF68" s="389"/>
      <c r="OHG68" s="390"/>
      <c r="OHH68" s="391"/>
      <c r="OHI68" s="392"/>
      <c r="OHJ68" s="393"/>
      <c r="OHK68" s="394"/>
      <c r="OHL68" s="395"/>
      <c r="OHM68" s="389"/>
      <c r="OHN68" s="390"/>
      <c r="OHO68" s="391"/>
      <c r="OHP68" s="392"/>
      <c r="OHQ68" s="393"/>
      <c r="OHR68" s="394"/>
      <c r="OHS68" s="395"/>
      <c r="OHT68" s="389"/>
      <c r="OHU68" s="390"/>
      <c r="OHV68" s="391"/>
      <c r="OHW68" s="392"/>
      <c r="OHX68" s="393"/>
      <c r="OHY68" s="394"/>
      <c r="OHZ68" s="395"/>
      <c r="OIA68" s="389"/>
      <c r="OIB68" s="390"/>
      <c r="OIC68" s="391"/>
      <c r="OID68" s="392"/>
      <c r="OIE68" s="393"/>
      <c r="OIF68" s="394"/>
      <c r="OIG68" s="395"/>
      <c r="OIH68" s="389"/>
      <c r="OII68" s="390"/>
      <c r="OIJ68" s="391"/>
      <c r="OIK68" s="392"/>
      <c r="OIL68" s="393"/>
      <c r="OIM68" s="394"/>
      <c r="OIN68" s="395"/>
      <c r="OIO68" s="389"/>
      <c r="OIP68" s="390"/>
      <c r="OIQ68" s="391"/>
      <c r="OIR68" s="392"/>
      <c r="OIS68" s="393"/>
      <c r="OIT68" s="394"/>
      <c r="OIU68" s="395"/>
      <c r="OIV68" s="389"/>
      <c r="OIW68" s="390"/>
      <c r="OIX68" s="391"/>
      <c r="OIY68" s="392"/>
      <c r="OIZ68" s="393"/>
      <c r="OJA68" s="394"/>
      <c r="OJB68" s="395"/>
      <c r="OJC68" s="389"/>
      <c r="OJD68" s="390"/>
      <c r="OJE68" s="391"/>
      <c r="OJF68" s="392"/>
      <c r="OJG68" s="393"/>
      <c r="OJH68" s="394"/>
      <c r="OJI68" s="395"/>
      <c r="OJJ68" s="389"/>
      <c r="OJK68" s="390"/>
      <c r="OJL68" s="391"/>
      <c r="OJM68" s="392"/>
      <c r="OJN68" s="393"/>
      <c r="OJO68" s="394"/>
      <c r="OJP68" s="395"/>
      <c r="OJQ68" s="389"/>
      <c r="OJR68" s="390"/>
      <c r="OJS68" s="391"/>
      <c r="OJT68" s="392"/>
      <c r="OJU68" s="393"/>
      <c r="OJV68" s="394"/>
      <c r="OJW68" s="395"/>
      <c r="OJX68" s="389"/>
      <c r="OJY68" s="390"/>
      <c r="OJZ68" s="391"/>
      <c r="OKA68" s="392"/>
      <c r="OKB68" s="393"/>
      <c r="OKC68" s="394"/>
      <c r="OKD68" s="395"/>
      <c r="OKE68" s="389"/>
      <c r="OKF68" s="390"/>
      <c r="OKG68" s="391"/>
      <c r="OKH68" s="392"/>
      <c r="OKI68" s="393"/>
      <c r="OKJ68" s="394"/>
      <c r="OKK68" s="395"/>
      <c r="OKL68" s="389"/>
      <c r="OKM68" s="390"/>
      <c r="OKN68" s="391"/>
      <c r="OKO68" s="392"/>
      <c r="OKP68" s="393"/>
      <c r="OKQ68" s="394"/>
      <c r="OKR68" s="395"/>
      <c r="OKS68" s="389"/>
      <c r="OKT68" s="390"/>
      <c r="OKU68" s="391"/>
      <c r="OKV68" s="392"/>
      <c r="OKW68" s="393"/>
      <c r="OKX68" s="394"/>
      <c r="OKY68" s="395"/>
      <c r="OKZ68" s="389"/>
      <c r="OLA68" s="390"/>
      <c r="OLB68" s="391"/>
      <c r="OLC68" s="392"/>
      <c r="OLD68" s="393"/>
      <c r="OLE68" s="394"/>
      <c r="OLF68" s="395"/>
      <c r="OLG68" s="389"/>
      <c r="OLH68" s="390"/>
      <c r="OLI68" s="391"/>
      <c r="OLJ68" s="392"/>
      <c r="OLK68" s="393"/>
      <c r="OLL68" s="394"/>
      <c r="OLM68" s="395"/>
      <c r="OLN68" s="389"/>
      <c r="OLO68" s="390"/>
      <c r="OLP68" s="391"/>
      <c r="OLQ68" s="392"/>
      <c r="OLR68" s="393"/>
      <c r="OLS68" s="394"/>
      <c r="OLT68" s="395"/>
      <c r="OLU68" s="389"/>
      <c r="OLV68" s="390"/>
      <c r="OLW68" s="391"/>
      <c r="OLX68" s="392"/>
      <c r="OLY68" s="393"/>
      <c r="OLZ68" s="394"/>
      <c r="OMA68" s="395"/>
      <c r="OMB68" s="389"/>
      <c r="OMC68" s="390"/>
      <c r="OMD68" s="391"/>
      <c r="OME68" s="392"/>
      <c r="OMF68" s="393"/>
      <c r="OMG68" s="394"/>
      <c r="OMH68" s="395"/>
      <c r="OMI68" s="389"/>
      <c r="OMJ68" s="390"/>
      <c r="OMK68" s="391"/>
      <c r="OML68" s="392"/>
      <c r="OMM68" s="393"/>
      <c r="OMN68" s="394"/>
      <c r="OMO68" s="395"/>
      <c r="OMP68" s="389"/>
      <c r="OMQ68" s="390"/>
      <c r="OMR68" s="391"/>
      <c r="OMS68" s="392"/>
      <c r="OMT68" s="393"/>
      <c r="OMU68" s="394"/>
      <c r="OMV68" s="395"/>
      <c r="OMW68" s="389"/>
      <c r="OMX68" s="390"/>
      <c r="OMY68" s="391"/>
      <c r="OMZ68" s="392"/>
      <c r="ONA68" s="393"/>
      <c r="ONB68" s="394"/>
      <c r="ONC68" s="395"/>
      <c r="OND68" s="389"/>
      <c r="ONE68" s="390"/>
      <c r="ONF68" s="391"/>
      <c r="ONG68" s="392"/>
      <c r="ONH68" s="393"/>
      <c r="ONI68" s="394"/>
      <c r="ONJ68" s="395"/>
      <c r="ONK68" s="389"/>
      <c r="ONL68" s="390"/>
      <c r="ONM68" s="391"/>
      <c r="ONN68" s="392"/>
      <c r="ONO68" s="393"/>
      <c r="ONP68" s="394"/>
      <c r="ONQ68" s="395"/>
      <c r="ONR68" s="389"/>
      <c r="ONS68" s="390"/>
      <c r="ONT68" s="391"/>
      <c r="ONU68" s="392"/>
      <c r="ONV68" s="393"/>
      <c r="ONW68" s="394"/>
      <c r="ONX68" s="395"/>
      <c r="ONY68" s="389"/>
      <c r="ONZ68" s="390"/>
      <c r="OOA68" s="391"/>
      <c r="OOB68" s="392"/>
      <c r="OOC68" s="393"/>
      <c r="OOD68" s="394"/>
      <c r="OOE68" s="395"/>
      <c r="OOF68" s="389"/>
      <c r="OOG68" s="390"/>
      <c r="OOH68" s="391"/>
      <c r="OOI68" s="392"/>
      <c r="OOJ68" s="393"/>
      <c r="OOK68" s="394"/>
      <c r="OOL68" s="395"/>
      <c r="OOM68" s="389"/>
      <c r="OON68" s="390"/>
      <c r="OOO68" s="391"/>
      <c r="OOP68" s="392"/>
      <c r="OOQ68" s="393"/>
      <c r="OOR68" s="394"/>
      <c r="OOS68" s="395"/>
      <c r="OOT68" s="389"/>
      <c r="OOU68" s="390"/>
      <c r="OOV68" s="391"/>
      <c r="OOW68" s="392"/>
      <c r="OOX68" s="393"/>
      <c r="OOY68" s="394"/>
      <c r="OOZ68" s="395"/>
      <c r="OPA68" s="389"/>
      <c r="OPB68" s="390"/>
      <c r="OPC68" s="391"/>
      <c r="OPD68" s="392"/>
      <c r="OPE68" s="393"/>
      <c r="OPF68" s="394"/>
      <c r="OPG68" s="395"/>
      <c r="OPH68" s="389"/>
      <c r="OPI68" s="390"/>
      <c r="OPJ68" s="391"/>
      <c r="OPK68" s="392"/>
      <c r="OPL68" s="393"/>
      <c r="OPM68" s="394"/>
      <c r="OPN68" s="395"/>
      <c r="OPO68" s="389"/>
      <c r="OPP68" s="390"/>
      <c r="OPQ68" s="391"/>
      <c r="OPR68" s="392"/>
      <c r="OPS68" s="393"/>
      <c r="OPT68" s="394"/>
      <c r="OPU68" s="395"/>
      <c r="OPV68" s="389"/>
      <c r="OPW68" s="390"/>
      <c r="OPX68" s="391"/>
      <c r="OPY68" s="392"/>
      <c r="OPZ68" s="393"/>
      <c r="OQA68" s="394"/>
      <c r="OQB68" s="395"/>
      <c r="OQC68" s="389"/>
      <c r="OQD68" s="390"/>
      <c r="OQE68" s="391"/>
      <c r="OQF68" s="392"/>
      <c r="OQG68" s="393"/>
      <c r="OQH68" s="394"/>
      <c r="OQI68" s="395"/>
      <c r="OQJ68" s="389"/>
      <c r="OQK68" s="390"/>
      <c r="OQL68" s="391"/>
      <c r="OQM68" s="392"/>
      <c r="OQN68" s="393"/>
      <c r="OQO68" s="394"/>
      <c r="OQP68" s="395"/>
      <c r="OQQ68" s="389"/>
      <c r="OQR68" s="390"/>
      <c r="OQS68" s="391"/>
      <c r="OQT68" s="392"/>
      <c r="OQU68" s="393"/>
      <c r="OQV68" s="394"/>
      <c r="OQW68" s="395"/>
      <c r="OQX68" s="389"/>
      <c r="OQY68" s="390"/>
      <c r="OQZ68" s="391"/>
      <c r="ORA68" s="392"/>
      <c r="ORB68" s="393"/>
      <c r="ORC68" s="394"/>
      <c r="ORD68" s="395"/>
      <c r="ORE68" s="389"/>
      <c r="ORF68" s="390"/>
      <c r="ORG68" s="391"/>
      <c r="ORH68" s="392"/>
      <c r="ORI68" s="393"/>
      <c r="ORJ68" s="394"/>
      <c r="ORK68" s="395"/>
      <c r="ORL68" s="389"/>
      <c r="ORM68" s="390"/>
      <c r="ORN68" s="391"/>
      <c r="ORO68" s="392"/>
      <c r="ORP68" s="393"/>
      <c r="ORQ68" s="394"/>
      <c r="ORR68" s="395"/>
      <c r="ORS68" s="389"/>
      <c r="ORT68" s="390"/>
      <c r="ORU68" s="391"/>
      <c r="ORV68" s="392"/>
      <c r="ORW68" s="393"/>
      <c r="ORX68" s="394"/>
      <c r="ORY68" s="395"/>
      <c r="ORZ68" s="389"/>
      <c r="OSA68" s="390"/>
      <c r="OSB68" s="391"/>
      <c r="OSC68" s="392"/>
      <c r="OSD68" s="393"/>
      <c r="OSE68" s="394"/>
      <c r="OSF68" s="395"/>
      <c r="OSG68" s="389"/>
      <c r="OSH68" s="390"/>
      <c r="OSI68" s="391"/>
      <c r="OSJ68" s="392"/>
      <c r="OSK68" s="393"/>
      <c r="OSL68" s="394"/>
      <c r="OSM68" s="395"/>
      <c r="OSN68" s="389"/>
      <c r="OSO68" s="390"/>
      <c r="OSP68" s="391"/>
      <c r="OSQ68" s="392"/>
      <c r="OSR68" s="393"/>
      <c r="OSS68" s="394"/>
      <c r="OST68" s="395"/>
      <c r="OSU68" s="389"/>
      <c r="OSV68" s="390"/>
      <c r="OSW68" s="391"/>
      <c r="OSX68" s="392"/>
      <c r="OSY68" s="393"/>
      <c r="OSZ68" s="394"/>
      <c r="OTA68" s="395"/>
      <c r="OTB68" s="389"/>
      <c r="OTC68" s="390"/>
      <c r="OTD68" s="391"/>
      <c r="OTE68" s="392"/>
      <c r="OTF68" s="393"/>
      <c r="OTG68" s="394"/>
      <c r="OTH68" s="395"/>
      <c r="OTI68" s="389"/>
      <c r="OTJ68" s="390"/>
      <c r="OTK68" s="391"/>
      <c r="OTL68" s="392"/>
      <c r="OTM68" s="393"/>
      <c r="OTN68" s="394"/>
      <c r="OTO68" s="395"/>
      <c r="OTP68" s="389"/>
      <c r="OTQ68" s="390"/>
      <c r="OTR68" s="391"/>
      <c r="OTS68" s="392"/>
      <c r="OTT68" s="393"/>
      <c r="OTU68" s="394"/>
      <c r="OTV68" s="395"/>
      <c r="OTW68" s="389"/>
      <c r="OTX68" s="390"/>
      <c r="OTY68" s="391"/>
      <c r="OTZ68" s="392"/>
      <c r="OUA68" s="393"/>
      <c r="OUB68" s="394"/>
      <c r="OUC68" s="395"/>
      <c r="OUD68" s="389"/>
      <c r="OUE68" s="390"/>
      <c r="OUF68" s="391"/>
      <c r="OUG68" s="392"/>
      <c r="OUH68" s="393"/>
      <c r="OUI68" s="394"/>
      <c r="OUJ68" s="395"/>
      <c r="OUK68" s="389"/>
      <c r="OUL68" s="390"/>
      <c r="OUM68" s="391"/>
      <c r="OUN68" s="392"/>
      <c r="OUO68" s="393"/>
      <c r="OUP68" s="394"/>
      <c r="OUQ68" s="395"/>
      <c r="OUR68" s="389"/>
      <c r="OUS68" s="390"/>
      <c r="OUT68" s="391"/>
      <c r="OUU68" s="392"/>
      <c r="OUV68" s="393"/>
      <c r="OUW68" s="394"/>
      <c r="OUX68" s="395"/>
      <c r="OUY68" s="389"/>
      <c r="OUZ68" s="390"/>
      <c r="OVA68" s="391"/>
      <c r="OVB68" s="392"/>
      <c r="OVC68" s="393"/>
      <c r="OVD68" s="394"/>
      <c r="OVE68" s="395"/>
      <c r="OVF68" s="389"/>
      <c r="OVG68" s="390"/>
      <c r="OVH68" s="391"/>
      <c r="OVI68" s="392"/>
      <c r="OVJ68" s="393"/>
      <c r="OVK68" s="394"/>
      <c r="OVL68" s="395"/>
      <c r="OVM68" s="389"/>
      <c r="OVN68" s="390"/>
      <c r="OVO68" s="391"/>
      <c r="OVP68" s="392"/>
      <c r="OVQ68" s="393"/>
      <c r="OVR68" s="394"/>
      <c r="OVS68" s="395"/>
      <c r="OVT68" s="389"/>
      <c r="OVU68" s="390"/>
      <c r="OVV68" s="391"/>
      <c r="OVW68" s="392"/>
      <c r="OVX68" s="393"/>
      <c r="OVY68" s="394"/>
      <c r="OVZ68" s="395"/>
      <c r="OWA68" s="389"/>
      <c r="OWB68" s="390"/>
      <c r="OWC68" s="391"/>
      <c r="OWD68" s="392"/>
      <c r="OWE68" s="393"/>
      <c r="OWF68" s="394"/>
      <c r="OWG68" s="395"/>
      <c r="OWH68" s="389"/>
      <c r="OWI68" s="390"/>
      <c r="OWJ68" s="391"/>
      <c r="OWK68" s="392"/>
      <c r="OWL68" s="393"/>
      <c r="OWM68" s="394"/>
      <c r="OWN68" s="395"/>
      <c r="OWO68" s="389"/>
      <c r="OWP68" s="390"/>
      <c r="OWQ68" s="391"/>
      <c r="OWR68" s="392"/>
      <c r="OWS68" s="393"/>
      <c r="OWT68" s="394"/>
      <c r="OWU68" s="395"/>
      <c r="OWV68" s="389"/>
      <c r="OWW68" s="390"/>
      <c r="OWX68" s="391"/>
      <c r="OWY68" s="392"/>
      <c r="OWZ68" s="393"/>
      <c r="OXA68" s="394"/>
      <c r="OXB68" s="395"/>
      <c r="OXC68" s="389"/>
      <c r="OXD68" s="390"/>
      <c r="OXE68" s="391"/>
      <c r="OXF68" s="392"/>
      <c r="OXG68" s="393"/>
      <c r="OXH68" s="394"/>
      <c r="OXI68" s="395"/>
      <c r="OXJ68" s="389"/>
      <c r="OXK68" s="390"/>
      <c r="OXL68" s="391"/>
      <c r="OXM68" s="392"/>
      <c r="OXN68" s="393"/>
      <c r="OXO68" s="394"/>
      <c r="OXP68" s="395"/>
      <c r="OXQ68" s="389"/>
      <c r="OXR68" s="390"/>
      <c r="OXS68" s="391"/>
      <c r="OXT68" s="392"/>
      <c r="OXU68" s="393"/>
      <c r="OXV68" s="394"/>
      <c r="OXW68" s="395"/>
      <c r="OXX68" s="389"/>
      <c r="OXY68" s="390"/>
      <c r="OXZ68" s="391"/>
      <c r="OYA68" s="392"/>
      <c r="OYB68" s="393"/>
      <c r="OYC68" s="394"/>
      <c r="OYD68" s="395"/>
      <c r="OYE68" s="389"/>
      <c r="OYF68" s="390"/>
      <c r="OYG68" s="391"/>
      <c r="OYH68" s="392"/>
      <c r="OYI68" s="393"/>
      <c r="OYJ68" s="394"/>
      <c r="OYK68" s="395"/>
      <c r="OYL68" s="389"/>
      <c r="OYM68" s="390"/>
      <c r="OYN68" s="391"/>
      <c r="OYO68" s="392"/>
      <c r="OYP68" s="393"/>
      <c r="OYQ68" s="394"/>
      <c r="OYR68" s="395"/>
      <c r="OYS68" s="389"/>
      <c r="OYT68" s="390"/>
      <c r="OYU68" s="391"/>
      <c r="OYV68" s="392"/>
      <c r="OYW68" s="393"/>
      <c r="OYX68" s="394"/>
      <c r="OYY68" s="395"/>
      <c r="OYZ68" s="389"/>
      <c r="OZA68" s="390"/>
      <c r="OZB68" s="391"/>
      <c r="OZC68" s="392"/>
      <c r="OZD68" s="393"/>
      <c r="OZE68" s="394"/>
      <c r="OZF68" s="395"/>
      <c r="OZG68" s="389"/>
      <c r="OZH68" s="390"/>
      <c r="OZI68" s="391"/>
      <c r="OZJ68" s="392"/>
      <c r="OZK68" s="393"/>
      <c r="OZL68" s="394"/>
      <c r="OZM68" s="395"/>
      <c r="OZN68" s="389"/>
      <c r="OZO68" s="390"/>
      <c r="OZP68" s="391"/>
      <c r="OZQ68" s="392"/>
      <c r="OZR68" s="393"/>
      <c r="OZS68" s="394"/>
      <c r="OZT68" s="395"/>
      <c r="OZU68" s="389"/>
      <c r="OZV68" s="390"/>
      <c r="OZW68" s="391"/>
      <c r="OZX68" s="392"/>
      <c r="OZY68" s="393"/>
      <c r="OZZ68" s="394"/>
      <c r="PAA68" s="395"/>
      <c r="PAB68" s="389"/>
      <c r="PAC68" s="390"/>
      <c r="PAD68" s="391"/>
      <c r="PAE68" s="392"/>
      <c r="PAF68" s="393"/>
      <c r="PAG68" s="394"/>
      <c r="PAH68" s="395"/>
      <c r="PAI68" s="389"/>
      <c r="PAJ68" s="390"/>
      <c r="PAK68" s="391"/>
      <c r="PAL68" s="392"/>
      <c r="PAM68" s="393"/>
      <c r="PAN68" s="394"/>
      <c r="PAO68" s="395"/>
      <c r="PAP68" s="389"/>
      <c r="PAQ68" s="390"/>
      <c r="PAR68" s="391"/>
      <c r="PAS68" s="392"/>
      <c r="PAT68" s="393"/>
      <c r="PAU68" s="394"/>
      <c r="PAV68" s="395"/>
      <c r="PAW68" s="389"/>
      <c r="PAX68" s="390"/>
      <c r="PAY68" s="391"/>
      <c r="PAZ68" s="392"/>
      <c r="PBA68" s="393"/>
      <c r="PBB68" s="394"/>
      <c r="PBC68" s="395"/>
      <c r="PBD68" s="389"/>
      <c r="PBE68" s="390"/>
      <c r="PBF68" s="391"/>
      <c r="PBG68" s="392"/>
      <c r="PBH68" s="393"/>
      <c r="PBI68" s="394"/>
      <c r="PBJ68" s="395"/>
      <c r="PBK68" s="389"/>
      <c r="PBL68" s="390"/>
      <c r="PBM68" s="391"/>
      <c r="PBN68" s="392"/>
      <c r="PBO68" s="393"/>
      <c r="PBP68" s="394"/>
      <c r="PBQ68" s="395"/>
      <c r="PBR68" s="389"/>
      <c r="PBS68" s="390"/>
      <c r="PBT68" s="391"/>
      <c r="PBU68" s="392"/>
      <c r="PBV68" s="393"/>
      <c r="PBW68" s="394"/>
      <c r="PBX68" s="395"/>
      <c r="PBY68" s="389"/>
      <c r="PBZ68" s="390"/>
      <c r="PCA68" s="391"/>
      <c r="PCB68" s="392"/>
      <c r="PCC68" s="393"/>
      <c r="PCD68" s="394"/>
      <c r="PCE68" s="395"/>
      <c r="PCF68" s="389"/>
      <c r="PCG68" s="390"/>
      <c r="PCH68" s="391"/>
      <c r="PCI68" s="392"/>
      <c r="PCJ68" s="393"/>
      <c r="PCK68" s="394"/>
      <c r="PCL68" s="395"/>
      <c r="PCM68" s="389"/>
      <c r="PCN68" s="390"/>
      <c r="PCO68" s="391"/>
      <c r="PCP68" s="392"/>
      <c r="PCQ68" s="393"/>
      <c r="PCR68" s="394"/>
      <c r="PCS68" s="395"/>
      <c r="PCT68" s="389"/>
      <c r="PCU68" s="390"/>
      <c r="PCV68" s="391"/>
      <c r="PCW68" s="392"/>
      <c r="PCX68" s="393"/>
      <c r="PCY68" s="394"/>
      <c r="PCZ68" s="395"/>
      <c r="PDA68" s="389"/>
      <c r="PDB68" s="390"/>
      <c r="PDC68" s="391"/>
      <c r="PDD68" s="392"/>
      <c r="PDE68" s="393"/>
      <c r="PDF68" s="394"/>
      <c r="PDG68" s="395"/>
      <c r="PDH68" s="389"/>
      <c r="PDI68" s="390"/>
      <c r="PDJ68" s="391"/>
      <c r="PDK68" s="392"/>
      <c r="PDL68" s="393"/>
      <c r="PDM68" s="394"/>
      <c r="PDN68" s="395"/>
      <c r="PDO68" s="389"/>
      <c r="PDP68" s="390"/>
      <c r="PDQ68" s="391"/>
      <c r="PDR68" s="392"/>
      <c r="PDS68" s="393"/>
      <c r="PDT68" s="394"/>
      <c r="PDU68" s="395"/>
      <c r="PDV68" s="389"/>
      <c r="PDW68" s="390"/>
      <c r="PDX68" s="391"/>
      <c r="PDY68" s="392"/>
      <c r="PDZ68" s="393"/>
      <c r="PEA68" s="394"/>
      <c r="PEB68" s="395"/>
      <c r="PEC68" s="389"/>
      <c r="PED68" s="390"/>
      <c r="PEE68" s="391"/>
      <c r="PEF68" s="392"/>
      <c r="PEG68" s="393"/>
      <c r="PEH68" s="394"/>
      <c r="PEI68" s="395"/>
      <c r="PEJ68" s="389"/>
      <c r="PEK68" s="390"/>
      <c r="PEL68" s="391"/>
      <c r="PEM68" s="392"/>
      <c r="PEN68" s="393"/>
      <c r="PEO68" s="394"/>
      <c r="PEP68" s="395"/>
      <c r="PEQ68" s="389"/>
      <c r="PER68" s="390"/>
      <c r="PES68" s="391"/>
      <c r="PET68" s="392"/>
      <c r="PEU68" s="393"/>
      <c r="PEV68" s="394"/>
      <c r="PEW68" s="395"/>
      <c r="PEX68" s="389"/>
      <c r="PEY68" s="390"/>
      <c r="PEZ68" s="391"/>
      <c r="PFA68" s="392"/>
      <c r="PFB68" s="393"/>
      <c r="PFC68" s="394"/>
      <c r="PFD68" s="395"/>
      <c r="PFE68" s="389"/>
      <c r="PFF68" s="390"/>
      <c r="PFG68" s="391"/>
      <c r="PFH68" s="392"/>
      <c r="PFI68" s="393"/>
      <c r="PFJ68" s="394"/>
      <c r="PFK68" s="395"/>
      <c r="PFL68" s="389"/>
      <c r="PFM68" s="390"/>
      <c r="PFN68" s="391"/>
      <c r="PFO68" s="392"/>
      <c r="PFP68" s="393"/>
      <c r="PFQ68" s="394"/>
      <c r="PFR68" s="395"/>
      <c r="PFS68" s="389"/>
      <c r="PFT68" s="390"/>
      <c r="PFU68" s="391"/>
      <c r="PFV68" s="392"/>
      <c r="PFW68" s="393"/>
      <c r="PFX68" s="394"/>
      <c r="PFY68" s="395"/>
      <c r="PFZ68" s="389"/>
      <c r="PGA68" s="390"/>
      <c r="PGB68" s="391"/>
      <c r="PGC68" s="392"/>
      <c r="PGD68" s="393"/>
      <c r="PGE68" s="394"/>
      <c r="PGF68" s="395"/>
      <c r="PGG68" s="389"/>
      <c r="PGH68" s="390"/>
      <c r="PGI68" s="391"/>
      <c r="PGJ68" s="392"/>
      <c r="PGK68" s="393"/>
      <c r="PGL68" s="394"/>
      <c r="PGM68" s="395"/>
      <c r="PGN68" s="389"/>
      <c r="PGO68" s="390"/>
      <c r="PGP68" s="391"/>
      <c r="PGQ68" s="392"/>
      <c r="PGR68" s="393"/>
      <c r="PGS68" s="394"/>
      <c r="PGT68" s="395"/>
      <c r="PGU68" s="389"/>
      <c r="PGV68" s="390"/>
      <c r="PGW68" s="391"/>
      <c r="PGX68" s="392"/>
      <c r="PGY68" s="393"/>
      <c r="PGZ68" s="394"/>
      <c r="PHA68" s="395"/>
      <c r="PHB68" s="389"/>
      <c r="PHC68" s="390"/>
      <c r="PHD68" s="391"/>
      <c r="PHE68" s="392"/>
      <c r="PHF68" s="393"/>
      <c r="PHG68" s="394"/>
      <c r="PHH68" s="395"/>
      <c r="PHI68" s="389"/>
      <c r="PHJ68" s="390"/>
      <c r="PHK68" s="391"/>
      <c r="PHL68" s="392"/>
      <c r="PHM68" s="393"/>
      <c r="PHN68" s="394"/>
      <c r="PHO68" s="395"/>
      <c r="PHP68" s="389"/>
      <c r="PHQ68" s="390"/>
      <c r="PHR68" s="391"/>
      <c r="PHS68" s="392"/>
      <c r="PHT68" s="393"/>
      <c r="PHU68" s="394"/>
      <c r="PHV68" s="395"/>
      <c r="PHW68" s="389"/>
      <c r="PHX68" s="390"/>
      <c r="PHY68" s="391"/>
      <c r="PHZ68" s="392"/>
      <c r="PIA68" s="393"/>
      <c r="PIB68" s="394"/>
      <c r="PIC68" s="395"/>
      <c r="PID68" s="389"/>
      <c r="PIE68" s="390"/>
      <c r="PIF68" s="391"/>
      <c r="PIG68" s="392"/>
      <c r="PIH68" s="393"/>
      <c r="PII68" s="394"/>
      <c r="PIJ68" s="395"/>
      <c r="PIK68" s="389"/>
      <c r="PIL68" s="390"/>
      <c r="PIM68" s="391"/>
      <c r="PIN68" s="392"/>
      <c r="PIO68" s="393"/>
      <c r="PIP68" s="394"/>
      <c r="PIQ68" s="395"/>
      <c r="PIR68" s="389"/>
      <c r="PIS68" s="390"/>
      <c r="PIT68" s="391"/>
      <c r="PIU68" s="392"/>
      <c r="PIV68" s="393"/>
      <c r="PIW68" s="394"/>
      <c r="PIX68" s="395"/>
      <c r="PIY68" s="389"/>
      <c r="PIZ68" s="390"/>
      <c r="PJA68" s="391"/>
      <c r="PJB68" s="392"/>
      <c r="PJC68" s="393"/>
      <c r="PJD68" s="394"/>
      <c r="PJE68" s="395"/>
      <c r="PJF68" s="389"/>
      <c r="PJG68" s="390"/>
      <c r="PJH68" s="391"/>
      <c r="PJI68" s="392"/>
      <c r="PJJ68" s="393"/>
      <c r="PJK68" s="394"/>
      <c r="PJL68" s="395"/>
      <c r="PJM68" s="389"/>
      <c r="PJN68" s="390"/>
      <c r="PJO68" s="391"/>
      <c r="PJP68" s="392"/>
      <c r="PJQ68" s="393"/>
      <c r="PJR68" s="394"/>
      <c r="PJS68" s="395"/>
      <c r="PJT68" s="389"/>
      <c r="PJU68" s="390"/>
      <c r="PJV68" s="391"/>
      <c r="PJW68" s="392"/>
      <c r="PJX68" s="393"/>
      <c r="PJY68" s="394"/>
      <c r="PJZ68" s="395"/>
      <c r="PKA68" s="389"/>
      <c r="PKB68" s="390"/>
      <c r="PKC68" s="391"/>
      <c r="PKD68" s="392"/>
      <c r="PKE68" s="393"/>
      <c r="PKF68" s="394"/>
      <c r="PKG68" s="395"/>
      <c r="PKH68" s="389"/>
      <c r="PKI68" s="390"/>
      <c r="PKJ68" s="391"/>
      <c r="PKK68" s="392"/>
      <c r="PKL68" s="393"/>
      <c r="PKM68" s="394"/>
      <c r="PKN68" s="395"/>
      <c r="PKO68" s="389"/>
      <c r="PKP68" s="390"/>
      <c r="PKQ68" s="391"/>
      <c r="PKR68" s="392"/>
      <c r="PKS68" s="393"/>
      <c r="PKT68" s="394"/>
      <c r="PKU68" s="395"/>
      <c r="PKV68" s="389"/>
      <c r="PKW68" s="390"/>
      <c r="PKX68" s="391"/>
      <c r="PKY68" s="392"/>
      <c r="PKZ68" s="393"/>
      <c r="PLA68" s="394"/>
      <c r="PLB68" s="395"/>
      <c r="PLC68" s="389"/>
      <c r="PLD68" s="390"/>
      <c r="PLE68" s="391"/>
      <c r="PLF68" s="392"/>
      <c r="PLG68" s="393"/>
      <c r="PLH68" s="394"/>
      <c r="PLI68" s="395"/>
      <c r="PLJ68" s="389"/>
      <c r="PLK68" s="390"/>
      <c r="PLL68" s="391"/>
      <c r="PLM68" s="392"/>
      <c r="PLN68" s="393"/>
      <c r="PLO68" s="394"/>
      <c r="PLP68" s="395"/>
      <c r="PLQ68" s="389"/>
      <c r="PLR68" s="390"/>
      <c r="PLS68" s="391"/>
      <c r="PLT68" s="392"/>
      <c r="PLU68" s="393"/>
      <c r="PLV68" s="394"/>
      <c r="PLW68" s="395"/>
      <c r="PLX68" s="389"/>
      <c r="PLY68" s="390"/>
      <c r="PLZ68" s="391"/>
      <c r="PMA68" s="392"/>
      <c r="PMB68" s="393"/>
      <c r="PMC68" s="394"/>
      <c r="PMD68" s="395"/>
      <c r="PME68" s="389"/>
      <c r="PMF68" s="390"/>
      <c r="PMG68" s="391"/>
      <c r="PMH68" s="392"/>
      <c r="PMI68" s="393"/>
      <c r="PMJ68" s="394"/>
      <c r="PMK68" s="395"/>
      <c r="PML68" s="389"/>
      <c r="PMM68" s="390"/>
      <c r="PMN68" s="391"/>
      <c r="PMO68" s="392"/>
      <c r="PMP68" s="393"/>
      <c r="PMQ68" s="394"/>
      <c r="PMR68" s="395"/>
      <c r="PMS68" s="389"/>
      <c r="PMT68" s="390"/>
      <c r="PMU68" s="391"/>
      <c r="PMV68" s="392"/>
      <c r="PMW68" s="393"/>
      <c r="PMX68" s="394"/>
      <c r="PMY68" s="395"/>
      <c r="PMZ68" s="389"/>
      <c r="PNA68" s="390"/>
      <c r="PNB68" s="391"/>
      <c r="PNC68" s="392"/>
      <c r="PND68" s="393"/>
      <c r="PNE68" s="394"/>
      <c r="PNF68" s="395"/>
      <c r="PNG68" s="389"/>
      <c r="PNH68" s="390"/>
      <c r="PNI68" s="391"/>
      <c r="PNJ68" s="392"/>
      <c r="PNK68" s="393"/>
      <c r="PNL68" s="394"/>
      <c r="PNM68" s="395"/>
      <c r="PNN68" s="389"/>
      <c r="PNO68" s="390"/>
      <c r="PNP68" s="391"/>
      <c r="PNQ68" s="392"/>
      <c r="PNR68" s="393"/>
      <c r="PNS68" s="394"/>
      <c r="PNT68" s="395"/>
      <c r="PNU68" s="389"/>
      <c r="PNV68" s="390"/>
      <c r="PNW68" s="391"/>
      <c r="PNX68" s="392"/>
      <c r="PNY68" s="393"/>
      <c r="PNZ68" s="394"/>
      <c r="POA68" s="395"/>
      <c r="POB68" s="389"/>
      <c r="POC68" s="390"/>
      <c r="POD68" s="391"/>
      <c r="POE68" s="392"/>
      <c r="POF68" s="393"/>
      <c r="POG68" s="394"/>
      <c r="POH68" s="395"/>
      <c r="POI68" s="389"/>
      <c r="POJ68" s="390"/>
      <c r="POK68" s="391"/>
      <c r="POL68" s="392"/>
      <c r="POM68" s="393"/>
      <c r="PON68" s="394"/>
      <c r="POO68" s="395"/>
      <c r="POP68" s="389"/>
      <c r="POQ68" s="390"/>
      <c r="POR68" s="391"/>
      <c r="POS68" s="392"/>
      <c r="POT68" s="393"/>
      <c r="POU68" s="394"/>
      <c r="POV68" s="395"/>
      <c r="POW68" s="389"/>
      <c r="POX68" s="390"/>
      <c r="POY68" s="391"/>
      <c r="POZ68" s="392"/>
      <c r="PPA68" s="393"/>
      <c r="PPB68" s="394"/>
      <c r="PPC68" s="395"/>
      <c r="PPD68" s="389"/>
      <c r="PPE68" s="390"/>
      <c r="PPF68" s="391"/>
      <c r="PPG68" s="392"/>
      <c r="PPH68" s="393"/>
      <c r="PPI68" s="394"/>
      <c r="PPJ68" s="395"/>
      <c r="PPK68" s="389"/>
      <c r="PPL68" s="390"/>
      <c r="PPM68" s="391"/>
      <c r="PPN68" s="392"/>
      <c r="PPO68" s="393"/>
      <c r="PPP68" s="394"/>
      <c r="PPQ68" s="395"/>
      <c r="PPR68" s="389"/>
      <c r="PPS68" s="390"/>
      <c r="PPT68" s="391"/>
      <c r="PPU68" s="392"/>
      <c r="PPV68" s="393"/>
      <c r="PPW68" s="394"/>
      <c r="PPX68" s="395"/>
      <c r="PPY68" s="389"/>
      <c r="PPZ68" s="390"/>
      <c r="PQA68" s="391"/>
      <c r="PQB68" s="392"/>
      <c r="PQC68" s="393"/>
      <c r="PQD68" s="394"/>
      <c r="PQE68" s="395"/>
      <c r="PQF68" s="389"/>
      <c r="PQG68" s="390"/>
      <c r="PQH68" s="391"/>
      <c r="PQI68" s="392"/>
      <c r="PQJ68" s="393"/>
      <c r="PQK68" s="394"/>
      <c r="PQL68" s="395"/>
      <c r="PQM68" s="389"/>
      <c r="PQN68" s="390"/>
      <c r="PQO68" s="391"/>
      <c r="PQP68" s="392"/>
      <c r="PQQ68" s="393"/>
      <c r="PQR68" s="394"/>
      <c r="PQS68" s="395"/>
      <c r="PQT68" s="389"/>
      <c r="PQU68" s="390"/>
      <c r="PQV68" s="391"/>
      <c r="PQW68" s="392"/>
      <c r="PQX68" s="393"/>
      <c r="PQY68" s="394"/>
      <c r="PQZ68" s="395"/>
      <c r="PRA68" s="389"/>
      <c r="PRB68" s="390"/>
      <c r="PRC68" s="391"/>
      <c r="PRD68" s="392"/>
      <c r="PRE68" s="393"/>
      <c r="PRF68" s="394"/>
      <c r="PRG68" s="395"/>
      <c r="PRH68" s="389"/>
      <c r="PRI68" s="390"/>
      <c r="PRJ68" s="391"/>
      <c r="PRK68" s="392"/>
      <c r="PRL68" s="393"/>
      <c r="PRM68" s="394"/>
      <c r="PRN68" s="395"/>
      <c r="PRO68" s="389"/>
      <c r="PRP68" s="390"/>
      <c r="PRQ68" s="391"/>
      <c r="PRR68" s="392"/>
      <c r="PRS68" s="393"/>
      <c r="PRT68" s="394"/>
      <c r="PRU68" s="395"/>
      <c r="PRV68" s="389"/>
      <c r="PRW68" s="390"/>
      <c r="PRX68" s="391"/>
      <c r="PRY68" s="392"/>
      <c r="PRZ68" s="393"/>
      <c r="PSA68" s="394"/>
      <c r="PSB68" s="395"/>
      <c r="PSC68" s="389"/>
      <c r="PSD68" s="390"/>
      <c r="PSE68" s="391"/>
      <c r="PSF68" s="392"/>
      <c r="PSG68" s="393"/>
      <c r="PSH68" s="394"/>
      <c r="PSI68" s="395"/>
      <c r="PSJ68" s="389"/>
      <c r="PSK68" s="390"/>
      <c r="PSL68" s="391"/>
      <c r="PSM68" s="392"/>
      <c r="PSN68" s="393"/>
      <c r="PSO68" s="394"/>
      <c r="PSP68" s="395"/>
      <c r="PSQ68" s="389"/>
      <c r="PSR68" s="390"/>
      <c r="PSS68" s="391"/>
      <c r="PST68" s="392"/>
      <c r="PSU68" s="393"/>
      <c r="PSV68" s="394"/>
      <c r="PSW68" s="395"/>
      <c r="PSX68" s="389"/>
      <c r="PSY68" s="390"/>
      <c r="PSZ68" s="391"/>
      <c r="PTA68" s="392"/>
      <c r="PTB68" s="393"/>
      <c r="PTC68" s="394"/>
      <c r="PTD68" s="395"/>
      <c r="PTE68" s="389"/>
      <c r="PTF68" s="390"/>
      <c r="PTG68" s="391"/>
      <c r="PTH68" s="392"/>
      <c r="PTI68" s="393"/>
      <c r="PTJ68" s="394"/>
      <c r="PTK68" s="395"/>
      <c r="PTL68" s="389"/>
      <c r="PTM68" s="390"/>
      <c r="PTN68" s="391"/>
      <c r="PTO68" s="392"/>
      <c r="PTP68" s="393"/>
      <c r="PTQ68" s="394"/>
      <c r="PTR68" s="395"/>
      <c r="PTS68" s="389"/>
      <c r="PTT68" s="390"/>
      <c r="PTU68" s="391"/>
      <c r="PTV68" s="392"/>
      <c r="PTW68" s="393"/>
      <c r="PTX68" s="394"/>
      <c r="PTY68" s="395"/>
      <c r="PTZ68" s="389"/>
      <c r="PUA68" s="390"/>
      <c r="PUB68" s="391"/>
      <c r="PUC68" s="392"/>
      <c r="PUD68" s="393"/>
      <c r="PUE68" s="394"/>
      <c r="PUF68" s="395"/>
      <c r="PUG68" s="389"/>
      <c r="PUH68" s="390"/>
      <c r="PUI68" s="391"/>
      <c r="PUJ68" s="392"/>
      <c r="PUK68" s="393"/>
      <c r="PUL68" s="394"/>
      <c r="PUM68" s="395"/>
      <c r="PUN68" s="389"/>
      <c r="PUO68" s="390"/>
      <c r="PUP68" s="391"/>
      <c r="PUQ68" s="392"/>
      <c r="PUR68" s="393"/>
      <c r="PUS68" s="394"/>
      <c r="PUT68" s="395"/>
      <c r="PUU68" s="389"/>
      <c r="PUV68" s="390"/>
      <c r="PUW68" s="391"/>
      <c r="PUX68" s="392"/>
      <c r="PUY68" s="393"/>
      <c r="PUZ68" s="394"/>
      <c r="PVA68" s="395"/>
      <c r="PVB68" s="389"/>
      <c r="PVC68" s="390"/>
      <c r="PVD68" s="391"/>
      <c r="PVE68" s="392"/>
      <c r="PVF68" s="393"/>
      <c r="PVG68" s="394"/>
      <c r="PVH68" s="395"/>
      <c r="PVI68" s="389"/>
      <c r="PVJ68" s="390"/>
      <c r="PVK68" s="391"/>
      <c r="PVL68" s="392"/>
      <c r="PVM68" s="393"/>
      <c r="PVN68" s="394"/>
      <c r="PVO68" s="395"/>
      <c r="PVP68" s="389"/>
      <c r="PVQ68" s="390"/>
      <c r="PVR68" s="391"/>
      <c r="PVS68" s="392"/>
      <c r="PVT68" s="393"/>
      <c r="PVU68" s="394"/>
      <c r="PVV68" s="395"/>
      <c r="PVW68" s="389"/>
      <c r="PVX68" s="390"/>
      <c r="PVY68" s="391"/>
      <c r="PVZ68" s="392"/>
      <c r="PWA68" s="393"/>
      <c r="PWB68" s="394"/>
      <c r="PWC68" s="395"/>
      <c r="PWD68" s="389"/>
      <c r="PWE68" s="390"/>
      <c r="PWF68" s="391"/>
      <c r="PWG68" s="392"/>
      <c r="PWH68" s="393"/>
      <c r="PWI68" s="394"/>
      <c r="PWJ68" s="395"/>
      <c r="PWK68" s="389"/>
      <c r="PWL68" s="390"/>
      <c r="PWM68" s="391"/>
      <c r="PWN68" s="392"/>
      <c r="PWO68" s="393"/>
      <c r="PWP68" s="394"/>
      <c r="PWQ68" s="395"/>
      <c r="PWR68" s="389"/>
      <c r="PWS68" s="390"/>
      <c r="PWT68" s="391"/>
      <c r="PWU68" s="392"/>
      <c r="PWV68" s="393"/>
      <c r="PWW68" s="394"/>
      <c r="PWX68" s="395"/>
      <c r="PWY68" s="389"/>
      <c r="PWZ68" s="390"/>
      <c r="PXA68" s="391"/>
      <c r="PXB68" s="392"/>
      <c r="PXC68" s="393"/>
      <c r="PXD68" s="394"/>
      <c r="PXE68" s="395"/>
      <c r="PXF68" s="389"/>
      <c r="PXG68" s="390"/>
      <c r="PXH68" s="391"/>
      <c r="PXI68" s="392"/>
      <c r="PXJ68" s="393"/>
      <c r="PXK68" s="394"/>
      <c r="PXL68" s="395"/>
      <c r="PXM68" s="389"/>
      <c r="PXN68" s="390"/>
      <c r="PXO68" s="391"/>
      <c r="PXP68" s="392"/>
      <c r="PXQ68" s="393"/>
      <c r="PXR68" s="394"/>
      <c r="PXS68" s="395"/>
      <c r="PXT68" s="389"/>
      <c r="PXU68" s="390"/>
      <c r="PXV68" s="391"/>
      <c r="PXW68" s="392"/>
      <c r="PXX68" s="393"/>
      <c r="PXY68" s="394"/>
      <c r="PXZ68" s="395"/>
      <c r="PYA68" s="389"/>
      <c r="PYB68" s="390"/>
      <c r="PYC68" s="391"/>
      <c r="PYD68" s="392"/>
      <c r="PYE68" s="393"/>
      <c r="PYF68" s="394"/>
      <c r="PYG68" s="395"/>
      <c r="PYH68" s="389"/>
      <c r="PYI68" s="390"/>
      <c r="PYJ68" s="391"/>
      <c r="PYK68" s="392"/>
      <c r="PYL68" s="393"/>
      <c r="PYM68" s="394"/>
      <c r="PYN68" s="395"/>
      <c r="PYO68" s="389"/>
      <c r="PYP68" s="390"/>
      <c r="PYQ68" s="391"/>
      <c r="PYR68" s="392"/>
      <c r="PYS68" s="393"/>
      <c r="PYT68" s="394"/>
      <c r="PYU68" s="395"/>
      <c r="PYV68" s="389"/>
      <c r="PYW68" s="390"/>
      <c r="PYX68" s="391"/>
      <c r="PYY68" s="392"/>
      <c r="PYZ68" s="393"/>
      <c r="PZA68" s="394"/>
      <c r="PZB68" s="395"/>
      <c r="PZC68" s="389"/>
      <c r="PZD68" s="390"/>
      <c r="PZE68" s="391"/>
      <c r="PZF68" s="392"/>
      <c r="PZG68" s="393"/>
      <c r="PZH68" s="394"/>
      <c r="PZI68" s="395"/>
      <c r="PZJ68" s="389"/>
      <c r="PZK68" s="390"/>
      <c r="PZL68" s="391"/>
      <c r="PZM68" s="392"/>
      <c r="PZN68" s="393"/>
      <c r="PZO68" s="394"/>
      <c r="PZP68" s="395"/>
      <c r="PZQ68" s="389"/>
      <c r="PZR68" s="390"/>
      <c r="PZS68" s="391"/>
      <c r="PZT68" s="392"/>
      <c r="PZU68" s="393"/>
      <c r="PZV68" s="394"/>
      <c r="PZW68" s="395"/>
      <c r="PZX68" s="389"/>
      <c r="PZY68" s="390"/>
      <c r="PZZ68" s="391"/>
      <c r="QAA68" s="392"/>
      <c r="QAB68" s="393"/>
      <c r="QAC68" s="394"/>
      <c r="QAD68" s="395"/>
      <c r="QAE68" s="389"/>
      <c r="QAF68" s="390"/>
      <c r="QAG68" s="391"/>
      <c r="QAH68" s="392"/>
      <c r="QAI68" s="393"/>
      <c r="QAJ68" s="394"/>
      <c r="QAK68" s="395"/>
      <c r="QAL68" s="389"/>
      <c r="QAM68" s="390"/>
      <c r="QAN68" s="391"/>
      <c r="QAO68" s="392"/>
      <c r="QAP68" s="393"/>
      <c r="QAQ68" s="394"/>
      <c r="QAR68" s="395"/>
      <c r="QAS68" s="389"/>
      <c r="QAT68" s="390"/>
      <c r="QAU68" s="391"/>
      <c r="QAV68" s="392"/>
      <c r="QAW68" s="393"/>
      <c r="QAX68" s="394"/>
      <c r="QAY68" s="395"/>
      <c r="QAZ68" s="389"/>
      <c r="QBA68" s="390"/>
      <c r="QBB68" s="391"/>
      <c r="QBC68" s="392"/>
      <c r="QBD68" s="393"/>
      <c r="QBE68" s="394"/>
      <c r="QBF68" s="395"/>
      <c r="QBG68" s="389"/>
      <c r="QBH68" s="390"/>
      <c r="QBI68" s="391"/>
      <c r="QBJ68" s="392"/>
      <c r="QBK68" s="393"/>
      <c r="QBL68" s="394"/>
      <c r="QBM68" s="395"/>
      <c r="QBN68" s="389"/>
      <c r="QBO68" s="390"/>
      <c r="QBP68" s="391"/>
      <c r="QBQ68" s="392"/>
      <c r="QBR68" s="393"/>
      <c r="QBS68" s="394"/>
      <c r="QBT68" s="395"/>
      <c r="QBU68" s="389"/>
      <c r="QBV68" s="390"/>
      <c r="QBW68" s="391"/>
      <c r="QBX68" s="392"/>
      <c r="QBY68" s="393"/>
      <c r="QBZ68" s="394"/>
      <c r="QCA68" s="395"/>
      <c r="QCB68" s="389"/>
      <c r="QCC68" s="390"/>
      <c r="QCD68" s="391"/>
      <c r="QCE68" s="392"/>
      <c r="QCF68" s="393"/>
      <c r="QCG68" s="394"/>
      <c r="QCH68" s="395"/>
      <c r="QCI68" s="389"/>
      <c r="QCJ68" s="390"/>
      <c r="QCK68" s="391"/>
      <c r="QCL68" s="392"/>
      <c r="QCM68" s="393"/>
      <c r="QCN68" s="394"/>
      <c r="QCO68" s="395"/>
      <c r="QCP68" s="389"/>
      <c r="QCQ68" s="390"/>
      <c r="QCR68" s="391"/>
      <c r="QCS68" s="392"/>
      <c r="QCT68" s="393"/>
      <c r="QCU68" s="394"/>
      <c r="QCV68" s="395"/>
      <c r="QCW68" s="389"/>
      <c r="QCX68" s="390"/>
      <c r="QCY68" s="391"/>
      <c r="QCZ68" s="392"/>
      <c r="QDA68" s="393"/>
      <c r="QDB68" s="394"/>
      <c r="QDC68" s="395"/>
      <c r="QDD68" s="389"/>
      <c r="QDE68" s="390"/>
      <c r="QDF68" s="391"/>
      <c r="QDG68" s="392"/>
      <c r="QDH68" s="393"/>
      <c r="QDI68" s="394"/>
      <c r="QDJ68" s="395"/>
      <c r="QDK68" s="389"/>
      <c r="QDL68" s="390"/>
      <c r="QDM68" s="391"/>
      <c r="QDN68" s="392"/>
      <c r="QDO68" s="393"/>
      <c r="QDP68" s="394"/>
      <c r="QDQ68" s="395"/>
      <c r="QDR68" s="389"/>
      <c r="QDS68" s="390"/>
      <c r="QDT68" s="391"/>
      <c r="QDU68" s="392"/>
      <c r="QDV68" s="393"/>
      <c r="QDW68" s="394"/>
      <c r="QDX68" s="395"/>
      <c r="QDY68" s="389"/>
      <c r="QDZ68" s="390"/>
      <c r="QEA68" s="391"/>
      <c r="QEB68" s="392"/>
      <c r="QEC68" s="393"/>
      <c r="QED68" s="394"/>
      <c r="QEE68" s="395"/>
      <c r="QEF68" s="389"/>
      <c r="QEG68" s="390"/>
      <c r="QEH68" s="391"/>
      <c r="QEI68" s="392"/>
      <c r="QEJ68" s="393"/>
      <c r="QEK68" s="394"/>
      <c r="QEL68" s="395"/>
      <c r="QEM68" s="389"/>
      <c r="QEN68" s="390"/>
      <c r="QEO68" s="391"/>
      <c r="QEP68" s="392"/>
      <c r="QEQ68" s="393"/>
      <c r="QER68" s="394"/>
      <c r="QES68" s="395"/>
      <c r="QET68" s="389"/>
      <c r="QEU68" s="390"/>
      <c r="QEV68" s="391"/>
      <c r="QEW68" s="392"/>
      <c r="QEX68" s="393"/>
      <c r="QEY68" s="394"/>
      <c r="QEZ68" s="395"/>
      <c r="QFA68" s="389"/>
      <c r="QFB68" s="390"/>
      <c r="QFC68" s="391"/>
      <c r="QFD68" s="392"/>
      <c r="QFE68" s="393"/>
      <c r="QFF68" s="394"/>
      <c r="QFG68" s="395"/>
      <c r="QFH68" s="389"/>
      <c r="QFI68" s="390"/>
      <c r="QFJ68" s="391"/>
      <c r="QFK68" s="392"/>
      <c r="QFL68" s="393"/>
      <c r="QFM68" s="394"/>
      <c r="QFN68" s="395"/>
      <c r="QFO68" s="389"/>
      <c r="QFP68" s="390"/>
      <c r="QFQ68" s="391"/>
      <c r="QFR68" s="392"/>
      <c r="QFS68" s="393"/>
      <c r="QFT68" s="394"/>
      <c r="QFU68" s="395"/>
      <c r="QFV68" s="389"/>
      <c r="QFW68" s="390"/>
      <c r="QFX68" s="391"/>
      <c r="QFY68" s="392"/>
      <c r="QFZ68" s="393"/>
      <c r="QGA68" s="394"/>
      <c r="QGB68" s="395"/>
      <c r="QGC68" s="389"/>
      <c r="QGD68" s="390"/>
      <c r="QGE68" s="391"/>
      <c r="QGF68" s="392"/>
      <c r="QGG68" s="393"/>
      <c r="QGH68" s="394"/>
      <c r="QGI68" s="395"/>
      <c r="QGJ68" s="389"/>
      <c r="QGK68" s="390"/>
      <c r="QGL68" s="391"/>
      <c r="QGM68" s="392"/>
      <c r="QGN68" s="393"/>
      <c r="QGO68" s="394"/>
      <c r="QGP68" s="395"/>
      <c r="QGQ68" s="389"/>
      <c r="QGR68" s="390"/>
      <c r="QGS68" s="391"/>
      <c r="QGT68" s="392"/>
      <c r="QGU68" s="393"/>
      <c r="QGV68" s="394"/>
      <c r="QGW68" s="395"/>
      <c r="QGX68" s="389"/>
      <c r="QGY68" s="390"/>
      <c r="QGZ68" s="391"/>
      <c r="QHA68" s="392"/>
      <c r="QHB68" s="393"/>
      <c r="QHC68" s="394"/>
      <c r="QHD68" s="395"/>
      <c r="QHE68" s="389"/>
      <c r="QHF68" s="390"/>
      <c r="QHG68" s="391"/>
      <c r="QHH68" s="392"/>
      <c r="QHI68" s="393"/>
      <c r="QHJ68" s="394"/>
      <c r="QHK68" s="395"/>
      <c r="QHL68" s="389"/>
      <c r="QHM68" s="390"/>
      <c r="QHN68" s="391"/>
      <c r="QHO68" s="392"/>
      <c r="QHP68" s="393"/>
      <c r="QHQ68" s="394"/>
      <c r="QHR68" s="395"/>
      <c r="QHS68" s="389"/>
      <c r="QHT68" s="390"/>
      <c r="QHU68" s="391"/>
      <c r="QHV68" s="392"/>
      <c r="QHW68" s="393"/>
      <c r="QHX68" s="394"/>
      <c r="QHY68" s="395"/>
      <c r="QHZ68" s="389"/>
      <c r="QIA68" s="390"/>
      <c r="QIB68" s="391"/>
      <c r="QIC68" s="392"/>
      <c r="QID68" s="393"/>
      <c r="QIE68" s="394"/>
      <c r="QIF68" s="395"/>
      <c r="QIG68" s="389"/>
      <c r="QIH68" s="390"/>
      <c r="QII68" s="391"/>
      <c r="QIJ68" s="392"/>
      <c r="QIK68" s="393"/>
      <c r="QIL68" s="394"/>
      <c r="QIM68" s="395"/>
      <c r="QIN68" s="389"/>
      <c r="QIO68" s="390"/>
      <c r="QIP68" s="391"/>
      <c r="QIQ68" s="392"/>
      <c r="QIR68" s="393"/>
      <c r="QIS68" s="394"/>
      <c r="QIT68" s="395"/>
      <c r="QIU68" s="389"/>
      <c r="QIV68" s="390"/>
      <c r="QIW68" s="391"/>
      <c r="QIX68" s="392"/>
      <c r="QIY68" s="393"/>
      <c r="QIZ68" s="394"/>
      <c r="QJA68" s="395"/>
      <c r="QJB68" s="389"/>
      <c r="QJC68" s="390"/>
      <c r="QJD68" s="391"/>
      <c r="QJE68" s="392"/>
      <c r="QJF68" s="393"/>
      <c r="QJG68" s="394"/>
      <c r="QJH68" s="395"/>
      <c r="QJI68" s="389"/>
      <c r="QJJ68" s="390"/>
      <c r="QJK68" s="391"/>
      <c r="QJL68" s="392"/>
      <c r="QJM68" s="393"/>
      <c r="QJN68" s="394"/>
      <c r="QJO68" s="395"/>
      <c r="QJP68" s="389"/>
      <c r="QJQ68" s="390"/>
      <c r="QJR68" s="391"/>
      <c r="QJS68" s="392"/>
      <c r="QJT68" s="393"/>
      <c r="QJU68" s="394"/>
      <c r="QJV68" s="395"/>
      <c r="QJW68" s="389"/>
      <c r="QJX68" s="390"/>
      <c r="QJY68" s="391"/>
      <c r="QJZ68" s="392"/>
      <c r="QKA68" s="393"/>
      <c r="QKB68" s="394"/>
      <c r="QKC68" s="395"/>
      <c r="QKD68" s="389"/>
      <c r="QKE68" s="390"/>
      <c r="QKF68" s="391"/>
      <c r="QKG68" s="392"/>
      <c r="QKH68" s="393"/>
      <c r="QKI68" s="394"/>
      <c r="QKJ68" s="395"/>
      <c r="QKK68" s="389"/>
      <c r="QKL68" s="390"/>
      <c r="QKM68" s="391"/>
      <c r="QKN68" s="392"/>
      <c r="QKO68" s="393"/>
      <c r="QKP68" s="394"/>
      <c r="QKQ68" s="395"/>
      <c r="QKR68" s="389"/>
      <c r="QKS68" s="390"/>
      <c r="QKT68" s="391"/>
      <c r="QKU68" s="392"/>
      <c r="QKV68" s="393"/>
      <c r="QKW68" s="394"/>
      <c r="QKX68" s="395"/>
      <c r="QKY68" s="389"/>
      <c r="QKZ68" s="390"/>
      <c r="QLA68" s="391"/>
      <c r="QLB68" s="392"/>
      <c r="QLC68" s="393"/>
      <c r="QLD68" s="394"/>
      <c r="QLE68" s="395"/>
      <c r="QLF68" s="389"/>
      <c r="QLG68" s="390"/>
      <c r="QLH68" s="391"/>
      <c r="QLI68" s="392"/>
      <c r="QLJ68" s="393"/>
      <c r="QLK68" s="394"/>
      <c r="QLL68" s="395"/>
      <c r="QLM68" s="389"/>
      <c r="QLN68" s="390"/>
      <c r="QLO68" s="391"/>
      <c r="QLP68" s="392"/>
      <c r="QLQ68" s="393"/>
      <c r="QLR68" s="394"/>
      <c r="QLS68" s="395"/>
      <c r="QLT68" s="389"/>
      <c r="QLU68" s="390"/>
      <c r="QLV68" s="391"/>
      <c r="QLW68" s="392"/>
      <c r="QLX68" s="393"/>
      <c r="QLY68" s="394"/>
      <c r="QLZ68" s="395"/>
      <c r="QMA68" s="389"/>
      <c r="QMB68" s="390"/>
      <c r="QMC68" s="391"/>
      <c r="QMD68" s="392"/>
      <c r="QME68" s="393"/>
      <c r="QMF68" s="394"/>
      <c r="QMG68" s="395"/>
      <c r="QMH68" s="389"/>
      <c r="QMI68" s="390"/>
      <c r="QMJ68" s="391"/>
      <c r="QMK68" s="392"/>
      <c r="QML68" s="393"/>
      <c r="QMM68" s="394"/>
      <c r="QMN68" s="395"/>
      <c r="QMO68" s="389"/>
      <c r="QMP68" s="390"/>
      <c r="QMQ68" s="391"/>
      <c r="QMR68" s="392"/>
      <c r="QMS68" s="393"/>
      <c r="QMT68" s="394"/>
      <c r="QMU68" s="395"/>
      <c r="QMV68" s="389"/>
      <c r="QMW68" s="390"/>
      <c r="QMX68" s="391"/>
      <c r="QMY68" s="392"/>
      <c r="QMZ68" s="393"/>
      <c r="QNA68" s="394"/>
      <c r="QNB68" s="395"/>
      <c r="QNC68" s="389"/>
      <c r="QND68" s="390"/>
      <c r="QNE68" s="391"/>
      <c r="QNF68" s="392"/>
      <c r="QNG68" s="393"/>
      <c r="QNH68" s="394"/>
      <c r="QNI68" s="395"/>
      <c r="QNJ68" s="389"/>
      <c r="QNK68" s="390"/>
      <c r="QNL68" s="391"/>
      <c r="QNM68" s="392"/>
      <c r="QNN68" s="393"/>
      <c r="QNO68" s="394"/>
      <c r="QNP68" s="395"/>
      <c r="QNQ68" s="389"/>
      <c r="QNR68" s="390"/>
      <c r="QNS68" s="391"/>
      <c r="QNT68" s="392"/>
      <c r="QNU68" s="393"/>
      <c r="QNV68" s="394"/>
      <c r="QNW68" s="395"/>
      <c r="QNX68" s="389"/>
      <c r="QNY68" s="390"/>
      <c r="QNZ68" s="391"/>
      <c r="QOA68" s="392"/>
      <c r="QOB68" s="393"/>
      <c r="QOC68" s="394"/>
      <c r="QOD68" s="395"/>
      <c r="QOE68" s="389"/>
      <c r="QOF68" s="390"/>
      <c r="QOG68" s="391"/>
      <c r="QOH68" s="392"/>
      <c r="QOI68" s="393"/>
      <c r="QOJ68" s="394"/>
      <c r="QOK68" s="395"/>
      <c r="QOL68" s="389"/>
      <c r="QOM68" s="390"/>
      <c r="QON68" s="391"/>
      <c r="QOO68" s="392"/>
      <c r="QOP68" s="393"/>
      <c r="QOQ68" s="394"/>
      <c r="QOR68" s="395"/>
      <c r="QOS68" s="389"/>
      <c r="QOT68" s="390"/>
      <c r="QOU68" s="391"/>
      <c r="QOV68" s="392"/>
      <c r="QOW68" s="393"/>
      <c r="QOX68" s="394"/>
      <c r="QOY68" s="395"/>
      <c r="QOZ68" s="389"/>
      <c r="QPA68" s="390"/>
      <c r="QPB68" s="391"/>
      <c r="QPC68" s="392"/>
      <c r="QPD68" s="393"/>
      <c r="QPE68" s="394"/>
      <c r="QPF68" s="395"/>
      <c r="QPG68" s="389"/>
      <c r="QPH68" s="390"/>
      <c r="QPI68" s="391"/>
      <c r="QPJ68" s="392"/>
      <c r="QPK68" s="393"/>
      <c r="QPL68" s="394"/>
      <c r="QPM68" s="395"/>
      <c r="QPN68" s="389"/>
      <c r="QPO68" s="390"/>
      <c r="QPP68" s="391"/>
      <c r="QPQ68" s="392"/>
      <c r="QPR68" s="393"/>
      <c r="QPS68" s="394"/>
      <c r="QPT68" s="395"/>
      <c r="QPU68" s="389"/>
      <c r="QPV68" s="390"/>
      <c r="QPW68" s="391"/>
      <c r="QPX68" s="392"/>
      <c r="QPY68" s="393"/>
      <c r="QPZ68" s="394"/>
      <c r="QQA68" s="395"/>
      <c r="QQB68" s="389"/>
      <c r="QQC68" s="390"/>
      <c r="QQD68" s="391"/>
      <c r="QQE68" s="392"/>
      <c r="QQF68" s="393"/>
      <c r="QQG68" s="394"/>
      <c r="QQH68" s="395"/>
      <c r="QQI68" s="389"/>
      <c r="QQJ68" s="390"/>
      <c r="QQK68" s="391"/>
      <c r="QQL68" s="392"/>
      <c r="QQM68" s="393"/>
      <c r="QQN68" s="394"/>
      <c r="QQO68" s="395"/>
      <c r="QQP68" s="389"/>
      <c r="QQQ68" s="390"/>
      <c r="QQR68" s="391"/>
      <c r="QQS68" s="392"/>
      <c r="QQT68" s="393"/>
      <c r="QQU68" s="394"/>
      <c r="QQV68" s="395"/>
      <c r="QQW68" s="389"/>
      <c r="QQX68" s="390"/>
      <c r="QQY68" s="391"/>
      <c r="QQZ68" s="392"/>
      <c r="QRA68" s="393"/>
      <c r="QRB68" s="394"/>
      <c r="QRC68" s="395"/>
      <c r="QRD68" s="389"/>
      <c r="QRE68" s="390"/>
      <c r="QRF68" s="391"/>
      <c r="QRG68" s="392"/>
      <c r="QRH68" s="393"/>
      <c r="QRI68" s="394"/>
      <c r="QRJ68" s="395"/>
      <c r="QRK68" s="389"/>
      <c r="QRL68" s="390"/>
      <c r="QRM68" s="391"/>
      <c r="QRN68" s="392"/>
      <c r="QRO68" s="393"/>
      <c r="QRP68" s="394"/>
      <c r="QRQ68" s="395"/>
      <c r="QRR68" s="389"/>
      <c r="QRS68" s="390"/>
      <c r="QRT68" s="391"/>
      <c r="QRU68" s="392"/>
      <c r="QRV68" s="393"/>
      <c r="QRW68" s="394"/>
      <c r="QRX68" s="395"/>
      <c r="QRY68" s="389"/>
      <c r="QRZ68" s="390"/>
      <c r="QSA68" s="391"/>
      <c r="QSB68" s="392"/>
      <c r="QSC68" s="393"/>
      <c r="QSD68" s="394"/>
      <c r="QSE68" s="395"/>
      <c r="QSF68" s="389"/>
      <c r="QSG68" s="390"/>
      <c r="QSH68" s="391"/>
      <c r="QSI68" s="392"/>
      <c r="QSJ68" s="393"/>
      <c r="QSK68" s="394"/>
      <c r="QSL68" s="395"/>
      <c r="QSM68" s="389"/>
      <c r="QSN68" s="390"/>
      <c r="QSO68" s="391"/>
      <c r="QSP68" s="392"/>
      <c r="QSQ68" s="393"/>
      <c r="QSR68" s="394"/>
      <c r="QSS68" s="395"/>
      <c r="QST68" s="389"/>
      <c r="QSU68" s="390"/>
      <c r="QSV68" s="391"/>
      <c r="QSW68" s="392"/>
      <c r="QSX68" s="393"/>
      <c r="QSY68" s="394"/>
      <c r="QSZ68" s="395"/>
      <c r="QTA68" s="389"/>
      <c r="QTB68" s="390"/>
      <c r="QTC68" s="391"/>
      <c r="QTD68" s="392"/>
      <c r="QTE68" s="393"/>
      <c r="QTF68" s="394"/>
      <c r="QTG68" s="395"/>
      <c r="QTH68" s="389"/>
      <c r="QTI68" s="390"/>
      <c r="QTJ68" s="391"/>
      <c r="QTK68" s="392"/>
      <c r="QTL68" s="393"/>
      <c r="QTM68" s="394"/>
      <c r="QTN68" s="395"/>
      <c r="QTO68" s="389"/>
      <c r="QTP68" s="390"/>
      <c r="QTQ68" s="391"/>
      <c r="QTR68" s="392"/>
      <c r="QTS68" s="393"/>
      <c r="QTT68" s="394"/>
      <c r="QTU68" s="395"/>
      <c r="QTV68" s="389"/>
      <c r="QTW68" s="390"/>
      <c r="QTX68" s="391"/>
      <c r="QTY68" s="392"/>
      <c r="QTZ68" s="393"/>
      <c r="QUA68" s="394"/>
      <c r="QUB68" s="395"/>
      <c r="QUC68" s="389"/>
      <c r="QUD68" s="390"/>
      <c r="QUE68" s="391"/>
      <c r="QUF68" s="392"/>
      <c r="QUG68" s="393"/>
      <c r="QUH68" s="394"/>
      <c r="QUI68" s="395"/>
      <c r="QUJ68" s="389"/>
      <c r="QUK68" s="390"/>
      <c r="QUL68" s="391"/>
      <c r="QUM68" s="392"/>
      <c r="QUN68" s="393"/>
      <c r="QUO68" s="394"/>
      <c r="QUP68" s="395"/>
      <c r="QUQ68" s="389"/>
      <c r="QUR68" s="390"/>
      <c r="QUS68" s="391"/>
      <c r="QUT68" s="392"/>
      <c r="QUU68" s="393"/>
      <c r="QUV68" s="394"/>
      <c r="QUW68" s="395"/>
      <c r="QUX68" s="389"/>
      <c r="QUY68" s="390"/>
      <c r="QUZ68" s="391"/>
      <c r="QVA68" s="392"/>
      <c r="QVB68" s="393"/>
      <c r="QVC68" s="394"/>
      <c r="QVD68" s="395"/>
      <c r="QVE68" s="389"/>
      <c r="QVF68" s="390"/>
      <c r="QVG68" s="391"/>
      <c r="QVH68" s="392"/>
      <c r="QVI68" s="393"/>
      <c r="QVJ68" s="394"/>
      <c r="QVK68" s="395"/>
      <c r="QVL68" s="389"/>
      <c r="QVM68" s="390"/>
      <c r="QVN68" s="391"/>
      <c r="QVO68" s="392"/>
      <c r="QVP68" s="393"/>
      <c r="QVQ68" s="394"/>
      <c r="QVR68" s="395"/>
      <c r="QVS68" s="389"/>
      <c r="QVT68" s="390"/>
      <c r="QVU68" s="391"/>
      <c r="QVV68" s="392"/>
      <c r="QVW68" s="393"/>
      <c r="QVX68" s="394"/>
      <c r="QVY68" s="395"/>
      <c r="QVZ68" s="389"/>
      <c r="QWA68" s="390"/>
      <c r="QWB68" s="391"/>
      <c r="QWC68" s="392"/>
      <c r="QWD68" s="393"/>
      <c r="QWE68" s="394"/>
      <c r="QWF68" s="395"/>
      <c r="QWG68" s="389"/>
      <c r="QWH68" s="390"/>
      <c r="QWI68" s="391"/>
      <c r="QWJ68" s="392"/>
      <c r="QWK68" s="393"/>
      <c r="QWL68" s="394"/>
      <c r="QWM68" s="395"/>
      <c r="QWN68" s="389"/>
      <c r="QWO68" s="390"/>
      <c r="QWP68" s="391"/>
      <c r="QWQ68" s="392"/>
      <c r="QWR68" s="393"/>
      <c r="QWS68" s="394"/>
      <c r="QWT68" s="395"/>
      <c r="QWU68" s="389"/>
      <c r="QWV68" s="390"/>
      <c r="QWW68" s="391"/>
      <c r="QWX68" s="392"/>
      <c r="QWY68" s="393"/>
      <c r="QWZ68" s="394"/>
      <c r="QXA68" s="395"/>
      <c r="QXB68" s="389"/>
      <c r="QXC68" s="390"/>
      <c r="QXD68" s="391"/>
      <c r="QXE68" s="392"/>
      <c r="QXF68" s="393"/>
      <c r="QXG68" s="394"/>
      <c r="QXH68" s="395"/>
      <c r="QXI68" s="389"/>
      <c r="QXJ68" s="390"/>
      <c r="QXK68" s="391"/>
      <c r="QXL68" s="392"/>
      <c r="QXM68" s="393"/>
      <c r="QXN68" s="394"/>
      <c r="QXO68" s="395"/>
      <c r="QXP68" s="389"/>
      <c r="QXQ68" s="390"/>
      <c r="QXR68" s="391"/>
      <c r="QXS68" s="392"/>
      <c r="QXT68" s="393"/>
      <c r="QXU68" s="394"/>
      <c r="QXV68" s="395"/>
      <c r="QXW68" s="389"/>
      <c r="QXX68" s="390"/>
      <c r="QXY68" s="391"/>
      <c r="QXZ68" s="392"/>
      <c r="QYA68" s="393"/>
      <c r="QYB68" s="394"/>
      <c r="QYC68" s="395"/>
      <c r="QYD68" s="389"/>
      <c r="QYE68" s="390"/>
      <c r="QYF68" s="391"/>
      <c r="QYG68" s="392"/>
      <c r="QYH68" s="393"/>
      <c r="QYI68" s="394"/>
      <c r="QYJ68" s="395"/>
      <c r="QYK68" s="389"/>
      <c r="QYL68" s="390"/>
      <c r="QYM68" s="391"/>
      <c r="QYN68" s="392"/>
      <c r="QYO68" s="393"/>
      <c r="QYP68" s="394"/>
      <c r="QYQ68" s="395"/>
      <c r="QYR68" s="389"/>
      <c r="QYS68" s="390"/>
      <c r="QYT68" s="391"/>
      <c r="QYU68" s="392"/>
      <c r="QYV68" s="393"/>
      <c r="QYW68" s="394"/>
      <c r="QYX68" s="395"/>
      <c r="QYY68" s="389"/>
      <c r="QYZ68" s="390"/>
      <c r="QZA68" s="391"/>
      <c r="QZB68" s="392"/>
      <c r="QZC68" s="393"/>
      <c r="QZD68" s="394"/>
      <c r="QZE68" s="395"/>
      <c r="QZF68" s="389"/>
      <c r="QZG68" s="390"/>
      <c r="QZH68" s="391"/>
      <c r="QZI68" s="392"/>
      <c r="QZJ68" s="393"/>
      <c r="QZK68" s="394"/>
      <c r="QZL68" s="395"/>
      <c r="QZM68" s="389"/>
      <c r="QZN68" s="390"/>
      <c r="QZO68" s="391"/>
      <c r="QZP68" s="392"/>
      <c r="QZQ68" s="393"/>
      <c r="QZR68" s="394"/>
      <c r="QZS68" s="395"/>
      <c r="QZT68" s="389"/>
      <c r="QZU68" s="390"/>
      <c r="QZV68" s="391"/>
      <c r="QZW68" s="392"/>
      <c r="QZX68" s="393"/>
      <c r="QZY68" s="394"/>
      <c r="QZZ68" s="395"/>
      <c r="RAA68" s="389"/>
      <c r="RAB68" s="390"/>
      <c r="RAC68" s="391"/>
      <c r="RAD68" s="392"/>
      <c r="RAE68" s="393"/>
      <c r="RAF68" s="394"/>
      <c r="RAG68" s="395"/>
      <c r="RAH68" s="389"/>
      <c r="RAI68" s="390"/>
      <c r="RAJ68" s="391"/>
      <c r="RAK68" s="392"/>
      <c r="RAL68" s="393"/>
      <c r="RAM68" s="394"/>
      <c r="RAN68" s="395"/>
      <c r="RAO68" s="389"/>
      <c r="RAP68" s="390"/>
      <c r="RAQ68" s="391"/>
      <c r="RAR68" s="392"/>
      <c r="RAS68" s="393"/>
      <c r="RAT68" s="394"/>
      <c r="RAU68" s="395"/>
      <c r="RAV68" s="389"/>
      <c r="RAW68" s="390"/>
      <c r="RAX68" s="391"/>
      <c r="RAY68" s="392"/>
      <c r="RAZ68" s="393"/>
      <c r="RBA68" s="394"/>
      <c r="RBB68" s="395"/>
      <c r="RBC68" s="389"/>
      <c r="RBD68" s="390"/>
      <c r="RBE68" s="391"/>
      <c r="RBF68" s="392"/>
      <c r="RBG68" s="393"/>
      <c r="RBH68" s="394"/>
      <c r="RBI68" s="395"/>
      <c r="RBJ68" s="389"/>
      <c r="RBK68" s="390"/>
      <c r="RBL68" s="391"/>
      <c r="RBM68" s="392"/>
      <c r="RBN68" s="393"/>
      <c r="RBO68" s="394"/>
      <c r="RBP68" s="395"/>
      <c r="RBQ68" s="389"/>
      <c r="RBR68" s="390"/>
      <c r="RBS68" s="391"/>
      <c r="RBT68" s="392"/>
      <c r="RBU68" s="393"/>
      <c r="RBV68" s="394"/>
      <c r="RBW68" s="395"/>
      <c r="RBX68" s="389"/>
      <c r="RBY68" s="390"/>
      <c r="RBZ68" s="391"/>
      <c r="RCA68" s="392"/>
      <c r="RCB68" s="393"/>
      <c r="RCC68" s="394"/>
      <c r="RCD68" s="395"/>
      <c r="RCE68" s="389"/>
      <c r="RCF68" s="390"/>
      <c r="RCG68" s="391"/>
      <c r="RCH68" s="392"/>
      <c r="RCI68" s="393"/>
      <c r="RCJ68" s="394"/>
      <c r="RCK68" s="395"/>
      <c r="RCL68" s="389"/>
      <c r="RCM68" s="390"/>
      <c r="RCN68" s="391"/>
      <c r="RCO68" s="392"/>
      <c r="RCP68" s="393"/>
      <c r="RCQ68" s="394"/>
      <c r="RCR68" s="395"/>
      <c r="RCS68" s="389"/>
      <c r="RCT68" s="390"/>
      <c r="RCU68" s="391"/>
      <c r="RCV68" s="392"/>
      <c r="RCW68" s="393"/>
      <c r="RCX68" s="394"/>
      <c r="RCY68" s="395"/>
      <c r="RCZ68" s="389"/>
      <c r="RDA68" s="390"/>
      <c r="RDB68" s="391"/>
      <c r="RDC68" s="392"/>
      <c r="RDD68" s="393"/>
      <c r="RDE68" s="394"/>
      <c r="RDF68" s="395"/>
      <c r="RDG68" s="389"/>
      <c r="RDH68" s="390"/>
      <c r="RDI68" s="391"/>
      <c r="RDJ68" s="392"/>
      <c r="RDK68" s="393"/>
      <c r="RDL68" s="394"/>
      <c r="RDM68" s="395"/>
      <c r="RDN68" s="389"/>
      <c r="RDO68" s="390"/>
      <c r="RDP68" s="391"/>
      <c r="RDQ68" s="392"/>
      <c r="RDR68" s="393"/>
      <c r="RDS68" s="394"/>
      <c r="RDT68" s="395"/>
      <c r="RDU68" s="389"/>
      <c r="RDV68" s="390"/>
      <c r="RDW68" s="391"/>
      <c r="RDX68" s="392"/>
      <c r="RDY68" s="393"/>
      <c r="RDZ68" s="394"/>
      <c r="REA68" s="395"/>
      <c r="REB68" s="389"/>
      <c r="REC68" s="390"/>
      <c r="RED68" s="391"/>
      <c r="REE68" s="392"/>
      <c r="REF68" s="393"/>
      <c r="REG68" s="394"/>
      <c r="REH68" s="395"/>
      <c r="REI68" s="389"/>
      <c r="REJ68" s="390"/>
      <c r="REK68" s="391"/>
      <c r="REL68" s="392"/>
      <c r="REM68" s="393"/>
      <c r="REN68" s="394"/>
      <c r="REO68" s="395"/>
      <c r="REP68" s="389"/>
      <c r="REQ68" s="390"/>
      <c r="RER68" s="391"/>
      <c r="RES68" s="392"/>
      <c r="RET68" s="393"/>
      <c r="REU68" s="394"/>
      <c r="REV68" s="395"/>
      <c r="REW68" s="389"/>
      <c r="REX68" s="390"/>
      <c r="REY68" s="391"/>
      <c r="REZ68" s="392"/>
      <c r="RFA68" s="393"/>
      <c r="RFB68" s="394"/>
      <c r="RFC68" s="395"/>
      <c r="RFD68" s="389"/>
      <c r="RFE68" s="390"/>
      <c r="RFF68" s="391"/>
      <c r="RFG68" s="392"/>
      <c r="RFH68" s="393"/>
      <c r="RFI68" s="394"/>
      <c r="RFJ68" s="395"/>
      <c r="RFK68" s="389"/>
      <c r="RFL68" s="390"/>
      <c r="RFM68" s="391"/>
      <c r="RFN68" s="392"/>
      <c r="RFO68" s="393"/>
      <c r="RFP68" s="394"/>
      <c r="RFQ68" s="395"/>
      <c r="RFR68" s="389"/>
      <c r="RFS68" s="390"/>
      <c r="RFT68" s="391"/>
      <c r="RFU68" s="392"/>
      <c r="RFV68" s="393"/>
      <c r="RFW68" s="394"/>
      <c r="RFX68" s="395"/>
      <c r="RFY68" s="389"/>
      <c r="RFZ68" s="390"/>
      <c r="RGA68" s="391"/>
      <c r="RGB68" s="392"/>
      <c r="RGC68" s="393"/>
      <c r="RGD68" s="394"/>
      <c r="RGE68" s="395"/>
      <c r="RGF68" s="389"/>
      <c r="RGG68" s="390"/>
      <c r="RGH68" s="391"/>
      <c r="RGI68" s="392"/>
      <c r="RGJ68" s="393"/>
      <c r="RGK68" s="394"/>
      <c r="RGL68" s="395"/>
      <c r="RGM68" s="389"/>
      <c r="RGN68" s="390"/>
      <c r="RGO68" s="391"/>
      <c r="RGP68" s="392"/>
      <c r="RGQ68" s="393"/>
      <c r="RGR68" s="394"/>
      <c r="RGS68" s="395"/>
      <c r="RGT68" s="389"/>
      <c r="RGU68" s="390"/>
      <c r="RGV68" s="391"/>
      <c r="RGW68" s="392"/>
      <c r="RGX68" s="393"/>
      <c r="RGY68" s="394"/>
      <c r="RGZ68" s="395"/>
      <c r="RHA68" s="389"/>
      <c r="RHB68" s="390"/>
      <c r="RHC68" s="391"/>
      <c r="RHD68" s="392"/>
      <c r="RHE68" s="393"/>
      <c r="RHF68" s="394"/>
      <c r="RHG68" s="395"/>
      <c r="RHH68" s="389"/>
      <c r="RHI68" s="390"/>
      <c r="RHJ68" s="391"/>
      <c r="RHK68" s="392"/>
      <c r="RHL68" s="393"/>
      <c r="RHM68" s="394"/>
      <c r="RHN68" s="395"/>
      <c r="RHO68" s="389"/>
      <c r="RHP68" s="390"/>
      <c r="RHQ68" s="391"/>
      <c r="RHR68" s="392"/>
      <c r="RHS68" s="393"/>
      <c r="RHT68" s="394"/>
      <c r="RHU68" s="395"/>
      <c r="RHV68" s="389"/>
      <c r="RHW68" s="390"/>
      <c r="RHX68" s="391"/>
      <c r="RHY68" s="392"/>
      <c r="RHZ68" s="393"/>
      <c r="RIA68" s="394"/>
      <c r="RIB68" s="395"/>
      <c r="RIC68" s="389"/>
      <c r="RID68" s="390"/>
      <c r="RIE68" s="391"/>
      <c r="RIF68" s="392"/>
      <c r="RIG68" s="393"/>
      <c r="RIH68" s="394"/>
      <c r="RII68" s="395"/>
      <c r="RIJ68" s="389"/>
      <c r="RIK68" s="390"/>
      <c r="RIL68" s="391"/>
      <c r="RIM68" s="392"/>
      <c r="RIN68" s="393"/>
      <c r="RIO68" s="394"/>
      <c r="RIP68" s="395"/>
      <c r="RIQ68" s="389"/>
      <c r="RIR68" s="390"/>
      <c r="RIS68" s="391"/>
      <c r="RIT68" s="392"/>
      <c r="RIU68" s="393"/>
      <c r="RIV68" s="394"/>
      <c r="RIW68" s="395"/>
      <c r="RIX68" s="389"/>
      <c r="RIY68" s="390"/>
      <c r="RIZ68" s="391"/>
      <c r="RJA68" s="392"/>
      <c r="RJB68" s="393"/>
      <c r="RJC68" s="394"/>
      <c r="RJD68" s="395"/>
      <c r="RJE68" s="389"/>
      <c r="RJF68" s="390"/>
      <c r="RJG68" s="391"/>
      <c r="RJH68" s="392"/>
      <c r="RJI68" s="393"/>
      <c r="RJJ68" s="394"/>
      <c r="RJK68" s="395"/>
      <c r="RJL68" s="389"/>
      <c r="RJM68" s="390"/>
      <c r="RJN68" s="391"/>
      <c r="RJO68" s="392"/>
      <c r="RJP68" s="393"/>
      <c r="RJQ68" s="394"/>
      <c r="RJR68" s="395"/>
      <c r="RJS68" s="389"/>
      <c r="RJT68" s="390"/>
      <c r="RJU68" s="391"/>
      <c r="RJV68" s="392"/>
      <c r="RJW68" s="393"/>
      <c r="RJX68" s="394"/>
      <c r="RJY68" s="395"/>
      <c r="RJZ68" s="389"/>
      <c r="RKA68" s="390"/>
      <c r="RKB68" s="391"/>
      <c r="RKC68" s="392"/>
      <c r="RKD68" s="393"/>
      <c r="RKE68" s="394"/>
      <c r="RKF68" s="395"/>
      <c r="RKG68" s="389"/>
      <c r="RKH68" s="390"/>
      <c r="RKI68" s="391"/>
      <c r="RKJ68" s="392"/>
      <c r="RKK68" s="393"/>
      <c r="RKL68" s="394"/>
      <c r="RKM68" s="395"/>
      <c r="RKN68" s="389"/>
      <c r="RKO68" s="390"/>
      <c r="RKP68" s="391"/>
      <c r="RKQ68" s="392"/>
      <c r="RKR68" s="393"/>
      <c r="RKS68" s="394"/>
      <c r="RKT68" s="395"/>
      <c r="RKU68" s="389"/>
      <c r="RKV68" s="390"/>
      <c r="RKW68" s="391"/>
      <c r="RKX68" s="392"/>
      <c r="RKY68" s="393"/>
      <c r="RKZ68" s="394"/>
      <c r="RLA68" s="395"/>
      <c r="RLB68" s="389"/>
      <c r="RLC68" s="390"/>
      <c r="RLD68" s="391"/>
      <c r="RLE68" s="392"/>
      <c r="RLF68" s="393"/>
      <c r="RLG68" s="394"/>
      <c r="RLH68" s="395"/>
      <c r="RLI68" s="389"/>
      <c r="RLJ68" s="390"/>
      <c r="RLK68" s="391"/>
      <c r="RLL68" s="392"/>
      <c r="RLM68" s="393"/>
      <c r="RLN68" s="394"/>
      <c r="RLO68" s="395"/>
      <c r="RLP68" s="389"/>
      <c r="RLQ68" s="390"/>
      <c r="RLR68" s="391"/>
      <c r="RLS68" s="392"/>
      <c r="RLT68" s="393"/>
      <c r="RLU68" s="394"/>
      <c r="RLV68" s="395"/>
      <c r="RLW68" s="389"/>
      <c r="RLX68" s="390"/>
      <c r="RLY68" s="391"/>
      <c r="RLZ68" s="392"/>
      <c r="RMA68" s="393"/>
      <c r="RMB68" s="394"/>
      <c r="RMC68" s="395"/>
      <c r="RMD68" s="389"/>
      <c r="RME68" s="390"/>
      <c r="RMF68" s="391"/>
      <c r="RMG68" s="392"/>
      <c r="RMH68" s="393"/>
      <c r="RMI68" s="394"/>
      <c r="RMJ68" s="395"/>
      <c r="RMK68" s="389"/>
      <c r="RML68" s="390"/>
      <c r="RMM68" s="391"/>
      <c r="RMN68" s="392"/>
      <c r="RMO68" s="393"/>
      <c r="RMP68" s="394"/>
      <c r="RMQ68" s="395"/>
      <c r="RMR68" s="389"/>
      <c r="RMS68" s="390"/>
      <c r="RMT68" s="391"/>
      <c r="RMU68" s="392"/>
      <c r="RMV68" s="393"/>
      <c r="RMW68" s="394"/>
      <c r="RMX68" s="395"/>
      <c r="RMY68" s="389"/>
      <c r="RMZ68" s="390"/>
      <c r="RNA68" s="391"/>
      <c r="RNB68" s="392"/>
      <c r="RNC68" s="393"/>
      <c r="RND68" s="394"/>
      <c r="RNE68" s="395"/>
      <c r="RNF68" s="389"/>
      <c r="RNG68" s="390"/>
      <c r="RNH68" s="391"/>
      <c r="RNI68" s="392"/>
      <c r="RNJ68" s="393"/>
      <c r="RNK68" s="394"/>
      <c r="RNL68" s="395"/>
      <c r="RNM68" s="389"/>
      <c r="RNN68" s="390"/>
      <c r="RNO68" s="391"/>
      <c r="RNP68" s="392"/>
      <c r="RNQ68" s="393"/>
      <c r="RNR68" s="394"/>
      <c r="RNS68" s="395"/>
      <c r="RNT68" s="389"/>
      <c r="RNU68" s="390"/>
      <c r="RNV68" s="391"/>
      <c r="RNW68" s="392"/>
      <c r="RNX68" s="393"/>
      <c r="RNY68" s="394"/>
      <c r="RNZ68" s="395"/>
      <c r="ROA68" s="389"/>
      <c r="ROB68" s="390"/>
      <c r="ROC68" s="391"/>
      <c r="ROD68" s="392"/>
      <c r="ROE68" s="393"/>
      <c r="ROF68" s="394"/>
      <c r="ROG68" s="395"/>
      <c r="ROH68" s="389"/>
      <c r="ROI68" s="390"/>
      <c r="ROJ68" s="391"/>
      <c r="ROK68" s="392"/>
      <c r="ROL68" s="393"/>
      <c r="ROM68" s="394"/>
      <c r="RON68" s="395"/>
      <c r="ROO68" s="389"/>
      <c r="ROP68" s="390"/>
      <c r="ROQ68" s="391"/>
      <c r="ROR68" s="392"/>
      <c r="ROS68" s="393"/>
      <c r="ROT68" s="394"/>
      <c r="ROU68" s="395"/>
      <c r="ROV68" s="389"/>
      <c r="ROW68" s="390"/>
      <c r="ROX68" s="391"/>
      <c r="ROY68" s="392"/>
      <c r="ROZ68" s="393"/>
      <c r="RPA68" s="394"/>
      <c r="RPB68" s="395"/>
      <c r="RPC68" s="389"/>
      <c r="RPD68" s="390"/>
      <c r="RPE68" s="391"/>
      <c r="RPF68" s="392"/>
      <c r="RPG68" s="393"/>
      <c r="RPH68" s="394"/>
      <c r="RPI68" s="395"/>
      <c r="RPJ68" s="389"/>
      <c r="RPK68" s="390"/>
      <c r="RPL68" s="391"/>
      <c r="RPM68" s="392"/>
      <c r="RPN68" s="393"/>
      <c r="RPO68" s="394"/>
      <c r="RPP68" s="395"/>
      <c r="RPQ68" s="389"/>
      <c r="RPR68" s="390"/>
      <c r="RPS68" s="391"/>
      <c r="RPT68" s="392"/>
      <c r="RPU68" s="393"/>
      <c r="RPV68" s="394"/>
      <c r="RPW68" s="395"/>
      <c r="RPX68" s="389"/>
      <c r="RPY68" s="390"/>
      <c r="RPZ68" s="391"/>
      <c r="RQA68" s="392"/>
      <c r="RQB68" s="393"/>
      <c r="RQC68" s="394"/>
      <c r="RQD68" s="395"/>
      <c r="RQE68" s="389"/>
      <c r="RQF68" s="390"/>
      <c r="RQG68" s="391"/>
      <c r="RQH68" s="392"/>
      <c r="RQI68" s="393"/>
      <c r="RQJ68" s="394"/>
      <c r="RQK68" s="395"/>
      <c r="RQL68" s="389"/>
      <c r="RQM68" s="390"/>
      <c r="RQN68" s="391"/>
      <c r="RQO68" s="392"/>
      <c r="RQP68" s="393"/>
      <c r="RQQ68" s="394"/>
      <c r="RQR68" s="395"/>
      <c r="RQS68" s="389"/>
      <c r="RQT68" s="390"/>
      <c r="RQU68" s="391"/>
      <c r="RQV68" s="392"/>
      <c r="RQW68" s="393"/>
      <c r="RQX68" s="394"/>
      <c r="RQY68" s="395"/>
      <c r="RQZ68" s="389"/>
      <c r="RRA68" s="390"/>
      <c r="RRB68" s="391"/>
      <c r="RRC68" s="392"/>
      <c r="RRD68" s="393"/>
      <c r="RRE68" s="394"/>
      <c r="RRF68" s="395"/>
      <c r="RRG68" s="389"/>
      <c r="RRH68" s="390"/>
      <c r="RRI68" s="391"/>
      <c r="RRJ68" s="392"/>
      <c r="RRK68" s="393"/>
      <c r="RRL68" s="394"/>
      <c r="RRM68" s="395"/>
      <c r="RRN68" s="389"/>
      <c r="RRO68" s="390"/>
      <c r="RRP68" s="391"/>
      <c r="RRQ68" s="392"/>
      <c r="RRR68" s="393"/>
      <c r="RRS68" s="394"/>
      <c r="RRT68" s="395"/>
      <c r="RRU68" s="389"/>
      <c r="RRV68" s="390"/>
      <c r="RRW68" s="391"/>
      <c r="RRX68" s="392"/>
      <c r="RRY68" s="393"/>
      <c r="RRZ68" s="394"/>
      <c r="RSA68" s="395"/>
      <c r="RSB68" s="389"/>
      <c r="RSC68" s="390"/>
      <c r="RSD68" s="391"/>
      <c r="RSE68" s="392"/>
      <c r="RSF68" s="393"/>
      <c r="RSG68" s="394"/>
      <c r="RSH68" s="395"/>
      <c r="RSI68" s="389"/>
      <c r="RSJ68" s="390"/>
      <c r="RSK68" s="391"/>
      <c r="RSL68" s="392"/>
      <c r="RSM68" s="393"/>
      <c r="RSN68" s="394"/>
      <c r="RSO68" s="395"/>
      <c r="RSP68" s="389"/>
      <c r="RSQ68" s="390"/>
      <c r="RSR68" s="391"/>
      <c r="RSS68" s="392"/>
      <c r="RST68" s="393"/>
      <c r="RSU68" s="394"/>
      <c r="RSV68" s="395"/>
      <c r="RSW68" s="389"/>
      <c r="RSX68" s="390"/>
      <c r="RSY68" s="391"/>
      <c r="RSZ68" s="392"/>
      <c r="RTA68" s="393"/>
      <c r="RTB68" s="394"/>
      <c r="RTC68" s="395"/>
      <c r="RTD68" s="389"/>
      <c r="RTE68" s="390"/>
      <c r="RTF68" s="391"/>
      <c r="RTG68" s="392"/>
      <c r="RTH68" s="393"/>
      <c r="RTI68" s="394"/>
      <c r="RTJ68" s="395"/>
      <c r="RTK68" s="389"/>
      <c r="RTL68" s="390"/>
      <c r="RTM68" s="391"/>
      <c r="RTN68" s="392"/>
      <c r="RTO68" s="393"/>
      <c r="RTP68" s="394"/>
      <c r="RTQ68" s="395"/>
      <c r="RTR68" s="389"/>
      <c r="RTS68" s="390"/>
      <c r="RTT68" s="391"/>
      <c r="RTU68" s="392"/>
      <c r="RTV68" s="393"/>
      <c r="RTW68" s="394"/>
      <c r="RTX68" s="395"/>
      <c r="RTY68" s="389"/>
      <c r="RTZ68" s="390"/>
      <c r="RUA68" s="391"/>
      <c r="RUB68" s="392"/>
      <c r="RUC68" s="393"/>
      <c r="RUD68" s="394"/>
      <c r="RUE68" s="395"/>
      <c r="RUF68" s="389"/>
      <c r="RUG68" s="390"/>
      <c r="RUH68" s="391"/>
      <c r="RUI68" s="392"/>
      <c r="RUJ68" s="393"/>
      <c r="RUK68" s="394"/>
      <c r="RUL68" s="395"/>
      <c r="RUM68" s="389"/>
      <c r="RUN68" s="390"/>
      <c r="RUO68" s="391"/>
      <c r="RUP68" s="392"/>
      <c r="RUQ68" s="393"/>
      <c r="RUR68" s="394"/>
      <c r="RUS68" s="395"/>
      <c r="RUT68" s="389"/>
      <c r="RUU68" s="390"/>
      <c r="RUV68" s="391"/>
      <c r="RUW68" s="392"/>
      <c r="RUX68" s="393"/>
      <c r="RUY68" s="394"/>
      <c r="RUZ68" s="395"/>
      <c r="RVA68" s="389"/>
      <c r="RVB68" s="390"/>
      <c r="RVC68" s="391"/>
      <c r="RVD68" s="392"/>
      <c r="RVE68" s="393"/>
      <c r="RVF68" s="394"/>
      <c r="RVG68" s="395"/>
      <c r="RVH68" s="389"/>
      <c r="RVI68" s="390"/>
      <c r="RVJ68" s="391"/>
      <c r="RVK68" s="392"/>
      <c r="RVL68" s="393"/>
      <c r="RVM68" s="394"/>
      <c r="RVN68" s="395"/>
      <c r="RVO68" s="389"/>
      <c r="RVP68" s="390"/>
      <c r="RVQ68" s="391"/>
      <c r="RVR68" s="392"/>
      <c r="RVS68" s="393"/>
      <c r="RVT68" s="394"/>
      <c r="RVU68" s="395"/>
      <c r="RVV68" s="389"/>
      <c r="RVW68" s="390"/>
      <c r="RVX68" s="391"/>
      <c r="RVY68" s="392"/>
      <c r="RVZ68" s="393"/>
      <c r="RWA68" s="394"/>
      <c r="RWB68" s="395"/>
      <c r="RWC68" s="389"/>
      <c r="RWD68" s="390"/>
      <c r="RWE68" s="391"/>
      <c r="RWF68" s="392"/>
      <c r="RWG68" s="393"/>
      <c r="RWH68" s="394"/>
      <c r="RWI68" s="395"/>
      <c r="RWJ68" s="389"/>
      <c r="RWK68" s="390"/>
      <c r="RWL68" s="391"/>
      <c r="RWM68" s="392"/>
      <c r="RWN68" s="393"/>
      <c r="RWO68" s="394"/>
      <c r="RWP68" s="395"/>
      <c r="RWQ68" s="389"/>
      <c r="RWR68" s="390"/>
      <c r="RWS68" s="391"/>
      <c r="RWT68" s="392"/>
      <c r="RWU68" s="393"/>
      <c r="RWV68" s="394"/>
      <c r="RWW68" s="395"/>
      <c r="RWX68" s="389"/>
      <c r="RWY68" s="390"/>
      <c r="RWZ68" s="391"/>
      <c r="RXA68" s="392"/>
      <c r="RXB68" s="393"/>
      <c r="RXC68" s="394"/>
      <c r="RXD68" s="395"/>
      <c r="RXE68" s="389"/>
      <c r="RXF68" s="390"/>
      <c r="RXG68" s="391"/>
      <c r="RXH68" s="392"/>
      <c r="RXI68" s="393"/>
      <c r="RXJ68" s="394"/>
      <c r="RXK68" s="395"/>
      <c r="RXL68" s="389"/>
      <c r="RXM68" s="390"/>
      <c r="RXN68" s="391"/>
      <c r="RXO68" s="392"/>
      <c r="RXP68" s="393"/>
      <c r="RXQ68" s="394"/>
      <c r="RXR68" s="395"/>
      <c r="RXS68" s="389"/>
      <c r="RXT68" s="390"/>
      <c r="RXU68" s="391"/>
      <c r="RXV68" s="392"/>
      <c r="RXW68" s="393"/>
      <c r="RXX68" s="394"/>
      <c r="RXY68" s="395"/>
      <c r="RXZ68" s="389"/>
      <c r="RYA68" s="390"/>
      <c r="RYB68" s="391"/>
      <c r="RYC68" s="392"/>
      <c r="RYD68" s="393"/>
      <c r="RYE68" s="394"/>
      <c r="RYF68" s="395"/>
      <c r="RYG68" s="389"/>
      <c r="RYH68" s="390"/>
      <c r="RYI68" s="391"/>
      <c r="RYJ68" s="392"/>
      <c r="RYK68" s="393"/>
      <c r="RYL68" s="394"/>
      <c r="RYM68" s="395"/>
      <c r="RYN68" s="389"/>
      <c r="RYO68" s="390"/>
      <c r="RYP68" s="391"/>
      <c r="RYQ68" s="392"/>
      <c r="RYR68" s="393"/>
      <c r="RYS68" s="394"/>
      <c r="RYT68" s="395"/>
      <c r="RYU68" s="389"/>
      <c r="RYV68" s="390"/>
      <c r="RYW68" s="391"/>
      <c r="RYX68" s="392"/>
      <c r="RYY68" s="393"/>
      <c r="RYZ68" s="394"/>
      <c r="RZA68" s="395"/>
      <c r="RZB68" s="389"/>
      <c r="RZC68" s="390"/>
      <c r="RZD68" s="391"/>
      <c r="RZE68" s="392"/>
      <c r="RZF68" s="393"/>
      <c r="RZG68" s="394"/>
      <c r="RZH68" s="395"/>
      <c r="RZI68" s="389"/>
      <c r="RZJ68" s="390"/>
      <c r="RZK68" s="391"/>
      <c r="RZL68" s="392"/>
      <c r="RZM68" s="393"/>
      <c r="RZN68" s="394"/>
      <c r="RZO68" s="395"/>
      <c r="RZP68" s="389"/>
      <c r="RZQ68" s="390"/>
      <c r="RZR68" s="391"/>
      <c r="RZS68" s="392"/>
      <c r="RZT68" s="393"/>
      <c r="RZU68" s="394"/>
      <c r="RZV68" s="395"/>
      <c r="RZW68" s="389"/>
      <c r="RZX68" s="390"/>
      <c r="RZY68" s="391"/>
      <c r="RZZ68" s="392"/>
      <c r="SAA68" s="393"/>
      <c r="SAB68" s="394"/>
      <c r="SAC68" s="395"/>
      <c r="SAD68" s="389"/>
      <c r="SAE68" s="390"/>
      <c r="SAF68" s="391"/>
      <c r="SAG68" s="392"/>
      <c r="SAH68" s="393"/>
      <c r="SAI68" s="394"/>
      <c r="SAJ68" s="395"/>
      <c r="SAK68" s="389"/>
      <c r="SAL68" s="390"/>
      <c r="SAM68" s="391"/>
      <c r="SAN68" s="392"/>
      <c r="SAO68" s="393"/>
      <c r="SAP68" s="394"/>
      <c r="SAQ68" s="395"/>
      <c r="SAR68" s="389"/>
      <c r="SAS68" s="390"/>
      <c r="SAT68" s="391"/>
      <c r="SAU68" s="392"/>
      <c r="SAV68" s="393"/>
      <c r="SAW68" s="394"/>
      <c r="SAX68" s="395"/>
      <c r="SAY68" s="389"/>
      <c r="SAZ68" s="390"/>
      <c r="SBA68" s="391"/>
      <c r="SBB68" s="392"/>
      <c r="SBC68" s="393"/>
      <c r="SBD68" s="394"/>
      <c r="SBE68" s="395"/>
      <c r="SBF68" s="389"/>
      <c r="SBG68" s="390"/>
      <c r="SBH68" s="391"/>
      <c r="SBI68" s="392"/>
      <c r="SBJ68" s="393"/>
      <c r="SBK68" s="394"/>
      <c r="SBL68" s="395"/>
      <c r="SBM68" s="389"/>
      <c r="SBN68" s="390"/>
      <c r="SBO68" s="391"/>
      <c r="SBP68" s="392"/>
      <c r="SBQ68" s="393"/>
      <c r="SBR68" s="394"/>
      <c r="SBS68" s="395"/>
      <c r="SBT68" s="389"/>
      <c r="SBU68" s="390"/>
      <c r="SBV68" s="391"/>
      <c r="SBW68" s="392"/>
      <c r="SBX68" s="393"/>
      <c r="SBY68" s="394"/>
      <c r="SBZ68" s="395"/>
      <c r="SCA68" s="389"/>
      <c r="SCB68" s="390"/>
      <c r="SCC68" s="391"/>
      <c r="SCD68" s="392"/>
      <c r="SCE68" s="393"/>
      <c r="SCF68" s="394"/>
      <c r="SCG68" s="395"/>
      <c r="SCH68" s="389"/>
      <c r="SCI68" s="390"/>
      <c r="SCJ68" s="391"/>
      <c r="SCK68" s="392"/>
      <c r="SCL68" s="393"/>
      <c r="SCM68" s="394"/>
      <c r="SCN68" s="395"/>
      <c r="SCO68" s="389"/>
      <c r="SCP68" s="390"/>
      <c r="SCQ68" s="391"/>
      <c r="SCR68" s="392"/>
      <c r="SCS68" s="393"/>
      <c r="SCT68" s="394"/>
      <c r="SCU68" s="395"/>
      <c r="SCV68" s="389"/>
      <c r="SCW68" s="390"/>
      <c r="SCX68" s="391"/>
      <c r="SCY68" s="392"/>
      <c r="SCZ68" s="393"/>
      <c r="SDA68" s="394"/>
      <c r="SDB68" s="395"/>
      <c r="SDC68" s="389"/>
      <c r="SDD68" s="390"/>
      <c r="SDE68" s="391"/>
      <c r="SDF68" s="392"/>
      <c r="SDG68" s="393"/>
      <c r="SDH68" s="394"/>
      <c r="SDI68" s="395"/>
      <c r="SDJ68" s="389"/>
      <c r="SDK68" s="390"/>
      <c r="SDL68" s="391"/>
      <c r="SDM68" s="392"/>
      <c r="SDN68" s="393"/>
      <c r="SDO68" s="394"/>
      <c r="SDP68" s="395"/>
      <c r="SDQ68" s="389"/>
      <c r="SDR68" s="390"/>
      <c r="SDS68" s="391"/>
      <c r="SDT68" s="392"/>
      <c r="SDU68" s="393"/>
      <c r="SDV68" s="394"/>
      <c r="SDW68" s="395"/>
      <c r="SDX68" s="389"/>
      <c r="SDY68" s="390"/>
      <c r="SDZ68" s="391"/>
      <c r="SEA68" s="392"/>
      <c r="SEB68" s="393"/>
      <c r="SEC68" s="394"/>
      <c r="SED68" s="395"/>
      <c r="SEE68" s="389"/>
      <c r="SEF68" s="390"/>
      <c r="SEG68" s="391"/>
      <c r="SEH68" s="392"/>
      <c r="SEI68" s="393"/>
      <c r="SEJ68" s="394"/>
      <c r="SEK68" s="395"/>
      <c r="SEL68" s="389"/>
      <c r="SEM68" s="390"/>
      <c r="SEN68" s="391"/>
      <c r="SEO68" s="392"/>
      <c r="SEP68" s="393"/>
      <c r="SEQ68" s="394"/>
      <c r="SER68" s="395"/>
      <c r="SES68" s="389"/>
      <c r="SET68" s="390"/>
      <c r="SEU68" s="391"/>
      <c r="SEV68" s="392"/>
      <c r="SEW68" s="393"/>
      <c r="SEX68" s="394"/>
      <c r="SEY68" s="395"/>
      <c r="SEZ68" s="389"/>
      <c r="SFA68" s="390"/>
      <c r="SFB68" s="391"/>
      <c r="SFC68" s="392"/>
      <c r="SFD68" s="393"/>
      <c r="SFE68" s="394"/>
      <c r="SFF68" s="395"/>
      <c r="SFG68" s="389"/>
      <c r="SFH68" s="390"/>
      <c r="SFI68" s="391"/>
      <c r="SFJ68" s="392"/>
      <c r="SFK68" s="393"/>
      <c r="SFL68" s="394"/>
      <c r="SFM68" s="395"/>
      <c r="SFN68" s="389"/>
      <c r="SFO68" s="390"/>
      <c r="SFP68" s="391"/>
      <c r="SFQ68" s="392"/>
      <c r="SFR68" s="393"/>
      <c r="SFS68" s="394"/>
      <c r="SFT68" s="395"/>
      <c r="SFU68" s="389"/>
      <c r="SFV68" s="390"/>
      <c r="SFW68" s="391"/>
      <c r="SFX68" s="392"/>
      <c r="SFY68" s="393"/>
      <c r="SFZ68" s="394"/>
      <c r="SGA68" s="395"/>
      <c r="SGB68" s="389"/>
      <c r="SGC68" s="390"/>
      <c r="SGD68" s="391"/>
      <c r="SGE68" s="392"/>
      <c r="SGF68" s="393"/>
      <c r="SGG68" s="394"/>
      <c r="SGH68" s="395"/>
      <c r="SGI68" s="389"/>
      <c r="SGJ68" s="390"/>
      <c r="SGK68" s="391"/>
      <c r="SGL68" s="392"/>
      <c r="SGM68" s="393"/>
      <c r="SGN68" s="394"/>
      <c r="SGO68" s="395"/>
      <c r="SGP68" s="389"/>
      <c r="SGQ68" s="390"/>
      <c r="SGR68" s="391"/>
      <c r="SGS68" s="392"/>
      <c r="SGT68" s="393"/>
      <c r="SGU68" s="394"/>
      <c r="SGV68" s="395"/>
      <c r="SGW68" s="389"/>
      <c r="SGX68" s="390"/>
      <c r="SGY68" s="391"/>
      <c r="SGZ68" s="392"/>
      <c r="SHA68" s="393"/>
      <c r="SHB68" s="394"/>
      <c r="SHC68" s="395"/>
      <c r="SHD68" s="389"/>
      <c r="SHE68" s="390"/>
      <c r="SHF68" s="391"/>
      <c r="SHG68" s="392"/>
      <c r="SHH68" s="393"/>
      <c r="SHI68" s="394"/>
      <c r="SHJ68" s="395"/>
      <c r="SHK68" s="389"/>
      <c r="SHL68" s="390"/>
      <c r="SHM68" s="391"/>
      <c r="SHN68" s="392"/>
      <c r="SHO68" s="393"/>
      <c r="SHP68" s="394"/>
      <c r="SHQ68" s="395"/>
      <c r="SHR68" s="389"/>
      <c r="SHS68" s="390"/>
      <c r="SHT68" s="391"/>
      <c r="SHU68" s="392"/>
      <c r="SHV68" s="393"/>
      <c r="SHW68" s="394"/>
      <c r="SHX68" s="395"/>
      <c r="SHY68" s="389"/>
      <c r="SHZ68" s="390"/>
      <c r="SIA68" s="391"/>
      <c r="SIB68" s="392"/>
      <c r="SIC68" s="393"/>
      <c r="SID68" s="394"/>
      <c r="SIE68" s="395"/>
      <c r="SIF68" s="389"/>
      <c r="SIG68" s="390"/>
      <c r="SIH68" s="391"/>
      <c r="SII68" s="392"/>
      <c r="SIJ68" s="393"/>
      <c r="SIK68" s="394"/>
      <c r="SIL68" s="395"/>
      <c r="SIM68" s="389"/>
      <c r="SIN68" s="390"/>
      <c r="SIO68" s="391"/>
      <c r="SIP68" s="392"/>
      <c r="SIQ68" s="393"/>
      <c r="SIR68" s="394"/>
      <c r="SIS68" s="395"/>
      <c r="SIT68" s="389"/>
      <c r="SIU68" s="390"/>
      <c r="SIV68" s="391"/>
      <c r="SIW68" s="392"/>
      <c r="SIX68" s="393"/>
      <c r="SIY68" s="394"/>
      <c r="SIZ68" s="395"/>
      <c r="SJA68" s="389"/>
      <c r="SJB68" s="390"/>
      <c r="SJC68" s="391"/>
      <c r="SJD68" s="392"/>
      <c r="SJE68" s="393"/>
      <c r="SJF68" s="394"/>
      <c r="SJG68" s="395"/>
      <c r="SJH68" s="389"/>
      <c r="SJI68" s="390"/>
      <c r="SJJ68" s="391"/>
      <c r="SJK68" s="392"/>
      <c r="SJL68" s="393"/>
      <c r="SJM68" s="394"/>
      <c r="SJN68" s="395"/>
      <c r="SJO68" s="389"/>
      <c r="SJP68" s="390"/>
      <c r="SJQ68" s="391"/>
      <c r="SJR68" s="392"/>
      <c r="SJS68" s="393"/>
      <c r="SJT68" s="394"/>
      <c r="SJU68" s="395"/>
      <c r="SJV68" s="389"/>
      <c r="SJW68" s="390"/>
      <c r="SJX68" s="391"/>
      <c r="SJY68" s="392"/>
      <c r="SJZ68" s="393"/>
      <c r="SKA68" s="394"/>
      <c r="SKB68" s="395"/>
      <c r="SKC68" s="389"/>
      <c r="SKD68" s="390"/>
      <c r="SKE68" s="391"/>
      <c r="SKF68" s="392"/>
      <c r="SKG68" s="393"/>
      <c r="SKH68" s="394"/>
      <c r="SKI68" s="395"/>
      <c r="SKJ68" s="389"/>
      <c r="SKK68" s="390"/>
      <c r="SKL68" s="391"/>
      <c r="SKM68" s="392"/>
      <c r="SKN68" s="393"/>
      <c r="SKO68" s="394"/>
      <c r="SKP68" s="395"/>
      <c r="SKQ68" s="389"/>
      <c r="SKR68" s="390"/>
      <c r="SKS68" s="391"/>
      <c r="SKT68" s="392"/>
      <c r="SKU68" s="393"/>
      <c r="SKV68" s="394"/>
      <c r="SKW68" s="395"/>
      <c r="SKX68" s="389"/>
      <c r="SKY68" s="390"/>
      <c r="SKZ68" s="391"/>
      <c r="SLA68" s="392"/>
      <c r="SLB68" s="393"/>
      <c r="SLC68" s="394"/>
      <c r="SLD68" s="395"/>
      <c r="SLE68" s="389"/>
      <c r="SLF68" s="390"/>
      <c r="SLG68" s="391"/>
      <c r="SLH68" s="392"/>
      <c r="SLI68" s="393"/>
      <c r="SLJ68" s="394"/>
      <c r="SLK68" s="395"/>
      <c r="SLL68" s="389"/>
      <c r="SLM68" s="390"/>
      <c r="SLN68" s="391"/>
      <c r="SLO68" s="392"/>
      <c r="SLP68" s="393"/>
      <c r="SLQ68" s="394"/>
      <c r="SLR68" s="395"/>
      <c r="SLS68" s="389"/>
      <c r="SLT68" s="390"/>
      <c r="SLU68" s="391"/>
      <c r="SLV68" s="392"/>
      <c r="SLW68" s="393"/>
      <c r="SLX68" s="394"/>
      <c r="SLY68" s="395"/>
      <c r="SLZ68" s="389"/>
      <c r="SMA68" s="390"/>
      <c r="SMB68" s="391"/>
      <c r="SMC68" s="392"/>
      <c r="SMD68" s="393"/>
      <c r="SME68" s="394"/>
      <c r="SMF68" s="395"/>
      <c r="SMG68" s="389"/>
      <c r="SMH68" s="390"/>
      <c r="SMI68" s="391"/>
      <c r="SMJ68" s="392"/>
      <c r="SMK68" s="393"/>
      <c r="SML68" s="394"/>
      <c r="SMM68" s="395"/>
      <c r="SMN68" s="389"/>
      <c r="SMO68" s="390"/>
      <c r="SMP68" s="391"/>
      <c r="SMQ68" s="392"/>
      <c r="SMR68" s="393"/>
      <c r="SMS68" s="394"/>
      <c r="SMT68" s="395"/>
      <c r="SMU68" s="389"/>
      <c r="SMV68" s="390"/>
      <c r="SMW68" s="391"/>
      <c r="SMX68" s="392"/>
      <c r="SMY68" s="393"/>
      <c r="SMZ68" s="394"/>
      <c r="SNA68" s="395"/>
      <c r="SNB68" s="389"/>
      <c r="SNC68" s="390"/>
      <c r="SND68" s="391"/>
      <c r="SNE68" s="392"/>
      <c r="SNF68" s="393"/>
      <c r="SNG68" s="394"/>
      <c r="SNH68" s="395"/>
      <c r="SNI68" s="389"/>
      <c r="SNJ68" s="390"/>
      <c r="SNK68" s="391"/>
      <c r="SNL68" s="392"/>
      <c r="SNM68" s="393"/>
      <c r="SNN68" s="394"/>
      <c r="SNO68" s="395"/>
      <c r="SNP68" s="389"/>
      <c r="SNQ68" s="390"/>
      <c r="SNR68" s="391"/>
      <c r="SNS68" s="392"/>
      <c r="SNT68" s="393"/>
      <c r="SNU68" s="394"/>
      <c r="SNV68" s="395"/>
      <c r="SNW68" s="389"/>
      <c r="SNX68" s="390"/>
      <c r="SNY68" s="391"/>
      <c r="SNZ68" s="392"/>
      <c r="SOA68" s="393"/>
      <c r="SOB68" s="394"/>
      <c r="SOC68" s="395"/>
      <c r="SOD68" s="389"/>
      <c r="SOE68" s="390"/>
      <c r="SOF68" s="391"/>
      <c r="SOG68" s="392"/>
      <c r="SOH68" s="393"/>
      <c r="SOI68" s="394"/>
      <c r="SOJ68" s="395"/>
      <c r="SOK68" s="389"/>
      <c r="SOL68" s="390"/>
      <c r="SOM68" s="391"/>
      <c r="SON68" s="392"/>
      <c r="SOO68" s="393"/>
      <c r="SOP68" s="394"/>
      <c r="SOQ68" s="395"/>
      <c r="SOR68" s="389"/>
      <c r="SOS68" s="390"/>
      <c r="SOT68" s="391"/>
      <c r="SOU68" s="392"/>
      <c r="SOV68" s="393"/>
      <c r="SOW68" s="394"/>
      <c r="SOX68" s="395"/>
      <c r="SOY68" s="389"/>
      <c r="SOZ68" s="390"/>
      <c r="SPA68" s="391"/>
      <c r="SPB68" s="392"/>
      <c r="SPC68" s="393"/>
      <c r="SPD68" s="394"/>
      <c r="SPE68" s="395"/>
      <c r="SPF68" s="389"/>
      <c r="SPG68" s="390"/>
      <c r="SPH68" s="391"/>
      <c r="SPI68" s="392"/>
      <c r="SPJ68" s="393"/>
      <c r="SPK68" s="394"/>
      <c r="SPL68" s="395"/>
      <c r="SPM68" s="389"/>
      <c r="SPN68" s="390"/>
      <c r="SPO68" s="391"/>
      <c r="SPP68" s="392"/>
      <c r="SPQ68" s="393"/>
      <c r="SPR68" s="394"/>
      <c r="SPS68" s="395"/>
      <c r="SPT68" s="389"/>
      <c r="SPU68" s="390"/>
      <c r="SPV68" s="391"/>
      <c r="SPW68" s="392"/>
      <c r="SPX68" s="393"/>
      <c r="SPY68" s="394"/>
      <c r="SPZ68" s="395"/>
      <c r="SQA68" s="389"/>
      <c r="SQB68" s="390"/>
      <c r="SQC68" s="391"/>
      <c r="SQD68" s="392"/>
      <c r="SQE68" s="393"/>
      <c r="SQF68" s="394"/>
      <c r="SQG68" s="395"/>
      <c r="SQH68" s="389"/>
      <c r="SQI68" s="390"/>
      <c r="SQJ68" s="391"/>
      <c r="SQK68" s="392"/>
      <c r="SQL68" s="393"/>
      <c r="SQM68" s="394"/>
      <c r="SQN68" s="395"/>
      <c r="SQO68" s="389"/>
      <c r="SQP68" s="390"/>
      <c r="SQQ68" s="391"/>
      <c r="SQR68" s="392"/>
      <c r="SQS68" s="393"/>
      <c r="SQT68" s="394"/>
      <c r="SQU68" s="395"/>
      <c r="SQV68" s="389"/>
      <c r="SQW68" s="390"/>
      <c r="SQX68" s="391"/>
      <c r="SQY68" s="392"/>
      <c r="SQZ68" s="393"/>
      <c r="SRA68" s="394"/>
      <c r="SRB68" s="395"/>
      <c r="SRC68" s="389"/>
      <c r="SRD68" s="390"/>
      <c r="SRE68" s="391"/>
      <c r="SRF68" s="392"/>
      <c r="SRG68" s="393"/>
      <c r="SRH68" s="394"/>
      <c r="SRI68" s="395"/>
      <c r="SRJ68" s="389"/>
      <c r="SRK68" s="390"/>
      <c r="SRL68" s="391"/>
      <c r="SRM68" s="392"/>
      <c r="SRN68" s="393"/>
      <c r="SRO68" s="394"/>
      <c r="SRP68" s="395"/>
      <c r="SRQ68" s="389"/>
      <c r="SRR68" s="390"/>
      <c r="SRS68" s="391"/>
      <c r="SRT68" s="392"/>
      <c r="SRU68" s="393"/>
      <c r="SRV68" s="394"/>
      <c r="SRW68" s="395"/>
      <c r="SRX68" s="389"/>
      <c r="SRY68" s="390"/>
      <c r="SRZ68" s="391"/>
      <c r="SSA68" s="392"/>
      <c r="SSB68" s="393"/>
      <c r="SSC68" s="394"/>
      <c r="SSD68" s="395"/>
      <c r="SSE68" s="389"/>
      <c r="SSF68" s="390"/>
      <c r="SSG68" s="391"/>
      <c r="SSH68" s="392"/>
      <c r="SSI68" s="393"/>
      <c r="SSJ68" s="394"/>
      <c r="SSK68" s="395"/>
      <c r="SSL68" s="389"/>
      <c r="SSM68" s="390"/>
      <c r="SSN68" s="391"/>
      <c r="SSO68" s="392"/>
      <c r="SSP68" s="393"/>
      <c r="SSQ68" s="394"/>
      <c r="SSR68" s="395"/>
      <c r="SSS68" s="389"/>
      <c r="SST68" s="390"/>
      <c r="SSU68" s="391"/>
      <c r="SSV68" s="392"/>
      <c r="SSW68" s="393"/>
      <c r="SSX68" s="394"/>
      <c r="SSY68" s="395"/>
      <c r="SSZ68" s="389"/>
      <c r="STA68" s="390"/>
      <c r="STB68" s="391"/>
      <c r="STC68" s="392"/>
      <c r="STD68" s="393"/>
      <c r="STE68" s="394"/>
      <c r="STF68" s="395"/>
      <c r="STG68" s="389"/>
      <c r="STH68" s="390"/>
      <c r="STI68" s="391"/>
      <c r="STJ68" s="392"/>
      <c r="STK68" s="393"/>
      <c r="STL68" s="394"/>
      <c r="STM68" s="395"/>
      <c r="STN68" s="389"/>
      <c r="STO68" s="390"/>
      <c r="STP68" s="391"/>
      <c r="STQ68" s="392"/>
      <c r="STR68" s="393"/>
      <c r="STS68" s="394"/>
      <c r="STT68" s="395"/>
      <c r="STU68" s="389"/>
      <c r="STV68" s="390"/>
      <c r="STW68" s="391"/>
      <c r="STX68" s="392"/>
      <c r="STY68" s="393"/>
      <c r="STZ68" s="394"/>
      <c r="SUA68" s="395"/>
      <c r="SUB68" s="389"/>
      <c r="SUC68" s="390"/>
      <c r="SUD68" s="391"/>
      <c r="SUE68" s="392"/>
      <c r="SUF68" s="393"/>
      <c r="SUG68" s="394"/>
      <c r="SUH68" s="395"/>
      <c r="SUI68" s="389"/>
      <c r="SUJ68" s="390"/>
      <c r="SUK68" s="391"/>
      <c r="SUL68" s="392"/>
      <c r="SUM68" s="393"/>
      <c r="SUN68" s="394"/>
      <c r="SUO68" s="395"/>
      <c r="SUP68" s="389"/>
      <c r="SUQ68" s="390"/>
      <c r="SUR68" s="391"/>
      <c r="SUS68" s="392"/>
      <c r="SUT68" s="393"/>
      <c r="SUU68" s="394"/>
      <c r="SUV68" s="395"/>
      <c r="SUW68" s="389"/>
      <c r="SUX68" s="390"/>
      <c r="SUY68" s="391"/>
      <c r="SUZ68" s="392"/>
      <c r="SVA68" s="393"/>
      <c r="SVB68" s="394"/>
      <c r="SVC68" s="395"/>
      <c r="SVD68" s="389"/>
      <c r="SVE68" s="390"/>
      <c r="SVF68" s="391"/>
      <c r="SVG68" s="392"/>
      <c r="SVH68" s="393"/>
      <c r="SVI68" s="394"/>
      <c r="SVJ68" s="395"/>
      <c r="SVK68" s="389"/>
      <c r="SVL68" s="390"/>
      <c r="SVM68" s="391"/>
      <c r="SVN68" s="392"/>
      <c r="SVO68" s="393"/>
      <c r="SVP68" s="394"/>
      <c r="SVQ68" s="395"/>
      <c r="SVR68" s="389"/>
      <c r="SVS68" s="390"/>
      <c r="SVT68" s="391"/>
      <c r="SVU68" s="392"/>
      <c r="SVV68" s="393"/>
      <c r="SVW68" s="394"/>
      <c r="SVX68" s="395"/>
      <c r="SVY68" s="389"/>
      <c r="SVZ68" s="390"/>
      <c r="SWA68" s="391"/>
      <c r="SWB68" s="392"/>
      <c r="SWC68" s="393"/>
      <c r="SWD68" s="394"/>
      <c r="SWE68" s="395"/>
      <c r="SWF68" s="389"/>
      <c r="SWG68" s="390"/>
      <c r="SWH68" s="391"/>
      <c r="SWI68" s="392"/>
      <c r="SWJ68" s="393"/>
      <c r="SWK68" s="394"/>
      <c r="SWL68" s="395"/>
      <c r="SWM68" s="389"/>
      <c r="SWN68" s="390"/>
      <c r="SWO68" s="391"/>
      <c r="SWP68" s="392"/>
      <c r="SWQ68" s="393"/>
      <c r="SWR68" s="394"/>
      <c r="SWS68" s="395"/>
      <c r="SWT68" s="389"/>
      <c r="SWU68" s="390"/>
      <c r="SWV68" s="391"/>
      <c r="SWW68" s="392"/>
      <c r="SWX68" s="393"/>
      <c r="SWY68" s="394"/>
      <c r="SWZ68" s="395"/>
      <c r="SXA68" s="389"/>
      <c r="SXB68" s="390"/>
      <c r="SXC68" s="391"/>
      <c r="SXD68" s="392"/>
      <c r="SXE68" s="393"/>
      <c r="SXF68" s="394"/>
      <c r="SXG68" s="395"/>
      <c r="SXH68" s="389"/>
      <c r="SXI68" s="390"/>
      <c r="SXJ68" s="391"/>
      <c r="SXK68" s="392"/>
      <c r="SXL68" s="393"/>
      <c r="SXM68" s="394"/>
      <c r="SXN68" s="395"/>
      <c r="SXO68" s="389"/>
      <c r="SXP68" s="390"/>
      <c r="SXQ68" s="391"/>
      <c r="SXR68" s="392"/>
      <c r="SXS68" s="393"/>
      <c r="SXT68" s="394"/>
      <c r="SXU68" s="395"/>
      <c r="SXV68" s="389"/>
      <c r="SXW68" s="390"/>
      <c r="SXX68" s="391"/>
      <c r="SXY68" s="392"/>
      <c r="SXZ68" s="393"/>
      <c r="SYA68" s="394"/>
      <c r="SYB68" s="395"/>
      <c r="SYC68" s="389"/>
      <c r="SYD68" s="390"/>
      <c r="SYE68" s="391"/>
      <c r="SYF68" s="392"/>
      <c r="SYG68" s="393"/>
      <c r="SYH68" s="394"/>
      <c r="SYI68" s="395"/>
      <c r="SYJ68" s="389"/>
      <c r="SYK68" s="390"/>
      <c r="SYL68" s="391"/>
      <c r="SYM68" s="392"/>
      <c r="SYN68" s="393"/>
      <c r="SYO68" s="394"/>
      <c r="SYP68" s="395"/>
      <c r="SYQ68" s="389"/>
      <c r="SYR68" s="390"/>
      <c r="SYS68" s="391"/>
      <c r="SYT68" s="392"/>
      <c r="SYU68" s="393"/>
      <c r="SYV68" s="394"/>
      <c r="SYW68" s="395"/>
      <c r="SYX68" s="389"/>
      <c r="SYY68" s="390"/>
      <c r="SYZ68" s="391"/>
      <c r="SZA68" s="392"/>
      <c r="SZB68" s="393"/>
      <c r="SZC68" s="394"/>
      <c r="SZD68" s="395"/>
      <c r="SZE68" s="389"/>
      <c r="SZF68" s="390"/>
      <c r="SZG68" s="391"/>
      <c r="SZH68" s="392"/>
      <c r="SZI68" s="393"/>
      <c r="SZJ68" s="394"/>
      <c r="SZK68" s="395"/>
      <c r="SZL68" s="389"/>
      <c r="SZM68" s="390"/>
      <c r="SZN68" s="391"/>
      <c r="SZO68" s="392"/>
      <c r="SZP68" s="393"/>
      <c r="SZQ68" s="394"/>
      <c r="SZR68" s="395"/>
      <c r="SZS68" s="389"/>
      <c r="SZT68" s="390"/>
      <c r="SZU68" s="391"/>
      <c r="SZV68" s="392"/>
      <c r="SZW68" s="393"/>
      <c r="SZX68" s="394"/>
      <c r="SZY68" s="395"/>
      <c r="SZZ68" s="389"/>
      <c r="TAA68" s="390"/>
      <c r="TAB68" s="391"/>
      <c r="TAC68" s="392"/>
      <c r="TAD68" s="393"/>
      <c r="TAE68" s="394"/>
      <c r="TAF68" s="395"/>
      <c r="TAG68" s="389"/>
      <c r="TAH68" s="390"/>
      <c r="TAI68" s="391"/>
      <c r="TAJ68" s="392"/>
      <c r="TAK68" s="393"/>
      <c r="TAL68" s="394"/>
      <c r="TAM68" s="395"/>
      <c r="TAN68" s="389"/>
      <c r="TAO68" s="390"/>
      <c r="TAP68" s="391"/>
      <c r="TAQ68" s="392"/>
      <c r="TAR68" s="393"/>
      <c r="TAS68" s="394"/>
      <c r="TAT68" s="395"/>
      <c r="TAU68" s="389"/>
      <c r="TAV68" s="390"/>
      <c r="TAW68" s="391"/>
      <c r="TAX68" s="392"/>
      <c r="TAY68" s="393"/>
      <c r="TAZ68" s="394"/>
      <c r="TBA68" s="395"/>
      <c r="TBB68" s="389"/>
      <c r="TBC68" s="390"/>
      <c r="TBD68" s="391"/>
      <c r="TBE68" s="392"/>
      <c r="TBF68" s="393"/>
      <c r="TBG68" s="394"/>
      <c r="TBH68" s="395"/>
      <c r="TBI68" s="389"/>
      <c r="TBJ68" s="390"/>
      <c r="TBK68" s="391"/>
      <c r="TBL68" s="392"/>
      <c r="TBM68" s="393"/>
      <c r="TBN68" s="394"/>
      <c r="TBO68" s="395"/>
      <c r="TBP68" s="389"/>
      <c r="TBQ68" s="390"/>
      <c r="TBR68" s="391"/>
      <c r="TBS68" s="392"/>
      <c r="TBT68" s="393"/>
      <c r="TBU68" s="394"/>
      <c r="TBV68" s="395"/>
      <c r="TBW68" s="389"/>
      <c r="TBX68" s="390"/>
      <c r="TBY68" s="391"/>
      <c r="TBZ68" s="392"/>
      <c r="TCA68" s="393"/>
      <c r="TCB68" s="394"/>
      <c r="TCC68" s="395"/>
      <c r="TCD68" s="389"/>
      <c r="TCE68" s="390"/>
      <c r="TCF68" s="391"/>
      <c r="TCG68" s="392"/>
      <c r="TCH68" s="393"/>
      <c r="TCI68" s="394"/>
      <c r="TCJ68" s="395"/>
      <c r="TCK68" s="389"/>
      <c r="TCL68" s="390"/>
      <c r="TCM68" s="391"/>
      <c r="TCN68" s="392"/>
      <c r="TCO68" s="393"/>
      <c r="TCP68" s="394"/>
      <c r="TCQ68" s="395"/>
      <c r="TCR68" s="389"/>
      <c r="TCS68" s="390"/>
      <c r="TCT68" s="391"/>
      <c r="TCU68" s="392"/>
      <c r="TCV68" s="393"/>
      <c r="TCW68" s="394"/>
      <c r="TCX68" s="395"/>
      <c r="TCY68" s="389"/>
      <c r="TCZ68" s="390"/>
      <c r="TDA68" s="391"/>
      <c r="TDB68" s="392"/>
      <c r="TDC68" s="393"/>
      <c r="TDD68" s="394"/>
      <c r="TDE68" s="395"/>
      <c r="TDF68" s="389"/>
      <c r="TDG68" s="390"/>
      <c r="TDH68" s="391"/>
      <c r="TDI68" s="392"/>
      <c r="TDJ68" s="393"/>
      <c r="TDK68" s="394"/>
      <c r="TDL68" s="395"/>
      <c r="TDM68" s="389"/>
      <c r="TDN68" s="390"/>
      <c r="TDO68" s="391"/>
      <c r="TDP68" s="392"/>
      <c r="TDQ68" s="393"/>
      <c r="TDR68" s="394"/>
      <c r="TDS68" s="395"/>
      <c r="TDT68" s="389"/>
      <c r="TDU68" s="390"/>
      <c r="TDV68" s="391"/>
      <c r="TDW68" s="392"/>
      <c r="TDX68" s="393"/>
      <c r="TDY68" s="394"/>
      <c r="TDZ68" s="395"/>
      <c r="TEA68" s="389"/>
      <c r="TEB68" s="390"/>
      <c r="TEC68" s="391"/>
      <c r="TED68" s="392"/>
      <c r="TEE68" s="393"/>
      <c r="TEF68" s="394"/>
      <c r="TEG68" s="395"/>
      <c r="TEH68" s="389"/>
      <c r="TEI68" s="390"/>
      <c r="TEJ68" s="391"/>
      <c r="TEK68" s="392"/>
      <c r="TEL68" s="393"/>
      <c r="TEM68" s="394"/>
      <c r="TEN68" s="395"/>
      <c r="TEO68" s="389"/>
      <c r="TEP68" s="390"/>
      <c r="TEQ68" s="391"/>
      <c r="TER68" s="392"/>
      <c r="TES68" s="393"/>
      <c r="TET68" s="394"/>
      <c r="TEU68" s="395"/>
      <c r="TEV68" s="389"/>
      <c r="TEW68" s="390"/>
      <c r="TEX68" s="391"/>
      <c r="TEY68" s="392"/>
      <c r="TEZ68" s="393"/>
      <c r="TFA68" s="394"/>
      <c r="TFB68" s="395"/>
      <c r="TFC68" s="389"/>
      <c r="TFD68" s="390"/>
      <c r="TFE68" s="391"/>
      <c r="TFF68" s="392"/>
      <c r="TFG68" s="393"/>
      <c r="TFH68" s="394"/>
      <c r="TFI68" s="395"/>
      <c r="TFJ68" s="389"/>
      <c r="TFK68" s="390"/>
      <c r="TFL68" s="391"/>
      <c r="TFM68" s="392"/>
      <c r="TFN68" s="393"/>
      <c r="TFO68" s="394"/>
      <c r="TFP68" s="395"/>
      <c r="TFQ68" s="389"/>
      <c r="TFR68" s="390"/>
      <c r="TFS68" s="391"/>
      <c r="TFT68" s="392"/>
      <c r="TFU68" s="393"/>
      <c r="TFV68" s="394"/>
      <c r="TFW68" s="395"/>
      <c r="TFX68" s="389"/>
      <c r="TFY68" s="390"/>
      <c r="TFZ68" s="391"/>
      <c r="TGA68" s="392"/>
      <c r="TGB68" s="393"/>
      <c r="TGC68" s="394"/>
      <c r="TGD68" s="395"/>
      <c r="TGE68" s="389"/>
      <c r="TGF68" s="390"/>
      <c r="TGG68" s="391"/>
      <c r="TGH68" s="392"/>
      <c r="TGI68" s="393"/>
      <c r="TGJ68" s="394"/>
      <c r="TGK68" s="395"/>
      <c r="TGL68" s="389"/>
      <c r="TGM68" s="390"/>
      <c r="TGN68" s="391"/>
      <c r="TGO68" s="392"/>
      <c r="TGP68" s="393"/>
      <c r="TGQ68" s="394"/>
      <c r="TGR68" s="395"/>
      <c r="TGS68" s="389"/>
      <c r="TGT68" s="390"/>
      <c r="TGU68" s="391"/>
      <c r="TGV68" s="392"/>
      <c r="TGW68" s="393"/>
      <c r="TGX68" s="394"/>
      <c r="TGY68" s="395"/>
      <c r="TGZ68" s="389"/>
      <c r="THA68" s="390"/>
      <c r="THB68" s="391"/>
      <c r="THC68" s="392"/>
      <c r="THD68" s="393"/>
      <c r="THE68" s="394"/>
      <c r="THF68" s="395"/>
      <c r="THG68" s="389"/>
      <c r="THH68" s="390"/>
      <c r="THI68" s="391"/>
      <c r="THJ68" s="392"/>
      <c r="THK68" s="393"/>
      <c r="THL68" s="394"/>
      <c r="THM68" s="395"/>
      <c r="THN68" s="389"/>
      <c r="THO68" s="390"/>
      <c r="THP68" s="391"/>
      <c r="THQ68" s="392"/>
      <c r="THR68" s="393"/>
      <c r="THS68" s="394"/>
      <c r="THT68" s="395"/>
      <c r="THU68" s="389"/>
      <c r="THV68" s="390"/>
      <c r="THW68" s="391"/>
      <c r="THX68" s="392"/>
      <c r="THY68" s="393"/>
      <c r="THZ68" s="394"/>
      <c r="TIA68" s="395"/>
      <c r="TIB68" s="389"/>
      <c r="TIC68" s="390"/>
      <c r="TID68" s="391"/>
      <c r="TIE68" s="392"/>
      <c r="TIF68" s="393"/>
      <c r="TIG68" s="394"/>
      <c r="TIH68" s="395"/>
      <c r="TII68" s="389"/>
      <c r="TIJ68" s="390"/>
      <c r="TIK68" s="391"/>
      <c r="TIL68" s="392"/>
      <c r="TIM68" s="393"/>
      <c r="TIN68" s="394"/>
      <c r="TIO68" s="395"/>
      <c r="TIP68" s="389"/>
      <c r="TIQ68" s="390"/>
      <c r="TIR68" s="391"/>
      <c r="TIS68" s="392"/>
      <c r="TIT68" s="393"/>
      <c r="TIU68" s="394"/>
      <c r="TIV68" s="395"/>
      <c r="TIW68" s="389"/>
      <c r="TIX68" s="390"/>
      <c r="TIY68" s="391"/>
      <c r="TIZ68" s="392"/>
      <c r="TJA68" s="393"/>
      <c r="TJB68" s="394"/>
      <c r="TJC68" s="395"/>
      <c r="TJD68" s="389"/>
      <c r="TJE68" s="390"/>
      <c r="TJF68" s="391"/>
      <c r="TJG68" s="392"/>
      <c r="TJH68" s="393"/>
      <c r="TJI68" s="394"/>
      <c r="TJJ68" s="395"/>
      <c r="TJK68" s="389"/>
      <c r="TJL68" s="390"/>
      <c r="TJM68" s="391"/>
      <c r="TJN68" s="392"/>
      <c r="TJO68" s="393"/>
      <c r="TJP68" s="394"/>
      <c r="TJQ68" s="395"/>
      <c r="TJR68" s="389"/>
      <c r="TJS68" s="390"/>
      <c r="TJT68" s="391"/>
      <c r="TJU68" s="392"/>
      <c r="TJV68" s="393"/>
      <c r="TJW68" s="394"/>
      <c r="TJX68" s="395"/>
      <c r="TJY68" s="389"/>
      <c r="TJZ68" s="390"/>
      <c r="TKA68" s="391"/>
      <c r="TKB68" s="392"/>
      <c r="TKC68" s="393"/>
      <c r="TKD68" s="394"/>
      <c r="TKE68" s="395"/>
      <c r="TKF68" s="389"/>
      <c r="TKG68" s="390"/>
      <c r="TKH68" s="391"/>
      <c r="TKI68" s="392"/>
      <c r="TKJ68" s="393"/>
      <c r="TKK68" s="394"/>
      <c r="TKL68" s="395"/>
      <c r="TKM68" s="389"/>
      <c r="TKN68" s="390"/>
      <c r="TKO68" s="391"/>
      <c r="TKP68" s="392"/>
      <c r="TKQ68" s="393"/>
      <c r="TKR68" s="394"/>
      <c r="TKS68" s="395"/>
      <c r="TKT68" s="389"/>
      <c r="TKU68" s="390"/>
      <c r="TKV68" s="391"/>
      <c r="TKW68" s="392"/>
      <c r="TKX68" s="393"/>
      <c r="TKY68" s="394"/>
      <c r="TKZ68" s="395"/>
      <c r="TLA68" s="389"/>
      <c r="TLB68" s="390"/>
      <c r="TLC68" s="391"/>
      <c r="TLD68" s="392"/>
      <c r="TLE68" s="393"/>
      <c r="TLF68" s="394"/>
      <c r="TLG68" s="395"/>
      <c r="TLH68" s="389"/>
      <c r="TLI68" s="390"/>
      <c r="TLJ68" s="391"/>
      <c r="TLK68" s="392"/>
      <c r="TLL68" s="393"/>
      <c r="TLM68" s="394"/>
      <c r="TLN68" s="395"/>
      <c r="TLO68" s="389"/>
      <c r="TLP68" s="390"/>
      <c r="TLQ68" s="391"/>
      <c r="TLR68" s="392"/>
      <c r="TLS68" s="393"/>
      <c r="TLT68" s="394"/>
      <c r="TLU68" s="395"/>
      <c r="TLV68" s="389"/>
      <c r="TLW68" s="390"/>
      <c r="TLX68" s="391"/>
      <c r="TLY68" s="392"/>
      <c r="TLZ68" s="393"/>
      <c r="TMA68" s="394"/>
      <c r="TMB68" s="395"/>
      <c r="TMC68" s="389"/>
      <c r="TMD68" s="390"/>
      <c r="TME68" s="391"/>
      <c r="TMF68" s="392"/>
      <c r="TMG68" s="393"/>
      <c r="TMH68" s="394"/>
      <c r="TMI68" s="395"/>
      <c r="TMJ68" s="389"/>
      <c r="TMK68" s="390"/>
      <c r="TML68" s="391"/>
      <c r="TMM68" s="392"/>
      <c r="TMN68" s="393"/>
      <c r="TMO68" s="394"/>
      <c r="TMP68" s="395"/>
      <c r="TMQ68" s="389"/>
      <c r="TMR68" s="390"/>
      <c r="TMS68" s="391"/>
      <c r="TMT68" s="392"/>
      <c r="TMU68" s="393"/>
      <c r="TMV68" s="394"/>
      <c r="TMW68" s="395"/>
      <c r="TMX68" s="389"/>
      <c r="TMY68" s="390"/>
      <c r="TMZ68" s="391"/>
      <c r="TNA68" s="392"/>
      <c r="TNB68" s="393"/>
      <c r="TNC68" s="394"/>
      <c r="TND68" s="395"/>
      <c r="TNE68" s="389"/>
      <c r="TNF68" s="390"/>
      <c r="TNG68" s="391"/>
      <c r="TNH68" s="392"/>
      <c r="TNI68" s="393"/>
      <c r="TNJ68" s="394"/>
      <c r="TNK68" s="395"/>
      <c r="TNL68" s="389"/>
      <c r="TNM68" s="390"/>
      <c r="TNN68" s="391"/>
      <c r="TNO68" s="392"/>
      <c r="TNP68" s="393"/>
      <c r="TNQ68" s="394"/>
      <c r="TNR68" s="395"/>
      <c r="TNS68" s="389"/>
      <c r="TNT68" s="390"/>
      <c r="TNU68" s="391"/>
      <c r="TNV68" s="392"/>
      <c r="TNW68" s="393"/>
      <c r="TNX68" s="394"/>
      <c r="TNY68" s="395"/>
      <c r="TNZ68" s="389"/>
      <c r="TOA68" s="390"/>
      <c r="TOB68" s="391"/>
      <c r="TOC68" s="392"/>
      <c r="TOD68" s="393"/>
      <c r="TOE68" s="394"/>
      <c r="TOF68" s="395"/>
      <c r="TOG68" s="389"/>
      <c r="TOH68" s="390"/>
      <c r="TOI68" s="391"/>
      <c r="TOJ68" s="392"/>
      <c r="TOK68" s="393"/>
      <c r="TOL68" s="394"/>
      <c r="TOM68" s="395"/>
      <c r="TON68" s="389"/>
      <c r="TOO68" s="390"/>
      <c r="TOP68" s="391"/>
      <c r="TOQ68" s="392"/>
      <c r="TOR68" s="393"/>
      <c r="TOS68" s="394"/>
      <c r="TOT68" s="395"/>
      <c r="TOU68" s="389"/>
      <c r="TOV68" s="390"/>
      <c r="TOW68" s="391"/>
      <c r="TOX68" s="392"/>
      <c r="TOY68" s="393"/>
      <c r="TOZ68" s="394"/>
      <c r="TPA68" s="395"/>
      <c r="TPB68" s="389"/>
      <c r="TPC68" s="390"/>
      <c r="TPD68" s="391"/>
      <c r="TPE68" s="392"/>
      <c r="TPF68" s="393"/>
      <c r="TPG68" s="394"/>
      <c r="TPH68" s="395"/>
      <c r="TPI68" s="389"/>
      <c r="TPJ68" s="390"/>
      <c r="TPK68" s="391"/>
      <c r="TPL68" s="392"/>
      <c r="TPM68" s="393"/>
      <c r="TPN68" s="394"/>
      <c r="TPO68" s="395"/>
      <c r="TPP68" s="389"/>
      <c r="TPQ68" s="390"/>
      <c r="TPR68" s="391"/>
      <c r="TPS68" s="392"/>
      <c r="TPT68" s="393"/>
      <c r="TPU68" s="394"/>
      <c r="TPV68" s="395"/>
      <c r="TPW68" s="389"/>
      <c r="TPX68" s="390"/>
      <c r="TPY68" s="391"/>
      <c r="TPZ68" s="392"/>
      <c r="TQA68" s="393"/>
      <c r="TQB68" s="394"/>
      <c r="TQC68" s="395"/>
      <c r="TQD68" s="389"/>
      <c r="TQE68" s="390"/>
      <c r="TQF68" s="391"/>
      <c r="TQG68" s="392"/>
      <c r="TQH68" s="393"/>
      <c r="TQI68" s="394"/>
      <c r="TQJ68" s="395"/>
      <c r="TQK68" s="389"/>
      <c r="TQL68" s="390"/>
      <c r="TQM68" s="391"/>
      <c r="TQN68" s="392"/>
      <c r="TQO68" s="393"/>
      <c r="TQP68" s="394"/>
      <c r="TQQ68" s="395"/>
      <c r="TQR68" s="389"/>
      <c r="TQS68" s="390"/>
      <c r="TQT68" s="391"/>
      <c r="TQU68" s="392"/>
      <c r="TQV68" s="393"/>
      <c r="TQW68" s="394"/>
      <c r="TQX68" s="395"/>
      <c r="TQY68" s="389"/>
      <c r="TQZ68" s="390"/>
      <c r="TRA68" s="391"/>
      <c r="TRB68" s="392"/>
      <c r="TRC68" s="393"/>
      <c r="TRD68" s="394"/>
      <c r="TRE68" s="395"/>
      <c r="TRF68" s="389"/>
      <c r="TRG68" s="390"/>
      <c r="TRH68" s="391"/>
      <c r="TRI68" s="392"/>
      <c r="TRJ68" s="393"/>
      <c r="TRK68" s="394"/>
      <c r="TRL68" s="395"/>
      <c r="TRM68" s="389"/>
      <c r="TRN68" s="390"/>
      <c r="TRO68" s="391"/>
      <c r="TRP68" s="392"/>
      <c r="TRQ68" s="393"/>
      <c r="TRR68" s="394"/>
      <c r="TRS68" s="395"/>
      <c r="TRT68" s="389"/>
      <c r="TRU68" s="390"/>
      <c r="TRV68" s="391"/>
      <c r="TRW68" s="392"/>
      <c r="TRX68" s="393"/>
      <c r="TRY68" s="394"/>
      <c r="TRZ68" s="395"/>
      <c r="TSA68" s="389"/>
      <c r="TSB68" s="390"/>
      <c r="TSC68" s="391"/>
      <c r="TSD68" s="392"/>
      <c r="TSE68" s="393"/>
      <c r="TSF68" s="394"/>
      <c r="TSG68" s="395"/>
      <c r="TSH68" s="389"/>
      <c r="TSI68" s="390"/>
      <c r="TSJ68" s="391"/>
      <c r="TSK68" s="392"/>
      <c r="TSL68" s="393"/>
      <c r="TSM68" s="394"/>
      <c r="TSN68" s="395"/>
      <c r="TSO68" s="389"/>
      <c r="TSP68" s="390"/>
      <c r="TSQ68" s="391"/>
      <c r="TSR68" s="392"/>
      <c r="TSS68" s="393"/>
      <c r="TST68" s="394"/>
      <c r="TSU68" s="395"/>
      <c r="TSV68" s="389"/>
      <c r="TSW68" s="390"/>
      <c r="TSX68" s="391"/>
      <c r="TSY68" s="392"/>
      <c r="TSZ68" s="393"/>
      <c r="TTA68" s="394"/>
      <c r="TTB68" s="395"/>
      <c r="TTC68" s="389"/>
      <c r="TTD68" s="390"/>
      <c r="TTE68" s="391"/>
      <c r="TTF68" s="392"/>
      <c r="TTG68" s="393"/>
      <c r="TTH68" s="394"/>
      <c r="TTI68" s="395"/>
      <c r="TTJ68" s="389"/>
      <c r="TTK68" s="390"/>
      <c r="TTL68" s="391"/>
      <c r="TTM68" s="392"/>
      <c r="TTN68" s="393"/>
      <c r="TTO68" s="394"/>
      <c r="TTP68" s="395"/>
      <c r="TTQ68" s="389"/>
      <c r="TTR68" s="390"/>
      <c r="TTS68" s="391"/>
      <c r="TTT68" s="392"/>
      <c r="TTU68" s="393"/>
      <c r="TTV68" s="394"/>
      <c r="TTW68" s="395"/>
      <c r="TTX68" s="389"/>
      <c r="TTY68" s="390"/>
      <c r="TTZ68" s="391"/>
      <c r="TUA68" s="392"/>
      <c r="TUB68" s="393"/>
      <c r="TUC68" s="394"/>
      <c r="TUD68" s="395"/>
      <c r="TUE68" s="389"/>
      <c r="TUF68" s="390"/>
      <c r="TUG68" s="391"/>
      <c r="TUH68" s="392"/>
      <c r="TUI68" s="393"/>
      <c r="TUJ68" s="394"/>
      <c r="TUK68" s="395"/>
      <c r="TUL68" s="389"/>
      <c r="TUM68" s="390"/>
      <c r="TUN68" s="391"/>
      <c r="TUO68" s="392"/>
      <c r="TUP68" s="393"/>
      <c r="TUQ68" s="394"/>
      <c r="TUR68" s="395"/>
      <c r="TUS68" s="389"/>
      <c r="TUT68" s="390"/>
      <c r="TUU68" s="391"/>
      <c r="TUV68" s="392"/>
      <c r="TUW68" s="393"/>
      <c r="TUX68" s="394"/>
      <c r="TUY68" s="395"/>
      <c r="TUZ68" s="389"/>
      <c r="TVA68" s="390"/>
      <c r="TVB68" s="391"/>
      <c r="TVC68" s="392"/>
      <c r="TVD68" s="393"/>
      <c r="TVE68" s="394"/>
      <c r="TVF68" s="395"/>
      <c r="TVG68" s="389"/>
      <c r="TVH68" s="390"/>
      <c r="TVI68" s="391"/>
      <c r="TVJ68" s="392"/>
      <c r="TVK68" s="393"/>
      <c r="TVL68" s="394"/>
      <c r="TVM68" s="395"/>
      <c r="TVN68" s="389"/>
      <c r="TVO68" s="390"/>
      <c r="TVP68" s="391"/>
      <c r="TVQ68" s="392"/>
      <c r="TVR68" s="393"/>
      <c r="TVS68" s="394"/>
      <c r="TVT68" s="395"/>
      <c r="TVU68" s="389"/>
      <c r="TVV68" s="390"/>
      <c r="TVW68" s="391"/>
      <c r="TVX68" s="392"/>
      <c r="TVY68" s="393"/>
      <c r="TVZ68" s="394"/>
      <c r="TWA68" s="395"/>
      <c r="TWB68" s="389"/>
      <c r="TWC68" s="390"/>
      <c r="TWD68" s="391"/>
      <c r="TWE68" s="392"/>
      <c r="TWF68" s="393"/>
      <c r="TWG68" s="394"/>
      <c r="TWH68" s="395"/>
      <c r="TWI68" s="389"/>
      <c r="TWJ68" s="390"/>
      <c r="TWK68" s="391"/>
      <c r="TWL68" s="392"/>
      <c r="TWM68" s="393"/>
      <c r="TWN68" s="394"/>
      <c r="TWO68" s="395"/>
      <c r="TWP68" s="389"/>
      <c r="TWQ68" s="390"/>
      <c r="TWR68" s="391"/>
      <c r="TWS68" s="392"/>
      <c r="TWT68" s="393"/>
      <c r="TWU68" s="394"/>
      <c r="TWV68" s="395"/>
      <c r="TWW68" s="389"/>
      <c r="TWX68" s="390"/>
      <c r="TWY68" s="391"/>
      <c r="TWZ68" s="392"/>
      <c r="TXA68" s="393"/>
      <c r="TXB68" s="394"/>
      <c r="TXC68" s="395"/>
      <c r="TXD68" s="389"/>
      <c r="TXE68" s="390"/>
      <c r="TXF68" s="391"/>
      <c r="TXG68" s="392"/>
      <c r="TXH68" s="393"/>
      <c r="TXI68" s="394"/>
      <c r="TXJ68" s="395"/>
      <c r="TXK68" s="389"/>
      <c r="TXL68" s="390"/>
      <c r="TXM68" s="391"/>
      <c r="TXN68" s="392"/>
      <c r="TXO68" s="393"/>
      <c r="TXP68" s="394"/>
      <c r="TXQ68" s="395"/>
      <c r="TXR68" s="389"/>
      <c r="TXS68" s="390"/>
      <c r="TXT68" s="391"/>
      <c r="TXU68" s="392"/>
      <c r="TXV68" s="393"/>
      <c r="TXW68" s="394"/>
      <c r="TXX68" s="395"/>
      <c r="TXY68" s="389"/>
      <c r="TXZ68" s="390"/>
      <c r="TYA68" s="391"/>
      <c r="TYB68" s="392"/>
      <c r="TYC68" s="393"/>
      <c r="TYD68" s="394"/>
      <c r="TYE68" s="395"/>
      <c r="TYF68" s="389"/>
      <c r="TYG68" s="390"/>
      <c r="TYH68" s="391"/>
      <c r="TYI68" s="392"/>
      <c r="TYJ68" s="393"/>
      <c r="TYK68" s="394"/>
      <c r="TYL68" s="395"/>
      <c r="TYM68" s="389"/>
      <c r="TYN68" s="390"/>
      <c r="TYO68" s="391"/>
      <c r="TYP68" s="392"/>
      <c r="TYQ68" s="393"/>
      <c r="TYR68" s="394"/>
      <c r="TYS68" s="395"/>
      <c r="TYT68" s="389"/>
      <c r="TYU68" s="390"/>
      <c r="TYV68" s="391"/>
      <c r="TYW68" s="392"/>
      <c r="TYX68" s="393"/>
      <c r="TYY68" s="394"/>
      <c r="TYZ68" s="395"/>
      <c r="TZA68" s="389"/>
      <c r="TZB68" s="390"/>
      <c r="TZC68" s="391"/>
      <c r="TZD68" s="392"/>
      <c r="TZE68" s="393"/>
      <c r="TZF68" s="394"/>
      <c r="TZG68" s="395"/>
      <c r="TZH68" s="389"/>
      <c r="TZI68" s="390"/>
      <c r="TZJ68" s="391"/>
      <c r="TZK68" s="392"/>
      <c r="TZL68" s="393"/>
      <c r="TZM68" s="394"/>
      <c r="TZN68" s="395"/>
      <c r="TZO68" s="389"/>
      <c r="TZP68" s="390"/>
      <c r="TZQ68" s="391"/>
      <c r="TZR68" s="392"/>
      <c r="TZS68" s="393"/>
      <c r="TZT68" s="394"/>
      <c r="TZU68" s="395"/>
      <c r="TZV68" s="389"/>
      <c r="TZW68" s="390"/>
      <c r="TZX68" s="391"/>
      <c r="TZY68" s="392"/>
      <c r="TZZ68" s="393"/>
      <c r="UAA68" s="394"/>
      <c r="UAB68" s="395"/>
      <c r="UAC68" s="389"/>
      <c r="UAD68" s="390"/>
      <c r="UAE68" s="391"/>
      <c r="UAF68" s="392"/>
      <c r="UAG68" s="393"/>
      <c r="UAH68" s="394"/>
      <c r="UAI68" s="395"/>
      <c r="UAJ68" s="389"/>
      <c r="UAK68" s="390"/>
      <c r="UAL68" s="391"/>
      <c r="UAM68" s="392"/>
      <c r="UAN68" s="393"/>
      <c r="UAO68" s="394"/>
      <c r="UAP68" s="395"/>
      <c r="UAQ68" s="389"/>
      <c r="UAR68" s="390"/>
      <c r="UAS68" s="391"/>
      <c r="UAT68" s="392"/>
      <c r="UAU68" s="393"/>
      <c r="UAV68" s="394"/>
      <c r="UAW68" s="395"/>
      <c r="UAX68" s="389"/>
      <c r="UAY68" s="390"/>
      <c r="UAZ68" s="391"/>
      <c r="UBA68" s="392"/>
      <c r="UBB68" s="393"/>
      <c r="UBC68" s="394"/>
      <c r="UBD68" s="395"/>
      <c r="UBE68" s="389"/>
      <c r="UBF68" s="390"/>
      <c r="UBG68" s="391"/>
      <c r="UBH68" s="392"/>
      <c r="UBI68" s="393"/>
      <c r="UBJ68" s="394"/>
      <c r="UBK68" s="395"/>
      <c r="UBL68" s="389"/>
      <c r="UBM68" s="390"/>
      <c r="UBN68" s="391"/>
      <c r="UBO68" s="392"/>
      <c r="UBP68" s="393"/>
      <c r="UBQ68" s="394"/>
      <c r="UBR68" s="395"/>
      <c r="UBS68" s="389"/>
      <c r="UBT68" s="390"/>
      <c r="UBU68" s="391"/>
      <c r="UBV68" s="392"/>
      <c r="UBW68" s="393"/>
      <c r="UBX68" s="394"/>
      <c r="UBY68" s="395"/>
      <c r="UBZ68" s="389"/>
      <c r="UCA68" s="390"/>
      <c r="UCB68" s="391"/>
      <c r="UCC68" s="392"/>
      <c r="UCD68" s="393"/>
      <c r="UCE68" s="394"/>
      <c r="UCF68" s="395"/>
      <c r="UCG68" s="389"/>
      <c r="UCH68" s="390"/>
      <c r="UCI68" s="391"/>
      <c r="UCJ68" s="392"/>
      <c r="UCK68" s="393"/>
      <c r="UCL68" s="394"/>
      <c r="UCM68" s="395"/>
      <c r="UCN68" s="389"/>
      <c r="UCO68" s="390"/>
      <c r="UCP68" s="391"/>
      <c r="UCQ68" s="392"/>
      <c r="UCR68" s="393"/>
      <c r="UCS68" s="394"/>
      <c r="UCT68" s="395"/>
      <c r="UCU68" s="389"/>
      <c r="UCV68" s="390"/>
      <c r="UCW68" s="391"/>
      <c r="UCX68" s="392"/>
      <c r="UCY68" s="393"/>
      <c r="UCZ68" s="394"/>
      <c r="UDA68" s="395"/>
      <c r="UDB68" s="389"/>
      <c r="UDC68" s="390"/>
      <c r="UDD68" s="391"/>
      <c r="UDE68" s="392"/>
      <c r="UDF68" s="393"/>
      <c r="UDG68" s="394"/>
      <c r="UDH68" s="395"/>
      <c r="UDI68" s="389"/>
      <c r="UDJ68" s="390"/>
      <c r="UDK68" s="391"/>
      <c r="UDL68" s="392"/>
      <c r="UDM68" s="393"/>
      <c r="UDN68" s="394"/>
      <c r="UDO68" s="395"/>
      <c r="UDP68" s="389"/>
      <c r="UDQ68" s="390"/>
      <c r="UDR68" s="391"/>
      <c r="UDS68" s="392"/>
      <c r="UDT68" s="393"/>
      <c r="UDU68" s="394"/>
      <c r="UDV68" s="395"/>
      <c r="UDW68" s="389"/>
      <c r="UDX68" s="390"/>
      <c r="UDY68" s="391"/>
      <c r="UDZ68" s="392"/>
      <c r="UEA68" s="393"/>
      <c r="UEB68" s="394"/>
      <c r="UEC68" s="395"/>
      <c r="UED68" s="389"/>
      <c r="UEE68" s="390"/>
      <c r="UEF68" s="391"/>
      <c r="UEG68" s="392"/>
      <c r="UEH68" s="393"/>
      <c r="UEI68" s="394"/>
      <c r="UEJ68" s="395"/>
      <c r="UEK68" s="389"/>
      <c r="UEL68" s="390"/>
      <c r="UEM68" s="391"/>
      <c r="UEN68" s="392"/>
      <c r="UEO68" s="393"/>
      <c r="UEP68" s="394"/>
      <c r="UEQ68" s="395"/>
      <c r="UER68" s="389"/>
      <c r="UES68" s="390"/>
      <c r="UET68" s="391"/>
      <c r="UEU68" s="392"/>
      <c r="UEV68" s="393"/>
      <c r="UEW68" s="394"/>
      <c r="UEX68" s="395"/>
      <c r="UEY68" s="389"/>
      <c r="UEZ68" s="390"/>
      <c r="UFA68" s="391"/>
      <c r="UFB68" s="392"/>
      <c r="UFC68" s="393"/>
      <c r="UFD68" s="394"/>
      <c r="UFE68" s="395"/>
      <c r="UFF68" s="389"/>
      <c r="UFG68" s="390"/>
      <c r="UFH68" s="391"/>
      <c r="UFI68" s="392"/>
      <c r="UFJ68" s="393"/>
      <c r="UFK68" s="394"/>
      <c r="UFL68" s="395"/>
      <c r="UFM68" s="389"/>
      <c r="UFN68" s="390"/>
      <c r="UFO68" s="391"/>
      <c r="UFP68" s="392"/>
      <c r="UFQ68" s="393"/>
      <c r="UFR68" s="394"/>
      <c r="UFS68" s="395"/>
      <c r="UFT68" s="389"/>
      <c r="UFU68" s="390"/>
      <c r="UFV68" s="391"/>
      <c r="UFW68" s="392"/>
      <c r="UFX68" s="393"/>
      <c r="UFY68" s="394"/>
      <c r="UFZ68" s="395"/>
      <c r="UGA68" s="389"/>
      <c r="UGB68" s="390"/>
      <c r="UGC68" s="391"/>
      <c r="UGD68" s="392"/>
      <c r="UGE68" s="393"/>
      <c r="UGF68" s="394"/>
      <c r="UGG68" s="395"/>
      <c r="UGH68" s="389"/>
      <c r="UGI68" s="390"/>
      <c r="UGJ68" s="391"/>
      <c r="UGK68" s="392"/>
      <c r="UGL68" s="393"/>
      <c r="UGM68" s="394"/>
      <c r="UGN68" s="395"/>
      <c r="UGO68" s="389"/>
      <c r="UGP68" s="390"/>
      <c r="UGQ68" s="391"/>
      <c r="UGR68" s="392"/>
      <c r="UGS68" s="393"/>
      <c r="UGT68" s="394"/>
      <c r="UGU68" s="395"/>
      <c r="UGV68" s="389"/>
      <c r="UGW68" s="390"/>
      <c r="UGX68" s="391"/>
      <c r="UGY68" s="392"/>
      <c r="UGZ68" s="393"/>
      <c r="UHA68" s="394"/>
      <c r="UHB68" s="395"/>
      <c r="UHC68" s="389"/>
      <c r="UHD68" s="390"/>
      <c r="UHE68" s="391"/>
      <c r="UHF68" s="392"/>
      <c r="UHG68" s="393"/>
      <c r="UHH68" s="394"/>
      <c r="UHI68" s="395"/>
      <c r="UHJ68" s="389"/>
      <c r="UHK68" s="390"/>
      <c r="UHL68" s="391"/>
      <c r="UHM68" s="392"/>
      <c r="UHN68" s="393"/>
      <c r="UHO68" s="394"/>
      <c r="UHP68" s="395"/>
      <c r="UHQ68" s="389"/>
      <c r="UHR68" s="390"/>
      <c r="UHS68" s="391"/>
      <c r="UHT68" s="392"/>
      <c r="UHU68" s="393"/>
      <c r="UHV68" s="394"/>
      <c r="UHW68" s="395"/>
      <c r="UHX68" s="389"/>
      <c r="UHY68" s="390"/>
      <c r="UHZ68" s="391"/>
      <c r="UIA68" s="392"/>
      <c r="UIB68" s="393"/>
      <c r="UIC68" s="394"/>
      <c r="UID68" s="395"/>
      <c r="UIE68" s="389"/>
      <c r="UIF68" s="390"/>
      <c r="UIG68" s="391"/>
      <c r="UIH68" s="392"/>
      <c r="UII68" s="393"/>
      <c r="UIJ68" s="394"/>
      <c r="UIK68" s="395"/>
      <c r="UIL68" s="389"/>
      <c r="UIM68" s="390"/>
      <c r="UIN68" s="391"/>
      <c r="UIO68" s="392"/>
      <c r="UIP68" s="393"/>
      <c r="UIQ68" s="394"/>
      <c r="UIR68" s="395"/>
      <c r="UIS68" s="389"/>
      <c r="UIT68" s="390"/>
      <c r="UIU68" s="391"/>
      <c r="UIV68" s="392"/>
      <c r="UIW68" s="393"/>
      <c r="UIX68" s="394"/>
      <c r="UIY68" s="395"/>
      <c r="UIZ68" s="389"/>
      <c r="UJA68" s="390"/>
      <c r="UJB68" s="391"/>
      <c r="UJC68" s="392"/>
      <c r="UJD68" s="393"/>
      <c r="UJE68" s="394"/>
      <c r="UJF68" s="395"/>
      <c r="UJG68" s="389"/>
      <c r="UJH68" s="390"/>
      <c r="UJI68" s="391"/>
      <c r="UJJ68" s="392"/>
      <c r="UJK68" s="393"/>
      <c r="UJL68" s="394"/>
      <c r="UJM68" s="395"/>
      <c r="UJN68" s="389"/>
      <c r="UJO68" s="390"/>
      <c r="UJP68" s="391"/>
      <c r="UJQ68" s="392"/>
      <c r="UJR68" s="393"/>
      <c r="UJS68" s="394"/>
      <c r="UJT68" s="395"/>
      <c r="UJU68" s="389"/>
      <c r="UJV68" s="390"/>
      <c r="UJW68" s="391"/>
      <c r="UJX68" s="392"/>
      <c r="UJY68" s="393"/>
      <c r="UJZ68" s="394"/>
      <c r="UKA68" s="395"/>
      <c r="UKB68" s="389"/>
      <c r="UKC68" s="390"/>
      <c r="UKD68" s="391"/>
      <c r="UKE68" s="392"/>
      <c r="UKF68" s="393"/>
      <c r="UKG68" s="394"/>
      <c r="UKH68" s="395"/>
      <c r="UKI68" s="389"/>
      <c r="UKJ68" s="390"/>
      <c r="UKK68" s="391"/>
      <c r="UKL68" s="392"/>
      <c r="UKM68" s="393"/>
      <c r="UKN68" s="394"/>
      <c r="UKO68" s="395"/>
      <c r="UKP68" s="389"/>
      <c r="UKQ68" s="390"/>
      <c r="UKR68" s="391"/>
      <c r="UKS68" s="392"/>
      <c r="UKT68" s="393"/>
      <c r="UKU68" s="394"/>
      <c r="UKV68" s="395"/>
      <c r="UKW68" s="389"/>
      <c r="UKX68" s="390"/>
      <c r="UKY68" s="391"/>
      <c r="UKZ68" s="392"/>
      <c r="ULA68" s="393"/>
      <c r="ULB68" s="394"/>
      <c r="ULC68" s="395"/>
      <c r="ULD68" s="389"/>
      <c r="ULE68" s="390"/>
      <c r="ULF68" s="391"/>
      <c r="ULG68" s="392"/>
      <c r="ULH68" s="393"/>
      <c r="ULI68" s="394"/>
      <c r="ULJ68" s="395"/>
      <c r="ULK68" s="389"/>
      <c r="ULL68" s="390"/>
      <c r="ULM68" s="391"/>
      <c r="ULN68" s="392"/>
      <c r="ULO68" s="393"/>
      <c r="ULP68" s="394"/>
      <c r="ULQ68" s="395"/>
      <c r="ULR68" s="389"/>
      <c r="ULS68" s="390"/>
      <c r="ULT68" s="391"/>
      <c r="ULU68" s="392"/>
      <c r="ULV68" s="393"/>
      <c r="ULW68" s="394"/>
      <c r="ULX68" s="395"/>
      <c r="ULY68" s="389"/>
      <c r="ULZ68" s="390"/>
      <c r="UMA68" s="391"/>
      <c r="UMB68" s="392"/>
      <c r="UMC68" s="393"/>
      <c r="UMD68" s="394"/>
      <c r="UME68" s="395"/>
      <c r="UMF68" s="389"/>
      <c r="UMG68" s="390"/>
      <c r="UMH68" s="391"/>
      <c r="UMI68" s="392"/>
      <c r="UMJ68" s="393"/>
      <c r="UMK68" s="394"/>
      <c r="UML68" s="395"/>
      <c r="UMM68" s="389"/>
      <c r="UMN68" s="390"/>
      <c r="UMO68" s="391"/>
      <c r="UMP68" s="392"/>
      <c r="UMQ68" s="393"/>
      <c r="UMR68" s="394"/>
      <c r="UMS68" s="395"/>
      <c r="UMT68" s="389"/>
      <c r="UMU68" s="390"/>
      <c r="UMV68" s="391"/>
      <c r="UMW68" s="392"/>
      <c r="UMX68" s="393"/>
      <c r="UMY68" s="394"/>
      <c r="UMZ68" s="395"/>
      <c r="UNA68" s="389"/>
      <c r="UNB68" s="390"/>
      <c r="UNC68" s="391"/>
      <c r="UND68" s="392"/>
      <c r="UNE68" s="393"/>
      <c r="UNF68" s="394"/>
      <c r="UNG68" s="395"/>
      <c r="UNH68" s="389"/>
      <c r="UNI68" s="390"/>
      <c r="UNJ68" s="391"/>
      <c r="UNK68" s="392"/>
      <c r="UNL68" s="393"/>
      <c r="UNM68" s="394"/>
      <c r="UNN68" s="395"/>
      <c r="UNO68" s="389"/>
      <c r="UNP68" s="390"/>
      <c r="UNQ68" s="391"/>
      <c r="UNR68" s="392"/>
      <c r="UNS68" s="393"/>
      <c r="UNT68" s="394"/>
      <c r="UNU68" s="395"/>
      <c r="UNV68" s="389"/>
      <c r="UNW68" s="390"/>
      <c r="UNX68" s="391"/>
      <c r="UNY68" s="392"/>
      <c r="UNZ68" s="393"/>
      <c r="UOA68" s="394"/>
      <c r="UOB68" s="395"/>
      <c r="UOC68" s="389"/>
      <c r="UOD68" s="390"/>
      <c r="UOE68" s="391"/>
      <c r="UOF68" s="392"/>
      <c r="UOG68" s="393"/>
      <c r="UOH68" s="394"/>
      <c r="UOI68" s="395"/>
      <c r="UOJ68" s="389"/>
      <c r="UOK68" s="390"/>
      <c r="UOL68" s="391"/>
      <c r="UOM68" s="392"/>
      <c r="UON68" s="393"/>
      <c r="UOO68" s="394"/>
      <c r="UOP68" s="395"/>
      <c r="UOQ68" s="389"/>
      <c r="UOR68" s="390"/>
      <c r="UOS68" s="391"/>
      <c r="UOT68" s="392"/>
      <c r="UOU68" s="393"/>
      <c r="UOV68" s="394"/>
      <c r="UOW68" s="395"/>
      <c r="UOX68" s="389"/>
      <c r="UOY68" s="390"/>
      <c r="UOZ68" s="391"/>
      <c r="UPA68" s="392"/>
      <c r="UPB68" s="393"/>
      <c r="UPC68" s="394"/>
      <c r="UPD68" s="395"/>
      <c r="UPE68" s="389"/>
      <c r="UPF68" s="390"/>
      <c r="UPG68" s="391"/>
      <c r="UPH68" s="392"/>
      <c r="UPI68" s="393"/>
      <c r="UPJ68" s="394"/>
      <c r="UPK68" s="395"/>
      <c r="UPL68" s="389"/>
      <c r="UPM68" s="390"/>
      <c r="UPN68" s="391"/>
      <c r="UPO68" s="392"/>
      <c r="UPP68" s="393"/>
      <c r="UPQ68" s="394"/>
      <c r="UPR68" s="395"/>
      <c r="UPS68" s="389"/>
      <c r="UPT68" s="390"/>
      <c r="UPU68" s="391"/>
      <c r="UPV68" s="392"/>
      <c r="UPW68" s="393"/>
      <c r="UPX68" s="394"/>
      <c r="UPY68" s="395"/>
      <c r="UPZ68" s="389"/>
      <c r="UQA68" s="390"/>
      <c r="UQB68" s="391"/>
      <c r="UQC68" s="392"/>
      <c r="UQD68" s="393"/>
      <c r="UQE68" s="394"/>
      <c r="UQF68" s="395"/>
      <c r="UQG68" s="389"/>
      <c r="UQH68" s="390"/>
      <c r="UQI68" s="391"/>
      <c r="UQJ68" s="392"/>
      <c r="UQK68" s="393"/>
      <c r="UQL68" s="394"/>
      <c r="UQM68" s="395"/>
      <c r="UQN68" s="389"/>
      <c r="UQO68" s="390"/>
      <c r="UQP68" s="391"/>
      <c r="UQQ68" s="392"/>
      <c r="UQR68" s="393"/>
      <c r="UQS68" s="394"/>
      <c r="UQT68" s="395"/>
      <c r="UQU68" s="389"/>
      <c r="UQV68" s="390"/>
      <c r="UQW68" s="391"/>
      <c r="UQX68" s="392"/>
      <c r="UQY68" s="393"/>
      <c r="UQZ68" s="394"/>
      <c r="URA68" s="395"/>
      <c r="URB68" s="389"/>
      <c r="URC68" s="390"/>
      <c r="URD68" s="391"/>
      <c r="URE68" s="392"/>
      <c r="URF68" s="393"/>
      <c r="URG68" s="394"/>
      <c r="URH68" s="395"/>
      <c r="URI68" s="389"/>
      <c r="URJ68" s="390"/>
      <c r="URK68" s="391"/>
      <c r="URL68" s="392"/>
      <c r="URM68" s="393"/>
      <c r="URN68" s="394"/>
      <c r="URO68" s="395"/>
      <c r="URP68" s="389"/>
      <c r="URQ68" s="390"/>
      <c r="URR68" s="391"/>
      <c r="URS68" s="392"/>
      <c r="URT68" s="393"/>
      <c r="URU68" s="394"/>
      <c r="URV68" s="395"/>
      <c r="URW68" s="389"/>
      <c r="URX68" s="390"/>
      <c r="URY68" s="391"/>
      <c r="URZ68" s="392"/>
      <c r="USA68" s="393"/>
      <c r="USB68" s="394"/>
      <c r="USC68" s="395"/>
      <c r="USD68" s="389"/>
      <c r="USE68" s="390"/>
      <c r="USF68" s="391"/>
      <c r="USG68" s="392"/>
      <c r="USH68" s="393"/>
      <c r="USI68" s="394"/>
      <c r="USJ68" s="395"/>
      <c r="USK68" s="389"/>
      <c r="USL68" s="390"/>
      <c r="USM68" s="391"/>
      <c r="USN68" s="392"/>
      <c r="USO68" s="393"/>
      <c r="USP68" s="394"/>
      <c r="USQ68" s="395"/>
      <c r="USR68" s="389"/>
      <c r="USS68" s="390"/>
      <c r="UST68" s="391"/>
      <c r="USU68" s="392"/>
      <c r="USV68" s="393"/>
      <c r="USW68" s="394"/>
      <c r="USX68" s="395"/>
      <c r="USY68" s="389"/>
      <c r="USZ68" s="390"/>
      <c r="UTA68" s="391"/>
      <c r="UTB68" s="392"/>
      <c r="UTC68" s="393"/>
      <c r="UTD68" s="394"/>
      <c r="UTE68" s="395"/>
      <c r="UTF68" s="389"/>
      <c r="UTG68" s="390"/>
      <c r="UTH68" s="391"/>
      <c r="UTI68" s="392"/>
      <c r="UTJ68" s="393"/>
      <c r="UTK68" s="394"/>
      <c r="UTL68" s="395"/>
      <c r="UTM68" s="389"/>
      <c r="UTN68" s="390"/>
      <c r="UTO68" s="391"/>
      <c r="UTP68" s="392"/>
      <c r="UTQ68" s="393"/>
      <c r="UTR68" s="394"/>
      <c r="UTS68" s="395"/>
      <c r="UTT68" s="389"/>
      <c r="UTU68" s="390"/>
      <c r="UTV68" s="391"/>
      <c r="UTW68" s="392"/>
      <c r="UTX68" s="393"/>
      <c r="UTY68" s="394"/>
      <c r="UTZ68" s="395"/>
      <c r="UUA68" s="389"/>
      <c r="UUB68" s="390"/>
      <c r="UUC68" s="391"/>
      <c r="UUD68" s="392"/>
      <c r="UUE68" s="393"/>
      <c r="UUF68" s="394"/>
      <c r="UUG68" s="395"/>
      <c r="UUH68" s="389"/>
      <c r="UUI68" s="390"/>
      <c r="UUJ68" s="391"/>
      <c r="UUK68" s="392"/>
      <c r="UUL68" s="393"/>
      <c r="UUM68" s="394"/>
      <c r="UUN68" s="395"/>
      <c r="UUO68" s="389"/>
      <c r="UUP68" s="390"/>
      <c r="UUQ68" s="391"/>
      <c r="UUR68" s="392"/>
      <c r="UUS68" s="393"/>
      <c r="UUT68" s="394"/>
      <c r="UUU68" s="395"/>
      <c r="UUV68" s="389"/>
      <c r="UUW68" s="390"/>
      <c r="UUX68" s="391"/>
      <c r="UUY68" s="392"/>
      <c r="UUZ68" s="393"/>
      <c r="UVA68" s="394"/>
      <c r="UVB68" s="395"/>
      <c r="UVC68" s="389"/>
      <c r="UVD68" s="390"/>
      <c r="UVE68" s="391"/>
      <c r="UVF68" s="392"/>
      <c r="UVG68" s="393"/>
      <c r="UVH68" s="394"/>
      <c r="UVI68" s="395"/>
      <c r="UVJ68" s="389"/>
      <c r="UVK68" s="390"/>
      <c r="UVL68" s="391"/>
      <c r="UVM68" s="392"/>
      <c r="UVN68" s="393"/>
      <c r="UVO68" s="394"/>
      <c r="UVP68" s="395"/>
      <c r="UVQ68" s="389"/>
      <c r="UVR68" s="390"/>
      <c r="UVS68" s="391"/>
      <c r="UVT68" s="392"/>
      <c r="UVU68" s="393"/>
      <c r="UVV68" s="394"/>
      <c r="UVW68" s="395"/>
      <c r="UVX68" s="389"/>
      <c r="UVY68" s="390"/>
      <c r="UVZ68" s="391"/>
      <c r="UWA68" s="392"/>
      <c r="UWB68" s="393"/>
      <c r="UWC68" s="394"/>
      <c r="UWD68" s="395"/>
      <c r="UWE68" s="389"/>
      <c r="UWF68" s="390"/>
      <c r="UWG68" s="391"/>
      <c r="UWH68" s="392"/>
      <c r="UWI68" s="393"/>
      <c r="UWJ68" s="394"/>
      <c r="UWK68" s="395"/>
      <c r="UWL68" s="389"/>
      <c r="UWM68" s="390"/>
      <c r="UWN68" s="391"/>
      <c r="UWO68" s="392"/>
      <c r="UWP68" s="393"/>
      <c r="UWQ68" s="394"/>
      <c r="UWR68" s="395"/>
      <c r="UWS68" s="389"/>
      <c r="UWT68" s="390"/>
      <c r="UWU68" s="391"/>
      <c r="UWV68" s="392"/>
      <c r="UWW68" s="393"/>
      <c r="UWX68" s="394"/>
      <c r="UWY68" s="395"/>
      <c r="UWZ68" s="389"/>
      <c r="UXA68" s="390"/>
      <c r="UXB68" s="391"/>
      <c r="UXC68" s="392"/>
      <c r="UXD68" s="393"/>
      <c r="UXE68" s="394"/>
      <c r="UXF68" s="395"/>
      <c r="UXG68" s="389"/>
      <c r="UXH68" s="390"/>
      <c r="UXI68" s="391"/>
      <c r="UXJ68" s="392"/>
      <c r="UXK68" s="393"/>
      <c r="UXL68" s="394"/>
      <c r="UXM68" s="395"/>
      <c r="UXN68" s="389"/>
      <c r="UXO68" s="390"/>
      <c r="UXP68" s="391"/>
      <c r="UXQ68" s="392"/>
      <c r="UXR68" s="393"/>
      <c r="UXS68" s="394"/>
      <c r="UXT68" s="395"/>
      <c r="UXU68" s="389"/>
      <c r="UXV68" s="390"/>
      <c r="UXW68" s="391"/>
      <c r="UXX68" s="392"/>
      <c r="UXY68" s="393"/>
      <c r="UXZ68" s="394"/>
      <c r="UYA68" s="395"/>
      <c r="UYB68" s="389"/>
      <c r="UYC68" s="390"/>
      <c r="UYD68" s="391"/>
      <c r="UYE68" s="392"/>
      <c r="UYF68" s="393"/>
      <c r="UYG68" s="394"/>
      <c r="UYH68" s="395"/>
      <c r="UYI68" s="389"/>
      <c r="UYJ68" s="390"/>
      <c r="UYK68" s="391"/>
      <c r="UYL68" s="392"/>
      <c r="UYM68" s="393"/>
      <c r="UYN68" s="394"/>
      <c r="UYO68" s="395"/>
      <c r="UYP68" s="389"/>
      <c r="UYQ68" s="390"/>
      <c r="UYR68" s="391"/>
      <c r="UYS68" s="392"/>
      <c r="UYT68" s="393"/>
      <c r="UYU68" s="394"/>
      <c r="UYV68" s="395"/>
      <c r="UYW68" s="389"/>
      <c r="UYX68" s="390"/>
      <c r="UYY68" s="391"/>
      <c r="UYZ68" s="392"/>
      <c r="UZA68" s="393"/>
      <c r="UZB68" s="394"/>
      <c r="UZC68" s="395"/>
      <c r="UZD68" s="389"/>
      <c r="UZE68" s="390"/>
      <c r="UZF68" s="391"/>
      <c r="UZG68" s="392"/>
      <c r="UZH68" s="393"/>
      <c r="UZI68" s="394"/>
      <c r="UZJ68" s="395"/>
      <c r="UZK68" s="389"/>
      <c r="UZL68" s="390"/>
      <c r="UZM68" s="391"/>
      <c r="UZN68" s="392"/>
      <c r="UZO68" s="393"/>
      <c r="UZP68" s="394"/>
      <c r="UZQ68" s="395"/>
      <c r="UZR68" s="389"/>
      <c r="UZS68" s="390"/>
      <c r="UZT68" s="391"/>
      <c r="UZU68" s="392"/>
      <c r="UZV68" s="393"/>
      <c r="UZW68" s="394"/>
      <c r="UZX68" s="395"/>
      <c r="UZY68" s="389"/>
      <c r="UZZ68" s="390"/>
      <c r="VAA68" s="391"/>
      <c r="VAB68" s="392"/>
      <c r="VAC68" s="393"/>
      <c r="VAD68" s="394"/>
      <c r="VAE68" s="395"/>
      <c r="VAF68" s="389"/>
      <c r="VAG68" s="390"/>
      <c r="VAH68" s="391"/>
      <c r="VAI68" s="392"/>
      <c r="VAJ68" s="393"/>
      <c r="VAK68" s="394"/>
      <c r="VAL68" s="395"/>
      <c r="VAM68" s="389"/>
      <c r="VAN68" s="390"/>
      <c r="VAO68" s="391"/>
      <c r="VAP68" s="392"/>
      <c r="VAQ68" s="393"/>
      <c r="VAR68" s="394"/>
      <c r="VAS68" s="395"/>
      <c r="VAT68" s="389"/>
      <c r="VAU68" s="390"/>
      <c r="VAV68" s="391"/>
      <c r="VAW68" s="392"/>
      <c r="VAX68" s="393"/>
      <c r="VAY68" s="394"/>
      <c r="VAZ68" s="395"/>
      <c r="VBA68" s="389"/>
      <c r="VBB68" s="390"/>
      <c r="VBC68" s="391"/>
      <c r="VBD68" s="392"/>
      <c r="VBE68" s="393"/>
      <c r="VBF68" s="394"/>
      <c r="VBG68" s="395"/>
      <c r="VBH68" s="389"/>
      <c r="VBI68" s="390"/>
      <c r="VBJ68" s="391"/>
      <c r="VBK68" s="392"/>
      <c r="VBL68" s="393"/>
      <c r="VBM68" s="394"/>
      <c r="VBN68" s="395"/>
      <c r="VBO68" s="389"/>
      <c r="VBP68" s="390"/>
      <c r="VBQ68" s="391"/>
      <c r="VBR68" s="392"/>
      <c r="VBS68" s="393"/>
      <c r="VBT68" s="394"/>
      <c r="VBU68" s="395"/>
      <c r="VBV68" s="389"/>
      <c r="VBW68" s="390"/>
      <c r="VBX68" s="391"/>
      <c r="VBY68" s="392"/>
      <c r="VBZ68" s="393"/>
      <c r="VCA68" s="394"/>
      <c r="VCB68" s="395"/>
      <c r="VCC68" s="389"/>
      <c r="VCD68" s="390"/>
      <c r="VCE68" s="391"/>
      <c r="VCF68" s="392"/>
      <c r="VCG68" s="393"/>
      <c r="VCH68" s="394"/>
      <c r="VCI68" s="395"/>
      <c r="VCJ68" s="389"/>
      <c r="VCK68" s="390"/>
      <c r="VCL68" s="391"/>
      <c r="VCM68" s="392"/>
      <c r="VCN68" s="393"/>
      <c r="VCO68" s="394"/>
      <c r="VCP68" s="395"/>
      <c r="VCQ68" s="389"/>
      <c r="VCR68" s="390"/>
      <c r="VCS68" s="391"/>
      <c r="VCT68" s="392"/>
      <c r="VCU68" s="393"/>
      <c r="VCV68" s="394"/>
      <c r="VCW68" s="395"/>
      <c r="VCX68" s="389"/>
      <c r="VCY68" s="390"/>
      <c r="VCZ68" s="391"/>
      <c r="VDA68" s="392"/>
      <c r="VDB68" s="393"/>
      <c r="VDC68" s="394"/>
      <c r="VDD68" s="395"/>
      <c r="VDE68" s="389"/>
      <c r="VDF68" s="390"/>
      <c r="VDG68" s="391"/>
      <c r="VDH68" s="392"/>
      <c r="VDI68" s="393"/>
      <c r="VDJ68" s="394"/>
      <c r="VDK68" s="395"/>
      <c r="VDL68" s="389"/>
      <c r="VDM68" s="390"/>
      <c r="VDN68" s="391"/>
      <c r="VDO68" s="392"/>
      <c r="VDP68" s="393"/>
      <c r="VDQ68" s="394"/>
      <c r="VDR68" s="395"/>
      <c r="VDS68" s="389"/>
      <c r="VDT68" s="390"/>
      <c r="VDU68" s="391"/>
      <c r="VDV68" s="392"/>
      <c r="VDW68" s="393"/>
      <c r="VDX68" s="394"/>
      <c r="VDY68" s="395"/>
      <c r="VDZ68" s="389"/>
      <c r="VEA68" s="390"/>
      <c r="VEB68" s="391"/>
      <c r="VEC68" s="392"/>
      <c r="VED68" s="393"/>
      <c r="VEE68" s="394"/>
      <c r="VEF68" s="395"/>
      <c r="VEG68" s="389"/>
      <c r="VEH68" s="390"/>
      <c r="VEI68" s="391"/>
      <c r="VEJ68" s="392"/>
      <c r="VEK68" s="393"/>
      <c r="VEL68" s="394"/>
      <c r="VEM68" s="395"/>
      <c r="VEN68" s="389"/>
      <c r="VEO68" s="390"/>
      <c r="VEP68" s="391"/>
      <c r="VEQ68" s="392"/>
      <c r="VER68" s="393"/>
      <c r="VES68" s="394"/>
      <c r="VET68" s="395"/>
      <c r="VEU68" s="389"/>
      <c r="VEV68" s="390"/>
      <c r="VEW68" s="391"/>
      <c r="VEX68" s="392"/>
      <c r="VEY68" s="393"/>
      <c r="VEZ68" s="394"/>
      <c r="VFA68" s="395"/>
      <c r="VFB68" s="389"/>
      <c r="VFC68" s="390"/>
      <c r="VFD68" s="391"/>
      <c r="VFE68" s="392"/>
      <c r="VFF68" s="393"/>
      <c r="VFG68" s="394"/>
      <c r="VFH68" s="395"/>
      <c r="VFI68" s="389"/>
      <c r="VFJ68" s="390"/>
      <c r="VFK68" s="391"/>
      <c r="VFL68" s="392"/>
      <c r="VFM68" s="393"/>
      <c r="VFN68" s="394"/>
      <c r="VFO68" s="395"/>
      <c r="VFP68" s="389"/>
      <c r="VFQ68" s="390"/>
      <c r="VFR68" s="391"/>
      <c r="VFS68" s="392"/>
      <c r="VFT68" s="393"/>
      <c r="VFU68" s="394"/>
      <c r="VFV68" s="395"/>
      <c r="VFW68" s="389"/>
      <c r="VFX68" s="390"/>
      <c r="VFY68" s="391"/>
      <c r="VFZ68" s="392"/>
      <c r="VGA68" s="393"/>
      <c r="VGB68" s="394"/>
      <c r="VGC68" s="395"/>
      <c r="VGD68" s="389"/>
      <c r="VGE68" s="390"/>
      <c r="VGF68" s="391"/>
      <c r="VGG68" s="392"/>
      <c r="VGH68" s="393"/>
      <c r="VGI68" s="394"/>
      <c r="VGJ68" s="395"/>
      <c r="VGK68" s="389"/>
      <c r="VGL68" s="390"/>
      <c r="VGM68" s="391"/>
      <c r="VGN68" s="392"/>
      <c r="VGO68" s="393"/>
      <c r="VGP68" s="394"/>
      <c r="VGQ68" s="395"/>
      <c r="VGR68" s="389"/>
      <c r="VGS68" s="390"/>
      <c r="VGT68" s="391"/>
      <c r="VGU68" s="392"/>
      <c r="VGV68" s="393"/>
      <c r="VGW68" s="394"/>
      <c r="VGX68" s="395"/>
      <c r="VGY68" s="389"/>
      <c r="VGZ68" s="390"/>
      <c r="VHA68" s="391"/>
      <c r="VHB68" s="392"/>
      <c r="VHC68" s="393"/>
      <c r="VHD68" s="394"/>
      <c r="VHE68" s="395"/>
      <c r="VHF68" s="389"/>
      <c r="VHG68" s="390"/>
      <c r="VHH68" s="391"/>
      <c r="VHI68" s="392"/>
      <c r="VHJ68" s="393"/>
      <c r="VHK68" s="394"/>
      <c r="VHL68" s="395"/>
      <c r="VHM68" s="389"/>
      <c r="VHN68" s="390"/>
      <c r="VHO68" s="391"/>
      <c r="VHP68" s="392"/>
      <c r="VHQ68" s="393"/>
      <c r="VHR68" s="394"/>
      <c r="VHS68" s="395"/>
      <c r="VHT68" s="389"/>
      <c r="VHU68" s="390"/>
      <c r="VHV68" s="391"/>
      <c r="VHW68" s="392"/>
      <c r="VHX68" s="393"/>
      <c r="VHY68" s="394"/>
      <c r="VHZ68" s="395"/>
      <c r="VIA68" s="389"/>
      <c r="VIB68" s="390"/>
      <c r="VIC68" s="391"/>
      <c r="VID68" s="392"/>
      <c r="VIE68" s="393"/>
      <c r="VIF68" s="394"/>
      <c r="VIG68" s="395"/>
      <c r="VIH68" s="389"/>
      <c r="VII68" s="390"/>
      <c r="VIJ68" s="391"/>
      <c r="VIK68" s="392"/>
      <c r="VIL68" s="393"/>
      <c r="VIM68" s="394"/>
      <c r="VIN68" s="395"/>
      <c r="VIO68" s="389"/>
      <c r="VIP68" s="390"/>
      <c r="VIQ68" s="391"/>
      <c r="VIR68" s="392"/>
      <c r="VIS68" s="393"/>
      <c r="VIT68" s="394"/>
      <c r="VIU68" s="395"/>
      <c r="VIV68" s="389"/>
      <c r="VIW68" s="390"/>
      <c r="VIX68" s="391"/>
      <c r="VIY68" s="392"/>
      <c r="VIZ68" s="393"/>
      <c r="VJA68" s="394"/>
      <c r="VJB68" s="395"/>
      <c r="VJC68" s="389"/>
      <c r="VJD68" s="390"/>
      <c r="VJE68" s="391"/>
      <c r="VJF68" s="392"/>
      <c r="VJG68" s="393"/>
      <c r="VJH68" s="394"/>
      <c r="VJI68" s="395"/>
      <c r="VJJ68" s="389"/>
      <c r="VJK68" s="390"/>
      <c r="VJL68" s="391"/>
      <c r="VJM68" s="392"/>
      <c r="VJN68" s="393"/>
      <c r="VJO68" s="394"/>
      <c r="VJP68" s="395"/>
      <c r="VJQ68" s="389"/>
      <c r="VJR68" s="390"/>
      <c r="VJS68" s="391"/>
      <c r="VJT68" s="392"/>
      <c r="VJU68" s="393"/>
      <c r="VJV68" s="394"/>
      <c r="VJW68" s="395"/>
      <c r="VJX68" s="389"/>
      <c r="VJY68" s="390"/>
      <c r="VJZ68" s="391"/>
      <c r="VKA68" s="392"/>
      <c r="VKB68" s="393"/>
      <c r="VKC68" s="394"/>
      <c r="VKD68" s="395"/>
      <c r="VKE68" s="389"/>
      <c r="VKF68" s="390"/>
      <c r="VKG68" s="391"/>
      <c r="VKH68" s="392"/>
      <c r="VKI68" s="393"/>
      <c r="VKJ68" s="394"/>
      <c r="VKK68" s="395"/>
      <c r="VKL68" s="389"/>
      <c r="VKM68" s="390"/>
      <c r="VKN68" s="391"/>
      <c r="VKO68" s="392"/>
      <c r="VKP68" s="393"/>
      <c r="VKQ68" s="394"/>
      <c r="VKR68" s="395"/>
      <c r="VKS68" s="389"/>
      <c r="VKT68" s="390"/>
      <c r="VKU68" s="391"/>
      <c r="VKV68" s="392"/>
      <c r="VKW68" s="393"/>
      <c r="VKX68" s="394"/>
      <c r="VKY68" s="395"/>
      <c r="VKZ68" s="389"/>
      <c r="VLA68" s="390"/>
      <c r="VLB68" s="391"/>
      <c r="VLC68" s="392"/>
      <c r="VLD68" s="393"/>
      <c r="VLE68" s="394"/>
      <c r="VLF68" s="395"/>
      <c r="VLG68" s="389"/>
      <c r="VLH68" s="390"/>
      <c r="VLI68" s="391"/>
      <c r="VLJ68" s="392"/>
      <c r="VLK68" s="393"/>
      <c r="VLL68" s="394"/>
      <c r="VLM68" s="395"/>
      <c r="VLN68" s="389"/>
      <c r="VLO68" s="390"/>
      <c r="VLP68" s="391"/>
      <c r="VLQ68" s="392"/>
      <c r="VLR68" s="393"/>
      <c r="VLS68" s="394"/>
      <c r="VLT68" s="395"/>
      <c r="VLU68" s="389"/>
      <c r="VLV68" s="390"/>
      <c r="VLW68" s="391"/>
      <c r="VLX68" s="392"/>
      <c r="VLY68" s="393"/>
      <c r="VLZ68" s="394"/>
      <c r="VMA68" s="395"/>
      <c r="VMB68" s="389"/>
      <c r="VMC68" s="390"/>
      <c r="VMD68" s="391"/>
      <c r="VME68" s="392"/>
      <c r="VMF68" s="393"/>
      <c r="VMG68" s="394"/>
      <c r="VMH68" s="395"/>
      <c r="VMI68" s="389"/>
      <c r="VMJ68" s="390"/>
      <c r="VMK68" s="391"/>
      <c r="VML68" s="392"/>
      <c r="VMM68" s="393"/>
      <c r="VMN68" s="394"/>
      <c r="VMO68" s="395"/>
      <c r="VMP68" s="389"/>
      <c r="VMQ68" s="390"/>
      <c r="VMR68" s="391"/>
      <c r="VMS68" s="392"/>
      <c r="VMT68" s="393"/>
      <c r="VMU68" s="394"/>
      <c r="VMV68" s="395"/>
      <c r="VMW68" s="389"/>
      <c r="VMX68" s="390"/>
      <c r="VMY68" s="391"/>
      <c r="VMZ68" s="392"/>
      <c r="VNA68" s="393"/>
      <c r="VNB68" s="394"/>
      <c r="VNC68" s="395"/>
      <c r="VND68" s="389"/>
      <c r="VNE68" s="390"/>
      <c r="VNF68" s="391"/>
      <c r="VNG68" s="392"/>
      <c r="VNH68" s="393"/>
      <c r="VNI68" s="394"/>
      <c r="VNJ68" s="395"/>
      <c r="VNK68" s="389"/>
      <c r="VNL68" s="390"/>
      <c r="VNM68" s="391"/>
      <c r="VNN68" s="392"/>
      <c r="VNO68" s="393"/>
      <c r="VNP68" s="394"/>
      <c r="VNQ68" s="395"/>
      <c r="VNR68" s="389"/>
      <c r="VNS68" s="390"/>
      <c r="VNT68" s="391"/>
      <c r="VNU68" s="392"/>
      <c r="VNV68" s="393"/>
      <c r="VNW68" s="394"/>
      <c r="VNX68" s="395"/>
      <c r="VNY68" s="389"/>
      <c r="VNZ68" s="390"/>
      <c r="VOA68" s="391"/>
      <c r="VOB68" s="392"/>
      <c r="VOC68" s="393"/>
      <c r="VOD68" s="394"/>
      <c r="VOE68" s="395"/>
      <c r="VOF68" s="389"/>
      <c r="VOG68" s="390"/>
      <c r="VOH68" s="391"/>
      <c r="VOI68" s="392"/>
      <c r="VOJ68" s="393"/>
      <c r="VOK68" s="394"/>
      <c r="VOL68" s="395"/>
      <c r="VOM68" s="389"/>
      <c r="VON68" s="390"/>
      <c r="VOO68" s="391"/>
      <c r="VOP68" s="392"/>
      <c r="VOQ68" s="393"/>
      <c r="VOR68" s="394"/>
      <c r="VOS68" s="395"/>
      <c r="VOT68" s="389"/>
      <c r="VOU68" s="390"/>
      <c r="VOV68" s="391"/>
      <c r="VOW68" s="392"/>
      <c r="VOX68" s="393"/>
      <c r="VOY68" s="394"/>
      <c r="VOZ68" s="395"/>
      <c r="VPA68" s="389"/>
      <c r="VPB68" s="390"/>
      <c r="VPC68" s="391"/>
      <c r="VPD68" s="392"/>
      <c r="VPE68" s="393"/>
      <c r="VPF68" s="394"/>
      <c r="VPG68" s="395"/>
      <c r="VPH68" s="389"/>
      <c r="VPI68" s="390"/>
      <c r="VPJ68" s="391"/>
      <c r="VPK68" s="392"/>
      <c r="VPL68" s="393"/>
      <c r="VPM68" s="394"/>
      <c r="VPN68" s="395"/>
      <c r="VPO68" s="389"/>
      <c r="VPP68" s="390"/>
      <c r="VPQ68" s="391"/>
      <c r="VPR68" s="392"/>
      <c r="VPS68" s="393"/>
      <c r="VPT68" s="394"/>
      <c r="VPU68" s="395"/>
      <c r="VPV68" s="389"/>
      <c r="VPW68" s="390"/>
      <c r="VPX68" s="391"/>
      <c r="VPY68" s="392"/>
      <c r="VPZ68" s="393"/>
      <c r="VQA68" s="394"/>
      <c r="VQB68" s="395"/>
      <c r="VQC68" s="389"/>
      <c r="VQD68" s="390"/>
      <c r="VQE68" s="391"/>
      <c r="VQF68" s="392"/>
      <c r="VQG68" s="393"/>
      <c r="VQH68" s="394"/>
      <c r="VQI68" s="395"/>
      <c r="VQJ68" s="389"/>
      <c r="VQK68" s="390"/>
      <c r="VQL68" s="391"/>
      <c r="VQM68" s="392"/>
      <c r="VQN68" s="393"/>
      <c r="VQO68" s="394"/>
      <c r="VQP68" s="395"/>
      <c r="VQQ68" s="389"/>
      <c r="VQR68" s="390"/>
      <c r="VQS68" s="391"/>
      <c r="VQT68" s="392"/>
      <c r="VQU68" s="393"/>
      <c r="VQV68" s="394"/>
      <c r="VQW68" s="395"/>
      <c r="VQX68" s="389"/>
      <c r="VQY68" s="390"/>
      <c r="VQZ68" s="391"/>
      <c r="VRA68" s="392"/>
      <c r="VRB68" s="393"/>
      <c r="VRC68" s="394"/>
      <c r="VRD68" s="395"/>
      <c r="VRE68" s="389"/>
      <c r="VRF68" s="390"/>
      <c r="VRG68" s="391"/>
      <c r="VRH68" s="392"/>
      <c r="VRI68" s="393"/>
      <c r="VRJ68" s="394"/>
      <c r="VRK68" s="395"/>
      <c r="VRL68" s="389"/>
      <c r="VRM68" s="390"/>
      <c r="VRN68" s="391"/>
      <c r="VRO68" s="392"/>
      <c r="VRP68" s="393"/>
      <c r="VRQ68" s="394"/>
      <c r="VRR68" s="395"/>
      <c r="VRS68" s="389"/>
      <c r="VRT68" s="390"/>
      <c r="VRU68" s="391"/>
      <c r="VRV68" s="392"/>
      <c r="VRW68" s="393"/>
      <c r="VRX68" s="394"/>
      <c r="VRY68" s="395"/>
      <c r="VRZ68" s="389"/>
      <c r="VSA68" s="390"/>
      <c r="VSB68" s="391"/>
      <c r="VSC68" s="392"/>
      <c r="VSD68" s="393"/>
      <c r="VSE68" s="394"/>
      <c r="VSF68" s="395"/>
      <c r="VSG68" s="389"/>
      <c r="VSH68" s="390"/>
      <c r="VSI68" s="391"/>
      <c r="VSJ68" s="392"/>
      <c r="VSK68" s="393"/>
      <c r="VSL68" s="394"/>
      <c r="VSM68" s="395"/>
      <c r="VSN68" s="389"/>
      <c r="VSO68" s="390"/>
      <c r="VSP68" s="391"/>
      <c r="VSQ68" s="392"/>
      <c r="VSR68" s="393"/>
      <c r="VSS68" s="394"/>
      <c r="VST68" s="395"/>
      <c r="VSU68" s="389"/>
      <c r="VSV68" s="390"/>
      <c r="VSW68" s="391"/>
      <c r="VSX68" s="392"/>
      <c r="VSY68" s="393"/>
      <c r="VSZ68" s="394"/>
      <c r="VTA68" s="395"/>
      <c r="VTB68" s="389"/>
      <c r="VTC68" s="390"/>
      <c r="VTD68" s="391"/>
      <c r="VTE68" s="392"/>
      <c r="VTF68" s="393"/>
      <c r="VTG68" s="394"/>
      <c r="VTH68" s="395"/>
      <c r="VTI68" s="389"/>
      <c r="VTJ68" s="390"/>
      <c r="VTK68" s="391"/>
      <c r="VTL68" s="392"/>
      <c r="VTM68" s="393"/>
      <c r="VTN68" s="394"/>
      <c r="VTO68" s="395"/>
      <c r="VTP68" s="389"/>
      <c r="VTQ68" s="390"/>
      <c r="VTR68" s="391"/>
      <c r="VTS68" s="392"/>
      <c r="VTT68" s="393"/>
      <c r="VTU68" s="394"/>
      <c r="VTV68" s="395"/>
      <c r="VTW68" s="389"/>
      <c r="VTX68" s="390"/>
      <c r="VTY68" s="391"/>
      <c r="VTZ68" s="392"/>
      <c r="VUA68" s="393"/>
      <c r="VUB68" s="394"/>
      <c r="VUC68" s="395"/>
      <c r="VUD68" s="389"/>
      <c r="VUE68" s="390"/>
      <c r="VUF68" s="391"/>
      <c r="VUG68" s="392"/>
      <c r="VUH68" s="393"/>
      <c r="VUI68" s="394"/>
      <c r="VUJ68" s="395"/>
      <c r="VUK68" s="389"/>
      <c r="VUL68" s="390"/>
      <c r="VUM68" s="391"/>
      <c r="VUN68" s="392"/>
      <c r="VUO68" s="393"/>
      <c r="VUP68" s="394"/>
      <c r="VUQ68" s="395"/>
      <c r="VUR68" s="389"/>
      <c r="VUS68" s="390"/>
      <c r="VUT68" s="391"/>
      <c r="VUU68" s="392"/>
      <c r="VUV68" s="393"/>
      <c r="VUW68" s="394"/>
      <c r="VUX68" s="395"/>
      <c r="VUY68" s="389"/>
      <c r="VUZ68" s="390"/>
      <c r="VVA68" s="391"/>
      <c r="VVB68" s="392"/>
      <c r="VVC68" s="393"/>
      <c r="VVD68" s="394"/>
      <c r="VVE68" s="395"/>
      <c r="VVF68" s="389"/>
      <c r="VVG68" s="390"/>
      <c r="VVH68" s="391"/>
      <c r="VVI68" s="392"/>
      <c r="VVJ68" s="393"/>
      <c r="VVK68" s="394"/>
      <c r="VVL68" s="395"/>
      <c r="VVM68" s="389"/>
      <c r="VVN68" s="390"/>
      <c r="VVO68" s="391"/>
      <c r="VVP68" s="392"/>
      <c r="VVQ68" s="393"/>
      <c r="VVR68" s="394"/>
      <c r="VVS68" s="395"/>
      <c r="VVT68" s="389"/>
      <c r="VVU68" s="390"/>
      <c r="VVV68" s="391"/>
      <c r="VVW68" s="392"/>
      <c r="VVX68" s="393"/>
      <c r="VVY68" s="394"/>
      <c r="VVZ68" s="395"/>
      <c r="VWA68" s="389"/>
      <c r="VWB68" s="390"/>
      <c r="VWC68" s="391"/>
      <c r="VWD68" s="392"/>
      <c r="VWE68" s="393"/>
      <c r="VWF68" s="394"/>
      <c r="VWG68" s="395"/>
      <c r="VWH68" s="389"/>
      <c r="VWI68" s="390"/>
      <c r="VWJ68" s="391"/>
      <c r="VWK68" s="392"/>
      <c r="VWL68" s="393"/>
      <c r="VWM68" s="394"/>
      <c r="VWN68" s="395"/>
      <c r="VWO68" s="389"/>
      <c r="VWP68" s="390"/>
      <c r="VWQ68" s="391"/>
      <c r="VWR68" s="392"/>
      <c r="VWS68" s="393"/>
      <c r="VWT68" s="394"/>
      <c r="VWU68" s="395"/>
      <c r="VWV68" s="389"/>
      <c r="VWW68" s="390"/>
      <c r="VWX68" s="391"/>
      <c r="VWY68" s="392"/>
      <c r="VWZ68" s="393"/>
      <c r="VXA68" s="394"/>
      <c r="VXB68" s="395"/>
      <c r="VXC68" s="389"/>
      <c r="VXD68" s="390"/>
      <c r="VXE68" s="391"/>
      <c r="VXF68" s="392"/>
      <c r="VXG68" s="393"/>
      <c r="VXH68" s="394"/>
      <c r="VXI68" s="395"/>
      <c r="VXJ68" s="389"/>
      <c r="VXK68" s="390"/>
      <c r="VXL68" s="391"/>
      <c r="VXM68" s="392"/>
      <c r="VXN68" s="393"/>
      <c r="VXO68" s="394"/>
      <c r="VXP68" s="395"/>
      <c r="VXQ68" s="389"/>
      <c r="VXR68" s="390"/>
      <c r="VXS68" s="391"/>
      <c r="VXT68" s="392"/>
      <c r="VXU68" s="393"/>
      <c r="VXV68" s="394"/>
      <c r="VXW68" s="395"/>
      <c r="VXX68" s="389"/>
      <c r="VXY68" s="390"/>
      <c r="VXZ68" s="391"/>
      <c r="VYA68" s="392"/>
      <c r="VYB68" s="393"/>
      <c r="VYC68" s="394"/>
      <c r="VYD68" s="395"/>
      <c r="VYE68" s="389"/>
      <c r="VYF68" s="390"/>
      <c r="VYG68" s="391"/>
      <c r="VYH68" s="392"/>
      <c r="VYI68" s="393"/>
      <c r="VYJ68" s="394"/>
      <c r="VYK68" s="395"/>
      <c r="VYL68" s="389"/>
      <c r="VYM68" s="390"/>
      <c r="VYN68" s="391"/>
      <c r="VYO68" s="392"/>
      <c r="VYP68" s="393"/>
      <c r="VYQ68" s="394"/>
      <c r="VYR68" s="395"/>
      <c r="VYS68" s="389"/>
      <c r="VYT68" s="390"/>
      <c r="VYU68" s="391"/>
      <c r="VYV68" s="392"/>
      <c r="VYW68" s="393"/>
      <c r="VYX68" s="394"/>
      <c r="VYY68" s="395"/>
      <c r="VYZ68" s="389"/>
      <c r="VZA68" s="390"/>
      <c r="VZB68" s="391"/>
      <c r="VZC68" s="392"/>
      <c r="VZD68" s="393"/>
      <c r="VZE68" s="394"/>
      <c r="VZF68" s="395"/>
      <c r="VZG68" s="389"/>
      <c r="VZH68" s="390"/>
      <c r="VZI68" s="391"/>
      <c r="VZJ68" s="392"/>
      <c r="VZK68" s="393"/>
      <c r="VZL68" s="394"/>
      <c r="VZM68" s="395"/>
      <c r="VZN68" s="389"/>
      <c r="VZO68" s="390"/>
      <c r="VZP68" s="391"/>
      <c r="VZQ68" s="392"/>
      <c r="VZR68" s="393"/>
      <c r="VZS68" s="394"/>
      <c r="VZT68" s="395"/>
      <c r="VZU68" s="389"/>
      <c r="VZV68" s="390"/>
      <c r="VZW68" s="391"/>
      <c r="VZX68" s="392"/>
      <c r="VZY68" s="393"/>
      <c r="VZZ68" s="394"/>
      <c r="WAA68" s="395"/>
      <c r="WAB68" s="389"/>
      <c r="WAC68" s="390"/>
      <c r="WAD68" s="391"/>
      <c r="WAE68" s="392"/>
      <c r="WAF68" s="393"/>
      <c r="WAG68" s="394"/>
      <c r="WAH68" s="395"/>
      <c r="WAI68" s="389"/>
      <c r="WAJ68" s="390"/>
      <c r="WAK68" s="391"/>
      <c r="WAL68" s="392"/>
      <c r="WAM68" s="393"/>
      <c r="WAN68" s="394"/>
      <c r="WAO68" s="395"/>
      <c r="WAP68" s="389"/>
      <c r="WAQ68" s="390"/>
      <c r="WAR68" s="391"/>
      <c r="WAS68" s="392"/>
      <c r="WAT68" s="393"/>
      <c r="WAU68" s="394"/>
      <c r="WAV68" s="395"/>
      <c r="WAW68" s="389"/>
      <c r="WAX68" s="390"/>
      <c r="WAY68" s="391"/>
      <c r="WAZ68" s="392"/>
      <c r="WBA68" s="393"/>
      <c r="WBB68" s="394"/>
      <c r="WBC68" s="395"/>
      <c r="WBD68" s="389"/>
      <c r="WBE68" s="390"/>
      <c r="WBF68" s="391"/>
      <c r="WBG68" s="392"/>
      <c r="WBH68" s="393"/>
      <c r="WBI68" s="394"/>
      <c r="WBJ68" s="395"/>
      <c r="WBK68" s="389"/>
      <c r="WBL68" s="390"/>
      <c r="WBM68" s="391"/>
      <c r="WBN68" s="392"/>
      <c r="WBO68" s="393"/>
      <c r="WBP68" s="394"/>
      <c r="WBQ68" s="395"/>
      <c r="WBR68" s="389"/>
      <c r="WBS68" s="390"/>
      <c r="WBT68" s="391"/>
      <c r="WBU68" s="392"/>
      <c r="WBV68" s="393"/>
      <c r="WBW68" s="394"/>
      <c r="WBX68" s="395"/>
      <c r="WBY68" s="389"/>
      <c r="WBZ68" s="390"/>
      <c r="WCA68" s="391"/>
      <c r="WCB68" s="392"/>
      <c r="WCC68" s="393"/>
      <c r="WCD68" s="394"/>
      <c r="WCE68" s="395"/>
      <c r="WCF68" s="389"/>
      <c r="WCG68" s="390"/>
      <c r="WCH68" s="391"/>
      <c r="WCI68" s="392"/>
      <c r="WCJ68" s="393"/>
      <c r="WCK68" s="394"/>
      <c r="WCL68" s="395"/>
      <c r="WCM68" s="389"/>
      <c r="WCN68" s="390"/>
      <c r="WCO68" s="391"/>
      <c r="WCP68" s="392"/>
      <c r="WCQ68" s="393"/>
      <c r="WCR68" s="394"/>
      <c r="WCS68" s="395"/>
      <c r="WCT68" s="389"/>
      <c r="WCU68" s="390"/>
      <c r="WCV68" s="391"/>
      <c r="WCW68" s="392"/>
      <c r="WCX68" s="393"/>
      <c r="WCY68" s="394"/>
      <c r="WCZ68" s="395"/>
      <c r="WDA68" s="389"/>
      <c r="WDB68" s="390"/>
      <c r="WDC68" s="391"/>
      <c r="WDD68" s="392"/>
      <c r="WDE68" s="393"/>
      <c r="WDF68" s="394"/>
      <c r="WDG68" s="395"/>
      <c r="WDH68" s="389"/>
      <c r="WDI68" s="390"/>
      <c r="WDJ68" s="391"/>
      <c r="WDK68" s="392"/>
      <c r="WDL68" s="393"/>
      <c r="WDM68" s="394"/>
      <c r="WDN68" s="395"/>
      <c r="WDO68" s="389"/>
      <c r="WDP68" s="390"/>
      <c r="WDQ68" s="391"/>
      <c r="WDR68" s="392"/>
      <c r="WDS68" s="393"/>
      <c r="WDT68" s="394"/>
      <c r="WDU68" s="395"/>
      <c r="WDV68" s="389"/>
      <c r="WDW68" s="390"/>
      <c r="WDX68" s="391"/>
      <c r="WDY68" s="392"/>
      <c r="WDZ68" s="393"/>
      <c r="WEA68" s="394"/>
      <c r="WEB68" s="395"/>
      <c r="WEC68" s="389"/>
      <c r="WED68" s="390"/>
      <c r="WEE68" s="391"/>
      <c r="WEF68" s="392"/>
      <c r="WEG68" s="393"/>
      <c r="WEH68" s="394"/>
      <c r="WEI68" s="395"/>
      <c r="WEJ68" s="389"/>
      <c r="WEK68" s="390"/>
      <c r="WEL68" s="391"/>
      <c r="WEM68" s="392"/>
      <c r="WEN68" s="393"/>
      <c r="WEO68" s="394"/>
      <c r="WEP68" s="395"/>
      <c r="WEQ68" s="389"/>
      <c r="WER68" s="390"/>
      <c r="WES68" s="391"/>
      <c r="WET68" s="392"/>
      <c r="WEU68" s="393"/>
      <c r="WEV68" s="394"/>
      <c r="WEW68" s="395"/>
      <c r="WEX68" s="389"/>
      <c r="WEY68" s="390"/>
      <c r="WEZ68" s="391"/>
      <c r="WFA68" s="392"/>
      <c r="WFB68" s="393"/>
      <c r="WFC68" s="394"/>
      <c r="WFD68" s="395"/>
      <c r="WFE68" s="389"/>
      <c r="WFF68" s="390"/>
      <c r="WFG68" s="391"/>
      <c r="WFH68" s="392"/>
      <c r="WFI68" s="393"/>
      <c r="WFJ68" s="394"/>
      <c r="WFK68" s="395"/>
      <c r="WFL68" s="389"/>
      <c r="WFM68" s="390"/>
      <c r="WFN68" s="391"/>
      <c r="WFO68" s="392"/>
      <c r="WFP68" s="393"/>
      <c r="WFQ68" s="394"/>
      <c r="WFR68" s="395"/>
      <c r="WFS68" s="389"/>
      <c r="WFT68" s="390"/>
      <c r="WFU68" s="391"/>
      <c r="WFV68" s="392"/>
      <c r="WFW68" s="393"/>
      <c r="WFX68" s="394"/>
      <c r="WFY68" s="395"/>
      <c r="WFZ68" s="389"/>
      <c r="WGA68" s="390"/>
      <c r="WGB68" s="391"/>
      <c r="WGC68" s="392"/>
      <c r="WGD68" s="393"/>
      <c r="WGE68" s="394"/>
      <c r="WGF68" s="395"/>
      <c r="WGG68" s="389"/>
      <c r="WGH68" s="390"/>
      <c r="WGI68" s="391"/>
      <c r="WGJ68" s="392"/>
      <c r="WGK68" s="393"/>
      <c r="WGL68" s="394"/>
      <c r="WGM68" s="395"/>
      <c r="WGN68" s="389"/>
      <c r="WGO68" s="390"/>
      <c r="WGP68" s="391"/>
      <c r="WGQ68" s="392"/>
      <c r="WGR68" s="393"/>
      <c r="WGS68" s="394"/>
      <c r="WGT68" s="395"/>
      <c r="WGU68" s="389"/>
      <c r="WGV68" s="390"/>
      <c r="WGW68" s="391"/>
      <c r="WGX68" s="392"/>
      <c r="WGY68" s="393"/>
      <c r="WGZ68" s="394"/>
      <c r="WHA68" s="395"/>
      <c r="WHB68" s="389"/>
      <c r="WHC68" s="390"/>
      <c r="WHD68" s="391"/>
      <c r="WHE68" s="392"/>
      <c r="WHF68" s="393"/>
      <c r="WHG68" s="394"/>
      <c r="WHH68" s="395"/>
      <c r="WHI68" s="389"/>
      <c r="WHJ68" s="390"/>
      <c r="WHK68" s="391"/>
      <c r="WHL68" s="392"/>
      <c r="WHM68" s="393"/>
      <c r="WHN68" s="394"/>
      <c r="WHO68" s="395"/>
      <c r="WHP68" s="389"/>
      <c r="WHQ68" s="390"/>
      <c r="WHR68" s="391"/>
      <c r="WHS68" s="392"/>
      <c r="WHT68" s="393"/>
      <c r="WHU68" s="394"/>
      <c r="WHV68" s="395"/>
      <c r="WHW68" s="389"/>
      <c r="WHX68" s="390"/>
      <c r="WHY68" s="391"/>
      <c r="WHZ68" s="392"/>
      <c r="WIA68" s="393"/>
      <c r="WIB68" s="394"/>
      <c r="WIC68" s="395"/>
      <c r="WID68" s="389"/>
      <c r="WIE68" s="390"/>
      <c r="WIF68" s="391"/>
      <c r="WIG68" s="392"/>
      <c r="WIH68" s="393"/>
      <c r="WII68" s="394"/>
      <c r="WIJ68" s="395"/>
      <c r="WIK68" s="389"/>
      <c r="WIL68" s="390"/>
      <c r="WIM68" s="391"/>
      <c r="WIN68" s="392"/>
      <c r="WIO68" s="393"/>
      <c r="WIP68" s="394"/>
      <c r="WIQ68" s="395"/>
      <c r="WIR68" s="389"/>
      <c r="WIS68" s="390"/>
      <c r="WIT68" s="391"/>
      <c r="WIU68" s="392"/>
      <c r="WIV68" s="393"/>
      <c r="WIW68" s="394"/>
      <c r="WIX68" s="395"/>
      <c r="WIY68" s="389"/>
      <c r="WIZ68" s="390"/>
      <c r="WJA68" s="391"/>
      <c r="WJB68" s="392"/>
      <c r="WJC68" s="393"/>
      <c r="WJD68" s="394"/>
      <c r="WJE68" s="395"/>
      <c r="WJF68" s="389"/>
      <c r="WJG68" s="390"/>
      <c r="WJH68" s="391"/>
      <c r="WJI68" s="392"/>
      <c r="WJJ68" s="393"/>
      <c r="WJK68" s="394"/>
      <c r="WJL68" s="395"/>
      <c r="WJM68" s="389"/>
      <c r="WJN68" s="390"/>
      <c r="WJO68" s="391"/>
      <c r="WJP68" s="392"/>
      <c r="WJQ68" s="393"/>
      <c r="WJR68" s="394"/>
      <c r="WJS68" s="395"/>
      <c r="WJT68" s="389"/>
      <c r="WJU68" s="390"/>
      <c r="WJV68" s="391"/>
      <c r="WJW68" s="392"/>
      <c r="WJX68" s="393"/>
      <c r="WJY68" s="394"/>
      <c r="WJZ68" s="395"/>
      <c r="WKA68" s="389"/>
      <c r="WKB68" s="390"/>
      <c r="WKC68" s="391"/>
      <c r="WKD68" s="392"/>
      <c r="WKE68" s="393"/>
      <c r="WKF68" s="394"/>
      <c r="WKG68" s="395"/>
      <c r="WKH68" s="389"/>
      <c r="WKI68" s="390"/>
      <c r="WKJ68" s="391"/>
      <c r="WKK68" s="392"/>
      <c r="WKL68" s="393"/>
      <c r="WKM68" s="394"/>
      <c r="WKN68" s="395"/>
      <c r="WKO68" s="389"/>
      <c r="WKP68" s="390"/>
      <c r="WKQ68" s="391"/>
      <c r="WKR68" s="392"/>
      <c r="WKS68" s="393"/>
      <c r="WKT68" s="394"/>
      <c r="WKU68" s="395"/>
      <c r="WKV68" s="389"/>
      <c r="WKW68" s="390"/>
      <c r="WKX68" s="391"/>
      <c r="WKY68" s="392"/>
      <c r="WKZ68" s="393"/>
      <c r="WLA68" s="394"/>
      <c r="WLB68" s="395"/>
      <c r="WLC68" s="389"/>
      <c r="WLD68" s="390"/>
      <c r="WLE68" s="391"/>
      <c r="WLF68" s="392"/>
      <c r="WLG68" s="393"/>
      <c r="WLH68" s="394"/>
      <c r="WLI68" s="395"/>
      <c r="WLJ68" s="389"/>
      <c r="WLK68" s="390"/>
      <c r="WLL68" s="391"/>
      <c r="WLM68" s="392"/>
      <c r="WLN68" s="393"/>
      <c r="WLO68" s="394"/>
      <c r="WLP68" s="395"/>
      <c r="WLQ68" s="389"/>
      <c r="WLR68" s="390"/>
      <c r="WLS68" s="391"/>
      <c r="WLT68" s="392"/>
      <c r="WLU68" s="393"/>
      <c r="WLV68" s="394"/>
      <c r="WLW68" s="395"/>
      <c r="WLX68" s="389"/>
      <c r="WLY68" s="390"/>
      <c r="WLZ68" s="391"/>
      <c r="WMA68" s="392"/>
      <c r="WMB68" s="393"/>
      <c r="WMC68" s="394"/>
      <c r="WMD68" s="395"/>
      <c r="WME68" s="389"/>
      <c r="WMF68" s="390"/>
      <c r="WMG68" s="391"/>
      <c r="WMH68" s="392"/>
      <c r="WMI68" s="393"/>
      <c r="WMJ68" s="394"/>
      <c r="WMK68" s="395"/>
      <c r="WML68" s="389"/>
      <c r="WMM68" s="390"/>
      <c r="WMN68" s="391"/>
      <c r="WMO68" s="392"/>
      <c r="WMP68" s="393"/>
      <c r="WMQ68" s="394"/>
      <c r="WMR68" s="395"/>
      <c r="WMS68" s="389"/>
      <c r="WMT68" s="390"/>
      <c r="WMU68" s="391"/>
      <c r="WMV68" s="392"/>
      <c r="WMW68" s="393"/>
      <c r="WMX68" s="394"/>
      <c r="WMY68" s="395"/>
      <c r="WMZ68" s="389"/>
      <c r="WNA68" s="390"/>
      <c r="WNB68" s="391"/>
      <c r="WNC68" s="392"/>
      <c r="WND68" s="393"/>
      <c r="WNE68" s="394"/>
      <c r="WNF68" s="395"/>
      <c r="WNG68" s="389"/>
      <c r="WNH68" s="390"/>
      <c r="WNI68" s="391"/>
      <c r="WNJ68" s="392"/>
      <c r="WNK68" s="393"/>
      <c r="WNL68" s="394"/>
      <c r="WNM68" s="395"/>
      <c r="WNN68" s="389"/>
      <c r="WNO68" s="390"/>
      <c r="WNP68" s="391"/>
      <c r="WNQ68" s="392"/>
      <c r="WNR68" s="393"/>
      <c r="WNS68" s="394"/>
      <c r="WNT68" s="395"/>
      <c r="WNU68" s="389"/>
      <c r="WNV68" s="390"/>
      <c r="WNW68" s="391"/>
      <c r="WNX68" s="392"/>
      <c r="WNY68" s="393"/>
      <c r="WNZ68" s="394"/>
      <c r="WOA68" s="395"/>
      <c r="WOB68" s="389"/>
      <c r="WOC68" s="390"/>
      <c r="WOD68" s="391"/>
      <c r="WOE68" s="392"/>
      <c r="WOF68" s="393"/>
      <c r="WOG68" s="394"/>
      <c r="WOH68" s="395"/>
      <c r="WOI68" s="389"/>
      <c r="WOJ68" s="390"/>
      <c r="WOK68" s="391"/>
      <c r="WOL68" s="392"/>
      <c r="WOM68" s="393"/>
      <c r="WON68" s="394"/>
      <c r="WOO68" s="395"/>
      <c r="WOP68" s="389"/>
      <c r="WOQ68" s="390"/>
      <c r="WOR68" s="391"/>
      <c r="WOS68" s="392"/>
      <c r="WOT68" s="393"/>
      <c r="WOU68" s="394"/>
      <c r="WOV68" s="395"/>
      <c r="WOW68" s="389"/>
      <c r="WOX68" s="390"/>
      <c r="WOY68" s="391"/>
      <c r="WOZ68" s="392"/>
      <c r="WPA68" s="393"/>
      <c r="WPB68" s="394"/>
      <c r="WPC68" s="395"/>
      <c r="WPD68" s="389"/>
      <c r="WPE68" s="390"/>
      <c r="WPF68" s="391"/>
      <c r="WPG68" s="392"/>
      <c r="WPH68" s="393"/>
      <c r="WPI68" s="394"/>
      <c r="WPJ68" s="395"/>
      <c r="WPK68" s="389"/>
      <c r="WPL68" s="390"/>
      <c r="WPM68" s="391"/>
      <c r="WPN68" s="392"/>
      <c r="WPO68" s="393"/>
      <c r="WPP68" s="394"/>
      <c r="WPQ68" s="395"/>
      <c r="WPR68" s="389"/>
      <c r="WPS68" s="390"/>
      <c r="WPT68" s="391"/>
      <c r="WPU68" s="392"/>
      <c r="WPV68" s="393"/>
      <c r="WPW68" s="394"/>
      <c r="WPX68" s="395"/>
      <c r="WPY68" s="389"/>
      <c r="WPZ68" s="390"/>
      <c r="WQA68" s="391"/>
      <c r="WQB68" s="392"/>
      <c r="WQC68" s="393"/>
      <c r="WQD68" s="394"/>
      <c r="WQE68" s="395"/>
      <c r="WQF68" s="389"/>
      <c r="WQG68" s="390"/>
      <c r="WQH68" s="391"/>
      <c r="WQI68" s="392"/>
      <c r="WQJ68" s="393"/>
      <c r="WQK68" s="394"/>
      <c r="WQL68" s="395"/>
      <c r="WQM68" s="389"/>
      <c r="WQN68" s="390"/>
      <c r="WQO68" s="391"/>
      <c r="WQP68" s="392"/>
      <c r="WQQ68" s="393"/>
      <c r="WQR68" s="394"/>
      <c r="WQS68" s="395"/>
      <c r="WQT68" s="389"/>
      <c r="WQU68" s="390"/>
      <c r="WQV68" s="391"/>
      <c r="WQW68" s="392"/>
      <c r="WQX68" s="393"/>
      <c r="WQY68" s="394"/>
      <c r="WQZ68" s="395"/>
      <c r="WRA68" s="389"/>
      <c r="WRB68" s="390"/>
      <c r="WRC68" s="391"/>
      <c r="WRD68" s="392"/>
      <c r="WRE68" s="393"/>
      <c r="WRF68" s="394"/>
      <c r="WRG68" s="395"/>
      <c r="WRH68" s="389"/>
      <c r="WRI68" s="390"/>
      <c r="WRJ68" s="391"/>
      <c r="WRK68" s="392"/>
      <c r="WRL68" s="393"/>
      <c r="WRM68" s="394"/>
      <c r="WRN68" s="395"/>
      <c r="WRO68" s="389"/>
      <c r="WRP68" s="390"/>
      <c r="WRQ68" s="391"/>
      <c r="WRR68" s="392"/>
      <c r="WRS68" s="393"/>
      <c r="WRT68" s="394"/>
      <c r="WRU68" s="395"/>
      <c r="WRV68" s="389"/>
      <c r="WRW68" s="390"/>
      <c r="WRX68" s="391"/>
      <c r="WRY68" s="392"/>
      <c r="WRZ68" s="393"/>
      <c r="WSA68" s="394"/>
      <c r="WSB68" s="395"/>
      <c r="WSC68" s="389"/>
      <c r="WSD68" s="390"/>
      <c r="WSE68" s="391"/>
      <c r="WSF68" s="392"/>
      <c r="WSG68" s="393"/>
      <c r="WSH68" s="394"/>
      <c r="WSI68" s="395"/>
      <c r="WSJ68" s="389"/>
      <c r="WSK68" s="390"/>
      <c r="WSL68" s="391"/>
      <c r="WSM68" s="392"/>
      <c r="WSN68" s="393"/>
      <c r="WSO68" s="394"/>
      <c r="WSP68" s="395"/>
      <c r="WSQ68" s="389"/>
      <c r="WSR68" s="390"/>
      <c r="WSS68" s="391"/>
      <c r="WST68" s="392"/>
      <c r="WSU68" s="393"/>
      <c r="WSV68" s="394"/>
      <c r="WSW68" s="395"/>
      <c r="WSX68" s="389"/>
      <c r="WSY68" s="390"/>
      <c r="WSZ68" s="391"/>
      <c r="WTA68" s="392"/>
      <c r="WTB68" s="393"/>
      <c r="WTC68" s="394"/>
      <c r="WTD68" s="395"/>
      <c r="WTE68" s="389"/>
      <c r="WTF68" s="390"/>
      <c r="WTG68" s="391"/>
      <c r="WTH68" s="392"/>
      <c r="WTI68" s="393"/>
      <c r="WTJ68" s="394"/>
      <c r="WTK68" s="395"/>
      <c r="WTL68" s="389"/>
      <c r="WTM68" s="390"/>
      <c r="WTN68" s="391"/>
      <c r="WTO68" s="392"/>
      <c r="WTP68" s="393"/>
      <c r="WTQ68" s="394"/>
      <c r="WTR68" s="395"/>
      <c r="WTS68" s="389"/>
      <c r="WTT68" s="390"/>
      <c r="WTU68" s="391"/>
      <c r="WTV68" s="392"/>
      <c r="WTW68" s="393"/>
      <c r="WTX68" s="394"/>
      <c r="WTY68" s="395"/>
      <c r="WTZ68" s="389"/>
      <c r="WUA68" s="390"/>
      <c r="WUB68" s="391"/>
      <c r="WUC68" s="392"/>
      <c r="WUD68" s="393"/>
      <c r="WUE68" s="394"/>
      <c r="WUF68" s="395"/>
      <c r="WUG68" s="389"/>
      <c r="WUH68" s="390"/>
      <c r="WUI68" s="391"/>
      <c r="WUJ68" s="392"/>
      <c r="WUK68" s="393"/>
      <c r="WUL68" s="394"/>
      <c r="WUM68" s="395"/>
      <c r="WUN68" s="389"/>
      <c r="WUO68" s="390"/>
      <c r="WUP68" s="391"/>
      <c r="WUQ68" s="392"/>
      <c r="WUR68" s="393"/>
      <c r="WUS68" s="394"/>
      <c r="WUT68" s="395"/>
      <c r="WUU68" s="389"/>
      <c r="WUV68" s="390"/>
      <c r="WUW68" s="391"/>
      <c r="WUX68" s="392"/>
      <c r="WUY68" s="393"/>
      <c r="WUZ68" s="394"/>
      <c r="WVA68" s="395"/>
      <c r="WVB68" s="389"/>
      <c r="WVC68" s="390"/>
      <c r="WVD68" s="391"/>
      <c r="WVE68" s="392"/>
      <c r="WVF68" s="393"/>
      <c r="WVG68" s="394"/>
      <c r="WVH68" s="395"/>
      <c r="WVI68" s="389"/>
      <c r="WVJ68" s="390"/>
      <c r="WVK68" s="391"/>
      <c r="WVL68" s="392"/>
      <c r="WVM68" s="393"/>
      <c r="WVN68" s="394"/>
      <c r="WVO68" s="395"/>
      <c r="WVP68" s="389"/>
      <c r="WVQ68" s="390"/>
      <c r="WVR68" s="391"/>
      <c r="WVS68" s="392"/>
      <c r="WVT68" s="393"/>
      <c r="WVU68" s="394"/>
      <c r="WVV68" s="395"/>
      <c r="WVW68" s="389"/>
      <c r="WVX68" s="390"/>
      <c r="WVY68" s="391"/>
      <c r="WVZ68" s="392"/>
      <c r="WWA68" s="393"/>
      <c r="WWB68" s="394"/>
      <c r="WWC68" s="395"/>
      <c r="WWD68" s="389"/>
      <c r="WWE68" s="390"/>
      <c r="WWF68" s="391"/>
      <c r="WWG68" s="392"/>
      <c r="WWH68" s="393"/>
      <c r="WWI68" s="394"/>
      <c r="WWJ68" s="395"/>
      <c r="WWK68" s="389"/>
      <c r="WWL68" s="390"/>
      <c r="WWM68" s="391"/>
      <c r="WWN68" s="392"/>
      <c r="WWO68" s="393"/>
      <c r="WWP68" s="394"/>
      <c r="WWQ68" s="395"/>
      <c r="WWR68" s="389"/>
      <c r="WWS68" s="390"/>
      <c r="WWT68" s="391"/>
      <c r="WWU68" s="392"/>
      <c r="WWV68" s="393"/>
      <c r="WWW68" s="394"/>
      <c r="WWX68" s="395"/>
      <c r="WWY68" s="389"/>
      <c r="WWZ68" s="390"/>
      <c r="WXA68" s="391"/>
      <c r="WXB68" s="392"/>
      <c r="WXC68" s="393"/>
      <c r="WXD68" s="394"/>
      <c r="WXE68" s="395"/>
      <c r="WXF68" s="389"/>
      <c r="WXG68" s="390"/>
      <c r="WXH68" s="391"/>
      <c r="WXI68" s="392"/>
      <c r="WXJ68" s="393"/>
      <c r="WXK68" s="394"/>
      <c r="WXL68" s="395"/>
      <c r="WXM68" s="389"/>
      <c r="WXN68" s="390"/>
      <c r="WXO68" s="391"/>
      <c r="WXP68" s="392"/>
      <c r="WXQ68" s="393"/>
      <c r="WXR68" s="394"/>
      <c r="WXS68" s="395"/>
      <c r="WXT68" s="389"/>
      <c r="WXU68" s="390"/>
      <c r="WXV68" s="391"/>
      <c r="WXW68" s="392"/>
      <c r="WXX68" s="393"/>
      <c r="WXY68" s="394"/>
      <c r="WXZ68" s="395"/>
      <c r="WYA68" s="389"/>
      <c r="WYB68" s="390"/>
      <c r="WYC68" s="391"/>
      <c r="WYD68" s="392"/>
      <c r="WYE68" s="393"/>
      <c r="WYF68" s="394"/>
      <c r="WYG68" s="395"/>
      <c r="WYH68" s="389"/>
      <c r="WYI68" s="390"/>
      <c r="WYJ68" s="391"/>
      <c r="WYK68" s="392"/>
      <c r="WYL68" s="393"/>
      <c r="WYM68" s="394"/>
      <c r="WYN68" s="395"/>
      <c r="WYO68" s="389"/>
      <c r="WYP68" s="390"/>
      <c r="WYQ68" s="391"/>
      <c r="WYR68" s="392"/>
      <c r="WYS68" s="393"/>
      <c r="WYT68" s="394"/>
      <c r="WYU68" s="395"/>
      <c r="WYV68" s="389"/>
      <c r="WYW68" s="390"/>
      <c r="WYX68" s="391"/>
      <c r="WYY68" s="392"/>
      <c r="WYZ68" s="393"/>
      <c r="WZA68" s="394"/>
      <c r="WZB68" s="395"/>
      <c r="WZC68" s="389"/>
      <c r="WZD68" s="390"/>
      <c r="WZE68" s="391"/>
      <c r="WZF68" s="392"/>
      <c r="WZG68" s="393"/>
      <c r="WZH68" s="394"/>
      <c r="WZI68" s="395"/>
      <c r="WZJ68" s="389"/>
      <c r="WZK68" s="390"/>
      <c r="WZL68" s="391"/>
      <c r="WZM68" s="392"/>
      <c r="WZN68" s="393"/>
      <c r="WZO68" s="394"/>
      <c r="WZP68" s="395"/>
      <c r="WZQ68" s="389"/>
      <c r="WZR68" s="390"/>
      <c r="WZS68" s="391"/>
      <c r="WZT68" s="392"/>
      <c r="WZU68" s="393"/>
      <c r="WZV68" s="394"/>
      <c r="WZW68" s="395"/>
      <c r="WZX68" s="389"/>
      <c r="WZY68" s="390"/>
      <c r="WZZ68" s="391"/>
      <c r="XAA68" s="392"/>
      <c r="XAB68" s="393"/>
      <c r="XAC68" s="394"/>
      <c r="XAD68" s="395"/>
      <c r="XAE68" s="389"/>
      <c r="XAF68" s="390"/>
      <c r="XAG68" s="391"/>
      <c r="XAH68" s="392"/>
      <c r="XAI68" s="393"/>
      <c r="XAJ68" s="394"/>
      <c r="XAK68" s="395"/>
      <c r="XAL68" s="389"/>
      <c r="XAM68" s="390"/>
      <c r="XAN68" s="391"/>
      <c r="XAO68" s="392"/>
      <c r="XAP68" s="393"/>
      <c r="XAQ68" s="394"/>
      <c r="XAR68" s="395"/>
      <c r="XAS68" s="389"/>
      <c r="XAT68" s="390"/>
      <c r="XAU68" s="391"/>
      <c r="XAV68" s="392"/>
      <c r="XAW68" s="393"/>
      <c r="XAX68" s="394"/>
      <c r="XAY68" s="395"/>
      <c r="XAZ68" s="389"/>
      <c r="XBA68" s="390"/>
      <c r="XBB68" s="391"/>
      <c r="XBC68" s="392"/>
      <c r="XBD68" s="393"/>
      <c r="XBE68" s="394"/>
      <c r="XBF68" s="395"/>
      <c r="XBG68" s="389"/>
      <c r="XBH68" s="390"/>
      <c r="XBI68" s="391"/>
      <c r="XBJ68" s="392"/>
      <c r="XBK68" s="393"/>
      <c r="XBL68" s="394"/>
      <c r="XBM68" s="395"/>
      <c r="XBN68" s="389"/>
      <c r="XBO68" s="390"/>
      <c r="XBP68" s="391"/>
      <c r="XBQ68" s="392"/>
      <c r="XBR68" s="393"/>
      <c r="XBS68" s="394"/>
      <c r="XBT68" s="395"/>
      <c r="XBU68" s="389"/>
      <c r="XBV68" s="390"/>
      <c r="XBW68" s="391"/>
      <c r="XBX68" s="392"/>
      <c r="XBY68" s="393"/>
      <c r="XBZ68" s="394"/>
      <c r="XCA68" s="395"/>
      <c r="XCB68" s="389"/>
      <c r="XCC68" s="390"/>
      <c r="XCD68" s="391"/>
      <c r="XCE68" s="392"/>
      <c r="XCF68" s="393"/>
      <c r="XCG68" s="394"/>
      <c r="XCH68" s="395"/>
      <c r="XCI68" s="389"/>
      <c r="XCJ68" s="390"/>
      <c r="XCK68" s="391"/>
      <c r="XCL68" s="392"/>
      <c r="XCM68" s="393"/>
      <c r="XCN68" s="394"/>
      <c r="XCO68" s="395"/>
      <c r="XCP68" s="389"/>
      <c r="XCQ68" s="390"/>
      <c r="XCR68" s="391"/>
      <c r="XCS68" s="392"/>
      <c r="XCT68" s="393"/>
      <c r="XCU68" s="394"/>
      <c r="XCV68" s="395"/>
      <c r="XCW68" s="389"/>
      <c r="XCX68" s="390"/>
      <c r="XCY68" s="391"/>
      <c r="XCZ68" s="392"/>
      <c r="XDA68" s="393"/>
      <c r="XDB68" s="394"/>
      <c r="XDC68" s="395"/>
      <c r="XDD68" s="389"/>
      <c r="XDE68" s="390"/>
      <c r="XDF68" s="391"/>
      <c r="XDG68" s="392"/>
      <c r="XDH68" s="393"/>
      <c r="XDI68" s="394"/>
      <c r="XDJ68" s="395"/>
      <c r="XDK68" s="389"/>
      <c r="XDL68" s="390"/>
      <c r="XDM68" s="391"/>
      <c r="XDN68" s="392"/>
      <c r="XDO68" s="393"/>
      <c r="XDP68" s="394"/>
      <c r="XDQ68" s="395"/>
      <c r="XDR68" s="389"/>
      <c r="XDS68" s="390"/>
      <c r="XDT68" s="391"/>
      <c r="XDU68" s="392"/>
      <c r="XDV68" s="393"/>
      <c r="XDW68" s="394"/>
      <c r="XDX68" s="395"/>
      <c r="XDY68" s="389"/>
      <c r="XDZ68" s="390"/>
      <c r="XEA68" s="391"/>
      <c r="XEB68" s="392"/>
      <c r="XEC68" s="393"/>
      <c r="XED68" s="394"/>
      <c r="XEE68" s="395"/>
      <c r="XEF68" s="389"/>
      <c r="XEG68" s="390"/>
      <c r="XEH68" s="391"/>
      <c r="XEI68" s="392"/>
      <c r="XEJ68" s="393"/>
      <c r="XEK68" s="394"/>
      <c r="XEL68" s="395"/>
      <c r="XEM68" s="389"/>
      <c r="XEN68" s="390"/>
      <c r="XEO68" s="391"/>
      <c r="XEP68" s="392"/>
      <c r="XEQ68" s="393"/>
      <c r="XER68" s="394"/>
      <c r="XES68" s="395"/>
      <c r="XET68" s="389"/>
      <c r="XEU68" s="390"/>
      <c r="XEV68" s="391"/>
      <c r="XEW68" s="392"/>
      <c r="XEX68" s="393"/>
      <c r="XEY68" s="394"/>
      <c r="XEZ68" s="395"/>
      <c r="XFA68" s="389"/>
      <c r="XFB68" s="390"/>
      <c r="XFC68" s="391"/>
      <c r="XFD68" s="392"/>
    </row>
    <row r="69" spans="1:16384" s="10" customFormat="1" ht="56.25" x14ac:dyDescent="0.2">
      <c r="A69" s="704"/>
      <c r="B69" s="384" t="s">
        <v>1183</v>
      </c>
      <c r="C69" s="377">
        <v>3200000</v>
      </c>
      <c r="D69" s="381"/>
      <c r="E69" s="374">
        <f t="shared" si="5"/>
        <v>3200000</v>
      </c>
      <c r="F69" s="382">
        <v>42674</v>
      </c>
      <c r="G69" s="582" t="s">
        <v>1255</v>
      </c>
      <c r="H69" s="389"/>
      <c r="I69" s="390"/>
      <c r="J69" s="391"/>
      <c r="K69" s="392"/>
      <c r="L69" s="393"/>
      <c r="M69" s="394"/>
      <c r="N69" s="395"/>
      <c r="O69" s="389"/>
      <c r="P69" s="390"/>
      <c r="Q69" s="391"/>
      <c r="R69" s="392"/>
      <c r="S69" s="393"/>
      <c r="T69" s="394"/>
      <c r="U69" s="395"/>
      <c r="V69" s="389"/>
      <c r="W69" s="390"/>
      <c r="X69" s="391"/>
      <c r="Y69" s="392"/>
      <c r="Z69" s="393"/>
      <c r="AA69" s="394"/>
      <c r="AB69" s="395"/>
      <c r="AC69" s="389"/>
      <c r="AD69" s="390"/>
      <c r="AE69" s="391"/>
      <c r="AF69" s="392"/>
      <c r="AG69" s="393"/>
      <c r="AH69" s="394"/>
      <c r="AI69" s="395"/>
      <c r="AJ69" s="389"/>
      <c r="AK69" s="390"/>
      <c r="AL69" s="391"/>
      <c r="AM69" s="392"/>
      <c r="AN69" s="393"/>
      <c r="AO69" s="394"/>
      <c r="AP69" s="395"/>
      <c r="AQ69" s="389"/>
      <c r="AR69" s="390"/>
      <c r="AS69" s="391"/>
      <c r="AT69" s="392"/>
      <c r="AU69" s="393"/>
      <c r="AV69" s="394"/>
      <c r="AW69" s="395"/>
      <c r="AX69" s="389"/>
      <c r="AY69" s="390"/>
      <c r="AZ69" s="391"/>
      <c r="BA69" s="392"/>
      <c r="BB69" s="393"/>
      <c r="BC69" s="394"/>
      <c r="BD69" s="395"/>
      <c r="BE69" s="389"/>
      <c r="BF69" s="390"/>
      <c r="BG69" s="391"/>
      <c r="BH69" s="392"/>
      <c r="BI69" s="393"/>
      <c r="BJ69" s="394"/>
      <c r="BK69" s="395"/>
      <c r="BL69" s="389"/>
      <c r="BM69" s="390"/>
      <c r="BN69" s="391"/>
      <c r="BO69" s="392"/>
      <c r="BP69" s="393"/>
      <c r="BQ69" s="394"/>
      <c r="BR69" s="395"/>
      <c r="BS69" s="389"/>
      <c r="BT69" s="390"/>
      <c r="BU69" s="391"/>
      <c r="BV69" s="392"/>
      <c r="BW69" s="393"/>
      <c r="BX69" s="394"/>
      <c r="BY69" s="395"/>
      <c r="BZ69" s="389"/>
      <c r="CA69" s="390"/>
      <c r="CB69" s="391"/>
      <c r="CC69" s="392"/>
      <c r="CD69" s="393"/>
      <c r="CE69" s="394"/>
      <c r="CF69" s="395"/>
      <c r="CG69" s="389"/>
      <c r="CH69" s="390"/>
      <c r="CI69" s="391"/>
      <c r="CJ69" s="392"/>
      <c r="CK69" s="393"/>
      <c r="CL69" s="394"/>
      <c r="CM69" s="395"/>
      <c r="CN69" s="389"/>
      <c r="CO69" s="390"/>
      <c r="CP69" s="391"/>
      <c r="CQ69" s="392"/>
      <c r="CR69" s="393"/>
      <c r="CS69" s="394"/>
      <c r="CT69" s="395"/>
      <c r="CU69" s="389"/>
      <c r="CV69" s="390"/>
      <c r="CW69" s="391"/>
      <c r="CX69" s="392"/>
      <c r="CY69" s="393"/>
      <c r="CZ69" s="394"/>
      <c r="DA69" s="395"/>
      <c r="DB69" s="389"/>
      <c r="DC69" s="390"/>
      <c r="DD69" s="391"/>
      <c r="DE69" s="392"/>
      <c r="DF69" s="393"/>
      <c r="DG69" s="394"/>
      <c r="DH69" s="395"/>
      <c r="DI69" s="389"/>
      <c r="DJ69" s="390"/>
      <c r="DK69" s="391"/>
      <c r="DL69" s="392"/>
      <c r="DM69" s="393"/>
      <c r="DN69" s="394"/>
      <c r="DO69" s="395"/>
      <c r="DP69" s="389"/>
      <c r="DQ69" s="390"/>
      <c r="DR69" s="391"/>
      <c r="DS69" s="392"/>
      <c r="DT69" s="393"/>
      <c r="DU69" s="394"/>
      <c r="DV69" s="395"/>
      <c r="DW69" s="389"/>
      <c r="DX69" s="390"/>
      <c r="DY69" s="391"/>
      <c r="DZ69" s="392"/>
      <c r="EA69" s="393"/>
      <c r="EB69" s="394"/>
      <c r="EC69" s="395"/>
      <c r="ED69" s="389"/>
      <c r="EE69" s="390"/>
      <c r="EF69" s="391"/>
      <c r="EG69" s="392"/>
      <c r="EH69" s="393"/>
      <c r="EI69" s="394"/>
      <c r="EJ69" s="395"/>
      <c r="EK69" s="389"/>
      <c r="EL69" s="390"/>
      <c r="EM69" s="391"/>
      <c r="EN69" s="392"/>
      <c r="EO69" s="393"/>
      <c r="EP69" s="394"/>
      <c r="EQ69" s="395"/>
      <c r="ER69" s="389"/>
      <c r="ES69" s="390"/>
      <c r="ET69" s="391"/>
      <c r="EU69" s="392"/>
      <c r="EV69" s="393"/>
      <c r="EW69" s="394"/>
      <c r="EX69" s="395"/>
      <c r="EY69" s="389"/>
      <c r="EZ69" s="390"/>
      <c r="FA69" s="391"/>
      <c r="FB69" s="392"/>
      <c r="FC69" s="393"/>
      <c r="FD69" s="394"/>
      <c r="FE69" s="395"/>
      <c r="FF69" s="389"/>
      <c r="FG69" s="390"/>
      <c r="FH69" s="391"/>
      <c r="FI69" s="392"/>
      <c r="FJ69" s="393"/>
      <c r="FK69" s="394"/>
      <c r="FL69" s="395"/>
      <c r="FM69" s="389"/>
      <c r="FN69" s="390"/>
      <c r="FO69" s="391"/>
      <c r="FP69" s="392"/>
      <c r="FQ69" s="393"/>
      <c r="FR69" s="394"/>
      <c r="FS69" s="395"/>
      <c r="FT69" s="389"/>
      <c r="FU69" s="390"/>
      <c r="FV69" s="391"/>
      <c r="FW69" s="392"/>
      <c r="FX69" s="393"/>
      <c r="FY69" s="394"/>
      <c r="FZ69" s="395"/>
      <c r="GA69" s="389"/>
      <c r="GB69" s="390"/>
      <c r="GC69" s="391"/>
      <c r="GD69" s="392"/>
      <c r="GE69" s="393"/>
      <c r="GF69" s="394"/>
      <c r="GG69" s="395"/>
      <c r="GH69" s="389"/>
      <c r="GI69" s="390"/>
      <c r="GJ69" s="391"/>
      <c r="GK69" s="392"/>
      <c r="GL69" s="393"/>
      <c r="GM69" s="394"/>
      <c r="GN69" s="395"/>
      <c r="GO69" s="389"/>
      <c r="GP69" s="390"/>
      <c r="GQ69" s="391"/>
      <c r="GR69" s="392"/>
      <c r="GS69" s="393"/>
      <c r="GT69" s="394"/>
      <c r="GU69" s="395"/>
      <c r="GV69" s="389"/>
      <c r="GW69" s="390"/>
      <c r="GX69" s="391"/>
      <c r="GY69" s="392"/>
      <c r="GZ69" s="393"/>
      <c r="HA69" s="394"/>
      <c r="HB69" s="395"/>
      <c r="HC69" s="389"/>
      <c r="HD69" s="390"/>
      <c r="HE69" s="391"/>
      <c r="HF69" s="392"/>
      <c r="HG69" s="393"/>
      <c r="HH69" s="394"/>
      <c r="HI69" s="395"/>
      <c r="HJ69" s="389"/>
      <c r="HK69" s="390"/>
      <c r="HL69" s="391"/>
      <c r="HM69" s="392"/>
      <c r="HN69" s="393"/>
      <c r="HO69" s="394"/>
      <c r="HP69" s="395"/>
      <c r="HQ69" s="389"/>
      <c r="HR69" s="390"/>
      <c r="HS69" s="391"/>
      <c r="HT69" s="392"/>
      <c r="HU69" s="393"/>
      <c r="HV69" s="394"/>
      <c r="HW69" s="395"/>
      <c r="HX69" s="389"/>
      <c r="HY69" s="390"/>
      <c r="HZ69" s="391"/>
      <c r="IA69" s="392"/>
      <c r="IB69" s="393"/>
      <c r="IC69" s="394"/>
      <c r="ID69" s="395"/>
      <c r="IE69" s="389"/>
      <c r="IF69" s="390"/>
      <c r="IG69" s="391"/>
      <c r="IH69" s="392"/>
      <c r="II69" s="393"/>
      <c r="IJ69" s="394"/>
      <c r="IK69" s="395"/>
      <c r="IL69" s="389"/>
      <c r="IM69" s="390"/>
      <c r="IN69" s="391"/>
      <c r="IO69" s="392"/>
      <c r="IP69" s="393"/>
      <c r="IQ69" s="394"/>
      <c r="IR69" s="395"/>
      <c r="IS69" s="389"/>
      <c r="IT69" s="390"/>
      <c r="IU69" s="391"/>
      <c r="IV69" s="392"/>
      <c r="IW69" s="393"/>
      <c r="IX69" s="394"/>
      <c r="IY69" s="395"/>
      <c r="IZ69" s="389"/>
      <c r="JA69" s="390"/>
      <c r="JB69" s="391"/>
      <c r="JC69" s="392"/>
      <c r="JD69" s="393"/>
      <c r="JE69" s="394"/>
      <c r="JF69" s="395"/>
      <c r="JG69" s="389"/>
      <c r="JH69" s="390"/>
      <c r="JI69" s="391"/>
      <c r="JJ69" s="392"/>
      <c r="JK69" s="393"/>
      <c r="JL69" s="394"/>
      <c r="JM69" s="395"/>
      <c r="JN69" s="389"/>
      <c r="JO69" s="390"/>
      <c r="JP69" s="391"/>
      <c r="JQ69" s="392"/>
      <c r="JR69" s="393"/>
      <c r="JS69" s="394"/>
      <c r="JT69" s="395"/>
      <c r="JU69" s="389"/>
      <c r="JV69" s="390"/>
      <c r="JW69" s="391"/>
      <c r="JX69" s="392"/>
      <c r="JY69" s="393"/>
      <c r="JZ69" s="394"/>
      <c r="KA69" s="395"/>
      <c r="KB69" s="389"/>
      <c r="KC69" s="390"/>
      <c r="KD69" s="391"/>
      <c r="KE69" s="392"/>
      <c r="KF69" s="393"/>
      <c r="KG69" s="394"/>
      <c r="KH69" s="395"/>
      <c r="KI69" s="389"/>
      <c r="KJ69" s="390"/>
      <c r="KK69" s="391"/>
      <c r="KL69" s="392"/>
      <c r="KM69" s="393"/>
      <c r="KN69" s="394"/>
      <c r="KO69" s="395"/>
      <c r="KP69" s="389"/>
      <c r="KQ69" s="390"/>
      <c r="KR69" s="391"/>
      <c r="KS69" s="392"/>
      <c r="KT69" s="393"/>
      <c r="KU69" s="394"/>
      <c r="KV69" s="395"/>
      <c r="KW69" s="389"/>
      <c r="KX69" s="390"/>
      <c r="KY69" s="391"/>
      <c r="KZ69" s="392"/>
      <c r="LA69" s="393"/>
      <c r="LB69" s="394"/>
      <c r="LC69" s="395"/>
      <c r="LD69" s="389"/>
      <c r="LE69" s="390"/>
      <c r="LF69" s="391"/>
      <c r="LG69" s="392"/>
      <c r="LH69" s="393"/>
      <c r="LI69" s="394"/>
      <c r="LJ69" s="395"/>
      <c r="LK69" s="389"/>
      <c r="LL69" s="390"/>
      <c r="LM69" s="391"/>
      <c r="LN69" s="392"/>
      <c r="LO69" s="393"/>
      <c r="LP69" s="394"/>
      <c r="LQ69" s="395"/>
      <c r="LR69" s="389"/>
      <c r="LS69" s="390"/>
      <c r="LT69" s="391"/>
      <c r="LU69" s="392"/>
      <c r="LV69" s="393"/>
      <c r="LW69" s="394"/>
      <c r="LX69" s="395"/>
      <c r="LY69" s="389"/>
      <c r="LZ69" s="390"/>
      <c r="MA69" s="391"/>
      <c r="MB69" s="392"/>
      <c r="MC69" s="393"/>
      <c r="MD69" s="394"/>
      <c r="ME69" s="395"/>
      <c r="MF69" s="389"/>
      <c r="MG69" s="390"/>
      <c r="MH69" s="391"/>
      <c r="MI69" s="392"/>
      <c r="MJ69" s="393"/>
      <c r="MK69" s="394"/>
      <c r="ML69" s="395"/>
      <c r="MM69" s="389"/>
      <c r="MN69" s="390"/>
      <c r="MO69" s="391"/>
      <c r="MP69" s="392"/>
      <c r="MQ69" s="393"/>
      <c r="MR69" s="394"/>
      <c r="MS69" s="395"/>
      <c r="MT69" s="389"/>
      <c r="MU69" s="390"/>
      <c r="MV69" s="391"/>
      <c r="MW69" s="392"/>
      <c r="MX69" s="393"/>
      <c r="MY69" s="394"/>
      <c r="MZ69" s="395"/>
      <c r="NA69" s="389"/>
      <c r="NB69" s="390"/>
      <c r="NC69" s="391"/>
      <c r="ND69" s="392"/>
      <c r="NE69" s="393"/>
      <c r="NF69" s="394"/>
      <c r="NG69" s="395"/>
      <c r="NH69" s="389"/>
      <c r="NI69" s="390"/>
      <c r="NJ69" s="391"/>
      <c r="NK69" s="392"/>
      <c r="NL69" s="393"/>
      <c r="NM69" s="394"/>
      <c r="NN69" s="395"/>
      <c r="NO69" s="389"/>
      <c r="NP69" s="390"/>
      <c r="NQ69" s="391"/>
      <c r="NR69" s="392"/>
      <c r="NS69" s="393"/>
      <c r="NT69" s="394"/>
      <c r="NU69" s="395"/>
      <c r="NV69" s="389"/>
      <c r="NW69" s="390"/>
      <c r="NX69" s="391"/>
      <c r="NY69" s="392"/>
      <c r="NZ69" s="393"/>
      <c r="OA69" s="394"/>
      <c r="OB69" s="395"/>
      <c r="OC69" s="389"/>
      <c r="OD69" s="390"/>
      <c r="OE69" s="391"/>
      <c r="OF69" s="392"/>
      <c r="OG69" s="393"/>
      <c r="OH69" s="394"/>
      <c r="OI69" s="395"/>
      <c r="OJ69" s="389"/>
      <c r="OK69" s="390"/>
      <c r="OL69" s="391"/>
      <c r="OM69" s="392"/>
      <c r="ON69" s="393"/>
      <c r="OO69" s="394"/>
      <c r="OP69" s="395"/>
      <c r="OQ69" s="389"/>
      <c r="OR69" s="390"/>
      <c r="OS69" s="391"/>
      <c r="OT69" s="392"/>
      <c r="OU69" s="393"/>
      <c r="OV69" s="394"/>
      <c r="OW69" s="395"/>
      <c r="OX69" s="389"/>
      <c r="OY69" s="390"/>
      <c r="OZ69" s="391"/>
      <c r="PA69" s="392"/>
      <c r="PB69" s="393"/>
      <c r="PC69" s="394"/>
      <c r="PD69" s="395"/>
      <c r="PE69" s="389"/>
      <c r="PF69" s="390"/>
      <c r="PG69" s="391"/>
      <c r="PH69" s="392"/>
      <c r="PI69" s="393"/>
      <c r="PJ69" s="394"/>
      <c r="PK69" s="395"/>
      <c r="PL69" s="389"/>
      <c r="PM69" s="390"/>
      <c r="PN69" s="391"/>
      <c r="PO69" s="392"/>
      <c r="PP69" s="393"/>
      <c r="PQ69" s="394"/>
      <c r="PR69" s="395"/>
      <c r="PS69" s="389"/>
      <c r="PT69" s="390"/>
      <c r="PU69" s="391"/>
      <c r="PV69" s="392"/>
      <c r="PW69" s="393"/>
      <c r="PX69" s="394"/>
      <c r="PY69" s="395"/>
      <c r="PZ69" s="389"/>
      <c r="QA69" s="390"/>
      <c r="QB69" s="391"/>
      <c r="QC69" s="392"/>
      <c r="QD69" s="393"/>
      <c r="QE69" s="394"/>
      <c r="QF69" s="395"/>
      <c r="QG69" s="389"/>
      <c r="QH69" s="390"/>
      <c r="QI69" s="391"/>
      <c r="QJ69" s="392"/>
      <c r="QK69" s="393"/>
      <c r="QL69" s="394"/>
      <c r="QM69" s="395"/>
      <c r="QN69" s="389"/>
      <c r="QO69" s="390"/>
      <c r="QP69" s="391"/>
      <c r="QQ69" s="392"/>
      <c r="QR69" s="393"/>
      <c r="QS69" s="394"/>
      <c r="QT69" s="395"/>
      <c r="QU69" s="389"/>
      <c r="QV69" s="390"/>
      <c r="QW69" s="391"/>
      <c r="QX69" s="392"/>
      <c r="QY69" s="393"/>
      <c r="QZ69" s="394"/>
      <c r="RA69" s="395"/>
      <c r="RB69" s="389"/>
      <c r="RC69" s="390"/>
      <c r="RD69" s="391"/>
      <c r="RE69" s="392"/>
      <c r="RF69" s="393"/>
      <c r="RG69" s="394"/>
      <c r="RH69" s="395"/>
      <c r="RI69" s="389"/>
      <c r="RJ69" s="390"/>
      <c r="RK69" s="391"/>
      <c r="RL69" s="392"/>
      <c r="RM69" s="393"/>
      <c r="RN69" s="394"/>
      <c r="RO69" s="395"/>
      <c r="RP69" s="389"/>
      <c r="RQ69" s="390"/>
      <c r="RR69" s="391"/>
      <c r="RS69" s="392"/>
      <c r="RT69" s="393"/>
      <c r="RU69" s="394"/>
      <c r="RV69" s="395"/>
      <c r="RW69" s="389"/>
      <c r="RX69" s="390"/>
      <c r="RY69" s="391"/>
      <c r="RZ69" s="392"/>
      <c r="SA69" s="393"/>
      <c r="SB69" s="394"/>
      <c r="SC69" s="395"/>
      <c r="SD69" s="389"/>
      <c r="SE69" s="390"/>
      <c r="SF69" s="391"/>
      <c r="SG69" s="392"/>
      <c r="SH69" s="393"/>
      <c r="SI69" s="394"/>
      <c r="SJ69" s="395"/>
      <c r="SK69" s="389"/>
      <c r="SL69" s="390"/>
      <c r="SM69" s="391"/>
      <c r="SN69" s="392"/>
      <c r="SO69" s="393"/>
      <c r="SP69" s="394"/>
      <c r="SQ69" s="395"/>
      <c r="SR69" s="389"/>
      <c r="SS69" s="390"/>
      <c r="ST69" s="391"/>
      <c r="SU69" s="392"/>
      <c r="SV69" s="393"/>
      <c r="SW69" s="394"/>
      <c r="SX69" s="395"/>
      <c r="SY69" s="389"/>
      <c r="SZ69" s="390"/>
      <c r="TA69" s="391"/>
      <c r="TB69" s="392"/>
      <c r="TC69" s="393"/>
      <c r="TD69" s="394"/>
      <c r="TE69" s="395"/>
      <c r="TF69" s="389"/>
      <c r="TG69" s="390"/>
      <c r="TH69" s="391"/>
      <c r="TI69" s="392"/>
      <c r="TJ69" s="393"/>
      <c r="TK69" s="394"/>
      <c r="TL69" s="395"/>
      <c r="TM69" s="389"/>
      <c r="TN69" s="390"/>
      <c r="TO69" s="391"/>
      <c r="TP69" s="392"/>
      <c r="TQ69" s="393"/>
      <c r="TR69" s="394"/>
      <c r="TS69" s="395"/>
      <c r="TT69" s="389"/>
      <c r="TU69" s="390"/>
      <c r="TV69" s="391"/>
      <c r="TW69" s="392"/>
      <c r="TX69" s="393"/>
      <c r="TY69" s="394"/>
      <c r="TZ69" s="395"/>
      <c r="UA69" s="389"/>
      <c r="UB69" s="390"/>
      <c r="UC69" s="391"/>
      <c r="UD69" s="392"/>
      <c r="UE69" s="393"/>
      <c r="UF69" s="394"/>
      <c r="UG69" s="395"/>
      <c r="UH69" s="389"/>
      <c r="UI69" s="390"/>
      <c r="UJ69" s="391"/>
      <c r="UK69" s="392"/>
      <c r="UL69" s="393"/>
      <c r="UM69" s="394"/>
      <c r="UN69" s="395"/>
      <c r="UO69" s="389"/>
      <c r="UP69" s="390"/>
      <c r="UQ69" s="391"/>
      <c r="UR69" s="392"/>
      <c r="US69" s="393"/>
      <c r="UT69" s="394"/>
      <c r="UU69" s="395"/>
      <c r="UV69" s="389"/>
      <c r="UW69" s="390"/>
      <c r="UX69" s="391"/>
      <c r="UY69" s="392"/>
      <c r="UZ69" s="393"/>
      <c r="VA69" s="394"/>
      <c r="VB69" s="395"/>
      <c r="VC69" s="389"/>
      <c r="VD69" s="390"/>
      <c r="VE69" s="391"/>
      <c r="VF69" s="392"/>
      <c r="VG69" s="393"/>
      <c r="VH69" s="394"/>
      <c r="VI69" s="395"/>
      <c r="VJ69" s="389"/>
      <c r="VK69" s="390"/>
      <c r="VL69" s="391"/>
      <c r="VM69" s="392"/>
      <c r="VN69" s="393"/>
      <c r="VO69" s="394"/>
      <c r="VP69" s="395"/>
      <c r="VQ69" s="389"/>
      <c r="VR69" s="390"/>
      <c r="VS69" s="391"/>
      <c r="VT69" s="392"/>
      <c r="VU69" s="393"/>
      <c r="VV69" s="394"/>
      <c r="VW69" s="395"/>
      <c r="VX69" s="389"/>
      <c r="VY69" s="390"/>
      <c r="VZ69" s="391"/>
      <c r="WA69" s="392"/>
      <c r="WB69" s="393"/>
      <c r="WC69" s="394"/>
      <c r="WD69" s="395"/>
      <c r="WE69" s="389"/>
      <c r="WF69" s="390"/>
      <c r="WG69" s="391"/>
      <c r="WH69" s="392"/>
      <c r="WI69" s="393"/>
      <c r="WJ69" s="394"/>
      <c r="WK69" s="395"/>
      <c r="WL69" s="389"/>
      <c r="WM69" s="390"/>
      <c r="WN69" s="391"/>
      <c r="WO69" s="392"/>
      <c r="WP69" s="393"/>
      <c r="WQ69" s="394"/>
      <c r="WR69" s="395"/>
      <c r="WS69" s="389"/>
      <c r="WT69" s="390"/>
      <c r="WU69" s="391"/>
      <c r="WV69" s="392"/>
      <c r="WW69" s="393"/>
      <c r="WX69" s="394"/>
      <c r="WY69" s="395"/>
      <c r="WZ69" s="389"/>
      <c r="XA69" s="390"/>
      <c r="XB69" s="391"/>
      <c r="XC69" s="392"/>
      <c r="XD69" s="393"/>
      <c r="XE69" s="394"/>
      <c r="XF69" s="395"/>
      <c r="XG69" s="389"/>
      <c r="XH69" s="390"/>
      <c r="XI69" s="391"/>
      <c r="XJ69" s="392"/>
      <c r="XK69" s="393"/>
      <c r="XL69" s="394"/>
      <c r="XM69" s="395"/>
      <c r="XN69" s="389"/>
      <c r="XO69" s="390"/>
      <c r="XP69" s="391"/>
      <c r="XQ69" s="392"/>
      <c r="XR69" s="393"/>
      <c r="XS69" s="394"/>
      <c r="XT69" s="395"/>
      <c r="XU69" s="389"/>
      <c r="XV69" s="390"/>
      <c r="XW69" s="391"/>
      <c r="XX69" s="392"/>
      <c r="XY69" s="393"/>
      <c r="XZ69" s="394"/>
      <c r="YA69" s="395"/>
      <c r="YB69" s="389"/>
      <c r="YC69" s="390"/>
      <c r="YD69" s="391"/>
      <c r="YE69" s="392"/>
      <c r="YF69" s="393"/>
      <c r="YG69" s="394"/>
      <c r="YH69" s="395"/>
      <c r="YI69" s="389"/>
      <c r="YJ69" s="390"/>
      <c r="YK69" s="391"/>
      <c r="YL69" s="392"/>
      <c r="YM69" s="393"/>
      <c r="YN69" s="394"/>
      <c r="YO69" s="395"/>
      <c r="YP69" s="389"/>
      <c r="YQ69" s="390"/>
      <c r="YR69" s="391"/>
      <c r="YS69" s="392"/>
      <c r="YT69" s="393"/>
      <c r="YU69" s="394"/>
      <c r="YV69" s="395"/>
      <c r="YW69" s="389"/>
      <c r="YX69" s="390"/>
      <c r="YY69" s="391"/>
      <c r="YZ69" s="392"/>
      <c r="ZA69" s="393"/>
      <c r="ZB69" s="394"/>
      <c r="ZC69" s="395"/>
      <c r="ZD69" s="389"/>
      <c r="ZE69" s="390"/>
      <c r="ZF69" s="391"/>
      <c r="ZG69" s="392"/>
      <c r="ZH69" s="393"/>
      <c r="ZI69" s="394"/>
      <c r="ZJ69" s="395"/>
      <c r="ZK69" s="389"/>
      <c r="ZL69" s="390"/>
      <c r="ZM69" s="391"/>
      <c r="ZN69" s="392"/>
      <c r="ZO69" s="393"/>
      <c r="ZP69" s="394"/>
      <c r="ZQ69" s="395"/>
      <c r="ZR69" s="389"/>
      <c r="ZS69" s="390"/>
      <c r="ZT69" s="391"/>
      <c r="ZU69" s="392"/>
      <c r="ZV69" s="393"/>
      <c r="ZW69" s="394"/>
      <c r="ZX69" s="395"/>
      <c r="ZY69" s="389"/>
      <c r="ZZ69" s="390"/>
      <c r="AAA69" s="391"/>
      <c r="AAB69" s="392"/>
      <c r="AAC69" s="393"/>
      <c r="AAD69" s="394"/>
      <c r="AAE69" s="395"/>
      <c r="AAF69" s="389"/>
      <c r="AAG69" s="390"/>
      <c r="AAH69" s="391"/>
      <c r="AAI69" s="392"/>
      <c r="AAJ69" s="393"/>
      <c r="AAK69" s="394"/>
      <c r="AAL69" s="395"/>
      <c r="AAM69" s="389"/>
      <c r="AAN69" s="390"/>
      <c r="AAO69" s="391"/>
      <c r="AAP69" s="392"/>
      <c r="AAQ69" s="393"/>
      <c r="AAR69" s="394"/>
      <c r="AAS69" s="395"/>
      <c r="AAT69" s="389"/>
      <c r="AAU69" s="390"/>
      <c r="AAV69" s="391"/>
      <c r="AAW69" s="392"/>
      <c r="AAX69" s="393"/>
      <c r="AAY69" s="394"/>
      <c r="AAZ69" s="395"/>
      <c r="ABA69" s="389"/>
      <c r="ABB69" s="390"/>
      <c r="ABC69" s="391"/>
      <c r="ABD69" s="392"/>
      <c r="ABE69" s="393"/>
      <c r="ABF69" s="394"/>
      <c r="ABG69" s="395"/>
      <c r="ABH69" s="389"/>
      <c r="ABI69" s="390"/>
      <c r="ABJ69" s="391"/>
      <c r="ABK69" s="392"/>
      <c r="ABL69" s="393"/>
      <c r="ABM69" s="394"/>
      <c r="ABN69" s="395"/>
      <c r="ABO69" s="389"/>
      <c r="ABP69" s="390"/>
      <c r="ABQ69" s="391"/>
      <c r="ABR69" s="392"/>
      <c r="ABS69" s="393"/>
      <c r="ABT69" s="394"/>
      <c r="ABU69" s="395"/>
      <c r="ABV69" s="389"/>
      <c r="ABW69" s="390"/>
      <c r="ABX69" s="391"/>
      <c r="ABY69" s="392"/>
      <c r="ABZ69" s="393"/>
      <c r="ACA69" s="394"/>
      <c r="ACB69" s="395"/>
      <c r="ACC69" s="389"/>
      <c r="ACD69" s="390"/>
      <c r="ACE69" s="391"/>
      <c r="ACF69" s="392"/>
      <c r="ACG69" s="393"/>
      <c r="ACH69" s="394"/>
      <c r="ACI69" s="395"/>
      <c r="ACJ69" s="389"/>
      <c r="ACK69" s="390"/>
      <c r="ACL69" s="391"/>
      <c r="ACM69" s="392"/>
      <c r="ACN69" s="393"/>
      <c r="ACO69" s="394"/>
      <c r="ACP69" s="395"/>
      <c r="ACQ69" s="389"/>
      <c r="ACR69" s="390"/>
      <c r="ACS69" s="391"/>
      <c r="ACT69" s="392"/>
      <c r="ACU69" s="393"/>
      <c r="ACV69" s="394"/>
      <c r="ACW69" s="395"/>
      <c r="ACX69" s="389"/>
      <c r="ACY69" s="390"/>
      <c r="ACZ69" s="391"/>
      <c r="ADA69" s="392"/>
      <c r="ADB69" s="393"/>
      <c r="ADC69" s="394"/>
      <c r="ADD69" s="395"/>
      <c r="ADE69" s="389"/>
      <c r="ADF69" s="390"/>
      <c r="ADG69" s="391"/>
      <c r="ADH69" s="392"/>
      <c r="ADI69" s="393"/>
      <c r="ADJ69" s="394"/>
      <c r="ADK69" s="395"/>
      <c r="ADL69" s="389"/>
      <c r="ADM69" s="390"/>
      <c r="ADN69" s="391"/>
      <c r="ADO69" s="392"/>
      <c r="ADP69" s="393"/>
      <c r="ADQ69" s="394"/>
      <c r="ADR69" s="395"/>
      <c r="ADS69" s="389"/>
      <c r="ADT69" s="390"/>
      <c r="ADU69" s="391"/>
      <c r="ADV69" s="392"/>
      <c r="ADW69" s="393"/>
      <c r="ADX69" s="394"/>
      <c r="ADY69" s="395"/>
      <c r="ADZ69" s="389"/>
      <c r="AEA69" s="390"/>
      <c r="AEB69" s="391"/>
      <c r="AEC69" s="392"/>
      <c r="AED69" s="393"/>
      <c r="AEE69" s="394"/>
      <c r="AEF69" s="395"/>
      <c r="AEG69" s="389"/>
      <c r="AEH69" s="390"/>
      <c r="AEI69" s="391"/>
      <c r="AEJ69" s="392"/>
      <c r="AEK69" s="393"/>
      <c r="AEL69" s="394"/>
      <c r="AEM69" s="395"/>
      <c r="AEN69" s="389"/>
      <c r="AEO69" s="390"/>
      <c r="AEP69" s="391"/>
      <c r="AEQ69" s="392"/>
      <c r="AER69" s="393"/>
      <c r="AES69" s="394"/>
      <c r="AET69" s="395"/>
      <c r="AEU69" s="389"/>
      <c r="AEV69" s="390"/>
      <c r="AEW69" s="391"/>
      <c r="AEX69" s="392"/>
      <c r="AEY69" s="393"/>
      <c r="AEZ69" s="394"/>
      <c r="AFA69" s="395"/>
      <c r="AFB69" s="389"/>
      <c r="AFC69" s="390"/>
      <c r="AFD69" s="391"/>
      <c r="AFE69" s="392"/>
      <c r="AFF69" s="393"/>
      <c r="AFG69" s="394"/>
      <c r="AFH69" s="395"/>
      <c r="AFI69" s="389"/>
      <c r="AFJ69" s="390"/>
      <c r="AFK69" s="391"/>
      <c r="AFL69" s="392"/>
      <c r="AFM69" s="393"/>
      <c r="AFN69" s="394"/>
      <c r="AFO69" s="395"/>
      <c r="AFP69" s="389"/>
      <c r="AFQ69" s="390"/>
      <c r="AFR69" s="391"/>
      <c r="AFS69" s="392"/>
      <c r="AFT69" s="393"/>
      <c r="AFU69" s="394"/>
      <c r="AFV69" s="395"/>
      <c r="AFW69" s="389"/>
      <c r="AFX69" s="390"/>
      <c r="AFY69" s="391"/>
      <c r="AFZ69" s="392"/>
      <c r="AGA69" s="393"/>
      <c r="AGB69" s="394"/>
      <c r="AGC69" s="395"/>
      <c r="AGD69" s="389"/>
      <c r="AGE69" s="390"/>
      <c r="AGF69" s="391"/>
      <c r="AGG69" s="392"/>
      <c r="AGH69" s="393"/>
      <c r="AGI69" s="394"/>
      <c r="AGJ69" s="395"/>
      <c r="AGK69" s="389"/>
      <c r="AGL69" s="390"/>
      <c r="AGM69" s="391"/>
      <c r="AGN69" s="392"/>
      <c r="AGO69" s="393"/>
      <c r="AGP69" s="394"/>
      <c r="AGQ69" s="395"/>
      <c r="AGR69" s="389"/>
      <c r="AGS69" s="390"/>
      <c r="AGT69" s="391"/>
      <c r="AGU69" s="392"/>
      <c r="AGV69" s="393"/>
      <c r="AGW69" s="394"/>
      <c r="AGX69" s="395"/>
      <c r="AGY69" s="389"/>
      <c r="AGZ69" s="390"/>
      <c r="AHA69" s="391"/>
      <c r="AHB69" s="392"/>
      <c r="AHC69" s="393"/>
      <c r="AHD69" s="394"/>
      <c r="AHE69" s="395"/>
      <c r="AHF69" s="389"/>
      <c r="AHG69" s="390"/>
      <c r="AHH69" s="391"/>
      <c r="AHI69" s="392"/>
      <c r="AHJ69" s="393"/>
      <c r="AHK69" s="394"/>
      <c r="AHL69" s="395"/>
      <c r="AHM69" s="389"/>
      <c r="AHN69" s="390"/>
      <c r="AHO69" s="391"/>
      <c r="AHP69" s="392"/>
      <c r="AHQ69" s="393"/>
      <c r="AHR69" s="394"/>
      <c r="AHS69" s="395"/>
      <c r="AHT69" s="389"/>
      <c r="AHU69" s="390"/>
      <c r="AHV69" s="391"/>
      <c r="AHW69" s="392"/>
      <c r="AHX69" s="393"/>
      <c r="AHY69" s="394"/>
      <c r="AHZ69" s="395"/>
      <c r="AIA69" s="389"/>
      <c r="AIB69" s="390"/>
      <c r="AIC69" s="391"/>
      <c r="AID69" s="392"/>
      <c r="AIE69" s="393"/>
      <c r="AIF69" s="394"/>
      <c r="AIG69" s="395"/>
      <c r="AIH69" s="389"/>
      <c r="AII69" s="390"/>
      <c r="AIJ69" s="391"/>
      <c r="AIK69" s="392"/>
      <c r="AIL69" s="393"/>
      <c r="AIM69" s="394"/>
      <c r="AIN69" s="395"/>
      <c r="AIO69" s="389"/>
      <c r="AIP69" s="390"/>
      <c r="AIQ69" s="391"/>
      <c r="AIR69" s="392"/>
      <c r="AIS69" s="393"/>
      <c r="AIT69" s="394"/>
      <c r="AIU69" s="395"/>
      <c r="AIV69" s="389"/>
      <c r="AIW69" s="390"/>
      <c r="AIX69" s="391"/>
      <c r="AIY69" s="392"/>
      <c r="AIZ69" s="393"/>
      <c r="AJA69" s="394"/>
      <c r="AJB69" s="395"/>
      <c r="AJC69" s="389"/>
      <c r="AJD69" s="390"/>
      <c r="AJE69" s="391"/>
      <c r="AJF69" s="392"/>
      <c r="AJG69" s="393"/>
      <c r="AJH69" s="394"/>
      <c r="AJI69" s="395"/>
      <c r="AJJ69" s="389"/>
      <c r="AJK69" s="390"/>
      <c r="AJL69" s="391"/>
      <c r="AJM69" s="392"/>
      <c r="AJN69" s="393"/>
      <c r="AJO69" s="394"/>
      <c r="AJP69" s="395"/>
      <c r="AJQ69" s="389"/>
      <c r="AJR69" s="390"/>
      <c r="AJS69" s="391"/>
      <c r="AJT69" s="392"/>
      <c r="AJU69" s="393"/>
      <c r="AJV69" s="394"/>
      <c r="AJW69" s="395"/>
      <c r="AJX69" s="389"/>
      <c r="AJY69" s="390"/>
      <c r="AJZ69" s="391"/>
      <c r="AKA69" s="392"/>
      <c r="AKB69" s="393"/>
      <c r="AKC69" s="394"/>
      <c r="AKD69" s="395"/>
      <c r="AKE69" s="389"/>
      <c r="AKF69" s="390"/>
      <c r="AKG69" s="391"/>
      <c r="AKH69" s="392"/>
      <c r="AKI69" s="393"/>
      <c r="AKJ69" s="394"/>
      <c r="AKK69" s="395"/>
      <c r="AKL69" s="389"/>
      <c r="AKM69" s="390"/>
      <c r="AKN69" s="391"/>
      <c r="AKO69" s="392"/>
      <c r="AKP69" s="393"/>
      <c r="AKQ69" s="394"/>
      <c r="AKR69" s="395"/>
      <c r="AKS69" s="389"/>
      <c r="AKT69" s="390"/>
      <c r="AKU69" s="391"/>
      <c r="AKV69" s="392"/>
      <c r="AKW69" s="393"/>
      <c r="AKX69" s="394"/>
      <c r="AKY69" s="395"/>
      <c r="AKZ69" s="389"/>
      <c r="ALA69" s="390"/>
      <c r="ALB69" s="391"/>
      <c r="ALC69" s="392"/>
      <c r="ALD69" s="393"/>
      <c r="ALE69" s="394"/>
      <c r="ALF69" s="395"/>
      <c r="ALG69" s="389"/>
      <c r="ALH69" s="390"/>
      <c r="ALI69" s="391"/>
      <c r="ALJ69" s="392"/>
      <c r="ALK69" s="393"/>
      <c r="ALL69" s="394"/>
      <c r="ALM69" s="395"/>
      <c r="ALN69" s="389"/>
      <c r="ALO69" s="390"/>
      <c r="ALP69" s="391"/>
      <c r="ALQ69" s="392"/>
      <c r="ALR69" s="393"/>
      <c r="ALS69" s="394"/>
      <c r="ALT69" s="395"/>
      <c r="ALU69" s="389"/>
      <c r="ALV69" s="390"/>
      <c r="ALW69" s="391"/>
      <c r="ALX69" s="392"/>
      <c r="ALY69" s="393"/>
      <c r="ALZ69" s="394"/>
      <c r="AMA69" s="395"/>
      <c r="AMB69" s="389"/>
      <c r="AMC69" s="390"/>
      <c r="AMD69" s="391"/>
      <c r="AME69" s="392"/>
      <c r="AMF69" s="393"/>
      <c r="AMG69" s="394"/>
      <c r="AMH69" s="395"/>
      <c r="AMI69" s="389"/>
      <c r="AMJ69" s="390"/>
      <c r="AMK69" s="391"/>
      <c r="AML69" s="392"/>
      <c r="AMM69" s="393"/>
      <c r="AMN69" s="394"/>
      <c r="AMO69" s="395"/>
      <c r="AMP69" s="389"/>
      <c r="AMQ69" s="390"/>
      <c r="AMR69" s="391"/>
      <c r="AMS69" s="392"/>
      <c r="AMT69" s="393"/>
      <c r="AMU69" s="394"/>
      <c r="AMV69" s="395"/>
      <c r="AMW69" s="389"/>
      <c r="AMX69" s="390"/>
      <c r="AMY69" s="391"/>
      <c r="AMZ69" s="392"/>
      <c r="ANA69" s="393"/>
      <c r="ANB69" s="394"/>
      <c r="ANC69" s="395"/>
      <c r="AND69" s="389"/>
      <c r="ANE69" s="390"/>
      <c r="ANF69" s="391"/>
      <c r="ANG69" s="392"/>
      <c r="ANH69" s="393"/>
      <c r="ANI69" s="394"/>
      <c r="ANJ69" s="395"/>
      <c r="ANK69" s="389"/>
      <c r="ANL69" s="390"/>
      <c r="ANM69" s="391"/>
      <c r="ANN69" s="392"/>
      <c r="ANO69" s="393"/>
      <c r="ANP69" s="394"/>
      <c r="ANQ69" s="395"/>
      <c r="ANR69" s="389"/>
      <c r="ANS69" s="390"/>
      <c r="ANT69" s="391"/>
      <c r="ANU69" s="392"/>
      <c r="ANV69" s="393"/>
      <c r="ANW69" s="394"/>
      <c r="ANX69" s="395"/>
      <c r="ANY69" s="389"/>
      <c r="ANZ69" s="390"/>
      <c r="AOA69" s="391"/>
      <c r="AOB69" s="392"/>
      <c r="AOC69" s="393"/>
      <c r="AOD69" s="394"/>
      <c r="AOE69" s="395"/>
      <c r="AOF69" s="389"/>
      <c r="AOG69" s="390"/>
      <c r="AOH69" s="391"/>
      <c r="AOI69" s="392"/>
      <c r="AOJ69" s="393"/>
      <c r="AOK69" s="394"/>
      <c r="AOL69" s="395"/>
      <c r="AOM69" s="389"/>
      <c r="AON69" s="390"/>
      <c r="AOO69" s="391"/>
      <c r="AOP69" s="392"/>
      <c r="AOQ69" s="393"/>
      <c r="AOR69" s="394"/>
      <c r="AOS69" s="395"/>
      <c r="AOT69" s="389"/>
      <c r="AOU69" s="390"/>
      <c r="AOV69" s="391"/>
      <c r="AOW69" s="392"/>
      <c r="AOX69" s="393"/>
      <c r="AOY69" s="394"/>
      <c r="AOZ69" s="395"/>
      <c r="APA69" s="389"/>
      <c r="APB69" s="390"/>
      <c r="APC69" s="391"/>
      <c r="APD69" s="392"/>
      <c r="APE69" s="393"/>
      <c r="APF69" s="394"/>
      <c r="APG69" s="395"/>
      <c r="APH69" s="389"/>
      <c r="API69" s="390"/>
      <c r="APJ69" s="391"/>
      <c r="APK69" s="392"/>
      <c r="APL69" s="393"/>
      <c r="APM69" s="394"/>
      <c r="APN69" s="395"/>
      <c r="APO69" s="389"/>
      <c r="APP69" s="390"/>
      <c r="APQ69" s="391"/>
      <c r="APR69" s="392"/>
      <c r="APS69" s="393"/>
      <c r="APT69" s="394"/>
      <c r="APU69" s="395"/>
      <c r="APV69" s="389"/>
      <c r="APW69" s="390"/>
      <c r="APX69" s="391"/>
      <c r="APY69" s="392"/>
      <c r="APZ69" s="393"/>
      <c r="AQA69" s="394"/>
      <c r="AQB69" s="395"/>
      <c r="AQC69" s="389"/>
      <c r="AQD69" s="390"/>
      <c r="AQE69" s="391"/>
      <c r="AQF69" s="392"/>
      <c r="AQG69" s="393"/>
      <c r="AQH69" s="394"/>
      <c r="AQI69" s="395"/>
      <c r="AQJ69" s="389"/>
      <c r="AQK69" s="390"/>
      <c r="AQL69" s="391"/>
      <c r="AQM69" s="392"/>
      <c r="AQN69" s="393"/>
      <c r="AQO69" s="394"/>
      <c r="AQP69" s="395"/>
      <c r="AQQ69" s="389"/>
      <c r="AQR69" s="390"/>
      <c r="AQS69" s="391"/>
      <c r="AQT69" s="392"/>
      <c r="AQU69" s="393"/>
      <c r="AQV69" s="394"/>
      <c r="AQW69" s="395"/>
      <c r="AQX69" s="389"/>
      <c r="AQY69" s="390"/>
      <c r="AQZ69" s="391"/>
      <c r="ARA69" s="392"/>
      <c r="ARB69" s="393"/>
      <c r="ARC69" s="394"/>
      <c r="ARD69" s="395"/>
      <c r="ARE69" s="389"/>
      <c r="ARF69" s="390"/>
      <c r="ARG69" s="391"/>
      <c r="ARH69" s="392"/>
      <c r="ARI69" s="393"/>
      <c r="ARJ69" s="394"/>
      <c r="ARK69" s="395"/>
      <c r="ARL69" s="389"/>
      <c r="ARM69" s="390"/>
      <c r="ARN69" s="391"/>
      <c r="ARO69" s="392"/>
      <c r="ARP69" s="393"/>
      <c r="ARQ69" s="394"/>
      <c r="ARR69" s="395"/>
      <c r="ARS69" s="389"/>
      <c r="ART69" s="390"/>
      <c r="ARU69" s="391"/>
      <c r="ARV69" s="392"/>
      <c r="ARW69" s="393"/>
      <c r="ARX69" s="394"/>
      <c r="ARY69" s="395"/>
      <c r="ARZ69" s="389"/>
      <c r="ASA69" s="390"/>
      <c r="ASB69" s="391"/>
      <c r="ASC69" s="392"/>
      <c r="ASD69" s="393"/>
      <c r="ASE69" s="394"/>
      <c r="ASF69" s="395"/>
      <c r="ASG69" s="389"/>
      <c r="ASH69" s="390"/>
      <c r="ASI69" s="391"/>
      <c r="ASJ69" s="392"/>
      <c r="ASK69" s="393"/>
      <c r="ASL69" s="394"/>
      <c r="ASM69" s="395"/>
      <c r="ASN69" s="389"/>
      <c r="ASO69" s="390"/>
      <c r="ASP69" s="391"/>
      <c r="ASQ69" s="392"/>
      <c r="ASR69" s="393"/>
      <c r="ASS69" s="394"/>
      <c r="AST69" s="395"/>
      <c r="ASU69" s="389"/>
      <c r="ASV69" s="390"/>
      <c r="ASW69" s="391"/>
      <c r="ASX69" s="392"/>
      <c r="ASY69" s="393"/>
      <c r="ASZ69" s="394"/>
      <c r="ATA69" s="395"/>
      <c r="ATB69" s="389"/>
      <c r="ATC69" s="390"/>
      <c r="ATD69" s="391"/>
      <c r="ATE69" s="392"/>
      <c r="ATF69" s="393"/>
      <c r="ATG69" s="394"/>
      <c r="ATH69" s="395"/>
      <c r="ATI69" s="389"/>
      <c r="ATJ69" s="390"/>
      <c r="ATK69" s="391"/>
      <c r="ATL69" s="392"/>
      <c r="ATM69" s="393"/>
      <c r="ATN69" s="394"/>
      <c r="ATO69" s="395"/>
      <c r="ATP69" s="389"/>
      <c r="ATQ69" s="390"/>
      <c r="ATR69" s="391"/>
      <c r="ATS69" s="392"/>
      <c r="ATT69" s="393"/>
      <c r="ATU69" s="394"/>
      <c r="ATV69" s="395"/>
      <c r="ATW69" s="389"/>
      <c r="ATX69" s="390"/>
      <c r="ATY69" s="391"/>
      <c r="ATZ69" s="392"/>
      <c r="AUA69" s="393"/>
      <c r="AUB69" s="394"/>
      <c r="AUC69" s="395"/>
      <c r="AUD69" s="389"/>
      <c r="AUE69" s="390"/>
      <c r="AUF69" s="391"/>
      <c r="AUG69" s="392"/>
      <c r="AUH69" s="393"/>
      <c r="AUI69" s="394"/>
      <c r="AUJ69" s="395"/>
      <c r="AUK69" s="389"/>
      <c r="AUL69" s="390"/>
      <c r="AUM69" s="391"/>
      <c r="AUN69" s="392"/>
      <c r="AUO69" s="393"/>
      <c r="AUP69" s="394"/>
      <c r="AUQ69" s="395"/>
      <c r="AUR69" s="389"/>
      <c r="AUS69" s="390"/>
      <c r="AUT69" s="391"/>
      <c r="AUU69" s="392"/>
      <c r="AUV69" s="393"/>
      <c r="AUW69" s="394"/>
      <c r="AUX69" s="395"/>
      <c r="AUY69" s="389"/>
      <c r="AUZ69" s="390"/>
      <c r="AVA69" s="391"/>
      <c r="AVB69" s="392"/>
      <c r="AVC69" s="393"/>
      <c r="AVD69" s="394"/>
      <c r="AVE69" s="395"/>
      <c r="AVF69" s="389"/>
      <c r="AVG69" s="390"/>
      <c r="AVH69" s="391"/>
      <c r="AVI69" s="392"/>
      <c r="AVJ69" s="393"/>
      <c r="AVK69" s="394"/>
      <c r="AVL69" s="395"/>
      <c r="AVM69" s="389"/>
      <c r="AVN69" s="390"/>
      <c r="AVO69" s="391"/>
      <c r="AVP69" s="392"/>
      <c r="AVQ69" s="393"/>
      <c r="AVR69" s="394"/>
      <c r="AVS69" s="395"/>
      <c r="AVT69" s="389"/>
      <c r="AVU69" s="390"/>
      <c r="AVV69" s="391"/>
      <c r="AVW69" s="392"/>
      <c r="AVX69" s="393"/>
      <c r="AVY69" s="394"/>
      <c r="AVZ69" s="395"/>
      <c r="AWA69" s="389"/>
      <c r="AWB69" s="390"/>
      <c r="AWC69" s="391"/>
      <c r="AWD69" s="392"/>
      <c r="AWE69" s="393"/>
      <c r="AWF69" s="394"/>
      <c r="AWG69" s="395"/>
      <c r="AWH69" s="389"/>
      <c r="AWI69" s="390"/>
      <c r="AWJ69" s="391"/>
      <c r="AWK69" s="392"/>
      <c r="AWL69" s="393"/>
      <c r="AWM69" s="394"/>
      <c r="AWN69" s="395"/>
      <c r="AWO69" s="389"/>
      <c r="AWP69" s="390"/>
      <c r="AWQ69" s="391"/>
      <c r="AWR69" s="392"/>
      <c r="AWS69" s="393"/>
      <c r="AWT69" s="394"/>
      <c r="AWU69" s="395"/>
      <c r="AWV69" s="389"/>
      <c r="AWW69" s="390"/>
      <c r="AWX69" s="391"/>
      <c r="AWY69" s="392"/>
      <c r="AWZ69" s="393"/>
      <c r="AXA69" s="394"/>
      <c r="AXB69" s="395"/>
      <c r="AXC69" s="389"/>
      <c r="AXD69" s="390"/>
      <c r="AXE69" s="391"/>
      <c r="AXF69" s="392"/>
      <c r="AXG69" s="393"/>
      <c r="AXH69" s="394"/>
      <c r="AXI69" s="395"/>
      <c r="AXJ69" s="389"/>
      <c r="AXK69" s="390"/>
      <c r="AXL69" s="391"/>
      <c r="AXM69" s="392"/>
      <c r="AXN69" s="393"/>
      <c r="AXO69" s="394"/>
      <c r="AXP69" s="395"/>
      <c r="AXQ69" s="389"/>
      <c r="AXR69" s="390"/>
      <c r="AXS69" s="391"/>
      <c r="AXT69" s="392"/>
      <c r="AXU69" s="393"/>
      <c r="AXV69" s="394"/>
      <c r="AXW69" s="395"/>
      <c r="AXX69" s="389"/>
      <c r="AXY69" s="390"/>
      <c r="AXZ69" s="391"/>
      <c r="AYA69" s="392"/>
      <c r="AYB69" s="393"/>
      <c r="AYC69" s="394"/>
      <c r="AYD69" s="395"/>
      <c r="AYE69" s="389"/>
      <c r="AYF69" s="390"/>
      <c r="AYG69" s="391"/>
      <c r="AYH69" s="392"/>
      <c r="AYI69" s="393"/>
      <c r="AYJ69" s="394"/>
      <c r="AYK69" s="395"/>
      <c r="AYL69" s="389"/>
      <c r="AYM69" s="390"/>
      <c r="AYN69" s="391"/>
      <c r="AYO69" s="392"/>
      <c r="AYP69" s="393"/>
      <c r="AYQ69" s="394"/>
      <c r="AYR69" s="395"/>
      <c r="AYS69" s="389"/>
      <c r="AYT69" s="390"/>
      <c r="AYU69" s="391"/>
      <c r="AYV69" s="392"/>
      <c r="AYW69" s="393"/>
      <c r="AYX69" s="394"/>
      <c r="AYY69" s="395"/>
      <c r="AYZ69" s="389"/>
      <c r="AZA69" s="390"/>
      <c r="AZB69" s="391"/>
      <c r="AZC69" s="392"/>
      <c r="AZD69" s="393"/>
      <c r="AZE69" s="394"/>
      <c r="AZF69" s="395"/>
      <c r="AZG69" s="389"/>
      <c r="AZH69" s="390"/>
      <c r="AZI69" s="391"/>
      <c r="AZJ69" s="392"/>
      <c r="AZK69" s="393"/>
      <c r="AZL69" s="394"/>
      <c r="AZM69" s="395"/>
      <c r="AZN69" s="389"/>
      <c r="AZO69" s="390"/>
      <c r="AZP69" s="391"/>
      <c r="AZQ69" s="392"/>
      <c r="AZR69" s="393"/>
      <c r="AZS69" s="394"/>
      <c r="AZT69" s="395"/>
      <c r="AZU69" s="389"/>
      <c r="AZV69" s="390"/>
      <c r="AZW69" s="391"/>
      <c r="AZX69" s="392"/>
      <c r="AZY69" s="393"/>
      <c r="AZZ69" s="394"/>
      <c r="BAA69" s="395"/>
      <c r="BAB69" s="389"/>
      <c r="BAC69" s="390"/>
      <c r="BAD69" s="391"/>
      <c r="BAE69" s="392"/>
      <c r="BAF69" s="393"/>
      <c r="BAG69" s="394"/>
      <c r="BAH69" s="395"/>
      <c r="BAI69" s="389"/>
      <c r="BAJ69" s="390"/>
      <c r="BAK69" s="391"/>
      <c r="BAL69" s="392"/>
      <c r="BAM69" s="393"/>
      <c r="BAN69" s="394"/>
      <c r="BAO69" s="395"/>
      <c r="BAP69" s="389"/>
      <c r="BAQ69" s="390"/>
      <c r="BAR69" s="391"/>
      <c r="BAS69" s="392"/>
      <c r="BAT69" s="393"/>
      <c r="BAU69" s="394"/>
      <c r="BAV69" s="395"/>
      <c r="BAW69" s="389"/>
      <c r="BAX69" s="390"/>
      <c r="BAY69" s="391"/>
      <c r="BAZ69" s="392"/>
      <c r="BBA69" s="393"/>
      <c r="BBB69" s="394"/>
      <c r="BBC69" s="395"/>
      <c r="BBD69" s="389"/>
      <c r="BBE69" s="390"/>
      <c r="BBF69" s="391"/>
      <c r="BBG69" s="392"/>
      <c r="BBH69" s="393"/>
      <c r="BBI69" s="394"/>
      <c r="BBJ69" s="395"/>
      <c r="BBK69" s="389"/>
      <c r="BBL69" s="390"/>
      <c r="BBM69" s="391"/>
      <c r="BBN69" s="392"/>
      <c r="BBO69" s="393"/>
      <c r="BBP69" s="394"/>
      <c r="BBQ69" s="395"/>
      <c r="BBR69" s="389"/>
      <c r="BBS69" s="390"/>
      <c r="BBT69" s="391"/>
      <c r="BBU69" s="392"/>
      <c r="BBV69" s="393"/>
      <c r="BBW69" s="394"/>
      <c r="BBX69" s="395"/>
      <c r="BBY69" s="389"/>
      <c r="BBZ69" s="390"/>
      <c r="BCA69" s="391"/>
      <c r="BCB69" s="392"/>
      <c r="BCC69" s="393"/>
      <c r="BCD69" s="394"/>
      <c r="BCE69" s="395"/>
      <c r="BCF69" s="389"/>
      <c r="BCG69" s="390"/>
      <c r="BCH69" s="391"/>
      <c r="BCI69" s="392"/>
      <c r="BCJ69" s="393"/>
      <c r="BCK69" s="394"/>
      <c r="BCL69" s="395"/>
      <c r="BCM69" s="389"/>
      <c r="BCN69" s="390"/>
      <c r="BCO69" s="391"/>
      <c r="BCP69" s="392"/>
      <c r="BCQ69" s="393"/>
      <c r="BCR69" s="394"/>
      <c r="BCS69" s="395"/>
      <c r="BCT69" s="389"/>
      <c r="BCU69" s="390"/>
      <c r="BCV69" s="391"/>
      <c r="BCW69" s="392"/>
      <c r="BCX69" s="393"/>
      <c r="BCY69" s="394"/>
      <c r="BCZ69" s="395"/>
      <c r="BDA69" s="389"/>
      <c r="BDB69" s="390"/>
      <c r="BDC69" s="391"/>
      <c r="BDD69" s="392"/>
      <c r="BDE69" s="393"/>
      <c r="BDF69" s="394"/>
      <c r="BDG69" s="395"/>
      <c r="BDH69" s="389"/>
      <c r="BDI69" s="390"/>
      <c r="BDJ69" s="391"/>
      <c r="BDK69" s="392"/>
      <c r="BDL69" s="393"/>
      <c r="BDM69" s="394"/>
      <c r="BDN69" s="395"/>
      <c r="BDO69" s="389"/>
      <c r="BDP69" s="390"/>
      <c r="BDQ69" s="391"/>
      <c r="BDR69" s="392"/>
      <c r="BDS69" s="393"/>
      <c r="BDT69" s="394"/>
      <c r="BDU69" s="395"/>
      <c r="BDV69" s="389"/>
      <c r="BDW69" s="390"/>
      <c r="BDX69" s="391"/>
      <c r="BDY69" s="392"/>
      <c r="BDZ69" s="393"/>
      <c r="BEA69" s="394"/>
      <c r="BEB69" s="395"/>
      <c r="BEC69" s="389"/>
      <c r="BED69" s="390"/>
      <c r="BEE69" s="391"/>
      <c r="BEF69" s="392"/>
      <c r="BEG69" s="393"/>
      <c r="BEH69" s="394"/>
      <c r="BEI69" s="395"/>
      <c r="BEJ69" s="389"/>
      <c r="BEK69" s="390"/>
      <c r="BEL69" s="391"/>
      <c r="BEM69" s="392"/>
      <c r="BEN69" s="393"/>
      <c r="BEO69" s="394"/>
      <c r="BEP69" s="395"/>
      <c r="BEQ69" s="389"/>
      <c r="BER69" s="390"/>
      <c r="BES69" s="391"/>
      <c r="BET69" s="392"/>
      <c r="BEU69" s="393"/>
      <c r="BEV69" s="394"/>
      <c r="BEW69" s="395"/>
      <c r="BEX69" s="389"/>
      <c r="BEY69" s="390"/>
      <c r="BEZ69" s="391"/>
      <c r="BFA69" s="392"/>
      <c r="BFB69" s="393"/>
      <c r="BFC69" s="394"/>
      <c r="BFD69" s="395"/>
      <c r="BFE69" s="389"/>
      <c r="BFF69" s="390"/>
      <c r="BFG69" s="391"/>
      <c r="BFH69" s="392"/>
      <c r="BFI69" s="393"/>
      <c r="BFJ69" s="394"/>
      <c r="BFK69" s="395"/>
      <c r="BFL69" s="389"/>
      <c r="BFM69" s="390"/>
      <c r="BFN69" s="391"/>
      <c r="BFO69" s="392"/>
      <c r="BFP69" s="393"/>
      <c r="BFQ69" s="394"/>
      <c r="BFR69" s="395"/>
      <c r="BFS69" s="389"/>
      <c r="BFT69" s="390"/>
      <c r="BFU69" s="391"/>
      <c r="BFV69" s="392"/>
      <c r="BFW69" s="393"/>
      <c r="BFX69" s="394"/>
      <c r="BFY69" s="395"/>
      <c r="BFZ69" s="389"/>
      <c r="BGA69" s="390"/>
      <c r="BGB69" s="391"/>
      <c r="BGC69" s="392"/>
      <c r="BGD69" s="393"/>
      <c r="BGE69" s="394"/>
      <c r="BGF69" s="395"/>
      <c r="BGG69" s="389"/>
      <c r="BGH69" s="390"/>
      <c r="BGI69" s="391"/>
      <c r="BGJ69" s="392"/>
      <c r="BGK69" s="393"/>
      <c r="BGL69" s="394"/>
      <c r="BGM69" s="395"/>
      <c r="BGN69" s="389"/>
      <c r="BGO69" s="390"/>
      <c r="BGP69" s="391"/>
      <c r="BGQ69" s="392"/>
      <c r="BGR69" s="393"/>
      <c r="BGS69" s="394"/>
      <c r="BGT69" s="395"/>
      <c r="BGU69" s="389"/>
      <c r="BGV69" s="390"/>
      <c r="BGW69" s="391"/>
      <c r="BGX69" s="392"/>
      <c r="BGY69" s="393"/>
      <c r="BGZ69" s="394"/>
      <c r="BHA69" s="395"/>
      <c r="BHB69" s="389"/>
      <c r="BHC69" s="390"/>
      <c r="BHD69" s="391"/>
      <c r="BHE69" s="392"/>
      <c r="BHF69" s="393"/>
      <c r="BHG69" s="394"/>
      <c r="BHH69" s="395"/>
      <c r="BHI69" s="389"/>
      <c r="BHJ69" s="390"/>
      <c r="BHK69" s="391"/>
      <c r="BHL69" s="392"/>
      <c r="BHM69" s="393"/>
      <c r="BHN69" s="394"/>
      <c r="BHO69" s="395"/>
      <c r="BHP69" s="389"/>
      <c r="BHQ69" s="390"/>
      <c r="BHR69" s="391"/>
      <c r="BHS69" s="392"/>
      <c r="BHT69" s="393"/>
      <c r="BHU69" s="394"/>
      <c r="BHV69" s="395"/>
      <c r="BHW69" s="389"/>
      <c r="BHX69" s="390"/>
      <c r="BHY69" s="391"/>
      <c r="BHZ69" s="392"/>
      <c r="BIA69" s="393"/>
      <c r="BIB69" s="394"/>
      <c r="BIC69" s="395"/>
      <c r="BID69" s="389"/>
      <c r="BIE69" s="390"/>
      <c r="BIF69" s="391"/>
      <c r="BIG69" s="392"/>
      <c r="BIH69" s="393"/>
      <c r="BII69" s="394"/>
      <c r="BIJ69" s="395"/>
      <c r="BIK69" s="389"/>
      <c r="BIL69" s="390"/>
      <c r="BIM69" s="391"/>
      <c r="BIN69" s="392"/>
      <c r="BIO69" s="393"/>
      <c r="BIP69" s="394"/>
      <c r="BIQ69" s="395"/>
      <c r="BIR69" s="389"/>
      <c r="BIS69" s="390"/>
      <c r="BIT69" s="391"/>
      <c r="BIU69" s="392"/>
      <c r="BIV69" s="393"/>
      <c r="BIW69" s="394"/>
      <c r="BIX69" s="395"/>
      <c r="BIY69" s="389"/>
      <c r="BIZ69" s="390"/>
      <c r="BJA69" s="391"/>
      <c r="BJB69" s="392"/>
      <c r="BJC69" s="393"/>
      <c r="BJD69" s="394"/>
      <c r="BJE69" s="395"/>
      <c r="BJF69" s="389"/>
      <c r="BJG69" s="390"/>
      <c r="BJH69" s="391"/>
      <c r="BJI69" s="392"/>
      <c r="BJJ69" s="393"/>
      <c r="BJK69" s="394"/>
      <c r="BJL69" s="395"/>
      <c r="BJM69" s="389"/>
      <c r="BJN69" s="390"/>
      <c r="BJO69" s="391"/>
      <c r="BJP69" s="392"/>
      <c r="BJQ69" s="393"/>
      <c r="BJR69" s="394"/>
      <c r="BJS69" s="395"/>
      <c r="BJT69" s="389"/>
      <c r="BJU69" s="390"/>
      <c r="BJV69" s="391"/>
      <c r="BJW69" s="392"/>
      <c r="BJX69" s="393"/>
      <c r="BJY69" s="394"/>
      <c r="BJZ69" s="395"/>
      <c r="BKA69" s="389"/>
      <c r="BKB69" s="390"/>
      <c r="BKC69" s="391"/>
      <c r="BKD69" s="392"/>
      <c r="BKE69" s="393"/>
      <c r="BKF69" s="394"/>
      <c r="BKG69" s="395"/>
      <c r="BKH69" s="389"/>
      <c r="BKI69" s="390"/>
      <c r="BKJ69" s="391"/>
      <c r="BKK69" s="392"/>
      <c r="BKL69" s="393"/>
      <c r="BKM69" s="394"/>
      <c r="BKN69" s="395"/>
      <c r="BKO69" s="389"/>
      <c r="BKP69" s="390"/>
      <c r="BKQ69" s="391"/>
      <c r="BKR69" s="392"/>
      <c r="BKS69" s="393"/>
      <c r="BKT69" s="394"/>
      <c r="BKU69" s="395"/>
      <c r="BKV69" s="389"/>
      <c r="BKW69" s="390"/>
      <c r="BKX69" s="391"/>
      <c r="BKY69" s="392"/>
      <c r="BKZ69" s="393"/>
      <c r="BLA69" s="394"/>
      <c r="BLB69" s="395"/>
      <c r="BLC69" s="389"/>
      <c r="BLD69" s="390"/>
      <c r="BLE69" s="391"/>
      <c r="BLF69" s="392"/>
      <c r="BLG69" s="393"/>
      <c r="BLH69" s="394"/>
      <c r="BLI69" s="395"/>
      <c r="BLJ69" s="389"/>
      <c r="BLK69" s="390"/>
      <c r="BLL69" s="391"/>
      <c r="BLM69" s="392"/>
      <c r="BLN69" s="393"/>
      <c r="BLO69" s="394"/>
      <c r="BLP69" s="395"/>
      <c r="BLQ69" s="389"/>
      <c r="BLR69" s="390"/>
      <c r="BLS69" s="391"/>
      <c r="BLT69" s="392"/>
      <c r="BLU69" s="393"/>
      <c r="BLV69" s="394"/>
      <c r="BLW69" s="395"/>
      <c r="BLX69" s="389"/>
      <c r="BLY69" s="390"/>
      <c r="BLZ69" s="391"/>
      <c r="BMA69" s="392"/>
      <c r="BMB69" s="393"/>
      <c r="BMC69" s="394"/>
      <c r="BMD69" s="395"/>
      <c r="BME69" s="389"/>
      <c r="BMF69" s="390"/>
      <c r="BMG69" s="391"/>
      <c r="BMH69" s="392"/>
      <c r="BMI69" s="393"/>
      <c r="BMJ69" s="394"/>
      <c r="BMK69" s="395"/>
      <c r="BML69" s="389"/>
      <c r="BMM69" s="390"/>
      <c r="BMN69" s="391"/>
      <c r="BMO69" s="392"/>
      <c r="BMP69" s="393"/>
      <c r="BMQ69" s="394"/>
      <c r="BMR69" s="395"/>
      <c r="BMS69" s="389"/>
      <c r="BMT69" s="390"/>
      <c r="BMU69" s="391"/>
      <c r="BMV69" s="392"/>
      <c r="BMW69" s="393"/>
      <c r="BMX69" s="394"/>
      <c r="BMY69" s="395"/>
      <c r="BMZ69" s="389"/>
      <c r="BNA69" s="390"/>
      <c r="BNB69" s="391"/>
      <c r="BNC69" s="392"/>
      <c r="BND69" s="393"/>
      <c r="BNE69" s="394"/>
      <c r="BNF69" s="395"/>
      <c r="BNG69" s="389"/>
      <c r="BNH69" s="390"/>
      <c r="BNI69" s="391"/>
      <c r="BNJ69" s="392"/>
      <c r="BNK69" s="393"/>
      <c r="BNL69" s="394"/>
      <c r="BNM69" s="395"/>
      <c r="BNN69" s="389"/>
      <c r="BNO69" s="390"/>
      <c r="BNP69" s="391"/>
      <c r="BNQ69" s="392"/>
      <c r="BNR69" s="393"/>
      <c r="BNS69" s="394"/>
      <c r="BNT69" s="395"/>
      <c r="BNU69" s="389"/>
      <c r="BNV69" s="390"/>
      <c r="BNW69" s="391"/>
      <c r="BNX69" s="392"/>
      <c r="BNY69" s="393"/>
      <c r="BNZ69" s="394"/>
      <c r="BOA69" s="395"/>
      <c r="BOB69" s="389"/>
      <c r="BOC69" s="390"/>
      <c r="BOD69" s="391"/>
      <c r="BOE69" s="392"/>
      <c r="BOF69" s="393"/>
      <c r="BOG69" s="394"/>
      <c r="BOH69" s="395"/>
      <c r="BOI69" s="389"/>
      <c r="BOJ69" s="390"/>
      <c r="BOK69" s="391"/>
      <c r="BOL69" s="392"/>
      <c r="BOM69" s="393"/>
      <c r="BON69" s="394"/>
      <c r="BOO69" s="395"/>
      <c r="BOP69" s="389"/>
      <c r="BOQ69" s="390"/>
      <c r="BOR69" s="391"/>
      <c r="BOS69" s="392"/>
      <c r="BOT69" s="393"/>
      <c r="BOU69" s="394"/>
      <c r="BOV69" s="395"/>
      <c r="BOW69" s="389"/>
      <c r="BOX69" s="390"/>
      <c r="BOY69" s="391"/>
      <c r="BOZ69" s="392"/>
      <c r="BPA69" s="393"/>
      <c r="BPB69" s="394"/>
      <c r="BPC69" s="395"/>
      <c r="BPD69" s="389"/>
      <c r="BPE69" s="390"/>
      <c r="BPF69" s="391"/>
      <c r="BPG69" s="392"/>
      <c r="BPH69" s="393"/>
      <c r="BPI69" s="394"/>
      <c r="BPJ69" s="395"/>
      <c r="BPK69" s="389"/>
      <c r="BPL69" s="390"/>
      <c r="BPM69" s="391"/>
      <c r="BPN69" s="392"/>
      <c r="BPO69" s="393"/>
      <c r="BPP69" s="394"/>
      <c r="BPQ69" s="395"/>
      <c r="BPR69" s="389"/>
      <c r="BPS69" s="390"/>
      <c r="BPT69" s="391"/>
      <c r="BPU69" s="392"/>
      <c r="BPV69" s="393"/>
      <c r="BPW69" s="394"/>
      <c r="BPX69" s="395"/>
      <c r="BPY69" s="389"/>
      <c r="BPZ69" s="390"/>
      <c r="BQA69" s="391"/>
      <c r="BQB69" s="392"/>
      <c r="BQC69" s="393"/>
      <c r="BQD69" s="394"/>
      <c r="BQE69" s="395"/>
      <c r="BQF69" s="389"/>
      <c r="BQG69" s="390"/>
      <c r="BQH69" s="391"/>
      <c r="BQI69" s="392"/>
      <c r="BQJ69" s="393"/>
      <c r="BQK69" s="394"/>
      <c r="BQL69" s="395"/>
      <c r="BQM69" s="389"/>
      <c r="BQN69" s="390"/>
      <c r="BQO69" s="391"/>
      <c r="BQP69" s="392"/>
      <c r="BQQ69" s="393"/>
      <c r="BQR69" s="394"/>
      <c r="BQS69" s="395"/>
      <c r="BQT69" s="389"/>
      <c r="BQU69" s="390"/>
      <c r="BQV69" s="391"/>
      <c r="BQW69" s="392"/>
      <c r="BQX69" s="393"/>
      <c r="BQY69" s="394"/>
      <c r="BQZ69" s="395"/>
      <c r="BRA69" s="389"/>
      <c r="BRB69" s="390"/>
      <c r="BRC69" s="391"/>
      <c r="BRD69" s="392"/>
      <c r="BRE69" s="393"/>
      <c r="BRF69" s="394"/>
      <c r="BRG69" s="395"/>
      <c r="BRH69" s="389"/>
      <c r="BRI69" s="390"/>
      <c r="BRJ69" s="391"/>
      <c r="BRK69" s="392"/>
      <c r="BRL69" s="393"/>
      <c r="BRM69" s="394"/>
      <c r="BRN69" s="395"/>
      <c r="BRO69" s="389"/>
      <c r="BRP69" s="390"/>
      <c r="BRQ69" s="391"/>
      <c r="BRR69" s="392"/>
      <c r="BRS69" s="393"/>
      <c r="BRT69" s="394"/>
      <c r="BRU69" s="395"/>
      <c r="BRV69" s="389"/>
      <c r="BRW69" s="390"/>
      <c r="BRX69" s="391"/>
      <c r="BRY69" s="392"/>
      <c r="BRZ69" s="393"/>
      <c r="BSA69" s="394"/>
      <c r="BSB69" s="395"/>
      <c r="BSC69" s="389"/>
      <c r="BSD69" s="390"/>
      <c r="BSE69" s="391"/>
      <c r="BSF69" s="392"/>
      <c r="BSG69" s="393"/>
      <c r="BSH69" s="394"/>
      <c r="BSI69" s="395"/>
      <c r="BSJ69" s="389"/>
      <c r="BSK69" s="390"/>
      <c r="BSL69" s="391"/>
      <c r="BSM69" s="392"/>
      <c r="BSN69" s="393"/>
      <c r="BSO69" s="394"/>
      <c r="BSP69" s="395"/>
      <c r="BSQ69" s="389"/>
      <c r="BSR69" s="390"/>
      <c r="BSS69" s="391"/>
      <c r="BST69" s="392"/>
      <c r="BSU69" s="393"/>
      <c r="BSV69" s="394"/>
      <c r="BSW69" s="395"/>
      <c r="BSX69" s="389"/>
      <c r="BSY69" s="390"/>
      <c r="BSZ69" s="391"/>
      <c r="BTA69" s="392"/>
      <c r="BTB69" s="393"/>
      <c r="BTC69" s="394"/>
      <c r="BTD69" s="395"/>
      <c r="BTE69" s="389"/>
      <c r="BTF69" s="390"/>
      <c r="BTG69" s="391"/>
      <c r="BTH69" s="392"/>
      <c r="BTI69" s="393"/>
      <c r="BTJ69" s="394"/>
      <c r="BTK69" s="395"/>
      <c r="BTL69" s="389"/>
      <c r="BTM69" s="390"/>
      <c r="BTN69" s="391"/>
      <c r="BTO69" s="392"/>
      <c r="BTP69" s="393"/>
      <c r="BTQ69" s="394"/>
      <c r="BTR69" s="395"/>
      <c r="BTS69" s="389"/>
      <c r="BTT69" s="390"/>
      <c r="BTU69" s="391"/>
      <c r="BTV69" s="392"/>
      <c r="BTW69" s="393"/>
      <c r="BTX69" s="394"/>
      <c r="BTY69" s="395"/>
      <c r="BTZ69" s="389"/>
      <c r="BUA69" s="390"/>
      <c r="BUB69" s="391"/>
      <c r="BUC69" s="392"/>
      <c r="BUD69" s="393"/>
      <c r="BUE69" s="394"/>
      <c r="BUF69" s="395"/>
      <c r="BUG69" s="389"/>
      <c r="BUH69" s="390"/>
      <c r="BUI69" s="391"/>
      <c r="BUJ69" s="392"/>
      <c r="BUK69" s="393"/>
      <c r="BUL69" s="394"/>
      <c r="BUM69" s="395"/>
      <c r="BUN69" s="389"/>
      <c r="BUO69" s="390"/>
      <c r="BUP69" s="391"/>
      <c r="BUQ69" s="392"/>
      <c r="BUR69" s="393"/>
      <c r="BUS69" s="394"/>
      <c r="BUT69" s="395"/>
      <c r="BUU69" s="389"/>
      <c r="BUV69" s="390"/>
      <c r="BUW69" s="391"/>
      <c r="BUX69" s="392"/>
      <c r="BUY69" s="393"/>
      <c r="BUZ69" s="394"/>
      <c r="BVA69" s="395"/>
      <c r="BVB69" s="389"/>
      <c r="BVC69" s="390"/>
      <c r="BVD69" s="391"/>
      <c r="BVE69" s="392"/>
      <c r="BVF69" s="393"/>
      <c r="BVG69" s="394"/>
      <c r="BVH69" s="395"/>
      <c r="BVI69" s="389"/>
      <c r="BVJ69" s="390"/>
      <c r="BVK69" s="391"/>
      <c r="BVL69" s="392"/>
      <c r="BVM69" s="393"/>
      <c r="BVN69" s="394"/>
      <c r="BVO69" s="395"/>
      <c r="BVP69" s="389"/>
      <c r="BVQ69" s="390"/>
      <c r="BVR69" s="391"/>
      <c r="BVS69" s="392"/>
      <c r="BVT69" s="393"/>
      <c r="BVU69" s="394"/>
      <c r="BVV69" s="395"/>
      <c r="BVW69" s="389"/>
      <c r="BVX69" s="390"/>
      <c r="BVY69" s="391"/>
      <c r="BVZ69" s="392"/>
      <c r="BWA69" s="393"/>
      <c r="BWB69" s="394"/>
      <c r="BWC69" s="395"/>
      <c r="BWD69" s="389"/>
      <c r="BWE69" s="390"/>
      <c r="BWF69" s="391"/>
      <c r="BWG69" s="392"/>
      <c r="BWH69" s="393"/>
      <c r="BWI69" s="394"/>
      <c r="BWJ69" s="395"/>
      <c r="BWK69" s="389"/>
      <c r="BWL69" s="390"/>
      <c r="BWM69" s="391"/>
      <c r="BWN69" s="392"/>
      <c r="BWO69" s="393"/>
      <c r="BWP69" s="394"/>
      <c r="BWQ69" s="395"/>
      <c r="BWR69" s="389"/>
      <c r="BWS69" s="390"/>
      <c r="BWT69" s="391"/>
      <c r="BWU69" s="392"/>
      <c r="BWV69" s="393"/>
      <c r="BWW69" s="394"/>
      <c r="BWX69" s="395"/>
      <c r="BWY69" s="389"/>
      <c r="BWZ69" s="390"/>
      <c r="BXA69" s="391"/>
      <c r="BXB69" s="392"/>
      <c r="BXC69" s="393"/>
      <c r="BXD69" s="394"/>
      <c r="BXE69" s="395"/>
      <c r="BXF69" s="389"/>
      <c r="BXG69" s="390"/>
      <c r="BXH69" s="391"/>
      <c r="BXI69" s="392"/>
      <c r="BXJ69" s="393"/>
      <c r="BXK69" s="394"/>
      <c r="BXL69" s="395"/>
      <c r="BXM69" s="389"/>
      <c r="BXN69" s="390"/>
      <c r="BXO69" s="391"/>
      <c r="BXP69" s="392"/>
      <c r="BXQ69" s="393"/>
      <c r="BXR69" s="394"/>
      <c r="BXS69" s="395"/>
      <c r="BXT69" s="389"/>
      <c r="BXU69" s="390"/>
      <c r="BXV69" s="391"/>
      <c r="BXW69" s="392"/>
      <c r="BXX69" s="393"/>
      <c r="BXY69" s="394"/>
      <c r="BXZ69" s="395"/>
      <c r="BYA69" s="389"/>
      <c r="BYB69" s="390"/>
      <c r="BYC69" s="391"/>
      <c r="BYD69" s="392"/>
      <c r="BYE69" s="393"/>
      <c r="BYF69" s="394"/>
      <c r="BYG69" s="395"/>
      <c r="BYH69" s="389"/>
      <c r="BYI69" s="390"/>
      <c r="BYJ69" s="391"/>
      <c r="BYK69" s="392"/>
      <c r="BYL69" s="393"/>
      <c r="BYM69" s="394"/>
      <c r="BYN69" s="395"/>
      <c r="BYO69" s="389"/>
      <c r="BYP69" s="390"/>
      <c r="BYQ69" s="391"/>
      <c r="BYR69" s="392"/>
      <c r="BYS69" s="393"/>
      <c r="BYT69" s="394"/>
      <c r="BYU69" s="395"/>
      <c r="BYV69" s="389"/>
      <c r="BYW69" s="390"/>
      <c r="BYX69" s="391"/>
      <c r="BYY69" s="392"/>
      <c r="BYZ69" s="393"/>
      <c r="BZA69" s="394"/>
      <c r="BZB69" s="395"/>
      <c r="BZC69" s="389"/>
      <c r="BZD69" s="390"/>
      <c r="BZE69" s="391"/>
      <c r="BZF69" s="392"/>
      <c r="BZG69" s="393"/>
      <c r="BZH69" s="394"/>
      <c r="BZI69" s="395"/>
      <c r="BZJ69" s="389"/>
      <c r="BZK69" s="390"/>
      <c r="BZL69" s="391"/>
      <c r="BZM69" s="392"/>
      <c r="BZN69" s="393"/>
      <c r="BZO69" s="394"/>
      <c r="BZP69" s="395"/>
      <c r="BZQ69" s="389"/>
      <c r="BZR69" s="390"/>
      <c r="BZS69" s="391"/>
      <c r="BZT69" s="392"/>
      <c r="BZU69" s="393"/>
      <c r="BZV69" s="394"/>
      <c r="BZW69" s="395"/>
      <c r="BZX69" s="389"/>
      <c r="BZY69" s="390"/>
      <c r="BZZ69" s="391"/>
      <c r="CAA69" s="392"/>
      <c r="CAB69" s="393"/>
      <c r="CAC69" s="394"/>
      <c r="CAD69" s="395"/>
      <c r="CAE69" s="389"/>
      <c r="CAF69" s="390"/>
      <c r="CAG69" s="391"/>
      <c r="CAH69" s="392"/>
      <c r="CAI69" s="393"/>
      <c r="CAJ69" s="394"/>
      <c r="CAK69" s="395"/>
      <c r="CAL69" s="389"/>
      <c r="CAM69" s="390"/>
      <c r="CAN69" s="391"/>
      <c r="CAO69" s="392"/>
      <c r="CAP69" s="393"/>
      <c r="CAQ69" s="394"/>
      <c r="CAR69" s="395"/>
      <c r="CAS69" s="389"/>
      <c r="CAT69" s="390"/>
      <c r="CAU69" s="391"/>
      <c r="CAV69" s="392"/>
      <c r="CAW69" s="393"/>
      <c r="CAX69" s="394"/>
      <c r="CAY69" s="395"/>
      <c r="CAZ69" s="389"/>
      <c r="CBA69" s="390"/>
      <c r="CBB69" s="391"/>
      <c r="CBC69" s="392"/>
      <c r="CBD69" s="393"/>
      <c r="CBE69" s="394"/>
      <c r="CBF69" s="395"/>
      <c r="CBG69" s="389"/>
      <c r="CBH69" s="390"/>
      <c r="CBI69" s="391"/>
      <c r="CBJ69" s="392"/>
      <c r="CBK69" s="393"/>
      <c r="CBL69" s="394"/>
      <c r="CBM69" s="395"/>
      <c r="CBN69" s="389"/>
      <c r="CBO69" s="390"/>
      <c r="CBP69" s="391"/>
      <c r="CBQ69" s="392"/>
      <c r="CBR69" s="393"/>
      <c r="CBS69" s="394"/>
      <c r="CBT69" s="395"/>
      <c r="CBU69" s="389"/>
      <c r="CBV69" s="390"/>
      <c r="CBW69" s="391"/>
      <c r="CBX69" s="392"/>
      <c r="CBY69" s="393"/>
      <c r="CBZ69" s="394"/>
      <c r="CCA69" s="395"/>
      <c r="CCB69" s="389"/>
      <c r="CCC69" s="390"/>
      <c r="CCD69" s="391"/>
      <c r="CCE69" s="392"/>
      <c r="CCF69" s="393"/>
      <c r="CCG69" s="394"/>
      <c r="CCH69" s="395"/>
      <c r="CCI69" s="389"/>
      <c r="CCJ69" s="390"/>
      <c r="CCK69" s="391"/>
      <c r="CCL69" s="392"/>
      <c r="CCM69" s="393"/>
      <c r="CCN69" s="394"/>
      <c r="CCO69" s="395"/>
      <c r="CCP69" s="389"/>
      <c r="CCQ69" s="390"/>
      <c r="CCR69" s="391"/>
      <c r="CCS69" s="392"/>
      <c r="CCT69" s="393"/>
      <c r="CCU69" s="394"/>
      <c r="CCV69" s="395"/>
      <c r="CCW69" s="389"/>
      <c r="CCX69" s="390"/>
      <c r="CCY69" s="391"/>
      <c r="CCZ69" s="392"/>
      <c r="CDA69" s="393"/>
      <c r="CDB69" s="394"/>
      <c r="CDC69" s="395"/>
      <c r="CDD69" s="389"/>
      <c r="CDE69" s="390"/>
      <c r="CDF69" s="391"/>
      <c r="CDG69" s="392"/>
      <c r="CDH69" s="393"/>
      <c r="CDI69" s="394"/>
      <c r="CDJ69" s="395"/>
      <c r="CDK69" s="389"/>
      <c r="CDL69" s="390"/>
      <c r="CDM69" s="391"/>
      <c r="CDN69" s="392"/>
      <c r="CDO69" s="393"/>
      <c r="CDP69" s="394"/>
      <c r="CDQ69" s="395"/>
      <c r="CDR69" s="389"/>
      <c r="CDS69" s="390"/>
      <c r="CDT69" s="391"/>
      <c r="CDU69" s="392"/>
      <c r="CDV69" s="393"/>
      <c r="CDW69" s="394"/>
      <c r="CDX69" s="395"/>
      <c r="CDY69" s="389"/>
      <c r="CDZ69" s="390"/>
      <c r="CEA69" s="391"/>
      <c r="CEB69" s="392"/>
      <c r="CEC69" s="393"/>
      <c r="CED69" s="394"/>
      <c r="CEE69" s="395"/>
      <c r="CEF69" s="389"/>
      <c r="CEG69" s="390"/>
      <c r="CEH69" s="391"/>
      <c r="CEI69" s="392"/>
      <c r="CEJ69" s="393"/>
      <c r="CEK69" s="394"/>
      <c r="CEL69" s="395"/>
      <c r="CEM69" s="389"/>
      <c r="CEN69" s="390"/>
      <c r="CEO69" s="391"/>
      <c r="CEP69" s="392"/>
      <c r="CEQ69" s="393"/>
      <c r="CER69" s="394"/>
      <c r="CES69" s="395"/>
      <c r="CET69" s="389"/>
      <c r="CEU69" s="390"/>
      <c r="CEV69" s="391"/>
      <c r="CEW69" s="392"/>
      <c r="CEX69" s="393"/>
      <c r="CEY69" s="394"/>
      <c r="CEZ69" s="395"/>
      <c r="CFA69" s="389"/>
      <c r="CFB69" s="390"/>
      <c r="CFC69" s="391"/>
      <c r="CFD69" s="392"/>
      <c r="CFE69" s="393"/>
      <c r="CFF69" s="394"/>
      <c r="CFG69" s="395"/>
      <c r="CFH69" s="389"/>
      <c r="CFI69" s="390"/>
      <c r="CFJ69" s="391"/>
      <c r="CFK69" s="392"/>
      <c r="CFL69" s="393"/>
      <c r="CFM69" s="394"/>
      <c r="CFN69" s="395"/>
      <c r="CFO69" s="389"/>
      <c r="CFP69" s="390"/>
      <c r="CFQ69" s="391"/>
      <c r="CFR69" s="392"/>
      <c r="CFS69" s="393"/>
      <c r="CFT69" s="394"/>
      <c r="CFU69" s="395"/>
      <c r="CFV69" s="389"/>
      <c r="CFW69" s="390"/>
      <c r="CFX69" s="391"/>
      <c r="CFY69" s="392"/>
      <c r="CFZ69" s="393"/>
      <c r="CGA69" s="394"/>
      <c r="CGB69" s="395"/>
      <c r="CGC69" s="389"/>
      <c r="CGD69" s="390"/>
      <c r="CGE69" s="391"/>
      <c r="CGF69" s="392"/>
      <c r="CGG69" s="393"/>
      <c r="CGH69" s="394"/>
      <c r="CGI69" s="395"/>
      <c r="CGJ69" s="389"/>
      <c r="CGK69" s="390"/>
      <c r="CGL69" s="391"/>
      <c r="CGM69" s="392"/>
      <c r="CGN69" s="393"/>
      <c r="CGO69" s="394"/>
      <c r="CGP69" s="395"/>
      <c r="CGQ69" s="389"/>
      <c r="CGR69" s="390"/>
      <c r="CGS69" s="391"/>
      <c r="CGT69" s="392"/>
      <c r="CGU69" s="393"/>
      <c r="CGV69" s="394"/>
      <c r="CGW69" s="395"/>
      <c r="CGX69" s="389"/>
      <c r="CGY69" s="390"/>
      <c r="CGZ69" s="391"/>
      <c r="CHA69" s="392"/>
      <c r="CHB69" s="393"/>
      <c r="CHC69" s="394"/>
      <c r="CHD69" s="395"/>
      <c r="CHE69" s="389"/>
      <c r="CHF69" s="390"/>
      <c r="CHG69" s="391"/>
      <c r="CHH69" s="392"/>
      <c r="CHI69" s="393"/>
      <c r="CHJ69" s="394"/>
      <c r="CHK69" s="395"/>
      <c r="CHL69" s="389"/>
      <c r="CHM69" s="390"/>
      <c r="CHN69" s="391"/>
      <c r="CHO69" s="392"/>
      <c r="CHP69" s="393"/>
      <c r="CHQ69" s="394"/>
      <c r="CHR69" s="395"/>
      <c r="CHS69" s="389"/>
      <c r="CHT69" s="390"/>
      <c r="CHU69" s="391"/>
      <c r="CHV69" s="392"/>
      <c r="CHW69" s="393"/>
      <c r="CHX69" s="394"/>
      <c r="CHY69" s="395"/>
      <c r="CHZ69" s="389"/>
      <c r="CIA69" s="390"/>
      <c r="CIB69" s="391"/>
      <c r="CIC69" s="392"/>
      <c r="CID69" s="393"/>
      <c r="CIE69" s="394"/>
      <c r="CIF69" s="395"/>
      <c r="CIG69" s="389"/>
      <c r="CIH69" s="390"/>
      <c r="CII69" s="391"/>
      <c r="CIJ69" s="392"/>
      <c r="CIK69" s="393"/>
      <c r="CIL69" s="394"/>
      <c r="CIM69" s="395"/>
      <c r="CIN69" s="389"/>
      <c r="CIO69" s="390"/>
      <c r="CIP69" s="391"/>
      <c r="CIQ69" s="392"/>
      <c r="CIR69" s="393"/>
      <c r="CIS69" s="394"/>
      <c r="CIT69" s="395"/>
      <c r="CIU69" s="389"/>
      <c r="CIV69" s="390"/>
      <c r="CIW69" s="391"/>
      <c r="CIX69" s="392"/>
      <c r="CIY69" s="393"/>
      <c r="CIZ69" s="394"/>
      <c r="CJA69" s="395"/>
      <c r="CJB69" s="389"/>
      <c r="CJC69" s="390"/>
      <c r="CJD69" s="391"/>
      <c r="CJE69" s="392"/>
      <c r="CJF69" s="393"/>
      <c r="CJG69" s="394"/>
      <c r="CJH69" s="395"/>
      <c r="CJI69" s="389"/>
      <c r="CJJ69" s="390"/>
      <c r="CJK69" s="391"/>
      <c r="CJL69" s="392"/>
      <c r="CJM69" s="393"/>
      <c r="CJN69" s="394"/>
      <c r="CJO69" s="395"/>
      <c r="CJP69" s="389"/>
      <c r="CJQ69" s="390"/>
      <c r="CJR69" s="391"/>
      <c r="CJS69" s="392"/>
      <c r="CJT69" s="393"/>
      <c r="CJU69" s="394"/>
      <c r="CJV69" s="395"/>
      <c r="CJW69" s="389"/>
      <c r="CJX69" s="390"/>
      <c r="CJY69" s="391"/>
      <c r="CJZ69" s="392"/>
      <c r="CKA69" s="393"/>
      <c r="CKB69" s="394"/>
      <c r="CKC69" s="395"/>
      <c r="CKD69" s="389"/>
      <c r="CKE69" s="390"/>
      <c r="CKF69" s="391"/>
      <c r="CKG69" s="392"/>
      <c r="CKH69" s="393"/>
      <c r="CKI69" s="394"/>
      <c r="CKJ69" s="395"/>
      <c r="CKK69" s="389"/>
      <c r="CKL69" s="390"/>
      <c r="CKM69" s="391"/>
      <c r="CKN69" s="392"/>
      <c r="CKO69" s="393"/>
      <c r="CKP69" s="394"/>
      <c r="CKQ69" s="395"/>
      <c r="CKR69" s="389"/>
      <c r="CKS69" s="390"/>
      <c r="CKT69" s="391"/>
      <c r="CKU69" s="392"/>
      <c r="CKV69" s="393"/>
      <c r="CKW69" s="394"/>
      <c r="CKX69" s="395"/>
      <c r="CKY69" s="389"/>
      <c r="CKZ69" s="390"/>
      <c r="CLA69" s="391"/>
      <c r="CLB69" s="392"/>
      <c r="CLC69" s="393"/>
      <c r="CLD69" s="394"/>
      <c r="CLE69" s="395"/>
      <c r="CLF69" s="389"/>
      <c r="CLG69" s="390"/>
      <c r="CLH69" s="391"/>
      <c r="CLI69" s="392"/>
      <c r="CLJ69" s="393"/>
      <c r="CLK69" s="394"/>
      <c r="CLL69" s="395"/>
      <c r="CLM69" s="389"/>
      <c r="CLN69" s="390"/>
      <c r="CLO69" s="391"/>
      <c r="CLP69" s="392"/>
      <c r="CLQ69" s="393"/>
      <c r="CLR69" s="394"/>
      <c r="CLS69" s="395"/>
      <c r="CLT69" s="389"/>
      <c r="CLU69" s="390"/>
      <c r="CLV69" s="391"/>
      <c r="CLW69" s="392"/>
      <c r="CLX69" s="393"/>
      <c r="CLY69" s="394"/>
      <c r="CLZ69" s="395"/>
      <c r="CMA69" s="389"/>
      <c r="CMB69" s="390"/>
      <c r="CMC69" s="391"/>
      <c r="CMD69" s="392"/>
      <c r="CME69" s="393"/>
      <c r="CMF69" s="394"/>
      <c r="CMG69" s="395"/>
      <c r="CMH69" s="389"/>
      <c r="CMI69" s="390"/>
      <c r="CMJ69" s="391"/>
      <c r="CMK69" s="392"/>
      <c r="CML69" s="393"/>
      <c r="CMM69" s="394"/>
      <c r="CMN69" s="395"/>
      <c r="CMO69" s="389"/>
      <c r="CMP69" s="390"/>
      <c r="CMQ69" s="391"/>
      <c r="CMR69" s="392"/>
      <c r="CMS69" s="393"/>
      <c r="CMT69" s="394"/>
      <c r="CMU69" s="395"/>
      <c r="CMV69" s="389"/>
      <c r="CMW69" s="390"/>
      <c r="CMX69" s="391"/>
      <c r="CMY69" s="392"/>
      <c r="CMZ69" s="393"/>
      <c r="CNA69" s="394"/>
      <c r="CNB69" s="395"/>
      <c r="CNC69" s="389"/>
      <c r="CND69" s="390"/>
      <c r="CNE69" s="391"/>
      <c r="CNF69" s="392"/>
      <c r="CNG69" s="393"/>
      <c r="CNH69" s="394"/>
      <c r="CNI69" s="395"/>
      <c r="CNJ69" s="389"/>
      <c r="CNK69" s="390"/>
      <c r="CNL69" s="391"/>
      <c r="CNM69" s="392"/>
      <c r="CNN69" s="393"/>
      <c r="CNO69" s="394"/>
      <c r="CNP69" s="395"/>
      <c r="CNQ69" s="389"/>
      <c r="CNR69" s="390"/>
      <c r="CNS69" s="391"/>
      <c r="CNT69" s="392"/>
      <c r="CNU69" s="393"/>
      <c r="CNV69" s="394"/>
      <c r="CNW69" s="395"/>
      <c r="CNX69" s="389"/>
      <c r="CNY69" s="390"/>
      <c r="CNZ69" s="391"/>
      <c r="COA69" s="392"/>
      <c r="COB69" s="393"/>
      <c r="COC69" s="394"/>
      <c r="COD69" s="395"/>
      <c r="COE69" s="389"/>
      <c r="COF69" s="390"/>
      <c r="COG69" s="391"/>
      <c r="COH69" s="392"/>
      <c r="COI69" s="393"/>
      <c r="COJ69" s="394"/>
      <c r="COK69" s="395"/>
      <c r="COL69" s="389"/>
      <c r="COM69" s="390"/>
      <c r="CON69" s="391"/>
      <c r="COO69" s="392"/>
      <c r="COP69" s="393"/>
      <c r="COQ69" s="394"/>
      <c r="COR69" s="395"/>
      <c r="COS69" s="389"/>
      <c r="COT69" s="390"/>
      <c r="COU69" s="391"/>
      <c r="COV69" s="392"/>
      <c r="COW69" s="393"/>
      <c r="COX69" s="394"/>
      <c r="COY69" s="395"/>
      <c r="COZ69" s="389"/>
      <c r="CPA69" s="390"/>
      <c r="CPB69" s="391"/>
      <c r="CPC69" s="392"/>
      <c r="CPD69" s="393"/>
      <c r="CPE69" s="394"/>
      <c r="CPF69" s="395"/>
      <c r="CPG69" s="389"/>
      <c r="CPH69" s="390"/>
      <c r="CPI69" s="391"/>
      <c r="CPJ69" s="392"/>
      <c r="CPK69" s="393"/>
      <c r="CPL69" s="394"/>
      <c r="CPM69" s="395"/>
      <c r="CPN69" s="389"/>
      <c r="CPO69" s="390"/>
      <c r="CPP69" s="391"/>
      <c r="CPQ69" s="392"/>
      <c r="CPR69" s="393"/>
      <c r="CPS69" s="394"/>
      <c r="CPT69" s="395"/>
      <c r="CPU69" s="389"/>
      <c r="CPV69" s="390"/>
      <c r="CPW69" s="391"/>
      <c r="CPX69" s="392"/>
      <c r="CPY69" s="393"/>
      <c r="CPZ69" s="394"/>
      <c r="CQA69" s="395"/>
      <c r="CQB69" s="389"/>
      <c r="CQC69" s="390"/>
      <c r="CQD69" s="391"/>
      <c r="CQE69" s="392"/>
      <c r="CQF69" s="393"/>
      <c r="CQG69" s="394"/>
      <c r="CQH69" s="395"/>
      <c r="CQI69" s="389"/>
      <c r="CQJ69" s="390"/>
      <c r="CQK69" s="391"/>
      <c r="CQL69" s="392"/>
      <c r="CQM69" s="393"/>
      <c r="CQN69" s="394"/>
      <c r="CQO69" s="395"/>
      <c r="CQP69" s="389"/>
      <c r="CQQ69" s="390"/>
      <c r="CQR69" s="391"/>
      <c r="CQS69" s="392"/>
      <c r="CQT69" s="393"/>
      <c r="CQU69" s="394"/>
      <c r="CQV69" s="395"/>
      <c r="CQW69" s="389"/>
      <c r="CQX69" s="390"/>
      <c r="CQY69" s="391"/>
      <c r="CQZ69" s="392"/>
      <c r="CRA69" s="393"/>
      <c r="CRB69" s="394"/>
      <c r="CRC69" s="395"/>
      <c r="CRD69" s="389"/>
      <c r="CRE69" s="390"/>
      <c r="CRF69" s="391"/>
      <c r="CRG69" s="392"/>
      <c r="CRH69" s="393"/>
      <c r="CRI69" s="394"/>
      <c r="CRJ69" s="395"/>
      <c r="CRK69" s="389"/>
      <c r="CRL69" s="390"/>
      <c r="CRM69" s="391"/>
      <c r="CRN69" s="392"/>
      <c r="CRO69" s="393"/>
      <c r="CRP69" s="394"/>
      <c r="CRQ69" s="395"/>
      <c r="CRR69" s="389"/>
      <c r="CRS69" s="390"/>
      <c r="CRT69" s="391"/>
      <c r="CRU69" s="392"/>
      <c r="CRV69" s="393"/>
      <c r="CRW69" s="394"/>
      <c r="CRX69" s="395"/>
      <c r="CRY69" s="389"/>
      <c r="CRZ69" s="390"/>
      <c r="CSA69" s="391"/>
      <c r="CSB69" s="392"/>
      <c r="CSC69" s="393"/>
      <c r="CSD69" s="394"/>
      <c r="CSE69" s="395"/>
      <c r="CSF69" s="389"/>
      <c r="CSG69" s="390"/>
      <c r="CSH69" s="391"/>
      <c r="CSI69" s="392"/>
      <c r="CSJ69" s="393"/>
      <c r="CSK69" s="394"/>
      <c r="CSL69" s="395"/>
      <c r="CSM69" s="389"/>
      <c r="CSN69" s="390"/>
      <c r="CSO69" s="391"/>
      <c r="CSP69" s="392"/>
      <c r="CSQ69" s="393"/>
      <c r="CSR69" s="394"/>
      <c r="CSS69" s="395"/>
      <c r="CST69" s="389"/>
      <c r="CSU69" s="390"/>
      <c r="CSV69" s="391"/>
      <c r="CSW69" s="392"/>
      <c r="CSX69" s="393"/>
      <c r="CSY69" s="394"/>
      <c r="CSZ69" s="395"/>
      <c r="CTA69" s="389"/>
      <c r="CTB69" s="390"/>
      <c r="CTC69" s="391"/>
      <c r="CTD69" s="392"/>
      <c r="CTE69" s="393"/>
      <c r="CTF69" s="394"/>
      <c r="CTG69" s="395"/>
      <c r="CTH69" s="389"/>
      <c r="CTI69" s="390"/>
      <c r="CTJ69" s="391"/>
      <c r="CTK69" s="392"/>
      <c r="CTL69" s="393"/>
      <c r="CTM69" s="394"/>
      <c r="CTN69" s="395"/>
      <c r="CTO69" s="389"/>
      <c r="CTP69" s="390"/>
      <c r="CTQ69" s="391"/>
      <c r="CTR69" s="392"/>
      <c r="CTS69" s="393"/>
      <c r="CTT69" s="394"/>
      <c r="CTU69" s="395"/>
      <c r="CTV69" s="389"/>
      <c r="CTW69" s="390"/>
      <c r="CTX69" s="391"/>
      <c r="CTY69" s="392"/>
      <c r="CTZ69" s="393"/>
      <c r="CUA69" s="394"/>
      <c r="CUB69" s="395"/>
      <c r="CUC69" s="389"/>
      <c r="CUD69" s="390"/>
      <c r="CUE69" s="391"/>
      <c r="CUF69" s="392"/>
      <c r="CUG69" s="393"/>
      <c r="CUH69" s="394"/>
      <c r="CUI69" s="395"/>
      <c r="CUJ69" s="389"/>
      <c r="CUK69" s="390"/>
      <c r="CUL69" s="391"/>
      <c r="CUM69" s="392"/>
      <c r="CUN69" s="393"/>
      <c r="CUO69" s="394"/>
      <c r="CUP69" s="395"/>
      <c r="CUQ69" s="389"/>
      <c r="CUR69" s="390"/>
      <c r="CUS69" s="391"/>
      <c r="CUT69" s="392"/>
      <c r="CUU69" s="393"/>
      <c r="CUV69" s="394"/>
      <c r="CUW69" s="395"/>
      <c r="CUX69" s="389"/>
      <c r="CUY69" s="390"/>
      <c r="CUZ69" s="391"/>
      <c r="CVA69" s="392"/>
      <c r="CVB69" s="393"/>
      <c r="CVC69" s="394"/>
      <c r="CVD69" s="395"/>
      <c r="CVE69" s="389"/>
      <c r="CVF69" s="390"/>
      <c r="CVG69" s="391"/>
      <c r="CVH69" s="392"/>
      <c r="CVI69" s="393"/>
      <c r="CVJ69" s="394"/>
      <c r="CVK69" s="395"/>
      <c r="CVL69" s="389"/>
      <c r="CVM69" s="390"/>
      <c r="CVN69" s="391"/>
      <c r="CVO69" s="392"/>
      <c r="CVP69" s="393"/>
      <c r="CVQ69" s="394"/>
      <c r="CVR69" s="395"/>
      <c r="CVS69" s="389"/>
      <c r="CVT69" s="390"/>
      <c r="CVU69" s="391"/>
      <c r="CVV69" s="392"/>
      <c r="CVW69" s="393"/>
      <c r="CVX69" s="394"/>
      <c r="CVY69" s="395"/>
      <c r="CVZ69" s="389"/>
      <c r="CWA69" s="390"/>
      <c r="CWB69" s="391"/>
      <c r="CWC69" s="392"/>
      <c r="CWD69" s="393"/>
      <c r="CWE69" s="394"/>
      <c r="CWF69" s="395"/>
      <c r="CWG69" s="389"/>
      <c r="CWH69" s="390"/>
      <c r="CWI69" s="391"/>
      <c r="CWJ69" s="392"/>
      <c r="CWK69" s="393"/>
      <c r="CWL69" s="394"/>
      <c r="CWM69" s="395"/>
      <c r="CWN69" s="389"/>
      <c r="CWO69" s="390"/>
      <c r="CWP69" s="391"/>
      <c r="CWQ69" s="392"/>
      <c r="CWR69" s="393"/>
      <c r="CWS69" s="394"/>
      <c r="CWT69" s="395"/>
      <c r="CWU69" s="389"/>
      <c r="CWV69" s="390"/>
      <c r="CWW69" s="391"/>
      <c r="CWX69" s="392"/>
      <c r="CWY69" s="393"/>
      <c r="CWZ69" s="394"/>
      <c r="CXA69" s="395"/>
      <c r="CXB69" s="389"/>
      <c r="CXC69" s="390"/>
      <c r="CXD69" s="391"/>
      <c r="CXE69" s="392"/>
      <c r="CXF69" s="393"/>
      <c r="CXG69" s="394"/>
      <c r="CXH69" s="395"/>
      <c r="CXI69" s="389"/>
      <c r="CXJ69" s="390"/>
      <c r="CXK69" s="391"/>
      <c r="CXL69" s="392"/>
      <c r="CXM69" s="393"/>
      <c r="CXN69" s="394"/>
      <c r="CXO69" s="395"/>
      <c r="CXP69" s="389"/>
      <c r="CXQ69" s="390"/>
      <c r="CXR69" s="391"/>
      <c r="CXS69" s="392"/>
      <c r="CXT69" s="393"/>
      <c r="CXU69" s="394"/>
      <c r="CXV69" s="395"/>
      <c r="CXW69" s="389"/>
      <c r="CXX69" s="390"/>
      <c r="CXY69" s="391"/>
      <c r="CXZ69" s="392"/>
      <c r="CYA69" s="393"/>
      <c r="CYB69" s="394"/>
      <c r="CYC69" s="395"/>
      <c r="CYD69" s="389"/>
      <c r="CYE69" s="390"/>
      <c r="CYF69" s="391"/>
      <c r="CYG69" s="392"/>
      <c r="CYH69" s="393"/>
      <c r="CYI69" s="394"/>
      <c r="CYJ69" s="395"/>
      <c r="CYK69" s="389"/>
      <c r="CYL69" s="390"/>
      <c r="CYM69" s="391"/>
      <c r="CYN69" s="392"/>
      <c r="CYO69" s="393"/>
      <c r="CYP69" s="394"/>
      <c r="CYQ69" s="395"/>
      <c r="CYR69" s="389"/>
      <c r="CYS69" s="390"/>
      <c r="CYT69" s="391"/>
      <c r="CYU69" s="392"/>
      <c r="CYV69" s="393"/>
      <c r="CYW69" s="394"/>
      <c r="CYX69" s="395"/>
      <c r="CYY69" s="389"/>
      <c r="CYZ69" s="390"/>
      <c r="CZA69" s="391"/>
      <c r="CZB69" s="392"/>
      <c r="CZC69" s="393"/>
      <c r="CZD69" s="394"/>
      <c r="CZE69" s="395"/>
      <c r="CZF69" s="389"/>
      <c r="CZG69" s="390"/>
      <c r="CZH69" s="391"/>
      <c r="CZI69" s="392"/>
      <c r="CZJ69" s="393"/>
      <c r="CZK69" s="394"/>
      <c r="CZL69" s="395"/>
      <c r="CZM69" s="389"/>
      <c r="CZN69" s="390"/>
      <c r="CZO69" s="391"/>
      <c r="CZP69" s="392"/>
      <c r="CZQ69" s="393"/>
      <c r="CZR69" s="394"/>
      <c r="CZS69" s="395"/>
      <c r="CZT69" s="389"/>
      <c r="CZU69" s="390"/>
      <c r="CZV69" s="391"/>
      <c r="CZW69" s="392"/>
      <c r="CZX69" s="393"/>
      <c r="CZY69" s="394"/>
      <c r="CZZ69" s="395"/>
      <c r="DAA69" s="389"/>
      <c r="DAB69" s="390"/>
      <c r="DAC69" s="391"/>
      <c r="DAD69" s="392"/>
      <c r="DAE69" s="393"/>
      <c r="DAF69" s="394"/>
      <c r="DAG69" s="395"/>
      <c r="DAH69" s="389"/>
      <c r="DAI69" s="390"/>
      <c r="DAJ69" s="391"/>
      <c r="DAK69" s="392"/>
      <c r="DAL69" s="393"/>
      <c r="DAM69" s="394"/>
      <c r="DAN69" s="395"/>
      <c r="DAO69" s="389"/>
      <c r="DAP69" s="390"/>
      <c r="DAQ69" s="391"/>
      <c r="DAR69" s="392"/>
      <c r="DAS69" s="393"/>
      <c r="DAT69" s="394"/>
      <c r="DAU69" s="395"/>
      <c r="DAV69" s="389"/>
      <c r="DAW69" s="390"/>
      <c r="DAX69" s="391"/>
      <c r="DAY69" s="392"/>
      <c r="DAZ69" s="393"/>
      <c r="DBA69" s="394"/>
      <c r="DBB69" s="395"/>
      <c r="DBC69" s="389"/>
      <c r="DBD69" s="390"/>
      <c r="DBE69" s="391"/>
      <c r="DBF69" s="392"/>
      <c r="DBG69" s="393"/>
      <c r="DBH69" s="394"/>
      <c r="DBI69" s="395"/>
      <c r="DBJ69" s="389"/>
      <c r="DBK69" s="390"/>
      <c r="DBL69" s="391"/>
      <c r="DBM69" s="392"/>
      <c r="DBN69" s="393"/>
      <c r="DBO69" s="394"/>
      <c r="DBP69" s="395"/>
      <c r="DBQ69" s="389"/>
      <c r="DBR69" s="390"/>
      <c r="DBS69" s="391"/>
      <c r="DBT69" s="392"/>
      <c r="DBU69" s="393"/>
      <c r="DBV69" s="394"/>
      <c r="DBW69" s="395"/>
      <c r="DBX69" s="389"/>
      <c r="DBY69" s="390"/>
      <c r="DBZ69" s="391"/>
      <c r="DCA69" s="392"/>
      <c r="DCB69" s="393"/>
      <c r="DCC69" s="394"/>
      <c r="DCD69" s="395"/>
      <c r="DCE69" s="389"/>
      <c r="DCF69" s="390"/>
      <c r="DCG69" s="391"/>
      <c r="DCH69" s="392"/>
      <c r="DCI69" s="393"/>
      <c r="DCJ69" s="394"/>
      <c r="DCK69" s="395"/>
      <c r="DCL69" s="389"/>
      <c r="DCM69" s="390"/>
      <c r="DCN69" s="391"/>
      <c r="DCO69" s="392"/>
      <c r="DCP69" s="393"/>
      <c r="DCQ69" s="394"/>
      <c r="DCR69" s="395"/>
      <c r="DCS69" s="389"/>
      <c r="DCT69" s="390"/>
      <c r="DCU69" s="391"/>
      <c r="DCV69" s="392"/>
      <c r="DCW69" s="393"/>
      <c r="DCX69" s="394"/>
      <c r="DCY69" s="395"/>
      <c r="DCZ69" s="389"/>
      <c r="DDA69" s="390"/>
      <c r="DDB69" s="391"/>
      <c r="DDC69" s="392"/>
      <c r="DDD69" s="393"/>
      <c r="DDE69" s="394"/>
      <c r="DDF69" s="395"/>
      <c r="DDG69" s="389"/>
      <c r="DDH69" s="390"/>
      <c r="DDI69" s="391"/>
      <c r="DDJ69" s="392"/>
      <c r="DDK69" s="393"/>
      <c r="DDL69" s="394"/>
      <c r="DDM69" s="395"/>
      <c r="DDN69" s="389"/>
      <c r="DDO69" s="390"/>
      <c r="DDP69" s="391"/>
      <c r="DDQ69" s="392"/>
      <c r="DDR69" s="393"/>
      <c r="DDS69" s="394"/>
      <c r="DDT69" s="395"/>
      <c r="DDU69" s="389"/>
      <c r="DDV69" s="390"/>
      <c r="DDW69" s="391"/>
      <c r="DDX69" s="392"/>
      <c r="DDY69" s="393"/>
      <c r="DDZ69" s="394"/>
      <c r="DEA69" s="395"/>
      <c r="DEB69" s="389"/>
      <c r="DEC69" s="390"/>
      <c r="DED69" s="391"/>
      <c r="DEE69" s="392"/>
      <c r="DEF69" s="393"/>
      <c r="DEG69" s="394"/>
      <c r="DEH69" s="395"/>
      <c r="DEI69" s="389"/>
      <c r="DEJ69" s="390"/>
      <c r="DEK69" s="391"/>
      <c r="DEL69" s="392"/>
      <c r="DEM69" s="393"/>
      <c r="DEN69" s="394"/>
      <c r="DEO69" s="395"/>
      <c r="DEP69" s="389"/>
      <c r="DEQ69" s="390"/>
      <c r="DER69" s="391"/>
      <c r="DES69" s="392"/>
      <c r="DET69" s="393"/>
      <c r="DEU69" s="394"/>
      <c r="DEV69" s="395"/>
      <c r="DEW69" s="389"/>
      <c r="DEX69" s="390"/>
      <c r="DEY69" s="391"/>
      <c r="DEZ69" s="392"/>
      <c r="DFA69" s="393"/>
      <c r="DFB69" s="394"/>
      <c r="DFC69" s="395"/>
      <c r="DFD69" s="389"/>
      <c r="DFE69" s="390"/>
      <c r="DFF69" s="391"/>
      <c r="DFG69" s="392"/>
      <c r="DFH69" s="393"/>
      <c r="DFI69" s="394"/>
      <c r="DFJ69" s="395"/>
      <c r="DFK69" s="389"/>
      <c r="DFL69" s="390"/>
      <c r="DFM69" s="391"/>
      <c r="DFN69" s="392"/>
      <c r="DFO69" s="393"/>
      <c r="DFP69" s="394"/>
      <c r="DFQ69" s="395"/>
      <c r="DFR69" s="389"/>
      <c r="DFS69" s="390"/>
      <c r="DFT69" s="391"/>
      <c r="DFU69" s="392"/>
      <c r="DFV69" s="393"/>
      <c r="DFW69" s="394"/>
      <c r="DFX69" s="395"/>
      <c r="DFY69" s="389"/>
      <c r="DFZ69" s="390"/>
      <c r="DGA69" s="391"/>
      <c r="DGB69" s="392"/>
      <c r="DGC69" s="393"/>
      <c r="DGD69" s="394"/>
      <c r="DGE69" s="395"/>
      <c r="DGF69" s="389"/>
      <c r="DGG69" s="390"/>
      <c r="DGH69" s="391"/>
      <c r="DGI69" s="392"/>
      <c r="DGJ69" s="393"/>
      <c r="DGK69" s="394"/>
      <c r="DGL69" s="395"/>
      <c r="DGM69" s="389"/>
      <c r="DGN69" s="390"/>
      <c r="DGO69" s="391"/>
      <c r="DGP69" s="392"/>
      <c r="DGQ69" s="393"/>
      <c r="DGR69" s="394"/>
      <c r="DGS69" s="395"/>
      <c r="DGT69" s="389"/>
      <c r="DGU69" s="390"/>
      <c r="DGV69" s="391"/>
      <c r="DGW69" s="392"/>
      <c r="DGX69" s="393"/>
      <c r="DGY69" s="394"/>
      <c r="DGZ69" s="395"/>
      <c r="DHA69" s="389"/>
      <c r="DHB69" s="390"/>
      <c r="DHC69" s="391"/>
      <c r="DHD69" s="392"/>
      <c r="DHE69" s="393"/>
      <c r="DHF69" s="394"/>
      <c r="DHG69" s="395"/>
      <c r="DHH69" s="389"/>
      <c r="DHI69" s="390"/>
      <c r="DHJ69" s="391"/>
      <c r="DHK69" s="392"/>
      <c r="DHL69" s="393"/>
      <c r="DHM69" s="394"/>
      <c r="DHN69" s="395"/>
      <c r="DHO69" s="389"/>
      <c r="DHP69" s="390"/>
      <c r="DHQ69" s="391"/>
      <c r="DHR69" s="392"/>
      <c r="DHS69" s="393"/>
      <c r="DHT69" s="394"/>
      <c r="DHU69" s="395"/>
      <c r="DHV69" s="389"/>
      <c r="DHW69" s="390"/>
      <c r="DHX69" s="391"/>
      <c r="DHY69" s="392"/>
      <c r="DHZ69" s="393"/>
      <c r="DIA69" s="394"/>
      <c r="DIB69" s="395"/>
      <c r="DIC69" s="389"/>
      <c r="DID69" s="390"/>
      <c r="DIE69" s="391"/>
      <c r="DIF69" s="392"/>
      <c r="DIG69" s="393"/>
      <c r="DIH69" s="394"/>
      <c r="DII69" s="395"/>
      <c r="DIJ69" s="389"/>
      <c r="DIK69" s="390"/>
      <c r="DIL69" s="391"/>
      <c r="DIM69" s="392"/>
      <c r="DIN69" s="393"/>
      <c r="DIO69" s="394"/>
      <c r="DIP69" s="395"/>
      <c r="DIQ69" s="389"/>
      <c r="DIR69" s="390"/>
      <c r="DIS69" s="391"/>
      <c r="DIT69" s="392"/>
      <c r="DIU69" s="393"/>
      <c r="DIV69" s="394"/>
      <c r="DIW69" s="395"/>
      <c r="DIX69" s="389"/>
      <c r="DIY69" s="390"/>
      <c r="DIZ69" s="391"/>
      <c r="DJA69" s="392"/>
      <c r="DJB69" s="393"/>
      <c r="DJC69" s="394"/>
      <c r="DJD69" s="395"/>
      <c r="DJE69" s="389"/>
      <c r="DJF69" s="390"/>
      <c r="DJG69" s="391"/>
      <c r="DJH69" s="392"/>
      <c r="DJI69" s="393"/>
      <c r="DJJ69" s="394"/>
      <c r="DJK69" s="395"/>
      <c r="DJL69" s="389"/>
      <c r="DJM69" s="390"/>
      <c r="DJN69" s="391"/>
      <c r="DJO69" s="392"/>
      <c r="DJP69" s="393"/>
      <c r="DJQ69" s="394"/>
      <c r="DJR69" s="395"/>
      <c r="DJS69" s="389"/>
      <c r="DJT69" s="390"/>
      <c r="DJU69" s="391"/>
      <c r="DJV69" s="392"/>
      <c r="DJW69" s="393"/>
      <c r="DJX69" s="394"/>
      <c r="DJY69" s="395"/>
      <c r="DJZ69" s="389"/>
      <c r="DKA69" s="390"/>
      <c r="DKB69" s="391"/>
      <c r="DKC69" s="392"/>
      <c r="DKD69" s="393"/>
      <c r="DKE69" s="394"/>
      <c r="DKF69" s="395"/>
      <c r="DKG69" s="389"/>
      <c r="DKH69" s="390"/>
      <c r="DKI69" s="391"/>
      <c r="DKJ69" s="392"/>
      <c r="DKK69" s="393"/>
      <c r="DKL69" s="394"/>
      <c r="DKM69" s="395"/>
      <c r="DKN69" s="389"/>
      <c r="DKO69" s="390"/>
      <c r="DKP69" s="391"/>
      <c r="DKQ69" s="392"/>
      <c r="DKR69" s="393"/>
      <c r="DKS69" s="394"/>
      <c r="DKT69" s="395"/>
      <c r="DKU69" s="389"/>
      <c r="DKV69" s="390"/>
      <c r="DKW69" s="391"/>
      <c r="DKX69" s="392"/>
      <c r="DKY69" s="393"/>
      <c r="DKZ69" s="394"/>
      <c r="DLA69" s="395"/>
      <c r="DLB69" s="389"/>
      <c r="DLC69" s="390"/>
      <c r="DLD69" s="391"/>
      <c r="DLE69" s="392"/>
      <c r="DLF69" s="393"/>
      <c r="DLG69" s="394"/>
      <c r="DLH69" s="395"/>
      <c r="DLI69" s="389"/>
      <c r="DLJ69" s="390"/>
      <c r="DLK69" s="391"/>
      <c r="DLL69" s="392"/>
      <c r="DLM69" s="393"/>
      <c r="DLN69" s="394"/>
      <c r="DLO69" s="395"/>
      <c r="DLP69" s="389"/>
      <c r="DLQ69" s="390"/>
      <c r="DLR69" s="391"/>
      <c r="DLS69" s="392"/>
      <c r="DLT69" s="393"/>
      <c r="DLU69" s="394"/>
      <c r="DLV69" s="395"/>
      <c r="DLW69" s="389"/>
      <c r="DLX69" s="390"/>
      <c r="DLY69" s="391"/>
      <c r="DLZ69" s="392"/>
      <c r="DMA69" s="393"/>
      <c r="DMB69" s="394"/>
      <c r="DMC69" s="395"/>
      <c r="DMD69" s="389"/>
      <c r="DME69" s="390"/>
      <c r="DMF69" s="391"/>
      <c r="DMG69" s="392"/>
      <c r="DMH69" s="393"/>
      <c r="DMI69" s="394"/>
      <c r="DMJ69" s="395"/>
      <c r="DMK69" s="389"/>
      <c r="DML69" s="390"/>
      <c r="DMM69" s="391"/>
      <c r="DMN69" s="392"/>
      <c r="DMO69" s="393"/>
      <c r="DMP69" s="394"/>
      <c r="DMQ69" s="395"/>
      <c r="DMR69" s="389"/>
      <c r="DMS69" s="390"/>
      <c r="DMT69" s="391"/>
      <c r="DMU69" s="392"/>
      <c r="DMV69" s="393"/>
      <c r="DMW69" s="394"/>
      <c r="DMX69" s="395"/>
      <c r="DMY69" s="389"/>
      <c r="DMZ69" s="390"/>
      <c r="DNA69" s="391"/>
      <c r="DNB69" s="392"/>
      <c r="DNC69" s="393"/>
      <c r="DND69" s="394"/>
      <c r="DNE69" s="395"/>
      <c r="DNF69" s="389"/>
      <c r="DNG69" s="390"/>
      <c r="DNH69" s="391"/>
      <c r="DNI69" s="392"/>
      <c r="DNJ69" s="393"/>
      <c r="DNK69" s="394"/>
      <c r="DNL69" s="395"/>
      <c r="DNM69" s="389"/>
      <c r="DNN69" s="390"/>
      <c r="DNO69" s="391"/>
      <c r="DNP69" s="392"/>
      <c r="DNQ69" s="393"/>
      <c r="DNR69" s="394"/>
      <c r="DNS69" s="395"/>
      <c r="DNT69" s="389"/>
      <c r="DNU69" s="390"/>
      <c r="DNV69" s="391"/>
      <c r="DNW69" s="392"/>
      <c r="DNX69" s="393"/>
      <c r="DNY69" s="394"/>
      <c r="DNZ69" s="395"/>
      <c r="DOA69" s="389"/>
      <c r="DOB69" s="390"/>
      <c r="DOC69" s="391"/>
      <c r="DOD69" s="392"/>
      <c r="DOE69" s="393"/>
      <c r="DOF69" s="394"/>
      <c r="DOG69" s="395"/>
      <c r="DOH69" s="389"/>
      <c r="DOI69" s="390"/>
      <c r="DOJ69" s="391"/>
      <c r="DOK69" s="392"/>
      <c r="DOL69" s="393"/>
      <c r="DOM69" s="394"/>
      <c r="DON69" s="395"/>
      <c r="DOO69" s="389"/>
      <c r="DOP69" s="390"/>
      <c r="DOQ69" s="391"/>
      <c r="DOR69" s="392"/>
      <c r="DOS69" s="393"/>
      <c r="DOT69" s="394"/>
      <c r="DOU69" s="395"/>
      <c r="DOV69" s="389"/>
      <c r="DOW69" s="390"/>
      <c r="DOX69" s="391"/>
      <c r="DOY69" s="392"/>
      <c r="DOZ69" s="393"/>
      <c r="DPA69" s="394"/>
      <c r="DPB69" s="395"/>
      <c r="DPC69" s="389"/>
      <c r="DPD69" s="390"/>
      <c r="DPE69" s="391"/>
      <c r="DPF69" s="392"/>
      <c r="DPG69" s="393"/>
      <c r="DPH69" s="394"/>
      <c r="DPI69" s="395"/>
      <c r="DPJ69" s="389"/>
      <c r="DPK69" s="390"/>
      <c r="DPL69" s="391"/>
      <c r="DPM69" s="392"/>
      <c r="DPN69" s="393"/>
      <c r="DPO69" s="394"/>
      <c r="DPP69" s="395"/>
      <c r="DPQ69" s="389"/>
      <c r="DPR69" s="390"/>
      <c r="DPS69" s="391"/>
      <c r="DPT69" s="392"/>
      <c r="DPU69" s="393"/>
      <c r="DPV69" s="394"/>
      <c r="DPW69" s="395"/>
      <c r="DPX69" s="389"/>
      <c r="DPY69" s="390"/>
      <c r="DPZ69" s="391"/>
      <c r="DQA69" s="392"/>
      <c r="DQB69" s="393"/>
      <c r="DQC69" s="394"/>
      <c r="DQD69" s="395"/>
      <c r="DQE69" s="389"/>
      <c r="DQF69" s="390"/>
      <c r="DQG69" s="391"/>
      <c r="DQH69" s="392"/>
      <c r="DQI69" s="393"/>
      <c r="DQJ69" s="394"/>
      <c r="DQK69" s="395"/>
      <c r="DQL69" s="389"/>
      <c r="DQM69" s="390"/>
      <c r="DQN69" s="391"/>
      <c r="DQO69" s="392"/>
      <c r="DQP69" s="393"/>
      <c r="DQQ69" s="394"/>
      <c r="DQR69" s="395"/>
      <c r="DQS69" s="389"/>
      <c r="DQT69" s="390"/>
      <c r="DQU69" s="391"/>
      <c r="DQV69" s="392"/>
      <c r="DQW69" s="393"/>
      <c r="DQX69" s="394"/>
      <c r="DQY69" s="395"/>
      <c r="DQZ69" s="389"/>
      <c r="DRA69" s="390"/>
      <c r="DRB69" s="391"/>
      <c r="DRC69" s="392"/>
      <c r="DRD69" s="393"/>
      <c r="DRE69" s="394"/>
      <c r="DRF69" s="395"/>
      <c r="DRG69" s="389"/>
      <c r="DRH69" s="390"/>
      <c r="DRI69" s="391"/>
      <c r="DRJ69" s="392"/>
      <c r="DRK69" s="393"/>
      <c r="DRL69" s="394"/>
      <c r="DRM69" s="395"/>
      <c r="DRN69" s="389"/>
      <c r="DRO69" s="390"/>
      <c r="DRP69" s="391"/>
      <c r="DRQ69" s="392"/>
      <c r="DRR69" s="393"/>
      <c r="DRS69" s="394"/>
      <c r="DRT69" s="395"/>
      <c r="DRU69" s="389"/>
      <c r="DRV69" s="390"/>
      <c r="DRW69" s="391"/>
      <c r="DRX69" s="392"/>
      <c r="DRY69" s="393"/>
      <c r="DRZ69" s="394"/>
      <c r="DSA69" s="395"/>
      <c r="DSB69" s="389"/>
      <c r="DSC69" s="390"/>
      <c r="DSD69" s="391"/>
      <c r="DSE69" s="392"/>
      <c r="DSF69" s="393"/>
      <c r="DSG69" s="394"/>
      <c r="DSH69" s="395"/>
      <c r="DSI69" s="389"/>
      <c r="DSJ69" s="390"/>
      <c r="DSK69" s="391"/>
      <c r="DSL69" s="392"/>
      <c r="DSM69" s="393"/>
      <c r="DSN69" s="394"/>
      <c r="DSO69" s="395"/>
      <c r="DSP69" s="389"/>
      <c r="DSQ69" s="390"/>
      <c r="DSR69" s="391"/>
      <c r="DSS69" s="392"/>
      <c r="DST69" s="393"/>
      <c r="DSU69" s="394"/>
      <c r="DSV69" s="395"/>
      <c r="DSW69" s="389"/>
      <c r="DSX69" s="390"/>
      <c r="DSY69" s="391"/>
      <c r="DSZ69" s="392"/>
      <c r="DTA69" s="393"/>
      <c r="DTB69" s="394"/>
      <c r="DTC69" s="395"/>
      <c r="DTD69" s="389"/>
      <c r="DTE69" s="390"/>
      <c r="DTF69" s="391"/>
      <c r="DTG69" s="392"/>
      <c r="DTH69" s="393"/>
      <c r="DTI69" s="394"/>
      <c r="DTJ69" s="395"/>
      <c r="DTK69" s="389"/>
      <c r="DTL69" s="390"/>
      <c r="DTM69" s="391"/>
      <c r="DTN69" s="392"/>
      <c r="DTO69" s="393"/>
      <c r="DTP69" s="394"/>
      <c r="DTQ69" s="395"/>
      <c r="DTR69" s="389"/>
      <c r="DTS69" s="390"/>
      <c r="DTT69" s="391"/>
      <c r="DTU69" s="392"/>
      <c r="DTV69" s="393"/>
      <c r="DTW69" s="394"/>
      <c r="DTX69" s="395"/>
      <c r="DTY69" s="389"/>
      <c r="DTZ69" s="390"/>
      <c r="DUA69" s="391"/>
      <c r="DUB69" s="392"/>
      <c r="DUC69" s="393"/>
      <c r="DUD69" s="394"/>
      <c r="DUE69" s="395"/>
      <c r="DUF69" s="389"/>
      <c r="DUG69" s="390"/>
      <c r="DUH69" s="391"/>
      <c r="DUI69" s="392"/>
      <c r="DUJ69" s="393"/>
      <c r="DUK69" s="394"/>
      <c r="DUL69" s="395"/>
      <c r="DUM69" s="389"/>
      <c r="DUN69" s="390"/>
      <c r="DUO69" s="391"/>
      <c r="DUP69" s="392"/>
      <c r="DUQ69" s="393"/>
      <c r="DUR69" s="394"/>
      <c r="DUS69" s="395"/>
      <c r="DUT69" s="389"/>
      <c r="DUU69" s="390"/>
      <c r="DUV69" s="391"/>
      <c r="DUW69" s="392"/>
      <c r="DUX69" s="393"/>
      <c r="DUY69" s="394"/>
      <c r="DUZ69" s="395"/>
      <c r="DVA69" s="389"/>
      <c r="DVB69" s="390"/>
      <c r="DVC69" s="391"/>
      <c r="DVD69" s="392"/>
      <c r="DVE69" s="393"/>
      <c r="DVF69" s="394"/>
      <c r="DVG69" s="395"/>
      <c r="DVH69" s="389"/>
      <c r="DVI69" s="390"/>
      <c r="DVJ69" s="391"/>
      <c r="DVK69" s="392"/>
      <c r="DVL69" s="393"/>
      <c r="DVM69" s="394"/>
      <c r="DVN69" s="395"/>
      <c r="DVO69" s="389"/>
      <c r="DVP69" s="390"/>
      <c r="DVQ69" s="391"/>
      <c r="DVR69" s="392"/>
      <c r="DVS69" s="393"/>
      <c r="DVT69" s="394"/>
      <c r="DVU69" s="395"/>
      <c r="DVV69" s="389"/>
      <c r="DVW69" s="390"/>
      <c r="DVX69" s="391"/>
      <c r="DVY69" s="392"/>
      <c r="DVZ69" s="393"/>
      <c r="DWA69" s="394"/>
      <c r="DWB69" s="395"/>
      <c r="DWC69" s="389"/>
      <c r="DWD69" s="390"/>
      <c r="DWE69" s="391"/>
      <c r="DWF69" s="392"/>
      <c r="DWG69" s="393"/>
      <c r="DWH69" s="394"/>
      <c r="DWI69" s="395"/>
      <c r="DWJ69" s="389"/>
      <c r="DWK69" s="390"/>
      <c r="DWL69" s="391"/>
      <c r="DWM69" s="392"/>
      <c r="DWN69" s="393"/>
      <c r="DWO69" s="394"/>
      <c r="DWP69" s="395"/>
      <c r="DWQ69" s="389"/>
      <c r="DWR69" s="390"/>
      <c r="DWS69" s="391"/>
      <c r="DWT69" s="392"/>
      <c r="DWU69" s="393"/>
      <c r="DWV69" s="394"/>
      <c r="DWW69" s="395"/>
      <c r="DWX69" s="389"/>
      <c r="DWY69" s="390"/>
      <c r="DWZ69" s="391"/>
      <c r="DXA69" s="392"/>
      <c r="DXB69" s="393"/>
      <c r="DXC69" s="394"/>
      <c r="DXD69" s="395"/>
      <c r="DXE69" s="389"/>
      <c r="DXF69" s="390"/>
      <c r="DXG69" s="391"/>
      <c r="DXH69" s="392"/>
      <c r="DXI69" s="393"/>
      <c r="DXJ69" s="394"/>
      <c r="DXK69" s="395"/>
      <c r="DXL69" s="389"/>
      <c r="DXM69" s="390"/>
      <c r="DXN69" s="391"/>
      <c r="DXO69" s="392"/>
      <c r="DXP69" s="393"/>
      <c r="DXQ69" s="394"/>
      <c r="DXR69" s="395"/>
      <c r="DXS69" s="389"/>
      <c r="DXT69" s="390"/>
      <c r="DXU69" s="391"/>
      <c r="DXV69" s="392"/>
      <c r="DXW69" s="393"/>
      <c r="DXX69" s="394"/>
      <c r="DXY69" s="395"/>
      <c r="DXZ69" s="389"/>
      <c r="DYA69" s="390"/>
      <c r="DYB69" s="391"/>
      <c r="DYC69" s="392"/>
      <c r="DYD69" s="393"/>
      <c r="DYE69" s="394"/>
      <c r="DYF69" s="395"/>
      <c r="DYG69" s="389"/>
      <c r="DYH69" s="390"/>
      <c r="DYI69" s="391"/>
      <c r="DYJ69" s="392"/>
      <c r="DYK69" s="393"/>
      <c r="DYL69" s="394"/>
      <c r="DYM69" s="395"/>
      <c r="DYN69" s="389"/>
      <c r="DYO69" s="390"/>
      <c r="DYP69" s="391"/>
      <c r="DYQ69" s="392"/>
      <c r="DYR69" s="393"/>
      <c r="DYS69" s="394"/>
      <c r="DYT69" s="395"/>
      <c r="DYU69" s="389"/>
      <c r="DYV69" s="390"/>
      <c r="DYW69" s="391"/>
      <c r="DYX69" s="392"/>
      <c r="DYY69" s="393"/>
      <c r="DYZ69" s="394"/>
      <c r="DZA69" s="395"/>
      <c r="DZB69" s="389"/>
      <c r="DZC69" s="390"/>
      <c r="DZD69" s="391"/>
      <c r="DZE69" s="392"/>
      <c r="DZF69" s="393"/>
      <c r="DZG69" s="394"/>
      <c r="DZH69" s="395"/>
      <c r="DZI69" s="389"/>
      <c r="DZJ69" s="390"/>
      <c r="DZK69" s="391"/>
      <c r="DZL69" s="392"/>
      <c r="DZM69" s="393"/>
      <c r="DZN69" s="394"/>
      <c r="DZO69" s="395"/>
      <c r="DZP69" s="389"/>
      <c r="DZQ69" s="390"/>
      <c r="DZR69" s="391"/>
      <c r="DZS69" s="392"/>
      <c r="DZT69" s="393"/>
      <c r="DZU69" s="394"/>
      <c r="DZV69" s="395"/>
      <c r="DZW69" s="389"/>
      <c r="DZX69" s="390"/>
      <c r="DZY69" s="391"/>
      <c r="DZZ69" s="392"/>
      <c r="EAA69" s="393"/>
      <c r="EAB69" s="394"/>
      <c r="EAC69" s="395"/>
      <c r="EAD69" s="389"/>
      <c r="EAE69" s="390"/>
      <c r="EAF69" s="391"/>
      <c r="EAG69" s="392"/>
      <c r="EAH69" s="393"/>
      <c r="EAI69" s="394"/>
      <c r="EAJ69" s="395"/>
      <c r="EAK69" s="389"/>
      <c r="EAL69" s="390"/>
      <c r="EAM69" s="391"/>
      <c r="EAN69" s="392"/>
      <c r="EAO69" s="393"/>
      <c r="EAP69" s="394"/>
      <c r="EAQ69" s="395"/>
      <c r="EAR69" s="389"/>
      <c r="EAS69" s="390"/>
      <c r="EAT69" s="391"/>
      <c r="EAU69" s="392"/>
      <c r="EAV69" s="393"/>
      <c r="EAW69" s="394"/>
      <c r="EAX69" s="395"/>
      <c r="EAY69" s="389"/>
      <c r="EAZ69" s="390"/>
      <c r="EBA69" s="391"/>
      <c r="EBB69" s="392"/>
      <c r="EBC69" s="393"/>
      <c r="EBD69" s="394"/>
      <c r="EBE69" s="395"/>
      <c r="EBF69" s="389"/>
      <c r="EBG69" s="390"/>
      <c r="EBH69" s="391"/>
      <c r="EBI69" s="392"/>
      <c r="EBJ69" s="393"/>
      <c r="EBK69" s="394"/>
      <c r="EBL69" s="395"/>
      <c r="EBM69" s="389"/>
      <c r="EBN69" s="390"/>
      <c r="EBO69" s="391"/>
      <c r="EBP69" s="392"/>
      <c r="EBQ69" s="393"/>
      <c r="EBR69" s="394"/>
      <c r="EBS69" s="395"/>
      <c r="EBT69" s="389"/>
      <c r="EBU69" s="390"/>
      <c r="EBV69" s="391"/>
      <c r="EBW69" s="392"/>
      <c r="EBX69" s="393"/>
      <c r="EBY69" s="394"/>
      <c r="EBZ69" s="395"/>
      <c r="ECA69" s="389"/>
      <c r="ECB69" s="390"/>
      <c r="ECC69" s="391"/>
      <c r="ECD69" s="392"/>
      <c r="ECE69" s="393"/>
      <c r="ECF69" s="394"/>
      <c r="ECG69" s="395"/>
      <c r="ECH69" s="389"/>
      <c r="ECI69" s="390"/>
      <c r="ECJ69" s="391"/>
      <c r="ECK69" s="392"/>
      <c r="ECL69" s="393"/>
      <c r="ECM69" s="394"/>
      <c r="ECN69" s="395"/>
      <c r="ECO69" s="389"/>
      <c r="ECP69" s="390"/>
      <c r="ECQ69" s="391"/>
      <c r="ECR69" s="392"/>
      <c r="ECS69" s="393"/>
      <c r="ECT69" s="394"/>
      <c r="ECU69" s="395"/>
      <c r="ECV69" s="389"/>
      <c r="ECW69" s="390"/>
      <c r="ECX69" s="391"/>
      <c r="ECY69" s="392"/>
      <c r="ECZ69" s="393"/>
      <c r="EDA69" s="394"/>
      <c r="EDB69" s="395"/>
      <c r="EDC69" s="389"/>
      <c r="EDD69" s="390"/>
      <c r="EDE69" s="391"/>
      <c r="EDF69" s="392"/>
      <c r="EDG69" s="393"/>
      <c r="EDH69" s="394"/>
      <c r="EDI69" s="395"/>
      <c r="EDJ69" s="389"/>
      <c r="EDK69" s="390"/>
      <c r="EDL69" s="391"/>
      <c r="EDM69" s="392"/>
      <c r="EDN69" s="393"/>
      <c r="EDO69" s="394"/>
      <c r="EDP69" s="395"/>
      <c r="EDQ69" s="389"/>
      <c r="EDR69" s="390"/>
      <c r="EDS69" s="391"/>
      <c r="EDT69" s="392"/>
      <c r="EDU69" s="393"/>
      <c r="EDV69" s="394"/>
      <c r="EDW69" s="395"/>
      <c r="EDX69" s="389"/>
      <c r="EDY69" s="390"/>
      <c r="EDZ69" s="391"/>
      <c r="EEA69" s="392"/>
      <c r="EEB69" s="393"/>
      <c r="EEC69" s="394"/>
      <c r="EED69" s="395"/>
      <c r="EEE69" s="389"/>
      <c r="EEF69" s="390"/>
      <c r="EEG69" s="391"/>
      <c r="EEH69" s="392"/>
      <c r="EEI69" s="393"/>
      <c r="EEJ69" s="394"/>
      <c r="EEK69" s="395"/>
      <c r="EEL69" s="389"/>
      <c r="EEM69" s="390"/>
      <c r="EEN69" s="391"/>
      <c r="EEO69" s="392"/>
      <c r="EEP69" s="393"/>
      <c r="EEQ69" s="394"/>
      <c r="EER69" s="395"/>
      <c r="EES69" s="389"/>
      <c r="EET69" s="390"/>
      <c r="EEU69" s="391"/>
      <c r="EEV69" s="392"/>
      <c r="EEW69" s="393"/>
      <c r="EEX69" s="394"/>
      <c r="EEY69" s="395"/>
      <c r="EEZ69" s="389"/>
      <c r="EFA69" s="390"/>
      <c r="EFB69" s="391"/>
      <c r="EFC69" s="392"/>
      <c r="EFD69" s="393"/>
      <c r="EFE69" s="394"/>
      <c r="EFF69" s="395"/>
      <c r="EFG69" s="389"/>
      <c r="EFH69" s="390"/>
      <c r="EFI69" s="391"/>
      <c r="EFJ69" s="392"/>
      <c r="EFK69" s="393"/>
      <c r="EFL69" s="394"/>
      <c r="EFM69" s="395"/>
      <c r="EFN69" s="389"/>
      <c r="EFO69" s="390"/>
      <c r="EFP69" s="391"/>
      <c r="EFQ69" s="392"/>
      <c r="EFR69" s="393"/>
      <c r="EFS69" s="394"/>
      <c r="EFT69" s="395"/>
      <c r="EFU69" s="389"/>
      <c r="EFV69" s="390"/>
      <c r="EFW69" s="391"/>
      <c r="EFX69" s="392"/>
      <c r="EFY69" s="393"/>
      <c r="EFZ69" s="394"/>
      <c r="EGA69" s="395"/>
      <c r="EGB69" s="389"/>
      <c r="EGC69" s="390"/>
      <c r="EGD69" s="391"/>
      <c r="EGE69" s="392"/>
      <c r="EGF69" s="393"/>
      <c r="EGG69" s="394"/>
      <c r="EGH69" s="395"/>
      <c r="EGI69" s="389"/>
      <c r="EGJ69" s="390"/>
      <c r="EGK69" s="391"/>
      <c r="EGL69" s="392"/>
      <c r="EGM69" s="393"/>
      <c r="EGN69" s="394"/>
      <c r="EGO69" s="395"/>
      <c r="EGP69" s="389"/>
      <c r="EGQ69" s="390"/>
      <c r="EGR69" s="391"/>
      <c r="EGS69" s="392"/>
      <c r="EGT69" s="393"/>
      <c r="EGU69" s="394"/>
      <c r="EGV69" s="395"/>
      <c r="EGW69" s="389"/>
      <c r="EGX69" s="390"/>
      <c r="EGY69" s="391"/>
      <c r="EGZ69" s="392"/>
      <c r="EHA69" s="393"/>
      <c r="EHB69" s="394"/>
      <c r="EHC69" s="395"/>
      <c r="EHD69" s="389"/>
      <c r="EHE69" s="390"/>
      <c r="EHF69" s="391"/>
      <c r="EHG69" s="392"/>
      <c r="EHH69" s="393"/>
      <c r="EHI69" s="394"/>
      <c r="EHJ69" s="395"/>
      <c r="EHK69" s="389"/>
      <c r="EHL69" s="390"/>
      <c r="EHM69" s="391"/>
      <c r="EHN69" s="392"/>
      <c r="EHO69" s="393"/>
      <c r="EHP69" s="394"/>
      <c r="EHQ69" s="395"/>
      <c r="EHR69" s="389"/>
      <c r="EHS69" s="390"/>
      <c r="EHT69" s="391"/>
      <c r="EHU69" s="392"/>
      <c r="EHV69" s="393"/>
      <c r="EHW69" s="394"/>
      <c r="EHX69" s="395"/>
      <c r="EHY69" s="389"/>
      <c r="EHZ69" s="390"/>
      <c r="EIA69" s="391"/>
      <c r="EIB69" s="392"/>
      <c r="EIC69" s="393"/>
      <c r="EID69" s="394"/>
      <c r="EIE69" s="395"/>
      <c r="EIF69" s="389"/>
      <c r="EIG69" s="390"/>
      <c r="EIH69" s="391"/>
      <c r="EII69" s="392"/>
      <c r="EIJ69" s="393"/>
      <c r="EIK69" s="394"/>
      <c r="EIL69" s="395"/>
      <c r="EIM69" s="389"/>
      <c r="EIN69" s="390"/>
      <c r="EIO69" s="391"/>
      <c r="EIP69" s="392"/>
      <c r="EIQ69" s="393"/>
      <c r="EIR69" s="394"/>
      <c r="EIS69" s="395"/>
      <c r="EIT69" s="389"/>
      <c r="EIU69" s="390"/>
      <c r="EIV69" s="391"/>
      <c r="EIW69" s="392"/>
      <c r="EIX69" s="393"/>
      <c r="EIY69" s="394"/>
      <c r="EIZ69" s="395"/>
      <c r="EJA69" s="389"/>
      <c r="EJB69" s="390"/>
      <c r="EJC69" s="391"/>
      <c r="EJD69" s="392"/>
      <c r="EJE69" s="393"/>
      <c r="EJF69" s="394"/>
      <c r="EJG69" s="395"/>
      <c r="EJH69" s="389"/>
      <c r="EJI69" s="390"/>
      <c r="EJJ69" s="391"/>
      <c r="EJK69" s="392"/>
      <c r="EJL69" s="393"/>
      <c r="EJM69" s="394"/>
      <c r="EJN69" s="395"/>
      <c r="EJO69" s="389"/>
      <c r="EJP69" s="390"/>
      <c r="EJQ69" s="391"/>
      <c r="EJR69" s="392"/>
      <c r="EJS69" s="393"/>
      <c r="EJT69" s="394"/>
      <c r="EJU69" s="395"/>
      <c r="EJV69" s="389"/>
      <c r="EJW69" s="390"/>
      <c r="EJX69" s="391"/>
      <c r="EJY69" s="392"/>
      <c r="EJZ69" s="393"/>
      <c r="EKA69" s="394"/>
      <c r="EKB69" s="395"/>
      <c r="EKC69" s="389"/>
      <c r="EKD69" s="390"/>
      <c r="EKE69" s="391"/>
      <c r="EKF69" s="392"/>
      <c r="EKG69" s="393"/>
      <c r="EKH69" s="394"/>
      <c r="EKI69" s="395"/>
      <c r="EKJ69" s="389"/>
      <c r="EKK69" s="390"/>
      <c r="EKL69" s="391"/>
      <c r="EKM69" s="392"/>
      <c r="EKN69" s="393"/>
      <c r="EKO69" s="394"/>
      <c r="EKP69" s="395"/>
      <c r="EKQ69" s="389"/>
      <c r="EKR69" s="390"/>
      <c r="EKS69" s="391"/>
      <c r="EKT69" s="392"/>
      <c r="EKU69" s="393"/>
      <c r="EKV69" s="394"/>
      <c r="EKW69" s="395"/>
      <c r="EKX69" s="389"/>
      <c r="EKY69" s="390"/>
      <c r="EKZ69" s="391"/>
      <c r="ELA69" s="392"/>
      <c r="ELB69" s="393"/>
      <c r="ELC69" s="394"/>
      <c r="ELD69" s="395"/>
      <c r="ELE69" s="389"/>
      <c r="ELF69" s="390"/>
      <c r="ELG69" s="391"/>
      <c r="ELH69" s="392"/>
      <c r="ELI69" s="393"/>
      <c r="ELJ69" s="394"/>
      <c r="ELK69" s="395"/>
      <c r="ELL69" s="389"/>
      <c r="ELM69" s="390"/>
      <c r="ELN69" s="391"/>
      <c r="ELO69" s="392"/>
      <c r="ELP69" s="393"/>
      <c r="ELQ69" s="394"/>
      <c r="ELR69" s="395"/>
      <c r="ELS69" s="389"/>
      <c r="ELT69" s="390"/>
      <c r="ELU69" s="391"/>
      <c r="ELV69" s="392"/>
      <c r="ELW69" s="393"/>
      <c r="ELX69" s="394"/>
      <c r="ELY69" s="395"/>
      <c r="ELZ69" s="389"/>
      <c r="EMA69" s="390"/>
      <c r="EMB69" s="391"/>
      <c r="EMC69" s="392"/>
      <c r="EMD69" s="393"/>
      <c r="EME69" s="394"/>
      <c r="EMF69" s="395"/>
      <c r="EMG69" s="389"/>
      <c r="EMH69" s="390"/>
      <c r="EMI69" s="391"/>
      <c r="EMJ69" s="392"/>
      <c r="EMK69" s="393"/>
      <c r="EML69" s="394"/>
      <c r="EMM69" s="395"/>
      <c r="EMN69" s="389"/>
      <c r="EMO69" s="390"/>
      <c r="EMP69" s="391"/>
      <c r="EMQ69" s="392"/>
      <c r="EMR69" s="393"/>
      <c r="EMS69" s="394"/>
      <c r="EMT69" s="395"/>
      <c r="EMU69" s="389"/>
      <c r="EMV69" s="390"/>
      <c r="EMW69" s="391"/>
      <c r="EMX69" s="392"/>
      <c r="EMY69" s="393"/>
      <c r="EMZ69" s="394"/>
      <c r="ENA69" s="395"/>
      <c r="ENB69" s="389"/>
      <c r="ENC69" s="390"/>
      <c r="END69" s="391"/>
      <c r="ENE69" s="392"/>
      <c r="ENF69" s="393"/>
      <c r="ENG69" s="394"/>
      <c r="ENH69" s="395"/>
      <c r="ENI69" s="389"/>
      <c r="ENJ69" s="390"/>
      <c r="ENK69" s="391"/>
      <c r="ENL69" s="392"/>
      <c r="ENM69" s="393"/>
      <c r="ENN69" s="394"/>
      <c r="ENO69" s="395"/>
      <c r="ENP69" s="389"/>
      <c r="ENQ69" s="390"/>
      <c r="ENR69" s="391"/>
      <c r="ENS69" s="392"/>
      <c r="ENT69" s="393"/>
      <c r="ENU69" s="394"/>
      <c r="ENV69" s="395"/>
      <c r="ENW69" s="389"/>
      <c r="ENX69" s="390"/>
      <c r="ENY69" s="391"/>
      <c r="ENZ69" s="392"/>
      <c r="EOA69" s="393"/>
      <c r="EOB69" s="394"/>
      <c r="EOC69" s="395"/>
      <c r="EOD69" s="389"/>
      <c r="EOE69" s="390"/>
      <c r="EOF69" s="391"/>
      <c r="EOG69" s="392"/>
      <c r="EOH69" s="393"/>
      <c r="EOI69" s="394"/>
      <c r="EOJ69" s="395"/>
      <c r="EOK69" s="389"/>
      <c r="EOL69" s="390"/>
      <c r="EOM69" s="391"/>
      <c r="EON69" s="392"/>
      <c r="EOO69" s="393"/>
      <c r="EOP69" s="394"/>
      <c r="EOQ69" s="395"/>
      <c r="EOR69" s="389"/>
      <c r="EOS69" s="390"/>
      <c r="EOT69" s="391"/>
      <c r="EOU69" s="392"/>
      <c r="EOV69" s="393"/>
      <c r="EOW69" s="394"/>
      <c r="EOX69" s="395"/>
      <c r="EOY69" s="389"/>
      <c r="EOZ69" s="390"/>
      <c r="EPA69" s="391"/>
      <c r="EPB69" s="392"/>
      <c r="EPC69" s="393"/>
      <c r="EPD69" s="394"/>
      <c r="EPE69" s="395"/>
      <c r="EPF69" s="389"/>
      <c r="EPG69" s="390"/>
      <c r="EPH69" s="391"/>
      <c r="EPI69" s="392"/>
      <c r="EPJ69" s="393"/>
      <c r="EPK69" s="394"/>
      <c r="EPL69" s="395"/>
      <c r="EPM69" s="389"/>
      <c r="EPN69" s="390"/>
      <c r="EPO69" s="391"/>
      <c r="EPP69" s="392"/>
      <c r="EPQ69" s="393"/>
      <c r="EPR69" s="394"/>
      <c r="EPS69" s="395"/>
      <c r="EPT69" s="389"/>
      <c r="EPU69" s="390"/>
      <c r="EPV69" s="391"/>
      <c r="EPW69" s="392"/>
      <c r="EPX69" s="393"/>
      <c r="EPY69" s="394"/>
      <c r="EPZ69" s="395"/>
      <c r="EQA69" s="389"/>
      <c r="EQB69" s="390"/>
      <c r="EQC69" s="391"/>
      <c r="EQD69" s="392"/>
      <c r="EQE69" s="393"/>
      <c r="EQF69" s="394"/>
      <c r="EQG69" s="395"/>
      <c r="EQH69" s="389"/>
      <c r="EQI69" s="390"/>
      <c r="EQJ69" s="391"/>
      <c r="EQK69" s="392"/>
      <c r="EQL69" s="393"/>
      <c r="EQM69" s="394"/>
      <c r="EQN69" s="395"/>
      <c r="EQO69" s="389"/>
      <c r="EQP69" s="390"/>
      <c r="EQQ69" s="391"/>
      <c r="EQR69" s="392"/>
      <c r="EQS69" s="393"/>
      <c r="EQT69" s="394"/>
      <c r="EQU69" s="395"/>
      <c r="EQV69" s="389"/>
      <c r="EQW69" s="390"/>
      <c r="EQX69" s="391"/>
      <c r="EQY69" s="392"/>
      <c r="EQZ69" s="393"/>
      <c r="ERA69" s="394"/>
      <c r="ERB69" s="395"/>
      <c r="ERC69" s="389"/>
      <c r="ERD69" s="390"/>
      <c r="ERE69" s="391"/>
      <c r="ERF69" s="392"/>
      <c r="ERG69" s="393"/>
      <c r="ERH69" s="394"/>
      <c r="ERI69" s="395"/>
      <c r="ERJ69" s="389"/>
      <c r="ERK69" s="390"/>
      <c r="ERL69" s="391"/>
      <c r="ERM69" s="392"/>
      <c r="ERN69" s="393"/>
      <c r="ERO69" s="394"/>
      <c r="ERP69" s="395"/>
      <c r="ERQ69" s="389"/>
      <c r="ERR69" s="390"/>
      <c r="ERS69" s="391"/>
      <c r="ERT69" s="392"/>
      <c r="ERU69" s="393"/>
      <c r="ERV69" s="394"/>
      <c r="ERW69" s="395"/>
      <c r="ERX69" s="389"/>
      <c r="ERY69" s="390"/>
      <c r="ERZ69" s="391"/>
      <c r="ESA69" s="392"/>
      <c r="ESB69" s="393"/>
      <c r="ESC69" s="394"/>
      <c r="ESD69" s="395"/>
      <c r="ESE69" s="389"/>
      <c r="ESF69" s="390"/>
      <c r="ESG69" s="391"/>
      <c r="ESH69" s="392"/>
      <c r="ESI69" s="393"/>
      <c r="ESJ69" s="394"/>
      <c r="ESK69" s="395"/>
      <c r="ESL69" s="389"/>
      <c r="ESM69" s="390"/>
      <c r="ESN69" s="391"/>
      <c r="ESO69" s="392"/>
      <c r="ESP69" s="393"/>
      <c r="ESQ69" s="394"/>
      <c r="ESR69" s="395"/>
      <c r="ESS69" s="389"/>
      <c r="EST69" s="390"/>
      <c r="ESU69" s="391"/>
      <c r="ESV69" s="392"/>
      <c r="ESW69" s="393"/>
      <c r="ESX69" s="394"/>
      <c r="ESY69" s="395"/>
      <c r="ESZ69" s="389"/>
      <c r="ETA69" s="390"/>
      <c r="ETB69" s="391"/>
      <c r="ETC69" s="392"/>
      <c r="ETD69" s="393"/>
      <c r="ETE69" s="394"/>
      <c r="ETF69" s="395"/>
      <c r="ETG69" s="389"/>
      <c r="ETH69" s="390"/>
      <c r="ETI69" s="391"/>
      <c r="ETJ69" s="392"/>
      <c r="ETK69" s="393"/>
      <c r="ETL69" s="394"/>
      <c r="ETM69" s="395"/>
      <c r="ETN69" s="389"/>
      <c r="ETO69" s="390"/>
      <c r="ETP69" s="391"/>
      <c r="ETQ69" s="392"/>
      <c r="ETR69" s="393"/>
      <c r="ETS69" s="394"/>
      <c r="ETT69" s="395"/>
      <c r="ETU69" s="389"/>
      <c r="ETV69" s="390"/>
      <c r="ETW69" s="391"/>
      <c r="ETX69" s="392"/>
      <c r="ETY69" s="393"/>
      <c r="ETZ69" s="394"/>
      <c r="EUA69" s="395"/>
      <c r="EUB69" s="389"/>
      <c r="EUC69" s="390"/>
      <c r="EUD69" s="391"/>
      <c r="EUE69" s="392"/>
      <c r="EUF69" s="393"/>
      <c r="EUG69" s="394"/>
      <c r="EUH69" s="395"/>
      <c r="EUI69" s="389"/>
      <c r="EUJ69" s="390"/>
      <c r="EUK69" s="391"/>
      <c r="EUL69" s="392"/>
      <c r="EUM69" s="393"/>
      <c r="EUN69" s="394"/>
      <c r="EUO69" s="395"/>
      <c r="EUP69" s="389"/>
      <c r="EUQ69" s="390"/>
      <c r="EUR69" s="391"/>
      <c r="EUS69" s="392"/>
      <c r="EUT69" s="393"/>
      <c r="EUU69" s="394"/>
      <c r="EUV69" s="395"/>
      <c r="EUW69" s="389"/>
      <c r="EUX69" s="390"/>
      <c r="EUY69" s="391"/>
      <c r="EUZ69" s="392"/>
      <c r="EVA69" s="393"/>
      <c r="EVB69" s="394"/>
      <c r="EVC69" s="395"/>
      <c r="EVD69" s="389"/>
      <c r="EVE69" s="390"/>
      <c r="EVF69" s="391"/>
      <c r="EVG69" s="392"/>
      <c r="EVH69" s="393"/>
      <c r="EVI69" s="394"/>
      <c r="EVJ69" s="395"/>
      <c r="EVK69" s="389"/>
      <c r="EVL69" s="390"/>
      <c r="EVM69" s="391"/>
      <c r="EVN69" s="392"/>
      <c r="EVO69" s="393"/>
      <c r="EVP69" s="394"/>
      <c r="EVQ69" s="395"/>
      <c r="EVR69" s="389"/>
      <c r="EVS69" s="390"/>
      <c r="EVT69" s="391"/>
      <c r="EVU69" s="392"/>
      <c r="EVV69" s="393"/>
      <c r="EVW69" s="394"/>
      <c r="EVX69" s="395"/>
      <c r="EVY69" s="389"/>
      <c r="EVZ69" s="390"/>
      <c r="EWA69" s="391"/>
      <c r="EWB69" s="392"/>
      <c r="EWC69" s="393"/>
      <c r="EWD69" s="394"/>
      <c r="EWE69" s="395"/>
      <c r="EWF69" s="389"/>
      <c r="EWG69" s="390"/>
      <c r="EWH69" s="391"/>
      <c r="EWI69" s="392"/>
      <c r="EWJ69" s="393"/>
      <c r="EWK69" s="394"/>
      <c r="EWL69" s="395"/>
      <c r="EWM69" s="389"/>
      <c r="EWN69" s="390"/>
      <c r="EWO69" s="391"/>
      <c r="EWP69" s="392"/>
      <c r="EWQ69" s="393"/>
      <c r="EWR69" s="394"/>
      <c r="EWS69" s="395"/>
      <c r="EWT69" s="389"/>
      <c r="EWU69" s="390"/>
      <c r="EWV69" s="391"/>
      <c r="EWW69" s="392"/>
      <c r="EWX69" s="393"/>
      <c r="EWY69" s="394"/>
      <c r="EWZ69" s="395"/>
      <c r="EXA69" s="389"/>
      <c r="EXB69" s="390"/>
      <c r="EXC69" s="391"/>
      <c r="EXD69" s="392"/>
      <c r="EXE69" s="393"/>
      <c r="EXF69" s="394"/>
      <c r="EXG69" s="395"/>
      <c r="EXH69" s="389"/>
      <c r="EXI69" s="390"/>
      <c r="EXJ69" s="391"/>
      <c r="EXK69" s="392"/>
      <c r="EXL69" s="393"/>
      <c r="EXM69" s="394"/>
      <c r="EXN69" s="395"/>
      <c r="EXO69" s="389"/>
      <c r="EXP69" s="390"/>
      <c r="EXQ69" s="391"/>
      <c r="EXR69" s="392"/>
      <c r="EXS69" s="393"/>
      <c r="EXT69" s="394"/>
      <c r="EXU69" s="395"/>
      <c r="EXV69" s="389"/>
      <c r="EXW69" s="390"/>
      <c r="EXX69" s="391"/>
      <c r="EXY69" s="392"/>
      <c r="EXZ69" s="393"/>
      <c r="EYA69" s="394"/>
      <c r="EYB69" s="395"/>
      <c r="EYC69" s="389"/>
      <c r="EYD69" s="390"/>
      <c r="EYE69" s="391"/>
      <c r="EYF69" s="392"/>
      <c r="EYG69" s="393"/>
      <c r="EYH69" s="394"/>
      <c r="EYI69" s="395"/>
      <c r="EYJ69" s="389"/>
      <c r="EYK69" s="390"/>
      <c r="EYL69" s="391"/>
      <c r="EYM69" s="392"/>
      <c r="EYN69" s="393"/>
      <c r="EYO69" s="394"/>
      <c r="EYP69" s="395"/>
      <c r="EYQ69" s="389"/>
      <c r="EYR69" s="390"/>
      <c r="EYS69" s="391"/>
      <c r="EYT69" s="392"/>
      <c r="EYU69" s="393"/>
      <c r="EYV69" s="394"/>
      <c r="EYW69" s="395"/>
      <c r="EYX69" s="389"/>
      <c r="EYY69" s="390"/>
      <c r="EYZ69" s="391"/>
      <c r="EZA69" s="392"/>
      <c r="EZB69" s="393"/>
      <c r="EZC69" s="394"/>
      <c r="EZD69" s="395"/>
      <c r="EZE69" s="389"/>
      <c r="EZF69" s="390"/>
      <c r="EZG69" s="391"/>
      <c r="EZH69" s="392"/>
      <c r="EZI69" s="393"/>
      <c r="EZJ69" s="394"/>
      <c r="EZK69" s="395"/>
      <c r="EZL69" s="389"/>
      <c r="EZM69" s="390"/>
      <c r="EZN69" s="391"/>
      <c r="EZO69" s="392"/>
      <c r="EZP69" s="393"/>
      <c r="EZQ69" s="394"/>
      <c r="EZR69" s="395"/>
      <c r="EZS69" s="389"/>
      <c r="EZT69" s="390"/>
      <c r="EZU69" s="391"/>
      <c r="EZV69" s="392"/>
      <c r="EZW69" s="393"/>
      <c r="EZX69" s="394"/>
      <c r="EZY69" s="395"/>
      <c r="EZZ69" s="389"/>
      <c r="FAA69" s="390"/>
      <c r="FAB69" s="391"/>
      <c r="FAC69" s="392"/>
      <c r="FAD69" s="393"/>
      <c r="FAE69" s="394"/>
      <c r="FAF69" s="395"/>
      <c r="FAG69" s="389"/>
      <c r="FAH69" s="390"/>
      <c r="FAI69" s="391"/>
      <c r="FAJ69" s="392"/>
      <c r="FAK69" s="393"/>
      <c r="FAL69" s="394"/>
      <c r="FAM69" s="395"/>
      <c r="FAN69" s="389"/>
      <c r="FAO69" s="390"/>
      <c r="FAP69" s="391"/>
      <c r="FAQ69" s="392"/>
      <c r="FAR69" s="393"/>
      <c r="FAS69" s="394"/>
      <c r="FAT69" s="395"/>
      <c r="FAU69" s="389"/>
      <c r="FAV69" s="390"/>
      <c r="FAW69" s="391"/>
      <c r="FAX69" s="392"/>
      <c r="FAY69" s="393"/>
      <c r="FAZ69" s="394"/>
      <c r="FBA69" s="395"/>
      <c r="FBB69" s="389"/>
      <c r="FBC69" s="390"/>
      <c r="FBD69" s="391"/>
      <c r="FBE69" s="392"/>
      <c r="FBF69" s="393"/>
      <c r="FBG69" s="394"/>
      <c r="FBH69" s="395"/>
      <c r="FBI69" s="389"/>
      <c r="FBJ69" s="390"/>
      <c r="FBK69" s="391"/>
      <c r="FBL69" s="392"/>
      <c r="FBM69" s="393"/>
      <c r="FBN69" s="394"/>
      <c r="FBO69" s="395"/>
      <c r="FBP69" s="389"/>
      <c r="FBQ69" s="390"/>
      <c r="FBR69" s="391"/>
      <c r="FBS69" s="392"/>
      <c r="FBT69" s="393"/>
      <c r="FBU69" s="394"/>
      <c r="FBV69" s="395"/>
      <c r="FBW69" s="389"/>
      <c r="FBX69" s="390"/>
      <c r="FBY69" s="391"/>
      <c r="FBZ69" s="392"/>
      <c r="FCA69" s="393"/>
      <c r="FCB69" s="394"/>
      <c r="FCC69" s="395"/>
      <c r="FCD69" s="389"/>
      <c r="FCE69" s="390"/>
      <c r="FCF69" s="391"/>
      <c r="FCG69" s="392"/>
      <c r="FCH69" s="393"/>
      <c r="FCI69" s="394"/>
      <c r="FCJ69" s="395"/>
      <c r="FCK69" s="389"/>
      <c r="FCL69" s="390"/>
      <c r="FCM69" s="391"/>
      <c r="FCN69" s="392"/>
      <c r="FCO69" s="393"/>
      <c r="FCP69" s="394"/>
      <c r="FCQ69" s="395"/>
      <c r="FCR69" s="389"/>
      <c r="FCS69" s="390"/>
      <c r="FCT69" s="391"/>
      <c r="FCU69" s="392"/>
      <c r="FCV69" s="393"/>
      <c r="FCW69" s="394"/>
      <c r="FCX69" s="395"/>
      <c r="FCY69" s="389"/>
      <c r="FCZ69" s="390"/>
      <c r="FDA69" s="391"/>
      <c r="FDB69" s="392"/>
      <c r="FDC69" s="393"/>
      <c r="FDD69" s="394"/>
      <c r="FDE69" s="395"/>
      <c r="FDF69" s="389"/>
      <c r="FDG69" s="390"/>
      <c r="FDH69" s="391"/>
      <c r="FDI69" s="392"/>
      <c r="FDJ69" s="393"/>
      <c r="FDK69" s="394"/>
      <c r="FDL69" s="395"/>
      <c r="FDM69" s="389"/>
      <c r="FDN69" s="390"/>
      <c r="FDO69" s="391"/>
      <c r="FDP69" s="392"/>
      <c r="FDQ69" s="393"/>
      <c r="FDR69" s="394"/>
      <c r="FDS69" s="395"/>
      <c r="FDT69" s="389"/>
      <c r="FDU69" s="390"/>
      <c r="FDV69" s="391"/>
      <c r="FDW69" s="392"/>
      <c r="FDX69" s="393"/>
      <c r="FDY69" s="394"/>
      <c r="FDZ69" s="395"/>
      <c r="FEA69" s="389"/>
      <c r="FEB69" s="390"/>
      <c r="FEC69" s="391"/>
      <c r="FED69" s="392"/>
      <c r="FEE69" s="393"/>
      <c r="FEF69" s="394"/>
      <c r="FEG69" s="395"/>
      <c r="FEH69" s="389"/>
      <c r="FEI69" s="390"/>
      <c r="FEJ69" s="391"/>
      <c r="FEK69" s="392"/>
      <c r="FEL69" s="393"/>
      <c r="FEM69" s="394"/>
      <c r="FEN69" s="395"/>
      <c r="FEO69" s="389"/>
      <c r="FEP69" s="390"/>
      <c r="FEQ69" s="391"/>
      <c r="FER69" s="392"/>
      <c r="FES69" s="393"/>
      <c r="FET69" s="394"/>
      <c r="FEU69" s="395"/>
      <c r="FEV69" s="389"/>
      <c r="FEW69" s="390"/>
      <c r="FEX69" s="391"/>
      <c r="FEY69" s="392"/>
      <c r="FEZ69" s="393"/>
      <c r="FFA69" s="394"/>
      <c r="FFB69" s="395"/>
      <c r="FFC69" s="389"/>
      <c r="FFD69" s="390"/>
      <c r="FFE69" s="391"/>
      <c r="FFF69" s="392"/>
      <c r="FFG69" s="393"/>
      <c r="FFH69" s="394"/>
      <c r="FFI69" s="395"/>
      <c r="FFJ69" s="389"/>
      <c r="FFK69" s="390"/>
      <c r="FFL69" s="391"/>
      <c r="FFM69" s="392"/>
      <c r="FFN69" s="393"/>
      <c r="FFO69" s="394"/>
      <c r="FFP69" s="395"/>
      <c r="FFQ69" s="389"/>
      <c r="FFR69" s="390"/>
      <c r="FFS69" s="391"/>
      <c r="FFT69" s="392"/>
      <c r="FFU69" s="393"/>
      <c r="FFV69" s="394"/>
      <c r="FFW69" s="395"/>
      <c r="FFX69" s="389"/>
      <c r="FFY69" s="390"/>
      <c r="FFZ69" s="391"/>
      <c r="FGA69" s="392"/>
      <c r="FGB69" s="393"/>
      <c r="FGC69" s="394"/>
      <c r="FGD69" s="395"/>
      <c r="FGE69" s="389"/>
      <c r="FGF69" s="390"/>
      <c r="FGG69" s="391"/>
      <c r="FGH69" s="392"/>
      <c r="FGI69" s="393"/>
      <c r="FGJ69" s="394"/>
      <c r="FGK69" s="395"/>
      <c r="FGL69" s="389"/>
      <c r="FGM69" s="390"/>
      <c r="FGN69" s="391"/>
      <c r="FGO69" s="392"/>
      <c r="FGP69" s="393"/>
      <c r="FGQ69" s="394"/>
      <c r="FGR69" s="395"/>
      <c r="FGS69" s="389"/>
      <c r="FGT69" s="390"/>
      <c r="FGU69" s="391"/>
      <c r="FGV69" s="392"/>
      <c r="FGW69" s="393"/>
      <c r="FGX69" s="394"/>
      <c r="FGY69" s="395"/>
      <c r="FGZ69" s="389"/>
      <c r="FHA69" s="390"/>
      <c r="FHB69" s="391"/>
      <c r="FHC69" s="392"/>
      <c r="FHD69" s="393"/>
      <c r="FHE69" s="394"/>
      <c r="FHF69" s="395"/>
      <c r="FHG69" s="389"/>
      <c r="FHH69" s="390"/>
      <c r="FHI69" s="391"/>
      <c r="FHJ69" s="392"/>
      <c r="FHK69" s="393"/>
      <c r="FHL69" s="394"/>
      <c r="FHM69" s="395"/>
      <c r="FHN69" s="389"/>
      <c r="FHO69" s="390"/>
      <c r="FHP69" s="391"/>
      <c r="FHQ69" s="392"/>
      <c r="FHR69" s="393"/>
      <c r="FHS69" s="394"/>
      <c r="FHT69" s="395"/>
      <c r="FHU69" s="389"/>
      <c r="FHV69" s="390"/>
      <c r="FHW69" s="391"/>
      <c r="FHX69" s="392"/>
      <c r="FHY69" s="393"/>
      <c r="FHZ69" s="394"/>
      <c r="FIA69" s="395"/>
      <c r="FIB69" s="389"/>
      <c r="FIC69" s="390"/>
      <c r="FID69" s="391"/>
      <c r="FIE69" s="392"/>
      <c r="FIF69" s="393"/>
      <c r="FIG69" s="394"/>
      <c r="FIH69" s="395"/>
      <c r="FII69" s="389"/>
      <c r="FIJ69" s="390"/>
      <c r="FIK69" s="391"/>
      <c r="FIL69" s="392"/>
      <c r="FIM69" s="393"/>
      <c r="FIN69" s="394"/>
      <c r="FIO69" s="395"/>
      <c r="FIP69" s="389"/>
      <c r="FIQ69" s="390"/>
      <c r="FIR69" s="391"/>
      <c r="FIS69" s="392"/>
      <c r="FIT69" s="393"/>
      <c r="FIU69" s="394"/>
      <c r="FIV69" s="395"/>
      <c r="FIW69" s="389"/>
      <c r="FIX69" s="390"/>
      <c r="FIY69" s="391"/>
      <c r="FIZ69" s="392"/>
      <c r="FJA69" s="393"/>
      <c r="FJB69" s="394"/>
      <c r="FJC69" s="395"/>
      <c r="FJD69" s="389"/>
      <c r="FJE69" s="390"/>
      <c r="FJF69" s="391"/>
      <c r="FJG69" s="392"/>
      <c r="FJH69" s="393"/>
      <c r="FJI69" s="394"/>
      <c r="FJJ69" s="395"/>
      <c r="FJK69" s="389"/>
      <c r="FJL69" s="390"/>
      <c r="FJM69" s="391"/>
      <c r="FJN69" s="392"/>
      <c r="FJO69" s="393"/>
      <c r="FJP69" s="394"/>
      <c r="FJQ69" s="395"/>
      <c r="FJR69" s="389"/>
      <c r="FJS69" s="390"/>
      <c r="FJT69" s="391"/>
      <c r="FJU69" s="392"/>
      <c r="FJV69" s="393"/>
      <c r="FJW69" s="394"/>
      <c r="FJX69" s="395"/>
      <c r="FJY69" s="389"/>
      <c r="FJZ69" s="390"/>
      <c r="FKA69" s="391"/>
      <c r="FKB69" s="392"/>
      <c r="FKC69" s="393"/>
      <c r="FKD69" s="394"/>
      <c r="FKE69" s="395"/>
      <c r="FKF69" s="389"/>
      <c r="FKG69" s="390"/>
      <c r="FKH69" s="391"/>
      <c r="FKI69" s="392"/>
      <c r="FKJ69" s="393"/>
      <c r="FKK69" s="394"/>
      <c r="FKL69" s="395"/>
      <c r="FKM69" s="389"/>
      <c r="FKN69" s="390"/>
      <c r="FKO69" s="391"/>
      <c r="FKP69" s="392"/>
      <c r="FKQ69" s="393"/>
      <c r="FKR69" s="394"/>
      <c r="FKS69" s="395"/>
      <c r="FKT69" s="389"/>
      <c r="FKU69" s="390"/>
      <c r="FKV69" s="391"/>
      <c r="FKW69" s="392"/>
      <c r="FKX69" s="393"/>
      <c r="FKY69" s="394"/>
      <c r="FKZ69" s="395"/>
      <c r="FLA69" s="389"/>
      <c r="FLB69" s="390"/>
      <c r="FLC69" s="391"/>
      <c r="FLD69" s="392"/>
      <c r="FLE69" s="393"/>
      <c r="FLF69" s="394"/>
      <c r="FLG69" s="395"/>
      <c r="FLH69" s="389"/>
      <c r="FLI69" s="390"/>
      <c r="FLJ69" s="391"/>
      <c r="FLK69" s="392"/>
      <c r="FLL69" s="393"/>
      <c r="FLM69" s="394"/>
      <c r="FLN69" s="395"/>
      <c r="FLO69" s="389"/>
      <c r="FLP69" s="390"/>
      <c r="FLQ69" s="391"/>
      <c r="FLR69" s="392"/>
      <c r="FLS69" s="393"/>
      <c r="FLT69" s="394"/>
      <c r="FLU69" s="395"/>
      <c r="FLV69" s="389"/>
      <c r="FLW69" s="390"/>
      <c r="FLX69" s="391"/>
      <c r="FLY69" s="392"/>
      <c r="FLZ69" s="393"/>
      <c r="FMA69" s="394"/>
      <c r="FMB69" s="395"/>
      <c r="FMC69" s="389"/>
      <c r="FMD69" s="390"/>
      <c r="FME69" s="391"/>
      <c r="FMF69" s="392"/>
      <c r="FMG69" s="393"/>
      <c r="FMH69" s="394"/>
      <c r="FMI69" s="395"/>
      <c r="FMJ69" s="389"/>
      <c r="FMK69" s="390"/>
      <c r="FML69" s="391"/>
      <c r="FMM69" s="392"/>
      <c r="FMN69" s="393"/>
      <c r="FMO69" s="394"/>
      <c r="FMP69" s="395"/>
      <c r="FMQ69" s="389"/>
      <c r="FMR69" s="390"/>
      <c r="FMS69" s="391"/>
      <c r="FMT69" s="392"/>
      <c r="FMU69" s="393"/>
      <c r="FMV69" s="394"/>
      <c r="FMW69" s="395"/>
      <c r="FMX69" s="389"/>
      <c r="FMY69" s="390"/>
      <c r="FMZ69" s="391"/>
      <c r="FNA69" s="392"/>
      <c r="FNB69" s="393"/>
      <c r="FNC69" s="394"/>
      <c r="FND69" s="395"/>
      <c r="FNE69" s="389"/>
      <c r="FNF69" s="390"/>
      <c r="FNG69" s="391"/>
      <c r="FNH69" s="392"/>
      <c r="FNI69" s="393"/>
      <c r="FNJ69" s="394"/>
      <c r="FNK69" s="395"/>
      <c r="FNL69" s="389"/>
      <c r="FNM69" s="390"/>
      <c r="FNN69" s="391"/>
      <c r="FNO69" s="392"/>
      <c r="FNP69" s="393"/>
      <c r="FNQ69" s="394"/>
      <c r="FNR69" s="395"/>
      <c r="FNS69" s="389"/>
      <c r="FNT69" s="390"/>
      <c r="FNU69" s="391"/>
      <c r="FNV69" s="392"/>
      <c r="FNW69" s="393"/>
      <c r="FNX69" s="394"/>
      <c r="FNY69" s="395"/>
      <c r="FNZ69" s="389"/>
      <c r="FOA69" s="390"/>
      <c r="FOB69" s="391"/>
      <c r="FOC69" s="392"/>
      <c r="FOD69" s="393"/>
      <c r="FOE69" s="394"/>
      <c r="FOF69" s="395"/>
      <c r="FOG69" s="389"/>
      <c r="FOH69" s="390"/>
      <c r="FOI69" s="391"/>
      <c r="FOJ69" s="392"/>
      <c r="FOK69" s="393"/>
      <c r="FOL69" s="394"/>
      <c r="FOM69" s="395"/>
      <c r="FON69" s="389"/>
      <c r="FOO69" s="390"/>
      <c r="FOP69" s="391"/>
      <c r="FOQ69" s="392"/>
      <c r="FOR69" s="393"/>
      <c r="FOS69" s="394"/>
      <c r="FOT69" s="395"/>
      <c r="FOU69" s="389"/>
      <c r="FOV69" s="390"/>
      <c r="FOW69" s="391"/>
      <c r="FOX69" s="392"/>
      <c r="FOY69" s="393"/>
      <c r="FOZ69" s="394"/>
      <c r="FPA69" s="395"/>
      <c r="FPB69" s="389"/>
      <c r="FPC69" s="390"/>
      <c r="FPD69" s="391"/>
      <c r="FPE69" s="392"/>
      <c r="FPF69" s="393"/>
      <c r="FPG69" s="394"/>
      <c r="FPH69" s="395"/>
      <c r="FPI69" s="389"/>
      <c r="FPJ69" s="390"/>
      <c r="FPK69" s="391"/>
      <c r="FPL69" s="392"/>
      <c r="FPM69" s="393"/>
      <c r="FPN69" s="394"/>
      <c r="FPO69" s="395"/>
      <c r="FPP69" s="389"/>
      <c r="FPQ69" s="390"/>
      <c r="FPR69" s="391"/>
      <c r="FPS69" s="392"/>
      <c r="FPT69" s="393"/>
      <c r="FPU69" s="394"/>
      <c r="FPV69" s="395"/>
      <c r="FPW69" s="389"/>
      <c r="FPX69" s="390"/>
      <c r="FPY69" s="391"/>
      <c r="FPZ69" s="392"/>
      <c r="FQA69" s="393"/>
      <c r="FQB69" s="394"/>
      <c r="FQC69" s="395"/>
      <c r="FQD69" s="389"/>
      <c r="FQE69" s="390"/>
      <c r="FQF69" s="391"/>
      <c r="FQG69" s="392"/>
      <c r="FQH69" s="393"/>
      <c r="FQI69" s="394"/>
      <c r="FQJ69" s="395"/>
      <c r="FQK69" s="389"/>
      <c r="FQL69" s="390"/>
      <c r="FQM69" s="391"/>
      <c r="FQN69" s="392"/>
      <c r="FQO69" s="393"/>
      <c r="FQP69" s="394"/>
      <c r="FQQ69" s="395"/>
      <c r="FQR69" s="389"/>
      <c r="FQS69" s="390"/>
      <c r="FQT69" s="391"/>
      <c r="FQU69" s="392"/>
      <c r="FQV69" s="393"/>
      <c r="FQW69" s="394"/>
      <c r="FQX69" s="395"/>
      <c r="FQY69" s="389"/>
      <c r="FQZ69" s="390"/>
      <c r="FRA69" s="391"/>
      <c r="FRB69" s="392"/>
      <c r="FRC69" s="393"/>
      <c r="FRD69" s="394"/>
      <c r="FRE69" s="395"/>
      <c r="FRF69" s="389"/>
      <c r="FRG69" s="390"/>
      <c r="FRH69" s="391"/>
      <c r="FRI69" s="392"/>
      <c r="FRJ69" s="393"/>
      <c r="FRK69" s="394"/>
      <c r="FRL69" s="395"/>
      <c r="FRM69" s="389"/>
      <c r="FRN69" s="390"/>
      <c r="FRO69" s="391"/>
      <c r="FRP69" s="392"/>
      <c r="FRQ69" s="393"/>
      <c r="FRR69" s="394"/>
      <c r="FRS69" s="395"/>
      <c r="FRT69" s="389"/>
      <c r="FRU69" s="390"/>
      <c r="FRV69" s="391"/>
      <c r="FRW69" s="392"/>
      <c r="FRX69" s="393"/>
      <c r="FRY69" s="394"/>
      <c r="FRZ69" s="395"/>
      <c r="FSA69" s="389"/>
      <c r="FSB69" s="390"/>
      <c r="FSC69" s="391"/>
      <c r="FSD69" s="392"/>
      <c r="FSE69" s="393"/>
      <c r="FSF69" s="394"/>
      <c r="FSG69" s="395"/>
      <c r="FSH69" s="389"/>
      <c r="FSI69" s="390"/>
      <c r="FSJ69" s="391"/>
      <c r="FSK69" s="392"/>
      <c r="FSL69" s="393"/>
      <c r="FSM69" s="394"/>
      <c r="FSN69" s="395"/>
      <c r="FSO69" s="389"/>
      <c r="FSP69" s="390"/>
      <c r="FSQ69" s="391"/>
      <c r="FSR69" s="392"/>
      <c r="FSS69" s="393"/>
      <c r="FST69" s="394"/>
      <c r="FSU69" s="395"/>
      <c r="FSV69" s="389"/>
      <c r="FSW69" s="390"/>
      <c r="FSX69" s="391"/>
      <c r="FSY69" s="392"/>
      <c r="FSZ69" s="393"/>
      <c r="FTA69" s="394"/>
      <c r="FTB69" s="395"/>
      <c r="FTC69" s="389"/>
      <c r="FTD69" s="390"/>
      <c r="FTE69" s="391"/>
      <c r="FTF69" s="392"/>
      <c r="FTG69" s="393"/>
      <c r="FTH69" s="394"/>
      <c r="FTI69" s="395"/>
      <c r="FTJ69" s="389"/>
      <c r="FTK69" s="390"/>
      <c r="FTL69" s="391"/>
      <c r="FTM69" s="392"/>
      <c r="FTN69" s="393"/>
      <c r="FTO69" s="394"/>
      <c r="FTP69" s="395"/>
      <c r="FTQ69" s="389"/>
      <c r="FTR69" s="390"/>
      <c r="FTS69" s="391"/>
      <c r="FTT69" s="392"/>
      <c r="FTU69" s="393"/>
      <c r="FTV69" s="394"/>
      <c r="FTW69" s="395"/>
      <c r="FTX69" s="389"/>
      <c r="FTY69" s="390"/>
      <c r="FTZ69" s="391"/>
      <c r="FUA69" s="392"/>
      <c r="FUB69" s="393"/>
      <c r="FUC69" s="394"/>
      <c r="FUD69" s="395"/>
      <c r="FUE69" s="389"/>
      <c r="FUF69" s="390"/>
      <c r="FUG69" s="391"/>
      <c r="FUH69" s="392"/>
      <c r="FUI69" s="393"/>
      <c r="FUJ69" s="394"/>
      <c r="FUK69" s="395"/>
      <c r="FUL69" s="389"/>
      <c r="FUM69" s="390"/>
      <c r="FUN69" s="391"/>
      <c r="FUO69" s="392"/>
      <c r="FUP69" s="393"/>
      <c r="FUQ69" s="394"/>
      <c r="FUR69" s="395"/>
      <c r="FUS69" s="389"/>
      <c r="FUT69" s="390"/>
      <c r="FUU69" s="391"/>
      <c r="FUV69" s="392"/>
      <c r="FUW69" s="393"/>
      <c r="FUX69" s="394"/>
      <c r="FUY69" s="395"/>
      <c r="FUZ69" s="389"/>
      <c r="FVA69" s="390"/>
      <c r="FVB69" s="391"/>
      <c r="FVC69" s="392"/>
      <c r="FVD69" s="393"/>
      <c r="FVE69" s="394"/>
      <c r="FVF69" s="395"/>
      <c r="FVG69" s="389"/>
      <c r="FVH69" s="390"/>
      <c r="FVI69" s="391"/>
      <c r="FVJ69" s="392"/>
      <c r="FVK69" s="393"/>
      <c r="FVL69" s="394"/>
      <c r="FVM69" s="395"/>
      <c r="FVN69" s="389"/>
      <c r="FVO69" s="390"/>
      <c r="FVP69" s="391"/>
      <c r="FVQ69" s="392"/>
      <c r="FVR69" s="393"/>
      <c r="FVS69" s="394"/>
      <c r="FVT69" s="395"/>
      <c r="FVU69" s="389"/>
      <c r="FVV69" s="390"/>
      <c r="FVW69" s="391"/>
      <c r="FVX69" s="392"/>
      <c r="FVY69" s="393"/>
      <c r="FVZ69" s="394"/>
      <c r="FWA69" s="395"/>
      <c r="FWB69" s="389"/>
      <c r="FWC69" s="390"/>
      <c r="FWD69" s="391"/>
      <c r="FWE69" s="392"/>
      <c r="FWF69" s="393"/>
      <c r="FWG69" s="394"/>
      <c r="FWH69" s="395"/>
      <c r="FWI69" s="389"/>
      <c r="FWJ69" s="390"/>
      <c r="FWK69" s="391"/>
      <c r="FWL69" s="392"/>
      <c r="FWM69" s="393"/>
      <c r="FWN69" s="394"/>
      <c r="FWO69" s="395"/>
      <c r="FWP69" s="389"/>
      <c r="FWQ69" s="390"/>
      <c r="FWR69" s="391"/>
      <c r="FWS69" s="392"/>
      <c r="FWT69" s="393"/>
      <c r="FWU69" s="394"/>
      <c r="FWV69" s="395"/>
      <c r="FWW69" s="389"/>
      <c r="FWX69" s="390"/>
      <c r="FWY69" s="391"/>
      <c r="FWZ69" s="392"/>
      <c r="FXA69" s="393"/>
      <c r="FXB69" s="394"/>
      <c r="FXC69" s="395"/>
      <c r="FXD69" s="389"/>
      <c r="FXE69" s="390"/>
      <c r="FXF69" s="391"/>
      <c r="FXG69" s="392"/>
      <c r="FXH69" s="393"/>
      <c r="FXI69" s="394"/>
      <c r="FXJ69" s="395"/>
      <c r="FXK69" s="389"/>
      <c r="FXL69" s="390"/>
      <c r="FXM69" s="391"/>
      <c r="FXN69" s="392"/>
      <c r="FXO69" s="393"/>
      <c r="FXP69" s="394"/>
      <c r="FXQ69" s="395"/>
      <c r="FXR69" s="389"/>
      <c r="FXS69" s="390"/>
      <c r="FXT69" s="391"/>
      <c r="FXU69" s="392"/>
      <c r="FXV69" s="393"/>
      <c r="FXW69" s="394"/>
      <c r="FXX69" s="395"/>
      <c r="FXY69" s="389"/>
      <c r="FXZ69" s="390"/>
      <c r="FYA69" s="391"/>
      <c r="FYB69" s="392"/>
      <c r="FYC69" s="393"/>
      <c r="FYD69" s="394"/>
      <c r="FYE69" s="395"/>
      <c r="FYF69" s="389"/>
      <c r="FYG69" s="390"/>
      <c r="FYH69" s="391"/>
      <c r="FYI69" s="392"/>
      <c r="FYJ69" s="393"/>
      <c r="FYK69" s="394"/>
      <c r="FYL69" s="395"/>
      <c r="FYM69" s="389"/>
      <c r="FYN69" s="390"/>
      <c r="FYO69" s="391"/>
      <c r="FYP69" s="392"/>
      <c r="FYQ69" s="393"/>
      <c r="FYR69" s="394"/>
      <c r="FYS69" s="395"/>
      <c r="FYT69" s="389"/>
      <c r="FYU69" s="390"/>
      <c r="FYV69" s="391"/>
      <c r="FYW69" s="392"/>
      <c r="FYX69" s="393"/>
      <c r="FYY69" s="394"/>
      <c r="FYZ69" s="395"/>
      <c r="FZA69" s="389"/>
      <c r="FZB69" s="390"/>
      <c r="FZC69" s="391"/>
      <c r="FZD69" s="392"/>
      <c r="FZE69" s="393"/>
      <c r="FZF69" s="394"/>
      <c r="FZG69" s="395"/>
      <c r="FZH69" s="389"/>
      <c r="FZI69" s="390"/>
      <c r="FZJ69" s="391"/>
      <c r="FZK69" s="392"/>
      <c r="FZL69" s="393"/>
      <c r="FZM69" s="394"/>
      <c r="FZN69" s="395"/>
      <c r="FZO69" s="389"/>
      <c r="FZP69" s="390"/>
      <c r="FZQ69" s="391"/>
      <c r="FZR69" s="392"/>
      <c r="FZS69" s="393"/>
      <c r="FZT69" s="394"/>
      <c r="FZU69" s="395"/>
      <c r="FZV69" s="389"/>
      <c r="FZW69" s="390"/>
      <c r="FZX69" s="391"/>
      <c r="FZY69" s="392"/>
      <c r="FZZ69" s="393"/>
      <c r="GAA69" s="394"/>
      <c r="GAB69" s="395"/>
      <c r="GAC69" s="389"/>
      <c r="GAD69" s="390"/>
      <c r="GAE69" s="391"/>
      <c r="GAF69" s="392"/>
      <c r="GAG69" s="393"/>
      <c r="GAH69" s="394"/>
      <c r="GAI69" s="395"/>
      <c r="GAJ69" s="389"/>
      <c r="GAK69" s="390"/>
      <c r="GAL69" s="391"/>
      <c r="GAM69" s="392"/>
      <c r="GAN69" s="393"/>
      <c r="GAO69" s="394"/>
      <c r="GAP69" s="395"/>
      <c r="GAQ69" s="389"/>
      <c r="GAR69" s="390"/>
      <c r="GAS69" s="391"/>
      <c r="GAT69" s="392"/>
      <c r="GAU69" s="393"/>
      <c r="GAV69" s="394"/>
      <c r="GAW69" s="395"/>
      <c r="GAX69" s="389"/>
      <c r="GAY69" s="390"/>
      <c r="GAZ69" s="391"/>
      <c r="GBA69" s="392"/>
      <c r="GBB69" s="393"/>
      <c r="GBC69" s="394"/>
      <c r="GBD69" s="395"/>
      <c r="GBE69" s="389"/>
      <c r="GBF69" s="390"/>
      <c r="GBG69" s="391"/>
      <c r="GBH69" s="392"/>
      <c r="GBI69" s="393"/>
      <c r="GBJ69" s="394"/>
      <c r="GBK69" s="395"/>
      <c r="GBL69" s="389"/>
      <c r="GBM69" s="390"/>
      <c r="GBN69" s="391"/>
      <c r="GBO69" s="392"/>
      <c r="GBP69" s="393"/>
      <c r="GBQ69" s="394"/>
      <c r="GBR69" s="395"/>
      <c r="GBS69" s="389"/>
      <c r="GBT69" s="390"/>
      <c r="GBU69" s="391"/>
      <c r="GBV69" s="392"/>
      <c r="GBW69" s="393"/>
      <c r="GBX69" s="394"/>
      <c r="GBY69" s="395"/>
      <c r="GBZ69" s="389"/>
      <c r="GCA69" s="390"/>
      <c r="GCB69" s="391"/>
      <c r="GCC69" s="392"/>
      <c r="GCD69" s="393"/>
      <c r="GCE69" s="394"/>
      <c r="GCF69" s="395"/>
      <c r="GCG69" s="389"/>
      <c r="GCH69" s="390"/>
      <c r="GCI69" s="391"/>
      <c r="GCJ69" s="392"/>
      <c r="GCK69" s="393"/>
      <c r="GCL69" s="394"/>
      <c r="GCM69" s="395"/>
      <c r="GCN69" s="389"/>
      <c r="GCO69" s="390"/>
      <c r="GCP69" s="391"/>
      <c r="GCQ69" s="392"/>
      <c r="GCR69" s="393"/>
      <c r="GCS69" s="394"/>
      <c r="GCT69" s="395"/>
      <c r="GCU69" s="389"/>
      <c r="GCV69" s="390"/>
      <c r="GCW69" s="391"/>
      <c r="GCX69" s="392"/>
      <c r="GCY69" s="393"/>
      <c r="GCZ69" s="394"/>
      <c r="GDA69" s="395"/>
      <c r="GDB69" s="389"/>
      <c r="GDC69" s="390"/>
      <c r="GDD69" s="391"/>
      <c r="GDE69" s="392"/>
      <c r="GDF69" s="393"/>
      <c r="GDG69" s="394"/>
      <c r="GDH69" s="395"/>
      <c r="GDI69" s="389"/>
      <c r="GDJ69" s="390"/>
      <c r="GDK69" s="391"/>
      <c r="GDL69" s="392"/>
      <c r="GDM69" s="393"/>
      <c r="GDN69" s="394"/>
      <c r="GDO69" s="395"/>
      <c r="GDP69" s="389"/>
      <c r="GDQ69" s="390"/>
      <c r="GDR69" s="391"/>
      <c r="GDS69" s="392"/>
      <c r="GDT69" s="393"/>
      <c r="GDU69" s="394"/>
      <c r="GDV69" s="395"/>
      <c r="GDW69" s="389"/>
      <c r="GDX69" s="390"/>
      <c r="GDY69" s="391"/>
      <c r="GDZ69" s="392"/>
      <c r="GEA69" s="393"/>
      <c r="GEB69" s="394"/>
      <c r="GEC69" s="395"/>
      <c r="GED69" s="389"/>
      <c r="GEE69" s="390"/>
      <c r="GEF69" s="391"/>
      <c r="GEG69" s="392"/>
      <c r="GEH69" s="393"/>
      <c r="GEI69" s="394"/>
      <c r="GEJ69" s="395"/>
      <c r="GEK69" s="389"/>
      <c r="GEL69" s="390"/>
      <c r="GEM69" s="391"/>
      <c r="GEN69" s="392"/>
      <c r="GEO69" s="393"/>
      <c r="GEP69" s="394"/>
      <c r="GEQ69" s="395"/>
      <c r="GER69" s="389"/>
      <c r="GES69" s="390"/>
      <c r="GET69" s="391"/>
      <c r="GEU69" s="392"/>
      <c r="GEV69" s="393"/>
      <c r="GEW69" s="394"/>
      <c r="GEX69" s="395"/>
      <c r="GEY69" s="389"/>
      <c r="GEZ69" s="390"/>
      <c r="GFA69" s="391"/>
      <c r="GFB69" s="392"/>
      <c r="GFC69" s="393"/>
      <c r="GFD69" s="394"/>
      <c r="GFE69" s="395"/>
      <c r="GFF69" s="389"/>
      <c r="GFG69" s="390"/>
      <c r="GFH69" s="391"/>
      <c r="GFI69" s="392"/>
      <c r="GFJ69" s="393"/>
      <c r="GFK69" s="394"/>
      <c r="GFL69" s="395"/>
      <c r="GFM69" s="389"/>
      <c r="GFN69" s="390"/>
      <c r="GFO69" s="391"/>
      <c r="GFP69" s="392"/>
      <c r="GFQ69" s="393"/>
      <c r="GFR69" s="394"/>
      <c r="GFS69" s="395"/>
      <c r="GFT69" s="389"/>
      <c r="GFU69" s="390"/>
      <c r="GFV69" s="391"/>
      <c r="GFW69" s="392"/>
      <c r="GFX69" s="393"/>
      <c r="GFY69" s="394"/>
      <c r="GFZ69" s="395"/>
      <c r="GGA69" s="389"/>
      <c r="GGB69" s="390"/>
      <c r="GGC69" s="391"/>
      <c r="GGD69" s="392"/>
      <c r="GGE69" s="393"/>
      <c r="GGF69" s="394"/>
      <c r="GGG69" s="395"/>
      <c r="GGH69" s="389"/>
      <c r="GGI69" s="390"/>
      <c r="GGJ69" s="391"/>
      <c r="GGK69" s="392"/>
      <c r="GGL69" s="393"/>
      <c r="GGM69" s="394"/>
      <c r="GGN69" s="395"/>
      <c r="GGO69" s="389"/>
      <c r="GGP69" s="390"/>
      <c r="GGQ69" s="391"/>
      <c r="GGR69" s="392"/>
      <c r="GGS69" s="393"/>
      <c r="GGT69" s="394"/>
      <c r="GGU69" s="395"/>
      <c r="GGV69" s="389"/>
      <c r="GGW69" s="390"/>
      <c r="GGX69" s="391"/>
      <c r="GGY69" s="392"/>
      <c r="GGZ69" s="393"/>
      <c r="GHA69" s="394"/>
      <c r="GHB69" s="395"/>
      <c r="GHC69" s="389"/>
      <c r="GHD69" s="390"/>
      <c r="GHE69" s="391"/>
      <c r="GHF69" s="392"/>
      <c r="GHG69" s="393"/>
      <c r="GHH69" s="394"/>
      <c r="GHI69" s="395"/>
      <c r="GHJ69" s="389"/>
      <c r="GHK69" s="390"/>
      <c r="GHL69" s="391"/>
      <c r="GHM69" s="392"/>
      <c r="GHN69" s="393"/>
      <c r="GHO69" s="394"/>
      <c r="GHP69" s="395"/>
      <c r="GHQ69" s="389"/>
      <c r="GHR69" s="390"/>
      <c r="GHS69" s="391"/>
      <c r="GHT69" s="392"/>
      <c r="GHU69" s="393"/>
      <c r="GHV69" s="394"/>
      <c r="GHW69" s="395"/>
      <c r="GHX69" s="389"/>
      <c r="GHY69" s="390"/>
      <c r="GHZ69" s="391"/>
      <c r="GIA69" s="392"/>
      <c r="GIB69" s="393"/>
      <c r="GIC69" s="394"/>
      <c r="GID69" s="395"/>
      <c r="GIE69" s="389"/>
      <c r="GIF69" s="390"/>
      <c r="GIG69" s="391"/>
      <c r="GIH69" s="392"/>
      <c r="GII69" s="393"/>
      <c r="GIJ69" s="394"/>
      <c r="GIK69" s="395"/>
      <c r="GIL69" s="389"/>
      <c r="GIM69" s="390"/>
      <c r="GIN69" s="391"/>
      <c r="GIO69" s="392"/>
      <c r="GIP69" s="393"/>
      <c r="GIQ69" s="394"/>
      <c r="GIR69" s="395"/>
      <c r="GIS69" s="389"/>
      <c r="GIT69" s="390"/>
      <c r="GIU69" s="391"/>
      <c r="GIV69" s="392"/>
      <c r="GIW69" s="393"/>
      <c r="GIX69" s="394"/>
      <c r="GIY69" s="395"/>
      <c r="GIZ69" s="389"/>
      <c r="GJA69" s="390"/>
      <c r="GJB69" s="391"/>
      <c r="GJC69" s="392"/>
      <c r="GJD69" s="393"/>
      <c r="GJE69" s="394"/>
      <c r="GJF69" s="395"/>
      <c r="GJG69" s="389"/>
      <c r="GJH69" s="390"/>
      <c r="GJI69" s="391"/>
      <c r="GJJ69" s="392"/>
      <c r="GJK69" s="393"/>
      <c r="GJL69" s="394"/>
      <c r="GJM69" s="395"/>
      <c r="GJN69" s="389"/>
      <c r="GJO69" s="390"/>
      <c r="GJP69" s="391"/>
      <c r="GJQ69" s="392"/>
      <c r="GJR69" s="393"/>
      <c r="GJS69" s="394"/>
      <c r="GJT69" s="395"/>
      <c r="GJU69" s="389"/>
      <c r="GJV69" s="390"/>
      <c r="GJW69" s="391"/>
      <c r="GJX69" s="392"/>
      <c r="GJY69" s="393"/>
      <c r="GJZ69" s="394"/>
      <c r="GKA69" s="395"/>
      <c r="GKB69" s="389"/>
      <c r="GKC69" s="390"/>
      <c r="GKD69" s="391"/>
      <c r="GKE69" s="392"/>
      <c r="GKF69" s="393"/>
      <c r="GKG69" s="394"/>
      <c r="GKH69" s="395"/>
      <c r="GKI69" s="389"/>
      <c r="GKJ69" s="390"/>
      <c r="GKK69" s="391"/>
      <c r="GKL69" s="392"/>
      <c r="GKM69" s="393"/>
      <c r="GKN69" s="394"/>
      <c r="GKO69" s="395"/>
      <c r="GKP69" s="389"/>
      <c r="GKQ69" s="390"/>
      <c r="GKR69" s="391"/>
      <c r="GKS69" s="392"/>
      <c r="GKT69" s="393"/>
      <c r="GKU69" s="394"/>
      <c r="GKV69" s="395"/>
      <c r="GKW69" s="389"/>
      <c r="GKX69" s="390"/>
      <c r="GKY69" s="391"/>
      <c r="GKZ69" s="392"/>
      <c r="GLA69" s="393"/>
      <c r="GLB69" s="394"/>
      <c r="GLC69" s="395"/>
      <c r="GLD69" s="389"/>
      <c r="GLE69" s="390"/>
      <c r="GLF69" s="391"/>
      <c r="GLG69" s="392"/>
      <c r="GLH69" s="393"/>
      <c r="GLI69" s="394"/>
      <c r="GLJ69" s="395"/>
      <c r="GLK69" s="389"/>
      <c r="GLL69" s="390"/>
      <c r="GLM69" s="391"/>
      <c r="GLN69" s="392"/>
      <c r="GLO69" s="393"/>
      <c r="GLP69" s="394"/>
      <c r="GLQ69" s="395"/>
      <c r="GLR69" s="389"/>
      <c r="GLS69" s="390"/>
      <c r="GLT69" s="391"/>
      <c r="GLU69" s="392"/>
      <c r="GLV69" s="393"/>
      <c r="GLW69" s="394"/>
      <c r="GLX69" s="395"/>
      <c r="GLY69" s="389"/>
      <c r="GLZ69" s="390"/>
      <c r="GMA69" s="391"/>
      <c r="GMB69" s="392"/>
      <c r="GMC69" s="393"/>
      <c r="GMD69" s="394"/>
      <c r="GME69" s="395"/>
      <c r="GMF69" s="389"/>
      <c r="GMG69" s="390"/>
      <c r="GMH69" s="391"/>
      <c r="GMI69" s="392"/>
      <c r="GMJ69" s="393"/>
      <c r="GMK69" s="394"/>
      <c r="GML69" s="395"/>
      <c r="GMM69" s="389"/>
      <c r="GMN69" s="390"/>
      <c r="GMO69" s="391"/>
      <c r="GMP69" s="392"/>
      <c r="GMQ69" s="393"/>
      <c r="GMR69" s="394"/>
      <c r="GMS69" s="395"/>
      <c r="GMT69" s="389"/>
      <c r="GMU69" s="390"/>
      <c r="GMV69" s="391"/>
      <c r="GMW69" s="392"/>
      <c r="GMX69" s="393"/>
      <c r="GMY69" s="394"/>
      <c r="GMZ69" s="395"/>
      <c r="GNA69" s="389"/>
      <c r="GNB69" s="390"/>
      <c r="GNC69" s="391"/>
      <c r="GND69" s="392"/>
      <c r="GNE69" s="393"/>
      <c r="GNF69" s="394"/>
      <c r="GNG69" s="395"/>
      <c r="GNH69" s="389"/>
      <c r="GNI69" s="390"/>
      <c r="GNJ69" s="391"/>
      <c r="GNK69" s="392"/>
      <c r="GNL69" s="393"/>
      <c r="GNM69" s="394"/>
      <c r="GNN69" s="395"/>
      <c r="GNO69" s="389"/>
      <c r="GNP69" s="390"/>
      <c r="GNQ69" s="391"/>
      <c r="GNR69" s="392"/>
      <c r="GNS69" s="393"/>
      <c r="GNT69" s="394"/>
      <c r="GNU69" s="395"/>
      <c r="GNV69" s="389"/>
      <c r="GNW69" s="390"/>
      <c r="GNX69" s="391"/>
      <c r="GNY69" s="392"/>
      <c r="GNZ69" s="393"/>
      <c r="GOA69" s="394"/>
      <c r="GOB69" s="395"/>
      <c r="GOC69" s="389"/>
      <c r="GOD69" s="390"/>
      <c r="GOE69" s="391"/>
      <c r="GOF69" s="392"/>
      <c r="GOG69" s="393"/>
      <c r="GOH69" s="394"/>
      <c r="GOI69" s="395"/>
      <c r="GOJ69" s="389"/>
      <c r="GOK69" s="390"/>
      <c r="GOL69" s="391"/>
      <c r="GOM69" s="392"/>
      <c r="GON69" s="393"/>
      <c r="GOO69" s="394"/>
      <c r="GOP69" s="395"/>
      <c r="GOQ69" s="389"/>
      <c r="GOR69" s="390"/>
      <c r="GOS69" s="391"/>
      <c r="GOT69" s="392"/>
      <c r="GOU69" s="393"/>
      <c r="GOV69" s="394"/>
      <c r="GOW69" s="395"/>
      <c r="GOX69" s="389"/>
      <c r="GOY69" s="390"/>
      <c r="GOZ69" s="391"/>
      <c r="GPA69" s="392"/>
      <c r="GPB69" s="393"/>
      <c r="GPC69" s="394"/>
      <c r="GPD69" s="395"/>
      <c r="GPE69" s="389"/>
      <c r="GPF69" s="390"/>
      <c r="GPG69" s="391"/>
      <c r="GPH69" s="392"/>
      <c r="GPI69" s="393"/>
      <c r="GPJ69" s="394"/>
      <c r="GPK69" s="395"/>
      <c r="GPL69" s="389"/>
      <c r="GPM69" s="390"/>
      <c r="GPN69" s="391"/>
      <c r="GPO69" s="392"/>
      <c r="GPP69" s="393"/>
      <c r="GPQ69" s="394"/>
      <c r="GPR69" s="395"/>
      <c r="GPS69" s="389"/>
      <c r="GPT69" s="390"/>
      <c r="GPU69" s="391"/>
      <c r="GPV69" s="392"/>
      <c r="GPW69" s="393"/>
      <c r="GPX69" s="394"/>
      <c r="GPY69" s="395"/>
      <c r="GPZ69" s="389"/>
      <c r="GQA69" s="390"/>
      <c r="GQB69" s="391"/>
      <c r="GQC69" s="392"/>
      <c r="GQD69" s="393"/>
      <c r="GQE69" s="394"/>
      <c r="GQF69" s="395"/>
      <c r="GQG69" s="389"/>
      <c r="GQH69" s="390"/>
      <c r="GQI69" s="391"/>
      <c r="GQJ69" s="392"/>
      <c r="GQK69" s="393"/>
      <c r="GQL69" s="394"/>
      <c r="GQM69" s="395"/>
      <c r="GQN69" s="389"/>
      <c r="GQO69" s="390"/>
      <c r="GQP69" s="391"/>
      <c r="GQQ69" s="392"/>
      <c r="GQR69" s="393"/>
      <c r="GQS69" s="394"/>
      <c r="GQT69" s="395"/>
      <c r="GQU69" s="389"/>
      <c r="GQV69" s="390"/>
      <c r="GQW69" s="391"/>
      <c r="GQX69" s="392"/>
      <c r="GQY69" s="393"/>
      <c r="GQZ69" s="394"/>
      <c r="GRA69" s="395"/>
      <c r="GRB69" s="389"/>
      <c r="GRC69" s="390"/>
      <c r="GRD69" s="391"/>
      <c r="GRE69" s="392"/>
      <c r="GRF69" s="393"/>
      <c r="GRG69" s="394"/>
      <c r="GRH69" s="395"/>
      <c r="GRI69" s="389"/>
      <c r="GRJ69" s="390"/>
      <c r="GRK69" s="391"/>
      <c r="GRL69" s="392"/>
      <c r="GRM69" s="393"/>
      <c r="GRN69" s="394"/>
      <c r="GRO69" s="395"/>
      <c r="GRP69" s="389"/>
      <c r="GRQ69" s="390"/>
      <c r="GRR69" s="391"/>
      <c r="GRS69" s="392"/>
      <c r="GRT69" s="393"/>
      <c r="GRU69" s="394"/>
      <c r="GRV69" s="395"/>
      <c r="GRW69" s="389"/>
      <c r="GRX69" s="390"/>
      <c r="GRY69" s="391"/>
      <c r="GRZ69" s="392"/>
      <c r="GSA69" s="393"/>
      <c r="GSB69" s="394"/>
      <c r="GSC69" s="395"/>
      <c r="GSD69" s="389"/>
      <c r="GSE69" s="390"/>
      <c r="GSF69" s="391"/>
      <c r="GSG69" s="392"/>
      <c r="GSH69" s="393"/>
      <c r="GSI69" s="394"/>
      <c r="GSJ69" s="395"/>
      <c r="GSK69" s="389"/>
      <c r="GSL69" s="390"/>
      <c r="GSM69" s="391"/>
      <c r="GSN69" s="392"/>
      <c r="GSO69" s="393"/>
      <c r="GSP69" s="394"/>
      <c r="GSQ69" s="395"/>
      <c r="GSR69" s="389"/>
      <c r="GSS69" s="390"/>
      <c r="GST69" s="391"/>
      <c r="GSU69" s="392"/>
      <c r="GSV69" s="393"/>
      <c r="GSW69" s="394"/>
      <c r="GSX69" s="395"/>
      <c r="GSY69" s="389"/>
      <c r="GSZ69" s="390"/>
      <c r="GTA69" s="391"/>
      <c r="GTB69" s="392"/>
      <c r="GTC69" s="393"/>
      <c r="GTD69" s="394"/>
      <c r="GTE69" s="395"/>
      <c r="GTF69" s="389"/>
      <c r="GTG69" s="390"/>
      <c r="GTH69" s="391"/>
      <c r="GTI69" s="392"/>
      <c r="GTJ69" s="393"/>
      <c r="GTK69" s="394"/>
      <c r="GTL69" s="395"/>
      <c r="GTM69" s="389"/>
      <c r="GTN69" s="390"/>
      <c r="GTO69" s="391"/>
      <c r="GTP69" s="392"/>
      <c r="GTQ69" s="393"/>
      <c r="GTR69" s="394"/>
      <c r="GTS69" s="395"/>
      <c r="GTT69" s="389"/>
      <c r="GTU69" s="390"/>
      <c r="GTV69" s="391"/>
      <c r="GTW69" s="392"/>
      <c r="GTX69" s="393"/>
      <c r="GTY69" s="394"/>
      <c r="GTZ69" s="395"/>
      <c r="GUA69" s="389"/>
      <c r="GUB69" s="390"/>
      <c r="GUC69" s="391"/>
      <c r="GUD69" s="392"/>
      <c r="GUE69" s="393"/>
      <c r="GUF69" s="394"/>
      <c r="GUG69" s="395"/>
      <c r="GUH69" s="389"/>
      <c r="GUI69" s="390"/>
      <c r="GUJ69" s="391"/>
      <c r="GUK69" s="392"/>
      <c r="GUL69" s="393"/>
      <c r="GUM69" s="394"/>
      <c r="GUN69" s="395"/>
      <c r="GUO69" s="389"/>
      <c r="GUP69" s="390"/>
      <c r="GUQ69" s="391"/>
      <c r="GUR69" s="392"/>
      <c r="GUS69" s="393"/>
      <c r="GUT69" s="394"/>
      <c r="GUU69" s="395"/>
      <c r="GUV69" s="389"/>
      <c r="GUW69" s="390"/>
      <c r="GUX69" s="391"/>
      <c r="GUY69" s="392"/>
      <c r="GUZ69" s="393"/>
      <c r="GVA69" s="394"/>
      <c r="GVB69" s="395"/>
      <c r="GVC69" s="389"/>
      <c r="GVD69" s="390"/>
      <c r="GVE69" s="391"/>
      <c r="GVF69" s="392"/>
      <c r="GVG69" s="393"/>
      <c r="GVH69" s="394"/>
      <c r="GVI69" s="395"/>
      <c r="GVJ69" s="389"/>
      <c r="GVK69" s="390"/>
      <c r="GVL69" s="391"/>
      <c r="GVM69" s="392"/>
      <c r="GVN69" s="393"/>
      <c r="GVO69" s="394"/>
      <c r="GVP69" s="395"/>
      <c r="GVQ69" s="389"/>
      <c r="GVR69" s="390"/>
      <c r="GVS69" s="391"/>
      <c r="GVT69" s="392"/>
      <c r="GVU69" s="393"/>
      <c r="GVV69" s="394"/>
      <c r="GVW69" s="395"/>
      <c r="GVX69" s="389"/>
      <c r="GVY69" s="390"/>
      <c r="GVZ69" s="391"/>
      <c r="GWA69" s="392"/>
      <c r="GWB69" s="393"/>
      <c r="GWC69" s="394"/>
      <c r="GWD69" s="395"/>
      <c r="GWE69" s="389"/>
      <c r="GWF69" s="390"/>
      <c r="GWG69" s="391"/>
      <c r="GWH69" s="392"/>
      <c r="GWI69" s="393"/>
      <c r="GWJ69" s="394"/>
      <c r="GWK69" s="395"/>
      <c r="GWL69" s="389"/>
      <c r="GWM69" s="390"/>
      <c r="GWN69" s="391"/>
      <c r="GWO69" s="392"/>
      <c r="GWP69" s="393"/>
      <c r="GWQ69" s="394"/>
      <c r="GWR69" s="395"/>
      <c r="GWS69" s="389"/>
      <c r="GWT69" s="390"/>
      <c r="GWU69" s="391"/>
      <c r="GWV69" s="392"/>
      <c r="GWW69" s="393"/>
      <c r="GWX69" s="394"/>
      <c r="GWY69" s="395"/>
      <c r="GWZ69" s="389"/>
      <c r="GXA69" s="390"/>
      <c r="GXB69" s="391"/>
      <c r="GXC69" s="392"/>
      <c r="GXD69" s="393"/>
      <c r="GXE69" s="394"/>
      <c r="GXF69" s="395"/>
      <c r="GXG69" s="389"/>
      <c r="GXH69" s="390"/>
      <c r="GXI69" s="391"/>
      <c r="GXJ69" s="392"/>
      <c r="GXK69" s="393"/>
      <c r="GXL69" s="394"/>
      <c r="GXM69" s="395"/>
      <c r="GXN69" s="389"/>
      <c r="GXO69" s="390"/>
      <c r="GXP69" s="391"/>
      <c r="GXQ69" s="392"/>
      <c r="GXR69" s="393"/>
      <c r="GXS69" s="394"/>
      <c r="GXT69" s="395"/>
      <c r="GXU69" s="389"/>
      <c r="GXV69" s="390"/>
      <c r="GXW69" s="391"/>
      <c r="GXX69" s="392"/>
      <c r="GXY69" s="393"/>
      <c r="GXZ69" s="394"/>
      <c r="GYA69" s="395"/>
      <c r="GYB69" s="389"/>
      <c r="GYC69" s="390"/>
      <c r="GYD69" s="391"/>
      <c r="GYE69" s="392"/>
      <c r="GYF69" s="393"/>
      <c r="GYG69" s="394"/>
      <c r="GYH69" s="395"/>
      <c r="GYI69" s="389"/>
      <c r="GYJ69" s="390"/>
      <c r="GYK69" s="391"/>
      <c r="GYL69" s="392"/>
      <c r="GYM69" s="393"/>
      <c r="GYN69" s="394"/>
      <c r="GYO69" s="395"/>
      <c r="GYP69" s="389"/>
      <c r="GYQ69" s="390"/>
      <c r="GYR69" s="391"/>
      <c r="GYS69" s="392"/>
      <c r="GYT69" s="393"/>
      <c r="GYU69" s="394"/>
      <c r="GYV69" s="395"/>
      <c r="GYW69" s="389"/>
      <c r="GYX69" s="390"/>
      <c r="GYY69" s="391"/>
      <c r="GYZ69" s="392"/>
      <c r="GZA69" s="393"/>
      <c r="GZB69" s="394"/>
      <c r="GZC69" s="395"/>
      <c r="GZD69" s="389"/>
      <c r="GZE69" s="390"/>
      <c r="GZF69" s="391"/>
      <c r="GZG69" s="392"/>
      <c r="GZH69" s="393"/>
      <c r="GZI69" s="394"/>
      <c r="GZJ69" s="395"/>
      <c r="GZK69" s="389"/>
      <c r="GZL69" s="390"/>
      <c r="GZM69" s="391"/>
      <c r="GZN69" s="392"/>
      <c r="GZO69" s="393"/>
      <c r="GZP69" s="394"/>
      <c r="GZQ69" s="395"/>
      <c r="GZR69" s="389"/>
      <c r="GZS69" s="390"/>
      <c r="GZT69" s="391"/>
      <c r="GZU69" s="392"/>
      <c r="GZV69" s="393"/>
      <c r="GZW69" s="394"/>
      <c r="GZX69" s="395"/>
      <c r="GZY69" s="389"/>
      <c r="GZZ69" s="390"/>
      <c r="HAA69" s="391"/>
      <c r="HAB69" s="392"/>
      <c r="HAC69" s="393"/>
      <c r="HAD69" s="394"/>
      <c r="HAE69" s="395"/>
      <c r="HAF69" s="389"/>
      <c r="HAG69" s="390"/>
      <c r="HAH69" s="391"/>
      <c r="HAI69" s="392"/>
      <c r="HAJ69" s="393"/>
      <c r="HAK69" s="394"/>
      <c r="HAL69" s="395"/>
      <c r="HAM69" s="389"/>
      <c r="HAN69" s="390"/>
      <c r="HAO69" s="391"/>
      <c r="HAP69" s="392"/>
      <c r="HAQ69" s="393"/>
      <c r="HAR69" s="394"/>
      <c r="HAS69" s="395"/>
      <c r="HAT69" s="389"/>
      <c r="HAU69" s="390"/>
      <c r="HAV69" s="391"/>
      <c r="HAW69" s="392"/>
      <c r="HAX69" s="393"/>
      <c r="HAY69" s="394"/>
      <c r="HAZ69" s="395"/>
      <c r="HBA69" s="389"/>
      <c r="HBB69" s="390"/>
      <c r="HBC69" s="391"/>
      <c r="HBD69" s="392"/>
      <c r="HBE69" s="393"/>
      <c r="HBF69" s="394"/>
      <c r="HBG69" s="395"/>
      <c r="HBH69" s="389"/>
      <c r="HBI69" s="390"/>
      <c r="HBJ69" s="391"/>
      <c r="HBK69" s="392"/>
      <c r="HBL69" s="393"/>
      <c r="HBM69" s="394"/>
      <c r="HBN69" s="395"/>
      <c r="HBO69" s="389"/>
      <c r="HBP69" s="390"/>
      <c r="HBQ69" s="391"/>
      <c r="HBR69" s="392"/>
      <c r="HBS69" s="393"/>
      <c r="HBT69" s="394"/>
      <c r="HBU69" s="395"/>
      <c r="HBV69" s="389"/>
      <c r="HBW69" s="390"/>
      <c r="HBX69" s="391"/>
      <c r="HBY69" s="392"/>
      <c r="HBZ69" s="393"/>
      <c r="HCA69" s="394"/>
      <c r="HCB69" s="395"/>
      <c r="HCC69" s="389"/>
      <c r="HCD69" s="390"/>
      <c r="HCE69" s="391"/>
      <c r="HCF69" s="392"/>
      <c r="HCG69" s="393"/>
      <c r="HCH69" s="394"/>
      <c r="HCI69" s="395"/>
      <c r="HCJ69" s="389"/>
      <c r="HCK69" s="390"/>
      <c r="HCL69" s="391"/>
      <c r="HCM69" s="392"/>
      <c r="HCN69" s="393"/>
      <c r="HCO69" s="394"/>
      <c r="HCP69" s="395"/>
      <c r="HCQ69" s="389"/>
      <c r="HCR69" s="390"/>
      <c r="HCS69" s="391"/>
      <c r="HCT69" s="392"/>
      <c r="HCU69" s="393"/>
      <c r="HCV69" s="394"/>
      <c r="HCW69" s="395"/>
      <c r="HCX69" s="389"/>
      <c r="HCY69" s="390"/>
      <c r="HCZ69" s="391"/>
      <c r="HDA69" s="392"/>
      <c r="HDB69" s="393"/>
      <c r="HDC69" s="394"/>
      <c r="HDD69" s="395"/>
      <c r="HDE69" s="389"/>
      <c r="HDF69" s="390"/>
      <c r="HDG69" s="391"/>
      <c r="HDH69" s="392"/>
      <c r="HDI69" s="393"/>
      <c r="HDJ69" s="394"/>
      <c r="HDK69" s="395"/>
      <c r="HDL69" s="389"/>
      <c r="HDM69" s="390"/>
      <c r="HDN69" s="391"/>
      <c r="HDO69" s="392"/>
      <c r="HDP69" s="393"/>
      <c r="HDQ69" s="394"/>
      <c r="HDR69" s="395"/>
      <c r="HDS69" s="389"/>
      <c r="HDT69" s="390"/>
      <c r="HDU69" s="391"/>
      <c r="HDV69" s="392"/>
      <c r="HDW69" s="393"/>
      <c r="HDX69" s="394"/>
      <c r="HDY69" s="395"/>
      <c r="HDZ69" s="389"/>
      <c r="HEA69" s="390"/>
      <c r="HEB69" s="391"/>
      <c r="HEC69" s="392"/>
      <c r="HED69" s="393"/>
      <c r="HEE69" s="394"/>
      <c r="HEF69" s="395"/>
      <c r="HEG69" s="389"/>
      <c r="HEH69" s="390"/>
      <c r="HEI69" s="391"/>
      <c r="HEJ69" s="392"/>
      <c r="HEK69" s="393"/>
      <c r="HEL69" s="394"/>
      <c r="HEM69" s="395"/>
      <c r="HEN69" s="389"/>
      <c r="HEO69" s="390"/>
      <c r="HEP69" s="391"/>
      <c r="HEQ69" s="392"/>
      <c r="HER69" s="393"/>
      <c r="HES69" s="394"/>
      <c r="HET69" s="395"/>
      <c r="HEU69" s="389"/>
      <c r="HEV69" s="390"/>
      <c r="HEW69" s="391"/>
      <c r="HEX69" s="392"/>
      <c r="HEY69" s="393"/>
      <c r="HEZ69" s="394"/>
      <c r="HFA69" s="395"/>
      <c r="HFB69" s="389"/>
      <c r="HFC69" s="390"/>
      <c r="HFD69" s="391"/>
      <c r="HFE69" s="392"/>
      <c r="HFF69" s="393"/>
      <c r="HFG69" s="394"/>
      <c r="HFH69" s="395"/>
      <c r="HFI69" s="389"/>
      <c r="HFJ69" s="390"/>
      <c r="HFK69" s="391"/>
      <c r="HFL69" s="392"/>
      <c r="HFM69" s="393"/>
      <c r="HFN69" s="394"/>
      <c r="HFO69" s="395"/>
      <c r="HFP69" s="389"/>
      <c r="HFQ69" s="390"/>
      <c r="HFR69" s="391"/>
      <c r="HFS69" s="392"/>
      <c r="HFT69" s="393"/>
      <c r="HFU69" s="394"/>
      <c r="HFV69" s="395"/>
      <c r="HFW69" s="389"/>
      <c r="HFX69" s="390"/>
      <c r="HFY69" s="391"/>
      <c r="HFZ69" s="392"/>
      <c r="HGA69" s="393"/>
      <c r="HGB69" s="394"/>
      <c r="HGC69" s="395"/>
      <c r="HGD69" s="389"/>
      <c r="HGE69" s="390"/>
      <c r="HGF69" s="391"/>
      <c r="HGG69" s="392"/>
      <c r="HGH69" s="393"/>
      <c r="HGI69" s="394"/>
      <c r="HGJ69" s="395"/>
      <c r="HGK69" s="389"/>
      <c r="HGL69" s="390"/>
      <c r="HGM69" s="391"/>
      <c r="HGN69" s="392"/>
      <c r="HGO69" s="393"/>
      <c r="HGP69" s="394"/>
      <c r="HGQ69" s="395"/>
      <c r="HGR69" s="389"/>
      <c r="HGS69" s="390"/>
      <c r="HGT69" s="391"/>
      <c r="HGU69" s="392"/>
      <c r="HGV69" s="393"/>
      <c r="HGW69" s="394"/>
      <c r="HGX69" s="395"/>
      <c r="HGY69" s="389"/>
      <c r="HGZ69" s="390"/>
      <c r="HHA69" s="391"/>
      <c r="HHB69" s="392"/>
      <c r="HHC69" s="393"/>
      <c r="HHD69" s="394"/>
      <c r="HHE69" s="395"/>
      <c r="HHF69" s="389"/>
      <c r="HHG69" s="390"/>
      <c r="HHH69" s="391"/>
      <c r="HHI69" s="392"/>
      <c r="HHJ69" s="393"/>
      <c r="HHK69" s="394"/>
      <c r="HHL69" s="395"/>
      <c r="HHM69" s="389"/>
      <c r="HHN69" s="390"/>
      <c r="HHO69" s="391"/>
      <c r="HHP69" s="392"/>
      <c r="HHQ69" s="393"/>
      <c r="HHR69" s="394"/>
      <c r="HHS69" s="395"/>
      <c r="HHT69" s="389"/>
      <c r="HHU69" s="390"/>
      <c r="HHV69" s="391"/>
      <c r="HHW69" s="392"/>
      <c r="HHX69" s="393"/>
      <c r="HHY69" s="394"/>
      <c r="HHZ69" s="395"/>
      <c r="HIA69" s="389"/>
      <c r="HIB69" s="390"/>
      <c r="HIC69" s="391"/>
      <c r="HID69" s="392"/>
      <c r="HIE69" s="393"/>
      <c r="HIF69" s="394"/>
      <c r="HIG69" s="395"/>
      <c r="HIH69" s="389"/>
      <c r="HII69" s="390"/>
      <c r="HIJ69" s="391"/>
      <c r="HIK69" s="392"/>
      <c r="HIL69" s="393"/>
      <c r="HIM69" s="394"/>
      <c r="HIN69" s="395"/>
      <c r="HIO69" s="389"/>
      <c r="HIP69" s="390"/>
      <c r="HIQ69" s="391"/>
      <c r="HIR69" s="392"/>
      <c r="HIS69" s="393"/>
      <c r="HIT69" s="394"/>
      <c r="HIU69" s="395"/>
      <c r="HIV69" s="389"/>
      <c r="HIW69" s="390"/>
      <c r="HIX69" s="391"/>
      <c r="HIY69" s="392"/>
      <c r="HIZ69" s="393"/>
      <c r="HJA69" s="394"/>
      <c r="HJB69" s="395"/>
      <c r="HJC69" s="389"/>
      <c r="HJD69" s="390"/>
      <c r="HJE69" s="391"/>
      <c r="HJF69" s="392"/>
      <c r="HJG69" s="393"/>
      <c r="HJH69" s="394"/>
      <c r="HJI69" s="395"/>
      <c r="HJJ69" s="389"/>
      <c r="HJK69" s="390"/>
      <c r="HJL69" s="391"/>
      <c r="HJM69" s="392"/>
      <c r="HJN69" s="393"/>
      <c r="HJO69" s="394"/>
      <c r="HJP69" s="395"/>
      <c r="HJQ69" s="389"/>
      <c r="HJR69" s="390"/>
      <c r="HJS69" s="391"/>
      <c r="HJT69" s="392"/>
      <c r="HJU69" s="393"/>
      <c r="HJV69" s="394"/>
      <c r="HJW69" s="395"/>
      <c r="HJX69" s="389"/>
      <c r="HJY69" s="390"/>
      <c r="HJZ69" s="391"/>
      <c r="HKA69" s="392"/>
      <c r="HKB69" s="393"/>
      <c r="HKC69" s="394"/>
      <c r="HKD69" s="395"/>
      <c r="HKE69" s="389"/>
      <c r="HKF69" s="390"/>
      <c r="HKG69" s="391"/>
      <c r="HKH69" s="392"/>
      <c r="HKI69" s="393"/>
      <c r="HKJ69" s="394"/>
      <c r="HKK69" s="395"/>
      <c r="HKL69" s="389"/>
      <c r="HKM69" s="390"/>
      <c r="HKN69" s="391"/>
      <c r="HKO69" s="392"/>
      <c r="HKP69" s="393"/>
      <c r="HKQ69" s="394"/>
      <c r="HKR69" s="395"/>
      <c r="HKS69" s="389"/>
      <c r="HKT69" s="390"/>
      <c r="HKU69" s="391"/>
      <c r="HKV69" s="392"/>
      <c r="HKW69" s="393"/>
      <c r="HKX69" s="394"/>
      <c r="HKY69" s="395"/>
      <c r="HKZ69" s="389"/>
      <c r="HLA69" s="390"/>
      <c r="HLB69" s="391"/>
      <c r="HLC69" s="392"/>
      <c r="HLD69" s="393"/>
      <c r="HLE69" s="394"/>
      <c r="HLF69" s="395"/>
      <c r="HLG69" s="389"/>
      <c r="HLH69" s="390"/>
      <c r="HLI69" s="391"/>
      <c r="HLJ69" s="392"/>
      <c r="HLK69" s="393"/>
      <c r="HLL69" s="394"/>
      <c r="HLM69" s="395"/>
      <c r="HLN69" s="389"/>
      <c r="HLO69" s="390"/>
      <c r="HLP69" s="391"/>
      <c r="HLQ69" s="392"/>
      <c r="HLR69" s="393"/>
      <c r="HLS69" s="394"/>
      <c r="HLT69" s="395"/>
      <c r="HLU69" s="389"/>
      <c r="HLV69" s="390"/>
      <c r="HLW69" s="391"/>
      <c r="HLX69" s="392"/>
      <c r="HLY69" s="393"/>
      <c r="HLZ69" s="394"/>
      <c r="HMA69" s="395"/>
      <c r="HMB69" s="389"/>
      <c r="HMC69" s="390"/>
      <c r="HMD69" s="391"/>
      <c r="HME69" s="392"/>
      <c r="HMF69" s="393"/>
      <c r="HMG69" s="394"/>
      <c r="HMH69" s="395"/>
      <c r="HMI69" s="389"/>
      <c r="HMJ69" s="390"/>
      <c r="HMK69" s="391"/>
      <c r="HML69" s="392"/>
      <c r="HMM69" s="393"/>
      <c r="HMN69" s="394"/>
      <c r="HMO69" s="395"/>
      <c r="HMP69" s="389"/>
      <c r="HMQ69" s="390"/>
      <c r="HMR69" s="391"/>
      <c r="HMS69" s="392"/>
      <c r="HMT69" s="393"/>
      <c r="HMU69" s="394"/>
      <c r="HMV69" s="395"/>
      <c r="HMW69" s="389"/>
      <c r="HMX69" s="390"/>
      <c r="HMY69" s="391"/>
      <c r="HMZ69" s="392"/>
      <c r="HNA69" s="393"/>
      <c r="HNB69" s="394"/>
      <c r="HNC69" s="395"/>
      <c r="HND69" s="389"/>
      <c r="HNE69" s="390"/>
      <c r="HNF69" s="391"/>
      <c r="HNG69" s="392"/>
      <c r="HNH69" s="393"/>
      <c r="HNI69" s="394"/>
      <c r="HNJ69" s="395"/>
      <c r="HNK69" s="389"/>
      <c r="HNL69" s="390"/>
      <c r="HNM69" s="391"/>
      <c r="HNN69" s="392"/>
      <c r="HNO69" s="393"/>
      <c r="HNP69" s="394"/>
      <c r="HNQ69" s="395"/>
      <c r="HNR69" s="389"/>
      <c r="HNS69" s="390"/>
      <c r="HNT69" s="391"/>
      <c r="HNU69" s="392"/>
      <c r="HNV69" s="393"/>
      <c r="HNW69" s="394"/>
      <c r="HNX69" s="395"/>
      <c r="HNY69" s="389"/>
      <c r="HNZ69" s="390"/>
      <c r="HOA69" s="391"/>
      <c r="HOB69" s="392"/>
      <c r="HOC69" s="393"/>
      <c r="HOD69" s="394"/>
      <c r="HOE69" s="395"/>
      <c r="HOF69" s="389"/>
      <c r="HOG69" s="390"/>
      <c r="HOH69" s="391"/>
      <c r="HOI69" s="392"/>
      <c r="HOJ69" s="393"/>
      <c r="HOK69" s="394"/>
      <c r="HOL69" s="395"/>
      <c r="HOM69" s="389"/>
      <c r="HON69" s="390"/>
      <c r="HOO69" s="391"/>
      <c r="HOP69" s="392"/>
      <c r="HOQ69" s="393"/>
      <c r="HOR69" s="394"/>
      <c r="HOS69" s="395"/>
      <c r="HOT69" s="389"/>
      <c r="HOU69" s="390"/>
      <c r="HOV69" s="391"/>
      <c r="HOW69" s="392"/>
      <c r="HOX69" s="393"/>
      <c r="HOY69" s="394"/>
      <c r="HOZ69" s="395"/>
      <c r="HPA69" s="389"/>
      <c r="HPB69" s="390"/>
      <c r="HPC69" s="391"/>
      <c r="HPD69" s="392"/>
      <c r="HPE69" s="393"/>
      <c r="HPF69" s="394"/>
      <c r="HPG69" s="395"/>
      <c r="HPH69" s="389"/>
      <c r="HPI69" s="390"/>
      <c r="HPJ69" s="391"/>
      <c r="HPK69" s="392"/>
      <c r="HPL69" s="393"/>
      <c r="HPM69" s="394"/>
      <c r="HPN69" s="395"/>
      <c r="HPO69" s="389"/>
      <c r="HPP69" s="390"/>
      <c r="HPQ69" s="391"/>
      <c r="HPR69" s="392"/>
      <c r="HPS69" s="393"/>
      <c r="HPT69" s="394"/>
      <c r="HPU69" s="395"/>
      <c r="HPV69" s="389"/>
      <c r="HPW69" s="390"/>
      <c r="HPX69" s="391"/>
      <c r="HPY69" s="392"/>
      <c r="HPZ69" s="393"/>
      <c r="HQA69" s="394"/>
      <c r="HQB69" s="395"/>
      <c r="HQC69" s="389"/>
      <c r="HQD69" s="390"/>
      <c r="HQE69" s="391"/>
      <c r="HQF69" s="392"/>
      <c r="HQG69" s="393"/>
      <c r="HQH69" s="394"/>
      <c r="HQI69" s="395"/>
      <c r="HQJ69" s="389"/>
      <c r="HQK69" s="390"/>
      <c r="HQL69" s="391"/>
      <c r="HQM69" s="392"/>
      <c r="HQN69" s="393"/>
      <c r="HQO69" s="394"/>
      <c r="HQP69" s="395"/>
      <c r="HQQ69" s="389"/>
      <c r="HQR69" s="390"/>
      <c r="HQS69" s="391"/>
      <c r="HQT69" s="392"/>
      <c r="HQU69" s="393"/>
      <c r="HQV69" s="394"/>
      <c r="HQW69" s="395"/>
      <c r="HQX69" s="389"/>
      <c r="HQY69" s="390"/>
      <c r="HQZ69" s="391"/>
      <c r="HRA69" s="392"/>
      <c r="HRB69" s="393"/>
      <c r="HRC69" s="394"/>
      <c r="HRD69" s="395"/>
      <c r="HRE69" s="389"/>
      <c r="HRF69" s="390"/>
      <c r="HRG69" s="391"/>
      <c r="HRH69" s="392"/>
      <c r="HRI69" s="393"/>
      <c r="HRJ69" s="394"/>
      <c r="HRK69" s="395"/>
      <c r="HRL69" s="389"/>
      <c r="HRM69" s="390"/>
      <c r="HRN69" s="391"/>
      <c r="HRO69" s="392"/>
      <c r="HRP69" s="393"/>
      <c r="HRQ69" s="394"/>
      <c r="HRR69" s="395"/>
      <c r="HRS69" s="389"/>
      <c r="HRT69" s="390"/>
      <c r="HRU69" s="391"/>
      <c r="HRV69" s="392"/>
      <c r="HRW69" s="393"/>
      <c r="HRX69" s="394"/>
      <c r="HRY69" s="395"/>
      <c r="HRZ69" s="389"/>
      <c r="HSA69" s="390"/>
      <c r="HSB69" s="391"/>
      <c r="HSC69" s="392"/>
      <c r="HSD69" s="393"/>
      <c r="HSE69" s="394"/>
      <c r="HSF69" s="395"/>
      <c r="HSG69" s="389"/>
      <c r="HSH69" s="390"/>
      <c r="HSI69" s="391"/>
      <c r="HSJ69" s="392"/>
      <c r="HSK69" s="393"/>
      <c r="HSL69" s="394"/>
      <c r="HSM69" s="395"/>
      <c r="HSN69" s="389"/>
      <c r="HSO69" s="390"/>
      <c r="HSP69" s="391"/>
      <c r="HSQ69" s="392"/>
      <c r="HSR69" s="393"/>
      <c r="HSS69" s="394"/>
      <c r="HST69" s="395"/>
      <c r="HSU69" s="389"/>
      <c r="HSV69" s="390"/>
      <c r="HSW69" s="391"/>
      <c r="HSX69" s="392"/>
      <c r="HSY69" s="393"/>
      <c r="HSZ69" s="394"/>
      <c r="HTA69" s="395"/>
      <c r="HTB69" s="389"/>
      <c r="HTC69" s="390"/>
      <c r="HTD69" s="391"/>
      <c r="HTE69" s="392"/>
      <c r="HTF69" s="393"/>
      <c r="HTG69" s="394"/>
      <c r="HTH69" s="395"/>
      <c r="HTI69" s="389"/>
      <c r="HTJ69" s="390"/>
      <c r="HTK69" s="391"/>
      <c r="HTL69" s="392"/>
      <c r="HTM69" s="393"/>
      <c r="HTN69" s="394"/>
      <c r="HTO69" s="395"/>
      <c r="HTP69" s="389"/>
      <c r="HTQ69" s="390"/>
      <c r="HTR69" s="391"/>
      <c r="HTS69" s="392"/>
      <c r="HTT69" s="393"/>
      <c r="HTU69" s="394"/>
      <c r="HTV69" s="395"/>
      <c r="HTW69" s="389"/>
      <c r="HTX69" s="390"/>
      <c r="HTY69" s="391"/>
      <c r="HTZ69" s="392"/>
      <c r="HUA69" s="393"/>
      <c r="HUB69" s="394"/>
      <c r="HUC69" s="395"/>
      <c r="HUD69" s="389"/>
      <c r="HUE69" s="390"/>
      <c r="HUF69" s="391"/>
      <c r="HUG69" s="392"/>
      <c r="HUH69" s="393"/>
      <c r="HUI69" s="394"/>
      <c r="HUJ69" s="395"/>
      <c r="HUK69" s="389"/>
      <c r="HUL69" s="390"/>
      <c r="HUM69" s="391"/>
      <c r="HUN69" s="392"/>
      <c r="HUO69" s="393"/>
      <c r="HUP69" s="394"/>
      <c r="HUQ69" s="395"/>
      <c r="HUR69" s="389"/>
      <c r="HUS69" s="390"/>
      <c r="HUT69" s="391"/>
      <c r="HUU69" s="392"/>
      <c r="HUV69" s="393"/>
      <c r="HUW69" s="394"/>
      <c r="HUX69" s="395"/>
      <c r="HUY69" s="389"/>
      <c r="HUZ69" s="390"/>
      <c r="HVA69" s="391"/>
      <c r="HVB69" s="392"/>
      <c r="HVC69" s="393"/>
      <c r="HVD69" s="394"/>
      <c r="HVE69" s="395"/>
      <c r="HVF69" s="389"/>
      <c r="HVG69" s="390"/>
      <c r="HVH69" s="391"/>
      <c r="HVI69" s="392"/>
      <c r="HVJ69" s="393"/>
      <c r="HVK69" s="394"/>
      <c r="HVL69" s="395"/>
      <c r="HVM69" s="389"/>
      <c r="HVN69" s="390"/>
      <c r="HVO69" s="391"/>
      <c r="HVP69" s="392"/>
      <c r="HVQ69" s="393"/>
      <c r="HVR69" s="394"/>
      <c r="HVS69" s="395"/>
      <c r="HVT69" s="389"/>
      <c r="HVU69" s="390"/>
      <c r="HVV69" s="391"/>
      <c r="HVW69" s="392"/>
      <c r="HVX69" s="393"/>
      <c r="HVY69" s="394"/>
      <c r="HVZ69" s="395"/>
      <c r="HWA69" s="389"/>
      <c r="HWB69" s="390"/>
      <c r="HWC69" s="391"/>
      <c r="HWD69" s="392"/>
      <c r="HWE69" s="393"/>
      <c r="HWF69" s="394"/>
      <c r="HWG69" s="395"/>
      <c r="HWH69" s="389"/>
      <c r="HWI69" s="390"/>
      <c r="HWJ69" s="391"/>
      <c r="HWK69" s="392"/>
      <c r="HWL69" s="393"/>
      <c r="HWM69" s="394"/>
      <c r="HWN69" s="395"/>
      <c r="HWO69" s="389"/>
      <c r="HWP69" s="390"/>
      <c r="HWQ69" s="391"/>
      <c r="HWR69" s="392"/>
      <c r="HWS69" s="393"/>
      <c r="HWT69" s="394"/>
      <c r="HWU69" s="395"/>
      <c r="HWV69" s="389"/>
      <c r="HWW69" s="390"/>
      <c r="HWX69" s="391"/>
      <c r="HWY69" s="392"/>
      <c r="HWZ69" s="393"/>
      <c r="HXA69" s="394"/>
      <c r="HXB69" s="395"/>
      <c r="HXC69" s="389"/>
      <c r="HXD69" s="390"/>
      <c r="HXE69" s="391"/>
      <c r="HXF69" s="392"/>
      <c r="HXG69" s="393"/>
      <c r="HXH69" s="394"/>
      <c r="HXI69" s="395"/>
      <c r="HXJ69" s="389"/>
      <c r="HXK69" s="390"/>
      <c r="HXL69" s="391"/>
      <c r="HXM69" s="392"/>
      <c r="HXN69" s="393"/>
      <c r="HXO69" s="394"/>
      <c r="HXP69" s="395"/>
      <c r="HXQ69" s="389"/>
      <c r="HXR69" s="390"/>
      <c r="HXS69" s="391"/>
      <c r="HXT69" s="392"/>
      <c r="HXU69" s="393"/>
      <c r="HXV69" s="394"/>
      <c r="HXW69" s="395"/>
      <c r="HXX69" s="389"/>
      <c r="HXY69" s="390"/>
      <c r="HXZ69" s="391"/>
      <c r="HYA69" s="392"/>
      <c r="HYB69" s="393"/>
      <c r="HYC69" s="394"/>
      <c r="HYD69" s="395"/>
      <c r="HYE69" s="389"/>
      <c r="HYF69" s="390"/>
      <c r="HYG69" s="391"/>
      <c r="HYH69" s="392"/>
      <c r="HYI69" s="393"/>
      <c r="HYJ69" s="394"/>
      <c r="HYK69" s="395"/>
      <c r="HYL69" s="389"/>
      <c r="HYM69" s="390"/>
      <c r="HYN69" s="391"/>
      <c r="HYO69" s="392"/>
      <c r="HYP69" s="393"/>
      <c r="HYQ69" s="394"/>
      <c r="HYR69" s="395"/>
      <c r="HYS69" s="389"/>
      <c r="HYT69" s="390"/>
      <c r="HYU69" s="391"/>
      <c r="HYV69" s="392"/>
      <c r="HYW69" s="393"/>
      <c r="HYX69" s="394"/>
      <c r="HYY69" s="395"/>
      <c r="HYZ69" s="389"/>
      <c r="HZA69" s="390"/>
      <c r="HZB69" s="391"/>
      <c r="HZC69" s="392"/>
      <c r="HZD69" s="393"/>
      <c r="HZE69" s="394"/>
      <c r="HZF69" s="395"/>
      <c r="HZG69" s="389"/>
      <c r="HZH69" s="390"/>
      <c r="HZI69" s="391"/>
      <c r="HZJ69" s="392"/>
      <c r="HZK69" s="393"/>
      <c r="HZL69" s="394"/>
      <c r="HZM69" s="395"/>
      <c r="HZN69" s="389"/>
      <c r="HZO69" s="390"/>
      <c r="HZP69" s="391"/>
      <c r="HZQ69" s="392"/>
      <c r="HZR69" s="393"/>
      <c r="HZS69" s="394"/>
      <c r="HZT69" s="395"/>
      <c r="HZU69" s="389"/>
      <c r="HZV69" s="390"/>
      <c r="HZW69" s="391"/>
      <c r="HZX69" s="392"/>
      <c r="HZY69" s="393"/>
      <c r="HZZ69" s="394"/>
      <c r="IAA69" s="395"/>
      <c r="IAB69" s="389"/>
      <c r="IAC69" s="390"/>
      <c r="IAD69" s="391"/>
      <c r="IAE69" s="392"/>
      <c r="IAF69" s="393"/>
      <c r="IAG69" s="394"/>
      <c r="IAH69" s="395"/>
      <c r="IAI69" s="389"/>
      <c r="IAJ69" s="390"/>
      <c r="IAK69" s="391"/>
      <c r="IAL69" s="392"/>
      <c r="IAM69" s="393"/>
      <c r="IAN69" s="394"/>
      <c r="IAO69" s="395"/>
      <c r="IAP69" s="389"/>
      <c r="IAQ69" s="390"/>
      <c r="IAR69" s="391"/>
      <c r="IAS69" s="392"/>
      <c r="IAT69" s="393"/>
      <c r="IAU69" s="394"/>
      <c r="IAV69" s="395"/>
      <c r="IAW69" s="389"/>
      <c r="IAX69" s="390"/>
      <c r="IAY69" s="391"/>
      <c r="IAZ69" s="392"/>
      <c r="IBA69" s="393"/>
      <c r="IBB69" s="394"/>
      <c r="IBC69" s="395"/>
      <c r="IBD69" s="389"/>
      <c r="IBE69" s="390"/>
      <c r="IBF69" s="391"/>
      <c r="IBG69" s="392"/>
      <c r="IBH69" s="393"/>
      <c r="IBI69" s="394"/>
      <c r="IBJ69" s="395"/>
      <c r="IBK69" s="389"/>
      <c r="IBL69" s="390"/>
      <c r="IBM69" s="391"/>
      <c r="IBN69" s="392"/>
      <c r="IBO69" s="393"/>
      <c r="IBP69" s="394"/>
      <c r="IBQ69" s="395"/>
      <c r="IBR69" s="389"/>
      <c r="IBS69" s="390"/>
      <c r="IBT69" s="391"/>
      <c r="IBU69" s="392"/>
      <c r="IBV69" s="393"/>
      <c r="IBW69" s="394"/>
      <c r="IBX69" s="395"/>
      <c r="IBY69" s="389"/>
      <c r="IBZ69" s="390"/>
      <c r="ICA69" s="391"/>
      <c r="ICB69" s="392"/>
      <c r="ICC69" s="393"/>
      <c r="ICD69" s="394"/>
      <c r="ICE69" s="395"/>
      <c r="ICF69" s="389"/>
      <c r="ICG69" s="390"/>
      <c r="ICH69" s="391"/>
      <c r="ICI69" s="392"/>
      <c r="ICJ69" s="393"/>
      <c r="ICK69" s="394"/>
      <c r="ICL69" s="395"/>
      <c r="ICM69" s="389"/>
      <c r="ICN69" s="390"/>
      <c r="ICO69" s="391"/>
      <c r="ICP69" s="392"/>
      <c r="ICQ69" s="393"/>
      <c r="ICR69" s="394"/>
      <c r="ICS69" s="395"/>
      <c r="ICT69" s="389"/>
      <c r="ICU69" s="390"/>
      <c r="ICV69" s="391"/>
      <c r="ICW69" s="392"/>
      <c r="ICX69" s="393"/>
      <c r="ICY69" s="394"/>
      <c r="ICZ69" s="395"/>
      <c r="IDA69" s="389"/>
      <c r="IDB69" s="390"/>
      <c r="IDC69" s="391"/>
      <c r="IDD69" s="392"/>
      <c r="IDE69" s="393"/>
      <c r="IDF69" s="394"/>
      <c r="IDG69" s="395"/>
      <c r="IDH69" s="389"/>
      <c r="IDI69" s="390"/>
      <c r="IDJ69" s="391"/>
      <c r="IDK69" s="392"/>
      <c r="IDL69" s="393"/>
      <c r="IDM69" s="394"/>
      <c r="IDN69" s="395"/>
      <c r="IDO69" s="389"/>
      <c r="IDP69" s="390"/>
      <c r="IDQ69" s="391"/>
      <c r="IDR69" s="392"/>
      <c r="IDS69" s="393"/>
      <c r="IDT69" s="394"/>
      <c r="IDU69" s="395"/>
      <c r="IDV69" s="389"/>
      <c r="IDW69" s="390"/>
      <c r="IDX69" s="391"/>
      <c r="IDY69" s="392"/>
      <c r="IDZ69" s="393"/>
      <c r="IEA69" s="394"/>
      <c r="IEB69" s="395"/>
      <c r="IEC69" s="389"/>
      <c r="IED69" s="390"/>
      <c r="IEE69" s="391"/>
      <c r="IEF69" s="392"/>
      <c r="IEG69" s="393"/>
      <c r="IEH69" s="394"/>
      <c r="IEI69" s="395"/>
      <c r="IEJ69" s="389"/>
      <c r="IEK69" s="390"/>
      <c r="IEL69" s="391"/>
      <c r="IEM69" s="392"/>
      <c r="IEN69" s="393"/>
      <c r="IEO69" s="394"/>
      <c r="IEP69" s="395"/>
      <c r="IEQ69" s="389"/>
      <c r="IER69" s="390"/>
      <c r="IES69" s="391"/>
      <c r="IET69" s="392"/>
      <c r="IEU69" s="393"/>
      <c r="IEV69" s="394"/>
      <c r="IEW69" s="395"/>
      <c r="IEX69" s="389"/>
      <c r="IEY69" s="390"/>
      <c r="IEZ69" s="391"/>
      <c r="IFA69" s="392"/>
      <c r="IFB69" s="393"/>
      <c r="IFC69" s="394"/>
      <c r="IFD69" s="395"/>
      <c r="IFE69" s="389"/>
      <c r="IFF69" s="390"/>
      <c r="IFG69" s="391"/>
      <c r="IFH69" s="392"/>
      <c r="IFI69" s="393"/>
      <c r="IFJ69" s="394"/>
      <c r="IFK69" s="395"/>
      <c r="IFL69" s="389"/>
      <c r="IFM69" s="390"/>
      <c r="IFN69" s="391"/>
      <c r="IFO69" s="392"/>
      <c r="IFP69" s="393"/>
      <c r="IFQ69" s="394"/>
      <c r="IFR69" s="395"/>
      <c r="IFS69" s="389"/>
      <c r="IFT69" s="390"/>
      <c r="IFU69" s="391"/>
      <c r="IFV69" s="392"/>
      <c r="IFW69" s="393"/>
      <c r="IFX69" s="394"/>
      <c r="IFY69" s="395"/>
      <c r="IFZ69" s="389"/>
      <c r="IGA69" s="390"/>
      <c r="IGB69" s="391"/>
      <c r="IGC69" s="392"/>
      <c r="IGD69" s="393"/>
      <c r="IGE69" s="394"/>
      <c r="IGF69" s="395"/>
      <c r="IGG69" s="389"/>
      <c r="IGH69" s="390"/>
      <c r="IGI69" s="391"/>
      <c r="IGJ69" s="392"/>
      <c r="IGK69" s="393"/>
      <c r="IGL69" s="394"/>
      <c r="IGM69" s="395"/>
      <c r="IGN69" s="389"/>
      <c r="IGO69" s="390"/>
      <c r="IGP69" s="391"/>
      <c r="IGQ69" s="392"/>
      <c r="IGR69" s="393"/>
      <c r="IGS69" s="394"/>
      <c r="IGT69" s="395"/>
      <c r="IGU69" s="389"/>
      <c r="IGV69" s="390"/>
      <c r="IGW69" s="391"/>
      <c r="IGX69" s="392"/>
      <c r="IGY69" s="393"/>
      <c r="IGZ69" s="394"/>
      <c r="IHA69" s="395"/>
      <c r="IHB69" s="389"/>
      <c r="IHC69" s="390"/>
      <c r="IHD69" s="391"/>
      <c r="IHE69" s="392"/>
      <c r="IHF69" s="393"/>
      <c r="IHG69" s="394"/>
      <c r="IHH69" s="395"/>
      <c r="IHI69" s="389"/>
      <c r="IHJ69" s="390"/>
      <c r="IHK69" s="391"/>
      <c r="IHL69" s="392"/>
      <c r="IHM69" s="393"/>
      <c r="IHN69" s="394"/>
      <c r="IHO69" s="395"/>
      <c r="IHP69" s="389"/>
      <c r="IHQ69" s="390"/>
      <c r="IHR69" s="391"/>
      <c r="IHS69" s="392"/>
      <c r="IHT69" s="393"/>
      <c r="IHU69" s="394"/>
      <c r="IHV69" s="395"/>
      <c r="IHW69" s="389"/>
      <c r="IHX69" s="390"/>
      <c r="IHY69" s="391"/>
      <c r="IHZ69" s="392"/>
      <c r="IIA69" s="393"/>
      <c r="IIB69" s="394"/>
      <c r="IIC69" s="395"/>
      <c r="IID69" s="389"/>
      <c r="IIE69" s="390"/>
      <c r="IIF69" s="391"/>
      <c r="IIG69" s="392"/>
      <c r="IIH69" s="393"/>
      <c r="III69" s="394"/>
      <c r="IIJ69" s="395"/>
      <c r="IIK69" s="389"/>
      <c r="IIL69" s="390"/>
      <c r="IIM69" s="391"/>
      <c r="IIN69" s="392"/>
      <c r="IIO69" s="393"/>
      <c r="IIP69" s="394"/>
      <c r="IIQ69" s="395"/>
      <c r="IIR69" s="389"/>
      <c r="IIS69" s="390"/>
      <c r="IIT69" s="391"/>
      <c r="IIU69" s="392"/>
      <c r="IIV69" s="393"/>
      <c r="IIW69" s="394"/>
      <c r="IIX69" s="395"/>
      <c r="IIY69" s="389"/>
      <c r="IIZ69" s="390"/>
      <c r="IJA69" s="391"/>
      <c r="IJB69" s="392"/>
      <c r="IJC69" s="393"/>
      <c r="IJD69" s="394"/>
      <c r="IJE69" s="395"/>
      <c r="IJF69" s="389"/>
      <c r="IJG69" s="390"/>
      <c r="IJH69" s="391"/>
      <c r="IJI69" s="392"/>
      <c r="IJJ69" s="393"/>
      <c r="IJK69" s="394"/>
      <c r="IJL69" s="395"/>
      <c r="IJM69" s="389"/>
      <c r="IJN69" s="390"/>
      <c r="IJO69" s="391"/>
      <c r="IJP69" s="392"/>
      <c r="IJQ69" s="393"/>
      <c r="IJR69" s="394"/>
      <c r="IJS69" s="395"/>
      <c r="IJT69" s="389"/>
      <c r="IJU69" s="390"/>
      <c r="IJV69" s="391"/>
      <c r="IJW69" s="392"/>
      <c r="IJX69" s="393"/>
      <c r="IJY69" s="394"/>
      <c r="IJZ69" s="395"/>
      <c r="IKA69" s="389"/>
      <c r="IKB69" s="390"/>
      <c r="IKC69" s="391"/>
      <c r="IKD69" s="392"/>
      <c r="IKE69" s="393"/>
      <c r="IKF69" s="394"/>
      <c r="IKG69" s="395"/>
      <c r="IKH69" s="389"/>
      <c r="IKI69" s="390"/>
      <c r="IKJ69" s="391"/>
      <c r="IKK69" s="392"/>
      <c r="IKL69" s="393"/>
      <c r="IKM69" s="394"/>
      <c r="IKN69" s="395"/>
      <c r="IKO69" s="389"/>
      <c r="IKP69" s="390"/>
      <c r="IKQ69" s="391"/>
      <c r="IKR69" s="392"/>
      <c r="IKS69" s="393"/>
      <c r="IKT69" s="394"/>
      <c r="IKU69" s="395"/>
      <c r="IKV69" s="389"/>
      <c r="IKW69" s="390"/>
      <c r="IKX69" s="391"/>
      <c r="IKY69" s="392"/>
      <c r="IKZ69" s="393"/>
      <c r="ILA69" s="394"/>
      <c r="ILB69" s="395"/>
      <c r="ILC69" s="389"/>
      <c r="ILD69" s="390"/>
      <c r="ILE69" s="391"/>
      <c r="ILF69" s="392"/>
      <c r="ILG69" s="393"/>
      <c r="ILH69" s="394"/>
      <c r="ILI69" s="395"/>
      <c r="ILJ69" s="389"/>
      <c r="ILK69" s="390"/>
      <c r="ILL69" s="391"/>
      <c r="ILM69" s="392"/>
      <c r="ILN69" s="393"/>
      <c r="ILO69" s="394"/>
      <c r="ILP69" s="395"/>
      <c r="ILQ69" s="389"/>
      <c r="ILR69" s="390"/>
      <c r="ILS69" s="391"/>
      <c r="ILT69" s="392"/>
      <c r="ILU69" s="393"/>
      <c r="ILV69" s="394"/>
      <c r="ILW69" s="395"/>
      <c r="ILX69" s="389"/>
      <c r="ILY69" s="390"/>
      <c r="ILZ69" s="391"/>
      <c r="IMA69" s="392"/>
      <c r="IMB69" s="393"/>
      <c r="IMC69" s="394"/>
      <c r="IMD69" s="395"/>
      <c r="IME69" s="389"/>
      <c r="IMF69" s="390"/>
      <c r="IMG69" s="391"/>
      <c r="IMH69" s="392"/>
      <c r="IMI69" s="393"/>
      <c r="IMJ69" s="394"/>
      <c r="IMK69" s="395"/>
      <c r="IML69" s="389"/>
      <c r="IMM69" s="390"/>
      <c r="IMN69" s="391"/>
      <c r="IMO69" s="392"/>
      <c r="IMP69" s="393"/>
      <c r="IMQ69" s="394"/>
      <c r="IMR69" s="395"/>
      <c r="IMS69" s="389"/>
      <c r="IMT69" s="390"/>
      <c r="IMU69" s="391"/>
      <c r="IMV69" s="392"/>
      <c r="IMW69" s="393"/>
      <c r="IMX69" s="394"/>
      <c r="IMY69" s="395"/>
      <c r="IMZ69" s="389"/>
      <c r="INA69" s="390"/>
      <c r="INB69" s="391"/>
      <c r="INC69" s="392"/>
      <c r="IND69" s="393"/>
      <c r="INE69" s="394"/>
      <c r="INF69" s="395"/>
      <c r="ING69" s="389"/>
      <c r="INH69" s="390"/>
      <c r="INI69" s="391"/>
      <c r="INJ69" s="392"/>
      <c r="INK69" s="393"/>
      <c r="INL69" s="394"/>
      <c r="INM69" s="395"/>
      <c r="INN69" s="389"/>
      <c r="INO69" s="390"/>
      <c r="INP69" s="391"/>
      <c r="INQ69" s="392"/>
      <c r="INR69" s="393"/>
      <c r="INS69" s="394"/>
      <c r="INT69" s="395"/>
      <c r="INU69" s="389"/>
      <c r="INV69" s="390"/>
      <c r="INW69" s="391"/>
      <c r="INX69" s="392"/>
      <c r="INY69" s="393"/>
      <c r="INZ69" s="394"/>
      <c r="IOA69" s="395"/>
      <c r="IOB69" s="389"/>
      <c r="IOC69" s="390"/>
      <c r="IOD69" s="391"/>
      <c r="IOE69" s="392"/>
      <c r="IOF69" s="393"/>
      <c r="IOG69" s="394"/>
      <c r="IOH69" s="395"/>
      <c r="IOI69" s="389"/>
      <c r="IOJ69" s="390"/>
      <c r="IOK69" s="391"/>
      <c r="IOL69" s="392"/>
      <c r="IOM69" s="393"/>
      <c r="ION69" s="394"/>
      <c r="IOO69" s="395"/>
      <c r="IOP69" s="389"/>
      <c r="IOQ69" s="390"/>
      <c r="IOR69" s="391"/>
      <c r="IOS69" s="392"/>
      <c r="IOT69" s="393"/>
      <c r="IOU69" s="394"/>
      <c r="IOV69" s="395"/>
      <c r="IOW69" s="389"/>
      <c r="IOX69" s="390"/>
      <c r="IOY69" s="391"/>
      <c r="IOZ69" s="392"/>
      <c r="IPA69" s="393"/>
      <c r="IPB69" s="394"/>
      <c r="IPC69" s="395"/>
      <c r="IPD69" s="389"/>
      <c r="IPE69" s="390"/>
      <c r="IPF69" s="391"/>
      <c r="IPG69" s="392"/>
      <c r="IPH69" s="393"/>
      <c r="IPI69" s="394"/>
      <c r="IPJ69" s="395"/>
      <c r="IPK69" s="389"/>
      <c r="IPL69" s="390"/>
      <c r="IPM69" s="391"/>
      <c r="IPN69" s="392"/>
      <c r="IPO69" s="393"/>
      <c r="IPP69" s="394"/>
      <c r="IPQ69" s="395"/>
      <c r="IPR69" s="389"/>
      <c r="IPS69" s="390"/>
      <c r="IPT69" s="391"/>
      <c r="IPU69" s="392"/>
      <c r="IPV69" s="393"/>
      <c r="IPW69" s="394"/>
      <c r="IPX69" s="395"/>
      <c r="IPY69" s="389"/>
      <c r="IPZ69" s="390"/>
      <c r="IQA69" s="391"/>
      <c r="IQB69" s="392"/>
      <c r="IQC69" s="393"/>
      <c r="IQD69" s="394"/>
      <c r="IQE69" s="395"/>
      <c r="IQF69" s="389"/>
      <c r="IQG69" s="390"/>
      <c r="IQH69" s="391"/>
      <c r="IQI69" s="392"/>
      <c r="IQJ69" s="393"/>
      <c r="IQK69" s="394"/>
      <c r="IQL69" s="395"/>
      <c r="IQM69" s="389"/>
      <c r="IQN69" s="390"/>
      <c r="IQO69" s="391"/>
      <c r="IQP69" s="392"/>
      <c r="IQQ69" s="393"/>
      <c r="IQR69" s="394"/>
      <c r="IQS69" s="395"/>
      <c r="IQT69" s="389"/>
      <c r="IQU69" s="390"/>
      <c r="IQV69" s="391"/>
      <c r="IQW69" s="392"/>
      <c r="IQX69" s="393"/>
      <c r="IQY69" s="394"/>
      <c r="IQZ69" s="395"/>
      <c r="IRA69" s="389"/>
      <c r="IRB69" s="390"/>
      <c r="IRC69" s="391"/>
      <c r="IRD69" s="392"/>
      <c r="IRE69" s="393"/>
      <c r="IRF69" s="394"/>
      <c r="IRG69" s="395"/>
      <c r="IRH69" s="389"/>
      <c r="IRI69" s="390"/>
      <c r="IRJ69" s="391"/>
      <c r="IRK69" s="392"/>
      <c r="IRL69" s="393"/>
      <c r="IRM69" s="394"/>
      <c r="IRN69" s="395"/>
      <c r="IRO69" s="389"/>
      <c r="IRP69" s="390"/>
      <c r="IRQ69" s="391"/>
      <c r="IRR69" s="392"/>
      <c r="IRS69" s="393"/>
      <c r="IRT69" s="394"/>
      <c r="IRU69" s="395"/>
      <c r="IRV69" s="389"/>
      <c r="IRW69" s="390"/>
      <c r="IRX69" s="391"/>
      <c r="IRY69" s="392"/>
      <c r="IRZ69" s="393"/>
      <c r="ISA69" s="394"/>
      <c r="ISB69" s="395"/>
      <c r="ISC69" s="389"/>
      <c r="ISD69" s="390"/>
      <c r="ISE69" s="391"/>
      <c r="ISF69" s="392"/>
      <c r="ISG69" s="393"/>
      <c r="ISH69" s="394"/>
      <c r="ISI69" s="395"/>
      <c r="ISJ69" s="389"/>
      <c r="ISK69" s="390"/>
      <c r="ISL69" s="391"/>
      <c r="ISM69" s="392"/>
      <c r="ISN69" s="393"/>
      <c r="ISO69" s="394"/>
      <c r="ISP69" s="395"/>
      <c r="ISQ69" s="389"/>
      <c r="ISR69" s="390"/>
      <c r="ISS69" s="391"/>
      <c r="IST69" s="392"/>
      <c r="ISU69" s="393"/>
      <c r="ISV69" s="394"/>
      <c r="ISW69" s="395"/>
      <c r="ISX69" s="389"/>
      <c r="ISY69" s="390"/>
      <c r="ISZ69" s="391"/>
      <c r="ITA69" s="392"/>
      <c r="ITB69" s="393"/>
      <c r="ITC69" s="394"/>
      <c r="ITD69" s="395"/>
      <c r="ITE69" s="389"/>
      <c r="ITF69" s="390"/>
      <c r="ITG69" s="391"/>
      <c r="ITH69" s="392"/>
      <c r="ITI69" s="393"/>
      <c r="ITJ69" s="394"/>
      <c r="ITK69" s="395"/>
      <c r="ITL69" s="389"/>
      <c r="ITM69" s="390"/>
      <c r="ITN69" s="391"/>
      <c r="ITO69" s="392"/>
      <c r="ITP69" s="393"/>
      <c r="ITQ69" s="394"/>
      <c r="ITR69" s="395"/>
      <c r="ITS69" s="389"/>
      <c r="ITT69" s="390"/>
      <c r="ITU69" s="391"/>
      <c r="ITV69" s="392"/>
      <c r="ITW69" s="393"/>
      <c r="ITX69" s="394"/>
      <c r="ITY69" s="395"/>
      <c r="ITZ69" s="389"/>
      <c r="IUA69" s="390"/>
      <c r="IUB69" s="391"/>
      <c r="IUC69" s="392"/>
      <c r="IUD69" s="393"/>
      <c r="IUE69" s="394"/>
      <c r="IUF69" s="395"/>
      <c r="IUG69" s="389"/>
      <c r="IUH69" s="390"/>
      <c r="IUI69" s="391"/>
      <c r="IUJ69" s="392"/>
      <c r="IUK69" s="393"/>
      <c r="IUL69" s="394"/>
      <c r="IUM69" s="395"/>
      <c r="IUN69" s="389"/>
      <c r="IUO69" s="390"/>
      <c r="IUP69" s="391"/>
      <c r="IUQ69" s="392"/>
      <c r="IUR69" s="393"/>
      <c r="IUS69" s="394"/>
      <c r="IUT69" s="395"/>
      <c r="IUU69" s="389"/>
      <c r="IUV69" s="390"/>
      <c r="IUW69" s="391"/>
      <c r="IUX69" s="392"/>
      <c r="IUY69" s="393"/>
      <c r="IUZ69" s="394"/>
      <c r="IVA69" s="395"/>
      <c r="IVB69" s="389"/>
      <c r="IVC69" s="390"/>
      <c r="IVD69" s="391"/>
      <c r="IVE69" s="392"/>
      <c r="IVF69" s="393"/>
      <c r="IVG69" s="394"/>
      <c r="IVH69" s="395"/>
      <c r="IVI69" s="389"/>
      <c r="IVJ69" s="390"/>
      <c r="IVK69" s="391"/>
      <c r="IVL69" s="392"/>
      <c r="IVM69" s="393"/>
      <c r="IVN69" s="394"/>
      <c r="IVO69" s="395"/>
      <c r="IVP69" s="389"/>
      <c r="IVQ69" s="390"/>
      <c r="IVR69" s="391"/>
      <c r="IVS69" s="392"/>
      <c r="IVT69" s="393"/>
      <c r="IVU69" s="394"/>
      <c r="IVV69" s="395"/>
      <c r="IVW69" s="389"/>
      <c r="IVX69" s="390"/>
      <c r="IVY69" s="391"/>
      <c r="IVZ69" s="392"/>
      <c r="IWA69" s="393"/>
      <c r="IWB69" s="394"/>
      <c r="IWC69" s="395"/>
      <c r="IWD69" s="389"/>
      <c r="IWE69" s="390"/>
      <c r="IWF69" s="391"/>
      <c r="IWG69" s="392"/>
      <c r="IWH69" s="393"/>
      <c r="IWI69" s="394"/>
      <c r="IWJ69" s="395"/>
      <c r="IWK69" s="389"/>
      <c r="IWL69" s="390"/>
      <c r="IWM69" s="391"/>
      <c r="IWN69" s="392"/>
      <c r="IWO69" s="393"/>
      <c r="IWP69" s="394"/>
      <c r="IWQ69" s="395"/>
      <c r="IWR69" s="389"/>
      <c r="IWS69" s="390"/>
      <c r="IWT69" s="391"/>
      <c r="IWU69" s="392"/>
      <c r="IWV69" s="393"/>
      <c r="IWW69" s="394"/>
      <c r="IWX69" s="395"/>
      <c r="IWY69" s="389"/>
      <c r="IWZ69" s="390"/>
      <c r="IXA69" s="391"/>
      <c r="IXB69" s="392"/>
      <c r="IXC69" s="393"/>
      <c r="IXD69" s="394"/>
      <c r="IXE69" s="395"/>
      <c r="IXF69" s="389"/>
      <c r="IXG69" s="390"/>
      <c r="IXH69" s="391"/>
      <c r="IXI69" s="392"/>
      <c r="IXJ69" s="393"/>
      <c r="IXK69" s="394"/>
      <c r="IXL69" s="395"/>
      <c r="IXM69" s="389"/>
      <c r="IXN69" s="390"/>
      <c r="IXO69" s="391"/>
      <c r="IXP69" s="392"/>
      <c r="IXQ69" s="393"/>
      <c r="IXR69" s="394"/>
      <c r="IXS69" s="395"/>
      <c r="IXT69" s="389"/>
      <c r="IXU69" s="390"/>
      <c r="IXV69" s="391"/>
      <c r="IXW69" s="392"/>
      <c r="IXX69" s="393"/>
      <c r="IXY69" s="394"/>
      <c r="IXZ69" s="395"/>
      <c r="IYA69" s="389"/>
      <c r="IYB69" s="390"/>
      <c r="IYC69" s="391"/>
      <c r="IYD69" s="392"/>
      <c r="IYE69" s="393"/>
      <c r="IYF69" s="394"/>
      <c r="IYG69" s="395"/>
      <c r="IYH69" s="389"/>
      <c r="IYI69" s="390"/>
      <c r="IYJ69" s="391"/>
      <c r="IYK69" s="392"/>
      <c r="IYL69" s="393"/>
      <c r="IYM69" s="394"/>
      <c r="IYN69" s="395"/>
      <c r="IYO69" s="389"/>
      <c r="IYP69" s="390"/>
      <c r="IYQ69" s="391"/>
      <c r="IYR69" s="392"/>
      <c r="IYS69" s="393"/>
      <c r="IYT69" s="394"/>
      <c r="IYU69" s="395"/>
      <c r="IYV69" s="389"/>
      <c r="IYW69" s="390"/>
      <c r="IYX69" s="391"/>
      <c r="IYY69" s="392"/>
      <c r="IYZ69" s="393"/>
      <c r="IZA69" s="394"/>
      <c r="IZB69" s="395"/>
      <c r="IZC69" s="389"/>
      <c r="IZD69" s="390"/>
      <c r="IZE69" s="391"/>
      <c r="IZF69" s="392"/>
      <c r="IZG69" s="393"/>
      <c r="IZH69" s="394"/>
      <c r="IZI69" s="395"/>
      <c r="IZJ69" s="389"/>
      <c r="IZK69" s="390"/>
      <c r="IZL69" s="391"/>
      <c r="IZM69" s="392"/>
      <c r="IZN69" s="393"/>
      <c r="IZO69" s="394"/>
      <c r="IZP69" s="395"/>
      <c r="IZQ69" s="389"/>
      <c r="IZR69" s="390"/>
      <c r="IZS69" s="391"/>
      <c r="IZT69" s="392"/>
      <c r="IZU69" s="393"/>
      <c r="IZV69" s="394"/>
      <c r="IZW69" s="395"/>
      <c r="IZX69" s="389"/>
      <c r="IZY69" s="390"/>
      <c r="IZZ69" s="391"/>
      <c r="JAA69" s="392"/>
      <c r="JAB69" s="393"/>
      <c r="JAC69" s="394"/>
      <c r="JAD69" s="395"/>
      <c r="JAE69" s="389"/>
      <c r="JAF69" s="390"/>
      <c r="JAG69" s="391"/>
      <c r="JAH69" s="392"/>
      <c r="JAI69" s="393"/>
      <c r="JAJ69" s="394"/>
      <c r="JAK69" s="395"/>
      <c r="JAL69" s="389"/>
      <c r="JAM69" s="390"/>
      <c r="JAN69" s="391"/>
      <c r="JAO69" s="392"/>
      <c r="JAP69" s="393"/>
      <c r="JAQ69" s="394"/>
      <c r="JAR69" s="395"/>
      <c r="JAS69" s="389"/>
      <c r="JAT69" s="390"/>
      <c r="JAU69" s="391"/>
      <c r="JAV69" s="392"/>
      <c r="JAW69" s="393"/>
      <c r="JAX69" s="394"/>
      <c r="JAY69" s="395"/>
      <c r="JAZ69" s="389"/>
      <c r="JBA69" s="390"/>
      <c r="JBB69" s="391"/>
      <c r="JBC69" s="392"/>
      <c r="JBD69" s="393"/>
      <c r="JBE69" s="394"/>
      <c r="JBF69" s="395"/>
      <c r="JBG69" s="389"/>
      <c r="JBH69" s="390"/>
      <c r="JBI69" s="391"/>
      <c r="JBJ69" s="392"/>
      <c r="JBK69" s="393"/>
      <c r="JBL69" s="394"/>
      <c r="JBM69" s="395"/>
      <c r="JBN69" s="389"/>
      <c r="JBO69" s="390"/>
      <c r="JBP69" s="391"/>
      <c r="JBQ69" s="392"/>
      <c r="JBR69" s="393"/>
      <c r="JBS69" s="394"/>
      <c r="JBT69" s="395"/>
      <c r="JBU69" s="389"/>
      <c r="JBV69" s="390"/>
      <c r="JBW69" s="391"/>
      <c r="JBX69" s="392"/>
      <c r="JBY69" s="393"/>
      <c r="JBZ69" s="394"/>
      <c r="JCA69" s="395"/>
      <c r="JCB69" s="389"/>
      <c r="JCC69" s="390"/>
      <c r="JCD69" s="391"/>
      <c r="JCE69" s="392"/>
      <c r="JCF69" s="393"/>
      <c r="JCG69" s="394"/>
      <c r="JCH69" s="395"/>
      <c r="JCI69" s="389"/>
      <c r="JCJ69" s="390"/>
      <c r="JCK69" s="391"/>
      <c r="JCL69" s="392"/>
      <c r="JCM69" s="393"/>
      <c r="JCN69" s="394"/>
      <c r="JCO69" s="395"/>
      <c r="JCP69" s="389"/>
      <c r="JCQ69" s="390"/>
      <c r="JCR69" s="391"/>
      <c r="JCS69" s="392"/>
      <c r="JCT69" s="393"/>
      <c r="JCU69" s="394"/>
      <c r="JCV69" s="395"/>
      <c r="JCW69" s="389"/>
      <c r="JCX69" s="390"/>
      <c r="JCY69" s="391"/>
      <c r="JCZ69" s="392"/>
      <c r="JDA69" s="393"/>
      <c r="JDB69" s="394"/>
      <c r="JDC69" s="395"/>
      <c r="JDD69" s="389"/>
      <c r="JDE69" s="390"/>
      <c r="JDF69" s="391"/>
      <c r="JDG69" s="392"/>
      <c r="JDH69" s="393"/>
      <c r="JDI69" s="394"/>
      <c r="JDJ69" s="395"/>
      <c r="JDK69" s="389"/>
      <c r="JDL69" s="390"/>
      <c r="JDM69" s="391"/>
      <c r="JDN69" s="392"/>
      <c r="JDO69" s="393"/>
      <c r="JDP69" s="394"/>
      <c r="JDQ69" s="395"/>
      <c r="JDR69" s="389"/>
      <c r="JDS69" s="390"/>
      <c r="JDT69" s="391"/>
      <c r="JDU69" s="392"/>
      <c r="JDV69" s="393"/>
      <c r="JDW69" s="394"/>
      <c r="JDX69" s="395"/>
      <c r="JDY69" s="389"/>
      <c r="JDZ69" s="390"/>
      <c r="JEA69" s="391"/>
      <c r="JEB69" s="392"/>
      <c r="JEC69" s="393"/>
      <c r="JED69" s="394"/>
      <c r="JEE69" s="395"/>
      <c r="JEF69" s="389"/>
      <c r="JEG69" s="390"/>
      <c r="JEH69" s="391"/>
      <c r="JEI69" s="392"/>
      <c r="JEJ69" s="393"/>
      <c r="JEK69" s="394"/>
      <c r="JEL69" s="395"/>
      <c r="JEM69" s="389"/>
      <c r="JEN69" s="390"/>
      <c r="JEO69" s="391"/>
      <c r="JEP69" s="392"/>
      <c r="JEQ69" s="393"/>
      <c r="JER69" s="394"/>
      <c r="JES69" s="395"/>
      <c r="JET69" s="389"/>
      <c r="JEU69" s="390"/>
      <c r="JEV69" s="391"/>
      <c r="JEW69" s="392"/>
      <c r="JEX69" s="393"/>
      <c r="JEY69" s="394"/>
      <c r="JEZ69" s="395"/>
      <c r="JFA69" s="389"/>
      <c r="JFB69" s="390"/>
      <c r="JFC69" s="391"/>
      <c r="JFD69" s="392"/>
      <c r="JFE69" s="393"/>
      <c r="JFF69" s="394"/>
      <c r="JFG69" s="395"/>
      <c r="JFH69" s="389"/>
      <c r="JFI69" s="390"/>
      <c r="JFJ69" s="391"/>
      <c r="JFK69" s="392"/>
      <c r="JFL69" s="393"/>
      <c r="JFM69" s="394"/>
      <c r="JFN69" s="395"/>
      <c r="JFO69" s="389"/>
      <c r="JFP69" s="390"/>
      <c r="JFQ69" s="391"/>
      <c r="JFR69" s="392"/>
      <c r="JFS69" s="393"/>
      <c r="JFT69" s="394"/>
      <c r="JFU69" s="395"/>
      <c r="JFV69" s="389"/>
      <c r="JFW69" s="390"/>
      <c r="JFX69" s="391"/>
      <c r="JFY69" s="392"/>
      <c r="JFZ69" s="393"/>
      <c r="JGA69" s="394"/>
      <c r="JGB69" s="395"/>
      <c r="JGC69" s="389"/>
      <c r="JGD69" s="390"/>
      <c r="JGE69" s="391"/>
      <c r="JGF69" s="392"/>
      <c r="JGG69" s="393"/>
      <c r="JGH69" s="394"/>
      <c r="JGI69" s="395"/>
      <c r="JGJ69" s="389"/>
      <c r="JGK69" s="390"/>
      <c r="JGL69" s="391"/>
      <c r="JGM69" s="392"/>
      <c r="JGN69" s="393"/>
      <c r="JGO69" s="394"/>
      <c r="JGP69" s="395"/>
      <c r="JGQ69" s="389"/>
      <c r="JGR69" s="390"/>
      <c r="JGS69" s="391"/>
      <c r="JGT69" s="392"/>
      <c r="JGU69" s="393"/>
      <c r="JGV69" s="394"/>
      <c r="JGW69" s="395"/>
      <c r="JGX69" s="389"/>
      <c r="JGY69" s="390"/>
      <c r="JGZ69" s="391"/>
      <c r="JHA69" s="392"/>
      <c r="JHB69" s="393"/>
      <c r="JHC69" s="394"/>
      <c r="JHD69" s="395"/>
      <c r="JHE69" s="389"/>
      <c r="JHF69" s="390"/>
      <c r="JHG69" s="391"/>
      <c r="JHH69" s="392"/>
      <c r="JHI69" s="393"/>
      <c r="JHJ69" s="394"/>
      <c r="JHK69" s="395"/>
      <c r="JHL69" s="389"/>
      <c r="JHM69" s="390"/>
      <c r="JHN69" s="391"/>
      <c r="JHO69" s="392"/>
      <c r="JHP69" s="393"/>
      <c r="JHQ69" s="394"/>
      <c r="JHR69" s="395"/>
      <c r="JHS69" s="389"/>
      <c r="JHT69" s="390"/>
      <c r="JHU69" s="391"/>
      <c r="JHV69" s="392"/>
      <c r="JHW69" s="393"/>
      <c r="JHX69" s="394"/>
      <c r="JHY69" s="395"/>
      <c r="JHZ69" s="389"/>
      <c r="JIA69" s="390"/>
      <c r="JIB69" s="391"/>
      <c r="JIC69" s="392"/>
      <c r="JID69" s="393"/>
      <c r="JIE69" s="394"/>
      <c r="JIF69" s="395"/>
      <c r="JIG69" s="389"/>
      <c r="JIH69" s="390"/>
      <c r="JII69" s="391"/>
      <c r="JIJ69" s="392"/>
      <c r="JIK69" s="393"/>
      <c r="JIL69" s="394"/>
      <c r="JIM69" s="395"/>
      <c r="JIN69" s="389"/>
      <c r="JIO69" s="390"/>
      <c r="JIP69" s="391"/>
      <c r="JIQ69" s="392"/>
      <c r="JIR69" s="393"/>
      <c r="JIS69" s="394"/>
      <c r="JIT69" s="395"/>
      <c r="JIU69" s="389"/>
      <c r="JIV69" s="390"/>
      <c r="JIW69" s="391"/>
      <c r="JIX69" s="392"/>
      <c r="JIY69" s="393"/>
      <c r="JIZ69" s="394"/>
      <c r="JJA69" s="395"/>
      <c r="JJB69" s="389"/>
      <c r="JJC69" s="390"/>
      <c r="JJD69" s="391"/>
      <c r="JJE69" s="392"/>
      <c r="JJF69" s="393"/>
      <c r="JJG69" s="394"/>
      <c r="JJH69" s="395"/>
      <c r="JJI69" s="389"/>
      <c r="JJJ69" s="390"/>
      <c r="JJK69" s="391"/>
      <c r="JJL69" s="392"/>
      <c r="JJM69" s="393"/>
      <c r="JJN69" s="394"/>
      <c r="JJO69" s="395"/>
      <c r="JJP69" s="389"/>
      <c r="JJQ69" s="390"/>
      <c r="JJR69" s="391"/>
      <c r="JJS69" s="392"/>
      <c r="JJT69" s="393"/>
      <c r="JJU69" s="394"/>
      <c r="JJV69" s="395"/>
      <c r="JJW69" s="389"/>
      <c r="JJX69" s="390"/>
      <c r="JJY69" s="391"/>
      <c r="JJZ69" s="392"/>
      <c r="JKA69" s="393"/>
      <c r="JKB69" s="394"/>
      <c r="JKC69" s="395"/>
      <c r="JKD69" s="389"/>
      <c r="JKE69" s="390"/>
      <c r="JKF69" s="391"/>
      <c r="JKG69" s="392"/>
      <c r="JKH69" s="393"/>
      <c r="JKI69" s="394"/>
      <c r="JKJ69" s="395"/>
      <c r="JKK69" s="389"/>
      <c r="JKL69" s="390"/>
      <c r="JKM69" s="391"/>
      <c r="JKN69" s="392"/>
      <c r="JKO69" s="393"/>
      <c r="JKP69" s="394"/>
      <c r="JKQ69" s="395"/>
      <c r="JKR69" s="389"/>
      <c r="JKS69" s="390"/>
      <c r="JKT69" s="391"/>
      <c r="JKU69" s="392"/>
      <c r="JKV69" s="393"/>
      <c r="JKW69" s="394"/>
      <c r="JKX69" s="395"/>
      <c r="JKY69" s="389"/>
      <c r="JKZ69" s="390"/>
      <c r="JLA69" s="391"/>
      <c r="JLB69" s="392"/>
      <c r="JLC69" s="393"/>
      <c r="JLD69" s="394"/>
      <c r="JLE69" s="395"/>
      <c r="JLF69" s="389"/>
      <c r="JLG69" s="390"/>
      <c r="JLH69" s="391"/>
      <c r="JLI69" s="392"/>
      <c r="JLJ69" s="393"/>
      <c r="JLK69" s="394"/>
      <c r="JLL69" s="395"/>
      <c r="JLM69" s="389"/>
      <c r="JLN69" s="390"/>
      <c r="JLO69" s="391"/>
      <c r="JLP69" s="392"/>
      <c r="JLQ69" s="393"/>
      <c r="JLR69" s="394"/>
      <c r="JLS69" s="395"/>
      <c r="JLT69" s="389"/>
      <c r="JLU69" s="390"/>
      <c r="JLV69" s="391"/>
      <c r="JLW69" s="392"/>
      <c r="JLX69" s="393"/>
      <c r="JLY69" s="394"/>
      <c r="JLZ69" s="395"/>
      <c r="JMA69" s="389"/>
      <c r="JMB69" s="390"/>
      <c r="JMC69" s="391"/>
      <c r="JMD69" s="392"/>
      <c r="JME69" s="393"/>
      <c r="JMF69" s="394"/>
      <c r="JMG69" s="395"/>
      <c r="JMH69" s="389"/>
      <c r="JMI69" s="390"/>
      <c r="JMJ69" s="391"/>
      <c r="JMK69" s="392"/>
      <c r="JML69" s="393"/>
      <c r="JMM69" s="394"/>
      <c r="JMN69" s="395"/>
      <c r="JMO69" s="389"/>
      <c r="JMP69" s="390"/>
      <c r="JMQ69" s="391"/>
      <c r="JMR69" s="392"/>
      <c r="JMS69" s="393"/>
      <c r="JMT69" s="394"/>
      <c r="JMU69" s="395"/>
      <c r="JMV69" s="389"/>
      <c r="JMW69" s="390"/>
      <c r="JMX69" s="391"/>
      <c r="JMY69" s="392"/>
      <c r="JMZ69" s="393"/>
      <c r="JNA69" s="394"/>
      <c r="JNB69" s="395"/>
      <c r="JNC69" s="389"/>
      <c r="JND69" s="390"/>
      <c r="JNE69" s="391"/>
      <c r="JNF69" s="392"/>
      <c r="JNG69" s="393"/>
      <c r="JNH69" s="394"/>
      <c r="JNI69" s="395"/>
      <c r="JNJ69" s="389"/>
      <c r="JNK69" s="390"/>
      <c r="JNL69" s="391"/>
      <c r="JNM69" s="392"/>
      <c r="JNN69" s="393"/>
      <c r="JNO69" s="394"/>
      <c r="JNP69" s="395"/>
      <c r="JNQ69" s="389"/>
      <c r="JNR69" s="390"/>
      <c r="JNS69" s="391"/>
      <c r="JNT69" s="392"/>
      <c r="JNU69" s="393"/>
      <c r="JNV69" s="394"/>
      <c r="JNW69" s="395"/>
      <c r="JNX69" s="389"/>
      <c r="JNY69" s="390"/>
      <c r="JNZ69" s="391"/>
      <c r="JOA69" s="392"/>
      <c r="JOB69" s="393"/>
      <c r="JOC69" s="394"/>
      <c r="JOD69" s="395"/>
      <c r="JOE69" s="389"/>
      <c r="JOF69" s="390"/>
      <c r="JOG69" s="391"/>
      <c r="JOH69" s="392"/>
      <c r="JOI69" s="393"/>
      <c r="JOJ69" s="394"/>
      <c r="JOK69" s="395"/>
      <c r="JOL69" s="389"/>
      <c r="JOM69" s="390"/>
      <c r="JON69" s="391"/>
      <c r="JOO69" s="392"/>
      <c r="JOP69" s="393"/>
      <c r="JOQ69" s="394"/>
      <c r="JOR69" s="395"/>
      <c r="JOS69" s="389"/>
      <c r="JOT69" s="390"/>
      <c r="JOU69" s="391"/>
      <c r="JOV69" s="392"/>
      <c r="JOW69" s="393"/>
      <c r="JOX69" s="394"/>
      <c r="JOY69" s="395"/>
      <c r="JOZ69" s="389"/>
      <c r="JPA69" s="390"/>
      <c r="JPB69" s="391"/>
      <c r="JPC69" s="392"/>
      <c r="JPD69" s="393"/>
      <c r="JPE69" s="394"/>
      <c r="JPF69" s="395"/>
      <c r="JPG69" s="389"/>
      <c r="JPH69" s="390"/>
      <c r="JPI69" s="391"/>
      <c r="JPJ69" s="392"/>
      <c r="JPK69" s="393"/>
      <c r="JPL69" s="394"/>
      <c r="JPM69" s="395"/>
      <c r="JPN69" s="389"/>
      <c r="JPO69" s="390"/>
      <c r="JPP69" s="391"/>
      <c r="JPQ69" s="392"/>
      <c r="JPR69" s="393"/>
      <c r="JPS69" s="394"/>
      <c r="JPT69" s="395"/>
      <c r="JPU69" s="389"/>
      <c r="JPV69" s="390"/>
      <c r="JPW69" s="391"/>
      <c r="JPX69" s="392"/>
      <c r="JPY69" s="393"/>
      <c r="JPZ69" s="394"/>
      <c r="JQA69" s="395"/>
      <c r="JQB69" s="389"/>
      <c r="JQC69" s="390"/>
      <c r="JQD69" s="391"/>
      <c r="JQE69" s="392"/>
      <c r="JQF69" s="393"/>
      <c r="JQG69" s="394"/>
      <c r="JQH69" s="395"/>
      <c r="JQI69" s="389"/>
      <c r="JQJ69" s="390"/>
      <c r="JQK69" s="391"/>
      <c r="JQL69" s="392"/>
      <c r="JQM69" s="393"/>
      <c r="JQN69" s="394"/>
      <c r="JQO69" s="395"/>
      <c r="JQP69" s="389"/>
      <c r="JQQ69" s="390"/>
      <c r="JQR69" s="391"/>
      <c r="JQS69" s="392"/>
      <c r="JQT69" s="393"/>
      <c r="JQU69" s="394"/>
      <c r="JQV69" s="395"/>
      <c r="JQW69" s="389"/>
      <c r="JQX69" s="390"/>
      <c r="JQY69" s="391"/>
      <c r="JQZ69" s="392"/>
      <c r="JRA69" s="393"/>
      <c r="JRB69" s="394"/>
      <c r="JRC69" s="395"/>
      <c r="JRD69" s="389"/>
      <c r="JRE69" s="390"/>
      <c r="JRF69" s="391"/>
      <c r="JRG69" s="392"/>
      <c r="JRH69" s="393"/>
      <c r="JRI69" s="394"/>
      <c r="JRJ69" s="395"/>
      <c r="JRK69" s="389"/>
      <c r="JRL69" s="390"/>
      <c r="JRM69" s="391"/>
      <c r="JRN69" s="392"/>
      <c r="JRO69" s="393"/>
      <c r="JRP69" s="394"/>
      <c r="JRQ69" s="395"/>
      <c r="JRR69" s="389"/>
      <c r="JRS69" s="390"/>
      <c r="JRT69" s="391"/>
      <c r="JRU69" s="392"/>
      <c r="JRV69" s="393"/>
      <c r="JRW69" s="394"/>
      <c r="JRX69" s="395"/>
      <c r="JRY69" s="389"/>
      <c r="JRZ69" s="390"/>
      <c r="JSA69" s="391"/>
      <c r="JSB69" s="392"/>
      <c r="JSC69" s="393"/>
      <c r="JSD69" s="394"/>
      <c r="JSE69" s="395"/>
      <c r="JSF69" s="389"/>
      <c r="JSG69" s="390"/>
      <c r="JSH69" s="391"/>
      <c r="JSI69" s="392"/>
      <c r="JSJ69" s="393"/>
      <c r="JSK69" s="394"/>
      <c r="JSL69" s="395"/>
      <c r="JSM69" s="389"/>
      <c r="JSN69" s="390"/>
      <c r="JSO69" s="391"/>
      <c r="JSP69" s="392"/>
      <c r="JSQ69" s="393"/>
      <c r="JSR69" s="394"/>
      <c r="JSS69" s="395"/>
      <c r="JST69" s="389"/>
      <c r="JSU69" s="390"/>
      <c r="JSV69" s="391"/>
      <c r="JSW69" s="392"/>
      <c r="JSX69" s="393"/>
      <c r="JSY69" s="394"/>
      <c r="JSZ69" s="395"/>
      <c r="JTA69" s="389"/>
      <c r="JTB69" s="390"/>
      <c r="JTC69" s="391"/>
      <c r="JTD69" s="392"/>
      <c r="JTE69" s="393"/>
      <c r="JTF69" s="394"/>
      <c r="JTG69" s="395"/>
      <c r="JTH69" s="389"/>
      <c r="JTI69" s="390"/>
      <c r="JTJ69" s="391"/>
      <c r="JTK69" s="392"/>
      <c r="JTL69" s="393"/>
      <c r="JTM69" s="394"/>
      <c r="JTN69" s="395"/>
      <c r="JTO69" s="389"/>
      <c r="JTP69" s="390"/>
      <c r="JTQ69" s="391"/>
      <c r="JTR69" s="392"/>
      <c r="JTS69" s="393"/>
      <c r="JTT69" s="394"/>
      <c r="JTU69" s="395"/>
      <c r="JTV69" s="389"/>
      <c r="JTW69" s="390"/>
      <c r="JTX69" s="391"/>
      <c r="JTY69" s="392"/>
      <c r="JTZ69" s="393"/>
      <c r="JUA69" s="394"/>
      <c r="JUB69" s="395"/>
      <c r="JUC69" s="389"/>
      <c r="JUD69" s="390"/>
      <c r="JUE69" s="391"/>
      <c r="JUF69" s="392"/>
      <c r="JUG69" s="393"/>
      <c r="JUH69" s="394"/>
      <c r="JUI69" s="395"/>
      <c r="JUJ69" s="389"/>
      <c r="JUK69" s="390"/>
      <c r="JUL69" s="391"/>
      <c r="JUM69" s="392"/>
      <c r="JUN69" s="393"/>
      <c r="JUO69" s="394"/>
      <c r="JUP69" s="395"/>
      <c r="JUQ69" s="389"/>
      <c r="JUR69" s="390"/>
      <c r="JUS69" s="391"/>
      <c r="JUT69" s="392"/>
      <c r="JUU69" s="393"/>
      <c r="JUV69" s="394"/>
      <c r="JUW69" s="395"/>
      <c r="JUX69" s="389"/>
      <c r="JUY69" s="390"/>
      <c r="JUZ69" s="391"/>
      <c r="JVA69" s="392"/>
      <c r="JVB69" s="393"/>
      <c r="JVC69" s="394"/>
      <c r="JVD69" s="395"/>
      <c r="JVE69" s="389"/>
      <c r="JVF69" s="390"/>
      <c r="JVG69" s="391"/>
      <c r="JVH69" s="392"/>
      <c r="JVI69" s="393"/>
      <c r="JVJ69" s="394"/>
      <c r="JVK69" s="395"/>
      <c r="JVL69" s="389"/>
      <c r="JVM69" s="390"/>
      <c r="JVN69" s="391"/>
      <c r="JVO69" s="392"/>
      <c r="JVP69" s="393"/>
      <c r="JVQ69" s="394"/>
      <c r="JVR69" s="395"/>
      <c r="JVS69" s="389"/>
      <c r="JVT69" s="390"/>
      <c r="JVU69" s="391"/>
      <c r="JVV69" s="392"/>
      <c r="JVW69" s="393"/>
      <c r="JVX69" s="394"/>
      <c r="JVY69" s="395"/>
      <c r="JVZ69" s="389"/>
      <c r="JWA69" s="390"/>
      <c r="JWB69" s="391"/>
      <c r="JWC69" s="392"/>
      <c r="JWD69" s="393"/>
      <c r="JWE69" s="394"/>
      <c r="JWF69" s="395"/>
      <c r="JWG69" s="389"/>
      <c r="JWH69" s="390"/>
      <c r="JWI69" s="391"/>
      <c r="JWJ69" s="392"/>
      <c r="JWK69" s="393"/>
      <c r="JWL69" s="394"/>
      <c r="JWM69" s="395"/>
      <c r="JWN69" s="389"/>
      <c r="JWO69" s="390"/>
      <c r="JWP69" s="391"/>
      <c r="JWQ69" s="392"/>
      <c r="JWR69" s="393"/>
      <c r="JWS69" s="394"/>
      <c r="JWT69" s="395"/>
      <c r="JWU69" s="389"/>
      <c r="JWV69" s="390"/>
      <c r="JWW69" s="391"/>
      <c r="JWX69" s="392"/>
      <c r="JWY69" s="393"/>
      <c r="JWZ69" s="394"/>
      <c r="JXA69" s="395"/>
      <c r="JXB69" s="389"/>
      <c r="JXC69" s="390"/>
      <c r="JXD69" s="391"/>
      <c r="JXE69" s="392"/>
      <c r="JXF69" s="393"/>
      <c r="JXG69" s="394"/>
      <c r="JXH69" s="395"/>
      <c r="JXI69" s="389"/>
      <c r="JXJ69" s="390"/>
      <c r="JXK69" s="391"/>
      <c r="JXL69" s="392"/>
      <c r="JXM69" s="393"/>
      <c r="JXN69" s="394"/>
      <c r="JXO69" s="395"/>
      <c r="JXP69" s="389"/>
      <c r="JXQ69" s="390"/>
      <c r="JXR69" s="391"/>
      <c r="JXS69" s="392"/>
      <c r="JXT69" s="393"/>
      <c r="JXU69" s="394"/>
      <c r="JXV69" s="395"/>
      <c r="JXW69" s="389"/>
      <c r="JXX69" s="390"/>
      <c r="JXY69" s="391"/>
      <c r="JXZ69" s="392"/>
      <c r="JYA69" s="393"/>
      <c r="JYB69" s="394"/>
      <c r="JYC69" s="395"/>
      <c r="JYD69" s="389"/>
      <c r="JYE69" s="390"/>
      <c r="JYF69" s="391"/>
      <c r="JYG69" s="392"/>
      <c r="JYH69" s="393"/>
      <c r="JYI69" s="394"/>
      <c r="JYJ69" s="395"/>
      <c r="JYK69" s="389"/>
      <c r="JYL69" s="390"/>
      <c r="JYM69" s="391"/>
      <c r="JYN69" s="392"/>
      <c r="JYO69" s="393"/>
      <c r="JYP69" s="394"/>
      <c r="JYQ69" s="395"/>
      <c r="JYR69" s="389"/>
      <c r="JYS69" s="390"/>
      <c r="JYT69" s="391"/>
      <c r="JYU69" s="392"/>
      <c r="JYV69" s="393"/>
      <c r="JYW69" s="394"/>
      <c r="JYX69" s="395"/>
      <c r="JYY69" s="389"/>
      <c r="JYZ69" s="390"/>
      <c r="JZA69" s="391"/>
      <c r="JZB69" s="392"/>
      <c r="JZC69" s="393"/>
      <c r="JZD69" s="394"/>
      <c r="JZE69" s="395"/>
      <c r="JZF69" s="389"/>
      <c r="JZG69" s="390"/>
      <c r="JZH69" s="391"/>
      <c r="JZI69" s="392"/>
      <c r="JZJ69" s="393"/>
      <c r="JZK69" s="394"/>
      <c r="JZL69" s="395"/>
      <c r="JZM69" s="389"/>
      <c r="JZN69" s="390"/>
      <c r="JZO69" s="391"/>
      <c r="JZP69" s="392"/>
      <c r="JZQ69" s="393"/>
      <c r="JZR69" s="394"/>
      <c r="JZS69" s="395"/>
      <c r="JZT69" s="389"/>
      <c r="JZU69" s="390"/>
      <c r="JZV69" s="391"/>
      <c r="JZW69" s="392"/>
      <c r="JZX69" s="393"/>
      <c r="JZY69" s="394"/>
      <c r="JZZ69" s="395"/>
      <c r="KAA69" s="389"/>
      <c r="KAB69" s="390"/>
      <c r="KAC69" s="391"/>
      <c r="KAD69" s="392"/>
      <c r="KAE69" s="393"/>
      <c r="KAF69" s="394"/>
      <c r="KAG69" s="395"/>
      <c r="KAH69" s="389"/>
      <c r="KAI69" s="390"/>
      <c r="KAJ69" s="391"/>
      <c r="KAK69" s="392"/>
      <c r="KAL69" s="393"/>
      <c r="KAM69" s="394"/>
      <c r="KAN69" s="395"/>
      <c r="KAO69" s="389"/>
      <c r="KAP69" s="390"/>
      <c r="KAQ69" s="391"/>
      <c r="KAR69" s="392"/>
      <c r="KAS69" s="393"/>
      <c r="KAT69" s="394"/>
      <c r="KAU69" s="395"/>
      <c r="KAV69" s="389"/>
      <c r="KAW69" s="390"/>
      <c r="KAX69" s="391"/>
      <c r="KAY69" s="392"/>
      <c r="KAZ69" s="393"/>
      <c r="KBA69" s="394"/>
      <c r="KBB69" s="395"/>
      <c r="KBC69" s="389"/>
      <c r="KBD69" s="390"/>
      <c r="KBE69" s="391"/>
      <c r="KBF69" s="392"/>
      <c r="KBG69" s="393"/>
      <c r="KBH69" s="394"/>
      <c r="KBI69" s="395"/>
      <c r="KBJ69" s="389"/>
      <c r="KBK69" s="390"/>
      <c r="KBL69" s="391"/>
      <c r="KBM69" s="392"/>
      <c r="KBN69" s="393"/>
      <c r="KBO69" s="394"/>
      <c r="KBP69" s="395"/>
      <c r="KBQ69" s="389"/>
      <c r="KBR69" s="390"/>
      <c r="KBS69" s="391"/>
      <c r="KBT69" s="392"/>
      <c r="KBU69" s="393"/>
      <c r="KBV69" s="394"/>
      <c r="KBW69" s="395"/>
      <c r="KBX69" s="389"/>
      <c r="KBY69" s="390"/>
      <c r="KBZ69" s="391"/>
      <c r="KCA69" s="392"/>
      <c r="KCB69" s="393"/>
      <c r="KCC69" s="394"/>
      <c r="KCD69" s="395"/>
      <c r="KCE69" s="389"/>
      <c r="KCF69" s="390"/>
      <c r="KCG69" s="391"/>
      <c r="KCH69" s="392"/>
      <c r="KCI69" s="393"/>
      <c r="KCJ69" s="394"/>
      <c r="KCK69" s="395"/>
      <c r="KCL69" s="389"/>
      <c r="KCM69" s="390"/>
      <c r="KCN69" s="391"/>
      <c r="KCO69" s="392"/>
      <c r="KCP69" s="393"/>
      <c r="KCQ69" s="394"/>
      <c r="KCR69" s="395"/>
      <c r="KCS69" s="389"/>
      <c r="KCT69" s="390"/>
      <c r="KCU69" s="391"/>
      <c r="KCV69" s="392"/>
      <c r="KCW69" s="393"/>
      <c r="KCX69" s="394"/>
      <c r="KCY69" s="395"/>
      <c r="KCZ69" s="389"/>
      <c r="KDA69" s="390"/>
      <c r="KDB69" s="391"/>
      <c r="KDC69" s="392"/>
      <c r="KDD69" s="393"/>
      <c r="KDE69" s="394"/>
      <c r="KDF69" s="395"/>
      <c r="KDG69" s="389"/>
      <c r="KDH69" s="390"/>
      <c r="KDI69" s="391"/>
      <c r="KDJ69" s="392"/>
      <c r="KDK69" s="393"/>
      <c r="KDL69" s="394"/>
      <c r="KDM69" s="395"/>
      <c r="KDN69" s="389"/>
      <c r="KDO69" s="390"/>
      <c r="KDP69" s="391"/>
      <c r="KDQ69" s="392"/>
      <c r="KDR69" s="393"/>
      <c r="KDS69" s="394"/>
      <c r="KDT69" s="395"/>
      <c r="KDU69" s="389"/>
      <c r="KDV69" s="390"/>
      <c r="KDW69" s="391"/>
      <c r="KDX69" s="392"/>
      <c r="KDY69" s="393"/>
      <c r="KDZ69" s="394"/>
      <c r="KEA69" s="395"/>
      <c r="KEB69" s="389"/>
      <c r="KEC69" s="390"/>
      <c r="KED69" s="391"/>
      <c r="KEE69" s="392"/>
      <c r="KEF69" s="393"/>
      <c r="KEG69" s="394"/>
      <c r="KEH69" s="395"/>
      <c r="KEI69" s="389"/>
      <c r="KEJ69" s="390"/>
      <c r="KEK69" s="391"/>
      <c r="KEL69" s="392"/>
      <c r="KEM69" s="393"/>
      <c r="KEN69" s="394"/>
      <c r="KEO69" s="395"/>
      <c r="KEP69" s="389"/>
      <c r="KEQ69" s="390"/>
      <c r="KER69" s="391"/>
      <c r="KES69" s="392"/>
      <c r="KET69" s="393"/>
      <c r="KEU69" s="394"/>
      <c r="KEV69" s="395"/>
      <c r="KEW69" s="389"/>
      <c r="KEX69" s="390"/>
      <c r="KEY69" s="391"/>
      <c r="KEZ69" s="392"/>
      <c r="KFA69" s="393"/>
      <c r="KFB69" s="394"/>
      <c r="KFC69" s="395"/>
      <c r="KFD69" s="389"/>
      <c r="KFE69" s="390"/>
      <c r="KFF69" s="391"/>
      <c r="KFG69" s="392"/>
      <c r="KFH69" s="393"/>
      <c r="KFI69" s="394"/>
      <c r="KFJ69" s="395"/>
      <c r="KFK69" s="389"/>
      <c r="KFL69" s="390"/>
      <c r="KFM69" s="391"/>
      <c r="KFN69" s="392"/>
      <c r="KFO69" s="393"/>
      <c r="KFP69" s="394"/>
      <c r="KFQ69" s="395"/>
      <c r="KFR69" s="389"/>
      <c r="KFS69" s="390"/>
      <c r="KFT69" s="391"/>
      <c r="KFU69" s="392"/>
      <c r="KFV69" s="393"/>
      <c r="KFW69" s="394"/>
      <c r="KFX69" s="395"/>
      <c r="KFY69" s="389"/>
      <c r="KFZ69" s="390"/>
      <c r="KGA69" s="391"/>
      <c r="KGB69" s="392"/>
      <c r="KGC69" s="393"/>
      <c r="KGD69" s="394"/>
      <c r="KGE69" s="395"/>
      <c r="KGF69" s="389"/>
      <c r="KGG69" s="390"/>
      <c r="KGH69" s="391"/>
      <c r="KGI69" s="392"/>
      <c r="KGJ69" s="393"/>
      <c r="KGK69" s="394"/>
      <c r="KGL69" s="395"/>
      <c r="KGM69" s="389"/>
      <c r="KGN69" s="390"/>
      <c r="KGO69" s="391"/>
      <c r="KGP69" s="392"/>
      <c r="KGQ69" s="393"/>
      <c r="KGR69" s="394"/>
      <c r="KGS69" s="395"/>
      <c r="KGT69" s="389"/>
      <c r="KGU69" s="390"/>
      <c r="KGV69" s="391"/>
      <c r="KGW69" s="392"/>
      <c r="KGX69" s="393"/>
      <c r="KGY69" s="394"/>
      <c r="KGZ69" s="395"/>
      <c r="KHA69" s="389"/>
      <c r="KHB69" s="390"/>
      <c r="KHC69" s="391"/>
      <c r="KHD69" s="392"/>
      <c r="KHE69" s="393"/>
      <c r="KHF69" s="394"/>
      <c r="KHG69" s="395"/>
      <c r="KHH69" s="389"/>
      <c r="KHI69" s="390"/>
      <c r="KHJ69" s="391"/>
      <c r="KHK69" s="392"/>
      <c r="KHL69" s="393"/>
      <c r="KHM69" s="394"/>
      <c r="KHN69" s="395"/>
      <c r="KHO69" s="389"/>
      <c r="KHP69" s="390"/>
      <c r="KHQ69" s="391"/>
      <c r="KHR69" s="392"/>
      <c r="KHS69" s="393"/>
      <c r="KHT69" s="394"/>
      <c r="KHU69" s="395"/>
      <c r="KHV69" s="389"/>
      <c r="KHW69" s="390"/>
      <c r="KHX69" s="391"/>
      <c r="KHY69" s="392"/>
      <c r="KHZ69" s="393"/>
      <c r="KIA69" s="394"/>
      <c r="KIB69" s="395"/>
      <c r="KIC69" s="389"/>
      <c r="KID69" s="390"/>
      <c r="KIE69" s="391"/>
      <c r="KIF69" s="392"/>
      <c r="KIG69" s="393"/>
      <c r="KIH69" s="394"/>
      <c r="KII69" s="395"/>
      <c r="KIJ69" s="389"/>
      <c r="KIK69" s="390"/>
      <c r="KIL69" s="391"/>
      <c r="KIM69" s="392"/>
      <c r="KIN69" s="393"/>
      <c r="KIO69" s="394"/>
      <c r="KIP69" s="395"/>
      <c r="KIQ69" s="389"/>
      <c r="KIR69" s="390"/>
      <c r="KIS69" s="391"/>
      <c r="KIT69" s="392"/>
      <c r="KIU69" s="393"/>
      <c r="KIV69" s="394"/>
      <c r="KIW69" s="395"/>
      <c r="KIX69" s="389"/>
      <c r="KIY69" s="390"/>
      <c r="KIZ69" s="391"/>
      <c r="KJA69" s="392"/>
      <c r="KJB69" s="393"/>
      <c r="KJC69" s="394"/>
      <c r="KJD69" s="395"/>
      <c r="KJE69" s="389"/>
      <c r="KJF69" s="390"/>
      <c r="KJG69" s="391"/>
      <c r="KJH69" s="392"/>
      <c r="KJI69" s="393"/>
      <c r="KJJ69" s="394"/>
      <c r="KJK69" s="395"/>
      <c r="KJL69" s="389"/>
      <c r="KJM69" s="390"/>
      <c r="KJN69" s="391"/>
      <c r="KJO69" s="392"/>
      <c r="KJP69" s="393"/>
      <c r="KJQ69" s="394"/>
      <c r="KJR69" s="395"/>
      <c r="KJS69" s="389"/>
      <c r="KJT69" s="390"/>
      <c r="KJU69" s="391"/>
      <c r="KJV69" s="392"/>
      <c r="KJW69" s="393"/>
      <c r="KJX69" s="394"/>
      <c r="KJY69" s="395"/>
      <c r="KJZ69" s="389"/>
      <c r="KKA69" s="390"/>
      <c r="KKB69" s="391"/>
      <c r="KKC69" s="392"/>
      <c r="KKD69" s="393"/>
      <c r="KKE69" s="394"/>
      <c r="KKF69" s="395"/>
      <c r="KKG69" s="389"/>
      <c r="KKH69" s="390"/>
      <c r="KKI69" s="391"/>
      <c r="KKJ69" s="392"/>
      <c r="KKK69" s="393"/>
      <c r="KKL69" s="394"/>
      <c r="KKM69" s="395"/>
      <c r="KKN69" s="389"/>
      <c r="KKO69" s="390"/>
      <c r="KKP69" s="391"/>
      <c r="KKQ69" s="392"/>
      <c r="KKR69" s="393"/>
      <c r="KKS69" s="394"/>
      <c r="KKT69" s="395"/>
      <c r="KKU69" s="389"/>
      <c r="KKV69" s="390"/>
      <c r="KKW69" s="391"/>
      <c r="KKX69" s="392"/>
      <c r="KKY69" s="393"/>
      <c r="KKZ69" s="394"/>
      <c r="KLA69" s="395"/>
      <c r="KLB69" s="389"/>
      <c r="KLC69" s="390"/>
      <c r="KLD69" s="391"/>
      <c r="KLE69" s="392"/>
      <c r="KLF69" s="393"/>
      <c r="KLG69" s="394"/>
      <c r="KLH69" s="395"/>
      <c r="KLI69" s="389"/>
      <c r="KLJ69" s="390"/>
      <c r="KLK69" s="391"/>
      <c r="KLL69" s="392"/>
      <c r="KLM69" s="393"/>
      <c r="KLN69" s="394"/>
      <c r="KLO69" s="395"/>
      <c r="KLP69" s="389"/>
      <c r="KLQ69" s="390"/>
      <c r="KLR69" s="391"/>
      <c r="KLS69" s="392"/>
      <c r="KLT69" s="393"/>
      <c r="KLU69" s="394"/>
      <c r="KLV69" s="395"/>
      <c r="KLW69" s="389"/>
      <c r="KLX69" s="390"/>
      <c r="KLY69" s="391"/>
      <c r="KLZ69" s="392"/>
      <c r="KMA69" s="393"/>
      <c r="KMB69" s="394"/>
      <c r="KMC69" s="395"/>
      <c r="KMD69" s="389"/>
      <c r="KME69" s="390"/>
      <c r="KMF69" s="391"/>
      <c r="KMG69" s="392"/>
      <c r="KMH69" s="393"/>
      <c r="KMI69" s="394"/>
      <c r="KMJ69" s="395"/>
      <c r="KMK69" s="389"/>
      <c r="KML69" s="390"/>
      <c r="KMM69" s="391"/>
      <c r="KMN69" s="392"/>
      <c r="KMO69" s="393"/>
      <c r="KMP69" s="394"/>
      <c r="KMQ69" s="395"/>
      <c r="KMR69" s="389"/>
      <c r="KMS69" s="390"/>
      <c r="KMT69" s="391"/>
      <c r="KMU69" s="392"/>
      <c r="KMV69" s="393"/>
      <c r="KMW69" s="394"/>
      <c r="KMX69" s="395"/>
      <c r="KMY69" s="389"/>
      <c r="KMZ69" s="390"/>
      <c r="KNA69" s="391"/>
      <c r="KNB69" s="392"/>
      <c r="KNC69" s="393"/>
      <c r="KND69" s="394"/>
      <c r="KNE69" s="395"/>
      <c r="KNF69" s="389"/>
      <c r="KNG69" s="390"/>
      <c r="KNH69" s="391"/>
      <c r="KNI69" s="392"/>
      <c r="KNJ69" s="393"/>
      <c r="KNK69" s="394"/>
      <c r="KNL69" s="395"/>
      <c r="KNM69" s="389"/>
      <c r="KNN69" s="390"/>
      <c r="KNO69" s="391"/>
      <c r="KNP69" s="392"/>
      <c r="KNQ69" s="393"/>
      <c r="KNR69" s="394"/>
      <c r="KNS69" s="395"/>
      <c r="KNT69" s="389"/>
      <c r="KNU69" s="390"/>
      <c r="KNV69" s="391"/>
      <c r="KNW69" s="392"/>
      <c r="KNX69" s="393"/>
      <c r="KNY69" s="394"/>
      <c r="KNZ69" s="395"/>
      <c r="KOA69" s="389"/>
      <c r="KOB69" s="390"/>
      <c r="KOC69" s="391"/>
      <c r="KOD69" s="392"/>
      <c r="KOE69" s="393"/>
      <c r="KOF69" s="394"/>
      <c r="KOG69" s="395"/>
      <c r="KOH69" s="389"/>
      <c r="KOI69" s="390"/>
      <c r="KOJ69" s="391"/>
      <c r="KOK69" s="392"/>
      <c r="KOL69" s="393"/>
      <c r="KOM69" s="394"/>
      <c r="KON69" s="395"/>
      <c r="KOO69" s="389"/>
      <c r="KOP69" s="390"/>
      <c r="KOQ69" s="391"/>
      <c r="KOR69" s="392"/>
      <c r="KOS69" s="393"/>
      <c r="KOT69" s="394"/>
      <c r="KOU69" s="395"/>
      <c r="KOV69" s="389"/>
      <c r="KOW69" s="390"/>
      <c r="KOX69" s="391"/>
      <c r="KOY69" s="392"/>
      <c r="KOZ69" s="393"/>
      <c r="KPA69" s="394"/>
      <c r="KPB69" s="395"/>
      <c r="KPC69" s="389"/>
      <c r="KPD69" s="390"/>
      <c r="KPE69" s="391"/>
      <c r="KPF69" s="392"/>
      <c r="KPG69" s="393"/>
      <c r="KPH69" s="394"/>
      <c r="KPI69" s="395"/>
      <c r="KPJ69" s="389"/>
      <c r="KPK69" s="390"/>
      <c r="KPL69" s="391"/>
      <c r="KPM69" s="392"/>
      <c r="KPN69" s="393"/>
      <c r="KPO69" s="394"/>
      <c r="KPP69" s="395"/>
      <c r="KPQ69" s="389"/>
      <c r="KPR69" s="390"/>
      <c r="KPS69" s="391"/>
      <c r="KPT69" s="392"/>
      <c r="KPU69" s="393"/>
      <c r="KPV69" s="394"/>
      <c r="KPW69" s="395"/>
      <c r="KPX69" s="389"/>
      <c r="KPY69" s="390"/>
      <c r="KPZ69" s="391"/>
      <c r="KQA69" s="392"/>
      <c r="KQB69" s="393"/>
      <c r="KQC69" s="394"/>
      <c r="KQD69" s="395"/>
      <c r="KQE69" s="389"/>
      <c r="KQF69" s="390"/>
      <c r="KQG69" s="391"/>
      <c r="KQH69" s="392"/>
      <c r="KQI69" s="393"/>
      <c r="KQJ69" s="394"/>
      <c r="KQK69" s="395"/>
      <c r="KQL69" s="389"/>
      <c r="KQM69" s="390"/>
      <c r="KQN69" s="391"/>
      <c r="KQO69" s="392"/>
      <c r="KQP69" s="393"/>
      <c r="KQQ69" s="394"/>
      <c r="KQR69" s="395"/>
      <c r="KQS69" s="389"/>
      <c r="KQT69" s="390"/>
      <c r="KQU69" s="391"/>
      <c r="KQV69" s="392"/>
      <c r="KQW69" s="393"/>
      <c r="KQX69" s="394"/>
      <c r="KQY69" s="395"/>
      <c r="KQZ69" s="389"/>
      <c r="KRA69" s="390"/>
      <c r="KRB69" s="391"/>
      <c r="KRC69" s="392"/>
      <c r="KRD69" s="393"/>
      <c r="KRE69" s="394"/>
      <c r="KRF69" s="395"/>
      <c r="KRG69" s="389"/>
      <c r="KRH69" s="390"/>
      <c r="KRI69" s="391"/>
      <c r="KRJ69" s="392"/>
      <c r="KRK69" s="393"/>
      <c r="KRL69" s="394"/>
      <c r="KRM69" s="395"/>
      <c r="KRN69" s="389"/>
      <c r="KRO69" s="390"/>
      <c r="KRP69" s="391"/>
      <c r="KRQ69" s="392"/>
      <c r="KRR69" s="393"/>
      <c r="KRS69" s="394"/>
      <c r="KRT69" s="395"/>
      <c r="KRU69" s="389"/>
      <c r="KRV69" s="390"/>
      <c r="KRW69" s="391"/>
      <c r="KRX69" s="392"/>
      <c r="KRY69" s="393"/>
      <c r="KRZ69" s="394"/>
      <c r="KSA69" s="395"/>
      <c r="KSB69" s="389"/>
      <c r="KSC69" s="390"/>
      <c r="KSD69" s="391"/>
      <c r="KSE69" s="392"/>
      <c r="KSF69" s="393"/>
      <c r="KSG69" s="394"/>
      <c r="KSH69" s="395"/>
      <c r="KSI69" s="389"/>
      <c r="KSJ69" s="390"/>
      <c r="KSK69" s="391"/>
      <c r="KSL69" s="392"/>
      <c r="KSM69" s="393"/>
      <c r="KSN69" s="394"/>
      <c r="KSO69" s="395"/>
      <c r="KSP69" s="389"/>
      <c r="KSQ69" s="390"/>
      <c r="KSR69" s="391"/>
      <c r="KSS69" s="392"/>
      <c r="KST69" s="393"/>
      <c r="KSU69" s="394"/>
      <c r="KSV69" s="395"/>
      <c r="KSW69" s="389"/>
      <c r="KSX69" s="390"/>
      <c r="KSY69" s="391"/>
      <c r="KSZ69" s="392"/>
      <c r="KTA69" s="393"/>
      <c r="KTB69" s="394"/>
      <c r="KTC69" s="395"/>
      <c r="KTD69" s="389"/>
      <c r="KTE69" s="390"/>
      <c r="KTF69" s="391"/>
      <c r="KTG69" s="392"/>
      <c r="KTH69" s="393"/>
      <c r="KTI69" s="394"/>
      <c r="KTJ69" s="395"/>
      <c r="KTK69" s="389"/>
      <c r="KTL69" s="390"/>
      <c r="KTM69" s="391"/>
      <c r="KTN69" s="392"/>
      <c r="KTO69" s="393"/>
      <c r="KTP69" s="394"/>
      <c r="KTQ69" s="395"/>
      <c r="KTR69" s="389"/>
      <c r="KTS69" s="390"/>
      <c r="KTT69" s="391"/>
      <c r="KTU69" s="392"/>
      <c r="KTV69" s="393"/>
      <c r="KTW69" s="394"/>
      <c r="KTX69" s="395"/>
      <c r="KTY69" s="389"/>
      <c r="KTZ69" s="390"/>
      <c r="KUA69" s="391"/>
      <c r="KUB69" s="392"/>
      <c r="KUC69" s="393"/>
      <c r="KUD69" s="394"/>
      <c r="KUE69" s="395"/>
      <c r="KUF69" s="389"/>
      <c r="KUG69" s="390"/>
      <c r="KUH69" s="391"/>
      <c r="KUI69" s="392"/>
      <c r="KUJ69" s="393"/>
      <c r="KUK69" s="394"/>
      <c r="KUL69" s="395"/>
      <c r="KUM69" s="389"/>
      <c r="KUN69" s="390"/>
      <c r="KUO69" s="391"/>
      <c r="KUP69" s="392"/>
      <c r="KUQ69" s="393"/>
      <c r="KUR69" s="394"/>
      <c r="KUS69" s="395"/>
      <c r="KUT69" s="389"/>
      <c r="KUU69" s="390"/>
      <c r="KUV69" s="391"/>
      <c r="KUW69" s="392"/>
      <c r="KUX69" s="393"/>
      <c r="KUY69" s="394"/>
      <c r="KUZ69" s="395"/>
      <c r="KVA69" s="389"/>
      <c r="KVB69" s="390"/>
      <c r="KVC69" s="391"/>
      <c r="KVD69" s="392"/>
      <c r="KVE69" s="393"/>
      <c r="KVF69" s="394"/>
      <c r="KVG69" s="395"/>
      <c r="KVH69" s="389"/>
      <c r="KVI69" s="390"/>
      <c r="KVJ69" s="391"/>
      <c r="KVK69" s="392"/>
      <c r="KVL69" s="393"/>
      <c r="KVM69" s="394"/>
      <c r="KVN69" s="395"/>
      <c r="KVO69" s="389"/>
      <c r="KVP69" s="390"/>
      <c r="KVQ69" s="391"/>
      <c r="KVR69" s="392"/>
      <c r="KVS69" s="393"/>
      <c r="KVT69" s="394"/>
      <c r="KVU69" s="395"/>
      <c r="KVV69" s="389"/>
      <c r="KVW69" s="390"/>
      <c r="KVX69" s="391"/>
      <c r="KVY69" s="392"/>
      <c r="KVZ69" s="393"/>
      <c r="KWA69" s="394"/>
      <c r="KWB69" s="395"/>
      <c r="KWC69" s="389"/>
      <c r="KWD69" s="390"/>
      <c r="KWE69" s="391"/>
      <c r="KWF69" s="392"/>
      <c r="KWG69" s="393"/>
      <c r="KWH69" s="394"/>
      <c r="KWI69" s="395"/>
      <c r="KWJ69" s="389"/>
      <c r="KWK69" s="390"/>
      <c r="KWL69" s="391"/>
      <c r="KWM69" s="392"/>
      <c r="KWN69" s="393"/>
      <c r="KWO69" s="394"/>
      <c r="KWP69" s="395"/>
      <c r="KWQ69" s="389"/>
      <c r="KWR69" s="390"/>
      <c r="KWS69" s="391"/>
      <c r="KWT69" s="392"/>
      <c r="KWU69" s="393"/>
      <c r="KWV69" s="394"/>
      <c r="KWW69" s="395"/>
      <c r="KWX69" s="389"/>
      <c r="KWY69" s="390"/>
      <c r="KWZ69" s="391"/>
      <c r="KXA69" s="392"/>
      <c r="KXB69" s="393"/>
      <c r="KXC69" s="394"/>
      <c r="KXD69" s="395"/>
      <c r="KXE69" s="389"/>
      <c r="KXF69" s="390"/>
      <c r="KXG69" s="391"/>
      <c r="KXH69" s="392"/>
      <c r="KXI69" s="393"/>
      <c r="KXJ69" s="394"/>
      <c r="KXK69" s="395"/>
      <c r="KXL69" s="389"/>
      <c r="KXM69" s="390"/>
      <c r="KXN69" s="391"/>
      <c r="KXO69" s="392"/>
      <c r="KXP69" s="393"/>
      <c r="KXQ69" s="394"/>
      <c r="KXR69" s="395"/>
      <c r="KXS69" s="389"/>
      <c r="KXT69" s="390"/>
      <c r="KXU69" s="391"/>
      <c r="KXV69" s="392"/>
      <c r="KXW69" s="393"/>
      <c r="KXX69" s="394"/>
      <c r="KXY69" s="395"/>
      <c r="KXZ69" s="389"/>
      <c r="KYA69" s="390"/>
      <c r="KYB69" s="391"/>
      <c r="KYC69" s="392"/>
      <c r="KYD69" s="393"/>
      <c r="KYE69" s="394"/>
      <c r="KYF69" s="395"/>
      <c r="KYG69" s="389"/>
      <c r="KYH69" s="390"/>
      <c r="KYI69" s="391"/>
      <c r="KYJ69" s="392"/>
      <c r="KYK69" s="393"/>
      <c r="KYL69" s="394"/>
      <c r="KYM69" s="395"/>
      <c r="KYN69" s="389"/>
      <c r="KYO69" s="390"/>
      <c r="KYP69" s="391"/>
      <c r="KYQ69" s="392"/>
      <c r="KYR69" s="393"/>
      <c r="KYS69" s="394"/>
      <c r="KYT69" s="395"/>
      <c r="KYU69" s="389"/>
      <c r="KYV69" s="390"/>
      <c r="KYW69" s="391"/>
      <c r="KYX69" s="392"/>
      <c r="KYY69" s="393"/>
      <c r="KYZ69" s="394"/>
      <c r="KZA69" s="395"/>
      <c r="KZB69" s="389"/>
      <c r="KZC69" s="390"/>
      <c r="KZD69" s="391"/>
      <c r="KZE69" s="392"/>
      <c r="KZF69" s="393"/>
      <c r="KZG69" s="394"/>
      <c r="KZH69" s="395"/>
      <c r="KZI69" s="389"/>
      <c r="KZJ69" s="390"/>
      <c r="KZK69" s="391"/>
      <c r="KZL69" s="392"/>
      <c r="KZM69" s="393"/>
      <c r="KZN69" s="394"/>
      <c r="KZO69" s="395"/>
      <c r="KZP69" s="389"/>
      <c r="KZQ69" s="390"/>
      <c r="KZR69" s="391"/>
      <c r="KZS69" s="392"/>
      <c r="KZT69" s="393"/>
      <c r="KZU69" s="394"/>
      <c r="KZV69" s="395"/>
      <c r="KZW69" s="389"/>
      <c r="KZX69" s="390"/>
      <c r="KZY69" s="391"/>
      <c r="KZZ69" s="392"/>
      <c r="LAA69" s="393"/>
      <c r="LAB69" s="394"/>
      <c r="LAC69" s="395"/>
      <c r="LAD69" s="389"/>
      <c r="LAE69" s="390"/>
      <c r="LAF69" s="391"/>
      <c r="LAG69" s="392"/>
      <c r="LAH69" s="393"/>
      <c r="LAI69" s="394"/>
      <c r="LAJ69" s="395"/>
      <c r="LAK69" s="389"/>
      <c r="LAL69" s="390"/>
      <c r="LAM69" s="391"/>
      <c r="LAN69" s="392"/>
      <c r="LAO69" s="393"/>
      <c r="LAP69" s="394"/>
      <c r="LAQ69" s="395"/>
      <c r="LAR69" s="389"/>
      <c r="LAS69" s="390"/>
      <c r="LAT69" s="391"/>
      <c r="LAU69" s="392"/>
      <c r="LAV69" s="393"/>
      <c r="LAW69" s="394"/>
      <c r="LAX69" s="395"/>
      <c r="LAY69" s="389"/>
      <c r="LAZ69" s="390"/>
      <c r="LBA69" s="391"/>
      <c r="LBB69" s="392"/>
      <c r="LBC69" s="393"/>
      <c r="LBD69" s="394"/>
      <c r="LBE69" s="395"/>
      <c r="LBF69" s="389"/>
      <c r="LBG69" s="390"/>
      <c r="LBH69" s="391"/>
      <c r="LBI69" s="392"/>
      <c r="LBJ69" s="393"/>
      <c r="LBK69" s="394"/>
      <c r="LBL69" s="395"/>
      <c r="LBM69" s="389"/>
      <c r="LBN69" s="390"/>
      <c r="LBO69" s="391"/>
      <c r="LBP69" s="392"/>
      <c r="LBQ69" s="393"/>
      <c r="LBR69" s="394"/>
      <c r="LBS69" s="395"/>
      <c r="LBT69" s="389"/>
      <c r="LBU69" s="390"/>
      <c r="LBV69" s="391"/>
      <c r="LBW69" s="392"/>
      <c r="LBX69" s="393"/>
      <c r="LBY69" s="394"/>
      <c r="LBZ69" s="395"/>
      <c r="LCA69" s="389"/>
      <c r="LCB69" s="390"/>
      <c r="LCC69" s="391"/>
      <c r="LCD69" s="392"/>
      <c r="LCE69" s="393"/>
      <c r="LCF69" s="394"/>
      <c r="LCG69" s="395"/>
      <c r="LCH69" s="389"/>
      <c r="LCI69" s="390"/>
      <c r="LCJ69" s="391"/>
      <c r="LCK69" s="392"/>
      <c r="LCL69" s="393"/>
      <c r="LCM69" s="394"/>
      <c r="LCN69" s="395"/>
      <c r="LCO69" s="389"/>
      <c r="LCP69" s="390"/>
      <c r="LCQ69" s="391"/>
      <c r="LCR69" s="392"/>
      <c r="LCS69" s="393"/>
      <c r="LCT69" s="394"/>
      <c r="LCU69" s="395"/>
      <c r="LCV69" s="389"/>
      <c r="LCW69" s="390"/>
      <c r="LCX69" s="391"/>
      <c r="LCY69" s="392"/>
      <c r="LCZ69" s="393"/>
      <c r="LDA69" s="394"/>
      <c r="LDB69" s="395"/>
      <c r="LDC69" s="389"/>
      <c r="LDD69" s="390"/>
      <c r="LDE69" s="391"/>
      <c r="LDF69" s="392"/>
      <c r="LDG69" s="393"/>
      <c r="LDH69" s="394"/>
      <c r="LDI69" s="395"/>
      <c r="LDJ69" s="389"/>
      <c r="LDK69" s="390"/>
      <c r="LDL69" s="391"/>
      <c r="LDM69" s="392"/>
      <c r="LDN69" s="393"/>
      <c r="LDO69" s="394"/>
      <c r="LDP69" s="395"/>
      <c r="LDQ69" s="389"/>
      <c r="LDR69" s="390"/>
      <c r="LDS69" s="391"/>
      <c r="LDT69" s="392"/>
      <c r="LDU69" s="393"/>
      <c r="LDV69" s="394"/>
      <c r="LDW69" s="395"/>
      <c r="LDX69" s="389"/>
      <c r="LDY69" s="390"/>
      <c r="LDZ69" s="391"/>
      <c r="LEA69" s="392"/>
      <c r="LEB69" s="393"/>
      <c r="LEC69" s="394"/>
      <c r="LED69" s="395"/>
      <c r="LEE69" s="389"/>
      <c r="LEF69" s="390"/>
      <c r="LEG69" s="391"/>
      <c r="LEH69" s="392"/>
      <c r="LEI69" s="393"/>
      <c r="LEJ69" s="394"/>
      <c r="LEK69" s="395"/>
      <c r="LEL69" s="389"/>
      <c r="LEM69" s="390"/>
      <c r="LEN69" s="391"/>
      <c r="LEO69" s="392"/>
      <c r="LEP69" s="393"/>
      <c r="LEQ69" s="394"/>
      <c r="LER69" s="395"/>
      <c r="LES69" s="389"/>
      <c r="LET69" s="390"/>
      <c r="LEU69" s="391"/>
      <c r="LEV69" s="392"/>
      <c r="LEW69" s="393"/>
      <c r="LEX69" s="394"/>
      <c r="LEY69" s="395"/>
      <c r="LEZ69" s="389"/>
      <c r="LFA69" s="390"/>
      <c r="LFB69" s="391"/>
      <c r="LFC69" s="392"/>
      <c r="LFD69" s="393"/>
      <c r="LFE69" s="394"/>
      <c r="LFF69" s="395"/>
      <c r="LFG69" s="389"/>
      <c r="LFH69" s="390"/>
      <c r="LFI69" s="391"/>
      <c r="LFJ69" s="392"/>
      <c r="LFK69" s="393"/>
      <c r="LFL69" s="394"/>
      <c r="LFM69" s="395"/>
      <c r="LFN69" s="389"/>
      <c r="LFO69" s="390"/>
      <c r="LFP69" s="391"/>
      <c r="LFQ69" s="392"/>
      <c r="LFR69" s="393"/>
      <c r="LFS69" s="394"/>
      <c r="LFT69" s="395"/>
      <c r="LFU69" s="389"/>
      <c r="LFV69" s="390"/>
      <c r="LFW69" s="391"/>
      <c r="LFX69" s="392"/>
      <c r="LFY69" s="393"/>
      <c r="LFZ69" s="394"/>
      <c r="LGA69" s="395"/>
      <c r="LGB69" s="389"/>
      <c r="LGC69" s="390"/>
      <c r="LGD69" s="391"/>
      <c r="LGE69" s="392"/>
      <c r="LGF69" s="393"/>
      <c r="LGG69" s="394"/>
      <c r="LGH69" s="395"/>
      <c r="LGI69" s="389"/>
      <c r="LGJ69" s="390"/>
      <c r="LGK69" s="391"/>
      <c r="LGL69" s="392"/>
      <c r="LGM69" s="393"/>
      <c r="LGN69" s="394"/>
      <c r="LGO69" s="395"/>
      <c r="LGP69" s="389"/>
      <c r="LGQ69" s="390"/>
      <c r="LGR69" s="391"/>
      <c r="LGS69" s="392"/>
      <c r="LGT69" s="393"/>
      <c r="LGU69" s="394"/>
      <c r="LGV69" s="395"/>
      <c r="LGW69" s="389"/>
      <c r="LGX69" s="390"/>
      <c r="LGY69" s="391"/>
      <c r="LGZ69" s="392"/>
      <c r="LHA69" s="393"/>
      <c r="LHB69" s="394"/>
      <c r="LHC69" s="395"/>
      <c r="LHD69" s="389"/>
      <c r="LHE69" s="390"/>
      <c r="LHF69" s="391"/>
      <c r="LHG69" s="392"/>
      <c r="LHH69" s="393"/>
      <c r="LHI69" s="394"/>
      <c r="LHJ69" s="395"/>
      <c r="LHK69" s="389"/>
      <c r="LHL69" s="390"/>
      <c r="LHM69" s="391"/>
      <c r="LHN69" s="392"/>
      <c r="LHO69" s="393"/>
      <c r="LHP69" s="394"/>
      <c r="LHQ69" s="395"/>
      <c r="LHR69" s="389"/>
      <c r="LHS69" s="390"/>
      <c r="LHT69" s="391"/>
      <c r="LHU69" s="392"/>
      <c r="LHV69" s="393"/>
      <c r="LHW69" s="394"/>
      <c r="LHX69" s="395"/>
      <c r="LHY69" s="389"/>
      <c r="LHZ69" s="390"/>
      <c r="LIA69" s="391"/>
      <c r="LIB69" s="392"/>
      <c r="LIC69" s="393"/>
      <c r="LID69" s="394"/>
      <c r="LIE69" s="395"/>
      <c r="LIF69" s="389"/>
      <c r="LIG69" s="390"/>
      <c r="LIH69" s="391"/>
      <c r="LII69" s="392"/>
      <c r="LIJ69" s="393"/>
      <c r="LIK69" s="394"/>
      <c r="LIL69" s="395"/>
      <c r="LIM69" s="389"/>
      <c r="LIN69" s="390"/>
      <c r="LIO69" s="391"/>
      <c r="LIP69" s="392"/>
      <c r="LIQ69" s="393"/>
      <c r="LIR69" s="394"/>
      <c r="LIS69" s="395"/>
      <c r="LIT69" s="389"/>
      <c r="LIU69" s="390"/>
      <c r="LIV69" s="391"/>
      <c r="LIW69" s="392"/>
      <c r="LIX69" s="393"/>
      <c r="LIY69" s="394"/>
      <c r="LIZ69" s="395"/>
      <c r="LJA69" s="389"/>
      <c r="LJB69" s="390"/>
      <c r="LJC69" s="391"/>
      <c r="LJD69" s="392"/>
      <c r="LJE69" s="393"/>
      <c r="LJF69" s="394"/>
      <c r="LJG69" s="395"/>
      <c r="LJH69" s="389"/>
      <c r="LJI69" s="390"/>
      <c r="LJJ69" s="391"/>
      <c r="LJK69" s="392"/>
      <c r="LJL69" s="393"/>
      <c r="LJM69" s="394"/>
      <c r="LJN69" s="395"/>
      <c r="LJO69" s="389"/>
      <c r="LJP69" s="390"/>
      <c r="LJQ69" s="391"/>
      <c r="LJR69" s="392"/>
      <c r="LJS69" s="393"/>
      <c r="LJT69" s="394"/>
      <c r="LJU69" s="395"/>
      <c r="LJV69" s="389"/>
      <c r="LJW69" s="390"/>
      <c r="LJX69" s="391"/>
      <c r="LJY69" s="392"/>
      <c r="LJZ69" s="393"/>
      <c r="LKA69" s="394"/>
      <c r="LKB69" s="395"/>
      <c r="LKC69" s="389"/>
      <c r="LKD69" s="390"/>
      <c r="LKE69" s="391"/>
      <c r="LKF69" s="392"/>
      <c r="LKG69" s="393"/>
      <c r="LKH69" s="394"/>
      <c r="LKI69" s="395"/>
      <c r="LKJ69" s="389"/>
      <c r="LKK69" s="390"/>
      <c r="LKL69" s="391"/>
      <c r="LKM69" s="392"/>
      <c r="LKN69" s="393"/>
      <c r="LKO69" s="394"/>
      <c r="LKP69" s="395"/>
      <c r="LKQ69" s="389"/>
      <c r="LKR69" s="390"/>
      <c r="LKS69" s="391"/>
      <c r="LKT69" s="392"/>
      <c r="LKU69" s="393"/>
      <c r="LKV69" s="394"/>
      <c r="LKW69" s="395"/>
      <c r="LKX69" s="389"/>
      <c r="LKY69" s="390"/>
      <c r="LKZ69" s="391"/>
      <c r="LLA69" s="392"/>
      <c r="LLB69" s="393"/>
      <c r="LLC69" s="394"/>
      <c r="LLD69" s="395"/>
      <c r="LLE69" s="389"/>
      <c r="LLF69" s="390"/>
      <c r="LLG69" s="391"/>
      <c r="LLH69" s="392"/>
      <c r="LLI69" s="393"/>
      <c r="LLJ69" s="394"/>
      <c r="LLK69" s="395"/>
      <c r="LLL69" s="389"/>
      <c r="LLM69" s="390"/>
      <c r="LLN69" s="391"/>
      <c r="LLO69" s="392"/>
      <c r="LLP69" s="393"/>
      <c r="LLQ69" s="394"/>
      <c r="LLR69" s="395"/>
      <c r="LLS69" s="389"/>
      <c r="LLT69" s="390"/>
      <c r="LLU69" s="391"/>
      <c r="LLV69" s="392"/>
      <c r="LLW69" s="393"/>
      <c r="LLX69" s="394"/>
      <c r="LLY69" s="395"/>
      <c r="LLZ69" s="389"/>
      <c r="LMA69" s="390"/>
      <c r="LMB69" s="391"/>
      <c r="LMC69" s="392"/>
      <c r="LMD69" s="393"/>
      <c r="LME69" s="394"/>
      <c r="LMF69" s="395"/>
      <c r="LMG69" s="389"/>
      <c r="LMH69" s="390"/>
      <c r="LMI69" s="391"/>
      <c r="LMJ69" s="392"/>
      <c r="LMK69" s="393"/>
      <c r="LML69" s="394"/>
      <c r="LMM69" s="395"/>
      <c r="LMN69" s="389"/>
      <c r="LMO69" s="390"/>
      <c r="LMP69" s="391"/>
      <c r="LMQ69" s="392"/>
      <c r="LMR69" s="393"/>
      <c r="LMS69" s="394"/>
      <c r="LMT69" s="395"/>
      <c r="LMU69" s="389"/>
      <c r="LMV69" s="390"/>
      <c r="LMW69" s="391"/>
      <c r="LMX69" s="392"/>
      <c r="LMY69" s="393"/>
      <c r="LMZ69" s="394"/>
      <c r="LNA69" s="395"/>
      <c r="LNB69" s="389"/>
      <c r="LNC69" s="390"/>
      <c r="LND69" s="391"/>
      <c r="LNE69" s="392"/>
      <c r="LNF69" s="393"/>
      <c r="LNG69" s="394"/>
      <c r="LNH69" s="395"/>
      <c r="LNI69" s="389"/>
      <c r="LNJ69" s="390"/>
      <c r="LNK69" s="391"/>
      <c r="LNL69" s="392"/>
      <c r="LNM69" s="393"/>
      <c r="LNN69" s="394"/>
      <c r="LNO69" s="395"/>
      <c r="LNP69" s="389"/>
      <c r="LNQ69" s="390"/>
      <c r="LNR69" s="391"/>
      <c r="LNS69" s="392"/>
      <c r="LNT69" s="393"/>
      <c r="LNU69" s="394"/>
      <c r="LNV69" s="395"/>
      <c r="LNW69" s="389"/>
      <c r="LNX69" s="390"/>
      <c r="LNY69" s="391"/>
      <c r="LNZ69" s="392"/>
      <c r="LOA69" s="393"/>
      <c r="LOB69" s="394"/>
      <c r="LOC69" s="395"/>
      <c r="LOD69" s="389"/>
      <c r="LOE69" s="390"/>
      <c r="LOF69" s="391"/>
      <c r="LOG69" s="392"/>
      <c r="LOH69" s="393"/>
      <c r="LOI69" s="394"/>
      <c r="LOJ69" s="395"/>
      <c r="LOK69" s="389"/>
      <c r="LOL69" s="390"/>
      <c r="LOM69" s="391"/>
      <c r="LON69" s="392"/>
      <c r="LOO69" s="393"/>
      <c r="LOP69" s="394"/>
      <c r="LOQ69" s="395"/>
      <c r="LOR69" s="389"/>
      <c r="LOS69" s="390"/>
      <c r="LOT69" s="391"/>
      <c r="LOU69" s="392"/>
      <c r="LOV69" s="393"/>
      <c r="LOW69" s="394"/>
      <c r="LOX69" s="395"/>
      <c r="LOY69" s="389"/>
      <c r="LOZ69" s="390"/>
      <c r="LPA69" s="391"/>
      <c r="LPB69" s="392"/>
      <c r="LPC69" s="393"/>
      <c r="LPD69" s="394"/>
      <c r="LPE69" s="395"/>
      <c r="LPF69" s="389"/>
      <c r="LPG69" s="390"/>
      <c r="LPH69" s="391"/>
      <c r="LPI69" s="392"/>
      <c r="LPJ69" s="393"/>
      <c r="LPK69" s="394"/>
      <c r="LPL69" s="395"/>
      <c r="LPM69" s="389"/>
      <c r="LPN69" s="390"/>
      <c r="LPO69" s="391"/>
      <c r="LPP69" s="392"/>
      <c r="LPQ69" s="393"/>
      <c r="LPR69" s="394"/>
      <c r="LPS69" s="395"/>
      <c r="LPT69" s="389"/>
      <c r="LPU69" s="390"/>
      <c r="LPV69" s="391"/>
      <c r="LPW69" s="392"/>
      <c r="LPX69" s="393"/>
      <c r="LPY69" s="394"/>
      <c r="LPZ69" s="395"/>
      <c r="LQA69" s="389"/>
      <c r="LQB69" s="390"/>
      <c r="LQC69" s="391"/>
      <c r="LQD69" s="392"/>
      <c r="LQE69" s="393"/>
      <c r="LQF69" s="394"/>
      <c r="LQG69" s="395"/>
      <c r="LQH69" s="389"/>
      <c r="LQI69" s="390"/>
      <c r="LQJ69" s="391"/>
      <c r="LQK69" s="392"/>
      <c r="LQL69" s="393"/>
      <c r="LQM69" s="394"/>
      <c r="LQN69" s="395"/>
      <c r="LQO69" s="389"/>
      <c r="LQP69" s="390"/>
      <c r="LQQ69" s="391"/>
      <c r="LQR69" s="392"/>
      <c r="LQS69" s="393"/>
      <c r="LQT69" s="394"/>
      <c r="LQU69" s="395"/>
      <c r="LQV69" s="389"/>
      <c r="LQW69" s="390"/>
      <c r="LQX69" s="391"/>
      <c r="LQY69" s="392"/>
      <c r="LQZ69" s="393"/>
      <c r="LRA69" s="394"/>
      <c r="LRB69" s="395"/>
      <c r="LRC69" s="389"/>
      <c r="LRD69" s="390"/>
      <c r="LRE69" s="391"/>
      <c r="LRF69" s="392"/>
      <c r="LRG69" s="393"/>
      <c r="LRH69" s="394"/>
      <c r="LRI69" s="395"/>
      <c r="LRJ69" s="389"/>
      <c r="LRK69" s="390"/>
      <c r="LRL69" s="391"/>
      <c r="LRM69" s="392"/>
      <c r="LRN69" s="393"/>
      <c r="LRO69" s="394"/>
      <c r="LRP69" s="395"/>
      <c r="LRQ69" s="389"/>
      <c r="LRR69" s="390"/>
      <c r="LRS69" s="391"/>
      <c r="LRT69" s="392"/>
      <c r="LRU69" s="393"/>
      <c r="LRV69" s="394"/>
      <c r="LRW69" s="395"/>
      <c r="LRX69" s="389"/>
      <c r="LRY69" s="390"/>
      <c r="LRZ69" s="391"/>
      <c r="LSA69" s="392"/>
      <c r="LSB69" s="393"/>
      <c r="LSC69" s="394"/>
      <c r="LSD69" s="395"/>
      <c r="LSE69" s="389"/>
      <c r="LSF69" s="390"/>
      <c r="LSG69" s="391"/>
      <c r="LSH69" s="392"/>
      <c r="LSI69" s="393"/>
      <c r="LSJ69" s="394"/>
      <c r="LSK69" s="395"/>
      <c r="LSL69" s="389"/>
      <c r="LSM69" s="390"/>
      <c r="LSN69" s="391"/>
      <c r="LSO69" s="392"/>
      <c r="LSP69" s="393"/>
      <c r="LSQ69" s="394"/>
      <c r="LSR69" s="395"/>
      <c r="LSS69" s="389"/>
      <c r="LST69" s="390"/>
      <c r="LSU69" s="391"/>
      <c r="LSV69" s="392"/>
      <c r="LSW69" s="393"/>
      <c r="LSX69" s="394"/>
      <c r="LSY69" s="395"/>
      <c r="LSZ69" s="389"/>
      <c r="LTA69" s="390"/>
      <c r="LTB69" s="391"/>
      <c r="LTC69" s="392"/>
      <c r="LTD69" s="393"/>
      <c r="LTE69" s="394"/>
      <c r="LTF69" s="395"/>
      <c r="LTG69" s="389"/>
      <c r="LTH69" s="390"/>
      <c r="LTI69" s="391"/>
      <c r="LTJ69" s="392"/>
      <c r="LTK69" s="393"/>
      <c r="LTL69" s="394"/>
      <c r="LTM69" s="395"/>
      <c r="LTN69" s="389"/>
      <c r="LTO69" s="390"/>
      <c r="LTP69" s="391"/>
      <c r="LTQ69" s="392"/>
      <c r="LTR69" s="393"/>
      <c r="LTS69" s="394"/>
      <c r="LTT69" s="395"/>
      <c r="LTU69" s="389"/>
      <c r="LTV69" s="390"/>
      <c r="LTW69" s="391"/>
      <c r="LTX69" s="392"/>
      <c r="LTY69" s="393"/>
      <c r="LTZ69" s="394"/>
      <c r="LUA69" s="395"/>
      <c r="LUB69" s="389"/>
      <c r="LUC69" s="390"/>
      <c r="LUD69" s="391"/>
      <c r="LUE69" s="392"/>
      <c r="LUF69" s="393"/>
      <c r="LUG69" s="394"/>
      <c r="LUH69" s="395"/>
      <c r="LUI69" s="389"/>
      <c r="LUJ69" s="390"/>
      <c r="LUK69" s="391"/>
      <c r="LUL69" s="392"/>
      <c r="LUM69" s="393"/>
      <c r="LUN69" s="394"/>
      <c r="LUO69" s="395"/>
      <c r="LUP69" s="389"/>
      <c r="LUQ69" s="390"/>
      <c r="LUR69" s="391"/>
      <c r="LUS69" s="392"/>
      <c r="LUT69" s="393"/>
      <c r="LUU69" s="394"/>
      <c r="LUV69" s="395"/>
      <c r="LUW69" s="389"/>
      <c r="LUX69" s="390"/>
      <c r="LUY69" s="391"/>
      <c r="LUZ69" s="392"/>
      <c r="LVA69" s="393"/>
      <c r="LVB69" s="394"/>
      <c r="LVC69" s="395"/>
      <c r="LVD69" s="389"/>
      <c r="LVE69" s="390"/>
      <c r="LVF69" s="391"/>
      <c r="LVG69" s="392"/>
      <c r="LVH69" s="393"/>
      <c r="LVI69" s="394"/>
      <c r="LVJ69" s="395"/>
      <c r="LVK69" s="389"/>
      <c r="LVL69" s="390"/>
      <c r="LVM69" s="391"/>
      <c r="LVN69" s="392"/>
      <c r="LVO69" s="393"/>
      <c r="LVP69" s="394"/>
      <c r="LVQ69" s="395"/>
      <c r="LVR69" s="389"/>
      <c r="LVS69" s="390"/>
      <c r="LVT69" s="391"/>
      <c r="LVU69" s="392"/>
      <c r="LVV69" s="393"/>
      <c r="LVW69" s="394"/>
      <c r="LVX69" s="395"/>
      <c r="LVY69" s="389"/>
      <c r="LVZ69" s="390"/>
      <c r="LWA69" s="391"/>
      <c r="LWB69" s="392"/>
      <c r="LWC69" s="393"/>
      <c r="LWD69" s="394"/>
      <c r="LWE69" s="395"/>
      <c r="LWF69" s="389"/>
      <c r="LWG69" s="390"/>
      <c r="LWH69" s="391"/>
      <c r="LWI69" s="392"/>
      <c r="LWJ69" s="393"/>
      <c r="LWK69" s="394"/>
      <c r="LWL69" s="395"/>
      <c r="LWM69" s="389"/>
      <c r="LWN69" s="390"/>
      <c r="LWO69" s="391"/>
      <c r="LWP69" s="392"/>
      <c r="LWQ69" s="393"/>
      <c r="LWR69" s="394"/>
      <c r="LWS69" s="395"/>
      <c r="LWT69" s="389"/>
      <c r="LWU69" s="390"/>
      <c r="LWV69" s="391"/>
      <c r="LWW69" s="392"/>
      <c r="LWX69" s="393"/>
      <c r="LWY69" s="394"/>
      <c r="LWZ69" s="395"/>
      <c r="LXA69" s="389"/>
      <c r="LXB69" s="390"/>
      <c r="LXC69" s="391"/>
      <c r="LXD69" s="392"/>
      <c r="LXE69" s="393"/>
      <c r="LXF69" s="394"/>
      <c r="LXG69" s="395"/>
      <c r="LXH69" s="389"/>
      <c r="LXI69" s="390"/>
      <c r="LXJ69" s="391"/>
      <c r="LXK69" s="392"/>
      <c r="LXL69" s="393"/>
      <c r="LXM69" s="394"/>
      <c r="LXN69" s="395"/>
      <c r="LXO69" s="389"/>
      <c r="LXP69" s="390"/>
      <c r="LXQ69" s="391"/>
      <c r="LXR69" s="392"/>
      <c r="LXS69" s="393"/>
      <c r="LXT69" s="394"/>
      <c r="LXU69" s="395"/>
      <c r="LXV69" s="389"/>
      <c r="LXW69" s="390"/>
      <c r="LXX69" s="391"/>
      <c r="LXY69" s="392"/>
      <c r="LXZ69" s="393"/>
      <c r="LYA69" s="394"/>
      <c r="LYB69" s="395"/>
      <c r="LYC69" s="389"/>
      <c r="LYD69" s="390"/>
      <c r="LYE69" s="391"/>
      <c r="LYF69" s="392"/>
      <c r="LYG69" s="393"/>
      <c r="LYH69" s="394"/>
      <c r="LYI69" s="395"/>
      <c r="LYJ69" s="389"/>
      <c r="LYK69" s="390"/>
      <c r="LYL69" s="391"/>
      <c r="LYM69" s="392"/>
      <c r="LYN69" s="393"/>
      <c r="LYO69" s="394"/>
      <c r="LYP69" s="395"/>
      <c r="LYQ69" s="389"/>
      <c r="LYR69" s="390"/>
      <c r="LYS69" s="391"/>
      <c r="LYT69" s="392"/>
      <c r="LYU69" s="393"/>
      <c r="LYV69" s="394"/>
      <c r="LYW69" s="395"/>
      <c r="LYX69" s="389"/>
      <c r="LYY69" s="390"/>
      <c r="LYZ69" s="391"/>
      <c r="LZA69" s="392"/>
      <c r="LZB69" s="393"/>
      <c r="LZC69" s="394"/>
      <c r="LZD69" s="395"/>
      <c r="LZE69" s="389"/>
      <c r="LZF69" s="390"/>
      <c r="LZG69" s="391"/>
      <c r="LZH69" s="392"/>
      <c r="LZI69" s="393"/>
      <c r="LZJ69" s="394"/>
      <c r="LZK69" s="395"/>
      <c r="LZL69" s="389"/>
      <c r="LZM69" s="390"/>
      <c r="LZN69" s="391"/>
      <c r="LZO69" s="392"/>
      <c r="LZP69" s="393"/>
      <c r="LZQ69" s="394"/>
      <c r="LZR69" s="395"/>
      <c r="LZS69" s="389"/>
      <c r="LZT69" s="390"/>
      <c r="LZU69" s="391"/>
      <c r="LZV69" s="392"/>
      <c r="LZW69" s="393"/>
      <c r="LZX69" s="394"/>
      <c r="LZY69" s="395"/>
      <c r="LZZ69" s="389"/>
      <c r="MAA69" s="390"/>
      <c r="MAB69" s="391"/>
      <c r="MAC69" s="392"/>
      <c r="MAD69" s="393"/>
      <c r="MAE69" s="394"/>
      <c r="MAF69" s="395"/>
      <c r="MAG69" s="389"/>
      <c r="MAH69" s="390"/>
      <c r="MAI69" s="391"/>
      <c r="MAJ69" s="392"/>
      <c r="MAK69" s="393"/>
      <c r="MAL69" s="394"/>
      <c r="MAM69" s="395"/>
      <c r="MAN69" s="389"/>
      <c r="MAO69" s="390"/>
      <c r="MAP69" s="391"/>
      <c r="MAQ69" s="392"/>
      <c r="MAR69" s="393"/>
      <c r="MAS69" s="394"/>
      <c r="MAT69" s="395"/>
      <c r="MAU69" s="389"/>
      <c r="MAV69" s="390"/>
      <c r="MAW69" s="391"/>
      <c r="MAX69" s="392"/>
      <c r="MAY69" s="393"/>
      <c r="MAZ69" s="394"/>
      <c r="MBA69" s="395"/>
      <c r="MBB69" s="389"/>
      <c r="MBC69" s="390"/>
      <c r="MBD69" s="391"/>
      <c r="MBE69" s="392"/>
      <c r="MBF69" s="393"/>
      <c r="MBG69" s="394"/>
      <c r="MBH69" s="395"/>
      <c r="MBI69" s="389"/>
      <c r="MBJ69" s="390"/>
      <c r="MBK69" s="391"/>
      <c r="MBL69" s="392"/>
      <c r="MBM69" s="393"/>
      <c r="MBN69" s="394"/>
      <c r="MBO69" s="395"/>
      <c r="MBP69" s="389"/>
      <c r="MBQ69" s="390"/>
      <c r="MBR69" s="391"/>
      <c r="MBS69" s="392"/>
      <c r="MBT69" s="393"/>
      <c r="MBU69" s="394"/>
      <c r="MBV69" s="395"/>
      <c r="MBW69" s="389"/>
      <c r="MBX69" s="390"/>
      <c r="MBY69" s="391"/>
      <c r="MBZ69" s="392"/>
      <c r="MCA69" s="393"/>
      <c r="MCB69" s="394"/>
      <c r="MCC69" s="395"/>
      <c r="MCD69" s="389"/>
      <c r="MCE69" s="390"/>
      <c r="MCF69" s="391"/>
      <c r="MCG69" s="392"/>
      <c r="MCH69" s="393"/>
      <c r="MCI69" s="394"/>
      <c r="MCJ69" s="395"/>
      <c r="MCK69" s="389"/>
      <c r="MCL69" s="390"/>
      <c r="MCM69" s="391"/>
      <c r="MCN69" s="392"/>
      <c r="MCO69" s="393"/>
      <c r="MCP69" s="394"/>
      <c r="MCQ69" s="395"/>
      <c r="MCR69" s="389"/>
      <c r="MCS69" s="390"/>
      <c r="MCT69" s="391"/>
      <c r="MCU69" s="392"/>
      <c r="MCV69" s="393"/>
      <c r="MCW69" s="394"/>
      <c r="MCX69" s="395"/>
      <c r="MCY69" s="389"/>
      <c r="MCZ69" s="390"/>
      <c r="MDA69" s="391"/>
      <c r="MDB69" s="392"/>
      <c r="MDC69" s="393"/>
      <c r="MDD69" s="394"/>
      <c r="MDE69" s="395"/>
      <c r="MDF69" s="389"/>
      <c r="MDG69" s="390"/>
      <c r="MDH69" s="391"/>
      <c r="MDI69" s="392"/>
      <c r="MDJ69" s="393"/>
      <c r="MDK69" s="394"/>
      <c r="MDL69" s="395"/>
      <c r="MDM69" s="389"/>
      <c r="MDN69" s="390"/>
      <c r="MDO69" s="391"/>
      <c r="MDP69" s="392"/>
      <c r="MDQ69" s="393"/>
      <c r="MDR69" s="394"/>
      <c r="MDS69" s="395"/>
      <c r="MDT69" s="389"/>
      <c r="MDU69" s="390"/>
      <c r="MDV69" s="391"/>
      <c r="MDW69" s="392"/>
      <c r="MDX69" s="393"/>
      <c r="MDY69" s="394"/>
      <c r="MDZ69" s="395"/>
      <c r="MEA69" s="389"/>
      <c r="MEB69" s="390"/>
      <c r="MEC69" s="391"/>
      <c r="MED69" s="392"/>
      <c r="MEE69" s="393"/>
      <c r="MEF69" s="394"/>
      <c r="MEG69" s="395"/>
      <c r="MEH69" s="389"/>
      <c r="MEI69" s="390"/>
      <c r="MEJ69" s="391"/>
      <c r="MEK69" s="392"/>
      <c r="MEL69" s="393"/>
      <c r="MEM69" s="394"/>
      <c r="MEN69" s="395"/>
      <c r="MEO69" s="389"/>
      <c r="MEP69" s="390"/>
      <c r="MEQ69" s="391"/>
      <c r="MER69" s="392"/>
      <c r="MES69" s="393"/>
      <c r="MET69" s="394"/>
      <c r="MEU69" s="395"/>
      <c r="MEV69" s="389"/>
      <c r="MEW69" s="390"/>
      <c r="MEX69" s="391"/>
      <c r="MEY69" s="392"/>
      <c r="MEZ69" s="393"/>
      <c r="MFA69" s="394"/>
      <c r="MFB69" s="395"/>
      <c r="MFC69" s="389"/>
      <c r="MFD69" s="390"/>
      <c r="MFE69" s="391"/>
      <c r="MFF69" s="392"/>
      <c r="MFG69" s="393"/>
      <c r="MFH69" s="394"/>
      <c r="MFI69" s="395"/>
      <c r="MFJ69" s="389"/>
      <c r="MFK69" s="390"/>
      <c r="MFL69" s="391"/>
      <c r="MFM69" s="392"/>
      <c r="MFN69" s="393"/>
      <c r="MFO69" s="394"/>
      <c r="MFP69" s="395"/>
      <c r="MFQ69" s="389"/>
      <c r="MFR69" s="390"/>
      <c r="MFS69" s="391"/>
      <c r="MFT69" s="392"/>
      <c r="MFU69" s="393"/>
      <c r="MFV69" s="394"/>
      <c r="MFW69" s="395"/>
      <c r="MFX69" s="389"/>
      <c r="MFY69" s="390"/>
      <c r="MFZ69" s="391"/>
      <c r="MGA69" s="392"/>
      <c r="MGB69" s="393"/>
      <c r="MGC69" s="394"/>
      <c r="MGD69" s="395"/>
      <c r="MGE69" s="389"/>
      <c r="MGF69" s="390"/>
      <c r="MGG69" s="391"/>
      <c r="MGH69" s="392"/>
      <c r="MGI69" s="393"/>
      <c r="MGJ69" s="394"/>
      <c r="MGK69" s="395"/>
      <c r="MGL69" s="389"/>
      <c r="MGM69" s="390"/>
      <c r="MGN69" s="391"/>
      <c r="MGO69" s="392"/>
      <c r="MGP69" s="393"/>
      <c r="MGQ69" s="394"/>
      <c r="MGR69" s="395"/>
      <c r="MGS69" s="389"/>
      <c r="MGT69" s="390"/>
      <c r="MGU69" s="391"/>
      <c r="MGV69" s="392"/>
      <c r="MGW69" s="393"/>
      <c r="MGX69" s="394"/>
      <c r="MGY69" s="395"/>
      <c r="MGZ69" s="389"/>
      <c r="MHA69" s="390"/>
      <c r="MHB69" s="391"/>
      <c r="MHC69" s="392"/>
      <c r="MHD69" s="393"/>
      <c r="MHE69" s="394"/>
      <c r="MHF69" s="395"/>
      <c r="MHG69" s="389"/>
      <c r="MHH69" s="390"/>
      <c r="MHI69" s="391"/>
      <c r="MHJ69" s="392"/>
      <c r="MHK69" s="393"/>
      <c r="MHL69" s="394"/>
      <c r="MHM69" s="395"/>
      <c r="MHN69" s="389"/>
      <c r="MHO69" s="390"/>
      <c r="MHP69" s="391"/>
      <c r="MHQ69" s="392"/>
      <c r="MHR69" s="393"/>
      <c r="MHS69" s="394"/>
      <c r="MHT69" s="395"/>
      <c r="MHU69" s="389"/>
      <c r="MHV69" s="390"/>
      <c r="MHW69" s="391"/>
      <c r="MHX69" s="392"/>
      <c r="MHY69" s="393"/>
      <c r="MHZ69" s="394"/>
      <c r="MIA69" s="395"/>
      <c r="MIB69" s="389"/>
      <c r="MIC69" s="390"/>
      <c r="MID69" s="391"/>
      <c r="MIE69" s="392"/>
      <c r="MIF69" s="393"/>
      <c r="MIG69" s="394"/>
      <c r="MIH69" s="395"/>
      <c r="MII69" s="389"/>
      <c r="MIJ69" s="390"/>
      <c r="MIK69" s="391"/>
      <c r="MIL69" s="392"/>
      <c r="MIM69" s="393"/>
      <c r="MIN69" s="394"/>
      <c r="MIO69" s="395"/>
      <c r="MIP69" s="389"/>
      <c r="MIQ69" s="390"/>
      <c r="MIR69" s="391"/>
      <c r="MIS69" s="392"/>
      <c r="MIT69" s="393"/>
      <c r="MIU69" s="394"/>
      <c r="MIV69" s="395"/>
      <c r="MIW69" s="389"/>
      <c r="MIX69" s="390"/>
      <c r="MIY69" s="391"/>
      <c r="MIZ69" s="392"/>
      <c r="MJA69" s="393"/>
      <c r="MJB69" s="394"/>
      <c r="MJC69" s="395"/>
      <c r="MJD69" s="389"/>
      <c r="MJE69" s="390"/>
      <c r="MJF69" s="391"/>
      <c r="MJG69" s="392"/>
      <c r="MJH69" s="393"/>
      <c r="MJI69" s="394"/>
      <c r="MJJ69" s="395"/>
      <c r="MJK69" s="389"/>
      <c r="MJL69" s="390"/>
      <c r="MJM69" s="391"/>
      <c r="MJN69" s="392"/>
      <c r="MJO69" s="393"/>
      <c r="MJP69" s="394"/>
      <c r="MJQ69" s="395"/>
      <c r="MJR69" s="389"/>
      <c r="MJS69" s="390"/>
      <c r="MJT69" s="391"/>
      <c r="MJU69" s="392"/>
      <c r="MJV69" s="393"/>
      <c r="MJW69" s="394"/>
      <c r="MJX69" s="395"/>
      <c r="MJY69" s="389"/>
      <c r="MJZ69" s="390"/>
      <c r="MKA69" s="391"/>
      <c r="MKB69" s="392"/>
      <c r="MKC69" s="393"/>
      <c r="MKD69" s="394"/>
      <c r="MKE69" s="395"/>
      <c r="MKF69" s="389"/>
      <c r="MKG69" s="390"/>
      <c r="MKH69" s="391"/>
      <c r="MKI69" s="392"/>
      <c r="MKJ69" s="393"/>
      <c r="MKK69" s="394"/>
      <c r="MKL69" s="395"/>
      <c r="MKM69" s="389"/>
      <c r="MKN69" s="390"/>
      <c r="MKO69" s="391"/>
      <c r="MKP69" s="392"/>
      <c r="MKQ69" s="393"/>
      <c r="MKR69" s="394"/>
      <c r="MKS69" s="395"/>
      <c r="MKT69" s="389"/>
      <c r="MKU69" s="390"/>
      <c r="MKV69" s="391"/>
      <c r="MKW69" s="392"/>
      <c r="MKX69" s="393"/>
      <c r="MKY69" s="394"/>
      <c r="MKZ69" s="395"/>
      <c r="MLA69" s="389"/>
      <c r="MLB69" s="390"/>
      <c r="MLC69" s="391"/>
      <c r="MLD69" s="392"/>
      <c r="MLE69" s="393"/>
      <c r="MLF69" s="394"/>
      <c r="MLG69" s="395"/>
      <c r="MLH69" s="389"/>
      <c r="MLI69" s="390"/>
      <c r="MLJ69" s="391"/>
      <c r="MLK69" s="392"/>
      <c r="MLL69" s="393"/>
      <c r="MLM69" s="394"/>
      <c r="MLN69" s="395"/>
      <c r="MLO69" s="389"/>
      <c r="MLP69" s="390"/>
      <c r="MLQ69" s="391"/>
      <c r="MLR69" s="392"/>
      <c r="MLS69" s="393"/>
      <c r="MLT69" s="394"/>
      <c r="MLU69" s="395"/>
      <c r="MLV69" s="389"/>
      <c r="MLW69" s="390"/>
      <c r="MLX69" s="391"/>
      <c r="MLY69" s="392"/>
      <c r="MLZ69" s="393"/>
      <c r="MMA69" s="394"/>
      <c r="MMB69" s="395"/>
      <c r="MMC69" s="389"/>
      <c r="MMD69" s="390"/>
      <c r="MME69" s="391"/>
      <c r="MMF69" s="392"/>
      <c r="MMG69" s="393"/>
      <c r="MMH69" s="394"/>
      <c r="MMI69" s="395"/>
      <c r="MMJ69" s="389"/>
      <c r="MMK69" s="390"/>
      <c r="MML69" s="391"/>
      <c r="MMM69" s="392"/>
      <c r="MMN69" s="393"/>
      <c r="MMO69" s="394"/>
      <c r="MMP69" s="395"/>
      <c r="MMQ69" s="389"/>
      <c r="MMR69" s="390"/>
      <c r="MMS69" s="391"/>
      <c r="MMT69" s="392"/>
      <c r="MMU69" s="393"/>
      <c r="MMV69" s="394"/>
      <c r="MMW69" s="395"/>
      <c r="MMX69" s="389"/>
      <c r="MMY69" s="390"/>
      <c r="MMZ69" s="391"/>
      <c r="MNA69" s="392"/>
      <c r="MNB69" s="393"/>
      <c r="MNC69" s="394"/>
      <c r="MND69" s="395"/>
      <c r="MNE69" s="389"/>
      <c r="MNF69" s="390"/>
      <c r="MNG69" s="391"/>
      <c r="MNH69" s="392"/>
      <c r="MNI69" s="393"/>
      <c r="MNJ69" s="394"/>
      <c r="MNK69" s="395"/>
      <c r="MNL69" s="389"/>
      <c r="MNM69" s="390"/>
      <c r="MNN69" s="391"/>
      <c r="MNO69" s="392"/>
      <c r="MNP69" s="393"/>
      <c r="MNQ69" s="394"/>
      <c r="MNR69" s="395"/>
      <c r="MNS69" s="389"/>
      <c r="MNT69" s="390"/>
      <c r="MNU69" s="391"/>
      <c r="MNV69" s="392"/>
      <c r="MNW69" s="393"/>
      <c r="MNX69" s="394"/>
      <c r="MNY69" s="395"/>
      <c r="MNZ69" s="389"/>
      <c r="MOA69" s="390"/>
      <c r="MOB69" s="391"/>
      <c r="MOC69" s="392"/>
      <c r="MOD69" s="393"/>
      <c r="MOE69" s="394"/>
      <c r="MOF69" s="395"/>
      <c r="MOG69" s="389"/>
      <c r="MOH69" s="390"/>
      <c r="MOI69" s="391"/>
      <c r="MOJ69" s="392"/>
      <c r="MOK69" s="393"/>
      <c r="MOL69" s="394"/>
      <c r="MOM69" s="395"/>
      <c r="MON69" s="389"/>
      <c r="MOO69" s="390"/>
      <c r="MOP69" s="391"/>
      <c r="MOQ69" s="392"/>
      <c r="MOR69" s="393"/>
      <c r="MOS69" s="394"/>
      <c r="MOT69" s="395"/>
      <c r="MOU69" s="389"/>
      <c r="MOV69" s="390"/>
      <c r="MOW69" s="391"/>
      <c r="MOX69" s="392"/>
      <c r="MOY69" s="393"/>
      <c r="MOZ69" s="394"/>
      <c r="MPA69" s="395"/>
      <c r="MPB69" s="389"/>
      <c r="MPC69" s="390"/>
      <c r="MPD69" s="391"/>
      <c r="MPE69" s="392"/>
      <c r="MPF69" s="393"/>
      <c r="MPG69" s="394"/>
      <c r="MPH69" s="395"/>
      <c r="MPI69" s="389"/>
      <c r="MPJ69" s="390"/>
      <c r="MPK69" s="391"/>
      <c r="MPL69" s="392"/>
      <c r="MPM69" s="393"/>
      <c r="MPN69" s="394"/>
      <c r="MPO69" s="395"/>
      <c r="MPP69" s="389"/>
      <c r="MPQ69" s="390"/>
      <c r="MPR69" s="391"/>
      <c r="MPS69" s="392"/>
      <c r="MPT69" s="393"/>
      <c r="MPU69" s="394"/>
      <c r="MPV69" s="395"/>
      <c r="MPW69" s="389"/>
      <c r="MPX69" s="390"/>
      <c r="MPY69" s="391"/>
      <c r="MPZ69" s="392"/>
      <c r="MQA69" s="393"/>
      <c r="MQB69" s="394"/>
      <c r="MQC69" s="395"/>
      <c r="MQD69" s="389"/>
      <c r="MQE69" s="390"/>
      <c r="MQF69" s="391"/>
      <c r="MQG69" s="392"/>
      <c r="MQH69" s="393"/>
      <c r="MQI69" s="394"/>
      <c r="MQJ69" s="395"/>
      <c r="MQK69" s="389"/>
      <c r="MQL69" s="390"/>
      <c r="MQM69" s="391"/>
      <c r="MQN69" s="392"/>
      <c r="MQO69" s="393"/>
      <c r="MQP69" s="394"/>
      <c r="MQQ69" s="395"/>
      <c r="MQR69" s="389"/>
      <c r="MQS69" s="390"/>
      <c r="MQT69" s="391"/>
      <c r="MQU69" s="392"/>
      <c r="MQV69" s="393"/>
      <c r="MQW69" s="394"/>
      <c r="MQX69" s="395"/>
      <c r="MQY69" s="389"/>
      <c r="MQZ69" s="390"/>
      <c r="MRA69" s="391"/>
      <c r="MRB69" s="392"/>
      <c r="MRC69" s="393"/>
      <c r="MRD69" s="394"/>
      <c r="MRE69" s="395"/>
      <c r="MRF69" s="389"/>
      <c r="MRG69" s="390"/>
      <c r="MRH69" s="391"/>
      <c r="MRI69" s="392"/>
      <c r="MRJ69" s="393"/>
      <c r="MRK69" s="394"/>
      <c r="MRL69" s="395"/>
      <c r="MRM69" s="389"/>
      <c r="MRN69" s="390"/>
      <c r="MRO69" s="391"/>
      <c r="MRP69" s="392"/>
      <c r="MRQ69" s="393"/>
      <c r="MRR69" s="394"/>
      <c r="MRS69" s="395"/>
      <c r="MRT69" s="389"/>
      <c r="MRU69" s="390"/>
      <c r="MRV69" s="391"/>
      <c r="MRW69" s="392"/>
      <c r="MRX69" s="393"/>
      <c r="MRY69" s="394"/>
      <c r="MRZ69" s="395"/>
      <c r="MSA69" s="389"/>
      <c r="MSB69" s="390"/>
      <c r="MSC69" s="391"/>
      <c r="MSD69" s="392"/>
      <c r="MSE69" s="393"/>
      <c r="MSF69" s="394"/>
      <c r="MSG69" s="395"/>
      <c r="MSH69" s="389"/>
      <c r="MSI69" s="390"/>
      <c r="MSJ69" s="391"/>
      <c r="MSK69" s="392"/>
      <c r="MSL69" s="393"/>
      <c r="MSM69" s="394"/>
      <c r="MSN69" s="395"/>
      <c r="MSO69" s="389"/>
      <c r="MSP69" s="390"/>
      <c r="MSQ69" s="391"/>
      <c r="MSR69" s="392"/>
      <c r="MSS69" s="393"/>
      <c r="MST69" s="394"/>
      <c r="MSU69" s="395"/>
      <c r="MSV69" s="389"/>
      <c r="MSW69" s="390"/>
      <c r="MSX69" s="391"/>
      <c r="MSY69" s="392"/>
      <c r="MSZ69" s="393"/>
      <c r="MTA69" s="394"/>
      <c r="MTB69" s="395"/>
      <c r="MTC69" s="389"/>
      <c r="MTD69" s="390"/>
      <c r="MTE69" s="391"/>
      <c r="MTF69" s="392"/>
      <c r="MTG69" s="393"/>
      <c r="MTH69" s="394"/>
      <c r="MTI69" s="395"/>
      <c r="MTJ69" s="389"/>
      <c r="MTK69" s="390"/>
      <c r="MTL69" s="391"/>
      <c r="MTM69" s="392"/>
      <c r="MTN69" s="393"/>
      <c r="MTO69" s="394"/>
      <c r="MTP69" s="395"/>
      <c r="MTQ69" s="389"/>
      <c r="MTR69" s="390"/>
      <c r="MTS69" s="391"/>
      <c r="MTT69" s="392"/>
      <c r="MTU69" s="393"/>
      <c r="MTV69" s="394"/>
      <c r="MTW69" s="395"/>
      <c r="MTX69" s="389"/>
      <c r="MTY69" s="390"/>
      <c r="MTZ69" s="391"/>
      <c r="MUA69" s="392"/>
      <c r="MUB69" s="393"/>
      <c r="MUC69" s="394"/>
      <c r="MUD69" s="395"/>
      <c r="MUE69" s="389"/>
      <c r="MUF69" s="390"/>
      <c r="MUG69" s="391"/>
      <c r="MUH69" s="392"/>
      <c r="MUI69" s="393"/>
      <c r="MUJ69" s="394"/>
      <c r="MUK69" s="395"/>
      <c r="MUL69" s="389"/>
      <c r="MUM69" s="390"/>
      <c r="MUN69" s="391"/>
      <c r="MUO69" s="392"/>
      <c r="MUP69" s="393"/>
      <c r="MUQ69" s="394"/>
      <c r="MUR69" s="395"/>
      <c r="MUS69" s="389"/>
      <c r="MUT69" s="390"/>
      <c r="MUU69" s="391"/>
      <c r="MUV69" s="392"/>
      <c r="MUW69" s="393"/>
      <c r="MUX69" s="394"/>
      <c r="MUY69" s="395"/>
      <c r="MUZ69" s="389"/>
      <c r="MVA69" s="390"/>
      <c r="MVB69" s="391"/>
      <c r="MVC69" s="392"/>
      <c r="MVD69" s="393"/>
      <c r="MVE69" s="394"/>
      <c r="MVF69" s="395"/>
      <c r="MVG69" s="389"/>
      <c r="MVH69" s="390"/>
      <c r="MVI69" s="391"/>
      <c r="MVJ69" s="392"/>
      <c r="MVK69" s="393"/>
      <c r="MVL69" s="394"/>
      <c r="MVM69" s="395"/>
      <c r="MVN69" s="389"/>
      <c r="MVO69" s="390"/>
      <c r="MVP69" s="391"/>
      <c r="MVQ69" s="392"/>
      <c r="MVR69" s="393"/>
      <c r="MVS69" s="394"/>
      <c r="MVT69" s="395"/>
      <c r="MVU69" s="389"/>
      <c r="MVV69" s="390"/>
      <c r="MVW69" s="391"/>
      <c r="MVX69" s="392"/>
      <c r="MVY69" s="393"/>
      <c r="MVZ69" s="394"/>
      <c r="MWA69" s="395"/>
      <c r="MWB69" s="389"/>
      <c r="MWC69" s="390"/>
      <c r="MWD69" s="391"/>
      <c r="MWE69" s="392"/>
      <c r="MWF69" s="393"/>
      <c r="MWG69" s="394"/>
      <c r="MWH69" s="395"/>
      <c r="MWI69" s="389"/>
      <c r="MWJ69" s="390"/>
      <c r="MWK69" s="391"/>
      <c r="MWL69" s="392"/>
      <c r="MWM69" s="393"/>
      <c r="MWN69" s="394"/>
      <c r="MWO69" s="395"/>
      <c r="MWP69" s="389"/>
      <c r="MWQ69" s="390"/>
      <c r="MWR69" s="391"/>
      <c r="MWS69" s="392"/>
      <c r="MWT69" s="393"/>
      <c r="MWU69" s="394"/>
      <c r="MWV69" s="395"/>
      <c r="MWW69" s="389"/>
      <c r="MWX69" s="390"/>
      <c r="MWY69" s="391"/>
      <c r="MWZ69" s="392"/>
      <c r="MXA69" s="393"/>
      <c r="MXB69" s="394"/>
      <c r="MXC69" s="395"/>
      <c r="MXD69" s="389"/>
      <c r="MXE69" s="390"/>
      <c r="MXF69" s="391"/>
      <c r="MXG69" s="392"/>
      <c r="MXH69" s="393"/>
      <c r="MXI69" s="394"/>
      <c r="MXJ69" s="395"/>
      <c r="MXK69" s="389"/>
      <c r="MXL69" s="390"/>
      <c r="MXM69" s="391"/>
      <c r="MXN69" s="392"/>
      <c r="MXO69" s="393"/>
      <c r="MXP69" s="394"/>
      <c r="MXQ69" s="395"/>
      <c r="MXR69" s="389"/>
      <c r="MXS69" s="390"/>
      <c r="MXT69" s="391"/>
      <c r="MXU69" s="392"/>
      <c r="MXV69" s="393"/>
      <c r="MXW69" s="394"/>
      <c r="MXX69" s="395"/>
      <c r="MXY69" s="389"/>
      <c r="MXZ69" s="390"/>
      <c r="MYA69" s="391"/>
      <c r="MYB69" s="392"/>
      <c r="MYC69" s="393"/>
      <c r="MYD69" s="394"/>
      <c r="MYE69" s="395"/>
      <c r="MYF69" s="389"/>
      <c r="MYG69" s="390"/>
      <c r="MYH69" s="391"/>
      <c r="MYI69" s="392"/>
      <c r="MYJ69" s="393"/>
      <c r="MYK69" s="394"/>
      <c r="MYL69" s="395"/>
      <c r="MYM69" s="389"/>
      <c r="MYN69" s="390"/>
      <c r="MYO69" s="391"/>
      <c r="MYP69" s="392"/>
      <c r="MYQ69" s="393"/>
      <c r="MYR69" s="394"/>
      <c r="MYS69" s="395"/>
      <c r="MYT69" s="389"/>
      <c r="MYU69" s="390"/>
      <c r="MYV69" s="391"/>
      <c r="MYW69" s="392"/>
      <c r="MYX69" s="393"/>
      <c r="MYY69" s="394"/>
      <c r="MYZ69" s="395"/>
      <c r="MZA69" s="389"/>
      <c r="MZB69" s="390"/>
      <c r="MZC69" s="391"/>
      <c r="MZD69" s="392"/>
      <c r="MZE69" s="393"/>
      <c r="MZF69" s="394"/>
      <c r="MZG69" s="395"/>
      <c r="MZH69" s="389"/>
      <c r="MZI69" s="390"/>
      <c r="MZJ69" s="391"/>
      <c r="MZK69" s="392"/>
      <c r="MZL69" s="393"/>
      <c r="MZM69" s="394"/>
      <c r="MZN69" s="395"/>
      <c r="MZO69" s="389"/>
      <c r="MZP69" s="390"/>
      <c r="MZQ69" s="391"/>
      <c r="MZR69" s="392"/>
      <c r="MZS69" s="393"/>
      <c r="MZT69" s="394"/>
      <c r="MZU69" s="395"/>
      <c r="MZV69" s="389"/>
      <c r="MZW69" s="390"/>
      <c r="MZX69" s="391"/>
      <c r="MZY69" s="392"/>
      <c r="MZZ69" s="393"/>
      <c r="NAA69" s="394"/>
      <c r="NAB69" s="395"/>
      <c r="NAC69" s="389"/>
      <c r="NAD69" s="390"/>
      <c r="NAE69" s="391"/>
      <c r="NAF69" s="392"/>
      <c r="NAG69" s="393"/>
      <c r="NAH69" s="394"/>
      <c r="NAI69" s="395"/>
      <c r="NAJ69" s="389"/>
      <c r="NAK69" s="390"/>
      <c r="NAL69" s="391"/>
      <c r="NAM69" s="392"/>
      <c r="NAN69" s="393"/>
      <c r="NAO69" s="394"/>
      <c r="NAP69" s="395"/>
      <c r="NAQ69" s="389"/>
      <c r="NAR69" s="390"/>
      <c r="NAS69" s="391"/>
      <c r="NAT69" s="392"/>
      <c r="NAU69" s="393"/>
      <c r="NAV69" s="394"/>
      <c r="NAW69" s="395"/>
      <c r="NAX69" s="389"/>
      <c r="NAY69" s="390"/>
      <c r="NAZ69" s="391"/>
      <c r="NBA69" s="392"/>
      <c r="NBB69" s="393"/>
      <c r="NBC69" s="394"/>
      <c r="NBD69" s="395"/>
      <c r="NBE69" s="389"/>
      <c r="NBF69" s="390"/>
      <c r="NBG69" s="391"/>
      <c r="NBH69" s="392"/>
      <c r="NBI69" s="393"/>
      <c r="NBJ69" s="394"/>
      <c r="NBK69" s="395"/>
      <c r="NBL69" s="389"/>
      <c r="NBM69" s="390"/>
      <c r="NBN69" s="391"/>
      <c r="NBO69" s="392"/>
      <c r="NBP69" s="393"/>
      <c r="NBQ69" s="394"/>
      <c r="NBR69" s="395"/>
      <c r="NBS69" s="389"/>
      <c r="NBT69" s="390"/>
      <c r="NBU69" s="391"/>
      <c r="NBV69" s="392"/>
      <c r="NBW69" s="393"/>
      <c r="NBX69" s="394"/>
      <c r="NBY69" s="395"/>
      <c r="NBZ69" s="389"/>
      <c r="NCA69" s="390"/>
      <c r="NCB69" s="391"/>
      <c r="NCC69" s="392"/>
      <c r="NCD69" s="393"/>
      <c r="NCE69" s="394"/>
      <c r="NCF69" s="395"/>
      <c r="NCG69" s="389"/>
      <c r="NCH69" s="390"/>
      <c r="NCI69" s="391"/>
      <c r="NCJ69" s="392"/>
      <c r="NCK69" s="393"/>
      <c r="NCL69" s="394"/>
      <c r="NCM69" s="395"/>
      <c r="NCN69" s="389"/>
      <c r="NCO69" s="390"/>
      <c r="NCP69" s="391"/>
      <c r="NCQ69" s="392"/>
      <c r="NCR69" s="393"/>
      <c r="NCS69" s="394"/>
      <c r="NCT69" s="395"/>
      <c r="NCU69" s="389"/>
      <c r="NCV69" s="390"/>
      <c r="NCW69" s="391"/>
      <c r="NCX69" s="392"/>
      <c r="NCY69" s="393"/>
      <c r="NCZ69" s="394"/>
      <c r="NDA69" s="395"/>
      <c r="NDB69" s="389"/>
      <c r="NDC69" s="390"/>
      <c r="NDD69" s="391"/>
      <c r="NDE69" s="392"/>
      <c r="NDF69" s="393"/>
      <c r="NDG69" s="394"/>
      <c r="NDH69" s="395"/>
      <c r="NDI69" s="389"/>
      <c r="NDJ69" s="390"/>
      <c r="NDK69" s="391"/>
      <c r="NDL69" s="392"/>
      <c r="NDM69" s="393"/>
      <c r="NDN69" s="394"/>
      <c r="NDO69" s="395"/>
      <c r="NDP69" s="389"/>
      <c r="NDQ69" s="390"/>
      <c r="NDR69" s="391"/>
      <c r="NDS69" s="392"/>
      <c r="NDT69" s="393"/>
      <c r="NDU69" s="394"/>
      <c r="NDV69" s="395"/>
      <c r="NDW69" s="389"/>
      <c r="NDX69" s="390"/>
      <c r="NDY69" s="391"/>
      <c r="NDZ69" s="392"/>
      <c r="NEA69" s="393"/>
      <c r="NEB69" s="394"/>
      <c r="NEC69" s="395"/>
      <c r="NED69" s="389"/>
      <c r="NEE69" s="390"/>
      <c r="NEF69" s="391"/>
      <c r="NEG69" s="392"/>
      <c r="NEH69" s="393"/>
      <c r="NEI69" s="394"/>
      <c r="NEJ69" s="395"/>
      <c r="NEK69" s="389"/>
      <c r="NEL69" s="390"/>
      <c r="NEM69" s="391"/>
      <c r="NEN69" s="392"/>
      <c r="NEO69" s="393"/>
      <c r="NEP69" s="394"/>
      <c r="NEQ69" s="395"/>
      <c r="NER69" s="389"/>
      <c r="NES69" s="390"/>
      <c r="NET69" s="391"/>
      <c r="NEU69" s="392"/>
      <c r="NEV69" s="393"/>
      <c r="NEW69" s="394"/>
      <c r="NEX69" s="395"/>
      <c r="NEY69" s="389"/>
      <c r="NEZ69" s="390"/>
      <c r="NFA69" s="391"/>
      <c r="NFB69" s="392"/>
      <c r="NFC69" s="393"/>
      <c r="NFD69" s="394"/>
      <c r="NFE69" s="395"/>
      <c r="NFF69" s="389"/>
      <c r="NFG69" s="390"/>
      <c r="NFH69" s="391"/>
      <c r="NFI69" s="392"/>
      <c r="NFJ69" s="393"/>
      <c r="NFK69" s="394"/>
      <c r="NFL69" s="395"/>
      <c r="NFM69" s="389"/>
      <c r="NFN69" s="390"/>
      <c r="NFO69" s="391"/>
      <c r="NFP69" s="392"/>
      <c r="NFQ69" s="393"/>
      <c r="NFR69" s="394"/>
      <c r="NFS69" s="395"/>
      <c r="NFT69" s="389"/>
      <c r="NFU69" s="390"/>
      <c r="NFV69" s="391"/>
      <c r="NFW69" s="392"/>
      <c r="NFX69" s="393"/>
      <c r="NFY69" s="394"/>
      <c r="NFZ69" s="395"/>
      <c r="NGA69" s="389"/>
      <c r="NGB69" s="390"/>
      <c r="NGC69" s="391"/>
      <c r="NGD69" s="392"/>
      <c r="NGE69" s="393"/>
      <c r="NGF69" s="394"/>
      <c r="NGG69" s="395"/>
      <c r="NGH69" s="389"/>
      <c r="NGI69" s="390"/>
      <c r="NGJ69" s="391"/>
      <c r="NGK69" s="392"/>
      <c r="NGL69" s="393"/>
      <c r="NGM69" s="394"/>
      <c r="NGN69" s="395"/>
      <c r="NGO69" s="389"/>
      <c r="NGP69" s="390"/>
      <c r="NGQ69" s="391"/>
      <c r="NGR69" s="392"/>
      <c r="NGS69" s="393"/>
      <c r="NGT69" s="394"/>
      <c r="NGU69" s="395"/>
      <c r="NGV69" s="389"/>
      <c r="NGW69" s="390"/>
      <c r="NGX69" s="391"/>
      <c r="NGY69" s="392"/>
      <c r="NGZ69" s="393"/>
      <c r="NHA69" s="394"/>
      <c r="NHB69" s="395"/>
      <c r="NHC69" s="389"/>
      <c r="NHD69" s="390"/>
      <c r="NHE69" s="391"/>
      <c r="NHF69" s="392"/>
      <c r="NHG69" s="393"/>
      <c r="NHH69" s="394"/>
      <c r="NHI69" s="395"/>
      <c r="NHJ69" s="389"/>
      <c r="NHK69" s="390"/>
      <c r="NHL69" s="391"/>
      <c r="NHM69" s="392"/>
      <c r="NHN69" s="393"/>
      <c r="NHO69" s="394"/>
      <c r="NHP69" s="395"/>
      <c r="NHQ69" s="389"/>
      <c r="NHR69" s="390"/>
      <c r="NHS69" s="391"/>
      <c r="NHT69" s="392"/>
      <c r="NHU69" s="393"/>
      <c r="NHV69" s="394"/>
      <c r="NHW69" s="395"/>
      <c r="NHX69" s="389"/>
      <c r="NHY69" s="390"/>
      <c r="NHZ69" s="391"/>
      <c r="NIA69" s="392"/>
      <c r="NIB69" s="393"/>
      <c r="NIC69" s="394"/>
      <c r="NID69" s="395"/>
      <c r="NIE69" s="389"/>
      <c r="NIF69" s="390"/>
      <c r="NIG69" s="391"/>
      <c r="NIH69" s="392"/>
      <c r="NII69" s="393"/>
      <c r="NIJ69" s="394"/>
      <c r="NIK69" s="395"/>
      <c r="NIL69" s="389"/>
      <c r="NIM69" s="390"/>
      <c r="NIN69" s="391"/>
      <c r="NIO69" s="392"/>
      <c r="NIP69" s="393"/>
      <c r="NIQ69" s="394"/>
      <c r="NIR69" s="395"/>
      <c r="NIS69" s="389"/>
      <c r="NIT69" s="390"/>
      <c r="NIU69" s="391"/>
      <c r="NIV69" s="392"/>
      <c r="NIW69" s="393"/>
      <c r="NIX69" s="394"/>
      <c r="NIY69" s="395"/>
      <c r="NIZ69" s="389"/>
      <c r="NJA69" s="390"/>
      <c r="NJB69" s="391"/>
      <c r="NJC69" s="392"/>
      <c r="NJD69" s="393"/>
      <c r="NJE69" s="394"/>
      <c r="NJF69" s="395"/>
      <c r="NJG69" s="389"/>
      <c r="NJH69" s="390"/>
      <c r="NJI69" s="391"/>
      <c r="NJJ69" s="392"/>
      <c r="NJK69" s="393"/>
      <c r="NJL69" s="394"/>
      <c r="NJM69" s="395"/>
      <c r="NJN69" s="389"/>
      <c r="NJO69" s="390"/>
      <c r="NJP69" s="391"/>
      <c r="NJQ69" s="392"/>
      <c r="NJR69" s="393"/>
      <c r="NJS69" s="394"/>
      <c r="NJT69" s="395"/>
      <c r="NJU69" s="389"/>
      <c r="NJV69" s="390"/>
      <c r="NJW69" s="391"/>
      <c r="NJX69" s="392"/>
      <c r="NJY69" s="393"/>
      <c r="NJZ69" s="394"/>
      <c r="NKA69" s="395"/>
      <c r="NKB69" s="389"/>
      <c r="NKC69" s="390"/>
      <c r="NKD69" s="391"/>
      <c r="NKE69" s="392"/>
      <c r="NKF69" s="393"/>
      <c r="NKG69" s="394"/>
      <c r="NKH69" s="395"/>
      <c r="NKI69" s="389"/>
      <c r="NKJ69" s="390"/>
      <c r="NKK69" s="391"/>
      <c r="NKL69" s="392"/>
      <c r="NKM69" s="393"/>
      <c r="NKN69" s="394"/>
      <c r="NKO69" s="395"/>
      <c r="NKP69" s="389"/>
      <c r="NKQ69" s="390"/>
      <c r="NKR69" s="391"/>
      <c r="NKS69" s="392"/>
      <c r="NKT69" s="393"/>
      <c r="NKU69" s="394"/>
      <c r="NKV69" s="395"/>
      <c r="NKW69" s="389"/>
      <c r="NKX69" s="390"/>
      <c r="NKY69" s="391"/>
      <c r="NKZ69" s="392"/>
      <c r="NLA69" s="393"/>
      <c r="NLB69" s="394"/>
      <c r="NLC69" s="395"/>
      <c r="NLD69" s="389"/>
      <c r="NLE69" s="390"/>
      <c r="NLF69" s="391"/>
      <c r="NLG69" s="392"/>
      <c r="NLH69" s="393"/>
      <c r="NLI69" s="394"/>
      <c r="NLJ69" s="395"/>
      <c r="NLK69" s="389"/>
      <c r="NLL69" s="390"/>
      <c r="NLM69" s="391"/>
      <c r="NLN69" s="392"/>
      <c r="NLO69" s="393"/>
      <c r="NLP69" s="394"/>
      <c r="NLQ69" s="395"/>
      <c r="NLR69" s="389"/>
      <c r="NLS69" s="390"/>
      <c r="NLT69" s="391"/>
      <c r="NLU69" s="392"/>
      <c r="NLV69" s="393"/>
      <c r="NLW69" s="394"/>
      <c r="NLX69" s="395"/>
      <c r="NLY69" s="389"/>
      <c r="NLZ69" s="390"/>
      <c r="NMA69" s="391"/>
      <c r="NMB69" s="392"/>
      <c r="NMC69" s="393"/>
      <c r="NMD69" s="394"/>
      <c r="NME69" s="395"/>
      <c r="NMF69" s="389"/>
      <c r="NMG69" s="390"/>
      <c r="NMH69" s="391"/>
      <c r="NMI69" s="392"/>
      <c r="NMJ69" s="393"/>
      <c r="NMK69" s="394"/>
      <c r="NML69" s="395"/>
      <c r="NMM69" s="389"/>
      <c r="NMN69" s="390"/>
      <c r="NMO69" s="391"/>
      <c r="NMP69" s="392"/>
      <c r="NMQ69" s="393"/>
      <c r="NMR69" s="394"/>
      <c r="NMS69" s="395"/>
      <c r="NMT69" s="389"/>
      <c r="NMU69" s="390"/>
      <c r="NMV69" s="391"/>
      <c r="NMW69" s="392"/>
      <c r="NMX69" s="393"/>
      <c r="NMY69" s="394"/>
      <c r="NMZ69" s="395"/>
      <c r="NNA69" s="389"/>
      <c r="NNB69" s="390"/>
      <c r="NNC69" s="391"/>
      <c r="NND69" s="392"/>
      <c r="NNE69" s="393"/>
      <c r="NNF69" s="394"/>
      <c r="NNG69" s="395"/>
      <c r="NNH69" s="389"/>
      <c r="NNI69" s="390"/>
      <c r="NNJ69" s="391"/>
      <c r="NNK69" s="392"/>
      <c r="NNL69" s="393"/>
      <c r="NNM69" s="394"/>
      <c r="NNN69" s="395"/>
      <c r="NNO69" s="389"/>
      <c r="NNP69" s="390"/>
      <c r="NNQ69" s="391"/>
      <c r="NNR69" s="392"/>
      <c r="NNS69" s="393"/>
      <c r="NNT69" s="394"/>
      <c r="NNU69" s="395"/>
      <c r="NNV69" s="389"/>
      <c r="NNW69" s="390"/>
      <c r="NNX69" s="391"/>
      <c r="NNY69" s="392"/>
      <c r="NNZ69" s="393"/>
      <c r="NOA69" s="394"/>
      <c r="NOB69" s="395"/>
      <c r="NOC69" s="389"/>
      <c r="NOD69" s="390"/>
      <c r="NOE69" s="391"/>
      <c r="NOF69" s="392"/>
      <c r="NOG69" s="393"/>
      <c r="NOH69" s="394"/>
      <c r="NOI69" s="395"/>
      <c r="NOJ69" s="389"/>
      <c r="NOK69" s="390"/>
      <c r="NOL69" s="391"/>
      <c r="NOM69" s="392"/>
      <c r="NON69" s="393"/>
      <c r="NOO69" s="394"/>
      <c r="NOP69" s="395"/>
      <c r="NOQ69" s="389"/>
      <c r="NOR69" s="390"/>
      <c r="NOS69" s="391"/>
      <c r="NOT69" s="392"/>
      <c r="NOU69" s="393"/>
      <c r="NOV69" s="394"/>
      <c r="NOW69" s="395"/>
      <c r="NOX69" s="389"/>
      <c r="NOY69" s="390"/>
      <c r="NOZ69" s="391"/>
      <c r="NPA69" s="392"/>
      <c r="NPB69" s="393"/>
      <c r="NPC69" s="394"/>
      <c r="NPD69" s="395"/>
      <c r="NPE69" s="389"/>
      <c r="NPF69" s="390"/>
      <c r="NPG69" s="391"/>
      <c r="NPH69" s="392"/>
      <c r="NPI69" s="393"/>
      <c r="NPJ69" s="394"/>
      <c r="NPK69" s="395"/>
      <c r="NPL69" s="389"/>
      <c r="NPM69" s="390"/>
      <c r="NPN69" s="391"/>
      <c r="NPO69" s="392"/>
      <c r="NPP69" s="393"/>
      <c r="NPQ69" s="394"/>
      <c r="NPR69" s="395"/>
      <c r="NPS69" s="389"/>
      <c r="NPT69" s="390"/>
      <c r="NPU69" s="391"/>
      <c r="NPV69" s="392"/>
      <c r="NPW69" s="393"/>
      <c r="NPX69" s="394"/>
      <c r="NPY69" s="395"/>
      <c r="NPZ69" s="389"/>
      <c r="NQA69" s="390"/>
      <c r="NQB69" s="391"/>
      <c r="NQC69" s="392"/>
      <c r="NQD69" s="393"/>
      <c r="NQE69" s="394"/>
      <c r="NQF69" s="395"/>
      <c r="NQG69" s="389"/>
      <c r="NQH69" s="390"/>
      <c r="NQI69" s="391"/>
      <c r="NQJ69" s="392"/>
      <c r="NQK69" s="393"/>
      <c r="NQL69" s="394"/>
      <c r="NQM69" s="395"/>
      <c r="NQN69" s="389"/>
      <c r="NQO69" s="390"/>
      <c r="NQP69" s="391"/>
      <c r="NQQ69" s="392"/>
      <c r="NQR69" s="393"/>
      <c r="NQS69" s="394"/>
      <c r="NQT69" s="395"/>
      <c r="NQU69" s="389"/>
      <c r="NQV69" s="390"/>
      <c r="NQW69" s="391"/>
      <c r="NQX69" s="392"/>
      <c r="NQY69" s="393"/>
      <c r="NQZ69" s="394"/>
      <c r="NRA69" s="395"/>
      <c r="NRB69" s="389"/>
      <c r="NRC69" s="390"/>
      <c r="NRD69" s="391"/>
      <c r="NRE69" s="392"/>
      <c r="NRF69" s="393"/>
      <c r="NRG69" s="394"/>
      <c r="NRH69" s="395"/>
      <c r="NRI69" s="389"/>
      <c r="NRJ69" s="390"/>
      <c r="NRK69" s="391"/>
      <c r="NRL69" s="392"/>
      <c r="NRM69" s="393"/>
      <c r="NRN69" s="394"/>
      <c r="NRO69" s="395"/>
      <c r="NRP69" s="389"/>
      <c r="NRQ69" s="390"/>
      <c r="NRR69" s="391"/>
      <c r="NRS69" s="392"/>
      <c r="NRT69" s="393"/>
      <c r="NRU69" s="394"/>
      <c r="NRV69" s="395"/>
      <c r="NRW69" s="389"/>
      <c r="NRX69" s="390"/>
      <c r="NRY69" s="391"/>
      <c r="NRZ69" s="392"/>
      <c r="NSA69" s="393"/>
      <c r="NSB69" s="394"/>
      <c r="NSC69" s="395"/>
      <c r="NSD69" s="389"/>
      <c r="NSE69" s="390"/>
      <c r="NSF69" s="391"/>
      <c r="NSG69" s="392"/>
      <c r="NSH69" s="393"/>
      <c r="NSI69" s="394"/>
      <c r="NSJ69" s="395"/>
      <c r="NSK69" s="389"/>
      <c r="NSL69" s="390"/>
      <c r="NSM69" s="391"/>
      <c r="NSN69" s="392"/>
      <c r="NSO69" s="393"/>
      <c r="NSP69" s="394"/>
      <c r="NSQ69" s="395"/>
      <c r="NSR69" s="389"/>
      <c r="NSS69" s="390"/>
      <c r="NST69" s="391"/>
      <c r="NSU69" s="392"/>
      <c r="NSV69" s="393"/>
      <c r="NSW69" s="394"/>
      <c r="NSX69" s="395"/>
      <c r="NSY69" s="389"/>
      <c r="NSZ69" s="390"/>
      <c r="NTA69" s="391"/>
      <c r="NTB69" s="392"/>
      <c r="NTC69" s="393"/>
      <c r="NTD69" s="394"/>
      <c r="NTE69" s="395"/>
      <c r="NTF69" s="389"/>
      <c r="NTG69" s="390"/>
      <c r="NTH69" s="391"/>
      <c r="NTI69" s="392"/>
      <c r="NTJ69" s="393"/>
      <c r="NTK69" s="394"/>
      <c r="NTL69" s="395"/>
      <c r="NTM69" s="389"/>
      <c r="NTN69" s="390"/>
      <c r="NTO69" s="391"/>
      <c r="NTP69" s="392"/>
      <c r="NTQ69" s="393"/>
      <c r="NTR69" s="394"/>
      <c r="NTS69" s="395"/>
      <c r="NTT69" s="389"/>
      <c r="NTU69" s="390"/>
      <c r="NTV69" s="391"/>
      <c r="NTW69" s="392"/>
      <c r="NTX69" s="393"/>
      <c r="NTY69" s="394"/>
      <c r="NTZ69" s="395"/>
      <c r="NUA69" s="389"/>
      <c r="NUB69" s="390"/>
      <c r="NUC69" s="391"/>
      <c r="NUD69" s="392"/>
      <c r="NUE69" s="393"/>
      <c r="NUF69" s="394"/>
      <c r="NUG69" s="395"/>
      <c r="NUH69" s="389"/>
      <c r="NUI69" s="390"/>
      <c r="NUJ69" s="391"/>
      <c r="NUK69" s="392"/>
      <c r="NUL69" s="393"/>
      <c r="NUM69" s="394"/>
      <c r="NUN69" s="395"/>
      <c r="NUO69" s="389"/>
      <c r="NUP69" s="390"/>
      <c r="NUQ69" s="391"/>
      <c r="NUR69" s="392"/>
      <c r="NUS69" s="393"/>
      <c r="NUT69" s="394"/>
      <c r="NUU69" s="395"/>
      <c r="NUV69" s="389"/>
      <c r="NUW69" s="390"/>
      <c r="NUX69" s="391"/>
      <c r="NUY69" s="392"/>
      <c r="NUZ69" s="393"/>
      <c r="NVA69" s="394"/>
      <c r="NVB69" s="395"/>
      <c r="NVC69" s="389"/>
      <c r="NVD69" s="390"/>
      <c r="NVE69" s="391"/>
      <c r="NVF69" s="392"/>
      <c r="NVG69" s="393"/>
      <c r="NVH69" s="394"/>
      <c r="NVI69" s="395"/>
      <c r="NVJ69" s="389"/>
      <c r="NVK69" s="390"/>
      <c r="NVL69" s="391"/>
      <c r="NVM69" s="392"/>
      <c r="NVN69" s="393"/>
      <c r="NVO69" s="394"/>
      <c r="NVP69" s="395"/>
      <c r="NVQ69" s="389"/>
      <c r="NVR69" s="390"/>
      <c r="NVS69" s="391"/>
      <c r="NVT69" s="392"/>
      <c r="NVU69" s="393"/>
      <c r="NVV69" s="394"/>
      <c r="NVW69" s="395"/>
      <c r="NVX69" s="389"/>
      <c r="NVY69" s="390"/>
      <c r="NVZ69" s="391"/>
      <c r="NWA69" s="392"/>
      <c r="NWB69" s="393"/>
      <c r="NWC69" s="394"/>
      <c r="NWD69" s="395"/>
      <c r="NWE69" s="389"/>
      <c r="NWF69" s="390"/>
      <c r="NWG69" s="391"/>
      <c r="NWH69" s="392"/>
      <c r="NWI69" s="393"/>
      <c r="NWJ69" s="394"/>
      <c r="NWK69" s="395"/>
      <c r="NWL69" s="389"/>
      <c r="NWM69" s="390"/>
      <c r="NWN69" s="391"/>
      <c r="NWO69" s="392"/>
      <c r="NWP69" s="393"/>
      <c r="NWQ69" s="394"/>
      <c r="NWR69" s="395"/>
      <c r="NWS69" s="389"/>
      <c r="NWT69" s="390"/>
      <c r="NWU69" s="391"/>
      <c r="NWV69" s="392"/>
      <c r="NWW69" s="393"/>
      <c r="NWX69" s="394"/>
      <c r="NWY69" s="395"/>
      <c r="NWZ69" s="389"/>
      <c r="NXA69" s="390"/>
      <c r="NXB69" s="391"/>
      <c r="NXC69" s="392"/>
      <c r="NXD69" s="393"/>
      <c r="NXE69" s="394"/>
      <c r="NXF69" s="395"/>
      <c r="NXG69" s="389"/>
      <c r="NXH69" s="390"/>
      <c r="NXI69" s="391"/>
      <c r="NXJ69" s="392"/>
      <c r="NXK69" s="393"/>
      <c r="NXL69" s="394"/>
      <c r="NXM69" s="395"/>
      <c r="NXN69" s="389"/>
      <c r="NXO69" s="390"/>
      <c r="NXP69" s="391"/>
      <c r="NXQ69" s="392"/>
      <c r="NXR69" s="393"/>
      <c r="NXS69" s="394"/>
      <c r="NXT69" s="395"/>
      <c r="NXU69" s="389"/>
      <c r="NXV69" s="390"/>
      <c r="NXW69" s="391"/>
      <c r="NXX69" s="392"/>
      <c r="NXY69" s="393"/>
      <c r="NXZ69" s="394"/>
      <c r="NYA69" s="395"/>
      <c r="NYB69" s="389"/>
      <c r="NYC69" s="390"/>
      <c r="NYD69" s="391"/>
      <c r="NYE69" s="392"/>
      <c r="NYF69" s="393"/>
      <c r="NYG69" s="394"/>
      <c r="NYH69" s="395"/>
      <c r="NYI69" s="389"/>
      <c r="NYJ69" s="390"/>
      <c r="NYK69" s="391"/>
      <c r="NYL69" s="392"/>
      <c r="NYM69" s="393"/>
      <c r="NYN69" s="394"/>
      <c r="NYO69" s="395"/>
      <c r="NYP69" s="389"/>
      <c r="NYQ69" s="390"/>
      <c r="NYR69" s="391"/>
      <c r="NYS69" s="392"/>
      <c r="NYT69" s="393"/>
      <c r="NYU69" s="394"/>
      <c r="NYV69" s="395"/>
      <c r="NYW69" s="389"/>
      <c r="NYX69" s="390"/>
      <c r="NYY69" s="391"/>
      <c r="NYZ69" s="392"/>
      <c r="NZA69" s="393"/>
      <c r="NZB69" s="394"/>
      <c r="NZC69" s="395"/>
      <c r="NZD69" s="389"/>
      <c r="NZE69" s="390"/>
      <c r="NZF69" s="391"/>
      <c r="NZG69" s="392"/>
      <c r="NZH69" s="393"/>
      <c r="NZI69" s="394"/>
      <c r="NZJ69" s="395"/>
      <c r="NZK69" s="389"/>
      <c r="NZL69" s="390"/>
      <c r="NZM69" s="391"/>
      <c r="NZN69" s="392"/>
      <c r="NZO69" s="393"/>
      <c r="NZP69" s="394"/>
      <c r="NZQ69" s="395"/>
      <c r="NZR69" s="389"/>
      <c r="NZS69" s="390"/>
      <c r="NZT69" s="391"/>
      <c r="NZU69" s="392"/>
      <c r="NZV69" s="393"/>
      <c r="NZW69" s="394"/>
      <c r="NZX69" s="395"/>
      <c r="NZY69" s="389"/>
      <c r="NZZ69" s="390"/>
      <c r="OAA69" s="391"/>
      <c r="OAB69" s="392"/>
      <c r="OAC69" s="393"/>
      <c r="OAD69" s="394"/>
      <c r="OAE69" s="395"/>
      <c r="OAF69" s="389"/>
      <c r="OAG69" s="390"/>
      <c r="OAH69" s="391"/>
      <c r="OAI69" s="392"/>
      <c r="OAJ69" s="393"/>
      <c r="OAK69" s="394"/>
      <c r="OAL69" s="395"/>
      <c r="OAM69" s="389"/>
      <c r="OAN69" s="390"/>
      <c r="OAO69" s="391"/>
      <c r="OAP69" s="392"/>
      <c r="OAQ69" s="393"/>
      <c r="OAR69" s="394"/>
      <c r="OAS69" s="395"/>
      <c r="OAT69" s="389"/>
      <c r="OAU69" s="390"/>
      <c r="OAV69" s="391"/>
      <c r="OAW69" s="392"/>
      <c r="OAX69" s="393"/>
      <c r="OAY69" s="394"/>
      <c r="OAZ69" s="395"/>
      <c r="OBA69" s="389"/>
      <c r="OBB69" s="390"/>
      <c r="OBC69" s="391"/>
      <c r="OBD69" s="392"/>
      <c r="OBE69" s="393"/>
      <c r="OBF69" s="394"/>
      <c r="OBG69" s="395"/>
      <c r="OBH69" s="389"/>
      <c r="OBI69" s="390"/>
      <c r="OBJ69" s="391"/>
      <c r="OBK69" s="392"/>
      <c r="OBL69" s="393"/>
      <c r="OBM69" s="394"/>
      <c r="OBN69" s="395"/>
      <c r="OBO69" s="389"/>
      <c r="OBP69" s="390"/>
      <c r="OBQ69" s="391"/>
      <c r="OBR69" s="392"/>
      <c r="OBS69" s="393"/>
      <c r="OBT69" s="394"/>
      <c r="OBU69" s="395"/>
      <c r="OBV69" s="389"/>
      <c r="OBW69" s="390"/>
      <c r="OBX69" s="391"/>
      <c r="OBY69" s="392"/>
      <c r="OBZ69" s="393"/>
      <c r="OCA69" s="394"/>
      <c r="OCB69" s="395"/>
      <c r="OCC69" s="389"/>
      <c r="OCD69" s="390"/>
      <c r="OCE69" s="391"/>
      <c r="OCF69" s="392"/>
      <c r="OCG69" s="393"/>
      <c r="OCH69" s="394"/>
      <c r="OCI69" s="395"/>
      <c r="OCJ69" s="389"/>
      <c r="OCK69" s="390"/>
      <c r="OCL69" s="391"/>
      <c r="OCM69" s="392"/>
      <c r="OCN69" s="393"/>
      <c r="OCO69" s="394"/>
      <c r="OCP69" s="395"/>
      <c r="OCQ69" s="389"/>
      <c r="OCR69" s="390"/>
      <c r="OCS69" s="391"/>
      <c r="OCT69" s="392"/>
      <c r="OCU69" s="393"/>
      <c r="OCV69" s="394"/>
      <c r="OCW69" s="395"/>
      <c r="OCX69" s="389"/>
      <c r="OCY69" s="390"/>
      <c r="OCZ69" s="391"/>
      <c r="ODA69" s="392"/>
      <c r="ODB69" s="393"/>
      <c r="ODC69" s="394"/>
      <c r="ODD69" s="395"/>
      <c r="ODE69" s="389"/>
      <c r="ODF69" s="390"/>
      <c r="ODG69" s="391"/>
      <c r="ODH69" s="392"/>
      <c r="ODI69" s="393"/>
      <c r="ODJ69" s="394"/>
      <c r="ODK69" s="395"/>
      <c r="ODL69" s="389"/>
      <c r="ODM69" s="390"/>
      <c r="ODN69" s="391"/>
      <c r="ODO69" s="392"/>
      <c r="ODP69" s="393"/>
      <c r="ODQ69" s="394"/>
      <c r="ODR69" s="395"/>
      <c r="ODS69" s="389"/>
      <c r="ODT69" s="390"/>
      <c r="ODU69" s="391"/>
      <c r="ODV69" s="392"/>
      <c r="ODW69" s="393"/>
      <c r="ODX69" s="394"/>
      <c r="ODY69" s="395"/>
      <c r="ODZ69" s="389"/>
      <c r="OEA69" s="390"/>
      <c r="OEB69" s="391"/>
      <c r="OEC69" s="392"/>
      <c r="OED69" s="393"/>
      <c r="OEE69" s="394"/>
      <c r="OEF69" s="395"/>
      <c r="OEG69" s="389"/>
      <c r="OEH69" s="390"/>
      <c r="OEI69" s="391"/>
      <c r="OEJ69" s="392"/>
      <c r="OEK69" s="393"/>
      <c r="OEL69" s="394"/>
      <c r="OEM69" s="395"/>
      <c r="OEN69" s="389"/>
      <c r="OEO69" s="390"/>
      <c r="OEP69" s="391"/>
      <c r="OEQ69" s="392"/>
      <c r="OER69" s="393"/>
      <c r="OES69" s="394"/>
      <c r="OET69" s="395"/>
      <c r="OEU69" s="389"/>
      <c r="OEV69" s="390"/>
      <c r="OEW69" s="391"/>
      <c r="OEX69" s="392"/>
      <c r="OEY69" s="393"/>
      <c r="OEZ69" s="394"/>
      <c r="OFA69" s="395"/>
      <c r="OFB69" s="389"/>
      <c r="OFC69" s="390"/>
      <c r="OFD69" s="391"/>
      <c r="OFE69" s="392"/>
      <c r="OFF69" s="393"/>
      <c r="OFG69" s="394"/>
      <c r="OFH69" s="395"/>
      <c r="OFI69" s="389"/>
      <c r="OFJ69" s="390"/>
      <c r="OFK69" s="391"/>
      <c r="OFL69" s="392"/>
      <c r="OFM69" s="393"/>
      <c r="OFN69" s="394"/>
      <c r="OFO69" s="395"/>
      <c r="OFP69" s="389"/>
      <c r="OFQ69" s="390"/>
      <c r="OFR69" s="391"/>
      <c r="OFS69" s="392"/>
      <c r="OFT69" s="393"/>
      <c r="OFU69" s="394"/>
      <c r="OFV69" s="395"/>
      <c r="OFW69" s="389"/>
      <c r="OFX69" s="390"/>
      <c r="OFY69" s="391"/>
      <c r="OFZ69" s="392"/>
      <c r="OGA69" s="393"/>
      <c r="OGB69" s="394"/>
      <c r="OGC69" s="395"/>
      <c r="OGD69" s="389"/>
      <c r="OGE69" s="390"/>
      <c r="OGF69" s="391"/>
      <c r="OGG69" s="392"/>
      <c r="OGH69" s="393"/>
      <c r="OGI69" s="394"/>
      <c r="OGJ69" s="395"/>
      <c r="OGK69" s="389"/>
      <c r="OGL69" s="390"/>
      <c r="OGM69" s="391"/>
      <c r="OGN69" s="392"/>
      <c r="OGO69" s="393"/>
      <c r="OGP69" s="394"/>
      <c r="OGQ69" s="395"/>
      <c r="OGR69" s="389"/>
      <c r="OGS69" s="390"/>
      <c r="OGT69" s="391"/>
      <c r="OGU69" s="392"/>
      <c r="OGV69" s="393"/>
      <c r="OGW69" s="394"/>
      <c r="OGX69" s="395"/>
      <c r="OGY69" s="389"/>
      <c r="OGZ69" s="390"/>
      <c r="OHA69" s="391"/>
      <c r="OHB69" s="392"/>
      <c r="OHC69" s="393"/>
      <c r="OHD69" s="394"/>
      <c r="OHE69" s="395"/>
      <c r="OHF69" s="389"/>
      <c r="OHG69" s="390"/>
      <c r="OHH69" s="391"/>
      <c r="OHI69" s="392"/>
      <c r="OHJ69" s="393"/>
      <c r="OHK69" s="394"/>
      <c r="OHL69" s="395"/>
      <c r="OHM69" s="389"/>
      <c r="OHN69" s="390"/>
      <c r="OHO69" s="391"/>
      <c r="OHP69" s="392"/>
      <c r="OHQ69" s="393"/>
      <c r="OHR69" s="394"/>
      <c r="OHS69" s="395"/>
      <c r="OHT69" s="389"/>
      <c r="OHU69" s="390"/>
      <c r="OHV69" s="391"/>
      <c r="OHW69" s="392"/>
      <c r="OHX69" s="393"/>
      <c r="OHY69" s="394"/>
      <c r="OHZ69" s="395"/>
      <c r="OIA69" s="389"/>
      <c r="OIB69" s="390"/>
      <c r="OIC69" s="391"/>
      <c r="OID69" s="392"/>
      <c r="OIE69" s="393"/>
      <c r="OIF69" s="394"/>
      <c r="OIG69" s="395"/>
      <c r="OIH69" s="389"/>
      <c r="OII69" s="390"/>
      <c r="OIJ69" s="391"/>
      <c r="OIK69" s="392"/>
      <c r="OIL69" s="393"/>
      <c r="OIM69" s="394"/>
      <c r="OIN69" s="395"/>
      <c r="OIO69" s="389"/>
      <c r="OIP69" s="390"/>
      <c r="OIQ69" s="391"/>
      <c r="OIR69" s="392"/>
      <c r="OIS69" s="393"/>
      <c r="OIT69" s="394"/>
      <c r="OIU69" s="395"/>
      <c r="OIV69" s="389"/>
      <c r="OIW69" s="390"/>
      <c r="OIX69" s="391"/>
      <c r="OIY69" s="392"/>
      <c r="OIZ69" s="393"/>
      <c r="OJA69" s="394"/>
      <c r="OJB69" s="395"/>
      <c r="OJC69" s="389"/>
      <c r="OJD69" s="390"/>
      <c r="OJE69" s="391"/>
      <c r="OJF69" s="392"/>
      <c r="OJG69" s="393"/>
      <c r="OJH69" s="394"/>
      <c r="OJI69" s="395"/>
      <c r="OJJ69" s="389"/>
      <c r="OJK69" s="390"/>
      <c r="OJL69" s="391"/>
      <c r="OJM69" s="392"/>
      <c r="OJN69" s="393"/>
      <c r="OJO69" s="394"/>
      <c r="OJP69" s="395"/>
      <c r="OJQ69" s="389"/>
      <c r="OJR69" s="390"/>
      <c r="OJS69" s="391"/>
      <c r="OJT69" s="392"/>
      <c r="OJU69" s="393"/>
      <c r="OJV69" s="394"/>
      <c r="OJW69" s="395"/>
      <c r="OJX69" s="389"/>
      <c r="OJY69" s="390"/>
      <c r="OJZ69" s="391"/>
      <c r="OKA69" s="392"/>
      <c r="OKB69" s="393"/>
      <c r="OKC69" s="394"/>
      <c r="OKD69" s="395"/>
      <c r="OKE69" s="389"/>
      <c r="OKF69" s="390"/>
      <c r="OKG69" s="391"/>
      <c r="OKH69" s="392"/>
      <c r="OKI69" s="393"/>
      <c r="OKJ69" s="394"/>
      <c r="OKK69" s="395"/>
      <c r="OKL69" s="389"/>
      <c r="OKM69" s="390"/>
      <c r="OKN69" s="391"/>
      <c r="OKO69" s="392"/>
      <c r="OKP69" s="393"/>
      <c r="OKQ69" s="394"/>
      <c r="OKR69" s="395"/>
      <c r="OKS69" s="389"/>
      <c r="OKT69" s="390"/>
      <c r="OKU69" s="391"/>
      <c r="OKV69" s="392"/>
      <c r="OKW69" s="393"/>
      <c r="OKX69" s="394"/>
      <c r="OKY69" s="395"/>
      <c r="OKZ69" s="389"/>
      <c r="OLA69" s="390"/>
      <c r="OLB69" s="391"/>
      <c r="OLC69" s="392"/>
      <c r="OLD69" s="393"/>
      <c r="OLE69" s="394"/>
      <c r="OLF69" s="395"/>
      <c r="OLG69" s="389"/>
      <c r="OLH69" s="390"/>
      <c r="OLI69" s="391"/>
      <c r="OLJ69" s="392"/>
      <c r="OLK69" s="393"/>
      <c r="OLL69" s="394"/>
      <c r="OLM69" s="395"/>
      <c r="OLN69" s="389"/>
      <c r="OLO69" s="390"/>
      <c r="OLP69" s="391"/>
      <c r="OLQ69" s="392"/>
      <c r="OLR69" s="393"/>
      <c r="OLS69" s="394"/>
      <c r="OLT69" s="395"/>
      <c r="OLU69" s="389"/>
      <c r="OLV69" s="390"/>
      <c r="OLW69" s="391"/>
      <c r="OLX69" s="392"/>
      <c r="OLY69" s="393"/>
      <c r="OLZ69" s="394"/>
      <c r="OMA69" s="395"/>
      <c r="OMB69" s="389"/>
      <c r="OMC69" s="390"/>
      <c r="OMD69" s="391"/>
      <c r="OME69" s="392"/>
      <c r="OMF69" s="393"/>
      <c r="OMG69" s="394"/>
      <c r="OMH69" s="395"/>
      <c r="OMI69" s="389"/>
      <c r="OMJ69" s="390"/>
      <c r="OMK69" s="391"/>
      <c r="OML69" s="392"/>
      <c r="OMM69" s="393"/>
      <c r="OMN69" s="394"/>
      <c r="OMO69" s="395"/>
      <c r="OMP69" s="389"/>
      <c r="OMQ69" s="390"/>
      <c r="OMR69" s="391"/>
      <c r="OMS69" s="392"/>
      <c r="OMT69" s="393"/>
      <c r="OMU69" s="394"/>
      <c r="OMV69" s="395"/>
      <c r="OMW69" s="389"/>
      <c r="OMX69" s="390"/>
      <c r="OMY69" s="391"/>
      <c r="OMZ69" s="392"/>
      <c r="ONA69" s="393"/>
      <c r="ONB69" s="394"/>
      <c r="ONC69" s="395"/>
      <c r="OND69" s="389"/>
      <c r="ONE69" s="390"/>
      <c r="ONF69" s="391"/>
      <c r="ONG69" s="392"/>
      <c r="ONH69" s="393"/>
      <c r="ONI69" s="394"/>
      <c r="ONJ69" s="395"/>
      <c r="ONK69" s="389"/>
      <c r="ONL69" s="390"/>
      <c r="ONM69" s="391"/>
      <c r="ONN69" s="392"/>
      <c r="ONO69" s="393"/>
      <c r="ONP69" s="394"/>
      <c r="ONQ69" s="395"/>
      <c r="ONR69" s="389"/>
      <c r="ONS69" s="390"/>
      <c r="ONT69" s="391"/>
      <c r="ONU69" s="392"/>
      <c r="ONV69" s="393"/>
      <c r="ONW69" s="394"/>
      <c r="ONX69" s="395"/>
      <c r="ONY69" s="389"/>
      <c r="ONZ69" s="390"/>
      <c r="OOA69" s="391"/>
      <c r="OOB69" s="392"/>
      <c r="OOC69" s="393"/>
      <c r="OOD69" s="394"/>
      <c r="OOE69" s="395"/>
      <c r="OOF69" s="389"/>
      <c r="OOG69" s="390"/>
      <c r="OOH69" s="391"/>
      <c r="OOI69" s="392"/>
      <c r="OOJ69" s="393"/>
      <c r="OOK69" s="394"/>
      <c r="OOL69" s="395"/>
      <c r="OOM69" s="389"/>
      <c r="OON69" s="390"/>
      <c r="OOO69" s="391"/>
      <c r="OOP69" s="392"/>
      <c r="OOQ69" s="393"/>
      <c r="OOR69" s="394"/>
      <c r="OOS69" s="395"/>
      <c r="OOT69" s="389"/>
      <c r="OOU69" s="390"/>
      <c r="OOV69" s="391"/>
      <c r="OOW69" s="392"/>
      <c r="OOX69" s="393"/>
      <c r="OOY69" s="394"/>
      <c r="OOZ69" s="395"/>
      <c r="OPA69" s="389"/>
      <c r="OPB69" s="390"/>
      <c r="OPC69" s="391"/>
      <c r="OPD69" s="392"/>
      <c r="OPE69" s="393"/>
      <c r="OPF69" s="394"/>
      <c r="OPG69" s="395"/>
      <c r="OPH69" s="389"/>
      <c r="OPI69" s="390"/>
      <c r="OPJ69" s="391"/>
      <c r="OPK69" s="392"/>
      <c r="OPL69" s="393"/>
      <c r="OPM69" s="394"/>
      <c r="OPN69" s="395"/>
      <c r="OPO69" s="389"/>
      <c r="OPP69" s="390"/>
      <c r="OPQ69" s="391"/>
      <c r="OPR69" s="392"/>
      <c r="OPS69" s="393"/>
      <c r="OPT69" s="394"/>
      <c r="OPU69" s="395"/>
      <c r="OPV69" s="389"/>
      <c r="OPW69" s="390"/>
      <c r="OPX69" s="391"/>
      <c r="OPY69" s="392"/>
      <c r="OPZ69" s="393"/>
      <c r="OQA69" s="394"/>
      <c r="OQB69" s="395"/>
      <c r="OQC69" s="389"/>
      <c r="OQD69" s="390"/>
      <c r="OQE69" s="391"/>
      <c r="OQF69" s="392"/>
      <c r="OQG69" s="393"/>
      <c r="OQH69" s="394"/>
      <c r="OQI69" s="395"/>
      <c r="OQJ69" s="389"/>
      <c r="OQK69" s="390"/>
      <c r="OQL69" s="391"/>
      <c r="OQM69" s="392"/>
      <c r="OQN69" s="393"/>
      <c r="OQO69" s="394"/>
      <c r="OQP69" s="395"/>
      <c r="OQQ69" s="389"/>
      <c r="OQR69" s="390"/>
      <c r="OQS69" s="391"/>
      <c r="OQT69" s="392"/>
      <c r="OQU69" s="393"/>
      <c r="OQV69" s="394"/>
      <c r="OQW69" s="395"/>
      <c r="OQX69" s="389"/>
      <c r="OQY69" s="390"/>
      <c r="OQZ69" s="391"/>
      <c r="ORA69" s="392"/>
      <c r="ORB69" s="393"/>
      <c r="ORC69" s="394"/>
      <c r="ORD69" s="395"/>
      <c r="ORE69" s="389"/>
      <c r="ORF69" s="390"/>
      <c r="ORG69" s="391"/>
      <c r="ORH69" s="392"/>
      <c r="ORI69" s="393"/>
      <c r="ORJ69" s="394"/>
      <c r="ORK69" s="395"/>
      <c r="ORL69" s="389"/>
      <c r="ORM69" s="390"/>
      <c r="ORN69" s="391"/>
      <c r="ORO69" s="392"/>
      <c r="ORP69" s="393"/>
      <c r="ORQ69" s="394"/>
      <c r="ORR69" s="395"/>
      <c r="ORS69" s="389"/>
      <c r="ORT69" s="390"/>
      <c r="ORU69" s="391"/>
      <c r="ORV69" s="392"/>
      <c r="ORW69" s="393"/>
      <c r="ORX69" s="394"/>
      <c r="ORY69" s="395"/>
      <c r="ORZ69" s="389"/>
      <c r="OSA69" s="390"/>
      <c r="OSB69" s="391"/>
      <c r="OSC69" s="392"/>
      <c r="OSD69" s="393"/>
      <c r="OSE69" s="394"/>
      <c r="OSF69" s="395"/>
      <c r="OSG69" s="389"/>
      <c r="OSH69" s="390"/>
      <c r="OSI69" s="391"/>
      <c r="OSJ69" s="392"/>
      <c r="OSK69" s="393"/>
      <c r="OSL69" s="394"/>
      <c r="OSM69" s="395"/>
      <c r="OSN69" s="389"/>
      <c r="OSO69" s="390"/>
      <c r="OSP69" s="391"/>
      <c r="OSQ69" s="392"/>
      <c r="OSR69" s="393"/>
      <c r="OSS69" s="394"/>
      <c r="OST69" s="395"/>
      <c r="OSU69" s="389"/>
      <c r="OSV69" s="390"/>
      <c r="OSW69" s="391"/>
      <c r="OSX69" s="392"/>
      <c r="OSY69" s="393"/>
      <c r="OSZ69" s="394"/>
      <c r="OTA69" s="395"/>
      <c r="OTB69" s="389"/>
      <c r="OTC69" s="390"/>
      <c r="OTD69" s="391"/>
      <c r="OTE69" s="392"/>
      <c r="OTF69" s="393"/>
      <c r="OTG69" s="394"/>
      <c r="OTH69" s="395"/>
      <c r="OTI69" s="389"/>
      <c r="OTJ69" s="390"/>
      <c r="OTK69" s="391"/>
      <c r="OTL69" s="392"/>
      <c r="OTM69" s="393"/>
      <c r="OTN69" s="394"/>
      <c r="OTO69" s="395"/>
      <c r="OTP69" s="389"/>
      <c r="OTQ69" s="390"/>
      <c r="OTR69" s="391"/>
      <c r="OTS69" s="392"/>
      <c r="OTT69" s="393"/>
      <c r="OTU69" s="394"/>
      <c r="OTV69" s="395"/>
      <c r="OTW69" s="389"/>
      <c r="OTX69" s="390"/>
      <c r="OTY69" s="391"/>
      <c r="OTZ69" s="392"/>
      <c r="OUA69" s="393"/>
      <c r="OUB69" s="394"/>
      <c r="OUC69" s="395"/>
      <c r="OUD69" s="389"/>
      <c r="OUE69" s="390"/>
      <c r="OUF69" s="391"/>
      <c r="OUG69" s="392"/>
      <c r="OUH69" s="393"/>
      <c r="OUI69" s="394"/>
      <c r="OUJ69" s="395"/>
      <c r="OUK69" s="389"/>
      <c r="OUL69" s="390"/>
      <c r="OUM69" s="391"/>
      <c r="OUN69" s="392"/>
      <c r="OUO69" s="393"/>
      <c r="OUP69" s="394"/>
      <c r="OUQ69" s="395"/>
      <c r="OUR69" s="389"/>
      <c r="OUS69" s="390"/>
      <c r="OUT69" s="391"/>
      <c r="OUU69" s="392"/>
      <c r="OUV69" s="393"/>
      <c r="OUW69" s="394"/>
      <c r="OUX69" s="395"/>
      <c r="OUY69" s="389"/>
      <c r="OUZ69" s="390"/>
      <c r="OVA69" s="391"/>
      <c r="OVB69" s="392"/>
      <c r="OVC69" s="393"/>
      <c r="OVD69" s="394"/>
      <c r="OVE69" s="395"/>
      <c r="OVF69" s="389"/>
      <c r="OVG69" s="390"/>
      <c r="OVH69" s="391"/>
      <c r="OVI69" s="392"/>
      <c r="OVJ69" s="393"/>
      <c r="OVK69" s="394"/>
      <c r="OVL69" s="395"/>
      <c r="OVM69" s="389"/>
      <c r="OVN69" s="390"/>
      <c r="OVO69" s="391"/>
      <c r="OVP69" s="392"/>
      <c r="OVQ69" s="393"/>
      <c r="OVR69" s="394"/>
      <c r="OVS69" s="395"/>
      <c r="OVT69" s="389"/>
      <c r="OVU69" s="390"/>
      <c r="OVV69" s="391"/>
      <c r="OVW69" s="392"/>
      <c r="OVX69" s="393"/>
      <c r="OVY69" s="394"/>
      <c r="OVZ69" s="395"/>
      <c r="OWA69" s="389"/>
      <c r="OWB69" s="390"/>
      <c r="OWC69" s="391"/>
      <c r="OWD69" s="392"/>
      <c r="OWE69" s="393"/>
      <c r="OWF69" s="394"/>
      <c r="OWG69" s="395"/>
      <c r="OWH69" s="389"/>
      <c r="OWI69" s="390"/>
      <c r="OWJ69" s="391"/>
      <c r="OWK69" s="392"/>
      <c r="OWL69" s="393"/>
      <c r="OWM69" s="394"/>
      <c r="OWN69" s="395"/>
      <c r="OWO69" s="389"/>
      <c r="OWP69" s="390"/>
      <c r="OWQ69" s="391"/>
      <c r="OWR69" s="392"/>
      <c r="OWS69" s="393"/>
      <c r="OWT69" s="394"/>
      <c r="OWU69" s="395"/>
      <c r="OWV69" s="389"/>
      <c r="OWW69" s="390"/>
      <c r="OWX69" s="391"/>
      <c r="OWY69" s="392"/>
      <c r="OWZ69" s="393"/>
      <c r="OXA69" s="394"/>
      <c r="OXB69" s="395"/>
      <c r="OXC69" s="389"/>
      <c r="OXD69" s="390"/>
      <c r="OXE69" s="391"/>
      <c r="OXF69" s="392"/>
      <c r="OXG69" s="393"/>
      <c r="OXH69" s="394"/>
      <c r="OXI69" s="395"/>
      <c r="OXJ69" s="389"/>
      <c r="OXK69" s="390"/>
      <c r="OXL69" s="391"/>
      <c r="OXM69" s="392"/>
      <c r="OXN69" s="393"/>
      <c r="OXO69" s="394"/>
      <c r="OXP69" s="395"/>
      <c r="OXQ69" s="389"/>
      <c r="OXR69" s="390"/>
      <c r="OXS69" s="391"/>
      <c r="OXT69" s="392"/>
      <c r="OXU69" s="393"/>
      <c r="OXV69" s="394"/>
      <c r="OXW69" s="395"/>
      <c r="OXX69" s="389"/>
      <c r="OXY69" s="390"/>
      <c r="OXZ69" s="391"/>
      <c r="OYA69" s="392"/>
      <c r="OYB69" s="393"/>
      <c r="OYC69" s="394"/>
      <c r="OYD69" s="395"/>
      <c r="OYE69" s="389"/>
      <c r="OYF69" s="390"/>
      <c r="OYG69" s="391"/>
      <c r="OYH69" s="392"/>
      <c r="OYI69" s="393"/>
      <c r="OYJ69" s="394"/>
      <c r="OYK69" s="395"/>
      <c r="OYL69" s="389"/>
      <c r="OYM69" s="390"/>
      <c r="OYN69" s="391"/>
      <c r="OYO69" s="392"/>
      <c r="OYP69" s="393"/>
      <c r="OYQ69" s="394"/>
      <c r="OYR69" s="395"/>
      <c r="OYS69" s="389"/>
      <c r="OYT69" s="390"/>
      <c r="OYU69" s="391"/>
      <c r="OYV69" s="392"/>
      <c r="OYW69" s="393"/>
      <c r="OYX69" s="394"/>
      <c r="OYY69" s="395"/>
      <c r="OYZ69" s="389"/>
      <c r="OZA69" s="390"/>
      <c r="OZB69" s="391"/>
      <c r="OZC69" s="392"/>
      <c r="OZD69" s="393"/>
      <c r="OZE69" s="394"/>
      <c r="OZF69" s="395"/>
      <c r="OZG69" s="389"/>
      <c r="OZH69" s="390"/>
      <c r="OZI69" s="391"/>
      <c r="OZJ69" s="392"/>
      <c r="OZK69" s="393"/>
      <c r="OZL69" s="394"/>
      <c r="OZM69" s="395"/>
      <c r="OZN69" s="389"/>
      <c r="OZO69" s="390"/>
      <c r="OZP69" s="391"/>
      <c r="OZQ69" s="392"/>
      <c r="OZR69" s="393"/>
      <c r="OZS69" s="394"/>
      <c r="OZT69" s="395"/>
      <c r="OZU69" s="389"/>
      <c r="OZV69" s="390"/>
      <c r="OZW69" s="391"/>
      <c r="OZX69" s="392"/>
      <c r="OZY69" s="393"/>
      <c r="OZZ69" s="394"/>
      <c r="PAA69" s="395"/>
      <c r="PAB69" s="389"/>
      <c r="PAC69" s="390"/>
      <c r="PAD69" s="391"/>
      <c r="PAE69" s="392"/>
      <c r="PAF69" s="393"/>
      <c r="PAG69" s="394"/>
      <c r="PAH69" s="395"/>
      <c r="PAI69" s="389"/>
      <c r="PAJ69" s="390"/>
      <c r="PAK69" s="391"/>
      <c r="PAL69" s="392"/>
      <c r="PAM69" s="393"/>
      <c r="PAN69" s="394"/>
      <c r="PAO69" s="395"/>
      <c r="PAP69" s="389"/>
      <c r="PAQ69" s="390"/>
      <c r="PAR69" s="391"/>
      <c r="PAS69" s="392"/>
      <c r="PAT69" s="393"/>
      <c r="PAU69" s="394"/>
      <c r="PAV69" s="395"/>
      <c r="PAW69" s="389"/>
      <c r="PAX69" s="390"/>
      <c r="PAY69" s="391"/>
      <c r="PAZ69" s="392"/>
      <c r="PBA69" s="393"/>
      <c r="PBB69" s="394"/>
      <c r="PBC69" s="395"/>
      <c r="PBD69" s="389"/>
      <c r="PBE69" s="390"/>
      <c r="PBF69" s="391"/>
      <c r="PBG69" s="392"/>
      <c r="PBH69" s="393"/>
      <c r="PBI69" s="394"/>
      <c r="PBJ69" s="395"/>
      <c r="PBK69" s="389"/>
      <c r="PBL69" s="390"/>
      <c r="PBM69" s="391"/>
      <c r="PBN69" s="392"/>
      <c r="PBO69" s="393"/>
      <c r="PBP69" s="394"/>
      <c r="PBQ69" s="395"/>
      <c r="PBR69" s="389"/>
      <c r="PBS69" s="390"/>
      <c r="PBT69" s="391"/>
      <c r="PBU69" s="392"/>
      <c r="PBV69" s="393"/>
      <c r="PBW69" s="394"/>
      <c r="PBX69" s="395"/>
      <c r="PBY69" s="389"/>
      <c r="PBZ69" s="390"/>
      <c r="PCA69" s="391"/>
      <c r="PCB69" s="392"/>
      <c r="PCC69" s="393"/>
      <c r="PCD69" s="394"/>
      <c r="PCE69" s="395"/>
      <c r="PCF69" s="389"/>
      <c r="PCG69" s="390"/>
      <c r="PCH69" s="391"/>
      <c r="PCI69" s="392"/>
      <c r="PCJ69" s="393"/>
      <c r="PCK69" s="394"/>
      <c r="PCL69" s="395"/>
      <c r="PCM69" s="389"/>
      <c r="PCN69" s="390"/>
      <c r="PCO69" s="391"/>
      <c r="PCP69" s="392"/>
      <c r="PCQ69" s="393"/>
      <c r="PCR69" s="394"/>
      <c r="PCS69" s="395"/>
      <c r="PCT69" s="389"/>
      <c r="PCU69" s="390"/>
      <c r="PCV69" s="391"/>
      <c r="PCW69" s="392"/>
      <c r="PCX69" s="393"/>
      <c r="PCY69" s="394"/>
      <c r="PCZ69" s="395"/>
      <c r="PDA69" s="389"/>
      <c r="PDB69" s="390"/>
      <c r="PDC69" s="391"/>
      <c r="PDD69" s="392"/>
      <c r="PDE69" s="393"/>
      <c r="PDF69" s="394"/>
      <c r="PDG69" s="395"/>
      <c r="PDH69" s="389"/>
      <c r="PDI69" s="390"/>
      <c r="PDJ69" s="391"/>
      <c r="PDK69" s="392"/>
      <c r="PDL69" s="393"/>
      <c r="PDM69" s="394"/>
      <c r="PDN69" s="395"/>
      <c r="PDO69" s="389"/>
      <c r="PDP69" s="390"/>
      <c r="PDQ69" s="391"/>
      <c r="PDR69" s="392"/>
      <c r="PDS69" s="393"/>
      <c r="PDT69" s="394"/>
      <c r="PDU69" s="395"/>
      <c r="PDV69" s="389"/>
      <c r="PDW69" s="390"/>
      <c r="PDX69" s="391"/>
      <c r="PDY69" s="392"/>
      <c r="PDZ69" s="393"/>
      <c r="PEA69" s="394"/>
      <c r="PEB69" s="395"/>
      <c r="PEC69" s="389"/>
      <c r="PED69" s="390"/>
      <c r="PEE69" s="391"/>
      <c r="PEF69" s="392"/>
      <c r="PEG69" s="393"/>
      <c r="PEH69" s="394"/>
      <c r="PEI69" s="395"/>
      <c r="PEJ69" s="389"/>
      <c r="PEK69" s="390"/>
      <c r="PEL69" s="391"/>
      <c r="PEM69" s="392"/>
      <c r="PEN69" s="393"/>
      <c r="PEO69" s="394"/>
      <c r="PEP69" s="395"/>
      <c r="PEQ69" s="389"/>
      <c r="PER69" s="390"/>
      <c r="PES69" s="391"/>
      <c r="PET69" s="392"/>
      <c r="PEU69" s="393"/>
      <c r="PEV69" s="394"/>
      <c r="PEW69" s="395"/>
      <c r="PEX69" s="389"/>
      <c r="PEY69" s="390"/>
      <c r="PEZ69" s="391"/>
      <c r="PFA69" s="392"/>
      <c r="PFB69" s="393"/>
      <c r="PFC69" s="394"/>
      <c r="PFD69" s="395"/>
      <c r="PFE69" s="389"/>
      <c r="PFF69" s="390"/>
      <c r="PFG69" s="391"/>
      <c r="PFH69" s="392"/>
      <c r="PFI69" s="393"/>
      <c r="PFJ69" s="394"/>
      <c r="PFK69" s="395"/>
      <c r="PFL69" s="389"/>
      <c r="PFM69" s="390"/>
      <c r="PFN69" s="391"/>
      <c r="PFO69" s="392"/>
      <c r="PFP69" s="393"/>
      <c r="PFQ69" s="394"/>
      <c r="PFR69" s="395"/>
      <c r="PFS69" s="389"/>
      <c r="PFT69" s="390"/>
      <c r="PFU69" s="391"/>
      <c r="PFV69" s="392"/>
      <c r="PFW69" s="393"/>
      <c r="PFX69" s="394"/>
      <c r="PFY69" s="395"/>
      <c r="PFZ69" s="389"/>
      <c r="PGA69" s="390"/>
      <c r="PGB69" s="391"/>
      <c r="PGC69" s="392"/>
      <c r="PGD69" s="393"/>
      <c r="PGE69" s="394"/>
      <c r="PGF69" s="395"/>
      <c r="PGG69" s="389"/>
      <c r="PGH69" s="390"/>
      <c r="PGI69" s="391"/>
      <c r="PGJ69" s="392"/>
      <c r="PGK69" s="393"/>
      <c r="PGL69" s="394"/>
      <c r="PGM69" s="395"/>
      <c r="PGN69" s="389"/>
      <c r="PGO69" s="390"/>
      <c r="PGP69" s="391"/>
      <c r="PGQ69" s="392"/>
      <c r="PGR69" s="393"/>
      <c r="PGS69" s="394"/>
      <c r="PGT69" s="395"/>
      <c r="PGU69" s="389"/>
      <c r="PGV69" s="390"/>
      <c r="PGW69" s="391"/>
      <c r="PGX69" s="392"/>
      <c r="PGY69" s="393"/>
      <c r="PGZ69" s="394"/>
      <c r="PHA69" s="395"/>
      <c r="PHB69" s="389"/>
      <c r="PHC69" s="390"/>
      <c r="PHD69" s="391"/>
      <c r="PHE69" s="392"/>
      <c r="PHF69" s="393"/>
      <c r="PHG69" s="394"/>
      <c r="PHH69" s="395"/>
      <c r="PHI69" s="389"/>
      <c r="PHJ69" s="390"/>
      <c r="PHK69" s="391"/>
      <c r="PHL69" s="392"/>
      <c r="PHM69" s="393"/>
      <c r="PHN69" s="394"/>
      <c r="PHO69" s="395"/>
      <c r="PHP69" s="389"/>
      <c r="PHQ69" s="390"/>
      <c r="PHR69" s="391"/>
      <c r="PHS69" s="392"/>
      <c r="PHT69" s="393"/>
      <c r="PHU69" s="394"/>
      <c r="PHV69" s="395"/>
      <c r="PHW69" s="389"/>
      <c r="PHX69" s="390"/>
      <c r="PHY69" s="391"/>
      <c r="PHZ69" s="392"/>
      <c r="PIA69" s="393"/>
      <c r="PIB69" s="394"/>
      <c r="PIC69" s="395"/>
      <c r="PID69" s="389"/>
      <c r="PIE69" s="390"/>
      <c r="PIF69" s="391"/>
      <c r="PIG69" s="392"/>
      <c r="PIH69" s="393"/>
      <c r="PII69" s="394"/>
      <c r="PIJ69" s="395"/>
      <c r="PIK69" s="389"/>
      <c r="PIL69" s="390"/>
      <c r="PIM69" s="391"/>
      <c r="PIN69" s="392"/>
      <c r="PIO69" s="393"/>
      <c r="PIP69" s="394"/>
      <c r="PIQ69" s="395"/>
      <c r="PIR69" s="389"/>
      <c r="PIS69" s="390"/>
      <c r="PIT69" s="391"/>
      <c r="PIU69" s="392"/>
      <c r="PIV69" s="393"/>
      <c r="PIW69" s="394"/>
      <c r="PIX69" s="395"/>
      <c r="PIY69" s="389"/>
      <c r="PIZ69" s="390"/>
      <c r="PJA69" s="391"/>
      <c r="PJB69" s="392"/>
      <c r="PJC69" s="393"/>
      <c r="PJD69" s="394"/>
      <c r="PJE69" s="395"/>
      <c r="PJF69" s="389"/>
      <c r="PJG69" s="390"/>
      <c r="PJH69" s="391"/>
      <c r="PJI69" s="392"/>
      <c r="PJJ69" s="393"/>
      <c r="PJK69" s="394"/>
      <c r="PJL69" s="395"/>
      <c r="PJM69" s="389"/>
      <c r="PJN69" s="390"/>
      <c r="PJO69" s="391"/>
      <c r="PJP69" s="392"/>
      <c r="PJQ69" s="393"/>
      <c r="PJR69" s="394"/>
      <c r="PJS69" s="395"/>
      <c r="PJT69" s="389"/>
      <c r="PJU69" s="390"/>
      <c r="PJV69" s="391"/>
      <c r="PJW69" s="392"/>
      <c r="PJX69" s="393"/>
      <c r="PJY69" s="394"/>
      <c r="PJZ69" s="395"/>
      <c r="PKA69" s="389"/>
      <c r="PKB69" s="390"/>
      <c r="PKC69" s="391"/>
      <c r="PKD69" s="392"/>
      <c r="PKE69" s="393"/>
      <c r="PKF69" s="394"/>
      <c r="PKG69" s="395"/>
      <c r="PKH69" s="389"/>
      <c r="PKI69" s="390"/>
      <c r="PKJ69" s="391"/>
      <c r="PKK69" s="392"/>
      <c r="PKL69" s="393"/>
      <c r="PKM69" s="394"/>
      <c r="PKN69" s="395"/>
      <c r="PKO69" s="389"/>
      <c r="PKP69" s="390"/>
      <c r="PKQ69" s="391"/>
      <c r="PKR69" s="392"/>
      <c r="PKS69" s="393"/>
      <c r="PKT69" s="394"/>
      <c r="PKU69" s="395"/>
      <c r="PKV69" s="389"/>
      <c r="PKW69" s="390"/>
      <c r="PKX69" s="391"/>
      <c r="PKY69" s="392"/>
      <c r="PKZ69" s="393"/>
      <c r="PLA69" s="394"/>
      <c r="PLB69" s="395"/>
      <c r="PLC69" s="389"/>
      <c r="PLD69" s="390"/>
      <c r="PLE69" s="391"/>
      <c r="PLF69" s="392"/>
      <c r="PLG69" s="393"/>
      <c r="PLH69" s="394"/>
      <c r="PLI69" s="395"/>
      <c r="PLJ69" s="389"/>
      <c r="PLK69" s="390"/>
      <c r="PLL69" s="391"/>
      <c r="PLM69" s="392"/>
      <c r="PLN69" s="393"/>
      <c r="PLO69" s="394"/>
      <c r="PLP69" s="395"/>
      <c r="PLQ69" s="389"/>
      <c r="PLR69" s="390"/>
      <c r="PLS69" s="391"/>
      <c r="PLT69" s="392"/>
      <c r="PLU69" s="393"/>
      <c r="PLV69" s="394"/>
      <c r="PLW69" s="395"/>
      <c r="PLX69" s="389"/>
      <c r="PLY69" s="390"/>
      <c r="PLZ69" s="391"/>
      <c r="PMA69" s="392"/>
      <c r="PMB69" s="393"/>
      <c r="PMC69" s="394"/>
      <c r="PMD69" s="395"/>
      <c r="PME69" s="389"/>
      <c r="PMF69" s="390"/>
      <c r="PMG69" s="391"/>
      <c r="PMH69" s="392"/>
      <c r="PMI69" s="393"/>
      <c r="PMJ69" s="394"/>
      <c r="PMK69" s="395"/>
      <c r="PML69" s="389"/>
      <c r="PMM69" s="390"/>
      <c r="PMN69" s="391"/>
      <c r="PMO69" s="392"/>
      <c r="PMP69" s="393"/>
      <c r="PMQ69" s="394"/>
      <c r="PMR69" s="395"/>
      <c r="PMS69" s="389"/>
      <c r="PMT69" s="390"/>
      <c r="PMU69" s="391"/>
      <c r="PMV69" s="392"/>
      <c r="PMW69" s="393"/>
      <c r="PMX69" s="394"/>
      <c r="PMY69" s="395"/>
      <c r="PMZ69" s="389"/>
      <c r="PNA69" s="390"/>
      <c r="PNB69" s="391"/>
      <c r="PNC69" s="392"/>
      <c r="PND69" s="393"/>
      <c r="PNE69" s="394"/>
      <c r="PNF69" s="395"/>
      <c r="PNG69" s="389"/>
      <c r="PNH69" s="390"/>
      <c r="PNI69" s="391"/>
      <c r="PNJ69" s="392"/>
      <c r="PNK69" s="393"/>
      <c r="PNL69" s="394"/>
      <c r="PNM69" s="395"/>
      <c r="PNN69" s="389"/>
      <c r="PNO69" s="390"/>
      <c r="PNP69" s="391"/>
      <c r="PNQ69" s="392"/>
      <c r="PNR69" s="393"/>
      <c r="PNS69" s="394"/>
      <c r="PNT69" s="395"/>
      <c r="PNU69" s="389"/>
      <c r="PNV69" s="390"/>
      <c r="PNW69" s="391"/>
      <c r="PNX69" s="392"/>
      <c r="PNY69" s="393"/>
      <c r="PNZ69" s="394"/>
      <c r="POA69" s="395"/>
      <c r="POB69" s="389"/>
      <c r="POC69" s="390"/>
      <c r="POD69" s="391"/>
      <c r="POE69" s="392"/>
      <c r="POF69" s="393"/>
      <c r="POG69" s="394"/>
      <c r="POH69" s="395"/>
      <c r="POI69" s="389"/>
      <c r="POJ69" s="390"/>
      <c r="POK69" s="391"/>
      <c r="POL69" s="392"/>
      <c r="POM69" s="393"/>
      <c r="PON69" s="394"/>
      <c r="POO69" s="395"/>
      <c r="POP69" s="389"/>
      <c r="POQ69" s="390"/>
      <c r="POR69" s="391"/>
      <c r="POS69" s="392"/>
      <c r="POT69" s="393"/>
      <c r="POU69" s="394"/>
      <c r="POV69" s="395"/>
      <c r="POW69" s="389"/>
      <c r="POX69" s="390"/>
      <c r="POY69" s="391"/>
      <c r="POZ69" s="392"/>
      <c r="PPA69" s="393"/>
      <c r="PPB69" s="394"/>
      <c r="PPC69" s="395"/>
      <c r="PPD69" s="389"/>
      <c r="PPE69" s="390"/>
      <c r="PPF69" s="391"/>
      <c r="PPG69" s="392"/>
      <c r="PPH69" s="393"/>
      <c r="PPI69" s="394"/>
      <c r="PPJ69" s="395"/>
      <c r="PPK69" s="389"/>
      <c r="PPL69" s="390"/>
      <c r="PPM69" s="391"/>
      <c r="PPN69" s="392"/>
      <c r="PPO69" s="393"/>
      <c r="PPP69" s="394"/>
      <c r="PPQ69" s="395"/>
      <c r="PPR69" s="389"/>
      <c r="PPS69" s="390"/>
      <c r="PPT69" s="391"/>
      <c r="PPU69" s="392"/>
      <c r="PPV69" s="393"/>
      <c r="PPW69" s="394"/>
      <c r="PPX69" s="395"/>
      <c r="PPY69" s="389"/>
      <c r="PPZ69" s="390"/>
      <c r="PQA69" s="391"/>
      <c r="PQB69" s="392"/>
      <c r="PQC69" s="393"/>
      <c r="PQD69" s="394"/>
      <c r="PQE69" s="395"/>
      <c r="PQF69" s="389"/>
      <c r="PQG69" s="390"/>
      <c r="PQH69" s="391"/>
      <c r="PQI69" s="392"/>
      <c r="PQJ69" s="393"/>
      <c r="PQK69" s="394"/>
      <c r="PQL69" s="395"/>
      <c r="PQM69" s="389"/>
      <c r="PQN69" s="390"/>
      <c r="PQO69" s="391"/>
      <c r="PQP69" s="392"/>
      <c r="PQQ69" s="393"/>
      <c r="PQR69" s="394"/>
      <c r="PQS69" s="395"/>
      <c r="PQT69" s="389"/>
      <c r="PQU69" s="390"/>
      <c r="PQV69" s="391"/>
      <c r="PQW69" s="392"/>
      <c r="PQX69" s="393"/>
      <c r="PQY69" s="394"/>
      <c r="PQZ69" s="395"/>
      <c r="PRA69" s="389"/>
      <c r="PRB69" s="390"/>
      <c r="PRC69" s="391"/>
      <c r="PRD69" s="392"/>
      <c r="PRE69" s="393"/>
      <c r="PRF69" s="394"/>
      <c r="PRG69" s="395"/>
      <c r="PRH69" s="389"/>
      <c r="PRI69" s="390"/>
      <c r="PRJ69" s="391"/>
      <c r="PRK69" s="392"/>
      <c r="PRL69" s="393"/>
      <c r="PRM69" s="394"/>
      <c r="PRN69" s="395"/>
      <c r="PRO69" s="389"/>
      <c r="PRP69" s="390"/>
      <c r="PRQ69" s="391"/>
      <c r="PRR69" s="392"/>
      <c r="PRS69" s="393"/>
      <c r="PRT69" s="394"/>
      <c r="PRU69" s="395"/>
      <c r="PRV69" s="389"/>
      <c r="PRW69" s="390"/>
      <c r="PRX69" s="391"/>
      <c r="PRY69" s="392"/>
      <c r="PRZ69" s="393"/>
      <c r="PSA69" s="394"/>
      <c r="PSB69" s="395"/>
      <c r="PSC69" s="389"/>
      <c r="PSD69" s="390"/>
      <c r="PSE69" s="391"/>
      <c r="PSF69" s="392"/>
      <c r="PSG69" s="393"/>
      <c r="PSH69" s="394"/>
      <c r="PSI69" s="395"/>
      <c r="PSJ69" s="389"/>
      <c r="PSK69" s="390"/>
      <c r="PSL69" s="391"/>
      <c r="PSM69" s="392"/>
      <c r="PSN69" s="393"/>
      <c r="PSO69" s="394"/>
      <c r="PSP69" s="395"/>
      <c r="PSQ69" s="389"/>
      <c r="PSR69" s="390"/>
      <c r="PSS69" s="391"/>
      <c r="PST69" s="392"/>
      <c r="PSU69" s="393"/>
      <c r="PSV69" s="394"/>
      <c r="PSW69" s="395"/>
      <c r="PSX69" s="389"/>
      <c r="PSY69" s="390"/>
      <c r="PSZ69" s="391"/>
      <c r="PTA69" s="392"/>
      <c r="PTB69" s="393"/>
      <c r="PTC69" s="394"/>
      <c r="PTD69" s="395"/>
      <c r="PTE69" s="389"/>
      <c r="PTF69" s="390"/>
      <c r="PTG69" s="391"/>
      <c r="PTH69" s="392"/>
      <c r="PTI69" s="393"/>
      <c r="PTJ69" s="394"/>
      <c r="PTK69" s="395"/>
      <c r="PTL69" s="389"/>
      <c r="PTM69" s="390"/>
      <c r="PTN69" s="391"/>
      <c r="PTO69" s="392"/>
      <c r="PTP69" s="393"/>
      <c r="PTQ69" s="394"/>
      <c r="PTR69" s="395"/>
      <c r="PTS69" s="389"/>
      <c r="PTT69" s="390"/>
      <c r="PTU69" s="391"/>
      <c r="PTV69" s="392"/>
      <c r="PTW69" s="393"/>
      <c r="PTX69" s="394"/>
      <c r="PTY69" s="395"/>
      <c r="PTZ69" s="389"/>
      <c r="PUA69" s="390"/>
      <c r="PUB69" s="391"/>
      <c r="PUC69" s="392"/>
      <c r="PUD69" s="393"/>
      <c r="PUE69" s="394"/>
      <c r="PUF69" s="395"/>
      <c r="PUG69" s="389"/>
      <c r="PUH69" s="390"/>
      <c r="PUI69" s="391"/>
      <c r="PUJ69" s="392"/>
      <c r="PUK69" s="393"/>
      <c r="PUL69" s="394"/>
      <c r="PUM69" s="395"/>
      <c r="PUN69" s="389"/>
      <c r="PUO69" s="390"/>
      <c r="PUP69" s="391"/>
      <c r="PUQ69" s="392"/>
      <c r="PUR69" s="393"/>
      <c r="PUS69" s="394"/>
      <c r="PUT69" s="395"/>
      <c r="PUU69" s="389"/>
      <c r="PUV69" s="390"/>
      <c r="PUW69" s="391"/>
      <c r="PUX69" s="392"/>
      <c r="PUY69" s="393"/>
      <c r="PUZ69" s="394"/>
      <c r="PVA69" s="395"/>
      <c r="PVB69" s="389"/>
      <c r="PVC69" s="390"/>
      <c r="PVD69" s="391"/>
      <c r="PVE69" s="392"/>
      <c r="PVF69" s="393"/>
      <c r="PVG69" s="394"/>
      <c r="PVH69" s="395"/>
      <c r="PVI69" s="389"/>
      <c r="PVJ69" s="390"/>
      <c r="PVK69" s="391"/>
      <c r="PVL69" s="392"/>
      <c r="PVM69" s="393"/>
      <c r="PVN69" s="394"/>
      <c r="PVO69" s="395"/>
      <c r="PVP69" s="389"/>
      <c r="PVQ69" s="390"/>
      <c r="PVR69" s="391"/>
      <c r="PVS69" s="392"/>
      <c r="PVT69" s="393"/>
      <c r="PVU69" s="394"/>
      <c r="PVV69" s="395"/>
      <c r="PVW69" s="389"/>
      <c r="PVX69" s="390"/>
      <c r="PVY69" s="391"/>
      <c r="PVZ69" s="392"/>
      <c r="PWA69" s="393"/>
      <c r="PWB69" s="394"/>
      <c r="PWC69" s="395"/>
      <c r="PWD69" s="389"/>
      <c r="PWE69" s="390"/>
      <c r="PWF69" s="391"/>
      <c r="PWG69" s="392"/>
      <c r="PWH69" s="393"/>
      <c r="PWI69" s="394"/>
      <c r="PWJ69" s="395"/>
      <c r="PWK69" s="389"/>
      <c r="PWL69" s="390"/>
      <c r="PWM69" s="391"/>
      <c r="PWN69" s="392"/>
      <c r="PWO69" s="393"/>
      <c r="PWP69" s="394"/>
      <c r="PWQ69" s="395"/>
      <c r="PWR69" s="389"/>
      <c r="PWS69" s="390"/>
      <c r="PWT69" s="391"/>
      <c r="PWU69" s="392"/>
      <c r="PWV69" s="393"/>
      <c r="PWW69" s="394"/>
      <c r="PWX69" s="395"/>
      <c r="PWY69" s="389"/>
      <c r="PWZ69" s="390"/>
      <c r="PXA69" s="391"/>
      <c r="PXB69" s="392"/>
      <c r="PXC69" s="393"/>
      <c r="PXD69" s="394"/>
      <c r="PXE69" s="395"/>
      <c r="PXF69" s="389"/>
      <c r="PXG69" s="390"/>
      <c r="PXH69" s="391"/>
      <c r="PXI69" s="392"/>
      <c r="PXJ69" s="393"/>
      <c r="PXK69" s="394"/>
      <c r="PXL69" s="395"/>
      <c r="PXM69" s="389"/>
      <c r="PXN69" s="390"/>
      <c r="PXO69" s="391"/>
      <c r="PXP69" s="392"/>
      <c r="PXQ69" s="393"/>
      <c r="PXR69" s="394"/>
      <c r="PXS69" s="395"/>
      <c r="PXT69" s="389"/>
      <c r="PXU69" s="390"/>
      <c r="PXV69" s="391"/>
      <c r="PXW69" s="392"/>
      <c r="PXX69" s="393"/>
      <c r="PXY69" s="394"/>
      <c r="PXZ69" s="395"/>
      <c r="PYA69" s="389"/>
      <c r="PYB69" s="390"/>
      <c r="PYC69" s="391"/>
      <c r="PYD69" s="392"/>
      <c r="PYE69" s="393"/>
      <c r="PYF69" s="394"/>
      <c r="PYG69" s="395"/>
      <c r="PYH69" s="389"/>
      <c r="PYI69" s="390"/>
      <c r="PYJ69" s="391"/>
      <c r="PYK69" s="392"/>
      <c r="PYL69" s="393"/>
      <c r="PYM69" s="394"/>
      <c r="PYN69" s="395"/>
      <c r="PYO69" s="389"/>
      <c r="PYP69" s="390"/>
      <c r="PYQ69" s="391"/>
      <c r="PYR69" s="392"/>
      <c r="PYS69" s="393"/>
      <c r="PYT69" s="394"/>
      <c r="PYU69" s="395"/>
      <c r="PYV69" s="389"/>
      <c r="PYW69" s="390"/>
      <c r="PYX69" s="391"/>
      <c r="PYY69" s="392"/>
      <c r="PYZ69" s="393"/>
      <c r="PZA69" s="394"/>
      <c r="PZB69" s="395"/>
      <c r="PZC69" s="389"/>
      <c r="PZD69" s="390"/>
      <c r="PZE69" s="391"/>
      <c r="PZF69" s="392"/>
      <c r="PZG69" s="393"/>
      <c r="PZH69" s="394"/>
      <c r="PZI69" s="395"/>
      <c r="PZJ69" s="389"/>
      <c r="PZK69" s="390"/>
      <c r="PZL69" s="391"/>
      <c r="PZM69" s="392"/>
      <c r="PZN69" s="393"/>
      <c r="PZO69" s="394"/>
      <c r="PZP69" s="395"/>
      <c r="PZQ69" s="389"/>
      <c r="PZR69" s="390"/>
      <c r="PZS69" s="391"/>
      <c r="PZT69" s="392"/>
      <c r="PZU69" s="393"/>
      <c r="PZV69" s="394"/>
      <c r="PZW69" s="395"/>
      <c r="PZX69" s="389"/>
      <c r="PZY69" s="390"/>
      <c r="PZZ69" s="391"/>
      <c r="QAA69" s="392"/>
      <c r="QAB69" s="393"/>
      <c r="QAC69" s="394"/>
      <c r="QAD69" s="395"/>
      <c r="QAE69" s="389"/>
      <c r="QAF69" s="390"/>
      <c r="QAG69" s="391"/>
      <c r="QAH69" s="392"/>
      <c r="QAI69" s="393"/>
      <c r="QAJ69" s="394"/>
      <c r="QAK69" s="395"/>
      <c r="QAL69" s="389"/>
      <c r="QAM69" s="390"/>
      <c r="QAN69" s="391"/>
      <c r="QAO69" s="392"/>
      <c r="QAP69" s="393"/>
      <c r="QAQ69" s="394"/>
      <c r="QAR69" s="395"/>
      <c r="QAS69" s="389"/>
      <c r="QAT69" s="390"/>
      <c r="QAU69" s="391"/>
      <c r="QAV69" s="392"/>
      <c r="QAW69" s="393"/>
      <c r="QAX69" s="394"/>
      <c r="QAY69" s="395"/>
      <c r="QAZ69" s="389"/>
      <c r="QBA69" s="390"/>
      <c r="QBB69" s="391"/>
      <c r="QBC69" s="392"/>
      <c r="QBD69" s="393"/>
      <c r="QBE69" s="394"/>
      <c r="QBF69" s="395"/>
      <c r="QBG69" s="389"/>
      <c r="QBH69" s="390"/>
      <c r="QBI69" s="391"/>
      <c r="QBJ69" s="392"/>
      <c r="QBK69" s="393"/>
      <c r="QBL69" s="394"/>
      <c r="QBM69" s="395"/>
      <c r="QBN69" s="389"/>
      <c r="QBO69" s="390"/>
      <c r="QBP69" s="391"/>
      <c r="QBQ69" s="392"/>
      <c r="QBR69" s="393"/>
      <c r="QBS69" s="394"/>
      <c r="QBT69" s="395"/>
      <c r="QBU69" s="389"/>
      <c r="QBV69" s="390"/>
      <c r="QBW69" s="391"/>
      <c r="QBX69" s="392"/>
      <c r="QBY69" s="393"/>
      <c r="QBZ69" s="394"/>
      <c r="QCA69" s="395"/>
      <c r="QCB69" s="389"/>
      <c r="QCC69" s="390"/>
      <c r="QCD69" s="391"/>
      <c r="QCE69" s="392"/>
      <c r="QCF69" s="393"/>
      <c r="QCG69" s="394"/>
      <c r="QCH69" s="395"/>
      <c r="QCI69" s="389"/>
      <c r="QCJ69" s="390"/>
      <c r="QCK69" s="391"/>
      <c r="QCL69" s="392"/>
      <c r="QCM69" s="393"/>
      <c r="QCN69" s="394"/>
      <c r="QCO69" s="395"/>
      <c r="QCP69" s="389"/>
      <c r="QCQ69" s="390"/>
      <c r="QCR69" s="391"/>
      <c r="QCS69" s="392"/>
      <c r="QCT69" s="393"/>
      <c r="QCU69" s="394"/>
      <c r="QCV69" s="395"/>
      <c r="QCW69" s="389"/>
      <c r="QCX69" s="390"/>
      <c r="QCY69" s="391"/>
      <c r="QCZ69" s="392"/>
      <c r="QDA69" s="393"/>
      <c r="QDB69" s="394"/>
      <c r="QDC69" s="395"/>
      <c r="QDD69" s="389"/>
      <c r="QDE69" s="390"/>
      <c r="QDF69" s="391"/>
      <c r="QDG69" s="392"/>
      <c r="QDH69" s="393"/>
      <c r="QDI69" s="394"/>
      <c r="QDJ69" s="395"/>
      <c r="QDK69" s="389"/>
      <c r="QDL69" s="390"/>
      <c r="QDM69" s="391"/>
      <c r="QDN69" s="392"/>
      <c r="QDO69" s="393"/>
      <c r="QDP69" s="394"/>
      <c r="QDQ69" s="395"/>
      <c r="QDR69" s="389"/>
      <c r="QDS69" s="390"/>
      <c r="QDT69" s="391"/>
      <c r="QDU69" s="392"/>
      <c r="QDV69" s="393"/>
      <c r="QDW69" s="394"/>
      <c r="QDX69" s="395"/>
      <c r="QDY69" s="389"/>
      <c r="QDZ69" s="390"/>
      <c r="QEA69" s="391"/>
      <c r="QEB69" s="392"/>
      <c r="QEC69" s="393"/>
      <c r="QED69" s="394"/>
      <c r="QEE69" s="395"/>
      <c r="QEF69" s="389"/>
      <c r="QEG69" s="390"/>
      <c r="QEH69" s="391"/>
      <c r="QEI69" s="392"/>
      <c r="QEJ69" s="393"/>
      <c r="QEK69" s="394"/>
      <c r="QEL69" s="395"/>
      <c r="QEM69" s="389"/>
      <c r="QEN69" s="390"/>
      <c r="QEO69" s="391"/>
      <c r="QEP69" s="392"/>
      <c r="QEQ69" s="393"/>
      <c r="QER69" s="394"/>
      <c r="QES69" s="395"/>
      <c r="QET69" s="389"/>
      <c r="QEU69" s="390"/>
      <c r="QEV69" s="391"/>
      <c r="QEW69" s="392"/>
      <c r="QEX69" s="393"/>
      <c r="QEY69" s="394"/>
      <c r="QEZ69" s="395"/>
      <c r="QFA69" s="389"/>
      <c r="QFB69" s="390"/>
      <c r="QFC69" s="391"/>
      <c r="QFD69" s="392"/>
      <c r="QFE69" s="393"/>
      <c r="QFF69" s="394"/>
      <c r="QFG69" s="395"/>
      <c r="QFH69" s="389"/>
      <c r="QFI69" s="390"/>
      <c r="QFJ69" s="391"/>
      <c r="QFK69" s="392"/>
      <c r="QFL69" s="393"/>
      <c r="QFM69" s="394"/>
      <c r="QFN69" s="395"/>
      <c r="QFO69" s="389"/>
      <c r="QFP69" s="390"/>
      <c r="QFQ69" s="391"/>
      <c r="QFR69" s="392"/>
      <c r="QFS69" s="393"/>
      <c r="QFT69" s="394"/>
      <c r="QFU69" s="395"/>
      <c r="QFV69" s="389"/>
      <c r="QFW69" s="390"/>
      <c r="QFX69" s="391"/>
      <c r="QFY69" s="392"/>
      <c r="QFZ69" s="393"/>
      <c r="QGA69" s="394"/>
      <c r="QGB69" s="395"/>
      <c r="QGC69" s="389"/>
      <c r="QGD69" s="390"/>
      <c r="QGE69" s="391"/>
      <c r="QGF69" s="392"/>
      <c r="QGG69" s="393"/>
      <c r="QGH69" s="394"/>
      <c r="QGI69" s="395"/>
      <c r="QGJ69" s="389"/>
      <c r="QGK69" s="390"/>
      <c r="QGL69" s="391"/>
      <c r="QGM69" s="392"/>
      <c r="QGN69" s="393"/>
      <c r="QGO69" s="394"/>
      <c r="QGP69" s="395"/>
      <c r="QGQ69" s="389"/>
      <c r="QGR69" s="390"/>
      <c r="QGS69" s="391"/>
      <c r="QGT69" s="392"/>
      <c r="QGU69" s="393"/>
      <c r="QGV69" s="394"/>
      <c r="QGW69" s="395"/>
      <c r="QGX69" s="389"/>
      <c r="QGY69" s="390"/>
      <c r="QGZ69" s="391"/>
      <c r="QHA69" s="392"/>
      <c r="QHB69" s="393"/>
      <c r="QHC69" s="394"/>
      <c r="QHD69" s="395"/>
      <c r="QHE69" s="389"/>
      <c r="QHF69" s="390"/>
      <c r="QHG69" s="391"/>
      <c r="QHH69" s="392"/>
      <c r="QHI69" s="393"/>
      <c r="QHJ69" s="394"/>
      <c r="QHK69" s="395"/>
      <c r="QHL69" s="389"/>
      <c r="QHM69" s="390"/>
      <c r="QHN69" s="391"/>
      <c r="QHO69" s="392"/>
      <c r="QHP69" s="393"/>
      <c r="QHQ69" s="394"/>
      <c r="QHR69" s="395"/>
      <c r="QHS69" s="389"/>
      <c r="QHT69" s="390"/>
      <c r="QHU69" s="391"/>
      <c r="QHV69" s="392"/>
      <c r="QHW69" s="393"/>
      <c r="QHX69" s="394"/>
      <c r="QHY69" s="395"/>
      <c r="QHZ69" s="389"/>
      <c r="QIA69" s="390"/>
      <c r="QIB69" s="391"/>
      <c r="QIC69" s="392"/>
      <c r="QID69" s="393"/>
      <c r="QIE69" s="394"/>
      <c r="QIF69" s="395"/>
      <c r="QIG69" s="389"/>
      <c r="QIH69" s="390"/>
      <c r="QII69" s="391"/>
      <c r="QIJ69" s="392"/>
      <c r="QIK69" s="393"/>
      <c r="QIL69" s="394"/>
      <c r="QIM69" s="395"/>
      <c r="QIN69" s="389"/>
      <c r="QIO69" s="390"/>
      <c r="QIP69" s="391"/>
      <c r="QIQ69" s="392"/>
      <c r="QIR69" s="393"/>
      <c r="QIS69" s="394"/>
      <c r="QIT69" s="395"/>
      <c r="QIU69" s="389"/>
      <c r="QIV69" s="390"/>
      <c r="QIW69" s="391"/>
      <c r="QIX69" s="392"/>
      <c r="QIY69" s="393"/>
      <c r="QIZ69" s="394"/>
      <c r="QJA69" s="395"/>
      <c r="QJB69" s="389"/>
      <c r="QJC69" s="390"/>
      <c r="QJD69" s="391"/>
      <c r="QJE69" s="392"/>
      <c r="QJF69" s="393"/>
      <c r="QJG69" s="394"/>
      <c r="QJH69" s="395"/>
      <c r="QJI69" s="389"/>
      <c r="QJJ69" s="390"/>
      <c r="QJK69" s="391"/>
      <c r="QJL69" s="392"/>
      <c r="QJM69" s="393"/>
      <c r="QJN69" s="394"/>
      <c r="QJO69" s="395"/>
      <c r="QJP69" s="389"/>
      <c r="QJQ69" s="390"/>
      <c r="QJR69" s="391"/>
      <c r="QJS69" s="392"/>
      <c r="QJT69" s="393"/>
      <c r="QJU69" s="394"/>
      <c r="QJV69" s="395"/>
      <c r="QJW69" s="389"/>
      <c r="QJX69" s="390"/>
      <c r="QJY69" s="391"/>
      <c r="QJZ69" s="392"/>
      <c r="QKA69" s="393"/>
      <c r="QKB69" s="394"/>
      <c r="QKC69" s="395"/>
      <c r="QKD69" s="389"/>
      <c r="QKE69" s="390"/>
      <c r="QKF69" s="391"/>
      <c r="QKG69" s="392"/>
      <c r="QKH69" s="393"/>
      <c r="QKI69" s="394"/>
      <c r="QKJ69" s="395"/>
      <c r="QKK69" s="389"/>
      <c r="QKL69" s="390"/>
      <c r="QKM69" s="391"/>
      <c r="QKN69" s="392"/>
      <c r="QKO69" s="393"/>
      <c r="QKP69" s="394"/>
      <c r="QKQ69" s="395"/>
      <c r="QKR69" s="389"/>
      <c r="QKS69" s="390"/>
      <c r="QKT69" s="391"/>
      <c r="QKU69" s="392"/>
      <c r="QKV69" s="393"/>
      <c r="QKW69" s="394"/>
      <c r="QKX69" s="395"/>
      <c r="QKY69" s="389"/>
      <c r="QKZ69" s="390"/>
      <c r="QLA69" s="391"/>
      <c r="QLB69" s="392"/>
      <c r="QLC69" s="393"/>
      <c r="QLD69" s="394"/>
      <c r="QLE69" s="395"/>
      <c r="QLF69" s="389"/>
      <c r="QLG69" s="390"/>
      <c r="QLH69" s="391"/>
      <c r="QLI69" s="392"/>
      <c r="QLJ69" s="393"/>
      <c r="QLK69" s="394"/>
      <c r="QLL69" s="395"/>
      <c r="QLM69" s="389"/>
      <c r="QLN69" s="390"/>
      <c r="QLO69" s="391"/>
      <c r="QLP69" s="392"/>
      <c r="QLQ69" s="393"/>
      <c r="QLR69" s="394"/>
      <c r="QLS69" s="395"/>
      <c r="QLT69" s="389"/>
      <c r="QLU69" s="390"/>
      <c r="QLV69" s="391"/>
      <c r="QLW69" s="392"/>
      <c r="QLX69" s="393"/>
      <c r="QLY69" s="394"/>
      <c r="QLZ69" s="395"/>
      <c r="QMA69" s="389"/>
      <c r="QMB69" s="390"/>
      <c r="QMC69" s="391"/>
      <c r="QMD69" s="392"/>
      <c r="QME69" s="393"/>
      <c r="QMF69" s="394"/>
      <c r="QMG69" s="395"/>
      <c r="QMH69" s="389"/>
      <c r="QMI69" s="390"/>
      <c r="QMJ69" s="391"/>
      <c r="QMK69" s="392"/>
      <c r="QML69" s="393"/>
      <c r="QMM69" s="394"/>
      <c r="QMN69" s="395"/>
      <c r="QMO69" s="389"/>
      <c r="QMP69" s="390"/>
      <c r="QMQ69" s="391"/>
      <c r="QMR69" s="392"/>
      <c r="QMS69" s="393"/>
      <c r="QMT69" s="394"/>
      <c r="QMU69" s="395"/>
      <c r="QMV69" s="389"/>
      <c r="QMW69" s="390"/>
      <c r="QMX69" s="391"/>
      <c r="QMY69" s="392"/>
      <c r="QMZ69" s="393"/>
      <c r="QNA69" s="394"/>
      <c r="QNB69" s="395"/>
      <c r="QNC69" s="389"/>
      <c r="QND69" s="390"/>
      <c r="QNE69" s="391"/>
      <c r="QNF69" s="392"/>
      <c r="QNG69" s="393"/>
      <c r="QNH69" s="394"/>
      <c r="QNI69" s="395"/>
      <c r="QNJ69" s="389"/>
      <c r="QNK69" s="390"/>
      <c r="QNL69" s="391"/>
      <c r="QNM69" s="392"/>
      <c r="QNN69" s="393"/>
      <c r="QNO69" s="394"/>
      <c r="QNP69" s="395"/>
      <c r="QNQ69" s="389"/>
      <c r="QNR69" s="390"/>
      <c r="QNS69" s="391"/>
      <c r="QNT69" s="392"/>
      <c r="QNU69" s="393"/>
      <c r="QNV69" s="394"/>
      <c r="QNW69" s="395"/>
      <c r="QNX69" s="389"/>
      <c r="QNY69" s="390"/>
      <c r="QNZ69" s="391"/>
      <c r="QOA69" s="392"/>
      <c r="QOB69" s="393"/>
      <c r="QOC69" s="394"/>
      <c r="QOD69" s="395"/>
      <c r="QOE69" s="389"/>
      <c r="QOF69" s="390"/>
      <c r="QOG69" s="391"/>
      <c r="QOH69" s="392"/>
      <c r="QOI69" s="393"/>
      <c r="QOJ69" s="394"/>
      <c r="QOK69" s="395"/>
      <c r="QOL69" s="389"/>
      <c r="QOM69" s="390"/>
      <c r="QON69" s="391"/>
      <c r="QOO69" s="392"/>
      <c r="QOP69" s="393"/>
      <c r="QOQ69" s="394"/>
      <c r="QOR69" s="395"/>
      <c r="QOS69" s="389"/>
      <c r="QOT69" s="390"/>
      <c r="QOU69" s="391"/>
      <c r="QOV69" s="392"/>
      <c r="QOW69" s="393"/>
      <c r="QOX69" s="394"/>
      <c r="QOY69" s="395"/>
      <c r="QOZ69" s="389"/>
      <c r="QPA69" s="390"/>
      <c r="QPB69" s="391"/>
      <c r="QPC69" s="392"/>
      <c r="QPD69" s="393"/>
      <c r="QPE69" s="394"/>
      <c r="QPF69" s="395"/>
      <c r="QPG69" s="389"/>
      <c r="QPH69" s="390"/>
      <c r="QPI69" s="391"/>
      <c r="QPJ69" s="392"/>
      <c r="QPK69" s="393"/>
      <c r="QPL69" s="394"/>
      <c r="QPM69" s="395"/>
      <c r="QPN69" s="389"/>
      <c r="QPO69" s="390"/>
      <c r="QPP69" s="391"/>
      <c r="QPQ69" s="392"/>
      <c r="QPR69" s="393"/>
      <c r="QPS69" s="394"/>
      <c r="QPT69" s="395"/>
      <c r="QPU69" s="389"/>
      <c r="QPV69" s="390"/>
      <c r="QPW69" s="391"/>
      <c r="QPX69" s="392"/>
      <c r="QPY69" s="393"/>
      <c r="QPZ69" s="394"/>
      <c r="QQA69" s="395"/>
      <c r="QQB69" s="389"/>
      <c r="QQC69" s="390"/>
      <c r="QQD69" s="391"/>
      <c r="QQE69" s="392"/>
      <c r="QQF69" s="393"/>
      <c r="QQG69" s="394"/>
      <c r="QQH69" s="395"/>
      <c r="QQI69" s="389"/>
      <c r="QQJ69" s="390"/>
      <c r="QQK69" s="391"/>
      <c r="QQL69" s="392"/>
      <c r="QQM69" s="393"/>
      <c r="QQN69" s="394"/>
      <c r="QQO69" s="395"/>
      <c r="QQP69" s="389"/>
      <c r="QQQ69" s="390"/>
      <c r="QQR69" s="391"/>
      <c r="QQS69" s="392"/>
      <c r="QQT69" s="393"/>
      <c r="QQU69" s="394"/>
      <c r="QQV69" s="395"/>
      <c r="QQW69" s="389"/>
      <c r="QQX69" s="390"/>
      <c r="QQY69" s="391"/>
      <c r="QQZ69" s="392"/>
      <c r="QRA69" s="393"/>
      <c r="QRB69" s="394"/>
      <c r="QRC69" s="395"/>
      <c r="QRD69" s="389"/>
      <c r="QRE69" s="390"/>
      <c r="QRF69" s="391"/>
      <c r="QRG69" s="392"/>
      <c r="QRH69" s="393"/>
      <c r="QRI69" s="394"/>
      <c r="QRJ69" s="395"/>
      <c r="QRK69" s="389"/>
      <c r="QRL69" s="390"/>
      <c r="QRM69" s="391"/>
      <c r="QRN69" s="392"/>
      <c r="QRO69" s="393"/>
      <c r="QRP69" s="394"/>
      <c r="QRQ69" s="395"/>
      <c r="QRR69" s="389"/>
      <c r="QRS69" s="390"/>
      <c r="QRT69" s="391"/>
      <c r="QRU69" s="392"/>
      <c r="QRV69" s="393"/>
      <c r="QRW69" s="394"/>
      <c r="QRX69" s="395"/>
      <c r="QRY69" s="389"/>
      <c r="QRZ69" s="390"/>
      <c r="QSA69" s="391"/>
      <c r="QSB69" s="392"/>
      <c r="QSC69" s="393"/>
      <c r="QSD69" s="394"/>
      <c r="QSE69" s="395"/>
      <c r="QSF69" s="389"/>
      <c r="QSG69" s="390"/>
      <c r="QSH69" s="391"/>
      <c r="QSI69" s="392"/>
      <c r="QSJ69" s="393"/>
      <c r="QSK69" s="394"/>
      <c r="QSL69" s="395"/>
      <c r="QSM69" s="389"/>
      <c r="QSN69" s="390"/>
      <c r="QSO69" s="391"/>
      <c r="QSP69" s="392"/>
      <c r="QSQ69" s="393"/>
      <c r="QSR69" s="394"/>
      <c r="QSS69" s="395"/>
      <c r="QST69" s="389"/>
      <c r="QSU69" s="390"/>
      <c r="QSV69" s="391"/>
      <c r="QSW69" s="392"/>
      <c r="QSX69" s="393"/>
      <c r="QSY69" s="394"/>
      <c r="QSZ69" s="395"/>
      <c r="QTA69" s="389"/>
      <c r="QTB69" s="390"/>
      <c r="QTC69" s="391"/>
      <c r="QTD69" s="392"/>
      <c r="QTE69" s="393"/>
      <c r="QTF69" s="394"/>
      <c r="QTG69" s="395"/>
      <c r="QTH69" s="389"/>
      <c r="QTI69" s="390"/>
      <c r="QTJ69" s="391"/>
      <c r="QTK69" s="392"/>
      <c r="QTL69" s="393"/>
      <c r="QTM69" s="394"/>
      <c r="QTN69" s="395"/>
      <c r="QTO69" s="389"/>
      <c r="QTP69" s="390"/>
      <c r="QTQ69" s="391"/>
      <c r="QTR69" s="392"/>
      <c r="QTS69" s="393"/>
      <c r="QTT69" s="394"/>
      <c r="QTU69" s="395"/>
      <c r="QTV69" s="389"/>
      <c r="QTW69" s="390"/>
      <c r="QTX69" s="391"/>
      <c r="QTY69" s="392"/>
      <c r="QTZ69" s="393"/>
      <c r="QUA69" s="394"/>
      <c r="QUB69" s="395"/>
      <c r="QUC69" s="389"/>
      <c r="QUD69" s="390"/>
      <c r="QUE69" s="391"/>
      <c r="QUF69" s="392"/>
      <c r="QUG69" s="393"/>
      <c r="QUH69" s="394"/>
      <c r="QUI69" s="395"/>
      <c r="QUJ69" s="389"/>
      <c r="QUK69" s="390"/>
      <c r="QUL69" s="391"/>
      <c r="QUM69" s="392"/>
      <c r="QUN69" s="393"/>
      <c r="QUO69" s="394"/>
      <c r="QUP69" s="395"/>
      <c r="QUQ69" s="389"/>
      <c r="QUR69" s="390"/>
      <c r="QUS69" s="391"/>
      <c r="QUT69" s="392"/>
      <c r="QUU69" s="393"/>
      <c r="QUV69" s="394"/>
      <c r="QUW69" s="395"/>
      <c r="QUX69" s="389"/>
      <c r="QUY69" s="390"/>
      <c r="QUZ69" s="391"/>
      <c r="QVA69" s="392"/>
      <c r="QVB69" s="393"/>
      <c r="QVC69" s="394"/>
      <c r="QVD69" s="395"/>
      <c r="QVE69" s="389"/>
      <c r="QVF69" s="390"/>
      <c r="QVG69" s="391"/>
      <c r="QVH69" s="392"/>
      <c r="QVI69" s="393"/>
      <c r="QVJ69" s="394"/>
      <c r="QVK69" s="395"/>
      <c r="QVL69" s="389"/>
      <c r="QVM69" s="390"/>
      <c r="QVN69" s="391"/>
      <c r="QVO69" s="392"/>
      <c r="QVP69" s="393"/>
      <c r="QVQ69" s="394"/>
      <c r="QVR69" s="395"/>
      <c r="QVS69" s="389"/>
      <c r="QVT69" s="390"/>
      <c r="QVU69" s="391"/>
      <c r="QVV69" s="392"/>
      <c r="QVW69" s="393"/>
      <c r="QVX69" s="394"/>
      <c r="QVY69" s="395"/>
      <c r="QVZ69" s="389"/>
      <c r="QWA69" s="390"/>
      <c r="QWB69" s="391"/>
      <c r="QWC69" s="392"/>
      <c r="QWD69" s="393"/>
      <c r="QWE69" s="394"/>
      <c r="QWF69" s="395"/>
      <c r="QWG69" s="389"/>
      <c r="QWH69" s="390"/>
      <c r="QWI69" s="391"/>
      <c r="QWJ69" s="392"/>
      <c r="QWK69" s="393"/>
      <c r="QWL69" s="394"/>
      <c r="QWM69" s="395"/>
      <c r="QWN69" s="389"/>
      <c r="QWO69" s="390"/>
      <c r="QWP69" s="391"/>
      <c r="QWQ69" s="392"/>
      <c r="QWR69" s="393"/>
      <c r="QWS69" s="394"/>
      <c r="QWT69" s="395"/>
      <c r="QWU69" s="389"/>
      <c r="QWV69" s="390"/>
      <c r="QWW69" s="391"/>
      <c r="QWX69" s="392"/>
      <c r="QWY69" s="393"/>
      <c r="QWZ69" s="394"/>
      <c r="QXA69" s="395"/>
      <c r="QXB69" s="389"/>
      <c r="QXC69" s="390"/>
      <c r="QXD69" s="391"/>
      <c r="QXE69" s="392"/>
      <c r="QXF69" s="393"/>
      <c r="QXG69" s="394"/>
      <c r="QXH69" s="395"/>
      <c r="QXI69" s="389"/>
      <c r="QXJ69" s="390"/>
      <c r="QXK69" s="391"/>
      <c r="QXL69" s="392"/>
      <c r="QXM69" s="393"/>
      <c r="QXN69" s="394"/>
      <c r="QXO69" s="395"/>
      <c r="QXP69" s="389"/>
      <c r="QXQ69" s="390"/>
      <c r="QXR69" s="391"/>
      <c r="QXS69" s="392"/>
      <c r="QXT69" s="393"/>
      <c r="QXU69" s="394"/>
      <c r="QXV69" s="395"/>
      <c r="QXW69" s="389"/>
      <c r="QXX69" s="390"/>
      <c r="QXY69" s="391"/>
      <c r="QXZ69" s="392"/>
      <c r="QYA69" s="393"/>
      <c r="QYB69" s="394"/>
      <c r="QYC69" s="395"/>
      <c r="QYD69" s="389"/>
      <c r="QYE69" s="390"/>
      <c r="QYF69" s="391"/>
      <c r="QYG69" s="392"/>
      <c r="QYH69" s="393"/>
      <c r="QYI69" s="394"/>
      <c r="QYJ69" s="395"/>
      <c r="QYK69" s="389"/>
      <c r="QYL69" s="390"/>
      <c r="QYM69" s="391"/>
      <c r="QYN69" s="392"/>
      <c r="QYO69" s="393"/>
      <c r="QYP69" s="394"/>
      <c r="QYQ69" s="395"/>
      <c r="QYR69" s="389"/>
      <c r="QYS69" s="390"/>
      <c r="QYT69" s="391"/>
      <c r="QYU69" s="392"/>
      <c r="QYV69" s="393"/>
      <c r="QYW69" s="394"/>
      <c r="QYX69" s="395"/>
      <c r="QYY69" s="389"/>
      <c r="QYZ69" s="390"/>
      <c r="QZA69" s="391"/>
      <c r="QZB69" s="392"/>
      <c r="QZC69" s="393"/>
      <c r="QZD69" s="394"/>
      <c r="QZE69" s="395"/>
      <c r="QZF69" s="389"/>
      <c r="QZG69" s="390"/>
      <c r="QZH69" s="391"/>
      <c r="QZI69" s="392"/>
      <c r="QZJ69" s="393"/>
      <c r="QZK69" s="394"/>
      <c r="QZL69" s="395"/>
      <c r="QZM69" s="389"/>
      <c r="QZN69" s="390"/>
      <c r="QZO69" s="391"/>
      <c r="QZP69" s="392"/>
      <c r="QZQ69" s="393"/>
      <c r="QZR69" s="394"/>
      <c r="QZS69" s="395"/>
      <c r="QZT69" s="389"/>
      <c r="QZU69" s="390"/>
      <c r="QZV69" s="391"/>
      <c r="QZW69" s="392"/>
      <c r="QZX69" s="393"/>
      <c r="QZY69" s="394"/>
      <c r="QZZ69" s="395"/>
      <c r="RAA69" s="389"/>
      <c r="RAB69" s="390"/>
      <c r="RAC69" s="391"/>
      <c r="RAD69" s="392"/>
      <c r="RAE69" s="393"/>
      <c r="RAF69" s="394"/>
      <c r="RAG69" s="395"/>
      <c r="RAH69" s="389"/>
      <c r="RAI69" s="390"/>
      <c r="RAJ69" s="391"/>
      <c r="RAK69" s="392"/>
      <c r="RAL69" s="393"/>
      <c r="RAM69" s="394"/>
      <c r="RAN69" s="395"/>
      <c r="RAO69" s="389"/>
      <c r="RAP69" s="390"/>
      <c r="RAQ69" s="391"/>
      <c r="RAR69" s="392"/>
      <c r="RAS69" s="393"/>
      <c r="RAT69" s="394"/>
      <c r="RAU69" s="395"/>
      <c r="RAV69" s="389"/>
      <c r="RAW69" s="390"/>
      <c r="RAX69" s="391"/>
      <c r="RAY69" s="392"/>
      <c r="RAZ69" s="393"/>
      <c r="RBA69" s="394"/>
      <c r="RBB69" s="395"/>
      <c r="RBC69" s="389"/>
      <c r="RBD69" s="390"/>
      <c r="RBE69" s="391"/>
      <c r="RBF69" s="392"/>
      <c r="RBG69" s="393"/>
      <c r="RBH69" s="394"/>
      <c r="RBI69" s="395"/>
      <c r="RBJ69" s="389"/>
      <c r="RBK69" s="390"/>
      <c r="RBL69" s="391"/>
      <c r="RBM69" s="392"/>
      <c r="RBN69" s="393"/>
      <c r="RBO69" s="394"/>
      <c r="RBP69" s="395"/>
      <c r="RBQ69" s="389"/>
      <c r="RBR69" s="390"/>
      <c r="RBS69" s="391"/>
      <c r="RBT69" s="392"/>
      <c r="RBU69" s="393"/>
      <c r="RBV69" s="394"/>
      <c r="RBW69" s="395"/>
      <c r="RBX69" s="389"/>
      <c r="RBY69" s="390"/>
      <c r="RBZ69" s="391"/>
      <c r="RCA69" s="392"/>
      <c r="RCB69" s="393"/>
      <c r="RCC69" s="394"/>
      <c r="RCD69" s="395"/>
      <c r="RCE69" s="389"/>
      <c r="RCF69" s="390"/>
      <c r="RCG69" s="391"/>
      <c r="RCH69" s="392"/>
      <c r="RCI69" s="393"/>
      <c r="RCJ69" s="394"/>
      <c r="RCK69" s="395"/>
      <c r="RCL69" s="389"/>
      <c r="RCM69" s="390"/>
      <c r="RCN69" s="391"/>
      <c r="RCO69" s="392"/>
      <c r="RCP69" s="393"/>
      <c r="RCQ69" s="394"/>
      <c r="RCR69" s="395"/>
      <c r="RCS69" s="389"/>
      <c r="RCT69" s="390"/>
      <c r="RCU69" s="391"/>
      <c r="RCV69" s="392"/>
      <c r="RCW69" s="393"/>
      <c r="RCX69" s="394"/>
      <c r="RCY69" s="395"/>
      <c r="RCZ69" s="389"/>
      <c r="RDA69" s="390"/>
      <c r="RDB69" s="391"/>
      <c r="RDC69" s="392"/>
      <c r="RDD69" s="393"/>
      <c r="RDE69" s="394"/>
      <c r="RDF69" s="395"/>
      <c r="RDG69" s="389"/>
      <c r="RDH69" s="390"/>
      <c r="RDI69" s="391"/>
      <c r="RDJ69" s="392"/>
      <c r="RDK69" s="393"/>
      <c r="RDL69" s="394"/>
      <c r="RDM69" s="395"/>
      <c r="RDN69" s="389"/>
      <c r="RDO69" s="390"/>
      <c r="RDP69" s="391"/>
      <c r="RDQ69" s="392"/>
      <c r="RDR69" s="393"/>
      <c r="RDS69" s="394"/>
      <c r="RDT69" s="395"/>
      <c r="RDU69" s="389"/>
      <c r="RDV69" s="390"/>
      <c r="RDW69" s="391"/>
      <c r="RDX69" s="392"/>
      <c r="RDY69" s="393"/>
      <c r="RDZ69" s="394"/>
      <c r="REA69" s="395"/>
      <c r="REB69" s="389"/>
      <c r="REC69" s="390"/>
      <c r="RED69" s="391"/>
      <c r="REE69" s="392"/>
      <c r="REF69" s="393"/>
      <c r="REG69" s="394"/>
      <c r="REH69" s="395"/>
      <c r="REI69" s="389"/>
      <c r="REJ69" s="390"/>
      <c r="REK69" s="391"/>
      <c r="REL69" s="392"/>
      <c r="REM69" s="393"/>
      <c r="REN69" s="394"/>
      <c r="REO69" s="395"/>
      <c r="REP69" s="389"/>
      <c r="REQ69" s="390"/>
      <c r="RER69" s="391"/>
      <c r="RES69" s="392"/>
      <c r="RET69" s="393"/>
      <c r="REU69" s="394"/>
      <c r="REV69" s="395"/>
      <c r="REW69" s="389"/>
      <c r="REX69" s="390"/>
      <c r="REY69" s="391"/>
      <c r="REZ69" s="392"/>
      <c r="RFA69" s="393"/>
      <c r="RFB69" s="394"/>
      <c r="RFC69" s="395"/>
      <c r="RFD69" s="389"/>
      <c r="RFE69" s="390"/>
      <c r="RFF69" s="391"/>
      <c r="RFG69" s="392"/>
      <c r="RFH69" s="393"/>
      <c r="RFI69" s="394"/>
      <c r="RFJ69" s="395"/>
      <c r="RFK69" s="389"/>
      <c r="RFL69" s="390"/>
      <c r="RFM69" s="391"/>
      <c r="RFN69" s="392"/>
      <c r="RFO69" s="393"/>
      <c r="RFP69" s="394"/>
      <c r="RFQ69" s="395"/>
      <c r="RFR69" s="389"/>
      <c r="RFS69" s="390"/>
      <c r="RFT69" s="391"/>
      <c r="RFU69" s="392"/>
      <c r="RFV69" s="393"/>
      <c r="RFW69" s="394"/>
      <c r="RFX69" s="395"/>
      <c r="RFY69" s="389"/>
      <c r="RFZ69" s="390"/>
      <c r="RGA69" s="391"/>
      <c r="RGB69" s="392"/>
      <c r="RGC69" s="393"/>
      <c r="RGD69" s="394"/>
      <c r="RGE69" s="395"/>
      <c r="RGF69" s="389"/>
      <c r="RGG69" s="390"/>
      <c r="RGH69" s="391"/>
      <c r="RGI69" s="392"/>
      <c r="RGJ69" s="393"/>
      <c r="RGK69" s="394"/>
      <c r="RGL69" s="395"/>
      <c r="RGM69" s="389"/>
      <c r="RGN69" s="390"/>
      <c r="RGO69" s="391"/>
      <c r="RGP69" s="392"/>
      <c r="RGQ69" s="393"/>
      <c r="RGR69" s="394"/>
      <c r="RGS69" s="395"/>
      <c r="RGT69" s="389"/>
      <c r="RGU69" s="390"/>
      <c r="RGV69" s="391"/>
      <c r="RGW69" s="392"/>
      <c r="RGX69" s="393"/>
      <c r="RGY69" s="394"/>
      <c r="RGZ69" s="395"/>
      <c r="RHA69" s="389"/>
      <c r="RHB69" s="390"/>
      <c r="RHC69" s="391"/>
      <c r="RHD69" s="392"/>
      <c r="RHE69" s="393"/>
      <c r="RHF69" s="394"/>
      <c r="RHG69" s="395"/>
      <c r="RHH69" s="389"/>
      <c r="RHI69" s="390"/>
      <c r="RHJ69" s="391"/>
      <c r="RHK69" s="392"/>
      <c r="RHL69" s="393"/>
      <c r="RHM69" s="394"/>
      <c r="RHN69" s="395"/>
      <c r="RHO69" s="389"/>
      <c r="RHP69" s="390"/>
      <c r="RHQ69" s="391"/>
      <c r="RHR69" s="392"/>
      <c r="RHS69" s="393"/>
      <c r="RHT69" s="394"/>
      <c r="RHU69" s="395"/>
      <c r="RHV69" s="389"/>
      <c r="RHW69" s="390"/>
      <c r="RHX69" s="391"/>
      <c r="RHY69" s="392"/>
      <c r="RHZ69" s="393"/>
      <c r="RIA69" s="394"/>
      <c r="RIB69" s="395"/>
      <c r="RIC69" s="389"/>
      <c r="RID69" s="390"/>
      <c r="RIE69" s="391"/>
      <c r="RIF69" s="392"/>
      <c r="RIG69" s="393"/>
      <c r="RIH69" s="394"/>
      <c r="RII69" s="395"/>
      <c r="RIJ69" s="389"/>
      <c r="RIK69" s="390"/>
      <c r="RIL69" s="391"/>
      <c r="RIM69" s="392"/>
      <c r="RIN69" s="393"/>
      <c r="RIO69" s="394"/>
      <c r="RIP69" s="395"/>
      <c r="RIQ69" s="389"/>
      <c r="RIR69" s="390"/>
      <c r="RIS69" s="391"/>
      <c r="RIT69" s="392"/>
      <c r="RIU69" s="393"/>
      <c r="RIV69" s="394"/>
      <c r="RIW69" s="395"/>
      <c r="RIX69" s="389"/>
      <c r="RIY69" s="390"/>
      <c r="RIZ69" s="391"/>
      <c r="RJA69" s="392"/>
      <c r="RJB69" s="393"/>
      <c r="RJC69" s="394"/>
      <c r="RJD69" s="395"/>
      <c r="RJE69" s="389"/>
      <c r="RJF69" s="390"/>
      <c r="RJG69" s="391"/>
      <c r="RJH69" s="392"/>
      <c r="RJI69" s="393"/>
      <c r="RJJ69" s="394"/>
      <c r="RJK69" s="395"/>
      <c r="RJL69" s="389"/>
      <c r="RJM69" s="390"/>
      <c r="RJN69" s="391"/>
      <c r="RJO69" s="392"/>
      <c r="RJP69" s="393"/>
      <c r="RJQ69" s="394"/>
      <c r="RJR69" s="395"/>
      <c r="RJS69" s="389"/>
      <c r="RJT69" s="390"/>
      <c r="RJU69" s="391"/>
      <c r="RJV69" s="392"/>
      <c r="RJW69" s="393"/>
      <c r="RJX69" s="394"/>
      <c r="RJY69" s="395"/>
      <c r="RJZ69" s="389"/>
      <c r="RKA69" s="390"/>
      <c r="RKB69" s="391"/>
      <c r="RKC69" s="392"/>
      <c r="RKD69" s="393"/>
      <c r="RKE69" s="394"/>
      <c r="RKF69" s="395"/>
      <c r="RKG69" s="389"/>
      <c r="RKH69" s="390"/>
      <c r="RKI69" s="391"/>
      <c r="RKJ69" s="392"/>
      <c r="RKK69" s="393"/>
      <c r="RKL69" s="394"/>
      <c r="RKM69" s="395"/>
      <c r="RKN69" s="389"/>
      <c r="RKO69" s="390"/>
      <c r="RKP69" s="391"/>
      <c r="RKQ69" s="392"/>
      <c r="RKR69" s="393"/>
      <c r="RKS69" s="394"/>
      <c r="RKT69" s="395"/>
      <c r="RKU69" s="389"/>
      <c r="RKV69" s="390"/>
      <c r="RKW69" s="391"/>
      <c r="RKX69" s="392"/>
      <c r="RKY69" s="393"/>
      <c r="RKZ69" s="394"/>
      <c r="RLA69" s="395"/>
      <c r="RLB69" s="389"/>
      <c r="RLC69" s="390"/>
      <c r="RLD69" s="391"/>
      <c r="RLE69" s="392"/>
      <c r="RLF69" s="393"/>
      <c r="RLG69" s="394"/>
      <c r="RLH69" s="395"/>
      <c r="RLI69" s="389"/>
      <c r="RLJ69" s="390"/>
      <c r="RLK69" s="391"/>
      <c r="RLL69" s="392"/>
      <c r="RLM69" s="393"/>
      <c r="RLN69" s="394"/>
      <c r="RLO69" s="395"/>
      <c r="RLP69" s="389"/>
      <c r="RLQ69" s="390"/>
      <c r="RLR69" s="391"/>
      <c r="RLS69" s="392"/>
      <c r="RLT69" s="393"/>
      <c r="RLU69" s="394"/>
      <c r="RLV69" s="395"/>
      <c r="RLW69" s="389"/>
      <c r="RLX69" s="390"/>
      <c r="RLY69" s="391"/>
      <c r="RLZ69" s="392"/>
      <c r="RMA69" s="393"/>
      <c r="RMB69" s="394"/>
      <c r="RMC69" s="395"/>
      <c r="RMD69" s="389"/>
      <c r="RME69" s="390"/>
      <c r="RMF69" s="391"/>
      <c r="RMG69" s="392"/>
      <c r="RMH69" s="393"/>
      <c r="RMI69" s="394"/>
      <c r="RMJ69" s="395"/>
      <c r="RMK69" s="389"/>
      <c r="RML69" s="390"/>
      <c r="RMM69" s="391"/>
      <c r="RMN69" s="392"/>
      <c r="RMO69" s="393"/>
      <c r="RMP69" s="394"/>
      <c r="RMQ69" s="395"/>
      <c r="RMR69" s="389"/>
      <c r="RMS69" s="390"/>
      <c r="RMT69" s="391"/>
      <c r="RMU69" s="392"/>
      <c r="RMV69" s="393"/>
      <c r="RMW69" s="394"/>
      <c r="RMX69" s="395"/>
      <c r="RMY69" s="389"/>
      <c r="RMZ69" s="390"/>
      <c r="RNA69" s="391"/>
      <c r="RNB69" s="392"/>
      <c r="RNC69" s="393"/>
      <c r="RND69" s="394"/>
      <c r="RNE69" s="395"/>
      <c r="RNF69" s="389"/>
      <c r="RNG69" s="390"/>
      <c r="RNH69" s="391"/>
      <c r="RNI69" s="392"/>
      <c r="RNJ69" s="393"/>
      <c r="RNK69" s="394"/>
      <c r="RNL69" s="395"/>
      <c r="RNM69" s="389"/>
      <c r="RNN69" s="390"/>
      <c r="RNO69" s="391"/>
      <c r="RNP69" s="392"/>
      <c r="RNQ69" s="393"/>
      <c r="RNR69" s="394"/>
      <c r="RNS69" s="395"/>
      <c r="RNT69" s="389"/>
      <c r="RNU69" s="390"/>
      <c r="RNV69" s="391"/>
      <c r="RNW69" s="392"/>
      <c r="RNX69" s="393"/>
      <c r="RNY69" s="394"/>
      <c r="RNZ69" s="395"/>
      <c r="ROA69" s="389"/>
      <c r="ROB69" s="390"/>
      <c r="ROC69" s="391"/>
      <c r="ROD69" s="392"/>
      <c r="ROE69" s="393"/>
      <c r="ROF69" s="394"/>
      <c r="ROG69" s="395"/>
      <c r="ROH69" s="389"/>
      <c r="ROI69" s="390"/>
      <c r="ROJ69" s="391"/>
      <c r="ROK69" s="392"/>
      <c r="ROL69" s="393"/>
      <c r="ROM69" s="394"/>
      <c r="RON69" s="395"/>
      <c r="ROO69" s="389"/>
      <c r="ROP69" s="390"/>
      <c r="ROQ69" s="391"/>
      <c r="ROR69" s="392"/>
      <c r="ROS69" s="393"/>
      <c r="ROT69" s="394"/>
      <c r="ROU69" s="395"/>
      <c r="ROV69" s="389"/>
      <c r="ROW69" s="390"/>
      <c r="ROX69" s="391"/>
      <c r="ROY69" s="392"/>
      <c r="ROZ69" s="393"/>
      <c r="RPA69" s="394"/>
      <c r="RPB69" s="395"/>
      <c r="RPC69" s="389"/>
      <c r="RPD69" s="390"/>
      <c r="RPE69" s="391"/>
      <c r="RPF69" s="392"/>
      <c r="RPG69" s="393"/>
      <c r="RPH69" s="394"/>
      <c r="RPI69" s="395"/>
      <c r="RPJ69" s="389"/>
      <c r="RPK69" s="390"/>
      <c r="RPL69" s="391"/>
      <c r="RPM69" s="392"/>
      <c r="RPN69" s="393"/>
      <c r="RPO69" s="394"/>
      <c r="RPP69" s="395"/>
      <c r="RPQ69" s="389"/>
      <c r="RPR69" s="390"/>
      <c r="RPS69" s="391"/>
      <c r="RPT69" s="392"/>
      <c r="RPU69" s="393"/>
      <c r="RPV69" s="394"/>
      <c r="RPW69" s="395"/>
      <c r="RPX69" s="389"/>
      <c r="RPY69" s="390"/>
      <c r="RPZ69" s="391"/>
      <c r="RQA69" s="392"/>
      <c r="RQB69" s="393"/>
      <c r="RQC69" s="394"/>
      <c r="RQD69" s="395"/>
      <c r="RQE69" s="389"/>
      <c r="RQF69" s="390"/>
      <c r="RQG69" s="391"/>
      <c r="RQH69" s="392"/>
      <c r="RQI69" s="393"/>
      <c r="RQJ69" s="394"/>
      <c r="RQK69" s="395"/>
      <c r="RQL69" s="389"/>
      <c r="RQM69" s="390"/>
      <c r="RQN69" s="391"/>
      <c r="RQO69" s="392"/>
      <c r="RQP69" s="393"/>
      <c r="RQQ69" s="394"/>
      <c r="RQR69" s="395"/>
      <c r="RQS69" s="389"/>
      <c r="RQT69" s="390"/>
      <c r="RQU69" s="391"/>
      <c r="RQV69" s="392"/>
      <c r="RQW69" s="393"/>
      <c r="RQX69" s="394"/>
      <c r="RQY69" s="395"/>
      <c r="RQZ69" s="389"/>
      <c r="RRA69" s="390"/>
      <c r="RRB69" s="391"/>
      <c r="RRC69" s="392"/>
      <c r="RRD69" s="393"/>
      <c r="RRE69" s="394"/>
      <c r="RRF69" s="395"/>
      <c r="RRG69" s="389"/>
      <c r="RRH69" s="390"/>
      <c r="RRI69" s="391"/>
      <c r="RRJ69" s="392"/>
      <c r="RRK69" s="393"/>
      <c r="RRL69" s="394"/>
      <c r="RRM69" s="395"/>
      <c r="RRN69" s="389"/>
      <c r="RRO69" s="390"/>
      <c r="RRP69" s="391"/>
      <c r="RRQ69" s="392"/>
      <c r="RRR69" s="393"/>
      <c r="RRS69" s="394"/>
      <c r="RRT69" s="395"/>
      <c r="RRU69" s="389"/>
      <c r="RRV69" s="390"/>
      <c r="RRW69" s="391"/>
      <c r="RRX69" s="392"/>
      <c r="RRY69" s="393"/>
      <c r="RRZ69" s="394"/>
      <c r="RSA69" s="395"/>
      <c r="RSB69" s="389"/>
      <c r="RSC69" s="390"/>
      <c r="RSD69" s="391"/>
      <c r="RSE69" s="392"/>
      <c r="RSF69" s="393"/>
      <c r="RSG69" s="394"/>
      <c r="RSH69" s="395"/>
      <c r="RSI69" s="389"/>
      <c r="RSJ69" s="390"/>
      <c r="RSK69" s="391"/>
      <c r="RSL69" s="392"/>
      <c r="RSM69" s="393"/>
      <c r="RSN69" s="394"/>
      <c r="RSO69" s="395"/>
      <c r="RSP69" s="389"/>
      <c r="RSQ69" s="390"/>
      <c r="RSR69" s="391"/>
      <c r="RSS69" s="392"/>
      <c r="RST69" s="393"/>
      <c r="RSU69" s="394"/>
      <c r="RSV69" s="395"/>
      <c r="RSW69" s="389"/>
      <c r="RSX69" s="390"/>
      <c r="RSY69" s="391"/>
      <c r="RSZ69" s="392"/>
      <c r="RTA69" s="393"/>
      <c r="RTB69" s="394"/>
      <c r="RTC69" s="395"/>
      <c r="RTD69" s="389"/>
      <c r="RTE69" s="390"/>
      <c r="RTF69" s="391"/>
      <c r="RTG69" s="392"/>
      <c r="RTH69" s="393"/>
      <c r="RTI69" s="394"/>
      <c r="RTJ69" s="395"/>
      <c r="RTK69" s="389"/>
      <c r="RTL69" s="390"/>
      <c r="RTM69" s="391"/>
      <c r="RTN69" s="392"/>
      <c r="RTO69" s="393"/>
      <c r="RTP69" s="394"/>
      <c r="RTQ69" s="395"/>
      <c r="RTR69" s="389"/>
      <c r="RTS69" s="390"/>
      <c r="RTT69" s="391"/>
      <c r="RTU69" s="392"/>
      <c r="RTV69" s="393"/>
      <c r="RTW69" s="394"/>
      <c r="RTX69" s="395"/>
      <c r="RTY69" s="389"/>
      <c r="RTZ69" s="390"/>
      <c r="RUA69" s="391"/>
      <c r="RUB69" s="392"/>
      <c r="RUC69" s="393"/>
      <c r="RUD69" s="394"/>
      <c r="RUE69" s="395"/>
      <c r="RUF69" s="389"/>
      <c r="RUG69" s="390"/>
      <c r="RUH69" s="391"/>
      <c r="RUI69" s="392"/>
      <c r="RUJ69" s="393"/>
      <c r="RUK69" s="394"/>
      <c r="RUL69" s="395"/>
      <c r="RUM69" s="389"/>
      <c r="RUN69" s="390"/>
      <c r="RUO69" s="391"/>
      <c r="RUP69" s="392"/>
      <c r="RUQ69" s="393"/>
      <c r="RUR69" s="394"/>
      <c r="RUS69" s="395"/>
      <c r="RUT69" s="389"/>
      <c r="RUU69" s="390"/>
      <c r="RUV69" s="391"/>
      <c r="RUW69" s="392"/>
      <c r="RUX69" s="393"/>
      <c r="RUY69" s="394"/>
      <c r="RUZ69" s="395"/>
      <c r="RVA69" s="389"/>
      <c r="RVB69" s="390"/>
      <c r="RVC69" s="391"/>
      <c r="RVD69" s="392"/>
      <c r="RVE69" s="393"/>
      <c r="RVF69" s="394"/>
      <c r="RVG69" s="395"/>
      <c r="RVH69" s="389"/>
      <c r="RVI69" s="390"/>
      <c r="RVJ69" s="391"/>
      <c r="RVK69" s="392"/>
      <c r="RVL69" s="393"/>
      <c r="RVM69" s="394"/>
      <c r="RVN69" s="395"/>
      <c r="RVO69" s="389"/>
      <c r="RVP69" s="390"/>
      <c r="RVQ69" s="391"/>
      <c r="RVR69" s="392"/>
      <c r="RVS69" s="393"/>
      <c r="RVT69" s="394"/>
      <c r="RVU69" s="395"/>
      <c r="RVV69" s="389"/>
      <c r="RVW69" s="390"/>
      <c r="RVX69" s="391"/>
      <c r="RVY69" s="392"/>
      <c r="RVZ69" s="393"/>
      <c r="RWA69" s="394"/>
      <c r="RWB69" s="395"/>
      <c r="RWC69" s="389"/>
      <c r="RWD69" s="390"/>
      <c r="RWE69" s="391"/>
      <c r="RWF69" s="392"/>
      <c r="RWG69" s="393"/>
      <c r="RWH69" s="394"/>
      <c r="RWI69" s="395"/>
      <c r="RWJ69" s="389"/>
      <c r="RWK69" s="390"/>
      <c r="RWL69" s="391"/>
      <c r="RWM69" s="392"/>
      <c r="RWN69" s="393"/>
      <c r="RWO69" s="394"/>
      <c r="RWP69" s="395"/>
      <c r="RWQ69" s="389"/>
      <c r="RWR69" s="390"/>
      <c r="RWS69" s="391"/>
      <c r="RWT69" s="392"/>
      <c r="RWU69" s="393"/>
      <c r="RWV69" s="394"/>
      <c r="RWW69" s="395"/>
      <c r="RWX69" s="389"/>
      <c r="RWY69" s="390"/>
      <c r="RWZ69" s="391"/>
      <c r="RXA69" s="392"/>
      <c r="RXB69" s="393"/>
      <c r="RXC69" s="394"/>
      <c r="RXD69" s="395"/>
      <c r="RXE69" s="389"/>
      <c r="RXF69" s="390"/>
      <c r="RXG69" s="391"/>
      <c r="RXH69" s="392"/>
      <c r="RXI69" s="393"/>
      <c r="RXJ69" s="394"/>
      <c r="RXK69" s="395"/>
      <c r="RXL69" s="389"/>
      <c r="RXM69" s="390"/>
      <c r="RXN69" s="391"/>
      <c r="RXO69" s="392"/>
      <c r="RXP69" s="393"/>
      <c r="RXQ69" s="394"/>
      <c r="RXR69" s="395"/>
      <c r="RXS69" s="389"/>
      <c r="RXT69" s="390"/>
      <c r="RXU69" s="391"/>
      <c r="RXV69" s="392"/>
      <c r="RXW69" s="393"/>
      <c r="RXX69" s="394"/>
      <c r="RXY69" s="395"/>
      <c r="RXZ69" s="389"/>
      <c r="RYA69" s="390"/>
      <c r="RYB69" s="391"/>
      <c r="RYC69" s="392"/>
      <c r="RYD69" s="393"/>
      <c r="RYE69" s="394"/>
      <c r="RYF69" s="395"/>
      <c r="RYG69" s="389"/>
      <c r="RYH69" s="390"/>
      <c r="RYI69" s="391"/>
      <c r="RYJ69" s="392"/>
      <c r="RYK69" s="393"/>
      <c r="RYL69" s="394"/>
      <c r="RYM69" s="395"/>
      <c r="RYN69" s="389"/>
      <c r="RYO69" s="390"/>
      <c r="RYP69" s="391"/>
      <c r="RYQ69" s="392"/>
      <c r="RYR69" s="393"/>
      <c r="RYS69" s="394"/>
      <c r="RYT69" s="395"/>
      <c r="RYU69" s="389"/>
      <c r="RYV69" s="390"/>
      <c r="RYW69" s="391"/>
      <c r="RYX69" s="392"/>
      <c r="RYY69" s="393"/>
      <c r="RYZ69" s="394"/>
      <c r="RZA69" s="395"/>
      <c r="RZB69" s="389"/>
      <c r="RZC69" s="390"/>
      <c r="RZD69" s="391"/>
      <c r="RZE69" s="392"/>
      <c r="RZF69" s="393"/>
      <c r="RZG69" s="394"/>
      <c r="RZH69" s="395"/>
      <c r="RZI69" s="389"/>
      <c r="RZJ69" s="390"/>
      <c r="RZK69" s="391"/>
      <c r="RZL69" s="392"/>
      <c r="RZM69" s="393"/>
      <c r="RZN69" s="394"/>
      <c r="RZO69" s="395"/>
      <c r="RZP69" s="389"/>
      <c r="RZQ69" s="390"/>
      <c r="RZR69" s="391"/>
      <c r="RZS69" s="392"/>
      <c r="RZT69" s="393"/>
      <c r="RZU69" s="394"/>
      <c r="RZV69" s="395"/>
      <c r="RZW69" s="389"/>
      <c r="RZX69" s="390"/>
      <c r="RZY69" s="391"/>
      <c r="RZZ69" s="392"/>
      <c r="SAA69" s="393"/>
      <c r="SAB69" s="394"/>
      <c r="SAC69" s="395"/>
      <c r="SAD69" s="389"/>
      <c r="SAE69" s="390"/>
      <c r="SAF69" s="391"/>
      <c r="SAG69" s="392"/>
      <c r="SAH69" s="393"/>
      <c r="SAI69" s="394"/>
      <c r="SAJ69" s="395"/>
      <c r="SAK69" s="389"/>
      <c r="SAL69" s="390"/>
      <c r="SAM69" s="391"/>
      <c r="SAN69" s="392"/>
      <c r="SAO69" s="393"/>
      <c r="SAP69" s="394"/>
      <c r="SAQ69" s="395"/>
      <c r="SAR69" s="389"/>
      <c r="SAS69" s="390"/>
      <c r="SAT69" s="391"/>
      <c r="SAU69" s="392"/>
      <c r="SAV69" s="393"/>
      <c r="SAW69" s="394"/>
      <c r="SAX69" s="395"/>
      <c r="SAY69" s="389"/>
      <c r="SAZ69" s="390"/>
      <c r="SBA69" s="391"/>
      <c r="SBB69" s="392"/>
      <c r="SBC69" s="393"/>
      <c r="SBD69" s="394"/>
      <c r="SBE69" s="395"/>
      <c r="SBF69" s="389"/>
      <c r="SBG69" s="390"/>
      <c r="SBH69" s="391"/>
      <c r="SBI69" s="392"/>
      <c r="SBJ69" s="393"/>
      <c r="SBK69" s="394"/>
      <c r="SBL69" s="395"/>
      <c r="SBM69" s="389"/>
      <c r="SBN69" s="390"/>
      <c r="SBO69" s="391"/>
      <c r="SBP69" s="392"/>
      <c r="SBQ69" s="393"/>
      <c r="SBR69" s="394"/>
      <c r="SBS69" s="395"/>
      <c r="SBT69" s="389"/>
      <c r="SBU69" s="390"/>
      <c r="SBV69" s="391"/>
      <c r="SBW69" s="392"/>
      <c r="SBX69" s="393"/>
      <c r="SBY69" s="394"/>
      <c r="SBZ69" s="395"/>
      <c r="SCA69" s="389"/>
      <c r="SCB69" s="390"/>
      <c r="SCC69" s="391"/>
      <c r="SCD69" s="392"/>
      <c r="SCE69" s="393"/>
      <c r="SCF69" s="394"/>
      <c r="SCG69" s="395"/>
      <c r="SCH69" s="389"/>
      <c r="SCI69" s="390"/>
      <c r="SCJ69" s="391"/>
      <c r="SCK69" s="392"/>
      <c r="SCL69" s="393"/>
      <c r="SCM69" s="394"/>
      <c r="SCN69" s="395"/>
      <c r="SCO69" s="389"/>
      <c r="SCP69" s="390"/>
      <c r="SCQ69" s="391"/>
      <c r="SCR69" s="392"/>
      <c r="SCS69" s="393"/>
      <c r="SCT69" s="394"/>
      <c r="SCU69" s="395"/>
      <c r="SCV69" s="389"/>
      <c r="SCW69" s="390"/>
      <c r="SCX69" s="391"/>
      <c r="SCY69" s="392"/>
      <c r="SCZ69" s="393"/>
      <c r="SDA69" s="394"/>
      <c r="SDB69" s="395"/>
      <c r="SDC69" s="389"/>
      <c r="SDD69" s="390"/>
      <c r="SDE69" s="391"/>
      <c r="SDF69" s="392"/>
      <c r="SDG69" s="393"/>
      <c r="SDH69" s="394"/>
      <c r="SDI69" s="395"/>
      <c r="SDJ69" s="389"/>
      <c r="SDK69" s="390"/>
      <c r="SDL69" s="391"/>
      <c r="SDM69" s="392"/>
      <c r="SDN69" s="393"/>
      <c r="SDO69" s="394"/>
      <c r="SDP69" s="395"/>
      <c r="SDQ69" s="389"/>
      <c r="SDR69" s="390"/>
      <c r="SDS69" s="391"/>
      <c r="SDT69" s="392"/>
      <c r="SDU69" s="393"/>
      <c r="SDV69" s="394"/>
      <c r="SDW69" s="395"/>
      <c r="SDX69" s="389"/>
      <c r="SDY69" s="390"/>
      <c r="SDZ69" s="391"/>
      <c r="SEA69" s="392"/>
      <c r="SEB69" s="393"/>
      <c r="SEC69" s="394"/>
      <c r="SED69" s="395"/>
      <c r="SEE69" s="389"/>
      <c r="SEF69" s="390"/>
      <c r="SEG69" s="391"/>
      <c r="SEH69" s="392"/>
      <c r="SEI69" s="393"/>
      <c r="SEJ69" s="394"/>
      <c r="SEK69" s="395"/>
      <c r="SEL69" s="389"/>
      <c r="SEM69" s="390"/>
      <c r="SEN69" s="391"/>
      <c r="SEO69" s="392"/>
      <c r="SEP69" s="393"/>
      <c r="SEQ69" s="394"/>
      <c r="SER69" s="395"/>
      <c r="SES69" s="389"/>
      <c r="SET69" s="390"/>
      <c r="SEU69" s="391"/>
      <c r="SEV69" s="392"/>
      <c r="SEW69" s="393"/>
      <c r="SEX69" s="394"/>
      <c r="SEY69" s="395"/>
      <c r="SEZ69" s="389"/>
      <c r="SFA69" s="390"/>
      <c r="SFB69" s="391"/>
      <c r="SFC69" s="392"/>
      <c r="SFD69" s="393"/>
      <c r="SFE69" s="394"/>
      <c r="SFF69" s="395"/>
      <c r="SFG69" s="389"/>
      <c r="SFH69" s="390"/>
      <c r="SFI69" s="391"/>
      <c r="SFJ69" s="392"/>
      <c r="SFK69" s="393"/>
      <c r="SFL69" s="394"/>
      <c r="SFM69" s="395"/>
      <c r="SFN69" s="389"/>
      <c r="SFO69" s="390"/>
      <c r="SFP69" s="391"/>
      <c r="SFQ69" s="392"/>
      <c r="SFR69" s="393"/>
      <c r="SFS69" s="394"/>
      <c r="SFT69" s="395"/>
      <c r="SFU69" s="389"/>
      <c r="SFV69" s="390"/>
      <c r="SFW69" s="391"/>
      <c r="SFX69" s="392"/>
      <c r="SFY69" s="393"/>
      <c r="SFZ69" s="394"/>
      <c r="SGA69" s="395"/>
      <c r="SGB69" s="389"/>
      <c r="SGC69" s="390"/>
      <c r="SGD69" s="391"/>
      <c r="SGE69" s="392"/>
      <c r="SGF69" s="393"/>
      <c r="SGG69" s="394"/>
      <c r="SGH69" s="395"/>
      <c r="SGI69" s="389"/>
      <c r="SGJ69" s="390"/>
      <c r="SGK69" s="391"/>
      <c r="SGL69" s="392"/>
      <c r="SGM69" s="393"/>
      <c r="SGN69" s="394"/>
      <c r="SGO69" s="395"/>
      <c r="SGP69" s="389"/>
      <c r="SGQ69" s="390"/>
      <c r="SGR69" s="391"/>
      <c r="SGS69" s="392"/>
      <c r="SGT69" s="393"/>
      <c r="SGU69" s="394"/>
      <c r="SGV69" s="395"/>
      <c r="SGW69" s="389"/>
      <c r="SGX69" s="390"/>
      <c r="SGY69" s="391"/>
      <c r="SGZ69" s="392"/>
      <c r="SHA69" s="393"/>
      <c r="SHB69" s="394"/>
      <c r="SHC69" s="395"/>
      <c r="SHD69" s="389"/>
      <c r="SHE69" s="390"/>
      <c r="SHF69" s="391"/>
      <c r="SHG69" s="392"/>
      <c r="SHH69" s="393"/>
      <c r="SHI69" s="394"/>
      <c r="SHJ69" s="395"/>
      <c r="SHK69" s="389"/>
      <c r="SHL69" s="390"/>
      <c r="SHM69" s="391"/>
      <c r="SHN69" s="392"/>
      <c r="SHO69" s="393"/>
      <c r="SHP69" s="394"/>
      <c r="SHQ69" s="395"/>
      <c r="SHR69" s="389"/>
      <c r="SHS69" s="390"/>
      <c r="SHT69" s="391"/>
      <c r="SHU69" s="392"/>
      <c r="SHV69" s="393"/>
      <c r="SHW69" s="394"/>
      <c r="SHX69" s="395"/>
      <c r="SHY69" s="389"/>
      <c r="SHZ69" s="390"/>
      <c r="SIA69" s="391"/>
      <c r="SIB69" s="392"/>
      <c r="SIC69" s="393"/>
      <c r="SID69" s="394"/>
      <c r="SIE69" s="395"/>
      <c r="SIF69" s="389"/>
      <c r="SIG69" s="390"/>
      <c r="SIH69" s="391"/>
      <c r="SII69" s="392"/>
      <c r="SIJ69" s="393"/>
      <c r="SIK69" s="394"/>
      <c r="SIL69" s="395"/>
      <c r="SIM69" s="389"/>
      <c r="SIN69" s="390"/>
      <c r="SIO69" s="391"/>
      <c r="SIP69" s="392"/>
      <c r="SIQ69" s="393"/>
      <c r="SIR69" s="394"/>
      <c r="SIS69" s="395"/>
      <c r="SIT69" s="389"/>
      <c r="SIU69" s="390"/>
      <c r="SIV69" s="391"/>
      <c r="SIW69" s="392"/>
      <c r="SIX69" s="393"/>
      <c r="SIY69" s="394"/>
      <c r="SIZ69" s="395"/>
      <c r="SJA69" s="389"/>
      <c r="SJB69" s="390"/>
      <c r="SJC69" s="391"/>
      <c r="SJD69" s="392"/>
      <c r="SJE69" s="393"/>
      <c r="SJF69" s="394"/>
      <c r="SJG69" s="395"/>
      <c r="SJH69" s="389"/>
      <c r="SJI69" s="390"/>
      <c r="SJJ69" s="391"/>
      <c r="SJK69" s="392"/>
      <c r="SJL69" s="393"/>
      <c r="SJM69" s="394"/>
      <c r="SJN69" s="395"/>
      <c r="SJO69" s="389"/>
      <c r="SJP69" s="390"/>
      <c r="SJQ69" s="391"/>
      <c r="SJR69" s="392"/>
      <c r="SJS69" s="393"/>
      <c r="SJT69" s="394"/>
      <c r="SJU69" s="395"/>
      <c r="SJV69" s="389"/>
      <c r="SJW69" s="390"/>
      <c r="SJX69" s="391"/>
      <c r="SJY69" s="392"/>
      <c r="SJZ69" s="393"/>
      <c r="SKA69" s="394"/>
      <c r="SKB69" s="395"/>
      <c r="SKC69" s="389"/>
      <c r="SKD69" s="390"/>
      <c r="SKE69" s="391"/>
      <c r="SKF69" s="392"/>
      <c r="SKG69" s="393"/>
      <c r="SKH69" s="394"/>
      <c r="SKI69" s="395"/>
      <c r="SKJ69" s="389"/>
      <c r="SKK69" s="390"/>
      <c r="SKL69" s="391"/>
      <c r="SKM69" s="392"/>
      <c r="SKN69" s="393"/>
      <c r="SKO69" s="394"/>
      <c r="SKP69" s="395"/>
      <c r="SKQ69" s="389"/>
      <c r="SKR69" s="390"/>
      <c r="SKS69" s="391"/>
      <c r="SKT69" s="392"/>
      <c r="SKU69" s="393"/>
      <c r="SKV69" s="394"/>
      <c r="SKW69" s="395"/>
      <c r="SKX69" s="389"/>
      <c r="SKY69" s="390"/>
      <c r="SKZ69" s="391"/>
      <c r="SLA69" s="392"/>
      <c r="SLB69" s="393"/>
      <c r="SLC69" s="394"/>
      <c r="SLD69" s="395"/>
      <c r="SLE69" s="389"/>
      <c r="SLF69" s="390"/>
      <c r="SLG69" s="391"/>
      <c r="SLH69" s="392"/>
      <c r="SLI69" s="393"/>
      <c r="SLJ69" s="394"/>
      <c r="SLK69" s="395"/>
      <c r="SLL69" s="389"/>
      <c r="SLM69" s="390"/>
      <c r="SLN69" s="391"/>
      <c r="SLO69" s="392"/>
      <c r="SLP69" s="393"/>
      <c r="SLQ69" s="394"/>
      <c r="SLR69" s="395"/>
      <c r="SLS69" s="389"/>
      <c r="SLT69" s="390"/>
      <c r="SLU69" s="391"/>
      <c r="SLV69" s="392"/>
      <c r="SLW69" s="393"/>
      <c r="SLX69" s="394"/>
      <c r="SLY69" s="395"/>
      <c r="SLZ69" s="389"/>
      <c r="SMA69" s="390"/>
      <c r="SMB69" s="391"/>
      <c r="SMC69" s="392"/>
      <c r="SMD69" s="393"/>
      <c r="SME69" s="394"/>
      <c r="SMF69" s="395"/>
      <c r="SMG69" s="389"/>
      <c r="SMH69" s="390"/>
      <c r="SMI69" s="391"/>
      <c r="SMJ69" s="392"/>
      <c r="SMK69" s="393"/>
      <c r="SML69" s="394"/>
      <c r="SMM69" s="395"/>
      <c r="SMN69" s="389"/>
      <c r="SMO69" s="390"/>
      <c r="SMP69" s="391"/>
      <c r="SMQ69" s="392"/>
      <c r="SMR69" s="393"/>
      <c r="SMS69" s="394"/>
      <c r="SMT69" s="395"/>
      <c r="SMU69" s="389"/>
      <c r="SMV69" s="390"/>
      <c r="SMW69" s="391"/>
      <c r="SMX69" s="392"/>
      <c r="SMY69" s="393"/>
      <c r="SMZ69" s="394"/>
      <c r="SNA69" s="395"/>
      <c r="SNB69" s="389"/>
      <c r="SNC69" s="390"/>
      <c r="SND69" s="391"/>
      <c r="SNE69" s="392"/>
      <c r="SNF69" s="393"/>
      <c r="SNG69" s="394"/>
      <c r="SNH69" s="395"/>
      <c r="SNI69" s="389"/>
      <c r="SNJ69" s="390"/>
      <c r="SNK69" s="391"/>
      <c r="SNL69" s="392"/>
      <c r="SNM69" s="393"/>
      <c r="SNN69" s="394"/>
      <c r="SNO69" s="395"/>
      <c r="SNP69" s="389"/>
      <c r="SNQ69" s="390"/>
      <c r="SNR69" s="391"/>
      <c r="SNS69" s="392"/>
      <c r="SNT69" s="393"/>
      <c r="SNU69" s="394"/>
      <c r="SNV69" s="395"/>
      <c r="SNW69" s="389"/>
      <c r="SNX69" s="390"/>
      <c r="SNY69" s="391"/>
      <c r="SNZ69" s="392"/>
      <c r="SOA69" s="393"/>
      <c r="SOB69" s="394"/>
      <c r="SOC69" s="395"/>
      <c r="SOD69" s="389"/>
      <c r="SOE69" s="390"/>
      <c r="SOF69" s="391"/>
      <c r="SOG69" s="392"/>
      <c r="SOH69" s="393"/>
      <c r="SOI69" s="394"/>
      <c r="SOJ69" s="395"/>
      <c r="SOK69" s="389"/>
      <c r="SOL69" s="390"/>
      <c r="SOM69" s="391"/>
      <c r="SON69" s="392"/>
      <c r="SOO69" s="393"/>
      <c r="SOP69" s="394"/>
      <c r="SOQ69" s="395"/>
      <c r="SOR69" s="389"/>
      <c r="SOS69" s="390"/>
      <c r="SOT69" s="391"/>
      <c r="SOU69" s="392"/>
      <c r="SOV69" s="393"/>
      <c r="SOW69" s="394"/>
      <c r="SOX69" s="395"/>
      <c r="SOY69" s="389"/>
      <c r="SOZ69" s="390"/>
      <c r="SPA69" s="391"/>
      <c r="SPB69" s="392"/>
      <c r="SPC69" s="393"/>
      <c r="SPD69" s="394"/>
      <c r="SPE69" s="395"/>
      <c r="SPF69" s="389"/>
      <c r="SPG69" s="390"/>
      <c r="SPH69" s="391"/>
      <c r="SPI69" s="392"/>
      <c r="SPJ69" s="393"/>
      <c r="SPK69" s="394"/>
      <c r="SPL69" s="395"/>
      <c r="SPM69" s="389"/>
      <c r="SPN69" s="390"/>
      <c r="SPO69" s="391"/>
      <c r="SPP69" s="392"/>
      <c r="SPQ69" s="393"/>
      <c r="SPR69" s="394"/>
      <c r="SPS69" s="395"/>
      <c r="SPT69" s="389"/>
      <c r="SPU69" s="390"/>
      <c r="SPV69" s="391"/>
      <c r="SPW69" s="392"/>
      <c r="SPX69" s="393"/>
      <c r="SPY69" s="394"/>
      <c r="SPZ69" s="395"/>
      <c r="SQA69" s="389"/>
      <c r="SQB69" s="390"/>
      <c r="SQC69" s="391"/>
      <c r="SQD69" s="392"/>
      <c r="SQE69" s="393"/>
      <c r="SQF69" s="394"/>
      <c r="SQG69" s="395"/>
      <c r="SQH69" s="389"/>
      <c r="SQI69" s="390"/>
      <c r="SQJ69" s="391"/>
      <c r="SQK69" s="392"/>
      <c r="SQL69" s="393"/>
      <c r="SQM69" s="394"/>
      <c r="SQN69" s="395"/>
      <c r="SQO69" s="389"/>
      <c r="SQP69" s="390"/>
      <c r="SQQ69" s="391"/>
      <c r="SQR69" s="392"/>
      <c r="SQS69" s="393"/>
      <c r="SQT69" s="394"/>
      <c r="SQU69" s="395"/>
      <c r="SQV69" s="389"/>
      <c r="SQW69" s="390"/>
      <c r="SQX69" s="391"/>
      <c r="SQY69" s="392"/>
      <c r="SQZ69" s="393"/>
      <c r="SRA69" s="394"/>
      <c r="SRB69" s="395"/>
      <c r="SRC69" s="389"/>
      <c r="SRD69" s="390"/>
      <c r="SRE69" s="391"/>
      <c r="SRF69" s="392"/>
      <c r="SRG69" s="393"/>
      <c r="SRH69" s="394"/>
      <c r="SRI69" s="395"/>
      <c r="SRJ69" s="389"/>
      <c r="SRK69" s="390"/>
      <c r="SRL69" s="391"/>
      <c r="SRM69" s="392"/>
      <c r="SRN69" s="393"/>
      <c r="SRO69" s="394"/>
      <c r="SRP69" s="395"/>
      <c r="SRQ69" s="389"/>
      <c r="SRR69" s="390"/>
      <c r="SRS69" s="391"/>
      <c r="SRT69" s="392"/>
      <c r="SRU69" s="393"/>
      <c r="SRV69" s="394"/>
      <c r="SRW69" s="395"/>
      <c r="SRX69" s="389"/>
      <c r="SRY69" s="390"/>
      <c r="SRZ69" s="391"/>
      <c r="SSA69" s="392"/>
      <c r="SSB69" s="393"/>
      <c r="SSC69" s="394"/>
      <c r="SSD69" s="395"/>
      <c r="SSE69" s="389"/>
      <c r="SSF69" s="390"/>
      <c r="SSG69" s="391"/>
      <c r="SSH69" s="392"/>
      <c r="SSI69" s="393"/>
      <c r="SSJ69" s="394"/>
      <c r="SSK69" s="395"/>
      <c r="SSL69" s="389"/>
      <c r="SSM69" s="390"/>
      <c r="SSN69" s="391"/>
      <c r="SSO69" s="392"/>
      <c r="SSP69" s="393"/>
      <c r="SSQ69" s="394"/>
      <c r="SSR69" s="395"/>
      <c r="SSS69" s="389"/>
      <c r="SST69" s="390"/>
      <c r="SSU69" s="391"/>
      <c r="SSV69" s="392"/>
      <c r="SSW69" s="393"/>
      <c r="SSX69" s="394"/>
      <c r="SSY69" s="395"/>
      <c r="SSZ69" s="389"/>
      <c r="STA69" s="390"/>
      <c r="STB69" s="391"/>
      <c r="STC69" s="392"/>
      <c r="STD69" s="393"/>
      <c r="STE69" s="394"/>
      <c r="STF69" s="395"/>
      <c r="STG69" s="389"/>
      <c r="STH69" s="390"/>
      <c r="STI69" s="391"/>
      <c r="STJ69" s="392"/>
      <c r="STK69" s="393"/>
      <c r="STL69" s="394"/>
      <c r="STM69" s="395"/>
      <c r="STN69" s="389"/>
      <c r="STO69" s="390"/>
      <c r="STP69" s="391"/>
      <c r="STQ69" s="392"/>
      <c r="STR69" s="393"/>
      <c r="STS69" s="394"/>
      <c r="STT69" s="395"/>
      <c r="STU69" s="389"/>
      <c r="STV69" s="390"/>
      <c r="STW69" s="391"/>
      <c r="STX69" s="392"/>
      <c r="STY69" s="393"/>
      <c r="STZ69" s="394"/>
      <c r="SUA69" s="395"/>
      <c r="SUB69" s="389"/>
      <c r="SUC69" s="390"/>
      <c r="SUD69" s="391"/>
      <c r="SUE69" s="392"/>
      <c r="SUF69" s="393"/>
      <c r="SUG69" s="394"/>
      <c r="SUH69" s="395"/>
      <c r="SUI69" s="389"/>
      <c r="SUJ69" s="390"/>
      <c r="SUK69" s="391"/>
      <c r="SUL69" s="392"/>
      <c r="SUM69" s="393"/>
      <c r="SUN69" s="394"/>
      <c r="SUO69" s="395"/>
      <c r="SUP69" s="389"/>
      <c r="SUQ69" s="390"/>
      <c r="SUR69" s="391"/>
      <c r="SUS69" s="392"/>
      <c r="SUT69" s="393"/>
      <c r="SUU69" s="394"/>
      <c r="SUV69" s="395"/>
      <c r="SUW69" s="389"/>
      <c r="SUX69" s="390"/>
      <c r="SUY69" s="391"/>
      <c r="SUZ69" s="392"/>
      <c r="SVA69" s="393"/>
      <c r="SVB69" s="394"/>
      <c r="SVC69" s="395"/>
      <c r="SVD69" s="389"/>
      <c r="SVE69" s="390"/>
      <c r="SVF69" s="391"/>
      <c r="SVG69" s="392"/>
      <c r="SVH69" s="393"/>
      <c r="SVI69" s="394"/>
      <c r="SVJ69" s="395"/>
      <c r="SVK69" s="389"/>
      <c r="SVL69" s="390"/>
      <c r="SVM69" s="391"/>
      <c r="SVN69" s="392"/>
      <c r="SVO69" s="393"/>
      <c r="SVP69" s="394"/>
      <c r="SVQ69" s="395"/>
      <c r="SVR69" s="389"/>
      <c r="SVS69" s="390"/>
      <c r="SVT69" s="391"/>
      <c r="SVU69" s="392"/>
      <c r="SVV69" s="393"/>
      <c r="SVW69" s="394"/>
      <c r="SVX69" s="395"/>
      <c r="SVY69" s="389"/>
      <c r="SVZ69" s="390"/>
      <c r="SWA69" s="391"/>
      <c r="SWB69" s="392"/>
      <c r="SWC69" s="393"/>
      <c r="SWD69" s="394"/>
      <c r="SWE69" s="395"/>
      <c r="SWF69" s="389"/>
      <c r="SWG69" s="390"/>
      <c r="SWH69" s="391"/>
      <c r="SWI69" s="392"/>
      <c r="SWJ69" s="393"/>
      <c r="SWK69" s="394"/>
      <c r="SWL69" s="395"/>
      <c r="SWM69" s="389"/>
      <c r="SWN69" s="390"/>
      <c r="SWO69" s="391"/>
      <c r="SWP69" s="392"/>
      <c r="SWQ69" s="393"/>
      <c r="SWR69" s="394"/>
      <c r="SWS69" s="395"/>
      <c r="SWT69" s="389"/>
      <c r="SWU69" s="390"/>
      <c r="SWV69" s="391"/>
      <c r="SWW69" s="392"/>
      <c r="SWX69" s="393"/>
      <c r="SWY69" s="394"/>
      <c r="SWZ69" s="395"/>
      <c r="SXA69" s="389"/>
      <c r="SXB69" s="390"/>
      <c r="SXC69" s="391"/>
      <c r="SXD69" s="392"/>
      <c r="SXE69" s="393"/>
      <c r="SXF69" s="394"/>
      <c r="SXG69" s="395"/>
      <c r="SXH69" s="389"/>
      <c r="SXI69" s="390"/>
      <c r="SXJ69" s="391"/>
      <c r="SXK69" s="392"/>
      <c r="SXL69" s="393"/>
      <c r="SXM69" s="394"/>
      <c r="SXN69" s="395"/>
      <c r="SXO69" s="389"/>
      <c r="SXP69" s="390"/>
      <c r="SXQ69" s="391"/>
      <c r="SXR69" s="392"/>
      <c r="SXS69" s="393"/>
      <c r="SXT69" s="394"/>
      <c r="SXU69" s="395"/>
      <c r="SXV69" s="389"/>
      <c r="SXW69" s="390"/>
      <c r="SXX69" s="391"/>
      <c r="SXY69" s="392"/>
      <c r="SXZ69" s="393"/>
      <c r="SYA69" s="394"/>
      <c r="SYB69" s="395"/>
      <c r="SYC69" s="389"/>
      <c r="SYD69" s="390"/>
      <c r="SYE69" s="391"/>
      <c r="SYF69" s="392"/>
      <c r="SYG69" s="393"/>
      <c r="SYH69" s="394"/>
      <c r="SYI69" s="395"/>
      <c r="SYJ69" s="389"/>
      <c r="SYK69" s="390"/>
      <c r="SYL69" s="391"/>
      <c r="SYM69" s="392"/>
      <c r="SYN69" s="393"/>
      <c r="SYO69" s="394"/>
      <c r="SYP69" s="395"/>
      <c r="SYQ69" s="389"/>
      <c r="SYR69" s="390"/>
      <c r="SYS69" s="391"/>
      <c r="SYT69" s="392"/>
      <c r="SYU69" s="393"/>
      <c r="SYV69" s="394"/>
      <c r="SYW69" s="395"/>
      <c r="SYX69" s="389"/>
      <c r="SYY69" s="390"/>
      <c r="SYZ69" s="391"/>
      <c r="SZA69" s="392"/>
      <c r="SZB69" s="393"/>
      <c r="SZC69" s="394"/>
      <c r="SZD69" s="395"/>
      <c r="SZE69" s="389"/>
      <c r="SZF69" s="390"/>
      <c r="SZG69" s="391"/>
      <c r="SZH69" s="392"/>
      <c r="SZI69" s="393"/>
      <c r="SZJ69" s="394"/>
      <c r="SZK69" s="395"/>
      <c r="SZL69" s="389"/>
      <c r="SZM69" s="390"/>
      <c r="SZN69" s="391"/>
      <c r="SZO69" s="392"/>
      <c r="SZP69" s="393"/>
      <c r="SZQ69" s="394"/>
      <c r="SZR69" s="395"/>
      <c r="SZS69" s="389"/>
      <c r="SZT69" s="390"/>
      <c r="SZU69" s="391"/>
      <c r="SZV69" s="392"/>
      <c r="SZW69" s="393"/>
      <c r="SZX69" s="394"/>
      <c r="SZY69" s="395"/>
      <c r="SZZ69" s="389"/>
      <c r="TAA69" s="390"/>
      <c r="TAB69" s="391"/>
      <c r="TAC69" s="392"/>
      <c r="TAD69" s="393"/>
      <c r="TAE69" s="394"/>
      <c r="TAF69" s="395"/>
      <c r="TAG69" s="389"/>
      <c r="TAH69" s="390"/>
      <c r="TAI69" s="391"/>
      <c r="TAJ69" s="392"/>
      <c r="TAK69" s="393"/>
      <c r="TAL69" s="394"/>
      <c r="TAM69" s="395"/>
      <c r="TAN69" s="389"/>
      <c r="TAO69" s="390"/>
      <c r="TAP69" s="391"/>
      <c r="TAQ69" s="392"/>
      <c r="TAR69" s="393"/>
      <c r="TAS69" s="394"/>
      <c r="TAT69" s="395"/>
      <c r="TAU69" s="389"/>
      <c r="TAV69" s="390"/>
      <c r="TAW69" s="391"/>
      <c r="TAX69" s="392"/>
      <c r="TAY69" s="393"/>
      <c r="TAZ69" s="394"/>
      <c r="TBA69" s="395"/>
      <c r="TBB69" s="389"/>
      <c r="TBC69" s="390"/>
      <c r="TBD69" s="391"/>
      <c r="TBE69" s="392"/>
      <c r="TBF69" s="393"/>
      <c r="TBG69" s="394"/>
      <c r="TBH69" s="395"/>
      <c r="TBI69" s="389"/>
      <c r="TBJ69" s="390"/>
      <c r="TBK69" s="391"/>
      <c r="TBL69" s="392"/>
      <c r="TBM69" s="393"/>
      <c r="TBN69" s="394"/>
      <c r="TBO69" s="395"/>
      <c r="TBP69" s="389"/>
      <c r="TBQ69" s="390"/>
      <c r="TBR69" s="391"/>
      <c r="TBS69" s="392"/>
      <c r="TBT69" s="393"/>
      <c r="TBU69" s="394"/>
      <c r="TBV69" s="395"/>
      <c r="TBW69" s="389"/>
      <c r="TBX69" s="390"/>
      <c r="TBY69" s="391"/>
      <c r="TBZ69" s="392"/>
      <c r="TCA69" s="393"/>
      <c r="TCB69" s="394"/>
      <c r="TCC69" s="395"/>
      <c r="TCD69" s="389"/>
      <c r="TCE69" s="390"/>
      <c r="TCF69" s="391"/>
      <c r="TCG69" s="392"/>
      <c r="TCH69" s="393"/>
      <c r="TCI69" s="394"/>
      <c r="TCJ69" s="395"/>
      <c r="TCK69" s="389"/>
      <c r="TCL69" s="390"/>
      <c r="TCM69" s="391"/>
      <c r="TCN69" s="392"/>
      <c r="TCO69" s="393"/>
      <c r="TCP69" s="394"/>
      <c r="TCQ69" s="395"/>
      <c r="TCR69" s="389"/>
      <c r="TCS69" s="390"/>
      <c r="TCT69" s="391"/>
      <c r="TCU69" s="392"/>
      <c r="TCV69" s="393"/>
      <c r="TCW69" s="394"/>
      <c r="TCX69" s="395"/>
      <c r="TCY69" s="389"/>
      <c r="TCZ69" s="390"/>
      <c r="TDA69" s="391"/>
      <c r="TDB69" s="392"/>
      <c r="TDC69" s="393"/>
      <c r="TDD69" s="394"/>
      <c r="TDE69" s="395"/>
      <c r="TDF69" s="389"/>
      <c r="TDG69" s="390"/>
      <c r="TDH69" s="391"/>
      <c r="TDI69" s="392"/>
      <c r="TDJ69" s="393"/>
      <c r="TDK69" s="394"/>
      <c r="TDL69" s="395"/>
      <c r="TDM69" s="389"/>
      <c r="TDN69" s="390"/>
      <c r="TDO69" s="391"/>
      <c r="TDP69" s="392"/>
      <c r="TDQ69" s="393"/>
      <c r="TDR69" s="394"/>
      <c r="TDS69" s="395"/>
      <c r="TDT69" s="389"/>
      <c r="TDU69" s="390"/>
      <c r="TDV69" s="391"/>
      <c r="TDW69" s="392"/>
      <c r="TDX69" s="393"/>
      <c r="TDY69" s="394"/>
      <c r="TDZ69" s="395"/>
      <c r="TEA69" s="389"/>
      <c r="TEB69" s="390"/>
      <c r="TEC69" s="391"/>
      <c r="TED69" s="392"/>
      <c r="TEE69" s="393"/>
      <c r="TEF69" s="394"/>
      <c r="TEG69" s="395"/>
      <c r="TEH69" s="389"/>
      <c r="TEI69" s="390"/>
      <c r="TEJ69" s="391"/>
      <c r="TEK69" s="392"/>
      <c r="TEL69" s="393"/>
      <c r="TEM69" s="394"/>
      <c r="TEN69" s="395"/>
      <c r="TEO69" s="389"/>
      <c r="TEP69" s="390"/>
      <c r="TEQ69" s="391"/>
      <c r="TER69" s="392"/>
      <c r="TES69" s="393"/>
      <c r="TET69" s="394"/>
      <c r="TEU69" s="395"/>
      <c r="TEV69" s="389"/>
      <c r="TEW69" s="390"/>
      <c r="TEX69" s="391"/>
      <c r="TEY69" s="392"/>
      <c r="TEZ69" s="393"/>
      <c r="TFA69" s="394"/>
      <c r="TFB69" s="395"/>
      <c r="TFC69" s="389"/>
      <c r="TFD69" s="390"/>
      <c r="TFE69" s="391"/>
      <c r="TFF69" s="392"/>
      <c r="TFG69" s="393"/>
      <c r="TFH69" s="394"/>
      <c r="TFI69" s="395"/>
      <c r="TFJ69" s="389"/>
      <c r="TFK69" s="390"/>
      <c r="TFL69" s="391"/>
      <c r="TFM69" s="392"/>
      <c r="TFN69" s="393"/>
      <c r="TFO69" s="394"/>
      <c r="TFP69" s="395"/>
      <c r="TFQ69" s="389"/>
      <c r="TFR69" s="390"/>
      <c r="TFS69" s="391"/>
      <c r="TFT69" s="392"/>
      <c r="TFU69" s="393"/>
      <c r="TFV69" s="394"/>
      <c r="TFW69" s="395"/>
      <c r="TFX69" s="389"/>
      <c r="TFY69" s="390"/>
      <c r="TFZ69" s="391"/>
      <c r="TGA69" s="392"/>
      <c r="TGB69" s="393"/>
      <c r="TGC69" s="394"/>
      <c r="TGD69" s="395"/>
      <c r="TGE69" s="389"/>
      <c r="TGF69" s="390"/>
      <c r="TGG69" s="391"/>
      <c r="TGH69" s="392"/>
      <c r="TGI69" s="393"/>
      <c r="TGJ69" s="394"/>
      <c r="TGK69" s="395"/>
      <c r="TGL69" s="389"/>
      <c r="TGM69" s="390"/>
      <c r="TGN69" s="391"/>
      <c r="TGO69" s="392"/>
      <c r="TGP69" s="393"/>
      <c r="TGQ69" s="394"/>
      <c r="TGR69" s="395"/>
      <c r="TGS69" s="389"/>
      <c r="TGT69" s="390"/>
      <c r="TGU69" s="391"/>
      <c r="TGV69" s="392"/>
      <c r="TGW69" s="393"/>
      <c r="TGX69" s="394"/>
      <c r="TGY69" s="395"/>
      <c r="TGZ69" s="389"/>
      <c r="THA69" s="390"/>
      <c r="THB69" s="391"/>
      <c r="THC69" s="392"/>
      <c r="THD69" s="393"/>
      <c r="THE69" s="394"/>
      <c r="THF69" s="395"/>
      <c r="THG69" s="389"/>
      <c r="THH69" s="390"/>
      <c r="THI69" s="391"/>
      <c r="THJ69" s="392"/>
      <c r="THK69" s="393"/>
      <c r="THL69" s="394"/>
      <c r="THM69" s="395"/>
      <c r="THN69" s="389"/>
      <c r="THO69" s="390"/>
      <c r="THP69" s="391"/>
      <c r="THQ69" s="392"/>
      <c r="THR69" s="393"/>
      <c r="THS69" s="394"/>
      <c r="THT69" s="395"/>
      <c r="THU69" s="389"/>
      <c r="THV69" s="390"/>
      <c r="THW69" s="391"/>
      <c r="THX69" s="392"/>
      <c r="THY69" s="393"/>
      <c r="THZ69" s="394"/>
      <c r="TIA69" s="395"/>
      <c r="TIB69" s="389"/>
      <c r="TIC69" s="390"/>
      <c r="TID69" s="391"/>
      <c r="TIE69" s="392"/>
      <c r="TIF69" s="393"/>
      <c r="TIG69" s="394"/>
      <c r="TIH69" s="395"/>
      <c r="TII69" s="389"/>
      <c r="TIJ69" s="390"/>
      <c r="TIK69" s="391"/>
      <c r="TIL69" s="392"/>
      <c r="TIM69" s="393"/>
      <c r="TIN69" s="394"/>
      <c r="TIO69" s="395"/>
      <c r="TIP69" s="389"/>
      <c r="TIQ69" s="390"/>
      <c r="TIR69" s="391"/>
      <c r="TIS69" s="392"/>
      <c r="TIT69" s="393"/>
      <c r="TIU69" s="394"/>
      <c r="TIV69" s="395"/>
      <c r="TIW69" s="389"/>
      <c r="TIX69" s="390"/>
      <c r="TIY69" s="391"/>
      <c r="TIZ69" s="392"/>
      <c r="TJA69" s="393"/>
      <c r="TJB69" s="394"/>
      <c r="TJC69" s="395"/>
      <c r="TJD69" s="389"/>
      <c r="TJE69" s="390"/>
      <c r="TJF69" s="391"/>
      <c r="TJG69" s="392"/>
      <c r="TJH69" s="393"/>
      <c r="TJI69" s="394"/>
      <c r="TJJ69" s="395"/>
      <c r="TJK69" s="389"/>
      <c r="TJL69" s="390"/>
      <c r="TJM69" s="391"/>
      <c r="TJN69" s="392"/>
      <c r="TJO69" s="393"/>
      <c r="TJP69" s="394"/>
      <c r="TJQ69" s="395"/>
      <c r="TJR69" s="389"/>
      <c r="TJS69" s="390"/>
      <c r="TJT69" s="391"/>
      <c r="TJU69" s="392"/>
      <c r="TJV69" s="393"/>
      <c r="TJW69" s="394"/>
      <c r="TJX69" s="395"/>
      <c r="TJY69" s="389"/>
      <c r="TJZ69" s="390"/>
      <c r="TKA69" s="391"/>
      <c r="TKB69" s="392"/>
      <c r="TKC69" s="393"/>
      <c r="TKD69" s="394"/>
      <c r="TKE69" s="395"/>
      <c r="TKF69" s="389"/>
      <c r="TKG69" s="390"/>
      <c r="TKH69" s="391"/>
      <c r="TKI69" s="392"/>
      <c r="TKJ69" s="393"/>
      <c r="TKK69" s="394"/>
      <c r="TKL69" s="395"/>
      <c r="TKM69" s="389"/>
      <c r="TKN69" s="390"/>
      <c r="TKO69" s="391"/>
      <c r="TKP69" s="392"/>
      <c r="TKQ69" s="393"/>
      <c r="TKR69" s="394"/>
      <c r="TKS69" s="395"/>
      <c r="TKT69" s="389"/>
      <c r="TKU69" s="390"/>
      <c r="TKV69" s="391"/>
      <c r="TKW69" s="392"/>
      <c r="TKX69" s="393"/>
      <c r="TKY69" s="394"/>
      <c r="TKZ69" s="395"/>
      <c r="TLA69" s="389"/>
      <c r="TLB69" s="390"/>
      <c r="TLC69" s="391"/>
      <c r="TLD69" s="392"/>
      <c r="TLE69" s="393"/>
      <c r="TLF69" s="394"/>
      <c r="TLG69" s="395"/>
      <c r="TLH69" s="389"/>
      <c r="TLI69" s="390"/>
      <c r="TLJ69" s="391"/>
      <c r="TLK69" s="392"/>
      <c r="TLL69" s="393"/>
      <c r="TLM69" s="394"/>
      <c r="TLN69" s="395"/>
      <c r="TLO69" s="389"/>
      <c r="TLP69" s="390"/>
      <c r="TLQ69" s="391"/>
      <c r="TLR69" s="392"/>
      <c r="TLS69" s="393"/>
      <c r="TLT69" s="394"/>
      <c r="TLU69" s="395"/>
      <c r="TLV69" s="389"/>
      <c r="TLW69" s="390"/>
      <c r="TLX69" s="391"/>
      <c r="TLY69" s="392"/>
      <c r="TLZ69" s="393"/>
      <c r="TMA69" s="394"/>
      <c r="TMB69" s="395"/>
      <c r="TMC69" s="389"/>
      <c r="TMD69" s="390"/>
      <c r="TME69" s="391"/>
      <c r="TMF69" s="392"/>
      <c r="TMG69" s="393"/>
      <c r="TMH69" s="394"/>
      <c r="TMI69" s="395"/>
      <c r="TMJ69" s="389"/>
      <c r="TMK69" s="390"/>
      <c r="TML69" s="391"/>
      <c r="TMM69" s="392"/>
      <c r="TMN69" s="393"/>
      <c r="TMO69" s="394"/>
      <c r="TMP69" s="395"/>
      <c r="TMQ69" s="389"/>
      <c r="TMR69" s="390"/>
      <c r="TMS69" s="391"/>
      <c r="TMT69" s="392"/>
      <c r="TMU69" s="393"/>
      <c r="TMV69" s="394"/>
      <c r="TMW69" s="395"/>
      <c r="TMX69" s="389"/>
      <c r="TMY69" s="390"/>
      <c r="TMZ69" s="391"/>
      <c r="TNA69" s="392"/>
      <c r="TNB69" s="393"/>
      <c r="TNC69" s="394"/>
      <c r="TND69" s="395"/>
      <c r="TNE69" s="389"/>
      <c r="TNF69" s="390"/>
      <c r="TNG69" s="391"/>
      <c r="TNH69" s="392"/>
      <c r="TNI69" s="393"/>
      <c r="TNJ69" s="394"/>
      <c r="TNK69" s="395"/>
      <c r="TNL69" s="389"/>
      <c r="TNM69" s="390"/>
      <c r="TNN69" s="391"/>
      <c r="TNO69" s="392"/>
      <c r="TNP69" s="393"/>
      <c r="TNQ69" s="394"/>
      <c r="TNR69" s="395"/>
      <c r="TNS69" s="389"/>
      <c r="TNT69" s="390"/>
      <c r="TNU69" s="391"/>
      <c r="TNV69" s="392"/>
      <c r="TNW69" s="393"/>
      <c r="TNX69" s="394"/>
      <c r="TNY69" s="395"/>
      <c r="TNZ69" s="389"/>
      <c r="TOA69" s="390"/>
      <c r="TOB69" s="391"/>
      <c r="TOC69" s="392"/>
      <c r="TOD69" s="393"/>
      <c r="TOE69" s="394"/>
      <c r="TOF69" s="395"/>
      <c r="TOG69" s="389"/>
      <c r="TOH69" s="390"/>
      <c r="TOI69" s="391"/>
      <c r="TOJ69" s="392"/>
      <c r="TOK69" s="393"/>
      <c r="TOL69" s="394"/>
      <c r="TOM69" s="395"/>
      <c r="TON69" s="389"/>
      <c r="TOO69" s="390"/>
      <c r="TOP69" s="391"/>
      <c r="TOQ69" s="392"/>
      <c r="TOR69" s="393"/>
      <c r="TOS69" s="394"/>
      <c r="TOT69" s="395"/>
      <c r="TOU69" s="389"/>
      <c r="TOV69" s="390"/>
      <c r="TOW69" s="391"/>
      <c r="TOX69" s="392"/>
      <c r="TOY69" s="393"/>
      <c r="TOZ69" s="394"/>
      <c r="TPA69" s="395"/>
      <c r="TPB69" s="389"/>
      <c r="TPC69" s="390"/>
      <c r="TPD69" s="391"/>
      <c r="TPE69" s="392"/>
      <c r="TPF69" s="393"/>
      <c r="TPG69" s="394"/>
      <c r="TPH69" s="395"/>
      <c r="TPI69" s="389"/>
      <c r="TPJ69" s="390"/>
      <c r="TPK69" s="391"/>
      <c r="TPL69" s="392"/>
      <c r="TPM69" s="393"/>
      <c r="TPN69" s="394"/>
      <c r="TPO69" s="395"/>
      <c r="TPP69" s="389"/>
      <c r="TPQ69" s="390"/>
      <c r="TPR69" s="391"/>
      <c r="TPS69" s="392"/>
      <c r="TPT69" s="393"/>
      <c r="TPU69" s="394"/>
      <c r="TPV69" s="395"/>
      <c r="TPW69" s="389"/>
      <c r="TPX69" s="390"/>
      <c r="TPY69" s="391"/>
      <c r="TPZ69" s="392"/>
      <c r="TQA69" s="393"/>
      <c r="TQB69" s="394"/>
      <c r="TQC69" s="395"/>
      <c r="TQD69" s="389"/>
      <c r="TQE69" s="390"/>
      <c r="TQF69" s="391"/>
      <c r="TQG69" s="392"/>
      <c r="TQH69" s="393"/>
      <c r="TQI69" s="394"/>
      <c r="TQJ69" s="395"/>
      <c r="TQK69" s="389"/>
      <c r="TQL69" s="390"/>
      <c r="TQM69" s="391"/>
      <c r="TQN69" s="392"/>
      <c r="TQO69" s="393"/>
      <c r="TQP69" s="394"/>
      <c r="TQQ69" s="395"/>
      <c r="TQR69" s="389"/>
      <c r="TQS69" s="390"/>
      <c r="TQT69" s="391"/>
      <c r="TQU69" s="392"/>
      <c r="TQV69" s="393"/>
      <c r="TQW69" s="394"/>
      <c r="TQX69" s="395"/>
      <c r="TQY69" s="389"/>
      <c r="TQZ69" s="390"/>
      <c r="TRA69" s="391"/>
      <c r="TRB69" s="392"/>
      <c r="TRC69" s="393"/>
      <c r="TRD69" s="394"/>
      <c r="TRE69" s="395"/>
      <c r="TRF69" s="389"/>
      <c r="TRG69" s="390"/>
      <c r="TRH69" s="391"/>
      <c r="TRI69" s="392"/>
      <c r="TRJ69" s="393"/>
      <c r="TRK69" s="394"/>
      <c r="TRL69" s="395"/>
      <c r="TRM69" s="389"/>
      <c r="TRN69" s="390"/>
      <c r="TRO69" s="391"/>
      <c r="TRP69" s="392"/>
      <c r="TRQ69" s="393"/>
      <c r="TRR69" s="394"/>
      <c r="TRS69" s="395"/>
      <c r="TRT69" s="389"/>
      <c r="TRU69" s="390"/>
      <c r="TRV69" s="391"/>
      <c r="TRW69" s="392"/>
      <c r="TRX69" s="393"/>
      <c r="TRY69" s="394"/>
      <c r="TRZ69" s="395"/>
      <c r="TSA69" s="389"/>
      <c r="TSB69" s="390"/>
      <c r="TSC69" s="391"/>
      <c r="TSD69" s="392"/>
      <c r="TSE69" s="393"/>
      <c r="TSF69" s="394"/>
      <c r="TSG69" s="395"/>
      <c r="TSH69" s="389"/>
      <c r="TSI69" s="390"/>
      <c r="TSJ69" s="391"/>
      <c r="TSK69" s="392"/>
      <c r="TSL69" s="393"/>
      <c r="TSM69" s="394"/>
      <c r="TSN69" s="395"/>
      <c r="TSO69" s="389"/>
      <c r="TSP69" s="390"/>
      <c r="TSQ69" s="391"/>
      <c r="TSR69" s="392"/>
      <c r="TSS69" s="393"/>
      <c r="TST69" s="394"/>
      <c r="TSU69" s="395"/>
      <c r="TSV69" s="389"/>
      <c r="TSW69" s="390"/>
      <c r="TSX69" s="391"/>
      <c r="TSY69" s="392"/>
      <c r="TSZ69" s="393"/>
      <c r="TTA69" s="394"/>
      <c r="TTB69" s="395"/>
      <c r="TTC69" s="389"/>
      <c r="TTD69" s="390"/>
      <c r="TTE69" s="391"/>
      <c r="TTF69" s="392"/>
      <c r="TTG69" s="393"/>
      <c r="TTH69" s="394"/>
      <c r="TTI69" s="395"/>
      <c r="TTJ69" s="389"/>
      <c r="TTK69" s="390"/>
      <c r="TTL69" s="391"/>
      <c r="TTM69" s="392"/>
      <c r="TTN69" s="393"/>
      <c r="TTO69" s="394"/>
      <c r="TTP69" s="395"/>
      <c r="TTQ69" s="389"/>
      <c r="TTR69" s="390"/>
      <c r="TTS69" s="391"/>
      <c r="TTT69" s="392"/>
      <c r="TTU69" s="393"/>
      <c r="TTV69" s="394"/>
      <c r="TTW69" s="395"/>
      <c r="TTX69" s="389"/>
      <c r="TTY69" s="390"/>
      <c r="TTZ69" s="391"/>
      <c r="TUA69" s="392"/>
      <c r="TUB69" s="393"/>
      <c r="TUC69" s="394"/>
      <c r="TUD69" s="395"/>
      <c r="TUE69" s="389"/>
      <c r="TUF69" s="390"/>
      <c r="TUG69" s="391"/>
      <c r="TUH69" s="392"/>
      <c r="TUI69" s="393"/>
      <c r="TUJ69" s="394"/>
      <c r="TUK69" s="395"/>
      <c r="TUL69" s="389"/>
      <c r="TUM69" s="390"/>
      <c r="TUN69" s="391"/>
      <c r="TUO69" s="392"/>
      <c r="TUP69" s="393"/>
      <c r="TUQ69" s="394"/>
      <c r="TUR69" s="395"/>
      <c r="TUS69" s="389"/>
      <c r="TUT69" s="390"/>
      <c r="TUU69" s="391"/>
      <c r="TUV69" s="392"/>
      <c r="TUW69" s="393"/>
      <c r="TUX69" s="394"/>
      <c r="TUY69" s="395"/>
      <c r="TUZ69" s="389"/>
      <c r="TVA69" s="390"/>
      <c r="TVB69" s="391"/>
      <c r="TVC69" s="392"/>
      <c r="TVD69" s="393"/>
      <c r="TVE69" s="394"/>
      <c r="TVF69" s="395"/>
      <c r="TVG69" s="389"/>
      <c r="TVH69" s="390"/>
      <c r="TVI69" s="391"/>
      <c r="TVJ69" s="392"/>
      <c r="TVK69" s="393"/>
      <c r="TVL69" s="394"/>
      <c r="TVM69" s="395"/>
      <c r="TVN69" s="389"/>
      <c r="TVO69" s="390"/>
      <c r="TVP69" s="391"/>
      <c r="TVQ69" s="392"/>
      <c r="TVR69" s="393"/>
      <c r="TVS69" s="394"/>
      <c r="TVT69" s="395"/>
      <c r="TVU69" s="389"/>
      <c r="TVV69" s="390"/>
      <c r="TVW69" s="391"/>
      <c r="TVX69" s="392"/>
      <c r="TVY69" s="393"/>
      <c r="TVZ69" s="394"/>
      <c r="TWA69" s="395"/>
      <c r="TWB69" s="389"/>
      <c r="TWC69" s="390"/>
      <c r="TWD69" s="391"/>
      <c r="TWE69" s="392"/>
      <c r="TWF69" s="393"/>
      <c r="TWG69" s="394"/>
      <c r="TWH69" s="395"/>
      <c r="TWI69" s="389"/>
      <c r="TWJ69" s="390"/>
      <c r="TWK69" s="391"/>
      <c r="TWL69" s="392"/>
      <c r="TWM69" s="393"/>
      <c r="TWN69" s="394"/>
      <c r="TWO69" s="395"/>
      <c r="TWP69" s="389"/>
      <c r="TWQ69" s="390"/>
      <c r="TWR69" s="391"/>
      <c r="TWS69" s="392"/>
      <c r="TWT69" s="393"/>
      <c r="TWU69" s="394"/>
      <c r="TWV69" s="395"/>
      <c r="TWW69" s="389"/>
      <c r="TWX69" s="390"/>
      <c r="TWY69" s="391"/>
      <c r="TWZ69" s="392"/>
      <c r="TXA69" s="393"/>
      <c r="TXB69" s="394"/>
      <c r="TXC69" s="395"/>
      <c r="TXD69" s="389"/>
      <c r="TXE69" s="390"/>
      <c r="TXF69" s="391"/>
      <c r="TXG69" s="392"/>
      <c r="TXH69" s="393"/>
      <c r="TXI69" s="394"/>
      <c r="TXJ69" s="395"/>
      <c r="TXK69" s="389"/>
      <c r="TXL69" s="390"/>
      <c r="TXM69" s="391"/>
      <c r="TXN69" s="392"/>
      <c r="TXO69" s="393"/>
      <c r="TXP69" s="394"/>
      <c r="TXQ69" s="395"/>
      <c r="TXR69" s="389"/>
      <c r="TXS69" s="390"/>
      <c r="TXT69" s="391"/>
      <c r="TXU69" s="392"/>
      <c r="TXV69" s="393"/>
      <c r="TXW69" s="394"/>
      <c r="TXX69" s="395"/>
      <c r="TXY69" s="389"/>
      <c r="TXZ69" s="390"/>
      <c r="TYA69" s="391"/>
      <c r="TYB69" s="392"/>
      <c r="TYC69" s="393"/>
      <c r="TYD69" s="394"/>
      <c r="TYE69" s="395"/>
      <c r="TYF69" s="389"/>
      <c r="TYG69" s="390"/>
      <c r="TYH69" s="391"/>
      <c r="TYI69" s="392"/>
      <c r="TYJ69" s="393"/>
      <c r="TYK69" s="394"/>
      <c r="TYL69" s="395"/>
      <c r="TYM69" s="389"/>
      <c r="TYN69" s="390"/>
      <c r="TYO69" s="391"/>
      <c r="TYP69" s="392"/>
      <c r="TYQ69" s="393"/>
      <c r="TYR69" s="394"/>
      <c r="TYS69" s="395"/>
      <c r="TYT69" s="389"/>
      <c r="TYU69" s="390"/>
      <c r="TYV69" s="391"/>
      <c r="TYW69" s="392"/>
      <c r="TYX69" s="393"/>
      <c r="TYY69" s="394"/>
      <c r="TYZ69" s="395"/>
      <c r="TZA69" s="389"/>
      <c r="TZB69" s="390"/>
      <c r="TZC69" s="391"/>
      <c r="TZD69" s="392"/>
      <c r="TZE69" s="393"/>
      <c r="TZF69" s="394"/>
      <c r="TZG69" s="395"/>
      <c r="TZH69" s="389"/>
      <c r="TZI69" s="390"/>
      <c r="TZJ69" s="391"/>
      <c r="TZK69" s="392"/>
      <c r="TZL69" s="393"/>
      <c r="TZM69" s="394"/>
      <c r="TZN69" s="395"/>
      <c r="TZO69" s="389"/>
      <c r="TZP69" s="390"/>
      <c r="TZQ69" s="391"/>
      <c r="TZR69" s="392"/>
      <c r="TZS69" s="393"/>
      <c r="TZT69" s="394"/>
      <c r="TZU69" s="395"/>
      <c r="TZV69" s="389"/>
      <c r="TZW69" s="390"/>
      <c r="TZX69" s="391"/>
      <c r="TZY69" s="392"/>
      <c r="TZZ69" s="393"/>
      <c r="UAA69" s="394"/>
      <c r="UAB69" s="395"/>
      <c r="UAC69" s="389"/>
      <c r="UAD69" s="390"/>
      <c r="UAE69" s="391"/>
      <c r="UAF69" s="392"/>
      <c r="UAG69" s="393"/>
      <c r="UAH69" s="394"/>
      <c r="UAI69" s="395"/>
      <c r="UAJ69" s="389"/>
      <c r="UAK69" s="390"/>
      <c r="UAL69" s="391"/>
      <c r="UAM69" s="392"/>
      <c r="UAN69" s="393"/>
      <c r="UAO69" s="394"/>
      <c r="UAP69" s="395"/>
      <c r="UAQ69" s="389"/>
      <c r="UAR69" s="390"/>
      <c r="UAS69" s="391"/>
      <c r="UAT69" s="392"/>
      <c r="UAU69" s="393"/>
      <c r="UAV69" s="394"/>
      <c r="UAW69" s="395"/>
      <c r="UAX69" s="389"/>
      <c r="UAY69" s="390"/>
      <c r="UAZ69" s="391"/>
      <c r="UBA69" s="392"/>
      <c r="UBB69" s="393"/>
      <c r="UBC69" s="394"/>
      <c r="UBD69" s="395"/>
      <c r="UBE69" s="389"/>
      <c r="UBF69" s="390"/>
      <c r="UBG69" s="391"/>
      <c r="UBH69" s="392"/>
      <c r="UBI69" s="393"/>
      <c r="UBJ69" s="394"/>
      <c r="UBK69" s="395"/>
      <c r="UBL69" s="389"/>
      <c r="UBM69" s="390"/>
      <c r="UBN69" s="391"/>
      <c r="UBO69" s="392"/>
      <c r="UBP69" s="393"/>
      <c r="UBQ69" s="394"/>
      <c r="UBR69" s="395"/>
      <c r="UBS69" s="389"/>
      <c r="UBT69" s="390"/>
      <c r="UBU69" s="391"/>
      <c r="UBV69" s="392"/>
      <c r="UBW69" s="393"/>
      <c r="UBX69" s="394"/>
      <c r="UBY69" s="395"/>
      <c r="UBZ69" s="389"/>
      <c r="UCA69" s="390"/>
      <c r="UCB69" s="391"/>
      <c r="UCC69" s="392"/>
      <c r="UCD69" s="393"/>
      <c r="UCE69" s="394"/>
      <c r="UCF69" s="395"/>
      <c r="UCG69" s="389"/>
      <c r="UCH69" s="390"/>
      <c r="UCI69" s="391"/>
      <c r="UCJ69" s="392"/>
      <c r="UCK69" s="393"/>
      <c r="UCL69" s="394"/>
      <c r="UCM69" s="395"/>
      <c r="UCN69" s="389"/>
      <c r="UCO69" s="390"/>
      <c r="UCP69" s="391"/>
      <c r="UCQ69" s="392"/>
      <c r="UCR69" s="393"/>
      <c r="UCS69" s="394"/>
      <c r="UCT69" s="395"/>
      <c r="UCU69" s="389"/>
      <c r="UCV69" s="390"/>
      <c r="UCW69" s="391"/>
      <c r="UCX69" s="392"/>
      <c r="UCY69" s="393"/>
      <c r="UCZ69" s="394"/>
      <c r="UDA69" s="395"/>
      <c r="UDB69" s="389"/>
      <c r="UDC69" s="390"/>
      <c r="UDD69" s="391"/>
      <c r="UDE69" s="392"/>
      <c r="UDF69" s="393"/>
      <c r="UDG69" s="394"/>
      <c r="UDH69" s="395"/>
      <c r="UDI69" s="389"/>
      <c r="UDJ69" s="390"/>
      <c r="UDK69" s="391"/>
      <c r="UDL69" s="392"/>
      <c r="UDM69" s="393"/>
      <c r="UDN69" s="394"/>
      <c r="UDO69" s="395"/>
      <c r="UDP69" s="389"/>
      <c r="UDQ69" s="390"/>
      <c r="UDR69" s="391"/>
      <c r="UDS69" s="392"/>
      <c r="UDT69" s="393"/>
      <c r="UDU69" s="394"/>
      <c r="UDV69" s="395"/>
      <c r="UDW69" s="389"/>
      <c r="UDX69" s="390"/>
      <c r="UDY69" s="391"/>
      <c r="UDZ69" s="392"/>
      <c r="UEA69" s="393"/>
      <c r="UEB69" s="394"/>
      <c r="UEC69" s="395"/>
      <c r="UED69" s="389"/>
      <c r="UEE69" s="390"/>
      <c r="UEF69" s="391"/>
      <c r="UEG69" s="392"/>
      <c r="UEH69" s="393"/>
      <c r="UEI69" s="394"/>
      <c r="UEJ69" s="395"/>
      <c r="UEK69" s="389"/>
      <c r="UEL69" s="390"/>
      <c r="UEM69" s="391"/>
      <c r="UEN69" s="392"/>
      <c r="UEO69" s="393"/>
      <c r="UEP69" s="394"/>
      <c r="UEQ69" s="395"/>
      <c r="UER69" s="389"/>
      <c r="UES69" s="390"/>
      <c r="UET69" s="391"/>
      <c r="UEU69" s="392"/>
      <c r="UEV69" s="393"/>
      <c r="UEW69" s="394"/>
      <c r="UEX69" s="395"/>
      <c r="UEY69" s="389"/>
      <c r="UEZ69" s="390"/>
      <c r="UFA69" s="391"/>
      <c r="UFB69" s="392"/>
      <c r="UFC69" s="393"/>
      <c r="UFD69" s="394"/>
      <c r="UFE69" s="395"/>
      <c r="UFF69" s="389"/>
      <c r="UFG69" s="390"/>
      <c r="UFH69" s="391"/>
      <c r="UFI69" s="392"/>
      <c r="UFJ69" s="393"/>
      <c r="UFK69" s="394"/>
      <c r="UFL69" s="395"/>
      <c r="UFM69" s="389"/>
      <c r="UFN69" s="390"/>
      <c r="UFO69" s="391"/>
      <c r="UFP69" s="392"/>
      <c r="UFQ69" s="393"/>
      <c r="UFR69" s="394"/>
      <c r="UFS69" s="395"/>
      <c r="UFT69" s="389"/>
      <c r="UFU69" s="390"/>
      <c r="UFV69" s="391"/>
      <c r="UFW69" s="392"/>
      <c r="UFX69" s="393"/>
      <c r="UFY69" s="394"/>
      <c r="UFZ69" s="395"/>
      <c r="UGA69" s="389"/>
      <c r="UGB69" s="390"/>
      <c r="UGC69" s="391"/>
      <c r="UGD69" s="392"/>
      <c r="UGE69" s="393"/>
      <c r="UGF69" s="394"/>
      <c r="UGG69" s="395"/>
      <c r="UGH69" s="389"/>
      <c r="UGI69" s="390"/>
      <c r="UGJ69" s="391"/>
      <c r="UGK69" s="392"/>
      <c r="UGL69" s="393"/>
      <c r="UGM69" s="394"/>
      <c r="UGN69" s="395"/>
      <c r="UGO69" s="389"/>
      <c r="UGP69" s="390"/>
      <c r="UGQ69" s="391"/>
      <c r="UGR69" s="392"/>
      <c r="UGS69" s="393"/>
      <c r="UGT69" s="394"/>
      <c r="UGU69" s="395"/>
      <c r="UGV69" s="389"/>
      <c r="UGW69" s="390"/>
      <c r="UGX69" s="391"/>
      <c r="UGY69" s="392"/>
      <c r="UGZ69" s="393"/>
      <c r="UHA69" s="394"/>
      <c r="UHB69" s="395"/>
      <c r="UHC69" s="389"/>
      <c r="UHD69" s="390"/>
      <c r="UHE69" s="391"/>
      <c r="UHF69" s="392"/>
      <c r="UHG69" s="393"/>
      <c r="UHH69" s="394"/>
      <c r="UHI69" s="395"/>
      <c r="UHJ69" s="389"/>
      <c r="UHK69" s="390"/>
      <c r="UHL69" s="391"/>
      <c r="UHM69" s="392"/>
      <c r="UHN69" s="393"/>
      <c r="UHO69" s="394"/>
      <c r="UHP69" s="395"/>
      <c r="UHQ69" s="389"/>
      <c r="UHR69" s="390"/>
      <c r="UHS69" s="391"/>
      <c r="UHT69" s="392"/>
      <c r="UHU69" s="393"/>
      <c r="UHV69" s="394"/>
      <c r="UHW69" s="395"/>
      <c r="UHX69" s="389"/>
      <c r="UHY69" s="390"/>
      <c r="UHZ69" s="391"/>
      <c r="UIA69" s="392"/>
      <c r="UIB69" s="393"/>
      <c r="UIC69" s="394"/>
      <c r="UID69" s="395"/>
      <c r="UIE69" s="389"/>
      <c r="UIF69" s="390"/>
      <c r="UIG69" s="391"/>
      <c r="UIH69" s="392"/>
      <c r="UII69" s="393"/>
      <c r="UIJ69" s="394"/>
      <c r="UIK69" s="395"/>
      <c r="UIL69" s="389"/>
      <c r="UIM69" s="390"/>
      <c r="UIN69" s="391"/>
      <c r="UIO69" s="392"/>
      <c r="UIP69" s="393"/>
      <c r="UIQ69" s="394"/>
      <c r="UIR69" s="395"/>
      <c r="UIS69" s="389"/>
      <c r="UIT69" s="390"/>
      <c r="UIU69" s="391"/>
      <c r="UIV69" s="392"/>
      <c r="UIW69" s="393"/>
      <c r="UIX69" s="394"/>
      <c r="UIY69" s="395"/>
      <c r="UIZ69" s="389"/>
      <c r="UJA69" s="390"/>
      <c r="UJB69" s="391"/>
      <c r="UJC69" s="392"/>
      <c r="UJD69" s="393"/>
      <c r="UJE69" s="394"/>
      <c r="UJF69" s="395"/>
      <c r="UJG69" s="389"/>
      <c r="UJH69" s="390"/>
      <c r="UJI69" s="391"/>
      <c r="UJJ69" s="392"/>
      <c r="UJK69" s="393"/>
      <c r="UJL69" s="394"/>
      <c r="UJM69" s="395"/>
      <c r="UJN69" s="389"/>
      <c r="UJO69" s="390"/>
      <c r="UJP69" s="391"/>
      <c r="UJQ69" s="392"/>
      <c r="UJR69" s="393"/>
      <c r="UJS69" s="394"/>
      <c r="UJT69" s="395"/>
      <c r="UJU69" s="389"/>
      <c r="UJV69" s="390"/>
      <c r="UJW69" s="391"/>
      <c r="UJX69" s="392"/>
      <c r="UJY69" s="393"/>
      <c r="UJZ69" s="394"/>
      <c r="UKA69" s="395"/>
      <c r="UKB69" s="389"/>
      <c r="UKC69" s="390"/>
      <c r="UKD69" s="391"/>
      <c r="UKE69" s="392"/>
      <c r="UKF69" s="393"/>
      <c r="UKG69" s="394"/>
      <c r="UKH69" s="395"/>
      <c r="UKI69" s="389"/>
      <c r="UKJ69" s="390"/>
      <c r="UKK69" s="391"/>
      <c r="UKL69" s="392"/>
      <c r="UKM69" s="393"/>
      <c r="UKN69" s="394"/>
      <c r="UKO69" s="395"/>
      <c r="UKP69" s="389"/>
      <c r="UKQ69" s="390"/>
      <c r="UKR69" s="391"/>
      <c r="UKS69" s="392"/>
      <c r="UKT69" s="393"/>
      <c r="UKU69" s="394"/>
      <c r="UKV69" s="395"/>
      <c r="UKW69" s="389"/>
      <c r="UKX69" s="390"/>
      <c r="UKY69" s="391"/>
      <c r="UKZ69" s="392"/>
      <c r="ULA69" s="393"/>
      <c r="ULB69" s="394"/>
      <c r="ULC69" s="395"/>
      <c r="ULD69" s="389"/>
      <c r="ULE69" s="390"/>
      <c r="ULF69" s="391"/>
      <c r="ULG69" s="392"/>
      <c r="ULH69" s="393"/>
      <c r="ULI69" s="394"/>
      <c r="ULJ69" s="395"/>
      <c r="ULK69" s="389"/>
      <c r="ULL69" s="390"/>
      <c r="ULM69" s="391"/>
      <c r="ULN69" s="392"/>
      <c r="ULO69" s="393"/>
      <c r="ULP69" s="394"/>
      <c r="ULQ69" s="395"/>
      <c r="ULR69" s="389"/>
      <c r="ULS69" s="390"/>
      <c r="ULT69" s="391"/>
      <c r="ULU69" s="392"/>
      <c r="ULV69" s="393"/>
      <c r="ULW69" s="394"/>
      <c r="ULX69" s="395"/>
      <c r="ULY69" s="389"/>
      <c r="ULZ69" s="390"/>
      <c r="UMA69" s="391"/>
      <c r="UMB69" s="392"/>
      <c r="UMC69" s="393"/>
      <c r="UMD69" s="394"/>
      <c r="UME69" s="395"/>
      <c r="UMF69" s="389"/>
      <c r="UMG69" s="390"/>
      <c r="UMH69" s="391"/>
      <c r="UMI69" s="392"/>
      <c r="UMJ69" s="393"/>
      <c r="UMK69" s="394"/>
      <c r="UML69" s="395"/>
      <c r="UMM69" s="389"/>
      <c r="UMN69" s="390"/>
      <c r="UMO69" s="391"/>
      <c r="UMP69" s="392"/>
      <c r="UMQ69" s="393"/>
      <c r="UMR69" s="394"/>
      <c r="UMS69" s="395"/>
      <c r="UMT69" s="389"/>
      <c r="UMU69" s="390"/>
      <c r="UMV69" s="391"/>
      <c r="UMW69" s="392"/>
      <c r="UMX69" s="393"/>
      <c r="UMY69" s="394"/>
      <c r="UMZ69" s="395"/>
      <c r="UNA69" s="389"/>
      <c r="UNB69" s="390"/>
      <c r="UNC69" s="391"/>
      <c r="UND69" s="392"/>
      <c r="UNE69" s="393"/>
      <c r="UNF69" s="394"/>
      <c r="UNG69" s="395"/>
      <c r="UNH69" s="389"/>
      <c r="UNI69" s="390"/>
      <c r="UNJ69" s="391"/>
      <c r="UNK69" s="392"/>
      <c r="UNL69" s="393"/>
      <c r="UNM69" s="394"/>
      <c r="UNN69" s="395"/>
      <c r="UNO69" s="389"/>
      <c r="UNP69" s="390"/>
      <c r="UNQ69" s="391"/>
      <c r="UNR69" s="392"/>
      <c r="UNS69" s="393"/>
      <c r="UNT69" s="394"/>
      <c r="UNU69" s="395"/>
      <c r="UNV69" s="389"/>
      <c r="UNW69" s="390"/>
      <c r="UNX69" s="391"/>
      <c r="UNY69" s="392"/>
      <c r="UNZ69" s="393"/>
      <c r="UOA69" s="394"/>
      <c r="UOB69" s="395"/>
      <c r="UOC69" s="389"/>
      <c r="UOD69" s="390"/>
      <c r="UOE69" s="391"/>
      <c r="UOF69" s="392"/>
      <c r="UOG69" s="393"/>
      <c r="UOH69" s="394"/>
      <c r="UOI69" s="395"/>
      <c r="UOJ69" s="389"/>
      <c r="UOK69" s="390"/>
      <c r="UOL69" s="391"/>
      <c r="UOM69" s="392"/>
      <c r="UON69" s="393"/>
      <c r="UOO69" s="394"/>
      <c r="UOP69" s="395"/>
      <c r="UOQ69" s="389"/>
      <c r="UOR69" s="390"/>
      <c r="UOS69" s="391"/>
      <c r="UOT69" s="392"/>
      <c r="UOU69" s="393"/>
      <c r="UOV69" s="394"/>
      <c r="UOW69" s="395"/>
      <c r="UOX69" s="389"/>
      <c r="UOY69" s="390"/>
      <c r="UOZ69" s="391"/>
      <c r="UPA69" s="392"/>
      <c r="UPB69" s="393"/>
      <c r="UPC69" s="394"/>
      <c r="UPD69" s="395"/>
      <c r="UPE69" s="389"/>
      <c r="UPF69" s="390"/>
      <c r="UPG69" s="391"/>
      <c r="UPH69" s="392"/>
      <c r="UPI69" s="393"/>
      <c r="UPJ69" s="394"/>
      <c r="UPK69" s="395"/>
      <c r="UPL69" s="389"/>
      <c r="UPM69" s="390"/>
      <c r="UPN69" s="391"/>
      <c r="UPO69" s="392"/>
      <c r="UPP69" s="393"/>
      <c r="UPQ69" s="394"/>
      <c r="UPR69" s="395"/>
      <c r="UPS69" s="389"/>
      <c r="UPT69" s="390"/>
      <c r="UPU69" s="391"/>
      <c r="UPV69" s="392"/>
      <c r="UPW69" s="393"/>
      <c r="UPX69" s="394"/>
      <c r="UPY69" s="395"/>
      <c r="UPZ69" s="389"/>
      <c r="UQA69" s="390"/>
      <c r="UQB69" s="391"/>
      <c r="UQC69" s="392"/>
      <c r="UQD69" s="393"/>
      <c r="UQE69" s="394"/>
      <c r="UQF69" s="395"/>
      <c r="UQG69" s="389"/>
      <c r="UQH69" s="390"/>
      <c r="UQI69" s="391"/>
      <c r="UQJ69" s="392"/>
      <c r="UQK69" s="393"/>
      <c r="UQL69" s="394"/>
      <c r="UQM69" s="395"/>
      <c r="UQN69" s="389"/>
      <c r="UQO69" s="390"/>
      <c r="UQP69" s="391"/>
      <c r="UQQ69" s="392"/>
      <c r="UQR69" s="393"/>
      <c r="UQS69" s="394"/>
      <c r="UQT69" s="395"/>
      <c r="UQU69" s="389"/>
      <c r="UQV69" s="390"/>
      <c r="UQW69" s="391"/>
      <c r="UQX69" s="392"/>
      <c r="UQY69" s="393"/>
      <c r="UQZ69" s="394"/>
      <c r="URA69" s="395"/>
      <c r="URB69" s="389"/>
      <c r="URC69" s="390"/>
      <c r="URD69" s="391"/>
      <c r="URE69" s="392"/>
      <c r="URF69" s="393"/>
      <c r="URG69" s="394"/>
      <c r="URH69" s="395"/>
      <c r="URI69" s="389"/>
      <c r="URJ69" s="390"/>
      <c r="URK69" s="391"/>
      <c r="URL69" s="392"/>
      <c r="URM69" s="393"/>
      <c r="URN69" s="394"/>
      <c r="URO69" s="395"/>
      <c r="URP69" s="389"/>
      <c r="URQ69" s="390"/>
      <c r="URR69" s="391"/>
      <c r="URS69" s="392"/>
      <c r="URT69" s="393"/>
      <c r="URU69" s="394"/>
      <c r="URV69" s="395"/>
      <c r="URW69" s="389"/>
      <c r="URX69" s="390"/>
      <c r="URY69" s="391"/>
      <c r="URZ69" s="392"/>
      <c r="USA69" s="393"/>
      <c r="USB69" s="394"/>
      <c r="USC69" s="395"/>
      <c r="USD69" s="389"/>
      <c r="USE69" s="390"/>
      <c r="USF69" s="391"/>
      <c r="USG69" s="392"/>
      <c r="USH69" s="393"/>
      <c r="USI69" s="394"/>
      <c r="USJ69" s="395"/>
      <c r="USK69" s="389"/>
      <c r="USL69" s="390"/>
      <c r="USM69" s="391"/>
      <c r="USN69" s="392"/>
      <c r="USO69" s="393"/>
      <c r="USP69" s="394"/>
      <c r="USQ69" s="395"/>
      <c r="USR69" s="389"/>
      <c r="USS69" s="390"/>
      <c r="UST69" s="391"/>
      <c r="USU69" s="392"/>
      <c r="USV69" s="393"/>
      <c r="USW69" s="394"/>
      <c r="USX69" s="395"/>
      <c r="USY69" s="389"/>
      <c r="USZ69" s="390"/>
      <c r="UTA69" s="391"/>
      <c r="UTB69" s="392"/>
      <c r="UTC69" s="393"/>
      <c r="UTD69" s="394"/>
      <c r="UTE69" s="395"/>
      <c r="UTF69" s="389"/>
      <c r="UTG69" s="390"/>
      <c r="UTH69" s="391"/>
      <c r="UTI69" s="392"/>
      <c r="UTJ69" s="393"/>
      <c r="UTK69" s="394"/>
      <c r="UTL69" s="395"/>
      <c r="UTM69" s="389"/>
      <c r="UTN69" s="390"/>
      <c r="UTO69" s="391"/>
      <c r="UTP69" s="392"/>
      <c r="UTQ69" s="393"/>
      <c r="UTR69" s="394"/>
      <c r="UTS69" s="395"/>
      <c r="UTT69" s="389"/>
      <c r="UTU69" s="390"/>
      <c r="UTV69" s="391"/>
      <c r="UTW69" s="392"/>
      <c r="UTX69" s="393"/>
      <c r="UTY69" s="394"/>
      <c r="UTZ69" s="395"/>
      <c r="UUA69" s="389"/>
      <c r="UUB69" s="390"/>
      <c r="UUC69" s="391"/>
      <c r="UUD69" s="392"/>
      <c r="UUE69" s="393"/>
      <c r="UUF69" s="394"/>
      <c r="UUG69" s="395"/>
      <c r="UUH69" s="389"/>
      <c r="UUI69" s="390"/>
      <c r="UUJ69" s="391"/>
      <c r="UUK69" s="392"/>
      <c r="UUL69" s="393"/>
      <c r="UUM69" s="394"/>
      <c r="UUN69" s="395"/>
      <c r="UUO69" s="389"/>
      <c r="UUP69" s="390"/>
      <c r="UUQ69" s="391"/>
      <c r="UUR69" s="392"/>
      <c r="UUS69" s="393"/>
      <c r="UUT69" s="394"/>
      <c r="UUU69" s="395"/>
      <c r="UUV69" s="389"/>
      <c r="UUW69" s="390"/>
      <c r="UUX69" s="391"/>
      <c r="UUY69" s="392"/>
      <c r="UUZ69" s="393"/>
      <c r="UVA69" s="394"/>
      <c r="UVB69" s="395"/>
      <c r="UVC69" s="389"/>
      <c r="UVD69" s="390"/>
      <c r="UVE69" s="391"/>
      <c r="UVF69" s="392"/>
      <c r="UVG69" s="393"/>
      <c r="UVH69" s="394"/>
      <c r="UVI69" s="395"/>
      <c r="UVJ69" s="389"/>
      <c r="UVK69" s="390"/>
      <c r="UVL69" s="391"/>
      <c r="UVM69" s="392"/>
      <c r="UVN69" s="393"/>
      <c r="UVO69" s="394"/>
      <c r="UVP69" s="395"/>
      <c r="UVQ69" s="389"/>
      <c r="UVR69" s="390"/>
      <c r="UVS69" s="391"/>
      <c r="UVT69" s="392"/>
      <c r="UVU69" s="393"/>
      <c r="UVV69" s="394"/>
      <c r="UVW69" s="395"/>
      <c r="UVX69" s="389"/>
      <c r="UVY69" s="390"/>
      <c r="UVZ69" s="391"/>
      <c r="UWA69" s="392"/>
      <c r="UWB69" s="393"/>
      <c r="UWC69" s="394"/>
      <c r="UWD69" s="395"/>
      <c r="UWE69" s="389"/>
      <c r="UWF69" s="390"/>
      <c r="UWG69" s="391"/>
      <c r="UWH69" s="392"/>
      <c r="UWI69" s="393"/>
      <c r="UWJ69" s="394"/>
      <c r="UWK69" s="395"/>
      <c r="UWL69" s="389"/>
      <c r="UWM69" s="390"/>
      <c r="UWN69" s="391"/>
      <c r="UWO69" s="392"/>
      <c r="UWP69" s="393"/>
      <c r="UWQ69" s="394"/>
      <c r="UWR69" s="395"/>
      <c r="UWS69" s="389"/>
      <c r="UWT69" s="390"/>
      <c r="UWU69" s="391"/>
      <c r="UWV69" s="392"/>
      <c r="UWW69" s="393"/>
      <c r="UWX69" s="394"/>
      <c r="UWY69" s="395"/>
      <c r="UWZ69" s="389"/>
      <c r="UXA69" s="390"/>
      <c r="UXB69" s="391"/>
      <c r="UXC69" s="392"/>
      <c r="UXD69" s="393"/>
      <c r="UXE69" s="394"/>
      <c r="UXF69" s="395"/>
      <c r="UXG69" s="389"/>
      <c r="UXH69" s="390"/>
      <c r="UXI69" s="391"/>
      <c r="UXJ69" s="392"/>
      <c r="UXK69" s="393"/>
      <c r="UXL69" s="394"/>
      <c r="UXM69" s="395"/>
      <c r="UXN69" s="389"/>
      <c r="UXO69" s="390"/>
      <c r="UXP69" s="391"/>
      <c r="UXQ69" s="392"/>
      <c r="UXR69" s="393"/>
      <c r="UXS69" s="394"/>
      <c r="UXT69" s="395"/>
      <c r="UXU69" s="389"/>
      <c r="UXV69" s="390"/>
      <c r="UXW69" s="391"/>
      <c r="UXX69" s="392"/>
      <c r="UXY69" s="393"/>
      <c r="UXZ69" s="394"/>
      <c r="UYA69" s="395"/>
      <c r="UYB69" s="389"/>
      <c r="UYC69" s="390"/>
      <c r="UYD69" s="391"/>
      <c r="UYE69" s="392"/>
      <c r="UYF69" s="393"/>
      <c r="UYG69" s="394"/>
      <c r="UYH69" s="395"/>
      <c r="UYI69" s="389"/>
      <c r="UYJ69" s="390"/>
      <c r="UYK69" s="391"/>
      <c r="UYL69" s="392"/>
      <c r="UYM69" s="393"/>
      <c r="UYN69" s="394"/>
      <c r="UYO69" s="395"/>
      <c r="UYP69" s="389"/>
      <c r="UYQ69" s="390"/>
      <c r="UYR69" s="391"/>
      <c r="UYS69" s="392"/>
      <c r="UYT69" s="393"/>
      <c r="UYU69" s="394"/>
      <c r="UYV69" s="395"/>
      <c r="UYW69" s="389"/>
      <c r="UYX69" s="390"/>
      <c r="UYY69" s="391"/>
      <c r="UYZ69" s="392"/>
      <c r="UZA69" s="393"/>
      <c r="UZB69" s="394"/>
      <c r="UZC69" s="395"/>
      <c r="UZD69" s="389"/>
      <c r="UZE69" s="390"/>
      <c r="UZF69" s="391"/>
      <c r="UZG69" s="392"/>
      <c r="UZH69" s="393"/>
      <c r="UZI69" s="394"/>
      <c r="UZJ69" s="395"/>
      <c r="UZK69" s="389"/>
      <c r="UZL69" s="390"/>
      <c r="UZM69" s="391"/>
      <c r="UZN69" s="392"/>
      <c r="UZO69" s="393"/>
      <c r="UZP69" s="394"/>
      <c r="UZQ69" s="395"/>
      <c r="UZR69" s="389"/>
      <c r="UZS69" s="390"/>
      <c r="UZT69" s="391"/>
      <c r="UZU69" s="392"/>
      <c r="UZV69" s="393"/>
      <c r="UZW69" s="394"/>
      <c r="UZX69" s="395"/>
      <c r="UZY69" s="389"/>
      <c r="UZZ69" s="390"/>
      <c r="VAA69" s="391"/>
      <c r="VAB69" s="392"/>
      <c r="VAC69" s="393"/>
      <c r="VAD69" s="394"/>
      <c r="VAE69" s="395"/>
      <c r="VAF69" s="389"/>
      <c r="VAG69" s="390"/>
      <c r="VAH69" s="391"/>
      <c r="VAI69" s="392"/>
      <c r="VAJ69" s="393"/>
      <c r="VAK69" s="394"/>
      <c r="VAL69" s="395"/>
      <c r="VAM69" s="389"/>
      <c r="VAN69" s="390"/>
      <c r="VAO69" s="391"/>
      <c r="VAP69" s="392"/>
      <c r="VAQ69" s="393"/>
      <c r="VAR69" s="394"/>
      <c r="VAS69" s="395"/>
      <c r="VAT69" s="389"/>
      <c r="VAU69" s="390"/>
      <c r="VAV69" s="391"/>
      <c r="VAW69" s="392"/>
      <c r="VAX69" s="393"/>
      <c r="VAY69" s="394"/>
      <c r="VAZ69" s="395"/>
      <c r="VBA69" s="389"/>
      <c r="VBB69" s="390"/>
      <c r="VBC69" s="391"/>
      <c r="VBD69" s="392"/>
      <c r="VBE69" s="393"/>
      <c r="VBF69" s="394"/>
      <c r="VBG69" s="395"/>
      <c r="VBH69" s="389"/>
      <c r="VBI69" s="390"/>
      <c r="VBJ69" s="391"/>
      <c r="VBK69" s="392"/>
      <c r="VBL69" s="393"/>
      <c r="VBM69" s="394"/>
      <c r="VBN69" s="395"/>
      <c r="VBO69" s="389"/>
      <c r="VBP69" s="390"/>
      <c r="VBQ69" s="391"/>
      <c r="VBR69" s="392"/>
      <c r="VBS69" s="393"/>
      <c r="VBT69" s="394"/>
      <c r="VBU69" s="395"/>
      <c r="VBV69" s="389"/>
      <c r="VBW69" s="390"/>
      <c r="VBX69" s="391"/>
      <c r="VBY69" s="392"/>
      <c r="VBZ69" s="393"/>
      <c r="VCA69" s="394"/>
      <c r="VCB69" s="395"/>
      <c r="VCC69" s="389"/>
      <c r="VCD69" s="390"/>
      <c r="VCE69" s="391"/>
      <c r="VCF69" s="392"/>
      <c r="VCG69" s="393"/>
      <c r="VCH69" s="394"/>
      <c r="VCI69" s="395"/>
      <c r="VCJ69" s="389"/>
      <c r="VCK69" s="390"/>
      <c r="VCL69" s="391"/>
      <c r="VCM69" s="392"/>
      <c r="VCN69" s="393"/>
      <c r="VCO69" s="394"/>
      <c r="VCP69" s="395"/>
      <c r="VCQ69" s="389"/>
      <c r="VCR69" s="390"/>
      <c r="VCS69" s="391"/>
      <c r="VCT69" s="392"/>
      <c r="VCU69" s="393"/>
      <c r="VCV69" s="394"/>
      <c r="VCW69" s="395"/>
      <c r="VCX69" s="389"/>
      <c r="VCY69" s="390"/>
      <c r="VCZ69" s="391"/>
      <c r="VDA69" s="392"/>
      <c r="VDB69" s="393"/>
      <c r="VDC69" s="394"/>
      <c r="VDD69" s="395"/>
      <c r="VDE69" s="389"/>
      <c r="VDF69" s="390"/>
      <c r="VDG69" s="391"/>
      <c r="VDH69" s="392"/>
      <c r="VDI69" s="393"/>
      <c r="VDJ69" s="394"/>
      <c r="VDK69" s="395"/>
      <c r="VDL69" s="389"/>
      <c r="VDM69" s="390"/>
      <c r="VDN69" s="391"/>
      <c r="VDO69" s="392"/>
      <c r="VDP69" s="393"/>
      <c r="VDQ69" s="394"/>
      <c r="VDR69" s="395"/>
      <c r="VDS69" s="389"/>
      <c r="VDT69" s="390"/>
      <c r="VDU69" s="391"/>
      <c r="VDV69" s="392"/>
      <c r="VDW69" s="393"/>
      <c r="VDX69" s="394"/>
      <c r="VDY69" s="395"/>
      <c r="VDZ69" s="389"/>
      <c r="VEA69" s="390"/>
      <c r="VEB69" s="391"/>
      <c r="VEC69" s="392"/>
      <c r="VED69" s="393"/>
      <c r="VEE69" s="394"/>
      <c r="VEF69" s="395"/>
      <c r="VEG69" s="389"/>
      <c r="VEH69" s="390"/>
      <c r="VEI69" s="391"/>
      <c r="VEJ69" s="392"/>
      <c r="VEK69" s="393"/>
      <c r="VEL69" s="394"/>
      <c r="VEM69" s="395"/>
      <c r="VEN69" s="389"/>
      <c r="VEO69" s="390"/>
      <c r="VEP69" s="391"/>
      <c r="VEQ69" s="392"/>
      <c r="VER69" s="393"/>
      <c r="VES69" s="394"/>
      <c r="VET69" s="395"/>
      <c r="VEU69" s="389"/>
      <c r="VEV69" s="390"/>
      <c r="VEW69" s="391"/>
      <c r="VEX69" s="392"/>
      <c r="VEY69" s="393"/>
      <c r="VEZ69" s="394"/>
      <c r="VFA69" s="395"/>
      <c r="VFB69" s="389"/>
      <c r="VFC69" s="390"/>
      <c r="VFD69" s="391"/>
      <c r="VFE69" s="392"/>
      <c r="VFF69" s="393"/>
      <c r="VFG69" s="394"/>
      <c r="VFH69" s="395"/>
      <c r="VFI69" s="389"/>
      <c r="VFJ69" s="390"/>
      <c r="VFK69" s="391"/>
      <c r="VFL69" s="392"/>
      <c r="VFM69" s="393"/>
      <c r="VFN69" s="394"/>
      <c r="VFO69" s="395"/>
      <c r="VFP69" s="389"/>
      <c r="VFQ69" s="390"/>
      <c r="VFR69" s="391"/>
      <c r="VFS69" s="392"/>
      <c r="VFT69" s="393"/>
      <c r="VFU69" s="394"/>
      <c r="VFV69" s="395"/>
      <c r="VFW69" s="389"/>
      <c r="VFX69" s="390"/>
      <c r="VFY69" s="391"/>
      <c r="VFZ69" s="392"/>
      <c r="VGA69" s="393"/>
      <c r="VGB69" s="394"/>
      <c r="VGC69" s="395"/>
      <c r="VGD69" s="389"/>
      <c r="VGE69" s="390"/>
      <c r="VGF69" s="391"/>
      <c r="VGG69" s="392"/>
      <c r="VGH69" s="393"/>
      <c r="VGI69" s="394"/>
      <c r="VGJ69" s="395"/>
      <c r="VGK69" s="389"/>
      <c r="VGL69" s="390"/>
      <c r="VGM69" s="391"/>
      <c r="VGN69" s="392"/>
      <c r="VGO69" s="393"/>
      <c r="VGP69" s="394"/>
      <c r="VGQ69" s="395"/>
      <c r="VGR69" s="389"/>
      <c r="VGS69" s="390"/>
      <c r="VGT69" s="391"/>
      <c r="VGU69" s="392"/>
      <c r="VGV69" s="393"/>
      <c r="VGW69" s="394"/>
      <c r="VGX69" s="395"/>
      <c r="VGY69" s="389"/>
      <c r="VGZ69" s="390"/>
      <c r="VHA69" s="391"/>
      <c r="VHB69" s="392"/>
      <c r="VHC69" s="393"/>
      <c r="VHD69" s="394"/>
      <c r="VHE69" s="395"/>
      <c r="VHF69" s="389"/>
      <c r="VHG69" s="390"/>
      <c r="VHH69" s="391"/>
      <c r="VHI69" s="392"/>
      <c r="VHJ69" s="393"/>
      <c r="VHK69" s="394"/>
      <c r="VHL69" s="395"/>
      <c r="VHM69" s="389"/>
      <c r="VHN69" s="390"/>
      <c r="VHO69" s="391"/>
      <c r="VHP69" s="392"/>
      <c r="VHQ69" s="393"/>
      <c r="VHR69" s="394"/>
      <c r="VHS69" s="395"/>
      <c r="VHT69" s="389"/>
      <c r="VHU69" s="390"/>
      <c r="VHV69" s="391"/>
      <c r="VHW69" s="392"/>
      <c r="VHX69" s="393"/>
      <c r="VHY69" s="394"/>
      <c r="VHZ69" s="395"/>
      <c r="VIA69" s="389"/>
      <c r="VIB69" s="390"/>
      <c r="VIC69" s="391"/>
      <c r="VID69" s="392"/>
      <c r="VIE69" s="393"/>
      <c r="VIF69" s="394"/>
      <c r="VIG69" s="395"/>
      <c r="VIH69" s="389"/>
      <c r="VII69" s="390"/>
      <c r="VIJ69" s="391"/>
      <c r="VIK69" s="392"/>
      <c r="VIL69" s="393"/>
      <c r="VIM69" s="394"/>
      <c r="VIN69" s="395"/>
      <c r="VIO69" s="389"/>
      <c r="VIP69" s="390"/>
      <c r="VIQ69" s="391"/>
      <c r="VIR69" s="392"/>
      <c r="VIS69" s="393"/>
      <c r="VIT69" s="394"/>
      <c r="VIU69" s="395"/>
      <c r="VIV69" s="389"/>
      <c r="VIW69" s="390"/>
      <c r="VIX69" s="391"/>
      <c r="VIY69" s="392"/>
      <c r="VIZ69" s="393"/>
      <c r="VJA69" s="394"/>
      <c r="VJB69" s="395"/>
      <c r="VJC69" s="389"/>
      <c r="VJD69" s="390"/>
      <c r="VJE69" s="391"/>
      <c r="VJF69" s="392"/>
      <c r="VJG69" s="393"/>
      <c r="VJH69" s="394"/>
      <c r="VJI69" s="395"/>
      <c r="VJJ69" s="389"/>
      <c r="VJK69" s="390"/>
      <c r="VJL69" s="391"/>
      <c r="VJM69" s="392"/>
      <c r="VJN69" s="393"/>
      <c r="VJO69" s="394"/>
      <c r="VJP69" s="395"/>
      <c r="VJQ69" s="389"/>
      <c r="VJR69" s="390"/>
      <c r="VJS69" s="391"/>
      <c r="VJT69" s="392"/>
      <c r="VJU69" s="393"/>
      <c r="VJV69" s="394"/>
      <c r="VJW69" s="395"/>
      <c r="VJX69" s="389"/>
      <c r="VJY69" s="390"/>
      <c r="VJZ69" s="391"/>
      <c r="VKA69" s="392"/>
      <c r="VKB69" s="393"/>
      <c r="VKC69" s="394"/>
      <c r="VKD69" s="395"/>
      <c r="VKE69" s="389"/>
      <c r="VKF69" s="390"/>
      <c r="VKG69" s="391"/>
      <c r="VKH69" s="392"/>
      <c r="VKI69" s="393"/>
      <c r="VKJ69" s="394"/>
      <c r="VKK69" s="395"/>
      <c r="VKL69" s="389"/>
      <c r="VKM69" s="390"/>
      <c r="VKN69" s="391"/>
      <c r="VKO69" s="392"/>
      <c r="VKP69" s="393"/>
      <c r="VKQ69" s="394"/>
      <c r="VKR69" s="395"/>
      <c r="VKS69" s="389"/>
      <c r="VKT69" s="390"/>
      <c r="VKU69" s="391"/>
      <c r="VKV69" s="392"/>
      <c r="VKW69" s="393"/>
      <c r="VKX69" s="394"/>
      <c r="VKY69" s="395"/>
      <c r="VKZ69" s="389"/>
      <c r="VLA69" s="390"/>
      <c r="VLB69" s="391"/>
      <c r="VLC69" s="392"/>
      <c r="VLD69" s="393"/>
      <c r="VLE69" s="394"/>
      <c r="VLF69" s="395"/>
      <c r="VLG69" s="389"/>
      <c r="VLH69" s="390"/>
      <c r="VLI69" s="391"/>
      <c r="VLJ69" s="392"/>
      <c r="VLK69" s="393"/>
      <c r="VLL69" s="394"/>
      <c r="VLM69" s="395"/>
      <c r="VLN69" s="389"/>
      <c r="VLO69" s="390"/>
      <c r="VLP69" s="391"/>
      <c r="VLQ69" s="392"/>
      <c r="VLR69" s="393"/>
      <c r="VLS69" s="394"/>
      <c r="VLT69" s="395"/>
      <c r="VLU69" s="389"/>
      <c r="VLV69" s="390"/>
      <c r="VLW69" s="391"/>
      <c r="VLX69" s="392"/>
      <c r="VLY69" s="393"/>
      <c r="VLZ69" s="394"/>
      <c r="VMA69" s="395"/>
      <c r="VMB69" s="389"/>
      <c r="VMC69" s="390"/>
      <c r="VMD69" s="391"/>
      <c r="VME69" s="392"/>
      <c r="VMF69" s="393"/>
      <c r="VMG69" s="394"/>
      <c r="VMH69" s="395"/>
      <c r="VMI69" s="389"/>
      <c r="VMJ69" s="390"/>
      <c r="VMK69" s="391"/>
      <c r="VML69" s="392"/>
      <c r="VMM69" s="393"/>
      <c r="VMN69" s="394"/>
      <c r="VMO69" s="395"/>
      <c r="VMP69" s="389"/>
      <c r="VMQ69" s="390"/>
      <c r="VMR69" s="391"/>
      <c r="VMS69" s="392"/>
      <c r="VMT69" s="393"/>
      <c r="VMU69" s="394"/>
      <c r="VMV69" s="395"/>
      <c r="VMW69" s="389"/>
      <c r="VMX69" s="390"/>
      <c r="VMY69" s="391"/>
      <c r="VMZ69" s="392"/>
      <c r="VNA69" s="393"/>
      <c r="VNB69" s="394"/>
      <c r="VNC69" s="395"/>
      <c r="VND69" s="389"/>
      <c r="VNE69" s="390"/>
      <c r="VNF69" s="391"/>
      <c r="VNG69" s="392"/>
      <c r="VNH69" s="393"/>
      <c r="VNI69" s="394"/>
      <c r="VNJ69" s="395"/>
      <c r="VNK69" s="389"/>
      <c r="VNL69" s="390"/>
      <c r="VNM69" s="391"/>
      <c r="VNN69" s="392"/>
      <c r="VNO69" s="393"/>
      <c r="VNP69" s="394"/>
      <c r="VNQ69" s="395"/>
      <c r="VNR69" s="389"/>
      <c r="VNS69" s="390"/>
      <c r="VNT69" s="391"/>
      <c r="VNU69" s="392"/>
      <c r="VNV69" s="393"/>
      <c r="VNW69" s="394"/>
      <c r="VNX69" s="395"/>
      <c r="VNY69" s="389"/>
      <c r="VNZ69" s="390"/>
      <c r="VOA69" s="391"/>
      <c r="VOB69" s="392"/>
      <c r="VOC69" s="393"/>
      <c r="VOD69" s="394"/>
      <c r="VOE69" s="395"/>
      <c r="VOF69" s="389"/>
      <c r="VOG69" s="390"/>
      <c r="VOH69" s="391"/>
      <c r="VOI69" s="392"/>
      <c r="VOJ69" s="393"/>
      <c r="VOK69" s="394"/>
      <c r="VOL69" s="395"/>
      <c r="VOM69" s="389"/>
      <c r="VON69" s="390"/>
      <c r="VOO69" s="391"/>
      <c r="VOP69" s="392"/>
      <c r="VOQ69" s="393"/>
      <c r="VOR69" s="394"/>
      <c r="VOS69" s="395"/>
      <c r="VOT69" s="389"/>
      <c r="VOU69" s="390"/>
      <c r="VOV69" s="391"/>
      <c r="VOW69" s="392"/>
      <c r="VOX69" s="393"/>
      <c r="VOY69" s="394"/>
      <c r="VOZ69" s="395"/>
      <c r="VPA69" s="389"/>
      <c r="VPB69" s="390"/>
      <c r="VPC69" s="391"/>
      <c r="VPD69" s="392"/>
      <c r="VPE69" s="393"/>
      <c r="VPF69" s="394"/>
      <c r="VPG69" s="395"/>
      <c r="VPH69" s="389"/>
      <c r="VPI69" s="390"/>
      <c r="VPJ69" s="391"/>
      <c r="VPK69" s="392"/>
      <c r="VPL69" s="393"/>
      <c r="VPM69" s="394"/>
      <c r="VPN69" s="395"/>
      <c r="VPO69" s="389"/>
      <c r="VPP69" s="390"/>
      <c r="VPQ69" s="391"/>
      <c r="VPR69" s="392"/>
      <c r="VPS69" s="393"/>
      <c r="VPT69" s="394"/>
      <c r="VPU69" s="395"/>
      <c r="VPV69" s="389"/>
      <c r="VPW69" s="390"/>
      <c r="VPX69" s="391"/>
      <c r="VPY69" s="392"/>
      <c r="VPZ69" s="393"/>
      <c r="VQA69" s="394"/>
      <c r="VQB69" s="395"/>
      <c r="VQC69" s="389"/>
      <c r="VQD69" s="390"/>
      <c r="VQE69" s="391"/>
      <c r="VQF69" s="392"/>
      <c r="VQG69" s="393"/>
      <c r="VQH69" s="394"/>
      <c r="VQI69" s="395"/>
      <c r="VQJ69" s="389"/>
      <c r="VQK69" s="390"/>
      <c r="VQL69" s="391"/>
      <c r="VQM69" s="392"/>
      <c r="VQN69" s="393"/>
      <c r="VQO69" s="394"/>
      <c r="VQP69" s="395"/>
      <c r="VQQ69" s="389"/>
      <c r="VQR69" s="390"/>
      <c r="VQS69" s="391"/>
      <c r="VQT69" s="392"/>
      <c r="VQU69" s="393"/>
      <c r="VQV69" s="394"/>
      <c r="VQW69" s="395"/>
      <c r="VQX69" s="389"/>
      <c r="VQY69" s="390"/>
      <c r="VQZ69" s="391"/>
      <c r="VRA69" s="392"/>
      <c r="VRB69" s="393"/>
      <c r="VRC69" s="394"/>
      <c r="VRD69" s="395"/>
      <c r="VRE69" s="389"/>
      <c r="VRF69" s="390"/>
      <c r="VRG69" s="391"/>
      <c r="VRH69" s="392"/>
      <c r="VRI69" s="393"/>
      <c r="VRJ69" s="394"/>
      <c r="VRK69" s="395"/>
      <c r="VRL69" s="389"/>
      <c r="VRM69" s="390"/>
      <c r="VRN69" s="391"/>
      <c r="VRO69" s="392"/>
      <c r="VRP69" s="393"/>
      <c r="VRQ69" s="394"/>
      <c r="VRR69" s="395"/>
      <c r="VRS69" s="389"/>
      <c r="VRT69" s="390"/>
      <c r="VRU69" s="391"/>
      <c r="VRV69" s="392"/>
      <c r="VRW69" s="393"/>
      <c r="VRX69" s="394"/>
      <c r="VRY69" s="395"/>
      <c r="VRZ69" s="389"/>
      <c r="VSA69" s="390"/>
      <c r="VSB69" s="391"/>
      <c r="VSC69" s="392"/>
      <c r="VSD69" s="393"/>
      <c r="VSE69" s="394"/>
      <c r="VSF69" s="395"/>
      <c r="VSG69" s="389"/>
      <c r="VSH69" s="390"/>
      <c r="VSI69" s="391"/>
      <c r="VSJ69" s="392"/>
      <c r="VSK69" s="393"/>
      <c r="VSL69" s="394"/>
      <c r="VSM69" s="395"/>
      <c r="VSN69" s="389"/>
      <c r="VSO69" s="390"/>
      <c r="VSP69" s="391"/>
      <c r="VSQ69" s="392"/>
      <c r="VSR69" s="393"/>
      <c r="VSS69" s="394"/>
      <c r="VST69" s="395"/>
      <c r="VSU69" s="389"/>
      <c r="VSV69" s="390"/>
      <c r="VSW69" s="391"/>
      <c r="VSX69" s="392"/>
      <c r="VSY69" s="393"/>
      <c r="VSZ69" s="394"/>
      <c r="VTA69" s="395"/>
      <c r="VTB69" s="389"/>
      <c r="VTC69" s="390"/>
      <c r="VTD69" s="391"/>
      <c r="VTE69" s="392"/>
      <c r="VTF69" s="393"/>
      <c r="VTG69" s="394"/>
      <c r="VTH69" s="395"/>
      <c r="VTI69" s="389"/>
      <c r="VTJ69" s="390"/>
      <c r="VTK69" s="391"/>
      <c r="VTL69" s="392"/>
      <c r="VTM69" s="393"/>
      <c r="VTN69" s="394"/>
      <c r="VTO69" s="395"/>
      <c r="VTP69" s="389"/>
      <c r="VTQ69" s="390"/>
      <c r="VTR69" s="391"/>
      <c r="VTS69" s="392"/>
      <c r="VTT69" s="393"/>
      <c r="VTU69" s="394"/>
      <c r="VTV69" s="395"/>
      <c r="VTW69" s="389"/>
      <c r="VTX69" s="390"/>
      <c r="VTY69" s="391"/>
      <c r="VTZ69" s="392"/>
      <c r="VUA69" s="393"/>
      <c r="VUB69" s="394"/>
      <c r="VUC69" s="395"/>
      <c r="VUD69" s="389"/>
      <c r="VUE69" s="390"/>
      <c r="VUF69" s="391"/>
      <c r="VUG69" s="392"/>
      <c r="VUH69" s="393"/>
      <c r="VUI69" s="394"/>
      <c r="VUJ69" s="395"/>
      <c r="VUK69" s="389"/>
      <c r="VUL69" s="390"/>
      <c r="VUM69" s="391"/>
      <c r="VUN69" s="392"/>
      <c r="VUO69" s="393"/>
      <c r="VUP69" s="394"/>
      <c r="VUQ69" s="395"/>
      <c r="VUR69" s="389"/>
      <c r="VUS69" s="390"/>
      <c r="VUT69" s="391"/>
      <c r="VUU69" s="392"/>
      <c r="VUV69" s="393"/>
      <c r="VUW69" s="394"/>
      <c r="VUX69" s="395"/>
      <c r="VUY69" s="389"/>
      <c r="VUZ69" s="390"/>
      <c r="VVA69" s="391"/>
      <c r="VVB69" s="392"/>
      <c r="VVC69" s="393"/>
      <c r="VVD69" s="394"/>
      <c r="VVE69" s="395"/>
      <c r="VVF69" s="389"/>
      <c r="VVG69" s="390"/>
      <c r="VVH69" s="391"/>
      <c r="VVI69" s="392"/>
      <c r="VVJ69" s="393"/>
      <c r="VVK69" s="394"/>
      <c r="VVL69" s="395"/>
      <c r="VVM69" s="389"/>
      <c r="VVN69" s="390"/>
      <c r="VVO69" s="391"/>
      <c r="VVP69" s="392"/>
      <c r="VVQ69" s="393"/>
      <c r="VVR69" s="394"/>
      <c r="VVS69" s="395"/>
      <c r="VVT69" s="389"/>
      <c r="VVU69" s="390"/>
      <c r="VVV69" s="391"/>
      <c r="VVW69" s="392"/>
      <c r="VVX69" s="393"/>
      <c r="VVY69" s="394"/>
      <c r="VVZ69" s="395"/>
      <c r="VWA69" s="389"/>
      <c r="VWB69" s="390"/>
      <c r="VWC69" s="391"/>
      <c r="VWD69" s="392"/>
      <c r="VWE69" s="393"/>
      <c r="VWF69" s="394"/>
      <c r="VWG69" s="395"/>
      <c r="VWH69" s="389"/>
      <c r="VWI69" s="390"/>
      <c r="VWJ69" s="391"/>
      <c r="VWK69" s="392"/>
      <c r="VWL69" s="393"/>
      <c r="VWM69" s="394"/>
      <c r="VWN69" s="395"/>
      <c r="VWO69" s="389"/>
      <c r="VWP69" s="390"/>
      <c r="VWQ69" s="391"/>
      <c r="VWR69" s="392"/>
      <c r="VWS69" s="393"/>
      <c r="VWT69" s="394"/>
      <c r="VWU69" s="395"/>
      <c r="VWV69" s="389"/>
      <c r="VWW69" s="390"/>
      <c r="VWX69" s="391"/>
      <c r="VWY69" s="392"/>
      <c r="VWZ69" s="393"/>
      <c r="VXA69" s="394"/>
      <c r="VXB69" s="395"/>
      <c r="VXC69" s="389"/>
      <c r="VXD69" s="390"/>
      <c r="VXE69" s="391"/>
      <c r="VXF69" s="392"/>
      <c r="VXG69" s="393"/>
      <c r="VXH69" s="394"/>
      <c r="VXI69" s="395"/>
      <c r="VXJ69" s="389"/>
      <c r="VXK69" s="390"/>
      <c r="VXL69" s="391"/>
      <c r="VXM69" s="392"/>
      <c r="VXN69" s="393"/>
      <c r="VXO69" s="394"/>
      <c r="VXP69" s="395"/>
      <c r="VXQ69" s="389"/>
      <c r="VXR69" s="390"/>
      <c r="VXS69" s="391"/>
      <c r="VXT69" s="392"/>
      <c r="VXU69" s="393"/>
      <c r="VXV69" s="394"/>
      <c r="VXW69" s="395"/>
      <c r="VXX69" s="389"/>
      <c r="VXY69" s="390"/>
      <c r="VXZ69" s="391"/>
      <c r="VYA69" s="392"/>
      <c r="VYB69" s="393"/>
      <c r="VYC69" s="394"/>
      <c r="VYD69" s="395"/>
      <c r="VYE69" s="389"/>
      <c r="VYF69" s="390"/>
      <c r="VYG69" s="391"/>
      <c r="VYH69" s="392"/>
      <c r="VYI69" s="393"/>
      <c r="VYJ69" s="394"/>
      <c r="VYK69" s="395"/>
      <c r="VYL69" s="389"/>
      <c r="VYM69" s="390"/>
      <c r="VYN69" s="391"/>
      <c r="VYO69" s="392"/>
      <c r="VYP69" s="393"/>
      <c r="VYQ69" s="394"/>
      <c r="VYR69" s="395"/>
      <c r="VYS69" s="389"/>
      <c r="VYT69" s="390"/>
      <c r="VYU69" s="391"/>
      <c r="VYV69" s="392"/>
      <c r="VYW69" s="393"/>
      <c r="VYX69" s="394"/>
      <c r="VYY69" s="395"/>
      <c r="VYZ69" s="389"/>
      <c r="VZA69" s="390"/>
      <c r="VZB69" s="391"/>
      <c r="VZC69" s="392"/>
      <c r="VZD69" s="393"/>
      <c r="VZE69" s="394"/>
      <c r="VZF69" s="395"/>
      <c r="VZG69" s="389"/>
      <c r="VZH69" s="390"/>
      <c r="VZI69" s="391"/>
      <c r="VZJ69" s="392"/>
      <c r="VZK69" s="393"/>
      <c r="VZL69" s="394"/>
      <c r="VZM69" s="395"/>
      <c r="VZN69" s="389"/>
      <c r="VZO69" s="390"/>
      <c r="VZP69" s="391"/>
      <c r="VZQ69" s="392"/>
      <c r="VZR69" s="393"/>
      <c r="VZS69" s="394"/>
      <c r="VZT69" s="395"/>
      <c r="VZU69" s="389"/>
      <c r="VZV69" s="390"/>
      <c r="VZW69" s="391"/>
      <c r="VZX69" s="392"/>
      <c r="VZY69" s="393"/>
      <c r="VZZ69" s="394"/>
      <c r="WAA69" s="395"/>
      <c r="WAB69" s="389"/>
      <c r="WAC69" s="390"/>
      <c r="WAD69" s="391"/>
      <c r="WAE69" s="392"/>
      <c r="WAF69" s="393"/>
      <c r="WAG69" s="394"/>
      <c r="WAH69" s="395"/>
      <c r="WAI69" s="389"/>
      <c r="WAJ69" s="390"/>
      <c r="WAK69" s="391"/>
      <c r="WAL69" s="392"/>
      <c r="WAM69" s="393"/>
      <c r="WAN69" s="394"/>
      <c r="WAO69" s="395"/>
      <c r="WAP69" s="389"/>
      <c r="WAQ69" s="390"/>
      <c r="WAR69" s="391"/>
      <c r="WAS69" s="392"/>
      <c r="WAT69" s="393"/>
      <c r="WAU69" s="394"/>
      <c r="WAV69" s="395"/>
      <c r="WAW69" s="389"/>
      <c r="WAX69" s="390"/>
      <c r="WAY69" s="391"/>
      <c r="WAZ69" s="392"/>
      <c r="WBA69" s="393"/>
      <c r="WBB69" s="394"/>
      <c r="WBC69" s="395"/>
      <c r="WBD69" s="389"/>
      <c r="WBE69" s="390"/>
      <c r="WBF69" s="391"/>
      <c r="WBG69" s="392"/>
      <c r="WBH69" s="393"/>
      <c r="WBI69" s="394"/>
      <c r="WBJ69" s="395"/>
      <c r="WBK69" s="389"/>
      <c r="WBL69" s="390"/>
      <c r="WBM69" s="391"/>
      <c r="WBN69" s="392"/>
      <c r="WBO69" s="393"/>
      <c r="WBP69" s="394"/>
      <c r="WBQ69" s="395"/>
      <c r="WBR69" s="389"/>
      <c r="WBS69" s="390"/>
      <c r="WBT69" s="391"/>
      <c r="WBU69" s="392"/>
      <c r="WBV69" s="393"/>
      <c r="WBW69" s="394"/>
      <c r="WBX69" s="395"/>
      <c r="WBY69" s="389"/>
      <c r="WBZ69" s="390"/>
      <c r="WCA69" s="391"/>
      <c r="WCB69" s="392"/>
      <c r="WCC69" s="393"/>
      <c r="WCD69" s="394"/>
      <c r="WCE69" s="395"/>
      <c r="WCF69" s="389"/>
      <c r="WCG69" s="390"/>
      <c r="WCH69" s="391"/>
      <c r="WCI69" s="392"/>
      <c r="WCJ69" s="393"/>
      <c r="WCK69" s="394"/>
      <c r="WCL69" s="395"/>
      <c r="WCM69" s="389"/>
      <c r="WCN69" s="390"/>
      <c r="WCO69" s="391"/>
      <c r="WCP69" s="392"/>
      <c r="WCQ69" s="393"/>
      <c r="WCR69" s="394"/>
      <c r="WCS69" s="395"/>
      <c r="WCT69" s="389"/>
      <c r="WCU69" s="390"/>
      <c r="WCV69" s="391"/>
      <c r="WCW69" s="392"/>
      <c r="WCX69" s="393"/>
      <c r="WCY69" s="394"/>
      <c r="WCZ69" s="395"/>
      <c r="WDA69" s="389"/>
      <c r="WDB69" s="390"/>
      <c r="WDC69" s="391"/>
      <c r="WDD69" s="392"/>
      <c r="WDE69" s="393"/>
      <c r="WDF69" s="394"/>
      <c r="WDG69" s="395"/>
      <c r="WDH69" s="389"/>
      <c r="WDI69" s="390"/>
      <c r="WDJ69" s="391"/>
      <c r="WDK69" s="392"/>
      <c r="WDL69" s="393"/>
      <c r="WDM69" s="394"/>
      <c r="WDN69" s="395"/>
      <c r="WDO69" s="389"/>
      <c r="WDP69" s="390"/>
      <c r="WDQ69" s="391"/>
      <c r="WDR69" s="392"/>
      <c r="WDS69" s="393"/>
      <c r="WDT69" s="394"/>
      <c r="WDU69" s="395"/>
      <c r="WDV69" s="389"/>
      <c r="WDW69" s="390"/>
      <c r="WDX69" s="391"/>
      <c r="WDY69" s="392"/>
      <c r="WDZ69" s="393"/>
      <c r="WEA69" s="394"/>
      <c r="WEB69" s="395"/>
      <c r="WEC69" s="389"/>
      <c r="WED69" s="390"/>
      <c r="WEE69" s="391"/>
      <c r="WEF69" s="392"/>
      <c r="WEG69" s="393"/>
      <c r="WEH69" s="394"/>
      <c r="WEI69" s="395"/>
      <c r="WEJ69" s="389"/>
      <c r="WEK69" s="390"/>
      <c r="WEL69" s="391"/>
      <c r="WEM69" s="392"/>
      <c r="WEN69" s="393"/>
      <c r="WEO69" s="394"/>
      <c r="WEP69" s="395"/>
      <c r="WEQ69" s="389"/>
      <c r="WER69" s="390"/>
      <c r="WES69" s="391"/>
      <c r="WET69" s="392"/>
      <c r="WEU69" s="393"/>
      <c r="WEV69" s="394"/>
      <c r="WEW69" s="395"/>
      <c r="WEX69" s="389"/>
      <c r="WEY69" s="390"/>
      <c r="WEZ69" s="391"/>
      <c r="WFA69" s="392"/>
      <c r="WFB69" s="393"/>
      <c r="WFC69" s="394"/>
      <c r="WFD69" s="395"/>
      <c r="WFE69" s="389"/>
      <c r="WFF69" s="390"/>
      <c r="WFG69" s="391"/>
      <c r="WFH69" s="392"/>
      <c r="WFI69" s="393"/>
      <c r="WFJ69" s="394"/>
      <c r="WFK69" s="395"/>
      <c r="WFL69" s="389"/>
      <c r="WFM69" s="390"/>
      <c r="WFN69" s="391"/>
      <c r="WFO69" s="392"/>
      <c r="WFP69" s="393"/>
      <c r="WFQ69" s="394"/>
      <c r="WFR69" s="395"/>
      <c r="WFS69" s="389"/>
      <c r="WFT69" s="390"/>
      <c r="WFU69" s="391"/>
      <c r="WFV69" s="392"/>
      <c r="WFW69" s="393"/>
      <c r="WFX69" s="394"/>
      <c r="WFY69" s="395"/>
      <c r="WFZ69" s="389"/>
      <c r="WGA69" s="390"/>
      <c r="WGB69" s="391"/>
      <c r="WGC69" s="392"/>
      <c r="WGD69" s="393"/>
      <c r="WGE69" s="394"/>
      <c r="WGF69" s="395"/>
      <c r="WGG69" s="389"/>
      <c r="WGH69" s="390"/>
      <c r="WGI69" s="391"/>
      <c r="WGJ69" s="392"/>
      <c r="WGK69" s="393"/>
      <c r="WGL69" s="394"/>
      <c r="WGM69" s="395"/>
      <c r="WGN69" s="389"/>
      <c r="WGO69" s="390"/>
      <c r="WGP69" s="391"/>
      <c r="WGQ69" s="392"/>
      <c r="WGR69" s="393"/>
      <c r="WGS69" s="394"/>
      <c r="WGT69" s="395"/>
      <c r="WGU69" s="389"/>
      <c r="WGV69" s="390"/>
      <c r="WGW69" s="391"/>
      <c r="WGX69" s="392"/>
      <c r="WGY69" s="393"/>
      <c r="WGZ69" s="394"/>
      <c r="WHA69" s="395"/>
      <c r="WHB69" s="389"/>
      <c r="WHC69" s="390"/>
      <c r="WHD69" s="391"/>
      <c r="WHE69" s="392"/>
      <c r="WHF69" s="393"/>
      <c r="WHG69" s="394"/>
      <c r="WHH69" s="395"/>
      <c r="WHI69" s="389"/>
      <c r="WHJ69" s="390"/>
      <c r="WHK69" s="391"/>
      <c r="WHL69" s="392"/>
      <c r="WHM69" s="393"/>
      <c r="WHN69" s="394"/>
      <c r="WHO69" s="395"/>
      <c r="WHP69" s="389"/>
      <c r="WHQ69" s="390"/>
      <c r="WHR69" s="391"/>
      <c r="WHS69" s="392"/>
      <c r="WHT69" s="393"/>
      <c r="WHU69" s="394"/>
      <c r="WHV69" s="395"/>
      <c r="WHW69" s="389"/>
      <c r="WHX69" s="390"/>
      <c r="WHY69" s="391"/>
      <c r="WHZ69" s="392"/>
      <c r="WIA69" s="393"/>
      <c r="WIB69" s="394"/>
      <c r="WIC69" s="395"/>
      <c r="WID69" s="389"/>
      <c r="WIE69" s="390"/>
      <c r="WIF69" s="391"/>
      <c r="WIG69" s="392"/>
      <c r="WIH69" s="393"/>
      <c r="WII69" s="394"/>
      <c r="WIJ69" s="395"/>
      <c r="WIK69" s="389"/>
      <c r="WIL69" s="390"/>
      <c r="WIM69" s="391"/>
      <c r="WIN69" s="392"/>
      <c r="WIO69" s="393"/>
      <c r="WIP69" s="394"/>
      <c r="WIQ69" s="395"/>
      <c r="WIR69" s="389"/>
      <c r="WIS69" s="390"/>
      <c r="WIT69" s="391"/>
      <c r="WIU69" s="392"/>
      <c r="WIV69" s="393"/>
      <c r="WIW69" s="394"/>
      <c r="WIX69" s="395"/>
      <c r="WIY69" s="389"/>
      <c r="WIZ69" s="390"/>
      <c r="WJA69" s="391"/>
      <c r="WJB69" s="392"/>
      <c r="WJC69" s="393"/>
      <c r="WJD69" s="394"/>
      <c r="WJE69" s="395"/>
      <c r="WJF69" s="389"/>
      <c r="WJG69" s="390"/>
      <c r="WJH69" s="391"/>
      <c r="WJI69" s="392"/>
      <c r="WJJ69" s="393"/>
      <c r="WJK69" s="394"/>
      <c r="WJL69" s="395"/>
      <c r="WJM69" s="389"/>
      <c r="WJN69" s="390"/>
      <c r="WJO69" s="391"/>
      <c r="WJP69" s="392"/>
      <c r="WJQ69" s="393"/>
      <c r="WJR69" s="394"/>
      <c r="WJS69" s="395"/>
      <c r="WJT69" s="389"/>
      <c r="WJU69" s="390"/>
      <c r="WJV69" s="391"/>
      <c r="WJW69" s="392"/>
      <c r="WJX69" s="393"/>
      <c r="WJY69" s="394"/>
      <c r="WJZ69" s="395"/>
      <c r="WKA69" s="389"/>
      <c r="WKB69" s="390"/>
      <c r="WKC69" s="391"/>
      <c r="WKD69" s="392"/>
      <c r="WKE69" s="393"/>
      <c r="WKF69" s="394"/>
      <c r="WKG69" s="395"/>
      <c r="WKH69" s="389"/>
      <c r="WKI69" s="390"/>
      <c r="WKJ69" s="391"/>
      <c r="WKK69" s="392"/>
      <c r="WKL69" s="393"/>
      <c r="WKM69" s="394"/>
      <c r="WKN69" s="395"/>
      <c r="WKO69" s="389"/>
      <c r="WKP69" s="390"/>
      <c r="WKQ69" s="391"/>
      <c r="WKR69" s="392"/>
      <c r="WKS69" s="393"/>
      <c r="WKT69" s="394"/>
      <c r="WKU69" s="395"/>
      <c r="WKV69" s="389"/>
      <c r="WKW69" s="390"/>
      <c r="WKX69" s="391"/>
      <c r="WKY69" s="392"/>
      <c r="WKZ69" s="393"/>
      <c r="WLA69" s="394"/>
      <c r="WLB69" s="395"/>
      <c r="WLC69" s="389"/>
      <c r="WLD69" s="390"/>
      <c r="WLE69" s="391"/>
      <c r="WLF69" s="392"/>
      <c r="WLG69" s="393"/>
      <c r="WLH69" s="394"/>
      <c r="WLI69" s="395"/>
      <c r="WLJ69" s="389"/>
      <c r="WLK69" s="390"/>
      <c r="WLL69" s="391"/>
      <c r="WLM69" s="392"/>
      <c r="WLN69" s="393"/>
      <c r="WLO69" s="394"/>
      <c r="WLP69" s="395"/>
      <c r="WLQ69" s="389"/>
      <c r="WLR69" s="390"/>
      <c r="WLS69" s="391"/>
      <c r="WLT69" s="392"/>
      <c r="WLU69" s="393"/>
      <c r="WLV69" s="394"/>
      <c r="WLW69" s="395"/>
      <c r="WLX69" s="389"/>
      <c r="WLY69" s="390"/>
      <c r="WLZ69" s="391"/>
      <c r="WMA69" s="392"/>
      <c r="WMB69" s="393"/>
      <c r="WMC69" s="394"/>
      <c r="WMD69" s="395"/>
      <c r="WME69" s="389"/>
      <c r="WMF69" s="390"/>
      <c r="WMG69" s="391"/>
      <c r="WMH69" s="392"/>
      <c r="WMI69" s="393"/>
      <c r="WMJ69" s="394"/>
      <c r="WMK69" s="395"/>
      <c r="WML69" s="389"/>
      <c r="WMM69" s="390"/>
      <c r="WMN69" s="391"/>
      <c r="WMO69" s="392"/>
      <c r="WMP69" s="393"/>
      <c r="WMQ69" s="394"/>
      <c r="WMR69" s="395"/>
      <c r="WMS69" s="389"/>
      <c r="WMT69" s="390"/>
      <c r="WMU69" s="391"/>
      <c r="WMV69" s="392"/>
      <c r="WMW69" s="393"/>
      <c r="WMX69" s="394"/>
      <c r="WMY69" s="395"/>
      <c r="WMZ69" s="389"/>
      <c r="WNA69" s="390"/>
      <c r="WNB69" s="391"/>
      <c r="WNC69" s="392"/>
      <c r="WND69" s="393"/>
      <c r="WNE69" s="394"/>
      <c r="WNF69" s="395"/>
      <c r="WNG69" s="389"/>
      <c r="WNH69" s="390"/>
      <c r="WNI69" s="391"/>
      <c r="WNJ69" s="392"/>
      <c r="WNK69" s="393"/>
      <c r="WNL69" s="394"/>
      <c r="WNM69" s="395"/>
      <c r="WNN69" s="389"/>
      <c r="WNO69" s="390"/>
      <c r="WNP69" s="391"/>
      <c r="WNQ69" s="392"/>
      <c r="WNR69" s="393"/>
      <c r="WNS69" s="394"/>
      <c r="WNT69" s="395"/>
      <c r="WNU69" s="389"/>
      <c r="WNV69" s="390"/>
      <c r="WNW69" s="391"/>
      <c r="WNX69" s="392"/>
      <c r="WNY69" s="393"/>
      <c r="WNZ69" s="394"/>
      <c r="WOA69" s="395"/>
      <c r="WOB69" s="389"/>
      <c r="WOC69" s="390"/>
      <c r="WOD69" s="391"/>
      <c r="WOE69" s="392"/>
      <c r="WOF69" s="393"/>
      <c r="WOG69" s="394"/>
      <c r="WOH69" s="395"/>
      <c r="WOI69" s="389"/>
      <c r="WOJ69" s="390"/>
      <c r="WOK69" s="391"/>
      <c r="WOL69" s="392"/>
      <c r="WOM69" s="393"/>
      <c r="WON69" s="394"/>
      <c r="WOO69" s="395"/>
      <c r="WOP69" s="389"/>
      <c r="WOQ69" s="390"/>
      <c r="WOR69" s="391"/>
      <c r="WOS69" s="392"/>
      <c r="WOT69" s="393"/>
      <c r="WOU69" s="394"/>
      <c r="WOV69" s="395"/>
      <c r="WOW69" s="389"/>
      <c r="WOX69" s="390"/>
      <c r="WOY69" s="391"/>
      <c r="WOZ69" s="392"/>
      <c r="WPA69" s="393"/>
      <c r="WPB69" s="394"/>
      <c r="WPC69" s="395"/>
      <c r="WPD69" s="389"/>
      <c r="WPE69" s="390"/>
      <c r="WPF69" s="391"/>
      <c r="WPG69" s="392"/>
      <c r="WPH69" s="393"/>
      <c r="WPI69" s="394"/>
      <c r="WPJ69" s="395"/>
      <c r="WPK69" s="389"/>
      <c r="WPL69" s="390"/>
      <c r="WPM69" s="391"/>
      <c r="WPN69" s="392"/>
      <c r="WPO69" s="393"/>
      <c r="WPP69" s="394"/>
      <c r="WPQ69" s="395"/>
      <c r="WPR69" s="389"/>
      <c r="WPS69" s="390"/>
      <c r="WPT69" s="391"/>
      <c r="WPU69" s="392"/>
      <c r="WPV69" s="393"/>
      <c r="WPW69" s="394"/>
      <c r="WPX69" s="395"/>
      <c r="WPY69" s="389"/>
      <c r="WPZ69" s="390"/>
      <c r="WQA69" s="391"/>
      <c r="WQB69" s="392"/>
      <c r="WQC69" s="393"/>
      <c r="WQD69" s="394"/>
      <c r="WQE69" s="395"/>
      <c r="WQF69" s="389"/>
      <c r="WQG69" s="390"/>
      <c r="WQH69" s="391"/>
      <c r="WQI69" s="392"/>
      <c r="WQJ69" s="393"/>
      <c r="WQK69" s="394"/>
      <c r="WQL69" s="395"/>
      <c r="WQM69" s="389"/>
      <c r="WQN69" s="390"/>
      <c r="WQO69" s="391"/>
      <c r="WQP69" s="392"/>
      <c r="WQQ69" s="393"/>
      <c r="WQR69" s="394"/>
      <c r="WQS69" s="395"/>
      <c r="WQT69" s="389"/>
      <c r="WQU69" s="390"/>
      <c r="WQV69" s="391"/>
      <c r="WQW69" s="392"/>
      <c r="WQX69" s="393"/>
      <c r="WQY69" s="394"/>
      <c r="WQZ69" s="395"/>
      <c r="WRA69" s="389"/>
      <c r="WRB69" s="390"/>
      <c r="WRC69" s="391"/>
      <c r="WRD69" s="392"/>
      <c r="WRE69" s="393"/>
      <c r="WRF69" s="394"/>
      <c r="WRG69" s="395"/>
      <c r="WRH69" s="389"/>
      <c r="WRI69" s="390"/>
      <c r="WRJ69" s="391"/>
      <c r="WRK69" s="392"/>
      <c r="WRL69" s="393"/>
      <c r="WRM69" s="394"/>
      <c r="WRN69" s="395"/>
      <c r="WRO69" s="389"/>
      <c r="WRP69" s="390"/>
      <c r="WRQ69" s="391"/>
      <c r="WRR69" s="392"/>
      <c r="WRS69" s="393"/>
      <c r="WRT69" s="394"/>
      <c r="WRU69" s="395"/>
      <c r="WRV69" s="389"/>
      <c r="WRW69" s="390"/>
      <c r="WRX69" s="391"/>
      <c r="WRY69" s="392"/>
      <c r="WRZ69" s="393"/>
      <c r="WSA69" s="394"/>
      <c r="WSB69" s="395"/>
      <c r="WSC69" s="389"/>
      <c r="WSD69" s="390"/>
      <c r="WSE69" s="391"/>
      <c r="WSF69" s="392"/>
      <c r="WSG69" s="393"/>
      <c r="WSH69" s="394"/>
      <c r="WSI69" s="395"/>
      <c r="WSJ69" s="389"/>
      <c r="WSK69" s="390"/>
      <c r="WSL69" s="391"/>
      <c r="WSM69" s="392"/>
      <c r="WSN69" s="393"/>
      <c r="WSO69" s="394"/>
      <c r="WSP69" s="395"/>
      <c r="WSQ69" s="389"/>
      <c r="WSR69" s="390"/>
      <c r="WSS69" s="391"/>
      <c r="WST69" s="392"/>
      <c r="WSU69" s="393"/>
      <c r="WSV69" s="394"/>
      <c r="WSW69" s="395"/>
      <c r="WSX69" s="389"/>
      <c r="WSY69" s="390"/>
      <c r="WSZ69" s="391"/>
      <c r="WTA69" s="392"/>
      <c r="WTB69" s="393"/>
      <c r="WTC69" s="394"/>
      <c r="WTD69" s="395"/>
      <c r="WTE69" s="389"/>
      <c r="WTF69" s="390"/>
      <c r="WTG69" s="391"/>
      <c r="WTH69" s="392"/>
      <c r="WTI69" s="393"/>
      <c r="WTJ69" s="394"/>
      <c r="WTK69" s="395"/>
      <c r="WTL69" s="389"/>
      <c r="WTM69" s="390"/>
      <c r="WTN69" s="391"/>
      <c r="WTO69" s="392"/>
      <c r="WTP69" s="393"/>
      <c r="WTQ69" s="394"/>
      <c r="WTR69" s="395"/>
      <c r="WTS69" s="389"/>
      <c r="WTT69" s="390"/>
      <c r="WTU69" s="391"/>
      <c r="WTV69" s="392"/>
      <c r="WTW69" s="393"/>
      <c r="WTX69" s="394"/>
      <c r="WTY69" s="395"/>
      <c r="WTZ69" s="389"/>
      <c r="WUA69" s="390"/>
      <c r="WUB69" s="391"/>
      <c r="WUC69" s="392"/>
      <c r="WUD69" s="393"/>
      <c r="WUE69" s="394"/>
      <c r="WUF69" s="395"/>
      <c r="WUG69" s="389"/>
      <c r="WUH69" s="390"/>
      <c r="WUI69" s="391"/>
      <c r="WUJ69" s="392"/>
      <c r="WUK69" s="393"/>
      <c r="WUL69" s="394"/>
      <c r="WUM69" s="395"/>
      <c r="WUN69" s="389"/>
      <c r="WUO69" s="390"/>
      <c r="WUP69" s="391"/>
      <c r="WUQ69" s="392"/>
      <c r="WUR69" s="393"/>
      <c r="WUS69" s="394"/>
      <c r="WUT69" s="395"/>
      <c r="WUU69" s="389"/>
      <c r="WUV69" s="390"/>
      <c r="WUW69" s="391"/>
      <c r="WUX69" s="392"/>
      <c r="WUY69" s="393"/>
      <c r="WUZ69" s="394"/>
      <c r="WVA69" s="395"/>
      <c r="WVB69" s="389"/>
      <c r="WVC69" s="390"/>
      <c r="WVD69" s="391"/>
      <c r="WVE69" s="392"/>
      <c r="WVF69" s="393"/>
      <c r="WVG69" s="394"/>
      <c r="WVH69" s="395"/>
      <c r="WVI69" s="389"/>
      <c r="WVJ69" s="390"/>
      <c r="WVK69" s="391"/>
      <c r="WVL69" s="392"/>
      <c r="WVM69" s="393"/>
      <c r="WVN69" s="394"/>
      <c r="WVO69" s="395"/>
      <c r="WVP69" s="389"/>
      <c r="WVQ69" s="390"/>
      <c r="WVR69" s="391"/>
      <c r="WVS69" s="392"/>
      <c r="WVT69" s="393"/>
      <c r="WVU69" s="394"/>
      <c r="WVV69" s="395"/>
      <c r="WVW69" s="389"/>
      <c r="WVX69" s="390"/>
      <c r="WVY69" s="391"/>
      <c r="WVZ69" s="392"/>
      <c r="WWA69" s="393"/>
      <c r="WWB69" s="394"/>
      <c r="WWC69" s="395"/>
      <c r="WWD69" s="389"/>
      <c r="WWE69" s="390"/>
      <c r="WWF69" s="391"/>
      <c r="WWG69" s="392"/>
      <c r="WWH69" s="393"/>
      <c r="WWI69" s="394"/>
      <c r="WWJ69" s="395"/>
      <c r="WWK69" s="389"/>
      <c r="WWL69" s="390"/>
      <c r="WWM69" s="391"/>
      <c r="WWN69" s="392"/>
      <c r="WWO69" s="393"/>
      <c r="WWP69" s="394"/>
      <c r="WWQ69" s="395"/>
      <c r="WWR69" s="389"/>
      <c r="WWS69" s="390"/>
      <c r="WWT69" s="391"/>
      <c r="WWU69" s="392"/>
      <c r="WWV69" s="393"/>
      <c r="WWW69" s="394"/>
      <c r="WWX69" s="395"/>
      <c r="WWY69" s="389"/>
      <c r="WWZ69" s="390"/>
      <c r="WXA69" s="391"/>
      <c r="WXB69" s="392"/>
      <c r="WXC69" s="393"/>
      <c r="WXD69" s="394"/>
      <c r="WXE69" s="395"/>
      <c r="WXF69" s="389"/>
      <c r="WXG69" s="390"/>
      <c r="WXH69" s="391"/>
      <c r="WXI69" s="392"/>
      <c r="WXJ69" s="393"/>
      <c r="WXK69" s="394"/>
      <c r="WXL69" s="395"/>
      <c r="WXM69" s="389"/>
      <c r="WXN69" s="390"/>
      <c r="WXO69" s="391"/>
      <c r="WXP69" s="392"/>
      <c r="WXQ69" s="393"/>
      <c r="WXR69" s="394"/>
      <c r="WXS69" s="395"/>
      <c r="WXT69" s="389"/>
      <c r="WXU69" s="390"/>
      <c r="WXV69" s="391"/>
      <c r="WXW69" s="392"/>
      <c r="WXX69" s="393"/>
      <c r="WXY69" s="394"/>
      <c r="WXZ69" s="395"/>
      <c r="WYA69" s="389"/>
      <c r="WYB69" s="390"/>
      <c r="WYC69" s="391"/>
      <c r="WYD69" s="392"/>
      <c r="WYE69" s="393"/>
      <c r="WYF69" s="394"/>
      <c r="WYG69" s="395"/>
      <c r="WYH69" s="389"/>
      <c r="WYI69" s="390"/>
      <c r="WYJ69" s="391"/>
      <c r="WYK69" s="392"/>
      <c r="WYL69" s="393"/>
      <c r="WYM69" s="394"/>
      <c r="WYN69" s="395"/>
      <c r="WYO69" s="389"/>
      <c r="WYP69" s="390"/>
      <c r="WYQ69" s="391"/>
      <c r="WYR69" s="392"/>
      <c r="WYS69" s="393"/>
      <c r="WYT69" s="394"/>
      <c r="WYU69" s="395"/>
      <c r="WYV69" s="389"/>
      <c r="WYW69" s="390"/>
      <c r="WYX69" s="391"/>
      <c r="WYY69" s="392"/>
      <c r="WYZ69" s="393"/>
      <c r="WZA69" s="394"/>
      <c r="WZB69" s="395"/>
      <c r="WZC69" s="389"/>
      <c r="WZD69" s="390"/>
      <c r="WZE69" s="391"/>
      <c r="WZF69" s="392"/>
      <c r="WZG69" s="393"/>
      <c r="WZH69" s="394"/>
      <c r="WZI69" s="395"/>
      <c r="WZJ69" s="389"/>
      <c r="WZK69" s="390"/>
      <c r="WZL69" s="391"/>
      <c r="WZM69" s="392"/>
      <c r="WZN69" s="393"/>
      <c r="WZO69" s="394"/>
      <c r="WZP69" s="395"/>
      <c r="WZQ69" s="389"/>
      <c r="WZR69" s="390"/>
      <c r="WZS69" s="391"/>
      <c r="WZT69" s="392"/>
      <c r="WZU69" s="393"/>
      <c r="WZV69" s="394"/>
      <c r="WZW69" s="395"/>
      <c r="WZX69" s="389"/>
      <c r="WZY69" s="390"/>
      <c r="WZZ69" s="391"/>
      <c r="XAA69" s="392"/>
      <c r="XAB69" s="393"/>
      <c r="XAC69" s="394"/>
      <c r="XAD69" s="395"/>
      <c r="XAE69" s="389"/>
      <c r="XAF69" s="390"/>
      <c r="XAG69" s="391"/>
      <c r="XAH69" s="392"/>
      <c r="XAI69" s="393"/>
      <c r="XAJ69" s="394"/>
      <c r="XAK69" s="395"/>
      <c r="XAL69" s="389"/>
      <c r="XAM69" s="390"/>
      <c r="XAN69" s="391"/>
      <c r="XAO69" s="392"/>
      <c r="XAP69" s="393"/>
      <c r="XAQ69" s="394"/>
      <c r="XAR69" s="395"/>
      <c r="XAS69" s="389"/>
      <c r="XAT69" s="390"/>
      <c r="XAU69" s="391"/>
      <c r="XAV69" s="392"/>
      <c r="XAW69" s="393"/>
      <c r="XAX69" s="394"/>
      <c r="XAY69" s="395"/>
      <c r="XAZ69" s="389"/>
      <c r="XBA69" s="390"/>
      <c r="XBB69" s="391"/>
      <c r="XBC69" s="392"/>
      <c r="XBD69" s="393"/>
      <c r="XBE69" s="394"/>
      <c r="XBF69" s="395"/>
      <c r="XBG69" s="389"/>
      <c r="XBH69" s="390"/>
      <c r="XBI69" s="391"/>
      <c r="XBJ69" s="392"/>
      <c r="XBK69" s="393"/>
      <c r="XBL69" s="394"/>
      <c r="XBM69" s="395"/>
      <c r="XBN69" s="389"/>
      <c r="XBO69" s="390"/>
      <c r="XBP69" s="391"/>
      <c r="XBQ69" s="392"/>
      <c r="XBR69" s="393"/>
      <c r="XBS69" s="394"/>
      <c r="XBT69" s="395"/>
      <c r="XBU69" s="389"/>
      <c r="XBV69" s="390"/>
      <c r="XBW69" s="391"/>
      <c r="XBX69" s="392"/>
      <c r="XBY69" s="393"/>
      <c r="XBZ69" s="394"/>
      <c r="XCA69" s="395"/>
      <c r="XCB69" s="389"/>
      <c r="XCC69" s="390"/>
      <c r="XCD69" s="391"/>
      <c r="XCE69" s="392"/>
      <c r="XCF69" s="393"/>
      <c r="XCG69" s="394"/>
      <c r="XCH69" s="395"/>
      <c r="XCI69" s="389"/>
      <c r="XCJ69" s="390"/>
      <c r="XCK69" s="391"/>
      <c r="XCL69" s="392"/>
      <c r="XCM69" s="393"/>
      <c r="XCN69" s="394"/>
      <c r="XCO69" s="395"/>
      <c r="XCP69" s="389"/>
      <c r="XCQ69" s="390"/>
      <c r="XCR69" s="391"/>
      <c r="XCS69" s="392"/>
      <c r="XCT69" s="393"/>
      <c r="XCU69" s="394"/>
      <c r="XCV69" s="395"/>
      <c r="XCW69" s="389"/>
      <c r="XCX69" s="390"/>
      <c r="XCY69" s="391"/>
      <c r="XCZ69" s="392"/>
      <c r="XDA69" s="393"/>
      <c r="XDB69" s="394"/>
      <c r="XDC69" s="395"/>
      <c r="XDD69" s="389"/>
      <c r="XDE69" s="390"/>
      <c r="XDF69" s="391"/>
      <c r="XDG69" s="392"/>
      <c r="XDH69" s="393"/>
      <c r="XDI69" s="394"/>
      <c r="XDJ69" s="395"/>
      <c r="XDK69" s="389"/>
      <c r="XDL69" s="390"/>
      <c r="XDM69" s="391"/>
      <c r="XDN69" s="392"/>
      <c r="XDO69" s="393"/>
      <c r="XDP69" s="394"/>
      <c r="XDQ69" s="395"/>
      <c r="XDR69" s="389"/>
      <c r="XDS69" s="390"/>
      <c r="XDT69" s="391"/>
      <c r="XDU69" s="392"/>
      <c r="XDV69" s="393"/>
      <c r="XDW69" s="394"/>
      <c r="XDX69" s="395"/>
      <c r="XDY69" s="389"/>
      <c r="XDZ69" s="390"/>
      <c r="XEA69" s="391"/>
      <c r="XEB69" s="392"/>
      <c r="XEC69" s="393"/>
      <c r="XED69" s="394"/>
      <c r="XEE69" s="395"/>
      <c r="XEF69" s="389"/>
      <c r="XEG69" s="390"/>
      <c r="XEH69" s="391"/>
      <c r="XEI69" s="392"/>
      <c r="XEJ69" s="393"/>
      <c r="XEK69" s="394"/>
      <c r="XEL69" s="395"/>
      <c r="XEM69" s="389"/>
      <c r="XEN69" s="390"/>
      <c r="XEO69" s="391"/>
      <c r="XEP69" s="392"/>
      <c r="XEQ69" s="393"/>
      <c r="XER69" s="394"/>
      <c r="XES69" s="395"/>
      <c r="XET69" s="389"/>
      <c r="XEU69" s="390"/>
      <c r="XEV69" s="391"/>
      <c r="XEW69" s="392"/>
      <c r="XEX69" s="393"/>
      <c r="XEY69" s="394"/>
      <c r="XEZ69" s="395"/>
      <c r="XFA69" s="389"/>
      <c r="XFB69" s="390"/>
      <c r="XFC69" s="391"/>
      <c r="XFD69" s="392"/>
    </row>
    <row r="70" spans="1:16384" s="10" customFormat="1" ht="33.75" x14ac:dyDescent="0.2">
      <c r="A70" s="704"/>
      <c r="B70" s="384" t="s">
        <v>1184</v>
      </c>
      <c r="C70" s="377">
        <v>6000000</v>
      </c>
      <c r="D70" s="381"/>
      <c r="E70" s="374">
        <f t="shared" si="5"/>
        <v>6000000</v>
      </c>
      <c r="F70" s="382">
        <v>42674</v>
      </c>
      <c r="G70" s="582" t="s">
        <v>1255</v>
      </c>
      <c r="H70" s="389"/>
      <c r="I70" s="390"/>
      <c r="J70" s="391"/>
      <c r="K70" s="392"/>
      <c r="L70" s="393"/>
      <c r="M70" s="394"/>
      <c r="N70" s="395"/>
      <c r="O70" s="389"/>
      <c r="P70" s="390"/>
      <c r="Q70" s="391"/>
      <c r="R70" s="392"/>
      <c r="S70" s="393"/>
      <c r="T70" s="394"/>
      <c r="U70" s="395"/>
      <c r="V70" s="389"/>
      <c r="W70" s="390"/>
      <c r="X70" s="391"/>
      <c r="Y70" s="392"/>
      <c r="Z70" s="393"/>
      <c r="AA70" s="394"/>
      <c r="AB70" s="395"/>
      <c r="AC70" s="389"/>
      <c r="AD70" s="390"/>
      <c r="AE70" s="391"/>
      <c r="AF70" s="392"/>
      <c r="AG70" s="393"/>
      <c r="AH70" s="394"/>
      <c r="AI70" s="395"/>
      <c r="AJ70" s="389"/>
      <c r="AK70" s="390"/>
      <c r="AL70" s="391"/>
      <c r="AM70" s="392"/>
      <c r="AN70" s="393"/>
      <c r="AO70" s="394"/>
      <c r="AP70" s="395"/>
      <c r="AQ70" s="389"/>
      <c r="AR70" s="390"/>
      <c r="AS70" s="391"/>
      <c r="AT70" s="392"/>
      <c r="AU70" s="393"/>
      <c r="AV70" s="394"/>
      <c r="AW70" s="395"/>
      <c r="AX70" s="389"/>
      <c r="AY70" s="390"/>
      <c r="AZ70" s="391"/>
      <c r="BA70" s="392"/>
      <c r="BB70" s="393"/>
      <c r="BC70" s="394"/>
      <c r="BD70" s="395"/>
      <c r="BE70" s="389"/>
      <c r="BF70" s="390"/>
      <c r="BG70" s="391"/>
      <c r="BH70" s="392"/>
      <c r="BI70" s="393"/>
      <c r="BJ70" s="394"/>
      <c r="BK70" s="395"/>
      <c r="BL70" s="389"/>
      <c r="BM70" s="390"/>
      <c r="BN70" s="391"/>
      <c r="BO70" s="392"/>
      <c r="BP70" s="393"/>
      <c r="BQ70" s="394"/>
      <c r="BR70" s="395"/>
      <c r="BS70" s="389"/>
      <c r="BT70" s="390"/>
      <c r="BU70" s="391"/>
      <c r="BV70" s="392"/>
      <c r="BW70" s="393"/>
      <c r="BX70" s="394"/>
      <c r="BY70" s="395"/>
      <c r="BZ70" s="389"/>
      <c r="CA70" s="390"/>
      <c r="CB70" s="391"/>
      <c r="CC70" s="392"/>
      <c r="CD70" s="393"/>
      <c r="CE70" s="394"/>
      <c r="CF70" s="395"/>
      <c r="CG70" s="389"/>
      <c r="CH70" s="390"/>
      <c r="CI70" s="391"/>
      <c r="CJ70" s="392"/>
      <c r="CK70" s="393"/>
      <c r="CL70" s="394"/>
      <c r="CM70" s="395"/>
      <c r="CN70" s="389"/>
      <c r="CO70" s="390"/>
      <c r="CP70" s="391"/>
      <c r="CQ70" s="392"/>
      <c r="CR70" s="393"/>
      <c r="CS70" s="394"/>
      <c r="CT70" s="395"/>
      <c r="CU70" s="389"/>
      <c r="CV70" s="390"/>
      <c r="CW70" s="391"/>
      <c r="CX70" s="392"/>
      <c r="CY70" s="393"/>
      <c r="CZ70" s="394"/>
      <c r="DA70" s="395"/>
      <c r="DB70" s="389"/>
      <c r="DC70" s="390"/>
      <c r="DD70" s="391"/>
      <c r="DE70" s="392"/>
      <c r="DF70" s="393"/>
      <c r="DG70" s="394"/>
      <c r="DH70" s="395"/>
      <c r="DI70" s="389"/>
      <c r="DJ70" s="390"/>
      <c r="DK70" s="391"/>
      <c r="DL70" s="392"/>
      <c r="DM70" s="393"/>
      <c r="DN70" s="394"/>
      <c r="DO70" s="395"/>
      <c r="DP70" s="389"/>
      <c r="DQ70" s="390"/>
      <c r="DR70" s="391"/>
      <c r="DS70" s="392"/>
      <c r="DT70" s="393"/>
      <c r="DU70" s="394"/>
      <c r="DV70" s="395"/>
      <c r="DW70" s="389"/>
      <c r="DX70" s="390"/>
      <c r="DY70" s="391"/>
      <c r="DZ70" s="392"/>
      <c r="EA70" s="393"/>
      <c r="EB70" s="394"/>
      <c r="EC70" s="395"/>
      <c r="ED70" s="389"/>
      <c r="EE70" s="390"/>
      <c r="EF70" s="391"/>
      <c r="EG70" s="392"/>
      <c r="EH70" s="393"/>
      <c r="EI70" s="394"/>
      <c r="EJ70" s="395"/>
      <c r="EK70" s="389"/>
      <c r="EL70" s="390"/>
      <c r="EM70" s="391"/>
      <c r="EN70" s="392"/>
      <c r="EO70" s="393"/>
      <c r="EP70" s="394"/>
      <c r="EQ70" s="395"/>
      <c r="ER70" s="389"/>
      <c r="ES70" s="390"/>
      <c r="ET70" s="391"/>
      <c r="EU70" s="392"/>
      <c r="EV70" s="393"/>
      <c r="EW70" s="394"/>
      <c r="EX70" s="395"/>
      <c r="EY70" s="389"/>
      <c r="EZ70" s="390"/>
      <c r="FA70" s="391"/>
      <c r="FB70" s="392"/>
      <c r="FC70" s="393"/>
      <c r="FD70" s="394"/>
      <c r="FE70" s="395"/>
      <c r="FF70" s="389"/>
      <c r="FG70" s="390"/>
      <c r="FH70" s="391"/>
      <c r="FI70" s="392"/>
      <c r="FJ70" s="393"/>
      <c r="FK70" s="394"/>
      <c r="FL70" s="395"/>
      <c r="FM70" s="389"/>
      <c r="FN70" s="390"/>
      <c r="FO70" s="391"/>
      <c r="FP70" s="392"/>
      <c r="FQ70" s="393"/>
      <c r="FR70" s="394"/>
      <c r="FS70" s="395"/>
      <c r="FT70" s="389"/>
      <c r="FU70" s="390"/>
      <c r="FV70" s="391"/>
      <c r="FW70" s="392"/>
      <c r="FX70" s="393"/>
      <c r="FY70" s="394"/>
      <c r="FZ70" s="395"/>
      <c r="GA70" s="389"/>
      <c r="GB70" s="390"/>
      <c r="GC70" s="391"/>
      <c r="GD70" s="392"/>
      <c r="GE70" s="393"/>
      <c r="GF70" s="394"/>
      <c r="GG70" s="395"/>
      <c r="GH70" s="389"/>
      <c r="GI70" s="390"/>
      <c r="GJ70" s="391"/>
      <c r="GK70" s="392"/>
      <c r="GL70" s="393"/>
      <c r="GM70" s="394"/>
      <c r="GN70" s="395"/>
      <c r="GO70" s="389"/>
      <c r="GP70" s="390"/>
      <c r="GQ70" s="391"/>
      <c r="GR70" s="392"/>
      <c r="GS70" s="393"/>
      <c r="GT70" s="394"/>
      <c r="GU70" s="395"/>
      <c r="GV70" s="389"/>
      <c r="GW70" s="390"/>
      <c r="GX70" s="391"/>
      <c r="GY70" s="392"/>
      <c r="GZ70" s="393"/>
      <c r="HA70" s="394"/>
      <c r="HB70" s="395"/>
      <c r="HC70" s="389"/>
      <c r="HD70" s="390"/>
      <c r="HE70" s="391"/>
      <c r="HF70" s="392"/>
      <c r="HG70" s="393"/>
      <c r="HH70" s="394"/>
      <c r="HI70" s="395"/>
      <c r="HJ70" s="389"/>
      <c r="HK70" s="390"/>
      <c r="HL70" s="391"/>
      <c r="HM70" s="392"/>
      <c r="HN70" s="393"/>
      <c r="HO70" s="394"/>
      <c r="HP70" s="395"/>
      <c r="HQ70" s="389"/>
      <c r="HR70" s="390"/>
      <c r="HS70" s="391"/>
      <c r="HT70" s="392"/>
      <c r="HU70" s="393"/>
      <c r="HV70" s="394"/>
      <c r="HW70" s="395"/>
      <c r="HX70" s="389"/>
      <c r="HY70" s="390"/>
      <c r="HZ70" s="391"/>
      <c r="IA70" s="392"/>
      <c r="IB70" s="393"/>
      <c r="IC70" s="394"/>
      <c r="ID70" s="395"/>
      <c r="IE70" s="389"/>
      <c r="IF70" s="390"/>
      <c r="IG70" s="391"/>
      <c r="IH70" s="392"/>
      <c r="II70" s="393"/>
      <c r="IJ70" s="394"/>
      <c r="IK70" s="395"/>
      <c r="IL70" s="389"/>
      <c r="IM70" s="390"/>
      <c r="IN70" s="391"/>
      <c r="IO70" s="392"/>
      <c r="IP70" s="393"/>
      <c r="IQ70" s="394"/>
      <c r="IR70" s="395"/>
      <c r="IS70" s="389"/>
      <c r="IT70" s="390"/>
      <c r="IU70" s="391"/>
      <c r="IV70" s="392"/>
      <c r="IW70" s="393"/>
      <c r="IX70" s="394"/>
      <c r="IY70" s="395"/>
      <c r="IZ70" s="389"/>
      <c r="JA70" s="390"/>
      <c r="JB70" s="391"/>
      <c r="JC70" s="392"/>
      <c r="JD70" s="393"/>
      <c r="JE70" s="394"/>
      <c r="JF70" s="395"/>
      <c r="JG70" s="389"/>
      <c r="JH70" s="390"/>
      <c r="JI70" s="391"/>
      <c r="JJ70" s="392"/>
      <c r="JK70" s="393"/>
      <c r="JL70" s="394"/>
      <c r="JM70" s="395"/>
      <c r="JN70" s="389"/>
      <c r="JO70" s="390"/>
      <c r="JP70" s="391"/>
      <c r="JQ70" s="392"/>
      <c r="JR70" s="393"/>
      <c r="JS70" s="394"/>
      <c r="JT70" s="395"/>
      <c r="JU70" s="389"/>
      <c r="JV70" s="390"/>
      <c r="JW70" s="391"/>
      <c r="JX70" s="392"/>
      <c r="JY70" s="393"/>
      <c r="JZ70" s="394"/>
      <c r="KA70" s="395"/>
      <c r="KB70" s="389"/>
      <c r="KC70" s="390"/>
      <c r="KD70" s="391"/>
      <c r="KE70" s="392"/>
      <c r="KF70" s="393"/>
      <c r="KG70" s="394"/>
      <c r="KH70" s="395"/>
      <c r="KI70" s="389"/>
      <c r="KJ70" s="390"/>
      <c r="KK70" s="391"/>
      <c r="KL70" s="392"/>
      <c r="KM70" s="393"/>
      <c r="KN70" s="394"/>
      <c r="KO70" s="395"/>
      <c r="KP70" s="389"/>
      <c r="KQ70" s="390"/>
      <c r="KR70" s="391"/>
      <c r="KS70" s="392"/>
      <c r="KT70" s="393"/>
      <c r="KU70" s="394"/>
      <c r="KV70" s="395"/>
      <c r="KW70" s="389"/>
      <c r="KX70" s="390"/>
      <c r="KY70" s="391"/>
      <c r="KZ70" s="392"/>
      <c r="LA70" s="393"/>
      <c r="LB70" s="394"/>
      <c r="LC70" s="395"/>
      <c r="LD70" s="389"/>
      <c r="LE70" s="390"/>
      <c r="LF70" s="391"/>
      <c r="LG70" s="392"/>
      <c r="LH70" s="393"/>
      <c r="LI70" s="394"/>
      <c r="LJ70" s="395"/>
      <c r="LK70" s="389"/>
      <c r="LL70" s="390"/>
      <c r="LM70" s="391"/>
      <c r="LN70" s="392"/>
      <c r="LO70" s="393"/>
      <c r="LP70" s="394"/>
      <c r="LQ70" s="395"/>
      <c r="LR70" s="389"/>
      <c r="LS70" s="390"/>
      <c r="LT70" s="391"/>
      <c r="LU70" s="392"/>
      <c r="LV70" s="393"/>
      <c r="LW70" s="394"/>
      <c r="LX70" s="395"/>
      <c r="LY70" s="389"/>
      <c r="LZ70" s="390"/>
      <c r="MA70" s="391"/>
      <c r="MB70" s="392"/>
      <c r="MC70" s="393"/>
      <c r="MD70" s="394"/>
      <c r="ME70" s="395"/>
      <c r="MF70" s="389"/>
      <c r="MG70" s="390"/>
      <c r="MH70" s="391"/>
      <c r="MI70" s="392"/>
      <c r="MJ70" s="393"/>
      <c r="MK70" s="394"/>
      <c r="ML70" s="395"/>
      <c r="MM70" s="389"/>
      <c r="MN70" s="390"/>
      <c r="MO70" s="391"/>
      <c r="MP70" s="392"/>
      <c r="MQ70" s="393"/>
      <c r="MR70" s="394"/>
      <c r="MS70" s="395"/>
      <c r="MT70" s="389"/>
      <c r="MU70" s="390"/>
      <c r="MV70" s="391"/>
      <c r="MW70" s="392"/>
      <c r="MX70" s="393"/>
      <c r="MY70" s="394"/>
      <c r="MZ70" s="395"/>
      <c r="NA70" s="389"/>
      <c r="NB70" s="390"/>
      <c r="NC70" s="391"/>
      <c r="ND70" s="392"/>
      <c r="NE70" s="393"/>
      <c r="NF70" s="394"/>
      <c r="NG70" s="395"/>
      <c r="NH70" s="389"/>
      <c r="NI70" s="390"/>
      <c r="NJ70" s="391"/>
      <c r="NK70" s="392"/>
      <c r="NL70" s="393"/>
      <c r="NM70" s="394"/>
      <c r="NN70" s="395"/>
      <c r="NO70" s="389"/>
      <c r="NP70" s="390"/>
      <c r="NQ70" s="391"/>
      <c r="NR70" s="392"/>
      <c r="NS70" s="393"/>
      <c r="NT70" s="394"/>
      <c r="NU70" s="395"/>
      <c r="NV70" s="389"/>
      <c r="NW70" s="390"/>
      <c r="NX70" s="391"/>
      <c r="NY70" s="392"/>
      <c r="NZ70" s="393"/>
      <c r="OA70" s="394"/>
      <c r="OB70" s="395"/>
      <c r="OC70" s="389"/>
      <c r="OD70" s="390"/>
      <c r="OE70" s="391"/>
      <c r="OF70" s="392"/>
      <c r="OG70" s="393"/>
      <c r="OH70" s="394"/>
      <c r="OI70" s="395"/>
      <c r="OJ70" s="389"/>
      <c r="OK70" s="390"/>
      <c r="OL70" s="391"/>
      <c r="OM70" s="392"/>
      <c r="ON70" s="393"/>
      <c r="OO70" s="394"/>
      <c r="OP70" s="395"/>
      <c r="OQ70" s="389"/>
      <c r="OR70" s="390"/>
      <c r="OS70" s="391"/>
      <c r="OT70" s="392"/>
      <c r="OU70" s="393"/>
      <c r="OV70" s="394"/>
      <c r="OW70" s="395"/>
      <c r="OX70" s="389"/>
      <c r="OY70" s="390"/>
      <c r="OZ70" s="391"/>
      <c r="PA70" s="392"/>
      <c r="PB70" s="393"/>
      <c r="PC70" s="394"/>
      <c r="PD70" s="395"/>
      <c r="PE70" s="389"/>
      <c r="PF70" s="390"/>
      <c r="PG70" s="391"/>
      <c r="PH70" s="392"/>
      <c r="PI70" s="393"/>
      <c r="PJ70" s="394"/>
      <c r="PK70" s="395"/>
      <c r="PL70" s="389"/>
      <c r="PM70" s="390"/>
      <c r="PN70" s="391"/>
      <c r="PO70" s="392"/>
      <c r="PP70" s="393"/>
      <c r="PQ70" s="394"/>
      <c r="PR70" s="395"/>
      <c r="PS70" s="389"/>
      <c r="PT70" s="390"/>
      <c r="PU70" s="391"/>
      <c r="PV70" s="392"/>
      <c r="PW70" s="393"/>
      <c r="PX70" s="394"/>
      <c r="PY70" s="395"/>
      <c r="PZ70" s="389"/>
      <c r="QA70" s="390"/>
      <c r="QB70" s="391"/>
      <c r="QC70" s="392"/>
      <c r="QD70" s="393"/>
      <c r="QE70" s="394"/>
      <c r="QF70" s="395"/>
      <c r="QG70" s="389"/>
      <c r="QH70" s="390"/>
      <c r="QI70" s="391"/>
      <c r="QJ70" s="392"/>
      <c r="QK70" s="393"/>
      <c r="QL70" s="394"/>
      <c r="QM70" s="395"/>
      <c r="QN70" s="389"/>
      <c r="QO70" s="390"/>
      <c r="QP70" s="391"/>
      <c r="QQ70" s="392"/>
      <c r="QR70" s="393"/>
      <c r="QS70" s="394"/>
      <c r="QT70" s="395"/>
      <c r="QU70" s="389"/>
      <c r="QV70" s="390"/>
      <c r="QW70" s="391"/>
      <c r="QX70" s="392"/>
      <c r="QY70" s="393"/>
      <c r="QZ70" s="394"/>
      <c r="RA70" s="395"/>
      <c r="RB70" s="389"/>
      <c r="RC70" s="390"/>
      <c r="RD70" s="391"/>
      <c r="RE70" s="392"/>
      <c r="RF70" s="393"/>
      <c r="RG70" s="394"/>
      <c r="RH70" s="395"/>
      <c r="RI70" s="389"/>
      <c r="RJ70" s="390"/>
      <c r="RK70" s="391"/>
      <c r="RL70" s="392"/>
      <c r="RM70" s="393"/>
      <c r="RN70" s="394"/>
      <c r="RO70" s="395"/>
      <c r="RP70" s="389"/>
      <c r="RQ70" s="390"/>
      <c r="RR70" s="391"/>
      <c r="RS70" s="392"/>
      <c r="RT70" s="393"/>
      <c r="RU70" s="394"/>
      <c r="RV70" s="395"/>
      <c r="RW70" s="389"/>
      <c r="RX70" s="390"/>
      <c r="RY70" s="391"/>
      <c r="RZ70" s="392"/>
      <c r="SA70" s="393"/>
      <c r="SB70" s="394"/>
      <c r="SC70" s="395"/>
      <c r="SD70" s="389"/>
      <c r="SE70" s="390"/>
      <c r="SF70" s="391"/>
      <c r="SG70" s="392"/>
      <c r="SH70" s="393"/>
      <c r="SI70" s="394"/>
      <c r="SJ70" s="395"/>
      <c r="SK70" s="389"/>
      <c r="SL70" s="390"/>
      <c r="SM70" s="391"/>
      <c r="SN70" s="392"/>
      <c r="SO70" s="393"/>
      <c r="SP70" s="394"/>
      <c r="SQ70" s="395"/>
      <c r="SR70" s="389"/>
      <c r="SS70" s="390"/>
      <c r="ST70" s="391"/>
      <c r="SU70" s="392"/>
      <c r="SV70" s="393"/>
      <c r="SW70" s="394"/>
      <c r="SX70" s="395"/>
      <c r="SY70" s="389"/>
      <c r="SZ70" s="390"/>
      <c r="TA70" s="391"/>
      <c r="TB70" s="392"/>
      <c r="TC70" s="393"/>
      <c r="TD70" s="394"/>
      <c r="TE70" s="395"/>
      <c r="TF70" s="389"/>
      <c r="TG70" s="390"/>
      <c r="TH70" s="391"/>
      <c r="TI70" s="392"/>
      <c r="TJ70" s="393"/>
      <c r="TK70" s="394"/>
      <c r="TL70" s="395"/>
      <c r="TM70" s="389"/>
      <c r="TN70" s="390"/>
      <c r="TO70" s="391"/>
      <c r="TP70" s="392"/>
      <c r="TQ70" s="393"/>
      <c r="TR70" s="394"/>
      <c r="TS70" s="395"/>
      <c r="TT70" s="389"/>
      <c r="TU70" s="390"/>
      <c r="TV70" s="391"/>
      <c r="TW70" s="392"/>
      <c r="TX70" s="393"/>
      <c r="TY70" s="394"/>
      <c r="TZ70" s="395"/>
      <c r="UA70" s="389"/>
      <c r="UB70" s="390"/>
      <c r="UC70" s="391"/>
      <c r="UD70" s="392"/>
      <c r="UE70" s="393"/>
      <c r="UF70" s="394"/>
      <c r="UG70" s="395"/>
      <c r="UH70" s="389"/>
      <c r="UI70" s="390"/>
      <c r="UJ70" s="391"/>
      <c r="UK70" s="392"/>
      <c r="UL70" s="393"/>
      <c r="UM70" s="394"/>
      <c r="UN70" s="395"/>
      <c r="UO70" s="389"/>
      <c r="UP70" s="390"/>
      <c r="UQ70" s="391"/>
      <c r="UR70" s="392"/>
      <c r="US70" s="393"/>
      <c r="UT70" s="394"/>
      <c r="UU70" s="395"/>
      <c r="UV70" s="389"/>
      <c r="UW70" s="390"/>
      <c r="UX70" s="391"/>
      <c r="UY70" s="392"/>
      <c r="UZ70" s="393"/>
      <c r="VA70" s="394"/>
      <c r="VB70" s="395"/>
      <c r="VC70" s="389"/>
      <c r="VD70" s="390"/>
      <c r="VE70" s="391"/>
      <c r="VF70" s="392"/>
      <c r="VG70" s="393"/>
      <c r="VH70" s="394"/>
      <c r="VI70" s="395"/>
      <c r="VJ70" s="389"/>
      <c r="VK70" s="390"/>
      <c r="VL70" s="391"/>
      <c r="VM70" s="392"/>
      <c r="VN70" s="393"/>
      <c r="VO70" s="394"/>
      <c r="VP70" s="395"/>
      <c r="VQ70" s="389"/>
      <c r="VR70" s="390"/>
      <c r="VS70" s="391"/>
      <c r="VT70" s="392"/>
      <c r="VU70" s="393"/>
      <c r="VV70" s="394"/>
      <c r="VW70" s="395"/>
      <c r="VX70" s="389"/>
      <c r="VY70" s="390"/>
      <c r="VZ70" s="391"/>
      <c r="WA70" s="392"/>
      <c r="WB70" s="393"/>
      <c r="WC70" s="394"/>
      <c r="WD70" s="395"/>
      <c r="WE70" s="389"/>
      <c r="WF70" s="390"/>
      <c r="WG70" s="391"/>
      <c r="WH70" s="392"/>
      <c r="WI70" s="393"/>
      <c r="WJ70" s="394"/>
      <c r="WK70" s="395"/>
      <c r="WL70" s="389"/>
      <c r="WM70" s="390"/>
      <c r="WN70" s="391"/>
      <c r="WO70" s="392"/>
      <c r="WP70" s="393"/>
      <c r="WQ70" s="394"/>
      <c r="WR70" s="395"/>
      <c r="WS70" s="389"/>
      <c r="WT70" s="390"/>
      <c r="WU70" s="391"/>
      <c r="WV70" s="392"/>
      <c r="WW70" s="393"/>
      <c r="WX70" s="394"/>
      <c r="WY70" s="395"/>
      <c r="WZ70" s="389"/>
      <c r="XA70" s="390"/>
      <c r="XB70" s="391"/>
      <c r="XC70" s="392"/>
      <c r="XD70" s="393"/>
      <c r="XE70" s="394"/>
      <c r="XF70" s="395"/>
      <c r="XG70" s="389"/>
      <c r="XH70" s="390"/>
      <c r="XI70" s="391"/>
      <c r="XJ70" s="392"/>
      <c r="XK70" s="393"/>
      <c r="XL70" s="394"/>
      <c r="XM70" s="395"/>
      <c r="XN70" s="389"/>
      <c r="XO70" s="390"/>
      <c r="XP70" s="391"/>
      <c r="XQ70" s="392"/>
      <c r="XR70" s="393"/>
      <c r="XS70" s="394"/>
      <c r="XT70" s="395"/>
      <c r="XU70" s="389"/>
      <c r="XV70" s="390"/>
      <c r="XW70" s="391"/>
      <c r="XX70" s="392"/>
      <c r="XY70" s="393"/>
      <c r="XZ70" s="394"/>
      <c r="YA70" s="395"/>
      <c r="YB70" s="389"/>
      <c r="YC70" s="390"/>
      <c r="YD70" s="391"/>
      <c r="YE70" s="392"/>
      <c r="YF70" s="393"/>
      <c r="YG70" s="394"/>
      <c r="YH70" s="395"/>
      <c r="YI70" s="389"/>
      <c r="YJ70" s="390"/>
      <c r="YK70" s="391"/>
      <c r="YL70" s="392"/>
      <c r="YM70" s="393"/>
      <c r="YN70" s="394"/>
      <c r="YO70" s="395"/>
      <c r="YP70" s="389"/>
      <c r="YQ70" s="390"/>
      <c r="YR70" s="391"/>
      <c r="YS70" s="392"/>
      <c r="YT70" s="393"/>
      <c r="YU70" s="394"/>
      <c r="YV70" s="395"/>
      <c r="YW70" s="389"/>
      <c r="YX70" s="390"/>
      <c r="YY70" s="391"/>
      <c r="YZ70" s="392"/>
      <c r="ZA70" s="393"/>
      <c r="ZB70" s="394"/>
      <c r="ZC70" s="395"/>
      <c r="ZD70" s="389"/>
      <c r="ZE70" s="390"/>
      <c r="ZF70" s="391"/>
      <c r="ZG70" s="392"/>
      <c r="ZH70" s="393"/>
      <c r="ZI70" s="394"/>
      <c r="ZJ70" s="395"/>
      <c r="ZK70" s="389"/>
      <c r="ZL70" s="390"/>
      <c r="ZM70" s="391"/>
      <c r="ZN70" s="392"/>
      <c r="ZO70" s="393"/>
      <c r="ZP70" s="394"/>
      <c r="ZQ70" s="395"/>
      <c r="ZR70" s="389"/>
      <c r="ZS70" s="390"/>
      <c r="ZT70" s="391"/>
      <c r="ZU70" s="392"/>
      <c r="ZV70" s="393"/>
      <c r="ZW70" s="394"/>
      <c r="ZX70" s="395"/>
      <c r="ZY70" s="389"/>
      <c r="ZZ70" s="390"/>
      <c r="AAA70" s="391"/>
      <c r="AAB70" s="392"/>
      <c r="AAC70" s="393"/>
      <c r="AAD70" s="394"/>
      <c r="AAE70" s="395"/>
      <c r="AAF70" s="389"/>
      <c r="AAG70" s="390"/>
      <c r="AAH70" s="391"/>
      <c r="AAI70" s="392"/>
      <c r="AAJ70" s="393"/>
      <c r="AAK70" s="394"/>
      <c r="AAL70" s="395"/>
      <c r="AAM70" s="389"/>
      <c r="AAN70" s="390"/>
      <c r="AAO70" s="391"/>
      <c r="AAP70" s="392"/>
      <c r="AAQ70" s="393"/>
      <c r="AAR70" s="394"/>
      <c r="AAS70" s="395"/>
      <c r="AAT70" s="389"/>
      <c r="AAU70" s="390"/>
      <c r="AAV70" s="391"/>
      <c r="AAW70" s="392"/>
      <c r="AAX70" s="393"/>
      <c r="AAY70" s="394"/>
      <c r="AAZ70" s="395"/>
      <c r="ABA70" s="389"/>
      <c r="ABB70" s="390"/>
      <c r="ABC70" s="391"/>
      <c r="ABD70" s="392"/>
      <c r="ABE70" s="393"/>
      <c r="ABF70" s="394"/>
      <c r="ABG70" s="395"/>
      <c r="ABH70" s="389"/>
      <c r="ABI70" s="390"/>
      <c r="ABJ70" s="391"/>
      <c r="ABK70" s="392"/>
      <c r="ABL70" s="393"/>
      <c r="ABM70" s="394"/>
      <c r="ABN70" s="395"/>
      <c r="ABO70" s="389"/>
      <c r="ABP70" s="390"/>
      <c r="ABQ70" s="391"/>
      <c r="ABR70" s="392"/>
      <c r="ABS70" s="393"/>
      <c r="ABT70" s="394"/>
      <c r="ABU70" s="395"/>
      <c r="ABV70" s="389"/>
      <c r="ABW70" s="390"/>
      <c r="ABX70" s="391"/>
      <c r="ABY70" s="392"/>
      <c r="ABZ70" s="393"/>
      <c r="ACA70" s="394"/>
      <c r="ACB70" s="395"/>
      <c r="ACC70" s="389"/>
      <c r="ACD70" s="390"/>
      <c r="ACE70" s="391"/>
      <c r="ACF70" s="392"/>
      <c r="ACG70" s="393"/>
      <c r="ACH70" s="394"/>
      <c r="ACI70" s="395"/>
      <c r="ACJ70" s="389"/>
      <c r="ACK70" s="390"/>
      <c r="ACL70" s="391"/>
      <c r="ACM70" s="392"/>
      <c r="ACN70" s="393"/>
      <c r="ACO70" s="394"/>
      <c r="ACP70" s="395"/>
      <c r="ACQ70" s="389"/>
      <c r="ACR70" s="390"/>
      <c r="ACS70" s="391"/>
      <c r="ACT70" s="392"/>
      <c r="ACU70" s="393"/>
      <c r="ACV70" s="394"/>
      <c r="ACW70" s="395"/>
      <c r="ACX70" s="389"/>
      <c r="ACY70" s="390"/>
      <c r="ACZ70" s="391"/>
      <c r="ADA70" s="392"/>
      <c r="ADB70" s="393"/>
      <c r="ADC70" s="394"/>
      <c r="ADD70" s="395"/>
      <c r="ADE70" s="389"/>
      <c r="ADF70" s="390"/>
      <c r="ADG70" s="391"/>
      <c r="ADH70" s="392"/>
      <c r="ADI70" s="393"/>
      <c r="ADJ70" s="394"/>
      <c r="ADK70" s="395"/>
      <c r="ADL70" s="389"/>
      <c r="ADM70" s="390"/>
      <c r="ADN70" s="391"/>
      <c r="ADO70" s="392"/>
      <c r="ADP70" s="393"/>
      <c r="ADQ70" s="394"/>
      <c r="ADR70" s="395"/>
      <c r="ADS70" s="389"/>
      <c r="ADT70" s="390"/>
      <c r="ADU70" s="391"/>
      <c r="ADV70" s="392"/>
      <c r="ADW70" s="393"/>
      <c r="ADX70" s="394"/>
      <c r="ADY70" s="395"/>
      <c r="ADZ70" s="389"/>
      <c r="AEA70" s="390"/>
      <c r="AEB70" s="391"/>
      <c r="AEC70" s="392"/>
      <c r="AED70" s="393"/>
      <c r="AEE70" s="394"/>
      <c r="AEF70" s="395"/>
      <c r="AEG70" s="389"/>
      <c r="AEH70" s="390"/>
      <c r="AEI70" s="391"/>
      <c r="AEJ70" s="392"/>
      <c r="AEK70" s="393"/>
      <c r="AEL70" s="394"/>
      <c r="AEM70" s="395"/>
      <c r="AEN70" s="389"/>
      <c r="AEO70" s="390"/>
      <c r="AEP70" s="391"/>
      <c r="AEQ70" s="392"/>
      <c r="AER70" s="393"/>
      <c r="AES70" s="394"/>
      <c r="AET70" s="395"/>
      <c r="AEU70" s="389"/>
      <c r="AEV70" s="390"/>
      <c r="AEW70" s="391"/>
      <c r="AEX70" s="392"/>
      <c r="AEY70" s="393"/>
      <c r="AEZ70" s="394"/>
      <c r="AFA70" s="395"/>
      <c r="AFB70" s="389"/>
      <c r="AFC70" s="390"/>
      <c r="AFD70" s="391"/>
      <c r="AFE70" s="392"/>
      <c r="AFF70" s="393"/>
      <c r="AFG70" s="394"/>
      <c r="AFH70" s="395"/>
      <c r="AFI70" s="389"/>
      <c r="AFJ70" s="390"/>
      <c r="AFK70" s="391"/>
      <c r="AFL70" s="392"/>
      <c r="AFM70" s="393"/>
      <c r="AFN70" s="394"/>
      <c r="AFO70" s="395"/>
      <c r="AFP70" s="389"/>
      <c r="AFQ70" s="390"/>
      <c r="AFR70" s="391"/>
      <c r="AFS70" s="392"/>
      <c r="AFT70" s="393"/>
      <c r="AFU70" s="394"/>
      <c r="AFV70" s="395"/>
      <c r="AFW70" s="389"/>
      <c r="AFX70" s="390"/>
      <c r="AFY70" s="391"/>
      <c r="AFZ70" s="392"/>
      <c r="AGA70" s="393"/>
      <c r="AGB70" s="394"/>
      <c r="AGC70" s="395"/>
      <c r="AGD70" s="389"/>
      <c r="AGE70" s="390"/>
      <c r="AGF70" s="391"/>
      <c r="AGG70" s="392"/>
      <c r="AGH70" s="393"/>
      <c r="AGI70" s="394"/>
      <c r="AGJ70" s="395"/>
      <c r="AGK70" s="389"/>
      <c r="AGL70" s="390"/>
      <c r="AGM70" s="391"/>
      <c r="AGN70" s="392"/>
      <c r="AGO70" s="393"/>
      <c r="AGP70" s="394"/>
      <c r="AGQ70" s="395"/>
      <c r="AGR70" s="389"/>
      <c r="AGS70" s="390"/>
      <c r="AGT70" s="391"/>
      <c r="AGU70" s="392"/>
      <c r="AGV70" s="393"/>
      <c r="AGW70" s="394"/>
      <c r="AGX70" s="395"/>
      <c r="AGY70" s="389"/>
      <c r="AGZ70" s="390"/>
      <c r="AHA70" s="391"/>
      <c r="AHB70" s="392"/>
      <c r="AHC70" s="393"/>
      <c r="AHD70" s="394"/>
      <c r="AHE70" s="395"/>
      <c r="AHF70" s="389"/>
      <c r="AHG70" s="390"/>
      <c r="AHH70" s="391"/>
      <c r="AHI70" s="392"/>
      <c r="AHJ70" s="393"/>
      <c r="AHK70" s="394"/>
      <c r="AHL70" s="395"/>
      <c r="AHM70" s="389"/>
      <c r="AHN70" s="390"/>
      <c r="AHO70" s="391"/>
      <c r="AHP70" s="392"/>
      <c r="AHQ70" s="393"/>
      <c r="AHR70" s="394"/>
      <c r="AHS70" s="395"/>
      <c r="AHT70" s="389"/>
      <c r="AHU70" s="390"/>
      <c r="AHV70" s="391"/>
      <c r="AHW70" s="392"/>
      <c r="AHX70" s="393"/>
      <c r="AHY70" s="394"/>
      <c r="AHZ70" s="395"/>
      <c r="AIA70" s="389"/>
      <c r="AIB70" s="390"/>
      <c r="AIC70" s="391"/>
      <c r="AID70" s="392"/>
      <c r="AIE70" s="393"/>
      <c r="AIF70" s="394"/>
      <c r="AIG70" s="395"/>
      <c r="AIH70" s="389"/>
      <c r="AII70" s="390"/>
      <c r="AIJ70" s="391"/>
      <c r="AIK70" s="392"/>
      <c r="AIL70" s="393"/>
      <c r="AIM70" s="394"/>
      <c r="AIN70" s="395"/>
      <c r="AIO70" s="389"/>
      <c r="AIP70" s="390"/>
      <c r="AIQ70" s="391"/>
      <c r="AIR70" s="392"/>
      <c r="AIS70" s="393"/>
      <c r="AIT70" s="394"/>
      <c r="AIU70" s="395"/>
      <c r="AIV70" s="389"/>
      <c r="AIW70" s="390"/>
      <c r="AIX70" s="391"/>
      <c r="AIY70" s="392"/>
      <c r="AIZ70" s="393"/>
      <c r="AJA70" s="394"/>
      <c r="AJB70" s="395"/>
      <c r="AJC70" s="389"/>
      <c r="AJD70" s="390"/>
      <c r="AJE70" s="391"/>
      <c r="AJF70" s="392"/>
      <c r="AJG70" s="393"/>
      <c r="AJH70" s="394"/>
      <c r="AJI70" s="395"/>
      <c r="AJJ70" s="389"/>
      <c r="AJK70" s="390"/>
      <c r="AJL70" s="391"/>
      <c r="AJM70" s="392"/>
      <c r="AJN70" s="393"/>
      <c r="AJO70" s="394"/>
      <c r="AJP70" s="395"/>
      <c r="AJQ70" s="389"/>
      <c r="AJR70" s="390"/>
      <c r="AJS70" s="391"/>
      <c r="AJT70" s="392"/>
      <c r="AJU70" s="393"/>
      <c r="AJV70" s="394"/>
      <c r="AJW70" s="395"/>
      <c r="AJX70" s="389"/>
      <c r="AJY70" s="390"/>
      <c r="AJZ70" s="391"/>
      <c r="AKA70" s="392"/>
      <c r="AKB70" s="393"/>
      <c r="AKC70" s="394"/>
      <c r="AKD70" s="395"/>
      <c r="AKE70" s="389"/>
      <c r="AKF70" s="390"/>
      <c r="AKG70" s="391"/>
      <c r="AKH70" s="392"/>
      <c r="AKI70" s="393"/>
      <c r="AKJ70" s="394"/>
      <c r="AKK70" s="395"/>
      <c r="AKL70" s="389"/>
      <c r="AKM70" s="390"/>
      <c r="AKN70" s="391"/>
      <c r="AKO70" s="392"/>
      <c r="AKP70" s="393"/>
      <c r="AKQ70" s="394"/>
      <c r="AKR70" s="395"/>
      <c r="AKS70" s="389"/>
      <c r="AKT70" s="390"/>
      <c r="AKU70" s="391"/>
      <c r="AKV70" s="392"/>
      <c r="AKW70" s="393"/>
      <c r="AKX70" s="394"/>
      <c r="AKY70" s="395"/>
      <c r="AKZ70" s="389"/>
      <c r="ALA70" s="390"/>
      <c r="ALB70" s="391"/>
      <c r="ALC70" s="392"/>
      <c r="ALD70" s="393"/>
      <c r="ALE70" s="394"/>
      <c r="ALF70" s="395"/>
      <c r="ALG70" s="389"/>
      <c r="ALH70" s="390"/>
      <c r="ALI70" s="391"/>
      <c r="ALJ70" s="392"/>
      <c r="ALK70" s="393"/>
      <c r="ALL70" s="394"/>
      <c r="ALM70" s="395"/>
      <c r="ALN70" s="389"/>
      <c r="ALO70" s="390"/>
      <c r="ALP70" s="391"/>
      <c r="ALQ70" s="392"/>
      <c r="ALR70" s="393"/>
      <c r="ALS70" s="394"/>
      <c r="ALT70" s="395"/>
      <c r="ALU70" s="389"/>
      <c r="ALV70" s="390"/>
      <c r="ALW70" s="391"/>
      <c r="ALX70" s="392"/>
      <c r="ALY70" s="393"/>
      <c r="ALZ70" s="394"/>
      <c r="AMA70" s="395"/>
      <c r="AMB70" s="389"/>
      <c r="AMC70" s="390"/>
      <c r="AMD70" s="391"/>
      <c r="AME70" s="392"/>
      <c r="AMF70" s="393"/>
      <c r="AMG70" s="394"/>
      <c r="AMH70" s="395"/>
      <c r="AMI70" s="389"/>
      <c r="AMJ70" s="390"/>
      <c r="AMK70" s="391"/>
      <c r="AML70" s="392"/>
      <c r="AMM70" s="393"/>
      <c r="AMN70" s="394"/>
      <c r="AMO70" s="395"/>
      <c r="AMP70" s="389"/>
      <c r="AMQ70" s="390"/>
      <c r="AMR70" s="391"/>
      <c r="AMS70" s="392"/>
      <c r="AMT70" s="393"/>
      <c r="AMU70" s="394"/>
      <c r="AMV70" s="395"/>
      <c r="AMW70" s="389"/>
      <c r="AMX70" s="390"/>
      <c r="AMY70" s="391"/>
      <c r="AMZ70" s="392"/>
      <c r="ANA70" s="393"/>
      <c r="ANB70" s="394"/>
      <c r="ANC70" s="395"/>
      <c r="AND70" s="389"/>
      <c r="ANE70" s="390"/>
      <c r="ANF70" s="391"/>
      <c r="ANG70" s="392"/>
      <c r="ANH70" s="393"/>
      <c r="ANI70" s="394"/>
      <c r="ANJ70" s="395"/>
      <c r="ANK70" s="389"/>
      <c r="ANL70" s="390"/>
      <c r="ANM70" s="391"/>
      <c r="ANN70" s="392"/>
      <c r="ANO70" s="393"/>
      <c r="ANP70" s="394"/>
      <c r="ANQ70" s="395"/>
      <c r="ANR70" s="389"/>
      <c r="ANS70" s="390"/>
      <c r="ANT70" s="391"/>
      <c r="ANU70" s="392"/>
      <c r="ANV70" s="393"/>
      <c r="ANW70" s="394"/>
      <c r="ANX70" s="395"/>
      <c r="ANY70" s="389"/>
      <c r="ANZ70" s="390"/>
      <c r="AOA70" s="391"/>
      <c r="AOB70" s="392"/>
      <c r="AOC70" s="393"/>
      <c r="AOD70" s="394"/>
      <c r="AOE70" s="395"/>
      <c r="AOF70" s="389"/>
      <c r="AOG70" s="390"/>
      <c r="AOH70" s="391"/>
      <c r="AOI70" s="392"/>
      <c r="AOJ70" s="393"/>
      <c r="AOK70" s="394"/>
      <c r="AOL70" s="395"/>
      <c r="AOM70" s="389"/>
      <c r="AON70" s="390"/>
      <c r="AOO70" s="391"/>
      <c r="AOP70" s="392"/>
      <c r="AOQ70" s="393"/>
      <c r="AOR70" s="394"/>
      <c r="AOS70" s="395"/>
      <c r="AOT70" s="389"/>
      <c r="AOU70" s="390"/>
      <c r="AOV70" s="391"/>
      <c r="AOW70" s="392"/>
      <c r="AOX70" s="393"/>
      <c r="AOY70" s="394"/>
      <c r="AOZ70" s="395"/>
      <c r="APA70" s="389"/>
      <c r="APB70" s="390"/>
      <c r="APC70" s="391"/>
      <c r="APD70" s="392"/>
      <c r="APE70" s="393"/>
      <c r="APF70" s="394"/>
      <c r="APG70" s="395"/>
      <c r="APH70" s="389"/>
      <c r="API70" s="390"/>
      <c r="APJ70" s="391"/>
      <c r="APK70" s="392"/>
      <c r="APL70" s="393"/>
      <c r="APM70" s="394"/>
      <c r="APN70" s="395"/>
      <c r="APO70" s="389"/>
      <c r="APP70" s="390"/>
      <c r="APQ70" s="391"/>
      <c r="APR70" s="392"/>
      <c r="APS70" s="393"/>
      <c r="APT70" s="394"/>
      <c r="APU70" s="395"/>
      <c r="APV70" s="389"/>
      <c r="APW70" s="390"/>
      <c r="APX70" s="391"/>
      <c r="APY70" s="392"/>
      <c r="APZ70" s="393"/>
      <c r="AQA70" s="394"/>
      <c r="AQB70" s="395"/>
      <c r="AQC70" s="389"/>
      <c r="AQD70" s="390"/>
      <c r="AQE70" s="391"/>
      <c r="AQF70" s="392"/>
      <c r="AQG70" s="393"/>
      <c r="AQH70" s="394"/>
      <c r="AQI70" s="395"/>
      <c r="AQJ70" s="389"/>
      <c r="AQK70" s="390"/>
      <c r="AQL70" s="391"/>
      <c r="AQM70" s="392"/>
      <c r="AQN70" s="393"/>
      <c r="AQO70" s="394"/>
      <c r="AQP70" s="395"/>
      <c r="AQQ70" s="389"/>
      <c r="AQR70" s="390"/>
      <c r="AQS70" s="391"/>
      <c r="AQT70" s="392"/>
      <c r="AQU70" s="393"/>
      <c r="AQV70" s="394"/>
      <c r="AQW70" s="395"/>
      <c r="AQX70" s="389"/>
      <c r="AQY70" s="390"/>
      <c r="AQZ70" s="391"/>
      <c r="ARA70" s="392"/>
      <c r="ARB70" s="393"/>
      <c r="ARC70" s="394"/>
      <c r="ARD70" s="395"/>
      <c r="ARE70" s="389"/>
      <c r="ARF70" s="390"/>
      <c r="ARG70" s="391"/>
      <c r="ARH70" s="392"/>
      <c r="ARI70" s="393"/>
      <c r="ARJ70" s="394"/>
      <c r="ARK70" s="395"/>
      <c r="ARL70" s="389"/>
      <c r="ARM70" s="390"/>
      <c r="ARN70" s="391"/>
      <c r="ARO70" s="392"/>
      <c r="ARP70" s="393"/>
      <c r="ARQ70" s="394"/>
      <c r="ARR70" s="395"/>
      <c r="ARS70" s="389"/>
      <c r="ART70" s="390"/>
      <c r="ARU70" s="391"/>
      <c r="ARV70" s="392"/>
      <c r="ARW70" s="393"/>
      <c r="ARX70" s="394"/>
      <c r="ARY70" s="395"/>
      <c r="ARZ70" s="389"/>
      <c r="ASA70" s="390"/>
      <c r="ASB70" s="391"/>
      <c r="ASC70" s="392"/>
      <c r="ASD70" s="393"/>
      <c r="ASE70" s="394"/>
      <c r="ASF70" s="395"/>
      <c r="ASG70" s="389"/>
      <c r="ASH70" s="390"/>
      <c r="ASI70" s="391"/>
      <c r="ASJ70" s="392"/>
      <c r="ASK70" s="393"/>
      <c r="ASL70" s="394"/>
      <c r="ASM70" s="395"/>
      <c r="ASN70" s="389"/>
      <c r="ASO70" s="390"/>
      <c r="ASP70" s="391"/>
      <c r="ASQ70" s="392"/>
      <c r="ASR70" s="393"/>
      <c r="ASS70" s="394"/>
      <c r="AST70" s="395"/>
      <c r="ASU70" s="389"/>
      <c r="ASV70" s="390"/>
      <c r="ASW70" s="391"/>
      <c r="ASX70" s="392"/>
      <c r="ASY70" s="393"/>
      <c r="ASZ70" s="394"/>
      <c r="ATA70" s="395"/>
      <c r="ATB70" s="389"/>
      <c r="ATC70" s="390"/>
      <c r="ATD70" s="391"/>
      <c r="ATE70" s="392"/>
      <c r="ATF70" s="393"/>
      <c r="ATG70" s="394"/>
      <c r="ATH70" s="395"/>
      <c r="ATI70" s="389"/>
      <c r="ATJ70" s="390"/>
      <c r="ATK70" s="391"/>
      <c r="ATL70" s="392"/>
      <c r="ATM70" s="393"/>
      <c r="ATN70" s="394"/>
      <c r="ATO70" s="395"/>
      <c r="ATP70" s="389"/>
      <c r="ATQ70" s="390"/>
      <c r="ATR70" s="391"/>
      <c r="ATS70" s="392"/>
      <c r="ATT70" s="393"/>
      <c r="ATU70" s="394"/>
      <c r="ATV70" s="395"/>
      <c r="ATW70" s="389"/>
      <c r="ATX70" s="390"/>
      <c r="ATY70" s="391"/>
      <c r="ATZ70" s="392"/>
      <c r="AUA70" s="393"/>
      <c r="AUB70" s="394"/>
      <c r="AUC70" s="395"/>
      <c r="AUD70" s="389"/>
      <c r="AUE70" s="390"/>
      <c r="AUF70" s="391"/>
      <c r="AUG70" s="392"/>
      <c r="AUH70" s="393"/>
      <c r="AUI70" s="394"/>
      <c r="AUJ70" s="395"/>
      <c r="AUK70" s="389"/>
      <c r="AUL70" s="390"/>
      <c r="AUM70" s="391"/>
      <c r="AUN70" s="392"/>
      <c r="AUO70" s="393"/>
      <c r="AUP70" s="394"/>
      <c r="AUQ70" s="395"/>
      <c r="AUR70" s="389"/>
      <c r="AUS70" s="390"/>
      <c r="AUT70" s="391"/>
      <c r="AUU70" s="392"/>
      <c r="AUV70" s="393"/>
      <c r="AUW70" s="394"/>
      <c r="AUX70" s="395"/>
      <c r="AUY70" s="389"/>
      <c r="AUZ70" s="390"/>
      <c r="AVA70" s="391"/>
      <c r="AVB70" s="392"/>
      <c r="AVC70" s="393"/>
      <c r="AVD70" s="394"/>
      <c r="AVE70" s="395"/>
      <c r="AVF70" s="389"/>
      <c r="AVG70" s="390"/>
      <c r="AVH70" s="391"/>
      <c r="AVI70" s="392"/>
      <c r="AVJ70" s="393"/>
      <c r="AVK70" s="394"/>
      <c r="AVL70" s="395"/>
      <c r="AVM70" s="389"/>
      <c r="AVN70" s="390"/>
      <c r="AVO70" s="391"/>
      <c r="AVP70" s="392"/>
      <c r="AVQ70" s="393"/>
      <c r="AVR70" s="394"/>
      <c r="AVS70" s="395"/>
      <c r="AVT70" s="389"/>
      <c r="AVU70" s="390"/>
      <c r="AVV70" s="391"/>
      <c r="AVW70" s="392"/>
      <c r="AVX70" s="393"/>
      <c r="AVY70" s="394"/>
      <c r="AVZ70" s="395"/>
      <c r="AWA70" s="389"/>
      <c r="AWB70" s="390"/>
      <c r="AWC70" s="391"/>
      <c r="AWD70" s="392"/>
      <c r="AWE70" s="393"/>
      <c r="AWF70" s="394"/>
      <c r="AWG70" s="395"/>
      <c r="AWH70" s="389"/>
      <c r="AWI70" s="390"/>
      <c r="AWJ70" s="391"/>
      <c r="AWK70" s="392"/>
      <c r="AWL70" s="393"/>
      <c r="AWM70" s="394"/>
      <c r="AWN70" s="395"/>
      <c r="AWO70" s="389"/>
      <c r="AWP70" s="390"/>
      <c r="AWQ70" s="391"/>
      <c r="AWR70" s="392"/>
      <c r="AWS70" s="393"/>
      <c r="AWT70" s="394"/>
      <c r="AWU70" s="395"/>
      <c r="AWV70" s="389"/>
      <c r="AWW70" s="390"/>
      <c r="AWX70" s="391"/>
      <c r="AWY70" s="392"/>
      <c r="AWZ70" s="393"/>
      <c r="AXA70" s="394"/>
      <c r="AXB70" s="395"/>
      <c r="AXC70" s="389"/>
      <c r="AXD70" s="390"/>
      <c r="AXE70" s="391"/>
      <c r="AXF70" s="392"/>
      <c r="AXG70" s="393"/>
      <c r="AXH70" s="394"/>
      <c r="AXI70" s="395"/>
      <c r="AXJ70" s="389"/>
      <c r="AXK70" s="390"/>
      <c r="AXL70" s="391"/>
      <c r="AXM70" s="392"/>
      <c r="AXN70" s="393"/>
      <c r="AXO70" s="394"/>
      <c r="AXP70" s="395"/>
      <c r="AXQ70" s="389"/>
      <c r="AXR70" s="390"/>
      <c r="AXS70" s="391"/>
      <c r="AXT70" s="392"/>
      <c r="AXU70" s="393"/>
      <c r="AXV70" s="394"/>
      <c r="AXW70" s="395"/>
      <c r="AXX70" s="389"/>
      <c r="AXY70" s="390"/>
      <c r="AXZ70" s="391"/>
      <c r="AYA70" s="392"/>
      <c r="AYB70" s="393"/>
      <c r="AYC70" s="394"/>
      <c r="AYD70" s="395"/>
      <c r="AYE70" s="389"/>
      <c r="AYF70" s="390"/>
      <c r="AYG70" s="391"/>
      <c r="AYH70" s="392"/>
      <c r="AYI70" s="393"/>
      <c r="AYJ70" s="394"/>
      <c r="AYK70" s="395"/>
      <c r="AYL70" s="389"/>
      <c r="AYM70" s="390"/>
      <c r="AYN70" s="391"/>
      <c r="AYO70" s="392"/>
      <c r="AYP70" s="393"/>
      <c r="AYQ70" s="394"/>
      <c r="AYR70" s="395"/>
      <c r="AYS70" s="389"/>
      <c r="AYT70" s="390"/>
      <c r="AYU70" s="391"/>
      <c r="AYV70" s="392"/>
      <c r="AYW70" s="393"/>
      <c r="AYX70" s="394"/>
      <c r="AYY70" s="395"/>
      <c r="AYZ70" s="389"/>
      <c r="AZA70" s="390"/>
      <c r="AZB70" s="391"/>
      <c r="AZC70" s="392"/>
      <c r="AZD70" s="393"/>
      <c r="AZE70" s="394"/>
      <c r="AZF70" s="395"/>
      <c r="AZG70" s="389"/>
      <c r="AZH70" s="390"/>
      <c r="AZI70" s="391"/>
      <c r="AZJ70" s="392"/>
      <c r="AZK70" s="393"/>
      <c r="AZL70" s="394"/>
      <c r="AZM70" s="395"/>
      <c r="AZN70" s="389"/>
      <c r="AZO70" s="390"/>
      <c r="AZP70" s="391"/>
      <c r="AZQ70" s="392"/>
      <c r="AZR70" s="393"/>
      <c r="AZS70" s="394"/>
      <c r="AZT70" s="395"/>
      <c r="AZU70" s="389"/>
      <c r="AZV70" s="390"/>
      <c r="AZW70" s="391"/>
      <c r="AZX70" s="392"/>
      <c r="AZY70" s="393"/>
      <c r="AZZ70" s="394"/>
      <c r="BAA70" s="395"/>
      <c r="BAB70" s="389"/>
      <c r="BAC70" s="390"/>
      <c r="BAD70" s="391"/>
      <c r="BAE70" s="392"/>
      <c r="BAF70" s="393"/>
      <c r="BAG70" s="394"/>
      <c r="BAH70" s="395"/>
      <c r="BAI70" s="389"/>
      <c r="BAJ70" s="390"/>
      <c r="BAK70" s="391"/>
      <c r="BAL70" s="392"/>
      <c r="BAM70" s="393"/>
      <c r="BAN70" s="394"/>
      <c r="BAO70" s="395"/>
      <c r="BAP70" s="389"/>
      <c r="BAQ70" s="390"/>
      <c r="BAR70" s="391"/>
      <c r="BAS70" s="392"/>
      <c r="BAT70" s="393"/>
      <c r="BAU70" s="394"/>
      <c r="BAV70" s="395"/>
      <c r="BAW70" s="389"/>
      <c r="BAX70" s="390"/>
      <c r="BAY70" s="391"/>
      <c r="BAZ70" s="392"/>
      <c r="BBA70" s="393"/>
      <c r="BBB70" s="394"/>
      <c r="BBC70" s="395"/>
      <c r="BBD70" s="389"/>
      <c r="BBE70" s="390"/>
      <c r="BBF70" s="391"/>
      <c r="BBG70" s="392"/>
      <c r="BBH70" s="393"/>
      <c r="BBI70" s="394"/>
      <c r="BBJ70" s="395"/>
      <c r="BBK70" s="389"/>
      <c r="BBL70" s="390"/>
      <c r="BBM70" s="391"/>
      <c r="BBN70" s="392"/>
      <c r="BBO70" s="393"/>
      <c r="BBP70" s="394"/>
      <c r="BBQ70" s="395"/>
      <c r="BBR70" s="389"/>
      <c r="BBS70" s="390"/>
      <c r="BBT70" s="391"/>
      <c r="BBU70" s="392"/>
      <c r="BBV70" s="393"/>
      <c r="BBW70" s="394"/>
      <c r="BBX70" s="395"/>
      <c r="BBY70" s="389"/>
      <c r="BBZ70" s="390"/>
      <c r="BCA70" s="391"/>
      <c r="BCB70" s="392"/>
      <c r="BCC70" s="393"/>
      <c r="BCD70" s="394"/>
      <c r="BCE70" s="395"/>
      <c r="BCF70" s="389"/>
      <c r="BCG70" s="390"/>
      <c r="BCH70" s="391"/>
      <c r="BCI70" s="392"/>
      <c r="BCJ70" s="393"/>
      <c r="BCK70" s="394"/>
      <c r="BCL70" s="395"/>
      <c r="BCM70" s="389"/>
      <c r="BCN70" s="390"/>
      <c r="BCO70" s="391"/>
      <c r="BCP70" s="392"/>
      <c r="BCQ70" s="393"/>
      <c r="BCR70" s="394"/>
      <c r="BCS70" s="395"/>
      <c r="BCT70" s="389"/>
      <c r="BCU70" s="390"/>
      <c r="BCV70" s="391"/>
      <c r="BCW70" s="392"/>
      <c r="BCX70" s="393"/>
      <c r="BCY70" s="394"/>
      <c r="BCZ70" s="395"/>
      <c r="BDA70" s="389"/>
      <c r="BDB70" s="390"/>
      <c r="BDC70" s="391"/>
      <c r="BDD70" s="392"/>
      <c r="BDE70" s="393"/>
      <c r="BDF70" s="394"/>
      <c r="BDG70" s="395"/>
      <c r="BDH70" s="389"/>
      <c r="BDI70" s="390"/>
      <c r="BDJ70" s="391"/>
      <c r="BDK70" s="392"/>
      <c r="BDL70" s="393"/>
      <c r="BDM70" s="394"/>
      <c r="BDN70" s="395"/>
      <c r="BDO70" s="389"/>
      <c r="BDP70" s="390"/>
      <c r="BDQ70" s="391"/>
      <c r="BDR70" s="392"/>
      <c r="BDS70" s="393"/>
      <c r="BDT70" s="394"/>
      <c r="BDU70" s="395"/>
      <c r="BDV70" s="389"/>
      <c r="BDW70" s="390"/>
      <c r="BDX70" s="391"/>
      <c r="BDY70" s="392"/>
      <c r="BDZ70" s="393"/>
      <c r="BEA70" s="394"/>
      <c r="BEB70" s="395"/>
      <c r="BEC70" s="389"/>
      <c r="BED70" s="390"/>
      <c r="BEE70" s="391"/>
      <c r="BEF70" s="392"/>
      <c r="BEG70" s="393"/>
      <c r="BEH70" s="394"/>
      <c r="BEI70" s="395"/>
      <c r="BEJ70" s="389"/>
      <c r="BEK70" s="390"/>
      <c r="BEL70" s="391"/>
      <c r="BEM70" s="392"/>
      <c r="BEN70" s="393"/>
      <c r="BEO70" s="394"/>
      <c r="BEP70" s="395"/>
      <c r="BEQ70" s="389"/>
      <c r="BER70" s="390"/>
      <c r="BES70" s="391"/>
      <c r="BET70" s="392"/>
      <c r="BEU70" s="393"/>
      <c r="BEV70" s="394"/>
      <c r="BEW70" s="395"/>
      <c r="BEX70" s="389"/>
      <c r="BEY70" s="390"/>
      <c r="BEZ70" s="391"/>
      <c r="BFA70" s="392"/>
      <c r="BFB70" s="393"/>
      <c r="BFC70" s="394"/>
      <c r="BFD70" s="395"/>
      <c r="BFE70" s="389"/>
      <c r="BFF70" s="390"/>
      <c r="BFG70" s="391"/>
      <c r="BFH70" s="392"/>
      <c r="BFI70" s="393"/>
      <c r="BFJ70" s="394"/>
      <c r="BFK70" s="395"/>
      <c r="BFL70" s="389"/>
      <c r="BFM70" s="390"/>
      <c r="BFN70" s="391"/>
      <c r="BFO70" s="392"/>
      <c r="BFP70" s="393"/>
      <c r="BFQ70" s="394"/>
      <c r="BFR70" s="395"/>
      <c r="BFS70" s="389"/>
      <c r="BFT70" s="390"/>
      <c r="BFU70" s="391"/>
      <c r="BFV70" s="392"/>
      <c r="BFW70" s="393"/>
      <c r="BFX70" s="394"/>
      <c r="BFY70" s="395"/>
      <c r="BFZ70" s="389"/>
      <c r="BGA70" s="390"/>
      <c r="BGB70" s="391"/>
      <c r="BGC70" s="392"/>
      <c r="BGD70" s="393"/>
      <c r="BGE70" s="394"/>
      <c r="BGF70" s="395"/>
      <c r="BGG70" s="389"/>
      <c r="BGH70" s="390"/>
      <c r="BGI70" s="391"/>
      <c r="BGJ70" s="392"/>
      <c r="BGK70" s="393"/>
      <c r="BGL70" s="394"/>
      <c r="BGM70" s="395"/>
      <c r="BGN70" s="389"/>
      <c r="BGO70" s="390"/>
      <c r="BGP70" s="391"/>
      <c r="BGQ70" s="392"/>
      <c r="BGR70" s="393"/>
      <c r="BGS70" s="394"/>
      <c r="BGT70" s="395"/>
      <c r="BGU70" s="389"/>
      <c r="BGV70" s="390"/>
      <c r="BGW70" s="391"/>
      <c r="BGX70" s="392"/>
      <c r="BGY70" s="393"/>
      <c r="BGZ70" s="394"/>
      <c r="BHA70" s="395"/>
      <c r="BHB70" s="389"/>
      <c r="BHC70" s="390"/>
      <c r="BHD70" s="391"/>
      <c r="BHE70" s="392"/>
      <c r="BHF70" s="393"/>
      <c r="BHG70" s="394"/>
      <c r="BHH70" s="395"/>
      <c r="BHI70" s="389"/>
      <c r="BHJ70" s="390"/>
      <c r="BHK70" s="391"/>
      <c r="BHL70" s="392"/>
      <c r="BHM70" s="393"/>
      <c r="BHN70" s="394"/>
      <c r="BHO70" s="395"/>
      <c r="BHP70" s="389"/>
      <c r="BHQ70" s="390"/>
      <c r="BHR70" s="391"/>
      <c r="BHS70" s="392"/>
      <c r="BHT70" s="393"/>
      <c r="BHU70" s="394"/>
      <c r="BHV70" s="395"/>
      <c r="BHW70" s="389"/>
      <c r="BHX70" s="390"/>
      <c r="BHY70" s="391"/>
      <c r="BHZ70" s="392"/>
      <c r="BIA70" s="393"/>
      <c r="BIB70" s="394"/>
      <c r="BIC70" s="395"/>
      <c r="BID70" s="389"/>
      <c r="BIE70" s="390"/>
      <c r="BIF70" s="391"/>
      <c r="BIG70" s="392"/>
      <c r="BIH70" s="393"/>
      <c r="BII70" s="394"/>
      <c r="BIJ70" s="395"/>
      <c r="BIK70" s="389"/>
      <c r="BIL70" s="390"/>
      <c r="BIM70" s="391"/>
      <c r="BIN70" s="392"/>
      <c r="BIO70" s="393"/>
      <c r="BIP70" s="394"/>
      <c r="BIQ70" s="395"/>
      <c r="BIR70" s="389"/>
      <c r="BIS70" s="390"/>
      <c r="BIT70" s="391"/>
      <c r="BIU70" s="392"/>
      <c r="BIV70" s="393"/>
      <c r="BIW70" s="394"/>
      <c r="BIX70" s="395"/>
      <c r="BIY70" s="389"/>
      <c r="BIZ70" s="390"/>
      <c r="BJA70" s="391"/>
      <c r="BJB70" s="392"/>
      <c r="BJC70" s="393"/>
      <c r="BJD70" s="394"/>
      <c r="BJE70" s="395"/>
      <c r="BJF70" s="389"/>
      <c r="BJG70" s="390"/>
      <c r="BJH70" s="391"/>
      <c r="BJI70" s="392"/>
      <c r="BJJ70" s="393"/>
      <c r="BJK70" s="394"/>
      <c r="BJL70" s="395"/>
      <c r="BJM70" s="389"/>
      <c r="BJN70" s="390"/>
      <c r="BJO70" s="391"/>
      <c r="BJP70" s="392"/>
      <c r="BJQ70" s="393"/>
      <c r="BJR70" s="394"/>
      <c r="BJS70" s="395"/>
      <c r="BJT70" s="389"/>
      <c r="BJU70" s="390"/>
      <c r="BJV70" s="391"/>
      <c r="BJW70" s="392"/>
      <c r="BJX70" s="393"/>
      <c r="BJY70" s="394"/>
      <c r="BJZ70" s="395"/>
      <c r="BKA70" s="389"/>
      <c r="BKB70" s="390"/>
      <c r="BKC70" s="391"/>
      <c r="BKD70" s="392"/>
      <c r="BKE70" s="393"/>
      <c r="BKF70" s="394"/>
      <c r="BKG70" s="395"/>
      <c r="BKH70" s="389"/>
      <c r="BKI70" s="390"/>
      <c r="BKJ70" s="391"/>
      <c r="BKK70" s="392"/>
      <c r="BKL70" s="393"/>
      <c r="BKM70" s="394"/>
      <c r="BKN70" s="395"/>
      <c r="BKO70" s="389"/>
      <c r="BKP70" s="390"/>
      <c r="BKQ70" s="391"/>
      <c r="BKR70" s="392"/>
      <c r="BKS70" s="393"/>
      <c r="BKT70" s="394"/>
      <c r="BKU70" s="395"/>
      <c r="BKV70" s="389"/>
      <c r="BKW70" s="390"/>
      <c r="BKX70" s="391"/>
      <c r="BKY70" s="392"/>
      <c r="BKZ70" s="393"/>
      <c r="BLA70" s="394"/>
      <c r="BLB70" s="395"/>
      <c r="BLC70" s="389"/>
      <c r="BLD70" s="390"/>
      <c r="BLE70" s="391"/>
      <c r="BLF70" s="392"/>
      <c r="BLG70" s="393"/>
      <c r="BLH70" s="394"/>
      <c r="BLI70" s="395"/>
      <c r="BLJ70" s="389"/>
      <c r="BLK70" s="390"/>
      <c r="BLL70" s="391"/>
      <c r="BLM70" s="392"/>
      <c r="BLN70" s="393"/>
      <c r="BLO70" s="394"/>
      <c r="BLP70" s="395"/>
      <c r="BLQ70" s="389"/>
      <c r="BLR70" s="390"/>
      <c r="BLS70" s="391"/>
      <c r="BLT70" s="392"/>
      <c r="BLU70" s="393"/>
      <c r="BLV70" s="394"/>
      <c r="BLW70" s="395"/>
      <c r="BLX70" s="389"/>
      <c r="BLY70" s="390"/>
      <c r="BLZ70" s="391"/>
      <c r="BMA70" s="392"/>
      <c r="BMB70" s="393"/>
      <c r="BMC70" s="394"/>
      <c r="BMD70" s="395"/>
      <c r="BME70" s="389"/>
      <c r="BMF70" s="390"/>
      <c r="BMG70" s="391"/>
      <c r="BMH70" s="392"/>
      <c r="BMI70" s="393"/>
      <c r="BMJ70" s="394"/>
      <c r="BMK70" s="395"/>
      <c r="BML70" s="389"/>
      <c r="BMM70" s="390"/>
      <c r="BMN70" s="391"/>
      <c r="BMO70" s="392"/>
      <c r="BMP70" s="393"/>
      <c r="BMQ70" s="394"/>
      <c r="BMR70" s="395"/>
      <c r="BMS70" s="389"/>
      <c r="BMT70" s="390"/>
      <c r="BMU70" s="391"/>
      <c r="BMV70" s="392"/>
      <c r="BMW70" s="393"/>
      <c r="BMX70" s="394"/>
      <c r="BMY70" s="395"/>
      <c r="BMZ70" s="389"/>
      <c r="BNA70" s="390"/>
      <c r="BNB70" s="391"/>
      <c r="BNC70" s="392"/>
      <c r="BND70" s="393"/>
      <c r="BNE70" s="394"/>
      <c r="BNF70" s="395"/>
      <c r="BNG70" s="389"/>
      <c r="BNH70" s="390"/>
      <c r="BNI70" s="391"/>
      <c r="BNJ70" s="392"/>
      <c r="BNK70" s="393"/>
      <c r="BNL70" s="394"/>
      <c r="BNM70" s="395"/>
      <c r="BNN70" s="389"/>
      <c r="BNO70" s="390"/>
      <c r="BNP70" s="391"/>
      <c r="BNQ70" s="392"/>
      <c r="BNR70" s="393"/>
      <c r="BNS70" s="394"/>
      <c r="BNT70" s="395"/>
      <c r="BNU70" s="389"/>
      <c r="BNV70" s="390"/>
      <c r="BNW70" s="391"/>
      <c r="BNX70" s="392"/>
      <c r="BNY70" s="393"/>
      <c r="BNZ70" s="394"/>
      <c r="BOA70" s="395"/>
      <c r="BOB70" s="389"/>
      <c r="BOC70" s="390"/>
      <c r="BOD70" s="391"/>
      <c r="BOE70" s="392"/>
      <c r="BOF70" s="393"/>
      <c r="BOG70" s="394"/>
      <c r="BOH70" s="395"/>
      <c r="BOI70" s="389"/>
      <c r="BOJ70" s="390"/>
      <c r="BOK70" s="391"/>
      <c r="BOL70" s="392"/>
      <c r="BOM70" s="393"/>
      <c r="BON70" s="394"/>
      <c r="BOO70" s="395"/>
      <c r="BOP70" s="389"/>
      <c r="BOQ70" s="390"/>
      <c r="BOR70" s="391"/>
      <c r="BOS70" s="392"/>
      <c r="BOT70" s="393"/>
      <c r="BOU70" s="394"/>
      <c r="BOV70" s="395"/>
      <c r="BOW70" s="389"/>
      <c r="BOX70" s="390"/>
      <c r="BOY70" s="391"/>
      <c r="BOZ70" s="392"/>
      <c r="BPA70" s="393"/>
      <c r="BPB70" s="394"/>
      <c r="BPC70" s="395"/>
      <c r="BPD70" s="389"/>
      <c r="BPE70" s="390"/>
      <c r="BPF70" s="391"/>
      <c r="BPG70" s="392"/>
      <c r="BPH70" s="393"/>
      <c r="BPI70" s="394"/>
      <c r="BPJ70" s="395"/>
      <c r="BPK70" s="389"/>
      <c r="BPL70" s="390"/>
      <c r="BPM70" s="391"/>
      <c r="BPN70" s="392"/>
      <c r="BPO70" s="393"/>
      <c r="BPP70" s="394"/>
      <c r="BPQ70" s="395"/>
      <c r="BPR70" s="389"/>
      <c r="BPS70" s="390"/>
      <c r="BPT70" s="391"/>
      <c r="BPU70" s="392"/>
      <c r="BPV70" s="393"/>
      <c r="BPW70" s="394"/>
      <c r="BPX70" s="395"/>
      <c r="BPY70" s="389"/>
      <c r="BPZ70" s="390"/>
      <c r="BQA70" s="391"/>
      <c r="BQB70" s="392"/>
      <c r="BQC70" s="393"/>
      <c r="BQD70" s="394"/>
      <c r="BQE70" s="395"/>
      <c r="BQF70" s="389"/>
      <c r="BQG70" s="390"/>
      <c r="BQH70" s="391"/>
      <c r="BQI70" s="392"/>
      <c r="BQJ70" s="393"/>
      <c r="BQK70" s="394"/>
      <c r="BQL70" s="395"/>
      <c r="BQM70" s="389"/>
      <c r="BQN70" s="390"/>
      <c r="BQO70" s="391"/>
      <c r="BQP70" s="392"/>
      <c r="BQQ70" s="393"/>
      <c r="BQR70" s="394"/>
      <c r="BQS70" s="395"/>
      <c r="BQT70" s="389"/>
      <c r="BQU70" s="390"/>
      <c r="BQV70" s="391"/>
      <c r="BQW70" s="392"/>
      <c r="BQX70" s="393"/>
      <c r="BQY70" s="394"/>
      <c r="BQZ70" s="395"/>
      <c r="BRA70" s="389"/>
      <c r="BRB70" s="390"/>
      <c r="BRC70" s="391"/>
      <c r="BRD70" s="392"/>
      <c r="BRE70" s="393"/>
      <c r="BRF70" s="394"/>
      <c r="BRG70" s="395"/>
      <c r="BRH70" s="389"/>
      <c r="BRI70" s="390"/>
      <c r="BRJ70" s="391"/>
      <c r="BRK70" s="392"/>
      <c r="BRL70" s="393"/>
      <c r="BRM70" s="394"/>
      <c r="BRN70" s="395"/>
      <c r="BRO70" s="389"/>
      <c r="BRP70" s="390"/>
      <c r="BRQ70" s="391"/>
      <c r="BRR70" s="392"/>
      <c r="BRS70" s="393"/>
      <c r="BRT70" s="394"/>
      <c r="BRU70" s="395"/>
      <c r="BRV70" s="389"/>
      <c r="BRW70" s="390"/>
      <c r="BRX70" s="391"/>
      <c r="BRY70" s="392"/>
      <c r="BRZ70" s="393"/>
      <c r="BSA70" s="394"/>
      <c r="BSB70" s="395"/>
      <c r="BSC70" s="389"/>
      <c r="BSD70" s="390"/>
      <c r="BSE70" s="391"/>
      <c r="BSF70" s="392"/>
      <c r="BSG70" s="393"/>
      <c r="BSH70" s="394"/>
      <c r="BSI70" s="395"/>
      <c r="BSJ70" s="389"/>
      <c r="BSK70" s="390"/>
      <c r="BSL70" s="391"/>
      <c r="BSM70" s="392"/>
      <c r="BSN70" s="393"/>
      <c r="BSO70" s="394"/>
      <c r="BSP70" s="395"/>
      <c r="BSQ70" s="389"/>
      <c r="BSR70" s="390"/>
      <c r="BSS70" s="391"/>
      <c r="BST70" s="392"/>
      <c r="BSU70" s="393"/>
      <c r="BSV70" s="394"/>
      <c r="BSW70" s="395"/>
      <c r="BSX70" s="389"/>
      <c r="BSY70" s="390"/>
      <c r="BSZ70" s="391"/>
      <c r="BTA70" s="392"/>
      <c r="BTB70" s="393"/>
      <c r="BTC70" s="394"/>
      <c r="BTD70" s="395"/>
      <c r="BTE70" s="389"/>
      <c r="BTF70" s="390"/>
      <c r="BTG70" s="391"/>
      <c r="BTH70" s="392"/>
      <c r="BTI70" s="393"/>
      <c r="BTJ70" s="394"/>
      <c r="BTK70" s="395"/>
      <c r="BTL70" s="389"/>
      <c r="BTM70" s="390"/>
      <c r="BTN70" s="391"/>
      <c r="BTO70" s="392"/>
      <c r="BTP70" s="393"/>
      <c r="BTQ70" s="394"/>
      <c r="BTR70" s="395"/>
      <c r="BTS70" s="389"/>
      <c r="BTT70" s="390"/>
      <c r="BTU70" s="391"/>
      <c r="BTV70" s="392"/>
      <c r="BTW70" s="393"/>
      <c r="BTX70" s="394"/>
      <c r="BTY70" s="395"/>
      <c r="BTZ70" s="389"/>
      <c r="BUA70" s="390"/>
      <c r="BUB70" s="391"/>
      <c r="BUC70" s="392"/>
      <c r="BUD70" s="393"/>
      <c r="BUE70" s="394"/>
      <c r="BUF70" s="395"/>
      <c r="BUG70" s="389"/>
      <c r="BUH70" s="390"/>
      <c r="BUI70" s="391"/>
      <c r="BUJ70" s="392"/>
      <c r="BUK70" s="393"/>
      <c r="BUL70" s="394"/>
      <c r="BUM70" s="395"/>
      <c r="BUN70" s="389"/>
      <c r="BUO70" s="390"/>
      <c r="BUP70" s="391"/>
      <c r="BUQ70" s="392"/>
      <c r="BUR70" s="393"/>
      <c r="BUS70" s="394"/>
      <c r="BUT70" s="395"/>
      <c r="BUU70" s="389"/>
      <c r="BUV70" s="390"/>
      <c r="BUW70" s="391"/>
      <c r="BUX70" s="392"/>
      <c r="BUY70" s="393"/>
      <c r="BUZ70" s="394"/>
      <c r="BVA70" s="395"/>
      <c r="BVB70" s="389"/>
      <c r="BVC70" s="390"/>
      <c r="BVD70" s="391"/>
      <c r="BVE70" s="392"/>
      <c r="BVF70" s="393"/>
      <c r="BVG70" s="394"/>
      <c r="BVH70" s="395"/>
      <c r="BVI70" s="389"/>
      <c r="BVJ70" s="390"/>
      <c r="BVK70" s="391"/>
      <c r="BVL70" s="392"/>
      <c r="BVM70" s="393"/>
      <c r="BVN70" s="394"/>
      <c r="BVO70" s="395"/>
      <c r="BVP70" s="389"/>
      <c r="BVQ70" s="390"/>
      <c r="BVR70" s="391"/>
      <c r="BVS70" s="392"/>
      <c r="BVT70" s="393"/>
      <c r="BVU70" s="394"/>
      <c r="BVV70" s="395"/>
      <c r="BVW70" s="389"/>
      <c r="BVX70" s="390"/>
      <c r="BVY70" s="391"/>
      <c r="BVZ70" s="392"/>
      <c r="BWA70" s="393"/>
      <c r="BWB70" s="394"/>
      <c r="BWC70" s="395"/>
      <c r="BWD70" s="389"/>
      <c r="BWE70" s="390"/>
      <c r="BWF70" s="391"/>
      <c r="BWG70" s="392"/>
      <c r="BWH70" s="393"/>
      <c r="BWI70" s="394"/>
      <c r="BWJ70" s="395"/>
      <c r="BWK70" s="389"/>
      <c r="BWL70" s="390"/>
      <c r="BWM70" s="391"/>
      <c r="BWN70" s="392"/>
      <c r="BWO70" s="393"/>
      <c r="BWP70" s="394"/>
      <c r="BWQ70" s="395"/>
      <c r="BWR70" s="389"/>
      <c r="BWS70" s="390"/>
      <c r="BWT70" s="391"/>
      <c r="BWU70" s="392"/>
      <c r="BWV70" s="393"/>
      <c r="BWW70" s="394"/>
      <c r="BWX70" s="395"/>
      <c r="BWY70" s="389"/>
      <c r="BWZ70" s="390"/>
      <c r="BXA70" s="391"/>
      <c r="BXB70" s="392"/>
      <c r="BXC70" s="393"/>
      <c r="BXD70" s="394"/>
      <c r="BXE70" s="395"/>
      <c r="BXF70" s="389"/>
      <c r="BXG70" s="390"/>
      <c r="BXH70" s="391"/>
      <c r="BXI70" s="392"/>
      <c r="BXJ70" s="393"/>
      <c r="BXK70" s="394"/>
      <c r="BXL70" s="395"/>
      <c r="BXM70" s="389"/>
      <c r="BXN70" s="390"/>
      <c r="BXO70" s="391"/>
      <c r="BXP70" s="392"/>
      <c r="BXQ70" s="393"/>
      <c r="BXR70" s="394"/>
      <c r="BXS70" s="395"/>
      <c r="BXT70" s="389"/>
      <c r="BXU70" s="390"/>
      <c r="BXV70" s="391"/>
      <c r="BXW70" s="392"/>
      <c r="BXX70" s="393"/>
      <c r="BXY70" s="394"/>
      <c r="BXZ70" s="395"/>
      <c r="BYA70" s="389"/>
      <c r="BYB70" s="390"/>
      <c r="BYC70" s="391"/>
      <c r="BYD70" s="392"/>
      <c r="BYE70" s="393"/>
      <c r="BYF70" s="394"/>
      <c r="BYG70" s="395"/>
      <c r="BYH70" s="389"/>
      <c r="BYI70" s="390"/>
      <c r="BYJ70" s="391"/>
      <c r="BYK70" s="392"/>
      <c r="BYL70" s="393"/>
      <c r="BYM70" s="394"/>
      <c r="BYN70" s="395"/>
      <c r="BYO70" s="389"/>
      <c r="BYP70" s="390"/>
      <c r="BYQ70" s="391"/>
      <c r="BYR70" s="392"/>
      <c r="BYS70" s="393"/>
      <c r="BYT70" s="394"/>
      <c r="BYU70" s="395"/>
      <c r="BYV70" s="389"/>
      <c r="BYW70" s="390"/>
      <c r="BYX70" s="391"/>
      <c r="BYY70" s="392"/>
      <c r="BYZ70" s="393"/>
      <c r="BZA70" s="394"/>
      <c r="BZB70" s="395"/>
      <c r="BZC70" s="389"/>
      <c r="BZD70" s="390"/>
      <c r="BZE70" s="391"/>
      <c r="BZF70" s="392"/>
      <c r="BZG70" s="393"/>
      <c r="BZH70" s="394"/>
      <c r="BZI70" s="395"/>
      <c r="BZJ70" s="389"/>
      <c r="BZK70" s="390"/>
      <c r="BZL70" s="391"/>
      <c r="BZM70" s="392"/>
      <c r="BZN70" s="393"/>
      <c r="BZO70" s="394"/>
      <c r="BZP70" s="395"/>
      <c r="BZQ70" s="389"/>
      <c r="BZR70" s="390"/>
      <c r="BZS70" s="391"/>
      <c r="BZT70" s="392"/>
      <c r="BZU70" s="393"/>
      <c r="BZV70" s="394"/>
      <c r="BZW70" s="395"/>
      <c r="BZX70" s="389"/>
      <c r="BZY70" s="390"/>
      <c r="BZZ70" s="391"/>
      <c r="CAA70" s="392"/>
      <c r="CAB70" s="393"/>
      <c r="CAC70" s="394"/>
      <c r="CAD70" s="395"/>
      <c r="CAE70" s="389"/>
      <c r="CAF70" s="390"/>
      <c r="CAG70" s="391"/>
      <c r="CAH70" s="392"/>
      <c r="CAI70" s="393"/>
      <c r="CAJ70" s="394"/>
      <c r="CAK70" s="395"/>
      <c r="CAL70" s="389"/>
      <c r="CAM70" s="390"/>
      <c r="CAN70" s="391"/>
      <c r="CAO70" s="392"/>
      <c r="CAP70" s="393"/>
      <c r="CAQ70" s="394"/>
      <c r="CAR70" s="395"/>
      <c r="CAS70" s="389"/>
      <c r="CAT70" s="390"/>
      <c r="CAU70" s="391"/>
      <c r="CAV70" s="392"/>
      <c r="CAW70" s="393"/>
      <c r="CAX70" s="394"/>
      <c r="CAY70" s="395"/>
      <c r="CAZ70" s="389"/>
      <c r="CBA70" s="390"/>
      <c r="CBB70" s="391"/>
      <c r="CBC70" s="392"/>
      <c r="CBD70" s="393"/>
      <c r="CBE70" s="394"/>
      <c r="CBF70" s="395"/>
      <c r="CBG70" s="389"/>
      <c r="CBH70" s="390"/>
      <c r="CBI70" s="391"/>
      <c r="CBJ70" s="392"/>
      <c r="CBK70" s="393"/>
      <c r="CBL70" s="394"/>
      <c r="CBM70" s="395"/>
      <c r="CBN70" s="389"/>
      <c r="CBO70" s="390"/>
      <c r="CBP70" s="391"/>
      <c r="CBQ70" s="392"/>
      <c r="CBR70" s="393"/>
      <c r="CBS70" s="394"/>
      <c r="CBT70" s="395"/>
      <c r="CBU70" s="389"/>
      <c r="CBV70" s="390"/>
      <c r="CBW70" s="391"/>
      <c r="CBX70" s="392"/>
      <c r="CBY70" s="393"/>
      <c r="CBZ70" s="394"/>
      <c r="CCA70" s="395"/>
      <c r="CCB70" s="389"/>
      <c r="CCC70" s="390"/>
      <c r="CCD70" s="391"/>
      <c r="CCE70" s="392"/>
      <c r="CCF70" s="393"/>
      <c r="CCG70" s="394"/>
      <c r="CCH70" s="395"/>
      <c r="CCI70" s="389"/>
      <c r="CCJ70" s="390"/>
      <c r="CCK70" s="391"/>
      <c r="CCL70" s="392"/>
      <c r="CCM70" s="393"/>
      <c r="CCN70" s="394"/>
      <c r="CCO70" s="395"/>
      <c r="CCP70" s="389"/>
      <c r="CCQ70" s="390"/>
      <c r="CCR70" s="391"/>
      <c r="CCS70" s="392"/>
      <c r="CCT70" s="393"/>
      <c r="CCU70" s="394"/>
      <c r="CCV70" s="395"/>
      <c r="CCW70" s="389"/>
      <c r="CCX70" s="390"/>
      <c r="CCY70" s="391"/>
      <c r="CCZ70" s="392"/>
      <c r="CDA70" s="393"/>
      <c r="CDB70" s="394"/>
      <c r="CDC70" s="395"/>
      <c r="CDD70" s="389"/>
      <c r="CDE70" s="390"/>
      <c r="CDF70" s="391"/>
      <c r="CDG70" s="392"/>
      <c r="CDH70" s="393"/>
      <c r="CDI70" s="394"/>
      <c r="CDJ70" s="395"/>
      <c r="CDK70" s="389"/>
      <c r="CDL70" s="390"/>
      <c r="CDM70" s="391"/>
      <c r="CDN70" s="392"/>
      <c r="CDO70" s="393"/>
      <c r="CDP70" s="394"/>
      <c r="CDQ70" s="395"/>
      <c r="CDR70" s="389"/>
      <c r="CDS70" s="390"/>
      <c r="CDT70" s="391"/>
      <c r="CDU70" s="392"/>
      <c r="CDV70" s="393"/>
      <c r="CDW70" s="394"/>
      <c r="CDX70" s="395"/>
      <c r="CDY70" s="389"/>
      <c r="CDZ70" s="390"/>
      <c r="CEA70" s="391"/>
      <c r="CEB70" s="392"/>
      <c r="CEC70" s="393"/>
      <c r="CED70" s="394"/>
      <c r="CEE70" s="395"/>
      <c r="CEF70" s="389"/>
      <c r="CEG70" s="390"/>
      <c r="CEH70" s="391"/>
      <c r="CEI70" s="392"/>
      <c r="CEJ70" s="393"/>
      <c r="CEK70" s="394"/>
      <c r="CEL70" s="395"/>
      <c r="CEM70" s="389"/>
      <c r="CEN70" s="390"/>
      <c r="CEO70" s="391"/>
      <c r="CEP70" s="392"/>
      <c r="CEQ70" s="393"/>
      <c r="CER70" s="394"/>
      <c r="CES70" s="395"/>
      <c r="CET70" s="389"/>
      <c r="CEU70" s="390"/>
      <c r="CEV70" s="391"/>
      <c r="CEW70" s="392"/>
      <c r="CEX70" s="393"/>
      <c r="CEY70" s="394"/>
      <c r="CEZ70" s="395"/>
      <c r="CFA70" s="389"/>
      <c r="CFB70" s="390"/>
      <c r="CFC70" s="391"/>
      <c r="CFD70" s="392"/>
      <c r="CFE70" s="393"/>
      <c r="CFF70" s="394"/>
      <c r="CFG70" s="395"/>
      <c r="CFH70" s="389"/>
      <c r="CFI70" s="390"/>
      <c r="CFJ70" s="391"/>
      <c r="CFK70" s="392"/>
      <c r="CFL70" s="393"/>
      <c r="CFM70" s="394"/>
      <c r="CFN70" s="395"/>
      <c r="CFO70" s="389"/>
      <c r="CFP70" s="390"/>
      <c r="CFQ70" s="391"/>
      <c r="CFR70" s="392"/>
      <c r="CFS70" s="393"/>
      <c r="CFT70" s="394"/>
      <c r="CFU70" s="395"/>
      <c r="CFV70" s="389"/>
      <c r="CFW70" s="390"/>
      <c r="CFX70" s="391"/>
      <c r="CFY70" s="392"/>
      <c r="CFZ70" s="393"/>
      <c r="CGA70" s="394"/>
      <c r="CGB70" s="395"/>
      <c r="CGC70" s="389"/>
      <c r="CGD70" s="390"/>
      <c r="CGE70" s="391"/>
      <c r="CGF70" s="392"/>
      <c r="CGG70" s="393"/>
      <c r="CGH70" s="394"/>
      <c r="CGI70" s="395"/>
      <c r="CGJ70" s="389"/>
      <c r="CGK70" s="390"/>
      <c r="CGL70" s="391"/>
      <c r="CGM70" s="392"/>
      <c r="CGN70" s="393"/>
      <c r="CGO70" s="394"/>
      <c r="CGP70" s="395"/>
      <c r="CGQ70" s="389"/>
      <c r="CGR70" s="390"/>
      <c r="CGS70" s="391"/>
      <c r="CGT70" s="392"/>
      <c r="CGU70" s="393"/>
      <c r="CGV70" s="394"/>
      <c r="CGW70" s="395"/>
      <c r="CGX70" s="389"/>
      <c r="CGY70" s="390"/>
      <c r="CGZ70" s="391"/>
      <c r="CHA70" s="392"/>
      <c r="CHB70" s="393"/>
      <c r="CHC70" s="394"/>
      <c r="CHD70" s="395"/>
      <c r="CHE70" s="389"/>
      <c r="CHF70" s="390"/>
      <c r="CHG70" s="391"/>
      <c r="CHH70" s="392"/>
      <c r="CHI70" s="393"/>
      <c r="CHJ70" s="394"/>
      <c r="CHK70" s="395"/>
      <c r="CHL70" s="389"/>
      <c r="CHM70" s="390"/>
      <c r="CHN70" s="391"/>
      <c r="CHO70" s="392"/>
      <c r="CHP70" s="393"/>
      <c r="CHQ70" s="394"/>
      <c r="CHR70" s="395"/>
      <c r="CHS70" s="389"/>
      <c r="CHT70" s="390"/>
      <c r="CHU70" s="391"/>
      <c r="CHV70" s="392"/>
      <c r="CHW70" s="393"/>
      <c r="CHX70" s="394"/>
      <c r="CHY70" s="395"/>
      <c r="CHZ70" s="389"/>
      <c r="CIA70" s="390"/>
      <c r="CIB70" s="391"/>
      <c r="CIC70" s="392"/>
      <c r="CID70" s="393"/>
      <c r="CIE70" s="394"/>
      <c r="CIF70" s="395"/>
      <c r="CIG70" s="389"/>
      <c r="CIH70" s="390"/>
      <c r="CII70" s="391"/>
      <c r="CIJ70" s="392"/>
      <c r="CIK70" s="393"/>
      <c r="CIL70" s="394"/>
      <c r="CIM70" s="395"/>
      <c r="CIN70" s="389"/>
      <c r="CIO70" s="390"/>
      <c r="CIP70" s="391"/>
      <c r="CIQ70" s="392"/>
      <c r="CIR70" s="393"/>
      <c r="CIS70" s="394"/>
      <c r="CIT70" s="395"/>
      <c r="CIU70" s="389"/>
      <c r="CIV70" s="390"/>
      <c r="CIW70" s="391"/>
      <c r="CIX70" s="392"/>
      <c r="CIY70" s="393"/>
      <c r="CIZ70" s="394"/>
      <c r="CJA70" s="395"/>
      <c r="CJB70" s="389"/>
      <c r="CJC70" s="390"/>
      <c r="CJD70" s="391"/>
      <c r="CJE70" s="392"/>
      <c r="CJF70" s="393"/>
      <c r="CJG70" s="394"/>
      <c r="CJH70" s="395"/>
      <c r="CJI70" s="389"/>
      <c r="CJJ70" s="390"/>
      <c r="CJK70" s="391"/>
      <c r="CJL70" s="392"/>
      <c r="CJM70" s="393"/>
      <c r="CJN70" s="394"/>
      <c r="CJO70" s="395"/>
      <c r="CJP70" s="389"/>
      <c r="CJQ70" s="390"/>
      <c r="CJR70" s="391"/>
      <c r="CJS70" s="392"/>
      <c r="CJT70" s="393"/>
      <c r="CJU70" s="394"/>
      <c r="CJV70" s="395"/>
      <c r="CJW70" s="389"/>
      <c r="CJX70" s="390"/>
      <c r="CJY70" s="391"/>
      <c r="CJZ70" s="392"/>
      <c r="CKA70" s="393"/>
      <c r="CKB70" s="394"/>
      <c r="CKC70" s="395"/>
      <c r="CKD70" s="389"/>
      <c r="CKE70" s="390"/>
      <c r="CKF70" s="391"/>
      <c r="CKG70" s="392"/>
      <c r="CKH70" s="393"/>
      <c r="CKI70" s="394"/>
      <c r="CKJ70" s="395"/>
      <c r="CKK70" s="389"/>
      <c r="CKL70" s="390"/>
      <c r="CKM70" s="391"/>
      <c r="CKN70" s="392"/>
      <c r="CKO70" s="393"/>
      <c r="CKP70" s="394"/>
      <c r="CKQ70" s="395"/>
      <c r="CKR70" s="389"/>
      <c r="CKS70" s="390"/>
      <c r="CKT70" s="391"/>
      <c r="CKU70" s="392"/>
      <c r="CKV70" s="393"/>
      <c r="CKW70" s="394"/>
      <c r="CKX70" s="395"/>
      <c r="CKY70" s="389"/>
      <c r="CKZ70" s="390"/>
      <c r="CLA70" s="391"/>
      <c r="CLB70" s="392"/>
      <c r="CLC70" s="393"/>
      <c r="CLD70" s="394"/>
      <c r="CLE70" s="395"/>
      <c r="CLF70" s="389"/>
      <c r="CLG70" s="390"/>
      <c r="CLH70" s="391"/>
      <c r="CLI70" s="392"/>
      <c r="CLJ70" s="393"/>
      <c r="CLK70" s="394"/>
      <c r="CLL70" s="395"/>
      <c r="CLM70" s="389"/>
      <c r="CLN70" s="390"/>
      <c r="CLO70" s="391"/>
      <c r="CLP70" s="392"/>
      <c r="CLQ70" s="393"/>
      <c r="CLR70" s="394"/>
      <c r="CLS70" s="395"/>
      <c r="CLT70" s="389"/>
      <c r="CLU70" s="390"/>
      <c r="CLV70" s="391"/>
      <c r="CLW70" s="392"/>
      <c r="CLX70" s="393"/>
      <c r="CLY70" s="394"/>
      <c r="CLZ70" s="395"/>
      <c r="CMA70" s="389"/>
      <c r="CMB70" s="390"/>
      <c r="CMC70" s="391"/>
      <c r="CMD70" s="392"/>
      <c r="CME70" s="393"/>
      <c r="CMF70" s="394"/>
      <c r="CMG70" s="395"/>
      <c r="CMH70" s="389"/>
      <c r="CMI70" s="390"/>
      <c r="CMJ70" s="391"/>
      <c r="CMK70" s="392"/>
      <c r="CML70" s="393"/>
      <c r="CMM70" s="394"/>
      <c r="CMN70" s="395"/>
      <c r="CMO70" s="389"/>
      <c r="CMP70" s="390"/>
      <c r="CMQ70" s="391"/>
      <c r="CMR70" s="392"/>
      <c r="CMS70" s="393"/>
      <c r="CMT70" s="394"/>
      <c r="CMU70" s="395"/>
      <c r="CMV70" s="389"/>
      <c r="CMW70" s="390"/>
      <c r="CMX70" s="391"/>
      <c r="CMY70" s="392"/>
      <c r="CMZ70" s="393"/>
      <c r="CNA70" s="394"/>
      <c r="CNB70" s="395"/>
      <c r="CNC70" s="389"/>
      <c r="CND70" s="390"/>
      <c r="CNE70" s="391"/>
      <c r="CNF70" s="392"/>
      <c r="CNG70" s="393"/>
      <c r="CNH70" s="394"/>
      <c r="CNI70" s="395"/>
      <c r="CNJ70" s="389"/>
      <c r="CNK70" s="390"/>
      <c r="CNL70" s="391"/>
      <c r="CNM70" s="392"/>
      <c r="CNN70" s="393"/>
      <c r="CNO70" s="394"/>
      <c r="CNP70" s="395"/>
      <c r="CNQ70" s="389"/>
      <c r="CNR70" s="390"/>
      <c r="CNS70" s="391"/>
      <c r="CNT70" s="392"/>
      <c r="CNU70" s="393"/>
      <c r="CNV70" s="394"/>
      <c r="CNW70" s="395"/>
      <c r="CNX70" s="389"/>
      <c r="CNY70" s="390"/>
      <c r="CNZ70" s="391"/>
      <c r="COA70" s="392"/>
      <c r="COB70" s="393"/>
      <c r="COC70" s="394"/>
      <c r="COD70" s="395"/>
      <c r="COE70" s="389"/>
      <c r="COF70" s="390"/>
      <c r="COG70" s="391"/>
      <c r="COH70" s="392"/>
      <c r="COI70" s="393"/>
      <c r="COJ70" s="394"/>
      <c r="COK70" s="395"/>
      <c r="COL70" s="389"/>
      <c r="COM70" s="390"/>
      <c r="CON70" s="391"/>
      <c r="COO70" s="392"/>
      <c r="COP70" s="393"/>
      <c r="COQ70" s="394"/>
      <c r="COR70" s="395"/>
      <c r="COS70" s="389"/>
      <c r="COT70" s="390"/>
      <c r="COU70" s="391"/>
      <c r="COV70" s="392"/>
      <c r="COW70" s="393"/>
      <c r="COX70" s="394"/>
      <c r="COY70" s="395"/>
      <c r="COZ70" s="389"/>
      <c r="CPA70" s="390"/>
      <c r="CPB70" s="391"/>
      <c r="CPC70" s="392"/>
      <c r="CPD70" s="393"/>
      <c r="CPE70" s="394"/>
      <c r="CPF70" s="395"/>
      <c r="CPG70" s="389"/>
      <c r="CPH70" s="390"/>
      <c r="CPI70" s="391"/>
      <c r="CPJ70" s="392"/>
      <c r="CPK70" s="393"/>
      <c r="CPL70" s="394"/>
      <c r="CPM70" s="395"/>
      <c r="CPN70" s="389"/>
      <c r="CPO70" s="390"/>
      <c r="CPP70" s="391"/>
      <c r="CPQ70" s="392"/>
      <c r="CPR70" s="393"/>
      <c r="CPS70" s="394"/>
      <c r="CPT70" s="395"/>
      <c r="CPU70" s="389"/>
      <c r="CPV70" s="390"/>
      <c r="CPW70" s="391"/>
      <c r="CPX70" s="392"/>
      <c r="CPY70" s="393"/>
      <c r="CPZ70" s="394"/>
      <c r="CQA70" s="395"/>
      <c r="CQB70" s="389"/>
      <c r="CQC70" s="390"/>
      <c r="CQD70" s="391"/>
      <c r="CQE70" s="392"/>
      <c r="CQF70" s="393"/>
      <c r="CQG70" s="394"/>
      <c r="CQH70" s="395"/>
      <c r="CQI70" s="389"/>
      <c r="CQJ70" s="390"/>
      <c r="CQK70" s="391"/>
      <c r="CQL70" s="392"/>
      <c r="CQM70" s="393"/>
      <c r="CQN70" s="394"/>
      <c r="CQO70" s="395"/>
      <c r="CQP70" s="389"/>
      <c r="CQQ70" s="390"/>
      <c r="CQR70" s="391"/>
      <c r="CQS70" s="392"/>
      <c r="CQT70" s="393"/>
      <c r="CQU70" s="394"/>
      <c r="CQV70" s="395"/>
      <c r="CQW70" s="389"/>
      <c r="CQX70" s="390"/>
      <c r="CQY70" s="391"/>
      <c r="CQZ70" s="392"/>
      <c r="CRA70" s="393"/>
      <c r="CRB70" s="394"/>
      <c r="CRC70" s="395"/>
      <c r="CRD70" s="389"/>
      <c r="CRE70" s="390"/>
      <c r="CRF70" s="391"/>
      <c r="CRG70" s="392"/>
      <c r="CRH70" s="393"/>
      <c r="CRI70" s="394"/>
      <c r="CRJ70" s="395"/>
      <c r="CRK70" s="389"/>
      <c r="CRL70" s="390"/>
      <c r="CRM70" s="391"/>
      <c r="CRN70" s="392"/>
      <c r="CRO70" s="393"/>
      <c r="CRP70" s="394"/>
      <c r="CRQ70" s="395"/>
      <c r="CRR70" s="389"/>
      <c r="CRS70" s="390"/>
      <c r="CRT70" s="391"/>
      <c r="CRU70" s="392"/>
      <c r="CRV70" s="393"/>
      <c r="CRW70" s="394"/>
      <c r="CRX70" s="395"/>
      <c r="CRY70" s="389"/>
      <c r="CRZ70" s="390"/>
      <c r="CSA70" s="391"/>
      <c r="CSB70" s="392"/>
      <c r="CSC70" s="393"/>
      <c r="CSD70" s="394"/>
      <c r="CSE70" s="395"/>
      <c r="CSF70" s="389"/>
      <c r="CSG70" s="390"/>
      <c r="CSH70" s="391"/>
      <c r="CSI70" s="392"/>
      <c r="CSJ70" s="393"/>
      <c r="CSK70" s="394"/>
      <c r="CSL70" s="395"/>
      <c r="CSM70" s="389"/>
      <c r="CSN70" s="390"/>
      <c r="CSO70" s="391"/>
      <c r="CSP70" s="392"/>
      <c r="CSQ70" s="393"/>
      <c r="CSR70" s="394"/>
      <c r="CSS70" s="395"/>
      <c r="CST70" s="389"/>
      <c r="CSU70" s="390"/>
      <c r="CSV70" s="391"/>
      <c r="CSW70" s="392"/>
      <c r="CSX70" s="393"/>
      <c r="CSY70" s="394"/>
      <c r="CSZ70" s="395"/>
      <c r="CTA70" s="389"/>
      <c r="CTB70" s="390"/>
      <c r="CTC70" s="391"/>
      <c r="CTD70" s="392"/>
      <c r="CTE70" s="393"/>
      <c r="CTF70" s="394"/>
      <c r="CTG70" s="395"/>
      <c r="CTH70" s="389"/>
      <c r="CTI70" s="390"/>
      <c r="CTJ70" s="391"/>
      <c r="CTK70" s="392"/>
      <c r="CTL70" s="393"/>
      <c r="CTM70" s="394"/>
      <c r="CTN70" s="395"/>
      <c r="CTO70" s="389"/>
      <c r="CTP70" s="390"/>
      <c r="CTQ70" s="391"/>
      <c r="CTR70" s="392"/>
      <c r="CTS70" s="393"/>
      <c r="CTT70" s="394"/>
      <c r="CTU70" s="395"/>
      <c r="CTV70" s="389"/>
      <c r="CTW70" s="390"/>
      <c r="CTX70" s="391"/>
      <c r="CTY70" s="392"/>
      <c r="CTZ70" s="393"/>
      <c r="CUA70" s="394"/>
      <c r="CUB70" s="395"/>
      <c r="CUC70" s="389"/>
      <c r="CUD70" s="390"/>
      <c r="CUE70" s="391"/>
      <c r="CUF70" s="392"/>
      <c r="CUG70" s="393"/>
      <c r="CUH70" s="394"/>
      <c r="CUI70" s="395"/>
      <c r="CUJ70" s="389"/>
      <c r="CUK70" s="390"/>
      <c r="CUL70" s="391"/>
      <c r="CUM70" s="392"/>
      <c r="CUN70" s="393"/>
      <c r="CUO70" s="394"/>
      <c r="CUP70" s="395"/>
      <c r="CUQ70" s="389"/>
      <c r="CUR70" s="390"/>
      <c r="CUS70" s="391"/>
      <c r="CUT70" s="392"/>
      <c r="CUU70" s="393"/>
      <c r="CUV70" s="394"/>
      <c r="CUW70" s="395"/>
      <c r="CUX70" s="389"/>
      <c r="CUY70" s="390"/>
      <c r="CUZ70" s="391"/>
      <c r="CVA70" s="392"/>
      <c r="CVB70" s="393"/>
      <c r="CVC70" s="394"/>
      <c r="CVD70" s="395"/>
      <c r="CVE70" s="389"/>
      <c r="CVF70" s="390"/>
      <c r="CVG70" s="391"/>
      <c r="CVH70" s="392"/>
      <c r="CVI70" s="393"/>
      <c r="CVJ70" s="394"/>
      <c r="CVK70" s="395"/>
      <c r="CVL70" s="389"/>
      <c r="CVM70" s="390"/>
      <c r="CVN70" s="391"/>
      <c r="CVO70" s="392"/>
      <c r="CVP70" s="393"/>
      <c r="CVQ70" s="394"/>
      <c r="CVR70" s="395"/>
      <c r="CVS70" s="389"/>
      <c r="CVT70" s="390"/>
      <c r="CVU70" s="391"/>
      <c r="CVV70" s="392"/>
      <c r="CVW70" s="393"/>
      <c r="CVX70" s="394"/>
      <c r="CVY70" s="395"/>
      <c r="CVZ70" s="389"/>
      <c r="CWA70" s="390"/>
      <c r="CWB70" s="391"/>
      <c r="CWC70" s="392"/>
      <c r="CWD70" s="393"/>
      <c r="CWE70" s="394"/>
      <c r="CWF70" s="395"/>
      <c r="CWG70" s="389"/>
      <c r="CWH70" s="390"/>
      <c r="CWI70" s="391"/>
      <c r="CWJ70" s="392"/>
      <c r="CWK70" s="393"/>
      <c r="CWL70" s="394"/>
      <c r="CWM70" s="395"/>
      <c r="CWN70" s="389"/>
      <c r="CWO70" s="390"/>
      <c r="CWP70" s="391"/>
      <c r="CWQ70" s="392"/>
      <c r="CWR70" s="393"/>
      <c r="CWS70" s="394"/>
      <c r="CWT70" s="395"/>
      <c r="CWU70" s="389"/>
      <c r="CWV70" s="390"/>
      <c r="CWW70" s="391"/>
      <c r="CWX70" s="392"/>
      <c r="CWY70" s="393"/>
      <c r="CWZ70" s="394"/>
      <c r="CXA70" s="395"/>
      <c r="CXB70" s="389"/>
      <c r="CXC70" s="390"/>
      <c r="CXD70" s="391"/>
      <c r="CXE70" s="392"/>
      <c r="CXF70" s="393"/>
      <c r="CXG70" s="394"/>
      <c r="CXH70" s="395"/>
      <c r="CXI70" s="389"/>
      <c r="CXJ70" s="390"/>
      <c r="CXK70" s="391"/>
      <c r="CXL70" s="392"/>
      <c r="CXM70" s="393"/>
      <c r="CXN70" s="394"/>
      <c r="CXO70" s="395"/>
      <c r="CXP70" s="389"/>
      <c r="CXQ70" s="390"/>
      <c r="CXR70" s="391"/>
      <c r="CXS70" s="392"/>
      <c r="CXT70" s="393"/>
      <c r="CXU70" s="394"/>
      <c r="CXV70" s="395"/>
      <c r="CXW70" s="389"/>
      <c r="CXX70" s="390"/>
      <c r="CXY70" s="391"/>
      <c r="CXZ70" s="392"/>
      <c r="CYA70" s="393"/>
      <c r="CYB70" s="394"/>
      <c r="CYC70" s="395"/>
      <c r="CYD70" s="389"/>
      <c r="CYE70" s="390"/>
      <c r="CYF70" s="391"/>
      <c r="CYG70" s="392"/>
      <c r="CYH70" s="393"/>
      <c r="CYI70" s="394"/>
      <c r="CYJ70" s="395"/>
      <c r="CYK70" s="389"/>
      <c r="CYL70" s="390"/>
      <c r="CYM70" s="391"/>
      <c r="CYN70" s="392"/>
      <c r="CYO70" s="393"/>
      <c r="CYP70" s="394"/>
      <c r="CYQ70" s="395"/>
      <c r="CYR70" s="389"/>
      <c r="CYS70" s="390"/>
      <c r="CYT70" s="391"/>
      <c r="CYU70" s="392"/>
      <c r="CYV70" s="393"/>
      <c r="CYW70" s="394"/>
      <c r="CYX70" s="395"/>
      <c r="CYY70" s="389"/>
      <c r="CYZ70" s="390"/>
      <c r="CZA70" s="391"/>
      <c r="CZB70" s="392"/>
      <c r="CZC70" s="393"/>
      <c r="CZD70" s="394"/>
      <c r="CZE70" s="395"/>
      <c r="CZF70" s="389"/>
      <c r="CZG70" s="390"/>
      <c r="CZH70" s="391"/>
      <c r="CZI70" s="392"/>
      <c r="CZJ70" s="393"/>
      <c r="CZK70" s="394"/>
      <c r="CZL70" s="395"/>
      <c r="CZM70" s="389"/>
      <c r="CZN70" s="390"/>
      <c r="CZO70" s="391"/>
      <c r="CZP70" s="392"/>
      <c r="CZQ70" s="393"/>
      <c r="CZR70" s="394"/>
      <c r="CZS70" s="395"/>
      <c r="CZT70" s="389"/>
      <c r="CZU70" s="390"/>
      <c r="CZV70" s="391"/>
      <c r="CZW70" s="392"/>
      <c r="CZX70" s="393"/>
      <c r="CZY70" s="394"/>
      <c r="CZZ70" s="395"/>
      <c r="DAA70" s="389"/>
      <c r="DAB70" s="390"/>
      <c r="DAC70" s="391"/>
      <c r="DAD70" s="392"/>
      <c r="DAE70" s="393"/>
      <c r="DAF70" s="394"/>
      <c r="DAG70" s="395"/>
      <c r="DAH70" s="389"/>
      <c r="DAI70" s="390"/>
      <c r="DAJ70" s="391"/>
      <c r="DAK70" s="392"/>
      <c r="DAL70" s="393"/>
      <c r="DAM70" s="394"/>
      <c r="DAN70" s="395"/>
      <c r="DAO70" s="389"/>
      <c r="DAP70" s="390"/>
      <c r="DAQ70" s="391"/>
      <c r="DAR70" s="392"/>
      <c r="DAS70" s="393"/>
      <c r="DAT70" s="394"/>
      <c r="DAU70" s="395"/>
      <c r="DAV70" s="389"/>
      <c r="DAW70" s="390"/>
      <c r="DAX70" s="391"/>
      <c r="DAY70" s="392"/>
      <c r="DAZ70" s="393"/>
      <c r="DBA70" s="394"/>
      <c r="DBB70" s="395"/>
      <c r="DBC70" s="389"/>
      <c r="DBD70" s="390"/>
      <c r="DBE70" s="391"/>
      <c r="DBF70" s="392"/>
      <c r="DBG70" s="393"/>
      <c r="DBH70" s="394"/>
      <c r="DBI70" s="395"/>
      <c r="DBJ70" s="389"/>
      <c r="DBK70" s="390"/>
      <c r="DBL70" s="391"/>
      <c r="DBM70" s="392"/>
      <c r="DBN70" s="393"/>
      <c r="DBO70" s="394"/>
      <c r="DBP70" s="395"/>
      <c r="DBQ70" s="389"/>
      <c r="DBR70" s="390"/>
      <c r="DBS70" s="391"/>
      <c r="DBT70" s="392"/>
      <c r="DBU70" s="393"/>
      <c r="DBV70" s="394"/>
      <c r="DBW70" s="395"/>
      <c r="DBX70" s="389"/>
      <c r="DBY70" s="390"/>
      <c r="DBZ70" s="391"/>
      <c r="DCA70" s="392"/>
      <c r="DCB70" s="393"/>
      <c r="DCC70" s="394"/>
      <c r="DCD70" s="395"/>
      <c r="DCE70" s="389"/>
      <c r="DCF70" s="390"/>
      <c r="DCG70" s="391"/>
      <c r="DCH70" s="392"/>
      <c r="DCI70" s="393"/>
      <c r="DCJ70" s="394"/>
      <c r="DCK70" s="395"/>
      <c r="DCL70" s="389"/>
      <c r="DCM70" s="390"/>
      <c r="DCN70" s="391"/>
      <c r="DCO70" s="392"/>
      <c r="DCP70" s="393"/>
      <c r="DCQ70" s="394"/>
      <c r="DCR70" s="395"/>
      <c r="DCS70" s="389"/>
      <c r="DCT70" s="390"/>
      <c r="DCU70" s="391"/>
      <c r="DCV70" s="392"/>
      <c r="DCW70" s="393"/>
      <c r="DCX70" s="394"/>
      <c r="DCY70" s="395"/>
      <c r="DCZ70" s="389"/>
      <c r="DDA70" s="390"/>
      <c r="DDB70" s="391"/>
      <c r="DDC70" s="392"/>
      <c r="DDD70" s="393"/>
      <c r="DDE70" s="394"/>
      <c r="DDF70" s="395"/>
      <c r="DDG70" s="389"/>
      <c r="DDH70" s="390"/>
      <c r="DDI70" s="391"/>
      <c r="DDJ70" s="392"/>
      <c r="DDK70" s="393"/>
      <c r="DDL70" s="394"/>
      <c r="DDM70" s="395"/>
      <c r="DDN70" s="389"/>
      <c r="DDO70" s="390"/>
      <c r="DDP70" s="391"/>
      <c r="DDQ70" s="392"/>
      <c r="DDR70" s="393"/>
      <c r="DDS70" s="394"/>
      <c r="DDT70" s="395"/>
      <c r="DDU70" s="389"/>
      <c r="DDV70" s="390"/>
      <c r="DDW70" s="391"/>
      <c r="DDX70" s="392"/>
      <c r="DDY70" s="393"/>
      <c r="DDZ70" s="394"/>
      <c r="DEA70" s="395"/>
      <c r="DEB70" s="389"/>
      <c r="DEC70" s="390"/>
      <c r="DED70" s="391"/>
      <c r="DEE70" s="392"/>
      <c r="DEF70" s="393"/>
      <c r="DEG70" s="394"/>
      <c r="DEH70" s="395"/>
      <c r="DEI70" s="389"/>
      <c r="DEJ70" s="390"/>
      <c r="DEK70" s="391"/>
      <c r="DEL70" s="392"/>
      <c r="DEM70" s="393"/>
      <c r="DEN70" s="394"/>
      <c r="DEO70" s="395"/>
      <c r="DEP70" s="389"/>
      <c r="DEQ70" s="390"/>
      <c r="DER70" s="391"/>
      <c r="DES70" s="392"/>
      <c r="DET70" s="393"/>
      <c r="DEU70" s="394"/>
      <c r="DEV70" s="395"/>
      <c r="DEW70" s="389"/>
      <c r="DEX70" s="390"/>
      <c r="DEY70" s="391"/>
      <c r="DEZ70" s="392"/>
      <c r="DFA70" s="393"/>
      <c r="DFB70" s="394"/>
      <c r="DFC70" s="395"/>
      <c r="DFD70" s="389"/>
      <c r="DFE70" s="390"/>
      <c r="DFF70" s="391"/>
      <c r="DFG70" s="392"/>
      <c r="DFH70" s="393"/>
      <c r="DFI70" s="394"/>
      <c r="DFJ70" s="395"/>
      <c r="DFK70" s="389"/>
      <c r="DFL70" s="390"/>
      <c r="DFM70" s="391"/>
      <c r="DFN70" s="392"/>
      <c r="DFO70" s="393"/>
      <c r="DFP70" s="394"/>
      <c r="DFQ70" s="395"/>
      <c r="DFR70" s="389"/>
      <c r="DFS70" s="390"/>
      <c r="DFT70" s="391"/>
      <c r="DFU70" s="392"/>
      <c r="DFV70" s="393"/>
      <c r="DFW70" s="394"/>
      <c r="DFX70" s="395"/>
      <c r="DFY70" s="389"/>
      <c r="DFZ70" s="390"/>
      <c r="DGA70" s="391"/>
      <c r="DGB70" s="392"/>
      <c r="DGC70" s="393"/>
      <c r="DGD70" s="394"/>
      <c r="DGE70" s="395"/>
      <c r="DGF70" s="389"/>
      <c r="DGG70" s="390"/>
      <c r="DGH70" s="391"/>
      <c r="DGI70" s="392"/>
      <c r="DGJ70" s="393"/>
      <c r="DGK70" s="394"/>
      <c r="DGL70" s="395"/>
      <c r="DGM70" s="389"/>
      <c r="DGN70" s="390"/>
      <c r="DGO70" s="391"/>
      <c r="DGP70" s="392"/>
      <c r="DGQ70" s="393"/>
      <c r="DGR70" s="394"/>
      <c r="DGS70" s="395"/>
      <c r="DGT70" s="389"/>
      <c r="DGU70" s="390"/>
      <c r="DGV70" s="391"/>
      <c r="DGW70" s="392"/>
      <c r="DGX70" s="393"/>
      <c r="DGY70" s="394"/>
      <c r="DGZ70" s="395"/>
      <c r="DHA70" s="389"/>
      <c r="DHB70" s="390"/>
      <c r="DHC70" s="391"/>
      <c r="DHD70" s="392"/>
      <c r="DHE70" s="393"/>
      <c r="DHF70" s="394"/>
      <c r="DHG70" s="395"/>
      <c r="DHH70" s="389"/>
      <c r="DHI70" s="390"/>
      <c r="DHJ70" s="391"/>
      <c r="DHK70" s="392"/>
      <c r="DHL70" s="393"/>
      <c r="DHM70" s="394"/>
      <c r="DHN70" s="395"/>
      <c r="DHO70" s="389"/>
      <c r="DHP70" s="390"/>
      <c r="DHQ70" s="391"/>
      <c r="DHR70" s="392"/>
      <c r="DHS70" s="393"/>
      <c r="DHT70" s="394"/>
      <c r="DHU70" s="395"/>
      <c r="DHV70" s="389"/>
      <c r="DHW70" s="390"/>
      <c r="DHX70" s="391"/>
      <c r="DHY70" s="392"/>
      <c r="DHZ70" s="393"/>
      <c r="DIA70" s="394"/>
      <c r="DIB70" s="395"/>
      <c r="DIC70" s="389"/>
      <c r="DID70" s="390"/>
      <c r="DIE70" s="391"/>
      <c r="DIF70" s="392"/>
      <c r="DIG70" s="393"/>
      <c r="DIH70" s="394"/>
      <c r="DII70" s="395"/>
      <c r="DIJ70" s="389"/>
      <c r="DIK70" s="390"/>
      <c r="DIL70" s="391"/>
      <c r="DIM70" s="392"/>
      <c r="DIN70" s="393"/>
      <c r="DIO70" s="394"/>
      <c r="DIP70" s="395"/>
      <c r="DIQ70" s="389"/>
      <c r="DIR70" s="390"/>
      <c r="DIS70" s="391"/>
      <c r="DIT70" s="392"/>
      <c r="DIU70" s="393"/>
      <c r="DIV70" s="394"/>
      <c r="DIW70" s="395"/>
      <c r="DIX70" s="389"/>
      <c r="DIY70" s="390"/>
      <c r="DIZ70" s="391"/>
      <c r="DJA70" s="392"/>
      <c r="DJB70" s="393"/>
      <c r="DJC70" s="394"/>
      <c r="DJD70" s="395"/>
      <c r="DJE70" s="389"/>
      <c r="DJF70" s="390"/>
      <c r="DJG70" s="391"/>
      <c r="DJH70" s="392"/>
      <c r="DJI70" s="393"/>
      <c r="DJJ70" s="394"/>
      <c r="DJK70" s="395"/>
      <c r="DJL70" s="389"/>
      <c r="DJM70" s="390"/>
      <c r="DJN70" s="391"/>
      <c r="DJO70" s="392"/>
      <c r="DJP70" s="393"/>
      <c r="DJQ70" s="394"/>
      <c r="DJR70" s="395"/>
      <c r="DJS70" s="389"/>
      <c r="DJT70" s="390"/>
      <c r="DJU70" s="391"/>
      <c r="DJV70" s="392"/>
      <c r="DJW70" s="393"/>
      <c r="DJX70" s="394"/>
      <c r="DJY70" s="395"/>
      <c r="DJZ70" s="389"/>
      <c r="DKA70" s="390"/>
      <c r="DKB70" s="391"/>
      <c r="DKC70" s="392"/>
      <c r="DKD70" s="393"/>
      <c r="DKE70" s="394"/>
      <c r="DKF70" s="395"/>
      <c r="DKG70" s="389"/>
      <c r="DKH70" s="390"/>
      <c r="DKI70" s="391"/>
      <c r="DKJ70" s="392"/>
      <c r="DKK70" s="393"/>
      <c r="DKL70" s="394"/>
      <c r="DKM70" s="395"/>
      <c r="DKN70" s="389"/>
      <c r="DKO70" s="390"/>
      <c r="DKP70" s="391"/>
      <c r="DKQ70" s="392"/>
      <c r="DKR70" s="393"/>
      <c r="DKS70" s="394"/>
      <c r="DKT70" s="395"/>
      <c r="DKU70" s="389"/>
      <c r="DKV70" s="390"/>
      <c r="DKW70" s="391"/>
      <c r="DKX70" s="392"/>
      <c r="DKY70" s="393"/>
      <c r="DKZ70" s="394"/>
      <c r="DLA70" s="395"/>
      <c r="DLB70" s="389"/>
      <c r="DLC70" s="390"/>
      <c r="DLD70" s="391"/>
      <c r="DLE70" s="392"/>
      <c r="DLF70" s="393"/>
      <c r="DLG70" s="394"/>
      <c r="DLH70" s="395"/>
      <c r="DLI70" s="389"/>
      <c r="DLJ70" s="390"/>
      <c r="DLK70" s="391"/>
      <c r="DLL70" s="392"/>
      <c r="DLM70" s="393"/>
      <c r="DLN70" s="394"/>
      <c r="DLO70" s="395"/>
      <c r="DLP70" s="389"/>
      <c r="DLQ70" s="390"/>
      <c r="DLR70" s="391"/>
      <c r="DLS70" s="392"/>
      <c r="DLT70" s="393"/>
      <c r="DLU70" s="394"/>
      <c r="DLV70" s="395"/>
      <c r="DLW70" s="389"/>
      <c r="DLX70" s="390"/>
      <c r="DLY70" s="391"/>
      <c r="DLZ70" s="392"/>
      <c r="DMA70" s="393"/>
      <c r="DMB70" s="394"/>
      <c r="DMC70" s="395"/>
      <c r="DMD70" s="389"/>
      <c r="DME70" s="390"/>
      <c r="DMF70" s="391"/>
      <c r="DMG70" s="392"/>
      <c r="DMH70" s="393"/>
      <c r="DMI70" s="394"/>
      <c r="DMJ70" s="395"/>
      <c r="DMK70" s="389"/>
      <c r="DML70" s="390"/>
      <c r="DMM70" s="391"/>
      <c r="DMN70" s="392"/>
      <c r="DMO70" s="393"/>
      <c r="DMP70" s="394"/>
      <c r="DMQ70" s="395"/>
      <c r="DMR70" s="389"/>
      <c r="DMS70" s="390"/>
      <c r="DMT70" s="391"/>
      <c r="DMU70" s="392"/>
      <c r="DMV70" s="393"/>
      <c r="DMW70" s="394"/>
      <c r="DMX70" s="395"/>
      <c r="DMY70" s="389"/>
      <c r="DMZ70" s="390"/>
      <c r="DNA70" s="391"/>
      <c r="DNB70" s="392"/>
      <c r="DNC70" s="393"/>
      <c r="DND70" s="394"/>
      <c r="DNE70" s="395"/>
      <c r="DNF70" s="389"/>
      <c r="DNG70" s="390"/>
      <c r="DNH70" s="391"/>
      <c r="DNI70" s="392"/>
      <c r="DNJ70" s="393"/>
      <c r="DNK70" s="394"/>
      <c r="DNL70" s="395"/>
      <c r="DNM70" s="389"/>
      <c r="DNN70" s="390"/>
      <c r="DNO70" s="391"/>
      <c r="DNP70" s="392"/>
      <c r="DNQ70" s="393"/>
      <c r="DNR70" s="394"/>
      <c r="DNS70" s="395"/>
      <c r="DNT70" s="389"/>
      <c r="DNU70" s="390"/>
      <c r="DNV70" s="391"/>
      <c r="DNW70" s="392"/>
      <c r="DNX70" s="393"/>
      <c r="DNY70" s="394"/>
      <c r="DNZ70" s="395"/>
      <c r="DOA70" s="389"/>
      <c r="DOB70" s="390"/>
      <c r="DOC70" s="391"/>
      <c r="DOD70" s="392"/>
      <c r="DOE70" s="393"/>
      <c r="DOF70" s="394"/>
      <c r="DOG70" s="395"/>
      <c r="DOH70" s="389"/>
      <c r="DOI70" s="390"/>
      <c r="DOJ70" s="391"/>
      <c r="DOK70" s="392"/>
      <c r="DOL70" s="393"/>
      <c r="DOM70" s="394"/>
      <c r="DON70" s="395"/>
      <c r="DOO70" s="389"/>
      <c r="DOP70" s="390"/>
      <c r="DOQ70" s="391"/>
      <c r="DOR70" s="392"/>
      <c r="DOS70" s="393"/>
      <c r="DOT70" s="394"/>
      <c r="DOU70" s="395"/>
      <c r="DOV70" s="389"/>
      <c r="DOW70" s="390"/>
      <c r="DOX70" s="391"/>
      <c r="DOY70" s="392"/>
      <c r="DOZ70" s="393"/>
      <c r="DPA70" s="394"/>
      <c r="DPB70" s="395"/>
      <c r="DPC70" s="389"/>
      <c r="DPD70" s="390"/>
      <c r="DPE70" s="391"/>
      <c r="DPF70" s="392"/>
      <c r="DPG70" s="393"/>
      <c r="DPH70" s="394"/>
      <c r="DPI70" s="395"/>
      <c r="DPJ70" s="389"/>
      <c r="DPK70" s="390"/>
      <c r="DPL70" s="391"/>
      <c r="DPM70" s="392"/>
      <c r="DPN70" s="393"/>
      <c r="DPO70" s="394"/>
      <c r="DPP70" s="395"/>
      <c r="DPQ70" s="389"/>
      <c r="DPR70" s="390"/>
      <c r="DPS70" s="391"/>
      <c r="DPT70" s="392"/>
      <c r="DPU70" s="393"/>
      <c r="DPV70" s="394"/>
      <c r="DPW70" s="395"/>
      <c r="DPX70" s="389"/>
      <c r="DPY70" s="390"/>
      <c r="DPZ70" s="391"/>
      <c r="DQA70" s="392"/>
      <c r="DQB70" s="393"/>
      <c r="DQC70" s="394"/>
      <c r="DQD70" s="395"/>
      <c r="DQE70" s="389"/>
      <c r="DQF70" s="390"/>
      <c r="DQG70" s="391"/>
      <c r="DQH70" s="392"/>
      <c r="DQI70" s="393"/>
      <c r="DQJ70" s="394"/>
      <c r="DQK70" s="395"/>
      <c r="DQL70" s="389"/>
      <c r="DQM70" s="390"/>
      <c r="DQN70" s="391"/>
      <c r="DQO70" s="392"/>
      <c r="DQP70" s="393"/>
      <c r="DQQ70" s="394"/>
      <c r="DQR70" s="395"/>
      <c r="DQS70" s="389"/>
      <c r="DQT70" s="390"/>
      <c r="DQU70" s="391"/>
      <c r="DQV70" s="392"/>
      <c r="DQW70" s="393"/>
      <c r="DQX70" s="394"/>
      <c r="DQY70" s="395"/>
      <c r="DQZ70" s="389"/>
      <c r="DRA70" s="390"/>
      <c r="DRB70" s="391"/>
      <c r="DRC70" s="392"/>
      <c r="DRD70" s="393"/>
      <c r="DRE70" s="394"/>
      <c r="DRF70" s="395"/>
      <c r="DRG70" s="389"/>
      <c r="DRH70" s="390"/>
      <c r="DRI70" s="391"/>
      <c r="DRJ70" s="392"/>
      <c r="DRK70" s="393"/>
      <c r="DRL70" s="394"/>
      <c r="DRM70" s="395"/>
      <c r="DRN70" s="389"/>
      <c r="DRO70" s="390"/>
      <c r="DRP70" s="391"/>
      <c r="DRQ70" s="392"/>
      <c r="DRR70" s="393"/>
      <c r="DRS70" s="394"/>
      <c r="DRT70" s="395"/>
      <c r="DRU70" s="389"/>
      <c r="DRV70" s="390"/>
      <c r="DRW70" s="391"/>
      <c r="DRX70" s="392"/>
      <c r="DRY70" s="393"/>
      <c r="DRZ70" s="394"/>
      <c r="DSA70" s="395"/>
      <c r="DSB70" s="389"/>
      <c r="DSC70" s="390"/>
      <c r="DSD70" s="391"/>
      <c r="DSE70" s="392"/>
      <c r="DSF70" s="393"/>
      <c r="DSG70" s="394"/>
      <c r="DSH70" s="395"/>
      <c r="DSI70" s="389"/>
      <c r="DSJ70" s="390"/>
      <c r="DSK70" s="391"/>
      <c r="DSL70" s="392"/>
      <c r="DSM70" s="393"/>
      <c r="DSN70" s="394"/>
      <c r="DSO70" s="395"/>
      <c r="DSP70" s="389"/>
      <c r="DSQ70" s="390"/>
      <c r="DSR70" s="391"/>
      <c r="DSS70" s="392"/>
      <c r="DST70" s="393"/>
      <c r="DSU70" s="394"/>
      <c r="DSV70" s="395"/>
      <c r="DSW70" s="389"/>
      <c r="DSX70" s="390"/>
      <c r="DSY70" s="391"/>
      <c r="DSZ70" s="392"/>
      <c r="DTA70" s="393"/>
      <c r="DTB70" s="394"/>
      <c r="DTC70" s="395"/>
      <c r="DTD70" s="389"/>
      <c r="DTE70" s="390"/>
      <c r="DTF70" s="391"/>
      <c r="DTG70" s="392"/>
      <c r="DTH70" s="393"/>
      <c r="DTI70" s="394"/>
      <c r="DTJ70" s="395"/>
      <c r="DTK70" s="389"/>
      <c r="DTL70" s="390"/>
      <c r="DTM70" s="391"/>
      <c r="DTN70" s="392"/>
      <c r="DTO70" s="393"/>
      <c r="DTP70" s="394"/>
      <c r="DTQ70" s="395"/>
      <c r="DTR70" s="389"/>
      <c r="DTS70" s="390"/>
      <c r="DTT70" s="391"/>
      <c r="DTU70" s="392"/>
      <c r="DTV70" s="393"/>
      <c r="DTW70" s="394"/>
      <c r="DTX70" s="395"/>
      <c r="DTY70" s="389"/>
      <c r="DTZ70" s="390"/>
      <c r="DUA70" s="391"/>
      <c r="DUB70" s="392"/>
      <c r="DUC70" s="393"/>
      <c r="DUD70" s="394"/>
      <c r="DUE70" s="395"/>
      <c r="DUF70" s="389"/>
      <c r="DUG70" s="390"/>
      <c r="DUH70" s="391"/>
      <c r="DUI70" s="392"/>
      <c r="DUJ70" s="393"/>
      <c r="DUK70" s="394"/>
      <c r="DUL70" s="395"/>
      <c r="DUM70" s="389"/>
      <c r="DUN70" s="390"/>
      <c r="DUO70" s="391"/>
      <c r="DUP70" s="392"/>
      <c r="DUQ70" s="393"/>
      <c r="DUR70" s="394"/>
      <c r="DUS70" s="395"/>
      <c r="DUT70" s="389"/>
      <c r="DUU70" s="390"/>
      <c r="DUV70" s="391"/>
      <c r="DUW70" s="392"/>
      <c r="DUX70" s="393"/>
      <c r="DUY70" s="394"/>
      <c r="DUZ70" s="395"/>
      <c r="DVA70" s="389"/>
      <c r="DVB70" s="390"/>
      <c r="DVC70" s="391"/>
      <c r="DVD70" s="392"/>
      <c r="DVE70" s="393"/>
      <c r="DVF70" s="394"/>
      <c r="DVG70" s="395"/>
      <c r="DVH70" s="389"/>
      <c r="DVI70" s="390"/>
      <c r="DVJ70" s="391"/>
      <c r="DVK70" s="392"/>
      <c r="DVL70" s="393"/>
      <c r="DVM70" s="394"/>
      <c r="DVN70" s="395"/>
      <c r="DVO70" s="389"/>
      <c r="DVP70" s="390"/>
      <c r="DVQ70" s="391"/>
      <c r="DVR70" s="392"/>
      <c r="DVS70" s="393"/>
      <c r="DVT70" s="394"/>
      <c r="DVU70" s="395"/>
      <c r="DVV70" s="389"/>
      <c r="DVW70" s="390"/>
      <c r="DVX70" s="391"/>
      <c r="DVY70" s="392"/>
      <c r="DVZ70" s="393"/>
      <c r="DWA70" s="394"/>
      <c r="DWB70" s="395"/>
      <c r="DWC70" s="389"/>
      <c r="DWD70" s="390"/>
      <c r="DWE70" s="391"/>
      <c r="DWF70" s="392"/>
      <c r="DWG70" s="393"/>
      <c r="DWH70" s="394"/>
      <c r="DWI70" s="395"/>
      <c r="DWJ70" s="389"/>
      <c r="DWK70" s="390"/>
      <c r="DWL70" s="391"/>
      <c r="DWM70" s="392"/>
      <c r="DWN70" s="393"/>
      <c r="DWO70" s="394"/>
      <c r="DWP70" s="395"/>
      <c r="DWQ70" s="389"/>
      <c r="DWR70" s="390"/>
      <c r="DWS70" s="391"/>
      <c r="DWT70" s="392"/>
      <c r="DWU70" s="393"/>
      <c r="DWV70" s="394"/>
      <c r="DWW70" s="395"/>
      <c r="DWX70" s="389"/>
      <c r="DWY70" s="390"/>
      <c r="DWZ70" s="391"/>
      <c r="DXA70" s="392"/>
      <c r="DXB70" s="393"/>
      <c r="DXC70" s="394"/>
      <c r="DXD70" s="395"/>
      <c r="DXE70" s="389"/>
      <c r="DXF70" s="390"/>
      <c r="DXG70" s="391"/>
      <c r="DXH70" s="392"/>
      <c r="DXI70" s="393"/>
      <c r="DXJ70" s="394"/>
      <c r="DXK70" s="395"/>
      <c r="DXL70" s="389"/>
      <c r="DXM70" s="390"/>
      <c r="DXN70" s="391"/>
      <c r="DXO70" s="392"/>
      <c r="DXP70" s="393"/>
      <c r="DXQ70" s="394"/>
      <c r="DXR70" s="395"/>
      <c r="DXS70" s="389"/>
      <c r="DXT70" s="390"/>
      <c r="DXU70" s="391"/>
      <c r="DXV70" s="392"/>
      <c r="DXW70" s="393"/>
      <c r="DXX70" s="394"/>
      <c r="DXY70" s="395"/>
      <c r="DXZ70" s="389"/>
      <c r="DYA70" s="390"/>
      <c r="DYB70" s="391"/>
      <c r="DYC70" s="392"/>
      <c r="DYD70" s="393"/>
      <c r="DYE70" s="394"/>
      <c r="DYF70" s="395"/>
      <c r="DYG70" s="389"/>
      <c r="DYH70" s="390"/>
      <c r="DYI70" s="391"/>
      <c r="DYJ70" s="392"/>
      <c r="DYK70" s="393"/>
      <c r="DYL70" s="394"/>
      <c r="DYM70" s="395"/>
      <c r="DYN70" s="389"/>
      <c r="DYO70" s="390"/>
      <c r="DYP70" s="391"/>
      <c r="DYQ70" s="392"/>
      <c r="DYR70" s="393"/>
      <c r="DYS70" s="394"/>
      <c r="DYT70" s="395"/>
      <c r="DYU70" s="389"/>
      <c r="DYV70" s="390"/>
      <c r="DYW70" s="391"/>
      <c r="DYX70" s="392"/>
      <c r="DYY70" s="393"/>
      <c r="DYZ70" s="394"/>
      <c r="DZA70" s="395"/>
      <c r="DZB70" s="389"/>
      <c r="DZC70" s="390"/>
      <c r="DZD70" s="391"/>
      <c r="DZE70" s="392"/>
      <c r="DZF70" s="393"/>
      <c r="DZG70" s="394"/>
      <c r="DZH70" s="395"/>
      <c r="DZI70" s="389"/>
      <c r="DZJ70" s="390"/>
      <c r="DZK70" s="391"/>
      <c r="DZL70" s="392"/>
      <c r="DZM70" s="393"/>
      <c r="DZN70" s="394"/>
      <c r="DZO70" s="395"/>
      <c r="DZP70" s="389"/>
      <c r="DZQ70" s="390"/>
      <c r="DZR70" s="391"/>
      <c r="DZS70" s="392"/>
      <c r="DZT70" s="393"/>
      <c r="DZU70" s="394"/>
      <c r="DZV70" s="395"/>
      <c r="DZW70" s="389"/>
      <c r="DZX70" s="390"/>
      <c r="DZY70" s="391"/>
      <c r="DZZ70" s="392"/>
      <c r="EAA70" s="393"/>
      <c r="EAB70" s="394"/>
      <c r="EAC70" s="395"/>
      <c r="EAD70" s="389"/>
      <c r="EAE70" s="390"/>
      <c r="EAF70" s="391"/>
      <c r="EAG70" s="392"/>
      <c r="EAH70" s="393"/>
      <c r="EAI70" s="394"/>
      <c r="EAJ70" s="395"/>
      <c r="EAK70" s="389"/>
      <c r="EAL70" s="390"/>
      <c r="EAM70" s="391"/>
      <c r="EAN70" s="392"/>
      <c r="EAO70" s="393"/>
      <c r="EAP70" s="394"/>
      <c r="EAQ70" s="395"/>
      <c r="EAR70" s="389"/>
      <c r="EAS70" s="390"/>
      <c r="EAT70" s="391"/>
      <c r="EAU70" s="392"/>
      <c r="EAV70" s="393"/>
      <c r="EAW70" s="394"/>
      <c r="EAX70" s="395"/>
      <c r="EAY70" s="389"/>
      <c r="EAZ70" s="390"/>
      <c r="EBA70" s="391"/>
      <c r="EBB70" s="392"/>
      <c r="EBC70" s="393"/>
      <c r="EBD70" s="394"/>
      <c r="EBE70" s="395"/>
      <c r="EBF70" s="389"/>
      <c r="EBG70" s="390"/>
      <c r="EBH70" s="391"/>
      <c r="EBI70" s="392"/>
      <c r="EBJ70" s="393"/>
      <c r="EBK70" s="394"/>
      <c r="EBL70" s="395"/>
      <c r="EBM70" s="389"/>
      <c r="EBN70" s="390"/>
      <c r="EBO70" s="391"/>
      <c r="EBP70" s="392"/>
      <c r="EBQ70" s="393"/>
      <c r="EBR70" s="394"/>
      <c r="EBS70" s="395"/>
      <c r="EBT70" s="389"/>
      <c r="EBU70" s="390"/>
      <c r="EBV70" s="391"/>
      <c r="EBW70" s="392"/>
      <c r="EBX70" s="393"/>
      <c r="EBY70" s="394"/>
      <c r="EBZ70" s="395"/>
      <c r="ECA70" s="389"/>
      <c r="ECB70" s="390"/>
      <c r="ECC70" s="391"/>
      <c r="ECD70" s="392"/>
      <c r="ECE70" s="393"/>
      <c r="ECF70" s="394"/>
      <c r="ECG70" s="395"/>
      <c r="ECH70" s="389"/>
      <c r="ECI70" s="390"/>
      <c r="ECJ70" s="391"/>
      <c r="ECK70" s="392"/>
      <c r="ECL70" s="393"/>
      <c r="ECM70" s="394"/>
      <c r="ECN70" s="395"/>
      <c r="ECO70" s="389"/>
      <c r="ECP70" s="390"/>
      <c r="ECQ70" s="391"/>
      <c r="ECR70" s="392"/>
      <c r="ECS70" s="393"/>
      <c r="ECT70" s="394"/>
      <c r="ECU70" s="395"/>
      <c r="ECV70" s="389"/>
      <c r="ECW70" s="390"/>
      <c r="ECX70" s="391"/>
      <c r="ECY70" s="392"/>
      <c r="ECZ70" s="393"/>
      <c r="EDA70" s="394"/>
      <c r="EDB70" s="395"/>
      <c r="EDC70" s="389"/>
      <c r="EDD70" s="390"/>
      <c r="EDE70" s="391"/>
      <c r="EDF70" s="392"/>
      <c r="EDG70" s="393"/>
      <c r="EDH70" s="394"/>
      <c r="EDI70" s="395"/>
      <c r="EDJ70" s="389"/>
      <c r="EDK70" s="390"/>
      <c r="EDL70" s="391"/>
      <c r="EDM70" s="392"/>
      <c r="EDN70" s="393"/>
      <c r="EDO70" s="394"/>
      <c r="EDP70" s="395"/>
      <c r="EDQ70" s="389"/>
      <c r="EDR70" s="390"/>
      <c r="EDS70" s="391"/>
      <c r="EDT70" s="392"/>
      <c r="EDU70" s="393"/>
      <c r="EDV70" s="394"/>
      <c r="EDW70" s="395"/>
      <c r="EDX70" s="389"/>
      <c r="EDY70" s="390"/>
      <c r="EDZ70" s="391"/>
      <c r="EEA70" s="392"/>
      <c r="EEB70" s="393"/>
      <c r="EEC70" s="394"/>
      <c r="EED70" s="395"/>
      <c r="EEE70" s="389"/>
      <c r="EEF70" s="390"/>
      <c r="EEG70" s="391"/>
      <c r="EEH70" s="392"/>
      <c r="EEI70" s="393"/>
      <c r="EEJ70" s="394"/>
      <c r="EEK70" s="395"/>
      <c r="EEL70" s="389"/>
      <c r="EEM70" s="390"/>
      <c r="EEN70" s="391"/>
      <c r="EEO70" s="392"/>
      <c r="EEP70" s="393"/>
      <c r="EEQ70" s="394"/>
      <c r="EER70" s="395"/>
      <c r="EES70" s="389"/>
      <c r="EET70" s="390"/>
      <c r="EEU70" s="391"/>
      <c r="EEV70" s="392"/>
      <c r="EEW70" s="393"/>
      <c r="EEX70" s="394"/>
      <c r="EEY70" s="395"/>
      <c r="EEZ70" s="389"/>
      <c r="EFA70" s="390"/>
      <c r="EFB70" s="391"/>
      <c r="EFC70" s="392"/>
      <c r="EFD70" s="393"/>
      <c r="EFE70" s="394"/>
      <c r="EFF70" s="395"/>
      <c r="EFG70" s="389"/>
      <c r="EFH70" s="390"/>
      <c r="EFI70" s="391"/>
      <c r="EFJ70" s="392"/>
      <c r="EFK70" s="393"/>
      <c r="EFL70" s="394"/>
      <c r="EFM70" s="395"/>
      <c r="EFN70" s="389"/>
      <c r="EFO70" s="390"/>
      <c r="EFP70" s="391"/>
      <c r="EFQ70" s="392"/>
      <c r="EFR70" s="393"/>
      <c r="EFS70" s="394"/>
      <c r="EFT70" s="395"/>
      <c r="EFU70" s="389"/>
      <c r="EFV70" s="390"/>
      <c r="EFW70" s="391"/>
      <c r="EFX70" s="392"/>
      <c r="EFY70" s="393"/>
      <c r="EFZ70" s="394"/>
      <c r="EGA70" s="395"/>
      <c r="EGB70" s="389"/>
      <c r="EGC70" s="390"/>
      <c r="EGD70" s="391"/>
      <c r="EGE70" s="392"/>
      <c r="EGF70" s="393"/>
      <c r="EGG70" s="394"/>
      <c r="EGH70" s="395"/>
      <c r="EGI70" s="389"/>
      <c r="EGJ70" s="390"/>
      <c r="EGK70" s="391"/>
      <c r="EGL70" s="392"/>
      <c r="EGM70" s="393"/>
      <c r="EGN70" s="394"/>
      <c r="EGO70" s="395"/>
      <c r="EGP70" s="389"/>
      <c r="EGQ70" s="390"/>
      <c r="EGR70" s="391"/>
      <c r="EGS70" s="392"/>
      <c r="EGT70" s="393"/>
      <c r="EGU70" s="394"/>
      <c r="EGV70" s="395"/>
      <c r="EGW70" s="389"/>
      <c r="EGX70" s="390"/>
      <c r="EGY70" s="391"/>
      <c r="EGZ70" s="392"/>
      <c r="EHA70" s="393"/>
      <c r="EHB70" s="394"/>
      <c r="EHC70" s="395"/>
      <c r="EHD70" s="389"/>
      <c r="EHE70" s="390"/>
      <c r="EHF70" s="391"/>
      <c r="EHG70" s="392"/>
      <c r="EHH70" s="393"/>
      <c r="EHI70" s="394"/>
      <c r="EHJ70" s="395"/>
      <c r="EHK70" s="389"/>
      <c r="EHL70" s="390"/>
      <c r="EHM70" s="391"/>
      <c r="EHN70" s="392"/>
      <c r="EHO70" s="393"/>
      <c r="EHP70" s="394"/>
      <c r="EHQ70" s="395"/>
      <c r="EHR70" s="389"/>
      <c r="EHS70" s="390"/>
      <c r="EHT70" s="391"/>
      <c r="EHU70" s="392"/>
      <c r="EHV70" s="393"/>
      <c r="EHW70" s="394"/>
      <c r="EHX70" s="395"/>
      <c r="EHY70" s="389"/>
      <c r="EHZ70" s="390"/>
      <c r="EIA70" s="391"/>
      <c r="EIB70" s="392"/>
      <c r="EIC70" s="393"/>
      <c r="EID70" s="394"/>
      <c r="EIE70" s="395"/>
      <c r="EIF70" s="389"/>
      <c r="EIG70" s="390"/>
      <c r="EIH70" s="391"/>
      <c r="EII70" s="392"/>
      <c r="EIJ70" s="393"/>
      <c r="EIK70" s="394"/>
      <c r="EIL70" s="395"/>
      <c r="EIM70" s="389"/>
      <c r="EIN70" s="390"/>
      <c r="EIO70" s="391"/>
      <c r="EIP70" s="392"/>
      <c r="EIQ70" s="393"/>
      <c r="EIR70" s="394"/>
      <c r="EIS70" s="395"/>
      <c r="EIT70" s="389"/>
      <c r="EIU70" s="390"/>
      <c r="EIV70" s="391"/>
      <c r="EIW70" s="392"/>
      <c r="EIX70" s="393"/>
      <c r="EIY70" s="394"/>
      <c r="EIZ70" s="395"/>
      <c r="EJA70" s="389"/>
      <c r="EJB70" s="390"/>
      <c r="EJC70" s="391"/>
      <c r="EJD70" s="392"/>
      <c r="EJE70" s="393"/>
      <c r="EJF70" s="394"/>
      <c r="EJG70" s="395"/>
      <c r="EJH70" s="389"/>
      <c r="EJI70" s="390"/>
      <c r="EJJ70" s="391"/>
      <c r="EJK70" s="392"/>
      <c r="EJL70" s="393"/>
      <c r="EJM70" s="394"/>
      <c r="EJN70" s="395"/>
      <c r="EJO70" s="389"/>
      <c r="EJP70" s="390"/>
      <c r="EJQ70" s="391"/>
      <c r="EJR70" s="392"/>
      <c r="EJS70" s="393"/>
      <c r="EJT70" s="394"/>
      <c r="EJU70" s="395"/>
      <c r="EJV70" s="389"/>
      <c r="EJW70" s="390"/>
      <c r="EJX70" s="391"/>
      <c r="EJY70" s="392"/>
      <c r="EJZ70" s="393"/>
      <c r="EKA70" s="394"/>
      <c r="EKB70" s="395"/>
      <c r="EKC70" s="389"/>
      <c r="EKD70" s="390"/>
      <c r="EKE70" s="391"/>
      <c r="EKF70" s="392"/>
      <c r="EKG70" s="393"/>
      <c r="EKH70" s="394"/>
      <c r="EKI70" s="395"/>
      <c r="EKJ70" s="389"/>
      <c r="EKK70" s="390"/>
      <c r="EKL70" s="391"/>
      <c r="EKM70" s="392"/>
      <c r="EKN70" s="393"/>
      <c r="EKO70" s="394"/>
      <c r="EKP70" s="395"/>
      <c r="EKQ70" s="389"/>
      <c r="EKR70" s="390"/>
      <c r="EKS70" s="391"/>
      <c r="EKT70" s="392"/>
      <c r="EKU70" s="393"/>
      <c r="EKV70" s="394"/>
      <c r="EKW70" s="395"/>
      <c r="EKX70" s="389"/>
      <c r="EKY70" s="390"/>
      <c r="EKZ70" s="391"/>
      <c r="ELA70" s="392"/>
      <c r="ELB70" s="393"/>
      <c r="ELC70" s="394"/>
      <c r="ELD70" s="395"/>
      <c r="ELE70" s="389"/>
      <c r="ELF70" s="390"/>
      <c r="ELG70" s="391"/>
      <c r="ELH70" s="392"/>
      <c r="ELI70" s="393"/>
      <c r="ELJ70" s="394"/>
      <c r="ELK70" s="395"/>
      <c r="ELL70" s="389"/>
      <c r="ELM70" s="390"/>
      <c r="ELN70" s="391"/>
      <c r="ELO70" s="392"/>
      <c r="ELP70" s="393"/>
      <c r="ELQ70" s="394"/>
      <c r="ELR70" s="395"/>
      <c r="ELS70" s="389"/>
      <c r="ELT70" s="390"/>
      <c r="ELU70" s="391"/>
      <c r="ELV70" s="392"/>
      <c r="ELW70" s="393"/>
      <c r="ELX70" s="394"/>
      <c r="ELY70" s="395"/>
      <c r="ELZ70" s="389"/>
      <c r="EMA70" s="390"/>
      <c r="EMB70" s="391"/>
      <c r="EMC70" s="392"/>
      <c r="EMD70" s="393"/>
      <c r="EME70" s="394"/>
      <c r="EMF70" s="395"/>
      <c r="EMG70" s="389"/>
      <c r="EMH70" s="390"/>
      <c r="EMI70" s="391"/>
      <c r="EMJ70" s="392"/>
      <c r="EMK70" s="393"/>
      <c r="EML70" s="394"/>
      <c r="EMM70" s="395"/>
      <c r="EMN70" s="389"/>
      <c r="EMO70" s="390"/>
      <c r="EMP70" s="391"/>
      <c r="EMQ70" s="392"/>
      <c r="EMR70" s="393"/>
      <c r="EMS70" s="394"/>
      <c r="EMT70" s="395"/>
      <c r="EMU70" s="389"/>
      <c r="EMV70" s="390"/>
      <c r="EMW70" s="391"/>
      <c r="EMX70" s="392"/>
      <c r="EMY70" s="393"/>
      <c r="EMZ70" s="394"/>
      <c r="ENA70" s="395"/>
      <c r="ENB70" s="389"/>
      <c r="ENC70" s="390"/>
      <c r="END70" s="391"/>
      <c r="ENE70" s="392"/>
      <c r="ENF70" s="393"/>
      <c r="ENG70" s="394"/>
      <c r="ENH70" s="395"/>
      <c r="ENI70" s="389"/>
      <c r="ENJ70" s="390"/>
      <c r="ENK70" s="391"/>
      <c r="ENL70" s="392"/>
      <c r="ENM70" s="393"/>
      <c r="ENN70" s="394"/>
      <c r="ENO70" s="395"/>
      <c r="ENP70" s="389"/>
      <c r="ENQ70" s="390"/>
      <c r="ENR70" s="391"/>
      <c r="ENS70" s="392"/>
      <c r="ENT70" s="393"/>
      <c r="ENU70" s="394"/>
      <c r="ENV70" s="395"/>
      <c r="ENW70" s="389"/>
      <c r="ENX70" s="390"/>
      <c r="ENY70" s="391"/>
      <c r="ENZ70" s="392"/>
      <c r="EOA70" s="393"/>
      <c r="EOB70" s="394"/>
      <c r="EOC70" s="395"/>
      <c r="EOD70" s="389"/>
      <c r="EOE70" s="390"/>
      <c r="EOF70" s="391"/>
      <c r="EOG70" s="392"/>
      <c r="EOH70" s="393"/>
      <c r="EOI70" s="394"/>
      <c r="EOJ70" s="395"/>
      <c r="EOK70" s="389"/>
      <c r="EOL70" s="390"/>
      <c r="EOM70" s="391"/>
      <c r="EON70" s="392"/>
      <c r="EOO70" s="393"/>
      <c r="EOP70" s="394"/>
      <c r="EOQ70" s="395"/>
      <c r="EOR70" s="389"/>
      <c r="EOS70" s="390"/>
      <c r="EOT70" s="391"/>
      <c r="EOU70" s="392"/>
      <c r="EOV70" s="393"/>
      <c r="EOW70" s="394"/>
      <c r="EOX70" s="395"/>
      <c r="EOY70" s="389"/>
      <c r="EOZ70" s="390"/>
      <c r="EPA70" s="391"/>
      <c r="EPB70" s="392"/>
      <c r="EPC70" s="393"/>
      <c r="EPD70" s="394"/>
      <c r="EPE70" s="395"/>
      <c r="EPF70" s="389"/>
      <c r="EPG70" s="390"/>
      <c r="EPH70" s="391"/>
      <c r="EPI70" s="392"/>
      <c r="EPJ70" s="393"/>
      <c r="EPK70" s="394"/>
      <c r="EPL70" s="395"/>
      <c r="EPM70" s="389"/>
      <c r="EPN70" s="390"/>
      <c r="EPO70" s="391"/>
      <c r="EPP70" s="392"/>
      <c r="EPQ70" s="393"/>
      <c r="EPR70" s="394"/>
      <c r="EPS70" s="395"/>
      <c r="EPT70" s="389"/>
      <c r="EPU70" s="390"/>
      <c r="EPV70" s="391"/>
      <c r="EPW70" s="392"/>
      <c r="EPX70" s="393"/>
      <c r="EPY70" s="394"/>
      <c r="EPZ70" s="395"/>
      <c r="EQA70" s="389"/>
      <c r="EQB70" s="390"/>
      <c r="EQC70" s="391"/>
      <c r="EQD70" s="392"/>
      <c r="EQE70" s="393"/>
      <c r="EQF70" s="394"/>
      <c r="EQG70" s="395"/>
      <c r="EQH70" s="389"/>
      <c r="EQI70" s="390"/>
      <c r="EQJ70" s="391"/>
      <c r="EQK70" s="392"/>
      <c r="EQL70" s="393"/>
      <c r="EQM70" s="394"/>
      <c r="EQN70" s="395"/>
      <c r="EQO70" s="389"/>
      <c r="EQP70" s="390"/>
      <c r="EQQ70" s="391"/>
      <c r="EQR70" s="392"/>
      <c r="EQS70" s="393"/>
      <c r="EQT70" s="394"/>
      <c r="EQU70" s="395"/>
      <c r="EQV70" s="389"/>
      <c r="EQW70" s="390"/>
      <c r="EQX70" s="391"/>
      <c r="EQY70" s="392"/>
      <c r="EQZ70" s="393"/>
      <c r="ERA70" s="394"/>
      <c r="ERB70" s="395"/>
      <c r="ERC70" s="389"/>
      <c r="ERD70" s="390"/>
      <c r="ERE70" s="391"/>
      <c r="ERF70" s="392"/>
      <c r="ERG70" s="393"/>
      <c r="ERH70" s="394"/>
      <c r="ERI70" s="395"/>
      <c r="ERJ70" s="389"/>
      <c r="ERK70" s="390"/>
      <c r="ERL70" s="391"/>
      <c r="ERM70" s="392"/>
      <c r="ERN70" s="393"/>
      <c r="ERO70" s="394"/>
      <c r="ERP70" s="395"/>
      <c r="ERQ70" s="389"/>
      <c r="ERR70" s="390"/>
      <c r="ERS70" s="391"/>
      <c r="ERT70" s="392"/>
      <c r="ERU70" s="393"/>
      <c r="ERV70" s="394"/>
      <c r="ERW70" s="395"/>
      <c r="ERX70" s="389"/>
      <c r="ERY70" s="390"/>
      <c r="ERZ70" s="391"/>
      <c r="ESA70" s="392"/>
      <c r="ESB70" s="393"/>
      <c r="ESC70" s="394"/>
      <c r="ESD70" s="395"/>
      <c r="ESE70" s="389"/>
      <c r="ESF70" s="390"/>
      <c r="ESG70" s="391"/>
      <c r="ESH70" s="392"/>
      <c r="ESI70" s="393"/>
      <c r="ESJ70" s="394"/>
      <c r="ESK70" s="395"/>
      <c r="ESL70" s="389"/>
      <c r="ESM70" s="390"/>
      <c r="ESN70" s="391"/>
      <c r="ESO70" s="392"/>
      <c r="ESP70" s="393"/>
      <c r="ESQ70" s="394"/>
      <c r="ESR70" s="395"/>
      <c r="ESS70" s="389"/>
      <c r="EST70" s="390"/>
      <c r="ESU70" s="391"/>
      <c r="ESV70" s="392"/>
      <c r="ESW70" s="393"/>
      <c r="ESX70" s="394"/>
      <c r="ESY70" s="395"/>
      <c r="ESZ70" s="389"/>
      <c r="ETA70" s="390"/>
      <c r="ETB70" s="391"/>
      <c r="ETC70" s="392"/>
      <c r="ETD70" s="393"/>
      <c r="ETE70" s="394"/>
      <c r="ETF70" s="395"/>
      <c r="ETG70" s="389"/>
      <c r="ETH70" s="390"/>
      <c r="ETI70" s="391"/>
      <c r="ETJ70" s="392"/>
      <c r="ETK70" s="393"/>
      <c r="ETL70" s="394"/>
      <c r="ETM70" s="395"/>
      <c r="ETN70" s="389"/>
      <c r="ETO70" s="390"/>
      <c r="ETP70" s="391"/>
      <c r="ETQ70" s="392"/>
      <c r="ETR70" s="393"/>
      <c r="ETS70" s="394"/>
      <c r="ETT70" s="395"/>
      <c r="ETU70" s="389"/>
      <c r="ETV70" s="390"/>
      <c r="ETW70" s="391"/>
      <c r="ETX70" s="392"/>
      <c r="ETY70" s="393"/>
      <c r="ETZ70" s="394"/>
      <c r="EUA70" s="395"/>
      <c r="EUB70" s="389"/>
      <c r="EUC70" s="390"/>
      <c r="EUD70" s="391"/>
      <c r="EUE70" s="392"/>
      <c r="EUF70" s="393"/>
      <c r="EUG70" s="394"/>
      <c r="EUH70" s="395"/>
      <c r="EUI70" s="389"/>
      <c r="EUJ70" s="390"/>
      <c r="EUK70" s="391"/>
      <c r="EUL70" s="392"/>
      <c r="EUM70" s="393"/>
      <c r="EUN70" s="394"/>
      <c r="EUO70" s="395"/>
      <c r="EUP70" s="389"/>
      <c r="EUQ70" s="390"/>
      <c r="EUR70" s="391"/>
      <c r="EUS70" s="392"/>
      <c r="EUT70" s="393"/>
      <c r="EUU70" s="394"/>
      <c r="EUV70" s="395"/>
      <c r="EUW70" s="389"/>
      <c r="EUX70" s="390"/>
      <c r="EUY70" s="391"/>
      <c r="EUZ70" s="392"/>
      <c r="EVA70" s="393"/>
      <c r="EVB70" s="394"/>
      <c r="EVC70" s="395"/>
      <c r="EVD70" s="389"/>
      <c r="EVE70" s="390"/>
      <c r="EVF70" s="391"/>
      <c r="EVG70" s="392"/>
      <c r="EVH70" s="393"/>
      <c r="EVI70" s="394"/>
      <c r="EVJ70" s="395"/>
      <c r="EVK70" s="389"/>
      <c r="EVL70" s="390"/>
      <c r="EVM70" s="391"/>
      <c r="EVN70" s="392"/>
      <c r="EVO70" s="393"/>
      <c r="EVP70" s="394"/>
      <c r="EVQ70" s="395"/>
      <c r="EVR70" s="389"/>
      <c r="EVS70" s="390"/>
      <c r="EVT70" s="391"/>
      <c r="EVU70" s="392"/>
      <c r="EVV70" s="393"/>
      <c r="EVW70" s="394"/>
      <c r="EVX70" s="395"/>
      <c r="EVY70" s="389"/>
      <c r="EVZ70" s="390"/>
      <c r="EWA70" s="391"/>
      <c r="EWB70" s="392"/>
      <c r="EWC70" s="393"/>
      <c r="EWD70" s="394"/>
      <c r="EWE70" s="395"/>
      <c r="EWF70" s="389"/>
      <c r="EWG70" s="390"/>
      <c r="EWH70" s="391"/>
      <c r="EWI70" s="392"/>
      <c r="EWJ70" s="393"/>
      <c r="EWK70" s="394"/>
      <c r="EWL70" s="395"/>
      <c r="EWM70" s="389"/>
      <c r="EWN70" s="390"/>
      <c r="EWO70" s="391"/>
      <c r="EWP70" s="392"/>
      <c r="EWQ70" s="393"/>
      <c r="EWR70" s="394"/>
      <c r="EWS70" s="395"/>
      <c r="EWT70" s="389"/>
      <c r="EWU70" s="390"/>
      <c r="EWV70" s="391"/>
      <c r="EWW70" s="392"/>
      <c r="EWX70" s="393"/>
      <c r="EWY70" s="394"/>
      <c r="EWZ70" s="395"/>
      <c r="EXA70" s="389"/>
      <c r="EXB70" s="390"/>
      <c r="EXC70" s="391"/>
      <c r="EXD70" s="392"/>
      <c r="EXE70" s="393"/>
      <c r="EXF70" s="394"/>
      <c r="EXG70" s="395"/>
      <c r="EXH70" s="389"/>
      <c r="EXI70" s="390"/>
      <c r="EXJ70" s="391"/>
      <c r="EXK70" s="392"/>
      <c r="EXL70" s="393"/>
      <c r="EXM70" s="394"/>
      <c r="EXN70" s="395"/>
      <c r="EXO70" s="389"/>
      <c r="EXP70" s="390"/>
      <c r="EXQ70" s="391"/>
      <c r="EXR70" s="392"/>
      <c r="EXS70" s="393"/>
      <c r="EXT70" s="394"/>
      <c r="EXU70" s="395"/>
      <c r="EXV70" s="389"/>
      <c r="EXW70" s="390"/>
      <c r="EXX70" s="391"/>
      <c r="EXY70" s="392"/>
      <c r="EXZ70" s="393"/>
      <c r="EYA70" s="394"/>
      <c r="EYB70" s="395"/>
      <c r="EYC70" s="389"/>
      <c r="EYD70" s="390"/>
      <c r="EYE70" s="391"/>
      <c r="EYF70" s="392"/>
      <c r="EYG70" s="393"/>
      <c r="EYH70" s="394"/>
      <c r="EYI70" s="395"/>
      <c r="EYJ70" s="389"/>
      <c r="EYK70" s="390"/>
      <c r="EYL70" s="391"/>
      <c r="EYM70" s="392"/>
      <c r="EYN70" s="393"/>
      <c r="EYO70" s="394"/>
      <c r="EYP70" s="395"/>
      <c r="EYQ70" s="389"/>
      <c r="EYR70" s="390"/>
      <c r="EYS70" s="391"/>
      <c r="EYT70" s="392"/>
      <c r="EYU70" s="393"/>
      <c r="EYV70" s="394"/>
      <c r="EYW70" s="395"/>
      <c r="EYX70" s="389"/>
      <c r="EYY70" s="390"/>
      <c r="EYZ70" s="391"/>
      <c r="EZA70" s="392"/>
      <c r="EZB70" s="393"/>
      <c r="EZC70" s="394"/>
      <c r="EZD70" s="395"/>
      <c r="EZE70" s="389"/>
      <c r="EZF70" s="390"/>
      <c r="EZG70" s="391"/>
      <c r="EZH70" s="392"/>
      <c r="EZI70" s="393"/>
      <c r="EZJ70" s="394"/>
      <c r="EZK70" s="395"/>
      <c r="EZL70" s="389"/>
      <c r="EZM70" s="390"/>
      <c r="EZN70" s="391"/>
      <c r="EZO70" s="392"/>
      <c r="EZP70" s="393"/>
      <c r="EZQ70" s="394"/>
      <c r="EZR70" s="395"/>
      <c r="EZS70" s="389"/>
      <c r="EZT70" s="390"/>
      <c r="EZU70" s="391"/>
      <c r="EZV70" s="392"/>
      <c r="EZW70" s="393"/>
      <c r="EZX70" s="394"/>
      <c r="EZY70" s="395"/>
      <c r="EZZ70" s="389"/>
      <c r="FAA70" s="390"/>
      <c r="FAB70" s="391"/>
      <c r="FAC70" s="392"/>
      <c r="FAD70" s="393"/>
      <c r="FAE70" s="394"/>
      <c r="FAF70" s="395"/>
      <c r="FAG70" s="389"/>
      <c r="FAH70" s="390"/>
      <c r="FAI70" s="391"/>
      <c r="FAJ70" s="392"/>
      <c r="FAK70" s="393"/>
      <c r="FAL70" s="394"/>
      <c r="FAM70" s="395"/>
      <c r="FAN70" s="389"/>
      <c r="FAO70" s="390"/>
      <c r="FAP70" s="391"/>
      <c r="FAQ70" s="392"/>
      <c r="FAR70" s="393"/>
      <c r="FAS70" s="394"/>
      <c r="FAT70" s="395"/>
      <c r="FAU70" s="389"/>
      <c r="FAV70" s="390"/>
      <c r="FAW70" s="391"/>
      <c r="FAX70" s="392"/>
      <c r="FAY70" s="393"/>
      <c r="FAZ70" s="394"/>
      <c r="FBA70" s="395"/>
      <c r="FBB70" s="389"/>
      <c r="FBC70" s="390"/>
      <c r="FBD70" s="391"/>
      <c r="FBE70" s="392"/>
      <c r="FBF70" s="393"/>
      <c r="FBG70" s="394"/>
      <c r="FBH70" s="395"/>
      <c r="FBI70" s="389"/>
      <c r="FBJ70" s="390"/>
      <c r="FBK70" s="391"/>
      <c r="FBL70" s="392"/>
      <c r="FBM70" s="393"/>
      <c r="FBN70" s="394"/>
      <c r="FBO70" s="395"/>
      <c r="FBP70" s="389"/>
      <c r="FBQ70" s="390"/>
      <c r="FBR70" s="391"/>
      <c r="FBS70" s="392"/>
      <c r="FBT70" s="393"/>
      <c r="FBU70" s="394"/>
      <c r="FBV70" s="395"/>
      <c r="FBW70" s="389"/>
      <c r="FBX70" s="390"/>
      <c r="FBY70" s="391"/>
      <c r="FBZ70" s="392"/>
      <c r="FCA70" s="393"/>
      <c r="FCB70" s="394"/>
      <c r="FCC70" s="395"/>
      <c r="FCD70" s="389"/>
      <c r="FCE70" s="390"/>
      <c r="FCF70" s="391"/>
      <c r="FCG70" s="392"/>
      <c r="FCH70" s="393"/>
      <c r="FCI70" s="394"/>
      <c r="FCJ70" s="395"/>
      <c r="FCK70" s="389"/>
      <c r="FCL70" s="390"/>
      <c r="FCM70" s="391"/>
      <c r="FCN70" s="392"/>
      <c r="FCO70" s="393"/>
      <c r="FCP70" s="394"/>
      <c r="FCQ70" s="395"/>
      <c r="FCR70" s="389"/>
      <c r="FCS70" s="390"/>
      <c r="FCT70" s="391"/>
      <c r="FCU70" s="392"/>
      <c r="FCV70" s="393"/>
      <c r="FCW70" s="394"/>
      <c r="FCX70" s="395"/>
      <c r="FCY70" s="389"/>
      <c r="FCZ70" s="390"/>
      <c r="FDA70" s="391"/>
      <c r="FDB70" s="392"/>
      <c r="FDC70" s="393"/>
      <c r="FDD70" s="394"/>
      <c r="FDE70" s="395"/>
      <c r="FDF70" s="389"/>
      <c r="FDG70" s="390"/>
      <c r="FDH70" s="391"/>
      <c r="FDI70" s="392"/>
      <c r="FDJ70" s="393"/>
      <c r="FDK70" s="394"/>
      <c r="FDL70" s="395"/>
      <c r="FDM70" s="389"/>
      <c r="FDN70" s="390"/>
      <c r="FDO70" s="391"/>
      <c r="FDP70" s="392"/>
      <c r="FDQ70" s="393"/>
      <c r="FDR70" s="394"/>
      <c r="FDS70" s="395"/>
      <c r="FDT70" s="389"/>
      <c r="FDU70" s="390"/>
      <c r="FDV70" s="391"/>
      <c r="FDW70" s="392"/>
      <c r="FDX70" s="393"/>
      <c r="FDY70" s="394"/>
      <c r="FDZ70" s="395"/>
      <c r="FEA70" s="389"/>
      <c r="FEB70" s="390"/>
      <c r="FEC70" s="391"/>
      <c r="FED70" s="392"/>
      <c r="FEE70" s="393"/>
      <c r="FEF70" s="394"/>
      <c r="FEG70" s="395"/>
      <c r="FEH70" s="389"/>
      <c r="FEI70" s="390"/>
      <c r="FEJ70" s="391"/>
      <c r="FEK70" s="392"/>
      <c r="FEL70" s="393"/>
      <c r="FEM70" s="394"/>
      <c r="FEN70" s="395"/>
      <c r="FEO70" s="389"/>
      <c r="FEP70" s="390"/>
      <c r="FEQ70" s="391"/>
      <c r="FER70" s="392"/>
      <c r="FES70" s="393"/>
      <c r="FET70" s="394"/>
      <c r="FEU70" s="395"/>
      <c r="FEV70" s="389"/>
      <c r="FEW70" s="390"/>
      <c r="FEX70" s="391"/>
      <c r="FEY70" s="392"/>
      <c r="FEZ70" s="393"/>
      <c r="FFA70" s="394"/>
      <c r="FFB70" s="395"/>
      <c r="FFC70" s="389"/>
      <c r="FFD70" s="390"/>
      <c r="FFE70" s="391"/>
      <c r="FFF70" s="392"/>
      <c r="FFG70" s="393"/>
      <c r="FFH70" s="394"/>
      <c r="FFI70" s="395"/>
      <c r="FFJ70" s="389"/>
      <c r="FFK70" s="390"/>
      <c r="FFL70" s="391"/>
      <c r="FFM70" s="392"/>
      <c r="FFN70" s="393"/>
      <c r="FFO70" s="394"/>
      <c r="FFP70" s="395"/>
      <c r="FFQ70" s="389"/>
      <c r="FFR70" s="390"/>
      <c r="FFS70" s="391"/>
      <c r="FFT70" s="392"/>
      <c r="FFU70" s="393"/>
      <c r="FFV70" s="394"/>
      <c r="FFW70" s="395"/>
      <c r="FFX70" s="389"/>
      <c r="FFY70" s="390"/>
      <c r="FFZ70" s="391"/>
      <c r="FGA70" s="392"/>
      <c r="FGB70" s="393"/>
      <c r="FGC70" s="394"/>
      <c r="FGD70" s="395"/>
      <c r="FGE70" s="389"/>
      <c r="FGF70" s="390"/>
      <c r="FGG70" s="391"/>
      <c r="FGH70" s="392"/>
      <c r="FGI70" s="393"/>
      <c r="FGJ70" s="394"/>
      <c r="FGK70" s="395"/>
      <c r="FGL70" s="389"/>
      <c r="FGM70" s="390"/>
      <c r="FGN70" s="391"/>
      <c r="FGO70" s="392"/>
      <c r="FGP70" s="393"/>
      <c r="FGQ70" s="394"/>
      <c r="FGR70" s="395"/>
      <c r="FGS70" s="389"/>
      <c r="FGT70" s="390"/>
      <c r="FGU70" s="391"/>
      <c r="FGV70" s="392"/>
      <c r="FGW70" s="393"/>
      <c r="FGX70" s="394"/>
      <c r="FGY70" s="395"/>
      <c r="FGZ70" s="389"/>
      <c r="FHA70" s="390"/>
      <c r="FHB70" s="391"/>
      <c r="FHC70" s="392"/>
      <c r="FHD70" s="393"/>
      <c r="FHE70" s="394"/>
      <c r="FHF70" s="395"/>
      <c r="FHG70" s="389"/>
      <c r="FHH70" s="390"/>
      <c r="FHI70" s="391"/>
      <c r="FHJ70" s="392"/>
      <c r="FHK70" s="393"/>
      <c r="FHL70" s="394"/>
      <c r="FHM70" s="395"/>
      <c r="FHN70" s="389"/>
      <c r="FHO70" s="390"/>
      <c r="FHP70" s="391"/>
      <c r="FHQ70" s="392"/>
      <c r="FHR70" s="393"/>
      <c r="FHS70" s="394"/>
      <c r="FHT70" s="395"/>
      <c r="FHU70" s="389"/>
      <c r="FHV70" s="390"/>
      <c r="FHW70" s="391"/>
      <c r="FHX70" s="392"/>
      <c r="FHY70" s="393"/>
      <c r="FHZ70" s="394"/>
      <c r="FIA70" s="395"/>
      <c r="FIB70" s="389"/>
      <c r="FIC70" s="390"/>
      <c r="FID70" s="391"/>
      <c r="FIE70" s="392"/>
      <c r="FIF70" s="393"/>
      <c r="FIG70" s="394"/>
      <c r="FIH70" s="395"/>
      <c r="FII70" s="389"/>
      <c r="FIJ70" s="390"/>
      <c r="FIK70" s="391"/>
      <c r="FIL70" s="392"/>
      <c r="FIM70" s="393"/>
      <c r="FIN70" s="394"/>
      <c r="FIO70" s="395"/>
      <c r="FIP70" s="389"/>
      <c r="FIQ70" s="390"/>
      <c r="FIR70" s="391"/>
      <c r="FIS70" s="392"/>
      <c r="FIT70" s="393"/>
      <c r="FIU70" s="394"/>
      <c r="FIV70" s="395"/>
      <c r="FIW70" s="389"/>
      <c r="FIX70" s="390"/>
      <c r="FIY70" s="391"/>
      <c r="FIZ70" s="392"/>
      <c r="FJA70" s="393"/>
      <c r="FJB70" s="394"/>
      <c r="FJC70" s="395"/>
      <c r="FJD70" s="389"/>
      <c r="FJE70" s="390"/>
      <c r="FJF70" s="391"/>
      <c r="FJG70" s="392"/>
      <c r="FJH70" s="393"/>
      <c r="FJI70" s="394"/>
      <c r="FJJ70" s="395"/>
      <c r="FJK70" s="389"/>
      <c r="FJL70" s="390"/>
      <c r="FJM70" s="391"/>
      <c r="FJN70" s="392"/>
      <c r="FJO70" s="393"/>
      <c r="FJP70" s="394"/>
      <c r="FJQ70" s="395"/>
      <c r="FJR70" s="389"/>
      <c r="FJS70" s="390"/>
      <c r="FJT70" s="391"/>
      <c r="FJU70" s="392"/>
      <c r="FJV70" s="393"/>
      <c r="FJW70" s="394"/>
      <c r="FJX70" s="395"/>
      <c r="FJY70" s="389"/>
      <c r="FJZ70" s="390"/>
      <c r="FKA70" s="391"/>
      <c r="FKB70" s="392"/>
      <c r="FKC70" s="393"/>
      <c r="FKD70" s="394"/>
      <c r="FKE70" s="395"/>
      <c r="FKF70" s="389"/>
      <c r="FKG70" s="390"/>
      <c r="FKH70" s="391"/>
      <c r="FKI70" s="392"/>
      <c r="FKJ70" s="393"/>
      <c r="FKK70" s="394"/>
      <c r="FKL70" s="395"/>
      <c r="FKM70" s="389"/>
      <c r="FKN70" s="390"/>
      <c r="FKO70" s="391"/>
      <c r="FKP70" s="392"/>
      <c r="FKQ70" s="393"/>
      <c r="FKR70" s="394"/>
      <c r="FKS70" s="395"/>
      <c r="FKT70" s="389"/>
      <c r="FKU70" s="390"/>
      <c r="FKV70" s="391"/>
      <c r="FKW70" s="392"/>
      <c r="FKX70" s="393"/>
      <c r="FKY70" s="394"/>
      <c r="FKZ70" s="395"/>
      <c r="FLA70" s="389"/>
      <c r="FLB70" s="390"/>
      <c r="FLC70" s="391"/>
      <c r="FLD70" s="392"/>
      <c r="FLE70" s="393"/>
      <c r="FLF70" s="394"/>
      <c r="FLG70" s="395"/>
      <c r="FLH70" s="389"/>
      <c r="FLI70" s="390"/>
      <c r="FLJ70" s="391"/>
      <c r="FLK70" s="392"/>
      <c r="FLL70" s="393"/>
      <c r="FLM70" s="394"/>
      <c r="FLN70" s="395"/>
      <c r="FLO70" s="389"/>
      <c r="FLP70" s="390"/>
      <c r="FLQ70" s="391"/>
      <c r="FLR70" s="392"/>
      <c r="FLS70" s="393"/>
      <c r="FLT70" s="394"/>
      <c r="FLU70" s="395"/>
      <c r="FLV70" s="389"/>
      <c r="FLW70" s="390"/>
      <c r="FLX70" s="391"/>
      <c r="FLY70" s="392"/>
      <c r="FLZ70" s="393"/>
      <c r="FMA70" s="394"/>
      <c r="FMB70" s="395"/>
      <c r="FMC70" s="389"/>
      <c r="FMD70" s="390"/>
      <c r="FME70" s="391"/>
      <c r="FMF70" s="392"/>
      <c r="FMG70" s="393"/>
      <c r="FMH70" s="394"/>
      <c r="FMI70" s="395"/>
      <c r="FMJ70" s="389"/>
      <c r="FMK70" s="390"/>
      <c r="FML70" s="391"/>
      <c r="FMM70" s="392"/>
      <c r="FMN70" s="393"/>
      <c r="FMO70" s="394"/>
      <c r="FMP70" s="395"/>
      <c r="FMQ70" s="389"/>
      <c r="FMR70" s="390"/>
      <c r="FMS70" s="391"/>
      <c r="FMT70" s="392"/>
      <c r="FMU70" s="393"/>
      <c r="FMV70" s="394"/>
      <c r="FMW70" s="395"/>
      <c r="FMX70" s="389"/>
      <c r="FMY70" s="390"/>
      <c r="FMZ70" s="391"/>
      <c r="FNA70" s="392"/>
      <c r="FNB70" s="393"/>
      <c r="FNC70" s="394"/>
      <c r="FND70" s="395"/>
      <c r="FNE70" s="389"/>
      <c r="FNF70" s="390"/>
      <c r="FNG70" s="391"/>
      <c r="FNH70" s="392"/>
      <c r="FNI70" s="393"/>
      <c r="FNJ70" s="394"/>
      <c r="FNK70" s="395"/>
      <c r="FNL70" s="389"/>
      <c r="FNM70" s="390"/>
      <c r="FNN70" s="391"/>
      <c r="FNO70" s="392"/>
      <c r="FNP70" s="393"/>
      <c r="FNQ70" s="394"/>
      <c r="FNR70" s="395"/>
      <c r="FNS70" s="389"/>
      <c r="FNT70" s="390"/>
      <c r="FNU70" s="391"/>
      <c r="FNV70" s="392"/>
      <c r="FNW70" s="393"/>
      <c r="FNX70" s="394"/>
      <c r="FNY70" s="395"/>
      <c r="FNZ70" s="389"/>
      <c r="FOA70" s="390"/>
      <c r="FOB70" s="391"/>
      <c r="FOC70" s="392"/>
      <c r="FOD70" s="393"/>
      <c r="FOE70" s="394"/>
      <c r="FOF70" s="395"/>
      <c r="FOG70" s="389"/>
      <c r="FOH70" s="390"/>
      <c r="FOI70" s="391"/>
      <c r="FOJ70" s="392"/>
      <c r="FOK70" s="393"/>
      <c r="FOL70" s="394"/>
      <c r="FOM70" s="395"/>
      <c r="FON70" s="389"/>
      <c r="FOO70" s="390"/>
      <c r="FOP70" s="391"/>
      <c r="FOQ70" s="392"/>
      <c r="FOR70" s="393"/>
      <c r="FOS70" s="394"/>
      <c r="FOT70" s="395"/>
      <c r="FOU70" s="389"/>
      <c r="FOV70" s="390"/>
      <c r="FOW70" s="391"/>
      <c r="FOX70" s="392"/>
      <c r="FOY70" s="393"/>
      <c r="FOZ70" s="394"/>
      <c r="FPA70" s="395"/>
      <c r="FPB70" s="389"/>
      <c r="FPC70" s="390"/>
      <c r="FPD70" s="391"/>
      <c r="FPE70" s="392"/>
      <c r="FPF70" s="393"/>
      <c r="FPG70" s="394"/>
      <c r="FPH70" s="395"/>
      <c r="FPI70" s="389"/>
      <c r="FPJ70" s="390"/>
      <c r="FPK70" s="391"/>
      <c r="FPL70" s="392"/>
      <c r="FPM70" s="393"/>
      <c r="FPN70" s="394"/>
      <c r="FPO70" s="395"/>
      <c r="FPP70" s="389"/>
      <c r="FPQ70" s="390"/>
      <c r="FPR70" s="391"/>
      <c r="FPS70" s="392"/>
      <c r="FPT70" s="393"/>
      <c r="FPU70" s="394"/>
      <c r="FPV70" s="395"/>
      <c r="FPW70" s="389"/>
      <c r="FPX70" s="390"/>
      <c r="FPY70" s="391"/>
      <c r="FPZ70" s="392"/>
      <c r="FQA70" s="393"/>
      <c r="FQB70" s="394"/>
      <c r="FQC70" s="395"/>
      <c r="FQD70" s="389"/>
      <c r="FQE70" s="390"/>
      <c r="FQF70" s="391"/>
      <c r="FQG70" s="392"/>
      <c r="FQH70" s="393"/>
      <c r="FQI70" s="394"/>
      <c r="FQJ70" s="395"/>
      <c r="FQK70" s="389"/>
      <c r="FQL70" s="390"/>
      <c r="FQM70" s="391"/>
      <c r="FQN70" s="392"/>
      <c r="FQO70" s="393"/>
      <c r="FQP70" s="394"/>
      <c r="FQQ70" s="395"/>
      <c r="FQR70" s="389"/>
      <c r="FQS70" s="390"/>
      <c r="FQT70" s="391"/>
      <c r="FQU70" s="392"/>
      <c r="FQV70" s="393"/>
      <c r="FQW70" s="394"/>
      <c r="FQX70" s="395"/>
      <c r="FQY70" s="389"/>
      <c r="FQZ70" s="390"/>
      <c r="FRA70" s="391"/>
      <c r="FRB70" s="392"/>
      <c r="FRC70" s="393"/>
      <c r="FRD70" s="394"/>
      <c r="FRE70" s="395"/>
      <c r="FRF70" s="389"/>
      <c r="FRG70" s="390"/>
      <c r="FRH70" s="391"/>
      <c r="FRI70" s="392"/>
      <c r="FRJ70" s="393"/>
      <c r="FRK70" s="394"/>
      <c r="FRL70" s="395"/>
      <c r="FRM70" s="389"/>
      <c r="FRN70" s="390"/>
      <c r="FRO70" s="391"/>
      <c r="FRP70" s="392"/>
      <c r="FRQ70" s="393"/>
      <c r="FRR70" s="394"/>
      <c r="FRS70" s="395"/>
      <c r="FRT70" s="389"/>
      <c r="FRU70" s="390"/>
      <c r="FRV70" s="391"/>
      <c r="FRW70" s="392"/>
      <c r="FRX70" s="393"/>
      <c r="FRY70" s="394"/>
      <c r="FRZ70" s="395"/>
      <c r="FSA70" s="389"/>
      <c r="FSB70" s="390"/>
      <c r="FSC70" s="391"/>
      <c r="FSD70" s="392"/>
      <c r="FSE70" s="393"/>
      <c r="FSF70" s="394"/>
      <c r="FSG70" s="395"/>
      <c r="FSH70" s="389"/>
      <c r="FSI70" s="390"/>
      <c r="FSJ70" s="391"/>
      <c r="FSK70" s="392"/>
      <c r="FSL70" s="393"/>
      <c r="FSM70" s="394"/>
      <c r="FSN70" s="395"/>
      <c r="FSO70" s="389"/>
      <c r="FSP70" s="390"/>
      <c r="FSQ70" s="391"/>
      <c r="FSR70" s="392"/>
      <c r="FSS70" s="393"/>
      <c r="FST70" s="394"/>
      <c r="FSU70" s="395"/>
      <c r="FSV70" s="389"/>
      <c r="FSW70" s="390"/>
      <c r="FSX70" s="391"/>
      <c r="FSY70" s="392"/>
      <c r="FSZ70" s="393"/>
      <c r="FTA70" s="394"/>
      <c r="FTB70" s="395"/>
      <c r="FTC70" s="389"/>
      <c r="FTD70" s="390"/>
      <c r="FTE70" s="391"/>
      <c r="FTF70" s="392"/>
      <c r="FTG70" s="393"/>
      <c r="FTH70" s="394"/>
      <c r="FTI70" s="395"/>
      <c r="FTJ70" s="389"/>
      <c r="FTK70" s="390"/>
      <c r="FTL70" s="391"/>
      <c r="FTM70" s="392"/>
      <c r="FTN70" s="393"/>
      <c r="FTO70" s="394"/>
      <c r="FTP70" s="395"/>
      <c r="FTQ70" s="389"/>
      <c r="FTR70" s="390"/>
      <c r="FTS70" s="391"/>
      <c r="FTT70" s="392"/>
      <c r="FTU70" s="393"/>
      <c r="FTV70" s="394"/>
      <c r="FTW70" s="395"/>
      <c r="FTX70" s="389"/>
      <c r="FTY70" s="390"/>
      <c r="FTZ70" s="391"/>
      <c r="FUA70" s="392"/>
      <c r="FUB70" s="393"/>
      <c r="FUC70" s="394"/>
      <c r="FUD70" s="395"/>
      <c r="FUE70" s="389"/>
      <c r="FUF70" s="390"/>
      <c r="FUG70" s="391"/>
      <c r="FUH70" s="392"/>
      <c r="FUI70" s="393"/>
      <c r="FUJ70" s="394"/>
      <c r="FUK70" s="395"/>
      <c r="FUL70" s="389"/>
      <c r="FUM70" s="390"/>
      <c r="FUN70" s="391"/>
      <c r="FUO70" s="392"/>
      <c r="FUP70" s="393"/>
      <c r="FUQ70" s="394"/>
      <c r="FUR70" s="395"/>
      <c r="FUS70" s="389"/>
      <c r="FUT70" s="390"/>
      <c r="FUU70" s="391"/>
      <c r="FUV70" s="392"/>
      <c r="FUW70" s="393"/>
      <c r="FUX70" s="394"/>
      <c r="FUY70" s="395"/>
      <c r="FUZ70" s="389"/>
      <c r="FVA70" s="390"/>
      <c r="FVB70" s="391"/>
      <c r="FVC70" s="392"/>
      <c r="FVD70" s="393"/>
      <c r="FVE70" s="394"/>
      <c r="FVF70" s="395"/>
      <c r="FVG70" s="389"/>
      <c r="FVH70" s="390"/>
      <c r="FVI70" s="391"/>
      <c r="FVJ70" s="392"/>
      <c r="FVK70" s="393"/>
      <c r="FVL70" s="394"/>
      <c r="FVM70" s="395"/>
      <c r="FVN70" s="389"/>
      <c r="FVO70" s="390"/>
      <c r="FVP70" s="391"/>
      <c r="FVQ70" s="392"/>
      <c r="FVR70" s="393"/>
      <c r="FVS70" s="394"/>
      <c r="FVT70" s="395"/>
      <c r="FVU70" s="389"/>
      <c r="FVV70" s="390"/>
      <c r="FVW70" s="391"/>
      <c r="FVX70" s="392"/>
      <c r="FVY70" s="393"/>
      <c r="FVZ70" s="394"/>
      <c r="FWA70" s="395"/>
      <c r="FWB70" s="389"/>
      <c r="FWC70" s="390"/>
      <c r="FWD70" s="391"/>
      <c r="FWE70" s="392"/>
      <c r="FWF70" s="393"/>
      <c r="FWG70" s="394"/>
      <c r="FWH70" s="395"/>
      <c r="FWI70" s="389"/>
      <c r="FWJ70" s="390"/>
      <c r="FWK70" s="391"/>
      <c r="FWL70" s="392"/>
      <c r="FWM70" s="393"/>
      <c r="FWN70" s="394"/>
      <c r="FWO70" s="395"/>
      <c r="FWP70" s="389"/>
      <c r="FWQ70" s="390"/>
      <c r="FWR70" s="391"/>
      <c r="FWS70" s="392"/>
      <c r="FWT70" s="393"/>
      <c r="FWU70" s="394"/>
      <c r="FWV70" s="395"/>
      <c r="FWW70" s="389"/>
      <c r="FWX70" s="390"/>
      <c r="FWY70" s="391"/>
      <c r="FWZ70" s="392"/>
      <c r="FXA70" s="393"/>
      <c r="FXB70" s="394"/>
      <c r="FXC70" s="395"/>
      <c r="FXD70" s="389"/>
      <c r="FXE70" s="390"/>
      <c r="FXF70" s="391"/>
      <c r="FXG70" s="392"/>
      <c r="FXH70" s="393"/>
      <c r="FXI70" s="394"/>
      <c r="FXJ70" s="395"/>
      <c r="FXK70" s="389"/>
      <c r="FXL70" s="390"/>
      <c r="FXM70" s="391"/>
      <c r="FXN70" s="392"/>
      <c r="FXO70" s="393"/>
      <c r="FXP70" s="394"/>
      <c r="FXQ70" s="395"/>
      <c r="FXR70" s="389"/>
      <c r="FXS70" s="390"/>
      <c r="FXT70" s="391"/>
      <c r="FXU70" s="392"/>
      <c r="FXV70" s="393"/>
      <c r="FXW70" s="394"/>
      <c r="FXX70" s="395"/>
      <c r="FXY70" s="389"/>
      <c r="FXZ70" s="390"/>
      <c r="FYA70" s="391"/>
      <c r="FYB70" s="392"/>
      <c r="FYC70" s="393"/>
      <c r="FYD70" s="394"/>
      <c r="FYE70" s="395"/>
      <c r="FYF70" s="389"/>
      <c r="FYG70" s="390"/>
      <c r="FYH70" s="391"/>
      <c r="FYI70" s="392"/>
      <c r="FYJ70" s="393"/>
      <c r="FYK70" s="394"/>
      <c r="FYL70" s="395"/>
      <c r="FYM70" s="389"/>
      <c r="FYN70" s="390"/>
      <c r="FYO70" s="391"/>
      <c r="FYP70" s="392"/>
      <c r="FYQ70" s="393"/>
      <c r="FYR70" s="394"/>
      <c r="FYS70" s="395"/>
      <c r="FYT70" s="389"/>
      <c r="FYU70" s="390"/>
      <c r="FYV70" s="391"/>
      <c r="FYW70" s="392"/>
      <c r="FYX70" s="393"/>
      <c r="FYY70" s="394"/>
      <c r="FYZ70" s="395"/>
      <c r="FZA70" s="389"/>
      <c r="FZB70" s="390"/>
      <c r="FZC70" s="391"/>
      <c r="FZD70" s="392"/>
      <c r="FZE70" s="393"/>
      <c r="FZF70" s="394"/>
      <c r="FZG70" s="395"/>
      <c r="FZH70" s="389"/>
      <c r="FZI70" s="390"/>
      <c r="FZJ70" s="391"/>
      <c r="FZK70" s="392"/>
      <c r="FZL70" s="393"/>
      <c r="FZM70" s="394"/>
      <c r="FZN70" s="395"/>
      <c r="FZO70" s="389"/>
      <c r="FZP70" s="390"/>
      <c r="FZQ70" s="391"/>
      <c r="FZR70" s="392"/>
      <c r="FZS70" s="393"/>
      <c r="FZT70" s="394"/>
      <c r="FZU70" s="395"/>
      <c r="FZV70" s="389"/>
      <c r="FZW70" s="390"/>
      <c r="FZX70" s="391"/>
      <c r="FZY70" s="392"/>
      <c r="FZZ70" s="393"/>
      <c r="GAA70" s="394"/>
      <c r="GAB70" s="395"/>
      <c r="GAC70" s="389"/>
      <c r="GAD70" s="390"/>
      <c r="GAE70" s="391"/>
      <c r="GAF70" s="392"/>
      <c r="GAG70" s="393"/>
      <c r="GAH70" s="394"/>
      <c r="GAI70" s="395"/>
      <c r="GAJ70" s="389"/>
      <c r="GAK70" s="390"/>
      <c r="GAL70" s="391"/>
      <c r="GAM70" s="392"/>
      <c r="GAN70" s="393"/>
      <c r="GAO70" s="394"/>
      <c r="GAP70" s="395"/>
      <c r="GAQ70" s="389"/>
      <c r="GAR70" s="390"/>
      <c r="GAS70" s="391"/>
      <c r="GAT70" s="392"/>
      <c r="GAU70" s="393"/>
      <c r="GAV70" s="394"/>
      <c r="GAW70" s="395"/>
      <c r="GAX70" s="389"/>
      <c r="GAY70" s="390"/>
      <c r="GAZ70" s="391"/>
      <c r="GBA70" s="392"/>
      <c r="GBB70" s="393"/>
      <c r="GBC70" s="394"/>
      <c r="GBD70" s="395"/>
      <c r="GBE70" s="389"/>
      <c r="GBF70" s="390"/>
      <c r="GBG70" s="391"/>
      <c r="GBH70" s="392"/>
      <c r="GBI70" s="393"/>
      <c r="GBJ70" s="394"/>
      <c r="GBK70" s="395"/>
      <c r="GBL70" s="389"/>
      <c r="GBM70" s="390"/>
      <c r="GBN70" s="391"/>
      <c r="GBO70" s="392"/>
      <c r="GBP70" s="393"/>
      <c r="GBQ70" s="394"/>
      <c r="GBR70" s="395"/>
      <c r="GBS70" s="389"/>
      <c r="GBT70" s="390"/>
      <c r="GBU70" s="391"/>
      <c r="GBV70" s="392"/>
      <c r="GBW70" s="393"/>
      <c r="GBX70" s="394"/>
      <c r="GBY70" s="395"/>
      <c r="GBZ70" s="389"/>
      <c r="GCA70" s="390"/>
      <c r="GCB70" s="391"/>
      <c r="GCC70" s="392"/>
      <c r="GCD70" s="393"/>
      <c r="GCE70" s="394"/>
      <c r="GCF70" s="395"/>
      <c r="GCG70" s="389"/>
      <c r="GCH70" s="390"/>
      <c r="GCI70" s="391"/>
      <c r="GCJ70" s="392"/>
      <c r="GCK70" s="393"/>
      <c r="GCL70" s="394"/>
      <c r="GCM70" s="395"/>
      <c r="GCN70" s="389"/>
      <c r="GCO70" s="390"/>
      <c r="GCP70" s="391"/>
      <c r="GCQ70" s="392"/>
      <c r="GCR70" s="393"/>
      <c r="GCS70" s="394"/>
      <c r="GCT70" s="395"/>
      <c r="GCU70" s="389"/>
      <c r="GCV70" s="390"/>
      <c r="GCW70" s="391"/>
      <c r="GCX70" s="392"/>
      <c r="GCY70" s="393"/>
      <c r="GCZ70" s="394"/>
      <c r="GDA70" s="395"/>
      <c r="GDB70" s="389"/>
      <c r="GDC70" s="390"/>
      <c r="GDD70" s="391"/>
      <c r="GDE70" s="392"/>
      <c r="GDF70" s="393"/>
      <c r="GDG70" s="394"/>
      <c r="GDH70" s="395"/>
      <c r="GDI70" s="389"/>
      <c r="GDJ70" s="390"/>
      <c r="GDK70" s="391"/>
      <c r="GDL70" s="392"/>
      <c r="GDM70" s="393"/>
      <c r="GDN70" s="394"/>
      <c r="GDO70" s="395"/>
      <c r="GDP70" s="389"/>
      <c r="GDQ70" s="390"/>
      <c r="GDR70" s="391"/>
      <c r="GDS70" s="392"/>
      <c r="GDT70" s="393"/>
      <c r="GDU70" s="394"/>
      <c r="GDV70" s="395"/>
      <c r="GDW70" s="389"/>
      <c r="GDX70" s="390"/>
      <c r="GDY70" s="391"/>
      <c r="GDZ70" s="392"/>
      <c r="GEA70" s="393"/>
      <c r="GEB70" s="394"/>
      <c r="GEC70" s="395"/>
      <c r="GED70" s="389"/>
      <c r="GEE70" s="390"/>
      <c r="GEF70" s="391"/>
      <c r="GEG70" s="392"/>
      <c r="GEH70" s="393"/>
      <c r="GEI70" s="394"/>
      <c r="GEJ70" s="395"/>
      <c r="GEK70" s="389"/>
      <c r="GEL70" s="390"/>
      <c r="GEM70" s="391"/>
      <c r="GEN70" s="392"/>
      <c r="GEO70" s="393"/>
      <c r="GEP70" s="394"/>
      <c r="GEQ70" s="395"/>
      <c r="GER70" s="389"/>
      <c r="GES70" s="390"/>
      <c r="GET70" s="391"/>
      <c r="GEU70" s="392"/>
      <c r="GEV70" s="393"/>
      <c r="GEW70" s="394"/>
      <c r="GEX70" s="395"/>
      <c r="GEY70" s="389"/>
      <c r="GEZ70" s="390"/>
      <c r="GFA70" s="391"/>
      <c r="GFB70" s="392"/>
      <c r="GFC70" s="393"/>
      <c r="GFD70" s="394"/>
      <c r="GFE70" s="395"/>
      <c r="GFF70" s="389"/>
      <c r="GFG70" s="390"/>
      <c r="GFH70" s="391"/>
      <c r="GFI70" s="392"/>
      <c r="GFJ70" s="393"/>
      <c r="GFK70" s="394"/>
      <c r="GFL70" s="395"/>
      <c r="GFM70" s="389"/>
      <c r="GFN70" s="390"/>
      <c r="GFO70" s="391"/>
      <c r="GFP70" s="392"/>
      <c r="GFQ70" s="393"/>
      <c r="GFR70" s="394"/>
      <c r="GFS70" s="395"/>
      <c r="GFT70" s="389"/>
      <c r="GFU70" s="390"/>
      <c r="GFV70" s="391"/>
      <c r="GFW70" s="392"/>
      <c r="GFX70" s="393"/>
      <c r="GFY70" s="394"/>
      <c r="GFZ70" s="395"/>
      <c r="GGA70" s="389"/>
      <c r="GGB70" s="390"/>
      <c r="GGC70" s="391"/>
      <c r="GGD70" s="392"/>
      <c r="GGE70" s="393"/>
      <c r="GGF70" s="394"/>
      <c r="GGG70" s="395"/>
      <c r="GGH70" s="389"/>
      <c r="GGI70" s="390"/>
      <c r="GGJ70" s="391"/>
      <c r="GGK70" s="392"/>
      <c r="GGL70" s="393"/>
      <c r="GGM70" s="394"/>
      <c r="GGN70" s="395"/>
      <c r="GGO70" s="389"/>
      <c r="GGP70" s="390"/>
      <c r="GGQ70" s="391"/>
      <c r="GGR70" s="392"/>
      <c r="GGS70" s="393"/>
      <c r="GGT70" s="394"/>
      <c r="GGU70" s="395"/>
      <c r="GGV70" s="389"/>
      <c r="GGW70" s="390"/>
      <c r="GGX70" s="391"/>
      <c r="GGY70" s="392"/>
      <c r="GGZ70" s="393"/>
      <c r="GHA70" s="394"/>
      <c r="GHB70" s="395"/>
      <c r="GHC70" s="389"/>
      <c r="GHD70" s="390"/>
      <c r="GHE70" s="391"/>
      <c r="GHF70" s="392"/>
      <c r="GHG70" s="393"/>
      <c r="GHH70" s="394"/>
      <c r="GHI70" s="395"/>
      <c r="GHJ70" s="389"/>
      <c r="GHK70" s="390"/>
      <c r="GHL70" s="391"/>
      <c r="GHM70" s="392"/>
      <c r="GHN70" s="393"/>
      <c r="GHO70" s="394"/>
      <c r="GHP70" s="395"/>
      <c r="GHQ70" s="389"/>
      <c r="GHR70" s="390"/>
      <c r="GHS70" s="391"/>
      <c r="GHT70" s="392"/>
      <c r="GHU70" s="393"/>
      <c r="GHV70" s="394"/>
      <c r="GHW70" s="395"/>
      <c r="GHX70" s="389"/>
      <c r="GHY70" s="390"/>
      <c r="GHZ70" s="391"/>
      <c r="GIA70" s="392"/>
      <c r="GIB70" s="393"/>
      <c r="GIC70" s="394"/>
      <c r="GID70" s="395"/>
      <c r="GIE70" s="389"/>
      <c r="GIF70" s="390"/>
      <c r="GIG70" s="391"/>
      <c r="GIH70" s="392"/>
      <c r="GII70" s="393"/>
      <c r="GIJ70" s="394"/>
      <c r="GIK70" s="395"/>
      <c r="GIL70" s="389"/>
      <c r="GIM70" s="390"/>
      <c r="GIN70" s="391"/>
      <c r="GIO70" s="392"/>
      <c r="GIP70" s="393"/>
      <c r="GIQ70" s="394"/>
      <c r="GIR70" s="395"/>
      <c r="GIS70" s="389"/>
      <c r="GIT70" s="390"/>
      <c r="GIU70" s="391"/>
      <c r="GIV70" s="392"/>
      <c r="GIW70" s="393"/>
      <c r="GIX70" s="394"/>
      <c r="GIY70" s="395"/>
      <c r="GIZ70" s="389"/>
      <c r="GJA70" s="390"/>
      <c r="GJB70" s="391"/>
      <c r="GJC70" s="392"/>
      <c r="GJD70" s="393"/>
      <c r="GJE70" s="394"/>
      <c r="GJF70" s="395"/>
      <c r="GJG70" s="389"/>
      <c r="GJH70" s="390"/>
      <c r="GJI70" s="391"/>
      <c r="GJJ70" s="392"/>
      <c r="GJK70" s="393"/>
      <c r="GJL70" s="394"/>
      <c r="GJM70" s="395"/>
      <c r="GJN70" s="389"/>
      <c r="GJO70" s="390"/>
      <c r="GJP70" s="391"/>
      <c r="GJQ70" s="392"/>
      <c r="GJR70" s="393"/>
      <c r="GJS70" s="394"/>
      <c r="GJT70" s="395"/>
      <c r="GJU70" s="389"/>
      <c r="GJV70" s="390"/>
      <c r="GJW70" s="391"/>
      <c r="GJX70" s="392"/>
      <c r="GJY70" s="393"/>
      <c r="GJZ70" s="394"/>
      <c r="GKA70" s="395"/>
      <c r="GKB70" s="389"/>
      <c r="GKC70" s="390"/>
      <c r="GKD70" s="391"/>
      <c r="GKE70" s="392"/>
      <c r="GKF70" s="393"/>
      <c r="GKG70" s="394"/>
      <c r="GKH70" s="395"/>
      <c r="GKI70" s="389"/>
      <c r="GKJ70" s="390"/>
      <c r="GKK70" s="391"/>
      <c r="GKL70" s="392"/>
      <c r="GKM70" s="393"/>
      <c r="GKN70" s="394"/>
      <c r="GKO70" s="395"/>
      <c r="GKP70" s="389"/>
      <c r="GKQ70" s="390"/>
      <c r="GKR70" s="391"/>
      <c r="GKS70" s="392"/>
      <c r="GKT70" s="393"/>
      <c r="GKU70" s="394"/>
      <c r="GKV70" s="395"/>
      <c r="GKW70" s="389"/>
      <c r="GKX70" s="390"/>
      <c r="GKY70" s="391"/>
      <c r="GKZ70" s="392"/>
      <c r="GLA70" s="393"/>
      <c r="GLB70" s="394"/>
      <c r="GLC70" s="395"/>
      <c r="GLD70" s="389"/>
      <c r="GLE70" s="390"/>
      <c r="GLF70" s="391"/>
      <c r="GLG70" s="392"/>
      <c r="GLH70" s="393"/>
      <c r="GLI70" s="394"/>
      <c r="GLJ70" s="395"/>
      <c r="GLK70" s="389"/>
      <c r="GLL70" s="390"/>
      <c r="GLM70" s="391"/>
      <c r="GLN70" s="392"/>
      <c r="GLO70" s="393"/>
      <c r="GLP70" s="394"/>
      <c r="GLQ70" s="395"/>
      <c r="GLR70" s="389"/>
      <c r="GLS70" s="390"/>
      <c r="GLT70" s="391"/>
      <c r="GLU70" s="392"/>
      <c r="GLV70" s="393"/>
      <c r="GLW70" s="394"/>
      <c r="GLX70" s="395"/>
      <c r="GLY70" s="389"/>
      <c r="GLZ70" s="390"/>
      <c r="GMA70" s="391"/>
      <c r="GMB70" s="392"/>
      <c r="GMC70" s="393"/>
      <c r="GMD70" s="394"/>
      <c r="GME70" s="395"/>
      <c r="GMF70" s="389"/>
      <c r="GMG70" s="390"/>
      <c r="GMH70" s="391"/>
      <c r="GMI70" s="392"/>
      <c r="GMJ70" s="393"/>
      <c r="GMK70" s="394"/>
      <c r="GML70" s="395"/>
      <c r="GMM70" s="389"/>
      <c r="GMN70" s="390"/>
      <c r="GMO70" s="391"/>
      <c r="GMP70" s="392"/>
      <c r="GMQ70" s="393"/>
      <c r="GMR70" s="394"/>
      <c r="GMS70" s="395"/>
      <c r="GMT70" s="389"/>
      <c r="GMU70" s="390"/>
      <c r="GMV70" s="391"/>
      <c r="GMW70" s="392"/>
      <c r="GMX70" s="393"/>
      <c r="GMY70" s="394"/>
      <c r="GMZ70" s="395"/>
      <c r="GNA70" s="389"/>
      <c r="GNB70" s="390"/>
      <c r="GNC70" s="391"/>
      <c r="GND70" s="392"/>
      <c r="GNE70" s="393"/>
      <c r="GNF70" s="394"/>
      <c r="GNG70" s="395"/>
      <c r="GNH70" s="389"/>
      <c r="GNI70" s="390"/>
      <c r="GNJ70" s="391"/>
      <c r="GNK70" s="392"/>
      <c r="GNL70" s="393"/>
      <c r="GNM70" s="394"/>
      <c r="GNN70" s="395"/>
      <c r="GNO70" s="389"/>
      <c r="GNP70" s="390"/>
      <c r="GNQ70" s="391"/>
      <c r="GNR70" s="392"/>
      <c r="GNS70" s="393"/>
      <c r="GNT70" s="394"/>
      <c r="GNU70" s="395"/>
      <c r="GNV70" s="389"/>
      <c r="GNW70" s="390"/>
      <c r="GNX70" s="391"/>
      <c r="GNY70" s="392"/>
      <c r="GNZ70" s="393"/>
      <c r="GOA70" s="394"/>
      <c r="GOB70" s="395"/>
      <c r="GOC70" s="389"/>
      <c r="GOD70" s="390"/>
      <c r="GOE70" s="391"/>
      <c r="GOF70" s="392"/>
      <c r="GOG70" s="393"/>
      <c r="GOH70" s="394"/>
      <c r="GOI70" s="395"/>
      <c r="GOJ70" s="389"/>
      <c r="GOK70" s="390"/>
      <c r="GOL70" s="391"/>
      <c r="GOM70" s="392"/>
      <c r="GON70" s="393"/>
      <c r="GOO70" s="394"/>
      <c r="GOP70" s="395"/>
      <c r="GOQ70" s="389"/>
      <c r="GOR70" s="390"/>
      <c r="GOS70" s="391"/>
      <c r="GOT70" s="392"/>
      <c r="GOU70" s="393"/>
      <c r="GOV70" s="394"/>
      <c r="GOW70" s="395"/>
      <c r="GOX70" s="389"/>
      <c r="GOY70" s="390"/>
      <c r="GOZ70" s="391"/>
      <c r="GPA70" s="392"/>
      <c r="GPB70" s="393"/>
      <c r="GPC70" s="394"/>
      <c r="GPD70" s="395"/>
      <c r="GPE70" s="389"/>
      <c r="GPF70" s="390"/>
      <c r="GPG70" s="391"/>
      <c r="GPH70" s="392"/>
      <c r="GPI70" s="393"/>
      <c r="GPJ70" s="394"/>
      <c r="GPK70" s="395"/>
      <c r="GPL70" s="389"/>
      <c r="GPM70" s="390"/>
      <c r="GPN70" s="391"/>
      <c r="GPO70" s="392"/>
      <c r="GPP70" s="393"/>
      <c r="GPQ70" s="394"/>
      <c r="GPR70" s="395"/>
      <c r="GPS70" s="389"/>
      <c r="GPT70" s="390"/>
      <c r="GPU70" s="391"/>
      <c r="GPV70" s="392"/>
      <c r="GPW70" s="393"/>
      <c r="GPX70" s="394"/>
      <c r="GPY70" s="395"/>
      <c r="GPZ70" s="389"/>
      <c r="GQA70" s="390"/>
      <c r="GQB70" s="391"/>
      <c r="GQC70" s="392"/>
      <c r="GQD70" s="393"/>
      <c r="GQE70" s="394"/>
      <c r="GQF70" s="395"/>
      <c r="GQG70" s="389"/>
      <c r="GQH70" s="390"/>
      <c r="GQI70" s="391"/>
      <c r="GQJ70" s="392"/>
      <c r="GQK70" s="393"/>
      <c r="GQL70" s="394"/>
      <c r="GQM70" s="395"/>
      <c r="GQN70" s="389"/>
      <c r="GQO70" s="390"/>
      <c r="GQP70" s="391"/>
      <c r="GQQ70" s="392"/>
      <c r="GQR70" s="393"/>
      <c r="GQS70" s="394"/>
      <c r="GQT70" s="395"/>
      <c r="GQU70" s="389"/>
      <c r="GQV70" s="390"/>
      <c r="GQW70" s="391"/>
      <c r="GQX70" s="392"/>
      <c r="GQY70" s="393"/>
      <c r="GQZ70" s="394"/>
      <c r="GRA70" s="395"/>
      <c r="GRB70" s="389"/>
      <c r="GRC70" s="390"/>
      <c r="GRD70" s="391"/>
      <c r="GRE70" s="392"/>
      <c r="GRF70" s="393"/>
      <c r="GRG70" s="394"/>
      <c r="GRH70" s="395"/>
      <c r="GRI70" s="389"/>
      <c r="GRJ70" s="390"/>
      <c r="GRK70" s="391"/>
      <c r="GRL70" s="392"/>
      <c r="GRM70" s="393"/>
      <c r="GRN70" s="394"/>
      <c r="GRO70" s="395"/>
      <c r="GRP70" s="389"/>
      <c r="GRQ70" s="390"/>
      <c r="GRR70" s="391"/>
      <c r="GRS70" s="392"/>
      <c r="GRT70" s="393"/>
      <c r="GRU70" s="394"/>
      <c r="GRV70" s="395"/>
      <c r="GRW70" s="389"/>
      <c r="GRX70" s="390"/>
      <c r="GRY70" s="391"/>
      <c r="GRZ70" s="392"/>
      <c r="GSA70" s="393"/>
      <c r="GSB70" s="394"/>
      <c r="GSC70" s="395"/>
      <c r="GSD70" s="389"/>
      <c r="GSE70" s="390"/>
      <c r="GSF70" s="391"/>
      <c r="GSG70" s="392"/>
      <c r="GSH70" s="393"/>
      <c r="GSI70" s="394"/>
      <c r="GSJ70" s="395"/>
      <c r="GSK70" s="389"/>
      <c r="GSL70" s="390"/>
      <c r="GSM70" s="391"/>
      <c r="GSN70" s="392"/>
      <c r="GSO70" s="393"/>
      <c r="GSP70" s="394"/>
      <c r="GSQ70" s="395"/>
      <c r="GSR70" s="389"/>
      <c r="GSS70" s="390"/>
      <c r="GST70" s="391"/>
      <c r="GSU70" s="392"/>
      <c r="GSV70" s="393"/>
      <c r="GSW70" s="394"/>
      <c r="GSX70" s="395"/>
      <c r="GSY70" s="389"/>
      <c r="GSZ70" s="390"/>
      <c r="GTA70" s="391"/>
      <c r="GTB70" s="392"/>
      <c r="GTC70" s="393"/>
      <c r="GTD70" s="394"/>
      <c r="GTE70" s="395"/>
      <c r="GTF70" s="389"/>
      <c r="GTG70" s="390"/>
      <c r="GTH70" s="391"/>
      <c r="GTI70" s="392"/>
      <c r="GTJ70" s="393"/>
      <c r="GTK70" s="394"/>
      <c r="GTL70" s="395"/>
      <c r="GTM70" s="389"/>
      <c r="GTN70" s="390"/>
      <c r="GTO70" s="391"/>
      <c r="GTP70" s="392"/>
      <c r="GTQ70" s="393"/>
      <c r="GTR70" s="394"/>
      <c r="GTS70" s="395"/>
      <c r="GTT70" s="389"/>
      <c r="GTU70" s="390"/>
      <c r="GTV70" s="391"/>
      <c r="GTW70" s="392"/>
      <c r="GTX70" s="393"/>
      <c r="GTY70" s="394"/>
      <c r="GTZ70" s="395"/>
      <c r="GUA70" s="389"/>
      <c r="GUB70" s="390"/>
      <c r="GUC70" s="391"/>
      <c r="GUD70" s="392"/>
      <c r="GUE70" s="393"/>
      <c r="GUF70" s="394"/>
      <c r="GUG70" s="395"/>
      <c r="GUH70" s="389"/>
      <c r="GUI70" s="390"/>
      <c r="GUJ70" s="391"/>
      <c r="GUK70" s="392"/>
      <c r="GUL70" s="393"/>
      <c r="GUM70" s="394"/>
      <c r="GUN70" s="395"/>
      <c r="GUO70" s="389"/>
      <c r="GUP70" s="390"/>
      <c r="GUQ70" s="391"/>
      <c r="GUR70" s="392"/>
      <c r="GUS70" s="393"/>
      <c r="GUT70" s="394"/>
      <c r="GUU70" s="395"/>
      <c r="GUV70" s="389"/>
      <c r="GUW70" s="390"/>
      <c r="GUX70" s="391"/>
      <c r="GUY70" s="392"/>
      <c r="GUZ70" s="393"/>
      <c r="GVA70" s="394"/>
      <c r="GVB70" s="395"/>
      <c r="GVC70" s="389"/>
      <c r="GVD70" s="390"/>
      <c r="GVE70" s="391"/>
      <c r="GVF70" s="392"/>
      <c r="GVG70" s="393"/>
      <c r="GVH70" s="394"/>
      <c r="GVI70" s="395"/>
      <c r="GVJ70" s="389"/>
      <c r="GVK70" s="390"/>
      <c r="GVL70" s="391"/>
      <c r="GVM70" s="392"/>
      <c r="GVN70" s="393"/>
      <c r="GVO70" s="394"/>
      <c r="GVP70" s="395"/>
      <c r="GVQ70" s="389"/>
      <c r="GVR70" s="390"/>
      <c r="GVS70" s="391"/>
      <c r="GVT70" s="392"/>
      <c r="GVU70" s="393"/>
      <c r="GVV70" s="394"/>
      <c r="GVW70" s="395"/>
      <c r="GVX70" s="389"/>
      <c r="GVY70" s="390"/>
      <c r="GVZ70" s="391"/>
      <c r="GWA70" s="392"/>
      <c r="GWB70" s="393"/>
      <c r="GWC70" s="394"/>
      <c r="GWD70" s="395"/>
      <c r="GWE70" s="389"/>
      <c r="GWF70" s="390"/>
      <c r="GWG70" s="391"/>
      <c r="GWH70" s="392"/>
      <c r="GWI70" s="393"/>
      <c r="GWJ70" s="394"/>
      <c r="GWK70" s="395"/>
      <c r="GWL70" s="389"/>
      <c r="GWM70" s="390"/>
      <c r="GWN70" s="391"/>
      <c r="GWO70" s="392"/>
      <c r="GWP70" s="393"/>
      <c r="GWQ70" s="394"/>
      <c r="GWR70" s="395"/>
      <c r="GWS70" s="389"/>
      <c r="GWT70" s="390"/>
      <c r="GWU70" s="391"/>
      <c r="GWV70" s="392"/>
      <c r="GWW70" s="393"/>
      <c r="GWX70" s="394"/>
      <c r="GWY70" s="395"/>
      <c r="GWZ70" s="389"/>
      <c r="GXA70" s="390"/>
      <c r="GXB70" s="391"/>
      <c r="GXC70" s="392"/>
      <c r="GXD70" s="393"/>
      <c r="GXE70" s="394"/>
      <c r="GXF70" s="395"/>
      <c r="GXG70" s="389"/>
      <c r="GXH70" s="390"/>
      <c r="GXI70" s="391"/>
      <c r="GXJ70" s="392"/>
      <c r="GXK70" s="393"/>
      <c r="GXL70" s="394"/>
      <c r="GXM70" s="395"/>
      <c r="GXN70" s="389"/>
      <c r="GXO70" s="390"/>
      <c r="GXP70" s="391"/>
      <c r="GXQ70" s="392"/>
      <c r="GXR70" s="393"/>
      <c r="GXS70" s="394"/>
      <c r="GXT70" s="395"/>
      <c r="GXU70" s="389"/>
      <c r="GXV70" s="390"/>
      <c r="GXW70" s="391"/>
      <c r="GXX70" s="392"/>
      <c r="GXY70" s="393"/>
      <c r="GXZ70" s="394"/>
      <c r="GYA70" s="395"/>
      <c r="GYB70" s="389"/>
      <c r="GYC70" s="390"/>
      <c r="GYD70" s="391"/>
      <c r="GYE70" s="392"/>
      <c r="GYF70" s="393"/>
      <c r="GYG70" s="394"/>
      <c r="GYH70" s="395"/>
      <c r="GYI70" s="389"/>
      <c r="GYJ70" s="390"/>
      <c r="GYK70" s="391"/>
      <c r="GYL70" s="392"/>
      <c r="GYM70" s="393"/>
      <c r="GYN70" s="394"/>
      <c r="GYO70" s="395"/>
      <c r="GYP70" s="389"/>
      <c r="GYQ70" s="390"/>
      <c r="GYR70" s="391"/>
      <c r="GYS70" s="392"/>
      <c r="GYT70" s="393"/>
      <c r="GYU70" s="394"/>
      <c r="GYV70" s="395"/>
      <c r="GYW70" s="389"/>
      <c r="GYX70" s="390"/>
      <c r="GYY70" s="391"/>
      <c r="GYZ70" s="392"/>
      <c r="GZA70" s="393"/>
      <c r="GZB70" s="394"/>
      <c r="GZC70" s="395"/>
      <c r="GZD70" s="389"/>
      <c r="GZE70" s="390"/>
      <c r="GZF70" s="391"/>
      <c r="GZG70" s="392"/>
      <c r="GZH70" s="393"/>
      <c r="GZI70" s="394"/>
      <c r="GZJ70" s="395"/>
      <c r="GZK70" s="389"/>
      <c r="GZL70" s="390"/>
      <c r="GZM70" s="391"/>
      <c r="GZN70" s="392"/>
      <c r="GZO70" s="393"/>
      <c r="GZP70" s="394"/>
      <c r="GZQ70" s="395"/>
      <c r="GZR70" s="389"/>
      <c r="GZS70" s="390"/>
      <c r="GZT70" s="391"/>
      <c r="GZU70" s="392"/>
      <c r="GZV70" s="393"/>
      <c r="GZW70" s="394"/>
      <c r="GZX70" s="395"/>
      <c r="GZY70" s="389"/>
      <c r="GZZ70" s="390"/>
      <c r="HAA70" s="391"/>
      <c r="HAB70" s="392"/>
      <c r="HAC70" s="393"/>
      <c r="HAD70" s="394"/>
      <c r="HAE70" s="395"/>
      <c r="HAF70" s="389"/>
      <c r="HAG70" s="390"/>
      <c r="HAH70" s="391"/>
      <c r="HAI70" s="392"/>
      <c r="HAJ70" s="393"/>
      <c r="HAK70" s="394"/>
      <c r="HAL70" s="395"/>
      <c r="HAM70" s="389"/>
      <c r="HAN70" s="390"/>
      <c r="HAO70" s="391"/>
      <c r="HAP70" s="392"/>
      <c r="HAQ70" s="393"/>
      <c r="HAR70" s="394"/>
      <c r="HAS70" s="395"/>
      <c r="HAT70" s="389"/>
      <c r="HAU70" s="390"/>
      <c r="HAV70" s="391"/>
      <c r="HAW70" s="392"/>
      <c r="HAX70" s="393"/>
      <c r="HAY70" s="394"/>
      <c r="HAZ70" s="395"/>
      <c r="HBA70" s="389"/>
      <c r="HBB70" s="390"/>
      <c r="HBC70" s="391"/>
      <c r="HBD70" s="392"/>
      <c r="HBE70" s="393"/>
      <c r="HBF70" s="394"/>
      <c r="HBG70" s="395"/>
      <c r="HBH70" s="389"/>
      <c r="HBI70" s="390"/>
      <c r="HBJ70" s="391"/>
      <c r="HBK70" s="392"/>
      <c r="HBL70" s="393"/>
      <c r="HBM70" s="394"/>
      <c r="HBN70" s="395"/>
      <c r="HBO70" s="389"/>
      <c r="HBP70" s="390"/>
      <c r="HBQ70" s="391"/>
      <c r="HBR70" s="392"/>
      <c r="HBS70" s="393"/>
      <c r="HBT70" s="394"/>
      <c r="HBU70" s="395"/>
      <c r="HBV70" s="389"/>
      <c r="HBW70" s="390"/>
      <c r="HBX70" s="391"/>
      <c r="HBY70" s="392"/>
      <c r="HBZ70" s="393"/>
      <c r="HCA70" s="394"/>
      <c r="HCB70" s="395"/>
      <c r="HCC70" s="389"/>
      <c r="HCD70" s="390"/>
      <c r="HCE70" s="391"/>
      <c r="HCF70" s="392"/>
      <c r="HCG70" s="393"/>
      <c r="HCH70" s="394"/>
      <c r="HCI70" s="395"/>
      <c r="HCJ70" s="389"/>
      <c r="HCK70" s="390"/>
      <c r="HCL70" s="391"/>
      <c r="HCM70" s="392"/>
      <c r="HCN70" s="393"/>
      <c r="HCO70" s="394"/>
      <c r="HCP70" s="395"/>
      <c r="HCQ70" s="389"/>
      <c r="HCR70" s="390"/>
      <c r="HCS70" s="391"/>
      <c r="HCT70" s="392"/>
      <c r="HCU70" s="393"/>
      <c r="HCV70" s="394"/>
      <c r="HCW70" s="395"/>
      <c r="HCX70" s="389"/>
      <c r="HCY70" s="390"/>
      <c r="HCZ70" s="391"/>
      <c r="HDA70" s="392"/>
      <c r="HDB70" s="393"/>
      <c r="HDC70" s="394"/>
      <c r="HDD70" s="395"/>
      <c r="HDE70" s="389"/>
      <c r="HDF70" s="390"/>
      <c r="HDG70" s="391"/>
      <c r="HDH70" s="392"/>
      <c r="HDI70" s="393"/>
      <c r="HDJ70" s="394"/>
      <c r="HDK70" s="395"/>
      <c r="HDL70" s="389"/>
      <c r="HDM70" s="390"/>
      <c r="HDN70" s="391"/>
      <c r="HDO70" s="392"/>
      <c r="HDP70" s="393"/>
      <c r="HDQ70" s="394"/>
      <c r="HDR70" s="395"/>
      <c r="HDS70" s="389"/>
      <c r="HDT70" s="390"/>
      <c r="HDU70" s="391"/>
      <c r="HDV70" s="392"/>
      <c r="HDW70" s="393"/>
      <c r="HDX70" s="394"/>
      <c r="HDY70" s="395"/>
      <c r="HDZ70" s="389"/>
      <c r="HEA70" s="390"/>
      <c r="HEB70" s="391"/>
      <c r="HEC70" s="392"/>
      <c r="HED70" s="393"/>
      <c r="HEE70" s="394"/>
      <c r="HEF70" s="395"/>
      <c r="HEG70" s="389"/>
      <c r="HEH70" s="390"/>
      <c r="HEI70" s="391"/>
      <c r="HEJ70" s="392"/>
      <c r="HEK70" s="393"/>
      <c r="HEL70" s="394"/>
      <c r="HEM70" s="395"/>
      <c r="HEN70" s="389"/>
      <c r="HEO70" s="390"/>
      <c r="HEP70" s="391"/>
      <c r="HEQ70" s="392"/>
      <c r="HER70" s="393"/>
      <c r="HES70" s="394"/>
      <c r="HET70" s="395"/>
      <c r="HEU70" s="389"/>
      <c r="HEV70" s="390"/>
      <c r="HEW70" s="391"/>
      <c r="HEX70" s="392"/>
      <c r="HEY70" s="393"/>
      <c r="HEZ70" s="394"/>
      <c r="HFA70" s="395"/>
      <c r="HFB70" s="389"/>
      <c r="HFC70" s="390"/>
      <c r="HFD70" s="391"/>
      <c r="HFE70" s="392"/>
      <c r="HFF70" s="393"/>
      <c r="HFG70" s="394"/>
      <c r="HFH70" s="395"/>
      <c r="HFI70" s="389"/>
      <c r="HFJ70" s="390"/>
      <c r="HFK70" s="391"/>
      <c r="HFL70" s="392"/>
      <c r="HFM70" s="393"/>
      <c r="HFN70" s="394"/>
      <c r="HFO70" s="395"/>
      <c r="HFP70" s="389"/>
      <c r="HFQ70" s="390"/>
      <c r="HFR70" s="391"/>
      <c r="HFS70" s="392"/>
      <c r="HFT70" s="393"/>
      <c r="HFU70" s="394"/>
      <c r="HFV70" s="395"/>
      <c r="HFW70" s="389"/>
      <c r="HFX70" s="390"/>
      <c r="HFY70" s="391"/>
      <c r="HFZ70" s="392"/>
      <c r="HGA70" s="393"/>
      <c r="HGB70" s="394"/>
      <c r="HGC70" s="395"/>
      <c r="HGD70" s="389"/>
      <c r="HGE70" s="390"/>
      <c r="HGF70" s="391"/>
      <c r="HGG70" s="392"/>
      <c r="HGH70" s="393"/>
      <c r="HGI70" s="394"/>
      <c r="HGJ70" s="395"/>
      <c r="HGK70" s="389"/>
      <c r="HGL70" s="390"/>
      <c r="HGM70" s="391"/>
      <c r="HGN70" s="392"/>
      <c r="HGO70" s="393"/>
      <c r="HGP70" s="394"/>
      <c r="HGQ70" s="395"/>
      <c r="HGR70" s="389"/>
      <c r="HGS70" s="390"/>
      <c r="HGT70" s="391"/>
      <c r="HGU70" s="392"/>
      <c r="HGV70" s="393"/>
      <c r="HGW70" s="394"/>
      <c r="HGX70" s="395"/>
      <c r="HGY70" s="389"/>
      <c r="HGZ70" s="390"/>
      <c r="HHA70" s="391"/>
      <c r="HHB70" s="392"/>
      <c r="HHC70" s="393"/>
      <c r="HHD70" s="394"/>
      <c r="HHE70" s="395"/>
      <c r="HHF70" s="389"/>
      <c r="HHG70" s="390"/>
      <c r="HHH70" s="391"/>
      <c r="HHI70" s="392"/>
      <c r="HHJ70" s="393"/>
      <c r="HHK70" s="394"/>
      <c r="HHL70" s="395"/>
      <c r="HHM70" s="389"/>
      <c r="HHN70" s="390"/>
      <c r="HHO70" s="391"/>
      <c r="HHP70" s="392"/>
      <c r="HHQ70" s="393"/>
      <c r="HHR70" s="394"/>
      <c r="HHS70" s="395"/>
      <c r="HHT70" s="389"/>
      <c r="HHU70" s="390"/>
      <c r="HHV70" s="391"/>
      <c r="HHW70" s="392"/>
      <c r="HHX70" s="393"/>
      <c r="HHY70" s="394"/>
      <c r="HHZ70" s="395"/>
      <c r="HIA70" s="389"/>
      <c r="HIB70" s="390"/>
      <c r="HIC70" s="391"/>
      <c r="HID70" s="392"/>
      <c r="HIE70" s="393"/>
      <c r="HIF70" s="394"/>
      <c r="HIG70" s="395"/>
      <c r="HIH70" s="389"/>
      <c r="HII70" s="390"/>
      <c r="HIJ70" s="391"/>
      <c r="HIK70" s="392"/>
      <c r="HIL70" s="393"/>
      <c r="HIM70" s="394"/>
      <c r="HIN70" s="395"/>
      <c r="HIO70" s="389"/>
      <c r="HIP70" s="390"/>
      <c r="HIQ70" s="391"/>
      <c r="HIR70" s="392"/>
      <c r="HIS70" s="393"/>
      <c r="HIT70" s="394"/>
      <c r="HIU70" s="395"/>
      <c r="HIV70" s="389"/>
      <c r="HIW70" s="390"/>
      <c r="HIX70" s="391"/>
      <c r="HIY70" s="392"/>
      <c r="HIZ70" s="393"/>
      <c r="HJA70" s="394"/>
      <c r="HJB70" s="395"/>
      <c r="HJC70" s="389"/>
      <c r="HJD70" s="390"/>
      <c r="HJE70" s="391"/>
      <c r="HJF70" s="392"/>
      <c r="HJG70" s="393"/>
      <c r="HJH70" s="394"/>
      <c r="HJI70" s="395"/>
      <c r="HJJ70" s="389"/>
      <c r="HJK70" s="390"/>
      <c r="HJL70" s="391"/>
      <c r="HJM70" s="392"/>
      <c r="HJN70" s="393"/>
      <c r="HJO70" s="394"/>
      <c r="HJP70" s="395"/>
      <c r="HJQ70" s="389"/>
      <c r="HJR70" s="390"/>
      <c r="HJS70" s="391"/>
      <c r="HJT70" s="392"/>
      <c r="HJU70" s="393"/>
      <c r="HJV70" s="394"/>
      <c r="HJW70" s="395"/>
      <c r="HJX70" s="389"/>
      <c r="HJY70" s="390"/>
      <c r="HJZ70" s="391"/>
      <c r="HKA70" s="392"/>
      <c r="HKB70" s="393"/>
      <c r="HKC70" s="394"/>
      <c r="HKD70" s="395"/>
      <c r="HKE70" s="389"/>
      <c r="HKF70" s="390"/>
      <c r="HKG70" s="391"/>
      <c r="HKH70" s="392"/>
      <c r="HKI70" s="393"/>
      <c r="HKJ70" s="394"/>
      <c r="HKK70" s="395"/>
      <c r="HKL70" s="389"/>
      <c r="HKM70" s="390"/>
      <c r="HKN70" s="391"/>
      <c r="HKO70" s="392"/>
      <c r="HKP70" s="393"/>
      <c r="HKQ70" s="394"/>
      <c r="HKR70" s="395"/>
      <c r="HKS70" s="389"/>
      <c r="HKT70" s="390"/>
      <c r="HKU70" s="391"/>
      <c r="HKV70" s="392"/>
      <c r="HKW70" s="393"/>
      <c r="HKX70" s="394"/>
      <c r="HKY70" s="395"/>
      <c r="HKZ70" s="389"/>
      <c r="HLA70" s="390"/>
      <c r="HLB70" s="391"/>
      <c r="HLC70" s="392"/>
      <c r="HLD70" s="393"/>
      <c r="HLE70" s="394"/>
      <c r="HLF70" s="395"/>
      <c r="HLG70" s="389"/>
      <c r="HLH70" s="390"/>
      <c r="HLI70" s="391"/>
      <c r="HLJ70" s="392"/>
      <c r="HLK70" s="393"/>
      <c r="HLL70" s="394"/>
      <c r="HLM70" s="395"/>
      <c r="HLN70" s="389"/>
      <c r="HLO70" s="390"/>
      <c r="HLP70" s="391"/>
      <c r="HLQ70" s="392"/>
      <c r="HLR70" s="393"/>
      <c r="HLS70" s="394"/>
      <c r="HLT70" s="395"/>
      <c r="HLU70" s="389"/>
      <c r="HLV70" s="390"/>
      <c r="HLW70" s="391"/>
      <c r="HLX70" s="392"/>
      <c r="HLY70" s="393"/>
      <c r="HLZ70" s="394"/>
      <c r="HMA70" s="395"/>
      <c r="HMB70" s="389"/>
      <c r="HMC70" s="390"/>
      <c r="HMD70" s="391"/>
      <c r="HME70" s="392"/>
      <c r="HMF70" s="393"/>
      <c r="HMG70" s="394"/>
      <c r="HMH70" s="395"/>
      <c r="HMI70" s="389"/>
      <c r="HMJ70" s="390"/>
      <c r="HMK70" s="391"/>
      <c r="HML70" s="392"/>
      <c r="HMM70" s="393"/>
      <c r="HMN70" s="394"/>
      <c r="HMO70" s="395"/>
      <c r="HMP70" s="389"/>
      <c r="HMQ70" s="390"/>
      <c r="HMR70" s="391"/>
      <c r="HMS70" s="392"/>
      <c r="HMT70" s="393"/>
      <c r="HMU70" s="394"/>
      <c r="HMV70" s="395"/>
      <c r="HMW70" s="389"/>
      <c r="HMX70" s="390"/>
      <c r="HMY70" s="391"/>
      <c r="HMZ70" s="392"/>
      <c r="HNA70" s="393"/>
      <c r="HNB70" s="394"/>
      <c r="HNC70" s="395"/>
      <c r="HND70" s="389"/>
      <c r="HNE70" s="390"/>
      <c r="HNF70" s="391"/>
      <c r="HNG70" s="392"/>
      <c r="HNH70" s="393"/>
      <c r="HNI70" s="394"/>
      <c r="HNJ70" s="395"/>
      <c r="HNK70" s="389"/>
      <c r="HNL70" s="390"/>
      <c r="HNM70" s="391"/>
      <c r="HNN70" s="392"/>
      <c r="HNO70" s="393"/>
      <c r="HNP70" s="394"/>
      <c r="HNQ70" s="395"/>
      <c r="HNR70" s="389"/>
      <c r="HNS70" s="390"/>
      <c r="HNT70" s="391"/>
      <c r="HNU70" s="392"/>
      <c r="HNV70" s="393"/>
      <c r="HNW70" s="394"/>
      <c r="HNX70" s="395"/>
      <c r="HNY70" s="389"/>
      <c r="HNZ70" s="390"/>
      <c r="HOA70" s="391"/>
      <c r="HOB70" s="392"/>
      <c r="HOC70" s="393"/>
      <c r="HOD70" s="394"/>
      <c r="HOE70" s="395"/>
      <c r="HOF70" s="389"/>
      <c r="HOG70" s="390"/>
      <c r="HOH70" s="391"/>
      <c r="HOI70" s="392"/>
      <c r="HOJ70" s="393"/>
      <c r="HOK70" s="394"/>
      <c r="HOL70" s="395"/>
      <c r="HOM70" s="389"/>
      <c r="HON70" s="390"/>
      <c r="HOO70" s="391"/>
      <c r="HOP70" s="392"/>
      <c r="HOQ70" s="393"/>
      <c r="HOR70" s="394"/>
      <c r="HOS70" s="395"/>
      <c r="HOT70" s="389"/>
      <c r="HOU70" s="390"/>
      <c r="HOV70" s="391"/>
      <c r="HOW70" s="392"/>
      <c r="HOX70" s="393"/>
      <c r="HOY70" s="394"/>
      <c r="HOZ70" s="395"/>
      <c r="HPA70" s="389"/>
      <c r="HPB70" s="390"/>
      <c r="HPC70" s="391"/>
      <c r="HPD70" s="392"/>
      <c r="HPE70" s="393"/>
      <c r="HPF70" s="394"/>
      <c r="HPG70" s="395"/>
      <c r="HPH70" s="389"/>
      <c r="HPI70" s="390"/>
      <c r="HPJ70" s="391"/>
      <c r="HPK70" s="392"/>
      <c r="HPL70" s="393"/>
      <c r="HPM70" s="394"/>
      <c r="HPN70" s="395"/>
      <c r="HPO70" s="389"/>
      <c r="HPP70" s="390"/>
      <c r="HPQ70" s="391"/>
      <c r="HPR70" s="392"/>
      <c r="HPS70" s="393"/>
      <c r="HPT70" s="394"/>
      <c r="HPU70" s="395"/>
      <c r="HPV70" s="389"/>
      <c r="HPW70" s="390"/>
      <c r="HPX70" s="391"/>
      <c r="HPY70" s="392"/>
      <c r="HPZ70" s="393"/>
      <c r="HQA70" s="394"/>
      <c r="HQB70" s="395"/>
      <c r="HQC70" s="389"/>
      <c r="HQD70" s="390"/>
      <c r="HQE70" s="391"/>
      <c r="HQF70" s="392"/>
      <c r="HQG70" s="393"/>
      <c r="HQH70" s="394"/>
      <c r="HQI70" s="395"/>
      <c r="HQJ70" s="389"/>
      <c r="HQK70" s="390"/>
      <c r="HQL70" s="391"/>
      <c r="HQM70" s="392"/>
      <c r="HQN70" s="393"/>
      <c r="HQO70" s="394"/>
      <c r="HQP70" s="395"/>
      <c r="HQQ70" s="389"/>
      <c r="HQR70" s="390"/>
      <c r="HQS70" s="391"/>
      <c r="HQT70" s="392"/>
      <c r="HQU70" s="393"/>
      <c r="HQV70" s="394"/>
      <c r="HQW70" s="395"/>
      <c r="HQX70" s="389"/>
      <c r="HQY70" s="390"/>
      <c r="HQZ70" s="391"/>
      <c r="HRA70" s="392"/>
      <c r="HRB70" s="393"/>
      <c r="HRC70" s="394"/>
      <c r="HRD70" s="395"/>
      <c r="HRE70" s="389"/>
      <c r="HRF70" s="390"/>
      <c r="HRG70" s="391"/>
      <c r="HRH70" s="392"/>
      <c r="HRI70" s="393"/>
      <c r="HRJ70" s="394"/>
      <c r="HRK70" s="395"/>
      <c r="HRL70" s="389"/>
      <c r="HRM70" s="390"/>
      <c r="HRN70" s="391"/>
      <c r="HRO70" s="392"/>
      <c r="HRP70" s="393"/>
      <c r="HRQ70" s="394"/>
      <c r="HRR70" s="395"/>
      <c r="HRS70" s="389"/>
      <c r="HRT70" s="390"/>
      <c r="HRU70" s="391"/>
      <c r="HRV70" s="392"/>
      <c r="HRW70" s="393"/>
      <c r="HRX70" s="394"/>
      <c r="HRY70" s="395"/>
      <c r="HRZ70" s="389"/>
      <c r="HSA70" s="390"/>
      <c r="HSB70" s="391"/>
      <c r="HSC70" s="392"/>
      <c r="HSD70" s="393"/>
      <c r="HSE70" s="394"/>
      <c r="HSF70" s="395"/>
      <c r="HSG70" s="389"/>
      <c r="HSH70" s="390"/>
      <c r="HSI70" s="391"/>
      <c r="HSJ70" s="392"/>
      <c r="HSK70" s="393"/>
      <c r="HSL70" s="394"/>
      <c r="HSM70" s="395"/>
      <c r="HSN70" s="389"/>
      <c r="HSO70" s="390"/>
      <c r="HSP70" s="391"/>
      <c r="HSQ70" s="392"/>
      <c r="HSR70" s="393"/>
      <c r="HSS70" s="394"/>
      <c r="HST70" s="395"/>
      <c r="HSU70" s="389"/>
      <c r="HSV70" s="390"/>
      <c r="HSW70" s="391"/>
      <c r="HSX70" s="392"/>
      <c r="HSY70" s="393"/>
      <c r="HSZ70" s="394"/>
      <c r="HTA70" s="395"/>
      <c r="HTB70" s="389"/>
      <c r="HTC70" s="390"/>
      <c r="HTD70" s="391"/>
      <c r="HTE70" s="392"/>
      <c r="HTF70" s="393"/>
      <c r="HTG70" s="394"/>
      <c r="HTH70" s="395"/>
      <c r="HTI70" s="389"/>
      <c r="HTJ70" s="390"/>
      <c r="HTK70" s="391"/>
      <c r="HTL70" s="392"/>
      <c r="HTM70" s="393"/>
      <c r="HTN70" s="394"/>
      <c r="HTO70" s="395"/>
      <c r="HTP70" s="389"/>
      <c r="HTQ70" s="390"/>
      <c r="HTR70" s="391"/>
      <c r="HTS70" s="392"/>
      <c r="HTT70" s="393"/>
      <c r="HTU70" s="394"/>
      <c r="HTV70" s="395"/>
      <c r="HTW70" s="389"/>
      <c r="HTX70" s="390"/>
      <c r="HTY70" s="391"/>
      <c r="HTZ70" s="392"/>
      <c r="HUA70" s="393"/>
      <c r="HUB70" s="394"/>
      <c r="HUC70" s="395"/>
      <c r="HUD70" s="389"/>
      <c r="HUE70" s="390"/>
      <c r="HUF70" s="391"/>
      <c r="HUG70" s="392"/>
      <c r="HUH70" s="393"/>
      <c r="HUI70" s="394"/>
      <c r="HUJ70" s="395"/>
      <c r="HUK70" s="389"/>
      <c r="HUL70" s="390"/>
      <c r="HUM70" s="391"/>
      <c r="HUN70" s="392"/>
      <c r="HUO70" s="393"/>
      <c r="HUP70" s="394"/>
      <c r="HUQ70" s="395"/>
      <c r="HUR70" s="389"/>
      <c r="HUS70" s="390"/>
      <c r="HUT70" s="391"/>
      <c r="HUU70" s="392"/>
      <c r="HUV70" s="393"/>
      <c r="HUW70" s="394"/>
      <c r="HUX70" s="395"/>
      <c r="HUY70" s="389"/>
      <c r="HUZ70" s="390"/>
      <c r="HVA70" s="391"/>
      <c r="HVB70" s="392"/>
      <c r="HVC70" s="393"/>
      <c r="HVD70" s="394"/>
      <c r="HVE70" s="395"/>
      <c r="HVF70" s="389"/>
      <c r="HVG70" s="390"/>
      <c r="HVH70" s="391"/>
      <c r="HVI70" s="392"/>
      <c r="HVJ70" s="393"/>
      <c r="HVK70" s="394"/>
      <c r="HVL70" s="395"/>
      <c r="HVM70" s="389"/>
      <c r="HVN70" s="390"/>
      <c r="HVO70" s="391"/>
      <c r="HVP70" s="392"/>
      <c r="HVQ70" s="393"/>
      <c r="HVR70" s="394"/>
      <c r="HVS70" s="395"/>
      <c r="HVT70" s="389"/>
      <c r="HVU70" s="390"/>
      <c r="HVV70" s="391"/>
      <c r="HVW70" s="392"/>
      <c r="HVX70" s="393"/>
      <c r="HVY70" s="394"/>
      <c r="HVZ70" s="395"/>
      <c r="HWA70" s="389"/>
      <c r="HWB70" s="390"/>
      <c r="HWC70" s="391"/>
      <c r="HWD70" s="392"/>
      <c r="HWE70" s="393"/>
      <c r="HWF70" s="394"/>
      <c r="HWG70" s="395"/>
      <c r="HWH70" s="389"/>
      <c r="HWI70" s="390"/>
      <c r="HWJ70" s="391"/>
      <c r="HWK70" s="392"/>
      <c r="HWL70" s="393"/>
      <c r="HWM70" s="394"/>
      <c r="HWN70" s="395"/>
      <c r="HWO70" s="389"/>
      <c r="HWP70" s="390"/>
      <c r="HWQ70" s="391"/>
      <c r="HWR70" s="392"/>
      <c r="HWS70" s="393"/>
      <c r="HWT70" s="394"/>
      <c r="HWU70" s="395"/>
      <c r="HWV70" s="389"/>
      <c r="HWW70" s="390"/>
      <c r="HWX70" s="391"/>
      <c r="HWY70" s="392"/>
      <c r="HWZ70" s="393"/>
      <c r="HXA70" s="394"/>
      <c r="HXB70" s="395"/>
      <c r="HXC70" s="389"/>
      <c r="HXD70" s="390"/>
      <c r="HXE70" s="391"/>
      <c r="HXF70" s="392"/>
      <c r="HXG70" s="393"/>
      <c r="HXH70" s="394"/>
      <c r="HXI70" s="395"/>
      <c r="HXJ70" s="389"/>
      <c r="HXK70" s="390"/>
      <c r="HXL70" s="391"/>
      <c r="HXM70" s="392"/>
      <c r="HXN70" s="393"/>
      <c r="HXO70" s="394"/>
      <c r="HXP70" s="395"/>
      <c r="HXQ70" s="389"/>
      <c r="HXR70" s="390"/>
      <c r="HXS70" s="391"/>
      <c r="HXT70" s="392"/>
      <c r="HXU70" s="393"/>
      <c r="HXV70" s="394"/>
      <c r="HXW70" s="395"/>
      <c r="HXX70" s="389"/>
      <c r="HXY70" s="390"/>
      <c r="HXZ70" s="391"/>
      <c r="HYA70" s="392"/>
      <c r="HYB70" s="393"/>
      <c r="HYC70" s="394"/>
      <c r="HYD70" s="395"/>
      <c r="HYE70" s="389"/>
      <c r="HYF70" s="390"/>
      <c r="HYG70" s="391"/>
      <c r="HYH70" s="392"/>
      <c r="HYI70" s="393"/>
      <c r="HYJ70" s="394"/>
      <c r="HYK70" s="395"/>
      <c r="HYL70" s="389"/>
      <c r="HYM70" s="390"/>
      <c r="HYN70" s="391"/>
      <c r="HYO70" s="392"/>
      <c r="HYP70" s="393"/>
      <c r="HYQ70" s="394"/>
      <c r="HYR70" s="395"/>
      <c r="HYS70" s="389"/>
      <c r="HYT70" s="390"/>
      <c r="HYU70" s="391"/>
      <c r="HYV70" s="392"/>
      <c r="HYW70" s="393"/>
      <c r="HYX70" s="394"/>
      <c r="HYY70" s="395"/>
      <c r="HYZ70" s="389"/>
      <c r="HZA70" s="390"/>
      <c r="HZB70" s="391"/>
      <c r="HZC70" s="392"/>
      <c r="HZD70" s="393"/>
      <c r="HZE70" s="394"/>
      <c r="HZF70" s="395"/>
      <c r="HZG70" s="389"/>
      <c r="HZH70" s="390"/>
      <c r="HZI70" s="391"/>
      <c r="HZJ70" s="392"/>
      <c r="HZK70" s="393"/>
      <c r="HZL70" s="394"/>
      <c r="HZM70" s="395"/>
      <c r="HZN70" s="389"/>
      <c r="HZO70" s="390"/>
      <c r="HZP70" s="391"/>
      <c r="HZQ70" s="392"/>
      <c r="HZR70" s="393"/>
      <c r="HZS70" s="394"/>
      <c r="HZT70" s="395"/>
      <c r="HZU70" s="389"/>
      <c r="HZV70" s="390"/>
      <c r="HZW70" s="391"/>
      <c r="HZX70" s="392"/>
      <c r="HZY70" s="393"/>
      <c r="HZZ70" s="394"/>
      <c r="IAA70" s="395"/>
      <c r="IAB70" s="389"/>
      <c r="IAC70" s="390"/>
      <c r="IAD70" s="391"/>
      <c r="IAE70" s="392"/>
      <c r="IAF70" s="393"/>
      <c r="IAG70" s="394"/>
      <c r="IAH70" s="395"/>
      <c r="IAI70" s="389"/>
      <c r="IAJ70" s="390"/>
      <c r="IAK70" s="391"/>
      <c r="IAL70" s="392"/>
      <c r="IAM70" s="393"/>
      <c r="IAN70" s="394"/>
      <c r="IAO70" s="395"/>
      <c r="IAP70" s="389"/>
      <c r="IAQ70" s="390"/>
      <c r="IAR70" s="391"/>
      <c r="IAS70" s="392"/>
      <c r="IAT70" s="393"/>
      <c r="IAU70" s="394"/>
      <c r="IAV70" s="395"/>
      <c r="IAW70" s="389"/>
      <c r="IAX70" s="390"/>
      <c r="IAY70" s="391"/>
      <c r="IAZ70" s="392"/>
      <c r="IBA70" s="393"/>
      <c r="IBB70" s="394"/>
      <c r="IBC70" s="395"/>
      <c r="IBD70" s="389"/>
      <c r="IBE70" s="390"/>
      <c r="IBF70" s="391"/>
      <c r="IBG70" s="392"/>
      <c r="IBH70" s="393"/>
      <c r="IBI70" s="394"/>
      <c r="IBJ70" s="395"/>
      <c r="IBK70" s="389"/>
      <c r="IBL70" s="390"/>
      <c r="IBM70" s="391"/>
      <c r="IBN70" s="392"/>
      <c r="IBO70" s="393"/>
      <c r="IBP70" s="394"/>
      <c r="IBQ70" s="395"/>
      <c r="IBR70" s="389"/>
      <c r="IBS70" s="390"/>
      <c r="IBT70" s="391"/>
      <c r="IBU70" s="392"/>
      <c r="IBV70" s="393"/>
      <c r="IBW70" s="394"/>
      <c r="IBX70" s="395"/>
      <c r="IBY70" s="389"/>
      <c r="IBZ70" s="390"/>
      <c r="ICA70" s="391"/>
      <c r="ICB70" s="392"/>
      <c r="ICC70" s="393"/>
      <c r="ICD70" s="394"/>
      <c r="ICE70" s="395"/>
      <c r="ICF70" s="389"/>
      <c r="ICG70" s="390"/>
      <c r="ICH70" s="391"/>
      <c r="ICI70" s="392"/>
      <c r="ICJ70" s="393"/>
      <c r="ICK70" s="394"/>
      <c r="ICL70" s="395"/>
      <c r="ICM70" s="389"/>
      <c r="ICN70" s="390"/>
      <c r="ICO70" s="391"/>
      <c r="ICP70" s="392"/>
      <c r="ICQ70" s="393"/>
      <c r="ICR70" s="394"/>
      <c r="ICS70" s="395"/>
      <c r="ICT70" s="389"/>
      <c r="ICU70" s="390"/>
      <c r="ICV70" s="391"/>
      <c r="ICW70" s="392"/>
      <c r="ICX70" s="393"/>
      <c r="ICY70" s="394"/>
      <c r="ICZ70" s="395"/>
      <c r="IDA70" s="389"/>
      <c r="IDB70" s="390"/>
      <c r="IDC70" s="391"/>
      <c r="IDD70" s="392"/>
      <c r="IDE70" s="393"/>
      <c r="IDF70" s="394"/>
      <c r="IDG70" s="395"/>
      <c r="IDH70" s="389"/>
      <c r="IDI70" s="390"/>
      <c r="IDJ70" s="391"/>
      <c r="IDK70" s="392"/>
      <c r="IDL70" s="393"/>
      <c r="IDM70" s="394"/>
      <c r="IDN70" s="395"/>
      <c r="IDO70" s="389"/>
      <c r="IDP70" s="390"/>
      <c r="IDQ70" s="391"/>
      <c r="IDR70" s="392"/>
      <c r="IDS70" s="393"/>
      <c r="IDT70" s="394"/>
      <c r="IDU70" s="395"/>
      <c r="IDV70" s="389"/>
      <c r="IDW70" s="390"/>
      <c r="IDX70" s="391"/>
      <c r="IDY70" s="392"/>
      <c r="IDZ70" s="393"/>
      <c r="IEA70" s="394"/>
      <c r="IEB70" s="395"/>
      <c r="IEC70" s="389"/>
      <c r="IED70" s="390"/>
      <c r="IEE70" s="391"/>
      <c r="IEF70" s="392"/>
      <c r="IEG70" s="393"/>
      <c r="IEH70" s="394"/>
      <c r="IEI70" s="395"/>
      <c r="IEJ70" s="389"/>
      <c r="IEK70" s="390"/>
      <c r="IEL70" s="391"/>
      <c r="IEM70" s="392"/>
      <c r="IEN70" s="393"/>
      <c r="IEO70" s="394"/>
      <c r="IEP70" s="395"/>
      <c r="IEQ70" s="389"/>
      <c r="IER70" s="390"/>
      <c r="IES70" s="391"/>
      <c r="IET70" s="392"/>
      <c r="IEU70" s="393"/>
      <c r="IEV70" s="394"/>
      <c r="IEW70" s="395"/>
      <c r="IEX70" s="389"/>
      <c r="IEY70" s="390"/>
      <c r="IEZ70" s="391"/>
      <c r="IFA70" s="392"/>
      <c r="IFB70" s="393"/>
      <c r="IFC70" s="394"/>
      <c r="IFD70" s="395"/>
      <c r="IFE70" s="389"/>
      <c r="IFF70" s="390"/>
      <c r="IFG70" s="391"/>
      <c r="IFH70" s="392"/>
      <c r="IFI70" s="393"/>
      <c r="IFJ70" s="394"/>
      <c r="IFK70" s="395"/>
      <c r="IFL70" s="389"/>
      <c r="IFM70" s="390"/>
      <c r="IFN70" s="391"/>
      <c r="IFO70" s="392"/>
      <c r="IFP70" s="393"/>
      <c r="IFQ70" s="394"/>
      <c r="IFR70" s="395"/>
      <c r="IFS70" s="389"/>
      <c r="IFT70" s="390"/>
      <c r="IFU70" s="391"/>
      <c r="IFV70" s="392"/>
      <c r="IFW70" s="393"/>
      <c r="IFX70" s="394"/>
      <c r="IFY70" s="395"/>
      <c r="IFZ70" s="389"/>
      <c r="IGA70" s="390"/>
      <c r="IGB70" s="391"/>
      <c r="IGC70" s="392"/>
      <c r="IGD70" s="393"/>
      <c r="IGE70" s="394"/>
      <c r="IGF70" s="395"/>
      <c r="IGG70" s="389"/>
      <c r="IGH70" s="390"/>
      <c r="IGI70" s="391"/>
      <c r="IGJ70" s="392"/>
      <c r="IGK70" s="393"/>
      <c r="IGL70" s="394"/>
      <c r="IGM70" s="395"/>
      <c r="IGN70" s="389"/>
      <c r="IGO70" s="390"/>
      <c r="IGP70" s="391"/>
      <c r="IGQ70" s="392"/>
      <c r="IGR70" s="393"/>
      <c r="IGS70" s="394"/>
      <c r="IGT70" s="395"/>
      <c r="IGU70" s="389"/>
      <c r="IGV70" s="390"/>
      <c r="IGW70" s="391"/>
      <c r="IGX70" s="392"/>
      <c r="IGY70" s="393"/>
      <c r="IGZ70" s="394"/>
      <c r="IHA70" s="395"/>
      <c r="IHB70" s="389"/>
      <c r="IHC70" s="390"/>
      <c r="IHD70" s="391"/>
      <c r="IHE70" s="392"/>
      <c r="IHF70" s="393"/>
      <c r="IHG70" s="394"/>
      <c r="IHH70" s="395"/>
      <c r="IHI70" s="389"/>
      <c r="IHJ70" s="390"/>
      <c r="IHK70" s="391"/>
      <c r="IHL70" s="392"/>
      <c r="IHM70" s="393"/>
      <c r="IHN70" s="394"/>
      <c r="IHO70" s="395"/>
      <c r="IHP70" s="389"/>
      <c r="IHQ70" s="390"/>
      <c r="IHR70" s="391"/>
      <c r="IHS70" s="392"/>
      <c r="IHT70" s="393"/>
      <c r="IHU70" s="394"/>
      <c r="IHV70" s="395"/>
      <c r="IHW70" s="389"/>
      <c r="IHX70" s="390"/>
      <c r="IHY70" s="391"/>
      <c r="IHZ70" s="392"/>
      <c r="IIA70" s="393"/>
      <c r="IIB70" s="394"/>
      <c r="IIC70" s="395"/>
      <c r="IID70" s="389"/>
      <c r="IIE70" s="390"/>
      <c r="IIF70" s="391"/>
      <c r="IIG70" s="392"/>
      <c r="IIH70" s="393"/>
      <c r="III70" s="394"/>
      <c r="IIJ70" s="395"/>
      <c r="IIK70" s="389"/>
      <c r="IIL70" s="390"/>
      <c r="IIM70" s="391"/>
      <c r="IIN70" s="392"/>
      <c r="IIO70" s="393"/>
      <c r="IIP70" s="394"/>
      <c r="IIQ70" s="395"/>
      <c r="IIR70" s="389"/>
      <c r="IIS70" s="390"/>
      <c r="IIT70" s="391"/>
      <c r="IIU70" s="392"/>
      <c r="IIV70" s="393"/>
      <c r="IIW70" s="394"/>
      <c r="IIX70" s="395"/>
      <c r="IIY70" s="389"/>
      <c r="IIZ70" s="390"/>
      <c r="IJA70" s="391"/>
      <c r="IJB70" s="392"/>
      <c r="IJC70" s="393"/>
      <c r="IJD70" s="394"/>
      <c r="IJE70" s="395"/>
      <c r="IJF70" s="389"/>
      <c r="IJG70" s="390"/>
      <c r="IJH70" s="391"/>
      <c r="IJI70" s="392"/>
      <c r="IJJ70" s="393"/>
      <c r="IJK70" s="394"/>
      <c r="IJL70" s="395"/>
      <c r="IJM70" s="389"/>
      <c r="IJN70" s="390"/>
      <c r="IJO70" s="391"/>
      <c r="IJP70" s="392"/>
      <c r="IJQ70" s="393"/>
      <c r="IJR70" s="394"/>
      <c r="IJS70" s="395"/>
      <c r="IJT70" s="389"/>
      <c r="IJU70" s="390"/>
      <c r="IJV70" s="391"/>
      <c r="IJW70" s="392"/>
      <c r="IJX70" s="393"/>
      <c r="IJY70" s="394"/>
      <c r="IJZ70" s="395"/>
      <c r="IKA70" s="389"/>
      <c r="IKB70" s="390"/>
      <c r="IKC70" s="391"/>
      <c r="IKD70" s="392"/>
      <c r="IKE70" s="393"/>
      <c r="IKF70" s="394"/>
      <c r="IKG70" s="395"/>
      <c r="IKH70" s="389"/>
      <c r="IKI70" s="390"/>
      <c r="IKJ70" s="391"/>
      <c r="IKK70" s="392"/>
      <c r="IKL70" s="393"/>
      <c r="IKM70" s="394"/>
      <c r="IKN70" s="395"/>
      <c r="IKO70" s="389"/>
      <c r="IKP70" s="390"/>
      <c r="IKQ70" s="391"/>
      <c r="IKR70" s="392"/>
      <c r="IKS70" s="393"/>
      <c r="IKT70" s="394"/>
      <c r="IKU70" s="395"/>
      <c r="IKV70" s="389"/>
      <c r="IKW70" s="390"/>
      <c r="IKX70" s="391"/>
      <c r="IKY70" s="392"/>
      <c r="IKZ70" s="393"/>
      <c r="ILA70" s="394"/>
      <c r="ILB70" s="395"/>
      <c r="ILC70" s="389"/>
      <c r="ILD70" s="390"/>
      <c r="ILE70" s="391"/>
      <c r="ILF70" s="392"/>
      <c r="ILG70" s="393"/>
      <c r="ILH70" s="394"/>
      <c r="ILI70" s="395"/>
      <c r="ILJ70" s="389"/>
      <c r="ILK70" s="390"/>
      <c r="ILL70" s="391"/>
      <c r="ILM70" s="392"/>
      <c r="ILN70" s="393"/>
      <c r="ILO70" s="394"/>
      <c r="ILP70" s="395"/>
      <c r="ILQ70" s="389"/>
      <c r="ILR70" s="390"/>
      <c r="ILS70" s="391"/>
      <c r="ILT70" s="392"/>
      <c r="ILU70" s="393"/>
      <c r="ILV70" s="394"/>
      <c r="ILW70" s="395"/>
      <c r="ILX70" s="389"/>
      <c r="ILY70" s="390"/>
      <c r="ILZ70" s="391"/>
      <c r="IMA70" s="392"/>
      <c r="IMB70" s="393"/>
      <c r="IMC70" s="394"/>
      <c r="IMD70" s="395"/>
      <c r="IME70" s="389"/>
      <c r="IMF70" s="390"/>
      <c r="IMG70" s="391"/>
      <c r="IMH70" s="392"/>
      <c r="IMI70" s="393"/>
      <c r="IMJ70" s="394"/>
      <c r="IMK70" s="395"/>
      <c r="IML70" s="389"/>
      <c r="IMM70" s="390"/>
      <c r="IMN70" s="391"/>
      <c r="IMO70" s="392"/>
      <c r="IMP70" s="393"/>
      <c r="IMQ70" s="394"/>
      <c r="IMR70" s="395"/>
      <c r="IMS70" s="389"/>
      <c r="IMT70" s="390"/>
      <c r="IMU70" s="391"/>
      <c r="IMV70" s="392"/>
      <c r="IMW70" s="393"/>
      <c r="IMX70" s="394"/>
      <c r="IMY70" s="395"/>
      <c r="IMZ70" s="389"/>
      <c r="INA70" s="390"/>
      <c r="INB70" s="391"/>
      <c r="INC70" s="392"/>
      <c r="IND70" s="393"/>
      <c r="INE70" s="394"/>
      <c r="INF70" s="395"/>
      <c r="ING70" s="389"/>
      <c r="INH70" s="390"/>
      <c r="INI70" s="391"/>
      <c r="INJ70" s="392"/>
      <c r="INK70" s="393"/>
      <c r="INL70" s="394"/>
      <c r="INM70" s="395"/>
      <c r="INN70" s="389"/>
      <c r="INO70" s="390"/>
      <c r="INP70" s="391"/>
      <c r="INQ70" s="392"/>
      <c r="INR70" s="393"/>
      <c r="INS70" s="394"/>
      <c r="INT70" s="395"/>
      <c r="INU70" s="389"/>
      <c r="INV70" s="390"/>
      <c r="INW70" s="391"/>
      <c r="INX70" s="392"/>
      <c r="INY70" s="393"/>
      <c r="INZ70" s="394"/>
      <c r="IOA70" s="395"/>
      <c r="IOB70" s="389"/>
      <c r="IOC70" s="390"/>
      <c r="IOD70" s="391"/>
      <c r="IOE70" s="392"/>
      <c r="IOF70" s="393"/>
      <c r="IOG70" s="394"/>
      <c r="IOH70" s="395"/>
      <c r="IOI70" s="389"/>
      <c r="IOJ70" s="390"/>
      <c r="IOK70" s="391"/>
      <c r="IOL70" s="392"/>
      <c r="IOM70" s="393"/>
      <c r="ION70" s="394"/>
      <c r="IOO70" s="395"/>
      <c r="IOP70" s="389"/>
      <c r="IOQ70" s="390"/>
      <c r="IOR70" s="391"/>
      <c r="IOS70" s="392"/>
      <c r="IOT70" s="393"/>
      <c r="IOU70" s="394"/>
      <c r="IOV70" s="395"/>
      <c r="IOW70" s="389"/>
      <c r="IOX70" s="390"/>
      <c r="IOY70" s="391"/>
      <c r="IOZ70" s="392"/>
      <c r="IPA70" s="393"/>
      <c r="IPB70" s="394"/>
      <c r="IPC70" s="395"/>
      <c r="IPD70" s="389"/>
      <c r="IPE70" s="390"/>
      <c r="IPF70" s="391"/>
      <c r="IPG70" s="392"/>
      <c r="IPH70" s="393"/>
      <c r="IPI70" s="394"/>
      <c r="IPJ70" s="395"/>
      <c r="IPK70" s="389"/>
      <c r="IPL70" s="390"/>
      <c r="IPM70" s="391"/>
      <c r="IPN70" s="392"/>
      <c r="IPO70" s="393"/>
      <c r="IPP70" s="394"/>
      <c r="IPQ70" s="395"/>
      <c r="IPR70" s="389"/>
      <c r="IPS70" s="390"/>
      <c r="IPT70" s="391"/>
      <c r="IPU70" s="392"/>
      <c r="IPV70" s="393"/>
      <c r="IPW70" s="394"/>
      <c r="IPX70" s="395"/>
      <c r="IPY70" s="389"/>
      <c r="IPZ70" s="390"/>
      <c r="IQA70" s="391"/>
      <c r="IQB70" s="392"/>
      <c r="IQC70" s="393"/>
      <c r="IQD70" s="394"/>
      <c r="IQE70" s="395"/>
      <c r="IQF70" s="389"/>
      <c r="IQG70" s="390"/>
      <c r="IQH70" s="391"/>
      <c r="IQI70" s="392"/>
      <c r="IQJ70" s="393"/>
      <c r="IQK70" s="394"/>
      <c r="IQL70" s="395"/>
      <c r="IQM70" s="389"/>
      <c r="IQN70" s="390"/>
      <c r="IQO70" s="391"/>
      <c r="IQP70" s="392"/>
      <c r="IQQ70" s="393"/>
      <c r="IQR70" s="394"/>
      <c r="IQS70" s="395"/>
      <c r="IQT70" s="389"/>
      <c r="IQU70" s="390"/>
      <c r="IQV70" s="391"/>
      <c r="IQW70" s="392"/>
      <c r="IQX70" s="393"/>
      <c r="IQY70" s="394"/>
      <c r="IQZ70" s="395"/>
      <c r="IRA70" s="389"/>
      <c r="IRB70" s="390"/>
      <c r="IRC70" s="391"/>
      <c r="IRD70" s="392"/>
      <c r="IRE70" s="393"/>
      <c r="IRF70" s="394"/>
      <c r="IRG70" s="395"/>
      <c r="IRH70" s="389"/>
      <c r="IRI70" s="390"/>
      <c r="IRJ70" s="391"/>
      <c r="IRK70" s="392"/>
      <c r="IRL70" s="393"/>
      <c r="IRM70" s="394"/>
      <c r="IRN70" s="395"/>
      <c r="IRO70" s="389"/>
      <c r="IRP70" s="390"/>
      <c r="IRQ70" s="391"/>
      <c r="IRR70" s="392"/>
      <c r="IRS70" s="393"/>
      <c r="IRT70" s="394"/>
      <c r="IRU70" s="395"/>
      <c r="IRV70" s="389"/>
      <c r="IRW70" s="390"/>
      <c r="IRX70" s="391"/>
      <c r="IRY70" s="392"/>
      <c r="IRZ70" s="393"/>
      <c r="ISA70" s="394"/>
      <c r="ISB70" s="395"/>
      <c r="ISC70" s="389"/>
      <c r="ISD70" s="390"/>
      <c r="ISE70" s="391"/>
      <c r="ISF70" s="392"/>
      <c r="ISG70" s="393"/>
      <c r="ISH70" s="394"/>
      <c r="ISI70" s="395"/>
      <c r="ISJ70" s="389"/>
      <c r="ISK70" s="390"/>
      <c r="ISL70" s="391"/>
      <c r="ISM70" s="392"/>
      <c r="ISN70" s="393"/>
      <c r="ISO70" s="394"/>
      <c r="ISP70" s="395"/>
      <c r="ISQ70" s="389"/>
      <c r="ISR70" s="390"/>
      <c r="ISS70" s="391"/>
      <c r="IST70" s="392"/>
      <c r="ISU70" s="393"/>
      <c r="ISV70" s="394"/>
      <c r="ISW70" s="395"/>
      <c r="ISX70" s="389"/>
      <c r="ISY70" s="390"/>
      <c r="ISZ70" s="391"/>
      <c r="ITA70" s="392"/>
      <c r="ITB70" s="393"/>
      <c r="ITC70" s="394"/>
      <c r="ITD70" s="395"/>
      <c r="ITE70" s="389"/>
      <c r="ITF70" s="390"/>
      <c r="ITG70" s="391"/>
      <c r="ITH70" s="392"/>
      <c r="ITI70" s="393"/>
      <c r="ITJ70" s="394"/>
      <c r="ITK70" s="395"/>
      <c r="ITL70" s="389"/>
      <c r="ITM70" s="390"/>
      <c r="ITN70" s="391"/>
      <c r="ITO70" s="392"/>
      <c r="ITP70" s="393"/>
      <c r="ITQ70" s="394"/>
      <c r="ITR70" s="395"/>
      <c r="ITS70" s="389"/>
      <c r="ITT70" s="390"/>
      <c r="ITU70" s="391"/>
      <c r="ITV70" s="392"/>
      <c r="ITW70" s="393"/>
      <c r="ITX70" s="394"/>
      <c r="ITY70" s="395"/>
      <c r="ITZ70" s="389"/>
      <c r="IUA70" s="390"/>
      <c r="IUB70" s="391"/>
      <c r="IUC70" s="392"/>
      <c r="IUD70" s="393"/>
      <c r="IUE70" s="394"/>
      <c r="IUF70" s="395"/>
      <c r="IUG70" s="389"/>
      <c r="IUH70" s="390"/>
      <c r="IUI70" s="391"/>
      <c r="IUJ70" s="392"/>
      <c r="IUK70" s="393"/>
      <c r="IUL70" s="394"/>
      <c r="IUM70" s="395"/>
      <c r="IUN70" s="389"/>
      <c r="IUO70" s="390"/>
      <c r="IUP70" s="391"/>
      <c r="IUQ70" s="392"/>
      <c r="IUR70" s="393"/>
      <c r="IUS70" s="394"/>
      <c r="IUT70" s="395"/>
      <c r="IUU70" s="389"/>
      <c r="IUV70" s="390"/>
      <c r="IUW70" s="391"/>
      <c r="IUX70" s="392"/>
      <c r="IUY70" s="393"/>
      <c r="IUZ70" s="394"/>
      <c r="IVA70" s="395"/>
      <c r="IVB70" s="389"/>
      <c r="IVC70" s="390"/>
      <c r="IVD70" s="391"/>
      <c r="IVE70" s="392"/>
      <c r="IVF70" s="393"/>
      <c r="IVG70" s="394"/>
      <c r="IVH70" s="395"/>
      <c r="IVI70" s="389"/>
      <c r="IVJ70" s="390"/>
      <c r="IVK70" s="391"/>
      <c r="IVL70" s="392"/>
      <c r="IVM70" s="393"/>
      <c r="IVN70" s="394"/>
      <c r="IVO70" s="395"/>
      <c r="IVP70" s="389"/>
      <c r="IVQ70" s="390"/>
      <c r="IVR70" s="391"/>
      <c r="IVS70" s="392"/>
      <c r="IVT70" s="393"/>
      <c r="IVU70" s="394"/>
      <c r="IVV70" s="395"/>
      <c r="IVW70" s="389"/>
      <c r="IVX70" s="390"/>
      <c r="IVY70" s="391"/>
      <c r="IVZ70" s="392"/>
      <c r="IWA70" s="393"/>
      <c r="IWB70" s="394"/>
      <c r="IWC70" s="395"/>
      <c r="IWD70" s="389"/>
      <c r="IWE70" s="390"/>
      <c r="IWF70" s="391"/>
      <c r="IWG70" s="392"/>
      <c r="IWH70" s="393"/>
      <c r="IWI70" s="394"/>
      <c r="IWJ70" s="395"/>
      <c r="IWK70" s="389"/>
      <c r="IWL70" s="390"/>
      <c r="IWM70" s="391"/>
      <c r="IWN70" s="392"/>
      <c r="IWO70" s="393"/>
      <c r="IWP70" s="394"/>
      <c r="IWQ70" s="395"/>
      <c r="IWR70" s="389"/>
      <c r="IWS70" s="390"/>
      <c r="IWT70" s="391"/>
      <c r="IWU70" s="392"/>
      <c r="IWV70" s="393"/>
      <c r="IWW70" s="394"/>
      <c r="IWX70" s="395"/>
      <c r="IWY70" s="389"/>
      <c r="IWZ70" s="390"/>
      <c r="IXA70" s="391"/>
      <c r="IXB70" s="392"/>
      <c r="IXC70" s="393"/>
      <c r="IXD70" s="394"/>
      <c r="IXE70" s="395"/>
      <c r="IXF70" s="389"/>
      <c r="IXG70" s="390"/>
      <c r="IXH70" s="391"/>
      <c r="IXI70" s="392"/>
      <c r="IXJ70" s="393"/>
      <c r="IXK70" s="394"/>
      <c r="IXL70" s="395"/>
      <c r="IXM70" s="389"/>
      <c r="IXN70" s="390"/>
      <c r="IXO70" s="391"/>
      <c r="IXP70" s="392"/>
      <c r="IXQ70" s="393"/>
      <c r="IXR70" s="394"/>
      <c r="IXS70" s="395"/>
      <c r="IXT70" s="389"/>
      <c r="IXU70" s="390"/>
      <c r="IXV70" s="391"/>
      <c r="IXW70" s="392"/>
      <c r="IXX70" s="393"/>
      <c r="IXY70" s="394"/>
      <c r="IXZ70" s="395"/>
      <c r="IYA70" s="389"/>
      <c r="IYB70" s="390"/>
      <c r="IYC70" s="391"/>
      <c r="IYD70" s="392"/>
      <c r="IYE70" s="393"/>
      <c r="IYF70" s="394"/>
      <c r="IYG70" s="395"/>
      <c r="IYH70" s="389"/>
      <c r="IYI70" s="390"/>
      <c r="IYJ70" s="391"/>
      <c r="IYK70" s="392"/>
      <c r="IYL70" s="393"/>
      <c r="IYM70" s="394"/>
      <c r="IYN70" s="395"/>
      <c r="IYO70" s="389"/>
      <c r="IYP70" s="390"/>
      <c r="IYQ70" s="391"/>
      <c r="IYR70" s="392"/>
      <c r="IYS70" s="393"/>
      <c r="IYT70" s="394"/>
      <c r="IYU70" s="395"/>
      <c r="IYV70" s="389"/>
      <c r="IYW70" s="390"/>
      <c r="IYX70" s="391"/>
      <c r="IYY70" s="392"/>
      <c r="IYZ70" s="393"/>
      <c r="IZA70" s="394"/>
      <c r="IZB70" s="395"/>
      <c r="IZC70" s="389"/>
      <c r="IZD70" s="390"/>
      <c r="IZE70" s="391"/>
      <c r="IZF70" s="392"/>
      <c r="IZG70" s="393"/>
      <c r="IZH70" s="394"/>
      <c r="IZI70" s="395"/>
      <c r="IZJ70" s="389"/>
      <c r="IZK70" s="390"/>
      <c r="IZL70" s="391"/>
      <c r="IZM70" s="392"/>
      <c r="IZN70" s="393"/>
      <c r="IZO70" s="394"/>
      <c r="IZP70" s="395"/>
      <c r="IZQ70" s="389"/>
      <c r="IZR70" s="390"/>
      <c r="IZS70" s="391"/>
      <c r="IZT70" s="392"/>
      <c r="IZU70" s="393"/>
      <c r="IZV70" s="394"/>
      <c r="IZW70" s="395"/>
      <c r="IZX70" s="389"/>
      <c r="IZY70" s="390"/>
      <c r="IZZ70" s="391"/>
      <c r="JAA70" s="392"/>
      <c r="JAB70" s="393"/>
      <c r="JAC70" s="394"/>
      <c r="JAD70" s="395"/>
      <c r="JAE70" s="389"/>
      <c r="JAF70" s="390"/>
      <c r="JAG70" s="391"/>
      <c r="JAH70" s="392"/>
      <c r="JAI70" s="393"/>
      <c r="JAJ70" s="394"/>
      <c r="JAK70" s="395"/>
      <c r="JAL70" s="389"/>
      <c r="JAM70" s="390"/>
      <c r="JAN70" s="391"/>
      <c r="JAO70" s="392"/>
      <c r="JAP70" s="393"/>
      <c r="JAQ70" s="394"/>
      <c r="JAR70" s="395"/>
      <c r="JAS70" s="389"/>
      <c r="JAT70" s="390"/>
      <c r="JAU70" s="391"/>
      <c r="JAV70" s="392"/>
      <c r="JAW70" s="393"/>
      <c r="JAX70" s="394"/>
      <c r="JAY70" s="395"/>
      <c r="JAZ70" s="389"/>
      <c r="JBA70" s="390"/>
      <c r="JBB70" s="391"/>
      <c r="JBC70" s="392"/>
      <c r="JBD70" s="393"/>
      <c r="JBE70" s="394"/>
      <c r="JBF70" s="395"/>
      <c r="JBG70" s="389"/>
      <c r="JBH70" s="390"/>
      <c r="JBI70" s="391"/>
      <c r="JBJ70" s="392"/>
      <c r="JBK70" s="393"/>
      <c r="JBL70" s="394"/>
      <c r="JBM70" s="395"/>
      <c r="JBN70" s="389"/>
      <c r="JBO70" s="390"/>
      <c r="JBP70" s="391"/>
      <c r="JBQ70" s="392"/>
      <c r="JBR70" s="393"/>
      <c r="JBS70" s="394"/>
      <c r="JBT70" s="395"/>
      <c r="JBU70" s="389"/>
      <c r="JBV70" s="390"/>
      <c r="JBW70" s="391"/>
      <c r="JBX70" s="392"/>
      <c r="JBY70" s="393"/>
      <c r="JBZ70" s="394"/>
      <c r="JCA70" s="395"/>
      <c r="JCB70" s="389"/>
      <c r="JCC70" s="390"/>
      <c r="JCD70" s="391"/>
      <c r="JCE70" s="392"/>
      <c r="JCF70" s="393"/>
      <c r="JCG70" s="394"/>
      <c r="JCH70" s="395"/>
      <c r="JCI70" s="389"/>
      <c r="JCJ70" s="390"/>
      <c r="JCK70" s="391"/>
      <c r="JCL70" s="392"/>
      <c r="JCM70" s="393"/>
      <c r="JCN70" s="394"/>
      <c r="JCO70" s="395"/>
      <c r="JCP70" s="389"/>
      <c r="JCQ70" s="390"/>
      <c r="JCR70" s="391"/>
      <c r="JCS70" s="392"/>
      <c r="JCT70" s="393"/>
      <c r="JCU70" s="394"/>
      <c r="JCV70" s="395"/>
      <c r="JCW70" s="389"/>
      <c r="JCX70" s="390"/>
      <c r="JCY70" s="391"/>
      <c r="JCZ70" s="392"/>
      <c r="JDA70" s="393"/>
      <c r="JDB70" s="394"/>
      <c r="JDC70" s="395"/>
      <c r="JDD70" s="389"/>
      <c r="JDE70" s="390"/>
      <c r="JDF70" s="391"/>
      <c r="JDG70" s="392"/>
      <c r="JDH70" s="393"/>
      <c r="JDI70" s="394"/>
      <c r="JDJ70" s="395"/>
      <c r="JDK70" s="389"/>
      <c r="JDL70" s="390"/>
      <c r="JDM70" s="391"/>
      <c r="JDN70" s="392"/>
      <c r="JDO70" s="393"/>
      <c r="JDP70" s="394"/>
      <c r="JDQ70" s="395"/>
      <c r="JDR70" s="389"/>
      <c r="JDS70" s="390"/>
      <c r="JDT70" s="391"/>
      <c r="JDU70" s="392"/>
      <c r="JDV70" s="393"/>
      <c r="JDW70" s="394"/>
      <c r="JDX70" s="395"/>
      <c r="JDY70" s="389"/>
      <c r="JDZ70" s="390"/>
      <c r="JEA70" s="391"/>
      <c r="JEB70" s="392"/>
      <c r="JEC70" s="393"/>
      <c r="JED70" s="394"/>
      <c r="JEE70" s="395"/>
      <c r="JEF70" s="389"/>
      <c r="JEG70" s="390"/>
      <c r="JEH70" s="391"/>
      <c r="JEI70" s="392"/>
      <c r="JEJ70" s="393"/>
      <c r="JEK70" s="394"/>
      <c r="JEL70" s="395"/>
      <c r="JEM70" s="389"/>
      <c r="JEN70" s="390"/>
      <c r="JEO70" s="391"/>
      <c r="JEP70" s="392"/>
      <c r="JEQ70" s="393"/>
      <c r="JER70" s="394"/>
      <c r="JES70" s="395"/>
      <c r="JET70" s="389"/>
      <c r="JEU70" s="390"/>
      <c r="JEV70" s="391"/>
      <c r="JEW70" s="392"/>
      <c r="JEX70" s="393"/>
      <c r="JEY70" s="394"/>
      <c r="JEZ70" s="395"/>
      <c r="JFA70" s="389"/>
      <c r="JFB70" s="390"/>
      <c r="JFC70" s="391"/>
      <c r="JFD70" s="392"/>
      <c r="JFE70" s="393"/>
      <c r="JFF70" s="394"/>
      <c r="JFG70" s="395"/>
      <c r="JFH70" s="389"/>
      <c r="JFI70" s="390"/>
      <c r="JFJ70" s="391"/>
      <c r="JFK70" s="392"/>
      <c r="JFL70" s="393"/>
      <c r="JFM70" s="394"/>
      <c r="JFN70" s="395"/>
      <c r="JFO70" s="389"/>
      <c r="JFP70" s="390"/>
      <c r="JFQ70" s="391"/>
      <c r="JFR70" s="392"/>
      <c r="JFS70" s="393"/>
      <c r="JFT70" s="394"/>
      <c r="JFU70" s="395"/>
      <c r="JFV70" s="389"/>
      <c r="JFW70" s="390"/>
      <c r="JFX70" s="391"/>
      <c r="JFY70" s="392"/>
      <c r="JFZ70" s="393"/>
      <c r="JGA70" s="394"/>
      <c r="JGB70" s="395"/>
      <c r="JGC70" s="389"/>
      <c r="JGD70" s="390"/>
      <c r="JGE70" s="391"/>
      <c r="JGF70" s="392"/>
      <c r="JGG70" s="393"/>
      <c r="JGH70" s="394"/>
      <c r="JGI70" s="395"/>
      <c r="JGJ70" s="389"/>
      <c r="JGK70" s="390"/>
      <c r="JGL70" s="391"/>
      <c r="JGM70" s="392"/>
      <c r="JGN70" s="393"/>
      <c r="JGO70" s="394"/>
      <c r="JGP70" s="395"/>
      <c r="JGQ70" s="389"/>
      <c r="JGR70" s="390"/>
      <c r="JGS70" s="391"/>
      <c r="JGT70" s="392"/>
      <c r="JGU70" s="393"/>
      <c r="JGV70" s="394"/>
      <c r="JGW70" s="395"/>
      <c r="JGX70" s="389"/>
      <c r="JGY70" s="390"/>
      <c r="JGZ70" s="391"/>
      <c r="JHA70" s="392"/>
      <c r="JHB70" s="393"/>
      <c r="JHC70" s="394"/>
      <c r="JHD70" s="395"/>
      <c r="JHE70" s="389"/>
      <c r="JHF70" s="390"/>
      <c r="JHG70" s="391"/>
      <c r="JHH70" s="392"/>
      <c r="JHI70" s="393"/>
      <c r="JHJ70" s="394"/>
      <c r="JHK70" s="395"/>
      <c r="JHL70" s="389"/>
      <c r="JHM70" s="390"/>
      <c r="JHN70" s="391"/>
      <c r="JHO70" s="392"/>
      <c r="JHP70" s="393"/>
      <c r="JHQ70" s="394"/>
      <c r="JHR70" s="395"/>
      <c r="JHS70" s="389"/>
      <c r="JHT70" s="390"/>
      <c r="JHU70" s="391"/>
      <c r="JHV70" s="392"/>
      <c r="JHW70" s="393"/>
      <c r="JHX70" s="394"/>
      <c r="JHY70" s="395"/>
      <c r="JHZ70" s="389"/>
      <c r="JIA70" s="390"/>
      <c r="JIB70" s="391"/>
      <c r="JIC70" s="392"/>
      <c r="JID70" s="393"/>
      <c r="JIE70" s="394"/>
      <c r="JIF70" s="395"/>
      <c r="JIG70" s="389"/>
      <c r="JIH70" s="390"/>
      <c r="JII70" s="391"/>
      <c r="JIJ70" s="392"/>
      <c r="JIK70" s="393"/>
      <c r="JIL70" s="394"/>
      <c r="JIM70" s="395"/>
      <c r="JIN70" s="389"/>
      <c r="JIO70" s="390"/>
      <c r="JIP70" s="391"/>
      <c r="JIQ70" s="392"/>
      <c r="JIR70" s="393"/>
      <c r="JIS70" s="394"/>
      <c r="JIT70" s="395"/>
      <c r="JIU70" s="389"/>
      <c r="JIV70" s="390"/>
      <c r="JIW70" s="391"/>
      <c r="JIX70" s="392"/>
      <c r="JIY70" s="393"/>
      <c r="JIZ70" s="394"/>
      <c r="JJA70" s="395"/>
      <c r="JJB70" s="389"/>
      <c r="JJC70" s="390"/>
      <c r="JJD70" s="391"/>
      <c r="JJE70" s="392"/>
      <c r="JJF70" s="393"/>
      <c r="JJG70" s="394"/>
      <c r="JJH70" s="395"/>
      <c r="JJI70" s="389"/>
      <c r="JJJ70" s="390"/>
      <c r="JJK70" s="391"/>
      <c r="JJL70" s="392"/>
      <c r="JJM70" s="393"/>
      <c r="JJN70" s="394"/>
      <c r="JJO70" s="395"/>
      <c r="JJP70" s="389"/>
      <c r="JJQ70" s="390"/>
      <c r="JJR70" s="391"/>
      <c r="JJS70" s="392"/>
      <c r="JJT70" s="393"/>
      <c r="JJU70" s="394"/>
      <c r="JJV70" s="395"/>
      <c r="JJW70" s="389"/>
      <c r="JJX70" s="390"/>
      <c r="JJY70" s="391"/>
      <c r="JJZ70" s="392"/>
      <c r="JKA70" s="393"/>
      <c r="JKB70" s="394"/>
      <c r="JKC70" s="395"/>
      <c r="JKD70" s="389"/>
      <c r="JKE70" s="390"/>
      <c r="JKF70" s="391"/>
      <c r="JKG70" s="392"/>
      <c r="JKH70" s="393"/>
      <c r="JKI70" s="394"/>
      <c r="JKJ70" s="395"/>
      <c r="JKK70" s="389"/>
      <c r="JKL70" s="390"/>
      <c r="JKM70" s="391"/>
      <c r="JKN70" s="392"/>
      <c r="JKO70" s="393"/>
      <c r="JKP70" s="394"/>
      <c r="JKQ70" s="395"/>
      <c r="JKR70" s="389"/>
      <c r="JKS70" s="390"/>
      <c r="JKT70" s="391"/>
      <c r="JKU70" s="392"/>
      <c r="JKV70" s="393"/>
      <c r="JKW70" s="394"/>
      <c r="JKX70" s="395"/>
      <c r="JKY70" s="389"/>
      <c r="JKZ70" s="390"/>
      <c r="JLA70" s="391"/>
      <c r="JLB70" s="392"/>
      <c r="JLC70" s="393"/>
      <c r="JLD70" s="394"/>
      <c r="JLE70" s="395"/>
      <c r="JLF70" s="389"/>
      <c r="JLG70" s="390"/>
      <c r="JLH70" s="391"/>
      <c r="JLI70" s="392"/>
      <c r="JLJ70" s="393"/>
      <c r="JLK70" s="394"/>
      <c r="JLL70" s="395"/>
      <c r="JLM70" s="389"/>
      <c r="JLN70" s="390"/>
      <c r="JLO70" s="391"/>
      <c r="JLP70" s="392"/>
      <c r="JLQ70" s="393"/>
      <c r="JLR70" s="394"/>
      <c r="JLS70" s="395"/>
      <c r="JLT70" s="389"/>
      <c r="JLU70" s="390"/>
      <c r="JLV70" s="391"/>
      <c r="JLW70" s="392"/>
      <c r="JLX70" s="393"/>
      <c r="JLY70" s="394"/>
      <c r="JLZ70" s="395"/>
      <c r="JMA70" s="389"/>
      <c r="JMB70" s="390"/>
      <c r="JMC70" s="391"/>
      <c r="JMD70" s="392"/>
      <c r="JME70" s="393"/>
      <c r="JMF70" s="394"/>
      <c r="JMG70" s="395"/>
      <c r="JMH70" s="389"/>
      <c r="JMI70" s="390"/>
      <c r="JMJ70" s="391"/>
      <c r="JMK70" s="392"/>
      <c r="JML70" s="393"/>
      <c r="JMM70" s="394"/>
      <c r="JMN70" s="395"/>
      <c r="JMO70" s="389"/>
      <c r="JMP70" s="390"/>
      <c r="JMQ70" s="391"/>
      <c r="JMR70" s="392"/>
      <c r="JMS70" s="393"/>
      <c r="JMT70" s="394"/>
      <c r="JMU70" s="395"/>
      <c r="JMV70" s="389"/>
      <c r="JMW70" s="390"/>
      <c r="JMX70" s="391"/>
      <c r="JMY70" s="392"/>
      <c r="JMZ70" s="393"/>
      <c r="JNA70" s="394"/>
      <c r="JNB70" s="395"/>
      <c r="JNC70" s="389"/>
      <c r="JND70" s="390"/>
      <c r="JNE70" s="391"/>
      <c r="JNF70" s="392"/>
      <c r="JNG70" s="393"/>
      <c r="JNH70" s="394"/>
      <c r="JNI70" s="395"/>
      <c r="JNJ70" s="389"/>
      <c r="JNK70" s="390"/>
      <c r="JNL70" s="391"/>
      <c r="JNM70" s="392"/>
      <c r="JNN70" s="393"/>
      <c r="JNO70" s="394"/>
      <c r="JNP70" s="395"/>
      <c r="JNQ70" s="389"/>
      <c r="JNR70" s="390"/>
      <c r="JNS70" s="391"/>
      <c r="JNT70" s="392"/>
      <c r="JNU70" s="393"/>
      <c r="JNV70" s="394"/>
      <c r="JNW70" s="395"/>
      <c r="JNX70" s="389"/>
      <c r="JNY70" s="390"/>
      <c r="JNZ70" s="391"/>
      <c r="JOA70" s="392"/>
      <c r="JOB70" s="393"/>
      <c r="JOC70" s="394"/>
      <c r="JOD70" s="395"/>
      <c r="JOE70" s="389"/>
      <c r="JOF70" s="390"/>
      <c r="JOG70" s="391"/>
      <c r="JOH70" s="392"/>
      <c r="JOI70" s="393"/>
      <c r="JOJ70" s="394"/>
      <c r="JOK70" s="395"/>
      <c r="JOL70" s="389"/>
      <c r="JOM70" s="390"/>
      <c r="JON70" s="391"/>
      <c r="JOO70" s="392"/>
      <c r="JOP70" s="393"/>
      <c r="JOQ70" s="394"/>
      <c r="JOR70" s="395"/>
      <c r="JOS70" s="389"/>
      <c r="JOT70" s="390"/>
      <c r="JOU70" s="391"/>
      <c r="JOV70" s="392"/>
      <c r="JOW70" s="393"/>
      <c r="JOX70" s="394"/>
      <c r="JOY70" s="395"/>
      <c r="JOZ70" s="389"/>
      <c r="JPA70" s="390"/>
      <c r="JPB70" s="391"/>
      <c r="JPC70" s="392"/>
      <c r="JPD70" s="393"/>
      <c r="JPE70" s="394"/>
      <c r="JPF70" s="395"/>
      <c r="JPG70" s="389"/>
      <c r="JPH70" s="390"/>
      <c r="JPI70" s="391"/>
      <c r="JPJ70" s="392"/>
      <c r="JPK70" s="393"/>
      <c r="JPL70" s="394"/>
      <c r="JPM70" s="395"/>
      <c r="JPN70" s="389"/>
      <c r="JPO70" s="390"/>
      <c r="JPP70" s="391"/>
      <c r="JPQ70" s="392"/>
      <c r="JPR70" s="393"/>
      <c r="JPS70" s="394"/>
      <c r="JPT70" s="395"/>
      <c r="JPU70" s="389"/>
      <c r="JPV70" s="390"/>
      <c r="JPW70" s="391"/>
      <c r="JPX70" s="392"/>
      <c r="JPY70" s="393"/>
      <c r="JPZ70" s="394"/>
      <c r="JQA70" s="395"/>
      <c r="JQB70" s="389"/>
      <c r="JQC70" s="390"/>
      <c r="JQD70" s="391"/>
      <c r="JQE70" s="392"/>
      <c r="JQF70" s="393"/>
      <c r="JQG70" s="394"/>
      <c r="JQH70" s="395"/>
      <c r="JQI70" s="389"/>
      <c r="JQJ70" s="390"/>
      <c r="JQK70" s="391"/>
      <c r="JQL70" s="392"/>
      <c r="JQM70" s="393"/>
      <c r="JQN70" s="394"/>
      <c r="JQO70" s="395"/>
      <c r="JQP70" s="389"/>
      <c r="JQQ70" s="390"/>
      <c r="JQR70" s="391"/>
      <c r="JQS70" s="392"/>
      <c r="JQT70" s="393"/>
      <c r="JQU70" s="394"/>
      <c r="JQV70" s="395"/>
      <c r="JQW70" s="389"/>
      <c r="JQX70" s="390"/>
      <c r="JQY70" s="391"/>
      <c r="JQZ70" s="392"/>
      <c r="JRA70" s="393"/>
      <c r="JRB70" s="394"/>
      <c r="JRC70" s="395"/>
      <c r="JRD70" s="389"/>
      <c r="JRE70" s="390"/>
      <c r="JRF70" s="391"/>
      <c r="JRG70" s="392"/>
      <c r="JRH70" s="393"/>
      <c r="JRI70" s="394"/>
      <c r="JRJ70" s="395"/>
      <c r="JRK70" s="389"/>
      <c r="JRL70" s="390"/>
      <c r="JRM70" s="391"/>
      <c r="JRN70" s="392"/>
      <c r="JRO70" s="393"/>
      <c r="JRP70" s="394"/>
      <c r="JRQ70" s="395"/>
      <c r="JRR70" s="389"/>
      <c r="JRS70" s="390"/>
      <c r="JRT70" s="391"/>
      <c r="JRU70" s="392"/>
      <c r="JRV70" s="393"/>
      <c r="JRW70" s="394"/>
      <c r="JRX70" s="395"/>
      <c r="JRY70" s="389"/>
      <c r="JRZ70" s="390"/>
      <c r="JSA70" s="391"/>
      <c r="JSB70" s="392"/>
      <c r="JSC70" s="393"/>
      <c r="JSD70" s="394"/>
      <c r="JSE70" s="395"/>
      <c r="JSF70" s="389"/>
      <c r="JSG70" s="390"/>
      <c r="JSH70" s="391"/>
      <c r="JSI70" s="392"/>
      <c r="JSJ70" s="393"/>
      <c r="JSK70" s="394"/>
      <c r="JSL70" s="395"/>
      <c r="JSM70" s="389"/>
      <c r="JSN70" s="390"/>
      <c r="JSO70" s="391"/>
      <c r="JSP70" s="392"/>
      <c r="JSQ70" s="393"/>
      <c r="JSR70" s="394"/>
      <c r="JSS70" s="395"/>
      <c r="JST70" s="389"/>
      <c r="JSU70" s="390"/>
      <c r="JSV70" s="391"/>
      <c r="JSW70" s="392"/>
      <c r="JSX70" s="393"/>
      <c r="JSY70" s="394"/>
      <c r="JSZ70" s="395"/>
      <c r="JTA70" s="389"/>
      <c r="JTB70" s="390"/>
      <c r="JTC70" s="391"/>
      <c r="JTD70" s="392"/>
      <c r="JTE70" s="393"/>
      <c r="JTF70" s="394"/>
      <c r="JTG70" s="395"/>
      <c r="JTH70" s="389"/>
      <c r="JTI70" s="390"/>
      <c r="JTJ70" s="391"/>
      <c r="JTK70" s="392"/>
      <c r="JTL70" s="393"/>
      <c r="JTM70" s="394"/>
      <c r="JTN70" s="395"/>
      <c r="JTO70" s="389"/>
      <c r="JTP70" s="390"/>
      <c r="JTQ70" s="391"/>
      <c r="JTR70" s="392"/>
      <c r="JTS70" s="393"/>
      <c r="JTT70" s="394"/>
      <c r="JTU70" s="395"/>
      <c r="JTV70" s="389"/>
      <c r="JTW70" s="390"/>
      <c r="JTX70" s="391"/>
      <c r="JTY70" s="392"/>
      <c r="JTZ70" s="393"/>
      <c r="JUA70" s="394"/>
      <c r="JUB70" s="395"/>
      <c r="JUC70" s="389"/>
      <c r="JUD70" s="390"/>
      <c r="JUE70" s="391"/>
      <c r="JUF70" s="392"/>
      <c r="JUG70" s="393"/>
      <c r="JUH70" s="394"/>
      <c r="JUI70" s="395"/>
      <c r="JUJ70" s="389"/>
      <c r="JUK70" s="390"/>
      <c r="JUL70" s="391"/>
      <c r="JUM70" s="392"/>
      <c r="JUN70" s="393"/>
      <c r="JUO70" s="394"/>
      <c r="JUP70" s="395"/>
      <c r="JUQ70" s="389"/>
      <c r="JUR70" s="390"/>
      <c r="JUS70" s="391"/>
      <c r="JUT70" s="392"/>
      <c r="JUU70" s="393"/>
      <c r="JUV70" s="394"/>
      <c r="JUW70" s="395"/>
      <c r="JUX70" s="389"/>
      <c r="JUY70" s="390"/>
      <c r="JUZ70" s="391"/>
      <c r="JVA70" s="392"/>
      <c r="JVB70" s="393"/>
      <c r="JVC70" s="394"/>
      <c r="JVD70" s="395"/>
      <c r="JVE70" s="389"/>
      <c r="JVF70" s="390"/>
      <c r="JVG70" s="391"/>
      <c r="JVH70" s="392"/>
      <c r="JVI70" s="393"/>
      <c r="JVJ70" s="394"/>
      <c r="JVK70" s="395"/>
      <c r="JVL70" s="389"/>
      <c r="JVM70" s="390"/>
      <c r="JVN70" s="391"/>
      <c r="JVO70" s="392"/>
      <c r="JVP70" s="393"/>
      <c r="JVQ70" s="394"/>
      <c r="JVR70" s="395"/>
      <c r="JVS70" s="389"/>
      <c r="JVT70" s="390"/>
      <c r="JVU70" s="391"/>
      <c r="JVV70" s="392"/>
      <c r="JVW70" s="393"/>
      <c r="JVX70" s="394"/>
      <c r="JVY70" s="395"/>
      <c r="JVZ70" s="389"/>
      <c r="JWA70" s="390"/>
      <c r="JWB70" s="391"/>
      <c r="JWC70" s="392"/>
      <c r="JWD70" s="393"/>
      <c r="JWE70" s="394"/>
      <c r="JWF70" s="395"/>
      <c r="JWG70" s="389"/>
      <c r="JWH70" s="390"/>
      <c r="JWI70" s="391"/>
      <c r="JWJ70" s="392"/>
      <c r="JWK70" s="393"/>
      <c r="JWL70" s="394"/>
      <c r="JWM70" s="395"/>
      <c r="JWN70" s="389"/>
      <c r="JWO70" s="390"/>
      <c r="JWP70" s="391"/>
      <c r="JWQ70" s="392"/>
      <c r="JWR70" s="393"/>
      <c r="JWS70" s="394"/>
      <c r="JWT70" s="395"/>
      <c r="JWU70" s="389"/>
      <c r="JWV70" s="390"/>
      <c r="JWW70" s="391"/>
      <c r="JWX70" s="392"/>
      <c r="JWY70" s="393"/>
      <c r="JWZ70" s="394"/>
      <c r="JXA70" s="395"/>
      <c r="JXB70" s="389"/>
      <c r="JXC70" s="390"/>
      <c r="JXD70" s="391"/>
      <c r="JXE70" s="392"/>
      <c r="JXF70" s="393"/>
      <c r="JXG70" s="394"/>
      <c r="JXH70" s="395"/>
      <c r="JXI70" s="389"/>
      <c r="JXJ70" s="390"/>
      <c r="JXK70" s="391"/>
      <c r="JXL70" s="392"/>
      <c r="JXM70" s="393"/>
      <c r="JXN70" s="394"/>
      <c r="JXO70" s="395"/>
      <c r="JXP70" s="389"/>
      <c r="JXQ70" s="390"/>
      <c r="JXR70" s="391"/>
      <c r="JXS70" s="392"/>
      <c r="JXT70" s="393"/>
      <c r="JXU70" s="394"/>
      <c r="JXV70" s="395"/>
      <c r="JXW70" s="389"/>
      <c r="JXX70" s="390"/>
      <c r="JXY70" s="391"/>
      <c r="JXZ70" s="392"/>
      <c r="JYA70" s="393"/>
      <c r="JYB70" s="394"/>
      <c r="JYC70" s="395"/>
      <c r="JYD70" s="389"/>
      <c r="JYE70" s="390"/>
      <c r="JYF70" s="391"/>
      <c r="JYG70" s="392"/>
      <c r="JYH70" s="393"/>
      <c r="JYI70" s="394"/>
      <c r="JYJ70" s="395"/>
      <c r="JYK70" s="389"/>
      <c r="JYL70" s="390"/>
      <c r="JYM70" s="391"/>
      <c r="JYN70" s="392"/>
      <c r="JYO70" s="393"/>
      <c r="JYP70" s="394"/>
      <c r="JYQ70" s="395"/>
      <c r="JYR70" s="389"/>
      <c r="JYS70" s="390"/>
      <c r="JYT70" s="391"/>
      <c r="JYU70" s="392"/>
      <c r="JYV70" s="393"/>
      <c r="JYW70" s="394"/>
      <c r="JYX70" s="395"/>
      <c r="JYY70" s="389"/>
      <c r="JYZ70" s="390"/>
      <c r="JZA70" s="391"/>
      <c r="JZB70" s="392"/>
      <c r="JZC70" s="393"/>
      <c r="JZD70" s="394"/>
      <c r="JZE70" s="395"/>
      <c r="JZF70" s="389"/>
      <c r="JZG70" s="390"/>
      <c r="JZH70" s="391"/>
      <c r="JZI70" s="392"/>
      <c r="JZJ70" s="393"/>
      <c r="JZK70" s="394"/>
      <c r="JZL70" s="395"/>
      <c r="JZM70" s="389"/>
      <c r="JZN70" s="390"/>
      <c r="JZO70" s="391"/>
      <c r="JZP70" s="392"/>
      <c r="JZQ70" s="393"/>
      <c r="JZR70" s="394"/>
      <c r="JZS70" s="395"/>
      <c r="JZT70" s="389"/>
      <c r="JZU70" s="390"/>
      <c r="JZV70" s="391"/>
      <c r="JZW70" s="392"/>
      <c r="JZX70" s="393"/>
      <c r="JZY70" s="394"/>
      <c r="JZZ70" s="395"/>
      <c r="KAA70" s="389"/>
      <c r="KAB70" s="390"/>
      <c r="KAC70" s="391"/>
      <c r="KAD70" s="392"/>
      <c r="KAE70" s="393"/>
      <c r="KAF70" s="394"/>
      <c r="KAG70" s="395"/>
      <c r="KAH70" s="389"/>
      <c r="KAI70" s="390"/>
      <c r="KAJ70" s="391"/>
      <c r="KAK70" s="392"/>
      <c r="KAL70" s="393"/>
      <c r="KAM70" s="394"/>
      <c r="KAN70" s="395"/>
      <c r="KAO70" s="389"/>
      <c r="KAP70" s="390"/>
      <c r="KAQ70" s="391"/>
      <c r="KAR70" s="392"/>
      <c r="KAS70" s="393"/>
      <c r="KAT70" s="394"/>
      <c r="KAU70" s="395"/>
      <c r="KAV70" s="389"/>
      <c r="KAW70" s="390"/>
      <c r="KAX70" s="391"/>
      <c r="KAY70" s="392"/>
      <c r="KAZ70" s="393"/>
      <c r="KBA70" s="394"/>
      <c r="KBB70" s="395"/>
      <c r="KBC70" s="389"/>
      <c r="KBD70" s="390"/>
      <c r="KBE70" s="391"/>
      <c r="KBF70" s="392"/>
      <c r="KBG70" s="393"/>
      <c r="KBH70" s="394"/>
      <c r="KBI70" s="395"/>
      <c r="KBJ70" s="389"/>
      <c r="KBK70" s="390"/>
      <c r="KBL70" s="391"/>
      <c r="KBM70" s="392"/>
      <c r="KBN70" s="393"/>
      <c r="KBO70" s="394"/>
      <c r="KBP70" s="395"/>
      <c r="KBQ70" s="389"/>
      <c r="KBR70" s="390"/>
      <c r="KBS70" s="391"/>
      <c r="KBT70" s="392"/>
      <c r="KBU70" s="393"/>
      <c r="KBV70" s="394"/>
      <c r="KBW70" s="395"/>
      <c r="KBX70" s="389"/>
      <c r="KBY70" s="390"/>
      <c r="KBZ70" s="391"/>
      <c r="KCA70" s="392"/>
      <c r="KCB70" s="393"/>
      <c r="KCC70" s="394"/>
      <c r="KCD70" s="395"/>
      <c r="KCE70" s="389"/>
      <c r="KCF70" s="390"/>
      <c r="KCG70" s="391"/>
      <c r="KCH70" s="392"/>
      <c r="KCI70" s="393"/>
      <c r="KCJ70" s="394"/>
      <c r="KCK70" s="395"/>
      <c r="KCL70" s="389"/>
      <c r="KCM70" s="390"/>
      <c r="KCN70" s="391"/>
      <c r="KCO70" s="392"/>
      <c r="KCP70" s="393"/>
      <c r="KCQ70" s="394"/>
      <c r="KCR70" s="395"/>
      <c r="KCS70" s="389"/>
      <c r="KCT70" s="390"/>
      <c r="KCU70" s="391"/>
      <c r="KCV70" s="392"/>
      <c r="KCW70" s="393"/>
      <c r="KCX70" s="394"/>
      <c r="KCY70" s="395"/>
      <c r="KCZ70" s="389"/>
      <c r="KDA70" s="390"/>
      <c r="KDB70" s="391"/>
      <c r="KDC70" s="392"/>
      <c r="KDD70" s="393"/>
      <c r="KDE70" s="394"/>
      <c r="KDF70" s="395"/>
      <c r="KDG70" s="389"/>
      <c r="KDH70" s="390"/>
      <c r="KDI70" s="391"/>
      <c r="KDJ70" s="392"/>
      <c r="KDK70" s="393"/>
      <c r="KDL70" s="394"/>
      <c r="KDM70" s="395"/>
      <c r="KDN70" s="389"/>
      <c r="KDO70" s="390"/>
      <c r="KDP70" s="391"/>
      <c r="KDQ70" s="392"/>
      <c r="KDR70" s="393"/>
      <c r="KDS70" s="394"/>
      <c r="KDT70" s="395"/>
      <c r="KDU70" s="389"/>
      <c r="KDV70" s="390"/>
      <c r="KDW70" s="391"/>
      <c r="KDX70" s="392"/>
      <c r="KDY70" s="393"/>
      <c r="KDZ70" s="394"/>
      <c r="KEA70" s="395"/>
      <c r="KEB70" s="389"/>
      <c r="KEC70" s="390"/>
      <c r="KED70" s="391"/>
      <c r="KEE70" s="392"/>
      <c r="KEF70" s="393"/>
      <c r="KEG70" s="394"/>
      <c r="KEH70" s="395"/>
      <c r="KEI70" s="389"/>
      <c r="KEJ70" s="390"/>
      <c r="KEK70" s="391"/>
      <c r="KEL70" s="392"/>
      <c r="KEM70" s="393"/>
      <c r="KEN70" s="394"/>
      <c r="KEO70" s="395"/>
      <c r="KEP70" s="389"/>
      <c r="KEQ70" s="390"/>
      <c r="KER70" s="391"/>
      <c r="KES70" s="392"/>
      <c r="KET70" s="393"/>
      <c r="KEU70" s="394"/>
      <c r="KEV70" s="395"/>
      <c r="KEW70" s="389"/>
      <c r="KEX70" s="390"/>
      <c r="KEY70" s="391"/>
      <c r="KEZ70" s="392"/>
      <c r="KFA70" s="393"/>
      <c r="KFB70" s="394"/>
      <c r="KFC70" s="395"/>
      <c r="KFD70" s="389"/>
      <c r="KFE70" s="390"/>
      <c r="KFF70" s="391"/>
      <c r="KFG70" s="392"/>
      <c r="KFH70" s="393"/>
      <c r="KFI70" s="394"/>
      <c r="KFJ70" s="395"/>
      <c r="KFK70" s="389"/>
      <c r="KFL70" s="390"/>
      <c r="KFM70" s="391"/>
      <c r="KFN70" s="392"/>
      <c r="KFO70" s="393"/>
      <c r="KFP70" s="394"/>
      <c r="KFQ70" s="395"/>
      <c r="KFR70" s="389"/>
      <c r="KFS70" s="390"/>
      <c r="KFT70" s="391"/>
      <c r="KFU70" s="392"/>
      <c r="KFV70" s="393"/>
      <c r="KFW70" s="394"/>
      <c r="KFX70" s="395"/>
      <c r="KFY70" s="389"/>
      <c r="KFZ70" s="390"/>
      <c r="KGA70" s="391"/>
      <c r="KGB70" s="392"/>
      <c r="KGC70" s="393"/>
      <c r="KGD70" s="394"/>
      <c r="KGE70" s="395"/>
      <c r="KGF70" s="389"/>
      <c r="KGG70" s="390"/>
      <c r="KGH70" s="391"/>
      <c r="KGI70" s="392"/>
      <c r="KGJ70" s="393"/>
      <c r="KGK70" s="394"/>
      <c r="KGL70" s="395"/>
      <c r="KGM70" s="389"/>
      <c r="KGN70" s="390"/>
      <c r="KGO70" s="391"/>
      <c r="KGP70" s="392"/>
      <c r="KGQ70" s="393"/>
      <c r="KGR70" s="394"/>
      <c r="KGS70" s="395"/>
      <c r="KGT70" s="389"/>
      <c r="KGU70" s="390"/>
      <c r="KGV70" s="391"/>
      <c r="KGW70" s="392"/>
      <c r="KGX70" s="393"/>
      <c r="KGY70" s="394"/>
      <c r="KGZ70" s="395"/>
      <c r="KHA70" s="389"/>
      <c r="KHB70" s="390"/>
      <c r="KHC70" s="391"/>
      <c r="KHD70" s="392"/>
      <c r="KHE70" s="393"/>
      <c r="KHF70" s="394"/>
      <c r="KHG70" s="395"/>
      <c r="KHH70" s="389"/>
      <c r="KHI70" s="390"/>
      <c r="KHJ70" s="391"/>
      <c r="KHK70" s="392"/>
      <c r="KHL70" s="393"/>
      <c r="KHM70" s="394"/>
      <c r="KHN70" s="395"/>
      <c r="KHO70" s="389"/>
      <c r="KHP70" s="390"/>
      <c r="KHQ70" s="391"/>
      <c r="KHR70" s="392"/>
      <c r="KHS70" s="393"/>
      <c r="KHT70" s="394"/>
      <c r="KHU70" s="395"/>
      <c r="KHV70" s="389"/>
      <c r="KHW70" s="390"/>
      <c r="KHX70" s="391"/>
      <c r="KHY70" s="392"/>
      <c r="KHZ70" s="393"/>
      <c r="KIA70" s="394"/>
      <c r="KIB70" s="395"/>
      <c r="KIC70" s="389"/>
      <c r="KID70" s="390"/>
      <c r="KIE70" s="391"/>
      <c r="KIF70" s="392"/>
      <c r="KIG70" s="393"/>
      <c r="KIH70" s="394"/>
      <c r="KII70" s="395"/>
      <c r="KIJ70" s="389"/>
      <c r="KIK70" s="390"/>
      <c r="KIL70" s="391"/>
      <c r="KIM70" s="392"/>
      <c r="KIN70" s="393"/>
      <c r="KIO70" s="394"/>
      <c r="KIP70" s="395"/>
      <c r="KIQ70" s="389"/>
      <c r="KIR70" s="390"/>
      <c r="KIS70" s="391"/>
      <c r="KIT70" s="392"/>
      <c r="KIU70" s="393"/>
      <c r="KIV70" s="394"/>
      <c r="KIW70" s="395"/>
      <c r="KIX70" s="389"/>
      <c r="KIY70" s="390"/>
      <c r="KIZ70" s="391"/>
      <c r="KJA70" s="392"/>
      <c r="KJB70" s="393"/>
      <c r="KJC70" s="394"/>
      <c r="KJD70" s="395"/>
      <c r="KJE70" s="389"/>
      <c r="KJF70" s="390"/>
      <c r="KJG70" s="391"/>
      <c r="KJH70" s="392"/>
      <c r="KJI70" s="393"/>
      <c r="KJJ70" s="394"/>
      <c r="KJK70" s="395"/>
      <c r="KJL70" s="389"/>
      <c r="KJM70" s="390"/>
      <c r="KJN70" s="391"/>
      <c r="KJO70" s="392"/>
      <c r="KJP70" s="393"/>
      <c r="KJQ70" s="394"/>
      <c r="KJR70" s="395"/>
      <c r="KJS70" s="389"/>
      <c r="KJT70" s="390"/>
      <c r="KJU70" s="391"/>
      <c r="KJV70" s="392"/>
      <c r="KJW70" s="393"/>
      <c r="KJX70" s="394"/>
      <c r="KJY70" s="395"/>
      <c r="KJZ70" s="389"/>
      <c r="KKA70" s="390"/>
      <c r="KKB70" s="391"/>
      <c r="KKC70" s="392"/>
      <c r="KKD70" s="393"/>
      <c r="KKE70" s="394"/>
      <c r="KKF70" s="395"/>
      <c r="KKG70" s="389"/>
      <c r="KKH70" s="390"/>
      <c r="KKI70" s="391"/>
      <c r="KKJ70" s="392"/>
      <c r="KKK70" s="393"/>
      <c r="KKL70" s="394"/>
      <c r="KKM70" s="395"/>
      <c r="KKN70" s="389"/>
      <c r="KKO70" s="390"/>
      <c r="KKP70" s="391"/>
      <c r="KKQ70" s="392"/>
      <c r="KKR70" s="393"/>
      <c r="KKS70" s="394"/>
      <c r="KKT70" s="395"/>
      <c r="KKU70" s="389"/>
      <c r="KKV70" s="390"/>
      <c r="KKW70" s="391"/>
      <c r="KKX70" s="392"/>
      <c r="KKY70" s="393"/>
      <c r="KKZ70" s="394"/>
      <c r="KLA70" s="395"/>
      <c r="KLB70" s="389"/>
      <c r="KLC70" s="390"/>
      <c r="KLD70" s="391"/>
      <c r="KLE70" s="392"/>
      <c r="KLF70" s="393"/>
      <c r="KLG70" s="394"/>
      <c r="KLH70" s="395"/>
      <c r="KLI70" s="389"/>
      <c r="KLJ70" s="390"/>
      <c r="KLK70" s="391"/>
      <c r="KLL70" s="392"/>
      <c r="KLM70" s="393"/>
      <c r="KLN70" s="394"/>
      <c r="KLO70" s="395"/>
      <c r="KLP70" s="389"/>
      <c r="KLQ70" s="390"/>
      <c r="KLR70" s="391"/>
      <c r="KLS70" s="392"/>
      <c r="KLT70" s="393"/>
      <c r="KLU70" s="394"/>
      <c r="KLV70" s="395"/>
      <c r="KLW70" s="389"/>
      <c r="KLX70" s="390"/>
      <c r="KLY70" s="391"/>
      <c r="KLZ70" s="392"/>
      <c r="KMA70" s="393"/>
      <c r="KMB70" s="394"/>
      <c r="KMC70" s="395"/>
      <c r="KMD70" s="389"/>
      <c r="KME70" s="390"/>
      <c r="KMF70" s="391"/>
      <c r="KMG70" s="392"/>
      <c r="KMH70" s="393"/>
      <c r="KMI70" s="394"/>
      <c r="KMJ70" s="395"/>
      <c r="KMK70" s="389"/>
      <c r="KML70" s="390"/>
      <c r="KMM70" s="391"/>
      <c r="KMN70" s="392"/>
      <c r="KMO70" s="393"/>
      <c r="KMP70" s="394"/>
      <c r="KMQ70" s="395"/>
      <c r="KMR70" s="389"/>
      <c r="KMS70" s="390"/>
      <c r="KMT70" s="391"/>
      <c r="KMU70" s="392"/>
      <c r="KMV70" s="393"/>
      <c r="KMW70" s="394"/>
      <c r="KMX70" s="395"/>
      <c r="KMY70" s="389"/>
      <c r="KMZ70" s="390"/>
      <c r="KNA70" s="391"/>
      <c r="KNB70" s="392"/>
      <c r="KNC70" s="393"/>
      <c r="KND70" s="394"/>
      <c r="KNE70" s="395"/>
      <c r="KNF70" s="389"/>
      <c r="KNG70" s="390"/>
      <c r="KNH70" s="391"/>
      <c r="KNI70" s="392"/>
      <c r="KNJ70" s="393"/>
      <c r="KNK70" s="394"/>
      <c r="KNL70" s="395"/>
      <c r="KNM70" s="389"/>
      <c r="KNN70" s="390"/>
      <c r="KNO70" s="391"/>
      <c r="KNP70" s="392"/>
      <c r="KNQ70" s="393"/>
      <c r="KNR70" s="394"/>
      <c r="KNS70" s="395"/>
      <c r="KNT70" s="389"/>
      <c r="KNU70" s="390"/>
      <c r="KNV70" s="391"/>
      <c r="KNW70" s="392"/>
      <c r="KNX70" s="393"/>
      <c r="KNY70" s="394"/>
      <c r="KNZ70" s="395"/>
      <c r="KOA70" s="389"/>
      <c r="KOB70" s="390"/>
      <c r="KOC70" s="391"/>
      <c r="KOD70" s="392"/>
      <c r="KOE70" s="393"/>
      <c r="KOF70" s="394"/>
      <c r="KOG70" s="395"/>
      <c r="KOH70" s="389"/>
      <c r="KOI70" s="390"/>
      <c r="KOJ70" s="391"/>
      <c r="KOK70" s="392"/>
      <c r="KOL70" s="393"/>
      <c r="KOM70" s="394"/>
      <c r="KON70" s="395"/>
      <c r="KOO70" s="389"/>
      <c r="KOP70" s="390"/>
      <c r="KOQ70" s="391"/>
      <c r="KOR70" s="392"/>
      <c r="KOS70" s="393"/>
      <c r="KOT70" s="394"/>
      <c r="KOU70" s="395"/>
      <c r="KOV70" s="389"/>
      <c r="KOW70" s="390"/>
      <c r="KOX70" s="391"/>
      <c r="KOY70" s="392"/>
      <c r="KOZ70" s="393"/>
      <c r="KPA70" s="394"/>
      <c r="KPB70" s="395"/>
      <c r="KPC70" s="389"/>
      <c r="KPD70" s="390"/>
      <c r="KPE70" s="391"/>
      <c r="KPF70" s="392"/>
      <c r="KPG70" s="393"/>
      <c r="KPH70" s="394"/>
      <c r="KPI70" s="395"/>
      <c r="KPJ70" s="389"/>
      <c r="KPK70" s="390"/>
      <c r="KPL70" s="391"/>
      <c r="KPM70" s="392"/>
      <c r="KPN70" s="393"/>
      <c r="KPO70" s="394"/>
      <c r="KPP70" s="395"/>
      <c r="KPQ70" s="389"/>
      <c r="KPR70" s="390"/>
      <c r="KPS70" s="391"/>
      <c r="KPT70" s="392"/>
      <c r="KPU70" s="393"/>
      <c r="KPV70" s="394"/>
      <c r="KPW70" s="395"/>
      <c r="KPX70" s="389"/>
      <c r="KPY70" s="390"/>
      <c r="KPZ70" s="391"/>
      <c r="KQA70" s="392"/>
      <c r="KQB70" s="393"/>
      <c r="KQC70" s="394"/>
      <c r="KQD70" s="395"/>
      <c r="KQE70" s="389"/>
      <c r="KQF70" s="390"/>
      <c r="KQG70" s="391"/>
      <c r="KQH70" s="392"/>
      <c r="KQI70" s="393"/>
      <c r="KQJ70" s="394"/>
      <c r="KQK70" s="395"/>
      <c r="KQL70" s="389"/>
      <c r="KQM70" s="390"/>
      <c r="KQN70" s="391"/>
      <c r="KQO70" s="392"/>
      <c r="KQP70" s="393"/>
      <c r="KQQ70" s="394"/>
      <c r="KQR70" s="395"/>
      <c r="KQS70" s="389"/>
      <c r="KQT70" s="390"/>
      <c r="KQU70" s="391"/>
      <c r="KQV70" s="392"/>
      <c r="KQW70" s="393"/>
      <c r="KQX70" s="394"/>
      <c r="KQY70" s="395"/>
      <c r="KQZ70" s="389"/>
      <c r="KRA70" s="390"/>
      <c r="KRB70" s="391"/>
      <c r="KRC70" s="392"/>
      <c r="KRD70" s="393"/>
      <c r="KRE70" s="394"/>
      <c r="KRF70" s="395"/>
      <c r="KRG70" s="389"/>
      <c r="KRH70" s="390"/>
      <c r="KRI70" s="391"/>
      <c r="KRJ70" s="392"/>
      <c r="KRK70" s="393"/>
      <c r="KRL70" s="394"/>
      <c r="KRM70" s="395"/>
      <c r="KRN70" s="389"/>
      <c r="KRO70" s="390"/>
      <c r="KRP70" s="391"/>
      <c r="KRQ70" s="392"/>
      <c r="KRR70" s="393"/>
      <c r="KRS70" s="394"/>
      <c r="KRT70" s="395"/>
      <c r="KRU70" s="389"/>
      <c r="KRV70" s="390"/>
      <c r="KRW70" s="391"/>
      <c r="KRX70" s="392"/>
      <c r="KRY70" s="393"/>
      <c r="KRZ70" s="394"/>
      <c r="KSA70" s="395"/>
      <c r="KSB70" s="389"/>
      <c r="KSC70" s="390"/>
      <c r="KSD70" s="391"/>
      <c r="KSE70" s="392"/>
      <c r="KSF70" s="393"/>
      <c r="KSG70" s="394"/>
      <c r="KSH70" s="395"/>
      <c r="KSI70" s="389"/>
      <c r="KSJ70" s="390"/>
      <c r="KSK70" s="391"/>
      <c r="KSL70" s="392"/>
      <c r="KSM70" s="393"/>
      <c r="KSN70" s="394"/>
      <c r="KSO70" s="395"/>
      <c r="KSP70" s="389"/>
      <c r="KSQ70" s="390"/>
      <c r="KSR70" s="391"/>
      <c r="KSS70" s="392"/>
      <c r="KST70" s="393"/>
      <c r="KSU70" s="394"/>
      <c r="KSV70" s="395"/>
      <c r="KSW70" s="389"/>
      <c r="KSX70" s="390"/>
      <c r="KSY70" s="391"/>
      <c r="KSZ70" s="392"/>
      <c r="KTA70" s="393"/>
      <c r="KTB70" s="394"/>
      <c r="KTC70" s="395"/>
      <c r="KTD70" s="389"/>
      <c r="KTE70" s="390"/>
      <c r="KTF70" s="391"/>
      <c r="KTG70" s="392"/>
      <c r="KTH70" s="393"/>
      <c r="KTI70" s="394"/>
      <c r="KTJ70" s="395"/>
      <c r="KTK70" s="389"/>
      <c r="KTL70" s="390"/>
      <c r="KTM70" s="391"/>
      <c r="KTN70" s="392"/>
      <c r="KTO70" s="393"/>
      <c r="KTP70" s="394"/>
      <c r="KTQ70" s="395"/>
      <c r="KTR70" s="389"/>
      <c r="KTS70" s="390"/>
      <c r="KTT70" s="391"/>
      <c r="KTU70" s="392"/>
      <c r="KTV70" s="393"/>
      <c r="KTW70" s="394"/>
      <c r="KTX70" s="395"/>
      <c r="KTY70" s="389"/>
      <c r="KTZ70" s="390"/>
      <c r="KUA70" s="391"/>
      <c r="KUB70" s="392"/>
      <c r="KUC70" s="393"/>
      <c r="KUD70" s="394"/>
      <c r="KUE70" s="395"/>
      <c r="KUF70" s="389"/>
      <c r="KUG70" s="390"/>
      <c r="KUH70" s="391"/>
      <c r="KUI70" s="392"/>
      <c r="KUJ70" s="393"/>
      <c r="KUK70" s="394"/>
      <c r="KUL70" s="395"/>
      <c r="KUM70" s="389"/>
      <c r="KUN70" s="390"/>
      <c r="KUO70" s="391"/>
      <c r="KUP70" s="392"/>
      <c r="KUQ70" s="393"/>
      <c r="KUR70" s="394"/>
      <c r="KUS70" s="395"/>
      <c r="KUT70" s="389"/>
      <c r="KUU70" s="390"/>
      <c r="KUV70" s="391"/>
      <c r="KUW70" s="392"/>
      <c r="KUX70" s="393"/>
      <c r="KUY70" s="394"/>
      <c r="KUZ70" s="395"/>
      <c r="KVA70" s="389"/>
      <c r="KVB70" s="390"/>
      <c r="KVC70" s="391"/>
      <c r="KVD70" s="392"/>
      <c r="KVE70" s="393"/>
      <c r="KVF70" s="394"/>
      <c r="KVG70" s="395"/>
      <c r="KVH70" s="389"/>
      <c r="KVI70" s="390"/>
      <c r="KVJ70" s="391"/>
      <c r="KVK70" s="392"/>
      <c r="KVL70" s="393"/>
      <c r="KVM70" s="394"/>
      <c r="KVN70" s="395"/>
      <c r="KVO70" s="389"/>
      <c r="KVP70" s="390"/>
      <c r="KVQ70" s="391"/>
      <c r="KVR70" s="392"/>
      <c r="KVS70" s="393"/>
      <c r="KVT70" s="394"/>
      <c r="KVU70" s="395"/>
      <c r="KVV70" s="389"/>
      <c r="KVW70" s="390"/>
      <c r="KVX70" s="391"/>
      <c r="KVY70" s="392"/>
      <c r="KVZ70" s="393"/>
      <c r="KWA70" s="394"/>
      <c r="KWB70" s="395"/>
      <c r="KWC70" s="389"/>
      <c r="KWD70" s="390"/>
      <c r="KWE70" s="391"/>
      <c r="KWF70" s="392"/>
      <c r="KWG70" s="393"/>
      <c r="KWH70" s="394"/>
      <c r="KWI70" s="395"/>
      <c r="KWJ70" s="389"/>
      <c r="KWK70" s="390"/>
      <c r="KWL70" s="391"/>
      <c r="KWM70" s="392"/>
      <c r="KWN70" s="393"/>
      <c r="KWO70" s="394"/>
      <c r="KWP70" s="395"/>
      <c r="KWQ70" s="389"/>
      <c r="KWR70" s="390"/>
      <c r="KWS70" s="391"/>
      <c r="KWT70" s="392"/>
      <c r="KWU70" s="393"/>
      <c r="KWV70" s="394"/>
      <c r="KWW70" s="395"/>
      <c r="KWX70" s="389"/>
      <c r="KWY70" s="390"/>
      <c r="KWZ70" s="391"/>
      <c r="KXA70" s="392"/>
      <c r="KXB70" s="393"/>
      <c r="KXC70" s="394"/>
      <c r="KXD70" s="395"/>
      <c r="KXE70" s="389"/>
      <c r="KXF70" s="390"/>
      <c r="KXG70" s="391"/>
      <c r="KXH70" s="392"/>
      <c r="KXI70" s="393"/>
      <c r="KXJ70" s="394"/>
      <c r="KXK70" s="395"/>
      <c r="KXL70" s="389"/>
      <c r="KXM70" s="390"/>
      <c r="KXN70" s="391"/>
      <c r="KXO70" s="392"/>
      <c r="KXP70" s="393"/>
      <c r="KXQ70" s="394"/>
      <c r="KXR70" s="395"/>
      <c r="KXS70" s="389"/>
      <c r="KXT70" s="390"/>
      <c r="KXU70" s="391"/>
      <c r="KXV70" s="392"/>
      <c r="KXW70" s="393"/>
      <c r="KXX70" s="394"/>
      <c r="KXY70" s="395"/>
      <c r="KXZ70" s="389"/>
      <c r="KYA70" s="390"/>
      <c r="KYB70" s="391"/>
      <c r="KYC70" s="392"/>
      <c r="KYD70" s="393"/>
      <c r="KYE70" s="394"/>
      <c r="KYF70" s="395"/>
      <c r="KYG70" s="389"/>
      <c r="KYH70" s="390"/>
      <c r="KYI70" s="391"/>
      <c r="KYJ70" s="392"/>
      <c r="KYK70" s="393"/>
      <c r="KYL70" s="394"/>
      <c r="KYM70" s="395"/>
      <c r="KYN70" s="389"/>
      <c r="KYO70" s="390"/>
      <c r="KYP70" s="391"/>
      <c r="KYQ70" s="392"/>
      <c r="KYR70" s="393"/>
      <c r="KYS70" s="394"/>
      <c r="KYT70" s="395"/>
      <c r="KYU70" s="389"/>
      <c r="KYV70" s="390"/>
      <c r="KYW70" s="391"/>
      <c r="KYX70" s="392"/>
      <c r="KYY70" s="393"/>
      <c r="KYZ70" s="394"/>
      <c r="KZA70" s="395"/>
      <c r="KZB70" s="389"/>
      <c r="KZC70" s="390"/>
      <c r="KZD70" s="391"/>
      <c r="KZE70" s="392"/>
      <c r="KZF70" s="393"/>
      <c r="KZG70" s="394"/>
      <c r="KZH70" s="395"/>
      <c r="KZI70" s="389"/>
      <c r="KZJ70" s="390"/>
      <c r="KZK70" s="391"/>
      <c r="KZL70" s="392"/>
      <c r="KZM70" s="393"/>
      <c r="KZN70" s="394"/>
      <c r="KZO70" s="395"/>
      <c r="KZP70" s="389"/>
      <c r="KZQ70" s="390"/>
      <c r="KZR70" s="391"/>
      <c r="KZS70" s="392"/>
      <c r="KZT70" s="393"/>
      <c r="KZU70" s="394"/>
      <c r="KZV70" s="395"/>
      <c r="KZW70" s="389"/>
      <c r="KZX70" s="390"/>
      <c r="KZY70" s="391"/>
      <c r="KZZ70" s="392"/>
      <c r="LAA70" s="393"/>
      <c r="LAB70" s="394"/>
      <c r="LAC70" s="395"/>
      <c r="LAD70" s="389"/>
      <c r="LAE70" s="390"/>
      <c r="LAF70" s="391"/>
      <c r="LAG70" s="392"/>
      <c r="LAH70" s="393"/>
      <c r="LAI70" s="394"/>
      <c r="LAJ70" s="395"/>
      <c r="LAK70" s="389"/>
      <c r="LAL70" s="390"/>
      <c r="LAM70" s="391"/>
      <c r="LAN70" s="392"/>
      <c r="LAO70" s="393"/>
      <c r="LAP70" s="394"/>
      <c r="LAQ70" s="395"/>
      <c r="LAR70" s="389"/>
      <c r="LAS70" s="390"/>
      <c r="LAT70" s="391"/>
      <c r="LAU70" s="392"/>
      <c r="LAV70" s="393"/>
      <c r="LAW70" s="394"/>
      <c r="LAX70" s="395"/>
      <c r="LAY70" s="389"/>
      <c r="LAZ70" s="390"/>
      <c r="LBA70" s="391"/>
      <c r="LBB70" s="392"/>
      <c r="LBC70" s="393"/>
      <c r="LBD70" s="394"/>
      <c r="LBE70" s="395"/>
      <c r="LBF70" s="389"/>
      <c r="LBG70" s="390"/>
      <c r="LBH70" s="391"/>
      <c r="LBI70" s="392"/>
      <c r="LBJ70" s="393"/>
      <c r="LBK70" s="394"/>
      <c r="LBL70" s="395"/>
      <c r="LBM70" s="389"/>
      <c r="LBN70" s="390"/>
      <c r="LBO70" s="391"/>
      <c r="LBP70" s="392"/>
      <c r="LBQ70" s="393"/>
      <c r="LBR70" s="394"/>
      <c r="LBS70" s="395"/>
      <c r="LBT70" s="389"/>
      <c r="LBU70" s="390"/>
      <c r="LBV70" s="391"/>
      <c r="LBW70" s="392"/>
      <c r="LBX70" s="393"/>
      <c r="LBY70" s="394"/>
      <c r="LBZ70" s="395"/>
      <c r="LCA70" s="389"/>
      <c r="LCB70" s="390"/>
      <c r="LCC70" s="391"/>
      <c r="LCD70" s="392"/>
      <c r="LCE70" s="393"/>
      <c r="LCF70" s="394"/>
      <c r="LCG70" s="395"/>
      <c r="LCH70" s="389"/>
      <c r="LCI70" s="390"/>
      <c r="LCJ70" s="391"/>
      <c r="LCK70" s="392"/>
      <c r="LCL70" s="393"/>
      <c r="LCM70" s="394"/>
      <c r="LCN70" s="395"/>
      <c r="LCO70" s="389"/>
      <c r="LCP70" s="390"/>
      <c r="LCQ70" s="391"/>
      <c r="LCR70" s="392"/>
      <c r="LCS70" s="393"/>
      <c r="LCT70" s="394"/>
      <c r="LCU70" s="395"/>
      <c r="LCV70" s="389"/>
      <c r="LCW70" s="390"/>
      <c r="LCX70" s="391"/>
      <c r="LCY70" s="392"/>
      <c r="LCZ70" s="393"/>
      <c r="LDA70" s="394"/>
      <c r="LDB70" s="395"/>
      <c r="LDC70" s="389"/>
      <c r="LDD70" s="390"/>
      <c r="LDE70" s="391"/>
      <c r="LDF70" s="392"/>
      <c r="LDG70" s="393"/>
      <c r="LDH70" s="394"/>
      <c r="LDI70" s="395"/>
      <c r="LDJ70" s="389"/>
      <c r="LDK70" s="390"/>
      <c r="LDL70" s="391"/>
      <c r="LDM70" s="392"/>
      <c r="LDN70" s="393"/>
      <c r="LDO70" s="394"/>
      <c r="LDP70" s="395"/>
      <c r="LDQ70" s="389"/>
      <c r="LDR70" s="390"/>
      <c r="LDS70" s="391"/>
      <c r="LDT70" s="392"/>
      <c r="LDU70" s="393"/>
      <c r="LDV70" s="394"/>
      <c r="LDW70" s="395"/>
      <c r="LDX70" s="389"/>
      <c r="LDY70" s="390"/>
      <c r="LDZ70" s="391"/>
      <c r="LEA70" s="392"/>
      <c r="LEB70" s="393"/>
      <c r="LEC70" s="394"/>
      <c r="LED70" s="395"/>
      <c r="LEE70" s="389"/>
      <c r="LEF70" s="390"/>
      <c r="LEG70" s="391"/>
      <c r="LEH70" s="392"/>
      <c r="LEI70" s="393"/>
      <c r="LEJ70" s="394"/>
      <c r="LEK70" s="395"/>
      <c r="LEL70" s="389"/>
      <c r="LEM70" s="390"/>
      <c r="LEN70" s="391"/>
      <c r="LEO70" s="392"/>
      <c r="LEP70" s="393"/>
      <c r="LEQ70" s="394"/>
      <c r="LER70" s="395"/>
      <c r="LES70" s="389"/>
      <c r="LET70" s="390"/>
      <c r="LEU70" s="391"/>
      <c r="LEV70" s="392"/>
      <c r="LEW70" s="393"/>
      <c r="LEX70" s="394"/>
      <c r="LEY70" s="395"/>
      <c r="LEZ70" s="389"/>
      <c r="LFA70" s="390"/>
      <c r="LFB70" s="391"/>
      <c r="LFC70" s="392"/>
      <c r="LFD70" s="393"/>
      <c r="LFE70" s="394"/>
      <c r="LFF70" s="395"/>
      <c r="LFG70" s="389"/>
      <c r="LFH70" s="390"/>
      <c r="LFI70" s="391"/>
      <c r="LFJ70" s="392"/>
      <c r="LFK70" s="393"/>
      <c r="LFL70" s="394"/>
      <c r="LFM70" s="395"/>
      <c r="LFN70" s="389"/>
      <c r="LFO70" s="390"/>
      <c r="LFP70" s="391"/>
      <c r="LFQ70" s="392"/>
      <c r="LFR70" s="393"/>
      <c r="LFS70" s="394"/>
      <c r="LFT70" s="395"/>
      <c r="LFU70" s="389"/>
      <c r="LFV70" s="390"/>
      <c r="LFW70" s="391"/>
      <c r="LFX70" s="392"/>
      <c r="LFY70" s="393"/>
      <c r="LFZ70" s="394"/>
      <c r="LGA70" s="395"/>
      <c r="LGB70" s="389"/>
      <c r="LGC70" s="390"/>
      <c r="LGD70" s="391"/>
      <c r="LGE70" s="392"/>
      <c r="LGF70" s="393"/>
      <c r="LGG70" s="394"/>
      <c r="LGH70" s="395"/>
      <c r="LGI70" s="389"/>
      <c r="LGJ70" s="390"/>
      <c r="LGK70" s="391"/>
      <c r="LGL70" s="392"/>
      <c r="LGM70" s="393"/>
      <c r="LGN70" s="394"/>
      <c r="LGO70" s="395"/>
      <c r="LGP70" s="389"/>
      <c r="LGQ70" s="390"/>
      <c r="LGR70" s="391"/>
      <c r="LGS70" s="392"/>
      <c r="LGT70" s="393"/>
      <c r="LGU70" s="394"/>
      <c r="LGV70" s="395"/>
      <c r="LGW70" s="389"/>
      <c r="LGX70" s="390"/>
      <c r="LGY70" s="391"/>
      <c r="LGZ70" s="392"/>
      <c r="LHA70" s="393"/>
      <c r="LHB70" s="394"/>
      <c r="LHC70" s="395"/>
      <c r="LHD70" s="389"/>
      <c r="LHE70" s="390"/>
      <c r="LHF70" s="391"/>
      <c r="LHG70" s="392"/>
      <c r="LHH70" s="393"/>
      <c r="LHI70" s="394"/>
      <c r="LHJ70" s="395"/>
      <c r="LHK70" s="389"/>
      <c r="LHL70" s="390"/>
      <c r="LHM70" s="391"/>
      <c r="LHN70" s="392"/>
      <c r="LHO70" s="393"/>
      <c r="LHP70" s="394"/>
      <c r="LHQ70" s="395"/>
      <c r="LHR70" s="389"/>
      <c r="LHS70" s="390"/>
      <c r="LHT70" s="391"/>
      <c r="LHU70" s="392"/>
      <c r="LHV70" s="393"/>
      <c r="LHW70" s="394"/>
      <c r="LHX70" s="395"/>
      <c r="LHY70" s="389"/>
      <c r="LHZ70" s="390"/>
      <c r="LIA70" s="391"/>
      <c r="LIB70" s="392"/>
      <c r="LIC70" s="393"/>
      <c r="LID70" s="394"/>
      <c r="LIE70" s="395"/>
      <c r="LIF70" s="389"/>
      <c r="LIG70" s="390"/>
      <c r="LIH70" s="391"/>
      <c r="LII70" s="392"/>
      <c r="LIJ70" s="393"/>
      <c r="LIK70" s="394"/>
      <c r="LIL70" s="395"/>
      <c r="LIM70" s="389"/>
      <c r="LIN70" s="390"/>
      <c r="LIO70" s="391"/>
      <c r="LIP70" s="392"/>
      <c r="LIQ70" s="393"/>
      <c r="LIR70" s="394"/>
      <c r="LIS70" s="395"/>
      <c r="LIT70" s="389"/>
      <c r="LIU70" s="390"/>
      <c r="LIV70" s="391"/>
      <c r="LIW70" s="392"/>
      <c r="LIX70" s="393"/>
      <c r="LIY70" s="394"/>
      <c r="LIZ70" s="395"/>
      <c r="LJA70" s="389"/>
      <c r="LJB70" s="390"/>
      <c r="LJC70" s="391"/>
      <c r="LJD70" s="392"/>
      <c r="LJE70" s="393"/>
      <c r="LJF70" s="394"/>
      <c r="LJG70" s="395"/>
      <c r="LJH70" s="389"/>
      <c r="LJI70" s="390"/>
      <c r="LJJ70" s="391"/>
      <c r="LJK70" s="392"/>
      <c r="LJL70" s="393"/>
      <c r="LJM70" s="394"/>
      <c r="LJN70" s="395"/>
      <c r="LJO70" s="389"/>
      <c r="LJP70" s="390"/>
      <c r="LJQ70" s="391"/>
      <c r="LJR70" s="392"/>
      <c r="LJS70" s="393"/>
      <c r="LJT70" s="394"/>
      <c r="LJU70" s="395"/>
      <c r="LJV70" s="389"/>
      <c r="LJW70" s="390"/>
      <c r="LJX70" s="391"/>
      <c r="LJY70" s="392"/>
      <c r="LJZ70" s="393"/>
      <c r="LKA70" s="394"/>
      <c r="LKB70" s="395"/>
      <c r="LKC70" s="389"/>
      <c r="LKD70" s="390"/>
      <c r="LKE70" s="391"/>
      <c r="LKF70" s="392"/>
      <c r="LKG70" s="393"/>
      <c r="LKH70" s="394"/>
      <c r="LKI70" s="395"/>
      <c r="LKJ70" s="389"/>
      <c r="LKK70" s="390"/>
      <c r="LKL70" s="391"/>
      <c r="LKM70" s="392"/>
      <c r="LKN70" s="393"/>
      <c r="LKO70" s="394"/>
      <c r="LKP70" s="395"/>
      <c r="LKQ70" s="389"/>
      <c r="LKR70" s="390"/>
      <c r="LKS70" s="391"/>
      <c r="LKT70" s="392"/>
      <c r="LKU70" s="393"/>
      <c r="LKV70" s="394"/>
      <c r="LKW70" s="395"/>
      <c r="LKX70" s="389"/>
      <c r="LKY70" s="390"/>
      <c r="LKZ70" s="391"/>
      <c r="LLA70" s="392"/>
      <c r="LLB70" s="393"/>
      <c r="LLC70" s="394"/>
      <c r="LLD70" s="395"/>
      <c r="LLE70" s="389"/>
      <c r="LLF70" s="390"/>
      <c r="LLG70" s="391"/>
      <c r="LLH70" s="392"/>
      <c r="LLI70" s="393"/>
      <c r="LLJ70" s="394"/>
      <c r="LLK70" s="395"/>
      <c r="LLL70" s="389"/>
      <c r="LLM70" s="390"/>
      <c r="LLN70" s="391"/>
      <c r="LLO70" s="392"/>
      <c r="LLP70" s="393"/>
      <c r="LLQ70" s="394"/>
      <c r="LLR70" s="395"/>
      <c r="LLS70" s="389"/>
      <c r="LLT70" s="390"/>
      <c r="LLU70" s="391"/>
      <c r="LLV70" s="392"/>
      <c r="LLW70" s="393"/>
      <c r="LLX70" s="394"/>
      <c r="LLY70" s="395"/>
      <c r="LLZ70" s="389"/>
      <c r="LMA70" s="390"/>
      <c r="LMB70" s="391"/>
      <c r="LMC70" s="392"/>
      <c r="LMD70" s="393"/>
      <c r="LME70" s="394"/>
      <c r="LMF70" s="395"/>
      <c r="LMG70" s="389"/>
      <c r="LMH70" s="390"/>
      <c r="LMI70" s="391"/>
      <c r="LMJ70" s="392"/>
      <c r="LMK70" s="393"/>
      <c r="LML70" s="394"/>
      <c r="LMM70" s="395"/>
      <c r="LMN70" s="389"/>
      <c r="LMO70" s="390"/>
      <c r="LMP70" s="391"/>
      <c r="LMQ70" s="392"/>
      <c r="LMR70" s="393"/>
      <c r="LMS70" s="394"/>
      <c r="LMT70" s="395"/>
      <c r="LMU70" s="389"/>
      <c r="LMV70" s="390"/>
      <c r="LMW70" s="391"/>
      <c r="LMX70" s="392"/>
      <c r="LMY70" s="393"/>
      <c r="LMZ70" s="394"/>
      <c r="LNA70" s="395"/>
      <c r="LNB70" s="389"/>
      <c r="LNC70" s="390"/>
      <c r="LND70" s="391"/>
      <c r="LNE70" s="392"/>
      <c r="LNF70" s="393"/>
      <c r="LNG70" s="394"/>
      <c r="LNH70" s="395"/>
      <c r="LNI70" s="389"/>
      <c r="LNJ70" s="390"/>
      <c r="LNK70" s="391"/>
      <c r="LNL70" s="392"/>
      <c r="LNM70" s="393"/>
      <c r="LNN70" s="394"/>
      <c r="LNO70" s="395"/>
      <c r="LNP70" s="389"/>
      <c r="LNQ70" s="390"/>
      <c r="LNR70" s="391"/>
      <c r="LNS70" s="392"/>
      <c r="LNT70" s="393"/>
      <c r="LNU70" s="394"/>
      <c r="LNV70" s="395"/>
      <c r="LNW70" s="389"/>
      <c r="LNX70" s="390"/>
      <c r="LNY70" s="391"/>
      <c r="LNZ70" s="392"/>
      <c r="LOA70" s="393"/>
      <c r="LOB70" s="394"/>
      <c r="LOC70" s="395"/>
      <c r="LOD70" s="389"/>
      <c r="LOE70" s="390"/>
      <c r="LOF70" s="391"/>
      <c r="LOG70" s="392"/>
      <c r="LOH70" s="393"/>
      <c r="LOI70" s="394"/>
      <c r="LOJ70" s="395"/>
      <c r="LOK70" s="389"/>
      <c r="LOL70" s="390"/>
      <c r="LOM70" s="391"/>
      <c r="LON70" s="392"/>
      <c r="LOO70" s="393"/>
      <c r="LOP70" s="394"/>
      <c r="LOQ70" s="395"/>
      <c r="LOR70" s="389"/>
      <c r="LOS70" s="390"/>
      <c r="LOT70" s="391"/>
      <c r="LOU70" s="392"/>
      <c r="LOV70" s="393"/>
      <c r="LOW70" s="394"/>
      <c r="LOX70" s="395"/>
      <c r="LOY70" s="389"/>
      <c r="LOZ70" s="390"/>
      <c r="LPA70" s="391"/>
      <c r="LPB70" s="392"/>
      <c r="LPC70" s="393"/>
      <c r="LPD70" s="394"/>
      <c r="LPE70" s="395"/>
      <c r="LPF70" s="389"/>
      <c r="LPG70" s="390"/>
      <c r="LPH70" s="391"/>
      <c r="LPI70" s="392"/>
      <c r="LPJ70" s="393"/>
      <c r="LPK70" s="394"/>
      <c r="LPL70" s="395"/>
      <c r="LPM70" s="389"/>
      <c r="LPN70" s="390"/>
      <c r="LPO70" s="391"/>
      <c r="LPP70" s="392"/>
      <c r="LPQ70" s="393"/>
      <c r="LPR70" s="394"/>
      <c r="LPS70" s="395"/>
      <c r="LPT70" s="389"/>
      <c r="LPU70" s="390"/>
      <c r="LPV70" s="391"/>
      <c r="LPW70" s="392"/>
      <c r="LPX70" s="393"/>
      <c r="LPY70" s="394"/>
      <c r="LPZ70" s="395"/>
      <c r="LQA70" s="389"/>
      <c r="LQB70" s="390"/>
      <c r="LQC70" s="391"/>
      <c r="LQD70" s="392"/>
      <c r="LQE70" s="393"/>
      <c r="LQF70" s="394"/>
      <c r="LQG70" s="395"/>
      <c r="LQH70" s="389"/>
      <c r="LQI70" s="390"/>
      <c r="LQJ70" s="391"/>
      <c r="LQK70" s="392"/>
      <c r="LQL70" s="393"/>
      <c r="LQM70" s="394"/>
      <c r="LQN70" s="395"/>
      <c r="LQO70" s="389"/>
      <c r="LQP70" s="390"/>
      <c r="LQQ70" s="391"/>
      <c r="LQR70" s="392"/>
      <c r="LQS70" s="393"/>
      <c r="LQT70" s="394"/>
      <c r="LQU70" s="395"/>
      <c r="LQV70" s="389"/>
      <c r="LQW70" s="390"/>
      <c r="LQX70" s="391"/>
      <c r="LQY70" s="392"/>
      <c r="LQZ70" s="393"/>
      <c r="LRA70" s="394"/>
      <c r="LRB70" s="395"/>
      <c r="LRC70" s="389"/>
      <c r="LRD70" s="390"/>
      <c r="LRE70" s="391"/>
      <c r="LRF70" s="392"/>
      <c r="LRG70" s="393"/>
      <c r="LRH70" s="394"/>
      <c r="LRI70" s="395"/>
      <c r="LRJ70" s="389"/>
      <c r="LRK70" s="390"/>
      <c r="LRL70" s="391"/>
      <c r="LRM70" s="392"/>
      <c r="LRN70" s="393"/>
      <c r="LRO70" s="394"/>
      <c r="LRP70" s="395"/>
      <c r="LRQ70" s="389"/>
      <c r="LRR70" s="390"/>
      <c r="LRS70" s="391"/>
      <c r="LRT70" s="392"/>
      <c r="LRU70" s="393"/>
      <c r="LRV70" s="394"/>
      <c r="LRW70" s="395"/>
      <c r="LRX70" s="389"/>
      <c r="LRY70" s="390"/>
      <c r="LRZ70" s="391"/>
      <c r="LSA70" s="392"/>
      <c r="LSB70" s="393"/>
      <c r="LSC70" s="394"/>
      <c r="LSD70" s="395"/>
      <c r="LSE70" s="389"/>
      <c r="LSF70" s="390"/>
      <c r="LSG70" s="391"/>
      <c r="LSH70" s="392"/>
      <c r="LSI70" s="393"/>
      <c r="LSJ70" s="394"/>
      <c r="LSK70" s="395"/>
      <c r="LSL70" s="389"/>
      <c r="LSM70" s="390"/>
      <c r="LSN70" s="391"/>
      <c r="LSO70" s="392"/>
      <c r="LSP70" s="393"/>
      <c r="LSQ70" s="394"/>
      <c r="LSR70" s="395"/>
      <c r="LSS70" s="389"/>
      <c r="LST70" s="390"/>
      <c r="LSU70" s="391"/>
      <c r="LSV70" s="392"/>
      <c r="LSW70" s="393"/>
      <c r="LSX70" s="394"/>
      <c r="LSY70" s="395"/>
      <c r="LSZ70" s="389"/>
      <c r="LTA70" s="390"/>
      <c r="LTB70" s="391"/>
      <c r="LTC70" s="392"/>
      <c r="LTD70" s="393"/>
      <c r="LTE70" s="394"/>
      <c r="LTF70" s="395"/>
      <c r="LTG70" s="389"/>
      <c r="LTH70" s="390"/>
      <c r="LTI70" s="391"/>
      <c r="LTJ70" s="392"/>
      <c r="LTK70" s="393"/>
      <c r="LTL70" s="394"/>
      <c r="LTM70" s="395"/>
      <c r="LTN70" s="389"/>
      <c r="LTO70" s="390"/>
      <c r="LTP70" s="391"/>
      <c r="LTQ70" s="392"/>
      <c r="LTR70" s="393"/>
      <c r="LTS70" s="394"/>
      <c r="LTT70" s="395"/>
      <c r="LTU70" s="389"/>
      <c r="LTV70" s="390"/>
      <c r="LTW70" s="391"/>
      <c r="LTX70" s="392"/>
      <c r="LTY70" s="393"/>
      <c r="LTZ70" s="394"/>
      <c r="LUA70" s="395"/>
      <c r="LUB70" s="389"/>
      <c r="LUC70" s="390"/>
      <c r="LUD70" s="391"/>
      <c r="LUE70" s="392"/>
      <c r="LUF70" s="393"/>
      <c r="LUG70" s="394"/>
      <c r="LUH70" s="395"/>
      <c r="LUI70" s="389"/>
      <c r="LUJ70" s="390"/>
      <c r="LUK70" s="391"/>
      <c r="LUL70" s="392"/>
      <c r="LUM70" s="393"/>
      <c r="LUN70" s="394"/>
      <c r="LUO70" s="395"/>
      <c r="LUP70" s="389"/>
      <c r="LUQ70" s="390"/>
      <c r="LUR70" s="391"/>
      <c r="LUS70" s="392"/>
      <c r="LUT70" s="393"/>
      <c r="LUU70" s="394"/>
      <c r="LUV70" s="395"/>
      <c r="LUW70" s="389"/>
      <c r="LUX70" s="390"/>
      <c r="LUY70" s="391"/>
      <c r="LUZ70" s="392"/>
      <c r="LVA70" s="393"/>
      <c r="LVB70" s="394"/>
      <c r="LVC70" s="395"/>
      <c r="LVD70" s="389"/>
      <c r="LVE70" s="390"/>
      <c r="LVF70" s="391"/>
      <c r="LVG70" s="392"/>
      <c r="LVH70" s="393"/>
      <c r="LVI70" s="394"/>
      <c r="LVJ70" s="395"/>
      <c r="LVK70" s="389"/>
      <c r="LVL70" s="390"/>
      <c r="LVM70" s="391"/>
      <c r="LVN70" s="392"/>
      <c r="LVO70" s="393"/>
      <c r="LVP70" s="394"/>
      <c r="LVQ70" s="395"/>
      <c r="LVR70" s="389"/>
      <c r="LVS70" s="390"/>
      <c r="LVT70" s="391"/>
      <c r="LVU70" s="392"/>
      <c r="LVV70" s="393"/>
      <c r="LVW70" s="394"/>
      <c r="LVX70" s="395"/>
      <c r="LVY70" s="389"/>
      <c r="LVZ70" s="390"/>
      <c r="LWA70" s="391"/>
      <c r="LWB70" s="392"/>
      <c r="LWC70" s="393"/>
      <c r="LWD70" s="394"/>
      <c r="LWE70" s="395"/>
      <c r="LWF70" s="389"/>
      <c r="LWG70" s="390"/>
      <c r="LWH70" s="391"/>
      <c r="LWI70" s="392"/>
      <c r="LWJ70" s="393"/>
      <c r="LWK70" s="394"/>
      <c r="LWL70" s="395"/>
      <c r="LWM70" s="389"/>
      <c r="LWN70" s="390"/>
      <c r="LWO70" s="391"/>
      <c r="LWP70" s="392"/>
      <c r="LWQ70" s="393"/>
      <c r="LWR70" s="394"/>
      <c r="LWS70" s="395"/>
      <c r="LWT70" s="389"/>
      <c r="LWU70" s="390"/>
      <c r="LWV70" s="391"/>
      <c r="LWW70" s="392"/>
      <c r="LWX70" s="393"/>
      <c r="LWY70" s="394"/>
      <c r="LWZ70" s="395"/>
      <c r="LXA70" s="389"/>
      <c r="LXB70" s="390"/>
      <c r="LXC70" s="391"/>
      <c r="LXD70" s="392"/>
      <c r="LXE70" s="393"/>
      <c r="LXF70" s="394"/>
      <c r="LXG70" s="395"/>
      <c r="LXH70" s="389"/>
      <c r="LXI70" s="390"/>
      <c r="LXJ70" s="391"/>
      <c r="LXK70" s="392"/>
      <c r="LXL70" s="393"/>
      <c r="LXM70" s="394"/>
      <c r="LXN70" s="395"/>
      <c r="LXO70" s="389"/>
      <c r="LXP70" s="390"/>
      <c r="LXQ70" s="391"/>
      <c r="LXR70" s="392"/>
      <c r="LXS70" s="393"/>
      <c r="LXT70" s="394"/>
      <c r="LXU70" s="395"/>
      <c r="LXV70" s="389"/>
      <c r="LXW70" s="390"/>
      <c r="LXX70" s="391"/>
      <c r="LXY70" s="392"/>
      <c r="LXZ70" s="393"/>
      <c r="LYA70" s="394"/>
      <c r="LYB70" s="395"/>
      <c r="LYC70" s="389"/>
      <c r="LYD70" s="390"/>
      <c r="LYE70" s="391"/>
      <c r="LYF70" s="392"/>
      <c r="LYG70" s="393"/>
      <c r="LYH70" s="394"/>
      <c r="LYI70" s="395"/>
      <c r="LYJ70" s="389"/>
      <c r="LYK70" s="390"/>
      <c r="LYL70" s="391"/>
      <c r="LYM70" s="392"/>
      <c r="LYN70" s="393"/>
      <c r="LYO70" s="394"/>
      <c r="LYP70" s="395"/>
      <c r="LYQ70" s="389"/>
      <c r="LYR70" s="390"/>
      <c r="LYS70" s="391"/>
      <c r="LYT70" s="392"/>
      <c r="LYU70" s="393"/>
      <c r="LYV70" s="394"/>
      <c r="LYW70" s="395"/>
      <c r="LYX70" s="389"/>
      <c r="LYY70" s="390"/>
      <c r="LYZ70" s="391"/>
      <c r="LZA70" s="392"/>
      <c r="LZB70" s="393"/>
      <c r="LZC70" s="394"/>
      <c r="LZD70" s="395"/>
      <c r="LZE70" s="389"/>
      <c r="LZF70" s="390"/>
      <c r="LZG70" s="391"/>
      <c r="LZH70" s="392"/>
      <c r="LZI70" s="393"/>
      <c r="LZJ70" s="394"/>
      <c r="LZK70" s="395"/>
      <c r="LZL70" s="389"/>
      <c r="LZM70" s="390"/>
      <c r="LZN70" s="391"/>
      <c r="LZO70" s="392"/>
      <c r="LZP70" s="393"/>
      <c r="LZQ70" s="394"/>
      <c r="LZR70" s="395"/>
      <c r="LZS70" s="389"/>
      <c r="LZT70" s="390"/>
      <c r="LZU70" s="391"/>
      <c r="LZV70" s="392"/>
      <c r="LZW70" s="393"/>
      <c r="LZX70" s="394"/>
      <c r="LZY70" s="395"/>
      <c r="LZZ70" s="389"/>
      <c r="MAA70" s="390"/>
      <c r="MAB70" s="391"/>
      <c r="MAC70" s="392"/>
      <c r="MAD70" s="393"/>
      <c r="MAE70" s="394"/>
      <c r="MAF70" s="395"/>
      <c r="MAG70" s="389"/>
      <c r="MAH70" s="390"/>
      <c r="MAI70" s="391"/>
      <c r="MAJ70" s="392"/>
      <c r="MAK70" s="393"/>
      <c r="MAL70" s="394"/>
      <c r="MAM70" s="395"/>
      <c r="MAN70" s="389"/>
      <c r="MAO70" s="390"/>
      <c r="MAP70" s="391"/>
      <c r="MAQ70" s="392"/>
      <c r="MAR70" s="393"/>
      <c r="MAS70" s="394"/>
      <c r="MAT70" s="395"/>
      <c r="MAU70" s="389"/>
      <c r="MAV70" s="390"/>
      <c r="MAW70" s="391"/>
      <c r="MAX70" s="392"/>
      <c r="MAY70" s="393"/>
      <c r="MAZ70" s="394"/>
      <c r="MBA70" s="395"/>
      <c r="MBB70" s="389"/>
      <c r="MBC70" s="390"/>
      <c r="MBD70" s="391"/>
      <c r="MBE70" s="392"/>
      <c r="MBF70" s="393"/>
      <c r="MBG70" s="394"/>
      <c r="MBH70" s="395"/>
      <c r="MBI70" s="389"/>
      <c r="MBJ70" s="390"/>
      <c r="MBK70" s="391"/>
      <c r="MBL70" s="392"/>
      <c r="MBM70" s="393"/>
      <c r="MBN70" s="394"/>
      <c r="MBO70" s="395"/>
      <c r="MBP70" s="389"/>
      <c r="MBQ70" s="390"/>
      <c r="MBR70" s="391"/>
      <c r="MBS70" s="392"/>
      <c r="MBT70" s="393"/>
      <c r="MBU70" s="394"/>
      <c r="MBV70" s="395"/>
      <c r="MBW70" s="389"/>
      <c r="MBX70" s="390"/>
      <c r="MBY70" s="391"/>
      <c r="MBZ70" s="392"/>
      <c r="MCA70" s="393"/>
      <c r="MCB70" s="394"/>
      <c r="MCC70" s="395"/>
      <c r="MCD70" s="389"/>
      <c r="MCE70" s="390"/>
      <c r="MCF70" s="391"/>
      <c r="MCG70" s="392"/>
      <c r="MCH70" s="393"/>
      <c r="MCI70" s="394"/>
      <c r="MCJ70" s="395"/>
      <c r="MCK70" s="389"/>
      <c r="MCL70" s="390"/>
      <c r="MCM70" s="391"/>
      <c r="MCN70" s="392"/>
      <c r="MCO70" s="393"/>
      <c r="MCP70" s="394"/>
      <c r="MCQ70" s="395"/>
      <c r="MCR70" s="389"/>
      <c r="MCS70" s="390"/>
      <c r="MCT70" s="391"/>
      <c r="MCU70" s="392"/>
      <c r="MCV70" s="393"/>
      <c r="MCW70" s="394"/>
      <c r="MCX70" s="395"/>
      <c r="MCY70" s="389"/>
      <c r="MCZ70" s="390"/>
      <c r="MDA70" s="391"/>
      <c r="MDB70" s="392"/>
      <c r="MDC70" s="393"/>
      <c r="MDD70" s="394"/>
      <c r="MDE70" s="395"/>
      <c r="MDF70" s="389"/>
      <c r="MDG70" s="390"/>
      <c r="MDH70" s="391"/>
      <c r="MDI70" s="392"/>
      <c r="MDJ70" s="393"/>
      <c r="MDK70" s="394"/>
      <c r="MDL70" s="395"/>
      <c r="MDM70" s="389"/>
      <c r="MDN70" s="390"/>
      <c r="MDO70" s="391"/>
      <c r="MDP70" s="392"/>
      <c r="MDQ70" s="393"/>
      <c r="MDR70" s="394"/>
      <c r="MDS70" s="395"/>
      <c r="MDT70" s="389"/>
      <c r="MDU70" s="390"/>
      <c r="MDV70" s="391"/>
      <c r="MDW70" s="392"/>
      <c r="MDX70" s="393"/>
      <c r="MDY70" s="394"/>
      <c r="MDZ70" s="395"/>
      <c r="MEA70" s="389"/>
      <c r="MEB70" s="390"/>
      <c r="MEC70" s="391"/>
      <c r="MED70" s="392"/>
      <c r="MEE70" s="393"/>
      <c r="MEF70" s="394"/>
      <c r="MEG70" s="395"/>
      <c r="MEH70" s="389"/>
      <c r="MEI70" s="390"/>
      <c r="MEJ70" s="391"/>
      <c r="MEK70" s="392"/>
      <c r="MEL70" s="393"/>
      <c r="MEM70" s="394"/>
      <c r="MEN70" s="395"/>
      <c r="MEO70" s="389"/>
      <c r="MEP70" s="390"/>
      <c r="MEQ70" s="391"/>
      <c r="MER70" s="392"/>
      <c r="MES70" s="393"/>
      <c r="MET70" s="394"/>
      <c r="MEU70" s="395"/>
      <c r="MEV70" s="389"/>
      <c r="MEW70" s="390"/>
      <c r="MEX70" s="391"/>
      <c r="MEY70" s="392"/>
      <c r="MEZ70" s="393"/>
      <c r="MFA70" s="394"/>
      <c r="MFB70" s="395"/>
      <c r="MFC70" s="389"/>
      <c r="MFD70" s="390"/>
      <c r="MFE70" s="391"/>
      <c r="MFF70" s="392"/>
      <c r="MFG70" s="393"/>
      <c r="MFH70" s="394"/>
      <c r="MFI70" s="395"/>
      <c r="MFJ70" s="389"/>
      <c r="MFK70" s="390"/>
      <c r="MFL70" s="391"/>
      <c r="MFM70" s="392"/>
      <c r="MFN70" s="393"/>
      <c r="MFO70" s="394"/>
      <c r="MFP70" s="395"/>
      <c r="MFQ70" s="389"/>
      <c r="MFR70" s="390"/>
      <c r="MFS70" s="391"/>
      <c r="MFT70" s="392"/>
      <c r="MFU70" s="393"/>
      <c r="MFV70" s="394"/>
      <c r="MFW70" s="395"/>
      <c r="MFX70" s="389"/>
      <c r="MFY70" s="390"/>
      <c r="MFZ70" s="391"/>
      <c r="MGA70" s="392"/>
      <c r="MGB70" s="393"/>
      <c r="MGC70" s="394"/>
      <c r="MGD70" s="395"/>
      <c r="MGE70" s="389"/>
      <c r="MGF70" s="390"/>
      <c r="MGG70" s="391"/>
      <c r="MGH70" s="392"/>
      <c r="MGI70" s="393"/>
      <c r="MGJ70" s="394"/>
      <c r="MGK70" s="395"/>
      <c r="MGL70" s="389"/>
      <c r="MGM70" s="390"/>
      <c r="MGN70" s="391"/>
      <c r="MGO70" s="392"/>
      <c r="MGP70" s="393"/>
      <c r="MGQ70" s="394"/>
      <c r="MGR70" s="395"/>
      <c r="MGS70" s="389"/>
      <c r="MGT70" s="390"/>
      <c r="MGU70" s="391"/>
      <c r="MGV70" s="392"/>
      <c r="MGW70" s="393"/>
      <c r="MGX70" s="394"/>
      <c r="MGY70" s="395"/>
      <c r="MGZ70" s="389"/>
      <c r="MHA70" s="390"/>
      <c r="MHB70" s="391"/>
      <c r="MHC70" s="392"/>
      <c r="MHD70" s="393"/>
      <c r="MHE70" s="394"/>
      <c r="MHF70" s="395"/>
      <c r="MHG70" s="389"/>
      <c r="MHH70" s="390"/>
      <c r="MHI70" s="391"/>
      <c r="MHJ70" s="392"/>
      <c r="MHK70" s="393"/>
      <c r="MHL70" s="394"/>
      <c r="MHM70" s="395"/>
      <c r="MHN70" s="389"/>
      <c r="MHO70" s="390"/>
      <c r="MHP70" s="391"/>
      <c r="MHQ70" s="392"/>
      <c r="MHR70" s="393"/>
      <c r="MHS70" s="394"/>
      <c r="MHT70" s="395"/>
      <c r="MHU70" s="389"/>
      <c r="MHV70" s="390"/>
      <c r="MHW70" s="391"/>
      <c r="MHX70" s="392"/>
      <c r="MHY70" s="393"/>
      <c r="MHZ70" s="394"/>
      <c r="MIA70" s="395"/>
      <c r="MIB70" s="389"/>
      <c r="MIC70" s="390"/>
      <c r="MID70" s="391"/>
      <c r="MIE70" s="392"/>
      <c r="MIF70" s="393"/>
      <c r="MIG70" s="394"/>
      <c r="MIH70" s="395"/>
      <c r="MII70" s="389"/>
      <c r="MIJ70" s="390"/>
      <c r="MIK70" s="391"/>
      <c r="MIL70" s="392"/>
      <c r="MIM70" s="393"/>
      <c r="MIN70" s="394"/>
      <c r="MIO70" s="395"/>
      <c r="MIP70" s="389"/>
      <c r="MIQ70" s="390"/>
      <c r="MIR70" s="391"/>
      <c r="MIS70" s="392"/>
      <c r="MIT70" s="393"/>
      <c r="MIU70" s="394"/>
      <c r="MIV70" s="395"/>
      <c r="MIW70" s="389"/>
      <c r="MIX70" s="390"/>
      <c r="MIY70" s="391"/>
      <c r="MIZ70" s="392"/>
      <c r="MJA70" s="393"/>
      <c r="MJB70" s="394"/>
      <c r="MJC70" s="395"/>
      <c r="MJD70" s="389"/>
      <c r="MJE70" s="390"/>
      <c r="MJF70" s="391"/>
      <c r="MJG70" s="392"/>
      <c r="MJH70" s="393"/>
      <c r="MJI70" s="394"/>
      <c r="MJJ70" s="395"/>
      <c r="MJK70" s="389"/>
      <c r="MJL70" s="390"/>
      <c r="MJM70" s="391"/>
      <c r="MJN70" s="392"/>
      <c r="MJO70" s="393"/>
      <c r="MJP70" s="394"/>
      <c r="MJQ70" s="395"/>
      <c r="MJR70" s="389"/>
      <c r="MJS70" s="390"/>
      <c r="MJT70" s="391"/>
      <c r="MJU70" s="392"/>
      <c r="MJV70" s="393"/>
      <c r="MJW70" s="394"/>
      <c r="MJX70" s="395"/>
      <c r="MJY70" s="389"/>
      <c r="MJZ70" s="390"/>
      <c r="MKA70" s="391"/>
      <c r="MKB70" s="392"/>
      <c r="MKC70" s="393"/>
      <c r="MKD70" s="394"/>
      <c r="MKE70" s="395"/>
      <c r="MKF70" s="389"/>
      <c r="MKG70" s="390"/>
      <c r="MKH70" s="391"/>
      <c r="MKI70" s="392"/>
      <c r="MKJ70" s="393"/>
      <c r="MKK70" s="394"/>
      <c r="MKL70" s="395"/>
      <c r="MKM70" s="389"/>
      <c r="MKN70" s="390"/>
      <c r="MKO70" s="391"/>
      <c r="MKP70" s="392"/>
      <c r="MKQ70" s="393"/>
      <c r="MKR70" s="394"/>
      <c r="MKS70" s="395"/>
      <c r="MKT70" s="389"/>
      <c r="MKU70" s="390"/>
      <c r="MKV70" s="391"/>
      <c r="MKW70" s="392"/>
      <c r="MKX70" s="393"/>
      <c r="MKY70" s="394"/>
      <c r="MKZ70" s="395"/>
      <c r="MLA70" s="389"/>
      <c r="MLB70" s="390"/>
      <c r="MLC70" s="391"/>
      <c r="MLD70" s="392"/>
      <c r="MLE70" s="393"/>
      <c r="MLF70" s="394"/>
      <c r="MLG70" s="395"/>
      <c r="MLH70" s="389"/>
      <c r="MLI70" s="390"/>
      <c r="MLJ70" s="391"/>
      <c r="MLK70" s="392"/>
      <c r="MLL70" s="393"/>
      <c r="MLM70" s="394"/>
      <c r="MLN70" s="395"/>
      <c r="MLO70" s="389"/>
      <c r="MLP70" s="390"/>
      <c r="MLQ70" s="391"/>
      <c r="MLR70" s="392"/>
      <c r="MLS70" s="393"/>
      <c r="MLT70" s="394"/>
      <c r="MLU70" s="395"/>
      <c r="MLV70" s="389"/>
      <c r="MLW70" s="390"/>
      <c r="MLX70" s="391"/>
      <c r="MLY70" s="392"/>
      <c r="MLZ70" s="393"/>
      <c r="MMA70" s="394"/>
      <c r="MMB70" s="395"/>
      <c r="MMC70" s="389"/>
      <c r="MMD70" s="390"/>
      <c r="MME70" s="391"/>
      <c r="MMF70" s="392"/>
      <c r="MMG70" s="393"/>
      <c r="MMH70" s="394"/>
      <c r="MMI70" s="395"/>
      <c r="MMJ70" s="389"/>
      <c r="MMK70" s="390"/>
      <c r="MML70" s="391"/>
      <c r="MMM70" s="392"/>
      <c r="MMN70" s="393"/>
      <c r="MMO70" s="394"/>
      <c r="MMP70" s="395"/>
      <c r="MMQ70" s="389"/>
      <c r="MMR70" s="390"/>
      <c r="MMS70" s="391"/>
      <c r="MMT70" s="392"/>
      <c r="MMU70" s="393"/>
      <c r="MMV70" s="394"/>
      <c r="MMW70" s="395"/>
      <c r="MMX70" s="389"/>
      <c r="MMY70" s="390"/>
      <c r="MMZ70" s="391"/>
      <c r="MNA70" s="392"/>
      <c r="MNB70" s="393"/>
      <c r="MNC70" s="394"/>
      <c r="MND70" s="395"/>
      <c r="MNE70" s="389"/>
      <c r="MNF70" s="390"/>
      <c r="MNG70" s="391"/>
      <c r="MNH70" s="392"/>
      <c r="MNI70" s="393"/>
      <c r="MNJ70" s="394"/>
      <c r="MNK70" s="395"/>
      <c r="MNL70" s="389"/>
      <c r="MNM70" s="390"/>
      <c r="MNN70" s="391"/>
      <c r="MNO70" s="392"/>
      <c r="MNP70" s="393"/>
      <c r="MNQ70" s="394"/>
      <c r="MNR70" s="395"/>
      <c r="MNS70" s="389"/>
      <c r="MNT70" s="390"/>
      <c r="MNU70" s="391"/>
      <c r="MNV70" s="392"/>
      <c r="MNW70" s="393"/>
      <c r="MNX70" s="394"/>
      <c r="MNY70" s="395"/>
      <c r="MNZ70" s="389"/>
      <c r="MOA70" s="390"/>
      <c r="MOB70" s="391"/>
      <c r="MOC70" s="392"/>
      <c r="MOD70" s="393"/>
      <c r="MOE70" s="394"/>
      <c r="MOF70" s="395"/>
      <c r="MOG70" s="389"/>
      <c r="MOH70" s="390"/>
      <c r="MOI70" s="391"/>
      <c r="MOJ70" s="392"/>
      <c r="MOK70" s="393"/>
      <c r="MOL70" s="394"/>
      <c r="MOM70" s="395"/>
      <c r="MON70" s="389"/>
      <c r="MOO70" s="390"/>
      <c r="MOP70" s="391"/>
      <c r="MOQ70" s="392"/>
      <c r="MOR70" s="393"/>
      <c r="MOS70" s="394"/>
      <c r="MOT70" s="395"/>
      <c r="MOU70" s="389"/>
      <c r="MOV70" s="390"/>
      <c r="MOW70" s="391"/>
      <c r="MOX70" s="392"/>
      <c r="MOY70" s="393"/>
      <c r="MOZ70" s="394"/>
      <c r="MPA70" s="395"/>
      <c r="MPB70" s="389"/>
      <c r="MPC70" s="390"/>
      <c r="MPD70" s="391"/>
      <c r="MPE70" s="392"/>
      <c r="MPF70" s="393"/>
      <c r="MPG70" s="394"/>
      <c r="MPH70" s="395"/>
      <c r="MPI70" s="389"/>
      <c r="MPJ70" s="390"/>
      <c r="MPK70" s="391"/>
      <c r="MPL70" s="392"/>
      <c r="MPM70" s="393"/>
      <c r="MPN70" s="394"/>
      <c r="MPO70" s="395"/>
      <c r="MPP70" s="389"/>
      <c r="MPQ70" s="390"/>
      <c r="MPR70" s="391"/>
      <c r="MPS70" s="392"/>
      <c r="MPT70" s="393"/>
      <c r="MPU70" s="394"/>
      <c r="MPV70" s="395"/>
      <c r="MPW70" s="389"/>
      <c r="MPX70" s="390"/>
      <c r="MPY70" s="391"/>
      <c r="MPZ70" s="392"/>
      <c r="MQA70" s="393"/>
      <c r="MQB70" s="394"/>
      <c r="MQC70" s="395"/>
      <c r="MQD70" s="389"/>
      <c r="MQE70" s="390"/>
      <c r="MQF70" s="391"/>
      <c r="MQG70" s="392"/>
      <c r="MQH70" s="393"/>
      <c r="MQI70" s="394"/>
      <c r="MQJ70" s="395"/>
      <c r="MQK70" s="389"/>
      <c r="MQL70" s="390"/>
      <c r="MQM70" s="391"/>
      <c r="MQN70" s="392"/>
      <c r="MQO70" s="393"/>
      <c r="MQP70" s="394"/>
      <c r="MQQ70" s="395"/>
      <c r="MQR70" s="389"/>
      <c r="MQS70" s="390"/>
      <c r="MQT70" s="391"/>
      <c r="MQU70" s="392"/>
      <c r="MQV70" s="393"/>
      <c r="MQW70" s="394"/>
      <c r="MQX70" s="395"/>
      <c r="MQY70" s="389"/>
      <c r="MQZ70" s="390"/>
      <c r="MRA70" s="391"/>
      <c r="MRB70" s="392"/>
      <c r="MRC70" s="393"/>
      <c r="MRD70" s="394"/>
      <c r="MRE70" s="395"/>
      <c r="MRF70" s="389"/>
      <c r="MRG70" s="390"/>
      <c r="MRH70" s="391"/>
      <c r="MRI70" s="392"/>
      <c r="MRJ70" s="393"/>
      <c r="MRK70" s="394"/>
      <c r="MRL70" s="395"/>
      <c r="MRM70" s="389"/>
      <c r="MRN70" s="390"/>
      <c r="MRO70" s="391"/>
      <c r="MRP70" s="392"/>
      <c r="MRQ70" s="393"/>
      <c r="MRR70" s="394"/>
      <c r="MRS70" s="395"/>
      <c r="MRT70" s="389"/>
      <c r="MRU70" s="390"/>
      <c r="MRV70" s="391"/>
      <c r="MRW70" s="392"/>
      <c r="MRX70" s="393"/>
      <c r="MRY70" s="394"/>
      <c r="MRZ70" s="395"/>
      <c r="MSA70" s="389"/>
      <c r="MSB70" s="390"/>
      <c r="MSC70" s="391"/>
      <c r="MSD70" s="392"/>
      <c r="MSE70" s="393"/>
      <c r="MSF70" s="394"/>
      <c r="MSG70" s="395"/>
      <c r="MSH70" s="389"/>
      <c r="MSI70" s="390"/>
      <c r="MSJ70" s="391"/>
      <c r="MSK70" s="392"/>
      <c r="MSL70" s="393"/>
      <c r="MSM70" s="394"/>
      <c r="MSN70" s="395"/>
      <c r="MSO70" s="389"/>
      <c r="MSP70" s="390"/>
      <c r="MSQ70" s="391"/>
      <c r="MSR70" s="392"/>
      <c r="MSS70" s="393"/>
      <c r="MST70" s="394"/>
      <c r="MSU70" s="395"/>
      <c r="MSV70" s="389"/>
      <c r="MSW70" s="390"/>
      <c r="MSX70" s="391"/>
      <c r="MSY70" s="392"/>
      <c r="MSZ70" s="393"/>
      <c r="MTA70" s="394"/>
      <c r="MTB70" s="395"/>
      <c r="MTC70" s="389"/>
      <c r="MTD70" s="390"/>
      <c r="MTE70" s="391"/>
      <c r="MTF70" s="392"/>
      <c r="MTG70" s="393"/>
      <c r="MTH70" s="394"/>
      <c r="MTI70" s="395"/>
      <c r="MTJ70" s="389"/>
      <c r="MTK70" s="390"/>
      <c r="MTL70" s="391"/>
      <c r="MTM70" s="392"/>
      <c r="MTN70" s="393"/>
      <c r="MTO70" s="394"/>
      <c r="MTP70" s="395"/>
      <c r="MTQ70" s="389"/>
      <c r="MTR70" s="390"/>
      <c r="MTS70" s="391"/>
      <c r="MTT70" s="392"/>
      <c r="MTU70" s="393"/>
      <c r="MTV70" s="394"/>
      <c r="MTW70" s="395"/>
      <c r="MTX70" s="389"/>
      <c r="MTY70" s="390"/>
      <c r="MTZ70" s="391"/>
      <c r="MUA70" s="392"/>
      <c r="MUB70" s="393"/>
      <c r="MUC70" s="394"/>
      <c r="MUD70" s="395"/>
      <c r="MUE70" s="389"/>
      <c r="MUF70" s="390"/>
      <c r="MUG70" s="391"/>
      <c r="MUH70" s="392"/>
      <c r="MUI70" s="393"/>
      <c r="MUJ70" s="394"/>
      <c r="MUK70" s="395"/>
      <c r="MUL70" s="389"/>
      <c r="MUM70" s="390"/>
      <c r="MUN70" s="391"/>
      <c r="MUO70" s="392"/>
      <c r="MUP70" s="393"/>
      <c r="MUQ70" s="394"/>
      <c r="MUR70" s="395"/>
      <c r="MUS70" s="389"/>
      <c r="MUT70" s="390"/>
      <c r="MUU70" s="391"/>
      <c r="MUV70" s="392"/>
      <c r="MUW70" s="393"/>
      <c r="MUX70" s="394"/>
      <c r="MUY70" s="395"/>
      <c r="MUZ70" s="389"/>
      <c r="MVA70" s="390"/>
      <c r="MVB70" s="391"/>
      <c r="MVC70" s="392"/>
      <c r="MVD70" s="393"/>
      <c r="MVE70" s="394"/>
      <c r="MVF70" s="395"/>
      <c r="MVG70" s="389"/>
      <c r="MVH70" s="390"/>
      <c r="MVI70" s="391"/>
      <c r="MVJ70" s="392"/>
      <c r="MVK70" s="393"/>
      <c r="MVL70" s="394"/>
      <c r="MVM70" s="395"/>
      <c r="MVN70" s="389"/>
      <c r="MVO70" s="390"/>
      <c r="MVP70" s="391"/>
      <c r="MVQ70" s="392"/>
      <c r="MVR70" s="393"/>
      <c r="MVS70" s="394"/>
      <c r="MVT70" s="395"/>
      <c r="MVU70" s="389"/>
      <c r="MVV70" s="390"/>
      <c r="MVW70" s="391"/>
      <c r="MVX70" s="392"/>
      <c r="MVY70" s="393"/>
      <c r="MVZ70" s="394"/>
      <c r="MWA70" s="395"/>
      <c r="MWB70" s="389"/>
      <c r="MWC70" s="390"/>
      <c r="MWD70" s="391"/>
      <c r="MWE70" s="392"/>
      <c r="MWF70" s="393"/>
      <c r="MWG70" s="394"/>
      <c r="MWH70" s="395"/>
      <c r="MWI70" s="389"/>
      <c r="MWJ70" s="390"/>
      <c r="MWK70" s="391"/>
      <c r="MWL70" s="392"/>
      <c r="MWM70" s="393"/>
      <c r="MWN70" s="394"/>
      <c r="MWO70" s="395"/>
      <c r="MWP70" s="389"/>
      <c r="MWQ70" s="390"/>
      <c r="MWR70" s="391"/>
      <c r="MWS70" s="392"/>
      <c r="MWT70" s="393"/>
      <c r="MWU70" s="394"/>
      <c r="MWV70" s="395"/>
      <c r="MWW70" s="389"/>
      <c r="MWX70" s="390"/>
      <c r="MWY70" s="391"/>
      <c r="MWZ70" s="392"/>
      <c r="MXA70" s="393"/>
      <c r="MXB70" s="394"/>
      <c r="MXC70" s="395"/>
      <c r="MXD70" s="389"/>
      <c r="MXE70" s="390"/>
      <c r="MXF70" s="391"/>
      <c r="MXG70" s="392"/>
      <c r="MXH70" s="393"/>
      <c r="MXI70" s="394"/>
      <c r="MXJ70" s="395"/>
      <c r="MXK70" s="389"/>
      <c r="MXL70" s="390"/>
      <c r="MXM70" s="391"/>
      <c r="MXN70" s="392"/>
      <c r="MXO70" s="393"/>
      <c r="MXP70" s="394"/>
      <c r="MXQ70" s="395"/>
      <c r="MXR70" s="389"/>
      <c r="MXS70" s="390"/>
      <c r="MXT70" s="391"/>
      <c r="MXU70" s="392"/>
      <c r="MXV70" s="393"/>
      <c r="MXW70" s="394"/>
      <c r="MXX70" s="395"/>
      <c r="MXY70" s="389"/>
      <c r="MXZ70" s="390"/>
      <c r="MYA70" s="391"/>
      <c r="MYB70" s="392"/>
      <c r="MYC70" s="393"/>
      <c r="MYD70" s="394"/>
      <c r="MYE70" s="395"/>
      <c r="MYF70" s="389"/>
      <c r="MYG70" s="390"/>
      <c r="MYH70" s="391"/>
      <c r="MYI70" s="392"/>
      <c r="MYJ70" s="393"/>
      <c r="MYK70" s="394"/>
      <c r="MYL70" s="395"/>
      <c r="MYM70" s="389"/>
      <c r="MYN70" s="390"/>
      <c r="MYO70" s="391"/>
      <c r="MYP70" s="392"/>
      <c r="MYQ70" s="393"/>
      <c r="MYR70" s="394"/>
      <c r="MYS70" s="395"/>
      <c r="MYT70" s="389"/>
      <c r="MYU70" s="390"/>
      <c r="MYV70" s="391"/>
      <c r="MYW70" s="392"/>
      <c r="MYX70" s="393"/>
      <c r="MYY70" s="394"/>
      <c r="MYZ70" s="395"/>
      <c r="MZA70" s="389"/>
      <c r="MZB70" s="390"/>
      <c r="MZC70" s="391"/>
      <c r="MZD70" s="392"/>
      <c r="MZE70" s="393"/>
      <c r="MZF70" s="394"/>
      <c r="MZG70" s="395"/>
      <c r="MZH70" s="389"/>
      <c r="MZI70" s="390"/>
      <c r="MZJ70" s="391"/>
      <c r="MZK70" s="392"/>
      <c r="MZL70" s="393"/>
      <c r="MZM70" s="394"/>
      <c r="MZN70" s="395"/>
      <c r="MZO70" s="389"/>
      <c r="MZP70" s="390"/>
      <c r="MZQ70" s="391"/>
      <c r="MZR70" s="392"/>
      <c r="MZS70" s="393"/>
      <c r="MZT70" s="394"/>
      <c r="MZU70" s="395"/>
      <c r="MZV70" s="389"/>
      <c r="MZW70" s="390"/>
      <c r="MZX70" s="391"/>
      <c r="MZY70" s="392"/>
      <c r="MZZ70" s="393"/>
      <c r="NAA70" s="394"/>
      <c r="NAB70" s="395"/>
      <c r="NAC70" s="389"/>
      <c r="NAD70" s="390"/>
      <c r="NAE70" s="391"/>
      <c r="NAF70" s="392"/>
      <c r="NAG70" s="393"/>
      <c r="NAH70" s="394"/>
      <c r="NAI70" s="395"/>
      <c r="NAJ70" s="389"/>
      <c r="NAK70" s="390"/>
      <c r="NAL70" s="391"/>
      <c r="NAM70" s="392"/>
      <c r="NAN70" s="393"/>
      <c r="NAO70" s="394"/>
      <c r="NAP70" s="395"/>
      <c r="NAQ70" s="389"/>
      <c r="NAR70" s="390"/>
      <c r="NAS70" s="391"/>
      <c r="NAT70" s="392"/>
      <c r="NAU70" s="393"/>
      <c r="NAV70" s="394"/>
      <c r="NAW70" s="395"/>
      <c r="NAX70" s="389"/>
      <c r="NAY70" s="390"/>
      <c r="NAZ70" s="391"/>
      <c r="NBA70" s="392"/>
      <c r="NBB70" s="393"/>
      <c r="NBC70" s="394"/>
      <c r="NBD70" s="395"/>
      <c r="NBE70" s="389"/>
      <c r="NBF70" s="390"/>
      <c r="NBG70" s="391"/>
      <c r="NBH70" s="392"/>
      <c r="NBI70" s="393"/>
      <c r="NBJ70" s="394"/>
      <c r="NBK70" s="395"/>
      <c r="NBL70" s="389"/>
      <c r="NBM70" s="390"/>
      <c r="NBN70" s="391"/>
      <c r="NBO70" s="392"/>
      <c r="NBP70" s="393"/>
      <c r="NBQ70" s="394"/>
      <c r="NBR70" s="395"/>
      <c r="NBS70" s="389"/>
      <c r="NBT70" s="390"/>
      <c r="NBU70" s="391"/>
      <c r="NBV70" s="392"/>
      <c r="NBW70" s="393"/>
      <c r="NBX70" s="394"/>
      <c r="NBY70" s="395"/>
      <c r="NBZ70" s="389"/>
      <c r="NCA70" s="390"/>
      <c r="NCB70" s="391"/>
      <c r="NCC70" s="392"/>
      <c r="NCD70" s="393"/>
      <c r="NCE70" s="394"/>
      <c r="NCF70" s="395"/>
      <c r="NCG70" s="389"/>
      <c r="NCH70" s="390"/>
      <c r="NCI70" s="391"/>
      <c r="NCJ70" s="392"/>
      <c r="NCK70" s="393"/>
      <c r="NCL70" s="394"/>
      <c r="NCM70" s="395"/>
      <c r="NCN70" s="389"/>
      <c r="NCO70" s="390"/>
      <c r="NCP70" s="391"/>
      <c r="NCQ70" s="392"/>
      <c r="NCR70" s="393"/>
      <c r="NCS70" s="394"/>
      <c r="NCT70" s="395"/>
      <c r="NCU70" s="389"/>
      <c r="NCV70" s="390"/>
      <c r="NCW70" s="391"/>
      <c r="NCX70" s="392"/>
      <c r="NCY70" s="393"/>
      <c r="NCZ70" s="394"/>
      <c r="NDA70" s="395"/>
      <c r="NDB70" s="389"/>
      <c r="NDC70" s="390"/>
      <c r="NDD70" s="391"/>
      <c r="NDE70" s="392"/>
      <c r="NDF70" s="393"/>
      <c r="NDG70" s="394"/>
      <c r="NDH70" s="395"/>
      <c r="NDI70" s="389"/>
      <c r="NDJ70" s="390"/>
      <c r="NDK70" s="391"/>
      <c r="NDL70" s="392"/>
      <c r="NDM70" s="393"/>
      <c r="NDN70" s="394"/>
      <c r="NDO70" s="395"/>
      <c r="NDP70" s="389"/>
      <c r="NDQ70" s="390"/>
      <c r="NDR70" s="391"/>
      <c r="NDS70" s="392"/>
      <c r="NDT70" s="393"/>
      <c r="NDU70" s="394"/>
      <c r="NDV70" s="395"/>
      <c r="NDW70" s="389"/>
      <c r="NDX70" s="390"/>
      <c r="NDY70" s="391"/>
      <c r="NDZ70" s="392"/>
      <c r="NEA70" s="393"/>
      <c r="NEB70" s="394"/>
      <c r="NEC70" s="395"/>
      <c r="NED70" s="389"/>
      <c r="NEE70" s="390"/>
      <c r="NEF70" s="391"/>
      <c r="NEG70" s="392"/>
      <c r="NEH70" s="393"/>
      <c r="NEI70" s="394"/>
      <c r="NEJ70" s="395"/>
      <c r="NEK70" s="389"/>
      <c r="NEL70" s="390"/>
      <c r="NEM70" s="391"/>
      <c r="NEN70" s="392"/>
      <c r="NEO70" s="393"/>
      <c r="NEP70" s="394"/>
      <c r="NEQ70" s="395"/>
      <c r="NER70" s="389"/>
      <c r="NES70" s="390"/>
      <c r="NET70" s="391"/>
      <c r="NEU70" s="392"/>
      <c r="NEV70" s="393"/>
      <c r="NEW70" s="394"/>
      <c r="NEX70" s="395"/>
      <c r="NEY70" s="389"/>
      <c r="NEZ70" s="390"/>
      <c r="NFA70" s="391"/>
      <c r="NFB70" s="392"/>
      <c r="NFC70" s="393"/>
      <c r="NFD70" s="394"/>
      <c r="NFE70" s="395"/>
      <c r="NFF70" s="389"/>
      <c r="NFG70" s="390"/>
      <c r="NFH70" s="391"/>
      <c r="NFI70" s="392"/>
      <c r="NFJ70" s="393"/>
      <c r="NFK70" s="394"/>
      <c r="NFL70" s="395"/>
      <c r="NFM70" s="389"/>
      <c r="NFN70" s="390"/>
      <c r="NFO70" s="391"/>
      <c r="NFP70" s="392"/>
      <c r="NFQ70" s="393"/>
      <c r="NFR70" s="394"/>
      <c r="NFS70" s="395"/>
      <c r="NFT70" s="389"/>
      <c r="NFU70" s="390"/>
      <c r="NFV70" s="391"/>
      <c r="NFW70" s="392"/>
      <c r="NFX70" s="393"/>
      <c r="NFY70" s="394"/>
      <c r="NFZ70" s="395"/>
      <c r="NGA70" s="389"/>
      <c r="NGB70" s="390"/>
      <c r="NGC70" s="391"/>
      <c r="NGD70" s="392"/>
      <c r="NGE70" s="393"/>
      <c r="NGF70" s="394"/>
      <c r="NGG70" s="395"/>
      <c r="NGH70" s="389"/>
      <c r="NGI70" s="390"/>
      <c r="NGJ70" s="391"/>
      <c r="NGK70" s="392"/>
      <c r="NGL70" s="393"/>
      <c r="NGM70" s="394"/>
      <c r="NGN70" s="395"/>
      <c r="NGO70" s="389"/>
      <c r="NGP70" s="390"/>
      <c r="NGQ70" s="391"/>
      <c r="NGR70" s="392"/>
      <c r="NGS70" s="393"/>
      <c r="NGT70" s="394"/>
      <c r="NGU70" s="395"/>
      <c r="NGV70" s="389"/>
      <c r="NGW70" s="390"/>
      <c r="NGX70" s="391"/>
      <c r="NGY70" s="392"/>
      <c r="NGZ70" s="393"/>
      <c r="NHA70" s="394"/>
      <c r="NHB70" s="395"/>
      <c r="NHC70" s="389"/>
      <c r="NHD70" s="390"/>
      <c r="NHE70" s="391"/>
      <c r="NHF70" s="392"/>
      <c r="NHG70" s="393"/>
      <c r="NHH70" s="394"/>
      <c r="NHI70" s="395"/>
      <c r="NHJ70" s="389"/>
      <c r="NHK70" s="390"/>
      <c r="NHL70" s="391"/>
      <c r="NHM70" s="392"/>
      <c r="NHN70" s="393"/>
      <c r="NHO70" s="394"/>
      <c r="NHP70" s="395"/>
      <c r="NHQ70" s="389"/>
      <c r="NHR70" s="390"/>
      <c r="NHS70" s="391"/>
      <c r="NHT70" s="392"/>
      <c r="NHU70" s="393"/>
      <c r="NHV70" s="394"/>
      <c r="NHW70" s="395"/>
      <c r="NHX70" s="389"/>
      <c r="NHY70" s="390"/>
      <c r="NHZ70" s="391"/>
      <c r="NIA70" s="392"/>
      <c r="NIB70" s="393"/>
      <c r="NIC70" s="394"/>
      <c r="NID70" s="395"/>
      <c r="NIE70" s="389"/>
      <c r="NIF70" s="390"/>
      <c r="NIG70" s="391"/>
      <c r="NIH70" s="392"/>
      <c r="NII70" s="393"/>
      <c r="NIJ70" s="394"/>
      <c r="NIK70" s="395"/>
      <c r="NIL70" s="389"/>
      <c r="NIM70" s="390"/>
      <c r="NIN70" s="391"/>
      <c r="NIO70" s="392"/>
      <c r="NIP70" s="393"/>
      <c r="NIQ70" s="394"/>
      <c r="NIR70" s="395"/>
      <c r="NIS70" s="389"/>
      <c r="NIT70" s="390"/>
      <c r="NIU70" s="391"/>
      <c r="NIV70" s="392"/>
      <c r="NIW70" s="393"/>
      <c r="NIX70" s="394"/>
      <c r="NIY70" s="395"/>
      <c r="NIZ70" s="389"/>
      <c r="NJA70" s="390"/>
      <c r="NJB70" s="391"/>
      <c r="NJC70" s="392"/>
      <c r="NJD70" s="393"/>
      <c r="NJE70" s="394"/>
      <c r="NJF70" s="395"/>
      <c r="NJG70" s="389"/>
      <c r="NJH70" s="390"/>
      <c r="NJI70" s="391"/>
      <c r="NJJ70" s="392"/>
      <c r="NJK70" s="393"/>
      <c r="NJL70" s="394"/>
      <c r="NJM70" s="395"/>
      <c r="NJN70" s="389"/>
      <c r="NJO70" s="390"/>
      <c r="NJP70" s="391"/>
      <c r="NJQ70" s="392"/>
      <c r="NJR70" s="393"/>
      <c r="NJS70" s="394"/>
      <c r="NJT70" s="395"/>
      <c r="NJU70" s="389"/>
      <c r="NJV70" s="390"/>
      <c r="NJW70" s="391"/>
      <c r="NJX70" s="392"/>
      <c r="NJY70" s="393"/>
      <c r="NJZ70" s="394"/>
      <c r="NKA70" s="395"/>
      <c r="NKB70" s="389"/>
      <c r="NKC70" s="390"/>
      <c r="NKD70" s="391"/>
      <c r="NKE70" s="392"/>
      <c r="NKF70" s="393"/>
      <c r="NKG70" s="394"/>
      <c r="NKH70" s="395"/>
      <c r="NKI70" s="389"/>
      <c r="NKJ70" s="390"/>
      <c r="NKK70" s="391"/>
      <c r="NKL70" s="392"/>
      <c r="NKM70" s="393"/>
      <c r="NKN70" s="394"/>
      <c r="NKO70" s="395"/>
      <c r="NKP70" s="389"/>
      <c r="NKQ70" s="390"/>
      <c r="NKR70" s="391"/>
      <c r="NKS70" s="392"/>
      <c r="NKT70" s="393"/>
      <c r="NKU70" s="394"/>
      <c r="NKV70" s="395"/>
      <c r="NKW70" s="389"/>
      <c r="NKX70" s="390"/>
      <c r="NKY70" s="391"/>
      <c r="NKZ70" s="392"/>
      <c r="NLA70" s="393"/>
      <c r="NLB70" s="394"/>
      <c r="NLC70" s="395"/>
      <c r="NLD70" s="389"/>
      <c r="NLE70" s="390"/>
      <c r="NLF70" s="391"/>
      <c r="NLG70" s="392"/>
      <c r="NLH70" s="393"/>
      <c r="NLI70" s="394"/>
      <c r="NLJ70" s="395"/>
      <c r="NLK70" s="389"/>
      <c r="NLL70" s="390"/>
      <c r="NLM70" s="391"/>
      <c r="NLN70" s="392"/>
      <c r="NLO70" s="393"/>
      <c r="NLP70" s="394"/>
      <c r="NLQ70" s="395"/>
      <c r="NLR70" s="389"/>
      <c r="NLS70" s="390"/>
      <c r="NLT70" s="391"/>
      <c r="NLU70" s="392"/>
      <c r="NLV70" s="393"/>
      <c r="NLW70" s="394"/>
      <c r="NLX70" s="395"/>
      <c r="NLY70" s="389"/>
      <c r="NLZ70" s="390"/>
      <c r="NMA70" s="391"/>
      <c r="NMB70" s="392"/>
      <c r="NMC70" s="393"/>
      <c r="NMD70" s="394"/>
      <c r="NME70" s="395"/>
      <c r="NMF70" s="389"/>
      <c r="NMG70" s="390"/>
      <c r="NMH70" s="391"/>
      <c r="NMI70" s="392"/>
      <c r="NMJ70" s="393"/>
      <c r="NMK70" s="394"/>
      <c r="NML70" s="395"/>
      <c r="NMM70" s="389"/>
      <c r="NMN70" s="390"/>
      <c r="NMO70" s="391"/>
      <c r="NMP70" s="392"/>
      <c r="NMQ70" s="393"/>
      <c r="NMR70" s="394"/>
      <c r="NMS70" s="395"/>
      <c r="NMT70" s="389"/>
      <c r="NMU70" s="390"/>
      <c r="NMV70" s="391"/>
      <c r="NMW70" s="392"/>
      <c r="NMX70" s="393"/>
      <c r="NMY70" s="394"/>
      <c r="NMZ70" s="395"/>
      <c r="NNA70" s="389"/>
      <c r="NNB70" s="390"/>
      <c r="NNC70" s="391"/>
      <c r="NND70" s="392"/>
      <c r="NNE70" s="393"/>
      <c r="NNF70" s="394"/>
      <c r="NNG70" s="395"/>
      <c r="NNH70" s="389"/>
      <c r="NNI70" s="390"/>
      <c r="NNJ70" s="391"/>
      <c r="NNK70" s="392"/>
      <c r="NNL70" s="393"/>
      <c r="NNM70" s="394"/>
      <c r="NNN70" s="395"/>
      <c r="NNO70" s="389"/>
      <c r="NNP70" s="390"/>
      <c r="NNQ70" s="391"/>
      <c r="NNR70" s="392"/>
      <c r="NNS70" s="393"/>
      <c r="NNT70" s="394"/>
      <c r="NNU70" s="395"/>
      <c r="NNV70" s="389"/>
      <c r="NNW70" s="390"/>
      <c r="NNX70" s="391"/>
      <c r="NNY70" s="392"/>
      <c r="NNZ70" s="393"/>
      <c r="NOA70" s="394"/>
      <c r="NOB70" s="395"/>
      <c r="NOC70" s="389"/>
      <c r="NOD70" s="390"/>
      <c r="NOE70" s="391"/>
      <c r="NOF70" s="392"/>
      <c r="NOG70" s="393"/>
      <c r="NOH70" s="394"/>
      <c r="NOI70" s="395"/>
      <c r="NOJ70" s="389"/>
      <c r="NOK70" s="390"/>
      <c r="NOL70" s="391"/>
      <c r="NOM70" s="392"/>
      <c r="NON70" s="393"/>
      <c r="NOO70" s="394"/>
      <c r="NOP70" s="395"/>
      <c r="NOQ70" s="389"/>
      <c r="NOR70" s="390"/>
      <c r="NOS70" s="391"/>
      <c r="NOT70" s="392"/>
      <c r="NOU70" s="393"/>
      <c r="NOV70" s="394"/>
      <c r="NOW70" s="395"/>
      <c r="NOX70" s="389"/>
      <c r="NOY70" s="390"/>
      <c r="NOZ70" s="391"/>
      <c r="NPA70" s="392"/>
      <c r="NPB70" s="393"/>
      <c r="NPC70" s="394"/>
      <c r="NPD70" s="395"/>
      <c r="NPE70" s="389"/>
      <c r="NPF70" s="390"/>
      <c r="NPG70" s="391"/>
      <c r="NPH70" s="392"/>
      <c r="NPI70" s="393"/>
      <c r="NPJ70" s="394"/>
      <c r="NPK70" s="395"/>
      <c r="NPL70" s="389"/>
      <c r="NPM70" s="390"/>
      <c r="NPN70" s="391"/>
      <c r="NPO70" s="392"/>
      <c r="NPP70" s="393"/>
      <c r="NPQ70" s="394"/>
      <c r="NPR70" s="395"/>
      <c r="NPS70" s="389"/>
      <c r="NPT70" s="390"/>
      <c r="NPU70" s="391"/>
      <c r="NPV70" s="392"/>
      <c r="NPW70" s="393"/>
      <c r="NPX70" s="394"/>
      <c r="NPY70" s="395"/>
      <c r="NPZ70" s="389"/>
      <c r="NQA70" s="390"/>
      <c r="NQB70" s="391"/>
      <c r="NQC70" s="392"/>
      <c r="NQD70" s="393"/>
      <c r="NQE70" s="394"/>
      <c r="NQF70" s="395"/>
      <c r="NQG70" s="389"/>
      <c r="NQH70" s="390"/>
      <c r="NQI70" s="391"/>
      <c r="NQJ70" s="392"/>
      <c r="NQK70" s="393"/>
      <c r="NQL70" s="394"/>
      <c r="NQM70" s="395"/>
      <c r="NQN70" s="389"/>
      <c r="NQO70" s="390"/>
      <c r="NQP70" s="391"/>
      <c r="NQQ70" s="392"/>
      <c r="NQR70" s="393"/>
      <c r="NQS70" s="394"/>
      <c r="NQT70" s="395"/>
      <c r="NQU70" s="389"/>
      <c r="NQV70" s="390"/>
      <c r="NQW70" s="391"/>
      <c r="NQX70" s="392"/>
      <c r="NQY70" s="393"/>
      <c r="NQZ70" s="394"/>
      <c r="NRA70" s="395"/>
      <c r="NRB70" s="389"/>
      <c r="NRC70" s="390"/>
      <c r="NRD70" s="391"/>
      <c r="NRE70" s="392"/>
      <c r="NRF70" s="393"/>
      <c r="NRG70" s="394"/>
      <c r="NRH70" s="395"/>
      <c r="NRI70" s="389"/>
      <c r="NRJ70" s="390"/>
      <c r="NRK70" s="391"/>
      <c r="NRL70" s="392"/>
      <c r="NRM70" s="393"/>
      <c r="NRN70" s="394"/>
      <c r="NRO70" s="395"/>
      <c r="NRP70" s="389"/>
      <c r="NRQ70" s="390"/>
      <c r="NRR70" s="391"/>
      <c r="NRS70" s="392"/>
      <c r="NRT70" s="393"/>
      <c r="NRU70" s="394"/>
      <c r="NRV70" s="395"/>
      <c r="NRW70" s="389"/>
      <c r="NRX70" s="390"/>
      <c r="NRY70" s="391"/>
      <c r="NRZ70" s="392"/>
      <c r="NSA70" s="393"/>
      <c r="NSB70" s="394"/>
      <c r="NSC70" s="395"/>
      <c r="NSD70" s="389"/>
      <c r="NSE70" s="390"/>
      <c r="NSF70" s="391"/>
      <c r="NSG70" s="392"/>
      <c r="NSH70" s="393"/>
      <c r="NSI70" s="394"/>
      <c r="NSJ70" s="395"/>
      <c r="NSK70" s="389"/>
      <c r="NSL70" s="390"/>
      <c r="NSM70" s="391"/>
      <c r="NSN70" s="392"/>
      <c r="NSO70" s="393"/>
      <c r="NSP70" s="394"/>
      <c r="NSQ70" s="395"/>
      <c r="NSR70" s="389"/>
      <c r="NSS70" s="390"/>
      <c r="NST70" s="391"/>
      <c r="NSU70" s="392"/>
      <c r="NSV70" s="393"/>
      <c r="NSW70" s="394"/>
      <c r="NSX70" s="395"/>
      <c r="NSY70" s="389"/>
      <c r="NSZ70" s="390"/>
      <c r="NTA70" s="391"/>
      <c r="NTB70" s="392"/>
      <c r="NTC70" s="393"/>
      <c r="NTD70" s="394"/>
      <c r="NTE70" s="395"/>
      <c r="NTF70" s="389"/>
      <c r="NTG70" s="390"/>
      <c r="NTH70" s="391"/>
      <c r="NTI70" s="392"/>
      <c r="NTJ70" s="393"/>
      <c r="NTK70" s="394"/>
      <c r="NTL70" s="395"/>
      <c r="NTM70" s="389"/>
      <c r="NTN70" s="390"/>
      <c r="NTO70" s="391"/>
      <c r="NTP70" s="392"/>
      <c r="NTQ70" s="393"/>
      <c r="NTR70" s="394"/>
      <c r="NTS70" s="395"/>
      <c r="NTT70" s="389"/>
      <c r="NTU70" s="390"/>
      <c r="NTV70" s="391"/>
      <c r="NTW70" s="392"/>
      <c r="NTX70" s="393"/>
      <c r="NTY70" s="394"/>
      <c r="NTZ70" s="395"/>
      <c r="NUA70" s="389"/>
      <c r="NUB70" s="390"/>
      <c r="NUC70" s="391"/>
      <c r="NUD70" s="392"/>
      <c r="NUE70" s="393"/>
      <c r="NUF70" s="394"/>
      <c r="NUG70" s="395"/>
      <c r="NUH70" s="389"/>
      <c r="NUI70" s="390"/>
      <c r="NUJ70" s="391"/>
      <c r="NUK70" s="392"/>
      <c r="NUL70" s="393"/>
      <c r="NUM70" s="394"/>
      <c r="NUN70" s="395"/>
      <c r="NUO70" s="389"/>
      <c r="NUP70" s="390"/>
      <c r="NUQ70" s="391"/>
      <c r="NUR70" s="392"/>
      <c r="NUS70" s="393"/>
      <c r="NUT70" s="394"/>
      <c r="NUU70" s="395"/>
      <c r="NUV70" s="389"/>
      <c r="NUW70" s="390"/>
      <c r="NUX70" s="391"/>
      <c r="NUY70" s="392"/>
      <c r="NUZ70" s="393"/>
      <c r="NVA70" s="394"/>
      <c r="NVB70" s="395"/>
      <c r="NVC70" s="389"/>
      <c r="NVD70" s="390"/>
      <c r="NVE70" s="391"/>
      <c r="NVF70" s="392"/>
      <c r="NVG70" s="393"/>
      <c r="NVH70" s="394"/>
      <c r="NVI70" s="395"/>
      <c r="NVJ70" s="389"/>
      <c r="NVK70" s="390"/>
      <c r="NVL70" s="391"/>
      <c r="NVM70" s="392"/>
      <c r="NVN70" s="393"/>
      <c r="NVO70" s="394"/>
      <c r="NVP70" s="395"/>
      <c r="NVQ70" s="389"/>
      <c r="NVR70" s="390"/>
      <c r="NVS70" s="391"/>
      <c r="NVT70" s="392"/>
      <c r="NVU70" s="393"/>
      <c r="NVV70" s="394"/>
      <c r="NVW70" s="395"/>
      <c r="NVX70" s="389"/>
      <c r="NVY70" s="390"/>
      <c r="NVZ70" s="391"/>
      <c r="NWA70" s="392"/>
      <c r="NWB70" s="393"/>
      <c r="NWC70" s="394"/>
      <c r="NWD70" s="395"/>
      <c r="NWE70" s="389"/>
      <c r="NWF70" s="390"/>
      <c r="NWG70" s="391"/>
      <c r="NWH70" s="392"/>
      <c r="NWI70" s="393"/>
      <c r="NWJ70" s="394"/>
      <c r="NWK70" s="395"/>
      <c r="NWL70" s="389"/>
      <c r="NWM70" s="390"/>
      <c r="NWN70" s="391"/>
      <c r="NWO70" s="392"/>
      <c r="NWP70" s="393"/>
      <c r="NWQ70" s="394"/>
      <c r="NWR70" s="395"/>
      <c r="NWS70" s="389"/>
      <c r="NWT70" s="390"/>
      <c r="NWU70" s="391"/>
      <c r="NWV70" s="392"/>
      <c r="NWW70" s="393"/>
      <c r="NWX70" s="394"/>
      <c r="NWY70" s="395"/>
      <c r="NWZ70" s="389"/>
      <c r="NXA70" s="390"/>
      <c r="NXB70" s="391"/>
      <c r="NXC70" s="392"/>
      <c r="NXD70" s="393"/>
      <c r="NXE70" s="394"/>
      <c r="NXF70" s="395"/>
      <c r="NXG70" s="389"/>
      <c r="NXH70" s="390"/>
      <c r="NXI70" s="391"/>
      <c r="NXJ70" s="392"/>
      <c r="NXK70" s="393"/>
      <c r="NXL70" s="394"/>
      <c r="NXM70" s="395"/>
      <c r="NXN70" s="389"/>
      <c r="NXO70" s="390"/>
      <c r="NXP70" s="391"/>
      <c r="NXQ70" s="392"/>
      <c r="NXR70" s="393"/>
      <c r="NXS70" s="394"/>
      <c r="NXT70" s="395"/>
      <c r="NXU70" s="389"/>
      <c r="NXV70" s="390"/>
      <c r="NXW70" s="391"/>
      <c r="NXX70" s="392"/>
      <c r="NXY70" s="393"/>
      <c r="NXZ70" s="394"/>
      <c r="NYA70" s="395"/>
      <c r="NYB70" s="389"/>
      <c r="NYC70" s="390"/>
      <c r="NYD70" s="391"/>
      <c r="NYE70" s="392"/>
      <c r="NYF70" s="393"/>
      <c r="NYG70" s="394"/>
      <c r="NYH70" s="395"/>
      <c r="NYI70" s="389"/>
      <c r="NYJ70" s="390"/>
      <c r="NYK70" s="391"/>
      <c r="NYL70" s="392"/>
      <c r="NYM70" s="393"/>
      <c r="NYN70" s="394"/>
      <c r="NYO70" s="395"/>
      <c r="NYP70" s="389"/>
      <c r="NYQ70" s="390"/>
      <c r="NYR70" s="391"/>
      <c r="NYS70" s="392"/>
      <c r="NYT70" s="393"/>
      <c r="NYU70" s="394"/>
      <c r="NYV70" s="395"/>
      <c r="NYW70" s="389"/>
      <c r="NYX70" s="390"/>
      <c r="NYY70" s="391"/>
      <c r="NYZ70" s="392"/>
      <c r="NZA70" s="393"/>
      <c r="NZB70" s="394"/>
      <c r="NZC70" s="395"/>
      <c r="NZD70" s="389"/>
      <c r="NZE70" s="390"/>
      <c r="NZF70" s="391"/>
      <c r="NZG70" s="392"/>
      <c r="NZH70" s="393"/>
      <c r="NZI70" s="394"/>
      <c r="NZJ70" s="395"/>
      <c r="NZK70" s="389"/>
      <c r="NZL70" s="390"/>
      <c r="NZM70" s="391"/>
      <c r="NZN70" s="392"/>
      <c r="NZO70" s="393"/>
      <c r="NZP70" s="394"/>
      <c r="NZQ70" s="395"/>
      <c r="NZR70" s="389"/>
      <c r="NZS70" s="390"/>
      <c r="NZT70" s="391"/>
      <c r="NZU70" s="392"/>
      <c r="NZV70" s="393"/>
      <c r="NZW70" s="394"/>
      <c r="NZX70" s="395"/>
      <c r="NZY70" s="389"/>
      <c r="NZZ70" s="390"/>
      <c r="OAA70" s="391"/>
      <c r="OAB70" s="392"/>
      <c r="OAC70" s="393"/>
      <c r="OAD70" s="394"/>
      <c r="OAE70" s="395"/>
      <c r="OAF70" s="389"/>
      <c r="OAG70" s="390"/>
      <c r="OAH70" s="391"/>
      <c r="OAI70" s="392"/>
      <c r="OAJ70" s="393"/>
      <c r="OAK70" s="394"/>
      <c r="OAL70" s="395"/>
      <c r="OAM70" s="389"/>
      <c r="OAN70" s="390"/>
      <c r="OAO70" s="391"/>
      <c r="OAP70" s="392"/>
      <c r="OAQ70" s="393"/>
      <c r="OAR70" s="394"/>
      <c r="OAS70" s="395"/>
      <c r="OAT70" s="389"/>
      <c r="OAU70" s="390"/>
      <c r="OAV70" s="391"/>
      <c r="OAW70" s="392"/>
      <c r="OAX70" s="393"/>
      <c r="OAY70" s="394"/>
      <c r="OAZ70" s="395"/>
      <c r="OBA70" s="389"/>
      <c r="OBB70" s="390"/>
      <c r="OBC70" s="391"/>
      <c r="OBD70" s="392"/>
      <c r="OBE70" s="393"/>
      <c r="OBF70" s="394"/>
      <c r="OBG70" s="395"/>
      <c r="OBH70" s="389"/>
      <c r="OBI70" s="390"/>
      <c r="OBJ70" s="391"/>
      <c r="OBK70" s="392"/>
      <c r="OBL70" s="393"/>
      <c r="OBM70" s="394"/>
      <c r="OBN70" s="395"/>
      <c r="OBO70" s="389"/>
      <c r="OBP70" s="390"/>
      <c r="OBQ70" s="391"/>
      <c r="OBR70" s="392"/>
      <c r="OBS70" s="393"/>
      <c r="OBT70" s="394"/>
      <c r="OBU70" s="395"/>
      <c r="OBV70" s="389"/>
      <c r="OBW70" s="390"/>
      <c r="OBX70" s="391"/>
      <c r="OBY70" s="392"/>
      <c r="OBZ70" s="393"/>
      <c r="OCA70" s="394"/>
      <c r="OCB70" s="395"/>
      <c r="OCC70" s="389"/>
      <c r="OCD70" s="390"/>
      <c r="OCE70" s="391"/>
      <c r="OCF70" s="392"/>
      <c r="OCG70" s="393"/>
      <c r="OCH70" s="394"/>
      <c r="OCI70" s="395"/>
      <c r="OCJ70" s="389"/>
      <c r="OCK70" s="390"/>
      <c r="OCL70" s="391"/>
      <c r="OCM70" s="392"/>
      <c r="OCN70" s="393"/>
      <c r="OCO70" s="394"/>
      <c r="OCP70" s="395"/>
      <c r="OCQ70" s="389"/>
      <c r="OCR70" s="390"/>
      <c r="OCS70" s="391"/>
      <c r="OCT70" s="392"/>
      <c r="OCU70" s="393"/>
      <c r="OCV70" s="394"/>
      <c r="OCW70" s="395"/>
      <c r="OCX70" s="389"/>
      <c r="OCY70" s="390"/>
      <c r="OCZ70" s="391"/>
      <c r="ODA70" s="392"/>
      <c r="ODB70" s="393"/>
      <c r="ODC70" s="394"/>
      <c r="ODD70" s="395"/>
      <c r="ODE70" s="389"/>
      <c r="ODF70" s="390"/>
      <c r="ODG70" s="391"/>
      <c r="ODH70" s="392"/>
      <c r="ODI70" s="393"/>
      <c r="ODJ70" s="394"/>
      <c r="ODK70" s="395"/>
      <c r="ODL70" s="389"/>
      <c r="ODM70" s="390"/>
      <c r="ODN70" s="391"/>
      <c r="ODO70" s="392"/>
      <c r="ODP70" s="393"/>
      <c r="ODQ70" s="394"/>
      <c r="ODR70" s="395"/>
      <c r="ODS70" s="389"/>
      <c r="ODT70" s="390"/>
      <c r="ODU70" s="391"/>
      <c r="ODV70" s="392"/>
      <c r="ODW70" s="393"/>
      <c r="ODX70" s="394"/>
      <c r="ODY70" s="395"/>
      <c r="ODZ70" s="389"/>
      <c r="OEA70" s="390"/>
      <c r="OEB70" s="391"/>
      <c r="OEC70" s="392"/>
      <c r="OED70" s="393"/>
      <c r="OEE70" s="394"/>
      <c r="OEF70" s="395"/>
      <c r="OEG70" s="389"/>
      <c r="OEH70" s="390"/>
      <c r="OEI70" s="391"/>
      <c r="OEJ70" s="392"/>
      <c r="OEK70" s="393"/>
      <c r="OEL70" s="394"/>
      <c r="OEM70" s="395"/>
      <c r="OEN70" s="389"/>
      <c r="OEO70" s="390"/>
      <c r="OEP70" s="391"/>
      <c r="OEQ70" s="392"/>
      <c r="OER70" s="393"/>
      <c r="OES70" s="394"/>
      <c r="OET70" s="395"/>
      <c r="OEU70" s="389"/>
      <c r="OEV70" s="390"/>
      <c r="OEW70" s="391"/>
      <c r="OEX70" s="392"/>
      <c r="OEY70" s="393"/>
      <c r="OEZ70" s="394"/>
      <c r="OFA70" s="395"/>
      <c r="OFB70" s="389"/>
      <c r="OFC70" s="390"/>
      <c r="OFD70" s="391"/>
      <c r="OFE70" s="392"/>
      <c r="OFF70" s="393"/>
      <c r="OFG70" s="394"/>
      <c r="OFH70" s="395"/>
      <c r="OFI70" s="389"/>
      <c r="OFJ70" s="390"/>
      <c r="OFK70" s="391"/>
      <c r="OFL70" s="392"/>
      <c r="OFM70" s="393"/>
      <c r="OFN70" s="394"/>
      <c r="OFO70" s="395"/>
      <c r="OFP70" s="389"/>
      <c r="OFQ70" s="390"/>
      <c r="OFR70" s="391"/>
      <c r="OFS70" s="392"/>
      <c r="OFT70" s="393"/>
      <c r="OFU70" s="394"/>
      <c r="OFV70" s="395"/>
      <c r="OFW70" s="389"/>
      <c r="OFX70" s="390"/>
      <c r="OFY70" s="391"/>
      <c r="OFZ70" s="392"/>
      <c r="OGA70" s="393"/>
      <c r="OGB70" s="394"/>
      <c r="OGC70" s="395"/>
      <c r="OGD70" s="389"/>
      <c r="OGE70" s="390"/>
      <c r="OGF70" s="391"/>
      <c r="OGG70" s="392"/>
      <c r="OGH70" s="393"/>
      <c r="OGI70" s="394"/>
      <c r="OGJ70" s="395"/>
      <c r="OGK70" s="389"/>
      <c r="OGL70" s="390"/>
      <c r="OGM70" s="391"/>
      <c r="OGN70" s="392"/>
      <c r="OGO70" s="393"/>
      <c r="OGP70" s="394"/>
      <c r="OGQ70" s="395"/>
      <c r="OGR70" s="389"/>
      <c r="OGS70" s="390"/>
      <c r="OGT70" s="391"/>
      <c r="OGU70" s="392"/>
      <c r="OGV70" s="393"/>
      <c r="OGW70" s="394"/>
      <c r="OGX70" s="395"/>
      <c r="OGY70" s="389"/>
      <c r="OGZ70" s="390"/>
      <c r="OHA70" s="391"/>
      <c r="OHB70" s="392"/>
      <c r="OHC70" s="393"/>
      <c r="OHD70" s="394"/>
      <c r="OHE70" s="395"/>
      <c r="OHF70" s="389"/>
      <c r="OHG70" s="390"/>
      <c r="OHH70" s="391"/>
      <c r="OHI70" s="392"/>
      <c r="OHJ70" s="393"/>
      <c r="OHK70" s="394"/>
      <c r="OHL70" s="395"/>
      <c r="OHM70" s="389"/>
      <c r="OHN70" s="390"/>
      <c r="OHO70" s="391"/>
      <c r="OHP70" s="392"/>
      <c r="OHQ70" s="393"/>
      <c r="OHR70" s="394"/>
      <c r="OHS70" s="395"/>
      <c r="OHT70" s="389"/>
      <c r="OHU70" s="390"/>
      <c r="OHV70" s="391"/>
      <c r="OHW70" s="392"/>
      <c r="OHX70" s="393"/>
      <c r="OHY70" s="394"/>
      <c r="OHZ70" s="395"/>
      <c r="OIA70" s="389"/>
      <c r="OIB70" s="390"/>
      <c r="OIC70" s="391"/>
      <c r="OID70" s="392"/>
      <c r="OIE70" s="393"/>
      <c r="OIF70" s="394"/>
      <c r="OIG70" s="395"/>
      <c r="OIH70" s="389"/>
      <c r="OII70" s="390"/>
      <c r="OIJ70" s="391"/>
      <c r="OIK70" s="392"/>
      <c r="OIL70" s="393"/>
      <c r="OIM70" s="394"/>
      <c r="OIN70" s="395"/>
      <c r="OIO70" s="389"/>
      <c r="OIP70" s="390"/>
      <c r="OIQ70" s="391"/>
      <c r="OIR70" s="392"/>
      <c r="OIS70" s="393"/>
      <c r="OIT70" s="394"/>
      <c r="OIU70" s="395"/>
      <c r="OIV70" s="389"/>
      <c r="OIW70" s="390"/>
      <c r="OIX70" s="391"/>
      <c r="OIY70" s="392"/>
      <c r="OIZ70" s="393"/>
      <c r="OJA70" s="394"/>
      <c r="OJB70" s="395"/>
      <c r="OJC70" s="389"/>
      <c r="OJD70" s="390"/>
      <c r="OJE70" s="391"/>
      <c r="OJF70" s="392"/>
      <c r="OJG70" s="393"/>
      <c r="OJH70" s="394"/>
      <c r="OJI70" s="395"/>
      <c r="OJJ70" s="389"/>
      <c r="OJK70" s="390"/>
      <c r="OJL70" s="391"/>
      <c r="OJM70" s="392"/>
      <c r="OJN70" s="393"/>
      <c r="OJO70" s="394"/>
      <c r="OJP70" s="395"/>
      <c r="OJQ70" s="389"/>
      <c r="OJR70" s="390"/>
      <c r="OJS70" s="391"/>
      <c r="OJT70" s="392"/>
      <c r="OJU70" s="393"/>
      <c r="OJV70" s="394"/>
      <c r="OJW70" s="395"/>
      <c r="OJX70" s="389"/>
      <c r="OJY70" s="390"/>
      <c r="OJZ70" s="391"/>
      <c r="OKA70" s="392"/>
      <c r="OKB70" s="393"/>
      <c r="OKC70" s="394"/>
      <c r="OKD70" s="395"/>
      <c r="OKE70" s="389"/>
      <c r="OKF70" s="390"/>
      <c r="OKG70" s="391"/>
      <c r="OKH70" s="392"/>
      <c r="OKI70" s="393"/>
      <c r="OKJ70" s="394"/>
      <c r="OKK70" s="395"/>
      <c r="OKL70" s="389"/>
      <c r="OKM70" s="390"/>
      <c r="OKN70" s="391"/>
      <c r="OKO70" s="392"/>
      <c r="OKP70" s="393"/>
      <c r="OKQ70" s="394"/>
      <c r="OKR70" s="395"/>
      <c r="OKS70" s="389"/>
      <c r="OKT70" s="390"/>
      <c r="OKU70" s="391"/>
      <c r="OKV70" s="392"/>
      <c r="OKW70" s="393"/>
      <c r="OKX70" s="394"/>
      <c r="OKY70" s="395"/>
      <c r="OKZ70" s="389"/>
      <c r="OLA70" s="390"/>
      <c r="OLB70" s="391"/>
      <c r="OLC70" s="392"/>
      <c r="OLD70" s="393"/>
      <c r="OLE70" s="394"/>
      <c r="OLF70" s="395"/>
      <c r="OLG70" s="389"/>
      <c r="OLH70" s="390"/>
      <c r="OLI70" s="391"/>
      <c r="OLJ70" s="392"/>
      <c r="OLK70" s="393"/>
      <c r="OLL70" s="394"/>
      <c r="OLM70" s="395"/>
      <c r="OLN70" s="389"/>
      <c r="OLO70" s="390"/>
      <c r="OLP70" s="391"/>
      <c r="OLQ70" s="392"/>
      <c r="OLR70" s="393"/>
      <c r="OLS70" s="394"/>
      <c r="OLT70" s="395"/>
      <c r="OLU70" s="389"/>
      <c r="OLV70" s="390"/>
      <c r="OLW70" s="391"/>
      <c r="OLX70" s="392"/>
      <c r="OLY70" s="393"/>
      <c r="OLZ70" s="394"/>
      <c r="OMA70" s="395"/>
      <c r="OMB70" s="389"/>
      <c r="OMC70" s="390"/>
      <c r="OMD70" s="391"/>
      <c r="OME70" s="392"/>
      <c r="OMF70" s="393"/>
      <c r="OMG70" s="394"/>
      <c r="OMH70" s="395"/>
      <c r="OMI70" s="389"/>
      <c r="OMJ70" s="390"/>
      <c r="OMK70" s="391"/>
      <c r="OML70" s="392"/>
      <c r="OMM70" s="393"/>
      <c r="OMN70" s="394"/>
      <c r="OMO70" s="395"/>
      <c r="OMP70" s="389"/>
      <c r="OMQ70" s="390"/>
      <c r="OMR70" s="391"/>
      <c r="OMS70" s="392"/>
      <c r="OMT70" s="393"/>
      <c r="OMU70" s="394"/>
      <c r="OMV70" s="395"/>
      <c r="OMW70" s="389"/>
      <c r="OMX70" s="390"/>
      <c r="OMY70" s="391"/>
      <c r="OMZ70" s="392"/>
      <c r="ONA70" s="393"/>
      <c r="ONB70" s="394"/>
      <c r="ONC70" s="395"/>
      <c r="OND70" s="389"/>
      <c r="ONE70" s="390"/>
      <c r="ONF70" s="391"/>
      <c r="ONG70" s="392"/>
      <c r="ONH70" s="393"/>
      <c r="ONI70" s="394"/>
      <c r="ONJ70" s="395"/>
      <c r="ONK70" s="389"/>
      <c r="ONL70" s="390"/>
      <c r="ONM70" s="391"/>
      <c r="ONN70" s="392"/>
      <c r="ONO70" s="393"/>
      <c r="ONP70" s="394"/>
      <c r="ONQ70" s="395"/>
      <c r="ONR70" s="389"/>
      <c r="ONS70" s="390"/>
      <c r="ONT70" s="391"/>
      <c r="ONU70" s="392"/>
      <c r="ONV70" s="393"/>
      <c r="ONW70" s="394"/>
      <c r="ONX70" s="395"/>
      <c r="ONY70" s="389"/>
      <c r="ONZ70" s="390"/>
      <c r="OOA70" s="391"/>
      <c r="OOB70" s="392"/>
      <c r="OOC70" s="393"/>
      <c r="OOD70" s="394"/>
      <c r="OOE70" s="395"/>
      <c r="OOF70" s="389"/>
      <c r="OOG70" s="390"/>
      <c r="OOH70" s="391"/>
      <c r="OOI70" s="392"/>
      <c r="OOJ70" s="393"/>
      <c r="OOK70" s="394"/>
      <c r="OOL70" s="395"/>
      <c r="OOM70" s="389"/>
      <c r="OON70" s="390"/>
      <c r="OOO70" s="391"/>
      <c r="OOP70" s="392"/>
      <c r="OOQ70" s="393"/>
      <c r="OOR70" s="394"/>
      <c r="OOS70" s="395"/>
      <c r="OOT70" s="389"/>
      <c r="OOU70" s="390"/>
      <c r="OOV70" s="391"/>
      <c r="OOW70" s="392"/>
      <c r="OOX70" s="393"/>
      <c r="OOY70" s="394"/>
      <c r="OOZ70" s="395"/>
      <c r="OPA70" s="389"/>
      <c r="OPB70" s="390"/>
      <c r="OPC70" s="391"/>
      <c r="OPD70" s="392"/>
      <c r="OPE70" s="393"/>
      <c r="OPF70" s="394"/>
      <c r="OPG70" s="395"/>
      <c r="OPH70" s="389"/>
      <c r="OPI70" s="390"/>
      <c r="OPJ70" s="391"/>
      <c r="OPK70" s="392"/>
      <c r="OPL70" s="393"/>
      <c r="OPM70" s="394"/>
      <c r="OPN70" s="395"/>
      <c r="OPO70" s="389"/>
      <c r="OPP70" s="390"/>
      <c r="OPQ70" s="391"/>
      <c r="OPR70" s="392"/>
      <c r="OPS70" s="393"/>
      <c r="OPT70" s="394"/>
      <c r="OPU70" s="395"/>
      <c r="OPV70" s="389"/>
      <c r="OPW70" s="390"/>
      <c r="OPX70" s="391"/>
      <c r="OPY70" s="392"/>
      <c r="OPZ70" s="393"/>
      <c r="OQA70" s="394"/>
      <c r="OQB70" s="395"/>
      <c r="OQC70" s="389"/>
      <c r="OQD70" s="390"/>
      <c r="OQE70" s="391"/>
      <c r="OQF70" s="392"/>
      <c r="OQG70" s="393"/>
      <c r="OQH70" s="394"/>
      <c r="OQI70" s="395"/>
      <c r="OQJ70" s="389"/>
      <c r="OQK70" s="390"/>
      <c r="OQL70" s="391"/>
      <c r="OQM70" s="392"/>
      <c r="OQN70" s="393"/>
      <c r="OQO70" s="394"/>
      <c r="OQP70" s="395"/>
      <c r="OQQ70" s="389"/>
      <c r="OQR70" s="390"/>
      <c r="OQS70" s="391"/>
      <c r="OQT70" s="392"/>
      <c r="OQU70" s="393"/>
      <c r="OQV70" s="394"/>
      <c r="OQW70" s="395"/>
      <c r="OQX70" s="389"/>
      <c r="OQY70" s="390"/>
      <c r="OQZ70" s="391"/>
      <c r="ORA70" s="392"/>
      <c r="ORB70" s="393"/>
      <c r="ORC70" s="394"/>
      <c r="ORD70" s="395"/>
      <c r="ORE70" s="389"/>
      <c r="ORF70" s="390"/>
      <c r="ORG70" s="391"/>
      <c r="ORH70" s="392"/>
      <c r="ORI70" s="393"/>
      <c r="ORJ70" s="394"/>
      <c r="ORK70" s="395"/>
      <c r="ORL70" s="389"/>
      <c r="ORM70" s="390"/>
      <c r="ORN70" s="391"/>
      <c r="ORO70" s="392"/>
      <c r="ORP70" s="393"/>
      <c r="ORQ70" s="394"/>
      <c r="ORR70" s="395"/>
      <c r="ORS70" s="389"/>
      <c r="ORT70" s="390"/>
      <c r="ORU70" s="391"/>
      <c r="ORV70" s="392"/>
      <c r="ORW70" s="393"/>
      <c r="ORX70" s="394"/>
      <c r="ORY70" s="395"/>
      <c r="ORZ70" s="389"/>
      <c r="OSA70" s="390"/>
      <c r="OSB70" s="391"/>
      <c r="OSC70" s="392"/>
      <c r="OSD70" s="393"/>
      <c r="OSE70" s="394"/>
      <c r="OSF70" s="395"/>
      <c r="OSG70" s="389"/>
      <c r="OSH70" s="390"/>
      <c r="OSI70" s="391"/>
      <c r="OSJ70" s="392"/>
      <c r="OSK70" s="393"/>
      <c r="OSL70" s="394"/>
      <c r="OSM70" s="395"/>
      <c r="OSN70" s="389"/>
      <c r="OSO70" s="390"/>
      <c r="OSP70" s="391"/>
      <c r="OSQ70" s="392"/>
      <c r="OSR70" s="393"/>
      <c r="OSS70" s="394"/>
      <c r="OST70" s="395"/>
      <c r="OSU70" s="389"/>
      <c r="OSV70" s="390"/>
      <c r="OSW70" s="391"/>
      <c r="OSX70" s="392"/>
      <c r="OSY70" s="393"/>
      <c r="OSZ70" s="394"/>
      <c r="OTA70" s="395"/>
      <c r="OTB70" s="389"/>
      <c r="OTC70" s="390"/>
      <c r="OTD70" s="391"/>
      <c r="OTE70" s="392"/>
      <c r="OTF70" s="393"/>
      <c r="OTG70" s="394"/>
      <c r="OTH70" s="395"/>
      <c r="OTI70" s="389"/>
      <c r="OTJ70" s="390"/>
      <c r="OTK70" s="391"/>
      <c r="OTL70" s="392"/>
      <c r="OTM70" s="393"/>
      <c r="OTN70" s="394"/>
      <c r="OTO70" s="395"/>
      <c r="OTP70" s="389"/>
      <c r="OTQ70" s="390"/>
      <c r="OTR70" s="391"/>
      <c r="OTS70" s="392"/>
      <c r="OTT70" s="393"/>
      <c r="OTU70" s="394"/>
      <c r="OTV70" s="395"/>
      <c r="OTW70" s="389"/>
      <c r="OTX70" s="390"/>
      <c r="OTY70" s="391"/>
      <c r="OTZ70" s="392"/>
      <c r="OUA70" s="393"/>
      <c r="OUB70" s="394"/>
      <c r="OUC70" s="395"/>
      <c r="OUD70" s="389"/>
      <c r="OUE70" s="390"/>
      <c r="OUF70" s="391"/>
      <c r="OUG70" s="392"/>
      <c r="OUH70" s="393"/>
      <c r="OUI70" s="394"/>
      <c r="OUJ70" s="395"/>
      <c r="OUK70" s="389"/>
      <c r="OUL70" s="390"/>
      <c r="OUM70" s="391"/>
      <c r="OUN70" s="392"/>
      <c r="OUO70" s="393"/>
      <c r="OUP70" s="394"/>
      <c r="OUQ70" s="395"/>
      <c r="OUR70" s="389"/>
      <c r="OUS70" s="390"/>
      <c r="OUT70" s="391"/>
      <c r="OUU70" s="392"/>
      <c r="OUV70" s="393"/>
      <c r="OUW70" s="394"/>
      <c r="OUX70" s="395"/>
      <c r="OUY70" s="389"/>
      <c r="OUZ70" s="390"/>
      <c r="OVA70" s="391"/>
      <c r="OVB70" s="392"/>
      <c r="OVC70" s="393"/>
      <c r="OVD70" s="394"/>
      <c r="OVE70" s="395"/>
      <c r="OVF70" s="389"/>
      <c r="OVG70" s="390"/>
      <c r="OVH70" s="391"/>
      <c r="OVI70" s="392"/>
      <c r="OVJ70" s="393"/>
      <c r="OVK70" s="394"/>
      <c r="OVL70" s="395"/>
      <c r="OVM70" s="389"/>
      <c r="OVN70" s="390"/>
      <c r="OVO70" s="391"/>
      <c r="OVP70" s="392"/>
      <c r="OVQ70" s="393"/>
      <c r="OVR70" s="394"/>
      <c r="OVS70" s="395"/>
      <c r="OVT70" s="389"/>
      <c r="OVU70" s="390"/>
      <c r="OVV70" s="391"/>
      <c r="OVW70" s="392"/>
      <c r="OVX70" s="393"/>
      <c r="OVY70" s="394"/>
      <c r="OVZ70" s="395"/>
      <c r="OWA70" s="389"/>
      <c r="OWB70" s="390"/>
      <c r="OWC70" s="391"/>
      <c r="OWD70" s="392"/>
      <c r="OWE70" s="393"/>
      <c r="OWF70" s="394"/>
      <c r="OWG70" s="395"/>
      <c r="OWH70" s="389"/>
      <c r="OWI70" s="390"/>
      <c r="OWJ70" s="391"/>
      <c r="OWK70" s="392"/>
      <c r="OWL70" s="393"/>
      <c r="OWM70" s="394"/>
      <c r="OWN70" s="395"/>
      <c r="OWO70" s="389"/>
      <c r="OWP70" s="390"/>
      <c r="OWQ70" s="391"/>
      <c r="OWR70" s="392"/>
      <c r="OWS70" s="393"/>
      <c r="OWT70" s="394"/>
      <c r="OWU70" s="395"/>
      <c r="OWV70" s="389"/>
      <c r="OWW70" s="390"/>
      <c r="OWX70" s="391"/>
      <c r="OWY70" s="392"/>
      <c r="OWZ70" s="393"/>
      <c r="OXA70" s="394"/>
      <c r="OXB70" s="395"/>
      <c r="OXC70" s="389"/>
      <c r="OXD70" s="390"/>
      <c r="OXE70" s="391"/>
      <c r="OXF70" s="392"/>
      <c r="OXG70" s="393"/>
      <c r="OXH70" s="394"/>
      <c r="OXI70" s="395"/>
      <c r="OXJ70" s="389"/>
      <c r="OXK70" s="390"/>
      <c r="OXL70" s="391"/>
      <c r="OXM70" s="392"/>
      <c r="OXN70" s="393"/>
      <c r="OXO70" s="394"/>
      <c r="OXP70" s="395"/>
      <c r="OXQ70" s="389"/>
      <c r="OXR70" s="390"/>
      <c r="OXS70" s="391"/>
      <c r="OXT70" s="392"/>
      <c r="OXU70" s="393"/>
      <c r="OXV70" s="394"/>
      <c r="OXW70" s="395"/>
      <c r="OXX70" s="389"/>
      <c r="OXY70" s="390"/>
      <c r="OXZ70" s="391"/>
      <c r="OYA70" s="392"/>
      <c r="OYB70" s="393"/>
      <c r="OYC70" s="394"/>
      <c r="OYD70" s="395"/>
      <c r="OYE70" s="389"/>
      <c r="OYF70" s="390"/>
      <c r="OYG70" s="391"/>
      <c r="OYH70" s="392"/>
      <c r="OYI70" s="393"/>
      <c r="OYJ70" s="394"/>
      <c r="OYK70" s="395"/>
      <c r="OYL70" s="389"/>
      <c r="OYM70" s="390"/>
      <c r="OYN70" s="391"/>
      <c r="OYO70" s="392"/>
      <c r="OYP70" s="393"/>
      <c r="OYQ70" s="394"/>
      <c r="OYR70" s="395"/>
      <c r="OYS70" s="389"/>
      <c r="OYT70" s="390"/>
      <c r="OYU70" s="391"/>
      <c r="OYV70" s="392"/>
      <c r="OYW70" s="393"/>
      <c r="OYX70" s="394"/>
      <c r="OYY70" s="395"/>
      <c r="OYZ70" s="389"/>
      <c r="OZA70" s="390"/>
      <c r="OZB70" s="391"/>
      <c r="OZC70" s="392"/>
      <c r="OZD70" s="393"/>
      <c r="OZE70" s="394"/>
      <c r="OZF70" s="395"/>
      <c r="OZG70" s="389"/>
      <c r="OZH70" s="390"/>
      <c r="OZI70" s="391"/>
      <c r="OZJ70" s="392"/>
      <c r="OZK70" s="393"/>
      <c r="OZL70" s="394"/>
      <c r="OZM70" s="395"/>
      <c r="OZN70" s="389"/>
      <c r="OZO70" s="390"/>
      <c r="OZP70" s="391"/>
      <c r="OZQ70" s="392"/>
      <c r="OZR70" s="393"/>
      <c r="OZS70" s="394"/>
      <c r="OZT70" s="395"/>
      <c r="OZU70" s="389"/>
      <c r="OZV70" s="390"/>
      <c r="OZW70" s="391"/>
      <c r="OZX70" s="392"/>
      <c r="OZY70" s="393"/>
      <c r="OZZ70" s="394"/>
      <c r="PAA70" s="395"/>
      <c r="PAB70" s="389"/>
      <c r="PAC70" s="390"/>
      <c r="PAD70" s="391"/>
      <c r="PAE70" s="392"/>
      <c r="PAF70" s="393"/>
      <c r="PAG70" s="394"/>
      <c r="PAH70" s="395"/>
      <c r="PAI70" s="389"/>
      <c r="PAJ70" s="390"/>
      <c r="PAK70" s="391"/>
      <c r="PAL70" s="392"/>
      <c r="PAM70" s="393"/>
      <c r="PAN70" s="394"/>
      <c r="PAO70" s="395"/>
      <c r="PAP70" s="389"/>
      <c r="PAQ70" s="390"/>
      <c r="PAR70" s="391"/>
      <c r="PAS70" s="392"/>
      <c r="PAT70" s="393"/>
      <c r="PAU70" s="394"/>
      <c r="PAV70" s="395"/>
      <c r="PAW70" s="389"/>
      <c r="PAX70" s="390"/>
      <c r="PAY70" s="391"/>
      <c r="PAZ70" s="392"/>
      <c r="PBA70" s="393"/>
      <c r="PBB70" s="394"/>
      <c r="PBC70" s="395"/>
      <c r="PBD70" s="389"/>
      <c r="PBE70" s="390"/>
      <c r="PBF70" s="391"/>
      <c r="PBG70" s="392"/>
      <c r="PBH70" s="393"/>
      <c r="PBI70" s="394"/>
      <c r="PBJ70" s="395"/>
      <c r="PBK70" s="389"/>
      <c r="PBL70" s="390"/>
      <c r="PBM70" s="391"/>
      <c r="PBN70" s="392"/>
      <c r="PBO70" s="393"/>
      <c r="PBP70" s="394"/>
      <c r="PBQ70" s="395"/>
      <c r="PBR70" s="389"/>
      <c r="PBS70" s="390"/>
      <c r="PBT70" s="391"/>
      <c r="PBU70" s="392"/>
      <c r="PBV70" s="393"/>
      <c r="PBW70" s="394"/>
      <c r="PBX70" s="395"/>
      <c r="PBY70" s="389"/>
      <c r="PBZ70" s="390"/>
      <c r="PCA70" s="391"/>
      <c r="PCB70" s="392"/>
      <c r="PCC70" s="393"/>
      <c r="PCD70" s="394"/>
      <c r="PCE70" s="395"/>
      <c r="PCF70" s="389"/>
      <c r="PCG70" s="390"/>
      <c r="PCH70" s="391"/>
      <c r="PCI70" s="392"/>
      <c r="PCJ70" s="393"/>
      <c r="PCK70" s="394"/>
      <c r="PCL70" s="395"/>
      <c r="PCM70" s="389"/>
      <c r="PCN70" s="390"/>
      <c r="PCO70" s="391"/>
      <c r="PCP70" s="392"/>
      <c r="PCQ70" s="393"/>
      <c r="PCR70" s="394"/>
      <c r="PCS70" s="395"/>
      <c r="PCT70" s="389"/>
      <c r="PCU70" s="390"/>
      <c r="PCV70" s="391"/>
      <c r="PCW70" s="392"/>
      <c r="PCX70" s="393"/>
      <c r="PCY70" s="394"/>
      <c r="PCZ70" s="395"/>
      <c r="PDA70" s="389"/>
      <c r="PDB70" s="390"/>
      <c r="PDC70" s="391"/>
      <c r="PDD70" s="392"/>
      <c r="PDE70" s="393"/>
      <c r="PDF70" s="394"/>
      <c r="PDG70" s="395"/>
      <c r="PDH70" s="389"/>
      <c r="PDI70" s="390"/>
      <c r="PDJ70" s="391"/>
      <c r="PDK70" s="392"/>
      <c r="PDL70" s="393"/>
      <c r="PDM70" s="394"/>
      <c r="PDN70" s="395"/>
      <c r="PDO70" s="389"/>
      <c r="PDP70" s="390"/>
      <c r="PDQ70" s="391"/>
      <c r="PDR70" s="392"/>
      <c r="PDS70" s="393"/>
      <c r="PDT70" s="394"/>
      <c r="PDU70" s="395"/>
      <c r="PDV70" s="389"/>
      <c r="PDW70" s="390"/>
      <c r="PDX70" s="391"/>
      <c r="PDY70" s="392"/>
      <c r="PDZ70" s="393"/>
      <c r="PEA70" s="394"/>
      <c r="PEB70" s="395"/>
      <c r="PEC70" s="389"/>
      <c r="PED70" s="390"/>
      <c r="PEE70" s="391"/>
      <c r="PEF70" s="392"/>
      <c r="PEG70" s="393"/>
      <c r="PEH70" s="394"/>
      <c r="PEI70" s="395"/>
      <c r="PEJ70" s="389"/>
      <c r="PEK70" s="390"/>
      <c r="PEL70" s="391"/>
      <c r="PEM70" s="392"/>
      <c r="PEN70" s="393"/>
      <c r="PEO70" s="394"/>
      <c r="PEP70" s="395"/>
      <c r="PEQ70" s="389"/>
      <c r="PER70" s="390"/>
      <c r="PES70" s="391"/>
      <c r="PET70" s="392"/>
      <c r="PEU70" s="393"/>
      <c r="PEV70" s="394"/>
      <c r="PEW70" s="395"/>
      <c r="PEX70" s="389"/>
      <c r="PEY70" s="390"/>
      <c r="PEZ70" s="391"/>
      <c r="PFA70" s="392"/>
      <c r="PFB70" s="393"/>
      <c r="PFC70" s="394"/>
      <c r="PFD70" s="395"/>
      <c r="PFE70" s="389"/>
      <c r="PFF70" s="390"/>
      <c r="PFG70" s="391"/>
      <c r="PFH70" s="392"/>
      <c r="PFI70" s="393"/>
      <c r="PFJ70" s="394"/>
      <c r="PFK70" s="395"/>
      <c r="PFL70" s="389"/>
      <c r="PFM70" s="390"/>
      <c r="PFN70" s="391"/>
      <c r="PFO70" s="392"/>
      <c r="PFP70" s="393"/>
      <c r="PFQ70" s="394"/>
      <c r="PFR70" s="395"/>
      <c r="PFS70" s="389"/>
      <c r="PFT70" s="390"/>
      <c r="PFU70" s="391"/>
      <c r="PFV70" s="392"/>
      <c r="PFW70" s="393"/>
      <c r="PFX70" s="394"/>
      <c r="PFY70" s="395"/>
      <c r="PFZ70" s="389"/>
      <c r="PGA70" s="390"/>
      <c r="PGB70" s="391"/>
      <c r="PGC70" s="392"/>
      <c r="PGD70" s="393"/>
      <c r="PGE70" s="394"/>
      <c r="PGF70" s="395"/>
      <c r="PGG70" s="389"/>
      <c r="PGH70" s="390"/>
      <c r="PGI70" s="391"/>
      <c r="PGJ70" s="392"/>
      <c r="PGK70" s="393"/>
      <c r="PGL70" s="394"/>
      <c r="PGM70" s="395"/>
      <c r="PGN70" s="389"/>
      <c r="PGO70" s="390"/>
      <c r="PGP70" s="391"/>
      <c r="PGQ70" s="392"/>
      <c r="PGR70" s="393"/>
      <c r="PGS70" s="394"/>
      <c r="PGT70" s="395"/>
      <c r="PGU70" s="389"/>
      <c r="PGV70" s="390"/>
      <c r="PGW70" s="391"/>
      <c r="PGX70" s="392"/>
      <c r="PGY70" s="393"/>
      <c r="PGZ70" s="394"/>
      <c r="PHA70" s="395"/>
      <c r="PHB70" s="389"/>
      <c r="PHC70" s="390"/>
      <c r="PHD70" s="391"/>
      <c r="PHE70" s="392"/>
      <c r="PHF70" s="393"/>
      <c r="PHG70" s="394"/>
      <c r="PHH70" s="395"/>
      <c r="PHI70" s="389"/>
      <c r="PHJ70" s="390"/>
      <c r="PHK70" s="391"/>
      <c r="PHL70" s="392"/>
      <c r="PHM70" s="393"/>
      <c r="PHN70" s="394"/>
      <c r="PHO70" s="395"/>
      <c r="PHP70" s="389"/>
      <c r="PHQ70" s="390"/>
      <c r="PHR70" s="391"/>
      <c r="PHS70" s="392"/>
      <c r="PHT70" s="393"/>
      <c r="PHU70" s="394"/>
      <c r="PHV70" s="395"/>
      <c r="PHW70" s="389"/>
      <c r="PHX70" s="390"/>
      <c r="PHY70" s="391"/>
      <c r="PHZ70" s="392"/>
      <c r="PIA70" s="393"/>
      <c r="PIB70" s="394"/>
      <c r="PIC70" s="395"/>
      <c r="PID70" s="389"/>
      <c r="PIE70" s="390"/>
      <c r="PIF70" s="391"/>
      <c r="PIG70" s="392"/>
      <c r="PIH70" s="393"/>
      <c r="PII70" s="394"/>
      <c r="PIJ70" s="395"/>
      <c r="PIK70" s="389"/>
      <c r="PIL70" s="390"/>
      <c r="PIM70" s="391"/>
      <c r="PIN70" s="392"/>
      <c r="PIO70" s="393"/>
      <c r="PIP70" s="394"/>
      <c r="PIQ70" s="395"/>
      <c r="PIR70" s="389"/>
      <c r="PIS70" s="390"/>
      <c r="PIT70" s="391"/>
      <c r="PIU70" s="392"/>
      <c r="PIV70" s="393"/>
      <c r="PIW70" s="394"/>
      <c r="PIX70" s="395"/>
      <c r="PIY70" s="389"/>
      <c r="PIZ70" s="390"/>
      <c r="PJA70" s="391"/>
      <c r="PJB70" s="392"/>
      <c r="PJC70" s="393"/>
      <c r="PJD70" s="394"/>
      <c r="PJE70" s="395"/>
      <c r="PJF70" s="389"/>
      <c r="PJG70" s="390"/>
      <c r="PJH70" s="391"/>
      <c r="PJI70" s="392"/>
      <c r="PJJ70" s="393"/>
      <c r="PJK70" s="394"/>
      <c r="PJL70" s="395"/>
      <c r="PJM70" s="389"/>
      <c r="PJN70" s="390"/>
      <c r="PJO70" s="391"/>
      <c r="PJP70" s="392"/>
      <c r="PJQ70" s="393"/>
      <c r="PJR70" s="394"/>
      <c r="PJS70" s="395"/>
      <c r="PJT70" s="389"/>
      <c r="PJU70" s="390"/>
      <c r="PJV70" s="391"/>
      <c r="PJW70" s="392"/>
      <c r="PJX70" s="393"/>
      <c r="PJY70" s="394"/>
      <c r="PJZ70" s="395"/>
      <c r="PKA70" s="389"/>
      <c r="PKB70" s="390"/>
      <c r="PKC70" s="391"/>
      <c r="PKD70" s="392"/>
      <c r="PKE70" s="393"/>
      <c r="PKF70" s="394"/>
      <c r="PKG70" s="395"/>
      <c r="PKH70" s="389"/>
      <c r="PKI70" s="390"/>
      <c r="PKJ70" s="391"/>
      <c r="PKK70" s="392"/>
      <c r="PKL70" s="393"/>
      <c r="PKM70" s="394"/>
      <c r="PKN70" s="395"/>
      <c r="PKO70" s="389"/>
      <c r="PKP70" s="390"/>
      <c r="PKQ70" s="391"/>
      <c r="PKR70" s="392"/>
      <c r="PKS70" s="393"/>
      <c r="PKT70" s="394"/>
      <c r="PKU70" s="395"/>
      <c r="PKV70" s="389"/>
      <c r="PKW70" s="390"/>
      <c r="PKX70" s="391"/>
      <c r="PKY70" s="392"/>
      <c r="PKZ70" s="393"/>
      <c r="PLA70" s="394"/>
      <c r="PLB70" s="395"/>
      <c r="PLC70" s="389"/>
      <c r="PLD70" s="390"/>
      <c r="PLE70" s="391"/>
      <c r="PLF70" s="392"/>
      <c r="PLG70" s="393"/>
      <c r="PLH70" s="394"/>
      <c r="PLI70" s="395"/>
      <c r="PLJ70" s="389"/>
      <c r="PLK70" s="390"/>
      <c r="PLL70" s="391"/>
      <c r="PLM70" s="392"/>
      <c r="PLN70" s="393"/>
      <c r="PLO70" s="394"/>
      <c r="PLP70" s="395"/>
      <c r="PLQ70" s="389"/>
      <c r="PLR70" s="390"/>
      <c r="PLS70" s="391"/>
      <c r="PLT70" s="392"/>
      <c r="PLU70" s="393"/>
      <c r="PLV70" s="394"/>
      <c r="PLW70" s="395"/>
      <c r="PLX70" s="389"/>
      <c r="PLY70" s="390"/>
      <c r="PLZ70" s="391"/>
      <c r="PMA70" s="392"/>
      <c r="PMB70" s="393"/>
      <c r="PMC70" s="394"/>
      <c r="PMD70" s="395"/>
      <c r="PME70" s="389"/>
      <c r="PMF70" s="390"/>
      <c r="PMG70" s="391"/>
      <c r="PMH70" s="392"/>
      <c r="PMI70" s="393"/>
      <c r="PMJ70" s="394"/>
      <c r="PMK70" s="395"/>
      <c r="PML70" s="389"/>
      <c r="PMM70" s="390"/>
      <c r="PMN70" s="391"/>
      <c r="PMO70" s="392"/>
      <c r="PMP70" s="393"/>
      <c r="PMQ70" s="394"/>
      <c r="PMR70" s="395"/>
      <c r="PMS70" s="389"/>
      <c r="PMT70" s="390"/>
      <c r="PMU70" s="391"/>
      <c r="PMV70" s="392"/>
      <c r="PMW70" s="393"/>
      <c r="PMX70" s="394"/>
      <c r="PMY70" s="395"/>
      <c r="PMZ70" s="389"/>
      <c r="PNA70" s="390"/>
      <c r="PNB70" s="391"/>
      <c r="PNC70" s="392"/>
      <c r="PND70" s="393"/>
      <c r="PNE70" s="394"/>
      <c r="PNF70" s="395"/>
      <c r="PNG70" s="389"/>
      <c r="PNH70" s="390"/>
      <c r="PNI70" s="391"/>
      <c r="PNJ70" s="392"/>
      <c r="PNK70" s="393"/>
      <c r="PNL70" s="394"/>
      <c r="PNM70" s="395"/>
      <c r="PNN70" s="389"/>
      <c r="PNO70" s="390"/>
      <c r="PNP70" s="391"/>
      <c r="PNQ70" s="392"/>
      <c r="PNR70" s="393"/>
      <c r="PNS70" s="394"/>
      <c r="PNT70" s="395"/>
      <c r="PNU70" s="389"/>
      <c r="PNV70" s="390"/>
      <c r="PNW70" s="391"/>
      <c r="PNX70" s="392"/>
      <c r="PNY70" s="393"/>
      <c r="PNZ70" s="394"/>
      <c r="POA70" s="395"/>
      <c r="POB70" s="389"/>
      <c r="POC70" s="390"/>
      <c r="POD70" s="391"/>
      <c r="POE70" s="392"/>
      <c r="POF70" s="393"/>
      <c r="POG70" s="394"/>
      <c r="POH70" s="395"/>
      <c r="POI70" s="389"/>
      <c r="POJ70" s="390"/>
      <c r="POK70" s="391"/>
      <c r="POL70" s="392"/>
      <c r="POM70" s="393"/>
      <c r="PON70" s="394"/>
      <c r="POO70" s="395"/>
      <c r="POP70" s="389"/>
      <c r="POQ70" s="390"/>
      <c r="POR70" s="391"/>
      <c r="POS70" s="392"/>
      <c r="POT70" s="393"/>
      <c r="POU70" s="394"/>
      <c r="POV70" s="395"/>
      <c r="POW70" s="389"/>
      <c r="POX70" s="390"/>
      <c r="POY70" s="391"/>
      <c r="POZ70" s="392"/>
      <c r="PPA70" s="393"/>
      <c r="PPB70" s="394"/>
      <c r="PPC70" s="395"/>
      <c r="PPD70" s="389"/>
      <c r="PPE70" s="390"/>
      <c r="PPF70" s="391"/>
      <c r="PPG70" s="392"/>
      <c r="PPH70" s="393"/>
      <c r="PPI70" s="394"/>
      <c r="PPJ70" s="395"/>
      <c r="PPK70" s="389"/>
      <c r="PPL70" s="390"/>
      <c r="PPM70" s="391"/>
      <c r="PPN70" s="392"/>
      <c r="PPO70" s="393"/>
      <c r="PPP70" s="394"/>
      <c r="PPQ70" s="395"/>
      <c r="PPR70" s="389"/>
      <c r="PPS70" s="390"/>
      <c r="PPT70" s="391"/>
      <c r="PPU70" s="392"/>
      <c r="PPV70" s="393"/>
      <c r="PPW70" s="394"/>
      <c r="PPX70" s="395"/>
      <c r="PPY70" s="389"/>
      <c r="PPZ70" s="390"/>
      <c r="PQA70" s="391"/>
      <c r="PQB70" s="392"/>
      <c r="PQC70" s="393"/>
      <c r="PQD70" s="394"/>
      <c r="PQE70" s="395"/>
      <c r="PQF70" s="389"/>
      <c r="PQG70" s="390"/>
      <c r="PQH70" s="391"/>
      <c r="PQI70" s="392"/>
      <c r="PQJ70" s="393"/>
      <c r="PQK70" s="394"/>
      <c r="PQL70" s="395"/>
      <c r="PQM70" s="389"/>
      <c r="PQN70" s="390"/>
      <c r="PQO70" s="391"/>
      <c r="PQP70" s="392"/>
      <c r="PQQ70" s="393"/>
      <c r="PQR70" s="394"/>
      <c r="PQS70" s="395"/>
      <c r="PQT70" s="389"/>
      <c r="PQU70" s="390"/>
      <c r="PQV70" s="391"/>
      <c r="PQW70" s="392"/>
      <c r="PQX70" s="393"/>
      <c r="PQY70" s="394"/>
      <c r="PQZ70" s="395"/>
      <c r="PRA70" s="389"/>
      <c r="PRB70" s="390"/>
      <c r="PRC70" s="391"/>
      <c r="PRD70" s="392"/>
      <c r="PRE70" s="393"/>
      <c r="PRF70" s="394"/>
      <c r="PRG70" s="395"/>
      <c r="PRH70" s="389"/>
      <c r="PRI70" s="390"/>
      <c r="PRJ70" s="391"/>
      <c r="PRK70" s="392"/>
      <c r="PRL70" s="393"/>
      <c r="PRM70" s="394"/>
      <c r="PRN70" s="395"/>
      <c r="PRO70" s="389"/>
      <c r="PRP70" s="390"/>
      <c r="PRQ70" s="391"/>
      <c r="PRR70" s="392"/>
      <c r="PRS70" s="393"/>
      <c r="PRT70" s="394"/>
      <c r="PRU70" s="395"/>
      <c r="PRV70" s="389"/>
      <c r="PRW70" s="390"/>
      <c r="PRX70" s="391"/>
      <c r="PRY70" s="392"/>
      <c r="PRZ70" s="393"/>
      <c r="PSA70" s="394"/>
      <c r="PSB70" s="395"/>
      <c r="PSC70" s="389"/>
      <c r="PSD70" s="390"/>
      <c r="PSE70" s="391"/>
      <c r="PSF70" s="392"/>
      <c r="PSG70" s="393"/>
      <c r="PSH70" s="394"/>
      <c r="PSI70" s="395"/>
      <c r="PSJ70" s="389"/>
      <c r="PSK70" s="390"/>
      <c r="PSL70" s="391"/>
      <c r="PSM70" s="392"/>
      <c r="PSN70" s="393"/>
      <c r="PSO70" s="394"/>
      <c r="PSP70" s="395"/>
      <c r="PSQ70" s="389"/>
      <c r="PSR70" s="390"/>
      <c r="PSS70" s="391"/>
      <c r="PST70" s="392"/>
      <c r="PSU70" s="393"/>
      <c r="PSV70" s="394"/>
      <c r="PSW70" s="395"/>
      <c r="PSX70" s="389"/>
      <c r="PSY70" s="390"/>
      <c r="PSZ70" s="391"/>
      <c r="PTA70" s="392"/>
      <c r="PTB70" s="393"/>
      <c r="PTC70" s="394"/>
      <c r="PTD70" s="395"/>
      <c r="PTE70" s="389"/>
      <c r="PTF70" s="390"/>
      <c r="PTG70" s="391"/>
      <c r="PTH70" s="392"/>
      <c r="PTI70" s="393"/>
      <c r="PTJ70" s="394"/>
      <c r="PTK70" s="395"/>
      <c r="PTL70" s="389"/>
      <c r="PTM70" s="390"/>
      <c r="PTN70" s="391"/>
      <c r="PTO70" s="392"/>
      <c r="PTP70" s="393"/>
      <c r="PTQ70" s="394"/>
      <c r="PTR70" s="395"/>
      <c r="PTS70" s="389"/>
      <c r="PTT70" s="390"/>
      <c r="PTU70" s="391"/>
      <c r="PTV70" s="392"/>
      <c r="PTW70" s="393"/>
      <c r="PTX70" s="394"/>
      <c r="PTY70" s="395"/>
      <c r="PTZ70" s="389"/>
      <c r="PUA70" s="390"/>
      <c r="PUB70" s="391"/>
      <c r="PUC70" s="392"/>
      <c r="PUD70" s="393"/>
      <c r="PUE70" s="394"/>
      <c r="PUF70" s="395"/>
      <c r="PUG70" s="389"/>
      <c r="PUH70" s="390"/>
      <c r="PUI70" s="391"/>
      <c r="PUJ70" s="392"/>
      <c r="PUK70" s="393"/>
      <c r="PUL70" s="394"/>
      <c r="PUM70" s="395"/>
      <c r="PUN70" s="389"/>
      <c r="PUO70" s="390"/>
      <c r="PUP70" s="391"/>
      <c r="PUQ70" s="392"/>
      <c r="PUR70" s="393"/>
      <c r="PUS70" s="394"/>
      <c r="PUT70" s="395"/>
      <c r="PUU70" s="389"/>
      <c r="PUV70" s="390"/>
      <c r="PUW70" s="391"/>
      <c r="PUX70" s="392"/>
      <c r="PUY70" s="393"/>
      <c r="PUZ70" s="394"/>
      <c r="PVA70" s="395"/>
      <c r="PVB70" s="389"/>
      <c r="PVC70" s="390"/>
      <c r="PVD70" s="391"/>
      <c r="PVE70" s="392"/>
      <c r="PVF70" s="393"/>
      <c r="PVG70" s="394"/>
      <c r="PVH70" s="395"/>
      <c r="PVI70" s="389"/>
      <c r="PVJ70" s="390"/>
      <c r="PVK70" s="391"/>
      <c r="PVL70" s="392"/>
      <c r="PVM70" s="393"/>
      <c r="PVN70" s="394"/>
      <c r="PVO70" s="395"/>
      <c r="PVP70" s="389"/>
      <c r="PVQ70" s="390"/>
      <c r="PVR70" s="391"/>
      <c r="PVS70" s="392"/>
      <c r="PVT70" s="393"/>
      <c r="PVU70" s="394"/>
      <c r="PVV70" s="395"/>
      <c r="PVW70" s="389"/>
      <c r="PVX70" s="390"/>
      <c r="PVY70" s="391"/>
      <c r="PVZ70" s="392"/>
      <c r="PWA70" s="393"/>
      <c r="PWB70" s="394"/>
      <c r="PWC70" s="395"/>
      <c r="PWD70" s="389"/>
      <c r="PWE70" s="390"/>
      <c r="PWF70" s="391"/>
      <c r="PWG70" s="392"/>
      <c r="PWH70" s="393"/>
      <c r="PWI70" s="394"/>
      <c r="PWJ70" s="395"/>
      <c r="PWK70" s="389"/>
      <c r="PWL70" s="390"/>
      <c r="PWM70" s="391"/>
      <c r="PWN70" s="392"/>
      <c r="PWO70" s="393"/>
      <c r="PWP70" s="394"/>
      <c r="PWQ70" s="395"/>
      <c r="PWR70" s="389"/>
      <c r="PWS70" s="390"/>
      <c r="PWT70" s="391"/>
      <c r="PWU70" s="392"/>
      <c r="PWV70" s="393"/>
      <c r="PWW70" s="394"/>
      <c r="PWX70" s="395"/>
      <c r="PWY70" s="389"/>
      <c r="PWZ70" s="390"/>
      <c r="PXA70" s="391"/>
      <c r="PXB70" s="392"/>
      <c r="PXC70" s="393"/>
      <c r="PXD70" s="394"/>
      <c r="PXE70" s="395"/>
      <c r="PXF70" s="389"/>
      <c r="PXG70" s="390"/>
      <c r="PXH70" s="391"/>
      <c r="PXI70" s="392"/>
      <c r="PXJ70" s="393"/>
      <c r="PXK70" s="394"/>
      <c r="PXL70" s="395"/>
      <c r="PXM70" s="389"/>
      <c r="PXN70" s="390"/>
      <c r="PXO70" s="391"/>
      <c r="PXP70" s="392"/>
      <c r="PXQ70" s="393"/>
      <c r="PXR70" s="394"/>
      <c r="PXS70" s="395"/>
      <c r="PXT70" s="389"/>
      <c r="PXU70" s="390"/>
      <c r="PXV70" s="391"/>
      <c r="PXW70" s="392"/>
      <c r="PXX70" s="393"/>
      <c r="PXY70" s="394"/>
      <c r="PXZ70" s="395"/>
      <c r="PYA70" s="389"/>
      <c r="PYB70" s="390"/>
      <c r="PYC70" s="391"/>
      <c r="PYD70" s="392"/>
      <c r="PYE70" s="393"/>
      <c r="PYF70" s="394"/>
      <c r="PYG70" s="395"/>
      <c r="PYH70" s="389"/>
      <c r="PYI70" s="390"/>
      <c r="PYJ70" s="391"/>
      <c r="PYK70" s="392"/>
      <c r="PYL70" s="393"/>
      <c r="PYM70" s="394"/>
      <c r="PYN70" s="395"/>
      <c r="PYO70" s="389"/>
      <c r="PYP70" s="390"/>
      <c r="PYQ70" s="391"/>
      <c r="PYR70" s="392"/>
      <c r="PYS70" s="393"/>
      <c r="PYT70" s="394"/>
      <c r="PYU70" s="395"/>
      <c r="PYV70" s="389"/>
      <c r="PYW70" s="390"/>
      <c r="PYX70" s="391"/>
      <c r="PYY70" s="392"/>
      <c r="PYZ70" s="393"/>
      <c r="PZA70" s="394"/>
      <c r="PZB70" s="395"/>
      <c r="PZC70" s="389"/>
      <c r="PZD70" s="390"/>
      <c r="PZE70" s="391"/>
      <c r="PZF70" s="392"/>
      <c r="PZG70" s="393"/>
      <c r="PZH70" s="394"/>
      <c r="PZI70" s="395"/>
      <c r="PZJ70" s="389"/>
      <c r="PZK70" s="390"/>
      <c r="PZL70" s="391"/>
      <c r="PZM70" s="392"/>
      <c r="PZN70" s="393"/>
      <c r="PZO70" s="394"/>
      <c r="PZP70" s="395"/>
      <c r="PZQ70" s="389"/>
      <c r="PZR70" s="390"/>
      <c r="PZS70" s="391"/>
      <c r="PZT70" s="392"/>
      <c r="PZU70" s="393"/>
      <c r="PZV70" s="394"/>
      <c r="PZW70" s="395"/>
      <c r="PZX70" s="389"/>
      <c r="PZY70" s="390"/>
      <c r="PZZ70" s="391"/>
      <c r="QAA70" s="392"/>
      <c r="QAB70" s="393"/>
      <c r="QAC70" s="394"/>
      <c r="QAD70" s="395"/>
      <c r="QAE70" s="389"/>
      <c r="QAF70" s="390"/>
      <c r="QAG70" s="391"/>
      <c r="QAH70" s="392"/>
      <c r="QAI70" s="393"/>
      <c r="QAJ70" s="394"/>
      <c r="QAK70" s="395"/>
      <c r="QAL70" s="389"/>
      <c r="QAM70" s="390"/>
      <c r="QAN70" s="391"/>
      <c r="QAO70" s="392"/>
      <c r="QAP70" s="393"/>
      <c r="QAQ70" s="394"/>
      <c r="QAR70" s="395"/>
      <c r="QAS70" s="389"/>
      <c r="QAT70" s="390"/>
      <c r="QAU70" s="391"/>
      <c r="QAV70" s="392"/>
      <c r="QAW70" s="393"/>
      <c r="QAX70" s="394"/>
      <c r="QAY70" s="395"/>
      <c r="QAZ70" s="389"/>
      <c r="QBA70" s="390"/>
      <c r="QBB70" s="391"/>
      <c r="QBC70" s="392"/>
      <c r="QBD70" s="393"/>
      <c r="QBE70" s="394"/>
      <c r="QBF70" s="395"/>
      <c r="QBG70" s="389"/>
      <c r="QBH70" s="390"/>
      <c r="QBI70" s="391"/>
      <c r="QBJ70" s="392"/>
      <c r="QBK70" s="393"/>
      <c r="QBL70" s="394"/>
      <c r="QBM70" s="395"/>
      <c r="QBN70" s="389"/>
      <c r="QBO70" s="390"/>
      <c r="QBP70" s="391"/>
      <c r="QBQ70" s="392"/>
      <c r="QBR70" s="393"/>
      <c r="QBS70" s="394"/>
      <c r="QBT70" s="395"/>
      <c r="QBU70" s="389"/>
      <c r="QBV70" s="390"/>
      <c r="QBW70" s="391"/>
      <c r="QBX70" s="392"/>
      <c r="QBY70" s="393"/>
      <c r="QBZ70" s="394"/>
      <c r="QCA70" s="395"/>
      <c r="QCB70" s="389"/>
      <c r="QCC70" s="390"/>
      <c r="QCD70" s="391"/>
      <c r="QCE70" s="392"/>
      <c r="QCF70" s="393"/>
      <c r="QCG70" s="394"/>
      <c r="QCH70" s="395"/>
      <c r="QCI70" s="389"/>
      <c r="QCJ70" s="390"/>
      <c r="QCK70" s="391"/>
      <c r="QCL70" s="392"/>
      <c r="QCM70" s="393"/>
      <c r="QCN70" s="394"/>
      <c r="QCO70" s="395"/>
      <c r="QCP70" s="389"/>
      <c r="QCQ70" s="390"/>
      <c r="QCR70" s="391"/>
      <c r="QCS70" s="392"/>
      <c r="QCT70" s="393"/>
      <c r="QCU70" s="394"/>
      <c r="QCV70" s="395"/>
      <c r="QCW70" s="389"/>
      <c r="QCX70" s="390"/>
      <c r="QCY70" s="391"/>
      <c r="QCZ70" s="392"/>
      <c r="QDA70" s="393"/>
      <c r="QDB70" s="394"/>
      <c r="QDC70" s="395"/>
      <c r="QDD70" s="389"/>
      <c r="QDE70" s="390"/>
      <c r="QDF70" s="391"/>
      <c r="QDG70" s="392"/>
      <c r="QDH70" s="393"/>
      <c r="QDI70" s="394"/>
      <c r="QDJ70" s="395"/>
      <c r="QDK70" s="389"/>
      <c r="QDL70" s="390"/>
      <c r="QDM70" s="391"/>
      <c r="QDN70" s="392"/>
      <c r="QDO70" s="393"/>
      <c r="QDP70" s="394"/>
      <c r="QDQ70" s="395"/>
      <c r="QDR70" s="389"/>
      <c r="QDS70" s="390"/>
      <c r="QDT70" s="391"/>
      <c r="QDU70" s="392"/>
      <c r="QDV70" s="393"/>
      <c r="QDW70" s="394"/>
      <c r="QDX70" s="395"/>
      <c r="QDY70" s="389"/>
      <c r="QDZ70" s="390"/>
      <c r="QEA70" s="391"/>
      <c r="QEB70" s="392"/>
      <c r="QEC70" s="393"/>
      <c r="QED70" s="394"/>
      <c r="QEE70" s="395"/>
      <c r="QEF70" s="389"/>
      <c r="QEG70" s="390"/>
      <c r="QEH70" s="391"/>
      <c r="QEI70" s="392"/>
      <c r="QEJ70" s="393"/>
      <c r="QEK70" s="394"/>
      <c r="QEL70" s="395"/>
      <c r="QEM70" s="389"/>
      <c r="QEN70" s="390"/>
      <c r="QEO70" s="391"/>
      <c r="QEP70" s="392"/>
      <c r="QEQ70" s="393"/>
      <c r="QER70" s="394"/>
      <c r="QES70" s="395"/>
      <c r="QET70" s="389"/>
      <c r="QEU70" s="390"/>
      <c r="QEV70" s="391"/>
      <c r="QEW70" s="392"/>
      <c r="QEX70" s="393"/>
      <c r="QEY70" s="394"/>
      <c r="QEZ70" s="395"/>
      <c r="QFA70" s="389"/>
      <c r="QFB70" s="390"/>
      <c r="QFC70" s="391"/>
      <c r="QFD70" s="392"/>
      <c r="QFE70" s="393"/>
      <c r="QFF70" s="394"/>
      <c r="QFG70" s="395"/>
      <c r="QFH70" s="389"/>
      <c r="QFI70" s="390"/>
      <c r="QFJ70" s="391"/>
      <c r="QFK70" s="392"/>
      <c r="QFL70" s="393"/>
      <c r="QFM70" s="394"/>
      <c r="QFN70" s="395"/>
      <c r="QFO70" s="389"/>
      <c r="QFP70" s="390"/>
      <c r="QFQ70" s="391"/>
      <c r="QFR70" s="392"/>
      <c r="QFS70" s="393"/>
      <c r="QFT70" s="394"/>
      <c r="QFU70" s="395"/>
      <c r="QFV70" s="389"/>
      <c r="QFW70" s="390"/>
      <c r="QFX70" s="391"/>
      <c r="QFY70" s="392"/>
      <c r="QFZ70" s="393"/>
      <c r="QGA70" s="394"/>
      <c r="QGB70" s="395"/>
      <c r="QGC70" s="389"/>
      <c r="QGD70" s="390"/>
      <c r="QGE70" s="391"/>
      <c r="QGF70" s="392"/>
      <c r="QGG70" s="393"/>
      <c r="QGH70" s="394"/>
      <c r="QGI70" s="395"/>
      <c r="QGJ70" s="389"/>
      <c r="QGK70" s="390"/>
      <c r="QGL70" s="391"/>
      <c r="QGM70" s="392"/>
      <c r="QGN70" s="393"/>
      <c r="QGO70" s="394"/>
      <c r="QGP70" s="395"/>
      <c r="QGQ70" s="389"/>
      <c r="QGR70" s="390"/>
      <c r="QGS70" s="391"/>
      <c r="QGT70" s="392"/>
      <c r="QGU70" s="393"/>
      <c r="QGV70" s="394"/>
      <c r="QGW70" s="395"/>
      <c r="QGX70" s="389"/>
      <c r="QGY70" s="390"/>
      <c r="QGZ70" s="391"/>
      <c r="QHA70" s="392"/>
      <c r="QHB70" s="393"/>
      <c r="QHC70" s="394"/>
      <c r="QHD70" s="395"/>
      <c r="QHE70" s="389"/>
      <c r="QHF70" s="390"/>
      <c r="QHG70" s="391"/>
      <c r="QHH70" s="392"/>
      <c r="QHI70" s="393"/>
      <c r="QHJ70" s="394"/>
      <c r="QHK70" s="395"/>
      <c r="QHL70" s="389"/>
      <c r="QHM70" s="390"/>
      <c r="QHN70" s="391"/>
      <c r="QHO70" s="392"/>
      <c r="QHP70" s="393"/>
      <c r="QHQ70" s="394"/>
      <c r="QHR70" s="395"/>
      <c r="QHS70" s="389"/>
      <c r="QHT70" s="390"/>
      <c r="QHU70" s="391"/>
      <c r="QHV70" s="392"/>
      <c r="QHW70" s="393"/>
      <c r="QHX70" s="394"/>
      <c r="QHY70" s="395"/>
      <c r="QHZ70" s="389"/>
      <c r="QIA70" s="390"/>
      <c r="QIB70" s="391"/>
      <c r="QIC70" s="392"/>
      <c r="QID70" s="393"/>
      <c r="QIE70" s="394"/>
      <c r="QIF70" s="395"/>
      <c r="QIG70" s="389"/>
      <c r="QIH70" s="390"/>
      <c r="QII70" s="391"/>
      <c r="QIJ70" s="392"/>
      <c r="QIK70" s="393"/>
      <c r="QIL70" s="394"/>
      <c r="QIM70" s="395"/>
      <c r="QIN70" s="389"/>
      <c r="QIO70" s="390"/>
      <c r="QIP70" s="391"/>
      <c r="QIQ70" s="392"/>
      <c r="QIR70" s="393"/>
      <c r="QIS70" s="394"/>
      <c r="QIT70" s="395"/>
      <c r="QIU70" s="389"/>
      <c r="QIV70" s="390"/>
      <c r="QIW70" s="391"/>
      <c r="QIX70" s="392"/>
      <c r="QIY70" s="393"/>
      <c r="QIZ70" s="394"/>
      <c r="QJA70" s="395"/>
      <c r="QJB70" s="389"/>
      <c r="QJC70" s="390"/>
      <c r="QJD70" s="391"/>
      <c r="QJE70" s="392"/>
      <c r="QJF70" s="393"/>
      <c r="QJG70" s="394"/>
      <c r="QJH70" s="395"/>
      <c r="QJI70" s="389"/>
      <c r="QJJ70" s="390"/>
      <c r="QJK70" s="391"/>
      <c r="QJL70" s="392"/>
      <c r="QJM70" s="393"/>
      <c r="QJN70" s="394"/>
      <c r="QJO70" s="395"/>
      <c r="QJP70" s="389"/>
      <c r="QJQ70" s="390"/>
      <c r="QJR70" s="391"/>
      <c r="QJS70" s="392"/>
      <c r="QJT70" s="393"/>
      <c r="QJU70" s="394"/>
      <c r="QJV70" s="395"/>
      <c r="QJW70" s="389"/>
      <c r="QJX70" s="390"/>
      <c r="QJY70" s="391"/>
      <c r="QJZ70" s="392"/>
      <c r="QKA70" s="393"/>
      <c r="QKB70" s="394"/>
      <c r="QKC70" s="395"/>
      <c r="QKD70" s="389"/>
      <c r="QKE70" s="390"/>
      <c r="QKF70" s="391"/>
      <c r="QKG70" s="392"/>
      <c r="QKH70" s="393"/>
      <c r="QKI70" s="394"/>
      <c r="QKJ70" s="395"/>
      <c r="QKK70" s="389"/>
      <c r="QKL70" s="390"/>
      <c r="QKM70" s="391"/>
      <c r="QKN70" s="392"/>
      <c r="QKO70" s="393"/>
      <c r="QKP70" s="394"/>
      <c r="QKQ70" s="395"/>
      <c r="QKR70" s="389"/>
      <c r="QKS70" s="390"/>
      <c r="QKT70" s="391"/>
      <c r="QKU70" s="392"/>
      <c r="QKV70" s="393"/>
      <c r="QKW70" s="394"/>
      <c r="QKX70" s="395"/>
      <c r="QKY70" s="389"/>
      <c r="QKZ70" s="390"/>
      <c r="QLA70" s="391"/>
      <c r="QLB70" s="392"/>
      <c r="QLC70" s="393"/>
      <c r="QLD70" s="394"/>
      <c r="QLE70" s="395"/>
      <c r="QLF70" s="389"/>
      <c r="QLG70" s="390"/>
      <c r="QLH70" s="391"/>
      <c r="QLI70" s="392"/>
      <c r="QLJ70" s="393"/>
      <c r="QLK70" s="394"/>
      <c r="QLL70" s="395"/>
      <c r="QLM70" s="389"/>
      <c r="QLN70" s="390"/>
      <c r="QLO70" s="391"/>
      <c r="QLP70" s="392"/>
      <c r="QLQ70" s="393"/>
      <c r="QLR70" s="394"/>
      <c r="QLS70" s="395"/>
      <c r="QLT70" s="389"/>
      <c r="QLU70" s="390"/>
      <c r="QLV70" s="391"/>
      <c r="QLW70" s="392"/>
      <c r="QLX70" s="393"/>
      <c r="QLY70" s="394"/>
      <c r="QLZ70" s="395"/>
      <c r="QMA70" s="389"/>
      <c r="QMB70" s="390"/>
      <c r="QMC70" s="391"/>
      <c r="QMD70" s="392"/>
      <c r="QME70" s="393"/>
      <c r="QMF70" s="394"/>
      <c r="QMG70" s="395"/>
      <c r="QMH70" s="389"/>
      <c r="QMI70" s="390"/>
      <c r="QMJ70" s="391"/>
      <c r="QMK70" s="392"/>
      <c r="QML70" s="393"/>
      <c r="QMM70" s="394"/>
      <c r="QMN70" s="395"/>
      <c r="QMO70" s="389"/>
      <c r="QMP70" s="390"/>
      <c r="QMQ70" s="391"/>
      <c r="QMR70" s="392"/>
      <c r="QMS70" s="393"/>
      <c r="QMT70" s="394"/>
      <c r="QMU70" s="395"/>
      <c r="QMV70" s="389"/>
      <c r="QMW70" s="390"/>
      <c r="QMX70" s="391"/>
      <c r="QMY70" s="392"/>
      <c r="QMZ70" s="393"/>
      <c r="QNA70" s="394"/>
      <c r="QNB70" s="395"/>
      <c r="QNC70" s="389"/>
      <c r="QND70" s="390"/>
      <c r="QNE70" s="391"/>
      <c r="QNF70" s="392"/>
      <c r="QNG70" s="393"/>
      <c r="QNH70" s="394"/>
      <c r="QNI70" s="395"/>
      <c r="QNJ70" s="389"/>
      <c r="QNK70" s="390"/>
      <c r="QNL70" s="391"/>
      <c r="QNM70" s="392"/>
      <c r="QNN70" s="393"/>
      <c r="QNO70" s="394"/>
      <c r="QNP70" s="395"/>
      <c r="QNQ70" s="389"/>
      <c r="QNR70" s="390"/>
      <c r="QNS70" s="391"/>
      <c r="QNT70" s="392"/>
      <c r="QNU70" s="393"/>
      <c r="QNV70" s="394"/>
      <c r="QNW70" s="395"/>
      <c r="QNX70" s="389"/>
      <c r="QNY70" s="390"/>
      <c r="QNZ70" s="391"/>
      <c r="QOA70" s="392"/>
      <c r="QOB70" s="393"/>
      <c r="QOC70" s="394"/>
      <c r="QOD70" s="395"/>
      <c r="QOE70" s="389"/>
      <c r="QOF70" s="390"/>
      <c r="QOG70" s="391"/>
      <c r="QOH70" s="392"/>
      <c r="QOI70" s="393"/>
      <c r="QOJ70" s="394"/>
      <c r="QOK70" s="395"/>
      <c r="QOL70" s="389"/>
      <c r="QOM70" s="390"/>
      <c r="QON70" s="391"/>
      <c r="QOO70" s="392"/>
      <c r="QOP70" s="393"/>
      <c r="QOQ70" s="394"/>
      <c r="QOR70" s="395"/>
      <c r="QOS70" s="389"/>
      <c r="QOT70" s="390"/>
      <c r="QOU70" s="391"/>
      <c r="QOV70" s="392"/>
      <c r="QOW70" s="393"/>
      <c r="QOX70" s="394"/>
      <c r="QOY70" s="395"/>
      <c r="QOZ70" s="389"/>
      <c r="QPA70" s="390"/>
      <c r="QPB70" s="391"/>
      <c r="QPC70" s="392"/>
      <c r="QPD70" s="393"/>
      <c r="QPE70" s="394"/>
      <c r="QPF70" s="395"/>
      <c r="QPG70" s="389"/>
      <c r="QPH70" s="390"/>
      <c r="QPI70" s="391"/>
      <c r="QPJ70" s="392"/>
      <c r="QPK70" s="393"/>
      <c r="QPL70" s="394"/>
      <c r="QPM70" s="395"/>
      <c r="QPN70" s="389"/>
      <c r="QPO70" s="390"/>
      <c r="QPP70" s="391"/>
      <c r="QPQ70" s="392"/>
      <c r="QPR70" s="393"/>
      <c r="QPS70" s="394"/>
      <c r="QPT70" s="395"/>
      <c r="QPU70" s="389"/>
      <c r="QPV70" s="390"/>
      <c r="QPW70" s="391"/>
      <c r="QPX70" s="392"/>
      <c r="QPY70" s="393"/>
      <c r="QPZ70" s="394"/>
      <c r="QQA70" s="395"/>
      <c r="QQB70" s="389"/>
      <c r="QQC70" s="390"/>
      <c r="QQD70" s="391"/>
      <c r="QQE70" s="392"/>
      <c r="QQF70" s="393"/>
      <c r="QQG70" s="394"/>
      <c r="QQH70" s="395"/>
      <c r="QQI70" s="389"/>
      <c r="QQJ70" s="390"/>
      <c r="QQK70" s="391"/>
      <c r="QQL70" s="392"/>
      <c r="QQM70" s="393"/>
      <c r="QQN70" s="394"/>
      <c r="QQO70" s="395"/>
      <c r="QQP70" s="389"/>
      <c r="QQQ70" s="390"/>
      <c r="QQR70" s="391"/>
      <c r="QQS70" s="392"/>
      <c r="QQT70" s="393"/>
      <c r="QQU70" s="394"/>
      <c r="QQV70" s="395"/>
      <c r="QQW70" s="389"/>
      <c r="QQX70" s="390"/>
      <c r="QQY70" s="391"/>
      <c r="QQZ70" s="392"/>
      <c r="QRA70" s="393"/>
      <c r="QRB70" s="394"/>
      <c r="QRC70" s="395"/>
      <c r="QRD70" s="389"/>
      <c r="QRE70" s="390"/>
      <c r="QRF70" s="391"/>
      <c r="QRG70" s="392"/>
      <c r="QRH70" s="393"/>
      <c r="QRI70" s="394"/>
      <c r="QRJ70" s="395"/>
      <c r="QRK70" s="389"/>
      <c r="QRL70" s="390"/>
      <c r="QRM70" s="391"/>
      <c r="QRN70" s="392"/>
      <c r="QRO70" s="393"/>
      <c r="QRP70" s="394"/>
      <c r="QRQ70" s="395"/>
      <c r="QRR70" s="389"/>
      <c r="QRS70" s="390"/>
      <c r="QRT70" s="391"/>
      <c r="QRU70" s="392"/>
      <c r="QRV70" s="393"/>
      <c r="QRW70" s="394"/>
      <c r="QRX70" s="395"/>
      <c r="QRY70" s="389"/>
      <c r="QRZ70" s="390"/>
      <c r="QSA70" s="391"/>
      <c r="QSB70" s="392"/>
      <c r="QSC70" s="393"/>
      <c r="QSD70" s="394"/>
      <c r="QSE70" s="395"/>
      <c r="QSF70" s="389"/>
      <c r="QSG70" s="390"/>
      <c r="QSH70" s="391"/>
      <c r="QSI70" s="392"/>
      <c r="QSJ70" s="393"/>
      <c r="QSK70" s="394"/>
      <c r="QSL70" s="395"/>
      <c r="QSM70" s="389"/>
      <c r="QSN70" s="390"/>
      <c r="QSO70" s="391"/>
      <c r="QSP70" s="392"/>
      <c r="QSQ70" s="393"/>
      <c r="QSR70" s="394"/>
      <c r="QSS70" s="395"/>
      <c r="QST70" s="389"/>
      <c r="QSU70" s="390"/>
      <c r="QSV70" s="391"/>
      <c r="QSW70" s="392"/>
      <c r="QSX70" s="393"/>
      <c r="QSY70" s="394"/>
      <c r="QSZ70" s="395"/>
      <c r="QTA70" s="389"/>
      <c r="QTB70" s="390"/>
      <c r="QTC70" s="391"/>
      <c r="QTD70" s="392"/>
      <c r="QTE70" s="393"/>
      <c r="QTF70" s="394"/>
      <c r="QTG70" s="395"/>
      <c r="QTH70" s="389"/>
      <c r="QTI70" s="390"/>
      <c r="QTJ70" s="391"/>
      <c r="QTK70" s="392"/>
      <c r="QTL70" s="393"/>
      <c r="QTM70" s="394"/>
      <c r="QTN70" s="395"/>
      <c r="QTO70" s="389"/>
      <c r="QTP70" s="390"/>
      <c r="QTQ70" s="391"/>
      <c r="QTR70" s="392"/>
      <c r="QTS70" s="393"/>
      <c r="QTT70" s="394"/>
      <c r="QTU70" s="395"/>
      <c r="QTV70" s="389"/>
      <c r="QTW70" s="390"/>
      <c r="QTX70" s="391"/>
      <c r="QTY70" s="392"/>
      <c r="QTZ70" s="393"/>
      <c r="QUA70" s="394"/>
      <c r="QUB70" s="395"/>
      <c r="QUC70" s="389"/>
      <c r="QUD70" s="390"/>
      <c r="QUE70" s="391"/>
      <c r="QUF70" s="392"/>
      <c r="QUG70" s="393"/>
      <c r="QUH70" s="394"/>
      <c r="QUI70" s="395"/>
      <c r="QUJ70" s="389"/>
      <c r="QUK70" s="390"/>
      <c r="QUL70" s="391"/>
      <c r="QUM70" s="392"/>
      <c r="QUN70" s="393"/>
      <c r="QUO70" s="394"/>
      <c r="QUP70" s="395"/>
      <c r="QUQ70" s="389"/>
      <c r="QUR70" s="390"/>
      <c r="QUS70" s="391"/>
      <c r="QUT70" s="392"/>
      <c r="QUU70" s="393"/>
      <c r="QUV70" s="394"/>
      <c r="QUW70" s="395"/>
      <c r="QUX70" s="389"/>
      <c r="QUY70" s="390"/>
      <c r="QUZ70" s="391"/>
      <c r="QVA70" s="392"/>
      <c r="QVB70" s="393"/>
      <c r="QVC70" s="394"/>
      <c r="QVD70" s="395"/>
      <c r="QVE70" s="389"/>
      <c r="QVF70" s="390"/>
      <c r="QVG70" s="391"/>
      <c r="QVH70" s="392"/>
      <c r="QVI70" s="393"/>
      <c r="QVJ70" s="394"/>
      <c r="QVK70" s="395"/>
      <c r="QVL70" s="389"/>
      <c r="QVM70" s="390"/>
      <c r="QVN70" s="391"/>
      <c r="QVO70" s="392"/>
      <c r="QVP70" s="393"/>
      <c r="QVQ70" s="394"/>
      <c r="QVR70" s="395"/>
      <c r="QVS70" s="389"/>
      <c r="QVT70" s="390"/>
      <c r="QVU70" s="391"/>
      <c r="QVV70" s="392"/>
      <c r="QVW70" s="393"/>
      <c r="QVX70" s="394"/>
      <c r="QVY70" s="395"/>
      <c r="QVZ70" s="389"/>
      <c r="QWA70" s="390"/>
      <c r="QWB70" s="391"/>
      <c r="QWC70" s="392"/>
      <c r="QWD70" s="393"/>
      <c r="QWE70" s="394"/>
      <c r="QWF70" s="395"/>
      <c r="QWG70" s="389"/>
      <c r="QWH70" s="390"/>
      <c r="QWI70" s="391"/>
      <c r="QWJ70" s="392"/>
      <c r="QWK70" s="393"/>
      <c r="QWL70" s="394"/>
      <c r="QWM70" s="395"/>
      <c r="QWN70" s="389"/>
      <c r="QWO70" s="390"/>
      <c r="QWP70" s="391"/>
      <c r="QWQ70" s="392"/>
      <c r="QWR70" s="393"/>
      <c r="QWS70" s="394"/>
      <c r="QWT70" s="395"/>
      <c r="QWU70" s="389"/>
      <c r="QWV70" s="390"/>
      <c r="QWW70" s="391"/>
      <c r="QWX70" s="392"/>
      <c r="QWY70" s="393"/>
      <c r="QWZ70" s="394"/>
      <c r="QXA70" s="395"/>
      <c r="QXB70" s="389"/>
      <c r="QXC70" s="390"/>
      <c r="QXD70" s="391"/>
      <c r="QXE70" s="392"/>
      <c r="QXF70" s="393"/>
      <c r="QXG70" s="394"/>
      <c r="QXH70" s="395"/>
      <c r="QXI70" s="389"/>
      <c r="QXJ70" s="390"/>
      <c r="QXK70" s="391"/>
      <c r="QXL70" s="392"/>
      <c r="QXM70" s="393"/>
      <c r="QXN70" s="394"/>
      <c r="QXO70" s="395"/>
      <c r="QXP70" s="389"/>
      <c r="QXQ70" s="390"/>
      <c r="QXR70" s="391"/>
      <c r="QXS70" s="392"/>
      <c r="QXT70" s="393"/>
      <c r="QXU70" s="394"/>
      <c r="QXV70" s="395"/>
      <c r="QXW70" s="389"/>
      <c r="QXX70" s="390"/>
      <c r="QXY70" s="391"/>
      <c r="QXZ70" s="392"/>
      <c r="QYA70" s="393"/>
      <c r="QYB70" s="394"/>
      <c r="QYC70" s="395"/>
      <c r="QYD70" s="389"/>
      <c r="QYE70" s="390"/>
      <c r="QYF70" s="391"/>
      <c r="QYG70" s="392"/>
      <c r="QYH70" s="393"/>
      <c r="QYI70" s="394"/>
      <c r="QYJ70" s="395"/>
      <c r="QYK70" s="389"/>
      <c r="QYL70" s="390"/>
      <c r="QYM70" s="391"/>
      <c r="QYN70" s="392"/>
      <c r="QYO70" s="393"/>
      <c r="QYP70" s="394"/>
      <c r="QYQ70" s="395"/>
      <c r="QYR70" s="389"/>
      <c r="QYS70" s="390"/>
      <c r="QYT70" s="391"/>
      <c r="QYU70" s="392"/>
      <c r="QYV70" s="393"/>
      <c r="QYW70" s="394"/>
      <c r="QYX70" s="395"/>
      <c r="QYY70" s="389"/>
      <c r="QYZ70" s="390"/>
      <c r="QZA70" s="391"/>
      <c r="QZB70" s="392"/>
      <c r="QZC70" s="393"/>
      <c r="QZD70" s="394"/>
      <c r="QZE70" s="395"/>
      <c r="QZF70" s="389"/>
      <c r="QZG70" s="390"/>
      <c r="QZH70" s="391"/>
      <c r="QZI70" s="392"/>
      <c r="QZJ70" s="393"/>
      <c r="QZK70" s="394"/>
      <c r="QZL70" s="395"/>
      <c r="QZM70" s="389"/>
      <c r="QZN70" s="390"/>
      <c r="QZO70" s="391"/>
      <c r="QZP70" s="392"/>
      <c r="QZQ70" s="393"/>
      <c r="QZR70" s="394"/>
      <c r="QZS70" s="395"/>
      <c r="QZT70" s="389"/>
      <c r="QZU70" s="390"/>
      <c r="QZV70" s="391"/>
      <c r="QZW70" s="392"/>
      <c r="QZX70" s="393"/>
      <c r="QZY70" s="394"/>
      <c r="QZZ70" s="395"/>
      <c r="RAA70" s="389"/>
      <c r="RAB70" s="390"/>
      <c r="RAC70" s="391"/>
      <c r="RAD70" s="392"/>
      <c r="RAE70" s="393"/>
      <c r="RAF70" s="394"/>
      <c r="RAG70" s="395"/>
      <c r="RAH70" s="389"/>
      <c r="RAI70" s="390"/>
      <c r="RAJ70" s="391"/>
      <c r="RAK70" s="392"/>
      <c r="RAL70" s="393"/>
      <c r="RAM70" s="394"/>
      <c r="RAN70" s="395"/>
      <c r="RAO70" s="389"/>
      <c r="RAP70" s="390"/>
      <c r="RAQ70" s="391"/>
      <c r="RAR70" s="392"/>
      <c r="RAS70" s="393"/>
      <c r="RAT70" s="394"/>
      <c r="RAU70" s="395"/>
      <c r="RAV70" s="389"/>
      <c r="RAW70" s="390"/>
      <c r="RAX70" s="391"/>
      <c r="RAY70" s="392"/>
      <c r="RAZ70" s="393"/>
      <c r="RBA70" s="394"/>
      <c r="RBB70" s="395"/>
      <c r="RBC70" s="389"/>
      <c r="RBD70" s="390"/>
      <c r="RBE70" s="391"/>
      <c r="RBF70" s="392"/>
      <c r="RBG70" s="393"/>
      <c r="RBH70" s="394"/>
      <c r="RBI70" s="395"/>
      <c r="RBJ70" s="389"/>
      <c r="RBK70" s="390"/>
      <c r="RBL70" s="391"/>
      <c r="RBM70" s="392"/>
      <c r="RBN70" s="393"/>
      <c r="RBO70" s="394"/>
      <c r="RBP70" s="395"/>
      <c r="RBQ70" s="389"/>
      <c r="RBR70" s="390"/>
      <c r="RBS70" s="391"/>
      <c r="RBT70" s="392"/>
      <c r="RBU70" s="393"/>
      <c r="RBV70" s="394"/>
      <c r="RBW70" s="395"/>
      <c r="RBX70" s="389"/>
      <c r="RBY70" s="390"/>
      <c r="RBZ70" s="391"/>
      <c r="RCA70" s="392"/>
      <c r="RCB70" s="393"/>
      <c r="RCC70" s="394"/>
      <c r="RCD70" s="395"/>
      <c r="RCE70" s="389"/>
      <c r="RCF70" s="390"/>
      <c r="RCG70" s="391"/>
      <c r="RCH70" s="392"/>
      <c r="RCI70" s="393"/>
      <c r="RCJ70" s="394"/>
      <c r="RCK70" s="395"/>
      <c r="RCL70" s="389"/>
      <c r="RCM70" s="390"/>
      <c r="RCN70" s="391"/>
      <c r="RCO70" s="392"/>
      <c r="RCP70" s="393"/>
      <c r="RCQ70" s="394"/>
      <c r="RCR70" s="395"/>
      <c r="RCS70" s="389"/>
      <c r="RCT70" s="390"/>
      <c r="RCU70" s="391"/>
      <c r="RCV70" s="392"/>
      <c r="RCW70" s="393"/>
      <c r="RCX70" s="394"/>
      <c r="RCY70" s="395"/>
      <c r="RCZ70" s="389"/>
      <c r="RDA70" s="390"/>
      <c r="RDB70" s="391"/>
      <c r="RDC70" s="392"/>
      <c r="RDD70" s="393"/>
      <c r="RDE70" s="394"/>
      <c r="RDF70" s="395"/>
      <c r="RDG70" s="389"/>
      <c r="RDH70" s="390"/>
      <c r="RDI70" s="391"/>
      <c r="RDJ70" s="392"/>
      <c r="RDK70" s="393"/>
      <c r="RDL70" s="394"/>
      <c r="RDM70" s="395"/>
      <c r="RDN70" s="389"/>
      <c r="RDO70" s="390"/>
      <c r="RDP70" s="391"/>
      <c r="RDQ70" s="392"/>
      <c r="RDR70" s="393"/>
      <c r="RDS70" s="394"/>
      <c r="RDT70" s="395"/>
      <c r="RDU70" s="389"/>
      <c r="RDV70" s="390"/>
      <c r="RDW70" s="391"/>
      <c r="RDX70" s="392"/>
      <c r="RDY70" s="393"/>
      <c r="RDZ70" s="394"/>
      <c r="REA70" s="395"/>
      <c r="REB70" s="389"/>
      <c r="REC70" s="390"/>
      <c r="RED70" s="391"/>
      <c r="REE70" s="392"/>
      <c r="REF70" s="393"/>
      <c r="REG70" s="394"/>
      <c r="REH70" s="395"/>
      <c r="REI70" s="389"/>
      <c r="REJ70" s="390"/>
      <c r="REK70" s="391"/>
      <c r="REL70" s="392"/>
      <c r="REM70" s="393"/>
      <c r="REN70" s="394"/>
      <c r="REO70" s="395"/>
      <c r="REP70" s="389"/>
      <c r="REQ70" s="390"/>
      <c r="RER70" s="391"/>
      <c r="RES70" s="392"/>
      <c r="RET70" s="393"/>
      <c r="REU70" s="394"/>
      <c r="REV70" s="395"/>
      <c r="REW70" s="389"/>
      <c r="REX70" s="390"/>
      <c r="REY70" s="391"/>
      <c r="REZ70" s="392"/>
      <c r="RFA70" s="393"/>
      <c r="RFB70" s="394"/>
      <c r="RFC70" s="395"/>
      <c r="RFD70" s="389"/>
      <c r="RFE70" s="390"/>
      <c r="RFF70" s="391"/>
      <c r="RFG70" s="392"/>
      <c r="RFH70" s="393"/>
      <c r="RFI70" s="394"/>
      <c r="RFJ70" s="395"/>
      <c r="RFK70" s="389"/>
      <c r="RFL70" s="390"/>
      <c r="RFM70" s="391"/>
      <c r="RFN70" s="392"/>
      <c r="RFO70" s="393"/>
      <c r="RFP70" s="394"/>
      <c r="RFQ70" s="395"/>
      <c r="RFR70" s="389"/>
      <c r="RFS70" s="390"/>
      <c r="RFT70" s="391"/>
      <c r="RFU70" s="392"/>
      <c r="RFV70" s="393"/>
      <c r="RFW70" s="394"/>
      <c r="RFX70" s="395"/>
      <c r="RFY70" s="389"/>
      <c r="RFZ70" s="390"/>
      <c r="RGA70" s="391"/>
      <c r="RGB70" s="392"/>
      <c r="RGC70" s="393"/>
      <c r="RGD70" s="394"/>
      <c r="RGE70" s="395"/>
      <c r="RGF70" s="389"/>
      <c r="RGG70" s="390"/>
      <c r="RGH70" s="391"/>
      <c r="RGI70" s="392"/>
      <c r="RGJ70" s="393"/>
      <c r="RGK70" s="394"/>
      <c r="RGL70" s="395"/>
      <c r="RGM70" s="389"/>
      <c r="RGN70" s="390"/>
      <c r="RGO70" s="391"/>
      <c r="RGP70" s="392"/>
      <c r="RGQ70" s="393"/>
      <c r="RGR70" s="394"/>
      <c r="RGS70" s="395"/>
      <c r="RGT70" s="389"/>
      <c r="RGU70" s="390"/>
      <c r="RGV70" s="391"/>
      <c r="RGW70" s="392"/>
      <c r="RGX70" s="393"/>
      <c r="RGY70" s="394"/>
      <c r="RGZ70" s="395"/>
      <c r="RHA70" s="389"/>
      <c r="RHB70" s="390"/>
      <c r="RHC70" s="391"/>
      <c r="RHD70" s="392"/>
      <c r="RHE70" s="393"/>
      <c r="RHF70" s="394"/>
      <c r="RHG70" s="395"/>
      <c r="RHH70" s="389"/>
      <c r="RHI70" s="390"/>
      <c r="RHJ70" s="391"/>
      <c r="RHK70" s="392"/>
      <c r="RHL70" s="393"/>
      <c r="RHM70" s="394"/>
      <c r="RHN70" s="395"/>
      <c r="RHO70" s="389"/>
      <c r="RHP70" s="390"/>
      <c r="RHQ70" s="391"/>
      <c r="RHR70" s="392"/>
      <c r="RHS70" s="393"/>
      <c r="RHT70" s="394"/>
      <c r="RHU70" s="395"/>
      <c r="RHV70" s="389"/>
      <c r="RHW70" s="390"/>
      <c r="RHX70" s="391"/>
      <c r="RHY70" s="392"/>
      <c r="RHZ70" s="393"/>
      <c r="RIA70" s="394"/>
      <c r="RIB70" s="395"/>
      <c r="RIC70" s="389"/>
      <c r="RID70" s="390"/>
      <c r="RIE70" s="391"/>
      <c r="RIF70" s="392"/>
      <c r="RIG70" s="393"/>
      <c r="RIH70" s="394"/>
      <c r="RII70" s="395"/>
      <c r="RIJ70" s="389"/>
      <c r="RIK70" s="390"/>
      <c r="RIL70" s="391"/>
      <c r="RIM70" s="392"/>
      <c r="RIN70" s="393"/>
      <c r="RIO70" s="394"/>
      <c r="RIP70" s="395"/>
      <c r="RIQ70" s="389"/>
      <c r="RIR70" s="390"/>
      <c r="RIS70" s="391"/>
      <c r="RIT70" s="392"/>
      <c r="RIU70" s="393"/>
      <c r="RIV70" s="394"/>
      <c r="RIW70" s="395"/>
      <c r="RIX70" s="389"/>
      <c r="RIY70" s="390"/>
      <c r="RIZ70" s="391"/>
      <c r="RJA70" s="392"/>
      <c r="RJB70" s="393"/>
      <c r="RJC70" s="394"/>
      <c r="RJD70" s="395"/>
      <c r="RJE70" s="389"/>
      <c r="RJF70" s="390"/>
      <c r="RJG70" s="391"/>
      <c r="RJH70" s="392"/>
      <c r="RJI70" s="393"/>
      <c r="RJJ70" s="394"/>
      <c r="RJK70" s="395"/>
      <c r="RJL70" s="389"/>
      <c r="RJM70" s="390"/>
      <c r="RJN70" s="391"/>
      <c r="RJO70" s="392"/>
      <c r="RJP70" s="393"/>
      <c r="RJQ70" s="394"/>
      <c r="RJR70" s="395"/>
      <c r="RJS70" s="389"/>
      <c r="RJT70" s="390"/>
      <c r="RJU70" s="391"/>
      <c r="RJV70" s="392"/>
      <c r="RJW70" s="393"/>
      <c r="RJX70" s="394"/>
      <c r="RJY70" s="395"/>
      <c r="RJZ70" s="389"/>
      <c r="RKA70" s="390"/>
      <c r="RKB70" s="391"/>
      <c r="RKC70" s="392"/>
      <c r="RKD70" s="393"/>
      <c r="RKE70" s="394"/>
      <c r="RKF70" s="395"/>
      <c r="RKG70" s="389"/>
      <c r="RKH70" s="390"/>
      <c r="RKI70" s="391"/>
      <c r="RKJ70" s="392"/>
      <c r="RKK70" s="393"/>
      <c r="RKL70" s="394"/>
      <c r="RKM70" s="395"/>
      <c r="RKN70" s="389"/>
      <c r="RKO70" s="390"/>
      <c r="RKP70" s="391"/>
      <c r="RKQ70" s="392"/>
      <c r="RKR70" s="393"/>
      <c r="RKS70" s="394"/>
      <c r="RKT70" s="395"/>
      <c r="RKU70" s="389"/>
      <c r="RKV70" s="390"/>
      <c r="RKW70" s="391"/>
      <c r="RKX70" s="392"/>
      <c r="RKY70" s="393"/>
      <c r="RKZ70" s="394"/>
      <c r="RLA70" s="395"/>
      <c r="RLB70" s="389"/>
      <c r="RLC70" s="390"/>
      <c r="RLD70" s="391"/>
      <c r="RLE70" s="392"/>
      <c r="RLF70" s="393"/>
      <c r="RLG70" s="394"/>
      <c r="RLH70" s="395"/>
      <c r="RLI70" s="389"/>
      <c r="RLJ70" s="390"/>
      <c r="RLK70" s="391"/>
      <c r="RLL70" s="392"/>
      <c r="RLM70" s="393"/>
      <c r="RLN70" s="394"/>
      <c r="RLO70" s="395"/>
      <c r="RLP70" s="389"/>
      <c r="RLQ70" s="390"/>
      <c r="RLR70" s="391"/>
      <c r="RLS70" s="392"/>
      <c r="RLT70" s="393"/>
      <c r="RLU70" s="394"/>
      <c r="RLV70" s="395"/>
      <c r="RLW70" s="389"/>
      <c r="RLX70" s="390"/>
      <c r="RLY70" s="391"/>
      <c r="RLZ70" s="392"/>
      <c r="RMA70" s="393"/>
      <c r="RMB70" s="394"/>
      <c r="RMC70" s="395"/>
      <c r="RMD70" s="389"/>
      <c r="RME70" s="390"/>
      <c r="RMF70" s="391"/>
      <c r="RMG70" s="392"/>
      <c r="RMH70" s="393"/>
      <c r="RMI70" s="394"/>
      <c r="RMJ70" s="395"/>
      <c r="RMK70" s="389"/>
      <c r="RML70" s="390"/>
      <c r="RMM70" s="391"/>
      <c r="RMN70" s="392"/>
      <c r="RMO70" s="393"/>
      <c r="RMP70" s="394"/>
      <c r="RMQ70" s="395"/>
      <c r="RMR70" s="389"/>
      <c r="RMS70" s="390"/>
      <c r="RMT70" s="391"/>
      <c r="RMU70" s="392"/>
      <c r="RMV70" s="393"/>
      <c r="RMW70" s="394"/>
      <c r="RMX70" s="395"/>
      <c r="RMY70" s="389"/>
      <c r="RMZ70" s="390"/>
      <c r="RNA70" s="391"/>
      <c r="RNB70" s="392"/>
      <c r="RNC70" s="393"/>
      <c r="RND70" s="394"/>
      <c r="RNE70" s="395"/>
      <c r="RNF70" s="389"/>
      <c r="RNG70" s="390"/>
      <c r="RNH70" s="391"/>
      <c r="RNI70" s="392"/>
      <c r="RNJ70" s="393"/>
      <c r="RNK70" s="394"/>
      <c r="RNL70" s="395"/>
      <c r="RNM70" s="389"/>
      <c r="RNN70" s="390"/>
      <c r="RNO70" s="391"/>
      <c r="RNP70" s="392"/>
      <c r="RNQ70" s="393"/>
      <c r="RNR70" s="394"/>
      <c r="RNS70" s="395"/>
      <c r="RNT70" s="389"/>
      <c r="RNU70" s="390"/>
      <c r="RNV70" s="391"/>
      <c r="RNW70" s="392"/>
      <c r="RNX70" s="393"/>
      <c r="RNY70" s="394"/>
      <c r="RNZ70" s="395"/>
      <c r="ROA70" s="389"/>
      <c r="ROB70" s="390"/>
      <c r="ROC70" s="391"/>
      <c r="ROD70" s="392"/>
      <c r="ROE70" s="393"/>
      <c r="ROF70" s="394"/>
      <c r="ROG70" s="395"/>
      <c r="ROH70" s="389"/>
      <c r="ROI70" s="390"/>
      <c r="ROJ70" s="391"/>
      <c r="ROK70" s="392"/>
      <c r="ROL70" s="393"/>
      <c r="ROM70" s="394"/>
      <c r="RON70" s="395"/>
      <c r="ROO70" s="389"/>
      <c r="ROP70" s="390"/>
      <c r="ROQ70" s="391"/>
      <c r="ROR70" s="392"/>
      <c r="ROS70" s="393"/>
      <c r="ROT70" s="394"/>
      <c r="ROU70" s="395"/>
      <c r="ROV70" s="389"/>
      <c r="ROW70" s="390"/>
      <c r="ROX70" s="391"/>
      <c r="ROY70" s="392"/>
      <c r="ROZ70" s="393"/>
      <c r="RPA70" s="394"/>
      <c r="RPB70" s="395"/>
      <c r="RPC70" s="389"/>
      <c r="RPD70" s="390"/>
      <c r="RPE70" s="391"/>
      <c r="RPF70" s="392"/>
      <c r="RPG70" s="393"/>
      <c r="RPH70" s="394"/>
      <c r="RPI70" s="395"/>
      <c r="RPJ70" s="389"/>
      <c r="RPK70" s="390"/>
      <c r="RPL70" s="391"/>
      <c r="RPM70" s="392"/>
      <c r="RPN70" s="393"/>
      <c r="RPO70" s="394"/>
      <c r="RPP70" s="395"/>
      <c r="RPQ70" s="389"/>
      <c r="RPR70" s="390"/>
      <c r="RPS70" s="391"/>
      <c r="RPT70" s="392"/>
      <c r="RPU70" s="393"/>
      <c r="RPV70" s="394"/>
      <c r="RPW70" s="395"/>
      <c r="RPX70" s="389"/>
      <c r="RPY70" s="390"/>
      <c r="RPZ70" s="391"/>
      <c r="RQA70" s="392"/>
      <c r="RQB70" s="393"/>
      <c r="RQC70" s="394"/>
      <c r="RQD70" s="395"/>
      <c r="RQE70" s="389"/>
      <c r="RQF70" s="390"/>
      <c r="RQG70" s="391"/>
      <c r="RQH70" s="392"/>
      <c r="RQI70" s="393"/>
      <c r="RQJ70" s="394"/>
      <c r="RQK70" s="395"/>
      <c r="RQL70" s="389"/>
      <c r="RQM70" s="390"/>
      <c r="RQN70" s="391"/>
      <c r="RQO70" s="392"/>
      <c r="RQP70" s="393"/>
      <c r="RQQ70" s="394"/>
      <c r="RQR70" s="395"/>
      <c r="RQS70" s="389"/>
      <c r="RQT70" s="390"/>
      <c r="RQU70" s="391"/>
      <c r="RQV70" s="392"/>
      <c r="RQW70" s="393"/>
      <c r="RQX70" s="394"/>
      <c r="RQY70" s="395"/>
      <c r="RQZ70" s="389"/>
      <c r="RRA70" s="390"/>
      <c r="RRB70" s="391"/>
      <c r="RRC70" s="392"/>
      <c r="RRD70" s="393"/>
      <c r="RRE70" s="394"/>
      <c r="RRF70" s="395"/>
      <c r="RRG70" s="389"/>
      <c r="RRH70" s="390"/>
      <c r="RRI70" s="391"/>
      <c r="RRJ70" s="392"/>
      <c r="RRK70" s="393"/>
      <c r="RRL70" s="394"/>
      <c r="RRM70" s="395"/>
      <c r="RRN70" s="389"/>
      <c r="RRO70" s="390"/>
      <c r="RRP70" s="391"/>
      <c r="RRQ70" s="392"/>
      <c r="RRR70" s="393"/>
      <c r="RRS70" s="394"/>
      <c r="RRT70" s="395"/>
      <c r="RRU70" s="389"/>
      <c r="RRV70" s="390"/>
      <c r="RRW70" s="391"/>
      <c r="RRX70" s="392"/>
      <c r="RRY70" s="393"/>
      <c r="RRZ70" s="394"/>
      <c r="RSA70" s="395"/>
      <c r="RSB70" s="389"/>
      <c r="RSC70" s="390"/>
      <c r="RSD70" s="391"/>
      <c r="RSE70" s="392"/>
      <c r="RSF70" s="393"/>
      <c r="RSG70" s="394"/>
      <c r="RSH70" s="395"/>
      <c r="RSI70" s="389"/>
      <c r="RSJ70" s="390"/>
      <c r="RSK70" s="391"/>
      <c r="RSL70" s="392"/>
      <c r="RSM70" s="393"/>
      <c r="RSN70" s="394"/>
      <c r="RSO70" s="395"/>
      <c r="RSP70" s="389"/>
      <c r="RSQ70" s="390"/>
      <c r="RSR70" s="391"/>
      <c r="RSS70" s="392"/>
      <c r="RST70" s="393"/>
      <c r="RSU70" s="394"/>
      <c r="RSV70" s="395"/>
      <c r="RSW70" s="389"/>
      <c r="RSX70" s="390"/>
      <c r="RSY70" s="391"/>
      <c r="RSZ70" s="392"/>
      <c r="RTA70" s="393"/>
      <c r="RTB70" s="394"/>
      <c r="RTC70" s="395"/>
      <c r="RTD70" s="389"/>
      <c r="RTE70" s="390"/>
      <c r="RTF70" s="391"/>
      <c r="RTG70" s="392"/>
      <c r="RTH70" s="393"/>
      <c r="RTI70" s="394"/>
      <c r="RTJ70" s="395"/>
      <c r="RTK70" s="389"/>
      <c r="RTL70" s="390"/>
      <c r="RTM70" s="391"/>
      <c r="RTN70" s="392"/>
      <c r="RTO70" s="393"/>
      <c r="RTP70" s="394"/>
      <c r="RTQ70" s="395"/>
      <c r="RTR70" s="389"/>
      <c r="RTS70" s="390"/>
      <c r="RTT70" s="391"/>
      <c r="RTU70" s="392"/>
      <c r="RTV70" s="393"/>
      <c r="RTW70" s="394"/>
      <c r="RTX70" s="395"/>
      <c r="RTY70" s="389"/>
      <c r="RTZ70" s="390"/>
      <c r="RUA70" s="391"/>
      <c r="RUB70" s="392"/>
      <c r="RUC70" s="393"/>
      <c r="RUD70" s="394"/>
      <c r="RUE70" s="395"/>
      <c r="RUF70" s="389"/>
      <c r="RUG70" s="390"/>
      <c r="RUH70" s="391"/>
      <c r="RUI70" s="392"/>
      <c r="RUJ70" s="393"/>
      <c r="RUK70" s="394"/>
      <c r="RUL70" s="395"/>
      <c r="RUM70" s="389"/>
      <c r="RUN70" s="390"/>
      <c r="RUO70" s="391"/>
      <c r="RUP70" s="392"/>
      <c r="RUQ70" s="393"/>
      <c r="RUR70" s="394"/>
      <c r="RUS70" s="395"/>
      <c r="RUT70" s="389"/>
      <c r="RUU70" s="390"/>
      <c r="RUV70" s="391"/>
      <c r="RUW70" s="392"/>
      <c r="RUX70" s="393"/>
      <c r="RUY70" s="394"/>
      <c r="RUZ70" s="395"/>
      <c r="RVA70" s="389"/>
      <c r="RVB70" s="390"/>
      <c r="RVC70" s="391"/>
      <c r="RVD70" s="392"/>
      <c r="RVE70" s="393"/>
      <c r="RVF70" s="394"/>
      <c r="RVG70" s="395"/>
      <c r="RVH70" s="389"/>
      <c r="RVI70" s="390"/>
      <c r="RVJ70" s="391"/>
      <c r="RVK70" s="392"/>
      <c r="RVL70" s="393"/>
      <c r="RVM70" s="394"/>
      <c r="RVN70" s="395"/>
      <c r="RVO70" s="389"/>
      <c r="RVP70" s="390"/>
      <c r="RVQ70" s="391"/>
      <c r="RVR70" s="392"/>
      <c r="RVS70" s="393"/>
      <c r="RVT70" s="394"/>
      <c r="RVU70" s="395"/>
      <c r="RVV70" s="389"/>
      <c r="RVW70" s="390"/>
      <c r="RVX70" s="391"/>
      <c r="RVY70" s="392"/>
      <c r="RVZ70" s="393"/>
      <c r="RWA70" s="394"/>
      <c r="RWB70" s="395"/>
      <c r="RWC70" s="389"/>
      <c r="RWD70" s="390"/>
      <c r="RWE70" s="391"/>
      <c r="RWF70" s="392"/>
      <c r="RWG70" s="393"/>
      <c r="RWH70" s="394"/>
      <c r="RWI70" s="395"/>
      <c r="RWJ70" s="389"/>
      <c r="RWK70" s="390"/>
      <c r="RWL70" s="391"/>
      <c r="RWM70" s="392"/>
      <c r="RWN70" s="393"/>
      <c r="RWO70" s="394"/>
      <c r="RWP70" s="395"/>
      <c r="RWQ70" s="389"/>
      <c r="RWR70" s="390"/>
      <c r="RWS70" s="391"/>
      <c r="RWT70" s="392"/>
      <c r="RWU70" s="393"/>
      <c r="RWV70" s="394"/>
      <c r="RWW70" s="395"/>
      <c r="RWX70" s="389"/>
      <c r="RWY70" s="390"/>
      <c r="RWZ70" s="391"/>
      <c r="RXA70" s="392"/>
      <c r="RXB70" s="393"/>
      <c r="RXC70" s="394"/>
      <c r="RXD70" s="395"/>
      <c r="RXE70" s="389"/>
      <c r="RXF70" s="390"/>
      <c r="RXG70" s="391"/>
      <c r="RXH70" s="392"/>
      <c r="RXI70" s="393"/>
      <c r="RXJ70" s="394"/>
      <c r="RXK70" s="395"/>
      <c r="RXL70" s="389"/>
      <c r="RXM70" s="390"/>
      <c r="RXN70" s="391"/>
      <c r="RXO70" s="392"/>
      <c r="RXP70" s="393"/>
      <c r="RXQ70" s="394"/>
      <c r="RXR70" s="395"/>
      <c r="RXS70" s="389"/>
      <c r="RXT70" s="390"/>
      <c r="RXU70" s="391"/>
      <c r="RXV70" s="392"/>
      <c r="RXW70" s="393"/>
      <c r="RXX70" s="394"/>
      <c r="RXY70" s="395"/>
      <c r="RXZ70" s="389"/>
      <c r="RYA70" s="390"/>
      <c r="RYB70" s="391"/>
      <c r="RYC70" s="392"/>
      <c r="RYD70" s="393"/>
      <c r="RYE70" s="394"/>
      <c r="RYF70" s="395"/>
      <c r="RYG70" s="389"/>
      <c r="RYH70" s="390"/>
      <c r="RYI70" s="391"/>
      <c r="RYJ70" s="392"/>
      <c r="RYK70" s="393"/>
      <c r="RYL70" s="394"/>
      <c r="RYM70" s="395"/>
      <c r="RYN70" s="389"/>
      <c r="RYO70" s="390"/>
      <c r="RYP70" s="391"/>
      <c r="RYQ70" s="392"/>
      <c r="RYR70" s="393"/>
      <c r="RYS70" s="394"/>
      <c r="RYT70" s="395"/>
      <c r="RYU70" s="389"/>
      <c r="RYV70" s="390"/>
      <c r="RYW70" s="391"/>
      <c r="RYX70" s="392"/>
      <c r="RYY70" s="393"/>
      <c r="RYZ70" s="394"/>
      <c r="RZA70" s="395"/>
      <c r="RZB70" s="389"/>
      <c r="RZC70" s="390"/>
      <c r="RZD70" s="391"/>
      <c r="RZE70" s="392"/>
      <c r="RZF70" s="393"/>
      <c r="RZG70" s="394"/>
      <c r="RZH70" s="395"/>
      <c r="RZI70" s="389"/>
      <c r="RZJ70" s="390"/>
      <c r="RZK70" s="391"/>
      <c r="RZL70" s="392"/>
      <c r="RZM70" s="393"/>
      <c r="RZN70" s="394"/>
      <c r="RZO70" s="395"/>
      <c r="RZP70" s="389"/>
      <c r="RZQ70" s="390"/>
      <c r="RZR70" s="391"/>
      <c r="RZS70" s="392"/>
      <c r="RZT70" s="393"/>
      <c r="RZU70" s="394"/>
      <c r="RZV70" s="395"/>
      <c r="RZW70" s="389"/>
      <c r="RZX70" s="390"/>
      <c r="RZY70" s="391"/>
      <c r="RZZ70" s="392"/>
      <c r="SAA70" s="393"/>
      <c r="SAB70" s="394"/>
      <c r="SAC70" s="395"/>
      <c r="SAD70" s="389"/>
      <c r="SAE70" s="390"/>
      <c r="SAF70" s="391"/>
      <c r="SAG70" s="392"/>
      <c r="SAH70" s="393"/>
      <c r="SAI70" s="394"/>
      <c r="SAJ70" s="395"/>
      <c r="SAK70" s="389"/>
      <c r="SAL70" s="390"/>
      <c r="SAM70" s="391"/>
      <c r="SAN70" s="392"/>
      <c r="SAO70" s="393"/>
      <c r="SAP70" s="394"/>
      <c r="SAQ70" s="395"/>
      <c r="SAR70" s="389"/>
      <c r="SAS70" s="390"/>
      <c r="SAT70" s="391"/>
      <c r="SAU70" s="392"/>
      <c r="SAV70" s="393"/>
      <c r="SAW70" s="394"/>
      <c r="SAX70" s="395"/>
      <c r="SAY70" s="389"/>
      <c r="SAZ70" s="390"/>
      <c r="SBA70" s="391"/>
      <c r="SBB70" s="392"/>
      <c r="SBC70" s="393"/>
      <c r="SBD70" s="394"/>
      <c r="SBE70" s="395"/>
      <c r="SBF70" s="389"/>
      <c r="SBG70" s="390"/>
      <c r="SBH70" s="391"/>
      <c r="SBI70" s="392"/>
      <c r="SBJ70" s="393"/>
      <c r="SBK70" s="394"/>
      <c r="SBL70" s="395"/>
      <c r="SBM70" s="389"/>
      <c r="SBN70" s="390"/>
      <c r="SBO70" s="391"/>
      <c r="SBP70" s="392"/>
      <c r="SBQ70" s="393"/>
      <c r="SBR70" s="394"/>
      <c r="SBS70" s="395"/>
      <c r="SBT70" s="389"/>
      <c r="SBU70" s="390"/>
      <c r="SBV70" s="391"/>
      <c r="SBW70" s="392"/>
      <c r="SBX70" s="393"/>
      <c r="SBY70" s="394"/>
      <c r="SBZ70" s="395"/>
      <c r="SCA70" s="389"/>
      <c r="SCB70" s="390"/>
      <c r="SCC70" s="391"/>
      <c r="SCD70" s="392"/>
      <c r="SCE70" s="393"/>
      <c r="SCF70" s="394"/>
      <c r="SCG70" s="395"/>
      <c r="SCH70" s="389"/>
      <c r="SCI70" s="390"/>
      <c r="SCJ70" s="391"/>
      <c r="SCK70" s="392"/>
      <c r="SCL70" s="393"/>
      <c r="SCM70" s="394"/>
      <c r="SCN70" s="395"/>
      <c r="SCO70" s="389"/>
      <c r="SCP70" s="390"/>
      <c r="SCQ70" s="391"/>
      <c r="SCR70" s="392"/>
      <c r="SCS70" s="393"/>
      <c r="SCT70" s="394"/>
      <c r="SCU70" s="395"/>
      <c r="SCV70" s="389"/>
      <c r="SCW70" s="390"/>
      <c r="SCX70" s="391"/>
      <c r="SCY70" s="392"/>
      <c r="SCZ70" s="393"/>
      <c r="SDA70" s="394"/>
      <c r="SDB70" s="395"/>
      <c r="SDC70" s="389"/>
      <c r="SDD70" s="390"/>
      <c r="SDE70" s="391"/>
      <c r="SDF70" s="392"/>
      <c r="SDG70" s="393"/>
      <c r="SDH70" s="394"/>
      <c r="SDI70" s="395"/>
      <c r="SDJ70" s="389"/>
      <c r="SDK70" s="390"/>
      <c r="SDL70" s="391"/>
      <c r="SDM70" s="392"/>
      <c r="SDN70" s="393"/>
      <c r="SDO70" s="394"/>
      <c r="SDP70" s="395"/>
      <c r="SDQ70" s="389"/>
      <c r="SDR70" s="390"/>
      <c r="SDS70" s="391"/>
      <c r="SDT70" s="392"/>
      <c r="SDU70" s="393"/>
      <c r="SDV70" s="394"/>
      <c r="SDW70" s="395"/>
      <c r="SDX70" s="389"/>
      <c r="SDY70" s="390"/>
      <c r="SDZ70" s="391"/>
      <c r="SEA70" s="392"/>
      <c r="SEB70" s="393"/>
      <c r="SEC70" s="394"/>
      <c r="SED70" s="395"/>
      <c r="SEE70" s="389"/>
      <c r="SEF70" s="390"/>
      <c r="SEG70" s="391"/>
      <c r="SEH70" s="392"/>
      <c r="SEI70" s="393"/>
      <c r="SEJ70" s="394"/>
      <c r="SEK70" s="395"/>
      <c r="SEL70" s="389"/>
      <c r="SEM70" s="390"/>
      <c r="SEN70" s="391"/>
      <c r="SEO70" s="392"/>
      <c r="SEP70" s="393"/>
      <c r="SEQ70" s="394"/>
      <c r="SER70" s="395"/>
      <c r="SES70" s="389"/>
      <c r="SET70" s="390"/>
      <c r="SEU70" s="391"/>
      <c r="SEV70" s="392"/>
      <c r="SEW70" s="393"/>
      <c r="SEX70" s="394"/>
      <c r="SEY70" s="395"/>
      <c r="SEZ70" s="389"/>
      <c r="SFA70" s="390"/>
      <c r="SFB70" s="391"/>
      <c r="SFC70" s="392"/>
      <c r="SFD70" s="393"/>
      <c r="SFE70" s="394"/>
      <c r="SFF70" s="395"/>
      <c r="SFG70" s="389"/>
      <c r="SFH70" s="390"/>
      <c r="SFI70" s="391"/>
      <c r="SFJ70" s="392"/>
      <c r="SFK70" s="393"/>
      <c r="SFL70" s="394"/>
      <c r="SFM70" s="395"/>
      <c r="SFN70" s="389"/>
      <c r="SFO70" s="390"/>
      <c r="SFP70" s="391"/>
      <c r="SFQ70" s="392"/>
      <c r="SFR70" s="393"/>
      <c r="SFS70" s="394"/>
      <c r="SFT70" s="395"/>
      <c r="SFU70" s="389"/>
      <c r="SFV70" s="390"/>
      <c r="SFW70" s="391"/>
      <c r="SFX70" s="392"/>
      <c r="SFY70" s="393"/>
      <c r="SFZ70" s="394"/>
      <c r="SGA70" s="395"/>
      <c r="SGB70" s="389"/>
      <c r="SGC70" s="390"/>
      <c r="SGD70" s="391"/>
      <c r="SGE70" s="392"/>
      <c r="SGF70" s="393"/>
      <c r="SGG70" s="394"/>
      <c r="SGH70" s="395"/>
      <c r="SGI70" s="389"/>
      <c r="SGJ70" s="390"/>
      <c r="SGK70" s="391"/>
      <c r="SGL70" s="392"/>
      <c r="SGM70" s="393"/>
      <c r="SGN70" s="394"/>
      <c r="SGO70" s="395"/>
      <c r="SGP70" s="389"/>
      <c r="SGQ70" s="390"/>
      <c r="SGR70" s="391"/>
      <c r="SGS70" s="392"/>
      <c r="SGT70" s="393"/>
      <c r="SGU70" s="394"/>
      <c r="SGV70" s="395"/>
      <c r="SGW70" s="389"/>
      <c r="SGX70" s="390"/>
      <c r="SGY70" s="391"/>
      <c r="SGZ70" s="392"/>
      <c r="SHA70" s="393"/>
      <c r="SHB70" s="394"/>
      <c r="SHC70" s="395"/>
      <c r="SHD70" s="389"/>
      <c r="SHE70" s="390"/>
      <c r="SHF70" s="391"/>
      <c r="SHG70" s="392"/>
      <c r="SHH70" s="393"/>
      <c r="SHI70" s="394"/>
      <c r="SHJ70" s="395"/>
      <c r="SHK70" s="389"/>
      <c r="SHL70" s="390"/>
      <c r="SHM70" s="391"/>
      <c r="SHN70" s="392"/>
      <c r="SHO70" s="393"/>
      <c r="SHP70" s="394"/>
      <c r="SHQ70" s="395"/>
      <c r="SHR70" s="389"/>
      <c r="SHS70" s="390"/>
      <c r="SHT70" s="391"/>
      <c r="SHU70" s="392"/>
      <c r="SHV70" s="393"/>
      <c r="SHW70" s="394"/>
      <c r="SHX70" s="395"/>
      <c r="SHY70" s="389"/>
      <c r="SHZ70" s="390"/>
      <c r="SIA70" s="391"/>
      <c r="SIB70" s="392"/>
      <c r="SIC70" s="393"/>
      <c r="SID70" s="394"/>
      <c r="SIE70" s="395"/>
      <c r="SIF70" s="389"/>
      <c r="SIG70" s="390"/>
      <c r="SIH70" s="391"/>
      <c r="SII70" s="392"/>
      <c r="SIJ70" s="393"/>
      <c r="SIK70" s="394"/>
      <c r="SIL70" s="395"/>
      <c r="SIM70" s="389"/>
      <c r="SIN70" s="390"/>
      <c r="SIO70" s="391"/>
      <c r="SIP70" s="392"/>
      <c r="SIQ70" s="393"/>
      <c r="SIR70" s="394"/>
      <c r="SIS70" s="395"/>
      <c r="SIT70" s="389"/>
      <c r="SIU70" s="390"/>
      <c r="SIV70" s="391"/>
      <c r="SIW70" s="392"/>
      <c r="SIX70" s="393"/>
      <c r="SIY70" s="394"/>
      <c r="SIZ70" s="395"/>
      <c r="SJA70" s="389"/>
      <c r="SJB70" s="390"/>
      <c r="SJC70" s="391"/>
      <c r="SJD70" s="392"/>
      <c r="SJE70" s="393"/>
      <c r="SJF70" s="394"/>
      <c r="SJG70" s="395"/>
      <c r="SJH70" s="389"/>
      <c r="SJI70" s="390"/>
      <c r="SJJ70" s="391"/>
      <c r="SJK70" s="392"/>
      <c r="SJL70" s="393"/>
      <c r="SJM70" s="394"/>
      <c r="SJN70" s="395"/>
      <c r="SJO70" s="389"/>
      <c r="SJP70" s="390"/>
      <c r="SJQ70" s="391"/>
      <c r="SJR70" s="392"/>
      <c r="SJS70" s="393"/>
      <c r="SJT70" s="394"/>
      <c r="SJU70" s="395"/>
      <c r="SJV70" s="389"/>
      <c r="SJW70" s="390"/>
      <c r="SJX70" s="391"/>
      <c r="SJY70" s="392"/>
      <c r="SJZ70" s="393"/>
      <c r="SKA70" s="394"/>
      <c r="SKB70" s="395"/>
      <c r="SKC70" s="389"/>
      <c r="SKD70" s="390"/>
      <c r="SKE70" s="391"/>
      <c r="SKF70" s="392"/>
      <c r="SKG70" s="393"/>
      <c r="SKH70" s="394"/>
      <c r="SKI70" s="395"/>
      <c r="SKJ70" s="389"/>
      <c r="SKK70" s="390"/>
      <c r="SKL70" s="391"/>
      <c r="SKM70" s="392"/>
      <c r="SKN70" s="393"/>
      <c r="SKO70" s="394"/>
      <c r="SKP70" s="395"/>
      <c r="SKQ70" s="389"/>
      <c r="SKR70" s="390"/>
      <c r="SKS70" s="391"/>
      <c r="SKT70" s="392"/>
      <c r="SKU70" s="393"/>
      <c r="SKV70" s="394"/>
      <c r="SKW70" s="395"/>
      <c r="SKX70" s="389"/>
      <c r="SKY70" s="390"/>
      <c r="SKZ70" s="391"/>
      <c r="SLA70" s="392"/>
      <c r="SLB70" s="393"/>
      <c r="SLC70" s="394"/>
      <c r="SLD70" s="395"/>
      <c r="SLE70" s="389"/>
      <c r="SLF70" s="390"/>
      <c r="SLG70" s="391"/>
      <c r="SLH70" s="392"/>
      <c r="SLI70" s="393"/>
      <c r="SLJ70" s="394"/>
      <c r="SLK70" s="395"/>
      <c r="SLL70" s="389"/>
      <c r="SLM70" s="390"/>
      <c r="SLN70" s="391"/>
      <c r="SLO70" s="392"/>
      <c r="SLP70" s="393"/>
      <c r="SLQ70" s="394"/>
      <c r="SLR70" s="395"/>
      <c r="SLS70" s="389"/>
      <c r="SLT70" s="390"/>
      <c r="SLU70" s="391"/>
      <c r="SLV70" s="392"/>
      <c r="SLW70" s="393"/>
      <c r="SLX70" s="394"/>
      <c r="SLY70" s="395"/>
      <c r="SLZ70" s="389"/>
      <c r="SMA70" s="390"/>
      <c r="SMB70" s="391"/>
      <c r="SMC70" s="392"/>
      <c r="SMD70" s="393"/>
      <c r="SME70" s="394"/>
      <c r="SMF70" s="395"/>
      <c r="SMG70" s="389"/>
      <c r="SMH70" s="390"/>
      <c r="SMI70" s="391"/>
      <c r="SMJ70" s="392"/>
      <c r="SMK70" s="393"/>
      <c r="SML70" s="394"/>
      <c r="SMM70" s="395"/>
      <c r="SMN70" s="389"/>
      <c r="SMO70" s="390"/>
      <c r="SMP70" s="391"/>
      <c r="SMQ70" s="392"/>
      <c r="SMR70" s="393"/>
      <c r="SMS70" s="394"/>
      <c r="SMT70" s="395"/>
      <c r="SMU70" s="389"/>
      <c r="SMV70" s="390"/>
      <c r="SMW70" s="391"/>
      <c r="SMX70" s="392"/>
      <c r="SMY70" s="393"/>
      <c r="SMZ70" s="394"/>
      <c r="SNA70" s="395"/>
      <c r="SNB70" s="389"/>
      <c r="SNC70" s="390"/>
      <c r="SND70" s="391"/>
      <c r="SNE70" s="392"/>
      <c r="SNF70" s="393"/>
      <c r="SNG70" s="394"/>
      <c r="SNH70" s="395"/>
      <c r="SNI70" s="389"/>
      <c r="SNJ70" s="390"/>
      <c r="SNK70" s="391"/>
      <c r="SNL70" s="392"/>
      <c r="SNM70" s="393"/>
      <c r="SNN70" s="394"/>
      <c r="SNO70" s="395"/>
      <c r="SNP70" s="389"/>
      <c r="SNQ70" s="390"/>
      <c r="SNR70" s="391"/>
      <c r="SNS70" s="392"/>
      <c r="SNT70" s="393"/>
      <c r="SNU70" s="394"/>
      <c r="SNV70" s="395"/>
      <c r="SNW70" s="389"/>
      <c r="SNX70" s="390"/>
      <c r="SNY70" s="391"/>
      <c r="SNZ70" s="392"/>
      <c r="SOA70" s="393"/>
      <c r="SOB70" s="394"/>
      <c r="SOC70" s="395"/>
      <c r="SOD70" s="389"/>
      <c r="SOE70" s="390"/>
      <c r="SOF70" s="391"/>
      <c r="SOG70" s="392"/>
      <c r="SOH70" s="393"/>
      <c r="SOI70" s="394"/>
      <c r="SOJ70" s="395"/>
      <c r="SOK70" s="389"/>
      <c r="SOL70" s="390"/>
      <c r="SOM70" s="391"/>
      <c r="SON70" s="392"/>
      <c r="SOO70" s="393"/>
      <c r="SOP70" s="394"/>
      <c r="SOQ70" s="395"/>
      <c r="SOR70" s="389"/>
      <c r="SOS70" s="390"/>
      <c r="SOT70" s="391"/>
      <c r="SOU70" s="392"/>
      <c r="SOV70" s="393"/>
      <c r="SOW70" s="394"/>
      <c r="SOX70" s="395"/>
      <c r="SOY70" s="389"/>
      <c r="SOZ70" s="390"/>
      <c r="SPA70" s="391"/>
      <c r="SPB70" s="392"/>
      <c r="SPC70" s="393"/>
      <c r="SPD70" s="394"/>
      <c r="SPE70" s="395"/>
      <c r="SPF70" s="389"/>
      <c r="SPG70" s="390"/>
      <c r="SPH70" s="391"/>
      <c r="SPI70" s="392"/>
      <c r="SPJ70" s="393"/>
      <c r="SPK70" s="394"/>
      <c r="SPL70" s="395"/>
      <c r="SPM70" s="389"/>
      <c r="SPN70" s="390"/>
      <c r="SPO70" s="391"/>
      <c r="SPP70" s="392"/>
      <c r="SPQ70" s="393"/>
      <c r="SPR70" s="394"/>
      <c r="SPS70" s="395"/>
      <c r="SPT70" s="389"/>
      <c r="SPU70" s="390"/>
      <c r="SPV70" s="391"/>
      <c r="SPW70" s="392"/>
      <c r="SPX70" s="393"/>
      <c r="SPY70" s="394"/>
      <c r="SPZ70" s="395"/>
      <c r="SQA70" s="389"/>
      <c r="SQB70" s="390"/>
      <c r="SQC70" s="391"/>
      <c r="SQD70" s="392"/>
      <c r="SQE70" s="393"/>
      <c r="SQF70" s="394"/>
      <c r="SQG70" s="395"/>
      <c r="SQH70" s="389"/>
      <c r="SQI70" s="390"/>
      <c r="SQJ70" s="391"/>
      <c r="SQK70" s="392"/>
      <c r="SQL70" s="393"/>
      <c r="SQM70" s="394"/>
      <c r="SQN70" s="395"/>
      <c r="SQO70" s="389"/>
      <c r="SQP70" s="390"/>
      <c r="SQQ70" s="391"/>
      <c r="SQR70" s="392"/>
      <c r="SQS70" s="393"/>
      <c r="SQT70" s="394"/>
      <c r="SQU70" s="395"/>
      <c r="SQV70" s="389"/>
      <c r="SQW70" s="390"/>
      <c r="SQX70" s="391"/>
      <c r="SQY70" s="392"/>
      <c r="SQZ70" s="393"/>
      <c r="SRA70" s="394"/>
      <c r="SRB70" s="395"/>
      <c r="SRC70" s="389"/>
      <c r="SRD70" s="390"/>
      <c r="SRE70" s="391"/>
      <c r="SRF70" s="392"/>
      <c r="SRG70" s="393"/>
      <c r="SRH70" s="394"/>
      <c r="SRI70" s="395"/>
      <c r="SRJ70" s="389"/>
      <c r="SRK70" s="390"/>
      <c r="SRL70" s="391"/>
      <c r="SRM70" s="392"/>
      <c r="SRN70" s="393"/>
      <c r="SRO70" s="394"/>
      <c r="SRP70" s="395"/>
      <c r="SRQ70" s="389"/>
      <c r="SRR70" s="390"/>
      <c r="SRS70" s="391"/>
      <c r="SRT70" s="392"/>
      <c r="SRU70" s="393"/>
      <c r="SRV70" s="394"/>
      <c r="SRW70" s="395"/>
      <c r="SRX70" s="389"/>
      <c r="SRY70" s="390"/>
      <c r="SRZ70" s="391"/>
      <c r="SSA70" s="392"/>
      <c r="SSB70" s="393"/>
      <c r="SSC70" s="394"/>
      <c r="SSD70" s="395"/>
      <c r="SSE70" s="389"/>
      <c r="SSF70" s="390"/>
      <c r="SSG70" s="391"/>
      <c r="SSH70" s="392"/>
      <c r="SSI70" s="393"/>
      <c r="SSJ70" s="394"/>
      <c r="SSK70" s="395"/>
      <c r="SSL70" s="389"/>
      <c r="SSM70" s="390"/>
      <c r="SSN70" s="391"/>
      <c r="SSO70" s="392"/>
      <c r="SSP70" s="393"/>
      <c r="SSQ70" s="394"/>
      <c r="SSR70" s="395"/>
      <c r="SSS70" s="389"/>
      <c r="SST70" s="390"/>
      <c r="SSU70" s="391"/>
      <c r="SSV70" s="392"/>
      <c r="SSW70" s="393"/>
      <c r="SSX70" s="394"/>
      <c r="SSY70" s="395"/>
      <c r="SSZ70" s="389"/>
      <c r="STA70" s="390"/>
      <c r="STB70" s="391"/>
      <c r="STC70" s="392"/>
      <c r="STD70" s="393"/>
      <c r="STE70" s="394"/>
      <c r="STF70" s="395"/>
      <c r="STG70" s="389"/>
      <c r="STH70" s="390"/>
      <c r="STI70" s="391"/>
      <c r="STJ70" s="392"/>
      <c r="STK70" s="393"/>
      <c r="STL70" s="394"/>
      <c r="STM70" s="395"/>
      <c r="STN70" s="389"/>
      <c r="STO70" s="390"/>
      <c r="STP70" s="391"/>
      <c r="STQ70" s="392"/>
      <c r="STR70" s="393"/>
      <c r="STS70" s="394"/>
      <c r="STT70" s="395"/>
      <c r="STU70" s="389"/>
      <c r="STV70" s="390"/>
      <c r="STW70" s="391"/>
      <c r="STX70" s="392"/>
      <c r="STY70" s="393"/>
      <c r="STZ70" s="394"/>
      <c r="SUA70" s="395"/>
      <c r="SUB70" s="389"/>
      <c r="SUC70" s="390"/>
      <c r="SUD70" s="391"/>
      <c r="SUE70" s="392"/>
      <c r="SUF70" s="393"/>
      <c r="SUG70" s="394"/>
      <c r="SUH70" s="395"/>
      <c r="SUI70" s="389"/>
      <c r="SUJ70" s="390"/>
      <c r="SUK70" s="391"/>
      <c r="SUL70" s="392"/>
      <c r="SUM70" s="393"/>
      <c r="SUN70" s="394"/>
      <c r="SUO70" s="395"/>
      <c r="SUP70" s="389"/>
      <c r="SUQ70" s="390"/>
      <c r="SUR70" s="391"/>
      <c r="SUS70" s="392"/>
      <c r="SUT70" s="393"/>
      <c r="SUU70" s="394"/>
      <c r="SUV70" s="395"/>
      <c r="SUW70" s="389"/>
      <c r="SUX70" s="390"/>
      <c r="SUY70" s="391"/>
      <c r="SUZ70" s="392"/>
      <c r="SVA70" s="393"/>
      <c r="SVB70" s="394"/>
      <c r="SVC70" s="395"/>
      <c r="SVD70" s="389"/>
      <c r="SVE70" s="390"/>
      <c r="SVF70" s="391"/>
      <c r="SVG70" s="392"/>
      <c r="SVH70" s="393"/>
      <c r="SVI70" s="394"/>
      <c r="SVJ70" s="395"/>
      <c r="SVK70" s="389"/>
      <c r="SVL70" s="390"/>
      <c r="SVM70" s="391"/>
      <c r="SVN70" s="392"/>
      <c r="SVO70" s="393"/>
      <c r="SVP70" s="394"/>
      <c r="SVQ70" s="395"/>
      <c r="SVR70" s="389"/>
      <c r="SVS70" s="390"/>
      <c r="SVT70" s="391"/>
      <c r="SVU70" s="392"/>
      <c r="SVV70" s="393"/>
      <c r="SVW70" s="394"/>
      <c r="SVX70" s="395"/>
      <c r="SVY70" s="389"/>
      <c r="SVZ70" s="390"/>
      <c r="SWA70" s="391"/>
      <c r="SWB70" s="392"/>
      <c r="SWC70" s="393"/>
      <c r="SWD70" s="394"/>
      <c r="SWE70" s="395"/>
      <c r="SWF70" s="389"/>
      <c r="SWG70" s="390"/>
      <c r="SWH70" s="391"/>
      <c r="SWI70" s="392"/>
      <c r="SWJ70" s="393"/>
      <c r="SWK70" s="394"/>
      <c r="SWL70" s="395"/>
      <c r="SWM70" s="389"/>
      <c r="SWN70" s="390"/>
      <c r="SWO70" s="391"/>
      <c r="SWP70" s="392"/>
      <c r="SWQ70" s="393"/>
      <c r="SWR70" s="394"/>
      <c r="SWS70" s="395"/>
      <c r="SWT70" s="389"/>
      <c r="SWU70" s="390"/>
      <c r="SWV70" s="391"/>
      <c r="SWW70" s="392"/>
      <c r="SWX70" s="393"/>
      <c r="SWY70" s="394"/>
      <c r="SWZ70" s="395"/>
      <c r="SXA70" s="389"/>
      <c r="SXB70" s="390"/>
      <c r="SXC70" s="391"/>
      <c r="SXD70" s="392"/>
      <c r="SXE70" s="393"/>
      <c r="SXF70" s="394"/>
      <c r="SXG70" s="395"/>
      <c r="SXH70" s="389"/>
      <c r="SXI70" s="390"/>
      <c r="SXJ70" s="391"/>
      <c r="SXK70" s="392"/>
      <c r="SXL70" s="393"/>
      <c r="SXM70" s="394"/>
      <c r="SXN70" s="395"/>
      <c r="SXO70" s="389"/>
      <c r="SXP70" s="390"/>
      <c r="SXQ70" s="391"/>
      <c r="SXR70" s="392"/>
      <c r="SXS70" s="393"/>
      <c r="SXT70" s="394"/>
      <c r="SXU70" s="395"/>
      <c r="SXV70" s="389"/>
      <c r="SXW70" s="390"/>
      <c r="SXX70" s="391"/>
      <c r="SXY70" s="392"/>
      <c r="SXZ70" s="393"/>
      <c r="SYA70" s="394"/>
      <c r="SYB70" s="395"/>
      <c r="SYC70" s="389"/>
      <c r="SYD70" s="390"/>
      <c r="SYE70" s="391"/>
      <c r="SYF70" s="392"/>
      <c r="SYG70" s="393"/>
      <c r="SYH70" s="394"/>
      <c r="SYI70" s="395"/>
      <c r="SYJ70" s="389"/>
      <c r="SYK70" s="390"/>
      <c r="SYL70" s="391"/>
      <c r="SYM70" s="392"/>
      <c r="SYN70" s="393"/>
      <c r="SYO70" s="394"/>
      <c r="SYP70" s="395"/>
      <c r="SYQ70" s="389"/>
      <c r="SYR70" s="390"/>
      <c r="SYS70" s="391"/>
      <c r="SYT70" s="392"/>
      <c r="SYU70" s="393"/>
      <c r="SYV70" s="394"/>
      <c r="SYW70" s="395"/>
      <c r="SYX70" s="389"/>
      <c r="SYY70" s="390"/>
      <c r="SYZ70" s="391"/>
      <c r="SZA70" s="392"/>
      <c r="SZB70" s="393"/>
      <c r="SZC70" s="394"/>
      <c r="SZD70" s="395"/>
      <c r="SZE70" s="389"/>
      <c r="SZF70" s="390"/>
      <c r="SZG70" s="391"/>
      <c r="SZH70" s="392"/>
      <c r="SZI70" s="393"/>
      <c r="SZJ70" s="394"/>
      <c r="SZK70" s="395"/>
      <c r="SZL70" s="389"/>
      <c r="SZM70" s="390"/>
      <c r="SZN70" s="391"/>
      <c r="SZO70" s="392"/>
      <c r="SZP70" s="393"/>
      <c r="SZQ70" s="394"/>
      <c r="SZR70" s="395"/>
      <c r="SZS70" s="389"/>
      <c r="SZT70" s="390"/>
      <c r="SZU70" s="391"/>
      <c r="SZV70" s="392"/>
      <c r="SZW70" s="393"/>
      <c r="SZX70" s="394"/>
      <c r="SZY70" s="395"/>
      <c r="SZZ70" s="389"/>
      <c r="TAA70" s="390"/>
      <c r="TAB70" s="391"/>
      <c r="TAC70" s="392"/>
      <c r="TAD70" s="393"/>
      <c r="TAE70" s="394"/>
      <c r="TAF70" s="395"/>
      <c r="TAG70" s="389"/>
      <c r="TAH70" s="390"/>
      <c r="TAI70" s="391"/>
      <c r="TAJ70" s="392"/>
      <c r="TAK70" s="393"/>
      <c r="TAL70" s="394"/>
      <c r="TAM70" s="395"/>
      <c r="TAN70" s="389"/>
      <c r="TAO70" s="390"/>
      <c r="TAP70" s="391"/>
      <c r="TAQ70" s="392"/>
      <c r="TAR70" s="393"/>
      <c r="TAS70" s="394"/>
      <c r="TAT70" s="395"/>
      <c r="TAU70" s="389"/>
      <c r="TAV70" s="390"/>
      <c r="TAW70" s="391"/>
      <c r="TAX70" s="392"/>
      <c r="TAY70" s="393"/>
      <c r="TAZ70" s="394"/>
      <c r="TBA70" s="395"/>
      <c r="TBB70" s="389"/>
      <c r="TBC70" s="390"/>
      <c r="TBD70" s="391"/>
      <c r="TBE70" s="392"/>
      <c r="TBF70" s="393"/>
      <c r="TBG70" s="394"/>
      <c r="TBH70" s="395"/>
      <c r="TBI70" s="389"/>
      <c r="TBJ70" s="390"/>
      <c r="TBK70" s="391"/>
      <c r="TBL70" s="392"/>
      <c r="TBM70" s="393"/>
      <c r="TBN70" s="394"/>
      <c r="TBO70" s="395"/>
      <c r="TBP70" s="389"/>
      <c r="TBQ70" s="390"/>
      <c r="TBR70" s="391"/>
      <c r="TBS70" s="392"/>
      <c r="TBT70" s="393"/>
      <c r="TBU70" s="394"/>
      <c r="TBV70" s="395"/>
      <c r="TBW70" s="389"/>
      <c r="TBX70" s="390"/>
      <c r="TBY70" s="391"/>
      <c r="TBZ70" s="392"/>
      <c r="TCA70" s="393"/>
      <c r="TCB70" s="394"/>
      <c r="TCC70" s="395"/>
      <c r="TCD70" s="389"/>
      <c r="TCE70" s="390"/>
      <c r="TCF70" s="391"/>
      <c r="TCG70" s="392"/>
      <c r="TCH70" s="393"/>
      <c r="TCI70" s="394"/>
      <c r="TCJ70" s="395"/>
      <c r="TCK70" s="389"/>
      <c r="TCL70" s="390"/>
      <c r="TCM70" s="391"/>
      <c r="TCN70" s="392"/>
      <c r="TCO70" s="393"/>
      <c r="TCP70" s="394"/>
      <c r="TCQ70" s="395"/>
      <c r="TCR70" s="389"/>
      <c r="TCS70" s="390"/>
      <c r="TCT70" s="391"/>
      <c r="TCU70" s="392"/>
      <c r="TCV70" s="393"/>
      <c r="TCW70" s="394"/>
      <c r="TCX70" s="395"/>
      <c r="TCY70" s="389"/>
      <c r="TCZ70" s="390"/>
      <c r="TDA70" s="391"/>
      <c r="TDB70" s="392"/>
      <c r="TDC70" s="393"/>
      <c r="TDD70" s="394"/>
      <c r="TDE70" s="395"/>
      <c r="TDF70" s="389"/>
      <c r="TDG70" s="390"/>
      <c r="TDH70" s="391"/>
      <c r="TDI70" s="392"/>
      <c r="TDJ70" s="393"/>
      <c r="TDK70" s="394"/>
      <c r="TDL70" s="395"/>
      <c r="TDM70" s="389"/>
      <c r="TDN70" s="390"/>
      <c r="TDO70" s="391"/>
      <c r="TDP70" s="392"/>
      <c r="TDQ70" s="393"/>
      <c r="TDR70" s="394"/>
      <c r="TDS70" s="395"/>
      <c r="TDT70" s="389"/>
      <c r="TDU70" s="390"/>
      <c r="TDV70" s="391"/>
      <c r="TDW70" s="392"/>
      <c r="TDX70" s="393"/>
      <c r="TDY70" s="394"/>
      <c r="TDZ70" s="395"/>
      <c r="TEA70" s="389"/>
      <c r="TEB70" s="390"/>
      <c r="TEC70" s="391"/>
      <c r="TED70" s="392"/>
      <c r="TEE70" s="393"/>
      <c r="TEF70" s="394"/>
      <c r="TEG70" s="395"/>
      <c r="TEH70" s="389"/>
      <c r="TEI70" s="390"/>
      <c r="TEJ70" s="391"/>
      <c r="TEK70" s="392"/>
      <c r="TEL70" s="393"/>
      <c r="TEM70" s="394"/>
      <c r="TEN70" s="395"/>
      <c r="TEO70" s="389"/>
      <c r="TEP70" s="390"/>
      <c r="TEQ70" s="391"/>
      <c r="TER70" s="392"/>
      <c r="TES70" s="393"/>
      <c r="TET70" s="394"/>
      <c r="TEU70" s="395"/>
      <c r="TEV70" s="389"/>
      <c r="TEW70" s="390"/>
      <c r="TEX70" s="391"/>
      <c r="TEY70" s="392"/>
      <c r="TEZ70" s="393"/>
      <c r="TFA70" s="394"/>
      <c r="TFB70" s="395"/>
      <c r="TFC70" s="389"/>
      <c r="TFD70" s="390"/>
      <c r="TFE70" s="391"/>
      <c r="TFF70" s="392"/>
      <c r="TFG70" s="393"/>
      <c r="TFH70" s="394"/>
      <c r="TFI70" s="395"/>
      <c r="TFJ70" s="389"/>
      <c r="TFK70" s="390"/>
      <c r="TFL70" s="391"/>
      <c r="TFM70" s="392"/>
      <c r="TFN70" s="393"/>
      <c r="TFO70" s="394"/>
      <c r="TFP70" s="395"/>
      <c r="TFQ70" s="389"/>
      <c r="TFR70" s="390"/>
      <c r="TFS70" s="391"/>
      <c r="TFT70" s="392"/>
      <c r="TFU70" s="393"/>
      <c r="TFV70" s="394"/>
      <c r="TFW70" s="395"/>
      <c r="TFX70" s="389"/>
      <c r="TFY70" s="390"/>
      <c r="TFZ70" s="391"/>
      <c r="TGA70" s="392"/>
      <c r="TGB70" s="393"/>
      <c r="TGC70" s="394"/>
      <c r="TGD70" s="395"/>
      <c r="TGE70" s="389"/>
      <c r="TGF70" s="390"/>
      <c r="TGG70" s="391"/>
      <c r="TGH70" s="392"/>
      <c r="TGI70" s="393"/>
      <c r="TGJ70" s="394"/>
      <c r="TGK70" s="395"/>
      <c r="TGL70" s="389"/>
      <c r="TGM70" s="390"/>
      <c r="TGN70" s="391"/>
      <c r="TGO70" s="392"/>
      <c r="TGP70" s="393"/>
      <c r="TGQ70" s="394"/>
      <c r="TGR70" s="395"/>
      <c r="TGS70" s="389"/>
      <c r="TGT70" s="390"/>
      <c r="TGU70" s="391"/>
      <c r="TGV70" s="392"/>
      <c r="TGW70" s="393"/>
      <c r="TGX70" s="394"/>
      <c r="TGY70" s="395"/>
      <c r="TGZ70" s="389"/>
      <c r="THA70" s="390"/>
      <c r="THB70" s="391"/>
      <c r="THC70" s="392"/>
      <c r="THD70" s="393"/>
      <c r="THE70" s="394"/>
      <c r="THF70" s="395"/>
      <c r="THG70" s="389"/>
      <c r="THH70" s="390"/>
      <c r="THI70" s="391"/>
      <c r="THJ70" s="392"/>
      <c r="THK70" s="393"/>
      <c r="THL70" s="394"/>
      <c r="THM70" s="395"/>
      <c r="THN70" s="389"/>
      <c r="THO70" s="390"/>
      <c r="THP70" s="391"/>
      <c r="THQ70" s="392"/>
      <c r="THR70" s="393"/>
      <c r="THS70" s="394"/>
      <c r="THT70" s="395"/>
      <c r="THU70" s="389"/>
      <c r="THV70" s="390"/>
      <c r="THW70" s="391"/>
      <c r="THX70" s="392"/>
      <c r="THY70" s="393"/>
      <c r="THZ70" s="394"/>
      <c r="TIA70" s="395"/>
      <c r="TIB70" s="389"/>
      <c r="TIC70" s="390"/>
      <c r="TID70" s="391"/>
      <c r="TIE70" s="392"/>
      <c r="TIF70" s="393"/>
      <c r="TIG70" s="394"/>
      <c r="TIH70" s="395"/>
      <c r="TII70" s="389"/>
      <c r="TIJ70" s="390"/>
      <c r="TIK70" s="391"/>
      <c r="TIL70" s="392"/>
      <c r="TIM70" s="393"/>
      <c r="TIN70" s="394"/>
      <c r="TIO70" s="395"/>
      <c r="TIP70" s="389"/>
      <c r="TIQ70" s="390"/>
      <c r="TIR70" s="391"/>
      <c r="TIS70" s="392"/>
      <c r="TIT70" s="393"/>
      <c r="TIU70" s="394"/>
      <c r="TIV70" s="395"/>
      <c r="TIW70" s="389"/>
      <c r="TIX70" s="390"/>
      <c r="TIY70" s="391"/>
      <c r="TIZ70" s="392"/>
      <c r="TJA70" s="393"/>
      <c r="TJB70" s="394"/>
      <c r="TJC70" s="395"/>
      <c r="TJD70" s="389"/>
      <c r="TJE70" s="390"/>
      <c r="TJF70" s="391"/>
      <c r="TJG70" s="392"/>
      <c r="TJH70" s="393"/>
      <c r="TJI70" s="394"/>
      <c r="TJJ70" s="395"/>
      <c r="TJK70" s="389"/>
      <c r="TJL70" s="390"/>
      <c r="TJM70" s="391"/>
      <c r="TJN70" s="392"/>
      <c r="TJO70" s="393"/>
      <c r="TJP70" s="394"/>
      <c r="TJQ70" s="395"/>
      <c r="TJR70" s="389"/>
      <c r="TJS70" s="390"/>
      <c r="TJT70" s="391"/>
      <c r="TJU70" s="392"/>
      <c r="TJV70" s="393"/>
      <c r="TJW70" s="394"/>
      <c r="TJX70" s="395"/>
      <c r="TJY70" s="389"/>
      <c r="TJZ70" s="390"/>
      <c r="TKA70" s="391"/>
      <c r="TKB70" s="392"/>
      <c r="TKC70" s="393"/>
      <c r="TKD70" s="394"/>
      <c r="TKE70" s="395"/>
      <c r="TKF70" s="389"/>
      <c r="TKG70" s="390"/>
      <c r="TKH70" s="391"/>
      <c r="TKI70" s="392"/>
      <c r="TKJ70" s="393"/>
      <c r="TKK70" s="394"/>
      <c r="TKL70" s="395"/>
      <c r="TKM70" s="389"/>
      <c r="TKN70" s="390"/>
      <c r="TKO70" s="391"/>
      <c r="TKP70" s="392"/>
      <c r="TKQ70" s="393"/>
      <c r="TKR70" s="394"/>
      <c r="TKS70" s="395"/>
      <c r="TKT70" s="389"/>
      <c r="TKU70" s="390"/>
      <c r="TKV70" s="391"/>
      <c r="TKW70" s="392"/>
      <c r="TKX70" s="393"/>
      <c r="TKY70" s="394"/>
      <c r="TKZ70" s="395"/>
      <c r="TLA70" s="389"/>
      <c r="TLB70" s="390"/>
      <c r="TLC70" s="391"/>
      <c r="TLD70" s="392"/>
      <c r="TLE70" s="393"/>
      <c r="TLF70" s="394"/>
      <c r="TLG70" s="395"/>
      <c r="TLH70" s="389"/>
      <c r="TLI70" s="390"/>
      <c r="TLJ70" s="391"/>
      <c r="TLK70" s="392"/>
      <c r="TLL70" s="393"/>
      <c r="TLM70" s="394"/>
      <c r="TLN70" s="395"/>
      <c r="TLO70" s="389"/>
      <c r="TLP70" s="390"/>
      <c r="TLQ70" s="391"/>
      <c r="TLR70" s="392"/>
      <c r="TLS70" s="393"/>
      <c r="TLT70" s="394"/>
      <c r="TLU70" s="395"/>
      <c r="TLV70" s="389"/>
      <c r="TLW70" s="390"/>
      <c r="TLX70" s="391"/>
      <c r="TLY70" s="392"/>
      <c r="TLZ70" s="393"/>
      <c r="TMA70" s="394"/>
      <c r="TMB70" s="395"/>
      <c r="TMC70" s="389"/>
      <c r="TMD70" s="390"/>
      <c r="TME70" s="391"/>
      <c r="TMF70" s="392"/>
      <c r="TMG70" s="393"/>
      <c r="TMH70" s="394"/>
      <c r="TMI70" s="395"/>
      <c r="TMJ70" s="389"/>
      <c r="TMK70" s="390"/>
      <c r="TML70" s="391"/>
      <c r="TMM70" s="392"/>
      <c r="TMN70" s="393"/>
      <c r="TMO70" s="394"/>
      <c r="TMP70" s="395"/>
      <c r="TMQ70" s="389"/>
      <c r="TMR70" s="390"/>
      <c r="TMS70" s="391"/>
      <c r="TMT70" s="392"/>
      <c r="TMU70" s="393"/>
      <c r="TMV70" s="394"/>
      <c r="TMW70" s="395"/>
      <c r="TMX70" s="389"/>
      <c r="TMY70" s="390"/>
      <c r="TMZ70" s="391"/>
      <c r="TNA70" s="392"/>
      <c r="TNB70" s="393"/>
      <c r="TNC70" s="394"/>
      <c r="TND70" s="395"/>
      <c r="TNE70" s="389"/>
      <c r="TNF70" s="390"/>
      <c r="TNG70" s="391"/>
      <c r="TNH70" s="392"/>
      <c r="TNI70" s="393"/>
      <c r="TNJ70" s="394"/>
      <c r="TNK70" s="395"/>
      <c r="TNL70" s="389"/>
      <c r="TNM70" s="390"/>
      <c r="TNN70" s="391"/>
      <c r="TNO70" s="392"/>
      <c r="TNP70" s="393"/>
      <c r="TNQ70" s="394"/>
      <c r="TNR70" s="395"/>
      <c r="TNS70" s="389"/>
      <c r="TNT70" s="390"/>
      <c r="TNU70" s="391"/>
      <c r="TNV70" s="392"/>
      <c r="TNW70" s="393"/>
      <c r="TNX70" s="394"/>
      <c r="TNY70" s="395"/>
      <c r="TNZ70" s="389"/>
      <c r="TOA70" s="390"/>
      <c r="TOB70" s="391"/>
      <c r="TOC70" s="392"/>
      <c r="TOD70" s="393"/>
      <c r="TOE70" s="394"/>
      <c r="TOF70" s="395"/>
      <c r="TOG70" s="389"/>
      <c r="TOH70" s="390"/>
      <c r="TOI70" s="391"/>
      <c r="TOJ70" s="392"/>
      <c r="TOK70" s="393"/>
      <c r="TOL70" s="394"/>
      <c r="TOM70" s="395"/>
      <c r="TON70" s="389"/>
      <c r="TOO70" s="390"/>
      <c r="TOP70" s="391"/>
      <c r="TOQ70" s="392"/>
      <c r="TOR70" s="393"/>
      <c r="TOS70" s="394"/>
      <c r="TOT70" s="395"/>
      <c r="TOU70" s="389"/>
      <c r="TOV70" s="390"/>
      <c r="TOW70" s="391"/>
      <c r="TOX70" s="392"/>
      <c r="TOY70" s="393"/>
      <c r="TOZ70" s="394"/>
      <c r="TPA70" s="395"/>
      <c r="TPB70" s="389"/>
      <c r="TPC70" s="390"/>
      <c r="TPD70" s="391"/>
      <c r="TPE70" s="392"/>
      <c r="TPF70" s="393"/>
      <c r="TPG70" s="394"/>
      <c r="TPH70" s="395"/>
      <c r="TPI70" s="389"/>
      <c r="TPJ70" s="390"/>
      <c r="TPK70" s="391"/>
      <c r="TPL70" s="392"/>
      <c r="TPM70" s="393"/>
      <c r="TPN70" s="394"/>
      <c r="TPO70" s="395"/>
      <c r="TPP70" s="389"/>
      <c r="TPQ70" s="390"/>
      <c r="TPR70" s="391"/>
      <c r="TPS70" s="392"/>
      <c r="TPT70" s="393"/>
      <c r="TPU70" s="394"/>
      <c r="TPV70" s="395"/>
      <c r="TPW70" s="389"/>
      <c r="TPX70" s="390"/>
      <c r="TPY70" s="391"/>
      <c r="TPZ70" s="392"/>
      <c r="TQA70" s="393"/>
      <c r="TQB70" s="394"/>
      <c r="TQC70" s="395"/>
      <c r="TQD70" s="389"/>
      <c r="TQE70" s="390"/>
      <c r="TQF70" s="391"/>
      <c r="TQG70" s="392"/>
      <c r="TQH70" s="393"/>
      <c r="TQI70" s="394"/>
      <c r="TQJ70" s="395"/>
      <c r="TQK70" s="389"/>
      <c r="TQL70" s="390"/>
      <c r="TQM70" s="391"/>
      <c r="TQN70" s="392"/>
      <c r="TQO70" s="393"/>
      <c r="TQP70" s="394"/>
      <c r="TQQ70" s="395"/>
      <c r="TQR70" s="389"/>
      <c r="TQS70" s="390"/>
      <c r="TQT70" s="391"/>
      <c r="TQU70" s="392"/>
      <c r="TQV70" s="393"/>
      <c r="TQW70" s="394"/>
      <c r="TQX70" s="395"/>
      <c r="TQY70" s="389"/>
      <c r="TQZ70" s="390"/>
      <c r="TRA70" s="391"/>
      <c r="TRB70" s="392"/>
      <c r="TRC70" s="393"/>
      <c r="TRD70" s="394"/>
      <c r="TRE70" s="395"/>
      <c r="TRF70" s="389"/>
      <c r="TRG70" s="390"/>
      <c r="TRH70" s="391"/>
      <c r="TRI70" s="392"/>
      <c r="TRJ70" s="393"/>
      <c r="TRK70" s="394"/>
      <c r="TRL70" s="395"/>
      <c r="TRM70" s="389"/>
      <c r="TRN70" s="390"/>
      <c r="TRO70" s="391"/>
      <c r="TRP70" s="392"/>
      <c r="TRQ70" s="393"/>
      <c r="TRR70" s="394"/>
      <c r="TRS70" s="395"/>
      <c r="TRT70" s="389"/>
      <c r="TRU70" s="390"/>
      <c r="TRV70" s="391"/>
      <c r="TRW70" s="392"/>
      <c r="TRX70" s="393"/>
      <c r="TRY70" s="394"/>
      <c r="TRZ70" s="395"/>
      <c r="TSA70" s="389"/>
      <c r="TSB70" s="390"/>
      <c r="TSC70" s="391"/>
      <c r="TSD70" s="392"/>
      <c r="TSE70" s="393"/>
      <c r="TSF70" s="394"/>
      <c r="TSG70" s="395"/>
      <c r="TSH70" s="389"/>
      <c r="TSI70" s="390"/>
      <c r="TSJ70" s="391"/>
      <c r="TSK70" s="392"/>
      <c r="TSL70" s="393"/>
      <c r="TSM70" s="394"/>
      <c r="TSN70" s="395"/>
      <c r="TSO70" s="389"/>
      <c r="TSP70" s="390"/>
      <c r="TSQ70" s="391"/>
      <c r="TSR70" s="392"/>
      <c r="TSS70" s="393"/>
      <c r="TST70" s="394"/>
      <c r="TSU70" s="395"/>
      <c r="TSV70" s="389"/>
      <c r="TSW70" s="390"/>
      <c r="TSX70" s="391"/>
      <c r="TSY70" s="392"/>
      <c r="TSZ70" s="393"/>
      <c r="TTA70" s="394"/>
      <c r="TTB70" s="395"/>
      <c r="TTC70" s="389"/>
      <c r="TTD70" s="390"/>
      <c r="TTE70" s="391"/>
      <c r="TTF70" s="392"/>
      <c r="TTG70" s="393"/>
      <c r="TTH70" s="394"/>
      <c r="TTI70" s="395"/>
      <c r="TTJ70" s="389"/>
      <c r="TTK70" s="390"/>
      <c r="TTL70" s="391"/>
      <c r="TTM70" s="392"/>
      <c r="TTN70" s="393"/>
      <c r="TTO70" s="394"/>
      <c r="TTP70" s="395"/>
      <c r="TTQ70" s="389"/>
      <c r="TTR70" s="390"/>
      <c r="TTS70" s="391"/>
      <c r="TTT70" s="392"/>
      <c r="TTU70" s="393"/>
      <c r="TTV70" s="394"/>
      <c r="TTW70" s="395"/>
      <c r="TTX70" s="389"/>
      <c r="TTY70" s="390"/>
      <c r="TTZ70" s="391"/>
      <c r="TUA70" s="392"/>
      <c r="TUB70" s="393"/>
      <c r="TUC70" s="394"/>
      <c r="TUD70" s="395"/>
      <c r="TUE70" s="389"/>
      <c r="TUF70" s="390"/>
      <c r="TUG70" s="391"/>
      <c r="TUH70" s="392"/>
      <c r="TUI70" s="393"/>
      <c r="TUJ70" s="394"/>
      <c r="TUK70" s="395"/>
      <c r="TUL70" s="389"/>
      <c r="TUM70" s="390"/>
      <c r="TUN70" s="391"/>
      <c r="TUO70" s="392"/>
      <c r="TUP70" s="393"/>
      <c r="TUQ70" s="394"/>
      <c r="TUR70" s="395"/>
      <c r="TUS70" s="389"/>
      <c r="TUT70" s="390"/>
      <c r="TUU70" s="391"/>
      <c r="TUV70" s="392"/>
      <c r="TUW70" s="393"/>
      <c r="TUX70" s="394"/>
      <c r="TUY70" s="395"/>
      <c r="TUZ70" s="389"/>
      <c r="TVA70" s="390"/>
      <c r="TVB70" s="391"/>
      <c r="TVC70" s="392"/>
      <c r="TVD70" s="393"/>
      <c r="TVE70" s="394"/>
      <c r="TVF70" s="395"/>
      <c r="TVG70" s="389"/>
      <c r="TVH70" s="390"/>
      <c r="TVI70" s="391"/>
      <c r="TVJ70" s="392"/>
      <c r="TVK70" s="393"/>
      <c r="TVL70" s="394"/>
      <c r="TVM70" s="395"/>
      <c r="TVN70" s="389"/>
      <c r="TVO70" s="390"/>
      <c r="TVP70" s="391"/>
      <c r="TVQ70" s="392"/>
      <c r="TVR70" s="393"/>
      <c r="TVS70" s="394"/>
      <c r="TVT70" s="395"/>
      <c r="TVU70" s="389"/>
      <c r="TVV70" s="390"/>
      <c r="TVW70" s="391"/>
      <c r="TVX70" s="392"/>
      <c r="TVY70" s="393"/>
      <c r="TVZ70" s="394"/>
      <c r="TWA70" s="395"/>
      <c r="TWB70" s="389"/>
      <c r="TWC70" s="390"/>
      <c r="TWD70" s="391"/>
      <c r="TWE70" s="392"/>
      <c r="TWF70" s="393"/>
      <c r="TWG70" s="394"/>
      <c r="TWH70" s="395"/>
      <c r="TWI70" s="389"/>
      <c r="TWJ70" s="390"/>
      <c r="TWK70" s="391"/>
      <c r="TWL70" s="392"/>
      <c r="TWM70" s="393"/>
      <c r="TWN70" s="394"/>
      <c r="TWO70" s="395"/>
      <c r="TWP70" s="389"/>
      <c r="TWQ70" s="390"/>
      <c r="TWR70" s="391"/>
      <c r="TWS70" s="392"/>
      <c r="TWT70" s="393"/>
      <c r="TWU70" s="394"/>
      <c r="TWV70" s="395"/>
      <c r="TWW70" s="389"/>
      <c r="TWX70" s="390"/>
      <c r="TWY70" s="391"/>
      <c r="TWZ70" s="392"/>
      <c r="TXA70" s="393"/>
      <c r="TXB70" s="394"/>
      <c r="TXC70" s="395"/>
      <c r="TXD70" s="389"/>
      <c r="TXE70" s="390"/>
      <c r="TXF70" s="391"/>
      <c r="TXG70" s="392"/>
      <c r="TXH70" s="393"/>
      <c r="TXI70" s="394"/>
      <c r="TXJ70" s="395"/>
      <c r="TXK70" s="389"/>
      <c r="TXL70" s="390"/>
      <c r="TXM70" s="391"/>
      <c r="TXN70" s="392"/>
      <c r="TXO70" s="393"/>
      <c r="TXP70" s="394"/>
      <c r="TXQ70" s="395"/>
      <c r="TXR70" s="389"/>
      <c r="TXS70" s="390"/>
      <c r="TXT70" s="391"/>
      <c r="TXU70" s="392"/>
      <c r="TXV70" s="393"/>
      <c r="TXW70" s="394"/>
      <c r="TXX70" s="395"/>
      <c r="TXY70" s="389"/>
      <c r="TXZ70" s="390"/>
      <c r="TYA70" s="391"/>
      <c r="TYB70" s="392"/>
      <c r="TYC70" s="393"/>
      <c r="TYD70" s="394"/>
      <c r="TYE70" s="395"/>
      <c r="TYF70" s="389"/>
      <c r="TYG70" s="390"/>
      <c r="TYH70" s="391"/>
      <c r="TYI70" s="392"/>
      <c r="TYJ70" s="393"/>
      <c r="TYK70" s="394"/>
      <c r="TYL70" s="395"/>
      <c r="TYM70" s="389"/>
      <c r="TYN70" s="390"/>
      <c r="TYO70" s="391"/>
      <c r="TYP70" s="392"/>
      <c r="TYQ70" s="393"/>
      <c r="TYR70" s="394"/>
      <c r="TYS70" s="395"/>
      <c r="TYT70" s="389"/>
      <c r="TYU70" s="390"/>
      <c r="TYV70" s="391"/>
      <c r="TYW70" s="392"/>
      <c r="TYX70" s="393"/>
      <c r="TYY70" s="394"/>
      <c r="TYZ70" s="395"/>
      <c r="TZA70" s="389"/>
      <c r="TZB70" s="390"/>
      <c r="TZC70" s="391"/>
      <c r="TZD70" s="392"/>
      <c r="TZE70" s="393"/>
      <c r="TZF70" s="394"/>
      <c r="TZG70" s="395"/>
      <c r="TZH70" s="389"/>
      <c r="TZI70" s="390"/>
      <c r="TZJ70" s="391"/>
      <c r="TZK70" s="392"/>
      <c r="TZL70" s="393"/>
      <c r="TZM70" s="394"/>
      <c r="TZN70" s="395"/>
      <c r="TZO70" s="389"/>
      <c r="TZP70" s="390"/>
      <c r="TZQ70" s="391"/>
      <c r="TZR70" s="392"/>
      <c r="TZS70" s="393"/>
      <c r="TZT70" s="394"/>
      <c r="TZU70" s="395"/>
      <c r="TZV70" s="389"/>
      <c r="TZW70" s="390"/>
      <c r="TZX70" s="391"/>
      <c r="TZY70" s="392"/>
      <c r="TZZ70" s="393"/>
      <c r="UAA70" s="394"/>
      <c r="UAB70" s="395"/>
      <c r="UAC70" s="389"/>
      <c r="UAD70" s="390"/>
      <c r="UAE70" s="391"/>
      <c r="UAF70" s="392"/>
      <c r="UAG70" s="393"/>
      <c r="UAH70" s="394"/>
      <c r="UAI70" s="395"/>
      <c r="UAJ70" s="389"/>
      <c r="UAK70" s="390"/>
      <c r="UAL70" s="391"/>
      <c r="UAM70" s="392"/>
      <c r="UAN70" s="393"/>
      <c r="UAO70" s="394"/>
      <c r="UAP70" s="395"/>
      <c r="UAQ70" s="389"/>
      <c r="UAR70" s="390"/>
      <c r="UAS70" s="391"/>
      <c r="UAT70" s="392"/>
      <c r="UAU70" s="393"/>
      <c r="UAV70" s="394"/>
      <c r="UAW70" s="395"/>
      <c r="UAX70" s="389"/>
      <c r="UAY70" s="390"/>
      <c r="UAZ70" s="391"/>
      <c r="UBA70" s="392"/>
      <c r="UBB70" s="393"/>
      <c r="UBC70" s="394"/>
      <c r="UBD70" s="395"/>
      <c r="UBE70" s="389"/>
      <c r="UBF70" s="390"/>
      <c r="UBG70" s="391"/>
      <c r="UBH70" s="392"/>
      <c r="UBI70" s="393"/>
      <c r="UBJ70" s="394"/>
      <c r="UBK70" s="395"/>
      <c r="UBL70" s="389"/>
      <c r="UBM70" s="390"/>
      <c r="UBN70" s="391"/>
      <c r="UBO70" s="392"/>
      <c r="UBP70" s="393"/>
      <c r="UBQ70" s="394"/>
      <c r="UBR70" s="395"/>
      <c r="UBS70" s="389"/>
      <c r="UBT70" s="390"/>
      <c r="UBU70" s="391"/>
      <c r="UBV70" s="392"/>
      <c r="UBW70" s="393"/>
      <c r="UBX70" s="394"/>
      <c r="UBY70" s="395"/>
      <c r="UBZ70" s="389"/>
      <c r="UCA70" s="390"/>
      <c r="UCB70" s="391"/>
      <c r="UCC70" s="392"/>
      <c r="UCD70" s="393"/>
      <c r="UCE70" s="394"/>
      <c r="UCF70" s="395"/>
      <c r="UCG70" s="389"/>
      <c r="UCH70" s="390"/>
      <c r="UCI70" s="391"/>
      <c r="UCJ70" s="392"/>
      <c r="UCK70" s="393"/>
      <c r="UCL70" s="394"/>
      <c r="UCM70" s="395"/>
      <c r="UCN70" s="389"/>
      <c r="UCO70" s="390"/>
      <c r="UCP70" s="391"/>
      <c r="UCQ70" s="392"/>
      <c r="UCR70" s="393"/>
      <c r="UCS70" s="394"/>
      <c r="UCT70" s="395"/>
      <c r="UCU70" s="389"/>
      <c r="UCV70" s="390"/>
      <c r="UCW70" s="391"/>
      <c r="UCX70" s="392"/>
      <c r="UCY70" s="393"/>
      <c r="UCZ70" s="394"/>
      <c r="UDA70" s="395"/>
      <c r="UDB70" s="389"/>
      <c r="UDC70" s="390"/>
      <c r="UDD70" s="391"/>
      <c r="UDE70" s="392"/>
      <c r="UDF70" s="393"/>
      <c r="UDG70" s="394"/>
      <c r="UDH70" s="395"/>
      <c r="UDI70" s="389"/>
      <c r="UDJ70" s="390"/>
      <c r="UDK70" s="391"/>
      <c r="UDL70" s="392"/>
      <c r="UDM70" s="393"/>
      <c r="UDN70" s="394"/>
      <c r="UDO70" s="395"/>
      <c r="UDP70" s="389"/>
      <c r="UDQ70" s="390"/>
      <c r="UDR70" s="391"/>
      <c r="UDS70" s="392"/>
      <c r="UDT70" s="393"/>
      <c r="UDU70" s="394"/>
      <c r="UDV70" s="395"/>
      <c r="UDW70" s="389"/>
      <c r="UDX70" s="390"/>
      <c r="UDY70" s="391"/>
      <c r="UDZ70" s="392"/>
      <c r="UEA70" s="393"/>
      <c r="UEB70" s="394"/>
      <c r="UEC70" s="395"/>
      <c r="UED70" s="389"/>
      <c r="UEE70" s="390"/>
      <c r="UEF70" s="391"/>
      <c r="UEG70" s="392"/>
      <c r="UEH70" s="393"/>
      <c r="UEI70" s="394"/>
      <c r="UEJ70" s="395"/>
      <c r="UEK70" s="389"/>
      <c r="UEL70" s="390"/>
      <c r="UEM70" s="391"/>
      <c r="UEN70" s="392"/>
      <c r="UEO70" s="393"/>
      <c r="UEP70" s="394"/>
      <c r="UEQ70" s="395"/>
      <c r="UER70" s="389"/>
      <c r="UES70" s="390"/>
      <c r="UET70" s="391"/>
      <c r="UEU70" s="392"/>
      <c r="UEV70" s="393"/>
      <c r="UEW70" s="394"/>
      <c r="UEX70" s="395"/>
      <c r="UEY70" s="389"/>
      <c r="UEZ70" s="390"/>
      <c r="UFA70" s="391"/>
      <c r="UFB70" s="392"/>
      <c r="UFC70" s="393"/>
      <c r="UFD70" s="394"/>
      <c r="UFE70" s="395"/>
      <c r="UFF70" s="389"/>
      <c r="UFG70" s="390"/>
      <c r="UFH70" s="391"/>
      <c r="UFI70" s="392"/>
      <c r="UFJ70" s="393"/>
      <c r="UFK70" s="394"/>
      <c r="UFL70" s="395"/>
      <c r="UFM70" s="389"/>
      <c r="UFN70" s="390"/>
      <c r="UFO70" s="391"/>
      <c r="UFP70" s="392"/>
      <c r="UFQ70" s="393"/>
      <c r="UFR70" s="394"/>
      <c r="UFS70" s="395"/>
      <c r="UFT70" s="389"/>
      <c r="UFU70" s="390"/>
      <c r="UFV70" s="391"/>
      <c r="UFW70" s="392"/>
      <c r="UFX70" s="393"/>
      <c r="UFY70" s="394"/>
      <c r="UFZ70" s="395"/>
      <c r="UGA70" s="389"/>
      <c r="UGB70" s="390"/>
      <c r="UGC70" s="391"/>
      <c r="UGD70" s="392"/>
      <c r="UGE70" s="393"/>
      <c r="UGF70" s="394"/>
      <c r="UGG70" s="395"/>
      <c r="UGH70" s="389"/>
      <c r="UGI70" s="390"/>
      <c r="UGJ70" s="391"/>
      <c r="UGK70" s="392"/>
      <c r="UGL70" s="393"/>
      <c r="UGM70" s="394"/>
      <c r="UGN70" s="395"/>
      <c r="UGO70" s="389"/>
      <c r="UGP70" s="390"/>
      <c r="UGQ70" s="391"/>
      <c r="UGR70" s="392"/>
      <c r="UGS70" s="393"/>
      <c r="UGT70" s="394"/>
      <c r="UGU70" s="395"/>
      <c r="UGV70" s="389"/>
      <c r="UGW70" s="390"/>
      <c r="UGX70" s="391"/>
      <c r="UGY70" s="392"/>
      <c r="UGZ70" s="393"/>
      <c r="UHA70" s="394"/>
      <c r="UHB70" s="395"/>
      <c r="UHC70" s="389"/>
      <c r="UHD70" s="390"/>
      <c r="UHE70" s="391"/>
      <c r="UHF70" s="392"/>
      <c r="UHG70" s="393"/>
      <c r="UHH70" s="394"/>
      <c r="UHI70" s="395"/>
      <c r="UHJ70" s="389"/>
      <c r="UHK70" s="390"/>
      <c r="UHL70" s="391"/>
      <c r="UHM70" s="392"/>
      <c r="UHN70" s="393"/>
      <c r="UHO70" s="394"/>
      <c r="UHP70" s="395"/>
      <c r="UHQ70" s="389"/>
      <c r="UHR70" s="390"/>
      <c r="UHS70" s="391"/>
      <c r="UHT70" s="392"/>
      <c r="UHU70" s="393"/>
      <c r="UHV70" s="394"/>
      <c r="UHW70" s="395"/>
      <c r="UHX70" s="389"/>
      <c r="UHY70" s="390"/>
      <c r="UHZ70" s="391"/>
      <c r="UIA70" s="392"/>
      <c r="UIB70" s="393"/>
      <c r="UIC70" s="394"/>
      <c r="UID70" s="395"/>
      <c r="UIE70" s="389"/>
      <c r="UIF70" s="390"/>
      <c r="UIG70" s="391"/>
      <c r="UIH70" s="392"/>
      <c r="UII70" s="393"/>
      <c r="UIJ70" s="394"/>
      <c r="UIK70" s="395"/>
      <c r="UIL70" s="389"/>
      <c r="UIM70" s="390"/>
      <c r="UIN70" s="391"/>
      <c r="UIO70" s="392"/>
      <c r="UIP70" s="393"/>
      <c r="UIQ70" s="394"/>
      <c r="UIR70" s="395"/>
      <c r="UIS70" s="389"/>
      <c r="UIT70" s="390"/>
      <c r="UIU70" s="391"/>
      <c r="UIV70" s="392"/>
      <c r="UIW70" s="393"/>
      <c r="UIX70" s="394"/>
      <c r="UIY70" s="395"/>
      <c r="UIZ70" s="389"/>
      <c r="UJA70" s="390"/>
      <c r="UJB70" s="391"/>
      <c r="UJC70" s="392"/>
      <c r="UJD70" s="393"/>
      <c r="UJE70" s="394"/>
      <c r="UJF70" s="395"/>
      <c r="UJG70" s="389"/>
      <c r="UJH70" s="390"/>
      <c r="UJI70" s="391"/>
      <c r="UJJ70" s="392"/>
      <c r="UJK70" s="393"/>
      <c r="UJL70" s="394"/>
      <c r="UJM70" s="395"/>
      <c r="UJN70" s="389"/>
      <c r="UJO70" s="390"/>
      <c r="UJP70" s="391"/>
      <c r="UJQ70" s="392"/>
      <c r="UJR70" s="393"/>
      <c r="UJS70" s="394"/>
      <c r="UJT70" s="395"/>
      <c r="UJU70" s="389"/>
      <c r="UJV70" s="390"/>
      <c r="UJW70" s="391"/>
      <c r="UJX70" s="392"/>
      <c r="UJY70" s="393"/>
      <c r="UJZ70" s="394"/>
      <c r="UKA70" s="395"/>
      <c r="UKB70" s="389"/>
      <c r="UKC70" s="390"/>
      <c r="UKD70" s="391"/>
      <c r="UKE70" s="392"/>
      <c r="UKF70" s="393"/>
      <c r="UKG70" s="394"/>
      <c r="UKH70" s="395"/>
      <c r="UKI70" s="389"/>
      <c r="UKJ70" s="390"/>
      <c r="UKK70" s="391"/>
      <c r="UKL70" s="392"/>
      <c r="UKM70" s="393"/>
      <c r="UKN70" s="394"/>
      <c r="UKO70" s="395"/>
      <c r="UKP70" s="389"/>
      <c r="UKQ70" s="390"/>
      <c r="UKR70" s="391"/>
      <c r="UKS70" s="392"/>
      <c r="UKT70" s="393"/>
      <c r="UKU70" s="394"/>
      <c r="UKV70" s="395"/>
      <c r="UKW70" s="389"/>
      <c r="UKX70" s="390"/>
      <c r="UKY70" s="391"/>
      <c r="UKZ70" s="392"/>
      <c r="ULA70" s="393"/>
      <c r="ULB70" s="394"/>
      <c r="ULC70" s="395"/>
      <c r="ULD70" s="389"/>
      <c r="ULE70" s="390"/>
      <c r="ULF70" s="391"/>
      <c r="ULG70" s="392"/>
      <c r="ULH70" s="393"/>
      <c r="ULI70" s="394"/>
      <c r="ULJ70" s="395"/>
      <c r="ULK70" s="389"/>
      <c r="ULL70" s="390"/>
      <c r="ULM70" s="391"/>
      <c r="ULN70" s="392"/>
      <c r="ULO70" s="393"/>
      <c r="ULP70" s="394"/>
      <c r="ULQ70" s="395"/>
      <c r="ULR70" s="389"/>
      <c r="ULS70" s="390"/>
      <c r="ULT70" s="391"/>
      <c r="ULU70" s="392"/>
      <c r="ULV70" s="393"/>
      <c r="ULW70" s="394"/>
      <c r="ULX70" s="395"/>
      <c r="ULY70" s="389"/>
      <c r="ULZ70" s="390"/>
      <c r="UMA70" s="391"/>
      <c r="UMB70" s="392"/>
      <c r="UMC70" s="393"/>
      <c r="UMD70" s="394"/>
      <c r="UME70" s="395"/>
      <c r="UMF70" s="389"/>
      <c r="UMG70" s="390"/>
      <c r="UMH70" s="391"/>
      <c r="UMI70" s="392"/>
      <c r="UMJ70" s="393"/>
      <c r="UMK70" s="394"/>
      <c r="UML70" s="395"/>
      <c r="UMM70" s="389"/>
      <c r="UMN70" s="390"/>
      <c r="UMO70" s="391"/>
      <c r="UMP70" s="392"/>
      <c r="UMQ70" s="393"/>
      <c r="UMR70" s="394"/>
      <c r="UMS70" s="395"/>
      <c r="UMT70" s="389"/>
      <c r="UMU70" s="390"/>
      <c r="UMV70" s="391"/>
      <c r="UMW70" s="392"/>
      <c r="UMX70" s="393"/>
      <c r="UMY70" s="394"/>
      <c r="UMZ70" s="395"/>
      <c r="UNA70" s="389"/>
      <c r="UNB70" s="390"/>
      <c r="UNC70" s="391"/>
      <c r="UND70" s="392"/>
      <c r="UNE70" s="393"/>
      <c r="UNF70" s="394"/>
      <c r="UNG70" s="395"/>
      <c r="UNH70" s="389"/>
      <c r="UNI70" s="390"/>
      <c r="UNJ70" s="391"/>
      <c r="UNK70" s="392"/>
      <c r="UNL70" s="393"/>
      <c r="UNM70" s="394"/>
      <c r="UNN70" s="395"/>
      <c r="UNO70" s="389"/>
      <c r="UNP70" s="390"/>
      <c r="UNQ70" s="391"/>
      <c r="UNR70" s="392"/>
      <c r="UNS70" s="393"/>
      <c r="UNT70" s="394"/>
      <c r="UNU70" s="395"/>
      <c r="UNV70" s="389"/>
      <c r="UNW70" s="390"/>
      <c r="UNX70" s="391"/>
      <c r="UNY70" s="392"/>
      <c r="UNZ70" s="393"/>
      <c r="UOA70" s="394"/>
      <c r="UOB70" s="395"/>
      <c r="UOC70" s="389"/>
      <c r="UOD70" s="390"/>
      <c r="UOE70" s="391"/>
      <c r="UOF70" s="392"/>
      <c r="UOG70" s="393"/>
      <c r="UOH70" s="394"/>
      <c r="UOI70" s="395"/>
      <c r="UOJ70" s="389"/>
      <c r="UOK70" s="390"/>
      <c r="UOL70" s="391"/>
      <c r="UOM70" s="392"/>
      <c r="UON70" s="393"/>
      <c r="UOO70" s="394"/>
      <c r="UOP70" s="395"/>
      <c r="UOQ70" s="389"/>
      <c r="UOR70" s="390"/>
      <c r="UOS70" s="391"/>
      <c r="UOT70" s="392"/>
      <c r="UOU70" s="393"/>
      <c r="UOV70" s="394"/>
      <c r="UOW70" s="395"/>
      <c r="UOX70" s="389"/>
      <c r="UOY70" s="390"/>
      <c r="UOZ70" s="391"/>
      <c r="UPA70" s="392"/>
      <c r="UPB70" s="393"/>
      <c r="UPC70" s="394"/>
      <c r="UPD70" s="395"/>
      <c r="UPE70" s="389"/>
      <c r="UPF70" s="390"/>
      <c r="UPG70" s="391"/>
      <c r="UPH70" s="392"/>
      <c r="UPI70" s="393"/>
      <c r="UPJ70" s="394"/>
      <c r="UPK70" s="395"/>
      <c r="UPL70" s="389"/>
      <c r="UPM70" s="390"/>
      <c r="UPN70" s="391"/>
      <c r="UPO70" s="392"/>
      <c r="UPP70" s="393"/>
      <c r="UPQ70" s="394"/>
      <c r="UPR70" s="395"/>
      <c r="UPS70" s="389"/>
      <c r="UPT70" s="390"/>
      <c r="UPU70" s="391"/>
      <c r="UPV70" s="392"/>
      <c r="UPW70" s="393"/>
      <c r="UPX70" s="394"/>
      <c r="UPY70" s="395"/>
      <c r="UPZ70" s="389"/>
      <c r="UQA70" s="390"/>
      <c r="UQB70" s="391"/>
      <c r="UQC70" s="392"/>
      <c r="UQD70" s="393"/>
      <c r="UQE70" s="394"/>
      <c r="UQF70" s="395"/>
      <c r="UQG70" s="389"/>
      <c r="UQH70" s="390"/>
      <c r="UQI70" s="391"/>
      <c r="UQJ70" s="392"/>
      <c r="UQK70" s="393"/>
      <c r="UQL70" s="394"/>
      <c r="UQM70" s="395"/>
      <c r="UQN70" s="389"/>
      <c r="UQO70" s="390"/>
      <c r="UQP70" s="391"/>
      <c r="UQQ70" s="392"/>
      <c r="UQR70" s="393"/>
      <c r="UQS70" s="394"/>
      <c r="UQT70" s="395"/>
      <c r="UQU70" s="389"/>
      <c r="UQV70" s="390"/>
      <c r="UQW70" s="391"/>
      <c r="UQX70" s="392"/>
      <c r="UQY70" s="393"/>
      <c r="UQZ70" s="394"/>
      <c r="URA70" s="395"/>
      <c r="URB70" s="389"/>
      <c r="URC70" s="390"/>
      <c r="URD70" s="391"/>
      <c r="URE70" s="392"/>
      <c r="URF70" s="393"/>
      <c r="URG70" s="394"/>
      <c r="URH70" s="395"/>
      <c r="URI70" s="389"/>
      <c r="URJ70" s="390"/>
      <c r="URK70" s="391"/>
      <c r="URL70" s="392"/>
      <c r="URM70" s="393"/>
      <c r="URN70" s="394"/>
      <c r="URO70" s="395"/>
      <c r="URP70" s="389"/>
      <c r="URQ70" s="390"/>
      <c r="URR70" s="391"/>
      <c r="URS70" s="392"/>
      <c r="URT70" s="393"/>
      <c r="URU70" s="394"/>
      <c r="URV70" s="395"/>
      <c r="URW70" s="389"/>
      <c r="URX70" s="390"/>
      <c r="URY70" s="391"/>
      <c r="URZ70" s="392"/>
      <c r="USA70" s="393"/>
      <c r="USB70" s="394"/>
      <c r="USC70" s="395"/>
      <c r="USD70" s="389"/>
      <c r="USE70" s="390"/>
      <c r="USF70" s="391"/>
      <c r="USG70" s="392"/>
      <c r="USH70" s="393"/>
      <c r="USI70" s="394"/>
      <c r="USJ70" s="395"/>
      <c r="USK70" s="389"/>
      <c r="USL70" s="390"/>
      <c r="USM70" s="391"/>
      <c r="USN70" s="392"/>
      <c r="USO70" s="393"/>
      <c r="USP70" s="394"/>
      <c r="USQ70" s="395"/>
      <c r="USR70" s="389"/>
      <c r="USS70" s="390"/>
      <c r="UST70" s="391"/>
      <c r="USU70" s="392"/>
      <c r="USV70" s="393"/>
      <c r="USW70" s="394"/>
      <c r="USX70" s="395"/>
      <c r="USY70" s="389"/>
      <c r="USZ70" s="390"/>
      <c r="UTA70" s="391"/>
      <c r="UTB70" s="392"/>
      <c r="UTC70" s="393"/>
      <c r="UTD70" s="394"/>
      <c r="UTE70" s="395"/>
      <c r="UTF70" s="389"/>
      <c r="UTG70" s="390"/>
      <c r="UTH70" s="391"/>
      <c r="UTI70" s="392"/>
      <c r="UTJ70" s="393"/>
      <c r="UTK70" s="394"/>
      <c r="UTL70" s="395"/>
      <c r="UTM70" s="389"/>
      <c r="UTN70" s="390"/>
      <c r="UTO70" s="391"/>
      <c r="UTP70" s="392"/>
      <c r="UTQ70" s="393"/>
      <c r="UTR70" s="394"/>
      <c r="UTS70" s="395"/>
      <c r="UTT70" s="389"/>
      <c r="UTU70" s="390"/>
      <c r="UTV70" s="391"/>
      <c r="UTW70" s="392"/>
      <c r="UTX70" s="393"/>
      <c r="UTY70" s="394"/>
      <c r="UTZ70" s="395"/>
      <c r="UUA70" s="389"/>
      <c r="UUB70" s="390"/>
      <c r="UUC70" s="391"/>
      <c r="UUD70" s="392"/>
      <c r="UUE70" s="393"/>
      <c r="UUF70" s="394"/>
      <c r="UUG70" s="395"/>
      <c r="UUH70" s="389"/>
      <c r="UUI70" s="390"/>
      <c r="UUJ70" s="391"/>
      <c r="UUK70" s="392"/>
      <c r="UUL70" s="393"/>
      <c r="UUM70" s="394"/>
      <c r="UUN70" s="395"/>
      <c r="UUO70" s="389"/>
      <c r="UUP70" s="390"/>
      <c r="UUQ70" s="391"/>
      <c r="UUR70" s="392"/>
      <c r="UUS70" s="393"/>
      <c r="UUT70" s="394"/>
      <c r="UUU70" s="395"/>
      <c r="UUV70" s="389"/>
      <c r="UUW70" s="390"/>
      <c r="UUX70" s="391"/>
      <c r="UUY70" s="392"/>
      <c r="UUZ70" s="393"/>
      <c r="UVA70" s="394"/>
      <c r="UVB70" s="395"/>
      <c r="UVC70" s="389"/>
      <c r="UVD70" s="390"/>
      <c r="UVE70" s="391"/>
      <c r="UVF70" s="392"/>
      <c r="UVG70" s="393"/>
      <c r="UVH70" s="394"/>
      <c r="UVI70" s="395"/>
      <c r="UVJ70" s="389"/>
      <c r="UVK70" s="390"/>
      <c r="UVL70" s="391"/>
      <c r="UVM70" s="392"/>
      <c r="UVN70" s="393"/>
      <c r="UVO70" s="394"/>
      <c r="UVP70" s="395"/>
      <c r="UVQ70" s="389"/>
      <c r="UVR70" s="390"/>
      <c r="UVS70" s="391"/>
      <c r="UVT70" s="392"/>
      <c r="UVU70" s="393"/>
      <c r="UVV70" s="394"/>
      <c r="UVW70" s="395"/>
      <c r="UVX70" s="389"/>
      <c r="UVY70" s="390"/>
      <c r="UVZ70" s="391"/>
      <c r="UWA70" s="392"/>
      <c r="UWB70" s="393"/>
      <c r="UWC70" s="394"/>
      <c r="UWD70" s="395"/>
      <c r="UWE70" s="389"/>
      <c r="UWF70" s="390"/>
      <c r="UWG70" s="391"/>
      <c r="UWH70" s="392"/>
      <c r="UWI70" s="393"/>
      <c r="UWJ70" s="394"/>
      <c r="UWK70" s="395"/>
      <c r="UWL70" s="389"/>
      <c r="UWM70" s="390"/>
      <c r="UWN70" s="391"/>
      <c r="UWO70" s="392"/>
      <c r="UWP70" s="393"/>
      <c r="UWQ70" s="394"/>
      <c r="UWR70" s="395"/>
      <c r="UWS70" s="389"/>
      <c r="UWT70" s="390"/>
      <c r="UWU70" s="391"/>
      <c r="UWV70" s="392"/>
      <c r="UWW70" s="393"/>
      <c r="UWX70" s="394"/>
      <c r="UWY70" s="395"/>
      <c r="UWZ70" s="389"/>
      <c r="UXA70" s="390"/>
      <c r="UXB70" s="391"/>
      <c r="UXC70" s="392"/>
      <c r="UXD70" s="393"/>
      <c r="UXE70" s="394"/>
      <c r="UXF70" s="395"/>
      <c r="UXG70" s="389"/>
      <c r="UXH70" s="390"/>
      <c r="UXI70" s="391"/>
      <c r="UXJ70" s="392"/>
      <c r="UXK70" s="393"/>
      <c r="UXL70" s="394"/>
      <c r="UXM70" s="395"/>
      <c r="UXN70" s="389"/>
      <c r="UXO70" s="390"/>
      <c r="UXP70" s="391"/>
      <c r="UXQ70" s="392"/>
      <c r="UXR70" s="393"/>
      <c r="UXS70" s="394"/>
      <c r="UXT70" s="395"/>
      <c r="UXU70" s="389"/>
      <c r="UXV70" s="390"/>
      <c r="UXW70" s="391"/>
      <c r="UXX70" s="392"/>
      <c r="UXY70" s="393"/>
      <c r="UXZ70" s="394"/>
      <c r="UYA70" s="395"/>
      <c r="UYB70" s="389"/>
      <c r="UYC70" s="390"/>
      <c r="UYD70" s="391"/>
      <c r="UYE70" s="392"/>
      <c r="UYF70" s="393"/>
      <c r="UYG70" s="394"/>
      <c r="UYH70" s="395"/>
      <c r="UYI70" s="389"/>
      <c r="UYJ70" s="390"/>
      <c r="UYK70" s="391"/>
      <c r="UYL70" s="392"/>
      <c r="UYM70" s="393"/>
      <c r="UYN70" s="394"/>
      <c r="UYO70" s="395"/>
      <c r="UYP70" s="389"/>
      <c r="UYQ70" s="390"/>
      <c r="UYR70" s="391"/>
      <c r="UYS70" s="392"/>
      <c r="UYT70" s="393"/>
      <c r="UYU70" s="394"/>
      <c r="UYV70" s="395"/>
      <c r="UYW70" s="389"/>
      <c r="UYX70" s="390"/>
      <c r="UYY70" s="391"/>
      <c r="UYZ70" s="392"/>
      <c r="UZA70" s="393"/>
      <c r="UZB70" s="394"/>
      <c r="UZC70" s="395"/>
      <c r="UZD70" s="389"/>
      <c r="UZE70" s="390"/>
      <c r="UZF70" s="391"/>
      <c r="UZG70" s="392"/>
      <c r="UZH70" s="393"/>
      <c r="UZI70" s="394"/>
      <c r="UZJ70" s="395"/>
      <c r="UZK70" s="389"/>
      <c r="UZL70" s="390"/>
      <c r="UZM70" s="391"/>
      <c r="UZN70" s="392"/>
      <c r="UZO70" s="393"/>
      <c r="UZP70" s="394"/>
      <c r="UZQ70" s="395"/>
      <c r="UZR70" s="389"/>
      <c r="UZS70" s="390"/>
      <c r="UZT70" s="391"/>
      <c r="UZU70" s="392"/>
      <c r="UZV70" s="393"/>
      <c r="UZW70" s="394"/>
      <c r="UZX70" s="395"/>
      <c r="UZY70" s="389"/>
      <c r="UZZ70" s="390"/>
      <c r="VAA70" s="391"/>
      <c r="VAB70" s="392"/>
      <c r="VAC70" s="393"/>
      <c r="VAD70" s="394"/>
      <c r="VAE70" s="395"/>
      <c r="VAF70" s="389"/>
      <c r="VAG70" s="390"/>
      <c r="VAH70" s="391"/>
      <c r="VAI70" s="392"/>
      <c r="VAJ70" s="393"/>
      <c r="VAK70" s="394"/>
      <c r="VAL70" s="395"/>
      <c r="VAM70" s="389"/>
      <c r="VAN70" s="390"/>
      <c r="VAO70" s="391"/>
      <c r="VAP70" s="392"/>
      <c r="VAQ70" s="393"/>
      <c r="VAR70" s="394"/>
      <c r="VAS70" s="395"/>
      <c r="VAT70" s="389"/>
      <c r="VAU70" s="390"/>
      <c r="VAV70" s="391"/>
      <c r="VAW70" s="392"/>
      <c r="VAX70" s="393"/>
      <c r="VAY70" s="394"/>
      <c r="VAZ70" s="395"/>
      <c r="VBA70" s="389"/>
      <c r="VBB70" s="390"/>
      <c r="VBC70" s="391"/>
      <c r="VBD70" s="392"/>
      <c r="VBE70" s="393"/>
      <c r="VBF70" s="394"/>
      <c r="VBG70" s="395"/>
      <c r="VBH70" s="389"/>
      <c r="VBI70" s="390"/>
      <c r="VBJ70" s="391"/>
      <c r="VBK70" s="392"/>
      <c r="VBL70" s="393"/>
      <c r="VBM70" s="394"/>
      <c r="VBN70" s="395"/>
      <c r="VBO70" s="389"/>
      <c r="VBP70" s="390"/>
      <c r="VBQ70" s="391"/>
      <c r="VBR70" s="392"/>
      <c r="VBS70" s="393"/>
      <c r="VBT70" s="394"/>
      <c r="VBU70" s="395"/>
      <c r="VBV70" s="389"/>
      <c r="VBW70" s="390"/>
      <c r="VBX70" s="391"/>
      <c r="VBY70" s="392"/>
      <c r="VBZ70" s="393"/>
      <c r="VCA70" s="394"/>
      <c r="VCB70" s="395"/>
      <c r="VCC70" s="389"/>
      <c r="VCD70" s="390"/>
      <c r="VCE70" s="391"/>
      <c r="VCF70" s="392"/>
      <c r="VCG70" s="393"/>
      <c r="VCH70" s="394"/>
      <c r="VCI70" s="395"/>
      <c r="VCJ70" s="389"/>
      <c r="VCK70" s="390"/>
      <c r="VCL70" s="391"/>
      <c r="VCM70" s="392"/>
      <c r="VCN70" s="393"/>
      <c r="VCO70" s="394"/>
      <c r="VCP70" s="395"/>
      <c r="VCQ70" s="389"/>
      <c r="VCR70" s="390"/>
      <c r="VCS70" s="391"/>
      <c r="VCT70" s="392"/>
      <c r="VCU70" s="393"/>
      <c r="VCV70" s="394"/>
      <c r="VCW70" s="395"/>
      <c r="VCX70" s="389"/>
      <c r="VCY70" s="390"/>
      <c r="VCZ70" s="391"/>
      <c r="VDA70" s="392"/>
      <c r="VDB70" s="393"/>
      <c r="VDC70" s="394"/>
      <c r="VDD70" s="395"/>
      <c r="VDE70" s="389"/>
      <c r="VDF70" s="390"/>
      <c r="VDG70" s="391"/>
      <c r="VDH70" s="392"/>
      <c r="VDI70" s="393"/>
      <c r="VDJ70" s="394"/>
      <c r="VDK70" s="395"/>
      <c r="VDL70" s="389"/>
      <c r="VDM70" s="390"/>
      <c r="VDN70" s="391"/>
      <c r="VDO70" s="392"/>
      <c r="VDP70" s="393"/>
      <c r="VDQ70" s="394"/>
      <c r="VDR70" s="395"/>
      <c r="VDS70" s="389"/>
      <c r="VDT70" s="390"/>
      <c r="VDU70" s="391"/>
      <c r="VDV70" s="392"/>
      <c r="VDW70" s="393"/>
      <c r="VDX70" s="394"/>
      <c r="VDY70" s="395"/>
      <c r="VDZ70" s="389"/>
      <c r="VEA70" s="390"/>
      <c r="VEB70" s="391"/>
      <c r="VEC70" s="392"/>
      <c r="VED70" s="393"/>
      <c r="VEE70" s="394"/>
      <c r="VEF70" s="395"/>
      <c r="VEG70" s="389"/>
      <c r="VEH70" s="390"/>
      <c r="VEI70" s="391"/>
      <c r="VEJ70" s="392"/>
      <c r="VEK70" s="393"/>
      <c r="VEL70" s="394"/>
      <c r="VEM70" s="395"/>
      <c r="VEN70" s="389"/>
      <c r="VEO70" s="390"/>
      <c r="VEP70" s="391"/>
      <c r="VEQ70" s="392"/>
      <c r="VER70" s="393"/>
      <c r="VES70" s="394"/>
      <c r="VET70" s="395"/>
      <c r="VEU70" s="389"/>
      <c r="VEV70" s="390"/>
      <c r="VEW70" s="391"/>
      <c r="VEX70" s="392"/>
      <c r="VEY70" s="393"/>
      <c r="VEZ70" s="394"/>
      <c r="VFA70" s="395"/>
      <c r="VFB70" s="389"/>
      <c r="VFC70" s="390"/>
      <c r="VFD70" s="391"/>
      <c r="VFE70" s="392"/>
      <c r="VFF70" s="393"/>
      <c r="VFG70" s="394"/>
      <c r="VFH70" s="395"/>
      <c r="VFI70" s="389"/>
      <c r="VFJ70" s="390"/>
      <c r="VFK70" s="391"/>
      <c r="VFL70" s="392"/>
      <c r="VFM70" s="393"/>
      <c r="VFN70" s="394"/>
      <c r="VFO70" s="395"/>
      <c r="VFP70" s="389"/>
      <c r="VFQ70" s="390"/>
      <c r="VFR70" s="391"/>
      <c r="VFS70" s="392"/>
      <c r="VFT70" s="393"/>
      <c r="VFU70" s="394"/>
      <c r="VFV70" s="395"/>
      <c r="VFW70" s="389"/>
      <c r="VFX70" s="390"/>
      <c r="VFY70" s="391"/>
      <c r="VFZ70" s="392"/>
      <c r="VGA70" s="393"/>
      <c r="VGB70" s="394"/>
      <c r="VGC70" s="395"/>
      <c r="VGD70" s="389"/>
      <c r="VGE70" s="390"/>
      <c r="VGF70" s="391"/>
      <c r="VGG70" s="392"/>
      <c r="VGH70" s="393"/>
      <c r="VGI70" s="394"/>
      <c r="VGJ70" s="395"/>
      <c r="VGK70" s="389"/>
      <c r="VGL70" s="390"/>
      <c r="VGM70" s="391"/>
      <c r="VGN70" s="392"/>
      <c r="VGO70" s="393"/>
      <c r="VGP70" s="394"/>
      <c r="VGQ70" s="395"/>
      <c r="VGR70" s="389"/>
      <c r="VGS70" s="390"/>
      <c r="VGT70" s="391"/>
      <c r="VGU70" s="392"/>
      <c r="VGV70" s="393"/>
      <c r="VGW70" s="394"/>
      <c r="VGX70" s="395"/>
      <c r="VGY70" s="389"/>
      <c r="VGZ70" s="390"/>
      <c r="VHA70" s="391"/>
      <c r="VHB70" s="392"/>
      <c r="VHC70" s="393"/>
      <c r="VHD70" s="394"/>
      <c r="VHE70" s="395"/>
      <c r="VHF70" s="389"/>
      <c r="VHG70" s="390"/>
      <c r="VHH70" s="391"/>
      <c r="VHI70" s="392"/>
      <c r="VHJ70" s="393"/>
      <c r="VHK70" s="394"/>
      <c r="VHL70" s="395"/>
      <c r="VHM70" s="389"/>
      <c r="VHN70" s="390"/>
      <c r="VHO70" s="391"/>
      <c r="VHP70" s="392"/>
      <c r="VHQ70" s="393"/>
      <c r="VHR70" s="394"/>
      <c r="VHS70" s="395"/>
      <c r="VHT70" s="389"/>
      <c r="VHU70" s="390"/>
      <c r="VHV70" s="391"/>
      <c r="VHW70" s="392"/>
      <c r="VHX70" s="393"/>
      <c r="VHY70" s="394"/>
      <c r="VHZ70" s="395"/>
      <c r="VIA70" s="389"/>
      <c r="VIB70" s="390"/>
      <c r="VIC70" s="391"/>
      <c r="VID70" s="392"/>
      <c r="VIE70" s="393"/>
      <c r="VIF70" s="394"/>
      <c r="VIG70" s="395"/>
      <c r="VIH70" s="389"/>
      <c r="VII70" s="390"/>
      <c r="VIJ70" s="391"/>
      <c r="VIK70" s="392"/>
      <c r="VIL70" s="393"/>
      <c r="VIM70" s="394"/>
      <c r="VIN70" s="395"/>
      <c r="VIO70" s="389"/>
      <c r="VIP70" s="390"/>
      <c r="VIQ70" s="391"/>
      <c r="VIR70" s="392"/>
      <c r="VIS70" s="393"/>
      <c r="VIT70" s="394"/>
      <c r="VIU70" s="395"/>
      <c r="VIV70" s="389"/>
      <c r="VIW70" s="390"/>
      <c r="VIX70" s="391"/>
      <c r="VIY70" s="392"/>
      <c r="VIZ70" s="393"/>
      <c r="VJA70" s="394"/>
      <c r="VJB70" s="395"/>
      <c r="VJC70" s="389"/>
      <c r="VJD70" s="390"/>
      <c r="VJE70" s="391"/>
      <c r="VJF70" s="392"/>
      <c r="VJG70" s="393"/>
      <c r="VJH70" s="394"/>
      <c r="VJI70" s="395"/>
      <c r="VJJ70" s="389"/>
      <c r="VJK70" s="390"/>
      <c r="VJL70" s="391"/>
      <c r="VJM70" s="392"/>
      <c r="VJN70" s="393"/>
      <c r="VJO70" s="394"/>
      <c r="VJP70" s="395"/>
      <c r="VJQ70" s="389"/>
      <c r="VJR70" s="390"/>
      <c r="VJS70" s="391"/>
      <c r="VJT70" s="392"/>
      <c r="VJU70" s="393"/>
      <c r="VJV70" s="394"/>
      <c r="VJW70" s="395"/>
      <c r="VJX70" s="389"/>
      <c r="VJY70" s="390"/>
      <c r="VJZ70" s="391"/>
      <c r="VKA70" s="392"/>
      <c r="VKB70" s="393"/>
      <c r="VKC70" s="394"/>
      <c r="VKD70" s="395"/>
      <c r="VKE70" s="389"/>
      <c r="VKF70" s="390"/>
      <c r="VKG70" s="391"/>
      <c r="VKH70" s="392"/>
      <c r="VKI70" s="393"/>
      <c r="VKJ70" s="394"/>
      <c r="VKK70" s="395"/>
      <c r="VKL70" s="389"/>
      <c r="VKM70" s="390"/>
      <c r="VKN70" s="391"/>
      <c r="VKO70" s="392"/>
      <c r="VKP70" s="393"/>
      <c r="VKQ70" s="394"/>
      <c r="VKR70" s="395"/>
      <c r="VKS70" s="389"/>
      <c r="VKT70" s="390"/>
      <c r="VKU70" s="391"/>
      <c r="VKV70" s="392"/>
      <c r="VKW70" s="393"/>
      <c r="VKX70" s="394"/>
      <c r="VKY70" s="395"/>
      <c r="VKZ70" s="389"/>
      <c r="VLA70" s="390"/>
      <c r="VLB70" s="391"/>
      <c r="VLC70" s="392"/>
      <c r="VLD70" s="393"/>
      <c r="VLE70" s="394"/>
      <c r="VLF70" s="395"/>
      <c r="VLG70" s="389"/>
      <c r="VLH70" s="390"/>
      <c r="VLI70" s="391"/>
      <c r="VLJ70" s="392"/>
      <c r="VLK70" s="393"/>
      <c r="VLL70" s="394"/>
      <c r="VLM70" s="395"/>
      <c r="VLN70" s="389"/>
      <c r="VLO70" s="390"/>
      <c r="VLP70" s="391"/>
      <c r="VLQ70" s="392"/>
      <c r="VLR70" s="393"/>
      <c r="VLS70" s="394"/>
      <c r="VLT70" s="395"/>
      <c r="VLU70" s="389"/>
      <c r="VLV70" s="390"/>
      <c r="VLW70" s="391"/>
      <c r="VLX70" s="392"/>
      <c r="VLY70" s="393"/>
      <c r="VLZ70" s="394"/>
      <c r="VMA70" s="395"/>
      <c r="VMB70" s="389"/>
      <c r="VMC70" s="390"/>
      <c r="VMD70" s="391"/>
      <c r="VME70" s="392"/>
      <c r="VMF70" s="393"/>
      <c r="VMG70" s="394"/>
      <c r="VMH70" s="395"/>
      <c r="VMI70" s="389"/>
      <c r="VMJ70" s="390"/>
      <c r="VMK70" s="391"/>
      <c r="VML70" s="392"/>
      <c r="VMM70" s="393"/>
      <c r="VMN70" s="394"/>
      <c r="VMO70" s="395"/>
      <c r="VMP70" s="389"/>
      <c r="VMQ70" s="390"/>
      <c r="VMR70" s="391"/>
      <c r="VMS70" s="392"/>
      <c r="VMT70" s="393"/>
      <c r="VMU70" s="394"/>
      <c r="VMV70" s="395"/>
      <c r="VMW70" s="389"/>
      <c r="VMX70" s="390"/>
      <c r="VMY70" s="391"/>
      <c r="VMZ70" s="392"/>
      <c r="VNA70" s="393"/>
      <c r="VNB70" s="394"/>
      <c r="VNC70" s="395"/>
      <c r="VND70" s="389"/>
      <c r="VNE70" s="390"/>
      <c r="VNF70" s="391"/>
      <c r="VNG70" s="392"/>
      <c r="VNH70" s="393"/>
      <c r="VNI70" s="394"/>
      <c r="VNJ70" s="395"/>
      <c r="VNK70" s="389"/>
      <c r="VNL70" s="390"/>
      <c r="VNM70" s="391"/>
      <c r="VNN70" s="392"/>
      <c r="VNO70" s="393"/>
      <c r="VNP70" s="394"/>
      <c r="VNQ70" s="395"/>
      <c r="VNR70" s="389"/>
      <c r="VNS70" s="390"/>
      <c r="VNT70" s="391"/>
      <c r="VNU70" s="392"/>
      <c r="VNV70" s="393"/>
      <c r="VNW70" s="394"/>
      <c r="VNX70" s="395"/>
      <c r="VNY70" s="389"/>
      <c r="VNZ70" s="390"/>
      <c r="VOA70" s="391"/>
      <c r="VOB70" s="392"/>
      <c r="VOC70" s="393"/>
      <c r="VOD70" s="394"/>
      <c r="VOE70" s="395"/>
      <c r="VOF70" s="389"/>
      <c r="VOG70" s="390"/>
      <c r="VOH70" s="391"/>
      <c r="VOI70" s="392"/>
      <c r="VOJ70" s="393"/>
      <c r="VOK70" s="394"/>
      <c r="VOL70" s="395"/>
      <c r="VOM70" s="389"/>
      <c r="VON70" s="390"/>
      <c r="VOO70" s="391"/>
      <c r="VOP70" s="392"/>
      <c r="VOQ70" s="393"/>
      <c r="VOR70" s="394"/>
      <c r="VOS70" s="395"/>
      <c r="VOT70" s="389"/>
      <c r="VOU70" s="390"/>
      <c r="VOV70" s="391"/>
      <c r="VOW70" s="392"/>
      <c r="VOX70" s="393"/>
      <c r="VOY70" s="394"/>
      <c r="VOZ70" s="395"/>
      <c r="VPA70" s="389"/>
      <c r="VPB70" s="390"/>
      <c r="VPC70" s="391"/>
      <c r="VPD70" s="392"/>
      <c r="VPE70" s="393"/>
      <c r="VPF70" s="394"/>
      <c r="VPG70" s="395"/>
      <c r="VPH70" s="389"/>
      <c r="VPI70" s="390"/>
      <c r="VPJ70" s="391"/>
      <c r="VPK70" s="392"/>
      <c r="VPL70" s="393"/>
      <c r="VPM70" s="394"/>
      <c r="VPN70" s="395"/>
      <c r="VPO70" s="389"/>
      <c r="VPP70" s="390"/>
      <c r="VPQ70" s="391"/>
      <c r="VPR70" s="392"/>
      <c r="VPS70" s="393"/>
      <c r="VPT70" s="394"/>
      <c r="VPU70" s="395"/>
      <c r="VPV70" s="389"/>
      <c r="VPW70" s="390"/>
      <c r="VPX70" s="391"/>
      <c r="VPY70" s="392"/>
      <c r="VPZ70" s="393"/>
      <c r="VQA70" s="394"/>
      <c r="VQB70" s="395"/>
      <c r="VQC70" s="389"/>
      <c r="VQD70" s="390"/>
      <c r="VQE70" s="391"/>
      <c r="VQF70" s="392"/>
      <c r="VQG70" s="393"/>
      <c r="VQH70" s="394"/>
      <c r="VQI70" s="395"/>
      <c r="VQJ70" s="389"/>
      <c r="VQK70" s="390"/>
      <c r="VQL70" s="391"/>
      <c r="VQM70" s="392"/>
      <c r="VQN70" s="393"/>
      <c r="VQO70" s="394"/>
      <c r="VQP70" s="395"/>
      <c r="VQQ70" s="389"/>
      <c r="VQR70" s="390"/>
      <c r="VQS70" s="391"/>
      <c r="VQT70" s="392"/>
      <c r="VQU70" s="393"/>
      <c r="VQV70" s="394"/>
      <c r="VQW70" s="395"/>
      <c r="VQX70" s="389"/>
      <c r="VQY70" s="390"/>
      <c r="VQZ70" s="391"/>
      <c r="VRA70" s="392"/>
      <c r="VRB70" s="393"/>
      <c r="VRC70" s="394"/>
      <c r="VRD70" s="395"/>
      <c r="VRE70" s="389"/>
      <c r="VRF70" s="390"/>
      <c r="VRG70" s="391"/>
      <c r="VRH70" s="392"/>
      <c r="VRI70" s="393"/>
      <c r="VRJ70" s="394"/>
      <c r="VRK70" s="395"/>
      <c r="VRL70" s="389"/>
      <c r="VRM70" s="390"/>
      <c r="VRN70" s="391"/>
      <c r="VRO70" s="392"/>
      <c r="VRP70" s="393"/>
      <c r="VRQ70" s="394"/>
      <c r="VRR70" s="395"/>
      <c r="VRS70" s="389"/>
      <c r="VRT70" s="390"/>
      <c r="VRU70" s="391"/>
      <c r="VRV70" s="392"/>
      <c r="VRW70" s="393"/>
      <c r="VRX70" s="394"/>
      <c r="VRY70" s="395"/>
      <c r="VRZ70" s="389"/>
      <c r="VSA70" s="390"/>
      <c r="VSB70" s="391"/>
      <c r="VSC70" s="392"/>
      <c r="VSD70" s="393"/>
      <c r="VSE70" s="394"/>
      <c r="VSF70" s="395"/>
      <c r="VSG70" s="389"/>
      <c r="VSH70" s="390"/>
      <c r="VSI70" s="391"/>
      <c r="VSJ70" s="392"/>
      <c r="VSK70" s="393"/>
      <c r="VSL70" s="394"/>
      <c r="VSM70" s="395"/>
      <c r="VSN70" s="389"/>
      <c r="VSO70" s="390"/>
      <c r="VSP70" s="391"/>
      <c r="VSQ70" s="392"/>
      <c r="VSR70" s="393"/>
      <c r="VSS70" s="394"/>
      <c r="VST70" s="395"/>
      <c r="VSU70" s="389"/>
      <c r="VSV70" s="390"/>
      <c r="VSW70" s="391"/>
      <c r="VSX70" s="392"/>
      <c r="VSY70" s="393"/>
      <c r="VSZ70" s="394"/>
      <c r="VTA70" s="395"/>
      <c r="VTB70" s="389"/>
      <c r="VTC70" s="390"/>
      <c r="VTD70" s="391"/>
      <c r="VTE70" s="392"/>
      <c r="VTF70" s="393"/>
      <c r="VTG70" s="394"/>
      <c r="VTH70" s="395"/>
      <c r="VTI70" s="389"/>
      <c r="VTJ70" s="390"/>
      <c r="VTK70" s="391"/>
      <c r="VTL70" s="392"/>
      <c r="VTM70" s="393"/>
      <c r="VTN70" s="394"/>
      <c r="VTO70" s="395"/>
      <c r="VTP70" s="389"/>
      <c r="VTQ70" s="390"/>
      <c r="VTR70" s="391"/>
      <c r="VTS70" s="392"/>
      <c r="VTT70" s="393"/>
      <c r="VTU70" s="394"/>
      <c r="VTV70" s="395"/>
      <c r="VTW70" s="389"/>
      <c r="VTX70" s="390"/>
      <c r="VTY70" s="391"/>
      <c r="VTZ70" s="392"/>
      <c r="VUA70" s="393"/>
      <c r="VUB70" s="394"/>
      <c r="VUC70" s="395"/>
      <c r="VUD70" s="389"/>
      <c r="VUE70" s="390"/>
      <c r="VUF70" s="391"/>
      <c r="VUG70" s="392"/>
      <c r="VUH70" s="393"/>
      <c r="VUI70" s="394"/>
      <c r="VUJ70" s="395"/>
      <c r="VUK70" s="389"/>
      <c r="VUL70" s="390"/>
      <c r="VUM70" s="391"/>
      <c r="VUN70" s="392"/>
      <c r="VUO70" s="393"/>
      <c r="VUP70" s="394"/>
      <c r="VUQ70" s="395"/>
      <c r="VUR70" s="389"/>
      <c r="VUS70" s="390"/>
      <c r="VUT70" s="391"/>
      <c r="VUU70" s="392"/>
      <c r="VUV70" s="393"/>
      <c r="VUW70" s="394"/>
      <c r="VUX70" s="395"/>
      <c r="VUY70" s="389"/>
      <c r="VUZ70" s="390"/>
      <c r="VVA70" s="391"/>
      <c r="VVB70" s="392"/>
      <c r="VVC70" s="393"/>
      <c r="VVD70" s="394"/>
      <c r="VVE70" s="395"/>
      <c r="VVF70" s="389"/>
      <c r="VVG70" s="390"/>
      <c r="VVH70" s="391"/>
      <c r="VVI70" s="392"/>
      <c r="VVJ70" s="393"/>
      <c r="VVK70" s="394"/>
      <c r="VVL70" s="395"/>
      <c r="VVM70" s="389"/>
      <c r="VVN70" s="390"/>
      <c r="VVO70" s="391"/>
      <c r="VVP70" s="392"/>
      <c r="VVQ70" s="393"/>
      <c r="VVR70" s="394"/>
      <c r="VVS70" s="395"/>
      <c r="VVT70" s="389"/>
      <c r="VVU70" s="390"/>
      <c r="VVV70" s="391"/>
      <c r="VVW70" s="392"/>
      <c r="VVX70" s="393"/>
      <c r="VVY70" s="394"/>
      <c r="VVZ70" s="395"/>
      <c r="VWA70" s="389"/>
      <c r="VWB70" s="390"/>
      <c r="VWC70" s="391"/>
      <c r="VWD70" s="392"/>
      <c r="VWE70" s="393"/>
      <c r="VWF70" s="394"/>
      <c r="VWG70" s="395"/>
      <c r="VWH70" s="389"/>
      <c r="VWI70" s="390"/>
      <c r="VWJ70" s="391"/>
      <c r="VWK70" s="392"/>
      <c r="VWL70" s="393"/>
      <c r="VWM70" s="394"/>
      <c r="VWN70" s="395"/>
      <c r="VWO70" s="389"/>
      <c r="VWP70" s="390"/>
      <c r="VWQ70" s="391"/>
      <c r="VWR70" s="392"/>
      <c r="VWS70" s="393"/>
      <c r="VWT70" s="394"/>
      <c r="VWU70" s="395"/>
      <c r="VWV70" s="389"/>
      <c r="VWW70" s="390"/>
      <c r="VWX70" s="391"/>
      <c r="VWY70" s="392"/>
      <c r="VWZ70" s="393"/>
      <c r="VXA70" s="394"/>
      <c r="VXB70" s="395"/>
      <c r="VXC70" s="389"/>
      <c r="VXD70" s="390"/>
      <c r="VXE70" s="391"/>
      <c r="VXF70" s="392"/>
      <c r="VXG70" s="393"/>
      <c r="VXH70" s="394"/>
      <c r="VXI70" s="395"/>
      <c r="VXJ70" s="389"/>
      <c r="VXK70" s="390"/>
      <c r="VXL70" s="391"/>
      <c r="VXM70" s="392"/>
      <c r="VXN70" s="393"/>
      <c r="VXO70" s="394"/>
      <c r="VXP70" s="395"/>
      <c r="VXQ70" s="389"/>
      <c r="VXR70" s="390"/>
      <c r="VXS70" s="391"/>
      <c r="VXT70" s="392"/>
      <c r="VXU70" s="393"/>
      <c r="VXV70" s="394"/>
      <c r="VXW70" s="395"/>
      <c r="VXX70" s="389"/>
      <c r="VXY70" s="390"/>
      <c r="VXZ70" s="391"/>
      <c r="VYA70" s="392"/>
      <c r="VYB70" s="393"/>
      <c r="VYC70" s="394"/>
      <c r="VYD70" s="395"/>
      <c r="VYE70" s="389"/>
      <c r="VYF70" s="390"/>
      <c r="VYG70" s="391"/>
      <c r="VYH70" s="392"/>
      <c r="VYI70" s="393"/>
      <c r="VYJ70" s="394"/>
      <c r="VYK70" s="395"/>
      <c r="VYL70" s="389"/>
      <c r="VYM70" s="390"/>
      <c r="VYN70" s="391"/>
      <c r="VYO70" s="392"/>
      <c r="VYP70" s="393"/>
      <c r="VYQ70" s="394"/>
      <c r="VYR70" s="395"/>
      <c r="VYS70" s="389"/>
      <c r="VYT70" s="390"/>
      <c r="VYU70" s="391"/>
      <c r="VYV70" s="392"/>
      <c r="VYW70" s="393"/>
      <c r="VYX70" s="394"/>
      <c r="VYY70" s="395"/>
      <c r="VYZ70" s="389"/>
      <c r="VZA70" s="390"/>
      <c r="VZB70" s="391"/>
      <c r="VZC70" s="392"/>
      <c r="VZD70" s="393"/>
      <c r="VZE70" s="394"/>
      <c r="VZF70" s="395"/>
      <c r="VZG70" s="389"/>
      <c r="VZH70" s="390"/>
      <c r="VZI70" s="391"/>
      <c r="VZJ70" s="392"/>
      <c r="VZK70" s="393"/>
      <c r="VZL70" s="394"/>
      <c r="VZM70" s="395"/>
      <c r="VZN70" s="389"/>
      <c r="VZO70" s="390"/>
      <c r="VZP70" s="391"/>
      <c r="VZQ70" s="392"/>
      <c r="VZR70" s="393"/>
      <c r="VZS70" s="394"/>
      <c r="VZT70" s="395"/>
      <c r="VZU70" s="389"/>
      <c r="VZV70" s="390"/>
      <c r="VZW70" s="391"/>
      <c r="VZX70" s="392"/>
      <c r="VZY70" s="393"/>
      <c r="VZZ70" s="394"/>
      <c r="WAA70" s="395"/>
      <c r="WAB70" s="389"/>
      <c r="WAC70" s="390"/>
      <c r="WAD70" s="391"/>
      <c r="WAE70" s="392"/>
      <c r="WAF70" s="393"/>
      <c r="WAG70" s="394"/>
      <c r="WAH70" s="395"/>
      <c r="WAI70" s="389"/>
      <c r="WAJ70" s="390"/>
      <c r="WAK70" s="391"/>
      <c r="WAL70" s="392"/>
      <c r="WAM70" s="393"/>
      <c r="WAN70" s="394"/>
      <c r="WAO70" s="395"/>
      <c r="WAP70" s="389"/>
      <c r="WAQ70" s="390"/>
      <c r="WAR70" s="391"/>
      <c r="WAS70" s="392"/>
      <c r="WAT70" s="393"/>
      <c r="WAU70" s="394"/>
      <c r="WAV70" s="395"/>
      <c r="WAW70" s="389"/>
      <c r="WAX70" s="390"/>
      <c r="WAY70" s="391"/>
      <c r="WAZ70" s="392"/>
      <c r="WBA70" s="393"/>
      <c r="WBB70" s="394"/>
      <c r="WBC70" s="395"/>
      <c r="WBD70" s="389"/>
      <c r="WBE70" s="390"/>
      <c r="WBF70" s="391"/>
      <c r="WBG70" s="392"/>
      <c r="WBH70" s="393"/>
      <c r="WBI70" s="394"/>
      <c r="WBJ70" s="395"/>
      <c r="WBK70" s="389"/>
      <c r="WBL70" s="390"/>
      <c r="WBM70" s="391"/>
      <c r="WBN70" s="392"/>
      <c r="WBO70" s="393"/>
      <c r="WBP70" s="394"/>
      <c r="WBQ70" s="395"/>
      <c r="WBR70" s="389"/>
      <c r="WBS70" s="390"/>
      <c r="WBT70" s="391"/>
      <c r="WBU70" s="392"/>
      <c r="WBV70" s="393"/>
      <c r="WBW70" s="394"/>
      <c r="WBX70" s="395"/>
      <c r="WBY70" s="389"/>
      <c r="WBZ70" s="390"/>
      <c r="WCA70" s="391"/>
      <c r="WCB70" s="392"/>
      <c r="WCC70" s="393"/>
      <c r="WCD70" s="394"/>
      <c r="WCE70" s="395"/>
      <c r="WCF70" s="389"/>
      <c r="WCG70" s="390"/>
      <c r="WCH70" s="391"/>
      <c r="WCI70" s="392"/>
      <c r="WCJ70" s="393"/>
      <c r="WCK70" s="394"/>
      <c r="WCL70" s="395"/>
      <c r="WCM70" s="389"/>
      <c r="WCN70" s="390"/>
      <c r="WCO70" s="391"/>
      <c r="WCP70" s="392"/>
      <c r="WCQ70" s="393"/>
      <c r="WCR70" s="394"/>
      <c r="WCS70" s="395"/>
      <c r="WCT70" s="389"/>
      <c r="WCU70" s="390"/>
      <c r="WCV70" s="391"/>
      <c r="WCW70" s="392"/>
      <c r="WCX70" s="393"/>
      <c r="WCY70" s="394"/>
      <c r="WCZ70" s="395"/>
      <c r="WDA70" s="389"/>
      <c r="WDB70" s="390"/>
      <c r="WDC70" s="391"/>
      <c r="WDD70" s="392"/>
      <c r="WDE70" s="393"/>
      <c r="WDF70" s="394"/>
      <c r="WDG70" s="395"/>
      <c r="WDH70" s="389"/>
      <c r="WDI70" s="390"/>
      <c r="WDJ70" s="391"/>
      <c r="WDK70" s="392"/>
      <c r="WDL70" s="393"/>
      <c r="WDM70" s="394"/>
      <c r="WDN70" s="395"/>
      <c r="WDO70" s="389"/>
      <c r="WDP70" s="390"/>
      <c r="WDQ70" s="391"/>
      <c r="WDR70" s="392"/>
      <c r="WDS70" s="393"/>
      <c r="WDT70" s="394"/>
      <c r="WDU70" s="395"/>
      <c r="WDV70" s="389"/>
      <c r="WDW70" s="390"/>
      <c r="WDX70" s="391"/>
      <c r="WDY70" s="392"/>
      <c r="WDZ70" s="393"/>
      <c r="WEA70" s="394"/>
      <c r="WEB70" s="395"/>
      <c r="WEC70" s="389"/>
      <c r="WED70" s="390"/>
      <c r="WEE70" s="391"/>
      <c r="WEF70" s="392"/>
      <c r="WEG70" s="393"/>
      <c r="WEH70" s="394"/>
      <c r="WEI70" s="395"/>
      <c r="WEJ70" s="389"/>
      <c r="WEK70" s="390"/>
      <c r="WEL70" s="391"/>
      <c r="WEM70" s="392"/>
      <c r="WEN70" s="393"/>
      <c r="WEO70" s="394"/>
      <c r="WEP70" s="395"/>
      <c r="WEQ70" s="389"/>
      <c r="WER70" s="390"/>
      <c r="WES70" s="391"/>
      <c r="WET70" s="392"/>
      <c r="WEU70" s="393"/>
      <c r="WEV70" s="394"/>
      <c r="WEW70" s="395"/>
      <c r="WEX70" s="389"/>
      <c r="WEY70" s="390"/>
      <c r="WEZ70" s="391"/>
      <c r="WFA70" s="392"/>
      <c r="WFB70" s="393"/>
      <c r="WFC70" s="394"/>
      <c r="WFD70" s="395"/>
      <c r="WFE70" s="389"/>
      <c r="WFF70" s="390"/>
      <c r="WFG70" s="391"/>
      <c r="WFH70" s="392"/>
      <c r="WFI70" s="393"/>
      <c r="WFJ70" s="394"/>
      <c r="WFK70" s="395"/>
      <c r="WFL70" s="389"/>
      <c r="WFM70" s="390"/>
      <c r="WFN70" s="391"/>
      <c r="WFO70" s="392"/>
      <c r="WFP70" s="393"/>
      <c r="WFQ70" s="394"/>
      <c r="WFR70" s="395"/>
      <c r="WFS70" s="389"/>
      <c r="WFT70" s="390"/>
      <c r="WFU70" s="391"/>
      <c r="WFV70" s="392"/>
      <c r="WFW70" s="393"/>
      <c r="WFX70" s="394"/>
      <c r="WFY70" s="395"/>
      <c r="WFZ70" s="389"/>
      <c r="WGA70" s="390"/>
      <c r="WGB70" s="391"/>
      <c r="WGC70" s="392"/>
      <c r="WGD70" s="393"/>
      <c r="WGE70" s="394"/>
      <c r="WGF70" s="395"/>
      <c r="WGG70" s="389"/>
      <c r="WGH70" s="390"/>
      <c r="WGI70" s="391"/>
      <c r="WGJ70" s="392"/>
      <c r="WGK70" s="393"/>
      <c r="WGL70" s="394"/>
      <c r="WGM70" s="395"/>
      <c r="WGN70" s="389"/>
      <c r="WGO70" s="390"/>
      <c r="WGP70" s="391"/>
      <c r="WGQ70" s="392"/>
      <c r="WGR70" s="393"/>
      <c r="WGS70" s="394"/>
      <c r="WGT70" s="395"/>
      <c r="WGU70" s="389"/>
      <c r="WGV70" s="390"/>
      <c r="WGW70" s="391"/>
      <c r="WGX70" s="392"/>
      <c r="WGY70" s="393"/>
      <c r="WGZ70" s="394"/>
      <c r="WHA70" s="395"/>
      <c r="WHB70" s="389"/>
      <c r="WHC70" s="390"/>
      <c r="WHD70" s="391"/>
      <c r="WHE70" s="392"/>
      <c r="WHF70" s="393"/>
      <c r="WHG70" s="394"/>
      <c r="WHH70" s="395"/>
      <c r="WHI70" s="389"/>
      <c r="WHJ70" s="390"/>
      <c r="WHK70" s="391"/>
      <c r="WHL70" s="392"/>
      <c r="WHM70" s="393"/>
      <c r="WHN70" s="394"/>
      <c r="WHO70" s="395"/>
      <c r="WHP70" s="389"/>
      <c r="WHQ70" s="390"/>
      <c r="WHR70" s="391"/>
      <c r="WHS70" s="392"/>
      <c r="WHT70" s="393"/>
      <c r="WHU70" s="394"/>
      <c r="WHV70" s="395"/>
      <c r="WHW70" s="389"/>
      <c r="WHX70" s="390"/>
      <c r="WHY70" s="391"/>
      <c r="WHZ70" s="392"/>
      <c r="WIA70" s="393"/>
      <c r="WIB70" s="394"/>
      <c r="WIC70" s="395"/>
      <c r="WID70" s="389"/>
      <c r="WIE70" s="390"/>
      <c r="WIF70" s="391"/>
      <c r="WIG70" s="392"/>
      <c r="WIH70" s="393"/>
      <c r="WII70" s="394"/>
      <c r="WIJ70" s="395"/>
      <c r="WIK70" s="389"/>
      <c r="WIL70" s="390"/>
      <c r="WIM70" s="391"/>
      <c r="WIN70" s="392"/>
      <c r="WIO70" s="393"/>
      <c r="WIP70" s="394"/>
      <c r="WIQ70" s="395"/>
      <c r="WIR70" s="389"/>
      <c r="WIS70" s="390"/>
      <c r="WIT70" s="391"/>
      <c r="WIU70" s="392"/>
      <c r="WIV70" s="393"/>
      <c r="WIW70" s="394"/>
      <c r="WIX70" s="395"/>
      <c r="WIY70" s="389"/>
      <c r="WIZ70" s="390"/>
      <c r="WJA70" s="391"/>
      <c r="WJB70" s="392"/>
      <c r="WJC70" s="393"/>
      <c r="WJD70" s="394"/>
      <c r="WJE70" s="395"/>
      <c r="WJF70" s="389"/>
      <c r="WJG70" s="390"/>
      <c r="WJH70" s="391"/>
      <c r="WJI70" s="392"/>
      <c r="WJJ70" s="393"/>
      <c r="WJK70" s="394"/>
      <c r="WJL70" s="395"/>
      <c r="WJM70" s="389"/>
      <c r="WJN70" s="390"/>
      <c r="WJO70" s="391"/>
      <c r="WJP70" s="392"/>
      <c r="WJQ70" s="393"/>
      <c r="WJR70" s="394"/>
      <c r="WJS70" s="395"/>
      <c r="WJT70" s="389"/>
      <c r="WJU70" s="390"/>
      <c r="WJV70" s="391"/>
      <c r="WJW70" s="392"/>
      <c r="WJX70" s="393"/>
      <c r="WJY70" s="394"/>
      <c r="WJZ70" s="395"/>
      <c r="WKA70" s="389"/>
      <c r="WKB70" s="390"/>
      <c r="WKC70" s="391"/>
      <c r="WKD70" s="392"/>
      <c r="WKE70" s="393"/>
      <c r="WKF70" s="394"/>
      <c r="WKG70" s="395"/>
      <c r="WKH70" s="389"/>
      <c r="WKI70" s="390"/>
      <c r="WKJ70" s="391"/>
      <c r="WKK70" s="392"/>
      <c r="WKL70" s="393"/>
      <c r="WKM70" s="394"/>
      <c r="WKN70" s="395"/>
      <c r="WKO70" s="389"/>
      <c r="WKP70" s="390"/>
      <c r="WKQ70" s="391"/>
      <c r="WKR70" s="392"/>
      <c r="WKS70" s="393"/>
      <c r="WKT70" s="394"/>
      <c r="WKU70" s="395"/>
      <c r="WKV70" s="389"/>
      <c r="WKW70" s="390"/>
      <c r="WKX70" s="391"/>
      <c r="WKY70" s="392"/>
      <c r="WKZ70" s="393"/>
      <c r="WLA70" s="394"/>
      <c r="WLB70" s="395"/>
      <c r="WLC70" s="389"/>
      <c r="WLD70" s="390"/>
      <c r="WLE70" s="391"/>
      <c r="WLF70" s="392"/>
      <c r="WLG70" s="393"/>
      <c r="WLH70" s="394"/>
      <c r="WLI70" s="395"/>
      <c r="WLJ70" s="389"/>
      <c r="WLK70" s="390"/>
      <c r="WLL70" s="391"/>
      <c r="WLM70" s="392"/>
      <c r="WLN70" s="393"/>
      <c r="WLO70" s="394"/>
      <c r="WLP70" s="395"/>
      <c r="WLQ70" s="389"/>
      <c r="WLR70" s="390"/>
      <c r="WLS70" s="391"/>
      <c r="WLT70" s="392"/>
      <c r="WLU70" s="393"/>
      <c r="WLV70" s="394"/>
      <c r="WLW70" s="395"/>
      <c r="WLX70" s="389"/>
      <c r="WLY70" s="390"/>
      <c r="WLZ70" s="391"/>
      <c r="WMA70" s="392"/>
      <c r="WMB70" s="393"/>
      <c r="WMC70" s="394"/>
      <c r="WMD70" s="395"/>
      <c r="WME70" s="389"/>
      <c r="WMF70" s="390"/>
      <c r="WMG70" s="391"/>
      <c r="WMH70" s="392"/>
      <c r="WMI70" s="393"/>
      <c r="WMJ70" s="394"/>
      <c r="WMK70" s="395"/>
      <c r="WML70" s="389"/>
      <c r="WMM70" s="390"/>
      <c r="WMN70" s="391"/>
      <c r="WMO70" s="392"/>
      <c r="WMP70" s="393"/>
      <c r="WMQ70" s="394"/>
      <c r="WMR70" s="395"/>
      <c r="WMS70" s="389"/>
      <c r="WMT70" s="390"/>
      <c r="WMU70" s="391"/>
      <c r="WMV70" s="392"/>
      <c r="WMW70" s="393"/>
      <c r="WMX70" s="394"/>
      <c r="WMY70" s="395"/>
      <c r="WMZ70" s="389"/>
      <c r="WNA70" s="390"/>
      <c r="WNB70" s="391"/>
      <c r="WNC70" s="392"/>
      <c r="WND70" s="393"/>
      <c r="WNE70" s="394"/>
      <c r="WNF70" s="395"/>
      <c r="WNG70" s="389"/>
      <c r="WNH70" s="390"/>
      <c r="WNI70" s="391"/>
      <c r="WNJ70" s="392"/>
      <c r="WNK70" s="393"/>
      <c r="WNL70" s="394"/>
      <c r="WNM70" s="395"/>
      <c r="WNN70" s="389"/>
      <c r="WNO70" s="390"/>
      <c r="WNP70" s="391"/>
      <c r="WNQ70" s="392"/>
      <c r="WNR70" s="393"/>
      <c r="WNS70" s="394"/>
      <c r="WNT70" s="395"/>
      <c r="WNU70" s="389"/>
      <c r="WNV70" s="390"/>
      <c r="WNW70" s="391"/>
      <c r="WNX70" s="392"/>
      <c r="WNY70" s="393"/>
      <c r="WNZ70" s="394"/>
      <c r="WOA70" s="395"/>
      <c r="WOB70" s="389"/>
      <c r="WOC70" s="390"/>
      <c r="WOD70" s="391"/>
      <c r="WOE70" s="392"/>
      <c r="WOF70" s="393"/>
      <c r="WOG70" s="394"/>
      <c r="WOH70" s="395"/>
      <c r="WOI70" s="389"/>
      <c r="WOJ70" s="390"/>
      <c r="WOK70" s="391"/>
      <c r="WOL70" s="392"/>
      <c r="WOM70" s="393"/>
      <c r="WON70" s="394"/>
      <c r="WOO70" s="395"/>
      <c r="WOP70" s="389"/>
      <c r="WOQ70" s="390"/>
      <c r="WOR70" s="391"/>
      <c r="WOS70" s="392"/>
      <c r="WOT70" s="393"/>
      <c r="WOU70" s="394"/>
      <c r="WOV70" s="395"/>
      <c r="WOW70" s="389"/>
      <c r="WOX70" s="390"/>
      <c r="WOY70" s="391"/>
      <c r="WOZ70" s="392"/>
      <c r="WPA70" s="393"/>
      <c r="WPB70" s="394"/>
      <c r="WPC70" s="395"/>
      <c r="WPD70" s="389"/>
      <c r="WPE70" s="390"/>
      <c r="WPF70" s="391"/>
      <c r="WPG70" s="392"/>
      <c r="WPH70" s="393"/>
      <c r="WPI70" s="394"/>
      <c r="WPJ70" s="395"/>
      <c r="WPK70" s="389"/>
      <c r="WPL70" s="390"/>
      <c r="WPM70" s="391"/>
      <c r="WPN70" s="392"/>
      <c r="WPO70" s="393"/>
      <c r="WPP70" s="394"/>
      <c r="WPQ70" s="395"/>
      <c r="WPR70" s="389"/>
      <c r="WPS70" s="390"/>
      <c r="WPT70" s="391"/>
      <c r="WPU70" s="392"/>
      <c r="WPV70" s="393"/>
      <c r="WPW70" s="394"/>
      <c r="WPX70" s="395"/>
      <c r="WPY70" s="389"/>
      <c r="WPZ70" s="390"/>
      <c r="WQA70" s="391"/>
      <c r="WQB70" s="392"/>
      <c r="WQC70" s="393"/>
      <c r="WQD70" s="394"/>
      <c r="WQE70" s="395"/>
      <c r="WQF70" s="389"/>
      <c r="WQG70" s="390"/>
      <c r="WQH70" s="391"/>
      <c r="WQI70" s="392"/>
      <c r="WQJ70" s="393"/>
      <c r="WQK70" s="394"/>
      <c r="WQL70" s="395"/>
      <c r="WQM70" s="389"/>
      <c r="WQN70" s="390"/>
      <c r="WQO70" s="391"/>
      <c r="WQP70" s="392"/>
      <c r="WQQ70" s="393"/>
      <c r="WQR70" s="394"/>
      <c r="WQS70" s="395"/>
      <c r="WQT70" s="389"/>
      <c r="WQU70" s="390"/>
      <c r="WQV70" s="391"/>
      <c r="WQW70" s="392"/>
      <c r="WQX70" s="393"/>
      <c r="WQY70" s="394"/>
      <c r="WQZ70" s="395"/>
      <c r="WRA70" s="389"/>
      <c r="WRB70" s="390"/>
      <c r="WRC70" s="391"/>
      <c r="WRD70" s="392"/>
      <c r="WRE70" s="393"/>
      <c r="WRF70" s="394"/>
      <c r="WRG70" s="395"/>
      <c r="WRH70" s="389"/>
      <c r="WRI70" s="390"/>
      <c r="WRJ70" s="391"/>
      <c r="WRK70" s="392"/>
      <c r="WRL70" s="393"/>
      <c r="WRM70" s="394"/>
      <c r="WRN70" s="395"/>
      <c r="WRO70" s="389"/>
      <c r="WRP70" s="390"/>
      <c r="WRQ70" s="391"/>
      <c r="WRR70" s="392"/>
      <c r="WRS70" s="393"/>
      <c r="WRT70" s="394"/>
      <c r="WRU70" s="395"/>
      <c r="WRV70" s="389"/>
      <c r="WRW70" s="390"/>
      <c r="WRX70" s="391"/>
      <c r="WRY70" s="392"/>
      <c r="WRZ70" s="393"/>
      <c r="WSA70" s="394"/>
      <c r="WSB70" s="395"/>
      <c r="WSC70" s="389"/>
      <c r="WSD70" s="390"/>
      <c r="WSE70" s="391"/>
      <c r="WSF70" s="392"/>
      <c r="WSG70" s="393"/>
      <c r="WSH70" s="394"/>
      <c r="WSI70" s="395"/>
      <c r="WSJ70" s="389"/>
      <c r="WSK70" s="390"/>
      <c r="WSL70" s="391"/>
      <c r="WSM70" s="392"/>
      <c r="WSN70" s="393"/>
      <c r="WSO70" s="394"/>
      <c r="WSP70" s="395"/>
      <c r="WSQ70" s="389"/>
      <c r="WSR70" s="390"/>
      <c r="WSS70" s="391"/>
      <c r="WST70" s="392"/>
      <c r="WSU70" s="393"/>
      <c r="WSV70" s="394"/>
      <c r="WSW70" s="395"/>
      <c r="WSX70" s="389"/>
      <c r="WSY70" s="390"/>
      <c r="WSZ70" s="391"/>
      <c r="WTA70" s="392"/>
      <c r="WTB70" s="393"/>
      <c r="WTC70" s="394"/>
      <c r="WTD70" s="395"/>
      <c r="WTE70" s="389"/>
      <c r="WTF70" s="390"/>
      <c r="WTG70" s="391"/>
      <c r="WTH70" s="392"/>
      <c r="WTI70" s="393"/>
      <c r="WTJ70" s="394"/>
      <c r="WTK70" s="395"/>
      <c r="WTL70" s="389"/>
      <c r="WTM70" s="390"/>
      <c r="WTN70" s="391"/>
      <c r="WTO70" s="392"/>
      <c r="WTP70" s="393"/>
      <c r="WTQ70" s="394"/>
      <c r="WTR70" s="395"/>
      <c r="WTS70" s="389"/>
      <c r="WTT70" s="390"/>
      <c r="WTU70" s="391"/>
      <c r="WTV70" s="392"/>
      <c r="WTW70" s="393"/>
      <c r="WTX70" s="394"/>
      <c r="WTY70" s="395"/>
      <c r="WTZ70" s="389"/>
      <c r="WUA70" s="390"/>
      <c r="WUB70" s="391"/>
      <c r="WUC70" s="392"/>
      <c r="WUD70" s="393"/>
      <c r="WUE70" s="394"/>
      <c r="WUF70" s="395"/>
      <c r="WUG70" s="389"/>
      <c r="WUH70" s="390"/>
      <c r="WUI70" s="391"/>
      <c r="WUJ70" s="392"/>
      <c r="WUK70" s="393"/>
      <c r="WUL70" s="394"/>
      <c r="WUM70" s="395"/>
      <c r="WUN70" s="389"/>
      <c r="WUO70" s="390"/>
      <c r="WUP70" s="391"/>
      <c r="WUQ70" s="392"/>
      <c r="WUR70" s="393"/>
      <c r="WUS70" s="394"/>
      <c r="WUT70" s="395"/>
      <c r="WUU70" s="389"/>
      <c r="WUV70" s="390"/>
      <c r="WUW70" s="391"/>
      <c r="WUX70" s="392"/>
      <c r="WUY70" s="393"/>
      <c r="WUZ70" s="394"/>
      <c r="WVA70" s="395"/>
      <c r="WVB70" s="389"/>
      <c r="WVC70" s="390"/>
      <c r="WVD70" s="391"/>
      <c r="WVE70" s="392"/>
      <c r="WVF70" s="393"/>
      <c r="WVG70" s="394"/>
      <c r="WVH70" s="395"/>
      <c r="WVI70" s="389"/>
      <c r="WVJ70" s="390"/>
      <c r="WVK70" s="391"/>
      <c r="WVL70" s="392"/>
      <c r="WVM70" s="393"/>
      <c r="WVN70" s="394"/>
      <c r="WVO70" s="395"/>
      <c r="WVP70" s="389"/>
      <c r="WVQ70" s="390"/>
      <c r="WVR70" s="391"/>
      <c r="WVS70" s="392"/>
      <c r="WVT70" s="393"/>
      <c r="WVU70" s="394"/>
      <c r="WVV70" s="395"/>
      <c r="WVW70" s="389"/>
      <c r="WVX70" s="390"/>
      <c r="WVY70" s="391"/>
      <c r="WVZ70" s="392"/>
      <c r="WWA70" s="393"/>
      <c r="WWB70" s="394"/>
      <c r="WWC70" s="395"/>
      <c r="WWD70" s="389"/>
      <c r="WWE70" s="390"/>
      <c r="WWF70" s="391"/>
      <c r="WWG70" s="392"/>
      <c r="WWH70" s="393"/>
      <c r="WWI70" s="394"/>
      <c r="WWJ70" s="395"/>
      <c r="WWK70" s="389"/>
      <c r="WWL70" s="390"/>
      <c r="WWM70" s="391"/>
      <c r="WWN70" s="392"/>
      <c r="WWO70" s="393"/>
      <c r="WWP70" s="394"/>
      <c r="WWQ70" s="395"/>
      <c r="WWR70" s="389"/>
      <c r="WWS70" s="390"/>
      <c r="WWT70" s="391"/>
      <c r="WWU70" s="392"/>
      <c r="WWV70" s="393"/>
      <c r="WWW70" s="394"/>
      <c r="WWX70" s="395"/>
      <c r="WWY70" s="389"/>
      <c r="WWZ70" s="390"/>
      <c r="WXA70" s="391"/>
      <c r="WXB70" s="392"/>
      <c r="WXC70" s="393"/>
      <c r="WXD70" s="394"/>
      <c r="WXE70" s="395"/>
      <c r="WXF70" s="389"/>
      <c r="WXG70" s="390"/>
      <c r="WXH70" s="391"/>
      <c r="WXI70" s="392"/>
      <c r="WXJ70" s="393"/>
      <c r="WXK70" s="394"/>
      <c r="WXL70" s="395"/>
      <c r="WXM70" s="389"/>
      <c r="WXN70" s="390"/>
      <c r="WXO70" s="391"/>
      <c r="WXP70" s="392"/>
      <c r="WXQ70" s="393"/>
      <c r="WXR70" s="394"/>
      <c r="WXS70" s="395"/>
      <c r="WXT70" s="389"/>
      <c r="WXU70" s="390"/>
      <c r="WXV70" s="391"/>
      <c r="WXW70" s="392"/>
      <c r="WXX70" s="393"/>
      <c r="WXY70" s="394"/>
      <c r="WXZ70" s="395"/>
      <c r="WYA70" s="389"/>
      <c r="WYB70" s="390"/>
      <c r="WYC70" s="391"/>
      <c r="WYD70" s="392"/>
      <c r="WYE70" s="393"/>
      <c r="WYF70" s="394"/>
      <c r="WYG70" s="395"/>
      <c r="WYH70" s="389"/>
      <c r="WYI70" s="390"/>
      <c r="WYJ70" s="391"/>
      <c r="WYK70" s="392"/>
      <c r="WYL70" s="393"/>
      <c r="WYM70" s="394"/>
      <c r="WYN70" s="395"/>
      <c r="WYO70" s="389"/>
      <c r="WYP70" s="390"/>
      <c r="WYQ70" s="391"/>
      <c r="WYR70" s="392"/>
      <c r="WYS70" s="393"/>
      <c r="WYT70" s="394"/>
      <c r="WYU70" s="395"/>
      <c r="WYV70" s="389"/>
      <c r="WYW70" s="390"/>
      <c r="WYX70" s="391"/>
      <c r="WYY70" s="392"/>
      <c r="WYZ70" s="393"/>
      <c r="WZA70" s="394"/>
      <c r="WZB70" s="395"/>
      <c r="WZC70" s="389"/>
      <c r="WZD70" s="390"/>
      <c r="WZE70" s="391"/>
      <c r="WZF70" s="392"/>
      <c r="WZG70" s="393"/>
      <c r="WZH70" s="394"/>
      <c r="WZI70" s="395"/>
      <c r="WZJ70" s="389"/>
      <c r="WZK70" s="390"/>
      <c r="WZL70" s="391"/>
      <c r="WZM70" s="392"/>
      <c r="WZN70" s="393"/>
      <c r="WZO70" s="394"/>
      <c r="WZP70" s="395"/>
      <c r="WZQ70" s="389"/>
      <c r="WZR70" s="390"/>
      <c r="WZS70" s="391"/>
      <c r="WZT70" s="392"/>
      <c r="WZU70" s="393"/>
      <c r="WZV70" s="394"/>
      <c r="WZW70" s="395"/>
      <c r="WZX70" s="389"/>
      <c r="WZY70" s="390"/>
      <c r="WZZ70" s="391"/>
      <c r="XAA70" s="392"/>
      <c r="XAB70" s="393"/>
      <c r="XAC70" s="394"/>
      <c r="XAD70" s="395"/>
      <c r="XAE70" s="389"/>
      <c r="XAF70" s="390"/>
      <c r="XAG70" s="391"/>
      <c r="XAH70" s="392"/>
      <c r="XAI70" s="393"/>
      <c r="XAJ70" s="394"/>
      <c r="XAK70" s="395"/>
      <c r="XAL70" s="389"/>
      <c r="XAM70" s="390"/>
      <c r="XAN70" s="391"/>
      <c r="XAO70" s="392"/>
      <c r="XAP70" s="393"/>
      <c r="XAQ70" s="394"/>
      <c r="XAR70" s="395"/>
      <c r="XAS70" s="389"/>
      <c r="XAT70" s="390"/>
      <c r="XAU70" s="391"/>
      <c r="XAV70" s="392"/>
      <c r="XAW70" s="393"/>
      <c r="XAX70" s="394"/>
      <c r="XAY70" s="395"/>
      <c r="XAZ70" s="389"/>
      <c r="XBA70" s="390"/>
      <c r="XBB70" s="391"/>
      <c r="XBC70" s="392"/>
      <c r="XBD70" s="393"/>
      <c r="XBE70" s="394"/>
      <c r="XBF70" s="395"/>
      <c r="XBG70" s="389"/>
      <c r="XBH70" s="390"/>
      <c r="XBI70" s="391"/>
      <c r="XBJ70" s="392"/>
      <c r="XBK70" s="393"/>
      <c r="XBL70" s="394"/>
      <c r="XBM70" s="395"/>
      <c r="XBN70" s="389"/>
      <c r="XBO70" s="390"/>
      <c r="XBP70" s="391"/>
      <c r="XBQ70" s="392"/>
      <c r="XBR70" s="393"/>
      <c r="XBS70" s="394"/>
      <c r="XBT70" s="395"/>
      <c r="XBU70" s="389"/>
      <c r="XBV70" s="390"/>
      <c r="XBW70" s="391"/>
      <c r="XBX70" s="392"/>
      <c r="XBY70" s="393"/>
      <c r="XBZ70" s="394"/>
      <c r="XCA70" s="395"/>
      <c r="XCB70" s="389"/>
      <c r="XCC70" s="390"/>
      <c r="XCD70" s="391"/>
      <c r="XCE70" s="392"/>
      <c r="XCF70" s="393"/>
      <c r="XCG70" s="394"/>
      <c r="XCH70" s="395"/>
      <c r="XCI70" s="389"/>
      <c r="XCJ70" s="390"/>
      <c r="XCK70" s="391"/>
      <c r="XCL70" s="392"/>
      <c r="XCM70" s="393"/>
      <c r="XCN70" s="394"/>
      <c r="XCO70" s="395"/>
      <c r="XCP70" s="389"/>
      <c r="XCQ70" s="390"/>
      <c r="XCR70" s="391"/>
      <c r="XCS70" s="392"/>
      <c r="XCT70" s="393"/>
      <c r="XCU70" s="394"/>
      <c r="XCV70" s="395"/>
      <c r="XCW70" s="389"/>
      <c r="XCX70" s="390"/>
      <c r="XCY70" s="391"/>
      <c r="XCZ70" s="392"/>
      <c r="XDA70" s="393"/>
      <c r="XDB70" s="394"/>
      <c r="XDC70" s="395"/>
      <c r="XDD70" s="389"/>
      <c r="XDE70" s="390"/>
      <c r="XDF70" s="391"/>
      <c r="XDG70" s="392"/>
      <c r="XDH70" s="393"/>
      <c r="XDI70" s="394"/>
      <c r="XDJ70" s="395"/>
      <c r="XDK70" s="389"/>
      <c r="XDL70" s="390"/>
      <c r="XDM70" s="391"/>
      <c r="XDN70" s="392"/>
      <c r="XDO70" s="393"/>
      <c r="XDP70" s="394"/>
      <c r="XDQ70" s="395"/>
      <c r="XDR70" s="389"/>
      <c r="XDS70" s="390"/>
      <c r="XDT70" s="391"/>
      <c r="XDU70" s="392"/>
      <c r="XDV70" s="393"/>
      <c r="XDW70" s="394"/>
      <c r="XDX70" s="395"/>
      <c r="XDY70" s="389"/>
      <c r="XDZ70" s="390"/>
      <c r="XEA70" s="391"/>
      <c r="XEB70" s="392"/>
      <c r="XEC70" s="393"/>
      <c r="XED70" s="394"/>
      <c r="XEE70" s="395"/>
      <c r="XEF70" s="389"/>
      <c r="XEG70" s="390"/>
      <c r="XEH70" s="391"/>
      <c r="XEI70" s="392"/>
      <c r="XEJ70" s="393"/>
      <c r="XEK70" s="394"/>
      <c r="XEL70" s="395"/>
      <c r="XEM70" s="389"/>
      <c r="XEN70" s="390"/>
      <c r="XEO70" s="391"/>
      <c r="XEP70" s="392"/>
      <c r="XEQ70" s="393"/>
      <c r="XER70" s="394"/>
      <c r="XES70" s="395"/>
      <c r="XET70" s="389"/>
      <c r="XEU70" s="390"/>
      <c r="XEV70" s="391"/>
      <c r="XEW70" s="392"/>
      <c r="XEX70" s="393"/>
      <c r="XEY70" s="394"/>
      <c r="XEZ70" s="395"/>
      <c r="XFA70" s="389"/>
      <c r="XFB70" s="390"/>
      <c r="XFC70" s="391"/>
      <c r="XFD70" s="392"/>
    </row>
    <row r="71" spans="1:16384" s="10" customFormat="1" ht="78.75" x14ac:dyDescent="0.2">
      <c r="A71" s="704"/>
      <c r="B71" s="384" t="s">
        <v>1164</v>
      </c>
      <c r="C71" s="377">
        <v>3600000</v>
      </c>
      <c r="D71" s="381"/>
      <c r="E71" s="374">
        <f t="shared" si="5"/>
        <v>3600000</v>
      </c>
      <c r="F71" s="382">
        <v>42669</v>
      </c>
      <c r="G71" s="582" t="s">
        <v>1163</v>
      </c>
      <c r="H71" s="389"/>
      <c r="I71" s="390"/>
      <c r="J71" s="391"/>
      <c r="K71" s="392"/>
      <c r="L71" s="393"/>
      <c r="M71" s="394"/>
      <c r="N71" s="395"/>
      <c r="O71" s="389"/>
      <c r="P71" s="390"/>
      <c r="Q71" s="391"/>
      <c r="R71" s="392"/>
      <c r="S71" s="393"/>
      <c r="T71" s="394"/>
      <c r="U71" s="395"/>
      <c r="V71" s="389"/>
      <c r="W71" s="390"/>
      <c r="X71" s="391"/>
      <c r="Y71" s="392"/>
      <c r="Z71" s="393"/>
      <c r="AA71" s="394"/>
      <c r="AB71" s="395"/>
      <c r="AC71" s="389"/>
      <c r="AD71" s="390"/>
      <c r="AE71" s="391"/>
      <c r="AF71" s="392"/>
      <c r="AG71" s="393"/>
      <c r="AH71" s="394"/>
      <c r="AI71" s="395"/>
      <c r="AJ71" s="389"/>
      <c r="AK71" s="390"/>
      <c r="AL71" s="391"/>
      <c r="AM71" s="392"/>
      <c r="AN71" s="393"/>
      <c r="AO71" s="394"/>
      <c r="AP71" s="395"/>
      <c r="AQ71" s="389"/>
      <c r="AR71" s="390"/>
      <c r="AS71" s="391"/>
      <c r="AT71" s="392"/>
      <c r="AU71" s="393"/>
      <c r="AV71" s="394"/>
      <c r="AW71" s="395"/>
      <c r="AX71" s="389"/>
      <c r="AY71" s="390"/>
      <c r="AZ71" s="391"/>
      <c r="BA71" s="392"/>
      <c r="BB71" s="393"/>
      <c r="BC71" s="394"/>
      <c r="BD71" s="395"/>
      <c r="BE71" s="389"/>
      <c r="BF71" s="390"/>
      <c r="BG71" s="391"/>
      <c r="BH71" s="392"/>
      <c r="BI71" s="393"/>
      <c r="BJ71" s="394"/>
      <c r="BK71" s="395"/>
      <c r="BL71" s="389"/>
      <c r="BM71" s="390"/>
      <c r="BN71" s="391"/>
      <c r="BO71" s="392"/>
      <c r="BP71" s="393"/>
      <c r="BQ71" s="394"/>
      <c r="BR71" s="395"/>
      <c r="BS71" s="389"/>
      <c r="BT71" s="390"/>
      <c r="BU71" s="391"/>
      <c r="BV71" s="392"/>
      <c r="BW71" s="393"/>
      <c r="BX71" s="394"/>
      <c r="BY71" s="395"/>
      <c r="BZ71" s="389"/>
      <c r="CA71" s="390"/>
      <c r="CB71" s="391"/>
      <c r="CC71" s="392"/>
      <c r="CD71" s="393"/>
      <c r="CE71" s="394"/>
      <c r="CF71" s="395"/>
      <c r="CG71" s="389"/>
      <c r="CH71" s="390"/>
      <c r="CI71" s="391"/>
      <c r="CJ71" s="392"/>
      <c r="CK71" s="393"/>
      <c r="CL71" s="394"/>
      <c r="CM71" s="395"/>
      <c r="CN71" s="389"/>
      <c r="CO71" s="390"/>
      <c r="CP71" s="391"/>
      <c r="CQ71" s="392"/>
      <c r="CR71" s="393"/>
      <c r="CS71" s="394"/>
      <c r="CT71" s="395"/>
      <c r="CU71" s="389"/>
      <c r="CV71" s="390"/>
      <c r="CW71" s="391"/>
      <c r="CX71" s="392"/>
      <c r="CY71" s="393"/>
      <c r="CZ71" s="394"/>
      <c r="DA71" s="395"/>
      <c r="DB71" s="389"/>
      <c r="DC71" s="390"/>
      <c r="DD71" s="391"/>
      <c r="DE71" s="392"/>
      <c r="DF71" s="393"/>
      <c r="DG71" s="394"/>
      <c r="DH71" s="395"/>
      <c r="DI71" s="389"/>
      <c r="DJ71" s="390"/>
      <c r="DK71" s="391"/>
      <c r="DL71" s="392"/>
      <c r="DM71" s="393"/>
      <c r="DN71" s="394"/>
      <c r="DO71" s="395"/>
      <c r="DP71" s="389"/>
      <c r="DQ71" s="390"/>
      <c r="DR71" s="391"/>
      <c r="DS71" s="392"/>
      <c r="DT71" s="393"/>
      <c r="DU71" s="394"/>
      <c r="DV71" s="395"/>
      <c r="DW71" s="389"/>
      <c r="DX71" s="390"/>
      <c r="DY71" s="391"/>
      <c r="DZ71" s="392"/>
      <c r="EA71" s="393"/>
      <c r="EB71" s="394"/>
      <c r="EC71" s="395"/>
      <c r="ED71" s="389"/>
      <c r="EE71" s="390"/>
      <c r="EF71" s="391"/>
      <c r="EG71" s="392"/>
      <c r="EH71" s="393"/>
      <c r="EI71" s="394"/>
      <c r="EJ71" s="395"/>
      <c r="EK71" s="389"/>
      <c r="EL71" s="390"/>
      <c r="EM71" s="391"/>
      <c r="EN71" s="392"/>
      <c r="EO71" s="393"/>
      <c r="EP71" s="394"/>
      <c r="EQ71" s="395"/>
      <c r="ER71" s="389"/>
      <c r="ES71" s="390"/>
      <c r="ET71" s="391"/>
      <c r="EU71" s="392"/>
      <c r="EV71" s="393"/>
      <c r="EW71" s="394"/>
      <c r="EX71" s="395"/>
      <c r="EY71" s="389"/>
      <c r="EZ71" s="390"/>
      <c r="FA71" s="391"/>
      <c r="FB71" s="392"/>
      <c r="FC71" s="393"/>
      <c r="FD71" s="394"/>
      <c r="FE71" s="395"/>
      <c r="FF71" s="389"/>
      <c r="FG71" s="390"/>
      <c r="FH71" s="391"/>
      <c r="FI71" s="392"/>
      <c r="FJ71" s="393"/>
      <c r="FK71" s="394"/>
      <c r="FL71" s="395"/>
      <c r="FM71" s="389"/>
      <c r="FN71" s="390"/>
      <c r="FO71" s="391"/>
      <c r="FP71" s="392"/>
      <c r="FQ71" s="393"/>
      <c r="FR71" s="394"/>
      <c r="FS71" s="395"/>
      <c r="FT71" s="389"/>
      <c r="FU71" s="390"/>
      <c r="FV71" s="391"/>
      <c r="FW71" s="392"/>
      <c r="FX71" s="393"/>
      <c r="FY71" s="394"/>
      <c r="FZ71" s="395"/>
      <c r="GA71" s="389"/>
      <c r="GB71" s="390"/>
      <c r="GC71" s="391"/>
      <c r="GD71" s="392"/>
      <c r="GE71" s="393"/>
      <c r="GF71" s="394"/>
      <c r="GG71" s="395"/>
      <c r="GH71" s="389"/>
      <c r="GI71" s="390"/>
      <c r="GJ71" s="391"/>
      <c r="GK71" s="392"/>
      <c r="GL71" s="393"/>
      <c r="GM71" s="394"/>
      <c r="GN71" s="395"/>
      <c r="GO71" s="389"/>
      <c r="GP71" s="390"/>
      <c r="GQ71" s="391"/>
      <c r="GR71" s="392"/>
      <c r="GS71" s="393"/>
      <c r="GT71" s="394"/>
      <c r="GU71" s="395"/>
      <c r="GV71" s="389"/>
      <c r="GW71" s="390"/>
      <c r="GX71" s="391"/>
      <c r="GY71" s="392"/>
      <c r="GZ71" s="393"/>
      <c r="HA71" s="394"/>
      <c r="HB71" s="395"/>
      <c r="HC71" s="389"/>
      <c r="HD71" s="390"/>
      <c r="HE71" s="391"/>
      <c r="HF71" s="392"/>
      <c r="HG71" s="393"/>
      <c r="HH71" s="394"/>
      <c r="HI71" s="395"/>
      <c r="HJ71" s="389"/>
      <c r="HK71" s="390"/>
      <c r="HL71" s="391"/>
      <c r="HM71" s="392"/>
      <c r="HN71" s="393"/>
      <c r="HO71" s="394"/>
      <c r="HP71" s="395"/>
      <c r="HQ71" s="389"/>
      <c r="HR71" s="390"/>
      <c r="HS71" s="391"/>
      <c r="HT71" s="392"/>
      <c r="HU71" s="393"/>
      <c r="HV71" s="394"/>
      <c r="HW71" s="395"/>
      <c r="HX71" s="389"/>
      <c r="HY71" s="390"/>
      <c r="HZ71" s="391"/>
      <c r="IA71" s="392"/>
      <c r="IB71" s="393"/>
      <c r="IC71" s="394"/>
      <c r="ID71" s="395"/>
      <c r="IE71" s="389"/>
      <c r="IF71" s="390"/>
      <c r="IG71" s="391"/>
      <c r="IH71" s="392"/>
      <c r="II71" s="393"/>
      <c r="IJ71" s="394"/>
      <c r="IK71" s="395"/>
      <c r="IL71" s="389"/>
      <c r="IM71" s="390"/>
      <c r="IN71" s="391"/>
      <c r="IO71" s="392"/>
      <c r="IP71" s="393"/>
      <c r="IQ71" s="394"/>
      <c r="IR71" s="395"/>
      <c r="IS71" s="389"/>
      <c r="IT71" s="390"/>
      <c r="IU71" s="391"/>
      <c r="IV71" s="392"/>
      <c r="IW71" s="393"/>
      <c r="IX71" s="394"/>
      <c r="IY71" s="395"/>
      <c r="IZ71" s="389"/>
      <c r="JA71" s="390"/>
      <c r="JB71" s="391"/>
      <c r="JC71" s="392"/>
      <c r="JD71" s="393"/>
      <c r="JE71" s="394"/>
      <c r="JF71" s="395"/>
      <c r="JG71" s="389"/>
      <c r="JH71" s="390"/>
      <c r="JI71" s="391"/>
      <c r="JJ71" s="392"/>
      <c r="JK71" s="393"/>
      <c r="JL71" s="394"/>
      <c r="JM71" s="395"/>
      <c r="JN71" s="389"/>
      <c r="JO71" s="390"/>
      <c r="JP71" s="391"/>
      <c r="JQ71" s="392"/>
      <c r="JR71" s="393"/>
      <c r="JS71" s="394"/>
      <c r="JT71" s="395"/>
      <c r="JU71" s="389"/>
      <c r="JV71" s="390"/>
      <c r="JW71" s="391"/>
      <c r="JX71" s="392"/>
      <c r="JY71" s="393"/>
      <c r="JZ71" s="394"/>
      <c r="KA71" s="395"/>
      <c r="KB71" s="389"/>
      <c r="KC71" s="390"/>
      <c r="KD71" s="391"/>
      <c r="KE71" s="392"/>
      <c r="KF71" s="393"/>
      <c r="KG71" s="394"/>
      <c r="KH71" s="395"/>
      <c r="KI71" s="389"/>
      <c r="KJ71" s="390"/>
      <c r="KK71" s="391"/>
      <c r="KL71" s="392"/>
      <c r="KM71" s="393"/>
      <c r="KN71" s="394"/>
      <c r="KO71" s="395"/>
      <c r="KP71" s="389"/>
      <c r="KQ71" s="390"/>
      <c r="KR71" s="391"/>
      <c r="KS71" s="392"/>
      <c r="KT71" s="393"/>
      <c r="KU71" s="394"/>
      <c r="KV71" s="395"/>
      <c r="KW71" s="389"/>
      <c r="KX71" s="390"/>
      <c r="KY71" s="391"/>
      <c r="KZ71" s="392"/>
      <c r="LA71" s="393"/>
      <c r="LB71" s="394"/>
      <c r="LC71" s="395"/>
      <c r="LD71" s="389"/>
      <c r="LE71" s="390"/>
      <c r="LF71" s="391"/>
      <c r="LG71" s="392"/>
      <c r="LH71" s="393"/>
      <c r="LI71" s="394"/>
      <c r="LJ71" s="395"/>
      <c r="LK71" s="389"/>
      <c r="LL71" s="390"/>
      <c r="LM71" s="391"/>
      <c r="LN71" s="392"/>
      <c r="LO71" s="393"/>
      <c r="LP71" s="394"/>
      <c r="LQ71" s="395"/>
      <c r="LR71" s="389"/>
      <c r="LS71" s="390"/>
      <c r="LT71" s="391"/>
      <c r="LU71" s="392"/>
      <c r="LV71" s="393"/>
      <c r="LW71" s="394"/>
      <c r="LX71" s="395"/>
      <c r="LY71" s="389"/>
      <c r="LZ71" s="390"/>
      <c r="MA71" s="391"/>
      <c r="MB71" s="392"/>
      <c r="MC71" s="393"/>
      <c r="MD71" s="394"/>
      <c r="ME71" s="395"/>
      <c r="MF71" s="389"/>
      <c r="MG71" s="390"/>
      <c r="MH71" s="391"/>
      <c r="MI71" s="392"/>
      <c r="MJ71" s="393"/>
      <c r="MK71" s="394"/>
      <c r="ML71" s="395"/>
      <c r="MM71" s="389"/>
      <c r="MN71" s="390"/>
      <c r="MO71" s="391"/>
      <c r="MP71" s="392"/>
      <c r="MQ71" s="393"/>
      <c r="MR71" s="394"/>
      <c r="MS71" s="395"/>
      <c r="MT71" s="389"/>
      <c r="MU71" s="390"/>
      <c r="MV71" s="391"/>
      <c r="MW71" s="392"/>
      <c r="MX71" s="393"/>
      <c r="MY71" s="394"/>
      <c r="MZ71" s="395"/>
      <c r="NA71" s="389"/>
      <c r="NB71" s="390"/>
      <c r="NC71" s="391"/>
      <c r="ND71" s="392"/>
      <c r="NE71" s="393"/>
      <c r="NF71" s="394"/>
      <c r="NG71" s="395"/>
      <c r="NH71" s="389"/>
      <c r="NI71" s="390"/>
      <c r="NJ71" s="391"/>
      <c r="NK71" s="392"/>
      <c r="NL71" s="393"/>
      <c r="NM71" s="394"/>
      <c r="NN71" s="395"/>
      <c r="NO71" s="389"/>
      <c r="NP71" s="390"/>
      <c r="NQ71" s="391"/>
      <c r="NR71" s="392"/>
      <c r="NS71" s="393"/>
      <c r="NT71" s="394"/>
      <c r="NU71" s="395"/>
      <c r="NV71" s="389"/>
      <c r="NW71" s="390"/>
      <c r="NX71" s="391"/>
      <c r="NY71" s="392"/>
      <c r="NZ71" s="393"/>
      <c r="OA71" s="394"/>
      <c r="OB71" s="395"/>
      <c r="OC71" s="389"/>
      <c r="OD71" s="390"/>
      <c r="OE71" s="391"/>
      <c r="OF71" s="392"/>
      <c r="OG71" s="393"/>
      <c r="OH71" s="394"/>
      <c r="OI71" s="395"/>
      <c r="OJ71" s="389"/>
      <c r="OK71" s="390"/>
      <c r="OL71" s="391"/>
      <c r="OM71" s="392"/>
      <c r="ON71" s="393"/>
      <c r="OO71" s="394"/>
      <c r="OP71" s="395"/>
      <c r="OQ71" s="389"/>
      <c r="OR71" s="390"/>
      <c r="OS71" s="391"/>
      <c r="OT71" s="392"/>
      <c r="OU71" s="393"/>
      <c r="OV71" s="394"/>
      <c r="OW71" s="395"/>
      <c r="OX71" s="389"/>
      <c r="OY71" s="390"/>
      <c r="OZ71" s="391"/>
      <c r="PA71" s="392"/>
      <c r="PB71" s="393"/>
      <c r="PC71" s="394"/>
      <c r="PD71" s="395"/>
      <c r="PE71" s="389"/>
      <c r="PF71" s="390"/>
      <c r="PG71" s="391"/>
      <c r="PH71" s="392"/>
      <c r="PI71" s="393"/>
      <c r="PJ71" s="394"/>
      <c r="PK71" s="395"/>
      <c r="PL71" s="389"/>
      <c r="PM71" s="390"/>
      <c r="PN71" s="391"/>
      <c r="PO71" s="392"/>
      <c r="PP71" s="393"/>
      <c r="PQ71" s="394"/>
      <c r="PR71" s="395"/>
      <c r="PS71" s="389"/>
      <c r="PT71" s="390"/>
      <c r="PU71" s="391"/>
      <c r="PV71" s="392"/>
      <c r="PW71" s="393"/>
      <c r="PX71" s="394"/>
      <c r="PY71" s="395"/>
      <c r="PZ71" s="389"/>
      <c r="QA71" s="390"/>
      <c r="QB71" s="391"/>
      <c r="QC71" s="392"/>
      <c r="QD71" s="393"/>
      <c r="QE71" s="394"/>
      <c r="QF71" s="395"/>
      <c r="QG71" s="389"/>
      <c r="QH71" s="390"/>
      <c r="QI71" s="391"/>
      <c r="QJ71" s="392"/>
      <c r="QK71" s="393"/>
      <c r="QL71" s="394"/>
      <c r="QM71" s="395"/>
      <c r="QN71" s="389"/>
      <c r="QO71" s="390"/>
      <c r="QP71" s="391"/>
      <c r="QQ71" s="392"/>
      <c r="QR71" s="393"/>
      <c r="QS71" s="394"/>
      <c r="QT71" s="395"/>
      <c r="QU71" s="389"/>
      <c r="QV71" s="390"/>
      <c r="QW71" s="391"/>
      <c r="QX71" s="392"/>
      <c r="QY71" s="393"/>
      <c r="QZ71" s="394"/>
      <c r="RA71" s="395"/>
      <c r="RB71" s="389"/>
      <c r="RC71" s="390"/>
      <c r="RD71" s="391"/>
      <c r="RE71" s="392"/>
      <c r="RF71" s="393"/>
      <c r="RG71" s="394"/>
      <c r="RH71" s="395"/>
      <c r="RI71" s="389"/>
      <c r="RJ71" s="390"/>
      <c r="RK71" s="391"/>
      <c r="RL71" s="392"/>
      <c r="RM71" s="393"/>
      <c r="RN71" s="394"/>
      <c r="RO71" s="395"/>
      <c r="RP71" s="389"/>
      <c r="RQ71" s="390"/>
      <c r="RR71" s="391"/>
      <c r="RS71" s="392"/>
      <c r="RT71" s="393"/>
      <c r="RU71" s="394"/>
      <c r="RV71" s="395"/>
      <c r="RW71" s="389"/>
      <c r="RX71" s="390"/>
      <c r="RY71" s="391"/>
      <c r="RZ71" s="392"/>
      <c r="SA71" s="393"/>
      <c r="SB71" s="394"/>
      <c r="SC71" s="395"/>
      <c r="SD71" s="389"/>
      <c r="SE71" s="390"/>
      <c r="SF71" s="391"/>
      <c r="SG71" s="392"/>
      <c r="SH71" s="393"/>
      <c r="SI71" s="394"/>
      <c r="SJ71" s="395"/>
      <c r="SK71" s="389"/>
      <c r="SL71" s="390"/>
      <c r="SM71" s="391"/>
      <c r="SN71" s="392"/>
      <c r="SO71" s="393"/>
      <c r="SP71" s="394"/>
      <c r="SQ71" s="395"/>
      <c r="SR71" s="389"/>
      <c r="SS71" s="390"/>
      <c r="ST71" s="391"/>
      <c r="SU71" s="392"/>
      <c r="SV71" s="393"/>
      <c r="SW71" s="394"/>
      <c r="SX71" s="395"/>
      <c r="SY71" s="389"/>
      <c r="SZ71" s="390"/>
      <c r="TA71" s="391"/>
      <c r="TB71" s="392"/>
      <c r="TC71" s="393"/>
      <c r="TD71" s="394"/>
      <c r="TE71" s="395"/>
      <c r="TF71" s="389"/>
      <c r="TG71" s="390"/>
      <c r="TH71" s="391"/>
      <c r="TI71" s="392"/>
      <c r="TJ71" s="393"/>
      <c r="TK71" s="394"/>
      <c r="TL71" s="395"/>
      <c r="TM71" s="389"/>
      <c r="TN71" s="390"/>
      <c r="TO71" s="391"/>
      <c r="TP71" s="392"/>
      <c r="TQ71" s="393"/>
      <c r="TR71" s="394"/>
      <c r="TS71" s="395"/>
      <c r="TT71" s="389"/>
      <c r="TU71" s="390"/>
      <c r="TV71" s="391"/>
      <c r="TW71" s="392"/>
      <c r="TX71" s="393"/>
      <c r="TY71" s="394"/>
      <c r="TZ71" s="395"/>
      <c r="UA71" s="389"/>
      <c r="UB71" s="390"/>
      <c r="UC71" s="391"/>
      <c r="UD71" s="392"/>
      <c r="UE71" s="393"/>
      <c r="UF71" s="394"/>
      <c r="UG71" s="395"/>
      <c r="UH71" s="389"/>
      <c r="UI71" s="390"/>
      <c r="UJ71" s="391"/>
      <c r="UK71" s="392"/>
      <c r="UL71" s="393"/>
      <c r="UM71" s="394"/>
      <c r="UN71" s="395"/>
      <c r="UO71" s="389"/>
      <c r="UP71" s="390"/>
      <c r="UQ71" s="391"/>
      <c r="UR71" s="392"/>
      <c r="US71" s="393"/>
      <c r="UT71" s="394"/>
      <c r="UU71" s="395"/>
      <c r="UV71" s="389"/>
      <c r="UW71" s="390"/>
      <c r="UX71" s="391"/>
      <c r="UY71" s="392"/>
      <c r="UZ71" s="393"/>
      <c r="VA71" s="394"/>
      <c r="VB71" s="395"/>
      <c r="VC71" s="389"/>
      <c r="VD71" s="390"/>
      <c r="VE71" s="391"/>
      <c r="VF71" s="392"/>
      <c r="VG71" s="393"/>
      <c r="VH71" s="394"/>
      <c r="VI71" s="395"/>
      <c r="VJ71" s="389"/>
      <c r="VK71" s="390"/>
      <c r="VL71" s="391"/>
      <c r="VM71" s="392"/>
      <c r="VN71" s="393"/>
      <c r="VO71" s="394"/>
      <c r="VP71" s="395"/>
      <c r="VQ71" s="389"/>
      <c r="VR71" s="390"/>
      <c r="VS71" s="391"/>
      <c r="VT71" s="392"/>
      <c r="VU71" s="393"/>
      <c r="VV71" s="394"/>
      <c r="VW71" s="395"/>
      <c r="VX71" s="389"/>
      <c r="VY71" s="390"/>
      <c r="VZ71" s="391"/>
      <c r="WA71" s="392"/>
      <c r="WB71" s="393"/>
      <c r="WC71" s="394"/>
      <c r="WD71" s="395"/>
      <c r="WE71" s="389"/>
      <c r="WF71" s="390"/>
      <c r="WG71" s="391"/>
      <c r="WH71" s="392"/>
      <c r="WI71" s="393"/>
      <c r="WJ71" s="394"/>
      <c r="WK71" s="395"/>
      <c r="WL71" s="389"/>
      <c r="WM71" s="390"/>
      <c r="WN71" s="391"/>
      <c r="WO71" s="392"/>
      <c r="WP71" s="393"/>
      <c r="WQ71" s="394"/>
      <c r="WR71" s="395"/>
      <c r="WS71" s="389"/>
      <c r="WT71" s="390"/>
      <c r="WU71" s="391"/>
      <c r="WV71" s="392"/>
      <c r="WW71" s="393"/>
      <c r="WX71" s="394"/>
      <c r="WY71" s="395"/>
      <c r="WZ71" s="389"/>
      <c r="XA71" s="390"/>
      <c r="XB71" s="391"/>
      <c r="XC71" s="392"/>
      <c r="XD71" s="393"/>
      <c r="XE71" s="394"/>
      <c r="XF71" s="395"/>
      <c r="XG71" s="389"/>
      <c r="XH71" s="390"/>
      <c r="XI71" s="391"/>
      <c r="XJ71" s="392"/>
      <c r="XK71" s="393"/>
      <c r="XL71" s="394"/>
      <c r="XM71" s="395"/>
      <c r="XN71" s="389"/>
      <c r="XO71" s="390"/>
      <c r="XP71" s="391"/>
      <c r="XQ71" s="392"/>
      <c r="XR71" s="393"/>
      <c r="XS71" s="394"/>
      <c r="XT71" s="395"/>
      <c r="XU71" s="389"/>
      <c r="XV71" s="390"/>
      <c r="XW71" s="391"/>
      <c r="XX71" s="392"/>
      <c r="XY71" s="393"/>
      <c r="XZ71" s="394"/>
      <c r="YA71" s="395"/>
      <c r="YB71" s="389"/>
      <c r="YC71" s="390"/>
      <c r="YD71" s="391"/>
      <c r="YE71" s="392"/>
      <c r="YF71" s="393"/>
      <c r="YG71" s="394"/>
      <c r="YH71" s="395"/>
      <c r="YI71" s="389"/>
      <c r="YJ71" s="390"/>
      <c r="YK71" s="391"/>
      <c r="YL71" s="392"/>
      <c r="YM71" s="393"/>
      <c r="YN71" s="394"/>
      <c r="YO71" s="395"/>
      <c r="YP71" s="389"/>
      <c r="YQ71" s="390"/>
      <c r="YR71" s="391"/>
      <c r="YS71" s="392"/>
      <c r="YT71" s="393"/>
      <c r="YU71" s="394"/>
      <c r="YV71" s="395"/>
      <c r="YW71" s="389"/>
      <c r="YX71" s="390"/>
      <c r="YY71" s="391"/>
      <c r="YZ71" s="392"/>
      <c r="ZA71" s="393"/>
      <c r="ZB71" s="394"/>
      <c r="ZC71" s="395"/>
      <c r="ZD71" s="389"/>
      <c r="ZE71" s="390"/>
      <c r="ZF71" s="391"/>
      <c r="ZG71" s="392"/>
      <c r="ZH71" s="393"/>
      <c r="ZI71" s="394"/>
      <c r="ZJ71" s="395"/>
      <c r="ZK71" s="389"/>
      <c r="ZL71" s="390"/>
      <c r="ZM71" s="391"/>
      <c r="ZN71" s="392"/>
      <c r="ZO71" s="393"/>
      <c r="ZP71" s="394"/>
      <c r="ZQ71" s="395"/>
      <c r="ZR71" s="389"/>
      <c r="ZS71" s="390"/>
      <c r="ZT71" s="391"/>
      <c r="ZU71" s="392"/>
      <c r="ZV71" s="393"/>
      <c r="ZW71" s="394"/>
      <c r="ZX71" s="395"/>
      <c r="ZY71" s="389"/>
      <c r="ZZ71" s="390"/>
      <c r="AAA71" s="391"/>
      <c r="AAB71" s="392"/>
      <c r="AAC71" s="393"/>
      <c r="AAD71" s="394"/>
      <c r="AAE71" s="395"/>
      <c r="AAF71" s="389"/>
      <c r="AAG71" s="390"/>
      <c r="AAH71" s="391"/>
      <c r="AAI71" s="392"/>
      <c r="AAJ71" s="393"/>
      <c r="AAK71" s="394"/>
      <c r="AAL71" s="395"/>
      <c r="AAM71" s="389"/>
      <c r="AAN71" s="390"/>
      <c r="AAO71" s="391"/>
      <c r="AAP71" s="392"/>
      <c r="AAQ71" s="393"/>
      <c r="AAR71" s="394"/>
      <c r="AAS71" s="395"/>
      <c r="AAT71" s="389"/>
      <c r="AAU71" s="390"/>
      <c r="AAV71" s="391"/>
      <c r="AAW71" s="392"/>
      <c r="AAX71" s="393"/>
      <c r="AAY71" s="394"/>
      <c r="AAZ71" s="395"/>
      <c r="ABA71" s="389"/>
      <c r="ABB71" s="390"/>
      <c r="ABC71" s="391"/>
      <c r="ABD71" s="392"/>
      <c r="ABE71" s="393"/>
      <c r="ABF71" s="394"/>
      <c r="ABG71" s="395"/>
      <c r="ABH71" s="389"/>
      <c r="ABI71" s="390"/>
      <c r="ABJ71" s="391"/>
      <c r="ABK71" s="392"/>
      <c r="ABL71" s="393"/>
      <c r="ABM71" s="394"/>
      <c r="ABN71" s="395"/>
      <c r="ABO71" s="389"/>
      <c r="ABP71" s="390"/>
      <c r="ABQ71" s="391"/>
      <c r="ABR71" s="392"/>
      <c r="ABS71" s="393"/>
      <c r="ABT71" s="394"/>
      <c r="ABU71" s="395"/>
      <c r="ABV71" s="389"/>
      <c r="ABW71" s="390"/>
      <c r="ABX71" s="391"/>
      <c r="ABY71" s="392"/>
      <c r="ABZ71" s="393"/>
      <c r="ACA71" s="394"/>
      <c r="ACB71" s="395"/>
      <c r="ACC71" s="389"/>
      <c r="ACD71" s="390"/>
      <c r="ACE71" s="391"/>
      <c r="ACF71" s="392"/>
      <c r="ACG71" s="393"/>
      <c r="ACH71" s="394"/>
      <c r="ACI71" s="395"/>
      <c r="ACJ71" s="389"/>
      <c r="ACK71" s="390"/>
      <c r="ACL71" s="391"/>
      <c r="ACM71" s="392"/>
      <c r="ACN71" s="393"/>
      <c r="ACO71" s="394"/>
      <c r="ACP71" s="395"/>
      <c r="ACQ71" s="389"/>
      <c r="ACR71" s="390"/>
      <c r="ACS71" s="391"/>
      <c r="ACT71" s="392"/>
      <c r="ACU71" s="393"/>
      <c r="ACV71" s="394"/>
      <c r="ACW71" s="395"/>
      <c r="ACX71" s="389"/>
      <c r="ACY71" s="390"/>
      <c r="ACZ71" s="391"/>
      <c r="ADA71" s="392"/>
      <c r="ADB71" s="393"/>
      <c r="ADC71" s="394"/>
      <c r="ADD71" s="395"/>
      <c r="ADE71" s="389"/>
      <c r="ADF71" s="390"/>
      <c r="ADG71" s="391"/>
      <c r="ADH71" s="392"/>
      <c r="ADI71" s="393"/>
      <c r="ADJ71" s="394"/>
      <c r="ADK71" s="395"/>
      <c r="ADL71" s="389"/>
      <c r="ADM71" s="390"/>
      <c r="ADN71" s="391"/>
      <c r="ADO71" s="392"/>
      <c r="ADP71" s="393"/>
      <c r="ADQ71" s="394"/>
      <c r="ADR71" s="395"/>
      <c r="ADS71" s="389"/>
      <c r="ADT71" s="390"/>
      <c r="ADU71" s="391"/>
      <c r="ADV71" s="392"/>
      <c r="ADW71" s="393"/>
      <c r="ADX71" s="394"/>
      <c r="ADY71" s="395"/>
      <c r="ADZ71" s="389"/>
      <c r="AEA71" s="390"/>
      <c r="AEB71" s="391"/>
      <c r="AEC71" s="392"/>
      <c r="AED71" s="393"/>
      <c r="AEE71" s="394"/>
      <c r="AEF71" s="395"/>
      <c r="AEG71" s="389"/>
      <c r="AEH71" s="390"/>
      <c r="AEI71" s="391"/>
      <c r="AEJ71" s="392"/>
      <c r="AEK71" s="393"/>
      <c r="AEL71" s="394"/>
      <c r="AEM71" s="395"/>
      <c r="AEN71" s="389"/>
      <c r="AEO71" s="390"/>
      <c r="AEP71" s="391"/>
      <c r="AEQ71" s="392"/>
      <c r="AER71" s="393"/>
      <c r="AES71" s="394"/>
      <c r="AET71" s="395"/>
      <c r="AEU71" s="389"/>
      <c r="AEV71" s="390"/>
      <c r="AEW71" s="391"/>
      <c r="AEX71" s="392"/>
      <c r="AEY71" s="393"/>
      <c r="AEZ71" s="394"/>
      <c r="AFA71" s="395"/>
      <c r="AFB71" s="389"/>
      <c r="AFC71" s="390"/>
      <c r="AFD71" s="391"/>
      <c r="AFE71" s="392"/>
      <c r="AFF71" s="393"/>
      <c r="AFG71" s="394"/>
      <c r="AFH71" s="395"/>
      <c r="AFI71" s="389"/>
      <c r="AFJ71" s="390"/>
      <c r="AFK71" s="391"/>
      <c r="AFL71" s="392"/>
      <c r="AFM71" s="393"/>
      <c r="AFN71" s="394"/>
      <c r="AFO71" s="395"/>
      <c r="AFP71" s="389"/>
      <c r="AFQ71" s="390"/>
      <c r="AFR71" s="391"/>
      <c r="AFS71" s="392"/>
      <c r="AFT71" s="393"/>
      <c r="AFU71" s="394"/>
      <c r="AFV71" s="395"/>
      <c r="AFW71" s="389"/>
      <c r="AFX71" s="390"/>
      <c r="AFY71" s="391"/>
      <c r="AFZ71" s="392"/>
      <c r="AGA71" s="393"/>
      <c r="AGB71" s="394"/>
      <c r="AGC71" s="395"/>
      <c r="AGD71" s="389"/>
      <c r="AGE71" s="390"/>
      <c r="AGF71" s="391"/>
      <c r="AGG71" s="392"/>
      <c r="AGH71" s="393"/>
      <c r="AGI71" s="394"/>
      <c r="AGJ71" s="395"/>
      <c r="AGK71" s="389"/>
      <c r="AGL71" s="390"/>
      <c r="AGM71" s="391"/>
      <c r="AGN71" s="392"/>
      <c r="AGO71" s="393"/>
      <c r="AGP71" s="394"/>
      <c r="AGQ71" s="395"/>
      <c r="AGR71" s="389"/>
      <c r="AGS71" s="390"/>
      <c r="AGT71" s="391"/>
      <c r="AGU71" s="392"/>
      <c r="AGV71" s="393"/>
      <c r="AGW71" s="394"/>
      <c r="AGX71" s="395"/>
      <c r="AGY71" s="389"/>
      <c r="AGZ71" s="390"/>
      <c r="AHA71" s="391"/>
      <c r="AHB71" s="392"/>
      <c r="AHC71" s="393"/>
      <c r="AHD71" s="394"/>
      <c r="AHE71" s="395"/>
      <c r="AHF71" s="389"/>
      <c r="AHG71" s="390"/>
      <c r="AHH71" s="391"/>
      <c r="AHI71" s="392"/>
      <c r="AHJ71" s="393"/>
      <c r="AHK71" s="394"/>
      <c r="AHL71" s="395"/>
      <c r="AHM71" s="389"/>
      <c r="AHN71" s="390"/>
      <c r="AHO71" s="391"/>
      <c r="AHP71" s="392"/>
      <c r="AHQ71" s="393"/>
      <c r="AHR71" s="394"/>
      <c r="AHS71" s="395"/>
      <c r="AHT71" s="389"/>
      <c r="AHU71" s="390"/>
      <c r="AHV71" s="391"/>
      <c r="AHW71" s="392"/>
      <c r="AHX71" s="393"/>
      <c r="AHY71" s="394"/>
      <c r="AHZ71" s="395"/>
      <c r="AIA71" s="389"/>
      <c r="AIB71" s="390"/>
      <c r="AIC71" s="391"/>
      <c r="AID71" s="392"/>
      <c r="AIE71" s="393"/>
      <c r="AIF71" s="394"/>
      <c r="AIG71" s="395"/>
      <c r="AIH71" s="389"/>
      <c r="AII71" s="390"/>
      <c r="AIJ71" s="391"/>
      <c r="AIK71" s="392"/>
      <c r="AIL71" s="393"/>
      <c r="AIM71" s="394"/>
      <c r="AIN71" s="395"/>
      <c r="AIO71" s="389"/>
      <c r="AIP71" s="390"/>
      <c r="AIQ71" s="391"/>
      <c r="AIR71" s="392"/>
      <c r="AIS71" s="393"/>
      <c r="AIT71" s="394"/>
      <c r="AIU71" s="395"/>
      <c r="AIV71" s="389"/>
      <c r="AIW71" s="390"/>
      <c r="AIX71" s="391"/>
      <c r="AIY71" s="392"/>
      <c r="AIZ71" s="393"/>
      <c r="AJA71" s="394"/>
      <c r="AJB71" s="395"/>
      <c r="AJC71" s="389"/>
      <c r="AJD71" s="390"/>
      <c r="AJE71" s="391"/>
      <c r="AJF71" s="392"/>
      <c r="AJG71" s="393"/>
      <c r="AJH71" s="394"/>
      <c r="AJI71" s="395"/>
      <c r="AJJ71" s="389"/>
      <c r="AJK71" s="390"/>
      <c r="AJL71" s="391"/>
      <c r="AJM71" s="392"/>
      <c r="AJN71" s="393"/>
      <c r="AJO71" s="394"/>
      <c r="AJP71" s="395"/>
      <c r="AJQ71" s="389"/>
      <c r="AJR71" s="390"/>
      <c r="AJS71" s="391"/>
      <c r="AJT71" s="392"/>
      <c r="AJU71" s="393"/>
      <c r="AJV71" s="394"/>
      <c r="AJW71" s="395"/>
      <c r="AJX71" s="389"/>
      <c r="AJY71" s="390"/>
      <c r="AJZ71" s="391"/>
      <c r="AKA71" s="392"/>
      <c r="AKB71" s="393"/>
      <c r="AKC71" s="394"/>
      <c r="AKD71" s="395"/>
      <c r="AKE71" s="389"/>
      <c r="AKF71" s="390"/>
      <c r="AKG71" s="391"/>
      <c r="AKH71" s="392"/>
      <c r="AKI71" s="393"/>
      <c r="AKJ71" s="394"/>
      <c r="AKK71" s="395"/>
      <c r="AKL71" s="389"/>
      <c r="AKM71" s="390"/>
      <c r="AKN71" s="391"/>
      <c r="AKO71" s="392"/>
      <c r="AKP71" s="393"/>
      <c r="AKQ71" s="394"/>
      <c r="AKR71" s="395"/>
      <c r="AKS71" s="389"/>
      <c r="AKT71" s="390"/>
      <c r="AKU71" s="391"/>
      <c r="AKV71" s="392"/>
      <c r="AKW71" s="393"/>
      <c r="AKX71" s="394"/>
      <c r="AKY71" s="395"/>
      <c r="AKZ71" s="389"/>
      <c r="ALA71" s="390"/>
      <c r="ALB71" s="391"/>
      <c r="ALC71" s="392"/>
      <c r="ALD71" s="393"/>
      <c r="ALE71" s="394"/>
      <c r="ALF71" s="395"/>
      <c r="ALG71" s="389"/>
      <c r="ALH71" s="390"/>
      <c r="ALI71" s="391"/>
      <c r="ALJ71" s="392"/>
      <c r="ALK71" s="393"/>
      <c r="ALL71" s="394"/>
      <c r="ALM71" s="395"/>
      <c r="ALN71" s="389"/>
      <c r="ALO71" s="390"/>
      <c r="ALP71" s="391"/>
      <c r="ALQ71" s="392"/>
      <c r="ALR71" s="393"/>
      <c r="ALS71" s="394"/>
      <c r="ALT71" s="395"/>
      <c r="ALU71" s="389"/>
      <c r="ALV71" s="390"/>
      <c r="ALW71" s="391"/>
      <c r="ALX71" s="392"/>
      <c r="ALY71" s="393"/>
      <c r="ALZ71" s="394"/>
      <c r="AMA71" s="395"/>
      <c r="AMB71" s="389"/>
      <c r="AMC71" s="390"/>
      <c r="AMD71" s="391"/>
      <c r="AME71" s="392"/>
      <c r="AMF71" s="393"/>
      <c r="AMG71" s="394"/>
      <c r="AMH71" s="395"/>
      <c r="AMI71" s="389"/>
      <c r="AMJ71" s="390"/>
      <c r="AMK71" s="391"/>
      <c r="AML71" s="392"/>
      <c r="AMM71" s="393"/>
      <c r="AMN71" s="394"/>
      <c r="AMO71" s="395"/>
      <c r="AMP71" s="389"/>
      <c r="AMQ71" s="390"/>
      <c r="AMR71" s="391"/>
      <c r="AMS71" s="392"/>
      <c r="AMT71" s="393"/>
      <c r="AMU71" s="394"/>
      <c r="AMV71" s="395"/>
      <c r="AMW71" s="389"/>
      <c r="AMX71" s="390"/>
      <c r="AMY71" s="391"/>
      <c r="AMZ71" s="392"/>
      <c r="ANA71" s="393"/>
      <c r="ANB71" s="394"/>
      <c r="ANC71" s="395"/>
      <c r="AND71" s="389"/>
      <c r="ANE71" s="390"/>
      <c r="ANF71" s="391"/>
      <c r="ANG71" s="392"/>
      <c r="ANH71" s="393"/>
      <c r="ANI71" s="394"/>
      <c r="ANJ71" s="395"/>
      <c r="ANK71" s="389"/>
      <c r="ANL71" s="390"/>
      <c r="ANM71" s="391"/>
      <c r="ANN71" s="392"/>
      <c r="ANO71" s="393"/>
      <c r="ANP71" s="394"/>
      <c r="ANQ71" s="395"/>
      <c r="ANR71" s="389"/>
      <c r="ANS71" s="390"/>
      <c r="ANT71" s="391"/>
      <c r="ANU71" s="392"/>
      <c r="ANV71" s="393"/>
      <c r="ANW71" s="394"/>
      <c r="ANX71" s="395"/>
      <c r="ANY71" s="389"/>
      <c r="ANZ71" s="390"/>
      <c r="AOA71" s="391"/>
      <c r="AOB71" s="392"/>
      <c r="AOC71" s="393"/>
      <c r="AOD71" s="394"/>
      <c r="AOE71" s="395"/>
      <c r="AOF71" s="389"/>
      <c r="AOG71" s="390"/>
      <c r="AOH71" s="391"/>
      <c r="AOI71" s="392"/>
      <c r="AOJ71" s="393"/>
      <c r="AOK71" s="394"/>
      <c r="AOL71" s="395"/>
      <c r="AOM71" s="389"/>
      <c r="AON71" s="390"/>
      <c r="AOO71" s="391"/>
      <c r="AOP71" s="392"/>
      <c r="AOQ71" s="393"/>
      <c r="AOR71" s="394"/>
      <c r="AOS71" s="395"/>
      <c r="AOT71" s="389"/>
      <c r="AOU71" s="390"/>
      <c r="AOV71" s="391"/>
      <c r="AOW71" s="392"/>
      <c r="AOX71" s="393"/>
      <c r="AOY71" s="394"/>
      <c r="AOZ71" s="395"/>
      <c r="APA71" s="389"/>
      <c r="APB71" s="390"/>
      <c r="APC71" s="391"/>
      <c r="APD71" s="392"/>
      <c r="APE71" s="393"/>
      <c r="APF71" s="394"/>
      <c r="APG71" s="395"/>
      <c r="APH71" s="389"/>
      <c r="API71" s="390"/>
      <c r="APJ71" s="391"/>
      <c r="APK71" s="392"/>
      <c r="APL71" s="393"/>
      <c r="APM71" s="394"/>
      <c r="APN71" s="395"/>
      <c r="APO71" s="389"/>
      <c r="APP71" s="390"/>
      <c r="APQ71" s="391"/>
      <c r="APR71" s="392"/>
      <c r="APS71" s="393"/>
      <c r="APT71" s="394"/>
      <c r="APU71" s="395"/>
      <c r="APV71" s="389"/>
      <c r="APW71" s="390"/>
      <c r="APX71" s="391"/>
      <c r="APY71" s="392"/>
      <c r="APZ71" s="393"/>
      <c r="AQA71" s="394"/>
      <c r="AQB71" s="395"/>
      <c r="AQC71" s="389"/>
      <c r="AQD71" s="390"/>
      <c r="AQE71" s="391"/>
      <c r="AQF71" s="392"/>
      <c r="AQG71" s="393"/>
      <c r="AQH71" s="394"/>
      <c r="AQI71" s="395"/>
      <c r="AQJ71" s="389"/>
      <c r="AQK71" s="390"/>
      <c r="AQL71" s="391"/>
      <c r="AQM71" s="392"/>
      <c r="AQN71" s="393"/>
      <c r="AQO71" s="394"/>
      <c r="AQP71" s="395"/>
      <c r="AQQ71" s="389"/>
      <c r="AQR71" s="390"/>
      <c r="AQS71" s="391"/>
      <c r="AQT71" s="392"/>
      <c r="AQU71" s="393"/>
      <c r="AQV71" s="394"/>
      <c r="AQW71" s="395"/>
      <c r="AQX71" s="389"/>
      <c r="AQY71" s="390"/>
      <c r="AQZ71" s="391"/>
      <c r="ARA71" s="392"/>
      <c r="ARB71" s="393"/>
      <c r="ARC71" s="394"/>
      <c r="ARD71" s="395"/>
      <c r="ARE71" s="389"/>
      <c r="ARF71" s="390"/>
      <c r="ARG71" s="391"/>
      <c r="ARH71" s="392"/>
      <c r="ARI71" s="393"/>
      <c r="ARJ71" s="394"/>
      <c r="ARK71" s="395"/>
      <c r="ARL71" s="389"/>
      <c r="ARM71" s="390"/>
      <c r="ARN71" s="391"/>
      <c r="ARO71" s="392"/>
      <c r="ARP71" s="393"/>
      <c r="ARQ71" s="394"/>
      <c r="ARR71" s="395"/>
      <c r="ARS71" s="389"/>
      <c r="ART71" s="390"/>
      <c r="ARU71" s="391"/>
      <c r="ARV71" s="392"/>
      <c r="ARW71" s="393"/>
      <c r="ARX71" s="394"/>
      <c r="ARY71" s="395"/>
      <c r="ARZ71" s="389"/>
      <c r="ASA71" s="390"/>
      <c r="ASB71" s="391"/>
      <c r="ASC71" s="392"/>
      <c r="ASD71" s="393"/>
      <c r="ASE71" s="394"/>
      <c r="ASF71" s="395"/>
      <c r="ASG71" s="389"/>
      <c r="ASH71" s="390"/>
      <c r="ASI71" s="391"/>
      <c r="ASJ71" s="392"/>
      <c r="ASK71" s="393"/>
      <c r="ASL71" s="394"/>
      <c r="ASM71" s="395"/>
      <c r="ASN71" s="389"/>
      <c r="ASO71" s="390"/>
      <c r="ASP71" s="391"/>
      <c r="ASQ71" s="392"/>
      <c r="ASR71" s="393"/>
      <c r="ASS71" s="394"/>
      <c r="AST71" s="395"/>
      <c r="ASU71" s="389"/>
      <c r="ASV71" s="390"/>
      <c r="ASW71" s="391"/>
      <c r="ASX71" s="392"/>
      <c r="ASY71" s="393"/>
      <c r="ASZ71" s="394"/>
      <c r="ATA71" s="395"/>
      <c r="ATB71" s="389"/>
      <c r="ATC71" s="390"/>
      <c r="ATD71" s="391"/>
      <c r="ATE71" s="392"/>
      <c r="ATF71" s="393"/>
      <c r="ATG71" s="394"/>
      <c r="ATH71" s="395"/>
      <c r="ATI71" s="389"/>
      <c r="ATJ71" s="390"/>
      <c r="ATK71" s="391"/>
      <c r="ATL71" s="392"/>
      <c r="ATM71" s="393"/>
      <c r="ATN71" s="394"/>
      <c r="ATO71" s="395"/>
      <c r="ATP71" s="389"/>
      <c r="ATQ71" s="390"/>
      <c r="ATR71" s="391"/>
      <c r="ATS71" s="392"/>
      <c r="ATT71" s="393"/>
      <c r="ATU71" s="394"/>
      <c r="ATV71" s="395"/>
      <c r="ATW71" s="389"/>
      <c r="ATX71" s="390"/>
      <c r="ATY71" s="391"/>
      <c r="ATZ71" s="392"/>
      <c r="AUA71" s="393"/>
      <c r="AUB71" s="394"/>
      <c r="AUC71" s="395"/>
      <c r="AUD71" s="389"/>
      <c r="AUE71" s="390"/>
      <c r="AUF71" s="391"/>
      <c r="AUG71" s="392"/>
      <c r="AUH71" s="393"/>
      <c r="AUI71" s="394"/>
      <c r="AUJ71" s="395"/>
      <c r="AUK71" s="389"/>
      <c r="AUL71" s="390"/>
      <c r="AUM71" s="391"/>
      <c r="AUN71" s="392"/>
      <c r="AUO71" s="393"/>
      <c r="AUP71" s="394"/>
      <c r="AUQ71" s="395"/>
      <c r="AUR71" s="389"/>
      <c r="AUS71" s="390"/>
      <c r="AUT71" s="391"/>
      <c r="AUU71" s="392"/>
      <c r="AUV71" s="393"/>
      <c r="AUW71" s="394"/>
      <c r="AUX71" s="395"/>
      <c r="AUY71" s="389"/>
      <c r="AUZ71" s="390"/>
      <c r="AVA71" s="391"/>
      <c r="AVB71" s="392"/>
      <c r="AVC71" s="393"/>
      <c r="AVD71" s="394"/>
      <c r="AVE71" s="395"/>
      <c r="AVF71" s="389"/>
      <c r="AVG71" s="390"/>
      <c r="AVH71" s="391"/>
      <c r="AVI71" s="392"/>
      <c r="AVJ71" s="393"/>
      <c r="AVK71" s="394"/>
      <c r="AVL71" s="395"/>
      <c r="AVM71" s="389"/>
      <c r="AVN71" s="390"/>
      <c r="AVO71" s="391"/>
      <c r="AVP71" s="392"/>
      <c r="AVQ71" s="393"/>
      <c r="AVR71" s="394"/>
      <c r="AVS71" s="395"/>
      <c r="AVT71" s="389"/>
      <c r="AVU71" s="390"/>
      <c r="AVV71" s="391"/>
      <c r="AVW71" s="392"/>
      <c r="AVX71" s="393"/>
      <c r="AVY71" s="394"/>
      <c r="AVZ71" s="395"/>
      <c r="AWA71" s="389"/>
      <c r="AWB71" s="390"/>
      <c r="AWC71" s="391"/>
      <c r="AWD71" s="392"/>
      <c r="AWE71" s="393"/>
      <c r="AWF71" s="394"/>
      <c r="AWG71" s="395"/>
      <c r="AWH71" s="389"/>
      <c r="AWI71" s="390"/>
      <c r="AWJ71" s="391"/>
      <c r="AWK71" s="392"/>
      <c r="AWL71" s="393"/>
      <c r="AWM71" s="394"/>
      <c r="AWN71" s="395"/>
      <c r="AWO71" s="389"/>
      <c r="AWP71" s="390"/>
      <c r="AWQ71" s="391"/>
      <c r="AWR71" s="392"/>
      <c r="AWS71" s="393"/>
      <c r="AWT71" s="394"/>
      <c r="AWU71" s="395"/>
      <c r="AWV71" s="389"/>
      <c r="AWW71" s="390"/>
      <c r="AWX71" s="391"/>
      <c r="AWY71" s="392"/>
      <c r="AWZ71" s="393"/>
      <c r="AXA71" s="394"/>
      <c r="AXB71" s="395"/>
      <c r="AXC71" s="389"/>
      <c r="AXD71" s="390"/>
      <c r="AXE71" s="391"/>
      <c r="AXF71" s="392"/>
      <c r="AXG71" s="393"/>
      <c r="AXH71" s="394"/>
      <c r="AXI71" s="395"/>
      <c r="AXJ71" s="389"/>
      <c r="AXK71" s="390"/>
      <c r="AXL71" s="391"/>
      <c r="AXM71" s="392"/>
      <c r="AXN71" s="393"/>
      <c r="AXO71" s="394"/>
      <c r="AXP71" s="395"/>
      <c r="AXQ71" s="389"/>
      <c r="AXR71" s="390"/>
      <c r="AXS71" s="391"/>
      <c r="AXT71" s="392"/>
      <c r="AXU71" s="393"/>
      <c r="AXV71" s="394"/>
      <c r="AXW71" s="395"/>
      <c r="AXX71" s="389"/>
      <c r="AXY71" s="390"/>
      <c r="AXZ71" s="391"/>
      <c r="AYA71" s="392"/>
      <c r="AYB71" s="393"/>
      <c r="AYC71" s="394"/>
      <c r="AYD71" s="395"/>
      <c r="AYE71" s="389"/>
      <c r="AYF71" s="390"/>
      <c r="AYG71" s="391"/>
      <c r="AYH71" s="392"/>
      <c r="AYI71" s="393"/>
      <c r="AYJ71" s="394"/>
      <c r="AYK71" s="395"/>
      <c r="AYL71" s="389"/>
      <c r="AYM71" s="390"/>
      <c r="AYN71" s="391"/>
      <c r="AYO71" s="392"/>
      <c r="AYP71" s="393"/>
      <c r="AYQ71" s="394"/>
      <c r="AYR71" s="395"/>
      <c r="AYS71" s="389"/>
      <c r="AYT71" s="390"/>
      <c r="AYU71" s="391"/>
      <c r="AYV71" s="392"/>
      <c r="AYW71" s="393"/>
      <c r="AYX71" s="394"/>
      <c r="AYY71" s="395"/>
      <c r="AYZ71" s="389"/>
      <c r="AZA71" s="390"/>
      <c r="AZB71" s="391"/>
      <c r="AZC71" s="392"/>
      <c r="AZD71" s="393"/>
      <c r="AZE71" s="394"/>
      <c r="AZF71" s="395"/>
      <c r="AZG71" s="389"/>
      <c r="AZH71" s="390"/>
      <c r="AZI71" s="391"/>
      <c r="AZJ71" s="392"/>
      <c r="AZK71" s="393"/>
      <c r="AZL71" s="394"/>
      <c r="AZM71" s="395"/>
      <c r="AZN71" s="389"/>
      <c r="AZO71" s="390"/>
      <c r="AZP71" s="391"/>
      <c r="AZQ71" s="392"/>
      <c r="AZR71" s="393"/>
      <c r="AZS71" s="394"/>
      <c r="AZT71" s="395"/>
      <c r="AZU71" s="389"/>
      <c r="AZV71" s="390"/>
      <c r="AZW71" s="391"/>
      <c r="AZX71" s="392"/>
      <c r="AZY71" s="393"/>
      <c r="AZZ71" s="394"/>
      <c r="BAA71" s="395"/>
      <c r="BAB71" s="389"/>
      <c r="BAC71" s="390"/>
      <c r="BAD71" s="391"/>
      <c r="BAE71" s="392"/>
      <c r="BAF71" s="393"/>
      <c r="BAG71" s="394"/>
      <c r="BAH71" s="395"/>
      <c r="BAI71" s="389"/>
      <c r="BAJ71" s="390"/>
      <c r="BAK71" s="391"/>
      <c r="BAL71" s="392"/>
      <c r="BAM71" s="393"/>
      <c r="BAN71" s="394"/>
      <c r="BAO71" s="395"/>
      <c r="BAP71" s="389"/>
      <c r="BAQ71" s="390"/>
      <c r="BAR71" s="391"/>
      <c r="BAS71" s="392"/>
      <c r="BAT71" s="393"/>
      <c r="BAU71" s="394"/>
      <c r="BAV71" s="395"/>
      <c r="BAW71" s="389"/>
      <c r="BAX71" s="390"/>
      <c r="BAY71" s="391"/>
      <c r="BAZ71" s="392"/>
      <c r="BBA71" s="393"/>
      <c r="BBB71" s="394"/>
      <c r="BBC71" s="395"/>
      <c r="BBD71" s="389"/>
      <c r="BBE71" s="390"/>
      <c r="BBF71" s="391"/>
      <c r="BBG71" s="392"/>
      <c r="BBH71" s="393"/>
      <c r="BBI71" s="394"/>
      <c r="BBJ71" s="395"/>
      <c r="BBK71" s="389"/>
      <c r="BBL71" s="390"/>
      <c r="BBM71" s="391"/>
      <c r="BBN71" s="392"/>
      <c r="BBO71" s="393"/>
      <c r="BBP71" s="394"/>
      <c r="BBQ71" s="395"/>
      <c r="BBR71" s="389"/>
      <c r="BBS71" s="390"/>
      <c r="BBT71" s="391"/>
      <c r="BBU71" s="392"/>
      <c r="BBV71" s="393"/>
      <c r="BBW71" s="394"/>
      <c r="BBX71" s="395"/>
      <c r="BBY71" s="389"/>
      <c r="BBZ71" s="390"/>
      <c r="BCA71" s="391"/>
      <c r="BCB71" s="392"/>
      <c r="BCC71" s="393"/>
      <c r="BCD71" s="394"/>
      <c r="BCE71" s="395"/>
      <c r="BCF71" s="389"/>
      <c r="BCG71" s="390"/>
      <c r="BCH71" s="391"/>
      <c r="BCI71" s="392"/>
      <c r="BCJ71" s="393"/>
      <c r="BCK71" s="394"/>
      <c r="BCL71" s="395"/>
      <c r="BCM71" s="389"/>
      <c r="BCN71" s="390"/>
      <c r="BCO71" s="391"/>
      <c r="BCP71" s="392"/>
      <c r="BCQ71" s="393"/>
      <c r="BCR71" s="394"/>
      <c r="BCS71" s="395"/>
      <c r="BCT71" s="389"/>
      <c r="BCU71" s="390"/>
      <c r="BCV71" s="391"/>
      <c r="BCW71" s="392"/>
      <c r="BCX71" s="393"/>
      <c r="BCY71" s="394"/>
      <c r="BCZ71" s="395"/>
      <c r="BDA71" s="389"/>
      <c r="BDB71" s="390"/>
      <c r="BDC71" s="391"/>
      <c r="BDD71" s="392"/>
      <c r="BDE71" s="393"/>
      <c r="BDF71" s="394"/>
      <c r="BDG71" s="395"/>
      <c r="BDH71" s="389"/>
      <c r="BDI71" s="390"/>
      <c r="BDJ71" s="391"/>
      <c r="BDK71" s="392"/>
      <c r="BDL71" s="393"/>
      <c r="BDM71" s="394"/>
      <c r="BDN71" s="395"/>
      <c r="BDO71" s="389"/>
      <c r="BDP71" s="390"/>
      <c r="BDQ71" s="391"/>
      <c r="BDR71" s="392"/>
      <c r="BDS71" s="393"/>
      <c r="BDT71" s="394"/>
      <c r="BDU71" s="395"/>
      <c r="BDV71" s="389"/>
      <c r="BDW71" s="390"/>
      <c r="BDX71" s="391"/>
      <c r="BDY71" s="392"/>
      <c r="BDZ71" s="393"/>
      <c r="BEA71" s="394"/>
      <c r="BEB71" s="395"/>
      <c r="BEC71" s="389"/>
      <c r="BED71" s="390"/>
      <c r="BEE71" s="391"/>
      <c r="BEF71" s="392"/>
      <c r="BEG71" s="393"/>
      <c r="BEH71" s="394"/>
      <c r="BEI71" s="395"/>
      <c r="BEJ71" s="389"/>
      <c r="BEK71" s="390"/>
      <c r="BEL71" s="391"/>
      <c r="BEM71" s="392"/>
      <c r="BEN71" s="393"/>
      <c r="BEO71" s="394"/>
      <c r="BEP71" s="395"/>
      <c r="BEQ71" s="389"/>
      <c r="BER71" s="390"/>
      <c r="BES71" s="391"/>
      <c r="BET71" s="392"/>
      <c r="BEU71" s="393"/>
      <c r="BEV71" s="394"/>
      <c r="BEW71" s="395"/>
      <c r="BEX71" s="389"/>
      <c r="BEY71" s="390"/>
      <c r="BEZ71" s="391"/>
      <c r="BFA71" s="392"/>
      <c r="BFB71" s="393"/>
      <c r="BFC71" s="394"/>
      <c r="BFD71" s="395"/>
      <c r="BFE71" s="389"/>
      <c r="BFF71" s="390"/>
      <c r="BFG71" s="391"/>
      <c r="BFH71" s="392"/>
      <c r="BFI71" s="393"/>
      <c r="BFJ71" s="394"/>
      <c r="BFK71" s="395"/>
      <c r="BFL71" s="389"/>
      <c r="BFM71" s="390"/>
      <c r="BFN71" s="391"/>
      <c r="BFO71" s="392"/>
      <c r="BFP71" s="393"/>
      <c r="BFQ71" s="394"/>
      <c r="BFR71" s="395"/>
      <c r="BFS71" s="389"/>
      <c r="BFT71" s="390"/>
      <c r="BFU71" s="391"/>
      <c r="BFV71" s="392"/>
      <c r="BFW71" s="393"/>
      <c r="BFX71" s="394"/>
      <c r="BFY71" s="395"/>
      <c r="BFZ71" s="389"/>
      <c r="BGA71" s="390"/>
      <c r="BGB71" s="391"/>
      <c r="BGC71" s="392"/>
      <c r="BGD71" s="393"/>
      <c r="BGE71" s="394"/>
      <c r="BGF71" s="395"/>
      <c r="BGG71" s="389"/>
      <c r="BGH71" s="390"/>
      <c r="BGI71" s="391"/>
      <c r="BGJ71" s="392"/>
      <c r="BGK71" s="393"/>
      <c r="BGL71" s="394"/>
      <c r="BGM71" s="395"/>
      <c r="BGN71" s="389"/>
      <c r="BGO71" s="390"/>
      <c r="BGP71" s="391"/>
      <c r="BGQ71" s="392"/>
      <c r="BGR71" s="393"/>
      <c r="BGS71" s="394"/>
      <c r="BGT71" s="395"/>
      <c r="BGU71" s="389"/>
      <c r="BGV71" s="390"/>
      <c r="BGW71" s="391"/>
      <c r="BGX71" s="392"/>
      <c r="BGY71" s="393"/>
      <c r="BGZ71" s="394"/>
      <c r="BHA71" s="395"/>
      <c r="BHB71" s="389"/>
      <c r="BHC71" s="390"/>
      <c r="BHD71" s="391"/>
      <c r="BHE71" s="392"/>
      <c r="BHF71" s="393"/>
      <c r="BHG71" s="394"/>
      <c r="BHH71" s="395"/>
      <c r="BHI71" s="389"/>
      <c r="BHJ71" s="390"/>
      <c r="BHK71" s="391"/>
      <c r="BHL71" s="392"/>
      <c r="BHM71" s="393"/>
      <c r="BHN71" s="394"/>
      <c r="BHO71" s="395"/>
      <c r="BHP71" s="389"/>
      <c r="BHQ71" s="390"/>
      <c r="BHR71" s="391"/>
      <c r="BHS71" s="392"/>
      <c r="BHT71" s="393"/>
      <c r="BHU71" s="394"/>
      <c r="BHV71" s="395"/>
      <c r="BHW71" s="389"/>
      <c r="BHX71" s="390"/>
      <c r="BHY71" s="391"/>
      <c r="BHZ71" s="392"/>
      <c r="BIA71" s="393"/>
      <c r="BIB71" s="394"/>
      <c r="BIC71" s="395"/>
      <c r="BID71" s="389"/>
      <c r="BIE71" s="390"/>
      <c r="BIF71" s="391"/>
      <c r="BIG71" s="392"/>
      <c r="BIH71" s="393"/>
      <c r="BII71" s="394"/>
      <c r="BIJ71" s="395"/>
      <c r="BIK71" s="389"/>
      <c r="BIL71" s="390"/>
      <c r="BIM71" s="391"/>
      <c r="BIN71" s="392"/>
      <c r="BIO71" s="393"/>
      <c r="BIP71" s="394"/>
      <c r="BIQ71" s="395"/>
      <c r="BIR71" s="389"/>
      <c r="BIS71" s="390"/>
      <c r="BIT71" s="391"/>
      <c r="BIU71" s="392"/>
      <c r="BIV71" s="393"/>
      <c r="BIW71" s="394"/>
      <c r="BIX71" s="395"/>
      <c r="BIY71" s="389"/>
      <c r="BIZ71" s="390"/>
      <c r="BJA71" s="391"/>
      <c r="BJB71" s="392"/>
      <c r="BJC71" s="393"/>
      <c r="BJD71" s="394"/>
      <c r="BJE71" s="395"/>
      <c r="BJF71" s="389"/>
      <c r="BJG71" s="390"/>
      <c r="BJH71" s="391"/>
      <c r="BJI71" s="392"/>
      <c r="BJJ71" s="393"/>
      <c r="BJK71" s="394"/>
      <c r="BJL71" s="395"/>
      <c r="BJM71" s="389"/>
      <c r="BJN71" s="390"/>
      <c r="BJO71" s="391"/>
      <c r="BJP71" s="392"/>
      <c r="BJQ71" s="393"/>
      <c r="BJR71" s="394"/>
      <c r="BJS71" s="395"/>
      <c r="BJT71" s="389"/>
      <c r="BJU71" s="390"/>
      <c r="BJV71" s="391"/>
      <c r="BJW71" s="392"/>
      <c r="BJX71" s="393"/>
      <c r="BJY71" s="394"/>
      <c r="BJZ71" s="395"/>
      <c r="BKA71" s="389"/>
      <c r="BKB71" s="390"/>
      <c r="BKC71" s="391"/>
      <c r="BKD71" s="392"/>
      <c r="BKE71" s="393"/>
      <c r="BKF71" s="394"/>
      <c r="BKG71" s="395"/>
      <c r="BKH71" s="389"/>
      <c r="BKI71" s="390"/>
      <c r="BKJ71" s="391"/>
      <c r="BKK71" s="392"/>
      <c r="BKL71" s="393"/>
      <c r="BKM71" s="394"/>
      <c r="BKN71" s="395"/>
      <c r="BKO71" s="389"/>
      <c r="BKP71" s="390"/>
      <c r="BKQ71" s="391"/>
      <c r="BKR71" s="392"/>
      <c r="BKS71" s="393"/>
      <c r="BKT71" s="394"/>
      <c r="BKU71" s="395"/>
      <c r="BKV71" s="389"/>
      <c r="BKW71" s="390"/>
      <c r="BKX71" s="391"/>
      <c r="BKY71" s="392"/>
      <c r="BKZ71" s="393"/>
      <c r="BLA71" s="394"/>
      <c r="BLB71" s="395"/>
      <c r="BLC71" s="389"/>
      <c r="BLD71" s="390"/>
      <c r="BLE71" s="391"/>
      <c r="BLF71" s="392"/>
      <c r="BLG71" s="393"/>
      <c r="BLH71" s="394"/>
      <c r="BLI71" s="395"/>
      <c r="BLJ71" s="389"/>
      <c r="BLK71" s="390"/>
      <c r="BLL71" s="391"/>
      <c r="BLM71" s="392"/>
      <c r="BLN71" s="393"/>
      <c r="BLO71" s="394"/>
      <c r="BLP71" s="395"/>
      <c r="BLQ71" s="389"/>
      <c r="BLR71" s="390"/>
      <c r="BLS71" s="391"/>
      <c r="BLT71" s="392"/>
      <c r="BLU71" s="393"/>
      <c r="BLV71" s="394"/>
      <c r="BLW71" s="395"/>
      <c r="BLX71" s="389"/>
      <c r="BLY71" s="390"/>
      <c r="BLZ71" s="391"/>
      <c r="BMA71" s="392"/>
      <c r="BMB71" s="393"/>
      <c r="BMC71" s="394"/>
      <c r="BMD71" s="395"/>
      <c r="BME71" s="389"/>
      <c r="BMF71" s="390"/>
      <c r="BMG71" s="391"/>
      <c r="BMH71" s="392"/>
      <c r="BMI71" s="393"/>
      <c r="BMJ71" s="394"/>
      <c r="BMK71" s="395"/>
      <c r="BML71" s="389"/>
      <c r="BMM71" s="390"/>
      <c r="BMN71" s="391"/>
      <c r="BMO71" s="392"/>
      <c r="BMP71" s="393"/>
      <c r="BMQ71" s="394"/>
      <c r="BMR71" s="395"/>
      <c r="BMS71" s="389"/>
      <c r="BMT71" s="390"/>
      <c r="BMU71" s="391"/>
      <c r="BMV71" s="392"/>
      <c r="BMW71" s="393"/>
      <c r="BMX71" s="394"/>
      <c r="BMY71" s="395"/>
      <c r="BMZ71" s="389"/>
      <c r="BNA71" s="390"/>
      <c r="BNB71" s="391"/>
      <c r="BNC71" s="392"/>
      <c r="BND71" s="393"/>
      <c r="BNE71" s="394"/>
      <c r="BNF71" s="395"/>
      <c r="BNG71" s="389"/>
      <c r="BNH71" s="390"/>
      <c r="BNI71" s="391"/>
      <c r="BNJ71" s="392"/>
      <c r="BNK71" s="393"/>
      <c r="BNL71" s="394"/>
      <c r="BNM71" s="395"/>
      <c r="BNN71" s="389"/>
      <c r="BNO71" s="390"/>
      <c r="BNP71" s="391"/>
      <c r="BNQ71" s="392"/>
      <c r="BNR71" s="393"/>
      <c r="BNS71" s="394"/>
      <c r="BNT71" s="395"/>
      <c r="BNU71" s="389"/>
      <c r="BNV71" s="390"/>
      <c r="BNW71" s="391"/>
      <c r="BNX71" s="392"/>
      <c r="BNY71" s="393"/>
      <c r="BNZ71" s="394"/>
      <c r="BOA71" s="395"/>
      <c r="BOB71" s="389"/>
      <c r="BOC71" s="390"/>
      <c r="BOD71" s="391"/>
      <c r="BOE71" s="392"/>
      <c r="BOF71" s="393"/>
      <c r="BOG71" s="394"/>
      <c r="BOH71" s="395"/>
      <c r="BOI71" s="389"/>
      <c r="BOJ71" s="390"/>
      <c r="BOK71" s="391"/>
      <c r="BOL71" s="392"/>
      <c r="BOM71" s="393"/>
      <c r="BON71" s="394"/>
      <c r="BOO71" s="395"/>
      <c r="BOP71" s="389"/>
      <c r="BOQ71" s="390"/>
      <c r="BOR71" s="391"/>
      <c r="BOS71" s="392"/>
      <c r="BOT71" s="393"/>
      <c r="BOU71" s="394"/>
      <c r="BOV71" s="395"/>
      <c r="BOW71" s="389"/>
      <c r="BOX71" s="390"/>
      <c r="BOY71" s="391"/>
      <c r="BOZ71" s="392"/>
      <c r="BPA71" s="393"/>
      <c r="BPB71" s="394"/>
      <c r="BPC71" s="395"/>
      <c r="BPD71" s="389"/>
      <c r="BPE71" s="390"/>
      <c r="BPF71" s="391"/>
      <c r="BPG71" s="392"/>
      <c r="BPH71" s="393"/>
      <c r="BPI71" s="394"/>
      <c r="BPJ71" s="395"/>
      <c r="BPK71" s="389"/>
      <c r="BPL71" s="390"/>
      <c r="BPM71" s="391"/>
      <c r="BPN71" s="392"/>
      <c r="BPO71" s="393"/>
      <c r="BPP71" s="394"/>
      <c r="BPQ71" s="395"/>
      <c r="BPR71" s="389"/>
      <c r="BPS71" s="390"/>
      <c r="BPT71" s="391"/>
      <c r="BPU71" s="392"/>
      <c r="BPV71" s="393"/>
      <c r="BPW71" s="394"/>
      <c r="BPX71" s="395"/>
      <c r="BPY71" s="389"/>
      <c r="BPZ71" s="390"/>
      <c r="BQA71" s="391"/>
      <c r="BQB71" s="392"/>
      <c r="BQC71" s="393"/>
      <c r="BQD71" s="394"/>
      <c r="BQE71" s="395"/>
      <c r="BQF71" s="389"/>
      <c r="BQG71" s="390"/>
      <c r="BQH71" s="391"/>
      <c r="BQI71" s="392"/>
      <c r="BQJ71" s="393"/>
      <c r="BQK71" s="394"/>
      <c r="BQL71" s="395"/>
      <c r="BQM71" s="389"/>
      <c r="BQN71" s="390"/>
      <c r="BQO71" s="391"/>
      <c r="BQP71" s="392"/>
      <c r="BQQ71" s="393"/>
      <c r="BQR71" s="394"/>
      <c r="BQS71" s="395"/>
      <c r="BQT71" s="389"/>
      <c r="BQU71" s="390"/>
      <c r="BQV71" s="391"/>
      <c r="BQW71" s="392"/>
      <c r="BQX71" s="393"/>
      <c r="BQY71" s="394"/>
      <c r="BQZ71" s="395"/>
      <c r="BRA71" s="389"/>
      <c r="BRB71" s="390"/>
      <c r="BRC71" s="391"/>
      <c r="BRD71" s="392"/>
      <c r="BRE71" s="393"/>
      <c r="BRF71" s="394"/>
      <c r="BRG71" s="395"/>
      <c r="BRH71" s="389"/>
      <c r="BRI71" s="390"/>
      <c r="BRJ71" s="391"/>
      <c r="BRK71" s="392"/>
      <c r="BRL71" s="393"/>
      <c r="BRM71" s="394"/>
      <c r="BRN71" s="395"/>
      <c r="BRO71" s="389"/>
      <c r="BRP71" s="390"/>
      <c r="BRQ71" s="391"/>
      <c r="BRR71" s="392"/>
      <c r="BRS71" s="393"/>
      <c r="BRT71" s="394"/>
      <c r="BRU71" s="395"/>
      <c r="BRV71" s="389"/>
      <c r="BRW71" s="390"/>
      <c r="BRX71" s="391"/>
      <c r="BRY71" s="392"/>
      <c r="BRZ71" s="393"/>
      <c r="BSA71" s="394"/>
      <c r="BSB71" s="395"/>
      <c r="BSC71" s="389"/>
      <c r="BSD71" s="390"/>
      <c r="BSE71" s="391"/>
      <c r="BSF71" s="392"/>
      <c r="BSG71" s="393"/>
      <c r="BSH71" s="394"/>
      <c r="BSI71" s="395"/>
      <c r="BSJ71" s="389"/>
      <c r="BSK71" s="390"/>
      <c r="BSL71" s="391"/>
      <c r="BSM71" s="392"/>
      <c r="BSN71" s="393"/>
      <c r="BSO71" s="394"/>
      <c r="BSP71" s="395"/>
      <c r="BSQ71" s="389"/>
      <c r="BSR71" s="390"/>
      <c r="BSS71" s="391"/>
      <c r="BST71" s="392"/>
      <c r="BSU71" s="393"/>
      <c r="BSV71" s="394"/>
      <c r="BSW71" s="395"/>
      <c r="BSX71" s="389"/>
      <c r="BSY71" s="390"/>
      <c r="BSZ71" s="391"/>
      <c r="BTA71" s="392"/>
      <c r="BTB71" s="393"/>
      <c r="BTC71" s="394"/>
      <c r="BTD71" s="395"/>
      <c r="BTE71" s="389"/>
      <c r="BTF71" s="390"/>
      <c r="BTG71" s="391"/>
      <c r="BTH71" s="392"/>
      <c r="BTI71" s="393"/>
      <c r="BTJ71" s="394"/>
      <c r="BTK71" s="395"/>
      <c r="BTL71" s="389"/>
      <c r="BTM71" s="390"/>
      <c r="BTN71" s="391"/>
      <c r="BTO71" s="392"/>
      <c r="BTP71" s="393"/>
      <c r="BTQ71" s="394"/>
      <c r="BTR71" s="395"/>
      <c r="BTS71" s="389"/>
      <c r="BTT71" s="390"/>
      <c r="BTU71" s="391"/>
      <c r="BTV71" s="392"/>
      <c r="BTW71" s="393"/>
      <c r="BTX71" s="394"/>
      <c r="BTY71" s="395"/>
      <c r="BTZ71" s="389"/>
      <c r="BUA71" s="390"/>
      <c r="BUB71" s="391"/>
      <c r="BUC71" s="392"/>
      <c r="BUD71" s="393"/>
      <c r="BUE71" s="394"/>
      <c r="BUF71" s="395"/>
      <c r="BUG71" s="389"/>
      <c r="BUH71" s="390"/>
      <c r="BUI71" s="391"/>
      <c r="BUJ71" s="392"/>
      <c r="BUK71" s="393"/>
      <c r="BUL71" s="394"/>
      <c r="BUM71" s="395"/>
      <c r="BUN71" s="389"/>
      <c r="BUO71" s="390"/>
      <c r="BUP71" s="391"/>
      <c r="BUQ71" s="392"/>
      <c r="BUR71" s="393"/>
      <c r="BUS71" s="394"/>
      <c r="BUT71" s="395"/>
      <c r="BUU71" s="389"/>
      <c r="BUV71" s="390"/>
      <c r="BUW71" s="391"/>
      <c r="BUX71" s="392"/>
      <c r="BUY71" s="393"/>
      <c r="BUZ71" s="394"/>
      <c r="BVA71" s="395"/>
      <c r="BVB71" s="389"/>
      <c r="BVC71" s="390"/>
      <c r="BVD71" s="391"/>
      <c r="BVE71" s="392"/>
      <c r="BVF71" s="393"/>
      <c r="BVG71" s="394"/>
      <c r="BVH71" s="395"/>
      <c r="BVI71" s="389"/>
      <c r="BVJ71" s="390"/>
      <c r="BVK71" s="391"/>
      <c r="BVL71" s="392"/>
      <c r="BVM71" s="393"/>
      <c r="BVN71" s="394"/>
      <c r="BVO71" s="395"/>
      <c r="BVP71" s="389"/>
      <c r="BVQ71" s="390"/>
      <c r="BVR71" s="391"/>
      <c r="BVS71" s="392"/>
      <c r="BVT71" s="393"/>
      <c r="BVU71" s="394"/>
      <c r="BVV71" s="395"/>
      <c r="BVW71" s="389"/>
      <c r="BVX71" s="390"/>
      <c r="BVY71" s="391"/>
      <c r="BVZ71" s="392"/>
      <c r="BWA71" s="393"/>
      <c r="BWB71" s="394"/>
      <c r="BWC71" s="395"/>
      <c r="BWD71" s="389"/>
      <c r="BWE71" s="390"/>
      <c r="BWF71" s="391"/>
      <c r="BWG71" s="392"/>
      <c r="BWH71" s="393"/>
      <c r="BWI71" s="394"/>
      <c r="BWJ71" s="395"/>
      <c r="BWK71" s="389"/>
      <c r="BWL71" s="390"/>
      <c r="BWM71" s="391"/>
      <c r="BWN71" s="392"/>
      <c r="BWO71" s="393"/>
      <c r="BWP71" s="394"/>
      <c r="BWQ71" s="395"/>
      <c r="BWR71" s="389"/>
      <c r="BWS71" s="390"/>
      <c r="BWT71" s="391"/>
      <c r="BWU71" s="392"/>
      <c r="BWV71" s="393"/>
      <c r="BWW71" s="394"/>
      <c r="BWX71" s="395"/>
      <c r="BWY71" s="389"/>
      <c r="BWZ71" s="390"/>
      <c r="BXA71" s="391"/>
      <c r="BXB71" s="392"/>
      <c r="BXC71" s="393"/>
      <c r="BXD71" s="394"/>
      <c r="BXE71" s="395"/>
      <c r="BXF71" s="389"/>
      <c r="BXG71" s="390"/>
      <c r="BXH71" s="391"/>
      <c r="BXI71" s="392"/>
      <c r="BXJ71" s="393"/>
      <c r="BXK71" s="394"/>
      <c r="BXL71" s="395"/>
      <c r="BXM71" s="389"/>
      <c r="BXN71" s="390"/>
      <c r="BXO71" s="391"/>
      <c r="BXP71" s="392"/>
      <c r="BXQ71" s="393"/>
      <c r="BXR71" s="394"/>
      <c r="BXS71" s="395"/>
      <c r="BXT71" s="389"/>
      <c r="BXU71" s="390"/>
      <c r="BXV71" s="391"/>
      <c r="BXW71" s="392"/>
      <c r="BXX71" s="393"/>
      <c r="BXY71" s="394"/>
      <c r="BXZ71" s="395"/>
      <c r="BYA71" s="389"/>
      <c r="BYB71" s="390"/>
      <c r="BYC71" s="391"/>
      <c r="BYD71" s="392"/>
      <c r="BYE71" s="393"/>
      <c r="BYF71" s="394"/>
      <c r="BYG71" s="395"/>
      <c r="BYH71" s="389"/>
      <c r="BYI71" s="390"/>
      <c r="BYJ71" s="391"/>
      <c r="BYK71" s="392"/>
      <c r="BYL71" s="393"/>
      <c r="BYM71" s="394"/>
      <c r="BYN71" s="395"/>
      <c r="BYO71" s="389"/>
      <c r="BYP71" s="390"/>
      <c r="BYQ71" s="391"/>
      <c r="BYR71" s="392"/>
      <c r="BYS71" s="393"/>
      <c r="BYT71" s="394"/>
      <c r="BYU71" s="395"/>
      <c r="BYV71" s="389"/>
      <c r="BYW71" s="390"/>
      <c r="BYX71" s="391"/>
      <c r="BYY71" s="392"/>
      <c r="BYZ71" s="393"/>
      <c r="BZA71" s="394"/>
      <c r="BZB71" s="395"/>
      <c r="BZC71" s="389"/>
      <c r="BZD71" s="390"/>
      <c r="BZE71" s="391"/>
      <c r="BZF71" s="392"/>
      <c r="BZG71" s="393"/>
      <c r="BZH71" s="394"/>
      <c r="BZI71" s="395"/>
      <c r="BZJ71" s="389"/>
      <c r="BZK71" s="390"/>
      <c r="BZL71" s="391"/>
      <c r="BZM71" s="392"/>
      <c r="BZN71" s="393"/>
      <c r="BZO71" s="394"/>
      <c r="BZP71" s="395"/>
      <c r="BZQ71" s="389"/>
      <c r="BZR71" s="390"/>
      <c r="BZS71" s="391"/>
      <c r="BZT71" s="392"/>
      <c r="BZU71" s="393"/>
      <c r="BZV71" s="394"/>
      <c r="BZW71" s="395"/>
      <c r="BZX71" s="389"/>
      <c r="BZY71" s="390"/>
      <c r="BZZ71" s="391"/>
      <c r="CAA71" s="392"/>
      <c r="CAB71" s="393"/>
      <c r="CAC71" s="394"/>
      <c r="CAD71" s="395"/>
      <c r="CAE71" s="389"/>
      <c r="CAF71" s="390"/>
      <c r="CAG71" s="391"/>
      <c r="CAH71" s="392"/>
      <c r="CAI71" s="393"/>
      <c r="CAJ71" s="394"/>
      <c r="CAK71" s="395"/>
      <c r="CAL71" s="389"/>
      <c r="CAM71" s="390"/>
      <c r="CAN71" s="391"/>
      <c r="CAO71" s="392"/>
      <c r="CAP71" s="393"/>
      <c r="CAQ71" s="394"/>
      <c r="CAR71" s="395"/>
      <c r="CAS71" s="389"/>
      <c r="CAT71" s="390"/>
      <c r="CAU71" s="391"/>
      <c r="CAV71" s="392"/>
      <c r="CAW71" s="393"/>
      <c r="CAX71" s="394"/>
      <c r="CAY71" s="395"/>
      <c r="CAZ71" s="389"/>
      <c r="CBA71" s="390"/>
      <c r="CBB71" s="391"/>
      <c r="CBC71" s="392"/>
      <c r="CBD71" s="393"/>
      <c r="CBE71" s="394"/>
      <c r="CBF71" s="395"/>
      <c r="CBG71" s="389"/>
      <c r="CBH71" s="390"/>
      <c r="CBI71" s="391"/>
      <c r="CBJ71" s="392"/>
      <c r="CBK71" s="393"/>
      <c r="CBL71" s="394"/>
      <c r="CBM71" s="395"/>
      <c r="CBN71" s="389"/>
      <c r="CBO71" s="390"/>
      <c r="CBP71" s="391"/>
      <c r="CBQ71" s="392"/>
      <c r="CBR71" s="393"/>
      <c r="CBS71" s="394"/>
      <c r="CBT71" s="395"/>
      <c r="CBU71" s="389"/>
      <c r="CBV71" s="390"/>
      <c r="CBW71" s="391"/>
      <c r="CBX71" s="392"/>
      <c r="CBY71" s="393"/>
      <c r="CBZ71" s="394"/>
      <c r="CCA71" s="395"/>
      <c r="CCB71" s="389"/>
      <c r="CCC71" s="390"/>
      <c r="CCD71" s="391"/>
      <c r="CCE71" s="392"/>
      <c r="CCF71" s="393"/>
      <c r="CCG71" s="394"/>
      <c r="CCH71" s="395"/>
      <c r="CCI71" s="389"/>
      <c r="CCJ71" s="390"/>
      <c r="CCK71" s="391"/>
      <c r="CCL71" s="392"/>
      <c r="CCM71" s="393"/>
      <c r="CCN71" s="394"/>
      <c r="CCO71" s="395"/>
      <c r="CCP71" s="389"/>
      <c r="CCQ71" s="390"/>
      <c r="CCR71" s="391"/>
      <c r="CCS71" s="392"/>
      <c r="CCT71" s="393"/>
      <c r="CCU71" s="394"/>
      <c r="CCV71" s="395"/>
      <c r="CCW71" s="389"/>
      <c r="CCX71" s="390"/>
      <c r="CCY71" s="391"/>
      <c r="CCZ71" s="392"/>
      <c r="CDA71" s="393"/>
      <c r="CDB71" s="394"/>
      <c r="CDC71" s="395"/>
      <c r="CDD71" s="389"/>
      <c r="CDE71" s="390"/>
      <c r="CDF71" s="391"/>
      <c r="CDG71" s="392"/>
      <c r="CDH71" s="393"/>
      <c r="CDI71" s="394"/>
      <c r="CDJ71" s="395"/>
      <c r="CDK71" s="389"/>
      <c r="CDL71" s="390"/>
      <c r="CDM71" s="391"/>
      <c r="CDN71" s="392"/>
      <c r="CDO71" s="393"/>
      <c r="CDP71" s="394"/>
      <c r="CDQ71" s="395"/>
      <c r="CDR71" s="389"/>
      <c r="CDS71" s="390"/>
      <c r="CDT71" s="391"/>
      <c r="CDU71" s="392"/>
      <c r="CDV71" s="393"/>
      <c r="CDW71" s="394"/>
      <c r="CDX71" s="395"/>
      <c r="CDY71" s="389"/>
      <c r="CDZ71" s="390"/>
      <c r="CEA71" s="391"/>
      <c r="CEB71" s="392"/>
      <c r="CEC71" s="393"/>
      <c r="CED71" s="394"/>
      <c r="CEE71" s="395"/>
      <c r="CEF71" s="389"/>
      <c r="CEG71" s="390"/>
      <c r="CEH71" s="391"/>
      <c r="CEI71" s="392"/>
      <c r="CEJ71" s="393"/>
      <c r="CEK71" s="394"/>
      <c r="CEL71" s="395"/>
      <c r="CEM71" s="389"/>
      <c r="CEN71" s="390"/>
      <c r="CEO71" s="391"/>
      <c r="CEP71" s="392"/>
      <c r="CEQ71" s="393"/>
      <c r="CER71" s="394"/>
      <c r="CES71" s="395"/>
      <c r="CET71" s="389"/>
      <c r="CEU71" s="390"/>
      <c r="CEV71" s="391"/>
      <c r="CEW71" s="392"/>
      <c r="CEX71" s="393"/>
      <c r="CEY71" s="394"/>
      <c r="CEZ71" s="395"/>
      <c r="CFA71" s="389"/>
      <c r="CFB71" s="390"/>
      <c r="CFC71" s="391"/>
      <c r="CFD71" s="392"/>
      <c r="CFE71" s="393"/>
      <c r="CFF71" s="394"/>
      <c r="CFG71" s="395"/>
      <c r="CFH71" s="389"/>
      <c r="CFI71" s="390"/>
      <c r="CFJ71" s="391"/>
      <c r="CFK71" s="392"/>
      <c r="CFL71" s="393"/>
      <c r="CFM71" s="394"/>
      <c r="CFN71" s="395"/>
      <c r="CFO71" s="389"/>
      <c r="CFP71" s="390"/>
      <c r="CFQ71" s="391"/>
      <c r="CFR71" s="392"/>
      <c r="CFS71" s="393"/>
      <c r="CFT71" s="394"/>
      <c r="CFU71" s="395"/>
      <c r="CFV71" s="389"/>
      <c r="CFW71" s="390"/>
      <c r="CFX71" s="391"/>
      <c r="CFY71" s="392"/>
      <c r="CFZ71" s="393"/>
      <c r="CGA71" s="394"/>
      <c r="CGB71" s="395"/>
      <c r="CGC71" s="389"/>
      <c r="CGD71" s="390"/>
      <c r="CGE71" s="391"/>
      <c r="CGF71" s="392"/>
      <c r="CGG71" s="393"/>
      <c r="CGH71" s="394"/>
      <c r="CGI71" s="395"/>
      <c r="CGJ71" s="389"/>
      <c r="CGK71" s="390"/>
      <c r="CGL71" s="391"/>
      <c r="CGM71" s="392"/>
      <c r="CGN71" s="393"/>
      <c r="CGO71" s="394"/>
      <c r="CGP71" s="395"/>
      <c r="CGQ71" s="389"/>
      <c r="CGR71" s="390"/>
      <c r="CGS71" s="391"/>
      <c r="CGT71" s="392"/>
      <c r="CGU71" s="393"/>
      <c r="CGV71" s="394"/>
      <c r="CGW71" s="395"/>
      <c r="CGX71" s="389"/>
      <c r="CGY71" s="390"/>
      <c r="CGZ71" s="391"/>
      <c r="CHA71" s="392"/>
      <c r="CHB71" s="393"/>
      <c r="CHC71" s="394"/>
      <c r="CHD71" s="395"/>
      <c r="CHE71" s="389"/>
      <c r="CHF71" s="390"/>
      <c r="CHG71" s="391"/>
      <c r="CHH71" s="392"/>
      <c r="CHI71" s="393"/>
      <c r="CHJ71" s="394"/>
      <c r="CHK71" s="395"/>
      <c r="CHL71" s="389"/>
      <c r="CHM71" s="390"/>
      <c r="CHN71" s="391"/>
      <c r="CHO71" s="392"/>
      <c r="CHP71" s="393"/>
      <c r="CHQ71" s="394"/>
      <c r="CHR71" s="395"/>
      <c r="CHS71" s="389"/>
      <c r="CHT71" s="390"/>
      <c r="CHU71" s="391"/>
      <c r="CHV71" s="392"/>
      <c r="CHW71" s="393"/>
      <c r="CHX71" s="394"/>
      <c r="CHY71" s="395"/>
      <c r="CHZ71" s="389"/>
      <c r="CIA71" s="390"/>
      <c r="CIB71" s="391"/>
      <c r="CIC71" s="392"/>
      <c r="CID71" s="393"/>
      <c r="CIE71" s="394"/>
      <c r="CIF71" s="395"/>
      <c r="CIG71" s="389"/>
      <c r="CIH71" s="390"/>
      <c r="CII71" s="391"/>
      <c r="CIJ71" s="392"/>
      <c r="CIK71" s="393"/>
      <c r="CIL71" s="394"/>
      <c r="CIM71" s="395"/>
      <c r="CIN71" s="389"/>
      <c r="CIO71" s="390"/>
      <c r="CIP71" s="391"/>
      <c r="CIQ71" s="392"/>
      <c r="CIR71" s="393"/>
      <c r="CIS71" s="394"/>
      <c r="CIT71" s="395"/>
      <c r="CIU71" s="389"/>
      <c r="CIV71" s="390"/>
      <c r="CIW71" s="391"/>
      <c r="CIX71" s="392"/>
      <c r="CIY71" s="393"/>
      <c r="CIZ71" s="394"/>
      <c r="CJA71" s="395"/>
      <c r="CJB71" s="389"/>
      <c r="CJC71" s="390"/>
      <c r="CJD71" s="391"/>
      <c r="CJE71" s="392"/>
      <c r="CJF71" s="393"/>
      <c r="CJG71" s="394"/>
      <c r="CJH71" s="395"/>
      <c r="CJI71" s="389"/>
      <c r="CJJ71" s="390"/>
      <c r="CJK71" s="391"/>
      <c r="CJL71" s="392"/>
      <c r="CJM71" s="393"/>
      <c r="CJN71" s="394"/>
      <c r="CJO71" s="395"/>
      <c r="CJP71" s="389"/>
      <c r="CJQ71" s="390"/>
      <c r="CJR71" s="391"/>
      <c r="CJS71" s="392"/>
      <c r="CJT71" s="393"/>
      <c r="CJU71" s="394"/>
      <c r="CJV71" s="395"/>
      <c r="CJW71" s="389"/>
      <c r="CJX71" s="390"/>
      <c r="CJY71" s="391"/>
      <c r="CJZ71" s="392"/>
      <c r="CKA71" s="393"/>
      <c r="CKB71" s="394"/>
      <c r="CKC71" s="395"/>
      <c r="CKD71" s="389"/>
      <c r="CKE71" s="390"/>
      <c r="CKF71" s="391"/>
      <c r="CKG71" s="392"/>
      <c r="CKH71" s="393"/>
      <c r="CKI71" s="394"/>
      <c r="CKJ71" s="395"/>
      <c r="CKK71" s="389"/>
      <c r="CKL71" s="390"/>
      <c r="CKM71" s="391"/>
      <c r="CKN71" s="392"/>
      <c r="CKO71" s="393"/>
      <c r="CKP71" s="394"/>
      <c r="CKQ71" s="395"/>
      <c r="CKR71" s="389"/>
      <c r="CKS71" s="390"/>
      <c r="CKT71" s="391"/>
      <c r="CKU71" s="392"/>
      <c r="CKV71" s="393"/>
      <c r="CKW71" s="394"/>
      <c r="CKX71" s="395"/>
      <c r="CKY71" s="389"/>
      <c r="CKZ71" s="390"/>
      <c r="CLA71" s="391"/>
      <c r="CLB71" s="392"/>
      <c r="CLC71" s="393"/>
      <c r="CLD71" s="394"/>
      <c r="CLE71" s="395"/>
      <c r="CLF71" s="389"/>
      <c r="CLG71" s="390"/>
      <c r="CLH71" s="391"/>
      <c r="CLI71" s="392"/>
      <c r="CLJ71" s="393"/>
      <c r="CLK71" s="394"/>
      <c r="CLL71" s="395"/>
      <c r="CLM71" s="389"/>
      <c r="CLN71" s="390"/>
      <c r="CLO71" s="391"/>
      <c r="CLP71" s="392"/>
      <c r="CLQ71" s="393"/>
      <c r="CLR71" s="394"/>
      <c r="CLS71" s="395"/>
      <c r="CLT71" s="389"/>
      <c r="CLU71" s="390"/>
      <c r="CLV71" s="391"/>
      <c r="CLW71" s="392"/>
      <c r="CLX71" s="393"/>
      <c r="CLY71" s="394"/>
      <c r="CLZ71" s="395"/>
      <c r="CMA71" s="389"/>
      <c r="CMB71" s="390"/>
      <c r="CMC71" s="391"/>
      <c r="CMD71" s="392"/>
      <c r="CME71" s="393"/>
      <c r="CMF71" s="394"/>
      <c r="CMG71" s="395"/>
      <c r="CMH71" s="389"/>
      <c r="CMI71" s="390"/>
      <c r="CMJ71" s="391"/>
      <c r="CMK71" s="392"/>
      <c r="CML71" s="393"/>
      <c r="CMM71" s="394"/>
      <c r="CMN71" s="395"/>
      <c r="CMO71" s="389"/>
      <c r="CMP71" s="390"/>
      <c r="CMQ71" s="391"/>
      <c r="CMR71" s="392"/>
      <c r="CMS71" s="393"/>
      <c r="CMT71" s="394"/>
      <c r="CMU71" s="395"/>
      <c r="CMV71" s="389"/>
      <c r="CMW71" s="390"/>
      <c r="CMX71" s="391"/>
      <c r="CMY71" s="392"/>
      <c r="CMZ71" s="393"/>
      <c r="CNA71" s="394"/>
      <c r="CNB71" s="395"/>
      <c r="CNC71" s="389"/>
      <c r="CND71" s="390"/>
      <c r="CNE71" s="391"/>
      <c r="CNF71" s="392"/>
      <c r="CNG71" s="393"/>
      <c r="CNH71" s="394"/>
      <c r="CNI71" s="395"/>
      <c r="CNJ71" s="389"/>
      <c r="CNK71" s="390"/>
      <c r="CNL71" s="391"/>
      <c r="CNM71" s="392"/>
      <c r="CNN71" s="393"/>
      <c r="CNO71" s="394"/>
      <c r="CNP71" s="395"/>
      <c r="CNQ71" s="389"/>
      <c r="CNR71" s="390"/>
      <c r="CNS71" s="391"/>
      <c r="CNT71" s="392"/>
      <c r="CNU71" s="393"/>
      <c r="CNV71" s="394"/>
      <c r="CNW71" s="395"/>
      <c r="CNX71" s="389"/>
      <c r="CNY71" s="390"/>
      <c r="CNZ71" s="391"/>
      <c r="COA71" s="392"/>
      <c r="COB71" s="393"/>
      <c r="COC71" s="394"/>
      <c r="COD71" s="395"/>
      <c r="COE71" s="389"/>
      <c r="COF71" s="390"/>
      <c r="COG71" s="391"/>
      <c r="COH71" s="392"/>
      <c r="COI71" s="393"/>
      <c r="COJ71" s="394"/>
      <c r="COK71" s="395"/>
      <c r="COL71" s="389"/>
      <c r="COM71" s="390"/>
      <c r="CON71" s="391"/>
      <c r="COO71" s="392"/>
      <c r="COP71" s="393"/>
      <c r="COQ71" s="394"/>
      <c r="COR71" s="395"/>
      <c r="COS71" s="389"/>
      <c r="COT71" s="390"/>
      <c r="COU71" s="391"/>
      <c r="COV71" s="392"/>
      <c r="COW71" s="393"/>
      <c r="COX71" s="394"/>
      <c r="COY71" s="395"/>
      <c r="COZ71" s="389"/>
      <c r="CPA71" s="390"/>
      <c r="CPB71" s="391"/>
      <c r="CPC71" s="392"/>
      <c r="CPD71" s="393"/>
      <c r="CPE71" s="394"/>
      <c r="CPF71" s="395"/>
      <c r="CPG71" s="389"/>
      <c r="CPH71" s="390"/>
      <c r="CPI71" s="391"/>
      <c r="CPJ71" s="392"/>
      <c r="CPK71" s="393"/>
      <c r="CPL71" s="394"/>
      <c r="CPM71" s="395"/>
      <c r="CPN71" s="389"/>
      <c r="CPO71" s="390"/>
      <c r="CPP71" s="391"/>
      <c r="CPQ71" s="392"/>
      <c r="CPR71" s="393"/>
      <c r="CPS71" s="394"/>
      <c r="CPT71" s="395"/>
      <c r="CPU71" s="389"/>
      <c r="CPV71" s="390"/>
      <c r="CPW71" s="391"/>
      <c r="CPX71" s="392"/>
      <c r="CPY71" s="393"/>
      <c r="CPZ71" s="394"/>
      <c r="CQA71" s="395"/>
      <c r="CQB71" s="389"/>
      <c r="CQC71" s="390"/>
      <c r="CQD71" s="391"/>
      <c r="CQE71" s="392"/>
      <c r="CQF71" s="393"/>
      <c r="CQG71" s="394"/>
      <c r="CQH71" s="395"/>
      <c r="CQI71" s="389"/>
      <c r="CQJ71" s="390"/>
      <c r="CQK71" s="391"/>
      <c r="CQL71" s="392"/>
      <c r="CQM71" s="393"/>
      <c r="CQN71" s="394"/>
      <c r="CQO71" s="395"/>
      <c r="CQP71" s="389"/>
      <c r="CQQ71" s="390"/>
      <c r="CQR71" s="391"/>
      <c r="CQS71" s="392"/>
      <c r="CQT71" s="393"/>
      <c r="CQU71" s="394"/>
      <c r="CQV71" s="395"/>
      <c r="CQW71" s="389"/>
      <c r="CQX71" s="390"/>
      <c r="CQY71" s="391"/>
      <c r="CQZ71" s="392"/>
      <c r="CRA71" s="393"/>
      <c r="CRB71" s="394"/>
      <c r="CRC71" s="395"/>
      <c r="CRD71" s="389"/>
      <c r="CRE71" s="390"/>
      <c r="CRF71" s="391"/>
      <c r="CRG71" s="392"/>
      <c r="CRH71" s="393"/>
      <c r="CRI71" s="394"/>
      <c r="CRJ71" s="395"/>
      <c r="CRK71" s="389"/>
      <c r="CRL71" s="390"/>
      <c r="CRM71" s="391"/>
      <c r="CRN71" s="392"/>
      <c r="CRO71" s="393"/>
      <c r="CRP71" s="394"/>
      <c r="CRQ71" s="395"/>
      <c r="CRR71" s="389"/>
      <c r="CRS71" s="390"/>
      <c r="CRT71" s="391"/>
      <c r="CRU71" s="392"/>
      <c r="CRV71" s="393"/>
      <c r="CRW71" s="394"/>
      <c r="CRX71" s="395"/>
      <c r="CRY71" s="389"/>
      <c r="CRZ71" s="390"/>
      <c r="CSA71" s="391"/>
      <c r="CSB71" s="392"/>
      <c r="CSC71" s="393"/>
      <c r="CSD71" s="394"/>
      <c r="CSE71" s="395"/>
      <c r="CSF71" s="389"/>
      <c r="CSG71" s="390"/>
      <c r="CSH71" s="391"/>
      <c r="CSI71" s="392"/>
      <c r="CSJ71" s="393"/>
      <c r="CSK71" s="394"/>
      <c r="CSL71" s="395"/>
      <c r="CSM71" s="389"/>
      <c r="CSN71" s="390"/>
      <c r="CSO71" s="391"/>
      <c r="CSP71" s="392"/>
      <c r="CSQ71" s="393"/>
      <c r="CSR71" s="394"/>
      <c r="CSS71" s="395"/>
      <c r="CST71" s="389"/>
      <c r="CSU71" s="390"/>
      <c r="CSV71" s="391"/>
      <c r="CSW71" s="392"/>
      <c r="CSX71" s="393"/>
      <c r="CSY71" s="394"/>
      <c r="CSZ71" s="395"/>
      <c r="CTA71" s="389"/>
      <c r="CTB71" s="390"/>
      <c r="CTC71" s="391"/>
      <c r="CTD71" s="392"/>
      <c r="CTE71" s="393"/>
      <c r="CTF71" s="394"/>
      <c r="CTG71" s="395"/>
      <c r="CTH71" s="389"/>
      <c r="CTI71" s="390"/>
      <c r="CTJ71" s="391"/>
      <c r="CTK71" s="392"/>
      <c r="CTL71" s="393"/>
      <c r="CTM71" s="394"/>
      <c r="CTN71" s="395"/>
      <c r="CTO71" s="389"/>
      <c r="CTP71" s="390"/>
      <c r="CTQ71" s="391"/>
      <c r="CTR71" s="392"/>
      <c r="CTS71" s="393"/>
      <c r="CTT71" s="394"/>
      <c r="CTU71" s="395"/>
      <c r="CTV71" s="389"/>
      <c r="CTW71" s="390"/>
      <c r="CTX71" s="391"/>
      <c r="CTY71" s="392"/>
      <c r="CTZ71" s="393"/>
      <c r="CUA71" s="394"/>
      <c r="CUB71" s="395"/>
      <c r="CUC71" s="389"/>
      <c r="CUD71" s="390"/>
      <c r="CUE71" s="391"/>
      <c r="CUF71" s="392"/>
      <c r="CUG71" s="393"/>
      <c r="CUH71" s="394"/>
      <c r="CUI71" s="395"/>
      <c r="CUJ71" s="389"/>
      <c r="CUK71" s="390"/>
      <c r="CUL71" s="391"/>
      <c r="CUM71" s="392"/>
      <c r="CUN71" s="393"/>
      <c r="CUO71" s="394"/>
      <c r="CUP71" s="395"/>
      <c r="CUQ71" s="389"/>
      <c r="CUR71" s="390"/>
      <c r="CUS71" s="391"/>
      <c r="CUT71" s="392"/>
      <c r="CUU71" s="393"/>
      <c r="CUV71" s="394"/>
      <c r="CUW71" s="395"/>
      <c r="CUX71" s="389"/>
      <c r="CUY71" s="390"/>
      <c r="CUZ71" s="391"/>
      <c r="CVA71" s="392"/>
      <c r="CVB71" s="393"/>
      <c r="CVC71" s="394"/>
      <c r="CVD71" s="395"/>
      <c r="CVE71" s="389"/>
      <c r="CVF71" s="390"/>
      <c r="CVG71" s="391"/>
      <c r="CVH71" s="392"/>
      <c r="CVI71" s="393"/>
      <c r="CVJ71" s="394"/>
      <c r="CVK71" s="395"/>
      <c r="CVL71" s="389"/>
      <c r="CVM71" s="390"/>
      <c r="CVN71" s="391"/>
      <c r="CVO71" s="392"/>
      <c r="CVP71" s="393"/>
      <c r="CVQ71" s="394"/>
      <c r="CVR71" s="395"/>
      <c r="CVS71" s="389"/>
      <c r="CVT71" s="390"/>
      <c r="CVU71" s="391"/>
      <c r="CVV71" s="392"/>
      <c r="CVW71" s="393"/>
      <c r="CVX71" s="394"/>
      <c r="CVY71" s="395"/>
      <c r="CVZ71" s="389"/>
      <c r="CWA71" s="390"/>
      <c r="CWB71" s="391"/>
      <c r="CWC71" s="392"/>
      <c r="CWD71" s="393"/>
      <c r="CWE71" s="394"/>
      <c r="CWF71" s="395"/>
      <c r="CWG71" s="389"/>
      <c r="CWH71" s="390"/>
      <c r="CWI71" s="391"/>
      <c r="CWJ71" s="392"/>
      <c r="CWK71" s="393"/>
      <c r="CWL71" s="394"/>
      <c r="CWM71" s="395"/>
      <c r="CWN71" s="389"/>
      <c r="CWO71" s="390"/>
      <c r="CWP71" s="391"/>
      <c r="CWQ71" s="392"/>
      <c r="CWR71" s="393"/>
      <c r="CWS71" s="394"/>
      <c r="CWT71" s="395"/>
      <c r="CWU71" s="389"/>
      <c r="CWV71" s="390"/>
      <c r="CWW71" s="391"/>
      <c r="CWX71" s="392"/>
      <c r="CWY71" s="393"/>
      <c r="CWZ71" s="394"/>
      <c r="CXA71" s="395"/>
      <c r="CXB71" s="389"/>
      <c r="CXC71" s="390"/>
      <c r="CXD71" s="391"/>
      <c r="CXE71" s="392"/>
      <c r="CXF71" s="393"/>
      <c r="CXG71" s="394"/>
      <c r="CXH71" s="395"/>
      <c r="CXI71" s="389"/>
      <c r="CXJ71" s="390"/>
      <c r="CXK71" s="391"/>
      <c r="CXL71" s="392"/>
      <c r="CXM71" s="393"/>
      <c r="CXN71" s="394"/>
      <c r="CXO71" s="395"/>
      <c r="CXP71" s="389"/>
      <c r="CXQ71" s="390"/>
      <c r="CXR71" s="391"/>
      <c r="CXS71" s="392"/>
      <c r="CXT71" s="393"/>
      <c r="CXU71" s="394"/>
      <c r="CXV71" s="395"/>
      <c r="CXW71" s="389"/>
      <c r="CXX71" s="390"/>
      <c r="CXY71" s="391"/>
      <c r="CXZ71" s="392"/>
      <c r="CYA71" s="393"/>
      <c r="CYB71" s="394"/>
      <c r="CYC71" s="395"/>
      <c r="CYD71" s="389"/>
      <c r="CYE71" s="390"/>
      <c r="CYF71" s="391"/>
      <c r="CYG71" s="392"/>
      <c r="CYH71" s="393"/>
      <c r="CYI71" s="394"/>
      <c r="CYJ71" s="395"/>
      <c r="CYK71" s="389"/>
      <c r="CYL71" s="390"/>
      <c r="CYM71" s="391"/>
      <c r="CYN71" s="392"/>
      <c r="CYO71" s="393"/>
      <c r="CYP71" s="394"/>
      <c r="CYQ71" s="395"/>
      <c r="CYR71" s="389"/>
      <c r="CYS71" s="390"/>
      <c r="CYT71" s="391"/>
      <c r="CYU71" s="392"/>
      <c r="CYV71" s="393"/>
      <c r="CYW71" s="394"/>
      <c r="CYX71" s="395"/>
      <c r="CYY71" s="389"/>
      <c r="CYZ71" s="390"/>
      <c r="CZA71" s="391"/>
      <c r="CZB71" s="392"/>
      <c r="CZC71" s="393"/>
      <c r="CZD71" s="394"/>
      <c r="CZE71" s="395"/>
      <c r="CZF71" s="389"/>
      <c r="CZG71" s="390"/>
      <c r="CZH71" s="391"/>
      <c r="CZI71" s="392"/>
      <c r="CZJ71" s="393"/>
      <c r="CZK71" s="394"/>
      <c r="CZL71" s="395"/>
      <c r="CZM71" s="389"/>
      <c r="CZN71" s="390"/>
      <c r="CZO71" s="391"/>
      <c r="CZP71" s="392"/>
      <c r="CZQ71" s="393"/>
      <c r="CZR71" s="394"/>
      <c r="CZS71" s="395"/>
      <c r="CZT71" s="389"/>
      <c r="CZU71" s="390"/>
      <c r="CZV71" s="391"/>
      <c r="CZW71" s="392"/>
      <c r="CZX71" s="393"/>
      <c r="CZY71" s="394"/>
      <c r="CZZ71" s="395"/>
      <c r="DAA71" s="389"/>
      <c r="DAB71" s="390"/>
      <c r="DAC71" s="391"/>
      <c r="DAD71" s="392"/>
      <c r="DAE71" s="393"/>
      <c r="DAF71" s="394"/>
      <c r="DAG71" s="395"/>
      <c r="DAH71" s="389"/>
      <c r="DAI71" s="390"/>
      <c r="DAJ71" s="391"/>
      <c r="DAK71" s="392"/>
      <c r="DAL71" s="393"/>
      <c r="DAM71" s="394"/>
      <c r="DAN71" s="395"/>
      <c r="DAO71" s="389"/>
      <c r="DAP71" s="390"/>
      <c r="DAQ71" s="391"/>
      <c r="DAR71" s="392"/>
      <c r="DAS71" s="393"/>
      <c r="DAT71" s="394"/>
      <c r="DAU71" s="395"/>
      <c r="DAV71" s="389"/>
      <c r="DAW71" s="390"/>
      <c r="DAX71" s="391"/>
      <c r="DAY71" s="392"/>
      <c r="DAZ71" s="393"/>
      <c r="DBA71" s="394"/>
      <c r="DBB71" s="395"/>
      <c r="DBC71" s="389"/>
      <c r="DBD71" s="390"/>
      <c r="DBE71" s="391"/>
      <c r="DBF71" s="392"/>
      <c r="DBG71" s="393"/>
      <c r="DBH71" s="394"/>
      <c r="DBI71" s="395"/>
      <c r="DBJ71" s="389"/>
      <c r="DBK71" s="390"/>
      <c r="DBL71" s="391"/>
      <c r="DBM71" s="392"/>
      <c r="DBN71" s="393"/>
      <c r="DBO71" s="394"/>
      <c r="DBP71" s="395"/>
      <c r="DBQ71" s="389"/>
      <c r="DBR71" s="390"/>
      <c r="DBS71" s="391"/>
      <c r="DBT71" s="392"/>
      <c r="DBU71" s="393"/>
      <c r="DBV71" s="394"/>
      <c r="DBW71" s="395"/>
      <c r="DBX71" s="389"/>
      <c r="DBY71" s="390"/>
      <c r="DBZ71" s="391"/>
      <c r="DCA71" s="392"/>
      <c r="DCB71" s="393"/>
      <c r="DCC71" s="394"/>
      <c r="DCD71" s="395"/>
      <c r="DCE71" s="389"/>
      <c r="DCF71" s="390"/>
      <c r="DCG71" s="391"/>
      <c r="DCH71" s="392"/>
      <c r="DCI71" s="393"/>
      <c r="DCJ71" s="394"/>
      <c r="DCK71" s="395"/>
      <c r="DCL71" s="389"/>
      <c r="DCM71" s="390"/>
      <c r="DCN71" s="391"/>
      <c r="DCO71" s="392"/>
      <c r="DCP71" s="393"/>
      <c r="DCQ71" s="394"/>
      <c r="DCR71" s="395"/>
      <c r="DCS71" s="389"/>
      <c r="DCT71" s="390"/>
      <c r="DCU71" s="391"/>
      <c r="DCV71" s="392"/>
      <c r="DCW71" s="393"/>
      <c r="DCX71" s="394"/>
      <c r="DCY71" s="395"/>
      <c r="DCZ71" s="389"/>
      <c r="DDA71" s="390"/>
      <c r="DDB71" s="391"/>
      <c r="DDC71" s="392"/>
      <c r="DDD71" s="393"/>
      <c r="DDE71" s="394"/>
      <c r="DDF71" s="395"/>
      <c r="DDG71" s="389"/>
      <c r="DDH71" s="390"/>
      <c r="DDI71" s="391"/>
      <c r="DDJ71" s="392"/>
      <c r="DDK71" s="393"/>
      <c r="DDL71" s="394"/>
      <c r="DDM71" s="395"/>
      <c r="DDN71" s="389"/>
      <c r="DDO71" s="390"/>
      <c r="DDP71" s="391"/>
      <c r="DDQ71" s="392"/>
      <c r="DDR71" s="393"/>
      <c r="DDS71" s="394"/>
      <c r="DDT71" s="395"/>
      <c r="DDU71" s="389"/>
      <c r="DDV71" s="390"/>
      <c r="DDW71" s="391"/>
      <c r="DDX71" s="392"/>
      <c r="DDY71" s="393"/>
      <c r="DDZ71" s="394"/>
      <c r="DEA71" s="395"/>
      <c r="DEB71" s="389"/>
      <c r="DEC71" s="390"/>
      <c r="DED71" s="391"/>
      <c r="DEE71" s="392"/>
      <c r="DEF71" s="393"/>
      <c r="DEG71" s="394"/>
      <c r="DEH71" s="395"/>
      <c r="DEI71" s="389"/>
      <c r="DEJ71" s="390"/>
      <c r="DEK71" s="391"/>
      <c r="DEL71" s="392"/>
      <c r="DEM71" s="393"/>
      <c r="DEN71" s="394"/>
      <c r="DEO71" s="395"/>
      <c r="DEP71" s="389"/>
      <c r="DEQ71" s="390"/>
      <c r="DER71" s="391"/>
      <c r="DES71" s="392"/>
      <c r="DET71" s="393"/>
      <c r="DEU71" s="394"/>
      <c r="DEV71" s="395"/>
      <c r="DEW71" s="389"/>
      <c r="DEX71" s="390"/>
      <c r="DEY71" s="391"/>
      <c r="DEZ71" s="392"/>
      <c r="DFA71" s="393"/>
      <c r="DFB71" s="394"/>
      <c r="DFC71" s="395"/>
      <c r="DFD71" s="389"/>
      <c r="DFE71" s="390"/>
      <c r="DFF71" s="391"/>
      <c r="DFG71" s="392"/>
      <c r="DFH71" s="393"/>
      <c r="DFI71" s="394"/>
      <c r="DFJ71" s="395"/>
      <c r="DFK71" s="389"/>
      <c r="DFL71" s="390"/>
      <c r="DFM71" s="391"/>
      <c r="DFN71" s="392"/>
      <c r="DFO71" s="393"/>
      <c r="DFP71" s="394"/>
      <c r="DFQ71" s="395"/>
      <c r="DFR71" s="389"/>
      <c r="DFS71" s="390"/>
      <c r="DFT71" s="391"/>
      <c r="DFU71" s="392"/>
      <c r="DFV71" s="393"/>
      <c r="DFW71" s="394"/>
      <c r="DFX71" s="395"/>
      <c r="DFY71" s="389"/>
      <c r="DFZ71" s="390"/>
      <c r="DGA71" s="391"/>
      <c r="DGB71" s="392"/>
      <c r="DGC71" s="393"/>
      <c r="DGD71" s="394"/>
      <c r="DGE71" s="395"/>
      <c r="DGF71" s="389"/>
      <c r="DGG71" s="390"/>
      <c r="DGH71" s="391"/>
      <c r="DGI71" s="392"/>
      <c r="DGJ71" s="393"/>
      <c r="DGK71" s="394"/>
      <c r="DGL71" s="395"/>
      <c r="DGM71" s="389"/>
      <c r="DGN71" s="390"/>
      <c r="DGO71" s="391"/>
      <c r="DGP71" s="392"/>
      <c r="DGQ71" s="393"/>
      <c r="DGR71" s="394"/>
      <c r="DGS71" s="395"/>
      <c r="DGT71" s="389"/>
      <c r="DGU71" s="390"/>
      <c r="DGV71" s="391"/>
      <c r="DGW71" s="392"/>
      <c r="DGX71" s="393"/>
      <c r="DGY71" s="394"/>
      <c r="DGZ71" s="395"/>
      <c r="DHA71" s="389"/>
      <c r="DHB71" s="390"/>
      <c r="DHC71" s="391"/>
      <c r="DHD71" s="392"/>
      <c r="DHE71" s="393"/>
      <c r="DHF71" s="394"/>
      <c r="DHG71" s="395"/>
      <c r="DHH71" s="389"/>
      <c r="DHI71" s="390"/>
      <c r="DHJ71" s="391"/>
      <c r="DHK71" s="392"/>
      <c r="DHL71" s="393"/>
      <c r="DHM71" s="394"/>
      <c r="DHN71" s="395"/>
      <c r="DHO71" s="389"/>
      <c r="DHP71" s="390"/>
      <c r="DHQ71" s="391"/>
      <c r="DHR71" s="392"/>
      <c r="DHS71" s="393"/>
      <c r="DHT71" s="394"/>
      <c r="DHU71" s="395"/>
      <c r="DHV71" s="389"/>
      <c r="DHW71" s="390"/>
      <c r="DHX71" s="391"/>
      <c r="DHY71" s="392"/>
      <c r="DHZ71" s="393"/>
      <c r="DIA71" s="394"/>
      <c r="DIB71" s="395"/>
      <c r="DIC71" s="389"/>
      <c r="DID71" s="390"/>
      <c r="DIE71" s="391"/>
      <c r="DIF71" s="392"/>
      <c r="DIG71" s="393"/>
      <c r="DIH71" s="394"/>
      <c r="DII71" s="395"/>
      <c r="DIJ71" s="389"/>
      <c r="DIK71" s="390"/>
      <c r="DIL71" s="391"/>
      <c r="DIM71" s="392"/>
      <c r="DIN71" s="393"/>
      <c r="DIO71" s="394"/>
      <c r="DIP71" s="395"/>
      <c r="DIQ71" s="389"/>
      <c r="DIR71" s="390"/>
      <c r="DIS71" s="391"/>
      <c r="DIT71" s="392"/>
      <c r="DIU71" s="393"/>
      <c r="DIV71" s="394"/>
      <c r="DIW71" s="395"/>
      <c r="DIX71" s="389"/>
      <c r="DIY71" s="390"/>
      <c r="DIZ71" s="391"/>
      <c r="DJA71" s="392"/>
      <c r="DJB71" s="393"/>
      <c r="DJC71" s="394"/>
      <c r="DJD71" s="395"/>
      <c r="DJE71" s="389"/>
      <c r="DJF71" s="390"/>
      <c r="DJG71" s="391"/>
      <c r="DJH71" s="392"/>
      <c r="DJI71" s="393"/>
      <c r="DJJ71" s="394"/>
      <c r="DJK71" s="395"/>
      <c r="DJL71" s="389"/>
      <c r="DJM71" s="390"/>
      <c r="DJN71" s="391"/>
      <c r="DJO71" s="392"/>
      <c r="DJP71" s="393"/>
      <c r="DJQ71" s="394"/>
      <c r="DJR71" s="395"/>
      <c r="DJS71" s="389"/>
      <c r="DJT71" s="390"/>
      <c r="DJU71" s="391"/>
      <c r="DJV71" s="392"/>
      <c r="DJW71" s="393"/>
      <c r="DJX71" s="394"/>
      <c r="DJY71" s="395"/>
      <c r="DJZ71" s="389"/>
      <c r="DKA71" s="390"/>
      <c r="DKB71" s="391"/>
      <c r="DKC71" s="392"/>
      <c r="DKD71" s="393"/>
      <c r="DKE71" s="394"/>
      <c r="DKF71" s="395"/>
      <c r="DKG71" s="389"/>
      <c r="DKH71" s="390"/>
      <c r="DKI71" s="391"/>
      <c r="DKJ71" s="392"/>
      <c r="DKK71" s="393"/>
      <c r="DKL71" s="394"/>
      <c r="DKM71" s="395"/>
      <c r="DKN71" s="389"/>
      <c r="DKO71" s="390"/>
      <c r="DKP71" s="391"/>
      <c r="DKQ71" s="392"/>
      <c r="DKR71" s="393"/>
      <c r="DKS71" s="394"/>
      <c r="DKT71" s="395"/>
      <c r="DKU71" s="389"/>
      <c r="DKV71" s="390"/>
      <c r="DKW71" s="391"/>
      <c r="DKX71" s="392"/>
      <c r="DKY71" s="393"/>
      <c r="DKZ71" s="394"/>
      <c r="DLA71" s="395"/>
      <c r="DLB71" s="389"/>
      <c r="DLC71" s="390"/>
      <c r="DLD71" s="391"/>
      <c r="DLE71" s="392"/>
      <c r="DLF71" s="393"/>
      <c r="DLG71" s="394"/>
      <c r="DLH71" s="395"/>
      <c r="DLI71" s="389"/>
      <c r="DLJ71" s="390"/>
      <c r="DLK71" s="391"/>
      <c r="DLL71" s="392"/>
      <c r="DLM71" s="393"/>
      <c r="DLN71" s="394"/>
      <c r="DLO71" s="395"/>
      <c r="DLP71" s="389"/>
      <c r="DLQ71" s="390"/>
      <c r="DLR71" s="391"/>
      <c r="DLS71" s="392"/>
      <c r="DLT71" s="393"/>
      <c r="DLU71" s="394"/>
      <c r="DLV71" s="395"/>
      <c r="DLW71" s="389"/>
      <c r="DLX71" s="390"/>
      <c r="DLY71" s="391"/>
      <c r="DLZ71" s="392"/>
      <c r="DMA71" s="393"/>
      <c r="DMB71" s="394"/>
      <c r="DMC71" s="395"/>
      <c r="DMD71" s="389"/>
      <c r="DME71" s="390"/>
      <c r="DMF71" s="391"/>
      <c r="DMG71" s="392"/>
      <c r="DMH71" s="393"/>
      <c r="DMI71" s="394"/>
      <c r="DMJ71" s="395"/>
      <c r="DMK71" s="389"/>
      <c r="DML71" s="390"/>
      <c r="DMM71" s="391"/>
      <c r="DMN71" s="392"/>
      <c r="DMO71" s="393"/>
      <c r="DMP71" s="394"/>
      <c r="DMQ71" s="395"/>
      <c r="DMR71" s="389"/>
      <c r="DMS71" s="390"/>
      <c r="DMT71" s="391"/>
      <c r="DMU71" s="392"/>
      <c r="DMV71" s="393"/>
      <c r="DMW71" s="394"/>
      <c r="DMX71" s="395"/>
      <c r="DMY71" s="389"/>
      <c r="DMZ71" s="390"/>
      <c r="DNA71" s="391"/>
      <c r="DNB71" s="392"/>
      <c r="DNC71" s="393"/>
      <c r="DND71" s="394"/>
      <c r="DNE71" s="395"/>
      <c r="DNF71" s="389"/>
      <c r="DNG71" s="390"/>
      <c r="DNH71" s="391"/>
      <c r="DNI71" s="392"/>
      <c r="DNJ71" s="393"/>
      <c r="DNK71" s="394"/>
      <c r="DNL71" s="395"/>
      <c r="DNM71" s="389"/>
      <c r="DNN71" s="390"/>
      <c r="DNO71" s="391"/>
      <c r="DNP71" s="392"/>
      <c r="DNQ71" s="393"/>
      <c r="DNR71" s="394"/>
      <c r="DNS71" s="395"/>
      <c r="DNT71" s="389"/>
      <c r="DNU71" s="390"/>
      <c r="DNV71" s="391"/>
      <c r="DNW71" s="392"/>
      <c r="DNX71" s="393"/>
      <c r="DNY71" s="394"/>
      <c r="DNZ71" s="395"/>
      <c r="DOA71" s="389"/>
      <c r="DOB71" s="390"/>
      <c r="DOC71" s="391"/>
      <c r="DOD71" s="392"/>
      <c r="DOE71" s="393"/>
      <c r="DOF71" s="394"/>
      <c r="DOG71" s="395"/>
      <c r="DOH71" s="389"/>
      <c r="DOI71" s="390"/>
      <c r="DOJ71" s="391"/>
      <c r="DOK71" s="392"/>
      <c r="DOL71" s="393"/>
      <c r="DOM71" s="394"/>
      <c r="DON71" s="395"/>
      <c r="DOO71" s="389"/>
      <c r="DOP71" s="390"/>
      <c r="DOQ71" s="391"/>
      <c r="DOR71" s="392"/>
      <c r="DOS71" s="393"/>
      <c r="DOT71" s="394"/>
      <c r="DOU71" s="395"/>
      <c r="DOV71" s="389"/>
      <c r="DOW71" s="390"/>
      <c r="DOX71" s="391"/>
      <c r="DOY71" s="392"/>
      <c r="DOZ71" s="393"/>
      <c r="DPA71" s="394"/>
      <c r="DPB71" s="395"/>
      <c r="DPC71" s="389"/>
      <c r="DPD71" s="390"/>
      <c r="DPE71" s="391"/>
      <c r="DPF71" s="392"/>
      <c r="DPG71" s="393"/>
      <c r="DPH71" s="394"/>
      <c r="DPI71" s="395"/>
      <c r="DPJ71" s="389"/>
      <c r="DPK71" s="390"/>
      <c r="DPL71" s="391"/>
      <c r="DPM71" s="392"/>
      <c r="DPN71" s="393"/>
      <c r="DPO71" s="394"/>
      <c r="DPP71" s="395"/>
      <c r="DPQ71" s="389"/>
      <c r="DPR71" s="390"/>
      <c r="DPS71" s="391"/>
      <c r="DPT71" s="392"/>
      <c r="DPU71" s="393"/>
      <c r="DPV71" s="394"/>
      <c r="DPW71" s="395"/>
      <c r="DPX71" s="389"/>
      <c r="DPY71" s="390"/>
      <c r="DPZ71" s="391"/>
      <c r="DQA71" s="392"/>
      <c r="DQB71" s="393"/>
      <c r="DQC71" s="394"/>
      <c r="DQD71" s="395"/>
      <c r="DQE71" s="389"/>
      <c r="DQF71" s="390"/>
      <c r="DQG71" s="391"/>
      <c r="DQH71" s="392"/>
      <c r="DQI71" s="393"/>
      <c r="DQJ71" s="394"/>
      <c r="DQK71" s="395"/>
      <c r="DQL71" s="389"/>
      <c r="DQM71" s="390"/>
      <c r="DQN71" s="391"/>
      <c r="DQO71" s="392"/>
      <c r="DQP71" s="393"/>
      <c r="DQQ71" s="394"/>
      <c r="DQR71" s="395"/>
      <c r="DQS71" s="389"/>
      <c r="DQT71" s="390"/>
      <c r="DQU71" s="391"/>
      <c r="DQV71" s="392"/>
      <c r="DQW71" s="393"/>
      <c r="DQX71" s="394"/>
      <c r="DQY71" s="395"/>
      <c r="DQZ71" s="389"/>
      <c r="DRA71" s="390"/>
      <c r="DRB71" s="391"/>
      <c r="DRC71" s="392"/>
      <c r="DRD71" s="393"/>
      <c r="DRE71" s="394"/>
      <c r="DRF71" s="395"/>
      <c r="DRG71" s="389"/>
      <c r="DRH71" s="390"/>
      <c r="DRI71" s="391"/>
      <c r="DRJ71" s="392"/>
      <c r="DRK71" s="393"/>
      <c r="DRL71" s="394"/>
      <c r="DRM71" s="395"/>
      <c r="DRN71" s="389"/>
      <c r="DRO71" s="390"/>
      <c r="DRP71" s="391"/>
      <c r="DRQ71" s="392"/>
      <c r="DRR71" s="393"/>
      <c r="DRS71" s="394"/>
      <c r="DRT71" s="395"/>
      <c r="DRU71" s="389"/>
      <c r="DRV71" s="390"/>
      <c r="DRW71" s="391"/>
      <c r="DRX71" s="392"/>
      <c r="DRY71" s="393"/>
      <c r="DRZ71" s="394"/>
      <c r="DSA71" s="395"/>
      <c r="DSB71" s="389"/>
      <c r="DSC71" s="390"/>
      <c r="DSD71" s="391"/>
      <c r="DSE71" s="392"/>
      <c r="DSF71" s="393"/>
      <c r="DSG71" s="394"/>
      <c r="DSH71" s="395"/>
      <c r="DSI71" s="389"/>
      <c r="DSJ71" s="390"/>
      <c r="DSK71" s="391"/>
      <c r="DSL71" s="392"/>
      <c r="DSM71" s="393"/>
      <c r="DSN71" s="394"/>
      <c r="DSO71" s="395"/>
      <c r="DSP71" s="389"/>
      <c r="DSQ71" s="390"/>
      <c r="DSR71" s="391"/>
      <c r="DSS71" s="392"/>
      <c r="DST71" s="393"/>
      <c r="DSU71" s="394"/>
      <c r="DSV71" s="395"/>
      <c r="DSW71" s="389"/>
      <c r="DSX71" s="390"/>
      <c r="DSY71" s="391"/>
      <c r="DSZ71" s="392"/>
      <c r="DTA71" s="393"/>
      <c r="DTB71" s="394"/>
      <c r="DTC71" s="395"/>
      <c r="DTD71" s="389"/>
      <c r="DTE71" s="390"/>
      <c r="DTF71" s="391"/>
      <c r="DTG71" s="392"/>
      <c r="DTH71" s="393"/>
      <c r="DTI71" s="394"/>
      <c r="DTJ71" s="395"/>
      <c r="DTK71" s="389"/>
      <c r="DTL71" s="390"/>
      <c r="DTM71" s="391"/>
      <c r="DTN71" s="392"/>
      <c r="DTO71" s="393"/>
      <c r="DTP71" s="394"/>
      <c r="DTQ71" s="395"/>
      <c r="DTR71" s="389"/>
      <c r="DTS71" s="390"/>
      <c r="DTT71" s="391"/>
      <c r="DTU71" s="392"/>
      <c r="DTV71" s="393"/>
      <c r="DTW71" s="394"/>
      <c r="DTX71" s="395"/>
      <c r="DTY71" s="389"/>
      <c r="DTZ71" s="390"/>
      <c r="DUA71" s="391"/>
      <c r="DUB71" s="392"/>
      <c r="DUC71" s="393"/>
      <c r="DUD71" s="394"/>
      <c r="DUE71" s="395"/>
      <c r="DUF71" s="389"/>
      <c r="DUG71" s="390"/>
      <c r="DUH71" s="391"/>
      <c r="DUI71" s="392"/>
      <c r="DUJ71" s="393"/>
      <c r="DUK71" s="394"/>
      <c r="DUL71" s="395"/>
      <c r="DUM71" s="389"/>
      <c r="DUN71" s="390"/>
      <c r="DUO71" s="391"/>
      <c r="DUP71" s="392"/>
      <c r="DUQ71" s="393"/>
      <c r="DUR71" s="394"/>
      <c r="DUS71" s="395"/>
      <c r="DUT71" s="389"/>
      <c r="DUU71" s="390"/>
      <c r="DUV71" s="391"/>
      <c r="DUW71" s="392"/>
      <c r="DUX71" s="393"/>
      <c r="DUY71" s="394"/>
      <c r="DUZ71" s="395"/>
      <c r="DVA71" s="389"/>
      <c r="DVB71" s="390"/>
      <c r="DVC71" s="391"/>
      <c r="DVD71" s="392"/>
      <c r="DVE71" s="393"/>
      <c r="DVF71" s="394"/>
      <c r="DVG71" s="395"/>
      <c r="DVH71" s="389"/>
      <c r="DVI71" s="390"/>
      <c r="DVJ71" s="391"/>
      <c r="DVK71" s="392"/>
      <c r="DVL71" s="393"/>
      <c r="DVM71" s="394"/>
      <c r="DVN71" s="395"/>
      <c r="DVO71" s="389"/>
      <c r="DVP71" s="390"/>
      <c r="DVQ71" s="391"/>
      <c r="DVR71" s="392"/>
      <c r="DVS71" s="393"/>
      <c r="DVT71" s="394"/>
      <c r="DVU71" s="395"/>
      <c r="DVV71" s="389"/>
      <c r="DVW71" s="390"/>
      <c r="DVX71" s="391"/>
      <c r="DVY71" s="392"/>
      <c r="DVZ71" s="393"/>
      <c r="DWA71" s="394"/>
      <c r="DWB71" s="395"/>
      <c r="DWC71" s="389"/>
      <c r="DWD71" s="390"/>
      <c r="DWE71" s="391"/>
      <c r="DWF71" s="392"/>
      <c r="DWG71" s="393"/>
      <c r="DWH71" s="394"/>
      <c r="DWI71" s="395"/>
      <c r="DWJ71" s="389"/>
      <c r="DWK71" s="390"/>
      <c r="DWL71" s="391"/>
      <c r="DWM71" s="392"/>
      <c r="DWN71" s="393"/>
      <c r="DWO71" s="394"/>
      <c r="DWP71" s="395"/>
      <c r="DWQ71" s="389"/>
      <c r="DWR71" s="390"/>
      <c r="DWS71" s="391"/>
      <c r="DWT71" s="392"/>
      <c r="DWU71" s="393"/>
      <c r="DWV71" s="394"/>
      <c r="DWW71" s="395"/>
      <c r="DWX71" s="389"/>
      <c r="DWY71" s="390"/>
      <c r="DWZ71" s="391"/>
      <c r="DXA71" s="392"/>
      <c r="DXB71" s="393"/>
      <c r="DXC71" s="394"/>
      <c r="DXD71" s="395"/>
      <c r="DXE71" s="389"/>
      <c r="DXF71" s="390"/>
      <c r="DXG71" s="391"/>
      <c r="DXH71" s="392"/>
      <c r="DXI71" s="393"/>
      <c r="DXJ71" s="394"/>
      <c r="DXK71" s="395"/>
      <c r="DXL71" s="389"/>
      <c r="DXM71" s="390"/>
      <c r="DXN71" s="391"/>
      <c r="DXO71" s="392"/>
      <c r="DXP71" s="393"/>
      <c r="DXQ71" s="394"/>
      <c r="DXR71" s="395"/>
      <c r="DXS71" s="389"/>
      <c r="DXT71" s="390"/>
      <c r="DXU71" s="391"/>
      <c r="DXV71" s="392"/>
      <c r="DXW71" s="393"/>
      <c r="DXX71" s="394"/>
      <c r="DXY71" s="395"/>
      <c r="DXZ71" s="389"/>
      <c r="DYA71" s="390"/>
      <c r="DYB71" s="391"/>
      <c r="DYC71" s="392"/>
      <c r="DYD71" s="393"/>
      <c r="DYE71" s="394"/>
      <c r="DYF71" s="395"/>
      <c r="DYG71" s="389"/>
      <c r="DYH71" s="390"/>
      <c r="DYI71" s="391"/>
      <c r="DYJ71" s="392"/>
      <c r="DYK71" s="393"/>
      <c r="DYL71" s="394"/>
      <c r="DYM71" s="395"/>
      <c r="DYN71" s="389"/>
      <c r="DYO71" s="390"/>
      <c r="DYP71" s="391"/>
      <c r="DYQ71" s="392"/>
      <c r="DYR71" s="393"/>
      <c r="DYS71" s="394"/>
      <c r="DYT71" s="395"/>
      <c r="DYU71" s="389"/>
      <c r="DYV71" s="390"/>
      <c r="DYW71" s="391"/>
      <c r="DYX71" s="392"/>
      <c r="DYY71" s="393"/>
      <c r="DYZ71" s="394"/>
      <c r="DZA71" s="395"/>
      <c r="DZB71" s="389"/>
      <c r="DZC71" s="390"/>
      <c r="DZD71" s="391"/>
      <c r="DZE71" s="392"/>
      <c r="DZF71" s="393"/>
      <c r="DZG71" s="394"/>
      <c r="DZH71" s="395"/>
      <c r="DZI71" s="389"/>
      <c r="DZJ71" s="390"/>
      <c r="DZK71" s="391"/>
      <c r="DZL71" s="392"/>
      <c r="DZM71" s="393"/>
      <c r="DZN71" s="394"/>
      <c r="DZO71" s="395"/>
      <c r="DZP71" s="389"/>
      <c r="DZQ71" s="390"/>
      <c r="DZR71" s="391"/>
      <c r="DZS71" s="392"/>
      <c r="DZT71" s="393"/>
      <c r="DZU71" s="394"/>
      <c r="DZV71" s="395"/>
      <c r="DZW71" s="389"/>
      <c r="DZX71" s="390"/>
      <c r="DZY71" s="391"/>
      <c r="DZZ71" s="392"/>
      <c r="EAA71" s="393"/>
      <c r="EAB71" s="394"/>
      <c r="EAC71" s="395"/>
      <c r="EAD71" s="389"/>
      <c r="EAE71" s="390"/>
      <c r="EAF71" s="391"/>
      <c r="EAG71" s="392"/>
      <c r="EAH71" s="393"/>
      <c r="EAI71" s="394"/>
      <c r="EAJ71" s="395"/>
      <c r="EAK71" s="389"/>
      <c r="EAL71" s="390"/>
      <c r="EAM71" s="391"/>
      <c r="EAN71" s="392"/>
      <c r="EAO71" s="393"/>
      <c r="EAP71" s="394"/>
      <c r="EAQ71" s="395"/>
      <c r="EAR71" s="389"/>
      <c r="EAS71" s="390"/>
      <c r="EAT71" s="391"/>
      <c r="EAU71" s="392"/>
      <c r="EAV71" s="393"/>
      <c r="EAW71" s="394"/>
      <c r="EAX71" s="395"/>
      <c r="EAY71" s="389"/>
      <c r="EAZ71" s="390"/>
      <c r="EBA71" s="391"/>
      <c r="EBB71" s="392"/>
      <c r="EBC71" s="393"/>
      <c r="EBD71" s="394"/>
      <c r="EBE71" s="395"/>
      <c r="EBF71" s="389"/>
      <c r="EBG71" s="390"/>
      <c r="EBH71" s="391"/>
      <c r="EBI71" s="392"/>
      <c r="EBJ71" s="393"/>
      <c r="EBK71" s="394"/>
      <c r="EBL71" s="395"/>
      <c r="EBM71" s="389"/>
      <c r="EBN71" s="390"/>
      <c r="EBO71" s="391"/>
      <c r="EBP71" s="392"/>
      <c r="EBQ71" s="393"/>
      <c r="EBR71" s="394"/>
      <c r="EBS71" s="395"/>
      <c r="EBT71" s="389"/>
      <c r="EBU71" s="390"/>
      <c r="EBV71" s="391"/>
      <c r="EBW71" s="392"/>
      <c r="EBX71" s="393"/>
      <c r="EBY71" s="394"/>
      <c r="EBZ71" s="395"/>
      <c r="ECA71" s="389"/>
      <c r="ECB71" s="390"/>
      <c r="ECC71" s="391"/>
      <c r="ECD71" s="392"/>
      <c r="ECE71" s="393"/>
      <c r="ECF71" s="394"/>
      <c r="ECG71" s="395"/>
      <c r="ECH71" s="389"/>
      <c r="ECI71" s="390"/>
      <c r="ECJ71" s="391"/>
      <c r="ECK71" s="392"/>
      <c r="ECL71" s="393"/>
      <c r="ECM71" s="394"/>
      <c r="ECN71" s="395"/>
      <c r="ECO71" s="389"/>
      <c r="ECP71" s="390"/>
      <c r="ECQ71" s="391"/>
      <c r="ECR71" s="392"/>
      <c r="ECS71" s="393"/>
      <c r="ECT71" s="394"/>
      <c r="ECU71" s="395"/>
      <c r="ECV71" s="389"/>
      <c r="ECW71" s="390"/>
      <c r="ECX71" s="391"/>
      <c r="ECY71" s="392"/>
      <c r="ECZ71" s="393"/>
      <c r="EDA71" s="394"/>
      <c r="EDB71" s="395"/>
      <c r="EDC71" s="389"/>
      <c r="EDD71" s="390"/>
      <c r="EDE71" s="391"/>
      <c r="EDF71" s="392"/>
      <c r="EDG71" s="393"/>
      <c r="EDH71" s="394"/>
      <c r="EDI71" s="395"/>
      <c r="EDJ71" s="389"/>
      <c r="EDK71" s="390"/>
      <c r="EDL71" s="391"/>
      <c r="EDM71" s="392"/>
      <c r="EDN71" s="393"/>
      <c r="EDO71" s="394"/>
      <c r="EDP71" s="395"/>
      <c r="EDQ71" s="389"/>
      <c r="EDR71" s="390"/>
      <c r="EDS71" s="391"/>
      <c r="EDT71" s="392"/>
      <c r="EDU71" s="393"/>
      <c r="EDV71" s="394"/>
      <c r="EDW71" s="395"/>
      <c r="EDX71" s="389"/>
      <c r="EDY71" s="390"/>
      <c r="EDZ71" s="391"/>
      <c r="EEA71" s="392"/>
      <c r="EEB71" s="393"/>
      <c r="EEC71" s="394"/>
      <c r="EED71" s="395"/>
      <c r="EEE71" s="389"/>
      <c r="EEF71" s="390"/>
      <c r="EEG71" s="391"/>
      <c r="EEH71" s="392"/>
      <c r="EEI71" s="393"/>
      <c r="EEJ71" s="394"/>
      <c r="EEK71" s="395"/>
      <c r="EEL71" s="389"/>
      <c r="EEM71" s="390"/>
      <c r="EEN71" s="391"/>
      <c r="EEO71" s="392"/>
      <c r="EEP71" s="393"/>
      <c r="EEQ71" s="394"/>
      <c r="EER71" s="395"/>
      <c r="EES71" s="389"/>
      <c r="EET71" s="390"/>
      <c r="EEU71" s="391"/>
      <c r="EEV71" s="392"/>
      <c r="EEW71" s="393"/>
      <c r="EEX71" s="394"/>
      <c r="EEY71" s="395"/>
      <c r="EEZ71" s="389"/>
      <c r="EFA71" s="390"/>
      <c r="EFB71" s="391"/>
      <c r="EFC71" s="392"/>
      <c r="EFD71" s="393"/>
      <c r="EFE71" s="394"/>
      <c r="EFF71" s="395"/>
      <c r="EFG71" s="389"/>
      <c r="EFH71" s="390"/>
      <c r="EFI71" s="391"/>
      <c r="EFJ71" s="392"/>
      <c r="EFK71" s="393"/>
      <c r="EFL71" s="394"/>
      <c r="EFM71" s="395"/>
      <c r="EFN71" s="389"/>
      <c r="EFO71" s="390"/>
      <c r="EFP71" s="391"/>
      <c r="EFQ71" s="392"/>
      <c r="EFR71" s="393"/>
      <c r="EFS71" s="394"/>
      <c r="EFT71" s="395"/>
      <c r="EFU71" s="389"/>
      <c r="EFV71" s="390"/>
      <c r="EFW71" s="391"/>
      <c r="EFX71" s="392"/>
      <c r="EFY71" s="393"/>
      <c r="EFZ71" s="394"/>
      <c r="EGA71" s="395"/>
      <c r="EGB71" s="389"/>
      <c r="EGC71" s="390"/>
      <c r="EGD71" s="391"/>
      <c r="EGE71" s="392"/>
      <c r="EGF71" s="393"/>
      <c r="EGG71" s="394"/>
      <c r="EGH71" s="395"/>
      <c r="EGI71" s="389"/>
      <c r="EGJ71" s="390"/>
      <c r="EGK71" s="391"/>
      <c r="EGL71" s="392"/>
      <c r="EGM71" s="393"/>
      <c r="EGN71" s="394"/>
      <c r="EGO71" s="395"/>
      <c r="EGP71" s="389"/>
      <c r="EGQ71" s="390"/>
      <c r="EGR71" s="391"/>
      <c r="EGS71" s="392"/>
      <c r="EGT71" s="393"/>
      <c r="EGU71" s="394"/>
      <c r="EGV71" s="395"/>
      <c r="EGW71" s="389"/>
      <c r="EGX71" s="390"/>
      <c r="EGY71" s="391"/>
      <c r="EGZ71" s="392"/>
      <c r="EHA71" s="393"/>
      <c r="EHB71" s="394"/>
      <c r="EHC71" s="395"/>
      <c r="EHD71" s="389"/>
      <c r="EHE71" s="390"/>
      <c r="EHF71" s="391"/>
      <c r="EHG71" s="392"/>
      <c r="EHH71" s="393"/>
      <c r="EHI71" s="394"/>
      <c r="EHJ71" s="395"/>
      <c r="EHK71" s="389"/>
      <c r="EHL71" s="390"/>
      <c r="EHM71" s="391"/>
      <c r="EHN71" s="392"/>
      <c r="EHO71" s="393"/>
      <c r="EHP71" s="394"/>
      <c r="EHQ71" s="395"/>
      <c r="EHR71" s="389"/>
      <c r="EHS71" s="390"/>
      <c r="EHT71" s="391"/>
      <c r="EHU71" s="392"/>
      <c r="EHV71" s="393"/>
      <c r="EHW71" s="394"/>
      <c r="EHX71" s="395"/>
      <c r="EHY71" s="389"/>
      <c r="EHZ71" s="390"/>
      <c r="EIA71" s="391"/>
      <c r="EIB71" s="392"/>
      <c r="EIC71" s="393"/>
      <c r="EID71" s="394"/>
      <c r="EIE71" s="395"/>
      <c r="EIF71" s="389"/>
      <c r="EIG71" s="390"/>
      <c r="EIH71" s="391"/>
      <c r="EII71" s="392"/>
      <c r="EIJ71" s="393"/>
      <c r="EIK71" s="394"/>
      <c r="EIL71" s="395"/>
      <c r="EIM71" s="389"/>
      <c r="EIN71" s="390"/>
      <c r="EIO71" s="391"/>
      <c r="EIP71" s="392"/>
      <c r="EIQ71" s="393"/>
      <c r="EIR71" s="394"/>
      <c r="EIS71" s="395"/>
      <c r="EIT71" s="389"/>
      <c r="EIU71" s="390"/>
      <c r="EIV71" s="391"/>
      <c r="EIW71" s="392"/>
      <c r="EIX71" s="393"/>
      <c r="EIY71" s="394"/>
      <c r="EIZ71" s="395"/>
      <c r="EJA71" s="389"/>
      <c r="EJB71" s="390"/>
      <c r="EJC71" s="391"/>
      <c r="EJD71" s="392"/>
      <c r="EJE71" s="393"/>
      <c r="EJF71" s="394"/>
      <c r="EJG71" s="395"/>
      <c r="EJH71" s="389"/>
      <c r="EJI71" s="390"/>
      <c r="EJJ71" s="391"/>
      <c r="EJK71" s="392"/>
      <c r="EJL71" s="393"/>
      <c r="EJM71" s="394"/>
      <c r="EJN71" s="395"/>
      <c r="EJO71" s="389"/>
      <c r="EJP71" s="390"/>
      <c r="EJQ71" s="391"/>
      <c r="EJR71" s="392"/>
      <c r="EJS71" s="393"/>
      <c r="EJT71" s="394"/>
      <c r="EJU71" s="395"/>
      <c r="EJV71" s="389"/>
      <c r="EJW71" s="390"/>
      <c r="EJX71" s="391"/>
      <c r="EJY71" s="392"/>
      <c r="EJZ71" s="393"/>
      <c r="EKA71" s="394"/>
      <c r="EKB71" s="395"/>
      <c r="EKC71" s="389"/>
      <c r="EKD71" s="390"/>
      <c r="EKE71" s="391"/>
      <c r="EKF71" s="392"/>
      <c r="EKG71" s="393"/>
      <c r="EKH71" s="394"/>
      <c r="EKI71" s="395"/>
      <c r="EKJ71" s="389"/>
      <c r="EKK71" s="390"/>
      <c r="EKL71" s="391"/>
      <c r="EKM71" s="392"/>
      <c r="EKN71" s="393"/>
      <c r="EKO71" s="394"/>
      <c r="EKP71" s="395"/>
      <c r="EKQ71" s="389"/>
      <c r="EKR71" s="390"/>
      <c r="EKS71" s="391"/>
      <c r="EKT71" s="392"/>
      <c r="EKU71" s="393"/>
      <c r="EKV71" s="394"/>
      <c r="EKW71" s="395"/>
      <c r="EKX71" s="389"/>
      <c r="EKY71" s="390"/>
      <c r="EKZ71" s="391"/>
      <c r="ELA71" s="392"/>
      <c r="ELB71" s="393"/>
      <c r="ELC71" s="394"/>
      <c r="ELD71" s="395"/>
      <c r="ELE71" s="389"/>
      <c r="ELF71" s="390"/>
      <c r="ELG71" s="391"/>
      <c r="ELH71" s="392"/>
      <c r="ELI71" s="393"/>
      <c r="ELJ71" s="394"/>
      <c r="ELK71" s="395"/>
      <c r="ELL71" s="389"/>
      <c r="ELM71" s="390"/>
      <c r="ELN71" s="391"/>
      <c r="ELO71" s="392"/>
      <c r="ELP71" s="393"/>
      <c r="ELQ71" s="394"/>
      <c r="ELR71" s="395"/>
      <c r="ELS71" s="389"/>
      <c r="ELT71" s="390"/>
      <c r="ELU71" s="391"/>
      <c r="ELV71" s="392"/>
      <c r="ELW71" s="393"/>
      <c r="ELX71" s="394"/>
      <c r="ELY71" s="395"/>
      <c r="ELZ71" s="389"/>
      <c r="EMA71" s="390"/>
      <c r="EMB71" s="391"/>
      <c r="EMC71" s="392"/>
      <c r="EMD71" s="393"/>
      <c r="EME71" s="394"/>
      <c r="EMF71" s="395"/>
      <c r="EMG71" s="389"/>
      <c r="EMH71" s="390"/>
      <c r="EMI71" s="391"/>
      <c r="EMJ71" s="392"/>
      <c r="EMK71" s="393"/>
      <c r="EML71" s="394"/>
      <c r="EMM71" s="395"/>
      <c r="EMN71" s="389"/>
      <c r="EMO71" s="390"/>
      <c r="EMP71" s="391"/>
      <c r="EMQ71" s="392"/>
      <c r="EMR71" s="393"/>
      <c r="EMS71" s="394"/>
      <c r="EMT71" s="395"/>
      <c r="EMU71" s="389"/>
      <c r="EMV71" s="390"/>
      <c r="EMW71" s="391"/>
      <c r="EMX71" s="392"/>
      <c r="EMY71" s="393"/>
      <c r="EMZ71" s="394"/>
      <c r="ENA71" s="395"/>
      <c r="ENB71" s="389"/>
      <c r="ENC71" s="390"/>
      <c r="END71" s="391"/>
      <c r="ENE71" s="392"/>
      <c r="ENF71" s="393"/>
      <c r="ENG71" s="394"/>
      <c r="ENH71" s="395"/>
      <c r="ENI71" s="389"/>
      <c r="ENJ71" s="390"/>
      <c r="ENK71" s="391"/>
      <c r="ENL71" s="392"/>
      <c r="ENM71" s="393"/>
      <c r="ENN71" s="394"/>
      <c r="ENO71" s="395"/>
      <c r="ENP71" s="389"/>
      <c r="ENQ71" s="390"/>
      <c r="ENR71" s="391"/>
      <c r="ENS71" s="392"/>
      <c r="ENT71" s="393"/>
      <c r="ENU71" s="394"/>
      <c r="ENV71" s="395"/>
      <c r="ENW71" s="389"/>
      <c r="ENX71" s="390"/>
      <c r="ENY71" s="391"/>
      <c r="ENZ71" s="392"/>
      <c r="EOA71" s="393"/>
      <c r="EOB71" s="394"/>
      <c r="EOC71" s="395"/>
      <c r="EOD71" s="389"/>
      <c r="EOE71" s="390"/>
      <c r="EOF71" s="391"/>
      <c r="EOG71" s="392"/>
      <c r="EOH71" s="393"/>
      <c r="EOI71" s="394"/>
      <c r="EOJ71" s="395"/>
      <c r="EOK71" s="389"/>
      <c r="EOL71" s="390"/>
      <c r="EOM71" s="391"/>
      <c r="EON71" s="392"/>
      <c r="EOO71" s="393"/>
      <c r="EOP71" s="394"/>
      <c r="EOQ71" s="395"/>
      <c r="EOR71" s="389"/>
      <c r="EOS71" s="390"/>
      <c r="EOT71" s="391"/>
      <c r="EOU71" s="392"/>
      <c r="EOV71" s="393"/>
      <c r="EOW71" s="394"/>
      <c r="EOX71" s="395"/>
      <c r="EOY71" s="389"/>
      <c r="EOZ71" s="390"/>
      <c r="EPA71" s="391"/>
      <c r="EPB71" s="392"/>
      <c r="EPC71" s="393"/>
      <c r="EPD71" s="394"/>
      <c r="EPE71" s="395"/>
      <c r="EPF71" s="389"/>
      <c r="EPG71" s="390"/>
      <c r="EPH71" s="391"/>
      <c r="EPI71" s="392"/>
      <c r="EPJ71" s="393"/>
      <c r="EPK71" s="394"/>
      <c r="EPL71" s="395"/>
      <c r="EPM71" s="389"/>
      <c r="EPN71" s="390"/>
      <c r="EPO71" s="391"/>
      <c r="EPP71" s="392"/>
      <c r="EPQ71" s="393"/>
      <c r="EPR71" s="394"/>
      <c r="EPS71" s="395"/>
      <c r="EPT71" s="389"/>
      <c r="EPU71" s="390"/>
      <c r="EPV71" s="391"/>
      <c r="EPW71" s="392"/>
      <c r="EPX71" s="393"/>
      <c r="EPY71" s="394"/>
      <c r="EPZ71" s="395"/>
      <c r="EQA71" s="389"/>
      <c r="EQB71" s="390"/>
      <c r="EQC71" s="391"/>
      <c r="EQD71" s="392"/>
      <c r="EQE71" s="393"/>
      <c r="EQF71" s="394"/>
      <c r="EQG71" s="395"/>
      <c r="EQH71" s="389"/>
      <c r="EQI71" s="390"/>
      <c r="EQJ71" s="391"/>
      <c r="EQK71" s="392"/>
      <c r="EQL71" s="393"/>
      <c r="EQM71" s="394"/>
      <c r="EQN71" s="395"/>
      <c r="EQO71" s="389"/>
      <c r="EQP71" s="390"/>
      <c r="EQQ71" s="391"/>
      <c r="EQR71" s="392"/>
      <c r="EQS71" s="393"/>
      <c r="EQT71" s="394"/>
      <c r="EQU71" s="395"/>
      <c r="EQV71" s="389"/>
      <c r="EQW71" s="390"/>
      <c r="EQX71" s="391"/>
      <c r="EQY71" s="392"/>
      <c r="EQZ71" s="393"/>
      <c r="ERA71" s="394"/>
      <c r="ERB71" s="395"/>
      <c r="ERC71" s="389"/>
      <c r="ERD71" s="390"/>
      <c r="ERE71" s="391"/>
      <c r="ERF71" s="392"/>
      <c r="ERG71" s="393"/>
      <c r="ERH71" s="394"/>
      <c r="ERI71" s="395"/>
      <c r="ERJ71" s="389"/>
      <c r="ERK71" s="390"/>
      <c r="ERL71" s="391"/>
      <c r="ERM71" s="392"/>
      <c r="ERN71" s="393"/>
      <c r="ERO71" s="394"/>
      <c r="ERP71" s="395"/>
      <c r="ERQ71" s="389"/>
      <c r="ERR71" s="390"/>
      <c r="ERS71" s="391"/>
      <c r="ERT71" s="392"/>
      <c r="ERU71" s="393"/>
      <c r="ERV71" s="394"/>
      <c r="ERW71" s="395"/>
      <c r="ERX71" s="389"/>
      <c r="ERY71" s="390"/>
      <c r="ERZ71" s="391"/>
      <c r="ESA71" s="392"/>
      <c r="ESB71" s="393"/>
      <c r="ESC71" s="394"/>
      <c r="ESD71" s="395"/>
      <c r="ESE71" s="389"/>
      <c r="ESF71" s="390"/>
      <c r="ESG71" s="391"/>
      <c r="ESH71" s="392"/>
      <c r="ESI71" s="393"/>
      <c r="ESJ71" s="394"/>
      <c r="ESK71" s="395"/>
      <c r="ESL71" s="389"/>
      <c r="ESM71" s="390"/>
      <c r="ESN71" s="391"/>
      <c r="ESO71" s="392"/>
      <c r="ESP71" s="393"/>
      <c r="ESQ71" s="394"/>
      <c r="ESR71" s="395"/>
      <c r="ESS71" s="389"/>
      <c r="EST71" s="390"/>
      <c r="ESU71" s="391"/>
      <c r="ESV71" s="392"/>
      <c r="ESW71" s="393"/>
      <c r="ESX71" s="394"/>
      <c r="ESY71" s="395"/>
      <c r="ESZ71" s="389"/>
      <c r="ETA71" s="390"/>
      <c r="ETB71" s="391"/>
      <c r="ETC71" s="392"/>
      <c r="ETD71" s="393"/>
      <c r="ETE71" s="394"/>
      <c r="ETF71" s="395"/>
      <c r="ETG71" s="389"/>
      <c r="ETH71" s="390"/>
      <c r="ETI71" s="391"/>
      <c r="ETJ71" s="392"/>
      <c r="ETK71" s="393"/>
      <c r="ETL71" s="394"/>
      <c r="ETM71" s="395"/>
      <c r="ETN71" s="389"/>
      <c r="ETO71" s="390"/>
      <c r="ETP71" s="391"/>
      <c r="ETQ71" s="392"/>
      <c r="ETR71" s="393"/>
      <c r="ETS71" s="394"/>
      <c r="ETT71" s="395"/>
      <c r="ETU71" s="389"/>
      <c r="ETV71" s="390"/>
      <c r="ETW71" s="391"/>
      <c r="ETX71" s="392"/>
      <c r="ETY71" s="393"/>
      <c r="ETZ71" s="394"/>
      <c r="EUA71" s="395"/>
      <c r="EUB71" s="389"/>
      <c r="EUC71" s="390"/>
      <c r="EUD71" s="391"/>
      <c r="EUE71" s="392"/>
      <c r="EUF71" s="393"/>
      <c r="EUG71" s="394"/>
      <c r="EUH71" s="395"/>
      <c r="EUI71" s="389"/>
      <c r="EUJ71" s="390"/>
      <c r="EUK71" s="391"/>
      <c r="EUL71" s="392"/>
      <c r="EUM71" s="393"/>
      <c r="EUN71" s="394"/>
      <c r="EUO71" s="395"/>
      <c r="EUP71" s="389"/>
      <c r="EUQ71" s="390"/>
      <c r="EUR71" s="391"/>
      <c r="EUS71" s="392"/>
      <c r="EUT71" s="393"/>
      <c r="EUU71" s="394"/>
      <c r="EUV71" s="395"/>
      <c r="EUW71" s="389"/>
      <c r="EUX71" s="390"/>
      <c r="EUY71" s="391"/>
      <c r="EUZ71" s="392"/>
      <c r="EVA71" s="393"/>
      <c r="EVB71" s="394"/>
      <c r="EVC71" s="395"/>
      <c r="EVD71" s="389"/>
      <c r="EVE71" s="390"/>
      <c r="EVF71" s="391"/>
      <c r="EVG71" s="392"/>
      <c r="EVH71" s="393"/>
      <c r="EVI71" s="394"/>
      <c r="EVJ71" s="395"/>
      <c r="EVK71" s="389"/>
      <c r="EVL71" s="390"/>
      <c r="EVM71" s="391"/>
      <c r="EVN71" s="392"/>
      <c r="EVO71" s="393"/>
      <c r="EVP71" s="394"/>
      <c r="EVQ71" s="395"/>
      <c r="EVR71" s="389"/>
      <c r="EVS71" s="390"/>
      <c r="EVT71" s="391"/>
      <c r="EVU71" s="392"/>
      <c r="EVV71" s="393"/>
      <c r="EVW71" s="394"/>
      <c r="EVX71" s="395"/>
      <c r="EVY71" s="389"/>
      <c r="EVZ71" s="390"/>
      <c r="EWA71" s="391"/>
      <c r="EWB71" s="392"/>
      <c r="EWC71" s="393"/>
      <c r="EWD71" s="394"/>
      <c r="EWE71" s="395"/>
      <c r="EWF71" s="389"/>
      <c r="EWG71" s="390"/>
      <c r="EWH71" s="391"/>
      <c r="EWI71" s="392"/>
      <c r="EWJ71" s="393"/>
      <c r="EWK71" s="394"/>
      <c r="EWL71" s="395"/>
      <c r="EWM71" s="389"/>
      <c r="EWN71" s="390"/>
      <c r="EWO71" s="391"/>
      <c r="EWP71" s="392"/>
      <c r="EWQ71" s="393"/>
      <c r="EWR71" s="394"/>
      <c r="EWS71" s="395"/>
      <c r="EWT71" s="389"/>
      <c r="EWU71" s="390"/>
      <c r="EWV71" s="391"/>
      <c r="EWW71" s="392"/>
      <c r="EWX71" s="393"/>
      <c r="EWY71" s="394"/>
      <c r="EWZ71" s="395"/>
      <c r="EXA71" s="389"/>
      <c r="EXB71" s="390"/>
      <c r="EXC71" s="391"/>
      <c r="EXD71" s="392"/>
      <c r="EXE71" s="393"/>
      <c r="EXF71" s="394"/>
      <c r="EXG71" s="395"/>
      <c r="EXH71" s="389"/>
      <c r="EXI71" s="390"/>
      <c r="EXJ71" s="391"/>
      <c r="EXK71" s="392"/>
      <c r="EXL71" s="393"/>
      <c r="EXM71" s="394"/>
      <c r="EXN71" s="395"/>
      <c r="EXO71" s="389"/>
      <c r="EXP71" s="390"/>
      <c r="EXQ71" s="391"/>
      <c r="EXR71" s="392"/>
      <c r="EXS71" s="393"/>
      <c r="EXT71" s="394"/>
      <c r="EXU71" s="395"/>
      <c r="EXV71" s="389"/>
      <c r="EXW71" s="390"/>
      <c r="EXX71" s="391"/>
      <c r="EXY71" s="392"/>
      <c r="EXZ71" s="393"/>
      <c r="EYA71" s="394"/>
      <c r="EYB71" s="395"/>
      <c r="EYC71" s="389"/>
      <c r="EYD71" s="390"/>
      <c r="EYE71" s="391"/>
      <c r="EYF71" s="392"/>
      <c r="EYG71" s="393"/>
      <c r="EYH71" s="394"/>
      <c r="EYI71" s="395"/>
      <c r="EYJ71" s="389"/>
      <c r="EYK71" s="390"/>
      <c r="EYL71" s="391"/>
      <c r="EYM71" s="392"/>
      <c r="EYN71" s="393"/>
      <c r="EYO71" s="394"/>
      <c r="EYP71" s="395"/>
      <c r="EYQ71" s="389"/>
      <c r="EYR71" s="390"/>
      <c r="EYS71" s="391"/>
      <c r="EYT71" s="392"/>
      <c r="EYU71" s="393"/>
      <c r="EYV71" s="394"/>
      <c r="EYW71" s="395"/>
      <c r="EYX71" s="389"/>
      <c r="EYY71" s="390"/>
      <c r="EYZ71" s="391"/>
      <c r="EZA71" s="392"/>
      <c r="EZB71" s="393"/>
      <c r="EZC71" s="394"/>
      <c r="EZD71" s="395"/>
      <c r="EZE71" s="389"/>
      <c r="EZF71" s="390"/>
      <c r="EZG71" s="391"/>
      <c r="EZH71" s="392"/>
      <c r="EZI71" s="393"/>
      <c r="EZJ71" s="394"/>
      <c r="EZK71" s="395"/>
      <c r="EZL71" s="389"/>
      <c r="EZM71" s="390"/>
      <c r="EZN71" s="391"/>
      <c r="EZO71" s="392"/>
      <c r="EZP71" s="393"/>
      <c r="EZQ71" s="394"/>
      <c r="EZR71" s="395"/>
      <c r="EZS71" s="389"/>
      <c r="EZT71" s="390"/>
      <c r="EZU71" s="391"/>
      <c r="EZV71" s="392"/>
      <c r="EZW71" s="393"/>
      <c r="EZX71" s="394"/>
      <c r="EZY71" s="395"/>
      <c r="EZZ71" s="389"/>
      <c r="FAA71" s="390"/>
      <c r="FAB71" s="391"/>
      <c r="FAC71" s="392"/>
      <c r="FAD71" s="393"/>
      <c r="FAE71" s="394"/>
      <c r="FAF71" s="395"/>
      <c r="FAG71" s="389"/>
      <c r="FAH71" s="390"/>
      <c r="FAI71" s="391"/>
      <c r="FAJ71" s="392"/>
      <c r="FAK71" s="393"/>
      <c r="FAL71" s="394"/>
      <c r="FAM71" s="395"/>
      <c r="FAN71" s="389"/>
      <c r="FAO71" s="390"/>
      <c r="FAP71" s="391"/>
      <c r="FAQ71" s="392"/>
      <c r="FAR71" s="393"/>
      <c r="FAS71" s="394"/>
      <c r="FAT71" s="395"/>
      <c r="FAU71" s="389"/>
      <c r="FAV71" s="390"/>
      <c r="FAW71" s="391"/>
      <c r="FAX71" s="392"/>
      <c r="FAY71" s="393"/>
      <c r="FAZ71" s="394"/>
      <c r="FBA71" s="395"/>
      <c r="FBB71" s="389"/>
      <c r="FBC71" s="390"/>
      <c r="FBD71" s="391"/>
      <c r="FBE71" s="392"/>
      <c r="FBF71" s="393"/>
      <c r="FBG71" s="394"/>
      <c r="FBH71" s="395"/>
      <c r="FBI71" s="389"/>
      <c r="FBJ71" s="390"/>
      <c r="FBK71" s="391"/>
      <c r="FBL71" s="392"/>
      <c r="FBM71" s="393"/>
      <c r="FBN71" s="394"/>
      <c r="FBO71" s="395"/>
      <c r="FBP71" s="389"/>
      <c r="FBQ71" s="390"/>
      <c r="FBR71" s="391"/>
      <c r="FBS71" s="392"/>
      <c r="FBT71" s="393"/>
      <c r="FBU71" s="394"/>
      <c r="FBV71" s="395"/>
      <c r="FBW71" s="389"/>
      <c r="FBX71" s="390"/>
      <c r="FBY71" s="391"/>
      <c r="FBZ71" s="392"/>
      <c r="FCA71" s="393"/>
      <c r="FCB71" s="394"/>
      <c r="FCC71" s="395"/>
      <c r="FCD71" s="389"/>
      <c r="FCE71" s="390"/>
      <c r="FCF71" s="391"/>
      <c r="FCG71" s="392"/>
      <c r="FCH71" s="393"/>
      <c r="FCI71" s="394"/>
      <c r="FCJ71" s="395"/>
      <c r="FCK71" s="389"/>
      <c r="FCL71" s="390"/>
      <c r="FCM71" s="391"/>
      <c r="FCN71" s="392"/>
      <c r="FCO71" s="393"/>
      <c r="FCP71" s="394"/>
      <c r="FCQ71" s="395"/>
      <c r="FCR71" s="389"/>
      <c r="FCS71" s="390"/>
      <c r="FCT71" s="391"/>
      <c r="FCU71" s="392"/>
      <c r="FCV71" s="393"/>
      <c r="FCW71" s="394"/>
      <c r="FCX71" s="395"/>
      <c r="FCY71" s="389"/>
      <c r="FCZ71" s="390"/>
      <c r="FDA71" s="391"/>
      <c r="FDB71" s="392"/>
      <c r="FDC71" s="393"/>
      <c r="FDD71" s="394"/>
      <c r="FDE71" s="395"/>
      <c r="FDF71" s="389"/>
      <c r="FDG71" s="390"/>
      <c r="FDH71" s="391"/>
      <c r="FDI71" s="392"/>
      <c r="FDJ71" s="393"/>
      <c r="FDK71" s="394"/>
      <c r="FDL71" s="395"/>
      <c r="FDM71" s="389"/>
      <c r="FDN71" s="390"/>
      <c r="FDO71" s="391"/>
      <c r="FDP71" s="392"/>
      <c r="FDQ71" s="393"/>
      <c r="FDR71" s="394"/>
      <c r="FDS71" s="395"/>
      <c r="FDT71" s="389"/>
      <c r="FDU71" s="390"/>
      <c r="FDV71" s="391"/>
      <c r="FDW71" s="392"/>
      <c r="FDX71" s="393"/>
      <c r="FDY71" s="394"/>
      <c r="FDZ71" s="395"/>
      <c r="FEA71" s="389"/>
      <c r="FEB71" s="390"/>
      <c r="FEC71" s="391"/>
      <c r="FED71" s="392"/>
      <c r="FEE71" s="393"/>
      <c r="FEF71" s="394"/>
      <c r="FEG71" s="395"/>
      <c r="FEH71" s="389"/>
      <c r="FEI71" s="390"/>
      <c r="FEJ71" s="391"/>
      <c r="FEK71" s="392"/>
      <c r="FEL71" s="393"/>
      <c r="FEM71" s="394"/>
      <c r="FEN71" s="395"/>
      <c r="FEO71" s="389"/>
      <c r="FEP71" s="390"/>
      <c r="FEQ71" s="391"/>
      <c r="FER71" s="392"/>
      <c r="FES71" s="393"/>
      <c r="FET71" s="394"/>
      <c r="FEU71" s="395"/>
      <c r="FEV71" s="389"/>
      <c r="FEW71" s="390"/>
      <c r="FEX71" s="391"/>
      <c r="FEY71" s="392"/>
      <c r="FEZ71" s="393"/>
      <c r="FFA71" s="394"/>
      <c r="FFB71" s="395"/>
      <c r="FFC71" s="389"/>
      <c r="FFD71" s="390"/>
      <c r="FFE71" s="391"/>
      <c r="FFF71" s="392"/>
      <c r="FFG71" s="393"/>
      <c r="FFH71" s="394"/>
      <c r="FFI71" s="395"/>
      <c r="FFJ71" s="389"/>
      <c r="FFK71" s="390"/>
      <c r="FFL71" s="391"/>
      <c r="FFM71" s="392"/>
      <c r="FFN71" s="393"/>
      <c r="FFO71" s="394"/>
      <c r="FFP71" s="395"/>
      <c r="FFQ71" s="389"/>
      <c r="FFR71" s="390"/>
      <c r="FFS71" s="391"/>
      <c r="FFT71" s="392"/>
      <c r="FFU71" s="393"/>
      <c r="FFV71" s="394"/>
      <c r="FFW71" s="395"/>
      <c r="FFX71" s="389"/>
      <c r="FFY71" s="390"/>
      <c r="FFZ71" s="391"/>
      <c r="FGA71" s="392"/>
      <c r="FGB71" s="393"/>
      <c r="FGC71" s="394"/>
      <c r="FGD71" s="395"/>
      <c r="FGE71" s="389"/>
      <c r="FGF71" s="390"/>
      <c r="FGG71" s="391"/>
      <c r="FGH71" s="392"/>
      <c r="FGI71" s="393"/>
      <c r="FGJ71" s="394"/>
      <c r="FGK71" s="395"/>
      <c r="FGL71" s="389"/>
      <c r="FGM71" s="390"/>
      <c r="FGN71" s="391"/>
      <c r="FGO71" s="392"/>
      <c r="FGP71" s="393"/>
      <c r="FGQ71" s="394"/>
      <c r="FGR71" s="395"/>
      <c r="FGS71" s="389"/>
      <c r="FGT71" s="390"/>
      <c r="FGU71" s="391"/>
      <c r="FGV71" s="392"/>
      <c r="FGW71" s="393"/>
      <c r="FGX71" s="394"/>
      <c r="FGY71" s="395"/>
      <c r="FGZ71" s="389"/>
      <c r="FHA71" s="390"/>
      <c r="FHB71" s="391"/>
      <c r="FHC71" s="392"/>
      <c r="FHD71" s="393"/>
      <c r="FHE71" s="394"/>
      <c r="FHF71" s="395"/>
      <c r="FHG71" s="389"/>
      <c r="FHH71" s="390"/>
      <c r="FHI71" s="391"/>
      <c r="FHJ71" s="392"/>
      <c r="FHK71" s="393"/>
      <c r="FHL71" s="394"/>
      <c r="FHM71" s="395"/>
      <c r="FHN71" s="389"/>
      <c r="FHO71" s="390"/>
      <c r="FHP71" s="391"/>
      <c r="FHQ71" s="392"/>
      <c r="FHR71" s="393"/>
      <c r="FHS71" s="394"/>
      <c r="FHT71" s="395"/>
      <c r="FHU71" s="389"/>
      <c r="FHV71" s="390"/>
      <c r="FHW71" s="391"/>
      <c r="FHX71" s="392"/>
      <c r="FHY71" s="393"/>
      <c r="FHZ71" s="394"/>
      <c r="FIA71" s="395"/>
      <c r="FIB71" s="389"/>
      <c r="FIC71" s="390"/>
      <c r="FID71" s="391"/>
      <c r="FIE71" s="392"/>
      <c r="FIF71" s="393"/>
      <c r="FIG71" s="394"/>
      <c r="FIH71" s="395"/>
      <c r="FII71" s="389"/>
      <c r="FIJ71" s="390"/>
      <c r="FIK71" s="391"/>
      <c r="FIL71" s="392"/>
      <c r="FIM71" s="393"/>
      <c r="FIN71" s="394"/>
      <c r="FIO71" s="395"/>
      <c r="FIP71" s="389"/>
      <c r="FIQ71" s="390"/>
      <c r="FIR71" s="391"/>
      <c r="FIS71" s="392"/>
      <c r="FIT71" s="393"/>
      <c r="FIU71" s="394"/>
      <c r="FIV71" s="395"/>
      <c r="FIW71" s="389"/>
      <c r="FIX71" s="390"/>
      <c r="FIY71" s="391"/>
      <c r="FIZ71" s="392"/>
      <c r="FJA71" s="393"/>
      <c r="FJB71" s="394"/>
      <c r="FJC71" s="395"/>
      <c r="FJD71" s="389"/>
      <c r="FJE71" s="390"/>
      <c r="FJF71" s="391"/>
      <c r="FJG71" s="392"/>
      <c r="FJH71" s="393"/>
      <c r="FJI71" s="394"/>
      <c r="FJJ71" s="395"/>
      <c r="FJK71" s="389"/>
      <c r="FJL71" s="390"/>
      <c r="FJM71" s="391"/>
      <c r="FJN71" s="392"/>
      <c r="FJO71" s="393"/>
      <c r="FJP71" s="394"/>
      <c r="FJQ71" s="395"/>
      <c r="FJR71" s="389"/>
      <c r="FJS71" s="390"/>
      <c r="FJT71" s="391"/>
      <c r="FJU71" s="392"/>
      <c r="FJV71" s="393"/>
      <c r="FJW71" s="394"/>
      <c r="FJX71" s="395"/>
      <c r="FJY71" s="389"/>
      <c r="FJZ71" s="390"/>
      <c r="FKA71" s="391"/>
      <c r="FKB71" s="392"/>
      <c r="FKC71" s="393"/>
      <c r="FKD71" s="394"/>
      <c r="FKE71" s="395"/>
      <c r="FKF71" s="389"/>
      <c r="FKG71" s="390"/>
      <c r="FKH71" s="391"/>
      <c r="FKI71" s="392"/>
      <c r="FKJ71" s="393"/>
      <c r="FKK71" s="394"/>
      <c r="FKL71" s="395"/>
      <c r="FKM71" s="389"/>
      <c r="FKN71" s="390"/>
      <c r="FKO71" s="391"/>
      <c r="FKP71" s="392"/>
      <c r="FKQ71" s="393"/>
      <c r="FKR71" s="394"/>
      <c r="FKS71" s="395"/>
      <c r="FKT71" s="389"/>
      <c r="FKU71" s="390"/>
      <c r="FKV71" s="391"/>
      <c r="FKW71" s="392"/>
      <c r="FKX71" s="393"/>
      <c r="FKY71" s="394"/>
      <c r="FKZ71" s="395"/>
      <c r="FLA71" s="389"/>
      <c r="FLB71" s="390"/>
      <c r="FLC71" s="391"/>
      <c r="FLD71" s="392"/>
      <c r="FLE71" s="393"/>
      <c r="FLF71" s="394"/>
      <c r="FLG71" s="395"/>
      <c r="FLH71" s="389"/>
      <c r="FLI71" s="390"/>
      <c r="FLJ71" s="391"/>
      <c r="FLK71" s="392"/>
      <c r="FLL71" s="393"/>
      <c r="FLM71" s="394"/>
      <c r="FLN71" s="395"/>
      <c r="FLO71" s="389"/>
      <c r="FLP71" s="390"/>
      <c r="FLQ71" s="391"/>
      <c r="FLR71" s="392"/>
      <c r="FLS71" s="393"/>
      <c r="FLT71" s="394"/>
      <c r="FLU71" s="395"/>
      <c r="FLV71" s="389"/>
      <c r="FLW71" s="390"/>
      <c r="FLX71" s="391"/>
      <c r="FLY71" s="392"/>
      <c r="FLZ71" s="393"/>
      <c r="FMA71" s="394"/>
      <c r="FMB71" s="395"/>
      <c r="FMC71" s="389"/>
      <c r="FMD71" s="390"/>
      <c r="FME71" s="391"/>
      <c r="FMF71" s="392"/>
      <c r="FMG71" s="393"/>
      <c r="FMH71" s="394"/>
      <c r="FMI71" s="395"/>
      <c r="FMJ71" s="389"/>
      <c r="FMK71" s="390"/>
      <c r="FML71" s="391"/>
      <c r="FMM71" s="392"/>
      <c r="FMN71" s="393"/>
      <c r="FMO71" s="394"/>
      <c r="FMP71" s="395"/>
      <c r="FMQ71" s="389"/>
      <c r="FMR71" s="390"/>
      <c r="FMS71" s="391"/>
      <c r="FMT71" s="392"/>
      <c r="FMU71" s="393"/>
      <c r="FMV71" s="394"/>
      <c r="FMW71" s="395"/>
      <c r="FMX71" s="389"/>
      <c r="FMY71" s="390"/>
      <c r="FMZ71" s="391"/>
      <c r="FNA71" s="392"/>
      <c r="FNB71" s="393"/>
      <c r="FNC71" s="394"/>
      <c r="FND71" s="395"/>
      <c r="FNE71" s="389"/>
      <c r="FNF71" s="390"/>
      <c r="FNG71" s="391"/>
      <c r="FNH71" s="392"/>
      <c r="FNI71" s="393"/>
      <c r="FNJ71" s="394"/>
      <c r="FNK71" s="395"/>
      <c r="FNL71" s="389"/>
      <c r="FNM71" s="390"/>
      <c r="FNN71" s="391"/>
      <c r="FNO71" s="392"/>
      <c r="FNP71" s="393"/>
      <c r="FNQ71" s="394"/>
      <c r="FNR71" s="395"/>
      <c r="FNS71" s="389"/>
      <c r="FNT71" s="390"/>
      <c r="FNU71" s="391"/>
      <c r="FNV71" s="392"/>
      <c r="FNW71" s="393"/>
      <c r="FNX71" s="394"/>
      <c r="FNY71" s="395"/>
      <c r="FNZ71" s="389"/>
      <c r="FOA71" s="390"/>
      <c r="FOB71" s="391"/>
      <c r="FOC71" s="392"/>
      <c r="FOD71" s="393"/>
      <c r="FOE71" s="394"/>
      <c r="FOF71" s="395"/>
      <c r="FOG71" s="389"/>
      <c r="FOH71" s="390"/>
      <c r="FOI71" s="391"/>
      <c r="FOJ71" s="392"/>
      <c r="FOK71" s="393"/>
      <c r="FOL71" s="394"/>
      <c r="FOM71" s="395"/>
      <c r="FON71" s="389"/>
      <c r="FOO71" s="390"/>
      <c r="FOP71" s="391"/>
      <c r="FOQ71" s="392"/>
      <c r="FOR71" s="393"/>
      <c r="FOS71" s="394"/>
      <c r="FOT71" s="395"/>
      <c r="FOU71" s="389"/>
      <c r="FOV71" s="390"/>
      <c r="FOW71" s="391"/>
      <c r="FOX71" s="392"/>
      <c r="FOY71" s="393"/>
      <c r="FOZ71" s="394"/>
      <c r="FPA71" s="395"/>
      <c r="FPB71" s="389"/>
      <c r="FPC71" s="390"/>
      <c r="FPD71" s="391"/>
      <c r="FPE71" s="392"/>
      <c r="FPF71" s="393"/>
      <c r="FPG71" s="394"/>
      <c r="FPH71" s="395"/>
      <c r="FPI71" s="389"/>
      <c r="FPJ71" s="390"/>
      <c r="FPK71" s="391"/>
      <c r="FPL71" s="392"/>
      <c r="FPM71" s="393"/>
      <c r="FPN71" s="394"/>
      <c r="FPO71" s="395"/>
      <c r="FPP71" s="389"/>
      <c r="FPQ71" s="390"/>
      <c r="FPR71" s="391"/>
      <c r="FPS71" s="392"/>
      <c r="FPT71" s="393"/>
      <c r="FPU71" s="394"/>
      <c r="FPV71" s="395"/>
      <c r="FPW71" s="389"/>
      <c r="FPX71" s="390"/>
      <c r="FPY71" s="391"/>
      <c r="FPZ71" s="392"/>
      <c r="FQA71" s="393"/>
      <c r="FQB71" s="394"/>
      <c r="FQC71" s="395"/>
      <c r="FQD71" s="389"/>
      <c r="FQE71" s="390"/>
      <c r="FQF71" s="391"/>
      <c r="FQG71" s="392"/>
      <c r="FQH71" s="393"/>
      <c r="FQI71" s="394"/>
      <c r="FQJ71" s="395"/>
      <c r="FQK71" s="389"/>
      <c r="FQL71" s="390"/>
      <c r="FQM71" s="391"/>
      <c r="FQN71" s="392"/>
      <c r="FQO71" s="393"/>
      <c r="FQP71" s="394"/>
      <c r="FQQ71" s="395"/>
      <c r="FQR71" s="389"/>
      <c r="FQS71" s="390"/>
      <c r="FQT71" s="391"/>
      <c r="FQU71" s="392"/>
      <c r="FQV71" s="393"/>
      <c r="FQW71" s="394"/>
      <c r="FQX71" s="395"/>
      <c r="FQY71" s="389"/>
      <c r="FQZ71" s="390"/>
      <c r="FRA71" s="391"/>
      <c r="FRB71" s="392"/>
      <c r="FRC71" s="393"/>
      <c r="FRD71" s="394"/>
      <c r="FRE71" s="395"/>
      <c r="FRF71" s="389"/>
      <c r="FRG71" s="390"/>
      <c r="FRH71" s="391"/>
      <c r="FRI71" s="392"/>
      <c r="FRJ71" s="393"/>
      <c r="FRK71" s="394"/>
      <c r="FRL71" s="395"/>
      <c r="FRM71" s="389"/>
      <c r="FRN71" s="390"/>
      <c r="FRO71" s="391"/>
      <c r="FRP71" s="392"/>
      <c r="FRQ71" s="393"/>
      <c r="FRR71" s="394"/>
      <c r="FRS71" s="395"/>
      <c r="FRT71" s="389"/>
      <c r="FRU71" s="390"/>
      <c r="FRV71" s="391"/>
      <c r="FRW71" s="392"/>
      <c r="FRX71" s="393"/>
      <c r="FRY71" s="394"/>
      <c r="FRZ71" s="395"/>
      <c r="FSA71" s="389"/>
      <c r="FSB71" s="390"/>
      <c r="FSC71" s="391"/>
      <c r="FSD71" s="392"/>
      <c r="FSE71" s="393"/>
      <c r="FSF71" s="394"/>
      <c r="FSG71" s="395"/>
      <c r="FSH71" s="389"/>
      <c r="FSI71" s="390"/>
      <c r="FSJ71" s="391"/>
      <c r="FSK71" s="392"/>
      <c r="FSL71" s="393"/>
      <c r="FSM71" s="394"/>
      <c r="FSN71" s="395"/>
      <c r="FSO71" s="389"/>
      <c r="FSP71" s="390"/>
      <c r="FSQ71" s="391"/>
      <c r="FSR71" s="392"/>
      <c r="FSS71" s="393"/>
      <c r="FST71" s="394"/>
      <c r="FSU71" s="395"/>
      <c r="FSV71" s="389"/>
      <c r="FSW71" s="390"/>
      <c r="FSX71" s="391"/>
      <c r="FSY71" s="392"/>
      <c r="FSZ71" s="393"/>
      <c r="FTA71" s="394"/>
      <c r="FTB71" s="395"/>
      <c r="FTC71" s="389"/>
      <c r="FTD71" s="390"/>
      <c r="FTE71" s="391"/>
      <c r="FTF71" s="392"/>
      <c r="FTG71" s="393"/>
      <c r="FTH71" s="394"/>
      <c r="FTI71" s="395"/>
      <c r="FTJ71" s="389"/>
      <c r="FTK71" s="390"/>
      <c r="FTL71" s="391"/>
      <c r="FTM71" s="392"/>
      <c r="FTN71" s="393"/>
      <c r="FTO71" s="394"/>
      <c r="FTP71" s="395"/>
      <c r="FTQ71" s="389"/>
      <c r="FTR71" s="390"/>
      <c r="FTS71" s="391"/>
      <c r="FTT71" s="392"/>
      <c r="FTU71" s="393"/>
      <c r="FTV71" s="394"/>
      <c r="FTW71" s="395"/>
      <c r="FTX71" s="389"/>
      <c r="FTY71" s="390"/>
      <c r="FTZ71" s="391"/>
      <c r="FUA71" s="392"/>
      <c r="FUB71" s="393"/>
      <c r="FUC71" s="394"/>
      <c r="FUD71" s="395"/>
      <c r="FUE71" s="389"/>
      <c r="FUF71" s="390"/>
      <c r="FUG71" s="391"/>
      <c r="FUH71" s="392"/>
      <c r="FUI71" s="393"/>
      <c r="FUJ71" s="394"/>
      <c r="FUK71" s="395"/>
      <c r="FUL71" s="389"/>
      <c r="FUM71" s="390"/>
      <c r="FUN71" s="391"/>
      <c r="FUO71" s="392"/>
      <c r="FUP71" s="393"/>
      <c r="FUQ71" s="394"/>
      <c r="FUR71" s="395"/>
      <c r="FUS71" s="389"/>
      <c r="FUT71" s="390"/>
      <c r="FUU71" s="391"/>
      <c r="FUV71" s="392"/>
      <c r="FUW71" s="393"/>
      <c r="FUX71" s="394"/>
      <c r="FUY71" s="395"/>
      <c r="FUZ71" s="389"/>
      <c r="FVA71" s="390"/>
      <c r="FVB71" s="391"/>
      <c r="FVC71" s="392"/>
      <c r="FVD71" s="393"/>
      <c r="FVE71" s="394"/>
      <c r="FVF71" s="395"/>
      <c r="FVG71" s="389"/>
      <c r="FVH71" s="390"/>
      <c r="FVI71" s="391"/>
      <c r="FVJ71" s="392"/>
      <c r="FVK71" s="393"/>
      <c r="FVL71" s="394"/>
      <c r="FVM71" s="395"/>
      <c r="FVN71" s="389"/>
      <c r="FVO71" s="390"/>
      <c r="FVP71" s="391"/>
      <c r="FVQ71" s="392"/>
      <c r="FVR71" s="393"/>
      <c r="FVS71" s="394"/>
      <c r="FVT71" s="395"/>
      <c r="FVU71" s="389"/>
      <c r="FVV71" s="390"/>
      <c r="FVW71" s="391"/>
      <c r="FVX71" s="392"/>
      <c r="FVY71" s="393"/>
      <c r="FVZ71" s="394"/>
      <c r="FWA71" s="395"/>
      <c r="FWB71" s="389"/>
      <c r="FWC71" s="390"/>
      <c r="FWD71" s="391"/>
      <c r="FWE71" s="392"/>
      <c r="FWF71" s="393"/>
      <c r="FWG71" s="394"/>
      <c r="FWH71" s="395"/>
      <c r="FWI71" s="389"/>
      <c r="FWJ71" s="390"/>
      <c r="FWK71" s="391"/>
      <c r="FWL71" s="392"/>
      <c r="FWM71" s="393"/>
      <c r="FWN71" s="394"/>
      <c r="FWO71" s="395"/>
      <c r="FWP71" s="389"/>
      <c r="FWQ71" s="390"/>
      <c r="FWR71" s="391"/>
      <c r="FWS71" s="392"/>
      <c r="FWT71" s="393"/>
      <c r="FWU71" s="394"/>
      <c r="FWV71" s="395"/>
      <c r="FWW71" s="389"/>
      <c r="FWX71" s="390"/>
      <c r="FWY71" s="391"/>
      <c r="FWZ71" s="392"/>
      <c r="FXA71" s="393"/>
      <c r="FXB71" s="394"/>
      <c r="FXC71" s="395"/>
      <c r="FXD71" s="389"/>
      <c r="FXE71" s="390"/>
      <c r="FXF71" s="391"/>
      <c r="FXG71" s="392"/>
      <c r="FXH71" s="393"/>
      <c r="FXI71" s="394"/>
      <c r="FXJ71" s="395"/>
      <c r="FXK71" s="389"/>
      <c r="FXL71" s="390"/>
      <c r="FXM71" s="391"/>
      <c r="FXN71" s="392"/>
      <c r="FXO71" s="393"/>
      <c r="FXP71" s="394"/>
      <c r="FXQ71" s="395"/>
      <c r="FXR71" s="389"/>
      <c r="FXS71" s="390"/>
      <c r="FXT71" s="391"/>
      <c r="FXU71" s="392"/>
      <c r="FXV71" s="393"/>
      <c r="FXW71" s="394"/>
      <c r="FXX71" s="395"/>
      <c r="FXY71" s="389"/>
      <c r="FXZ71" s="390"/>
      <c r="FYA71" s="391"/>
      <c r="FYB71" s="392"/>
      <c r="FYC71" s="393"/>
      <c r="FYD71" s="394"/>
      <c r="FYE71" s="395"/>
      <c r="FYF71" s="389"/>
      <c r="FYG71" s="390"/>
      <c r="FYH71" s="391"/>
      <c r="FYI71" s="392"/>
      <c r="FYJ71" s="393"/>
      <c r="FYK71" s="394"/>
      <c r="FYL71" s="395"/>
      <c r="FYM71" s="389"/>
      <c r="FYN71" s="390"/>
      <c r="FYO71" s="391"/>
      <c r="FYP71" s="392"/>
      <c r="FYQ71" s="393"/>
      <c r="FYR71" s="394"/>
      <c r="FYS71" s="395"/>
      <c r="FYT71" s="389"/>
      <c r="FYU71" s="390"/>
      <c r="FYV71" s="391"/>
      <c r="FYW71" s="392"/>
      <c r="FYX71" s="393"/>
      <c r="FYY71" s="394"/>
      <c r="FYZ71" s="395"/>
      <c r="FZA71" s="389"/>
      <c r="FZB71" s="390"/>
      <c r="FZC71" s="391"/>
      <c r="FZD71" s="392"/>
      <c r="FZE71" s="393"/>
      <c r="FZF71" s="394"/>
      <c r="FZG71" s="395"/>
      <c r="FZH71" s="389"/>
      <c r="FZI71" s="390"/>
      <c r="FZJ71" s="391"/>
      <c r="FZK71" s="392"/>
      <c r="FZL71" s="393"/>
      <c r="FZM71" s="394"/>
      <c r="FZN71" s="395"/>
      <c r="FZO71" s="389"/>
      <c r="FZP71" s="390"/>
      <c r="FZQ71" s="391"/>
      <c r="FZR71" s="392"/>
      <c r="FZS71" s="393"/>
      <c r="FZT71" s="394"/>
      <c r="FZU71" s="395"/>
      <c r="FZV71" s="389"/>
      <c r="FZW71" s="390"/>
      <c r="FZX71" s="391"/>
      <c r="FZY71" s="392"/>
      <c r="FZZ71" s="393"/>
      <c r="GAA71" s="394"/>
      <c r="GAB71" s="395"/>
      <c r="GAC71" s="389"/>
      <c r="GAD71" s="390"/>
      <c r="GAE71" s="391"/>
      <c r="GAF71" s="392"/>
      <c r="GAG71" s="393"/>
      <c r="GAH71" s="394"/>
      <c r="GAI71" s="395"/>
      <c r="GAJ71" s="389"/>
      <c r="GAK71" s="390"/>
      <c r="GAL71" s="391"/>
      <c r="GAM71" s="392"/>
      <c r="GAN71" s="393"/>
      <c r="GAO71" s="394"/>
      <c r="GAP71" s="395"/>
      <c r="GAQ71" s="389"/>
      <c r="GAR71" s="390"/>
      <c r="GAS71" s="391"/>
      <c r="GAT71" s="392"/>
      <c r="GAU71" s="393"/>
      <c r="GAV71" s="394"/>
      <c r="GAW71" s="395"/>
      <c r="GAX71" s="389"/>
      <c r="GAY71" s="390"/>
      <c r="GAZ71" s="391"/>
      <c r="GBA71" s="392"/>
      <c r="GBB71" s="393"/>
      <c r="GBC71" s="394"/>
      <c r="GBD71" s="395"/>
      <c r="GBE71" s="389"/>
      <c r="GBF71" s="390"/>
      <c r="GBG71" s="391"/>
      <c r="GBH71" s="392"/>
      <c r="GBI71" s="393"/>
      <c r="GBJ71" s="394"/>
      <c r="GBK71" s="395"/>
      <c r="GBL71" s="389"/>
      <c r="GBM71" s="390"/>
      <c r="GBN71" s="391"/>
      <c r="GBO71" s="392"/>
      <c r="GBP71" s="393"/>
      <c r="GBQ71" s="394"/>
      <c r="GBR71" s="395"/>
      <c r="GBS71" s="389"/>
      <c r="GBT71" s="390"/>
      <c r="GBU71" s="391"/>
      <c r="GBV71" s="392"/>
      <c r="GBW71" s="393"/>
      <c r="GBX71" s="394"/>
      <c r="GBY71" s="395"/>
      <c r="GBZ71" s="389"/>
      <c r="GCA71" s="390"/>
      <c r="GCB71" s="391"/>
      <c r="GCC71" s="392"/>
      <c r="GCD71" s="393"/>
      <c r="GCE71" s="394"/>
      <c r="GCF71" s="395"/>
      <c r="GCG71" s="389"/>
      <c r="GCH71" s="390"/>
      <c r="GCI71" s="391"/>
      <c r="GCJ71" s="392"/>
      <c r="GCK71" s="393"/>
      <c r="GCL71" s="394"/>
      <c r="GCM71" s="395"/>
      <c r="GCN71" s="389"/>
      <c r="GCO71" s="390"/>
      <c r="GCP71" s="391"/>
      <c r="GCQ71" s="392"/>
      <c r="GCR71" s="393"/>
      <c r="GCS71" s="394"/>
      <c r="GCT71" s="395"/>
      <c r="GCU71" s="389"/>
      <c r="GCV71" s="390"/>
      <c r="GCW71" s="391"/>
      <c r="GCX71" s="392"/>
      <c r="GCY71" s="393"/>
      <c r="GCZ71" s="394"/>
      <c r="GDA71" s="395"/>
      <c r="GDB71" s="389"/>
      <c r="GDC71" s="390"/>
      <c r="GDD71" s="391"/>
      <c r="GDE71" s="392"/>
      <c r="GDF71" s="393"/>
      <c r="GDG71" s="394"/>
      <c r="GDH71" s="395"/>
      <c r="GDI71" s="389"/>
      <c r="GDJ71" s="390"/>
      <c r="GDK71" s="391"/>
      <c r="GDL71" s="392"/>
      <c r="GDM71" s="393"/>
      <c r="GDN71" s="394"/>
      <c r="GDO71" s="395"/>
      <c r="GDP71" s="389"/>
      <c r="GDQ71" s="390"/>
      <c r="GDR71" s="391"/>
      <c r="GDS71" s="392"/>
      <c r="GDT71" s="393"/>
      <c r="GDU71" s="394"/>
      <c r="GDV71" s="395"/>
      <c r="GDW71" s="389"/>
      <c r="GDX71" s="390"/>
      <c r="GDY71" s="391"/>
      <c r="GDZ71" s="392"/>
      <c r="GEA71" s="393"/>
      <c r="GEB71" s="394"/>
      <c r="GEC71" s="395"/>
      <c r="GED71" s="389"/>
      <c r="GEE71" s="390"/>
      <c r="GEF71" s="391"/>
      <c r="GEG71" s="392"/>
      <c r="GEH71" s="393"/>
      <c r="GEI71" s="394"/>
      <c r="GEJ71" s="395"/>
      <c r="GEK71" s="389"/>
      <c r="GEL71" s="390"/>
      <c r="GEM71" s="391"/>
      <c r="GEN71" s="392"/>
      <c r="GEO71" s="393"/>
      <c r="GEP71" s="394"/>
      <c r="GEQ71" s="395"/>
      <c r="GER71" s="389"/>
      <c r="GES71" s="390"/>
      <c r="GET71" s="391"/>
      <c r="GEU71" s="392"/>
      <c r="GEV71" s="393"/>
      <c r="GEW71" s="394"/>
      <c r="GEX71" s="395"/>
      <c r="GEY71" s="389"/>
      <c r="GEZ71" s="390"/>
      <c r="GFA71" s="391"/>
      <c r="GFB71" s="392"/>
      <c r="GFC71" s="393"/>
      <c r="GFD71" s="394"/>
      <c r="GFE71" s="395"/>
      <c r="GFF71" s="389"/>
      <c r="GFG71" s="390"/>
      <c r="GFH71" s="391"/>
      <c r="GFI71" s="392"/>
      <c r="GFJ71" s="393"/>
      <c r="GFK71" s="394"/>
      <c r="GFL71" s="395"/>
      <c r="GFM71" s="389"/>
      <c r="GFN71" s="390"/>
      <c r="GFO71" s="391"/>
      <c r="GFP71" s="392"/>
      <c r="GFQ71" s="393"/>
      <c r="GFR71" s="394"/>
      <c r="GFS71" s="395"/>
      <c r="GFT71" s="389"/>
      <c r="GFU71" s="390"/>
      <c r="GFV71" s="391"/>
      <c r="GFW71" s="392"/>
      <c r="GFX71" s="393"/>
      <c r="GFY71" s="394"/>
      <c r="GFZ71" s="395"/>
      <c r="GGA71" s="389"/>
      <c r="GGB71" s="390"/>
      <c r="GGC71" s="391"/>
      <c r="GGD71" s="392"/>
      <c r="GGE71" s="393"/>
      <c r="GGF71" s="394"/>
      <c r="GGG71" s="395"/>
      <c r="GGH71" s="389"/>
      <c r="GGI71" s="390"/>
      <c r="GGJ71" s="391"/>
      <c r="GGK71" s="392"/>
      <c r="GGL71" s="393"/>
      <c r="GGM71" s="394"/>
      <c r="GGN71" s="395"/>
      <c r="GGO71" s="389"/>
      <c r="GGP71" s="390"/>
      <c r="GGQ71" s="391"/>
      <c r="GGR71" s="392"/>
      <c r="GGS71" s="393"/>
      <c r="GGT71" s="394"/>
      <c r="GGU71" s="395"/>
      <c r="GGV71" s="389"/>
      <c r="GGW71" s="390"/>
      <c r="GGX71" s="391"/>
      <c r="GGY71" s="392"/>
      <c r="GGZ71" s="393"/>
      <c r="GHA71" s="394"/>
      <c r="GHB71" s="395"/>
      <c r="GHC71" s="389"/>
      <c r="GHD71" s="390"/>
      <c r="GHE71" s="391"/>
      <c r="GHF71" s="392"/>
      <c r="GHG71" s="393"/>
      <c r="GHH71" s="394"/>
      <c r="GHI71" s="395"/>
      <c r="GHJ71" s="389"/>
      <c r="GHK71" s="390"/>
      <c r="GHL71" s="391"/>
      <c r="GHM71" s="392"/>
      <c r="GHN71" s="393"/>
      <c r="GHO71" s="394"/>
      <c r="GHP71" s="395"/>
      <c r="GHQ71" s="389"/>
      <c r="GHR71" s="390"/>
      <c r="GHS71" s="391"/>
      <c r="GHT71" s="392"/>
      <c r="GHU71" s="393"/>
      <c r="GHV71" s="394"/>
      <c r="GHW71" s="395"/>
      <c r="GHX71" s="389"/>
      <c r="GHY71" s="390"/>
      <c r="GHZ71" s="391"/>
      <c r="GIA71" s="392"/>
      <c r="GIB71" s="393"/>
      <c r="GIC71" s="394"/>
      <c r="GID71" s="395"/>
      <c r="GIE71" s="389"/>
      <c r="GIF71" s="390"/>
      <c r="GIG71" s="391"/>
      <c r="GIH71" s="392"/>
      <c r="GII71" s="393"/>
      <c r="GIJ71" s="394"/>
      <c r="GIK71" s="395"/>
      <c r="GIL71" s="389"/>
      <c r="GIM71" s="390"/>
      <c r="GIN71" s="391"/>
      <c r="GIO71" s="392"/>
      <c r="GIP71" s="393"/>
      <c r="GIQ71" s="394"/>
      <c r="GIR71" s="395"/>
      <c r="GIS71" s="389"/>
      <c r="GIT71" s="390"/>
      <c r="GIU71" s="391"/>
      <c r="GIV71" s="392"/>
      <c r="GIW71" s="393"/>
      <c r="GIX71" s="394"/>
      <c r="GIY71" s="395"/>
      <c r="GIZ71" s="389"/>
      <c r="GJA71" s="390"/>
      <c r="GJB71" s="391"/>
      <c r="GJC71" s="392"/>
      <c r="GJD71" s="393"/>
      <c r="GJE71" s="394"/>
      <c r="GJF71" s="395"/>
      <c r="GJG71" s="389"/>
      <c r="GJH71" s="390"/>
      <c r="GJI71" s="391"/>
      <c r="GJJ71" s="392"/>
      <c r="GJK71" s="393"/>
      <c r="GJL71" s="394"/>
      <c r="GJM71" s="395"/>
      <c r="GJN71" s="389"/>
      <c r="GJO71" s="390"/>
      <c r="GJP71" s="391"/>
      <c r="GJQ71" s="392"/>
      <c r="GJR71" s="393"/>
      <c r="GJS71" s="394"/>
      <c r="GJT71" s="395"/>
      <c r="GJU71" s="389"/>
      <c r="GJV71" s="390"/>
      <c r="GJW71" s="391"/>
      <c r="GJX71" s="392"/>
      <c r="GJY71" s="393"/>
      <c r="GJZ71" s="394"/>
      <c r="GKA71" s="395"/>
      <c r="GKB71" s="389"/>
      <c r="GKC71" s="390"/>
      <c r="GKD71" s="391"/>
      <c r="GKE71" s="392"/>
      <c r="GKF71" s="393"/>
      <c r="GKG71" s="394"/>
      <c r="GKH71" s="395"/>
      <c r="GKI71" s="389"/>
      <c r="GKJ71" s="390"/>
      <c r="GKK71" s="391"/>
      <c r="GKL71" s="392"/>
      <c r="GKM71" s="393"/>
      <c r="GKN71" s="394"/>
      <c r="GKO71" s="395"/>
      <c r="GKP71" s="389"/>
      <c r="GKQ71" s="390"/>
      <c r="GKR71" s="391"/>
      <c r="GKS71" s="392"/>
      <c r="GKT71" s="393"/>
      <c r="GKU71" s="394"/>
      <c r="GKV71" s="395"/>
      <c r="GKW71" s="389"/>
      <c r="GKX71" s="390"/>
      <c r="GKY71" s="391"/>
      <c r="GKZ71" s="392"/>
      <c r="GLA71" s="393"/>
      <c r="GLB71" s="394"/>
      <c r="GLC71" s="395"/>
      <c r="GLD71" s="389"/>
      <c r="GLE71" s="390"/>
      <c r="GLF71" s="391"/>
      <c r="GLG71" s="392"/>
      <c r="GLH71" s="393"/>
      <c r="GLI71" s="394"/>
      <c r="GLJ71" s="395"/>
      <c r="GLK71" s="389"/>
      <c r="GLL71" s="390"/>
      <c r="GLM71" s="391"/>
      <c r="GLN71" s="392"/>
      <c r="GLO71" s="393"/>
      <c r="GLP71" s="394"/>
      <c r="GLQ71" s="395"/>
      <c r="GLR71" s="389"/>
      <c r="GLS71" s="390"/>
      <c r="GLT71" s="391"/>
      <c r="GLU71" s="392"/>
      <c r="GLV71" s="393"/>
      <c r="GLW71" s="394"/>
      <c r="GLX71" s="395"/>
      <c r="GLY71" s="389"/>
      <c r="GLZ71" s="390"/>
      <c r="GMA71" s="391"/>
      <c r="GMB71" s="392"/>
      <c r="GMC71" s="393"/>
      <c r="GMD71" s="394"/>
      <c r="GME71" s="395"/>
      <c r="GMF71" s="389"/>
      <c r="GMG71" s="390"/>
      <c r="GMH71" s="391"/>
      <c r="GMI71" s="392"/>
      <c r="GMJ71" s="393"/>
      <c r="GMK71" s="394"/>
      <c r="GML71" s="395"/>
      <c r="GMM71" s="389"/>
      <c r="GMN71" s="390"/>
      <c r="GMO71" s="391"/>
      <c r="GMP71" s="392"/>
      <c r="GMQ71" s="393"/>
      <c r="GMR71" s="394"/>
      <c r="GMS71" s="395"/>
      <c r="GMT71" s="389"/>
      <c r="GMU71" s="390"/>
      <c r="GMV71" s="391"/>
      <c r="GMW71" s="392"/>
      <c r="GMX71" s="393"/>
      <c r="GMY71" s="394"/>
      <c r="GMZ71" s="395"/>
      <c r="GNA71" s="389"/>
      <c r="GNB71" s="390"/>
      <c r="GNC71" s="391"/>
      <c r="GND71" s="392"/>
      <c r="GNE71" s="393"/>
      <c r="GNF71" s="394"/>
      <c r="GNG71" s="395"/>
      <c r="GNH71" s="389"/>
      <c r="GNI71" s="390"/>
      <c r="GNJ71" s="391"/>
      <c r="GNK71" s="392"/>
      <c r="GNL71" s="393"/>
      <c r="GNM71" s="394"/>
      <c r="GNN71" s="395"/>
      <c r="GNO71" s="389"/>
      <c r="GNP71" s="390"/>
      <c r="GNQ71" s="391"/>
      <c r="GNR71" s="392"/>
      <c r="GNS71" s="393"/>
      <c r="GNT71" s="394"/>
      <c r="GNU71" s="395"/>
      <c r="GNV71" s="389"/>
      <c r="GNW71" s="390"/>
      <c r="GNX71" s="391"/>
      <c r="GNY71" s="392"/>
      <c r="GNZ71" s="393"/>
      <c r="GOA71" s="394"/>
      <c r="GOB71" s="395"/>
      <c r="GOC71" s="389"/>
      <c r="GOD71" s="390"/>
      <c r="GOE71" s="391"/>
      <c r="GOF71" s="392"/>
      <c r="GOG71" s="393"/>
      <c r="GOH71" s="394"/>
      <c r="GOI71" s="395"/>
      <c r="GOJ71" s="389"/>
      <c r="GOK71" s="390"/>
      <c r="GOL71" s="391"/>
      <c r="GOM71" s="392"/>
      <c r="GON71" s="393"/>
      <c r="GOO71" s="394"/>
      <c r="GOP71" s="395"/>
      <c r="GOQ71" s="389"/>
      <c r="GOR71" s="390"/>
      <c r="GOS71" s="391"/>
      <c r="GOT71" s="392"/>
      <c r="GOU71" s="393"/>
      <c r="GOV71" s="394"/>
      <c r="GOW71" s="395"/>
      <c r="GOX71" s="389"/>
      <c r="GOY71" s="390"/>
      <c r="GOZ71" s="391"/>
      <c r="GPA71" s="392"/>
      <c r="GPB71" s="393"/>
      <c r="GPC71" s="394"/>
      <c r="GPD71" s="395"/>
      <c r="GPE71" s="389"/>
      <c r="GPF71" s="390"/>
      <c r="GPG71" s="391"/>
      <c r="GPH71" s="392"/>
      <c r="GPI71" s="393"/>
      <c r="GPJ71" s="394"/>
      <c r="GPK71" s="395"/>
      <c r="GPL71" s="389"/>
      <c r="GPM71" s="390"/>
      <c r="GPN71" s="391"/>
      <c r="GPO71" s="392"/>
      <c r="GPP71" s="393"/>
      <c r="GPQ71" s="394"/>
      <c r="GPR71" s="395"/>
      <c r="GPS71" s="389"/>
      <c r="GPT71" s="390"/>
      <c r="GPU71" s="391"/>
      <c r="GPV71" s="392"/>
      <c r="GPW71" s="393"/>
      <c r="GPX71" s="394"/>
      <c r="GPY71" s="395"/>
      <c r="GPZ71" s="389"/>
      <c r="GQA71" s="390"/>
      <c r="GQB71" s="391"/>
      <c r="GQC71" s="392"/>
      <c r="GQD71" s="393"/>
      <c r="GQE71" s="394"/>
      <c r="GQF71" s="395"/>
      <c r="GQG71" s="389"/>
      <c r="GQH71" s="390"/>
      <c r="GQI71" s="391"/>
      <c r="GQJ71" s="392"/>
      <c r="GQK71" s="393"/>
      <c r="GQL71" s="394"/>
      <c r="GQM71" s="395"/>
      <c r="GQN71" s="389"/>
      <c r="GQO71" s="390"/>
      <c r="GQP71" s="391"/>
      <c r="GQQ71" s="392"/>
      <c r="GQR71" s="393"/>
      <c r="GQS71" s="394"/>
      <c r="GQT71" s="395"/>
      <c r="GQU71" s="389"/>
      <c r="GQV71" s="390"/>
      <c r="GQW71" s="391"/>
      <c r="GQX71" s="392"/>
      <c r="GQY71" s="393"/>
      <c r="GQZ71" s="394"/>
      <c r="GRA71" s="395"/>
      <c r="GRB71" s="389"/>
      <c r="GRC71" s="390"/>
      <c r="GRD71" s="391"/>
      <c r="GRE71" s="392"/>
      <c r="GRF71" s="393"/>
      <c r="GRG71" s="394"/>
      <c r="GRH71" s="395"/>
      <c r="GRI71" s="389"/>
      <c r="GRJ71" s="390"/>
      <c r="GRK71" s="391"/>
      <c r="GRL71" s="392"/>
      <c r="GRM71" s="393"/>
      <c r="GRN71" s="394"/>
      <c r="GRO71" s="395"/>
      <c r="GRP71" s="389"/>
      <c r="GRQ71" s="390"/>
      <c r="GRR71" s="391"/>
      <c r="GRS71" s="392"/>
      <c r="GRT71" s="393"/>
      <c r="GRU71" s="394"/>
      <c r="GRV71" s="395"/>
      <c r="GRW71" s="389"/>
      <c r="GRX71" s="390"/>
      <c r="GRY71" s="391"/>
      <c r="GRZ71" s="392"/>
      <c r="GSA71" s="393"/>
      <c r="GSB71" s="394"/>
      <c r="GSC71" s="395"/>
      <c r="GSD71" s="389"/>
      <c r="GSE71" s="390"/>
      <c r="GSF71" s="391"/>
      <c r="GSG71" s="392"/>
      <c r="GSH71" s="393"/>
      <c r="GSI71" s="394"/>
      <c r="GSJ71" s="395"/>
      <c r="GSK71" s="389"/>
      <c r="GSL71" s="390"/>
      <c r="GSM71" s="391"/>
      <c r="GSN71" s="392"/>
      <c r="GSO71" s="393"/>
      <c r="GSP71" s="394"/>
      <c r="GSQ71" s="395"/>
      <c r="GSR71" s="389"/>
      <c r="GSS71" s="390"/>
      <c r="GST71" s="391"/>
      <c r="GSU71" s="392"/>
      <c r="GSV71" s="393"/>
      <c r="GSW71" s="394"/>
      <c r="GSX71" s="395"/>
      <c r="GSY71" s="389"/>
      <c r="GSZ71" s="390"/>
      <c r="GTA71" s="391"/>
      <c r="GTB71" s="392"/>
      <c r="GTC71" s="393"/>
      <c r="GTD71" s="394"/>
      <c r="GTE71" s="395"/>
      <c r="GTF71" s="389"/>
      <c r="GTG71" s="390"/>
      <c r="GTH71" s="391"/>
      <c r="GTI71" s="392"/>
      <c r="GTJ71" s="393"/>
      <c r="GTK71" s="394"/>
      <c r="GTL71" s="395"/>
      <c r="GTM71" s="389"/>
      <c r="GTN71" s="390"/>
      <c r="GTO71" s="391"/>
      <c r="GTP71" s="392"/>
      <c r="GTQ71" s="393"/>
      <c r="GTR71" s="394"/>
      <c r="GTS71" s="395"/>
      <c r="GTT71" s="389"/>
      <c r="GTU71" s="390"/>
      <c r="GTV71" s="391"/>
      <c r="GTW71" s="392"/>
      <c r="GTX71" s="393"/>
      <c r="GTY71" s="394"/>
      <c r="GTZ71" s="395"/>
      <c r="GUA71" s="389"/>
      <c r="GUB71" s="390"/>
      <c r="GUC71" s="391"/>
      <c r="GUD71" s="392"/>
      <c r="GUE71" s="393"/>
      <c r="GUF71" s="394"/>
      <c r="GUG71" s="395"/>
      <c r="GUH71" s="389"/>
      <c r="GUI71" s="390"/>
      <c r="GUJ71" s="391"/>
      <c r="GUK71" s="392"/>
      <c r="GUL71" s="393"/>
      <c r="GUM71" s="394"/>
      <c r="GUN71" s="395"/>
      <c r="GUO71" s="389"/>
      <c r="GUP71" s="390"/>
      <c r="GUQ71" s="391"/>
      <c r="GUR71" s="392"/>
      <c r="GUS71" s="393"/>
      <c r="GUT71" s="394"/>
      <c r="GUU71" s="395"/>
      <c r="GUV71" s="389"/>
      <c r="GUW71" s="390"/>
      <c r="GUX71" s="391"/>
      <c r="GUY71" s="392"/>
      <c r="GUZ71" s="393"/>
      <c r="GVA71" s="394"/>
      <c r="GVB71" s="395"/>
      <c r="GVC71" s="389"/>
      <c r="GVD71" s="390"/>
      <c r="GVE71" s="391"/>
      <c r="GVF71" s="392"/>
      <c r="GVG71" s="393"/>
      <c r="GVH71" s="394"/>
      <c r="GVI71" s="395"/>
      <c r="GVJ71" s="389"/>
      <c r="GVK71" s="390"/>
      <c r="GVL71" s="391"/>
      <c r="GVM71" s="392"/>
      <c r="GVN71" s="393"/>
      <c r="GVO71" s="394"/>
      <c r="GVP71" s="395"/>
      <c r="GVQ71" s="389"/>
      <c r="GVR71" s="390"/>
      <c r="GVS71" s="391"/>
      <c r="GVT71" s="392"/>
      <c r="GVU71" s="393"/>
      <c r="GVV71" s="394"/>
      <c r="GVW71" s="395"/>
      <c r="GVX71" s="389"/>
      <c r="GVY71" s="390"/>
      <c r="GVZ71" s="391"/>
      <c r="GWA71" s="392"/>
      <c r="GWB71" s="393"/>
      <c r="GWC71" s="394"/>
      <c r="GWD71" s="395"/>
      <c r="GWE71" s="389"/>
      <c r="GWF71" s="390"/>
      <c r="GWG71" s="391"/>
      <c r="GWH71" s="392"/>
      <c r="GWI71" s="393"/>
      <c r="GWJ71" s="394"/>
      <c r="GWK71" s="395"/>
      <c r="GWL71" s="389"/>
      <c r="GWM71" s="390"/>
      <c r="GWN71" s="391"/>
      <c r="GWO71" s="392"/>
      <c r="GWP71" s="393"/>
      <c r="GWQ71" s="394"/>
      <c r="GWR71" s="395"/>
      <c r="GWS71" s="389"/>
      <c r="GWT71" s="390"/>
      <c r="GWU71" s="391"/>
      <c r="GWV71" s="392"/>
      <c r="GWW71" s="393"/>
      <c r="GWX71" s="394"/>
      <c r="GWY71" s="395"/>
      <c r="GWZ71" s="389"/>
      <c r="GXA71" s="390"/>
      <c r="GXB71" s="391"/>
      <c r="GXC71" s="392"/>
      <c r="GXD71" s="393"/>
      <c r="GXE71" s="394"/>
      <c r="GXF71" s="395"/>
      <c r="GXG71" s="389"/>
      <c r="GXH71" s="390"/>
      <c r="GXI71" s="391"/>
      <c r="GXJ71" s="392"/>
      <c r="GXK71" s="393"/>
      <c r="GXL71" s="394"/>
      <c r="GXM71" s="395"/>
      <c r="GXN71" s="389"/>
      <c r="GXO71" s="390"/>
      <c r="GXP71" s="391"/>
      <c r="GXQ71" s="392"/>
      <c r="GXR71" s="393"/>
      <c r="GXS71" s="394"/>
      <c r="GXT71" s="395"/>
      <c r="GXU71" s="389"/>
      <c r="GXV71" s="390"/>
      <c r="GXW71" s="391"/>
      <c r="GXX71" s="392"/>
      <c r="GXY71" s="393"/>
      <c r="GXZ71" s="394"/>
      <c r="GYA71" s="395"/>
      <c r="GYB71" s="389"/>
      <c r="GYC71" s="390"/>
      <c r="GYD71" s="391"/>
      <c r="GYE71" s="392"/>
      <c r="GYF71" s="393"/>
      <c r="GYG71" s="394"/>
      <c r="GYH71" s="395"/>
      <c r="GYI71" s="389"/>
      <c r="GYJ71" s="390"/>
      <c r="GYK71" s="391"/>
      <c r="GYL71" s="392"/>
      <c r="GYM71" s="393"/>
      <c r="GYN71" s="394"/>
      <c r="GYO71" s="395"/>
      <c r="GYP71" s="389"/>
      <c r="GYQ71" s="390"/>
      <c r="GYR71" s="391"/>
      <c r="GYS71" s="392"/>
      <c r="GYT71" s="393"/>
      <c r="GYU71" s="394"/>
      <c r="GYV71" s="395"/>
      <c r="GYW71" s="389"/>
      <c r="GYX71" s="390"/>
      <c r="GYY71" s="391"/>
      <c r="GYZ71" s="392"/>
      <c r="GZA71" s="393"/>
      <c r="GZB71" s="394"/>
      <c r="GZC71" s="395"/>
      <c r="GZD71" s="389"/>
      <c r="GZE71" s="390"/>
      <c r="GZF71" s="391"/>
      <c r="GZG71" s="392"/>
      <c r="GZH71" s="393"/>
      <c r="GZI71" s="394"/>
      <c r="GZJ71" s="395"/>
      <c r="GZK71" s="389"/>
      <c r="GZL71" s="390"/>
      <c r="GZM71" s="391"/>
      <c r="GZN71" s="392"/>
      <c r="GZO71" s="393"/>
      <c r="GZP71" s="394"/>
      <c r="GZQ71" s="395"/>
      <c r="GZR71" s="389"/>
      <c r="GZS71" s="390"/>
      <c r="GZT71" s="391"/>
      <c r="GZU71" s="392"/>
      <c r="GZV71" s="393"/>
      <c r="GZW71" s="394"/>
      <c r="GZX71" s="395"/>
      <c r="GZY71" s="389"/>
      <c r="GZZ71" s="390"/>
      <c r="HAA71" s="391"/>
      <c r="HAB71" s="392"/>
      <c r="HAC71" s="393"/>
      <c r="HAD71" s="394"/>
      <c r="HAE71" s="395"/>
      <c r="HAF71" s="389"/>
      <c r="HAG71" s="390"/>
      <c r="HAH71" s="391"/>
      <c r="HAI71" s="392"/>
      <c r="HAJ71" s="393"/>
      <c r="HAK71" s="394"/>
      <c r="HAL71" s="395"/>
      <c r="HAM71" s="389"/>
      <c r="HAN71" s="390"/>
      <c r="HAO71" s="391"/>
      <c r="HAP71" s="392"/>
      <c r="HAQ71" s="393"/>
      <c r="HAR71" s="394"/>
      <c r="HAS71" s="395"/>
      <c r="HAT71" s="389"/>
      <c r="HAU71" s="390"/>
      <c r="HAV71" s="391"/>
      <c r="HAW71" s="392"/>
      <c r="HAX71" s="393"/>
      <c r="HAY71" s="394"/>
      <c r="HAZ71" s="395"/>
      <c r="HBA71" s="389"/>
      <c r="HBB71" s="390"/>
      <c r="HBC71" s="391"/>
      <c r="HBD71" s="392"/>
      <c r="HBE71" s="393"/>
      <c r="HBF71" s="394"/>
      <c r="HBG71" s="395"/>
      <c r="HBH71" s="389"/>
      <c r="HBI71" s="390"/>
      <c r="HBJ71" s="391"/>
      <c r="HBK71" s="392"/>
      <c r="HBL71" s="393"/>
      <c r="HBM71" s="394"/>
      <c r="HBN71" s="395"/>
      <c r="HBO71" s="389"/>
      <c r="HBP71" s="390"/>
      <c r="HBQ71" s="391"/>
      <c r="HBR71" s="392"/>
      <c r="HBS71" s="393"/>
      <c r="HBT71" s="394"/>
      <c r="HBU71" s="395"/>
      <c r="HBV71" s="389"/>
      <c r="HBW71" s="390"/>
      <c r="HBX71" s="391"/>
      <c r="HBY71" s="392"/>
      <c r="HBZ71" s="393"/>
      <c r="HCA71" s="394"/>
      <c r="HCB71" s="395"/>
      <c r="HCC71" s="389"/>
      <c r="HCD71" s="390"/>
      <c r="HCE71" s="391"/>
      <c r="HCF71" s="392"/>
      <c r="HCG71" s="393"/>
      <c r="HCH71" s="394"/>
      <c r="HCI71" s="395"/>
      <c r="HCJ71" s="389"/>
      <c r="HCK71" s="390"/>
      <c r="HCL71" s="391"/>
      <c r="HCM71" s="392"/>
      <c r="HCN71" s="393"/>
      <c r="HCO71" s="394"/>
      <c r="HCP71" s="395"/>
      <c r="HCQ71" s="389"/>
      <c r="HCR71" s="390"/>
      <c r="HCS71" s="391"/>
      <c r="HCT71" s="392"/>
      <c r="HCU71" s="393"/>
      <c r="HCV71" s="394"/>
      <c r="HCW71" s="395"/>
      <c r="HCX71" s="389"/>
      <c r="HCY71" s="390"/>
      <c r="HCZ71" s="391"/>
      <c r="HDA71" s="392"/>
      <c r="HDB71" s="393"/>
      <c r="HDC71" s="394"/>
      <c r="HDD71" s="395"/>
      <c r="HDE71" s="389"/>
      <c r="HDF71" s="390"/>
      <c r="HDG71" s="391"/>
      <c r="HDH71" s="392"/>
      <c r="HDI71" s="393"/>
      <c r="HDJ71" s="394"/>
      <c r="HDK71" s="395"/>
      <c r="HDL71" s="389"/>
      <c r="HDM71" s="390"/>
      <c r="HDN71" s="391"/>
      <c r="HDO71" s="392"/>
      <c r="HDP71" s="393"/>
      <c r="HDQ71" s="394"/>
      <c r="HDR71" s="395"/>
      <c r="HDS71" s="389"/>
      <c r="HDT71" s="390"/>
      <c r="HDU71" s="391"/>
      <c r="HDV71" s="392"/>
      <c r="HDW71" s="393"/>
      <c r="HDX71" s="394"/>
      <c r="HDY71" s="395"/>
      <c r="HDZ71" s="389"/>
      <c r="HEA71" s="390"/>
      <c r="HEB71" s="391"/>
      <c r="HEC71" s="392"/>
      <c r="HED71" s="393"/>
      <c r="HEE71" s="394"/>
      <c r="HEF71" s="395"/>
      <c r="HEG71" s="389"/>
      <c r="HEH71" s="390"/>
      <c r="HEI71" s="391"/>
      <c r="HEJ71" s="392"/>
      <c r="HEK71" s="393"/>
      <c r="HEL71" s="394"/>
      <c r="HEM71" s="395"/>
      <c r="HEN71" s="389"/>
      <c r="HEO71" s="390"/>
      <c r="HEP71" s="391"/>
      <c r="HEQ71" s="392"/>
      <c r="HER71" s="393"/>
      <c r="HES71" s="394"/>
      <c r="HET71" s="395"/>
      <c r="HEU71" s="389"/>
      <c r="HEV71" s="390"/>
      <c r="HEW71" s="391"/>
      <c r="HEX71" s="392"/>
      <c r="HEY71" s="393"/>
      <c r="HEZ71" s="394"/>
      <c r="HFA71" s="395"/>
      <c r="HFB71" s="389"/>
      <c r="HFC71" s="390"/>
      <c r="HFD71" s="391"/>
      <c r="HFE71" s="392"/>
      <c r="HFF71" s="393"/>
      <c r="HFG71" s="394"/>
      <c r="HFH71" s="395"/>
      <c r="HFI71" s="389"/>
      <c r="HFJ71" s="390"/>
      <c r="HFK71" s="391"/>
      <c r="HFL71" s="392"/>
      <c r="HFM71" s="393"/>
      <c r="HFN71" s="394"/>
      <c r="HFO71" s="395"/>
      <c r="HFP71" s="389"/>
      <c r="HFQ71" s="390"/>
      <c r="HFR71" s="391"/>
      <c r="HFS71" s="392"/>
      <c r="HFT71" s="393"/>
      <c r="HFU71" s="394"/>
      <c r="HFV71" s="395"/>
      <c r="HFW71" s="389"/>
      <c r="HFX71" s="390"/>
      <c r="HFY71" s="391"/>
      <c r="HFZ71" s="392"/>
      <c r="HGA71" s="393"/>
      <c r="HGB71" s="394"/>
      <c r="HGC71" s="395"/>
      <c r="HGD71" s="389"/>
      <c r="HGE71" s="390"/>
      <c r="HGF71" s="391"/>
      <c r="HGG71" s="392"/>
      <c r="HGH71" s="393"/>
      <c r="HGI71" s="394"/>
      <c r="HGJ71" s="395"/>
      <c r="HGK71" s="389"/>
      <c r="HGL71" s="390"/>
      <c r="HGM71" s="391"/>
      <c r="HGN71" s="392"/>
      <c r="HGO71" s="393"/>
      <c r="HGP71" s="394"/>
      <c r="HGQ71" s="395"/>
      <c r="HGR71" s="389"/>
      <c r="HGS71" s="390"/>
      <c r="HGT71" s="391"/>
      <c r="HGU71" s="392"/>
      <c r="HGV71" s="393"/>
      <c r="HGW71" s="394"/>
      <c r="HGX71" s="395"/>
      <c r="HGY71" s="389"/>
      <c r="HGZ71" s="390"/>
      <c r="HHA71" s="391"/>
      <c r="HHB71" s="392"/>
      <c r="HHC71" s="393"/>
      <c r="HHD71" s="394"/>
      <c r="HHE71" s="395"/>
      <c r="HHF71" s="389"/>
      <c r="HHG71" s="390"/>
      <c r="HHH71" s="391"/>
      <c r="HHI71" s="392"/>
      <c r="HHJ71" s="393"/>
      <c r="HHK71" s="394"/>
      <c r="HHL71" s="395"/>
      <c r="HHM71" s="389"/>
      <c r="HHN71" s="390"/>
      <c r="HHO71" s="391"/>
      <c r="HHP71" s="392"/>
      <c r="HHQ71" s="393"/>
      <c r="HHR71" s="394"/>
      <c r="HHS71" s="395"/>
      <c r="HHT71" s="389"/>
      <c r="HHU71" s="390"/>
      <c r="HHV71" s="391"/>
      <c r="HHW71" s="392"/>
      <c r="HHX71" s="393"/>
      <c r="HHY71" s="394"/>
      <c r="HHZ71" s="395"/>
      <c r="HIA71" s="389"/>
      <c r="HIB71" s="390"/>
      <c r="HIC71" s="391"/>
      <c r="HID71" s="392"/>
      <c r="HIE71" s="393"/>
      <c r="HIF71" s="394"/>
      <c r="HIG71" s="395"/>
      <c r="HIH71" s="389"/>
      <c r="HII71" s="390"/>
      <c r="HIJ71" s="391"/>
      <c r="HIK71" s="392"/>
      <c r="HIL71" s="393"/>
      <c r="HIM71" s="394"/>
      <c r="HIN71" s="395"/>
      <c r="HIO71" s="389"/>
      <c r="HIP71" s="390"/>
      <c r="HIQ71" s="391"/>
      <c r="HIR71" s="392"/>
      <c r="HIS71" s="393"/>
      <c r="HIT71" s="394"/>
      <c r="HIU71" s="395"/>
      <c r="HIV71" s="389"/>
      <c r="HIW71" s="390"/>
      <c r="HIX71" s="391"/>
      <c r="HIY71" s="392"/>
      <c r="HIZ71" s="393"/>
      <c r="HJA71" s="394"/>
      <c r="HJB71" s="395"/>
      <c r="HJC71" s="389"/>
      <c r="HJD71" s="390"/>
      <c r="HJE71" s="391"/>
      <c r="HJF71" s="392"/>
      <c r="HJG71" s="393"/>
      <c r="HJH71" s="394"/>
      <c r="HJI71" s="395"/>
      <c r="HJJ71" s="389"/>
      <c r="HJK71" s="390"/>
      <c r="HJL71" s="391"/>
      <c r="HJM71" s="392"/>
      <c r="HJN71" s="393"/>
      <c r="HJO71" s="394"/>
      <c r="HJP71" s="395"/>
      <c r="HJQ71" s="389"/>
      <c r="HJR71" s="390"/>
      <c r="HJS71" s="391"/>
      <c r="HJT71" s="392"/>
      <c r="HJU71" s="393"/>
      <c r="HJV71" s="394"/>
      <c r="HJW71" s="395"/>
      <c r="HJX71" s="389"/>
      <c r="HJY71" s="390"/>
      <c r="HJZ71" s="391"/>
      <c r="HKA71" s="392"/>
      <c r="HKB71" s="393"/>
      <c r="HKC71" s="394"/>
      <c r="HKD71" s="395"/>
      <c r="HKE71" s="389"/>
      <c r="HKF71" s="390"/>
      <c r="HKG71" s="391"/>
      <c r="HKH71" s="392"/>
      <c r="HKI71" s="393"/>
      <c r="HKJ71" s="394"/>
      <c r="HKK71" s="395"/>
      <c r="HKL71" s="389"/>
      <c r="HKM71" s="390"/>
      <c r="HKN71" s="391"/>
      <c r="HKO71" s="392"/>
      <c r="HKP71" s="393"/>
      <c r="HKQ71" s="394"/>
      <c r="HKR71" s="395"/>
      <c r="HKS71" s="389"/>
      <c r="HKT71" s="390"/>
      <c r="HKU71" s="391"/>
      <c r="HKV71" s="392"/>
      <c r="HKW71" s="393"/>
      <c r="HKX71" s="394"/>
      <c r="HKY71" s="395"/>
      <c r="HKZ71" s="389"/>
      <c r="HLA71" s="390"/>
      <c r="HLB71" s="391"/>
      <c r="HLC71" s="392"/>
      <c r="HLD71" s="393"/>
      <c r="HLE71" s="394"/>
      <c r="HLF71" s="395"/>
      <c r="HLG71" s="389"/>
      <c r="HLH71" s="390"/>
      <c r="HLI71" s="391"/>
      <c r="HLJ71" s="392"/>
      <c r="HLK71" s="393"/>
      <c r="HLL71" s="394"/>
      <c r="HLM71" s="395"/>
      <c r="HLN71" s="389"/>
      <c r="HLO71" s="390"/>
      <c r="HLP71" s="391"/>
      <c r="HLQ71" s="392"/>
      <c r="HLR71" s="393"/>
      <c r="HLS71" s="394"/>
      <c r="HLT71" s="395"/>
      <c r="HLU71" s="389"/>
      <c r="HLV71" s="390"/>
      <c r="HLW71" s="391"/>
      <c r="HLX71" s="392"/>
      <c r="HLY71" s="393"/>
      <c r="HLZ71" s="394"/>
      <c r="HMA71" s="395"/>
      <c r="HMB71" s="389"/>
      <c r="HMC71" s="390"/>
      <c r="HMD71" s="391"/>
      <c r="HME71" s="392"/>
      <c r="HMF71" s="393"/>
      <c r="HMG71" s="394"/>
      <c r="HMH71" s="395"/>
      <c r="HMI71" s="389"/>
      <c r="HMJ71" s="390"/>
      <c r="HMK71" s="391"/>
      <c r="HML71" s="392"/>
      <c r="HMM71" s="393"/>
      <c r="HMN71" s="394"/>
      <c r="HMO71" s="395"/>
      <c r="HMP71" s="389"/>
      <c r="HMQ71" s="390"/>
      <c r="HMR71" s="391"/>
      <c r="HMS71" s="392"/>
      <c r="HMT71" s="393"/>
      <c r="HMU71" s="394"/>
      <c r="HMV71" s="395"/>
      <c r="HMW71" s="389"/>
      <c r="HMX71" s="390"/>
      <c r="HMY71" s="391"/>
      <c r="HMZ71" s="392"/>
      <c r="HNA71" s="393"/>
      <c r="HNB71" s="394"/>
      <c r="HNC71" s="395"/>
      <c r="HND71" s="389"/>
      <c r="HNE71" s="390"/>
      <c r="HNF71" s="391"/>
      <c r="HNG71" s="392"/>
      <c r="HNH71" s="393"/>
      <c r="HNI71" s="394"/>
      <c r="HNJ71" s="395"/>
      <c r="HNK71" s="389"/>
      <c r="HNL71" s="390"/>
      <c r="HNM71" s="391"/>
      <c r="HNN71" s="392"/>
      <c r="HNO71" s="393"/>
      <c r="HNP71" s="394"/>
      <c r="HNQ71" s="395"/>
      <c r="HNR71" s="389"/>
      <c r="HNS71" s="390"/>
      <c r="HNT71" s="391"/>
      <c r="HNU71" s="392"/>
      <c r="HNV71" s="393"/>
      <c r="HNW71" s="394"/>
      <c r="HNX71" s="395"/>
      <c r="HNY71" s="389"/>
      <c r="HNZ71" s="390"/>
      <c r="HOA71" s="391"/>
      <c r="HOB71" s="392"/>
      <c r="HOC71" s="393"/>
      <c r="HOD71" s="394"/>
      <c r="HOE71" s="395"/>
      <c r="HOF71" s="389"/>
      <c r="HOG71" s="390"/>
      <c r="HOH71" s="391"/>
      <c r="HOI71" s="392"/>
      <c r="HOJ71" s="393"/>
      <c r="HOK71" s="394"/>
      <c r="HOL71" s="395"/>
      <c r="HOM71" s="389"/>
      <c r="HON71" s="390"/>
      <c r="HOO71" s="391"/>
      <c r="HOP71" s="392"/>
      <c r="HOQ71" s="393"/>
      <c r="HOR71" s="394"/>
      <c r="HOS71" s="395"/>
      <c r="HOT71" s="389"/>
      <c r="HOU71" s="390"/>
      <c r="HOV71" s="391"/>
      <c r="HOW71" s="392"/>
      <c r="HOX71" s="393"/>
      <c r="HOY71" s="394"/>
      <c r="HOZ71" s="395"/>
      <c r="HPA71" s="389"/>
      <c r="HPB71" s="390"/>
      <c r="HPC71" s="391"/>
      <c r="HPD71" s="392"/>
      <c r="HPE71" s="393"/>
      <c r="HPF71" s="394"/>
      <c r="HPG71" s="395"/>
      <c r="HPH71" s="389"/>
      <c r="HPI71" s="390"/>
      <c r="HPJ71" s="391"/>
      <c r="HPK71" s="392"/>
      <c r="HPL71" s="393"/>
      <c r="HPM71" s="394"/>
      <c r="HPN71" s="395"/>
      <c r="HPO71" s="389"/>
      <c r="HPP71" s="390"/>
      <c r="HPQ71" s="391"/>
      <c r="HPR71" s="392"/>
      <c r="HPS71" s="393"/>
      <c r="HPT71" s="394"/>
      <c r="HPU71" s="395"/>
      <c r="HPV71" s="389"/>
      <c r="HPW71" s="390"/>
      <c r="HPX71" s="391"/>
      <c r="HPY71" s="392"/>
      <c r="HPZ71" s="393"/>
      <c r="HQA71" s="394"/>
      <c r="HQB71" s="395"/>
      <c r="HQC71" s="389"/>
      <c r="HQD71" s="390"/>
      <c r="HQE71" s="391"/>
      <c r="HQF71" s="392"/>
      <c r="HQG71" s="393"/>
      <c r="HQH71" s="394"/>
      <c r="HQI71" s="395"/>
      <c r="HQJ71" s="389"/>
      <c r="HQK71" s="390"/>
      <c r="HQL71" s="391"/>
      <c r="HQM71" s="392"/>
      <c r="HQN71" s="393"/>
      <c r="HQO71" s="394"/>
      <c r="HQP71" s="395"/>
      <c r="HQQ71" s="389"/>
      <c r="HQR71" s="390"/>
      <c r="HQS71" s="391"/>
      <c r="HQT71" s="392"/>
      <c r="HQU71" s="393"/>
      <c r="HQV71" s="394"/>
      <c r="HQW71" s="395"/>
      <c r="HQX71" s="389"/>
      <c r="HQY71" s="390"/>
      <c r="HQZ71" s="391"/>
      <c r="HRA71" s="392"/>
      <c r="HRB71" s="393"/>
      <c r="HRC71" s="394"/>
      <c r="HRD71" s="395"/>
      <c r="HRE71" s="389"/>
      <c r="HRF71" s="390"/>
      <c r="HRG71" s="391"/>
      <c r="HRH71" s="392"/>
      <c r="HRI71" s="393"/>
      <c r="HRJ71" s="394"/>
      <c r="HRK71" s="395"/>
      <c r="HRL71" s="389"/>
      <c r="HRM71" s="390"/>
      <c r="HRN71" s="391"/>
      <c r="HRO71" s="392"/>
      <c r="HRP71" s="393"/>
      <c r="HRQ71" s="394"/>
      <c r="HRR71" s="395"/>
      <c r="HRS71" s="389"/>
      <c r="HRT71" s="390"/>
      <c r="HRU71" s="391"/>
      <c r="HRV71" s="392"/>
      <c r="HRW71" s="393"/>
      <c r="HRX71" s="394"/>
      <c r="HRY71" s="395"/>
      <c r="HRZ71" s="389"/>
      <c r="HSA71" s="390"/>
      <c r="HSB71" s="391"/>
      <c r="HSC71" s="392"/>
      <c r="HSD71" s="393"/>
      <c r="HSE71" s="394"/>
      <c r="HSF71" s="395"/>
      <c r="HSG71" s="389"/>
      <c r="HSH71" s="390"/>
      <c r="HSI71" s="391"/>
      <c r="HSJ71" s="392"/>
      <c r="HSK71" s="393"/>
      <c r="HSL71" s="394"/>
      <c r="HSM71" s="395"/>
      <c r="HSN71" s="389"/>
      <c r="HSO71" s="390"/>
      <c r="HSP71" s="391"/>
      <c r="HSQ71" s="392"/>
      <c r="HSR71" s="393"/>
      <c r="HSS71" s="394"/>
      <c r="HST71" s="395"/>
      <c r="HSU71" s="389"/>
      <c r="HSV71" s="390"/>
      <c r="HSW71" s="391"/>
      <c r="HSX71" s="392"/>
      <c r="HSY71" s="393"/>
      <c r="HSZ71" s="394"/>
      <c r="HTA71" s="395"/>
      <c r="HTB71" s="389"/>
      <c r="HTC71" s="390"/>
      <c r="HTD71" s="391"/>
      <c r="HTE71" s="392"/>
      <c r="HTF71" s="393"/>
      <c r="HTG71" s="394"/>
      <c r="HTH71" s="395"/>
      <c r="HTI71" s="389"/>
      <c r="HTJ71" s="390"/>
      <c r="HTK71" s="391"/>
      <c r="HTL71" s="392"/>
      <c r="HTM71" s="393"/>
      <c r="HTN71" s="394"/>
      <c r="HTO71" s="395"/>
      <c r="HTP71" s="389"/>
      <c r="HTQ71" s="390"/>
      <c r="HTR71" s="391"/>
      <c r="HTS71" s="392"/>
      <c r="HTT71" s="393"/>
      <c r="HTU71" s="394"/>
      <c r="HTV71" s="395"/>
      <c r="HTW71" s="389"/>
      <c r="HTX71" s="390"/>
      <c r="HTY71" s="391"/>
      <c r="HTZ71" s="392"/>
      <c r="HUA71" s="393"/>
      <c r="HUB71" s="394"/>
      <c r="HUC71" s="395"/>
      <c r="HUD71" s="389"/>
      <c r="HUE71" s="390"/>
      <c r="HUF71" s="391"/>
      <c r="HUG71" s="392"/>
      <c r="HUH71" s="393"/>
      <c r="HUI71" s="394"/>
      <c r="HUJ71" s="395"/>
      <c r="HUK71" s="389"/>
      <c r="HUL71" s="390"/>
      <c r="HUM71" s="391"/>
      <c r="HUN71" s="392"/>
      <c r="HUO71" s="393"/>
      <c r="HUP71" s="394"/>
      <c r="HUQ71" s="395"/>
      <c r="HUR71" s="389"/>
      <c r="HUS71" s="390"/>
      <c r="HUT71" s="391"/>
      <c r="HUU71" s="392"/>
      <c r="HUV71" s="393"/>
      <c r="HUW71" s="394"/>
      <c r="HUX71" s="395"/>
      <c r="HUY71" s="389"/>
      <c r="HUZ71" s="390"/>
      <c r="HVA71" s="391"/>
      <c r="HVB71" s="392"/>
      <c r="HVC71" s="393"/>
      <c r="HVD71" s="394"/>
      <c r="HVE71" s="395"/>
      <c r="HVF71" s="389"/>
      <c r="HVG71" s="390"/>
      <c r="HVH71" s="391"/>
      <c r="HVI71" s="392"/>
      <c r="HVJ71" s="393"/>
      <c r="HVK71" s="394"/>
      <c r="HVL71" s="395"/>
      <c r="HVM71" s="389"/>
      <c r="HVN71" s="390"/>
      <c r="HVO71" s="391"/>
      <c r="HVP71" s="392"/>
      <c r="HVQ71" s="393"/>
      <c r="HVR71" s="394"/>
      <c r="HVS71" s="395"/>
      <c r="HVT71" s="389"/>
      <c r="HVU71" s="390"/>
      <c r="HVV71" s="391"/>
      <c r="HVW71" s="392"/>
      <c r="HVX71" s="393"/>
      <c r="HVY71" s="394"/>
      <c r="HVZ71" s="395"/>
      <c r="HWA71" s="389"/>
      <c r="HWB71" s="390"/>
      <c r="HWC71" s="391"/>
      <c r="HWD71" s="392"/>
      <c r="HWE71" s="393"/>
      <c r="HWF71" s="394"/>
      <c r="HWG71" s="395"/>
      <c r="HWH71" s="389"/>
      <c r="HWI71" s="390"/>
      <c r="HWJ71" s="391"/>
      <c r="HWK71" s="392"/>
      <c r="HWL71" s="393"/>
      <c r="HWM71" s="394"/>
      <c r="HWN71" s="395"/>
      <c r="HWO71" s="389"/>
      <c r="HWP71" s="390"/>
      <c r="HWQ71" s="391"/>
      <c r="HWR71" s="392"/>
      <c r="HWS71" s="393"/>
      <c r="HWT71" s="394"/>
      <c r="HWU71" s="395"/>
      <c r="HWV71" s="389"/>
      <c r="HWW71" s="390"/>
      <c r="HWX71" s="391"/>
      <c r="HWY71" s="392"/>
      <c r="HWZ71" s="393"/>
      <c r="HXA71" s="394"/>
      <c r="HXB71" s="395"/>
      <c r="HXC71" s="389"/>
      <c r="HXD71" s="390"/>
      <c r="HXE71" s="391"/>
      <c r="HXF71" s="392"/>
      <c r="HXG71" s="393"/>
      <c r="HXH71" s="394"/>
      <c r="HXI71" s="395"/>
      <c r="HXJ71" s="389"/>
      <c r="HXK71" s="390"/>
      <c r="HXL71" s="391"/>
      <c r="HXM71" s="392"/>
      <c r="HXN71" s="393"/>
      <c r="HXO71" s="394"/>
      <c r="HXP71" s="395"/>
      <c r="HXQ71" s="389"/>
      <c r="HXR71" s="390"/>
      <c r="HXS71" s="391"/>
      <c r="HXT71" s="392"/>
      <c r="HXU71" s="393"/>
      <c r="HXV71" s="394"/>
      <c r="HXW71" s="395"/>
      <c r="HXX71" s="389"/>
      <c r="HXY71" s="390"/>
      <c r="HXZ71" s="391"/>
      <c r="HYA71" s="392"/>
      <c r="HYB71" s="393"/>
      <c r="HYC71" s="394"/>
      <c r="HYD71" s="395"/>
      <c r="HYE71" s="389"/>
      <c r="HYF71" s="390"/>
      <c r="HYG71" s="391"/>
      <c r="HYH71" s="392"/>
      <c r="HYI71" s="393"/>
      <c r="HYJ71" s="394"/>
      <c r="HYK71" s="395"/>
      <c r="HYL71" s="389"/>
      <c r="HYM71" s="390"/>
      <c r="HYN71" s="391"/>
      <c r="HYO71" s="392"/>
      <c r="HYP71" s="393"/>
      <c r="HYQ71" s="394"/>
      <c r="HYR71" s="395"/>
      <c r="HYS71" s="389"/>
      <c r="HYT71" s="390"/>
      <c r="HYU71" s="391"/>
      <c r="HYV71" s="392"/>
      <c r="HYW71" s="393"/>
      <c r="HYX71" s="394"/>
      <c r="HYY71" s="395"/>
      <c r="HYZ71" s="389"/>
      <c r="HZA71" s="390"/>
      <c r="HZB71" s="391"/>
      <c r="HZC71" s="392"/>
      <c r="HZD71" s="393"/>
      <c r="HZE71" s="394"/>
      <c r="HZF71" s="395"/>
      <c r="HZG71" s="389"/>
      <c r="HZH71" s="390"/>
      <c r="HZI71" s="391"/>
      <c r="HZJ71" s="392"/>
      <c r="HZK71" s="393"/>
      <c r="HZL71" s="394"/>
      <c r="HZM71" s="395"/>
      <c r="HZN71" s="389"/>
      <c r="HZO71" s="390"/>
      <c r="HZP71" s="391"/>
      <c r="HZQ71" s="392"/>
      <c r="HZR71" s="393"/>
      <c r="HZS71" s="394"/>
      <c r="HZT71" s="395"/>
      <c r="HZU71" s="389"/>
      <c r="HZV71" s="390"/>
      <c r="HZW71" s="391"/>
      <c r="HZX71" s="392"/>
      <c r="HZY71" s="393"/>
      <c r="HZZ71" s="394"/>
      <c r="IAA71" s="395"/>
      <c r="IAB71" s="389"/>
      <c r="IAC71" s="390"/>
      <c r="IAD71" s="391"/>
      <c r="IAE71" s="392"/>
      <c r="IAF71" s="393"/>
      <c r="IAG71" s="394"/>
      <c r="IAH71" s="395"/>
      <c r="IAI71" s="389"/>
      <c r="IAJ71" s="390"/>
      <c r="IAK71" s="391"/>
      <c r="IAL71" s="392"/>
      <c r="IAM71" s="393"/>
      <c r="IAN71" s="394"/>
      <c r="IAO71" s="395"/>
      <c r="IAP71" s="389"/>
      <c r="IAQ71" s="390"/>
      <c r="IAR71" s="391"/>
      <c r="IAS71" s="392"/>
      <c r="IAT71" s="393"/>
      <c r="IAU71" s="394"/>
      <c r="IAV71" s="395"/>
      <c r="IAW71" s="389"/>
      <c r="IAX71" s="390"/>
      <c r="IAY71" s="391"/>
      <c r="IAZ71" s="392"/>
      <c r="IBA71" s="393"/>
      <c r="IBB71" s="394"/>
      <c r="IBC71" s="395"/>
      <c r="IBD71" s="389"/>
      <c r="IBE71" s="390"/>
      <c r="IBF71" s="391"/>
      <c r="IBG71" s="392"/>
      <c r="IBH71" s="393"/>
      <c r="IBI71" s="394"/>
      <c r="IBJ71" s="395"/>
      <c r="IBK71" s="389"/>
      <c r="IBL71" s="390"/>
      <c r="IBM71" s="391"/>
      <c r="IBN71" s="392"/>
      <c r="IBO71" s="393"/>
      <c r="IBP71" s="394"/>
      <c r="IBQ71" s="395"/>
      <c r="IBR71" s="389"/>
      <c r="IBS71" s="390"/>
      <c r="IBT71" s="391"/>
      <c r="IBU71" s="392"/>
      <c r="IBV71" s="393"/>
      <c r="IBW71" s="394"/>
      <c r="IBX71" s="395"/>
      <c r="IBY71" s="389"/>
      <c r="IBZ71" s="390"/>
      <c r="ICA71" s="391"/>
      <c r="ICB71" s="392"/>
      <c r="ICC71" s="393"/>
      <c r="ICD71" s="394"/>
      <c r="ICE71" s="395"/>
      <c r="ICF71" s="389"/>
      <c r="ICG71" s="390"/>
      <c r="ICH71" s="391"/>
      <c r="ICI71" s="392"/>
      <c r="ICJ71" s="393"/>
      <c r="ICK71" s="394"/>
      <c r="ICL71" s="395"/>
      <c r="ICM71" s="389"/>
      <c r="ICN71" s="390"/>
      <c r="ICO71" s="391"/>
      <c r="ICP71" s="392"/>
      <c r="ICQ71" s="393"/>
      <c r="ICR71" s="394"/>
      <c r="ICS71" s="395"/>
      <c r="ICT71" s="389"/>
      <c r="ICU71" s="390"/>
      <c r="ICV71" s="391"/>
      <c r="ICW71" s="392"/>
      <c r="ICX71" s="393"/>
      <c r="ICY71" s="394"/>
      <c r="ICZ71" s="395"/>
      <c r="IDA71" s="389"/>
      <c r="IDB71" s="390"/>
      <c r="IDC71" s="391"/>
      <c r="IDD71" s="392"/>
      <c r="IDE71" s="393"/>
      <c r="IDF71" s="394"/>
      <c r="IDG71" s="395"/>
      <c r="IDH71" s="389"/>
      <c r="IDI71" s="390"/>
      <c r="IDJ71" s="391"/>
      <c r="IDK71" s="392"/>
      <c r="IDL71" s="393"/>
      <c r="IDM71" s="394"/>
      <c r="IDN71" s="395"/>
      <c r="IDO71" s="389"/>
      <c r="IDP71" s="390"/>
      <c r="IDQ71" s="391"/>
      <c r="IDR71" s="392"/>
      <c r="IDS71" s="393"/>
      <c r="IDT71" s="394"/>
      <c r="IDU71" s="395"/>
      <c r="IDV71" s="389"/>
      <c r="IDW71" s="390"/>
      <c r="IDX71" s="391"/>
      <c r="IDY71" s="392"/>
      <c r="IDZ71" s="393"/>
      <c r="IEA71" s="394"/>
      <c r="IEB71" s="395"/>
      <c r="IEC71" s="389"/>
      <c r="IED71" s="390"/>
      <c r="IEE71" s="391"/>
      <c r="IEF71" s="392"/>
      <c r="IEG71" s="393"/>
      <c r="IEH71" s="394"/>
      <c r="IEI71" s="395"/>
      <c r="IEJ71" s="389"/>
      <c r="IEK71" s="390"/>
      <c r="IEL71" s="391"/>
      <c r="IEM71" s="392"/>
      <c r="IEN71" s="393"/>
      <c r="IEO71" s="394"/>
      <c r="IEP71" s="395"/>
      <c r="IEQ71" s="389"/>
      <c r="IER71" s="390"/>
      <c r="IES71" s="391"/>
      <c r="IET71" s="392"/>
      <c r="IEU71" s="393"/>
      <c r="IEV71" s="394"/>
      <c r="IEW71" s="395"/>
      <c r="IEX71" s="389"/>
      <c r="IEY71" s="390"/>
      <c r="IEZ71" s="391"/>
      <c r="IFA71" s="392"/>
      <c r="IFB71" s="393"/>
      <c r="IFC71" s="394"/>
      <c r="IFD71" s="395"/>
      <c r="IFE71" s="389"/>
      <c r="IFF71" s="390"/>
      <c r="IFG71" s="391"/>
      <c r="IFH71" s="392"/>
      <c r="IFI71" s="393"/>
      <c r="IFJ71" s="394"/>
      <c r="IFK71" s="395"/>
      <c r="IFL71" s="389"/>
      <c r="IFM71" s="390"/>
      <c r="IFN71" s="391"/>
      <c r="IFO71" s="392"/>
      <c r="IFP71" s="393"/>
      <c r="IFQ71" s="394"/>
      <c r="IFR71" s="395"/>
      <c r="IFS71" s="389"/>
      <c r="IFT71" s="390"/>
      <c r="IFU71" s="391"/>
      <c r="IFV71" s="392"/>
      <c r="IFW71" s="393"/>
      <c r="IFX71" s="394"/>
      <c r="IFY71" s="395"/>
      <c r="IFZ71" s="389"/>
      <c r="IGA71" s="390"/>
      <c r="IGB71" s="391"/>
      <c r="IGC71" s="392"/>
      <c r="IGD71" s="393"/>
      <c r="IGE71" s="394"/>
      <c r="IGF71" s="395"/>
      <c r="IGG71" s="389"/>
      <c r="IGH71" s="390"/>
      <c r="IGI71" s="391"/>
      <c r="IGJ71" s="392"/>
      <c r="IGK71" s="393"/>
      <c r="IGL71" s="394"/>
      <c r="IGM71" s="395"/>
      <c r="IGN71" s="389"/>
      <c r="IGO71" s="390"/>
      <c r="IGP71" s="391"/>
      <c r="IGQ71" s="392"/>
      <c r="IGR71" s="393"/>
      <c r="IGS71" s="394"/>
      <c r="IGT71" s="395"/>
      <c r="IGU71" s="389"/>
      <c r="IGV71" s="390"/>
      <c r="IGW71" s="391"/>
      <c r="IGX71" s="392"/>
      <c r="IGY71" s="393"/>
      <c r="IGZ71" s="394"/>
      <c r="IHA71" s="395"/>
      <c r="IHB71" s="389"/>
      <c r="IHC71" s="390"/>
      <c r="IHD71" s="391"/>
      <c r="IHE71" s="392"/>
      <c r="IHF71" s="393"/>
      <c r="IHG71" s="394"/>
      <c r="IHH71" s="395"/>
      <c r="IHI71" s="389"/>
      <c r="IHJ71" s="390"/>
      <c r="IHK71" s="391"/>
      <c r="IHL71" s="392"/>
      <c r="IHM71" s="393"/>
      <c r="IHN71" s="394"/>
      <c r="IHO71" s="395"/>
      <c r="IHP71" s="389"/>
      <c r="IHQ71" s="390"/>
      <c r="IHR71" s="391"/>
      <c r="IHS71" s="392"/>
      <c r="IHT71" s="393"/>
      <c r="IHU71" s="394"/>
      <c r="IHV71" s="395"/>
      <c r="IHW71" s="389"/>
      <c r="IHX71" s="390"/>
      <c r="IHY71" s="391"/>
      <c r="IHZ71" s="392"/>
      <c r="IIA71" s="393"/>
      <c r="IIB71" s="394"/>
      <c r="IIC71" s="395"/>
      <c r="IID71" s="389"/>
      <c r="IIE71" s="390"/>
      <c r="IIF71" s="391"/>
      <c r="IIG71" s="392"/>
      <c r="IIH71" s="393"/>
      <c r="III71" s="394"/>
      <c r="IIJ71" s="395"/>
      <c r="IIK71" s="389"/>
      <c r="IIL71" s="390"/>
      <c r="IIM71" s="391"/>
      <c r="IIN71" s="392"/>
      <c r="IIO71" s="393"/>
      <c r="IIP71" s="394"/>
      <c r="IIQ71" s="395"/>
      <c r="IIR71" s="389"/>
      <c r="IIS71" s="390"/>
      <c r="IIT71" s="391"/>
      <c r="IIU71" s="392"/>
      <c r="IIV71" s="393"/>
      <c r="IIW71" s="394"/>
      <c r="IIX71" s="395"/>
      <c r="IIY71" s="389"/>
      <c r="IIZ71" s="390"/>
      <c r="IJA71" s="391"/>
      <c r="IJB71" s="392"/>
      <c r="IJC71" s="393"/>
      <c r="IJD71" s="394"/>
      <c r="IJE71" s="395"/>
      <c r="IJF71" s="389"/>
      <c r="IJG71" s="390"/>
      <c r="IJH71" s="391"/>
      <c r="IJI71" s="392"/>
      <c r="IJJ71" s="393"/>
      <c r="IJK71" s="394"/>
      <c r="IJL71" s="395"/>
      <c r="IJM71" s="389"/>
      <c r="IJN71" s="390"/>
      <c r="IJO71" s="391"/>
      <c r="IJP71" s="392"/>
      <c r="IJQ71" s="393"/>
      <c r="IJR71" s="394"/>
      <c r="IJS71" s="395"/>
      <c r="IJT71" s="389"/>
      <c r="IJU71" s="390"/>
      <c r="IJV71" s="391"/>
      <c r="IJW71" s="392"/>
      <c r="IJX71" s="393"/>
      <c r="IJY71" s="394"/>
      <c r="IJZ71" s="395"/>
      <c r="IKA71" s="389"/>
      <c r="IKB71" s="390"/>
      <c r="IKC71" s="391"/>
      <c r="IKD71" s="392"/>
      <c r="IKE71" s="393"/>
      <c r="IKF71" s="394"/>
      <c r="IKG71" s="395"/>
      <c r="IKH71" s="389"/>
      <c r="IKI71" s="390"/>
      <c r="IKJ71" s="391"/>
      <c r="IKK71" s="392"/>
      <c r="IKL71" s="393"/>
      <c r="IKM71" s="394"/>
      <c r="IKN71" s="395"/>
      <c r="IKO71" s="389"/>
      <c r="IKP71" s="390"/>
      <c r="IKQ71" s="391"/>
      <c r="IKR71" s="392"/>
      <c r="IKS71" s="393"/>
      <c r="IKT71" s="394"/>
      <c r="IKU71" s="395"/>
      <c r="IKV71" s="389"/>
      <c r="IKW71" s="390"/>
      <c r="IKX71" s="391"/>
      <c r="IKY71" s="392"/>
      <c r="IKZ71" s="393"/>
      <c r="ILA71" s="394"/>
      <c r="ILB71" s="395"/>
      <c r="ILC71" s="389"/>
      <c r="ILD71" s="390"/>
      <c r="ILE71" s="391"/>
      <c r="ILF71" s="392"/>
      <c r="ILG71" s="393"/>
      <c r="ILH71" s="394"/>
      <c r="ILI71" s="395"/>
      <c r="ILJ71" s="389"/>
      <c r="ILK71" s="390"/>
      <c r="ILL71" s="391"/>
      <c r="ILM71" s="392"/>
      <c r="ILN71" s="393"/>
      <c r="ILO71" s="394"/>
      <c r="ILP71" s="395"/>
      <c r="ILQ71" s="389"/>
      <c r="ILR71" s="390"/>
      <c r="ILS71" s="391"/>
      <c r="ILT71" s="392"/>
      <c r="ILU71" s="393"/>
      <c r="ILV71" s="394"/>
      <c r="ILW71" s="395"/>
      <c r="ILX71" s="389"/>
      <c r="ILY71" s="390"/>
      <c r="ILZ71" s="391"/>
      <c r="IMA71" s="392"/>
      <c r="IMB71" s="393"/>
      <c r="IMC71" s="394"/>
      <c r="IMD71" s="395"/>
      <c r="IME71" s="389"/>
      <c r="IMF71" s="390"/>
      <c r="IMG71" s="391"/>
      <c r="IMH71" s="392"/>
      <c r="IMI71" s="393"/>
      <c r="IMJ71" s="394"/>
      <c r="IMK71" s="395"/>
      <c r="IML71" s="389"/>
      <c r="IMM71" s="390"/>
      <c r="IMN71" s="391"/>
      <c r="IMO71" s="392"/>
      <c r="IMP71" s="393"/>
      <c r="IMQ71" s="394"/>
      <c r="IMR71" s="395"/>
      <c r="IMS71" s="389"/>
      <c r="IMT71" s="390"/>
      <c r="IMU71" s="391"/>
      <c r="IMV71" s="392"/>
      <c r="IMW71" s="393"/>
      <c r="IMX71" s="394"/>
      <c r="IMY71" s="395"/>
      <c r="IMZ71" s="389"/>
      <c r="INA71" s="390"/>
      <c r="INB71" s="391"/>
      <c r="INC71" s="392"/>
      <c r="IND71" s="393"/>
      <c r="INE71" s="394"/>
      <c r="INF71" s="395"/>
      <c r="ING71" s="389"/>
      <c r="INH71" s="390"/>
      <c r="INI71" s="391"/>
      <c r="INJ71" s="392"/>
      <c r="INK71" s="393"/>
      <c r="INL71" s="394"/>
      <c r="INM71" s="395"/>
      <c r="INN71" s="389"/>
      <c r="INO71" s="390"/>
      <c r="INP71" s="391"/>
      <c r="INQ71" s="392"/>
      <c r="INR71" s="393"/>
      <c r="INS71" s="394"/>
      <c r="INT71" s="395"/>
      <c r="INU71" s="389"/>
      <c r="INV71" s="390"/>
      <c r="INW71" s="391"/>
      <c r="INX71" s="392"/>
      <c r="INY71" s="393"/>
      <c r="INZ71" s="394"/>
      <c r="IOA71" s="395"/>
      <c r="IOB71" s="389"/>
      <c r="IOC71" s="390"/>
      <c r="IOD71" s="391"/>
      <c r="IOE71" s="392"/>
      <c r="IOF71" s="393"/>
      <c r="IOG71" s="394"/>
      <c r="IOH71" s="395"/>
      <c r="IOI71" s="389"/>
      <c r="IOJ71" s="390"/>
      <c r="IOK71" s="391"/>
      <c r="IOL71" s="392"/>
      <c r="IOM71" s="393"/>
      <c r="ION71" s="394"/>
      <c r="IOO71" s="395"/>
      <c r="IOP71" s="389"/>
      <c r="IOQ71" s="390"/>
      <c r="IOR71" s="391"/>
      <c r="IOS71" s="392"/>
      <c r="IOT71" s="393"/>
      <c r="IOU71" s="394"/>
      <c r="IOV71" s="395"/>
      <c r="IOW71" s="389"/>
      <c r="IOX71" s="390"/>
      <c r="IOY71" s="391"/>
      <c r="IOZ71" s="392"/>
      <c r="IPA71" s="393"/>
      <c r="IPB71" s="394"/>
      <c r="IPC71" s="395"/>
      <c r="IPD71" s="389"/>
      <c r="IPE71" s="390"/>
      <c r="IPF71" s="391"/>
      <c r="IPG71" s="392"/>
      <c r="IPH71" s="393"/>
      <c r="IPI71" s="394"/>
      <c r="IPJ71" s="395"/>
      <c r="IPK71" s="389"/>
      <c r="IPL71" s="390"/>
      <c r="IPM71" s="391"/>
      <c r="IPN71" s="392"/>
      <c r="IPO71" s="393"/>
      <c r="IPP71" s="394"/>
      <c r="IPQ71" s="395"/>
      <c r="IPR71" s="389"/>
      <c r="IPS71" s="390"/>
      <c r="IPT71" s="391"/>
      <c r="IPU71" s="392"/>
      <c r="IPV71" s="393"/>
      <c r="IPW71" s="394"/>
      <c r="IPX71" s="395"/>
      <c r="IPY71" s="389"/>
      <c r="IPZ71" s="390"/>
      <c r="IQA71" s="391"/>
      <c r="IQB71" s="392"/>
      <c r="IQC71" s="393"/>
      <c r="IQD71" s="394"/>
      <c r="IQE71" s="395"/>
      <c r="IQF71" s="389"/>
      <c r="IQG71" s="390"/>
      <c r="IQH71" s="391"/>
      <c r="IQI71" s="392"/>
      <c r="IQJ71" s="393"/>
      <c r="IQK71" s="394"/>
      <c r="IQL71" s="395"/>
      <c r="IQM71" s="389"/>
      <c r="IQN71" s="390"/>
      <c r="IQO71" s="391"/>
      <c r="IQP71" s="392"/>
      <c r="IQQ71" s="393"/>
      <c r="IQR71" s="394"/>
      <c r="IQS71" s="395"/>
      <c r="IQT71" s="389"/>
      <c r="IQU71" s="390"/>
      <c r="IQV71" s="391"/>
      <c r="IQW71" s="392"/>
      <c r="IQX71" s="393"/>
      <c r="IQY71" s="394"/>
      <c r="IQZ71" s="395"/>
      <c r="IRA71" s="389"/>
      <c r="IRB71" s="390"/>
      <c r="IRC71" s="391"/>
      <c r="IRD71" s="392"/>
      <c r="IRE71" s="393"/>
      <c r="IRF71" s="394"/>
      <c r="IRG71" s="395"/>
      <c r="IRH71" s="389"/>
      <c r="IRI71" s="390"/>
      <c r="IRJ71" s="391"/>
      <c r="IRK71" s="392"/>
      <c r="IRL71" s="393"/>
      <c r="IRM71" s="394"/>
      <c r="IRN71" s="395"/>
      <c r="IRO71" s="389"/>
      <c r="IRP71" s="390"/>
      <c r="IRQ71" s="391"/>
      <c r="IRR71" s="392"/>
      <c r="IRS71" s="393"/>
      <c r="IRT71" s="394"/>
      <c r="IRU71" s="395"/>
      <c r="IRV71" s="389"/>
      <c r="IRW71" s="390"/>
      <c r="IRX71" s="391"/>
      <c r="IRY71" s="392"/>
      <c r="IRZ71" s="393"/>
      <c r="ISA71" s="394"/>
      <c r="ISB71" s="395"/>
      <c r="ISC71" s="389"/>
      <c r="ISD71" s="390"/>
      <c r="ISE71" s="391"/>
      <c r="ISF71" s="392"/>
      <c r="ISG71" s="393"/>
      <c r="ISH71" s="394"/>
      <c r="ISI71" s="395"/>
      <c r="ISJ71" s="389"/>
      <c r="ISK71" s="390"/>
      <c r="ISL71" s="391"/>
      <c r="ISM71" s="392"/>
      <c r="ISN71" s="393"/>
      <c r="ISO71" s="394"/>
      <c r="ISP71" s="395"/>
      <c r="ISQ71" s="389"/>
      <c r="ISR71" s="390"/>
      <c r="ISS71" s="391"/>
      <c r="IST71" s="392"/>
      <c r="ISU71" s="393"/>
      <c r="ISV71" s="394"/>
      <c r="ISW71" s="395"/>
      <c r="ISX71" s="389"/>
      <c r="ISY71" s="390"/>
      <c r="ISZ71" s="391"/>
      <c r="ITA71" s="392"/>
      <c r="ITB71" s="393"/>
      <c r="ITC71" s="394"/>
      <c r="ITD71" s="395"/>
      <c r="ITE71" s="389"/>
      <c r="ITF71" s="390"/>
      <c r="ITG71" s="391"/>
      <c r="ITH71" s="392"/>
      <c r="ITI71" s="393"/>
      <c r="ITJ71" s="394"/>
      <c r="ITK71" s="395"/>
      <c r="ITL71" s="389"/>
      <c r="ITM71" s="390"/>
      <c r="ITN71" s="391"/>
      <c r="ITO71" s="392"/>
      <c r="ITP71" s="393"/>
      <c r="ITQ71" s="394"/>
      <c r="ITR71" s="395"/>
      <c r="ITS71" s="389"/>
      <c r="ITT71" s="390"/>
      <c r="ITU71" s="391"/>
      <c r="ITV71" s="392"/>
      <c r="ITW71" s="393"/>
      <c r="ITX71" s="394"/>
      <c r="ITY71" s="395"/>
      <c r="ITZ71" s="389"/>
      <c r="IUA71" s="390"/>
      <c r="IUB71" s="391"/>
      <c r="IUC71" s="392"/>
      <c r="IUD71" s="393"/>
      <c r="IUE71" s="394"/>
      <c r="IUF71" s="395"/>
      <c r="IUG71" s="389"/>
      <c r="IUH71" s="390"/>
      <c r="IUI71" s="391"/>
      <c r="IUJ71" s="392"/>
      <c r="IUK71" s="393"/>
      <c r="IUL71" s="394"/>
      <c r="IUM71" s="395"/>
      <c r="IUN71" s="389"/>
      <c r="IUO71" s="390"/>
      <c r="IUP71" s="391"/>
      <c r="IUQ71" s="392"/>
      <c r="IUR71" s="393"/>
      <c r="IUS71" s="394"/>
      <c r="IUT71" s="395"/>
      <c r="IUU71" s="389"/>
      <c r="IUV71" s="390"/>
      <c r="IUW71" s="391"/>
      <c r="IUX71" s="392"/>
      <c r="IUY71" s="393"/>
      <c r="IUZ71" s="394"/>
      <c r="IVA71" s="395"/>
      <c r="IVB71" s="389"/>
      <c r="IVC71" s="390"/>
      <c r="IVD71" s="391"/>
      <c r="IVE71" s="392"/>
      <c r="IVF71" s="393"/>
      <c r="IVG71" s="394"/>
      <c r="IVH71" s="395"/>
      <c r="IVI71" s="389"/>
      <c r="IVJ71" s="390"/>
      <c r="IVK71" s="391"/>
      <c r="IVL71" s="392"/>
      <c r="IVM71" s="393"/>
      <c r="IVN71" s="394"/>
      <c r="IVO71" s="395"/>
      <c r="IVP71" s="389"/>
      <c r="IVQ71" s="390"/>
      <c r="IVR71" s="391"/>
      <c r="IVS71" s="392"/>
      <c r="IVT71" s="393"/>
      <c r="IVU71" s="394"/>
      <c r="IVV71" s="395"/>
      <c r="IVW71" s="389"/>
      <c r="IVX71" s="390"/>
      <c r="IVY71" s="391"/>
      <c r="IVZ71" s="392"/>
      <c r="IWA71" s="393"/>
      <c r="IWB71" s="394"/>
      <c r="IWC71" s="395"/>
      <c r="IWD71" s="389"/>
      <c r="IWE71" s="390"/>
      <c r="IWF71" s="391"/>
      <c r="IWG71" s="392"/>
      <c r="IWH71" s="393"/>
      <c r="IWI71" s="394"/>
      <c r="IWJ71" s="395"/>
      <c r="IWK71" s="389"/>
      <c r="IWL71" s="390"/>
      <c r="IWM71" s="391"/>
      <c r="IWN71" s="392"/>
      <c r="IWO71" s="393"/>
      <c r="IWP71" s="394"/>
      <c r="IWQ71" s="395"/>
      <c r="IWR71" s="389"/>
      <c r="IWS71" s="390"/>
      <c r="IWT71" s="391"/>
      <c r="IWU71" s="392"/>
      <c r="IWV71" s="393"/>
      <c r="IWW71" s="394"/>
      <c r="IWX71" s="395"/>
      <c r="IWY71" s="389"/>
      <c r="IWZ71" s="390"/>
      <c r="IXA71" s="391"/>
      <c r="IXB71" s="392"/>
      <c r="IXC71" s="393"/>
      <c r="IXD71" s="394"/>
      <c r="IXE71" s="395"/>
      <c r="IXF71" s="389"/>
      <c r="IXG71" s="390"/>
      <c r="IXH71" s="391"/>
      <c r="IXI71" s="392"/>
      <c r="IXJ71" s="393"/>
      <c r="IXK71" s="394"/>
      <c r="IXL71" s="395"/>
      <c r="IXM71" s="389"/>
      <c r="IXN71" s="390"/>
      <c r="IXO71" s="391"/>
      <c r="IXP71" s="392"/>
      <c r="IXQ71" s="393"/>
      <c r="IXR71" s="394"/>
      <c r="IXS71" s="395"/>
      <c r="IXT71" s="389"/>
      <c r="IXU71" s="390"/>
      <c r="IXV71" s="391"/>
      <c r="IXW71" s="392"/>
      <c r="IXX71" s="393"/>
      <c r="IXY71" s="394"/>
      <c r="IXZ71" s="395"/>
      <c r="IYA71" s="389"/>
      <c r="IYB71" s="390"/>
      <c r="IYC71" s="391"/>
      <c r="IYD71" s="392"/>
      <c r="IYE71" s="393"/>
      <c r="IYF71" s="394"/>
      <c r="IYG71" s="395"/>
      <c r="IYH71" s="389"/>
      <c r="IYI71" s="390"/>
      <c r="IYJ71" s="391"/>
      <c r="IYK71" s="392"/>
      <c r="IYL71" s="393"/>
      <c r="IYM71" s="394"/>
      <c r="IYN71" s="395"/>
      <c r="IYO71" s="389"/>
      <c r="IYP71" s="390"/>
      <c r="IYQ71" s="391"/>
      <c r="IYR71" s="392"/>
      <c r="IYS71" s="393"/>
      <c r="IYT71" s="394"/>
      <c r="IYU71" s="395"/>
      <c r="IYV71" s="389"/>
      <c r="IYW71" s="390"/>
      <c r="IYX71" s="391"/>
      <c r="IYY71" s="392"/>
      <c r="IYZ71" s="393"/>
      <c r="IZA71" s="394"/>
      <c r="IZB71" s="395"/>
      <c r="IZC71" s="389"/>
      <c r="IZD71" s="390"/>
      <c r="IZE71" s="391"/>
      <c r="IZF71" s="392"/>
      <c r="IZG71" s="393"/>
      <c r="IZH71" s="394"/>
      <c r="IZI71" s="395"/>
      <c r="IZJ71" s="389"/>
      <c r="IZK71" s="390"/>
      <c r="IZL71" s="391"/>
      <c r="IZM71" s="392"/>
      <c r="IZN71" s="393"/>
      <c r="IZO71" s="394"/>
      <c r="IZP71" s="395"/>
      <c r="IZQ71" s="389"/>
      <c r="IZR71" s="390"/>
      <c r="IZS71" s="391"/>
      <c r="IZT71" s="392"/>
      <c r="IZU71" s="393"/>
      <c r="IZV71" s="394"/>
      <c r="IZW71" s="395"/>
      <c r="IZX71" s="389"/>
      <c r="IZY71" s="390"/>
      <c r="IZZ71" s="391"/>
      <c r="JAA71" s="392"/>
      <c r="JAB71" s="393"/>
      <c r="JAC71" s="394"/>
      <c r="JAD71" s="395"/>
      <c r="JAE71" s="389"/>
      <c r="JAF71" s="390"/>
      <c r="JAG71" s="391"/>
      <c r="JAH71" s="392"/>
      <c r="JAI71" s="393"/>
      <c r="JAJ71" s="394"/>
      <c r="JAK71" s="395"/>
      <c r="JAL71" s="389"/>
      <c r="JAM71" s="390"/>
      <c r="JAN71" s="391"/>
      <c r="JAO71" s="392"/>
      <c r="JAP71" s="393"/>
      <c r="JAQ71" s="394"/>
      <c r="JAR71" s="395"/>
      <c r="JAS71" s="389"/>
      <c r="JAT71" s="390"/>
      <c r="JAU71" s="391"/>
      <c r="JAV71" s="392"/>
      <c r="JAW71" s="393"/>
      <c r="JAX71" s="394"/>
      <c r="JAY71" s="395"/>
      <c r="JAZ71" s="389"/>
      <c r="JBA71" s="390"/>
      <c r="JBB71" s="391"/>
      <c r="JBC71" s="392"/>
      <c r="JBD71" s="393"/>
      <c r="JBE71" s="394"/>
      <c r="JBF71" s="395"/>
      <c r="JBG71" s="389"/>
      <c r="JBH71" s="390"/>
      <c r="JBI71" s="391"/>
      <c r="JBJ71" s="392"/>
      <c r="JBK71" s="393"/>
      <c r="JBL71" s="394"/>
      <c r="JBM71" s="395"/>
      <c r="JBN71" s="389"/>
      <c r="JBO71" s="390"/>
      <c r="JBP71" s="391"/>
      <c r="JBQ71" s="392"/>
      <c r="JBR71" s="393"/>
      <c r="JBS71" s="394"/>
      <c r="JBT71" s="395"/>
      <c r="JBU71" s="389"/>
      <c r="JBV71" s="390"/>
      <c r="JBW71" s="391"/>
      <c r="JBX71" s="392"/>
      <c r="JBY71" s="393"/>
      <c r="JBZ71" s="394"/>
      <c r="JCA71" s="395"/>
      <c r="JCB71" s="389"/>
      <c r="JCC71" s="390"/>
      <c r="JCD71" s="391"/>
      <c r="JCE71" s="392"/>
      <c r="JCF71" s="393"/>
      <c r="JCG71" s="394"/>
      <c r="JCH71" s="395"/>
      <c r="JCI71" s="389"/>
      <c r="JCJ71" s="390"/>
      <c r="JCK71" s="391"/>
      <c r="JCL71" s="392"/>
      <c r="JCM71" s="393"/>
      <c r="JCN71" s="394"/>
      <c r="JCO71" s="395"/>
      <c r="JCP71" s="389"/>
      <c r="JCQ71" s="390"/>
      <c r="JCR71" s="391"/>
      <c r="JCS71" s="392"/>
      <c r="JCT71" s="393"/>
      <c r="JCU71" s="394"/>
      <c r="JCV71" s="395"/>
      <c r="JCW71" s="389"/>
      <c r="JCX71" s="390"/>
      <c r="JCY71" s="391"/>
      <c r="JCZ71" s="392"/>
      <c r="JDA71" s="393"/>
      <c r="JDB71" s="394"/>
      <c r="JDC71" s="395"/>
      <c r="JDD71" s="389"/>
      <c r="JDE71" s="390"/>
      <c r="JDF71" s="391"/>
      <c r="JDG71" s="392"/>
      <c r="JDH71" s="393"/>
      <c r="JDI71" s="394"/>
      <c r="JDJ71" s="395"/>
      <c r="JDK71" s="389"/>
      <c r="JDL71" s="390"/>
      <c r="JDM71" s="391"/>
      <c r="JDN71" s="392"/>
      <c r="JDO71" s="393"/>
      <c r="JDP71" s="394"/>
      <c r="JDQ71" s="395"/>
      <c r="JDR71" s="389"/>
      <c r="JDS71" s="390"/>
      <c r="JDT71" s="391"/>
      <c r="JDU71" s="392"/>
      <c r="JDV71" s="393"/>
      <c r="JDW71" s="394"/>
      <c r="JDX71" s="395"/>
      <c r="JDY71" s="389"/>
      <c r="JDZ71" s="390"/>
      <c r="JEA71" s="391"/>
      <c r="JEB71" s="392"/>
      <c r="JEC71" s="393"/>
      <c r="JED71" s="394"/>
      <c r="JEE71" s="395"/>
      <c r="JEF71" s="389"/>
      <c r="JEG71" s="390"/>
      <c r="JEH71" s="391"/>
      <c r="JEI71" s="392"/>
      <c r="JEJ71" s="393"/>
      <c r="JEK71" s="394"/>
      <c r="JEL71" s="395"/>
      <c r="JEM71" s="389"/>
      <c r="JEN71" s="390"/>
      <c r="JEO71" s="391"/>
      <c r="JEP71" s="392"/>
      <c r="JEQ71" s="393"/>
      <c r="JER71" s="394"/>
      <c r="JES71" s="395"/>
      <c r="JET71" s="389"/>
      <c r="JEU71" s="390"/>
      <c r="JEV71" s="391"/>
      <c r="JEW71" s="392"/>
      <c r="JEX71" s="393"/>
      <c r="JEY71" s="394"/>
      <c r="JEZ71" s="395"/>
      <c r="JFA71" s="389"/>
      <c r="JFB71" s="390"/>
      <c r="JFC71" s="391"/>
      <c r="JFD71" s="392"/>
      <c r="JFE71" s="393"/>
      <c r="JFF71" s="394"/>
      <c r="JFG71" s="395"/>
      <c r="JFH71" s="389"/>
      <c r="JFI71" s="390"/>
      <c r="JFJ71" s="391"/>
      <c r="JFK71" s="392"/>
      <c r="JFL71" s="393"/>
      <c r="JFM71" s="394"/>
      <c r="JFN71" s="395"/>
      <c r="JFO71" s="389"/>
      <c r="JFP71" s="390"/>
      <c r="JFQ71" s="391"/>
      <c r="JFR71" s="392"/>
      <c r="JFS71" s="393"/>
      <c r="JFT71" s="394"/>
      <c r="JFU71" s="395"/>
      <c r="JFV71" s="389"/>
      <c r="JFW71" s="390"/>
      <c r="JFX71" s="391"/>
      <c r="JFY71" s="392"/>
      <c r="JFZ71" s="393"/>
      <c r="JGA71" s="394"/>
      <c r="JGB71" s="395"/>
      <c r="JGC71" s="389"/>
      <c r="JGD71" s="390"/>
      <c r="JGE71" s="391"/>
      <c r="JGF71" s="392"/>
      <c r="JGG71" s="393"/>
      <c r="JGH71" s="394"/>
      <c r="JGI71" s="395"/>
      <c r="JGJ71" s="389"/>
      <c r="JGK71" s="390"/>
      <c r="JGL71" s="391"/>
      <c r="JGM71" s="392"/>
      <c r="JGN71" s="393"/>
      <c r="JGO71" s="394"/>
      <c r="JGP71" s="395"/>
      <c r="JGQ71" s="389"/>
      <c r="JGR71" s="390"/>
      <c r="JGS71" s="391"/>
      <c r="JGT71" s="392"/>
      <c r="JGU71" s="393"/>
      <c r="JGV71" s="394"/>
      <c r="JGW71" s="395"/>
      <c r="JGX71" s="389"/>
      <c r="JGY71" s="390"/>
      <c r="JGZ71" s="391"/>
      <c r="JHA71" s="392"/>
      <c r="JHB71" s="393"/>
      <c r="JHC71" s="394"/>
      <c r="JHD71" s="395"/>
      <c r="JHE71" s="389"/>
      <c r="JHF71" s="390"/>
      <c r="JHG71" s="391"/>
      <c r="JHH71" s="392"/>
      <c r="JHI71" s="393"/>
      <c r="JHJ71" s="394"/>
      <c r="JHK71" s="395"/>
      <c r="JHL71" s="389"/>
      <c r="JHM71" s="390"/>
      <c r="JHN71" s="391"/>
      <c r="JHO71" s="392"/>
      <c r="JHP71" s="393"/>
      <c r="JHQ71" s="394"/>
      <c r="JHR71" s="395"/>
      <c r="JHS71" s="389"/>
      <c r="JHT71" s="390"/>
      <c r="JHU71" s="391"/>
      <c r="JHV71" s="392"/>
      <c r="JHW71" s="393"/>
      <c r="JHX71" s="394"/>
      <c r="JHY71" s="395"/>
      <c r="JHZ71" s="389"/>
      <c r="JIA71" s="390"/>
      <c r="JIB71" s="391"/>
      <c r="JIC71" s="392"/>
      <c r="JID71" s="393"/>
      <c r="JIE71" s="394"/>
      <c r="JIF71" s="395"/>
      <c r="JIG71" s="389"/>
      <c r="JIH71" s="390"/>
      <c r="JII71" s="391"/>
      <c r="JIJ71" s="392"/>
      <c r="JIK71" s="393"/>
      <c r="JIL71" s="394"/>
      <c r="JIM71" s="395"/>
      <c r="JIN71" s="389"/>
      <c r="JIO71" s="390"/>
      <c r="JIP71" s="391"/>
      <c r="JIQ71" s="392"/>
      <c r="JIR71" s="393"/>
      <c r="JIS71" s="394"/>
      <c r="JIT71" s="395"/>
      <c r="JIU71" s="389"/>
      <c r="JIV71" s="390"/>
      <c r="JIW71" s="391"/>
      <c r="JIX71" s="392"/>
      <c r="JIY71" s="393"/>
      <c r="JIZ71" s="394"/>
      <c r="JJA71" s="395"/>
      <c r="JJB71" s="389"/>
      <c r="JJC71" s="390"/>
      <c r="JJD71" s="391"/>
      <c r="JJE71" s="392"/>
      <c r="JJF71" s="393"/>
      <c r="JJG71" s="394"/>
      <c r="JJH71" s="395"/>
      <c r="JJI71" s="389"/>
      <c r="JJJ71" s="390"/>
      <c r="JJK71" s="391"/>
      <c r="JJL71" s="392"/>
      <c r="JJM71" s="393"/>
      <c r="JJN71" s="394"/>
      <c r="JJO71" s="395"/>
      <c r="JJP71" s="389"/>
      <c r="JJQ71" s="390"/>
      <c r="JJR71" s="391"/>
      <c r="JJS71" s="392"/>
      <c r="JJT71" s="393"/>
      <c r="JJU71" s="394"/>
      <c r="JJV71" s="395"/>
      <c r="JJW71" s="389"/>
      <c r="JJX71" s="390"/>
      <c r="JJY71" s="391"/>
      <c r="JJZ71" s="392"/>
      <c r="JKA71" s="393"/>
      <c r="JKB71" s="394"/>
      <c r="JKC71" s="395"/>
      <c r="JKD71" s="389"/>
      <c r="JKE71" s="390"/>
      <c r="JKF71" s="391"/>
      <c r="JKG71" s="392"/>
      <c r="JKH71" s="393"/>
      <c r="JKI71" s="394"/>
      <c r="JKJ71" s="395"/>
      <c r="JKK71" s="389"/>
      <c r="JKL71" s="390"/>
      <c r="JKM71" s="391"/>
      <c r="JKN71" s="392"/>
      <c r="JKO71" s="393"/>
      <c r="JKP71" s="394"/>
      <c r="JKQ71" s="395"/>
      <c r="JKR71" s="389"/>
      <c r="JKS71" s="390"/>
      <c r="JKT71" s="391"/>
      <c r="JKU71" s="392"/>
      <c r="JKV71" s="393"/>
      <c r="JKW71" s="394"/>
      <c r="JKX71" s="395"/>
      <c r="JKY71" s="389"/>
      <c r="JKZ71" s="390"/>
      <c r="JLA71" s="391"/>
      <c r="JLB71" s="392"/>
      <c r="JLC71" s="393"/>
      <c r="JLD71" s="394"/>
      <c r="JLE71" s="395"/>
      <c r="JLF71" s="389"/>
      <c r="JLG71" s="390"/>
      <c r="JLH71" s="391"/>
      <c r="JLI71" s="392"/>
      <c r="JLJ71" s="393"/>
      <c r="JLK71" s="394"/>
      <c r="JLL71" s="395"/>
      <c r="JLM71" s="389"/>
      <c r="JLN71" s="390"/>
      <c r="JLO71" s="391"/>
      <c r="JLP71" s="392"/>
      <c r="JLQ71" s="393"/>
      <c r="JLR71" s="394"/>
      <c r="JLS71" s="395"/>
      <c r="JLT71" s="389"/>
      <c r="JLU71" s="390"/>
      <c r="JLV71" s="391"/>
      <c r="JLW71" s="392"/>
      <c r="JLX71" s="393"/>
      <c r="JLY71" s="394"/>
      <c r="JLZ71" s="395"/>
      <c r="JMA71" s="389"/>
      <c r="JMB71" s="390"/>
      <c r="JMC71" s="391"/>
      <c r="JMD71" s="392"/>
      <c r="JME71" s="393"/>
      <c r="JMF71" s="394"/>
      <c r="JMG71" s="395"/>
      <c r="JMH71" s="389"/>
      <c r="JMI71" s="390"/>
      <c r="JMJ71" s="391"/>
      <c r="JMK71" s="392"/>
      <c r="JML71" s="393"/>
      <c r="JMM71" s="394"/>
      <c r="JMN71" s="395"/>
      <c r="JMO71" s="389"/>
      <c r="JMP71" s="390"/>
      <c r="JMQ71" s="391"/>
      <c r="JMR71" s="392"/>
      <c r="JMS71" s="393"/>
      <c r="JMT71" s="394"/>
      <c r="JMU71" s="395"/>
      <c r="JMV71" s="389"/>
      <c r="JMW71" s="390"/>
      <c r="JMX71" s="391"/>
      <c r="JMY71" s="392"/>
      <c r="JMZ71" s="393"/>
      <c r="JNA71" s="394"/>
      <c r="JNB71" s="395"/>
      <c r="JNC71" s="389"/>
      <c r="JND71" s="390"/>
      <c r="JNE71" s="391"/>
      <c r="JNF71" s="392"/>
      <c r="JNG71" s="393"/>
      <c r="JNH71" s="394"/>
      <c r="JNI71" s="395"/>
      <c r="JNJ71" s="389"/>
      <c r="JNK71" s="390"/>
      <c r="JNL71" s="391"/>
      <c r="JNM71" s="392"/>
      <c r="JNN71" s="393"/>
      <c r="JNO71" s="394"/>
      <c r="JNP71" s="395"/>
      <c r="JNQ71" s="389"/>
      <c r="JNR71" s="390"/>
      <c r="JNS71" s="391"/>
      <c r="JNT71" s="392"/>
      <c r="JNU71" s="393"/>
      <c r="JNV71" s="394"/>
      <c r="JNW71" s="395"/>
      <c r="JNX71" s="389"/>
      <c r="JNY71" s="390"/>
      <c r="JNZ71" s="391"/>
      <c r="JOA71" s="392"/>
      <c r="JOB71" s="393"/>
      <c r="JOC71" s="394"/>
      <c r="JOD71" s="395"/>
      <c r="JOE71" s="389"/>
      <c r="JOF71" s="390"/>
      <c r="JOG71" s="391"/>
      <c r="JOH71" s="392"/>
      <c r="JOI71" s="393"/>
      <c r="JOJ71" s="394"/>
      <c r="JOK71" s="395"/>
      <c r="JOL71" s="389"/>
      <c r="JOM71" s="390"/>
      <c r="JON71" s="391"/>
      <c r="JOO71" s="392"/>
      <c r="JOP71" s="393"/>
      <c r="JOQ71" s="394"/>
      <c r="JOR71" s="395"/>
      <c r="JOS71" s="389"/>
      <c r="JOT71" s="390"/>
      <c r="JOU71" s="391"/>
      <c r="JOV71" s="392"/>
      <c r="JOW71" s="393"/>
      <c r="JOX71" s="394"/>
      <c r="JOY71" s="395"/>
      <c r="JOZ71" s="389"/>
      <c r="JPA71" s="390"/>
      <c r="JPB71" s="391"/>
      <c r="JPC71" s="392"/>
      <c r="JPD71" s="393"/>
      <c r="JPE71" s="394"/>
      <c r="JPF71" s="395"/>
      <c r="JPG71" s="389"/>
      <c r="JPH71" s="390"/>
      <c r="JPI71" s="391"/>
      <c r="JPJ71" s="392"/>
      <c r="JPK71" s="393"/>
      <c r="JPL71" s="394"/>
      <c r="JPM71" s="395"/>
      <c r="JPN71" s="389"/>
      <c r="JPO71" s="390"/>
      <c r="JPP71" s="391"/>
      <c r="JPQ71" s="392"/>
      <c r="JPR71" s="393"/>
      <c r="JPS71" s="394"/>
      <c r="JPT71" s="395"/>
      <c r="JPU71" s="389"/>
      <c r="JPV71" s="390"/>
      <c r="JPW71" s="391"/>
      <c r="JPX71" s="392"/>
      <c r="JPY71" s="393"/>
      <c r="JPZ71" s="394"/>
      <c r="JQA71" s="395"/>
      <c r="JQB71" s="389"/>
      <c r="JQC71" s="390"/>
      <c r="JQD71" s="391"/>
      <c r="JQE71" s="392"/>
      <c r="JQF71" s="393"/>
      <c r="JQG71" s="394"/>
      <c r="JQH71" s="395"/>
      <c r="JQI71" s="389"/>
      <c r="JQJ71" s="390"/>
      <c r="JQK71" s="391"/>
      <c r="JQL71" s="392"/>
      <c r="JQM71" s="393"/>
      <c r="JQN71" s="394"/>
      <c r="JQO71" s="395"/>
      <c r="JQP71" s="389"/>
      <c r="JQQ71" s="390"/>
      <c r="JQR71" s="391"/>
      <c r="JQS71" s="392"/>
      <c r="JQT71" s="393"/>
      <c r="JQU71" s="394"/>
      <c r="JQV71" s="395"/>
      <c r="JQW71" s="389"/>
      <c r="JQX71" s="390"/>
      <c r="JQY71" s="391"/>
      <c r="JQZ71" s="392"/>
      <c r="JRA71" s="393"/>
      <c r="JRB71" s="394"/>
      <c r="JRC71" s="395"/>
      <c r="JRD71" s="389"/>
      <c r="JRE71" s="390"/>
      <c r="JRF71" s="391"/>
      <c r="JRG71" s="392"/>
      <c r="JRH71" s="393"/>
      <c r="JRI71" s="394"/>
      <c r="JRJ71" s="395"/>
      <c r="JRK71" s="389"/>
      <c r="JRL71" s="390"/>
      <c r="JRM71" s="391"/>
      <c r="JRN71" s="392"/>
      <c r="JRO71" s="393"/>
      <c r="JRP71" s="394"/>
      <c r="JRQ71" s="395"/>
      <c r="JRR71" s="389"/>
      <c r="JRS71" s="390"/>
      <c r="JRT71" s="391"/>
      <c r="JRU71" s="392"/>
      <c r="JRV71" s="393"/>
      <c r="JRW71" s="394"/>
      <c r="JRX71" s="395"/>
      <c r="JRY71" s="389"/>
      <c r="JRZ71" s="390"/>
      <c r="JSA71" s="391"/>
      <c r="JSB71" s="392"/>
      <c r="JSC71" s="393"/>
      <c r="JSD71" s="394"/>
      <c r="JSE71" s="395"/>
      <c r="JSF71" s="389"/>
      <c r="JSG71" s="390"/>
      <c r="JSH71" s="391"/>
      <c r="JSI71" s="392"/>
      <c r="JSJ71" s="393"/>
      <c r="JSK71" s="394"/>
      <c r="JSL71" s="395"/>
      <c r="JSM71" s="389"/>
      <c r="JSN71" s="390"/>
      <c r="JSO71" s="391"/>
      <c r="JSP71" s="392"/>
      <c r="JSQ71" s="393"/>
      <c r="JSR71" s="394"/>
      <c r="JSS71" s="395"/>
      <c r="JST71" s="389"/>
      <c r="JSU71" s="390"/>
      <c r="JSV71" s="391"/>
      <c r="JSW71" s="392"/>
      <c r="JSX71" s="393"/>
      <c r="JSY71" s="394"/>
      <c r="JSZ71" s="395"/>
      <c r="JTA71" s="389"/>
      <c r="JTB71" s="390"/>
      <c r="JTC71" s="391"/>
      <c r="JTD71" s="392"/>
      <c r="JTE71" s="393"/>
      <c r="JTF71" s="394"/>
      <c r="JTG71" s="395"/>
      <c r="JTH71" s="389"/>
      <c r="JTI71" s="390"/>
      <c r="JTJ71" s="391"/>
      <c r="JTK71" s="392"/>
      <c r="JTL71" s="393"/>
      <c r="JTM71" s="394"/>
      <c r="JTN71" s="395"/>
      <c r="JTO71" s="389"/>
      <c r="JTP71" s="390"/>
      <c r="JTQ71" s="391"/>
      <c r="JTR71" s="392"/>
      <c r="JTS71" s="393"/>
      <c r="JTT71" s="394"/>
      <c r="JTU71" s="395"/>
      <c r="JTV71" s="389"/>
      <c r="JTW71" s="390"/>
      <c r="JTX71" s="391"/>
      <c r="JTY71" s="392"/>
      <c r="JTZ71" s="393"/>
      <c r="JUA71" s="394"/>
      <c r="JUB71" s="395"/>
      <c r="JUC71" s="389"/>
      <c r="JUD71" s="390"/>
      <c r="JUE71" s="391"/>
      <c r="JUF71" s="392"/>
      <c r="JUG71" s="393"/>
      <c r="JUH71" s="394"/>
      <c r="JUI71" s="395"/>
      <c r="JUJ71" s="389"/>
      <c r="JUK71" s="390"/>
      <c r="JUL71" s="391"/>
      <c r="JUM71" s="392"/>
      <c r="JUN71" s="393"/>
      <c r="JUO71" s="394"/>
      <c r="JUP71" s="395"/>
      <c r="JUQ71" s="389"/>
      <c r="JUR71" s="390"/>
      <c r="JUS71" s="391"/>
      <c r="JUT71" s="392"/>
      <c r="JUU71" s="393"/>
      <c r="JUV71" s="394"/>
      <c r="JUW71" s="395"/>
      <c r="JUX71" s="389"/>
      <c r="JUY71" s="390"/>
      <c r="JUZ71" s="391"/>
      <c r="JVA71" s="392"/>
      <c r="JVB71" s="393"/>
      <c r="JVC71" s="394"/>
      <c r="JVD71" s="395"/>
      <c r="JVE71" s="389"/>
      <c r="JVF71" s="390"/>
      <c r="JVG71" s="391"/>
      <c r="JVH71" s="392"/>
      <c r="JVI71" s="393"/>
      <c r="JVJ71" s="394"/>
      <c r="JVK71" s="395"/>
      <c r="JVL71" s="389"/>
      <c r="JVM71" s="390"/>
      <c r="JVN71" s="391"/>
      <c r="JVO71" s="392"/>
      <c r="JVP71" s="393"/>
      <c r="JVQ71" s="394"/>
      <c r="JVR71" s="395"/>
      <c r="JVS71" s="389"/>
      <c r="JVT71" s="390"/>
      <c r="JVU71" s="391"/>
      <c r="JVV71" s="392"/>
      <c r="JVW71" s="393"/>
      <c r="JVX71" s="394"/>
      <c r="JVY71" s="395"/>
      <c r="JVZ71" s="389"/>
      <c r="JWA71" s="390"/>
      <c r="JWB71" s="391"/>
      <c r="JWC71" s="392"/>
      <c r="JWD71" s="393"/>
      <c r="JWE71" s="394"/>
      <c r="JWF71" s="395"/>
      <c r="JWG71" s="389"/>
      <c r="JWH71" s="390"/>
      <c r="JWI71" s="391"/>
      <c r="JWJ71" s="392"/>
      <c r="JWK71" s="393"/>
      <c r="JWL71" s="394"/>
      <c r="JWM71" s="395"/>
      <c r="JWN71" s="389"/>
      <c r="JWO71" s="390"/>
      <c r="JWP71" s="391"/>
      <c r="JWQ71" s="392"/>
      <c r="JWR71" s="393"/>
      <c r="JWS71" s="394"/>
      <c r="JWT71" s="395"/>
      <c r="JWU71" s="389"/>
      <c r="JWV71" s="390"/>
      <c r="JWW71" s="391"/>
      <c r="JWX71" s="392"/>
      <c r="JWY71" s="393"/>
      <c r="JWZ71" s="394"/>
      <c r="JXA71" s="395"/>
      <c r="JXB71" s="389"/>
      <c r="JXC71" s="390"/>
      <c r="JXD71" s="391"/>
      <c r="JXE71" s="392"/>
      <c r="JXF71" s="393"/>
      <c r="JXG71" s="394"/>
      <c r="JXH71" s="395"/>
      <c r="JXI71" s="389"/>
      <c r="JXJ71" s="390"/>
      <c r="JXK71" s="391"/>
      <c r="JXL71" s="392"/>
      <c r="JXM71" s="393"/>
      <c r="JXN71" s="394"/>
      <c r="JXO71" s="395"/>
      <c r="JXP71" s="389"/>
      <c r="JXQ71" s="390"/>
      <c r="JXR71" s="391"/>
      <c r="JXS71" s="392"/>
      <c r="JXT71" s="393"/>
      <c r="JXU71" s="394"/>
      <c r="JXV71" s="395"/>
      <c r="JXW71" s="389"/>
      <c r="JXX71" s="390"/>
      <c r="JXY71" s="391"/>
      <c r="JXZ71" s="392"/>
      <c r="JYA71" s="393"/>
      <c r="JYB71" s="394"/>
      <c r="JYC71" s="395"/>
      <c r="JYD71" s="389"/>
      <c r="JYE71" s="390"/>
      <c r="JYF71" s="391"/>
      <c r="JYG71" s="392"/>
      <c r="JYH71" s="393"/>
      <c r="JYI71" s="394"/>
      <c r="JYJ71" s="395"/>
      <c r="JYK71" s="389"/>
      <c r="JYL71" s="390"/>
      <c r="JYM71" s="391"/>
      <c r="JYN71" s="392"/>
      <c r="JYO71" s="393"/>
      <c r="JYP71" s="394"/>
      <c r="JYQ71" s="395"/>
      <c r="JYR71" s="389"/>
      <c r="JYS71" s="390"/>
      <c r="JYT71" s="391"/>
      <c r="JYU71" s="392"/>
      <c r="JYV71" s="393"/>
      <c r="JYW71" s="394"/>
      <c r="JYX71" s="395"/>
      <c r="JYY71" s="389"/>
      <c r="JYZ71" s="390"/>
      <c r="JZA71" s="391"/>
      <c r="JZB71" s="392"/>
      <c r="JZC71" s="393"/>
      <c r="JZD71" s="394"/>
      <c r="JZE71" s="395"/>
      <c r="JZF71" s="389"/>
      <c r="JZG71" s="390"/>
      <c r="JZH71" s="391"/>
      <c r="JZI71" s="392"/>
      <c r="JZJ71" s="393"/>
      <c r="JZK71" s="394"/>
      <c r="JZL71" s="395"/>
      <c r="JZM71" s="389"/>
      <c r="JZN71" s="390"/>
      <c r="JZO71" s="391"/>
      <c r="JZP71" s="392"/>
      <c r="JZQ71" s="393"/>
      <c r="JZR71" s="394"/>
      <c r="JZS71" s="395"/>
      <c r="JZT71" s="389"/>
      <c r="JZU71" s="390"/>
      <c r="JZV71" s="391"/>
      <c r="JZW71" s="392"/>
      <c r="JZX71" s="393"/>
      <c r="JZY71" s="394"/>
      <c r="JZZ71" s="395"/>
      <c r="KAA71" s="389"/>
      <c r="KAB71" s="390"/>
      <c r="KAC71" s="391"/>
      <c r="KAD71" s="392"/>
      <c r="KAE71" s="393"/>
      <c r="KAF71" s="394"/>
      <c r="KAG71" s="395"/>
      <c r="KAH71" s="389"/>
      <c r="KAI71" s="390"/>
      <c r="KAJ71" s="391"/>
      <c r="KAK71" s="392"/>
      <c r="KAL71" s="393"/>
      <c r="KAM71" s="394"/>
      <c r="KAN71" s="395"/>
      <c r="KAO71" s="389"/>
      <c r="KAP71" s="390"/>
      <c r="KAQ71" s="391"/>
      <c r="KAR71" s="392"/>
      <c r="KAS71" s="393"/>
      <c r="KAT71" s="394"/>
      <c r="KAU71" s="395"/>
      <c r="KAV71" s="389"/>
      <c r="KAW71" s="390"/>
      <c r="KAX71" s="391"/>
      <c r="KAY71" s="392"/>
      <c r="KAZ71" s="393"/>
      <c r="KBA71" s="394"/>
      <c r="KBB71" s="395"/>
      <c r="KBC71" s="389"/>
      <c r="KBD71" s="390"/>
      <c r="KBE71" s="391"/>
      <c r="KBF71" s="392"/>
      <c r="KBG71" s="393"/>
      <c r="KBH71" s="394"/>
      <c r="KBI71" s="395"/>
      <c r="KBJ71" s="389"/>
      <c r="KBK71" s="390"/>
      <c r="KBL71" s="391"/>
      <c r="KBM71" s="392"/>
      <c r="KBN71" s="393"/>
      <c r="KBO71" s="394"/>
      <c r="KBP71" s="395"/>
      <c r="KBQ71" s="389"/>
      <c r="KBR71" s="390"/>
      <c r="KBS71" s="391"/>
      <c r="KBT71" s="392"/>
      <c r="KBU71" s="393"/>
      <c r="KBV71" s="394"/>
      <c r="KBW71" s="395"/>
      <c r="KBX71" s="389"/>
      <c r="KBY71" s="390"/>
      <c r="KBZ71" s="391"/>
      <c r="KCA71" s="392"/>
      <c r="KCB71" s="393"/>
      <c r="KCC71" s="394"/>
      <c r="KCD71" s="395"/>
      <c r="KCE71" s="389"/>
      <c r="KCF71" s="390"/>
      <c r="KCG71" s="391"/>
      <c r="KCH71" s="392"/>
      <c r="KCI71" s="393"/>
      <c r="KCJ71" s="394"/>
      <c r="KCK71" s="395"/>
      <c r="KCL71" s="389"/>
      <c r="KCM71" s="390"/>
      <c r="KCN71" s="391"/>
      <c r="KCO71" s="392"/>
      <c r="KCP71" s="393"/>
      <c r="KCQ71" s="394"/>
      <c r="KCR71" s="395"/>
      <c r="KCS71" s="389"/>
      <c r="KCT71" s="390"/>
      <c r="KCU71" s="391"/>
      <c r="KCV71" s="392"/>
      <c r="KCW71" s="393"/>
      <c r="KCX71" s="394"/>
      <c r="KCY71" s="395"/>
      <c r="KCZ71" s="389"/>
      <c r="KDA71" s="390"/>
      <c r="KDB71" s="391"/>
      <c r="KDC71" s="392"/>
      <c r="KDD71" s="393"/>
      <c r="KDE71" s="394"/>
      <c r="KDF71" s="395"/>
      <c r="KDG71" s="389"/>
      <c r="KDH71" s="390"/>
      <c r="KDI71" s="391"/>
      <c r="KDJ71" s="392"/>
      <c r="KDK71" s="393"/>
      <c r="KDL71" s="394"/>
      <c r="KDM71" s="395"/>
      <c r="KDN71" s="389"/>
      <c r="KDO71" s="390"/>
      <c r="KDP71" s="391"/>
      <c r="KDQ71" s="392"/>
      <c r="KDR71" s="393"/>
      <c r="KDS71" s="394"/>
      <c r="KDT71" s="395"/>
      <c r="KDU71" s="389"/>
      <c r="KDV71" s="390"/>
      <c r="KDW71" s="391"/>
      <c r="KDX71" s="392"/>
      <c r="KDY71" s="393"/>
      <c r="KDZ71" s="394"/>
      <c r="KEA71" s="395"/>
      <c r="KEB71" s="389"/>
      <c r="KEC71" s="390"/>
      <c r="KED71" s="391"/>
      <c r="KEE71" s="392"/>
      <c r="KEF71" s="393"/>
      <c r="KEG71" s="394"/>
      <c r="KEH71" s="395"/>
      <c r="KEI71" s="389"/>
      <c r="KEJ71" s="390"/>
      <c r="KEK71" s="391"/>
      <c r="KEL71" s="392"/>
      <c r="KEM71" s="393"/>
      <c r="KEN71" s="394"/>
      <c r="KEO71" s="395"/>
      <c r="KEP71" s="389"/>
      <c r="KEQ71" s="390"/>
      <c r="KER71" s="391"/>
      <c r="KES71" s="392"/>
      <c r="KET71" s="393"/>
      <c r="KEU71" s="394"/>
      <c r="KEV71" s="395"/>
      <c r="KEW71" s="389"/>
      <c r="KEX71" s="390"/>
      <c r="KEY71" s="391"/>
      <c r="KEZ71" s="392"/>
      <c r="KFA71" s="393"/>
      <c r="KFB71" s="394"/>
      <c r="KFC71" s="395"/>
      <c r="KFD71" s="389"/>
      <c r="KFE71" s="390"/>
      <c r="KFF71" s="391"/>
      <c r="KFG71" s="392"/>
      <c r="KFH71" s="393"/>
      <c r="KFI71" s="394"/>
      <c r="KFJ71" s="395"/>
      <c r="KFK71" s="389"/>
      <c r="KFL71" s="390"/>
      <c r="KFM71" s="391"/>
      <c r="KFN71" s="392"/>
      <c r="KFO71" s="393"/>
      <c r="KFP71" s="394"/>
      <c r="KFQ71" s="395"/>
      <c r="KFR71" s="389"/>
      <c r="KFS71" s="390"/>
      <c r="KFT71" s="391"/>
      <c r="KFU71" s="392"/>
      <c r="KFV71" s="393"/>
      <c r="KFW71" s="394"/>
      <c r="KFX71" s="395"/>
      <c r="KFY71" s="389"/>
      <c r="KFZ71" s="390"/>
      <c r="KGA71" s="391"/>
      <c r="KGB71" s="392"/>
      <c r="KGC71" s="393"/>
      <c r="KGD71" s="394"/>
      <c r="KGE71" s="395"/>
      <c r="KGF71" s="389"/>
      <c r="KGG71" s="390"/>
      <c r="KGH71" s="391"/>
      <c r="KGI71" s="392"/>
      <c r="KGJ71" s="393"/>
      <c r="KGK71" s="394"/>
      <c r="KGL71" s="395"/>
      <c r="KGM71" s="389"/>
      <c r="KGN71" s="390"/>
      <c r="KGO71" s="391"/>
      <c r="KGP71" s="392"/>
      <c r="KGQ71" s="393"/>
      <c r="KGR71" s="394"/>
      <c r="KGS71" s="395"/>
      <c r="KGT71" s="389"/>
      <c r="KGU71" s="390"/>
      <c r="KGV71" s="391"/>
      <c r="KGW71" s="392"/>
      <c r="KGX71" s="393"/>
      <c r="KGY71" s="394"/>
      <c r="KGZ71" s="395"/>
      <c r="KHA71" s="389"/>
      <c r="KHB71" s="390"/>
      <c r="KHC71" s="391"/>
      <c r="KHD71" s="392"/>
      <c r="KHE71" s="393"/>
      <c r="KHF71" s="394"/>
      <c r="KHG71" s="395"/>
      <c r="KHH71" s="389"/>
      <c r="KHI71" s="390"/>
      <c r="KHJ71" s="391"/>
      <c r="KHK71" s="392"/>
      <c r="KHL71" s="393"/>
      <c r="KHM71" s="394"/>
      <c r="KHN71" s="395"/>
      <c r="KHO71" s="389"/>
      <c r="KHP71" s="390"/>
      <c r="KHQ71" s="391"/>
      <c r="KHR71" s="392"/>
      <c r="KHS71" s="393"/>
      <c r="KHT71" s="394"/>
      <c r="KHU71" s="395"/>
      <c r="KHV71" s="389"/>
      <c r="KHW71" s="390"/>
      <c r="KHX71" s="391"/>
      <c r="KHY71" s="392"/>
      <c r="KHZ71" s="393"/>
      <c r="KIA71" s="394"/>
      <c r="KIB71" s="395"/>
      <c r="KIC71" s="389"/>
      <c r="KID71" s="390"/>
      <c r="KIE71" s="391"/>
      <c r="KIF71" s="392"/>
      <c r="KIG71" s="393"/>
      <c r="KIH71" s="394"/>
      <c r="KII71" s="395"/>
      <c r="KIJ71" s="389"/>
      <c r="KIK71" s="390"/>
      <c r="KIL71" s="391"/>
      <c r="KIM71" s="392"/>
      <c r="KIN71" s="393"/>
      <c r="KIO71" s="394"/>
      <c r="KIP71" s="395"/>
      <c r="KIQ71" s="389"/>
      <c r="KIR71" s="390"/>
      <c r="KIS71" s="391"/>
      <c r="KIT71" s="392"/>
      <c r="KIU71" s="393"/>
      <c r="KIV71" s="394"/>
      <c r="KIW71" s="395"/>
      <c r="KIX71" s="389"/>
      <c r="KIY71" s="390"/>
      <c r="KIZ71" s="391"/>
      <c r="KJA71" s="392"/>
      <c r="KJB71" s="393"/>
      <c r="KJC71" s="394"/>
      <c r="KJD71" s="395"/>
      <c r="KJE71" s="389"/>
      <c r="KJF71" s="390"/>
      <c r="KJG71" s="391"/>
      <c r="KJH71" s="392"/>
      <c r="KJI71" s="393"/>
      <c r="KJJ71" s="394"/>
      <c r="KJK71" s="395"/>
      <c r="KJL71" s="389"/>
      <c r="KJM71" s="390"/>
      <c r="KJN71" s="391"/>
      <c r="KJO71" s="392"/>
      <c r="KJP71" s="393"/>
      <c r="KJQ71" s="394"/>
      <c r="KJR71" s="395"/>
      <c r="KJS71" s="389"/>
      <c r="KJT71" s="390"/>
      <c r="KJU71" s="391"/>
      <c r="KJV71" s="392"/>
      <c r="KJW71" s="393"/>
      <c r="KJX71" s="394"/>
      <c r="KJY71" s="395"/>
      <c r="KJZ71" s="389"/>
      <c r="KKA71" s="390"/>
      <c r="KKB71" s="391"/>
      <c r="KKC71" s="392"/>
      <c r="KKD71" s="393"/>
      <c r="KKE71" s="394"/>
      <c r="KKF71" s="395"/>
      <c r="KKG71" s="389"/>
      <c r="KKH71" s="390"/>
      <c r="KKI71" s="391"/>
      <c r="KKJ71" s="392"/>
      <c r="KKK71" s="393"/>
      <c r="KKL71" s="394"/>
      <c r="KKM71" s="395"/>
      <c r="KKN71" s="389"/>
      <c r="KKO71" s="390"/>
      <c r="KKP71" s="391"/>
      <c r="KKQ71" s="392"/>
      <c r="KKR71" s="393"/>
      <c r="KKS71" s="394"/>
      <c r="KKT71" s="395"/>
      <c r="KKU71" s="389"/>
      <c r="KKV71" s="390"/>
      <c r="KKW71" s="391"/>
      <c r="KKX71" s="392"/>
      <c r="KKY71" s="393"/>
      <c r="KKZ71" s="394"/>
      <c r="KLA71" s="395"/>
      <c r="KLB71" s="389"/>
      <c r="KLC71" s="390"/>
      <c r="KLD71" s="391"/>
      <c r="KLE71" s="392"/>
      <c r="KLF71" s="393"/>
      <c r="KLG71" s="394"/>
      <c r="KLH71" s="395"/>
      <c r="KLI71" s="389"/>
      <c r="KLJ71" s="390"/>
      <c r="KLK71" s="391"/>
      <c r="KLL71" s="392"/>
      <c r="KLM71" s="393"/>
      <c r="KLN71" s="394"/>
      <c r="KLO71" s="395"/>
      <c r="KLP71" s="389"/>
      <c r="KLQ71" s="390"/>
      <c r="KLR71" s="391"/>
      <c r="KLS71" s="392"/>
      <c r="KLT71" s="393"/>
      <c r="KLU71" s="394"/>
      <c r="KLV71" s="395"/>
      <c r="KLW71" s="389"/>
      <c r="KLX71" s="390"/>
      <c r="KLY71" s="391"/>
      <c r="KLZ71" s="392"/>
      <c r="KMA71" s="393"/>
      <c r="KMB71" s="394"/>
      <c r="KMC71" s="395"/>
      <c r="KMD71" s="389"/>
      <c r="KME71" s="390"/>
      <c r="KMF71" s="391"/>
      <c r="KMG71" s="392"/>
      <c r="KMH71" s="393"/>
      <c r="KMI71" s="394"/>
      <c r="KMJ71" s="395"/>
      <c r="KMK71" s="389"/>
      <c r="KML71" s="390"/>
      <c r="KMM71" s="391"/>
      <c r="KMN71" s="392"/>
      <c r="KMO71" s="393"/>
      <c r="KMP71" s="394"/>
      <c r="KMQ71" s="395"/>
      <c r="KMR71" s="389"/>
      <c r="KMS71" s="390"/>
      <c r="KMT71" s="391"/>
      <c r="KMU71" s="392"/>
      <c r="KMV71" s="393"/>
      <c r="KMW71" s="394"/>
      <c r="KMX71" s="395"/>
      <c r="KMY71" s="389"/>
      <c r="KMZ71" s="390"/>
      <c r="KNA71" s="391"/>
      <c r="KNB71" s="392"/>
      <c r="KNC71" s="393"/>
      <c r="KND71" s="394"/>
      <c r="KNE71" s="395"/>
      <c r="KNF71" s="389"/>
      <c r="KNG71" s="390"/>
      <c r="KNH71" s="391"/>
      <c r="KNI71" s="392"/>
      <c r="KNJ71" s="393"/>
      <c r="KNK71" s="394"/>
      <c r="KNL71" s="395"/>
      <c r="KNM71" s="389"/>
      <c r="KNN71" s="390"/>
      <c r="KNO71" s="391"/>
      <c r="KNP71" s="392"/>
      <c r="KNQ71" s="393"/>
      <c r="KNR71" s="394"/>
      <c r="KNS71" s="395"/>
      <c r="KNT71" s="389"/>
      <c r="KNU71" s="390"/>
      <c r="KNV71" s="391"/>
      <c r="KNW71" s="392"/>
      <c r="KNX71" s="393"/>
      <c r="KNY71" s="394"/>
      <c r="KNZ71" s="395"/>
      <c r="KOA71" s="389"/>
      <c r="KOB71" s="390"/>
      <c r="KOC71" s="391"/>
      <c r="KOD71" s="392"/>
      <c r="KOE71" s="393"/>
      <c r="KOF71" s="394"/>
      <c r="KOG71" s="395"/>
      <c r="KOH71" s="389"/>
      <c r="KOI71" s="390"/>
      <c r="KOJ71" s="391"/>
      <c r="KOK71" s="392"/>
      <c r="KOL71" s="393"/>
      <c r="KOM71" s="394"/>
      <c r="KON71" s="395"/>
      <c r="KOO71" s="389"/>
      <c r="KOP71" s="390"/>
      <c r="KOQ71" s="391"/>
      <c r="KOR71" s="392"/>
      <c r="KOS71" s="393"/>
      <c r="KOT71" s="394"/>
      <c r="KOU71" s="395"/>
      <c r="KOV71" s="389"/>
      <c r="KOW71" s="390"/>
      <c r="KOX71" s="391"/>
      <c r="KOY71" s="392"/>
      <c r="KOZ71" s="393"/>
      <c r="KPA71" s="394"/>
      <c r="KPB71" s="395"/>
      <c r="KPC71" s="389"/>
      <c r="KPD71" s="390"/>
      <c r="KPE71" s="391"/>
      <c r="KPF71" s="392"/>
      <c r="KPG71" s="393"/>
      <c r="KPH71" s="394"/>
      <c r="KPI71" s="395"/>
      <c r="KPJ71" s="389"/>
      <c r="KPK71" s="390"/>
      <c r="KPL71" s="391"/>
      <c r="KPM71" s="392"/>
      <c r="KPN71" s="393"/>
      <c r="KPO71" s="394"/>
      <c r="KPP71" s="395"/>
      <c r="KPQ71" s="389"/>
      <c r="KPR71" s="390"/>
      <c r="KPS71" s="391"/>
      <c r="KPT71" s="392"/>
      <c r="KPU71" s="393"/>
      <c r="KPV71" s="394"/>
      <c r="KPW71" s="395"/>
      <c r="KPX71" s="389"/>
      <c r="KPY71" s="390"/>
      <c r="KPZ71" s="391"/>
      <c r="KQA71" s="392"/>
      <c r="KQB71" s="393"/>
      <c r="KQC71" s="394"/>
      <c r="KQD71" s="395"/>
      <c r="KQE71" s="389"/>
      <c r="KQF71" s="390"/>
      <c r="KQG71" s="391"/>
      <c r="KQH71" s="392"/>
      <c r="KQI71" s="393"/>
      <c r="KQJ71" s="394"/>
      <c r="KQK71" s="395"/>
      <c r="KQL71" s="389"/>
      <c r="KQM71" s="390"/>
      <c r="KQN71" s="391"/>
      <c r="KQO71" s="392"/>
      <c r="KQP71" s="393"/>
      <c r="KQQ71" s="394"/>
      <c r="KQR71" s="395"/>
      <c r="KQS71" s="389"/>
      <c r="KQT71" s="390"/>
      <c r="KQU71" s="391"/>
      <c r="KQV71" s="392"/>
      <c r="KQW71" s="393"/>
      <c r="KQX71" s="394"/>
      <c r="KQY71" s="395"/>
      <c r="KQZ71" s="389"/>
      <c r="KRA71" s="390"/>
      <c r="KRB71" s="391"/>
      <c r="KRC71" s="392"/>
      <c r="KRD71" s="393"/>
      <c r="KRE71" s="394"/>
      <c r="KRF71" s="395"/>
      <c r="KRG71" s="389"/>
      <c r="KRH71" s="390"/>
      <c r="KRI71" s="391"/>
      <c r="KRJ71" s="392"/>
      <c r="KRK71" s="393"/>
      <c r="KRL71" s="394"/>
      <c r="KRM71" s="395"/>
      <c r="KRN71" s="389"/>
      <c r="KRO71" s="390"/>
      <c r="KRP71" s="391"/>
      <c r="KRQ71" s="392"/>
      <c r="KRR71" s="393"/>
      <c r="KRS71" s="394"/>
      <c r="KRT71" s="395"/>
      <c r="KRU71" s="389"/>
      <c r="KRV71" s="390"/>
      <c r="KRW71" s="391"/>
      <c r="KRX71" s="392"/>
      <c r="KRY71" s="393"/>
      <c r="KRZ71" s="394"/>
      <c r="KSA71" s="395"/>
      <c r="KSB71" s="389"/>
      <c r="KSC71" s="390"/>
      <c r="KSD71" s="391"/>
      <c r="KSE71" s="392"/>
      <c r="KSF71" s="393"/>
      <c r="KSG71" s="394"/>
      <c r="KSH71" s="395"/>
      <c r="KSI71" s="389"/>
      <c r="KSJ71" s="390"/>
      <c r="KSK71" s="391"/>
      <c r="KSL71" s="392"/>
      <c r="KSM71" s="393"/>
      <c r="KSN71" s="394"/>
      <c r="KSO71" s="395"/>
      <c r="KSP71" s="389"/>
      <c r="KSQ71" s="390"/>
      <c r="KSR71" s="391"/>
      <c r="KSS71" s="392"/>
      <c r="KST71" s="393"/>
      <c r="KSU71" s="394"/>
      <c r="KSV71" s="395"/>
      <c r="KSW71" s="389"/>
      <c r="KSX71" s="390"/>
      <c r="KSY71" s="391"/>
      <c r="KSZ71" s="392"/>
      <c r="KTA71" s="393"/>
      <c r="KTB71" s="394"/>
      <c r="KTC71" s="395"/>
      <c r="KTD71" s="389"/>
      <c r="KTE71" s="390"/>
      <c r="KTF71" s="391"/>
      <c r="KTG71" s="392"/>
      <c r="KTH71" s="393"/>
      <c r="KTI71" s="394"/>
      <c r="KTJ71" s="395"/>
      <c r="KTK71" s="389"/>
      <c r="KTL71" s="390"/>
      <c r="KTM71" s="391"/>
      <c r="KTN71" s="392"/>
      <c r="KTO71" s="393"/>
      <c r="KTP71" s="394"/>
      <c r="KTQ71" s="395"/>
      <c r="KTR71" s="389"/>
      <c r="KTS71" s="390"/>
      <c r="KTT71" s="391"/>
      <c r="KTU71" s="392"/>
      <c r="KTV71" s="393"/>
      <c r="KTW71" s="394"/>
      <c r="KTX71" s="395"/>
      <c r="KTY71" s="389"/>
      <c r="KTZ71" s="390"/>
      <c r="KUA71" s="391"/>
      <c r="KUB71" s="392"/>
      <c r="KUC71" s="393"/>
      <c r="KUD71" s="394"/>
      <c r="KUE71" s="395"/>
      <c r="KUF71" s="389"/>
      <c r="KUG71" s="390"/>
      <c r="KUH71" s="391"/>
      <c r="KUI71" s="392"/>
      <c r="KUJ71" s="393"/>
      <c r="KUK71" s="394"/>
      <c r="KUL71" s="395"/>
      <c r="KUM71" s="389"/>
      <c r="KUN71" s="390"/>
      <c r="KUO71" s="391"/>
      <c r="KUP71" s="392"/>
      <c r="KUQ71" s="393"/>
      <c r="KUR71" s="394"/>
      <c r="KUS71" s="395"/>
      <c r="KUT71" s="389"/>
      <c r="KUU71" s="390"/>
      <c r="KUV71" s="391"/>
      <c r="KUW71" s="392"/>
      <c r="KUX71" s="393"/>
      <c r="KUY71" s="394"/>
      <c r="KUZ71" s="395"/>
      <c r="KVA71" s="389"/>
      <c r="KVB71" s="390"/>
      <c r="KVC71" s="391"/>
      <c r="KVD71" s="392"/>
      <c r="KVE71" s="393"/>
      <c r="KVF71" s="394"/>
      <c r="KVG71" s="395"/>
      <c r="KVH71" s="389"/>
      <c r="KVI71" s="390"/>
      <c r="KVJ71" s="391"/>
      <c r="KVK71" s="392"/>
      <c r="KVL71" s="393"/>
      <c r="KVM71" s="394"/>
      <c r="KVN71" s="395"/>
      <c r="KVO71" s="389"/>
      <c r="KVP71" s="390"/>
      <c r="KVQ71" s="391"/>
      <c r="KVR71" s="392"/>
      <c r="KVS71" s="393"/>
      <c r="KVT71" s="394"/>
      <c r="KVU71" s="395"/>
      <c r="KVV71" s="389"/>
      <c r="KVW71" s="390"/>
      <c r="KVX71" s="391"/>
      <c r="KVY71" s="392"/>
      <c r="KVZ71" s="393"/>
      <c r="KWA71" s="394"/>
      <c r="KWB71" s="395"/>
      <c r="KWC71" s="389"/>
      <c r="KWD71" s="390"/>
      <c r="KWE71" s="391"/>
      <c r="KWF71" s="392"/>
      <c r="KWG71" s="393"/>
      <c r="KWH71" s="394"/>
      <c r="KWI71" s="395"/>
      <c r="KWJ71" s="389"/>
      <c r="KWK71" s="390"/>
      <c r="KWL71" s="391"/>
      <c r="KWM71" s="392"/>
      <c r="KWN71" s="393"/>
      <c r="KWO71" s="394"/>
      <c r="KWP71" s="395"/>
      <c r="KWQ71" s="389"/>
      <c r="KWR71" s="390"/>
      <c r="KWS71" s="391"/>
      <c r="KWT71" s="392"/>
      <c r="KWU71" s="393"/>
      <c r="KWV71" s="394"/>
      <c r="KWW71" s="395"/>
      <c r="KWX71" s="389"/>
      <c r="KWY71" s="390"/>
      <c r="KWZ71" s="391"/>
      <c r="KXA71" s="392"/>
      <c r="KXB71" s="393"/>
      <c r="KXC71" s="394"/>
      <c r="KXD71" s="395"/>
      <c r="KXE71" s="389"/>
      <c r="KXF71" s="390"/>
      <c r="KXG71" s="391"/>
      <c r="KXH71" s="392"/>
      <c r="KXI71" s="393"/>
      <c r="KXJ71" s="394"/>
      <c r="KXK71" s="395"/>
      <c r="KXL71" s="389"/>
      <c r="KXM71" s="390"/>
      <c r="KXN71" s="391"/>
      <c r="KXO71" s="392"/>
      <c r="KXP71" s="393"/>
      <c r="KXQ71" s="394"/>
      <c r="KXR71" s="395"/>
      <c r="KXS71" s="389"/>
      <c r="KXT71" s="390"/>
      <c r="KXU71" s="391"/>
      <c r="KXV71" s="392"/>
      <c r="KXW71" s="393"/>
      <c r="KXX71" s="394"/>
      <c r="KXY71" s="395"/>
      <c r="KXZ71" s="389"/>
      <c r="KYA71" s="390"/>
      <c r="KYB71" s="391"/>
      <c r="KYC71" s="392"/>
      <c r="KYD71" s="393"/>
      <c r="KYE71" s="394"/>
      <c r="KYF71" s="395"/>
      <c r="KYG71" s="389"/>
      <c r="KYH71" s="390"/>
      <c r="KYI71" s="391"/>
      <c r="KYJ71" s="392"/>
      <c r="KYK71" s="393"/>
      <c r="KYL71" s="394"/>
      <c r="KYM71" s="395"/>
      <c r="KYN71" s="389"/>
      <c r="KYO71" s="390"/>
      <c r="KYP71" s="391"/>
      <c r="KYQ71" s="392"/>
      <c r="KYR71" s="393"/>
      <c r="KYS71" s="394"/>
      <c r="KYT71" s="395"/>
      <c r="KYU71" s="389"/>
      <c r="KYV71" s="390"/>
      <c r="KYW71" s="391"/>
      <c r="KYX71" s="392"/>
      <c r="KYY71" s="393"/>
      <c r="KYZ71" s="394"/>
      <c r="KZA71" s="395"/>
      <c r="KZB71" s="389"/>
      <c r="KZC71" s="390"/>
      <c r="KZD71" s="391"/>
      <c r="KZE71" s="392"/>
      <c r="KZF71" s="393"/>
      <c r="KZG71" s="394"/>
      <c r="KZH71" s="395"/>
      <c r="KZI71" s="389"/>
      <c r="KZJ71" s="390"/>
      <c r="KZK71" s="391"/>
      <c r="KZL71" s="392"/>
      <c r="KZM71" s="393"/>
      <c r="KZN71" s="394"/>
      <c r="KZO71" s="395"/>
      <c r="KZP71" s="389"/>
      <c r="KZQ71" s="390"/>
      <c r="KZR71" s="391"/>
      <c r="KZS71" s="392"/>
      <c r="KZT71" s="393"/>
      <c r="KZU71" s="394"/>
      <c r="KZV71" s="395"/>
      <c r="KZW71" s="389"/>
      <c r="KZX71" s="390"/>
      <c r="KZY71" s="391"/>
      <c r="KZZ71" s="392"/>
      <c r="LAA71" s="393"/>
      <c r="LAB71" s="394"/>
      <c r="LAC71" s="395"/>
      <c r="LAD71" s="389"/>
      <c r="LAE71" s="390"/>
      <c r="LAF71" s="391"/>
      <c r="LAG71" s="392"/>
      <c r="LAH71" s="393"/>
      <c r="LAI71" s="394"/>
      <c r="LAJ71" s="395"/>
      <c r="LAK71" s="389"/>
      <c r="LAL71" s="390"/>
      <c r="LAM71" s="391"/>
      <c r="LAN71" s="392"/>
      <c r="LAO71" s="393"/>
      <c r="LAP71" s="394"/>
      <c r="LAQ71" s="395"/>
      <c r="LAR71" s="389"/>
      <c r="LAS71" s="390"/>
      <c r="LAT71" s="391"/>
      <c r="LAU71" s="392"/>
      <c r="LAV71" s="393"/>
      <c r="LAW71" s="394"/>
      <c r="LAX71" s="395"/>
      <c r="LAY71" s="389"/>
      <c r="LAZ71" s="390"/>
      <c r="LBA71" s="391"/>
      <c r="LBB71" s="392"/>
      <c r="LBC71" s="393"/>
      <c r="LBD71" s="394"/>
      <c r="LBE71" s="395"/>
      <c r="LBF71" s="389"/>
      <c r="LBG71" s="390"/>
      <c r="LBH71" s="391"/>
      <c r="LBI71" s="392"/>
      <c r="LBJ71" s="393"/>
      <c r="LBK71" s="394"/>
      <c r="LBL71" s="395"/>
      <c r="LBM71" s="389"/>
      <c r="LBN71" s="390"/>
      <c r="LBO71" s="391"/>
      <c r="LBP71" s="392"/>
      <c r="LBQ71" s="393"/>
      <c r="LBR71" s="394"/>
      <c r="LBS71" s="395"/>
      <c r="LBT71" s="389"/>
      <c r="LBU71" s="390"/>
      <c r="LBV71" s="391"/>
      <c r="LBW71" s="392"/>
      <c r="LBX71" s="393"/>
      <c r="LBY71" s="394"/>
      <c r="LBZ71" s="395"/>
      <c r="LCA71" s="389"/>
      <c r="LCB71" s="390"/>
      <c r="LCC71" s="391"/>
      <c r="LCD71" s="392"/>
      <c r="LCE71" s="393"/>
      <c r="LCF71" s="394"/>
      <c r="LCG71" s="395"/>
      <c r="LCH71" s="389"/>
      <c r="LCI71" s="390"/>
      <c r="LCJ71" s="391"/>
      <c r="LCK71" s="392"/>
      <c r="LCL71" s="393"/>
      <c r="LCM71" s="394"/>
      <c r="LCN71" s="395"/>
      <c r="LCO71" s="389"/>
      <c r="LCP71" s="390"/>
      <c r="LCQ71" s="391"/>
      <c r="LCR71" s="392"/>
      <c r="LCS71" s="393"/>
      <c r="LCT71" s="394"/>
      <c r="LCU71" s="395"/>
      <c r="LCV71" s="389"/>
      <c r="LCW71" s="390"/>
      <c r="LCX71" s="391"/>
      <c r="LCY71" s="392"/>
      <c r="LCZ71" s="393"/>
      <c r="LDA71" s="394"/>
      <c r="LDB71" s="395"/>
      <c r="LDC71" s="389"/>
      <c r="LDD71" s="390"/>
      <c r="LDE71" s="391"/>
      <c r="LDF71" s="392"/>
      <c r="LDG71" s="393"/>
      <c r="LDH71" s="394"/>
      <c r="LDI71" s="395"/>
      <c r="LDJ71" s="389"/>
      <c r="LDK71" s="390"/>
      <c r="LDL71" s="391"/>
      <c r="LDM71" s="392"/>
      <c r="LDN71" s="393"/>
      <c r="LDO71" s="394"/>
      <c r="LDP71" s="395"/>
      <c r="LDQ71" s="389"/>
      <c r="LDR71" s="390"/>
      <c r="LDS71" s="391"/>
      <c r="LDT71" s="392"/>
      <c r="LDU71" s="393"/>
      <c r="LDV71" s="394"/>
      <c r="LDW71" s="395"/>
      <c r="LDX71" s="389"/>
      <c r="LDY71" s="390"/>
      <c r="LDZ71" s="391"/>
      <c r="LEA71" s="392"/>
      <c r="LEB71" s="393"/>
      <c r="LEC71" s="394"/>
      <c r="LED71" s="395"/>
      <c r="LEE71" s="389"/>
      <c r="LEF71" s="390"/>
      <c r="LEG71" s="391"/>
      <c r="LEH71" s="392"/>
      <c r="LEI71" s="393"/>
      <c r="LEJ71" s="394"/>
      <c r="LEK71" s="395"/>
      <c r="LEL71" s="389"/>
      <c r="LEM71" s="390"/>
      <c r="LEN71" s="391"/>
      <c r="LEO71" s="392"/>
      <c r="LEP71" s="393"/>
      <c r="LEQ71" s="394"/>
      <c r="LER71" s="395"/>
      <c r="LES71" s="389"/>
      <c r="LET71" s="390"/>
      <c r="LEU71" s="391"/>
      <c r="LEV71" s="392"/>
      <c r="LEW71" s="393"/>
      <c r="LEX71" s="394"/>
      <c r="LEY71" s="395"/>
      <c r="LEZ71" s="389"/>
      <c r="LFA71" s="390"/>
      <c r="LFB71" s="391"/>
      <c r="LFC71" s="392"/>
      <c r="LFD71" s="393"/>
      <c r="LFE71" s="394"/>
      <c r="LFF71" s="395"/>
      <c r="LFG71" s="389"/>
      <c r="LFH71" s="390"/>
      <c r="LFI71" s="391"/>
      <c r="LFJ71" s="392"/>
      <c r="LFK71" s="393"/>
      <c r="LFL71" s="394"/>
      <c r="LFM71" s="395"/>
      <c r="LFN71" s="389"/>
      <c r="LFO71" s="390"/>
      <c r="LFP71" s="391"/>
      <c r="LFQ71" s="392"/>
      <c r="LFR71" s="393"/>
      <c r="LFS71" s="394"/>
      <c r="LFT71" s="395"/>
      <c r="LFU71" s="389"/>
      <c r="LFV71" s="390"/>
      <c r="LFW71" s="391"/>
      <c r="LFX71" s="392"/>
      <c r="LFY71" s="393"/>
      <c r="LFZ71" s="394"/>
      <c r="LGA71" s="395"/>
      <c r="LGB71" s="389"/>
      <c r="LGC71" s="390"/>
      <c r="LGD71" s="391"/>
      <c r="LGE71" s="392"/>
      <c r="LGF71" s="393"/>
      <c r="LGG71" s="394"/>
      <c r="LGH71" s="395"/>
      <c r="LGI71" s="389"/>
      <c r="LGJ71" s="390"/>
      <c r="LGK71" s="391"/>
      <c r="LGL71" s="392"/>
      <c r="LGM71" s="393"/>
      <c r="LGN71" s="394"/>
      <c r="LGO71" s="395"/>
      <c r="LGP71" s="389"/>
      <c r="LGQ71" s="390"/>
      <c r="LGR71" s="391"/>
      <c r="LGS71" s="392"/>
      <c r="LGT71" s="393"/>
      <c r="LGU71" s="394"/>
      <c r="LGV71" s="395"/>
      <c r="LGW71" s="389"/>
      <c r="LGX71" s="390"/>
      <c r="LGY71" s="391"/>
      <c r="LGZ71" s="392"/>
      <c r="LHA71" s="393"/>
      <c r="LHB71" s="394"/>
      <c r="LHC71" s="395"/>
      <c r="LHD71" s="389"/>
      <c r="LHE71" s="390"/>
      <c r="LHF71" s="391"/>
      <c r="LHG71" s="392"/>
      <c r="LHH71" s="393"/>
      <c r="LHI71" s="394"/>
      <c r="LHJ71" s="395"/>
      <c r="LHK71" s="389"/>
      <c r="LHL71" s="390"/>
      <c r="LHM71" s="391"/>
      <c r="LHN71" s="392"/>
      <c r="LHO71" s="393"/>
      <c r="LHP71" s="394"/>
      <c r="LHQ71" s="395"/>
      <c r="LHR71" s="389"/>
      <c r="LHS71" s="390"/>
      <c r="LHT71" s="391"/>
      <c r="LHU71" s="392"/>
      <c r="LHV71" s="393"/>
      <c r="LHW71" s="394"/>
      <c r="LHX71" s="395"/>
      <c r="LHY71" s="389"/>
      <c r="LHZ71" s="390"/>
      <c r="LIA71" s="391"/>
      <c r="LIB71" s="392"/>
      <c r="LIC71" s="393"/>
      <c r="LID71" s="394"/>
      <c r="LIE71" s="395"/>
      <c r="LIF71" s="389"/>
      <c r="LIG71" s="390"/>
      <c r="LIH71" s="391"/>
      <c r="LII71" s="392"/>
      <c r="LIJ71" s="393"/>
      <c r="LIK71" s="394"/>
      <c r="LIL71" s="395"/>
      <c r="LIM71" s="389"/>
      <c r="LIN71" s="390"/>
      <c r="LIO71" s="391"/>
      <c r="LIP71" s="392"/>
      <c r="LIQ71" s="393"/>
      <c r="LIR71" s="394"/>
      <c r="LIS71" s="395"/>
      <c r="LIT71" s="389"/>
      <c r="LIU71" s="390"/>
      <c r="LIV71" s="391"/>
      <c r="LIW71" s="392"/>
      <c r="LIX71" s="393"/>
      <c r="LIY71" s="394"/>
      <c r="LIZ71" s="395"/>
      <c r="LJA71" s="389"/>
      <c r="LJB71" s="390"/>
      <c r="LJC71" s="391"/>
      <c r="LJD71" s="392"/>
      <c r="LJE71" s="393"/>
      <c r="LJF71" s="394"/>
      <c r="LJG71" s="395"/>
      <c r="LJH71" s="389"/>
      <c r="LJI71" s="390"/>
      <c r="LJJ71" s="391"/>
      <c r="LJK71" s="392"/>
      <c r="LJL71" s="393"/>
      <c r="LJM71" s="394"/>
      <c r="LJN71" s="395"/>
      <c r="LJO71" s="389"/>
      <c r="LJP71" s="390"/>
      <c r="LJQ71" s="391"/>
      <c r="LJR71" s="392"/>
      <c r="LJS71" s="393"/>
      <c r="LJT71" s="394"/>
      <c r="LJU71" s="395"/>
      <c r="LJV71" s="389"/>
      <c r="LJW71" s="390"/>
      <c r="LJX71" s="391"/>
      <c r="LJY71" s="392"/>
      <c r="LJZ71" s="393"/>
      <c r="LKA71" s="394"/>
      <c r="LKB71" s="395"/>
      <c r="LKC71" s="389"/>
      <c r="LKD71" s="390"/>
      <c r="LKE71" s="391"/>
      <c r="LKF71" s="392"/>
      <c r="LKG71" s="393"/>
      <c r="LKH71" s="394"/>
      <c r="LKI71" s="395"/>
      <c r="LKJ71" s="389"/>
      <c r="LKK71" s="390"/>
      <c r="LKL71" s="391"/>
      <c r="LKM71" s="392"/>
      <c r="LKN71" s="393"/>
      <c r="LKO71" s="394"/>
      <c r="LKP71" s="395"/>
      <c r="LKQ71" s="389"/>
      <c r="LKR71" s="390"/>
      <c r="LKS71" s="391"/>
      <c r="LKT71" s="392"/>
      <c r="LKU71" s="393"/>
      <c r="LKV71" s="394"/>
      <c r="LKW71" s="395"/>
      <c r="LKX71" s="389"/>
      <c r="LKY71" s="390"/>
      <c r="LKZ71" s="391"/>
      <c r="LLA71" s="392"/>
      <c r="LLB71" s="393"/>
      <c r="LLC71" s="394"/>
      <c r="LLD71" s="395"/>
      <c r="LLE71" s="389"/>
      <c r="LLF71" s="390"/>
      <c r="LLG71" s="391"/>
      <c r="LLH71" s="392"/>
      <c r="LLI71" s="393"/>
      <c r="LLJ71" s="394"/>
      <c r="LLK71" s="395"/>
      <c r="LLL71" s="389"/>
      <c r="LLM71" s="390"/>
      <c r="LLN71" s="391"/>
      <c r="LLO71" s="392"/>
      <c r="LLP71" s="393"/>
      <c r="LLQ71" s="394"/>
      <c r="LLR71" s="395"/>
      <c r="LLS71" s="389"/>
      <c r="LLT71" s="390"/>
      <c r="LLU71" s="391"/>
      <c r="LLV71" s="392"/>
      <c r="LLW71" s="393"/>
      <c r="LLX71" s="394"/>
      <c r="LLY71" s="395"/>
      <c r="LLZ71" s="389"/>
      <c r="LMA71" s="390"/>
      <c r="LMB71" s="391"/>
      <c r="LMC71" s="392"/>
      <c r="LMD71" s="393"/>
      <c r="LME71" s="394"/>
      <c r="LMF71" s="395"/>
      <c r="LMG71" s="389"/>
      <c r="LMH71" s="390"/>
      <c r="LMI71" s="391"/>
      <c r="LMJ71" s="392"/>
      <c r="LMK71" s="393"/>
      <c r="LML71" s="394"/>
      <c r="LMM71" s="395"/>
      <c r="LMN71" s="389"/>
      <c r="LMO71" s="390"/>
      <c r="LMP71" s="391"/>
      <c r="LMQ71" s="392"/>
      <c r="LMR71" s="393"/>
      <c r="LMS71" s="394"/>
      <c r="LMT71" s="395"/>
      <c r="LMU71" s="389"/>
      <c r="LMV71" s="390"/>
      <c r="LMW71" s="391"/>
      <c r="LMX71" s="392"/>
      <c r="LMY71" s="393"/>
      <c r="LMZ71" s="394"/>
      <c r="LNA71" s="395"/>
      <c r="LNB71" s="389"/>
      <c r="LNC71" s="390"/>
      <c r="LND71" s="391"/>
      <c r="LNE71" s="392"/>
      <c r="LNF71" s="393"/>
      <c r="LNG71" s="394"/>
      <c r="LNH71" s="395"/>
      <c r="LNI71" s="389"/>
      <c r="LNJ71" s="390"/>
      <c r="LNK71" s="391"/>
      <c r="LNL71" s="392"/>
      <c r="LNM71" s="393"/>
      <c r="LNN71" s="394"/>
      <c r="LNO71" s="395"/>
      <c r="LNP71" s="389"/>
      <c r="LNQ71" s="390"/>
      <c r="LNR71" s="391"/>
      <c r="LNS71" s="392"/>
      <c r="LNT71" s="393"/>
      <c r="LNU71" s="394"/>
      <c r="LNV71" s="395"/>
      <c r="LNW71" s="389"/>
      <c r="LNX71" s="390"/>
      <c r="LNY71" s="391"/>
      <c r="LNZ71" s="392"/>
      <c r="LOA71" s="393"/>
      <c r="LOB71" s="394"/>
      <c r="LOC71" s="395"/>
      <c r="LOD71" s="389"/>
      <c r="LOE71" s="390"/>
      <c r="LOF71" s="391"/>
      <c r="LOG71" s="392"/>
      <c r="LOH71" s="393"/>
      <c r="LOI71" s="394"/>
      <c r="LOJ71" s="395"/>
      <c r="LOK71" s="389"/>
      <c r="LOL71" s="390"/>
      <c r="LOM71" s="391"/>
      <c r="LON71" s="392"/>
      <c r="LOO71" s="393"/>
      <c r="LOP71" s="394"/>
      <c r="LOQ71" s="395"/>
      <c r="LOR71" s="389"/>
      <c r="LOS71" s="390"/>
      <c r="LOT71" s="391"/>
      <c r="LOU71" s="392"/>
      <c r="LOV71" s="393"/>
      <c r="LOW71" s="394"/>
      <c r="LOX71" s="395"/>
      <c r="LOY71" s="389"/>
      <c r="LOZ71" s="390"/>
      <c r="LPA71" s="391"/>
      <c r="LPB71" s="392"/>
      <c r="LPC71" s="393"/>
      <c r="LPD71" s="394"/>
      <c r="LPE71" s="395"/>
      <c r="LPF71" s="389"/>
      <c r="LPG71" s="390"/>
      <c r="LPH71" s="391"/>
      <c r="LPI71" s="392"/>
      <c r="LPJ71" s="393"/>
      <c r="LPK71" s="394"/>
      <c r="LPL71" s="395"/>
      <c r="LPM71" s="389"/>
      <c r="LPN71" s="390"/>
      <c r="LPO71" s="391"/>
      <c r="LPP71" s="392"/>
      <c r="LPQ71" s="393"/>
      <c r="LPR71" s="394"/>
      <c r="LPS71" s="395"/>
      <c r="LPT71" s="389"/>
      <c r="LPU71" s="390"/>
      <c r="LPV71" s="391"/>
      <c r="LPW71" s="392"/>
      <c r="LPX71" s="393"/>
      <c r="LPY71" s="394"/>
      <c r="LPZ71" s="395"/>
      <c r="LQA71" s="389"/>
      <c r="LQB71" s="390"/>
      <c r="LQC71" s="391"/>
      <c r="LQD71" s="392"/>
      <c r="LQE71" s="393"/>
      <c r="LQF71" s="394"/>
      <c r="LQG71" s="395"/>
      <c r="LQH71" s="389"/>
      <c r="LQI71" s="390"/>
      <c r="LQJ71" s="391"/>
      <c r="LQK71" s="392"/>
      <c r="LQL71" s="393"/>
      <c r="LQM71" s="394"/>
      <c r="LQN71" s="395"/>
      <c r="LQO71" s="389"/>
      <c r="LQP71" s="390"/>
      <c r="LQQ71" s="391"/>
      <c r="LQR71" s="392"/>
      <c r="LQS71" s="393"/>
      <c r="LQT71" s="394"/>
      <c r="LQU71" s="395"/>
      <c r="LQV71" s="389"/>
      <c r="LQW71" s="390"/>
      <c r="LQX71" s="391"/>
      <c r="LQY71" s="392"/>
      <c r="LQZ71" s="393"/>
      <c r="LRA71" s="394"/>
      <c r="LRB71" s="395"/>
      <c r="LRC71" s="389"/>
      <c r="LRD71" s="390"/>
      <c r="LRE71" s="391"/>
      <c r="LRF71" s="392"/>
      <c r="LRG71" s="393"/>
      <c r="LRH71" s="394"/>
      <c r="LRI71" s="395"/>
      <c r="LRJ71" s="389"/>
      <c r="LRK71" s="390"/>
      <c r="LRL71" s="391"/>
      <c r="LRM71" s="392"/>
      <c r="LRN71" s="393"/>
      <c r="LRO71" s="394"/>
      <c r="LRP71" s="395"/>
      <c r="LRQ71" s="389"/>
      <c r="LRR71" s="390"/>
      <c r="LRS71" s="391"/>
      <c r="LRT71" s="392"/>
      <c r="LRU71" s="393"/>
      <c r="LRV71" s="394"/>
      <c r="LRW71" s="395"/>
      <c r="LRX71" s="389"/>
      <c r="LRY71" s="390"/>
      <c r="LRZ71" s="391"/>
      <c r="LSA71" s="392"/>
      <c r="LSB71" s="393"/>
      <c r="LSC71" s="394"/>
      <c r="LSD71" s="395"/>
      <c r="LSE71" s="389"/>
      <c r="LSF71" s="390"/>
      <c r="LSG71" s="391"/>
      <c r="LSH71" s="392"/>
      <c r="LSI71" s="393"/>
      <c r="LSJ71" s="394"/>
      <c r="LSK71" s="395"/>
      <c r="LSL71" s="389"/>
      <c r="LSM71" s="390"/>
      <c r="LSN71" s="391"/>
      <c r="LSO71" s="392"/>
      <c r="LSP71" s="393"/>
      <c r="LSQ71" s="394"/>
      <c r="LSR71" s="395"/>
      <c r="LSS71" s="389"/>
      <c r="LST71" s="390"/>
      <c r="LSU71" s="391"/>
      <c r="LSV71" s="392"/>
      <c r="LSW71" s="393"/>
      <c r="LSX71" s="394"/>
      <c r="LSY71" s="395"/>
      <c r="LSZ71" s="389"/>
      <c r="LTA71" s="390"/>
      <c r="LTB71" s="391"/>
      <c r="LTC71" s="392"/>
      <c r="LTD71" s="393"/>
      <c r="LTE71" s="394"/>
      <c r="LTF71" s="395"/>
      <c r="LTG71" s="389"/>
      <c r="LTH71" s="390"/>
      <c r="LTI71" s="391"/>
      <c r="LTJ71" s="392"/>
      <c r="LTK71" s="393"/>
      <c r="LTL71" s="394"/>
      <c r="LTM71" s="395"/>
      <c r="LTN71" s="389"/>
      <c r="LTO71" s="390"/>
      <c r="LTP71" s="391"/>
      <c r="LTQ71" s="392"/>
      <c r="LTR71" s="393"/>
      <c r="LTS71" s="394"/>
      <c r="LTT71" s="395"/>
      <c r="LTU71" s="389"/>
      <c r="LTV71" s="390"/>
      <c r="LTW71" s="391"/>
      <c r="LTX71" s="392"/>
      <c r="LTY71" s="393"/>
      <c r="LTZ71" s="394"/>
      <c r="LUA71" s="395"/>
      <c r="LUB71" s="389"/>
      <c r="LUC71" s="390"/>
      <c r="LUD71" s="391"/>
      <c r="LUE71" s="392"/>
      <c r="LUF71" s="393"/>
      <c r="LUG71" s="394"/>
      <c r="LUH71" s="395"/>
      <c r="LUI71" s="389"/>
      <c r="LUJ71" s="390"/>
      <c r="LUK71" s="391"/>
      <c r="LUL71" s="392"/>
      <c r="LUM71" s="393"/>
      <c r="LUN71" s="394"/>
      <c r="LUO71" s="395"/>
      <c r="LUP71" s="389"/>
      <c r="LUQ71" s="390"/>
      <c r="LUR71" s="391"/>
      <c r="LUS71" s="392"/>
      <c r="LUT71" s="393"/>
      <c r="LUU71" s="394"/>
      <c r="LUV71" s="395"/>
      <c r="LUW71" s="389"/>
      <c r="LUX71" s="390"/>
      <c r="LUY71" s="391"/>
      <c r="LUZ71" s="392"/>
      <c r="LVA71" s="393"/>
      <c r="LVB71" s="394"/>
      <c r="LVC71" s="395"/>
      <c r="LVD71" s="389"/>
      <c r="LVE71" s="390"/>
      <c r="LVF71" s="391"/>
      <c r="LVG71" s="392"/>
      <c r="LVH71" s="393"/>
      <c r="LVI71" s="394"/>
      <c r="LVJ71" s="395"/>
      <c r="LVK71" s="389"/>
      <c r="LVL71" s="390"/>
      <c r="LVM71" s="391"/>
      <c r="LVN71" s="392"/>
      <c r="LVO71" s="393"/>
      <c r="LVP71" s="394"/>
      <c r="LVQ71" s="395"/>
      <c r="LVR71" s="389"/>
      <c r="LVS71" s="390"/>
      <c r="LVT71" s="391"/>
      <c r="LVU71" s="392"/>
      <c r="LVV71" s="393"/>
      <c r="LVW71" s="394"/>
      <c r="LVX71" s="395"/>
      <c r="LVY71" s="389"/>
      <c r="LVZ71" s="390"/>
      <c r="LWA71" s="391"/>
      <c r="LWB71" s="392"/>
      <c r="LWC71" s="393"/>
      <c r="LWD71" s="394"/>
      <c r="LWE71" s="395"/>
      <c r="LWF71" s="389"/>
      <c r="LWG71" s="390"/>
      <c r="LWH71" s="391"/>
      <c r="LWI71" s="392"/>
      <c r="LWJ71" s="393"/>
      <c r="LWK71" s="394"/>
      <c r="LWL71" s="395"/>
      <c r="LWM71" s="389"/>
      <c r="LWN71" s="390"/>
      <c r="LWO71" s="391"/>
      <c r="LWP71" s="392"/>
      <c r="LWQ71" s="393"/>
      <c r="LWR71" s="394"/>
      <c r="LWS71" s="395"/>
      <c r="LWT71" s="389"/>
      <c r="LWU71" s="390"/>
      <c r="LWV71" s="391"/>
      <c r="LWW71" s="392"/>
      <c r="LWX71" s="393"/>
      <c r="LWY71" s="394"/>
      <c r="LWZ71" s="395"/>
      <c r="LXA71" s="389"/>
      <c r="LXB71" s="390"/>
      <c r="LXC71" s="391"/>
      <c r="LXD71" s="392"/>
      <c r="LXE71" s="393"/>
      <c r="LXF71" s="394"/>
      <c r="LXG71" s="395"/>
      <c r="LXH71" s="389"/>
      <c r="LXI71" s="390"/>
      <c r="LXJ71" s="391"/>
      <c r="LXK71" s="392"/>
      <c r="LXL71" s="393"/>
      <c r="LXM71" s="394"/>
      <c r="LXN71" s="395"/>
      <c r="LXO71" s="389"/>
      <c r="LXP71" s="390"/>
      <c r="LXQ71" s="391"/>
      <c r="LXR71" s="392"/>
      <c r="LXS71" s="393"/>
      <c r="LXT71" s="394"/>
      <c r="LXU71" s="395"/>
      <c r="LXV71" s="389"/>
      <c r="LXW71" s="390"/>
      <c r="LXX71" s="391"/>
      <c r="LXY71" s="392"/>
      <c r="LXZ71" s="393"/>
      <c r="LYA71" s="394"/>
      <c r="LYB71" s="395"/>
      <c r="LYC71" s="389"/>
      <c r="LYD71" s="390"/>
      <c r="LYE71" s="391"/>
      <c r="LYF71" s="392"/>
      <c r="LYG71" s="393"/>
      <c r="LYH71" s="394"/>
      <c r="LYI71" s="395"/>
      <c r="LYJ71" s="389"/>
      <c r="LYK71" s="390"/>
      <c r="LYL71" s="391"/>
      <c r="LYM71" s="392"/>
      <c r="LYN71" s="393"/>
      <c r="LYO71" s="394"/>
      <c r="LYP71" s="395"/>
      <c r="LYQ71" s="389"/>
      <c r="LYR71" s="390"/>
      <c r="LYS71" s="391"/>
      <c r="LYT71" s="392"/>
      <c r="LYU71" s="393"/>
      <c r="LYV71" s="394"/>
      <c r="LYW71" s="395"/>
      <c r="LYX71" s="389"/>
      <c r="LYY71" s="390"/>
      <c r="LYZ71" s="391"/>
      <c r="LZA71" s="392"/>
      <c r="LZB71" s="393"/>
      <c r="LZC71" s="394"/>
      <c r="LZD71" s="395"/>
      <c r="LZE71" s="389"/>
      <c r="LZF71" s="390"/>
      <c r="LZG71" s="391"/>
      <c r="LZH71" s="392"/>
      <c r="LZI71" s="393"/>
      <c r="LZJ71" s="394"/>
      <c r="LZK71" s="395"/>
      <c r="LZL71" s="389"/>
      <c r="LZM71" s="390"/>
      <c r="LZN71" s="391"/>
      <c r="LZO71" s="392"/>
      <c r="LZP71" s="393"/>
      <c r="LZQ71" s="394"/>
      <c r="LZR71" s="395"/>
      <c r="LZS71" s="389"/>
      <c r="LZT71" s="390"/>
      <c r="LZU71" s="391"/>
      <c r="LZV71" s="392"/>
      <c r="LZW71" s="393"/>
      <c r="LZX71" s="394"/>
      <c r="LZY71" s="395"/>
      <c r="LZZ71" s="389"/>
      <c r="MAA71" s="390"/>
      <c r="MAB71" s="391"/>
      <c r="MAC71" s="392"/>
      <c r="MAD71" s="393"/>
      <c r="MAE71" s="394"/>
      <c r="MAF71" s="395"/>
      <c r="MAG71" s="389"/>
      <c r="MAH71" s="390"/>
      <c r="MAI71" s="391"/>
      <c r="MAJ71" s="392"/>
      <c r="MAK71" s="393"/>
      <c r="MAL71" s="394"/>
      <c r="MAM71" s="395"/>
      <c r="MAN71" s="389"/>
      <c r="MAO71" s="390"/>
      <c r="MAP71" s="391"/>
      <c r="MAQ71" s="392"/>
      <c r="MAR71" s="393"/>
      <c r="MAS71" s="394"/>
      <c r="MAT71" s="395"/>
      <c r="MAU71" s="389"/>
      <c r="MAV71" s="390"/>
      <c r="MAW71" s="391"/>
      <c r="MAX71" s="392"/>
      <c r="MAY71" s="393"/>
      <c r="MAZ71" s="394"/>
      <c r="MBA71" s="395"/>
      <c r="MBB71" s="389"/>
      <c r="MBC71" s="390"/>
      <c r="MBD71" s="391"/>
      <c r="MBE71" s="392"/>
      <c r="MBF71" s="393"/>
      <c r="MBG71" s="394"/>
      <c r="MBH71" s="395"/>
      <c r="MBI71" s="389"/>
      <c r="MBJ71" s="390"/>
      <c r="MBK71" s="391"/>
      <c r="MBL71" s="392"/>
      <c r="MBM71" s="393"/>
      <c r="MBN71" s="394"/>
      <c r="MBO71" s="395"/>
      <c r="MBP71" s="389"/>
      <c r="MBQ71" s="390"/>
      <c r="MBR71" s="391"/>
      <c r="MBS71" s="392"/>
      <c r="MBT71" s="393"/>
      <c r="MBU71" s="394"/>
      <c r="MBV71" s="395"/>
      <c r="MBW71" s="389"/>
      <c r="MBX71" s="390"/>
      <c r="MBY71" s="391"/>
      <c r="MBZ71" s="392"/>
      <c r="MCA71" s="393"/>
      <c r="MCB71" s="394"/>
      <c r="MCC71" s="395"/>
      <c r="MCD71" s="389"/>
      <c r="MCE71" s="390"/>
      <c r="MCF71" s="391"/>
      <c r="MCG71" s="392"/>
      <c r="MCH71" s="393"/>
      <c r="MCI71" s="394"/>
      <c r="MCJ71" s="395"/>
      <c r="MCK71" s="389"/>
      <c r="MCL71" s="390"/>
      <c r="MCM71" s="391"/>
      <c r="MCN71" s="392"/>
      <c r="MCO71" s="393"/>
      <c r="MCP71" s="394"/>
      <c r="MCQ71" s="395"/>
      <c r="MCR71" s="389"/>
      <c r="MCS71" s="390"/>
      <c r="MCT71" s="391"/>
      <c r="MCU71" s="392"/>
      <c r="MCV71" s="393"/>
      <c r="MCW71" s="394"/>
      <c r="MCX71" s="395"/>
      <c r="MCY71" s="389"/>
      <c r="MCZ71" s="390"/>
      <c r="MDA71" s="391"/>
      <c r="MDB71" s="392"/>
      <c r="MDC71" s="393"/>
      <c r="MDD71" s="394"/>
      <c r="MDE71" s="395"/>
      <c r="MDF71" s="389"/>
      <c r="MDG71" s="390"/>
      <c r="MDH71" s="391"/>
      <c r="MDI71" s="392"/>
      <c r="MDJ71" s="393"/>
      <c r="MDK71" s="394"/>
      <c r="MDL71" s="395"/>
      <c r="MDM71" s="389"/>
      <c r="MDN71" s="390"/>
      <c r="MDO71" s="391"/>
      <c r="MDP71" s="392"/>
      <c r="MDQ71" s="393"/>
      <c r="MDR71" s="394"/>
      <c r="MDS71" s="395"/>
      <c r="MDT71" s="389"/>
      <c r="MDU71" s="390"/>
      <c r="MDV71" s="391"/>
      <c r="MDW71" s="392"/>
      <c r="MDX71" s="393"/>
      <c r="MDY71" s="394"/>
      <c r="MDZ71" s="395"/>
      <c r="MEA71" s="389"/>
      <c r="MEB71" s="390"/>
      <c r="MEC71" s="391"/>
      <c r="MED71" s="392"/>
      <c r="MEE71" s="393"/>
      <c r="MEF71" s="394"/>
      <c r="MEG71" s="395"/>
      <c r="MEH71" s="389"/>
      <c r="MEI71" s="390"/>
      <c r="MEJ71" s="391"/>
      <c r="MEK71" s="392"/>
      <c r="MEL71" s="393"/>
      <c r="MEM71" s="394"/>
      <c r="MEN71" s="395"/>
      <c r="MEO71" s="389"/>
      <c r="MEP71" s="390"/>
      <c r="MEQ71" s="391"/>
      <c r="MER71" s="392"/>
      <c r="MES71" s="393"/>
      <c r="MET71" s="394"/>
      <c r="MEU71" s="395"/>
      <c r="MEV71" s="389"/>
      <c r="MEW71" s="390"/>
      <c r="MEX71" s="391"/>
      <c r="MEY71" s="392"/>
      <c r="MEZ71" s="393"/>
      <c r="MFA71" s="394"/>
      <c r="MFB71" s="395"/>
      <c r="MFC71" s="389"/>
      <c r="MFD71" s="390"/>
      <c r="MFE71" s="391"/>
      <c r="MFF71" s="392"/>
      <c r="MFG71" s="393"/>
      <c r="MFH71" s="394"/>
      <c r="MFI71" s="395"/>
      <c r="MFJ71" s="389"/>
      <c r="MFK71" s="390"/>
      <c r="MFL71" s="391"/>
      <c r="MFM71" s="392"/>
      <c r="MFN71" s="393"/>
      <c r="MFO71" s="394"/>
      <c r="MFP71" s="395"/>
      <c r="MFQ71" s="389"/>
      <c r="MFR71" s="390"/>
      <c r="MFS71" s="391"/>
      <c r="MFT71" s="392"/>
      <c r="MFU71" s="393"/>
      <c r="MFV71" s="394"/>
      <c r="MFW71" s="395"/>
      <c r="MFX71" s="389"/>
      <c r="MFY71" s="390"/>
      <c r="MFZ71" s="391"/>
      <c r="MGA71" s="392"/>
      <c r="MGB71" s="393"/>
      <c r="MGC71" s="394"/>
      <c r="MGD71" s="395"/>
      <c r="MGE71" s="389"/>
      <c r="MGF71" s="390"/>
      <c r="MGG71" s="391"/>
      <c r="MGH71" s="392"/>
      <c r="MGI71" s="393"/>
      <c r="MGJ71" s="394"/>
      <c r="MGK71" s="395"/>
      <c r="MGL71" s="389"/>
      <c r="MGM71" s="390"/>
      <c r="MGN71" s="391"/>
      <c r="MGO71" s="392"/>
      <c r="MGP71" s="393"/>
      <c r="MGQ71" s="394"/>
      <c r="MGR71" s="395"/>
      <c r="MGS71" s="389"/>
      <c r="MGT71" s="390"/>
      <c r="MGU71" s="391"/>
      <c r="MGV71" s="392"/>
      <c r="MGW71" s="393"/>
      <c r="MGX71" s="394"/>
      <c r="MGY71" s="395"/>
      <c r="MGZ71" s="389"/>
      <c r="MHA71" s="390"/>
      <c r="MHB71" s="391"/>
      <c r="MHC71" s="392"/>
      <c r="MHD71" s="393"/>
      <c r="MHE71" s="394"/>
      <c r="MHF71" s="395"/>
      <c r="MHG71" s="389"/>
      <c r="MHH71" s="390"/>
      <c r="MHI71" s="391"/>
      <c r="MHJ71" s="392"/>
      <c r="MHK71" s="393"/>
      <c r="MHL71" s="394"/>
      <c r="MHM71" s="395"/>
      <c r="MHN71" s="389"/>
      <c r="MHO71" s="390"/>
      <c r="MHP71" s="391"/>
      <c r="MHQ71" s="392"/>
      <c r="MHR71" s="393"/>
      <c r="MHS71" s="394"/>
      <c r="MHT71" s="395"/>
      <c r="MHU71" s="389"/>
      <c r="MHV71" s="390"/>
      <c r="MHW71" s="391"/>
      <c r="MHX71" s="392"/>
      <c r="MHY71" s="393"/>
      <c r="MHZ71" s="394"/>
      <c r="MIA71" s="395"/>
      <c r="MIB71" s="389"/>
      <c r="MIC71" s="390"/>
      <c r="MID71" s="391"/>
      <c r="MIE71" s="392"/>
      <c r="MIF71" s="393"/>
      <c r="MIG71" s="394"/>
      <c r="MIH71" s="395"/>
      <c r="MII71" s="389"/>
      <c r="MIJ71" s="390"/>
      <c r="MIK71" s="391"/>
      <c r="MIL71" s="392"/>
      <c r="MIM71" s="393"/>
      <c r="MIN71" s="394"/>
      <c r="MIO71" s="395"/>
      <c r="MIP71" s="389"/>
      <c r="MIQ71" s="390"/>
      <c r="MIR71" s="391"/>
      <c r="MIS71" s="392"/>
      <c r="MIT71" s="393"/>
      <c r="MIU71" s="394"/>
      <c r="MIV71" s="395"/>
      <c r="MIW71" s="389"/>
      <c r="MIX71" s="390"/>
      <c r="MIY71" s="391"/>
      <c r="MIZ71" s="392"/>
      <c r="MJA71" s="393"/>
      <c r="MJB71" s="394"/>
      <c r="MJC71" s="395"/>
      <c r="MJD71" s="389"/>
      <c r="MJE71" s="390"/>
      <c r="MJF71" s="391"/>
      <c r="MJG71" s="392"/>
      <c r="MJH71" s="393"/>
      <c r="MJI71" s="394"/>
      <c r="MJJ71" s="395"/>
      <c r="MJK71" s="389"/>
      <c r="MJL71" s="390"/>
      <c r="MJM71" s="391"/>
      <c r="MJN71" s="392"/>
      <c r="MJO71" s="393"/>
      <c r="MJP71" s="394"/>
      <c r="MJQ71" s="395"/>
      <c r="MJR71" s="389"/>
      <c r="MJS71" s="390"/>
      <c r="MJT71" s="391"/>
      <c r="MJU71" s="392"/>
      <c r="MJV71" s="393"/>
      <c r="MJW71" s="394"/>
      <c r="MJX71" s="395"/>
      <c r="MJY71" s="389"/>
      <c r="MJZ71" s="390"/>
      <c r="MKA71" s="391"/>
      <c r="MKB71" s="392"/>
      <c r="MKC71" s="393"/>
      <c r="MKD71" s="394"/>
      <c r="MKE71" s="395"/>
      <c r="MKF71" s="389"/>
      <c r="MKG71" s="390"/>
      <c r="MKH71" s="391"/>
      <c r="MKI71" s="392"/>
      <c r="MKJ71" s="393"/>
      <c r="MKK71" s="394"/>
      <c r="MKL71" s="395"/>
      <c r="MKM71" s="389"/>
      <c r="MKN71" s="390"/>
      <c r="MKO71" s="391"/>
      <c r="MKP71" s="392"/>
      <c r="MKQ71" s="393"/>
      <c r="MKR71" s="394"/>
      <c r="MKS71" s="395"/>
      <c r="MKT71" s="389"/>
      <c r="MKU71" s="390"/>
      <c r="MKV71" s="391"/>
      <c r="MKW71" s="392"/>
      <c r="MKX71" s="393"/>
      <c r="MKY71" s="394"/>
      <c r="MKZ71" s="395"/>
      <c r="MLA71" s="389"/>
      <c r="MLB71" s="390"/>
      <c r="MLC71" s="391"/>
      <c r="MLD71" s="392"/>
      <c r="MLE71" s="393"/>
      <c r="MLF71" s="394"/>
      <c r="MLG71" s="395"/>
      <c r="MLH71" s="389"/>
      <c r="MLI71" s="390"/>
      <c r="MLJ71" s="391"/>
      <c r="MLK71" s="392"/>
      <c r="MLL71" s="393"/>
      <c r="MLM71" s="394"/>
      <c r="MLN71" s="395"/>
      <c r="MLO71" s="389"/>
      <c r="MLP71" s="390"/>
      <c r="MLQ71" s="391"/>
      <c r="MLR71" s="392"/>
      <c r="MLS71" s="393"/>
      <c r="MLT71" s="394"/>
      <c r="MLU71" s="395"/>
      <c r="MLV71" s="389"/>
      <c r="MLW71" s="390"/>
      <c r="MLX71" s="391"/>
      <c r="MLY71" s="392"/>
      <c r="MLZ71" s="393"/>
      <c r="MMA71" s="394"/>
      <c r="MMB71" s="395"/>
      <c r="MMC71" s="389"/>
      <c r="MMD71" s="390"/>
      <c r="MME71" s="391"/>
      <c r="MMF71" s="392"/>
      <c r="MMG71" s="393"/>
      <c r="MMH71" s="394"/>
      <c r="MMI71" s="395"/>
      <c r="MMJ71" s="389"/>
      <c r="MMK71" s="390"/>
      <c r="MML71" s="391"/>
      <c r="MMM71" s="392"/>
      <c r="MMN71" s="393"/>
      <c r="MMO71" s="394"/>
      <c r="MMP71" s="395"/>
      <c r="MMQ71" s="389"/>
      <c r="MMR71" s="390"/>
      <c r="MMS71" s="391"/>
      <c r="MMT71" s="392"/>
      <c r="MMU71" s="393"/>
      <c r="MMV71" s="394"/>
      <c r="MMW71" s="395"/>
      <c r="MMX71" s="389"/>
      <c r="MMY71" s="390"/>
      <c r="MMZ71" s="391"/>
      <c r="MNA71" s="392"/>
      <c r="MNB71" s="393"/>
      <c r="MNC71" s="394"/>
      <c r="MND71" s="395"/>
      <c r="MNE71" s="389"/>
      <c r="MNF71" s="390"/>
      <c r="MNG71" s="391"/>
      <c r="MNH71" s="392"/>
      <c r="MNI71" s="393"/>
      <c r="MNJ71" s="394"/>
      <c r="MNK71" s="395"/>
      <c r="MNL71" s="389"/>
      <c r="MNM71" s="390"/>
      <c r="MNN71" s="391"/>
      <c r="MNO71" s="392"/>
      <c r="MNP71" s="393"/>
      <c r="MNQ71" s="394"/>
      <c r="MNR71" s="395"/>
      <c r="MNS71" s="389"/>
      <c r="MNT71" s="390"/>
      <c r="MNU71" s="391"/>
      <c r="MNV71" s="392"/>
      <c r="MNW71" s="393"/>
      <c r="MNX71" s="394"/>
      <c r="MNY71" s="395"/>
      <c r="MNZ71" s="389"/>
      <c r="MOA71" s="390"/>
      <c r="MOB71" s="391"/>
      <c r="MOC71" s="392"/>
      <c r="MOD71" s="393"/>
      <c r="MOE71" s="394"/>
      <c r="MOF71" s="395"/>
      <c r="MOG71" s="389"/>
      <c r="MOH71" s="390"/>
      <c r="MOI71" s="391"/>
      <c r="MOJ71" s="392"/>
      <c r="MOK71" s="393"/>
      <c r="MOL71" s="394"/>
      <c r="MOM71" s="395"/>
      <c r="MON71" s="389"/>
      <c r="MOO71" s="390"/>
      <c r="MOP71" s="391"/>
      <c r="MOQ71" s="392"/>
      <c r="MOR71" s="393"/>
      <c r="MOS71" s="394"/>
      <c r="MOT71" s="395"/>
      <c r="MOU71" s="389"/>
      <c r="MOV71" s="390"/>
      <c r="MOW71" s="391"/>
      <c r="MOX71" s="392"/>
      <c r="MOY71" s="393"/>
      <c r="MOZ71" s="394"/>
      <c r="MPA71" s="395"/>
      <c r="MPB71" s="389"/>
      <c r="MPC71" s="390"/>
      <c r="MPD71" s="391"/>
      <c r="MPE71" s="392"/>
      <c r="MPF71" s="393"/>
      <c r="MPG71" s="394"/>
      <c r="MPH71" s="395"/>
      <c r="MPI71" s="389"/>
      <c r="MPJ71" s="390"/>
      <c r="MPK71" s="391"/>
      <c r="MPL71" s="392"/>
      <c r="MPM71" s="393"/>
      <c r="MPN71" s="394"/>
      <c r="MPO71" s="395"/>
      <c r="MPP71" s="389"/>
      <c r="MPQ71" s="390"/>
      <c r="MPR71" s="391"/>
      <c r="MPS71" s="392"/>
      <c r="MPT71" s="393"/>
      <c r="MPU71" s="394"/>
      <c r="MPV71" s="395"/>
      <c r="MPW71" s="389"/>
      <c r="MPX71" s="390"/>
      <c r="MPY71" s="391"/>
      <c r="MPZ71" s="392"/>
      <c r="MQA71" s="393"/>
      <c r="MQB71" s="394"/>
      <c r="MQC71" s="395"/>
      <c r="MQD71" s="389"/>
      <c r="MQE71" s="390"/>
      <c r="MQF71" s="391"/>
      <c r="MQG71" s="392"/>
      <c r="MQH71" s="393"/>
      <c r="MQI71" s="394"/>
      <c r="MQJ71" s="395"/>
      <c r="MQK71" s="389"/>
      <c r="MQL71" s="390"/>
      <c r="MQM71" s="391"/>
      <c r="MQN71" s="392"/>
      <c r="MQO71" s="393"/>
      <c r="MQP71" s="394"/>
      <c r="MQQ71" s="395"/>
      <c r="MQR71" s="389"/>
      <c r="MQS71" s="390"/>
      <c r="MQT71" s="391"/>
      <c r="MQU71" s="392"/>
      <c r="MQV71" s="393"/>
      <c r="MQW71" s="394"/>
      <c r="MQX71" s="395"/>
      <c r="MQY71" s="389"/>
      <c r="MQZ71" s="390"/>
      <c r="MRA71" s="391"/>
      <c r="MRB71" s="392"/>
      <c r="MRC71" s="393"/>
      <c r="MRD71" s="394"/>
      <c r="MRE71" s="395"/>
      <c r="MRF71" s="389"/>
      <c r="MRG71" s="390"/>
      <c r="MRH71" s="391"/>
      <c r="MRI71" s="392"/>
      <c r="MRJ71" s="393"/>
      <c r="MRK71" s="394"/>
      <c r="MRL71" s="395"/>
      <c r="MRM71" s="389"/>
      <c r="MRN71" s="390"/>
      <c r="MRO71" s="391"/>
      <c r="MRP71" s="392"/>
      <c r="MRQ71" s="393"/>
      <c r="MRR71" s="394"/>
      <c r="MRS71" s="395"/>
      <c r="MRT71" s="389"/>
      <c r="MRU71" s="390"/>
      <c r="MRV71" s="391"/>
      <c r="MRW71" s="392"/>
      <c r="MRX71" s="393"/>
      <c r="MRY71" s="394"/>
      <c r="MRZ71" s="395"/>
      <c r="MSA71" s="389"/>
      <c r="MSB71" s="390"/>
      <c r="MSC71" s="391"/>
      <c r="MSD71" s="392"/>
      <c r="MSE71" s="393"/>
      <c r="MSF71" s="394"/>
      <c r="MSG71" s="395"/>
      <c r="MSH71" s="389"/>
      <c r="MSI71" s="390"/>
      <c r="MSJ71" s="391"/>
      <c r="MSK71" s="392"/>
      <c r="MSL71" s="393"/>
      <c r="MSM71" s="394"/>
      <c r="MSN71" s="395"/>
      <c r="MSO71" s="389"/>
      <c r="MSP71" s="390"/>
      <c r="MSQ71" s="391"/>
      <c r="MSR71" s="392"/>
      <c r="MSS71" s="393"/>
      <c r="MST71" s="394"/>
      <c r="MSU71" s="395"/>
      <c r="MSV71" s="389"/>
      <c r="MSW71" s="390"/>
      <c r="MSX71" s="391"/>
      <c r="MSY71" s="392"/>
      <c r="MSZ71" s="393"/>
      <c r="MTA71" s="394"/>
      <c r="MTB71" s="395"/>
      <c r="MTC71" s="389"/>
      <c r="MTD71" s="390"/>
      <c r="MTE71" s="391"/>
      <c r="MTF71" s="392"/>
      <c r="MTG71" s="393"/>
      <c r="MTH71" s="394"/>
      <c r="MTI71" s="395"/>
      <c r="MTJ71" s="389"/>
      <c r="MTK71" s="390"/>
      <c r="MTL71" s="391"/>
      <c r="MTM71" s="392"/>
      <c r="MTN71" s="393"/>
      <c r="MTO71" s="394"/>
      <c r="MTP71" s="395"/>
      <c r="MTQ71" s="389"/>
      <c r="MTR71" s="390"/>
      <c r="MTS71" s="391"/>
      <c r="MTT71" s="392"/>
      <c r="MTU71" s="393"/>
      <c r="MTV71" s="394"/>
      <c r="MTW71" s="395"/>
      <c r="MTX71" s="389"/>
      <c r="MTY71" s="390"/>
      <c r="MTZ71" s="391"/>
      <c r="MUA71" s="392"/>
      <c r="MUB71" s="393"/>
      <c r="MUC71" s="394"/>
      <c r="MUD71" s="395"/>
      <c r="MUE71" s="389"/>
      <c r="MUF71" s="390"/>
      <c r="MUG71" s="391"/>
      <c r="MUH71" s="392"/>
      <c r="MUI71" s="393"/>
      <c r="MUJ71" s="394"/>
      <c r="MUK71" s="395"/>
      <c r="MUL71" s="389"/>
      <c r="MUM71" s="390"/>
      <c r="MUN71" s="391"/>
      <c r="MUO71" s="392"/>
      <c r="MUP71" s="393"/>
      <c r="MUQ71" s="394"/>
      <c r="MUR71" s="395"/>
      <c r="MUS71" s="389"/>
      <c r="MUT71" s="390"/>
      <c r="MUU71" s="391"/>
      <c r="MUV71" s="392"/>
      <c r="MUW71" s="393"/>
      <c r="MUX71" s="394"/>
      <c r="MUY71" s="395"/>
      <c r="MUZ71" s="389"/>
      <c r="MVA71" s="390"/>
      <c r="MVB71" s="391"/>
      <c r="MVC71" s="392"/>
      <c r="MVD71" s="393"/>
      <c r="MVE71" s="394"/>
      <c r="MVF71" s="395"/>
      <c r="MVG71" s="389"/>
      <c r="MVH71" s="390"/>
      <c r="MVI71" s="391"/>
      <c r="MVJ71" s="392"/>
      <c r="MVK71" s="393"/>
      <c r="MVL71" s="394"/>
      <c r="MVM71" s="395"/>
      <c r="MVN71" s="389"/>
      <c r="MVO71" s="390"/>
      <c r="MVP71" s="391"/>
      <c r="MVQ71" s="392"/>
      <c r="MVR71" s="393"/>
      <c r="MVS71" s="394"/>
      <c r="MVT71" s="395"/>
      <c r="MVU71" s="389"/>
      <c r="MVV71" s="390"/>
      <c r="MVW71" s="391"/>
      <c r="MVX71" s="392"/>
      <c r="MVY71" s="393"/>
      <c r="MVZ71" s="394"/>
      <c r="MWA71" s="395"/>
      <c r="MWB71" s="389"/>
      <c r="MWC71" s="390"/>
      <c r="MWD71" s="391"/>
      <c r="MWE71" s="392"/>
      <c r="MWF71" s="393"/>
      <c r="MWG71" s="394"/>
      <c r="MWH71" s="395"/>
      <c r="MWI71" s="389"/>
      <c r="MWJ71" s="390"/>
      <c r="MWK71" s="391"/>
      <c r="MWL71" s="392"/>
      <c r="MWM71" s="393"/>
      <c r="MWN71" s="394"/>
      <c r="MWO71" s="395"/>
      <c r="MWP71" s="389"/>
      <c r="MWQ71" s="390"/>
      <c r="MWR71" s="391"/>
      <c r="MWS71" s="392"/>
      <c r="MWT71" s="393"/>
      <c r="MWU71" s="394"/>
      <c r="MWV71" s="395"/>
      <c r="MWW71" s="389"/>
      <c r="MWX71" s="390"/>
      <c r="MWY71" s="391"/>
      <c r="MWZ71" s="392"/>
      <c r="MXA71" s="393"/>
      <c r="MXB71" s="394"/>
      <c r="MXC71" s="395"/>
      <c r="MXD71" s="389"/>
      <c r="MXE71" s="390"/>
      <c r="MXF71" s="391"/>
      <c r="MXG71" s="392"/>
      <c r="MXH71" s="393"/>
      <c r="MXI71" s="394"/>
      <c r="MXJ71" s="395"/>
      <c r="MXK71" s="389"/>
      <c r="MXL71" s="390"/>
      <c r="MXM71" s="391"/>
      <c r="MXN71" s="392"/>
      <c r="MXO71" s="393"/>
      <c r="MXP71" s="394"/>
      <c r="MXQ71" s="395"/>
      <c r="MXR71" s="389"/>
      <c r="MXS71" s="390"/>
      <c r="MXT71" s="391"/>
      <c r="MXU71" s="392"/>
      <c r="MXV71" s="393"/>
      <c r="MXW71" s="394"/>
      <c r="MXX71" s="395"/>
      <c r="MXY71" s="389"/>
      <c r="MXZ71" s="390"/>
      <c r="MYA71" s="391"/>
      <c r="MYB71" s="392"/>
      <c r="MYC71" s="393"/>
      <c r="MYD71" s="394"/>
      <c r="MYE71" s="395"/>
      <c r="MYF71" s="389"/>
      <c r="MYG71" s="390"/>
      <c r="MYH71" s="391"/>
      <c r="MYI71" s="392"/>
      <c r="MYJ71" s="393"/>
      <c r="MYK71" s="394"/>
      <c r="MYL71" s="395"/>
      <c r="MYM71" s="389"/>
      <c r="MYN71" s="390"/>
      <c r="MYO71" s="391"/>
      <c r="MYP71" s="392"/>
      <c r="MYQ71" s="393"/>
      <c r="MYR71" s="394"/>
      <c r="MYS71" s="395"/>
      <c r="MYT71" s="389"/>
      <c r="MYU71" s="390"/>
      <c r="MYV71" s="391"/>
      <c r="MYW71" s="392"/>
      <c r="MYX71" s="393"/>
      <c r="MYY71" s="394"/>
      <c r="MYZ71" s="395"/>
      <c r="MZA71" s="389"/>
      <c r="MZB71" s="390"/>
      <c r="MZC71" s="391"/>
      <c r="MZD71" s="392"/>
      <c r="MZE71" s="393"/>
      <c r="MZF71" s="394"/>
      <c r="MZG71" s="395"/>
      <c r="MZH71" s="389"/>
      <c r="MZI71" s="390"/>
      <c r="MZJ71" s="391"/>
      <c r="MZK71" s="392"/>
      <c r="MZL71" s="393"/>
      <c r="MZM71" s="394"/>
      <c r="MZN71" s="395"/>
      <c r="MZO71" s="389"/>
      <c r="MZP71" s="390"/>
      <c r="MZQ71" s="391"/>
      <c r="MZR71" s="392"/>
      <c r="MZS71" s="393"/>
      <c r="MZT71" s="394"/>
      <c r="MZU71" s="395"/>
      <c r="MZV71" s="389"/>
      <c r="MZW71" s="390"/>
      <c r="MZX71" s="391"/>
      <c r="MZY71" s="392"/>
      <c r="MZZ71" s="393"/>
      <c r="NAA71" s="394"/>
      <c r="NAB71" s="395"/>
      <c r="NAC71" s="389"/>
      <c r="NAD71" s="390"/>
      <c r="NAE71" s="391"/>
      <c r="NAF71" s="392"/>
      <c r="NAG71" s="393"/>
      <c r="NAH71" s="394"/>
      <c r="NAI71" s="395"/>
      <c r="NAJ71" s="389"/>
      <c r="NAK71" s="390"/>
      <c r="NAL71" s="391"/>
      <c r="NAM71" s="392"/>
      <c r="NAN71" s="393"/>
      <c r="NAO71" s="394"/>
      <c r="NAP71" s="395"/>
      <c r="NAQ71" s="389"/>
      <c r="NAR71" s="390"/>
      <c r="NAS71" s="391"/>
      <c r="NAT71" s="392"/>
      <c r="NAU71" s="393"/>
      <c r="NAV71" s="394"/>
      <c r="NAW71" s="395"/>
      <c r="NAX71" s="389"/>
      <c r="NAY71" s="390"/>
      <c r="NAZ71" s="391"/>
      <c r="NBA71" s="392"/>
      <c r="NBB71" s="393"/>
      <c r="NBC71" s="394"/>
      <c r="NBD71" s="395"/>
      <c r="NBE71" s="389"/>
      <c r="NBF71" s="390"/>
      <c r="NBG71" s="391"/>
      <c r="NBH71" s="392"/>
      <c r="NBI71" s="393"/>
      <c r="NBJ71" s="394"/>
      <c r="NBK71" s="395"/>
      <c r="NBL71" s="389"/>
      <c r="NBM71" s="390"/>
      <c r="NBN71" s="391"/>
      <c r="NBO71" s="392"/>
      <c r="NBP71" s="393"/>
      <c r="NBQ71" s="394"/>
      <c r="NBR71" s="395"/>
      <c r="NBS71" s="389"/>
      <c r="NBT71" s="390"/>
      <c r="NBU71" s="391"/>
      <c r="NBV71" s="392"/>
      <c r="NBW71" s="393"/>
      <c r="NBX71" s="394"/>
      <c r="NBY71" s="395"/>
      <c r="NBZ71" s="389"/>
      <c r="NCA71" s="390"/>
      <c r="NCB71" s="391"/>
      <c r="NCC71" s="392"/>
      <c r="NCD71" s="393"/>
      <c r="NCE71" s="394"/>
      <c r="NCF71" s="395"/>
      <c r="NCG71" s="389"/>
      <c r="NCH71" s="390"/>
      <c r="NCI71" s="391"/>
      <c r="NCJ71" s="392"/>
      <c r="NCK71" s="393"/>
      <c r="NCL71" s="394"/>
      <c r="NCM71" s="395"/>
      <c r="NCN71" s="389"/>
      <c r="NCO71" s="390"/>
      <c r="NCP71" s="391"/>
      <c r="NCQ71" s="392"/>
      <c r="NCR71" s="393"/>
      <c r="NCS71" s="394"/>
      <c r="NCT71" s="395"/>
      <c r="NCU71" s="389"/>
      <c r="NCV71" s="390"/>
      <c r="NCW71" s="391"/>
      <c r="NCX71" s="392"/>
      <c r="NCY71" s="393"/>
      <c r="NCZ71" s="394"/>
      <c r="NDA71" s="395"/>
      <c r="NDB71" s="389"/>
      <c r="NDC71" s="390"/>
      <c r="NDD71" s="391"/>
      <c r="NDE71" s="392"/>
      <c r="NDF71" s="393"/>
      <c r="NDG71" s="394"/>
      <c r="NDH71" s="395"/>
      <c r="NDI71" s="389"/>
      <c r="NDJ71" s="390"/>
      <c r="NDK71" s="391"/>
      <c r="NDL71" s="392"/>
      <c r="NDM71" s="393"/>
      <c r="NDN71" s="394"/>
      <c r="NDO71" s="395"/>
      <c r="NDP71" s="389"/>
      <c r="NDQ71" s="390"/>
      <c r="NDR71" s="391"/>
      <c r="NDS71" s="392"/>
      <c r="NDT71" s="393"/>
      <c r="NDU71" s="394"/>
      <c r="NDV71" s="395"/>
      <c r="NDW71" s="389"/>
      <c r="NDX71" s="390"/>
      <c r="NDY71" s="391"/>
      <c r="NDZ71" s="392"/>
      <c r="NEA71" s="393"/>
      <c r="NEB71" s="394"/>
      <c r="NEC71" s="395"/>
      <c r="NED71" s="389"/>
      <c r="NEE71" s="390"/>
      <c r="NEF71" s="391"/>
      <c r="NEG71" s="392"/>
      <c r="NEH71" s="393"/>
      <c r="NEI71" s="394"/>
      <c r="NEJ71" s="395"/>
      <c r="NEK71" s="389"/>
      <c r="NEL71" s="390"/>
      <c r="NEM71" s="391"/>
      <c r="NEN71" s="392"/>
      <c r="NEO71" s="393"/>
      <c r="NEP71" s="394"/>
      <c r="NEQ71" s="395"/>
      <c r="NER71" s="389"/>
      <c r="NES71" s="390"/>
      <c r="NET71" s="391"/>
      <c r="NEU71" s="392"/>
      <c r="NEV71" s="393"/>
      <c r="NEW71" s="394"/>
      <c r="NEX71" s="395"/>
      <c r="NEY71" s="389"/>
      <c r="NEZ71" s="390"/>
      <c r="NFA71" s="391"/>
      <c r="NFB71" s="392"/>
      <c r="NFC71" s="393"/>
      <c r="NFD71" s="394"/>
      <c r="NFE71" s="395"/>
      <c r="NFF71" s="389"/>
      <c r="NFG71" s="390"/>
      <c r="NFH71" s="391"/>
      <c r="NFI71" s="392"/>
      <c r="NFJ71" s="393"/>
      <c r="NFK71" s="394"/>
      <c r="NFL71" s="395"/>
      <c r="NFM71" s="389"/>
      <c r="NFN71" s="390"/>
      <c r="NFO71" s="391"/>
      <c r="NFP71" s="392"/>
      <c r="NFQ71" s="393"/>
      <c r="NFR71" s="394"/>
      <c r="NFS71" s="395"/>
      <c r="NFT71" s="389"/>
      <c r="NFU71" s="390"/>
      <c r="NFV71" s="391"/>
      <c r="NFW71" s="392"/>
      <c r="NFX71" s="393"/>
      <c r="NFY71" s="394"/>
      <c r="NFZ71" s="395"/>
      <c r="NGA71" s="389"/>
      <c r="NGB71" s="390"/>
      <c r="NGC71" s="391"/>
      <c r="NGD71" s="392"/>
      <c r="NGE71" s="393"/>
      <c r="NGF71" s="394"/>
      <c r="NGG71" s="395"/>
      <c r="NGH71" s="389"/>
      <c r="NGI71" s="390"/>
      <c r="NGJ71" s="391"/>
      <c r="NGK71" s="392"/>
      <c r="NGL71" s="393"/>
      <c r="NGM71" s="394"/>
      <c r="NGN71" s="395"/>
      <c r="NGO71" s="389"/>
      <c r="NGP71" s="390"/>
      <c r="NGQ71" s="391"/>
      <c r="NGR71" s="392"/>
      <c r="NGS71" s="393"/>
      <c r="NGT71" s="394"/>
      <c r="NGU71" s="395"/>
      <c r="NGV71" s="389"/>
      <c r="NGW71" s="390"/>
      <c r="NGX71" s="391"/>
      <c r="NGY71" s="392"/>
      <c r="NGZ71" s="393"/>
      <c r="NHA71" s="394"/>
      <c r="NHB71" s="395"/>
      <c r="NHC71" s="389"/>
      <c r="NHD71" s="390"/>
      <c r="NHE71" s="391"/>
      <c r="NHF71" s="392"/>
      <c r="NHG71" s="393"/>
      <c r="NHH71" s="394"/>
      <c r="NHI71" s="395"/>
      <c r="NHJ71" s="389"/>
      <c r="NHK71" s="390"/>
      <c r="NHL71" s="391"/>
      <c r="NHM71" s="392"/>
      <c r="NHN71" s="393"/>
      <c r="NHO71" s="394"/>
      <c r="NHP71" s="395"/>
      <c r="NHQ71" s="389"/>
      <c r="NHR71" s="390"/>
      <c r="NHS71" s="391"/>
      <c r="NHT71" s="392"/>
      <c r="NHU71" s="393"/>
      <c r="NHV71" s="394"/>
      <c r="NHW71" s="395"/>
      <c r="NHX71" s="389"/>
      <c r="NHY71" s="390"/>
      <c r="NHZ71" s="391"/>
      <c r="NIA71" s="392"/>
      <c r="NIB71" s="393"/>
      <c r="NIC71" s="394"/>
      <c r="NID71" s="395"/>
      <c r="NIE71" s="389"/>
      <c r="NIF71" s="390"/>
      <c r="NIG71" s="391"/>
      <c r="NIH71" s="392"/>
      <c r="NII71" s="393"/>
      <c r="NIJ71" s="394"/>
      <c r="NIK71" s="395"/>
      <c r="NIL71" s="389"/>
      <c r="NIM71" s="390"/>
      <c r="NIN71" s="391"/>
      <c r="NIO71" s="392"/>
      <c r="NIP71" s="393"/>
      <c r="NIQ71" s="394"/>
      <c r="NIR71" s="395"/>
      <c r="NIS71" s="389"/>
      <c r="NIT71" s="390"/>
      <c r="NIU71" s="391"/>
      <c r="NIV71" s="392"/>
      <c r="NIW71" s="393"/>
      <c r="NIX71" s="394"/>
      <c r="NIY71" s="395"/>
      <c r="NIZ71" s="389"/>
      <c r="NJA71" s="390"/>
      <c r="NJB71" s="391"/>
      <c r="NJC71" s="392"/>
      <c r="NJD71" s="393"/>
      <c r="NJE71" s="394"/>
      <c r="NJF71" s="395"/>
      <c r="NJG71" s="389"/>
      <c r="NJH71" s="390"/>
      <c r="NJI71" s="391"/>
      <c r="NJJ71" s="392"/>
      <c r="NJK71" s="393"/>
      <c r="NJL71" s="394"/>
      <c r="NJM71" s="395"/>
      <c r="NJN71" s="389"/>
      <c r="NJO71" s="390"/>
      <c r="NJP71" s="391"/>
      <c r="NJQ71" s="392"/>
      <c r="NJR71" s="393"/>
      <c r="NJS71" s="394"/>
      <c r="NJT71" s="395"/>
      <c r="NJU71" s="389"/>
      <c r="NJV71" s="390"/>
      <c r="NJW71" s="391"/>
      <c r="NJX71" s="392"/>
      <c r="NJY71" s="393"/>
      <c r="NJZ71" s="394"/>
      <c r="NKA71" s="395"/>
      <c r="NKB71" s="389"/>
      <c r="NKC71" s="390"/>
      <c r="NKD71" s="391"/>
      <c r="NKE71" s="392"/>
      <c r="NKF71" s="393"/>
      <c r="NKG71" s="394"/>
      <c r="NKH71" s="395"/>
      <c r="NKI71" s="389"/>
      <c r="NKJ71" s="390"/>
      <c r="NKK71" s="391"/>
      <c r="NKL71" s="392"/>
      <c r="NKM71" s="393"/>
      <c r="NKN71" s="394"/>
      <c r="NKO71" s="395"/>
      <c r="NKP71" s="389"/>
      <c r="NKQ71" s="390"/>
      <c r="NKR71" s="391"/>
      <c r="NKS71" s="392"/>
      <c r="NKT71" s="393"/>
      <c r="NKU71" s="394"/>
      <c r="NKV71" s="395"/>
      <c r="NKW71" s="389"/>
      <c r="NKX71" s="390"/>
      <c r="NKY71" s="391"/>
      <c r="NKZ71" s="392"/>
      <c r="NLA71" s="393"/>
      <c r="NLB71" s="394"/>
      <c r="NLC71" s="395"/>
      <c r="NLD71" s="389"/>
      <c r="NLE71" s="390"/>
      <c r="NLF71" s="391"/>
      <c r="NLG71" s="392"/>
      <c r="NLH71" s="393"/>
      <c r="NLI71" s="394"/>
      <c r="NLJ71" s="395"/>
      <c r="NLK71" s="389"/>
      <c r="NLL71" s="390"/>
      <c r="NLM71" s="391"/>
      <c r="NLN71" s="392"/>
      <c r="NLO71" s="393"/>
      <c r="NLP71" s="394"/>
      <c r="NLQ71" s="395"/>
      <c r="NLR71" s="389"/>
      <c r="NLS71" s="390"/>
      <c r="NLT71" s="391"/>
      <c r="NLU71" s="392"/>
      <c r="NLV71" s="393"/>
      <c r="NLW71" s="394"/>
      <c r="NLX71" s="395"/>
      <c r="NLY71" s="389"/>
      <c r="NLZ71" s="390"/>
      <c r="NMA71" s="391"/>
      <c r="NMB71" s="392"/>
      <c r="NMC71" s="393"/>
      <c r="NMD71" s="394"/>
      <c r="NME71" s="395"/>
      <c r="NMF71" s="389"/>
      <c r="NMG71" s="390"/>
      <c r="NMH71" s="391"/>
      <c r="NMI71" s="392"/>
      <c r="NMJ71" s="393"/>
      <c r="NMK71" s="394"/>
      <c r="NML71" s="395"/>
      <c r="NMM71" s="389"/>
      <c r="NMN71" s="390"/>
      <c r="NMO71" s="391"/>
      <c r="NMP71" s="392"/>
      <c r="NMQ71" s="393"/>
      <c r="NMR71" s="394"/>
      <c r="NMS71" s="395"/>
      <c r="NMT71" s="389"/>
      <c r="NMU71" s="390"/>
      <c r="NMV71" s="391"/>
      <c r="NMW71" s="392"/>
      <c r="NMX71" s="393"/>
      <c r="NMY71" s="394"/>
      <c r="NMZ71" s="395"/>
      <c r="NNA71" s="389"/>
      <c r="NNB71" s="390"/>
      <c r="NNC71" s="391"/>
      <c r="NND71" s="392"/>
      <c r="NNE71" s="393"/>
      <c r="NNF71" s="394"/>
      <c r="NNG71" s="395"/>
      <c r="NNH71" s="389"/>
      <c r="NNI71" s="390"/>
      <c r="NNJ71" s="391"/>
      <c r="NNK71" s="392"/>
      <c r="NNL71" s="393"/>
      <c r="NNM71" s="394"/>
      <c r="NNN71" s="395"/>
      <c r="NNO71" s="389"/>
      <c r="NNP71" s="390"/>
      <c r="NNQ71" s="391"/>
      <c r="NNR71" s="392"/>
      <c r="NNS71" s="393"/>
      <c r="NNT71" s="394"/>
      <c r="NNU71" s="395"/>
      <c r="NNV71" s="389"/>
      <c r="NNW71" s="390"/>
      <c r="NNX71" s="391"/>
      <c r="NNY71" s="392"/>
      <c r="NNZ71" s="393"/>
      <c r="NOA71" s="394"/>
      <c r="NOB71" s="395"/>
      <c r="NOC71" s="389"/>
      <c r="NOD71" s="390"/>
      <c r="NOE71" s="391"/>
      <c r="NOF71" s="392"/>
      <c r="NOG71" s="393"/>
      <c r="NOH71" s="394"/>
      <c r="NOI71" s="395"/>
      <c r="NOJ71" s="389"/>
      <c r="NOK71" s="390"/>
      <c r="NOL71" s="391"/>
      <c r="NOM71" s="392"/>
      <c r="NON71" s="393"/>
      <c r="NOO71" s="394"/>
      <c r="NOP71" s="395"/>
      <c r="NOQ71" s="389"/>
      <c r="NOR71" s="390"/>
      <c r="NOS71" s="391"/>
      <c r="NOT71" s="392"/>
      <c r="NOU71" s="393"/>
      <c r="NOV71" s="394"/>
      <c r="NOW71" s="395"/>
      <c r="NOX71" s="389"/>
      <c r="NOY71" s="390"/>
      <c r="NOZ71" s="391"/>
      <c r="NPA71" s="392"/>
      <c r="NPB71" s="393"/>
      <c r="NPC71" s="394"/>
      <c r="NPD71" s="395"/>
      <c r="NPE71" s="389"/>
      <c r="NPF71" s="390"/>
      <c r="NPG71" s="391"/>
      <c r="NPH71" s="392"/>
      <c r="NPI71" s="393"/>
      <c r="NPJ71" s="394"/>
      <c r="NPK71" s="395"/>
      <c r="NPL71" s="389"/>
      <c r="NPM71" s="390"/>
      <c r="NPN71" s="391"/>
      <c r="NPO71" s="392"/>
      <c r="NPP71" s="393"/>
      <c r="NPQ71" s="394"/>
      <c r="NPR71" s="395"/>
      <c r="NPS71" s="389"/>
      <c r="NPT71" s="390"/>
      <c r="NPU71" s="391"/>
      <c r="NPV71" s="392"/>
      <c r="NPW71" s="393"/>
      <c r="NPX71" s="394"/>
      <c r="NPY71" s="395"/>
      <c r="NPZ71" s="389"/>
      <c r="NQA71" s="390"/>
      <c r="NQB71" s="391"/>
      <c r="NQC71" s="392"/>
      <c r="NQD71" s="393"/>
      <c r="NQE71" s="394"/>
      <c r="NQF71" s="395"/>
      <c r="NQG71" s="389"/>
      <c r="NQH71" s="390"/>
      <c r="NQI71" s="391"/>
      <c r="NQJ71" s="392"/>
      <c r="NQK71" s="393"/>
      <c r="NQL71" s="394"/>
      <c r="NQM71" s="395"/>
      <c r="NQN71" s="389"/>
      <c r="NQO71" s="390"/>
      <c r="NQP71" s="391"/>
      <c r="NQQ71" s="392"/>
      <c r="NQR71" s="393"/>
      <c r="NQS71" s="394"/>
      <c r="NQT71" s="395"/>
      <c r="NQU71" s="389"/>
      <c r="NQV71" s="390"/>
      <c r="NQW71" s="391"/>
      <c r="NQX71" s="392"/>
      <c r="NQY71" s="393"/>
      <c r="NQZ71" s="394"/>
      <c r="NRA71" s="395"/>
      <c r="NRB71" s="389"/>
      <c r="NRC71" s="390"/>
      <c r="NRD71" s="391"/>
      <c r="NRE71" s="392"/>
      <c r="NRF71" s="393"/>
      <c r="NRG71" s="394"/>
      <c r="NRH71" s="395"/>
      <c r="NRI71" s="389"/>
      <c r="NRJ71" s="390"/>
      <c r="NRK71" s="391"/>
      <c r="NRL71" s="392"/>
      <c r="NRM71" s="393"/>
      <c r="NRN71" s="394"/>
      <c r="NRO71" s="395"/>
      <c r="NRP71" s="389"/>
      <c r="NRQ71" s="390"/>
      <c r="NRR71" s="391"/>
      <c r="NRS71" s="392"/>
      <c r="NRT71" s="393"/>
      <c r="NRU71" s="394"/>
      <c r="NRV71" s="395"/>
      <c r="NRW71" s="389"/>
      <c r="NRX71" s="390"/>
      <c r="NRY71" s="391"/>
      <c r="NRZ71" s="392"/>
      <c r="NSA71" s="393"/>
      <c r="NSB71" s="394"/>
      <c r="NSC71" s="395"/>
      <c r="NSD71" s="389"/>
      <c r="NSE71" s="390"/>
      <c r="NSF71" s="391"/>
      <c r="NSG71" s="392"/>
      <c r="NSH71" s="393"/>
      <c r="NSI71" s="394"/>
      <c r="NSJ71" s="395"/>
      <c r="NSK71" s="389"/>
      <c r="NSL71" s="390"/>
      <c r="NSM71" s="391"/>
      <c r="NSN71" s="392"/>
      <c r="NSO71" s="393"/>
      <c r="NSP71" s="394"/>
      <c r="NSQ71" s="395"/>
      <c r="NSR71" s="389"/>
      <c r="NSS71" s="390"/>
      <c r="NST71" s="391"/>
      <c r="NSU71" s="392"/>
      <c r="NSV71" s="393"/>
      <c r="NSW71" s="394"/>
      <c r="NSX71" s="395"/>
      <c r="NSY71" s="389"/>
      <c r="NSZ71" s="390"/>
      <c r="NTA71" s="391"/>
      <c r="NTB71" s="392"/>
      <c r="NTC71" s="393"/>
      <c r="NTD71" s="394"/>
      <c r="NTE71" s="395"/>
      <c r="NTF71" s="389"/>
      <c r="NTG71" s="390"/>
      <c r="NTH71" s="391"/>
      <c r="NTI71" s="392"/>
      <c r="NTJ71" s="393"/>
      <c r="NTK71" s="394"/>
      <c r="NTL71" s="395"/>
      <c r="NTM71" s="389"/>
      <c r="NTN71" s="390"/>
      <c r="NTO71" s="391"/>
      <c r="NTP71" s="392"/>
      <c r="NTQ71" s="393"/>
      <c r="NTR71" s="394"/>
      <c r="NTS71" s="395"/>
      <c r="NTT71" s="389"/>
      <c r="NTU71" s="390"/>
      <c r="NTV71" s="391"/>
      <c r="NTW71" s="392"/>
      <c r="NTX71" s="393"/>
      <c r="NTY71" s="394"/>
      <c r="NTZ71" s="395"/>
      <c r="NUA71" s="389"/>
      <c r="NUB71" s="390"/>
      <c r="NUC71" s="391"/>
      <c r="NUD71" s="392"/>
      <c r="NUE71" s="393"/>
      <c r="NUF71" s="394"/>
      <c r="NUG71" s="395"/>
      <c r="NUH71" s="389"/>
      <c r="NUI71" s="390"/>
      <c r="NUJ71" s="391"/>
      <c r="NUK71" s="392"/>
      <c r="NUL71" s="393"/>
      <c r="NUM71" s="394"/>
      <c r="NUN71" s="395"/>
      <c r="NUO71" s="389"/>
      <c r="NUP71" s="390"/>
      <c r="NUQ71" s="391"/>
      <c r="NUR71" s="392"/>
      <c r="NUS71" s="393"/>
      <c r="NUT71" s="394"/>
      <c r="NUU71" s="395"/>
      <c r="NUV71" s="389"/>
      <c r="NUW71" s="390"/>
      <c r="NUX71" s="391"/>
      <c r="NUY71" s="392"/>
      <c r="NUZ71" s="393"/>
      <c r="NVA71" s="394"/>
      <c r="NVB71" s="395"/>
      <c r="NVC71" s="389"/>
      <c r="NVD71" s="390"/>
      <c r="NVE71" s="391"/>
      <c r="NVF71" s="392"/>
      <c r="NVG71" s="393"/>
      <c r="NVH71" s="394"/>
      <c r="NVI71" s="395"/>
      <c r="NVJ71" s="389"/>
      <c r="NVK71" s="390"/>
      <c r="NVL71" s="391"/>
      <c r="NVM71" s="392"/>
      <c r="NVN71" s="393"/>
      <c r="NVO71" s="394"/>
      <c r="NVP71" s="395"/>
      <c r="NVQ71" s="389"/>
      <c r="NVR71" s="390"/>
      <c r="NVS71" s="391"/>
      <c r="NVT71" s="392"/>
      <c r="NVU71" s="393"/>
      <c r="NVV71" s="394"/>
      <c r="NVW71" s="395"/>
      <c r="NVX71" s="389"/>
      <c r="NVY71" s="390"/>
      <c r="NVZ71" s="391"/>
      <c r="NWA71" s="392"/>
      <c r="NWB71" s="393"/>
      <c r="NWC71" s="394"/>
      <c r="NWD71" s="395"/>
      <c r="NWE71" s="389"/>
      <c r="NWF71" s="390"/>
      <c r="NWG71" s="391"/>
      <c r="NWH71" s="392"/>
      <c r="NWI71" s="393"/>
      <c r="NWJ71" s="394"/>
      <c r="NWK71" s="395"/>
      <c r="NWL71" s="389"/>
      <c r="NWM71" s="390"/>
      <c r="NWN71" s="391"/>
      <c r="NWO71" s="392"/>
      <c r="NWP71" s="393"/>
      <c r="NWQ71" s="394"/>
      <c r="NWR71" s="395"/>
      <c r="NWS71" s="389"/>
      <c r="NWT71" s="390"/>
      <c r="NWU71" s="391"/>
      <c r="NWV71" s="392"/>
      <c r="NWW71" s="393"/>
      <c r="NWX71" s="394"/>
      <c r="NWY71" s="395"/>
      <c r="NWZ71" s="389"/>
      <c r="NXA71" s="390"/>
      <c r="NXB71" s="391"/>
      <c r="NXC71" s="392"/>
      <c r="NXD71" s="393"/>
      <c r="NXE71" s="394"/>
      <c r="NXF71" s="395"/>
      <c r="NXG71" s="389"/>
      <c r="NXH71" s="390"/>
      <c r="NXI71" s="391"/>
      <c r="NXJ71" s="392"/>
      <c r="NXK71" s="393"/>
      <c r="NXL71" s="394"/>
      <c r="NXM71" s="395"/>
      <c r="NXN71" s="389"/>
      <c r="NXO71" s="390"/>
      <c r="NXP71" s="391"/>
      <c r="NXQ71" s="392"/>
      <c r="NXR71" s="393"/>
      <c r="NXS71" s="394"/>
      <c r="NXT71" s="395"/>
      <c r="NXU71" s="389"/>
      <c r="NXV71" s="390"/>
      <c r="NXW71" s="391"/>
      <c r="NXX71" s="392"/>
      <c r="NXY71" s="393"/>
      <c r="NXZ71" s="394"/>
      <c r="NYA71" s="395"/>
      <c r="NYB71" s="389"/>
      <c r="NYC71" s="390"/>
      <c r="NYD71" s="391"/>
      <c r="NYE71" s="392"/>
      <c r="NYF71" s="393"/>
      <c r="NYG71" s="394"/>
      <c r="NYH71" s="395"/>
      <c r="NYI71" s="389"/>
      <c r="NYJ71" s="390"/>
      <c r="NYK71" s="391"/>
      <c r="NYL71" s="392"/>
      <c r="NYM71" s="393"/>
      <c r="NYN71" s="394"/>
      <c r="NYO71" s="395"/>
      <c r="NYP71" s="389"/>
      <c r="NYQ71" s="390"/>
      <c r="NYR71" s="391"/>
      <c r="NYS71" s="392"/>
      <c r="NYT71" s="393"/>
      <c r="NYU71" s="394"/>
      <c r="NYV71" s="395"/>
      <c r="NYW71" s="389"/>
      <c r="NYX71" s="390"/>
      <c r="NYY71" s="391"/>
      <c r="NYZ71" s="392"/>
      <c r="NZA71" s="393"/>
      <c r="NZB71" s="394"/>
      <c r="NZC71" s="395"/>
      <c r="NZD71" s="389"/>
      <c r="NZE71" s="390"/>
      <c r="NZF71" s="391"/>
      <c r="NZG71" s="392"/>
      <c r="NZH71" s="393"/>
      <c r="NZI71" s="394"/>
      <c r="NZJ71" s="395"/>
      <c r="NZK71" s="389"/>
      <c r="NZL71" s="390"/>
      <c r="NZM71" s="391"/>
      <c r="NZN71" s="392"/>
      <c r="NZO71" s="393"/>
      <c r="NZP71" s="394"/>
      <c r="NZQ71" s="395"/>
      <c r="NZR71" s="389"/>
      <c r="NZS71" s="390"/>
      <c r="NZT71" s="391"/>
      <c r="NZU71" s="392"/>
      <c r="NZV71" s="393"/>
      <c r="NZW71" s="394"/>
      <c r="NZX71" s="395"/>
      <c r="NZY71" s="389"/>
      <c r="NZZ71" s="390"/>
      <c r="OAA71" s="391"/>
      <c r="OAB71" s="392"/>
      <c r="OAC71" s="393"/>
      <c r="OAD71" s="394"/>
      <c r="OAE71" s="395"/>
      <c r="OAF71" s="389"/>
      <c r="OAG71" s="390"/>
      <c r="OAH71" s="391"/>
      <c r="OAI71" s="392"/>
      <c r="OAJ71" s="393"/>
      <c r="OAK71" s="394"/>
      <c r="OAL71" s="395"/>
      <c r="OAM71" s="389"/>
      <c r="OAN71" s="390"/>
      <c r="OAO71" s="391"/>
      <c r="OAP71" s="392"/>
      <c r="OAQ71" s="393"/>
      <c r="OAR71" s="394"/>
      <c r="OAS71" s="395"/>
      <c r="OAT71" s="389"/>
      <c r="OAU71" s="390"/>
      <c r="OAV71" s="391"/>
      <c r="OAW71" s="392"/>
      <c r="OAX71" s="393"/>
      <c r="OAY71" s="394"/>
      <c r="OAZ71" s="395"/>
      <c r="OBA71" s="389"/>
      <c r="OBB71" s="390"/>
      <c r="OBC71" s="391"/>
      <c r="OBD71" s="392"/>
      <c r="OBE71" s="393"/>
      <c r="OBF71" s="394"/>
      <c r="OBG71" s="395"/>
      <c r="OBH71" s="389"/>
      <c r="OBI71" s="390"/>
      <c r="OBJ71" s="391"/>
      <c r="OBK71" s="392"/>
      <c r="OBL71" s="393"/>
      <c r="OBM71" s="394"/>
      <c r="OBN71" s="395"/>
      <c r="OBO71" s="389"/>
      <c r="OBP71" s="390"/>
      <c r="OBQ71" s="391"/>
      <c r="OBR71" s="392"/>
      <c r="OBS71" s="393"/>
      <c r="OBT71" s="394"/>
      <c r="OBU71" s="395"/>
      <c r="OBV71" s="389"/>
      <c r="OBW71" s="390"/>
      <c r="OBX71" s="391"/>
      <c r="OBY71" s="392"/>
      <c r="OBZ71" s="393"/>
      <c r="OCA71" s="394"/>
      <c r="OCB71" s="395"/>
      <c r="OCC71" s="389"/>
      <c r="OCD71" s="390"/>
      <c r="OCE71" s="391"/>
      <c r="OCF71" s="392"/>
      <c r="OCG71" s="393"/>
      <c r="OCH71" s="394"/>
      <c r="OCI71" s="395"/>
      <c r="OCJ71" s="389"/>
      <c r="OCK71" s="390"/>
      <c r="OCL71" s="391"/>
      <c r="OCM71" s="392"/>
      <c r="OCN71" s="393"/>
      <c r="OCO71" s="394"/>
      <c r="OCP71" s="395"/>
      <c r="OCQ71" s="389"/>
      <c r="OCR71" s="390"/>
      <c r="OCS71" s="391"/>
      <c r="OCT71" s="392"/>
      <c r="OCU71" s="393"/>
      <c r="OCV71" s="394"/>
      <c r="OCW71" s="395"/>
      <c r="OCX71" s="389"/>
      <c r="OCY71" s="390"/>
      <c r="OCZ71" s="391"/>
      <c r="ODA71" s="392"/>
      <c r="ODB71" s="393"/>
      <c r="ODC71" s="394"/>
      <c r="ODD71" s="395"/>
      <c r="ODE71" s="389"/>
      <c r="ODF71" s="390"/>
      <c r="ODG71" s="391"/>
      <c r="ODH71" s="392"/>
      <c r="ODI71" s="393"/>
      <c r="ODJ71" s="394"/>
      <c r="ODK71" s="395"/>
      <c r="ODL71" s="389"/>
      <c r="ODM71" s="390"/>
      <c r="ODN71" s="391"/>
      <c r="ODO71" s="392"/>
      <c r="ODP71" s="393"/>
      <c r="ODQ71" s="394"/>
      <c r="ODR71" s="395"/>
      <c r="ODS71" s="389"/>
      <c r="ODT71" s="390"/>
      <c r="ODU71" s="391"/>
      <c r="ODV71" s="392"/>
      <c r="ODW71" s="393"/>
      <c r="ODX71" s="394"/>
      <c r="ODY71" s="395"/>
      <c r="ODZ71" s="389"/>
      <c r="OEA71" s="390"/>
      <c r="OEB71" s="391"/>
      <c r="OEC71" s="392"/>
      <c r="OED71" s="393"/>
      <c r="OEE71" s="394"/>
      <c r="OEF71" s="395"/>
      <c r="OEG71" s="389"/>
      <c r="OEH71" s="390"/>
      <c r="OEI71" s="391"/>
      <c r="OEJ71" s="392"/>
      <c r="OEK71" s="393"/>
      <c r="OEL71" s="394"/>
      <c r="OEM71" s="395"/>
      <c r="OEN71" s="389"/>
      <c r="OEO71" s="390"/>
      <c r="OEP71" s="391"/>
      <c r="OEQ71" s="392"/>
      <c r="OER71" s="393"/>
      <c r="OES71" s="394"/>
      <c r="OET71" s="395"/>
      <c r="OEU71" s="389"/>
      <c r="OEV71" s="390"/>
      <c r="OEW71" s="391"/>
      <c r="OEX71" s="392"/>
      <c r="OEY71" s="393"/>
      <c r="OEZ71" s="394"/>
      <c r="OFA71" s="395"/>
      <c r="OFB71" s="389"/>
      <c r="OFC71" s="390"/>
      <c r="OFD71" s="391"/>
      <c r="OFE71" s="392"/>
      <c r="OFF71" s="393"/>
      <c r="OFG71" s="394"/>
      <c r="OFH71" s="395"/>
      <c r="OFI71" s="389"/>
      <c r="OFJ71" s="390"/>
      <c r="OFK71" s="391"/>
      <c r="OFL71" s="392"/>
      <c r="OFM71" s="393"/>
      <c r="OFN71" s="394"/>
      <c r="OFO71" s="395"/>
      <c r="OFP71" s="389"/>
      <c r="OFQ71" s="390"/>
      <c r="OFR71" s="391"/>
      <c r="OFS71" s="392"/>
      <c r="OFT71" s="393"/>
      <c r="OFU71" s="394"/>
      <c r="OFV71" s="395"/>
      <c r="OFW71" s="389"/>
      <c r="OFX71" s="390"/>
      <c r="OFY71" s="391"/>
      <c r="OFZ71" s="392"/>
      <c r="OGA71" s="393"/>
      <c r="OGB71" s="394"/>
      <c r="OGC71" s="395"/>
      <c r="OGD71" s="389"/>
      <c r="OGE71" s="390"/>
      <c r="OGF71" s="391"/>
      <c r="OGG71" s="392"/>
      <c r="OGH71" s="393"/>
      <c r="OGI71" s="394"/>
      <c r="OGJ71" s="395"/>
      <c r="OGK71" s="389"/>
      <c r="OGL71" s="390"/>
      <c r="OGM71" s="391"/>
      <c r="OGN71" s="392"/>
      <c r="OGO71" s="393"/>
      <c r="OGP71" s="394"/>
      <c r="OGQ71" s="395"/>
      <c r="OGR71" s="389"/>
      <c r="OGS71" s="390"/>
      <c r="OGT71" s="391"/>
      <c r="OGU71" s="392"/>
      <c r="OGV71" s="393"/>
      <c r="OGW71" s="394"/>
      <c r="OGX71" s="395"/>
      <c r="OGY71" s="389"/>
      <c r="OGZ71" s="390"/>
      <c r="OHA71" s="391"/>
      <c r="OHB71" s="392"/>
      <c r="OHC71" s="393"/>
      <c r="OHD71" s="394"/>
      <c r="OHE71" s="395"/>
      <c r="OHF71" s="389"/>
      <c r="OHG71" s="390"/>
      <c r="OHH71" s="391"/>
      <c r="OHI71" s="392"/>
      <c r="OHJ71" s="393"/>
      <c r="OHK71" s="394"/>
      <c r="OHL71" s="395"/>
      <c r="OHM71" s="389"/>
      <c r="OHN71" s="390"/>
      <c r="OHO71" s="391"/>
      <c r="OHP71" s="392"/>
      <c r="OHQ71" s="393"/>
      <c r="OHR71" s="394"/>
      <c r="OHS71" s="395"/>
      <c r="OHT71" s="389"/>
      <c r="OHU71" s="390"/>
      <c r="OHV71" s="391"/>
      <c r="OHW71" s="392"/>
      <c r="OHX71" s="393"/>
      <c r="OHY71" s="394"/>
      <c r="OHZ71" s="395"/>
      <c r="OIA71" s="389"/>
      <c r="OIB71" s="390"/>
      <c r="OIC71" s="391"/>
      <c r="OID71" s="392"/>
      <c r="OIE71" s="393"/>
      <c r="OIF71" s="394"/>
      <c r="OIG71" s="395"/>
      <c r="OIH71" s="389"/>
      <c r="OII71" s="390"/>
      <c r="OIJ71" s="391"/>
      <c r="OIK71" s="392"/>
      <c r="OIL71" s="393"/>
      <c r="OIM71" s="394"/>
      <c r="OIN71" s="395"/>
      <c r="OIO71" s="389"/>
      <c r="OIP71" s="390"/>
      <c r="OIQ71" s="391"/>
      <c r="OIR71" s="392"/>
      <c r="OIS71" s="393"/>
      <c r="OIT71" s="394"/>
      <c r="OIU71" s="395"/>
      <c r="OIV71" s="389"/>
      <c r="OIW71" s="390"/>
      <c r="OIX71" s="391"/>
      <c r="OIY71" s="392"/>
      <c r="OIZ71" s="393"/>
      <c r="OJA71" s="394"/>
      <c r="OJB71" s="395"/>
      <c r="OJC71" s="389"/>
      <c r="OJD71" s="390"/>
      <c r="OJE71" s="391"/>
      <c r="OJF71" s="392"/>
      <c r="OJG71" s="393"/>
      <c r="OJH71" s="394"/>
      <c r="OJI71" s="395"/>
      <c r="OJJ71" s="389"/>
      <c r="OJK71" s="390"/>
      <c r="OJL71" s="391"/>
      <c r="OJM71" s="392"/>
      <c r="OJN71" s="393"/>
      <c r="OJO71" s="394"/>
      <c r="OJP71" s="395"/>
      <c r="OJQ71" s="389"/>
      <c r="OJR71" s="390"/>
      <c r="OJS71" s="391"/>
      <c r="OJT71" s="392"/>
      <c r="OJU71" s="393"/>
      <c r="OJV71" s="394"/>
      <c r="OJW71" s="395"/>
      <c r="OJX71" s="389"/>
      <c r="OJY71" s="390"/>
      <c r="OJZ71" s="391"/>
      <c r="OKA71" s="392"/>
      <c r="OKB71" s="393"/>
      <c r="OKC71" s="394"/>
      <c r="OKD71" s="395"/>
      <c r="OKE71" s="389"/>
      <c r="OKF71" s="390"/>
      <c r="OKG71" s="391"/>
      <c r="OKH71" s="392"/>
      <c r="OKI71" s="393"/>
      <c r="OKJ71" s="394"/>
      <c r="OKK71" s="395"/>
      <c r="OKL71" s="389"/>
      <c r="OKM71" s="390"/>
      <c r="OKN71" s="391"/>
      <c r="OKO71" s="392"/>
      <c r="OKP71" s="393"/>
      <c r="OKQ71" s="394"/>
      <c r="OKR71" s="395"/>
      <c r="OKS71" s="389"/>
      <c r="OKT71" s="390"/>
      <c r="OKU71" s="391"/>
      <c r="OKV71" s="392"/>
      <c r="OKW71" s="393"/>
      <c r="OKX71" s="394"/>
      <c r="OKY71" s="395"/>
      <c r="OKZ71" s="389"/>
      <c r="OLA71" s="390"/>
      <c r="OLB71" s="391"/>
      <c r="OLC71" s="392"/>
      <c r="OLD71" s="393"/>
      <c r="OLE71" s="394"/>
      <c r="OLF71" s="395"/>
      <c r="OLG71" s="389"/>
      <c r="OLH71" s="390"/>
      <c r="OLI71" s="391"/>
      <c r="OLJ71" s="392"/>
      <c r="OLK71" s="393"/>
      <c r="OLL71" s="394"/>
      <c r="OLM71" s="395"/>
      <c r="OLN71" s="389"/>
      <c r="OLO71" s="390"/>
      <c r="OLP71" s="391"/>
      <c r="OLQ71" s="392"/>
      <c r="OLR71" s="393"/>
      <c r="OLS71" s="394"/>
      <c r="OLT71" s="395"/>
      <c r="OLU71" s="389"/>
      <c r="OLV71" s="390"/>
      <c r="OLW71" s="391"/>
      <c r="OLX71" s="392"/>
      <c r="OLY71" s="393"/>
      <c r="OLZ71" s="394"/>
      <c r="OMA71" s="395"/>
      <c r="OMB71" s="389"/>
      <c r="OMC71" s="390"/>
      <c r="OMD71" s="391"/>
      <c r="OME71" s="392"/>
      <c r="OMF71" s="393"/>
      <c r="OMG71" s="394"/>
      <c r="OMH71" s="395"/>
      <c r="OMI71" s="389"/>
      <c r="OMJ71" s="390"/>
      <c r="OMK71" s="391"/>
      <c r="OML71" s="392"/>
      <c r="OMM71" s="393"/>
      <c r="OMN71" s="394"/>
      <c r="OMO71" s="395"/>
      <c r="OMP71" s="389"/>
      <c r="OMQ71" s="390"/>
      <c r="OMR71" s="391"/>
      <c r="OMS71" s="392"/>
      <c r="OMT71" s="393"/>
      <c r="OMU71" s="394"/>
      <c r="OMV71" s="395"/>
      <c r="OMW71" s="389"/>
      <c r="OMX71" s="390"/>
      <c r="OMY71" s="391"/>
      <c r="OMZ71" s="392"/>
      <c r="ONA71" s="393"/>
      <c r="ONB71" s="394"/>
      <c r="ONC71" s="395"/>
      <c r="OND71" s="389"/>
      <c r="ONE71" s="390"/>
      <c r="ONF71" s="391"/>
      <c r="ONG71" s="392"/>
      <c r="ONH71" s="393"/>
      <c r="ONI71" s="394"/>
      <c r="ONJ71" s="395"/>
      <c r="ONK71" s="389"/>
      <c r="ONL71" s="390"/>
      <c r="ONM71" s="391"/>
      <c r="ONN71" s="392"/>
      <c r="ONO71" s="393"/>
      <c r="ONP71" s="394"/>
      <c r="ONQ71" s="395"/>
      <c r="ONR71" s="389"/>
      <c r="ONS71" s="390"/>
      <c r="ONT71" s="391"/>
      <c r="ONU71" s="392"/>
      <c r="ONV71" s="393"/>
      <c r="ONW71" s="394"/>
      <c r="ONX71" s="395"/>
      <c r="ONY71" s="389"/>
      <c r="ONZ71" s="390"/>
      <c r="OOA71" s="391"/>
      <c r="OOB71" s="392"/>
      <c r="OOC71" s="393"/>
      <c r="OOD71" s="394"/>
      <c r="OOE71" s="395"/>
      <c r="OOF71" s="389"/>
      <c r="OOG71" s="390"/>
      <c r="OOH71" s="391"/>
      <c r="OOI71" s="392"/>
      <c r="OOJ71" s="393"/>
      <c r="OOK71" s="394"/>
      <c r="OOL71" s="395"/>
      <c r="OOM71" s="389"/>
      <c r="OON71" s="390"/>
      <c r="OOO71" s="391"/>
      <c r="OOP71" s="392"/>
      <c r="OOQ71" s="393"/>
      <c r="OOR71" s="394"/>
      <c r="OOS71" s="395"/>
      <c r="OOT71" s="389"/>
      <c r="OOU71" s="390"/>
      <c r="OOV71" s="391"/>
      <c r="OOW71" s="392"/>
      <c r="OOX71" s="393"/>
      <c r="OOY71" s="394"/>
      <c r="OOZ71" s="395"/>
      <c r="OPA71" s="389"/>
      <c r="OPB71" s="390"/>
      <c r="OPC71" s="391"/>
      <c r="OPD71" s="392"/>
      <c r="OPE71" s="393"/>
      <c r="OPF71" s="394"/>
      <c r="OPG71" s="395"/>
      <c r="OPH71" s="389"/>
      <c r="OPI71" s="390"/>
      <c r="OPJ71" s="391"/>
      <c r="OPK71" s="392"/>
      <c r="OPL71" s="393"/>
      <c r="OPM71" s="394"/>
      <c r="OPN71" s="395"/>
      <c r="OPO71" s="389"/>
      <c r="OPP71" s="390"/>
      <c r="OPQ71" s="391"/>
      <c r="OPR71" s="392"/>
      <c r="OPS71" s="393"/>
      <c r="OPT71" s="394"/>
      <c r="OPU71" s="395"/>
      <c r="OPV71" s="389"/>
      <c r="OPW71" s="390"/>
      <c r="OPX71" s="391"/>
      <c r="OPY71" s="392"/>
      <c r="OPZ71" s="393"/>
      <c r="OQA71" s="394"/>
      <c r="OQB71" s="395"/>
      <c r="OQC71" s="389"/>
      <c r="OQD71" s="390"/>
      <c r="OQE71" s="391"/>
      <c r="OQF71" s="392"/>
      <c r="OQG71" s="393"/>
      <c r="OQH71" s="394"/>
      <c r="OQI71" s="395"/>
      <c r="OQJ71" s="389"/>
      <c r="OQK71" s="390"/>
      <c r="OQL71" s="391"/>
      <c r="OQM71" s="392"/>
      <c r="OQN71" s="393"/>
      <c r="OQO71" s="394"/>
      <c r="OQP71" s="395"/>
      <c r="OQQ71" s="389"/>
      <c r="OQR71" s="390"/>
      <c r="OQS71" s="391"/>
      <c r="OQT71" s="392"/>
      <c r="OQU71" s="393"/>
      <c r="OQV71" s="394"/>
      <c r="OQW71" s="395"/>
      <c r="OQX71" s="389"/>
      <c r="OQY71" s="390"/>
      <c r="OQZ71" s="391"/>
      <c r="ORA71" s="392"/>
      <c r="ORB71" s="393"/>
      <c r="ORC71" s="394"/>
      <c r="ORD71" s="395"/>
      <c r="ORE71" s="389"/>
      <c r="ORF71" s="390"/>
      <c r="ORG71" s="391"/>
      <c r="ORH71" s="392"/>
      <c r="ORI71" s="393"/>
      <c r="ORJ71" s="394"/>
      <c r="ORK71" s="395"/>
      <c r="ORL71" s="389"/>
      <c r="ORM71" s="390"/>
      <c r="ORN71" s="391"/>
      <c r="ORO71" s="392"/>
      <c r="ORP71" s="393"/>
      <c r="ORQ71" s="394"/>
      <c r="ORR71" s="395"/>
      <c r="ORS71" s="389"/>
      <c r="ORT71" s="390"/>
      <c r="ORU71" s="391"/>
      <c r="ORV71" s="392"/>
      <c r="ORW71" s="393"/>
      <c r="ORX71" s="394"/>
      <c r="ORY71" s="395"/>
      <c r="ORZ71" s="389"/>
      <c r="OSA71" s="390"/>
      <c r="OSB71" s="391"/>
      <c r="OSC71" s="392"/>
      <c r="OSD71" s="393"/>
      <c r="OSE71" s="394"/>
      <c r="OSF71" s="395"/>
      <c r="OSG71" s="389"/>
      <c r="OSH71" s="390"/>
      <c r="OSI71" s="391"/>
      <c r="OSJ71" s="392"/>
      <c r="OSK71" s="393"/>
      <c r="OSL71" s="394"/>
      <c r="OSM71" s="395"/>
      <c r="OSN71" s="389"/>
      <c r="OSO71" s="390"/>
      <c r="OSP71" s="391"/>
      <c r="OSQ71" s="392"/>
      <c r="OSR71" s="393"/>
      <c r="OSS71" s="394"/>
      <c r="OST71" s="395"/>
      <c r="OSU71" s="389"/>
      <c r="OSV71" s="390"/>
      <c r="OSW71" s="391"/>
      <c r="OSX71" s="392"/>
      <c r="OSY71" s="393"/>
      <c r="OSZ71" s="394"/>
      <c r="OTA71" s="395"/>
      <c r="OTB71" s="389"/>
      <c r="OTC71" s="390"/>
      <c r="OTD71" s="391"/>
      <c r="OTE71" s="392"/>
      <c r="OTF71" s="393"/>
      <c r="OTG71" s="394"/>
      <c r="OTH71" s="395"/>
      <c r="OTI71" s="389"/>
      <c r="OTJ71" s="390"/>
      <c r="OTK71" s="391"/>
      <c r="OTL71" s="392"/>
      <c r="OTM71" s="393"/>
      <c r="OTN71" s="394"/>
      <c r="OTO71" s="395"/>
      <c r="OTP71" s="389"/>
      <c r="OTQ71" s="390"/>
      <c r="OTR71" s="391"/>
      <c r="OTS71" s="392"/>
      <c r="OTT71" s="393"/>
      <c r="OTU71" s="394"/>
      <c r="OTV71" s="395"/>
      <c r="OTW71" s="389"/>
      <c r="OTX71" s="390"/>
      <c r="OTY71" s="391"/>
      <c r="OTZ71" s="392"/>
      <c r="OUA71" s="393"/>
      <c r="OUB71" s="394"/>
      <c r="OUC71" s="395"/>
      <c r="OUD71" s="389"/>
      <c r="OUE71" s="390"/>
      <c r="OUF71" s="391"/>
      <c r="OUG71" s="392"/>
      <c r="OUH71" s="393"/>
      <c r="OUI71" s="394"/>
      <c r="OUJ71" s="395"/>
      <c r="OUK71" s="389"/>
      <c r="OUL71" s="390"/>
      <c r="OUM71" s="391"/>
      <c r="OUN71" s="392"/>
      <c r="OUO71" s="393"/>
      <c r="OUP71" s="394"/>
      <c r="OUQ71" s="395"/>
      <c r="OUR71" s="389"/>
      <c r="OUS71" s="390"/>
      <c r="OUT71" s="391"/>
      <c r="OUU71" s="392"/>
      <c r="OUV71" s="393"/>
      <c r="OUW71" s="394"/>
      <c r="OUX71" s="395"/>
      <c r="OUY71" s="389"/>
      <c r="OUZ71" s="390"/>
      <c r="OVA71" s="391"/>
      <c r="OVB71" s="392"/>
      <c r="OVC71" s="393"/>
      <c r="OVD71" s="394"/>
      <c r="OVE71" s="395"/>
      <c r="OVF71" s="389"/>
      <c r="OVG71" s="390"/>
      <c r="OVH71" s="391"/>
      <c r="OVI71" s="392"/>
      <c r="OVJ71" s="393"/>
      <c r="OVK71" s="394"/>
      <c r="OVL71" s="395"/>
      <c r="OVM71" s="389"/>
      <c r="OVN71" s="390"/>
      <c r="OVO71" s="391"/>
      <c r="OVP71" s="392"/>
      <c r="OVQ71" s="393"/>
      <c r="OVR71" s="394"/>
      <c r="OVS71" s="395"/>
      <c r="OVT71" s="389"/>
      <c r="OVU71" s="390"/>
      <c r="OVV71" s="391"/>
      <c r="OVW71" s="392"/>
      <c r="OVX71" s="393"/>
      <c r="OVY71" s="394"/>
      <c r="OVZ71" s="395"/>
      <c r="OWA71" s="389"/>
      <c r="OWB71" s="390"/>
      <c r="OWC71" s="391"/>
      <c r="OWD71" s="392"/>
      <c r="OWE71" s="393"/>
      <c r="OWF71" s="394"/>
      <c r="OWG71" s="395"/>
      <c r="OWH71" s="389"/>
      <c r="OWI71" s="390"/>
      <c r="OWJ71" s="391"/>
      <c r="OWK71" s="392"/>
      <c r="OWL71" s="393"/>
      <c r="OWM71" s="394"/>
      <c r="OWN71" s="395"/>
      <c r="OWO71" s="389"/>
      <c r="OWP71" s="390"/>
      <c r="OWQ71" s="391"/>
      <c r="OWR71" s="392"/>
      <c r="OWS71" s="393"/>
      <c r="OWT71" s="394"/>
      <c r="OWU71" s="395"/>
      <c r="OWV71" s="389"/>
      <c r="OWW71" s="390"/>
      <c r="OWX71" s="391"/>
      <c r="OWY71" s="392"/>
      <c r="OWZ71" s="393"/>
      <c r="OXA71" s="394"/>
      <c r="OXB71" s="395"/>
      <c r="OXC71" s="389"/>
      <c r="OXD71" s="390"/>
      <c r="OXE71" s="391"/>
      <c r="OXF71" s="392"/>
      <c r="OXG71" s="393"/>
      <c r="OXH71" s="394"/>
      <c r="OXI71" s="395"/>
      <c r="OXJ71" s="389"/>
      <c r="OXK71" s="390"/>
      <c r="OXL71" s="391"/>
      <c r="OXM71" s="392"/>
      <c r="OXN71" s="393"/>
      <c r="OXO71" s="394"/>
      <c r="OXP71" s="395"/>
      <c r="OXQ71" s="389"/>
      <c r="OXR71" s="390"/>
      <c r="OXS71" s="391"/>
      <c r="OXT71" s="392"/>
      <c r="OXU71" s="393"/>
      <c r="OXV71" s="394"/>
      <c r="OXW71" s="395"/>
      <c r="OXX71" s="389"/>
      <c r="OXY71" s="390"/>
      <c r="OXZ71" s="391"/>
      <c r="OYA71" s="392"/>
      <c r="OYB71" s="393"/>
      <c r="OYC71" s="394"/>
      <c r="OYD71" s="395"/>
      <c r="OYE71" s="389"/>
      <c r="OYF71" s="390"/>
      <c r="OYG71" s="391"/>
      <c r="OYH71" s="392"/>
      <c r="OYI71" s="393"/>
      <c r="OYJ71" s="394"/>
      <c r="OYK71" s="395"/>
      <c r="OYL71" s="389"/>
      <c r="OYM71" s="390"/>
      <c r="OYN71" s="391"/>
      <c r="OYO71" s="392"/>
      <c r="OYP71" s="393"/>
      <c r="OYQ71" s="394"/>
      <c r="OYR71" s="395"/>
      <c r="OYS71" s="389"/>
      <c r="OYT71" s="390"/>
      <c r="OYU71" s="391"/>
      <c r="OYV71" s="392"/>
      <c r="OYW71" s="393"/>
      <c r="OYX71" s="394"/>
      <c r="OYY71" s="395"/>
      <c r="OYZ71" s="389"/>
      <c r="OZA71" s="390"/>
      <c r="OZB71" s="391"/>
      <c r="OZC71" s="392"/>
      <c r="OZD71" s="393"/>
      <c r="OZE71" s="394"/>
      <c r="OZF71" s="395"/>
      <c r="OZG71" s="389"/>
      <c r="OZH71" s="390"/>
      <c r="OZI71" s="391"/>
      <c r="OZJ71" s="392"/>
      <c r="OZK71" s="393"/>
      <c r="OZL71" s="394"/>
      <c r="OZM71" s="395"/>
      <c r="OZN71" s="389"/>
      <c r="OZO71" s="390"/>
      <c r="OZP71" s="391"/>
      <c r="OZQ71" s="392"/>
      <c r="OZR71" s="393"/>
      <c r="OZS71" s="394"/>
      <c r="OZT71" s="395"/>
      <c r="OZU71" s="389"/>
      <c r="OZV71" s="390"/>
      <c r="OZW71" s="391"/>
      <c r="OZX71" s="392"/>
      <c r="OZY71" s="393"/>
      <c r="OZZ71" s="394"/>
      <c r="PAA71" s="395"/>
      <c r="PAB71" s="389"/>
      <c r="PAC71" s="390"/>
      <c r="PAD71" s="391"/>
      <c r="PAE71" s="392"/>
      <c r="PAF71" s="393"/>
      <c r="PAG71" s="394"/>
      <c r="PAH71" s="395"/>
      <c r="PAI71" s="389"/>
      <c r="PAJ71" s="390"/>
      <c r="PAK71" s="391"/>
      <c r="PAL71" s="392"/>
      <c r="PAM71" s="393"/>
      <c r="PAN71" s="394"/>
      <c r="PAO71" s="395"/>
      <c r="PAP71" s="389"/>
      <c r="PAQ71" s="390"/>
      <c r="PAR71" s="391"/>
      <c r="PAS71" s="392"/>
      <c r="PAT71" s="393"/>
      <c r="PAU71" s="394"/>
      <c r="PAV71" s="395"/>
      <c r="PAW71" s="389"/>
      <c r="PAX71" s="390"/>
      <c r="PAY71" s="391"/>
      <c r="PAZ71" s="392"/>
      <c r="PBA71" s="393"/>
      <c r="PBB71" s="394"/>
      <c r="PBC71" s="395"/>
      <c r="PBD71" s="389"/>
      <c r="PBE71" s="390"/>
      <c r="PBF71" s="391"/>
      <c r="PBG71" s="392"/>
      <c r="PBH71" s="393"/>
      <c r="PBI71" s="394"/>
      <c r="PBJ71" s="395"/>
      <c r="PBK71" s="389"/>
      <c r="PBL71" s="390"/>
      <c r="PBM71" s="391"/>
      <c r="PBN71" s="392"/>
      <c r="PBO71" s="393"/>
      <c r="PBP71" s="394"/>
      <c r="PBQ71" s="395"/>
      <c r="PBR71" s="389"/>
      <c r="PBS71" s="390"/>
      <c r="PBT71" s="391"/>
      <c r="PBU71" s="392"/>
      <c r="PBV71" s="393"/>
      <c r="PBW71" s="394"/>
      <c r="PBX71" s="395"/>
      <c r="PBY71" s="389"/>
      <c r="PBZ71" s="390"/>
      <c r="PCA71" s="391"/>
      <c r="PCB71" s="392"/>
      <c r="PCC71" s="393"/>
      <c r="PCD71" s="394"/>
      <c r="PCE71" s="395"/>
      <c r="PCF71" s="389"/>
      <c r="PCG71" s="390"/>
      <c r="PCH71" s="391"/>
      <c r="PCI71" s="392"/>
      <c r="PCJ71" s="393"/>
      <c r="PCK71" s="394"/>
      <c r="PCL71" s="395"/>
      <c r="PCM71" s="389"/>
      <c r="PCN71" s="390"/>
      <c r="PCO71" s="391"/>
      <c r="PCP71" s="392"/>
      <c r="PCQ71" s="393"/>
      <c r="PCR71" s="394"/>
      <c r="PCS71" s="395"/>
      <c r="PCT71" s="389"/>
      <c r="PCU71" s="390"/>
      <c r="PCV71" s="391"/>
      <c r="PCW71" s="392"/>
      <c r="PCX71" s="393"/>
      <c r="PCY71" s="394"/>
      <c r="PCZ71" s="395"/>
      <c r="PDA71" s="389"/>
      <c r="PDB71" s="390"/>
      <c r="PDC71" s="391"/>
      <c r="PDD71" s="392"/>
      <c r="PDE71" s="393"/>
      <c r="PDF71" s="394"/>
      <c r="PDG71" s="395"/>
      <c r="PDH71" s="389"/>
      <c r="PDI71" s="390"/>
      <c r="PDJ71" s="391"/>
      <c r="PDK71" s="392"/>
      <c r="PDL71" s="393"/>
      <c r="PDM71" s="394"/>
      <c r="PDN71" s="395"/>
      <c r="PDO71" s="389"/>
      <c r="PDP71" s="390"/>
      <c r="PDQ71" s="391"/>
      <c r="PDR71" s="392"/>
      <c r="PDS71" s="393"/>
      <c r="PDT71" s="394"/>
      <c r="PDU71" s="395"/>
      <c r="PDV71" s="389"/>
      <c r="PDW71" s="390"/>
      <c r="PDX71" s="391"/>
      <c r="PDY71" s="392"/>
      <c r="PDZ71" s="393"/>
      <c r="PEA71" s="394"/>
      <c r="PEB71" s="395"/>
      <c r="PEC71" s="389"/>
      <c r="PED71" s="390"/>
      <c r="PEE71" s="391"/>
      <c r="PEF71" s="392"/>
      <c r="PEG71" s="393"/>
      <c r="PEH71" s="394"/>
      <c r="PEI71" s="395"/>
      <c r="PEJ71" s="389"/>
      <c r="PEK71" s="390"/>
      <c r="PEL71" s="391"/>
      <c r="PEM71" s="392"/>
      <c r="PEN71" s="393"/>
      <c r="PEO71" s="394"/>
      <c r="PEP71" s="395"/>
      <c r="PEQ71" s="389"/>
      <c r="PER71" s="390"/>
      <c r="PES71" s="391"/>
      <c r="PET71" s="392"/>
      <c r="PEU71" s="393"/>
      <c r="PEV71" s="394"/>
      <c r="PEW71" s="395"/>
      <c r="PEX71" s="389"/>
      <c r="PEY71" s="390"/>
      <c r="PEZ71" s="391"/>
      <c r="PFA71" s="392"/>
      <c r="PFB71" s="393"/>
      <c r="PFC71" s="394"/>
      <c r="PFD71" s="395"/>
      <c r="PFE71" s="389"/>
      <c r="PFF71" s="390"/>
      <c r="PFG71" s="391"/>
      <c r="PFH71" s="392"/>
      <c r="PFI71" s="393"/>
      <c r="PFJ71" s="394"/>
      <c r="PFK71" s="395"/>
      <c r="PFL71" s="389"/>
      <c r="PFM71" s="390"/>
      <c r="PFN71" s="391"/>
      <c r="PFO71" s="392"/>
      <c r="PFP71" s="393"/>
      <c r="PFQ71" s="394"/>
      <c r="PFR71" s="395"/>
      <c r="PFS71" s="389"/>
      <c r="PFT71" s="390"/>
      <c r="PFU71" s="391"/>
      <c r="PFV71" s="392"/>
      <c r="PFW71" s="393"/>
      <c r="PFX71" s="394"/>
      <c r="PFY71" s="395"/>
      <c r="PFZ71" s="389"/>
      <c r="PGA71" s="390"/>
      <c r="PGB71" s="391"/>
      <c r="PGC71" s="392"/>
      <c r="PGD71" s="393"/>
      <c r="PGE71" s="394"/>
      <c r="PGF71" s="395"/>
      <c r="PGG71" s="389"/>
      <c r="PGH71" s="390"/>
      <c r="PGI71" s="391"/>
      <c r="PGJ71" s="392"/>
      <c r="PGK71" s="393"/>
      <c r="PGL71" s="394"/>
      <c r="PGM71" s="395"/>
      <c r="PGN71" s="389"/>
      <c r="PGO71" s="390"/>
      <c r="PGP71" s="391"/>
      <c r="PGQ71" s="392"/>
      <c r="PGR71" s="393"/>
      <c r="PGS71" s="394"/>
      <c r="PGT71" s="395"/>
      <c r="PGU71" s="389"/>
      <c r="PGV71" s="390"/>
      <c r="PGW71" s="391"/>
      <c r="PGX71" s="392"/>
      <c r="PGY71" s="393"/>
      <c r="PGZ71" s="394"/>
      <c r="PHA71" s="395"/>
      <c r="PHB71" s="389"/>
      <c r="PHC71" s="390"/>
      <c r="PHD71" s="391"/>
      <c r="PHE71" s="392"/>
      <c r="PHF71" s="393"/>
      <c r="PHG71" s="394"/>
      <c r="PHH71" s="395"/>
      <c r="PHI71" s="389"/>
      <c r="PHJ71" s="390"/>
      <c r="PHK71" s="391"/>
      <c r="PHL71" s="392"/>
      <c r="PHM71" s="393"/>
      <c r="PHN71" s="394"/>
      <c r="PHO71" s="395"/>
      <c r="PHP71" s="389"/>
      <c r="PHQ71" s="390"/>
      <c r="PHR71" s="391"/>
      <c r="PHS71" s="392"/>
      <c r="PHT71" s="393"/>
      <c r="PHU71" s="394"/>
      <c r="PHV71" s="395"/>
      <c r="PHW71" s="389"/>
      <c r="PHX71" s="390"/>
      <c r="PHY71" s="391"/>
      <c r="PHZ71" s="392"/>
      <c r="PIA71" s="393"/>
      <c r="PIB71" s="394"/>
      <c r="PIC71" s="395"/>
      <c r="PID71" s="389"/>
      <c r="PIE71" s="390"/>
      <c r="PIF71" s="391"/>
      <c r="PIG71" s="392"/>
      <c r="PIH71" s="393"/>
      <c r="PII71" s="394"/>
      <c r="PIJ71" s="395"/>
      <c r="PIK71" s="389"/>
      <c r="PIL71" s="390"/>
      <c r="PIM71" s="391"/>
      <c r="PIN71" s="392"/>
      <c r="PIO71" s="393"/>
      <c r="PIP71" s="394"/>
      <c r="PIQ71" s="395"/>
      <c r="PIR71" s="389"/>
      <c r="PIS71" s="390"/>
      <c r="PIT71" s="391"/>
      <c r="PIU71" s="392"/>
      <c r="PIV71" s="393"/>
      <c r="PIW71" s="394"/>
      <c r="PIX71" s="395"/>
      <c r="PIY71" s="389"/>
      <c r="PIZ71" s="390"/>
      <c r="PJA71" s="391"/>
      <c r="PJB71" s="392"/>
      <c r="PJC71" s="393"/>
      <c r="PJD71" s="394"/>
      <c r="PJE71" s="395"/>
      <c r="PJF71" s="389"/>
      <c r="PJG71" s="390"/>
      <c r="PJH71" s="391"/>
      <c r="PJI71" s="392"/>
      <c r="PJJ71" s="393"/>
      <c r="PJK71" s="394"/>
      <c r="PJL71" s="395"/>
      <c r="PJM71" s="389"/>
      <c r="PJN71" s="390"/>
      <c r="PJO71" s="391"/>
      <c r="PJP71" s="392"/>
      <c r="PJQ71" s="393"/>
      <c r="PJR71" s="394"/>
      <c r="PJS71" s="395"/>
      <c r="PJT71" s="389"/>
      <c r="PJU71" s="390"/>
      <c r="PJV71" s="391"/>
      <c r="PJW71" s="392"/>
      <c r="PJX71" s="393"/>
      <c r="PJY71" s="394"/>
      <c r="PJZ71" s="395"/>
      <c r="PKA71" s="389"/>
      <c r="PKB71" s="390"/>
      <c r="PKC71" s="391"/>
      <c r="PKD71" s="392"/>
      <c r="PKE71" s="393"/>
      <c r="PKF71" s="394"/>
      <c r="PKG71" s="395"/>
      <c r="PKH71" s="389"/>
      <c r="PKI71" s="390"/>
      <c r="PKJ71" s="391"/>
      <c r="PKK71" s="392"/>
      <c r="PKL71" s="393"/>
      <c r="PKM71" s="394"/>
      <c r="PKN71" s="395"/>
      <c r="PKO71" s="389"/>
      <c r="PKP71" s="390"/>
      <c r="PKQ71" s="391"/>
      <c r="PKR71" s="392"/>
      <c r="PKS71" s="393"/>
      <c r="PKT71" s="394"/>
      <c r="PKU71" s="395"/>
      <c r="PKV71" s="389"/>
      <c r="PKW71" s="390"/>
      <c r="PKX71" s="391"/>
      <c r="PKY71" s="392"/>
      <c r="PKZ71" s="393"/>
      <c r="PLA71" s="394"/>
      <c r="PLB71" s="395"/>
      <c r="PLC71" s="389"/>
      <c r="PLD71" s="390"/>
      <c r="PLE71" s="391"/>
      <c r="PLF71" s="392"/>
      <c r="PLG71" s="393"/>
      <c r="PLH71" s="394"/>
      <c r="PLI71" s="395"/>
      <c r="PLJ71" s="389"/>
      <c r="PLK71" s="390"/>
      <c r="PLL71" s="391"/>
      <c r="PLM71" s="392"/>
      <c r="PLN71" s="393"/>
      <c r="PLO71" s="394"/>
      <c r="PLP71" s="395"/>
      <c r="PLQ71" s="389"/>
      <c r="PLR71" s="390"/>
      <c r="PLS71" s="391"/>
      <c r="PLT71" s="392"/>
      <c r="PLU71" s="393"/>
      <c r="PLV71" s="394"/>
      <c r="PLW71" s="395"/>
      <c r="PLX71" s="389"/>
      <c r="PLY71" s="390"/>
      <c r="PLZ71" s="391"/>
      <c r="PMA71" s="392"/>
      <c r="PMB71" s="393"/>
      <c r="PMC71" s="394"/>
      <c r="PMD71" s="395"/>
      <c r="PME71" s="389"/>
      <c r="PMF71" s="390"/>
      <c r="PMG71" s="391"/>
      <c r="PMH71" s="392"/>
      <c r="PMI71" s="393"/>
      <c r="PMJ71" s="394"/>
      <c r="PMK71" s="395"/>
      <c r="PML71" s="389"/>
      <c r="PMM71" s="390"/>
      <c r="PMN71" s="391"/>
      <c r="PMO71" s="392"/>
      <c r="PMP71" s="393"/>
      <c r="PMQ71" s="394"/>
      <c r="PMR71" s="395"/>
      <c r="PMS71" s="389"/>
      <c r="PMT71" s="390"/>
      <c r="PMU71" s="391"/>
      <c r="PMV71" s="392"/>
      <c r="PMW71" s="393"/>
      <c r="PMX71" s="394"/>
      <c r="PMY71" s="395"/>
      <c r="PMZ71" s="389"/>
      <c r="PNA71" s="390"/>
      <c r="PNB71" s="391"/>
      <c r="PNC71" s="392"/>
      <c r="PND71" s="393"/>
      <c r="PNE71" s="394"/>
      <c r="PNF71" s="395"/>
      <c r="PNG71" s="389"/>
      <c r="PNH71" s="390"/>
      <c r="PNI71" s="391"/>
      <c r="PNJ71" s="392"/>
      <c r="PNK71" s="393"/>
      <c r="PNL71" s="394"/>
      <c r="PNM71" s="395"/>
      <c r="PNN71" s="389"/>
      <c r="PNO71" s="390"/>
      <c r="PNP71" s="391"/>
      <c r="PNQ71" s="392"/>
      <c r="PNR71" s="393"/>
      <c r="PNS71" s="394"/>
      <c r="PNT71" s="395"/>
      <c r="PNU71" s="389"/>
      <c r="PNV71" s="390"/>
      <c r="PNW71" s="391"/>
      <c r="PNX71" s="392"/>
      <c r="PNY71" s="393"/>
      <c r="PNZ71" s="394"/>
      <c r="POA71" s="395"/>
      <c r="POB71" s="389"/>
      <c r="POC71" s="390"/>
      <c r="POD71" s="391"/>
      <c r="POE71" s="392"/>
      <c r="POF71" s="393"/>
      <c r="POG71" s="394"/>
      <c r="POH71" s="395"/>
      <c r="POI71" s="389"/>
      <c r="POJ71" s="390"/>
      <c r="POK71" s="391"/>
      <c r="POL71" s="392"/>
      <c r="POM71" s="393"/>
      <c r="PON71" s="394"/>
      <c r="POO71" s="395"/>
      <c r="POP71" s="389"/>
      <c r="POQ71" s="390"/>
      <c r="POR71" s="391"/>
      <c r="POS71" s="392"/>
      <c r="POT71" s="393"/>
      <c r="POU71" s="394"/>
      <c r="POV71" s="395"/>
      <c r="POW71" s="389"/>
      <c r="POX71" s="390"/>
      <c r="POY71" s="391"/>
      <c r="POZ71" s="392"/>
      <c r="PPA71" s="393"/>
      <c r="PPB71" s="394"/>
      <c r="PPC71" s="395"/>
      <c r="PPD71" s="389"/>
      <c r="PPE71" s="390"/>
      <c r="PPF71" s="391"/>
      <c r="PPG71" s="392"/>
      <c r="PPH71" s="393"/>
      <c r="PPI71" s="394"/>
      <c r="PPJ71" s="395"/>
      <c r="PPK71" s="389"/>
      <c r="PPL71" s="390"/>
      <c r="PPM71" s="391"/>
      <c r="PPN71" s="392"/>
      <c r="PPO71" s="393"/>
      <c r="PPP71" s="394"/>
      <c r="PPQ71" s="395"/>
      <c r="PPR71" s="389"/>
      <c r="PPS71" s="390"/>
      <c r="PPT71" s="391"/>
      <c r="PPU71" s="392"/>
      <c r="PPV71" s="393"/>
      <c r="PPW71" s="394"/>
      <c r="PPX71" s="395"/>
      <c r="PPY71" s="389"/>
      <c r="PPZ71" s="390"/>
      <c r="PQA71" s="391"/>
      <c r="PQB71" s="392"/>
      <c r="PQC71" s="393"/>
      <c r="PQD71" s="394"/>
      <c r="PQE71" s="395"/>
      <c r="PQF71" s="389"/>
      <c r="PQG71" s="390"/>
      <c r="PQH71" s="391"/>
      <c r="PQI71" s="392"/>
      <c r="PQJ71" s="393"/>
      <c r="PQK71" s="394"/>
      <c r="PQL71" s="395"/>
      <c r="PQM71" s="389"/>
      <c r="PQN71" s="390"/>
      <c r="PQO71" s="391"/>
      <c r="PQP71" s="392"/>
      <c r="PQQ71" s="393"/>
      <c r="PQR71" s="394"/>
      <c r="PQS71" s="395"/>
      <c r="PQT71" s="389"/>
      <c r="PQU71" s="390"/>
      <c r="PQV71" s="391"/>
      <c r="PQW71" s="392"/>
      <c r="PQX71" s="393"/>
      <c r="PQY71" s="394"/>
      <c r="PQZ71" s="395"/>
      <c r="PRA71" s="389"/>
      <c r="PRB71" s="390"/>
      <c r="PRC71" s="391"/>
      <c r="PRD71" s="392"/>
      <c r="PRE71" s="393"/>
      <c r="PRF71" s="394"/>
      <c r="PRG71" s="395"/>
      <c r="PRH71" s="389"/>
      <c r="PRI71" s="390"/>
      <c r="PRJ71" s="391"/>
      <c r="PRK71" s="392"/>
      <c r="PRL71" s="393"/>
      <c r="PRM71" s="394"/>
      <c r="PRN71" s="395"/>
      <c r="PRO71" s="389"/>
      <c r="PRP71" s="390"/>
      <c r="PRQ71" s="391"/>
      <c r="PRR71" s="392"/>
      <c r="PRS71" s="393"/>
      <c r="PRT71" s="394"/>
      <c r="PRU71" s="395"/>
      <c r="PRV71" s="389"/>
      <c r="PRW71" s="390"/>
      <c r="PRX71" s="391"/>
      <c r="PRY71" s="392"/>
      <c r="PRZ71" s="393"/>
      <c r="PSA71" s="394"/>
      <c r="PSB71" s="395"/>
      <c r="PSC71" s="389"/>
      <c r="PSD71" s="390"/>
      <c r="PSE71" s="391"/>
      <c r="PSF71" s="392"/>
      <c r="PSG71" s="393"/>
      <c r="PSH71" s="394"/>
      <c r="PSI71" s="395"/>
      <c r="PSJ71" s="389"/>
      <c r="PSK71" s="390"/>
      <c r="PSL71" s="391"/>
      <c r="PSM71" s="392"/>
      <c r="PSN71" s="393"/>
      <c r="PSO71" s="394"/>
      <c r="PSP71" s="395"/>
      <c r="PSQ71" s="389"/>
      <c r="PSR71" s="390"/>
      <c r="PSS71" s="391"/>
      <c r="PST71" s="392"/>
      <c r="PSU71" s="393"/>
      <c r="PSV71" s="394"/>
      <c r="PSW71" s="395"/>
      <c r="PSX71" s="389"/>
      <c r="PSY71" s="390"/>
      <c r="PSZ71" s="391"/>
      <c r="PTA71" s="392"/>
      <c r="PTB71" s="393"/>
      <c r="PTC71" s="394"/>
      <c r="PTD71" s="395"/>
      <c r="PTE71" s="389"/>
      <c r="PTF71" s="390"/>
      <c r="PTG71" s="391"/>
      <c r="PTH71" s="392"/>
      <c r="PTI71" s="393"/>
      <c r="PTJ71" s="394"/>
      <c r="PTK71" s="395"/>
      <c r="PTL71" s="389"/>
      <c r="PTM71" s="390"/>
      <c r="PTN71" s="391"/>
      <c r="PTO71" s="392"/>
      <c r="PTP71" s="393"/>
      <c r="PTQ71" s="394"/>
      <c r="PTR71" s="395"/>
      <c r="PTS71" s="389"/>
      <c r="PTT71" s="390"/>
      <c r="PTU71" s="391"/>
      <c r="PTV71" s="392"/>
      <c r="PTW71" s="393"/>
      <c r="PTX71" s="394"/>
      <c r="PTY71" s="395"/>
      <c r="PTZ71" s="389"/>
      <c r="PUA71" s="390"/>
      <c r="PUB71" s="391"/>
      <c r="PUC71" s="392"/>
      <c r="PUD71" s="393"/>
      <c r="PUE71" s="394"/>
      <c r="PUF71" s="395"/>
      <c r="PUG71" s="389"/>
      <c r="PUH71" s="390"/>
      <c r="PUI71" s="391"/>
      <c r="PUJ71" s="392"/>
      <c r="PUK71" s="393"/>
      <c r="PUL71" s="394"/>
      <c r="PUM71" s="395"/>
      <c r="PUN71" s="389"/>
      <c r="PUO71" s="390"/>
      <c r="PUP71" s="391"/>
      <c r="PUQ71" s="392"/>
      <c r="PUR71" s="393"/>
      <c r="PUS71" s="394"/>
      <c r="PUT71" s="395"/>
      <c r="PUU71" s="389"/>
      <c r="PUV71" s="390"/>
      <c r="PUW71" s="391"/>
      <c r="PUX71" s="392"/>
      <c r="PUY71" s="393"/>
      <c r="PUZ71" s="394"/>
      <c r="PVA71" s="395"/>
      <c r="PVB71" s="389"/>
      <c r="PVC71" s="390"/>
      <c r="PVD71" s="391"/>
      <c r="PVE71" s="392"/>
      <c r="PVF71" s="393"/>
      <c r="PVG71" s="394"/>
      <c r="PVH71" s="395"/>
      <c r="PVI71" s="389"/>
      <c r="PVJ71" s="390"/>
      <c r="PVK71" s="391"/>
      <c r="PVL71" s="392"/>
      <c r="PVM71" s="393"/>
      <c r="PVN71" s="394"/>
      <c r="PVO71" s="395"/>
      <c r="PVP71" s="389"/>
      <c r="PVQ71" s="390"/>
      <c r="PVR71" s="391"/>
      <c r="PVS71" s="392"/>
      <c r="PVT71" s="393"/>
      <c r="PVU71" s="394"/>
      <c r="PVV71" s="395"/>
      <c r="PVW71" s="389"/>
      <c r="PVX71" s="390"/>
      <c r="PVY71" s="391"/>
      <c r="PVZ71" s="392"/>
      <c r="PWA71" s="393"/>
      <c r="PWB71" s="394"/>
      <c r="PWC71" s="395"/>
      <c r="PWD71" s="389"/>
      <c r="PWE71" s="390"/>
      <c r="PWF71" s="391"/>
      <c r="PWG71" s="392"/>
      <c r="PWH71" s="393"/>
      <c r="PWI71" s="394"/>
      <c r="PWJ71" s="395"/>
      <c r="PWK71" s="389"/>
      <c r="PWL71" s="390"/>
      <c r="PWM71" s="391"/>
      <c r="PWN71" s="392"/>
      <c r="PWO71" s="393"/>
      <c r="PWP71" s="394"/>
      <c r="PWQ71" s="395"/>
      <c r="PWR71" s="389"/>
      <c r="PWS71" s="390"/>
      <c r="PWT71" s="391"/>
      <c r="PWU71" s="392"/>
      <c r="PWV71" s="393"/>
      <c r="PWW71" s="394"/>
      <c r="PWX71" s="395"/>
      <c r="PWY71" s="389"/>
      <c r="PWZ71" s="390"/>
      <c r="PXA71" s="391"/>
      <c r="PXB71" s="392"/>
      <c r="PXC71" s="393"/>
      <c r="PXD71" s="394"/>
      <c r="PXE71" s="395"/>
      <c r="PXF71" s="389"/>
      <c r="PXG71" s="390"/>
      <c r="PXH71" s="391"/>
      <c r="PXI71" s="392"/>
      <c r="PXJ71" s="393"/>
      <c r="PXK71" s="394"/>
      <c r="PXL71" s="395"/>
      <c r="PXM71" s="389"/>
      <c r="PXN71" s="390"/>
      <c r="PXO71" s="391"/>
      <c r="PXP71" s="392"/>
      <c r="PXQ71" s="393"/>
      <c r="PXR71" s="394"/>
      <c r="PXS71" s="395"/>
      <c r="PXT71" s="389"/>
      <c r="PXU71" s="390"/>
      <c r="PXV71" s="391"/>
      <c r="PXW71" s="392"/>
      <c r="PXX71" s="393"/>
      <c r="PXY71" s="394"/>
      <c r="PXZ71" s="395"/>
      <c r="PYA71" s="389"/>
      <c r="PYB71" s="390"/>
      <c r="PYC71" s="391"/>
      <c r="PYD71" s="392"/>
      <c r="PYE71" s="393"/>
      <c r="PYF71" s="394"/>
      <c r="PYG71" s="395"/>
      <c r="PYH71" s="389"/>
      <c r="PYI71" s="390"/>
      <c r="PYJ71" s="391"/>
      <c r="PYK71" s="392"/>
      <c r="PYL71" s="393"/>
      <c r="PYM71" s="394"/>
      <c r="PYN71" s="395"/>
      <c r="PYO71" s="389"/>
      <c r="PYP71" s="390"/>
      <c r="PYQ71" s="391"/>
      <c r="PYR71" s="392"/>
      <c r="PYS71" s="393"/>
      <c r="PYT71" s="394"/>
      <c r="PYU71" s="395"/>
      <c r="PYV71" s="389"/>
      <c r="PYW71" s="390"/>
      <c r="PYX71" s="391"/>
      <c r="PYY71" s="392"/>
      <c r="PYZ71" s="393"/>
      <c r="PZA71" s="394"/>
      <c r="PZB71" s="395"/>
      <c r="PZC71" s="389"/>
      <c r="PZD71" s="390"/>
      <c r="PZE71" s="391"/>
      <c r="PZF71" s="392"/>
      <c r="PZG71" s="393"/>
      <c r="PZH71" s="394"/>
      <c r="PZI71" s="395"/>
      <c r="PZJ71" s="389"/>
      <c r="PZK71" s="390"/>
      <c r="PZL71" s="391"/>
      <c r="PZM71" s="392"/>
      <c r="PZN71" s="393"/>
      <c r="PZO71" s="394"/>
      <c r="PZP71" s="395"/>
      <c r="PZQ71" s="389"/>
      <c r="PZR71" s="390"/>
      <c r="PZS71" s="391"/>
      <c r="PZT71" s="392"/>
      <c r="PZU71" s="393"/>
      <c r="PZV71" s="394"/>
      <c r="PZW71" s="395"/>
      <c r="PZX71" s="389"/>
      <c r="PZY71" s="390"/>
      <c r="PZZ71" s="391"/>
      <c r="QAA71" s="392"/>
      <c r="QAB71" s="393"/>
      <c r="QAC71" s="394"/>
      <c r="QAD71" s="395"/>
      <c r="QAE71" s="389"/>
      <c r="QAF71" s="390"/>
      <c r="QAG71" s="391"/>
      <c r="QAH71" s="392"/>
      <c r="QAI71" s="393"/>
      <c r="QAJ71" s="394"/>
      <c r="QAK71" s="395"/>
      <c r="QAL71" s="389"/>
      <c r="QAM71" s="390"/>
      <c r="QAN71" s="391"/>
      <c r="QAO71" s="392"/>
      <c r="QAP71" s="393"/>
      <c r="QAQ71" s="394"/>
      <c r="QAR71" s="395"/>
      <c r="QAS71" s="389"/>
      <c r="QAT71" s="390"/>
      <c r="QAU71" s="391"/>
      <c r="QAV71" s="392"/>
      <c r="QAW71" s="393"/>
      <c r="QAX71" s="394"/>
      <c r="QAY71" s="395"/>
      <c r="QAZ71" s="389"/>
      <c r="QBA71" s="390"/>
      <c r="QBB71" s="391"/>
      <c r="QBC71" s="392"/>
      <c r="QBD71" s="393"/>
      <c r="QBE71" s="394"/>
      <c r="QBF71" s="395"/>
      <c r="QBG71" s="389"/>
      <c r="QBH71" s="390"/>
      <c r="QBI71" s="391"/>
      <c r="QBJ71" s="392"/>
      <c r="QBK71" s="393"/>
      <c r="QBL71" s="394"/>
      <c r="QBM71" s="395"/>
      <c r="QBN71" s="389"/>
      <c r="QBO71" s="390"/>
      <c r="QBP71" s="391"/>
      <c r="QBQ71" s="392"/>
      <c r="QBR71" s="393"/>
      <c r="QBS71" s="394"/>
      <c r="QBT71" s="395"/>
      <c r="QBU71" s="389"/>
      <c r="QBV71" s="390"/>
      <c r="QBW71" s="391"/>
      <c r="QBX71" s="392"/>
      <c r="QBY71" s="393"/>
      <c r="QBZ71" s="394"/>
      <c r="QCA71" s="395"/>
      <c r="QCB71" s="389"/>
      <c r="QCC71" s="390"/>
      <c r="QCD71" s="391"/>
      <c r="QCE71" s="392"/>
      <c r="QCF71" s="393"/>
      <c r="QCG71" s="394"/>
      <c r="QCH71" s="395"/>
      <c r="QCI71" s="389"/>
      <c r="QCJ71" s="390"/>
      <c r="QCK71" s="391"/>
      <c r="QCL71" s="392"/>
      <c r="QCM71" s="393"/>
      <c r="QCN71" s="394"/>
      <c r="QCO71" s="395"/>
      <c r="QCP71" s="389"/>
      <c r="QCQ71" s="390"/>
      <c r="QCR71" s="391"/>
      <c r="QCS71" s="392"/>
      <c r="QCT71" s="393"/>
      <c r="QCU71" s="394"/>
      <c r="QCV71" s="395"/>
      <c r="QCW71" s="389"/>
      <c r="QCX71" s="390"/>
      <c r="QCY71" s="391"/>
      <c r="QCZ71" s="392"/>
      <c r="QDA71" s="393"/>
      <c r="QDB71" s="394"/>
      <c r="QDC71" s="395"/>
      <c r="QDD71" s="389"/>
      <c r="QDE71" s="390"/>
      <c r="QDF71" s="391"/>
      <c r="QDG71" s="392"/>
      <c r="QDH71" s="393"/>
      <c r="QDI71" s="394"/>
      <c r="QDJ71" s="395"/>
      <c r="QDK71" s="389"/>
      <c r="QDL71" s="390"/>
      <c r="QDM71" s="391"/>
      <c r="QDN71" s="392"/>
      <c r="QDO71" s="393"/>
      <c r="QDP71" s="394"/>
      <c r="QDQ71" s="395"/>
      <c r="QDR71" s="389"/>
      <c r="QDS71" s="390"/>
      <c r="QDT71" s="391"/>
      <c r="QDU71" s="392"/>
      <c r="QDV71" s="393"/>
      <c r="QDW71" s="394"/>
      <c r="QDX71" s="395"/>
      <c r="QDY71" s="389"/>
      <c r="QDZ71" s="390"/>
      <c r="QEA71" s="391"/>
      <c r="QEB71" s="392"/>
      <c r="QEC71" s="393"/>
      <c r="QED71" s="394"/>
      <c r="QEE71" s="395"/>
      <c r="QEF71" s="389"/>
      <c r="QEG71" s="390"/>
      <c r="QEH71" s="391"/>
      <c r="QEI71" s="392"/>
      <c r="QEJ71" s="393"/>
      <c r="QEK71" s="394"/>
      <c r="QEL71" s="395"/>
      <c r="QEM71" s="389"/>
      <c r="QEN71" s="390"/>
      <c r="QEO71" s="391"/>
      <c r="QEP71" s="392"/>
      <c r="QEQ71" s="393"/>
      <c r="QER71" s="394"/>
      <c r="QES71" s="395"/>
      <c r="QET71" s="389"/>
      <c r="QEU71" s="390"/>
      <c r="QEV71" s="391"/>
      <c r="QEW71" s="392"/>
      <c r="QEX71" s="393"/>
      <c r="QEY71" s="394"/>
      <c r="QEZ71" s="395"/>
      <c r="QFA71" s="389"/>
      <c r="QFB71" s="390"/>
      <c r="QFC71" s="391"/>
      <c r="QFD71" s="392"/>
      <c r="QFE71" s="393"/>
      <c r="QFF71" s="394"/>
      <c r="QFG71" s="395"/>
      <c r="QFH71" s="389"/>
      <c r="QFI71" s="390"/>
      <c r="QFJ71" s="391"/>
      <c r="QFK71" s="392"/>
      <c r="QFL71" s="393"/>
      <c r="QFM71" s="394"/>
      <c r="QFN71" s="395"/>
      <c r="QFO71" s="389"/>
      <c r="QFP71" s="390"/>
      <c r="QFQ71" s="391"/>
      <c r="QFR71" s="392"/>
      <c r="QFS71" s="393"/>
      <c r="QFT71" s="394"/>
      <c r="QFU71" s="395"/>
      <c r="QFV71" s="389"/>
      <c r="QFW71" s="390"/>
      <c r="QFX71" s="391"/>
      <c r="QFY71" s="392"/>
      <c r="QFZ71" s="393"/>
      <c r="QGA71" s="394"/>
      <c r="QGB71" s="395"/>
      <c r="QGC71" s="389"/>
      <c r="QGD71" s="390"/>
      <c r="QGE71" s="391"/>
      <c r="QGF71" s="392"/>
      <c r="QGG71" s="393"/>
      <c r="QGH71" s="394"/>
      <c r="QGI71" s="395"/>
      <c r="QGJ71" s="389"/>
      <c r="QGK71" s="390"/>
      <c r="QGL71" s="391"/>
      <c r="QGM71" s="392"/>
      <c r="QGN71" s="393"/>
      <c r="QGO71" s="394"/>
      <c r="QGP71" s="395"/>
      <c r="QGQ71" s="389"/>
      <c r="QGR71" s="390"/>
      <c r="QGS71" s="391"/>
      <c r="QGT71" s="392"/>
      <c r="QGU71" s="393"/>
      <c r="QGV71" s="394"/>
      <c r="QGW71" s="395"/>
      <c r="QGX71" s="389"/>
      <c r="QGY71" s="390"/>
      <c r="QGZ71" s="391"/>
      <c r="QHA71" s="392"/>
      <c r="QHB71" s="393"/>
      <c r="QHC71" s="394"/>
      <c r="QHD71" s="395"/>
      <c r="QHE71" s="389"/>
      <c r="QHF71" s="390"/>
      <c r="QHG71" s="391"/>
      <c r="QHH71" s="392"/>
      <c r="QHI71" s="393"/>
      <c r="QHJ71" s="394"/>
      <c r="QHK71" s="395"/>
      <c r="QHL71" s="389"/>
      <c r="QHM71" s="390"/>
      <c r="QHN71" s="391"/>
      <c r="QHO71" s="392"/>
      <c r="QHP71" s="393"/>
      <c r="QHQ71" s="394"/>
      <c r="QHR71" s="395"/>
      <c r="QHS71" s="389"/>
      <c r="QHT71" s="390"/>
      <c r="QHU71" s="391"/>
      <c r="QHV71" s="392"/>
      <c r="QHW71" s="393"/>
      <c r="QHX71" s="394"/>
      <c r="QHY71" s="395"/>
      <c r="QHZ71" s="389"/>
      <c r="QIA71" s="390"/>
      <c r="QIB71" s="391"/>
      <c r="QIC71" s="392"/>
      <c r="QID71" s="393"/>
      <c r="QIE71" s="394"/>
      <c r="QIF71" s="395"/>
      <c r="QIG71" s="389"/>
      <c r="QIH71" s="390"/>
      <c r="QII71" s="391"/>
      <c r="QIJ71" s="392"/>
      <c r="QIK71" s="393"/>
      <c r="QIL71" s="394"/>
      <c r="QIM71" s="395"/>
      <c r="QIN71" s="389"/>
      <c r="QIO71" s="390"/>
      <c r="QIP71" s="391"/>
      <c r="QIQ71" s="392"/>
      <c r="QIR71" s="393"/>
      <c r="QIS71" s="394"/>
      <c r="QIT71" s="395"/>
      <c r="QIU71" s="389"/>
      <c r="QIV71" s="390"/>
      <c r="QIW71" s="391"/>
      <c r="QIX71" s="392"/>
      <c r="QIY71" s="393"/>
      <c r="QIZ71" s="394"/>
      <c r="QJA71" s="395"/>
      <c r="QJB71" s="389"/>
      <c r="QJC71" s="390"/>
      <c r="QJD71" s="391"/>
      <c r="QJE71" s="392"/>
      <c r="QJF71" s="393"/>
      <c r="QJG71" s="394"/>
      <c r="QJH71" s="395"/>
      <c r="QJI71" s="389"/>
      <c r="QJJ71" s="390"/>
      <c r="QJK71" s="391"/>
      <c r="QJL71" s="392"/>
      <c r="QJM71" s="393"/>
      <c r="QJN71" s="394"/>
      <c r="QJO71" s="395"/>
      <c r="QJP71" s="389"/>
      <c r="QJQ71" s="390"/>
      <c r="QJR71" s="391"/>
      <c r="QJS71" s="392"/>
      <c r="QJT71" s="393"/>
      <c r="QJU71" s="394"/>
      <c r="QJV71" s="395"/>
      <c r="QJW71" s="389"/>
      <c r="QJX71" s="390"/>
      <c r="QJY71" s="391"/>
      <c r="QJZ71" s="392"/>
      <c r="QKA71" s="393"/>
      <c r="QKB71" s="394"/>
      <c r="QKC71" s="395"/>
      <c r="QKD71" s="389"/>
      <c r="QKE71" s="390"/>
      <c r="QKF71" s="391"/>
      <c r="QKG71" s="392"/>
      <c r="QKH71" s="393"/>
      <c r="QKI71" s="394"/>
      <c r="QKJ71" s="395"/>
      <c r="QKK71" s="389"/>
      <c r="QKL71" s="390"/>
      <c r="QKM71" s="391"/>
      <c r="QKN71" s="392"/>
      <c r="QKO71" s="393"/>
      <c r="QKP71" s="394"/>
      <c r="QKQ71" s="395"/>
      <c r="QKR71" s="389"/>
      <c r="QKS71" s="390"/>
      <c r="QKT71" s="391"/>
      <c r="QKU71" s="392"/>
      <c r="QKV71" s="393"/>
      <c r="QKW71" s="394"/>
      <c r="QKX71" s="395"/>
      <c r="QKY71" s="389"/>
      <c r="QKZ71" s="390"/>
      <c r="QLA71" s="391"/>
      <c r="QLB71" s="392"/>
      <c r="QLC71" s="393"/>
      <c r="QLD71" s="394"/>
      <c r="QLE71" s="395"/>
      <c r="QLF71" s="389"/>
      <c r="QLG71" s="390"/>
      <c r="QLH71" s="391"/>
      <c r="QLI71" s="392"/>
      <c r="QLJ71" s="393"/>
      <c r="QLK71" s="394"/>
      <c r="QLL71" s="395"/>
      <c r="QLM71" s="389"/>
      <c r="QLN71" s="390"/>
      <c r="QLO71" s="391"/>
      <c r="QLP71" s="392"/>
      <c r="QLQ71" s="393"/>
      <c r="QLR71" s="394"/>
      <c r="QLS71" s="395"/>
      <c r="QLT71" s="389"/>
      <c r="QLU71" s="390"/>
      <c r="QLV71" s="391"/>
      <c r="QLW71" s="392"/>
      <c r="QLX71" s="393"/>
      <c r="QLY71" s="394"/>
      <c r="QLZ71" s="395"/>
      <c r="QMA71" s="389"/>
      <c r="QMB71" s="390"/>
      <c r="QMC71" s="391"/>
      <c r="QMD71" s="392"/>
      <c r="QME71" s="393"/>
      <c r="QMF71" s="394"/>
      <c r="QMG71" s="395"/>
      <c r="QMH71" s="389"/>
      <c r="QMI71" s="390"/>
      <c r="QMJ71" s="391"/>
      <c r="QMK71" s="392"/>
      <c r="QML71" s="393"/>
      <c r="QMM71" s="394"/>
      <c r="QMN71" s="395"/>
      <c r="QMO71" s="389"/>
      <c r="QMP71" s="390"/>
      <c r="QMQ71" s="391"/>
      <c r="QMR71" s="392"/>
      <c r="QMS71" s="393"/>
      <c r="QMT71" s="394"/>
      <c r="QMU71" s="395"/>
      <c r="QMV71" s="389"/>
      <c r="QMW71" s="390"/>
      <c r="QMX71" s="391"/>
      <c r="QMY71" s="392"/>
      <c r="QMZ71" s="393"/>
      <c r="QNA71" s="394"/>
      <c r="QNB71" s="395"/>
      <c r="QNC71" s="389"/>
      <c r="QND71" s="390"/>
      <c r="QNE71" s="391"/>
      <c r="QNF71" s="392"/>
      <c r="QNG71" s="393"/>
      <c r="QNH71" s="394"/>
      <c r="QNI71" s="395"/>
      <c r="QNJ71" s="389"/>
      <c r="QNK71" s="390"/>
      <c r="QNL71" s="391"/>
      <c r="QNM71" s="392"/>
      <c r="QNN71" s="393"/>
      <c r="QNO71" s="394"/>
      <c r="QNP71" s="395"/>
      <c r="QNQ71" s="389"/>
      <c r="QNR71" s="390"/>
      <c r="QNS71" s="391"/>
      <c r="QNT71" s="392"/>
      <c r="QNU71" s="393"/>
      <c r="QNV71" s="394"/>
      <c r="QNW71" s="395"/>
      <c r="QNX71" s="389"/>
      <c r="QNY71" s="390"/>
      <c r="QNZ71" s="391"/>
      <c r="QOA71" s="392"/>
      <c r="QOB71" s="393"/>
      <c r="QOC71" s="394"/>
      <c r="QOD71" s="395"/>
      <c r="QOE71" s="389"/>
      <c r="QOF71" s="390"/>
      <c r="QOG71" s="391"/>
      <c r="QOH71" s="392"/>
      <c r="QOI71" s="393"/>
      <c r="QOJ71" s="394"/>
      <c r="QOK71" s="395"/>
      <c r="QOL71" s="389"/>
      <c r="QOM71" s="390"/>
      <c r="QON71" s="391"/>
      <c r="QOO71" s="392"/>
      <c r="QOP71" s="393"/>
      <c r="QOQ71" s="394"/>
      <c r="QOR71" s="395"/>
      <c r="QOS71" s="389"/>
      <c r="QOT71" s="390"/>
      <c r="QOU71" s="391"/>
      <c r="QOV71" s="392"/>
      <c r="QOW71" s="393"/>
      <c r="QOX71" s="394"/>
      <c r="QOY71" s="395"/>
      <c r="QOZ71" s="389"/>
      <c r="QPA71" s="390"/>
      <c r="QPB71" s="391"/>
      <c r="QPC71" s="392"/>
      <c r="QPD71" s="393"/>
      <c r="QPE71" s="394"/>
      <c r="QPF71" s="395"/>
      <c r="QPG71" s="389"/>
      <c r="QPH71" s="390"/>
      <c r="QPI71" s="391"/>
      <c r="QPJ71" s="392"/>
      <c r="QPK71" s="393"/>
      <c r="QPL71" s="394"/>
      <c r="QPM71" s="395"/>
      <c r="QPN71" s="389"/>
      <c r="QPO71" s="390"/>
      <c r="QPP71" s="391"/>
      <c r="QPQ71" s="392"/>
      <c r="QPR71" s="393"/>
      <c r="QPS71" s="394"/>
      <c r="QPT71" s="395"/>
      <c r="QPU71" s="389"/>
      <c r="QPV71" s="390"/>
      <c r="QPW71" s="391"/>
      <c r="QPX71" s="392"/>
      <c r="QPY71" s="393"/>
      <c r="QPZ71" s="394"/>
      <c r="QQA71" s="395"/>
      <c r="QQB71" s="389"/>
      <c r="QQC71" s="390"/>
      <c r="QQD71" s="391"/>
      <c r="QQE71" s="392"/>
      <c r="QQF71" s="393"/>
      <c r="QQG71" s="394"/>
      <c r="QQH71" s="395"/>
      <c r="QQI71" s="389"/>
      <c r="QQJ71" s="390"/>
      <c r="QQK71" s="391"/>
      <c r="QQL71" s="392"/>
      <c r="QQM71" s="393"/>
      <c r="QQN71" s="394"/>
      <c r="QQO71" s="395"/>
      <c r="QQP71" s="389"/>
      <c r="QQQ71" s="390"/>
      <c r="QQR71" s="391"/>
      <c r="QQS71" s="392"/>
      <c r="QQT71" s="393"/>
      <c r="QQU71" s="394"/>
      <c r="QQV71" s="395"/>
      <c r="QQW71" s="389"/>
      <c r="QQX71" s="390"/>
      <c r="QQY71" s="391"/>
      <c r="QQZ71" s="392"/>
      <c r="QRA71" s="393"/>
      <c r="QRB71" s="394"/>
      <c r="QRC71" s="395"/>
      <c r="QRD71" s="389"/>
      <c r="QRE71" s="390"/>
      <c r="QRF71" s="391"/>
      <c r="QRG71" s="392"/>
      <c r="QRH71" s="393"/>
      <c r="QRI71" s="394"/>
      <c r="QRJ71" s="395"/>
      <c r="QRK71" s="389"/>
      <c r="QRL71" s="390"/>
      <c r="QRM71" s="391"/>
      <c r="QRN71" s="392"/>
      <c r="QRO71" s="393"/>
      <c r="QRP71" s="394"/>
      <c r="QRQ71" s="395"/>
      <c r="QRR71" s="389"/>
      <c r="QRS71" s="390"/>
      <c r="QRT71" s="391"/>
      <c r="QRU71" s="392"/>
      <c r="QRV71" s="393"/>
      <c r="QRW71" s="394"/>
      <c r="QRX71" s="395"/>
      <c r="QRY71" s="389"/>
      <c r="QRZ71" s="390"/>
      <c r="QSA71" s="391"/>
      <c r="QSB71" s="392"/>
      <c r="QSC71" s="393"/>
      <c r="QSD71" s="394"/>
      <c r="QSE71" s="395"/>
      <c r="QSF71" s="389"/>
      <c r="QSG71" s="390"/>
      <c r="QSH71" s="391"/>
      <c r="QSI71" s="392"/>
      <c r="QSJ71" s="393"/>
      <c r="QSK71" s="394"/>
      <c r="QSL71" s="395"/>
      <c r="QSM71" s="389"/>
      <c r="QSN71" s="390"/>
      <c r="QSO71" s="391"/>
      <c r="QSP71" s="392"/>
      <c r="QSQ71" s="393"/>
      <c r="QSR71" s="394"/>
      <c r="QSS71" s="395"/>
      <c r="QST71" s="389"/>
      <c r="QSU71" s="390"/>
      <c r="QSV71" s="391"/>
      <c r="QSW71" s="392"/>
      <c r="QSX71" s="393"/>
      <c r="QSY71" s="394"/>
      <c r="QSZ71" s="395"/>
      <c r="QTA71" s="389"/>
      <c r="QTB71" s="390"/>
      <c r="QTC71" s="391"/>
      <c r="QTD71" s="392"/>
      <c r="QTE71" s="393"/>
      <c r="QTF71" s="394"/>
      <c r="QTG71" s="395"/>
      <c r="QTH71" s="389"/>
      <c r="QTI71" s="390"/>
      <c r="QTJ71" s="391"/>
      <c r="QTK71" s="392"/>
      <c r="QTL71" s="393"/>
      <c r="QTM71" s="394"/>
      <c r="QTN71" s="395"/>
      <c r="QTO71" s="389"/>
      <c r="QTP71" s="390"/>
      <c r="QTQ71" s="391"/>
      <c r="QTR71" s="392"/>
      <c r="QTS71" s="393"/>
      <c r="QTT71" s="394"/>
      <c r="QTU71" s="395"/>
      <c r="QTV71" s="389"/>
      <c r="QTW71" s="390"/>
      <c r="QTX71" s="391"/>
      <c r="QTY71" s="392"/>
      <c r="QTZ71" s="393"/>
      <c r="QUA71" s="394"/>
      <c r="QUB71" s="395"/>
      <c r="QUC71" s="389"/>
      <c r="QUD71" s="390"/>
      <c r="QUE71" s="391"/>
      <c r="QUF71" s="392"/>
      <c r="QUG71" s="393"/>
      <c r="QUH71" s="394"/>
      <c r="QUI71" s="395"/>
      <c r="QUJ71" s="389"/>
      <c r="QUK71" s="390"/>
      <c r="QUL71" s="391"/>
      <c r="QUM71" s="392"/>
      <c r="QUN71" s="393"/>
      <c r="QUO71" s="394"/>
      <c r="QUP71" s="395"/>
      <c r="QUQ71" s="389"/>
      <c r="QUR71" s="390"/>
      <c r="QUS71" s="391"/>
      <c r="QUT71" s="392"/>
      <c r="QUU71" s="393"/>
      <c r="QUV71" s="394"/>
      <c r="QUW71" s="395"/>
      <c r="QUX71" s="389"/>
      <c r="QUY71" s="390"/>
      <c r="QUZ71" s="391"/>
      <c r="QVA71" s="392"/>
      <c r="QVB71" s="393"/>
      <c r="QVC71" s="394"/>
      <c r="QVD71" s="395"/>
      <c r="QVE71" s="389"/>
      <c r="QVF71" s="390"/>
      <c r="QVG71" s="391"/>
      <c r="QVH71" s="392"/>
      <c r="QVI71" s="393"/>
      <c r="QVJ71" s="394"/>
      <c r="QVK71" s="395"/>
      <c r="QVL71" s="389"/>
      <c r="QVM71" s="390"/>
      <c r="QVN71" s="391"/>
      <c r="QVO71" s="392"/>
      <c r="QVP71" s="393"/>
      <c r="QVQ71" s="394"/>
      <c r="QVR71" s="395"/>
      <c r="QVS71" s="389"/>
      <c r="QVT71" s="390"/>
      <c r="QVU71" s="391"/>
      <c r="QVV71" s="392"/>
      <c r="QVW71" s="393"/>
      <c r="QVX71" s="394"/>
      <c r="QVY71" s="395"/>
      <c r="QVZ71" s="389"/>
      <c r="QWA71" s="390"/>
      <c r="QWB71" s="391"/>
      <c r="QWC71" s="392"/>
      <c r="QWD71" s="393"/>
      <c r="QWE71" s="394"/>
      <c r="QWF71" s="395"/>
      <c r="QWG71" s="389"/>
      <c r="QWH71" s="390"/>
      <c r="QWI71" s="391"/>
      <c r="QWJ71" s="392"/>
      <c r="QWK71" s="393"/>
      <c r="QWL71" s="394"/>
      <c r="QWM71" s="395"/>
      <c r="QWN71" s="389"/>
      <c r="QWO71" s="390"/>
      <c r="QWP71" s="391"/>
      <c r="QWQ71" s="392"/>
      <c r="QWR71" s="393"/>
      <c r="QWS71" s="394"/>
      <c r="QWT71" s="395"/>
      <c r="QWU71" s="389"/>
      <c r="QWV71" s="390"/>
      <c r="QWW71" s="391"/>
      <c r="QWX71" s="392"/>
      <c r="QWY71" s="393"/>
      <c r="QWZ71" s="394"/>
      <c r="QXA71" s="395"/>
      <c r="QXB71" s="389"/>
      <c r="QXC71" s="390"/>
      <c r="QXD71" s="391"/>
      <c r="QXE71" s="392"/>
      <c r="QXF71" s="393"/>
      <c r="QXG71" s="394"/>
      <c r="QXH71" s="395"/>
      <c r="QXI71" s="389"/>
      <c r="QXJ71" s="390"/>
      <c r="QXK71" s="391"/>
      <c r="QXL71" s="392"/>
      <c r="QXM71" s="393"/>
      <c r="QXN71" s="394"/>
      <c r="QXO71" s="395"/>
      <c r="QXP71" s="389"/>
      <c r="QXQ71" s="390"/>
      <c r="QXR71" s="391"/>
      <c r="QXS71" s="392"/>
      <c r="QXT71" s="393"/>
      <c r="QXU71" s="394"/>
      <c r="QXV71" s="395"/>
      <c r="QXW71" s="389"/>
      <c r="QXX71" s="390"/>
      <c r="QXY71" s="391"/>
      <c r="QXZ71" s="392"/>
      <c r="QYA71" s="393"/>
      <c r="QYB71" s="394"/>
      <c r="QYC71" s="395"/>
      <c r="QYD71" s="389"/>
      <c r="QYE71" s="390"/>
      <c r="QYF71" s="391"/>
      <c r="QYG71" s="392"/>
      <c r="QYH71" s="393"/>
      <c r="QYI71" s="394"/>
      <c r="QYJ71" s="395"/>
      <c r="QYK71" s="389"/>
      <c r="QYL71" s="390"/>
      <c r="QYM71" s="391"/>
      <c r="QYN71" s="392"/>
      <c r="QYO71" s="393"/>
      <c r="QYP71" s="394"/>
      <c r="QYQ71" s="395"/>
      <c r="QYR71" s="389"/>
      <c r="QYS71" s="390"/>
      <c r="QYT71" s="391"/>
      <c r="QYU71" s="392"/>
      <c r="QYV71" s="393"/>
      <c r="QYW71" s="394"/>
      <c r="QYX71" s="395"/>
      <c r="QYY71" s="389"/>
      <c r="QYZ71" s="390"/>
      <c r="QZA71" s="391"/>
      <c r="QZB71" s="392"/>
      <c r="QZC71" s="393"/>
      <c r="QZD71" s="394"/>
      <c r="QZE71" s="395"/>
      <c r="QZF71" s="389"/>
      <c r="QZG71" s="390"/>
      <c r="QZH71" s="391"/>
      <c r="QZI71" s="392"/>
      <c r="QZJ71" s="393"/>
      <c r="QZK71" s="394"/>
      <c r="QZL71" s="395"/>
      <c r="QZM71" s="389"/>
      <c r="QZN71" s="390"/>
      <c r="QZO71" s="391"/>
      <c r="QZP71" s="392"/>
      <c r="QZQ71" s="393"/>
      <c r="QZR71" s="394"/>
      <c r="QZS71" s="395"/>
      <c r="QZT71" s="389"/>
      <c r="QZU71" s="390"/>
      <c r="QZV71" s="391"/>
      <c r="QZW71" s="392"/>
      <c r="QZX71" s="393"/>
      <c r="QZY71" s="394"/>
      <c r="QZZ71" s="395"/>
      <c r="RAA71" s="389"/>
      <c r="RAB71" s="390"/>
      <c r="RAC71" s="391"/>
      <c r="RAD71" s="392"/>
      <c r="RAE71" s="393"/>
      <c r="RAF71" s="394"/>
      <c r="RAG71" s="395"/>
      <c r="RAH71" s="389"/>
      <c r="RAI71" s="390"/>
      <c r="RAJ71" s="391"/>
      <c r="RAK71" s="392"/>
      <c r="RAL71" s="393"/>
      <c r="RAM71" s="394"/>
      <c r="RAN71" s="395"/>
      <c r="RAO71" s="389"/>
      <c r="RAP71" s="390"/>
      <c r="RAQ71" s="391"/>
      <c r="RAR71" s="392"/>
      <c r="RAS71" s="393"/>
      <c r="RAT71" s="394"/>
      <c r="RAU71" s="395"/>
      <c r="RAV71" s="389"/>
      <c r="RAW71" s="390"/>
      <c r="RAX71" s="391"/>
      <c r="RAY71" s="392"/>
      <c r="RAZ71" s="393"/>
      <c r="RBA71" s="394"/>
      <c r="RBB71" s="395"/>
      <c r="RBC71" s="389"/>
      <c r="RBD71" s="390"/>
      <c r="RBE71" s="391"/>
      <c r="RBF71" s="392"/>
      <c r="RBG71" s="393"/>
      <c r="RBH71" s="394"/>
      <c r="RBI71" s="395"/>
      <c r="RBJ71" s="389"/>
      <c r="RBK71" s="390"/>
      <c r="RBL71" s="391"/>
      <c r="RBM71" s="392"/>
      <c r="RBN71" s="393"/>
      <c r="RBO71" s="394"/>
      <c r="RBP71" s="395"/>
      <c r="RBQ71" s="389"/>
      <c r="RBR71" s="390"/>
      <c r="RBS71" s="391"/>
      <c r="RBT71" s="392"/>
      <c r="RBU71" s="393"/>
      <c r="RBV71" s="394"/>
      <c r="RBW71" s="395"/>
      <c r="RBX71" s="389"/>
      <c r="RBY71" s="390"/>
      <c r="RBZ71" s="391"/>
      <c r="RCA71" s="392"/>
      <c r="RCB71" s="393"/>
      <c r="RCC71" s="394"/>
      <c r="RCD71" s="395"/>
      <c r="RCE71" s="389"/>
      <c r="RCF71" s="390"/>
      <c r="RCG71" s="391"/>
      <c r="RCH71" s="392"/>
      <c r="RCI71" s="393"/>
      <c r="RCJ71" s="394"/>
      <c r="RCK71" s="395"/>
      <c r="RCL71" s="389"/>
      <c r="RCM71" s="390"/>
      <c r="RCN71" s="391"/>
      <c r="RCO71" s="392"/>
      <c r="RCP71" s="393"/>
      <c r="RCQ71" s="394"/>
      <c r="RCR71" s="395"/>
      <c r="RCS71" s="389"/>
      <c r="RCT71" s="390"/>
      <c r="RCU71" s="391"/>
      <c r="RCV71" s="392"/>
      <c r="RCW71" s="393"/>
      <c r="RCX71" s="394"/>
      <c r="RCY71" s="395"/>
      <c r="RCZ71" s="389"/>
      <c r="RDA71" s="390"/>
      <c r="RDB71" s="391"/>
      <c r="RDC71" s="392"/>
      <c r="RDD71" s="393"/>
      <c r="RDE71" s="394"/>
      <c r="RDF71" s="395"/>
      <c r="RDG71" s="389"/>
      <c r="RDH71" s="390"/>
      <c r="RDI71" s="391"/>
      <c r="RDJ71" s="392"/>
      <c r="RDK71" s="393"/>
      <c r="RDL71" s="394"/>
      <c r="RDM71" s="395"/>
      <c r="RDN71" s="389"/>
      <c r="RDO71" s="390"/>
      <c r="RDP71" s="391"/>
      <c r="RDQ71" s="392"/>
      <c r="RDR71" s="393"/>
      <c r="RDS71" s="394"/>
      <c r="RDT71" s="395"/>
      <c r="RDU71" s="389"/>
      <c r="RDV71" s="390"/>
      <c r="RDW71" s="391"/>
      <c r="RDX71" s="392"/>
      <c r="RDY71" s="393"/>
      <c r="RDZ71" s="394"/>
      <c r="REA71" s="395"/>
      <c r="REB71" s="389"/>
      <c r="REC71" s="390"/>
      <c r="RED71" s="391"/>
      <c r="REE71" s="392"/>
      <c r="REF71" s="393"/>
      <c r="REG71" s="394"/>
      <c r="REH71" s="395"/>
      <c r="REI71" s="389"/>
      <c r="REJ71" s="390"/>
      <c r="REK71" s="391"/>
      <c r="REL71" s="392"/>
      <c r="REM71" s="393"/>
      <c r="REN71" s="394"/>
      <c r="REO71" s="395"/>
      <c r="REP71" s="389"/>
      <c r="REQ71" s="390"/>
      <c r="RER71" s="391"/>
      <c r="RES71" s="392"/>
      <c r="RET71" s="393"/>
      <c r="REU71" s="394"/>
      <c r="REV71" s="395"/>
      <c r="REW71" s="389"/>
      <c r="REX71" s="390"/>
      <c r="REY71" s="391"/>
      <c r="REZ71" s="392"/>
      <c r="RFA71" s="393"/>
      <c r="RFB71" s="394"/>
      <c r="RFC71" s="395"/>
      <c r="RFD71" s="389"/>
      <c r="RFE71" s="390"/>
      <c r="RFF71" s="391"/>
      <c r="RFG71" s="392"/>
      <c r="RFH71" s="393"/>
      <c r="RFI71" s="394"/>
      <c r="RFJ71" s="395"/>
      <c r="RFK71" s="389"/>
      <c r="RFL71" s="390"/>
      <c r="RFM71" s="391"/>
      <c r="RFN71" s="392"/>
      <c r="RFO71" s="393"/>
      <c r="RFP71" s="394"/>
      <c r="RFQ71" s="395"/>
      <c r="RFR71" s="389"/>
      <c r="RFS71" s="390"/>
      <c r="RFT71" s="391"/>
      <c r="RFU71" s="392"/>
      <c r="RFV71" s="393"/>
      <c r="RFW71" s="394"/>
      <c r="RFX71" s="395"/>
      <c r="RFY71" s="389"/>
      <c r="RFZ71" s="390"/>
      <c r="RGA71" s="391"/>
      <c r="RGB71" s="392"/>
      <c r="RGC71" s="393"/>
      <c r="RGD71" s="394"/>
      <c r="RGE71" s="395"/>
      <c r="RGF71" s="389"/>
      <c r="RGG71" s="390"/>
      <c r="RGH71" s="391"/>
      <c r="RGI71" s="392"/>
      <c r="RGJ71" s="393"/>
      <c r="RGK71" s="394"/>
      <c r="RGL71" s="395"/>
      <c r="RGM71" s="389"/>
      <c r="RGN71" s="390"/>
      <c r="RGO71" s="391"/>
      <c r="RGP71" s="392"/>
      <c r="RGQ71" s="393"/>
      <c r="RGR71" s="394"/>
      <c r="RGS71" s="395"/>
      <c r="RGT71" s="389"/>
      <c r="RGU71" s="390"/>
      <c r="RGV71" s="391"/>
      <c r="RGW71" s="392"/>
      <c r="RGX71" s="393"/>
      <c r="RGY71" s="394"/>
      <c r="RGZ71" s="395"/>
      <c r="RHA71" s="389"/>
      <c r="RHB71" s="390"/>
      <c r="RHC71" s="391"/>
      <c r="RHD71" s="392"/>
      <c r="RHE71" s="393"/>
      <c r="RHF71" s="394"/>
      <c r="RHG71" s="395"/>
      <c r="RHH71" s="389"/>
      <c r="RHI71" s="390"/>
      <c r="RHJ71" s="391"/>
      <c r="RHK71" s="392"/>
      <c r="RHL71" s="393"/>
      <c r="RHM71" s="394"/>
      <c r="RHN71" s="395"/>
      <c r="RHO71" s="389"/>
      <c r="RHP71" s="390"/>
      <c r="RHQ71" s="391"/>
      <c r="RHR71" s="392"/>
      <c r="RHS71" s="393"/>
      <c r="RHT71" s="394"/>
      <c r="RHU71" s="395"/>
      <c r="RHV71" s="389"/>
      <c r="RHW71" s="390"/>
      <c r="RHX71" s="391"/>
      <c r="RHY71" s="392"/>
      <c r="RHZ71" s="393"/>
      <c r="RIA71" s="394"/>
      <c r="RIB71" s="395"/>
      <c r="RIC71" s="389"/>
      <c r="RID71" s="390"/>
      <c r="RIE71" s="391"/>
      <c r="RIF71" s="392"/>
      <c r="RIG71" s="393"/>
      <c r="RIH71" s="394"/>
      <c r="RII71" s="395"/>
      <c r="RIJ71" s="389"/>
      <c r="RIK71" s="390"/>
      <c r="RIL71" s="391"/>
      <c r="RIM71" s="392"/>
      <c r="RIN71" s="393"/>
      <c r="RIO71" s="394"/>
      <c r="RIP71" s="395"/>
      <c r="RIQ71" s="389"/>
      <c r="RIR71" s="390"/>
      <c r="RIS71" s="391"/>
      <c r="RIT71" s="392"/>
      <c r="RIU71" s="393"/>
      <c r="RIV71" s="394"/>
      <c r="RIW71" s="395"/>
      <c r="RIX71" s="389"/>
      <c r="RIY71" s="390"/>
      <c r="RIZ71" s="391"/>
      <c r="RJA71" s="392"/>
      <c r="RJB71" s="393"/>
      <c r="RJC71" s="394"/>
      <c r="RJD71" s="395"/>
      <c r="RJE71" s="389"/>
      <c r="RJF71" s="390"/>
      <c r="RJG71" s="391"/>
      <c r="RJH71" s="392"/>
      <c r="RJI71" s="393"/>
      <c r="RJJ71" s="394"/>
      <c r="RJK71" s="395"/>
      <c r="RJL71" s="389"/>
      <c r="RJM71" s="390"/>
      <c r="RJN71" s="391"/>
      <c r="RJO71" s="392"/>
      <c r="RJP71" s="393"/>
      <c r="RJQ71" s="394"/>
      <c r="RJR71" s="395"/>
      <c r="RJS71" s="389"/>
      <c r="RJT71" s="390"/>
      <c r="RJU71" s="391"/>
      <c r="RJV71" s="392"/>
      <c r="RJW71" s="393"/>
      <c r="RJX71" s="394"/>
      <c r="RJY71" s="395"/>
      <c r="RJZ71" s="389"/>
      <c r="RKA71" s="390"/>
      <c r="RKB71" s="391"/>
      <c r="RKC71" s="392"/>
      <c r="RKD71" s="393"/>
      <c r="RKE71" s="394"/>
      <c r="RKF71" s="395"/>
      <c r="RKG71" s="389"/>
      <c r="RKH71" s="390"/>
      <c r="RKI71" s="391"/>
      <c r="RKJ71" s="392"/>
      <c r="RKK71" s="393"/>
      <c r="RKL71" s="394"/>
      <c r="RKM71" s="395"/>
      <c r="RKN71" s="389"/>
      <c r="RKO71" s="390"/>
      <c r="RKP71" s="391"/>
      <c r="RKQ71" s="392"/>
      <c r="RKR71" s="393"/>
      <c r="RKS71" s="394"/>
      <c r="RKT71" s="395"/>
      <c r="RKU71" s="389"/>
      <c r="RKV71" s="390"/>
      <c r="RKW71" s="391"/>
      <c r="RKX71" s="392"/>
      <c r="RKY71" s="393"/>
      <c r="RKZ71" s="394"/>
      <c r="RLA71" s="395"/>
      <c r="RLB71" s="389"/>
      <c r="RLC71" s="390"/>
      <c r="RLD71" s="391"/>
      <c r="RLE71" s="392"/>
      <c r="RLF71" s="393"/>
      <c r="RLG71" s="394"/>
      <c r="RLH71" s="395"/>
      <c r="RLI71" s="389"/>
      <c r="RLJ71" s="390"/>
      <c r="RLK71" s="391"/>
      <c r="RLL71" s="392"/>
      <c r="RLM71" s="393"/>
      <c r="RLN71" s="394"/>
      <c r="RLO71" s="395"/>
      <c r="RLP71" s="389"/>
      <c r="RLQ71" s="390"/>
      <c r="RLR71" s="391"/>
      <c r="RLS71" s="392"/>
      <c r="RLT71" s="393"/>
      <c r="RLU71" s="394"/>
      <c r="RLV71" s="395"/>
      <c r="RLW71" s="389"/>
      <c r="RLX71" s="390"/>
      <c r="RLY71" s="391"/>
      <c r="RLZ71" s="392"/>
      <c r="RMA71" s="393"/>
      <c r="RMB71" s="394"/>
      <c r="RMC71" s="395"/>
      <c r="RMD71" s="389"/>
      <c r="RME71" s="390"/>
      <c r="RMF71" s="391"/>
      <c r="RMG71" s="392"/>
      <c r="RMH71" s="393"/>
      <c r="RMI71" s="394"/>
      <c r="RMJ71" s="395"/>
      <c r="RMK71" s="389"/>
      <c r="RML71" s="390"/>
      <c r="RMM71" s="391"/>
      <c r="RMN71" s="392"/>
      <c r="RMO71" s="393"/>
      <c r="RMP71" s="394"/>
      <c r="RMQ71" s="395"/>
      <c r="RMR71" s="389"/>
      <c r="RMS71" s="390"/>
      <c r="RMT71" s="391"/>
      <c r="RMU71" s="392"/>
      <c r="RMV71" s="393"/>
      <c r="RMW71" s="394"/>
      <c r="RMX71" s="395"/>
      <c r="RMY71" s="389"/>
      <c r="RMZ71" s="390"/>
      <c r="RNA71" s="391"/>
      <c r="RNB71" s="392"/>
      <c r="RNC71" s="393"/>
      <c r="RND71" s="394"/>
      <c r="RNE71" s="395"/>
      <c r="RNF71" s="389"/>
      <c r="RNG71" s="390"/>
      <c r="RNH71" s="391"/>
      <c r="RNI71" s="392"/>
      <c r="RNJ71" s="393"/>
      <c r="RNK71" s="394"/>
      <c r="RNL71" s="395"/>
      <c r="RNM71" s="389"/>
      <c r="RNN71" s="390"/>
      <c r="RNO71" s="391"/>
      <c r="RNP71" s="392"/>
      <c r="RNQ71" s="393"/>
      <c r="RNR71" s="394"/>
      <c r="RNS71" s="395"/>
      <c r="RNT71" s="389"/>
      <c r="RNU71" s="390"/>
      <c r="RNV71" s="391"/>
      <c r="RNW71" s="392"/>
      <c r="RNX71" s="393"/>
      <c r="RNY71" s="394"/>
      <c r="RNZ71" s="395"/>
      <c r="ROA71" s="389"/>
      <c r="ROB71" s="390"/>
      <c r="ROC71" s="391"/>
      <c r="ROD71" s="392"/>
      <c r="ROE71" s="393"/>
      <c r="ROF71" s="394"/>
      <c r="ROG71" s="395"/>
      <c r="ROH71" s="389"/>
      <c r="ROI71" s="390"/>
      <c r="ROJ71" s="391"/>
      <c r="ROK71" s="392"/>
      <c r="ROL71" s="393"/>
      <c r="ROM71" s="394"/>
      <c r="RON71" s="395"/>
      <c r="ROO71" s="389"/>
      <c r="ROP71" s="390"/>
      <c r="ROQ71" s="391"/>
      <c r="ROR71" s="392"/>
      <c r="ROS71" s="393"/>
      <c r="ROT71" s="394"/>
      <c r="ROU71" s="395"/>
      <c r="ROV71" s="389"/>
      <c r="ROW71" s="390"/>
      <c r="ROX71" s="391"/>
      <c r="ROY71" s="392"/>
      <c r="ROZ71" s="393"/>
      <c r="RPA71" s="394"/>
      <c r="RPB71" s="395"/>
      <c r="RPC71" s="389"/>
      <c r="RPD71" s="390"/>
      <c r="RPE71" s="391"/>
      <c r="RPF71" s="392"/>
      <c r="RPG71" s="393"/>
      <c r="RPH71" s="394"/>
      <c r="RPI71" s="395"/>
      <c r="RPJ71" s="389"/>
      <c r="RPK71" s="390"/>
      <c r="RPL71" s="391"/>
      <c r="RPM71" s="392"/>
      <c r="RPN71" s="393"/>
      <c r="RPO71" s="394"/>
      <c r="RPP71" s="395"/>
      <c r="RPQ71" s="389"/>
      <c r="RPR71" s="390"/>
      <c r="RPS71" s="391"/>
      <c r="RPT71" s="392"/>
      <c r="RPU71" s="393"/>
      <c r="RPV71" s="394"/>
      <c r="RPW71" s="395"/>
      <c r="RPX71" s="389"/>
      <c r="RPY71" s="390"/>
      <c r="RPZ71" s="391"/>
      <c r="RQA71" s="392"/>
      <c r="RQB71" s="393"/>
      <c r="RQC71" s="394"/>
      <c r="RQD71" s="395"/>
      <c r="RQE71" s="389"/>
      <c r="RQF71" s="390"/>
      <c r="RQG71" s="391"/>
      <c r="RQH71" s="392"/>
      <c r="RQI71" s="393"/>
      <c r="RQJ71" s="394"/>
      <c r="RQK71" s="395"/>
      <c r="RQL71" s="389"/>
      <c r="RQM71" s="390"/>
      <c r="RQN71" s="391"/>
      <c r="RQO71" s="392"/>
      <c r="RQP71" s="393"/>
      <c r="RQQ71" s="394"/>
      <c r="RQR71" s="395"/>
      <c r="RQS71" s="389"/>
      <c r="RQT71" s="390"/>
      <c r="RQU71" s="391"/>
      <c r="RQV71" s="392"/>
      <c r="RQW71" s="393"/>
      <c r="RQX71" s="394"/>
      <c r="RQY71" s="395"/>
      <c r="RQZ71" s="389"/>
      <c r="RRA71" s="390"/>
      <c r="RRB71" s="391"/>
      <c r="RRC71" s="392"/>
      <c r="RRD71" s="393"/>
      <c r="RRE71" s="394"/>
      <c r="RRF71" s="395"/>
      <c r="RRG71" s="389"/>
      <c r="RRH71" s="390"/>
      <c r="RRI71" s="391"/>
      <c r="RRJ71" s="392"/>
      <c r="RRK71" s="393"/>
      <c r="RRL71" s="394"/>
      <c r="RRM71" s="395"/>
      <c r="RRN71" s="389"/>
      <c r="RRO71" s="390"/>
      <c r="RRP71" s="391"/>
      <c r="RRQ71" s="392"/>
      <c r="RRR71" s="393"/>
      <c r="RRS71" s="394"/>
      <c r="RRT71" s="395"/>
      <c r="RRU71" s="389"/>
      <c r="RRV71" s="390"/>
      <c r="RRW71" s="391"/>
      <c r="RRX71" s="392"/>
      <c r="RRY71" s="393"/>
      <c r="RRZ71" s="394"/>
      <c r="RSA71" s="395"/>
      <c r="RSB71" s="389"/>
      <c r="RSC71" s="390"/>
      <c r="RSD71" s="391"/>
      <c r="RSE71" s="392"/>
      <c r="RSF71" s="393"/>
      <c r="RSG71" s="394"/>
      <c r="RSH71" s="395"/>
      <c r="RSI71" s="389"/>
      <c r="RSJ71" s="390"/>
      <c r="RSK71" s="391"/>
      <c r="RSL71" s="392"/>
      <c r="RSM71" s="393"/>
      <c r="RSN71" s="394"/>
      <c r="RSO71" s="395"/>
      <c r="RSP71" s="389"/>
      <c r="RSQ71" s="390"/>
      <c r="RSR71" s="391"/>
      <c r="RSS71" s="392"/>
      <c r="RST71" s="393"/>
      <c r="RSU71" s="394"/>
      <c r="RSV71" s="395"/>
      <c r="RSW71" s="389"/>
      <c r="RSX71" s="390"/>
      <c r="RSY71" s="391"/>
      <c r="RSZ71" s="392"/>
      <c r="RTA71" s="393"/>
      <c r="RTB71" s="394"/>
      <c r="RTC71" s="395"/>
      <c r="RTD71" s="389"/>
      <c r="RTE71" s="390"/>
      <c r="RTF71" s="391"/>
      <c r="RTG71" s="392"/>
      <c r="RTH71" s="393"/>
      <c r="RTI71" s="394"/>
      <c r="RTJ71" s="395"/>
      <c r="RTK71" s="389"/>
      <c r="RTL71" s="390"/>
      <c r="RTM71" s="391"/>
      <c r="RTN71" s="392"/>
      <c r="RTO71" s="393"/>
      <c r="RTP71" s="394"/>
      <c r="RTQ71" s="395"/>
      <c r="RTR71" s="389"/>
      <c r="RTS71" s="390"/>
      <c r="RTT71" s="391"/>
      <c r="RTU71" s="392"/>
      <c r="RTV71" s="393"/>
      <c r="RTW71" s="394"/>
      <c r="RTX71" s="395"/>
      <c r="RTY71" s="389"/>
      <c r="RTZ71" s="390"/>
      <c r="RUA71" s="391"/>
      <c r="RUB71" s="392"/>
      <c r="RUC71" s="393"/>
      <c r="RUD71" s="394"/>
      <c r="RUE71" s="395"/>
      <c r="RUF71" s="389"/>
      <c r="RUG71" s="390"/>
      <c r="RUH71" s="391"/>
      <c r="RUI71" s="392"/>
      <c r="RUJ71" s="393"/>
      <c r="RUK71" s="394"/>
      <c r="RUL71" s="395"/>
      <c r="RUM71" s="389"/>
      <c r="RUN71" s="390"/>
      <c r="RUO71" s="391"/>
      <c r="RUP71" s="392"/>
      <c r="RUQ71" s="393"/>
      <c r="RUR71" s="394"/>
      <c r="RUS71" s="395"/>
      <c r="RUT71" s="389"/>
      <c r="RUU71" s="390"/>
      <c r="RUV71" s="391"/>
      <c r="RUW71" s="392"/>
      <c r="RUX71" s="393"/>
      <c r="RUY71" s="394"/>
      <c r="RUZ71" s="395"/>
      <c r="RVA71" s="389"/>
      <c r="RVB71" s="390"/>
      <c r="RVC71" s="391"/>
      <c r="RVD71" s="392"/>
      <c r="RVE71" s="393"/>
      <c r="RVF71" s="394"/>
      <c r="RVG71" s="395"/>
      <c r="RVH71" s="389"/>
      <c r="RVI71" s="390"/>
      <c r="RVJ71" s="391"/>
      <c r="RVK71" s="392"/>
      <c r="RVL71" s="393"/>
      <c r="RVM71" s="394"/>
      <c r="RVN71" s="395"/>
      <c r="RVO71" s="389"/>
      <c r="RVP71" s="390"/>
      <c r="RVQ71" s="391"/>
      <c r="RVR71" s="392"/>
      <c r="RVS71" s="393"/>
      <c r="RVT71" s="394"/>
      <c r="RVU71" s="395"/>
      <c r="RVV71" s="389"/>
      <c r="RVW71" s="390"/>
      <c r="RVX71" s="391"/>
      <c r="RVY71" s="392"/>
      <c r="RVZ71" s="393"/>
      <c r="RWA71" s="394"/>
      <c r="RWB71" s="395"/>
      <c r="RWC71" s="389"/>
      <c r="RWD71" s="390"/>
      <c r="RWE71" s="391"/>
      <c r="RWF71" s="392"/>
      <c r="RWG71" s="393"/>
      <c r="RWH71" s="394"/>
      <c r="RWI71" s="395"/>
      <c r="RWJ71" s="389"/>
      <c r="RWK71" s="390"/>
      <c r="RWL71" s="391"/>
      <c r="RWM71" s="392"/>
      <c r="RWN71" s="393"/>
      <c r="RWO71" s="394"/>
      <c r="RWP71" s="395"/>
      <c r="RWQ71" s="389"/>
      <c r="RWR71" s="390"/>
      <c r="RWS71" s="391"/>
      <c r="RWT71" s="392"/>
      <c r="RWU71" s="393"/>
      <c r="RWV71" s="394"/>
      <c r="RWW71" s="395"/>
      <c r="RWX71" s="389"/>
      <c r="RWY71" s="390"/>
      <c r="RWZ71" s="391"/>
      <c r="RXA71" s="392"/>
      <c r="RXB71" s="393"/>
      <c r="RXC71" s="394"/>
      <c r="RXD71" s="395"/>
      <c r="RXE71" s="389"/>
      <c r="RXF71" s="390"/>
      <c r="RXG71" s="391"/>
      <c r="RXH71" s="392"/>
      <c r="RXI71" s="393"/>
      <c r="RXJ71" s="394"/>
      <c r="RXK71" s="395"/>
      <c r="RXL71" s="389"/>
      <c r="RXM71" s="390"/>
      <c r="RXN71" s="391"/>
      <c r="RXO71" s="392"/>
      <c r="RXP71" s="393"/>
      <c r="RXQ71" s="394"/>
      <c r="RXR71" s="395"/>
      <c r="RXS71" s="389"/>
      <c r="RXT71" s="390"/>
      <c r="RXU71" s="391"/>
      <c r="RXV71" s="392"/>
      <c r="RXW71" s="393"/>
      <c r="RXX71" s="394"/>
      <c r="RXY71" s="395"/>
      <c r="RXZ71" s="389"/>
      <c r="RYA71" s="390"/>
      <c r="RYB71" s="391"/>
      <c r="RYC71" s="392"/>
      <c r="RYD71" s="393"/>
      <c r="RYE71" s="394"/>
      <c r="RYF71" s="395"/>
      <c r="RYG71" s="389"/>
      <c r="RYH71" s="390"/>
      <c r="RYI71" s="391"/>
      <c r="RYJ71" s="392"/>
      <c r="RYK71" s="393"/>
      <c r="RYL71" s="394"/>
      <c r="RYM71" s="395"/>
      <c r="RYN71" s="389"/>
      <c r="RYO71" s="390"/>
      <c r="RYP71" s="391"/>
      <c r="RYQ71" s="392"/>
      <c r="RYR71" s="393"/>
      <c r="RYS71" s="394"/>
      <c r="RYT71" s="395"/>
      <c r="RYU71" s="389"/>
      <c r="RYV71" s="390"/>
      <c r="RYW71" s="391"/>
      <c r="RYX71" s="392"/>
      <c r="RYY71" s="393"/>
      <c r="RYZ71" s="394"/>
      <c r="RZA71" s="395"/>
      <c r="RZB71" s="389"/>
      <c r="RZC71" s="390"/>
      <c r="RZD71" s="391"/>
      <c r="RZE71" s="392"/>
      <c r="RZF71" s="393"/>
      <c r="RZG71" s="394"/>
      <c r="RZH71" s="395"/>
      <c r="RZI71" s="389"/>
      <c r="RZJ71" s="390"/>
      <c r="RZK71" s="391"/>
      <c r="RZL71" s="392"/>
      <c r="RZM71" s="393"/>
      <c r="RZN71" s="394"/>
      <c r="RZO71" s="395"/>
      <c r="RZP71" s="389"/>
      <c r="RZQ71" s="390"/>
      <c r="RZR71" s="391"/>
      <c r="RZS71" s="392"/>
      <c r="RZT71" s="393"/>
      <c r="RZU71" s="394"/>
      <c r="RZV71" s="395"/>
      <c r="RZW71" s="389"/>
      <c r="RZX71" s="390"/>
      <c r="RZY71" s="391"/>
      <c r="RZZ71" s="392"/>
      <c r="SAA71" s="393"/>
      <c r="SAB71" s="394"/>
      <c r="SAC71" s="395"/>
      <c r="SAD71" s="389"/>
      <c r="SAE71" s="390"/>
      <c r="SAF71" s="391"/>
      <c r="SAG71" s="392"/>
      <c r="SAH71" s="393"/>
      <c r="SAI71" s="394"/>
      <c r="SAJ71" s="395"/>
      <c r="SAK71" s="389"/>
      <c r="SAL71" s="390"/>
      <c r="SAM71" s="391"/>
      <c r="SAN71" s="392"/>
      <c r="SAO71" s="393"/>
      <c r="SAP71" s="394"/>
      <c r="SAQ71" s="395"/>
      <c r="SAR71" s="389"/>
      <c r="SAS71" s="390"/>
      <c r="SAT71" s="391"/>
      <c r="SAU71" s="392"/>
      <c r="SAV71" s="393"/>
      <c r="SAW71" s="394"/>
      <c r="SAX71" s="395"/>
      <c r="SAY71" s="389"/>
      <c r="SAZ71" s="390"/>
      <c r="SBA71" s="391"/>
      <c r="SBB71" s="392"/>
      <c r="SBC71" s="393"/>
      <c r="SBD71" s="394"/>
      <c r="SBE71" s="395"/>
      <c r="SBF71" s="389"/>
      <c r="SBG71" s="390"/>
      <c r="SBH71" s="391"/>
      <c r="SBI71" s="392"/>
      <c r="SBJ71" s="393"/>
      <c r="SBK71" s="394"/>
      <c r="SBL71" s="395"/>
      <c r="SBM71" s="389"/>
      <c r="SBN71" s="390"/>
      <c r="SBO71" s="391"/>
      <c r="SBP71" s="392"/>
      <c r="SBQ71" s="393"/>
      <c r="SBR71" s="394"/>
      <c r="SBS71" s="395"/>
      <c r="SBT71" s="389"/>
      <c r="SBU71" s="390"/>
      <c r="SBV71" s="391"/>
      <c r="SBW71" s="392"/>
      <c r="SBX71" s="393"/>
      <c r="SBY71" s="394"/>
      <c r="SBZ71" s="395"/>
      <c r="SCA71" s="389"/>
      <c r="SCB71" s="390"/>
      <c r="SCC71" s="391"/>
      <c r="SCD71" s="392"/>
      <c r="SCE71" s="393"/>
      <c r="SCF71" s="394"/>
      <c r="SCG71" s="395"/>
      <c r="SCH71" s="389"/>
      <c r="SCI71" s="390"/>
      <c r="SCJ71" s="391"/>
      <c r="SCK71" s="392"/>
      <c r="SCL71" s="393"/>
      <c r="SCM71" s="394"/>
      <c r="SCN71" s="395"/>
      <c r="SCO71" s="389"/>
      <c r="SCP71" s="390"/>
      <c r="SCQ71" s="391"/>
      <c r="SCR71" s="392"/>
      <c r="SCS71" s="393"/>
      <c r="SCT71" s="394"/>
      <c r="SCU71" s="395"/>
      <c r="SCV71" s="389"/>
      <c r="SCW71" s="390"/>
      <c r="SCX71" s="391"/>
      <c r="SCY71" s="392"/>
      <c r="SCZ71" s="393"/>
      <c r="SDA71" s="394"/>
      <c r="SDB71" s="395"/>
      <c r="SDC71" s="389"/>
      <c r="SDD71" s="390"/>
      <c r="SDE71" s="391"/>
      <c r="SDF71" s="392"/>
      <c r="SDG71" s="393"/>
      <c r="SDH71" s="394"/>
      <c r="SDI71" s="395"/>
      <c r="SDJ71" s="389"/>
      <c r="SDK71" s="390"/>
      <c r="SDL71" s="391"/>
      <c r="SDM71" s="392"/>
      <c r="SDN71" s="393"/>
      <c r="SDO71" s="394"/>
      <c r="SDP71" s="395"/>
      <c r="SDQ71" s="389"/>
      <c r="SDR71" s="390"/>
      <c r="SDS71" s="391"/>
      <c r="SDT71" s="392"/>
      <c r="SDU71" s="393"/>
      <c r="SDV71" s="394"/>
      <c r="SDW71" s="395"/>
      <c r="SDX71" s="389"/>
      <c r="SDY71" s="390"/>
      <c r="SDZ71" s="391"/>
      <c r="SEA71" s="392"/>
      <c r="SEB71" s="393"/>
      <c r="SEC71" s="394"/>
      <c r="SED71" s="395"/>
      <c r="SEE71" s="389"/>
      <c r="SEF71" s="390"/>
      <c r="SEG71" s="391"/>
      <c r="SEH71" s="392"/>
      <c r="SEI71" s="393"/>
      <c r="SEJ71" s="394"/>
      <c r="SEK71" s="395"/>
      <c r="SEL71" s="389"/>
      <c r="SEM71" s="390"/>
      <c r="SEN71" s="391"/>
      <c r="SEO71" s="392"/>
      <c r="SEP71" s="393"/>
      <c r="SEQ71" s="394"/>
      <c r="SER71" s="395"/>
      <c r="SES71" s="389"/>
      <c r="SET71" s="390"/>
      <c r="SEU71" s="391"/>
      <c r="SEV71" s="392"/>
      <c r="SEW71" s="393"/>
      <c r="SEX71" s="394"/>
      <c r="SEY71" s="395"/>
      <c r="SEZ71" s="389"/>
      <c r="SFA71" s="390"/>
      <c r="SFB71" s="391"/>
      <c r="SFC71" s="392"/>
      <c r="SFD71" s="393"/>
      <c r="SFE71" s="394"/>
      <c r="SFF71" s="395"/>
      <c r="SFG71" s="389"/>
      <c r="SFH71" s="390"/>
      <c r="SFI71" s="391"/>
      <c r="SFJ71" s="392"/>
      <c r="SFK71" s="393"/>
      <c r="SFL71" s="394"/>
      <c r="SFM71" s="395"/>
      <c r="SFN71" s="389"/>
      <c r="SFO71" s="390"/>
      <c r="SFP71" s="391"/>
      <c r="SFQ71" s="392"/>
      <c r="SFR71" s="393"/>
      <c r="SFS71" s="394"/>
      <c r="SFT71" s="395"/>
      <c r="SFU71" s="389"/>
      <c r="SFV71" s="390"/>
      <c r="SFW71" s="391"/>
      <c r="SFX71" s="392"/>
      <c r="SFY71" s="393"/>
      <c r="SFZ71" s="394"/>
      <c r="SGA71" s="395"/>
      <c r="SGB71" s="389"/>
      <c r="SGC71" s="390"/>
      <c r="SGD71" s="391"/>
      <c r="SGE71" s="392"/>
      <c r="SGF71" s="393"/>
      <c r="SGG71" s="394"/>
      <c r="SGH71" s="395"/>
      <c r="SGI71" s="389"/>
      <c r="SGJ71" s="390"/>
      <c r="SGK71" s="391"/>
      <c r="SGL71" s="392"/>
      <c r="SGM71" s="393"/>
      <c r="SGN71" s="394"/>
      <c r="SGO71" s="395"/>
      <c r="SGP71" s="389"/>
      <c r="SGQ71" s="390"/>
      <c r="SGR71" s="391"/>
      <c r="SGS71" s="392"/>
      <c r="SGT71" s="393"/>
      <c r="SGU71" s="394"/>
      <c r="SGV71" s="395"/>
      <c r="SGW71" s="389"/>
      <c r="SGX71" s="390"/>
      <c r="SGY71" s="391"/>
      <c r="SGZ71" s="392"/>
      <c r="SHA71" s="393"/>
      <c r="SHB71" s="394"/>
      <c r="SHC71" s="395"/>
      <c r="SHD71" s="389"/>
      <c r="SHE71" s="390"/>
      <c r="SHF71" s="391"/>
      <c r="SHG71" s="392"/>
      <c r="SHH71" s="393"/>
      <c r="SHI71" s="394"/>
      <c r="SHJ71" s="395"/>
      <c r="SHK71" s="389"/>
      <c r="SHL71" s="390"/>
      <c r="SHM71" s="391"/>
      <c r="SHN71" s="392"/>
      <c r="SHO71" s="393"/>
      <c r="SHP71" s="394"/>
      <c r="SHQ71" s="395"/>
      <c r="SHR71" s="389"/>
      <c r="SHS71" s="390"/>
      <c r="SHT71" s="391"/>
      <c r="SHU71" s="392"/>
      <c r="SHV71" s="393"/>
      <c r="SHW71" s="394"/>
      <c r="SHX71" s="395"/>
      <c r="SHY71" s="389"/>
      <c r="SHZ71" s="390"/>
      <c r="SIA71" s="391"/>
      <c r="SIB71" s="392"/>
      <c r="SIC71" s="393"/>
      <c r="SID71" s="394"/>
      <c r="SIE71" s="395"/>
      <c r="SIF71" s="389"/>
      <c r="SIG71" s="390"/>
      <c r="SIH71" s="391"/>
      <c r="SII71" s="392"/>
      <c r="SIJ71" s="393"/>
      <c r="SIK71" s="394"/>
      <c r="SIL71" s="395"/>
      <c r="SIM71" s="389"/>
      <c r="SIN71" s="390"/>
      <c r="SIO71" s="391"/>
      <c r="SIP71" s="392"/>
      <c r="SIQ71" s="393"/>
      <c r="SIR71" s="394"/>
      <c r="SIS71" s="395"/>
      <c r="SIT71" s="389"/>
      <c r="SIU71" s="390"/>
      <c r="SIV71" s="391"/>
      <c r="SIW71" s="392"/>
      <c r="SIX71" s="393"/>
      <c r="SIY71" s="394"/>
      <c r="SIZ71" s="395"/>
      <c r="SJA71" s="389"/>
      <c r="SJB71" s="390"/>
      <c r="SJC71" s="391"/>
      <c r="SJD71" s="392"/>
      <c r="SJE71" s="393"/>
      <c r="SJF71" s="394"/>
      <c r="SJG71" s="395"/>
      <c r="SJH71" s="389"/>
      <c r="SJI71" s="390"/>
      <c r="SJJ71" s="391"/>
      <c r="SJK71" s="392"/>
      <c r="SJL71" s="393"/>
      <c r="SJM71" s="394"/>
      <c r="SJN71" s="395"/>
      <c r="SJO71" s="389"/>
      <c r="SJP71" s="390"/>
      <c r="SJQ71" s="391"/>
      <c r="SJR71" s="392"/>
      <c r="SJS71" s="393"/>
      <c r="SJT71" s="394"/>
      <c r="SJU71" s="395"/>
      <c r="SJV71" s="389"/>
      <c r="SJW71" s="390"/>
      <c r="SJX71" s="391"/>
      <c r="SJY71" s="392"/>
      <c r="SJZ71" s="393"/>
      <c r="SKA71" s="394"/>
      <c r="SKB71" s="395"/>
      <c r="SKC71" s="389"/>
      <c r="SKD71" s="390"/>
      <c r="SKE71" s="391"/>
      <c r="SKF71" s="392"/>
      <c r="SKG71" s="393"/>
      <c r="SKH71" s="394"/>
      <c r="SKI71" s="395"/>
      <c r="SKJ71" s="389"/>
      <c r="SKK71" s="390"/>
      <c r="SKL71" s="391"/>
      <c r="SKM71" s="392"/>
      <c r="SKN71" s="393"/>
      <c r="SKO71" s="394"/>
      <c r="SKP71" s="395"/>
      <c r="SKQ71" s="389"/>
      <c r="SKR71" s="390"/>
      <c r="SKS71" s="391"/>
      <c r="SKT71" s="392"/>
      <c r="SKU71" s="393"/>
      <c r="SKV71" s="394"/>
      <c r="SKW71" s="395"/>
      <c r="SKX71" s="389"/>
      <c r="SKY71" s="390"/>
      <c r="SKZ71" s="391"/>
      <c r="SLA71" s="392"/>
      <c r="SLB71" s="393"/>
      <c r="SLC71" s="394"/>
      <c r="SLD71" s="395"/>
      <c r="SLE71" s="389"/>
      <c r="SLF71" s="390"/>
      <c r="SLG71" s="391"/>
      <c r="SLH71" s="392"/>
      <c r="SLI71" s="393"/>
      <c r="SLJ71" s="394"/>
      <c r="SLK71" s="395"/>
      <c r="SLL71" s="389"/>
      <c r="SLM71" s="390"/>
      <c r="SLN71" s="391"/>
      <c r="SLO71" s="392"/>
      <c r="SLP71" s="393"/>
      <c r="SLQ71" s="394"/>
      <c r="SLR71" s="395"/>
      <c r="SLS71" s="389"/>
      <c r="SLT71" s="390"/>
      <c r="SLU71" s="391"/>
      <c r="SLV71" s="392"/>
      <c r="SLW71" s="393"/>
      <c r="SLX71" s="394"/>
      <c r="SLY71" s="395"/>
      <c r="SLZ71" s="389"/>
      <c r="SMA71" s="390"/>
      <c r="SMB71" s="391"/>
      <c r="SMC71" s="392"/>
      <c r="SMD71" s="393"/>
      <c r="SME71" s="394"/>
      <c r="SMF71" s="395"/>
      <c r="SMG71" s="389"/>
      <c r="SMH71" s="390"/>
      <c r="SMI71" s="391"/>
      <c r="SMJ71" s="392"/>
      <c r="SMK71" s="393"/>
      <c r="SML71" s="394"/>
      <c r="SMM71" s="395"/>
      <c r="SMN71" s="389"/>
      <c r="SMO71" s="390"/>
      <c r="SMP71" s="391"/>
      <c r="SMQ71" s="392"/>
      <c r="SMR71" s="393"/>
      <c r="SMS71" s="394"/>
      <c r="SMT71" s="395"/>
      <c r="SMU71" s="389"/>
      <c r="SMV71" s="390"/>
      <c r="SMW71" s="391"/>
      <c r="SMX71" s="392"/>
      <c r="SMY71" s="393"/>
      <c r="SMZ71" s="394"/>
      <c r="SNA71" s="395"/>
      <c r="SNB71" s="389"/>
      <c r="SNC71" s="390"/>
      <c r="SND71" s="391"/>
      <c r="SNE71" s="392"/>
      <c r="SNF71" s="393"/>
      <c r="SNG71" s="394"/>
      <c r="SNH71" s="395"/>
      <c r="SNI71" s="389"/>
      <c r="SNJ71" s="390"/>
      <c r="SNK71" s="391"/>
      <c r="SNL71" s="392"/>
      <c r="SNM71" s="393"/>
      <c r="SNN71" s="394"/>
      <c r="SNO71" s="395"/>
      <c r="SNP71" s="389"/>
      <c r="SNQ71" s="390"/>
      <c r="SNR71" s="391"/>
      <c r="SNS71" s="392"/>
      <c r="SNT71" s="393"/>
      <c r="SNU71" s="394"/>
      <c r="SNV71" s="395"/>
      <c r="SNW71" s="389"/>
      <c r="SNX71" s="390"/>
      <c r="SNY71" s="391"/>
      <c r="SNZ71" s="392"/>
      <c r="SOA71" s="393"/>
      <c r="SOB71" s="394"/>
      <c r="SOC71" s="395"/>
      <c r="SOD71" s="389"/>
      <c r="SOE71" s="390"/>
      <c r="SOF71" s="391"/>
      <c r="SOG71" s="392"/>
      <c r="SOH71" s="393"/>
      <c r="SOI71" s="394"/>
      <c r="SOJ71" s="395"/>
      <c r="SOK71" s="389"/>
      <c r="SOL71" s="390"/>
      <c r="SOM71" s="391"/>
      <c r="SON71" s="392"/>
      <c r="SOO71" s="393"/>
      <c r="SOP71" s="394"/>
      <c r="SOQ71" s="395"/>
      <c r="SOR71" s="389"/>
      <c r="SOS71" s="390"/>
      <c r="SOT71" s="391"/>
      <c r="SOU71" s="392"/>
      <c r="SOV71" s="393"/>
      <c r="SOW71" s="394"/>
      <c r="SOX71" s="395"/>
      <c r="SOY71" s="389"/>
      <c r="SOZ71" s="390"/>
      <c r="SPA71" s="391"/>
      <c r="SPB71" s="392"/>
      <c r="SPC71" s="393"/>
      <c r="SPD71" s="394"/>
      <c r="SPE71" s="395"/>
      <c r="SPF71" s="389"/>
      <c r="SPG71" s="390"/>
      <c r="SPH71" s="391"/>
      <c r="SPI71" s="392"/>
      <c r="SPJ71" s="393"/>
      <c r="SPK71" s="394"/>
      <c r="SPL71" s="395"/>
      <c r="SPM71" s="389"/>
      <c r="SPN71" s="390"/>
      <c r="SPO71" s="391"/>
      <c r="SPP71" s="392"/>
      <c r="SPQ71" s="393"/>
      <c r="SPR71" s="394"/>
      <c r="SPS71" s="395"/>
      <c r="SPT71" s="389"/>
      <c r="SPU71" s="390"/>
      <c r="SPV71" s="391"/>
      <c r="SPW71" s="392"/>
      <c r="SPX71" s="393"/>
      <c r="SPY71" s="394"/>
      <c r="SPZ71" s="395"/>
      <c r="SQA71" s="389"/>
      <c r="SQB71" s="390"/>
      <c r="SQC71" s="391"/>
      <c r="SQD71" s="392"/>
      <c r="SQE71" s="393"/>
      <c r="SQF71" s="394"/>
      <c r="SQG71" s="395"/>
      <c r="SQH71" s="389"/>
      <c r="SQI71" s="390"/>
      <c r="SQJ71" s="391"/>
      <c r="SQK71" s="392"/>
      <c r="SQL71" s="393"/>
      <c r="SQM71" s="394"/>
      <c r="SQN71" s="395"/>
      <c r="SQO71" s="389"/>
      <c r="SQP71" s="390"/>
      <c r="SQQ71" s="391"/>
      <c r="SQR71" s="392"/>
      <c r="SQS71" s="393"/>
      <c r="SQT71" s="394"/>
      <c r="SQU71" s="395"/>
      <c r="SQV71" s="389"/>
      <c r="SQW71" s="390"/>
      <c r="SQX71" s="391"/>
      <c r="SQY71" s="392"/>
      <c r="SQZ71" s="393"/>
      <c r="SRA71" s="394"/>
      <c r="SRB71" s="395"/>
      <c r="SRC71" s="389"/>
      <c r="SRD71" s="390"/>
      <c r="SRE71" s="391"/>
      <c r="SRF71" s="392"/>
      <c r="SRG71" s="393"/>
      <c r="SRH71" s="394"/>
      <c r="SRI71" s="395"/>
      <c r="SRJ71" s="389"/>
      <c r="SRK71" s="390"/>
      <c r="SRL71" s="391"/>
      <c r="SRM71" s="392"/>
      <c r="SRN71" s="393"/>
      <c r="SRO71" s="394"/>
      <c r="SRP71" s="395"/>
      <c r="SRQ71" s="389"/>
      <c r="SRR71" s="390"/>
      <c r="SRS71" s="391"/>
      <c r="SRT71" s="392"/>
      <c r="SRU71" s="393"/>
      <c r="SRV71" s="394"/>
      <c r="SRW71" s="395"/>
      <c r="SRX71" s="389"/>
      <c r="SRY71" s="390"/>
      <c r="SRZ71" s="391"/>
      <c r="SSA71" s="392"/>
      <c r="SSB71" s="393"/>
      <c r="SSC71" s="394"/>
      <c r="SSD71" s="395"/>
      <c r="SSE71" s="389"/>
      <c r="SSF71" s="390"/>
      <c r="SSG71" s="391"/>
      <c r="SSH71" s="392"/>
      <c r="SSI71" s="393"/>
      <c r="SSJ71" s="394"/>
      <c r="SSK71" s="395"/>
      <c r="SSL71" s="389"/>
      <c r="SSM71" s="390"/>
      <c r="SSN71" s="391"/>
      <c r="SSO71" s="392"/>
      <c r="SSP71" s="393"/>
      <c r="SSQ71" s="394"/>
      <c r="SSR71" s="395"/>
      <c r="SSS71" s="389"/>
      <c r="SST71" s="390"/>
      <c r="SSU71" s="391"/>
      <c r="SSV71" s="392"/>
      <c r="SSW71" s="393"/>
      <c r="SSX71" s="394"/>
      <c r="SSY71" s="395"/>
      <c r="SSZ71" s="389"/>
      <c r="STA71" s="390"/>
      <c r="STB71" s="391"/>
      <c r="STC71" s="392"/>
      <c r="STD71" s="393"/>
      <c r="STE71" s="394"/>
      <c r="STF71" s="395"/>
      <c r="STG71" s="389"/>
      <c r="STH71" s="390"/>
      <c r="STI71" s="391"/>
      <c r="STJ71" s="392"/>
      <c r="STK71" s="393"/>
      <c r="STL71" s="394"/>
      <c r="STM71" s="395"/>
      <c r="STN71" s="389"/>
      <c r="STO71" s="390"/>
      <c r="STP71" s="391"/>
      <c r="STQ71" s="392"/>
      <c r="STR71" s="393"/>
      <c r="STS71" s="394"/>
      <c r="STT71" s="395"/>
      <c r="STU71" s="389"/>
      <c r="STV71" s="390"/>
      <c r="STW71" s="391"/>
      <c r="STX71" s="392"/>
      <c r="STY71" s="393"/>
      <c r="STZ71" s="394"/>
      <c r="SUA71" s="395"/>
      <c r="SUB71" s="389"/>
      <c r="SUC71" s="390"/>
      <c r="SUD71" s="391"/>
      <c r="SUE71" s="392"/>
      <c r="SUF71" s="393"/>
      <c r="SUG71" s="394"/>
      <c r="SUH71" s="395"/>
      <c r="SUI71" s="389"/>
      <c r="SUJ71" s="390"/>
      <c r="SUK71" s="391"/>
      <c r="SUL71" s="392"/>
      <c r="SUM71" s="393"/>
      <c r="SUN71" s="394"/>
      <c r="SUO71" s="395"/>
      <c r="SUP71" s="389"/>
      <c r="SUQ71" s="390"/>
      <c r="SUR71" s="391"/>
      <c r="SUS71" s="392"/>
      <c r="SUT71" s="393"/>
      <c r="SUU71" s="394"/>
      <c r="SUV71" s="395"/>
      <c r="SUW71" s="389"/>
      <c r="SUX71" s="390"/>
      <c r="SUY71" s="391"/>
      <c r="SUZ71" s="392"/>
      <c r="SVA71" s="393"/>
      <c r="SVB71" s="394"/>
      <c r="SVC71" s="395"/>
      <c r="SVD71" s="389"/>
      <c r="SVE71" s="390"/>
      <c r="SVF71" s="391"/>
      <c r="SVG71" s="392"/>
      <c r="SVH71" s="393"/>
      <c r="SVI71" s="394"/>
      <c r="SVJ71" s="395"/>
      <c r="SVK71" s="389"/>
      <c r="SVL71" s="390"/>
      <c r="SVM71" s="391"/>
      <c r="SVN71" s="392"/>
      <c r="SVO71" s="393"/>
      <c r="SVP71" s="394"/>
      <c r="SVQ71" s="395"/>
      <c r="SVR71" s="389"/>
      <c r="SVS71" s="390"/>
      <c r="SVT71" s="391"/>
      <c r="SVU71" s="392"/>
      <c r="SVV71" s="393"/>
      <c r="SVW71" s="394"/>
      <c r="SVX71" s="395"/>
      <c r="SVY71" s="389"/>
      <c r="SVZ71" s="390"/>
      <c r="SWA71" s="391"/>
      <c r="SWB71" s="392"/>
      <c r="SWC71" s="393"/>
      <c r="SWD71" s="394"/>
      <c r="SWE71" s="395"/>
      <c r="SWF71" s="389"/>
      <c r="SWG71" s="390"/>
      <c r="SWH71" s="391"/>
      <c r="SWI71" s="392"/>
      <c r="SWJ71" s="393"/>
      <c r="SWK71" s="394"/>
      <c r="SWL71" s="395"/>
      <c r="SWM71" s="389"/>
      <c r="SWN71" s="390"/>
      <c r="SWO71" s="391"/>
      <c r="SWP71" s="392"/>
      <c r="SWQ71" s="393"/>
      <c r="SWR71" s="394"/>
      <c r="SWS71" s="395"/>
      <c r="SWT71" s="389"/>
      <c r="SWU71" s="390"/>
      <c r="SWV71" s="391"/>
      <c r="SWW71" s="392"/>
      <c r="SWX71" s="393"/>
      <c r="SWY71" s="394"/>
      <c r="SWZ71" s="395"/>
      <c r="SXA71" s="389"/>
      <c r="SXB71" s="390"/>
      <c r="SXC71" s="391"/>
      <c r="SXD71" s="392"/>
      <c r="SXE71" s="393"/>
      <c r="SXF71" s="394"/>
      <c r="SXG71" s="395"/>
      <c r="SXH71" s="389"/>
      <c r="SXI71" s="390"/>
      <c r="SXJ71" s="391"/>
      <c r="SXK71" s="392"/>
      <c r="SXL71" s="393"/>
      <c r="SXM71" s="394"/>
      <c r="SXN71" s="395"/>
      <c r="SXO71" s="389"/>
      <c r="SXP71" s="390"/>
      <c r="SXQ71" s="391"/>
      <c r="SXR71" s="392"/>
      <c r="SXS71" s="393"/>
      <c r="SXT71" s="394"/>
      <c r="SXU71" s="395"/>
      <c r="SXV71" s="389"/>
      <c r="SXW71" s="390"/>
      <c r="SXX71" s="391"/>
      <c r="SXY71" s="392"/>
      <c r="SXZ71" s="393"/>
      <c r="SYA71" s="394"/>
      <c r="SYB71" s="395"/>
      <c r="SYC71" s="389"/>
      <c r="SYD71" s="390"/>
      <c r="SYE71" s="391"/>
      <c r="SYF71" s="392"/>
      <c r="SYG71" s="393"/>
      <c r="SYH71" s="394"/>
      <c r="SYI71" s="395"/>
      <c r="SYJ71" s="389"/>
      <c r="SYK71" s="390"/>
      <c r="SYL71" s="391"/>
      <c r="SYM71" s="392"/>
      <c r="SYN71" s="393"/>
      <c r="SYO71" s="394"/>
      <c r="SYP71" s="395"/>
      <c r="SYQ71" s="389"/>
      <c r="SYR71" s="390"/>
      <c r="SYS71" s="391"/>
      <c r="SYT71" s="392"/>
      <c r="SYU71" s="393"/>
      <c r="SYV71" s="394"/>
      <c r="SYW71" s="395"/>
      <c r="SYX71" s="389"/>
      <c r="SYY71" s="390"/>
      <c r="SYZ71" s="391"/>
      <c r="SZA71" s="392"/>
      <c r="SZB71" s="393"/>
      <c r="SZC71" s="394"/>
      <c r="SZD71" s="395"/>
      <c r="SZE71" s="389"/>
      <c r="SZF71" s="390"/>
      <c r="SZG71" s="391"/>
      <c r="SZH71" s="392"/>
      <c r="SZI71" s="393"/>
      <c r="SZJ71" s="394"/>
      <c r="SZK71" s="395"/>
      <c r="SZL71" s="389"/>
      <c r="SZM71" s="390"/>
      <c r="SZN71" s="391"/>
      <c r="SZO71" s="392"/>
      <c r="SZP71" s="393"/>
      <c r="SZQ71" s="394"/>
      <c r="SZR71" s="395"/>
      <c r="SZS71" s="389"/>
      <c r="SZT71" s="390"/>
      <c r="SZU71" s="391"/>
      <c r="SZV71" s="392"/>
      <c r="SZW71" s="393"/>
      <c r="SZX71" s="394"/>
      <c r="SZY71" s="395"/>
      <c r="SZZ71" s="389"/>
      <c r="TAA71" s="390"/>
      <c r="TAB71" s="391"/>
      <c r="TAC71" s="392"/>
      <c r="TAD71" s="393"/>
      <c r="TAE71" s="394"/>
      <c r="TAF71" s="395"/>
      <c r="TAG71" s="389"/>
      <c r="TAH71" s="390"/>
      <c r="TAI71" s="391"/>
      <c r="TAJ71" s="392"/>
      <c r="TAK71" s="393"/>
      <c r="TAL71" s="394"/>
      <c r="TAM71" s="395"/>
      <c r="TAN71" s="389"/>
      <c r="TAO71" s="390"/>
      <c r="TAP71" s="391"/>
      <c r="TAQ71" s="392"/>
      <c r="TAR71" s="393"/>
      <c r="TAS71" s="394"/>
      <c r="TAT71" s="395"/>
      <c r="TAU71" s="389"/>
      <c r="TAV71" s="390"/>
      <c r="TAW71" s="391"/>
      <c r="TAX71" s="392"/>
      <c r="TAY71" s="393"/>
      <c r="TAZ71" s="394"/>
      <c r="TBA71" s="395"/>
      <c r="TBB71" s="389"/>
      <c r="TBC71" s="390"/>
      <c r="TBD71" s="391"/>
      <c r="TBE71" s="392"/>
      <c r="TBF71" s="393"/>
      <c r="TBG71" s="394"/>
      <c r="TBH71" s="395"/>
      <c r="TBI71" s="389"/>
      <c r="TBJ71" s="390"/>
      <c r="TBK71" s="391"/>
      <c r="TBL71" s="392"/>
      <c r="TBM71" s="393"/>
      <c r="TBN71" s="394"/>
      <c r="TBO71" s="395"/>
      <c r="TBP71" s="389"/>
      <c r="TBQ71" s="390"/>
      <c r="TBR71" s="391"/>
      <c r="TBS71" s="392"/>
      <c r="TBT71" s="393"/>
      <c r="TBU71" s="394"/>
      <c r="TBV71" s="395"/>
      <c r="TBW71" s="389"/>
      <c r="TBX71" s="390"/>
      <c r="TBY71" s="391"/>
      <c r="TBZ71" s="392"/>
      <c r="TCA71" s="393"/>
      <c r="TCB71" s="394"/>
      <c r="TCC71" s="395"/>
      <c r="TCD71" s="389"/>
      <c r="TCE71" s="390"/>
      <c r="TCF71" s="391"/>
      <c r="TCG71" s="392"/>
      <c r="TCH71" s="393"/>
      <c r="TCI71" s="394"/>
      <c r="TCJ71" s="395"/>
      <c r="TCK71" s="389"/>
      <c r="TCL71" s="390"/>
      <c r="TCM71" s="391"/>
      <c r="TCN71" s="392"/>
      <c r="TCO71" s="393"/>
      <c r="TCP71" s="394"/>
      <c r="TCQ71" s="395"/>
      <c r="TCR71" s="389"/>
      <c r="TCS71" s="390"/>
      <c r="TCT71" s="391"/>
      <c r="TCU71" s="392"/>
      <c r="TCV71" s="393"/>
      <c r="TCW71" s="394"/>
      <c r="TCX71" s="395"/>
      <c r="TCY71" s="389"/>
      <c r="TCZ71" s="390"/>
      <c r="TDA71" s="391"/>
      <c r="TDB71" s="392"/>
      <c r="TDC71" s="393"/>
      <c r="TDD71" s="394"/>
      <c r="TDE71" s="395"/>
      <c r="TDF71" s="389"/>
      <c r="TDG71" s="390"/>
      <c r="TDH71" s="391"/>
      <c r="TDI71" s="392"/>
      <c r="TDJ71" s="393"/>
      <c r="TDK71" s="394"/>
      <c r="TDL71" s="395"/>
      <c r="TDM71" s="389"/>
      <c r="TDN71" s="390"/>
      <c r="TDO71" s="391"/>
      <c r="TDP71" s="392"/>
      <c r="TDQ71" s="393"/>
      <c r="TDR71" s="394"/>
      <c r="TDS71" s="395"/>
      <c r="TDT71" s="389"/>
      <c r="TDU71" s="390"/>
      <c r="TDV71" s="391"/>
      <c r="TDW71" s="392"/>
      <c r="TDX71" s="393"/>
      <c r="TDY71" s="394"/>
      <c r="TDZ71" s="395"/>
      <c r="TEA71" s="389"/>
      <c r="TEB71" s="390"/>
      <c r="TEC71" s="391"/>
      <c r="TED71" s="392"/>
      <c r="TEE71" s="393"/>
      <c r="TEF71" s="394"/>
      <c r="TEG71" s="395"/>
      <c r="TEH71" s="389"/>
      <c r="TEI71" s="390"/>
      <c r="TEJ71" s="391"/>
      <c r="TEK71" s="392"/>
      <c r="TEL71" s="393"/>
      <c r="TEM71" s="394"/>
      <c r="TEN71" s="395"/>
      <c r="TEO71" s="389"/>
      <c r="TEP71" s="390"/>
      <c r="TEQ71" s="391"/>
      <c r="TER71" s="392"/>
      <c r="TES71" s="393"/>
      <c r="TET71" s="394"/>
      <c r="TEU71" s="395"/>
      <c r="TEV71" s="389"/>
      <c r="TEW71" s="390"/>
      <c r="TEX71" s="391"/>
      <c r="TEY71" s="392"/>
      <c r="TEZ71" s="393"/>
      <c r="TFA71" s="394"/>
      <c r="TFB71" s="395"/>
      <c r="TFC71" s="389"/>
      <c r="TFD71" s="390"/>
      <c r="TFE71" s="391"/>
      <c r="TFF71" s="392"/>
      <c r="TFG71" s="393"/>
      <c r="TFH71" s="394"/>
      <c r="TFI71" s="395"/>
      <c r="TFJ71" s="389"/>
      <c r="TFK71" s="390"/>
      <c r="TFL71" s="391"/>
      <c r="TFM71" s="392"/>
      <c r="TFN71" s="393"/>
      <c r="TFO71" s="394"/>
      <c r="TFP71" s="395"/>
      <c r="TFQ71" s="389"/>
      <c r="TFR71" s="390"/>
      <c r="TFS71" s="391"/>
      <c r="TFT71" s="392"/>
      <c r="TFU71" s="393"/>
      <c r="TFV71" s="394"/>
      <c r="TFW71" s="395"/>
      <c r="TFX71" s="389"/>
      <c r="TFY71" s="390"/>
      <c r="TFZ71" s="391"/>
      <c r="TGA71" s="392"/>
      <c r="TGB71" s="393"/>
      <c r="TGC71" s="394"/>
      <c r="TGD71" s="395"/>
      <c r="TGE71" s="389"/>
      <c r="TGF71" s="390"/>
      <c r="TGG71" s="391"/>
      <c r="TGH71" s="392"/>
      <c r="TGI71" s="393"/>
      <c r="TGJ71" s="394"/>
      <c r="TGK71" s="395"/>
      <c r="TGL71" s="389"/>
      <c r="TGM71" s="390"/>
      <c r="TGN71" s="391"/>
      <c r="TGO71" s="392"/>
      <c r="TGP71" s="393"/>
      <c r="TGQ71" s="394"/>
      <c r="TGR71" s="395"/>
      <c r="TGS71" s="389"/>
      <c r="TGT71" s="390"/>
      <c r="TGU71" s="391"/>
      <c r="TGV71" s="392"/>
      <c r="TGW71" s="393"/>
      <c r="TGX71" s="394"/>
      <c r="TGY71" s="395"/>
      <c r="TGZ71" s="389"/>
      <c r="THA71" s="390"/>
      <c r="THB71" s="391"/>
      <c r="THC71" s="392"/>
      <c r="THD71" s="393"/>
      <c r="THE71" s="394"/>
      <c r="THF71" s="395"/>
      <c r="THG71" s="389"/>
      <c r="THH71" s="390"/>
      <c r="THI71" s="391"/>
      <c r="THJ71" s="392"/>
      <c r="THK71" s="393"/>
      <c r="THL71" s="394"/>
      <c r="THM71" s="395"/>
      <c r="THN71" s="389"/>
      <c r="THO71" s="390"/>
      <c r="THP71" s="391"/>
      <c r="THQ71" s="392"/>
      <c r="THR71" s="393"/>
      <c r="THS71" s="394"/>
      <c r="THT71" s="395"/>
      <c r="THU71" s="389"/>
      <c r="THV71" s="390"/>
      <c r="THW71" s="391"/>
      <c r="THX71" s="392"/>
      <c r="THY71" s="393"/>
      <c r="THZ71" s="394"/>
      <c r="TIA71" s="395"/>
      <c r="TIB71" s="389"/>
      <c r="TIC71" s="390"/>
      <c r="TID71" s="391"/>
      <c r="TIE71" s="392"/>
      <c r="TIF71" s="393"/>
      <c r="TIG71" s="394"/>
      <c r="TIH71" s="395"/>
      <c r="TII71" s="389"/>
      <c r="TIJ71" s="390"/>
      <c r="TIK71" s="391"/>
      <c r="TIL71" s="392"/>
      <c r="TIM71" s="393"/>
      <c r="TIN71" s="394"/>
      <c r="TIO71" s="395"/>
      <c r="TIP71" s="389"/>
      <c r="TIQ71" s="390"/>
      <c r="TIR71" s="391"/>
      <c r="TIS71" s="392"/>
      <c r="TIT71" s="393"/>
      <c r="TIU71" s="394"/>
      <c r="TIV71" s="395"/>
      <c r="TIW71" s="389"/>
      <c r="TIX71" s="390"/>
      <c r="TIY71" s="391"/>
      <c r="TIZ71" s="392"/>
      <c r="TJA71" s="393"/>
      <c r="TJB71" s="394"/>
      <c r="TJC71" s="395"/>
      <c r="TJD71" s="389"/>
      <c r="TJE71" s="390"/>
      <c r="TJF71" s="391"/>
      <c r="TJG71" s="392"/>
      <c r="TJH71" s="393"/>
      <c r="TJI71" s="394"/>
      <c r="TJJ71" s="395"/>
      <c r="TJK71" s="389"/>
      <c r="TJL71" s="390"/>
      <c r="TJM71" s="391"/>
      <c r="TJN71" s="392"/>
      <c r="TJO71" s="393"/>
      <c r="TJP71" s="394"/>
      <c r="TJQ71" s="395"/>
      <c r="TJR71" s="389"/>
      <c r="TJS71" s="390"/>
      <c r="TJT71" s="391"/>
      <c r="TJU71" s="392"/>
      <c r="TJV71" s="393"/>
      <c r="TJW71" s="394"/>
      <c r="TJX71" s="395"/>
      <c r="TJY71" s="389"/>
      <c r="TJZ71" s="390"/>
      <c r="TKA71" s="391"/>
      <c r="TKB71" s="392"/>
      <c r="TKC71" s="393"/>
      <c r="TKD71" s="394"/>
      <c r="TKE71" s="395"/>
      <c r="TKF71" s="389"/>
      <c r="TKG71" s="390"/>
      <c r="TKH71" s="391"/>
      <c r="TKI71" s="392"/>
      <c r="TKJ71" s="393"/>
      <c r="TKK71" s="394"/>
      <c r="TKL71" s="395"/>
      <c r="TKM71" s="389"/>
      <c r="TKN71" s="390"/>
      <c r="TKO71" s="391"/>
      <c r="TKP71" s="392"/>
      <c r="TKQ71" s="393"/>
      <c r="TKR71" s="394"/>
      <c r="TKS71" s="395"/>
      <c r="TKT71" s="389"/>
      <c r="TKU71" s="390"/>
      <c r="TKV71" s="391"/>
      <c r="TKW71" s="392"/>
      <c r="TKX71" s="393"/>
      <c r="TKY71" s="394"/>
      <c r="TKZ71" s="395"/>
      <c r="TLA71" s="389"/>
      <c r="TLB71" s="390"/>
      <c r="TLC71" s="391"/>
      <c r="TLD71" s="392"/>
      <c r="TLE71" s="393"/>
      <c r="TLF71" s="394"/>
      <c r="TLG71" s="395"/>
      <c r="TLH71" s="389"/>
      <c r="TLI71" s="390"/>
      <c r="TLJ71" s="391"/>
      <c r="TLK71" s="392"/>
      <c r="TLL71" s="393"/>
      <c r="TLM71" s="394"/>
      <c r="TLN71" s="395"/>
      <c r="TLO71" s="389"/>
      <c r="TLP71" s="390"/>
      <c r="TLQ71" s="391"/>
      <c r="TLR71" s="392"/>
      <c r="TLS71" s="393"/>
      <c r="TLT71" s="394"/>
      <c r="TLU71" s="395"/>
      <c r="TLV71" s="389"/>
      <c r="TLW71" s="390"/>
      <c r="TLX71" s="391"/>
      <c r="TLY71" s="392"/>
      <c r="TLZ71" s="393"/>
      <c r="TMA71" s="394"/>
      <c r="TMB71" s="395"/>
      <c r="TMC71" s="389"/>
      <c r="TMD71" s="390"/>
      <c r="TME71" s="391"/>
      <c r="TMF71" s="392"/>
      <c r="TMG71" s="393"/>
      <c r="TMH71" s="394"/>
      <c r="TMI71" s="395"/>
      <c r="TMJ71" s="389"/>
      <c r="TMK71" s="390"/>
      <c r="TML71" s="391"/>
      <c r="TMM71" s="392"/>
      <c r="TMN71" s="393"/>
      <c r="TMO71" s="394"/>
      <c r="TMP71" s="395"/>
      <c r="TMQ71" s="389"/>
      <c r="TMR71" s="390"/>
      <c r="TMS71" s="391"/>
      <c r="TMT71" s="392"/>
      <c r="TMU71" s="393"/>
      <c r="TMV71" s="394"/>
      <c r="TMW71" s="395"/>
      <c r="TMX71" s="389"/>
      <c r="TMY71" s="390"/>
      <c r="TMZ71" s="391"/>
      <c r="TNA71" s="392"/>
      <c r="TNB71" s="393"/>
      <c r="TNC71" s="394"/>
      <c r="TND71" s="395"/>
      <c r="TNE71" s="389"/>
      <c r="TNF71" s="390"/>
      <c r="TNG71" s="391"/>
      <c r="TNH71" s="392"/>
      <c r="TNI71" s="393"/>
      <c r="TNJ71" s="394"/>
      <c r="TNK71" s="395"/>
      <c r="TNL71" s="389"/>
      <c r="TNM71" s="390"/>
      <c r="TNN71" s="391"/>
      <c r="TNO71" s="392"/>
      <c r="TNP71" s="393"/>
      <c r="TNQ71" s="394"/>
      <c r="TNR71" s="395"/>
      <c r="TNS71" s="389"/>
      <c r="TNT71" s="390"/>
      <c r="TNU71" s="391"/>
      <c r="TNV71" s="392"/>
      <c r="TNW71" s="393"/>
      <c r="TNX71" s="394"/>
      <c r="TNY71" s="395"/>
      <c r="TNZ71" s="389"/>
      <c r="TOA71" s="390"/>
      <c r="TOB71" s="391"/>
      <c r="TOC71" s="392"/>
      <c r="TOD71" s="393"/>
      <c r="TOE71" s="394"/>
      <c r="TOF71" s="395"/>
      <c r="TOG71" s="389"/>
      <c r="TOH71" s="390"/>
      <c r="TOI71" s="391"/>
      <c r="TOJ71" s="392"/>
      <c r="TOK71" s="393"/>
      <c r="TOL71" s="394"/>
      <c r="TOM71" s="395"/>
      <c r="TON71" s="389"/>
      <c r="TOO71" s="390"/>
      <c r="TOP71" s="391"/>
      <c r="TOQ71" s="392"/>
      <c r="TOR71" s="393"/>
      <c r="TOS71" s="394"/>
      <c r="TOT71" s="395"/>
      <c r="TOU71" s="389"/>
      <c r="TOV71" s="390"/>
      <c r="TOW71" s="391"/>
      <c r="TOX71" s="392"/>
      <c r="TOY71" s="393"/>
      <c r="TOZ71" s="394"/>
      <c r="TPA71" s="395"/>
      <c r="TPB71" s="389"/>
      <c r="TPC71" s="390"/>
      <c r="TPD71" s="391"/>
      <c r="TPE71" s="392"/>
      <c r="TPF71" s="393"/>
      <c r="TPG71" s="394"/>
      <c r="TPH71" s="395"/>
      <c r="TPI71" s="389"/>
      <c r="TPJ71" s="390"/>
      <c r="TPK71" s="391"/>
      <c r="TPL71" s="392"/>
      <c r="TPM71" s="393"/>
      <c r="TPN71" s="394"/>
      <c r="TPO71" s="395"/>
      <c r="TPP71" s="389"/>
      <c r="TPQ71" s="390"/>
      <c r="TPR71" s="391"/>
      <c r="TPS71" s="392"/>
      <c r="TPT71" s="393"/>
      <c r="TPU71" s="394"/>
      <c r="TPV71" s="395"/>
      <c r="TPW71" s="389"/>
      <c r="TPX71" s="390"/>
      <c r="TPY71" s="391"/>
      <c r="TPZ71" s="392"/>
      <c r="TQA71" s="393"/>
      <c r="TQB71" s="394"/>
      <c r="TQC71" s="395"/>
      <c r="TQD71" s="389"/>
      <c r="TQE71" s="390"/>
      <c r="TQF71" s="391"/>
      <c r="TQG71" s="392"/>
      <c r="TQH71" s="393"/>
      <c r="TQI71" s="394"/>
      <c r="TQJ71" s="395"/>
      <c r="TQK71" s="389"/>
      <c r="TQL71" s="390"/>
      <c r="TQM71" s="391"/>
      <c r="TQN71" s="392"/>
      <c r="TQO71" s="393"/>
      <c r="TQP71" s="394"/>
      <c r="TQQ71" s="395"/>
      <c r="TQR71" s="389"/>
      <c r="TQS71" s="390"/>
      <c r="TQT71" s="391"/>
      <c r="TQU71" s="392"/>
      <c r="TQV71" s="393"/>
      <c r="TQW71" s="394"/>
      <c r="TQX71" s="395"/>
      <c r="TQY71" s="389"/>
      <c r="TQZ71" s="390"/>
      <c r="TRA71" s="391"/>
      <c r="TRB71" s="392"/>
      <c r="TRC71" s="393"/>
      <c r="TRD71" s="394"/>
      <c r="TRE71" s="395"/>
      <c r="TRF71" s="389"/>
      <c r="TRG71" s="390"/>
      <c r="TRH71" s="391"/>
      <c r="TRI71" s="392"/>
      <c r="TRJ71" s="393"/>
      <c r="TRK71" s="394"/>
      <c r="TRL71" s="395"/>
      <c r="TRM71" s="389"/>
      <c r="TRN71" s="390"/>
      <c r="TRO71" s="391"/>
      <c r="TRP71" s="392"/>
      <c r="TRQ71" s="393"/>
      <c r="TRR71" s="394"/>
      <c r="TRS71" s="395"/>
      <c r="TRT71" s="389"/>
      <c r="TRU71" s="390"/>
      <c r="TRV71" s="391"/>
      <c r="TRW71" s="392"/>
      <c r="TRX71" s="393"/>
      <c r="TRY71" s="394"/>
      <c r="TRZ71" s="395"/>
      <c r="TSA71" s="389"/>
      <c r="TSB71" s="390"/>
      <c r="TSC71" s="391"/>
      <c r="TSD71" s="392"/>
      <c r="TSE71" s="393"/>
      <c r="TSF71" s="394"/>
      <c r="TSG71" s="395"/>
      <c r="TSH71" s="389"/>
      <c r="TSI71" s="390"/>
      <c r="TSJ71" s="391"/>
      <c r="TSK71" s="392"/>
      <c r="TSL71" s="393"/>
      <c r="TSM71" s="394"/>
      <c r="TSN71" s="395"/>
      <c r="TSO71" s="389"/>
      <c r="TSP71" s="390"/>
      <c r="TSQ71" s="391"/>
      <c r="TSR71" s="392"/>
      <c r="TSS71" s="393"/>
      <c r="TST71" s="394"/>
      <c r="TSU71" s="395"/>
      <c r="TSV71" s="389"/>
      <c r="TSW71" s="390"/>
      <c r="TSX71" s="391"/>
      <c r="TSY71" s="392"/>
      <c r="TSZ71" s="393"/>
      <c r="TTA71" s="394"/>
      <c r="TTB71" s="395"/>
      <c r="TTC71" s="389"/>
      <c r="TTD71" s="390"/>
      <c r="TTE71" s="391"/>
      <c r="TTF71" s="392"/>
      <c r="TTG71" s="393"/>
      <c r="TTH71" s="394"/>
      <c r="TTI71" s="395"/>
      <c r="TTJ71" s="389"/>
      <c r="TTK71" s="390"/>
      <c r="TTL71" s="391"/>
      <c r="TTM71" s="392"/>
      <c r="TTN71" s="393"/>
      <c r="TTO71" s="394"/>
      <c r="TTP71" s="395"/>
      <c r="TTQ71" s="389"/>
      <c r="TTR71" s="390"/>
      <c r="TTS71" s="391"/>
      <c r="TTT71" s="392"/>
      <c r="TTU71" s="393"/>
      <c r="TTV71" s="394"/>
      <c r="TTW71" s="395"/>
      <c r="TTX71" s="389"/>
      <c r="TTY71" s="390"/>
      <c r="TTZ71" s="391"/>
      <c r="TUA71" s="392"/>
      <c r="TUB71" s="393"/>
      <c r="TUC71" s="394"/>
      <c r="TUD71" s="395"/>
      <c r="TUE71" s="389"/>
      <c r="TUF71" s="390"/>
      <c r="TUG71" s="391"/>
      <c r="TUH71" s="392"/>
      <c r="TUI71" s="393"/>
      <c r="TUJ71" s="394"/>
      <c r="TUK71" s="395"/>
      <c r="TUL71" s="389"/>
      <c r="TUM71" s="390"/>
      <c r="TUN71" s="391"/>
      <c r="TUO71" s="392"/>
      <c r="TUP71" s="393"/>
      <c r="TUQ71" s="394"/>
      <c r="TUR71" s="395"/>
      <c r="TUS71" s="389"/>
      <c r="TUT71" s="390"/>
      <c r="TUU71" s="391"/>
      <c r="TUV71" s="392"/>
      <c r="TUW71" s="393"/>
      <c r="TUX71" s="394"/>
      <c r="TUY71" s="395"/>
      <c r="TUZ71" s="389"/>
      <c r="TVA71" s="390"/>
      <c r="TVB71" s="391"/>
      <c r="TVC71" s="392"/>
      <c r="TVD71" s="393"/>
      <c r="TVE71" s="394"/>
      <c r="TVF71" s="395"/>
      <c r="TVG71" s="389"/>
      <c r="TVH71" s="390"/>
      <c r="TVI71" s="391"/>
      <c r="TVJ71" s="392"/>
      <c r="TVK71" s="393"/>
      <c r="TVL71" s="394"/>
      <c r="TVM71" s="395"/>
      <c r="TVN71" s="389"/>
      <c r="TVO71" s="390"/>
      <c r="TVP71" s="391"/>
      <c r="TVQ71" s="392"/>
      <c r="TVR71" s="393"/>
      <c r="TVS71" s="394"/>
      <c r="TVT71" s="395"/>
      <c r="TVU71" s="389"/>
      <c r="TVV71" s="390"/>
      <c r="TVW71" s="391"/>
      <c r="TVX71" s="392"/>
      <c r="TVY71" s="393"/>
      <c r="TVZ71" s="394"/>
      <c r="TWA71" s="395"/>
      <c r="TWB71" s="389"/>
      <c r="TWC71" s="390"/>
      <c r="TWD71" s="391"/>
      <c r="TWE71" s="392"/>
      <c r="TWF71" s="393"/>
      <c r="TWG71" s="394"/>
      <c r="TWH71" s="395"/>
      <c r="TWI71" s="389"/>
      <c r="TWJ71" s="390"/>
      <c r="TWK71" s="391"/>
      <c r="TWL71" s="392"/>
      <c r="TWM71" s="393"/>
      <c r="TWN71" s="394"/>
      <c r="TWO71" s="395"/>
      <c r="TWP71" s="389"/>
      <c r="TWQ71" s="390"/>
      <c r="TWR71" s="391"/>
      <c r="TWS71" s="392"/>
      <c r="TWT71" s="393"/>
      <c r="TWU71" s="394"/>
      <c r="TWV71" s="395"/>
      <c r="TWW71" s="389"/>
      <c r="TWX71" s="390"/>
      <c r="TWY71" s="391"/>
      <c r="TWZ71" s="392"/>
      <c r="TXA71" s="393"/>
      <c r="TXB71" s="394"/>
      <c r="TXC71" s="395"/>
      <c r="TXD71" s="389"/>
      <c r="TXE71" s="390"/>
      <c r="TXF71" s="391"/>
      <c r="TXG71" s="392"/>
      <c r="TXH71" s="393"/>
      <c r="TXI71" s="394"/>
      <c r="TXJ71" s="395"/>
      <c r="TXK71" s="389"/>
      <c r="TXL71" s="390"/>
      <c r="TXM71" s="391"/>
      <c r="TXN71" s="392"/>
      <c r="TXO71" s="393"/>
      <c r="TXP71" s="394"/>
      <c r="TXQ71" s="395"/>
      <c r="TXR71" s="389"/>
      <c r="TXS71" s="390"/>
      <c r="TXT71" s="391"/>
      <c r="TXU71" s="392"/>
      <c r="TXV71" s="393"/>
      <c r="TXW71" s="394"/>
      <c r="TXX71" s="395"/>
      <c r="TXY71" s="389"/>
      <c r="TXZ71" s="390"/>
      <c r="TYA71" s="391"/>
      <c r="TYB71" s="392"/>
      <c r="TYC71" s="393"/>
      <c r="TYD71" s="394"/>
      <c r="TYE71" s="395"/>
      <c r="TYF71" s="389"/>
      <c r="TYG71" s="390"/>
      <c r="TYH71" s="391"/>
      <c r="TYI71" s="392"/>
      <c r="TYJ71" s="393"/>
      <c r="TYK71" s="394"/>
      <c r="TYL71" s="395"/>
      <c r="TYM71" s="389"/>
      <c r="TYN71" s="390"/>
      <c r="TYO71" s="391"/>
      <c r="TYP71" s="392"/>
      <c r="TYQ71" s="393"/>
      <c r="TYR71" s="394"/>
      <c r="TYS71" s="395"/>
      <c r="TYT71" s="389"/>
      <c r="TYU71" s="390"/>
      <c r="TYV71" s="391"/>
      <c r="TYW71" s="392"/>
      <c r="TYX71" s="393"/>
      <c r="TYY71" s="394"/>
      <c r="TYZ71" s="395"/>
      <c r="TZA71" s="389"/>
      <c r="TZB71" s="390"/>
      <c r="TZC71" s="391"/>
      <c r="TZD71" s="392"/>
      <c r="TZE71" s="393"/>
      <c r="TZF71" s="394"/>
      <c r="TZG71" s="395"/>
      <c r="TZH71" s="389"/>
      <c r="TZI71" s="390"/>
      <c r="TZJ71" s="391"/>
      <c r="TZK71" s="392"/>
      <c r="TZL71" s="393"/>
      <c r="TZM71" s="394"/>
      <c r="TZN71" s="395"/>
      <c r="TZO71" s="389"/>
      <c r="TZP71" s="390"/>
      <c r="TZQ71" s="391"/>
      <c r="TZR71" s="392"/>
      <c r="TZS71" s="393"/>
      <c r="TZT71" s="394"/>
      <c r="TZU71" s="395"/>
      <c r="TZV71" s="389"/>
      <c r="TZW71" s="390"/>
      <c r="TZX71" s="391"/>
      <c r="TZY71" s="392"/>
      <c r="TZZ71" s="393"/>
      <c r="UAA71" s="394"/>
      <c r="UAB71" s="395"/>
      <c r="UAC71" s="389"/>
      <c r="UAD71" s="390"/>
      <c r="UAE71" s="391"/>
      <c r="UAF71" s="392"/>
      <c r="UAG71" s="393"/>
      <c r="UAH71" s="394"/>
      <c r="UAI71" s="395"/>
      <c r="UAJ71" s="389"/>
      <c r="UAK71" s="390"/>
      <c r="UAL71" s="391"/>
      <c r="UAM71" s="392"/>
      <c r="UAN71" s="393"/>
      <c r="UAO71" s="394"/>
      <c r="UAP71" s="395"/>
      <c r="UAQ71" s="389"/>
      <c r="UAR71" s="390"/>
      <c r="UAS71" s="391"/>
      <c r="UAT71" s="392"/>
      <c r="UAU71" s="393"/>
      <c r="UAV71" s="394"/>
      <c r="UAW71" s="395"/>
      <c r="UAX71" s="389"/>
      <c r="UAY71" s="390"/>
      <c r="UAZ71" s="391"/>
      <c r="UBA71" s="392"/>
      <c r="UBB71" s="393"/>
      <c r="UBC71" s="394"/>
      <c r="UBD71" s="395"/>
      <c r="UBE71" s="389"/>
      <c r="UBF71" s="390"/>
      <c r="UBG71" s="391"/>
      <c r="UBH71" s="392"/>
      <c r="UBI71" s="393"/>
      <c r="UBJ71" s="394"/>
      <c r="UBK71" s="395"/>
      <c r="UBL71" s="389"/>
      <c r="UBM71" s="390"/>
      <c r="UBN71" s="391"/>
      <c r="UBO71" s="392"/>
      <c r="UBP71" s="393"/>
      <c r="UBQ71" s="394"/>
      <c r="UBR71" s="395"/>
      <c r="UBS71" s="389"/>
      <c r="UBT71" s="390"/>
      <c r="UBU71" s="391"/>
      <c r="UBV71" s="392"/>
      <c r="UBW71" s="393"/>
      <c r="UBX71" s="394"/>
      <c r="UBY71" s="395"/>
      <c r="UBZ71" s="389"/>
      <c r="UCA71" s="390"/>
      <c r="UCB71" s="391"/>
      <c r="UCC71" s="392"/>
      <c r="UCD71" s="393"/>
      <c r="UCE71" s="394"/>
      <c r="UCF71" s="395"/>
      <c r="UCG71" s="389"/>
      <c r="UCH71" s="390"/>
      <c r="UCI71" s="391"/>
      <c r="UCJ71" s="392"/>
      <c r="UCK71" s="393"/>
      <c r="UCL71" s="394"/>
      <c r="UCM71" s="395"/>
      <c r="UCN71" s="389"/>
      <c r="UCO71" s="390"/>
      <c r="UCP71" s="391"/>
      <c r="UCQ71" s="392"/>
      <c r="UCR71" s="393"/>
      <c r="UCS71" s="394"/>
      <c r="UCT71" s="395"/>
      <c r="UCU71" s="389"/>
      <c r="UCV71" s="390"/>
      <c r="UCW71" s="391"/>
      <c r="UCX71" s="392"/>
      <c r="UCY71" s="393"/>
      <c r="UCZ71" s="394"/>
      <c r="UDA71" s="395"/>
      <c r="UDB71" s="389"/>
      <c r="UDC71" s="390"/>
      <c r="UDD71" s="391"/>
      <c r="UDE71" s="392"/>
      <c r="UDF71" s="393"/>
      <c r="UDG71" s="394"/>
      <c r="UDH71" s="395"/>
      <c r="UDI71" s="389"/>
      <c r="UDJ71" s="390"/>
      <c r="UDK71" s="391"/>
      <c r="UDL71" s="392"/>
      <c r="UDM71" s="393"/>
      <c r="UDN71" s="394"/>
      <c r="UDO71" s="395"/>
      <c r="UDP71" s="389"/>
      <c r="UDQ71" s="390"/>
      <c r="UDR71" s="391"/>
      <c r="UDS71" s="392"/>
      <c r="UDT71" s="393"/>
      <c r="UDU71" s="394"/>
      <c r="UDV71" s="395"/>
      <c r="UDW71" s="389"/>
      <c r="UDX71" s="390"/>
      <c r="UDY71" s="391"/>
      <c r="UDZ71" s="392"/>
      <c r="UEA71" s="393"/>
      <c r="UEB71" s="394"/>
      <c r="UEC71" s="395"/>
      <c r="UED71" s="389"/>
      <c r="UEE71" s="390"/>
      <c r="UEF71" s="391"/>
      <c r="UEG71" s="392"/>
      <c r="UEH71" s="393"/>
      <c r="UEI71" s="394"/>
      <c r="UEJ71" s="395"/>
      <c r="UEK71" s="389"/>
      <c r="UEL71" s="390"/>
      <c r="UEM71" s="391"/>
      <c r="UEN71" s="392"/>
      <c r="UEO71" s="393"/>
      <c r="UEP71" s="394"/>
      <c r="UEQ71" s="395"/>
      <c r="UER71" s="389"/>
      <c r="UES71" s="390"/>
      <c r="UET71" s="391"/>
      <c r="UEU71" s="392"/>
      <c r="UEV71" s="393"/>
      <c r="UEW71" s="394"/>
      <c r="UEX71" s="395"/>
      <c r="UEY71" s="389"/>
      <c r="UEZ71" s="390"/>
      <c r="UFA71" s="391"/>
      <c r="UFB71" s="392"/>
      <c r="UFC71" s="393"/>
      <c r="UFD71" s="394"/>
      <c r="UFE71" s="395"/>
      <c r="UFF71" s="389"/>
      <c r="UFG71" s="390"/>
      <c r="UFH71" s="391"/>
      <c r="UFI71" s="392"/>
      <c r="UFJ71" s="393"/>
      <c r="UFK71" s="394"/>
      <c r="UFL71" s="395"/>
      <c r="UFM71" s="389"/>
      <c r="UFN71" s="390"/>
      <c r="UFO71" s="391"/>
      <c r="UFP71" s="392"/>
      <c r="UFQ71" s="393"/>
      <c r="UFR71" s="394"/>
      <c r="UFS71" s="395"/>
      <c r="UFT71" s="389"/>
      <c r="UFU71" s="390"/>
      <c r="UFV71" s="391"/>
      <c r="UFW71" s="392"/>
      <c r="UFX71" s="393"/>
      <c r="UFY71" s="394"/>
      <c r="UFZ71" s="395"/>
      <c r="UGA71" s="389"/>
      <c r="UGB71" s="390"/>
      <c r="UGC71" s="391"/>
      <c r="UGD71" s="392"/>
      <c r="UGE71" s="393"/>
      <c r="UGF71" s="394"/>
      <c r="UGG71" s="395"/>
      <c r="UGH71" s="389"/>
      <c r="UGI71" s="390"/>
      <c r="UGJ71" s="391"/>
      <c r="UGK71" s="392"/>
      <c r="UGL71" s="393"/>
      <c r="UGM71" s="394"/>
      <c r="UGN71" s="395"/>
      <c r="UGO71" s="389"/>
      <c r="UGP71" s="390"/>
      <c r="UGQ71" s="391"/>
      <c r="UGR71" s="392"/>
      <c r="UGS71" s="393"/>
      <c r="UGT71" s="394"/>
      <c r="UGU71" s="395"/>
      <c r="UGV71" s="389"/>
      <c r="UGW71" s="390"/>
      <c r="UGX71" s="391"/>
      <c r="UGY71" s="392"/>
      <c r="UGZ71" s="393"/>
      <c r="UHA71" s="394"/>
      <c r="UHB71" s="395"/>
      <c r="UHC71" s="389"/>
      <c r="UHD71" s="390"/>
      <c r="UHE71" s="391"/>
      <c r="UHF71" s="392"/>
      <c r="UHG71" s="393"/>
      <c r="UHH71" s="394"/>
      <c r="UHI71" s="395"/>
      <c r="UHJ71" s="389"/>
      <c r="UHK71" s="390"/>
      <c r="UHL71" s="391"/>
      <c r="UHM71" s="392"/>
      <c r="UHN71" s="393"/>
      <c r="UHO71" s="394"/>
      <c r="UHP71" s="395"/>
      <c r="UHQ71" s="389"/>
      <c r="UHR71" s="390"/>
      <c r="UHS71" s="391"/>
      <c r="UHT71" s="392"/>
      <c r="UHU71" s="393"/>
      <c r="UHV71" s="394"/>
      <c r="UHW71" s="395"/>
      <c r="UHX71" s="389"/>
      <c r="UHY71" s="390"/>
      <c r="UHZ71" s="391"/>
      <c r="UIA71" s="392"/>
      <c r="UIB71" s="393"/>
      <c r="UIC71" s="394"/>
      <c r="UID71" s="395"/>
      <c r="UIE71" s="389"/>
      <c r="UIF71" s="390"/>
      <c r="UIG71" s="391"/>
      <c r="UIH71" s="392"/>
      <c r="UII71" s="393"/>
      <c r="UIJ71" s="394"/>
      <c r="UIK71" s="395"/>
      <c r="UIL71" s="389"/>
      <c r="UIM71" s="390"/>
      <c r="UIN71" s="391"/>
      <c r="UIO71" s="392"/>
      <c r="UIP71" s="393"/>
      <c r="UIQ71" s="394"/>
      <c r="UIR71" s="395"/>
      <c r="UIS71" s="389"/>
      <c r="UIT71" s="390"/>
      <c r="UIU71" s="391"/>
      <c r="UIV71" s="392"/>
      <c r="UIW71" s="393"/>
      <c r="UIX71" s="394"/>
      <c r="UIY71" s="395"/>
      <c r="UIZ71" s="389"/>
      <c r="UJA71" s="390"/>
      <c r="UJB71" s="391"/>
      <c r="UJC71" s="392"/>
      <c r="UJD71" s="393"/>
      <c r="UJE71" s="394"/>
      <c r="UJF71" s="395"/>
      <c r="UJG71" s="389"/>
      <c r="UJH71" s="390"/>
      <c r="UJI71" s="391"/>
      <c r="UJJ71" s="392"/>
      <c r="UJK71" s="393"/>
      <c r="UJL71" s="394"/>
      <c r="UJM71" s="395"/>
      <c r="UJN71" s="389"/>
      <c r="UJO71" s="390"/>
      <c r="UJP71" s="391"/>
      <c r="UJQ71" s="392"/>
      <c r="UJR71" s="393"/>
      <c r="UJS71" s="394"/>
      <c r="UJT71" s="395"/>
      <c r="UJU71" s="389"/>
      <c r="UJV71" s="390"/>
      <c r="UJW71" s="391"/>
      <c r="UJX71" s="392"/>
      <c r="UJY71" s="393"/>
      <c r="UJZ71" s="394"/>
      <c r="UKA71" s="395"/>
      <c r="UKB71" s="389"/>
      <c r="UKC71" s="390"/>
      <c r="UKD71" s="391"/>
      <c r="UKE71" s="392"/>
      <c r="UKF71" s="393"/>
      <c r="UKG71" s="394"/>
      <c r="UKH71" s="395"/>
      <c r="UKI71" s="389"/>
      <c r="UKJ71" s="390"/>
      <c r="UKK71" s="391"/>
      <c r="UKL71" s="392"/>
      <c r="UKM71" s="393"/>
      <c r="UKN71" s="394"/>
      <c r="UKO71" s="395"/>
      <c r="UKP71" s="389"/>
      <c r="UKQ71" s="390"/>
      <c r="UKR71" s="391"/>
      <c r="UKS71" s="392"/>
      <c r="UKT71" s="393"/>
      <c r="UKU71" s="394"/>
      <c r="UKV71" s="395"/>
      <c r="UKW71" s="389"/>
      <c r="UKX71" s="390"/>
      <c r="UKY71" s="391"/>
      <c r="UKZ71" s="392"/>
      <c r="ULA71" s="393"/>
      <c r="ULB71" s="394"/>
      <c r="ULC71" s="395"/>
      <c r="ULD71" s="389"/>
      <c r="ULE71" s="390"/>
      <c r="ULF71" s="391"/>
      <c r="ULG71" s="392"/>
      <c r="ULH71" s="393"/>
      <c r="ULI71" s="394"/>
      <c r="ULJ71" s="395"/>
      <c r="ULK71" s="389"/>
      <c r="ULL71" s="390"/>
      <c r="ULM71" s="391"/>
      <c r="ULN71" s="392"/>
      <c r="ULO71" s="393"/>
      <c r="ULP71" s="394"/>
      <c r="ULQ71" s="395"/>
      <c r="ULR71" s="389"/>
      <c r="ULS71" s="390"/>
      <c r="ULT71" s="391"/>
      <c r="ULU71" s="392"/>
      <c r="ULV71" s="393"/>
      <c r="ULW71" s="394"/>
      <c r="ULX71" s="395"/>
      <c r="ULY71" s="389"/>
      <c r="ULZ71" s="390"/>
      <c r="UMA71" s="391"/>
      <c r="UMB71" s="392"/>
      <c r="UMC71" s="393"/>
      <c r="UMD71" s="394"/>
      <c r="UME71" s="395"/>
      <c r="UMF71" s="389"/>
      <c r="UMG71" s="390"/>
      <c r="UMH71" s="391"/>
      <c r="UMI71" s="392"/>
      <c r="UMJ71" s="393"/>
      <c r="UMK71" s="394"/>
      <c r="UML71" s="395"/>
      <c r="UMM71" s="389"/>
      <c r="UMN71" s="390"/>
      <c r="UMO71" s="391"/>
      <c r="UMP71" s="392"/>
      <c r="UMQ71" s="393"/>
      <c r="UMR71" s="394"/>
      <c r="UMS71" s="395"/>
      <c r="UMT71" s="389"/>
      <c r="UMU71" s="390"/>
      <c r="UMV71" s="391"/>
      <c r="UMW71" s="392"/>
      <c r="UMX71" s="393"/>
      <c r="UMY71" s="394"/>
      <c r="UMZ71" s="395"/>
      <c r="UNA71" s="389"/>
      <c r="UNB71" s="390"/>
      <c r="UNC71" s="391"/>
      <c r="UND71" s="392"/>
      <c r="UNE71" s="393"/>
      <c r="UNF71" s="394"/>
      <c r="UNG71" s="395"/>
      <c r="UNH71" s="389"/>
      <c r="UNI71" s="390"/>
      <c r="UNJ71" s="391"/>
      <c r="UNK71" s="392"/>
      <c r="UNL71" s="393"/>
      <c r="UNM71" s="394"/>
      <c r="UNN71" s="395"/>
      <c r="UNO71" s="389"/>
      <c r="UNP71" s="390"/>
      <c r="UNQ71" s="391"/>
      <c r="UNR71" s="392"/>
      <c r="UNS71" s="393"/>
      <c r="UNT71" s="394"/>
      <c r="UNU71" s="395"/>
      <c r="UNV71" s="389"/>
      <c r="UNW71" s="390"/>
      <c r="UNX71" s="391"/>
      <c r="UNY71" s="392"/>
      <c r="UNZ71" s="393"/>
      <c r="UOA71" s="394"/>
      <c r="UOB71" s="395"/>
      <c r="UOC71" s="389"/>
      <c r="UOD71" s="390"/>
      <c r="UOE71" s="391"/>
      <c r="UOF71" s="392"/>
      <c r="UOG71" s="393"/>
      <c r="UOH71" s="394"/>
      <c r="UOI71" s="395"/>
      <c r="UOJ71" s="389"/>
      <c r="UOK71" s="390"/>
      <c r="UOL71" s="391"/>
      <c r="UOM71" s="392"/>
      <c r="UON71" s="393"/>
      <c r="UOO71" s="394"/>
      <c r="UOP71" s="395"/>
      <c r="UOQ71" s="389"/>
      <c r="UOR71" s="390"/>
      <c r="UOS71" s="391"/>
      <c r="UOT71" s="392"/>
      <c r="UOU71" s="393"/>
      <c r="UOV71" s="394"/>
      <c r="UOW71" s="395"/>
      <c r="UOX71" s="389"/>
      <c r="UOY71" s="390"/>
      <c r="UOZ71" s="391"/>
      <c r="UPA71" s="392"/>
      <c r="UPB71" s="393"/>
      <c r="UPC71" s="394"/>
      <c r="UPD71" s="395"/>
      <c r="UPE71" s="389"/>
      <c r="UPF71" s="390"/>
      <c r="UPG71" s="391"/>
      <c r="UPH71" s="392"/>
      <c r="UPI71" s="393"/>
      <c r="UPJ71" s="394"/>
      <c r="UPK71" s="395"/>
      <c r="UPL71" s="389"/>
      <c r="UPM71" s="390"/>
      <c r="UPN71" s="391"/>
      <c r="UPO71" s="392"/>
      <c r="UPP71" s="393"/>
      <c r="UPQ71" s="394"/>
      <c r="UPR71" s="395"/>
      <c r="UPS71" s="389"/>
      <c r="UPT71" s="390"/>
      <c r="UPU71" s="391"/>
      <c r="UPV71" s="392"/>
      <c r="UPW71" s="393"/>
      <c r="UPX71" s="394"/>
      <c r="UPY71" s="395"/>
      <c r="UPZ71" s="389"/>
      <c r="UQA71" s="390"/>
      <c r="UQB71" s="391"/>
      <c r="UQC71" s="392"/>
      <c r="UQD71" s="393"/>
      <c r="UQE71" s="394"/>
      <c r="UQF71" s="395"/>
      <c r="UQG71" s="389"/>
      <c r="UQH71" s="390"/>
      <c r="UQI71" s="391"/>
      <c r="UQJ71" s="392"/>
      <c r="UQK71" s="393"/>
      <c r="UQL71" s="394"/>
      <c r="UQM71" s="395"/>
      <c r="UQN71" s="389"/>
      <c r="UQO71" s="390"/>
      <c r="UQP71" s="391"/>
      <c r="UQQ71" s="392"/>
      <c r="UQR71" s="393"/>
      <c r="UQS71" s="394"/>
      <c r="UQT71" s="395"/>
      <c r="UQU71" s="389"/>
      <c r="UQV71" s="390"/>
      <c r="UQW71" s="391"/>
      <c r="UQX71" s="392"/>
      <c r="UQY71" s="393"/>
      <c r="UQZ71" s="394"/>
      <c r="URA71" s="395"/>
      <c r="URB71" s="389"/>
      <c r="URC71" s="390"/>
      <c r="URD71" s="391"/>
      <c r="URE71" s="392"/>
      <c r="URF71" s="393"/>
      <c r="URG71" s="394"/>
      <c r="URH71" s="395"/>
      <c r="URI71" s="389"/>
      <c r="URJ71" s="390"/>
      <c r="URK71" s="391"/>
      <c r="URL71" s="392"/>
      <c r="URM71" s="393"/>
      <c r="URN71" s="394"/>
      <c r="URO71" s="395"/>
      <c r="URP71" s="389"/>
      <c r="URQ71" s="390"/>
      <c r="URR71" s="391"/>
      <c r="URS71" s="392"/>
      <c r="URT71" s="393"/>
      <c r="URU71" s="394"/>
      <c r="URV71" s="395"/>
      <c r="URW71" s="389"/>
      <c r="URX71" s="390"/>
      <c r="URY71" s="391"/>
      <c r="URZ71" s="392"/>
      <c r="USA71" s="393"/>
      <c r="USB71" s="394"/>
      <c r="USC71" s="395"/>
      <c r="USD71" s="389"/>
      <c r="USE71" s="390"/>
      <c r="USF71" s="391"/>
      <c r="USG71" s="392"/>
      <c r="USH71" s="393"/>
      <c r="USI71" s="394"/>
      <c r="USJ71" s="395"/>
      <c r="USK71" s="389"/>
      <c r="USL71" s="390"/>
      <c r="USM71" s="391"/>
      <c r="USN71" s="392"/>
      <c r="USO71" s="393"/>
      <c r="USP71" s="394"/>
      <c r="USQ71" s="395"/>
      <c r="USR71" s="389"/>
      <c r="USS71" s="390"/>
      <c r="UST71" s="391"/>
      <c r="USU71" s="392"/>
      <c r="USV71" s="393"/>
      <c r="USW71" s="394"/>
      <c r="USX71" s="395"/>
      <c r="USY71" s="389"/>
      <c r="USZ71" s="390"/>
      <c r="UTA71" s="391"/>
      <c r="UTB71" s="392"/>
      <c r="UTC71" s="393"/>
      <c r="UTD71" s="394"/>
      <c r="UTE71" s="395"/>
      <c r="UTF71" s="389"/>
      <c r="UTG71" s="390"/>
      <c r="UTH71" s="391"/>
      <c r="UTI71" s="392"/>
      <c r="UTJ71" s="393"/>
      <c r="UTK71" s="394"/>
      <c r="UTL71" s="395"/>
      <c r="UTM71" s="389"/>
      <c r="UTN71" s="390"/>
      <c r="UTO71" s="391"/>
      <c r="UTP71" s="392"/>
      <c r="UTQ71" s="393"/>
      <c r="UTR71" s="394"/>
      <c r="UTS71" s="395"/>
      <c r="UTT71" s="389"/>
      <c r="UTU71" s="390"/>
      <c r="UTV71" s="391"/>
      <c r="UTW71" s="392"/>
      <c r="UTX71" s="393"/>
      <c r="UTY71" s="394"/>
      <c r="UTZ71" s="395"/>
      <c r="UUA71" s="389"/>
      <c r="UUB71" s="390"/>
      <c r="UUC71" s="391"/>
      <c r="UUD71" s="392"/>
      <c r="UUE71" s="393"/>
      <c r="UUF71" s="394"/>
      <c r="UUG71" s="395"/>
      <c r="UUH71" s="389"/>
      <c r="UUI71" s="390"/>
      <c r="UUJ71" s="391"/>
      <c r="UUK71" s="392"/>
      <c r="UUL71" s="393"/>
      <c r="UUM71" s="394"/>
      <c r="UUN71" s="395"/>
      <c r="UUO71" s="389"/>
      <c r="UUP71" s="390"/>
      <c r="UUQ71" s="391"/>
      <c r="UUR71" s="392"/>
      <c r="UUS71" s="393"/>
      <c r="UUT71" s="394"/>
      <c r="UUU71" s="395"/>
      <c r="UUV71" s="389"/>
      <c r="UUW71" s="390"/>
      <c r="UUX71" s="391"/>
      <c r="UUY71" s="392"/>
      <c r="UUZ71" s="393"/>
      <c r="UVA71" s="394"/>
      <c r="UVB71" s="395"/>
      <c r="UVC71" s="389"/>
      <c r="UVD71" s="390"/>
      <c r="UVE71" s="391"/>
      <c r="UVF71" s="392"/>
      <c r="UVG71" s="393"/>
      <c r="UVH71" s="394"/>
      <c r="UVI71" s="395"/>
      <c r="UVJ71" s="389"/>
      <c r="UVK71" s="390"/>
      <c r="UVL71" s="391"/>
      <c r="UVM71" s="392"/>
      <c r="UVN71" s="393"/>
      <c r="UVO71" s="394"/>
      <c r="UVP71" s="395"/>
      <c r="UVQ71" s="389"/>
      <c r="UVR71" s="390"/>
      <c r="UVS71" s="391"/>
      <c r="UVT71" s="392"/>
      <c r="UVU71" s="393"/>
      <c r="UVV71" s="394"/>
      <c r="UVW71" s="395"/>
      <c r="UVX71" s="389"/>
      <c r="UVY71" s="390"/>
      <c r="UVZ71" s="391"/>
      <c r="UWA71" s="392"/>
      <c r="UWB71" s="393"/>
      <c r="UWC71" s="394"/>
      <c r="UWD71" s="395"/>
      <c r="UWE71" s="389"/>
      <c r="UWF71" s="390"/>
      <c r="UWG71" s="391"/>
      <c r="UWH71" s="392"/>
      <c r="UWI71" s="393"/>
      <c r="UWJ71" s="394"/>
      <c r="UWK71" s="395"/>
      <c r="UWL71" s="389"/>
      <c r="UWM71" s="390"/>
      <c r="UWN71" s="391"/>
      <c r="UWO71" s="392"/>
      <c r="UWP71" s="393"/>
      <c r="UWQ71" s="394"/>
      <c r="UWR71" s="395"/>
      <c r="UWS71" s="389"/>
      <c r="UWT71" s="390"/>
      <c r="UWU71" s="391"/>
      <c r="UWV71" s="392"/>
      <c r="UWW71" s="393"/>
      <c r="UWX71" s="394"/>
      <c r="UWY71" s="395"/>
      <c r="UWZ71" s="389"/>
      <c r="UXA71" s="390"/>
      <c r="UXB71" s="391"/>
      <c r="UXC71" s="392"/>
      <c r="UXD71" s="393"/>
      <c r="UXE71" s="394"/>
      <c r="UXF71" s="395"/>
      <c r="UXG71" s="389"/>
      <c r="UXH71" s="390"/>
      <c r="UXI71" s="391"/>
      <c r="UXJ71" s="392"/>
      <c r="UXK71" s="393"/>
      <c r="UXL71" s="394"/>
      <c r="UXM71" s="395"/>
      <c r="UXN71" s="389"/>
      <c r="UXO71" s="390"/>
      <c r="UXP71" s="391"/>
      <c r="UXQ71" s="392"/>
      <c r="UXR71" s="393"/>
      <c r="UXS71" s="394"/>
      <c r="UXT71" s="395"/>
      <c r="UXU71" s="389"/>
      <c r="UXV71" s="390"/>
      <c r="UXW71" s="391"/>
      <c r="UXX71" s="392"/>
      <c r="UXY71" s="393"/>
      <c r="UXZ71" s="394"/>
      <c r="UYA71" s="395"/>
      <c r="UYB71" s="389"/>
      <c r="UYC71" s="390"/>
      <c r="UYD71" s="391"/>
      <c r="UYE71" s="392"/>
      <c r="UYF71" s="393"/>
      <c r="UYG71" s="394"/>
      <c r="UYH71" s="395"/>
      <c r="UYI71" s="389"/>
      <c r="UYJ71" s="390"/>
      <c r="UYK71" s="391"/>
      <c r="UYL71" s="392"/>
      <c r="UYM71" s="393"/>
      <c r="UYN71" s="394"/>
      <c r="UYO71" s="395"/>
      <c r="UYP71" s="389"/>
      <c r="UYQ71" s="390"/>
      <c r="UYR71" s="391"/>
      <c r="UYS71" s="392"/>
      <c r="UYT71" s="393"/>
      <c r="UYU71" s="394"/>
      <c r="UYV71" s="395"/>
      <c r="UYW71" s="389"/>
      <c r="UYX71" s="390"/>
      <c r="UYY71" s="391"/>
      <c r="UYZ71" s="392"/>
      <c r="UZA71" s="393"/>
      <c r="UZB71" s="394"/>
      <c r="UZC71" s="395"/>
      <c r="UZD71" s="389"/>
      <c r="UZE71" s="390"/>
      <c r="UZF71" s="391"/>
      <c r="UZG71" s="392"/>
      <c r="UZH71" s="393"/>
      <c r="UZI71" s="394"/>
      <c r="UZJ71" s="395"/>
      <c r="UZK71" s="389"/>
      <c r="UZL71" s="390"/>
      <c r="UZM71" s="391"/>
      <c r="UZN71" s="392"/>
      <c r="UZO71" s="393"/>
      <c r="UZP71" s="394"/>
      <c r="UZQ71" s="395"/>
      <c r="UZR71" s="389"/>
      <c r="UZS71" s="390"/>
      <c r="UZT71" s="391"/>
      <c r="UZU71" s="392"/>
      <c r="UZV71" s="393"/>
      <c r="UZW71" s="394"/>
      <c r="UZX71" s="395"/>
      <c r="UZY71" s="389"/>
      <c r="UZZ71" s="390"/>
      <c r="VAA71" s="391"/>
      <c r="VAB71" s="392"/>
      <c r="VAC71" s="393"/>
      <c r="VAD71" s="394"/>
      <c r="VAE71" s="395"/>
      <c r="VAF71" s="389"/>
      <c r="VAG71" s="390"/>
      <c r="VAH71" s="391"/>
      <c r="VAI71" s="392"/>
      <c r="VAJ71" s="393"/>
      <c r="VAK71" s="394"/>
      <c r="VAL71" s="395"/>
      <c r="VAM71" s="389"/>
      <c r="VAN71" s="390"/>
      <c r="VAO71" s="391"/>
      <c r="VAP71" s="392"/>
      <c r="VAQ71" s="393"/>
      <c r="VAR71" s="394"/>
      <c r="VAS71" s="395"/>
      <c r="VAT71" s="389"/>
      <c r="VAU71" s="390"/>
      <c r="VAV71" s="391"/>
      <c r="VAW71" s="392"/>
      <c r="VAX71" s="393"/>
      <c r="VAY71" s="394"/>
      <c r="VAZ71" s="395"/>
      <c r="VBA71" s="389"/>
      <c r="VBB71" s="390"/>
      <c r="VBC71" s="391"/>
      <c r="VBD71" s="392"/>
      <c r="VBE71" s="393"/>
      <c r="VBF71" s="394"/>
      <c r="VBG71" s="395"/>
      <c r="VBH71" s="389"/>
      <c r="VBI71" s="390"/>
      <c r="VBJ71" s="391"/>
      <c r="VBK71" s="392"/>
      <c r="VBL71" s="393"/>
      <c r="VBM71" s="394"/>
      <c r="VBN71" s="395"/>
      <c r="VBO71" s="389"/>
      <c r="VBP71" s="390"/>
      <c r="VBQ71" s="391"/>
      <c r="VBR71" s="392"/>
      <c r="VBS71" s="393"/>
      <c r="VBT71" s="394"/>
      <c r="VBU71" s="395"/>
      <c r="VBV71" s="389"/>
      <c r="VBW71" s="390"/>
      <c r="VBX71" s="391"/>
      <c r="VBY71" s="392"/>
      <c r="VBZ71" s="393"/>
      <c r="VCA71" s="394"/>
      <c r="VCB71" s="395"/>
      <c r="VCC71" s="389"/>
      <c r="VCD71" s="390"/>
      <c r="VCE71" s="391"/>
      <c r="VCF71" s="392"/>
      <c r="VCG71" s="393"/>
      <c r="VCH71" s="394"/>
      <c r="VCI71" s="395"/>
      <c r="VCJ71" s="389"/>
      <c r="VCK71" s="390"/>
      <c r="VCL71" s="391"/>
      <c r="VCM71" s="392"/>
      <c r="VCN71" s="393"/>
      <c r="VCO71" s="394"/>
      <c r="VCP71" s="395"/>
      <c r="VCQ71" s="389"/>
      <c r="VCR71" s="390"/>
      <c r="VCS71" s="391"/>
      <c r="VCT71" s="392"/>
      <c r="VCU71" s="393"/>
      <c r="VCV71" s="394"/>
      <c r="VCW71" s="395"/>
      <c r="VCX71" s="389"/>
      <c r="VCY71" s="390"/>
      <c r="VCZ71" s="391"/>
      <c r="VDA71" s="392"/>
      <c r="VDB71" s="393"/>
      <c r="VDC71" s="394"/>
      <c r="VDD71" s="395"/>
      <c r="VDE71" s="389"/>
      <c r="VDF71" s="390"/>
      <c r="VDG71" s="391"/>
      <c r="VDH71" s="392"/>
      <c r="VDI71" s="393"/>
      <c r="VDJ71" s="394"/>
      <c r="VDK71" s="395"/>
      <c r="VDL71" s="389"/>
      <c r="VDM71" s="390"/>
      <c r="VDN71" s="391"/>
      <c r="VDO71" s="392"/>
      <c r="VDP71" s="393"/>
      <c r="VDQ71" s="394"/>
      <c r="VDR71" s="395"/>
      <c r="VDS71" s="389"/>
      <c r="VDT71" s="390"/>
      <c r="VDU71" s="391"/>
      <c r="VDV71" s="392"/>
      <c r="VDW71" s="393"/>
      <c r="VDX71" s="394"/>
      <c r="VDY71" s="395"/>
      <c r="VDZ71" s="389"/>
      <c r="VEA71" s="390"/>
      <c r="VEB71" s="391"/>
      <c r="VEC71" s="392"/>
      <c r="VED71" s="393"/>
      <c r="VEE71" s="394"/>
      <c r="VEF71" s="395"/>
      <c r="VEG71" s="389"/>
      <c r="VEH71" s="390"/>
      <c r="VEI71" s="391"/>
      <c r="VEJ71" s="392"/>
      <c r="VEK71" s="393"/>
      <c r="VEL71" s="394"/>
      <c r="VEM71" s="395"/>
      <c r="VEN71" s="389"/>
      <c r="VEO71" s="390"/>
      <c r="VEP71" s="391"/>
      <c r="VEQ71" s="392"/>
      <c r="VER71" s="393"/>
      <c r="VES71" s="394"/>
      <c r="VET71" s="395"/>
      <c r="VEU71" s="389"/>
      <c r="VEV71" s="390"/>
      <c r="VEW71" s="391"/>
      <c r="VEX71" s="392"/>
      <c r="VEY71" s="393"/>
      <c r="VEZ71" s="394"/>
      <c r="VFA71" s="395"/>
      <c r="VFB71" s="389"/>
      <c r="VFC71" s="390"/>
      <c r="VFD71" s="391"/>
      <c r="VFE71" s="392"/>
      <c r="VFF71" s="393"/>
      <c r="VFG71" s="394"/>
      <c r="VFH71" s="395"/>
      <c r="VFI71" s="389"/>
      <c r="VFJ71" s="390"/>
      <c r="VFK71" s="391"/>
      <c r="VFL71" s="392"/>
      <c r="VFM71" s="393"/>
      <c r="VFN71" s="394"/>
      <c r="VFO71" s="395"/>
      <c r="VFP71" s="389"/>
      <c r="VFQ71" s="390"/>
      <c r="VFR71" s="391"/>
      <c r="VFS71" s="392"/>
      <c r="VFT71" s="393"/>
      <c r="VFU71" s="394"/>
      <c r="VFV71" s="395"/>
      <c r="VFW71" s="389"/>
      <c r="VFX71" s="390"/>
      <c r="VFY71" s="391"/>
      <c r="VFZ71" s="392"/>
      <c r="VGA71" s="393"/>
      <c r="VGB71" s="394"/>
      <c r="VGC71" s="395"/>
      <c r="VGD71" s="389"/>
      <c r="VGE71" s="390"/>
      <c r="VGF71" s="391"/>
      <c r="VGG71" s="392"/>
      <c r="VGH71" s="393"/>
      <c r="VGI71" s="394"/>
      <c r="VGJ71" s="395"/>
      <c r="VGK71" s="389"/>
      <c r="VGL71" s="390"/>
      <c r="VGM71" s="391"/>
      <c r="VGN71" s="392"/>
      <c r="VGO71" s="393"/>
      <c r="VGP71" s="394"/>
      <c r="VGQ71" s="395"/>
      <c r="VGR71" s="389"/>
      <c r="VGS71" s="390"/>
      <c r="VGT71" s="391"/>
      <c r="VGU71" s="392"/>
      <c r="VGV71" s="393"/>
      <c r="VGW71" s="394"/>
      <c r="VGX71" s="395"/>
      <c r="VGY71" s="389"/>
      <c r="VGZ71" s="390"/>
      <c r="VHA71" s="391"/>
      <c r="VHB71" s="392"/>
      <c r="VHC71" s="393"/>
      <c r="VHD71" s="394"/>
      <c r="VHE71" s="395"/>
      <c r="VHF71" s="389"/>
      <c r="VHG71" s="390"/>
      <c r="VHH71" s="391"/>
      <c r="VHI71" s="392"/>
      <c r="VHJ71" s="393"/>
      <c r="VHK71" s="394"/>
      <c r="VHL71" s="395"/>
      <c r="VHM71" s="389"/>
      <c r="VHN71" s="390"/>
      <c r="VHO71" s="391"/>
      <c r="VHP71" s="392"/>
      <c r="VHQ71" s="393"/>
      <c r="VHR71" s="394"/>
      <c r="VHS71" s="395"/>
      <c r="VHT71" s="389"/>
      <c r="VHU71" s="390"/>
      <c r="VHV71" s="391"/>
      <c r="VHW71" s="392"/>
      <c r="VHX71" s="393"/>
      <c r="VHY71" s="394"/>
      <c r="VHZ71" s="395"/>
      <c r="VIA71" s="389"/>
      <c r="VIB71" s="390"/>
      <c r="VIC71" s="391"/>
      <c r="VID71" s="392"/>
      <c r="VIE71" s="393"/>
      <c r="VIF71" s="394"/>
      <c r="VIG71" s="395"/>
      <c r="VIH71" s="389"/>
      <c r="VII71" s="390"/>
      <c r="VIJ71" s="391"/>
      <c r="VIK71" s="392"/>
      <c r="VIL71" s="393"/>
      <c r="VIM71" s="394"/>
      <c r="VIN71" s="395"/>
      <c r="VIO71" s="389"/>
      <c r="VIP71" s="390"/>
      <c r="VIQ71" s="391"/>
      <c r="VIR71" s="392"/>
      <c r="VIS71" s="393"/>
      <c r="VIT71" s="394"/>
      <c r="VIU71" s="395"/>
      <c r="VIV71" s="389"/>
      <c r="VIW71" s="390"/>
      <c r="VIX71" s="391"/>
      <c r="VIY71" s="392"/>
      <c r="VIZ71" s="393"/>
      <c r="VJA71" s="394"/>
      <c r="VJB71" s="395"/>
      <c r="VJC71" s="389"/>
      <c r="VJD71" s="390"/>
      <c r="VJE71" s="391"/>
      <c r="VJF71" s="392"/>
      <c r="VJG71" s="393"/>
      <c r="VJH71" s="394"/>
      <c r="VJI71" s="395"/>
      <c r="VJJ71" s="389"/>
      <c r="VJK71" s="390"/>
      <c r="VJL71" s="391"/>
      <c r="VJM71" s="392"/>
      <c r="VJN71" s="393"/>
      <c r="VJO71" s="394"/>
      <c r="VJP71" s="395"/>
      <c r="VJQ71" s="389"/>
      <c r="VJR71" s="390"/>
      <c r="VJS71" s="391"/>
      <c r="VJT71" s="392"/>
      <c r="VJU71" s="393"/>
      <c r="VJV71" s="394"/>
      <c r="VJW71" s="395"/>
      <c r="VJX71" s="389"/>
      <c r="VJY71" s="390"/>
      <c r="VJZ71" s="391"/>
      <c r="VKA71" s="392"/>
      <c r="VKB71" s="393"/>
      <c r="VKC71" s="394"/>
      <c r="VKD71" s="395"/>
      <c r="VKE71" s="389"/>
      <c r="VKF71" s="390"/>
      <c r="VKG71" s="391"/>
      <c r="VKH71" s="392"/>
      <c r="VKI71" s="393"/>
      <c r="VKJ71" s="394"/>
      <c r="VKK71" s="395"/>
      <c r="VKL71" s="389"/>
      <c r="VKM71" s="390"/>
      <c r="VKN71" s="391"/>
      <c r="VKO71" s="392"/>
      <c r="VKP71" s="393"/>
      <c r="VKQ71" s="394"/>
      <c r="VKR71" s="395"/>
      <c r="VKS71" s="389"/>
      <c r="VKT71" s="390"/>
      <c r="VKU71" s="391"/>
      <c r="VKV71" s="392"/>
      <c r="VKW71" s="393"/>
      <c r="VKX71" s="394"/>
      <c r="VKY71" s="395"/>
      <c r="VKZ71" s="389"/>
      <c r="VLA71" s="390"/>
      <c r="VLB71" s="391"/>
      <c r="VLC71" s="392"/>
      <c r="VLD71" s="393"/>
      <c r="VLE71" s="394"/>
      <c r="VLF71" s="395"/>
      <c r="VLG71" s="389"/>
      <c r="VLH71" s="390"/>
      <c r="VLI71" s="391"/>
      <c r="VLJ71" s="392"/>
      <c r="VLK71" s="393"/>
      <c r="VLL71" s="394"/>
      <c r="VLM71" s="395"/>
      <c r="VLN71" s="389"/>
      <c r="VLO71" s="390"/>
      <c r="VLP71" s="391"/>
      <c r="VLQ71" s="392"/>
      <c r="VLR71" s="393"/>
      <c r="VLS71" s="394"/>
      <c r="VLT71" s="395"/>
      <c r="VLU71" s="389"/>
      <c r="VLV71" s="390"/>
      <c r="VLW71" s="391"/>
      <c r="VLX71" s="392"/>
      <c r="VLY71" s="393"/>
      <c r="VLZ71" s="394"/>
      <c r="VMA71" s="395"/>
      <c r="VMB71" s="389"/>
      <c r="VMC71" s="390"/>
      <c r="VMD71" s="391"/>
      <c r="VME71" s="392"/>
      <c r="VMF71" s="393"/>
      <c r="VMG71" s="394"/>
      <c r="VMH71" s="395"/>
      <c r="VMI71" s="389"/>
      <c r="VMJ71" s="390"/>
      <c r="VMK71" s="391"/>
      <c r="VML71" s="392"/>
      <c r="VMM71" s="393"/>
      <c r="VMN71" s="394"/>
      <c r="VMO71" s="395"/>
      <c r="VMP71" s="389"/>
      <c r="VMQ71" s="390"/>
      <c r="VMR71" s="391"/>
      <c r="VMS71" s="392"/>
      <c r="VMT71" s="393"/>
      <c r="VMU71" s="394"/>
      <c r="VMV71" s="395"/>
      <c r="VMW71" s="389"/>
      <c r="VMX71" s="390"/>
      <c r="VMY71" s="391"/>
      <c r="VMZ71" s="392"/>
      <c r="VNA71" s="393"/>
      <c r="VNB71" s="394"/>
      <c r="VNC71" s="395"/>
      <c r="VND71" s="389"/>
      <c r="VNE71" s="390"/>
      <c r="VNF71" s="391"/>
      <c r="VNG71" s="392"/>
      <c r="VNH71" s="393"/>
      <c r="VNI71" s="394"/>
      <c r="VNJ71" s="395"/>
      <c r="VNK71" s="389"/>
      <c r="VNL71" s="390"/>
      <c r="VNM71" s="391"/>
      <c r="VNN71" s="392"/>
      <c r="VNO71" s="393"/>
      <c r="VNP71" s="394"/>
      <c r="VNQ71" s="395"/>
      <c r="VNR71" s="389"/>
      <c r="VNS71" s="390"/>
      <c r="VNT71" s="391"/>
      <c r="VNU71" s="392"/>
      <c r="VNV71" s="393"/>
      <c r="VNW71" s="394"/>
      <c r="VNX71" s="395"/>
      <c r="VNY71" s="389"/>
      <c r="VNZ71" s="390"/>
      <c r="VOA71" s="391"/>
      <c r="VOB71" s="392"/>
      <c r="VOC71" s="393"/>
      <c r="VOD71" s="394"/>
      <c r="VOE71" s="395"/>
      <c r="VOF71" s="389"/>
      <c r="VOG71" s="390"/>
      <c r="VOH71" s="391"/>
      <c r="VOI71" s="392"/>
      <c r="VOJ71" s="393"/>
      <c r="VOK71" s="394"/>
      <c r="VOL71" s="395"/>
      <c r="VOM71" s="389"/>
      <c r="VON71" s="390"/>
      <c r="VOO71" s="391"/>
      <c r="VOP71" s="392"/>
      <c r="VOQ71" s="393"/>
      <c r="VOR71" s="394"/>
      <c r="VOS71" s="395"/>
      <c r="VOT71" s="389"/>
      <c r="VOU71" s="390"/>
      <c r="VOV71" s="391"/>
      <c r="VOW71" s="392"/>
      <c r="VOX71" s="393"/>
      <c r="VOY71" s="394"/>
      <c r="VOZ71" s="395"/>
      <c r="VPA71" s="389"/>
      <c r="VPB71" s="390"/>
      <c r="VPC71" s="391"/>
      <c r="VPD71" s="392"/>
      <c r="VPE71" s="393"/>
      <c r="VPF71" s="394"/>
      <c r="VPG71" s="395"/>
      <c r="VPH71" s="389"/>
      <c r="VPI71" s="390"/>
      <c r="VPJ71" s="391"/>
      <c r="VPK71" s="392"/>
      <c r="VPL71" s="393"/>
      <c r="VPM71" s="394"/>
      <c r="VPN71" s="395"/>
      <c r="VPO71" s="389"/>
      <c r="VPP71" s="390"/>
      <c r="VPQ71" s="391"/>
      <c r="VPR71" s="392"/>
      <c r="VPS71" s="393"/>
      <c r="VPT71" s="394"/>
      <c r="VPU71" s="395"/>
      <c r="VPV71" s="389"/>
      <c r="VPW71" s="390"/>
      <c r="VPX71" s="391"/>
      <c r="VPY71" s="392"/>
      <c r="VPZ71" s="393"/>
      <c r="VQA71" s="394"/>
      <c r="VQB71" s="395"/>
      <c r="VQC71" s="389"/>
      <c r="VQD71" s="390"/>
      <c r="VQE71" s="391"/>
      <c r="VQF71" s="392"/>
      <c r="VQG71" s="393"/>
      <c r="VQH71" s="394"/>
      <c r="VQI71" s="395"/>
      <c r="VQJ71" s="389"/>
      <c r="VQK71" s="390"/>
      <c r="VQL71" s="391"/>
      <c r="VQM71" s="392"/>
      <c r="VQN71" s="393"/>
      <c r="VQO71" s="394"/>
      <c r="VQP71" s="395"/>
      <c r="VQQ71" s="389"/>
      <c r="VQR71" s="390"/>
      <c r="VQS71" s="391"/>
      <c r="VQT71" s="392"/>
      <c r="VQU71" s="393"/>
      <c r="VQV71" s="394"/>
      <c r="VQW71" s="395"/>
      <c r="VQX71" s="389"/>
      <c r="VQY71" s="390"/>
      <c r="VQZ71" s="391"/>
      <c r="VRA71" s="392"/>
      <c r="VRB71" s="393"/>
      <c r="VRC71" s="394"/>
      <c r="VRD71" s="395"/>
      <c r="VRE71" s="389"/>
      <c r="VRF71" s="390"/>
      <c r="VRG71" s="391"/>
      <c r="VRH71" s="392"/>
      <c r="VRI71" s="393"/>
      <c r="VRJ71" s="394"/>
      <c r="VRK71" s="395"/>
      <c r="VRL71" s="389"/>
      <c r="VRM71" s="390"/>
      <c r="VRN71" s="391"/>
      <c r="VRO71" s="392"/>
      <c r="VRP71" s="393"/>
      <c r="VRQ71" s="394"/>
      <c r="VRR71" s="395"/>
      <c r="VRS71" s="389"/>
      <c r="VRT71" s="390"/>
      <c r="VRU71" s="391"/>
      <c r="VRV71" s="392"/>
      <c r="VRW71" s="393"/>
      <c r="VRX71" s="394"/>
      <c r="VRY71" s="395"/>
      <c r="VRZ71" s="389"/>
      <c r="VSA71" s="390"/>
      <c r="VSB71" s="391"/>
      <c r="VSC71" s="392"/>
      <c r="VSD71" s="393"/>
      <c r="VSE71" s="394"/>
      <c r="VSF71" s="395"/>
      <c r="VSG71" s="389"/>
      <c r="VSH71" s="390"/>
      <c r="VSI71" s="391"/>
      <c r="VSJ71" s="392"/>
      <c r="VSK71" s="393"/>
      <c r="VSL71" s="394"/>
      <c r="VSM71" s="395"/>
      <c r="VSN71" s="389"/>
      <c r="VSO71" s="390"/>
      <c r="VSP71" s="391"/>
      <c r="VSQ71" s="392"/>
      <c r="VSR71" s="393"/>
      <c r="VSS71" s="394"/>
      <c r="VST71" s="395"/>
      <c r="VSU71" s="389"/>
      <c r="VSV71" s="390"/>
      <c r="VSW71" s="391"/>
      <c r="VSX71" s="392"/>
      <c r="VSY71" s="393"/>
      <c r="VSZ71" s="394"/>
      <c r="VTA71" s="395"/>
      <c r="VTB71" s="389"/>
      <c r="VTC71" s="390"/>
      <c r="VTD71" s="391"/>
      <c r="VTE71" s="392"/>
      <c r="VTF71" s="393"/>
      <c r="VTG71" s="394"/>
      <c r="VTH71" s="395"/>
      <c r="VTI71" s="389"/>
      <c r="VTJ71" s="390"/>
      <c r="VTK71" s="391"/>
      <c r="VTL71" s="392"/>
      <c r="VTM71" s="393"/>
      <c r="VTN71" s="394"/>
      <c r="VTO71" s="395"/>
      <c r="VTP71" s="389"/>
      <c r="VTQ71" s="390"/>
      <c r="VTR71" s="391"/>
      <c r="VTS71" s="392"/>
      <c r="VTT71" s="393"/>
      <c r="VTU71" s="394"/>
      <c r="VTV71" s="395"/>
      <c r="VTW71" s="389"/>
      <c r="VTX71" s="390"/>
      <c r="VTY71" s="391"/>
      <c r="VTZ71" s="392"/>
      <c r="VUA71" s="393"/>
      <c r="VUB71" s="394"/>
      <c r="VUC71" s="395"/>
      <c r="VUD71" s="389"/>
      <c r="VUE71" s="390"/>
      <c r="VUF71" s="391"/>
      <c r="VUG71" s="392"/>
      <c r="VUH71" s="393"/>
      <c r="VUI71" s="394"/>
      <c r="VUJ71" s="395"/>
      <c r="VUK71" s="389"/>
      <c r="VUL71" s="390"/>
      <c r="VUM71" s="391"/>
      <c r="VUN71" s="392"/>
      <c r="VUO71" s="393"/>
      <c r="VUP71" s="394"/>
      <c r="VUQ71" s="395"/>
      <c r="VUR71" s="389"/>
      <c r="VUS71" s="390"/>
      <c r="VUT71" s="391"/>
      <c r="VUU71" s="392"/>
      <c r="VUV71" s="393"/>
      <c r="VUW71" s="394"/>
      <c r="VUX71" s="395"/>
      <c r="VUY71" s="389"/>
      <c r="VUZ71" s="390"/>
      <c r="VVA71" s="391"/>
      <c r="VVB71" s="392"/>
      <c r="VVC71" s="393"/>
      <c r="VVD71" s="394"/>
      <c r="VVE71" s="395"/>
      <c r="VVF71" s="389"/>
      <c r="VVG71" s="390"/>
      <c r="VVH71" s="391"/>
      <c r="VVI71" s="392"/>
      <c r="VVJ71" s="393"/>
      <c r="VVK71" s="394"/>
      <c r="VVL71" s="395"/>
      <c r="VVM71" s="389"/>
      <c r="VVN71" s="390"/>
      <c r="VVO71" s="391"/>
      <c r="VVP71" s="392"/>
      <c r="VVQ71" s="393"/>
      <c r="VVR71" s="394"/>
      <c r="VVS71" s="395"/>
      <c r="VVT71" s="389"/>
      <c r="VVU71" s="390"/>
      <c r="VVV71" s="391"/>
      <c r="VVW71" s="392"/>
      <c r="VVX71" s="393"/>
      <c r="VVY71" s="394"/>
      <c r="VVZ71" s="395"/>
      <c r="VWA71" s="389"/>
      <c r="VWB71" s="390"/>
      <c r="VWC71" s="391"/>
      <c r="VWD71" s="392"/>
      <c r="VWE71" s="393"/>
      <c r="VWF71" s="394"/>
      <c r="VWG71" s="395"/>
      <c r="VWH71" s="389"/>
      <c r="VWI71" s="390"/>
      <c r="VWJ71" s="391"/>
      <c r="VWK71" s="392"/>
      <c r="VWL71" s="393"/>
      <c r="VWM71" s="394"/>
      <c r="VWN71" s="395"/>
      <c r="VWO71" s="389"/>
      <c r="VWP71" s="390"/>
      <c r="VWQ71" s="391"/>
      <c r="VWR71" s="392"/>
      <c r="VWS71" s="393"/>
      <c r="VWT71" s="394"/>
      <c r="VWU71" s="395"/>
      <c r="VWV71" s="389"/>
      <c r="VWW71" s="390"/>
      <c r="VWX71" s="391"/>
      <c r="VWY71" s="392"/>
      <c r="VWZ71" s="393"/>
      <c r="VXA71" s="394"/>
      <c r="VXB71" s="395"/>
      <c r="VXC71" s="389"/>
      <c r="VXD71" s="390"/>
      <c r="VXE71" s="391"/>
      <c r="VXF71" s="392"/>
      <c r="VXG71" s="393"/>
      <c r="VXH71" s="394"/>
      <c r="VXI71" s="395"/>
      <c r="VXJ71" s="389"/>
      <c r="VXK71" s="390"/>
      <c r="VXL71" s="391"/>
      <c r="VXM71" s="392"/>
      <c r="VXN71" s="393"/>
      <c r="VXO71" s="394"/>
      <c r="VXP71" s="395"/>
      <c r="VXQ71" s="389"/>
      <c r="VXR71" s="390"/>
      <c r="VXS71" s="391"/>
      <c r="VXT71" s="392"/>
      <c r="VXU71" s="393"/>
      <c r="VXV71" s="394"/>
      <c r="VXW71" s="395"/>
      <c r="VXX71" s="389"/>
      <c r="VXY71" s="390"/>
      <c r="VXZ71" s="391"/>
      <c r="VYA71" s="392"/>
      <c r="VYB71" s="393"/>
      <c r="VYC71" s="394"/>
      <c r="VYD71" s="395"/>
      <c r="VYE71" s="389"/>
      <c r="VYF71" s="390"/>
      <c r="VYG71" s="391"/>
      <c r="VYH71" s="392"/>
      <c r="VYI71" s="393"/>
      <c r="VYJ71" s="394"/>
      <c r="VYK71" s="395"/>
      <c r="VYL71" s="389"/>
      <c r="VYM71" s="390"/>
      <c r="VYN71" s="391"/>
      <c r="VYO71" s="392"/>
      <c r="VYP71" s="393"/>
      <c r="VYQ71" s="394"/>
      <c r="VYR71" s="395"/>
      <c r="VYS71" s="389"/>
      <c r="VYT71" s="390"/>
      <c r="VYU71" s="391"/>
      <c r="VYV71" s="392"/>
      <c r="VYW71" s="393"/>
      <c r="VYX71" s="394"/>
      <c r="VYY71" s="395"/>
      <c r="VYZ71" s="389"/>
      <c r="VZA71" s="390"/>
      <c r="VZB71" s="391"/>
      <c r="VZC71" s="392"/>
      <c r="VZD71" s="393"/>
      <c r="VZE71" s="394"/>
      <c r="VZF71" s="395"/>
      <c r="VZG71" s="389"/>
      <c r="VZH71" s="390"/>
      <c r="VZI71" s="391"/>
      <c r="VZJ71" s="392"/>
      <c r="VZK71" s="393"/>
      <c r="VZL71" s="394"/>
      <c r="VZM71" s="395"/>
      <c r="VZN71" s="389"/>
      <c r="VZO71" s="390"/>
      <c r="VZP71" s="391"/>
      <c r="VZQ71" s="392"/>
      <c r="VZR71" s="393"/>
      <c r="VZS71" s="394"/>
      <c r="VZT71" s="395"/>
      <c r="VZU71" s="389"/>
      <c r="VZV71" s="390"/>
      <c r="VZW71" s="391"/>
      <c r="VZX71" s="392"/>
      <c r="VZY71" s="393"/>
      <c r="VZZ71" s="394"/>
      <c r="WAA71" s="395"/>
      <c r="WAB71" s="389"/>
      <c r="WAC71" s="390"/>
      <c r="WAD71" s="391"/>
      <c r="WAE71" s="392"/>
      <c r="WAF71" s="393"/>
      <c r="WAG71" s="394"/>
      <c r="WAH71" s="395"/>
      <c r="WAI71" s="389"/>
      <c r="WAJ71" s="390"/>
      <c r="WAK71" s="391"/>
      <c r="WAL71" s="392"/>
      <c r="WAM71" s="393"/>
      <c r="WAN71" s="394"/>
      <c r="WAO71" s="395"/>
      <c r="WAP71" s="389"/>
      <c r="WAQ71" s="390"/>
      <c r="WAR71" s="391"/>
      <c r="WAS71" s="392"/>
      <c r="WAT71" s="393"/>
      <c r="WAU71" s="394"/>
      <c r="WAV71" s="395"/>
      <c r="WAW71" s="389"/>
      <c r="WAX71" s="390"/>
      <c r="WAY71" s="391"/>
      <c r="WAZ71" s="392"/>
      <c r="WBA71" s="393"/>
      <c r="WBB71" s="394"/>
      <c r="WBC71" s="395"/>
      <c r="WBD71" s="389"/>
      <c r="WBE71" s="390"/>
      <c r="WBF71" s="391"/>
      <c r="WBG71" s="392"/>
      <c r="WBH71" s="393"/>
      <c r="WBI71" s="394"/>
      <c r="WBJ71" s="395"/>
      <c r="WBK71" s="389"/>
      <c r="WBL71" s="390"/>
      <c r="WBM71" s="391"/>
      <c r="WBN71" s="392"/>
      <c r="WBO71" s="393"/>
      <c r="WBP71" s="394"/>
      <c r="WBQ71" s="395"/>
      <c r="WBR71" s="389"/>
      <c r="WBS71" s="390"/>
      <c r="WBT71" s="391"/>
      <c r="WBU71" s="392"/>
      <c r="WBV71" s="393"/>
      <c r="WBW71" s="394"/>
      <c r="WBX71" s="395"/>
      <c r="WBY71" s="389"/>
      <c r="WBZ71" s="390"/>
      <c r="WCA71" s="391"/>
      <c r="WCB71" s="392"/>
      <c r="WCC71" s="393"/>
      <c r="WCD71" s="394"/>
      <c r="WCE71" s="395"/>
      <c r="WCF71" s="389"/>
      <c r="WCG71" s="390"/>
      <c r="WCH71" s="391"/>
      <c r="WCI71" s="392"/>
      <c r="WCJ71" s="393"/>
      <c r="WCK71" s="394"/>
      <c r="WCL71" s="395"/>
      <c r="WCM71" s="389"/>
      <c r="WCN71" s="390"/>
      <c r="WCO71" s="391"/>
      <c r="WCP71" s="392"/>
      <c r="WCQ71" s="393"/>
      <c r="WCR71" s="394"/>
      <c r="WCS71" s="395"/>
      <c r="WCT71" s="389"/>
      <c r="WCU71" s="390"/>
      <c r="WCV71" s="391"/>
      <c r="WCW71" s="392"/>
      <c r="WCX71" s="393"/>
      <c r="WCY71" s="394"/>
      <c r="WCZ71" s="395"/>
      <c r="WDA71" s="389"/>
      <c r="WDB71" s="390"/>
      <c r="WDC71" s="391"/>
      <c r="WDD71" s="392"/>
      <c r="WDE71" s="393"/>
      <c r="WDF71" s="394"/>
      <c r="WDG71" s="395"/>
      <c r="WDH71" s="389"/>
      <c r="WDI71" s="390"/>
      <c r="WDJ71" s="391"/>
      <c r="WDK71" s="392"/>
      <c r="WDL71" s="393"/>
      <c r="WDM71" s="394"/>
      <c r="WDN71" s="395"/>
      <c r="WDO71" s="389"/>
      <c r="WDP71" s="390"/>
      <c r="WDQ71" s="391"/>
      <c r="WDR71" s="392"/>
      <c r="WDS71" s="393"/>
      <c r="WDT71" s="394"/>
      <c r="WDU71" s="395"/>
      <c r="WDV71" s="389"/>
      <c r="WDW71" s="390"/>
      <c r="WDX71" s="391"/>
      <c r="WDY71" s="392"/>
      <c r="WDZ71" s="393"/>
      <c r="WEA71" s="394"/>
      <c r="WEB71" s="395"/>
      <c r="WEC71" s="389"/>
      <c r="WED71" s="390"/>
      <c r="WEE71" s="391"/>
      <c r="WEF71" s="392"/>
      <c r="WEG71" s="393"/>
      <c r="WEH71" s="394"/>
      <c r="WEI71" s="395"/>
      <c r="WEJ71" s="389"/>
      <c r="WEK71" s="390"/>
      <c r="WEL71" s="391"/>
      <c r="WEM71" s="392"/>
      <c r="WEN71" s="393"/>
      <c r="WEO71" s="394"/>
      <c r="WEP71" s="395"/>
      <c r="WEQ71" s="389"/>
      <c r="WER71" s="390"/>
      <c r="WES71" s="391"/>
      <c r="WET71" s="392"/>
      <c r="WEU71" s="393"/>
      <c r="WEV71" s="394"/>
      <c r="WEW71" s="395"/>
      <c r="WEX71" s="389"/>
      <c r="WEY71" s="390"/>
      <c r="WEZ71" s="391"/>
      <c r="WFA71" s="392"/>
      <c r="WFB71" s="393"/>
      <c r="WFC71" s="394"/>
      <c r="WFD71" s="395"/>
      <c r="WFE71" s="389"/>
      <c r="WFF71" s="390"/>
      <c r="WFG71" s="391"/>
      <c r="WFH71" s="392"/>
      <c r="WFI71" s="393"/>
      <c r="WFJ71" s="394"/>
      <c r="WFK71" s="395"/>
      <c r="WFL71" s="389"/>
      <c r="WFM71" s="390"/>
      <c r="WFN71" s="391"/>
      <c r="WFO71" s="392"/>
      <c r="WFP71" s="393"/>
      <c r="WFQ71" s="394"/>
      <c r="WFR71" s="395"/>
      <c r="WFS71" s="389"/>
      <c r="WFT71" s="390"/>
      <c r="WFU71" s="391"/>
      <c r="WFV71" s="392"/>
      <c r="WFW71" s="393"/>
      <c r="WFX71" s="394"/>
      <c r="WFY71" s="395"/>
      <c r="WFZ71" s="389"/>
      <c r="WGA71" s="390"/>
      <c r="WGB71" s="391"/>
      <c r="WGC71" s="392"/>
      <c r="WGD71" s="393"/>
      <c r="WGE71" s="394"/>
      <c r="WGF71" s="395"/>
      <c r="WGG71" s="389"/>
      <c r="WGH71" s="390"/>
      <c r="WGI71" s="391"/>
      <c r="WGJ71" s="392"/>
      <c r="WGK71" s="393"/>
      <c r="WGL71" s="394"/>
      <c r="WGM71" s="395"/>
      <c r="WGN71" s="389"/>
      <c r="WGO71" s="390"/>
      <c r="WGP71" s="391"/>
      <c r="WGQ71" s="392"/>
      <c r="WGR71" s="393"/>
      <c r="WGS71" s="394"/>
      <c r="WGT71" s="395"/>
      <c r="WGU71" s="389"/>
      <c r="WGV71" s="390"/>
      <c r="WGW71" s="391"/>
      <c r="WGX71" s="392"/>
      <c r="WGY71" s="393"/>
      <c r="WGZ71" s="394"/>
      <c r="WHA71" s="395"/>
      <c r="WHB71" s="389"/>
      <c r="WHC71" s="390"/>
      <c r="WHD71" s="391"/>
      <c r="WHE71" s="392"/>
      <c r="WHF71" s="393"/>
      <c r="WHG71" s="394"/>
      <c r="WHH71" s="395"/>
      <c r="WHI71" s="389"/>
      <c r="WHJ71" s="390"/>
      <c r="WHK71" s="391"/>
      <c r="WHL71" s="392"/>
      <c r="WHM71" s="393"/>
      <c r="WHN71" s="394"/>
      <c r="WHO71" s="395"/>
      <c r="WHP71" s="389"/>
      <c r="WHQ71" s="390"/>
      <c r="WHR71" s="391"/>
      <c r="WHS71" s="392"/>
      <c r="WHT71" s="393"/>
      <c r="WHU71" s="394"/>
      <c r="WHV71" s="395"/>
      <c r="WHW71" s="389"/>
      <c r="WHX71" s="390"/>
      <c r="WHY71" s="391"/>
      <c r="WHZ71" s="392"/>
      <c r="WIA71" s="393"/>
      <c r="WIB71" s="394"/>
      <c r="WIC71" s="395"/>
      <c r="WID71" s="389"/>
      <c r="WIE71" s="390"/>
      <c r="WIF71" s="391"/>
      <c r="WIG71" s="392"/>
      <c r="WIH71" s="393"/>
      <c r="WII71" s="394"/>
      <c r="WIJ71" s="395"/>
      <c r="WIK71" s="389"/>
      <c r="WIL71" s="390"/>
      <c r="WIM71" s="391"/>
      <c r="WIN71" s="392"/>
      <c r="WIO71" s="393"/>
      <c r="WIP71" s="394"/>
      <c r="WIQ71" s="395"/>
      <c r="WIR71" s="389"/>
      <c r="WIS71" s="390"/>
      <c r="WIT71" s="391"/>
      <c r="WIU71" s="392"/>
      <c r="WIV71" s="393"/>
      <c r="WIW71" s="394"/>
      <c r="WIX71" s="395"/>
      <c r="WIY71" s="389"/>
      <c r="WIZ71" s="390"/>
      <c r="WJA71" s="391"/>
      <c r="WJB71" s="392"/>
      <c r="WJC71" s="393"/>
      <c r="WJD71" s="394"/>
      <c r="WJE71" s="395"/>
      <c r="WJF71" s="389"/>
      <c r="WJG71" s="390"/>
      <c r="WJH71" s="391"/>
      <c r="WJI71" s="392"/>
      <c r="WJJ71" s="393"/>
      <c r="WJK71" s="394"/>
      <c r="WJL71" s="395"/>
      <c r="WJM71" s="389"/>
      <c r="WJN71" s="390"/>
      <c r="WJO71" s="391"/>
      <c r="WJP71" s="392"/>
      <c r="WJQ71" s="393"/>
      <c r="WJR71" s="394"/>
      <c r="WJS71" s="395"/>
      <c r="WJT71" s="389"/>
      <c r="WJU71" s="390"/>
      <c r="WJV71" s="391"/>
      <c r="WJW71" s="392"/>
      <c r="WJX71" s="393"/>
      <c r="WJY71" s="394"/>
      <c r="WJZ71" s="395"/>
      <c r="WKA71" s="389"/>
      <c r="WKB71" s="390"/>
      <c r="WKC71" s="391"/>
      <c r="WKD71" s="392"/>
      <c r="WKE71" s="393"/>
      <c r="WKF71" s="394"/>
      <c r="WKG71" s="395"/>
      <c r="WKH71" s="389"/>
      <c r="WKI71" s="390"/>
      <c r="WKJ71" s="391"/>
      <c r="WKK71" s="392"/>
      <c r="WKL71" s="393"/>
      <c r="WKM71" s="394"/>
      <c r="WKN71" s="395"/>
      <c r="WKO71" s="389"/>
      <c r="WKP71" s="390"/>
      <c r="WKQ71" s="391"/>
      <c r="WKR71" s="392"/>
      <c r="WKS71" s="393"/>
      <c r="WKT71" s="394"/>
      <c r="WKU71" s="395"/>
      <c r="WKV71" s="389"/>
      <c r="WKW71" s="390"/>
      <c r="WKX71" s="391"/>
      <c r="WKY71" s="392"/>
      <c r="WKZ71" s="393"/>
      <c r="WLA71" s="394"/>
      <c r="WLB71" s="395"/>
      <c r="WLC71" s="389"/>
      <c r="WLD71" s="390"/>
      <c r="WLE71" s="391"/>
      <c r="WLF71" s="392"/>
      <c r="WLG71" s="393"/>
      <c r="WLH71" s="394"/>
      <c r="WLI71" s="395"/>
      <c r="WLJ71" s="389"/>
      <c r="WLK71" s="390"/>
      <c r="WLL71" s="391"/>
      <c r="WLM71" s="392"/>
      <c r="WLN71" s="393"/>
      <c r="WLO71" s="394"/>
      <c r="WLP71" s="395"/>
      <c r="WLQ71" s="389"/>
      <c r="WLR71" s="390"/>
      <c r="WLS71" s="391"/>
      <c r="WLT71" s="392"/>
      <c r="WLU71" s="393"/>
      <c r="WLV71" s="394"/>
      <c r="WLW71" s="395"/>
      <c r="WLX71" s="389"/>
      <c r="WLY71" s="390"/>
      <c r="WLZ71" s="391"/>
      <c r="WMA71" s="392"/>
      <c r="WMB71" s="393"/>
      <c r="WMC71" s="394"/>
      <c r="WMD71" s="395"/>
      <c r="WME71" s="389"/>
      <c r="WMF71" s="390"/>
      <c r="WMG71" s="391"/>
      <c r="WMH71" s="392"/>
      <c r="WMI71" s="393"/>
      <c r="WMJ71" s="394"/>
      <c r="WMK71" s="395"/>
      <c r="WML71" s="389"/>
      <c r="WMM71" s="390"/>
      <c r="WMN71" s="391"/>
      <c r="WMO71" s="392"/>
      <c r="WMP71" s="393"/>
      <c r="WMQ71" s="394"/>
      <c r="WMR71" s="395"/>
      <c r="WMS71" s="389"/>
      <c r="WMT71" s="390"/>
      <c r="WMU71" s="391"/>
      <c r="WMV71" s="392"/>
      <c r="WMW71" s="393"/>
      <c r="WMX71" s="394"/>
      <c r="WMY71" s="395"/>
      <c r="WMZ71" s="389"/>
      <c r="WNA71" s="390"/>
      <c r="WNB71" s="391"/>
      <c r="WNC71" s="392"/>
      <c r="WND71" s="393"/>
      <c r="WNE71" s="394"/>
      <c r="WNF71" s="395"/>
      <c r="WNG71" s="389"/>
      <c r="WNH71" s="390"/>
      <c r="WNI71" s="391"/>
      <c r="WNJ71" s="392"/>
      <c r="WNK71" s="393"/>
      <c r="WNL71" s="394"/>
      <c r="WNM71" s="395"/>
      <c r="WNN71" s="389"/>
      <c r="WNO71" s="390"/>
      <c r="WNP71" s="391"/>
      <c r="WNQ71" s="392"/>
      <c r="WNR71" s="393"/>
      <c r="WNS71" s="394"/>
      <c r="WNT71" s="395"/>
      <c r="WNU71" s="389"/>
      <c r="WNV71" s="390"/>
      <c r="WNW71" s="391"/>
      <c r="WNX71" s="392"/>
      <c r="WNY71" s="393"/>
      <c r="WNZ71" s="394"/>
      <c r="WOA71" s="395"/>
      <c r="WOB71" s="389"/>
      <c r="WOC71" s="390"/>
      <c r="WOD71" s="391"/>
      <c r="WOE71" s="392"/>
      <c r="WOF71" s="393"/>
      <c r="WOG71" s="394"/>
      <c r="WOH71" s="395"/>
      <c r="WOI71" s="389"/>
      <c r="WOJ71" s="390"/>
      <c r="WOK71" s="391"/>
      <c r="WOL71" s="392"/>
      <c r="WOM71" s="393"/>
      <c r="WON71" s="394"/>
      <c r="WOO71" s="395"/>
      <c r="WOP71" s="389"/>
      <c r="WOQ71" s="390"/>
      <c r="WOR71" s="391"/>
      <c r="WOS71" s="392"/>
      <c r="WOT71" s="393"/>
      <c r="WOU71" s="394"/>
      <c r="WOV71" s="395"/>
      <c r="WOW71" s="389"/>
      <c r="WOX71" s="390"/>
      <c r="WOY71" s="391"/>
      <c r="WOZ71" s="392"/>
      <c r="WPA71" s="393"/>
      <c r="WPB71" s="394"/>
      <c r="WPC71" s="395"/>
      <c r="WPD71" s="389"/>
      <c r="WPE71" s="390"/>
      <c r="WPF71" s="391"/>
      <c r="WPG71" s="392"/>
      <c r="WPH71" s="393"/>
      <c r="WPI71" s="394"/>
      <c r="WPJ71" s="395"/>
      <c r="WPK71" s="389"/>
      <c r="WPL71" s="390"/>
      <c r="WPM71" s="391"/>
      <c r="WPN71" s="392"/>
      <c r="WPO71" s="393"/>
      <c r="WPP71" s="394"/>
      <c r="WPQ71" s="395"/>
      <c r="WPR71" s="389"/>
      <c r="WPS71" s="390"/>
      <c r="WPT71" s="391"/>
      <c r="WPU71" s="392"/>
      <c r="WPV71" s="393"/>
      <c r="WPW71" s="394"/>
      <c r="WPX71" s="395"/>
      <c r="WPY71" s="389"/>
      <c r="WPZ71" s="390"/>
      <c r="WQA71" s="391"/>
      <c r="WQB71" s="392"/>
      <c r="WQC71" s="393"/>
      <c r="WQD71" s="394"/>
      <c r="WQE71" s="395"/>
      <c r="WQF71" s="389"/>
      <c r="WQG71" s="390"/>
      <c r="WQH71" s="391"/>
      <c r="WQI71" s="392"/>
      <c r="WQJ71" s="393"/>
      <c r="WQK71" s="394"/>
      <c r="WQL71" s="395"/>
      <c r="WQM71" s="389"/>
      <c r="WQN71" s="390"/>
      <c r="WQO71" s="391"/>
      <c r="WQP71" s="392"/>
      <c r="WQQ71" s="393"/>
      <c r="WQR71" s="394"/>
      <c r="WQS71" s="395"/>
      <c r="WQT71" s="389"/>
      <c r="WQU71" s="390"/>
      <c r="WQV71" s="391"/>
      <c r="WQW71" s="392"/>
      <c r="WQX71" s="393"/>
      <c r="WQY71" s="394"/>
      <c r="WQZ71" s="395"/>
      <c r="WRA71" s="389"/>
      <c r="WRB71" s="390"/>
      <c r="WRC71" s="391"/>
      <c r="WRD71" s="392"/>
      <c r="WRE71" s="393"/>
      <c r="WRF71" s="394"/>
      <c r="WRG71" s="395"/>
      <c r="WRH71" s="389"/>
      <c r="WRI71" s="390"/>
      <c r="WRJ71" s="391"/>
      <c r="WRK71" s="392"/>
      <c r="WRL71" s="393"/>
      <c r="WRM71" s="394"/>
      <c r="WRN71" s="395"/>
      <c r="WRO71" s="389"/>
      <c r="WRP71" s="390"/>
      <c r="WRQ71" s="391"/>
      <c r="WRR71" s="392"/>
      <c r="WRS71" s="393"/>
      <c r="WRT71" s="394"/>
      <c r="WRU71" s="395"/>
      <c r="WRV71" s="389"/>
      <c r="WRW71" s="390"/>
      <c r="WRX71" s="391"/>
      <c r="WRY71" s="392"/>
      <c r="WRZ71" s="393"/>
      <c r="WSA71" s="394"/>
      <c r="WSB71" s="395"/>
      <c r="WSC71" s="389"/>
      <c r="WSD71" s="390"/>
      <c r="WSE71" s="391"/>
      <c r="WSF71" s="392"/>
      <c r="WSG71" s="393"/>
      <c r="WSH71" s="394"/>
      <c r="WSI71" s="395"/>
      <c r="WSJ71" s="389"/>
      <c r="WSK71" s="390"/>
      <c r="WSL71" s="391"/>
      <c r="WSM71" s="392"/>
      <c r="WSN71" s="393"/>
      <c r="WSO71" s="394"/>
      <c r="WSP71" s="395"/>
      <c r="WSQ71" s="389"/>
      <c r="WSR71" s="390"/>
      <c r="WSS71" s="391"/>
      <c r="WST71" s="392"/>
      <c r="WSU71" s="393"/>
      <c r="WSV71" s="394"/>
      <c r="WSW71" s="395"/>
      <c r="WSX71" s="389"/>
      <c r="WSY71" s="390"/>
      <c r="WSZ71" s="391"/>
      <c r="WTA71" s="392"/>
      <c r="WTB71" s="393"/>
      <c r="WTC71" s="394"/>
      <c r="WTD71" s="395"/>
      <c r="WTE71" s="389"/>
      <c r="WTF71" s="390"/>
      <c r="WTG71" s="391"/>
      <c r="WTH71" s="392"/>
      <c r="WTI71" s="393"/>
      <c r="WTJ71" s="394"/>
      <c r="WTK71" s="395"/>
      <c r="WTL71" s="389"/>
      <c r="WTM71" s="390"/>
      <c r="WTN71" s="391"/>
      <c r="WTO71" s="392"/>
      <c r="WTP71" s="393"/>
      <c r="WTQ71" s="394"/>
      <c r="WTR71" s="395"/>
      <c r="WTS71" s="389"/>
      <c r="WTT71" s="390"/>
      <c r="WTU71" s="391"/>
      <c r="WTV71" s="392"/>
      <c r="WTW71" s="393"/>
      <c r="WTX71" s="394"/>
      <c r="WTY71" s="395"/>
      <c r="WTZ71" s="389"/>
      <c r="WUA71" s="390"/>
      <c r="WUB71" s="391"/>
      <c r="WUC71" s="392"/>
      <c r="WUD71" s="393"/>
      <c r="WUE71" s="394"/>
      <c r="WUF71" s="395"/>
      <c r="WUG71" s="389"/>
      <c r="WUH71" s="390"/>
      <c r="WUI71" s="391"/>
      <c r="WUJ71" s="392"/>
      <c r="WUK71" s="393"/>
      <c r="WUL71" s="394"/>
      <c r="WUM71" s="395"/>
      <c r="WUN71" s="389"/>
      <c r="WUO71" s="390"/>
      <c r="WUP71" s="391"/>
      <c r="WUQ71" s="392"/>
      <c r="WUR71" s="393"/>
      <c r="WUS71" s="394"/>
      <c r="WUT71" s="395"/>
      <c r="WUU71" s="389"/>
      <c r="WUV71" s="390"/>
      <c r="WUW71" s="391"/>
      <c r="WUX71" s="392"/>
      <c r="WUY71" s="393"/>
      <c r="WUZ71" s="394"/>
      <c r="WVA71" s="395"/>
      <c r="WVB71" s="389"/>
      <c r="WVC71" s="390"/>
      <c r="WVD71" s="391"/>
      <c r="WVE71" s="392"/>
      <c r="WVF71" s="393"/>
      <c r="WVG71" s="394"/>
      <c r="WVH71" s="395"/>
      <c r="WVI71" s="389"/>
      <c r="WVJ71" s="390"/>
      <c r="WVK71" s="391"/>
      <c r="WVL71" s="392"/>
      <c r="WVM71" s="393"/>
      <c r="WVN71" s="394"/>
      <c r="WVO71" s="395"/>
      <c r="WVP71" s="389"/>
      <c r="WVQ71" s="390"/>
      <c r="WVR71" s="391"/>
      <c r="WVS71" s="392"/>
      <c r="WVT71" s="393"/>
      <c r="WVU71" s="394"/>
      <c r="WVV71" s="395"/>
      <c r="WVW71" s="389"/>
      <c r="WVX71" s="390"/>
      <c r="WVY71" s="391"/>
      <c r="WVZ71" s="392"/>
      <c r="WWA71" s="393"/>
      <c r="WWB71" s="394"/>
      <c r="WWC71" s="395"/>
      <c r="WWD71" s="389"/>
      <c r="WWE71" s="390"/>
      <c r="WWF71" s="391"/>
      <c r="WWG71" s="392"/>
      <c r="WWH71" s="393"/>
      <c r="WWI71" s="394"/>
      <c r="WWJ71" s="395"/>
      <c r="WWK71" s="389"/>
      <c r="WWL71" s="390"/>
      <c r="WWM71" s="391"/>
      <c r="WWN71" s="392"/>
      <c r="WWO71" s="393"/>
      <c r="WWP71" s="394"/>
      <c r="WWQ71" s="395"/>
      <c r="WWR71" s="389"/>
      <c r="WWS71" s="390"/>
      <c r="WWT71" s="391"/>
      <c r="WWU71" s="392"/>
      <c r="WWV71" s="393"/>
      <c r="WWW71" s="394"/>
      <c r="WWX71" s="395"/>
      <c r="WWY71" s="389"/>
      <c r="WWZ71" s="390"/>
      <c r="WXA71" s="391"/>
      <c r="WXB71" s="392"/>
      <c r="WXC71" s="393"/>
      <c r="WXD71" s="394"/>
      <c r="WXE71" s="395"/>
      <c r="WXF71" s="389"/>
      <c r="WXG71" s="390"/>
      <c r="WXH71" s="391"/>
      <c r="WXI71" s="392"/>
      <c r="WXJ71" s="393"/>
      <c r="WXK71" s="394"/>
      <c r="WXL71" s="395"/>
      <c r="WXM71" s="389"/>
      <c r="WXN71" s="390"/>
      <c r="WXO71" s="391"/>
      <c r="WXP71" s="392"/>
      <c r="WXQ71" s="393"/>
      <c r="WXR71" s="394"/>
      <c r="WXS71" s="395"/>
      <c r="WXT71" s="389"/>
      <c r="WXU71" s="390"/>
      <c r="WXV71" s="391"/>
      <c r="WXW71" s="392"/>
      <c r="WXX71" s="393"/>
      <c r="WXY71" s="394"/>
      <c r="WXZ71" s="395"/>
      <c r="WYA71" s="389"/>
      <c r="WYB71" s="390"/>
      <c r="WYC71" s="391"/>
      <c r="WYD71" s="392"/>
      <c r="WYE71" s="393"/>
      <c r="WYF71" s="394"/>
      <c r="WYG71" s="395"/>
      <c r="WYH71" s="389"/>
      <c r="WYI71" s="390"/>
      <c r="WYJ71" s="391"/>
      <c r="WYK71" s="392"/>
      <c r="WYL71" s="393"/>
      <c r="WYM71" s="394"/>
      <c r="WYN71" s="395"/>
      <c r="WYO71" s="389"/>
      <c r="WYP71" s="390"/>
      <c r="WYQ71" s="391"/>
      <c r="WYR71" s="392"/>
      <c r="WYS71" s="393"/>
      <c r="WYT71" s="394"/>
      <c r="WYU71" s="395"/>
      <c r="WYV71" s="389"/>
      <c r="WYW71" s="390"/>
      <c r="WYX71" s="391"/>
      <c r="WYY71" s="392"/>
      <c r="WYZ71" s="393"/>
      <c r="WZA71" s="394"/>
      <c r="WZB71" s="395"/>
      <c r="WZC71" s="389"/>
      <c r="WZD71" s="390"/>
      <c r="WZE71" s="391"/>
      <c r="WZF71" s="392"/>
      <c r="WZG71" s="393"/>
      <c r="WZH71" s="394"/>
      <c r="WZI71" s="395"/>
      <c r="WZJ71" s="389"/>
      <c r="WZK71" s="390"/>
      <c r="WZL71" s="391"/>
      <c r="WZM71" s="392"/>
      <c r="WZN71" s="393"/>
      <c r="WZO71" s="394"/>
      <c r="WZP71" s="395"/>
      <c r="WZQ71" s="389"/>
      <c r="WZR71" s="390"/>
      <c r="WZS71" s="391"/>
      <c r="WZT71" s="392"/>
      <c r="WZU71" s="393"/>
      <c r="WZV71" s="394"/>
      <c r="WZW71" s="395"/>
      <c r="WZX71" s="389"/>
      <c r="WZY71" s="390"/>
      <c r="WZZ71" s="391"/>
      <c r="XAA71" s="392"/>
      <c r="XAB71" s="393"/>
      <c r="XAC71" s="394"/>
      <c r="XAD71" s="395"/>
      <c r="XAE71" s="389"/>
      <c r="XAF71" s="390"/>
      <c r="XAG71" s="391"/>
      <c r="XAH71" s="392"/>
      <c r="XAI71" s="393"/>
      <c r="XAJ71" s="394"/>
      <c r="XAK71" s="395"/>
      <c r="XAL71" s="389"/>
      <c r="XAM71" s="390"/>
      <c r="XAN71" s="391"/>
      <c r="XAO71" s="392"/>
      <c r="XAP71" s="393"/>
      <c r="XAQ71" s="394"/>
      <c r="XAR71" s="395"/>
      <c r="XAS71" s="389"/>
      <c r="XAT71" s="390"/>
      <c r="XAU71" s="391"/>
      <c r="XAV71" s="392"/>
      <c r="XAW71" s="393"/>
      <c r="XAX71" s="394"/>
      <c r="XAY71" s="395"/>
      <c r="XAZ71" s="389"/>
      <c r="XBA71" s="390"/>
      <c r="XBB71" s="391"/>
      <c r="XBC71" s="392"/>
      <c r="XBD71" s="393"/>
      <c r="XBE71" s="394"/>
      <c r="XBF71" s="395"/>
      <c r="XBG71" s="389"/>
      <c r="XBH71" s="390"/>
      <c r="XBI71" s="391"/>
      <c r="XBJ71" s="392"/>
      <c r="XBK71" s="393"/>
      <c r="XBL71" s="394"/>
      <c r="XBM71" s="395"/>
      <c r="XBN71" s="389"/>
      <c r="XBO71" s="390"/>
      <c r="XBP71" s="391"/>
      <c r="XBQ71" s="392"/>
      <c r="XBR71" s="393"/>
      <c r="XBS71" s="394"/>
      <c r="XBT71" s="395"/>
      <c r="XBU71" s="389"/>
      <c r="XBV71" s="390"/>
      <c r="XBW71" s="391"/>
      <c r="XBX71" s="392"/>
      <c r="XBY71" s="393"/>
      <c r="XBZ71" s="394"/>
      <c r="XCA71" s="395"/>
      <c r="XCB71" s="389"/>
      <c r="XCC71" s="390"/>
      <c r="XCD71" s="391"/>
      <c r="XCE71" s="392"/>
      <c r="XCF71" s="393"/>
      <c r="XCG71" s="394"/>
      <c r="XCH71" s="395"/>
      <c r="XCI71" s="389"/>
      <c r="XCJ71" s="390"/>
      <c r="XCK71" s="391"/>
      <c r="XCL71" s="392"/>
      <c r="XCM71" s="393"/>
      <c r="XCN71" s="394"/>
      <c r="XCO71" s="395"/>
      <c r="XCP71" s="389"/>
      <c r="XCQ71" s="390"/>
      <c r="XCR71" s="391"/>
      <c r="XCS71" s="392"/>
      <c r="XCT71" s="393"/>
      <c r="XCU71" s="394"/>
      <c r="XCV71" s="395"/>
      <c r="XCW71" s="389"/>
      <c r="XCX71" s="390"/>
      <c r="XCY71" s="391"/>
      <c r="XCZ71" s="392"/>
      <c r="XDA71" s="393"/>
      <c r="XDB71" s="394"/>
      <c r="XDC71" s="395"/>
      <c r="XDD71" s="389"/>
      <c r="XDE71" s="390"/>
      <c r="XDF71" s="391"/>
      <c r="XDG71" s="392"/>
      <c r="XDH71" s="393"/>
      <c r="XDI71" s="394"/>
      <c r="XDJ71" s="395"/>
      <c r="XDK71" s="389"/>
      <c r="XDL71" s="390"/>
      <c r="XDM71" s="391"/>
      <c r="XDN71" s="392"/>
      <c r="XDO71" s="393"/>
      <c r="XDP71" s="394"/>
      <c r="XDQ71" s="395"/>
      <c r="XDR71" s="389"/>
      <c r="XDS71" s="390"/>
      <c r="XDT71" s="391"/>
      <c r="XDU71" s="392"/>
      <c r="XDV71" s="393"/>
      <c r="XDW71" s="394"/>
      <c r="XDX71" s="395"/>
      <c r="XDY71" s="389"/>
      <c r="XDZ71" s="390"/>
      <c r="XEA71" s="391"/>
      <c r="XEB71" s="392"/>
      <c r="XEC71" s="393"/>
      <c r="XED71" s="394"/>
      <c r="XEE71" s="395"/>
      <c r="XEF71" s="389"/>
      <c r="XEG71" s="390"/>
      <c r="XEH71" s="391"/>
      <c r="XEI71" s="392"/>
      <c r="XEJ71" s="393"/>
      <c r="XEK71" s="394"/>
      <c r="XEL71" s="395"/>
      <c r="XEM71" s="389"/>
      <c r="XEN71" s="390"/>
      <c r="XEO71" s="391"/>
      <c r="XEP71" s="392"/>
      <c r="XEQ71" s="393"/>
      <c r="XER71" s="394"/>
      <c r="XES71" s="395"/>
      <c r="XET71" s="389"/>
      <c r="XEU71" s="390"/>
      <c r="XEV71" s="391"/>
      <c r="XEW71" s="392"/>
      <c r="XEX71" s="393"/>
      <c r="XEY71" s="394"/>
      <c r="XEZ71" s="395"/>
      <c r="XFA71" s="389"/>
      <c r="XFB71" s="390"/>
      <c r="XFC71" s="391"/>
      <c r="XFD71" s="392"/>
    </row>
    <row r="72" spans="1:16384" s="10" customFormat="1" ht="27" customHeight="1" x14ac:dyDescent="0.2">
      <c r="A72" s="704"/>
      <c r="B72" s="384" t="s">
        <v>1164</v>
      </c>
      <c r="C72" s="377">
        <v>3600000</v>
      </c>
      <c r="D72" s="381"/>
      <c r="E72" s="374">
        <f t="shared" si="5"/>
        <v>3600000</v>
      </c>
      <c r="F72" s="382">
        <v>42669</v>
      </c>
      <c r="G72" s="582" t="s">
        <v>1163</v>
      </c>
      <c r="H72" s="389"/>
      <c r="I72" s="390"/>
      <c r="J72" s="391"/>
      <c r="K72" s="392"/>
      <c r="L72" s="393"/>
      <c r="M72" s="394"/>
      <c r="N72" s="395"/>
      <c r="O72" s="389"/>
      <c r="P72" s="390"/>
      <c r="Q72" s="391"/>
      <c r="R72" s="392"/>
      <c r="S72" s="393"/>
      <c r="T72" s="394"/>
      <c r="U72" s="395"/>
      <c r="V72" s="389"/>
      <c r="W72" s="390"/>
      <c r="X72" s="391"/>
      <c r="Y72" s="392"/>
      <c r="Z72" s="393"/>
      <c r="AA72" s="394"/>
      <c r="AB72" s="395"/>
      <c r="AC72" s="389"/>
      <c r="AD72" s="390"/>
      <c r="AE72" s="391"/>
      <c r="AF72" s="392"/>
      <c r="AG72" s="393"/>
      <c r="AH72" s="394"/>
      <c r="AI72" s="395"/>
      <c r="AJ72" s="389"/>
      <c r="AK72" s="390"/>
      <c r="AL72" s="391"/>
      <c r="AM72" s="392"/>
      <c r="AN72" s="393"/>
      <c r="AO72" s="394"/>
      <c r="AP72" s="395"/>
      <c r="AQ72" s="389"/>
      <c r="AR72" s="390"/>
      <c r="AS72" s="391"/>
      <c r="AT72" s="392"/>
      <c r="AU72" s="393"/>
      <c r="AV72" s="394"/>
      <c r="AW72" s="395"/>
      <c r="AX72" s="389"/>
      <c r="AY72" s="390"/>
      <c r="AZ72" s="391"/>
      <c r="BA72" s="392"/>
      <c r="BB72" s="393"/>
      <c r="BC72" s="394"/>
      <c r="BD72" s="395"/>
      <c r="BE72" s="389"/>
      <c r="BF72" s="390"/>
      <c r="BG72" s="391"/>
      <c r="BH72" s="392"/>
      <c r="BI72" s="393"/>
      <c r="BJ72" s="394"/>
      <c r="BK72" s="395"/>
      <c r="BL72" s="389"/>
      <c r="BM72" s="390"/>
      <c r="BN72" s="391"/>
      <c r="BO72" s="392"/>
      <c r="BP72" s="393"/>
      <c r="BQ72" s="394"/>
      <c r="BR72" s="395"/>
      <c r="BS72" s="389"/>
      <c r="BT72" s="390"/>
      <c r="BU72" s="391"/>
      <c r="BV72" s="392"/>
      <c r="BW72" s="393"/>
      <c r="BX72" s="394"/>
      <c r="BY72" s="395"/>
      <c r="BZ72" s="389"/>
      <c r="CA72" s="390"/>
      <c r="CB72" s="391"/>
      <c r="CC72" s="392"/>
      <c r="CD72" s="393"/>
      <c r="CE72" s="394"/>
      <c r="CF72" s="395"/>
      <c r="CG72" s="389"/>
      <c r="CH72" s="390"/>
      <c r="CI72" s="391"/>
      <c r="CJ72" s="392"/>
      <c r="CK72" s="393"/>
      <c r="CL72" s="394"/>
      <c r="CM72" s="395"/>
      <c r="CN72" s="389"/>
      <c r="CO72" s="390"/>
      <c r="CP72" s="391"/>
      <c r="CQ72" s="392"/>
      <c r="CR72" s="393"/>
      <c r="CS72" s="394"/>
      <c r="CT72" s="395"/>
      <c r="CU72" s="389"/>
      <c r="CV72" s="390"/>
      <c r="CW72" s="391"/>
      <c r="CX72" s="392"/>
      <c r="CY72" s="393"/>
      <c r="CZ72" s="394"/>
      <c r="DA72" s="395"/>
      <c r="DB72" s="389"/>
      <c r="DC72" s="390"/>
      <c r="DD72" s="391"/>
      <c r="DE72" s="392"/>
      <c r="DF72" s="393"/>
      <c r="DG72" s="394"/>
      <c r="DH72" s="395"/>
      <c r="DI72" s="389"/>
      <c r="DJ72" s="390"/>
      <c r="DK72" s="391"/>
      <c r="DL72" s="392"/>
      <c r="DM72" s="393"/>
      <c r="DN72" s="394"/>
      <c r="DO72" s="395"/>
      <c r="DP72" s="389"/>
      <c r="DQ72" s="390"/>
      <c r="DR72" s="391"/>
      <c r="DS72" s="392"/>
      <c r="DT72" s="393"/>
      <c r="DU72" s="394"/>
      <c r="DV72" s="395"/>
      <c r="DW72" s="389"/>
      <c r="DX72" s="390"/>
      <c r="DY72" s="391"/>
      <c r="DZ72" s="392"/>
      <c r="EA72" s="393"/>
      <c r="EB72" s="394"/>
      <c r="EC72" s="395"/>
      <c r="ED72" s="389"/>
      <c r="EE72" s="390"/>
      <c r="EF72" s="391"/>
      <c r="EG72" s="392"/>
      <c r="EH72" s="393"/>
      <c r="EI72" s="394"/>
      <c r="EJ72" s="395"/>
      <c r="EK72" s="389"/>
      <c r="EL72" s="390"/>
      <c r="EM72" s="391"/>
      <c r="EN72" s="392"/>
      <c r="EO72" s="393"/>
      <c r="EP72" s="394"/>
      <c r="EQ72" s="395"/>
      <c r="ER72" s="389"/>
      <c r="ES72" s="390"/>
      <c r="ET72" s="391"/>
      <c r="EU72" s="392"/>
      <c r="EV72" s="393"/>
      <c r="EW72" s="394"/>
      <c r="EX72" s="395"/>
      <c r="EY72" s="389"/>
      <c r="EZ72" s="390"/>
      <c r="FA72" s="391"/>
      <c r="FB72" s="392"/>
      <c r="FC72" s="393"/>
      <c r="FD72" s="394"/>
      <c r="FE72" s="395"/>
      <c r="FF72" s="389"/>
      <c r="FG72" s="390"/>
      <c r="FH72" s="391"/>
      <c r="FI72" s="392"/>
      <c r="FJ72" s="393"/>
      <c r="FK72" s="394"/>
      <c r="FL72" s="395"/>
      <c r="FM72" s="389"/>
      <c r="FN72" s="390"/>
      <c r="FO72" s="391"/>
      <c r="FP72" s="392"/>
      <c r="FQ72" s="393"/>
      <c r="FR72" s="394"/>
      <c r="FS72" s="395"/>
      <c r="FT72" s="389"/>
      <c r="FU72" s="390"/>
      <c r="FV72" s="391"/>
      <c r="FW72" s="392"/>
      <c r="FX72" s="393"/>
      <c r="FY72" s="394"/>
      <c r="FZ72" s="395"/>
      <c r="GA72" s="389"/>
      <c r="GB72" s="390"/>
      <c r="GC72" s="391"/>
      <c r="GD72" s="392"/>
      <c r="GE72" s="393"/>
      <c r="GF72" s="394"/>
      <c r="GG72" s="395"/>
      <c r="GH72" s="389"/>
      <c r="GI72" s="390"/>
      <c r="GJ72" s="391"/>
      <c r="GK72" s="392"/>
      <c r="GL72" s="393"/>
      <c r="GM72" s="394"/>
      <c r="GN72" s="395"/>
      <c r="GO72" s="389"/>
      <c r="GP72" s="390"/>
      <c r="GQ72" s="391"/>
      <c r="GR72" s="392"/>
      <c r="GS72" s="393"/>
      <c r="GT72" s="394"/>
      <c r="GU72" s="395"/>
      <c r="GV72" s="389"/>
      <c r="GW72" s="390"/>
      <c r="GX72" s="391"/>
      <c r="GY72" s="392"/>
      <c r="GZ72" s="393"/>
      <c r="HA72" s="394"/>
      <c r="HB72" s="395"/>
      <c r="HC72" s="389"/>
      <c r="HD72" s="390"/>
      <c r="HE72" s="391"/>
      <c r="HF72" s="392"/>
      <c r="HG72" s="393"/>
      <c r="HH72" s="394"/>
      <c r="HI72" s="395"/>
      <c r="HJ72" s="389"/>
      <c r="HK72" s="390"/>
      <c r="HL72" s="391"/>
      <c r="HM72" s="392"/>
      <c r="HN72" s="393"/>
      <c r="HO72" s="394"/>
      <c r="HP72" s="395"/>
      <c r="HQ72" s="389"/>
      <c r="HR72" s="390"/>
      <c r="HS72" s="391"/>
      <c r="HT72" s="392"/>
      <c r="HU72" s="393"/>
      <c r="HV72" s="394"/>
      <c r="HW72" s="395"/>
      <c r="HX72" s="389"/>
      <c r="HY72" s="390"/>
      <c r="HZ72" s="391"/>
      <c r="IA72" s="392"/>
      <c r="IB72" s="393"/>
      <c r="IC72" s="394"/>
      <c r="ID72" s="395"/>
      <c r="IE72" s="389"/>
      <c r="IF72" s="390"/>
      <c r="IG72" s="391"/>
      <c r="IH72" s="392"/>
      <c r="II72" s="393"/>
      <c r="IJ72" s="394"/>
      <c r="IK72" s="395"/>
      <c r="IL72" s="389"/>
      <c r="IM72" s="390"/>
      <c r="IN72" s="391"/>
      <c r="IO72" s="392"/>
      <c r="IP72" s="393"/>
      <c r="IQ72" s="394"/>
      <c r="IR72" s="395"/>
      <c r="IS72" s="389"/>
      <c r="IT72" s="390"/>
      <c r="IU72" s="391"/>
      <c r="IV72" s="392"/>
      <c r="IW72" s="393"/>
      <c r="IX72" s="394"/>
      <c r="IY72" s="395"/>
      <c r="IZ72" s="389"/>
      <c r="JA72" s="390"/>
      <c r="JB72" s="391"/>
      <c r="JC72" s="392"/>
      <c r="JD72" s="393"/>
      <c r="JE72" s="394"/>
      <c r="JF72" s="395"/>
      <c r="JG72" s="389"/>
      <c r="JH72" s="390"/>
      <c r="JI72" s="391"/>
      <c r="JJ72" s="392"/>
      <c r="JK72" s="393"/>
      <c r="JL72" s="394"/>
      <c r="JM72" s="395"/>
      <c r="JN72" s="389"/>
      <c r="JO72" s="390"/>
      <c r="JP72" s="391"/>
      <c r="JQ72" s="392"/>
      <c r="JR72" s="393"/>
      <c r="JS72" s="394"/>
      <c r="JT72" s="395"/>
      <c r="JU72" s="389"/>
      <c r="JV72" s="390"/>
      <c r="JW72" s="391"/>
      <c r="JX72" s="392"/>
      <c r="JY72" s="393"/>
      <c r="JZ72" s="394"/>
      <c r="KA72" s="395"/>
      <c r="KB72" s="389"/>
      <c r="KC72" s="390"/>
      <c r="KD72" s="391"/>
      <c r="KE72" s="392"/>
      <c r="KF72" s="393"/>
      <c r="KG72" s="394"/>
      <c r="KH72" s="395"/>
      <c r="KI72" s="389"/>
      <c r="KJ72" s="390"/>
      <c r="KK72" s="391"/>
      <c r="KL72" s="392"/>
      <c r="KM72" s="393"/>
      <c r="KN72" s="394"/>
      <c r="KO72" s="395"/>
      <c r="KP72" s="389"/>
      <c r="KQ72" s="390"/>
      <c r="KR72" s="391"/>
      <c r="KS72" s="392"/>
      <c r="KT72" s="393"/>
      <c r="KU72" s="394"/>
      <c r="KV72" s="395"/>
      <c r="KW72" s="389"/>
      <c r="KX72" s="390"/>
      <c r="KY72" s="391"/>
      <c r="KZ72" s="392"/>
      <c r="LA72" s="393"/>
      <c r="LB72" s="394"/>
      <c r="LC72" s="395"/>
      <c r="LD72" s="389"/>
      <c r="LE72" s="390"/>
      <c r="LF72" s="391"/>
      <c r="LG72" s="392"/>
      <c r="LH72" s="393"/>
      <c r="LI72" s="394"/>
      <c r="LJ72" s="395"/>
      <c r="LK72" s="389"/>
      <c r="LL72" s="390"/>
      <c r="LM72" s="391"/>
      <c r="LN72" s="392"/>
      <c r="LO72" s="393"/>
      <c r="LP72" s="394"/>
      <c r="LQ72" s="395"/>
      <c r="LR72" s="389"/>
      <c r="LS72" s="390"/>
      <c r="LT72" s="391"/>
      <c r="LU72" s="392"/>
      <c r="LV72" s="393"/>
      <c r="LW72" s="394"/>
      <c r="LX72" s="395"/>
      <c r="LY72" s="389"/>
      <c r="LZ72" s="390"/>
      <c r="MA72" s="391"/>
      <c r="MB72" s="392"/>
      <c r="MC72" s="393"/>
      <c r="MD72" s="394"/>
      <c r="ME72" s="395"/>
      <c r="MF72" s="389"/>
      <c r="MG72" s="390"/>
      <c r="MH72" s="391"/>
      <c r="MI72" s="392"/>
      <c r="MJ72" s="393"/>
      <c r="MK72" s="394"/>
      <c r="ML72" s="395"/>
      <c r="MM72" s="389"/>
      <c r="MN72" s="390"/>
      <c r="MO72" s="391"/>
      <c r="MP72" s="392"/>
      <c r="MQ72" s="393"/>
      <c r="MR72" s="394"/>
      <c r="MS72" s="395"/>
      <c r="MT72" s="389"/>
      <c r="MU72" s="390"/>
      <c r="MV72" s="391"/>
      <c r="MW72" s="392"/>
      <c r="MX72" s="393"/>
      <c r="MY72" s="394"/>
      <c r="MZ72" s="395"/>
      <c r="NA72" s="389"/>
      <c r="NB72" s="390"/>
      <c r="NC72" s="391"/>
      <c r="ND72" s="392"/>
      <c r="NE72" s="393"/>
      <c r="NF72" s="394"/>
      <c r="NG72" s="395"/>
      <c r="NH72" s="389"/>
      <c r="NI72" s="390"/>
      <c r="NJ72" s="391"/>
      <c r="NK72" s="392"/>
      <c r="NL72" s="393"/>
      <c r="NM72" s="394"/>
      <c r="NN72" s="395"/>
      <c r="NO72" s="389"/>
      <c r="NP72" s="390"/>
      <c r="NQ72" s="391"/>
      <c r="NR72" s="392"/>
      <c r="NS72" s="393"/>
      <c r="NT72" s="394"/>
      <c r="NU72" s="395"/>
      <c r="NV72" s="389"/>
      <c r="NW72" s="390"/>
      <c r="NX72" s="391"/>
      <c r="NY72" s="392"/>
      <c r="NZ72" s="393"/>
      <c r="OA72" s="394"/>
      <c r="OB72" s="395"/>
      <c r="OC72" s="389"/>
      <c r="OD72" s="390"/>
      <c r="OE72" s="391"/>
      <c r="OF72" s="392"/>
      <c r="OG72" s="393"/>
      <c r="OH72" s="394"/>
      <c r="OI72" s="395"/>
      <c r="OJ72" s="389"/>
      <c r="OK72" s="390"/>
      <c r="OL72" s="391"/>
      <c r="OM72" s="392"/>
      <c r="ON72" s="393"/>
      <c r="OO72" s="394"/>
      <c r="OP72" s="395"/>
      <c r="OQ72" s="389"/>
      <c r="OR72" s="390"/>
      <c r="OS72" s="391"/>
      <c r="OT72" s="392"/>
      <c r="OU72" s="393"/>
      <c r="OV72" s="394"/>
      <c r="OW72" s="395"/>
      <c r="OX72" s="389"/>
      <c r="OY72" s="390"/>
      <c r="OZ72" s="391"/>
      <c r="PA72" s="392"/>
      <c r="PB72" s="393"/>
      <c r="PC72" s="394"/>
      <c r="PD72" s="395"/>
      <c r="PE72" s="389"/>
      <c r="PF72" s="390"/>
      <c r="PG72" s="391"/>
      <c r="PH72" s="392"/>
      <c r="PI72" s="393"/>
      <c r="PJ72" s="394"/>
      <c r="PK72" s="395"/>
      <c r="PL72" s="389"/>
      <c r="PM72" s="390"/>
      <c r="PN72" s="391"/>
      <c r="PO72" s="392"/>
      <c r="PP72" s="393"/>
      <c r="PQ72" s="394"/>
      <c r="PR72" s="395"/>
      <c r="PS72" s="389"/>
      <c r="PT72" s="390"/>
      <c r="PU72" s="391"/>
      <c r="PV72" s="392"/>
      <c r="PW72" s="393"/>
      <c r="PX72" s="394"/>
      <c r="PY72" s="395"/>
      <c r="PZ72" s="389"/>
      <c r="QA72" s="390"/>
      <c r="QB72" s="391"/>
      <c r="QC72" s="392"/>
      <c r="QD72" s="393"/>
      <c r="QE72" s="394"/>
      <c r="QF72" s="395"/>
      <c r="QG72" s="389"/>
      <c r="QH72" s="390"/>
      <c r="QI72" s="391"/>
      <c r="QJ72" s="392"/>
      <c r="QK72" s="393"/>
      <c r="QL72" s="394"/>
      <c r="QM72" s="395"/>
      <c r="QN72" s="389"/>
      <c r="QO72" s="390"/>
      <c r="QP72" s="391"/>
      <c r="QQ72" s="392"/>
      <c r="QR72" s="393"/>
      <c r="QS72" s="394"/>
      <c r="QT72" s="395"/>
      <c r="QU72" s="389"/>
      <c r="QV72" s="390"/>
      <c r="QW72" s="391"/>
      <c r="QX72" s="392"/>
      <c r="QY72" s="393"/>
      <c r="QZ72" s="394"/>
      <c r="RA72" s="395"/>
      <c r="RB72" s="389"/>
      <c r="RC72" s="390"/>
      <c r="RD72" s="391"/>
      <c r="RE72" s="392"/>
      <c r="RF72" s="393"/>
      <c r="RG72" s="394"/>
      <c r="RH72" s="395"/>
      <c r="RI72" s="389"/>
      <c r="RJ72" s="390"/>
      <c r="RK72" s="391"/>
      <c r="RL72" s="392"/>
      <c r="RM72" s="393"/>
      <c r="RN72" s="394"/>
      <c r="RO72" s="395"/>
      <c r="RP72" s="389"/>
      <c r="RQ72" s="390"/>
      <c r="RR72" s="391"/>
      <c r="RS72" s="392"/>
      <c r="RT72" s="393"/>
      <c r="RU72" s="394"/>
      <c r="RV72" s="395"/>
      <c r="RW72" s="389"/>
      <c r="RX72" s="390"/>
      <c r="RY72" s="391"/>
      <c r="RZ72" s="392"/>
      <c r="SA72" s="393"/>
      <c r="SB72" s="394"/>
      <c r="SC72" s="395"/>
      <c r="SD72" s="389"/>
      <c r="SE72" s="390"/>
      <c r="SF72" s="391"/>
      <c r="SG72" s="392"/>
      <c r="SH72" s="393"/>
      <c r="SI72" s="394"/>
      <c r="SJ72" s="395"/>
      <c r="SK72" s="389"/>
      <c r="SL72" s="390"/>
      <c r="SM72" s="391"/>
      <c r="SN72" s="392"/>
      <c r="SO72" s="393"/>
      <c r="SP72" s="394"/>
      <c r="SQ72" s="395"/>
      <c r="SR72" s="389"/>
      <c r="SS72" s="390"/>
      <c r="ST72" s="391"/>
      <c r="SU72" s="392"/>
      <c r="SV72" s="393"/>
      <c r="SW72" s="394"/>
      <c r="SX72" s="395"/>
      <c r="SY72" s="389"/>
      <c r="SZ72" s="390"/>
      <c r="TA72" s="391"/>
      <c r="TB72" s="392"/>
      <c r="TC72" s="393"/>
      <c r="TD72" s="394"/>
      <c r="TE72" s="395"/>
      <c r="TF72" s="389"/>
      <c r="TG72" s="390"/>
      <c r="TH72" s="391"/>
      <c r="TI72" s="392"/>
      <c r="TJ72" s="393"/>
      <c r="TK72" s="394"/>
      <c r="TL72" s="395"/>
      <c r="TM72" s="389"/>
      <c r="TN72" s="390"/>
      <c r="TO72" s="391"/>
      <c r="TP72" s="392"/>
      <c r="TQ72" s="393"/>
      <c r="TR72" s="394"/>
      <c r="TS72" s="395"/>
      <c r="TT72" s="389"/>
      <c r="TU72" s="390"/>
      <c r="TV72" s="391"/>
      <c r="TW72" s="392"/>
      <c r="TX72" s="393"/>
      <c r="TY72" s="394"/>
      <c r="TZ72" s="395"/>
      <c r="UA72" s="389"/>
      <c r="UB72" s="390"/>
      <c r="UC72" s="391"/>
      <c r="UD72" s="392"/>
      <c r="UE72" s="393"/>
      <c r="UF72" s="394"/>
      <c r="UG72" s="395"/>
      <c r="UH72" s="389"/>
      <c r="UI72" s="390"/>
      <c r="UJ72" s="391"/>
      <c r="UK72" s="392"/>
      <c r="UL72" s="393"/>
      <c r="UM72" s="394"/>
      <c r="UN72" s="395"/>
      <c r="UO72" s="389"/>
      <c r="UP72" s="390"/>
      <c r="UQ72" s="391"/>
      <c r="UR72" s="392"/>
      <c r="US72" s="393"/>
      <c r="UT72" s="394"/>
      <c r="UU72" s="395"/>
      <c r="UV72" s="389"/>
      <c r="UW72" s="390"/>
      <c r="UX72" s="391"/>
      <c r="UY72" s="392"/>
      <c r="UZ72" s="393"/>
      <c r="VA72" s="394"/>
      <c r="VB72" s="395"/>
      <c r="VC72" s="389"/>
      <c r="VD72" s="390"/>
      <c r="VE72" s="391"/>
      <c r="VF72" s="392"/>
      <c r="VG72" s="393"/>
      <c r="VH72" s="394"/>
      <c r="VI72" s="395"/>
      <c r="VJ72" s="389"/>
      <c r="VK72" s="390"/>
      <c r="VL72" s="391"/>
      <c r="VM72" s="392"/>
      <c r="VN72" s="393"/>
      <c r="VO72" s="394"/>
      <c r="VP72" s="395"/>
      <c r="VQ72" s="389"/>
      <c r="VR72" s="390"/>
      <c r="VS72" s="391"/>
      <c r="VT72" s="392"/>
      <c r="VU72" s="393"/>
      <c r="VV72" s="394"/>
      <c r="VW72" s="395"/>
      <c r="VX72" s="389"/>
      <c r="VY72" s="390"/>
      <c r="VZ72" s="391"/>
      <c r="WA72" s="392"/>
      <c r="WB72" s="393"/>
      <c r="WC72" s="394"/>
      <c r="WD72" s="395"/>
      <c r="WE72" s="389"/>
      <c r="WF72" s="390"/>
      <c r="WG72" s="391"/>
      <c r="WH72" s="392"/>
      <c r="WI72" s="393"/>
      <c r="WJ72" s="394"/>
      <c r="WK72" s="395"/>
      <c r="WL72" s="389"/>
      <c r="WM72" s="390"/>
      <c r="WN72" s="391"/>
      <c r="WO72" s="392"/>
      <c r="WP72" s="393"/>
      <c r="WQ72" s="394"/>
      <c r="WR72" s="395"/>
      <c r="WS72" s="389"/>
      <c r="WT72" s="390"/>
      <c r="WU72" s="391"/>
      <c r="WV72" s="392"/>
      <c r="WW72" s="393"/>
      <c r="WX72" s="394"/>
      <c r="WY72" s="395"/>
      <c r="WZ72" s="389"/>
      <c r="XA72" s="390"/>
      <c r="XB72" s="391"/>
      <c r="XC72" s="392"/>
      <c r="XD72" s="393"/>
      <c r="XE72" s="394"/>
      <c r="XF72" s="395"/>
      <c r="XG72" s="389"/>
      <c r="XH72" s="390"/>
      <c r="XI72" s="391"/>
      <c r="XJ72" s="392"/>
      <c r="XK72" s="393"/>
      <c r="XL72" s="394"/>
      <c r="XM72" s="395"/>
      <c r="XN72" s="389"/>
      <c r="XO72" s="390"/>
      <c r="XP72" s="391"/>
      <c r="XQ72" s="392"/>
      <c r="XR72" s="393"/>
      <c r="XS72" s="394"/>
      <c r="XT72" s="395"/>
      <c r="XU72" s="389"/>
      <c r="XV72" s="390"/>
      <c r="XW72" s="391"/>
      <c r="XX72" s="392"/>
      <c r="XY72" s="393"/>
      <c r="XZ72" s="394"/>
      <c r="YA72" s="395"/>
      <c r="YB72" s="389"/>
      <c r="YC72" s="390"/>
      <c r="YD72" s="391"/>
      <c r="YE72" s="392"/>
      <c r="YF72" s="393"/>
      <c r="YG72" s="394"/>
      <c r="YH72" s="395"/>
      <c r="YI72" s="389"/>
      <c r="YJ72" s="390"/>
      <c r="YK72" s="391"/>
      <c r="YL72" s="392"/>
      <c r="YM72" s="393"/>
      <c r="YN72" s="394"/>
      <c r="YO72" s="395"/>
      <c r="YP72" s="389"/>
      <c r="YQ72" s="390"/>
      <c r="YR72" s="391"/>
      <c r="YS72" s="392"/>
      <c r="YT72" s="393"/>
      <c r="YU72" s="394"/>
      <c r="YV72" s="395"/>
      <c r="YW72" s="389"/>
      <c r="YX72" s="390"/>
      <c r="YY72" s="391"/>
      <c r="YZ72" s="392"/>
      <c r="ZA72" s="393"/>
      <c r="ZB72" s="394"/>
      <c r="ZC72" s="395"/>
      <c r="ZD72" s="389"/>
      <c r="ZE72" s="390"/>
      <c r="ZF72" s="391"/>
      <c r="ZG72" s="392"/>
      <c r="ZH72" s="393"/>
      <c r="ZI72" s="394"/>
      <c r="ZJ72" s="395"/>
      <c r="ZK72" s="389"/>
      <c r="ZL72" s="390"/>
      <c r="ZM72" s="391"/>
      <c r="ZN72" s="392"/>
      <c r="ZO72" s="393"/>
      <c r="ZP72" s="394"/>
      <c r="ZQ72" s="395"/>
      <c r="ZR72" s="389"/>
      <c r="ZS72" s="390"/>
      <c r="ZT72" s="391"/>
      <c r="ZU72" s="392"/>
      <c r="ZV72" s="393"/>
      <c r="ZW72" s="394"/>
      <c r="ZX72" s="395"/>
      <c r="ZY72" s="389"/>
      <c r="ZZ72" s="390"/>
      <c r="AAA72" s="391"/>
      <c r="AAB72" s="392"/>
      <c r="AAC72" s="393"/>
      <c r="AAD72" s="394"/>
      <c r="AAE72" s="395"/>
      <c r="AAF72" s="389"/>
      <c r="AAG72" s="390"/>
      <c r="AAH72" s="391"/>
      <c r="AAI72" s="392"/>
      <c r="AAJ72" s="393"/>
      <c r="AAK72" s="394"/>
      <c r="AAL72" s="395"/>
      <c r="AAM72" s="389"/>
      <c r="AAN72" s="390"/>
      <c r="AAO72" s="391"/>
      <c r="AAP72" s="392"/>
      <c r="AAQ72" s="393"/>
      <c r="AAR72" s="394"/>
      <c r="AAS72" s="395"/>
      <c r="AAT72" s="389"/>
      <c r="AAU72" s="390"/>
      <c r="AAV72" s="391"/>
      <c r="AAW72" s="392"/>
      <c r="AAX72" s="393"/>
      <c r="AAY72" s="394"/>
      <c r="AAZ72" s="395"/>
      <c r="ABA72" s="389"/>
      <c r="ABB72" s="390"/>
      <c r="ABC72" s="391"/>
      <c r="ABD72" s="392"/>
      <c r="ABE72" s="393"/>
      <c r="ABF72" s="394"/>
      <c r="ABG72" s="395"/>
      <c r="ABH72" s="389"/>
      <c r="ABI72" s="390"/>
      <c r="ABJ72" s="391"/>
      <c r="ABK72" s="392"/>
      <c r="ABL72" s="393"/>
      <c r="ABM72" s="394"/>
      <c r="ABN72" s="395"/>
      <c r="ABO72" s="389"/>
      <c r="ABP72" s="390"/>
      <c r="ABQ72" s="391"/>
      <c r="ABR72" s="392"/>
      <c r="ABS72" s="393"/>
      <c r="ABT72" s="394"/>
      <c r="ABU72" s="395"/>
      <c r="ABV72" s="389"/>
      <c r="ABW72" s="390"/>
      <c r="ABX72" s="391"/>
      <c r="ABY72" s="392"/>
      <c r="ABZ72" s="393"/>
      <c r="ACA72" s="394"/>
      <c r="ACB72" s="395"/>
      <c r="ACC72" s="389"/>
      <c r="ACD72" s="390"/>
      <c r="ACE72" s="391"/>
      <c r="ACF72" s="392"/>
      <c r="ACG72" s="393"/>
      <c r="ACH72" s="394"/>
      <c r="ACI72" s="395"/>
      <c r="ACJ72" s="389"/>
      <c r="ACK72" s="390"/>
      <c r="ACL72" s="391"/>
      <c r="ACM72" s="392"/>
      <c r="ACN72" s="393"/>
      <c r="ACO72" s="394"/>
      <c r="ACP72" s="395"/>
      <c r="ACQ72" s="389"/>
      <c r="ACR72" s="390"/>
      <c r="ACS72" s="391"/>
      <c r="ACT72" s="392"/>
      <c r="ACU72" s="393"/>
      <c r="ACV72" s="394"/>
      <c r="ACW72" s="395"/>
      <c r="ACX72" s="389"/>
      <c r="ACY72" s="390"/>
      <c r="ACZ72" s="391"/>
      <c r="ADA72" s="392"/>
      <c r="ADB72" s="393"/>
      <c r="ADC72" s="394"/>
      <c r="ADD72" s="395"/>
      <c r="ADE72" s="389"/>
      <c r="ADF72" s="390"/>
      <c r="ADG72" s="391"/>
      <c r="ADH72" s="392"/>
      <c r="ADI72" s="393"/>
      <c r="ADJ72" s="394"/>
      <c r="ADK72" s="395"/>
      <c r="ADL72" s="389"/>
      <c r="ADM72" s="390"/>
      <c r="ADN72" s="391"/>
      <c r="ADO72" s="392"/>
      <c r="ADP72" s="393"/>
      <c r="ADQ72" s="394"/>
      <c r="ADR72" s="395"/>
      <c r="ADS72" s="389"/>
      <c r="ADT72" s="390"/>
      <c r="ADU72" s="391"/>
      <c r="ADV72" s="392"/>
      <c r="ADW72" s="393"/>
      <c r="ADX72" s="394"/>
      <c r="ADY72" s="395"/>
      <c r="ADZ72" s="389"/>
      <c r="AEA72" s="390"/>
      <c r="AEB72" s="391"/>
      <c r="AEC72" s="392"/>
      <c r="AED72" s="393"/>
      <c r="AEE72" s="394"/>
      <c r="AEF72" s="395"/>
      <c r="AEG72" s="389"/>
      <c r="AEH72" s="390"/>
      <c r="AEI72" s="391"/>
      <c r="AEJ72" s="392"/>
      <c r="AEK72" s="393"/>
      <c r="AEL72" s="394"/>
      <c r="AEM72" s="395"/>
      <c r="AEN72" s="389"/>
      <c r="AEO72" s="390"/>
      <c r="AEP72" s="391"/>
      <c r="AEQ72" s="392"/>
      <c r="AER72" s="393"/>
      <c r="AES72" s="394"/>
      <c r="AET72" s="395"/>
      <c r="AEU72" s="389"/>
      <c r="AEV72" s="390"/>
      <c r="AEW72" s="391"/>
      <c r="AEX72" s="392"/>
      <c r="AEY72" s="393"/>
      <c r="AEZ72" s="394"/>
      <c r="AFA72" s="395"/>
      <c r="AFB72" s="389"/>
      <c r="AFC72" s="390"/>
      <c r="AFD72" s="391"/>
      <c r="AFE72" s="392"/>
      <c r="AFF72" s="393"/>
      <c r="AFG72" s="394"/>
      <c r="AFH72" s="395"/>
      <c r="AFI72" s="389"/>
      <c r="AFJ72" s="390"/>
      <c r="AFK72" s="391"/>
      <c r="AFL72" s="392"/>
      <c r="AFM72" s="393"/>
      <c r="AFN72" s="394"/>
      <c r="AFO72" s="395"/>
      <c r="AFP72" s="389"/>
      <c r="AFQ72" s="390"/>
      <c r="AFR72" s="391"/>
      <c r="AFS72" s="392"/>
      <c r="AFT72" s="393"/>
      <c r="AFU72" s="394"/>
      <c r="AFV72" s="395"/>
      <c r="AFW72" s="389"/>
      <c r="AFX72" s="390"/>
      <c r="AFY72" s="391"/>
      <c r="AFZ72" s="392"/>
      <c r="AGA72" s="393"/>
      <c r="AGB72" s="394"/>
      <c r="AGC72" s="395"/>
      <c r="AGD72" s="389"/>
      <c r="AGE72" s="390"/>
      <c r="AGF72" s="391"/>
      <c r="AGG72" s="392"/>
      <c r="AGH72" s="393"/>
      <c r="AGI72" s="394"/>
      <c r="AGJ72" s="395"/>
      <c r="AGK72" s="389"/>
      <c r="AGL72" s="390"/>
      <c r="AGM72" s="391"/>
      <c r="AGN72" s="392"/>
      <c r="AGO72" s="393"/>
      <c r="AGP72" s="394"/>
      <c r="AGQ72" s="395"/>
      <c r="AGR72" s="389"/>
      <c r="AGS72" s="390"/>
      <c r="AGT72" s="391"/>
      <c r="AGU72" s="392"/>
      <c r="AGV72" s="393"/>
      <c r="AGW72" s="394"/>
      <c r="AGX72" s="395"/>
      <c r="AGY72" s="389"/>
      <c r="AGZ72" s="390"/>
      <c r="AHA72" s="391"/>
      <c r="AHB72" s="392"/>
      <c r="AHC72" s="393"/>
      <c r="AHD72" s="394"/>
      <c r="AHE72" s="395"/>
      <c r="AHF72" s="389"/>
      <c r="AHG72" s="390"/>
      <c r="AHH72" s="391"/>
      <c r="AHI72" s="392"/>
      <c r="AHJ72" s="393"/>
      <c r="AHK72" s="394"/>
      <c r="AHL72" s="395"/>
      <c r="AHM72" s="389"/>
      <c r="AHN72" s="390"/>
      <c r="AHO72" s="391"/>
      <c r="AHP72" s="392"/>
      <c r="AHQ72" s="393"/>
      <c r="AHR72" s="394"/>
      <c r="AHS72" s="395"/>
      <c r="AHT72" s="389"/>
      <c r="AHU72" s="390"/>
      <c r="AHV72" s="391"/>
      <c r="AHW72" s="392"/>
      <c r="AHX72" s="393"/>
      <c r="AHY72" s="394"/>
      <c r="AHZ72" s="395"/>
      <c r="AIA72" s="389"/>
      <c r="AIB72" s="390"/>
      <c r="AIC72" s="391"/>
      <c r="AID72" s="392"/>
      <c r="AIE72" s="393"/>
      <c r="AIF72" s="394"/>
      <c r="AIG72" s="395"/>
      <c r="AIH72" s="389"/>
      <c r="AII72" s="390"/>
      <c r="AIJ72" s="391"/>
      <c r="AIK72" s="392"/>
      <c r="AIL72" s="393"/>
      <c r="AIM72" s="394"/>
      <c r="AIN72" s="395"/>
      <c r="AIO72" s="389"/>
      <c r="AIP72" s="390"/>
      <c r="AIQ72" s="391"/>
      <c r="AIR72" s="392"/>
      <c r="AIS72" s="393"/>
      <c r="AIT72" s="394"/>
      <c r="AIU72" s="395"/>
      <c r="AIV72" s="389"/>
      <c r="AIW72" s="390"/>
      <c r="AIX72" s="391"/>
      <c r="AIY72" s="392"/>
      <c r="AIZ72" s="393"/>
      <c r="AJA72" s="394"/>
      <c r="AJB72" s="395"/>
      <c r="AJC72" s="389"/>
      <c r="AJD72" s="390"/>
      <c r="AJE72" s="391"/>
      <c r="AJF72" s="392"/>
      <c r="AJG72" s="393"/>
      <c r="AJH72" s="394"/>
      <c r="AJI72" s="395"/>
      <c r="AJJ72" s="389"/>
      <c r="AJK72" s="390"/>
      <c r="AJL72" s="391"/>
      <c r="AJM72" s="392"/>
      <c r="AJN72" s="393"/>
      <c r="AJO72" s="394"/>
      <c r="AJP72" s="395"/>
      <c r="AJQ72" s="389"/>
      <c r="AJR72" s="390"/>
      <c r="AJS72" s="391"/>
      <c r="AJT72" s="392"/>
      <c r="AJU72" s="393"/>
      <c r="AJV72" s="394"/>
      <c r="AJW72" s="395"/>
      <c r="AJX72" s="389"/>
      <c r="AJY72" s="390"/>
      <c r="AJZ72" s="391"/>
      <c r="AKA72" s="392"/>
      <c r="AKB72" s="393"/>
      <c r="AKC72" s="394"/>
      <c r="AKD72" s="395"/>
      <c r="AKE72" s="389"/>
      <c r="AKF72" s="390"/>
      <c r="AKG72" s="391"/>
      <c r="AKH72" s="392"/>
      <c r="AKI72" s="393"/>
      <c r="AKJ72" s="394"/>
      <c r="AKK72" s="395"/>
      <c r="AKL72" s="389"/>
      <c r="AKM72" s="390"/>
      <c r="AKN72" s="391"/>
      <c r="AKO72" s="392"/>
      <c r="AKP72" s="393"/>
      <c r="AKQ72" s="394"/>
      <c r="AKR72" s="395"/>
      <c r="AKS72" s="389"/>
      <c r="AKT72" s="390"/>
      <c r="AKU72" s="391"/>
      <c r="AKV72" s="392"/>
      <c r="AKW72" s="393"/>
      <c r="AKX72" s="394"/>
      <c r="AKY72" s="395"/>
      <c r="AKZ72" s="389"/>
      <c r="ALA72" s="390"/>
      <c r="ALB72" s="391"/>
      <c r="ALC72" s="392"/>
      <c r="ALD72" s="393"/>
      <c r="ALE72" s="394"/>
      <c r="ALF72" s="395"/>
      <c r="ALG72" s="389"/>
      <c r="ALH72" s="390"/>
      <c r="ALI72" s="391"/>
      <c r="ALJ72" s="392"/>
      <c r="ALK72" s="393"/>
      <c r="ALL72" s="394"/>
      <c r="ALM72" s="395"/>
      <c r="ALN72" s="389"/>
      <c r="ALO72" s="390"/>
      <c r="ALP72" s="391"/>
      <c r="ALQ72" s="392"/>
      <c r="ALR72" s="393"/>
      <c r="ALS72" s="394"/>
      <c r="ALT72" s="395"/>
      <c r="ALU72" s="389"/>
      <c r="ALV72" s="390"/>
      <c r="ALW72" s="391"/>
      <c r="ALX72" s="392"/>
      <c r="ALY72" s="393"/>
      <c r="ALZ72" s="394"/>
      <c r="AMA72" s="395"/>
      <c r="AMB72" s="389"/>
      <c r="AMC72" s="390"/>
      <c r="AMD72" s="391"/>
      <c r="AME72" s="392"/>
      <c r="AMF72" s="393"/>
      <c r="AMG72" s="394"/>
      <c r="AMH72" s="395"/>
      <c r="AMI72" s="389"/>
      <c r="AMJ72" s="390"/>
      <c r="AMK72" s="391"/>
      <c r="AML72" s="392"/>
      <c r="AMM72" s="393"/>
      <c r="AMN72" s="394"/>
      <c r="AMO72" s="395"/>
      <c r="AMP72" s="389"/>
      <c r="AMQ72" s="390"/>
      <c r="AMR72" s="391"/>
      <c r="AMS72" s="392"/>
      <c r="AMT72" s="393"/>
      <c r="AMU72" s="394"/>
      <c r="AMV72" s="395"/>
      <c r="AMW72" s="389"/>
      <c r="AMX72" s="390"/>
      <c r="AMY72" s="391"/>
      <c r="AMZ72" s="392"/>
      <c r="ANA72" s="393"/>
      <c r="ANB72" s="394"/>
      <c r="ANC72" s="395"/>
      <c r="AND72" s="389"/>
      <c r="ANE72" s="390"/>
      <c r="ANF72" s="391"/>
      <c r="ANG72" s="392"/>
      <c r="ANH72" s="393"/>
      <c r="ANI72" s="394"/>
      <c r="ANJ72" s="395"/>
      <c r="ANK72" s="389"/>
      <c r="ANL72" s="390"/>
      <c r="ANM72" s="391"/>
      <c r="ANN72" s="392"/>
      <c r="ANO72" s="393"/>
      <c r="ANP72" s="394"/>
      <c r="ANQ72" s="395"/>
      <c r="ANR72" s="389"/>
      <c r="ANS72" s="390"/>
      <c r="ANT72" s="391"/>
      <c r="ANU72" s="392"/>
      <c r="ANV72" s="393"/>
      <c r="ANW72" s="394"/>
      <c r="ANX72" s="395"/>
      <c r="ANY72" s="389"/>
      <c r="ANZ72" s="390"/>
      <c r="AOA72" s="391"/>
      <c r="AOB72" s="392"/>
      <c r="AOC72" s="393"/>
      <c r="AOD72" s="394"/>
      <c r="AOE72" s="395"/>
      <c r="AOF72" s="389"/>
      <c r="AOG72" s="390"/>
      <c r="AOH72" s="391"/>
      <c r="AOI72" s="392"/>
      <c r="AOJ72" s="393"/>
      <c r="AOK72" s="394"/>
      <c r="AOL72" s="395"/>
      <c r="AOM72" s="389"/>
      <c r="AON72" s="390"/>
      <c r="AOO72" s="391"/>
      <c r="AOP72" s="392"/>
      <c r="AOQ72" s="393"/>
      <c r="AOR72" s="394"/>
      <c r="AOS72" s="395"/>
      <c r="AOT72" s="389"/>
      <c r="AOU72" s="390"/>
      <c r="AOV72" s="391"/>
      <c r="AOW72" s="392"/>
      <c r="AOX72" s="393"/>
      <c r="AOY72" s="394"/>
      <c r="AOZ72" s="395"/>
      <c r="APA72" s="389"/>
      <c r="APB72" s="390"/>
      <c r="APC72" s="391"/>
      <c r="APD72" s="392"/>
      <c r="APE72" s="393"/>
      <c r="APF72" s="394"/>
      <c r="APG72" s="395"/>
      <c r="APH72" s="389"/>
      <c r="API72" s="390"/>
      <c r="APJ72" s="391"/>
      <c r="APK72" s="392"/>
      <c r="APL72" s="393"/>
      <c r="APM72" s="394"/>
      <c r="APN72" s="395"/>
      <c r="APO72" s="389"/>
      <c r="APP72" s="390"/>
      <c r="APQ72" s="391"/>
      <c r="APR72" s="392"/>
      <c r="APS72" s="393"/>
      <c r="APT72" s="394"/>
      <c r="APU72" s="395"/>
      <c r="APV72" s="389"/>
      <c r="APW72" s="390"/>
      <c r="APX72" s="391"/>
      <c r="APY72" s="392"/>
      <c r="APZ72" s="393"/>
      <c r="AQA72" s="394"/>
      <c r="AQB72" s="395"/>
      <c r="AQC72" s="389"/>
      <c r="AQD72" s="390"/>
      <c r="AQE72" s="391"/>
      <c r="AQF72" s="392"/>
      <c r="AQG72" s="393"/>
      <c r="AQH72" s="394"/>
      <c r="AQI72" s="395"/>
      <c r="AQJ72" s="389"/>
      <c r="AQK72" s="390"/>
      <c r="AQL72" s="391"/>
      <c r="AQM72" s="392"/>
      <c r="AQN72" s="393"/>
      <c r="AQO72" s="394"/>
      <c r="AQP72" s="395"/>
      <c r="AQQ72" s="389"/>
      <c r="AQR72" s="390"/>
      <c r="AQS72" s="391"/>
      <c r="AQT72" s="392"/>
      <c r="AQU72" s="393"/>
      <c r="AQV72" s="394"/>
      <c r="AQW72" s="395"/>
      <c r="AQX72" s="389"/>
      <c r="AQY72" s="390"/>
      <c r="AQZ72" s="391"/>
      <c r="ARA72" s="392"/>
      <c r="ARB72" s="393"/>
      <c r="ARC72" s="394"/>
      <c r="ARD72" s="395"/>
      <c r="ARE72" s="389"/>
      <c r="ARF72" s="390"/>
      <c r="ARG72" s="391"/>
      <c r="ARH72" s="392"/>
      <c r="ARI72" s="393"/>
      <c r="ARJ72" s="394"/>
      <c r="ARK72" s="395"/>
      <c r="ARL72" s="389"/>
      <c r="ARM72" s="390"/>
      <c r="ARN72" s="391"/>
      <c r="ARO72" s="392"/>
      <c r="ARP72" s="393"/>
      <c r="ARQ72" s="394"/>
      <c r="ARR72" s="395"/>
      <c r="ARS72" s="389"/>
      <c r="ART72" s="390"/>
      <c r="ARU72" s="391"/>
      <c r="ARV72" s="392"/>
      <c r="ARW72" s="393"/>
      <c r="ARX72" s="394"/>
      <c r="ARY72" s="395"/>
      <c r="ARZ72" s="389"/>
      <c r="ASA72" s="390"/>
      <c r="ASB72" s="391"/>
      <c r="ASC72" s="392"/>
      <c r="ASD72" s="393"/>
      <c r="ASE72" s="394"/>
      <c r="ASF72" s="395"/>
      <c r="ASG72" s="389"/>
      <c r="ASH72" s="390"/>
      <c r="ASI72" s="391"/>
      <c r="ASJ72" s="392"/>
      <c r="ASK72" s="393"/>
      <c r="ASL72" s="394"/>
      <c r="ASM72" s="395"/>
      <c r="ASN72" s="389"/>
      <c r="ASO72" s="390"/>
      <c r="ASP72" s="391"/>
      <c r="ASQ72" s="392"/>
      <c r="ASR72" s="393"/>
      <c r="ASS72" s="394"/>
      <c r="AST72" s="395"/>
      <c r="ASU72" s="389"/>
      <c r="ASV72" s="390"/>
      <c r="ASW72" s="391"/>
      <c r="ASX72" s="392"/>
      <c r="ASY72" s="393"/>
      <c r="ASZ72" s="394"/>
      <c r="ATA72" s="395"/>
      <c r="ATB72" s="389"/>
      <c r="ATC72" s="390"/>
      <c r="ATD72" s="391"/>
      <c r="ATE72" s="392"/>
      <c r="ATF72" s="393"/>
      <c r="ATG72" s="394"/>
      <c r="ATH72" s="395"/>
      <c r="ATI72" s="389"/>
      <c r="ATJ72" s="390"/>
      <c r="ATK72" s="391"/>
      <c r="ATL72" s="392"/>
      <c r="ATM72" s="393"/>
      <c r="ATN72" s="394"/>
      <c r="ATO72" s="395"/>
      <c r="ATP72" s="389"/>
      <c r="ATQ72" s="390"/>
      <c r="ATR72" s="391"/>
      <c r="ATS72" s="392"/>
      <c r="ATT72" s="393"/>
      <c r="ATU72" s="394"/>
      <c r="ATV72" s="395"/>
      <c r="ATW72" s="389"/>
      <c r="ATX72" s="390"/>
      <c r="ATY72" s="391"/>
      <c r="ATZ72" s="392"/>
      <c r="AUA72" s="393"/>
      <c r="AUB72" s="394"/>
      <c r="AUC72" s="395"/>
      <c r="AUD72" s="389"/>
      <c r="AUE72" s="390"/>
      <c r="AUF72" s="391"/>
      <c r="AUG72" s="392"/>
      <c r="AUH72" s="393"/>
      <c r="AUI72" s="394"/>
      <c r="AUJ72" s="395"/>
      <c r="AUK72" s="389"/>
      <c r="AUL72" s="390"/>
      <c r="AUM72" s="391"/>
      <c r="AUN72" s="392"/>
      <c r="AUO72" s="393"/>
      <c r="AUP72" s="394"/>
      <c r="AUQ72" s="395"/>
      <c r="AUR72" s="389"/>
      <c r="AUS72" s="390"/>
      <c r="AUT72" s="391"/>
      <c r="AUU72" s="392"/>
      <c r="AUV72" s="393"/>
      <c r="AUW72" s="394"/>
      <c r="AUX72" s="395"/>
      <c r="AUY72" s="389"/>
      <c r="AUZ72" s="390"/>
      <c r="AVA72" s="391"/>
      <c r="AVB72" s="392"/>
      <c r="AVC72" s="393"/>
      <c r="AVD72" s="394"/>
      <c r="AVE72" s="395"/>
      <c r="AVF72" s="389"/>
      <c r="AVG72" s="390"/>
      <c r="AVH72" s="391"/>
      <c r="AVI72" s="392"/>
      <c r="AVJ72" s="393"/>
      <c r="AVK72" s="394"/>
      <c r="AVL72" s="395"/>
      <c r="AVM72" s="389"/>
      <c r="AVN72" s="390"/>
      <c r="AVO72" s="391"/>
      <c r="AVP72" s="392"/>
      <c r="AVQ72" s="393"/>
      <c r="AVR72" s="394"/>
      <c r="AVS72" s="395"/>
      <c r="AVT72" s="389"/>
      <c r="AVU72" s="390"/>
      <c r="AVV72" s="391"/>
      <c r="AVW72" s="392"/>
      <c r="AVX72" s="393"/>
      <c r="AVY72" s="394"/>
      <c r="AVZ72" s="395"/>
      <c r="AWA72" s="389"/>
      <c r="AWB72" s="390"/>
      <c r="AWC72" s="391"/>
      <c r="AWD72" s="392"/>
      <c r="AWE72" s="393"/>
      <c r="AWF72" s="394"/>
      <c r="AWG72" s="395"/>
      <c r="AWH72" s="389"/>
      <c r="AWI72" s="390"/>
      <c r="AWJ72" s="391"/>
      <c r="AWK72" s="392"/>
      <c r="AWL72" s="393"/>
      <c r="AWM72" s="394"/>
      <c r="AWN72" s="395"/>
      <c r="AWO72" s="389"/>
      <c r="AWP72" s="390"/>
      <c r="AWQ72" s="391"/>
      <c r="AWR72" s="392"/>
      <c r="AWS72" s="393"/>
      <c r="AWT72" s="394"/>
      <c r="AWU72" s="395"/>
      <c r="AWV72" s="389"/>
      <c r="AWW72" s="390"/>
      <c r="AWX72" s="391"/>
      <c r="AWY72" s="392"/>
      <c r="AWZ72" s="393"/>
      <c r="AXA72" s="394"/>
      <c r="AXB72" s="395"/>
      <c r="AXC72" s="389"/>
      <c r="AXD72" s="390"/>
      <c r="AXE72" s="391"/>
      <c r="AXF72" s="392"/>
      <c r="AXG72" s="393"/>
      <c r="AXH72" s="394"/>
      <c r="AXI72" s="395"/>
      <c r="AXJ72" s="389"/>
      <c r="AXK72" s="390"/>
      <c r="AXL72" s="391"/>
      <c r="AXM72" s="392"/>
      <c r="AXN72" s="393"/>
      <c r="AXO72" s="394"/>
      <c r="AXP72" s="395"/>
      <c r="AXQ72" s="389"/>
      <c r="AXR72" s="390"/>
      <c r="AXS72" s="391"/>
      <c r="AXT72" s="392"/>
      <c r="AXU72" s="393"/>
      <c r="AXV72" s="394"/>
      <c r="AXW72" s="395"/>
      <c r="AXX72" s="389"/>
      <c r="AXY72" s="390"/>
      <c r="AXZ72" s="391"/>
      <c r="AYA72" s="392"/>
      <c r="AYB72" s="393"/>
      <c r="AYC72" s="394"/>
      <c r="AYD72" s="395"/>
      <c r="AYE72" s="389"/>
      <c r="AYF72" s="390"/>
      <c r="AYG72" s="391"/>
      <c r="AYH72" s="392"/>
      <c r="AYI72" s="393"/>
      <c r="AYJ72" s="394"/>
      <c r="AYK72" s="395"/>
      <c r="AYL72" s="389"/>
      <c r="AYM72" s="390"/>
      <c r="AYN72" s="391"/>
      <c r="AYO72" s="392"/>
      <c r="AYP72" s="393"/>
      <c r="AYQ72" s="394"/>
      <c r="AYR72" s="395"/>
      <c r="AYS72" s="389"/>
      <c r="AYT72" s="390"/>
      <c r="AYU72" s="391"/>
      <c r="AYV72" s="392"/>
      <c r="AYW72" s="393"/>
      <c r="AYX72" s="394"/>
      <c r="AYY72" s="395"/>
      <c r="AYZ72" s="389"/>
      <c r="AZA72" s="390"/>
      <c r="AZB72" s="391"/>
      <c r="AZC72" s="392"/>
      <c r="AZD72" s="393"/>
      <c r="AZE72" s="394"/>
      <c r="AZF72" s="395"/>
      <c r="AZG72" s="389"/>
      <c r="AZH72" s="390"/>
      <c r="AZI72" s="391"/>
      <c r="AZJ72" s="392"/>
      <c r="AZK72" s="393"/>
      <c r="AZL72" s="394"/>
      <c r="AZM72" s="395"/>
      <c r="AZN72" s="389"/>
      <c r="AZO72" s="390"/>
      <c r="AZP72" s="391"/>
      <c r="AZQ72" s="392"/>
      <c r="AZR72" s="393"/>
      <c r="AZS72" s="394"/>
      <c r="AZT72" s="395"/>
      <c r="AZU72" s="389"/>
      <c r="AZV72" s="390"/>
      <c r="AZW72" s="391"/>
      <c r="AZX72" s="392"/>
      <c r="AZY72" s="393"/>
      <c r="AZZ72" s="394"/>
      <c r="BAA72" s="395"/>
      <c r="BAB72" s="389"/>
      <c r="BAC72" s="390"/>
      <c r="BAD72" s="391"/>
      <c r="BAE72" s="392"/>
      <c r="BAF72" s="393"/>
      <c r="BAG72" s="394"/>
      <c r="BAH72" s="395"/>
      <c r="BAI72" s="389"/>
      <c r="BAJ72" s="390"/>
      <c r="BAK72" s="391"/>
      <c r="BAL72" s="392"/>
      <c r="BAM72" s="393"/>
      <c r="BAN72" s="394"/>
      <c r="BAO72" s="395"/>
      <c r="BAP72" s="389"/>
      <c r="BAQ72" s="390"/>
      <c r="BAR72" s="391"/>
      <c r="BAS72" s="392"/>
      <c r="BAT72" s="393"/>
      <c r="BAU72" s="394"/>
      <c r="BAV72" s="395"/>
      <c r="BAW72" s="389"/>
      <c r="BAX72" s="390"/>
      <c r="BAY72" s="391"/>
      <c r="BAZ72" s="392"/>
      <c r="BBA72" s="393"/>
      <c r="BBB72" s="394"/>
      <c r="BBC72" s="395"/>
      <c r="BBD72" s="389"/>
      <c r="BBE72" s="390"/>
      <c r="BBF72" s="391"/>
      <c r="BBG72" s="392"/>
      <c r="BBH72" s="393"/>
      <c r="BBI72" s="394"/>
      <c r="BBJ72" s="395"/>
      <c r="BBK72" s="389"/>
      <c r="BBL72" s="390"/>
      <c r="BBM72" s="391"/>
      <c r="BBN72" s="392"/>
      <c r="BBO72" s="393"/>
      <c r="BBP72" s="394"/>
      <c r="BBQ72" s="395"/>
      <c r="BBR72" s="389"/>
      <c r="BBS72" s="390"/>
      <c r="BBT72" s="391"/>
      <c r="BBU72" s="392"/>
      <c r="BBV72" s="393"/>
      <c r="BBW72" s="394"/>
      <c r="BBX72" s="395"/>
      <c r="BBY72" s="389"/>
      <c r="BBZ72" s="390"/>
      <c r="BCA72" s="391"/>
      <c r="BCB72" s="392"/>
      <c r="BCC72" s="393"/>
      <c r="BCD72" s="394"/>
      <c r="BCE72" s="395"/>
      <c r="BCF72" s="389"/>
      <c r="BCG72" s="390"/>
      <c r="BCH72" s="391"/>
      <c r="BCI72" s="392"/>
      <c r="BCJ72" s="393"/>
      <c r="BCK72" s="394"/>
      <c r="BCL72" s="395"/>
      <c r="BCM72" s="389"/>
      <c r="BCN72" s="390"/>
      <c r="BCO72" s="391"/>
      <c r="BCP72" s="392"/>
      <c r="BCQ72" s="393"/>
      <c r="BCR72" s="394"/>
      <c r="BCS72" s="395"/>
      <c r="BCT72" s="389"/>
      <c r="BCU72" s="390"/>
      <c r="BCV72" s="391"/>
      <c r="BCW72" s="392"/>
      <c r="BCX72" s="393"/>
      <c r="BCY72" s="394"/>
      <c r="BCZ72" s="395"/>
      <c r="BDA72" s="389"/>
      <c r="BDB72" s="390"/>
      <c r="BDC72" s="391"/>
      <c r="BDD72" s="392"/>
      <c r="BDE72" s="393"/>
      <c r="BDF72" s="394"/>
      <c r="BDG72" s="395"/>
      <c r="BDH72" s="389"/>
      <c r="BDI72" s="390"/>
      <c r="BDJ72" s="391"/>
      <c r="BDK72" s="392"/>
      <c r="BDL72" s="393"/>
      <c r="BDM72" s="394"/>
      <c r="BDN72" s="395"/>
      <c r="BDO72" s="389"/>
      <c r="BDP72" s="390"/>
      <c r="BDQ72" s="391"/>
      <c r="BDR72" s="392"/>
      <c r="BDS72" s="393"/>
      <c r="BDT72" s="394"/>
      <c r="BDU72" s="395"/>
      <c r="BDV72" s="389"/>
      <c r="BDW72" s="390"/>
      <c r="BDX72" s="391"/>
      <c r="BDY72" s="392"/>
      <c r="BDZ72" s="393"/>
      <c r="BEA72" s="394"/>
      <c r="BEB72" s="395"/>
      <c r="BEC72" s="389"/>
      <c r="BED72" s="390"/>
      <c r="BEE72" s="391"/>
      <c r="BEF72" s="392"/>
      <c r="BEG72" s="393"/>
      <c r="BEH72" s="394"/>
      <c r="BEI72" s="395"/>
      <c r="BEJ72" s="389"/>
      <c r="BEK72" s="390"/>
      <c r="BEL72" s="391"/>
      <c r="BEM72" s="392"/>
      <c r="BEN72" s="393"/>
      <c r="BEO72" s="394"/>
      <c r="BEP72" s="395"/>
      <c r="BEQ72" s="389"/>
      <c r="BER72" s="390"/>
      <c r="BES72" s="391"/>
      <c r="BET72" s="392"/>
      <c r="BEU72" s="393"/>
      <c r="BEV72" s="394"/>
      <c r="BEW72" s="395"/>
      <c r="BEX72" s="389"/>
      <c r="BEY72" s="390"/>
      <c r="BEZ72" s="391"/>
      <c r="BFA72" s="392"/>
      <c r="BFB72" s="393"/>
      <c r="BFC72" s="394"/>
      <c r="BFD72" s="395"/>
      <c r="BFE72" s="389"/>
      <c r="BFF72" s="390"/>
      <c r="BFG72" s="391"/>
      <c r="BFH72" s="392"/>
      <c r="BFI72" s="393"/>
      <c r="BFJ72" s="394"/>
      <c r="BFK72" s="395"/>
      <c r="BFL72" s="389"/>
      <c r="BFM72" s="390"/>
      <c r="BFN72" s="391"/>
      <c r="BFO72" s="392"/>
      <c r="BFP72" s="393"/>
      <c r="BFQ72" s="394"/>
      <c r="BFR72" s="395"/>
      <c r="BFS72" s="389"/>
      <c r="BFT72" s="390"/>
      <c r="BFU72" s="391"/>
      <c r="BFV72" s="392"/>
      <c r="BFW72" s="393"/>
      <c r="BFX72" s="394"/>
      <c r="BFY72" s="395"/>
      <c r="BFZ72" s="389"/>
      <c r="BGA72" s="390"/>
      <c r="BGB72" s="391"/>
      <c r="BGC72" s="392"/>
      <c r="BGD72" s="393"/>
      <c r="BGE72" s="394"/>
      <c r="BGF72" s="395"/>
      <c r="BGG72" s="389"/>
      <c r="BGH72" s="390"/>
      <c r="BGI72" s="391"/>
      <c r="BGJ72" s="392"/>
      <c r="BGK72" s="393"/>
      <c r="BGL72" s="394"/>
      <c r="BGM72" s="395"/>
      <c r="BGN72" s="389"/>
      <c r="BGO72" s="390"/>
      <c r="BGP72" s="391"/>
      <c r="BGQ72" s="392"/>
      <c r="BGR72" s="393"/>
      <c r="BGS72" s="394"/>
      <c r="BGT72" s="395"/>
      <c r="BGU72" s="389"/>
      <c r="BGV72" s="390"/>
      <c r="BGW72" s="391"/>
      <c r="BGX72" s="392"/>
      <c r="BGY72" s="393"/>
      <c r="BGZ72" s="394"/>
      <c r="BHA72" s="395"/>
      <c r="BHB72" s="389"/>
      <c r="BHC72" s="390"/>
      <c r="BHD72" s="391"/>
      <c r="BHE72" s="392"/>
      <c r="BHF72" s="393"/>
      <c r="BHG72" s="394"/>
      <c r="BHH72" s="395"/>
      <c r="BHI72" s="389"/>
      <c r="BHJ72" s="390"/>
      <c r="BHK72" s="391"/>
      <c r="BHL72" s="392"/>
      <c r="BHM72" s="393"/>
      <c r="BHN72" s="394"/>
      <c r="BHO72" s="395"/>
      <c r="BHP72" s="389"/>
      <c r="BHQ72" s="390"/>
      <c r="BHR72" s="391"/>
      <c r="BHS72" s="392"/>
      <c r="BHT72" s="393"/>
      <c r="BHU72" s="394"/>
      <c r="BHV72" s="395"/>
      <c r="BHW72" s="389"/>
      <c r="BHX72" s="390"/>
      <c r="BHY72" s="391"/>
      <c r="BHZ72" s="392"/>
      <c r="BIA72" s="393"/>
      <c r="BIB72" s="394"/>
      <c r="BIC72" s="395"/>
      <c r="BID72" s="389"/>
      <c r="BIE72" s="390"/>
      <c r="BIF72" s="391"/>
      <c r="BIG72" s="392"/>
      <c r="BIH72" s="393"/>
      <c r="BII72" s="394"/>
      <c r="BIJ72" s="395"/>
      <c r="BIK72" s="389"/>
      <c r="BIL72" s="390"/>
      <c r="BIM72" s="391"/>
      <c r="BIN72" s="392"/>
      <c r="BIO72" s="393"/>
      <c r="BIP72" s="394"/>
      <c r="BIQ72" s="395"/>
      <c r="BIR72" s="389"/>
      <c r="BIS72" s="390"/>
      <c r="BIT72" s="391"/>
      <c r="BIU72" s="392"/>
      <c r="BIV72" s="393"/>
      <c r="BIW72" s="394"/>
      <c r="BIX72" s="395"/>
      <c r="BIY72" s="389"/>
      <c r="BIZ72" s="390"/>
      <c r="BJA72" s="391"/>
      <c r="BJB72" s="392"/>
      <c r="BJC72" s="393"/>
      <c r="BJD72" s="394"/>
      <c r="BJE72" s="395"/>
      <c r="BJF72" s="389"/>
      <c r="BJG72" s="390"/>
      <c r="BJH72" s="391"/>
      <c r="BJI72" s="392"/>
      <c r="BJJ72" s="393"/>
      <c r="BJK72" s="394"/>
      <c r="BJL72" s="395"/>
      <c r="BJM72" s="389"/>
      <c r="BJN72" s="390"/>
      <c r="BJO72" s="391"/>
      <c r="BJP72" s="392"/>
      <c r="BJQ72" s="393"/>
      <c r="BJR72" s="394"/>
      <c r="BJS72" s="395"/>
      <c r="BJT72" s="389"/>
      <c r="BJU72" s="390"/>
      <c r="BJV72" s="391"/>
      <c r="BJW72" s="392"/>
      <c r="BJX72" s="393"/>
      <c r="BJY72" s="394"/>
      <c r="BJZ72" s="395"/>
      <c r="BKA72" s="389"/>
      <c r="BKB72" s="390"/>
      <c r="BKC72" s="391"/>
      <c r="BKD72" s="392"/>
      <c r="BKE72" s="393"/>
      <c r="BKF72" s="394"/>
      <c r="BKG72" s="395"/>
      <c r="BKH72" s="389"/>
      <c r="BKI72" s="390"/>
      <c r="BKJ72" s="391"/>
      <c r="BKK72" s="392"/>
      <c r="BKL72" s="393"/>
      <c r="BKM72" s="394"/>
      <c r="BKN72" s="395"/>
      <c r="BKO72" s="389"/>
      <c r="BKP72" s="390"/>
      <c r="BKQ72" s="391"/>
      <c r="BKR72" s="392"/>
      <c r="BKS72" s="393"/>
      <c r="BKT72" s="394"/>
      <c r="BKU72" s="395"/>
      <c r="BKV72" s="389"/>
      <c r="BKW72" s="390"/>
      <c r="BKX72" s="391"/>
      <c r="BKY72" s="392"/>
      <c r="BKZ72" s="393"/>
      <c r="BLA72" s="394"/>
      <c r="BLB72" s="395"/>
      <c r="BLC72" s="389"/>
      <c r="BLD72" s="390"/>
      <c r="BLE72" s="391"/>
      <c r="BLF72" s="392"/>
      <c r="BLG72" s="393"/>
      <c r="BLH72" s="394"/>
      <c r="BLI72" s="395"/>
      <c r="BLJ72" s="389"/>
      <c r="BLK72" s="390"/>
      <c r="BLL72" s="391"/>
      <c r="BLM72" s="392"/>
      <c r="BLN72" s="393"/>
      <c r="BLO72" s="394"/>
      <c r="BLP72" s="395"/>
      <c r="BLQ72" s="389"/>
      <c r="BLR72" s="390"/>
      <c r="BLS72" s="391"/>
      <c r="BLT72" s="392"/>
      <c r="BLU72" s="393"/>
      <c r="BLV72" s="394"/>
      <c r="BLW72" s="395"/>
      <c r="BLX72" s="389"/>
      <c r="BLY72" s="390"/>
      <c r="BLZ72" s="391"/>
      <c r="BMA72" s="392"/>
      <c r="BMB72" s="393"/>
      <c r="BMC72" s="394"/>
      <c r="BMD72" s="395"/>
      <c r="BME72" s="389"/>
      <c r="BMF72" s="390"/>
      <c r="BMG72" s="391"/>
      <c r="BMH72" s="392"/>
      <c r="BMI72" s="393"/>
      <c r="BMJ72" s="394"/>
      <c r="BMK72" s="395"/>
      <c r="BML72" s="389"/>
      <c r="BMM72" s="390"/>
      <c r="BMN72" s="391"/>
      <c r="BMO72" s="392"/>
      <c r="BMP72" s="393"/>
      <c r="BMQ72" s="394"/>
      <c r="BMR72" s="395"/>
      <c r="BMS72" s="389"/>
      <c r="BMT72" s="390"/>
      <c r="BMU72" s="391"/>
      <c r="BMV72" s="392"/>
      <c r="BMW72" s="393"/>
      <c r="BMX72" s="394"/>
      <c r="BMY72" s="395"/>
      <c r="BMZ72" s="389"/>
      <c r="BNA72" s="390"/>
      <c r="BNB72" s="391"/>
      <c r="BNC72" s="392"/>
      <c r="BND72" s="393"/>
      <c r="BNE72" s="394"/>
      <c r="BNF72" s="395"/>
      <c r="BNG72" s="389"/>
      <c r="BNH72" s="390"/>
      <c r="BNI72" s="391"/>
      <c r="BNJ72" s="392"/>
      <c r="BNK72" s="393"/>
      <c r="BNL72" s="394"/>
      <c r="BNM72" s="395"/>
      <c r="BNN72" s="389"/>
      <c r="BNO72" s="390"/>
      <c r="BNP72" s="391"/>
      <c r="BNQ72" s="392"/>
      <c r="BNR72" s="393"/>
      <c r="BNS72" s="394"/>
      <c r="BNT72" s="395"/>
      <c r="BNU72" s="389"/>
      <c r="BNV72" s="390"/>
      <c r="BNW72" s="391"/>
      <c r="BNX72" s="392"/>
      <c r="BNY72" s="393"/>
      <c r="BNZ72" s="394"/>
      <c r="BOA72" s="395"/>
      <c r="BOB72" s="389"/>
      <c r="BOC72" s="390"/>
      <c r="BOD72" s="391"/>
      <c r="BOE72" s="392"/>
      <c r="BOF72" s="393"/>
      <c r="BOG72" s="394"/>
      <c r="BOH72" s="395"/>
      <c r="BOI72" s="389"/>
      <c r="BOJ72" s="390"/>
      <c r="BOK72" s="391"/>
      <c r="BOL72" s="392"/>
      <c r="BOM72" s="393"/>
      <c r="BON72" s="394"/>
      <c r="BOO72" s="395"/>
      <c r="BOP72" s="389"/>
      <c r="BOQ72" s="390"/>
      <c r="BOR72" s="391"/>
      <c r="BOS72" s="392"/>
      <c r="BOT72" s="393"/>
      <c r="BOU72" s="394"/>
      <c r="BOV72" s="395"/>
      <c r="BOW72" s="389"/>
      <c r="BOX72" s="390"/>
      <c r="BOY72" s="391"/>
      <c r="BOZ72" s="392"/>
      <c r="BPA72" s="393"/>
      <c r="BPB72" s="394"/>
      <c r="BPC72" s="395"/>
      <c r="BPD72" s="389"/>
      <c r="BPE72" s="390"/>
      <c r="BPF72" s="391"/>
      <c r="BPG72" s="392"/>
      <c r="BPH72" s="393"/>
      <c r="BPI72" s="394"/>
      <c r="BPJ72" s="395"/>
      <c r="BPK72" s="389"/>
      <c r="BPL72" s="390"/>
      <c r="BPM72" s="391"/>
      <c r="BPN72" s="392"/>
      <c r="BPO72" s="393"/>
      <c r="BPP72" s="394"/>
      <c r="BPQ72" s="395"/>
      <c r="BPR72" s="389"/>
      <c r="BPS72" s="390"/>
      <c r="BPT72" s="391"/>
      <c r="BPU72" s="392"/>
      <c r="BPV72" s="393"/>
      <c r="BPW72" s="394"/>
      <c r="BPX72" s="395"/>
      <c r="BPY72" s="389"/>
      <c r="BPZ72" s="390"/>
      <c r="BQA72" s="391"/>
      <c r="BQB72" s="392"/>
      <c r="BQC72" s="393"/>
      <c r="BQD72" s="394"/>
      <c r="BQE72" s="395"/>
      <c r="BQF72" s="389"/>
      <c r="BQG72" s="390"/>
      <c r="BQH72" s="391"/>
      <c r="BQI72" s="392"/>
      <c r="BQJ72" s="393"/>
      <c r="BQK72" s="394"/>
      <c r="BQL72" s="395"/>
      <c r="BQM72" s="389"/>
      <c r="BQN72" s="390"/>
      <c r="BQO72" s="391"/>
      <c r="BQP72" s="392"/>
      <c r="BQQ72" s="393"/>
      <c r="BQR72" s="394"/>
      <c r="BQS72" s="395"/>
      <c r="BQT72" s="389"/>
      <c r="BQU72" s="390"/>
      <c r="BQV72" s="391"/>
      <c r="BQW72" s="392"/>
      <c r="BQX72" s="393"/>
      <c r="BQY72" s="394"/>
      <c r="BQZ72" s="395"/>
      <c r="BRA72" s="389"/>
      <c r="BRB72" s="390"/>
      <c r="BRC72" s="391"/>
      <c r="BRD72" s="392"/>
      <c r="BRE72" s="393"/>
      <c r="BRF72" s="394"/>
      <c r="BRG72" s="395"/>
      <c r="BRH72" s="389"/>
      <c r="BRI72" s="390"/>
      <c r="BRJ72" s="391"/>
      <c r="BRK72" s="392"/>
      <c r="BRL72" s="393"/>
      <c r="BRM72" s="394"/>
      <c r="BRN72" s="395"/>
      <c r="BRO72" s="389"/>
      <c r="BRP72" s="390"/>
      <c r="BRQ72" s="391"/>
      <c r="BRR72" s="392"/>
      <c r="BRS72" s="393"/>
      <c r="BRT72" s="394"/>
      <c r="BRU72" s="395"/>
      <c r="BRV72" s="389"/>
      <c r="BRW72" s="390"/>
      <c r="BRX72" s="391"/>
      <c r="BRY72" s="392"/>
      <c r="BRZ72" s="393"/>
      <c r="BSA72" s="394"/>
      <c r="BSB72" s="395"/>
      <c r="BSC72" s="389"/>
      <c r="BSD72" s="390"/>
      <c r="BSE72" s="391"/>
      <c r="BSF72" s="392"/>
      <c r="BSG72" s="393"/>
      <c r="BSH72" s="394"/>
      <c r="BSI72" s="395"/>
      <c r="BSJ72" s="389"/>
      <c r="BSK72" s="390"/>
      <c r="BSL72" s="391"/>
      <c r="BSM72" s="392"/>
      <c r="BSN72" s="393"/>
      <c r="BSO72" s="394"/>
      <c r="BSP72" s="395"/>
      <c r="BSQ72" s="389"/>
      <c r="BSR72" s="390"/>
      <c r="BSS72" s="391"/>
      <c r="BST72" s="392"/>
      <c r="BSU72" s="393"/>
      <c r="BSV72" s="394"/>
      <c r="BSW72" s="395"/>
      <c r="BSX72" s="389"/>
      <c r="BSY72" s="390"/>
      <c r="BSZ72" s="391"/>
      <c r="BTA72" s="392"/>
      <c r="BTB72" s="393"/>
      <c r="BTC72" s="394"/>
      <c r="BTD72" s="395"/>
      <c r="BTE72" s="389"/>
      <c r="BTF72" s="390"/>
      <c r="BTG72" s="391"/>
      <c r="BTH72" s="392"/>
      <c r="BTI72" s="393"/>
      <c r="BTJ72" s="394"/>
      <c r="BTK72" s="395"/>
      <c r="BTL72" s="389"/>
      <c r="BTM72" s="390"/>
      <c r="BTN72" s="391"/>
      <c r="BTO72" s="392"/>
      <c r="BTP72" s="393"/>
      <c r="BTQ72" s="394"/>
      <c r="BTR72" s="395"/>
      <c r="BTS72" s="389"/>
      <c r="BTT72" s="390"/>
      <c r="BTU72" s="391"/>
      <c r="BTV72" s="392"/>
      <c r="BTW72" s="393"/>
      <c r="BTX72" s="394"/>
      <c r="BTY72" s="395"/>
      <c r="BTZ72" s="389"/>
      <c r="BUA72" s="390"/>
      <c r="BUB72" s="391"/>
      <c r="BUC72" s="392"/>
      <c r="BUD72" s="393"/>
      <c r="BUE72" s="394"/>
      <c r="BUF72" s="395"/>
      <c r="BUG72" s="389"/>
      <c r="BUH72" s="390"/>
      <c r="BUI72" s="391"/>
      <c r="BUJ72" s="392"/>
      <c r="BUK72" s="393"/>
      <c r="BUL72" s="394"/>
      <c r="BUM72" s="395"/>
      <c r="BUN72" s="389"/>
      <c r="BUO72" s="390"/>
      <c r="BUP72" s="391"/>
      <c r="BUQ72" s="392"/>
      <c r="BUR72" s="393"/>
      <c r="BUS72" s="394"/>
      <c r="BUT72" s="395"/>
      <c r="BUU72" s="389"/>
      <c r="BUV72" s="390"/>
      <c r="BUW72" s="391"/>
      <c r="BUX72" s="392"/>
      <c r="BUY72" s="393"/>
      <c r="BUZ72" s="394"/>
      <c r="BVA72" s="395"/>
      <c r="BVB72" s="389"/>
      <c r="BVC72" s="390"/>
      <c r="BVD72" s="391"/>
      <c r="BVE72" s="392"/>
      <c r="BVF72" s="393"/>
      <c r="BVG72" s="394"/>
      <c r="BVH72" s="395"/>
      <c r="BVI72" s="389"/>
      <c r="BVJ72" s="390"/>
      <c r="BVK72" s="391"/>
      <c r="BVL72" s="392"/>
      <c r="BVM72" s="393"/>
      <c r="BVN72" s="394"/>
      <c r="BVO72" s="395"/>
      <c r="BVP72" s="389"/>
      <c r="BVQ72" s="390"/>
      <c r="BVR72" s="391"/>
      <c r="BVS72" s="392"/>
      <c r="BVT72" s="393"/>
      <c r="BVU72" s="394"/>
      <c r="BVV72" s="395"/>
      <c r="BVW72" s="389"/>
      <c r="BVX72" s="390"/>
      <c r="BVY72" s="391"/>
      <c r="BVZ72" s="392"/>
      <c r="BWA72" s="393"/>
      <c r="BWB72" s="394"/>
      <c r="BWC72" s="395"/>
      <c r="BWD72" s="389"/>
      <c r="BWE72" s="390"/>
      <c r="BWF72" s="391"/>
      <c r="BWG72" s="392"/>
      <c r="BWH72" s="393"/>
      <c r="BWI72" s="394"/>
      <c r="BWJ72" s="395"/>
      <c r="BWK72" s="389"/>
      <c r="BWL72" s="390"/>
      <c r="BWM72" s="391"/>
      <c r="BWN72" s="392"/>
      <c r="BWO72" s="393"/>
      <c r="BWP72" s="394"/>
      <c r="BWQ72" s="395"/>
      <c r="BWR72" s="389"/>
      <c r="BWS72" s="390"/>
      <c r="BWT72" s="391"/>
      <c r="BWU72" s="392"/>
      <c r="BWV72" s="393"/>
      <c r="BWW72" s="394"/>
      <c r="BWX72" s="395"/>
      <c r="BWY72" s="389"/>
      <c r="BWZ72" s="390"/>
      <c r="BXA72" s="391"/>
      <c r="BXB72" s="392"/>
      <c r="BXC72" s="393"/>
      <c r="BXD72" s="394"/>
      <c r="BXE72" s="395"/>
      <c r="BXF72" s="389"/>
      <c r="BXG72" s="390"/>
      <c r="BXH72" s="391"/>
      <c r="BXI72" s="392"/>
      <c r="BXJ72" s="393"/>
      <c r="BXK72" s="394"/>
      <c r="BXL72" s="395"/>
      <c r="BXM72" s="389"/>
      <c r="BXN72" s="390"/>
      <c r="BXO72" s="391"/>
      <c r="BXP72" s="392"/>
      <c r="BXQ72" s="393"/>
      <c r="BXR72" s="394"/>
      <c r="BXS72" s="395"/>
      <c r="BXT72" s="389"/>
      <c r="BXU72" s="390"/>
      <c r="BXV72" s="391"/>
      <c r="BXW72" s="392"/>
      <c r="BXX72" s="393"/>
      <c r="BXY72" s="394"/>
      <c r="BXZ72" s="395"/>
      <c r="BYA72" s="389"/>
      <c r="BYB72" s="390"/>
      <c r="BYC72" s="391"/>
      <c r="BYD72" s="392"/>
      <c r="BYE72" s="393"/>
      <c r="BYF72" s="394"/>
      <c r="BYG72" s="395"/>
      <c r="BYH72" s="389"/>
      <c r="BYI72" s="390"/>
      <c r="BYJ72" s="391"/>
      <c r="BYK72" s="392"/>
      <c r="BYL72" s="393"/>
      <c r="BYM72" s="394"/>
      <c r="BYN72" s="395"/>
      <c r="BYO72" s="389"/>
      <c r="BYP72" s="390"/>
      <c r="BYQ72" s="391"/>
      <c r="BYR72" s="392"/>
      <c r="BYS72" s="393"/>
      <c r="BYT72" s="394"/>
      <c r="BYU72" s="395"/>
      <c r="BYV72" s="389"/>
      <c r="BYW72" s="390"/>
      <c r="BYX72" s="391"/>
      <c r="BYY72" s="392"/>
      <c r="BYZ72" s="393"/>
      <c r="BZA72" s="394"/>
      <c r="BZB72" s="395"/>
      <c r="BZC72" s="389"/>
      <c r="BZD72" s="390"/>
      <c r="BZE72" s="391"/>
      <c r="BZF72" s="392"/>
      <c r="BZG72" s="393"/>
      <c r="BZH72" s="394"/>
      <c r="BZI72" s="395"/>
      <c r="BZJ72" s="389"/>
      <c r="BZK72" s="390"/>
      <c r="BZL72" s="391"/>
      <c r="BZM72" s="392"/>
      <c r="BZN72" s="393"/>
      <c r="BZO72" s="394"/>
      <c r="BZP72" s="395"/>
      <c r="BZQ72" s="389"/>
      <c r="BZR72" s="390"/>
      <c r="BZS72" s="391"/>
      <c r="BZT72" s="392"/>
      <c r="BZU72" s="393"/>
      <c r="BZV72" s="394"/>
      <c r="BZW72" s="395"/>
      <c r="BZX72" s="389"/>
      <c r="BZY72" s="390"/>
      <c r="BZZ72" s="391"/>
      <c r="CAA72" s="392"/>
      <c r="CAB72" s="393"/>
      <c r="CAC72" s="394"/>
      <c r="CAD72" s="395"/>
      <c r="CAE72" s="389"/>
      <c r="CAF72" s="390"/>
      <c r="CAG72" s="391"/>
      <c r="CAH72" s="392"/>
      <c r="CAI72" s="393"/>
      <c r="CAJ72" s="394"/>
      <c r="CAK72" s="395"/>
      <c r="CAL72" s="389"/>
      <c r="CAM72" s="390"/>
      <c r="CAN72" s="391"/>
      <c r="CAO72" s="392"/>
      <c r="CAP72" s="393"/>
      <c r="CAQ72" s="394"/>
      <c r="CAR72" s="395"/>
      <c r="CAS72" s="389"/>
      <c r="CAT72" s="390"/>
      <c r="CAU72" s="391"/>
      <c r="CAV72" s="392"/>
      <c r="CAW72" s="393"/>
      <c r="CAX72" s="394"/>
      <c r="CAY72" s="395"/>
      <c r="CAZ72" s="389"/>
      <c r="CBA72" s="390"/>
      <c r="CBB72" s="391"/>
      <c r="CBC72" s="392"/>
      <c r="CBD72" s="393"/>
      <c r="CBE72" s="394"/>
      <c r="CBF72" s="395"/>
      <c r="CBG72" s="389"/>
      <c r="CBH72" s="390"/>
      <c r="CBI72" s="391"/>
      <c r="CBJ72" s="392"/>
      <c r="CBK72" s="393"/>
      <c r="CBL72" s="394"/>
      <c r="CBM72" s="395"/>
      <c r="CBN72" s="389"/>
      <c r="CBO72" s="390"/>
      <c r="CBP72" s="391"/>
      <c r="CBQ72" s="392"/>
      <c r="CBR72" s="393"/>
      <c r="CBS72" s="394"/>
      <c r="CBT72" s="395"/>
      <c r="CBU72" s="389"/>
      <c r="CBV72" s="390"/>
      <c r="CBW72" s="391"/>
      <c r="CBX72" s="392"/>
      <c r="CBY72" s="393"/>
      <c r="CBZ72" s="394"/>
      <c r="CCA72" s="395"/>
      <c r="CCB72" s="389"/>
      <c r="CCC72" s="390"/>
      <c r="CCD72" s="391"/>
      <c r="CCE72" s="392"/>
      <c r="CCF72" s="393"/>
      <c r="CCG72" s="394"/>
      <c r="CCH72" s="395"/>
      <c r="CCI72" s="389"/>
      <c r="CCJ72" s="390"/>
      <c r="CCK72" s="391"/>
      <c r="CCL72" s="392"/>
      <c r="CCM72" s="393"/>
      <c r="CCN72" s="394"/>
      <c r="CCO72" s="395"/>
      <c r="CCP72" s="389"/>
      <c r="CCQ72" s="390"/>
      <c r="CCR72" s="391"/>
      <c r="CCS72" s="392"/>
      <c r="CCT72" s="393"/>
      <c r="CCU72" s="394"/>
      <c r="CCV72" s="395"/>
      <c r="CCW72" s="389"/>
      <c r="CCX72" s="390"/>
      <c r="CCY72" s="391"/>
      <c r="CCZ72" s="392"/>
      <c r="CDA72" s="393"/>
      <c r="CDB72" s="394"/>
      <c r="CDC72" s="395"/>
      <c r="CDD72" s="389"/>
      <c r="CDE72" s="390"/>
      <c r="CDF72" s="391"/>
      <c r="CDG72" s="392"/>
      <c r="CDH72" s="393"/>
      <c r="CDI72" s="394"/>
      <c r="CDJ72" s="395"/>
      <c r="CDK72" s="389"/>
      <c r="CDL72" s="390"/>
      <c r="CDM72" s="391"/>
      <c r="CDN72" s="392"/>
      <c r="CDO72" s="393"/>
      <c r="CDP72" s="394"/>
      <c r="CDQ72" s="395"/>
      <c r="CDR72" s="389"/>
      <c r="CDS72" s="390"/>
      <c r="CDT72" s="391"/>
      <c r="CDU72" s="392"/>
      <c r="CDV72" s="393"/>
      <c r="CDW72" s="394"/>
      <c r="CDX72" s="395"/>
      <c r="CDY72" s="389"/>
      <c r="CDZ72" s="390"/>
      <c r="CEA72" s="391"/>
      <c r="CEB72" s="392"/>
      <c r="CEC72" s="393"/>
      <c r="CED72" s="394"/>
      <c r="CEE72" s="395"/>
      <c r="CEF72" s="389"/>
      <c r="CEG72" s="390"/>
      <c r="CEH72" s="391"/>
      <c r="CEI72" s="392"/>
      <c r="CEJ72" s="393"/>
      <c r="CEK72" s="394"/>
      <c r="CEL72" s="395"/>
      <c r="CEM72" s="389"/>
      <c r="CEN72" s="390"/>
      <c r="CEO72" s="391"/>
      <c r="CEP72" s="392"/>
      <c r="CEQ72" s="393"/>
      <c r="CER72" s="394"/>
      <c r="CES72" s="395"/>
      <c r="CET72" s="389"/>
      <c r="CEU72" s="390"/>
      <c r="CEV72" s="391"/>
      <c r="CEW72" s="392"/>
      <c r="CEX72" s="393"/>
      <c r="CEY72" s="394"/>
      <c r="CEZ72" s="395"/>
      <c r="CFA72" s="389"/>
      <c r="CFB72" s="390"/>
      <c r="CFC72" s="391"/>
      <c r="CFD72" s="392"/>
      <c r="CFE72" s="393"/>
      <c r="CFF72" s="394"/>
      <c r="CFG72" s="395"/>
      <c r="CFH72" s="389"/>
      <c r="CFI72" s="390"/>
      <c r="CFJ72" s="391"/>
      <c r="CFK72" s="392"/>
      <c r="CFL72" s="393"/>
      <c r="CFM72" s="394"/>
      <c r="CFN72" s="395"/>
      <c r="CFO72" s="389"/>
      <c r="CFP72" s="390"/>
      <c r="CFQ72" s="391"/>
      <c r="CFR72" s="392"/>
      <c r="CFS72" s="393"/>
      <c r="CFT72" s="394"/>
      <c r="CFU72" s="395"/>
      <c r="CFV72" s="389"/>
      <c r="CFW72" s="390"/>
      <c r="CFX72" s="391"/>
      <c r="CFY72" s="392"/>
      <c r="CFZ72" s="393"/>
      <c r="CGA72" s="394"/>
      <c r="CGB72" s="395"/>
      <c r="CGC72" s="389"/>
      <c r="CGD72" s="390"/>
      <c r="CGE72" s="391"/>
      <c r="CGF72" s="392"/>
      <c r="CGG72" s="393"/>
      <c r="CGH72" s="394"/>
      <c r="CGI72" s="395"/>
      <c r="CGJ72" s="389"/>
      <c r="CGK72" s="390"/>
      <c r="CGL72" s="391"/>
      <c r="CGM72" s="392"/>
      <c r="CGN72" s="393"/>
      <c r="CGO72" s="394"/>
      <c r="CGP72" s="395"/>
      <c r="CGQ72" s="389"/>
      <c r="CGR72" s="390"/>
      <c r="CGS72" s="391"/>
      <c r="CGT72" s="392"/>
      <c r="CGU72" s="393"/>
      <c r="CGV72" s="394"/>
      <c r="CGW72" s="395"/>
      <c r="CGX72" s="389"/>
      <c r="CGY72" s="390"/>
      <c r="CGZ72" s="391"/>
      <c r="CHA72" s="392"/>
      <c r="CHB72" s="393"/>
      <c r="CHC72" s="394"/>
      <c r="CHD72" s="395"/>
      <c r="CHE72" s="389"/>
      <c r="CHF72" s="390"/>
      <c r="CHG72" s="391"/>
      <c r="CHH72" s="392"/>
      <c r="CHI72" s="393"/>
      <c r="CHJ72" s="394"/>
      <c r="CHK72" s="395"/>
      <c r="CHL72" s="389"/>
      <c r="CHM72" s="390"/>
      <c r="CHN72" s="391"/>
      <c r="CHO72" s="392"/>
      <c r="CHP72" s="393"/>
      <c r="CHQ72" s="394"/>
      <c r="CHR72" s="395"/>
      <c r="CHS72" s="389"/>
      <c r="CHT72" s="390"/>
      <c r="CHU72" s="391"/>
      <c r="CHV72" s="392"/>
      <c r="CHW72" s="393"/>
      <c r="CHX72" s="394"/>
      <c r="CHY72" s="395"/>
      <c r="CHZ72" s="389"/>
      <c r="CIA72" s="390"/>
      <c r="CIB72" s="391"/>
      <c r="CIC72" s="392"/>
      <c r="CID72" s="393"/>
      <c r="CIE72" s="394"/>
      <c r="CIF72" s="395"/>
      <c r="CIG72" s="389"/>
      <c r="CIH72" s="390"/>
      <c r="CII72" s="391"/>
      <c r="CIJ72" s="392"/>
      <c r="CIK72" s="393"/>
      <c r="CIL72" s="394"/>
      <c r="CIM72" s="395"/>
      <c r="CIN72" s="389"/>
      <c r="CIO72" s="390"/>
      <c r="CIP72" s="391"/>
      <c r="CIQ72" s="392"/>
      <c r="CIR72" s="393"/>
      <c r="CIS72" s="394"/>
      <c r="CIT72" s="395"/>
      <c r="CIU72" s="389"/>
      <c r="CIV72" s="390"/>
      <c r="CIW72" s="391"/>
      <c r="CIX72" s="392"/>
      <c r="CIY72" s="393"/>
      <c r="CIZ72" s="394"/>
      <c r="CJA72" s="395"/>
      <c r="CJB72" s="389"/>
      <c r="CJC72" s="390"/>
      <c r="CJD72" s="391"/>
      <c r="CJE72" s="392"/>
      <c r="CJF72" s="393"/>
      <c r="CJG72" s="394"/>
      <c r="CJH72" s="395"/>
      <c r="CJI72" s="389"/>
      <c r="CJJ72" s="390"/>
      <c r="CJK72" s="391"/>
      <c r="CJL72" s="392"/>
      <c r="CJM72" s="393"/>
      <c r="CJN72" s="394"/>
      <c r="CJO72" s="395"/>
      <c r="CJP72" s="389"/>
      <c r="CJQ72" s="390"/>
      <c r="CJR72" s="391"/>
      <c r="CJS72" s="392"/>
      <c r="CJT72" s="393"/>
      <c r="CJU72" s="394"/>
      <c r="CJV72" s="395"/>
      <c r="CJW72" s="389"/>
      <c r="CJX72" s="390"/>
      <c r="CJY72" s="391"/>
      <c r="CJZ72" s="392"/>
      <c r="CKA72" s="393"/>
      <c r="CKB72" s="394"/>
      <c r="CKC72" s="395"/>
      <c r="CKD72" s="389"/>
      <c r="CKE72" s="390"/>
      <c r="CKF72" s="391"/>
      <c r="CKG72" s="392"/>
      <c r="CKH72" s="393"/>
      <c r="CKI72" s="394"/>
      <c r="CKJ72" s="395"/>
      <c r="CKK72" s="389"/>
      <c r="CKL72" s="390"/>
      <c r="CKM72" s="391"/>
      <c r="CKN72" s="392"/>
      <c r="CKO72" s="393"/>
      <c r="CKP72" s="394"/>
      <c r="CKQ72" s="395"/>
      <c r="CKR72" s="389"/>
      <c r="CKS72" s="390"/>
      <c r="CKT72" s="391"/>
      <c r="CKU72" s="392"/>
      <c r="CKV72" s="393"/>
      <c r="CKW72" s="394"/>
      <c r="CKX72" s="395"/>
      <c r="CKY72" s="389"/>
      <c r="CKZ72" s="390"/>
      <c r="CLA72" s="391"/>
      <c r="CLB72" s="392"/>
      <c r="CLC72" s="393"/>
      <c r="CLD72" s="394"/>
      <c r="CLE72" s="395"/>
      <c r="CLF72" s="389"/>
      <c r="CLG72" s="390"/>
      <c r="CLH72" s="391"/>
      <c r="CLI72" s="392"/>
      <c r="CLJ72" s="393"/>
      <c r="CLK72" s="394"/>
      <c r="CLL72" s="395"/>
      <c r="CLM72" s="389"/>
      <c r="CLN72" s="390"/>
      <c r="CLO72" s="391"/>
      <c r="CLP72" s="392"/>
      <c r="CLQ72" s="393"/>
      <c r="CLR72" s="394"/>
      <c r="CLS72" s="395"/>
      <c r="CLT72" s="389"/>
      <c r="CLU72" s="390"/>
      <c r="CLV72" s="391"/>
      <c r="CLW72" s="392"/>
      <c r="CLX72" s="393"/>
      <c r="CLY72" s="394"/>
      <c r="CLZ72" s="395"/>
      <c r="CMA72" s="389"/>
      <c r="CMB72" s="390"/>
      <c r="CMC72" s="391"/>
      <c r="CMD72" s="392"/>
      <c r="CME72" s="393"/>
      <c r="CMF72" s="394"/>
      <c r="CMG72" s="395"/>
      <c r="CMH72" s="389"/>
      <c r="CMI72" s="390"/>
      <c r="CMJ72" s="391"/>
      <c r="CMK72" s="392"/>
      <c r="CML72" s="393"/>
      <c r="CMM72" s="394"/>
      <c r="CMN72" s="395"/>
      <c r="CMO72" s="389"/>
      <c r="CMP72" s="390"/>
      <c r="CMQ72" s="391"/>
      <c r="CMR72" s="392"/>
      <c r="CMS72" s="393"/>
      <c r="CMT72" s="394"/>
      <c r="CMU72" s="395"/>
      <c r="CMV72" s="389"/>
      <c r="CMW72" s="390"/>
      <c r="CMX72" s="391"/>
      <c r="CMY72" s="392"/>
      <c r="CMZ72" s="393"/>
      <c r="CNA72" s="394"/>
      <c r="CNB72" s="395"/>
      <c r="CNC72" s="389"/>
      <c r="CND72" s="390"/>
      <c r="CNE72" s="391"/>
      <c r="CNF72" s="392"/>
      <c r="CNG72" s="393"/>
      <c r="CNH72" s="394"/>
      <c r="CNI72" s="395"/>
      <c r="CNJ72" s="389"/>
      <c r="CNK72" s="390"/>
      <c r="CNL72" s="391"/>
      <c r="CNM72" s="392"/>
      <c r="CNN72" s="393"/>
      <c r="CNO72" s="394"/>
      <c r="CNP72" s="395"/>
      <c r="CNQ72" s="389"/>
      <c r="CNR72" s="390"/>
      <c r="CNS72" s="391"/>
      <c r="CNT72" s="392"/>
      <c r="CNU72" s="393"/>
      <c r="CNV72" s="394"/>
      <c r="CNW72" s="395"/>
      <c r="CNX72" s="389"/>
      <c r="CNY72" s="390"/>
      <c r="CNZ72" s="391"/>
      <c r="COA72" s="392"/>
      <c r="COB72" s="393"/>
      <c r="COC72" s="394"/>
      <c r="COD72" s="395"/>
      <c r="COE72" s="389"/>
      <c r="COF72" s="390"/>
      <c r="COG72" s="391"/>
      <c r="COH72" s="392"/>
      <c r="COI72" s="393"/>
      <c r="COJ72" s="394"/>
      <c r="COK72" s="395"/>
      <c r="COL72" s="389"/>
      <c r="COM72" s="390"/>
      <c r="CON72" s="391"/>
      <c r="COO72" s="392"/>
      <c r="COP72" s="393"/>
      <c r="COQ72" s="394"/>
      <c r="COR72" s="395"/>
      <c r="COS72" s="389"/>
      <c r="COT72" s="390"/>
      <c r="COU72" s="391"/>
      <c r="COV72" s="392"/>
      <c r="COW72" s="393"/>
      <c r="COX72" s="394"/>
      <c r="COY72" s="395"/>
      <c r="COZ72" s="389"/>
      <c r="CPA72" s="390"/>
      <c r="CPB72" s="391"/>
      <c r="CPC72" s="392"/>
      <c r="CPD72" s="393"/>
      <c r="CPE72" s="394"/>
      <c r="CPF72" s="395"/>
      <c r="CPG72" s="389"/>
      <c r="CPH72" s="390"/>
      <c r="CPI72" s="391"/>
      <c r="CPJ72" s="392"/>
      <c r="CPK72" s="393"/>
      <c r="CPL72" s="394"/>
      <c r="CPM72" s="395"/>
      <c r="CPN72" s="389"/>
      <c r="CPO72" s="390"/>
      <c r="CPP72" s="391"/>
      <c r="CPQ72" s="392"/>
      <c r="CPR72" s="393"/>
      <c r="CPS72" s="394"/>
      <c r="CPT72" s="395"/>
      <c r="CPU72" s="389"/>
      <c r="CPV72" s="390"/>
      <c r="CPW72" s="391"/>
      <c r="CPX72" s="392"/>
      <c r="CPY72" s="393"/>
      <c r="CPZ72" s="394"/>
      <c r="CQA72" s="395"/>
      <c r="CQB72" s="389"/>
      <c r="CQC72" s="390"/>
      <c r="CQD72" s="391"/>
      <c r="CQE72" s="392"/>
      <c r="CQF72" s="393"/>
      <c r="CQG72" s="394"/>
      <c r="CQH72" s="395"/>
      <c r="CQI72" s="389"/>
      <c r="CQJ72" s="390"/>
      <c r="CQK72" s="391"/>
      <c r="CQL72" s="392"/>
      <c r="CQM72" s="393"/>
      <c r="CQN72" s="394"/>
      <c r="CQO72" s="395"/>
      <c r="CQP72" s="389"/>
      <c r="CQQ72" s="390"/>
      <c r="CQR72" s="391"/>
      <c r="CQS72" s="392"/>
      <c r="CQT72" s="393"/>
      <c r="CQU72" s="394"/>
      <c r="CQV72" s="395"/>
      <c r="CQW72" s="389"/>
      <c r="CQX72" s="390"/>
      <c r="CQY72" s="391"/>
      <c r="CQZ72" s="392"/>
      <c r="CRA72" s="393"/>
      <c r="CRB72" s="394"/>
      <c r="CRC72" s="395"/>
      <c r="CRD72" s="389"/>
      <c r="CRE72" s="390"/>
      <c r="CRF72" s="391"/>
      <c r="CRG72" s="392"/>
      <c r="CRH72" s="393"/>
      <c r="CRI72" s="394"/>
      <c r="CRJ72" s="395"/>
      <c r="CRK72" s="389"/>
      <c r="CRL72" s="390"/>
      <c r="CRM72" s="391"/>
      <c r="CRN72" s="392"/>
      <c r="CRO72" s="393"/>
      <c r="CRP72" s="394"/>
      <c r="CRQ72" s="395"/>
      <c r="CRR72" s="389"/>
      <c r="CRS72" s="390"/>
      <c r="CRT72" s="391"/>
      <c r="CRU72" s="392"/>
      <c r="CRV72" s="393"/>
      <c r="CRW72" s="394"/>
      <c r="CRX72" s="395"/>
      <c r="CRY72" s="389"/>
      <c r="CRZ72" s="390"/>
      <c r="CSA72" s="391"/>
      <c r="CSB72" s="392"/>
      <c r="CSC72" s="393"/>
      <c r="CSD72" s="394"/>
      <c r="CSE72" s="395"/>
      <c r="CSF72" s="389"/>
      <c r="CSG72" s="390"/>
      <c r="CSH72" s="391"/>
      <c r="CSI72" s="392"/>
      <c r="CSJ72" s="393"/>
      <c r="CSK72" s="394"/>
      <c r="CSL72" s="395"/>
      <c r="CSM72" s="389"/>
      <c r="CSN72" s="390"/>
      <c r="CSO72" s="391"/>
      <c r="CSP72" s="392"/>
      <c r="CSQ72" s="393"/>
      <c r="CSR72" s="394"/>
      <c r="CSS72" s="395"/>
      <c r="CST72" s="389"/>
      <c r="CSU72" s="390"/>
      <c r="CSV72" s="391"/>
      <c r="CSW72" s="392"/>
      <c r="CSX72" s="393"/>
      <c r="CSY72" s="394"/>
      <c r="CSZ72" s="395"/>
      <c r="CTA72" s="389"/>
      <c r="CTB72" s="390"/>
      <c r="CTC72" s="391"/>
      <c r="CTD72" s="392"/>
      <c r="CTE72" s="393"/>
      <c r="CTF72" s="394"/>
      <c r="CTG72" s="395"/>
      <c r="CTH72" s="389"/>
      <c r="CTI72" s="390"/>
      <c r="CTJ72" s="391"/>
      <c r="CTK72" s="392"/>
      <c r="CTL72" s="393"/>
      <c r="CTM72" s="394"/>
      <c r="CTN72" s="395"/>
      <c r="CTO72" s="389"/>
      <c r="CTP72" s="390"/>
      <c r="CTQ72" s="391"/>
      <c r="CTR72" s="392"/>
      <c r="CTS72" s="393"/>
      <c r="CTT72" s="394"/>
      <c r="CTU72" s="395"/>
      <c r="CTV72" s="389"/>
      <c r="CTW72" s="390"/>
      <c r="CTX72" s="391"/>
      <c r="CTY72" s="392"/>
      <c r="CTZ72" s="393"/>
      <c r="CUA72" s="394"/>
      <c r="CUB72" s="395"/>
      <c r="CUC72" s="389"/>
      <c r="CUD72" s="390"/>
      <c r="CUE72" s="391"/>
      <c r="CUF72" s="392"/>
      <c r="CUG72" s="393"/>
      <c r="CUH72" s="394"/>
      <c r="CUI72" s="395"/>
      <c r="CUJ72" s="389"/>
      <c r="CUK72" s="390"/>
      <c r="CUL72" s="391"/>
      <c r="CUM72" s="392"/>
      <c r="CUN72" s="393"/>
      <c r="CUO72" s="394"/>
      <c r="CUP72" s="395"/>
      <c r="CUQ72" s="389"/>
      <c r="CUR72" s="390"/>
      <c r="CUS72" s="391"/>
      <c r="CUT72" s="392"/>
      <c r="CUU72" s="393"/>
      <c r="CUV72" s="394"/>
      <c r="CUW72" s="395"/>
      <c r="CUX72" s="389"/>
      <c r="CUY72" s="390"/>
      <c r="CUZ72" s="391"/>
      <c r="CVA72" s="392"/>
      <c r="CVB72" s="393"/>
      <c r="CVC72" s="394"/>
      <c r="CVD72" s="395"/>
      <c r="CVE72" s="389"/>
      <c r="CVF72" s="390"/>
      <c r="CVG72" s="391"/>
      <c r="CVH72" s="392"/>
      <c r="CVI72" s="393"/>
      <c r="CVJ72" s="394"/>
      <c r="CVK72" s="395"/>
      <c r="CVL72" s="389"/>
      <c r="CVM72" s="390"/>
      <c r="CVN72" s="391"/>
      <c r="CVO72" s="392"/>
      <c r="CVP72" s="393"/>
      <c r="CVQ72" s="394"/>
      <c r="CVR72" s="395"/>
      <c r="CVS72" s="389"/>
      <c r="CVT72" s="390"/>
      <c r="CVU72" s="391"/>
      <c r="CVV72" s="392"/>
      <c r="CVW72" s="393"/>
      <c r="CVX72" s="394"/>
      <c r="CVY72" s="395"/>
      <c r="CVZ72" s="389"/>
      <c r="CWA72" s="390"/>
      <c r="CWB72" s="391"/>
      <c r="CWC72" s="392"/>
      <c r="CWD72" s="393"/>
      <c r="CWE72" s="394"/>
      <c r="CWF72" s="395"/>
      <c r="CWG72" s="389"/>
      <c r="CWH72" s="390"/>
      <c r="CWI72" s="391"/>
      <c r="CWJ72" s="392"/>
      <c r="CWK72" s="393"/>
      <c r="CWL72" s="394"/>
      <c r="CWM72" s="395"/>
      <c r="CWN72" s="389"/>
      <c r="CWO72" s="390"/>
      <c r="CWP72" s="391"/>
      <c r="CWQ72" s="392"/>
      <c r="CWR72" s="393"/>
      <c r="CWS72" s="394"/>
      <c r="CWT72" s="395"/>
      <c r="CWU72" s="389"/>
      <c r="CWV72" s="390"/>
      <c r="CWW72" s="391"/>
      <c r="CWX72" s="392"/>
      <c r="CWY72" s="393"/>
      <c r="CWZ72" s="394"/>
      <c r="CXA72" s="395"/>
      <c r="CXB72" s="389"/>
      <c r="CXC72" s="390"/>
      <c r="CXD72" s="391"/>
      <c r="CXE72" s="392"/>
      <c r="CXF72" s="393"/>
      <c r="CXG72" s="394"/>
      <c r="CXH72" s="395"/>
      <c r="CXI72" s="389"/>
      <c r="CXJ72" s="390"/>
      <c r="CXK72" s="391"/>
      <c r="CXL72" s="392"/>
      <c r="CXM72" s="393"/>
      <c r="CXN72" s="394"/>
      <c r="CXO72" s="395"/>
      <c r="CXP72" s="389"/>
      <c r="CXQ72" s="390"/>
      <c r="CXR72" s="391"/>
      <c r="CXS72" s="392"/>
      <c r="CXT72" s="393"/>
      <c r="CXU72" s="394"/>
      <c r="CXV72" s="395"/>
      <c r="CXW72" s="389"/>
      <c r="CXX72" s="390"/>
      <c r="CXY72" s="391"/>
      <c r="CXZ72" s="392"/>
      <c r="CYA72" s="393"/>
      <c r="CYB72" s="394"/>
      <c r="CYC72" s="395"/>
      <c r="CYD72" s="389"/>
      <c r="CYE72" s="390"/>
      <c r="CYF72" s="391"/>
      <c r="CYG72" s="392"/>
      <c r="CYH72" s="393"/>
      <c r="CYI72" s="394"/>
      <c r="CYJ72" s="395"/>
      <c r="CYK72" s="389"/>
      <c r="CYL72" s="390"/>
      <c r="CYM72" s="391"/>
      <c r="CYN72" s="392"/>
      <c r="CYO72" s="393"/>
      <c r="CYP72" s="394"/>
      <c r="CYQ72" s="395"/>
      <c r="CYR72" s="389"/>
      <c r="CYS72" s="390"/>
      <c r="CYT72" s="391"/>
      <c r="CYU72" s="392"/>
      <c r="CYV72" s="393"/>
      <c r="CYW72" s="394"/>
      <c r="CYX72" s="395"/>
      <c r="CYY72" s="389"/>
      <c r="CYZ72" s="390"/>
      <c r="CZA72" s="391"/>
      <c r="CZB72" s="392"/>
      <c r="CZC72" s="393"/>
      <c r="CZD72" s="394"/>
      <c r="CZE72" s="395"/>
      <c r="CZF72" s="389"/>
      <c r="CZG72" s="390"/>
      <c r="CZH72" s="391"/>
      <c r="CZI72" s="392"/>
      <c r="CZJ72" s="393"/>
      <c r="CZK72" s="394"/>
      <c r="CZL72" s="395"/>
      <c r="CZM72" s="389"/>
      <c r="CZN72" s="390"/>
      <c r="CZO72" s="391"/>
      <c r="CZP72" s="392"/>
      <c r="CZQ72" s="393"/>
      <c r="CZR72" s="394"/>
      <c r="CZS72" s="395"/>
      <c r="CZT72" s="389"/>
      <c r="CZU72" s="390"/>
      <c r="CZV72" s="391"/>
      <c r="CZW72" s="392"/>
      <c r="CZX72" s="393"/>
      <c r="CZY72" s="394"/>
      <c r="CZZ72" s="395"/>
      <c r="DAA72" s="389"/>
      <c r="DAB72" s="390"/>
      <c r="DAC72" s="391"/>
      <c r="DAD72" s="392"/>
      <c r="DAE72" s="393"/>
      <c r="DAF72" s="394"/>
      <c r="DAG72" s="395"/>
      <c r="DAH72" s="389"/>
      <c r="DAI72" s="390"/>
      <c r="DAJ72" s="391"/>
      <c r="DAK72" s="392"/>
      <c r="DAL72" s="393"/>
      <c r="DAM72" s="394"/>
      <c r="DAN72" s="395"/>
      <c r="DAO72" s="389"/>
      <c r="DAP72" s="390"/>
      <c r="DAQ72" s="391"/>
      <c r="DAR72" s="392"/>
      <c r="DAS72" s="393"/>
      <c r="DAT72" s="394"/>
      <c r="DAU72" s="395"/>
      <c r="DAV72" s="389"/>
      <c r="DAW72" s="390"/>
      <c r="DAX72" s="391"/>
      <c r="DAY72" s="392"/>
      <c r="DAZ72" s="393"/>
      <c r="DBA72" s="394"/>
      <c r="DBB72" s="395"/>
      <c r="DBC72" s="389"/>
      <c r="DBD72" s="390"/>
      <c r="DBE72" s="391"/>
      <c r="DBF72" s="392"/>
      <c r="DBG72" s="393"/>
      <c r="DBH72" s="394"/>
      <c r="DBI72" s="395"/>
      <c r="DBJ72" s="389"/>
      <c r="DBK72" s="390"/>
      <c r="DBL72" s="391"/>
      <c r="DBM72" s="392"/>
      <c r="DBN72" s="393"/>
      <c r="DBO72" s="394"/>
      <c r="DBP72" s="395"/>
      <c r="DBQ72" s="389"/>
      <c r="DBR72" s="390"/>
      <c r="DBS72" s="391"/>
      <c r="DBT72" s="392"/>
      <c r="DBU72" s="393"/>
      <c r="DBV72" s="394"/>
      <c r="DBW72" s="395"/>
      <c r="DBX72" s="389"/>
      <c r="DBY72" s="390"/>
      <c r="DBZ72" s="391"/>
      <c r="DCA72" s="392"/>
      <c r="DCB72" s="393"/>
      <c r="DCC72" s="394"/>
      <c r="DCD72" s="395"/>
      <c r="DCE72" s="389"/>
      <c r="DCF72" s="390"/>
      <c r="DCG72" s="391"/>
      <c r="DCH72" s="392"/>
      <c r="DCI72" s="393"/>
      <c r="DCJ72" s="394"/>
      <c r="DCK72" s="395"/>
      <c r="DCL72" s="389"/>
      <c r="DCM72" s="390"/>
      <c r="DCN72" s="391"/>
      <c r="DCO72" s="392"/>
      <c r="DCP72" s="393"/>
      <c r="DCQ72" s="394"/>
      <c r="DCR72" s="395"/>
      <c r="DCS72" s="389"/>
      <c r="DCT72" s="390"/>
      <c r="DCU72" s="391"/>
      <c r="DCV72" s="392"/>
      <c r="DCW72" s="393"/>
      <c r="DCX72" s="394"/>
      <c r="DCY72" s="395"/>
      <c r="DCZ72" s="389"/>
      <c r="DDA72" s="390"/>
      <c r="DDB72" s="391"/>
      <c r="DDC72" s="392"/>
      <c r="DDD72" s="393"/>
      <c r="DDE72" s="394"/>
      <c r="DDF72" s="395"/>
      <c r="DDG72" s="389"/>
      <c r="DDH72" s="390"/>
      <c r="DDI72" s="391"/>
      <c r="DDJ72" s="392"/>
      <c r="DDK72" s="393"/>
      <c r="DDL72" s="394"/>
      <c r="DDM72" s="395"/>
      <c r="DDN72" s="389"/>
      <c r="DDO72" s="390"/>
      <c r="DDP72" s="391"/>
      <c r="DDQ72" s="392"/>
      <c r="DDR72" s="393"/>
      <c r="DDS72" s="394"/>
      <c r="DDT72" s="395"/>
      <c r="DDU72" s="389"/>
      <c r="DDV72" s="390"/>
      <c r="DDW72" s="391"/>
      <c r="DDX72" s="392"/>
      <c r="DDY72" s="393"/>
      <c r="DDZ72" s="394"/>
      <c r="DEA72" s="395"/>
      <c r="DEB72" s="389"/>
      <c r="DEC72" s="390"/>
      <c r="DED72" s="391"/>
      <c r="DEE72" s="392"/>
      <c r="DEF72" s="393"/>
      <c r="DEG72" s="394"/>
      <c r="DEH72" s="395"/>
      <c r="DEI72" s="389"/>
      <c r="DEJ72" s="390"/>
      <c r="DEK72" s="391"/>
      <c r="DEL72" s="392"/>
      <c r="DEM72" s="393"/>
      <c r="DEN72" s="394"/>
      <c r="DEO72" s="395"/>
      <c r="DEP72" s="389"/>
      <c r="DEQ72" s="390"/>
      <c r="DER72" s="391"/>
      <c r="DES72" s="392"/>
      <c r="DET72" s="393"/>
      <c r="DEU72" s="394"/>
      <c r="DEV72" s="395"/>
      <c r="DEW72" s="389"/>
      <c r="DEX72" s="390"/>
      <c r="DEY72" s="391"/>
      <c r="DEZ72" s="392"/>
      <c r="DFA72" s="393"/>
      <c r="DFB72" s="394"/>
      <c r="DFC72" s="395"/>
      <c r="DFD72" s="389"/>
      <c r="DFE72" s="390"/>
      <c r="DFF72" s="391"/>
      <c r="DFG72" s="392"/>
      <c r="DFH72" s="393"/>
      <c r="DFI72" s="394"/>
      <c r="DFJ72" s="395"/>
      <c r="DFK72" s="389"/>
      <c r="DFL72" s="390"/>
      <c r="DFM72" s="391"/>
      <c r="DFN72" s="392"/>
      <c r="DFO72" s="393"/>
      <c r="DFP72" s="394"/>
      <c r="DFQ72" s="395"/>
      <c r="DFR72" s="389"/>
      <c r="DFS72" s="390"/>
      <c r="DFT72" s="391"/>
      <c r="DFU72" s="392"/>
      <c r="DFV72" s="393"/>
      <c r="DFW72" s="394"/>
      <c r="DFX72" s="395"/>
      <c r="DFY72" s="389"/>
      <c r="DFZ72" s="390"/>
      <c r="DGA72" s="391"/>
      <c r="DGB72" s="392"/>
      <c r="DGC72" s="393"/>
      <c r="DGD72" s="394"/>
      <c r="DGE72" s="395"/>
      <c r="DGF72" s="389"/>
      <c r="DGG72" s="390"/>
      <c r="DGH72" s="391"/>
      <c r="DGI72" s="392"/>
      <c r="DGJ72" s="393"/>
      <c r="DGK72" s="394"/>
      <c r="DGL72" s="395"/>
      <c r="DGM72" s="389"/>
      <c r="DGN72" s="390"/>
      <c r="DGO72" s="391"/>
      <c r="DGP72" s="392"/>
      <c r="DGQ72" s="393"/>
      <c r="DGR72" s="394"/>
      <c r="DGS72" s="395"/>
      <c r="DGT72" s="389"/>
      <c r="DGU72" s="390"/>
      <c r="DGV72" s="391"/>
      <c r="DGW72" s="392"/>
      <c r="DGX72" s="393"/>
      <c r="DGY72" s="394"/>
      <c r="DGZ72" s="395"/>
      <c r="DHA72" s="389"/>
      <c r="DHB72" s="390"/>
      <c r="DHC72" s="391"/>
      <c r="DHD72" s="392"/>
      <c r="DHE72" s="393"/>
      <c r="DHF72" s="394"/>
      <c r="DHG72" s="395"/>
      <c r="DHH72" s="389"/>
      <c r="DHI72" s="390"/>
      <c r="DHJ72" s="391"/>
      <c r="DHK72" s="392"/>
      <c r="DHL72" s="393"/>
      <c r="DHM72" s="394"/>
      <c r="DHN72" s="395"/>
      <c r="DHO72" s="389"/>
      <c r="DHP72" s="390"/>
      <c r="DHQ72" s="391"/>
      <c r="DHR72" s="392"/>
      <c r="DHS72" s="393"/>
      <c r="DHT72" s="394"/>
      <c r="DHU72" s="395"/>
      <c r="DHV72" s="389"/>
      <c r="DHW72" s="390"/>
      <c r="DHX72" s="391"/>
      <c r="DHY72" s="392"/>
      <c r="DHZ72" s="393"/>
      <c r="DIA72" s="394"/>
      <c r="DIB72" s="395"/>
      <c r="DIC72" s="389"/>
      <c r="DID72" s="390"/>
      <c r="DIE72" s="391"/>
      <c r="DIF72" s="392"/>
      <c r="DIG72" s="393"/>
      <c r="DIH72" s="394"/>
      <c r="DII72" s="395"/>
      <c r="DIJ72" s="389"/>
      <c r="DIK72" s="390"/>
      <c r="DIL72" s="391"/>
      <c r="DIM72" s="392"/>
      <c r="DIN72" s="393"/>
      <c r="DIO72" s="394"/>
      <c r="DIP72" s="395"/>
      <c r="DIQ72" s="389"/>
      <c r="DIR72" s="390"/>
      <c r="DIS72" s="391"/>
      <c r="DIT72" s="392"/>
      <c r="DIU72" s="393"/>
      <c r="DIV72" s="394"/>
      <c r="DIW72" s="395"/>
      <c r="DIX72" s="389"/>
      <c r="DIY72" s="390"/>
      <c r="DIZ72" s="391"/>
      <c r="DJA72" s="392"/>
      <c r="DJB72" s="393"/>
      <c r="DJC72" s="394"/>
      <c r="DJD72" s="395"/>
      <c r="DJE72" s="389"/>
      <c r="DJF72" s="390"/>
      <c r="DJG72" s="391"/>
      <c r="DJH72" s="392"/>
      <c r="DJI72" s="393"/>
      <c r="DJJ72" s="394"/>
      <c r="DJK72" s="395"/>
      <c r="DJL72" s="389"/>
      <c r="DJM72" s="390"/>
      <c r="DJN72" s="391"/>
      <c r="DJO72" s="392"/>
      <c r="DJP72" s="393"/>
      <c r="DJQ72" s="394"/>
      <c r="DJR72" s="395"/>
      <c r="DJS72" s="389"/>
      <c r="DJT72" s="390"/>
      <c r="DJU72" s="391"/>
      <c r="DJV72" s="392"/>
      <c r="DJW72" s="393"/>
      <c r="DJX72" s="394"/>
      <c r="DJY72" s="395"/>
      <c r="DJZ72" s="389"/>
      <c r="DKA72" s="390"/>
      <c r="DKB72" s="391"/>
      <c r="DKC72" s="392"/>
      <c r="DKD72" s="393"/>
      <c r="DKE72" s="394"/>
      <c r="DKF72" s="395"/>
      <c r="DKG72" s="389"/>
      <c r="DKH72" s="390"/>
      <c r="DKI72" s="391"/>
      <c r="DKJ72" s="392"/>
      <c r="DKK72" s="393"/>
      <c r="DKL72" s="394"/>
      <c r="DKM72" s="395"/>
      <c r="DKN72" s="389"/>
      <c r="DKO72" s="390"/>
      <c r="DKP72" s="391"/>
      <c r="DKQ72" s="392"/>
      <c r="DKR72" s="393"/>
      <c r="DKS72" s="394"/>
      <c r="DKT72" s="395"/>
      <c r="DKU72" s="389"/>
      <c r="DKV72" s="390"/>
      <c r="DKW72" s="391"/>
      <c r="DKX72" s="392"/>
      <c r="DKY72" s="393"/>
      <c r="DKZ72" s="394"/>
      <c r="DLA72" s="395"/>
      <c r="DLB72" s="389"/>
      <c r="DLC72" s="390"/>
      <c r="DLD72" s="391"/>
      <c r="DLE72" s="392"/>
      <c r="DLF72" s="393"/>
      <c r="DLG72" s="394"/>
      <c r="DLH72" s="395"/>
      <c r="DLI72" s="389"/>
      <c r="DLJ72" s="390"/>
      <c r="DLK72" s="391"/>
      <c r="DLL72" s="392"/>
      <c r="DLM72" s="393"/>
      <c r="DLN72" s="394"/>
      <c r="DLO72" s="395"/>
      <c r="DLP72" s="389"/>
      <c r="DLQ72" s="390"/>
      <c r="DLR72" s="391"/>
      <c r="DLS72" s="392"/>
      <c r="DLT72" s="393"/>
      <c r="DLU72" s="394"/>
      <c r="DLV72" s="395"/>
      <c r="DLW72" s="389"/>
      <c r="DLX72" s="390"/>
      <c r="DLY72" s="391"/>
      <c r="DLZ72" s="392"/>
      <c r="DMA72" s="393"/>
      <c r="DMB72" s="394"/>
      <c r="DMC72" s="395"/>
      <c r="DMD72" s="389"/>
      <c r="DME72" s="390"/>
      <c r="DMF72" s="391"/>
      <c r="DMG72" s="392"/>
      <c r="DMH72" s="393"/>
      <c r="DMI72" s="394"/>
      <c r="DMJ72" s="395"/>
      <c r="DMK72" s="389"/>
      <c r="DML72" s="390"/>
      <c r="DMM72" s="391"/>
      <c r="DMN72" s="392"/>
      <c r="DMO72" s="393"/>
      <c r="DMP72" s="394"/>
      <c r="DMQ72" s="395"/>
      <c r="DMR72" s="389"/>
      <c r="DMS72" s="390"/>
      <c r="DMT72" s="391"/>
      <c r="DMU72" s="392"/>
      <c r="DMV72" s="393"/>
      <c r="DMW72" s="394"/>
      <c r="DMX72" s="395"/>
      <c r="DMY72" s="389"/>
      <c r="DMZ72" s="390"/>
      <c r="DNA72" s="391"/>
      <c r="DNB72" s="392"/>
      <c r="DNC72" s="393"/>
      <c r="DND72" s="394"/>
      <c r="DNE72" s="395"/>
      <c r="DNF72" s="389"/>
      <c r="DNG72" s="390"/>
      <c r="DNH72" s="391"/>
      <c r="DNI72" s="392"/>
      <c r="DNJ72" s="393"/>
      <c r="DNK72" s="394"/>
      <c r="DNL72" s="395"/>
      <c r="DNM72" s="389"/>
      <c r="DNN72" s="390"/>
      <c r="DNO72" s="391"/>
      <c r="DNP72" s="392"/>
      <c r="DNQ72" s="393"/>
      <c r="DNR72" s="394"/>
      <c r="DNS72" s="395"/>
      <c r="DNT72" s="389"/>
      <c r="DNU72" s="390"/>
      <c r="DNV72" s="391"/>
      <c r="DNW72" s="392"/>
      <c r="DNX72" s="393"/>
      <c r="DNY72" s="394"/>
      <c r="DNZ72" s="395"/>
      <c r="DOA72" s="389"/>
      <c r="DOB72" s="390"/>
      <c r="DOC72" s="391"/>
      <c r="DOD72" s="392"/>
      <c r="DOE72" s="393"/>
      <c r="DOF72" s="394"/>
      <c r="DOG72" s="395"/>
      <c r="DOH72" s="389"/>
      <c r="DOI72" s="390"/>
      <c r="DOJ72" s="391"/>
      <c r="DOK72" s="392"/>
      <c r="DOL72" s="393"/>
      <c r="DOM72" s="394"/>
      <c r="DON72" s="395"/>
      <c r="DOO72" s="389"/>
      <c r="DOP72" s="390"/>
      <c r="DOQ72" s="391"/>
      <c r="DOR72" s="392"/>
      <c r="DOS72" s="393"/>
      <c r="DOT72" s="394"/>
      <c r="DOU72" s="395"/>
      <c r="DOV72" s="389"/>
      <c r="DOW72" s="390"/>
      <c r="DOX72" s="391"/>
      <c r="DOY72" s="392"/>
      <c r="DOZ72" s="393"/>
      <c r="DPA72" s="394"/>
      <c r="DPB72" s="395"/>
      <c r="DPC72" s="389"/>
      <c r="DPD72" s="390"/>
      <c r="DPE72" s="391"/>
      <c r="DPF72" s="392"/>
      <c r="DPG72" s="393"/>
      <c r="DPH72" s="394"/>
      <c r="DPI72" s="395"/>
      <c r="DPJ72" s="389"/>
      <c r="DPK72" s="390"/>
      <c r="DPL72" s="391"/>
      <c r="DPM72" s="392"/>
      <c r="DPN72" s="393"/>
      <c r="DPO72" s="394"/>
      <c r="DPP72" s="395"/>
      <c r="DPQ72" s="389"/>
      <c r="DPR72" s="390"/>
      <c r="DPS72" s="391"/>
      <c r="DPT72" s="392"/>
      <c r="DPU72" s="393"/>
      <c r="DPV72" s="394"/>
      <c r="DPW72" s="395"/>
      <c r="DPX72" s="389"/>
      <c r="DPY72" s="390"/>
      <c r="DPZ72" s="391"/>
      <c r="DQA72" s="392"/>
      <c r="DQB72" s="393"/>
      <c r="DQC72" s="394"/>
      <c r="DQD72" s="395"/>
      <c r="DQE72" s="389"/>
      <c r="DQF72" s="390"/>
      <c r="DQG72" s="391"/>
      <c r="DQH72" s="392"/>
      <c r="DQI72" s="393"/>
      <c r="DQJ72" s="394"/>
      <c r="DQK72" s="395"/>
      <c r="DQL72" s="389"/>
      <c r="DQM72" s="390"/>
      <c r="DQN72" s="391"/>
      <c r="DQO72" s="392"/>
      <c r="DQP72" s="393"/>
      <c r="DQQ72" s="394"/>
      <c r="DQR72" s="395"/>
      <c r="DQS72" s="389"/>
      <c r="DQT72" s="390"/>
      <c r="DQU72" s="391"/>
      <c r="DQV72" s="392"/>
      <c r="DQW72" s="393"/>
      <c r="DQX72" s="394"/>
      <c r="DQY72" s="395"/>
      <c r="DQZ72" s="389"/>
      <c r="DRA72" s="390"/>
      <c r="DRB72" s="391"/>
      <c r="DRC72" s="392"/>
      <c r="DRD72" s="393"/>
      <c r="DRE72" s="394"/>
      <c r="DRF72" s="395"/>
      <c r="DRG72" s="389"/>
      <c r="DRH72" s="390"/>
      <c r="DRI72" s="391"/>
      <c r="DRJ72" s="392"/>
      <c r="DRK72" s="393"/>
      <c r="DRL72" s="394"/>
      <c r="DRM72" s="395"/>
      <c r="DRN72" s="389"/>
      <c r="DRO72" s="390"/>
      <c r="DRP72" s="391"/>
      <c r="DRQ72" s="392"/>
      <c r="DRR72" s="393"/>
      <c r="DRS72" s="394"/>
      <c r="DRT72" s="395"/>
      <c r="DRU72" s="389"/>
      <c r="DRV72" s="390"/>
      <c r="DRW72" s="391"/>
      <c r="DRX72" s="392"/>
      <c r="DRY72" s="393"/>
      <c r="DRZ72" s="394"/>
      <c r="DSA72" s="395"/>
      <c r="DSB72" s="389"/>
      <c r="DSC72" s="390"/>
      <c r="DSD72" s="391"/>
      <c r="DSE72" s="392"/>
      <c r="DSF72" s="393"/>
      <c r="DSG72" s="394"/>
      <c r="DSH72" s="395"/>
      <c r="DSI72" s="389"/>
      <c r="DSJ72" s="390"/>
      <c r="DSK72" s="391"/>
      <c r="DSL72" s="392"/>
      <c r="DSM72" s="393"/>
      <c r="DSN72" s="394"/>
      <c r="DSO72" s="395"/>
      <c r="DSP72" s="389"/>
      <c r="DSQ72" s="390"/>
      <c r="DSR72" s="391"/>
      <c r="DSS72" s="392"/>
      <c r="DST72" s="393"/>
      <c r="DSU72" s="394"/>
      <c r="DSV72" s="395"/>
      <c r="DSW72" s="389"/>
      <c r="DSX72" s="390"/>
      <c r="DSY72" s="391"/>
      <c r="DSZ72" s="392"/>
      <c r="DTA72" s="393"/>
      <c r="DTB72" s="394"/>
      <c r="DTC72" s="395"/>
      <c r="DTD72" s="389"/>
      <c r="DTE72" s="390"/>
      <c r="DTF72" s="391"/>
      <c r="DTG72" s="392"/>
      <c r="DTH72" s="393"/>
      <c r="DTI72" s="394"/>
      <c r="DTJ72" s="395"/>
      <c r="DTK72" s="389"/>
      <c r="DTL72" s="390"/>
      <c r="DTM72" s="391"/>
      <c r="DTN72" s="392"/>
      <c r="DTO72" s="393"/>
      <c r="DTP72" s="394"/>
      <c r="DTQ72" s="395"/>
      <c r="DTR72" s="389"/>
      <c r="DTS72" s="390"/>
      <c r="DTT72" s="391"/>
      <c r="DTU72" s="392"/>
      <c r="DTV72" s="393"/>
      <c r="DTW72" s="394"/>
      <c r="DTX72" s="395"/>
      <c r="DTY72" s="389"/>
      <c r="DTZ72" s="390"/>
      <c r="DUA72" s="391"/>
      <c r="DUB72" s="392"/>
      <c r="DUC72" s="393"/>
      <c r="DUD72" s="394"/>
      <c r="DUE72" s="395"/>
      <c r="DUF72" s="389"/>
      <c r="DUG72" s="390"/>
      <c r="DUH72" s="391"/>
      <c r="DUI72" s="392"/>
      <c r="DUJ72" s="393"/>
      <c r="DUK72" s="394"/>
      <c r="DUL72" s="395"/>
      <c r="DUM72" s="389"/>
      <c r="DUN72" s="390"/>
      <c r="DUO72" s="391"/>
      <c r="DUP72" s="392"/>
      <c r="DUQ72" s="393"/>
      <c r="DUR72" s="394"/>
      <c r="DUS72" s="395"/>
      <c r="DUT72" s="389"/>
      <c r="DUU72" s="390"/>
      <c r="DUV72" s="391"/>
      <c r="DUW72" s="392"/>
      <c r="DUX72" s="393"/>
      <c r="DUY72" s="394"/>
      <c r="DUZ72" s="395"/>
      <c r="DVA72" s="389"/>
      <c r="DVB72" s="390"/>
      <c r="DVC72" s="391"/>
      <c r="DVD72" s="392"/>
      <c r="DVE72" s="393"/>
      <c r="DVF72" s="394"/>
      <c r="DVG72" s="395"/>
      <c r="DVH72" s="389"/>
      <c r="DVI72" s="390"/>
      <c r="DVJ72" s="391"/>
      <c r="DVK72" s="392"/>
      <c r="DVL72" s="393"/>
      <c r="DVM72" s="394"/>
      <c r="DVN72" s="395"/>
      <c r="DVO72" s="389"/>
      <c r="DVP72" s="390"/>
      <c r="DVQ72" s="391"/>
      <c r="DVR72" s="392"/>
      <c r="DVS72" s="393"/>
      <c r="DVT72" s="394"/>
      <c r="DVU72" s="395"/>
      <c r="DVV72" s="389"/>
      <c r="DVW72" s="390"/>
      <c r="DVX72" s="391"/>
      <c r="DVY72" s="392"/>
      <c r="DVZ72" s="393"/>
      <c r="DWA72" s="394"/>
      <c r="DWB72" s="395"/>
      <c r="DWC72" s="389"/>
      <c r="DWD72" s="390"/>
      <c r="DWE72" s="391"/>
      <c r="DWF72" s="392"/>
      <c r="DWG72" s="393"/>
      <c r="DWH72" s="394"/>
      <c r="DWI72" s="395"/>
      <c r="DWJ72" s="389"/>
      <c r="DWK72" s="390"/>
      <c r="DWL72" s="391"/>
      <c r="DWM72" s="392"/>
      <c r="DWN72" s="393"/>
      <c r="DWO72" s="394"/>
      <c r="DWP72" s="395"/>
      <c r="DWQ72" s="389"/>
      <c r="DWR72" s="390"/>
      <c r="DWS72" s="391"/>
      <c r="DWT72" s="392"/>
      <c r="DWU72" s="393"/>
      <c r="DWV72" s="394"/>
      <c r="DWW72" s="395"/>
      <c r="DWX72" s="389"/>
      <c r="DWY72" s="390"/>
      <c r="DWZ72" s="391"/>
      <c r="DXA72" s="392"/>
      <c r="DXB72" s="393"/>
      <c r="DXC72" s="394"/>
      <c r="DXD72" s="395"/>
      <c r="DXE72" s="389"/>
      <c r="DXF72" s="390"/>
      <c r="DXG72" s="391"/>
      <c r="DXH72" s="392"/>
      <c r="DXI72" s="393"/>
      <c r="DXJ72" s="394"/>
      <c r="DXK72" s="395"/>
      <c r="DXL72" s="389"/>
      <c r="DXM72" s="390"/>
      <c r="DXN72" s="391"/>
      <c r="DXO72" s="392"/>
      <c r="DXP72" s="393"/>
      <c r="DXQ72" s="394"/>
      <c r="DXR72" s="395"/>
      <c r="DXS72" s="389"/>
      <c r="DXT72" s="390"/>
      <c r="DXU72" s="391"/>
      <c r="DXV72" s="392"/>
      <c r="DXW72" s="393"/>
      <c r="DXX72" s="394"/>
      <c r="DXY72" s="395"/>
      <c r="DXZ72" s="389"/>
      <c r="DYA72" s="390"/>
      <c r="DYB72" s="391"/>
      <c r="DYC72" s="392"/>
      <c r="DYD72" s="393"/>
      <c r="DYE72" s="394"/>
      <c r="DYF72" s="395"/>
      <c r="DYG72" s="389"/>
      <c r="DYH72" s="390"/>
      <c r="DYI72" s="391"/>
      <c r="DYJ72" s="392"/>
      <c r="DYK72" s="393"/>
      <c r="DYL72" s="394"/>
      <c r="DYM72" s="395"/>
      <c r="DYN72" s="389"/>
      <c r="DYO72" s="390"/>
      <c r="DYP72" s="391"/>
      <c r="DYQ72" s="392"/>
      <c r="DYR72" s="393"/>
      <c r="DYS72" s="394"/>
      <c r="DYT72" s="395"/>
      <c r="DYU72" s="389"/>
      <c r="DYV72" s="390"/>
      <c r="DYW72" s="391"/>
      <c r="DYX72" s="392"/>
      <c r="DYY72" s="393"/>
      <c r="DYZ72" s="394"/>
      <c r="DZA72" s="395"/>
      <c r="DZB72" s="389"/>
      <c r="DZC72" s="390"/>
      <c r="DZD72" s="391"/>
      <c r="DZE72" s="392"/>
      <c r="DZF72" s="393"/>
      <c r="DZG72" s="394"/>
      <c r="DZH72" s="395"/>
      <c r="DZI72" s="389"/>
      <c r="DZJ72" s="390"/>
      <c r="DZK72" s="391"/>
      <c r="DZL72" s="392"/>
      <c r="DZM72" s="393"/>
      <c r="DZN72" s="394"/>
      <c r="DZO72" s="395"/>
      <c r="DZP72" s="389"/>
      <c r="DZQ72" s="390"/>
      <c r="DZR72" s="391"/>
      <c r="DZS72" s="392"/>
      <c r="DZT72" s="393"/>
      <c r="DZU72" s="394"/>
      <c r="DZV72" s="395"/>
      <c r="DZW72" s="389"/>
      <c r="DZX72" s="390"/>
      <c r="DZY72" s="391"/>
      <c r="DZZ72" s="392"/>
      <c r="EAA72" s="393"/>
      <c r="EAB72" s="394"/>
      <c r="EAC72" s="395"/>
      <c r="EAD72" s="389"/>
      <c r="EAE72" s="390"/>
      <c r="EAF72" s="391"/>
      <c r="EAG72" s="392"/>
      <c r="EAH72" s="393"/>
      <c r="EAI72" s="394"/>
      <c r="EAJ72" s="395"/>
      <c r="EAK72" s="389"/>
      <c r="EAL72" s="390"/>
      <c r="EAM72" s="391"/>
      <c r="EAN72" s="392"/>
      <c r="EAO72" s="393"/>
      <c r="EAP72" s="394"/>
      <c r="EAQ72" s="395"/>
      <c r="EAR72" s="389"/>
      <c r="EAS72" s="390"/>
      <c r="EAT72" s="391"/>
      <c r="EAU72" s="392"/>
      <c r="EAV72" s="393"/>
      <c r="EAW72" s="394"/>
      <c r="EAX72" s="395"/>
      <c r="EAY72" s="389"/>
      <c r="EAZ72" s="390"/>
      <c r="EBA72" s="391"/>
      <c r="EBB72" s="392"/>
      <c r="EBC72" s="393"/>
      <c r="EBD72" s="394"/>
      <c r="EBE72" s="395"/>
      <c r="EBF72" s="389"/>
      <c r="EBG72" s="390"/>
      <c r="EBH72" s="391"/>
      <c r="EBI72" s="392"/>
      <c r="EBJ72" s="393"/>
      <c r="EBK72" s="394"/>
      <c r="EBL72" s="395"/>
      <c r="EBM72" s="389"/>
      <c r="EBN72" s="390"/>
      <c r="EBO72" s="391"/>
      <c r="EBP72" s="392"/>
      <c r="EBQ72" s="393"/>
      <c r="EBR72" s="394"/>
      <c r="EBS72" s="395"/>
      <c r="EBT72" s="389"/>
      <c r="EBU72" s="390"/>
      <c r="EBV72" s="391"/>
      <c r="EBW72" s="392"/>
      <c r="EBX72" s="393"/>
      <c r="EBY72" s="394"/>
      <c r="EBZ72" s="395"/>
      <c r="ECA72" s="389"/>
      <c r="ECB72" s="390"/>
      <c r="ECC72" s="391"/>
      <c r="ECD72" s="392"/>
      <c r="ECE72" s="393"/>
      <c r="ECF72" s="394"/>
      <c r="ECG72" s="395"/>
      <c r="ECH72" s="389"/>
      <c r="ECI72" s="390"/>
      <c r="ECJ72" s="391"/>
      <c r="ECK72" s="392"/>
      <c r="ECL72" s="393"/>
      <c r="ECM72" s="394"/>
      <c r="ECN72" s="395"/>
      <c r="ECO72" s="389"/>
      <c r="ECP72" s="390"/>
      <c r="ECQ72" s="391"/>
      <c r="ECR72" s="392"/>
      <c r="ECS72" s="393"/>
      <c r="ECT72" s="394"/>
      <c r="ECU72" s="395"/>
      <c r="ECV72" s="389"/>
      <c r="ECW72" s="390"/>
      <c r="ECX72" s="391"/>
      <c r="ECY72" s="392"/>
      <c r="ECZ72" s="393"/>
      <c r="EDA72" s="394"/>
      <c r="EDB72" s="395"/>
      <c r="EDC72" s="389"/>
      <c r="EDD72" s="390"/>
      <c r="EDE72" s="391"/>
      <c r="EDF72" s="392"/>
      <c r="EDG72" s="393"/>
      <c r="EDH72" s="394"/>
      <c r="EDI72" s="395"/>
      <c r="EDJ72" s="389"/>
      <c r="EDK72" s="390"/>
      <c r="EDL72" s="391"/>
      <c r="EDM72" s="392"/>
      <c r="EDN72" s="393"/>
      <c r="EDO72" s="394"/>
      <c r="EDP72" s="395"/>
      <c r="EDQ72" s="389"/>
      <c r="EDR72" s="390"/>
      <c r="EDS72" s="391"/>
      <c r="EDT72" s="392"/>
      <c r="EDU72" s="393"/>
      <c r="EDV72" s="394"/>
      <c r="EDW72" s="395"/>
      <c r="EDX72" s="389"/>
      <c r="EDY72" s="390"/>
      <c r="EDZ72" s="391"/>
      <c r="EEA72" s="392"/>
      <c r="EEB72" s="393"/>
      <c r="EEC72" s="394"/>
      <c r="EED72" s="395"/>
      <c r="EEE72" s="389"/>
      <c r="EEF72" s="390"/>
      <c r="EEG72" s="391"/>
      <c r="EEH72" s="392"/>
      <c r="EEI72" s="393"/>
      <c r="EEJ72" s="394"/>
      <c r="EEK72" s="395"/>
      <c r="EEL72" s="389"/>
      <c r="EEM72" s="390"/>
      <c r="EEN72" s="391"/>
      <c r="EEO72" s="392"/>
      <c r="EEP72" s="393"/>
      <c r="EEQ72" s="394"/>
      <c r="EER72" s="395"/>
      <c r="EES72" s="389"/>
      <c r="EET72" s="390"/>
      <c r="EEU72" s="391"/>
      <c r="EEV72" s="392"/>
      <c r="EEW72" s="393"/>
      <c r="EEX72" s="394"/>
      <c r="EEY72" s="395"/>
      <c r="EEZ72" s="389"/>
      <c r="EFA72" s="390"/>
      <c r="EFB72" s="391"/>
      <c r="EFC72" s="392"/>
      <c r="EFD72" s="393"/>
      <c r="EFE72" s="394"/>
      <c r="EFF72" s="395"/>
      <c r="EFG72" s="389"/>
      <c r="EFH72" s="390"/>
      <c r="EFI72" s="391"/>
      <c r="EFJ72" s="392"/>
      <c r="EFK72" s="393"/>
      <c r="EFL72" s="394"/>
      <c r="EFM72" s="395"/>
      <c r="EFN72" s="389"/>
      <c r="EFO72" s="390"/>
      <c r="EFP72" s="391"/>
      <c r="EFQ72" s="392"/>
      <c r="EFR72" s="393"/>
      <c r="EFS72" s="394"/>
      <c r="EFT72" s="395"/>
      <c r="EFU72" s="389"/>
      <c r="EFV72" s="390"/>
      <c r="EFW72" s="391"/>
      <c r="EFX72" s="392"/>
      <c r="EFY72" s="393"/>
      <c r="EFZ72" s="394"/>
      <c r="EGA72" s="395"/>
      <c r="EGB72" s="389"/>
      <c r="EGC72" s="390"/>
      <c r="EGD72" s="391"/>
      <c r="EGE72" s="392"/>
      <c r="EGF72" s="393"/>
      <c r="EGG72" s="394"/>
      <c r="EGH72" s="395"/>
      <c r="EGI72" s="389"/>
      <c r="EGJ72" s="390"/>
      <c r="EGK72" s="391"/>
      <c r="EGL72" s="392"/>
      <c r="EGM72" s="393"/>
      <c r="EGN72" s="394"/>
      <c r="EGO72" s="395"/>
      <c r="EGP72" s="389"/>
      <c r="EGQ72" s="390"/>
      <c r="EGR72" s="391"/>
      <c r="EGS72" s="392"/>
      <c r="EGT72" s="393"/>
      <c r="EGU72" s="394"/>
      <c r="EGV72" s="395"/>
      <c r="EGW72" s="389"/>
      <c r="EGX72" s="390"/>
      <c r="EGY72" s="391"/>
      <c r="EGZ72" s="392"/>
      <c r="EHA72" s="393"/>
      <c r="EHB72" s="394"/>
      <c r="EHC72" s="395"/>
      <c r="EHD72" s="389"/>
      <c r="EHE72" s="390"/>
      <c r="EHF72" s="391"/>
      <c r="EHG72" s="392"/>
      <c r="EHH72" s="393"/>
      <c r="EHI72" s="394"/>
      <c r="EHJ72" s="395"/>
      <c r="EHK72" s="389"/>
      <c r="EHL72" s="390"/>
      <c r="EHM72" s="391"/>
      <c r="EHN72" s="392"/>
      <c r="EHO72" s="393"/>
      <c r="EHP72" s="394"/>
      <c r="EHQ72" s="395"/>
      <c r="EHR72" s="389"/>
      <c r="EHS72" s="390"/>
      <c r="EHT72" s="391"/>
      <c r="EHU72" s="392"/>
      <c r="EHV72" s="393"/>
      <c r="EHW72" s="394"/>
      <c r="EHX72" s="395"/>
      <c r="EHY72" s="389"/>
      <c r="EHZ72" s="390"/>
      <c r="EIA72" s="391"/>
      <c r="EIB72" s="392"/>
      <c r="EIC72" s="393"/>
      <c r="EID72" s="394"/>
      <c r="EIE72" s="395"/>
      <c r="EIF72" s="389"/>
      <c r="EIG72" s="390"/>
      <c r="EIH72" s="391"/>
      <c r="EII72" s="392"/>
      <c r="EIJ72" s="393"/>
      <c r="EIK72" s="394"/>
      <c r="EIL72" s="395"/>
      <c r="EIM72" s="389"/>
      <c r="EIN72" s="390"/>
      <c r="EIO72" s="391"/>
      <c r="EIP72" s="392"/>
      <c r="EIQ72" s="393"/>
      <c r="EIR72" s="394"/>
      <c r="EIS72" s="395"/>
      <c r="EIT72" s="389"/>
      <c r="EIU72" s="390"/>
      <c r="EIV72" s="391"/>
      <c r="EIW72" s="392"/>
      <c r="EIX72" s="393"/>
      <c r="EIY72" s="394"/>
      <c r="EIZ72" s="395"/>
      <c r="EJA72" s="389"/>
      <c r="EJB72" s="390"/>
      <c r="EJC72" s="391"/>
      <c r="EJD72" s="392"/>
      <c r="EJE72" s="393"/>
      <c r="EJF72" s="394"/>
      <c r="EJG72" s="395"/>
      <c r="EJH72" s="389"/>
      <c r="EJI72" s="390"/>
      <c r="EJJ72" s="391"/>
      <c r="EJK72" s="392"/>
      <c r="EJL72" s="393"/>
      <c r="EJM72" s="394"/>
      <c r="EJN72" s="395"/>
      <c r="EJO72" s="389"/>
      <c r="EJP72" s="390"/>
      <c r="EJQ72" s="391"/>
      <c r="EJR72" s="392"/>
      <c r="EJS72" s="393"/>
      <c r="EJT72" s="394"/>
      <c r="EJU72" s="395"/>
      <c r="EJV72" s="389"/>
      <c r="EJW72" s="390"/>
      <c r="EJX72" s="391"/>
      <c r="EJY72" s="392"/>
      <c r="EJZ72" s="393"/>
      <c r="EKA72" s="394"/>
      <c r="EKB72" s="395"/>
      <c r="EKC72" s="389"/>
      <c r="EKD72" s="390"/>
      <c r="EKE72" s="391"/>
      <c r="EKF72" s="392"/>
      <c r="EKG72" s="393"/>
      <c r="EKH72" s="394"/>
      <c r="EKI72" s="395"/>
      <c r="EKJ72" s="389"/>
      <c r="EKK72" s="390"/>
      <c r="EKL72" s="391"/>
      <c r="EKM72" s="392"/>
      <c r="EKN72" s="393"/>
      <c r="EKO72" s="394"/>
      <c r="EKP72" s="395"/>
      <c r="EKQ72" s="389"/>
      <c r="EKR72" s="390"/>
      <c r="EKS72" s="391"/>
      <c r="EKT72" s="392"/>
      <c r="EKU72" s="393"/>
      <c r="EKV72" s="394"/>
      <c r="EKW72" s="395"/>
      <c r="EKX72" s="389"/>
      <c r="EKY72" s="390"/>
      <c r="EKZ72" s="391"/>
      <c r="ELA72" s="392"/>
      <c r="ELB72" s="393"/>
      <c r="ELC72" s="394"/>
      <c r="ELD72" s="395"/>
      <c r="ELE72" s="389"/>
      <c r="ELF72" s="390"/>
      <c r="ELG72" s="391"/>
      <c r="ELH72" s="392"/>
      <c r="ELI72" s="393"/>
      <c r="ELJ72" s="394"/>
      <c r="ELK72" s="395"/>
      <c r="ELL72" s="389"/>
      <c r="ELM72" s="390"/>
      <c r="ELN72" s="391"/>
      <c r="ELO72" s="392"/>
      <c r="ELP72" s="393"/>
      <c r="ELQ72" s="394"/>
      <c r="ELR72" s="395"/>
      <c r="ELS72" s="389"/>
      <c r="ELT72" s="390"/>
      <c r="ELU72" s="391"/>
      <c r="ELV72" s="392"/>
      <c r="ELW72" s="393"/>
      <c r="ELX72" s="394"/>
      <c r="ELY72" s="395"/>
      <c r="ELZ72" s="389"/>
      <c r="EMA72" s="390"/>
      <c r="EMB72" s="391"/>
      <c r="EMC72" s="392"/>
      <c r="EMD72" s="393"/>
      <c r="EME72" s="394"/>
      <c r="EMF72" s="395"/>
      <c r="EMG72" s="389"/>
      <c r="EMH72" s="390"/>
      <c r="EMI72" s="391"/>
      <c r="EMJ72" s="392"/>
      <c r="EMK72" s="393"/>
      <c r="EML72" s="394"/>
      <c r="EMM72" s="395"/>
      <c r="EMN72" s="389"/>
      <c r="EMO72" s="390"/>
      <c r="EMP72" s="391"/>
      <c r="EMQ72" s="392"/>
      <c r="EMR72" s="393"/>
      <c r="EMS72" s="394"/>
      <c r="EMT72" s="395"/>
      <c r="EMU72" s="389"/>
      <c r="EMV72" s="390"/>
      <c r="EMW72" s="391"/>
      <c r="EMX72" s="392"/>
      <c r="EMY72" s="393"/>
      <c r="EMZ72" s="394"/>
      <c r="ENA72" s="395"/>
      <c r="ENB72" s="389"/>
      <c r="ENC72" s="390"/>
      <c r="END72" s="391"/>
      <c r="ENE72" s="392"/>
      <c r="ENF72" s="393"/>
      <c r="ENG72" s="394"/>
      <c r="ENH72" s="395"/>
      <c r="ENI72" s="389"/>
      <c r="ENJ72" s="390"/>
      <c r="ENK72" s="391"/>
      <c r="ENL72" s="392"/>
      <c r="ENM72" s="393"/>
      <c r="ENN72" s="394"/>
      <c r="ENO72" s="395"/>
      <c r="ENP72" s="389"/>
      <c r="ENQ72" s="390"/>
      <c r="ENR72" s="391"/>
      <c r="ENS72" s="392"/>
      <c r="ENT72" s="393"/>
      <c r="ENU72" s="394"/>
      <c r="ENV72" s="395"/>
      <c r="ENW72" s="389"/>
      <c r="ENX72" s="390"/>
      <c r="ENY72" s="391"/>
      <c r="ENZ72" s="392"/>
      <c r="EOA72" s="393"/>
      <c r="EOB72" s="394"/>
      <c r="EOC72" s="395"/>
      <c r="EOD72" s="389"/>
      <c r="EOE72" s="390"/>
      <c r="EOF72" s="391"/>
      <c r="EOG72" s="392"/>
      <c r="EOH72" s="393"/>
      <c r="EOI72" s="394"/>
      <c r="EOJ72" s="395"/>
      <c r="EOK72" s="389"/>
      <c r="EOL72" s="390"/>
      <c r="EOM72" s="391"/>
      <c r="EON72" s="392"/>
      <c r="EOO72" s="393"/>
      <c r="EOP72" s="394"/>
      <c r="EOQ72" s="395"/>
      <c r="EOR72" s="389"/>
      <c r="EOS72" s="390"/>
      <c r="EOT72" s="391"/>
      <c r="EOU72" s="392"/>
      <c r="EOV72" s="393"/>
      <c r="EOW72" s="394"/>
      <c r="EOX72" s="395"/>
      <c r="EOY72" s="389"/>
      <c r="EOZ72" s="390"/>
      <c r="EPA72" s="391"/>
      <c r="EPB72" s="392"/>
      <c r="EPC72" s="393"/>
      <c r="EPD72" s="394"/>
      <c r="EPE72" s="395"/>
      <c r="EPF72" s="389"/>
      <c r="EPG72" s="390"/>
      <c r="EPH72" s="391"/>
      <c r="EPI72" s="392"/>
      <c r="EPJ72" s="393"/>
      <c r="EPK72" s="394"/>
      <c r="EPL72" s="395"/>
      <c r="EPM72" s="389"/>
      <c r="EPN72" s="390"/>
      <c r="EPO72" s="391"/>
      <c r="EPP72" s="392"/>
      <c r="EPQ72" s="393"/>
      <c r="EPR72" s="394"/>
      <c r="EPS72" s="395"/>
      <c r="EPT72" s="389"/>
      <c r="EPU72" s="390"/>
      <c r="EPV72" s="391"/>
      <c r="EPW72" s="392"/>
      <c r="EPX72" s="393"/>
      <c r="EPY72" s="394"/>
      <c r="EPZ72" s="395"/>
      <c r="EQA72" s="389"/>
      <c r="EQB72" s="390"/>
      <c r="EQC72" s="391"/>
      <c r="EQD72" s="392"/>
      <c r="EQE72" s="393"/>
      <c r="EQF72" s="394"/>
      <c r="EQG72" s="395"/>
      <c r="EQH72" s="389"/>
      <c r="EQI72" s="390"/>
      <c r="EQJ72" s="391"/>
      <c r="EQK72" s="392"/>
      <c r="EQL72" s="393"/>
      <c r="EQM72" s="394"/>
      <c r="EQN72" s="395"/>
      <c r="EQO72" s="389"/>
      <c r="EQP72" s="390"/>
      <c r="EQQ72" s="391"/>
      <c r="EQR72" s="392"/>
      <c r="EQS72" s="393"/>
      <c r="EQT72" s="394"/>
      <c r="EQU72" s="395"/>
      <c r="EQV72" s="389"/>
      <c r="EQW72" s="390"/>
      <c r="EQX72" s="391"/>
      <c r="EQY72" s="392"/>
      <c r="EQZ72" s="393"/>
      <c r="ERA72" s="394"/>
      <c r="ERB72" s="395"/>
      <c r="ERC72" s="389"/>
      <c r="ERD72" s="390"/>
      <c r="ERE72" s="391"/>
      <c r="ERF72" s="392"/>
      <c r="ERG72" s="393"/>
      <c r="ERH72" s="394"/>
      <c r="ERI72" s="395"/>
      <c r="ERJ72" s="389"/>
      <c r="ERK72" s="390"/>
      <c r="ERL72" s="391"/>
      <c r="ERM72" s="392"/>
      <c r="ERN72" s="393"/>
      <c r="ERO72" s="394"/>
      <c r="ERP72" s="395"/>
      <c r="ERQ72" s="389"/>
      <c r="ERR72" s="390"/>
      <c r="ERS72" s="391"/>
      <c r="ERT72" s="392"/>
      <c r="ERU72" s="393"/>
      <c r="ERV72" s="394"/>
      <c r="ERW72" s="395"/>
      <c r="ERX72" s="389"/>
      <c r="ERY72" s="390"/>
      <c r="ERZ72" s="391"/>
      <c r="ESA72" s="392"/>
      <c r="ESB72" s="393"/>
      <c r="ESC72" s="394"/>
      <c r="ESD72" s="395"/>
      <c r="ESE72" s="389"/>
      <c r="ESF72" s="390"/>
      <c r="ESG72" s="391"/>
      <c r="ESH72" s="392"/>
      <c r="ESI72" s="393"/>
      <c r="ESJ72" s="394"/>
      <c r="ESK72" s="395"/>
      <c r="ESL72" s="389"/>
      <c r="ESM72" s="390"/>
      <c r="ESN72" s="391"/>
      <c r="ESO72" s="392"/>
      <c r="ESP72" s="393"/>
      <c r="ESQ72" s="394"/>
      <c r="ESR72" s="395"/>
      <c r="ESS72" s="389"/>
      <c r="EST72" s="390"/>
      <c r="ESU72" s="391"/>
      <c r="ESV72" s="392"/>
      <c r="ESW72" s="393"/>
      <c r="ESX72" s="394"/>
      <c r="ESY72" s="395"/>
      <c r="ESZ72" s="389"/>
      <c r="ETA72" s="390"/>
      <c r="ETB72" s="391"/>
      <c r="ETC72" s="392"/>
      <c r="ETD72" s="393"/>
      <c r="ETE72" s="394"/>
      <c r="ETF72" s="395"/>
      <c r="ETG72" s="389"/>
      <c r="ETH72" s="390"/>
      <c r="ETI72" s="391"/>
      <c r="ETJ72" s="392"/>
      <c r="ETK72" s="393"/>
      <c r="ETL72" s="394"/>
      <c r="ETM72" s="395"/>
      <c r="ETN72" s="389"/>
      <c r="ETO72" s="390"/>
      <c r="ETP72" s="391"/>
      <c r="ETQ72" s="392"/>
      <c r="ETR72" s="393"/>
      <c r="ETS72" s="394"/>
      <c r="ETT72" s="395"/>
      <c r="ETU72" s="389"/>
      <c r="ETV72" s="390"/>
      <c r="ETW72" s="391"/>
      <c r="ETX72" s="392"/>
      <c r="ETY72" s="393"/>
      <c r="ETZ72" s="394"/>
      <c r="EUA72" s="395"/>
      <c r="EUB72" s="389"/>
      <c r="EUC72" s="390"/>
      <c r="EUD72" s="391"/>
      <c r="EUE72" s="392"/>
      <c r="EUF72" s="393"/>
      <c r="EUG72" s="394"/>
      <c r="EUH72" s="395"/>
      <c r="EUI72" s="389"/>
      <c r="EUJ72" s="390"/>
      <c r="EUK72" s="391"/>
      <c r="EUL72" s="392"/>
      <c r="EUM72" s="393"/>
      <c r="EUN72" s="394"/>
      <c r="EUO72" s="395"/>
      <c r="EUP72" s="389"/>
      <c r="EUQ72" s="390"/>
      <c r="EUR72" s="391"/>
      <c r="EUS72" s="392"/>
      <c r="EUT72" s="393"/>
      <c r="EUU72" s="394"/>
      <c r="EUV72" s="395"/>
      <c r="EUW72" s="389"/>
      <c r="EUX72" s="390"/>
      <c r="EUY72" s="391"/>
      <c r="EUZ72" s="392"/>
      <c r="EVA72" s="393"/>
      <c r="EVB72" s="394"/>
      <c r="EVC72" s="395"/>
      <c r="EVD72" s="389"/>
      <c r="EVE72" s="390"/>
      <c r="EVF72" s="391"/>
      <c r="EVG72" s="392"/>
      <c r="EVH72" s="393"/>
      <c r="EVI72" s="394"/>
      <c r="EVJ72" s="395"/>
      <c r="EVK72" s="389"/>
      <c r="EVL72" s="390"/>
      <c r="EVM72" s="391"/>
      <c r="EVN72" s="392"/>
      <c r="EVO72" s="393"/>
      <c r="EVP72" s="394"/>
      <c r="EVQ72" s="395"/>
      <c r="EVR72" s="389"/>
      <c r="EVS72" s="390"/>
      <c r="EVT72" s="391"/>
      <c r="EVU72" s="392"/>
      <c r="EVV72" s="393"/>
      <c r="EVW72" s="394"/>
      <c r="EVX72" s="395"/>
      <c r="EVY72" s="389"/>
      <c r="EVZ72" s="390"/>
      <c r="EWA72" s="391"/>
      <c r="EWB72" s="392"/>
      <c r="EWC72" s="393"/>
      <c r="EWD72" s="394"/>
      <c r="EWE72" s="395"/>
      <c r="EWF72" s="389"/>
      <c r="EWG72" s="390"/>
      <c r="EWH72" s="391"/>
      <c r="EWI72" s="392"/>
      <c r="EWJ72" s="393"/>
      <c r="EWK72" s="394"/>
      <c r="EWL72" s="395"/>
      <c r="EWM72" s="389"/>
      <c r="EWN72" s="390"/>
      <c r="EWO72" s="391"/>
      <c r="EWP72" s="392"/>
      <c r="EWQ72" s="393"/>
      <c r="EWR72" s="394"/>
      <c r="EWS72" s="395"/>
      <c r="EWT72" s="389"/>
      <c r="EWU72" s="390"/>
      <c r="EWV72" s="391"/>
      <c r="EWW72" s="392"/>
      <c r="EWX72" s="393"/>
      <c r="EWY72" s="394"/>
      <c r="EWZ72" s="395"/>
      <c r="EXA72" s="389"/>
      <c r="EXB72" s="390"/>
      <c r="EXC72" s="391"/>
      <c r="EXD72" s="392"/>
      <c r="EXE72" s="393"/>
      <c r="EXF72" s="394"/>
      <c r="EXG72" s="395"/>
      <c r="EXH72" s="389"/>
      <c r="EXI72" s="390"/>
      <c r="EXJ72" s="391"/>
      <c r="EXK72" s="392"/>
      <c r="EXL72" s="393"/>
      <c r="EXM72" s="394"/>
      <c r="EXN72" s="395"/>
      <c r="EXO72" s="389"/>
      <c r="EXP72" s="390"/>
      <c r="EXQ72" s="391"/>
      <c r="EXR72" s="392"/>
      <c r="EXS72" s="393"/>
      <c r="EXT72" s="394"/>
      <c r="EXU72" s="395"/>
      <c r="EXV72" s="389"/>
      <c r="EXW72" s="390"/>
      <c r="EXX72" s="391"/>
      <c r="EXY72" s="392"/>
      <c r="EXZ72" s="393"/>
      <c r="EYA72" s="394"/>
      <c r="EYB72" s="395"/>
      <c r="EYC72" s="389"/>
      <c r="EYD72" s="390"/>
      <c r="EYE72" s="391"/>
      <c r="EYF72" s="392"/>
      <c r="EYG72" s="393"/>
      <c r="EYH72" s="394"/>
      <c r="EYI72" s="395"/>
      <c r="EYJ72" s="389"/>
      <c r="EYK72" s="390"/>
      <c r="EYL72" s="391"/>
      <c r="EYM72" s="392"/>
      <c r="EYN72" s="393"/>
      <c r="EYO72" s="394"/>
      <c r="EYP72" s="395"/>
      <c r="EYQ72" s="389"/>
      <c r="EYR72" s="390"/>
      <c r="EYS72" s="391"/>
      <c r="EYT72" s="392"/>
      <c r="EYU72" s="393"/>
      <c r="EYV72" s="394"/>
      <c r="EYW72" s="395"/>
      <c r="EYX72" s="389"/>
      <c r="EYY72" s="390"/>
      <c r="EYZ72" s="391"/>
      <c r="EZA72" s="392"/>
      <c r="EZB72" s="393"/>
      <c r="EZC72" s="394"/>
      <c r="EZD72" s="395"/>
      <c r="EZE72" s="389"/>
      <c r="EZF72" s="390"/>
      <c r="EZG72" s="391"/>
      <c r="EZH72" s="392"/>
      <c r="EZI72" s="393"/>
      <c r="EZJ72" s="394"/>
      <c r="EZK72" s="395"/>
      <c r="EZL72" s="389"/>
      <c r="EZM72" s="390"/>
      <c r="EZN72" s="391"/>
      <c r="EZO72" s="392"/>
      <c r="EZP72" s="393"/>
      <c r="EZQ72" s="394"/>
      <c r="EZR72" s="395"/>
      <c r="EZS72" s="389"/>
      <c r="EZT72" s="390"/>
      <c r="EZU72" s="391"/>
      <c r="EZV72" s="392"/>
      <c r="EZW72" s="393"/>
      <c r="EZX72" s="394"/>
      <c r="EZY72" s="395"/>
      <c r="EZZ72" s="389"/>
      <c r="FAA72" s="390"/>
      <c r="FAB72" s="391"/>
      <c r="FAC72" s="392"/>
      <c r="FAD72" s="393"/>
      <c r="FAE72" s="394"/>
      <c r="FAF72" s="395"/>
      <c r="FAG72" s="389"/>
      <c r="FAH72" s="390"/>
      <c r="FAI72" s="391"/>
      <c r="FAJ72" s="392"/>
      <c r="FAK72" s="393"/>
      <c r="FAL72" s="394"/>
      <c r="FAM72" s="395"/>
      <c r="FAN72" s="389"/>
      <c r="FAO72" s="390"/>
      <c r="FAP72" s="391"/>
      <c r="FAQ72" s="392"/>
      <c r="FAR72" s="393"/>
      <c r="FAS72" s="394"/>
      <c r="FAT72" s="395"/>
      <c r="FAU72" s="389"/>
      <c r="FAV72" s="390"/>
      <c r="FAW72" s="391"/>
      <c r="FAX72" s="392"/>
      <c r="FAY72" s="393"/>
      <c r="FAZ72" s="394"/>
      <c r="FBA72" s="395"/>
      <c r="FBB72" s="389"/>
      <c r="FBC72" s="390"/>
      <c r="FBD72" s="391"/>
      <c r="FBE72" s="392"/>
      <c r="FBF72" s="393"/>
      <c r="FBG72" s="394"/>
      <c r="FBH72" s="395"/>
      <c r="FBI72" s="389"/>
      <c r="FBJ72" s="390"/>
      <c r="FBK72" s="391"/>
      <c r="FBL72" s="392"/>
      <c r="FBM72" s="393"/>
      <c r="FBN72" s="394"/>
      <c r="FBO72" s="395"/>
      <c r="FBP72" s="389"/>
      <c r="FBQ72" s="390"/>
      <c r="FBR72" s="391"/>
      <c r="FBS72" s="392"/>
      <c r="FBT72" s="393"/>
      <c r="FBU72" s="394"/>
      <c r="FBV72" s="395"/>
      <c r="FBW72" s="389"/>
      <c r="FBX72" s="390"/>
      <c r="FBY72" s="391"/>
      <c r="FBZ72" s="392"/>
      <c r="FCA72" s="393"/>
      <c r="FCB72" s="394"/>
      <c r="FCC72" s="395"/>
      <c r="FCD72" s="389"/>
      <c r="FCE72" s="390"/>
      <c r="FCF72" s="391"/>
      <c r="FCG72" s="392"/>
      <c r="FCH72" s="393"/>
      <c r="FCI72" s="394"/>
      <c r="FCJ72" s="395"/>
      <c r="FCK72" s="389"/>
      <c r="FCL72" s="390"/>
      <c r="FCM72" s="391"/>
      <c r="FCN72" s="392"/>
      <c r="FCO72" s="393"/>
      <c r="FCP72" s="394"/>
      <c r="FCQ72" s="395"/>
      <c r="FCR72" s="389"/>
      <c r="FCS72" s="390"/>
      <c r="FCT72" s="391"/>
      <c r="FCU72" s="392"/>
      <c r="FCV72" s="393"/>
      <c r="FCW72" s="394"/>
      <c r="FCX72" s="395"/>
      <c r="FCY72" s="389"/>
      <c r="FCZ72" s="390"/>
      <c r="FDA72" s="391"/>
      <c r="FDB72" s="392"/>
      <c r="FDC72" s="393"/>
      <c r="FDD72" s="394"/>
      <c r="FDE72" s="395"/>
      <c r="FDF72" s="389"/>
      <c r="FDG72" s="390"/>
      <c r="FDH72" s="391"/>
      <c r="FDI72" s="392"/>
      <c r="FDJ72" s="393"/>
      <c r="FDK72" s="394"/>
      <c r="FDL72" s="395"/>
      <c r="FDM72" s="389"/>
      <c r="FDN72" s="390"/>
      <c r="FDO72" s="391"/>
      <c r="FDP72" s="392"/>
      <c r="FDQ72" s="393"/>
      <c r="FDR72" s="394"/>
      <c r="FDS72" s="395"/>
      <c r="FDT72" s="389"/>
      <c r="FDU72" s="390"/>
      <c r="FDV72" s="391"/>
      <c r="FDW72" s="392"/>
      <c r="FDX72" s="393"/>
      <c r="FDY72" s="394"/>
      <c r="FDZ72" s="395"/>
      <c r="FEA72" s="389"/>
      <c r="FEB72" s="390"/>
      <c r="FEC72" s="391"/>
      <c r="FED72" s="392"/>
      <c r="FEE72" s="393"/>
      <c r="FEF72" s="394"/>
      <c r="FEG72" s="395"/>
      <c r="FEH72" s="389"/>
      <c r="FEI72" s="390"/>
      <c r="FEJ72" s="391"/>
      <c r="FEK72" s="392"/>
      <c r="FEL72" s="393"/>
      <c r="FEM72" s="394"/>
      <c r="FEN72" s="395"/>
      <c r="FEO72" s="389"/>
      <c r="FEP72" s="390"/>
      <c r="FEQ72" s="391"/>
      <c r="FER72" s="392"/>
      <c r="FES72" s="393"/>
      <c r="FET72" s="394"/>
      <c r="FEU72" s="395"/>
      <c r="FEV72" s="389"/>
      <c r="FEW72" s="390"/>
      <c r="FEX72" s="391"/>
      <c r="FEY72" s="392"/>
      <c r="FEZ72" s="393"/>
      <c r="FFA72" s="394"/>
      <c r="FFB72" s="395"/>
      <c r="FFC72" s="389"/>
      <c r="FFD72" s="390"/>
      <c r="FFE72" s="391"/>
      <c r="FFF72" s="392"/>
      <c r="FFG72" s="393"/>
      <c r="FFH72" s="394"/>
      <c r="FFI72" s="395"/>
      <c r="FFJ72" s="389"/>
      <c r="FFK72" s="390"/>
      <c r="FFL72" s="391"/>
      <c r="FFM72" s="392"/>
      <c r="FFN72" s="393"/>
      <c r="FFO72" s="394"/>
      <c r="FFP72" s="395"/>
      <c r="FFQ72" s="389"/>
      <c r="FFR72" s="390"/>
      <c r="FFS72" s="391"/>
      <c r="FFT72" s="392"/>
      <c r="FFU72" s="393"/>
      <c r="FFV72" s="394"/>
      <c r="FFW72" s="395"/>
      <c r="FFX72" s="389"/>
      <c r="FFY72" s="390"/>
      <c r="FFZ72" s="391"/>
      <c r="FGA72" s="392"/>
      <c r="FGB72" s="393"/>
      <c r="FGC72" s="394"/>
      <c r="FGD72" s="395"/>
      <c r="FGE72" s="389"/>
      <c r="FGF72" s="390"/>
      <c r="FGG72" s="391"/>
      <c r="FGH72" s="392"/>
      <c r="FGI72" s="393"/>
      <c r="FGJ72" s="394"/>
      <c r="FGK72" s="395"/>
      <c r="FGL72" s="389"/>
      <c r="FGM72" s="390"/>
      <c r="FGN72" s="391"/>
      <c r="FGO72" s="392"/>
      <c r="FGP72" s="393"/>
      <c r="FGQ72" s="394"/>
      <c r="FGR72" s="395"/>
      <c r="FGS72" s="389"/>
      <c r="FGT72" s="390"/>
      <c r="FGU72" s="391"/>
      <c r="FGV72" s="392"/>
      <c r="FGW72" s="393"/>
      <c r="FGX72" s="394"/>
      <c r="FGY72" s="395"/>
      <c r="FGZ72" s="389"/>
      <c r="FHA72" s="390"/>
      <c r="FHB72" s="391"/>
      <c r="FHC72" s="392"/>
      <c r="FHD72" s="393"/>
      <c r="FHE72" s="394"/>
      <c r="FHF72" s="395"/>
      <c r="FHG72" s="389"/>
      <c r="FHH72" s="390"/>
      <c r="FHI72" s="391"/>
      <c r="FHJ72" s="392"/>
      <c r="FHK72" s="393"/>
      <c r="FHL72" s="394"/>
      <c r="FHM72" s="395"/>
      <c r="FHN72" s="389"/>
      <c r="FHO72" s="390"/>
      <c r="FHP72" s="391"/>
      <c r="FHQ72" s="392"/>
      <c r="FHR72" s="393"/>
      <c r="FHS72" s="394"/>
      <c r="FHT72" s="395"/>
      <c r="FHU72" s="389"/>
      <c r="FHV72" s="390"/>
      <c r="FHW72" s="391"/>
      <c r="FHX72" s="392"/>
      <c r="FHY72" s="393"/>
      <c r="FHZ72" s="394"/>
      <c r="FIA72" s="395"/>
      <c r="FIB72" s="389"/>
      <c r="FIC72" s="390"/>
      <c r="FID72" s="391"/>
      <c r="FIE72" s="392"/>
      <c r="FIF72" s="393"/>
      <c r="FIG72" s="394"/>
      <c r="FIH72" s="395"/>
      <c r="FII72" s="389"/>
      <c r="FIJ72" s="390"/>
      <c r="FIK72" s="391"/>
      <c r="FIL72" s="392"/>
      <c r="FIM72" s="393"/>
      <c r="FIN72" s="394"/>
      <c r="FIO72" s="395"/>
      <c r="FIP72" s="389"/>
      <c r="FIQ72" s="390"/>
      <c r="FIR72" s="391"/>
      <c r="FIS72" s="392"/>
      <c r="FIT72" s="393"/>
      <c r="FIU72" s="394"/>
      <c r="FIV72" s="395"/>
      <c r="FIW72" s="389"/>
      <c r="FIX72" s="390"/>
      <c r="FIY72" s="391"/>
      <c r="FIZ72" s="392"/>
      <c r="FJA72" s="393"/>
      <c r="FJB72" s="394"/>
      <c r="FJC72" s="395"/>
      <c r="FJD72" s="389"/>
      <c r="FJE72" s="390"/>
      <c r="FJF72" s="391"/>
      <c r="FJG72" s="392"/>
      <c r="FJH72" s="393"/>
      <c r="FJI72" s="394"/>
      <c r="FJJ72" s="395"/>
      <c r="FJK72" s="389"/>
      <c r="FJL72" s="390"/>
      <c r="FJM72" s="391"/>
      <c r="FJN72" s="392"/>
      <c r="FJO72" s="393"/>
      <c r="FJP72" s="394"/>
      <c r="FJQ72" s="395"/>
      <c r="FJR72" s="389"/>
      <c r="FJS72" s="390"/>
      <c r="FJT72" s="391"/>
      <c r="FJU72" s="392"/>
      <c r="FJV72" s="393"/>
      <c r="FJW72" s="394"/>
      <c r="FJX72" s="395"/>
      <c r="FJY72" s="389"/>
      <c r="FJZ72" s="390"/>
      <c r="FKA72" s="391"/>
      <c r="FKB72" s="392"/>
      <c r="FKC72" s="393"/>
      <c r="FKD72" s="394"/>
      <c r="FKE72" s="395"/>
      <c r="FKF72" s="389"/>
      <c r="FKG72" s="390"/>
      <c r="FKH72" s="391"/>
      <c r="FKI72" s="392"/>
      <c r="FKJ72" s="393"/>
      <c r="FKK72" s="394"/>
      <c r="FKL72" s="395"/>
      <c r="FKM72" s="389"/>
      <c r="FKN72" s="390"/>
      <c r="FKO72" s="391"/>
      <c r="FKP72" s="392"/>
      <c r="FKQ72" s="393"/>
      <c r="FKR72" s="394"/>
      <c r="FKS72" s="395"/>
      <c r="FKT72" s="389"/>
      <c r="FKU72" s="390"/>
      <c r="FKV72" s="391"/>
      <c r="FKW72" s="392"/>
      <c r="FKX72" s="393"/>
      <c r="FKY72" s="394"/>
      <c r="FKZ72" s="395"/>
      <c r="FLA72" s="389"/>
      <c r="FLB72" s="390"/>
      <c r="FLC72" s="391"/>
      <c r="FLD72" s="392"/>
      <c r="FLE72" s="393"/>
      <c r="FLF72" s="394"/>
      <c r="FLG72" s="395"/>
      <c r="FLH72" s="389"/>
      <c r="FLI72" s="390"/>
      <c r="FLJ72" s="391"/>
      <c r="FLK72" s="392"/>
      <c r="FLL72" s="393"/>
      <c r="FLM72" s="394"/>
      <c r="FLN72" s="395"/>
      <c r="FLO72" s="389"/>
      <c r="FLP72" s="390"/>
      <c r="FLQ72" s="391"/>
      <c r="FLR72" s="392"/>
      <c r="FLS72" s="393"/>
      <c r="FLT72" s="394"/>
      <c r="FLU72" s="395"/>
      <c r="FLV72" s="389"/>
      <c r="FLW72" s="390"/>
      <c r="FLX72" s="391"/>
      <c r="FLY72" s="392"/>
      <c r="FLZ72" s="393"/>
      <c r="FMA72" s="394"/>
      <c r="FMB72" s="395"/>
      <c r="FMC72" s="389"/>
      <c r="FMD72" s="390"/>
      <c r="FME72" s="391"/>
      <c r="FMF72" s="392"/>
      <c r="FMG72" s="393"/>
      <c r="FMH72" s="394"/>
      <c r="FMI72" s="395"/>
      <c r="FMJ72" s="389"/>
      <c r="FMK72" s="390"/>
      <c r="FML72" s="391"/>
      <c r="FMM72" s="392"/>
      <c r="FMN72" s="393"/>
      <c r="FMO72" s="394"/>
      <c r="FMP72" s="395"/>
      <c r="FMQ72" s="389"/>
      <c r="FMR72" s="390"/>
      <c r="FMS72" s="391"/>
      <c r="FMT72" s="392"/>
      <c r="FMU72" s="393"/>
      <c r="FMV72" s="394"/>
      <c r="FMW72" s="395"/>
      <c r="FMX72" s="389"/>
      <c r="FMY72" s="390"/>
      <c r="FMZ72" s="391"/>
      <c r="FNA72" s="392"/>
      <c r="FNB72" s="393"/>
      <c r="FNC72" s="394"/>
      <c r="FND72" s="395"/>
      <c r="FNE72" s="389"/>
      <c r="FNF72" s="390"/>
      <c r="FNG72" s="391"/>
      <c r="FNH72" s="392"/>
      <c r="FNI72" s="393"/>
      <c r="FNJ72" s="394"/>
      <c r="FNK72" s="395"/>
      <c r="FNL72" s="389"/>
      <c r="FNM72" s="390"/>
      <c r="FNN72" s="391"/>
      <c r="FNO72" s="392"/>
      <c r="FNP72" s="393"/>
      <c r="FNQ72" s="394"/>
      <c r="FNR72" s="395"/>
      <c r="FNS72" s="389"/>
      <c r="FNT72" s="390"/>
      <c r="FNU72" s="391"/>
      <c r="FNV72" s="392"/>
      <c r="FNW72" s="393"/>
      <c r="FNX72" s="394"/>
      <c r="FNY72" s="395"/>
      <c r="FNZ72" s="389"/>
      <c r="FOA72" s="390"/>
      <c r="FOB72" s="391"/>
      <c r="FOC72" s="392"/>
      <c r="FOD72" s="393"/>
      <c r="FOE72" s="394"/>
      <c r="FOF72" s="395"/>
      <c r="FOG72" s="389"/>
      <c r="FOH72" s="390"/>
      <c r="FOI72" s="391"/>
      <c r="FOJ72" s="392"/>
      <c r="FOK72" s="393"/>
      <c r="FOL72" s="394"/>
      <c r="FOM72" s="395"/>
      <c r="FON72" s="389"/>
      <c r="FOO72" s="390"/>
      <c r="FOP72" s="391"/>
      <c r="FOQ72" s="392"/>
      <c r="FOR72" s="393"/>
      <c r="FOS72" s="394"/>
      <c r="FOT72" s="395"/>
      <c r="FOU72" s="389"/>
      <c r="FOV72" s="390"/>
      <c r="FOW72" s="391"/>
      <c r="FOX72" s="392"/>
      <c r="FOY72" s="393"/>
      <c r="FOZ72" s="394"/>
      <c r="FPA72" s="395"/>
      <c r="FPB72" s="389"/>
      <c r="FPC72" s="390"/>
      <c r="FPD72" s="391"/>
      <c r="FPE72" s="392"/>
      <c r="FPF72" s="393"/>
      <c r="FPG72" s="394"/>
      <c r="FPH72" s="395"/>
      <c r="FPI72" s="389"/>
      <c r="FPJ72" s="390"/>
      <c r="FPK72" s="391"/>
      <c r="FPL72" s="392"/>
      <c r="FPM72" s="393"/>
      <c r="FPN72" s="394"/>
      <c r="FPO72" s="395"/>
      <c r="FPP72" s="389"/>
      <c r="FPQ72" s="390"/>
      <c r="FPR72" s="391"/>
      <c r="FPS72" s="392"/>
      <c r="FPT72" s="393"/>
      <c r="FPU72" s="394"/>
      <c r="FPV72" s="395"/>
      <c r="FPW72" s="389"/>
      <c r="FPX72" s="390"/>
      <c r="FPY72" s="391"/>
      <c r="FPZ72" s="392"/>
      <c r="FQA72" s="393"/>
      <c r="FQB72" s="394"/>
      <c r="FQC72" s="395"/>
      <c r="FQD72" s="389"/>
      <c r="FQE72" s="390"/>
      <c r="FQF72" s="391"/>
      <c r="FQG72" s="392"/>
      <c r="FQH72" s="393"/>
      <c r="FQI72" s="394"/>
      <c r="FQJ72" s="395"/>
      <c r="FQK72" s="389"/>
      <c r="FQL72" s="390"/>
      <c r="FQM72" s="391"/>
      <c r="FQN72" s="392"/>
      <c r="FQO72" s="393"/>
      <c r="FQP72" s="394"/>
      <c r="FQQ72" s="395"/>
      <c r="FQR72" s="389"/>
      <c r="FQS72" s="390"/>
      <c r="FQT72" s="391"/>
      <c r="FQU72" s="392"/>
      <c r="FQV72" s="393"/>
      <c r="FQW72" s="394"/>
      <c r="FQX72" s="395"/>
      <c r="FQY72" s="389"/>
      <c r="FQZ72" s="390"/>
      <c r="FRA72" s="391"/>
      <c r="FRB72" s="392"/>
      <c r="FRC72" s="393"/>
      <c r="FRD72" s="394"/>
      <c r="FRE72" s="395"/>
      <c r="FRF72" s="389"/>
      <c r="FRG72" s="390"/>
      <c r="FRH72" s="391"/>
      <c r="FRI72" s="392"/>
      <c r="FRJ72" s="393"/>
      <c r="FRK72" s="394"/>
      <c r="FRL72" s="395"/>
      <c r="FRM72" s="389"/>
      <c r="FRN72" s="390"/>
      <c r="FRO72" s="391"/>
      <c r="FRP72" s="392"/>
      <c r="FRQ72" s="393"/>
      <c r="FRR72" s="394"/>
      <c r="FRS72" s="395"/>
      <c r="FRT72" s="389"/>
      <c r="FRU72" s="390"/>
      <c r="FRV72" s="391"/>
      <c r="FRW72" s="392"/>
      <c r="FRX72" s="393"/>
      <c r="FRY72" s="394"/>
      <c r="FRZ72" s="395"/>
      <c r="FSA72" s="389"/>
      <c r="FSB72" s="390"/>
      <c r="FSC72" s="391"/>
      <c r="FSD72" s="392"/>
      <c r="FSE72" s="393"/>
      <c r="FSF72" s="394"/>
      <c r="FSG72" s="395"/>
      <c r="FSH72" s="389"/>
      <c r="FSI72" s="390"/>
      <c r="FSJ72" s="391"/>
      <c r="FSK72" s="392"/>
      <c r="FSL72" s="393"/>
      <c r="FSM72" s="394"/>
      <c r="FSN72" s="395"/>
      <c r="FSO72" s="389"/>
      <c r="FSP72" s="390"/>
      <c r="FSQ72" s="391"/>
      <c r="FSR72" s="392"/>
      <c r="FSS72" s="393"/>
      <c r="FST72" s="394"/>
      <c r="FSU72" s="395"/>
      <c r="FSV72" s="389"/>
      <c r="FSW72" s="390"/>
      <c r="FSX72" s="391"/>
      <c r="FSY72" s="392"/>
      <c r="FSZ72" s="393"/>
      <c r="FTA72" s="394"/>
      <c r="FTB72" s="395"/>
      <c r="FTC72" s="389"/>
      <c r="FTD72" s="390"/>
      <c r="FTE72" s="391"/>
      <c r="FTF72" s="392"/>
      <c r="FTG72" s="393"/>
      <c r="FTH72" s="394"/>
      <c r="FTI72" s="395"/>
      <c r="FTJ72" s="389"/>
      <c r="FTK72" s="390"/>
      <c r="FTL72" s="391"/>
      <c r="FTM72" s="392"/>
      <c r="FTN72" s="393"/>
      <c r="FTO72" s="394"/>
      <c r="FTP72" s="395"/>
      <c r="FTQ72" s="389"/>
      <c r="FTR72" s="390"/>
      <c r="FTS72" s="391"/>
      <c r="FTT72" s="392"/>
      <c r="FTU72" s="393"/>
      <c r="FTV72" s="394"/>
      <c r="FTW72" s="395"/>
      <c r="FTX72" s="389"/>
      <c r="FTY72" s="390"/>
      <c r="FTZ72" s="391"/>
      <c r="FUA72" s="392"/>
      <c r="FUB72" s="393"/>
      <c r="FUC72" s="394"/>
      <c r="FUD72" s="395"/>
      <c r="FUE72" s="389"/>
      <c r="FUF72" s="390"/>
      <c r="FUG72" s="391"/>
      <c r="FUH72" s="392"/>
      <c r="FUI72" s="393"/>
      <c r="FUJ72" s="394"/>
      <c r="FUK72" s="395"/>
      <c r="FUL72" s="389"/>
      <c r="FUM72" s="390"/>
      <c r="FUN72" s="391"/>
      <c r="FUO72" s="392"/>
      <c r="FUP72" s="393"/>
      <c r="FUQ72" s="394"/>
      <c r="FUR72" s="395"/>
      <c r="FUS72" s="389"/>
      <c r="FUT72" s="390"/>
      <c r="FUU72" s="391"/>
      <c r="FUV72" s="392"/>
      <c r="FUW72" s="393"/>
      <c r="FUX72" s="394"/>
      <c r="FUY72" s="395"/>
      <c r="FUZ72" s="389"/>
      <c r="FVA72" s="390"/>
      <c r="FVB72" s="391"/>
      <c r="FVC72" s="392"/>
      <c r="FVD72" s="393"/>
      <c r="FVE72" s="394"/>
      <c r="FVF72" s="395"/>
      <c r="FVG72" s="389"/>
      <c r="FVH72" s="390"/>
      <c r="FVI72" s="391"/>
      <c r="FVJ72" s="392"/>
      <c r="FVK72" s="393"/>
      <c r="FVL72" s="394"/>
      <c r="FVM72" s="395"/>
      <c r="FVN72" s="389"/>
      <c r="FVO72" s="390"/>
      <c r="FVP72" s="391"/>
      <c r="FVQ72" s="392"/>
      <c r="FVR72" s="393"/>
      <c r="FVS72" s="394"/>
      <c r="FVT72" s="395"/>
      <c r="FVU72" s="389"/>
      <c r="FVV72" s="390"/>
      <c r="FVW72" s="391"/>
      <c r="FVX72" s="392"/>
      <c r="FVY72" s="393"/>
      <c r="FVZ72" s="394"/>
      <c r="FWA72" s="395"/>
      <c r="FWB72" s="389"/>
      <c r="FWC72" s="390"/>
      <c r="FWD72" s="391"/>
      <c r="FWE72" s="392"/>
      <c r="FWF72" s="393"/>
      <c r="FWG72" s="394"/>
      <c r="FWH72" s="395"/>
      <c r="FWI72" s="389"/>
      <c r="FWJ72" s="390"/>
      <c r="FWK72" s="391"/>
      <c r="FWL72" s="392"/>
      <c r="FWM72" s="393"/>
      <c r="FWN72" s="394"/>
      <c r="FWO72" s="395"/>
      <c r="FWP72" s="389"/>
      <c r="FWQ72" s="390"/>
      <c r="FWR72" s="391"/>
      <c r="FWS72" s="392"/>
      <c r="FWT72" s="393"/>
      <c r="FWU72" s="394"/>
      <c r="FWV72" s="395"/>
      <c r="FWW72" s="389"/>
      <c r="FWX72" s="390"/>
      <c r="FWY72" s="391"/>
      <c r="FWZ72" s="392"/>
      <c r="FXA72" s="393"/>
      <c r="FXB72" s="394"/>
      <c r="FXC72" s="395"/>
      <c r="FXD72" s="389"/>
      <c r="FXE72" s="390"/>
      <c r="FXF72" s="391"/>
      <c r="FXG72" s="392"/>
      <c r="FXH72" s="393"/>
      <c r="FXI72" s="394"/>
      <c r="FXJ72" s="395"/>
      <c r="FXK72" s="389"/>
      <c r="FXL72" s="390"/>
      <c r="FXM72" s="391"/>
      <c r="FXN72" s="392"/>
      <c r="FXO72" s="393"/>
      <c r="FXP72" s="394"/>
      <c r="FXQ72" s="395"/>
      <c r="FXR72" s="389"/>
      <c r="FXS72" s="390"/>
      <c r="FXT72" s="391"/>
      <c r="FXU72" s="392"/>
      <c r="FXV72" s="393"/>
      <c r="FXW72" s="394"/>
      <c r="FXX72" s="395"/>
      <c r="FXY72" s="389"/>
      <c r="FXZ72" s="390"/>
      <c r="FYA72" s="391"/>
      <c r="FYB72" s="392"/>
      <c r="FYC72" s="393"/>
      <c r="FYD72" s="394"/>
      <c r="FYE72" s="395"/>
      <c r="FYF72" s="389"/>
      <c r="FYG72" s="390"/>
      <c r="FYH72" s="391"/>
      <c r="FYI72" s="392"/>
      <c r="FYJ72" s="393"/>
      <c r="FYK72" s="394"/>
      <c r="FYL72" s="395"/>
      <c r="FYM72" s="389"/>
      <c r="FYN72" s="390"/>
      <c r="FYO72" s="391"/>
      <c r="FYP72" s="392"/>
      <c r="FYQ72" s="393"/>
      <c r="FYR72" s="394"/>
      <c r="FYS72" s="395"/>
      <c r="FYT72" s="389"/>
      <c r="FYU72" s="390"/>
      <c r="FYV72" s="391"/>
      <c r="FYW72" s="392"/>
      <c r="FYX72" s="393"/>
      <c r="FYY72" s="394"/>
      <c r="FYZ72" s="395"/>
      <c r="FZA72" s="389"/>
      <c r="FZB72" s="390"/>
      <c r="FZC72" s="391"/>
      <c r="FZD72" s="392"/>
      <c r="FZE72" s="393"/>
      <c r="FZF72" s="394"/>
      <c r="FZG72" s="395"/>
      <c r="FZH72" s="389"/>
      <c r="FZI72" s="390"/>
      <c r="FZJ72" s="391"/>
      <c r="FZK72" s="392"/>
      <c r="FZL72" s="393"/>
      <c r="FZM72" s="394"/>
      <c r="FZN72" s="395"/>
      <c r="FZO72" s="389"/>
      <c r="FZP72" s="390"/>
      <c r="FZQ72" s="391"/>
      <c r="FZR72" s="392"/>
      <c r="FZS72" s="393"/>
      <c r="FZT72" s="394"/>
      <c r="FZU72" s="395"/>
      <c r="FZV72" s="389"/>
      <c r="FZW72" s="390"/>
      <c r="FZX72" s="391"/>
      <c r="FZY72" s="392"/>
      <c r="FZZ72" s="393"/>
      <c r="GAA72" s="394"/>
      <c r="GAB72" s="395"/>
      <c r="GAC72" s="389"/>
      <c r="GAD72" s="390"/>
      <c r="GAE72" s="391"/>
      <c r="GAF72" s="392"/>
      <c r="GAG72" s="393"/>
      <c r="GAH72" s="394"/>
      <c r="GAI72" s="395"/>
      <c r="GAJ72" s="389"/>
      <c r="GAK72" s="390"/>
      <c r="GAL72" s="391"/>
      <c r="GAM72" s="392"/>
      <c r="GAN72" s="393"/>
      <c r="GAO72" s="394"/>
      <c r="GAP72" s="395"/>
      <c r="GAQ72" s="389"/>
      <c r="GAR72" s="390"/>
      <c r="GAS72" s="391"/>
      <c r="GAT72" s="392"/>
      <c r="GAU72" s="393"/>
      <c r="GAV72" s="394"/>
      <c r="GAW72" s="395"/>
      <c r="GAX72" s="389"/>
      <c r="GAY72" s="390"/>
      <c r="GAZ72" s="391"/>
      <c r="GBA72" s="392"/>
      <c r="GBB72" s="393"/>
      <c r="GBC72" s="394"/>
      <c r="GBD72" s="395"/>
      <c r="GBE72" s="389"/>
      <c r="GBF72" s="390"/>
      <c r="GBG72" s="391"/>
      <c r="GBH72" s="392"/>
      <c r="GBI72" s="393"/>
      <c r="GBJ72" s="394"/>
      <c r="GBK72" s="395"/>
      <c r="GBL72" s="389"/>
      <c r="GBM72" s="390"/>
      <c r="GBN72" s="391"/>
      <c r="GBO72" s="392"/>
      <c r="GBP72" s="393"/>
      <c r="GBQ72" s="394"/>
      <c r="GBR72" s="395"/>
      <c r="GBS72" s="389"/>
      <c r="GBT72" s="390"/>
      <c r="GBU72" s="391"/>
      <c r="GBV72" s="392"/>
      <c r="GBW72" s="393"/>
      <c r="GBX72" s="394"/>
      <c r="GBY72" s="395"/>
      <c r="GBZ72" s="389"/>
      <c r="GCA72" s="390"/>
      <c r="GCB72" s="391"/>
      <c r="GCC72" s="392"/>
      <c r="GCD72" s="393"/>
      <c r="GCE72" s="394"/>
      <c r="GCF72" s="395"/>
      <c r="GCG72" s="389"/>
      <c r="GCH72" s="390"/>
      <c r="GCI72" s="391"/>
      <c r="GCJ72" s="392"/>
      <c r="GCK72" s="393"/>
      <c r="GCL72" s="394"/>
      <c r="GCM72" s="395"/>
      <c r="GCN72" s="389"/>
      <c r="GCO72" s="390"/>
      <c r="GCP72" s="391"/>
      <c r="GCQ72" s="392"/>
      <c r="GCR72" s="393"/>
      <c r="GCS72" s="394"/>
      <c r="GCT72" s="395"/>
      <c r="GCU72" s="389"/>
      <c r="GCV72" s="390"/>
      <c r="GCW72" s="391"/>
      <c r="GCX72" s="392"/>
      <c r="GCY72" s="393"/>
      <c r="GCZ72" s="394"/>
      <c r="GDA72" s="395"/>
      <c r="GDB72" s="389"/>
      <c r="GDC72" s="390"/>
      <c r="GDD72" s="391"/>
      <c r="GDE72" s="392"/>
      <c r="GDF72" s="393"/>
      <c r="GDG72" s="394"/>
      <c r="GDH72" s="395"/>
      <c r="GDI72" s="389"/>
      <c r="GDJ72" s="390"/>
      <c r="GDK72" s="391"/>
      <c r="GDL72" s="392"/>
      <c r="GDM72" s="393"/>
      <c r="GDN72" s="394"/>
      <c r="GDO72" s="395"/>
      <c r="GDP72" s="389"/>
      <c r="GDQ72" s="390"/>
      <c r="GDR72" s="391"/>
      <c r="GDS72" s="392"/>
      <c r="GDT72" s="393"/>
      <c r="GDU72" s="394"/>
      <c r="GDV72" s="395"/>
      <c r="GDW72" s="389"/>
      <c r="GDX72" s="390"/>
      <c r="GDY72" s="391"/>
      <c r="GDZ72" s="392"/>
      <c r="GEA72" s="393"/>
      <c r="GEB72" s="394"/>
      <c r="GEC72" s="395"/>
      <c r="GED72" s="389"/>
      <c r="GEE72" s="390"/>
      <c r="GEF72" s="391"/>
      <c r="GEG72" s="392"/>
      <c r="GEH72" s="393"/>
      <c r="GEI72" s="394"/>
      <c r="GEJ72" s="395"/>
      <c r="GEK72" s="389"/>
      <c r="GEL72" s="390"/>
      <c r="GEM72" s="391"/>
      <c r="GEN72" s="392"/>
      <c r="GEO72" s="393"/>
      <c r="GEP72" s="394"/>
      <c r="GEQ72" s="395"/>
      <c r="GER72" s="389"/>
      <c r="GES72" s="390"/>
      <c r="GET72" s="391"/>
      <c r="GEU72" s="392"/>
      <c r="GEV72" s="393"/>
      <c r="GEW72" s="394"/>
      <c r="GEX72" s="395"/>
      <c r="GEY72" s="389"/>
      <c r="GEZ72" s="390"/>
      <c r="GFA72" s="391"/>
      <c r="GFB72" s="392"/>
      <c r="GFC72" s="393"/>
      <c r="GFD72" s="394"/>
      <c r="GFE72" s="395"/>
      <c r="GFF72" s="389"/>
      <c r="GFG72" s="390"/>
      <c r="GFH72" s="391"/>
      <c r="GFI72" s="392"/>
      <c r="GFJ72" s="393"/>
      <c r="GFK72" s="394"/>
      <c r="GFL72" s="395"/>
      <c r="GFM72" s="389"/>
      <c r="GFN72" s="390"/>
      <c r="GFO72" s="391"/>
      <c r="GFP72" s="392"/>
      <c r="GFQ72" s="393"/>
      <c r="GFR72" s="394"/>
      <c r="GFS72" s="395"/>
      <c r="GFT72" s="389"/>
      <c r="GFU72" s="390"/>
      <c r="GFV72" s="391"/>
      <c r="GFW72" s="392"/>
      <c r="GFX72" s="393"/>
      <c r="GFY72" s="394"/>
      <c r="GFZ72" s="395"/>
      <c r="GGA72" s="389"/>
      <c r="GGB72" s="390"/>
      <c r="GGC72" s="391"/>
      <c r="GGD72" s="392"/>
      <c r="GGE72" s="393"/>
      <c r="GGF72" s="394"/>
      <c r="GGG72" s="395"/>
      <c r="GGH72" s="389"/>
      <c r="GGI72" s="390"/>
      <c r="GGJ72" s="391"/>
      <c r="GGK72" s="392"/>
      <c r="GGL72" s="393"/>
      <c r="GGM72" s="394"/>
      <c r="GGN72" s="395"/>
      <c r="GGO72" s="389"/>
      <c r="GGP72" s="390"/>
      <c r="GGQ72" s="391"/>
      <c r="GGR72" s="392"/>
      <c r="GGS72" s="393"/>
      <c r="GGT72" s="394"/>
      <c r="GGU72" s="395"/>
      <c r="GGV72" s="389"/>
      <c r="GGW72" s="390"/>
      <c r="GGX72" s="391"/>
      <c r="GGY72" s="392"/>
      <c r="GGZ72" s="393"/>
      <c r="GHA72" s="394"/>
      <c r="GHB72" s="395"/>
      <c r="GHC72" s="389"/>
      <c r="GHD72" s="390"/>
      <c r="GHE72" s="391"/>
      <c r="GHF72" s="392"/>
      <c r="GHG72" s="393"/>
      <c r="GHH72" s="394"/>
      <c r="GHI72" s="395"/>
      <c r="GHJ72" s="389"/>
      <c r="GHK72" s="390"/>
      <c r="GHL72" s="391"/>
      <c r="GHM72" s="392"/>
      <c r="GHN72" s="393"/>
      <c r="GHO72" s="394"/>
      <c r="GHP72" s="395"/>
      <c r="GHQ72" s="389"/>
      <c r="GHR72" s="390"/>
      <c r="GHS72" s="391"/>
      <c r="GHT72" s="392"/>
      <c r="GHU72" s="393"/>
      <c r="GHV72" s="394"/>
      <c r="GHW72" s="395"/>
      <c r="GHX72" s="389"/>
      <c r="GHY72" s="390"/>
      <c r="GHZ72" s="391"/>
      <c r="GIA72" s="392"/>
      <c r="GIB72" s="393"/>
      <c r="GIC72" s="394"/>
      <c r="GID72" s="395"/>
      <c r="GIE72" s="389"/>
      <c r="GIF72" s="390"/>
      <c r="GIG72" s="391"/>
      <c r="GIH72" s="392"/>
      <c r="GII72" s="393"/>
      <c r="GIJ72" s="394"/>
      <c r="GIK72" s="395"/>
      <c r="GIL72" s="389"/>
      <c r="GIM72" s="390"/>
      <c r="GIN72" s="391"/>
      <c r="GIO72" s="392"/>
      <c r="GIP72" s="393"/>
      <c r="GIQ72" s="394"/>
      <c r="GIR72" s="395"/>
      <c r="GIS72" s="389"/>
      <c r="GIT72" s="390"/>
      <c r="GIU72" s="391"/>
      <c r="GIV72" s="392"/>
      <c r="GIW72" s="393"/>
      <c r="GIX72" s="394"/>
      <c r="GIY72" s="395"/>
      <c r="GIZ72" s="389"/>
      <c r="GJA72" s="390"/>
      <c r="GJB72" s="391"/>
      <c r="GJC72" s="392"/>
      <c r="GJD72" s="393"/>
      <c r="GJE72" s="394"/>
      <c r="GJF72" s="395"/>
      <c r="GJG72" s="389"/>
      <c r="GJH72" s="390"/>
      <c r="GJI72" s="391"/>
      <c r="GJJ72" s="392"/>
      <c r="GJK72" s="393"/>
      <c r="GJL72" s="394"/>
      <c r="GJM72" s="395"/>
      <c r="GJN72" s="389"/>
      <c r="GJO72" s="390"/>
      <c r="GJP72" s="391"/>
      <c r="GJQ72" s="392"/>
      <c r="GJR72" s="393"/>
      <c r="GJS72" s="394"/>
      <c r="GJT72" s="395"/>
      <c r="GJU72" s="389"/>
      <c r="GJV72" s="390"/>
      <c r="GJW72" s="391"/>
      <c r="GJX72" s="392"/>
      <c r="GJY72" s="393"/>
      <c r="GJZ72" s="394"/>
      <c r="GKA72" s="395"/>
      <c r="GKB72" s="389"/>
      <c r="GKC72" s="390"/>
      <c r="GKD72" s="391"/>
      <c r="GKE72" s="392"/>
      <c r="GKF72" s="393"/>
      <c r="GKG72" s="394"/>
      <c r="GKH72" s="395"/>
      <c r="GKI72" s="389"/>
      <c r="GKJ72" s="390"/>
      <c r="GKK72" s="391"/>
      <c r="GKL72" s="392"/>
      <c r="GKM72" s="393"/>
      <c r="GKN72" s="394"/>
      <c r="GKO72" s="395"/>
      <c r="GKP72" s="389"/>
      <c r="GKQ72" s="390"/>
      <c r="GKR72" s="391"/>
      <c r="GKS72" s="392"/>
      <c r="GKT72" s="393"/>
      <c r="GKU72" s="394"/>
      <c r="GKV72" s="395"/>
      <c r="GKW72" s="389"/>
      <c r="GKX72" s="390"/>
      <c r="GKY72" s="391"/>
      <c r="GKZ72" s="392"/>
      <c r="GLA72" s="393"/>
      <c r="GLB72" s="394"/>
      <c r="GLC72" s="395"/>
      <c r="GLD72" s="389"/>
      <c r="GLE72" s="390"/>
      <c r="GLF72" s="391"/>
      <c r="GLG72" s="392"/>
      <c r="GLH72" s="393"/>
      <c r="GLI72" s="394"/>
      <c r="GLJ72" s="395"/>
      <c r="GLK72" s="389"/>
      <c r="GLL72" s="390"/>
      <c r="GLM72" s="391"/>
      <c r="GLN72" s="392"/>
      <c r="GLO72" s="393"/>
      <c r="GLP72" s="394"/>
      <c r="GLQ72" s="395"/>
      <c r="GLR72" s="389"/>
      <c r="GLS72" s="390"/>
      <c r="GLT72" s="391"/>
      <c r="GLU72" s="392"/>
      <c r="GLV72" s="393"/>
      <c r="GLW72" s="394"/>
      <c r="GLX72" s="395"/>
      <c r="GLY72" s="389"/>
      <c r="GLZ72" s="390"/>
      <c r="GMA72" s="391"/>
      <c r="GMB72" s="392"/>
      <c r="GMC72" s="393"/>
      <c r="GMD72" s="394"/>
      <c r="GME72" s="395"/>
      <c r="GMF72" s="389"/>
      <c r="GMG72" s="390"/>
      <c r="GMH72" s="391"/>
      <c r="GMI72" s="392"/>
      <c r="GMJ72" s="393"/>
      <c r="GMK72" s="394"/>
      <c r="GML72" s="395"/>
      <c r="GMM72" s="389"/>
      <c r="GMN72" s="390"/>
      <c r="GMO72" s="391"/>
      <c r="GMP72" s="392"/>
      <c r="GMQ72" s="393"/>
      <c r="GMR72" s="394"/>
      <c r="GMS72" s="395"/>
      <c r="GMT72" s="389"/>
      <c r="GMU72" s="390"/>
      <c r="GMV72" s="391"/>
      <c r="GMW72" s="392"/>
      <c r="GMX72" s="393"/>
      <c r="GMY72" s="394"/>
      <c r="GMZ72" s="395"/>
      <c r="GNA72" s="389"/>
      <c r="GNB72" s="390"/>
      <c r="GNC72" s="391"/>
      <c r="GND72" s="392"/>
      <c r="GNE72" s="393"/>
      <c r="GNF72" s="394"/>
      <c r="GNG72" s="395"/>
      <c r="GNH72" s="389"/>
      <c r="GNI72" s="390"/>
      <c r="GNJ72" s="391"/>
      <c r="GNK72" s="392"/>
      <c r="GNL72" s="393"/>
      <c r="GNM72" s="394"/>
      <c r="GNN72" s="395"/>
      <c r="GNO72" s="389"/>
      <c r="GNP72" s="390"/>
      <c r="GNQ72" s="391"/>
      <c r="GNR72" s="392"/>
      <c r="GNS72" s="393"/>
      <c r="GNT72" s="394"/>
      <c r="GNU72" s="395"/>
      <c r="GNV72" s="389"/>
      <c r="GNW72" s="390"/>
      <c r="GNX72" s="391"/>
      <c r="GNY72" s="392"/>
      <c r="GNZ72" s="393"/>
      <c r="GOA72" s="394"/>
      <c r="GOB72" s="395"/>
      <c r="GOC72" s="389"/>
      <c r="GOD72" s="390"/>
      <c r="GOE72" s="391"/>
      <c r="GOF72" s="392"/>
      <c r="GOG72" s="393"/>
      <c r="GOH72" s="394"/>
      <c r="GOI72" s="395"/>
      <c r="GOJ72" s="389"/>
      <c r="GOK72" s="390"/>
      <c r="GOL72" s="391"/>
      <c r="GOM72" s="392"/>
      <c r="GON72" s="393"/>
      <c r="GOO72" s="394"/>
      <c r="GOP72" s="395"/>
      <c r="GOQ72" s="389"/>
      <c r="GOR72" s="390"/>
      <c r="GOS72" s="391"/>
      <c r="GOT72" s="392"/>
      <c r="GOU72" s="393"/>
      <c r="GOV72" s="394"/>
      <c r="GOW72" s="395"/>
      <c r="GOX72" s="389"/>
      <c r="GOY72" s="390"/>
      <c r="GOZ72" s="391"/>
      <c r="GPA72" s="392"/>
      <c r="GPB72" s="393"/>
      <c r="GPC72" s="394"/>
      <c r="GPD72" s="395"/>
      <c r="GPE72" s="389"/>
      <c r="GPF72" s="390"/>
      <c r="GPG72" s="391"/>
      <c r="GPH72" s="392"/>
      <c r="GPI72" s="393"/>
      <c r="GPJ72" s="394"/>
      <c r="GPK72" s="395"/>
      <c r="GPL72" s="389"/>
      <c r="GPM72" s="390"/>
      <c r="GPN72" s="391"/>
      <c r="GPO72" s="392"/>
      <c r="GPP72" s="393"/>
      <c r="GPQ72" s="394"/>
      <c r="GPR72" s="395"/>
      <c r="GPS72" s="389"/>
      <c r="GPT72" s="390"/>
      <c r="GPU72" s="391"/>
      <c r="GPV72" s="392"/>
      <c r="GPW72" s="393"/>
      <c r="GPX72" s="394"/>
      <c r="GPY72" s="395"/>
      <c r="GPZ72" s="389"/>
      <c r="GQA72" s="390"/>
      <c r="GQB72" s="391"/>
      <c r="GQC72" s="392"/>
      <c r="GQD72" s="393"/>
      <c r="GQE72" s="394"/>
      <c r="GQF72" s="395"/>
      <c r="GQG72" s="389"/>
      <c r="GQH72" s="390"/>
      <c r="GQI72" s="391"/>
      <c r="GQJ72" s="392"/>
      <c r="GQK72" s="393"/>
      <c r="GQL72" s="394"/>
      <c r="GQM72" s="395"/>
      <c r="GQN72" s="389"/>
      <c r="GQO72" s="390"/>
      <c r="GQP72" s="391"/>
      <c r="GQQ72" s="392"/>
      <c r="GQR72" s="393"/>
      <c r="GQS72" s="394"/>
      <c r="GQT72" s="395"/>
      <c r="GQU72" s="389"/>
      <c r="GQV72" s="390"/>
      <c r="GQW72" s="391"/>
      <c r="GQX72" s="392"/>
      <c r="GQY72" s="393"/>
      <c r="GQZ72" s="394"/>
      <c r="GRA72" s="395"/>
      <c r="GRB72" s="389"/>
      <c r="GRC72" s="390"/>
      <c r="GRD72" s="391"/>
      <c r="GRE72" s="392"/>
      <c r="GRF72" s="393"/>
      <c r="GRG72" s="394"/>
      <c r="GRH72" s="395"/>
      <c r="GRI72" s="389"/>
      <c r="GRJ72" s="390"/>
      <c r="GRK72" s="391"/>
      <c r="GRL72" s="392"/>
      <c r="GRM72" s="393"/>
      <c r="GRN72" s="394"/>
      <c r="GRO72" s="395"/>
      <c r="GRP72" s="389"/>
      <c r="GRQ72" s="390"/>
      <c r="GRR72" s="391"/>
      <c r="GRS72" s="392"/>
      <c r="GRT72" s="393"/>
      <c r="GRU72" s="394"/>
      <c r="GRV72" s="395"/>
      <c r="GRW72" s="389"/>
      <c r="GRX72" s="390"/>
      <c r="GRY72" s="391"/>
      <c r="GRZ72" s="392"/>
      <c r="GSA72" s="393"/>
      <c r="GSB72" s="394"/>
      <c r="GSC72" s="395"/>
      <c r="GSD72" s="389"/>
      <c r="GSE72" s="390"/>
      <c r="GSF72" s="391"/>
      <c r="GSG72" s="392"/>
      <c r="GSH72" s="393"/>
      <c r="GSI72" s="394"/>
      <c r="GSJ72" s="395"/>
      <c r="GSK72" s="389"/>
      <c r="GSL72" s="390"/>
      <c r="GSM72" s="391"/>
      <c r="GSN72" s="392"/>
      <c r="GSO72" s="393"/>
      <c r="GSP72" s="394"/>
      <c r="GSQ72" s="395"/>
      <c r="GSR72" s="389"/>
      <c r="GSS72" s="390"/>
      <c r="GST72" s="391"/>
      <c r="GSU72" s="392"/>
      <c r="GSV72" s="393"/>
      <c r="GSW72" s="394"/>
      <c r="GSX72" s="395"/>
      <c r="GSY72" s="389"/>
      <c r="GSZ72" s="390"/>
      <c r="GTA72" s="391"/>
      <c r="GTB72" s="392"/>
      <c r="GTC72" s="393"/>
      <c r="GTD72" s="394"/>
      <c r="GTE72" s="395"/>
      <c r="GTF72" s="389"/>
      <c r="GTG72" s="390"/>
      <c r="GTH72" s="391"/>
      <c r="GTI72" s="392"/>
      <c r="GTJ72" s="393"/>
      <c r="GTK72" s="394"/>
      <c r="GTL72" s="395"/>
      <c r="GTM72" s="389"/>
      <c r="GTN72" s="390"/>
      <c r="GTO72" s="391"/>
      <c r="GTP72" s="392"/>
      <c r="GTQ72" s="393"/>
      <c r="GTR72" s="394"/>
      <c r="GTS72" s="395"/>
      <c r="GTT72" s="389"/>
      <c r="GTU72" s="390"/>
      <c r="GTV72" s="391"/>
      <c r="GTW72" s="392"/>
      <c r="GTX72" s="393"/>
      <c r="GTY72" s="394"/>
      <c r="GTZ72" s="395"/>
      <c r="GUA72" s="389"/>
      <c r="GUB72" s="390"/>
      <c r="GUC72" s="391"/>
      <c r="GUD72" s="392"/>
      <c r="GUE72" s="393"/>
      <c r="GUF72" s="394"/>
      <c r="GUG72" s="395"/>
      <c r="GUH72" s="389"/>
      <c r="GUI72" s="390"/>
      <c r="GUJ72" s="391"/>
      <c r="GUK72" s="392"/>
      <c r="GUL72" s="393"/>
      <c r="GUM72" s="394"/>
      <c r="GUN72" s="395"/>
      <c r="GUO72" s="389"/>
      <c r="GUP72" s="390"/>
      <c r="GUQ72" s="391"/>
      <c r="GUR72" s="392"/>
      <c r="GUS72" s="393"/>
      <c r="GUT72" s="394"/>
      <c r="GUU72" s="395"/>
      <c r="GUV72" s="389"/>
      <c r="GUW72" s="390"/>
      <c r="GUX72" s="391"/>
      <c r="GUY72" s="392"/>
      <c r="GUZ72" s="393"/>
      <c r="GVA72" s="394"/>
      <c r="GVB72" s="395"/>
      <c r="GVC72" s="389"/>
      <c r="GVD72" s="390"/>
      <c r="GVE72" s="391"/>
      <c r="GVF72" s="392"/>
      <c r="GVG72" s="393"/>
      <c r="GVH72" s="394"/>
      <c r="GVI72" s="395"/>
      <c r="GVJ72" s="389"/>
      <c r="GVK72" s="390"/>
      <c r="GVL72" s="391"/>
      <c r="GVM72" s="392"/>
      <c r="GVN72" s="393"/>
      <c r="GVO72" s="394"/>
      <c r="GVP72" s="395"/>
      <c r="GVQ72" s="389"/>
      <c r="GVR72" s="390"/>
      <c r="GVS72" s="391"/>
      <c r="GVT72" s="392"/>
      <c r="GVU72" s="393"/>
      <c r="GVV72" s="394"/>
      <c r="GVW72" s="395"/>
      <c r="GVX72" s="389"/>
      <c r="GVY72" s="390"/>
      <c r="GVZ72" s="391"/>
      <c r="GWA72" s="392"/>
      <c r="GWB72" s="393"/>
      <c r="GWC72" s="394"/>
      <c r="GWD72" s="395"/>
      <c r="GWE72" s="389"/>
      <c r="GWF72" s="390"/>
      <c r="GWG72" s="391"/>
      <c r="GWH72" s="392"/>
      <c r="GWI72" s="393"/>
      <c r="GWJ72" s="394"/>
      <c r="GWK72" s="395"/>
      <c r="GWL72" s="389"/>
      <c r="GWM72" s="390"/>
      <c r="GWN72" s="391"/>
      <c r="GWO72" s="392"/>
      <c r="GWP72" s="393"/>
      <c r="GWQ72" s="394"/>
      <c r="GWR72" s="395"/>
      <c r="GWS72" s="389"/>
      <c r="GWT72" s="390"/>
      <c r="GWU72" s="391"/>
      <c r="GWV72" s="392"/>
      <c r="GWW72" s="393"/>
      <c r="GWX72" s="394"/>
      <c r="GWY72" s="395"/>
      <c r="GWZ72" s="389"/>
      <c r="GXA72" s="390"/>
      <c r="GXB72" s="391"/>
      <c r="GXC72" s="392"/>
      <c r="GXD72" s="393"/>
      <c r="GXE72" s="394"/>
      <c r="GXF72" s="395"/>
      <c r="GXG72" s="389"/>
      <c r="GXH72" s="390"/>
      <c r="GXI72" s="391"/>
      <c r="GXJ72" s="392"/>
      <c r="GXK72" s="393"/>
      <c r="GXL72" s="394"/>
      <c r="GXM72" s="395"/>
      <c r="GXN72" s="389"/>
      <c r="GXO72" s="390"/>
      <c r="GXP72" s="391"/>
      <c r="GXQ72" s="392"/>
      <c r="GXR72" s="393"/>
      <c r="GXS72" s="394"/>
      <c r="GXT72" s="395"/>
      <c r="GXU72" s="389"/>
      <c r="GXV72" s="390"/>
      <c r="GXW72" s="391"/>
      <c r="GXX72" s="392"/>
      <c r="GXY72" s="393"/>
      <c r="GXZ72" s="394"/>
      <c r="GYA72" s="395"/>
      <c r="GYB72" s="389"/>
      <c r="GYC72" s="390"/>
      <c r="GYD72" s="391"/>
      <c r="GYE72" s="392"/>
      <c r="GYF72" s="393"/>
      <c r="GYG72" s="394"/>
      <c r="GYH72" s="395"/>
      <c r="GYI72" s="389"/>
      <c r="GYJ72" s="390"/>
      <c r="GYK72" s="391"/>
      <c r="GYL72" s="392"/>
      <c r="GYM72" s="393"/>
      <c r="GYN72" s="394"/>
      <c r="GYO72" s="395"/>
      <c r="GYP72" s="389"/>
      <c r="GYQ72" s="390"/>
      <c r="GYR72" s="391"/>
      <c r="GYS72" s="392"/>
      <c r="GYT72" s="393"/>
      <c r="GYU72" s="394"/>
      <c r="GYV72" s="395"/>
      <c r="GYW72" s="389"/>
      <c r="GYX72" s="390"/>
      <c r="GYY72" s="391"/>
      <c r="GYZ72" s="392"/>
      <c r="GZA72" s="393"/>
      <c r="GZB72" s="394"/>
      <c r="GZC72" s="395"/>
      <c r="GZD72" s="389"/>
      <c r="GZE72" s="390"/>
      <c r="GZF72" s="391"/>
      <c r="GZG72" s="392"/>
      <c r="GZH72" s="393"/>
      <c r="GZI72" s="394"/>
      <c r="GZJ72" s="395"/>
      <c r="GZK72" s="389"/>
      <c r="GZL72" s="390"/>
      <c r="GZM72" s="391"/>
      <c r="GZN72" s="392"/>
      <c r="GZO72" s="393"/>
      <c r="GZP72" s="394"/>
      <c r="GZQ72" s="395"/>
      <c r="GZR72" s="389"/>
      <c r="GZS72" s="390"/>
      <c r="GZT72" s="391"/>
      <c r="GZU72" s="392"/>
      <c r="GZV72" s="393"/>
      <c r="GZW72" s="394"/>
      <c r="GZX72" s="395"/>
      <c r="GZY72" s="389"/>
      <c r="GZZ72" s="390"/>
      <c r="HAA72" s="391"/>
      <c r="HAB72" s="392"/>
      <c r="HAC72" s="393"/>
      <c r="HAD72" s="394"/>
      <c r="HAE72" s="395"/>
      <c r="HAF72" s="389"/>
      <c r="HAG72" s="390"/>
      <c r="HAH72" s="391"/>
      <c r="HAI72" s="392"/>
      <c r="HAJ72" s="393"/>
      <c r="HAK72" s="394"/>
      <c r="HAL72" s="395"/>
      <c r="HAM72" s="389"/>
      <c r="HAN72" s="390"/>
      <c r="HAO72" s="391"/>
      <c r="HAP72" s="392"/>
      <c r="HAQ72" s="393"/>
      <c r="HAR72" s="394"/>
      <c r="HAS72" s="395"/>
      <c r="HAT72" s="389"/>
      <c r="HAU72" s="390"/>
      <c r="HAV72" s="391"/>
      <c r="HAW72" s="392"/>
      <c r="HAX72" s="393"/>
      <c r="HAY72" s="394"/>
      <c r="HAZ72" s="395"/>
      <c r="HBA72" s="389"/>
      <c r="HBB72" s="390"/>
      <c r="HBC72" s="391"/>
      <c r="HBD72" s="392"/>
      <c r="HBE72" s="393"/>
      <c r="HBF72" s="394"/>
      <c r="HBG72" s="395"/>
      <c r="HBH72" s="389"/>
      <c r="HBI72" s="390"/>
      <c r="HBJ72" s="391"/>
      <c r="HBK72" s="392"/>
      <c r="HBL72" s="393"/>
      <c r="HBM72" s="394"/>
      <c r="HBN72" s="395"/>
      <c r="HBO72" s="389"/>
      <c r="HBP72" s="390"/>
      <c r="HBQ72" s="391"/>
      <c r="HBR72" s="392"/>
      <c r="HBS72" s="393"/>
      <c r="HBT72" s="394"/>
      <c r="HBU72" s="395"/>
      <c r="HBV72" s="389"/>
      <c r="HBW72" s="390"/>
      <c r="HBX72" s="391"/>
      <c r="HBY72" s="392"/>
      <c r="HBZ72" s="393"/>
      <c r="HCA72" s="394"/>
      <c r="HCB72" s="395"/>
      <c r="HCC72" s="389"/>
      <c r="HCD72" s="390"/>
      <c r="HCE72" s="391"/>
      <c r="HCF72" s="392"/>
      <c r="HCG72" s="393"/>
      <c r="HCH72" s="394"/>
      <c r="HCI72" s="395"/>
      <c r="HCJ72" s="389"/>
      <c r="HCK72" s="390"/>
      <c r="HCL72" s="391"/>
      <c r="HCM72" s="392"/>
      <c r="HCN72" s="393"/>
      <c r="HCO72" s="394"/>
      <c r="HCP72" s="395"/>
      <c r="HCQ72" s="389"/>
      <c r="HCR72" s="390"/>
      <c r="HCS72" s="391"/>
      <c r="HCT72" s="392"/>
      <c r="HCU72" s="393"/>
      <c r="HCV72" s="394"/>
      <c r="HCW72" s="395"/>
      <c r="HCX72" s="389"/>
      <c r="HCY72" s="390"/>
      <c r="HCZ72" s="391"/>
      <c r="HDA72" s="392"/>
      <c r="HDB72" s="393"/>
      <c r="HDC72" s="394"/>
      <c r="HDD72" s="395"/>
      <c r="HDE72" s="389"/>
      <c r="HDF72" s="390"/>
      <c r="HDG72" s="391"/>
      <c r="HDH72" s="392"/>
      <c r="HDI72" s="393"/>
      <c r="HDJ72" s="394"/>
      <c r="HDK72" s="395"/>
      <c r="HDL72" s="389"/>
      <c r="HDM72" s="390"/>
      <c r="HDN72" s="391"/>
      <c r="HDO72" s="392"/>
      <c r="HDP72" s="393"/>
      <c r="HDQ72" s="394"/>
      <c r="HDR72" s="395"/>
      <c r="HDS72" s="389"/>
      <c r="HDT72" s="390"/>
      <c r="HDU72" s="391"/>
      <c r="HDV72" s="392"/>
      <c r="HDW72" s="393"/>
      <c r="HDX72" s="394"/>
      <c r="HDY72" s="395"/>
      <c r="HDZ72" s="389"/>
      <c r="HEA72" s="390"/>
      <c r="HEB72" s="391"/>
      <c r="HEC72" s="392"/>
      <c r="HED72" s="393"/>
      <c r="HEE72" s="394"/>
      <c r="HEF72" s="395"/>
      <c r="HEG72" s="389"/>
      <c r="HEH72" s="390"/>
      <c r="HEI72" s="391"/>
      <c r="HEJ72" s="392"/>
      <c r="HEK72" s="393"/>
      <c r="HEL72" s="394"/>
      <c r="HEM72" s="395"/>
      <c r="HEN72" s="389"/>
      <c r="HEO72" s="390"/>
      <c r="HEP72" s="391"/>
      <c r="HEQ72" s="392"/>
      <c r="HER72" s="393"/>
      <c r="HES72" s="394"/>
      <c r="HET72" s="395"/>
      <c r="HEU72" s="389"/>
      <c r="HEV72" s="390"/>
      <c r="HEW72" s="391"/>
      <c r="HEX72" s="392"/>
      <c r="HEY72" s="393"/>
      <c r="HEZ72" s="394"/>
      <c r="HFA72" s="395"/>
      <c r="HFB72" s="389"/>
      <c r="HFC72" s="390"/>
      <c r="HFD72" s="391"/>
      <c r="HFE72" s="392"/>
      <c r="HFF72" s="393"/>
      <c r="HFG72" s="394"/>
      <c r="HFH72" s="395"/>
      <c r="HFI72" s="389"/>
      <c r="HFJ72" s="390"/>
      <c r="HFK72" s="391"/>
      <c r="HFL72" s="392"/>
      <c r="HFM72" s="393"/>
      <c r="HFN72" s="394"/>
      <c r="HFO72" s="395"/>
      <c r="HFP72" s="389"/>
      <c r="HFQ72" s="390"/>
      <c r="HFR72" s="391"/>
      <c r="HFS72" s="392"/>
      <c r="HFT72" s="393"/>
      <c r="HFU72" s="394"/>
      <c r="HFV72" s="395"/>
      <c r="HFW72" s="389"/>
      <c r="HFX72" s="390"/>
      <c r="HFY72" s="391"/>
      <c r="HFZ72" s="392"/>
      <c r="HGA72" s="393"/>
      <c r="HGB72" s="394"/>
      <c r="HGC72" s="395"/>
      <c r="HGD72" s="389"/>
      <c r="HGE72" s="390"/>
      <c r="HGF72" s="391"/>
      <c r="HGG72" s="392"/>
      <c r="HGH72" s="393"/>
      <c r="HGI72" s="394"/>
      <c r="HGJ72" s="395"/>
      <c r="HGK72" s="389"/>
      <c r="HGL72" s="390"/>
      <c r="HGM72" s="391"/>
      <c r="HGN72" s="392"/>
      <c r="HGO72" s="393"/>
      <c r="HGP72" s="394"/>
      <c r="HGQ72" s="395"/>
      <c r="HGR72" s="389"/>
      <c r="HGS72" s="390"/>
      <c r="HGT72" s="391"/>
      <c r="HGU72" s="392"/>
      <c r="HGV72" s="393"/>
      <c r="HGW72" s="394"/>
      <c r="HGX72" s="395"/>
      <c r="HGY72" s="389"/>
      <c r="HGZ72" s="390"/>
      <c r="HHA72" s="391"/>
      <c r="HHB72" s="392"/>
      <c r="HHC72" s="393"/>
      <c r="HHD72" s="394"/>
      <c r="HHE72" s="395"/>
      <c r="HHF72" s="389"/>
      <c r="HHG72" s="390"/>
      <c r="HHH72" s="391"/>
      <c r="HHI72" s="392"/>
      <c r="HHJ72" s="393"/>
      <c r="HHK72" s="394"/>
      <c r="HHL72" s="395"/>
      <c r="HHM72" s="389"/>
      <c r="HHN72" s="390"/>
      <c r="HHO72" s="391"/>
      <c r="HHP72" s="392"/>
      <c r="HHQ72" s="393"/>
      <c r="HHR72" s="394"/>
      <c r="HHS72" s="395"/>
      <c r="HHT72" s="389"/>
      <c r="HHU72" s="390"/>
      <c r="HHV72" s="391"/>
      <c r="HHW72" s="392"/>
      <c r="HHX72" s="393"/>
      <c r="HHY72" s="394"/>
      <c r="HHZ72" s="395"/>
      <c r="HIA72" s="389"/>
      <c r="HIB72" s="390"/>
      <c r="HIC72" s="391"/>
      <c r="HID72" s="392"/>
      <c r="HIE72" s="393"/>
      <c r="HIF72" s="394"/>
      <c r="HIG72" s="395"/>
      <c r="HIH72" s="389"/>
      <c r="HII72" s="390"/>
      <c r="HIJ72" s="391"/>
      <c r="HIK72" s="392"/>
      <c r="HIL72" s="393"/>
      <c r="HIM72" s="394"/>
      <c r="HIN72" s="395"/>
      <c r="HIO72" s="389"/>
      <c r="HIP72" s="390"/>
      <c r="HIQ72" s="391"/>
      <c r="HIR72" s="392"/>
      <c r="HIS72" s="393"/>
      <c r="HIT72" s="394"/>
      <c r="HIU72" s="395"/>
      <c r="HIV72" s="389"/>
      <c r="HIW72" s="390"/>
      <c r="HIX72" s="391"/>
      <c r="HIY72" s="392"/>
      <c r="HIZ72" s="393"/>
      <c r="HJA72" s="394"/>
      <c r="HJB72" s="395"/>
      <c r="HJC72" s="389"/>
      <c r="HJD72" s="390"/>
      <c r="HJE72" s="391"/>
      <c r="HJF72" s="392"/>
      <c r="HJG72" s="393"/>
      <c r="HJH72" s="394"/>
      <c r="HJI72" s="395"/>
      <c r="HJJ72" s="389"/>
      <c r="HJK72" s="390"/>
      <c r="HJL72" s="391"/>
      <c r="HJM72" s="392"/>
      <c r="HJN72" s="393"/>
      <c r="HJO72" s="394"/>
      <c r="HJP72" s="395"/>
      <c r="HJQ72" s="389"/>
      <c r="HJR72" s="390"/>
      <c r="HJS72" s="391"/>
      <c r="HJT72" s="392"/>
      <c r="HJU72" s="393"/>
      <c r="HJV72" s="394"/>
      <c r="HJW72" s="395"/>
      <c r="HJX72" s="389"/>
      <c r="HJY72" s="390"/>
      <c r="HJZ72" s="391"/>
      <c r="HKA72" s="392"/>
      <c r="HKB72" s="393"/>
      <c r="HKC72" s="394"/>
      <c r="HKD72" s="395"/>
      <c r="HKE72" s="389"/>
      <c r="HKF72" s="390"/>
      <c r="HKG72" s="391"/>
      <c r="HKH72" s="392"/>
      <c r="HKI72" s="393"/>
      <c r="HKJ72" s="394"/>
      <c r="HKK72" s="395"/>
      <c r="HKL72" s="389"/>
      <c r="HKM72" s="390"/>
      <c r="HKN72" s="391"/>
      <c r="HKO72" s="392"/>
      <c r="HKP72" s="393"/>
      <c r="HKQ72" s="394"/>
      <c r="HKR72" s="395"/>
      <c r="HKS72" s="389"/>
      <c r="HKT72" s="390"/>
      <c r="HKU72" s="391"/>
      <c r="HKV72" s="392"/>
      <c r="HKW72" s="393"/>
      <c r="HKX72" s="394"/>
      <c r="HKY72" s="395"/>
      <c r="HKZ72" s="389"/>
      <c r="HLA72" s="390"/>
      <c r="HLB72" s="391"/>
      <c r="HLC72" s="392"/>
      <c r="HLD72" s="393"/>
      <c r="HLE72" s="394"/>
      <c r="HLF72" s="395"/>
      <c r="HLG72" s="389"/>
      <c r="HLH72" s="390"/>
      <c r="HLI72" s="391"/>
      <c r="HLJ72" s="392"/>
      <c r="HLK72" s="393"/>
      <c r="HLL72" s="394"/>
      <c r="HLM72" s="395"/>
      <c r="HLN72" s="389"/>
      <c r="HLO72" s="390"/>
      <c r="HLP72" s="391"/>
      <c r="HLQ72" s="392"/>
      <c r="HLR72" s="393"/>
      <c r="HLS72" s="394"/>
      <c r="HLT72" s="395"/>
      <c r="HLU72" s="389"/>
      <c r="HLV72" s="390"/>
      <c r="HLW72" s="391"/>
      <c r="HLX72" s="392"/>
      <c r="HLY72" s="393"/>
      <c r="HLZ72" s="394"/>
      <c r="HMA72" s="395"/>
      <c r="HMB72" s="389"/>
      <c r="HMC72" s="390"/>
      <c r="HMD72" s="391"/>
      <c r="HME72" s="392"/>
      <c r="HMF72" s="393"/>
      <c r="HMG72" s="394"/>
      <c r="HMH72" s="395"/>
      <c r="HMI72" s="389"/>
      <c r="HMJ72" s="390"/>
      <c r="HMK72" s="391"/>
      <c r="HML72" s="392"/>
      <c r="HMM72" s="393"/>
      <c r="HMN72" s="394"/>
      <c r="HMO72" s="395"/>
      <c r="HMP72" s="389"/>
      <c r="HMQ72" s="390"/>
      <c r="HMR72" s="391"/>
      <c r="HMS72" s="392"/>
      <c r="HMT72" s="393"/>
      <c r="HMU72" s="394"/>
      <c r="HMV72" s="395"/>
      <c r="HMW72" s="389"/>
      <c r="HMX72" s="390"/>
      <c r="HMY72" s="391"/>
      <c r="HMZ72" s="392"/>
      <c r="HNA72" s="393"/>
      <c r="HNB72" s="394"/>
      <c r="HNC72" s="395"/>
      <c r="HND72" s="389"/>
      <c r="HNE72" s="390"/>
      <c r="HNF72" s="391"/>
      <c r="HNG72" s="392"/>
      <c r="HNH72" s="393"/>
      <c r="HNI72" s="394"/>
      <c r="HNJ72" s="395"/>
      <c r="HNK72" s="389"/>
      <c r="HNL72" s="390"/>
      <c r="HNM72" s="391"/>
      <c r="HNN72" s="392"/>
      <c r="HNO72" s="393"/>
      <c r="HNP72" s="394"/>
      <c r="HNQ72" s="395"/>
      <c r="HNR72" s="389"/>
      <c r="HNS72" s="390"/>
      <c r="HNT72" s="391"/>
      <c r="HNU72" s="392"/>
      <c r="HNV72" s="393"/>
      <c r="HNW72" s="394"/>
      <c r="HNX72" s="395"/>
      <c r="HNY72" s="389"/>
      <c r="HNZ72" s="390"/>
      <c r="HOA72" s="391"/>
      <c r="HOB72" s="392"/>
      <c r="HOC72" s="393"/>
      <c r="HOD72" s="394"/>
      <c r="HOE72" s="395"/>
      <c r="HOF72" s="389"/>
      <c r="HOG72" s="390"/>
      <c r="HOH72" s="391"/>
      <c r="HOI72" s="392"/>
      <c r="HOJ72" s="393"/>
      <c r="HOK72" s="394"/>
      <c r="HOL72" s="395"/>
      <c r="HOM72" s="389"/>
      <c r="HON72" s="390"/>
      <c r="HOO72" s="391"/>
      <c r="HOP72" s="392"/>
      <c r="HOQ72" s="393"/>
      <c r="HOR72" s="394"/>
      <c r="HOS72" s="395"/>
      <c r="HOT72" s="389"/>
      <c r="HOU72" s="390"/>
      <c r="HOV72" s="391"/>
      <c r="HOW72" s="392"/>
      <c r="HOX72" s="393"/>
      <c r="HOY72" s="394"/>
      <c r="HOZ72" s="395"/>
      <c r="HPA72" s="389"/>
      <c r="HPB72" s="390"/>
      <c r="HPC72" s="391"/>
      <c r="HPD72" s="392"/>
      <c r="HPE72" s="393"/>
      <c r="HPF72" s="394"/>
      <c r="HPG72" s="395"/>
      <c r="HPH72" s="389"/>
      <c r="HPI72" s="390"/>
      <c r="HPJ72" s="391"/>
      <c r="HPK72" s="392"/>
      <c r="HPL72" s="393"/>
      <c r="HPM72" s="394"/>
      <c r="HPN72" s="395"/>
      <c r="HPO72" s="389"/>
      <c r="HPP72" s="390"/>
      <c r="HPQ72" s="391"/>
      <c r="HPR72" s="392"/>
      <c r="HPS72" s="393"/>
      <c r="HPT72" s="394"/>
      <c r="HPU72" s="395"/>
      <c r="HPV72" s="389"/>
      <c r="HPW72" s="390"/>
      <c r="HPX72" s="391"/>
      <c r="HPY72" s="392"/>
      <c r="HPZ72" s="393"/>
      <c r="HQA72" s="394"/>
      <c r="HQB72" s="395"/>
      <c r="HQC72" s="389"/>
      <c r="HQD72" s="390"/>
      <c r="HQE72" s="391"/>
      <c r="HQF72" s="392"/>
      <c r="HQG72" s="393"/>
      <c r="HQH72" s="394"/>
      <c r="HQI72" s="395"/>
      <c r="HQJ72" s="389"/>
      <c r="HQK72" s="390"/>
      <c r="HQL72" s="391"/>
      <c r="HQM72" s="392"/>
      <c r="HQN72" s="393"/>
      <c r="HQO72" s="394"/>
      <c r="HQP72" s="395"/>
      <c r="HQQ72" s="389"/>
      <c r="HQR72" s="390"/>
      <c r="HQS72" s="391"/>
      <c r="HQT72" s="392"/>
      <c r="HQU72" s="393"/>
      <c r="HQV72" s="394"/>
      <c r="HQW72" s="395"/>
      <c r="HQX72" s="389"/>
      <c r="HQY72" s="390"/>
      <c r="HQZ72" s="391"/>
      <c r="HRA72" s="392"/>
      <c r="HRB72" s="393"/>
      <c r="HRC72" s="394"/>
      <c r="HRD72" s="395"/>
      <c r="HRE72" s="389"/>
      <c r="HRF72" s="390"/>
      <c r="HRG72" s="391"/>
      <c r="HRH72" s="392"/>
      <c r="HRI72" s="393"/>
      <c r="HRJ72" s="394"/>
      <c r="HRK72" s="395"/>
      <c r="HRL72" s="389"/>
      <c r="HRM72" s="390"/>
      <c r="HRN72" s="391"/>
      <c r="HRO72" s="392"/>
      <c r="HRP72" s="393"/>
      <c r="HRQ72" s="394"/>
      <c r="HRR72" s="395"/>
      <c r="HRS72" s="389"/>
      <c r="HRT72" s="390"/>
      <c r="HRU72" s="391"/>
      <c r="HRV72" s="392"/>
      <c r="HRW72" s="393"/>
      <c r="HRX72" s="394"/>
      <c r="HRY72" s="395"/>
      <c r="HRZ72" s="389"/>
      <c r="HSA72" s="390"/>
      <c r="HSB72" s="391"/>
      <c r="HSC72" s="392"/>
      <c r="HSD72" s="393"/>
      <c r="HSE72" s="394"/>
      <c r="HSF72" s="395"/>
      <c r="HSG72" s="389"/>
      <c r="HSH72" s="390"/>
      <c r="HSI72" s="391"/>
      <c r="HSJ72" s="392"/>
      <c r="HSK72" s="393"/>
      <c r="HSL72" s="394"/>
      <c r="HSM72" s="395"/>
      <c r="HSN72" s="389"/>
      <c r="HSO72" s="390"/>
      <c r="HSP72" s="391"/>
      <c r="HSQ72" s="392"/>
      <c r="HSR72" s="393"/>
      <c r="HSS72" s="394"/>
      <c r="HST72" s="395"/>
      <c r="HSU72" s="389"/>
      <c r="HSV72" s="390"/>
      <c r="HSW72" s="391"/>
      <c r="HSX72" s="392"/>
      <c r="HSY72" s="393"/>
      <c r="HSZ72" s="394"/>
      <c r="HTA72" s="395"/>
      <c r="HTB72" s="389"/>
      <c r="HTC72" s="390"/>
      <c r="HTD72" s="391"/>
      <c r="HTE72" s="392"/>
      <c r="HTF72" s="393"/>
      <c r="HTG72" s="394"/>
      <c r="HTH72" s="395"/>
      <c r="HTI72" s="389"/>
      <c r="HTJ72" s="390"/>
      <c r="HTK72" s="391"/>
      <c r="HTL72" s="392"/>
      <c r="HTM72" s="393"/>
      <c r="HTN72" s="394"/>
      <c r="HTO72" s="395"/>
      <c r="HTP72" s="389"/>
      <c r="HTQ72" s="390"/>
      <c r="HTR72" s="391"/>
      <c r="HTS72" s="392"/>
      <c r="HTT72" s="393"/>
      <c r="HTU72" s="394"/>
      <c r="HTV72" s="395"/>
      <c r="HTW72" s="389"/>
      <c r="HTX72" s="390"/>
      <c r="HTY72" s="391"/>
      <c r="HTZ72" s="392"/>
      <c r="HUA72" s="393"/>
      <c r="HUB72" s="394"/>
      <c r="HUC72" s="395"/>
      <c r="HUD72" s="389"/>
      <c r="HUE72" s="390"/>
      <c r="HUF72" s="391"/>
      <c r="HUG72" s="392"/>
      <c r="HUH72" s="393"/>
      <c r="HUI72" s="394"/>
      <c r="HUJ72" s="395"/>
      <c r="HUK72" s="389"/>
      <c r="HUL72" s="390"/>
      <c r="HUM72" s="391"/>
      <c r="HUN72" s="392"/>
      <c r="HUO72" s="393"/>
      <c r="HUP72" s="394"/>
      <c r="HUQ72" s="395"/>
      <c r="HUR72" s="389"/>
      <c r="HUS72" s="390"/>
      <c r="HUT72" s="391"/>
      <c r="HUU72" s="392"/>
      <c r="HUV72" s="393"/>
      <c r="HUW72" s="394"/>
      <c r="HUX72" s="395"/>
      <c r="HUY72" s="389"/>
      <c r="HUZ72" s="390"/>
      <c r="HVA72" s="391"/>
      <c r="HVB72" s="392"/>
      <c r="HVC72" s="393"/>
      <c r="HVD72" s="394"/>
      <c r="HVE72" s="395"/>
      <c r="HVF72" s="389"/>
      <c r="HVG72" s="390"/>
      <c r="HVH72" s="391"/>
      <c r="HVI72" s="392"/>
      <c r="HVJ72" s="393"/>
      <c r="HVK72" s="394"/>
      <c r="HVL72" s="395"/>
      <c r="HVM72" s="389"/>
      <c r="HVN72" s="390"/>
      <c r="HVO72" s="391"/>
      <c r="HVP72" s="392"/>
      <c r="HVQ72" s="393"/>
      <c r="HVR72" s="394"/>
      <c r="HVS72" s="395"/>
      <c r="HVT72" s="389"/>
      <c r="HVU72" s="390"/>
      <c r="HVV72" s="391"/>
      <c r="HVW72" s="392"/>
      <c r="HVX72" s="393"/>
      <c r="HVY72" s="394"/>
      <c r="HVZ72" s="395"/>
      <c r="HWA72" s="389"/>
      <c r="HWB72" s="390"/>
      <c r="HWC72" s="391"/>
      <c r="HWD72" s="392"/>
      <c r="HWE72" s="393"/>
      <c r="HWF72" s="394"/>
      <c r="HWG72" s="395"/>
      <c r="HWH72" s="389"/>
      <c r="HWI72" s="390"/>
      <c r="HWJ72" s="391"/>
      <c r="HWK72" s="392"/>
      <c r="HWL72" s="393"/>
      <c r="HWM72" s="394"/>
      <c r="HWN72" s="395"/>
      <c r="HWO72" s="389"/>
      <c r="HWP72" s="390"/>
      <c r="HWQ72" s="391"/>
      <c r="HWR72" s="392"/>
      <c r="HWS72" s="393"/>
      <c r="HWT72" s="394"/>
      <c r="HWU72" s="395"/>
      <c r="HWV72" s="389"/>
      <c r="HWW72" s="390"/>
      <c r="HWX72" s="391"/>
      <c r="HWY72" s="392"/>
      <c r="HWZ72" s="393"/>
      <c r="HXA72" s="394"/>
      <c r="HXB72" s="395"/>
      <c r="HXC72" s="389"/>
      <c r="HXD72" s="390"/>
      <c r="HXE72" s="391"/>
      <c r="HXF72" s="392"/>
      <c r="HXG72" s="393"/>
      <c r="HXH72" s="394"/>
      <c r="HXI72" s="395"/>
      <c r="HXJ72" s="389"/>
      <c r="HXK72" s="390"/>
      <c r="HXL72" s="391"/>
      <c r="HXM72" s="392"/>
      <c r="HXN72" s="393"/>
      <c r="HXO72" s="394"/>
      <c r="HXP72" s="395"/>
      <c r="HXQ72" s="389"/>
      <c r="HXR72" s="390"/>
      <c r="HXS72" s="391"/>
      <c r="HXT72" s="392"/>
      <c r="HXU72" s="393"/>
      <c r="HXV72" s="394"/>
      <c r="HXW72" s="395"/>
      <c r="HXX72" s="389"/>
      <c r="HXY72" s="390"/>
      <c r="HXZ72" s="391"/>
      <c r="HYA72" s="392"/>
      <c r="HYB72" s="393"/>
      <c r="HYC72" s="394"/>
      <c r="HYD72" s="395"/>
      <c r="HYE72" s="389"/>
      <c r="HYF72" s="390"/>
      <c r="HYG72" s="391"/>
      <c r="HYH72" s="392"/>
      <c r="HYI72" s="393"/>
      <c r="HYJ72" s="394"/>
      <c r="HYK72" s="395"/>
      <c r="HYL72" s="389"/>
      <c r="HYM72" s="390"/>
      <c r="HYN72" s="391"/>
      <c r="HYO72" s="392"/>
      <c r="HYP72" s="393"/>
      <c r="HYQ72" s="394"/>
      <c r="HYR72" s="395"/>
      <c r="HYS72" s="389"/>
      <c r="HYT72" s="390"/>
      <c r="HYU72" s="391"/>
      <c r="HYV72" s="392"/>
      <c r="HYW72" s="393"/>
      <c r="HYX72" s="394"/>
      <c r="HYY72" s="395"/>
      <c r="HYZ72" s="389"/>
      <c r="HZA72" s="390"/>
      <c r="HZB72" s="391"/>
      <c r="HZC72" s="392"/>
      <c r="HZD72" s="393"/>
      <c r="HZE72" s="394"/>
      <c r="HZF72" s="395"/>
      <c r="HZG72" s="389"/>
      <c r="HZH72" s="390"/>
      <c r="HZI72" s="391"/>
      <c r="HZJ72" s="392"/>
      <c r="HZK72" s="393"/>
      <c r="HZL72" s="394"/>
      <c r="HZM72" s="395"/>
      <c r="HZN72" s="389"/>
      <c r="HZO72" s="390"/>
      <c r="HZP72" s="391"/>
      <c r="HZQ72" s="392"/>
      <c r="HZR72" s="393"/>
      <c r="HZS72" s="394"/>
      <c r="HZT72" s="395"/>
      <c r="HZU72" s="389"/>
      <c r="HZV72" s="390"/>
      <c r="HZW72" s="391"/>
      <c r="HZX72" s="392"/>
      <c r="HZY72" s="393"/>
      <c r="HZZ72" s="394"/>
      <c r="IAA72" s="395"/>
      <c r="IAB72" s="389"/>
      <c r="IAC72" s="390"/>
      <c r="IAD72" s="391"/>
      <c r="IAE72" s="392"/>
      <c r="IAF72" s="393"/>
      <c r="IAG72" s="394"/>
      <c r="IAH72" s="395"/>
      <c r="IAI72" s="389"/>
      <c r="IAJ72" s="390"/>
      <c r="IAK72" s="391"/>
      <c r="IAL72" s="392"/>
      <c r="IAM72" s="393"/>
      <c r="IAN72" s="394"/>
      <c r="IAO72" s="395"/>
      <c r="IAP72" s="389"/>
      <c r="IAQ72" s="390"/>
      <c r="IAR72" s="391"/>
      <c r="IAS72" s="392"/>
      <c r="IAT72" s="393"/>
      <c r="IAU72" s="394"/>
      <c r="IAV72" s="395"/>
      <c r="IAW72" s="389"/>
      <c r="IAX72" s="390"/>
      <c r="IAY72" s="391"/>
      <c r="IAZ72" s="392"/>
      <c r="IBA72" s="393"/>
      <c r="IBB72" s="394"/>
      <c r="IBC72" s="395"/>
      <c r="IBD72" s="389"/>
      <c r="IBE72" s="390"/>
      <c r="IBF72" s="391"/>
      <c r="IBG72" s="392"/>
      <c r="IBH72" s="393"/>
      <c r="IBI72" s="394"/>
      <c r="IBJ72" s="395"/>
      <c r="IBK72" s="389"/>
      <c r="IBL72" s="390"/>
      <c r="IBM72" s="391"/>
      <c r="IBN72" s="392"/>
      <c r="IBO72" s="393"/>
      <c r="IBP72" s="394"/>
      <c r="IBQ72" s="395"/>
      <c r="IBR72" s="389"/>
      <c r="IBS72" s="390"/>
      <c r="IBT72" s="391"/>
      <c r="IBU72" s="392"/>
      <c r="IBV72" s="393"/>
      <c r="IBW72" s="394"/>
      <c r="IBX72" s="395"/>
      <c r="IBY72" s="389"/>
      <c r="IBZ72" s="390"/>
      <c r="ICA72" s="391"/>
      <c r="ICB72" s="392"/>
      <c r="ICC72" s="393"/>
      <c r="ICD72" s="394"/>
      <c r="ICE72" s="395"/>
      <c r="ICF72" s="389"/>
      <c r="ICG72" s="390"/>
      <c r="ICH72" s="391"/>
      <c r="ICI72" s="392"/>
      <c r="ICJ72" s="393"/>
      <c r="ICK72" s="394"/>
      <c r="ICL72" s="395"/>
      <c r="ICM72" s="389"/>
      <c r="ICN72" s="390"/>
      <c r="ICO72" s="391"/>
      <c r="ICP72" s="392"/>
      <c r="ICQ72" s="393"/>
      <c r="ICR72" s="394"/>
      <c r="ICS72" s="395"/>
      <c r="ICT72" s="389"/>
      <c r="ICU72" s="390"/>
      <c r="ICV72" s="391"/>
      <c r="ICW72" s="392"/>
      <c r="ICX72" s="393"/>
      <c r="ICY72" s="394"/>
      <c r="ICZ72" s="395"/>
      <c r="IDA72" s="389"/>
      <c r="IDB72" s="390"/>
      <c r="IDC72" s="391"/>
      <c r="IDD72" s="392"/>
      <c r="IDE72" s="393"/>
      <c r="IDF72" s="394"/>
      <c r="IDG72" s="395"/>
      <c r="IDH72" s="389"/>
      <c r="IDI72" s="390"/>
      <c r="IDJ72" s="391"/>
      <c r="IDK72" s="392"/>
      <c r="IDL72" s="393"/>
      <c r="IDM72" s="394"/>
      <c r="IDN72" s="395"/>
      <c r="IDO72" s="389"/>
      <c r="IDP72" s="390"/>
      <c r="IDQ72" s="391"/>
      <c r="IDR72" s="392"/>
      <c r="IDS72" s="393"/>
      <c r="IDT72" s="394"/>
      <c r="IDU72" s="395"/>
      <c r="IDV72" s="389"/>
      <c r="IDW72" s="390"/>
      <c r="IDX72" s="391"/>
      <c r="IDY72" s="392"/>
      <c r="IDZ72" s="393"/>
      <c r="IEA72" s="394"/>
      <c r="IEB72" s="395"/>
      <c r="IEC72" s="389"/>
      <c r="IED72" s="390"/>
      <c r="IEE72" s="391"/>
      <c r="IEF72" s="392"/>
      <c r="IEG72" s="393"/>
      <c r="IEH72" s="394"/>
      <c r="IEI72" s="395"/>
      <c r="IEJ72" s="389"/>
      <c r="IEK72" s="390"/>
      <c r="IEL72" s="391"/>
      <c r="IEM72" s="392"/>
      <c r="IEN72" s="393"/>
      <c r="IEO72" s="394"/>
      <c r="IEP72" s="395"/>
      <c r="IEQ72" s="389"/>
      <c r="IER72" s="390"/>
      <c r="IES72" s="391"/>
      <c r="IET72" s="392"/>
      <c r="IEU72" s="393"/>
      <c r="IEV72" s="394"/>
      <c r="IEW72" s="395"/>
      <c r="IEX72" s="389"/>
      <c r="IEY72" s="390"/>
      <c r="IEZ72" s="391"/>
      <c r="IFA72" s="392"/>
      <c r="IFB72" s="393"/>
      <c r="IFC72" s="394"/>
      <c r="IFD72" s="395"/>
      <c r="IFE72" s="389"/>
      <c r="IFF72" s="390"/>
      <c r="IFG72" s="391"/>
      <c r="IFH72" s="392"/>
      <c r="IFI72" s="393"/>
      <c r="IFJ72" s="394"/>
      <c r="IFK72" s="395"/>
      <c r="IFL72" s="389"/>
      <c r="IFM72" s="390"/>
      <c r="IFN72" s="391"/>
      <c r="IFO72" s="392"/>
      <c r="IFP72" s="393"/>
      <c r="IFQ72" s="394"/>
      <c r="IFR72" s="395"/>
      <c r="IFS72" s="389"/>
      <c r="IFT72" s="390"/>
      <c r="IFU72" s="391"/>
      <c r="IFV72" s="392"/>
      <c r="IFW72" s="393"/>
      <c r="IFX72" s="394"/>
      <c r="IFY72" s="395"/>
      <c r="IFZ72" s="389"/>
      <c r="IGA72" s="390"/>
      <c r="IGB72" s="391"/>
      <c r="IGC72" s="392"/>
      <c r="IGD72" s="393"/>
      <c r="IGE72" s="394"/>
      <c r="IGF72" s="395"/>
      <c r="IGG72" s="389"/>
      <c r="IGH72" s="390"/>
      <c r="IGI72" s="391"/>
      <c r="IGJ72" s="392"/>
      <c r="IGK72" s="393"/>
      <c r="IGL72" s="394"/>
      <c r="IGM72" s="395"/>
      <c r="IGN72" s="389"/>
      <c r="IGO72" s="390"/>
      <c r="IGP72" s="391"/>
      <c r="IGQ72" s="392"/>
      <c r="IGR72" s="393"/>
      <c r="IGS72" s="394"/>
      <c r="IGT72" s="395"/>
      <c r="IGU72" s="389"/>
      <c r="IGV72" s="390"/>
      <c r="IGW72" s="391"/>
      <c r="IGX72" s="392"/>
      <c r="IGY72" s="393"/>
      <c r="IGZ72" s="394"/>
      <c r="IHA72" s="395"/>
      <c r="IHB72" s="389"/>
      <c r="IHC72" s="390"/>
      <c r="IHD72" s="391"/>
      <c r="IHE72" s="392"/>
      <c r="IHF72" s="393"/>
      <c r="IHG72" s="394"/>
      <c r="IHH72" s="395"/>
      <c r="IHI72" s="389"/>
      <c r="IHJ72" s="390"/>
      <c r="IHK72" s="391"/>
      <c r="IHL72" s="392"/>
      <c r="IHM72" s="393"/>
      <c r="IHN72" s="394"/>
      <c r="IHO72" s="395"/>
      <c r="IHP72" s="389"/>
      <c r="IHQ72" s="390"/>
      <c r="IHR72" s="391"/>
      <c r="IHS72" s="392"/>
      <c r="IHT72" s="393"/>
      <c r="IHU72" s="394"/>
      <c r="IHV72" s="395"/>
      <c r="IHW72" s="389"/>
      <c r="IHX72" s="390"/>
      <c r="IHY72" s="391"/>
      <c r="IHZ72" s="392"/>
      <c r="IIA72" s="393"/>
      <c r="IIB72" s="394"/>
      <c r="IIC72" s="395"/>
      <c r="IID72" s="389"/>
      <c r="IIE72" s="390"/>
      <c r="IIF72" s="391"/>
      <c r="IIG72" s="392"/>
      <c r="IIH72" s="393"/>
      <c r="III72" s="394"/>
      <c r="IIJ72" s="395"/>
      <c r="IIK72" s="389"/>
      <c r="IIL72" s="390"/>
      <c r="IIM72" s="391"/>
      <c r="IIN72" s="392"/>
      <c r="IIO72" s="393"/>
      <c r="IIP72" s="394"/>
      <c r="IIQ72" s="395"/>
      <c r="IIR72" s="389"/>
      <c r="IIS72" s="390"/>
      <c r="IIT72" s="391"/>
      <c r="IIU72" s="392"/>
      <c r="IIV72" s="393"/>
      <c r="IIW72" s="394"/>
      <c r="IIX72" s="395"/>
      <c r="IIY72" s="389"/>
      <c r="IIZ72" s="390"/>
      <c r="IJA72" s="391"/>
      <c r="IJB72" s="392"/>
      <c r="IJC72" s="393"/>
      <c r="IJD72" s="394"/>
      <c r="IJE72" s="395"/>
      <c r="IJF72" s="389"/>
      <c r="IJG72" s="390"/>
      <c r="IJH72" s="391"/>
      <c r="IJI72" s="392"/>
      <c r="IJJ72" s="393"/>
      <c r="IJK72" s="394"/>
      <c r="IJL72" s="395"/>
      <c r="IJM72" s="389"/>
      <c r="IJN72" s="390"/>
      <c r="IJO72" s="391"/>
      <c r="IJP72" s="392"/>
      <c r="IJQ72" s="393"/>
      <c r="IJR72" s="394"/>
      <c r="IJS72" s="395"/>
      <c r="IJT72" s="389"/>
      <c r="IJU72" s="390"/>
      <c r="IJV72" s="391"/>
      <c r="IJW72" s="392"/>
      <c r="IJX72" s="393"/>
      <c r="IJY72" s="394"/>
      <c r="IJZ72" s="395"/>
      <c r="IKA72" s="389"/>
      <c r="IKB72" s="390"/>
      <c r="IKC72" s="391"/>
      <c r="IKD72" s="392"/>
      <c r="IKE72" s="393"/>
      <c r="IKF72" s="394"/>
      <c r="IKG72" s="395"/>
      <c r="IKH72" s="389"/>
      <c r="IKI72" s="390"/>
      <c r="IKJ72" s="391"/>
      <c r="IKK72" s="392"/>
      <c r="IKL72" s="393"/>
      <c r="IKM72" s="394"/>
      <c r="IKN72" s="395"/>
      <c r="IKO72" s="389"/>
      <c r="IKP72" s="390"/>
      <c r="IKQ72" s="391"/>
      <c r="IKR72" s="392"/>
      <c r="IKS72" s="393"/>
      <c r="IKT72" s="394"/>
      <c r="IKU72" s="395"/>
      <c r="IKV72" s="389"/>
      <c r="IKW72" s="390"/>
      <c r="IKX72" s="391"/>
      <c r="IKY72" s="392"/>
      <c r="IKZ72" s="393"/>
      <c r="ILA72" s="394"/>
      <c r="ILB72" s="395"/>
      <c r="ILC72" s="389"/>
      <c r="ILD72" s="390"/>
      <c r="ILE72" s="391"/>
      <c r="ILF72" s="392"/>
      <c r="ILG72" s="393"/>
      <c r="ILH72" s="394"/>
      <c r="ILI72" s="395"/>
      <c r="ILJ72" s="389"/>
      <c r="ILK72" s="390"/>
      <c r="ILL72" s="391"/>
      <c r="ILM72" s="392"/>
      <c r="ILN72" s="393"/>
      <c r="ILO72" s="394"/>
      <c r="ILP72" s="395"/>
      <c r="ILQ72" s="389"/>
      <c r="ILR72" s="390"/>
      <c r="ILS72" s="391"/>
      <c r="ILT72" s="392"/>
      <c r="ILU72" s="393"/>
      <c r="ILV72" s="394"/>
      <c r="ILW72" s="395"/>
      <c r="ILX72" s="389"/>
      <c r="ILY72" s="390"/>
      <c r="ILZ72" s="391"/>
      <c r="IMA72" s="392"/>
      <c r="IMB72" s="393"/>
      <c r="IMC72" s="394"/>
      <c r="IMD72" s="395"/>
      <c r="IME72" s="389"/>
      <c r="IMF72" s="390"/>
      <c r="IMG72" s="391"/>
      <c r="IMH72" s="392"/>
      <c r="IMI72" s="393"/>
      <c r="IMJ72" s="394"/>
      <c r="IMK72" s="395"/>
      <c r="IML72" s="389"/>
      <c r="IMM72" s="390"/>
      <c r="IMN72" s="391"/>
      <c r="IMO72" s="392"/>
      <c r="IMP72" s="393"/>
      <c r="IMQ72" s="394"/>
      <c r="IMR72" s="395"/>
      <c r="IMS72" s="389"/>
      <c r="IMT72" s="390"/>
      <c r="IMU72" s="391"/>
      <c r="IMV72" s="392"/>
      <c r="IMW72" s="393"/>
      <c r="IMX72" s="394"/>
      <c r="IMY72" s="395"/>
      <c r="IMZ72" s="389"/>
      <c r="INA72" s="390"/>
      <c r="INB72" s="391"/>
      <c r="INC72" s="392"/>
      <c r="IND72" s="393"/>
      <c r="INE72" s="394"/>
      <c r="INF72" s="395"/>
      <c r="ING72" s="389"/>
      <c r="INH72" s="390"/>
      <c r="INI72" s="391"/>
      <c r="INJ72" s="392"/>
      <c r="INK72" s="393"/>
      <c r="INL72" s="394"/>
      <c r="INM72" s="395"/>
      <c r="INN72" s="389"/>
      <c r="INO72" s="390"/>
      <c r="INP72" s="391"/>
      <c r="INQ72" s="392"/>
      <c r="INR72" s="393"/>
      <c r="INS72" s="394"/>
      <c r="INT72" s="395"/>
      <c r="INU72" s="389"/>
      <c r="INV72" s="390"/>
      <c r="INW72" s="391"/>
      <c r="INX72" s="392"/>
      <c r="INY72" s="393"/>
      <c r="INZ72" s="394"/>
      <c r="IOA72" s="395"/>
      <c r="IOB72" s="389"/>
      <c r="IOC72" s="390"/>
      <c r="IOD72" s="391"/>
      <c r="IOE72" s="392"/>
      <c r="IOF72" s="393"/>
      <c r="IOG72" s="394"/>
      <c r="IOH72" s="395"/>
      <c r="IOI72" s="389"/>
      <c r="IOJ72" s="390"/>
      <c r="IOK72" s="391"/>
      <c r="IOL72" s="392"/>
      <c r="IOM72" s="393"/>
      <c r="ION72" s="394"/>
      <c r="IOO72" s="395"/>
      <c r="IOP72" s="389"/>
      <c r="IOQ72" s="390"/>
      <c r="IOR72" s="391"/>
      <c r="IOS72" s="392"/>
      <c r="IOT72" s="393"/>
      <c r="IOU72" s="394"/>
      <c r="IOV72" s="395"/>
      <c r="IOW72" s="389"/>
      <c r="IOX72" s="390"/>
      <c r="IOY72" s="391"/>
      <c r="IOZ72" s="392"/>
      <c r="IPA72" s="393"/>
      <c r="IPB72" s="394"/>
      <c r="IPC72" s="395"/>
      <c r="IPD72" s="389"/>
      <c r="IPE72" s="390"/>
      <c r="IPF72" s="391"/>
      <c r="IPG72" s="392"/>
      <c r="IPH72" s="393"/>
      <c r="IPI72" s="394"/>
      <c r="IPJ72" s="395"/>
      <c r="IPK72" s="389"/>
      <c r="IPL72" s="390"/>
      <c r="IPM72" s="391"/>
      <c r="IPN72" s="392"/>
      <c r="IPO72" s="393"/>
      <c r="IPP72" s="394"/>
      <c r="IPQ72" s="395"/>
      <c r="IPR72" s="389"/>
      <c r="IPS72" s="390"/>
      <c r="IPT72" s="391"/>
      <c r="IPU72" s="392"/>
      <c r="IPV72" s="393"/>
      <c r="IPW72" s="394"/>
      <c r="IPX72" s="395"/>
      <c r="IPY72" s="389"/>
      <c r="IPZ72" s="390"/>
      <c r="IQA72" s="391"/>
      <c r="IQB72" s="392"/>
      <c r="IQC72" s="393"/>
      <c r="IQD72" s="394"/>
      <c r="IQE72" s="395"/>
      <c r="IQF72" s="389"/>
      <c r="IQG72" s="390"/>
      <c r="IQH72" s="391"/>
      <c r="IQI72" s="392"/>
      <c r="IQJ72" s="393"/>
      <c r="IQK72" s="394"/>
      <c r="IQL72" s="395"/>
      <c r="IQM72" s="389"/>
      <c r="IQN72" s="390"/>
      <c r="IQO72" s="391"/>
      <c r="IQP72" s="392"/>
      <c r="IQQ72" s="393"/>
      <c r="IQR72" s="394"/>
      <c r="IQS72" s="395"/>
      <c r="IQT72" s="389"/>
      <c r="IQU72" s="390"/>
      <c r="IQV72" s="391"/>
      <c r="IQW72" s="392"/>
      <c r="IQX72" s="393"/>
      <c r="IQY72" s="394"/>
      <c r="IQZ72" s="395"/>
      <c r="IRA72" s="389"/>
      <c r="IRB72" s="390"/>
      <c r="IRC72" s="391"/>
      <c r="IRD72" s="392"/>
      <c r="IRE72" s="393"/>
      <c r="IRF72" s="394"/>
      <c r="IRG72" s="395"/>
      <c r="IRH72" s="389"/>
      <c r="IRI72" s="390"/>
      <c r="IRJ72" s="391"/>
      <c r="IRK72" s="392"/>
      <c r="IRL72" s="393"/>
      <c r="IRM72" s="394"/>
      <c r="IRN72" s="395"/>
      <c r="IRO72" s="389"/>
      <c r="IRP72" s="390"/>
      <c r="IRQ72" s="391"/>
      <c r="IRR72" s="392"/>
      <c r="IRS72" s="393"/>
      <c r="IRT72" s="394"/>
      <c r="IRU72" s="395"/>
      <c r="IRV72" s="389"/>
      <c r="IRW72" s="390"/>
      <c r="IRX72" s="391"/>
      <c r="IRY72" s="392"/>
      <c r="IRZ72" s="393"/>
      <c r="ISA72" s="394"/>
      <c r="ISB72" s="395"/>
      <c r="ISC72" s="389"/>
      <c r="ISD72" s="390"/>
      <c r="ISE72" s="391"/>
      <c r="ISF72" s="392"/>
      <c r="ISG72" s="393"/>
      <c r="ISH72" s="394"/>
      <c r="ISI72" s="395"/>
      <c r="ISJ72" s="389"/>
      <c r="ISK72" s="390"/>
      <c r="ISL72" s="391"/>
      <c r="ISM72" s="392"/>
      <c r="ISN72" s="393"/>
      <c r="ISO72" s="394"/>
      <c r="ISP72" s="395"/>
      <c r="ISQ72" s="389"/>
      <c r="ISR72" s="390"/>
      <c r="ISS72" s="391"/>
      <c r="IST72" s="392"/>
      <c r="ISU72" s="393"/>
      <c r="ISV72" s="394"/>
      <c r="ISW72" s="395"/>
      <c r="ISX72" s="389"/>
      <c r="ISY72" s="390"/>
      <c r="ISZ72" s="391"/>
      <c r="ITA72" s="392"/>
      <c r="ITB72" s="393"/>
      <c r="ITC72" s="394"/>
      <c r="ITD72" s="395"/>
      <c r="ITE72" s="389"/>
      <c r="ITF72" s="390"/>
      <c r="ITG72" s="391"/>
      <c r="ITH72" s="392"/>
      <c r="ITI72" s="393"/>
      <c r="ITJ72" s="394"/>
      <c r="ITK72" s="395"/>
      <c r="ITL72" s="389"/>
      <c r="ITM72" s="390"/>
      <c r="ITN72" s="391"/>
      <c r="ITO72" s="392"/>
      <c r="ITP72" s="393"/>
      <c r="ITQ72" s="394"/>
      <c r="ITR72" s="395"/>
      <c r="ITS72" s="389"/>
      <c r="ITT72" s="390"/>
      <c r="ITU72" s="391"/>
      <c r="ITV72" s="392"/>
      <c r="ITW72" s="393"/>
      <c r="ITX72" s="394"/>
      <c r="ITY72" s="395"/>
      <c r="ITZ72" s="389"/>
      <c r="IUA72" s="390"/>
      <c r="IUB72" s="391"/>
      <c r="IUC72" s="392"/>
      <c r="IUD72" s="393"/>
      <c r="IUE72" s="394"/>
      <c r="IUF72" s="395"/>
      <c r="IUG72" s="389"/>
      <c r="IUH72" s="390"/>
      <c r="IUI72" s="391"/>
      <c r="IUJ72" s="392"/>
      <c r="IUK72" s="393"/>
      <c r="IUL72" s="394"/>
      <c r="IUM72" s="395"/>
      <c r="IUN72" s="389"/>
      <c r="IUO72" s="390"/>
      <c r="IUP72" s="391"/>
      <c r="IUQ72" s="392"/>
      <c r="IUR72" s="393"/>
      <c r="IUS72" s="394"/>
      <c r="IUT72" s="395"/>
      <c r="IUU72" s="389"/>
      <c r="IUV72" s="390"/>
      <c r="IUW72" s="391"/>
      <c r="IUX72" s="392"/>
      <c r="IUY72" s="393"/>
      <c r="IUZ72" s="394"/>
      <c r="IVA72" s="395"/>
      <c r="IVB72" s="389"/>
      <c r="IVC72" s="390"/>
      <c r="IVD72" s="391"/>
      <c r="IVE72" s="392"/>
      <c r="IVF72" s="393"/>
      <c r="IVG72" s="394"/>
      <c r="IVH72" s="395"/>
      <c r="IVI72" s="389"/>
      <c r="IVJ72" s="390"/>
      <c r="IVK72" s="391"/>
      <c r="IVL72" s="392"/>
      <c r="IVM72" s="393"/>
      <c r="IVN72" s="394"/>
      <c r="IVO72" s="395"/>
      <c r="IVP72" s="389"/>
      <c r="IVQ72" s="390"/>
      <c r="IVR72" s="391"/>
      <c r="IVS72" s="392"/>
      <c r="IVT72" s="393"/>
      <c r="IVU72" s="394"/>
      <c r="IVV72" s="395"/>
      <c r="IVW72" s="389"/>
      <c r="IVX72" s="390"/>
      <c r="IVY72" s="391"/>
      <c r="IVZ72" s="392"/>
      <c r="IWA72" s="393"/>
      <c r="IWB72" s="394"/>
      <c r="IWC72" s="395"/>
      <c r="IWD72" s="389"/>
      <c r="IWE72" s="390"/>
      <c r="IWF72" s="391"/>
      <c r="IWG72" s="392"/>
      <c r="IWH72" s="393"/>
      <c r="IWI72" s="394"/>
      <c r="IWJ72" s="395"/>
      <c r="IWK72" s="389"/>
      <c r="IWL72" s="390"/>
      <c r="IWM72" s="391"/>
      <c r="IWN72" s="392"/>
      <c r="IWO72" s="393"/>
      <c r="IWP72" s="394"/>
      <c r="IWQ72" s="395"/>
      <c r="IWR72" s="389"/>
      <c r="IWS72" s="390"/>
      <c r="IWT72" s="391"/>
      <c r="IWU72" s="392"/>
      <c r="IWV72" s="393"/>
      <c r="IWW72" s="394"/>
      <c r="IWX72" s="395"/>
      <c r="IWY72" s="389"/>
      <c r="IWZ72" s="390"/>
      <c r="IXA72" s="391"/>
      <c r="IXB72" s="392"/>
      <c r="IXC72" s="393"/>
      <c r="IXD72" s="394"/>
      <c r="IXE72" s="395"/>
      <c r="IXF72" s="389"/>
      <c r="IXG72" s="390"/>
      <c r="IXH72" s="391"/>
      <c r="IXI72" s="392"/>
      <c r="IXJ72" s="393"/>
      <c r="IXK72" s="394"/>
      <c r="IXL72" s="395"/>
      <c r="IXM72" s="389"/>
      <c r="IXN72" s="390"/>
      <c r="IXO72" s="391"/>
      <c r="IXP72" s="392"/>
      <c r="IXQ72" s="393"/>
      <c r="IXR72" s="394"/>
      <c r="IXS72" s="395"/>
      <c r="IXT72" s="389"/>
      <c r="IXU72" s="390"/>
      <c r="IXV72" s="391"/>
      <c r="IXW72" s="392"/>
      <c r="IXX72" s="393"/>
      <c r="IXY72" s="394"/>
      <c r="IXZ72" s="395"/>
      <c r="IYA72" s="389"/>
      <c r="IYB72" s="390"/>
      <c r="IYC72" s="391"/>
      <c r="IYD72" s="392"/>
      <c r="IYE72" s="393"/>
      <c r="IYF72" s="394"/>
      <c r="IYG72" s="395"/>
      <c r="IYH72" s="389"/>
      <c r="IYI72" s="390"/>
      <c r="IYJ72" s="391"/>
      <c r="IYK72" s="392"/>
      <c r="IYL72" s="393"/>
      <c r="IYM72" s="394"/>
      <c r="IYN72" s="395"/>
      <c r="IYO72" s="389"/>
      <c r="IYP72" s="390"/>
      <c r="IYQ72" s="391"/>
      <c r="IYR72" s="392"/>
      <c r="IYS72" s="393"/>
      <c r="IYT72" s="394"/>
      <c r="IYU72" s="395"/>
      <c r="IYV72" s="389"/>
      <c r="IYW72" s="390"/>
      <c r="IYX72" s="391"/>
      <c r="IYY72" s="392"/>
      <c r="IYZ72" s="393"/>
      <c r="IZA72" s="394"/>
      <c r="IZB72" s="395"/>
      <c r="IZC72" s="389"/>
      <c r="IZD72" s="390"/>
      <c r="IZE72" s="391"/>
      <c r="IZF72" s="392"/>
      <c r="IZG72" s="393"/>
      <c r="IZH72" s="394"/>
      <c r="IZI72" s="395"/>
      <c r="IZJ72" s="389"/>
      <c r="IZK72" s="390"/>
      <c r="IZL72" s="391"/>
      <c r="IZM72" s="392"/>
      <c r="IZN72" s="393"/>
      <c r="IZO72" s="394"/>
      <c r="IZP72" s="395"/>
      <c r="IZQ72" s="389"/>
      <c r="IZR72" s="390"/>
      <c r="IZS72" s="391"/>
      <c r="IZT72" s="392"/>
      <c r="IZU72" s="393"/>
      <c r="IZV72" s="394"/>
      <c r="IZW72" s="395"/>
      <c r="IZX72" s="389"/>
      <c r="IZY72" s="390"/>
      <c r="IZZ72" s="391"/>
      <c r="JAA72" s="392"/>
      <c r="JAB72" s="393"/>
      <c r="JAC72" s="394"/>
      <c r="JAD72" s="395"/>
      <c r="JAE72" s="389"/>
      <c r="JAF72" s="390"/>
      <c r="JAG72" s="391"/>
      <c r="JAH72" s="392"/>
      <c r="JAI72" s="393"/>
      <c r="JAJ72" s="394"/>
      <c r="JAK72" s="395"/>
      <c r="JAL72" s="389"/>
      <c r="JAM72" s="390"/>
      <c r="JAN72" s="391"/>
      <c r="JAO72" s="392"/>
      <c r="JAP72" s="393"/>
      <c r="JAQ72" s="394"/>
      <c r="JAR72" s="395"/>
      <c r="JAS72" s="389"/>
      <c r="JAT72" s="390"/>
      <c r="JAU72" s="391"/>
      <c r="JAV72" s="392"/>
      <c r="JAW72" s="393"/>
      <c r="JAX72" s="394"/>
      <c r="JAY72" s="395"/>
      <c r="JAZ72" s="389"/>
      <c r="JBA72" s="390"/>
      <c r="JBB72" s="391"/>
      <c r="JBC72" s="392"/>
      <c r="JBD72" s="393"/>
      <c r="JBE72" s="394"/>
      <c r="JBF72" s="395"/>
      <c r="JBG72" s="389"/>
      <c r="JBH72" s="390"/>
      <c r="JBI72" s="391"/>
      <c r="JBJ72" s="392"/>
      <c r="JBK72" s="393"/>
      <c r="JBL72" s="394"/>
      <c r="JBM72" s="395"/>
      <c r="JBN72" s="389"/>
      <c r="JBO72" s="390"/>
      <c r="JBP72" s="391"/>
      <c r="JBQ72" s="392"/>
      <c r="JBR72" s="393"/>
      <c r="JBS72" s="394"/>
      <c r="JBT72" s="395"/>
      <c r="JBU72" s="389"/>
      <c r="JBV72" s="390"/>
      <c r="JBW72" s="391"/>
      <c r="JBX72" s="392"/>
      <c r="JBY72" s="393"/>
      <c r="JBZ72" s="394"/>
      <c r="JCA72" s="395"/>
      <c r="JCB72" s="389"/>
      <c r="JCC72" s="390"/>
      <c r="JCD72" s="391"/>
      <c r="JCE72" s="392"/>
      <c r="JCF72" s="393"/>
      <c r="JCG72" s="394"/>
      <c r="JCH72" s="395"/>
      <c r="JCI72" s="389"/>
      <c r="JCJ72" s="390"/>
      <c r="JCK72" s="391"/>
      <c r="JCL72" s="392"/>
      <c r="JCM72" s="393"/>
      <c r="JCN72" s="394"/>
      <c r="JCO72" s="395"/>
      <c r="JCP72" s="389"/>
      <c r="JCQ72" s="390"/>
      <c r="JCR72" s="391"/>
      <c r="JCS72" s="392"/>
      <c r="JCT72" s="393"/>
      <c r="JCU72" s="394"/>
      <c r="JCV72" s="395"/>
      <c r="JCW72" s="389"/>
      <c r="JCX72" s="390"/>
      <c r="JCY72" s="391"/>
      <c r="JCZ72" s="392"/>
      <c r="JDA72" s="393"/>
      <c r="JDB72" s="394"/>
      <c r="JDC72" s="395"/>
      <c r="JDD72" s="389"/>
      <c r="JDE72" s="390"/>
      <c r="JDF72" s="391"/>
      <c r="JDG72" s="392"/>
      <c r="JDH72" s="393"/>
      <c r="JDI72" s="394"/>
      <c r="JDJ72" s="395"/>
      <c r="JDK72" s="389"/>
      <c r="JDL72" s="390"/>
      <c r="JDM72" s="391"/>
      <c r="JDN72" s="392"/>
      <c r="JDO72" s="393"/>
      <c r="JDP72" s="394"/>
      <c r="JDQ72" s="395"/>
      <c r="JDR72" s="389"/>
      <c r="JDS72" s="390"/>
      <c r="JDT72" s="391"/>
      <c r="JDU72" s="392"/>
      <c r="JDV72" s="393"/>
      <c r="JDW72" s="394"/>
      <c r="JDX72" s="395"/>
      <c r="JDY72" s="389"/>
      <c r="JDZ72" s="390"/>
      <c r="JEA72" s="391"/>
      <c r="JEB72" s="392"/>
      <c r="JEC72" s="393"/>
      <c r="JED72" s="394"/>
      <c r="JEE72" s="395"/>
      <c r="JEF72" s="389"/>
      <c r="JEG72" s="390"/>
      <c r="JEH72" s="391"/>
      <c r="JEI72" s="392"/>
      <c r="JEJ72" s="393"/>
      <c r="JEK72" s="394"/>
      <c r="JEL72" s="395"/>
      <c r="JEM72" s="389"/>
      <c r="JEN72" s="390"/>
      <c r="JEO72" s="391"/>
      <c r="JEP72" s="392"/>
      <c r="JEQ72" s="393"/>
      <c r="JER72" s="394"/>
      <c r="JES72" s="395"/>
      <c r="JET72" s="389"/>
      <c r="JEU72" s="390"/>
      <c r="JEV72" s="391"/>
      <c r="JEW72" s="392"/>
      <c r="JEX72" s="393"/>
      <c r="JEY72" s="394"/>
      <c r="JEZ72" s="395"/>
      <c r="JFA72" s="389"/>
      <c r="JFB72" s="390"/>
      <c r="JFC72" s="391"/>
      <c r="JFD72" s="392"/>
      <c r="JFE72" s="393"/>
      <c r="JFF72" s="394"/>
      <c r="JFG72" s="395"/>
      <c r="JFH72" s="389"/>
      <c r="JFI72" s="390"/>
      <c r="JFJ72" s="391"/>
      <c r="JFK72" s="392"/>
      <c r="JFL72" s="393"/>
      <c r="JFM72" s="394"/>
      <c r="JFN72" s="395"/>
      <c r="JFO72" s="389"/>
      <c r="JFP72" s="390"/>
      <c r="JFQ72" s="391"/>
      <c r="JFR72" s="392"/>
      <c r="JFS72" s="393"/>
      <c r="JFT72" s="394"/>
      <c r="JFU72" s="395"/>
      <c r="JFV72" s="389"/>
      <c r="JFW72" s="390"/>
      <c r="JFX72" s="391"/>
      <c r="JFY72" s="392"/>
      <c r="JFZ72" s="393"/>
      <c r="JGA72" s="394"/>
      <c r="JGB72" s="395"/>
      <c r="JGC72" s="389"/>
      <c r="JGD72" s="390"/>
      <c r="JGE72" s="391"/>
      <c r="JGF72" s="392"/>
      <c r="JGG72" s="393"/>
      <c r="JGH72" s="394"/>
      <c r="JGI72" s="395"/>
      <c r="JGJ72" s="389"/>
      <c r="JGK72" s="390"/>
      <c r="JGL72" s="391"/>
      <c r="JGM72" s="392"/>
      <c r="JGN72" s="393"/>
      <c r="JGO72" s="394"/>
      <c r="JGP72" s="395"/>
      <c r="JGQ72" s="389"/>
      <c r="JGR72" s="390"/>
      <c r="JGS72" s="391"/>
      <c r="JGT72" s="392"/>
      <c r="JGU72" s="393"/>
      <c r="JGV72" s="394"/>
      <c r="JGW72" s="395"/>
      <c r="JGX72" s="389"/>
      <c r="JGY72" s="390"/>
      <c r="JGZ72" s="391"/>
      <c r="JHA72" s="392"/>
      <c r="JHB72" s="393"/>
      <c r="JHC72" s="394"/>
      <c r="JHD72" s="395"/>
      <c r="JHE72" s="389"/>
      <c r="JHF72" s="390"/>
      <c r="JHG72" s="391"/>
      <c r="JHH72" s="392"/>
      <c r="JHI72" s="393"/>
      <c r="JHJ72" s="394"/>
      <c r="JHK72" s="395"/>
      <c r="JHL72" s="389"/>
      <c r="JHM72" s="390"/>
      <c r="JHN72" s="391"/>
      <c r="JHO72" s="392"/>
      <c r="JHP72" s="393"/>
      <c r="JHQ72" s="394"/>
      <c r="JHR72" s="395"/>
      <c r="JHS72" s="389"/>
      <c r="JHT72" s="390"/>
      <c r="JHU72" s="391"/>
      <c r="JHV72" s="392"/>
      <c r="JHW72" s="393"/>
      <c r="JHX72" s="394"/>
      <c r="JHY72" s="395"/>
      <c r="JHZ72" s="389"/>
      <c r="JIA72" s="390"/>
      <c r="JIB72" s="391"/>
      <c r="JIC72" s="392"/>
      <c r="JID72" s="393"/>
      <c r="JIE72" s="394"/>
      <c r="JIF72" s="395"/>
      <c r="JIG72" s="389"/>
      <c r="JIH72" s="390"/>
      <c r="JII72" s="391"/>
      <c r="JIJ72" s="392"/>
      <c r="JIK72" s="393"/>
      <c r="JIL72" s="394"/>
      <c r="JIM72" s="395"/>
      <c r="JIN72" s="389"/>
      <c r="JIO72" s="390"/>
      <c r="JIP72" s="391"/>
      <c r="JIQ72" s="392"/>
      <c r="JIR72" s="393"/>
      <c r="JIS72" s="394"/>
      <c r="JIT72" s="395"/>
      <c r="JIU72" s="389"/>
      <c r="JIV72" s="390"/>
      <c r="JIW72" s="391"/>
      <c r="JIX72" s="392"/>
      <c r="JIY72" s="393"/>
      <c r="JIZ72" s="394"/>
      <c r="JJA72" s="395"/>
      <c r="JJB72" s="389"/>
      <c r="JJC72" s="390"/>
      <c r="JJD72" s="391"/>
      <c r="JJE72" s="392"/>
      <c r="JJF72" s="393"/>
      <c r="JJG72" s="394"/>
      <c r="JJH72" s="395"/>
      <c r="JJI72" s="389"/>
      <c r="JJJ72" s="390"/>
      <c r="JJK72" s="391"/>
      <c r="JJL72" s="392"/>
      <c r="JJM72" s="393"/>
      <c r="JJN72" s="394"/>
      <c r="JJO72" s="395"/>
      <c r="JJP72" s="389"/>
      <c r="JJQ72" s="390"/>
      <c r="JJR72" s="391"/>
      <c r="JJS72" s="392"/>
      <c r="JJT72" s="393"/>
      <c r="JJU72" s="394"/>
      <c r="JJV72" s="395"/>
      <c r="JJW72" s="389"/>
      <c r="JJX72" s="390"/>
      <c r="JJY72" s="391"/>
      <c r="JJZ72" s="392"/>
      <c r="JKA72" s="393"/>
      <c r="JKB72" s="394"/>
      <c r="JKC72" s="395"/>
      <c r="JKD72" s="389"/>
      <c r="JKE72" s="390"/>
      <c r="JKF72" s="391"/>
      <c r="JKG72" s="392"/>
      <c r="JKH72" s="393"/>
      <c r="JKI72" s="394"/>
      <c r="JKJ72" s="395"/>
      <c r="JKK72" s="389"/>
      <c r="JKL72" s="390"/>
      <c r="JKM72" s="391"/>
      <c r="JKN72" s="392"/>
      <c r="JKO72" s="393"/>
      <c r="JKP72" s="394"/>
      <c r="JKQ72" s="395"/>
      <c r="JKR72" s="389"/>
      <c r="JKS72" s="390"/>
      <c r="JKT72" s="391"/>
      <c r="JKU72" s="392"/>
      <c r="JKV72" s="393"/>
      <c r="JKW72" s="394"/>
      <c r="JKX72" s="395"/>
      <c r="JKY72" s="389"/>
      <c r="JKZ72" s="390"/>
      <c r="JLA72" s="391"/>
      <c r="JLB72" s="392"/>
      <c r="JLC72" s="393"/>
      <c r="JLD72" s="394"/>
      <c r="JLE72" s="395"/>
      <c r="JLF72" s="389"/>
      <c r="JLG72" s="390"/>
      <c r="JLH72" s="391"/>
      <c r="JLI72" s="392"/>
      <c r="JLJ72" s="393"/>
      <c r="JLK72" s="394"/>
      <c r="JLL72" s="395"/>
      <c r="JLM72" s="389"/>
      <c r="JLN72" s="390"/>
      <c r="JLO72" s="391"/>
      <c r="JLP72" s="392"/>
      <c r="JLQ72" s="393"/>
      <c r="JLR72" s="394"/>
      <c r="JLS72" s="395"/>
      <c r="JLT72" s="389"/>
      <c r="JLU72" s="390"/>
      <c r="JLV72" s="391"/>
      <c r="JLW72" s="392"/>
      <c r="JLX72" s="393"/>
      <c r="JLY72" s="394"/>
      <c r="JLZ72" s="395"/>
      <c r="JMA72" s="389"/>
      <c r="JMB72" s="390"/>
      <c r="JMC72" s="391"/>
      <c r="JMD72" s="392"/>
      <c r="JME72" s="393"/>
      <c r="JMF72" s="394"/>
      <c r="JMG72" s="395"/>
      <c r="JMH72" s="389"/>
      <c r="JMI72" s="390"/>
      <c r="JMJ72" s="391"/>
      <c r="JMK72" s="392"/>
      <c r="JML72" s="393"/>
      <c r="JMM72" s="394"/>
      <c r="JMN72" s="395"/>
      <c r="JMO72" s="389"/>
      <c r="JMP72" s="390"/>
      <c r="JMQ72" s="391"/>
      <c r="JMR72" s="392"/>
      <c r="JMS72" s="393"/>
      <c r="JMT72" s="394"/>
      <c r="JMU72" s="395"/>
      <c r="JMV72" s="389"/>
      <c r="JMW72" s="390"/>
      <c r="JMX72" s="391"/>
      <c r="JMY72" s="392"/>
      <c r="JMZ72" s="393"/>
      <c r="JNA72" s="394"/>
      <c r="JNB72" s="395"/>
      <c r="JNC72" s="389"/>
      <c r="JND72" s="390"/>
      <c r="JNE72" s="391"/>
      <c r="JNF72" s="392"/>
      <c r="JNG72" s="393"/>
      <c r="JNH72" s="394"/>
      <c r="JNI72" s="395"/>
      <c r="JNJ72" s="389"/>
      <c r="JNK72" s="390"/>
      <c r="JNL72" s="391"/>
      <c r="JNM72" s="392"/>
      <c r="JNN72" s="393"/>
      <c r="JNO72" s="394"/>
      <c r="JNP72" s="395"/>
      <c r="JNQ72" s="389"/>
      <c r="JNR72" s="390"/>
      <c r="JNS72" s="391"/>
      <c r="JNT72" s="392"/>
      <c r="JNU72" s="393"/>
      <c r="JNV72" s="394"/>
      <c r="JNW72" s="395"/>
      <c r="JNX72" s="389"/>
      <c r="JNY72" s="390"/>
      <c r="JNZ72" s="391"/>
      <c r="JOA72" s="392"/>
      <c r="JOB72" s="393"/>
      <c r="JOC72" s="394"/>
      <c r="JOD72" s="395"/>
      <c r="JOE72" s="389"/>
      <c r="JOF72" s="390"/>
      <c r="JOG72" s="391"/>
      <c r="JOH72" s="392"/>
      <c r="JOI72" s="393"/>
      <c r="JOJ72" s="394"/>
      <c r="JOK72" s="395"/>
      <c r="JOL72" s="389"/>
      <c r="JOM72" s="390"/>
      <c r="JON72" s="391"/>
      <c r="JOO72" s="392"/>
      <c r="JOP72" s="393"/>
      <c r="JOQ72" s="394"/>
      <c r="JOR72" s="395"/>
      <c r="JOS72" s="389"/>
      <c r="JOT72" s="390"/>
      <c r="JOU72" s="391"/>
      <c r="JOV72" s="392"/>
      <c r="JOW72" s="393"/>
      <c r="JOX72" s="394"/>
      <c r="JOY72" s="395"/>
      <c r="JOZ72" s="389"/>
      <c r="JPA72" s="390"/>
      <c r="JPB72" s="391"/>
      <c r="JPC72" s="392"/>
      <c r="JPD72" s="393"/>
      <c r="JPE72" s="394"/>
      <c r="JPF72" s="395"/>
      <c r="JPG72" s="389"/>
      <c r="JPH72" s="390"/>
      <c r="JPI72" s="391"/>
      <c r="JPJ72" s="392"/>
      <c r="JPK72" s="393"/>
      <c r="JPL72" s="394"/>
      <c r="JPM72" s="395"/>
      <c r="JPN72" s="389"/>
      <c r="JPO72" s="390"/>
      <c r="JPP72" s="391"/>
      <c r="JPQ72" s="392"/>
      <c r="JPR72" s="393"/>
      <c r="JPS72" s="394"/>
      <c r="JPT72" s="395"/>
      <c r="JPU72" s="389"/>
      <c r="JPV72" s="390"/>
      <c r="JPW72" s="391"/>
      <c r="JPX72" s="392"/>
      <c r="JPY72" s="393"/>
      <c r="JPZ72" s="394"/>
      <c r="JQA72" s="395"/>
      <c r="JQB72" s="389"/>
      <c r="JQC72" s="390"/>
      <c r="JQD72" s="391"/>
      <c r="JQE72" s="392"/>
      <c r="JQF72" s="393"/>
      <c r="JQG72" s="394"/>
      <c r="JQH72" s="395"/>
      <c r="JQI72" s="389"/>
      <c r="JQJ72" s="390"/>
      <c r="JQK72" s="391"/>
      <c r="JQL72" s="392"/>
      <c r="JQM72" s="393"/>
      <c r="JQN72" s="394"/>
      <c r="JQO72" s="395"/>
      <c r="JQP72" s="389"/>
      <c r="JQQ72" s="390"/>
      <c r="JQR72" s="391"/>
      <c r="JQS72" s="392"/>
      <c r="JQT72" s="393"/>
      <c r="JQU72" s="394"/>
      <c r="JQV72" s="395"/>
      <c r="JQW72" s="389"/>
      <c r="JQX72" s="390"/>
      <c r="JQY72" s="391"/>
      <c r="JQZ72" s="392"/>
      <c r="JRA72" s="393"/>
      <c r="JRB72" s="394"/>
      <c r="JRC72" s="395"/>
      <c r="JRD72" s="389"/>
      <c r="JRE72" s="390"/>
      <c r="JRF72" s="391"/>
      <c r="JRG72" s="392"/>
      <c r="JRH72" s="393"/>
      <c r="JRI72" s="394"/>
      <c r="JRJ72" s="395"/>
      <c r="JRK72" s="389"/>
      <c r="JRL72" s="390"/>
      <c r="JRM72" s="391"/>
      <c r="JRN72" s="392"/>
      <c r="JRO72" s="393"/>
      <c r="JRP72" s="394"/>
      <c r="JRQ72" s="395"/>
      <c r="JRR72" s="389"/>
      <c r="JRS72" s="390"/>
      <c r="JRT72" s="391"/>
      <c r="JRU72" s="392"/>
      <c r="JRV72" s="393"/>
      <c r="JRW72" s="394"/>
      <c r="JRX72" s="395"/>
      <c r="JRY72" s="389"/>
      <c r="JRZ72" s="390"/>
      <c r="JSA72" s="391"/>
      <c r="JSB72" s="392"/>
      <c r="JSC72" s="393"/>
      <c r="JSD72" s="394"/>
      <c r="JSE72" s="395"/>
      <c r="JSF72" s="389"/>
      <c r="JSG72" s="390"/>
      <c r="JSH72" s="391"/>
      <c r="JSI72" s="392"/>
      <c r="JSJ72" s="393"/>
      <c r="JSK72" s="394"/>
      <c r="JSL72" s="395"/>
      <c r="JSM72" s="389"/>
      <c r="JSN72" s="390"/>
      <c r="JSO72" s="391"/>
      <c r="JSP72" s="392"/>
      <c r="JSQ72" s="393"/>
      <c r="JSR72" s="394"/>
      <c r="JSS72" s="395"/>
      <c r="JST72" s="389"/>
      <c r="JSU72" s="390"/>
      <c r="JSV72" s="391"/>
      <c r="JSW72" s="392"/>
      <c r="JSX72" s="393"/>
      <c r="JSY72" s="394"/>
      <c r="JSZ72" s="395"/>
      <c r="JTA72" s="389"/>
      <c r="JTB72" s="390"/>
      <c r="JTC72" s="391"/>
      <c r="JTD72" s="392"/>
      <c r="JTE72" s="393"/>
      <c r="JTF72" s="394"/>
      <c r="JTG72" s="395"/>
      <c r="JTH72" s="389"/>
      <c r="JTI72" s="390"/>
      <c r="JTJ72" s="391"/>
      <c r="JTK72" s="392"/>
      <c r="JTL72" s="393"/>
      <c r="JTM72" s="394"/>
      <c r="JTN72" s="395"/>
      <c r="JTO72" s="389"/>
      <c r="JTP72" s="390"/>
      <c r="JTQ72" s="391"/>
      <c r="JTR72" s="392"/>
      <c r="JTS72" s="393"/>
      <c r="JTT72" s="394"/>
      <c r="JTU72" s="395"/>
      <c r="JTV72" s="389"/>
      <c r="JTW72" s="390"/>
      <c r="JTX72" s="391"/>
      <c r="JTY72" s="392"/>
      <c r="JTZ72" s="393"/>
      <c r="JUA72" s="394"/>
      <c r="JUB72" s="395"/>
      <c r="JUC72" s="389"/>
      <c r="JUD72" s="390"/>
      <c r="JUE72" s="391"/>
      <c r="JUF72" s="392"/>
      <c r="JUG72" s="393"/>
      <c r="JUH72" s="394"/>
      <c r="JUI72" s="395"/>
      <c r="JUJ72" s="389"/>
      <c r="JUK72" s="390"/>
      <c r="JUL72" s="391"/>
      <c r="JUM72" s="392"/>
      <c r="JUN72" s="393"/>
      <c r="JUO72" s="394"/>
      <c r="JUP72" s="395"/>
      <c r="JUQ72" s="389"/>
      <c r="JUR72" s="390"/>
      <c r="JUS72" s="391"/>
      <c r="JUT72" s="392"/>
      <c r="JUU72" s="393"/>
      <c r="JUV72" s="394"/>
      <c r="JUW72" s="395"/>
      <c r="JUX72" s="389"/>
      <c r="JUY72" s="390"/>
      <c r="JUZ72" s="391"/>
      <c r="JVA72" s="392"/>
      <c r="JVB72" s="393"/>
      <c r="JVC72" s="394"/>
      <c r="JVD72" s="395"/>
      <c r="JVE72" s="389"/>
      <c r="JVF72" s="390"/>
      <c r="JVG72" s="391"/>
      <c r="JVH72" s="392"/>
      <c r="JVI72" s="393"/>
      <c r="JVJ72" s="394"/>
      <c r="JVK72" s="395"/>
      <c r="JVL72" s="389"/>
      <c r="JVM72" s="390"/>
      <c r="JVN72" s="391"/>
      <c r="JVO72" s="392"/>
      <c r="JVP72" s="393"/>
      <c r="JVQ72" s="394"/>
      <c r="JVR72" s="395"/>
      <c r="JVS72" s="389"/>
      <c r="JVT72" s="390"/>
      <c r="JVU72" s="391"/>
      <c r="JVV72" s="392"/>
      <c r="JVW72" s="393"/>
      <c r="JVX72" s="394"/>
      <c r="JVY72" s="395"/>
      <c r="JVZ72" s="389"/>
      <c r="JWA72" s="390"/>
      <c r="JWB72" s="391"/>
      <c r="JWC72" s="392"/>
      <c r="JWD72" s="393"/>
      <c r="JWE72" s="394"/>
      <c r="JWF72" s="395"/>
      <c r="JWG72" s="389"/>
      <c r="JWH72" s="390"/>
      <c r="JWI72" s="391"/>
      <c r="JWJ72" s="392"/>
      <c r="JWK72" s="393"/>
      <c r="JWL72" s="394"/>
      <c r="JWM72" s="395"/>
      <c r="JWN72" s="389"/>
      <c r="JWO72" s="390"/>
      <c r="JWP72" s="391"/>
      <c r="JWQ72" s="392"/>
      <c r="JWR72" s="393"/>
      <c r="JWS72" s="394"/>
      <c r="JWT72" s="395"/>
      <c r="JWU72" s="389"/>
      <c r="JWV72" s="390"/>
      <c r="JWW72" s="391"/>
      <c r="JWX72" s="392"/>
      <c r="JWY72" s="393"/>
      <c r="JWZ72" s="394"/>
      <c r="JXA72" s="395"/>
      <c r="JXB72" s="389"/>
      <c r="JXC72" s="390"/>
      <c r="JXD72" s="391"/>
      <c r="JXE72" s="392"/>
      <c r="JXF72" s="393"/>
      <c r="JXG72" s="394"/>
      <c r="JXH72" s="395"/>
      <c r="JXI72" s="389"/>
      <c r="JXJ72" s="390"/>
      <c r="JXK72" s="391"/>
      <c r="JXL72" s="392"/>
      <c r="JXM72" s="393"/>
      <c r="JXN72" s="394"/>
      <c r="JXO72" s="395"/>
      <c r="JXP72" s="389"/>
      <c r="JXQ72" s="390"/>
      <c r="JXR72" s="391"/>
      <c r="JXS72" s="392"/>
      <c r="JXT72" s="393"/>
      <c r="JXU72" s="394"/>
      <c r="JXV72" s="395"/>
      <c r="JXW72" s="389"/>
      <c r="JXX72" s="390"/>
      <c r="JXY72" s="391"/>
      <c r="JXZ72" s="392"/>
      <c r="JYA72" s="393"/>
      <c r="JYB72" s="394"/>
      <c r="JYC72" s="395"/>
      <c r="JYD72" s="389"/>
      <c r="JYE72" s="390"/>
      <c r="JYF72" s="391"/>
      <c r="JYG72" s="392"/>
      <c r="JYH72" s="393"/>
      <c r="JYI72" s="394"/>
      <c r="JYJ72" s="395"/>
      <c r="JYK72" s="389"/>
      <c r="JYL72" s="390"/>
      <c r="JYM72" s="391"/>
      <c r="JYN72" s="392"/>
      <c r="JYO72" s="393"/>
      <c r="JYP72" s="394"/>
      <c r="JYQ72" s="395"/>
      <c r="JYR72" s="389"/>
      <c r="JYS72" s="390"/>
      <c r="JYT72" s="391"/>
      <c r="JYU72" s="392"/>
      <c r="JYV72" s="393"/>
      <c r="JYW72" s="394"/>
      <c r="JYX72" s="395"/>
      <c r="JYY72" s="389"/>
      <c r="JYZ72" s="390"/>
      <c r="JZA72" s="391"/>
      <c r="JZB72" s="392"/>
      <c r="JZC72" s="393"/>
      <c r="JZD72" s="394"/>
      <c r="JZE72" s="395"/>
      <c r="JZF72" s="389"/>
      <c r="JZG72" s="390"/>
      <c r="JZH72" s="391"/>
      <c r="JZI72" s="392"/>
      <c r="JZJ72" s="393"/>
      <c r="JZK72" s="394"/>
      <c r="JZL72" s="395"/>
      <c r="JZM72" s="389"/>
      <c r="JZN72" s="390"/>
      <c r="JZO72" s="391"/>
      <c r="JZP72" s="392"/>
      <c r="JZQ72" s="393"/>
      <c r="JZR72" s="394"/>
      <c r="JZS72" s="395"/>
      <c r="JZT72" s="389"/>
      <c r="JZU72" s="390"/>
      <c r="JZV72" s="391"/>
      <c r="JZW72" s="392"/>
      <c r="JZX72" s="393"/>
      <c r="JZY72" s="394"/>
      <c r="JZZ72" s="395"/>
      <c r="KAA72" s="389"/>
      <c r="KAB72" s="390"/>
      <c r="KAC72" s="391"/>
      <c r="KAD72" s="392"/>
      <c r="KAE72" s="393"/>
      <c r="KAF72" s="394"/>
      <c r="KAG72" s="395"/>
      <c r="KAH72" s="389"/>
      <c r="KAI72" s="390"/>
      <c r="KAJ72" s="391"/>
      <c r="KAK72" s="392"/>
      <c r="KAL72" s="393"/>
      <c r="KAM72" s="394"/>
      <c r="KAN72" s="395"/>
      <c r="KAO72" s="389"/>
      <c r="KAP72" s="390"/>
      <c r="KAQ72" s="391"/>
      <c r="KAR72" s="392"/>
      <c r="KAS72" s="393"/>
      <c r="KAT72" s="394"/>
      <c r="KAU72" s="395"/>
      <c r="KAV72" s="389"/>
      <c r="KAW72" s="390"/>
      <c r="KAX72" s="391"/>
      <c r="KAY72" s="392"/>
      <c r="KAZ72" s="393"/>
      <c r="KBA72" s="394"/>
      <c r="KBB72" s="395"/>
      <c r="KBC72" s="389"/>
      <c r="KBD72" s="390"/>
      <c r="KBE72" s="391"/>
      <c r="KBF72" s="392"/>
      <c r="KBG72" s="393"/>
      <c r="KBH72" s="394"/>
      <c r="KBI72" s="395"/>
      <c r="KBJ72" s="389"/>
      <c r="KBK72" s="390"/>
      <c r="KBL72" s="391"/>
      <c r="KBM72" s="392"/>
      <c r="KBN72" s="393"/>
      <c r="KBO72" s="394"/>
      <c r="KBP72" s="395"/>
      <c r="KBQ72" s="389"/>
      <c r="KBR72" s="390"/>
      <c r="KBS72" s="391"/>
      <c r="KBT72" s="392"/>
      <c r="KBU72" s="393"/>
      <c r="KBV72" s="394"/>
      <c r="KBW72" s="395"/>
      <c r="KBX72" s="389"/>
      <c r="KBY72" s="390"/>
      <c r="KBZ72" s="391"/>
      <c r="KCA72" s="392"/>
      <c r="KCB72" s="393"/>
      <c r="KCC72" s="394"/>
      <c r="KCD72" s="395"/>
      <c r="KCE72" s="389"/>
      <c r="KCF72" s="390"/>
      <c r="KCG72" s="391"/>
      <c r="KCH72" s="392"/>
      <c r="KCI72" s="393"/>
      <c r="KCJ72" s="394"/>
      <c r="KCK72" s="395"/>
      <c r="KCL72" s="389"/>
      <c r="KCM72" s="390"/>
      <c r="KCN72" s="391"/>
      <c r="KCO72" s="392"/>
      <c r="KCP72" s="393"/>
      <c r="KCQ72" s="394"/>
      <c r="KCR72" s="395"/>
      <c r="KCS72" s="389"/>
      <c r="KCT72" s="390"/>
      <c r="KCU72" s="391"/>
      <c r="KCV72" s="392"/>
      <c r="KCW72" s="393"/>
      <c r="KCX72" s="394"/>
      <c r="KCY72" s="395"/>
      <c r="KCZ72" s="389"/>
      <c r="KDA72" s="390"/>
      <c r="KDB72" s="391"/>
      <c r="KDC72" s="392"/>
      <c r="KDD72" s="393"/>
      <c r="KDE72" s="394"/>
      <c r="KDF72" s="395"/>
      <c r="KDG72" s="389"/>
      <c r="KDH72" s="390"/>
      <c r="KDI72" s="391"/>
      <c r="KDJ72" s="392"/>
      <c r="KDK72" s="393"/>
      <c r="KDL72" s="394"/>
      <c r="KDM72" s="395"/>
      <c r="KDN72" s="389"/>
      <c r="KDO72" s="390"/>
      <c r="KDP72" s="391"/>
      <c r="KDQ72" s="392"/>
      <c r="KDR72" s="393"/>
      <c r="KDS72" s="394"/>
      <c r="KDT72" s="395"/>
      <c r="KDU72" s="389"/>
      <c r="KDV72" s="390"/>
      <c r="KDW72" s="391"/>
      <c r="KDX72" s="392"/>
      <c r="KDY72" s="393"/>
      <c r="KDZ72" s="394"/>
      <c r="KEA72" s="395"/>
      <c r="KEB72" s="389"/>
      <c r="KEC72" s="390"/>
      <c r="KED72" s="391"/>
      <c r="KEE72" s="392"/>
      <c r="KEF72" s="393"/>
      <c r="KEG72" s="394"/>
      <c r="KEH72" s="395"/>
      <c r="KEI72" s="389"/>
      <c r="KEJ72" s="390"/>
      <c r="KEK72" s="391"/>
      <c r="KEL72" s="392"/>
      <c r="KEM72" s="393"/>
      <c r="KEN72" s="394"/>
      <c r="KEO72" s="395"/>
      <c r="KEP72" s="389"/>
      <c r="KEQ72" s="390"/>
      <c r="KER72" s="391"/>
      <c r="KES72" s="392"/>
      <c r="KET72" s="393"/>
      <c r="KEU72" s="394"/>
      <c r="KEV72" s="395"/>
      <c r="KEW72" s="389"/>
      <c r="KEX72" s="390"/>
      <c r="KEY72" s="391"/>
      <c r="KEZ72" s="392"/>
      <c r="KFA72" s="393"/>
      <c r="KFB72" s="394"/>
      <c r="KFC72" s="395"/>
      <c r="KFD72" s="389"/>
      <c r="KFE72" s="390"/>
      <c r="KFF72" s="391"/>
      <c r="KFG72" s="392"/>
      <c r="KFH72" s="393"/>
      <c r="KFI72" s="394"/>
      <c r="KFJ72" s="395"/>
      <c r="KFK72" s="389"/>
      <c r="KFL72" s="390"/>
      <c r="KFM72" s="391"/>
      <c r="KFN72" s="392"/>
      <c r="KFO72" s="393"/>
      <c r="KFP72" s="394"/>
      <c r="KFQ72" s="395"/>
      <c r="KFR72" s="389"/>
      <c r="KFS72" s="390"/>
      <c r="KFT72" s="391"/>
      <c r="KFU72" s="392"/>
      <c r="KFV72" s="393"/>
      <c r="KFW72" s="394"/>
      <c r="KFX72" s="395"/>
      <c r="KFY72" s="389"/>
      <c r="KFZ72" s="390"/>
      <c r="KGA72" s="391"/>
      <c r="KGB72" s="392"/>
      <c r="KGC72" s="393"/>
      <c r="KGD72" s="394"/>
      <c r="KGE72" s="395"/>
      <c r="KGF72" s="389"/>
      <c r="KGG72" s="390"/>
      <c r="KGH72" s="391"/>
      <c r="KGI72" s="392"/>
      <c r="KGJ72" s="393"/>
      <c r="KGK72" s="394"/>
      <c r="KGL72" s="395"/>
      <c r="KGM72" s="389"/>
      <c r="KGN72" s="390"/>
      <c r="KGO72" s="391"/>
      <c r="KGP72" s="392"/>
      <c r="KGQ72" s="393"/>
      <c r="KGR72" s="394"/>
      <c r="KGS72" s="395"/>
      <c r="KGT72" s="389"/>
      <c r="KGU72" s="390"/>
      <c r="KGV72" s="391"/>
      <c r="KGW72" s="392"/>
      <c r="KGX72" s="393"/>
      <c r="KGY72" s="394"/>
      <c r="KGZ72" s="395"/>
      <c r="KHA72" s="389"/>
      <c r="KHB72" s="390"/>
      <c r="KHC72" s="391"/>
      <c r="KHD72" s="392"/>
      <c r="KHE72" s="393"/>
      <c r="KHF72" s="394"/>
      <c r="KHG72" s="395"/>
      <c r="KHH72" s="389"/>
      <c r="KHI72" s="390"/>
      <c r="KHJ72" s="391"/>
      <c r="KHK72" s="392"/>
      <c r="KHL72" s="393"/>
      <c r="KHM72" s="394"/>
      <c r="KHN72" s="395"/>
      <c r="KHO72" s="389"/>
      <c r="KHP72" s="390"/>
      <c r="KHQ72" s="391"/>
      <c r="KHR72" s="392"/>
      <c r="KHS72" s="393"/>
      <c r="KHT72" s="394"/>
      <c r="KHU72" s="395"/>
      <c r="KHV72" s="389"/>
      <c r="KHW72" s="390"/>
      <c r="KHX72" s="391"/>
      <c r="KHY72" s="392"/>
      <c r="KHZ72" s="393"/>
      <c r="KIA72" s="394"/>
      <c r="KIB72" s="395"/>
      <c r="KIC72" s="389"/>
      <c r="KID72" s="390"/>
      <c r="KIE72" s="391"/>
      <c r="KIF72" s="392"/>
      <c r="KIG72" s="393"/>
      <c r="KIH72" s="394"/>
      <c r="KII72" s="395"/>
      <c r="KIJ72" s="389"/>
      <c r="KIK72" s="390"/>
      <c r="KIL72" s="391"/>
      <c r="KIM72" s="392"/>
      <c r="KIN72" s="393"/>
      <c r="KIO72" s="394"/>
      <c r="KIP72" s="395"/>
      <c r="KIQ72" s="389"/>
      <c r="KIR72" s="390"/>
      <c r="KIS72" s="391"/>
      <c r="KIT72" s="392"/>
      <c r="KIU72" s="393"/>
      <c r="KIV72" s="394"/>
      <c r="KIW72" s="395"/>
      <c r="KIX72" s="389"/>
      <c r="KIY72" s="390"/>
      <c r="KIZ72" s="391"/>
      <c r="KJA72" s="392"/>
      <c r="KJB72" s="393"/>
      <c r="KJC72" s="394"/>
      <c r="KJD72" s="395"/>
      <c r="KJE72" s="389"/>
      <c r="KJF72" s="390"/>
      <c r="KJG72" s="391"/>
      <c r="KJH72" s="392"/>
      <c r="KJI72" s="393"/>
      <c r="KJJ72" s="394"/>
      <c r="KJK72" s="395"/>
      <c r="KJL72" s="389"/>
      <c r="KJM72" s="390"/>
      <c r="KJN72" s="391"/>
      <c r="KJO72" s="392"/>
      <c r="KJP72" s="393"/>
      <c r="KJQ72" s="394"/>
      <c r="KJR72" s="395"/>
      <c r="KJS72" s="389"/>
      <c r="KJT72" s="390"/>
      <c r="KJU72" s="391"/>
      <c r="KJV72" s="392"/>
      <c r="KJW72" s="393"/>
      <c r="KJX72" s="394"/>
      <c r="KJY72" s="395"/>
      <c r="KJZ72" s="389"/>
      <c r="KKA72" s="390"/>
      <c r="KKB72" s="391"/>
      <c r="KKC72" s="392"/>
      <c r="KKD72" s="393"/>
      <c r="KKE72" s="394"/>
      <c r="KKF72" s="395"/>
      <c r="KKG72" s="389"/>
      <c r="KKH72" s="390"/>
      <c r="KKI72" s="391"/>
      <c r="KKJ72" s="392"/>
      <c r="KKK72" s="393"/>
      <c r="KKL72" s="394"/>
      <c r="KKM72" s="395"/>
      <c r="KKN72" s="389"/>
      <c r="KKO72" s="390"/>
      <c r="KKP72" s="391"/>
      <c r="KKQ72" s="392"/>
      <c r="KKR72" s="393"/>
      <c r="KKS72" s="394"/>
      <c r="KKT72" s="395"/>
      <c r="KKU72" s="389"/>
      <c r="KKV72" s="390"/>
      <c r="KKW72" s="391"/>
      <c r="KKX72" s="392"/>
      <c r="KKY72" s="393"/>
      <c r="KKZ72" s="394"/>
      <c r="KLA72" s="395"/>
      <c r="KLB72" s="389"/>
      <c r="KLC72" s="390"/>
      <c r="KLD72" s="391"/>
      <c r="KLE72" s="392"/>
      <c r="KLF72" s="393"/>
      <c r="KLG72" s="394"/>
      <c r="KLH72" s="395"/>
      <c r="KLI72" s="389"/>
      <c r="KLJ72" s="390"/>
      <c r="KLK72" s="391"/>
      <c r="KLL72" s="392"/>
      <c r="KLM72" s="393"/>
      <c r="KLN72" s="394"/>
      <c r="KLO72" s="395"/>
      <c r="KLP72" s="389"/>
      <c r="KLQ72" s="390"/>
      <c r="KLR72" s="391"/>
      <c r="KLS72" s="392"/>
      <c r="KLT72" s="393"/>
      <c r="KLU72" s="394"/>
      <c r="KLV72" s="395"/>
      <c r="KLW72" s="389"/>
      <c r="KLX72" s="390"/>
      <c r="KLY72" s="391"/>
      <c r="KLZ72" s="392"/>
      <c r="KMA72" s="393"/>
      <c r="KMB72" s="394"/>
      <c r="KMC72" s="395"/>
      <c r="KMD72" s="389"/>
      <c r="KME72" s="390"/>
      <c r="KMF72" s="391"/>
      <c r="KMG72" s="392"/>
      <c r="KMH72" s="393"/>
      <c r="KMI72" s="394"/>
      <c r="KMJ72" s="395"/>
      <c r="KMK72" s="389"/>
      <c r="KML72" s="390"/>
      <c r="KMM72" s="391"/>
      <c r="KMN72" s="392"/>
      <c r="KMO72" s="393"/>
      <c r="KMP72" s="394"/>
      <c r="KMQ72" s="395"/>
      <c r="KMR72" s="389"/>
      <c r="KMS72" s="390"/>
      <c r="KMT72" s="391"/>
      <c r="KMU72" s="392"/>
      <c r="KMV72" s="393"/>
      <c r="KMW72" s="394"/>
      <c r="KMX72" s="395"/>
      <c r="KMY72" s="389"/>
      <c r="KMZ72" s="390"/>
      <c r="KNA72" s="391"/>
      <c r="KNB72" s="392"/>
      <c r="KNC72" s="393"/>
      <c r="KND72" s="394"/>
      <c r="KNE72" s="395"/>
      <c r="KNF72" s="389"/>
      <c r="KNG72" s="390"/>
      <c r="KNH72" s="391"/>
      <c r="KNI72" s="392"/>
      <c r="KNJ72" s="393"/>
      <c r="KNK72" s="394"/>
      <c r="KNL72" s="395"/>
      <c r="KNM72" s="389"/>
      <c r="KNN72" s="390"/>
      <c r="KNO72" s="391"/>
      <c r="KNP72" s="392"/>
      <c r="KNQ72" s="393"/>
      <c r="KNR72" s="394"/>
      <c r="KNS72" s="395"/>
      <c r="KNT72" s="389"/>
      <c r="KNU72" s="390"/>
      <c r="KNV72" s="391"/>
      <c r="KNW72" s="392"/>
      <c r="KNX72" s="393"/>
      <c r="KNY72" s="394"/>
      <c r="KNZ72" s="395"/>
      <c r="KOA72" s="389"/>
      <c r="KOB72" s="390"/>
      <c r="KOC72" s="391"/>
      <c r="KOD72" s="392"/>
      <c r="KOE72" s="393"/>
      <c r="KOF72" s="394"/>
      <c r="KOG72" s="395"/>
      <c r="KOH72" s="389"/>
      <c r="KOI72" s="390"/>
      <c r="KOJ72" s="391"/>
      <c r="KOK72" s="392"/>
      <c r="KOL72" s="393"/>
      <c r="KOM72" s="394"/>
      <c r="KON72" s="395"/>
      <c r="KOO72" s="389"/>
      <c r="KOP72" s="390"/>
      <c r="KOQ72" s="391"/>
      <c r="KOR72" s="392"/>
      <c r="KOS72" s="393"/>
      <c r="KOT72" s="394"/>
      <c r="KOU72" s="395"/>
      <c r="KOV72" s="389"/>
      <c r="KOW72" s="390"/>
      <c r="KOX72" s="391"/>
      <c r="KOY72" s="392"/>
      <c r="KOZ72" s="393"/>
      <c r="KPA72" s="394"/>
      <c r="KPB72" s="395"/>
      <c r="KPC72" s="389"/>
      <c r="KPD72" s="390"/>
      <c r="KPE72" s="391"/>
      <c r="KPF72" s="392"/>
      <c r="KPG72" s="393"/>
      <c r="KPH72" s="394"/>
      <c r="KPI72" s="395"/>
      <c r="KPJ72" s="389"/>
      <c r="KPK72" s="390"/>
      <c r="KPL72" s="391"/>
      <c r="KPM72" s="392"/>
      <c r="KPN72" s="393"/>
      <c r="KPO72" s="394"/>
      <c r="KPP72" s="395"/>
      <c r="KPQ72" s="389"/>
      <c r="KPR72" s="390"/>
      <c r="KPS72" s="391"/>
      <c r="KPT72" s="392"/>
      <c r="KPU72" s="393"/>
      <c r="KPV72" s="394"/>
      <c r="KPW72" s="395"/>
      <c r="KPX72" s="389"/>
      <c r="KPY72" s="390"/>
      <c r="KPZ72" s="391"/>
      <c r="KQA72" s="392"/>
      <c r="KQB72" s="393"/>
      <c r="KQC72" s="394"/>
      <c r="KQD72" s="395"/>
      <c r="KQE72" s="389"/>
      <c r="KQF72" s="390"/>
      <c r="KQG72" s="391"/>
      <c r="KQH72" s="392"/>
      <c r="KQI72" s="393"/>
      <c r="KQJ72" s="394"/>
      <c r="KQK72" s="395"/>
      <c r="KQL72" s="389"/>
      <c r="KQM72" s="390"/>
      <c r="KQN72" s="391"/>
      <c r="KQO72" s="392"/>
      <c r="KQP72" s="393"/>
      <c r="KQQ72" s="394"/>
      <c r="KQR72" s="395"/>
      <c r="KQS72" s="389"/>
      <c r="KQT72" s="390"/>
      <c r="KQU72" s="391"/>
      <c r="KQV72" s="392"/>
      <c r="KQW72" s="393"/>
      <c r="KQX72" s="394"/>
      <c r="KQY72" s="395"/>
      <c r="KQZ72" s="389"/>
      <c r="KRA72" s="390"/>
      <c r="KRB72" s="391"/>
      <c r="KRC72" s="392"/>
      <c r="KRD72" s="393"/>
      <c r="KRE72" s="394"/>
      <c r="KRF72" s="395"/>
      <c r="KRG72" s="389"/>
      <c r="KRH72" s="390"/>
      <c r="KRI72" s="391"/>
      <c r="KRJ72" s="392"/>
      <c r="KRK72" s="393"/>
      <c r="KRL72" s="394"/>
      <c r="KRM72" s="395"/>
      <c r="KRN72" s="389"/>
      <c r="KRO72" s="390"/>
      <c r="KRP72" s="391"/>
      <c r="KRQ72" s="392"/>
      <c r="KRR72" s="393"/>
      <c r="KRS72" s="394"/>
      <c r="KRT72" s="395"/>
      <c r="KRU72" s="389"/>
      <c r="KRV72" s="390"/>
      <c r="KRW72" s="391"/>
      <c r="KRX72" s="392"/>
      <c r="KRY72" s="393"/>
      <c r="KRZ72" s="394"/>
      <c r="KSA72" s="395"/>
      <c r="KSB72" s="389"/>
      <c r="KSC72" s="390"/>
      <c r="KSD72" s="391"/>
      <c r="KSE72" s="392"/>
      <c r="KSF72" s="393"/>
      <c r="KSG72" s="394"/>
      <c r="KSH72" s="395"/>
      <c r="KSI72" s="389"/>
      <c r="KSJ72" s="390"/>
      <c r="KSK72" s="391"/>
      <c r="KSL72" s="392"/>
      <c r="KSM72" s="393"/>
      <c r="KSN72" s="394"/>
      <c r="KSO72" s="395"/>
      <c r="KSP72" s="389"/>
      <c r="KSQ72" s="390"/>
      <c r="KSR72" s="391"/>
      <c r="KSS72" s="392"/>
      <c r="KST72" s="393"/>
      <c r="KSU72" s="394"/>
      <c r="KSV72" s="395"/>
      <c r="KSW72" s="389"/>
      <c r="KSX72" s="390"/>
      <c r="KSY72" s="391"/>
      <c r="KSZ72" s="392"/>
      <c r="KTA72" s="393"/>
      <c r="KTB72" s="394"/>
      <c r="KTC72" s="395"/>
      <c r="KTD72" s="389"/>
      <c r="KTE72" s="390"/>
      <c r="KTF72" s="391"/>
      <c r="KTG72" s="392"/>
      <c r="KTH72" s="393"/>
      <c r="KTI72" s="394"/>
      <c r="KTJ72" s="395"/>
      <c r="KTK72" s="389"/>
      <c r="KTL72" s="390"/>
      <c r="KTM72" s="391"/>
      <c r="KTN72" s="392"/>
      <c r="KTO72" s="393"/>
      <c r="KTP72" s="394"/>
      <c r="KTQ72" s="395"/>
      <c r="KTR72" s="389"/>
      <c r="KTS72" s="390"/>
      <c r="KTT72" s="391"/>
      <c r="KTU72" s="392"/>
      <c r="KTV72" s="393"/>
      <c r="KTW72" s="394"/>
      <c r="KTX72" s="395"/>
      <c r="KTY72" s="389"/>
      <c r="KTZ72" s="390"/>
      <c r="KUA72" s="391"/>
      <c r="KUB72" s="392"/>
      <c r="KUC72" s="393"/>
      <c r="KUD72" s="394"/>
      <c r="KUE72" s="395"/>
      <c r="KUF72" s="389"/>
      <c r="KUG72" s="390"/>
      <c r="KUH72" s="391"/>
      <c r="KUI72" s="392"/>
      <c r="KUJ72" s="393"/>
      <c r="KUK72" s="394"/>
      <c r="KUL72" s="395"/>
      <c r="KUM72" s="389"/>
      <c r="KUN72" s="390"/>
      <c r="KUO72" s="391"/>
      <c r="KUP72" s="392"/>
      <c r="KUQ72" s="393"/>
      <c r="KUR72" s="394"/>
      <c r="KUS72" s="395"/>
      <c r="KUT72" s="389"/>
      <c r="KUU72" s="390"/>
      <c r="KUV72" s="391"/>
      <c r="KUW72" s="392"/>
      <c r="KUX72" s="393"/>
      <c r="KUY72" s="394"/>
      <c r="KUZ72" s="395"/>
      <c r="KVA72" s="389"/>
      <c r="KVB72" s="390"/>
      <c r="KVC72" s="391"/>
      <c r="KVD72" s="392"/>
      <c r="KVE72" s="393"/>
      <c r="KVF72" s="394"/>
      <c r="KVG72" s="395"/>
      <c r="KVH72" s="389"/>
      <c r="KVI72" s="390"/>
      <c r="KVJ72" s="391"/>
      <c r="KVK72" s="392"/>
      <c r="KVL72" s="393"/>
      <c r="KVM72" s="394"/>
      <c r="KVN72" s="395"/>
      <c r="KVO72" s="389"/>
      <c r="KVP72" s="390"/>
      <c r="KVQ72" s="391"/>
      <c r="KVR72" s="392"/>
      <c r="KVS72" s="393"/>
      <c r="KVT72" s="394"/>
      <c r="KVU72" s="395"/>
      <c r="KVV72" s="389"/>
      <c r="KVW72" s="390"/>
      <c r="KVX72" s="391"/>
      <c r="KVY72" s="392"/>
      <c r="KVZ72" s="393"/>
      <c r="KWA72" s="394"/>
      <c r="KWB72" s="395"/>
      <c r="KWC72" s="389"/>
      <c r="KWD72" s="390"/>
      <c r="KWE72" s="391"/>
      <c r="KWF72" s="392"/>
      <c r="KWG72" s="393"/>
      <c r="KWH72" s="394"/>
      <c r="KWI72" s="395"/>
      <c r="KWJ72" s="389"/>
      <c r="KWK72" s="390"/>
      <c r="KWL72" s="391"/>
      <c r="KWM72" s="392"/>
      <c r="KWN72" s="393"/>
      <c r="KWO72" s="394"/>
      <c r="KWP72" s="395"/>
      <c r="KWQ72" s="389"/>
      <c r="KWR72" s="390"/>
      <c r="KWS72" s="391"/>
      <c r="KWT72" s="392"/>
      <c r="KWU72" s="393"/>
      <c r="KWV72" s="394"/>
      <c r="KWW72" s="395"/>
      <c r="KWX72" s="389"/>
      <c r="KWY72" s="390"/>
      <c r="KWZ72" s="391"/>
      <c r="KXA72" s="392"/>
      <c r="KXB72" s="393"/>
      <c r="KXC72" s="394"/>
      <c r="KXD72" s="395"/>
      <c r="KXE72" s="389"/>
      <c r="KXF72" s="390"/>
      <c r="KXG72" s="391"/>
      <c r="KXH72" s="392"/>
      <c r="KXI72" s="393"/>
      <c r="KXJ72" s="394"/>
      <c r="KXK72" s="395"/>
      <c r="KXL72" s="389"/>
      <c r="KXM72" s="390"/>
      <c r="KXN72" s="391"/>
      <c r="KXO72" s="392"/>
      <c r="KXP72" s="393"/>
      <c r="KXQ72" s="394"/>
      <c r="KXR72" s="395"/>
      <c r="KXS72" s="389"/>
      <c r="KXT72" s="390"/>
      <c r="KXU72" s="391"/>
      <c r="KXV72" s="392"/>
      <c r="KXW72" s="393"/>
      <c r="KXX72" s="394"/>
      <c r="KXY72" s="395"/>
      <c r="KXZ72" s="389"/>
      <c r="KYA72" s="390"/>
      <c r="KYB72" s="391"/>
      <c r="KYC72" s="392"/>
      <c r="KYD72" s="393"/>
      <c r="KYE72" s="394"/>
      <c r="KYF72" s="395"/>
      <c r="KYG72" s="389"/>
      <c r="KYH72" s="390"/>
      <c r="KYI72" s="391"/>
      <c r="KYJ72" s="392"/>
      <c r="KYK72" s="393"/>
      <c r="KYL72" s="394"/>
      <c r="KYM72" s="395"/>
      <c r="KYN72" s="389"/>
      <c r="KYO72" s="390"/>
      <c r="KYP72" s="391"/>
      <c r="KYQ72" s="392"/>
      <c r="KYR72" s="393"/>
      <c r="KYS72" s="394"/>
      <c r="KYT72" s="395"/>
      <c r="KYU72" s="389"/>
      <c r="KYV72" s="390"/>
      <c r="KYW72" s="391"/>
      <c r="KYX72" s="392"/>
      <c r="KYY72" s="393"/>
      <c r="KYZ72" s="394"/>
      <c r="KZA72" s="395"/>
      <c r="KZB72" s="389"/>
      <c r="KZC72" s="390"/>
      <c r="KZD72" s="391"/>
      <c r="KZE72" s="392"/>
      <c r="KZF72" s="393"/>
      <c r="KZG72" s="394"/>
      <c r="KZH72" s="395"/>
      <c r="KZI72" s="389"/>
      <c r="KZJ72" s="390"/>
      <c r="KZK72" s="391"/>
      <c r="KZL72" s="392"/>
      <c r="KZM72" s="393"/>
      <c r="KZN72" s="394"/>
      <c r="KZO72" s="395"/>
      <c r="KZP72" s="389"/>
      <c r="KZQ72" s="390"/>
      <c r="KZR72" s="391"/>
      <c r="KZS72" s="392"/>
      <c r="KZT72" s="393"/>
      <c r="KZU72" s="394"/>
      <c r="KZV72" s="395"/>
      <c r="KZW72" s="389"/>
      <c r="KZX72" s="390"/>
      <c r="KZY72" s="391"/>
      <c r="KZZ72" s="392"/>
      <c r="LAA72" s="393"/>
      <c r="LAB72" s="394"/>
      <c r="LAC72" s="395"/>
      <c r="LAD72" s="389"/>
      <c r="LAE72" s="390"/>
      <c r="LAF72" s="391"/>
      <c r="LAG72" s="392"/>
      <c r="LAH72" s="393"/>
      <c r="LAI72" s="394"/>
      <c r="LAJ72" s="395"/>
      <c r="LAK72" s="389"/>
      <c r="LAL72" s="390"/>
      <c r="LAM72" s="391"/>
      <c r="LAN72" s="392"/>
      <c r="LAO72" s="393"/>
      <c r="LAP72" s="394"/>
      <c r="LAQ72" s="395"/>
      <c r="LAR72" s="389"/>
      <c r="LAS72" s="390"/>
      <c r="LAT72" s="391"/>
      <c r="LAU72" s="392"/>
      <c r="LAV72" s="393"/>
      <c r="LAW72" s="394"/>
      <c r="LAX72" s="395"/>
      <c r="LAY72" s="389"/>
      <c r="LAZ72" s="390"/>
      <c r="LBA72" s="391"/>
      <c r="LBB72" s="392"/>
      <c r="LBC72" s="393"/>
      <c r="LBD72" s="394"/>
      <c r="LBE72" s="395"/>
      <c r="LBF72" s="389"/>
      <c r="LBG72" s="390"/>
      <c r="LBH72" s="391"/>
      <c r="LBI72" s="392"/>
      <c r="LBJ72" s="393"/>
      <c r="LBK72" s="394"/>
      <c r="LBL72" s="395"/>
      <c r="LBM72" s="389"/>
      <c r="LBN72" s="390"/>
      <c r="LBO72" s="391"/>
      <c r="LBP72" s="392"/>
      <c r="LBQ72" s="393"/>
      <c r="LBR72" s="394"/>
      <c r="LBS72" s="395"/>
      <c r="LBT72" s="389"/>
      <c r="LBU72" s="390"/>
      <c r="LBV72" s="391"/>
      <c r="LBW72" s="392"/>
      <c r="LBX72" s="393"/>
      <c r="LBY72" s="394"/>
      <c r="LBZ72" s="395"/>
      <c r="LCA72" s="389"/>
      <c r="LCB72" s="390"/>
      <c r="LCC72" s="391"/>
      <c r="LCD72" s="392"/>
      <c r="LCE72" s="393"/>
      <c r="LCF72" s="394"/>
      <c r="LCG72" s="395"/>
      <c r="LCH72" s="389"/>
      <c r="LCI72" s="390"/>
      <c r="LCJ72" s="391"/>
      <c r="LCK72" s="392"/>
      <c r="LCL72" s="393"/>
      <c r="LCM72" s="394"/>
      <c r="LCN72" s="395"/>
      <c r="LCO72" s="389"/>
      <c r="LCP72" s="390"/>
      <c r="LCQ72" s="391"/>
      <c r="LCR72" s="392"/>
      <c r="LCS72" s="393"/>
      <c r="LCT72" s="394"/>
      <c r="LCU72" s="395"/>
      <c r="LCV72" s="389"/>
      <c r="LCW72" s="390"/>
      <c r="LCX72" s="391"/>
      <c r="LCY72" s="392"/>
      <c r="LCZ72" s="393"/>
      <c r="LDA72" s="394"/>
      <c r="LDB72" s="395"/>
      <c r="LDC72" s="389"/>
      <c r="LDD72" s="390"/>
      <c r="LDE72" s="391"/>
      <c r="LDF72" s="392"/>
      <c r="LDG72" s="393"/>
      <c r="LDH72" s="394"/>
      <c r="LDI72" s="395"/>
      <c r="LDJ72" s="389"/>
      <c r="LDK72" s="390"/>
      <c r="LDL72" s="391"/>
      <c r="LDM72" s="392"/>
      <c r="LDN72" s="393"/>
      <c r="LDO72" s="394"/>
      <c r="LDP72" s="395"/>
      <c r="LDQ72" s="389"/>
      <c r="LDR72" s="390"/>
      <c r="LDS72" s="391"/>
      <c r="LDT72" s="392"/>
      <c r="LDU72" s="393"/>
      <c r="LDV72" s="394"/>
      <c r="LDW72" s="395"/>
      <c r="LDX72" s="389"/>
      <c r="LDY72" s="390"/>
      <c r="LDZ72" s="391"/>
      <c r="LEA72" s="392"/>
      <c r="LEB72" s="393"/>
      <c r="LEC72" s="394"/>
      <c r="LED72" s="395"/>
      <c r="LEE72" s="389"/>
      <c r="LEF72" s="390"/>
      <c r="LEG72" s="391"/>
      <c r="LEH72" s="392"/>
      <c r="LEI72" s="393"/>
      <c r="LEJ72" s="394"/>
      <c r="LEK72" s="395"/>
      <c r="LEL72" s="389"/>
      <c r="LEM72" s="390"/>
      <c r="LEN72" s="391"/>
      <c r="LEO72" s="392"/>
      <c r="LEP72" s="393"/>
      <c r="LEQ72" s="394"/>
      <c r="LER72" s="395"/>
      <c r="LES72" s="389"/>
      <c r="LET72" s="390"/>
      <c r="LEU72" s="391"/>
      <c r="LEV72" s="392"/>
      <c r="LEW72" s="393"/>
      <c r="LEX72" s="394"/>
      <c r="LEY72" s="395"/>
      <c r="LEZ72" s="389"/>
      <c r="LFA72" s="390"/>
      <c r="LFB72" s="391"/>
      <c r="LFC72" s="392"/>
      <c r="LFD72" s="393"/>
      <c r="LFE72" s="394"/>
      <c r="LFF72" s="395"/>
      <c r="LFG72" s="389"/>
      <c r="LFH72" s="390"/>
      <c r="LFI72" s="391"/>
      <c r="LFJ72" s="392"/>
      <c r="LFK72" s="393"/>
      <c r="LFL72" s="394"/>
      <c r="LFM72" s="395"/>
      <c r="LFN72" s="389"/>
      <c r="LFO72" s="390"/>
      <c r="LFP72" s="391"/>
      <c r="LFQ72" s="392"/>
      <c r="LFR72" s="393"/>
      <c r="LFS72" s="394"/>
      <c r="LFT72" s="395"/>
      <c r="LFU72" s="389"/>
      <c r="LFV72" s="390"/>
      <c r="LFW72" s="391"/>
      <c r="LFX72" s="392"/>
      <c r="LFY72" s="393"/>
      <c r="LFZ72" s="394"/>
      <c r="LGA72" s="395"/>
      <c r="LGB72" s="389"/>
      <c r="LGC72" s="390"/>
      <c r="LGD72" s="391"/>
      <c r="LGE72" s="392"/>
      <c r="LGF72" s="393"/>
      <c r="LGG72" s="394"/>
      <c r="LGH72" s="395"/>
      <c r="LGI72" s="389"/>
      <c r="LGJ72" s="390"/>
      <c r="LGK72" s="391"/>
      <c r="LGL72" s="392"/>
      <c r="LGM72" s="393"/>
      <c r="LGN72" s="394"/>
      <c r="LGO72" s="395"/>
      <c r="LGP72" s="389"/>
      <c r="LGQ72" s="390"/>
      <c r="LGR72" s="391"/>
      <c r="LGS72" s="392"/>
      <c r="LGT72" s="393"/>
      <c r="LGU72" s="394"/>
      <c r="LGV72" s="395"/>
      <c r="LGW72" s="389"/>
      <c r="LGX72" s="390"/>
      <c r="LGY72" s="391"/>
      <c r="LGZ72" s="392"/>
      <c r="LHA72" s="393"/>
      <c r="LHB72" s="394"/>
      <c r="LHC72" s="395"/>
      <c r="LHD72" s="389"/>
      <c r="LHE72" s="390"/>
      <c r="LHF72" s="391"/>
      <c r="LHG72" s="392"/>
      <c r="LHH72" s="393"/>
      <c r="LHI72" s="394"/>
      <c r="LHJ72" s="395"/>
      <c r="LHK72" s="389"/>
      <c r="LHL72" s="390"/>
      <c r="LHM72" s="391"/>
      <c r="LHN72" s="392"/>
      <c r="LHO72" s="393"/>
      <c r="LHP72" s="394"/>
      <c r="LHQ72" s="395"/>
      <c r="LHR72" s="389"/>
      <c r="LHS72" s="390"/>
      <c r="LHT72" s="391"/>
      <c r="LHU72" s="392"/>
      <c r="LHV72" s="393"/>
      <c r="LHW72" s="394"/>
      <c r="LHX72" s="395"/>
      <c r="LHY72" s="389"/>
      <c r="LHZ72" s="390"/>
      <c r="LIA72" s="391"/>
      <c r="LIB72" s="392"/>
      <c r="LIC72" s="393"/>
      <c r="LID72" s="394"/>
      <c r="LIE72" s="395"/>
      <c r="LIF72" s="389"/>
      <c r="LIG72" s="390"/>
      <c r="LIH72" s="391"/>
      <c r="LII72" s="392"/>
      <c r="LIJ72" s="393"/>
      <c r="LIK72" s="394"/>
      <c r="LIL72" s="395"/>
      <c r="LIM72" s="389"/>
      <c r="LIN72" s="390"/>
      <c r="LIO72" s="391"/>
      <c r="LIP72" s="392"/>
      <c r="LIQ72" s="393"/>
      <c r="LIR72" s="394"/>
      <c r="LIS72" s="395"/>
      <c r="LIT72" s="389"/>
      <c r="LIU72" s="390"/>
      <c r="LIV72" s="391"/>
      <c r="LIW72" s="392"/>
      <c r="LIX72" s="393"/>
      <c r="LIY72" s="394"/>
      <c r="LIZ72" s="395"/>
      <c r="LJA72" s="389"/>
      <c r="LJB72" s="390"/>
      <c r="LJC72" s="391"/>
      <c r="LJD72" s="392"/>
      <c r="LJE72" s="393"/>
      <c r="LJF72" s="394"/>
      <c r="LJG72" s="395"/>
      <c r="LJH72" s="389"/>
      <c r="LJI72" s="390"/>
      <c r="LJJ72" s="391"/>
      <c r="LJK72" s="392"/>
      <c r="LJL72" s="393"/>
      <c r="LJM72" s="394"/>
      <c r="LJN72" s="395"/>
      <c r="LJO72" s="389"/>
      <c r="LJP72" s="390"/>
      <c r="LJQ72" s="391"/>
      <c r="LJR72" s="392"/>
      <c r="LJS72" s="393"/>
      <c r="LJT72" s="394"/>
      <c r="LJU72" s="395"/>
      <c r="LJV72" s="389"/>
      <c r="LJW72" s="390"/>
      <c r="LJX72" s="391"/>
      <c r="LJY72" s="392"/>
      <c r="LJZ72" s="393"/>
      <c r="LKA72" s="394"/>
      <c r="LKB72" s="395"/>
      <c r="LKC72" s="389"/>
      <c r="LKD72" s="390"/>
      <c r="LKE72" s="391"/>
      <c r="LKF72" s="392"/>
      <c r="LKG72" s="393"/>
      <c r="LKH72" s="394"/>
      <c r="LKI72" s="395"/>
      <c r="LKJ72" s="389"/>
      <c r="LKK72" s="390"/>
      <c r="LKL72" s="391"/>
      <c r="LKM72" s="392"/>
      <c r="LKN72" s="393"/>
      <c r="LKO72" s="394"/>
      <c r="LKP72" s="395"/>
      <c r="LKQ72" s="389"/>
      <c r="LKR72" s="390"/>
      <c r="LKS72" s="391"/>
      <c r="LKT72" s="392"/>
      <c r="LKU72" s="393"/>
      <c r="LKV72" s="394"/>
      <c r="LKW72" s="395"/>
      <c r="LKX72" s="389"/>
      <c r="LKY72" s="390"/>
      <c r="LKZ72" s="391"/>
      <c r="LLA72" s="392"/>
      <c r="LLB72" s="393"/>
      <c r="LLC72" s="394"/>
      <c r="LLD72" s="395"/>
      <c r="LLE72" s="389"/>
      <c r="LLF72" s="390"/>
      <c r="LLG72" s="391"/>
      <c r="LLH72" s="392"/>
      <c r="LLI72" s="393"/>
      <c r="LLJ72" s="394"/>
      <c r="LLK72" s="395"/>
      <c r="LLL72" s="389"/>
      <c r="LLM72" s="390"/>
      <c r="LLN72" s="391"/>
      <c r="LLO72" s="392"/>
      <c r="LLP72" s="393"/>
      <c r="LLQ72" s="394"/>
      <c r="LLR72" s="395"/>
      <c r="LLS72" s="389"/>
      <c r="LLT72" s="390"/>
      <c r="LLU72" s="391"/>
      <c r="LLV72" s="392"/>
      <c r="LLW72" s="393"/>
      <c r="LLX72" s="394"/>
      <c r="LLY72" s="395"/>
      <c r="LLZ72" s="389"/>
      <c r="LMA72" s="390"/>
      <c r="LMB72" s="391"/>
      <c r="LMC72" s="392"/>
      <c r="LMD72" s="393"/>
      <c r="LME72" s="394"/>
      <c r="LMF72" s="395"/>
      <c r="LMG72" s="389"/>
      <c r="LMH72" s="390"/>
      <c r="LMI72" s="391"/>
      <c r="LMJ72" s="392"/>
      <c r="LMK72" s="393"/>
      <c r="LML72" s="394"/>
      <c r="LMM72" s="395"/>
      <c r="LMN72" s="389"/>
      <c r="LMO72" s="390"/>
      <c r="LMP72" s="391"/>
      <c r="LMQ72" s="392"/>
      <c r="LMR72" s="393"/>
      <c r="LMS72" s="394"/>
      <c r="LMT72" s="395"/>
      <c r="LMU72" s="389"/>
      <c r="LMV72" s="390"/>
      <c r="LMW72" s="391"/>
      <c r="LMX72" s="392"/>
      <c r="LMY72" s="393"/>
      <c r="LMZ72" s="394"/>
      <c r="LNA72" s="395"/>
      <c r="LNB72" s="389"/>
      <c r="LNC72" s="390"/>
      <c r="LND72" s="391"/>
      <c r="LNE72" s="392"/>
      <c r="LNF72" s="393"/>
      <c r="LNG72" s="394"/>
      <c r="LNH72" s="395"/>
      <c r="LNI72" s="389"/>
      <c r="LNJ72" s="390"/>
      <c r="LNK72" s="391"/>
      <c r="LNL72" s="392"/>
      <c r="LNM72" s="393"/>
      <c r="LNN72" s="394"/>
      <c r="LNO72" s="395"/>
      <c r="LNP72" s="389"/>
      <c r="LNQ72" s="390"/>
      <c r="LNR72" s="391"/>
      <c r="LNS72" s="392"/>
      <c r="LNT72" s="393"/>
      <c r="LNU72" s="394"/>
      <c r="LNV72" s="395"/>
      <c r="LNW72" s="389"/>
      <c r="LNX72" s="390"/>
      <c r="LNY72" s="391"/>
      <c r="LNZ72" s="392"/>
      <c r="LOA72" s="393"/>
      <c r="LOB72" s="394"/>
      <c r="LOC72" s="395"/>
      <c r="LOD72" s="389"/>
      <c r="LOE72" s="390"/>
      <c r="LOF72" s="391"/>
      <c r="LOG72" s="392"/>
      <c r="LOH72" s="393"/>
      <c r="LOI72" s="394"/>
      <c r="LOJ72" s="395"/>
      <c r="LOK72" s="389"/>
      <c r="LOL72" s="390"/>
      <c r="LOM72" s="391"/>
      <c r="LON72" s="392"/>
      <c r="LOO72" s="393"/>
      <c r="LOP72" s="394"/>
      <c r="LOQ72" s="395"/>
      <c r="LOR72" s="389"/>
      <c r="LOS72" s="390"/>
      <c r="LOT72" s="391"/>
      <c r="LOU72" s="392"/>
      <c r="LOV72" s="393"/>
      <c r="LOW72" s="394"/>
      <c r="LOX72" s="395"/>
      <c r="LOY72" s="389"/>
      <c r="LOZ72" s="390"/>
      <c r="LPA72" s="391"/>
      <c r="LPB72" s="392"/>
      <c r="LPC72" s="393"/>
      <c r="LPD72" s="394"/>
      <c r="LPE72" s="395"/>
      <c r="LPF72" s="389"/>
      <c r="LPG72" s="390"/>
      <c r="LPH72" s="391"/>
      <c r="LPI72" s="392"/>
      <c r="LPJ72" s="393"/>
      <c r="LPK72" s="394"/>
      <c r="LPL72" s="395"/>
      <c r="LPM72" s="389"/>
      <c r="LPN72" s="390"/>
      <c r="LPO72" s="391"/>
      <c r="LPP72" s="392"/>
      <c r="LPQ72" s="393"/>
      <c r="LPR72" s="394"/>
      <c r="LPS72" s="395"/>
      <c r="LPT72" s="389"/>
      <c r="LPU72" s="390"/>
      <c r="LPV72" s="391"/>
      <c r="LPW72" s="392"/>
      <c r="LPX72" s="393"/>
      <c r="LPY72" s="394"/>
      <c r="LPZ72" s="395"/>
      <c r="LQA72" s="389"/>
      <c r="LQB72" s="390"/>
      <c r="LQC72" s="391"/>
      <c r="LQD72" s="392"/>
      <c r="LQE72" s="393"/>
      <c r="LQF72" s="394"/>
      <c r="LQG72" s="395"/>
      <c r="LQH72" s="389"/>
      <c r="LQI72" s="390"/>
      <c r="LQJ72" s="391"/>
      <c r="LQK72" s="392"/>
      <c r="LQL72" s="393"/>
      <c r="LQM72" s="394"/>
      <c r="LQN72" s="395"/>
      <c r="LQO72" s="389"/>
      <c r="LQP72" s="390"/>
      <c r="LQQ72" s="391"/>
      <c r="LQR72" s="392"/>
      <c r="LQS72" s="393"/>
      <c r="LQT72" s="394"/>
      <c r="LQU72" s="395"/>
      <c r="LQV72" s="389"/>
      <c r="LQW72" s="390"/>
      <c r="LQX72" s="391"/>
      <c r="LQY72" s="392"/>
      <c r="LQZ72" s="393"/>
      <c r="LRA72" s="394"/>
      <c r="LRB72" s="395"/>
      <c r="LRC72" s="389"/>
      <c r="LRD72" s="390"/>
      <c r="LRE72" s="391"/>
      <c r="LRF72" s="392"/>
      <c r="LRG72" s="393"/>
      <c r="LRH72" s="394"/>
      <c r="LRI72" s="395"/>
      <c r="LRJ72" s="389"/>
      <c r="LRK72" s="390"/>
      <c r="LRL72" s="391"/>
      <c r="LRM72" s="392"/>
      <c r="LRN72" s="393"/>
      <c r="LRO72" s="394"/>
      <c r="LRP72" s="395"/>
      <c r="LRQ72" s="389"/>
      <c r="LRR72" s="390"/>
      <c r="LRS72" s="391"/>
      <c r="LRT72" s="392"/>
      <c r="LRU72" s="393"/>
      <c r="LRV72" s="394"/>
      <c r="LRW72" s="395"/>
      <c r="LRX72" s="389"/>
      <c r="LRY72" s="390"/>
      <c r="LRZ72" s="391"/>
      <c r="LSA72" s="392"/>
      <c r="LSB72" s="393"/>
      <c r="LSC72" s="394"/>
      <c r="LSD72" s="395"/>
      <c r="LSE72" s="389"/>
      <c r="LSF72" s="390"/>
      <c r="LSG72" s="391"/>
      <c r="LSH72" s="392"/>
      <c r="LSI72" s="393"/>
      <c r="LSJ72" s="394"/>
      <c r="LSK72" s="395"/>
      <c r="LSL72" s="389"/>
      <c r="LSM72" s="390"/>
      <c r="LSN72" s="391"/>
      <c r="LSO72" s="392"/>
      <c r="LSP72" s="393"/>
      <c r="LSQ72" s="394"/>
      <c r="LSR72" s="395"/>
      <c r="LSS72" s="389"/>
      <c r="LST72" s="390"/>
      <c r="LSU72" s="391"/>
      <c r="LSV72" s="392"/>
      <c r="LSW72" s="393"/>
      <c r="LSX72" s="394"/>
      <c r="LSY72" s="395"/>
      <c r="LSZ72" s="389"/>
      <c r="LTA72" s="390"/>
      <c r="LTB72" s="391"/>
      <c r="LTC72" s="392"/>
      <c r="LTD72" s="393"/>
      <c r="LTE72" s="394"/>
      <c r="LTF72" s="395"/>
      <c r="LTG72" s="389"/>
      <c r="LTH72" s="390"/>
      <c r="LTI72" s="391"/>
      <c r="LTJ72" s="392"/>
      <c r="LTK72" s="393"/>
      <c r="LTL72" s="394"/>
      <c r="LTM72" s="395"/>
      <c r="LTN72" s="389"/>
      <c r="LTO72" s="390"/>
      <c r="LTP72" s="391"/>
      <c r="LTQ72" s="392"/>
      <c r="LTR72" s="393"/>
      <c r="LTS72" s="394"/>
      <c r="LTT72" s="395"/>
      <c r="LTU72" s="389"/>
      <c r="LTV72" s="390"/>
      <c r="LTW72" s="391"/>
      <c r="LTX72" s="392"/>
      <c r="LTY72" s="393"/>
      <c r="LTZ72" s="394"/>
      <c r="LUA72" s="395"/>
      <c r="LUB72" s="389"/>
      <c r="LUC72" s="390"/>
      <c r="LUD72" s="391"/>
      <c r="LUE72" s="392"/>
      <c r="LUF72" s="393"/>
      <c r="LUG72" s="394"/>
      <c r="LUH72" s="395"/>
      <c r="LUI72" s="389"/>
      <c r="LUJ72" s="390"/>
      <c r="LUK72" s="391"/>
      <c r="LUL72" s="392"/>
      <c r="LUM72" s="393"/>
      <c r="LUN72" s="394"/>
      <c r="LUO72" s="395"/>
      <c r="LUP72" s="389"/>
      <c r="LUQ72" s="390"/>
      <c r="LUR72" s="391"/>
      <c r="LUS72" s="392"/>
      <c r="LUT72" s="393"/>
      <c r="LUU72" s="394"/>
      <c r="LUV72" s="395"/>
      <c r="LUW72" s="389"/>
      <c r="LUX72" s="390"/>
      <c r="LUY72" s="391"/>
      <c r="LUZ72" s="392"/>
      <c r="LVA72" s="393"/>
      <c r="LVB72" s="394"/>
      <c r="LVC72" s="395"/>
      <c r="LVD72" s="389"/>
      <c r="LVE72" s="390"/>
      <c r="LVF72" s="391"/>
      <c r="LVG72" s="392"/>
      <c r="LVH72" s="393"/>
      <c r="LVI72" s="394"/>
      <c r="LVJ72" s="395"/>
      <c r="LVK72" s="389"/>
      <c r="LVL72" s="390"/>
      <c r="LVM72" s="391"/>
      <c r="LVN72" s="392"/>
      <c r="LVO72" s="393"/>
      <c r="LVP72" s="394"/>
      <c r="LVQ72" s="395"/>
      <c r="LVR72" s="389"/>
      <c r="LVS72" s="390"/>
      <c r="LVT72" s="391"/>
      <c r="LVU72" s="392"/>
      <c r="LVV72" s="393"/>
      <c r="LVW72" s="394"/>
      <c r="LVX72" s="395"/>
      <c r="LVY72" s="389"/>
      <c r="LVZ72" s="390"/>
      <c r="LWA72" s="391"/>
      <c r="LWB72" s="392"/>
      <c r="LWC72" s="393"/>
      <c r="LWD72" s="394"/>
      <c r="LWE72" s="395"/>
      <c r="LWF72" s="389"/>
      <c r="LWG72" s="390"/>
      <c r="LWH72" s="391"/>
      <c r="LWI72" s="392"/>
      <c r="LWJ72" s="393"/>
      <c r="LWK72" s="394"/>
      <c r="LWL72" s="395"/>
      <c r="LWM72" s="389"/>
      <c r="LWN72" s="390"/>
      <c r="LWO72" s="391"/>
      <c r="LWP72" s="392"/>
      <c r="LWQ72" s="393"/>
      <c r="LWR72" s="394"/>
      <c r="LWS72" s="395"/>
      <c r="LWT72" s="389"/>
      <c r="LWU72" s="390"/>
      <c r="LWV72" s="391"/>
      <c r="LWW72" s="392"/>
      <c r="LWX72" s="393"/>
      <c r="LWY72" s="394"/>
      <c r="LWZ72" s="395"/>
      <c r="LXA72" s="389"/>
      <c r="LXB72" s="390"/>
      <c r="LXC72" s="391"/>
      <c r="LXD72" s="392"/>
      <c r="LXE72" s="393"/>
      <c r="LXF72" s="394"/>
      <c r="LXG72" s="395"/>
      <c r="LXH72" s="389"/>
      <c r="LXI72" s="390"/>
      <c r="LXJ72" s="391"/>
      <c r="LXK72" s="392"/>
      <c r="LXL72" s="393"/>
      <c r="LXM72" s="394"/>
      <c r="LXN72" s="395"/>
      <c r="LXO72" s="389"/>
      <c r="LXP72" s="390"/>
      <c r="LXQ72" s="391"/>
      <c r="LXR72" s="392"/>
      <c r="LXS72" s="393"/>
      <c r="LXT72" s="394"/>
      <c r="LXU72" s="395"/>
      <c r="LXV72" s="389"/>
      <c r="LXW72" s="390"/>
      <c r="LXX72" s="391"/>
      <c r="LXY72" s="392"/>
      <c r="LXZ72" s="393"/>
      <c r="LYA72" s="394"/>
      <c r="LYB72" s="395"/>
      <c r="LYC72" s="389"/>
      <c r="LYD72" s="390"/>
      <c r="LYE72" s="391"/>
      <c r="LYF72" s="392"/>
      <c r="LYG72" s="393"/>
      <c r="LYH72" s="394"/>
      <c r="LYI72" s="395"/>
      <c r="LYJ72" s="389"/>
      <c r="LYK72" s="390"/>
      <c r="LYL72" s="391"/>
      <c r="LYM72" s="392"/>
      <c r="LYN72" s="393"/>
      <c r="LYO72" s="394"/>
      <c r="LYP72" s="395"/>
      <c r="LYQ72" s="389"/>
      <c r="LYR72" s="390"/>
      <c r="LYS72" s="391"/>
      <c r="LYT72" s="392"/>
      <c r="LYU72" s="393"/>
      <c r="LYV72" s="394"/>
      <c r="LYW72" s="395"/>
      <c r="LYX72" s="389"/>
      <c r="LYY72" s="390"/>
      <c r="LYZ72" s="391"/>
      <c r="LZA72" s="392"/>
      <c r="LZB72" s="393"/>
      <c r="LZC72" s="394"/>
      <c r="LZD72" s="395"/>
      <c r="LZE72" s="389"/>
      <c r="LZF72" s="390"/>
      <c r="LZG72" s="391"/>
      <c r="LZH72" s="392"/>
      <c r="LZI72" s="393"/>
      <c r="LZJ72" s="394"/>
      <c r="LZK72" s="395"/>
      <c r="LZL72" s="389"/>
      <c r="LZM72" s="390"/>
      <c r="LZN72" s="391"/>
      <c r="LZO72" s="392"/>
      <c r="LZP72" s="393"/>
      <c r="LZQ72" s="394"/>
      <c r="LZR72" s="395"/>
      <c r="LZS72" s="389"/>
      <c r="LZT72" s="390"/>
      <c r="LZU72" s="391"/>
      <c r="LZV72" s="392"/>
      <c r="LZW72" s="393"/>
      <c r="LZX72" s="394"/>
      <c r="LZY72" s="395"/>
      <c r="LZZ72" s="389"/>
      <c r="MAA72" s="390"/>
      <c r="MAB72" s="391"/>
      <c r="MAC72" s="392"/>
      <c r="MAD72" s="393"/>
      <c r="MAE72" s="394"/>
      <c r="MAF72" s="395"/>
      <c r="MAG72" s="389"/>
      <c r="MAH72" s="390"/>
      <c r="MAI72" s="391"/>
      <c r="MAJ72" s="392"/>
      <c r="MAK72" s="393"/>
      <c r="MAL72" s="394"/>
      <c r="MAM72" s="395"/>
      <c r="MAN72" s="389"/>
      <c r="MAO72" s="390"/>
      <c r="MAP72" s="391"/>
      <c r="MAQ72" s="392"/>
      <c r="MAR72" s="393"/>
      <c r="MAS72" s="394"/>
      <c r="MAT72" s="395"/>
      <c r="MAU72" s="389"/>
      <c r="MAV72" s="390"/>
      <c r="MAW72" s="391"/>
      <c r="MAX72" s="392"/>
      <c r="MAY72" s="393"/>
      <c r="MAZ72" s="394"/>
      <c r="MBA72" s="395"/>
      <c r="MBB72" s="389"/>
      <c r="MBC72" s="390"/>
      <c r="MBD72" s="391"/>
      <c r="MBE72" s="392"/>
      <c r="MBF72" s="393"/>
      <c r="MBG72" s="394"/>
      <c r="MBH72" s="395"/>
      <c r="MBI72" s="389"/>
      <c r="MBJ72" s="390"/>
      <c r="MBK72" s="391"/>
      <c r="MBL72" s="392"/>
      <c r="MBM72" s="393"/>
      <c r="MBN72" s="394"/>
      <c r="MBO72" s="395"/>
      <c r="MBP72" s="389"/>
      <c r="MBQ72" s="390"/>
      <c r="MBR72" s="391"/>
      <c r="MBS72" s="392"/>
      <c r="MBT72" s="393"/>
      <c r="MBU72" s="394"/>
      <c r="MBV72" s="395"/>
      <c r="MBW72" s="389"/>
      <c r="MBX72" s="390"/>
      <c r="MBY72" s="391"/>
      <c r="MBZ72" s="392"/>
      <c r="MCA72" s="393"/>
      <c r="MCB72" s="394"/>
      <c r="MCC72" s="395"/>
      <c r="MCD72" s="389"/>
      <c r="MCE72" s="390"/>
      <c r="MCF72" s="391"/>
      <c r="MCG72" s="392"/>
      <c r="MCH72" s="393"/>
      <c r="MCI72" s="394"/>
      <c r="MCJ72" s="395"/>
      <c r="MCK72" s="389"/>
      <c r="MCL72" s="390"/>
      <c r="MCM72" s="391"/>
      <c r="MCN72" s="392"/>
      <c r="MCO72" s="393"/>
      <c r="MCP72" s="394"/>
      <c r="MCQ72" s="395"/>
      <c r="MCR72" s="389"/>
      <c r="MCS72" s="390"/>
      <c r="MCT72" s="391"/>
      <c r="MCU72" s="392"/>
      <c r="MCV72" s="393"/>
      <c r="MCW72" s="394"/>
      <c r="MCX72" s="395"/>
      <c r="MCY72" s="389"/>
      <c r="MCZ72" s="390"/>
      <c r="MDA72" s="391"/>
      <c r="MDB72" s="392"/>
      <c r="MDC72" s="393"/>
      <c r="MDD72" s="394"/>
      <c r="MDE72" s="395"/>
      <c r="MDF72" s="389"/>
      <c r="MDG72" s="390"/>
      <c r="MDH72" s="391"/>
      <c r="MDI72" s="392"/>
      <c r="MDJ72" s="393"/>
      <c r="MDK72" s="394"/>
      <c r="MDL72" s="395"/>
      <c r="MDM72" s="389"/>
      <c r="MDN72" s="390"/>
      <c r="MDO72" s="391"/>
      <c r="MDP72" s="392"/>
      <c r="MDQ72" s="393"/>
      <c r="MDR72" s="394"/>
      <c r="MDS72" s="395"/>
      <c r="MDT72" s="389"/>
      <c r="MDU72" s="390"/>
      <c r="MDV72" s="391"/>
      <c r="MDW72" s="392"/>
      <c r="MDX72" s="393"/>
      <c r="MDY72" s="394"/>
      <c r="MDZ72" s="395"/>
      <c r="MEA72" s="389"/>
      <c r="MEB72" s="390"/>
      <c r="MEC72" s="391"/>
      <c r="MED72" s="392"/>
      <c r="MEE72" s="393"/>
      <c r="MEF72" s="394"/>
      <c r="MEG72" s="395"/>
      <c r="MEH72" s="389"/>
      <c r="MEI72" s="390"/>
      <c r="MEJ72" s="391"/>
      <c r="MEK72" s="392"/>
      <c r="MEL72" s="393"/>
      <c r="MEM72" s="394"/>
      <c r="MEN72" s="395"/>
      <c r="MEO72" s="389"/>
      <c r="MEP72" s="390"/>
      <c r="MEQ72" s="391"/>
      <c r="MER72" s="392"/>
      <c r="MES72" s="393"/>
      <c r="MET72" s="394"/>
      <c r="MEU72" s="395"/>
      <c r="MEV72" s="389"/>
      <c r="MEW72" s="390"/>
      <c r="MEX72" s="391"/>
      <c r="MEY72" s="392"/>
      <c r="MEZ72" s="393"/>
      <c r="MFA72" s="394"/>
      <c r="MFB72" s="395"/>
      <c r="MFC72" s="389"/>
      <c r="MFD72" s="390"/>
      <c r="MFE72" s="391"/>
      <c r="MFF72" s="392"/>
      <c r="MFG72" s="393"/>
      <c r="MFH72" s="394"/>
      <c r="MFI72" s="395"/>
      <c r="MFJ72" s="389"/>
      <c r="MFK72" s="390"/>
      <c r="MFL72" s="391"/>
      <c r="MFM72" s="392"/>
      <c r="MFN72" s="393"/>
      <c r="MFO72" s="394"/>
      <c r="MFP72" s="395"/>
      <c r="MFQ72" s="389"/>
      <c r="MFR72" s="390"/>
      <c r="MFS72" s="391"/>
      <c r="MFT72" s="392"/>
      <c r="MFU72" s="393"/>
      <c r="MFV72" s="394"/>
      <c r="MFW72" s="395"/>
      <c r="MFX72" s="389"/>
      <c r="MFY72" s="390"/>
      <c r="MFZ72" s="391"/>
      <c r="MGA72" s="392"/>
      <c r="MGB72" s="393"/>
      <c r="MGC72" s="394"/>
      <c r="MGD72" s="395"/>
      <c r="MGE72" s="389"/>
      <c r="MGF72" s="390"/>
      <c r="MGG72" s="391"/>
      <c r="MGH72" s="392"/>
      <c r="MGI72" s="393"/>
      <c r="MGJ72" s="394"/>
      <c r="MGK72" s="395"/>
      <c r="MGL72" s="389"/>
      <c r="MGM72" s="390"/>
      <c r="MGN72" s="391"/>
      <c r="MGO72" s="392"/>
      <c r="MGP72" s="393"/>
      <c r="MGQ72" s="394"/>
      <c r="MGR72" s="395"/>
      <c r="MGS72" s="389"/>
      <c r="MGT72" s="390"/>
      <c r="MGU72" s="391"/>
      <c r="MGV72" s="392"/>
      <c r="MGW72" s="393"/>
      <c r="MGX72" s="394"/>
      <c r="MGY72" s="395"/>
      <c r="MGZ72" s="389"/>
      <c r="MHA72" s="390"/>
      <c r="MHB72" s="391"/>
      <c r="MHC72" s="392"/>
      <c r="MHD72" s="393"/>
      <c r="MHE72" s="394"/>
      <c r="MHF72" s="395"/>
      <c r="MHG72" s="389"/>
      <c r="MHH72" s="390"/>
      <c r="MHI72" s="391"/>
      <c r="MHJ72" s="392"/>
      <c r="MHK72" s="393"/>
      <c r="MHL72" s="394"/>
      <c r="MHM72" s="395"/>
      <c r="MHN72" s="389"/>
      <c r="MHO72" s="390"/>
      <c r="MHP72" s="391"/>
      <c r="MHQ72" s="392"/>
      <c r="MHR72" s="393"/>
      <c r="MHS72" s="394"/>
      <c r="MHT72" s="395"/>
      <c r="MHU72" s="389"/>
      <c r="MHV72" s="390"/>
      <c r="MHW72" s="391"/>
      <c r="MHX72" s="392"/>
      <c r="MHY72" s="393"/>
      <c r="MHZ72" s="394"/>
      <c r="MIA72" s="395"/>
      <c r="MIB72" s="389"/>
      <c r="MIC72" s="390"/>
      <c r="MID72" s="391"/>
      <c r="MIE72" s="392"/>
      <c r="MIF72" s="393"/>
      <c r="MIG72" s="394"/>
      <c r="MIH72" s="395"/>
      <c r="MII72" s="389"/>
      <c r="MIJ72" s="390"/>
      <c r="MIK72" s="391"/>
      <c r="MIL72" s="392"/>
      <c r="MIM72" s="393"/>
      <c r="MIN72" s="394"/>
      <c r="MIO72" s="395"/>
      <c r="MIP72" s="389"/>
      <c r="MIQ72" s="390"/>
      <c r="MIR72" s="391"/>
      <c r="MIS72" s="392"/>
      <c r="MIT72" s="393"/>
      <c r="MIU72" s="394"/>
      <c r="MIV72" s="395"/>
      <c r="MIW72" s="389"/>
      <c r="MIX72" s="390"/>
      <c r="MIY72" s="391"/>
      <c r="MIZ72" s="392"/>
      <c r="MJA72" s="393"/>
      <c r="MJB72" s="394"/>
      <c r="MJC72" s="395"/>
      <c r="MJD72" s="389"/>
      <c r="MJE72" s="390"/>
      <c r="MJF72" s="391"/>
      <c r="MJG72" s="392"/>
      <c r="MJH72" s="393"/>
      <c r="MJI72" s="394"/>
      <c r="MJJ72" s="395"/>
      <c r="MJK72" s="389"/>
      <c r="MJL72" s="390"/>
      <c r="MJM72" s="391"/>
      <c r="MJN72" s="392"/>
      <c r="MJO72" s="393"/>
      <c r="MJP72" s="394"/>
      <c r="MJQ72" s="395"/>
      <c r="MJR72" s="389"/>
      <c r="MJS72" s="390"/>
      <c r="MJT72" s="391"/>
      <c r="MJU72" s="392"/>
      <c r="MJV72" s="393"/>
      <c r="MJW72" s="394"/>
      <c r="MJX72" s="395"/>
      <c r="MJY72" s="389"/>
      <c r="MJZ72" s="390"/>
      <c r="MKA72" s="391"/>
      <c r="MKB72" s="392"/>
      <c r="MKC72" s="393"/>
      <c r="MKD72" s="394"/>
      <c r="MKE72" s="395"/>
      <c r="MKF72" s="389"/>
      <c r="MKG72" s="390"/>
      <c r="MKH72" s="391"/>
      <c r="MKI72" s="392"/>
      <c r="MKJ72" s="393"/>
      <c r="MKK72" s="394"/>
      <c r="MKL72" s="395"/>
      <c r="MKM72" s="389"/>
      <c r="MKN72" s="390"/>
      <c r="MKO72" s="391"/>
      <c r="MKP72" s="392"/>
      <c r="MKQ72" s="393"/>
      <c r="MKR72" s="394"/>
      <c r="MKS72" s="395"/>
      <c r="MKT72" s="389"/>
      <c r="MKU72" s="390"/>
      <c r="MKV72" s="391"/>
      <c r="MKW72" s="392"/>
      <c r="MKX72" s="393"/>
      <c r="MKY72" s="394"/>
      <c r="MKZ72" s="395"/>
      <c r="MLA72" s="389"/>
      <c r="MLB72" s="390"/>
      <c r="MLC72" s="391"/>
      <c r="MLD72" s="392"/>
      <c r="MLE72" s="393"/>
      <c r="MLF72" s="394"/>
      <c r="MLG72" s="395"/>
      <c r="MLH72" s="389"/>
      <c r="MLI72" s="390"/>
      <c r="MLJ72" s="391"/>
      <c r="MLK72" s="392"/>
      <c r="MLL72" s="393"/>
      <c r="MLM72" s="394"/>
      <c r="MLN72" s="395"/>
      <c r="MLO72" s="389"/>
      <c r="MLP72" s="390"/>
      <c r="MLQ72" s="391"/>
      <c r="MLR72" s="392"/>
      <c r="MLS72" s="393"/>
      <c r="MLT72" s="394"/>
      <c r="MLU72" s="395"/>
      <c r="MLV72" s="389"/>
      <c r="MLW72" s="390"/>
      <c r="MLX72" s="391"/>
      <c r="MLY72" s="392"/>
      <c r="MLZ72" s="393"/>
      <c r="MMA72" s="394"/>
      <c r="MMB72" s="395"/>
      <c r="MMC72" s="389"/>
      <c r="MMD72" s="390"/>
      <c r="MME72" s="391"/>
      <c r="MMF72" s="392"/>
      <c r="MMG72" s="393"/>
      <c r="MMH72" s="394"/>
      <c r="MMI72" s="395"/>
      <c r="MMJ72" s="389"/>
      <c r="MMK72" s="390"/>
      <c r="MML72" s="391"/>
      <c r="MMM72" s="392"/>
      <c r="MMN72" s="393"/>
      <c r="MMO72" s="394"/>
      <c r="MMP72" s="395"/>
      <c r="MMQ72" s="389"/>
      <c r="MMR72" s="390"/>
      <c r="MMS72" s="391"/>
      <c r="MMT72" s="392"/>
      <c r="MMU72" s="393"/>
      <c r="MMV72" s="394"/>
      <c r="MMW72" s="395"/>
      <c r="MMX72" s="389"/>
      <c r="MMY72" s="390"/>
      <c r="MMZ72" s="391"/>
      <c r="MNA72" s="392"/>
      <c r="MNB72" s="393"/>
      <c r="MNC72" s="394"/>
      <c r="MND72" s="395"/>
      <c r="MNE72" s="389"/>
      <c r="MNF72" s="390"/>
      <c r="MNG72" s="391"/>
      <c r="MNH72" s="392"/>
      <c r="MNI72" s="393"/>
      <c r="MNJ72" s="394"/>
      <c r="MNK72" s="395"/>
      <c r="MNL72" s="389"/>
      <c r="MNM72" s="390"/>
      <c r="MNN72" s="391"/>
      <c r="MNO72" s="392"/>
      <c r="MNP72" s="393"/>
      <c r="MNQ72" s="394"/>
      <c r="MNR72" s="395"/>
      <c r="MNS72" s="389"/>
      <c r="MNT72" s="390"/>
      <c r="MNU72" s="391"/>
      <c r="MNV72" s="392"/>
      <c r="MNW72" s="393"/>
      <c r="MNX72" s="394"/>
      <c r="MNY72" s="395"/>
      <c r="MNZ72" s="389"/>
      <c r="MOA72" s="390"/>
      <c r="MOB72" s="391"/>
      <c r="MOC72" s="392"/>
      <c r="MOD72" s="393"/>
      <c r="MOE72" s="394"/>
      <c r="MOF72" s="395"/>
      <c r="MOG72" s="389"/>
      <c r="MOH72" s="390"/>
      <c r="MOI72" s="391"/>
      <c r="MOJ72" s="392"/>
      <c r="MOK72" s="393"/>
      <c r="MOL72" s="394"/>
      <c r="MOM72" s="395"/>
      <c r="MON72" s="389"/>
      <c r="MOO72" s="390"/>
      <c r="MOP72" s="391"/>
      <c r="MOQ72" s="392"/>
      <c r="MOR72" s="393"/>
      <c r="MOS72" s="394"/>
      <c r="MOT72" s="395"/>
      <c r="MOU72" s="389"/>
      <c r="MOV72" s="390"/>
      <c r="MOW72" s="391"/>
      <c r="MOX72" s="392"/>
      <c r="MOY72" s="393"/>
      <c r="MOZ72" s="394"/>
      <c r="MPA72" s="395"/>
      <c r="MPB72" s="389"/>
      <c r="MPC72" s="390"/>
      <c r="MPD72" s="391"/>
      <c r="MPE72" s="392"/>
      <c r="MPF72" s="393"/>
      <c r="MPG72" s="394"/>
      <c r="MPH72" s="395"/>
      <c r="MPI72" s="389"/>
      <c r="MPJ72" s="390"/>
      <c r="MPK72" s="391"/>
      <c r="MPL72" s="392"/>
      <c r="MPM72" s="393"/>
      <c r="MPN72" s="394"/>
      <c r="MPO72" s="395"/>
      <c r="MPP72" s="389"/>
      <c r="MPQ72" s="390"/>
      <c r="MPR72" s="391"/>
      <c r="MPS72" s="392"/>
      <c r="MPT72" s="393"/>
      <c r="MPU72" s="394"/>
      <c r="MPV72" s="395"/>
      <c r="MPW72" s="389"/>
      <c r="MPX72" s="390"/>
      <c r="MPY72" s="391"/>
      <c r="MPZ72" s="392"/>
      <c r="MQA72" s="393"/>
      <c r="MQB72" s="394"/>
      <c r="MQC72" s="395"/>
      <c r="MQD72" s="389"/>
      <c r="MQE72" s="390"/>
      <c r="MQF72" s="391"/>
      <c r="MQG72" s="392"/>
      <c r="MQH72" s="393"/>
      <c r="MQI72" s="394"/>
      <c r="MQJ72" s="395"/>
      <c r="MQK72" s="389"/>
      <c r="MQL72" s="390"/>
      <c r="MQM72" s="391"/>
      <c r="MQN72" s="392"/>
      <c r="MQO72" s="393"/>
      <c r="MQP72" s="394"/>
      <c r="MQQ72" s="395"/>
      <c r="MQR72" s="389"/>
      <c r="MQS72" s="390"/>
      <c r="MQT72" s="391"/>
      <c r="MQU72" s="392"/>
      <c r="MQV72" s="393"/>
      <c r="MQW72" s="394"/>
      <c r="MQX72" s="395"/>
      <c r="MQY72" s="389"/>
      <c r="MQZ72" s="390"/>
      <c r="MRA72" s="391"/>
      <c r="MRB72" s="392"/>
      <c r="MRC72" s="393"/>
      <c r="MRD72" s="394"/>
      <c r="MRE72" s="395"/>
      <c r="MRF72" s="389"/>
      <c r="MRG72" s="390"/>
      <c r="MRH72" s="391"/>
      <c r="MRI72" s="392"/>
      <c r="MRJ72" s="393"/>
      <c r="MRK72" s="394"/>
      <c r="MRL72" s="395"/>
      <c r="MRM72" s="389"/>
      <c r="MRN72" s="390"/>
      <c r="MRO72" s="391"/>
      <c r="MRP72" s="392"/>
      <c r="MRQ72" s="393"/>
      <c r="MRR72" s="394"/>
      <c r="MRS72" s="395"/>
      <c r="MRT72" s="389"/>
      <c r="MRU72" s="390"/>
      <c r="MRV72" s="391"/>
      <c r="MRW72" s="392"/>
      <c r="MRX72" s="393"/>
      <c r="MRY72" s="394"/>
      <c r="MRZ72" s="395"/>
      <c r="MSA72" s="389"/>
      <c r="MSB72" s="390"/>
      <c r="MSC72" s="391"/>
      <c r="MSD72" s="392"/>
      <c r="MSE72" s="393"/>
      <c r="MSF72" s="394"/>
      <c r="MSG72" s="395"/>
      <c r="MSH72" s="389"/>
      <c r="MSI72" s="390"/>
      <c r="MSJ72" s="391"/>
      <c r="MSK72" s="392"/>
      <c r="MSL72" s="393"/>
      <c r="MSM72" s="394"/>
      <c r="MSN72" s="395"/>
      <c r="MSO72" s="389"/>
      <c r="MSP72" s="390"/>
      <c r="MSQ72" s="391"/>
      <c r="MSR72" s="392"/>
      <c r="MSS72" s="393"/>
      <c r="MST72" s="394"/>
      <c r="MSU72" s="395"/>
      <c r="MSV72" s="389"/>
      <c r="MSW72" s="390"/>
      <c r="MSX72" s="391"/>
      <c r="MSY72" s="392"/>
      <c r="MSZ72" s="393"/>
      <c r="MTA72" s="394"/>
      <c r="MTB72" s="395"/>
      <c r="MTC72" s="389"/>
      <c r="MTD72" s="390"/>
      <c r="MTE72" s="391"/>
      <c r="MTF72" s="392"/>
      <c r="MTG72" s="393"/>
      <c r="MTH72" s="394"/>
      <c r="MTI72" s="395"/>
      <c r="MTJ72" s="389"/>
      <c r="MTK72" s="390"/>
      <c r="MTL72" s="391"/>
      <c r="MTM72" s="392"/>
      <c r="MTN72" s="393"/>
      <c r="MTO72" s="394"/>
      <c r="MTP72" s="395"/>
      <c r="MTQ72" s="389"/>
      <c r="MTR72" s="390"/>
      <c r="MTS72" s="391"/>
      <c r="MTT72" s="392"/>
      <c r="MTU72" s="393"/>
      <c r="MTV72" s="394"/>
      <c r="MTW72" s="395"/>
      <c r="MTX72" s="389"/>
      <c r="MTY72" s="390"/>
      <c r="MTZ72" s="391"/>
      <c r="MUA72" s="392"/>
      <c r="MUB72" s="393"/>
      <c r="MUC72" s="394"/>
      <c r="MUD72" s="395"/>
      <c r="MUE72" s="389"/>
      <c r="MUF72" s="390"/>
      <c r="MUG72" s="391"/>
      <c r="MUH72" s="392"/>
      <c r="MUI72" s="393"/>
      <c r="MUJ72" s="394"/>
      <c r="MUK72" s="395"/>
      <c r="MUL72" s="389"/>
      <c r="MUM72" s="390"/>
      <c r="MUN72" s="391"/>
      <c r="MUO72" s="392"/>
      <c r="MUP72" s="393"/>
      <c r="MUQ72" s="394"/>
      <c r="MUR72" s="395"/>
      <c r="MUS72" s="389"/>
      <c r="MUT72" s="390"/>
      <c r="MUU72" s="391"/>
      <c r="MUV72" s="392"/>
      <c r="MUW72" s="393"/>
      <c r="MUX72" s="394"/>
      <c r="MUY72" s="395"/>
      <c r="MUZ72" s="389"/>
      <c r="MVA72" s="390"/>
      <c r="MVB72" s="391"/>
      <c r="MVC72" s="392"/>
      <c r="MVD72" s="393"/>
      <c r="MVE72" s="394"/>
      <c r="MVF72" s="395"/>
      <c r="MVG72" s="389"/>
      <c r="MVH72" s="390"/>
      <c r="MVI72" s="391"/>
      <c r="MVJ72" s="392"/>
      <c r="MVK72" s="393"/>
      <c r="MVL72" s="394"/>
      <c r="MVM72" s="395"/>
      <c r="MVN72" s="389"/>
      <c r="MVO72" s="390"/>
      <c r="MVP72" s="391"/>
      <c r="MVQ72" s="392"/>
      <c r="MVR72" s="393"/>
      <c r="MVS72" s="394"/>
      <c r="MVT72" s="395"/>
      <c r="MVU72" s="389"/>
      <c r="MVV72" s="390"/>
      <c r="MVW72" s="391"/>
      <c r="MVX72" s="392"/>
      <c r="MVY72" s="393"/>
      <c r="MVZ72" s="394"/>
      <c r="MWA72" s="395"/>
      <c r="MWB72" s="389"/>
      <c r="MWC72" s="390"/>
      <c r="MWD72" s="391"/>
      <c r="MWE72" s="392"/>
      <c r="MWF72" s="393"/>
      <c r="MWG72" s="394"/>
      <c r="MWH72" s="395"/>
      <c r="MWI72" s="389"/>
      <c r="MWJ72" s="390"/>
      <c r="MWK72" s="391"/>
      <c r="MWL72" s="392"/>
      <c r="MWM72" s="393"/>
      <c r="MWN72" s="394"/>
      <c r="MWO72" s="395"/>
      <c r="MWP72" s="389"/>
      <c r="MWQ72" s="390"/>
      <c r="MWR72" s="391"/>
      <c r="MWS72" s="392"/>
      <c r="MWT72" s="393"/>
      <c r="MWU72" s="394"/>
      <c r="MWV72" s="395"/>
      <c r="MWW72" s="389"/>
      <c r="MWX72" s="390"/>
      <c r="MWY72" s="391"/>
      <c r="MWZ72" s="392"/>
      <c r="MXA72" s="393"/>
      <c r="MXB72" s="394"/>
      <c r="MXC72" s="395"/>
      <c r="MXD72" s="389"/>
      <c r="MXE72" s="390"/>
      <c r="MXF72" s="391"/>
      <c r="MXG72" s="392"/>
      <c r="MXH72" s="393"/>
      <c r="MXI72" s="394"/>
      <c r="MXJ72" s="395"/>
      <c r="MXK72" s="389"/>
      <c r="MXL72" s="390"/>
      <c r="MXM72" s="391"/>
      <c r="MXN72" s="392"/>
      <c r="MXO72" s="393"/>
      <c r="MXP72" s="394"/>
      <c r="MXQ72" s="395"/>
      <c r="MXR72" s="389"/>
      <c r="MXS72" s="390"/>
      <c r="MXT72" s="391"/>
      <c r="MXU72" s="392"/>
      <c r="MXV72" s="393"/>
      <c r="MXW72" s="394"/>
      <c r="MXX72" s="395"/>
      <c r="MXY72" s="389"/>
      <c r="MXZ72" s="390"/>
      <c r="MYA72" s="391"/>
      <c r="MYB72" s="392"/>
      <c r="MYC72" s="393"/>
      <c r="MYD72" s="394"/>
      <c r="MYE72" s="395"/>
      <c r="MYF72" s="389"/>
      <c r="MYG72" s="390"/>
      <c r="MYH72" s="391"/>
      <c r="MYI72" s="392"/>
      <c r="MYJ72" s="393"/>
      <c r="MYK72" s="394"/>
      <c r="MYL72" s="395"/>
      <c r="MYM72" s="389"/>
      <c r="MYN72" s="390"/>
      <c r="MYO72" s="391"/>
      <c r="MYP72" s="392"/>
      <c r="MYQ72" s="393"/>
      <c r="MYR72" s="394"/>
      <c r="MYS72" s="395"/>
      <c r="MYT72" s="389"/>
      <c r="MYU72" s="390"/>
      <c r="MYV72" s="391"/>
      <c r="MYW72" s="392"/>
      <c r="MYX72" s="393"/>
      <c r="MYY72" s="394"/>
      <c r="MYZ72" s="395"/>
      <c r="MZA72" s="389"/>
      <c r="MZB72" s="390"/>
      <c r="MZC72" s="391"/>
      <c r="MZD72" s="392"/>
      <c r="MZE72" s="393"/>
      <c r="MZF72" s="394"/>
      <c r="MZG72" s="395"/>
      <c r="MZH72" s="389"/>
      <c r="MZI72" s="390"/>
      <c r="MZJ72" s="391"/>
      <c r="MZK72" s="392"/>
      <c r="MZL72" s="393"/>
      <c r="MZM72" s="394"/>
      <c r="MZN72" s="395"/>
      <c r="MZO72" s="389"/>
      <c r="MZP72" s="390"/>
      <c r="MZQ72" s="391"/>
      <c r="MZR72" s="392"/>
      <c r="MZS72" s="393"/>
      <c r="MZT72" s="394"/>
      <c r="MZU72" s="395"/>
      <c r="MZV72" s="389"/>
      <c r="MZW72" s="390"/>
      <c r="MZX72" s="391"/>
      <c r="MZY72" s="392"/>
      <c r="MZZ72" s="393"/>
      <c r="NAA72" s="394"/>
      <c r="NAB72" s="395"/>
      <c r="NAC72" s="389"/>
      <c r="NAD72" s="390"/>
      <c r="NAE72" s="391"/>
      <c r="NAF72" s="392"/>
      <c r="NAG72" s="393"/>
      <c r="NAH72" s="394"/>
      <c r="NAI72" s="395"/>
      <c r="NAJ72" s="389"/>
      <c r="NAK72" s="390"/>
      <c r="NAL72" s="391"/>
      <c r="NAM72" s="392"/>
      <c r="NAN72" s="393"/>
      <c r="NAO72" s="394"/>
      <c r="NAP72" s="395"/>
      <c r="NAQ72" s="389"/>
      <c r="NAR72" s="390"/>
      <c r="NAS72" s="391"/>
      <c r="NAT72" s="392"/>
      <c r="NAU72" s="393"/>
      <c r="NAV72" s="394"/>
      <c r="NAW72" s="395"/>
      <c r="NAX72" s="389"/>
      <c r="NAY72" s="390"/>
      <c r="NAZ72" s="391"/>
      <c r="NBA72" s="392"/>
      <c r="NBB72" s="393"/>
      <c r="NBC72" s="394"/>
      <c r="NBD72" s="395"/>
      <c r="NBE72" s="389"/>
      <c r="NBF72" s="390"/>
      <c r="NBG72" s="391"/>
      <c r="NBH72" s="392"/>
      <c r="NBI72" s="393"/>
      <c r="NBJ72" s="394"/>
      <c r="NBK72" s="395"/>
      <c r="NBL72" s="389"/>
      <c r="NBM72" s="390"/>
      <c r="NBN72" s="391"/>
      <c r="NBO72" s="392"/>
      <c r="NBP72" s="393"/>
      <c r="NBQ72" s="394"/>
      <c r="NBR72" s="395"/>
      <c r="NBS72" s="389"/>
      <c r="NBT72" s="390"/>
      <c r="NBU72" s="391"/>
      <c r="NBV72" s="392"/>
      <c r="NBW72" s="393"/>
      <c r="NBX72" s="394"/>
      <c r="NBY72" s="395"/>
      <c r="NBZ72" s="389"/>
      <c r="NCA72" s="390"/>
      <c r="NCB72" s="391"/>
      <c r="NCC72" s="392"/>
      <c r="NCD72" s="393"/>
      <c r="NCE72" s="394"/>
      <c r="NCF72" s="395"/>
      <c r="NCG72" s="389"/>
      <c r="NCH72" s="390"/>
      <c r="NCI72" s="391"/>
      <c r="NCJ72" s="392"/>
      <c r="NCK72" s="393"/>
      <c r="NCL72" s="394"/>
      <c r="NCM72" s="395"/>
      <c r="NCN72" s="389"/>
      <c r="NCO72" s="390"/>
      <c r="NCP72" s="391"/>
      <c r="NCQ72" s="392"/>
      <c r="NCR72" s="393"/>
      <c r="NCS72" s="394"/>
      <c r="NCT72" s="395"/>
      <c r="NCU72" s="389"/>
      <c r="NCV72" s="390"/>
      <c r="NCW72" s="391"/>
      <c r="NCX72" s="392"/>
      <c r="NCY72" s="393"/>
      <c r="NCZ72" s="394"/>
      <c r="NDA72" s="395"/>
      <c r="NDB72" s="389"/>
      <c r="NDC72" s="390"/>
      <c r="NDD72" s="391"/>
      <c r="NDE72" s="392"/>
      <c r="NDF72" s="393"/>
      <c r="NDG72" s="394"/>
      <c r="NDH72" s="395"/>
      <c r="NDI72" s="389"/>
      <c r="NDJ72" s="390"/>
      <c r="NDK72" s="391"/>
      <c r="NDL72" s="392"/>
      <c r="NDM72" s="393"/>
      <c r="NDN72" s="394"/>
      <c r="NDO72" s="395"/>
      <c r="NDP72" s="389"/>
      <c r="NDQ72" s="390"/>
      <c r="NDR72" s="391"/>
      <c r="NDS72" s="392"/>
      <c r="NDT72" s="393"/>
      <c r="NDU72" s="394"/>
      <c r="NDV72" s="395"/>
      <c r="NDW72" s="389"/>
      <c r="NDX72" s="390"/>
      <c r="NDY72" s="391"/>
      <c r="NDZ72" s="392"/>
      <c r="NEA72" s="393"/>
      <c r="NEB72" s="394"/>
      <c r="NEC72" s="395"/>
      <c r="NED72" s="389"/>
      <c r="NEE72" s="390"/>
      <c r="NEF72" s="391"/>
      <c r="NEG72" s="392"/>
      <c r="NEH72" s="393"/>
      <c r="NEI72" s="394"/>
      <c r="NEJ72" s="395"/>
      <c r="NEK72" s="389"/>
      <c r="NEL72" s="390"/>
      <c r="NEM72" s="391"/>
      <c r="NEN72" s="392"/>
      <c r="NEO72" s="393"/>
      <c r="NEP72" s="394"/>
      <c r="NEQ72" s="395"/>
      <c r="NER72" s="389"/>
      <c r="NES72" s="390"/>
      <c r="NET72" s="391"/>
      <c r="NEU72" s="392"/>
      <c r="NEV72" s="393"/>
      <c r="NEW72" s="394"/>
      <c r="NEX72" s="395"/>
      <c r="NEY72" s="389"/>
      <c r="NEZ72" s="390"/>
      <c r="NFA72" s="391"/>
      <c r="NFB72" s="392"/>
      <c r="NFC72" s="393"/>
      <c r="NFD72" s="394"/>
      <c r="NFE72" s="395"/>
      <c r="NFF72" s="389"/>
      <c r="NFG72" s="390"/>
      <c r="NFH72" s="391"/>
      <c r="NFI72" s="392"/>
      <c r="NFJ72" s="393"/>
      <c r="NFK72" s="394"/>
      <c r="NFL72" s="395"/>
      <c r="NFM72" s="389"/>
      <c r="NFN72" s="390"/>
      <c r="NFO72" s="391"/>
      <c r="NFP72" s="392"/>
      <c r="NFQ72" s="393"/>
      <c r="NFR72" s="394"/>
      <c r="NFS72" s="395"/>
      <c r="NFT72" s="389"/>
      <c r="NFU72" s="390"/>
      <c r="NFV72" s="391"/>
      <c r="NFW72" s="392"/>
      <c r="NFX72" s="393"/>
      <c r="NFY72" s="394"/>
      <c r="NFZ72" s="395"/>
      <c r="NGA72" s="389"/>
      <c r="NGB72" s="390"/>
      <c r="NGC72" s="391"/>
      <c r="NGD72" s="392"/>
      <c r="NGE72" s="393"/>
      <c r="NGF72" s="394"/>
      <c r="NGG72" s="395"/>
      <c r="NGH72" s="389"/>
      <c r="NGI72" s="390"/>
      <c r="NGJ72" s="391"/>
      <c r="NGK72" s="392"/>
      <c r="NGL72" s="393"/>
      <c r="NGM72" s="394"/>
      <c r="NGN72" s="395"/>
      <c r="NGO72" s="389"/>
      <c r="NGP72" s="390"/>
      <c r="NGQ72" s="391"/>
      <c r="NGR72" s="392"/>
      <c r="NGS72" s="393"/>
      <c r="NGT72" s="394"/>
      <c r="NGU72" s="395"/>
      <c r="NGV72" s="389"/>
      <c r="NGW72" s="390"/>
      <c r="NGX72" s="391"/>
      <c r="NGY72" s="392"/>
      <c r="NGZ72" s="393"/>
      <c r="NHA72" s="394"/>
      <c r="NHB72" s="395"/>
      <c r="NHC72" s="389"/>
      <c r="NHD72" s="390"/>
      <c r="NHE72" s="391"/>
      <c r="NHF72" s="392"/>
      <c r="NHG72" s="393"/>
      <c r="NHH72" s="394"/>
      <c r="NHI72" s="395"/>
      <c r="NHJ72" s="389"/>
      <c r="NHK72" s="390"/>
      <c r="NHL72" s="391"/>
      <c r="NHM72" s="392"/>
      <c r="NHN72" s="393"/>
      <c r="NHO72" s="394"/>
      <c r="NHP72" s="395"/>
      <c r="NHQ72" s="389"/>
      <c r="NHR72" s="390"/>
      <c r="NHS72" s="391"/>
      <c r="NHT72" s="392"/>
      <c r="NHU72" s="393"/>
      <c r="NHV72" s="394"/>
      <c r="NHW72" s="395"/>
      <c r="NHX72" s="389"/>
      <c r="NHY72" s="390"/>
      <c r="NHZ72" s="391"/>
      <c r="NIA72" s="392"/>
      <c r="NIB72" s="393"/>
      <c r="NIC72" s="394"/>
      <c r="NID72" s="395"/>
      <c r="NIE72" s="389"/>
      <c r="NIF72" s="390"/>
      <c r="NIG72" s="391"/>
      <c r="NIH72" s="392"/>
      <c r="NII72" s="393"/>
      <c r="NIJ72" s="394"/>
      <c r="NIK72" s="395"/>
      <c r="NIL72" s="389"/>
      <c r="NIM72" s="390"/>
      <c r="NIN72" s="391"/>
      <c r="NIO72" s="392"/>
      <c r="NIP72" s="393"/>
      <c r="NIQ72" s="394"/>
      <c r="NIR72" s="395"/>
      <c r="NIS72" s="389"/>
      <c r="NIT72" s="390"/>
      <c r="NIU72" s="391"/>
      <c r="NIV72" s="392"/>
      <c r="NIW72" s="393"/>
      <c r="NIX72" s="394"/>
      <c r="NIY72" s="395"/>
      <c r="NIZ72" s="389"/>
      <c r="NJA72" s="390"/>
      <c r="NJB72" s="391"/>
      <c r="NJC72" s="392"/>
      <c r="NJD72" s="393"/>
      <c r="NJE72" s="394"/>
      <c r="NJF72" s="395"/>
      <c r="NJG72" s="389"/>
      <c r="NJH72" s="390"/>
      <c r="NJI72" s="391"/>
      <c r="NJJ72" s="392"/>
      <c r="NJK72" s="393"/>
      <c r="NJL72" s="394"/>
      <c r="NJM72" s="395"/>
      <c r="NJN72" s="389"/>
      <c r="NJO72" s="390"/>
      <c r="NJP72" s="391"/>
      <c r="NJQ72" s="392"/>
      <c r="NJR72" s="393"/>
      <c r="NJS72" s="394"/>
      <c r="NJT72" s="395"/>
      <c r="NJU72" s="389"/>
      <c r="NJV72" s="390"/>
      <c r="NJW72" s="391"/>
      <c r="NJX72" s="392"/>
      <c r="NJY72" s="393"/>
      <c r="NJZ72" s="394"/>
      <c r="NKA72" s="395"/>
      <c r="NKB72" s="389"/>
      <c r="NKC72" s="390"/>
      <c r="NKD72" s="391"/>
      <c r="NKE72" s="392"/>
      <c r="NKF72" s="393"/>
      <c r="NKG72" s="394"/>
      <c r="NKH72" s="395"/>
      <c r="NKI72" s="389"/>
      <c r="NKJ72" s="390"/>
      <c r="NKK72" s="391"/>
      <c r="NKL72" s="392"/>
      <c r="NKM72" s="393"/>
      <c r="NKN72" s="394"/>
      <c r="NKO72" s="395"/>
      <c r="NKP72" s="389"/>
      <c r="NKQ72" s="390"/>
      <c r="NKR72" s="391"/>
      <c r="NKS72" s="392"/>
      <c r="NKT72" s="393"/>
      <c r="NKU72" s="394"/>
      <c r="NKV72" s="395"/>
      <c r="NKW72" s="389"/>
      <c r="NKX72" s="390"/>
      <c r="NKY72" s="391"/>
      <c r="NKZ72" s="392"/>
      <c r="NLA72" s="393"/>
      <c r="NLB72" s="394"/>
      <c r="NLC72" s="395"/>
      <c r="NLD72" s="389"/>
      <c r="NLE72" s="390"/>
      <c r="NLF72" s="391"/>
      <c r="NLG72" s="392"/>
      <c r="NLH72" s="393"/>
      <c r="NLI72" s="394"/>
      <c r="NLJ72" s="395"/>
      <c r="NLK72" s="389"/>
      <c r="NLL72" s="390"/>
      <c r="NLM72" s="391"/>
      <c r="NLN72" s="392"/>
      <c r="NLO72" s="393"/>
      <c r="NLP72" s="394"/>
      <c r="NLQ72" s="395"/>
      <c r="NLR72" s="389"/>
      <c r="NLS72" s="390"/>
      <c r="NLT72" s="391"/>
      <c r="NLU72" s="392"/>
      <c r="NLV72" s="393"/>
      <c r="NLW72" s="394"/>
      <c r="NLX72" s="395"/>
      <c r="NLY72" s="389"/>
      <c r="NLZ72" s="390"/>
      <c r="NMA72" s="391"/>
      <c r="NMB72" s="392"/>
      <c r="NMC72" s="393"/>
      <c r="NMD72" s="394"/>
      <c r="NME72" s="395"/>
      <c r="NMF72" s="389"/>
      <c r="NMG72" s="390"/>
      <c r="NMH72" s="391"/>
      <c r="NMI72" s="392"/>
      <c r="NMJ72" s="393"/>
      <c r="NMK72" s="394"/>
      <c r="NML72" s="395"/>
      <c r="NMM72" s="389"/>
      <c r="NMN72" s="390"/>
      <c r="NMO72" s="391"/>
      <c r="NMP72" s="392"/>
      <c r="NMQ72" s="393"/>
      <c r="NMR72" s="394"/>
      <c r="NMS72" s="395"/>
      <c r="NMT72" s="389"/>
      <c r="NMU72" s="390"/>
      <c r="NMV72" s="391"/>
      <c r="NMW72" s="392"/>
      <c r="NMX72" s="393"/>
      <c r="NMY72" s="394"/>
      <c r="NMZ72" s="395"/>
      <c r="NNA72" s="389"/>
      <c r="NNB72" s="390"/>
      <c r="NNC72" s="391"/>
      <c r="NND72" s="392"/>
      <c r="NNE72" s="393"/>
      <c r="NNF72" s="394"/>
      <c r="NNG72" s="395"/>
      <c r="NNH72" s="389"/>
      <c r="NNI72" s="390"/>
      <c r="NNJ72" s="391"/>
      <c r="NNK72" s="392"/>
      <c r="NNL72" s="393"/>
      <c r="NNM72" s="394"/>
      <c r="NNN72" s="395"/>
      <c r="NNO72" s="389"/>
      <c r="NNP72" s="390"/>
      <c r="NNQ72" s="391"/>
      <c r="NNR72" s="392"/>
      <c r="NNS72" s="393"/>
      <c r="NNT72" s="394"/>
      <c r="NNU72" s="395"/>
      <c r="NNV72" s="389"/>
      <c r="NNW72" s="390"/>
      <c r="NNX72" s="391"/>
      <c r="NNY72" s="392"/>
      <c r="NNZ72" s="393"/>
      <c r="NOA72" s="394"/>
      <c r="NOB72" s="395"/>
      <c r="NOC72" s="389"/>
      <c r="NOD72" s="390"/>
      <c r="NOE72" s="391"/>
      <c r="NOF72" s="392"/>
      <c r="NOG72" s="393"/>
      <c r="NOH72" s="394"/>
      <c r="NOI72" s="395"/>
      <c r="NOJ72" s="389"/>
      <c r="NOK72" s="390"/>
      <c r="NOL72" s="391"/>
      <c r="NOM72" s="392"/>
      <c r="NON72" s="393"/>
      <c r="NOO72" s="394"/>
      <c r="NOP72" s="395"/>
      <c r="NOQ72" s="389"/>
      <c r="NOR72" s="390"/>
      <c r="NOS72" s="391"/>
      <c r="NOT72" s="392"/>
      <c r="NOU72" s="393"/>
      <c r="NOV72" s="394"/>
      <c r="NOW72" s="395"/>
      <c r="NOX72" s="389"/>
      <c r="NOY72" s="390"/>
      <c r="NOZ72" s="391"/>
      <c r="NPA72" s="392"/>
      <c r="NPB72" s="393"/>
      <c r="NPC72" s="394"/>
      <c r="NPD72" s="395"/>
      <c r="NPE72" s="389"/>
      <c r="NPF72" s="390"/>
      <c r="NPG72" s="391"/>
      <c r="NPH72" s="392"/>
      <c r="NPI72" s="393"/>
      <c r="NPJ72" s="394"/>
      <c r="NPK72" s="395"/>
      <c r="NPL72" s="389"/>
      <c r="NPM72" s="390"/>
      <c r="NPN72" s="391"/>
      <c r="NPO72" s="392"/>
      <c r="NPP72" s="393"/>
      <c r="NPQ72" s="394"/>
      <c r="NPR72" s="395"/>
      <c r="NPS72" s="389"/>
      <c r="NPT72" s="390"/>
      <c r="NPU72" s="391"/>
      <c r="NPV72" s="392"/>
      <c r="NPW72" s="393"/>
      <c r="NPX72" s="394"/>
      <c r="NPY72" s="395"/>
      <c r="NPZ72" s="389"/>
      <c r="NQA72" s="390"/>
      <c r="NQB72" s="391"/>
      <c r="NQC72" s="392"/>
      <c r="NQD72" s="393"/>
      <c r="NQE72" s="394"/>
      <c r="NQF72" s="395"/>
      <c r="NQG72" s="389"/>
      <c r="NQH72" s="390"/>
      <c r="NQI72" s="391"/>
      <c r="NQJ72" s="392"/>
      <c r="NQK72" s="393"/>
      <c r="NQL72" s="394"/>
      <c r="NQM72" s="395"/>
      <c r="NQN72" s="389"/>
      <c r="NQO72" s="390"/>
      <c r="NQP72" s="391"/>
      <c r="NQQ72" s="392"/>
      <c r="NQR72" s="393"/>
      <c r="NQS72" s="394"/>
      <c r="NQT72" s="395"/>
      <c r="NQU72" s="389"/>
      <c r="NQV72" s="390"/>
      <c r="NQW72" s="391"/>
      <c r="NQX72" s="392"/>
      <c r="NQY72" s="393"/>
      <c r="NQZ72" s="394"/>
      <c r="NRA72" s="395"/>
      <c r="NRB72" s="389"/>
      <c r="NRC72" s="390"/>
      <c r="NRD72" s="391"/>
      <c r="NRE72" s="392"/>
      <c r="NRF72" s="393"/>
      <c r="NRG72" s="394"/>
      <c r="NRH72" s="395"/>
      <c r="NRI72" s="389"/>
      <c r="NRJ72" s="390"/>
      <c r="NRK72" s="391"/>
      <c r="NRL72" s="392"/>
      <c r="NRM72" s="393"/>
      <c r="NRN72" s="394"/>
      <c r="NRO72" s="395"/>
      <c r="NRP72" s="389"/>
      <c r="NRQ72" s="390"/>
      <c r="NRR72" s="391"/>
      <c r="NRS72" s="392"/>
      <c r="NRT72" s="393"/>
      <c r="NRU72" s="394"/>
      <c r="NRV72" s="395"/>
      <c r="NRW72" s="389"/>
      <c r="NRX72" s="390"/>
      <c r="NRY72" s="391"/>
      <c r="NRZ72" s="392"/>
      <c r="NSA72" s="393"/>
      <c r="NSB72" s="394"/>
      <c r="NSC72" s="395"/>
      <c r="NSD72" s="389"/>
      <c r="NSE72" s="390"/>
      <c r="NSF72" s="391"/>
      <c r="NSG72" s="392"/>
      <c r="NSH72" s="393"/>
      <c r="NSI72" s="394"/>
      <c r="NSJ72" s="395"/>
      <c r="NSK72" s="389"/>
      <c r="NSL72" s="390"/>
      <c r="NSM72" s="391"/>
      <c r="NSN72" s="392"/>
      <c r="NSO72" s="393"/>
      <c r="NSP72" s="394"/>
      <c r="NSQ72" s="395"/>
      <c r="NSR72" s="389"/>
      <c r="NSS72" s="390"/>
      <c r="NST72" s="391"/>
      <c r="NSU72" s="392"/>
      <c r="NSV72" s="393"/>
      <c r="NSW72" s="394"/>
      <c r="NSX72" s="395"/>
      <c r="NSY72" s="389"/>
      <c r="NSZ72" s="390"/>
      <c r="NTA72" s="391"/>
      <c r="NTB72" s="392"/>
      <c r="NTC72" s="393"/>
      <c r="NTD72" s="394"/>
      <c r="NTE72" s="395"/>
      <c r="NTF72" s="389"/>
      <c r="NTG72" s="390"/>
      <c r="NTH72" s="391"/>
      <c r="NTI72" s="392"/>
      <c r="NTJ72" s="393"/>
      <c r="NTK72" s="394"/>
      <c r="NTL72" s="395"/>
      <c r="NTM72" s="389"/>
      <c r="NTN72" s="390"/>
      <c r="NTO72" s="391"/>
      <c r="NTP72" s="392"/>
      <c r="NTQ72" s="393"/>
      <c r="NTR72" s="394"/>
      <c r="NTS72" s="395"/>
      <c r="NTT72" s="389"/>
      <c r="NTU72" s="390"/>
      <c r="NTV72" s="391"/>
      <c r="NTW72" s="392"/>
      <c r="NTX72" s="393"/>
      <c r="NTY72" s="394"/>
      <c r="NTZ72" s="395"/>
      <c r="NUA72" s="389"/>
      <c r="NUB72" s="390"/>
      <c r="NUC72" s="391"/>
      <c r="NUD72" s="392"/>
      <c r="NUE72" s="393"/>
      <c r="NUF72" s="394"/>
      <c r="NUG72" s="395"/>
      <c r="NUH72" s="389"/>
      <c r="NUI72" s="390"/>
      <c r="NUJ72" s="391"/>
      <c r="NUK72" s="392"/>
      <c r="NUL72" s="393"/>
      <c r="NUM72" s="394"/>
      <c r="NUN72" s="395"/>
      <c r="NUO72" s="389"/>
      <c r="NUP72" s="390"/>
      <c r="NUQ72" s="391"/>
      <c r="NUR72" s="392"/>
      <c r="NUS72" s="393"/>
      <c r="NUT72" s="394"/>
      <c r="NUU72" s="395"/>
      <c r="NUV72" s="389"/>
      <c r="NUW72" s="390"/>
      <c r="NUX72" s="391"/>
      <c r="NUY72" s="392"/>
      <c r="NUZ72" s="393"/>
      <c r="NVA72" s="394"/>
      <c r="NVB72" s="395"/>
      <c r="NVC72" s="389"/>
      <c r="NVD72" s="390"/>
      <c r="NVE72" s="391"/>
      <c r="NVF72" s="392"/>
      <c r="NVG72" s="393"/>
      <c r="NVH72" s="394"/>
      <c r="NVI72" s="395"/>
      <c r="NVJ72" s="389"/>
      <c r="NVK72" s="390"/>
      <c r="NVL72" s="391"/>
      <c r="NVM72" s="392"/>
      <c r="NVN72" s="393"/>
      <c r="NVO72" s="394"/>
      <c r="NVP72" s="395"/>
      <c r="NVQ72" s="389"/>
      <c r="NVR72" s="390"/>
      <c r="NVS72" s="391"/>
      <c r="NVT72" s="392"/>
      <c r="NVU72" s="393"/>
      <c r="NVV72" s="394"/>
      <c r="NVW72" s="395"/>
      <c r="NVX72" s="389"/>
      <c r="NVY72" s="390"/>
      <c r="NVZ72" s="391"/>
      <c r="NWA72" s="392"/>
      <c r="NWB72" s="393"/>
      <c r="NWC72" s="394"/>
      <c r="NWD72" s="395"/>
      <c r="NWE72" s="389"/>
      <c r="NWF72" s="390"/>
      <c r="NWG72" s="391"/>
      <c r="NWH72" s="392"/>
      <c r="NWI72" s="393"/>
      <c r="NWJ72" s="394"/>
      <c r="NWK72" s="395"/>
      <c r="NWL72" s="389"/>
      <c r="NWM72" s="390"/>
      <c r="NWN72" s="391"/>
      <c r="NWO72" s="392"/>
      <c r="NWP72" s="393"/>
      <c r="NWQ72" s="394"/>
      <c r="NWR72" s="395"/>
      <c r="NWS72" s="389"/>
      <c r="NWT72" s="390"/>
      <c r="NWU72" s="391"/>
      <c r="NWV72" s="392"/>
      <c r="NWW72" s="393"/>
      <c r="NWX72" s="394"/>
      <c r="NWY72" s="395"/>
      <c r="NWZ72" s="389"/>
      <c r="NXA72" s="390"/>
      <c r="NXB72" s="391"/>
      <c r="NXC72" s="392"/>
      <c r="NXD72" s="393"/>
      <c r="NXE72" s="394"/>
      <c r="NXF72" s="395"/>
      <c r="NXG72" s="389"/>
      <c r="NXH72" s="390"/>
      <c r="NXI72" s="391"/>
      <c r="NXJ72" s="392"/>
      <c r="NXK72" s="393"/>
      <c r="NXL72" s="394"/>
      <c r="NXM72" s="395"/>
      <c r="NXN72" s="389"/>
      <c r="NXO72" s="390"/>
      <c r="NXP72" s="391"/>
      <c r="NXQ72" s="392"/>
      <c r="NXR72" s="393"/>
      <c r="NXS72" s="394"/>
      <c r="NXT72" s="395"/>
      <c r="NXU72" s="389"/>
      <c r="NXV72" s="390"/>
      <c r="NXW72" s="391"/>
      <c r="NXX72" s="392"/>
      <c r="NXY72" s="393"/>
      <c r="NXZ72" s="394"/>
      <c r="NYA72" s="395"/>
      <c r="NYB72" s="389"/>
      <c r="NYC72" s="390"/>
      <c r="NYD72" s="391"/>
      <c r="NYE72" s="392"/>
      <c r="NYF72" s="393"/>
      <c r="NYG72" s="394"/>
      <c r="NYH72" s="395"/>
      <c r="NYI72" s="389"/>
      <c r="NYJ72" s="390"/>
      <c r="NYK72" s="391"/>
      <c r="NYL72" s="392"/>
      <c r="NYM72" s="393"/>
      <c r="NYN72" s="394"/>
      <c r="NYO72" s="395"/>
      <c r="NYP72" s="389"/>
      <c r="NYQ72" s="390"/>
      <c r="NYR72" s="391"/>
      <c r="NYS72" s="392"/>
      <c r="NYT72" s="393"/>
      <c r="NYU72" s="394"/>
      <c r="NYV72" s="395"/>
      <c r="NYW72" s="389"/>
      <c r="NYX72" s="390"/>
      <c r="NYY72" s="391"/>
      <c r="NYZ72" s="392"/>
      <c r="NZA72" s="393"/>
      <c r="NZB72" s="394"/>
      <c r="NZC72" s="395"/>
      <c r="NZD72" s="389"/>
      <c r="NZE72" s="390"/>
      <c r="NZF72" s="391"/>
      <c r="NZG72" s="392"/>
      <c r="NZH72" s="393"/>
      <c r="NZI72" s="394"/>
      <c r="NZJ72" s="395"/>
      <c r="NZK72" s="389"/>
      <c r="NZL72" s="390"/>
      <c r="NZM72" s="391"/>
      <c r="NZN72" s="392"/>
      <c r="NZO72" s="393"/>
      <c r="NZP72" s="394"/>
      <c r="NZQ72" s="395"/>
      <c r="NZR72" s="389"/>
      <c r="NZS72" s="390"/>
      <c r="NZT72" s="391"/>
      <c r="NZU72" s="392"/>
      <c r="NZV72" s="393"/>
      <c r="NZW72" s="394"/>
      <c r="NZX72" s="395"/>
      <c r="NZY72" s="389"/>
      <c r="NZZ72" s="390"/>
      <c r="OAA72" s="391"/>
      <c r="OAB72" s="392"/>
      <c r="OAC72" s="393"/>
      <c r="OAD72" s="394"/>
      <c r="OAE72" s="395"/>
      <c r="OAF72" s="389"/>
      <c r="OAG72" s="390"/>
      <c r="OAH72" s="391"/>
      <c r="OAI72" s="392"/>
      <c r="OAJ72" s="393"/>
      <c r="OAK72" s="394"/>
      <c r="OAL72" s="395"/>
      <c r="OAM72" s="389"/>
      <c r="OAN72" s="390"/>
      <c r="OAO72" s="391"/>
      <c r="OAP72" s="392"/>
      <c r="OAQ72" s="393"/>
      <c r="OAR72" s="394"/>
      <c r="OAS72" s="395"/>
      <c r="OAT72" s="389"/>
      <c r="OAU72" s="390"/>
      <c r="OAV72" s="391"/>
      <c r="OAW72" s="392"/>
      <c r="OAX72" s="393"/>
      <c r="OAY72" s="394"/>
      <c r="OAZ72" s="395"/>
      <c r="OBA72" s="389"/>
      <c r="OBB72" s="390"/>
      <c r="OBC72" s="391"/>
      <c r="OBD72" s="392"/>
      <c r="OBE72" s="393"/>
      <c r="OBF72" s="394"/>
      <c r="OBG72" s="395"/>
      <c r="OBH72" s="389"/>
      <c r="OBI72" s="390"/>
      <c r="OBJ72" s="391"/>
      <c r="OBK72" s="392"/>
      <c r="OBL72" s="393"/>
      <c r="OBM72" s="394"/>
      <c r="OBN72" s="395"/>
      <c r="OBO72" s="389"/>
      <c r="OBP72" s="390"/>
      <c r="OBQ72" s="391"/>
      <c r="OBR72" s="392"/>
      <c r="OBS72" s="393"/>
      <c r="OBT72" s="394"/>
      <c r="OBU72" s="395"/>
      <c r="OBV72" s="389"/>
      <c r="OBW72" s="390"/>
      <c r="OBX72" s="391"/>
      <c r="OBY72" s="392"/>
      <c r="OBZ72" s="393"/>
      <c r="OCA72" s="394"/>
      <c r="OCB72" s="395"/>
      <c r="OCC72" s="389"/>
      <c r="OCD72" s="390"/>
      <c r="OCE72" s="391"/>
      <c r="OCF72" s="392"/>
      <c r="OCG72" s="393"/>
      <c r="OCH72" s="394"/>
      <c r="OCI72" s="395"/>
      <c r="OCJ72" s="389"/>
      <c r="OCK72" s="390"/>
      <c r="OCL72" s="391"/>
      <c r="OCM72" s="392"/>
      <c r="OCN72" s="393"/>
      <c r="OCO72" s="394"/>
      <c r="OCP72" s="395"/>
      <c r="OCQ72" s="389"/>
      <c r="OCR72" s="390"/>
      <c r="OCS72" s="391"/>
      <c r="OCT72" s="392"/>
      <c r="OCU72" s="393"/>
      <c r="OCV72" s="394"/>
      <c r="OCW72" s="395"/>
      <c r="OCX72" s="389"/>
      <c r="OCY72" s="390"/>
      <c r="OCZ72" s="391"/>
      <c r="ODA72" s="392"/>
      <c r="ODB72" s="393"/>
      <c r="ODC72" s="394"/>
      <c r="ODD72" s="395"/>
      <c r="ODE72" s="389"/>
      <c r="ODF72" s="390"/>
      <c r="ODG72" s="391"/>
      <c r="ODH72" s="392"/>
      <c r="ODI72" s="393"/>
      <c r="ODJ72" s="394"/>
      <c r="ODK72" s="395"/>
      <c r="ODL72" s="389"/>
      <c r="ODM72" s="390"/>
      <c r="ODN72" s="391"/>
      <c r="ODO72" s="392"/>
      <c r="ODP72" s="393"/>
      <c r="ODQ72" s="394"/>
      <c r="ODR72" s="395"/>
      <c r="ODS72" s="389"/>
      <c r="ODT72" s="390"/>
      <c r="ODU72" s="391"/>
      <c r="ODV72" s="392"/>
      <c r="ODW72" s="393"/>
      <c r="ODX72" s="394"/>
      <c r="ODY72" s="395"/>
      <c r="ODZ72" s="389"/>
      <c r="OEA72" s="390"/>
      <c r="OEB72" s="391"/>
      <c r="OEC72" s="392"/>
      <c r="OED72" s="393"/>
      <c r="OEE72" s="394"/>
      <c r="OEF72" s="395"/>
      <c r="OEG72" s="389"/>
      <c r="OEH72" s="390"/>
      <c r="OEI72" s="391"/>
      <c r="OEJ72" s="392"/>
      <c r="OEK72" s="393"/>
      <c r="OEL72" s="394"/>
      <c r="OEM72" s="395"/>
      <c r="OEN72" s="389"/>
      <c r="OEO72" s="390"/>
      <c r="OEP72" s="391"/>
      <c r="OEQ72" s="392"/>
      <c r="OER72" s="393"/>
      <c r="OES72" s="394"/>
      <c r="OET72" s="395"/>
      <c r="OEU72" s="389"/>
      <c r="OEV72" s="390"/>
      <c r="OEW72" s="391"/>
      <c r="OEX72" s="392"/>
      <c r="OEY72" s="393"/>
      <c r="OEZ72" s="394"/>
      <c r="OFA72" s="395"/>
      <c r="OFB72" s="389"/>
      <c r="OFC72" s="390"/>
      <c r="OFD72" s="391"/>
      <c r="OFE72" s="392"/>
      <c r="OFF72" s="393"/>
      <c r="OFG72" s="394"/>
      <c r="OFH72" s="395"/>
      <c r="OFI72" s="389"/>
      <c r="OFJ72" s="390"/>
      <c r="OFK72" s="391"/>
      <c r="OFL72" s="392"/>
      <c r="OFM72" s="393"/>
      <c r="OFN72" s="394"/>
      <c r="OFO72" s="395"/>
      <c r="OFP72" s="389"/>
      <c r="OFQ72" s="390"/>
      <c r="OFR72" s="391"/>
      <c r="OFS72" s="392"/>
      <c r="OFT72" s="393"/>
      <c r="OFU72" s="394"/>
      <c r="OFV72" s="395"/>
      <c r="OFW72" s="389"/>
      <c r="OFX72" s="390"/>
      <c r="OFY72" s="391"/>
      <c r="OFZ72" s="392"/>
      <c r="OGA72" s="393"/>
      <c r="OGB72" s="394"/>
      <c r="OGC72" s="395"/>
      <c r="OGD72" s="389"/>
      <c r="OGE72" s="390"/>
      <c r="OGF72" s="391"/>
      <c r="OGG72" s="392"/>
      <c r="OGH72" s="393"/>
      <c r="OGI72" s="394"/>
      <c r="OGJ72" s="395"/>
      <c r="OGK72" s="389"/>
      <c r="OGL72" s="390"/>
      <c r="OGM72" s="391"/>
      <c r="OGN72" s="392"/>
      <c r="OGO72" s="393"/>
      <c r="OGP72" s="394"/>
      <c r="OGQ72" s="395"/>
      <c r="OGR72" s="389"/>
      <c r="OGS72" s="390"/>
      <c r="OGT72" s="391"/>
      <c r="OGU72" s="392"/>
      <c r="OGV72" s="393"/>
      <c r="OGW72" s="394"/>
      <c r="OGX72" s="395"/>
      <c r="OGY72" s="389"/>
      <c r="OGZ72" s="390"/>
      <c r="OHA72" s="391"/>
      <c r="OHB72" s="392"/>
      <c r="OHC72" s="393"/>
      <c r="OHD72" s="394"/>
      <c r="OHE72" s="395"/>
      <c r="OHF72" s="389"/>
      <c r="OHG72" s="390"/>
      <c r="OHH72" s="391"/>
      <c r="OHI72" s="392"/>
      <c r="OHJ72" s="393"/>
      <c r="OHK72" s="394"/>
      <c r="OHL72" s="395"/>
      <c r="OHM72" s="389"/>
      <c r="OHN72" s="390"/>
      <c r="OHO72" s="391"/>
      <c r="OHP72" s="392"/>
      <c r="OHQ72" s="393"/>
      <c r="OHR72" s="394"/>
      <c r="OHS72" s="395"/>
      <c r="OHT72" s="389"/>
      <c r="OHU72" s="390"/>
      <c r="OHV72" s="391"/>
      <c r="OHW72" s="392"/>
      <c r="OHX72" s="393"/>
      <c r="OHY72" s="394"/>
      <c r="OHZ72" s="395"/>
      <c r="OIA72" s="389"/>
      <c r="OIB72" s="390"/>
      <c r="OIC72" s="391"/>
      <c r="OID72" s="392"/>
      <c r="OIE72" s="393"/>
      <c r="OIF72" s="394"/>
      <c r="OIG72" s="395"/>
      <c r="OIH72" s="389"/>
      <c r="OII72" s="390"/>
      <c r="OIJ72" s="391"/>
      <c r="OIK72" s="392"/>
      <c r="OIL72" s="393"/>
      <c r="OIM72" s="394"/>
      <c r="OIN72" s="395"/>
      <c r="OIO72" s="389"/>
      <c r="OIP72" s="390"/>
      <c r="OIQ72" s="391"/>
      <c r="OIR72" s="392"/>
      <c r="OIS72" s="393"/>
      <c r="OIT72" s="394"/>
      <c r="OIU72" s="395"/>
      <c r="OIV72" s="389"/>
      <c r="OIW72" s="390"/>
      <c r="OIX72" s="391"/>
      <c r="OIY72" s="392"/>
      <c r="OIZ72" s="393"/>
      <c r="OJA72" s="394"/>
      <c r="OJB72" s="395"/>
      <c r="OJC72" s="389"/>
      <c r="OJD72" s="390"/>
      <c r="OJE72" s="391"/>
      <c r="OJF72" s="392"/>
      <c r="OJG72" s="393"/>
      <c r="OJH72" s="394"/>
      <c r="OJI72" s="395"/>
      <c r="OJJ72" s="389"/>
      <c r="OJK72" s="390"/>
      <c r="OJL72" s="391"/>
      <c r="OJM72" s="392"/>
      <c r="OJN72" s="393"/>
      <c r="OJO72" s="394"/>
      <c r="OJP72" s="395"/>
      <c r="OJQ72" s="389"/>
      <c r="OJR72" s="390"/>
      <c r="OJS72" s="391"/>
      <c r="OJT72" s="392"/>
      <c r="OJU72" s="393"/>
      <c r="OJV72" s="394"/>
      <c r="OJW72" s="395"/>
      <c r="OJX72" s="389"/>
      <c r="OJY72" s="390"/>
      <c r="OJZ72" s="391"/>
      <c r="OKA72" s="392"/>
      <c r="OKB72" s="393"/>
      <c r="OKC72" s="394"/>
      <c r="OKD72" s="395"/>
      <c r="OKE72" s="389"/>
      <c r="OKF72" s="390"/>
      <c r="OKG72" s="391"/>
      <c r="OKH72" s="392"/>
      <c r="OKI72" s="393"/>
      <c r="OKJ72" s="394"/>
      <c r="OKK72" s="395"/>
      <c r="OKL72" s="389"/>
      <c r="OKM72" s="390"/>
      <c r="OKN72" s="391"/>
      <c r="OKO72" s="392"/>
      <c r="OKP72" s="393"/>
      <c r="OKQ72" s="394"/>
      <c r="OKR72" s="395"/>
      <c r="OKS72" s="389"/>
      <c r="OKT72" s="390"/>
      <c r="OKU72" s="391"/>
      <c r="OKV72" s="392"/>
      <c r="OKW72" s="393"/>
      <c r="OKX72" s="394"/>
      <c r="OKY72" s="395"/>
      <c r="OKZ72" s="389"/>
      <c r="OLA72" s="390"/>
      <c r="OLB72" s="391"/>
      <c r="OLC72" s="392"/>
      <c r="OLD72" s="393"/>
      <c r="OLE72" s="394"/>
      <c r="OLF72" s="395"/>
      <c r="OLG72" s="389"/>
      <c r="OLH72" s="390"/>
      <c r="OLI72" s="391"/>
      <c r="OLJ72" s="392"/>
      <c r="OLK72" s="393"/>
      <c r="OLL72" s="394"/>
      <c r="OLM72" s="395"/>
      <c r="OLN72" s="389"/>
      <c r="OLO72" s="390"/>
      <c r="OLP72" s="391"/>
      <c r="OLQ72" s="392"/>
      <c r="OLR72" s="393"/>
      <c r="OLS72" s="394"/>
      <c r="OLT72" s="395"/>
      <c r="OLU72" s="389"/>
      <c r="OLV72" s="390"/>
      <c r="OLW72" s="391"/>
      <c r="OLX72" s="392"/>
      <c r="OLY72" s="393"/>
      <c r="OLZ72" s="394"/>
      <c r="OMA72" s="395"/>
      <c r="OMB72" s="389"/>
      <c r="OMC72" s="390"/>
      <c r="OMD72" s="391"/>
      <c r="OME72" s="392"/>
      <c r="OMF72" s="393"/>
      <c r="OMG72" s="394"/>
      <c r="OMH72" s="395"/>
      <c r="OMI72" s="389"/>
      <c r="OMJ72" s="390"/>
      <c r="OMK72" s="391"/>
      <c r="OML72" s="392"/>
      <c r="OMM72" s="393"/>
      <c r="OMN72" s="394"/>
      <c r="OMO72" s="395"/>
      <c r="OMP72" s="389"/>
      <c r="OMQ72" s="390"/>
      <c r="OMR72" s="391"/>
      <c r="OMS72" s="392"/>
      <c r="OMT72" s="393"/>
      <c r="OMU72" s="394"/>
      <c r="OMV72" s="395"/>
      <c r="OMW72" s="389"/>
      <c r="OMX72" s="390"/>
      <c r="OMY72" s="391"/>
      <c r="OMZ72" s="392"/>
      <c r="ONA72" s="393"/>
      <c r="ONB72" s="394"/>
      <c r="ONC72" s="395"/>
      <c r="OND72" s="389"/>
      <c r="ONE72" s="390"/>
      <c r="ONF72" s="391"/>
      <c r="ONG72" s="392"/>
      <c r="ONH72" s="393"/>
      <c r="ONI72" s="394"/>
      <c r="ONJ72" s="395"/>
      <c r="ONK72" s="389"/>
      <c r="ONL72" s="390"/>
      <c r="ONM72" s="391"/>
      <c r="ONN72" s="392"/>
      <c r="ONO72" s="393"/>
      <c r="ONP72" s="394"/>
      <c r="ONQ72" s="395"/>
      <c r="ONR72" s="389"/>
      <c r="ONS72" s="390"/>
      <c r="ONT72" s="391"/>
      <c r="ONU72" s="392"/>
      <c r="ONV72" s="393"/>
      <c r="ONW72" s="394"/>
      <c r="ONX72" s="395"/>
      <c r="ONY72" s="389"/>
      <c r="ONZ72" s="390"/>
      <c r="OOA72" s="391"/>
      <c r="OOB72" s="392"/>
      <c r="OOC72" s="393"/>
      <c r="OOD72" s="394"/>
      <c r="OOE72" s="395"/>
      <c r="OOF72" s="389"/>
      <c r="OOG72" s="390"/>
      <c r="OOH72" s="391"/>
      <c r="OOI72" s="392"/>
      <c r="OOJ72" s="393"/>
      <c r="OOK72" s="394"/>
      <c r="OOL72" s="395"/>
      <c r="OOM72" s="389"/>
      <c r="OON72" s="390"/>
      <c r="OOO72" s="391"/>
      <c r="OOP72" s="392"/>
      <c r="OOQ72" s="393"/>
      <c r="OOR72" s="394"/>
      <c r="OOS72" s="395"/>
      <c r="OOT72" s="389"/>
      <c r="OOU72" s="390"/>
      <c r="OOV72" s="391"/>
      <c r="OOW72" s="392"/>
      <c r="OOX72" s="393"/>
      <c r="OOY72" s="394"/>
      <c r="OOZ72" s="395"/>
      <c r="OPA72" s="389"/>
      <c r="OPB72" s="390"/>
      <c r="OPC72" s="391"/>
      <c r="OPD72" s="392"/>
      <c r="OPE72" s="393"/>
      <c r="OPF72" s="394"/>
      <c r="OPG72" s="395"/>
      <c r="OPH72" s="389"/>
      <c r="OPI72" s="390"/>
      <c r="OPJ72" s="391"/>
      <c r="OPK72" s="392"/>
      <c r="OPL72" s="393"/>
      <c r="OPM72" s="394"/>
      <c r="OPN72" s="395"/>
      <c r="OPO72" s="389"/>
      <c r="OPP72" s="390"/>
      <c r="OPQ72" s="391"/>
      <c r="OPR72" s="392"/>
      <c r="OPS72" s="393"/>
      <c r="OPT72" s="394"/>
      <c r="OPU72" s="395"/>
      <c r="OPV72" s="389"/>
      <c r="OPW72" s="390"/>
      <c r="OPX72" s="391"/>
      <c r="OPY72" s="392"/>
      <c r="OPZ72" s="393"/>
      <c r="OQA72" s="394"/>
      <c r="OQB72" s="395"/>
      <c r="OQC72" s="389"/>
      <c r="OQD72" s="390"/>
      <c r="OQE72" s="391"/>
      <c r="OQF72" s="392"/>
      <c r="OQG72" s="393"/>
      <c r="OQH72" s="394"/>
      <c r="OQI72" s="395"/>
      <c r="OQJ72" s="389"/>
      <c r="OQK72" s="390"/>
      <c r="OQL72" s="391"/>
      <c r="OQM72" s="392"/>
      <c r="OQN72" s="393"/>
      <c r="OQO72" s="394"/>
      <c r="OQP72" s="395"/>
      <c r="OQQ72" s="389"/>
      <c r="OQR72" s="390"/>
      <c r="OQS72" s="391"/>
      <c r="OQT72" s="392"/>
      <c r="OQU72" s="393"/>
      <c r="OQV72" s="394"/>
      <c r="OQW72" s="395"/>
      <c r="OQX72" s="389"/>
      <c r="OQY72" s="390"/>
      <c r="OQZ72" s="391"/>
      <c r="ORA72" s="392"/>
      <c r="ORB72" s="393"/>
      <c r="ORC72" s="394"/>
      <c r="ORD72" s="395"/>
      <c r="ORE72" s="389"/>
      <c r="ORF72" s="390"/>
      <c r="ORG72" s="391"/>
      <c r="ORH72" s="392"/>
      <c r="ORI72" s="393"/>
      <c r="ORJ72" s="394"/>
      <c r="ORK72" s="395"/>
      <c r="ORL72" s="389"/>
      <c r="ORM72" s="390"/>
      <c r="ORN72" s="391"/>
      <c r="ORO72" s="392"/>
      <c r="ORP72" s="393"/>
      <c r="ORQ72" s="394"/>
      <c r="ORR72" s="395"/>
      <c r="ORS72" s="389"/>
      <c r="ORT72" s="390"/>
      <c r="ORU72" s="391"/>
      <c r="ORV72" s="392"/>
      <c r="ORW72" s="393"/>
      <c r="ORX72" s="394"/>
      <c r="ORY72" s="395"/>
      <c r="ORZ72" s="389"/>
      <c r="OSA72" s="390"/>
      <c r="OSB72" s="391"/>
      <c r="OSC72" s="392"/>
      <c r="OSD72" s="393"/>
      <c r="OSE72" s="394"/>
      <c r="OSF72" s="395"/>
      <c r="OSG72" s="389"/>
      <c r="OSH72" s="390"/>
      <c r="OSI72" s="391"/>
      <c r="OSJ72" s="392"/>
      <c r="OSK72" s="393"/>
      <c r="OSL72" s="394"/>
      <c r="OSM72" s="395"/>
      <c r="OSN72" s="389"/>
      <c r="OSO72" s="390"/>
      <c r="OSP72" s="391"/>
      <c r="OSQ72" s="392"/>
      <c r="OSR72" s="393"/>
      <c r="OSS72" s="394"/>
      <c r="OST72" s="395"/>
      <c r="OSU72" s="389"/>
      <c r="OSV72" s="390"/>
      <c r="OSW72" s="391"/>
      <c r="OSX72" s="392"/>
      <c r="OSY72" s="393"/>
      <c r="OSZ72" s="394"/>
      <c r="OTA72" s="395"/>
      <c r="OTB72" s="389"/>
      <c r="OTC72" s="390"/>
      <c r="OTD72" s="391"/>
      <c r="OTE72" s="392"/>
      <c r="OTF72" s="393"/>
      <c r="OTG72" s="394"/>
      <c r="OTH72" s="395"/>
      <c r="OTI72" s="389"/>
      <c r="OTJ72" s="390"/>
      <c r="OTK72" s="391"/>
      <c r="OTL72" s="392"/>
      <c r="OTM72" s="393"/>
      <c r="OTN72" s="394"/>
      <c r="OTO72" s="395"/>
      <c r="OTP72" s="389"/>
      <c r="OTQ72" s="390"/>
      <c r="OTR72" s="391"/>
      <c r="OTS72" s="392"/>
      <c r="OTT72" s="393"/>
      <c r="OTU72" s="394"/>
      <c r="OTV72" s="395"/>
      <c r="OTW72" s="389"/>
      <c r="OTX72" s="390"/>
      <c r="OTY72" s="391"/>
      <c r="OTZ72" s="392"/>
      <c r="OUA72" s="393"/>
      <c r="OUB72" s="394"/>
      <c r="OUC72" s="395"/>
      <c r="OUD72" s="389"/>
      <c r="OUE72" s="390"/>
      <c r="OUF72" s="391"/>
      <c r="OUG72" s="392"/>
      <c r="OUH72" s="393"/>
      <c r="OUI72" s="394"/>
      <c r="OUJ72" s="395"/>
      <c r="OUK72" s="389"/>
      <c r="OUL72" s="390"/>
      <c r="OUM72" s="391"/>
      <c r="OUN72" s="392"/>
      <c r="OUO72" s="393"/>
      <c r="OUP72" s="394"/>
      <c r="OUQ72" s="395"/>
      <c r="OUR72" s="389"/>
      <c r="OUS72" s="390"/>
      <c r="OUT72" s="391"/>
      <c r="OUU72" s="392"/>
      <c r="OUV72" s="393"/>
      <c r="OUW72" s="394"/>
      <c r="OUX72" s="395"/>
      <c r="OUY72" s="389"/>
      <c r="OUZ72" s="390"/>
      <c r="OVA72" s="391"/>
      <c r="OVB72" s="392"/>
      <c r="OVC72" s="393"/>
      <c r="OVD72" s="394"/>
      <c r="OVE72" s="395"/>
      <c r="OVF72" s="389"/>
      <c r="OVG72" s="390"/>
      <c r="OVH72" s="391"/>
      <c r="OVI72" s="392"/>
      <c r="OVJ72" s="393"/>
      <c r="OVK72" s="394"/>
      <c r="OVL72" s="395"/>
      <c r="OVM72" s="389"/>
      <c r="OVN72" s="390"/>
      <c r="OVO72" s="391"/>
      <c r="OVP72" s="392"/>
      <c r="OVQ72" s="393"/>
      <c r="OVR72" s="394"/>
      <c r="OVS72" s="395"/>
      <c r="OVT72" s="389"/>
      <c r="OVU72" s="390"/>
      <c r="OVV72" s="391"/>
      <c r="OVW72" s="392"/>
      <c r="OVX72" s="393"/>
      <c r="OVY72" s="394"/>
      <c r="OVZ72" s="395"/>
      <c r="OWA72" s="389"/>
      <c r="OWB72" s="390"/>
      <c r="OWC72" s="391"/>
      <c r="OWD72" s="392"/>
      <c r="OWE72" s="393"/>
      <c r="OWF72" s="394"/>
      <c r="OWG72" s="395"/>
      <c r="OWH72" s="389"/>
      <c r="OWI72" s="390"/>
      <c r="OWJ72" s="391"/>
      <c r="OWK72" s="392"/>
      <c r="OWL72" s="393"/>
      <c r="OWM72" s="394"/>
      <c r="OWN72" s="395"/>
      <c r="OWO72" s="389"/>
      <c r="OWP72" s="390"/>
      <c r="OWQ72" s="391"/>
      <c r="OWR72" s="392"/>
      <c r="OWS72" s="393"/>
      <c r="OWT72" s="394"/>
      <c r="OWU72" s="395"/>
      <c r="OWV72" s="389"/>
      <c r="OWW72" s="390"/>
      <c r="OWX72" s="391"/>
      <c r="OWY72" s="392"/>
      <c r="OWZ72" s="393"/>
      <c r="OXA72" s="394"/>
      <c r="OXB72" s="395"/>
      <c r="OXC72" s="389"/>
      <c r="OXD72" s="390"/>
      <c r="OXE72" s="391"/>
      <c r="OXF72" s="392"/>
      <c r="OXG72" s="393"/>
      <c r="OXH72" s="394"/>
      <c r="OXI72" s="395"/>
      <c r="OXJ72" s="389"/>
      <c r="OXK72" s="390"/>
      <c r="OXL72" s="391"/>
      <c r="OXM72" s="392"/>
      <c r="OXN72" s="393"/>
      <c r="OXO72" s="394"/>
      <c r="OXP72" s="395"/>
      <c r="OXQ72" s="389"/>
      <c r="OXR72" s="390"/>
      <c r="OXS72" s="391"/>
      <c r="OXT72" s="392"/>
      <c r="OXU72" s="393"/>
      <c r="OXV72" s="394"/>
      <c r="OXW72" s="395"/>
      <c r="OXX72" s="389"/>
      <c r="OXY72" s="390"/>
      <c r="OXZ72" s="391"/>
      <c r="OYA72" s="392"/>
      <c r="OYB72" s="393"/>
      <c r="OYC72" s="394"/>
      <c r="OYD72" s="395"/>
      <c r="OYE72" s="389"/>
      <c r="OYF72" s="390"/>
      <c r="OYG72" s="391"/>
      <c r="OYH72" s="392"/>
      <c r="OYI72" s="393"/>
      <c r="OYJ72" s="394"/>
      <c r="OYK72" s="395"/>
      <c r="OYL72" s="389"/>
      <c r="OYM72" s="390"/>
      <c r="OYN72" s="391"/>
      <c r="OYO72" s="392"/>
      <c r="OYP72" s="393"/>
      <c r="OYQ72" s="394"/>
      <c r="OYR72" s="395"/>
      <c r="OYS72" s="389"/>
      <c r="OYT72" s="390"/>
      <c r="OYU72" s="391"/>
      <c r="OYV72" s="392"/>
      <c r="OYW72" s="393"/>
      <c r="OYX72" s="394"/>
      <c r="OYY72" s="395"/>
      <c r="OYZ72" s="389"/>
      <c r="OZA72" s="390"/>
      <c r="OZB72" s="391"/>
      <c r="OZC72" s="392"/>
      <c r="OZD72" s="393"/>
      <c r="OZE72" s="394"/>
      <c r="OZF72" s="395"/>
      <c r="OZG72" s="389"/>
      <c r="OZH72" s="390"/>
      <c r="OZI72" s="391"/>
      <c r="OZJ72" s="392"/>
      <c r="OZK72" s="393"/>
      <c r="OZL72" s="394"/>
      <c r="OZM72" s="395"/>
      <c r="OZN72" s="389"/>
      <c r="OZO72" s="390"/>
      <c r="OZP72" s="391"/>
      <c r="OZQ72" s="392"/>
      <c r="OZR72" s="393"/>
      <c r="OZS72" s="394"/>
      <c r="OZT72" s="395"/>
      <c r="OZU72" s="389"/>
      <c r="OZV72" s="390"/>
      <c r="OZW72" s="391"/>
      <c r="OZX72" s="392"/>
      <c r="OZY72" s="393"/>
      <c r="OZZ72" s="394"/>
      <c r="PAA72" s="395"/>
      <c r="PAB72" s="389"/>
      <c r="PAC72" s="390"/>
      <c r="PAD72" s="391"/>
      <c r="PAE72" s="392"/>
      <c r="PAF72" s="393"/>
      <c r="PAG72" s="394"/>
      <c r="PAH72" s="395"/>
      <c r="PAI72" s="389"/>
      <c r="PAJ72" s="390"/>
      <c r="PAK72" s="391"/>
      <c r="PAL72" s="392"/>
      <c r="PAM72" s="393"/>
      <c r="PAN72" s="394"/>
      <c r="PAO72" s="395"/>
      <c r="PAP72" s="389"/>
      <c r="PAQ72" s="390"/>
      <c r="PAR72" s="391"/>
      <c r="PAS72" s="392"/>
      <c r="PAT72" s="393"/>
      <c r="PAU72" s="394"/>
      <c r="PAV72" s="395"/>
      <c r="PAW72" s="389"/>
      <c r="PAX72" s="390"/>
      <c r="PAY72" s="391"/>
      <c r="PAZ72" s="392"/>
      <c r="PBA72" s="393"/>
      <c r="PBB72" s="394"/>
      <c r="PBC72" s="395"/>
      <c r="PBD72" s="389"/>
      <c r="PBE72" s="390"/>
      <c r="PBF72" s="391"/>
      <c r="PBG72" s="392"/>
      <c r="PBH72" s="393"/>
      <c r="PBI72" s="394"/>
      <c r="PBJ72" s="395"/>
      <c r="PBK72" s="389"/>
      <c r="PBL72" s="390"/>
      <c r="PBM72" s="391"/>
      <c r="PBN72" s="392"/>
      <c r="PBO72" s="393"/>
      <c r="PBP72" s="394"/>
      <c r="PBQ72" s="395"/>
      <c r="PBR72" s="389"/>
      <c r="PBS72" s="390"/>
      <c r="PBT72" s="391"/>
      <c r="PBU72" s="392"/>
      <c r="PBV72" s="393"/>
      <c r="PBW72" s="394"/>
      <c r="PBX72" s="395"/>
      <c r="PBY72" s="389"/>
      <c r="PBZ72" s="390"/>
      <c r="PCA72" s="391"/>
      <c r="PCB72" s="392"/>
      <c r="PCC72" s="393"/>
      <c r="PCD72" s="394"/>
      <c r="PCE72" s="395"/>
      <c r="PCF72" s="389"/>
      <c r="PCG72" s="390"/>
      <c r="PCH72" s="391"/>
      <c r="PCI72" s="392"/>
      <c r="PCJ72" s="393"/>
      <c r="PCK72" s="394"/>
      <c r="PCL72" s="395"/>
      <c r="PCM72" s="389"/>
      <c r="PCN72" s="390"/>
      <c r="PCO72" s="391"/>
      <c r="PCP72" s="392"/>
      <c r="PCQ72" s="393"/>
      <c r="PCR72" s="394"/>
      <c r="PCS72" s="395"/>
      <c r="PCT72" s="389"/>
      <c r="PCU72" s="390"/>
      <c r="PCV72" s="391"/>
      <c r="PCW72" s="392"/>
      <c r="PCX72" s="393"/>
      <c r="PCY72" s="394"/>
      <c r="PCZ72" s="395"/>
      <c r="PDA72" s="389"/>
      <c r="PDB72" s="390"/>
      <c r="PDC72" s="391"/>
      <c r="PDD72" s="392"/>
      <c r="PDE72" s="393"/>
      <c r="PDF72" s="394"/>
      <c r="PDG72" s="395"/>
      <c r="PDH72" s="389"/>
      <c r="PDI72" s="390"/>
      <c r="PDJ72" s="391"/>
      <c r="PDK72" s="392"/>
      <c r="PDL72" s="393"/>
      <c r="PDM72" s="394"/>
      <c r="PDN72" s="395"/>
      <c r="PDO72" s="389"/>
      <c r="PDP72" s="390"/>
      <c r="PDQ72" s="391"/>
      <c r="PDR72" s="392"/>
      <c r="PDS72" s="393"/>
      <c r="PDT72" s="394"/>
      <c r="PDU72" s="395"/>
      <c r="PDV72" s="389"/>
      <c r="PDW72" s="390"/>
      <c r="PDX72" s="391"/>
      <c r="PDY72" s="392"/>
      <c r="PDZ72" s="393"/>
      <c r="PEA72" s="394"/>
      <c r="PEB72" s="395"/>
      <c r="PEC72" s="389"/>
      <c r="PED72" s="390"/>
      <c r="PEE72" s="391"/>
      <c r="PEF72" s="392"/>
      <c r="PEG72" s="393"/>
      <c r="PEH72" s="394"/>
      <c r="PEI72" s="395"/>
      <c r="PEJ72" s="389"/>
      <c r="PEK72" s="390"/>
      <c r="PEL72" s="391"/>
      <c r="PEM72" s="392"/>
      <c r="PEN72" s="393"/>
      <c r="PEO72" s="394"/>
      <c r="PEP72" s="395"/>
      <c r="PEQ72" s="389"/>
      <c r="PER72" s="390"/>
      <c r="PES72" s="391"/>
      <c r="PET72" s="392"/>
      <c r="PEU72" s="393"/>
      <c r="PEV72" s="394"/>
      <c r="PEW72" s="395"/>
      <c r="PEX72" s="389"/>
      <c r="PEY72" s="390"/>
      <c r="PEZ72" s="391"/>
      <c r="PFA72" s="392"/>
      <c r="PFB72" s="393"/>
      <c r="PFC72" s="394"/>
      <c r="PFD72" s="395"/>
      <c r="PFE72" s="389"/>
      <c r="PFF72" s="390"/>
      <c r="PFG72" s="391"/>
      <c r="PFH72" s="392"/>
      <c r="PFI72" s="393"/>
      <c r="PFJ72" s="394"/>
      <c r="PFK72" s="395"/>
      <c r="PFL72" s="389"/>
      <c r="PFM72" s="390"/>
      <c r="PFN72" s="391"/>
      <c r="PFO72" s="392"/>
      <c r="PFP72" s="393"/>
      <c r="PFQ72" s="394"/>
      <c r="PFR72" s="395"/>
      <c r="PFS72" s="389"/>
      <c r="PFT72" s="390"/>
      <c r="PFU72" s="391"/>
      <c r="PFV72" s="392"/>
      <c r="PFW72" s="393"/>
      <c r="PFX72" s="394"/>
      <c r="PFY72" s="395"/>
      <c r="PFZ72" s="389"/>
      <c r="PGA72" s="390"/>
      <c r="PGB72" s="391"/>
      <c r="PGC72" s="392"/>
      <c r="PGD72" s="393"/>
      <c r="PGE72" s="394"/>
      <c r="PGF72" s="395"/>
      <c r="PGG72" s="389"/>
      <c r="PGH72" s="390"/>
      <c r="PGI72" s="391"/>
      <c r="PGJ72" s="392"/>
      <c r="PGK72" s="393"/>
      <c r="PGL72" s="394"/>
      <c r="PGM72" s="395"/>
      <c r="PGN72" s="389"/>
      <c r="PGO72" s="390"/>
      <c r="PGP72" s="391"/>
      <c r="PGQ72" s="392"/>
      <c r="PGR72" s="393"/>
      <c r="PGS72" s="394"/>
      <c r="PGT72" s="395"/>
      <c r="PGU72" s="389"/>
      <c r="PGV72" s="390"/>
      <c r="PGW72" s="391"/>
      <c r="PGX72" s="392"/>
      <c r="PGY72" s="393"/>
      <c r="PGZ72" s="394"/>
      <c r="PHA72" s="395"/>
      <c r="PHB72" s="389"/>
      <c r="PHC72" s="390"/>
      <c r="PHD72" s="391"/>
      <c r="PHE72" s="392"/>
      <c r="PHF72" s="393"/>
      <c r="PHG72" s="394"/>
      <c r="PHH72" s="395"/>
      <c r="PHI72" s="389"/>
      <c r="PHJ72" s="390"/>
      <c r="PHK72" s="391"/>
      <c r="PHL72" s="392"/>
      <c r="PHM72" s="393"/>
      <c r="PHN72" s="394"/>
      <c r="PHO72" s="395"/>
      <c r="PHP72" s="389"/>
      <c r="PHQ72" s="390"/>
      <c r="PHR72" s="391"/>
      <c r="PHS72" s="392"/>
      <c r="PHT72" s="393"/>
      <c r="PHU72" s="394"/>
      <c r="PHV72" s="395"/>
      <c r="PHW72" s="389"/>
      <c r="PHX72" s="390"/>
      <c r="PHY72" s="391"/>
      <c r="PHZ72" s="392"/>
      <c r="PIA72" s="393"/>
      <c r="PIB72" s="394"/>
      <c r="PIC72" s="395"/>
      <c r="PID72" s="389"/>
      <c r="PIE72" s="390"/>
      <c r="PIF72" s="391"/>
      <c r="PIG72" s="392"/>
      <c r="PIH72" s="393"/>
      <c r="PII72" s="394"/>
      <c r="PIJ72" s="395"/>
      <c r="PIK72" s="389"/>
      <c r="PIL72" s="390"/>
      <c r="PIM72" s="391"/>
      <c r="PIN72" s="392"/>
      <c r="PIO72" s="393"/>
      <c r="PIP72" s="394"/>
      <c r="PIQ72" s="395"/>
      <c r="PIR72" s="389"/>
      <c r="PIS72" s="390"/>
      <c r="PIT72" s="391"/>
      <c r="PIU72" s="392"/>
      <c r="PIV72" s="393"/>
      <c r="PIW72" s="394"/>
      <c r="PIX72" s="395"/>
      <c r="PIY72" s="389"/>
      <c r="PIZ72" s="390"/>
      <c r="PJA72" s="391"/>
      <c r="PJB72" s="392"/>
      <c r="PJC72" s="393"/>
      <c r="PJD72" s="394"/>
      <c r="PJE72" s="395"/>
      <c r="PJF72" s="389"/>
      <c r="PJG72" s="390"/>
      <c r="PJH72" s="391"/>
      <c r="PJI72" s="392"/>
      <c r="PJJ72" s="393"/>
      <c r="PJK72" s="394"/>
      <c r="PJL72" s="395"/>
      <c r="PJM72" s="389"/>
      <c r="PJN72" s="390"/>
      <c r="PJO72" s="391"/>
      <c r="PJP72" s="392"/>
      <c r="PJQ72" s="393"/>
      <c r="PJR72" s="394"/>
      <c r="PJS72" s="395"/>
      <c r="PJT72" s="389"/>
      <c r="PJU72" s="390"/>
      <c r="PJV72" s="391"/>
      <c r="PJW72" s="392"/>
      <c r="PJX72" s="393"/>
      <c r="PJY72" s="394"/>
      <c r="PJZ72" s="395"/>
      <c r="PKA72" s="389"/>
      <c r="PKB72" s="390"/>
      <c r="PKC72" s="391"/>
      <c r="PKD72" s="392"/>
      <c r="PKE72" s="393"/>
      <c r="PKF72" s="394"/>
      <c r="PKG72" s="395"/>
      <c r="PKH72" s="389"/>
      <c r="PKI72" s="390"/>
      <c r="PKJ72" s="391"/>
      <c r="PKK72" s="392"/>
      <c r="PKL72" s="393"/>
      <c r="PKM72" s="394"/>
      <c r="PKN72" s="395"/>
      <c r="PKO72" s="389"/>
      <c r="PKP72" s="390"/>
      <c r="PKQ72" s="391"/>
      <c r="PKR72" s="392"/>
      <c r="PKS72" s="393"/>
      <c r="PKT72" s="394"/>
      <c r="PKU72" s="395"/>
      <c r="PKV72" s="389"/>
      <c r="PKW72" s="390"/>
      <c r="PKX72" s="391"/>
      <c r="PKY72" s="392"/>
      <c r="PKZ72" s="393"/>
      <c r="PLA72" s="394"/>
      <c r="PLB72" s="395"/>
      <c r="PLC72" s="389"/>
      <c r="PLD72" s="390"/>
      <c r="PLE72" s="391"/>
      <c r="PLF72" s="392"/>
      <c r="PLG72" s="393"/>
      <c r="PLH72" s="394"/>
      <c r="PLI72" s="395"/>
      <c r="PLJ72" s="389"/>
      <c r="PLK72" s="390"/>
      <c r="PLL72" s="391"/>
      <c r="PLM72" s="392"/>
      <c r="PLN72" s="393"/>
      <c r="PLO72" s="394"/>
      <c r="PLP72" s="395"/>
      <c r="PLQ72" s="389"/>
      <c r="PLR72" s="390"/>
      <c r="PLS72" s="391"/>
      <c r="PLT72" s="392"/>
      <c r="PLU72" s="393"/>
      <c r="PLV72" s="394"/>
      <c r="PLW72" s="395"/>
      <c r="PLX72" s="389"/>
      <c r="PLY72" s="390"/>
      <c r="PLZ72" s="391"/>
      <c r="PMA72" s="392"/>
      <c r="PMB72" s="393"/>
      <c r="PMC72" s="394"/>
      <c r="PMD72" s="395"/>
      <c r="PME72" s="389"/>
      <c r="PMF72" s="390"/>
      <c r="PMG72" s="391"/>
      <c r="PMH72" s="392"/>
      <c r="PMI72" s="393"/>
      <c r="PMJ72" s="394"/>
      <c r="PMK72" s="395"/>
      <c r="PML72" s="389"/>
      <c r="PMM72" s="390"/>
      <c r="PMN72" s="391"/>
      <c r="PMO72" s="392"/>
      <c r="PMP72" s="393"/>
      <c r="PMQ72" s="394"/>
      <c r="PMR72" s="395"/>
      <c r="PMS72" s="389"/>
      <c r="PMT72" s="390"/>
      <c r="PMU72" s="391"/>
      <c r="PMV72" s="392"/>
      <c r="PMW72" s="393"/>
      <c r="PMX72" s="394"/>
      <c r="PMY72" s="395"/>
      <c r="PMZ72" s="389"/>
      <c r="PNA72" s="390"/>
      <c r="PNB72" s="391"/>
      <c r="PNC72" s="392"/>
      <c r="PND72" s="393"/>
      <c r="PNE72" s="394"/>
      <c r="PNF72" s="395"/>
      <c r="PNG72" s="389"/>
      <c r="PNH72" s="390"/>
      <c r="PNI72" s="391"/>
      <c r="PNJ72" s="392"/>
      <c r="PNK72" s="393"/>
      <c r="PNL72" s="394"/>
      <c r="PNM72" s="395"/>
      <c r="PNN72" s="389"/>
      <c r="PNO72" s="390"/>
      <c r="PNP72" s="391"/>
      <c r="PNQ72" s="392"/>
      <c r="PNR72" s="393"/>
      <c r="PNS72" s="394"/>
      <c r="PNT72" s="395"/>
      <c r="PNU72" s="389"/>
      <c r="PNV72" s="390"/>
      <c r="PNW72" s="391"/>
      <c r="PNX72" s="392"/>
      <c r="PNY72" s="393"/>
      <c r="PNZ72" s="394"/>
      <c r="POA72" s="395"/>
      <c r="POB72" s="389"/>
      <c r="POC72" s="390"/>
      <c r="POD72" s="391"/>
      <c r="POE72" s="392"/>
      <c r="POF72" s="393"/>
      <c r="POG72" s="394"/>
      <c r="POH72" s="395"/>
      <c r="POI72" s="389"/>
      <c r="POJ72" s="390"/>
      <c r="POK72" s="391"/>
      <c r="POL72" s="392"/>
      <c r="POM72" s="393"/>
      <c r="PON72" s="394"/>
      <c r="POO72" s="395"/>
      <c r="POP72" s="389"/>
      <c r="POQ72" s="390"/>
      <c r="POR72" s="391"/>
      <c r="POS72" s="392"/>
      <c r="POT72" s="393"/>
      <c r="POU72" s="394"/>
      <c r="POV72" s="395"/>
      <c r="POW72" s="389"/>
      <c r="POX72" s="390"/>
      <c r="POY72" s="391"/>
      <c r="POZ72" s="392"/>
      <c r="PPA72" s="393"/>
      <c r="PPB72" s="394"/>
      <c r="PPC72" s="395"/>
      <c r="PPD72" s="389"/>
      <c r="PPE72" s="390"/>
      <c r="PPF72" s="391"/>
      <c r="PPG72" s="392"/>
      <c r="PPH72" s="393"/>
      <c r="PPI72" s="394"/>
      <c r="PPJ72" s="395"/>
      <c r="PPK72" s="389"/>
      <c r="PPL72" s="390"/>
      <c r="PPM72" s="391"/>
      <c r="PPN72" s="392"/>
      <c r="PPO72" s="393"/>
      <c r="PPP72" s="394"/>
      <c r="PPQ72" s="395"/>
      <c r="PPR72" s="389"/>
      <c r="PPS72" s="390"/>
      <c r="PPT72" s="391"/>
      <c r="PPU72" s="392"/>
      <c r="PPV72" s="393"/>
      <c r="PPW72" s="394"/>
      <c r="PPX72" s="395"/>
      <c r="PPY72" s="389"/>
      <c r="PPZ72" s="390"/>
      <c r="PQA72" s="391"/>
      <c r="PQB72" s="392"/>
      <c r="PQC72" s="393"/>
      <c r="PQD72" s="394"/>
      <c r="PQE72" s="395"/>
      <c r="PQF72" s="389"/>
      <c r="PQG72" s="390"/>
      <c r="PQH72" s="391"/>
      <c r="PQI72" s="392"/>
      <c r="PQJ72" s="393"/>
      <c r="PQK72" s="394"/>
      <c r="PQL72" s="395"/>
      <c r="PQM72" s="389"/>
      <c r="PQN72" s="390"/>
      <c r="PQO72" s="391"/>
      <c r="PQP72" s="392"/>
      <c r="PQQ72" s="393"/>
      <c r="PQR72" s="394"/>
      <c r="PQS72" s="395"/>
      <c r="PQT72" s="389"/>
      <c r="PQU72" s="390"/>
      <c r="PQV72" s="391"/>
      <c r="PQW72" s="392"/>
      <c r="PQX72" s="393"/>
      <c r="PQY72" s="394"/>
      <c r="PQZ72" s="395"/>
      <c r="PRA72" s="389"/>
      <c r="PRB72" s="390"/>
      <c r="PRC72" s="391"/>
      <c r="PRD72" s="392"/>
      <c r="PRE72" s="393"/>
      <c r="PRF72" s="394"/>
      <c r="PRG72" s="395"/>
      <c r="PRH72" s="389"/>
      <c r="PRI72" s="390"/>
      <c r="PRJ72" s="391"/>
      <c r="PRK72" s="392"/>
      <c r="PRL72" s="393"/>
      <c r="PRM72" s="394"/>
      <c r="PRN72" s="395"/>
      <c r="PRO72" s="389"/>
      <c r="PRP72" s="390"/>
      <c r="PRQ72" s="391"/>
      <c r="PRR72" s="392"/>
      <c r="PRS72" s="393"/>
      <c r="PRT72" s="394"/>
      <c r="PRU72" s="395"/>
      <c r="PRV72" s="389"/>
      <c r="PRW72" s="390"/>
      <c r="PRX72" s="391"/>
      <c r="PRY72" s="392"/>
      <c r="PRZ72" s="393"/>
      <c r="PSA72" s="394"/>
      <c r="PSB72" s="395"/>
      <c r="PSC72" s="389"/>
      <c r="PSD72" s="390"/>
      <c r="PSE72" s="391"/>
      <c r="PSF72" s="392"/>
      <c r="PSG72" s="393"/>
      <c r="PSH72" s="394"/>
      <c r="PSI72" s="395"/>
      <c r="PSJ72" s="389"/>
      <c r="PSK72" s="390"/>
      <c r="PSL72" s="391"/>
      <c r="PSM72" s="392"/>
      <c r="PSN72" s="393"/>
      <c r="PSO72" s="394"/>
      <c r="PSP72" s="395"/>
      <c r="PSQ72" s="389"/>
      <c r="PSR72" s="390"/>
      <c r="PSS72" s="391"/>
      <c r="PST72" s="392"/>
      <c r="PSU72" s="393"/>
      <c r="PSV72" s="394"/>
      <c r="PSW72" s="395"/>
      <c r="PSX72" s="389"/>
      <c r="PSY72" s="390"/>
      <c r="PSZ72" s="391"/>
      <c r="PTA72" s="392"/>
      <c r="PTB72" s="393"/>
      <c r="PTC72" s="394"/>
      <c r="PTD72" s="395"/>
      <c r="PTE72" s="389"/>
      <c r="PTF72" s="390"/>
      <c r="PTG72" s="391"/>
      <c r="PTH72" s="392"/>
      <c r="PTI72" s="393"/>
      <c r="PTJ72" s="394"/>
      <c r="PTK72" s="395"/>
      <c r="PTL72" s="389"/>
      <c r="PTM72" s="390"/>
      <c r="PTN72" s="391"/>
      <c r="PTO72" s="392"/>
      <c r="PTP72" s="393"/>
      <c r="PTQ72" s="394"/>
      <c r="PTR72" s="395"/>
      <c r="PTS72" s="389"/>
      <c r="PTT72" s="390"/>
      <c r="PTU72" s="391"/>
      <c r="PTV72" s="392"/>
      <c r="PTW72" s="393"/>
      <c r="PTX72" s="394"/>
      <c r="PTY72" s="395"/>
      <c r="PTZ72" s="389"/>
      <c r="PUA72" s="390"/>
      <c r="PUB72" s="391"/>
      <c r="PUC72" s="392"/>
      <c r="PUD72" s="393"/>
      <c r="PUE72" s="394"/>
      <c r="PUF72" s="395"/>
      <c r="PUG72" s="389"/>
      <c r="PUH72" s="390"/>
      <c r="PUI72" s="391"/>
      <c r="PUJ72" s="392"/>
      <c r="PUK72" s="393"/>
      <c r="PUL72" s="394"/>
      <c r="PUM72" s="395"/>
      <c r="PUN72" s="389"/>
      <c r="PUO72" s="390"/>
      <c r="PUP72" s="391"/>
      <c r="PUQ72" s="392"/>
      <c r="PUR72" s="393"/>
      <c r="PUS72" s="394"/>
      <c r="PUT72" s="395"/>
      <c r="PUU72" s="389"/>
      <c r="PUV72" s="390"/>
      <c r="PUW72" s="391"/>
      <c r="PUX72" s="392"/>
      <c r="PUY72" s="393"/>
      <c r="PUZ72" s="394"/>
      <c r="PVA72" s="395"/>
      <c r="PVB72" s="389"/>
      <c r="PVC72" s="390"/>
      <c r="PVD72" s="391"/>
      <c r="PVE72" s="392"/>
      <c r="PVF72" s="393"/>
      <c r="PVG72" s="394"/>
      <c r="PVH72" s="395"/>
      <c r="PVI72" s="389"/>
      <c r="PVJ72" s="390"/>
      <c r="PVK72" s="391"/>
      <c r="PVL72" s="392"/>
      <c r="PVM72" s="393"/>
      <c r="PVN72" s="394"/>
      <c r="PVO72" s="395"/>
      <c r="PVP72" s="389"/>
      <c r="PVQ72" s="390"/>
      <c r="PVR72" s="391"/>
      <c r="PVS72" s="392"/>
      <c r="PVT72" s="393"/>
      <c r="PVU72" s="394"/>
      <c r="PVV72" s="395"/>
      <c r="PVW72" s="389"/>
      <c r="PVX72" s="390"/>
      <c r="PVY72" s="391"/>
      <c r="PVZ72" s="392"/>
      <c r="PWA72" s="393"/>
      <c r="PWB72" s="394"/>
      <c r="PWC72" s="395"/>
      <c r="PWD72" s="389"/>
      <c r="PWE72" s="390"/>
      <c r="PWF72" s="391"/>
      <c r="PWG72" s="392"/>
      <c r="PWH72" s="393"/>
      <c r="PWI72" s="394"/>
      <c r="PWJ72" s="395"/>
      <c r="PWK72" s="389"/>
      <c r="PWL72" s="390"/>
      <c r="PWM72" s="391"/>
      <c r="PWN72" s="392"/>
      <c r="PWO72" s="393"/>
      <c r="PWP72" s="394"/>
      <c r="PWQ72" s="395"/>
      <c r="PWR72" s="389"/>
      <c r="PWS72" s="390"/>
      <c r="PWT72" s="391"/>
      <c r="PWU72" s="392"/>
      <c r="PWV72" s="393"/>
      <c r="PWW72" s="394"/>
      <c r="PWX72" s="395"/>
      <c r="PWY72" s="389"/>
      <c r="PWZ72" s="390"/>
      <c r="PXA72" s="391"/>
      <c r="PXB72" s="392"/>
      <c r="PXC72" s="393"/>
      <c r="PXD72" s="394"/>
      <c r="PXE72" s="395"/>
      <c r="PXF72" s="389"/>
      <c r="PXG72" s="390"/>
      <c r="PXH72" s="391"/>
      <c r="PXI72" s="392"/>
      <c r="PXJ72" s="393"/>
      <c r="PXK72" s="394"/>
      <c r="PXL72" s="395"/>
      <c r="PXM72" s="389"/>
      <c r="PXN72" s="390"/>
      <c r="PXO72" s="391"/>
      <c r="PXP72" s="392"/>
      <c r="PXQ72" s="393"/>
      <c r="PXR72" s="394"/>
      <c r="PXS72" s="395"/>
      <c r="PXT72" s="389"/>
      <c r="PXU72" s="390"/>
      <c r="PXV72" s="391"/>
      <c r="PXW72" s="392"/>
      <c r="PXX72" s="393"/>
      <c r="PXY72" s="394"/>
      <c r="PXZ72" s="395"/>
      <c r="PYA72" s="389"/>
      <c r="PYB72" s="390"/>
      <c r="PYC72" s="391"/>
      <c r="PYD72" s="392"/>
      <c r="PYE72" s="393"/>
      <c r="PYF72" s="394"/>
      <c r="PYG72" s="395"/>
      <c r="PYH72" s="389"/>
      <c r="PYI72" s="390"/>
      <c r="PYJ72" s="391"/>
      <c r="PYK72" s="392"/>
      <c r="PYL72" s="393"/>
      <c r="PYM72" s="394"/>
      <c r="PYN72" s="395"/>
      <c r="PYO72" s="389"/>
      <c r="PYP72" s="390"/>
      <c r="PYQ72" s="391"/>
      <c r="PYR72" s="392"/>
      <c r="PYS72" s="393"/>
      <c r="PYT72" s="394"/>
      <c r="PYU72" s="395"/>
      <c r="PYV72" s="389"/>
      <c r="PYW72" s="390"/>
      <c r="PYX72" s="391"/>
      <c r="PYY72" s="392"/>
      <c r="PYZ72" s="393"/>
      <c r="PZA72" s="394"/>
      <c r="PZB72" s="395"/>
      <c r="PZC72" s="389"/>
      <c r="PZD72" s="390"/>
      <c r="PZE72" s="391"/>
      <c r="PZF72" s="392"/>
      <c r="PZG72" s="393"/>
      <c r="PZH72" s="394"/>
      <c r="PZI72" s="395"/>
      <c r="PZJ72" s="389"/>
      <c r="PZK72" s="390"/>
      <c r="PZL72" s="391"/>
      <c r="PZM72" s="392"/>
      <c r="PZN72" s="393"/>
      <c r="PZO72" s="394"/>
      <c r="PZP72" s="395"/>
      <c r="PZQ72" s="389"/>
      <c r="PZR72" s="390"/>
      <c r="PZS72" s="391"/>
      <c r="PZT72" s="392"/>
      <c r="PZU72" s="393"/>
      <c r="PZV72" s="394"/>
      <c r="PZW72" s="395"/>
      <c r="PZX72" s="389"/>
      <c r="PZY72" s="390"/>
      <c r="PZZ72" s="391"/>
      <c r="QAA72" s="392"/>
      <c r="QAB72" s="393"/>
      <c r="QAC72" s="394"/>
      <c r="QAD72" s="395"/>
      <c r="QAE72" s="389"/>
      <c r="QAF72" s="390"/>
      <c r="QAG72" s="391"/>
      <c r="QAH72" s="392"/>
      <c r="QAI72" s="393"/>
      <c r="QAJ72" s="394"/>
      <c r="QAK72" s="395"/>
      <c r="QAL72" s="389"/>
      <c r="QAM72" s="390"/>
      <c r="QAN72" s="391"/>
      <c r="QAO72" s="392"/>
      <c r="QAP72" s="393"/>
      <c r="QAQ72" s="394"/>
      <c r="QAR72" s="395"/>
      <c r="QAS72" s="389"/>
      <c r="QAT72" s="390"/>
      <c r="QAU72" s="391"/>
      <c r="QAV72" s="392"/>
      <c r="QAW72" s="393"/>
      <c r="QAX72" s="394"/>
      <c r="QAY72" s="395"/>
      <c r="QAZ72" s="389"/>
      <c r="QBA72" s="390"/>
      <c r="QBB72" s="391"/>
      <c r="QBC72" s="392"/>
      <c r="QBD72" s="393"/>
      <c r="QBE72" s="394"/>
      <c r="QBF72" s="395"/>
      <c r="QBG72" s="389"/>
      <c r="QBH72" s="390"/>
      <c r="QBI72" s="391"/>
      <c r="QBJ72" s="392"/>
      <c r="QBK72" s="393"/>
      <c r="QBL72" s="394"/>
      <c r="QBM72" s="395"/>
      <c r="QBN72" s="389"/>
      <c r="QBO72" s="390"/>
      <c r="QBP72" s="391"/>
      <c r="QBQ72" s="392"/>
      <c r="QBR72" s="393"/>
      <c r="QBS72" s="394"/>
      <c r="QBT72" s="395"/>
      <c r="QBU72" s="389"/>
      <c r="QBV72" s="390"/>
      <c r="QBW72" s="391"/>
      <c r="QBX72" s="392"/>
      <c r="QBY72" s="393"/>
      <c r="QBZ72" s="394"/>
      <c r="QCA72" s="395"/>
      <c r="QCB72" s="389"/>
      <c r="QCC72" s="390"/>
      <c r="QCD72" s="391"/>
      <c r="QCE72" s="392"/>
      <c r="QCF72" s="393"/>
      <c r="QCG72" s="394"/>
      <c r="QCH72" s="395"/>
      <c r="QCI72" s="389"/>
      <c r="QCJ72" s="390"/>
      <c r="QCK72" s="391"/>
      <c r="QCL72" s="392"/>
      <c r="QCM72" s="393"/>
      <c r="QCN72" s="394"/>
      <c r="QCO72" s="395"/>
      <c r="QCP72" s="389"/>
      <c r="QCQ72" s="390"/>
      <c r="QCR72" s="391"/>
      <c r="QCS72" s="392"/>
      <c r="QCT72" s="393"/>
      <c r="QCU72" s="394"/>
      <c r="QCV72" s="395"/>
      <c r="QCW72" s="389"/>
      <c r="QCX72" s="390"/>
      <c r="QCY72" s="391"/>
      <c r="QCZ72" s="392"/>
      <c r="QDA72" s="393"/>
      <c r="QDB72" s="394"/>
      <c r="QDC72" s="395"/>
      <c r="QDD72" s="389"/>
      <c r="QDE72" s="390"/>
      <c r="QDF72" s="391"/>
      <c r="QDG72" s="392"/>
      <c r="QDH72" s="393"/>
      <c r="QDI72" s="394"/>
      <c r="QDJ72" s="395"/>
      <c r="QDK72" s="389"/>
      <c r="QDL72" s="390"/>
      <c r="QDM72" s="391"/>
      <c r="QDN72" s="392"/>
      <c r="QDO72" s="393"/>
      <c r="QDP72" s="394"/>
      <c r="QDQ72" s="395"/>
      <c r="QDR72" s="389"/>
      <c r="QDS72" s="390"/>
      <c r="QDT72" s="391"/>
      <c r="QDU72" s="392"/>
      <c r="QDV72" s="393"/>
      <c r="QDW72" s="394"/>
      <c r="QDX72" s="395"/>
      <c r="QDY72" s="389"/>
      <c r="QDZ72" s="390"/>
      <c r="QEA72" s="391"/>
      <c r="QEB72" s="392"/>
      <c r="QEC72" s="393"/>
      <c r="QED72" s="394"/>
      <c r="QEE72" s="395"/>
      <c r="QEF72" s="389"/>
      <c r="QEG72" s="390"/>
      <c r="QEH72" s="391"/>
      <c r="QEI72" s="392"/>
      <c r="QEJ72" s="393"/>
      <c r="QEK72" s="394"/>
      <c r="QEL72" s="395"/>
      <c r="QEM72" s="389"/>
      <c r="QEN72" s="390"/>
      <c r="QEO72" s="391"/>
      <c r="QEP72" s="392"/>
      <c r="QEQ72" s="393"/>
      <c r="QER72" s="394"/>
      <c r="QES72" s="395"/>
      <c r="QET72" s="389"/>
      <c r="QEU72" s="390"/>
      <c r="QEV72" s="391"/>
      <c r="QEW72" s="392"/>
      <c r="QEX72" s="393"/>
      <c r="QEY72" s="394"/>
      <c r="QEZ72" s="395"/>
      <c r="QFA72" s="389"/>
      <c r="QFB72" s="390"/>
      <c r="QFC72" s="391"/>
      <c r="QFD72" s="392"/>
      <c r="QFE72" s="393"/>
      <c r="QFF72" s="394"/>
      <c r="QFG72" s="395"/>
      <c r="QFH72" s="389"/>
      <c r="QFI72" s="390"/>
      <c r="QFJ72" s="391"/>
      <c r="QFK72" s="392"/>
      <c r="QFL72" s="393"/>
      <c r="QFM72" s="394"/>
      <c r="QFN72" s="395"/>
      <c r="QFO72" s="389"/>
      <c r="QFP72" s="390"/>
      <c r="QFQ72" s="391"/>
      <c r="QFR72" s="392"/>
      <c r="QFS72" s="393"/>
      <c r="QFT72" s="394"/>
      <c r="QFU72" s="395"/>
      <c r="QFV72" s="389"/>
      <c r="QFW72" s="390"/>
      <c r="QFX72" s="391"/>
      <c r="QFY72" s="392"/>
      <c r="QFZ72" s="393"/>
      <c r="QGA72" s="394"/>
      <c r="QGB72" s="395"/>
      <c r="QGC72" s="389"/>
      <c r="QGD72" s="390"/>
      <c r="QGE72" s="391"/>
      <c r="QGF72" s="392"/>
      <c r="QGG72" s="393"/>
      <c r="QGH72" s="394"/>
      <c r="QGI72" s="395"/>
      <c r="QGJ72" s="389"/>
      <c r="QGK72" s="390"/>
      <c r="QGL72" s="391"/>
      <c r="QGM72" s="392"/>
      <c r="QGN72" s="393"/>
      <c r="QGO72" s="394"/>
      <c r="QGP72" s="395"/>
      <c r="QGQ72" s="389"/>
      <c r="QGR72" s="390"/>
      <c r="QGS72" s="391"/>
      <c r="QGT72" s="392"/>
      <c r="QGU72" s="393"/>
      <c r="QGV72" s="394"/>
      <c r="QGW72" s="395"/>
      <c r="QGX72" s="389"/>
      <c r="QGY72" s="390"/>
      <c r="QGZ72" s="391"/>
      <c r="QHA72" s="392"/>
      <c r="QHB72" s="393"/>
      <c r="QHC72" s="394"/>
      <c r="QHD72" s="395"/>
      <c r="QHE72" s="389"/>
      <c r="QHF72" s="390"/>
      <c r="QHG72" s="391"/>
      <c r="QHH72" s="392"/>
      <c r="QHI72" s="393"/>
      <c r="QHJ72" s="394"/>
      <c r="QHK72" s="395"/>
      <c r="QHL72" s="389"/>
      <c r="QHM72" s="390"/>
      <c r="QHN72" s="391"/>
      <c r="QHO72" s="392"/>
      <c r="QHP72" s="393"/>
      <c r="QHQ72" s="394"/>
      <c r="QHR72" s="395"/>
      <c r="QHS72" s="389"/>
      <c r="QHT72" s="390"/>
      <c r="QHU72" s="391"/>
      <c r="QHV72" s="392"/>
      <c r="QHW72" s="393"/>
      <c r="QHX72" s="394"/>
      <c r="QHY72" s="395"/>
      <c r="QHZ72" s="389"/>
      <c r="QIA72" s="390"/>
      <c r="QIB72" s="391"/>
      <c r="QIC72" s="392"/>
      <c r="QID72" s="393"/>
      <c r="QIE72" s="394"/>
      <c r="QIF72" s="395"/>
      <c r="QIG72" s="389"/>
      <c r="QIH72" s="390"/>
      <c r="QII72" s="391"/>
      <c r="QIJ72" s="392"/>
      <c r="QIK72" s="393"/>
      <c r="QIL72" s="394"/>
      <c r="QIM72" s="395"/>
      <c r="QIN72" s="389"/>
      <c r="QIO72" s="390"/>
      <c r="QIP72" s="391"/>
      <c r="QIQ72" s="392"/>
      <c r="QIR72" s="393"/>
      <c r="QIS72" s="394"/>
      <c r="QIT72" s="395"/>
      <c r="QIU72" s="389"/>
      <c r="QIV72" s="390"/>
      <c r="QIW72" s="391"/>
      <c r="QIX72" s="392"/>
      <c r="QIY72" s="393"/>
      <c r="QIZ72" s="394"/>
      <c r="QJA72" s="395"/>
      <c r="QJB72" s="389"/>
      <c r="QJC72" s="390"/>
      <c r="QJD72" s="391"/>
      <c r="QJE72" s="392"/>
      <c r="QJF72" s="393"/>
      <c r="QJG72" s="394"/>
      <c r="QJH72" s="395"/>
      <c r="QJI72" s="389"/>
      <c r="QJJ72" s="390"/>
      <c r="QJK72" s="391"/>
      <c r="QJL72" s="392"/>
      <c r="QJM72" s="393"/>
      <c r="QJN72" s="394"/>
      <c r="QJO72" s="395"/>
      <c r="QJP72" s="389"/>
      <c r="QJQ72" s="390"/>
      <c r="QJR72" s="391"/>
      <c r="QJS72" s="392"/>
      <c r="QJT72" s="393"/>
      <c r="QJU72" s="394"/>
      <c r="QJV72" s="395"/>
      <c r="QJW72" s="389"/>
      <c r="QJX72" s="390"/>
      <c r="QJY72" s="391"/>
      <c r="QJZ72" s="392"/>
      <c r="QKA72" s="393"/>
      <c r="QKB72" s="394"/>
      <c r="QKC72" s="395"/>
      <c r="QKD72" s="389"/>
      <c r="QKE72" s="390"/>
      <c r="QKF72" s="391"/>
      <c r="QKG72" s="392"/>
      <c r="QKH72" s="393"/>
      <c r="QKI72" s="394"/>
      <c r="QKJ72" s="395"/>
      <c r="QKK72" s="389"/>
      <c r="QKL72" s="390"/>
      <c r="QKM72" s="391"/>
      <c r="QKN72" s="392"/>
      <c r="QKO72" s="393"/>
      <c r="QKP72" s="394"/>
      <c r="QKQ72" s="395"/>
      <c r="QKR72" s="389"/>
      <c r="QKS72" s="390"/>
      <c r="QKT72" s="391"/>
      <c r="QKU72" s="392"/>
      <c r="QKV72" s="393"/>
      <c r="QKW72" s="394"/>
      <c r="QKX72" s="395"/>
      <c r="QKY72" s="389"/>
      <c r="QKZ72" s="390"/>
      <c r="QLA72" s="391"/>
      <c r="QLB72" s="392"/>
      <c r="QLC72" s="393"/>
      <c r="QLD72" s="394"/>
      <c r="QLE72" s="395"/>
      <c r="QLF72" s="389"/>
      <c r="QLG72" s="390"/>
      <c r="QLH72" s="391"/>
      <c r="QLI72" s="392"/>
      <c r="QLJ72" s="393"/>
      <c r="QLK72" s="394"/>
      <c r="QLL72" s="395"/>
      <c r="QLM72" s="389"/>
      <c r="QLN72" s="390"/>
      <c r="QLO72" s="391"/>
      <c r="QLP72" s="392"/>
      <c r="QLQ72" s="393"/>
      <c r="QLR72" s="394"/>
      <c r="QLS72" s="395"/>
      <c r="QLT72" s="389"/>
      <c r="QLU72" s="390"/>
      <c r="QLV72" s="391"/>
      <c r="QLW72" s="392"/>
      <c r="QLX72" s="393"/>
      <c r="QLY72" s="394"/>
      <c r="QLZ72" s="395"/>
      <c r="QMA72" s="389"/>
      <c r="QMB72" s="390"/>
      <c r="QMC72" s="391"/>
      <c r="QMD72" s="392"/>
      <c r="QME72" s="393"/>
      <c r="QMF72" s="394"/>
      <c r="QMG72" s="395"/>
      <c r="QMH72" s="389"/>
      <c r="QMI72" s="390"/>
      <c r="QMJ72" s="391"/>
      <c r="QMK72" s="392"/>
      <c r="QML72" s="393"/>
      <c r="QMM72" s="394"/>
      <c r="QMN72" s="395"/>
      <c r="QMO72" s="389"/>
      <c r="QMP72" s="390"/>
      <c r="QMQ72" s="391"/>
      <c r="QMR72" s="392"/>
      <c r="QMS72" s="393"/>
      <c r="QMT72" s="394"/>
      <c r="QMU72" s="395"/>
      <c r="QMV72" s="389"/>
      <c r="QMW72" s="390"/>
      <c r="QMX72" s="391"/>
      <c r="QMY72" s="392"/>
      <c r="QMZ72" s="393"/>
      <c r="QNA72" s="394"/>
      <c r="QNB72" s="395"/>
      <c r="QNC72" s="389"/>
      <c r="QND72" s="390"/>
      <c r="QNE72" s="391"/>
      <c r="QNF72" s="392"/>
      <c r="QNG72" s="393"/>
      <c r="QNH72" s="394"/>
      <c r="QNI72" s="395"/>
      <c r="QNJ72" s="389"/>
      <c r="QNK72" s="390"/>
      <c r="QNL72" s="391"/>
      <c r="QNM72" s="392"/>
      <c r="QNN72" s="393"/>
      <c r="QNO72" s="394"/>
      <c r="QNP72" s="395"/>
      <c r="QNQ72" s="389"/>
      <c r="QNR72" s="390"/>
      <c r="QNS72" s="391"/>
      <c r="QNT72" s="392"/>
      <c r="QNU72" s="393"/>
      <c r="QNV72" s="394"/>
      <c r="QNW72" s="395"/>
      <c r="QNX72" s="389"/>
      <c r="QNY72" s="390"/>
      <c r="QNZ72" s="391"/>
      <c r="QOA72" s="392"/>
      <c r="QOB72" s="393"/>
      <c r="QOC72" s="394"/>
      <c r="QOD72" s="395"/>
      <c r="QOE72" s="389"/>
      <c r="QOF72" s="390"/>
      <c r="QOG72" s="391"/>
      <c r="QOH72" s="392"/>
      <c r="QOI72" s="393"/>
      <c r="QOJ72" s="394"/>
      <c r="QOK72" s="395"/>
      <c r="QOL72" s="389"/>
      <c r="QOM72" s="390"/>
      <c r="QON72" s="391"/>
      <c r="QOO72" s="392"/>
      <c r="QOP72" s="393"/>
      <c r="QOQ72" s="394"/>
      <c r="QOR72" s="395"/>
      <c r="QOS72" s="389"/>
      <c r="QOT72" s="390"/>
      <c r="QOU72" s="391"/>
      <c r="QOV72" s="392"/>
      <c r="QOW72" s="393"/>
      <c r="QOX72" s="394"/>
      <c r="QOY72" s="395"/>
      <c r="QOZ72" s="389"/>
      <c r="QPA72" s="390"/>
      <c r="QPB72" s="391"/>
      <c r="QPC72" s="392"/>
      <c r="QPD72" s="393"/>
      <c r="QPE72" s="394"/>
      <c r="QPF72" s="395"/>
      <c r="QPG72" s="389"/>
      <c r="QPH72" s="390"/>
      <c r="QPI72" s="391"/>
      <c r="QPJ72" s="392"/>
      <c r="QPK72" s="393"/>
      <c r="QPL72" s="394"/>
      <c r="QPM72" s="395"/>
      <c r="QPN72" s="389"/>
      <c r="QPO72" s="390"/>
      <c r="QPP72" s="391"/>
      <c r="QPQ72" s="392"/>
      <c r="QPR72" s="393"/>
      <c r="QPS72" s="394"/>
      <c r="QPT72" s="395"/>
      <c r="QPU72" s="389"/>
      <c r="QPV72" s="390"/>
      <c r="QPW72" s="391"/>
      <c r="QPX72" s="392"/>
      <c r="QPY72" s="393"/>
      <c r="QPZ72" s="394"/>
      <c r="QQA72" s="395"/>
      <c r="QQB72" s="389"/>
      <c r="QQC72" s="390"/>
      <c r="QQD72" s="391"/>
      <c r="QQE72" s="392"/>
      <c r="QQF72" s="393"/>
      <c r="QQG72" s="394"/>
      <c r="QQH72" s="395"/>
      <c r="QQI72" s="389"/>
      <c r="QQJ72" s="390"/>
      <c r="QQK72" s="391"/>
      <c r="QQL72" s="392"/>
      <c r="QQM72" s="393"/>
      <c r="QQN72" s="394"/>
      <c r="QQO72" s="395"/>
      <c r="QQP72" s="389"/>
      <c r="QQQ72" s="390"/>
      <c r="QQR72" s="391"/>
      <c r="QQS72" s="392"/>
      <c r="QQT72" s="393"/>
      <c r="QQU72" s="394"/>
      <c r="QQV72" s="395"/>
      <c r="QQW72" s="389"/>
      <c r="QQX72" s="390"/>
      <c r="QQY72" s="391"/>
      <c r="QQZ72" s="392"/>
      <c r="QRA72" s="393"/>
      <c r="QRB72" s="394"/>
      <c r="QRC72" s="395"/>
      <c r="QRD72" s="389"/>
      <c r="QRE72" s="390"/>
      <c r="QRF72" s="391"/>
      <c r="QRG72" s="392"/>
      <c r="QRH72" s="393"/>
      <c r="QRI72" s="394"/>
      <c r="QRJ72" s="395"/>
      <c r="QRK72" s="389"/>
      <c r="QRL72" s="390"/>
      <c r="QRM72" s="391"/>
      <c r="QRN72" s="392"/>
      <c r="QRO72" s="393"/>
      <c r="QRP72" s="394"/>
      <c r="QRQ72" s="395"/>
      <c r="QRR72" s="389"/>
      <c r="QRS72" s="390"/>
      <c r="QRT72" s="391"/>
      <c r="QRU72" s="392"/>
      <c r="QRV72" s="393"/>
      <c r="QRW72" s="394"/>
      <c r="QRX72" s="395"/>
      <c r="QRY72" s="389"/>
      <c r="QRZ72" s="390"/>
      <c r="QSA72" s="391"/>
      <c r="QSB72" s="392"/>
      <c r="QSC72" s="393"/>
      <c r="QSD72" s="394"/>
      <c r="QSE72" s="395"/>
      <c r="QSF72" s="389"/>
      <c r="QSG72" s="390"/>
      <c r="QSH72" s="391"/>
      <c r="QSI72" s="392"/>
      <c r="QSJ72" s="393"/>
      <c r="QSK72" s="394"/>
      <c r="QSL72" s="395"/>
      <c r="QSM72" s="389"/>
      <c r="QSN72" s="390"/>
      <c r="QSO72" s="391"/>
      <c r="QSP72" s="392"/>
      <c r="QSQ72" s="393"/>
      <c r="QSR72" s="394"/>
      <c r="QSS72" s="395"/>
      <c r="QST72" s="389"/>
      <c r="QSU72" s="390"/>
      <c r="QSV72" s="391"/>
      <c r="QSW72" s="392"/>
      <c r="QSX72" s="393"/>
      <c r="QSY72" s="394"/>
      <c r="QSZ72" s="395"/>
      <c r="QTA72" s="389"/>
      <c r="QTB72" s="390"/>
      <c r="QTC72" s="391"/>
      <c r="QTD72" s="392"/>
      <c r="QTE72" s="393"/>
      <c r="QTF72" s="394"/>
      <c r="QTG72" s="395"/>
      <c r="QTH72" s="389"/>
      <c r="QTI72" s="390"/>
      <c r="QTJ72" s="391"/>
      <c r="QTK72" s="392"/>
      <c r="QTL72" s="393"/>
      <c r="QTM72" s="394"/>
      <c r="QTN72" s="395"/>
      <c r="QTO72" s="389"/>
      <c r="QTP72" s="390"/>
      <c r="QTQ72" s="391"/>
      <c r="QTR72" s="392"/>
      <c r="QTS72" s="393"/>
      <c r="QTT72" s="394"/>
      <c r="QTU72" s="395"/>
      <c r="QTV72" s="389"/>
      <c r="QTW72" s="390"/>
      <c r="QTX72" s="391"/>
      <c r="QTY72" s="392"/>
      <c r="QTZ72" s="393"/>
      <c r="QUA72" s="394"/>
      <c r="QUB72" s="395"/>
      <c r="QUC72" s="389"/>
      <c r="QUD72" s="390"/>
      <c r="QUE72" s="391"/>
      <c r="QUF72" s="392"/>
      <c r="QUG72" s="393"/>
      <c r="QUH72" s="394"/>
      <c r="QUI72" s="395"/>
      <c r="QUJ72" s="389"/>
      <c r="QUK72" s="390"/>
      <c r="QUL72" s="391"/>
      <c r="QUM72" s="392"/>
      <c r="QUN72" s="393"/>
      <c r="QUO72" s="394"/>
      <c r="QUP72" s="395"/>
      <c r="QUQ72" s="389"/>
      <c r="QUR72" s="390"/>
      <c r="QUS72" s="391"/>
      <c r="QUT72" s="392"/>
      <c r="QUU72" s="393"/>
      <c r="QUV72" s="394"/>
      <c r="QUW72" s="395"/>
      <c r="QUX72" s="389"/>
      <c r="QUY72" s="390"/>
      <c r="QUZ72" s="391"/>
      <c r="QVA72" s="392"/>
      <c r="QVB72" s="393"/>
      <c r="QVC72" s="394"/>
      <c r="QVD72" s="395"/>
      <c r="QVE72" s="389"/>
      <c r="QVF72" s="390"/>
      <c r="QVG72" s="391"/>
      <c r="QVH72" s="392"/>
      <c r="QVI72" s="393"/>
      <c r="QVJ72" s="394"/>
      <c r="QVK72" s="395"/>
      <c r="QVL72" s="389"/>
      <c r="QVM72" s="390"/>
      <c r="QVN72" s="391"/>
      <c r="QVO72" s="392"/>
      <c r="QVP72" s="393"/>
      <c r="QVQ72" s="394"/>
      <c r="QVR72" s="395"/>
      <c r="QVS72" s="389"/>
      <c r="QVT72" s="390"/>
      <c r="QVU72" s="391"/>
      <c r="QVV72" s="392"/>
      <c r="QVW72" s="393"/>
      <c r="QVX72" s="394"/>
      <c r="QVY72" s="395"/>
      <c r="QVZ72" s="389"/>
      <c r="QWA72" s="390"/>
      <c r="QWB72" s="391"/>
      <c r="QWC72" s="392"/>
      <c r="QWD72" s="393"/>
      <c r="QWE72" s="394"/>
      <c r="QWF72" s="395"/>
      <c r="QWG72" s="389"/>
      <c r="QWH72" s="390"/>
      <c r="QWI72" s="391"/>
      <c r="QWJ72" s="392"/>
      <c r="QWK72" s="393"/>
      <c r="QWL72" s="394"/>
      <c r="QWM72" s="395"/>
      <c r="QWN72" s="389"/>
      <c r="QWO72" s="390"/>
      <c r="QWP72" s="391"/>
      <c r="QWQ72" s="392"/>
      <c r="QWR72" s="393"/>
      <c r="QWS72" s="394"/>
      <c r="QWT72" s="395"/>
      <c r="QWU72" s="389"/>
      <c r="QWV72" s="390"/>
      <c r="QWW72" s="391"/>
      <c r="QWX72" s="392"/>
      <c r="QWY72" s="393"/>
      <c r="QWZ72" s="394"/>
      <c r="QXA72" s="395"/>
      <c r="QXB72" s="389"/>
      <c r="QXC72" s="390"/>
      <c r="QXD72" s="391"/>
      <c r="QXE72" s="392"/>
      <c r="QXF72" s="393"/>
      <c r="QXG72" s="394"/>
      <c r="QXH72" s="395"/>
      <c r="QXI72" s="389"/>
      <c r="QXJ72" s="390"/>
      <c r="QXK72" s="391"/>
      <c r="QXL72" s="392"/>
      <c r="QXM72" s="393"/>
      <c r="QXN72" s="394"/>
      <c r="QXO72" s="395"/>
      <c r="QXP72" s="389"/>
      <c r="QXQ72" s="390"/>
      <c r="QXR72" s="391"/>
      <c r="QXS72" s="392"/>
      <c r="QXT72" s="393"/>
      <c r="QXU72" s="394"/>
      <c r="QXV72" s="395"/>
      <c r="QXW72" s="389"/>
      <c r="QXX72" s="390"/>
      <c r="QXY72" s="391"/>
      <c r="QXZ72" s="392"/>
      <c r="QYA72" s="393"/>
      <c r="QYB72" s="394"/>
      <c r="QYC72" s="395"/>
      <c r="QYD72" s="389"/>
      <c r="QYE72" s="390"/>
      <c r="QYF72" s="391"/>
      <c r="QYG72" s="392"/>
      <c r="QYH72" s="393"/>
      <c r="QYI72" s="394"/>
      <c r="QYJ72" s="395"/>
      <c r="QYK72" s="389"/>
      <c r="QYL72" s="390"/>
      <c r="QYM72" s="391"/>
      <c r="QYN72" s="392"/>
      <c r="QYO72" s="393"/>
      <c r="QYP72" s="394"/>
      <c r="QYQ72" s="395"/>
      <c r="QYR72" s="389"/>
      <c r="QYS72" s="390"/>
      <c r="QYT72" s="391"/>
      <c r="QYU72" s="392"/>
      <c r="QYV72" s="393"/>
      <c r="QYW72" s="394"/>
      <c r="QYX72" s="395"/>
      <c r="QYY72" s="389"/>
      <c r="QYZ72" s="390"/>
      <c r="QZA72" s="391"/>
      <c r="QZB72" s="392"/>
      <c r="QZC72" s="393"/>
      <c r="QZD72" s="394"/>
      <c r="QZE72" s="395"/>
      <c r="QZF72" s="389"/>
      <c r="QZG72" s="390"/>
      <c r="QZH72" s="391"/>
      <c r="QZI72" s="392"/>
      <c r="QZJ72" s="393"/>
      <c r="QZK72" s="394"/>
      <c r="QZL72" s="395"/>
      <c r="QZM72" s="389"/>
      <c r="QZN72" s="390"/>
      <c r="QZO72" s="391"/>
      <c r="QZP72" s="392"/>
      <c r="QZQ72" s="393"/>
      <c r="QZR72" s="394"/>
      <c r="QZS72" s="395"/>
      <c r="QZT72" s="389"/>
      <c r="QZU72" s="390"/>
      <c r="QZV72" s="391"/>
      <c r="QZW72" s="392"/>
      <c r="QZX72" s="393"/>
      <c r="QZY72" s="394"/>
      <c r="QZZ72" s="395"/>
      <c r="RAA72" s="389"/>
      <c r="RAB72" s="390"/>
      <c r="RAC72" s="391"/>
      <c r="RAD72" s="392"/>
      <c r="RAE72" s="393"/>
      <c r="RAF72" s="394"/>
      <c r="RAG72" s="395"/>
      <c r="RAH72" s="389"/>
      <c r="RAI72" s="390"/>
      <c r="RAJ72" s="391"/>
      <c r="RAK72" s="392"/>
      <c r="RAL72" s="393"/>
      <c r="RAM72" s="394"/>
      <c r="RAN72" s="395"/>
      <c r="RAO72" s="389"/>
      <c r="RAP72" s="390"/>
      <c r="RAQ72" s="391"/>
      <c r="RAR72" s="392"/>
      <c r="RAS72" s="393"/>
      <c r="RAT72" s="394"/>
      <c r="RAU72" s="395"/>
      <c r="RAV72" s="389"/>
      <c r="RAW72" s="390"/>
      <c r="RAX72" s="391"/>
      <c r="RAY72" s="392"/>
      <c r="RAZ72" s="393"/>
      <c r="RBA72" s="394"/>
      <c r="RBB72" s="395"/>
      <c r="RBC72" s="389"/>
      <c r="RBD72" s="390"/>
      <c r="RBE72" s="391"/>
      <c r="RBF72" s="392"/>
      <c r="RBG72" s="393"/>
      <c r="RBH72" s="394"/>
      <c r="RBI72" s="395"/>
      <c r="RBJ72" s="389"/>
      <c r="RBK72" s="390"/>
      <c r="RBL72" s="391"/>
      <c r="RBM72" s="392"/>
      <c r="RBN72" s="393"/>
      <c r="RBO72" s="394"/>
      <c r="RBP72" s="395"/>
      <c r="RBQ72" s="389"/>
      <c r="RBR72" s="390"/>
      <c r="RBS72" s="391"/>
      <c r="RBT72" s="392"/>
      <c r="RBU72" s="393"/>
      <c r="RBV72" s="394"/>
      <c r="RBW72" s="395"/>
      <c r="RBX72" s="389"/>
      <c r="RBY72" s="390"/>
      <c r="RBZ72" s="391"/>
      <c r="RCA72" s="392"/>
      <c r="RCB72" s="393"/>
      <c r="RCC72" s="394"/>
      <c r="RCD72" s="395"/>
      <c r="RCE72" s="389"/>
      <c r="RCF72" s="390"/>
      <c r="RCG72" s="391"/>
      <c r="RCH72" s="392"/>
      <c r="RCI72" s="393"/>
      <c r="RCJ72" s="394"/>
      <c r="RCK72" s="395"/>
      <c r="RCL72" s="389"/>
      <c r="RCM72" s="390"/>
      <c r="RCN72" s="391"/>
      <c r="RCO72" s="392"/>
      <c r="RCP72" s="393"/>
      <c r="RCQ72" s="394"/>
      <c r="RCR72" s="395"/>
      <c r="RCS72" s="389"/>
      <c r="RCT72" s="390"/>
      <c r="RCU72" s="391"/>
      <c r="RCV72" s="392"/>
      <c r="RCW72" s="393"/>
      <c r="RCX72" s="394"/>
      <c r="RCY72" s="395"/>
      <c r="RCZ72" s="389"/>
      <c r="RDA72" s="390"/>
      <c r="RDB72" s="391"/>
      <c r="RDC72" s="392"/>
      <c r="RDD72" s="393"/>
      <c r="RDE72" s="394"/>
      <c r="RDF72" s="395"/>
      <c r="RDG72" s="389"/>
      <c r="RDH72" s="390"/>
      <c r="RDI72" s="391"/>
      <c r="RDJ72" s="392"/>
      <c r="RDK72" s="393"/>
      <c r="RDL72" s="394"/>
      <c r="RDM72" s="395"/>
      <c r="RDN72" s="389"/>
      <c r="RDO72" s="390"/>
      <c r="RDP72" s="391"/>
      <c r="RDQ72" s="392"/>
      <c r="RDR72" s="393"/>
      <c r="RDS72" s="394"/>
      <c r="RDT72" s="395"/>
      <c r="RDU72" s="389"/>
      <c r="RDV72" s="390"/>
      <c r="RDW72" s="391"/>
      <c r="RDX72" s="392"/>
      <c r="RDY72" s="393"/>
      <c r="RDZ72" s="394"/>
      <c r="REA72" s="395"/>
      <c r="REB72" s="389"/>
      <c r="REC72" s="390"/>
      <c r="RED72" s="391"/>
      <c r="REE72" s="392"/>
      <c r="REF72" s="393"/>
      <c r="REG72" s="394"/>
      <c r="REH72" s="395"/>
      <c r="REI72" s="389"/>
      <c r="REJ72" s="390"/>
      <c r="REK72" s="391"/>
      <c r="REL72" s="392"/>
      <c r="REM72" s="393"/>
      <c r="REN72" s="394"/>
      <c r="REO72" s="395"/>
      <c r="REP72" s="389"/>
      <c r="REQ72" s="390"/>
      <c r="RER72" s="391"/>
      <c r="RES72" s="392"/>
      <c r="RET72" s="393"/>
      <c r="REU72" s="394"/>
      <c r="REV72" s="395"/>
      <c r="REW72" s="389"/>
      <c r="REX72" s="390"/>
      <c r="REY72" s="391"/>
      <c r="REZ72" s="392"/>
      <c r="RFA72" s="393"/>
      <c r="RFB72" s="394"/>
      <c r="RFC72" s="395"/>
      <c r="RFD72" s="389"/>
      <c r="RFE72" s="390"/>
      <c r="RFF72" s="391"/>
      <c r="RFG72" s="392"/>
      <c r="RFH72" s="393"/>
      <c r="RFI72" s="394"/>
      <c r="RFJ72" s="395"/>
      <c r="RFK72" s="389"/>
      <c r="RFL72" s="390"/>
      <c r="RFM72" s="391"/>
      <c r="RFN72" s="392"/>
      <c r="RFO72" s="393"/>
      <c r="RFP72" s="394"/>
      <c r="RFQ72" s="395"/>
      <c r="RFR72" s="389"/>
      <c r="RFS72" s="390"/>
      <c r="RFT72" s="391"/>
      <c r="RFU72" s="392"/>
      <c r="RFV72" s="393"/>
      <c r="RFW72" s="394"/>
      <c r="RFX72" s="395"/>
      <c r="RFY72" s="389"/>
      <c r="RFZ72" s="390"/>
      <c r="RGA72" s="391"/>
      <c r="RGB72" s="392"/>
      <c r="RGC72" s="393"/>
      <c r="RGD72" s="394"/>
      <c r="RGE72" s="395"/>
      <c r="RGF72" s="389"/>
      <c r="RGG72" s="390"/>
      <c r="RGH72" s="391"/>
      <c r="RGI72" s="392"/>
      <c r="RGJ72" s="393"/>
      <c r="RGK72" s="394"/>
      <c r="RGL72" s="395"/>
      <c r="RGM72" s="389"/>
      <c r="RGN72" s="390"/>
      <c r="RGO72" s="391"/>
      <c r="RGP72" s="392"/>
      <c r="RGQ72" s="393"/>
      <c r="RGR72" s="394"/>
      <c r="RGS72" s="395"/>
      <c r="RGT72" s="389"/>
      <c r="RGU72" s="390"/>
      <c r="RGV72" s="391"/>
      <c r="RGW72" s="392"/>
      <c r="RGX72" s="393"/>
      <c r="RGY72" s="394"/>
      <c r="RGZ72" s="395"/>
      <c r="RHA72" s="389"/>
      <c r="RHB72" s="390"/>
      <c r="RHC72" s="391"/>
      <c r="RHD72" s="392"/>
      <c r="RHE72" s="393"/>
      <c r="RHF72" s="394"/>
      <c r="RHG72" s="395"/>
      <c r="RHH72" s="389"/>
      <c r="RHI72" s="390"/>
      <c r="RHJ72" s="391"/>
      <c r="RHK72" s="392"/>
      <c r="RHL72" s="393"/>
      <c r="RHM72" s="394"/>
      <c r="RHN72" s="395"/>
      <c r="RHO72" s="389"/>
      <c r="RHP72" s="390"/>
      <c r="RHQ72" s="391"/>
      <c r="RHR72" s="392"/>
      <c r="RHS72" s="393"/>
      <c r="RHT72" s="394"/>
      <c r="RHU72" s="395"/>
      <c r="RHV72" s="389"/>
      <c r="RHW72" s="390"/>
      <c r="RHX72" s="391"/>
      <c r="RHY72" s="392"/>
      <c r="RHZ72" s="393"/>
      <c r="RIA72" s="394"/>
      <c r="RIB72" s="395"/>
      <c r="RIC72" s="389"/>
      <c r="RID72" s="390"/>
      <c r="RIE72" s="391"/>
      <c r="RIF72" s="392"/>
      <c r="RIG72" s="393"/>
      <c r="RIH72" s="394"/>
      <c r="RII72" s="395"/>
      <c r="RIJ72" s="389"/>
      <c r="RIK72" s="390"/>
      <c r="RIL72" s="391"/>
      <c r="RIM72" s="392"/>
      <c r="RIN72" s="393"/>
      <c r="RIO72" s="394"/>
      <c r="RIP72" s="395"/>
      <c r="RIQ72" s="389"/>
      <c r="RIR72" s="390"/>
      <c r="RIS72" s="391"/>
      <c r="RIT72" s="392"/>
      <c r="RIU72" s="393"/>
      <c r="RIV72" s="394"/>
      <c r="RIW72" s="395"/>
      <c r="RIX72" s="389"/>
      <c r="RIY72" s="390"/>
      <c r="RIZ72" s="391"/>
      <c r="RJA72" s="392"/>
      <c r="RJB72" s="393"/>
      <c r="RJC72" s="394"/>
      <c r="RJD72" s="395"/>
      <c r="RJE72" s="389"/>
      <c r="RJF72" s="390"/>
      <c r="RJG72" s="391"/>
      <c r="RJH72" s="392"/>
      <c r="RJI72" s="393"/>
      <c r="RJJ72" s="394"/>
      <c r="RJK72" s="395"/>
      <c r="RJL72" s="389"/>
      <c r="RJM72" s="390"/>
      <c r="RJN72" s="391"/>
      <c r="RJO72" s="392"/>
      <c r="RJP72" s="393"/>
      <c r="RJQ72" s="394"/>
      <c r="RJR72" s="395"/>
      <c r="RJS72" s="389"/>
      <c r="RJT72" s="390"/>
      <c r="RJU72" s="391"/>
      <c r="RJV72" s="392"/>
      <c r="RJW72" s="393"/>
      <c r="RJX72" s="394"/>
      <c r="RJY72" s="395"/>
      <c r="RJZ72" s="389"/>
      <c r="RKA72" s="390"/>
      <c r="RKB72" s="391"/>
      <c r="RKC72" s="392"/>
      <c r="RKD72" s="393"/>
      <c r="RKE72" s="394"/>
      <c r="RKF72" s="395"/>
      <c r="RKG72" s="389"/>
      <c r="RKH72" s="390"/>
      <c r="RKI72" s="391"/>
      <c r="RKJ72" s="392"/>
      <c r="RKK72" s="393"/>
      <c r="RKL72" s="394"/>
      <c r="RKM72" s="395"/>
      <c r="RKN72" s="389"/>
      <c r="RKO72" s="390"/>
      <c r="RKP72" s="391"/>
      <c r="RKQ72" s="392"/>
      <c r="RKR72" s="393"/>
      <c r="RKS72" s="394"/>
      <c r="RKT72" s="395"/>
      <c r="RKU72" s="389"/>
      <c r="RKV72" s="390"/>
      <c r="RKW72" s="391"/>
      <c r="RKX72" s="392"/>
      <c r="RKY72" s="393"/>
      <c r="RKZ72" s="394"/>
      <c r="RLA72" s="395"/>
      <c r="RLB72" s="389"/>
      <c r="RLC72" s="390"/>
      <c r="RLD72" s="391"/>
      <c r="RLE72" s="392"/>
      <c r="RLF72" s="393"/>
      <c r="RLG72" s="394"/>
      <c r="RLH72" s="395"/>
      <c r="RLI72" s="389"/>
      <c r="RLJ72" s="390"/>
      <c r="RLK72" s="391"/>
      <c r="RLL72" s="392"/>
      <c r="RLM72" s="393"/>
      <c r="RLN72" s="394"/>
      <c r="RLO72" s="395"/>
      <c r="RLP72" s="389"/>
      <c r="RLQ72" s="390"/>
      <c r="RLR72" s="391"/>
      <c r="RLS72" s="392"/>
      <c r="RLT72" s="393"/>
      <c r="RLU72" s="394"/>
      <c r="RLV72" s="395"/>
      <c r="RLW72" s="389"/>
      <c r="RLX72" s="390"/>
      <c r="RLY72" s="391"/>
      <c r="RLZ72" s="392"/>
      <c r="RMA72" s="393"/>
      <c r="RMB72" s="394"/>
      <c r="RMC72" s="395"/>
      <c r="RMD72" s="389"/>
      <c r="RME72" s="390"/>
      <c r="RMF72" s="391"/>
      <c r="RMG72" s="392"/>
      <c r="RMH72" s="393"/>
      <c r="RMI72" s="394"/>
      <c r="RMJ72" s="395"/>
      <c r="RMK72" s="389"/>
      <c r="RML72" s="390"/>
      <c r="RMM72" s="391"/>
      <c r="RMN72" s="392"/>
      <c r="RMO72" s="393"/>
      <c r="RMP72" s="394"/>
      <c r="RMQ72" s="395"/>
      <c r="RMR72" s="389"/>
      <c r="RMS72" s="390"/>
      <c r="RMT72" s="391"/>
      <c r="RMU72" s="392"/>
      <c r="RMV72" s="393"/>
      <c r="RMW72" s="394"/>
      <c r="RMX72" s="395"/>
      <c r="RMY72" s="389"/>
      <c r="RMZ72" s="390"/>
      <c r="RNA72" s="391"/>
      <c r="RNB72" s="392"/>
      <c r="RNC72" s="393"/>
      <c r="RND72" s="394"/>
      <c r="RNE72" s="395"/>
      <c r="RNF72" s="389"/>
      <c r="RNG72" s="390"/>
      <c r="RNH72" s="391"/>
      <c r="RNI72" s="392"/>
      <c r="RNJ72" s="393"/>
      <c r="RNK72" s="394"/>
      <c r="RNL72" s="395"/>
      <c r="RNM72" s="389"/>
      <c r="RNN72" s="390"/>
      <c r="RNO72" s="391"/>
      <c r="RNP72" s="392"/>
      <c r="RNQ72" s="393"/>
      <c r="RNR72" s="394"/>
      <c r="RNS72" s="395"/>
      <c r="RNT72" s="389"/>
      <c r="RNU72" s="390"/>
      <c r="RNV72" s="391"/>
      <c r="RNW72" s="392"/>
      <c r="RNX72" s="393"/>
      <c r="RNY72" s="394"/>
      <c r="RNZ72" s="395"/>
      <c r="ROA72" s="389"/>
      <c r="ROB72" s="390"/>
      <c r="ROC72" s="391"/>
      <c r="ROD72" s="392"/>
      <c r="ROE72" s="393"/>
      <c r="ROF72" s="394"/>
      <c r="ROG72" s="395"/>
      <c r="ROH72" s="389"/>
      <c r="ROI72" s="390"/>
      <c r="ROJ72" s="391"/>
      <c r="ROK72" s="392"/>
      <c r="ROL72" s="393"/>
      <c r="ROM72" s="394"/>
      <c r="RON72" s="395"/>
      <c r="ROO72" s="389"/>
      <c r="ROP72" s="390"/>
      <c r="ROQ72" s="391"/>
      <c r="ROR72" s="392"/>
      <c r="ROS72" s="393"/>
      <c r="ROT72" s="394"/>
      <c r="ROU72" s="395"/>
      <c r="ROV72" s="389"/>
      <c r="ROW72" s="390"/>
      <c r="ROX72" s="391"/>
      <c r="ROY72" s="392"/>
      <c r="ROZ72" s="393"/>
      <c r="RPA72" s="394"/>
      <c r="RPB72" s="395"/>
      <c r="RPC72" s="389"/>
      <c r="RPD72" s="390"/>
      <c r="RPE72" s="391"/>
      <c r="RPF72" s="392"/>
      <c r="RPG72" s="393"/>
      <c r="RPH72" s="394"/>
      <c r="RPI72" s="395"/>
      <c r="RPJ72" s="389"/>
      <c r="RPK72" s="390"/>
      <c r="RPL72" s="391"/>
      <c r="RPM72" s="392"/>
      <c r="RPN72" s="393"/>
      <c r="RPO72" s="394"/>
      <c r="RPP72" s="395"/>
      <c r="RPQ72" s="389"/>
      <c r="RPR72" s="390"/>
      <c r="RPS72" s="391"/>
      <c r="RPT72" s="392"/>
      <c r="RPU72" s="393"/>
      <c r="RPV72" s="394"/>
      <c r="RPW72" s="395"/>
      <c r="RPX72" s="389"/>
      <c r="RPY72" s="390"/>
      <c r="RPZ72" s="391"/>
      <c r="RQA72" s="392"/>
      <c r="RQB72" s="393"/>
      <c r="RQC72" s="394"/>
      <c r="RQD72" s="395"/>
      <c r="RQE72" s="389"/>
      <c r="RQF72" s="390"/>
      <c r="RQG72" s="391"/>
      <c r="RQH72" s="392"/>
      <c r="RQI72" s="393"/>
      <c r="RQJ72" s="394"/>
      <c r="RQK72" s="395"/>
      <c r="RQL72" s="389"/>
      <c r="RQM72" s="390"/>
      <c r="RQN72" s="391"/>
      <c r="RQO72" s="392"/>
      <c r="RQP72" s="393"/>
      <c r="RQQ72" s="394"/>
      <c r="RQR72" s="395"/>
      <c r="RQS72" s="389"/>
      <c r="RQT72" s="390"/>
      <c r="RQU72" s="391"/>
      <c r="RQV72" s="392"/>
      <c r="RQW72" s="393"/>
      <c r="RQX72" s="394"/>
      <c r="RQY72" s="395"/>
      <c r="RQZ72" s="389"/>
      <c r="RRA72" s="390"/>
      <c r="RRB72" s="391"/>
      <c r="RRC72" s="392"/>
      <c r="RRD72" s="393"/>
      <c r="RRE72" s="394"/>
      <c r="RRF72" s="395"/>
      <c r="RRG72" s="389"/>
      <c r="RRH72" s="390"/>
      <c r="RRI72" s="391"/>
      <c r="RRJ72" s="392"/>
      <c r="RRK72" s="393"/>
      <c r="RRL72" s="394"/>
      <c r="RRM72" s="395"/>
      <c r="RRN72" s="389"/>
      <c r="RRO72" s="390"/>
      <c r="RRP72" s="391"/>
      <c r="RRQ72" s="392"/>
      <c r="RRR72" s="393"/>
      <c r="RRS72" s="394"/>
      <c r="RRT72" s="395"/>
      <c r="RRU72" s="389"/>
      <c r="RRV72" s="390"/>
      <c r="RRW72" s="391"/>
      <c r="RRX72" s="392"/>
      <c r="RRY72" s="393"/>
      <c r="RRZ72" s="394"/>
      <c r="RSA72" s="395"/>
      <c r="RSB72" s="389"/>
      <c r="RSC72" s="390"/>
      <c r="RSD72" s="391"/>
      <c r="RSE72" s="392"/>
      <c r="RSF72" s="393"/>
      <c r="RSG72" s="394"/>
      <c r="RSH72" s="395"/>
      <c r="RSI72" s="389"/>
      <c r="RSJ72" s="390"/>
      <c r="RSK72" s="391"/>
      <c r="RSL72" s="392"/>
      <c r="RSM72" s="393"/>
      <c r="RSN72" s="394"/>
      <c r="RSO72" s="395"/>
      <c r="RSP72" s="389"/>
      <c r="RSQ72" s="390"/>
      <c r="RSR72" s="391"/>
      <c r="RSS72" s="392"/>
      <c r="RST72" s="393"/>
      <c r="RSU72" s="394"/>
      <c r="RSV72" s="395"/>
      <c r="RSW72" s="389"/>
      <c r="RSX72" s="390"/>
      <c r="RSY72" s="391"/>
      <c r="RSZ72" s="392"/>
      <c r="RTA72" s="393"/>
      <c r="RTB72" s="394"/>
      <c r="RTC72" s="395"/>
      <c r="RTD72" s="389"/>
      <c r="RTE72" s="390"/>
      <c r="RTF72" s="391"/>
      <c r="RTG72" s="392"/>
      <c r="RTH72" s="393"/>
      <c r="RTI72" s="394"/>
      <c r="RTJ72" s="395"/>
      <c r="RTK72" s="389"/>
      <c r="RTL72" s="390"/>
      <c r="RTM72" s="391"/>
      <c r="RTN72" s="392"/>
      <c r="RTO72" s="393"/>
      <c r="RTP72" s="394"/>
      <c r="RTQ72" s="395"/>
      <c r="RTR72" s="389"/>
      <c r="RTS72" s="390"/>
      <c r="RTT72" s="391"/>
      <c r="RTU72" s="392"/>
      <c r="RTV72" s="393"/>
      <c r="RTW72" s="394"/>
      <c r="RTX72" s="395"/>
      <c r="RTY72" s="389"/>
      <c r="RTZ72" s="390"/>
      <c r="RUA72" s="391"/>
      <c r="RUB72" s="392"/>
      <c r="RUC72" s="393"/>
      <c r="RUD72" s="394"/>
      <c r="RUE72" s="395"/>
      <c r="RUF72" s="389"/>
      <c r="RUG72" s="390"/>
      <c r="RUH72" s="391"/>
      <c r="RUI72" s="392"/>
      <c r="RUJ72" s="393"/>
      <c r="RUK72" s="394"/>
      <c r="RUL72" s="395"/>
      <c r="RUM72" s="389"/>
      <c r="RUN72" s="390"/>
      <c r="RUO72" s="391"/>
      <c r="RUP72" s="392"/>
      <c r="RUQ72" s="393"/>
      <c r="RUR72" s="394"/>
      <c r="RUS72" s="395"/>
      <c r="RUT72" s="389"/>
      <c r="RUU72" s="390"/>
      <c r="RUV72" s="391"/>
      <c r="RUW72" s="392"/>
      <c r="RUX72" s="393"/>
      <c r="RUY72" s="394"/>
      <c r="RUZ72" s="395"/>
      <c r="RVA72" s="389"/>
      <c r="RVB72" s="390"/>
      <c r="RVC72" s="391"/>
      <c r="RVD72" s="392"/>
      <c r="RVE72" s="393"/>
      <c r="RVF72" s="394"/>
      <c r="RVG72" s="395"/>
      <c r="RVH72" s="389"/>
      <c r="RVI72" s="390"/>
      <c r="RVJ72" s="391"/>
      <c r="RVK72" s="392"/>
      <c r="RVL72" s="393"/>
      <c r="RVM72" s="394"/>
      <c r="RVN72" s="395"/>
      <c r="RVO72" s="389"/>
      <c r="RVP72" s="390"/>
      <c r="RVQ72" s="391"/>
      <c r="RVR72" s="392"/>
      <c r="RVS72" s="393"/>
      <c r="RVT72" s="394"/>
      <c r="RVU72" s="395"/>
      <c r="RVV72" s="389"/>
      <c r="RVW72" s="390"/>
      <c r="RVX72" s="391"/>
      <c r="RVY72" s="392"/>
      <c r="RVZ72" s="393"/>
      <c r="RWA72" s="394"/>
      <c r="RWB72" s="395"/>
      <c r="RWC72" s="389"/>
      <c r="RWD72" s="390"/>
      <c r="RWE72" s="391"/>
      <c r="RWF72" s="392"/>
      <c r="RWG72" s="393"/>
      <c r="RWH72" s="394"/>
      <c r="RWI72" s="395"/>
      <c r="RWJ72" s="389"/>
      <c r="RWK72" s="390"/>
      <c r="RWL72" s="391"/>
      <c r="RWM72" s="392"/>
      <c r="RWN72" s="393"/>
      <c r="RWO72" s="394"/>
      <c r="RWP72" s="395"/>
      <c r="RWQ72" s="389"/>
      <c r="RWR72" s="390"/>
      <c r="RWS72" s="391"/>
      <c r="RWT72" s="392"/>
      <c r="RWU72" s="393"/>
      <c r="RWV72" s="394"/>
      <c r="RWW72" s="395"/>
      <c r="RWX72" s="389"/>
      <c r="RWY72" s="390"/>
      <c r="RWZ72" s="391"/>
      <c r="RXA72" s="392"/>
      <c r="RXB72" s="393"/>
      <c r="RXC72" s="394"/>
      <c r="RXD72" s="395"/>
      <c r="RXE72" s="389"/>
      <c r="RXF72" s="390"/>
      <c r="RXG72" s="391"/>
      <c r="RXH72" s="392"/>
      <c r="RXI72" s="393"/>
      <c r="RXJ72" s="394"/>
      <c r="RXK72" s="395"/>
      <c r="RXL72" s="389"/>
      <c r="RXM72" s="390"/>
      <c r="RXN72" s="391"/>
      <c r="RXO72" s="392"/>
      <c r="RXP72" s="393"/>
      <c r="RXQ72" s="394"/>
      <c r="RXR72" s="395"/>
      <c r="RXS72" s="389"/>
      <c r="RXT72" s="390"/>
      <c r="RXU72" s="391"/>
      <c r="RXV72" s="392"/>
      <c r="RXW72" s="393"/>
      <c r="RXX72" s="394"/>
      <c r="RXY72" s="395"/>
      <c r="RXZ72" s="389"/>
      <c r="RYA72" s="390"/>
      <c r="RYB72" s="391"/>
      <c r="RYC72" s="392"/>
      <c r="RYD72" s="393"/>
      <c r="RYE72" s="394"/>
      <c r="RYF72" s="395"/>
      <c r="RYG72" s="389"/>
      <c r="RYH72" s="390"/>
      <c r="RYI72" s="391"/>
      <c r="RYJ72" s="392"/>
      <c r="RYK72" s="393"/>
      <c r="RYL72" s="394"/>
      <c r="RYM72" s="395"/>
      <c r="RYN72" s="389"/>
      <c r="RYO72" s="390"/>
      <c r="RYP72" s="391"/>
      <c r="RYQ72" s="392"/>
      <c r="RYR72" s="393"/>
      <c r="RYS72" s="394"/>
      <c r="RYT72" s="395"/>
      <c r="RYU72" s="389"/>
      <c r="RYV72" s="390"/>
      <c r="RYW72" s="391"/>
      <c r="RYX72" s="392"/>
      <c r="RYY72" s="393"/>
      <c r="RYZ72" s="394"/>
      <c r="RZA72" s="395"/>
      <c r="RZB72" s="389"/>
      <c r="RZC72" s="390"/>
      <c r="RZD72" s="391"/>
      <c r="RZE72" s="392"/>
      <c r="RZF72" s="393"/>
      <c r="RZG72" s="394"/>
      <c r="RZH72" s="395"/>
      <c r="RZI72" s="389"/>
      <c r="RZJ72" s="390"/>
      <c r="RZK72" s="391"/>
      <c r="RZL72" s="392"/>
      <c r="RZM72" s="393"/>
      <c r="RZN72" s="394"/>
      <c r="RZO72" s="395"/>
      <c r="RZP72" s="389"/>
      <c r="RZQ72" s="390"/>
      <c r="RZR72" s="391"/>
      <c r="RZS72" s="392"/>
      <c r="RZT72" s="393"/>
      <c r="RZU72" s="394"/>
      <c r="RZV72" s="395"/>
      <c r="RZW72" s="389"/>
      <c r="RZX72" s="390"/>
      <c r="RZY72" s="391"/>
      <c r="RZZ72" s="392"/>
      <c r="SAA72" s="393"/>
      <c r="SAB72" s="394"/>
      <c r="SAC72" s="395"/>
      <c r="SAD72" s="389"/>
      <c r="SAE72" s="390"/>
      <c r="SAF72" s="391"/>
      <c r="SAG72" s="392"/>
      <c r="SAH72" s="393"/>
      <c r="SAI72" s="394"/>
      <c r="SAJ72" s="395"/>
      <c r="SAK72" s="389"/>
      <c r="SAL72" s="390"/>
      <c r="SAM72" s="391"/>
      <c r="SAN72" s="392"/>
      <c r="SAO72" s="393"/>
      <c r="SAP72" s="394"/>
      <c r="SAQ72" s="395"/>
      <c r="SAR72" s="389"/>
      <c r="SAS72" s="390"/>
      <c r="SAT72" s="391"/>
      <c r="SAU72" s="392"/>
      <c r="SAV72" s="393"/>
      <c r="SAW72" s="394"/>
      <c r="SAX72" s="395"/>
      <c r="SAY72" s="389"/>
      <c r="SAZ72" s="390"/>
      <c r="SBA72" s="391"/>
      <c r="SBB72" s="392"/>
      <c r="SBC72" s="393"/>
      <c r="SBD72" s="394"/>
      <c r="SBE72" s="395"/>
      <c r="SBF72" s="389"/>
      <c r="SBG72" s="390"/>
      <c r="SBH72" s="391"/>
      <c r="SBI72" s="392"/>
      <c r="SBJ72" s="393"/>
      <c r="SBK72" s="394"/>
      <c r="SBL72" s="395"/>
      <c r="SBM72" s="389"/>
      <c r="SBN72" s="390"/>
      <c r="SBO72" s="391"/>
      <c r="SBP72" s="392"/>
      <c r="SBQ72" s="393"/>
      <c r="SBR72" s="394"/>
      <c r="SBS72" s="395"/>
      <c r="SBT72" s="389"/>
      <c r="SBU72" s="390"/>
      <c r="SBV72" s="391"/>
      <c r="SBW72" s="392"/>
      <c r="SBX72" s="393"/>
      <c r="SBY72" s="394"/>
      <c r="SBZ72" s="395"/>
      <c r="SCA72" s="389"/>
      <c r="SCB72" s="390"/>
      <c r="SCC72" s="391"/>
      <c r="SCD72" s="392"/>
      <c r="SCE72" s="393"/>
      <c r="SCF72" s="394"/>
      <c r="SCG72" s="395"/>
      <c r="SCH72" s="389"/>
      <c r="SCI72" s="390"/>
      <c r="SCJ72" s="391"/>
      <c r="SCK72" s="392"/>
      <c r="SCL72" s="393"/>
      <c r="SCM72" s="394"/>
      <c r="SCN72" s="395"/>
      <c r="SCO72" s="389"/>
      <c r="SCP72" s="390"/>
      <c r="SCQ72" s="391"/>
      <c r="SCR72" s="392"/>
      <c r="SCS72" s="393"/>
      <c r="SCT72" s="394"/>
      <c r="SCU72" s="395"/>
      <c r="SCV72" s="389"/>
      <c r="SCW72" s="390"/>
      <c r="SCX72" s="391"/>
      <c r="SCY72" s="392"/>
      <c r="SCZ72" s="393"/>
      <c r="SDA72" s="394"/>
      <c r="SDB72" s="395"/>
      <c r="SDC72" s="389"/>
      <c r="SDD72" s="390"/>
      <c r="SDE72" s="391"/>
      <c r="SDF72" s="392"/>
      <c r="SDG72" s="393"/>
      <c r="SDH72" s="394"/>
      <c r="SDI72" s="395"/>
      <c r="SDJ72" s="389"/>
      <c r="SDK72" s="390"/>
      <c r="SDL72" s="391"/>
      <c r="SDM72" s="392"/>
      <c r="SDN72" s="393"/>
      <c r="SDO72" s="394"/>
      <c r="SDP72" s="395"/>
      <c r="SDQ72" s="389"/>
      <c r="SDR72" s="390"/>
      <c r="SDS72" s="391"/>
      <c r="SDT72" s="392"/>
      <c r="SDU72" s="393"/>
      <c r="SDV72" s="394"/>
      <c r="SDW72" s="395"/>
      <c r="SDX72" s="389"/>
      <c r="SDY72" s="390"/>
      <c r="SDZ72" s="391"/>
      <c r="SEA72" s="392"/>
      <c r="SEB72" s="393"/>
      <c r="SEC72" s="394"/>
      <c r="SED72" s="395"/>
      <c r="SEE72" s="389"/>
      <c r="SEF72" s="390"/>
      <c r="SEG72" s="391"/>
      <c r="SEH72" s="392"/>
      <c r="SEI72" s="393"/>
      <c r="SEJ72" s="394"/>
      <c r="SEK72" s="395"/>
      <c r="SEL72" s="389"/>
      <c r="SEM72" s="390"/>
      <c r="SEN72" s="391"/>
      <c r="SEO72" s="392"/>
      <c r="SEP72" s="393"/>
      <c r="SEQ72" s="394"/>
      <c r="SER72" s="395"/>
      <c r="SES72" s="389"/>
      <c r="SET72" s="390"/>
      <c r="SEU72" s="391"/>
      <c r="SEV72" s="392"/>
      <c r="SEW72" s="393"/>
      <c r="SEX72" s="394"/>
      <c r="SEY72" s="395"/>
      <c r="SEZ72" s="389"/>
      <c r="SFA72" s="390"/>
      <c r="SFB72" s="391"/>
      <c r="SFC72" s="392"/>
      <c r="SFD72" s="393"/>
      <c r="SFE72" s="394"/>
      <c r="SFF72" s="395"/>
      <c r="SFG72" s="389"/>
      <c r="SFH72" s="390"/>
      <c r="SFI72" s="391"/>
      <c r="SFJ72" s="392"/>
      <c r="SFK72" s="393"/>
      <c r="SFL72" s="394"/>
      <c r="SFM72" s="395"/>
      <c r="SFN72" s="389"/>
      <c r="SFO72" s="390"/>
      <c r="SFP72" s="391"/>
      <c r="SFQ72" s="392"/>
      <c r="SFR72" s="393"/>
      <c r="SFS72" s="394"/>
      <c r="SFT72" s="395"/>
      <c r="SFU72" s="389"/>
      <c r="SFV72" s="390"/>
      <c r="SFW72" s="391"/>
      <c r="SFX72" s="392"/>
      <c r="SFY72" s="393"/>
      <c r="SFZ72" s="394"/>
      <c r="SGA72" s="395"/>
      <c r="SGB72" s="389"/>
      <c r="SGC72" s="390"/>
      <c r="SGD72" s="391"/>
      <c r="SGE72" s="392"/>
      <c r="SGF72" s="393"/>
      <c r="SGG72" s="394"/>
      <c r="SGH72" s="395"/>
      <c r="SGI72" s="389"/>
      <c r="SGJ72" s="390"/>
      <c r="SGK72" s="391"/>
      <c r="SGL72" s="392"/>
      <c r="SGM72" s="393"/>
      <c r="SGN72" s="394"/>
      <c r="SGO72" s="395"/>
      <c r="SGP72" s="389"/>
      <c r="SGQ72" s="390"/>
      <c r="SGR72" s="391"/>
      <c r="SGS72" s="392"/>
      <c r="SGT72" s="393"/>
      <c r="SGU72" s="394"/>
      <c r="SGV72" s="395"/>
      <c r="SGW72" s="389"/>
      <c r="SGX72" s="390"/>
      <c r="SGY72" s="391"/>
      <c r="SGZ72" s="392"/>
      <c r="SHA72" s="393"/>
      <c r="SHB72" s="394"/>
      <c r="SHC72" s="395"/>
      <c r="SHD72" s="389"/>
      <c r="SHE72" s="390"/>
      <c r="SHF72" s="391"/>
      <c r="SHG72" s="392"/>
      <c r="SHH72" s="393"/>
      <c r="SHI72" s="394"/>
      <c r="SHJ72" s="395"/>
      <c r="SHK72" s="389"/>
      <c r="SHL72" s="390"/>
      <c r="SHM72" s="391"/>
      <c r="SHN72" s="392"/>
      <c r="SHO72" s="393"/>
      <c r="SHP72" s="394"/>
      <c r="SHQ72" s="395"/>
      <c r="SHR72" s="389"/>
      <c r="SHS72" s="390"/>
      <c r="SHT72" s="391"/>
      <c r="SHU72" s="392"/>
      <c r="SHV72" s="393"/>
      <c r="SHW72" s="394"/>
      <c r="SHX72" s="395"/>
      <c r="SHY72" s="389"/>
      <c r="SHZ72" s="390"/>
      <c r="SIA72" s="391"/>
      <c r="SIB72" s="392"/>
      <c r="SIC72" s="393"/>
      <c r="SID72" s="394"/>
      <c r="SIE72" s="395"/>
      <c r="SIF72" s="389"/>
      <c r="SIG72" s="390"/>
      <c r="SIH72" s="391"/>
      <c r="SII72" s="392"/>
      <c r="SIJ72" s="393"/>
      <c r="SIK72" s="394"/>
      <c r="SIL72" s="395"/>
      <c r="SIM72" s="389"/>
      <c r="SIN72" s="390"/>
      <c r="SIO72" s="391"/>
      <c r="SIP72" s="392"/>
      <c r="SIQ72" s="393"/>
      <c r="SIR72" s="394"/>
      <c r="SIS72" s="395"/>
      <c r="SIT72" s="389"/>
      <c r="SIU72" s="390"/>
      <c r="SIV72" s="391"/>
      <c r="SIW72" s="392"/>
      <c r="SIX72" s="393"/>
      <c r="SIY72" s="394"/>
      <c r="SIZ72" s="395"/>
      <c r="SJA72" s="389"/>
      <c r="SJB72" s="390"/>
      <c r="SJC72" s="391"/>
      <c r="SJD72" s="392"/>
      <c r="SJE72" s="393"/>
      <c r="SJF72" s="394"/>
      <c r="SJG72" s="395"/>
      <c r="SJH72" s="389"/>
      <c r="SJI72" s="390"/>
      <c r="SJJ72" s="391"/>
      <c r="SJK72" s="392"/>
      <c r="SJL72" s="393"/>
      <c r="SJM72" s="394"/>
      <c r="SJN72" s="395"/>
      <c r="SJO72" s="389"/>
      <c r="SJP72" s="390"/>
      <c r="SJQ72" s="391"/>
      <c r="SJR72" s="392"/>
      <c r="SJS72" s="393"/>
      <c r="SJT72" s="394"/>
      <c r="SJU72" s="395"/>
      <c r="SJV72" s="389"/>
      <c r="SJW72" s="390"/>
      <c r="SJX72" s="391"/>
      <c r="SJY72" s="392"/>
      <c r="SJZ72" s="393"/>
      <c r="SKA72" s="394"/>
      <c r="SKB72" s="395"/>
      <c r="SKC72" s="389"/>
      <c r="SKD72" s="390"/>
      <c r="SKE72" s="391"/>
      <c r="SKF72" s="392"/>
      <c r="SKG72" s="393"/>
      <c r="SKH72" s="394"/>
      <c r="SKI72" s="395"/>
      <c r="SKJ72" s="389"/>
      <c r="SKK72" s="390"/>
      <c r="SKL72" s="391"/>
      <c r="SKM72" s="392"/>
      <c r="SKN72" s="393"/>
      <c r="SKO72" s="394"/>
      <c r="SKP72" s="395"/>
      <c r="SKQ72" s="389"/>
      <c r="SKR72" s="390"/>
      <c r="SKS72" s="391"/>
      <c r="SKT72" s="392"/>
      <c r="SKU72" s="393"/>
      <c r="SKV72" s="394"/>
      <c r="SKW72" s="395"/>
      <c r="SKX72" s="389"/>
      <c r="SKY72" s="390"/>
      <c r="SKZ72" s="391"/>
      <c r="SLA72" s="392"/>
      <c r="SLB72" s="393"/>
      <c r="SLC72" s="394"/>
      <c r="SLD72" s="395"/>
      <c r="SLE72" s="389"/>
      <c r="SLF72" s="390"/>
      <c r="SLG72" s="391"/>
      <c r="SLH72" s="392"/>
      <c r="SLI72" s="393"/>
      <c r="SLJ72" s="394"/>
      <c r="SLK72" s="395"/>
      <c r="SLL72" s="389"/>
      <c r="SLM72" s="390"/>
      <c r="SLN72" s="391"/>
      <c r="SLO72" s="392"/>
      <c r="SLP72" s="393"/>
      <c r="SLQ72" s="394"/>
      <c r="SLR72" s="395"/>
      <c r="SLS72" s="389"/>
      <c r="SLT72" s="390"/>
      <c r="SLU72" s="391"/>
      <c r="SLV72" s="392"/>
      <c r="SLW72" s="393"/>
      <c r="SLX72" s="394"/>
      <c r="SLY72" s="395"/>
      <c r="SLZ72" s="389"/>
      <c r="SMA72" s="390"/>
      <c r="SMB72" s="391"/>
      <c r="SMC72" s="392"/>
      <c r="SMD72" s="393"/>
      <c r="SME72" s="394"/>
      <c r="SMF72" s="395"/>
      <c r="SMG72" s="389"/>
      <c r="SMH72" s="390"/>
      <c r="SMI72" s="391"/>
      <c r="SMJ72" s="392"/>
      <c r="SMK72" s="393"/>
      <c r="SML72" s="394"/>
      <c r="SMM72" s="395"/>
      <c r="SMN72" s="389"/>
      <c r="SMO72" s="390"/>
      <c r="SMP72" s="391"/>
      <c r="SMQ72" s="392"/>
      <c r="SMR72" s="393"/>
      <c r="SMS72" s="394"/>
      <c r="SMT72" s="395"/>
      <c r="SMU72" s="389"/>
      <c r="SMV72" s="390"/>
      <c r="SMW72" s="391"/>
      <c r="SMX72" s="392"/>
      <c r="SMY72" s="393"/>
      <c r="SMZ72" s="394"/>
      <c r="SNA72" s="395"/>
      <c r="SNB72" s="389"/>
      <c r="SNC72" s="390"/>
      <c r="SND72" s="391"/>
      <c r="SNE72" s="392"/>
      <c r="SNF72" s="393"/>
      <c r="SNG72" s="394"/>
      <c r="SNH72" s="395"/>
      <c r="SNI72" s="389"/>
      <c r="SNJ72" s="390"/>
      <c r="SNK72" s="391"/>
      <c r="SNL72" s="392"/>
      <c r="SNM72" s="393"/>
      <c r="SNN72" s="394"/>
      <c r="SNO72" s="395"/>
      <c r="SNP72" s="389"/>
      <c r="SNQ72" s="390"/>
      <c r="SNR72" s="391"/>
      <c r="SNS72" s="392"/>
      <c r="SNT72" s="393"/>
      <c r="SNU72" s="394"/>
      <c r="SNV72" s="395"/>
      <c r="SNW72" s="389"/>
      <c r="SNX72" s="390"/>
      <c r="SNY72" s="391"/>
      <c r="SNZ72" s="392"/>
      <c r="SOA72" s="393"/>
      <c r="SOB72" s="394"/>
      <c r="SOC72" s="395"/>
      <c r="SOD72" s="389"/>
      <c r="SOE72" s="390"/>
      <c r="SOF72" s="391"/>
      <c r="SOG72" s="392"/>
      <c r="SOH72" s="393"/>
      <c r="SOI72" s="394"/>
      <c r="SOJ72" s="395"/>
      <c r="SOK72" s="389"/>
      <c r="SOL72" s="390"/>
      <c r="SOM72" s="391"/>
      <c r="SON72" s="392"/>
      <c r="SOO72" s="393"/>
      <c r="SOP72" s="394"/>
      <c r="SOQ72" s="395"/>
      <c r="SOR72" s="389"/>
      <c r="SOS72" s="390"/>
      <c r="SOT72" s="391"/>
      <c r="SOU72" s="392"/>
      <c r="SOV72" s="393"/>
      <c r="SOW72" s="394"/>
      <c r="SOX72" s="395"/>
      <c r="SOY72" s="389"/>
      <c r="SOZ72" s="390"/>
      <c r="SPA72" s="391"/>
      <c r="SPB72" s="392"/>
      <c r="SPC72" s="393"/>
      <c r="SPD72" s="394"/>
      <c r="SPE72" s="395"/>
      <c r="SPF72" s="389"/>
      <c r="SPG72" s="390"/>
      <c r="SPH72" s="391"/>
      <c r="SPI72" s="392"/>
      <c r="SPJ72" s="393"/>
      <c r="SPK72" s="394"/>
      <c r="SPL72" s="395"/>
      <c r="SPM72" s="389"/>
      <c r="SPN72" s="390"/>
      <c r="SPO72" s="391"/>
      <c r="SPP72" s="392"/>
      <c r="SPQ72" s="393"/>
      <c r="SPR72" s="394"/>
      <c r="SPS72" s="395"/>
      <c r="SPT72" s="389"/>
      <c r="SPU72" s="390"/>
      <c r="SPV72" s="391"/>
      <c r="SPW72" s="392"/>
      <c r="SPX72" s="393"/>
      <c r="SPY72" s="394"/>
      <c r="SPZ72" s="395"/>
      <c r="SQA72" s="389"/>
      <c r="SQB72" s="390"/>
      <c r="SQC72" s="391"/>
      <c r="SQD72" s="392"/>
      <c r="SQE72" s="393"/>
      <c r="SQF72" s="394"/>
      <c r="SQG72" s="395"/>
      <c r="SQH72" s="389"/>
      <c r="SQI72" s="390"/>
      <c r="SQJ72" s="391"/>
      <c r="SQK72" s="392"/>
      <c r="SQL72" s="393"/>
      <c r="SQM72" s="394"/>
      <c r="SQN72" s="395"/>
      <c r="SQO72" s="389"/>
      <c r="SQP72" s="390"/>
      <c r="SQQ72" s="391"/>
      <c r="SQR72" s="392"/>
      <c r="SQS72" s="393"/>
      <c r="SQT72" s="394"/>
      <c r="SQU72" s="395"/>
      <c r="SQV72" s="389"/>
      <c r="SQW72" s="390"/>
      <c r="SQX72" s="391"/>
      <c r="SQY72" s="392"/>
      <c r="SQZ72" s="393"/>
      <c r="SRA72" s="394"/>
      <c r="SRB72" s="395"/>
      <c r="SRC72" s="389"/>
      <c r="SRD72" s="390"/>
      <c r="SRE72" s="391"/>
      <c r="SRF72" s="392"/>
      <c r="SRG72" s="393"/>
      <c r="SRH72" s="394"/>
      <c r="SRI72" s="395"/>
      <c r="SRJ72" s="389"/>
      <c r="SRK72" s="390"/>
      <c r="SRL72" s="391"/>
      <c r="SRM72" s="392"/>
      <c r="SRN72" s="393"/>
      <c r="SRO72" s="394"/>
      <c r="SRP72" s="395"/>
      <c r="SRQ72" s="389"/>
      <c r="SRR72" s="390"/>
      <c r="SRS72" s="391"/>
      <c r="SRT72" s="392"/>
      <c r="SRU72" s="393"/>
      <c r="SRV72" s="394"/>
      <c r="SRW72" s="395"/>
      <c r="SRX72" s="389"/>
      <c r="SRY72" s="390"/>
      <c r="SRZ72" s="391"/>
      <c r="SSA72" s="392"/>
      <c r="SSB72" s="393"/>
      <c r="SSC72" s="394"/>
      <c r="SSD72" s="395"/>
      <c r="SSE72" s="389"/>
      <c r="SSF72" s="390"/>
      <c r="SSG72" s="391"/>
      <c r="SSH72" s="392"/>
      <c r="SSI72" s="393"/>
      <c r="SSJ72" s="394"/>
      <c r="SSK72" s="395"/>
      <c r="SSL72" s="389"/>
      <c r="SSM72" s="390"/>
      <c r="SSN72" s="391"/>
      <c r="SSO72" s="392"/>
      <c r="SSP72" s="393"/>
      <c r="SSQ72" s="394"/>
      <c r="SSR72" s="395"/>
      <c r="SSS72" s="389"/>
      <c r="SST72" s="390"/>
      <c r="SSU72" s="391"/>
      <c r="SSV72" s="392"/>
      <c r="SSW72" s="393"/>
      <c r="SSX72" s="394"/>
      <c r="SSY72" s="395"/>
      <c r="SSZ72" s="389"/>
      <c r="STA72" s="390"/>
      <c r="STB72" s="391"/>
      <c r="STC72" s="392"/>
      <c r="STD72" s="393"/>
      <c r="STE72" s="394"/>
      <c r="STF72" s="395"/>
      <c r="STG72" s="389"/>
      <c r="STH72" s="390"/>
      <c r="STI72" s="391"/>
      <c r="STJ72" s="392"/>
      <c r="STK72" s="393"/>
      <c r="STL72" s="394"/>
      <c r="STM72" s="395"/>
      <c r="STN72" s="389"/>
      <c r="STO72" s="390"/>
      <c r="STP72" s="391"/>
      <c r="STQ72" s="392"/>
      <c r="STR72" s="393"/>
      <c r="STS72" s="394"/>
      <c r="STT72" s="395"/>
      <c r="STU72" s="389"/>
      <c r="STV72" s="390"/>
      <c r="STW72" s="391"/>
      <c r="STX72" s="392"/>
      <c r="STY72" s="393"/>
      <c r="STZ72" s="394"/>
      <c r="SUA72" s="395"/>
      <c r="SUB72" s="389"/>
      <c r="SUC72" s="390"/>
      <c r="SUD72" s="391"/>
      <c r="SUE72" s="392"/>
      <c r="SUF72" s="393"/>
      <c r="SUG72" s="394"/>
      <c r="SUH72" s="395"/>
      <c r="SUI72" s="389"/>
      <c r="SUJ72" s="390"/>
      <c r="SUK72" s="391"/>
      <c r="SUL72" s="392"/>
      <c r="SUM72" s="393"/>
      <c r="SUN72" s="394"/>
      <c r="SUO72" s="395"/>
      <c r="SUP72" s="389"/>
      <c r="SUQ72" s="390"/>
      <c r="SUR72" s="391"/>
      <c r="SUS72" s="392"/>
      <c r="SUT72" s="393"/>
      <c r="SUU72" s="394"/>
      <c r="SUV72" s="395"/>
      <c r="SUW72" s="389"/>
      <c r="SUX72" s="390"/>
      <c r="SUY72" s="391"/>
      <c r="SUZ72" s="392"/>
      <c r="SVA72" s="393"/>
      <c r="SVB72" s="394"/>
      <c r="SVC72" s="395"/>
      <c r="SVD72" s="389"/>
      <c r="SVE72" s="390"/>
      <c r="SVF72" s="391"/>
      <c r="SVG72" s="392"/>
      <c r="SVH72" s="393"/>
      <c r="SVI72" s="394"/>
      <c r="SVJ72" s="395"/>
      <c r="SVK72" s="389"/>
      <c r="SVL72" s="390"/>
      <c r="SVM72" s="391"/>
      <c r="SVN72" s="392"/>
      <c r="SVO72" s="393"/>
      <c r="SVP72" s="394"/>
      <c r="SVQ72" s="395"/>
      <c r="SVR72" s="389"/>
      <c r="SVS72" s="390"/>
      <c r="SVT72" s="391"/>
      <c r="SVU72" s="392"/>
      <c r="SVV72" s="393"/>
      <c r="SVW72" s="394"/>
      <c r="SVX72" s="395"/>
      <c r="SVY72" s="389"/>
      <c r="SVZ72" s="390"/>
      <c r="SWA72" s="391"/>
      <c r="SWB72" s="392"/>
      <c r="SWC72" s="393"/>
      <c r="SWD72" s="394"/>
      <c r="SWE72" s="395"/>
      <c r="SWF72" s="389"/>
      <c r="SWG72" s="390"/>
      <c r="SWH72" s="391"/>
      <c r="SWI72" s="392"/>
      <c r="SWJ72" s="393"/>
      <c r="SWK72" s="394"/>
      <c r="SWL72" s="395"/>
      <c r="SWM72" s="389"/>
      <c r="SWN72" s="390"/>
      <c r="SWO72" s="391"/>
      <c r="SWP72" s="392"/>
      <c r="SWQ72" s="393"/>
      <c r="SWR72" s="394"/>
      <c r="SWS72" s="395"/>
      <c r="SWT72" s="389"/>
      <c r="SWU72" s="390"/>
      <c r="SWV72" s="391"/>
      <c r="SWW72" s="392"/>
      <c r="SWX72" s="393"/>
      <c r="SWY72" s="394"/>
      <c r="SWZ72" s="395"/>
      <c r="SXA72" s="389"/>
      <c r="SXB72" s="390"/>
      <c r="SXC72" s="391"/>
      <c r="SXD72" s="392"/>
      <c r="SXE72" s="393"/>
      <c r="SXF72" s="394"/>
      <c r="SXG72" s="395"/>
      <c r="SXH72" s="389"/>
      <c r="SXI72" s="390"/>
      <c r="SXJ72" s="391"/>
      <c r="SXK72" s="392"/>
      <c r="SXL72" s="393"/>
      <c r="SXM72" s="394"/>
      <c r="SXN72" s="395"/>
      <c r="SXO72" s="389"/>
      <c r="SXP72" s="390"/>
      <c r="SXQ72" s="391"/>
      <c r="SXR72" s="392"/>
      <c r="SXS72" s="393"/>
      <c r="SXT72" s="394"/>
      <c r="SXU72" s="395"/>
      <c r="SXV72" s="389"/>
      <c r="SXW72" s="390"/>
      <c r="SXX72" s="391"/>
      <c r="SXY72" s="392"/>
      <c r="SXZ72" s="393"/>
      <c r="SYA72" s="394"/>
      <c r="SYB72" s="395"/>
      <c r="SYC72" s="389"/>
      <c r="SYD72" s="390"/>
      <c r="SYE72" s="391"/>
      <c r="SYF72" s="392"/>
      <c r="SYG72" s="393"/>
      <c r="SYH72" s="394"/>
      <c r="SYI72" s="395"/>
      <c r="SYJ72" s="389"/>
      <c r="SYK72" s="390"/>
      <c r="SYL72" s="391"/>
      <c r="SYM72" s="392"/>
      <c r="SYN72" s="393"/>
      <c r="SYO72" s="394"/>
      <c r="SYP72" s="395"/>
      <c r="SYQ72" s="389"/>
      <c r="SYR72" s="390"/>
      <c r="SYS72" s="391"/>
      <c r="SYT72" s="392"/>
      <c r="SYU72" s="393"/>
      <c r="SYV72" s="394"/>
      <c r="SYW72" s="395"/>
      <c r="SYX72" s="389"/>
      <c r="SYY72" s="390"/>
      <c r="SYZ72" s="391"/>
      <c r="SZA72" s="392"/>
      <c r="SZB72" s="393"/>
      <c r="SZC72" s="394"/>
      <c r="SZD72" s="395"/>
      <c r="SZE72" s="389"/>
      <c r="SZF72" s="390"/>
      <c r="SZG72" s="391"/>
      <c r="SZH72" s="392"/>
      <c r="SZI72" s="393"/>
      <c r="SZJ72" s="394"/>
      <c r="SZK72" s="395"/>
      <c r="SZL72" s="389"/>
      <c r="SZM72" s="390"/>
      <c r="SZN72" s="391"/>
      <c r="SZO72" s="392"/>
      <c r="SZP72" s="393"/>
      <c r="SZQ72" s="394"/>
      <c r="SZR72" s="395"/>
      <c r="SZS72" s="389"/>
      <c r="SZT72" s="390"/>
      <c r="SZU72" s="391"/>
      <c r="SZV72" s="392"/>
      <c r="SZW72" s="393"/>
      <c r="SZX72" s="394"/>
      <c r="SZY72" s="395"/>
      <c r="SZZ72" s="389"/>
      <c r="TAA72" s="390"/>
      <c r="TAB72" s="391"/>
      <c r="TAC72" s="392"/>
      <c r="TAD72" s="393"/>
      <c r="TAE72" s="394"/>
      <c r="TAF72" s="395"/>
      <c r="TAG72" s="389"/>
      <c r="TAH72" s="390"/>
      <c r="TAI72" s="391"/>
      <c r="TAJ72" s="392"/>
      <c r="TAK72" s="393"/>
      <c r="TAL72" s="394"/>
      <c r="TAM72" s="395"/>
      <c r="TAN72" s="389"/>
      <c r="TAO72" s="390"/>
      <c r="TAP72" s="391"/>
      <c r="TAQ72" s="392"/>
      <c r="TAR72" s="393"/>
      <c r="TAS72" s="394"/>
      <c r="TAT72" s="395"/>
      <c r="TAU72" s="389"/>
      <c r="TAV72" s="390"/>
      <c r="TAW72" s="391"/>
      <c r="TAX72" s="392"/>
      <c r="TAY72" s="393"/>
      <c r="TAZ72" s="394"/>
      <c r="TBA72" s="395"/>
      <c r="TBB72" s="389"/>
      <c r="TBC72" s="390"/>
      <c r="TBD72" s="391"/>
      <c r="TBE72" s="392"/>
      <c r="TBF72" s="393"/>
      <c r="TBG72" s="394"/>
      <c r="TBH72" s="395"/>
      <c r="TBI72" s="389"/>
      <c r="TBJ72" s="390"/>
      <c r="TBK72" s="391"/>
      <c r="TBL72" s="392"/>
      <c r="TBM72" s="393"/>
      <c r="TBN72" s="394"/>
      <c r="TBO72" s="395"/>
      <c r="TBP72" s="389"/>
      <c r="TBQ72" s="390"/>
      <c r="TBR72" s="391"/>
      <c r="TBS72" s="392"/>
      <c r="TBT72" s="393"/>
      <c r="TBU72" s="394"/>
      <c r="TBV72" s="395"/>
      <c r="TBW72" s="389"/>
      <c r="TBX72" s="390"/>
      <c r="TBY72" s="391"/>
      <c r="TBZ72" s="392"/>
      <c r="TCA72" s="393"/>
      <c r="TCB72" s="394"/>
      <c r="TCC72" s="395"/>
      <c r="TCD72" s="389"/>
      <c r="TCE72" s="390"/>
      <c r="TCF72" s="391"/>
      <c r="TCG72" s="392"/>
      <c r="TCH72" s="393"/>
      <c r="TCI72" s="394"/>
      <c r="TCJ72" s="395"/>
      <c r="TCK72" s="389"/>
      <c r="TCL72" s="390"/>
      <c r="TCM72" s="391"/>
      <c r="TCN72" s="392"/>
      <c r="TCO72" s="393"/>
      <c r="TCP72" s="394"/>
      <c r="TCQ72" s="395"/>
      <c r="TCR72" s="389"/>
      <c r="TCS72" s="390"/>
      <c r="TCT72" s="391"/>
      <c r="TCU72" s="392"/>
      <c r="TCV72" s="393"/>
      <c r="TCW72" s="394"/>
      <c r="TCX72" s="395"/>
      <c r="TCY72" s="389"/>
      <c r="TCZ72" s="390"/>
      <c r="TDA72" s="391"/>
      <c r="TDB72" s="392"/>
      <c r="TDC72" s="393"/>
      <c r="TDD72" s="394"/>
      <c r="TDE72" s="395"/>
      <c r="TDF72" s="389"/>
      <c r="TDG72" s="390"/>
      <c r="TDH72" s="391"/>
      <c r="TDI72" s="392"/>
      <c r="TDJ72" s="393"/>
      <c r="TDK72" s="394"/>
      <c r="TDL72" s="395"/>
      <c r="TDM72" s="389"/>
      <c r="TDN72" s="390"/>
      <c r="TDO72" s="391"/>
      <c r="TDP72" s="392"/>
      <c r="TDQ72" s="393"/>
      <c r="TDR72" s="394"/>
      <c r="TDS72" s="395"/>
      <c r="TDT72" s="389"/>
      <c r="TDU72" s="390"/>
      <c r="TDV72" s="391"/>
      <c r="TDW72" s="392"/>
      <c r="TDX72" s="393"/>
      <c r="TDY72" s="394"/>
      <c r="TDZ72" s="395"/>
      <c r="TEA72" s="389"/>
      <c r="TEB72" s="390"/>
      <c r="TEC72" s="391"/>
      <c r="TED72" s="392"/>
      <c r="TEE72" s="393"/>
      <c r="TEF72" s="394"/>
      <c r="TEG72" s="395"/>
      <c r="TEH72" s="389"/>
      <c r="TEI72" s="390"/>
      <c r="TEJ72" s="391"/>
      <c r="TEK72" s="392"/>
      <c r="TEL72" s="393"/>
      <c r="TEM72" s="394"/>
      <c r="TEN72" s="395"/>
      <c r="TEO72" s="389"/>
      <c r="TEP72" s="390"/>
      <c r="TEQ72" s="391"/>
      <c r="TER72" s="392"/>
      <c r="TES72" s="393"/>
      <c r="TET72" s="394"/>
      <c r="TEU72" s="395"/>
      <c r="TEV72" s="389"/>
      <c r="TEW72" s="390"/>
      <c r="TEX72" s="391"/>
      <c r="TEY72" s="392"/>
      <c r="TEZ72" s="393"/>
      <c r="TFA72" s="394"/>
      <c r="TFB72" s="395"/>
      <c r="TFC72" s="389"/>
      <c r="TFD72" s="390"/>
      <c r="TFE72" s="391"/>
      <c r="TFF72" s="392"/>
      <c r="TFG72" s="393"/>
      <c r="TFH72" s="394"/>
      <c r="TFI72" s="395"/>
      <c r="TFJ72" s="389"/>
      <c r="TFK72" s="390"/>
      <c r="TFL72" s="391"/>
      <c r="TFM72" s="392"/>
      <c r="TFN72" s="393"/>
      <c r="TFO72" s="394"/>
      <c r="TFP72" s="395"/>
      <c r="TFQ72" s="389"/>
      <c r="TFR72" s="390"/>
      <c r="TFS72" s="391"/>
      <c r="TFT72" s="392"/>
      <c r="TFU72" s="393"/>
      <c r="TFV72" s="394"/>
      <c r="TFW72" s="395"/>
      <c r="TFX72" s="389"/>
      <c r="TFY72" s="390"/>
      <c r="TFZ72" s="391"/>
      <c r="TGA72" s="392"/>
      <c r="TGB72" s="393"/>
      <c r="TGC72" s="394"/>
      <c r="TGD72" s="395"/>
      <c r="TGE72" s="389"/>
      <c r="TGF72" s="390"/>
      <c r="TGG72" s="391"/>
      <c r="TGH72" s="392"/>
      <c r="TGI72" s="393"/>
      <c r="TGJ72" s="394"/>
      <c r="TGK72" s="395"/>
      <c r="TGL72" s="389"/>
      <c r="TGM72" s="390"/>
      <c r="TGN72" s="391"/>
      <c r="TGO72" s="392"/>
      <c r="TGP72" s="393"/>
      <c r="TGQ72" s="394"/>
      <c r="TGR72" s="395"/>
      <c r="TGS72" s="389"/>
      <c r="TGT72" s="390"/>
      <c r="TGU72" s="391"/>
      <c r="TGV72" s="392"/>
      <c r="TGW72" s="393"/>
      <c r="TGX72" s="394"/>
      <c r="TGY72" s="395"/>
      <c r="TGZ72" s="389"/>
      <c r="THA72" s="390"/>
      <c r="THB72" s="391"/>
      <c r="THC72" s="392"/>
      <c r="THD72" s="393"/>
      <c r="THE72" s="394"/>
      <c r="THF72" s="395"/>
      <c r="THG72" s="389"/>
      <c r="THH72" s="390"/>
      <c r="THI72" s="391"/>
      <c r="THJ72" s="392"/>
      <c r="THK72" s="393"/>
      <c r="THL72" s="394"/>
      <c r="THM72" s="395"/>
      <c r="THN72" s="389"/>
      <c r="THO72" s="390"/>
      <c r="THP72" s="391"/>
      <c r="THQ72" s="392"/>
      <c r="THR72" s="393"/>
      <c r="THS72" s="394"/>
      <c r="THT72" s="395"/>
      <c r="THU72" s="389"/>
      <c r="THV72" s="390"/>
      <c r="THW72" s="391"/>
      <c r="THX72" s="392"/>
      <c r="THY72" s="393"/>
      <c r="THZ72" s="394"/>
      <c r="TIA72" s="395"/>
      <c r="TIB72" s="389"/>
      <c r="TIC72" s="390"/>
      <c r="TID72" s="391"/>
      <c r="TIE72" s="392"/>
      <c r="TIF72" s="393"/>
      <c r="TIG72" s="394"/>
      <c r="TIH72" s="395"/>
      <c r="TII72" s="389"/>
      <c r="TIJ72" s="390"/>
      <c r="TIK72" s="391"/>
      <c r="TIL72" s="392"/>
      <c r="TIM72" s="393"/>
      <c r="TIN72" s="394"/>
      <c r="TIO72" s="395"/>
      <c r="TIP72" s="389"/>
      <c r="TIQ72" s="390"/>
      <c r="TIR72" s="391"/>
      <c r="TIS72" s="392"/>
      <c r="TIT72" s="393"/>
      <c r="TIU72" s="394"/>
      <c r="TIV72" s="395"/>
      <c r="TIW72" s="389"/>
      <c r="TIX72" s="390"/>
      <c r="TIY72" s="391"/>
      <c r="TIZ72" s="392"/>
      <c r="TJA72" s="393"/>
      <c r="TJB72" s="394"/>
      <c r="TJC72" s="395"/>
      <c r="TJD72" s="389"/>
      <c r="TJE72" s="390"/>
      <c r="TJF72" s="391"/>
      <c r="TJG72" s="392"/>
      <c r="TJH72" s="393"/>
      <c r="TJI72" s="394"/>
      <c r="TJJ72" s="395"/>
      <c r="TJK72" s="389"/>
      <c r="TJL72" s="390"/>
      <c r="TJM72" s="391"/>
      <c r="TJN72" s="392"/>
      <c r="TJO72" s="393"/>
      <c r="TJP72" s="394"/>
      <c r="TJQ72" s="395"/>
      <c r="TJR72" s="389"/>
      <c r="TJS72" s="390"/>
      <c r="TJT72" s="391"/>
      <c r="TJU72" s="392"/>
      <c r="TJV72" s="393"/>
      <c r="TJW72" s="394"/>
      <c r="TJX72" s="395"/>
      <c r="TJY72" s="389"/>
      <c r="TJZ72" s="390"/>
      <c r="TKA72" s="391"/>
      <c r="TKB72" s="392"/>
      <c r="TKC72" s="393"/>
      <c r="TKD72" s="394"/>
      <c r="TKE72" s="395"/>
      <c r="TKF72" s="389"/>
      <c r="TKG72" s="390"/>
      <c r="TKH72" s="391"/>
      <c r="TKI72" s="392"/>
      <c r="TKJ72" s="393"/>
      <c r="TKK72" s="394"/>
      <c r="TKL72" s="395"/>
      <c r="TKM72" s="389"/>
      <c r="TKN72" s="390"/>
      <c r="TKO72" s="391"/>
      <c r="TKP72" s="392"/>
      <c r="TKQ72" s="393"/>
      <c r="TKR72" s="394"/>
      <c r="TKS72" s="395"/>
      <c r="TKT72" s="389"/>
      <c r="TKU72" s="390"/>
      <c r="TKV72" s="391"/>
      <c r="TKW72" s="392"/>
      <c r="TKX72" s="393"/>
      <c r="TKY72" s="394"/>
      <c r="TKZ72" s="395"/>
      <c r="TLA72" s="389"/>
      <c r="TLB72" s="390"/>
      <c r="TLC72" s="391"/>
      <c r="TLD72" s="392"/>
      <c r="TLE72" s="393"/>
      <c r="TLF72" s="394"/>
      <c r="TLG72" s="395"/>
      <c r="TLH72" s="389"/>
      <c r="TLI72" s="390"/>
      <c r="TLJ72" s="391"/>
      <c r="TLK72" s="392"/>
      <c r="TLL72" s="393"/>
      <c r="TLM72" s="394"/>
      <c r="TLN72" s="395"/>
      <c r="TLO72" s="389"/>
      <c r="TLP72" s="390"/>
      <c r="TLQ72" s="391"/>
      <c r="TLR72" s="392"/>
      <c r="TLS72" s="393"/>
      <c r="TLT72" s="394"/>
      <c r="TLU72" s="395"/>
      <c r="TLV72" s="389"/>
      <c r="TLW72" s="390"/>
      <c r="TLX72" s="391"/>
      <c r="TLY72" s="392"/>
      <c r="TLZ72" s="393"/>
      <c r="TMA72" s="394"/>
      <c r="TMB72" s="395"/>
      <c r="TMC72" s="389"/>
      <c r="TMD72" s="390"/>
      <c r="TME72" s="391"/>
      <c r="TMF72" s="392"/>
      <c r="TMG72" s="393"/>
      <c r="TMH72" s="394"/>
      <c r="TMI72" s="395"/>
      <c r="TMJ72" s="389"/>
      <c r="TMK72" s="390"/>
      <c r="TML72" s="391"/>
      <c r="TMM72" s="392"/>
      <c r="TMN72" s="393"/>
      <c r="TMO72" s="394"/>
      <c r="TMP72" s="395"/>
      <c r="TMQ72" s="389"/>
      <c r="TMR72" s="390"/>
      <c r="TMS72" s="391"/>
      <c r="TMT72" s="392"/>
      <c r="TMU72" s="393"/>
      <c r="TMV72" s="394"/>
      <c r="TMW72" s="395"/>
      <c r="TMX72" s="389"/>
      <c r="TMY72" s="390"/>
      <c r="TMZ72" s="391"/>
      <c r="TNA72" s="392"/>
      <c r="TNB72" s="393"/>
      <c r="TNC72" s="394"/>
      <c r="TND72" s="395"/>
      <c r="TNE72" s="389"/>
      <c r="TNF72" s="390"/>
      <c r="TNG72" s="391"/>
      <c r="TNH72" s="392"/>
      <c r="TNI72" s="393"/>
      <c r="TNJ72" s="394"/>
      <c r="TNK72" s="395"/>
      <c r="TNL72" s="389"/>
      <c r="TNM72" s="390"/>
      <c r="TNN72" s="391"/>
      <c r="TNO72" s="392"/>
      <c r="TNP72" s="393"/>
      <c r="TNQ72" s="394"/>
      <c r="TNR72" s="395"/>
      <c r="TNS72" s="389"/>
      <c r="TNT72" s="390"/>
      <c r="TNU72" s="391"/>
      <c r="TNV72" s="392"/>
      <c r="TNW72" s="393"/>
      <c r="TNX72" s="394"/>
      <c r="TNY72" s="395"/>
      <c r="TNZ72" s="389"/>
      <c r="TOA72" s="390"/>
      <c r="TOB72" s="391"/>
      <c r="TOC72" s="392"/>
      <c r="TOD72" s="393"/>
      <c r="TOE72" s="394"/>
      <c r="TOF72" s="395"/>
      <c r="TOG72" s="389"/>
      <c r="TOH72" s="390"/>
      <c r="TOI72" s="391"/>
      <c r="TOJ72" s="392"/>
      <c r="TOK72" s="393"/>
      <c r="TOL72" s="394"/>
      <c r="TOM72" s="395"/>
      <c r="TON72" s="389"/>
      <c r="TOO72" s="390"/>
      <c r="TOP72" s="391"/>
      <c r="TOQ72" s="392"/>
      <c r="TOR72" s="393"/>
      <c r="TOS72" s="394"/>
      <c r="TOT72" s="395"/>
      <c r="TOU72" s="389"/>
      <c r="TOV72" s="390"/>
      <c r="TOW72" s="391"/>
      <c r="TOX72" s="392"/>
      <c r="TOY72" s="393"/>
      <c r="TOZ72" s="394"/>
      <c r="TPA72" s="395"/>
      <c r="TPB72" s="389"/>
      <c r="TPC72" s="390"/>
      <c r="TPD72" s="391"/>
      <c r="TPE72" s="392"/>
      <c r="TPF72" s="393"/>
      <c r="TPG72" s="394"/>
      <c r="TPH72" s="395"/>
      <c r="TPI72" s="389"/>
      <c r="TPJ72" s="390"/>
      <c r="TPK72" s="391"/>
      <c r="TPL72" s="392"/>
      <c r="TPM72" s="393"/>
      <c r="TPN72" s="394"/>
      <c r="TPO72" s="395"/>
      <c r="TPP72" s="389"/>
      <c r="TPQ72" s="390"/>
      <c r="TPR72" s="391"/>
      <c r="TPS72" s="392"/>
      <c r="TPT72" s="393"/>
      <c r="TPU72" s="394"/>
      <c r="TPV72" s="395"/>
      <c r="TPW72" s="389"/>
      <c r="TPX72" s="390"/>
      <c r="TPY72" s="391"/>
      <c r="TPZ72" s="392"/>
      <c r="TQA72" s="393"/>
      <c r="TQB72" s="394"/>
      <c r="TQC72" s="395"/>
      <c r="TQD72" s="389"/>
      <c r="TQE72" s="390"/>
      <c r="TQF72" s="391"/>
      <c r="TQG72" s="392"/>
      <c r="TQH72" s="393"/>
      <c r="TQI72" s="394"/>
      <c r="TQJ72" s="395"/>
      <c r="TQK72" s="389"/>
      <c r="TQL72" s="390"/>
      <c r="TQM72" s="391"/>
      <c r="TQN72" s="392"/>
      <c r="TQO72" s="393"/>
      <c r="TQP72" s="394"/>
      <c r="TQQ72" s="395"/>
      <c r="TQR72" s="389"/>
      <c r="TQS72" s="390"/>
      <c r="TQT72" s="391"/>
      <c r="TQU72" s="392"/>
      <c r="TQV72" s="393"/>
      <c r="TQW72" s="394"/>
      <c r="TQX72" s="395"/>
      <c r="TQY72" s="389"/>
      <c r="TQZ72" s="390"/>
      <c r="TRA72" s="391"/>
      <c r="TRB72" s="392"/>
      <c r="TRC72" s="393"/>
      <c r="TRD72" s="394"/>
      <c r="TRE72" s="395"/>
      <c r="TRF72" s="389"/>
      <c r="TRG72" s="390"/>
      <c r="TRH72" s="391"/>
      <c r="TRI72" s="392"/>
      <c r="TRJ72" s="393"/>
      <c r="TRK72" s="394"/>
      <c r="TRL72" s="395"/>
      <c r="TRM72" s="389"/>
      <c r="TRN72" s="390"/>
      <c r="TRO72" s="391"/>
      <c r="TRP72" s="392"/>
      <c r="TRQ72" s="393"/>
      <c r="TRR72" s="394"/>
      <c r="TRS72" s="395"/>
      <c r="TRT72" s="389"/>
      <c r="TRU72" s="390"/>
      <c r="TRV72" s="391"/>
      <c r="TRW72" s="392"/>
      <c r="TRX72" s="393"/>
      <c r="TRY72" s="394"/>
      <c r="TRZ72" s="395"/>
      <c r="TSA72" s="389"/>
      <c r="TSB72" s="390"/>
      <c r="TSC72" s="391"/>
      <c r="TSD72" s="392"/>
      <c r="TSE72" s="393"/>
      <c r="TSF72" s="394"/>
      <c r="TSG72" s="395"/>
      <c r="TSH72" s="389"/>
      <c r="TSI72" s="390"/>
      <c r="TSJ72" s="391"/>
      <c r="TSK72" s="392"/>
      <c r="TSL72" s="393"/>
      <c r="TSM72" s="394"/>
      <c r="TSN72" s="395"/>
      <c r="TSO72" s="389"/>
      <c r="TSP72" s="390"/>
      <c r="TSQ72" s="391"/>
      <c r="TSR72" s="392"/>
      <c r="TSS72" s="393"/>
      <c r="TST72" s="394"/>
      <c r="TSU72" s="395"/>
      <c r="TSV72" s="389"/>
      <c r="TSW72" s="390"/>
      <c r="TSX72" s="391"/>
      <c r="TSY72" s="392"/>
      <c r="TSZ72" s="393"/>
      <c r="TTA72" s="394"/>
      <c r="TTB72" s="395"/>
      <c r="TTC72" s="389"/>
      <c r="TTD72" s="390"/>
      <c r="TTE72" s="391"/>
      <c r="TTF72" s="392"/>
      <c r="TTG72" s="393"/>
      <c r="TTH72" s="394"/>
      <c r="TTI72" s="395"/>
      <c r="TTJ72" s="389"/>
      <c r="TTK72" s="390"/>
      <c r="TTL72" s="391"/>
      <c r="TTM72" s="392"/>
      <c r="TTN72" s="393"/>
      <c r="TTO72" s="394"/>
      <c r="TTP72" s="395"/>
      <c r="TTQ72" s="389"/>
      <c r="TTR72" s="390"/>
      <c r="TTS72" s="391"/>
      <c r="TTT72" s="392"/>
      <c r="TTU72" s="393"/>
      <c r="TTV72" s="394"/>
      <c r="TTW72" s="395"/>
      <c r="TTX72" s="389"/>
      <c r="TTY72" s="390"/>
      <c r="TTZ72" s="391"/>
      <c r="TUA72" s="392"/>
      <c r="TUB72" s="393"/>
      <c r="TUC72" s="394"/>
      <c r="TUD72" s="395"/>
      <c r="TUE72" s="389"/>
      <c r="TUF72" s="390"/>
      <c r="TUG72" s="391"/>
      <c r="TUH72" s="392"/>
      <c r="TUI72" s="393"/>
      <c r="TUJ72" s="394"/>
      <c r="TUK72" s="395"/>
      <c r="TUL72" s="389"/>
      <c r="TUM72" s="390"/>
      <c r="TUN72" s="391"/>
      <c r="TUO72" s="392"/>
      <c r="TUP72" s="393"/>
      <c r="TUQ72" s="394"/>
      <c r="TUR72" s="395"/>
      <c r="TUS72" s="389"/>
      <c r="TUT72" s="390"/>
      <c r="TUU72" s="391"/>
      <c r="TUV72" s="392"/>
      <c r="TUW72" s="393"/>
      <c r="TUX72" s="394"/>
      <c r="TUY72" s="395"/>
      <c r="TUZ72" s="389"/>
      <c r="TVA72" s="390"/>
      <c r="TVB72" s="391"/>
      <c r="TVC72" s="392"/>
      <c r="TVD72" s="393"/>
      <c r="TVE72" s="394"/>
      <c r="TVF72" s="395"/>
      <c r="TVG72" s="389"/>
      <c r="TVH72" s="390"/>
      <c r="TVI72" s="391"/>
      <c r="TVJ72" s="392"/>
      <c r="TVK72" s="393"/>
      <c r="TVL72" s="394"/>
      <c r="TVM72" s="395"/>
      <c r="TVN72" s="389"/>
      <c r="TVO72" s="390"/>
      <c r="TVP72" s="391"/>
      <c r="TVQ72" s="392"/>
      <c r="TVR72" s="393"/>
      <c r="TVS72" s="394"/>
      <c r="TVT72" s="395"/>
      <c r="TVU72" s="389"/>
      <c r="TVV72" s="390"/>
      <c r="TVW72" s="391"/>
      <c r="TVX72" s="392"/>
      <c r="TVY72" s="393"/>
      <c r="TVZ72" s="394"/>
      <c r="TWA72" s="395"/>
      <c r="TWB72" s="389"/>
      <c r="TWC72" s="390"/>
      <c r="TWD72" s="391"/>
      <c r="TWE72" s="392"/>
      <c r="TWF72" s="393"/>
      <c r="TWG72" s="394"/>
      <c r="TWH72" s="395"/>
      <c r="TWI72" s="389"/>
      <c r="TWJ72" s="390"/>
      <c r="TWK72" s="391"/>
      <c r="TWL72" s="392"/>
      <c r="TWM72" s="393"/>
      <c r="TWN72" s="394"/>
      <c r="TWO72" s="395"/>
      <c r="TWP72" s="389"/>
      <c r="TWQ72" s="390"/>
      <c r="TWR72" s="391"/>
      <c r="TWS72" s="392"/>
      <c r="TWT72" s="393"/>
      <c r="TWU72" s="394"/>
      <c r="TWV72" s="395"/>
      <c r="TWW72" s="389"/>
      <c r="TWX72" s="390"/>
      <c r="TWY72" s="391"/>
      <c r="TWZ72" s="392"/>
      <c r="TXA72" s="393"/>
      <c r="TXB72" s="394"/>
      <c r="TXC72" s="395"/>
      <c r="TXD72" s="389"/>
      <c r="TXE72" s="390"/>
      <c r="TXF72" s="391"/>
      <c r="TXG72" s="392"/>
      <c r="TXH72" s="393"/>
      <c r="TXI72" s="394"/>
      <c r="TXJ72" s="395"/>
      <c r="TXK72" s="389"/>
      <c r="TXL72" s="390"/>
      <c r="TXM72" s="391"/>
      <c r="TXN72" s="392"/>
      <c r="TXO72" s="393"/>
      <c r="TXP72" s="394"/>
      <c r="TXQ72" s="395"/>
      <c r="TXR72" s="389"/>
      <c r="TXS72" s="390"/>
      <c r="TXT72" s="391"/>
      <c r="TXU72" s="392"/>
      <c r="TXV72" s="393"/>
      <c r="TXW72" s="394"/>
      <c r="TXX72" s="395"/>
      <c r="TXY72" s="389"/>
      <c r="TXZ72" s="390"/>
      <c r="TYA72" s="391"/>
      <c r="TYB72" s="392"/>
      <c r="TYC72" s="393"/>
      <c r="TYD72" s="394"/>
      <c r="TYE72" s="395"/>
      <c r="TYF72" s="389"/>
      <c r="TYG72" s="390"/>
      <c r="TYH72" s="391"/>
      <c r="TYI72" s="392"/>
      <c r="TYJ72" s="393"/>
      <c r="TYK72" s="394"/>
      <c r="TYL72" s="395"/>
      <c r="TYM72" s="389"/>
      <c r="TYN72" s="390"/>
      <c r="TYO72" s="391"/>
      <c r="TYP72" s="392"/>
      <c r="TYQ72" s="393"/>
      <c r="TYR72" s="394"/>
      <c r="TYS72" s="395"/>
      <c r="TYT72" s="389"/>
      <c r="TYU72" s="390"/>
      <c r="TYV72" s="391"/>
      <c r="TYW72" s="392"/>
      <c r="TYX72" s="393"/>
      <c r="TYY72" s="394"/>
      <c r="TYZ72" s="395"/>
      <c r="TZA72" s="389"/>
      <c r="TZB72" s="390"/>
      <c r="TZC72" s="391"/>
      <c r="TZD72" s="392"/>
      <c r="TZE72" s="393"/>
      <c r="TZF72" s="394"/>
      <c r="TZG72" s="395"/>
      <c r="TZH72" s="389"/>
      <c r="TZI72" s="390"/>
      <c r="TZJ72" s="391"/>
      <c r="TZK72" s="392"/>
      <c r="TZL72" s="393"/>
      <c r="TZM72" s="394"/>
      <c r="TZN72" s="395"/>
      <c r="TZO72" s="389"/>
      <c r="TZP72" s="390"/>
      <c r="TZQ72" s="391"/>
      <c r="TZR72" s="392"/>
      <c r="TZS72" s="393"/>
      <c r="TZT72" s="394"/>
      <c r="TZU72" s="395"/>
      <c r="TZV72" s="389"/>
      <c r="TZW72" s="390"/>
      <c r="TZX72" s="391"/>
      <c r="TZY72" s="392"/>
      <c r="TZZ72" s="393"/>
      <c r="UAA72" s="394"/>
      <c r="UAB72" s="395"/>
      <c r="UAC72" s="389"/>
      <c r="UAD72" s="390"/>
      <c r="UAE72" s="391"/>
      <c r="UAF72" s="392"/>
      <c r="UAG72" s="393"/>
      <c r="UAH72" s="394"/>
      <c r="UAI72" s="395"/>
      <c r="UAJ72" s="389"/>
      <c r="UAK72" s="390"/>
      <c r="UAL72" s="391"/>
      <c r="UAM72" s="392"/>
      <c r="UAN72" s="393"/>
      <c r="UAO72" s="394"/>
      <c r="UAP72" s="395"/>
      <c r="UAQ72" s="389"/>
      <c r="UAR72" s="390"/>
      <c r="UAS72" s="391"/>
      <c r="UAT72" s="392"/>
      <c r="UAU72" s="393"/>
      <c r="UAV72" s="394"/>
      <c r="UAW72" s="395"/>
      <c r="UAX72" s="389"/>
      <c r="UAY72" s="390"/>
      <c r="UAZ72" s="391"/>
      <c r="UBA72" s="392"/>
      <c r="UBB72" s="393"/>
      <c r="UBC72" s="394"/>
      <c r="UBD72" s="395"/>
      <c r="UBE72" s="389"/>
      <c r="UBF72" s="390"/>
      <c r="UBG72" s="391"/>
      <c r="UBH72" s="392"/>
      <c r="UBI72" s="393"/>
      <c r="UBJ72" s="394"/>
      <c r="UBK72" s="395"/>
      <c r="UBL72" s="389"/>
      <c r="UBM72" s="390"/>
      <c r="UBN72" s="391"/>
      <c r="UBO72" s="392"/>
      <c r="UBP72" s="393"/>
      <c r="UBQ72" s="394"/>
      <c r="UBR72" s="395"/>
      <c r="UBS72" s="389"/>
      <c r="UBT72" s="390"/>
      <c r="UBU72" s="391"/>
      <c r="UBV72" s="392"/>
      <c r="UBW72" s="393"/>
      <c r="UBX72" s="394"/>
      <c r="UBY72" s="395"/>
      <c r="UBZ72" s="389"/>
      <c r="UCA72" s="390"/>
      <c r="UCB72" s="391"/>
      <c r="UCC72" s="392"/>
      <c r="UCD72" s="393"/>
      <c r="UCE72" s="394"/>
      <c r="UCF72" s="395"/>
      <c r="UCG72" s="389"/>
      <c r="UCH72" s="390"/>
      <c r="UCI72" s="391"/>
      <c r="UCJ72" s="392"/>
      <c r="UCK72" s="393"/>
      <c r="UCL72" s="394"/>
      <c r="UCM72" s="395"/>
      <c r="UCN72" s="389"/>
      <c r="UCO72" s="390"/>
      <c r="UCP72" s="391"/>
      <c r="UCQ72" s="392"/>
      <c r="UCR72" s="393"/>
      <c r="UCS72" s="394"/>
      <c r="UCT72" s="395"/>
      <c r="UCU72" s="389"/>
      <c r="UCV72" s="390"/>
      <c r="UCW72" s="391"/>
      <c r="UCX72" s="392"/>
      <c r="UCY72" s="393"/>
      <c r="UCZ72" s="394"/>
      <c r="UDA72" s="395"/>
      <c r="UDB72" s="389"/>
      <c r="UDC72" s="390"/>
      <c r="UDD72" s="391"/>
      <c r="UDE72" s="392"/>
      <c r="UDF72" s="393"/>
      <c r="UDG72" s="394"/>
      <c r="UDH72" s="395"/>
      <c r="UDI72" s="389"/>
      <c r="UDJ72" s="390"/>
      <c r="UDK72" s="391"/>
      <c r="UDL72" s="392"/>
      <c r="UDM72" s="393"/>
      <c r="UDN72" s="394"/>
      <c r="UDO72" s="395"/>
      <c r="UDP72" s="389"/>
      <c r="UDQ72" s="390"/>
      <c r="UDR72" s="391"/>
      <c r="UDS72" s="392"/>
      <c r="UDT72" s="393"/>
      <c r="UDU72" s="394"/>
      <c r="UDV72" s="395"/>
      <c r="UDW72" s="389"/>
      <c r="UDX72" s="390"/>
      <c r="UDY72" s="391"/>
      <c r="UDZ72" s="392"/>
      <c r="UEA72" s="393"/>
      <c r="UEB72" s="394"/>
      <c r="UEC72" s="395"/>
      <c r="UED72" s="389"/>
      <c r="UEE72" s="390"/>
      <c r="UEF72" s="391"/>
      <c r="UEG72" s="392"/>
      <c r="UEH72" s="393"/>
      <c r="UEI72" s="394"/>
      <c r="UEJ72" s="395"/>
      <c r="UEK72" s="389"/>
      <c r="UEL72" s="390"/>
      <c r="UEM72" s="391"/>
      <c r="UEN72" s="392"/>
      <c r="UEO72" s="393"/>
      <c r="UEP72" s="394"/>
      <c r="UEQ72" s="395"/>
      <c r="UER72" s="389"/>
      <c r="UES72" s="390"/>
      <c r="UET72" s="391"/>
      <c r="UEU72" s="392"/>
      <c r="UEV72" s="393"/>
      <c r="UEW72" s="394"/>
      <c r="UEX72" s="395"/>
      <c r="UEY72" s="389"/>
      <c r="UEZ72" s="390"/>
      <c r="UFA72" s="391"/>
      <c r="UFB72" s="392"/>
      <c r="UFC72" s="393"/>
      <c r="UFD72" s="394"/>
      <c r="UFE72" s="395"/>
      <c r="UFF72" s="389"/>
      <c r="UFG72" s="390"/>
      <c r="UFH72" s="391"/>
      <c r="UFI72" s="392"/>
      <c r="UFJ72" s="393"/>
      <c r="UFK72" s="394"/>
      <c r="UFL72" s="395"/>
      <c r="UFM72" s="389"/>
      <c r="UFN72" s="390"/>
      <c r="UFO72" s="391"/>
      <c r="UFP72" s="392"/>
      <c r="UFQ72" s="393"/>
      <c r="UFR72" s="394"/>
      <c r="UFS72" s="395"/>
      <c r="UFT72" s="389"/>
      <c r="UFU72" s="390"/>
      <c r="UFV72" s="391"/>
      <c r="UFW72" s="392"/>
      <c r="UFX72" s="393"/>
      <c r="UFY72" s="394"/>
      <c r="UFZ72" s="395"/>
      <c r="UGA72" s="389"/>
      <c r="UGB72" s="390"/>
      <c r="UGC72" s="391"/>
      <c r="UGD72" s="392"/>
      <c r="UGE72" s="393"/>
      <c r="UGF72" s="394"/>
      <c r="UGG72" s="395"/>
      <c r="UGH72" s="389"/>
      <c r="UGI72" s="390"/>
      <c r="UGJ72" s="391"/>
      <c r="UGK72" s="392"/>
      <c r="UGL72" s="393"/>
      <c r="UGM72" s="394"/>
      <c r="UGN72" s="395"/>
      <c r="UGO72" s="389"/>
      <c r="UGP72" s="390"/>
      <c r="UGQ72" s="391"/>
      <c r="UGR72" s="392"/>
      <c r="UGS72" s="393"/>
      <c r="UGT72" s="394"/>
      <c r="UGU72" s="395"/>
      <c r="UGV72" s="389"/>
      <c r="UGW72" s="390"/>
      <c r="UGX72" s="391"/>
      <c r="UGY72" s="392"/>
      <c r="UGZ72" s="393"/>
      <c r="UHA72" s="394"/>
      <c r="UHB72" s="395"/>
      <c r="UHC72" s="389"/>
      <c r="UHD72" s="390"/>
      <c r="UHE72" s="391"/>
      <c r="UHF72" s="392"/>
      <c r="UHG72" s="393"/>
      <c r="UHH72" s="394"/>
      <c r="UHI72" s="395"/>
      <c r="UHJ72" s="389"/>
      <c r="UHK72" s="390"/>
      <c r="UHL72" s="391"/>
      <c r="UHM72" s="392"/>
      <c r="UHN72" s="393"/>
      <c r="UHO72" s="394"/>
      <c r="UHP72" s="395"/>
      <c r="UHQ72" s="389"/>
      <c r="UHR72" s="390"/>
      <c r="UHS72" s="391"/>
      <c r="UHT72" s="392"/>
      <c r="UHU72" s="393"/>
      <c r="UHV72" s="394"/>
      <c r="UHW72" s="395"/>
      <c r="UHX72" s="389"/>
      <c r="UHY72" s="390"/>
      <c r="UHZ72" s="391"/>
      <c r="UIA72" s="392"/>
      <c r="UIB72" s="393"/>
      <c r="UIC72" s="394"/>
      <c r="UID72" s="395"/>
      <c r="UIE72" s="389"/>
      <c r="UIF72" s="390"/>
      <c r="UIG72" s="391"/>
      <c r="UIH72" s="392"/>
      <c r="UII72" s="393"/>
      <c r="UIJ72" s="394"/>
      <c r="UIK72" s="395"/>
      <c r="UIL72" s="389"/>
      <c r="UIM72" s="390"/>
      <c r="UIN72" s="391"/>
      <c r="UIO72" s="392"/>
      <c r="UIP72" s="393"/>
      <c r="UIQ72" s="394"/>
      <c r="UIR72" s="395"/>
      <c r="UIS72" s="389"/>
      <c r="UIT72" s="390"/>
      <c r="UIU72" s="391"/>
      <c r="UIV72" s="392"/>
      <c r="UIW72" s="393"/>
      <c r="UIX72" s="394"/>
      <c r="UIY72" s="395"/>
      <c r="UIZ72" s="389"/>
      <c r="UJA72" s="390"/>
      <c r="UJB72" s="391"/>
      <c r="UJC72" s="392"/>
      <c r="UJD72" s="393"/>
      <c r="UJE72" s="394"/>
      <c r="UJF72" s="395"/>
      <c r="UJG72" s="389"/>
      <c r="UJH72" s="390"/>
      <c r="UJI72" s="391"/>
      <c r="UJJ72" s="392"/>
      <c r="UJK72" s="393"/>
      <c r="UJL72" s="394"/>
      <c r="UJM72" s="395"/>
      <c r="UJN72" s="389"/>
      <c r="UJO72" s="390"/>
      <c r="UJP72" s="391"/>
      <c r="UJQ72" s="392"/>
      <c r="UJR72" s="393"/>
      <c r="UJS72" s="394"/>
      <c r="UJT72" s="395"/>
      <c r="UJU72" s="389"/>
      <c r="UJV72" s="390"/>
      <c r="UJW72" s="391"/>
      <c r="UJX72" s="392"/>
      <c r="UJY72" s="393"/>
      <c r="UJZ72" s="394"/>
      <c r="UKA72" s="395"/>
      <c r="UKB72" s="389"/>
      <c r="UKC72" s="390"/>
      <c r="UKD72" s="391"/>
      <c r="UKE72" s="392"/>
      <c r="UKF72" s="393"/>
      <c r="UKG72" s="394"/>
      <c r="UKH72" s="395"/>
      <c r="UKI72" s="389"/>
      <c r="UKJ72" s="390"/>
      <c r="UKK72" s="391"/>
      <c r="UKL72" s="392"/>
      <c r="UKM72" s="393"/>
      <c r="UKN72" s="394"/>
      <c r="UKO72" s="395"/>
      <c r="UKP72" s="389"/>
      <c r="UKQ72" s="390"/>
      <c r="UKR72" s="391"/>
      <c r="UKS72" s="392"/>
      <c r="UKT72" s="393"/>
      <c r="UKU72" s="394"/>
      <c r="UKV72" s="395"/>
      <c r="UKW72" s="389"/>
      <c r="UKX72" s="390"/>
      <c r="UKY72" s="391"/>
      <c r="UKZ72" s="392"/>
      <c r="ULA72" s="393"/>
      <c r="ULB72" s="394"/>
      <c r="ULC72" s="395"/>
      <c r="ULD72" s="389"/>
      <c r="ULE72" s="390"/>
      <c r="ULF72" s="391"/>
      <c r="ULG72" s="392"/>
      <c r="ULH72" s="393"/>
      <c r="ULI72" s="394"/>
      <c r="ULJ72" s="395"/>
      <c r="ULK72" s="389"/>
      <c r="ULL72" s="390"/>
      <c r="ULM72" s="391"/>
      <c r="ULN72" s="392"/>
      <c r="ULO72" s="393"/>
      <c r="ULP72" s="394"/>
      <c r="ULQ72" s="395"/>
      <c r="ULR72" s="389"/>
      <c r="ULS72" s="390"/>
      <c r="ULT72" s="391"/>
      <c r="ULU72" s="392"/>
      <c r="ULV72" s="393"/>
      <c r="ULW72" s="394"/>
      <c r="ULX72" s="395"/>
      <c r="ULY72" s="389"/>
      <c r="ULZ72" s="390"/>
      <c r="UMA72" s="391"/>
      <c r="UMB72" s="392"/>
      <c r="UMC72" s="393"/>
      <c r="UMD72" s="394"/>
      <c r="UME72" s="395"/>
      <c r="UMF72" s="389"/>
      <c r="UMG72" s="390"/>
      <c r="UMH72" s="391"/>
      <c r="UMI72" s="392"/>
      <c r="UMJ72" s="393"/>
      <c r="UMK72" s="394"/>
      <c r="UML72" s="395"/>
      <c r="UMM72" s="389"/>
      <c r="UMN72" s="390"/>
      <c r="UMO72" s="391"/>
      <c r="UMP72" s="392"/>
      <c r="UMQ72" s="393"/>
      <c r="UMR72" s="394"/>
      <c r="UMS72" s="395"/>
      <c r="UMT72" s="389"/>
      <c r="UMU72" s="390"/>
      <c r="UMV72" s="391"/>
      <c r="UMW72" s="392"/>
      <c r="UMX72" s="393"/>
      <c r="UMY72" s="394"/>
      <c r="UMZ72" s="395"/>
      <c r="UNA72" s="389"/>
      <c r="UNB72" s="390"/>
      <c r="UNC72" s="391"/>
      <c r="UND72" s="392"/>
      <c r="UNE72" s="393"/>
      <c r="UNF72" s="394"/>
      <c r="UNG72" s="395"/>
      <c r="UNH72" s="389"/>
      <c r="UNI72" s="390"/>
      <c r="UNJ72" s="391"/>
      <c r="UNK72" s="392"/>
      <c r="UNL72" s="393"/>
      <c r="UNM72" s="394"/>
      <c r="UNN72" s="395"/>
      <c r="UNO72" s="389"/>
      <c r="UNP72" s="390"/>
      <c r="UNQ72" s="391"/>
      <c r="UNR72" s="392"/>
      <c r="UNS72" s="393"/>
      <c r="UNT72" s="394"/>
      <c r="UNU72" s="395"/>
      <c r="UNV72" s="389"/>
      <c r="UNW72" s="390"/>
      <c r="UNX72" s="391"/>
      <c r="UNY72" s="392"/>
      <c r="UNZ72" s="393"/>
      <c r="UOA72" s="394"/>
      <c r="UOB72" s="395"/>
      <c r="UOC72" s="389"/>
      <c r="UOD72" s="390"/>
      <c r="UOE72" s="391"/>
      <c r="UOF72" s="392"/>
      <c r="UOG72" s="393"/>
      <c r="UOH72" s="394"/>
      <c r="UOI72" s="395"/>
      <c r="UOJ72" s="389"/>
      <c r="UOK72" s="390"/>
      <c r="UOL72" s="391"/>
      <c r="UOM72" s="392"/>
      <c r="UON72" s="393"/>
      <c r="UOO72" s="394"/>
      <c r="UOP72" s="395"/>
      <c r="UOQ72" s="389"/>
      <c r="UOR72" s="390"/>
      <c r="UOS72" s="391"/>
      <c r="UOT72" s="392"/>
      <c r="UOU72" s="393"/>
      <c r="UOV72" s="394"/>
      <c r="UOW72" s="395"/>
      <c r="UOX72" s="389"/>
      <c r="UOY72" s="390"/>
      <c r="UOZ72" s="391"/>
      <c r="UPA72" s="392"/>
      <c r="UPB72" s="393"/>
      <c r="UPC72" s="394"/>
      <c r="UPD72" s="395"/>
      <c r="UPE72" s="389"/>
      <c r="UPF72" s="390"/>
      <c r="UPG72" s="391"/>
      <c r="UPH72" s="392"/>
      <c r="UPI72" s="393"/>
      <c r="UPJ72" s="394"/>
      <c r="UPK72" s="395"/>
      <c r="UPL72" s="389"/>
      <c r="UPM72" s="390"/>
      <c r="UPN72" s="391"/>
      <c r="UPO72" s="392"/>
      <c r="UPP72" s="393"/>
      <c r="UPQ72" s="394"/>
      <c r="UPR72" s="395"/>
      <c r="UPS72" s="389"/>
      <c r="UPT72" s="390"/>
      <c r="UPU72" s="391"/>
      <c r="UPV72" s="392"/>
      <c r="UPW72" s="393"/>
      <c r="UPX72" s="394"/>
      <c r="UPY72" s="395"/>
      <c r="UPZ72" s="389"/>
      <c r="UQA72" s="390"/>
      <c r="UQB72" s="391"/>
      <c r="UQC72" s="392"/>
      <c r="UQD72" s="393"/>
      <c r="UQE72" s="394"/>
      <c r="UQF72" s="395"/>
      <c r="UQG72" s="389"/>
      <c r="UQH72" s="390"/>
      <c r="UQI72" s="391"/>
      <c r="UQJ72" s="392"/>
      <c r="UQK72" s="393"/>
      <c r="UQL72" s="394"/>
      <c r="UQM72" s="395"/>
      <c r="UQN72" s="389"/>
      <c r="UQO72" s="390"/>
      <c r="UQP72" s="391"/>
      <c r="UQQ72" s="392"/>
      <c r="UQR72" s="393"/>
      <c r="UQS72" s="394"/>
      <c r="UQT72" s="395"/>
      <c r="UQU72" s="389"/>
      <c r="UQV72" s="390"/>
      <c r="UQW72" s="391"/>
      <c r="UQX72" s="392"/>
      <c r="UQY72" s="393"/>
      <c r="UQZ72" s="394"/>
      <c r="URA72" s="395"/>
      <c r="URB72" s="389"/>
      <c r="URC72" s="390"/>
      <c r="URD72" s="391"/>
      <c r="URE72" s="392"/>
      <c r="URF72" s="393"/>
      <c r="URG72" s="394"/>
      <c r="URH72" s="395"/>
      <c r="URI72" s="389"/>
      <c r="URJ72" s="390"/>
      <c r="URK72" s="391"/>
      <c r="URL72" s="392"/>
      <c r="URM72" s="393"/>
      <c r="URN72" s="394"/>
      <c r="URO72" s="395"/>
      <c r="URP72" s="389"/>
      <c r="URQ72" s="390"/>
      <c r="URR72" s="391"/>
      <c r="URS72" s="392"/>
      <c r="URT72" s="393"/>
      <c r="URU72" s="394"/>
      <c r="URV72" s="395"/>
      <c r="URW72" s="389"/>
      <c r="URX72" s="390"/>
      <c r="URY72" s="391"/>
      <c r="URZ72" s="392"/>
      <c r="USA72" s="393"/>
      <c r="USB72" s="394"/>
      <c r="USC72" s="395"/>
      <c r="USD72" s="389"/>
      <c r="USE72" s="390"/>
      <c r="USF72" s="391"/>
      <c r="USG72" s="392"/>
      <c r="USH72" s="393"/>
      <c r="USI72" s="394"/>
      <c r="USJ72" s="395"/>
      <c r="USK72" s="389"/>
      <c r="USL72" s="390"/>
      <c r="USM72" s="391"/>
      <c r="USN72" s="392"/>
      <c r="USO72" s="393"/>
      <c r="USP72" s="394"/>
      <c r="USQ72" s="395"/>
      <c r="USR72" s="389"/>
      <c r="USS72" s="390"/>
      <c r="UST72" s="391"/>
      <c r="USU72" s="392"/>
      <c r="USV72" s="393"/>
      <c r="USW72" s="394"/>
      <c r="USX72" s="395"/>
      <c r="USY72" s="389"/>
      <c r="USZ72" s="390"/>
      <c r="UTA72" s="391"/>
      <c r="UTB72" s="392"/>
      <c r="UTC72" s="393"/>
      <c r="UTD72" s="394"/>
      <c r="UTE72" s="395"/>
      <c r="UTF72" s="389"/>
      <c r="UTG72" s="390"/>
      <c r="UTH72" s="391"/>
      <c r="UTI72" s="392"/>
      <c r="UTJ72" s="393"/>
      <c r="UTK72" s="394"/>
      <c r="UTL72" s="395"/>
      <c r="UTM72" s="389"/>
      <c r="UTN72" s="390"/>
      <c r="UTO72" s="391"/>
      <c r="UTP72" s="392"/>
      <c r="UTQ72" s="393"/>
      <c r="UTR72" s="394"/>
      <c r="UTS72" s="395"/>
      <c r="UTT72" s="389"/>
      <c r="UTU72" s="390"/>
      <c r="UTV72" s="391"/>
      <c r="UTW72" s="392"/>
      <c r="UTX72" s="393"/>
      <c r="UTY72" s="394"/>
      <c r="UTZ72" s="395"/>
      <c r="UUA72" s="389"/>
      <c r="UUB72" s="390"/>
      <c r="UUC72" s="391"/>
      <c r="UUD72" s="392"/>
      <c r="UUE72" s="393"/>
      <c r="UUF72" s="394"/>
      <c r="UUG72" s="395"/>
      <c r="UUH72" s="389"/>
      <c r="UUI72" s="390"/>
      <c r="UUJ72" s="391"/>
      <c r="UUK72" s="392"/>
      <c r="UUL72" s="393"/>
      <c r="UUM72" s="394"/>
      <c r="UUN72" s="395"/>
      <c r="UUO72" s="389"/>
      <c r="UUP72" s="390"/>
      <c r="UUQ72" s="391"/>
      <c r="UUR72" s="392"/>
      <c r="UUS72" s="393"/>
      <c r="UUT72" s="394"/>
      <c r="UUU72" s="395"/>
      <c r="UUV72" s="389"/>
      <c r="UUW72" s="390"/>
      <c r="UUX72" s="391"/>
      <c r="UUY72" s="392"/>
      <c r="UUZ72" s="393"/>
      <c r="UVA72" s="394"/>
      <c r="UVB72" s="395"/>
      <c r="UVC72" s="389"/>
      <c r="UVD72" s="390"/>
      <c r="UVE72" s="391"/>
      <c r="UVF72" s="392"/>
      <c r="UVG72" s="393"/>
      <c r="UVH72" s="394"/>
      <c r="UVI72" s="395"/>
      <c r="UVJ72" s="389"/>
      <c r="UVK72" s="390"/>
      <c r="UVL72" s="391"/>
      <c r="UVM72" s="392"/>
      <c r="UVN72" s="393"/>
      <c r="UVO72" s="394"/>
      <c r="UVP72" s="395"/>
      <c r="UVQ72" s="389"/>
      <c r="UVR72" s="390"/>
      <c r="UVS72" s="391"/>
      <c r="UVT72" s="392"/>
      <c r="UVU72" s="393"/>
      <c r="UVV72" s="394"/>
      <c r="UVW72" s="395"/>
      <c r="UVX72" s="389"/>
      <c r="UVY72" s="390"/>
      <c r="UVZ72" s="391"/>
      <c r="UWA72" s="392"/>
      <c r="UWB72" s="393"/>
      <c r="UWC72" s="394"/>
      <c r="UWD72" s="395"/>
      <c r="UWE72" s="389"/>
      <c r="UWF72" s="390"/>
      <c r="UWG72" s="391"/>
      <c r="UWH72" s="392"/>
      <c r="UWI72" s="393"/>
      <c r="UWJ72" s="394"/>
      <c r="UWK72" s="395"/>
      <c r="UWL72" s="389"/>
      <c r="UWM72" s="390"/>
      <c r="UWN72" s="391"/>
      <c r="UWO72" s="392"/>
      <c r="UWP72" s="393"/>
      <c r="UWQ72" s="394"/>
      <c r="UWR72" s="395"/>
      <c r="UWS72" s="389"/>
      <c r="UWT72" s="390"/>
      <c r="UWU72" s="391"/>
      <c r="UWV72" s="392"/>
      <c r="UWW72" s="393"/>
      <c r="UWX72" s="394"/>
      <c r="UWY72" s="395"/>
      <c r="UWZ72" s="389"/>
      <c r="UXA72" s="390"/>
      <c r="UXB72" s="391"/>
      <c r="UXC72" s="392"/>
      <c r="UXD72" s="393"/>
      <c r="UXE72" s="394"/>
      <c r="UXF72" s="395"/>
      <c r="UXG72" s="389"/>
      <c r="UXH72" s="390"/>
      <c r="UXI72" s="391"/>
      <c r="UXJ72" s="392"/>
      <c r="UXK72" s="393"/>
      <c r="UXL72" s="394"/>
      <c r="UXM72" s="395"/>
      <c r="UXN72" s="389"/>
      <c r="UXO72" s="390"/>
      <c r="UXP72" s="391"/>
      <c r="UXQ72" s="392"/>
      <c r="UXR72" s="393"/>
      <c r="UXS72" s="394"/>
      <c r="UXT72" s="395"/>
      <c r="UXU72" s="389"/>
      <c r="UXV72" s="390"/>
      <c r="UXW72" s="391"/>
      <c r="UXX72" s="392"/>
      <c r="UXY72" s="393"/>
      <c r="UXZ72" s="394"/>
      <c r="UYA72" s="395"/>
      <c r="UYB72" s="389"/>
      <c r="UYC72" s="390"/>
      <c r="UYD72" s="391"/>
      <c r="UYE72" s="392"/>
      <c r="UYF72" s="393"/>
      <c r="UYG72" s="394"/>
      <c r="UYH72" s="395"/>
      <c r="UYI72" s="389"/>
      <c r="UYJ72" s="390"/>
      <c r="UYK72" s="391"/>
      <c r="UYL72" s="392"/>
      <c r="UYM72" s="393"/>
      <c r="UYN72" s="394"/>
      <c r="UYO72" s="395"/>
      <c r="UYP72" s="389"/>
      <c r="UYQ72" s="390"/>
      <c r="UYR72" s="391"/>
      <c r="UYS72" s="392"/>
      <c r="UYT72" s="393"/>
      <c r="UYU72" s="394"/>
      <c r="UYV72" s="395"/>
      <c r="UYW72" s="389"/>
      <c r="UYX72" s="390"/>
      <c r="UYY72" s="391"/>
      <c r="UYZ72" s="392"/>
      <c r="UZA72" s="393"/>
      <c r="UZB72" s="394"/>
      <c r="UZC72" s="395"/>
      <c r="UZD72" s="389"/>
      <c r="UZE72" s="390"/>
      <c r="UZF72" s="391"/>
      <c r="UZG72" s="392"/>
      <c r="UZH72" s="393"/>
      <c r="UZI72" s="394"/>
      <c r="UZJ72" s="395"/>
      <c r="UZK72" s="389"/>
      <c r="UZL72" s="390"/>
      <c r="UZM72" s="391"/>
      <c r="UZN72" s="392"/>
      <c r="UZO72" s="393"/>
      <c r="UZP72" s="394"/>
      <c r="UZQ72" s="395"/>
      <c r="UZR72" s="389"/>
      <c r="UZS72" s="390"/>
      <c r="UZT72" s="391"/>
      <c r="UZU72" s="392"/>
      <c r="UZV72" s="393"/>
      <c r="UZW72" s="394"/>
      <c r="UZX72" s="395"/>
      <c r="UZY72" s="389"/>
      <c r="UZZ72" s="390"/>
      <c r="VAA72" s="391"/>
      <c r="VAB72" s="392"/>
      <c r="VAC72" s="393"/>
      <c r="VAD72" s="394"/>
      <c r="VAE72" s="395"/>
      <c r="VAF72" s="389"/>
      <c r="VAG72" s="390"/>
      <c r="VAH72" s="391"/>
      <c r="VAI72" s="392"/>
      <c r="VAJ72" s="393"/>
      <c r="VAK72" s="394"/>
      <c r="VAL72" s="395"/>
      <c r="VAM72" s="389"/>
      <c r="VAN72" s="390"/>
      <c r="VAO72" s="391"/>
      <c r="VAP72" s="392"/>
      <c r="VAQ72" s="393"/>
      <c r="VAR72" s="394"/>
      <c r="VAS72" s="395"/>
      <c r="VAT72" s="389"/>
      <c r="VAU72" s="390"/>
      <c r="VAV72" s="391"/>
      <c r="VAW72" s="392"/>
      <c r="VAX72" s="393"/>
      <c r="VAY72" s="394"/>
      <c r="VAZ72" s="395"/>
      <c r="VBA72" s="389"/>
      <c r="VBB72" s="390"/>
      <c r="VBC72" s="391"/>
      <c r="VBD72" s="392"/>
      <c r="VBE72" s="393"/>
      <c r="VBF72" s="394"/>
      <c r="VBG72" s="395"/>
      <c r="VBH72" s="389"/>
      <c r="VBI72" s="390"/>
      <c r="VBJ72" s="391"/>
      <c r="VBK72" s="392"/>
      <c r="VBL72" s="393"/>
      <c r="VBM72" s="394"/>
      <c r="VBN72" s="395"/>
      <c r="VBO72" s="389"/>
      <c r="VBP72" s="390"/>
      <c r="VBQ72" s="391"/>
      <c r="VBR72" s="392"/>
      <c r="VBS72" s="393"/>
      <c r="VBT72" s="394"/>
      <c r="VBU72" s="395"/>
      <c r="VBV72" s="389"/>
      <c r="VBW72" s="390"/>
      <c r="VBX72" s="391"/>
      <c r="VBY72" s="392"/>
      <c r="VBZ72" s="393"/>
      <c r="VCA72" s="394"/>
      <c r="VCB72" s="395"/>
      <c r="VCC72" s="389"/>
      <c r="VCD72" s="390"/>
      <c r="VCE72" s="391"/>
      <c r="VCF72" s="392"/>
      <c r="VCG72" s="393"/>
      <c r="VCH72" s="394"/>
      <c r="VCI72" s="395"/>
      <c r="VCJ72" s="389"/>
      <c r="VCK72" s="390"/>
      <c r="VCL72" s="391"/>
      <c r="VCM72" s="392"/>
      <c r="VCN72" s="393"/>
      <c r="VCO72" s="394"/>
      <c r="VCP72" s="395"/>
      <c r="VCQ72" s="389"/>
      <c r="VCR72" s="390"/>
      <c r="VCS72" s="391"/>
      <c r="VCT72" s="392"/>
      <c r="VCU72" s="393"/>
      <c r="VCV72" s="394"/>
      <c r="VCW72" s="395"/>
      <c r="VCX72" s="389"/>
      <c r="VCY72" s="390"/>
      <c r="VCZ72" s="391"/>
      <c r="VDA72" s="392"/>
      <c r="VDB72" s="393"/>
      <c r="VDC72" s="394"/>
      <c r="VDD72" s="395"/>
      <c r="VDE72" s="389"/>
      <c r="VDF72" s="390"/>
      <c r="VDG72" s="391"/>
      <c r="VDH72" s="392"/>
      <c r="VDI72" s="393"/>
      <c r="VDJ72" s="394"/>
      <c r="VDK72" s="395"/>
      <c r="VDL72" s="389"/>
      <c r="VDM72" s="390"/>
      <c r="VDN72" s="391"/>
      <c r="VDO72" s="392"/>
      <c r="VDP72" s="393"/>
      <c r="VDQ72" s="394"/>
      <c r="VDR72" s="395"/>
      <c r="VDS72" s="389"/>
      <c r="VDT72" s="390"/>
      <c r="VDU72" s="391"/>
      <c r="VDV72" s="392"/>
      <c r="VDW72" s="393"/>
      <c r="VDX72" s="394"/>
      <c r="VDY72" s="395"/>
      <c r="VDZ72" s="389"/>
      <c r="VEA72" s="390"/>
      <c r="VEB72" s="391"/>
      <c r="VEC72" s="392"/>
      <c r="VED72" s="393"/>
      <c r="VEE72" s="394"/>
      <c r="VEF72" s="395"/>
      <c r="VEG72" s="389"/>
      <c r="VEH72" s="390"/>
      <c r="VEI72" s="391"/>
      <c r="VEJ72" s="392"/>
      <c r="VEK72" s="393"/>
      <c r="VEL72" s="394"/>
      <c r="VEM72" s="395"/>
      <c r="VEN72" s="389"/>
      <c r="VEO72" s="390"/>
      <c r="VEP72" s="391"/>
      <c r="VEQ72" s="392"/>
      <c r="VER72" s="393"/>
      <c r="VES72" s="394"/>
      <c r="VET72" s="395"/>
      <c r="VEU72" s="389"/>
      <c r="VEV72" s="390"/>
      <c r="VEW72" s="391"/>
      <c r="VEX72" s="392"/>
      <c r="VEY72" s="393"/>
      <c r="VEZ72" s="394"/>
      <c r="VFA72" s="395"/>
      <c r="VFB72" s="389"/>
      <c r="VFC72" s="390"/>
      <c r="VFD72" s="391"/>
      <c r="VFE72" s="392"/>
      <c r="VFF72" s="393"/>
      <c r="VFG72" s="394"/>
      <c r="VFH72" s="395"/>
      <c r="VFI72" s="389"/>
      <c r="VFJ72" s="390"/>
      <c r="VFK72" s="391"/>
      <c r="VFL72" s="392"/>
      <c r="VFM72" s="393"/>
      <c r="VFN72" s="394"/>
      <c r="VFO72" s="395"/>
      <c r="VFP72" s="389"/>
      <c r="VFQ72" s="390"/>
      <c r="VFR72" s="391"/>
      <c r="VFS72" s="392"/>
      <c r="VFT72" s="393"/>
      <c r="VFU72" s="394"/>
      <c r="VFV72" s="395"/>
      <c r="VFW72" s="389"/>
      <c r="VFX72" s="390"/>
      <c r="VFY72" s="391"/>
      <c r="VFZ72" s="392"/>
      <c r="VGA72" s="393"/>
      <c r="VGB72" s="394"/>
      <c r="VGC72" s="395"/>
      <c r="VGD72" s="389"/>
      <c r="VGE72" s="390"/>
      <c r="VGF72" s="391"/>
      <c r="VGG72" s="392"/>
      <c r="VGH72" s="393"/>
      <c r="VGI72" s="394"/>
      <c r="VGJ72" s="395"/>
      <c r="VGK72" s="389"/>
      <c r="VGL72" s="390"/>
      <c r="VGM72" s="391"/>
      <c r="VGN72" s="392"/>
      <c r="VGO72" s="393"/>
      <c r="VGP72" s="394"/>
      <c r="VGQ72" s="395"/>
      <c r="VGR72" s="389"/>
      <c r="VGS72" s="390"/>
      <c r="VGT72" s="391"/>
      <c r="VGU72" s="392"/>
      <c r="VGV72" s="393"/>
      <c r="VGW72" s="394"/>
      <c r="VGX72" s="395"/>
      <c r="VGY72" s="389"/>
      <c r="VGZ72" s="390"/>
      <c r="VHA72" s="391"/>
      <c r="VHB72" s="392"/>
      <c r="VHC72" s="393"/>
      <c r="VHD72" s="394"/>
      <c r="VHE72" s="395"/>
      <c r="VHF72" s="389"/>
      <c r="VHG72" s="390"/>
      <c r="VHH72" s="391"/>
      <c r="VHI72" s="392"/>
      <c r="VHJ72" s="393"/>
      <c r="VHK72" s="394"/>
      <c r="VHL72" s="395"/>
      <c r="VHM72" s="389"/>
      <c r="VHN72" s="390"/>
      <c r="VHO72" s="391"/>
      <c r="VHP72" s="392"/>
      <c r="VHQ72" s="393"/>
      <c r="VHR72" s="394"/>
      <c r="VHS72" s="395"/>
      <c r="VHT72" s="389"/>
      <c r="VHU72" s="390"/>
      <c r="VHV72" s="391"/>
      <c r="VHW72" s="392"/>
      <c r="VHX72" s="393"/>
      <c r="VHY72" s="394"/>
      <c r="VHZ72" s="395"/>
      <c r="VIA72" s="389"/>
      <c r="VIB72" s="390"/>
      <c r="VIC72" s="391"/>
      <c r="VID72" s="392"/>
      <c r="VIE72" s="393"/>
      <c r="VIF72" s="394"/>
      <c r="VIG72" s="395"/>
      <c r="VIH72" s="389"/>
      <c r="VII72" s="390"/>
      <c r="VIJ72" s="391"/>
      <c r="VIK72" s="392"/>
      <c r="VIL72" s="393"/>
      <c r="VIM72" s="394"/>
      <c r="VIN72" s="395"/>
      <c r="VIO72" s="389"/>
      <c r="VIP72" s="390"/>
      <c r="VIQ72" s="391"/>
      <c r="VIR72" s="392"/>
      <c r="VIS72" s="393"/>
      <c r="VIT72" s="394"/>
      <c r="VIU72" s="395"/>
      <c r="VIV72" s="389"/>
      <c r="VIW72" s="390"/>
      <c r="VIX72" s="391"/>
      <c r="VIY72" s="392"/>
      <c r="VIZ72" s="393"/>
      <c r="VJA72" s="394"/>
      <c r="VJB72" s="395"/>
      <c r="VJC72" s="389"/>
      <c r="VJD72" s="390"/>
      <c r="VJE72" s="391"/>
      <c r="VJF72" s="392"/>
      <c r="VJG72" s="393"/>
      <c r="VJH72" s="394"/>
      <c r="VJI72" s="395"/>
      <c r="VJJ72" s="389"/>
      <c r="VJK72" s="390"/>
      <c r="VJL72" s="391"/>
      <c r="VJM72" s="392"/>
      <c r="VJN72" s="393"/>
      <c r="VJO72" s="394"/>
      <c r="VJP72" s="395"/>
      <c r="VJQ72" s="389"/>
      <c r="VJR72" s="390"/>
      <c r="VJS72" s="391"/>
      <c r="VJT72" s="392"/>
      <c r="VJU72" s="393"/>
      <c r="VJV72" s="394"/>
      <c r="VJW72" s="395"/>
      <c r="VJX72" s="389"/>
      <c r="VJY72" s="390"/>
      <c r="VJZ72" s="391"/>
      <c r="VKA72" s="392"/>
      <c r="VKB72" s="393"/>
      <c r="VKC72" s="394"/>
      <c r="VKD72" s="395"/>
      <c r="VKE72" s="389"/>
      <c r="VKF72" s="390"/>
      <c r="VKG72" s="391"/>
      <c r="VKH72" s="392"/>
      <c r="VKI72" s="393"/>
      <c r="VKJ72" s="394"/>
      <c r="VKK72" s="395"/>
      <c r="VKL72" s="389"/>
      <c r="VKM72" s="390"/>
      <c r="VKN72" s="391"/>
      <c r="VKO72" s="392"/>
      <c r="VKP72" s="393"/>
      <c r="VKQ72" s="394"/>
      <c r="VKR72" s="395"/>
      <c r="VKS72" s="389"/>
      <c r="VKT72" s="390"/>
      <c r="VKU72" s="391"/>
      <c r="VKV72" s="392"/>
      <c r="VKW72" s="393"/>
      <c r="VKX72" s="394"/>
      <c r="VKY72" s="395"/>
      <c r="VKZ72" s="389"/>
      <c r="VLA72" s="390"/>
      <c r="VLB72" s="391"/>
      <c r="VLC72" s="392"/>
      <c r="VLD72" s="393"/>
      <c r="VLE72" s="394"/>
      <c r="VLF72" s="395"/>
      <c r="VLG72" s="389"/>
      <c r="VLH72" s="390"/>
      <c r="VLI72" s="391"/>
      <c r="VLJ72" s="392"/>
      <c r="VLK72" s="393"/>
      <c r="VLL72" s="394"/>
      <c r="VLM72" s="395"/>
      <c r="VLN72" s="389"/>
      <c r="VLO72" s="390"/>
      <c r="VLP72" s="391"/>
      <c r="VLQ72" s="392"/>
      <c r="VLR72" s="393"/>
      <c r="VLS72" s="394"/>
      <c r="VLT72" s="395"/>
      <c r="VLU72" s="389"/>
      <c r="VLV72" s="390"/>
      <c r="VLW72" s="391"/>
      <c r="VLX72" s="392"/>
      <c r="VLY72" s="393"/>
      <c r="VLZ72" s="394"/>
      <c r="VMA72" s="395"/>
      <c r="VMB72" s="389"/>
      <c r="VMC72" s="390"/>
      <c r="VMD72" s="391"/>
      <c r="VME72" s="392"/>
      <c r="VMF72" s="393"/>
      <c r="VMG72" s="394"/>
      <c r="VMH72" s="395"/>
      <c r="VMI72" s="389"/>
      <c r="VMJ72" s="390"/>
      <c r="VMK72" s="391"/>
      <c r="VML72" s="392"/>
      <c r="VMM72" s="393"/>
      <c r="VMN72" s="394"/>
      <c r="VMO72" s="395"/>
      <c r="VMP72" s="389"/>
      <c r="VMQ72" s="390"/>
      <c r="VMR72" s="391"/>
      <c r="VMS72" s="392"/>
      <c r="VMT72" s="393"/>
      <c r="VMU72" s="394"/>
      <c r="VMV72" s="395"/>
      <c r="VMW72" s="389"/>
      <c r="VMX72" s="390"/>
      <c r="VMY72" s="391"/>
      <c r="VMZ72" s="392"/>
      <c r="VNA72" s="393"/>
      <c r="VNB72" s="394"/>
      <c r="VNC72" s="395"/>
      <c r="VND72" s="389"/>
      <c r="VNE72" s="390"/>
      <c r="VNF72" s="391"/>
      <c r="VNG72" s="392"/>
      <c r="VNH72" s="393"/>
      <c r="VNI72" s="394"/>
      <c r="VNJ72" s="395"/>
      <c r="VNK72" s="389"/>
      <c r="VNL72" s="390"/>
      <c r="VNM72" s="391"/>
      <c r="VNN72" s="392"/>
      <c r="VNO72" s="393"/>
      <c r="VNP72" s="394"/>
      <c r="VNQ72" s="395"/>
      <c r="VNR72" s="389"/>
      <c r="VNS72" s="390"/>
      <c r="VNT72" s="391"/>
      <c r="VNU72" s="392"/>
      <c r="VNV72" s="393"/>
      <c r="VNW72" s="394"/>
      <c r="VNX72" s="395"/>
      <c r="VNY72" s="389"/>
      <c r="VNZ72" s="390"/>
      <c r="VOA72" s="391"/>
      <c r="VOB72" s="392"/>
      <c r="VOC72" s="393"/>
      <c r="VOD72" s="394"/>
      <c r="VOE72" s="395"/>
      <c r="VOF72" s="389"/>
      <c r="VOG72" s="390"/>
      <c r="VOH72" s="391"/>
      <c r="VOI72" s="392"/>
      <c r="VOJ72" s="393"/>
      <c r="VOK72" s="394"/>
      <c r="VOL72" s="395"/>
      <c r="VOM72" s="389"/>
      <c r="VON72" s="390"/>
      <c r="VOO72" s="391"/>
      <c r="VOP72" s="392"/>
      <c r="VOQ72" s="393"/>
      <c r="VOR72" s="394"/>
      <c r="VOS72" s="395"/>
      <c r="VOT72" s="389"/>
      <c r="VOU72" s="390"/>
      <c r="VOV72" s="391"/>
      <c r="VOW72" s="392"/>
      <c r="VOX72" s="393"/>
      <c r="VOY72" s="394"/>
      <c r="VOZ72" s="395"/>
      <c r="VPA72" s="389"/>
      <c r="VPB72" s="390"/>
      <c r="VPC72" s="391"/>
      <c r="VPD72" s="392"/>
      <c r="VPE72" s="393"/>
      <c r="VPF72" s="394"/>
      <c r="VPG72" s="395"/>
      <c r="VPH72" s="389"/>
      <c r="VPI72" s="390"/>
      <c r="VPJ72" s="391"/>
      <c r="VPK72" s="392"/>
      <c r="VPL72" s="393"/>
      <c r="VPM72" s="394"/>
      <c r="VPN72" s="395"/>
      <c r="VPO72" s="389"/>
      <c r="VPP72" s="390"/>
      <c r="VPQ72" s="391"/>
      <c r="VPR72" s="392"/>
      <c r="VPS72" s="393"/>
      <c r="VPT72" s="394"/>
      <c r="VPU72" s="395"/>
      <c r="VPV72" s="389"/>
      <c r="VPW72" s="390"/>
      <c r="VPX72" s="391"/>
      <c r="VPY72" s="392"/>
      <c r="VPZ72" s="393"/>
      <c r="VQA72" s="394"/>
      <c r="VQB72" s="395"/>
      <c r="VQC72" s="389"/>
      <c r="VQD72" s="390"/>
      <c r="VQE72" s="391"/>
      <c r="VQF72" s="392"/>
      <c r="VQG72" s="393"/>
      <c r="VQH72" s="394"/>
      <c r="VQI72" s="395"/>
      <c r="VQJ72" s="389"/>
      <c r="VQK72" s="390"/>
      <c r="VQL72" s="391"/>
      <c r="VQM72" s="392"/>
      <c r="VQN72" s="393"/>
      <c r="VQO72" s="394"/>
      <c r="VQP72" s="395"/>
      <c r="VQQ72" s="389"/>
      <c r="VQR72" s="390"/>
      <c r="VQS72" s="391"/>
      <c r="VQT72" s="392"/>
      <c r="VQU72" s="393"/>
      <c r="VQV72" s="394"/>
      <c r="VQW72" s="395"/>
      <c r="VQX72" s="389"/>
      <c r="VQY72" s="390"/>
      <c r="VQZ72" s="391"/>
      <c r="VRA72" s="392"/>
      <c r="VRB72" s="393"/>
      <c r="VRC72" s="394"/>
      <c r="VRD72" s="395"/>
      <c r="VRE72" s="389"/>
      <c r="VRF72" s="390"/>
      <c r="VRG72" s="391"/>
      <c r="VRH72" s="392"/>
      <c r="VRI72" s="393"/>
      <c r="VRJ72" s="394"/>
      <c r="VRK72" s="395"/>
      <c r="VRL72" s="389"/>
      <c r="VRM72" s="390"/>
      <c r="VRN72" s="391"/>
      <c r="VRO72" s="392"/>
      <c r="VRP72" s="393"/>
      <c r="VRQ72" s="394"/>
      <c r="VRR72" s="395"/>
      <c r="VRS72" s="389"/>
      <c r="VRT72" s="390"/>
      <c r="VRU72" s="391"/>
      <c r="VRV72" s="392"/>
      <c r="VRW72" s="393"/>
      <c r="VRX72" s="394"/>
      <c r="VRY72" s="395"/>
      <c r="VRZ72" s="389"/>
      <c r="VSA72" s="390"/>
      <c r="VSB72" s="391"/>
      <c r="VSC72" s="392"/>
      <c r="VSD72" s="393"/>
      <c r="VSE72" s="394"/>
      <c r="VSF72" s="395"/>
      <c r="VSG72" s="389"/>
      <c r="VSH72" s="390"/>
      <c r="VSI72" s="391"/>
      <c r="VSJ72" s="392"/>
      <c r="VSK72" s="393"/>
      <c r="VSL72" s="394"/>
      <c r="VSM72" s="395"/>
      <c r="VSN72" s="389"/>
      <c r="VSO72" s="390"/>
      <c r="VSP72" s="391"/>
      <c r="VSQ72" s="392"/>
      <c r="VSR72" s="393"/>
      <c r="VSS72" s="394"/>
      <c r="VST72" s="395"/>
      <c r="VSU72" s="389"/>
      <c r="VSV72" s="390"/>
      <c r="VSW72" s="391"/>
      <c r="VSX72" s="392"/>
      <c r="VSY72" s="393"/>
      <c r="VSZ72" s="394"/>
      <c r="VTA72" s="395"/>
      <c r="VTB72" s="389"/>
      <c r="VTC72" s="390"/>
      <c r="VTD72" s="391"/>
      <c r="VTE72" s="392"/>
      <c r="VTF72" s="393"/>
      <c r="VTG72" s="394"/>
      <c r="VTH72" s="395"/>
      <c r="VTI72" s="389"/>
      <c r="VTJ72" s="390"/>
      <c r="VTK72" s="391"/>
      <c r="VTL72" s="392"/>
      <c r="VTM72" s="393"/>
      <c r="VTN72" s="394"/>
      <c r="VTO72" s="395"/>
      <c r="VTP72" s="389"/>
      <c r="VTQ72" s="390"/>
      <c r="VTR72" s="391"/>
      <c r="VTS72" s="392"/>
      <c r="VTT72" s="393"/>
      <c r="VTU72" s="394"/>
      <c r="VTV72" s="395"/>
      <c r="VTW72" s="389"/>
      <c r="VTX72" s="390"/>
      <c r="VTY72" s="391"/>
      <c r="VTZ72" s="392"/>
      <c r="VUA72" s="393"/>
      <c r="VUB72" s="394"/>
      <c r="VUC72" s="395"/>
      <c r="VUD72" s="389"/>
      <c r="VUE72" s="390"/>
      <c r="VUF72" s="391"/>
      <c r="VUG72" s="392"/>
      <c r="VUH72" s="393"/>
      <c r="VUI72" s="394"/>
      <c r="VUJ72" s="395"/>
      <c r="VUK72" s="389"/>
      <c r="VUL72" s="390"/>
      <c r="VUM72" s="391"/>
      <c r="VUN72" s="392"/>
      <c r="VUO72" s="393"/>
      <c r="VUP72" s="394"/>
      <c r="VUQ72" s="395"/>
      <c r="VUR72" s="389"/>
      <c r="VUS72" s="390"/>
      <c r="VUT72" s="391"/>
      <c r="VUU72" s="392"/>
      <c r="VUV72" s="393"/>
      <c r="VUW72" s="394"/>
      <c r="VUX72" s="395"/>
      <c r="VUY72" s="389"/>
      <c r="VUZ72" s="390"/>
      <c r="VVA72" s="391"/>
      <c r="VVB72" s="392"/>
      <c r="VVC72" s="393"/>
      <c r="VVD72" s="394"/>
      <c r="VVE72" s="395"/>
      <c r="VVF72" s="389"/>
      <c r="VVG72" s="390"/>
      <c r="VVH72" s="391"/>
      <c r="VVI72" s="392"/>
      <c r="VVJ72" s="393"/>
      <c r="VVK72" s="394"/>
      <c r="VVL72" s="395"/>
      <c r="VVM72" s="389"/>
      <c r="VVN72" s="390"/>
      <c r="VVO72" s="391"/>
      <c r="VVP72" s="392"/>
      <c r="VVQ72" s="393"/>
      <c r="VVR72" s="394"/>
      <c r="VVS72" s="395"/>
      <c r="VVT72" s="389"/>
      <c r="VVU72" s="390"/>
      <c r="VVV72" s="391"/>
      <c r="VVW72" s="392"/>
      <c r="VVX72" s="393"/>
      <c r="VVY72" s="394"/>
      <c r="VVZ72" s="395"/>
      <c r="VWA72" s="389"/>
      <c r="VWB72" s="390"/>
      <c r="VWC72" s="391"/>
      <c r="VWD72" s="392"/>
      <c r="VWE72" s="393"/>
      <c r="VWF72" s="394"/>
      <c r="VWG72" s="395"/>
      <c r="VWH72" s="389"/>
      <c r="VWI72" s="390"/>
      <c r="VWJ72" s="391"/>
      <c r="VWK72" s="392"/>
      <c r="VWL72" s="393"/>
      <c r="VWM72" s="394"/>
      <c r="VWN72" s="395"/>
      <c r="VWO72" s="389"/>
      <c r="VWP72" s="390"/>
      <c r="VWQ72" s="391"/>
      <c r="VWR72" s="392"/>
      <c r="VWS72" s="393"/>
      <c r="VWT72" s="394"/>
      <c r="VWU72" s="395"/>
      <c r="VWV72" s="389"/>
      <c r="VWW72" s="390"/>
      <c r="VWX72" s="391"/>
      <c r="VWY72" s="392"/>
      <c r="VWZ72" s="393"/>
      <c r="VXA72" s="394"/>
      <c r="VXB72" s="395"/>
      <c r="VXC72" s="389"/>
      <c r="VXD72" s="390"/>
      <c r="VXE72" s="391"/>
      <c r="VXF72" s="392"/>
      <c r="VXG72" s="393"/>
      <c r="VXH72" s="394"/>
      <c r="VXI72" s="395"/>
      <c r="VXJ72" s="389"/>
      <c r="VXK72" s="390"/>
      <c r="VXL72" s="391"/>
      <c r="VXM72" s="392"/>
      <c r="VXN72" s="393"/>
      <c r="VXO72" s="394"/>
      <c r="VXP72" s="395"/>
      <c r="VXQ72" s="389"/>
      <c r="VXR72" s="390"/>
      <c r="VXS72" s="391"/>
      <c r="VXT72" s="392"/>
      <c r="VXU72" s="393"/>
      <c r="VXV72" s="394"/>
      <c r="VXW72" s="395"/>
      <c r="VXX72" s="389"/>
      <c r="VXY72" s="390"/>
      <c r="VXZ72" s="391"/>
      <c r="VYA72" s="392"/>
      <c r="VYB72" s="393"/>
      <c r="VYC72" s="394"/>
      <c r="VYD72" s="395"/>
      <c r="VYE72" s="389"/>
      <c r="VYF72" s="390"/>
      <c r="VYG72" s="391"/>
      <c r="VYH72" s="392"/>
      <c r="VYI72" s="393"/>
      <c r="VYJ72" s="394"/>
      <c r="VYK72" s="395"/>
      <c r="VYL72" s="389"/>
      <c r="VYM72" s="390"/>
      <c r="VYN72" s="391"/>
      <c r="VYO72" s="392"/>
      <c r="VYP72" s="393"/>
      <c r="VYQ72" s="394"/>
      <c r="VYR72" s="395"/>
      <c r="VYS72" s="389"/>
      <c r="VYT72" s="390"/>
      <c r="VYU72" s="391"/>
      <c r="VYV72" s="392"/>
      <c r="VYW72" s="393"/>
      <c r="VYX72" s="394"/>
      <c r="VYY72" s="395"/>
      <c r="VYZ72" s="389"/>
      <c r="VZA72" s="390"/>
      <c r="VZB72" s="391"/>
      <c r="VZC72" s="392"/>
      <c r="VZD72" s="393"/>
      <c r="VZE72" s="394"/>
      <c r="VZF72" s="395"/>
      <c r="VZG72" s="389"/>
      <c r="VZH72" s="390"/>
      <c r="VZI72" s="391"/>
      <c r="VZJ72" s="392"/>
      <c r="VZK72" s="393"/>
      <c r="VZL72" s="394"/>
      <c r="VZM72" s="395"/>
      <c r="VZN72" s="389"/>
      <c r="VZO72" s="390"/>
      <c r="VZP72" s="391"/>
      <c r="VZQ72" s="392"/>
      <c r="VZR72" s="393"/>
      <c r="VZS72" s="394"/>
      <c r="VZT72" s="395"/>
      <c r="VZU72" s="389"/>
      <c r="VZV72" s="390"/>
      <c r="VZW72" s="391"/>
      <c r="VZX72" s="392"/>
      <c r="VZY72" s="393"/>
      <c r="VZZ72" s="394"/>
      <c r="WAA72" s="395"/>
      <c r="WAB72" s="389"/>
      <c r="WAC72" s="390"/>
      <c r="WAD72" s="391"/>
      <c r="WAE72" s="392"/>
      <c r="WAF72" s="393"/>
      <c r="WAG72" s="394"/>
      <c r="WAH72" s="395"/>
      <c r="WAI72" s="389"/>
      <c r="WAJ72" s="390"/>
      <c r="WAK72" s="391"/>
      <c r="WAL72" s="392"/>
      <c r="WAM72" s="393"/>
      <c r="WAN72" s="394"/>
      <c r="WAO72" s="395"/>
      <c r="WAP72" s="389"/>
      <c r="WAQ72" s="390"/>
      <c r="WAR72" s="391"/>
      <c r="WAS72" s="392"/>
      <c r="WAT72" s="393"/>
      <c r="WAU72" s="394"/>
      <c r="WAV72" s="395"/>
      <c r="WAW72" s="389"/>
      <c r="WAX72" s="390"/>
      <c r="WAY72" s="391"/>
      <c r="WAZ72" s="392"/>
      <c r="WBA72" s="393"/>
      <c r="WBB72" s="394"/>
      <c r="WBC72" s="395"/>
      <c r="WBD72" s="389"/>
      <c r="WBE72" s="390"/>
      <c r="WBF72" s="391"/>
      <c r="WBG72" s="392"/>
      <c r="WBH72" s="393"/>
      <c r="WBI72" s="394"/>
      <c r="WBJ72" s="395"/>
      <c r="WBK72" s="389"/>
      <c r="WBL72" s="390"/>
      <c r="WBM72" s="391"/>
      <c r="WBN72" s="392"/>
      <c r="WBO72" s="393"/>
      <c r="WBP72" s="394"/>
      <c r="WBQ72" s="395"/>
      <c r="WBR72" s="389"/>
      <c r="WBS72" s="390"/>
      <c r="WBT72" s="391"/>
      <c r="WBU72" s="392"/>
      <c r="WBV72" s="393"/>
      <c r="WBW72" s="394"/>
      <c r="WBX72" s="395"/>
      <c r="WBY72" s="389"/>
      <c r="WBZ72" s="390"/>
      <c r="WCA72" s="391"/>
      <c r="WCB72" s="392"/>
      <c r="WCC72" s="393"/>
      <c r="WCD72" s="394"/>
      <c r="WCE72" s="395"/>
      <c r="WCF72" s="389"/>
      <c r="WCG72" s="390"/>
      <c r="WCH72" s="391"/>
      <c r="WCI72" s="392"/>
      <c r="WCJ72" s="393"/>
      <c r="WCK72" s="394"/>
      <c r="WCL72" s="395"/>
      <c r="WCM72" s="389"/>
      <c r="WCN72" s="390"/>
      <c r="WCO72" s="391"/>
      <c r="WCP72" s="392"/>
      <c r="WCQ72" s="393"/>
      <c r="WCR72" s="394"/>
      <c r="WCS72" s="395"/>
      <c r="WCT72" s="389"/>
      <c r="WCU72" s="390"/>
      <c r="WCV72" s="391"/>
      <c r="WCW72" s="392"/>
      <c r="WCX72" s="393"/>
      <c r="WCY72" s="394"/>
      <c r="WCZ72" s="395"/>
      <c r="WDA72" s="389"/>
      <c r="WDB72" s="390"/>
      <c r="WDC72" s="391"/>
      <c r="WDD72" s="392"/>
      <c r="WDE72" s="393"/>
      <c r="WDF72" s="394"/>
      <c r="WDG72" s="395"/>
      <c r="WDH72" s="389"/>
      <c r="WDI72" s="390"/>
      <c r="WDJ72" s="391"/>
      <c r="WDK72" s="392"/>
      <c r="WDL72" s="393"/>
      <c r="WDM72" s="394"/>
      <c r="WDN72" s="395"/>
      <c r="WDO72" s="389"/>
      <c r="WDP72" s="390"/>
      <c r="WDQ72" s="391"/>
      <c r="WDR72" s="392"/>
      <c r="WDS72" s="393"/>
      <c r="WDT72" s="394"/>
      <c r="WDU72" s="395"/>
      <c r="WDV72" s="389"/>
      <c r="WDW72" s="390"/>
      <c r="WDX72" s="391"/>
      <c r="WDY72" s="392"/>
      <c r="WDZ72" s="393"/>
      <c r="WEA72" s="394"/>
      <c r="WEB72" s="395"/>
      <c r="WEC72" s="389"/>
      <c r="WED72" s="390"/>
      <c r="WEE72" s="391"/>
      <c r="WEF72" s="392"/>
      <c r="WEG72" s="393"/>
      <c r="WEH72" s="394"/>
      <c r="WEI72" s="395"/>
      <c r="WEJ72" s="389"/>
      <c r="WEK72" s="390"/>
      <c r="WEL72" s="391"/>
      <c r="WEM72" s="392"/>
      <c r="WEN72" s="393"/>
      <c r="WEO72" s="394"/>
      <c r="WEP72" s="395"/>
      <c r="WEQ72" s="389"/>
      <c r="WER72" s="390"/>
      <c r="WES72" s="391"/>
      <c r="WET72" s="392"/>
      <c r="WEU72" s="393"/>
      <c r="WEV72" s="394"/>
      <c r="WEW72" s="395"/>
      <c r="WEX72" s="389"/>
      <c r="WEY72" s="390"/>
      <c r="WEZ72" s="391"/>
      <c r="WFA72" s="392"/>
      <c r="WFB72" s="393"/>
      <c r="WFC72" s="394"/>
      <c r="WFD72" s="395"/>
      <c r="WFE72" s="389"/>
      <c r="WFF72" s="390"/>
      <c r="WFG72" s="391"/>
      <c r="WFH72" s="392"/>
      <c r="WFI72" s="393"/>
      <c r="WFJ72" s="394"/>
      <c r="WFK72" s="395"/>
      <c r="WFL72" s="389"/>
      <c r="WFM72" s="390"/>
      <c r="WFN72" s="391"/>
      <c r="WFO72" s="392"/>
      <c r="WFP72" s="393"/>
      <c r="WFQ72" s="394"/>
      <c r="WFR72" s="395"/>
      <c r="WFS72" s="389"/>
      <c r="WFT72" s="390"/>
      <c r="WFU72" s="391"/>
      <c r="WFV72" s="392"/>
      <c r="WFW72" s="393"/>
      <c r="WFX72" s="394"/>
      <c r="WFY72" s="395"/>
      <c r="WFZ72" s="389"/>
      <c r="WGA72" s="390"/>
      <c r="WGB72" s="391"/>
      <c r="WGC72" s="392"/>
      <c r="WGD72" s="393"/>
      <c r="WGE72" s="394"/>
      <c r="WGF72" s="395"/>
      <c r="WGG72" s="389"/>
      <c r="WGH72" s="390"/>
      <c r="WGI72" s="391"/>
      <c r="WGJ72" s="392"/>
      <c r="WGK72" s="393"/>
      <c r="WGL72" s="394"/>
      <c r="WGM72" s="395"/>
      <c r="WGN72" s="389"/>
      <c r="WGO72" s="390"/>
      <c r="WGP72" s="391"/>
      <c r="WGQ72" s="392"/>
      <c r="WGR72" s="393"/>
      <c r="WGS72" s="394"/>
      <c r="WGT72" s="395"/>
      <c r="WGU72" s="389"/>
      <c r="WGV72" s="390"/>
      <c r="WGW72" s="391"/>
      <c r="WGX72" s="392"/>
      <c r="WGY72" s="393"/>
      <c r="WGZ72" s="394"/>
      <c r="WHA72" s="395"/>
      <c r="WHB72" s="389"/>
      <c r="WHC72" s="390"/>
      <c r="WHD72" s="391"/>
      <c r="WHE72" s="392"/>
      <c r="WHF72" s="393"/>
      <c r="WHG72" s="394"/>
      <c r="WHH72" s="395"/>
      <c r="WHI72" s="389"/>
      <c r="WHJ72" s="390"/>
      <c r="WHK72" s="391"/>
      <c r="WHL72" s="392"/>
      <c r="WHM72" s="393"/>
      <c r="WHN72" s="394"/>
      <c r="WHO72" s="395"/>
      <c r="WHP72" s="389"/>
      <c r="WHQ72" s="390"/>
      <c r="WHR72" s="391"/>
      <c r="WHS72" s="392"/>
      <c r="WHT72" s="393"/>
      <c r="WHU72" s="394"/>
      <c r="WHV72" s="395"/>
      <c r="WHW72" s="389"/>
      <c r="WHX72" s="390"/>
      <c r="WHY72" s="391"/>
      <c r="WHZ72" s="392"/>
      <c r="WIA72" s="393"/>
      <c r="WIB72" s="394"/>
      <c r="WIC72" s="395"/>
      <c r="WID72" s="389"/>
      <c r="WIE72" s="390"/>
      <c r="WIF72" s="391"/>
      <c r="WIG72" s="392"/>
      <c r="WIH72" s="393"/>
      <c r="WII72" s="394"/>
      <c r="WIJ72" s="395"/>
      <c r="WIK72" s="389"/>
      <c r="WIL72" s="390"/>
      <c r="WIM72" s="391"/>
      <c r="WIN72" s="392"/>
      <c r="WIO72" s="393"/>
      <c r="WIP72" s="394"/>
      <c r="WIQ72" s="395"/>
      <c r="WIR72" s="389"/>
      <c r="WIS72" s="390"/>
      <c r="WIT72" s="391"/>
      <c r="WIU72" s="392"/>
      <c r="WIV72" s="393"/>
      <c r="WIW72" s="394"/>
      <c r="WIX72" s="395"/>
      <c r="WIY72" s="389"/>
      <c r="WIZ72" s="390"/>
      <c r="WJA72" s="391"/>
      <c r="WJB72" s="392"/>
      <c r="WJC72" s="393"/>
      <c r="WJD72" s="394"/>
      <c r="WJE72" s="395"/>
      <c r="WJF72" s="389"/>
      <c r="WJG72" s="390"/>
      <c r="WJH72" s="391"/>
      <c r="WJI72" s="392"/>
      <c r="WJJ72" s="393"/>
      <c r="WJK72" s="394"/>
      <c r="WJL72" s="395"/>
      <c r="WJM72" s="389"/>
      <c r="WJN72" s="390"/>
      <c r="WJO72" s="391"/>
      <c r="WJP72" s="392"/>
      <c r="WJQ72" s="393"/>
      <c r="WJR72" s="394"/>
      <c r="WJS72" s="395"/>
      <c r="WJT72" s="389"/>
      <c r="WJU72" s="390"/>
      <c r="WJV72" s="391"/>
      <c r="WJW72" s="392"/>
      <c r="WJX72" s="393"/>
      <c r="WJY72" s="394"/>
      <c r="WJZ72" s="395"/>
      <c r="WKA72" s="389"/>
      <c r="WKB72" s="390"/>
      <c r="WKC72" s="391"/>
      <c r="WKD72" s="392"/>
      <c r="WKE72" s="393"/>
      <c r="WKF72" s="394"/>
      <c r="WKG72" s="395"/>
      <c r="WKH72" s="389"/>
      <c r="WKI72" s="390"/>
      <c r="WKJ72" s="391"/>
      <c r="WKK72" s="392"/>
      <c r="WKL72" s="393"/>
      <c r="WKM72" s="394"/>
      <c r="WKN72" s="395"/>
      <c r="WKO72" s="389"/>
      <c r="WKP72" s="390"/>
      <c r="WKQ72" s="391"/>
      <c r="WKR72" s="392"/>
      <c r="WKS72" s="393"/>
      <c r="WKT72" s="394"/>
      <c r="WKU72" s="395"/>
      <c r="WKV72" s="389"/>
      <c r="WKW72" s="390"/>
      <c r="WKX72" s="391"/>
      <c r="WKY72" s="392"/>
      <c r="WKZ72" s="393"/>
      <c r="WLA72" s="394"/>
      <c r="WLB72" s="395"/>
      <c r="WLC72" s="389"/>
      <c r="WLD72" s="390"/>
      <c r="WLE72" s="391"/>
      <c r="WLF72" s="392"/>
      <c r="WLG72" s="393"/>
      <c r="WLH72" s="394"/>
      <c r="WLI72" s="395"/>
      <c r="WLJ72" s="389"/>
      <c r="WLK72" s="390"/>
      <c r="WLL72" s="391"/>
      <c r="WLM72" s="392"/>
      <c r="WLN72" s="393"/>
      <c r="WLO72" s="394"/>
      <c r="WLP72" s="395"/>
      <c r="WLQ72" s="389"/>
      <c r="WLR72" s="390"/>
      <c r="WLS72" s="391"/>
      <c r="WLT72" s="392"/>
      <c r="WLU72" s="393"/>
      <c r="WLV72" s="394"/>
      <c r="WLW72" s="395"/>
      <c r="WLX72" s="389"/>
      <c r="WLY72" s="390"/>
      <c r="WLZ72" s="391"/>
      <c r="WMA72" s="392"/>
      <c r="WMB72" s="393"/>
      <c r="WMC72" s="394"/>
      <c r="WMD72" s="395"/>
      <c r="WME72" s="389"/>
      <c r="WMF72" s="390"/>
      <c r="WMG72" s="391"/>
      <c r="WMH72" s="392"/>
      <c r="WMI72" s="393"/>
      <c r="WMJ72" s="394"/>
      <c r="WMK72" s="395"/>
      <c r="WML72" s="389"/>
      <c r="WMM72" s="390"/>
      <c r="WMN72" s="391"/>
      <c r="WMO72" s="392"/>
      <c r="WMP72" s="393"/>
      <c r="WMQ72" s="394"/>
      <c r="WMR72" s="395"/>
      <c r="WMS72" s="389"/>
      <c r="WMT72" s="390"/>
      <c r="WMU72" s="391"/>
      <c r="WMV72" s="392"/>
      <c r="WMW72" s="393"/>
      <c r="WMX72" s="394"/>
      <c r="WMY72" s="395"/>
      <c r="WMZ72" s="389"/>
      <c r="WNA72" s="390"/>
      <c r="WNB72" s="391"/>
      <c r="WNC72" s="392"/>
      <c r="WND72" s="393"/>
      <c r="WNE72" s="394"/>
      <c r="WNF72" s="395"/>
      <c r="WNG72" s="389"/>
      <c r="WNH72" s="390"/>
      <c r="WNI72" s="391"/>
      <c r="WNJ72" s="392"/>
      <c r="WNK72" s="393"/>
      <c r="WNL72" s="394"/>
      <c r="WNM72" s="395"/>
      <c r="WNN72" s="389"/>
      <c r="WNO72" s="390"/>
      <c r="WNP72" s="391"/>
      <c r="WNQ72" s="392"/>
      <c r="WNR72" s="393"/>
      <c r="WNS72" s="394"/>
      <c r="WNT72" s="395"/>
      <c r="WNU72" s="389"/>
      <c r="WNV72" s="390"/>
      <c r="WNW72" s="391"/>
      <c r="WNX72" s="392"/>
      <c r="WNY72" s="393"/>
      <c r="WNZ72" s="394"/>
      <c r="WOA72" s="395"/>
      <c r="WOB72" s="389"/>
      <c r="WOC72" s="390"/>
      <c r="WOD72" s="391"/>
      <c r="WOE72" s="392"/>
      <c r="WOF72" s="393"/>
      <c r="WOG72" s="394"/>
      <c r="WOH72" s="395"/>
      <c r="WOI72" s="389"/>
      <c r="WOJ72" s="390"/>
      <c r="WOK72" s="391"/>
      <c r="WOL72" s="392"/>
      <c r="WOM72" s="393"/>
      <c r="WON72" s="394"/>
      <c r="WOO72" s="395"/>
      <c r="WOP72" s="389"/>
      <c r="WOQ72" s="390"/>
      <c r="WOR72" s="391"/>
      <c r="WOS72" s="392"/>
      <c r="WOT72" s="393"/>
      <c r="WOU72" s="394"/>
      <c r="WOV72" s="395"/>
      <c r="WOW72" s="389"/>
      <c r="WOX72" s="390"/>
      <c r="WOY72" s="391"/>
      <c r="WOZ72" s="392"/>
      <c r="WPA72" s="393"/>
      <c r="WPB72" s="394"/>
      <c r="WPC72" s="395"/>
      <c r="WPD72" s="389"/>
      <c r="WPE72" s="390"/>
      <c r="WPF72" s="391"/>
      <c r="WPG72" s="392"/>
      <c r="WPH72" s="393"/>
      <c r="WPI72" s="394"/>
      <c r="WPJ72" s="395"/>
      <c r="WPK72" s="389"/>
      <c r="WPL72" s="390"/>
      <c r="WPM72" s="391"/>
      <c r="WPN72" s="392"/>
      <c r="WPO72" s="393"/>
      <c r="WPP72" s="394"/>
      <c r="WPQ72" s="395"/>
      <c r="WPR72" s="389"/>
      <c r="WPS72" s="390"/>
      <c r="WPT72" s="391"/>
      <c r="WPU72" s="392"/>
      <c r="WPV72" s="393"/>
      <c r="WPW72" s="394"/>
      <c r="WPX72" s="395"/>
      <c r="WPY72" s="389"/>
      <c r="WPZ72" s="390"/>
      <c r="WQA72" s="391"/>
      <c r="WQB72" s="392"/>
      <c r="WQC72" s="393"/>
      <c r="WQD72" s="394"/>
      <c r="WQE72" s="395"/>
      <c r="WQF72" s="389"/>
      <c r="WQG72" s="390"/>
      <c r="WQH72" s="391"/>
      <c r="WQI72" s="392"/>
      <c r="WQJ72" s="393"/>
      <c r="WQK72" s="394"/>
      <c r="WQL72" s="395"/>
      <c r="WQM72" s="389"/>
      <c r="WQN72" s="390"/>
      <c r="WQO72" s="391"/>
      <c r="WQP72" s="392"/>
      <c r="WQQ72" s="393"/>
      <c r="WQR72" s="394"/>
      <c r="WQS72" s="395"/>
      <c r="WQT72" s="389"/>
      <c r="WQU72" s="390"/>
      <c r="WQV72" s="391"/>
      <c r="WQW72" s="392"/>
      <c r="WQX72" s="393"/>
      <c r="WQY72" s="394"/>
      <c r="WQZ72" s="395"/>
      <c r="WRA72" s="389"/>
      <c r="WRB72" s="390"/>
      <c r="WRC72" s="391"/>
      <c r="WRD72" s="392"/>
      <c r="WRE72" s="393"/>
      <c r="WRF72" s="394"/>
      <c r="WRG72" s="395"/>
      <c r="WRH72" s="389"/>
      <c r="WRI72" s="390"/>
      <c r="WRJ72" s="391"/>
      <c r="WRK72" s="392"/>
      <c r="WRL72" s="393"/>
      <c r="WRM72" s="394"/>
      <c r="WRN72" s="395"/>
      <c r="WRO72" s="389"/>
      <c r="WRP72" s="390"/>
      <c r="WRQ72" s="391"/>
      <c r="WRR72" s="392"/>
      <c r="WRS72" s="393"/>
      <c r="WRT72" s="394"/>
      <c r="WRU72" s="395"/>
      <c r="WRV72" s="389"/>
      <c r="WRW72" s="390"/>
      <c r="WRX72" s="391"/>
      <c r="WRY72" s="392"/>
      <c r="WRZ72" s="393"/>
      <c r="WSA72" s="394"/>
      <c r="WSB72" s="395"/>
      <c r="WSC72" s="389"/>
      <c r="WSD72" s="390"/>
      <c r="WSE72" s="391"/>
      <c r="WSF72" s="392"/>
      <c r="WSG72" s="393"/>
      <c r="WSH72" s="394"/>
      <c r="WSI72" s="395"/>
      <c r="WSJ72" s="389"/>
      <c r="WSK72" s="390"/>
      <c r="WSL72" s="391"/>
      <c r="WSM72" s="392"/>
      <c r="WSN72" s="393"/>
      <c r="WSO72" s="394"/>
      <c r="WSP72" s="395"/>
      <c r="WSQ72" s="389"/>
      <c r="WSR72" s="390"/>
      <c r="WSS72" s="391"/>
      <c r="WST72" s="392"/>
      <c r="WSU72" s="393"/>
      <c r="WSV72" s="394"/>
      <c r="WSW72" s="395"/>
      <c r="WSX72" s="389"/>
      <c r="WSY72" s="390"/>
      <c r="WSZ72" s="391"/>
      <c r="WTA72" s="392"/>
      <c r="WTB72" s="393"/>
      <c r="WTC72" s="394"/>
      <c r="WTD72" s="395"/>
      <c r="WTE72" s="389"/>
      <c r="WTF72" s="390"/>
      <c r="WTG72" s="391"/>
      <c r="WTH72" s="392"/>
      <c r="WTI72" s="393"/>
      <c r="WTJ72" s="394"/>
      <c r="WTK72" s="395"/>
      <c r="WTL72" s="389"/>
      <c r="WTM72" s="390"/>
      <c r="WTN72" s="391"/>
      <c r="WTO72" s="392"/>
      <c r="WTP72" s="393"/>
      <c r="WTQ72" s="394"/>
      <c r="WTR72" s="395"/>
      <c r="WTS72" s="389"/>
      <c r="WTT72" s="390"/>
      <c r="WTU72" s="391"/>
      <c r="WTV72" s="392"/>
      <c r="WTW72" s="393"/>
      <c r="WTX72" s="394"/>
      <c r="WTY72" s="395"/>
      <c r="WTZ72" s="389"/>
      <c r="WUA72" s="390"/>
      <c r="WUB72" s="391"/>
      <c r="WUC72" s="392"/>
      <c r="WUD72" s="393"/>
      <c r="WUE72" s="394"/>
      <c r="WUF72" s="395"/>
      <c r="WUG72" s="389"/>
      <c r="WUH72" s="390"/>
      <c r="WUI72" s="391"/>
      <c r="WUJ72" s="392"/>
      <c r="WUK72" s="393"/>
      <c r="WUL72" s="394"/>
      <c r="WUM72" s="395"/>
      <c r="WUN72" s="389"/>
      <c r="WUO72" s="390"/>
      <c r="WUP72" s="391"/>
      <c r="WUQ72" s="392"/>
      <c r="WUR72" s="393"/>
      <c r="WUS72" s="394"/>
      <c r="WUT72" s="395"/>
      <c r="WUU72" s="389"/>
      <c r="WUV72" s="390"/>
      <c r="WUW72" s="391"/>
      <c r="WUX72" s="392"/>
      <c r="WUY72" s="393"/>
      <c r="WUZ72" s="394"/>
      <c r="WVA72" s="395"/>
      <c r="WVB72" s="389"/>
      <c r="WVC72" s="390"/>
      <c r="WVD72" s="391"/>
      <c r="WVE72" s="392"/>
      <c r="WVF72" s="393"/>
      <c r="WVG72" s="394"/>
      <c r="WVH72" s="395"/>
      <c r="WVI72" s="389"/>
      <c r="WVJ72" s="390"/>
      <c r="WVK72" s="391"/>
      <c r="WVL72" s="392"/>
      <c r="WVM72" s="393"/>
      <c r="WVN72" s="394"/>
      <c r="WVO72" s="395"/>
      <c r="WVP72" s="389"/>
      <c r="WVQ72" s="390"/>
      <c r="WVR72" s="391"/>
      <c r="WVS72" s="392"/>
      <c r="WVT72" s="393"/>
      <c r="WVU72" s="394"/>
      <c r="WVV72" s="395"/>
      <c r="WVW72" s="389"/>
      <c r="WVX72" s="390"/>
      <c r="WVY72" s="391"/>
      <c r="WVZ72" s="392"/>
      <c r="WWA72" s="393"/>
      <c r="WWB72" s="394"/>
      <c r="WWC72" s="395"/>
      <c r="WWD72" s="389"/>
      <c r="WWE72" s="390"/>
      <c r="WWF72" s="391"/>
      <c r="WWG72" s="392"/>
      <c r="WWH72" s="393"/>
      <c r="WWI72" s="394"/>
      <c r="WWJ72" s="395"/>
      <c r="WWK72" s="389"/>
      <c r="WWL72" s="390"/>
      <c r="WWM72" s="391"/>
      <c r="WWN72" s="392"/>
      <c r="WWO72" s="393"/>
      <c r="WWP72" s="394"/>
      <c r="WWQ72" s="395"/>
      <c r="WWR72" s="389"/>
      <c r="WWS72" s="390"/>
      <c r="WWT72" s="391"/>
      <c r="WWU72" s="392"/>
      <c r="WWV72" s="393"/>
      <c r="WWW72" s="394"/>
      <c r="WWX72" s="395"/>
      <c r="WWY72" s="389"/>
      <c r="WWZ72" s="390"/>
      <c r="WXA72" s="391"/>
      <c r="WXB72" s="392"/>
      <c r="WXC72" s="393"/>
      <c r="WXD72" s="394"/>
      <c r="WXE72" s="395"/>
      <c r="WXF72" s="389"/>
      <c r="WXG72" s="390"/>
      <c r="WXH72" s="391"/>
      <c r="WXI72" s="392"/>
      <c r="WXJ72" s="393"/>
      <c r="WXK72" s="394"/>
      <c r="WXL72" s="395"/>
      <c r="WXM72" s="389"/>
      <c r="WXN72" s="390"/>
      <c r="WXO72" s="391"/>
      <c r="WXP72" s="392"/>
      <c r="WXQ72" s="393"/>
      <c r="WXR72" s="394"/>
      <c r="WXS72" s="395"/>
      <c r="WXT72" s="389"/>
      <c r="WXU72" s="390"/>
      <c r="WXV72" s="391"/>
      <c r="WXW72" s="392"/>
      <c r="WXX72" s="393"/>
      <c r="WXY72" s="394"/>
      <c r="WXZ72" s="395"/>
      <c r="WYA72" s="389"/>
      <c r="WYB72" s="390"/>
      <c r="WYC72" s="391"/>
      <c r="WYD72" s="392"/>
      <c r="WYE72" s="393"/>
      <c r="WYF72" s="394"/>
      <c r="WYG72" s="395"/>
      <c r="WYH72" s="389"/>
      <c r="WYI72" s="390"/>
      <c r="WYJ72" s="391"/>
      <c r="WYK72" s="392"/>
      <c r="WYL72" s="393"/>
      <c r="WYM72" s="394"/>
      <c r="WYN72" s="395"/>
      <c r="WYO72" s="389"/>
      <c r="WYP72" s="390"/>
      <c r="WYQ72" s="391"/>
      <c r="WYR72" s="392"/>
      <c r="WYS72" s="393"/>
      <c r="WYT72" s="394"/>
      <c r="WYU72" s="395"/>
      <c r="WYV72" s="389"/>
      <c r="WYW72" s="390"/>
      <c r="WYX72" s="391"/>
      <c r="WYY72" s="392"/>
      <c r="WYZ72" s="393"/>
      <c r="WZA72" s="394"/>
      <c r="WZB72" s="395"/>
      <c r="WZC72" s="389"/>
      <c r="WZD72" s="390"/>
      <c r="WZE72" s="391"/>
      <c r="WZF72" s="392"/>
      <c r="WZG72" s="393"/>
      <c r="WZH72" s="394"/>
      <c r="WZI72" s="395"/>
      <c r="WZJ72" s="389"/>
      <c r="WZK72" s="390"/>
      <c r="WZL72" s="391"/>
      <c r="WZM72" s="392"/>
      <c r="WZN72" s="393"/>
      <c r="WZO72" s="394"/>
      <c r="WZP72" s="395"/>
      <c r="WZQ72" s="389"/>
      <c r="WZR72" s="390"/>
      <c r="WZS72" s="391"/>
      <c r="WZT72" s="392"/>
      <c r="WZU72" s="393"/>
      <c r="WZV72" s="394"/>
      <c r="WZW72" s="395"/>
      <c r="WZX72" s="389"/>
      <c r="WZY72" s="390"/>
      <c r="WZZ72" s="391"/>
      <c r="XAA72" s="392"/>
      <c r="XAB72" s="393"/>
      <c r="XAC72" s="394"/>
      <c r="XAD72" s="395"/>
      <c r="XAE72" s="389"/>
      <c r="XAF72" s="390"/>
      <c r="XAG72" s="391"/>
      <c r="XAH72" s="392"/>
      <c r="XAI72" s="393"/>
      <c r="XAJ72" s="394"/>
      <c r="XAK72" s="395"/>
      <c r="XAL72" s="389"/>
      <c r="XAM72" s="390"/>
      <c r="XAN72" s="391"/>
      <c r="XAO72" s="392"/>
      <c r="XAP72" s="393"/>
      <c r="XAQ72" s="394"/>
      <c r="XAR72" s="395"/>
      <c r="XAS72" s="389"/>
      <c r="XAT72" s="390"/>
      <c r="XAU72" s="391"/>
      <c r="XAV72" s="392"/>
      <c r="XAW72" s="393"/>
      <c r="XAX72" s="394"/>
      <c r="XAY72" s="395"/>
      <c r="XAZ72" s="389"/>
      <c r="XBA72" s="390"/>
      <c r="XBB72" s="391"/>
      <c r="XBC72" s="392"/>
      <c r="XBD72" s="393"/>
      <c r="XBE72" s="394"/>
      <c r="XBF72" s="395"/>
      <c r="XBG72" s="389"/>
      <c r="XBH72" s="390"/>
      <c r="XBI72" s="391"/>
      <c r="XBJ72" s="392"/>
      <c r="XBK72" s="393"/>
      <c r="XBL72" s="394"/>
      <c r="XBM72" s="395"/>
      <c r="XBN72" s="389"/>
      <c r="XBO72" s="390"/>
      <c r="XBP72" s="391"/>
      <c r="XBQ72" s="392"/>
      <c r="XBR72" s="393"/>
      <c r="XBS72" s="394"/>
      <c r="XBT72" s="395"/>
      <c r="XBU72" s="389"/>
      <c r="XBV72" s="390"/>
      <c r="XBW72" s="391"/>
      <c r="XBX72" s="392"/>
      <c r="XBY72" s="393"/>
      <c r="XBZ72" s="394"/>
      <c r="XCA72" s="395"/>
      <c r="XCB72" s="389"/>
      <c r="XCC72" s="390"/>
      <c r="XCD72" s="391"/>
      <c r="XCE72" s="392"/>
      <c r="XCF72" s="393"/>
      <c r="XCG72" s="394"/>
      <c r="XCH72" s="395"/>
      <c r="XCI72" s="389"/>
      <c r="XCJ72" s="390"/>
      <c r="XCK72" s="391"/>
      <c r="XCL72" s="392"/>
      <c r="XCM72" s="393"/>
      <c r="XCN72" s="394"/>
      <c r="XCO72" s="395"/>
      <c r="XCP72" s="389"/>
      <c r="XCQ72" s="390"/>
      <c r="XCR72" s="391"/>
      <c r="XCS72" s="392"/>
      <c r="XCT72" s="393"/>
      <c r="XCU72" s="394"/>
      <c r="XCV72" s="395"/>
      <c r="XCW72" s="389"/>
      <c r="XCX72" s="390"/>
      <c r="XCY72" s="391"/>
      <c r="XCZ72" s="392"/>
      <c r="XDA72" s="393"/>
      <c r="XDB72" s="394"/>
      <c r="XDC72" s="395"/>
      <c r="XDD72" s="389"/>
      <c r="XDE72" s="390"/>
      <c r="XDF72" s="391"/>
      <c r="XDG72" s="392"/>
      <c r="XDH72" s="393"/>
      <c r="XDI72" s="394"/>
      <c r="XDJ72" s="395"/>
      <c r="XDK72" s="389"/>
      <c r="XDL72" s="390"/>
      <c r="XDM72" s="391"/>
      <c r="XDN72" s="392"/>
      <c r="XDO72" s="393"/>
      <c r="XDP72" s="394"/>
      <c r="XDQ72" s="395"/>
      <c r="XDR72" s="389"/>
      <c r="XDS72" s="390"/>
      <c r="XDT72" s="391"/>
      <c r="XDU72" s="392"/>
      <c r="XDV72" s="393"/>
      <c r="XDW72" s="394"/>
      <c r="XDX72" s="395"/>
      <c r="XDY72" s="389"/>
      <c r="XDZ72" s="390"/>
      <c r="XEA72" s="391"/>
      <c r="XEB72" s="392"/>
      <c r="XEC72" s="393"/>
      <c r="XED72" s="394"/>
      <c r="XEE72" s="395"/>
      <c r="XEF72" s="389"/>
      <c r="XEG72" s="390"/>
      <c r="XEH72" s="391"/>
      <c r="XEI72" s="392"/>
      <c r="XEJ72" s="393"/>
      <c r="XEK72" s="394"/>
      <c r="XEL72" s="395"/>
      <c r="XEM72" s="389"/>
      <c r="XEN72" s="390"/>
      <c r="XEO72" s="391"/>
      <c r="XEP72" s="392"/>
      <c r="XEQ72" s="393"/>
      <c r="XER72" s="394"/>
      <c r="XES72" s="395"/>
      <c r="XET72" s="389"/>
      <c r="XEU72" s="390"/>
      <c r="XEV72" s="391"/>
      <c r="XEW72" s="392"/>
      <c r="XEX72" s="393"/>
      <c r="XEY72" s="394"/>
      <c r="XEZ72" s="395"/>
      <c r="XFA72" s="389"/>
      <c r="XFB72" s="390"/>
      <c r="XFC72" s="391"/>
      <c r="XFD72" s="392"/>
    </row>
    <row r="73" spans="1:16384" s="10" customFormat="1" ht="78.75" x14ac:dyDescent="0.2">
      <c r="A73" s="704"/>
      <c r="B73" s="384" t="s">
        <v>1164</v>
      </c>
      <c r="C73" s="377">
        <v>3600000</v>
      </c>
      <c r="D73" s="381"/>
      <c r="E73" s="374">
        <f t="shared" si="5"/>
        <v>3600000</v>
      </c>
      <c r="F73" s="382">
        <v>42669</v>
      </c>
      <c r="G73" s="582" t="s">
        <v>1163</v>
      </c>
      <c r="H73" s="389"/>
      <c r="I73" s="390"/>
      <c r="J73" s="391"/>
      <c r="K73" s="392"/>
      <c r="L73" s="393"/>
      <c r="M73" s="394"/>
      <c r="N73" s="395"/>
      <c r="O73" s="389"/>
      <c r="P73" s="390"/>
      <c r="Q73" s="391"/>
      <c r="R73" s="392"/>
      <c r="S73" s="393"/>
      <c r="T73" s="394"/>
      <c r="U73" s="395"/>
      <c r="V73" s="389"/>
      <c r="W73" s="390"/>
      <c r="X73" s="391"/>
      <c r="Y73" s="392"/>
      <c r="Z73" s="393"/>
      <c r="AA73" s="394"/>
      <c r="AB73" s="395"/>
      <c r="AC73" s="389"/>
      <c r="AD73" s="390"/>
      <c r="AE73" s="391"/>
      <c r="AF73" s="392"/>
      <c r="AG73" s="393"/>
      <c r="AH73" s="394"/>
      <c r="AI73" s="395"/>
      <c r="AJ73" s="389"/>
      <c r="AK73" s="390"/>
      <c r="AL73" s="391"/>
      <c r="AM73" s="392"/>
      <c r="AN73" s="393"/>
      <c r="AO73" s="394"/>
      <c r="AP73" s="395"/>
      <c r="AQ73" s="389"/>
      <c r="AR73" s="390"/>
      <c r="AS73" s="391"/>
      <c r="AT73" s="392"/>
      <c r="AU73" s="393"/>
      <c r="AV73" s="394"/>
      <c r="AW73" s="395"/>
      <c r="AX73" s="389"/>
      <c r="AY73" s="390"/>
      <c r="AZ73" s="391"/>
      <c r="BA73" s="392"/>
      <c r="BB73" s="393"/>
      <c r="BC73" s="394"/>
      <c r="BD73" s="395"/>
      <c r="BE73" s="389"/>
      <c r="BF73" s="390"/>
      <c r="BG73" s="391"/>
      <c r="BH73" s="392"/>
      <c r="BI73" s="393"/>
      <c r="BJ73" s="394"/>
      <c r="BK73" s="395"/>
      <c r="BL73" s="389"/>
      <c r="BM73" s="390"/>
      <c r="BN73" s="391"/>
      <c r="BO73" s="392"/>
      <c r="BP73" s="393"/>
      <c r="BQ73" s="394"/>
      <c r="BR73" s="395"/>
      <c r="BS73" s="389"/>
      <c r="BT73" s="390"/>
      <c r="BU73" s="391"/>
      <c r="BV73" s="392"/>
      <c r="BW73" s="393"/>
      <c r="BX73" s="394"/>
      <c r="BY73" s="395"/>
      <c r="BZ73" s="389"/>
      <c r="CA73" s="390"/>
      <c r="CB73" s="391"/>
      <c r="CC73" s="392"/>
      <c r="CD73" s="393"/>
      <c r="CE73" s="394"/>
      <c r="CF73" s="395"/>
      <c r="CG73" s="389"/>
      <c r="CH73" s="390"/>
      <c r="CI73" s="391"/>
      <c r="CJ73" s="392"/>
      <c r="CK73" s="393"/>
      <c r="CL73" s="394"/>
      <c r="CM73" s="395"/>
      <c r="CN73" s="389"/>
      <c r="CO73" s="390"/>
      <c r="CP73" s="391"/>
      <c r="CQ73" s="392"/>
      <c r="CR73" s="393"/>
      <c r="CS73" s="394"/>
      <c r="CT73" s="395"/>
      <c r="CU73" s="389"/>
      <c r="CV73" s="390"/>
      <c r="CW73" s="391"/>
      <c r="CX73" s="392"/>
      <c r="CY73" s="393"/>
      <c r="CZ73" s="394"/>
      <c r="DA73" s="395"/>
      <c r="DB73" s="389"/>
      <c r="DC73" s="390"/>
      <c r="DD73" s="391"/>
      <c r="DE73" s="392"/>
      <c r="DF73" s="393"/>
      <c r="DG73" s="394"/>
      <c r="DH73" s="395"/>
      <c r="DI73" s="389"/>
      <c r="DJ73" s="390"/>
      <c r="DK73" s="391"/>
      <c r="DL73" s="392"/>
      <c r="DM73" s="393"/>
      <c r="DN73" s="394"/>
      <c r="DO73" s="395"/>
      <c r="DP73" s="389"/>
      <c r="DQ73" s="390"/>
      <c r="DR73" s="391"/>
      <c r="DS73" s="392"/>
      <c r="DT73" s="393"/>
      <c r="DU73" s="394"/>
      <c r="DV73" s="395"/>
      <c r="DW73" s="389"/>
      <c r="DX73" s="390"/>
      <c r="DY73" s="391"/>
      <c r="DZ73" s="392"/>
      <c r="EA73" s="393"/>
      <c r="EB73" s="394"/>
      <c r="EC73" s="395"/>
      <c r="ED73" s="389"/>
      <c r="EE73" s="390"/>
      <c r="EF73" s="391"/>
      <c r="EG73" s="392"/>
      <c r="EH73" s="393"/>
      <c r="EI73" s="394"/>
      <c r="EJ73" s="395"/>
      <c r="EK73" s="389"/>
      <c r="EL73" s="390"/>
      <c r="EM73" s="391"/>
      <c r="EN73" s="392"/>
      <c r="EO73" s="393"/>
      <c r="EP73" s="394"/>
      <c r="EQ73" s="395"/>
      <c r="ER73" s="389"/>
      <c r="ES73" s="390"/>
      <c r="ET73" s="391"/>
      <c r="EU73" s="392"/>
      <c r="EV73" s="393"/>
      <c r="EW73" s="394"/>
      <c r="EX73" s="395"/>
      <c r="EY73" s="389"/>
      <c r="EZ73" s="390"/>
      <c r="FA73" s="391"/>
      <c r="FB73" s="392"/>
      <c r="FC73" s="393"/>
      <c r="FD73" s="394"/>
      <c r="FE73" s="395"/>
      <c r="FF73" s="389"/>
      <c r="FG73" s="390"/>
      <c r="FH73" s="391"/>
      <c r="FI73" s="392"/>
      <c r="FJ73" s="393"/>
      <c r="FK73" s="394"/>
      <c r="FL73" s="395"/>
      <c r="FM73" s="389"/>
      <c r="FN73" s="390"/>
      <c r="FO73" s="391"/>
      <c r="FP73" s="392"/>
      <c r="FQ73" s="393"/>
      <c r="FR73" s="394"/>
      <c r="FS73" s="395"/>
      <c r="FT73" s="389"/>
      <c r="FU73" s="390"/>
      <c r="FV73" s="391"/>
      <c r="FW73" s="392"/>
      <c r="FX73" s="393"/>
      <c r="FY73" s="394"/>
      <c r="FZ73" s="395"/>
      <c r="GA73" s="389"/>
      <c r="GB73" s="390"/>
      <c r="GC73" s="391"/>
      <c r="GD73" s="392"/>
      <c r="GE73" s="393"/>
      <c r="GF73" s="394"/>
      <c r="GG73" s="395"/>
      <c r="GH73" s="389"/>
      <c r="GI73" s="390"/>
      <c r="GJ73" s="391"/>
      <c r="GK73" s="392"/>
      <c r="GL73" s="393"/>
      <c r="GM73" s="394"/>
      <c r="GN73" s="395"/>
      <c r="GO73" s="389"/>
      <c r="GP73" s="390"/>
      <c r="GQ73" s="391"/>
      <c r="GR73" s="392"/>
      <c r="GS73" s="393"/>
      <c r="GT73" s="394"/>
      <c r="GU73" s="395"/>
      <c r="GV73" s="389"/>
      <c r="GW73" s="390"/>
      <c r="GX73" s="391"/>
      <c r="GY73" s="392"/>
      <c r="GZ73" s="393"/>
      <c r="HA73" s="394"/>
      <c r="HB73" s="395"/>
      <c r="HC73" s="389"/>
      <c r="HD73" s="390"/>
      <c r="HE73" s="391"/>
      <c r="HF73" s="392"/>
      <c r="HG73" s="393"/>
      <c r="HH73" s="394"/>
      <c r="HI73" s="395"/>
      <c r="HJ73" s="389"/>
      <c r="HK73" s="390"/>
      <c r="HL73" s="391"/>
      <c r="HM73" s="392"/>
      <c r="HN73" s="393"/>
      <c r="HO73" s="394"/>
      <c r="HP73" s="395"/>
      <c r="HQ73" s="389"/>
      <c r="HR73" s="390"/>
      <c r="HS73" s="391"/>
      <c r="HT73" s="392"/>
      <c r="HU73" s="393"/>
      <c r="HV73" s="394"/>
      <c r="HW73" s="395"/>
      <c r="HX73" s="389"/>
      <c r="HY73" s="390"/>
      <c r="HZ73" s="391"/>
      <c r="IA73" s="392"/>
      <c r="IB73" s="393"/>
      <c r="IC73" s="394"/>
      <c r="ID73" s="395"/>
      <c r="IE73" s="389"/>
      <c r="IF73" s="390"/>
      <c r="IG73" s="391"/>
      <c r="IH73" s="392"/>
      <c r="II73" s="393"/>
      <c r="IJ73" s="394"/>
      <c r="IK73" s="395"/>
      <c r="IL73" s="389"/>
      <c r="IM73" s="390"/>
      <c r="IN73" s="391"/>
      <c r="IO73" s="392"/>
      <c r="IP73" s="393"/>
      <c r="IQ73" s="394"/>
      <c r="IR73" s="395"/>
      <c r="IS73" s="389"/>
      <c r="IT73" s="390"/>
      <c r="IU73" s="391"/>
      <c r="IV73" s="392"/>
      <c r="IW73" s="393"/>
      <c r="IX73" s="394"/>
      <c r="IY73" s="395"/>
      <c r="IZ73" s="389"/>
      <c r="JA73" s="390"/>
      <c r="JB73" s="391"/>
      <c r="JC73" s="392"/>
      <c r="JD73" s="393"/>
      <c r="JE73" s="394"/>
      <c r="JF73" s="395"/>
      <c r="JG73" s="389"/>
      <c r="JH73" s="390"/>
      <c r="JI73" s="391"/>
      <c r="JJ73" s="392"/>
      <c r="JK73" s="393"/>
      <c r="JL73" s="394"/>
      <c r="JM73" s="395"/>
      <c r="JN73" s="389"/>
      <c r="JO73" s="390"/>
      <c r="JP73" s="391"/>
      <c r="JQ73" s="392"/>
      <c r="JR73" s="393"/>
      <c r="JS73" s="394"/>
      <c r="JT73" s="395"/>
      <c r="JU73" s="389"/>
      <c r="JV73" s="390"/>
      <c r="JW73" s="391"/>
      <c r="JX73" s="392"/>
      <c r="JY73" s="393"/>
      <c r="JZ73" s="394"/>
      <c r="KA73" s="395"/>
      <c r="KB73" s="389"/>
      <c r="KC73" s="390"/>
      <c r="KD73" s="391"/>
      <c r="KE73" s="392"/>
      <c r="KF73" s="393"/>
      <c r="KG73" s="394"/>
      <c r="KH73" s="395"/>
      <c r="KI73" s="389"/>
      <c r="KJ73" s="390"/>
      <c r="KK73" s="391"/>
      <c r="KL73" s="392"/>
      <c r="KM73" s="393"/>
      <c r="KN73" s="394"/>
      <c r="KO73" s="395"/>
      <c r="KP73" s="389"/>
      <c r="KQ73" s="390"/>
      <c r="KR73" s="391"/>
      <c r="KS73" s="392"/>
      <c r="KT73" s="393"/>
      <c r="KU73" s="394"/>
      <c r="KV73" s="395"/>
      <c r="KW73" s="389"/>
      <c r="KX73" s="390"/>
      <c r="KY73" s="391"/>
      <c r="KZ73" s="392"/>
      <c r="LA73" s="393"/>
      <c r="LB73" s="394"/>
      <c r="LC73" s="395"/>
      <c r="LD73" s="389"/>
      <c r="LE73" s="390"/>
      <c r="LF73" s="391"/>
      <c r="LG73" s="392"/>
      <c r="LH73" s="393"/>
      <c r="LI73" s="394"/>
      <c r="LJ73" s="395"/>
      <c r="LK73" s="389"/>
      <c r="LL73" s="390"/>
      <c r="LM73" s="391"/>
      <c r="LN73" s="392"/>
      <c r="LO73" s="393"/>
      <c r="LP73" s="394"/>
      <c r="LQ73" s="395"/>
      <c r="LR73" s="389"/>
      <c r="LS73" s="390"/>
      <c r="LT73" s="391"/>
      <c r="LU73" s="392"/>
      <c r="LV73" s="393"/>
      <c r="LW73" s="394"/>
      <c r="LX73" s="395"/>
      <c r="LY73" s="389"/>
      <c r="LZ73" s="390"/>
      <c r="MA73" s="391"/>
      <c r="MB73" s="392"/>
      <c r="MC73" s="393"/>
      <c r="MD73" s="394"/>
      <c r="ME73" s="395"/>
      <c r="MF73" s="389"/>
      <c r="MG73" s="390"/>
      <c r="MH73" s="391"/>
      <c r="MI73" s="392"/>
      <c r="MJ73" s="393"/>
      <c r="MK73" s="394"/>
      <c r="ML73" s="395"/>
      <c r="MM73" s="389"/>
      <c r="MN73" s="390"/>
      <c r="MO73" s="391"/>
      <c r="MP73" s="392"/>
      <c r="MQ73" s="393"/>
      <c r="MR73" s="394"/>
      <c r="MS73" s="395"/>
      <c r="MT73" s="389"/>
      <c r="MU73" s="390"/>
      <c r="MV73" s="391"/>
      <c r="MW73" s="392"/>
      <c r="MX73" s="393"/>
      <c r="MY73" s="394"/>
      <c r="MZ73" s="395"/>
      <c r="NA73" s="389"/>
      <c r="NB73" s="390"/>
      <c r="NC73" s="391"/>
      <c r="ND73" s="392"/>
      <c r="NE73" s="393"/>
      <c r="NF73" s="394"/>
      <c r="NG73" s="395"/>
      <c r="NH73" s="389"/>
      <c r="NI73" s="390"/>
      <c r="NJ73" s="391"/>
      <c r="NK73" s="392"/>
      <c r="NL73" s="393"/>
      <c r="NM73" s="394"/>
      <c r="NN73" s="395"/>
      <c r="NO73" s="389"/>
      <c r="NP73" s="390"/>
      <c r="NQ73" s="391"/>
      <c r="NR73" s="392"/>
      <c r="NS73" s="393"/>
      <c r="NT73" s="394"/>
      <c r="NU73" s="395"/>
      <c r="NV73" s="389"/>
      <c r="NW73" s="390"/>
      <c r="NX73" s="391"/>
      <c r="NY73" s="392"/>
      <c r="NZ73" s="393"/>
      <c r="OA73" s="394"/>
      <c r="OB73" s="395"/>
      <c r="OC73" s="389"/>
      <c r="OD73" s="390"/>
      <c r="OE73" s="391"/>
      <c r="OF73" s="392"/>
      <c r="OG73" s="393"/>
      <c r="OH73" s="394"/>
      <c r="OI73" s="395"/>
      <c r="OJ73" s="389"/>
      <c r="OK73" s="390"/>
      <c r="OL73" s="391"/>
      <c r="OM73" s="392"/>
      <c r="ON73" s="393"/>
      <c r="OO73" s="394"/>
      <c r="OP73" s="395"/>
      <c r="OQ73" s="389"/>
      <c r="OR73" s="390"/>
      <c r="OS73" s="391"/>
      <c r="OT73" s="392"/>
      <c r="OU73" s="393"/>
      <c r="OV73" s="394"/>
      <c r="OW73" s="395"/>
      <c r="OX73" s="389"/>
      <c r="OY73" s="390"/>
      <c r="OZ73" s="391"/>
      <c r="PA73" s="392"/>
      <c r="PB73" s="393"/>
      <c r="PC73" s="394"/>
      <c r="PD73" s="395"/>
      <c r="PE73" s="389"/>
      <c r="PF73" s="390"/>
      <c r="PG73" s="391"/>
      <c r="PH73" s="392"/>
      <c r="PI73" s="393"/>
      <c r="PJ73" s="394"/>
      <c r="PK73" s="395"/>
      <c r="PL73" s="389"/>
      <c r="PM73" s="390"/>
      <c r="PN73" s="391"/>
      <c r="PO73" s="392"/>
      <c r="PP73" s="393"/>
      <c r="PQ73" s="394"/>
      <c r="PR73" s="395"/>
      <c r="PS73" s="389"/>
      <c r="PT73" s="390"/>
      <c r="PU73" s="391"/>
      <c r="PV73" s="392"/>
      <c r="PW73" s="393"/>
      <c r="PX73" s="394"/>
      <c r="PY73" s="395"/>
      <c r="PZ73" s="389"/>
      <c r="QA73" s="390"/>
      <c r="QB73" s="391"/>
      <c r="QC73" s="392"/>
      <c r="QD73" s="393"/>
      <c r="QE73" s="394"/>
      <c r="QF73" s="395"/>
      <c r="QG73" s="389"/>
      <c r="QH73" s="390"/>
      <c r="QI73" s="391"/>
      <c r="QJ73" s="392"/>
      <c r="QK73" s="393"/>
      <c r="QL73" s="394"/>
      <c r="QM73" s="395"/>
      <c r="QN73" s="389"/>
      <c r="QO73" s="390"/>
      <c r="QP73" s="391"/>
      <c r="QQ73" s="392"/>
      <c r="QR73" s="393"/>
      <c r="QS73" s="394"/>
      <c r="QT73" s="395"/>
      <c r="QU73" s="389"/>
      <c r="QV73" s="390"/>
      <c r="QW73" s="391"/>
      <c r="QX73" s="392"/>
      <c r="QY73" s="393"/>
      <c r="QZ73" s="394"/>
      <c r="RA73" s="395"/>
      <c r="RB73" s="389"/>
      <c r="RC73" s="390"/>
      <c r="RD73" s="391"/>
      <c r="RE73" s="392"/>
      <c r="RF73" s="393"/>
      <c r="RG73" s="394"/>
      <c r="RH73" s="395"/>
      <c r="RI73" s="389"/>
      <c r="RJ73" s="390"/>
      <c r="RK73" s="391"/>
      <c r="RL73" s="392"/>
      <c r="RM73" s="393"/>
      <c r="RN73" s="394"/>
      <c r="RO73" s="395"/>
      <c r="RP73" s="389"/>
      <c r="RQ73" s="390"/>
      <c r="RR73" s="391"/>
      <c r="RS73" s="392"/>
      <c r="RT73" s="393"/>
      <c r="RU73" s="394"/>
      <c r="RV73" s="395"/>
      <c r="RW73" s="389"/>
      <c r="RX73" s="390"/>
      <c r="RY73" s="391"/>
      <c r="RZ73" s="392"/>
      <c r="SA73" s="393"/>
      <c r="SB73" s="394"/>
      <c r="SC73" s="395"/>
      <c r="SD73" s="389"/>
      <c r="SE73" s="390"/>
      <c r="SF73" s="391"/>
      <c r="SG73" s="392"/>
      <c r="SH73" s="393"/>
      <c r="SI73" s="394"/>
      <c r="SJ73" s="395"/>
      <c r="SK73" s="389"/>
      <c r="SL73" s="390"/>
      <c r="SM73" s="391"/>
      <c r="SN73" s="392"/>
      <c r="SO73" s="393"/>
      <c r="SP73" s="394"/>
      <c r="SQ73" s="395"/>
      <c r="SR73" s="389"/>
      <c r="SS73" s="390"/>
      <c r="ST73" s="391"/>
      <c r="SU73" s="392"/>
      <c r="SV73" s="393"/>
      <c r="SW73" s="394"/>
      <c r="SX73" s="395"/>
      <c r="SY73" s="389"/>
      <c r="SZ73" s="390"/>
      <c r="TA73" s="391"/>
      <c r="TB73" s="392"/>
      <c r="TC73" s="393"/>
      <c r="TD73" s="394"/>
      <c r="TE73" s="395"/>
      <c r="TF73" s="389"/>
      <c r="TG73" s="390"/>
      <c r="TH73" s="391"/>
      <c r="TI73" s="392"/>
      <c r="TJ73" s="393"/>
      <c r="TK73" s="394"/>
      <c r="TL73" s="395"/>
      <c r="TM73" s="389"/>
      <c r="TN73" s="390"/>
      <c r="TO73" s="391"/>
      <c r="TP73" s="392"/>
      <c r="TQ73" s="393"/>
      <c r="TR73" s="394"/>
      <c r="TS73" s="395"/>
      <c r="TT73" s="389"/>
      <c r="TU73" s="390"/>
      <c r="TV73" s="391"/>
      <c r="TW73" s="392"/>
      <c r="TX73" s="393"/>
      <c r="TY73" s="394"/>
      <c r="TZ73" s="395"/>
      <c r="UA73" s="389"/>
      <c r="UB73" s="390"/>
      <c r="UC73" s="391"/>
      <c r="UD73" s="392"/>
      <c r="UE73" s="393"/>
      <c r="UF73" s="394"/>
      <c r="UG73" s="395"/>
      <c r="UH73" s="389"/>
      <c r="UI73" s="390"/>
      <c r="UJ73" s="391"/>
      <c r="UK73" s="392"/>
      <c r="UL73" s="393"/>
      <c r="UM73" s="394"/>
      <c r="UN73" s="395"/>
      <c r="UO73" s="389"/>
      <c r="UP73" s="390"/>
      <c r="UQ73" s="391"/>
      <c r="UR73" s="392"/>
      <c r="US73" s="393"/>
      <c r="UT73" s="394"/>
      <c r="UU73" s="395"/>
      <c r="UV73" s="389"/>
      <c r="UW73" s="390"/>
      <c r="UX73" s="391"/>
      <c r="UY73" s="392"/>
      <c r="UZ73" s="393"/>
      <c r="VA73" s="394"/>
      <c r="VB73" s="395"/>
      <c r="VC73" s="389"/>
      <c r="VD73" s="390"/>
      <c r="VE73" s="391"/>
      <c r="VF73" s="392"/>
      <c r="VG73" s="393"/>
      <c r="VH73" s="394"/>
      <c r="VI73" s="395"/>
      <c r="VJ73" s="389"/>
      <c r="VK73" s="390"/>
      <c r="VL73" s="391"/>
      <c r="VM73" s="392"/>
      <c r="VN73" s="393"/>
      <c r="VO73" s="394"/>
      <c r="VP73" s="395"/>
      <c r="VQ73" s="389"/>
      <c r="VR73" s="390"/>
      <c r="VS73" s="391"/>
      <c r="VT73" s="392"/>
      <c r="VU73" s="393"/>
      <c r="VV73" s="394"/>
      <c r="VW73" s="395"/>
      <c r="VX73" s="389"/>
      <c r="VY73" s="390"/>
      <c r="VZ73" s="391"/>
      <c r="WA73" s="392"/>
      <c r="WB73" s="393"/>
      <c r="WC73" s="394"/>
      <c r="WD73" s="395"/>
      <c r="WE73" s="389"/>
      <c r="WF73" s="390"/>
      <c r="WG73" s="391"/>
      <c r="WH73" s="392"/>
      <c r="WI73" s="393"/>
      <c r="WJ73" s="394"/>
      <c r="WK73" s="395"/>
      <c r="WL73" s="389"/>
      <c r="WM73" s="390"/>
      <c r="WN73" s="391"/>
      <c r="WO73" s="392"/>
      <c r="WP73" s="393"/>
      <c r="WQ73" s="394"/>
      <c r="WR73" s="395"/>
      <c r="WS73" s="389"/>
      <c r="WT73" s="390"/>
      <c r="WU73" s="391"/>
      <c r="WV73" s="392"/>
      <c r="WW73" s="393"/>
      <c r="WX73" s="394"/>
      <c r="WY73" s="395"/>
      <c r="WZ73" s="389"/>
      <c r="XA73" s="390"/>
      <c r="XB73" s="391"/>
      <c r="XC73" s="392"/>
      <c r="XD73" s="393"/>
      <c r="XE73" s="394"/>
      <c r="XF73" s="395"/>
      <c r="XG73" s="389"/>
      <c r="XH73" s="390"/>
      <c r="XI73" s="391"/>
      <c r="XJ73" s="392"/>
      <c r="XK73" s="393"/>
      <c r="XL73" s="394"/>
      <c r="XM73" s="395"/>
      <c r="XN73" s="389"/>
      <c r="XO73" s="390"/>
      <c r="XP73" s="391"/>
      <c r="XQ73" s="392"/>
      <c r="XR73" s="393"/>
      <c r="XS73" s="394"/>
      <c r="XT73" s="395"/>
      <c r="XU73" s="389"/>
      <c r="XV73" s="390"/>
      <c r="XW73" s="391"/>
      <c r="XX73" s="392"/>
      <c r="XY73" s="393"/>
      <c r="XZ73" s="394"/>
      <c r="YA73" s="395"/>
      <c r="YB73" s="389"/>
      <c r="YC73" s="390"/>
      <c r="YD73" s="391"/>
      <c r="YE73" s="392"/>
      <c r="YF73" s="393"/>
      <c r="YG73" s="394"/>
      <c r="YH73" s="395"/>
      <c r="YI73" s="389"/>
      <c r="YJ73" s="390"/>
      <c r="YK73" s="391"/>
      <c r="YL73" s="392"/>
      <c r="YM73" s="393"/>
      <c r="YN73" s="394"/>
      <c r="YO73" s="395"/>
      <c r="YP73" s="389"/>
      <c r="YQ73" s="390"/>
      <c r="YR73" s="391"/>
      <c r="YS73" s="392"/>
      <c r="YT73" s="393"/>
      <c r="YU73" s="394"/>
      <c r="YV73" s="395"/>
      <c r="YW73" s="389"/>
      <c r="YX73" s="390"/>
      <c r="YY73" s="391"/>
      <c r="YZ73" s="392"/>
      <c r="ZA73" s="393"/>
      <c r="ZB73" s="394"/>
      <c r="ZC73" s="395"/>
      <c r="ZD73" s="389"/>
      <c r="ZE73" s="390"/>
      <c r="ZF73" s="391"/>
      <c r="ZG73" s="392"/>
      <c r="ZH73" s="393"/>
      <c r="ZI73" s="394"/>
      <c r="ZJ73" s="395"/>
      <c r="ZK73" s="389"/>
      <c r="ZL73" s="390"/>
      <c r="ZM73" s="391"/>
      <c r="ZN73" s="392"/>
      <c r="ZO73" s="393"/>
      <c r="ZP73" s="394"/>
      <c r="ZQ73" s="395"/>
      <c r="ZR73" s="389"/>
      <c r="ZS73" s="390"/>
      <c r="ZT73" s="391"/>
      <c r="ZU73" s="392"/>
      <c r="ZV73" s="393"/>
      <c r="ZW73" s="394"/>
      <c r="ZX73" s="395"/>
      <c r="ZY73" s="389"/>
      <c r="ZZ73" s="390"/>
      <c r="AAA73" s="391"/>
      <c r="AAB73" s="392"/>
      <c r="AAC73" s="393"/>
      <c r="AAD73" s="394"/>
      <c r="AAE73" s="395"/>
      <c r="AAF73" s="389"/>
      <c r="AAG73" s="390"/>
      <c r="AAH73" s="391"/>
      <c r="AAI73" s="392"/>
      <c r="AAJ73" s="393"/>
      <c r="AAK73" s="394"/>
      <c r="AAL73" s="395"/>
      <c r="AAM73" s="389"/>
      <c r="AAN73" s="390"/>
      <c r="AAO73" s="391"/>
      <c r="AAP73" s="392"/>
      <c r="AAQ73" s="393"/>
      <c r="AAR73" s="394"/>
      <c r="AAS73" s="395"/>
      <c r="AAT73" s="389"/>
      <c r="AAU73" s="390"/>
      <c r="AAV73" s="391"/>
      <c r="AAW73" s="392"/>
      <c r="AAX73" s="393"/>
      <c r="AAY73" s="394"/>
      <c r="AAZ73" s="395"/>
      <c r="ABA73" s="389"/>
      <c r="ABB73" s="390"/>
      <c r="ABC73" s="391"/>
      <c r="ABD73" s="392"/>
      <c r="ABE73" s="393"/>
      <c r="ABF73" s="394"/>
      <c r="ABG73" s="395"/>
      <c r="ABH73" s="389"/>
      <c r="ABI73" s="390"/>
      <c r="ABJ73" s="391"/>
      <c r="ABK73" s="392"/>
      <c r="ABL73" s="393"/>
      <c r="ABM73" s="394"/>
      <c r="ABN73" s="395"/>
      <c r="ABO73" s="389"/>
      <c r="ABP73" s="390"/>
      <c r="ABQ73" s="391"/>
      <c r="ABR73" s="392"/>
      <c r="ABS73" s="393"/>
      <c r="ABT73" s="394"/>
      <c r="ABU73" s="395"/>
      <c r="ABV73" s="389"/>
      <c r="ABW73" s="390"/>
      <c r="ABX73" s="391"/>
      <c r="ABY73" s="392"/>
      <c r="ABZ73" s="393"/>
      <c r="ACA73" s="394"/>
      <c r="ACB73" s="395"/>
      <c r="ACC73" s="389"/>
      <c r="ACD73" s="390"/>
      <c r="ACE73" s="391"/>
      <c r="ACF73" s="392"/>
      <c r="ACG73" s="393"/>
      <c r="ACH73" s="394"/>
      <c r="ACI73" s="395"/>
      <c r="ACJ73" s="389"/>
      <c r="ACK73" s="390"/>
      <c r="ACL73" s="391"/>
      <c r="ACM73" s="392"/>
      <c r="ACN73" s="393"/>
      <c r="ACO73" s="394"/>
      <c r="ACP73" s="395"/>
      <c r="ACQ73" s="389"/>
      <c r="ACR73" s="390"/>
      <c r="ACS73" s="391"/>
      <c r="ACT73" s="392"/>
      <c r="ACU73" s="393"/>
      <c r="ACV73" s="394"/>
      <c r="ACW73" s="395"/>
      <c r="ACX73" s="389"/>
      <c r="ACY73" s="390"/>
      <c r="ACZ73" s="391"/>
      <c r="ADA73" s="392"/>
      <c r="ADB73" s="393"/>
      <c r="ADC73" s="394"/>
      <c r="ADD73" s="395"/>
      <c r="ADE73" s="389"/>
      <c r="ADF73" s="390"/>
      <c r="ADG73" s="391"/>
      <c r="ADH73" s="392"/>
      <c r="ADI73" s="393"/>
      <c r="ADJ73" s="394"/>
      <c r="ADK73" s="395"/>
      <c r="ADL73" s="389"/>
      <c r="ADM73" s="390"/>
      <c r="ADN73" s="391"/>
      <c r="ADO73" s="392"/>
      <c r="ADP73" s="393"/>
      <c r="ADQ73" s="394"/>
      <c r="ADR73" s="395"/>
      <c r="ADS73" s="389"/>
      <c r="ADT73" s="390"/>
      <c r="ADU73" s="391"/>
      <c r="ADV73" s="392"/>
      <c r="ADW73" s="393"/>
      <c r="ADX73" s="394"/>
      <c r="ADY73" s="395"/>
      <c r="ADZ73" s="389"/>
      <c r="AEA73" s="390"/>
      <c r="AEB73" s="391"/>
      <c r="AEC73" s="392"/>
      <c r="AED73" s="393"/>
      <c r="AEE73" s="394"/>
      <c r="AEF73" s="395"/>
      <c r="AEG73" s="389"/>
      <c r="AEH73" s="390"/>
      <c r="AEI73" s="391"/>
      <c r="AEJ73" s="392"/>
      <c r="AEK73" s="393"/>
      <c r="AEL73" s="394"/>
      <c r="AEM73" s="395"/>
      <c r="AEN73" s="389"/>
      <c r="AEO73" s="390"/>
      <c r="AEP73" s="391"/>
      <c r="AEQ73" s="392"/>
      <c r="AER73" s="393"/>
      <c r="AES73" s="394"/>
      <c r="AET73" s="395"/>
      <c r="AEU73" s="389"/>
      <c r="AEV73" s="390"/>
      <c r="AEW73" s="391"/>
      <c r="AEX73" s="392"/>
      <c r="AEY73" s="393"/>
      <c r="AEZ73" s="394"/>
      <c r="AFA73" s="395"/>
      <c r="AFB73" s="389"/>
      <c r="AFC73" s="390"/>
      <c r="AFD73" s="391"/>
      <c r="AFE73" s="392"/>
      <c r="AFF73" s="393"/>
      <c r="AFG73" s="394"/>
      <c r="AFH73" s="395"/>
      <c r="AFI73" s="389"/>
      <c r="AFJ73" s="390"/>
      <c r="AFK73" s="391"/>
      <c r="AFL73" s="392"/>
      <c r="AFM73" s="393"/>
      <c r="AFN73" s="394"/>
      <c r="AFO73" s="395"/>
      <c r="AFP73" s="389"/>
      <c r="AFQ73" s="390"/>
      <c r="AFR73" s="391"/>
      <c r="AFS73" s="392"/>
      <c r="AFT73" s="393"/>
      <c r="AFU73" s="394"/>
      <c r="AFV73" s="395"/>
      <c r="AFW73" s="389"/>
      <c r="AFX73" s="390"/>
      <c r="AFY73" s="391"/>
      <c r="AFZ73" s="392"/>
      <c r="AGA73" s="393"/>
      <c r="AGB73" s="394"/>
      <c r="AGC73" s="395"/>
      <c r="AGD73" s="389"/>
      <c r="AGE73" s="390"/>
      <c r="AGF73" s="391"/>
      <c r="AGG73" s="392"/>
      <c r="AGH73" s="393"/>
      <c r="AGI73" s="394"/>
      <c r="AGJ73" s="395"/>
      <c r="AGK73" s="389"/>
      <c r="AGL73" s="390"/>
      <c r="AGM73" s="391"/>
      <c r="AGN73" s="392"/>
      <c r="AGO73" s="393"/>
      <c r="AGP73" s="394"/>
      <c r="AGQ73" s="395"/>
      <c r="AGR73" s="389"/>
      <c r="AGS73" s="390"/>
      <c r="AGT73" s="391"/>
      <c r="AGU73" s="392"/>
      <c r="AGV73" s="393"/>
      <c r="AGW73" s="394"/>
      <c r="AGX73" s="395"/>
      <c r="AGY73" s="389"/>
      <c r="AGZ73" s="390"/>
      <c r="AHA73" s="391"/>
      <c r="AHB73" s="392"/>
      <c r="AHC73" s="393"/>
      <c r="AHD73" s="394"/>
      <c r="AHE73" s="395"/>
      <c r="AHF73" s="389"/>
      <c r="AHG73" s="390"/>
      <c r="AHH73" s="391"/>
      <c r="AHI73" s="392"/>
      <c r="AHJ73" s="393"/>
      <c r="AHK73" s="394"/>
      <c r="AHL73" s="395"/>
      <c r="AHM73" s="389"/>
      <c r="AHN73" s="390"/>
      <c r="AHO73" s="391"/>
      <c r="AHP73" s="392"/>
      <c r="AHQ73" s="393"/>
      <c r="AHR73" s="394"/>
      <c r="AHS73" s="395"/>
      <c r="AHT73" s="389"/>
      <c r="AHU73" s="390"/>
      <c r="AHV73" s="391"/>
      <c r="AHW73" s="392"/>
      <c r="AHX73" s="393"/>
      <c r="AHY73" s="394"/>
      <c r="AHZ73" s="395"/>
      <c r="AIA73" s="389"/>
      <c r="AIB73" s="390"/>
      <c r="AIC73" s="391"/>
      <c r="AID73" s="392"/>
      <c r="AIE73" s="393"/>
      <c r="AIF73" s="394"/>
      <c r="AIG73" s="395"/>
      <c r="AIH73" s="389"/>
      <c r="AII73" s="390"/>
      <c r="AIJ73" s="391"/>
      <c r="AIK73" s="392"/>
      <c r="AIL73" s="393"/>
      <c r="AIM73" s="394"/>
      <c r="AIN73" s="395"/>
      <c r="AIO73" s="389"/>
      <c r="AIP73" s="390"/>
      <c r="AIQ73" s="391"/>
      <c r="AIR73" s="392"/>
      <c r="AIS73" s="393"/>
      <c r="AIT73" s="394"/>
      <c r="AIU73" s="395"/>
      <c r="AIV73" s="389"/>
      <c r="AIW73" s="390"/>
      <c r="AIX73" s="391"/>
      <c r="AIY73" s="392"/>
      <c r="AIZ73" s="393"/>
      <c r="AJA73" s="394"/>
      <c r="AJB73" s="395"/>
      <c r="AJC73" s="389"/>
      <c r="AJD73" s="390"/>
      <c r="AJE73" s="391"/>
      <c r="AJF73" s="392"/>
      <c r="AJG73" s="393"/>
      <c r="AJH73" s="394"/>
      <c r="AJI73" s="395"/>
      <c r="AJJ73" s="389"/>
      <c r="AJK73" s="390"/>
      <c r="AJL73" s="391"/>
      <c r="AJM73" s="392"/>
      <c r="AJN73" s="393"/>
      <c r="AJO73" s="394"/>
      <c r="AJP73" s="395"/>
      <c r="AJQ73" s="389"/>
      <c r="AJR73" s="390"/>
      <c r="AJS73" s="391"/>
      <c r="AJT73" s="392"/>
      <c r="AJU73" s="393"/>
      <c r="AJV73" s="394"/>
      <c r="AJW73" s="395"/>
      <c r="AJX73" s="389"/>
      <c r="AJY73" s="390"/>
      <c r="AJZ73" s="391"/>
      <c r="AKA73" s="392"/>
      <c r="AKB73" s="393"/>
      <c r="AKC73" s="394"/>
      <c r="AKD73" s="395"/>
      <c r="AKE73" s="389"/>
      <c r="AKF73" s="390"/>
      <c r="AKG73" s="391"/>
      <c r="AKH73" s="392"/>
      <c r="AKI73" s="393"/>
      <c r="AKJ73" s="394"/>
      <c r="AKK73" s="395"/>
      <c r="AKL73" s="389"/>
      <c r="AKM73" s="390"/>
      <c r="AKN73" s="391"/>
      <c r="AKO73" s="392"/>
      <c r="AKP73" s="393"/>
      <c r="AKQ73" s="394"/>
      <c r="AKR73" s="395"/>
      <c r="AKS73" s="389"/>
      <c r="AKT73" s="390"/>
      <c r="AKU73" s="391"/>
      <c r="AKV73" s="392"/>
      <c r="AKW73" s="393"/>
      <c r="AKX73" s="394"/>
      <c r="AKY73" s="395"/>
      <c r="AKZ73" s="389"/>
      <c r="ALA73" s="390"/>
      <c r="ALB73" s="391"/>
      <c r="ALC73" s="392"/>
      <c r="ALD73" s="393"/>
      <c r="ALE73" s="394"/>
      <c r="ALF73" s="395"/>
      <c r="ALG73" s="389"/>
      <c r="ALH73" s="390"/>
      <c r="ALI73" s="391"/>
      <c r="ALJ73" s="392"/>
      <c r="ALK73" s="393"/>
      <c r="ALL73" s="394"/>
      <c r="ALM73" s="395"/>
      <c r="ALN73" s="389"/>
      <c r="ALO73" s="390"/>
      <c r="ALP73" s="391"/>
      <c r="ALQ73" s="392"/>
      <c r="ALR73" s="393"/>
      <c r="ALS73" s="394"/>
      <c r="ALT73" s="395"/>
      <c r="ALU73" s="389"/>
      <c r="ALV73" s="390"/>
      <c r="ALW73" s="391"/>
      <c r="ALX73" s="392"/>
      <c r="ALY73" s="393"/>
      <c r="ALZ73" s="394"/>
      <c r="AMA73" s="395"/>
      <c r="AMB73" s="389"/>
      <c r="AMC73" s="390"/>
      <c r="AMD73" s="391"/>
      <c r="AME73" s="392"/>
      <c r="AMF73" s="393"/>
      <c r="AMG73" s="394"/>
      <c r="AMH73" s="395"/>
      <c r="AMI73" s="389"/>
      <c r="AMJ73" s="390"/>
      <c r="AMK73" s="391"/>
      <c r="AML73" s="392"/>
      <c r="AMM73" s="393"/>
      <c r="AMN73" s="394"/>
      <c r="AMO73" s="395"/>
      <c r="AMP73" s="389"/>
      <c r="AMQ73" s="390"/>
      <c r="AMR73" s="391"/>
      <c r="AMS73" s="392"/>
      <c r="AMT73" s="393"/>
      <c r="AMU73" s="394"/>
      <c r="AMV73" s="395"/>
      <c r="AMW73" s="389"/>
      <c r="AMX73" s="390"/>
      <c r="AMY73" s="391"/>
      <c r="AMZ73" s="392"/>
      <c r="ANA73" s="393"/>
      <c r="ANB73" s="394"/>
      <c r="ANC73" s="395"/>
      <c r="AND73" s="389"/>
      <c r="ANE73" s="390"/>
      <c r="ANF73" s="391"/>
      <c r="ANG73" s="392"/>
      <c r="ANH73" s="393"/>
      <c r="ANI73" s="394"/>
      <c r="ANJ73" s="395"/>
      <c r="ANK73" s="389"/>
      <c r="ANL73" s="390"/>
      <c r="ANM73" s="391"/>
      <c r="ANN73" s="392"/>
      <c r="ANO73" s="393"/>
      <c r="ANP73" s="394"/>
      <c r="ANQ73" s="395"/>
      <c r="ANR73" s="389"/>
      <c r="ANS73" s="390"/>
      <c r="ANT73" s="391"/>
      <c r="ANU73" s="392"/>
      <c r="ANV73" s="393"/>
      <c r="ANW73" s="394"/>
      <c r="ANX73" s="395"/>
      <c r="ANY73" s="389"/>
      <c r="ANZ73" s="390"/>
      <c r="AOA73" s="391"/>
      <c r="AOB73" s="392"/>
      <c r="AOC73" s="393"/>
      <c r="AOD73" s="394"/>
      <c r="AOE73" s="395"/>
      <c r="AOF73" s="389"/>
      <c r="AOG73" s="390"/>
      <c r="AOH73" s="391"/>
      <c r="AOI73" s="392"/>
      <c r="AOJ73" s="393"/>
      <c r="AOK73" s="394"/>
      <c r="AOL73" s="395"/>
      <c r="AOM73" s="389"/>
      <c r="AON73" s="390"/>
      <c r="AOO73" s="391"/>
      <c r="AOP73" s="392"/>
      <c r="AOQ73" s="393"/>
      <c r="AOR73" s="394"/>
      <c r="AOS73" s="395"/>
      <c r="AOT73" s="389"/>
      <c r="AOU73" s="390"/>
      <c r="AOV73" s="391"/>
      <c r="AOW73" s="392"/>
      <c r="AOX73" s="393"/>
      <c r="AOY73" s="394"/>
      <c r="AOZ73" s="395"/>
      <c r="APA73" s="389"/>
      <c r="APB73" s="390"/>
      <c r="APC73" s="391"/>
      <c r="APD73" s="392"/>
      <c r="APE73" s="393"/>
      <c r="APF73" s="394"/>
      <c r="APG73" s="395"/>
      <c r="APH73" s="389"/>
      <c r="API73" s="390"/>
      <c r="APJ73" s="391"/>
      <c r="APK73" s="392"/>
      <c r="APL73" s="393"/>
      <c r="APM73" s="394"/>
      <c r="APN73" s="395"/>
      <c r="APO73" s="389"/>
      <c r="APP73" s="390"/>
      <c r="APQ73" s="391"/>
      <c r="APR73" s="392"/>
      <c r="APS73" s="393"/>
      <c r="APT73" s="394"/>
      <c r="APU73" s="395"/>
      <c r="APV73" s="389"/>
      <c r="APW73" s="390"/>
      <c r="APX73" s="391"/>
      <c r="APY73" s="392"/>
      <c r="APZ73" s="393"/>
      <c r="AQA73" s="394"/>
      <c r="AQB73" s="395"/>
      <c r="AQC73" s="389"/>
      <c r="AQD73" s="390"/>
      <c r="AQE73" s="391"/>
      <c r="AQF73" s="392"/>
      <c r="AQG73" s="393"/>
      <c r="AQH73" s="394"/>
      <c r="AQI73" s="395"/>
      <c r="AQJ73" s="389"/>
      <c r="AQK73" s="390"/>
      <c r="AQL73" s="391"/>
      <c r="AQM73" s="392"/>
      <c r="AQN73" s="393"/>
      <c r="AQO73" s="394"/>
      <c r="AQP73" s="395"/>
      <c r="AQQ73" s="389"/>
      <c r="AQR73" s="390"/>
      <c r="AQS73" s="391"/>
      <c r="AQT73" s="392"/>
      <c r="AQU73" s="393"/>
      <c r="AQV73" s="394"/>
      <c r="AQW73" s="395"/>
      <c r="AQX73" s="389"/>
      <c r="AQY73" s="390"/>
      <c r="AQZ73" s="391"/>
      <c r="ARA73" s="392"/>
      <c r="ARB73" s="393"/>
      <c r="ARC73" s="394"/>
      <c r="ARD73" s="395"/>
      <c r="ARE73" s="389"/>
      <c r="ARF73" s="390"/>
      <c r="ARG73" s="391"/>
      <c r="ARH73" s="392"/>
      <c r="ARI73" s="393"/>
      <c r="ARJ73" s="394"/>
      <c r="ARK73" s="395"/>
      <c r="ARL73" s="389"/>
      <c r="ARM73" s="390"/>
      <c r="ARN73" s="391"/>
      <c r="ARO73" s="392"/>
      <c r="ARP73" s="393"/>
      <c r="ARQ73" s="394"/>
      <c r="ARR73" s="395"/>
      <c r="ARS73" s="389"/>
      <c r="ART73" s="390"/>
      <c r="ARU73" s="391"/>
      <c r="ARV73" s="392"/>
      <c r="ARW73" s="393"/>
      <c r="ARX73" s="394"/>
      <c r="ARY73" s="395"/>
      <c r="ARZ73" s="389"/>
      <c r="ASA73" s="390"/>
      <c r="ASB73" s="391"/>
      <c r="ASC73" s="392"/>
      <c r="ASD73" s="393"/>
      <c r="ASE73" s="394"/>
      <c r="ASF73" s="395"/>
      <c r="ASG73" s="389"/>
      <c r="ASH73" s="390"/>
      <c r="ASI73" s="391"/>
      <c r="ASJ73" s="392"/>
      <c r="ASK73" s="393"/>
      <c r="ASL73" s="394"/>
      <c r="ASM73" s="395"/>
      <c r="ASN73" s="389"/>
      <c r="ASO73" s="390"/>
      <c r="ASP73" s="391"/>
      <c r="ASQ73" s="392"/>
      <c r="ASR73" s="393"/>
      <c r="ASS73" s="394"/>
      <c r="AST73" s="395"/>
      <c r="ASU73" s="389"/>
      <c r="ASV73" s="390"/>
      <c r="ASW73" s="391"/>
      <c r="ASX73" s="392"/>
      <c r="ASY73" s="393"/>
      <c r="ASZ73" s="394"/>
      <c r="ATA73" s="395"/>
      <c r="ATB73" s="389"/>
      <c r="ATC73" s="390"/>
      <c r="ATD73" s="391"/>
      <c r="ATE73" s="392"/>
      <c r="ATF73" s="393"/>
      <c r="ATG73" s="394"/>
      <c r="ATH73" s="395"/>
      <c r="ATI73" s="389"/>
      <c r="ATJ73" s="390"/>
      <c r="ATK73" s="391"/>
      <c r="ATL73" s="392"/>
      <c r="ATM73" s="393"/>
      <c r="ATN73" s="394"/>
      <c r="ATO73" s="395"/>
      <c r="ATP73" s="389"/>
      <c r="ATQ73" s="390"/>
      <c r="ATR73" s="391"/>
      <c r="ATS73" s="392"/>
      <c r="ATT73" s="393"/>
      <c r="ATU73" s="394"/>
      <c r="ATV73" s="395"/>
      <c r="ATW73" s="389"/>
      <c r="ATX73" s="390"/>
      <c r="ATY73" s="391"/>
      <c r="ATZ73" s="392"/>
      <c r="AUA73" s="393"/>
      <c r="AUB73" s="394"/>
      <c r="AUC73" s="395"/>
      <c r="AUD73" s="389"/>
      <c r="AUE73" s="390"/>
      <c r="AUF73" s="391"/>
      <c r="AUG73" s="392"/>
      <c r="AUH73" s="393"/>
      <c r="AUI73" s="394"/>
      <c r="AUJ73" s="395"/>
      <c r="AUK73" s="389"/>
      <c r="AUL73" s="390"/>
      <c r="AUM73" s="391"/>
      <c r="AUN73" s="392"/>
      <c r="AUO73" s="393"/>
      <c r="AUP73" s="394"/>
      <c r="AUQ73" s="395"/>
      <c r="AUR73" s="389"/>
      <c r="AUS73" s="390"/>
      <c r="AUT73" s="391"/>
      <c r="AUU73" s="392"/>
      <c r="AUV73" s="393"/>
      <c r="AUW73" s="394"/>
      <c r="AUX73" s="395"/>
      <c r="AUY73" s="389"/>
      <c r="AUZ73" s="390"/>
      <c r="AVA73" s="391"/>
      <c r="AVB73" s="392"/>
      <c r="AVC73" s="393"/>
      <c r="AVD73" s="394"/>
      <c r="AVE73" s="395"/>
      <c r="AVF73" s="389"/>
      <c r="AVG73" s="390"/>
      <c r="AVH73" s="391"/>
      <c r="AVI73" s="392"/>
      <c r="AVJ73" s="393"/>
      <c r="AVK73" s="394"/>
      <c r="AVL73" s="395"/>
      <c r="AVM73" s="389"/>
      <c r="AVN73" s="390"/>
      <c r="AVO73" s="391"/>
      <c r="AVP73" s="392"/>
      <c r="AVQ73" s="393"/>
      <c r="AVR73" s="394"/>
      <c r="AVS73" s="395"/>
      <c r="AVT73" s="389"/>
      <c r="AVU73" s="390"/>
      <c r="AVV73" s="391"/>
      <c r="AVW73" s="392"/>
      <c r="AVX73" s="393"/>
      <c r="AVY73" s="394"/>
      <c r="AVZ73" s="395"/>
      <c r="AWA73" s="389"/>
      <c r="AWB73" s="390"/>
      <c r="AWC73" s="391"/>
      <c r="AWD73" s="392"/>
      <c r="AWE73" s="393"/>
      <c r="AWF73" s="394"/>
      <c r="AWG73" s="395"/>
      <c r="AWH73" s="389"/>
      <c r="AWI73" s="390"/>
      <c r="AWJ73" s="391"/>
      <c r="AWK73" s="392"/>
      <c r="AWL73" s="393"/>
      <c r="AWM73" s="394"/>
      <c r="AWN73" s="395"/>
      <c r="AWO73" s="389"/>
      <c r="AWP73" s="390"/>
      <c r="AWQ73" s="391"/>
      <c r="AWR73" s="392"/>
      <c r="AWS73" s="393"/>
      <c r="AWT73" s="394"/>
      <c r="AWU73" s="395"/>
      <c r="AWV73" s="389"/>
      <c r="AWW73" s="390"/>
      <c r="AWX73" s="391"/>
      <c r="AWY73" s="392"/>
      <c r="AWZ73" s="393"/>
      <c r="AXA73" s="394"/>
      <c r="AXB73" s="395"/>
      <c r="AXC73" s="389"/>
      <c r="AXD73" s="390"/>
      <c r="AXE73" s="391"/>
      <c r="AXF73" s="392"/>
      <c r="AXG73" s="393"/>
      <c r="AXH73" s="394"/>
      <c r="AXI73" s="395"/>
      <c r="AXJ73" s="389"/>
      <c r="AXK73" s="390"/>
      <c r="AXL73" s="391"/>
      <c r="AXM73" s="392"/>
      <c r="AXN73" s="393"/>
      <c r="AXO73" s="394"/>
      <c r="AXP73" s="395"/>
      <c r="AXQ73" s="389"/>
      <c r="AXR73" s="390"/>
      <c r="AXS73" s="391"/>
      <c r="AXT73" s="392"/>
      <c r="AXU73" s="393"/>
      <c r="AXV73" s="394"/>
      <c r="AXW73" s="395"/>
      <c r="AXX73" s="389"/>
      <c r="AXY73" s="390"/>
      <c r="AXZ73" s="391"/>
      <c r="AYA73" s="392"/>
      <c r="AYB73" s="393"/>
      <c r="AYC73" s="394"/>
      <c r="AYD73" s="395"/>
      <c r="AYE73" s="389"/>
      <c r="AYF73" s="390"/>
      <c r="AYG73" s="391"/>
      <c r="AYH73" s="392"/>
      <c r="AYI73" s="393"/>
      <c r="AYJ73" s="394"/>
      <c r="AYK73" s="395"/>
      <c r="AYL73" s="389"/>
      <c r="AYM73" s="390"/>
      <c r="AYN73" s="391"/>
      <c r="AYO73" s="392"/>
      <c r="AYP73" s="393"/>
      <c r="AYQ73" s="394"/>
      <c r="AYR73" s="395"/>
      <c r="AYS73" s="389"/>
      <c r="AYT73" s="390"/>
      <c r="AYU73" s="391"/>
      <c r="AYV73" s="392"/>
      <c r="AYW73" s="393"/>
      <c r="AYX73" s="394"/>
      <c r="AYY73" s="395"/>
      <c r="AYZ73" s="389"/>
      <c r="AZA73" s="390"/>
      <c r="AZB73" s="391"/>
      <c r="AZC73" s="392"/>
      <c r="AZD73" s="393"/>
      <c r="AZE73" s="394"/>
      <c r="AZF73" s="395"/>
      <c r="AZG73" s="389"/>
      <c r="AZH73" s="390"/>
      <c r="AZI73" s="391"/>
      <c r="AZJ73" s="392"/>
      <c r="AZK73" s="393"/>
      <c r="AZL73" s="394"/>
      <c r="AZM73" s="395"/>
      <c r="AZN73" s="389"/>
      <c r="AZO73" s="390"/>
      <c r="AZP73" s="391"/>
      <c r="AZQ73" s="392"/>
      <c r="AZR73" s="393"/>
      <c r="AZS73" s="394"/>
      <c r="AZT73" s="395"/>
      <c r="AZU73" s="389"/>
      <c r="AZV73" s="390"/>
      <c r="AZW73" s="391"/>
      <c r="AZX73" s="392"/>
      <c r="AZY73" s="393"/>
      <c r="AZZ73" s="394"/>
      <c r="BAA73" s="395"/>
      <c r="BAB73" s="389"/>
      <c r="BAC73" s="390"/>
      <c r="BAD73" s="391"/>
      <c r="BAE73" s="392"/>
      <c r="BAF73" s="393"/>
      <c r="BAG73" s="394"/>
      <c r="BAH73" s="395"/>
      <c r="BAI73" s="389"/>
      <c r="BAJ73" s="390"/>
      <c r="BAK73" s="391"/>
      <c r="BAL73" s="392"/>
      <c r="BAM73" s="393"/>
      <c r="BAN73" s="394"/>
      <c r="BAO73" s="395"/>
      <c r="BAP73" s="389"/>
      <c r="BAQ73" s="390"/>
      <c r="BAR73" s="391"/>
      <c r="BAS73" s="392"/>
      <c r="BAT73" s="393"/>
      <c r="BAU73" s="394"/>
      <c r="BAV73" s="395"/>
      <c r="BAW73" s="389"/>
      <c r="BAX73" s="390"/>
      <c r="BAY73" s="391"/>
      <c r="BAZ73" s="392"/>
      <c r="BBA73" s="393"/>
      <c r="BBB73" s="394"/>
      <c r="BBC73" s="395"/>
      <c r="BBD73" s="389"/>
      <c r="BBE73" s="390"/>
      <c r="BBF73" s="391"/>
      <c r="BBG73" s="392"/>
      <c r="BBH73" s="393"/>
      <c r="BBI73" s="394"/>
      <c r="BBJ73" s="395"/>
      <c r="BBK73" s="389"/>
      <c r="BBL73" s="390"/>
      <c r="BBM73" s="391"/>
      <c r="BBN73" s="392"/>
      <c r="BBO73" s="393"/>
      <c r="BBP73" s="394"/>
      <c r="BBQ73" s="395"/>
      <c r="BBR73" s="389"/>
      <c r="BBS73" s="390"/>
      <c r="BBT73" s="391"/>
      <c r="BBU73" s="392"/>
      <c r="BBV73" s="393"/>
      <c r="BBW73" s="394"/>
      <c r="BBX73" s="395"/>
      <c r="BBY73" s="389"/>
      <c r="BBZ73" s="390"/>
      <c r="BCA73" s="391"/>
      <c r="BCB73" s="392"/>
      <c r="BCC73" s="393"/>
      <c r="BCD73" s="394"/>
      <c r="BCE73" s="395"/>
      <c r="BCF73" s="389"/>
      <c r="BCG73" s="390"/>
      <c r="BCH73" s="391"/>
      <c r="BCI73" s="392"/>
      <c r="BCJ73" s="393"/>
      <c r="BCK73" s="394"/>
      <c r="BCL73" s="395"/>
      <c r="BCM73" s="389"/>
      <c r="BCN73" s="390"/>
      <c r="BCO73" s="391"/>
      <c r="BCP73" s="392"/>
      <c r="BCQ73" s="393"/>
      <c r="BCR73" s="394"/>
      <c r="BCS73" s="395"/>
      <c r="BCT73" s="389"/>
      <c r="BCU73" s="390"/>
      <c r="BCV73" s="391"/>
      <c r="BCW73" s="392"/>
      <c r="BCX73" s="393"/>
      <c r="BCY73" s="394"/>
      <c r="BCZ73" s="395"/>
      <c r="BDA73" s="389"/>
      <c r="BDB73" s="390"/>
      <c r="BDC73" s="391"/>
      <c r="BDD73" s="392"/>
      <c r="BDE73" s="393"/>
      <c r="BDF73" s="394"/>
      <c r="BDG73" s="395"/>
      <c r="BDH73" s="389"/>
      <c r="BDI73" s="390"/>
      <c r="BDJ73" s="391"/>
      <c r="BDK73" s="392"/>
      <c r="BDL73" s="393"/>
      <c r="BDM73" s="394"/>
      <c r="BDN73" s="395"/>
      <c r="BDO73" s="389"/>
      <c r="BDP73" s="390"/>
      <c r="BDQ73" s="391"/>
      <c r="BDR73" s="392"/>
      <c r="BDS73" s="393"/>
      <c r="BDT73" s="394"/>
      <c r="BDU73" s="395"/>
      <c r="BDV73" s="389"/>
      <c r="BDW73" s="390"/>
      <c r="BDX73" s="391"/>
      <c r="BDY73" s="392"/>
      <c r="BDZ73" s="393"/>
      <c r="BEA73" s="394"/>
      <c r="BEB73" s="395"/>
      <c r="BEC73" s="389"/>
      <c r="BED73" s="390"/>
      <c r="BEE73" s="391"/>
      <c r="BEF73" s="392"/>
      <c r="BEG73" s="393"/>
      <c r="BEH73" s="394"/>
      <c r="BEI73" s="395"/>
      <c r="BEJ73" s="389"/>
      <c r="BEK73" s="390"/>
      <c r="BEL73" s="391"/>
      <c r="BEM73" s="392"/>
      <c r="BEN73" s="393"/>
      <c r="BEO73" s="394"/>
      <c r="BEP73" s="395"/>
      <c r="BEQ73" s="389"/>
      <c r="BER73" s="390"/>
      <c r="BES73" s="391"/>
      <c r="BET73" s="392"/>
      <c r="BEU73" s="393"/>
      <c r="BEV73" s="394"/>
      <c r="BEW73" s="395"/>
      <c r="BEX73" s="389"/>
      <c r="BEY73" s="390"/>
      <c r="BEZ73" s="391"/>
      <c r="BFA73" s="392"/>
      <c r="BFB73" s="393"/>
      <c r="BFC73" s="394"/>
      <c r="BFD73" s="395"/>
      <c r="BFE73" s="389"/>
      <c r="BFF73" s="390"/>
      <c r="BFG73" s="391"/>
      <c r="BFH73" s="392"/>
      <c r="BFI73" s="393"/>
      <c r="BFJ73" s="394"/>
      <c r="BFK73" s="395"/>
      <c r="BFL73" s="389"/>
      <c r="BFM73" s="390"/>
      <c r="BFN73" s="391"/>
      <c r="BFO73" s="392"/>
      <c r="BFP73" s="393"/>
      <c r="BFQ73" s="394"/>
      <c r="BFR73" s="395"/>
      <c r="BFS73" s="389"/>
      <c r="BFT73" s="390"/>
      <c r="BFU73" s="391"/>
      <c r="BFV73" s="392"/>
      <c r="BFW73" s="393"/>
      <c r="BFX73" s="394"/>
      <c r="BFY73" s="395"/>
      <c r="BFZ73" s="389"/>
      <c r="BGA73" s="390"/>
      <c r="BGB73" s="391"/>
      <c r="BGC73" s="392"/>
      <c r="BGD73" s="393"/>
      <c r="BGE73" s="394"/>
      <c r="BGF73" s="395"/>
      <c r="BGG73" s="389"/>
      <c r="BGH73" s="390"/>
      <c r="BGI73" s="391"/>
      <c r="BGJ73" s="392"/>
      <c r="BGK73" s="393"/>
      <c r="BGL73" s="394"/>
      <c r="BGM73" s="395"/>
      <c r="BGN73" s="389"/>
      <c r="BGO73" s="390"/>
      <c r="BGP73" s="391"/>
      <c r="BGQ73" s="392"/>
      <c r="BGR73" s="393"/>
      <c r="BGS73" s="394"/>
      <c r="BGT73" s="395"/>
      <c r="BGU73" s="389"/>
      <c r="BGV73" s="390"/>
      <c r="BGW73" s="391"/>
      <c r="BGX73" s="392"/>
      <c r="BGY73" s="393"/>
      <c r="BGZ73" s="394"/>
      <c r="BHA73" s="395"/>
      <c r="BHB73" s="389"/>
      <c r="BHC73" s="390"/>
      <c r="BHD73" s="391"/>
      <c r="BHE73" s="392"/>
      <c r="BHF73" s="393"/>
      <c r="BHG73" s="394"/>
      <c r="BHH73" s="395"/>
      <c r="BHI73" s="389"/>
      <c r="BHJ73" s="390"/>
      <c r="BHK73" s="391"/>
      <c r="BHL73" s="392"/>
      <c r="BHM73" s="393"/>
      <c r="BHN73" s="394"/>
      <c r="BHO73" s="395"/>
      <c r="BHP73" s="389"/>
      <c r="BHQ73" s="390"/>
      <c r="BHR73" s="391"/>
      <c r="BHS73" s="392"/>
      <c r="BHT73" s="393"/>
      <c r="BHU73" s="394"/>
      <c r="BHV73" s="395"/>
      <c r="BHW73" s="389"/>
      <c r="BHX73" s="390"/>
      <c r="BHY73" s="391"/>
      <c r="BHZ73" s="392"/>
      <c r="BIA73" s="393"/>
      <c r="BIB73" s="394"/>
      <c r="BIC73" s="395"/>
      <c r="BID73" s="389"/>
      <c r="BIE73" s="390"/>
      <c r="BIF73" s="391"/>
      <c r="BIG73" s="392"/>
      <c r="BIH73" s="393"/>
      <c r="BII73" s="394"/>
      <c r="BIJ73" s="395"/>
      <c r="BIK73" s="389"/>
      <c r="BIL73" s="390"/>
      <c r="BIM73" s="391"/>
      <c r="BIN73" s="392"/>
      <c r="BIO73" s="393"/>
      <c r="BIP73" s="394"/>
      <c r="BIQ73" s="395"/>
      <c r="BIR73" s="389"/>
      <c r="BIS73" s="390"/>
      <c r="BIT73" s="391"/>
      <c r="BIU73" s="392"/>
      <c r="BIV73" s="393"/>
      <c r="BIW73" s="394"/>
      <c r="BIX73" s="395"/>
      <c r="BIY73" s="389"/>
      <c r="BIZ73" s="390"/>
      <c r="BJA73" s="391"/>
      <c r="BJB73" s="392"/>
      <c r="BJC73" s="393"/>
      <c r="BJD73" s="394"/>
      <c r="BJE73" s="395"/>
      <c r="BJF73" s="389"/>
      <c r="BJG73" s="390"/>
      <c r="BJH73" s="391"/>
      <c r="BJI73" s="392"/>
      <c r="BJJ73" s="393"/>
      <c r="BJK73" s="394"/>
      <c r="BJL73" s="395"/>
      <c r="BJM73" s="389"/>
      <c r="BJN73" s="390"/>
      <c r="BJO73" s="391"/>
      <c r="BJP73" s="392"/>
      <c r="BJQ73" s="393"/>
      <c r="BJR73" s="394"/>
      <c r="BJS73" s="395"/>
      <c r="BJT73" s="389"/>
      <c r="BJU73" s="390"/>
      <c r="BJV73" s="391"/>
      <c r="BJW73" s="392"/>
      <c r="BJX73" s="393"/>
      <c r="BJY73" s="394"/>
      <c r="BJZ73" s="395"/>
      <c r="BKA73" s="389"/>
      <c r="BKB73" s="390"/>
      <c r="BKC73" s="391"/>
      <c r="BKD73" s="392"/>
      <c r="BKE73" s="393"/>
      <c r="BKF73" s="394"/>
      <c r="BKG73" s="395"/>
      <c r="BKH73" s="389"/>
      <c r="BKI73" s="390"/>
      <c r="BKJ73" s="391"/>
      <c r="BKK73" s="392"/>
      <c r="BKL73" s="393"/>
      <c r="BKM73" s="394"/>
      <c r="BKN73" s="395"/>
      <c r="BKO73" s="389"/>
      <c r="BKP73" s="390"/>
      <c r="BKQ73" s="391"/>
      <c r="BKR73" s="392"/>
      <c r="BKS73" s="393"/>
      <c r="BKT73" s="394"/>
      <c r="BKU73" s="395"/>
      <c r="BKV73" s="389"/>
      <c r="BKW73" s="390"/>
      <c r="BKX73" s="391"/>
      <c r="BKY73" s="392"/>
      <c r="BKZ73" s="393"/>
      <c r="BLA73" s="394"/>
      <c r="BLB73" s="395"/>
      <c r="BLC73" s="389"/>
      <c r="BLD73" s="390"/>
      <c r="BLE73" s="391"/>
      <c r="BLF73" s="392"/>
      <c r="BLG73" s="393"/>
      <c r="BLH73" s="394"/>
      <c r="BLI73" s="395"/>
      <c r="BLJ73" s="389"/>
      <c r="BLK73" s="390"/>
      <c r="BLL73" s="391"/>
      <c r="BLM73" s="392"/>
      <c r="BLN73" s="393"/>
      <c r="BLO73" s="394"/>
      <c r="BLP73" s="395"/>
      <c r="BLQ73" s="389"/>
      <c r="BLR73" s="390"/>
      <c r="BLS73" s="391"/>
      <c r="BLT73" s="392"/>
      <c r="BLU73" s="393"/>
      <c r="BLV73" s="394"/>
      <c r="BLW73" s="395"/>
      <c r="BLX73" s="389"/>
      <c r="BLY73" s="390"/>
      <c r="BLZ73" s="391"/>
      <c r="BMA73" s="392"/>
      <c r="BMB73" s="393"/>
      <c r="BMC73" s="394"/>
      <c r="BMD73" s="395"/>
      <c r="BME73" s="389"/>
      <c r="BMF73" s="390"/>
      <c r="BMG73" s="391"/>
      <c r="BMH73" s="392"/>
      <c r="BMI73" s="393"/>
      <c r="BMJ73" s="394"/>
      <c r="BMK73" s="395"/>
      <c r="BML73" s="389"/>
      <c r="BMM73" s="390"/>
      <c r="BMN73" s="391"/>
      <c r="BMO73" s="392"/>
      <c r="BMP73" s="393"/>
      <c r="BMQ73" s="394"/>
      <c r="BMR73" s="395"/>
      <c r="BMS73" s="389"/>
      <c r="BMT73" s="390"/>
      <c r="BMU73" s="391"/>
      <c r="BMV73" s="392"/>
      <c r="BMW73" s="393"/>
      <c r="BMX73" s="394"/>
      <c r="BMY73" s="395"/>
      <c r="BMZ73" s="389"/>
      <c r="BNA73" s="390"/>
      <c r="BNB73" s="391"/>
      <c r="BNC73" s="392"/>
      <c r="BND73" s="393"/>
      <c r="BNE73" s="394"/>
      <c r="BNF73" s="395"/>
      <c r="BNG73" s="389"/>
      <c r="BNH73" s="390"/>
      <c r="BNI73" s="391"/>
      <c r="BNJ73" s="392"/>
      <c r="BNK73" s="393"/>
      <c r="BNL73" s="394"/>
      <c r="BNM73" s="395"/>
      <c r="BNN73" s="389"/>
      <c r="BNO73" s="390"/>
      <c r="BNP73" s="391"/>
      <c r="BNQ73" s="392"/>
      <c r="BNR73" s="393"/>
      <c r="BNS73" s="394"/>
      <c r="BNT73" s="395"/>
      <c r="BNU73" s="389"/>
      <c r="BNV73" s="390"/>
      <c r="BNW73" s="391"/>
      <c r="BNX73" s="392"/>
      <c r="BNY73" s="393"/>
      <c r="BNZ73" s="394"/>
      <c r="BOA73" s="395"/>
      <c r="BOB73" s="389"/>
      <c r="BOC73" s="390"/>
      <c r="BOD73" s="391"/>
      <c r="BOE73" s="392"/>
      <c r="BOF73" s="393"/>
      <c r="BOG73" s="394"/>
      <c r="BOH73" s="395"/>
      <c r="BOI73" s="389"/>
      <c r="BOJ73" s="390"/>
      <c r="BOK73" s="391"/>
      <c r="BOL73" s="392"/>
      <c r="BOM73" s="393"/>
      <c r="BON73" s="394"/>
      <c r="BOO73" s="395"/>
      <c r="BOP73" s="389"/>
      <c r="BOQ73" s="390"/>
      <c r="BOR73" s="391"/>
      <c r="BOS73" s="392"/>
      <c r="BOT73" s="393"/>
      <c r="BOU73" s="394"/>
      <c r="BOV73" s="395"/>
      <c r="BOW73" s="389"/>
      <c r="BOX73" s="390"/>
      <c r="BOY73" s="391"/>
      <c r="BOZ73" s="392"/>
      <c r="BPA73" s="393"/>
      <c r="BPB73" s="394"/>
      <c r="BPC73" s="395"/>
      <c r="BPD73" s="389"/>
      <c r="BPE73" s="390"/>
      <c r="BPF73" s="391"/>
      <c r="BPG73" s="392"/>
      <c r="BPH73" s="393"/>
      <c r="BPI73" s="394"/>
      <c r="BPJ73" s="395"/>
      <c r="BPK73" s="389"/>
      <c r="BPL73" s="390"/>
      <c r="BPM73" s="391"/>
      <c r="BPN73" s="392"/>
      <c r="BPO73" s="393"/>
      <c r="BPP73" s="394"/>
      <c r="BPQ73" s="395"/>
      <c r="BPR73" s="389"/>
      <c r="BPS73" s="390"/>
      <c r="BPT73" s="391"/>
      <c r="BPU73" s="392"/>
      <c r="BPV73" s="393"/>
      <c r="BPW73" s="394"/>
      <c r="BPX73" s="395"/>
      <c r="BPY73" s="389"/>
      <c r="BPZ73" s="390"/>
      <c r="BQA73" s="391"/>
      <c r="BQB73" s="392"/>
      <c r="BQC73" s="393"/>
      <c r="BQD73" s="394"/>
      <c r="BQE73" s="395"/>
      <c r="BQF73" s="389"/>
      <c r="BQG73" s="390"/>
      <c r="BQH73" s="391"/>
      <c r="BQI73" s="392"/>
      <c r="BQJ73" s="393"/>
      <c r="BQK73" s="394"/>
      <c r="BQL73" s="395"/>
      <c r="BQM73" s="389"/>
      <c r="BQN73" s="390"/>
      <c r="BQO73" s="391"/>
      <c r="BQP73" s="392"/>
      <c r="BQQ73" s="393"/>
      <c r="BQR73" s="394"/>
      <c r="BQS73" s="395"/>
      <c r="BQT73" s="389"/>
      <c r="BQU73" s="390"/>
      <c r="BQV73" s="391"/>
      <c r="BQW73" s="392"/>
      <c r="BQX73" s="393"/>
      <c r="BQY73" s="394"/>
      <c r="BQZ73" s="395"/>
      <c r="BRA73" s="389"/>
      <c r="BRB73" s="390"/>
      <c r="BRC73" s="391"/>
      <c r="BRD73" s="392"/>
      <c r="BRE73" s="393"/>
      <c r="BRF73" s="394"/>
      <c r="BRG73" s="395"/>
      <c r="BRH73" s="389"/>
      <c r="BRI73" s="390"/>
      <c r="BRJ73" s="391"/>
      <c r="BRK73" s="392"/>
      <c r="BRL73" s="393"/>
      <c r="BRM73" s="394"/>
      <c r="BRN73" s="395"/>
      <c r="BRO73" s="389"/>
      <c r="BRP73" s="390"/>
      <c r="BRQ73" s="391"/>
      <c r="BRR73" s="392"/>
      <c r="BRS73" s="393"/>
      <c r="BRT73" s="394"/>
      <c r="BRU73" s="395"/>
      <c r="BRV73" s="389"/>
      <c r="BRW73" s="390"/>
      <c r="BRX73" s="391"/>
      <c r="BRY73" s="392"/>
      <c r="BRZ73" s="393"/>
      <c r="BSA73" s="394"/>
      <c r="BSB73" s="395"/>
      <c r="BSC73" s="389"/>
      <c r="BSD73" s="390"/>
      <c r="BSE73" s="391"/>
      <c r="BSF73" s="392"/>
      <c r="BSG73" s="393"/>
      <c r="BSH73" s="394"/>
      <c r="BSI73" s="395"/>
      <c r="BSJ73" s="389"/>
      <c r="BSK73" s="390"/>
      <c r="BSL73" s="391"/>
      <c r="BSM73" s="392"/>
      <c r="BSN73" s="393"/>
      <c r="BSO73" s="394"/>
      <c r="BSP73" s="395"/>
      <c r="BSQ73" s="389"/>
      <c r="BSR73" s="390"/>
      <c r="BSS73" s="391"/>
      <c r="BST73" s="392"/>
      <c r="BSU73" s="393"/>
      <c r="BSV73" s="394"/>
      <c r="BSW73" s="395"/>
      <c r="BSX73" s="389"/>
      <c r="BSY73" s="390"/>
      <c r="BSZ73" s="391"/>
      <c r="BTA73" s="392"/>
      <c r="BTB73" s="393"/>
      <c r="BTC73" s="394"/>
      <c r="BTD73" s="395"/>
      <c r="BTE73" s="389"/>
      <c r="BTF73" s="390"/>
      <c r="BTG73" s="391"/>
      <c r="BTH73" s="392"/>
      <c r="BTI73" s="393"/>
      <c r="BTJ73" s="394"/>
      <c r="BTK73" s="395"/>
      <c r="BTL73" s="389"/>
      <c r="BTM73" s="390"/>
      <c r="BTN73" s="391"/>
      <c r="BTO73" s="392"/>
      <c r="BTP73" s="393"/>
      <c r="BTQ73" s="394"/>
      <c r="BTR73" s="395"/>
      <c r="BTS73" s="389"/>
      <c r="BTT73" s="390"/>
      <c r="BTU73" s="391"/>
      <c r="BTV73" s="392"/>
      <c r="BTW73" s="393"/>
      <c r="BTX73" s="394"/>
      <c r="BTY73" s="395"/>
      <c r="BTZ73" s="389"/>
      <c r="BUA73" s="390"/>
      <c r="BUB73" s="391"/>
      <c r="BUC73" s="392"/>
      <c r="BUD73" s="393"/>
      <c r="BUE73" s="394"/>
      <c r="BUF73" s="395"/>
      <c r="BUG73" s="389"/>
      <c r="BUH73" s="390"/>
      <c r="BUI73" s="391"/>
      <c r="BUJ73" s="392"/>
      <c r="BUK73" s="393"/>
      <c r="BUL73" s="394"/>
      <c r="BUM73" s="395"/>
      <c r="BUN73" s="389"/>
      <c r="BUO73" s="390"/>
      <c r="BUP73" s="391"/>
      <c r="BUQ73" s="392"/>
      <c r="BUR73" s="393"/>
      <c r="BUS73" s="394"/>
      <c r="BUT73" s="395"/>
      <c r="BUU73" s="389"/>
      <c r="BUV73" s="390"/>
      <c r="BUW73" s="391"/>
      <c r="BUX73" s="392"/>
      <c r="BUY73" s="393"/>
      <c r="BUZ73" s="394"/>
      <c r="BVA73" s="395"/>
      <c r="BVB73" s="389"/>
      <c r="BVC73" s="390"/>
      <c r="BVD73" s="391"/>
      <c r="BVE73" s="392"/>
      <c r="BVF73" s="393"/>
      <c r="BVG73" s="394"/>
      <c r="BVH73" s="395"/>
      <c r="BVI73" s="389"/>
      <c r="BVJ73" s="390"/>
      <c r="BVK73" s="391"/>
      <c r="BVL73" s="392"/>
      <c r="BVM73" s="393"/>
      <c r="BVN73" s="394"/>
      <c r="BVO73" s="395"/>
      <c r="BVP73" s="389"/>
      <c r="BVQ73" s="390"/>
      <c r="BVR73" s="391"/>
      <c r="BVS73" s="392"/>
      <c r="BVT73" s="393"/>
      <c r="BVU73" s="394"/>
      <c r="BVV73" s="395"/>
      <c r="BVW73" s="389"/>
      <c r="BVX73" s="390"/>
      <c r="BVY73" s="391"/>
      <c r="BVZ73" s="392"/>
      <c r="BWA73" s="393"/>
      <c r="BWB73" s="394"/>
      <c r="BWC73" s="395"/>
      <c r="BWD73" s="389"/>
      <c r="BWE73" s="390"/>
      <c r="BWF73" s="391"/>
      <c r="BWG73" s="392"/>
      <c r="BWH73" s="393"/>
      <c r="BWI73" s="394"/>
      <c r="BWJ73" s="395"/>
      <c r="BWK73" s="389"/>
      <c r="BWL73" s="390"/>
      <c r="BWM73" s="391"/>
      <c r="BWN73" s="392"/>
      <c r="BWO73" s="393"/>
      <c r="BWP73" s="394"/>
      <c r="BWQ73" s="395"/>
      <c r="BWR73" s="389"/>
      <c r="BWS73" s="390"/>
      <c r="BWT73" s="391"/>
      <c r="BWU73" s="392"/>
      <c r="BWV73" s="393"/>
      <c r="BWW73" s="394"/>
      <c r="BWX73" s="395"/>
      <c r="BWY73" s="389"/>
      <c r="BWZ73" s="390"/>
      <c r="BXA73" s="391"/>
      <c r="BXB73" s="392"/>
      <c r="BXC73" s="393"/>
      <c r="BXD73" s="394"/>
      <c r="BXE73" s="395"/>
      <c r="BXF73" s="389"/>
      <c r="BXG73" s="390"/>
      <c r="BXH73" s="391"/>
      <c r="BXI73" s="392"/>
      <c r="BXJ73" s="393"/>
      <c r="BXK73" s="394"/>
      <c r="BXL73" s="395"/>
      <c r="BXM73" s="389"/>
      <c r="BXN73" s="390"/>
      <c r="BXO73" s="391"/>
      <c r="BXP73" s="392"/>
      <c r="BXQ73" s="393"/>
      <c r="BXR73" s="394"/>
      <c r="BXS73" s="395"/>
      <c r="BXT73" s="389"/>
      <c r="BXU73" s="390"/>
      <c r="BXV73" s="391"/>
      <c r="BXW73" s="392"/>
      <c r="BXX73" s="393"/>
      <c r="BXY73" s="394"/>
      <c r="BXZ73" s="395"/>
      <c r="BYA73" s="389"/>
      <c r="BYB73" s="390"/>
      <c r="BYC73" s="391"/>
      <c r="BYD73" s="392"/>
      <c r="BYE73" s="393"/>
      <c r="BYF73" s="394"/>
      <c r="BYG73" s="395"/>
      <c r="BYH73" s="389"/>
      <c r="BYI73" s="390"/>
      <c r="BYJ73" s="391"/>
      <c r="BYK73" s="392"/>
      <c r="BYL73" s="393"/>
      <c r="BYM73" s="394"/>
      <c r="BYN73" s="395"/>
      <c r="BYO73" s="389"/>
      <c r="BYP73" s="390"/>
      <c r="BYQ73" s="391"/>
      <c r="BYR73" s="392"/>
      <c r="BYS73" s="393"/>
      <c r="BYT73" s="394"/>
      <c r="BYU73" s="395"/>
      <c r="BYV73" s="389"/>
      <c r="BYW73" s="390"/>
      <c r="BYX73" s="391"/>
      <c r="BYY73" s="392"/>
      <c r="BYZ73" s="393"/>
      <c r="BZA73" s="394"/>
      <c r="BZB73" s="395"/>
      <c r="BZC73" s="389"/>
      <c r="BZD73" s="390"/>
      <c r="BZE73" s="391"/>
      <c r="BZF73" s="392"/>
      <c r="BZG73" s="393"/>
      <c r="BZH73" s="394"/>
      <c r="BZI73" s="395"/>
      <c r="BZJ73" s="389"/>
      <c r="BZK73" s="390"/>
      <c r="BZL73" s="391"/>
      <c r="BZM73" s="392"/>
      <c r="BZN73" s="393"/>
      <c r="BZO73" s="394"/>
      <c r="BZP73" s="395"/>
      <c r="BZQ73" s="389"/>
      <c r="BZR73" s="390"/>
      <c r="BZS73" s="391"/>
      <c r="BZT73" s="392"/>
      <c r="BZU73" s="393"/>
      <c r="BZV73" s="394"/>
      <c r="BZW73" s="395"/>
      <c r="BZX73" s="389"/>
      <c r="BZY73" s="390"/>
      <c r="BZZ73" s="391"/>
      <c r="CAA73" s="392"/>
      <c r="CAB73" s="393"/>
      <c r="CAC73" s="394"/>
      <c r="CAD73" s="395"/>
      <c r="CAE73" s="389"/>
      <c r="CAF73" s="390"/>
      <c r="CAG73" s="391"/>
      <c r="CAH73" s="392"/>
      <c r="CAI73" s="393"/>
      <c r="CAJ73" s="394"/>
      <c r="CAK73" s="395"/>
      <c r="CAL73" s="389"/>
      <c r="CAM73" s="390"/>
      <c r="CAN73" s="391"/>
      <c r="CAO73" s="392"/>
      <c r="CAP73" s="393"/>
      <c r="CAQ73" s="394"/>
      <c r="CAR73" s="395"/>
      <c r="CAS73" s="389"/>
      <c r="CAT73" s="390"/>
      <c r="CAU73" s="391"/>
      <c r="CAV73" s="392"/>
      <c r="CAW73" s="393"/>
      <c r="CAX73" s="394"/>
      <c r="CAY73" s="395"/>
      <c r="CAZ73" s="389"/>
      <c r="CBA73" s="390"/>
      <c r="CBB73" s="391"/>
      <c r="CBC73" s="392"/>
      <c r="CBD73" s="393"/>
      <c r="CBE73" s="394"/>
      <c r="CBF73" s="395"/>
      <c r="CBG73" s="389"/>
      <c r="CBH73" s="390"/>
      <c r="CBI73" s="391"/>
      <c r="CBJ73" s="392"/>
      <c r="CBK73" s="393"/>
      <c r="CBL73" s="394"/>
      <c r="CBM73" s="395"/>
      <c r="CBN73" s="389"/>
      <c r="CBO73" s="390"/>
      <c r="CBP73" s="391"/>
      <c r="CBQ73" s="392"/>
      <c r="CBR73" s="393"/>
      <c r="CBS73" s="394"/>
      <c r="CBT73" s="395"/>
      <c r="CBU73" s="389"/>
      <c r="CBV73" s="390"/>
      <c r="CBW73" s="391"/>
      <c r="CBX73" s="392"/>
      <c r="CBY73" s="393"/>
      <c r="CBZ73" s="394"/>
      <c r="CCA73" s="395"/>
      <c r="CCB73" s="389"/>
      <c r="CCC73" s="390"/>
      <c r="CCD73" s="391"/>
      <c r="CCE73" s="392"/>
      <c r="CCF73" s="393"/>
      <c r="CCG73" s="394"/>
      <c r="CCH73" s="395"/>
      <c r="CCI73" s="389"/>
      <c r="CCJ73" s="390"/>
      <c r="CCK73" s="391"/>
      <c r="CCL73" s="392"/>
      <c r="CCM73" s="393"/>
      <c r="CCN73" s="394"/>
      <c r="CCO73" s="395"/>
      <c r="CCP73" s="389"/>
      <c r="CCQ73" s="390"/>
      <c r="CCR73" s="391"/>
      <c r="CCS73" s="392"/>
      <c r="CCT73" s="393"/>
      <c r="CCU73" s="394"/>
      <c r="CCV73" s="395"/>
      <c r="CCW73" s="389"/>
      <c r="CCX73" s="390"/>
      <c r="CCY73" s="391"/>
      <c r="CCZ73" s="392"/>
      <c r="CDA73" s="393"/>
      <c r="CDB73" s="394"/>
      <c r="CDC73" s="395"/>
      <c r="CDD73" s="389"/>
      <c r="CDE73" s="390"/>
      <c r="CDF73" s="391"/>
      <c r="CDG73" s="392"/>
      <c r="CDH73" s="393"/>
      <c r="CDI73" s="394"/>
      <c r="CDJ73" s="395"/>
      <c r="CDK73" s="389"/>
      <c r="CDL73" s="390"/>
      <c r="CDM73" s="391"/>
      <c r="CDN73" s="392"/>
      <c r="CDO73" s="393"/>
      <c r="CDP73" s="394"/>
      <c r="CDQ73" s="395"/>
      <c r="CDR73" s="389"/>
      <c r="CDS73" s="390"/>
      <c r="CDT73" s="391"/>
      <c r="CDU73" s="392"/>
      <c r="CDV73" s="393"/>
      <c r="CDW73" s="394"/>
      <c r="CDX73" s="395"/>
      <c r="CDY73" s="389"/>
      <c r="CDZ73" s="390"/>
      <c r="CEA73" s="391"/>
      <c r="CEB73" s="392"/>
      <c r="CEC73" s="393"/>
      <c r="CED73" s="394"/>
      <c r="CEE73" s="395"/>
      <c r="CEF73" s="389"/>
      <c r="CEG73" s="390"/>
      <c r="CEH73" s="391"/>
      <c r="CEI73" s="392"/>
      <c r="CEJ73" s="393"/>
      <c r="CEK73" s="394"/>
      <c r="CEL73" s="395"/>
      <c r="CEM73" s="389"/>
      <c r="CEN73" s="390"/>
      <c r="CEO73" s="391"/>
      <c r="CEP73" s="392"/>
      <c r="CEQ73" s="393"/>
      <c r="CER73" s="394"/>
      <c r="CES73" s="395"/>
      <c r="CET73" s="389"/>
      <c r="CEU73" s="390"/>
      <c r="CEV73" s="391"/>
      <c r="CEW73" s="392"/>
      <c r="CEX73" s="393"/>
      <c r="CEY73" s="394"/>
      <c r="CEZ73" s="395"/>
      <c r="CFA73" s="389"/>
      <c r="CFB73" s="390"/>
      <c r="CFC73" s="391"/>
      <c r="CFD73" s="392"/>
      <c r="CFE73" s="393"/>
      <c r="CFF73" s="394"/>
      <c r="CFG73" s="395"/>
      <c r="CFH73" s="389"/>
      <c r="CFI73" s="390"/>
      <c r="CFJ73" s="391"/>
      <c r="CFK73" s="392"/>
      <c r="CFL73" s="393"/>
      <c r="CFM73" s="394"/>
      <c r="CFN73" s="395"/>
      <c r="CFO73" s="389"/>
      <c r="CFP73" s="390"/>
      <c r="CFQ73" s="391"/>
      <c r="CFR73" s="392"/>
      <c r="CFS73" s="393"/>
      <c r="CFT73" s="394"/>
      <c r="CFU73" s="395"/>
      <c r="CFV73" s="389"/>
      <c r="CFW73" s="390"/>
      <c r="CFX73" s="391"/>
      <c r="CFY73" s="392"/>
      <c r="CFZ73" s="393"/>
      <c r="CGA73" s="394"/>
      <c r="CGB73" s="395"/>
      <c r="CGC73" s="389"/>
      <c r="CGD73" s="390"/>
      <c r="CGE73" s="391"/>
      <c r="CGF73" s="392"/>
      <c r="CGG73" s="393"/>
      <c r="CGH73" s="394"/>
      <c r="CGI73" s="395"/>
      <c r="CGJ73" s="389"/>
      <c r="CGK73" s="390"/>
      <c r="CGL73" s="391"/>
      <c r="CGM73" s="392"/>
      <c r="CGN73" s="393"/>
      <c r="CGO73" s="394"/>
      <c r="CGP73" s="395"/>
      <c r="CGQ73" s="389"/>
      <c r="CGR73" s="390"/>
      <c r="CGS73" s="391"/>
      <c r="CGT73" s="392"/>
      <c r="CGU73" s="393"/>
      <c r="CGV73" s="394"/>
      <c r="CGW73" s="395"/>
      <c r="CGX73" s="389"/>
      <c r="CGY73" s="390"/>
      <c r="CGZ73" s="391"/>
      <c r="CHA73" s="392"/>
      <c r="CHB73" s="393"/>
      <c r="CHC73" s="394"/>
      <c r="CHD73" s="395"/>
      <c r="CHE73" s="389"/>
      <c r="CHF73" s="390"/>
      <c r="CHG73" s="391"/>
      <c r="CHH73" s="392"/>
      <c r="CHI73" s="393"/>
      <c r="CHJ73" s="394"/>
      <c r="CHK73" s="395"/>
      <c r="CHL73" s="389"/>
      <c r="CHM73" s="390"/>
      <c r="CHN73" s="391"/>
      <c r="CHO73" s="392"/>
      <c r="CHP73" s="393"/>
      <c r="CHQ73" s="394"/>
      <c r="CHR73" s="395"/>
      <c r="CHS73" s="389"/>
      <c r="CHT73" s="390"/>
      <c r="CHU73" s="391"/>
      <c r="CHV73" s="392"/>
      <c r="CHW73" s="393"/>
      <c r="CHX73" s="394"/>
      <c r="CHY73" s="395"/>
      <c r="CHZ73" s="389"/>
      <c r="CIA73" s="390"/>
      <c r="CIB73" s="391"/>
      <c r="CIC73" s="392"/>
      <c r="CID73" s="393"/>
      <c r="CIE73" s="394"/>
      <c r="CIF73" s="395"/>
      <c r="CIG73" s="389"/>
      <c r="CIH73" s="390"/>
      <c r="CII73" s="391"/>
      <c r="CIJ73" s="392"/>
      <c r="CIK73" s="393"/>
      <c r="CIL73" s="394"/>
      <c r="CIM73" s="395"/>
      <c r="CIN73" s="389"/>
      <c r="CIO73" s="390"/>
      <c r="CIP73" s="391"/>
      <c r="CIQ73" s="392"/>
      <c r="CIR73" s="393"/>
      <c r="CIS73" s="394"/>
      <c r="CIT73" s="395"/>
      <c r="CIU73" s="389"/>
      <c r="CIV73" s="390"/>
      <c r="CIW73" s="391"/>
      <c r="CIX73" s="392"/>
      <c r="CIY73" s="393"/>
      <c r="CIZ73" s="394"/>
      <c r="CJA73" s="395"/>
      <c r="CJB73" s="389"/>
      <c r="CJC73" s="390"/>
      <c r="CJD73" s="391"/>
      <c r="CJE73" s="392"/>
      <c r="CJF73" s="393"/>
      <c r="CJG73" s="394"/>
      <c r="CJH73" s="395"/>
      <c r="CJI73" s="389"/>
      <c r="CJJ73" s="390"/>
      <c r="CJK73" s="391"/>
      <c r="CJL73" s="392"/>
      <c r="CJM73" s="393"/>
      <c r="CJN73" s="394"/>
      <c r="CJO73" s="395"/>
      <c r="CJP73" s="389"/>
      <c r="CJQ73" s="390"/>
      <c r="CJR73" s="391"/>
      <c r="CJS73" s="392"/>
      <c r="CJT73" s="393"/>
      <c r="CJU73" s="394"/>
      <c r="CJV73" s="395"/>
      <c r="CJW73" s="389"/>
      <c r="CJX73" s="390"/>
      <c r="CJY73" s="391"/>
      <c r="CJZ73" s="392"/>
      <c r="CKA73" s="393"/>
      <c r="CKB73" s="394"/>
      <c r="CKC73" s="395"/>
      <c r="CKD73" s="389"/>
      <c r="CKE73" s="390"/>
      <c r="CKF73" s="391"/>
      <c r="CKG73" s="392"/>
      <c r="CKH73" s="393"/>
      <c r="CKI73" s="394"/>
      <c r="CKJ73" s="395"/>
      <c r="CKK73" s="389"/>
      <c r="CKL73" s="390"/>
      <c r="CKM73" s="391"/>
      <c r="CKN73" s="392"/>
      <c r="CKO73" s="393"/>
      <c r="CKP73" s="394"/>
      <c r="CKQ73" s="395"/>
      <c r="CKR73" s="389"/>
      <c r="CKS73" s="390"/>
      <c r="CKT73" s="391"/>
      <c r="CKU73" s="392"/>
      <c r="CKV73" s="393"/>
      <c r="CKW73" s="394"/>
      <c r="CKX73" s="395"/>
      <c r="CKY73" s="389"/>
      <c r="CKZ73" s="390"/>
      <c r="CLA73" s="391"/>
      <c r="CLB73" s="392"/>
      <c r="CLC73" s="393"/>
      <c r="CLD73" s="394"/>
      <c r="CLE73" s="395"/>
      <c r="CLF73" s="389"/>
      <c r="CLG73" s="390"/>
      <c r="CLH73" s="391"/>
      <c r="CLI73" s="392"/>
      <c r="CLJ73" s="393"/>
      <c r="CLK73" s="394"/>
      <c r="CLL73" s="395"/>
      <c r="CLM73" s="389"/>
      <c r="CLN73" s="390"/>
      <c r="CLO73" s="391"/>
      <c r="CLP73" s="392"/>
      <c r="CLQ73" s="393"/>
      <c r="CLR73" s="394"/>
      <c r="CLS73" s="395"/>
      <c r="CLT73" s="389"/>
      <c r="CLU73" s="390"/>
      <c r="CLV73" s="391"/>
      <c r="CLW73" s="392"/>
      <c r="CLX73" s="393"/>
      <c r="CLY73" s="394"/>
      <c r="CLZ73" s="395"/>
      <c r="CMA73" s="389"/>
      <c r="CMB73" s="390"/>
      <c r="CMC73" s="391"/>
      <c r="CMD73" s="392"/>
      <c r="CME73" s="393"/>
      <c r="CMF73" s="394"/>
      <c r="CMG73" s="395"/>
      <c r="CMH73" s="389"/>
      <c r="CMI73" s="390"/>
      <c r="CMJ73" s="391"/>
      <c r="CMK73" s="392"/>
      <c r="CML73" s="393"/>
      <c r="CMM73" s="394"/>
      <c r="CMN73" s="395"/>
      <c r="CMO73" s="389"/>
      <c r="CMP73" s="390"/>
      <c r="CMQ73" s="391"/>
      <c r="CMR73" s="392"/>
      <c r="CMS73" s="393"/>
      <c r="CMT73" s="394"/>
      <c r="CMU73" s="395"/>
      <c r="CMV73" s="389"/>
      <c r="CMW73" s="390"/>
      <c r="CMX73" s="391"/>
      <c r="CMY73" s="392"/>
      <c r="CMZ73" s="393"/>
      <c r="CNA73" s="394"/>
      <c r="CNB73" s="395"/>
      <c r="CNC73" s="389"/>
      <c r="CND73" s="390"/>
      <c r="CNE73" s="391"/>
      <c r="CNF73" s="392"/>
      <c r="CNG73" s="393"/>
      <c r="CNH73" s="394"/>
      <c r="CNI73" s="395"/>
      <c r="CNJ73" s="389"/>
      <c r="CNK73" s="390"/>
      <c r="CNL73" s="391"/>
      <c r="CNM73" s="392"/>
      <c r="CNN73" s="393"/>
      <c r="CNO73" s="394"/>
      <c r="CNP73" s="395"/>
      <c r="CNQ73" s="389"/>
      <c r="CNR73" s="390"/>
      <c r="CNS73" s="391"/>
      <c r="CNT73" s="392"/>
      <c r="CNU73" s="393"/>
      <c r="CNV73" s="394"/>
      <c r="CNW73" s="395"/>
      <c r="CNX73" s="389"/>
      <c r="CNY73" s="390"/>
      <c r="CNZ73" s="391"/>
      <c r="COA73" s="392"/>
      <c r="COB73" s="393"/>
      <c r="COC73" s="394"/>
      <c r="COD73" s="395"/>
      <c r="COE73" s="389"/>
      <c r="COF73" s="390"/>
      <c r="COG73" s="391"/>
      <c r="COH73" s="392"/>
      <c r="COI73" s="393"/>
      <c r="COJ73" s="394"/>
      <c r="COK73" s="395"/>
      <c r="COL73" s="389"/>
      <c r="COM73" s="390"/>
      <c r="CON73" s="391"/>
      <c r="COO73" s="392"/>
      <c r="COP73" s="393"/>
      <c r="COQ73" s="394"/>
      <c r="COR73" s="395"/>
      <c r="COS73" s="389"/>
      <c r="COT73" s="390"/>
      <c r="COU73" s="391"/>
      <c r="COV73" s="392"/>
      <c r="COW73" s="393"/>
      <c r="COX73" s="394"/>
      <c r="COY73" s="395"/>
      <c r="COZ73" s="389"/>
      <c r="CPA73" s="390"/>
      <c r="CPB73" s="391"/>
      <c r="CPC73" s="392"/>
      <c r="CPD73" s="393"/>
      <c r="CPE73" s="394"/>
      <c r="CPF73" s="395"/>
      <c r="CPG73" s="389"/>
      <c r="CPH73" s="390"/>
      <c r="CPI73" s="391"/>
      <c r="CPJ73" s="392"/>
      <c r="CPK73" s="393"/>
      <c r="CPL73" s="394"/>
      <c r="CPM73" s="395"/>
      <c r="CPN73" s="389"/>
      <c r="CPO73" s="390"/>
      <c r="CPP73" s="391"/>
      <c r="CPQ73" s="392"/>
      <c r="CPR73" s="393"/>
      <c r="CPS73" s="394"/>
      <c r="CPT73" s="395"/>
      <c r="CPU73" s="389"/>
      <c r="CPV73" s="390"/>
      <c r="CPW73" s="391"/>
      <c r="CPX73" s="392"/>
      <c r="CPY73" s="393"/>
      <c r="CPZ73" s="394"/>
      <c r="CQA73" s="395"/>
      <c r="CQB73" s="389"/>
      <c r="CQC73" s="390"/>
      <c r="CQD73" s="391"/>
      <c r="CQE73" s="392"/>
      <c r="CQF73" s="393"/>
      <c r="CQG73" s="394"/>
      <c r="CQH73" s="395"/>
      <c r="CQI73" s="389"/>
      <c r="CQJ73" s="390"/>
      <c r="CQK73" s="391"/>
      <c r="CQL73" s="392"/>
      <c r="CQM73" s="393"/>
      <c r="CQN73" s="394"/>
      <c r="CQO73" s="395"/>
      <c r="CQP73" s="389"/>
      <c r="CQQ73" s="390"/>
      <c r="CQR73" s="391"/>
      <c r="CQS73" s="392"/>
      <c r="CQT73" s="393"/>
      <c r="CQU73" s="394"/>
      <c r="CQV73" s="395"/>
      <c r="CQW73" s="389"/>
      <c r="CQX73" s="390"/>
      <c r="CQY73" s="391"/>
      <c r="CQZ73" s="392"/>
      <c r="CRA73" s="393"/>
      <c r="CRB73" s="394"/>
      <c r="CRC73" s="395"/>
      <c r="CRD73" s="389"/>
      <c r="CRE73" s="390"/>
      <c r="CRF73" s="391"/>
      <c r="CRG73" s="392"/>
      <c r="CRH73" s="393"/>
      <c r="CRI73" s="394"/>
      <c r="CRJ73" s="395"/>
      <c r="CRK73" s="389"/>
      <c r="CRL73" s="390"/>
      <c r="CRM73" s="391"/>
      <c r="CRN73" s="392"/>
      <c r="CRO73" s="393"/>
      <c r="CRP73" s="394"/>
      <c r="CRQ73" s="395"/>
      <c r="CRR73" s="389"/>
      <c r="CRS73" s="390"/>
      <c r="CRT73" s="391"/>
      <c r="CRU73" s="392"/>
      <c r="CRV73" s="393"/>
      <c r="CRW73" s="394"/>
      <c r="CRX73" s="395"/>
      <c r="CRY73" s="389"/>
      <c r="CRZ73" s="390"/>
      <c r="CSA73" s="391"/>
      <c r="CSB73" s="392"/>
      <c r="CSC73" s="393"/>
      <c r="CSD73" s="394"/>
      <c r="CSE73" s="395"/>
      <c r="CSF73" s="389"/>
      <c r="CSG73" s="390"/>
      <c r="CSH73" s="391"/>
      <c r="CSI73" s="392"/>
      <c r="CSJ73" s="393"/>
      <c r="CSK73" s="394"/>
      <c r="CSL73" s="395"/>
      <c r="CSM73" s="389"/>
      <c r="CSN73" s="390"/>
      <c r="CSO73" s="391"/>
      <c r="CSP73" s="392"/>
      <c r="CSQ73" s="393"/>
      <c r="CSR73" s="394"/>
      <c r="CSS73" s="395"/>
      <c r="CST73" s="389"/>
      <c r="CSU73" s="390"/>
      <c r="CSV73" s="391"/>
      <c r="CSW73" s="392"/>
      <c r="CSX73" s="393"/>
      <c r="CSY73" s="394"/>
      <c r="CSZ73" s="395"/>
      <c r="CTA73" s="389"/>
      <c r="CTB73" s="390"/>
      <c r="CTC73" s="391"/>
      <c r="CTD73" s="392"/>
      <c r="CTE73" s="393"/>
      <c r="CTF73" s="394"/>
      <c r="CTG73" s="395"/>
      <c r="CTH73" s="389"/>
      <c r="CTI73" s="390"/>
      <c r="CTJ73" s="391"/>
      <c r="CTK73" s="392"/>
      <c r="CTL73" s="393"/>
      <c r="CTM73" s="394"/>
      <c r="CTN73" s="395"/>
      <c r="CTO73" s="389"/>
      <c r="CTP73" s="390"/>
      <c r="CTQ73" s="391"/>
      <c r="CTR73" s="392"/>
      <c r="CTS73" s="393"/>
      <c r="CTT73" s="394"/>
      <c r="CTU73" s="395"/>
      <c r="CTV73" s="389"/>
      <c r="CTW73" s="390"/>
      <c r="CTX73" s="391"/>
      <c r="CTY73" s="392"/>
      <c r="CTZ73" s="393"/>
      <c r="CUA73" s="394"/>
      <c r="CUB73" s="395"/>
      <c r="CUC73" s="389"/>
      <c r="CUD73" s="390"/>
      <c r="CUE73" s="391"/>
      <c r="CUF73" s="392"/>
      <c r="CUG73" s="393"/>
      <c r="CUH73" s="394"/>
      <c r="CUI73" s="395"/>
      <c r="CUJ73" s="389"/>
      <c r="CUK73" s="390"/>
      <c r="CUL73" s="391"/>
      <c r="CUM73" s="392"/>
      <c r="CUN73" s="393"/>
      <c r="CUO73" s="394"/>
      <c r="CUP73" s="395"/>
      <c r="CUQ73" s="389"/>
      <c r="CUR73" s="390"/>
      <c r="CUS73" s="391"/>
      <c r="CUT73" s="392"/>
      <c r="CUU73" s="393"/>
      <c r="CUV73" s="394"/>
      <c r="CUW73" s="395"/>
      <c r="CUX73" s="389"/>
      <c r="CUY73" s="390"/>
      <c r="CUZ73" s="391"/>
      <c r="CVA73" s="392"/>
      <c r="CVB73" s="393"/>
      <c r="CVC73" s="394"/>
      <c r="CVD73" s="395"/>
      <c r="CVE73" s="389"/>
      <c r="CVF73" s="390"/>
      <c r="CVG73" s="391"/>
      <c r="CVH73" s="392"/>
      <c r="CVI73" s="393"/>
      <c r="CVJ73" s="394"/>
      <c r="CVK73" s="395"/>
      <c r="CVL73" s="389"/>
      <c r="CVM73" s="390"/>
      <c r="CVN73" s="391"/>
      <c r="CVO73" s="392"/>
      <c r="CVP73" s="393"/>
      <c r="CVQ73" s="394"/>
      <c r="CVR73" s="395"/>
      <c r="CVS73" s="389"/>
      <c r="CVT73" s="390"/>
      <c r="CVU73" s="391"/>
      <c r="CVV73" s="392"/>
      <c r="CVW73" s="393"/>
      <c r="CVX73" s="394"/>
      <c r="CVY73" s="395"/>
      <c r="CVZ73" s="389"/>
      <c r="CWA73" s="390"/>
      <c r="CWB73" s="391"/>
      <c r="CWC73" s="392"/>
      <c r="CWD73" s="393"/>
      <c r="CWE73" s="394"/>
      <c r="CWF73" s="395"/>
      <c r="CWG73" s="389"/>
      <c r="CWH73" s="390"/>
      <c r="CWI73" s="391"/>
      <c r="CWJ73" s="392"/>
      <c r="CWK73" s="393"/>
      <c r="CWL73" s="394"/>
      <c r="CWM73" s="395"/>
      <c r="CWN73" s="389"/>
      <c r="CWO73" s="390"/>
      <c r="CWP73" s="391"/>
      <c r="CWQ73" s="392"/>
      <c r="CWR73" s="393"/>
      <c r="CWS73" s="394"/>
      <c r="CWT73" s="395"/>
      <c r="CWU73" s="389"/>
      <c r="CWV73" s="390"/>
      <c r="CWW73" s="391"/>
      <c r="CWX73" s="392"/>
      <c r="CWY73" s="393"/>
      <c r="CWZ73" s="394"/>
      <c r="CXA73" s="395"/>
      <c r="CXB73" s="389"/>
      <c r="CXC73" s="390"/>
      <c r="CXD73" s="391"/>
      <c r="CXE73" s="392"/>
      <c r="CXF73" s="393"/>
      <c r="CXG73" s="394"/>
      <c r="CXH73" s="395"/>
      <c r="CXI73" s="389"/>
      <c r="CXJ73" s="390"/>
      <c r="CXK73" s="391"/>
      <c r="CXL73" s="392"/>
      <c r="CXM73" s="393"/>
      <c r="CXN73" s="394"/>
      <c r="CXO73" s="395"/>
      <c r="CXP73" s="389"/>
      <c r="CXQ73" s="390"/>
      <c r="CXR73" s="391"/>
      <c r="CXS73" s="392"/>
      <c r="CXT73" s="393"/>
      <c r="CXU73" s="394"/>
      <c r="CXV73" s="395"/>
      <c r="CXW73" s="389"/>
      <c r="CXX73" s="390"/>
      <c r="CXY73" s="391"/>
      <c r="CXZ73" s="392"/>
      <c r="CYA73" s="393"/>
      <c r="CYB73" s="394"/>
      <c r="CYC73" s="395"/>
      <c r="CYD73" s="389"/>
      <c r="CYE73" s="390"/>
      <c r="CYF73" s="391"/>
      <c r="CYG73" s="392"/>
      <c r="CYH73" s="393"/>
      <c r="CYI73" s="394"/>
      <c r="CYJ73" s="395"/>
      <c r="CYK73" s="389"/>
      <c r="CYL73" s="390"/>
      <c r="CYM73" s="391"/>
      <c r="CYN73" s="392"/>
      <c r="CYO73" s="393"/>
      <c r="CYP73" s="394"/>
      <c r="CYQ73" s="395"/>
      <c r="CYR73" s="389"/>
      <c r="CYS73" s="390"/>
      <c r="CYT73" s="391"/>
      <c r="CYU73" s="392"/>
      <c r="CYV73" s="393"/>
      <c r="CYW73" s="394"/>
      <c r="CYX73" s="395"/>
      <c r="CYY73" s="389"/>
      <c r="CYZ73" s="390"/>
      <c r="CZA73" s="391"/>
      <c r="CZB73" s="392"/>
      <c r="CZC73" s="393"/>
      <c r="CZD73" s="394"/>
      <c r="CZE73" s="395"/>
      <c r="CZF73" s="389"/>
      <c r="CZG73" s="390"/>
      <c r="CZH73" s="391"/>
      <c r="CZI73" s="392"/>
      <c r="CZJ73" s="393"/>
      <c r="CZK73" s="394"/>
      <c r="CZL73" s="395"/>
      <c r="CZM73" s="389"/>
      <c r="CZN73" s="390"/>
      <c r="CZO73" s="391"/>
      <c r="CZP73" s="392"/>
      <c r="CZQ73" s="393"/>
      <c r="CZR73" s="394"/>
      <c r="CZS73" s="395"/>
      <c r="CZT73" s="389"/>
      <c r="CZU73" s="390"/>
      <c r="CZV73" s="391"/>
      <c r="CZW73" s="392"/>
      <c r="CZX73" s="393"/>
      <c r="CZY73" s="394"/>
      <c r="CZZ73" s="395"/>
      <c r="DAA73" s="389"/>
      <c r="DAB73" s="390"/>
      <c r="DAC73" s="391"/>
      <c r="DAD73" s="392"/>
      <c r="DAE73" s="393"/>
      <c r="DAF73" s="394"/>
      <c r="DAG73" s="395"/>
      <c r="DAH73" s="389"/>
      <c r="DAI73" s="390"/>
      <c r="DAJ73" s="391"/>
      <c r="DAK73" s="392"/>
      <c r="DAL73" s="393"/>
      <c r="DAM73" s="394"/>
      <c r="DAN73" s="395"/>
      <c r="DAO73" s="389"/>
      <c r="DAP73" s="390"/>
      <c r="DAQ73" s="391"/>
      <c r="DAR73" s="392"/>
      <c r="DAS73" s="393"/>
      <c r="DAT73" s="394"/>
      <c r="DAU73" s="395"/>
      <c r="DAV73" s="389"/>
      <c r="DAW73" s="390"/>
      <c r="DAX73" s="391"/>
      <c r="DAY73" s="392"/>
      <c r="DAZ73" s="393"/>
      <c r="DBA73" s="394"/>
      <c r="DBB73" s="395"/>
      <c r="DBC73" s="389"/>
      <c r="DBD73" s="390"/>
      <c r="DBE73" s="391"/>
      <c r="DBF73" s="392"/>
      <c r="DBG73" s="393"/>
      <c r="DBH73" s="394"/>
      <c r="DBI73" s="395"/>
      <c r="DBJ73" s="389"/>
      <c r="DBK73" s="390"/>
      <c r="DBL73" s="391"/>
      <c r="DBM73" s="392"/>
      <c r="DBN73" s="393"/>
      <c r="DBO73" s="394"/>
      <c r="DBP73" s="395"/>
      <c r="DBQ73" s="389"/>
      <c r="DBR73" s="390"/>
      <c r="DBS73" s="391"/>
      <c r="DBT73" s="392"/>
      <c r="DBU73" s="393"/>
      <c r="DBV73" s="394"/>
      <c r="DBW73" s="395"/>
      <c r="DBX73" s="389"/>
      <c r="DBY73" s="390"/>
      <c r="DBZ73" s="391"/>
      <c r="DCA73" s="392"/>
      <c r="DCB73" s="393"/>
      <c r="DCC73" s="394"/>
      <c r="DCD73" s="395"/>
      <c r="DCE73" s="389"/>
      <c r="DCF73" s="390"/>
      <c r="DCG73" s="391"/>
      <c r="DCH73" s="392"/>
      <c r="DCI73" s="393"/>
      <c r="DCJ73" s="394"/>
      <c r="DCK73" s="395"/>
      <c r="DCL73" s="389"/>
      <c r="DCM73" s="390"/>
      <c r="DCN73" s="391"/>
      <c r="DCO73" s="392"/>
      <c r="DCP73" s="393"/>
      <c r="DCQ73" s="394"/>
      <c r="DCR73" s="395"/>
      <c r="DCS73" s="389"/>
      <c r="DCT73" s="390"/>
      <c r="DCU73" s="391"/>
      <c r="DCV73" s="392"/>
      <c r="DCW73" s="393"/>
      <c r="DCX73" s="394"/>
      <c r="DCY73" s="395"/>
      <c r="DCZ73" s="389"/>
      <c r="DDA73" s="390"/>
      <c r="DDB73" s="391"/>
      <c r="DDC73" s="392"/>
      <c r="DDD73" s="393"/>
      <c r="DDE73" s="394"/>
      <c r="DDF73" s="395"/>
      <c r="DDG73" s="389"/>
      <c r="DDH73" s="390"/>
      <c r="DDI73" s="391"/>
      <c r="DDJ73" s="392"/>
      <c r="DDK73" s="393"/>
      <c r="DDL73" s="394"/>
      <c r="DDM73" s="395"/>
      <c r="DDN73" s="389"/>
      <c r="DDO73" s="390"/>
      <c r="DDP73" s="391"/>
      <c r="DDQ73" s="392"/>
      <c r="DDR73" s="393"/>
      <c r="DDS73" s="394"/>
      <c r="DDT73" s="395"/>
      <c r="DDU73" s="389"/>
      <c r="DDV73" s="390"/>
      <c r="DDW73" s="391"/>
      <c r="DDX73" s="392"/>
      <c r="DDY73" s="393"/>
      <c r="DDZ73" s="394"/>
      <c r="DEA73" s="395"/>
      <c r="DEB73" s="389"/>
      <c r="DEC73" s="390"/>
      <c r="DED73" s="391"/>
      <c r="DEE73" s="392"/>
      <c r="DEF73" s="393"/>
      <c r="DEG73" s="394"/>
      <c r="DEH73" s="395"/>
      <c r="DEI73" s="389"/>
      <c r="DEJ73" s="390"/>
      <c r="DEK73" s="391"/>
      <c r="DEL73" s="392"/>
      <c r="DEM73" s="393"/>
      <c r="DEN73" s="394"/>
      <c r="DEO73" s="395"/>
      <c r="DEP73" s="389"/>
      <c r="DEQ73" s="390"/>
      <c r="DER73" s="391"/>
      <c r="DES73" s="392"/>
      <c r="DET73" s="393"/>
      <c r="DEU73" s="394"/>
      <c r="DEV73" s="395"/>
      <c r="DEW73" s="389"/>
      <c r="DEX73" s="390"/>
      <c r="DEY73" s="391"/>
      <c r="DEZ73" s="392"/>
      <c r="DFA73" s="393"/>
      <c r="DFB73" s="394"/>
      <c r="DFC73" s="395"/>
      <c r="DFD73" s="389"/>
      <c r="DFE73" s="390"/>
      <c r="DFF73" s="391"/>
      <c r="DFG73" s="392"/>
      <c r="DFH73" s="393"/>
      <c r="DFI73" s="394"/>
      <c r="DFJ73" s="395"/>
      <c r="DFK73" s="389"/>
      <c r="DFL73" s="390"/>
      <c r="DFM73" s="391"/>
      <c r="DFN73" s="392"/>
      <c r="DFO73" s="393"/>
      <c r="DFP73" s="394"/>
      <c r="DFQ73" s="395"/>
      <c r="DFR73" s="389"/>
      <c r="DFS73" s="390"/>
      <c r="DFT73" s="391"/>
      <c r="DFU73" s="392"/>
      <c r="DFV73" s="393"/>
      <c r="DFW73" s="394"/>
      <c r="DFX73" s="395"/>
      <c r="DFY73" s="389"/>
      <c r="DFZ73" s="390"/>
      <c r="DGA73" s="391"/>
      <c r="DGB73" s="392"/>
      <c r="DGC73" s="393"/>
      <c r="DGD73" s="394"/>
      <c r="DGE73" s="395"/>
      <c r="DGF73" s="389"/>
      <c r="DGG73" s="390"/>
      <c r="DGH73" s="391"/>
      <c r="DGI73" s="392"/>
      <c r="DGJ73" s="393"/>
      <c r="DGK73" s="394"/>
      <c r="DGL73" s="395"/>
      <c r="DGM73" s="389"/>
      <c r="DGN73" s="390"/>
      <c r="DGO73" s="391"/>
      <c r="DGP73" s="392"/>
      <c r="DGQ73" s="393"/>
      <c r="DGR73" s="394"/>
      <c r="DGS73" s="395"/>
      <c r="DGT73" s="389"/>
      <c r="DGU73" s="390"/>
      <c r="DGV73" s="391"/>
      <c r="DGW73" s="392"/>
      <c r="DGX73" s="393"/>
      <c r="DGY73" s="394"/>
      <c r="DGZ73" s="395"/>
      <c r="DHA73" s="389"/>
      <c r="DHB73" s="390"/>
      <c r="DHC73" s="391"/>
      <c r="DHD73" s="392"/>
      <c r="DHE73" s="393"/>
      <c r="DHF73" s="394"/>
      <c r="DHG73" s="395"/>
      <c r="DHH73" s="389"/>
      <c r="DHI73" s="390"/>
      <c r="DHJ73" s="391"/>
      <c r="DHK73" s="392"/>
      <c r="DHL73" s="393"/>
      <c r="DHM73" s="394"/>
      <c r="DHN73" s="395"/>
      <c r="DHO73" s="389"/>
      <c r="DHP73" s="390"/>
      <c r="DHQ73" s="391"/>
      <c r="DHR73" s="392"/>
      <c r="DHS73" s="393"/>
      <c r="DHT73" s="394"/>
      <c r="DHU73" s="395"/>
      <c r="DHV73" s="389"/>
      <c r="DHW73" s="390"/>
      <c r="DHX73" s="391"/>
      <c r="DHY73" s="392"/>
      <c r="DHZ73" s="393"/>
      <c r="DIA73" s="394"/>
      <c r="DIB73" s="395"/>
      <c r="DIC73" s="389"/>
      <c r="DID73" s="390"/>
      <c r="DIE73" s="391"/>
      <c r="DIF73" s="392"/>
      <c r="DIG73" s="393"/>
      <c r="DIH73" s="394"/>
      <c r="DII73" s="395"/>
      <c r="DIJ73" s="389"/>
      <c r="DIK73" s="390"/>
      <c r="DIL73" s="391"/>
      <c r="DIM73" s="392"/>
      <c r="DIN73" s="393"/>
      <c r="DIO73" s="394"/>
      <c r="DIP73" s="395"/>
      <c r="DIQ73" s="389"/>
      <c r="DIR73" s="390"/>
      <c r="DIS73" s="391"/>
      <c r="DIT73" s="392"/>
      <c r="DIU73" s="393"/>
      <c r="DIV73" s="394"/>
      <c r="DIW73" s="395"/>
      <c r="DIX73" s="389"/>
      <c r="DIY73" s="390"/>
      <c r="DIZ73" s="391"/>
      <c r="DJA73" s="392"/>
      <c r="DJB73" s="393"/>
      <c r="DJC73" s="394"/>
      <c r="DJD73" s="395"/>
      <c r="DJE73" s="389"/>
      <c r="DJF73" s="390"/>
      <c r="DJG73" s="391"/>
      <c r="DJH73" s="392"/>
      <c r="DJI73" s="393"/>
      <c r="DJJ73" s="394"/>
      <c r="DJK73" s="395"/>
      <c r="DJL73" s="389"/>
      <c r="DJM73" s="390"/>
      <c r="DJN73" s="391"/>
      <c r="DJO73" s="392"/>
      <c r="DJP73" s="393"/>
      <c r="DJQ73" s="394"/>
      <c r="DJR73" s="395"/>
      <c r="DJS73" s="389"/>
      <c r="DJT73" s="390"/>
      <c r="DJU73" s="391"/>
      <c r="DJV73" s="392"/>
      <c r="DJW73" s="393"/>
      <c r="DJX73" s="394"/>
      <c r="DJY73" s="395"/>
      <c r="DJZ73" s="389"/>
      <c r="DKA73" s="390"/>
      <c r="DKB73" s="391"/>
      <c r="DKC73" s="392"/>
      <c r="DKD73" s="393"/>
      <c r="DKE73" s="394"/>
      <c r="DKF73" s="395"/>
      <c r="DKG73" s="389"/>
      <c r="DKH73" s="390"/>
      <c r="DKI73" s="391"/>
      <c r="DKJ73" s="392"/>
      <c r="DKK73" s="393"/>
      <c r="DKL73" s="394"/>
      <c r="DKM73" s="395"/>
      <c r="DKN73" s="389"/>
      <c r="DKO73" s="390"/>
      <c r="DKP73" s="391"/>
      <c r="DKQ73" s="392"/>
      <c r="DKR73" s="393"/>
      <c r="DKS73" s="394"/>
      <c r="DKT73" s="395"/>
      <c r="DKU73" s="389"/>
      <c r="DKV73" s="390"/>
      <c r="DKW73" s="391"/>
      <c r="DKX73" s="392"/>
      <c r="DKY73" s="393"/>
      <c r="DKZ73" s="394"/>
      <c r="DLA73" s="395"/>
      <c r="DLB73" s="389"/>
      <c r="DLC73" s="390"/>
      <c r="DLD73" s="391"/>
      <c r="DLE73" s="392"/>
      <c r="DLF73" s="393"/>
      <c r="DLG73" s="394"/>
      <c r="DLH73" s="395"/>
      <c r="DLI73" s="389"/>
      <c r="DLJ73" s="390"/>
      <c r="DLK73" s="391"/>
      <c r="DLL73" s="392"/>
      <c r="DLM73" s="393"/>
      <c r="DLN73" s="394"/>
      <c r="DLO73" s="395"/>
      <c r="DLP73" s="389"/>
      <c r="DLQ73" s="390"/>
      <c r="DLR73" s="391"/>
      <c r="DLS73" s="392"/>
      <c r="DLT73" s="393"/>
      <c r="DLU73" s="394"/>
      <c r="DLV73" s="395"/>
      <c r="DLW73" s="389"/>
      <c r="DLX73" s="390"/>
      <c r="DLY73" s="391"/>
      <c r="DLZ73" s="392"/>
      <c r="DMA73" s="393"/>
      <c r="DMB73" s="394"/>
      <c r="DMC73" s="395"/>
      <c r="DMD73" s="389"/>
      <c r="DME73" s="390"/>
      <c r="DMF73" s="391"/>
      <c r="DMG73" s="392"/>
      <c r="DMH73" s="393"/>
      <c r="DMI73" s="394"/>
      <c r="DMJ73" s="395"/>
      <c r="DMK73" s="389"/>
      <c r="DML73" s="390"/>
      <c r="DMM73" s="391"/>
      <c r="DMN73" s="392"/>
      <c r="DMO73" s="393"/>
      <c r="DMP73" s="394"/>
      <c r="DMQ73" s="395"/>
      <c r="DMR73" s="389"/>
      <c r="DMS73" s="390"/>
      <c r="DMT73" s="391"/>
      <c r="DMU73" s="392"/>
      <c r="DMV73" s="393"/>
      <c r="DMW73" s="394"/>
      <c r="DMX73" s="395"/>
      <c r="DMY73" s="389"/>
      <c r="DMZ73" s="390"/>
      <c r="DNA73" s="391"/>
      <c r="DNB73" s="392"/>
      <c r="DNC73" s="393"/>
      <c r="DND73" s="394"/>
      <c r="DNE73" s="395"/>
      <c r="DNF73" s="389"/>
      <c r="DNG73" s="390"/>
      <c r="DNH73" s="391"/>
      <c r="DNI73" s="392"/>
      <c r="DNJ73" s="393"/>
      <c r="DNK73" s="394"/>
      <c r="DNL73" s="395"/>
      <c r="DNM73" s="389"/>
      <c r="DNN73" s="390"/>
      <c r="DNO73" s="391"/>
      <c r="DNP73" s="392"/>
      <c r="DNQ73" s="393"/>
      <c r="DNR73" s="394"/>
      <c r="DNS73" s="395"/>
      <c r="DNT73" s="389"/>
      <c r="DNU73" s="390"/>
      <c r="DNV73" s="391"/>
      <c r="DNW73" s="392"/>
      <c r="DNX73" s="393"/>
      <c r="DNY73" s="394"/>
      <c r="DNZ73" s="395"/>
      <c r="DOA73" s="389"/>
      <c r="DOB73" s="390"/>
      <c r="DOC73" s="391"/>
      <c r="DOD73" s="392"/>
      <c r="DOE73" s="393"/>
      <c r="DOF73" s="394"/>
      <c r="DOG73" s="395"/>
      <c r="DOH73" s="389"/>
      <c r="DOI73" s="390"/>
      <c r="DOJ73" s="391"/>
      <c r="DOK73" s="392"/>
      <c r="DOL73" s="393"/>
      <c r="DOM73" s="394"/>
      <c r="DON73" s="395"/>
      <c r="DOO73" s="389"/>
      <c r="DOP73" s="390"/>
      <c r="DOQ73" s="391"/>
      <c r="DOR73" s="392"/>
      <c r="DOS73" s="393"/>
      <c r="DOT73" s="394"/>
      <c r="DOU73" s="395"/>
      <c r="DOV73" s="389"/>
      <c r="DOW73" s="390"/>
      <c r="DOX73" s="391"/>
      <c r="DOY73" s="392"/>
      <c r="DOZ73" s="393"/>
      <c r="DPA73" s="394"/>
      <c r="DPB73" s="395"/>
      <c r="DPC73" s="389"/>
      <c r="DPD73" s="390"/>
      <c r="DPE73" s="391"/>
      <c r="DPF73" s="392"/>
      <c r="DPG73" s="393"/>
      <c r="DPH73" s="394"/>
      <c r="DPI73" s="395"/>
      <c r="DPJ73" s="389"/>
      <c r="DPK73" s="390"/>
      <c r="DPL73" s="391"/>
      <c r="DPM73" s="392"/>
      <c r="DPN73" s="393"/>
      <c r="DPO73" s="394"/>
      <c r="DPP73" s="395"/>
      <c r="DPQ73" s="389"/>
      <c r="DPR73" s="390"/>
      <c r="DPS73" s="391"/>
      <c r="DPT73" s="392"/>
      <c r="DPU73" s="393"/>
      <c r="DPV73" s="394"/>
      <c r="DPW73" s="395"/>
      <c r="DPX73" s="389"/>
      <c r="DPY73" s="390"/>
      <c r="DPZ73" s="391"/>
      <c r="DQA73" s="392"/>
      <c r="DQB73" s="393"/>
      <c r="DQC73" s="394"/>
      <c r="DQD73" s="395"/>
      <c r="DQE73" s="389"/>
      <c r="DQF73" s="390"/>
      <c r="DQG73" s="391"/>
      <c r="DQH73" s="392"/>
      <c r="DQI73" s="393"/>
      <c r="DQJ73" s="394"/>
      <c r="DQK73" s="395"/>
      <c r="DQL73" s="389"/>
      <c r="DQM73" s="390"/>
      <c r="DQN73" s="391"/>
      <c r="DQO73" s="392"/>
      <c r="DQP73" s="393"/>
      <c r="DQQ73" s="394"/>
      <c r="DQR73" s="395"/>
      <c r="DQS73" s="389"/>
      <c r="DQT73" s="390"/>
      <c r="DQU73" s="391"/>
      <c r="DQV73" s="392"/>
      <c r="DQW73" s="393"/>
      <c r="DQX73" s="394"/>
      <c r="DQY73" s="395"/>
      <c r="DQZ73" s="389"/>
      <c r="DRA73" s="390"/>
      <c r="DRB73" s="391"/>
      <c r="DRC73" s="392"/>
      <c r="DRD73" s="393"/>
      <c r="DRE73" s="394"/>
      <c r="DRF73" s="395"/>
      <c r="DRG73" s="389"/>
      <c r="DRH73" s="390"/>
      <c r="DRI73" s="391"/>
      <c r="DRJ73" s="392"/>
      <c r="DRK73" s="393"/>
      <c r="DRL73" s="394"/>
      <c r="DRM73" s="395"/>
      <c r="DRN73" s="389"/>
      <c r="DRO73" s="390"/>
      <c r="DRP73" s="391"/>
      <c r="DRQ73" s="392"/>
      <c r="DRR73" s="393"/>
      <c r="DRS73" s="394"/>
      <c r="DRT73" s="395"/>
      <c r="DRU73" s="389"/>
      <c r="DRV73" s="390"/>
      <c r="DRW73" s="391"/>
      <c r="DRX73" s="392"/>
      <c r="DRY73" s="393"/>
      <c r="DRZ73" s="394"/>
      <c r="DSA73" s="395"/>
      <c r="DSB73" s="389"/>
      <c r="DSC73" s="390"/>
      <c r="DSD73" s="391"/>
      <c r="DSE73" s="392"/>
      <c r="DSF73" s="393"/>
      <c r="DSG73" s="394"/>
      <c r="DSH73" s="395"/>
      <c r="DSI73" s="389"/>
      <c r="DSJ73" s="390"/>
      <c r="DSK73" s="391"/>
      <c r="DSL73" s="392"/>
      <c r="DSM73" s="393"/>
      <c r="DSN73" s="394"/>
      <c r="DSO73" s="395"/>
      <c r="DSP73" s="389"/>
      <c r="DSQ73" s="390"/>
      <c r="DSR73" s="391"/>
      <c r="DSS73" s="392"/>
      <c r="DST73" s="393"/>
      <c r="DSU73" s="394"/>
      <c r="DSV73" s="395"/>
      <c r="DSW73" s="389"/>
      <c r="DSX73" s="390"/>
      <c r="DSY73" s="391"/>
      <c r="DSZ73" s="392"/>
      <c r="DTA73" s="393"/>
      <c r="DTB73" s="394"/>
      <c r="DTC73" s="395"/>
      <c r="DTD73" s="389"/>
      <c r="DTE73" s="390"/>
      <c r="DTF73" s="391"/>
      <c r="DTG73" s="392"/>
      <c r="DTH73" s="393"/>
      <c r="DTI73" s="394"/>
      <c r="DTJ73" s="395"/>
      <c r="DTK73" s="389"/>
      <c r="DTL73" s="390"/>
      <c r="DTM73" s="391"/>
      <c r="DTN73" s="392"/>
      <c r="DTO73" s="393"/>
      <c r="DTP73" s="394"/>
      <c r="DTQ73" s="395"/>
      <c r="DTR73" s="389"/>
      <c r="DTS73" s="390"/>
      <c r="DTT73" s="391"/>
      <c r="DTU73" s="392"/>
      <c r="DTV73" s="393"/>
      <c r="DTW73" s="394"/>
      <c r="DTX73" s="395"/>
      <c r="DTY73" s="389"/>
      <c r="DTZ73" s="390"/>
      <c r="DUA73" s="391"/>
      <c r="DUB73" s="392"/>
      <c r="DUC73" s="393"/>
      <c r="DUD73" s="394"/>
      <c r="DUE73" s="395"/>
      <c r="DUF73" s="389"/>
      <c r="DUG73" s="390"/>
      <c r="DUH73" s="391"/>
      <c r="DUI73" s="392"/>
      <c r="DUJ73" s="393"/>
      <c r="DUK73" s="394"/>
      <c r="DUL73" s="395"/>
      <c r="DUM73" s="389"/>
      <c r="DUN73" s="390"/>
      <c r="DUO73" s="391"/>
      <c r="DUP73" s="392"/>
      <c r="DUQ73" s="393"/>
      <c r="DUR73" s="394"/>
      <c r="DUS73" s="395"/>
      <c r="DUT73" s="389"/>
      <c r="DUU73" s="390"/>
      <c r="DUV73" s="391"/>
      <c r="DUW73" s="392"/>
      <c r="DUX73" s="393"/>
      <c r="DUY73" s="394"/>
      <c r="DUZ73" s="395"/>
      <c r="DVA73" s="389"/>
      <c r="DVB73" s="390"/>
      <c r="DVC73" s="391"/>
      <c r="DVD73" s="392"/>
      <c r="DVE73" s="393"/>
      <c r="DVF73" s="394"/>
      <c r="DVG73" s="395"/>
      <c r="DVH73" s="389"/>
      <c r="DVI73" s="390"/>
      <c r="DVJ73" s="391"/>
      <c r="DVK73" s="392"/>
      <c r="DVL73" s="393"/>
      <c r="DVM73" s="394"/>
      <c r="DVN73" s="395"/>
      <c r="DVO73" s="389"/>
      <c r="DVP73" s="390"/>
      <c r="DVQ73" s="391"/>
      <c r="DVR73" s="392"/>
      <c r="DVS73" s="393"/>
      <c r="DVT73" s="394"/>
      <c r="DVU73" s="395"/>
      <c r="DVV73" s="389"/>
      <c r="DVW73" s="390"/>
      <c r="DVX73" s="391"/>
      <c r="DVY73" s="392"/>
      <c r="DVZ73" s="393"/>
      <c r="DWA73" s="394"/>
      <c r="DWB73" s="395"/>
      <c r="DWC73" s="389"/>
      <c r="DWD73" s="390"/>
      <c r="DWE73" s="391"/>
      <c r="DWF73" s="392"/>
      <c r="DWG73" s="393"/>
      <c r="DWH73" s="394"/>
      <c r="DWI73" s="395"/>
      <c r="DWJ73" s="389"/>
      <c r="DWK73" s="390"/>
      <c r="DWL73" s="391"/>
      <c r="DWM73" s="392"/>
      <c r="DWN73" s="393"/>
      <c r="DWO73" s="394"/>
      <c r="DWP73" s="395"/>
      <c r="DWQ73" s="389"/>
      <c r="DWR73" s="390"/>
      <c r="DWS73" s="391"/>
      <c r="DWT73" s="392"/>
      <c r="DWU73" s="393"/>
      <c r="DWV73" s="394"/>
      <c r="DWW73" s="395"/>
      <c r="DWX73" s="389"/>
      <c r="DWY73" s="390"/>
      <c r="DWZ73" s="391"/>
      <c r="DXA73" s="392"/>
      <c r="DXB73" s="393"/>
      <c r="DXC73" s="394"/>
      <c r="DXD73" s="395"/>
      <c r="DXE73" s="389"/>
      <c r="DXF73" s="390"/>
      <c r="DXG73" s="391"/>
      <c r="DXH73" s="392"/>
      <c r="DXI73" s="393"/>
      <c r="DXJ73" s="394"/>
      <c r="DXK73" s="395"/>
      <c r="DXL73" s="389"/>
      <c r="DXM73" s="390"/>
      <c r="DXN73" s="391"/>
      <c r="DXO73" s="392"/>
      <c r="DXP73" s="393"/>
      <c r="DXQ73" s="394"/>
      <c r="DXR73" s="395"/>
      <c r="DXS73" s="389"/>
      <c r="DXT73" s="390"/>
      <c r="DXU73" s="391"/>
      <c r="DXV73" s="392"/>
      <c r="DXW73" s="393"/>
      <c r="DXX73" s="394"/>
      <c r="DXY73" s="395"/>
      <c r="DXZ73" s="389"/>
      <c r="DYA73" s="390"/>
      <c r="DYB73" s="391"/>
      <c r="DYC73" s="392"/>
      <c r="DYD73" s="393"/>
      <c r="DYE73" s="394"/>
      <c r="DYF73" s="395"/>
      <c r="DYG73" s="389"/>
      <c r="DYH73" s="390"/>
      <c r="DYI73" s="391"/>
      <c r="DYJ73" s="392"/>
      <c r="DYK73" s="393"/>
      <c r="DYL73" s="394"/>
      <c r="DYM73" s="395"/>
      <c r="DYN73" s="389"/>
      <c r="DYO73" s="390"/>
      <c r="DYP73" s="391"/>
      <c r="DYQ73" s="392"/>
      <c r="DYR73" s="393"/>
      <c r="DYS73" s="394"/>
      <c r="DYT73" s="395"/>
      <c r="DYU73" s="389"/>
      <c r="DYV73" s="390"/>
      <c r="DYW73" s="391"/>
      <c r="DYX73" s="392"/>
      <c r="DYY73" s="393"/>
      <c r="DYZ73" s="394"/>
      <c r="DZA73" s="395"/>
      <c r="DZB73" s="389"/>
      <c r="DZC73" s="390"/>
      <c r="DZD73" s="391"/>
      <c r="DZE73" s="392"/>
      <c r="DZF73" s="393"/>
      <c r="DZG73" s="394"/>
      <c r="DZH73" s="395"/>
      <c r="DZI73" s="389"/>
      <c r="DZJ73" s="390"/>
      <c r="DZK73" s="391"/>
      <c r="DZL73" s="392"/>
      <c r="DZM73" s="393"/>
      <c r="DZN73" s="394"/>
      <c r="DZO73" s="395"/>
      <c r="DZP73" s="389"/>
      <c r="DZQ73" s="390"/>
      <c r="DZR73" s="391"/>
      <c r="DZS73" s="392"/>
      <c r="DZT73" s="393"/>
      <c r="DZU73" s="394"/>
      <c r="DZV73" s="395"/>
      <c r="DZW73" s="389"/>
      <c r="DZX73" s="390"/>
      <c r="DZY73" s="391"/>
      <c r="DZZ73" s="392"/>
      <c r="EAA73" s="393"/>
      <c r="EAB73" s="394"/>
      <c r="EAC73" s="395"/>
      <c r="EAD73" s="389"/>
      <c r="EAE73" s="390"/>
      <c r="EAF73" s="391"/>
      <c r="EAG73" s="392"/>
      <c r="EAH73" s="393"/>
      <c r="EAI73" s="394"/>
      <c r="EAJ73" s="395"/>
      <c r="EAK73" s="389"/>
      <c r="EAL73" s="390"/>
      <c r="EAM73" s="391"/>
      <c r="EAN73" s="392"/>
      <c r="EAO73" s="393"/>
      <c r="EAP73" s="394"/>
      <c r="EAQ73" s="395"/>
      <c r="EAR73" s="389"/>
      <c r="EAS73" s="390"/>
      <c r="EAT73" s="391"/>
      <c r="EAU73" s="392"/>
      <c r="EAV73" s="393"/>
      <c r="EAW73" s="394"/>
      <c r="EAX73" s="395"/>
      <c r="EAY73" s="389"/>
      <c r="EAZ73" s="390"/>
      <c r="EBA73" s="391"/>
      <c r="EBB73" s="392"/>
      <c r="EBC73" s="393"/>
      <c r="EBD73" s="394"/>
      <c r="EBE73" s="395"/>
      <c r="EBF73" s="389"/>
      <c r="EBG73" s="390"/>
      <c r="EBH73" s="391"/>
      <c r="EBI73" s="392"/>
      <c r="EBJ73" s="393"/>
      <c r="EBK73" s="394"/>
      <c r="EBL73" s="395"/>
      <c r="EBM73" s="389"/>
      <c r="EBN73" s="390"/>
      <c r="EBO73" s="391"/>
      <c r="EBP73" s="392"/>
      <c r="EBQ73" s="393"/>
      <c r="EBR73" s="394"/>
      <c r="EBS73" s="395"/>
      <c r="EBT73" s="389"/>
      <c r="EBU73" s="390"/>
      <c r="EBV73" s="391"/>
      <c r="EBW73" s="392"/>
      <c r="EBX73" s="393"/>
      <c r="EBY73" s="394"/>
      <c r="EBZ73" s="395"/>
      <c r="ECA73" s="389"/>
      <c r="ECB73" s="390"/>
      <c r="ECC73" s="391"/>
      <c r="ECD73" s="392"/>
      <c r="ECE73" s="393"/>
      <c r="ECF73" s="394"/>
      <c r="ECG73" s="395"/>
      <c r="ECH73" s="389"/>
      <c r="ECI73" s="390"/>
      <c r="ECJ73" s="391"/>
      <c r="ECK73" s="392"/>
      <c r="ECL73" s="393"/>
      <c r="ECM73" s="394"/>
      <c r="ECN73" s="395"/>
      <c r="ECO73" s="389"/>
      <c r="ECP73" s="390"/>
      <c r="ECQ73" s="391"/>
      <c r="ECR73" s="392"/>
      <c r="ECS73" s="393"/>
      <c r="ECT73" s="394"/>
      <c r="ECU73" s="395"/>
      <c r="ECV73" s="389"/>
      <c r="ECW73" s="390"/>
      <c r="ECX73" s="391"/>
      <c r="ECY73" s="392"/>
      <c r="ECZ73" s="393"/>
      <c r="EDA73" s="394"/>
      <c r="EDB73" s="395"/>
      <c r="EDC73" s="389"/>
      <c r="EDD73" s="390"/>
      <c r="EDE73" s="391"/>
      <c r="EDF73" s="392"/>
      <c r="EDG73" s="393"/>
      <c r="EDH73" s="394"/>
      <c r="EDI73" s="395"/>
      <c r="EDJ73" s="389"/>
      <c r="EDK73" s="390"/>
      <c r="EDL73" s="391"/>
      <c r="EDM73" s="392"/>
      <c r="EDN73" s="393"/>
      <c r="EDO73" s="394"/>
      <c r="EDP73" s="395"/>
      <c r="EDQ73" s="389"/>
      <c r="EDR73" s="390"/>
      <c r="EDS73" s="391"/>
      <c r="EDT73" s="392"/>
      <c r="EDU73" s="393"/>
      <c r="EDV73" s="394"/>
      <c r="EDW73" s="395"/>
      <c r="EDX73" s="389"/>
      <c r="EDY73" s="390"/>
      <c r="EDZ73" s="391"/>
      <c r="EEA73" s="392"/>
      <c r="EEB73" s="393"/>
      <c r="EEC73" s="394"/>
      <c r="EED73" s="395"/>
      <c r="EEE73" s="389"/>
      <c r="EEF73" s="390"/>
      <c r="EEG73" s="391"/>
      <c r="EEH73" s="392"/>
      <c r="EEI73" s="393"/>
      <c r="EEJ73" s="394"/>
      <c r="EEK73" s="395"/>
      <c r="EEL73" s="389"/>
      <c r="EEM73" s="390"/>
      <c r="EEN73" s="391"/>
      <c r="EEO73" s="392"/>
      <c r="EEP73" s="393"/>
      <c r="EEQ73" s="394"/>
      <c r="EER73" s="395"/>
      <c r="EES73" s="389"/>
      <c r="EET73" s="390"/>
      <c r="EEU73" s="391"/>
      <c r="EEV73" s="392"/>
      <c r="EEW73" s="393"/>
      <c r="EEX73" s="394"/>
      <c r="EEY73" s="395"/>
      <c r="EEZ73" s="389"/>
      <c r="EFA73" s="390"/>
      <c r="EFB73" s="391"/>
      <c r="EFC73" s="392"/>
      <c r="EFD73" s="393"/>
      <c r="EFE73" s="394"/>
      <c r="EFF73" s="395"/>
      <c r="EFG73" s="389"/>
      <c r="EFH73" s="390"/>
      <c r="EFI73" s="391"/>
      <c r="EFJ73" s="392"/>
      <c r="EFK73" s="393"/>
      <c r="EFL73" s="394"/>
      <c r="EFM73" s="395"/>
      <c r="EFN73" s="389"/>
      <c r="EFO73" s="390"/>
      <c r="EFP73" s="391"/>
      <c r="EFQ73" s="392"/>
      <c r="EFR73" s="393"/>
      <c r="EFS73" s="394"/>
      <c r="EFT73" s="395"/>
      <c r="EFU73" s="389"/>
      <c r="EFV73" s="390"/>
      <c r="EFW73" s="391"/>
      <c r="EFX73" s="392"/>
      <c r="EFY73" s="393"/>
      <c r="EFZ73" s="394"/>
      <c r="EGA73" s="395"/>
      <c r="EGB73" s="389"/>
      <c r="EGC73" s="390"/>
      <c r="EGD73" s="391"/>
      <c r="EGE73" s="392"/>
      <c r="EGF73" s="393"/>
      <c r="EGG73" s="394"/>
      <c r="EGH73" s="395"/>
      <c r="EGI73" s="389"/>
      <c r="EGJ73" s="390"/>
      <c r="EGK73" s="391"/>
      <c r="EGL73" s="392"/>
      <c r="EGM73" s="393"/>
      <c r="EGN73" s="394"/>
      <c r="EGO73" s="395"/>
      <c r="EGP73" s="389"/>
      <c r="EGQ73" s="390"/>
      <c r="EGR73" s="391"/>
      <c r="EGS73" s="392"/>
      <c r="EGT73" s="393"/>
      <c r="EGU73" s="394"/>
      <c r="EGV73" s="395"/>
      <c r="EGW73" s="389"/>
      <c r="EGX73" s="390"/>
      <c r="EGY73" s="391"/>
      <c r="EGZ73" s="392"/>
      <c r="EHA73" s="393"/>
      <c r="EHB73" s="394"/>
      <c r="EHC73" s="395"/>
      <c r="EHD73" s="389"/>
      <c r="EHE73" s="390"/>
      <c r="EHF73" s="391"/>
      <c r="EHG73" s="392"/>
      <c r="EHH73" s="393"/>
      <c r="EHI73" s="394"/>
      <c r="EHJ73" s="395"/>
      <c r="EHK73" s="389"/>
      <c r="EHL73" s="390"/>
      <c r="EHM73" s="391"/>
      <c r="EHN73" s="392"/>
      <c r="EHO73" s="393"/>
      <c r="EHP73" s="394"/>
      <c r="EHQ73" s="395"/>
      <c r="EHR73" s="389"/>
      <c r="EHS73" s="390"/>
      <c r="EHT73" s="391"/>
      <c r="EHU73" s="392"/>
      <c r="EHV73" s="393"/>
      <c r="EHW73" s="394"/>
      <c r="EHX73" s="395"/>
      <c r="EHY73" s="389"/>
      <c r="EHZ73" s="390"/>
      <c r="EIA73" s="391"/>
      <c r="EIB73" s="392"/>
      <c r="EIC73" s="393"/>
      <c r="EID73" s="394"/>
      <c r="EIE73" s="395"/>
      <c r="EIF73" s="389"/>
      <c r="EIG73" s="390"/>
      <c r="EIH73" s="391"/>
      <c r="EII73" s="392"/>
      <c r="EIJ73" s="393"/>
      <c r="EIK73" s="394"/>
      <c r="EIL73" s="395"/>
      <c r="EIM73" s="389"/>
      <c r="EIN73" s="390"/>
      <c r="EIO73" s="391"/>
      <c r="EIP73" s="392"/>
      <c r="EIQ73" s="393"/>
      <c r="EIR73" s="394"/>
      <c r="EIS73" s="395"/>
      <c r="EIT73" s="389"/>
      <c r="EIU73" s="390"/>
      <c r="EIV73" s="391"/>
      <c r="EIW73" s="392"/>
      <c r="EIX73" s="393"/>
      <c r="EIY73" s="394"/>
      <c r="EIZ73" s="395"/>
      <c r="EJA73" s="389"/>
      <c r="EJB73" s="390"/>
      <c r="EJC73" s="391"/>
      <c r="EJD73" s="392"/>
      <c r="EJE73" s="393"/>
      <c r="EJF73" s="394"/>
      <c r="EJG73" s="395"/>
      <c r="EJH73" s="389"/>
      <c r="EJI73" s="390"/>
      <c r="EJJ73" s="391"/>
      <c r="EJK73" s="392"/>
      <c r="EJL73" s="393"/>
      <c r="EJM73" s="394"/>
      <c r="EJN73" s="395"/>
      <c r="EJO73" s="389"/>
      <c r="EJP73" s="390"/>
      <c r="EJQ73" s="391"/>
      <c r="EJR73" s="392"/>
      <c r="EJS73" s="393"/>
      <c r="EJT73" s="394"/>
      <c r="EJU73" s="395"/>
      <c r="EJV73" s="389"/>
      <c r="EJW73" s="390"/>
      <c r="EJX73" s="391"/>
      <c r="EJY73" s="392"/>
      <c r="EJZ73" s="393"/>
      <c r="EKA73" s="394"/>
      <c r="EKB73" s="395"/>
      <c r="EKC73" s="389"/>
      <c r="EKD73" s="390"/>
      <c r="EKE73" s="391"/>
      <c r="EKF73" s="392"/>
      <c r="EKG73" s="393"/>
      <c r="EKH73" s="394"/>
      <c r="EKI73" s="395"/>
      <c r="EKJ73" s="389"/>
      <c r="EKK73" s="390"/>
      <c r="EKL73" s="391"/>
      <c r="EKM73" s="392"/>
      <c r="EKN73" s="393"/>
      <c r="EKO73" s="394"/>
      <c r="EKP73" s="395"/>
      <c r="EKQ73" s="389"/>
      <c r="EKR73" s="390"/>
      <c r="EKS73" s="391"/>
      <c r="EKT73" s="392"/>
      <c r="EKU73" s="393"/>
      <c r="EKV73" s="394"/>
      <c r="EKW73" s="395"/>
      <c r="EKX73" s="389"/>
      <c r="EKY73" s="390"/>
      <c r="EKZ73" s="391"/>
      <c r="ELA73" s="392"/>
      <c r="ELB73" s="393"/>
      <c r="ELC73" s="394"/>
      <c r="ELD73" s="395"/>
      <c r="ELE73" s="389"/>
      <c r="ELF73" s="390"/>
      <c r="ELG73" s="391"/>
      <c r="ELH73" s="392"/>
      <c r="ELI73" s="393"/>
      <c r="ELJ73" s="394"/>
      <c r="ELK73" s="395"/>
      <c r="ELL73" s="389"/>
      <c r="ELM73" s="390"/>
      <c r="ELN73" s="391"/>
      <c r="ELO73" s="392"/>
      <c r="ELP73" s="393"/>
      <c r="ELQ73" s="394"/>
      <c r="ELR73" s="395"/>
      <c r="ELS73" s="389"/>
      <c r="ELT73" s="390"/>
      <c r="ELU73" s="391"/>
      <c r="ELV73" s="392"/>
      <c r="ELW73" s="393"/>
      <c r="ELX73" s="394"/>
      <c r="ELY73" s="395"/>
      <c r="ELZ73" s="389"/>
      <c r="EMA73" s="390"/>
      <c r="EMB73" s="391"/>
      <c r="EMC73" s="392"/>
      <c r="EMD73" s="393"/>
      <c r="EME73" s="394"/>
      <c r="EMF73" s="395"/>
      <c r="EMG73" s="389"/>
      <c r="EMH73" s="390"/>
      <c r="EMI73" s="391"/>
      <c r="EMJ73" s="392"/>
      <c r="EMK73" s="393"/>
      <c r="EML73" s="394"/>
      <c r="EMM73" s="395"/>
      <c r="EMN73" s="389"/>
      <c r="EMO73" s="390"/>
      <c r="EMP73" s="391"/>
      <c r="EMQ73" s="392"/>
      <c r="EMR73" s="393"/>
      <c r="EMS73" s="394"/>
      <c r="EMT73" s="395"/>
      <c r="EMU73" s="389"/>
      <c r="EMV73" s="390"/>
      <c r="EMW73" s="391"/>
      <c r="EMX73" s="392"/>
      <c r="EMY73" s="393"/>
      <c r="EMZ73" s="394"/>
      <c r="ENA73" s="395"/>
      <c r="ENB73" s="389"/>
      <c r="ENC73" s="390"/>
      <c r="END73" s="391"/>
      <c r="ENE73" s="392"/>
      <c r="ENF73" s="393"/>
      <c r="ENG73" s="394"/>
      <c r="ENH73" s="395"/>
      <c r="ENI73" s="389"/>
      <c r="ENJ73" s="390"/>
      <c r="ENK73" s="391"/>
      <c r="ENL73" s="392"/>
      <c r="ENM73" s="393"/>
      <c r="ENN73" s="394"/>
      <c r="ENO73" s="395"/>
      <c r="ENP73" s="389"/>
      <c r="ENQ73" s="390"/>
      <c r="ENR73" s="391"/>
      <c r="ENS73" s="392"/>
      <c r="ENT73" s="393"/>
      <c r="ENU73" s="394"/>
      <c r="ENV73" s="395"/>
      <c r="ENW73" s="389"/>
      <c r="ENX73" s="390"/>
      <c r="ENY73" s="391"/>
      <c r="ENZ73" s="392"/>
      <c r="EOA73" s="393"/>
      <c r="EOB73" s="394"/>
      <c r="EOC73" s="395"/>
      <c r="EOD73" s="389"/>
      <c r="EOE73" s="390"/>
      <c r="EOF73" s="391"/>
      <c r="EOG73" s="392"/>
      <c r="EOH73" s="393"/>
      <c r="EOI73" s="394"/>
      <c r="EOJ73" s="395"/>
      <c r="EOK73" s="389"/>
      <c r="EOL73" s="390"/>
      <c r="EOM73" s="391"/>
      <c r="EON73" s="392"/>
      <c r="EOO73" s="393"/>
      <c r="EOP73" s="394"/>
      <c r="EOQ73" s="395"/>
      <c r="EOR73" s="389"/>
      <c r="EOS73" s="390"/>
      <c r="EOT73" s="391"/>
      <c r="EOU73" s="392"/>
      <c r="EOV73" s="393"/>
      <c r="EOW73" s="394"/>
      <c r="EOX73" s="395"/>
      <c r="EOY73" s="389"/>
      <c r="EOZ73" s="390"/>
      <c r="EPA73" s="391"/>
      <c r="EPB73" s="392"/>
      <c r="EPC73" s="393"/>
      <c r="EPD73" s="394"/>
      <c r="EPE73" s="395"/>
      <c r="EPF73" s="389"/>
      <c r="EPG73" s="390"/>
      <c r="EPH73" s="391"/>
      <c r="EPI73" s="392"/>
      <c r="EPJ73" s="393"/>
      <c r="EPK73" s="394"/>
      <c r="EPL73" s="395"/>
      <c r="EPM73" s="389"/>
      <c r="EPN73" s="390"/>
      <c r="EPO73" s="391"/>
      <c r="EPP73" s="392"/>
      <c r="EPQ73" s="393"/>
      <c r="EPR73" s="394"/>
      <c r="EPS73" s="395"/>
      <c r="EPT73" s="389"/>
      <c r="EPU73" s="390"/>
      <c r="EPV73" s="391"/>
      <c r="EPW73" s="392"/>
      <c r="EPX73" s="393"/>
      <c r="EPY73" s="394"/>
      <c r="EPZ73" s="395"/>
      <c r="EQA73" s="389"/>
      <c r="EQB73" s="390"/>
      <c r="EQC73" s="391"/>
      <c r="EQD73" s="392"/>
      <c r="EQE73" s="393"/>
      <c r="EQF73" s="394"/>
      <c r="EQG73" s="395"/>
      <c r="EQH73" s="389"/>
      <c r="EQI73" s="390"/>
      <c r="EQJ73" s="391"/>
      <c r="EQK73" s="392"/>
      <c r="EQL73" s="393"/>
      <c r="EQM73" s="394"/>
      <c r="EQN73" s="395"/>
      <c r="EQO73" s="389"/>
      <c r="EQP73" s="390"/>
      <c r="EQQ73" s="391"/>
      <c r="EQR73" s="392"/>
      <c r="EQS73" s="393"/>
      <c r="EQT73" s="394"/>
      <c r="EQU73" s="395"/>
      <c r="EQV73" s="389"/>
      <c r="EQW73" s="390"/>
      <c r="EQX73" s="391"/>
      <c r="EQY73" s="392"/>
      <c r="EQZ73" s="393"/>
      <c r="ERA73" s="394"/>
      <c r="ERB73" s="395"/>
      <c r="ERC73" s="389"/>
      <c r="ERD73" s="390"/>
      <c r="ERE73" s="391"/>
      <c r="ERF73" s="392"/>
      <c r="ERG73" s="393"/>
      <c r="ERH73" s="394"/>
      <c r="ERI73" s="395"/>
      <c r="ERJ73" s="389"/>
      <c r="ERK73" s="390"/>
      <c r="ERL73" s="391"/>
      <c r="ERM73" s="392"/>
      <c r="ERN73" s="393"/>
      <c r="ERO73" s="394"/>
      <c r="ERP73" s="395"/>
      <c r="ERQ73" s="389"/>
      <c r="ERR73" s="390"/>
      <c r="ERS73" s="391"/>
      <c r="ERT73" s="392"/>
      <c r="ERU73" s="393"/>
      <c r="ERV73" s="394"/>
      <c r="ERW73" s="395"/>
      <c r="ERX73" s="389"/>
      <c r="ERY73" s="390"/>
      <c r="ERZ73" s="391"/>
      <c r="ESA73" s="392"/>
      <c r="ESB73" s="393"/>
      <c r="ESC73" s="394"/>
      <c r="ESD73" s="395"/>
      <c r="ESE73" s="389"/>
      <c r="ESF73" s="390"/>
      <c r="ESG73" s="391"/>
      <c r="ESH73" s="392"/>
      <c r="ESI73" s="393"/>
      <c r="ESJ73" s="394"/>
      <c r="ESK73" s="395"/>
      <c r="ESL73" s="389"/>
      <c r="ESM73" s="390"/>
      <c r="ESN73" s="391"/>
      <c r="ESO73" s="392"/>
      <c r="ESP73" s="393"/>
      <c r="ESQ73" s="394"/>
      <c r="ESR73" s="395"/>
      <c r="ESS73" s="389"/>
      <c r="EST73" s="390"/>
      <c r="ESU73" s="391"/>
      <c r="ESV73" s="392"/>
      <c r="ESW73" s="393"/>
      <c r="ESX73" s="394"/>
      <c r="ESY73" s="395"/>
      <c r="ESZ73" s="389"/>
      <c r="ETA73" s="390"/>
      <c r="ETB73" s="391"/>
      <c r="ETC73" s="392"/>
      <c r="ETD73" s="393"/>
      <c r="ETE73" s="394"/>
      <c r="ETF73" s="395"/>
      <c r="ETG73" s="389"/>
      <c r="ETH73" s="390"/>
      <c r="ETI73" s="391"/>
      <c r="ETJ73" s="392"/>
      <c r="ETK73" s="393"/>
      <c r="ETL73" s="394"/>
      <c r="ETM73" s="395"/>
      <c r="ETN73" s="389"/>
      <c r="ETO73" s="390"/>
      <c r="ETP73" s="391"/>
      <c r="ETQ73" s="392"/>
      <c r="ETR73" s="393"/>
      <c r="ETS73" s="394"/>
      <c r="ETT73" s="395"/>
      <c r="ETU73" s="389"/>
      <c r="ETV73" s="390"/>
      <c r="ETW73" s="391"/>
      <c r="ETX73" s="392"/>
      <c r="ETY73" s="393"/>
      <c r="ETZ73" s="394"/>
      <c r="EUA73" s="395"/>
      <c r="EUB73" s="389"/>
      <c r="EUC73" s="390"/>
      <c r="EUD73" s="391"/>
      <c r="EUE73" s="392"/>
      <c r="EUF73" s="393"/>
      <c r="EUG73" s="394"/>
      <c r="EUH73" s="395"/>
      <c r="EUI73" s="389"/>
      <c r="EUJ73" s="390"/>
      <c r="EUK73" s="391"/>
      <c r="EUL73" s="392"/>
      <c r="EUM73" s="393"/>
      <c r="EUN73" s="394"/>
      <c r="EUO73" s="395"/>
      <c r="EUP73" s="389"/>
      <c r="EUQ73" s="390"/>
      <c r="EUR73" s="391"/>
      <c r="EUS73" s="392"/>
      <c r="EUT73" s="393"/>
      <c r="EUU73" s="394"/>
      <c r="EUV73" s="395"/>
      <c r="EUW73" s="389"/>
      <c r="EUX73" s="390"/>
      <c r="EUY73" s="391"/>
      <c r="EUZ73" s="392"/>
      <c r="EVA73" s="393"/>
      <c r="EVB73" s="394"/>
      <c r="EVC73" s="395"/>
      <c r="EVD73" s="389"/>
      <c r="EVE73" s="390"/>
      <c r="EVF73" s="391"/>
      <c r="EVG73" s="392"/>
      <c r="EVH73" s="393"/>
      <c r="EVI73" s="394"/>
      <c r="EVJ73" s="395"/>
      <c r="EVK73" s="389"/>
      <c r="EVL73" s="390"/>
      <c r="EVM73" s="391"/>
      <c r="EVN73" s="392"/>
      <c r="EVO73" s="393"/>
      <c r="EVP73" s="394"/>
      <c r="EVQ73" s="395"/>
      <c r="EVR73" s="389"/>
      <c r="EVS73" s="390"/>
      <c r="EVT73" s="391"/>
      <c r="EVU73" s="392"/>
      <c r="EVV73" s="393"/>
      <c r="EVW73" s="394"/>
      <c r="EVX73" s="395"/>
      <c r="EVY73" s="389"/>
      <c r="EVZ73" s="390"/>
      <c r="EWA73" s="391"/>
      <c r="EWB73" s="392"/>
      <c r="EWC73" s="393"/>
      <c r="EWD73" s="394"/>
      <c r="EWE73" s="395"/>
      <c r="EWF73" s="389"/>
      <c r="EWG73" s="390"/>
      <c r="EWH73" s="391"/>
      <c r="EWI73" s="392"/>
      <c r="EWJ73" s="393"/>
      <c r="EWK73" s="394"/>
      <c r="EWL73" s="395"/>
      <c r="EWM73" s="389"/>
      <c r="EWN73" s="390"/>
      <c r="EWO73" s="391"/>
      <c r="EWP73" s="392"/>
      <c r="EWQ73" s="393"/>
      <c r="EWR73" s="394"/>
      <c r="EWS73" s="395"/>
      <c r="EWT73" s="389"/>
      <c r="EWU73" s="390"/>
      <c r="EWV73" s="391"/>
      <c r="EWW73" s="392"/>
      <c r="EWX73" s="393"/>
      <c r="EWY73" s="394"/>
      <c r="EWZ73" s="395"/>
      <c r="EXA73" s="389"/>
      <c r="EXB73" s="390"/>
      <c r="EXC73" s="391"/>
      <c r="EXD73" s="392"/>
      <c r="EXE73" s="393"/>
      <c r="EXF73" s="394"/>
      <c r="EXG73" s="395"/>
      <c r="EXH73" s="389"/>
      <c r="EXI73" s="390"/>
      <c r="EXJ73" s="391"/>
      <c r="EXK73" s="392"/>
      <c r="EXL73" s="393"/>
      <c r="EXM73" s="394"/>
      <c r="EXN73" s="395"/>
      <c r="EXO73" s="389"/>
      <c r="EXP73" s="390"/>
      <c r="EXQ73" s="391"/>
      <c r="EXR73" s="392"/>
      <c r="EXS73" s="393"/>
      <c r="EXT73" s="394"/>
      <c r="EXU73" s="395"/>
      <c r="EXV73" s="389"/>
      <c r="EXW73" s="390"/>
      <c r="EXX73" s="391"/>
      <c r="EXY73" s="392"/>
      <c r="EXZ73" s="393"/>
      <c r="EYA73" s="394"/>
      <c r="EYB73" s="395"/>
      <c r="EYC73" s="389"/>
      <c r="EYD73" s="390"/>
      <c r="EYE73" s="391"/>
      <c r="EYF73" s="392"/>
      <c r="EYG73" s="393"/>
      <c r="EYH73" s="394"/>
      <c r="EYI73" s="395"/>
      <c r="EYJ73" s="389"/>
      <c r="EYK73" s="390"/>
      <c r="EYL73" s="391"/>
      <c r="EYM73" s="392"/>
      <c r="EYN73" s="393"/>
      <c r="EYO73" s="394"/>
      <c r="EYP73" s="395"/>
      <c r="EYQ73" s="389"/>
      <c r="EYR73" s="390"/>
      <c r="EYS73" s="391"/>
      <c r="EYT73" s="392"/>
      <c r="EYU73" s="393"/>
      <c r="EYV73" s="394"/>
      <c r="EYW73" s="395"/>
      <c r="EYX73" s="389"/>
      <c r="EYY73" s="390"/>
      <c r="EYZ73" s="391"/>
      <c r="EZA73" s="392"/>
      <c r="EZB73" s="393"/>
      <c r="EZC73" s="394"/>
      <c r="EZD73" s="395"/>
      <c r="EZE73" s="389"/>
      <c r="EZF73" s="390"/>
      <c r="EZG73" s="391"/>
      <c r="EZH73" s="392"/>
      <c r="EZI73" s="393"/>
      <c r="EZJ73" s="394"/>
      <c r="EZK73" s="395"/>
      <c r="EZL73" s="389"/>
      <c r="EZM73" s="390"/>
      <c r="EZN73" s="391"/>
      <c r="EZO73" s="392"/>
      <c r="EZP73" s="393"/>
      <c r="EZQ73" s="394"/>
      <c r="EZR73" s="395"/>
      <c r="EZS73" s="389"/>
      <c r="EZT73" s="390"/>
      <c r="EZU73" s="391"/>
      <c r="EZV73" s="392"/>
      <c r="EZW73" s="393"/>
      <c r="EZX73" s="394"/>
      <c r="EZY73" s="395"/>
      <c r="EZZ73" s="389"/>
      <c r="FAA73" s="390"/>
      <c r="FAB73" s="391"/>
      <c r="FAC73" s="392"/>
      <c r="FAD73" s="393"/>
      <c r="FAE73" s="394"/>
      <c r="FAF73" s="395"/>
      <c r="FAG73" s="389"/>
      <c r="FAH73" s="390"/>
      <c r="FAI73" s="391"/>
      <c r="FAJ73" s="392"/>
      <c r="FAK73" s="393"/>
      <c r="FAL73" s="394"/>
      <c r="FAM73" s="395"/>
      <c r="FAN73" s="389"/>
      <c r="FAO73" s="390"/>
      <c r="FAP73" s="391"/>
      <c r="FAQ73" s="392"/>
      <c r="FAR73" s="393"/>
      <c r="FAS73" s="394"/>
      <c r="FAT73" s="395"/>
      <c r="FAU73" s="389"/>
      <c r="FAV73" s="390"/>
      <c r="FAW73" s="391"/>
      <c r="FAX73" s="392"/>
      <c r="FAY73" s="393"/>
      <c r="FAZ73" s="394"/>
      <c r="FBA73" s="395"/>
      <c r="FBB73" s="389"/>
      <c r="FBC73" s="390"/>
      <c r="FBD73" s="391"/>
      <c r="FBE73" s="392"/>
      <c r="FBF73" s="393"/>
      <c r="FBG73" s="394"/>
      <c r="FBH73" s="395"/>
      <c r="FBI73" s="389"/>
      <c r="FBJ73" s="390"/>
      <c r="FBK73" s="391"/>
      <c r="FBL73" s="392"/>
      <c r="FBM73" s="393"/>
      <c r="FBN73" s="394"/>
      <c r="FBO73" s="395"/>
      <c r="FBP73" s="389"/>
      <c r="FBQ73" s="390"/>
      <c r="FBR73" s="391"/>
      <c r="FBS73" s="392"/>
      <c r="FBT73" s="393"/>
      <c r="FBU73" s="394"/>
      <c r="FBV73" s="395"/>
      <c r="FBW73" s="389"/>
      <c r="FBX73" s="390"/>
      <c r="FBY73" s="391"/>
      <c r="FBZ73" s="392"/>
      <c r="FCA73" s="393"/>
      <c r="FCB73" s="394"/>
      <c r="FCC73" s="395"/>
      <c r="FCD73" s="389"/>
      <c r="FCE73" s="390"/>
      <c r="FCF73" s="391"/>
      <c r="FCG73" s="392"/>
      <c r="FCH73" s="393"/>
      <c r="FCI73" s="394"/>
      <c r="FCJ73" s="395"/>
      <c r="FCK73" s="389"/>
      <c r="FCL73" s="390"/>
      <c r="FCM73" s="391"/>
      <c r="FCN73" s="392"/>
      <c r="FCO73" s="393"/>
      <c r="FCP73" s="394"/>
      <c r="FCQ73" s="395"/>
      <c r="FCR73" s="389"/>
      <c r="FCS73" s="390"/>
      <c r="FCT73" s="391"/>
      <c r="FCU73" s="392"/>
      <c r="FCV73" s="393"/>
      <c r="FCW73" s="394"/>
      <c r="FCX73" s="395"/>
      <c r="FCY73" s="389"/>
      <c r="FCZ73" s="390"/>
      <c r="FDA73" s="391"/>
      <c r="FDB73" s="392"/>
      <c r="FDC73" s="393"/>
      <c r="FDD73" s="394"/>
      <c r="FDE73" s="395"/>
      <c r="FDF73" s="389"/>
      <c r="FDG73" s="390"/>
      <c r="FDH73" s="391"/>
      <c r="FDI73" s="392"/>
      <c r="FDJ73" s="393"/>
      <c r="FDK73" s="394"/>
      <c r="FDL73" s="395"/>
      <c r="FDM73" s="389"/>
      <c r="FDN73" s="390"/>
      <c r="FDO73" s="391"/>
      <c r="FDP73" s="392"/>
      <c r="FDQ73" s="393"/>
      <c r="FDR73" s="394"/>
      <c r="FDS73" s="395"/>
      <c r="FDT73" s="389"/>
      <c r="FDU73" s="390"/>
      <c r="FDV73" s="391"/>
      <c r="FDW73" s="392"/>
      <c r="FDX73" s="393"/>
      <c r="FDY73" s="394"/>
      <c r="FDZ73" s="395"/>
      <c r="FEA73" s="389"/>
      <c r="FEB73" s="390"/>
      <c r="FEC73" s="391"/>
      <c r="FED73" s="392"/>
      <c r="FEE73" s="393"/>
      <c r="FEF73" s="394"/>
      <c r="FEG73" s="395"/>
      <c r="FEH73" s="389"/>
      <c r="FEI73" s="390"/>
      <c r="FEJ73" s="391"/>
      <c r="FEK73" s="392"/>
      <c r="FEL73" s="393"/>
      <c r="FEM73" s="394"/>
      <c r="FEN73" s="395"/>
      <c r="FEO73" s="389"/>
      <c r="FEP73" s="390"/>
      <c r="FEQ73" s="391"/>
      <c r="FER73" s="392"/>
      <c r="FES73" s="393"/>
      <c r="FET73" s="394"/>
      <c r="FEU73" s="395"/>
      <c r="FEV73" s="389"/>
      <c r="FEW73" s="390"/>
      <c r="FEX73" s="391"/>
      <c r="FEY73" s="392"/>
      <c r="FEZ73" s="393"/>
      <c r="FFA73" s="394"/>
      <c r="FFB73" s="395"/>
      <c r="FFC73" s="389"/>
      <c r="FFD73" s="390"/>
      <c r="FFE73" s="391"/>
      <c r="FFF73" s="392"/>
      <c r="FFG73" s="393"/>
      <c r="FFH73" s="394"/>
      <c r="FFI73" s="395"/>
      <c r="FFJ73" s="389"/>
      <c r="FFK73" s="390"/>
      <c r="FFL73" s="391"/>
      <c r="FFM73" s="392"/>
      <c r="FFN73" s="393"/>
      <c r="FFO73" s="394"/>
      <c r="FFP73" s="395"/>
      <c r="FFQ73" s="389"/>
      <c r="FFR73" s="390"/>
      <c r="FFS73" s="391"/>
      <c r="FFT73" s="392"/>
      <c r="FFU73" s="393"/>
      <c r="FFV73" s="394"/>
      <c r="FFW73" s="395"/>
      <c r="FFX73" s="389"/>
      <c r="FFY73" s="390"/>
      <c r="FFZ73" s="391"/>
      <c r="FGA73" s="392"/>
      <c r="FGB73" s="393"/>
      <c r="FGC73" s="394"/>
      <c r="FGD73" s="395"/>
      <c r="FGE73" s="389"/>
      <c r="FGF73" s="390"/>
      <c r="FGG73" s="391"/>
      <c r="FGH73" s="392"/>
      <c r="FGI73" s="393"/>
      <c r="FGJ73" s="394"/>
      <c r="FGK73" s="395"/>
      <c r="FGL73" s="389"/>
      <c r="FGM73" s="390"/>
      <c r="FGN73" s="391"/>
      <c r="FGO73" s="392"/>
      <c r="FGP73" s="393"/>
      <c r="FGQ73" s="394"/>
      <c r="FGR73" s="395"/>
      <c r="FGS73" s="389"/>
      <c r="FGT73" s="390"/>
      <c r="FGU73" s="391"/>
      <c r="FGV73" s="392"/>
      <c r="FGW73" s="393"/>
      <c r="FGX73" s="394"/>
      <c r="FGY73" s="395"/>
      <c r="FGZ73" s="389"/>
      <c r="FHA73" s="390"/>
      <c r="FHB73" s="391"/>
      <c r="FHC73" s="392"/>
      <c r="FHD73" s="393"/>
      <c r="FHE73" s="394"/>
      <c r="FHF73" s="395"/>
      <c r="FHG73" s="389"/>
      <c r="FHH73" s="390"/>
      <c r="FHI73" s="391"/>
      <c r="FHJ73" s="392"/>
      <c r="FHK73" s="393"/>
      <c r="FHL73" s="394"/>
      <c r="FHM73" s="395"/>
      <c r="FHN73" s="389"/>
      <c r="FHO73" s="390"/>
      <c r="FHP73" s="391"/>
      <c r="FHQ73" s="392"/>
      <c r="FHR73" s="393"/>
      <c r="FHS73" s="394"/>
      <c r="FHT73" s="395"/>
      <c r="FHU73" s="389"/>
      <c r="FHV73" s="390"/>
      <c r="FHW73" s="391"/>
      <c r="FHX73" s="392"/>
      <c r="FHY73" s="393"/>
      <c r="FHZ73" s="394"/>
      <c r="FIA73" s="395"/>
      <c r="FIB73" s="389"/>
      <c r="FIC73" s="390"/>
      <c r="FID73" s="391"/>
      <c r="FIE73" s="392"/>
      <c r="FIF73" s="393"/>
      <c r="FIG73" s="394"/>
      <c r="FIH73" s="395"/>
      <c r="FII73" s="389"/>
      <c r="FIJ73" s="390"/>
      <c r="FIK73" s="391"/>
      <c r="FIL73" s="392"/>
      <c r="FIM73" s="393"/>
      <c r="FIN73" s="394"/>
      <c r="FIO73" s="395"/>
      <c r="FIP73" s="389"/>
      <c r="FIQ73" s="390"/>
      <c r="FIR73" s="391"/>
      <c r="FIS73" s="392"/>
      <c r="FIT73" s="393"/>
      <c r="FIU73" s="394"/>
      <c r="FIV73" s="395"/>
      <c r="FIW73" s="389"/>
      <c r="FIX73" s="390"/>
      <c r="FIY73" s="391"/>
      <c r="FIZ73" s="392"/>
      <c r="FJA73" s="393"/>
      <c r="FJB73" s="394"/>
      <c r="FJC73" s="395"/>
      <c r="FJD73" s="389"/>
      <c r="FJE73" s="390"/>
      <c r="FJF73" s="391"/>
      <c r="FJG73" s="392"/>
      <c r="FJH73" s="393"/>
      <c r="FJI73" s="394"/>
      <c r="FJJ73" s="395"/>
      <c r="FJK73" s="389"/>
      <c r="FJL73" s="390"/>
      <c r="FJM73" s="391"/>
      <c r="FJN73" s="392"/>
      <c r="FJO73" s="393"/>
      <c r="FJP73" s="394"/>
      <c r="FJQ73" s="395"/>
      <c r="FJR73" s="389"/>
      <c r="FJS73" s="390"/>
      <c r="FJT73" s="391"/>
      <c r="FJU73" s="392"/>
      <c r="FJV73" s="393"/>
      <c r="FJW73" s="394"/>
      <c r="FJX73" s="395"/>
      <c r="FJY73" s="389"/>
      <c r="FJZ73" s="390"/>
      <c r="FKA73" s="391"/>
      <c r="FKB73" s="392"/>
      <c r="FKC73" s="393"/>
      <c r="FKD73" s="394"/>
      <c r="FKE73" s="395"/>
      <c r="FKF73" s="389"/>
      <c r="FKG73" s="390"/>
      <c r="FKH73" s="391"/>
      <c r="FKI73" s="392"/>
      <c r="FKJ73" s="393"/>
      <c r="FKK73" s="394"/>
      <c r="FKL73" s="395"/>
      <c r="FKM73" s="389"/>
      <c r="FKN73" s="390"/>
      <c r="FKO73" s="391"/>
      <c r="FKP73" s="392"/>
      <c r="FKQ73" s="393"/>
      <c r="FKR73" s="394"/>
      <c r="FKS73" s="395"/>
      <c r="FKT73" s="389"/>
      <c r="FKU73" s="390"/>
      <c r="FKV73" s="391"/>
      <c r="FKW73" s="392"/>
      <c r="FKX73" s="393"/>
      <c r="FKY73" s="394"/>
      <c r="FKZ73" s="395"/>
      <c r="FLA73" s="389"/>
      <c r="FLB73" s="390"/>
      <c r="FLC73" s="391"/>
      <c r="FLD73" s="392"/>
      <c r="FLE73" s="393"/>
      <c r="FLF73" s="394"/>
      <c r="FLG73" s="395"/>
      <c r="FLH73" s="389"/>
      <c r="FLI73" s="390"/>
      <c r="FLJ73" s="391"/>
      <c r="FLK73" s="392"/>
      <c r="FLL73" s="393"/>
      <c r="FLM73" s="394"/>
      <c r="FLN73" s="395"/>
      <c r="FLO73" s="389"/>
      <c r="FLP73" s="390"/>
      <c r="FLQ73" s="391"/>
      <c r="FLR73" s="392"/>
      <c r="FLS73" s="393"/>
      <c r="FLT73" s="394"/>
      <c r="FLU73" s="395"/>
      <c r="FLV73" s="389"/>
      <c r="FLW73" s="390"/>
      <c r="FLX73" s="391"/>
      <c r="FLY73" s="392"/>
      <c r="FLZ73" s="393"/>
      <c r="FMA73" s="394"/>
      <c r="FMB73" s="395"/>
      <c r="FMC73" s="389"/>
      <c r="FMD73" s="390"/>
      <c r="FME73" s="391"/>
      <c r="FMF73" s="392"/>
      <c r="FMG73" s="393"/>
      <c r="FMH73" s="394"/>
      <c r="FMI73" s="395"/>
      <c r="FMJ73" s="389"/>
      <c r="FMK73" s="390"/>
      <c r="FML73" s="391"/>
      <c r="FMM73" s="392"/>
      <c r="FMN73" s="393"/>
      <c r="FMO73" s="394"/>
      <c r="FMP73" s="395"/>
      <c r="FMQ73" s="389"/>
      <c r="FMR73" s="390"/>
      <c r="FMS73" s="391"/>
      <c r="FMT73" s="392"/>
      <c r="FMU73" s="393"/>
      <c r="FMV73" s="394"/>
      <c r="FMW73" s="395"/>
      <c r="FMX73" s="389"/>
      <c r="FMY73" s="390"/>
      <c r="FMZ73" s="391"/>
      <c r="FNA73" s="392"/>
      <c r="FNB73" s="393"/>
      <c r="FNC73" s="394"/>
      <c r="FND73" s="395"/>
      <c r="FNE73" s="389"/>
      <c r="FNF73" s="390"/>
      <c r="FNG73" s="391"/>
      <c r="FNH73" s="392"/>
      <c r="FNI73" s="393"/>
      <c r="FNJ73" s="394"/>
      <c r="FNK73" s="395"/>
      <c r="FNL73" s="389"/>
      <c r="FNM73" s="390"/>
      <c r="FNN73" s="391"/>
      <c r="FNO73" s="392"/>
      <c r="FNP73" s="393"/>
      <c r="FNQ73" s="394"/>
      <c r="FNR73" s="395"/>
      <c r="FNS73" s="389"/>
      <c r="FNT73" s="390"/>
      <c r="FNU73" s="391"/>
      <c r="FNV73" s="392"/>
      <c r="FNW73" s="393"/>
      <c r="FNX73" s="394"/>
      <c r="FNY73" s="395"/>
      <c r="FNZ73" s="389"/>
      <c r="FOA73" s="390"/>
      <c r="FOB73" s="391"/>
      <c r="FOC73" s="392"/>
      <c r="FOD73" s="393"/>
      <c r="FOE73" s="394"/>
      <c r="FOF73" s="395"/>
      <c r="FOG73" s="389"/>
      <c r="FOH73" s="390"/>
      <c r="FOI73" s="391"/>
      <c r="FOJ73" s="392"/>
      <c r="FOK73" s="393"/>
      <c r="FOL73" s="394"/>
      <c r="FOM73" s="395"/>
      <c r="FON73" s="389"/>
      <c r="FOO73" s="390"/>
      <c r="FOP73" s="391"/>
      <c r="FOQ73" s="392"/>
      <c r="FOR73" s="393"/>
      <c r="FOS73" s="394"/>
      <c r="FOT73" s="395"/>
      <c r="FOU73" s="389"/>
      <c r="FOV73" s="390"/>
      <c r="FOW73" s="391"/>
      <c r="FOX73" s="392"/>
      <c r="FOY73" s="393"/>
      <c r="FOZ73" s="394"/>
      <c r="FPA73" s="395"/>
      <c r="FPB73" s="389"/>
      <c r="FPC73" s="390"/>
      <c r="FPD73" s="391"/>
      <c r="FPE73" s="392"/>
      <c r="FPF73" s="393"/>
      <c r="FPG73" s="394"/>
      <c r="FPH73" s="395"/>
      <c r="FPI73" s="389"/>
      <c r="FPJ73" s="390"/>
      <c r="FPK73" s="391"/>
      <c r="FPL73" s="392"/>
      <c r="FPM73" s="393"/>
      <c r="FPN73" s="394"/>
      <c r="FPO73" s="395"/>
      <c r="FPP73" s="389"/>
      <c r="FPQ73" s="390"/>
      <c r="FPR73" s="391"/>
      <c r="FPS73" s="392"/>
      <c r="FPT73" s="393"/>
      <c r="FPU73" s="394"/>
      <c r="FPV73" s="395"/>
      <c r="FPW73" s="389"/>
      <c r="FPX73" s="390"/>
      <c r="FPY73" s="391"/>
      <c r="FPZ73" s="392"/>
      <c r="FQA73" s="393"/>
      <c r="FQB73" s="394"/>
      <c r="FQC73" s="395"/>
      <c r="FQD73" s="389"/>
      <c r="FQE73" s="390"/>
      <c r="FQF73" s="391"/>
      <c r="FQG73" s="392"/>
      <c r="FQH73" s="393"/>
      <c r="FQI73" s="394"/>
      <c r="FQJ73" s="395"/>
      <c r="FQK73" s="389"/>
      <c r="FQL73" s="390"/>
      <c r="FQM73" s="391"/>
      <c r="FQN73" s="392"/>
      <c r="FQO73" s="393"/>
      <c r="FQP73" s="394"/>
      <c r="FQQ73" s="395"/>
      <c r="FQR73" s="389"/>
      <c r="FQS73" s="390"/>
      <c r="FQT73" s="391"/>
      <c r="FQU73" s="392"/>
      <c r="FQV73" s="393"/>
      <c r="FQW73" s="394"/>
      <c r="FQX73" s="395"/>
      <c r="FQY73" s="389"/>
      <c r="FQZ73" s="390"/>
      <c r="FRA73" s="391"/>
      <c r="FRB73" s="392"/>
      <c r="FRC73" s="393"/>
      <c r="FRD73" s="394"/>
      <c r="FRE73" s="395"/>
      <c r="FRF73" s="389"/>
      <c r="FRG73" s="390"/>
      <c r="FRH73" s="391"/>
      <c r="FRI73" s="392"/>
      <c r="FRJ73" s="393"/>
      <c r="FRK73" s="394"/>
      <c r="FRL73" s="395"/>
      <c r="FRM73" s="389"/>
      <c r="FRN73" s="390"/>
      <c r="FRO73" s="391"/>
      <c r="FRP73" s="392"/>
      <c r="FRQ73" s="393"/>
      <c r="FRR73" s="394"/>
      <c r="FRS73" s="395"/>
      <c r="FRT73" s="389"/>
      <c r="FRU73" s="390"/>
      <c r="FRV73" s="391"/>
      <c r="FRW73" s="392"/>
      <c r="FRX73" s="393"/>
      <c r="FRY73" s="394"/>
      <c r="FRZ73" s="395"/>
      <c r="FSA73" s="389"/>
      <c r="FSB73" s="390"/>
      <c r="FSC73" s="391"/>
      <c r="FSD73" s="392"/>
      <c r="FSE73" s="393"/>
      <c r="FSF73" s="394"/>
      <c r="FSG73" s="395"/>
      <c r="FSH73" s="389"/>
      <c r="FSI73" s="390"/>
      <c r="FSJ73" s="391"/>
      <c r="FSK73" s="392"/>
      <c r="FSL73" s="393"/>
      <c r="FSM73" s="394"/>
      <c r="FSN73" s="395"/>
      <c r="FSO73" s="389"/>
      <c r="FSP73" s="390"/>
      <c r="FSQ73" s="391"/>
      <c r="FSR73" s="392"/>
      <c r="FSS73" s="393"/>
      <c r="FST73" s="394"/>
      <c r="FSU73" s="395"/>
      <c r="FSV73" s="389"/>
      <c r="FSW73" s="390"/>
      <c r="FSX73" s="391"/>
      <c r="FSY73" s="392"/>
      <c r="FSZ73" s="393"/>
      <c r="FTA73" s="394"/>
      <c r="FTB73" s="395"/>
      <c r="FTC73" s="389"/>
      <c r="FTD73" s="390"/>
      <c r="FTE73" s="391"/>
      <c r="FTF73" s="392"/>
      <c r="FTG73" s="393"/>
      <c r="FTH73" s="394"/>
      <c r="FTI73" s="395"/>
      <c r="FTJ73" s="389"/>
      <c r="FTK73" s="390"/>
      <c r="FTL73" s="391"/>
      <c r="FTM73" s="392"/>
      <c r="FTN73" s="393"/>
      <c r="FTO73" s="394"/>
      <c r="FTP73" s="395"/>
      <c r="FTQ73" s="389"/>
      <c r="FTR73" s="390"/>
      <c r="FTS73" s="391"/>
      <c r="FTT73" s="392"/>
      <c r="FTU73" s="393"/>
      <c r="FTV73" s="394"/>
      <c r="FTW73" s="395"/>
      <c r="FTX73" s="389"/>
      <c r="FTY73" s="390"/>
      <c r="FTZ73" s="391"/>
      <c r="FUA73" s="392"/>
      <c r="FUB73" s="393"/>
      <c r="FUC73" s="394"/>
      <c r="FUD73" s="395"/>
      <c r="FUE73" s="389"/>
      <c r="FUF73" s="390"/>
      <c r="FUG73" s="391"/>
      <c r="FUH73" s="392"/>
      <c r="FUI73" s="393"/>
      <c r="FUJ73" s="394"/>
      <c r="FUK73" s="395"/>
      <c r="FUL73" s="389"/>
      <c r="FUM73" s="390"/>
      <c r="FUN73" s="391"/>
      <c r="FUO73" s="392"/>
      <c r="FUP73" s="393"/>
      <c r="FUQ73" s="394"/>
      <c r="FUR73" s="395"/>
      <c r="FUS73" s="389"/>
      <c r="FUT73" s="390"/>
      <c r="FUU73" s="391"/>
      <c r="FUV73" s="392"/>
      <c r="FUW73" s="393"/>
      <c r="FUX73" s="394"/>
      <c r="FUY73" s="395"/>
      <c r="FUZ73" s="389"/>
      <c r="FVA73" s="390"/>
      <c r="FVB73" s="391"/>
      <c r="FVC73" s="392"/>
      <c r="FVD73" s="393"/>
      <c r="FVE73" s="394"/>
      <c r="FVF73" s="395"/>
      <c r="FVG73" s="389"/>
      <c r="FVH73" s="390"/>
      <c r="FVI73" s="391"/>
      <c r="FVJ73" s="392"/>
      <c r="FVK73" s="393"/>
      <c r="FVL73" s="394"/>
      <c r="FVM73" s="395"/>
      <c r="FVN73" s="389"/>
      <c r="FVO73" s="390"/>
      <c r="FVP73" s="391"/>
      <c r="FVQ73" s="392"/>
      <c r="FVR73" s="393"/>
      <c r="FVS73" s="394"/>
      <c r="FVT73" s="395"/>
      <c r="FVU73" s="389"/>
      <c r="FVV73" s="390"/>
      <c r="FVW73" s="391"/>
      <c r="FVX73" s="392"/>
      <c r="FVY73" s="393"/>
      <c r="FVZ73" s="394"/>
      <c r="FWA73" s="395"/>
      <c r="FWB73" s="389"/>
      <c r="FWC73" s="390"/>
      <c r="FWD73" s="391"/>
      <c r="FWE73" s="392"/>
      <c r="FWF73" s="393"/>
      <c r="FWG73" s="394"/>
      <c r="FWH73" s="395"/>
      <c r="FWI73" s="389"/>
      <c r="FWJ73" s="390"/>
      <c r="FWK73" s="391"/>
      <c r="FWL73" s="392"/>
      <c r="FWM73" s="393"/>
      <c r="FWN73" s="394"/>
      <c r="FWO73" s="395"/>
      <c r="FWP73" s="389"/>
      <c r="FWQ73" s="390"/>
      <c r="FWR73" s="391"/>
      <c r="FWS73" s="392"/>
      <c r="FWT73" s="393"/>
      <c r="FWU73" s="394"/>
      <c r="FWV73" s="395"/>
      <c r="FWW73" s="389"/>
      <c r="FWX73" s="390"/>
      <c r="FWY73" s="391"/>
      <c r="FWZ73" s="392"/>
      <c r="FXA73" s="393"/>
      <c r="FXB73" s="394"/>
      <c r="FXC73" s="395"/>
      <c r="FXD73" s="389"/>
      <c r="FXE73" s="390"/>
      <c r="FXF73" s="391"/>
      <c r="FXG73" s="392"/>
      <c r="FXH73" s="393"/>
      <c r="FXI73" s="394"/>
      <c r="FXJ73" s="395"/>
      <c r="FXK73" s="389"/>
      <c r="FXL73" s="390"/>
      <c r="FXM73" s="391"/>
      <c r="FXN73" s="392"/>
      <c r="FXO73" s="393"/>
      <c r="FXP73" s="394"/>
      <c r="FXQ73" s="395"/>
      <c r="FXR73" s="389"/>
      <c r="FXS73" s="390"/>
      <c r="FXT73" s="391"/>
      <c r="FXU73" s="392"/>
      <c r="FXV73" s="393"/>
      <c r="FXW73" s="394"/>
      <c r="FXX73" s="395"/>
      <c r="FXY73" s="389"/>
      <c r="FXZ73" s="390"/>
      <c r="FYA73" s="391"/>
      <c r="FYB73" s="392"/>
      <c r="FYC73" s="393"/>
      <c r="FYD73" s="394"/>
      <c r="FYE73" s="395"/>
      <c r="FYF73" s="389"/>
      <c r="FYG73" s="390"/>
      <c r="FYH73" s="391"/>
      <c r="FYI73" s="392"/>
      <c r="FYJ73" s="393"/>
      <c r="FYK73" s="394"/>
      <c r="FYL73" s="395"/>
      <c r="FYM73" s="389"/>
      <c r="FYN73" s="390"/>
      <c r="FYO73" s="391"/>
      <c r="FYP73" s="392"/>
      <c r="FYQ73" s="393"/>
      <c r="FYR73" s="394"/>
      <c r="FYS73" s="395"/>
      <c r="FYT73" s="389"/>
      <c r="FYU73" s="390"/>
      <c r="FYV73" s="391"/>
      <c r="FYW73" s="392"/>
      <c r="FYX73" s="393"/>
      <c r="FYY73" s="394"/>
      <c r="FYZ73" s="395"/>
      <c r="FZA73" s="389"/>
      <c r="FZB73" s="390"/>
      <c r="FZC73" s="391"/>
      <c r="FZD73" s="392"/>
      <c r="FZE73" s="393"/>
      <c r="FZF73" s="394"/>
      <c r="FZG73" s="395"/>
      <c r="FZH73" s="389"/>
      <c r="FZI73" s="390"/>
      <c r="FZJ73" s="391"/>
      <c r="FZK73" s="392"/>
      <c r="FZL73" s="393"/>
      <c r="FZM73" s="394"/>
      <c r="FZN73" s="395"/>
      <c r="FZO73" s="389"/>
      <c r="FZP73" s="390"/>
      <c r="FZQ73" s="391"/>
      <c r="FZR73" s="392"/>
      <c r="FZS73" s="393"/>
      <c r="FZT73" s="394"/>
      <c r="FZU73" s="395"/>
      <c r="FZV73" s="389"/>
      <c r="FZW73" s="390"/>
      <c r="FZX73" s="391"/>
      <c r="FZY73" s="392"/>
      <c r="FZZ73" s="393"/>
      <c r="GAA73" s="394"/>
      <c r="GAB73" s="395"/>
      <c r="GAC73" s="389"/>
      <c r="GAD73" s="390"/>
      <c r="GAE73" s="391"/>
      <c r="GAF73" s="392"/>
      <c r="GAG73" s="393"/>
      <c r="GAH73" s="394"/>
      <c r="GAI73" s="395"/>
      <c r="GAJ73" s="389"/>
      <c r="GAK73" s="390"/>
      <c r="GAL73" s="391"/>
      <c r="GAM73" s="392"/>
      <c r="GAN73" s="393"/>
      <c r="GAO73" s="394"/>
      <c r="GAP73" s="395"/>
      <c r="GAQ73" s="389"/>
      <c r="GAR73" s="390"/>
      <c r="GAS73" s="391"/>
      <c r="GAT73" s="392"/>
      <c r="GAU73" s="393"/>
      <c r="GAV73" s="394"/>
      <c r="GAW73" s="395"/>
      <c r="GAX73" s="389"/>
      <c r="GAY73" s="390"/>
      <c r="GAZ73" s="391"/>
      <c r="GBA73" s="392"/>
      <c r="GBB73" s="393"/>
      <c r="GBC73" s="394"/>
      <c r="GBD73" s="395"/>
      <c r="GBE73" s="389"/>
      <c r="GBF73" s="390"/>
      <c r="GBG73" s="391"/>
      <c r="GBH73" s="392"/>
      <c r="GBI73" s="393"/>
      <c r="GBJ73" s="394"/>
      <c r="GBK73" s="395"/>
      <c r="GBL73" s="389"/>
      <c r="GBM73" s="390"/>
      <c r="GBN73" s="391"/>
      <c r="GBO73" s="392"/>
      <c r="GBP73" s="393"/>
      <c r="GBQ73" s="394"/>
      <c r="GBR73" s="395"/>
      <c r="GBS73" s="389"/>
      <c r="GBT73" s="390"/>
      <c r="GBU73" s="391"/>
      <c r="GBV73" s="392"/>
      <c r="GBW73" s="393"/>
      <c r="GBX73" s="394"/>
      <c r="GBY73" s="395"/>
      <c r="GBZ73" s="389"/>
      <c r="GCA73" s="390"/>
      <c r="GCB73" s="391"/>
      <c r="GCC73" s="392"/>
      <c r="GCD73" s="393"/>
      <c r="GCE73" s="394"/>
      <c r="GCF73" s="395"/>
      <c r="GCG73" s="389"/>
      <c r="GCH73" s="390"/>
      <c r="GCI73" s="391"/>
      <c r="GCJ73" s="392"/>
      <c r="GCK73" s="393"/>
      <c r="GCL73" s="394"/>
      <c r="GCM73" s="395"/>
      <c r="GCN73" s="389"/>
      <c r="GCO73" s="390"/>
      <c r="GCP73" s="391"/>
      <c r="GCQ73" s="392"/>
      <c r="GCR73" s="393"/>
      <c r="GCS73" s="394"/>
      <c r="GCT73" s="395"/>
      <c r="GCU73" s="389"/>
      <c r="GCV73" s="390"/>
      <c r="GCW73" s="391"/>
      <c r="GCX73" s="392"/>
      <c r="GCY73" s="393"/>
      <c r="GCZ73" s="394"/>
      <c r="GDA73" s="395"/>
      <c r="GDB73" s="389"/>
      <c r="GDC73" s="390"/>
      <c r="GDD73" s="391"/>
      <c r="GDE73" s="392"/>
      <c r="GDF73" s="393"/>
      <c r="GDG73" s="394"/>
      <c r="GDH73" s="395"/>
      <c r="GDI73" s="389"/>
      <c r="GDJ73" s="390"/>
      <c r="GDK73" s="391"/>
      <c r="GDL73" s="392"/>
      <c r="GDM73" s="393"/>
      <c r="GDN73" s="394"/>
      <c r="GDO73" s="395"/>
      <c r="GDP73" s="389"/>
      <c r="GDQ73" s="390"/>
      <c r="GDR73" s="391"/>
      <c r="GDS73" s="392"/>
      <c r="GDT73" s="393"/>
      <c r="GDU73" s="394"/>
      <c r="GDV73" s="395"/>
      <c r="GDW73" s="389"/>
      <c r="GDX73" s="390"/>
      <c r="GDY73" s="391"/>
      <c r="GDZ73" s="392"/>
      <c r="GEA73" s="393"/>
      <c r="GEB73" s="394"/>
      <c r="GEC73" s="395"/>
      <c r="GED73" s="389"/>
      <c r="GEE73" s="390"/>
      <c r="GEF73" s="391"/>
      <c r="GEG73" s="392"/>
      <c r="GEH73" s="393"/>
      <c r="GEI73" s="394"/>
      <c r="GEJ73" s="395"/>
      <c r="GEK73" s="389"/>
      <c r="GEL73" s="390"/>
      <c r="GEM73" s="391"/>
      <c r="GEN73" s="392"/>
      <c r="GEO73" s="393"/>
      <c r="GEP73" s="394"/>
      <c r="GEQ73" s="395"/>
      <c r="GER73" s="389"/>
      <c r="GES73" s="390"/>
      <c r="GET73" s="391"/>
      <c r="GEU73" s="392"/>
      <c r="GEV73" s="393"/>
      <c r="GEW73" s="394"/>
      <c r="GEX73" s="395"/>
      <c r="GEY73" s="389"/>
      <c r="GEZ73" s="390"/>
      <c r="GFA73" s="391"/>
      <c r="GFB73" s="392"/>
      <c r="GFC73" s="393"/>
      <c r="GFD73" s="394"/>
      <c r="GFE73" s="395"/>
      <c r="GFF73" s="389"/>
      <c r="GFG73" s="390"/>
      <c r="GFH73" s="391"/>
      <c r="GFI73" s="392"/>
      <c r="GFJ73" s="393"/>
      <c r="GFK73" s="394"/>
      <c r="GFL73" s="395"/>
      <c r="GFM73" s="389"/>
      <c r="GFN73" s="390"/>
      <c r="GFO73" s="391"/>
      <c r="GFP73" s="392"/>
      <c r="GFQ73" s="393"/>
      <c r="GFR73" s="394"/>
      <c r="GFS73" s="395"/>
      <c r="GFT73" s="389"/>
      <c r="GFU73" s="390"/>
      <c r="GFV73" s="391"/>
      <c r="GFW73" s="392"/>
      <c r="GFX73" s="393"/>
      <c r="GFY73" s="394"/>
      <c r="GFZ73" s="395"/>
      <c r="GGA73" s="389"/>
      <c r="GGB73" s="390"/>
      <c r="GGC73" s="391"/>
      <c r="GGD73" s="392"/>
      <c r="GGE73" s="393"/>
      <c r="GGF73" s="394"/>
      <c r="GGG73" s="395"/>
      <c r="GGH73" s="389"/>
      <c r="GGI73" s="390"/>
      <c r="GGJ73" s="391"/>
      <c r="GGK73" s="392"/>
      <c r="GGL73" s="393"/>
      <c r="GGM73" s="394"/>
      <c r="GGN73" s="395"/>
      <c r="GGO73" s="389"/>
      <c r="GGP73" s="390"/>
      <c r="GGQ73" s="391"/>
      <c r="GGR73" s="392"/>
      <c r="GGS73" s="393"/>
      <c r="GGT73" s="394"/>
      <c r="GGU73" s="395"/>
      <c r="GGV73" s="389"/>
      <c r="GGW73" s="390"/>
      <c r="GGX73" s="391"/>
      <c r="GGY73" s="392"/>
      <c r="GGZ73" s="393"/>
      <c r="GHA73" s="394"/>
      <c r="GHB73" s="395"/>
      <c r="GHC73" s="389"/>
      <c r="GHD73" s="390"/>
      <c r="GHE73" s="391"/>
      <c r="GHF73" s="392"/>
      <c r="GHG73" s="393"/>
      <c r="GHH73" s="394"/>
      <c r="GHI73" s="395"/>
      <c r="GHJ73" s="389"/>
      <c r="GHK73" s="390"/>
      <c r="GHL73" s="391"/>
      <c r="GHM73" s="392"/>
      <c r="GHN73" s="393"/>
      <c r="GHO73" s="394"/>
      <c r="GHP73" s="395"/>
      <c r="GHQ73" s="389"/>
      <c r="GHR73" s="390"/>
      <c r="GHS73" s="391"/>
      <c r="GHT73" s="392"/>
      <c r="GHU73" s="393"/>
      <c r="GHV73" s="394"/>
      <c r="GHW73" s="395"/>
      <c r="GHX73" s="389"/>
      <c r="GHY73" s="390"/>
      <c r="GHZ73" s="391"/>
      <c r="GIA73" s="392"/>
      <c r="GIB73" s="393"/>
      <c r="GIC73" s="394"/>
      <c r="GID73" s="395"/>
      <c r="GIE73" s="389"/>
      <c r="GIF73" s="390"/>
      <c r="GIG73" s="391"/>
      <c r="GIH73" s="392"/>
      <c r="GII73" s="393"/>
      <c r="GIJ73" s="394"/>
      <c r="GIK73" s="395"/>
      <c r="GIL73" s="389"/>
      <c r="GIM73" s="390"/>
      <c r="GIN73" s="391"/>
      <c r="GIO73" s="392"/>
      <c r="GIP73" s="393"/>
      <c r="GIQ73" s="394"/>
      <c r="GIR73" s="395"/>
      <c r="GIS73" s="389"/>
      <c r="GIT73" s="390"/>
      <c r="GIU73" s="391"/>
      <c r="GIV73" s="392"/>
      <c r="GIW73" s="393"/>
      <c r="GIX73" s="394"/>
      <c r="GIY73" s="395"/>
      <c r="GIZ73" s="389"/>
      <c r="GJA73" s="390"/>
      <c r="GJB73" s="391"/>
      <c r="GJC73" s="392"/>
      <c r="GJD73" s="393"/>
      <c r="GJE73" s="394"/>
      <c r="GJF73" s="395"/>
      <c r="GJG73" s="389"/>
      <c r="GJH73" s="390"/>
      <c r="GJI73" s="391"/>
      <c r="GJJ73" s="392"/>
      <c r="GJK73" s="393"/>
      <c r="GJL73" s="394"/>
      <c r="GJM73" s="395"/>
      <c r="GJN73" s="389"/>
      <c r="GJO73" s="390"/>
      <c r="GJP73" s="391"/>
      <c r="GJQ73" s="392"/>
      <c r="GJR73" s="393"/>
      <c r="GJS73" s="394"/>
      <c r="GJT73" s="395"/>
      <c r="GJU73" s="389"/>
      <c r="GJV73" s="390"/>
      <c r="GJW73" s="391"/>
      <c r="GJX73" s="392"/>
      <c r="GJY73" s="393"/>
      <c r="GJZ73" s="394"/>
      <c r="GKA73" s="395"/>
      <c r="GKB73" s="389"/>
      <c r="GKC73" s="390"/>
      <c r="GKD73" s="391"/>
      <c r="GKE73" s="392"/>
      <c r="GKF73" s="393"/>
      <c r="GKG73" s="394"/>
      <c r="GKH73" s="395"/>
      <c r="GKI73" s="389"/>
      <c r="GKJ73" s="390"/>
      <c r="GKK73" s="391"/>
      <c r="GKL73" s="392"/>
      <c r="GKM73" s="393"/>
      <c r="GKN73" s="394"/>
      <c r="GKO73" s="395"/>
      <c r="GKP73" s="389"/>
      <c r="GKQ73" s="390"/>
      <c r="GKR73" s="391"/>
      <c r="GKS73" s="392"/>
      <c r="GKT73" s="393"/>
      <c r="GKU73" s="394"/>
      <c r="GKV73" s="395"/>
      <c r="GKW73" s="389"/>
      <c r="GKX73" s="390"/>
      <c r="GKY73" s="391"/>
      <c r="GKZ73" s="392"/>
      <c r="GLA73" s="393"/>
      <c r="GLB73" s="394"/>
      <c r="GLC73" s="395"/>
      <c r="GLD73" s="389"/>
      <c r="GLE73" s="390"/>
      <c r="GLF73" s="391"/>
      <c r="GLG73" s="392"/>
      <c r="GLH73" s="393"/>
      <c r="GLI73" s="394"/>
      <c r="GLJ73" s="395"/>
      <c r="GLK73" s="389"/>
      <c r="GLL73" s="390"/>
      <c r="GLM73" s="391"/>
      <c r="GLN73" s="392"/>
      <c r="GLO73" s="393"/>
      <c r="GLP73" s="394"/>
      <c r="GLQ73" s="395"/>
      <c r="GLR73" s="389"/>
      <c r="GLS73" s="390"/>
      <c r="GLT73" s="391"/>
      <c r="GLU73" s="392"/>
      <c r="GLV73" s="393"/>
      <c r="GLW73" s="394"/>
      <c r="GLX73" s="395"/>
      <c r="GLY73" s="389"/>
      <c r="GLZ73" s="390"/>
      <c r="GMA73" s="391"/>
      <c r="GMB73" s="392"/>
      <c r="GMC73" s="393"/>
      <c r="GMD73" s="394"/>
      <c r="GME73" s="395"/>
      <c r="GMF73" s="389"/>
      <c r="GMG73" s="390"/>
      <c r="GMH73" s="391"/>
      <c r="GMI73" s="392"/>
      <c r="GMJ73" s="393"/>
      <c r="GMK73" s="394"/>
      <c r="GML73" s="395"/>
      <c r="GMM73" s="389"/>
      <c r="GMN73" s="390"/>
      <c r="GMO73" s="391"/>
      <c r="GMP73" s="392"/>
      <c r="GMQ73" s="393"/>
      <c r="GMR73" s="394"/>
      <c r="GMS73" s="395"/>
      <c r="GMT73" s="389"/>
      <c r="GMU73" s="390"/>
      <c r="GMV73" s="391"/>
      <c r="GMW73" s="392"/>
      <c r="GMX73" s="393"/>
      <c r="GMY73" s="394"/>
      <c r="GMZ73" s="395"/>
      <c r="GNA73" s="389"/>
      <c r="GNB73" s="390"/>
      <c r="GNC73" s="391"/>
      <c r="GND73" s="392"/>
      <c r="GNE73" s="393"/>
      <c r="GNF73" s="394"/>
      <c r="GNG73" s="395"/>
      <c r="GNH73" s="389"/>
      <c r="GNI73" s="390"/>
      <c r="GNJ73" s="391"/>
      <c r="GNK73" s="392"/>
      <c r="GNL73" s="393"/>
      <c r="GNM73" s="394"/>
      <c r="GNN73" s="395"/>
      <c r="GNO73" s="389"/>
      <c r="GNP73" s="390"/>
      <c r="GNQ73" s="391"/>
      <c r="GNR73" s="392"/>
      <c r="GNS73" s="393"/>
      <c r="GNT73" s="394"/>
      <c r="GNU73" s="395"/>
      <c r="GNV73" s="389"/>
      <c r="GNW73" s="390"/>
      <c r="GNX73" s="391"/>
      <c r="GNY73" s="392"/>
      <c r="GNZ73" s="393"/>
      <c r="GOA73" s="394"/>
      <c r="GOB73" s="395"/>
      <c r="GOC73" s="389"/>
      <c r="GOD73" s="390"/>
      <c r="GOE73" s="391"/>
      <c r="GOF73" s="392"/>
      <c r="GOG73" s="393"/>
      <c r="GOH73" s="394"/>
      <c r="GOI73" s="395"/>
      <c r="GOJ73" s="389"/>
      <c r="GOK73" s="390"/>
      <c r="GOL73" s="391"/>
      <c r="GOM73" s="392"/>
      <c r="GON73" s="393"/>
      <c r="GOO73" s="394"/>
      <c r="GOP73" s="395"/>
      <c r="GOQ73" s="389"/>
      <c r="GOR73" s="390"/>
      <c r="GOS73" s="391"/>
      <c r="GOT73" s="392"/>
      <c r="GOU73" s="393"/>
      <c r="GOV73" s="394"/>
      <c r="GOW73" s="395"/>
      <c r="GOX73" s="389"/>
      <c r="GOY73" s="390"/>
      <c r="GOZ73" s="391"/>
      <c r="GPA73" s="392"/>
      <c r="GPB73" s="393"/>
      <c r="GPC73" s="394"/>
      <c r="GPD73" s="395"/>
      <c r="GPE73" s="389"/>
      <c r="GPF73" s="390"/>
      <c r="GPG73" s="391"/>
      <c r="GPH73" s="392"/>
      <c r="GPI73" s="393"/>
      <c r="GPJ73" s="394"/>
      <c r="GPK73" s="395"/>
      <c r="GPL73" s="389"/>
      <c r="GPM73" s="390"/>
      <c r="GPN73" s="391"/>
      <c r="GPO73" s="392"/>
      <c r="GPP73" s="393"/>
      <c r="GPQ73" s="394"/>
      <c r="GPR73" s="395"/>
      <c r="GPS73" s="389"/>
      <c r="GPT73" s="390"/>
      <c r="GPU73" s="391"/>
      <c r="GPV73" s="392"/>
      <c r="GPW73" s="393"/>
      <c r="GPX73" s="394"/>
      <c r="GPY73" s="395"/>
      <c r="GPZ73" s="389"/>
      <c r="GQA73" s="390"/>
      <c r="GQB73" s="391"/>
      <c r="GQC73" s="392"/>
      <c r="GQD73" s="393"/>
      <c r="GQE73" s="394"/>
      <c r="GQF73" s="395"/>
      <c r="GQG73" s="389"/>
      <c r="GQH73" s="390"/>
      <c r="GQI73" s="391"/>
      <c r="GQJ73" s="392"/>
      <c r="GQK73" s="393"/>
      <c r="GQL73" s="394"/>
      <c r="GQM73" s="395"/>
      <c r="GQN73" s="389"/>
      <c r="GQO73" s="390"/>
      <c r="GQP73" s="391"/>
      <c r="GQQ73" s="392"/>
      <c r="GQR73" s="393"/>
      <c r="GQS73" s="394"/>
      <c r="GQT73" s="395"/>
      <c r="GQU73" s="389"/>
      <c r="GQV73" s="390"/>
      <c r="GQW73" s="391"/>
      <c r="GQX73" s="392"/>
      <c r="GQY73" s="393"/>
      <c r="GQZ73" s="394"/>
      <c r="GRA73" s="395"/>
      <c r="GRB73" s="389"/>
      <c r="GRC73" s="390"/>
      <c r="GRD73" s="391"/>
      <c r="GRE73" s="392"/>
      <c r="GRF73" s="393"/>
      <c r="GRG73" s="394"/>
      <c r="GRH73" s="395"/>
      <c r="GRI73" s="389"/>
      <c r="GRJ73" s="390"/>
      <c r="GRK73" s="391"/>
      <c r="GRL73" s="392"/>
      <c r="GRM73" s="393"/>
      <c r="GRN73" s="394"/>
      <c r="GRO73" s="395"/>
      <c r="GRP73" s="389"/>
      <c r="GRQ73" s="390"/>
      <c r="GRR73" s="391"/>
      <c r="GRS73" s="392"/>
      <c r="GRT73" s="393"/>
      <c r="GRU73" s="394"/>
      <c r="GRV73" s="395"/>
      <c r="GRW73" s="389"/>
      <c r="GRX73" s="390"/>
      <c r="GRY73" s="391"/>
      <c r="GRZ73" s="392"/>
      <c r="GSA73" s="393"/>
      <c r="GSB73" s="394"/>
      <c r="GSC73" s="395"/>
      <c r="GSD73" s="389"/>
      <c r="GSE73" s="390"/>
      <c r="GSF73" s="391"/>
      <c r="GSG73" s="392"/>
      <c r="GSH73" s="393"/>
      <c r="GSI73" s="394"/>
      <c r="GSJ73" s="395"/>
      <c r="GSK73" s="389"/>
      <c r="GSL73" s="390"/>
      <c r="GSM73" s="391"/>
      <c r="GSN73" s="392"/>
      <c r="GSO73" s="393"/>
      <c r="GSP73" s="394"/>
      <c r="GSQ73" s="395"/>
      <c r="GSR73" s="389"/>
      <c r="GSS73" s="390"/>
      <c r="GST73" s="391"/>
      <c r="GSU73" s="392"/>
      <c r="GSV73" s="393"/>
      <c r="GSW73" s="394"/>
      <c r="GSX73" s="395"/>
      <c r="GSY73" s="389"/>
      <c r="GSZ73" s="390"/>
      <c r="GTA73" s="391"/>
      <c r="GTB73" s="392"/>
      <c r="GTC73" s="393"/>
      <c r="GTD73" s="394"/>
      <c r="GTE73" s="395"/>
      <c r="GTF73" s="389"/>
      <c r="GTG73" s="390"/>
      <c r="GTH73" s="391"/>
      <c r="GTI73" s="392"/>
      <c r="GTJ73" s="393"/>
      <c r="GTK73" s="394"/>
      <c r="GTL73" s="395"/>
      <c r="GTM73" s="389"/>
      <c r="GTN73" s="390"/>
      <c r="GTO73" s="391"/>
      <c r="GTP73" s="392"/>
      <c r="GTQ73" s="393"/>
      <c r="GTR73" s="394"/>
      <c r="GTS73" s="395"/>
      <c r="GTT73" s="389"/>
      <c r="GTU73" s="390"/>
      <c r="GTV73" s="391"/>
      <c r="GTW73" s="392"/>
      <c r="GTX73" s="393"/>
      <c r="GTY73" s="394"/>
      <c r="GTZ73" s="395"/>
      <c r="GUA73" s="389"/>
      <c r="GUB73" s="390"/>
      <c r="GUC73" s="391"/>
      <c r="GUD73" s="392"/>
      <c r="GUE73" s="393"/>
      <c r="GUF73" s="394"/>
      <c r="GUG73" s="395"/>
      <c r="GUH73" s="389"/>
      <c r="GUI73" s="390"/>
      <c r="GUJ73" s="391"/>
      <c r="GUK73" s="392"/>
      <c r="GUL73" s="393"/>
      <c r="GUM73" s="394"/>
      <c r="GUN73" s="395"/>
      <c r="GUO73" s="389"/>
      <c r="GUP73" s="390"/>
      <c r="GUQ73" s="391"/>
      <c r="GUR73" s="392"/>
      <c r="GUS73" s="393"/>
      <c r="GUT73" s="394"/>
      <c r="GUU73" s="395"/>
      <c r="GUV73" s="389"/>
      <c r="GUW73" s="390"/>
      <c r="GUX73" s="391"/>
      <c r="GUY73" s="392"/>
      <c r="GUZ73" s="393"/>
      <c r="GVA73" s="394"/>
      <c r="GVB73" s="395"/>
      <c r="GVC73" s="389"/>
      <c r="GVD73" s="390"/>
      <c r="GVE73" s="391"/>
      <c r="GVF73" s="392"/>
      <c r="GVG73" s="393"/>
      <c r="GVH73" s="394"/>
      <c r="GVI73" s="395"/>
      <c r="GVJ73" s="389"/>
      <c r="GVK73" s="390"/>
      <c r="GVL73" s="391"/>
      <c r="GVM73" s="392"/>
      <c r="GVN73" s="393"/>
      <c r="GVO73" s="394"/>
      <c r="GVP73" s="395"/>
      <c r="GVQ73" s="389"/>
      <c r="GVR73" s="390"/>
      <c r="GVS73" s="391"/>
      <c r="GVT73" s="392"/>
      <c r="GVU73" s="393"/>
      <c r="GVV73" s="394"/>
      <c r="GVW73" s="395"/>
      <c r="GVX73" s="389"/>
      <c r="GVY73" s="390"/>
      <c r="GVZ73" s="391"/>
      <c r="GWA73" s="392"/>
      <c r="GWB73" s="393"/>
      <c r="GWC73" s="394"/>
      <c r="GWD73" s="395"/>
      <c r="GWE73" s="389"/>
      <c r="GWF73" s="390"/>
      <c r="GWG73" s="391"/>
      <c r="GWH73" s="392"/>
      <c r="GWI73" s="393"/>
      <c r="GWJ73" s="394"/>
      <c r="GWK73" s="395"/>
      <c r="GWL73" s="389"/>
      <c r="GWM73" s="390"/>
      <c r="GWN73" s="391"/>
      <c r="GWO73" s="392"/>
      <c r="GWP73" s="393"/>
      <c r="GWQ73" s="394"/>
      <c r="GWR73" s="395"/>
      <c r="GWS73" s="389"/>
      <c r="GWT73" s="390"/>
      <c r="GWU73" s="391"/>
      <c r="GWV73" s="392"/>
      <c r="GWW73" s="393"/>
      <c r="GWX73" s="394"/>
      <c r="GWY73" s="395"/>
      <c r="GWZ73" s="389"/>
      <c r="GXA73" s="390"/>
      <c r="GXB73" s="391"/>
      <c r="GXC73" s="392"/>
      <c r="GXD73" s="393"/>
      <c r="GXE73" s="394"/>
      <c r="GXF73" s="395"/>
      <c r="GXG73" s="389"/>
      <c r="GXH73" s="390"/>
      <c r="GXI73" s="391"/>
      <c r="GXJ73" s="392"/>
      <c r="GXK73" s="393"/>
      <c r="GXL73" s="394"/>
      <c r="GXM73" s="395"/>
      <c r="GXN73" s="389"/>
      <c r="GXO73" s="390"/>
      <c r="GXP73" s="391"/>
      <c r="GXQ73" s="392"/>
      <c r="GXR73" s="393"/>
      <c r="GXS73" s="394"/>
      <c r="GXT73" s="395"/>
      <c r="GXU73" s="389"/>
      <c r="GXV73" s="390"/>
      <c r="GXW73" s="391"/>
      <c r="GXX73" s="392"/>
      <c r="GXY73" s="393"/>
      <c r="GXZ73" s="394"/>
      <c r="GYA73" s="395"/>
      <c r="GYB73" s="389"/>
      <c r="GYC73" s="390"/>
      <c r="GYD73" s="391"/>
      <c r="GYE73" s="392"/>
      <c r="GYF73" s="393"/>
      <c r="GYG73" s="394"/>
      <c r="GYH73" s="395"/>
      <c r="GYI73" s="389"/>
      <c r="GYJ73" s="390"/>
      <c r="GYK73" s="391"/>
      <c r="GYL73" s="392"/>
      <c r="GYM73" s="393"/>
      <c r="GYN73" s="394"/>
      <c r="GYO73" s="395"/>
      <c r="GYP73" s="389"/>
      <c r="GYQ73" s="390"/>
      <c r="GYR73" s="391"/>
      <c r="GYS73" s="392"/>
      <c r="GYT73" s="393"/>
      <c r="GYU73" s="394"/>
      <c r="GYV73" s="395"/>
      <c r="GYW73" s="389"/>
      <c r="GYX73" s="390"/>
      <c r="GYY73" s="391"/>
      <c r="GYZ73" s="392"/>
      <c r="GZA73" s="393"/>
      <c r="GZB73" s="394"/>
      <c r="GZC73" s="395"/>
      <c r="GZD73" s="389"/>
      <c r="GZE73" s="390"/>
      <c r="GZF73" s="391"/>
      <c r="GZG73" s="392"/>
      <c r="GZH73" s="393"/>
      <c r="GZI73" s="394"/>
      <c r="GZJ73" s="395"/>
      <c r="GZK73" s="389"/>
      <c r="GZL73" s="390"/>
      <c r="GZM73" s="391"/>
      <c r="GZN73" s="392"/>
      <c r="GZO73" s="393"/>
      <c r="GZP73" s="394"/>
      <c r="GZQ73" s="395"/>
      <c r="GZR73" s="389"/>
      <c r="GZS73" s="390"/>
      <c r="GZT73" s="391"/>
      <c r="GZU73" s="392"/>
      <c r="GZV73" s="393"/>
      <c r="GZW73" s="394"/>
      <c r="GZX73" s="395"/>
      <c r="GZY73" s="389"/>
      <c r="GZZ73" s="390"/>
      <c r="HAA73" s="391"/>
      <c r="HAB73" s="392"/>
      <c r="HAC73" s="393"/>
      <c r="HAD73" s="394"/>
      <c r="HAE73" s="395"/>
      <c r="HAF73" s="389"/>
      <c r="HAG73" s="390"/>
      <c r="HAH73" s="391"/>
      <c r="HAI73" s="392"/>
      <c r="HAJ73" s="393"/>
      <c r="HAK73" s="394"/>
      <c r="HAL73" s="395"/>
      <c r="HAM73" s="389"/>
      <c r="HAN73" s="390"/>
      <c r="HAO73" s="391"/>
      <c r="HAP73" s="392"/>
      <c r="HAQ73" s="393"/>
      <c r="HAR73" s="394"/>
      <c r="HAS73" s="395"/>
      <c r="HAT73" s="389"/>
      <c r="HAU73" s="390"/>
      <c r="HAV73" s="391"/>
      <c r="HAW73" s="392"/>
      <c r="HAX73" s="393"/>
      <c r="HAY73" s="394"/>
      <c r="HAZ73" s="395"/>
      <c r="HBA73" s="389"/>
      <c r="HBB73" s="390"/>
      <c r="HBC73" s="391"/>
      <c r="HBD73" s="392"/>
      <c r="HBE73" s="393"/>
      <c r="HBF73" s="394"/>
      <c r="HBG73" s="395"/>
      <c r="HBH73" s="389"/>
      <c r="HBI73" s="390"/>
      <c r="HBJ73" s="391"/>
      <c r="HBK73" s="392"/>
      <c r="HBL73" s="393"/>
      <c r="HBM73" s="394"/>
      <c r="HBN73" s="395"/>
      <c r="HBO73" s="389"/>
      <c r="HBP73" s="390"/>
      <c r="HBQ73" s="391"/>
      <c r="HBR73" s="392"/>
      <c r="HBS73" s="393"/>
      <c r="HBT73" s="394"/>
      <c r="HBU73" s="395"/>
      <c r="HBV73" s="389"/>
      <c r="HBW73" s="390"/>
      <c r="HBX73" s="391"/>
      <c r="HBY73" s="392"/>
      <c r="HBZ73" s="393"/>
      <c r="HCA73" s="394"/>
      <c r="HCB73" s="395"/>
      <c r="HCC73" s="389"/>
      <c r="HCD73" s="390"/>
      <c r="HCE73" s="391"/>
      <c r="HCF73" s="392"/>
      <c r="HCG73" s="393"/>
      <c r="HCH73" s="394"/>
      <c r="HCI73" s="395"/>
      <c r="HCJ73" s="389"/>
      <c r="HCK73" s="390"/>
      <c r="HCL73" s="391"/>
      <c r="HCM73" s="392"/>
      <c r="HCN73" s="393"/>
      <c r="HCO73" s="394"/>
      <c r="HCP73" s="395"/>
      <c r="HCQ73" s="389"/>
      <c r="HCR73" s="390"/>
      <c r="HCS73" s="391"/>
      <c r="HCT73" s="392"/>
      <c r="HCU73" s="393"/>
      <c r="HCV73" s="394"/>
      <c r="HCW73" s="395"/>
      <c r="HCX73" s="389"/>
      <c r="HCY73" s="390"/>
      <c r="HCZ73" s="391"/>
      <c r="HDA73" s="392"/>
      <c r="HDB73" s="393"/>
      <c r="HDC73" s="394"/>
      <c r="HDD73" s="395"/>
      <c r="HDE73" s="389"/>
      <c r="HDF73" s="390"/>
      <c r="HDG73" s="391"/>
      <c r="HDH73" s="392"/>
      <c r="HDI73" s="393"/>
      <c r="HDJ73" s="394"/>
      <c r="HDK73" s="395"/>
      <c r="HDL73" s="389"/>
      <c r="HDM73" s="390"/>
      <c r="HDN73" s="391"/>
      <c r="HDO73" s="392"/>
      <c r="HDP73" s="393"/>
      <c r="HDQ73" s="394"/>
      <c r="HDR73" s="395"/>
      <c r="HDS73" s="389"/>
      <c r="HDT73" s="390"/>
      <c r="HDU73" s="391"/>
      <c r="HDV73" s="392"/>
      <c r="HDW73" s="393"/>
      <c r="HDX73" s="394"/>
      <c r="HDY73" s="395"/>
      <c r="HDZ73" s="389"/>
      <c r="HEA73" s="390"/>
      <c r="HEB73" s="391"/>
      <c r="HEC73" s="392"/>
      <c r="HED73" s="393"/>
      <c r="HEE73" s="394"/>
      <c r="HEF73" s="395"/>
      <c r="HEG73" s="389"/>
      <c r="HEH73" s="390"/>
      <c r="HEI73" s="391"/>
      <c r="HEJ73" s="392"/>
      <c r="HEK73" s="393"/>
      <c r="HEL73" s="394"/>
      <c r="HEM73" s="395"/>
      <c r="HEN73" s="389"/>
      <c r="HEO73" s="390"/>
      <c r="HEP73" s="391"/>
      <c r="HEQ73" s="392"/>
      <c r="HER73" s="393"/>
      <c r="HES73" s="394"/>
      <c r="HET73" s="395"/>
      <c r="HEU73" s="389"/>
      <c r="HEV73" s="390"/>
      <c r="HEW73" s="391"/>
      <c r="HEX73" s="392"/>
      <c r="HEY73" s="393"/>
      <c r="HEZ73" s="394"/>
      <c r="HFA73" s="395"/>
      <c r="HFB73" s="389"/>
      <c r="HFC73" s="390"/>
      <c r="HFD73" s="391"/>
      <c r="HFE73" s="392"/>
      <c r="HFF73" s="393"/>
      <c r="HFG73" s="394"/>
      <c r="HFH73" s="395"/>
      <c r="HFI73" s="389"/>
      <c r="HFJ73" s="390"/>
      <c r="HFK73" s="391"/>
      <c r="HFL73" s="392"/>
      <c r="HFM73" s="393"/>
      <c r="HFN73" s="394"/>
      <c r="HFO73" s="395"/>
      <c r="HFP73" s="389"/>
      <c r="HFQ73" s="390"/>
      <c r="HFR73" s="391"/>
      <c r="HFS73" s="392"/>
      <c r="HFT73" s="393"/>
      <c r="HFU73" s="394"/>
      <c r="HFV73" s="395"/>
      <c r="HFW73" s="389"/>
      <c r="HFX73" s="390"/>
      <c r="HFY73" s="391"/>
      <c r="HFZ73" s="392"/>
      <c r="HGA73" s="393"/>
      <c r="HGB73" s="394"/>
      <c r="HGC73" s="395"/>
      <c r="HGD73" s="389"/>
      <c r="HGE73" s="390"/>
      <c r="HGF73" s="391"/>
      <c r="HGG73" s="392"/>
      <c r="HGH73" s="393"/>
      <c r="HGI73" s="394"/>
      <c r="HGJ73" s="395"/>
      <c r="HGK73" s="389"/>
      <c r="HGL73" s="390"/>
      <c r="HGM73" s="391"/>
      <c r="HGN73" s="392"/>
      <c r="HGO73" s="393"/>
      <c r="HGP73" s="394"/>
      <c r="HGQ73" s="395"/>
      <c r="HGR73" s="389"/>
      <c r="HGS73" s="390"/>
      <c r="HGT73" s="391"/>
      <c r="HGU73" s="392"/>
      <c r="HGV73" s="393"/>
      <c r="HGW73" s="394"/>
      <c r="HGX73" s="395"/>
      <c r="HGY73" s="389"/>
      <c r="HGZ73" s="390"/>
      <c r="HHA73" s="391"/>
      <c r="HHB73" s="392"/>
      <c r="HHC73" s="393"/>
      <c r="HHD73" s="394"/>
      <c r="HHE73" s="395"/>
      <c r="HHF73" s="389"/>
      <c r="HHG73" s="390"/>
      <c r="HHH73" s="391"/>
      <c r="HHI73" s="392"/>
      <c r="HHJ73" s="393"/>
      <c r="HHK73" s="394"/>
      <c r="HHL73" s="395"/>
      <c r="HHM73" s="389"/>
      <c r="HHN73" s="390"/>
      <c r="HHO73" s="391"/>
      <c r="HHP73" s="392"/>
      <c r="HHQ73" s="393"/>
      <c r="HHR73" s="394"/>
      <c r="HHS73" s="395"/>
      <c r="HHT73" s="389"/>
      <c r="HHU73" s="390"/>
      <c r="HHV73" s="391"/>
      <c r="HHW73" s="392"/>
      <c r="HHX73" s="393"/>
      <c r="HHY73" s="394"/>
      <c r="HHZ73" s="395"/>
      <c r="HIA73" s="389"/>
      <c r="HIB73" s="390"/>
      <c r="HIC73" s="391"/>
      <c r="HID73" s="392"/>
      <c r="HIE73" s="393"/>
      <c r="HIF73" s="394"/>
      <c r="HIG73" s="395"/>
      <c r="HIH73" s="389"/>
      <c r="HII73" s="390"/>
      <c r="HIJ73" s="391"/>
      <c r="HIK73" s="392"/>
      <c r="HIL73" s="393"/>
      <c r="HIM73" s="394"/>
      <c r="HIN73" s="395"/>
      <c r="HIO73" s="389"/>
      <c r="HIP73" s="390"/>
      <c r="HIQ73" s="391"/>
      <c r="HIR73" s="392"/>
      <c r="HIS73" s="393"/>
      <c r="HIT73" s="394"/>
      <c r="HIU73" s="395"/>
      <c r="HIV73" s="389"/>
      <c r="HIW73" s="390"/>
      <c r="HIX73" s="391"/>
      <c r="HIY73" s="392"/>
      <c r="HIZ73" s="393"/>
      <c r="HJA73" s="394"/>
      <c r="HJB73" s="395"/>
      <c r="HJC73" s="389"/>
      <c r="HJD73" s="390"/>
      <c r="HJE73" s="391"/>
      <c r="HJF73" s="392"/>
      <c r="HJG73" s="393"/>
      <c r="HJH73" s="394"/>
      <c r="HJI73" s="395"/>
      <c r="HJJ73" s="389"/>
      <c r="HJK73" s="390"/>
      <c r="HJL73" s="391"/>
      <c r="HJM73" s="392"/>
      <c r="HJN73" s="393"/>
      <c r="HJO73" s="394"/>
      <c r="HJP73" s="395"/>
      <c r="HJQ73" s="389"/>
      <c r="HJR73" s="390"/>
      <c r="HJS73" s="391"/>
      <c r="HJT73" s="392"/>
      <c r="HJU73" s="393"/>
      <c r="HJV73" s="394"/>
      <c r="HJW73" s="395"/>
      <c r="HJX73" s="389"/>
      <c r="HJY73" s="390"/>
      <c r="HJZ73" s="391"/>
      <c r="HKA73" s="392"/>
      <c r="HKB73" s="393"/>
      <c r="HKC73" s="394"/>
      <c r="HKD73" s="395"/>
      <c r="HKE73" s="389"/>
      <c r="HKF73" s="390"/>
      <c r="HKG73" s="391"/>
      <c r="HKH73" s="392"/>
      <c r="HKI73" s="393"/>
      <c r="HKJ73" s="394"/>
      <c r="HKK73" s="395"/>
      <c r="HKL73" s="389"/>
      <c r="HKM73" s="390"/>
      <c r="HKN73" s="391"/>
      <c r="HKO73" s="392"/>
      <c r="HKP73" s="393"/>
      <c r="HKQ73" s="394"/>
      <c r="HKR73" s="395"/>
      <c r="HKS73" s="389"/>
      <c r="HKT73" s="390"/>
      <c r="HKU73" s="391"/>
      <c r="HKV73" s="392"/>
      <c r="HKW73" s="393"/>
      <c r="HKX73" s="394"/>
      <c r="HKY73" s="395"/>
      <c r="HKZ73" s="389"/>
      <c r="HLA73" s="390"/>
      <c r="HLB73" s="391"/>
      <c r="HLC73" s="392"/>
      <c r="HLD73" s="393"/>
      <c r="HLE73" s="394"/>
      <c r="HLF73" s="395"/>
      <c r="HLG73" s="389"/>
      <c r="HLH73" s="390"/>
      <c r="HLI73" s="391"/>
      <c r="HLJ73" s="392"/>
      <c r="HLK73" s="393"/>
      <c r="HLL73" s="394"/>
      <c r="HLM73" s="395"/>
      <c r="HLN73" s="389"/>
      <c r="HLO73" s="390"/>
      <c r="HLP73" s="391"/>
      <c r="HLQ73" s="392"/>
      <c r="HLR73" s="393"/>
      <c r="HLS73" s="394"/>
      <c r="HLT73" s="395"/>
      <c r="HLU73" s="389"/>
      <c r="HLV73" s="390"/>
      <c r="HLW73" s="391"/>
      <c r="HLX73" s="392"/>
      <c r="HLY73" s="393"/>
      <c r="HLZ73" s="394"/>
      <c r="HMA73" s="395"/>
      <c r="HMB73" s="389"/>
      <c r="HMC73" s="390"/>
      <c r="HMD73" s="391"/>
      <c r="HME73" s="392"/>
      <c r="HMF73" s="393"/>
      <c r="HMG73" s="394"/>
      <c r="HMH73" s="395"/>
      <c r="HMI73" s="389"/>
      <c r="HMJ73" s="390"/>
      <c r="HMK73" s="391"/>
      <c r="HML73" s="392"/>
      <c r="HMM73" s="393"/>
      <c r="HMN73" s="394"/>
      <c r="HMO73" s="395"/>
      <c r="HMP73" s="389"/>
      <c r="HMQ73" s="390"/>
      <c r="HMR73" s="391"/>
      <c r="HMS73" s="392"/>
      <c r="HMT73" s="393"/>
      <c r="HMU73" s="394"/>
      <c r="HMV73" s="395"/>
      <c r="HMW73" s="389"/>
      <c r="HMX73" s="390"/>
      <c r="HMY73" s="391"/>
      <c r="HMZ73" s="392"/>
      <c r="HNA73" s="393"/>
      <c r="HNB73" s="394"/>
      <c r="HNC73" s="395"/>
      <c r="HND73" s="389"/>
      <c r="HNE73" s="390"/>
      <c r="HNF73" s="391"/>
      <c r="HNG73" s="392"/>
      <c r="HNH73" s="393"/>
      <c r="HNI73" s="394"/>
      <c r="HNJ73" s="395"/>
      <c r="HNK73" s="389"/>
      <c r="HNL73" s="390"/>
      <c r="HNM73" s="391"/>
      <c r="HNN73" s="392"/>
      <c r="HNO73" s="393"/>
      <c r="HNP73" s="394"/>
      <c r="HNQ73" s="395"/>
      <c r="HNR73" s="389"/>
      <c r="HNS73" s="390"/>
      <c r="HNT73" s="391"/>
      <c r="HNU73" s="392"/>
      <c r="HNV73" s="393"/>
      <c r="HNW73" s="394"/>
      <c r="HNX73" s="395"/>
      <c r="HNY73" s="389"/>
      <c r="HNZ73" s="390"/>
      <c r="HOA73" s="391"/>
      <c r="HOB73" s="392"/>
      <c r="HOC73" s="393"/>
      <c r="HOD73" s="394"/>
      <c r="HOE73" s="395"/>
      <c r="HOF73" s="389"/>
      <c r="HOG73" s="390"/>
      <c r="HOH73" s="391"/>
      <c r="HOI73" s="392"/>
      <c r="HOJ73" s="393"/>
      <c r="HOK73" s="394"/>
      <c r="HOL73" s="395"/>
      <c r="HOM73" s="389"/>
      <c r="HON73" s="390"/>
      <c r="HOO73" s="391"/>
      <c r="HOP73" s="392"/>
      <c r="HOQ73" s="393"/>
      <c r="HOR73" s="394"/>
      <c r="HOS73" s="395"/>
      <c r="HOT73" s="389"/>
      <c r="HOU73" s="390"/>
      <c r="HOV73" s="391"/>
      <c r="HOW73" s="392"/>
      <c r="HOX73" s="393"/>
      <c r="HOY73" s="394"/>
      <c r="HOZ73" s="395"/>
      <c r="HPA73" s="389"/>
      <c r="HPB73" s="390"/>
      <c r="HPC73" s="391"/>
      <c r="HPD73" s="392"/>
      <c r="HPE73" s="393"/>
      <c r="HPF73" s="394"/>
      <c r="HPG73" s="395"/>
      <c r="HPH73" s="389"/>
      <c r="HPI73" s="390"/>
      <c r="HPJ73" s="391"/>
      <c r="HPK73" s="392"/>
      <c r="HPL73" s="393"/>
      <c r="HPM73" s="394"/>
      <c r="HPN73" s="395"/>
      <c r="HPO73" s="389"/>
      <c r="HPP73" s="390"/>
      <c r="HPQ73" s="391"/>
      <c r="HPR73" s="392"/>
      <c r="HPS73" s="393"/>
      <c r="HPT73" s="394"/>
      <c r="HPU73" s="395"/>
      <c r="HPV73" s="389"/>
      <c r="HPW73" s="390"/>
      <c r="HPX73" s="391"/>
      <c r="HPY73" s="392"/>
      <c r="HPZ73" s="393"/>
      <c r="HQA73" s="394"/>
      <c r="HQB73" s="395"/>
      <c r="HQC73" s="389"/>
      <c r="HQD73" s="390"/>
      <c r="HQE73" s="391"/>
      <c r="HQF73" s="392"/>
      <c r="HQG73" s="393"/>
      <c r="HQH73" s="394"/>
      <c r="HQI73" s="395"/>
      <c r="HQJ73" s="389"/>
      <c r="HQK73" s="390"/>
      <c r="HQL73" s="391"/>
      <c r="HQM73" s="392"/>
      <c r="HQN73" s="393"/>
      <c r="HQO73" s="394"/>
      <c r="HQP73" s="395"/>
      <c r="HQQ73" s="389"/>
      <c r="HQR73" s="390"/>
      <c r="HQS73" s="391"/>
      <c r="HQT73" s="392"/>
      <c r="HQU73" s="393"/>
      <c r="HQV73" s="394"/>
      <c r="HQW73" s="395"/>
      <c r="HQX73" s="389"/>
      <c r="HQY73" s="390"/>
      <c r="HQZ73" s="391"/>
      <c r="HRA73" s="392"/>
      <c r="HRB73" s="393"/>
      <c r="HRC73" s="394"/>
      <c r="HRD73" s="395"/>
      <c r="HRE73" s="389"/>
      <c r="HRF73" s="390"/>
      <c r="HRG73" s="391"/>
      <c r="HRH73" s="392"/>
      <c r="HRI73" s="393"/>
      <c r="HRJ73" s="394"/>
      <c r="HRK73" s="395"/>
      <c r="HRL73" s="389"/>
      <c r="HRM73" s="390"/>
      <c r="HRN73" s="391"/>
      <c r="HRO73" s="392"/>
      <c r="HRP73" s="393"/>
      <c r="HRQ73" s="394"/>
      <c r="HRR73" s="395"/>
      <c r="HRS73" s="389"/>
      <c r="HRT73" s="390"/>
      <c r="HRU73" s="391"/>
      <c r="HRV73" s="392"/>
      <c r="HRW73" s="393"/>
      <c r="HRX73" s="394"/>
      <c r="HRY73" s="395"/>
      <c r="HRZ73" s="389"/>
      <c r="HSA73" s="390"/>
      <c r="HSB73" s="391"/>
      <c r="HSC73" s="392"/>
      <c r="HSD73" s="393"/>
      <c r="HSE73" s="394"/>
      <c r="HSF73" s="395"/>
      <c r="HSG73" s="389"/>
      <c r="HSH73" s="390"/>
      <c r="HSI73" s="391"/>
      <c r="HSJ73" s="392"/>
      <c r="HSK73" s="393"/>
      <c r="HSL73" s="394"/>
      <c r="HSM73" s="395"/>
      <c r="HSN73" s="389"/>
      <c r="HSO73" s="390"/>
      <c r="HSP73" s="391"/>
      <c r="HSQ73" s="392"/>
      <c r="HSR73" s="393"/>
      <c r="HSS73" s="394"/>
      <c r="HST73" s="395"/>
      <c r="HSU73" s="389"/>
      <c r="HSV73" s="390"/>
      <c r="HSW73" s="391"/>
      <c r="HSX73" s="392"/>
      <c r="HSY73" s="393"/>
      <c r="HSZ73" s="394"/>
      <c r="HTA73" s="395"/>
      <c r="HTB73" s="389"/>
      <c r="HTC73" s="390"/>
      <c r="HTD73" s="391"/>
      <c r="HTE73" s="392"/>
      <c r="HTF73" s="393"/>
      <c r="HTG73" s="394"/>
      <c r="HTH73" s="395"/>
      <c r="HTI73" s="389"/>
      <c r="HTJ73" s="390"/>
      <c r="HTK73" s="391"/>
      <c r="HTL73" s="392"/>
      <c r="HTM73" s="393"/>
      <c r="HTN73" s="394"/>
      <c r="HTO73" s="395"/>
      <c r="HTP73" s="389"/>
      <c r="HTQ73" s="390"/>
      <c r="HTR73" s="391"/>
      <c r="HTS73" s="392"/>
      <c r="HTT73" s="393"/>
      <c r="HTU73" s="394"/>
      <c r="HTV73" s="395"/>
      <c r="HTW73" s="389"/>
      <c r="HTX73" s="390"/>
      <c r="HTY73" s="391"/>
      <c r="HTZ73" s="392"/>
      <c r="HUA73" s="393"/>
      <c r="HUB73" s="394"/>
      <c r="HUC73" s="395"/>
      <c r="HUD73" s="389"/>
      <c r="HUE73" s="390"/>
      <c r="HUF73" s="391"/>
      <c r="HUG73" s="392"/>
      <c r="HUH73" s="393"/>
      <c r="HUI73" s="394"/>
      <c r="HUJ73" s="395"/>
      <c r="HUK73" s="389"/>
      <c r="HUL73" s="390"/>
      <c r="HUM73" s="391"/>
      <c r="HUN73" s="392"/>
      <c r="HUO73" s="393"/>
      <c r="HUP73" s="394"/>
      <c r="HUQ73" s="395"/>
      <c r="HUR73" s="389"/>
      <c r="HUS73" s="390"/>
      <c r="HUT73" s="391"/>
      <c r="HUU73" s="392"/>
      <c r="HUV73" s="393"/>
      <c r="HUW73" s="394"/>
      <c r="HUX73" s="395"/>
      <c r="HUY73" s="389"/>
      <c r="HUZ73" s="390"/>
      <c r="HVA73" s="391"/>
      <c r="HVB73" s="392"/>
      <c r="HVC73" s="393"/>
      <c r="HVD73" s="394"/>
      <c r="HVE73" s="395"/>
      <c r="HVF73" s="389"/>
      <c r="HVG73" s="390"/>
      <c r="HVH73" s="391"/>
      <c r="HVI73" s="392"/>
      <c r="HVJ73" s="393"/>
      <c r="HVK73" s="394"/>
      <c r="HVL73" s="395"/>
      <c r="HVM73" s="389"/>
      <c r="HVN73" s="390"/>
      <c r="HVO73" s="391"/>
      <c r="HVP73" s="392"/>
      <c r="HVQ73" s="393"/>
      <c r="HVR73" s="394"/>
      <c r="HVS73" s="395"/>
      <c r="HVT73" s="389"/>
      <c r="HVU73" s="390"/>
      <c r="HVV73" s="391"/>
      <c r="HVW73" s="392"/>
      <c r="HVX73" s="393"/>
      <c r="HVY73" s="394"/>
      <c r="HVZ73" s="395"/>
      <c r="HWA73" s="389"/>
      <c r="HWB73" s="390"/>
      <c r="HWC73" s="391"/>
      <c r="HWD73" s="392"/>
      <c r="HWE73" s="393"/>
      <c r="HWF73" s="394"/>
      <c r="HWG73" s="395"/>
      <c r="HWH73" s="389"/>
      <c r="HWI73" s="390"/>
      <c r="HWJ73" s="391"/>
      <c r="HWK73" s="392"/>
      <c r="HWL73" s="393"/>
      <c r="HWM73" s="394"/>
      <c r="HWN73" s="395"/>
      <c r="HWO73" s="389"/>
      <c r="HWP73" s="390"/>
      <c r="HWQ73" s="391"/>
      <c r="HWR73" s="392"/>
      <c r="HWS73" s="393"/>
      <c r="HWT73" s="394"/>
      <c r="HWU73" s="395"/>
      <c r="HWV73" s="389"/>
      <c r="HWW73" s="390"/>
      <c r="HWX73" s="391"/>
      <c r="HWY73" s="392"/>
      <c r="HWZ73" s="393"/>
      <c r="HXA73" s="394"/>
      <c r="HXB73" s="395"/>
      <c r="HXC73" s="389"/>
      <c r="HXD73" s="390"/>
      <c r="HXE73" s="391"/>
      <c r="HXF73" s="392"/>
      <c r="HXG73" s="393"/>
      <c r="HXH73" s="394"/>
      <c r="HXI73" s="395"/>
      <c r="HXJ73" s="389"/>
      <c r="HXK73" s="390"/>
      <c r="HXL73" s="391"/>
      <c r="HXM73" s="392"/>
      <c r="HXN73" s="393"/>
      <c r="HXO73" s="394"/>
      <c r="HXP73" s="395"/>
      <c r="HXQ73" s="389"/>
      <c r="HXR73" s="390"/>
      <c r="HXS73" s="391"/>
      <c r="HXT73" s="392"/>
      <c r="HXU73" s="393"/>
      <c r="HXV73" s="394"/>
      <c r="HXW73" s="395"/>
      <c r="HXX73" s="389"/>
      <c r="HXY73" s="390"/>
      <c r="HXZ73" s="391"/>
      <c r="HYA73" s="392"/>
      <c r="HYB73" s="393"/>
      <c r="HYC73" s="394"/>
      <c r="HYD73" s="395"/>
      <c r="HYE73" s="389"/>
      <c r="HYF73" s="390"/>
      <c r="HYG73" s="391"/>
      <c r="HYH73" s="392"/>
      <c r="HYI73" s="393"/>
      <c r="HYJ73" s="394"/>
      <c r="HYK73" s="395"/>
      <c r="HYL73" s="389"/>
      <c r="HYM73" s="390"/>
      <c r="HYN73" s="391"/>
      <c r="HYO73" s="392"/>
      <c r="HYP73" s="393"/>
      <c r="HYQ73" s="394"/>
      <c r="HYR73" s="395"/>
      <c r="HYS73" s="389"/>
      <c r="HYT73" s="390"/>
      <c r="HYU73" s="391"/>
      <c r="HYV73" s="392"/>
      <c r="HYW73" s="393"/>
      <c r="HYX73" s="394"/>
      <c r="HYY73" s="395"/>
      <c r="HYZ73" s="389"/>
      <c r="HZA73" s="390"/>
      <c r="HZB73" s="391"/>
      <c r="HZC73" s="392"/>
      <c r="HZD73" s="393"/>
      <c r="HZE73" s="394"/>
      <c r="HZF73" s="395"/>
      <c r="HZG73" s="389"/>
      <c r="HZH73" s="390"/>
      <c r="HZI73" s="391"/>
      <c r="HZJ73" s="392"/>
      <c r="HZK73" s="393"/>
      <c r="HZL73" s="394"/>
      <c r="HZM73" s="395"/>
      <c r="HZN73" s="389"/>
      <c r="HZO73" s="390"/>
      <c r="HZP73" s="391"/>
      <c r="HZQ73" s="392"/>
      <c r="HZR73" s="393"/>
      <c r="HZS73" s="394"/>
      <c r="HZT73" s="395"/>
      <c r="HZU73" s="389"/>
      <c r="HZV73" s="390"/>
      <c r="HZW73" s="391"/>
      <c r="HZX73" s="392"/>
      <c r="HZY73" s="393"/>
      <c r="HZZ73" s="394"/>
      <c r="IAA73" s="395"/>
      <c r="IAB73" s="389"/>
      <c r="IAC73" s="390"/>
      <c r="IAD73" s="391"/>
      <c r="IAE73" s="392"/>
      <c r="IAF73" s="393"/>
      <c r="IAG73" s="394"/>
      <c r="IAH73" s="395"/>
      <c r="IAI73" s="389"/>
      <c r="IAJ73" s="390"/>
      <c r="IAK73" s="391"/>
      <c r="IAL73" s="392"/>
      <c r="IAM73" s="393"/>
      <c r="IAN73" s="394"/>
      <c r="IAO73" s="395"/>
      <c r="IAP73" s="389"/>
      <c r="IAQ73" s="390"/>
      <c r="IAR73" s="391"/>
      <c r="IAS73" s="392"/>
      <c r="IAT73" s="393"/>
      <c r="IAU73" s="394"/>
      <c r="IAV73" s="395"/>
      <c r="IAW73" s="389"/>
      <c r="IAX73" s="390"/>
      <c r="IAY73" s="391"/>
      <c r="IAZ73" s="392"/>
      <c r="IBA73" s="393"/>
      <c r="IBB73" s="394"/>
      <c r="IBC73" s="395"/>
      <c r="IBD73" s="389"/>
      <c r="IBE73" s="390"/>
      <c r="IBF73" s="391"/>
      <c r="IBG73" s="392"/>
      <c r="IBH73" s="393"/>
      <c r="IBI73" s="394"/>
      <c r="IBJ73" s="395"/>
      <c r="IBK73" s="389"/>
      <c r="IBL73" s="390"/>
      <c r="IBM73" s="391"/>
      <c r="IBN73" s="392"/>
      <c r="IBO73" s="393"/>
      <c r="IBP73" s="394"/>
      <c r="IBQ73" s="395"/>
      <c r="IBR73" s="389"/>
      <c r="IBS73" s="390"/>
      <c r="IBT73" s="391"/>
      <c r="IBU73" s="392"/>
      <c r="IBV73" s="393"/>
      <c r="IBW73" s="394"/>
      <c r="IBX73" s="395"/>
      <c r="IBY73" s="389"/>
      <c r="IBZ73" s="390"/>
      <c r="ICA73" s="391"/>
      <c r="ICB73" s="392"/>
      <c r="ICC73" s="393"/>
      <c r="ICD73" s="394"/>
      <c r="ICE73" s="395"/>
      <c r="ICF73" s="389"/>
      <c r="ICG73" s="390"/>
      <c r="ICH73" s="391"/>
      <c r="ICI73" s="392"/>
      <c r="ICJ73" s="393"/>
      <c r="ICK73" s="394"/>
      <c r="ICL73" s="395"/>
      <c r="ICM73" s="389"/>
      <c r="ICN73" s="390"/>
      <c r="ICO73" s="391"/>
      <c r="ICP73" s="392"/>
      <c r="ICQ73" s="393"/>
      <c r="ICR73" s="394"/>
      <c r="ICS73" s="395"/>
      <c r="ICT73" s="389"/>
      <c r="ICU73" s="390"/>
      <c r="ICV73" s="391"/>
      <c r="ICW73" s="392"/>
      <c r="ICX73" s="393"/>
      <c r="ICY73" s="394"/>
      <c r="ICZ73" s="395"/>
      <c r="IDA73" s="389"/>
      <c r="IDB73" s="390"/>
      <c r="IDC73" s="391"/>
      <c r="IDD73" s="392"/>
      <c r="IDE73" s="393"/>
      <c r="IDF73" s="394"/>
      <c r="IDG73" s="395"/>
      <c r="IDH73" s="389"/>
      <c r="IDI73" s="390"/>
      <c r="IDJ73" s="391"/>
      <c r="IDK73" s="392"/>
      <c r="IDL73" s="393"/>
      <c r="IDM73" s="394"/>
      <c r="IDN73" s="395"/>
      <c r="IDO73" s="389"/>
      <c r="IDP73" s="390"/>
      <c r="IDQ73" s="391"/>
      <c r="IDR73" s="392"/>
      <c r="IDS73" s="393"/>
      <c r="IDT73" s="394"/>
      <c r="IDU73" s="395"/>
      <c r="IDV73" s="389"/>
      <c r="IDW73" s="390"/>
      <c r="IDX73" s="391"/>
      <c r="IDY73" s="392"/>
      <c r="IDZ73" s="393"/>
      <c r="IEA73" s="394"/>
      <c r="IEB73" s="395"/>
      <c r="IEC73" s="389"/>
      <c r="IED73" s="390"/>
      <c r="IEE73" s="391"/>
      <c r="IEF73" s="392"/>
      <c r="IEG73" s="393"/>
      <c r="IEH73" s="394"/>
      <c r="IEI73" s="395"/>
      <c r="IEJ73" s="389"/>
      <c r="IEK73" s="390"/>
      <c r="IEL73" s="391"/>
      <c r="IEM73" s="392"/>
      <c r="IEN73" s="393"/>
      <c r="IEO73" s="394"/>
      <c r="IEP73" s="395"/>
      <c r="IEQ73" s="389"/>
      <c r="IER73" s="390"/>
      <c r="IES73" s="391"/>
      <c r="IET73" s="392"/>
      <c r="IEU73" s="393"/>
      <c r="IEV73" s="394"/>
      <c r="IEW73" s="395"/>
      <c r="IEX73" s="389"/>
      <c r="IEY73" s="390"/>
      <c r="IEZ73" s="391"/>
      <c r="IFA73" s="392"/>
      <c r="IFB73" s="393"/>
      <c r="IFC73" s="394"/>
      <c r="IFD73" s="395"/>
      <c r="IFE73" s="389"/>
      <c r="IFF73" s="390"/>
      <c r="IFG73" s="391"/>
      <c r="IFH73" s="392"/>
      <c r="IFI73" s="393"/>
      <c r="IFJ73" s="394"/>
      <c r="IFK73" s="395"/>
      <c r="IFL73" s="389"/>
      <c r="IFM73" s="390"/>
      <c r="IFN73" s="391"/>
      <c r="IFO73" s="392"/>
      <c r="IFP73" s="393"/>
      <c r="IFQ73" s="394"/>
      <c r="IFR73" s="395"/>
      <c r="IFS73" s="389"/>
      <c r="IFT73" s="390"/>
      <c r="IFU73" s="391"/>
      <c r="IFV73" s="392"/>
      <c r="IFW73" s="393"/>
      <c r="IFX73" s="394"/>
      <c r="IFY73" s="395"/>
      <c r="IFZ73" s="389"/>
      <c r="IGA73" s="390"/>
      <c r="IGB73" s="391"/>
      <c r="IGC73" s="392"/>
      <c r="IGD73" s="393"/>
      <c r="IGE73" s="394"/>
      <c r="IGF73" s="395"/>
      <c r="IGG73" s="389"/>
      <c r="IGH73" s="390"/>
      <c r="IGI73" s="391"/>
      <c r="IGJ73" s="392"/>
      <c r="IGK73" s="393"/>
      <c r="IGL73" s="394"/>
      <c r="IGM73" s="395"/>
      <c r="IGN73" s="389"/>
      <c r="IGO73" s="390"/>
      <c r="IGP73" s="391"/>
      <c r="IGQ73" s="392"/>
      <c r="IGR73" s="393"/>
      <c r="IGS73" s="394"/>
      <c r="IGT73" s="395"/>
      <c r="IGU73" s="389"/>
      <c r="IGV73" s="390"/>
      <c r="IGW73" s="391"/>
      <c r="IGX73" s="392"/>
      <c r="IGY73" s="393"/>
      <c r="IGZ73" s="394"/>
      <c r="IHA73" s="395"/>
      <c r="IHB73" s="389"/>
      <c r="IHC73" s="390"/>
      <c r="IHD73" s="391"/>
      <c r="IHE73" s="392"/>
      <c r="IHF73" s="393"/>
      <c r="IHG73" s="394"/>
      <c r="IHH73" s="395"/>
      <c r="IHI73" s="389"/>
      <c r="IHJ73" s="390"/>
      <c r="IHK73" s="391"/>
      <c r="IHL73" s="392"/>
      <c r="IHM73" s="393"/>
      <c r="IHN73" s="394"/>
      <c r="IHO73" s="395"/>
      <c r="IHP73" s="389"/>
      <c r="IHQ73" s="390"/>
      <c r="IHR73" s="391"/>
      <c r="IHS73" s="392"/>
      <c r="IHT73" s="393"/>
      <c r="IHU73" s="394"/>
      <c r="IHV73" s="395"/>
      <c r="IHW73" s="389"/>
      <c r="IHX73" s="390"/>
      <c r="IHY73" s="391"/>
      <c r="IHZ73" s="392"/>
      <c r="IIA73" s="393"/>
      <c r="IIB73" s="394"/>
      <c r="IIC73" s="395"/>
      <c r="IID73" s="389"/>
      <c r="IIE73" s="390"/>
      <c r="IIF73" s="391"/>
      <c r="IIG73" s="392"/>
      <c r="IIH73" s="393"/>
      <c r="III73" s="394"/>
      <c r="IIJ73" s="395"/>
      <c r="IIK73" s="389"/>
      <c r="IIL73" s="390"/>
      <c r="IIM73" s="391"/>
      <c r="IIN73" s="392"/>
      <c r="IIO73" s="393"/>
      <c r="IIP73" s="394"/>
      <c r="IIQ73" s="395"/>
      <c r="IIR73" s="389"/>
      <c r="IIS73" s="390"/>
      <c r="IIT73" s="391"/>
      <c r="IIU73" s="392"/>
      <c r="IIV73" s="393"/>
      <c r="IIW73" s="394"/>
      <c r="IIX73" s="395"/>
      <c r="IIY73" s="389"/>
      <c r="IIZ73" s="390"/>
      <c r="IJA73" s="391"/>
      <c r="IJB73" s="392"/>
      <c r="IJC73" s="393"/>
      <c r="IJD73" s="394"/>
      <c r="IJE73" s="395"/>
      <c r="IJF73" s="389"/>
      <c r="IJG73" s="390"/>
      <c r="IJH73" s="391"/>
      <c r="IJI73" s="392"/>
      <c r="IJJ73" s="393"/>
      <c r="IJK73" s="394"/>
      <c r="IJL73" s="395"/>
      <c r="IJM73" s="389"/>
      <c r="IJN73" s="390"/>
      <c r="IJO73" s="391"/>
      <c r="IJP73" s="392"/>
      <c r="IJQ73" s="393"/>
      <c r="IJR73" s="394"/>
      <c r="IJS73" s="395"/>
      <c r="IJT73" s="389"/>
      <c r="IJU73" s="390"/>
      <c r="IJV73" s="391"/>
      <c r="IJW73" s="392"/>
      <c r="IJX73" s="393"/>
      <c r="IJY73" s="394"/>
      <c r="IJZ73" s="395"/>
      <c r="IKA73" s="389"/>
      <c r="IKB73" s="390"/>
      <c r="IKC73" s="391"/>
      <c r="IKD73" s="392"/>
      <c r="IKE73" s="393"/>
      <c r="IKF73" s="394"/>
      <c r="IKG73" s="395"/>
      <c r="IKH73" s="389"/>
      <c r="IKI73" s="390"/>
      <c r="IKJ73" s="391"/>
      <c r="IKK73" s="392"/>
      <c r="IKL73" s="393"/>
      <c r="IKM73" s="394"/>
      <c r="IKN73" s="395"/>
      <c r="IKO73" s="389"/>
      <c r="IKP73" s="390"/>
      <c r="IKQ73" s="391"/>
      <c r="IKR73" s="392"/>
      <c r="IKS73" s="393"/>
      <c r="IKT73" s="394"/>
      <c r="IKU73" s="395"/>
      <c r="IKV73" s="389"/>
      <c r="IKW73" s="390"/>
      <c r="IKX73" s="391"/>
      <c r="IKY73" s="392"/>
      <c r="IKZ73" s="393"/>
      <c r="ILA73" s="394"/>
      <c r="ILB73" s="395"/>
      <c r="ILC73" s="389"/>
      <c r="ILD73" s="390"/>
      <c r="ILE73" s="391"/>
      <c r="ILF73" s="392"/>
      <c r="ILG73" s="393"/>
      <c r="ILH73" s="394"/>
      <c r="ILI73" s="395"/>
      <c r="ILJ73" s="389"/>
      <c r="ILK73" s="390"/>
      <c r="ILL73" s="391"/>
      <c r="ILM73" s="392"/>
      <c r="ILN73" s="393"/>
      <c r="ILO73" s="394"/>
      <c r="ILP73" s="395"/>
      <c r="ILQ73" s="389"/>
      <c r="ILR73" s="390"/>
      <c r="ILS73" s="391"/>
      <c r="ILT73" s="392"/>
      <c r="ILU73" s="393"/>
      <c r="ILV73" s="394"/>
      <c r="ILW73" s="395"/>
      <c r="ILX73" s="389"/>
      <c r="ILY73" s="390"/>
      <c r="ILZ73" s="391"/>
      <c r="IMA73" s="392"/>
      <c r="IMB73" s="393"/>
      <c r="IMC73" s="394"/>
      <c r="IMD73" s="395"/>
      <c r="IME73" s="389"/>
      <c r="IMF73" s="390"/>
      <c r="IMG73" s="391"/>
      <c r="IMH73" s="392"/>
      <c r="IMI73" s="393"/>
      <c r="IMJ73" s="394"/>
      <c r="IMK73" s="395"/>
      <c r="IML73" s="389"/>
      <c r="IMM73" s="390"/>
      <c r="IMN73" s="391"/>
      <c r="IMO73" s="392"/>
      <c r="IMP73" s="393"/>
      <c r="IMQ73" s="394"/>
      <c r="IMR73" s="395"/>
      <c r="IMS73" s="389"/>
      <c r="IMT73" s="390"/>
      <c r="IMU73" s="391"/>
      <c r="IMV73" s="392"/>
      <c r="IMW73" s="393"/>
      <c r="IMX73" s="394"/>
      <c r="IMY73" s="395"/>
      <c r="IMZ73" s="389"/>
      <c r="INA73" s="390"/>
      <c r="INB73" s="391"/>
      <c r="INC73" s="392"/>
      <c r="IND73" s="393"/>
      <c r="INE73" s="394"/>
      <c r="INF73" s="395"/>
      <c r="ING73" s="389"/>
      <c r="INH73" s="390"/>
      <c r="INI73" s="391"/>
      <c r="INJ73" s="392"/>
      <c r="INK73" s="393"/>
      <c r="INL73" s="394"/>
      <c r="INM73" s="395"/>
      <c r="INN73" s="389"/>
      <c r="INO73" s="390"/>
      <c r="INP73" s="391"/>
      <c r="INQ73" s="392"/>
      <c r="INR73" s="393"/>
      <c r="INS73" s="394"/>
      <c r="INT73" s="395"/>
      <c r="INU73" s="389"/>
      <c r="INV73" s="390"/>
      <c r="INW73" s="391"/>
      <c r="INX73" s="392"/>
      <c r="INY73" s="393"/>
      <c r="INZ73" s="394"/>
      <c r="IOA73" s="395"/>
      <c r="IOB73" s="389"/>
      <c r="IOC73" s="390"/>
      <c r="IOD73" s="391"/>
      <c r="IOE73" s="392"/>
      <c r="IOF73" s="393"/>
      <c r="IOG73" s="394"/>
      <c r="IOH73" s="395"/>
      <c r="IOI73" s="389"/>
      <c r="IOJ73" s="390"/>
      <c r="IOK73" s="391"/>
      <c r="IOL73" s="392"/>
      <c r="IOM73" s="393"/>
      <c r="ION73" s="394"/>
      <c r="IOO73" s="395"/>
      <c r="IOP73" s="389"/>
      <c r="IOQ73" s="390"/>
      <c r="IOR73" s="391"/>
      <c r="IOS73" s="392"/>
      <c r="IOT73" s="393"/>
      <c r="IOU73" s="394"/>
      <c r="IOV73" s="395"/>
      <c r="IOW73" s="389"/>
      <c r="IOX73" s="390"/>
      <c r="IOY73" s="391"/>
      <c r="IOZ73" s="392"/>
      <c r="IPA73" s="393"/>
      <c r="IPB73" s="394"/>
      <c r="IPC73" s="395"/>
      <c r="IPD73" s="389"/>
      <c r="IPE73" s="390"/>
      <c r="IPF73" s="391"/>
      <c r="IPG73" s="392"/>
      <c r="IPH73" s="393"/>
      <c r="IPI73" s="394"/>
      <c r="IPJ73" s="395"/>
      <c r="IPK73" s="389"/>
      <c r="IPL73" s="390"/>
      <c r="IPM73" s="391"/>
      <c r="IPN73" s="392"/>
      <c r="IPO73" s="393"/>
      <c r="IPP73" s="394"/>
      <c r="IPQ73" s="395"/>
      <c r="IPR73" s="389"/>
      <c r="IPS73" s="390"/>
      <c r="IPT73" s="391"/>
      <c r="IPU73" s="392"/>
      <c r="IPV73" s="393"/>
      <c r="IPW73" s="394"/>
      <c r="IPX73" s="395"/>
      <c r="IPY73" s="389"/>
      <c r="IPZ73" s="390"/>
      <c r="IQA73" s="391"/>
      <c r="IQB73" s="392"/>
      <c r="IQC73" s="393"/>
      <c r="IQD73" s="394"/>
      <c r="IQE73" s="395"/>
      <c r="IQF73" s="389"/>
      <c r="IQG73" s="390"/>
      <c r="IQH73" s="391"/>
      <c r="IQI73" s="392"/>
      <c r="IQJ73" s="393"/>
      <c r="IQK73" s="394"/>
      <c r="IQL73" s="395"/>
      <c r="IQM73" s="389"/>
      <c r="IQN73" s="390"/>
      <c r="IQO73" s="391"/>
      <c r="IQP73" s="392"/>
      <c r="IQQ73" s="393"/>
      <c r="IQR73" s="394"/>
      <c r="IQS73" s="395"/>
      <c r="IQT73" s="389"/>
      <c r="IQU73" s="390"/>
      <c r="IQV73" s="391"/>
      <c r="IQW73" s="392"/>
      <c r="IQX73" s="393"/>
      <c r="IQY73" s="394"/>
      <c r="IQZ73" s="395"/>
      <c r="IRA73" s="389"/>
      <c r="IRB73" s="390"/>
      <c r="IRC73" s="391"/>
      <c r="IRD73" s="392"/>
      <c r="IRE73" s="393"/>
      <c r="IRF73" s="394"/>
      <c r="IRG73" s="395"/>
      <c r="IRH73" s="389"/>
      <c r="IRI73" s="390"/>
      <c r="IRJ73" s="391"/>
      <c r="IRK73" s="392"/>
      <c r="IRL73" s="393"/>
      <c r="IRM73" s="394"/>
      <c r="IRN73" s="395"/>
      <c r="IRO73" s="389"/>
      <c r="IRP73" s="390"/>
      <c r="IRQ73" s="391"/>
      <c r="IRR73" s="392"/>
      <c r="IRS73" s="393"/>
      <c r="IRT73" s="394"/>
      <c r="IRU73" s="395"/>
      <c r="IRV73" s="389"/>
      <c r="IRW73" s="390"/>
      <c r="IRX73" s="391"/>
      <c r="IRY73" s="392"/>
      <c r="IRZ73" s="393"/>
      <c r="ISA73" s="394"/>
      <c r="ISB73" s="395"/>
      <c r="ISC73" s="389"/>
      <c r="ISD73" s="390"/>
      <c r="ISE73" s="391"/>
      <c r="ISF73" s="392"/>
      <c r="ISG73" s="393"/>
      <c r="ISH73" s="394"/>
      <c r="ISI73" s="395"/>
      <c r="ISJ73" s="389"/>
      <c r="ISK73" s="390"/>
      <c r="ISL73" s="391"/>
      <c r="ISM73" s="392"/>
      <c r="ISN73" s="393"/>
      <c r="ISO73" s="394"/>
      <c r="ISP73" s="395"/>
      <c r="ISQ73" s="389"/>
      <c r="ISR73" s="390"/>
      <c r="ISS73" s="391"/>
      <c r="IST73" s="392"/>
      <c r="ISU73" s="393"/>
      <c r="ISV73" s="394"/>
      <c r="ISW73" s="395"/>
      <c r="ISX73" s="389"/>
      <c r="ISY73" s="390"/>
      <c r="ISZ73" s="391"/>
      <c r="ITA73" s="392"/>
      <c r="ITB73" s="393"/>
      <c r="ITC73" s="394"/>
      <c r="ITD73" s="395"/>
      <c r="ITE73" s="389"/>
      <c r="ITF73" s="390"/>
      <c r="ITG73" s="391"/>
      <c r="ITH73" s="392"/>
      <c r="ITI73" s="393"/>
      <c r="ITJ73" s="394"/>
      <c r="ITK73" s="395"/>
      <c r="ITL73" s="389"/>
      <c r="ITM73" s="390"/>
      <c r="ITN73" s="391"/>
      <c r="ITO73" s="392"/>
      <c r="ITP73" s="393"/>
      <c r="ITQ73" s="394"/>
      <c r="ITR73" s="395"/>
      <c r="ITS73" s="389"/>
      <c r="ITT73" s="390"/>
      <c r="ITU73" s="391"/>
      <c r="ITV73" s="392"/>
      <c r="ITW73" s="393"/>
      <c r="ITX73" s="394"/>
      <c r="ITY73" s="395"/>
      <c r="ITZ73" s="389"/>
      <c r="IUA73" s="390"/>
      <c r="IUB73" s="391"/>
      <c r="IUC73" s="392"/>
      <c r="IUD73" s="393"/>
      <c r="IUE73" s="394"/>
      <c r="IUF73" s="395"/>
      <c r="IUG73" s="389"/>
      <c r="IUH73" s="390"/>
      <c r="IUI73" s="391"/>
      <c r="IUJ73" s="392"/>
      <c r="IUK73" s="393"/>
      <c r="IUL73" s="394"/>
      <c r="IUM73" s="395"/>
      <c r="IUN73" s="389"/>
      <c r="IUO73" s="390"/>
      <c r="IUP73" s="391"/>
      <c r="IUQ73" s="392"/>
      <c r="IUR73" s="393"/>
      <c r="IUS73" s="394"/>
      <c r="IUT73" s="395"/>
      <c r="IUU73" s="389"/>
      <c r="IUV73" s="390"/>
      <c r="IUW73" s="391"/>
      <c r="IUX73" s="392"/>
      <c r="IUY73" s="393"/>
      <c r="IUZ73" s="394"/>
      <c r="IVA73" s="395"/>
      <c r="IVB73" s="389"/>
      <c r="IVC73" s="390"/>
      <c r="IVD73" s="391"/>
      <c r="IVE73" s="392"/>
      <c r="IVF73" s="393"/>
      <c r="IVG73" s="394"/>
      <c r="IVH73" s="395"/>
      <c r="IVI73" s="389"/>
      <c r="IVJ73" s="390"/>
      <c r="IVK73" s="391"/>
      <c r="IVL73" s="392"/>
      <c r="IVM73" s="393"/>
      <c r="IVN73" s="394"/>
      <c r="IVO73" s="395"/>
      <c r="IVP73" s="389"/>
      <c r="IVQ73" s="390"/>
      <c r="IVR73" s="391"/>
      <c r="IVS73" s="392"/>
      <c r="IVT73" s="393"/>
      <c r="IVU73" s="394"/>
      <c r="IVV73" s="395"/>
      <c r="IVW73" s="389"/>
      <c r="IVX73" s="390"/>
      <c r="IVY73" s="391"/>
      <c r="IVZ73" s="392"/>
      <c r="IWA73" s="393"/>
      <c r="IWB73" s="394"/>
      <c r="IWC73" s="395"/>
      <c r="IWD73" s="389"/>
      <c r="IWE73" s="390"/>
      <c r="IWF73" s="391"/>
      <c r="IWG73" s="392"/>
      <c r="IWH73" s="393"/>
      <c r="IWI73" s="394"/>
      <c r="IWJ73" s="395"/>
      <c r="IWK73" s="389"/>
      <c r="IWL73" s="390"/>
      <c r="IWM73" s="391"/>
      <c r="IWN73" s="392"/>
      <c r="IWO73" s="393"/>
      <c r="IWP73" s="394"/>
      <c r="IWQ73" s="395"/>
      <c r="IWR73" s="389"/>
      <c r="IWS73" s="390"/>
      <c r="IWT73" s="391"/>
      <c r="IWU73" s="392"/>
      <c r="IWV73" s="393"/>
      <c r="IWW73" s="394"/>
      <c r="IWX73" s="395"/>
      <c r="IWY73" s="389"/>
      <c r="IWZ73" s="390"/>
      <c r="IXA73" s="391"/>
      <c r="IXB73" s="392"/>
      <c r="IXC73" s="393"/>
      <c r="IXD73" s="394"/>
      <c r="IXE73" s="395"/>
      <c r="IXF73" s="389"/>
      <c r="IXG73" s="390"/>
      <c r="IXH73" s="391"/>
      <c r="IXI73" s="392"/>
      <c r="IXJ73" s="393"/>
      <c r="IXK73" s="394"/>
      <c r="IXL73" s="395"/>
      <c r="IXM73" s="389"/>
      <c r="IXN73" s="390"/>
      <c r="IXO73" s="391"/>
      <c r="IXP73" s="392"/>
      <c r="IXQ73" s="393"/>
      <c r="IXR73" s="394"/>
      <c r="IXS73" s="395"/>
      <c r="IXT73" s="389"/>
      <c r="IXU73" s="390"/>
      <c r="IXV73" s="391"/>
      <c r="IXW73" s="392"/>
      <c r="IXX73" s="393"/>
      <c r="IXY73" s="394"/>
      <c r="IXZ73" s="395"/>
      <c r="IYA73" s="389"/>
      <c r="IYB73" s="390"/>
      <c r="IYC73" s="391"/>
      <c r="IYD73" s="392"/>
      <c r="IYE73" s="393"/>
      <c r="IYF73" s="394"/>
      <c r="IYG73" s="395"/>
      <c r="IYH73" s="389"/>
      <c r="IYI73" s="390"/>
      <c r="IYJ73" s="391"/>
      <c r="IYK73" s="392"/>
      <c r="IYL73" s="393"/>
      <c r="IYM73" s="394"/>
      <c r="IYN73" s="395"/>
      <c r="IYO73" s="389"/>
      <c r="IYP73" s="390"/>
      <c r="IYQ73" s="391"/>
      <c r="IYR73" s="392"/>
      <c r="IYS73" s="393"/>
      <c r="IYT73" s="394"/>
      <c r="IYU73" s="395"/>
      <c r="IYV73" s="389"/>
      <c r="IYW73" s="390"/>
      <c r="IYX73" s="391"/>
      <c r="IYY73" s="392"/>
      <c r="IYZ73" s="393"/>
      <c r="IZA73" s="394"/>
      <c r="IZB73" s="395"/>
      <c r="IZC73" s="389"/>
      <c r="IZD73" s="390"/>
      <c r="IZE73" s="391"/>
      <c r="IZF73" s="392"/>
      <c r="IZG73" s="393"/>
      <c r="IZH73" s="394"/>
      <c r="IZI73" s="395"/>
      <c r="IZJ73" s="389"/>
      <c r="IZK73" s="390"/>
      <c r="IZL73" s="391"/>
      <c r="IZM73" s="392"/>
      <c r="IZN73" s="393"/>
      <c r="IZO73" s="394"/>
      <c r="IZP73" s="395"/>
      <c r="IZQ73" s="389"/>
      <c r="IZR73" s="390"/>
      <c r="IZS73" s="391"/>
      <c r="IZT73" s="392"/>
      <c r="IZU73" s="393"/>
      <c r="IZV73" s="394"/>
      <c r="IZW73" s="395"/>
      <c r="IZX73" s="389"/>
      <c r="IZY73" s="390"/>
      <c r="IZZ73" s="391"/>
      <c r="JAA73" s="392"/>
      <c r="JAB73" s="393"/>
      <c r="JAC73" s="394"/>
      <c r="JAD73" s="395"/>
      <c r="JAE73" s="389"/>
      <c r="JAF73" s="390"/>
      <c r="JAG73" s="391"/>
      <c r="JAH73" s="392"/>
      <c r="JAI73" s="393"/>
      <c r="JAJ73" s="394"/>
      <c r="JAK73" s="395"/>
      <c r="JAL73" s="389"/>
      <c r="JAM73" s="390"/>
      <c r="JAN73" s="391"/>
      <c r="JAO73" s="392"/>
      <c r="JAP73" s="393"/>
      <c r="JAQ73" s="394"/>
      <c r="JAR73" s="395"/>
      <c r="JAS73" s="389"/>
      <c r="JAT73" s="390"/>
      <c r="JAU73" s="391"/>
      <c r="JAV73" s="392"/>
      <c r="JAW73" s="393"/>
      <c r="JAX73" s="394"/>
      <c r="JAY73" s="395"/>
      <c r="JAZ73" s="389"/>
      <c r="JBA73" s="390"/>
      <c r="JBB73" s="391"/>
      <c r="JBC73" s="392"/>
      <c r="JBD73" s="393"/>
      <c r="JBE73" s="394"/>
      <c r="JBF73" s="395"/>
      <c r="JBG73" s="389"/>
      <c r="JBH73" s="390"/>
      <c r="JBI73" s="391"/>
      <c r="JBJ73" s="392"/>
      <c r="JBK73" s="393"/>
      <c r="JBL73" s="394"/>
      <c r="JBM73" s="395"/>
      <c r="JBN73" s="389"/>
      <c r="JBO73" s="390"/>
      <c r="JBP73" s="391"/>
      <c r="JBQ73" s="392"/>
      <c r="JBR73" s="393"/>
      <c r="JBS73" s="394"/>
      <c r="JBT73" s="395"/>
      <c r="JBU73" s="389"/>
      <c r="JBV73" s="390"/>
      <c r="JBW73" s="391"/>
      <c r="JBX73" s="392"/>
      <c r="JBY73" s="393"/>
      <c r="JBZ73" s="394"/>
      <c r="JCA73" s="395"/>
      <c r="JCB73" s="389"/>
      <c r="JCC73" s="390"/>
      <c r="JCD73" s="391"/>
      <c r="JCE73" s="392"/>
      <c r="JCF73" s="393"/>
      <c r="JCG73" s="394"/>
      <c r="JCH73" s="395"/>
      <c r="JCI73" s="389"/>
      <c r="JCJ73" s="390"/>
      <c r="JCK73" s="391"/>
      <c r="JCL73" s="392"/>
      <c r="JCM73" s="393"/>
      <c r="JCN73" s="394"/>
      <c r="JCO73" s="395"/>
      <c r="JCP73" s="389"/>
      <c r="JCQ73" s="390"/>
      <c r="JCR73" s="391"/>
      <c r="JCS73" s="392"/>
      <c r="JCT73" s="393"/>
      <c r="JCU73" s="394"/>
      <c r="JCV73" s="395"/>
      <c r="JCW73" s="389"/>
      <c r="JCX73" s="390"/>
      <c r="JCY73" s="391"/>
      <c r="JCZ73" s="392"/>
      <c r="JDA73" s="393"/>
      <c r="JDB73" s="394"/>
      <c r="JDC73" s="395"/>
      <c r="JDD73" s="389"/>
      <c r="JDE73" s="390"/>
      <c r="JDF73" s="391"/>
      <c r="JDG73" s="392"/>
      <c r="JDH73" s="393"/>
      <c r="JDI73" s="394"/>
      <c r="JDJ73" s="395"/>
      <c r="JDK73" s="389"/>
      <c r="JDL73" s="390"/>
      <c r="JDM73" s="391"/>
      <c r="JDN73" s="392"/>
      <c r="JDO73" s="393"/>
      <c r="JDP73" s="394"/>
      <c r="JDQ73" s="395"/>
      <c r="JDR73" s="389"/>
      <c r="JDS73" s="390"/>
      <c r="JDT73" s="391"/>
      <c r="JDU73" s="392"/>
      <c r="JDV73" s="393"/>
      <c r="JDW73" s="394"/>
      <c r="JDX73" s="395"/>
      <c r="JDY73" s="389"/>
      <c r="JDZ73" s="390"/>
      <c r="JEA73" s="391"/>
      <c r="JEB73" s="392"/>
      <c r="JEC73" s="393"/>
      <c r="JED73" s="394"/>
      <c r="JEE73" s="395"/>
      <c r="JEF73" s="389"/>
      <c r="JEG73" s="390"/>
      <c r="JEH73" s="391"/>
      <c r="JEI73" s="392"/>
      <c r="JEJ73" s="393"/>
      <c r="JEK73" s="394"/>
      <c r="JEL73" s="395"/>
      <c r="JEM73" s="389"/>
      <c r="JEN73" s="390"/>
      <c r="JEO73" s="391"/>
      <c r="JEP73" s="392"/>
      <c r="JEQ73" s="393"/>
      <c r="JER73" s="394"/>
      <c r="JES73" s="395"/>
      <c r="JET73" s="389"/>
      <c r="JEU73" s="390"/>
      <c r="JEV73" s="391"/>
      <c r="JEW73" s="392"/>
      <c r="JEX73" s="393"/>
      <c r="JEY73" s="394"/>
      <c r="JEZ73" s="395"/>
      <c r="JFA73" s="389"/>
      <c r="JFB73" s="390"/>
      <c r="JFC73" s="391"/>
      <c r="JFD73" s="392"/>
      <c r="JFE73" s="393"/>
      <c r="JFF73" s="394"/>
      <c r="JFG73" s="395"/>
      <c r="JFH73" s="389"/>
      <c r="JFI73" s="390"/>
      <c r="JFJ73" s="391"/>
      <c r="JFK73" s="392"/>
      <c r="JFL73" s="393"/>
      <c r="JFM73" s="394"/>
      <c r="JFN73" s="395"/>
      <c r="JFO73" s="389"/>
      <c r="JFP73" s="390"/>
      <c r="JFQ73" s="391"/>
      <c r="JFR73" s="392"/>
      <c r="JFS73" s="393"/>
      <c r="JFT73" s="394"/>
      <c r="JFU73" s="395"/>
      <c r="JFV73" s="389"/>
      <c r="JFW73" s="390"/>
      <c r="JFX73" s="391"/>
      <c r="JFY73" s="392"/>
      <c r="JFZ73" s="393"/>
      <c r="JGA73" s="394"/>
      <c r="JGB73" s="395"/>
      <c r="JGC73" s="389"/>
      <c r="JGD73" s="390"/>
      <c r="JGE73" s="391"/>
      <c r="JGF73" s="392"/>
      <c r="JGG73" s="393"/>
      <c r="JGH73" s="394"/>
      <c r="JGI73" s="395"/>
      <c r="JGJ73" s="389"/>
      <c r="JGK73" s="390"/>
      <c r="JGL73" s="391"/>
      <c r="JGM73" s="392"/>
      <c r="JGN73" s="393"/>
      <c r="JGO73" s="394"/>
      <c r="JGP73" s="395"/>
      <c r="JGQ73" s="389"/>
      <c r="JGR73" s="390"/>
      <c r="JGS73" s="391"/>
      <c r="JGT73" s="392"/>
      <c r="JGU73" s="393"/>
      <c r="JGV73" s="394"/>
      <c r="JGW73" s="395"/>
      <c r="JGX73" s="389"/>
      <c r="JGY73" s="390"/>
      <c r="JGZ73" s="391"/>
      <c r="JHA73" s="392"/>
      <c r="JHB73" s="393"/>
      <c r="JHC73" s="394"/>
      <c r="JHD73" s="395"/>
      <c r="JHE73" s="389"/>
      <c r="JHF73" s="390"/>
      <c r="JHG73" s="391"/>
      <c r="JHH73" s="392"/>
      <c r="JHI73" s="393"/>
      <c r="JHJ73" s="394"/>
      <c r="JHK73" s="395"/>
      <c r="JHL73" s="389"/>
      <c r="JHM73" s="390"/>
      <c r="JHN73" s="391"/>
      <c r="JHO73" s="392"/>
      <c r="JHP73" s="393"/>
      <c r="JHQ73" s="394"/>
      <c r="JHR73" s="395"/>
      <c r="JHS73" s="389"/>
      <c r="JHT73" s="390"/>
      <c r="JHU73" s="391"/>
      <c r="JHV73" s="392"/>
      <c r="JHW73" s="393"/>
      <c r="JHX73" s="394"/>
      <c r="JHY73" s="395"/>
      <c r="JHZ73" s="389"/>
      <c r="JIA73" s="390"/>
      <c r="JIB73" s="391"/>
      <c r="JIC73" s="392"/>
      <c r="JID73" s="393"/>
      <c r="JIE73" s="394"/>
      <c r="JIF73" s="395"/>
      <c r="JIG73" s="389"/>
      <c r="JIH73" s="390"/>
      <c r="JII73" s="391"/>
      <c r="JIJ73" s="392"/>
      <c r="JIK73" s="393"/>
      <c r="JIL73" s="394"/>
      <c r="JIM73" s="395"/>
      <c r="JIN73" s="389"/>
      <c r="JIO73" s="390"/>
      <c r="JIP73" s="391"/>
      <c r="JIQ73" s="392"/>
      <c r="JIR73" s="393"/>
      <c r="JIS73" s="394"/>
      <c r="JIT73" s="395"/>
      <c r="JIU73" s="389"/>
      <c r="JIV73" s="390"/>
      <c r="JIW73" s="391"/>
      <c r="JIX73" s="392"/>
      <c r="JIY73" s="393"/>
      <c r="JIZ73" s="394"/>
      <c r="JJA73" s="395"/>
      <c r="JJB73" s="389"/>
      <c r="JJC73" s="390"/>
      <c r="JJD73" s="391"/>
      <c r="JJE73" s="392"/>
      <c r="JJF73" s="393"/>
      <c r="JJG73" s="394"/>
      <c r="JJH73" s="395"/>
      <c r="JJI73" s="389"/>
      <c r="JJJ73" s="390"/>
      <c r="JJK73" s="391"/>
      <c r="JJL73" s="392"/>
      <c r="JJM73" s="393"/>
      <c r="JJN73" s="394"/>
      <c r="JJO73" s="395"/>
      <c r="JJP73" s="389"/>
      <c r="JJQ73" s="390"/>
      <c r="JJR73" s="391"/>
      <c r="JJS73" s="392"/>
      <c r="JJT73" s="393"/>
      <c r="JJU73" s="394"/>
      <c r="JJV73" s="395"/>
      <c r="JJW73" s="389"/>
      <c r="JJX73" s="390"/>
      <c r="JJY73" s="391"/>
      <c r="JJZ73" s="392"/>
      <c r="JKA73" s="393"/>
      <c r="JKB73" s="394"/>
      <c r="JKC73" s="395"/>
      <c r="JKD73" s="389"/>
      <c r="JKE73" s="390"/>
      <c r="JKF73" s="391"/>
      <c r="JKG73" s="392"/>
      <c r="JKH73" s="393"/>
      <c r="JKI73" s="394"/>
      <c r="JKJ73" s="395"/>
      <c r="JKK73" s="389"/>
      <c r="JKL73" s="390"/>
      <c r="JKM73" s="391"/>
      <c r="JKN73" s="392"/>
      <c r="JKO73" s="393"/>
      <c r="JKP73" s="394"/>
      <c r="JKQ73" s="395"/>
      <c r="JKR73" s="389"/>
      <c r="JKS73" s="390"/>
      <c r="JKT73" s="391"/>
      <c r="JKU73" s="392"/>
      <c r="JKV73" s="393"/>
      <c r="JKW73" s="394"/>
      <c r="JKX73" s="395"/>
      <c r="JKY73" s="389"/>
      <c r="JKZ73" s="390"/>
      <c r="JLA73" s="391"/>
      <c r="JLB73" s="392"/>
      <c r="JLC73" s="393"/>
      <c r="JLD73" s="394"/>
      <c r="JLE73" s="395"/>
      <c r="JLF73" s="389"/>
      <c r="JLG73" s="390"/>
      <c r="JLH73" s="391"/>
      <c r="JLI73" s="392"/>
      <c r="JLJ73" s="393"/>
      <c r="JLK73" s="394"/>
      <c r="JLL73" s="395"/>
      <c r="JLM73" s="389"/>
      <c r="JLN73" s="390"/>
      <c r="JLO73" s="391"/>
      <c r="JLP73" s="392"/>
      <c r="JLQ73" s="393"/>
      <c r="JLR73" s="394"/>
      <c r="JLS73" s="395"/>
      <c r="JLT73" s="389"/>
      <c r="JLU73" s="390"/>
      <c r="JLV73" s="391"/>
      <c r="JLW73" s="392"/>
      <c r="JLX73" s="393"/>
      <c r="JLY73" s="394"/>
      <c r="JLZ73" s="395"/>
      <c r="JMA73" s="389"/>
      <c r="JMB73" s="390"/>
      <c r="JMC73" s="391"/>
      <c r="JMD73" s="392"/>
      <c r="JME73" s="393"/>
      <c r="JMF73" s="394"/>
      <c r="JMG73" s="395"/>
      <c r="JMH73" s="389"/>
      <c r="JMI73" s="390"/>
      <c r="JMJ73" s="391"/>
      <c r="JMK73" s="392"/>
      <c r="JML73" s="393"/>
      <c r="JMM73" s="394"/>
      <c r="JMN73" s="395"/>
      <c r="JMO73" s="389"/>
      <c r="JMP73" s="390"/>
      <c r="JMQ73" s="391"/>
      <c r="JMR73" s="392"/>
      <c r="JMS73" s="393"/>
      <c r="JMT73" s="394"/>
      <c r="JMU73" s="395"/>
      <c r="JMV73" s="389"/>
      <c r="JMW73" s="390"/>
      <c r="JMX73" s="391"/>
      <c r="JMY73" s="392"/>
      <c r="JMZ73" s="393"/>
      <c r="JNA73" s="394"/>
      <c r="JNB73" s="395"/>
      <c r="JNC73" s="389"/>
      <c r="JND73" s="390"/>
      <c r="JNE73" s="391"/>
      <c r="JNF73" s="392"/>
      <c r="JNG73" s="393"/>
      <c r="JNH73" s="394"/>
      <c r="JNI73" s="395"/>
      <c r="JNJ73" s="389"/>
      <c r="JNK73" s="390"/>
      <c r="JNL73" s="391"/>
      <c r="JNM73" s="392"/>
      <c r="JNN73" s="393"/>
      <c r="JNO73" s="394"/>
      <c r="JNP73" s="395"/>
      <c r="JNQ73" s="389"/>
      <c r="JNR73" s="390"/>
      <c r="JNS73" s="391"/>
      <c r="JNT73" s="392"/>
      <c r="JNU73" s="393"/>
      <c r="JNV73" s="394"/>
      <c r="JNW73" s="395"/>
      <c r="JNX73" s="389"/>
      <c r="JNY73" s="390"/>
      <c r="JNZ73" s="391"/>
      <c r="JOA73" s="392"/>
      <c r="JOB73" s="393"/>
      <c r="JOC73" s="394"/>
      <c r="JOD73" s="395"/>
      <c r="JOE73" s="389"/>
      <c r="JOF73" s="390"/>
      <c r="JOG73" s="391"/>
      <c r="JOH73" s="392"/>
      <c r="JOI73" s="393"/>
      <c r="JOJ73" s="394"/>
      <c r="JOK73" s="395"/>
      <c r="JOL73" s="389"/>
      <c r="JOM73" s="390"/>
      <c r="JON73" s="391"/>
      <c r="JOO73" s="392"/>
      <c r="JOP73" s="393"/>
      <c r="JOQ73" s="394"/>
      <c r="JOR73" s="395"/>
      <c r="JOS73" s="389"/>
      <c r="JOT73" s="390"/>
      <c r="JOU73" s="391"/>
      <c r="JOV73" s="392"/>
      <c r="JOW73" s="393"/>
      <c r="JOX73" s="394"/>
      <c r="JOY73" s="395"/>
      <c r="JOZ73" s="389"/>
      <c r="JPA73" s="390"/>
      <c r="JPB73" s="391"/>
      <c r="JPC73" s="392"/>
      <c r="JPD73" s="393"/>
      <c r="JPE73" s="394"/>
      <c r="JPF73" s="395"/>
      <c r="JPG73" s="389"/>
      <c r="JPH73" s="390"/>
      <c r="JPI73" s="391"/>
      <c r="JPJ73" s="392"/>
      <c r="JPK73" s="393"/>
      <c r="JPL73" s="394"/>
      <c r="JPM73" s="395"/>
      <c r="JPN73" s="389"/>
      <c r="JPO73" s="390"/>
      <c r="JPP73" s="391"/>
      <c r="JPQ73" s="392"/>
      <c r="JPR73" s="393"/>
      <c r="JPS73" s="394"/>
      <c r="JPT73" s="395"/>
      <c r="JPU73" s="389"/>
      <c r="JPV73" s="390"/>
      <c r="JPW73" s="391"/>
      <c r="JPX73" s="392"/>
      <c r="JPY73" s="393"/>
      <c r="JPZ73" s="394"/>
      <c r="JQA73" s="395"/>
      <c r="JQB73" s="389"/>
      <c r="JQC73" s="390"/>
      <c r="JQD73" s="391"/>
      <c r="JQE73" s="392"/>
      <c r="JQF73" s="393"/>
      <c r="JQG73" s="394"/>
      <c r="JQH73" s="395"/>
      <c r="JQI73" s="389"/>
      <c r="JQJ73" s="390"/>
      <c r="JQK73" s="391"/>
      <c r="JQL73" s="392"/>
      <c r="JQM73" s="393"/>
      <c r="JQN73" s="394"/>
      <c r="JQO73" s="395"/>
      <c r="JQP73" s="389"/>
      <c r="JQQ73" s="390"/>
      <c r="JQR73" s="391"/>
      <c r="JQS73" s="392"/>
      <c r="JQT73" s="393"/>
      <c r="JQU73" s="394"/>
      <c r="JQV73" s="395"/>
      <c r="JQW73" s="389"/>
      <c r="JQX73" s="390"/>
      <c r="JQY73" s="391"/>
      <c r="JQZ73" s="392"/>
      <c r="JRA73" s="393"/>
      <c r="JRB73" s="394"/>
      <c r="JRC73" s="395"/>
      <c r="JRD73" s="389"/>
      <c r="JRE73" s="390"/>
      <c r="JRF73" s="391"/>
      <c r="JRG73" s="392"/>
      <c r="JRH73" s="393"/>
      <c r="JRI73" s="394"/>
      <c r="JRJ73" s="395"/>
      <c r="JRK73" s="389"/>
      <c r="JRL73" s="390"/>
      <c r="JRM73" s="391"/>
      <c r="JRN73" s="392"/>
      <c r="JRO73" s="393"/>
      <c r="JRP73" s="394"/>
      <c r="JRQ73" s="395"/>
      <c r="JRR73" s="389"/>
      <c r="JRS73" s="390"/>
      <c r="JRT73" s="391"/>
      <c r="JRU73" s="392"/>
      <c r="JRV73" s="393"/>
      <c r="JRW73" s="394"/>
      <c r="JRX73" s="395"/>
      <c r="JRY73" s="389"/>
      <c r="JRZ73" s="390"/>
      <c r="JSA73" s="391"/>
      <c r="JSB73" s="392"/>
      <c r="JSC73" s="393"/>
      <c r="JSD73" s="394"/>
      <c r="JSE73" s="395"/>
      <c r="JSF73" s="389"/>
      <c r="JSG73" s="390"/>
      <c r="JSH73" s="391"/>
      <c r="JSI73" s="392"/>
      <c r="JSJ73" s="393"/>
      <c r="JSK73" s="394"/>
      <c r="JSL73" s="395"/>
      <c r="JSM73" s="389"/>
      <c r="JSN73" s="390"/>
      <c r="JSO73" s="391"/>
      <c r="JSP73" s="392"/>
      <c r="JSQ73" s="393"/>
      <c r="JSR73" s="394"/>
      <c r="JSS73" s="395"/>
      <c r="JST73" s="389"/>
      <c r="JSU73" s="390"/>
      <c r="JSV73" s="391"/>
      <c r="JSW73" s="392"/>
      <c r="JSX73" s="393"/>
      <c r="JSY73" s="394"/>
      <c r="JSZ73" s="395"/>
      <c r="JTA73" s="389"/>
      <c r="JTB73" s="390"/>
      <c r="JTC73" s="391"/>
      <c r="JTD73" s="392"/>
      <c r="JTE73" s="393"/>
      <c r="JTF73" s="394"/>
      <c r="JTG73" s="395"/>
      <c r="JTH73" s="389"/>
      <c r="JTI73" s="390"/>
      <c r="JTJ73" s="391"/>
      <c r="JTK73" s="392"/>
      <c r="JTL73" s="393"/>
      <c r="JTM73" s="394"/>
      <c r="JTN73" s="395"/>
      <c r="JTO73" s="389"/>
      <c r="JTP73" s="390"/>
      <c r="JTQ73" s="391"/>
      <c r="JTR73" s="392"/>
      <c r="JTS73" s="393"/>
      <c r="JTT73" s="394"/>
      <c r="JTU73" s="395"/>
      <c r="JTV73" s="389"/>
      <c r="JTW73" s="390"/>
      <c r="JTX73" s="391"/>
      <c r="JTY73" s="392"/>
      <c r="JTZ73" s="393"/>
      <c r="JUA73" s="394"/>
      <c r="JUB73" s="395"/>
      <c r="JUC73" s="389"/>
      <c r="JUD73" s="390"/>
      <c r="JUE73" s="391"/>
      <c r="JUF73" s="392"/>
      <c r="JUG73" s="393"/>
      <c r="JUH73" s="394"/>
      <c r="JUI73" s="395"/>
      <c r="JUJ73" s="389"/>
      <c r="JUK73" s="390"/>
      <c r="JUL73" s="391"/>
      <c r="JUM73" s="392"/>
      <c r="JUN73" s="393"/>
      <c r="JUO73" s="394"/>
      <c r="JUP73" s="395"/>
      <c r="JUQ73" s="389"/>
      <c r="JUR73" s="390"/>
      <c r="JUS73" s="391"/>
      <c r="JUT73" s="392"/>
      <c r="JUU73" s="393"/>
      <c r="JUV73" s="394"/>
      <c r="JUW73" s="395"/>
      <c r="JUX73" s="389"/>
      <c r="JUY73" s="390"/>
      <c r="JUZ73" s="391"/>
      <c r="JVA73" s="392"/>
      <c r="JVB73" s="393"/>
      <c r="JVC73" s="394"/>
      <c r="JVD73" s="395"/>
      <c r="JVE73" s="389"/>
      <c r="JVF73" s="390"/>
      <c r="JVG73" s="391"/>
      <c r="JVH73" s="392"/>
      <c r="JVI73" s="393"/>
      <c r="JVJ73" s="394"/>
      <c r="JVK73" s="395"/>
      <c r="JVL73" s="389"/>
      <c r="JVM73" s="390"/>
      <c r="JVN73" s="391"/>
      <c r="JVO73" s="392"/>
      <c r="JVP73" s="393"/>
      <c r="JVQ73" s="394"/>
      <c r="JVR73" s="395"/>
      <c r="JVS73" s="389"/>
      <c r="JVT73" s="390"/>
      <c r="JVU73" s="391"/>
      <c r="JVV73" s="392"/>
      <c r="JVW73" s="393"/>
      <c r="JVX73" s="394"/>
      <c r="JVY73" s="395"/>
      <c r="JVZ73" s="389"/>
      <c r="JWA73" s="390"/>
      <c r="JWB73" s="391"/>
      <c r="JWC73" s="392"/>
      <c r="JWD73" s="393"/>
      <c r="JWE73" s="394"/>
      <c r="JWF73" s="395"/>
      <c r="JWG73" s="389"/>
      <c r="JWH73" s="390"/>
      <c r="JWI73" s="391"/>
      <c r="JWJ73" s="392"/>
      <c r="JWK73" s="393"/>
      <c r="JWL73" s="394"/>
      <c r="JWM73" s="395"/>
      <c r="JWN73" s="389"/>
      <c r="JWO73" s="390"/>
      <c r="JWP73" s="391"/>
      <c r="JWQ73" s="392"/>
      <c r="JWR73" s="393"/>
      <c r="JWS73" s="394"/>
      <c r="JWT73" s="395"/>
      <c r="JWU73" s="389"/>
      <c r="JWV73" s="390"/>
      <c r="JWW73" s="391"/>
      <c r="JWX73" s="392"/>
      <c r="JWY73" s="393"/>
      <c r="JWZ73" s="394"/>
      <c r="JXA73" s="395"/>
      <c r="JXB73" s="389"/>
      <c r="JXC73" s="390"/>
      <c r="JXD73" s="391"/>
      <c r="JXE73" s="392"/>
      <c r="JXF73" s="393"/>
      <c r="JXG73" s="394"/>
      <c r="JXH73" s="395"/>
      <c r="JXI73" s="389"/>
      <c r="JXJ73" s="390"/>
      <c r="JXK73" s="391"/>
      <c r="JXL73" s="392"/>
      <c r="JXM73" s="393"/>
      <c r="JXN73" s="394"/>
      <c r="JXO73" s="395"/>
      <c r="JXP73" s="389"/>
      <c r="JXQ73" s="390"/>
      <c r="JXR73" s="391"/>
      <c r="JXS73" s="392"/>
      <c r="JXT73" s="393"/>
      <c r="JXU73" s="394"/>
      <c r="JXV73" s="395"/>
      <c r="JXW73" s="389"/>
      <c r="JXX73" s="390"/>
      <c r="JXY73" s="391"/>
      <c r="JXZ73" s="392"/>
      <c r="JYA73" s="393"/>
      <c r="JYB73" s="394"/>
      <c r="JYC73" s="395"/>
      <c r="JYD73" s="389"/>
      <c r="JYE73" s="390"/>
      <c r="JYF73" s="391"/>
      <c r="JYG73" s="392"/>
      <c r="JYH73" s="393"/>
      <c r="JYI73" s="394"/>
      <c r="JYJ73" s="395"/>
      <c r="JYK73" s="389"/>
      <c r="JYL73" s="390"/>
      <c r="JYM73" s="391"/>
      <c r="JYN73" s="392"/>
      <c r="JYO73" s="393"/>
      <c r="JYP73" s="394"/>
      <c r="JYQ73" s="395"/>
      <c r="JYR73" s="389"/>
      <c r="JYS73" s="390"/>
      <c r="JYT73" s="391"/>
      <c r="JYU73" s="392"/>
      <c r="JYV73" s="393"/>
      <c r="JYW73" s="394"/>
      <c r="JYX73" s="395"/>
      <c r="JYY73" s="389"/>
      <c r="JYZ73" s="390"/>
      <c r="JZA73" s="391"/>
      <c r="JZB73" s="392"/>
      <c r="JZC73" s="393"/>
      <c r="JZD73" s="394"/>
      <c r="JZE73" s="395"/>
      <c r="JZF73" s="389"/>
      <c r="JZG73" s="390"/>
      <c r="JZH73" s="391"/>
      <c r="JZI73" s="392"/>
      <c r="JZJ73" s="393"/>
      <c r="JZK73" s="394"/>
      <c r="JZL73" s="395"/>
      <c r="JZM73" s="389"/>
      <c r="JZN73" s="390"/>
      <c r="JZO73" s="391"/>
      <c r="JZP73" s="392"/>
      <c r="JZQ73" s="393"/>
      <c r="JZR73" s="394"/>
      <c r="JZS73" s="395"/>
      <c r="JZT73" s="389"/>
      <c r="JZU73" s="390"/>
      <c r="JZV73" s="391"/>
      <c r="JZW73" s="392"/>
      <c r="JZX73" s="393"/>
      <c r="JZY73" s="394"/>
      <c r="JZZ73" s="395"/>
      <c r="KAA73" s="389"/>
      <c r="KAB73" s="390"/>
      <c r="KAC73" s="391"/>
      <c r="KAD73" s="392"/>
      <c r="KAE73" s="393"/>
      <c r="KAF73" s="394"/>
      <c r="KAG73" s="395"/>
      <c r="KAH73" s="389"/>
      <c r="KAI73" s="390"/>
      <c r="KAJ73" s="391"/>
      <c r="KAK73" s="392"/>
      <c r="KAL73" s="393"/>
      <c r="KAM73" s="394"/>
      <c r="KAN73" s="395"/>
      <c r="KAO73" s="389"/>
      <c r="KAP73" s="390"/>
      <c r="KAQ73" s="391"/>
      <c r="KAR73" s="392"/>
      <c r="KAS73" s="393"/>
      <c r="KAT73" s="394"/>
      <c r="KAU73" s="395"/>
      <c r="KAV73" s="389"/>
      <c r="KAW73" s="390"/>
      <c r="KAX73" s="391"/>
      <c r="KAY73" s="392"/>
      <c r="KAZ73" s="393"/>
      <c r="KBA73" s="394"/>
      <c r="KBB73" s="395"/>
      <c r="KBC73" s="389"/>
      <c r="KBD73" s="390"/>
      <c r="KBE73" s="391"/>
      <c r="KBF73" s="392"/>
      <c r="KBG73" s="393"/>
      <c r="KBH73" s="394"/>
      <c r="KBI73" s="395"/>
      <c r="KBJ73" s="389"/>
      <c r="KBK73" s="390"/>
      <c r="KBL73" s="391"/>
      <c r="KBM73" s="392"/>
      <c r="KBN73" s="393"/>
      <c r="KBO73" s="394"/>
      <c r="KBP73" s="395"/>
      <c r="KBQ73" s="389"/>
      <c r="KBR73" s="390"/>
      <c r="KBS73" s="391"/>
      <c r="KBT73" s="392"/>
      <c r="KBU73" s="393"/>
      <c r="KBV73" s="394"/>
      <c r="KBW73" s="395"/>
      <c r="KBX73" s="389"/>
      <c r="KBY73" s="390"/>
      <c r="KBZ73" s="391"/>
      <c r="KCA73" s="392"/>
      <c r="KCB73" s="393"/>
      <c r="KCC73" s="394"/>
      <c r="KCD73" s="395"/>
      <c r="KCE73" s="389"/>
      <c r="KCF73" s="390"/>
      <c r="KCG73" s="391"/>
      <c r="KCH73" s="392"/>
      <c r="KCI73" s="393"/>
      <c r="KCJ73" s="394"/>
      <c r="KCK73" s="395"/>
      <c r="KCL73" s="389"/>
      <c r="KCM73" s="390"/>
      <c r="KCN73" s="391"/>
      <c r="KCO73" s="392"/>
      <c r="KCP73" s="393"/>
      <c r="KCQ73" s="394"/>
      <c r="KCR73" s="395"/>
      <c r="KCS73" s="389"/>
      <c r="KCT73" s="390"/>
      <c r="KCU73" s="391"/>
      <c r="KCV73" s="392"/>
      <c r="KCW73" s="393"/>
      <c r="KCX73" s="394"/>
      <c r="KCY73" s="395"/>
      <c r="KCZ73" s="389"/>
      <c r="KDA73" s="390"/>
      <c r="KDB73" s="391"/>
      <c r="KDC73" s="392"/>
      <c r="KDD73" s="393"/>
      <c r="KDE73" s="394"/>
      <c r="KDF73" s="395"/>
      <c r="KDG73" s="389"/>
      <c r="KDH73" s="390"/>
      <c r="KDI73" s="391"/>
      <c r="KDJ73" s="392"/>
      <c r="KDK73" s="393"/>
      <c r="KDL73" s="394"/>
      <c r="KDM73" s="395"/>
      <c r="KDN73" s="389"/>
      <c r="KDO73" s="390"/>
      <c r="KDP73" s="391"/>
      <c r="KDQ73" s="392"/>
      <c r="KDR73" s="393"/>
      <c r="KDS73" s="394"/>
      <c r="KDT73" s="395"/>
      <c r="KDU73" s="389"/>
      <c r="KDV73" s="390"/>
      <c r="KDW73" s="391"/>
      <c r="KDX73" s="392"/>
      <c r="KDY73" s="393"/>
      <c r="KDZ73" s="394"/>
      <c r="KEA73" s="395"/>
      <c r="KEB73" s="389"/>
      <c r="KEC73" s="390"/>
      <c r="KED73" s="391"/>
      <c r="KEE73" s="392"/>
      <c r="KEF73" s="393"/>
      <c r="KEG73" s="394"/>
      <c r="KEH73" s="395"/>
      <c r="KEI73" s="389"/>
      <c r="KEJ73" s="390"/>
      <c r="KEK73" s="391"/>
      <c r="KEL73" s="392"/>
      <c r="KEM73" s="393"/>
      <c r="KEN73" s="394"/>
      <c r="KEO73" s="395"/>
      <c r="KEP73" s="389"/>
      <c r="KEQ73" s="390"/>
      <c r="KER73" s="391"/>
      <c r="KES73" s="392"/>
      <c r="KET73" s="393"/>
      <c r="KEU73" s="394"/>
      <c r="KEV73" s="395"/>
      <c r="KEW73" s="389"/>
      <c r="KEX73" s="390"/>
      <c r="KEY73" s="391"/>
      <c r="KEZ73" s="392"/>
      <c r="KFA73" s="393"/>
      <c r="KFB73" s="394"/>
      <c r="KFC73" s="395"/>
      <c r="KFD73" s="389"/>
      <c r="KFE73" s="390"/>
      <c r="KFF73" s="391"/>
      <c r="KFG73" s="392"/>
      <c r="KFH73" s="393"/>
      <c r="KFI73" s="394"/>
      <c r="KFJ73" s="395"/>
      <c r="KFK73" s="389"/>
      <c r="KFL73" s="390"/>
      <c r="KFM73" s="391"/>
      <c r="KFN73" s="392"/>
      <c r="KFO73" s="393"/>
      <c r="KFP73" s="394"/>
      <c r="KFQ73" s="395"/>
      <c r="KFR73" s="389"/>
      <c r="KFS73" s="390"/>
      <c r="KFT73" s="391"/>
      <c r="KFU73" s="392"/>
      <c r="KFV73" s="393"/>
      <c r="KFW73" s="394"/>
      <c r="KFX73" s="395"/>
      <c r="KFY73" s="389"/>
      <c r="KFZ73" s="390"/>
      <c r="KGA73" s="391"/>
      <c r="KGB73" s="392"/>
      <c r="KGC73" s="393"/>
      <c r="KGD73" s="394"/>
      <c r="KGE73" s="395"/>
      <c r="KGF73" s="389"/>
      <c r="KGG73" s="390"/>
      <c r="KGH73" s="391"/>
      <c r="KGI73" s="392"/>
      <c r="KGJ73" s="393"/>
      <c r="KGK73" s="394"/>
      <c r="KGL73" s="395"/>
      <c r="KGM73" s="389"/>
      <c r="KGN73" s="390"/>
      <c r="KGO73" s="391"/>
      <c r="KGP73" s="392"/>
      <c r="KGQ73" s="393"/>
      <c r="KGR73" s="394"/>
      <c r="KGS73" s="395"/>
      <c r="KGT73" s="389"/>
      <c r="KGU73" s="390"/>
      <c r="KGV73" s="391"/>
      <c r="KGW73" s="392"/>
      <c r="KGX73" s="393"/>
      <c r="KGY73" s="394"/>
      <c r="KGZ73" s="395"/>
      <c r="KHA73" s="389"/>
      <c r="KHB73" s="390"/>
      <c r="KHC73" s="391"/>
      <c r="KHD73" s="392"/>
      <c r="KHE73" s="393"/>
      <c r="KHF73" s="394"/>
      <c r="KHG73" s="395"/>
      <c r="KHH73" s="389"/>
      <c r="KHI73" s="390"/>
      <c r="KHJ73" s="391"/>
      <c r="KHK73" s="392"/>
      <c r="KHL73" s="393"/>
      <c r="KHM73" s="394"/>
      <c r="KHN73" s="395"/>
      <c r="KHO73" s="389"/>
      <c r="KHP73" s="390"/>
      <c r="KHQ73" s="391"/>
      <c r="KHR73" s="392"/>
      <c r="KHS73" s="393"/>
      <c r="KHT73" s="394"/>
      <c r="KHU73" s="395"/>
      <c r="KHV73" s="389"/>
      <c r="KHW73" s="390"/>
      <c r="KHX73" s="391"/>
      <c r="KHY73" s="392"/>
      <c r="KHZ73" s="393"/>
      <c r="KIA73" s="394"/>
      <c r="KIB73" s="395"/>
      <c r="KIC73" s="389"/>
      <c r="KID73" s="390"/>
      <c r="KIE73" s="391"/>
      <c r="KIF73" s="392"/>
      <c r="KIG73" s="393"/>
      <c r="KIH73" s="394"/>
      <c r="KII73" s="395"/>
      <c r="KIJ73" s="389"/>
      <c r="KIK73" s="390"/>
      <c r="KIL73" s="391"/>
      <c r="KIM73" s="392"/>
      <c r="KIN73" s="393"/>
      <c r="KIO73" s="394"/>
      <c r="KIP73" s="395"/>
      <c r="KIQ73" s="389"/>
      <c r="KIR73" s="390"/>
      <c r="KIS73" s="391"/>
      <c r="KIT73" s="392"/>
      <c r="KIU73" s="393"/>
      <c r="KIV73" s="394"/>
      <c r="KIW73" s="395"/>
      <c r="KIX73" s="389"/>
      <c r="KIY73" s="390"/>
      <c r="KIZ73" s="391"/>
      <c r="KJA73" s="392"/>
      <c r="KJB73" s="393"/>
      <c r="KJC73" s="394"/>
      <c r="KJD73" s="395"/>
      <c r="KJE73" s="389"/>
      <c r="KJF73" s="390"/>
      <c r="KJG73" s="391"/>
      <c r="KJH73" s="392"/>
      <c r="KJI73" s="393"/>
      <c r="KJJ73" s="394"/>
      <c r="KJK73" s="395"/>
      <c r="KJL73" s="389"/>
      <c r="KJM73" s="390"/>
      <c r="KJN73" s="391"/>
      <c r="KJO73" s="392"/>
      <c r="KJP73" s="393"/>
      <c r="KJQ73" s="394"/>
      <c r="KJR73" s="395"/>
      <c r="KJS73" s="389"/>
      <c r="KJT73" s="390"/>
      <c r="KJU73" s="391"/>
      <c r="KJV73" s="392"/>
      <c r="KJW73" s="393"/>
      <c r="KJX73" s="394"/>
      <c r="KJY73" s="395"/>
      <c r="KJZ73" s="389"/>
      <c r="KKA73" s="390"/>
      <c r="KKB73" s="391"/>
      <c r="KKC73" s="392"/>
      <c r="KKD73" s="393"/>
      <c r="KKE73" s="394"/>
      <c r="KKF73" s="395"/>
      <c r="KKG73" s="389"/>
      <c r="KKH73" s="390"/>
      <c r="KKI73" s="391"/>
      <c r="KKJ73" s="392"/>
      <c r="KKK73" s="393"/>
      <c r="KKL73" s="394"/>
      <c r="KKM73" s="395"/>
      <c r="KKN73" s="389"/>
      <c r="KKO73" s="390"/>
      <c r="KKP73" s="391"/>
      <c r="KKQ73" s="392"/>
      <c r="KKR73" s="393"/>
      <c r="KKS73" s="394"/>
      <c r="KKT73" s="395"/>
      <c r="KKU73" s="389"/>
      <c r="KKV73" s="390"/>
      <c r="KKW73" s="391"/>
      <c r="KKX73" s="392"/>
      <c r="KKY73" s="393"/>
      <c r="KKZ73" s="394"/>
      <c r="KLA73" s="395"/>
      <c r="KLB73" s="389"/>
      <c r="KLC73" s="390"/>
      <c r="KLD73" s="391"/>
      <c r="KLE73" s="392"/>
      <c r="KLF73" s="393"/>
      <c r="KLG73" s="394"/>
      <c r="KLH73" s="395"/>
      <c r="KLI73" s="389"/>
      <c r="KLJ73" s="390"/>
      <c r="KLK73" s="391"/>
      <c r="KLL73" s="392"/>
      <c r="KLM73" s="393"/>
      <c r="KLN73" s="394"/>
      <c r="KLO73" s="395"/>
      <c r="KLP73" s="389"/>
      <c r="KLQ73" s="390"/>
      <c r="KLR73" s="391"/>
      <c r="KLS73" s="392"/>
      <c r="KLT73" s="393"/>
      <c r="KLU73" s="394"/>
      <c r="KLV73" s="395"/>
      <c r="KLW73" s="389"/>
      <c r="KLX73" s="390"/>
      <c r="KLY73" s="391"/>
      <c r="KLZ73" s="392"/>
      <c r="KMA73" s="393"/>
      <c r="KMB73" s="394"/>
      <c r="KMC73" s="395"/>
      <c r="KMD73" s="389"/>
      <c r="KME73" s="390"/>
      <c r="KMF73" s="391"/>
      <c r="KMG73" s="392"/>
      <c r="KMH73" s="393"/>
      <c r="KMI73" s="394"/>
      <c r="KMJ73" s="395"/>
      <c r="KMK73" s="389"/>
      <c r="KML73" s="390"/>
      <c r="KMM73" s="391"/>
      <c r="KMN73" s="392"/>
      <c r="KMO73" s="393"/>
      <c r="KMP73" s="394"/>
      <c r="KMQ73" s="395"/>
      <c r="KMR73" s="389"/>
      <c r="KMS73" s="390"/>
      <c r="KMT73" s="391"/>
      <c r="KMU73" s="392"/>
      <c r="KMV73" s="393"/>
      <c r="KMW73" s="394"/>
      <c r="KMX73" s="395"/>
      <c r="KMY73" s="389"/>
      <c r="KMZ73" s="390"/>
      <c r="KNA73" s="391"/>
      <c r="KNB73" s="392"/>
      <c r="KNC73" s="393"/>
      <c r="KND73" s="394"/>
      <c r="KNE73" s="395"/>
      <c r="KNF73" s="389"/>
      <c r="KNG73" s="390"/>
      <c r="KNH73" s="391"/>
      <c r="KNI73" s="392"/>
      <c r="KNJ73" s="393"/>
      <c r="KNK73" s="394"/>
      <c r="KNL73" s="395"/>
      <c r="KNM73" s="389"/>
      <c r="KNN73" s="390"/>
      <c r="KNO73" s="391"/>
      <c r="KNP73" s="392"/>
      <c r="KNQ73" s="393"/>
      <c r="KNR73" s="394"/>
      <c r="KNS73" s="395"/>
      <c r="KNT73" s="389"/>
      <c r="KNU73" s="390"/>
      <c r="KNV73" s="391"/>
      <c r="KNW73" s="392"/>
      <c r="KNX73" s="393"/>
      <c r="KNY73" s="394"/>
      <c r="KNZ73" s="395"/>
      <c r="KOA73" s="389"/>
      <c r="KOB73" s="390"/>
      <c r="KOC73" s="391"/>
      <c r="KOD73" s="392"/>
      <c r="KOE73" s="393"/>
      <c r="KOF73" s="394"/>
      <c r="KOG73" s="395"/>
      <c r="KOH73" s="389"/>
      <c r="KOI73" s="390"/>
      <c r="KOJ73" s="391"/>
      <c r="KOK73" s="392"/>
      <c r="KOL73" s="393"/>
      <c r="KOM73" s="394"/>
      <c r="KON73" s="395"/>
      <c r="KOO73" s="389"/>
      <c r="KOP73" s="390"/>
      <c r="KOQ73" s="391"/>
      <c r="KOR73" s="392"/>
      <c r="KOS73" s="393"/>
      <c r="KOT73" s="394"/>
      <c r="KOU73" s="395"/>
      <c r="KOV73" s="389"/>
      <c r="KOW73" s="390"/>
      <c r="KOX73" s="391"/>
      <c r="KOY73" s="392"/>
      <c r="KOZ73" s="393"/>
      <c r="KPA73" s="394"/>
      <c r="KPB73" s="395"/>
      <c r="KPC73" s="389"/>
      <c r="KPD73" s="390"/>
      <c r="KPE73" s="391"/>
      <c r="KPF73" s="392"/>
      <c r="KPG73" s="393"/>
      <c r="KPH73" s="394"/>
      <c r="KPI73" s="395"/>
      <c r="KPJ73" s="389"/>
      <c r="KPK73" s="390"/>
      <c r="KPL73" s="391"/>
      <c r="KPM73" s="392"/>
      <c r="KPN73" s="393"/>
      <c r="KPO73" s="394"/>
      <c r="KPP73" s="395"/>
      <c r="KPQ73" s="389"/>
      <c r="KPR73" s="390"/>
      <c r="KPS73" s="391"/>
      <c r="KPT73" s="392"/>
      <c r="KPU73" s="393"/>
      <c r="KPV73" s="394"/>
      <c r="KPW73" s="395"/>
      <c r="KPX73" s="389"/>
      <c r="KPY73" s="390"/>
      <c r="KPZ73" s="391"/>
      <c r="KQA73" s="392"/>
      <c r="KQB73" s="393"/>
      <c r="KQC73" s="394"/>
      <c r="KQD73" s="395"/>
      <c r="KQE73" s="389"/>
      <c r="KQF73" s="390"/>
      <c r="KQG73" s="391"/>
      <c r="KQH73" s="392"/>
      <c r="KQI73" s="393"/>
      <c r="KQJ73" s="394"/>
      <c r="KQK73" s="395"/>
      <c r="KQL73" s="389"/>
      <c r="KQM73" s="390"/>
      <c r="KQN73" s="391"/>
      <c r="KQO73" s="392"/>
      <c r="KQP73" s="393"/>
      <c r="KQQ73" s="394"/>
      <c r="KQR73" s="395"/>
      <c r="KQS73" s="389"/>
      <c r="KQT73" s="390"/>
      <c r="KQU73" s="391"/>
      <c r="KQV73" s="392"/>
      <c r="KQW73" s="393"/>
      <c r="KQX73" s="394"/>
      <c r="KQY73" s="395"/>
      <c r="KQZ73" s="389"/>
      <c r="KRA73" s="390"/>
      <c r="KRB73" s="391"/>
      <c r="KRC73" s="392"/>
      <c r="KRD73" s="393"/>
      <c r="KRE73" s="394"/>
      <c r="KRF73" s="395"/>
      <c r="KRG73" s="389"/>
      <c r="KRH73" s="390"/>
      <c r="KRI73" s="391"/>
      <c r="KRJ73" s="392"/>
      <c r="KRK73" s="393"/>
      <c r="KRL73" s="394"/>
      <c r="KRM73" s="395"/>
      <c r="KRN73" s="389"/>
      <c r="KRO73" s="390"/>
      <c r="KRP73" s="391"/>
      <c r="KRQ73" s="392"/>
      <c r="KRR73" s="393"/>
      <c r="KRS73" s="394"/>
      <c r="KRT73" s="395"/>
      <c r="KRU73" s="389"/>
      <c r="KRV73" s="390"/>
      <c r="KRW73" s="391"/>
      <c r="KRX73" s="392"/>
      <c r="KRY73" s="393"/>
      <c r="KRZ73" s="394"/>
      <c r="KSA73" s="395"/>
      <c r="KSB73" s="389"/>
      <c r="KSC73" s="390"/>
      <c r="KSD73" s="391"/>
      <c r="KSE73" s="392"/>
      <c r="KSF73" s="393"/>
      <c r="KSG73" s="394"/>
      <c r="KSH73" s="395"/>
      <c r="KSI73" s="389"/>
      <c r="KSJ73" s="390"/>
      <c r="KSK73" s="391"/>
      <c r="KSL73" s="392"/>
      <c r="KSM73" s="393"/>
      <c r="KSN73" s="394"/>
      <c r="KSO73" s="395"/>
      <c r="KSP73" s="389"/>
      <c r="KSQ73" s="390"/>
      <c r="KSR73" s="391"/>
      <c r="KSS73" s="392"/>
      <c r="KST73" s="393"/>
      <c r="KSU73" s="394"/>
      <c r="KSV73" s="395"/>
      <c r="KSW73" s="389"/>
      <c r="KSX73" s="390"/>
      <c r="KSY73" s="391"/>
      <c r="KSZ73" s="392"/>
      <c r="KTA73" s="393"/>
      <c r="KTB73" s="394"/>
      <c r="KTC73" s="395"/>
      <c r="KTD73" s="389"/>
      <c r="KTE73" s="390"/>
      <c r="KTF73" s="391"/>
      <c r="KTG73" s="392"/>
      <c r="KTH73" s="393"/>
      <c r="KTI73" s="394"/>
      <c r="KTJ73" s="395"/>
      <c r="KTK73" s="389"/>
      <c r="KTL73" s="390"/>
      <c r="KTM73" s="391"/>
      <c r="KTN73" s="392"/>
      <c r="KTO73" s="393"/>
      <c r="KTP73" s="394"/>
      <c r="KTQ73" s="395"/>
      <c r="KTR73" s="389"/>
      <c r="KTS73" s="390"/>
      <c r="KTT73" s="391"/>
      <c r="KTU73" s="392"/>
      <c r="KTV73" s="393"/>
      <c r="KTW73" s="394"/>
      <c r="KTX73" s="395"/>
      <c r="KTY73" s="389"/>
      <c r="KTZ73" s="390"/>
      <c r="KUA73" s="391"/>
      <c r="KUB73" s="392"/>
      <c r="KUC73" s="393"/>
      <c r="KUD73" s="394"/>
      <c r="KUE73" s="395"/>
      <c r="KUF73" s="389"/>
      <c r="KUG73" s="390"/>
      <c r="KUH73" s="391"/>
      <c r="KUI73" s="392"/>
      <c r="KUJ73" s="393"/>
      <c r="KUK73" s="394"/>
      <c r="KUL73" s="395"/>
      <c r="KUM73" s="389"/>
      <c r="KUN73" s="390"/>
      <c r="KUO73" s="391"/>
      <c r="KUP73" s="392"/>
      <c r="KUQ73" s="393"/>
      <c r="KUR73" s="394"/>
      <c r="KUS73" s="395"/>
      <c r="KUT73" s="389"/>
      <c r="KUU73" s="390"/>
      <c r="KUV73" s="391"/>
      <c r="KUW73" s="392"/>
      <c r="KUX73" s="393"/>
      <c r="KUY73" s="394"/>
      <c r="KUZ73" s="395"/>
      <c r="KVA73" s="389"/>
      <c r="KVB73" s="390"/>
      <c r="KVC73" s="391"/>
      <c r="KVD73" s="392"/>
      <c r="KVE73" s="393"/>
      <c r="KVF73" s="394"/>
      <c r="KVG73" s="395"/>
      <c r="KVH73" s="389"/>
      <c r="KVI73" s="390"/>
      <c r="KVJ73" s="391"/>
      <c r="KVK73" s="392"/>
      <c r="KVL73" s="393"/>
      <c r="KVM73" s="394"/>
      <c r="KVN73" s="395"/>
      <c r="KVO73" s="389"/>
      <c r="KVP73" s="390"/>
      <c r="KVQ73" s="391"/>
      <c r="KVR73" s="392"/>
      <c r="KVS73" s="393"/>
      <c r="KVT73" s="394"/>
      <c r="KVU73" s="395"/>
      <c r="KVV73" s="389"/>
      <c r="KVW73" s="390"/>
      <c r="KVX73" s="391"/>
      <c r="KVY73" s="392"/>
      <c r="KVZ73" s="393"/>
      <c r="KWA73" s="394"/>
      <c r="KWB73" s="395"/>
      <c r="KWC73" s="389"/>
      <c r="KWD73" s="390"/>
      <c r="KWE73" s="391"/>
      <c r="KWF73" s="392"/>
      <c r="KWG73" s="393"/>
      <c r="KWH73" s="394"/>
      <c r="KWI73" s="395"/>
      <c r="KWJ73" s="389"/>
      <c r="KWK73" s="390"/>
      <c r="KWL73" s="391"/>
      <c r="KWM73" s="392"/>
      <c r="KWN73" s="393"/>
      <c r="KWO73" s="394"/>
      <c r="KWP73" s="395"/>
      <c r="KWQ73" s="389"/>
      <c r="KWR73" s="390"/>
      <c r="KWS73" s="391"/>
      <c r="KWT73" s="392"/>
      <c r="KWU73" s="393"/>
      <c r="KWV73" s="394"/>
      <c r="KWW73" s="395"/>
      <c r="KWX73" s="389"/>
      <c r="KWY73" s="390"/>
      <c r="KWZ73" s="391"/>
      <c r="KXA73" s="392"/>
      <c r="KXB73" s="393"/>
      <c r="KXC73" s="394"/>
      <c r="KXD73" s="395"/>
      <c r="KXE73" s="389"/>
      <c r="KXF73" s="390"/>
      <c r="KXG73" s="391"/>
      <c r="KXH73" s="392"/>
      <c r="KXI73" s="393"/>
      <c r="KXJ73" s="394"/>
      <c r="KXK73" s="395"/>
      <c r="KXL73" s="389"/>
      <c r="KXM73" s="390"/>
      <c r="KXN73" s="391"/>
      <c r="KXO73" s="392"/>
      <c r="KXP73" s="393"/>
      <c r="KXQ73" s="394"/>
      <c r="KXR73" s="395"/>
      <c r="KXS73" s="389"/>
      <c r="KXT73" s="390"/>
      <c r="KXU73" s="391"/>
      <c r="KXV73" s="392"/>
      <c r="KXW73" s="393"/>
      <c r="KXX73" s="394"/>
      <c r="KXY73" s="395"/>
      <c r="KXZ73" s="389"/>
      <c r="KYA73" s="390"/>
      <c r="KYB73" s="391"/>
      <c r="KYC73" s="392"/>
      <c r="KYD73" s="393"/>
      <c r="KYE73" s="394"/>
      <c r="KYF73" s="395"/>
      <c r="KYG73" s="389"/>
      <c r="KYH73" s="390"/>
      <c r="KYI73" s="391"/>
      <c r="KYJ73" s="392"/>
      <c r="KYK73" s="393"/>
      <c r="KYL73" s="394"/>
      <c r="KYM73" s="395"/>
      <c r="KYN73" s="389"/>
      <c r="KYO73" s="390"/>
      <c r="KYP73" s="391"/>
      <c r="KYQ73" s="392"/>
      <c r="KYR73" s="393"/>
      <c r="KYS73" s="394"/>
      <c r="KYT73" s="395"/>
      <c r="KYU73" s="389"/>
      <c r="KYV73" s="390"/>
      <c r="KYW73" s="391"/>
      <c r="KYX73" s="392"/>
      <c r="KYY73" s="393"/>
      <c r="KYZ73" s="394"/>
      <c r="KZA73" s="395"/>
      <c r="KZB73" s="389"/>
      <c r="KZC73" s="390"/>
      <c r="KZD73" s="391"/>
      <c r="KZE73" s="392"/>
      <c r="KZF73" s="393"/>
      <c r="KZG73" s="394"/>
      <c r="KZH73" s="395"/>
      <c r="KZI73" s="389"/>
      <c r="KZJ73" s="390"/>
      <c r="KZK73" s="391"/>
      <c r="KZL73" s="392"/>
      <c r="KZM73" s="393"/>
      <c r="KZN73" s="394"/>
      <c r="KZO73" s="395"/>
      <c r="KZP73" s="389"/>
      <c r="KZQ73" s="390"/>
      <c r="KZR73" s="391"/>
      <c r="KZS73" s="392"/>
      <c r="KZT73" s="393"/>
      <c r="KZU73" s="394"/>
      <c r="KZV73" s="395"/>
      <c r="KZW73" s="389"/>
      <c r="KZX73" s="390"/>
      <c r="KZY73" s="391"/>
      <c r="KZZ73" s="392"/>
      <c r="LAA73" s="393"/>
      <c r="LAB73" s="394"/>
      <c r="LAC73" s="395"/>
      <c r="LAD73" s="389"/>
      <c r="LAE73" s="390"/>
      <c r="LAF73" s="391"/>
      <c r="LAG73" s="392"/>
      <c r="LAH73" s="393"/>
      <c r="LAI73" s="394"/>
      <c r="LAJ73" s="395"/>
      <c r="LAK73" s="389"/>
      <c r="LAL73" s="390"/>
      <c r="LAM73" s="391"/>
      <c r="LAN73" s="392"/>
      <c r="LAO73" s="393"/>
      <c r="LAP73" s="394"/>
      <c r="LAQ73" s="395"/>
      <c r="LAR73" s="389"/>
      <c r="LAS73" s="390"/>
      <c r="LAT73" s="391"/>
      <c r="LAU73" s="392"/>
      <c r="LAV73" s="393"/>
      <c r="LAW73" s="394"/>
      <c r="LAX73" s="395"/>
      <c r="LAY73" s="389"/>
      <c r="LAZ73" s="390"/>
      <c r="LBA73" s="391"/>
      <c r="LBB73" s="392"/>
      <c r="LBC73" s="393"/>
      <c r="LBD73" s="394"/>
      <c r="LBE73" s="395"/>
      <c r="LBF73" s="389"/>
      <c r="LBG73" s="390"/>
      <c r="LBH73" s="391"/>
      <c r="LBI73" s="392"/>
      <c r="LBJ73" s="393"/>
      <c r="LBK73" s="394"/>
      <c r="LBL73" s="395"/>
      <c r="LBM73" s="389"/>
      <c r="LBN73" s="390"/>
      <c r="LBO73" s="391"/>
      <c r="LBP73" s="392"/>
      <c r="LBQ73" s="393"/>
      <c r="LBR73" s="394"/>
      <c r="LBS73" s="395"/>
      <c r="LBT73" s="389"/>
      <c r="LBU73" s="390"/>
      <c r="LBV73" s="391"/>
      <c r="LBW73" s="392"/>
      <c r="LBX73" s="393"/>
      <c r="LBY73" s="394"/>
      <c r="LBZ73" s="395"/>
      <c r="LCA73" s="389"/>
      <c r="LCB73" s="390"/>
      <c r="LCC73" s="391"/>
      <c r="LCD73" s="392"/>
      <c r="LCE73" s="393"/>
      <c r="LCF73" s="394"/>
      <c r="LCG73" s="395"/>
      <c r="LCH73" s="389"/>
      <c r="LCI73" s="390"/>
      <c r="LCJ73" s="391"/>
      <c r="LCK73" s="392"/>
      <c r="LCL73" s="393"/>
      <c r="LCM73" s="394"/>
      <c r="LCN73" s="395"/>
      <c r="LCO73" s="389"/>
      <c r="LCP73" s="390"/>
      <c r="LCQ73" s="391"/>
      <c r="LCR73" s="392"/>
      <c r="LCS73" s="393"/>
      <c r="LCT73" s="394"/>
      <c r="LCU73" s="395"/>
      <c r="LCV73" s="389"/>
      <c r="LCW73" s="390"/>
      <c r="LCX73" s="391"/>
      <c r="LCY73" s="392"/>
      <c r="LCZ73" s="393"/>
      <c r="LDA73" s="394"/>
      <c r="LDB73" s="395"/>
      <c r="LDC73" s="389"/>
      <c r="LDD73" s="390"/>
      <c r="LDE73" s="391"/>
      <c r="LDF73" s="392"/>
      <c r="LDG73" s="393"/>
      <c r="LDH73" s="394"/>
      <c r="LDI73" s="395"/>
      <c r="LDJ73" s="389"/>
      <c r="LDK73" s="390"/>
      <c r="LDL73" s="391"/>
      <c r="LDM73" s="392"/>
      <c r="LDN73" s="393"/>
      <c r="LDO73" s="394"/>
      <c r="LDP73" s="395"/>
      <c r="LDQ73" s="389"/>
      <c r="LDR73" s="390"/>
      <c r="LDS73" s="391"/>
      <c r="LDT73" s="392"/>
      <c r="LDU73" s="393"/>
      <c r="LDV73" s="394"/>
      <c r="LDW73" s="395"/>
      <c r="LDX73" s="389"/>
      <c r="LDY73" s="390"/>
      <c r="LDZ73" s="391"/>
      <c r="LEA73" s="392"/>
      <c r="LEB73" s="393"/>
      <c r="LEC73" s="394"/>
      <c r="LED73" s="395"/>
      <c r="LEE73" s="389"/>
      <c r="LEF73" s="390"/>
      <c r="LEG73" s="391"/>
      <c r="LEH73" s="392"/>
      <c r="LEI73" s="393"/>
      <c r="LEJ73" s="394"/>
      <c r="LEK73" s="395"/>
      <c r="LEL73" s="389"/>
      <c r="LEM73" s="390"/>
      <c r="LEN73" s="391"/>
      <c r="LEO73" s="392"/>
      <c r="LEP73" s="393"/>
      <c r="LEQ73" s="394"/>
      <c r="LER73" s="395"/>
      <c r="LES73" s="389"/>
      <c r="LET73" s="390"/>
      <c r="LEU73" s="391"/>
      <c r="LEV73" s="392"/>
      <c r="LEW73" s="393"/>
      <c r="LEX73" s="394"/>
      <c r="LEY73" s="395"/>
      <c r="LEZ73" s="389"/>
      <c r="LFA73" s="390"/>
      <c r="LFB73" s="391"/>
      <c r="LFC73" s="392"/>
      <c r="LFD73" s="393"/>
      <c r="LFE73" s="394"/>
      <c r="LFF73" s="395"/>
      <c r="LFG73" s="389"/>
      <c r="LFH73" s="390"/>
      <c r="LFI73" s="391"/>
      <c r="LFJ73" s="392"/>
      <c r="LFK73" s="393"/>
      <c r="LFL73" s="394"/>
      <c r="LFM73" s="395"/>
      <c r="LFN73" s="389"/>
      <c r="LFO73" s="390"/>
      <c r="LFP73" s="391"/>
      <c r="LFQ73" s="392"/>
      <c r="LFR73" s="393"/>
      <c r="LFS73" s="394"/>
      <c r="LFT73" s="395"/>
      <c r="LFU73" s="389"/>
      <c r="LFV73" s="390"/>
      <c r="LFW73" s="391"/>
      <c r="LFX73" s="392"/>
      <c r="LFY73" s="393"/>
      <c r="LFZ73" s="394"/>
      <c r="LGA73" s="395"/>
      <c r="LGB73" s="389"/>
      <c r="LGC73" s="390"/>
      <c r="LGD73" s="391"/>
      <c r="LGE73" s="392"/>
      <c r="LGF73" s="393"/>
      <c r="LGG73" s="394"/>
      <c r="LGH73" s="395"/>
      <c r="LGI73" s="389"/>
      <c r="LGJ73" s="390"/>
      <c r="LGK73" s="391"/>
      <c r="LGL73" s="392"/>
      <c r="LGM73" s="393"/>
      <c r="LGN73" s="394"/>
      <c r="LGO73" s="395"/>
      <c r="LGP73" s="389"/>
      <c r="LGQ73" s="390"/>
      <c r="LGR73" s="391"/>
      <c r="LGS73" s="392"/>
      <c r="LGT73" s="393"/>
      <c r="LGU73" s="394"/>
      <c r="LGV73" s="395"/>
      <c r="LGW73" s="389"/>
      <c r="LGX73" s="390"/>
      <c r="LGY73" s="391"/>
      <c r="LGZ73" s="392"/>
      <c r="LHA73" s="393"/>
      <c r="LHB73" s="394"/>
      <c r="LHC73" s="395"/>
      <c r="LHD73" s="389"/>
      <c r="LHE73" s="390"/>
      <c r="LHF73" s="391"/>
      <c r="LHG73" s="392"/>
      <c r="LHH73" s="393"/>
      <c r="LHI73" s="394"/>
      <c r="LHJ73" s="395"/>
      <c r="LHK73" s="389"/>
      <c r="LHL73" s="390"/>
      <c r="LHM73" s="391"/>
      <c r="LHN73" s="392"/>
      <c r="LHO73" s="393"/>
      <c r="LHP73" s="394"/>
      <c r="LHQ73" s="395"/>
      <c r="LHR73" s="389"/>
      <c r="LHS73" s="390"/>
      <c r="LHT73" s="391"/>
      <c r="LHU73" s="392"/>
      <c r="LHV73" s="393"/>
      <c r="LHW73" s="394"/>
      <c r="LHX73" s="395"/>
      <c r="LHY73" s="389"/>
      <c r="LHZ73" s="390"/>
      <c r="LIA73" s="391"/>
      <c r="LIB73" s="392"/>
      <c r="LIC73" s="393"/>
      <c r="LID73" s="394"/>
      <c r="LIE73" s="395"/>
      <c r="LIF73" s="389"/>
      <c r="LIG73" s="390"/>
      <c r="LIH73" s="391"/>
      <c r="LII73" s="392"/>
      <c r="LIJ73" s="393"/>
      <c r="LIK73" s="394"/>
      <c r="LIL73" s="395"/>
      <c r="LIM73" s="389"/>
      <c r="LIN73" s="390"/>
      <c r="LIO73" s="391"/>
      <c r="LIP73" s="392"/>
      <c r="LIQ73" s="393"/>
      <c r="LIR73" s="394"/>
      <c r="LIS73" s="395"/>
      <c r="LIT73" s="389"/>
      <c r="LIU73" s="390"/>
      <c r="LIV73" s="391"/>
      <c r="LIW73" s="392"/>
      <c r="LIX73" s="393"/>
      <c r="LIY73" s="394"/>
      <c r="LIZ73" s="395"/>
      <c r="LJA73" s="389"/>
      <c r="LJB73" s="390"/>
      <c r="LJC73" s="391"/>
      <c r="LJD73" s="392"/>
      <c r="LJE73" s="393"/>
      <c r="LJF73" s="394"/>
      <c r="LJG73" s="395"/>
      <c r="LJH73" s="389"/>
      <c r="LJI73" s="390"/>
      <c r="LJJ73" s="391"/>
      <c r="LJK73" s="392"/>
      <c r="LJL73" s="393"/>
      <c r="LJM73" s="394"/>
      <c r="LJN73" s="395"/>
      <c r="LJO73" s="389"/>
      <c r="LJP73" s="390"/>
      <c r="LJQ73" s="391"/>
      <c r="LJR73" s="392"/>
      <c r="LJS73" s="393"/>
      <c r="LJT73" s="394"/>
      <c r="LJU73" s="395"/>
      <c r="LJV73" s="389"/>
      <c r="LJW73" s="390"/>
      <c r="LJX73" s="391"/>
      <c r="LJY73" s="392"/>
      <c r="LJZ73" s="393"/>
      <c r="LKA73" s="394"/>
      <c r="LKB73" s="395"/>
      <c r="LKC73" s="389"/>
      <c r="LKD73" s="390"/>
      <c r="LKE73" s="391"/>
      <c r="LKF73" s="392"/>
      <c r="LKG73" s="393"/>
      <c r="LKH73" s="394"/>
      <c r="LKI73" s="395"/>
      <c r="LKJ73" s="389"/>
      <c r="LKK73" s="390"/>
      <c r="LKL73" s="391"/>
      <c r="LKM73" s="392"/>
      <c r="LKN73" s="393"/>
      <c r="LKO73" s="394"/>
      <c r="LKP73" s="395"/>
      <c r="LKQ73" s="389"/>
      <c r="LKR73" s="390"/>
      <c r="LKS73" s="391"/>
      <c r="LKT73" s="392"/>
      <c r="LKU73" s="393"/>
      <c r="LKV73" s="394"/>
      <c r="LKW73" s="395"/>
      <c r="LKX73" s="389"/>
      <c r="LKY73" s="390"/>
      <c r="LKZ73" s="391"/>
      <c r="LLA73" s="392"/>
      <c r="LLB73" s="393"/>
      <c r="LLC73" s="394"/>
      <c r="LLD73" s="395"/>
      <c r="LLE73" s="389"/>
      <c r="LLF73" s="390"/>
      <c r="LLG73" s="391"/>
      <c r="LLH73" s="392"/>
      <c r="LLI73" s="393"/>
      <c r="LLJ73" s="394"/>
      <c r="LLK73" s="395"/>
      <c r="LLL73" s="389"/>
      <c r="LLM73" s="390"/>
      <c r="LLN73" s="391"/>
      <c r="LLO73" s="392"/>
      <c r="LLP73" s="393"/>
      <c r="LLQ73" s="394"/>
      <c r="LLR73" s="395"/>
      <c r="LLS73" s="389"/>
      <c r="LLT73" s="390"/>
      <c r="LLU73" s="391"/>
      <c r="LLV73" s="392"/>
      <c r="LLW73" s="393"/>
      <c r="LLX73" s="394"/>
      <c r="LLY73" s="395"/>
      <c r="LLZ73" s="389"/>
      <c r="LMA73" s="390"/>
      <c r="LMB73" s="391"/>
      <c r="LMC73" s="392"/>
      <c r="LMD73" s="393"/>
      <c r="LME73" s="394"/>
      <c r="LMF73" s="395"/>
      <c r="LMG73" s="389"/>
      <c r="LMH73" s="390"/>
      <c r="LMI73" s="391"/>
      <c r="LMJ73" s="392"/>
      <c r="LMK73" s="393"/>
      <c r="LML73" s="394"/>
      <c r="LMM73" s="395"/>
      <c r="LMN73" s="389"/>
      <c r="LMO73" s="390"/>
      <c r="LMP73" s="391"/>
      <c r="LMQ73" s="392"/>
      <c r="LMR73" s="393"/>
      <c r="LMS73" s="394"/>
      <c r="LMT73" s="395"/>
      <c r="LMU73" s="389"/>
      <c r="LMV73" s="390"/>
      <c r="LMW73" s="391"/>
      <c r="LMX73" s="392"/>
      <c r="LMY73" s="393"/>
      <c r="LMZ73" s="394"/>
      <c r="LNA73" s="395"/>
      <c r="LNB73" s="389"/>
      <c r="LNC73" s="390"/>
      <c r="LND73" s="391"/>
      <c r="LNE73" s="392"/>
      <c r="LNF73" s="393"/>
      <c r="LNG73" s="394"/>
      <c r="LNH73" s="395"/>
      <c r="LNI73" s="389"/>
      <c r="LNJ73" s="390"/>
      <c r="LNK73" s="391"/>
      <c r="LNL73" s="392"/>
      <c r="LNM73" s="393"/>
      <c r="LNN73" s="394"/>
      <c r="LNO73" s="395"/>
      <c r="LNP73" s="389"/>
      <c r="LNQ73" s="390"/>
      <c r="LNR73" s="391"/>
      <c r="LNS73" s="392"/>
      <c r="LNT73" s="393"/>
      <c r="LNU73" s="394"/>
      <c r="LNV73" s="395"/>
      <c r="LNW73" s="389"/>
      <c r="LNX73" s="390"/>
      <c r="LNY73" s="391"/>
      <c r="LNZ73" s="392"/>
      <c r="LOA73" s="393"/>
      <c r="LOB73" s="394"/>
      <c r="LOC73" s="395"/>
      <c r="LOD73" s="389"/>
      <c r="LOE73" s="390"/>
      <c r="LOF73" s="391"/>
      <c r="LOG73" s="392"/>
      <c r="LOH73" s="393"/>
      <c r="LOI73" s="394"/>
      <c r="LOJ73" s="395"/>
      <c r="LOK73" s="389"/>
      <c r="LOL73" s="390"/>
      <c r="LOM73" s="391"/>
      <c r="LON73" s="392"/>
      <c r="LOO73" s="393"/>
      <c r="LOP73" s="394"/>
      <c r="LOQ73" s="395"/>
      <c r="LOR73" s="389"/>
      <c r="LOS73" s="390"/>
      <c r="LOT73" s="391"/>
      <c r="LOU73" s="392"/>
      <c r="LOV73" s="393"/>
      <c r="LOW73" s="394"/>
      <c r="LOX73" s="395"/>
      <c r="LOY73" s="389"/>
      <c r="LOZ73" s="390"/>
      <c r="LPA73" s="391"/>
      <c r="LPB73" s="392"/>
      <c r="LPC73" s="393"/>
      <c r="LPD73" s="394"/>
      <c r="LPE73" s="395"/>
      <c r="LPF73" s="389"/>
      <c r="LPG73" s="390"/>
      <c r="LPH73" s="391"/>
      <c r="LPI73" s="392"/>
      <c r="LPJ73" s="393"/>
      <c r="LPK73" s="394"/>
      <c r="LPL73" s="395"/>
      <c r="LPM73" s="389"/>
      <c r="LPN73" s="390"/>
      <c r="LPO73" s="391"/>
      <c r="LPP73" s="392"/>
      <c r="LPQ73" s="393"/>
      <c r="LPR73" s="394"/>
      <c r="LPS73" s="395"/>
      <c r="LPT73" s="389"/>
      <c r="LPU73" s="390"/>
      <c r="LPV73" s="391"/>
      <c r="LPW73" s="392"/>
      <c r="LPX73" s="393"/>
      <c r="LPY73" s="394"/>
      <c r="LPZ73" s="395"/>
      <c r="LQA73" s="389"/>
      <c r="LQB73" s="390"/>
      <c r="LQC73" s="391"/>
      <c r="LQD73" s="392"/>
      <c r="LQE73" s="393"/>
      <c r="LQF73" s="394"/>
      <c r="LQG73" s="395"/>
      <c r="LQH73" s="389"/>
      <c r="LQI73" s="390"/>
      <c r="LQJ73" s="391"/>
      <c r="LQK73" s="392"/>
      <c r="LQL73" s="393"/>
      <c r="LQM73" s="394"/>
      <c r="LQN73" s="395"/>
      <c r="LQO73" s="389"/>
      <c r="LQP73" s="390"/>
      <c r="LQQ73" s="391"/>
      <c r="LQR73" s="392"/>
      <c r="LQS73" s="393"/>
      <c r="LQT73" s="394"/>
      <c r="LQU73" s="395"/>
      <c r="LQV73" s="389"/>
      <c r="LQW73" s="390"/>
      <c r="LQX73" s="391"/>
      <c r="LQY73" s="392"/>
      <c r="LQZ73" s="393"/>
      <c r="LRA73" s="394"/>
      <c r="LRB73" s="395"/>
      <c r="LRC73" s="389"/>
      <c r="LRD73" s="390"/>
      <c r="LRE73" s="391"/>
      <c r="LRF73" s="392"/>
      <c r="LRG73" s="393"/>
      <c r="LRH73" s="394"/>
      <c r="LRI73" s="395"/>
      <c r="LRJ73" s="389"/>
      <c r="LRK73" s="390"/>
      <c r="LRL73" s="391"/>
      <c r="LRM73" s="392"/>
      <c r="LRN73" s="393"/>
      <c r="LRO73" s="394"/>
      <c r="LRP73" s="395"/>
      <c r="LRQ73" s="389"/>
      <c r="LRR73" s="390"/>
      <c r="LRS73" s="391"/>
      <c r="LRT73" s="392"/>
      <c r="LRU73" s="393"/>
      <c r="LRV73" s="394"/>
      <c r="LRW73" s="395"/>
      <c r="LRX73" s="389"/>
      <c r="LRY73" s="390"/>
      <c r="LRZ73" s="391"/>
      <c r="LSA73" s="392"/>
      <c r="LSB73" s="393"/>
      <c r="LSC73" s="394"/>
      <c r="LSD73" s="395"/>
      <c r="LSE73" s="389"/>
      <c r="LSF73" s="390"/>
      <c r="LSG73" s="391"/>
      <c r="LSH73" s="392"/>
      <c r="LSI73" s="393"/>
      <c r="LSJ73" s="394"/>
      <c r="LSK73" s="395"/>
      <c r="LSL73" s="389"/>
      <c r="LSM73" s="390"/>
      <c r="LSN73" s="391"/>
      <c r="LSO73" s="392"/>
      <c r="LSP73" s="393"/>
      <c r="LSQ73" s="394"/>
      <c r="LSR73" s="395"/>
      <c r="LSS73" s="389"/>
      <c r="LST73" s="390"/>
      <c r="LSU73" s="391"/>
      <c r="LSV73" s="392"/>
      <c r="LSW73" s="393"/>
      <c r="LSX73" s="394"/>
      <c r="LSY73" s="395"/>
      <c r="LSZ73" s="389"/>
      <c r="LTA73" s="390"/>
      <c r="LTB73" s="391"/>
      <c r="LTC73" s="392"/>
      <c r="LTD73" s="393"/>
      <c r="LTE73" s="394"/>
      <c r="LTF73" s="395"/>
      <c r="LTG73" s="389"/>
      <c r="LTH73" s="390"/>
      <c r="LTI73" s="391"/>
      <c r="LTJ73" s="392"/>
      <c r="LTK73" s="393"/>
      <c r="LTL73" s="394"/>
      <c r="LTM73" s="395"/>
      <c r="LTN73" s="389"/>
      <c r="LTO73" s="390"/>
      <c r="LTP73" s="391"/>
      <c r="LTQ73" s="392"/>
      <c r="LTR73" s="393"/>
      <c r="LTS73" s="394"/>
      <c r="LTT73" s="395"/>
      <c r="LTU73" s="389"/>
      <c r="LTV73" s="390"/>
      <c r="LTW73" s="391"/>
      <c r="LTX73" s="392"/>
      <c r="LTY73" s="393"/>
      <c r="LTZ73" s="394"/>
      <c r="LUA73" s="395"/>
      <c r="LUB73" s="389"/>
      <c r="LUC73" s="390"/>
      <c r="LUD73" s="391"/>
      <c r="LUE73" s="392"/>
      <c r="LUF73" s="393"/>
      <c r="LUG73" s="394"/>
      <c r="LUH73" s="395"/>
      <c r="LUI73" s="389"/>
      <c r="LUJ73" s="390"/>
      <c r="LUK73" s="391"/>
      <c r="LUL73" s="392"/>
      <c r="LUM73" s="393"/>
      <c r="LUN73" s="394"/>
      <c r="LUO73" s="395"/>
      <c r="LUP73" s="389"/>
      <c r="LUQ73" s="390"/>
      <c r="LUR73" s="391"/>
      <c r="LUS73" s="392"/>
      <c r="LUT73" s="393"/>
      <c r="LUU73" s="394"/>
      <c r="LUV73" s="395"/>
      <c r="LUW73" s="389"/>
      <c r="LUX73" s="390"/>
      <c r="LUY73" s="391"/>
      <c r="LUZ73" s="392"/>
      <c r="LVA73" s="393"/>
      <c r="LVB73" s="394"/>
      <c r="LVC73" s="395"/>
      <c r="LVD73" s="389"/>
      <c r="LVE73" s="390"/>
      <c r="LVF73" s="391"/>
      <c r="LVG73" s="392"/>
      <c r="LVH73" s="393"/>
      <c r="LVI73" s="394"/>
      <c r="LVJ73" s="395"/>
      <c r="LVK73" s="389"/>
      <c r="LVL73" s="390"/>
      <c r="LVM73" s="391"/>
      <c r="LVN73" s="392"/>
      <c r="LVO73" s="393"/>
      <c r="LVP73" s="394"/>
      <c r="LVQ73" s="395"/>
      <c r="LVR73" s="389"/>
      <c r="LVS73" s="390"/>
      <c r="LVT73" s="391"/>
      <c r="LVU73" s="392"/>
      <c r="LVV73" s="393"/>
      <c r="LVW73" s="394"/>
      <c r="LVX73" s="395"/>
      <c r="LVY73" s="389"/>
      <c r="LVZ73" s="390"/>
      <c r="LWA73" s="391"/>
      <c r="LWB73" s="392"/>
      <c r="LWC73" s="393"/>
      <c r="LWD73" s="394"/>
      <c r="LWE73" s="395"/>
      <c r="LWF73" s="389"/>
      <c r="LWG73" s="390"/>
      <c r="LWH73" s="391"/>
      <c r="LWI73" s="392"/>
      <c r="LWJ73" s="393"/>
      <c r="LWK73" s="394"/>
      <c r="LWL73" s="395"/>
      <c r="LWM73" s="389"/>
      <c r="LWN73" s="390"/>
      <c r="LWO73" s="391"/>
      <c r="LWP73" s="392"/>
      <c r="LWQ73" s="393"/>
      <c r="LWR73" s="394"/>
      <c r="LWS73" s="395"/>
      <c r="LWT73" s="389"/>
      <c r="LWU73" s="390"/>
      <c r="LWV73" s="391"/>
      <c r="LWW73" s="392"/>
      <c r="LWX73" s="393"/>
      <c r="LWY73" s="394"/>
      <c r="LWZ73" s="395"/>
      <c r="LXA73" s="389"/>
      <c r="LXB73" s="390"/>
      <c r="LXC73" s="391"/>
      <c r="LXD73" s="392"/>
      <c r="LXE73" s="393"/>
      <c r="LXF73" s="394"/>
      <c r="LXG73" s="395"/>
      <c r="LXH73" s="389"/>
      <c r="LXI73" s="390"/>
      <c r="LXJ73" s="391"/>
      <c r="LXK73" s="392"/>
      <c r="LXL73" s="393"/>
      <c r="LXM73" s="394"/>
      <c r="LXN73" s="395"/>
      <c r="LXO73" s="389"/>
      <c r="LXP73" s="390"/>
      <c r="LXQ73" s="391"/>
      <c r="LXR73" s="392"/>
      <c r="LXS73" s="393"/>
      <c r="LXT73" s="394"/>
      <c r="LXU73" s="395"/>
      <c r="LXV73" s="389"/>
      <c r="LXW73" s="390"/>
      <c r="LXX73" s="391"/>
      <c r="LXY73" s="392"/>
      <c r="LXZ73" s="393"/>
      <c r="LYA73" s="394"/>
      <c r="LYB73" s="395"/>
      <c r="LYC73" s="389"/>
      <c r="LYD73" s="390"/>
      <c r="LYE73" s="391"/>
      <c r="LYF73" s="392"/>
      <c r="LYG73" s="393"/>
      <c r="LYH73" s="394"/>
      <c r="LYI73" s="395"/>
      <c r="LYJ73" s="389"/>
      <c r="LYK73" s="390"/>
      <c r="LYL73" s="391"/>
      <c r="LYM73" s="392"/>
      <c r="LYN73" s="393"/>
      <c r="LYO73" s="394"/>
      <c r="LYP73" s="395"/>
      <c r="LYQ73" s="389"/>
      <c r="LYR73" s="390"/>
      <c r="LYS73" s="391"/>
      <c r="LYT73" s="392"/>
      <c r="LYU73" s="393"/>
      <c r="LYV73" s="394"/>
      <c r="LYW73" s="395"/>
      <c r="LYX73" s="389"/>
      <c r="LYY73" s="390"/>
      <c r="LYZ73" s="391"/>
      <c r="LZA73" s="392"/>
      <c r="LZB73" s="393"/>
      <c r="LZC73" s="394"/>
      <c r="LZD73" s="395"/>
      <c r="LZE73" s="389"/>
      <c r="LZF73" s="390"/>
      <c r="LZG73" s="391"/>
      <c r="LZH73" s="392"/>
      <c r="LZI73" s="393"/>
      <c r="LZJ73" s="394"/>
      <c r="LZK73" s="395"/>
      <c r="LZL73" s="389"/>
      <c r="LZM73" s="390"/>
      <c r="LZN73" s="391"/>
      <c r="LZO73" s="392"/>
      <c r="LZP73" s="393"/>
      <c r="LZQ73" s="394"/>
      <c r="LZR73" s="395"/>
      <c r="LZS73" s="389"/>
      <c r="LZT73" s="390"/>
      <c r="LZU73" s="391"/>
      <c r="LZV73" s="392"/>
      <c r="LZW73" s="393"/>
      <c r="LZX73" s="394"/>
      <c r="LZY73" s="395"/>
      <c r="LZZ73" s="389"/>
      <c r="MAA73" s="390"/>
      <c r="MAB73" s="391"/>
      <c r="MAC73" s="392"/>
      <c r="MAD73" s="393"/>
      <c r="MAE73" s="394"/>
      <c r="MAF73" s="395"/>
      <c r="MAG73" s="389"/>
      <c r="MAH73" s="390"/>
      <c r="MAI73" s="391"/>
      <c r="MAJ73" s="392"/>
      <c r="MAK73" s="393"/>
      <c r="MAL73" s="394"/>
      <c r="MAM73" s="395"/>
      <c r="MAN73" s="389"/>
      <c r="MAO73" s="390"/>
      <c r="MAP73" s="391"/>
      <c r="MAQ73" s="392"/>
      <c r="MAR73" s="393"/>
      <c r="MAS73" s="394"/>
      <c r="MAT73" s="395"/>
      <c r="MAU73" s="389"/>
      <c r="MAV73" s="390"/>
      <c r="MAW73" s="391"/>
      <c r="MAX73" s="392"/>
      <c r="MAY73" s="393"/>
      <c r="MAZ73" s="394"/>
      <c r="MBA73" s="395"/>
      <c r="MBB73" s="389"/>
      <c r="MBC73" s="390"/>
      <c r="MBD73" s="391"/>
      <c r="MBE73" s="392"/>
      <c r="MBF73" s="393"/>
      <c r="MBG73" s="394"/>
      <c r="MBH73" s="395"/>
      <c r="MBI73" s="389"/>
      <c r="MBJ73" s="390"/>
      <c r="MBK73" s="391"/>
      <c r="MBL73" s="392"/>
      <c r="MBM73" s="393"/>
      <c r="MBN73" s="394"/>
      <c r="MBO73" s="395"/>
      <c r="MBP73" s="389"/>
      <c r="MBQ73" s="390"/>
      <c r="MBR73" s="391"/>
      <c r="MBS73" s="392"/>
      <c r="MBT73" s="393"/>
      <c r="MBU73" s="394"/>
      <c r="MBV73" s="395"/>
      <c r="MBW73" s="389"/>
      <c r="MBX73" s="390"/>
      <c r="MBY73" s="391"/>
      <c r="MBZ73" s="392"/>
      <c r="MCA73" s="393"/>
      <c r="MCB73" s="394"/>
      <c r="MCC73" s="395"/>
      <c r="MCD73" s="389"/>
      <c r="MCE73" s="390"/>
      <c r="MCF73" s="391"/>
      <c r="MCG73" s="392"/>
      <c r="MCH73" s="393"/>
      <c r="MCI73" s="394"/>
      <c r="MCJ73" s="395"/>
      <c r="MCK73" s="389"/>
      <c r="MCL73" s="390"/>
      <c r="MCM73" s="391"/>
      <c r="MCN73" s="392"/>
      <c r="MCO73" s="393"/>
      <c r="MCP73" s="394"/>
      <c r="MCQ73" s="395"/>
      <c r="MCR73" s="389"/>
      <c r="MCS73" s="390"/>
      <c r="MCT73" s="391"/>
      <c r="MCU73" s="392"/>
      <c r="MCV73" s="393"/>
      <c r="MCW73" s="394"/>
      <c r="MCX73" s="395"/>
      <c r="MCY73" s="389"/>
      <c r="MCZ73" s="390"/>
      <c r="MDA73" s="391"/>
      <c r="MDB73" s="392"/>
      <c r="MDC73" s="393"/>
      <c r="MDD73" s="394"/>
      <c r="MDE73" s="395"/>
      <c r="MDF73" s="389"/>
      <c r="MDG73" s="390"/>
      <c r="MDH73" s="391"/>
      <c r="MDI73" s="392"/>
      <c r="MDJ73" s="393"/>
      <c r="MDK73" s="394"/>
      <c r="MDL73" s="395"/>
      <c r="MDM73" s="389"/>
      <c r="MDN73" s="390"/>
      <c r="MDO73" s="391"/>
      <c r="MDP73" s="392"/>
      <c r="MDQ73" s="393"/>
      <c r="MDR73" s="394"/>
      <c r="MDS73" s="395"/>
      <c r="MDT73" s="389"/>
      <c r="MDU73" s="390"/>
      <c r="MDV73" s="391"/>
      <c r="MDW73" s="392"/>
      <c r="MDX73" s="393"/>
      <c r="MDY73" s="394"/>
      <c r="MDZ73" s="395"/>
      <c r="MEA73" s="389"/>
      <c r="MEB73" s="390"/>
      <c r="MEC73" s="391"/>
      <c r="MED73" s="392"/>
      <c r="MEE73" s="393"/>
      <c r="MEF73" s="394"/>
      <c r="MEG73" s="395"/>
      <c r="MEH73" s="389"/>
      <c r="MEI73" s="390"/>
      <c r="MEJ73" s="391"/>
      <c r="MEK73" s="392"/>
      <c r="MEL73" s="393"/>
      <c r="MEM73" s="394"/>
      <c r="MEN73" s="395"/>
      <c r="MEO73" s="389"/>
      <c r="MEP73" s="390"/>
      <c r="MEQ73" s="391"/>
      <c r="MER73" s="392"/>
      <c r="MES73" s="393"/>
      <c r="MET73" s="394"/>
      <c r="MEU73" s="395"/>
      <c r="MEV73" s="389"/>
      <c r="MEW73" s="390"/>
      <c r="MEX73" s="391"/>
      <c r="MEY73" s="392"/>
      <c r="MEZ73" s="393"/>
      <c r="MFA73" s="394"/>
      <c r="MFB73" s="395"/>
      <c r="MFC73" s="389"/>
      <c r="MFD73" s="390"/>
      <c r="MFE73" s="391"/>
      <c r="MFF73" s="392"/>
      <c r="MFG73" s="393"/>
      <c r="MFH73" s="394"/>
      <c r="MFI73" s="395"/>
      <c r="MFJ73" s="389"/>
      <c r="MFK73" s="390"/>
      <c r="MFL73" s="391"/>
      <c r="MFM73" s="392"/>
      <c r="MFN73" s="393"/>
      <c r="MFO73" s="394"/>
      <c r="MFP73" s="395"/>
      <c r="MFQ73" s="389"/>
      <c r="MFR73" s="390"/>
      <c r="MFS73" s="391"/>
      <c r="MFT73" s="392"/>
      <c r="MFU73" s="393"/>
      <c r="MFV73" s="394"/>
      <c r="MFW73" s="395"/>
      <c r="MFX73" s="389"/>
      <c r="MFY73" s="390"/>
      <c r="MFZ73" s="391"/>
      <c r="MGA73" s="392"/>
      <c r="MGB73" s="393"/>
      <c r="MGC73" s="394"/>
      <c r="MGD73" s="395"/>
      <c r="MGE73" s="389"/>
      <c r="MGF73" s="390"/>
      <c r="MGG73" s="391"/>
      <c r="MGH73" s="392"/>
      <c r="MGI73" s="393"/>
      <c r="MGJ73" s="394"/>
      <c r="MGK73" s="395"/>
      <c r="MGL73" s="389"/>
      <c r="MGM73" s="390"/>
      <c r="MGN73" s="391"/>
      <c r="MGO73" s="392"/>
      <c r="MGP73" s="393"/>
      <c r="MGQ73" s="394"/>
      <c r="MGR73" s="395"/>
      <c r="MGS73" s="389"/>
      <c r="MGT73" s="390"/>
      <c r="MGU73" s="391"/>
      <c r="MGV73" s="392"/>
      <c r="MGW73" s="393"/>
      <c r="MGX73" s="394"/>
      <c r="MGY73" s="395"/>
      <c r="MGZ73" s="389"/>
      <c r="MHA73" s="390"/>
      <c r="MHB73" s="391"/>
      <c r="MHC73" s="392"/>
      <c r="MHD73" s="393"/>
      <c r="MHE73" s="394"/>
      <c r="MHF73" s="395"/>
      <c r="MHG73" s="389"/>
      <c r="MHH73" s="390"/>
      <c r="MHI73" s="391"/>
      <c r="MHJ73" s="392"/>
      <c r="MHK73" s="393"/>
      <c r="MHL73" s="394"/>
      <c r="MHM73" s="395"/>
      <c r="MHN73" s="389"/>
      <c r="MHO73" s="390"/>
      <c r="MHP73" s="391"/>
      <c r="MHQ73" s="392"/>
      <c r="MHR73" s="393"/>
      <c r="MHS73" s="394"/>
      <c r="MHT73" s="395"/>
      <c r="MHU73" s="389"/>
      <c r="MHV73" s="390"/>
      <c r="MHW73" s="391"/>
      <c r="MHX73" s="392"/>
      <c r="MHY73" s="393"/>
      <c r="MHZ73" s="394"/>
      <c r="MIA73" s="395"/>
      <c r="MIB73" s="389"/>
      <c r="MIC73" s="390"/>
      <c r="MID73" s="391"/>
      <c r="MIE73" s="392"/>
      <c r="MIF73" s="393"/>
      <c r="MIG73" s="394"/>
      <c r="MIH73" s="395"/>
      <c r="MII73" s="389"/>
      <c r="MIJ73" s="390"/>
      <c r="MIK73" s="391"/>
      <c r="MIL73" s="392"/>
      <c r="MIM73" s="393"/>
      <c r="MIN73" s="394"/>
      <c r="MIO73" s="395"/>
      <c r="MIP73" s="389"/>
      <c r="MIQ73" s="390"/>
      <c r="MIR73" s="391"/>
      <c r="MIS73" s="392"/>
      <c r="MIT73" s="393"/>
      <c r="MIU73" s="394"/>
      <c r="MIV73" s="395"/>
      <c r="MIW73" s="389"/>
      <c r="MIX73" s="390"/>
      <c r="MIY73" s="391"/>
      <c r="MIZ73" s="392"/>
      <c r="MJA73" s="393"/>
      <c r="MJB73" s="394"/>
      <c r="MJC73" s="395"/>
      <c r="MJD73" s="389"/>
      <c r="MJE73" s="390"/>
      <c r="MJF73" s="391"/>
      <c r="MJG73" s="392"/>
      <c r="MJH73" s="393"/>
      <c r="MJI73" s="394"/>
      <c r="MJJ73" s="395"/>
      <c r="MJK73" s="389"/>
      <c r="MJL73" s="390"/>
      <c r="MJM73" s="391"/>
      <c r="MJN73" s="392"/>
      <c r="MJO73" s="393"/>
      <c r="MJP73" s="394"/>
      <c r="MJQ73" s="395"/>
      <c r="MJR73" s="389"/>
      <c r="MJS73" s="390"/>
      <c r="MJT73" s="391"/>
      <c r="MJU73" s="392"/>
      <c r="MJV73" s="393"/>
      <c r="MJW73" s="394"/>
      <c r="MJX73" s="395"/>
      <c r="MJY73" s="389"/>
      <c r="MJZ73" s="390"/>
      <c r="MKA73" s="391"/>
      <c r="MKB73" s="392"/>
      <c r="MKC73" s="393"/>
      <c r="MKD73" s="394"/>
      <c r="MKE73" s="395"/>
      <c r="MKF73" s="389"/>
      <c r="MKG73" s="390"/>
      <c r="MKH73" s="391"/>
      <c r="MKI73" s="392"/>
      <c r="MKJ73" s="393"/>
      <c r="MKK73" s="394"/>
      <c r="MKL73" s="395"/>
      <c r="MKM73" s="389"/>
      <c r="MKN73" s="390"/>
      <c r="MKO73" s="391"/>
      <c r="MKP73" s="392"/>
      <c r="MKQ73" s="393"/>
      <c r="MKR73" s="394"/>
      <c r="MKS73" s="395"/>
      <c r="MKT73" s="389"/>
      <c r="MKU73" s="390"/>
      <c r="MKV73" s="391"/>
      <c r="MKW73" s="392"/>
      <c r="MKX73" s="393"/>
      <c r="MKY73" s="394"/>
      <c r="MKZ73" s="395"/>
      <c r="MLA73" s="389"/>
      <c r="MLB73" s="390"/>
      <c r="MLC73" s="391"/>
      <c r="MLD73" s="392"/>
      <c r="MLE73" s="393"/>
      <c r="MLF73" s="394"/>
      <c r="MLG73" s="395"/>
      <c r="MLH73" s="389"/>
      <c r="MLI73" s="390"/>
      <c r="MLJ73" s="391"/>
      <c r="MLK73" s="392"/>
      <c r="MLL73" s="393"/>
      <c r="MLM73" s="394"/>
      <c r="MLN73" s="395"/>
      <c r="MLO73" s="389"/>
      <c r="MLP73" s="390"/>
      <c r="MLQ73" s="391"/>
      <c r="MLR73" s="392"/>
      <c r="MLS73" s="393"/>
      <c r="MLT73" s="394"/>
      <c r="MLU73" s="395"/>
      <c r="MLV73" s="389"/>
      <c r="MLW73" s="390"/>
      <c r="MLX73" s="391"/>
      <c r="MLY73" s="392"/>
      <c r="MLZ73" s="393"/>
      <c r="MMA73" s="394"/>
      <c r="MMB73" s="395"/>
      <c r="MMC73" s="389"/>
      <c r="MMD73" s="390"/>
      <c r="MME73" s="391"/>
      <c r="MMF73" s="392"/>
      <c r="MMG73" s="393"/>
      <c r="MMH73" s="394"/>
      <c r="MMI73" s="395"/>
      <c r="MMJ73" s="389"/>
      <c r="MMK73" s="390"/>
      <c r="MML73" s="391"/>
      <c r="MMM73" s="392"/>
      <c r="MMN73" s="393"/>
      <c r="MMO73" s="394"/>
      <c r="MMP73" s="395"/>
      <c r="MMQ73" s="389"/>
      <c r="MMR73" s="390"/>
      <c r="MMS73" s="391"/>
      <c r="MMT73" s="392"/>
      <c r="MMU73" s="393"/>
      <c r="MMV73" s="394"/>
      <c r="MMW73" s="395"/>
      <c r="MMX73" s="389"/>
      <c r="MMY73" s="390"/>
      <c r="MMZ73" s="391"/>
      <c r="MNA73" s="392"/>
      <c r="MNB73" s="393"/>
      <c r="MNC73" s="394"/>
      <c r="MND73" s="395"/>
      <c r="MNE73" s="389"/>
      <c r="MNF73" s="390"/>
      <c r="MNG73" s="391"/>
      <c r="MNH73" s="392"/>
      <c r="MNI73" s="393"/>
      <c r="MNJ73" s="394"/>
      <c r="MNK73" s="395"/>
      <c r="MNL73" s="389"/>
      <c r="MNM73" s="390"/>
      <c r="MNN73" s="391"/>
      <c r="MNO73" s="392"/>
      <c r="MNP73" s="393"/>
      <c r="MNQ73" s="394"/>
      <c r="MNR73" s="395"/>
      <c r="MNS73" s="389"/>
      <c r="MNT73" s="390"/>
      <c r="MNU73" s="391"/>
      <c r="MNV73" s="392"/>
      <c r="MNW73" s="393"/>
      <c r="MNX73" s="394"/>
      <c r="MNY73" s="395"/>
      <c r="MNZ73" s="389"/>
      <c r="MOA73" s="390"/>
      <c r="MOB73" s="391"/>
      <c r="MOC73" s="392"/>
      <c r="MOD73" s="393"/>
      <c r="MOE73" s="394"/>
      <c r="MOF73" s="395"/>
      <c r="MOG73" s="389"/>
      <c r="MOH73" s="390"/>
      <c r="MOI73" s="391"/>
      <c r="MOJ73" s="392"/>
      <c r="MOK73" s="393"/>
      <c r="MOL73" s="394"/>
      <c r="MOM73" s="395"/>
      <c r="MON73" s="389"/>
      <c r="MOO73" s="390"/>
      <c r="MOP73" s="391"/>
      <c r="MOQ73" s="392"/>
      <c r="MOR73" s="393"/>
      <c r="MOS73" s="394"/>
      <c r="MOT73" s="395"/>
      <c r="MOU73" s="389"/>
      <c r="MOV73" s="390"/>
      <c r="MOW73" s="391"/>
      <c r="MOX73" s="392"/>
      <c r="MOY73" s="393"/>
      <c r="MOZ73" s="394"/>
      <c r="MPA73" s="395"/>
      <c r="MPB73" s="389"/>
      <c r="MPC73" s="390"/>
      <c r="MPD73" s="391"/>
      <c r="MPE73" s="392"/>
      <c r="MPF73" s="393"/>
      <c r="MPG73" s="394"/>
      <c r="MPH73" s="395"/>
      <c r="MPI73" s="389"/>
      <c r="MPJ73" s="390"/>
      <c r="MPK73" s="391"/>
      <c r="MPL73" s="392"/>
      <c r="MPM73" s="393"/>
      <c r="MPN73" s="394"/>
      <c r="MPO73" s="395"/>
      <c r="MPP73" s="389"/>
      <c r="MPQ73" s="390"/>
      <c r="MPR73" s="391"/>
      <c r="MPS73" s="392"/>
      <c r="MPT73" s="393"/>
      <c r="MPU73" s="394"/>
      <c r="MPV73" s="395"/>
      <c r="MPW73" s="389"/>
      <c r="MPX73" s="390"/>
      <c r="MPY73" s="391"/>
      <c r="MPZ73" s="392"/>
      <c r="MQA73" s="393"/>
      <c r="MQB73" s="394"/>
      <c r="MQC73" s="395"/>
      <c r="MQD73" s="389"/>
      <c r="MQE73" s="390"/>
      <c r="MQF73" s="391"/>
      <c r="MQG73" s="392"/>
      <c r="MQH73" s="393"/>
      <c r="MQI73" s="394"/>
      <c r="MQJ73" s="395"/>
      <c r="MQK73" s="389"/>
      <c r="MQL73" s="390"/>
      <c r="MQM73" s="391"/>
      <c r="MQN73" s="392"/>
      <c r="MQO73" s="393"/>
      <c r="MQP73" s="394"/>
      <c r="MQQ73" s="395"/>
      <c r="MQR73" s="389"/>
      <c r="MQS73" s="390"/>
      <c r="MQT73" s="391"/>
      <c r="MQU73" s="392"/>
      <c r="MQV73" s="393"/>
      <c r="MQW73" s="394"/>
      <c r="MQX73" s="395"/>
      <c r="MQY73" s="389"/>
      <c r="MQZ73" s="390"/>
      <c r="MRA73" s="391"/>
      <c r="MRB73" s="392"/>
      <c r="MRC73" s="393"/>
      <c r="MRD73" s="394"/>
      <c r="MRE73" s="395"/>
      <c r="MRF73" s="389"/>
      <c r="MRG73" s="390"/>
      <c r="MRH73" s="391"/>
      <c r="MRI73" s="392"/>
      <c r="MRJ73" s="393"/>
      <c r="MRK73" s="394"/>
      <c r="MRL73" s="395"/>
      <c r="MRM73" s="389"/>
      <c r="MRN73" s="390"/>
      <c r="MRO73" s="391"/>
      <c r="MRP73" s="392"/>
      <c r="MRQ73" s="393"/>
      <c r="MRR73" s="394"/>
      <c r="MRS73" s="395"/>
      <c r="MRT73" s="389"/>
      <c r="MRU73" s="390"/>
      <c r="MRV73" s="391"/>
      <c r="MRW73" s="392"/>
      <c r="MRX73" s="393"/>
      <c r="MRY73" s="394"/>
      <c r="MRZ73" s="395"/>
      <c r="MSA73" s="389"/>
      <c r="MSB73" s="390"/>
      <c r="MSC73" s="391"/>
      <c r="MSD73" s="392"/>
      <c r="MSE73" s="393"/>
      <c r="MSF73" s="394"/>
      <c r="MSG73" s="395"/>
      <c r="MSH73" s="389"/>
      <c r="MSI73" s="390"/>
      <c r="MSJ73" s="391"/>
      <c r="MSK73" s="392"/>
      <c r="MSL73" s="393"/>
      <c r="MSM73" s="394"/>
      <c r="MSN73" s="395"/>
      <c r="MSO73" s="389"/>
      <c r="MSP73" s="390"/>
      <c r="MSQ73" s="391"/>
      <c r="MSR73" s="392"/>
      <c r="MSS73" s="393"/>
      <c r="MST73" s="394"/>
      <c r="MSU73" s="395"/>
      <c r="MSV73" s="389"/>
      <c r="MSW73" s="390"/>
      <c r="MSX73" s="391"/>
      <c r="MSY73" s="392"/>
      <c r="MSZ73" s="393"/>
      <c r="MTA73" s="394"/>
      <c r="MTB73" s="395"/>
      <c r="MTC73" s="389"/>
      <c r="MTD73" s="390"/>
      <c r="MTE73" s="391"/>
      <c r="MTF73" s="392"/>
      <c r="MTG73" s="393"/>
      <c r="MTH73" s="394"/>
      <c r="MTI73" s="395"/>
      <c r="MTJ73" s="389"/>
      <c r="MTK73" s="390"/>
      <c r="MTL73" s="391"/>
      <c r="MTM73" s="392"/>
      <c r="MTN73" s="393"/>
      <c r="MTO73" s="394"/>
      <c r="MTP73" s="395"/>
      <c r="MTQ73" s="389"/>
      <c r="MTR73" s="390"/>
      <c r="MTS73" s="391"/>
      <c r="MTT73" s="392"/>
      <c r="MTU73" s="393"/>
      <c r="MTV73" s="394"/>
      <c r="MTW73" s="395"/>
      <c r="MTX73" s="389"/>
      <c r="MTY73" s="390"/>
      <c r="MTZ73" s="391"/>
      <c r="MUA73" s="392"/>
      <c r="MUB73" s="393"/>
      <c r="MUC73" s="394"/>
      <c r="MUD73" s="395"/>
      <c r="MUE73" s="389"/>
      <c r="MUF73" s="390"/>
      <c r="MUG73" s="391"/>
      <c r="MUH73" s="392"/>
      <c r="MUI73" s="393"/>
      <c r="MUJ73" s="394"/>
      <c r="MUK73" s="395"/>
      <c r="MUL73" s="389"/>
      <c r="MUM73" s="390"/>
      <c r="MUN73" s="391"/>
      <c r="MUO73" s="392"/>
      <c r="MUP73" s="393"/>
      <c r="MUQ73" s="394"/>
      <c r="MUR73" s="395"/>
      <c r="MUS73" s="389"/>
      <c r="MUT73" s="390"/>
      <c r="MUU73" s="391"/>
      <c r="MUV73" s="392"/>
      <c r="MUW73" s="393"/>
      <c r="MUX73" s="394"/>
      <c r="MUY73" s="395"/>
      <c r="MUZ73" s="389"/>
      <c r="MVA73" s="390"/>
      <c r="MVB73" s="391"/>
      <c r="MVC73" s="392"/>
      <c r="MVD73" s="393"/>
      <c r="MVE73" s="394"/>
      <c r="MVF73" s="395"/>
      <c r="MVG73" s="389"/>
      <c r="MVH73" s="390"/>
      <c r="MVI73" s="391"/>
      <c r="MVJ73" s="392"/>
      <c r="MVK73" s="393"/>
      <c r="MVL73" s="394"/>
      <c r="MVM73" s="395"/>
      <c r="MVN73" s="389"/>
      <c r="MVO73" s="390"/>
      <c r="MVP73" s="391"/>
      <c r="MVQ73" s="392"/>
      <c r="MVR73" s="393"/>
      <c r="MVS73" s="394"/>
      <c r="MVT73" s="395"/>
      <c r="MVU73" s="389"/>
      <c r="MVV73" s="390"/>
      <c r="MVW73" s="391"/>
      <c r="MVX73" s="392"/>
      <c r="MVY73" s="393"/>
      <c r="MVZ73" s="394"/>
      <c r="MWA73" s="395"/>
      <c r="MWB73" s="389"/>
      <c r="MWC73" s="390"/>
      <c r="MWD73" s="391"/>
      <c r="MWE73" s="392"/>
      <c r="MWF73" s="393"/>
      <c r="MWG73" s="394"/>
      <c r="MWH73" s="395"/>
      <c r="MWI73" s="389"/>
      <c r="MWJ73" s="390"/>
      <c r="MWK73" s="391"/>
      <c r="MWL73" s="392"/>
      <c r="MWM73" s="393"/>
      <c r="MWN73" s="394"/>
      <c r="MWO73" s="395"/>
      <c r="MWP73" s="389"/>
      <c r="MWQ73" s="390"/>
      <c r="MWR73" s="391"/>
      <c r="MWS73" s="392"/>
      <c r="MWT73" s="393"/>
      <c r="MWU73" s="394"/>
      <c r="MWV73" s="395"/>
      <c r="MWW73" s="389"/>
      <c r="MWX73" s="390"/>
      <c r="MWY73" s="391"/>
      <c r="MWZ73" s="392"/>
      <c r="MXA73" s="393"/>
      <c r="MXB73" s="394"/>
      <c r="MXC73" s="395"/>
      <c r="MXD73" s="389"/>
      <c r="MXE73" s="390"/>
      <c r="MXF73" s="391"/>
      <c r="MXG73" s="392"/>
      <c r="MXH73" s="393"/>
      <c r="MXI73" s="394"/>
      <c r="MXJ73" s="395"/>
      <c r="MXK73" s="389"/>
      <c r="MXL73" s="390"/>
      <c r="MXM73" s="391"/>
      <c r="MXN73" s="392"/>
      <c r="MXO73" s="393"/>
      <c r="MXP73" s="394"/>
      <c r="MXQ73" s="395"/>
      <c r="MXR73" s="389"/>
      <c r="MXS73" s="390"/>
      <c r="MXT73" s="391"/>
      <c r="MXU73" s="392"/>
      <c r="MXV73" s="393"/>
      <c r="MXW73" s="394"/>
      <c r="MXX73" s="395"/>
      <c r="MXY73" s="389"/>
      <c r="MXZ73" s="390"/>
      <c r="MYA73" s="391"/>
      <c r="MYB73" s="392"/>
      <c r="MYC73" s="393"/>
      <c r="MYD73" s="394"/>
      <c r="MYE73" s="395"/>
      <c r="MYF73" s="389"/>
      <c r="MYG73" s="390"/>
      <c r="MYH73" s="391"/>
      <c r="MYI73" s="392"/>
      <c r="MYJ73" s="393"/>
      <c r="MYK73" s="394"/>
      <c r="MYL73" s="395"/>
      <c r="MYM73" s="389"/>
      <c r="MYN73" s="390"/>
      <c r="MYO73" s="391"/>
      <c r="MYP73" s="392"/>
      <c r="MYQ73" s="393"/>
      <c r="MYR73" s="394"/>
      <c r="MYS73" s="395"/>
      <c r="MYT73" s="389"/>
      <c r="MYU73" s="390"/>
      <c r="MYV73" s="391"/>
      <c r="MYW73" s="392"/>
      <c r="MYX73" s="393"/>
      <c r="MYY73" s="394"/>
      <c r="MYZ73" s="395"/>
      <c r="MZA73" s="389"/>
      <c r="MZB73" s="390"/>
      <c r="MZC73" s="391"/>
      <c r="MZD73" s="392"/>
      <c r="MZE73" s="393"/>
      <c r="MZF73" s="394"/>
      <c r="MZG73" s="395"/>
      <c r="MZH73" s="389"/>
      <c r="MZI73" s="390"/>
      <c r="MZJ73" s="391"/>
      <c r="MZK73" s="392"/>
      <c r="MZL73" s="393"/>
      <c r="MZM73" s="394"/>
      <c r="MZN73" s="395"/>
      <c r="MZO73" s="389"/>
      <c r="MZP73" s="390"/>
      <c r="MZQ73" s="391"/>
      <c r="MZR73" s="392"/>
      <c r="MZS73" s="393"/>
      <c r="MZT73" s="394"/>
      <c r="MZU73" s="395"/>
      <c r="MZV73" s="389"/>
      <c r="MZW73" s="390"/>
      <c r="MZX73" s="391"/>
      <c r="MZY73" s="392"/>
      <c r="MZZ73" s="393"/>
      <c r="NAA73" s="394"/>
      <c r="NAB73" s="395"/>
      <c r="NAC73" s="389"/>
      <c r="NAD73" s="390"/>
      <c r="NAE73" s="391"/>
      <c r="NAF73" s="392"/>
      <c r="NAG73" s="393"/>
      <c r="NAH73" s="394"/>
      <c r="NAI73" s="395"/>
      <c r="NAJ73" s="389"/>
      <c r="NAK73" s="390"/>
      <c r="NAL73" s="391"/>
      <c r="NAM73" s="392"/>
      <c r="NAN73" s="393"/>
      <c r="NAO73" s="394"/>
      <c r="NAP73" s="395"/>
      <c r="NAQ73" s="389"/>
      <c r="NAR73" s="390"/>
      <c r="NAS73" s="391"/>
      <c r="NAT73" s="392"/>
      <c r="NAU73" s="393"/>
      <c r="NAV73" s="394"/>
      <c r="NAW73" s="395"/>
      <c r="NAX73" s="389"/>
      <c r="NAY73" s="390"/>
      <c r="NAZ73" s="391"/>
      <c r="NBA73" s="392"/>
      <c r="NBB73" s="393"/>
      <c r="NBC73" s="394"/>
      <c r="NBD73" s="395"/>
      <c r="NBE73" s="389"/>
      <c r="NBF73" s="390"/>
      <c r="NBG73" s="391"/>
      <c r="NBH73" s="392"/>
      <c r="NBI73" s="393"/>
      <c r="NBJ73" s="394"/>
      <c r="NBK73" s="395"/>
      <c r="NBL73" s="389"/>
      <c r="NBM73" s="390"/>
      <c r="NBN73" s="391"/>
      <c r="NBO73" s="392"/>
      <c r="NBP73" s="393"/>
      <c r="NBQ73" s="394"/>
      <c r="NBR73" s="395"/>
      <c r="NBS73" s="389"/>
      <c r="NBT73" s="390"/>
      <c r="NBU73" s="391"/>
      <c r="NBV73" s="392"/>
      <c r="NBW73" s="393"/>
      <c r="NBX73" s="394"/>
      <c r="NBY73" s="395"/>
      <c r="NBZ73" s="389"/>
      <c r="NCA73" s="390"/>
      <c r="NCB73" s="391"/>
      <c r="NCC73" s="392"/>
      <c r="NCD73" s="393"/>
      <c r="NCE73" s="394"/>
      <c r="NCF73" s="395"/>
      <c r="NCG73" s="389"/>
      <c r="NCH73" s="390"/>
      <c r="NCI73" s="391"/>
      <c r="NCJ73" s="392"/>
      <c r="NCK73" s="393"/>
      <c r="NCL73" s="394"/>
      <c r="NCM73" s="395"/>
      <c r="NCN73" s="389"/>
      <c r="NCO73" s="390"/>
      <c r="NCP73" s="391"/>
      <c r="NCQ73" s="392"/>
      <c r="NCR73" s="393"/>
      <c r="NCS73" s="394"/>
      <c r="NCT73" s="395"/>
      <c r="NCU73" s="389"/>
      <c r="NCV73" s="390"/>
      <c r="NCW73" s="391"/>
      <c r="NCX73" s="392"/>
      <c r="NCY73" s="393"/>
      <c r="NCZ73" s="394"/>
      <c r="NDA73" s="395"/>
      <c r="NDB73" s="389"/>
      <c r="NDC73" s="390"/>
      <c r="NDD73" s="391"/>
      <c r="NDE73" s="392"/>
      <c r="NDF73" s="393"/>
      <c r="NDG73" s="394"/>
      <c r="NDH73" s="395"/>
      <c r="NDI73" s="389"/>
      <c r="NDJ73" s="390"/>
      <c r="NDK73" s="391"/>
      <c r="NDL73" s="392"/>
      <c r="NDM73" s="393"/>
      <c r="NDN73" s="394"/>
      <c r="NDO73" s="395"/>
      <c r="NDP73" s="389"/>
      <c r="NDQ73" s="390"/>
      <c r="NDR73" s="391"/>
      <c r="NDS73" s="392"/>
      <c r="NDT73" s="393"/>
      <c r="NDU73" s="394"/>
      <c r="NDV73" s="395"/>
      <c r="NDW73" s="389"/>
      <c r="NDX73" s="390"/>
      <c r="NDY73" s="391"/>
      <c r="NDZ73" s="392"/>
      <c r="NEA73" s="393"/>
      <c r="NEB73" s="394"/>
      <c r="NEC73" s="395"/>
      <c r="NED73" s="389"/>
      <c r="NEE73" s="390"/>
      <c r="NEF73" s="391"/>
      <c r="NEG73" s="392"/>
      <c r="NEH73" s="393"/>
      <c r="NEI73" s="394"/>
      <c r="NEJ73" s="395"/>
      <c r="NEK73" s="389"/>
      <c r="NEL73" s="390"/>
      <c r="NEM73" s="391"/>
      <c r="NEN73" s="392"/>
      <c r="NEO73" s="393"/>
      <c r="NEP73" s="394"/>
      <c r="NEQ73" s="395"/>
      <c r="NER73" s="389"/>
      <c r="NES73" s="390"/>
      <c r="NET73" s="391"/>
      <c r="NEU73" s="392"/>
      <c r="NEV73" s="393"/>
      <c r="NEW73" s="394"/>
      <c r="NEX73" s="395"/>
      <c r="NEY73" s="389"/>
      <c r="NEZ73" s="390"/>
      <c r="NFA73" s="391"/>
      <c r="NFB73" s="392"/>
      <c r="NFC73" s="393"/>
      <c r="NFD73" s="394"/>
      <c r="NFE73" s="395"/>
      <c r="NFF73" s="389"/>
      <c r="NFG73" s="390"/>
      <c r="NFH73" s="391"/>
      <c r="NFI73" s="392"/>
      <c r="NFJ73" s="393"/>
      <c r="NFK73" s="394"/>
      <c r="NFL73" s="395"/>
      <c r="NFM73" s="389"/>
      <c r="NFN73" s="390"/>
      <c r="NFO73" s="391"/>
      <c r="NFP73" s="392"/>
      <c r="NFQ73" s="393"/>
      <c r="NFR73" s="394"/>
      <c r="NFS73" s="395"/>
      <c r="NFT73" s="389"/>
      <c r="NFU73" s="390"/>
      <c r="NFV73" s="391"/>
      <c r="NFW73" s="392"/>
      <c r="NFX73" s="393"/>
      <c r="NFY73" s="394"/>
      <c r="NFZ73" s="395"/>
      <c r="NGA73" s="389"/>
      <c r="NGB73" s="390"/>
      <c r="NGC73" s="391"/>
      <c r="NGD73" s="392"/>
      <c r="NGE73" s="393"/>
      <c r="NGF73" s="394"/>
      <c r="NGG73" s="395"/>
      <c r="NGH73" s="389"/>
      <c r="NGI73" s="390"/>
      <c r="NGJ73" s="391"/>
      <c r="NGK73" s="392"/>
      <c r="NGL73" s="393"/>
      <c r="NGM73" s="394"/>
      <c r="NGN73" s="395"/>
      <c r="NGO73" s="389"/>
      <c r="NGP73" s="390"/>
      <c r="NGQ73" s="391"/>
      <c r="NGR73" s="392"/>
      <c r="NGS73" s="393"/>
      <c r="NGT73" s="394"/>
      <c r="NGU73" s="395"/>
      <c r="NGV73" s="389"/>
      <c r="NGW73" s="390"/>
      <c r="NGX73" s="391"/>
      <c r="NGY73" s="392"/>
      <c r="NGZ73" s="393"/>
      <c r="NHA73" s="394"/>
      <c r="NHB73" s="395"/>
      <c r="NHC73" s="389"/>
      <c r="NHD73" s="390"/>
      <c r="NHE73" s="391"/>
      <c r="NHF73" s="392"/>
      <c r="NHG73" s="393"/>
      <c r="NHH73" s="394"/>
      <c r="NHI73" s="395"/>
      <c r="NHJ73" s="389"/>
      <c r="NHK73" s="390"/>
      <c r="NHL73" s="391"/>
      <c r="NHM73" s="392"/>
      <c r="NHN73" s="393"/>
      <c r="NHO73" s="394"/>
      <c r="NHP73" s="395"/>
      <c r="NHQ73" s="389"/>
      <c r="NHR73" s="390"/>
      <c r="NHS73" s="391"/>
      <c r="NHT73" s="392"/>
      <c r="NHU73" s="393"/>
      <c r="NHV73" s="394"/>
      <c r="NHW73" s="395"/>
      <c r="NHX73" s="389"/>
      <c r="NHY73" s="390"/>
      <c r="NHZ73" s="391"/>
      <c r="NIA73" s="392"/>
      <c r="NIB73" s="393"/>
      <c r="NIC73" s="394"/>
      <c r="NID73" s="395"/>
      <c r="NIE73" s="389"/>
      <c r="NIF73" s="390"/>
      <c r="NIG73" s="391"/>
      <c r="NIH73" s="392"/>
      <c r="NII73" s="393"/>
      <c r="NIJ73" s="394"/>
      <c r="NIK73" s="395"/>
      <c r="NIL73" s="389"/>
      <c r="NIM73" s="390"/>
      <c r="NIN73" s="391"/>
      <c r="NIO73" s="392"/>
      <c r="NIP73" s="393"/>
      <c r="NIQ73" s="394"/>
      <c r="NIR73" s="395"/>
      <c r="NIS73" s="389"/>
      <c r="NIT73" s="390"/>
      <c r="NIU73" s="391"/>
      <c r="NIV73" s="392"/>
      <c r="NIW73" s="393"/>
      <c r="NIX73" s="394"/>
      <c r="NIY73" s="395"/>
      <c r="NIZ73" s="389"/>
      <c r="NJA73" s="390"/>
      <c r="NJB73" s="391"/>
      <c r="NJC73" s="392"/>
      <c r="NJD73" s="393"/>
      <c r="NJE73" s="394"/>
      <c r="NJF73" s="395"/>
      <c r="NJG73" s="389"/>
      <c r="NJH73" s="390"/>
      <c r="NJI73" s="391"/>
      <c r="NJJ73" s="392"/>
      <c r="NJK73" s="393"/>
      <c r="NJL73" s="394"/>
      <c r="NJM73" s="395"/>
      <c r="NJN73" s="389"/>
      <c r="NJO73" s="390"/>
      <c r="NJP73" s="391"/>
      <c r="NJQ73" s="392"/>
      <c r="NJR73" s="393"/>
      <c r="NJS73" s="394"/>
      <c r="NJT73" s="395"/>
      <c r="NJU73" s="389"/>
      <c r="NJV73" s="390"/>
      <c r="NJW73" s="391"/>
      <c r="NJX73" s="392"/>
      <c r="NJY73" s="393"/>
      <c r="NJZ73" s="394"/>
      <c r="NKA73" s="395"/>
      <c r="NKB73" s="389"/>
      <c r="NKC73" s="390"/>
      <c r="NKD73" s="391"/>
      <c r="NKE73" s="392"/>
      <c r="NKF73" s="393"/>
      <c r="NKG73" s="394"/>
      <c r="NKH73" s="395"/>
      <c r="NKI73" s="389"/>
      <c r="NKJ73" s="390"/>
      <c r="NKK73" s="391"/>
      <c r="NKL73" s="392"/>
      <c r="NKM73" s="393"/>
      <c r="NKN73" s="394"/>
      <c r="NKO73" s="395"/>
      <c r="NKP73" s="389"/>
      <c r="NKQ73" s="390"/>
      <c r="NKR73" s="391"/>
      <c r="NKS73" s="392"/>
      <c r="NKT73" s="393"/>
      <c r="NKU73" s="394"/>
      <c r="NKV73" s="395"/>
      <c r="NKW73" s="389"/>
      <c r="NKX73" s="390"/>
      <c r="NKY73" s="391"/>
      <c r="NKZ73" s="392"/>
      <c r="NLA73" s="393"/>
      <c r="NLB73" s="394"/>
      <c r="NLC73" s="395"/>
      <c r="NLD73" s="389"/>
      <c r="NLE73" s="390"/>
      <c r="NLF73" s="391"/>
      <c r="NLG73" s="392"/>
      <c r="NLH73" s="393"/>
      <c r="NLI73" s="394"/>
      <c r="NLJ73" s="395"/>
      <c r="NLK73" s="389"/>
      <c r="NLL73" s="390"/>
      <c r="NLM73" s="391"/>
      <c r="NLN73" s="392"/>
      <c r="NLO73" s="393"/>
      <c r="NLP73" s="394"/>
      <c r="NLQ73" s="395"/>
      <c r="NLR73" s="389"/>
      <c r="NLS73" s="390"/>
      <c r="NLT73" s="391"/>
      <c r="NLU73" s="392"/>
      <c r="NLV73" s="393"/>
      <c r="NLW73" s="394"/>
      <c r="NLX73" s="395"/>
      <c r="NLY73" s="389"/>
      <c r="NLZ73" s="390"/>
      <c r="NMA73" s="391"/>
      <c r="NMB73" s="392"/>
      <c r="NMC73" s="393"/>
      <c r="NMD73" s="394"/>
      <c r="NME73" s="395"/>
      <c r="NMF73" s="389"/>
      <c r="NMG73" s="390"/>
      <c r="NMH73" s="391"/>
      <c r="NMI73" s="392"/>
      <c r="NMJ73" s="393"/>
      <c r="NMK73" s="394"/>
      <c r="NML73" s="395"/>
      <c r="NMM73" s="389"/>
      <c r="NMN73" s="390"/>
      <c r="NMO73" s="391"/>
      <c r="NMP73" s="392"/>
      <c r="NMQ73" s="393"/>
      <c r="NMR73" s="394"/>
      <c r="NMS73" s="395"/>
      <c r="NMT73" s="389"/>
      <c r="NMU73" s="390"/>
      <c r="NMV73" s="391"/>
      <c r="NMW73" s="392"/>
      <c r="NMX73" s="393"/>
      <c r="NMY73" s="394"/>
      <c r="NMZ73" s="395"/>
      <c r="NNA73" s="389"/>
      <c r="NNB73" s="390"/>
      <c r="NNC73" s="391"/>
      <c r="NND73" s="392"/>
      <c r="NNE73" s="393"/>
      <c r="NNF73" s="394"/>
      <c r="NNG73" s="395"/>
      <c r="NNH73" s="389"/>
      <c r="NNI73" s="390"/>
      <c r="NNJ73" s="391"/>
      <c r="NNK73" s="392"/>
      <c r="NNL73" s="393"/>
      <c r="NNM73" s="394"/>
      <c r="NNN73" s="395"/>
      <c r="NNO73" s="389"/>
      <c r="NNP73" s="390"/>
      <c r="NNQ73" s="391"/>
      <c r="NNR73" s="392"/>
      <c r="NNS73" s="393"/>
      <c r="NNT73" s="394"/>
      <c r="NNU73" s="395"/>
      <c r="NNV73" s="389"/>
      <c r="NNW73" s="390"/>
      <c r="NNX73" s="391"/>
      <c r="NNY73" s="392"/>
      <c r="NNZ73" s="393"/>
      <c r="NOA73" s="394"/>
      <c r="NOB73" s="395"/>
      <c r="NOC73" s="389"/>
      <c r="NOD73" s="390"/>
      <c r="NOE73" s="391"/>
      <c r="NOF73" s="392"/>
      <c r="NOG73" s="393"/>
      <c r="NOH73" s="394"/>
      <c r="NOI73" s="395"/>
      <c r="NOJ73" s="389"/>
      <c r="NOK73" s="390"/>
      <c r="NOL73" s="391"/>
      <c r="NOM73" s="392"/>
      <c r="NON73" s="393"/>
      <c r="NOO73" s="394"/>
      <c r="NOP73" s="395"/>
      <c r="NOQ73" s="389"/>
      <c r="NOR73" s="390"/>
      <c r="NOS73" s="391"/>
      <c r="NOT73" s="392"/>
      <c r="NOU73" s="393"/>
      <c r="NOV73" s="394"/>
      <c r="NOW73" s="395"/>
      <c r="NOX73" s="389"/>
      <c r="NOY73" s="390"/>
      <c r="NOZ73" s="391"/>
      <c r="NPA73" s="392"/>
      <c r="NPB73" s="393"/>
      <c r="NPC73" s="394"/>
      <c r="NPD73" s="395"/>
      <c r="NPE73" s="389"/>
      <c r="NPF73" s="390"/>
      <c r="NPG73" s="391"/>
      <c r="NPH73" s="392"/>
      <c r="NPI73" s="393"/>
      <c r="NPJ73" s="394"/>
      <c r="NPK73" s="395"/>
      <c r="NPL73" s="389"/>
      <c r="NPM73" s="390"/>
      <c r="NPN73" s="391"/>
      <c r="NPO73" s="392"/>
      <c r="NPP73" s="393"/>
      <c r="NPQ73" s="394"/>
      <c r="NPR73" s="395"/>
      <c r="NPS73" s="389"/>
      <c r="NPT73" s="390"/>
      <c r="NPU73" s="391"/>
      <c r="NPV73" s="392"/>
      <c r="NPW73" s="393"/>
      <c r="NPX73" s="394"/>
      <c r="NPY73" s="395"/>
      <c r="NPZ73" s="389"/>
      <c r="NQA73" s="390"/>
      <c r="NQB73" s="391"/>
      <c r="NQC73" s="392"/>
      <c r="NQD73" s="393"/>
      <c r="NQE73" s="394"/>
      <c r="NQF73" s="395"/>
      <c r="NQG73" s="389"/>
      <c r="NQH73" s="390"/>
      <c r="NQI73" s="391"/>
      <c r="NQJ73" s="392"/>
      <c r="NQK73" s="393"/>
      <c r="NQL73" s="394"/>
      <c r="NQM73" s="395"/>
      <c r="NQN73" s="389"/>
      <c r="NQO73" s="390"/>
      <c r="NQP73" s="391"/>
      <c r="NQQ73" s="392"/>
      <c r="NQR73" s="393"/>
      <c r="NQS73" s="394"/>
      <c r="NQT73" s="395"/>
      <c r="NQU73" s="389"/>
      <c r="NQV73" s="390"/>
      <c r="NQW73" s="391"/>
      <c r="NQX73" s="392"/>
      <c r="NQY73" s="393"/>
      <c r="NQZ73" s="394"/>
      <c r="NRA73" s="395"/>
      <c r="NRB73" s="389"/>
      <c r="NRC73" s="390"/>
      <c r="NRD73" s="391"/>
      <c r="NRE73" s="392"/>
      <c r="NRF73" s="393"/>
      <c r="NRG73" s="394"/>
      <c r="NRH73" s="395"/>
      <c r="NRI73" s="389"/>
      <c r="NRJ73" s="390"/>
      <c r="NRK73" s="391"/>
      <c r="NRL73" s="392"/>
      <c r="NRM73" s="393"/>
      <c r="NRN73" s="394"/>
      <c r="NRO73" s="395"/>
      <c r="NRP73" s="389"/>
      <c r="NRQ73" s="390"/>
      <c r="NRR73" s="391"/>
      <c r="NRS73" s="392"/>
      <c r="NRT73" s="393"/>
      <c r="NRU73" s="394"/>
      <c r="NRV73" s="395"/>
      <c r="NRW73" s="389"/>
      <c r="NRX73" s="390"/>
      <c r="NRY73" s="391"/>
      <c r="NRZ73" s="392"/>
      <c r="NSA73" s="393"/>
      <c r="NSB73" s="394"/>
      <c r="NSC73" s="395"/>
      <c r="NSD73" s="389"/>
      <c r="NSE73" s="390"/>
      <c r="NSF73" s="391"/>
      <c r="NSG73" s="392"/>
      <c r="NSH73" s="393"/>
      <c r="NSI73" s="394"/>
      <c r="NSJ73" s="395"/>
      <c r="NSK73" s="389"/>
      <c r="NSL73" s="390"/>
      <c r="NSM73" s="391"/>
      <c r="NSN73" s="392"/>
      <c r="NSO73" s="393"/>
      <c r="NSP73" s="394"/>
      <c r="NSQ73" s="395"/>
      <c r="NSR73" s="389"/>
      <c r="NSS73" s="390"/>
      <c r="NST73" s="391"/>
      <c r="NSU73" s="392"/>
      <c r="NSV73" s="393"/>
      <c r="NSW73" s="394"/>
      <c r="NSX73" s="395"/>
      <c r="NSY73" s="389"/>
      <c r="NSZ73" s="390"/>
      <c r="NTA73" s="391"/>
      <c r="NTB73" s="392"/>
      <c r="NTC73" s="393"/>
      <c r="NTD73" s="394"/>
      <c r="NTE73" s="395"/>
      <c r="NTF73" s="389"/>
      <c r="NTG73" s="390"/>
      <c r="NTH73" s="391"/>
      <c r="NTI73" s="392"/>
      <c r="NTJ73" s="393"/>
      <c r="NTK73" s="394"/>
      <c r="NTL73" s="395"/>
      <c r="NTM73" s="389"/>
      <c r="NTN73" s="390"/>
      <c r="NTO73" s="391"/>
      <c r="NTP73" s="392"/>
      <c r="NTQ73" s="393"/>
      <c r="NTR73" s="394"/>
      <c r="NTS73" s="395"/>
      <c r="NTT73" s="389"/>
      <c r="NTU73" s="390"/>
      <c r="NTV73" s="391"/>
      <c r="NTW73" s="392"/>
      <c r="NTX73" s="393"/>
      <c r="NTY73" s="394"/>
      <c r="NTZ73" s="395"/>
      <c r="NUA73" s="389"/>
      <c r="NUB73" s="390"/>
      <c r="NUC73" s="391"/>
      <c r="NUD73" s="392"/>
      <c r="NUE73" s="393"/>
      <c r="NUF73" s="394"/>
      <c r="NUG73" s="395"/>
      <c r="NUH73" s="389"/>
      <c r="NUI73" s="390"/>
      <c r="NUJ73" s="391"/>
      <c r="NUK73" s="392"/>
      <c r="NUL73" s="393"/>
      <c r="NUM73" s="394"/>
      <c r="NUN73" s="395"/>
      <c r="NUO73" s="389"/>
      <c r="NUP73" s="390"/>
      <c r="NUQ73" s="391"/>
      <c r="NUR73" s="392"/>
      <c r="NUS73" s="393"/>
      <c r="NUT73" s="394"/>
      <c r="NUU73" s="395"/>
      <c r="NUV73" s="389"/>
      <c r="NUW73" s="390"/>
      <c r="NUX73" s="391"/>
      <c r="NUY73" s="392"/>
      <c r="NUZ73" s="393"/>
      <c r="NVA73" s="394"/>
      <c r="NVB73" s="395"/>
      <c r="NVC73" s="389"/>
      <c r="NVD73" s="390"/>
      <c r="NVE73" s="391"/>
      <c r="NVF73" s="392"/>
      <c r="NVG73" s="393"/>
      <c r="NVH73" s="394"/>
      <c r="NVI73" s="395"/>
      <c r="NVJ73" s="389"/>
      <c r="NVK73" s="390"/>
      <c r="NVL73" s="391"/>
      <c r="NVM73" s="392"/>
      <c r="NVN73" s="393"/>
      <c r="NVO73" s="394"/>
      <c r="NVP73" s="395"/>
      <c r="NVQ73" s="389"/>
      <c r="NVR73" s="390"/>
      <c r="NVS73" s="391"/>
      <c r="NVT73" s="392"/>
      <c r="NVU73" s="393"/>
      <c r="NVV73" s="394"/>
      <c r="NVW73" s="395"/>
      <c r="NVX73" s="389"/>
      <c r="NVY73" s="390"/>
      <c r="NVZ73" s="391"/>
      <c r="NWA73" s="392"/>
      <c r="NWB73" s="393"/>
      <c r="NWC73" s="394"/>
      <c r="NWD73" s="395"/>
      <c r="NWE73" s="389"/>
      <c r="NWF73" s="390"/>
      <c r="NWG73" s="391"/>
      <c r="NWH73" s="392"/>
      <c r="NWI73" s="393"/>
      <c r="NWJ73" s="394"/>
      <c r="NWK73" s="395"/>
      <c r="NWL73" s="389"/>
      <c r="NWM73" s="390"/>
      <c r="NWN73" s="391"/>
      <c r="NWO73" s="392"/>
      <c r="NWP73" s="393"/>
      <c r="NWQ73" s="394"/>
      <c r="NWR73" s="395"/>
      <c r="NWS73" s="389"/>
      <c r="NWT73" s="390"/>
      <c r="NWU73" s="391"/>
      <c r="NWV73" s="392"/>
      <c r="NWW73" s="393"/>
      <c r="NWX73" s="394"/>
      <c r="NWY73" s="395"/>
      <c r="NWZ73" s="389"/>
      <c r="NXA73" s="390"/>
      <c r="NXB73" s="391"/>
      <c r="NXC73" s="392"/>
      <c r="NXD73" s="393"/>
      <c r="NXE73" s="394"/>
      <c r="NXF73" s="395"/>
      <c r="NXG73" s="389"/>
      <c r="NXH73" s="390"/>
      <c r="NXI73" s="391"/>
      <c r="NXJ73" s="392"/>
      <c r="NXK73" s="393"/>
      <c r="NXL73" s="394"/>
      <c r="NXM73" s="395"/>
      <c r="NXN73" s="389"/>
      <c r="NXO73" s="390"/>
      <c r="NXP73" s="391"/>
      <c r="NXQ73" s="392"/>
      <c r="NXR73" s="393"/>
      <c r="NXS73" s="394"/>
      <c r="NXT73" s="395"/>
      <c r="NXU73" s="389"/>
      <c r="NXV73" s="390"/>
      <c r="NXW73" s="391"/>
      <c r="NXX73" s="392"/>
      <c r="NXY73" s="393"/>
      <c r="NXZ73" s="394"/>
      <c r="NYA73" s="395"/>
      <c r="NYB73" s="389"/>
      <c r="NYC73" s="390"/>
      <c r="NYD73" s="391"/>
      <c r="NYE73" s="392"/>
      <c r="NYF73" s="393"/>
      <c r="NYG73" s="394"/>
      <c r="NYH73" s="395"/>
      <c r="NYI73" s="389"/>
      <c r="NYJ73" s="390"/>
      <c r="NYK73" s="391"/>
      <c r="NYL73" s="392"/>
      <c r="NYM73" s="393"/>
      <c r="NYN73" s="394"/>
      <c r="NYO73" s="395"/>
      <c r="NYP73" s="389"/>
      <c r="NYQ73" s="390"/>
      <c r="NYR73" s="391"/>
      <c r="NYS73" s="392"/>
      <c r="NYT73" s="393"/>
      <c r="NYU73" s="394"/>
      <c r="NYV73" s="395"/>
      <c r="NYW73" s="389"/>
      <c r="NYX73" s="390"/>
      <c r="NYY73" s="391"/>
      <c r="NYZ73" s="392"/>
      <c r="NZA73" s="393"/>
      <c r="NZB73" s="394"/>
      <c r="NZC73" s="395"/>
      <c r="NZD73" s="389"/>
      <c r="NZE73" s="390"/>
      <c r="NZF73" s="391"/>
      <c r="NZG73" s="392"/>
      <c r="NZH73" s="393"/>
      <c r="NZI73" s="394"/>
      <c r="NZJ73" s="395"/>
      <c r="NZK73" s="389"/>
      <c r="NZL73" s="390"/>
      <c r="NZM73" s="391"/>
      <c r="NZN73" s="392"/>
      <c r="NZO73" s="393"/>
      <c r="NZP73" s="394"/>
      <c r="NZQ73" s="395"/>
      <c r="NZR73" s="389"/>
      <c r="NZS73" s="390"/>
      <c r="NZT73" s="391"/>
      <c r="NZU73" s="392"/>
      <c r="NZV73" s="393"/>
      <c r="NZW73" s="394"/>
      <c r="NZX73" s="395"/>
      <c r="NZY73" s="389"/>
      <c r="NZZ73" s="390"/>
      <c r="OAA73" s="391"/>
      <c r="OAB73" s="392"/>
      <c r="OAC73" s="393"/>
      <c r="OAD73" s="394"/>
      <c r="OAE73" s="395"/>
      <c r="OAF73" s="389"/>
      <c r="OAG73" s="390"/>
      <c r="OAH73" s="391"/>
      <c r="OAI73" s="392"/>
      <c r="OAJ73" s="393"/>
      <c r="OAK73" s="394"/>
      <c r="OAL73" s="395"/>
      <c r="OAM73" s="389"/>
      <c r="OAN73" s="390"/>
      <c r="OAO73" s="391"/>
      <c r="OAP73" s="392"/>
      <c r="OAQ73" s="393"/>
      <c r="OAR73" s="394"/>
      <c r="OAS73" s="395"/>
      <c r="OAT73" s="389"/>
      <c r="OAU73" s="390"/>
      <c r="OAV73" s="391"/>
      <c r="OAW73" s="392"/>
      <c r="OAX73" s="393"/>
      <c r="OAY73" s="394"/>
      <c r="OAZ73" s="395"/>
      <c r="OBA73" s="389"/>
      <c r="OBB73" s="390"/>
      <c r="OBC73" s="391"/>
      <c r="OBD73" s="392"/>
      <c r="OBE73" s="393"/>
      <c r="OBF73" s="394"/>
      <c r="OBG73" s="395"/>
      <c r="OBH73" s="389"/>
      <c r="OBI73" s="390"/>
      <c r="OBJ73" s="391"/>
      <c r="OBK73" s="392"/>
      <c r="OBL73" s="393"/>
      <c r="OBM73" s="394"/>
      <c r="OBN73" s="395"/>
      <c r="OBO73" s="389"/>
      <c r="OBP73" s="390"/>
      <c r="OBQ73" s="391"/>
      <c r="OBR73" s="392"/>
      <c r="OBS73" s="393"/>
      <c r="OBT73" s="394"/>
      <c r="OBU73" s="395"/>
      <c r="OBV73" s="389"/>
      <c r="OBW73" s="390"/>
      <c r="OBX73" s="391"/>
      <c r="OBY73" s="392"/>
      <c r="OBZ73" s="393"/>
      <c r="OCA73" s="394"/>
      <c r="OCB73" s="395"/>
      <c r="OCC73" s="389"/>
      <c r="OCD73" s="390"/>
      <c r="OCE73" s="391"/>
      <c r="OCF73" s="392"/>
      <c r="OCG73" s="393"/>
      <c r="OCH73" s="394"/>
      <c r="OCI73" s="395"/>
      <c r="OCJ73" s="389"/>
      <c r="OCK73" s="390"/>
      <c r="OCL73" s="391"/>
      <c r="OCM73" s="392"/>
      <c r="OCN73" s="393"/>
      <c r="OCO73" s="394"/>
      <c r="OCP73" s="395"/>
      <c r="OCQ73" s="389"/>
      <c r="OCR73" s="390"/>
      <c r="OCS73" s="391"/>
      <c r="OCT73" s="392"/>
      <c r="OCU73" s="393"/>
      <c r="OCV73" s="394"/>
      <c r="OCW73" s="395"/>
      <c r="OCX73" s="389"/>
      <c r="OCY73" s="390"/>
      <c r="OCZ73" s="391"/>
      <c r="ODA73" s="392"/>
      <c r="ODB73" s="393"/>
      <c r="ODC73" s="394"/>
      <c r="ODD73" s="395"/>
      <c r="ODE73" s="389"/>
      <c r="ODF73" s="390"/>
      <c r="ODG73" s="391"/>
      <c r="ODH73" s="392"/>
      <c r="ODI73" s="393"/>
      <c r="ODJ73" s="394"/>
      <c r="ODK73" s="395"/>
      <c r="ODL73" s="389"/>
      <c r="ODM73" s="390"/>
      <c r="ODN73" s="391"/>
      <c r="ODO73" s="392"/>
      <c r="ODP73" s="393"/>
      <c r="ODQ73" s="394"/>
      <c r="ODR73" s="395"/>
      <c r="ODS73" s="389"/>
      <c r="ODT73" s="390"/>
      <c r="ODU73" s="391"/>
      <c r="ODV73" s="392"/>
      <c r="ODW73" s="393"/>
      <c r="ODX73" s="394"/>
      <c r="ODY73" s="395"/>
      <c r="ODZ73" s="389"/>
      <c r="OEA73" s="390"/>
      <c r="OEB73" s="391"/>
      <c r="OEC73" s="392"/>
      <c r="OED73" s="393"/>
      <c r="OEE73" s="394"/>
      <c r="OEF73" s="395"/>
      <c r="OEG73" s="389"/>
      <c r="OEH73" s="390"/>
      <c r="OEI73" s="391"/>
      <c r="OEJ73" s="392"/>
      <c r="OEK73" s="393"/>
      <c r="OEL73" s="394"/>
      <c r="OEM73" s="395"/>
      <c r="OEN73" s="389"/>
      <c r="OEO73" s="390"/>
      <c r="OEP73" s="391"/>
      <c r="OEQ73" s="392"/>
      <c r="OER73" s="393"/>
      <c r="OES73" s="394"/>
      <c r="OET73" s="395"/>
      <c r="OEU73" s="389"/>
      <c r="OEV73" s="390"/>
      <c r="OEW73" s="391"/>
      <c r="OEX73" s="392"/>
      <c r="OEY73" s="393"/>
      <c r="OEZ73" s="394"/>
      <c r="OFA73" s="395"/>
      <c r="OFB73" s="389"/>
      <c r="OFC73" s="390"/>
      <c r="OFD73" s="391"/>
      <c r="OFE73" s="392"/>
      <c r="OFF73" s="393"/>
      <c r="OFG73" s="394"/>
      <c r="OFH73" s="395"/>
      <c r="OFI73" s="389"/>
      <c r="OFJ73" s="390"/>
      <c r="OFK73" s="391"/>
      <c r="OFL73" s="392"/>
      <c r="OFM73" s="393"/>
      <c r="OFN73" s="394"/>
      <c r="OFO73" s="395"/>
      <c r="OFP73" s="389"/>
      <c r="OFQ73" s="390"/>
      <c r="OFR73" s="391"/>
      <c r="OFS73" s="392"/>
      <c r="OFT73" s="393"/>
      <c r="OFU73" s="394"/>
      <c r="OFV73" s="395"/>
      <c r="OFW73" s="389"/>
      <c r="OFX73" s="390"/>
      <c r="OFY73" s="391"/>
      <c r="OFZ73" s="392"/>
      <c r="OGA73" s="393"/>
      <c r="OGB73" s="394"/>
      <c r="OGC73" s="395"/>
      <c r="OGD73" s="389"/>
      <c r="OGE73" s="390"/>
      <c r="OGF73" s="391"/>
      <c r="OGG73" s="392"/>
      <c r="OGH73" s="393"/>
      <c r="OGI73" s="394"/>
      <c r="OGJ73" s="395"/>
      <c r="OGK73" s="389"/>
      <c r="OGL73" s="390"/>
      <c r="OGM73" s="391"/>
      <c r="OGN73" s="392"/>
      <c r="OGO73" s="393"/>
      <c r="OGP73" s="394"/>
      <c r="OGQ73" s="395"/>
      <c r="OGR73" s="389"/>
      <c r="OGS73" s="390"/>
      <c r="OGT73" s="391"/>
      <c r="OGU73" s="392"/>
      <c r="OGV73" s="393"/>
      <c r="OGW73" s="394"/>
      <c r="OGX73" s="395"/>
      <c r="OGY73" s="389"/>
      <c r="OGZ73" s="390"/>
      <c r="OHA73" s="391"/>
      <c r="OHB73" s="392"/>
      <c r="OHC73" s="393"/>
      <c r="OHD73" s="394"/>
      <c r="OHE73" s="395"/>
      <c r="OHF73" s="389"/>
      <c r="OHG73" s="390"/>
      <c r="OHH73" s="391"/>
      <c r="OHI73" s="392"/>
      <c r="OHJ73" s="393"/>
      <c r="OHK73" s="394"/>
      <c r="OHL73" s="395"/>
      <c r="OHM73" s="389"/>
      <c r="OHN73" s="390"/>
      <c r="OHO73" s="391"/>
      <c r="OHP73" s="392"/>
      <c r="OHQ73" s="393"/>
      <c r="OHR73" s="394"/>
      <c r="OHS73" s="395"/>
      <c r="OHT73" s="389"/>
      <c r="OHU73" s="390"/>
      <c r="OHV73" s="391"/>
      <c r="OHW73" s="392"/>
      <c r="OHX73" s="393"/>
      <c r="OHY73" s="394"/>
      <c r="OHZ73" s="395"/>
      <c r="OIA73" s="389"/>
      <c r="OIB73" s="390"/>
      <c r="OIC73" s="391"/>
      <c r="OID73" s="392"/>
      <c r="OIE73" s="393"/>
      <c r="OIF73" s="394"/>
      <c r="OIG73" s="395"/>
      <c r="OIH73" s="389"/>
      <c r="OII73" s="390"/>
      <c r="OIJ73" s="391"/>
      <c r="OIK73" s="392"/>
      <c r="OIL73" s="393"/>
      <c r="OIM73" s="394"/>
      <c r="OIN73" s="395"/>
      <c r="OIO73" s="389"/>
      <c r="OIP73" s="390"/>
      <c r="OIQ73" s="391"/>
      <c r="OIR73" s="392"/>
      <c r="OIS73" s="393"/>
      <c r="OIT73" s="394"/>
      <c r="OIU73" s="395"/>
      <c r="OIV73" s="389"/>
      <c r="OIW73" s="390"/>
      <c r="OIX73" s="391"/>
      <c r="OIY73" s="392"/>
      <c r="OIZ73" s="393"/>
      <c r="OJA73" s="394"/>
      <c r="OJB73" s="395"/>
      <c r="OJC73" s="389"/>
      <c r="OJD73" s="390"/>
      <c r="OJE73" s="391"/>
      <c r="OJF73" s="392"/>
      <c r="OJG73" s="393"/>
      <c r="OJH73" s="394"/>
      <c r="OJI73" s="395"/>
      <c r="OJJ73" s="389"/>
      <c r="OJK73" s="390"/>
      <c r="OJL73" s="391"/>
      <c r="OJM73" s="392"/>
      <c r="OJN73" s="393"/>
      <c r="OJO73" s="394"/>
      <c r="OJP73" s="395"/>
      <c r="OJQ73" s="389"/>
      <c r="OJR73" s="390"/>
      <c r="OJS73" s="391"/>
      <c r="OJT73" s="392"/>
      <c r="OJU73" s="393"/>
      <c r="OJV73" s="394"/>
      <c r="OJW73" s="395"/>
      <c r="OJX73" s="389"/>
      <c r="OJY73" s="390"/>
      <c r="OJZ73" s="391"/>
      <c r="OKA73" s="392"/>
      <c r="OKB73" s="393"/>
      <c r="OKC73" s="394"/>
      <c r="OKD73" s="395"/>
      <c r="OKE73" s="389"/>
      <c r="OKF73" s="390"/>
      <c r="OKG73" s="391"/>
      <c r="OKH73" s="392"/>
      <c r="OKI73" s="393"/>
      <c r="OKJ73" s="394"/>
      <c r="OKK73" s="395"/>
      <c r="OKL73" s="389"/>
      <c r="OKM73" s="390"/>
      <c r="OKN73" s="391"/>
      <c r="OKO73" s="392"/>
      <c r="OKP73" s="393"/>
      <c r="OKQ73" s="394"/>
      <c r="OKR73" s="395"/>
      <c r="OKS73" s="389"/>
      <c r="OKT73" s="390"/>
      <c r="OKU73" s="391"/>
      <c r="OKV73" s="392"/>
      <c r="OKW73" s="393"/>
      <c r="OKX73" s="394"/>
      <c r="OKY73" s="395"/>
      <c r="OKZ73" s="389"/>
      <c r="OLA73" s="390"/>
      <c r="OLB73" s="391"/>
      <c r="OLC73" s="392"/>
      <c r="OLD73" s="393"/>
      <c r="OLE73" s="394"/>
      <c r="OLF73" s="395"/>
      <c r="OLG73" s="389"/>
      <c r="OLH73" s="390"/>
      <c r="OLI73" s="391"/>
      <c r="OLJ73" s="392"/>
      <c r="OLK73" s="393"/>
      <c r="OLL73" s="394"/>
      <c r="OLM73" s="395"/>
      <c r="OLN73" s="389"/>
      <c r="OLO73" s="390"/>
      <c r="OLP73" s="391"/>
      <c r="OLQ73" s="392"/>
      <c r="OLR73" s="393"/>
      <c r="OLS73" s="394"/>
      <c r="OLT73" s="395"/>
      <c r="OLU73" s="389"/>
      <c r="OLV73" s="390"/>
      <c r="OLW73" s="391"/>
      <c r="OLX73" s="392"/>
      <c r="OLY73" s="393"/>
      <c r="OLZ73" s="394"/>
      <c r="OMA73" s="395"/>
      <c r="OMB73" s="389"/>
      <c r="OMC73" s="390"/>
      <c r="OMD73" s="391"/>
      <c r="OME73" s="392"/>
      <c r="OMF73" s="393"/>
      <c r="OMG73" s="394"/>
      <c r="OMH73" s="395"/>
      <c r="OMI73" s="389"/>
      <c r="OMJ73" s="390"/>
      <c r="OMK73" s="391"/>
      <c r="OML73" s="392"/>
      <c r="OMM73" s="393"/>
      <c r="OMN73" s="394"/>
      <c r="OMO73" s="395"/>
      <c r="OMP73" s="389"/>
      <c r="OMQ73" s="390"/>
      <c r="OMR73" s="391"/>
      <c r="OMS73" s="392"/>
      <c r="OMT73" s="393"/>
      <c r="OMU73" s="394"/>
      <c r="OMV73" s="395"/>
      <c r="OMW73" s="389"/>
      <c r="OMX73" s="390"/>
      <c r="OMY73" s="391"/>
      <c r="OMZ73" s="392"/>
      <c r="ONA73" s="393"/>
      <c r="ONB73" s="394"/>
      <c r="ONC73" s="395"/>
      <c r="OND73" s="389"/>
      <c r="ONE73" s="390"/>
      <c r="ONF73" s="391"/>
      <c r="ONG73" s="392"/>
      <c r="ONH73" s="393"/>
      <c r="ONI73" s="394"/>
      <c r="ONJ73" s="395"/>
      <c r="ONK73" s="389"/>
      <c r="ONL73" s="390"/>
      <c r="ONM73" s="391"/>
      <c r="ONN73" s="392"/>
      <c r="ONO73" s="393"/>
      <c r="ONP73" s="394"/>
      <c r="ONQ73" s="395"/>
      <c r="ONR73" s="389"/>
      <c r="ONS73" s="390"/>
      <c r="ONT73" s="391"/>
      <c r="ONU73" s="392"/>
      <c r="ONV73" s="393"/>
      <c r="ONW73" s="394"/>
      <c r="ONX73" s="395"/>
      <c r="ONY73" s="389"/>
      <c r="ONZ73" s="390"/>
      <c r="OOA73" s="391"/>
      <c r="OOB73" s="392"/>
      <c r="OOC73" s="393"/>
      <c r="OOD73" s="394"/>
      <c r="OOE73" s="395"/>
      <c r="OOF73" s="389"/>
      <c r="OOG73" s="390"/>
      <c r="OOH73" s="391"/>
      <c r="OOI73" s="392"/>
      <c r="OOJ73" s="393"/>
      <c r="OOK73" s="394"/>
      <c r="OOL73" s="395"/>
      <c r="OOM73" s="389"/>
      <c r="OON73" s="390"/>
      <c r="OOO73" s="391"/>
      <c r="OOP73" s="392"/>
      <c r="OOQ73" s="393"/>
      <c r="OOR73" s="394"/>
      <c r="OOS73" s="395"/>
      <c r="OOT73" s="389"/>
      <c r="OOU73" s="390"/>
      <c r="OOV73" s="391"/>
      <c r="OOW73" s="392"/>
      <c r="OOX73" s="393"/>
      <c r="OOY73" s="394"/>
      <c r="OOZ73" s="395"/>
      <c r="OPA73" s="389"/>
      <c r="OPB73" s="390"/>
      <c r="OPC73" s="391"/>
      <c r="OPD73" s="392"/>
      <c r="OPE73" s="393"/>
      <c r="OPF73" s="394"/>
      <c r="OPG73" s="395"/>
      <c r="OPH73" s="389"/>
      <c r="OPI73" s="390"/>
      <c r="OPJ73" s="391"/>
      <c r="OPK73" s="392"/>
      <c r="OPL73" s="393"/>
      <c r="OPM73" s="394"/>
      <c r="OPN73" s="395"/>
      <c r="OPO73" s="389"/>
      <c r="OPP73" s="390"/>
      <c r="OPQ73" s="391"/>
      <c r="OPR73" s="392"/>
      <c r="OPS73" s="393"/>
      <c r="OPT73" s="394"/>
      <c r="OPU73" s="395"/>
      <c r="OPV73" s="389"/>
      <c r="OPW73" s="390"/>
      <c r="OPX73" s="391"/>
      <c r="OPY73" s="392"/>
      <c r="OPZ73" s="393"/>
      <c r="OQA73" s="394"/>
      <c r="OQB73" s="395"/>
      <c r="OQC73" s="389"/>
      <c r="OQD73" s="390"/>
      <c r="OQE73" s="391"/>
      <c r="OQF73" s="392"/>
      <c r="OQG73" s="393"/>
      <c r="OQH73" s="394"/>
      <c r="OQI73" s="395"/>
      <c r="OQJ73" s="389"/>
      <c r="OQK73" s="390"/>
      <c r="OQL73" s="391"/>
      <c r="OQM73" s="392"/>
      <c r="OQN73" s="393"/>
      <c r="OQO73" s="394"/>
      <c r="OQP73" s="395"/>
      <c r="OQQ73" s="389"/>
      <c r="OQR73" s="390"/>
      <c r="OQS73" s="391"/>
      <c r="OQT73" s="392"/>
      <c r="OQU73" s="393"/>
      <c r="OQV73" s="394"/>
      <c r="OQW73" s="395"/>
      <c r="OQX73" s="389"/>
      <c r="OQY73" s="390"/>
      <c r="OQZ73" s="391"/>
      <c r="ORA73" s="392"/>
      <c r="ORB73" s="393"/>
      <c r="ORC73" s="394"/>
      <c r="ORD73" s="395"/>
      <c r="ORE73" s="389"/>
      <c r="ORF73" s="390"/>
      <c r="ORG73" s="391"/>
      <c r="ORH73" s="392"/>
      <c r="ORI73" s="393"/>
      <c r="ORJ73" s="394"/>
      <c r="ORK73" s="395"/>
      <c r="ORL73" s="389"/>
      <c r="ORM73" s="390"/>
      <c r="ORN73" s="391"/>
      <c r="ORO73" s="392"/>
      <c r="ORP73" s="393"/>
      <c r="ORQ73" s="394"/>
      <c r="ORR73" s="395"/>
      <c r="ORS73" s="389"/>
      <c r="ORT73" s="390"/>
      <c r="ORU73" s="391"/>
      <c r="ORV73" s="392"/>
      <c r="ORW73" s="393"/>
      <c r="ORX73" s="394"/>
      <c r="ORY73" s="395"/>
      <c r="ORZ73" s="389"/>
      <c r="OSA73" s="390"/>
      <c r="OSB73" s="391"/>
      <c r="OSC73" s="392"/>
      <c r="OSD73" s="393"/>
      <c r="OSE73" s="394"/>
      <c r="OSF73" s="395"/>
      <c r="OSG73" s="389"/>
      <c r="OSH73" s="390"/>
      <c r="OSI73" s="391"/>
      <c r="OSJ73" s="392"/>
      <c r="OSK73" s="393"/>
      <c r="OSL73" s="394"/>
      <c r="OSM73" s="395"/>
      <c r="OSN73" s="389"/>
      <c r="OSO73" s="390"/>
      <c r="OSP73" s="391"/>
      <c r="OSQ73" s="392"/>
      <c r="OSR73" s="393"/>
      <c r="OSS73" s="394"/>
      <c r="OST73" s="395"/>
      <c r="OSU73" s="389"/>
      <c r="OSV73" s="390"/>
      <c r="OSW73" s="391"/>
      <c r="OSX73" s="392"/>
      <c r="OSY73" s="393"/>
      <c r="OSZ73" s="394"/>
      <c r="OTA73" s="395"/>
      <c r="OTB73" s="389"/>
      <c r="OTC73" s="390"/>
      <c r="OTD73" s="391"/>
      <c r="OTE73" s="392"/>
      <c r="OTF73" s="393"/>
      <c r="OTG73" s="394"/>
      <c r="OTH73" s="395"/>
      <c r="OTI73" s="389"/>
      <c r="OTJ73" s="390"/>
      <c r="OTK73" s="391"/>
      <c r="OTL73" s="392"/>
      <c r="OTM73" s="393"/>
      <c r="OTN73" s="394"/>
      <c r="OTO73" s="395"/>
      <c r="OTP73" s="389"/>
      <c r="OTQ73" s="390"/>
      <c r="OTR73" s="391"/>
      <c r="OTS73" s="392"/>
      <c r="OTT73" s="393"/>
      <c r="OTU73" s="394"/>
      <c r="OTV73" s="395"/>
      <c r="OTW73" s="389"/>
      <c r="OTX73" s="390"/>
      <c r="OTY73" s="391"/>
      <c r="OTZ73" s="392"/>
      <c r="OUA73" s="393"/>
      <c r="OUB73" s="394"/>
      <c r="OUC73" s="395"/>
      <c r="OUD73" s="389"/>
      <c r="OUE73" s="390"/>
      <c r="OUF73" s="391"/>
      <c r="OUG73" s="392"/>
      <c r="OUH73" s="393"/>
      <c r="OUI73" s="394"/>
      <c r="OUJ73" s="395"/>
      <c r="OUK73" s="389"/>
      <c r="OUL73" s="390"/>
      <c r="OUM73" s="391"/>
      <c r="OUN73" s="392"/>
      <c r="OUO73" s="393"/>
      <c r="OUP73" s="394"/>
      <c r="OUQ73" s="395"/>
      <c r="OUR73" s="389"/>
      <c r="OUS73" s="390"/>
      <c r="OUT73" s="391"/>
      <c r="OUU73" s="392"/>
      <c r="OUV73" s="393"/>
      <c r="OUW73" s="394"/>
      <c r="OUX73" s="395"/>
      <c r="OUY73" s="389"/>
      <c r="OUZ73" s="390"/>
      <c r="OVA73" s="391"/>
      <c r="OVB73" s="392"/>
      <c r="OVC73" s="393"/>
      <c r="OVD73" s="394"/>
      <c r="OVE73" s="395"/>
      <c r="OVF73" s="389"/>
      <c r="OVG73" s="390"/>
      <c r="OVH73" s="391"/>
      <c r="OVI73" s="392"/>
      <c r="OVJ73" s="393"/>
      <c r="OVK73" s="394"/>
      <c r="OVL73" s="395"/>
      <c r="OVM73" s="389"/>
      <c r="OVN73" s="390"/>
      <c r="OVO73" s="391"/>
      <c r="OVP73" s="392"/>
      <c r="OVQ73" s="393"/>
      <c r="OVR73" s="394"/>
      <c r="OVS73" s="395"/>
      <c r="OVT73" s="389"/>
      <c r="OVU73" s="390"/>
      <c r="OVV73" s="391"/>
      <c r="OVW73" s="392"/>
      <c r="OVX73" s="393"/>
      <c r="OVY73" s="394"/>
      <c r="OVZ73" s="395"/>
      <c r="OWA73" s="389"/>
      <c r="OWB73" s="390"/>
      <c r="OWC73" s="391"/>
      <c r="OWD73" s="392"/>
      <c r="OWE73" s="393"/>
      <c r="OWF73" s="394"/>
      <c r="OWG73" s="395"/>
      <c r="OWH73" s="389"/>
      <c r="OWI73" s="390"/>
      <c r="OWJ73" s="391"/>
      <c r="OWK73" s="392"/>
      <c r="OWL73" s="393"/>
      <c r="OWM73" s="394"/>
      <c r="OWN73" s="395"/>
      <c r="OWO73" s="389"/>
      <c r="OWP73" s="390"/>
      <c r="OWQ73" s="391"/>
      <c r="OWR73" s="392"/>
      <c r="OWS73" s="393"/>
      <c r="OWT73" s="394"/>
      <c r="OWU73" s="395"/>
      <c r="OWV73" s="389"/>
      <c r="OWW73" s="390"/>
      <c r="OWX73" s="391"/>
      <c r="OWY73" s="392"/>
      <c r="OWZ73" s="393"/>
      <c r="OXA73" s="394"/>
      <c r="OXB73" s="395"/>
      <c r="OXC73" s="389"/>
      <c r="OXD73" s="390"/>
      <c r="OXE73" s="391"/>
      <c r="OXF73" s="392"/>
      <c r="OXG73" s="393"/>
      <c r="OXH73" s="394"/>
      <c r="OXI73" s="395"/>
      <c r="OXJ73" s="389"/>
      <c r="OXK73" s="390"/>
      <c r="OXL73" s="391"/>
      <c r="OXM73" s="392"/>
      <c r="OXN73" s="393"/>
      <c r="OXO73" s="394"/>
      <c r="OXP73" s="395"/>
      <c r="OXQ73" s="389"/>
      <c r="OXR73" s="390"/>
      <c r="OXS73" s="391"/>
      <c r="OXT73" s="392"/>
      <c r="OXU73" s="393"/>
      <c r="OXV73" s="394"/>
      <c r="OXW73" s="395"/>
      <c r="OXX73" s="389"/>
      <c r="OXY73" s="390"/>
      <c r="OXZ73" s="391"/>
      <c r="OYA73" s="392"/>
      <c r="OYB73" s="393"/>
      <c r="OYC73" s="394"/>
      <c r="OYD73" s="395"/>
      <c r="OYE73" s="389"/>
      <c r="OYF73" s="390"/>
      <c r="OYG73" s="391"/>
      <c r="OYH73" s="392"/>
      <c r="OYI73" s="393"/>
      <c r="OYJ73" s="394"/>
      <c r="OYK73" s="395"/>
      <c r="OYL73" s="389"/>
      <c r="OYM73" s="390"/>
      <c r="OYN73" s="391"/>
      <c r="OYO73" s="392"/>
      <c r="OYP73" s="393"/>
      <c r="OYQ73" s="394"/>
      <c r="OYR73" s="395"/>
      <c r="OYS73" s="389"/>
      <c r="OYT73" s="390"/>
      <c r="OYU73" s="391"/>
      <c r="OYV73" s="392"/>
      <c r="OYW73" s="393"/>
      <c r="OYX73" s="394"/>
      <c r="OYY73" s="395"/>
      <c r="OYZ73" s="389"/>
      <c r="OZA73" s="390"/>
      <c r="OZB73" s="391"/>
      <c r="OZC73" s="392"/>
      <c r="OZD73" s="393"/>
      <c r="OZE73" s="394"/>
      <c r="OZF73" s="395"/>
      <c r="OZG73" s="389"/>
      <c r="OZH73" s="390"/>
      <c r="OZI73" s="391"/>
      <c r="OZJ73" s="392"/>
      <c r="OZK73" s="393"/>
      <c r="OZL73" s="394"/>
      <c r="OZM73" s="395"/>
      <c r="OZN73" s="389"/>
      <c r="OZO73" s="390"/>
      <c r="OZP73" s="391"/>
      <c r="OZQ73" s="392"/>
      <c r="OZR73" s="393"/>
      <c r="OZS73" s="394"/>
      <c r="OZT73" s="395"/>
      <c r="OZU73" s="389"/>
      <c r="OZV73" s="390"/>
      <c r="OZW73" s="391"/>
      <c r="OZX73" s="392"/>
      <c r="OZY73" s="393"/>
      <c r="OZZ73" s="394"/>
      <c r="PAA73" s="395"/>
      <c r="PAB73" s="389"/>
      <c r="PAC73" s="390"/>
      <c r="PAD73" s="391"/>
      <c r="PAE73" s="392"/>
      <c r="PAF73" s="393"/>
      <c r="PAG73" s="394"/>
      <c r="PAH73" s="395"/>
      <c r="PAI73" s="389"/>
      <c r="PAJ73" s="390"/>
      <c r="PAK73" s="391"/>
      <c r="PAL73" s="392"/>
      <c r="PAM73" s="393"/>
      <c r="PAN73" s="394"/>
      <c r="PAO73" s="395"/>
      <c r="PAP73" s="389"/>
      <c r="PAQ73" s="390"/>
      <c r="PAR73" s="391"/>
      <c r="PAS73" s="392"/>
      <c r="PAT73" s="393"/>
      <c r="PAU73" s="394"/>
      <c r="PAV73" s="395"/>
      <c r="PAW73" s="389"/>
      <c r="PAX73" s="390"/>
      <c r="PAY73" s="391"/>
      <c r="PAZ73" s="392"/>
      <c r="PBA73" s="393"/>
      <c r="PBB73" s="394"/>
      <c r="PBC73" s="395"/>
      <c r="PBD73" s="389"/>
      <c r="PBE73" s="390"/>
      <c r="PBF73" s="391"/>
      <c r="PBG73" s="392"/>
      <c r="PBH73" s="393"/>
      <c r="PBI73" s="394"/>
      <c r="PBJ73" s="395"/>
      <c r="PBK73" s="389"/>
      <c r="PBL73" s="390"/>
      <c r="PBM73" s="391"/>
      <c r="PBN73" s="392"/>
      <c r="PBO73" s="393"/>
      <c r="PBP73" s="394"/>
      <c r="PBQ73" s="395"/>
      <c r="PBR73" s="389"/>
      <c r="PBS73" s="390"/>
      <c r="PBT73" s="391"/>
      <c r="PBU73" s="392"/>
      <c r="PBV73" s="393"/>
      <c r="PBW73" s="394"/>
      <c r="PBX73" s="395"/>
      <c r="PBY73" s="389"/>
      <c r="PBZ73" s="390"/>
      <c r="PCA73" s="391"/>
      <c r="PCB73" s="392"/>
      <c r="PCC73" s="393"/>
      <c r="PCD73" s="394"/>
      <c r="PCE73" s="395"/>
      <c r="PCF73" s="389"/>
      <c r="PCG73" s="390"/>
      <c r="PCH73" s="391"/>
      <c r="PCI73" s="392"/>
      <c r="PCJ73" s="393"/>
      <c r="PCK73" s="394"/>
      <c r="PCL73" s="395"/>
      <c r="PCM73" s="389"/>
      <c r="PCN73" s="390"/>
      <c r="PCO73" s="391"/>
      <c r="PCP73" s="392"/>
      <c r="PCQ73" s="393"/>
      <c r="PCR73" s="394"/>
      <c r="PCS73" s="395"/>
      <c r="PCT73" s="389"/>
      <c r="PCU73" s="390"/>
      <c r="PCV73" s="391"/>
      <c r="PCW73" s="392"/>
      <c r="PCX73" s="393"/>
      <c r="PCY73" s="394"/>
      <c r="PCZ73" s="395"/>
      <c r="PDA73" s="389"/>
      <c r="PDB73" s="390"/>
      <c r="PDC73" s="391"/>
      <c r="PDD73" s="392"/>
      <c r="PDE73" s="393"/>
      <c r="PDF73" s="394"/>
      <c r="PDG73" s="395"/>
      <c r="PDH73" s="389"/>
      <c r="PDI73" s="390"/>
      <c r="PDJ73" s="391"/>
      <c r="PDK73" s="392"/>
      <c r="PDL73" s="393"/>
      <c r="PDM73" s="394"/>
      <c r="PDN73" s="395"/>
      <c r="PDO73" s="389"/>
      <c r="PDP73" s="390"/>
      <c r="PDQ73" s="391"/>
      <c r="PDR73" s="392"/>
      <c r="PDS73" s="393"/>
      <c r="PDT73" s="394"/>
      <c r="PDU73" s="395"/>
      <c r="PDV73" s="389"/>
      <c r="PDW73" s="390"/>
      <c r="PDX73" s="391"/>
      <c r="PDY73" s="392"/>
      <c r="PDZ73" s="393"/>
      <c r="PEA73" s="394"/>
      <c r="PEB73" s="395"/>
      <c r="PEC73" s="389"/>
      <c r="PED73" s="390"/>
      <c r="PEE73" s="391"/>
      <c r="PEF73" s="392"/>
      <c r="PEG73" s="393"/>
      <c r="PEH73" s="394"/>
      <c r="PEI73" s="395"/>
      <c r="PEJ73" s="389"/>
      <c r="PEK73" s="390"/>
      <c r="PEL73" s="391"/>
      <c r="PEM73" s="392"/>
      <c r="PEN73" s="393"/>
      <c r="PEO73" s="394"/>
      <c r="PEP73" s="395"/>
      <c r="PEQ73" s="389"/>
      <c r="PER73" s="390"/>
      <c r="PES73" s="391"/>
      <c r="PET73" s="392"/>
      <c r="PEU73" s="393"/>
      <c r="PEV73" s="394"/>
      <c r="PEW73" s="395"/>
      <c r="PEX73" s="389"/>
      <c r="PEY73" s="390"/>
      <c r="PEZ73" s="391"/>
      <c r="PFA73" s="392"/>
      <c r="PFB73" s="393"/>
      <c r="PFC73" s="394"/>
      <c r="PFD73" s="395"/>
      <c r="PFE73" s="389"/>
      <c r="PFF73" s="390"/>
      <c r="PFG73" s="391"/>
      <c r="PFH73" s="392"/>
      <c r="PFI73" s="393"/>
      <c r="PFJ73" s="394"/>
      <c r="PFK73" s="395"/>
      <c r="PFL73" s="389"/>
      <c r="PFM73" s="390"/>
      <c r="PFN73" s="391"/>
      <c r="PFO73" s="392"/>
      <c r="PFP73" s="393"/>
      <c r="PFQ73" s="394"/>
      <c r="PFR73" s="395"/>
      <c r="PFS73" s="389"/>
      <c r="PFT73" s="390"/>
      <c r="PFU73" s="391"/>
      <c r="PFV73" s="392"/>
      <c r="PFW73" s="393"/>
      <c r="PFX73" s="394"/>
      <c r="PFY73" s="395"/>
      <c r="PFZ73" s="389"/>
      <c r="PGA73" s="390"/>
      <c r="PGB73" s="391"/>
      <c r="PGC73" s="392"/>
      <c r="PGD73" s="393"/>
      <c r="PGE73" s="394"/>
      <c r="PGF73" s="395"/>
      <c r="PGG73" s="389"/>
      <c r="PGH73" s="390"/>
      <c r="PGI73" s="391"/>
      <c r="PGJ73" s="392"/>
      <c r="PGK73" s="393"/>
      <c r="PGL73" s="394"/>
      <c r="PGM73" s="395"/>
      <c r="PGN73" s="389"/>
      <c r="PGO73" s="390"/>
      <c r="PGP73" s="391"/>
      <c r="PGQ73" s="392"/>
      <c r="PGR73" s="393"/>
      <c r="PGS73" s="394"/>
      <c r="PGT73" s="395"/>
      <c r="PGU73" s="389"/>
      <c r="PGV73" s="390"/>
      <c r="PGW73" s="391"/>
      <c r="PGX73" s="392"/>
      <c r="PGY73" s="393"/>
      <c r="PGZ73" s="394"/>
      <c r="PHA73" s="395"/>
      <c r="PHB73" s="389"/>
      <c r="PHC73" s="390"/>
      <c r="PHD73" s="391"/>
      <c r="PHE73" s="392"/>
      <c r="PHF73" s="393"/>
      <c r="PHG73" s="394"/>
      <c r="PHH73" s="395"/>
      <c r="PHI73" s="389"/>
      <c r="PHJ73" s="390"/>
      <c r="PHK73" s="391"/>
      <c r="PHL73" s="392"/>
      <c r="PHM73" s="393"/>
      <c r="PHN73" s="394"/>
      <c r="PHO73" s="395"/>
      <c r="PHP73" s="389"/>
      <c r="PHQ73" s="390"/>
      <c r="PHR73" s="391"/>
      <c r="PHS73" s="392"/>
      <c r="PHT73" s="393"/>
      <c r="PHU73" s="394"/>
      <c r="PHV73" s="395"/>
      <c r="PHW73" s="389"/>
      <c r="PHX73" s="390"/>
      <c r="PHY73" s="391"/>
      <c r="PHZ73" s="392"/>
      <c r="PIA73" s="393"/>
      <c r="PIB73" s="394"/>
      <c r="PIC73" s="395"/>
      <c r="PID73" s="389"/>
      <c r="PIE73" s="390"/>
      <c r="PIF73" s="391"/>
      <c r="PIG73" s="392"/>
      <c r="PIH73" s="393"/>
      <c r="PII73" s="394"/>
      <c r="PIJ73" s="395"/>
      <c r="PIK73" s="389"/>
      <c r="PIL73" s="390"/>
      <c r="PIM73" s="391"/>
      <c r="PIN73" s="392"/>
      <c r="PIO73" s="393"/>
      <c r="PIP73" s="394"/>
      <c r="PIQ73" s="395"/>
      <c r="PIR73" s="389"/>
      <c r="PIS73" s="390"/>
      <c r="PIT73" s="391"/>
      <c r="PIU73" s="392"/>
      <c r="PIV73" s="393"/>
      <c r="PIW73" s="394"/>
      <c r="PIX73" s="395"/>
      <c r="PIY73" s="389"/>
      <c r="PIZ73" s="390"/>
      <c r="PJA73" s="391"/>
      <c r="PJB73" s="392"/>
      <c r="PJC73" s="393"/>
      <c r="PJD73" s="394"/>
      <c r="PJE73" s="395"/>
      <c r="PJF73" s="389"/>
      <c r="PJG73" s="390"/>
      <c r="PJH73" s="391"/>
      <c r="PJI73" s="392"/>
      <c r="PJJ73" s="393"/>
      <c r="PJK73" s="394"/>
      <c r="PJL73" s="395"/>
      <c r="PJM73" s="389"/>
      <c r="PJN73" s="390"/>
      <c r="PJO73" s="391"/>
      <c r="PJP73" s="392"/>
      <c r="PJQ73" s="393"/>
      <c r="PJR73" s="394"/>
      <c r="PJS73" s="395"/>
      <c r="PJT73" s="389"/>
      <c r="PJU73" s="390"/>
      <c r="PJV73" s="391"/>
      <c r="PJW73" s="392"/>
      <c r="PJX73" s="393"/>
      <c r="PJY73" s="394"/>
      <c r="PJZ73" s="395"/>
      <c r="PKA73" s="389"/>
      <c r="PKB73" s="390"/>
      <c r="PKC73" s="391"/>
      <c r="PKD73" s="392"/>
      <c r="PKE73" s="393"/>
      <c r="PKF73" s="394"/>
      <c r="PKG73" s="395"/>
      <c r="PKH73" s="389"/>
      <c r="PKI73" s="390"/>
      <c r="PKJ73" s="391"/>
      <c r="PKK73" s="392"/>
      <c r="PKL73" s="393"/>
      <c r="PKM73" s="394"/>
      <c r="PKN73" s="395"/>
      <c r="PKO73" s="389"/>
      <c r="PKP73" s="390"/>
      <c r="PKQ73" s="391"/>
      <c r="PKR73" s="392"/>
      <c r="PKS73" s="393"/>
      <c r="PKT73" s="394"/>
      <c r="PKU73" s="395"/>
      <c r="PKV73" s="389"/>
      <c r="PKW73" s="390"/>
      <c r="PKX73" s="391"/>
      <c r="PKY73" s="392"/>
      <c r="PKZ73" s="393"/>
      <c r="PLA73" s="394"/>
      <c r="PLB73" s="395"/>
      <c r="PLC73" s="389"/>
      <c r="PLD73" s="390"/>
      <c r="PLE73" s="391"/>
      <c r="PLF73" s="392"/>
      <c r="PLG73" s="393"/>
      <c r="PLH73" s="394"/>
      <c r="PLI73" s="395"/>
      <c r="PLJ73" s="389"/>
      <c r="PLK73" s="390"/>
      <c r="PLL73" s="391"/>
      <c r="PLM73" s="392"/>
      <c r="PLN73" s="393"/>
      <c r="PLO73" s="394"/>
      <c r="PLP73" s="395"/>
      <c r="PLQ73" s="389"/>
      <c r="PLR73" s="390"/>
      <c r="PLS73" s="391"/>
      <c r="PLT73" s="392"/>
      <c r="PLU73" s="393"/>
      <c r="PLV73" s="394"/>
      <c r="PLW73" s="395"/>
      <c r="PLX73" s="389"/>
      <c r="PLY73" s="390"/>
      <c r="PLZ73" s="391"/>
      <c r="PMA73" s="392"/>
      <c r="PMB73" s="393"/>
      <c r="PMC73" s="394"/>
      <c r="PMD73" s="395"/>
      <c r="PME73" s="389"/>
      <c r="PMF73" s="390"/>
      <c r="PMG73" s="391"/>
      <c r="PMH73" s="392"/>
      <c r="PMI73" s="393"/>
      <c r="PMJ73" s="394"/>
      <c r="PMK73" s="395"/>
      <c r="PML73" s="389"/>
      <c r="PMM73" s="390"/>
      <c r="PMN73" s="391"/>
      <c r="PMO73" s="392"/>
      <c r="PMP73" s="393"/>
      <c r="PMQ73" s="394"/>
      <c r="PMR73" s="395"/>
      <c r="PMS73" s="389"/>
      <c r="PMT73" s="390"/>
      <c r="PMU73" s="391"/>
      <c r="PMV73" s="392"/>
      <c r="PMW73" s="393"/>
      <c r="PMX73" s="394"/>
      <c r="PMY73" s="395"/>
      <c r="PMZ73" s="389"/>
      <c r="PNA73" s="390"/>
      <c r="PNB73" s="391"/>
      <c r="PNC73" s="392"/>
      <c r="PND73" s="393"/>
      <c r="PNE73" s="394"/>
      <c r="PNF73" s="395"/>
      <c r="PNG73" s="389"/>
      <c r="PNH73" s="390"/>
      <c r="PNI73" s="391"/>
      <c r="PNJ73" s="392"/>
      <c r="PNK73" s="393"/>
      <c r="PNL73" s="394"/>
      <c r="PNM73" s="395"/>
      <c r="PNN73" s="389"/>
      <c r="PNO73" s="390"/>
      <c r="PNP73" s="391"/>
      <c r="PNQ73" s="392"/>
      <c r="PNR73" s="393"/>
      <c r="PNS73" s="394"/>
      <c r="PNT73" s="395"/>
      <c r="PNU73" s="389"/>
      <c r="PNV73" s="390"/>
      <c r="PNW73" s="391"/>
      <c r="PNX73" s="392"/>
      <c r="PNY73" s="393"/>
      <c r="PNZ73" s="394"/>
      <c r="POA73" s="395"/>
      <c r="POB73" s="389"/>
      <c r="POC73" s="390"/>
      <c r="POD73" s="391"/>
      <c r="POE73" s="392"/>
      <c r="POF73" s="393"/>
      <c r="POG73" s="394"/>
      <c r="POH73" s="395"/>
      <c r="POI73" s="389"/>
      <c r="POJ73" s="390"/>
      <c r="POK73" s="391"/>
      <c r="POL73" s="392"/>
      <c r="POM73" s="393"/>
      <c r="PON73" s="394"/>
      <c r="POO73" s="395"/>
      <c r="POP73" s="389"/>
      <c r="POQ73" s="390"/>
      <c r="POR73" s="391"/>
      <c r="POS73" s="392"/>
      <c r="POT73" s="393"/>
      <c r="POU73" s="394"/>
      <c r="POV73" s="395"/>
      <c r="POW73" s="389"/>
      <c r="POX73" s="390"/>
      <c r="POY73" s="391"/>
      <c r="POZ73" s="392"/>
      <c r="PPA73" s="393"/>
      <c r="PPB73" s="394"/>
      <c r="PPC73" s="395"/>
      <c r="PPD73" s="389"/>
      <c r="PPE73" s="390"/>
      <c r="PPF73" s="391"/>
      <c r="PPG73" s="392"/>
      <c r="PPH73" s="393"/>
      <c r="PPI73" s="394"/>
      <c r="PPJ73" s="395"/>
      <c r="PPK73" s="389"/>
      <c r="PPL73" s="390"/>
      <c r="PPM73" s="391"/>
      <c r="PPN73" s="392"/>
      <c r="PPO73" s="393"/>
      <c r="PPP73" s="394"/>
      <c r="PPQ73" s="395"/>
      <c r="PPR73" s="389"/>
      <c r="PPS73" s="390"/>
      <c r="PPT73" s="391"/>
      <c r="PPU73" s="392"/>
      <c r="PPV73" s="393"/>
      <c r="PPW73" s="394"/>
      <c r="PPX73" s="395"/>
      <c r="PPY73" s="389"/>
      <c r="PPZ73" s="390"/>
      <c r="PQA73" s="391"/>
      <c r="PQB73" s="392"/>
      <c r="PQC73" s="393"/>
      <c r="PQD73" s="394"/>
      <c r="PQE73" s="395"/>
      <c r="PQF73" s="389"/>
      <c r="PQG73" s="390"/>
      <c r="PQH73" s="391"/>
      <c r="PQI73" s="392"/>
      <c r="PQJ73" s="393"/>
      <c r="PQK73" s="394"/>
      <c r="PQL73" s="395"/>
      <c r="PQM73" s="389"/>
      <c r="PQN73" s="390"/>
      <c r="PQO73" s="391"/>
      <c r="PQP73" s="392"/>
      <c r="PQQ73" s="393"/>
      <c r="PQR73" s="394"/>
      <c r="PQS73" s="395"/>
      <c r="PQT73" s="389"/>
      <c r="PQU73" s="390"/>
      <c r="PQV73" s="391"/>
      <c r="PQW73" s="392"/>
      <c r="PQX73" s="393"/>
      <c r="PQY73" s="394"/>
      <c r="PQZ73" s="395"/>
      <c r="PRA73" s="389"/>
      <c r="PRB73" s="390"/>
      <c r="PRC73" s="391"/>
      <c r="PRD73" s="392"/>
      <c r="PRE73" s="393"/>
      <c r="PRF73" s="394"/>
      <c r="PRG73" s="395"/>
      <c r="PRH73" s="389"/>
      <c r="PRI73" s="390"/>
      <c r="PRJ73" s="391"/>
      <c r="PRK73" s="392"/>
      <c r="PRL73" s="393"/>
      <c r="PRM73" s="394"/>
      <c r="PRN73" s="395"/>
      <c r="PRO73" s="389"/>
      <c r="PRP73" s="390"/>
      <c r="PRQ73" s="391"/>
      <c r="PRR73" s="392"/>
      <c r="PRS73" s="393"/>
      <c r="PRT73" s="394"/>
      <c r="PRU73" s="395"/>
      <c r="PRV73" s="389"/>
      <c r="PRW73" s="390"/>
      <c r="PRX73" s="391"/>
      <c r="PRY73" s="392"/>
      <c r="PRZ73" s="393"/>
      <c r="PSA73" s="394"/>
      <c r="PSB73" s="395"/>
      <c r="PSC73" s="389"/>
      <c r="PSD73" s="390"/>
      <c r="PSE73" s="391"/>
      <c r="PSF73" s="392"/>
      <c r="PSG73" s="393"/>
      <c r="PSH73" s="394"/>
      <c r="PSI73" s="395"/>
      <c r="PSJ73" s="389"/>
      <c r="PSK73" s="390"/>
      <c r="PSL73" s="391"/>
      <c r="PSM73" s="392"/>
      <c r="PSN73" s="393"/>
      <c r="PSO73" s="394"/>
      <c r="PSP73" s="395"/>
      <c r="PSQ73" s="389"/>
      <c r="PSR73" s="390"/>
      <c r="PSS73" s="391"/>
      <c r="PST73" s="392"/>
      <c r="PSU73" s="393"/>
      <c r="PSV73" s="394"/>
      <c r="PSW73" s="395"/>
      <c r="PSX73" s="389"/>
      <c r="PSY73" s="390"/>
      <c r="PSZ73" s="391"/>
      <c r="PTA73" s="392"/>
      <c r="PTB73" s="393"/>
      <c r="PTC73" s="394"/>
      <c r="PTD73" s="395"/>
      <c r="PTE73" s="389"/>
      <c r="PTF73" s="390"/>
      <c r="PTG73" s="391"/>
      <c r="PTH73" s="392"/>
      <c r="PTI73" s="393"/>
      <c r="PTJ73" s="394"/>
      <c r="PTK73" s="395"/>
      <c r="PTL73" s="389"/>
      <c r="PTM73" s="390"/>
      <c r="PTN73" s="391"/>
      <c r="PTO73" s="392"/>
      <c r="PTP73" s="393"/>
      <c r="PTQ73" s="394"/>
      <c r="PTR73" s="395"/>
      <c r="PTS73" s="389"/>
      <c r="PTT73" s="390"/>
      <c r="PTU73" s="391"/>
      <c r="PTV73" s="392"/>
      <c r="PTW73" s="393"/>
      <c r="PTX73" s="394"/>
      <c r="PTY73" s="395"/>
      <c r="PTZ73" s="389"/>
      <c r="PUA73" s="390"/>
      <c r="PUB73" s="391"/>
      <c r="PUC73" s="392"/>
      <c r="PUD73" s="393"/>
      <c r="PUE73" s="394"/>
      <c r="PUF73" s="395"/>
      <c r="PUG73" s="389"/>
      <c r="PUH73" s="390"/>
      <c r="PUI73" s="391"/>
      <c r="PUJ73" s="392"/>
      <c r="PUK73" s="393"/>
      <c r="PUL73" s="394"/>
      <c r="PUM73" s="395"/>
      <c r="PUN73" s="389"/>
      <c r="PUO73" s="390"/>
      <c r="PUP73" s="391"/>
      <c r="PUQ73" s="392"/>
      <c r="PUR73" s="393"/>
      <c r="PUS73" s="394"/>
      <c r="PUT73" s="395"/>
      <c r="PUU73" s="389"/>
      <c r="PUV73" s="390"/>
      <c r="PUW73" s="391"/>
      <c r="PUX73" s="392"/>
      <c r="PUY73" s="393"/>
      <c r="PUZ73" s="394"/>
      <c r="PVA73" s="395"/>
      <c r="PVB73" s="389"/>
      <c r="PVC73" s="390"/>
      <c r="PVD73" s="391"/>
      <c r="PVE73" s="392"/>
      <c r="PVF73" s="393"/>
      <c r="PVG73" s="394"/>
      <c r="PVH73" s="395"/>
      <c r="PVI73" s="389"/>
      <c r="PVJ73" s="390"/>
      <c r="PVK73" s="391"/>
      <c r="PVL73" s="392"/>
      <c r="PVM73" s="393"/>
      <c r="PVN73" s="394"/>
      <c r="PVO73" s="395"/>
      <c r="PVP73" s="389"/>
      <c r="PVQ73" s="390"/>
      <c r="PVR73" s="391"/>
      <c r="PVS73" s="392"/>
      <c r="PVT73" s="393"/>
      <c r="PVU73" s="394"/>
      <c r="PVV73" s="395"/>
      <c r="PVW73" s="389"/>
      <c r="PVX73" s="390"/>
      <c r="PVY73" s="391"/>
      <c r="PVZ73" s="392"/>
      <c r="PWA73" s="393"/>
      <c r="PWB73" s="394"/>
      <c r="PWC73" s="395"/>
      <c r="PWD73" s="389"/>
      <c r="PWE73" s="390"/>
      <c r="PWF73" s="391"/>
      <c r="PWG73" s="392"/>
      <c r="PWH73" s="393"/>
      <c r="PWI73" s="394"/>
      <c r="PWJ73" s="395"/>
      <c r="PWK73" s="389"/>
      <c r="PWL73" s="390"/>
      <c r="PWM73" s="391"/>
      <c r="PWN73" s="392"/>
      <c r="PWO73" s="393"/>
      <c r="PWP73" s="394"/>
      <c r="PWQ73" s="395"/>
      <c r="PWR73" s="389"/>
      <c r="PWS73" s="390"/>
      <c r="PWT73" s="391"/>
      <c r="PWU73" s="392"/>
      <c r="PWV73" s="393"/>
      <c r="PWW73" s="394"/>
      <c r="PWX73" s="395"/>
      <c r="PWY73" s="389"/>
      <c r="PWZ73" s="390"/>
      <c r="PXA73" s="391"/>
      <c r="PXB73" s="392"/>
      <c r="PXC73" s="393"/>
      <c r="PXD73" s="394"/>
      <c r="PXE73" s="395"/>
      <c r="PXF73" s="389"/>
      <c r="PXG73" s="390"/>
      <c r="PXH73" s="391"/>
      <c r="PXI73" s="392"/>
      <c r="PXJ73" s="393"/>
      <c r="PXK73" s="394"/>
      <c r="PXL73" s="395"/>
      <c r="PXM73" s="389"/>
      <c r="PXN73" s="390"/>
      <c r="PXO73" s="391"/>
      <c r="PXP73" s="392"/>
      <c r="PXQ73" s="393"/>
      <c r="PXR73" s="394"/>
      <c r="PXS73" s="395"/>
      <c r="PXT73" s="389"/>
      <c r="PXU73" s="390"/>
      <c r="PXV73" s="391"/>
      <c r="PXW73" s="392"/>
      <c r="PXX73" s="393"/>
      <c r="PXY73" s="394"/>
      <c r="PXZ73" s="395"/>
      <c r="PYA73" s="389"/>
      <c r="PYB73" s="390"/>
      <c r="PYC73" s="391"/>
      <c r="PYD73" s="392"/>
      <c r="PYE73" s="393"/>
      <c r="PYF73" s="394"/>
      <c r="PYG73" s="395"/>
      <c r="PYH73" s="389"/>
      <c r="PYI73" s="390"/>
      <c r="PYJ73" s="391"/>
      <c r="PYK73" s="392"/>
      <c r="PYL73" s="393"/>
      <c r="PYM73" s="394"/>
      <c r="PYN73" s="395"/>
      <c r="PYO73" s="389"/>
      <c r="PYP73" s="390"/>
      <c r="PYQ73" s="391"/>
      <c r="PYR73" s="392"/>
      <c r="PYS73" s="393"/>
      <c r="PYT73" s="394"/>
      <c r="PYU73" s="395"/>
      <c r="PYV73" s="389"/>
      <c r="PYW73" s="390"/>
      <c r="PYX73" s="391"/>
      <c r="PYY73" s="392"/>
      <c r="PYZ73" s="393"/>
      <c r="PZA73" s="394"/>
      <c r="PZB73" s="395"/>
      <c r="PZC73" s="389"/>
      <c r="PZD73" s="390"/>
      <c r="PZE73" s="391"/>
      <c r="PZF73" s="392"/>
      <c r="PZG73" s="393"/>
      <c r="PZH73" s="394"/>
      <c r="PZI73" s="395"/>
      <c r="PZJ73" s="389"/>
      <c r="PZK73" s="390"/>
      <c r="PZL73" s="391"/>
      <c r="PZM73" s="392"/>
      <c r="PZN73" s="393"/>
      <c r="PZO73" s="394"/>
      <c r="PZP73" s="395"/>
      <c r="PZQ73" s="389"/>
      <c r="PZR73" s="390"/>
      <c r="PZS73" s="391"/>
      <c r="PZT73" s="392"/>
      <c r="PZU73" s="393"/>
      <c r="PZV73" s="394"/>
      <c r="PZW73" s="395"/>
      <c r="PZX73" s="389"/>
      <c r="PZY73" s="390"/>
      <c r="PZZ73" s="391"/>
      <c r="QAA73" s="392"/>
      <c r="QAB73" s="393"/>
      <c r="QAC73" s="394"/>
      <c r="QAD73" s="395"/>
      <c r="QAE73" s="389"/>
      <c r="QAF73" s="390"/>
      <c r="QAG73" s="391"/>
      <c r="QAH73" s="392"/>
      <c r="QAI73" s="393"/>
      <c r="QAJ73" s="394"/>
      <c r="QAK73" s="395"/>
      <c r="QAL73" s="389"/>
      <c r="QAM73" s="390"/>
      <c r="QAN73" s="391"/>
      <c r="QAO73" s="392"/>
      <c r="QAP73" s="393"/>
      <c r="QAQ73" s="394"/>
      <c r="QAR73" s="395"/>
      <c r="QAS73" s="389"/>
      <c r="QAT73" s="390"/>
      <c r="QAU73" s="391"/>
      <c r="QAV73" s="392"/>
      <c r="QAW73" s="393"/>
      <c r="QAX73" s="394"/>
      <c r="QAY73" s="395"/>
      <c r="QAZ73" s="389"/>
      <c r="QBA73" s="390"/>
      <c r="QBB73" s="391"/>
      <c r="QBC73" s="392"/>
      <c r="QBD73" s="393"/>
      <c r="QBE73" s="394"/>
      <c r="QBF73" s="395"/>
      <c r="QBG73" s="389"/>
      <c r="QBH73" s="390"/>
      <c r="QBI73" s="391"/>
      <c r="QBJ73" s="392"/>
      <c r="QBK73" s="393"/>
      <c r="QBL73" s="394"/>
      <c r="QBM73" s="395"/>
      <c r="QBN73" s="389"/>
      <c r="QBO73" s="390"/>
      <c r="QBP73" s="391"/>
      <c r="QBQ73" s="392"/>
      <c r="QBR73" s="393"/>
      <c r="QBS73" s="394"/>
      <c r="QBT73" s="395"/>
      <c r="QBU73" s="389"/>
      <c r="QBV73" s="390"/>
      <c r="QBW73" s="391"/>
      <c r="QBX73" s="392"/>
      <c r="QBY73" s="393"/>
      <c r="QBZ73" s="394"/>
      <c r="QCA73" s="395"/>
      <c r="QCB73" s="389"/>
      <c r="QCC73" s="390"/>
      <c r="QCD73" s="391"/>
      <c r="QCE73" s="392"/>
      <c r="QCF73" s="393"/>
      <c r="QCG73" s="394"/>
      <c r="QCH73" s="395"/>
      <c r="QCI73" s="389"/>
      <c r="QCJ73" s="390"/>
      <c r="QCK73" s="391"/>
      <c r="QCL73" s="392"/>
      <c r="QCM73" s="393"/>
      <c r="QCN73" s="394"/>
      <c r="QCO73" s="395"/>
      <c r="QCP73" s="389"/>
      <c r="QCQ73" s="390"/>
      <c r="QCR73" s="391"/>
      <c r="QCS73" s="392"/>
      <c r="QCT73" s="393"/>
      <c r="QCU73" s="394"/>
      <c r="QCV73" s="395"/>
      <c r="QCW73" s="389"/>
      <c r="QCX73" s="390"/>
      <c r="QCY73" s="391"/>
      <c r="QCZ73" s="392"/>
      <c r="QDA73" s="393"/>
      <c r="QDB73" s="394"/>
      <c r="QDC73" s="395"/>
      <c r="QDD73" s="389"/>
      <c r="QDE73" s="390"/>
      <c r="QDF73" s="391"/>
      <c r="QDG73" s="392"/>
      <c r="QDH73" s="393"/>
      <c r="QDI73" s="394"/>
      <c r="QDJ73" s="395"/>
      <c r="QDK73" s="389"/>
      <c r="QDL73" s="390"/>
      <c r="QDM73" s="391"/>
      <c r="QDN73" s="392"/>
      <c r="QDO73" s="393"/>
      <c r="QDP73" s="394"/>
      <c r="QDQ73" s="395"/>
      <c r="QDR73" s="389"/>
      <c r="QDS73" s="390"/>
      <c r="QDT73" s="391"/>
      <c r="QDU73" s="392"/>
      <c r="QDV73" s="393"/>
      <c r="QDW73" s="394"/>
      <c r="QDX73" s="395"/>
      <c r="QDY73" s="389"/>
      <c r="QDZ73" s="390"/>
      <c r="QEA73" s="391"/>
      <c r="QEB73" s="392"/>
      <c r="QEC73" s="393"/>
      <c r="QED73" s="394"/>
      <c r="QEE73" s="395"/>
      <c r="QEF73" s="389"/>
      <c r="QEG73" s="390"/>
      <c r="QEH73" s="391"/>
      <c r="QEI73" s="392"/>
      <c r="QEJ73" s="393"/>
      <c r="QEK73" s="394"/>
      <c r="QEL73" s="395"/>
      <c r="QEM73" s="389"/>
      <c r="QEN73" s="390"/>
      <c r="QEO73" s="391"/>
      <c r="QEP73" s="392"/>
      <c r="QEQ73" s="393"/>
      <c r="QER73" s="394"/>
      <c r="QES73" s="395"/>
      <c r="QET73" s="389"/>
      <c r="QEU73" s="390"/>
      <c r="QEV73" s="391"/>
      <c r="QEW73" s="392"/>
      <c r="QEX73" s="393"/>
      <c r="QEY73" s="394"/>
      <c r="QEZ73" s="395"/>
      <c r="QFA73" s="389"/>
      <c r="QFB73" s="390"/>
      <c r="QFC73" s="391"/>
      <c r="QFD73" s="392"/>
      <c r="QFE73" s="393"/>
      <c r="QFF73" s="394"/>
      <c r="QFG73" s="395"/>
      <c r="QFH73" s="389"/>
      <c r="QFI73" s="390"/>
      <c r="QFJ73" s="391"/>
      <c r="QFK73" s="392"/>
      <c r="QFL73" s="393"/>
      <c r="QFM73" s="394"/>
      <c r="QFN73" s="395"/>
      <c r="QFO73" s="389"/>
      <c r="QFP73" s="390"/>
      <c r="QFQ73" s="391"/>
      <c r="QFR73" s="392"/>
      <c r="QFS73" s="393"/>
      <c r="QFT73" s="394"/>
      <c r="QFU73" s="395"/>
      <c r="QFV73" s="389"/>
      <c r="QFW73" s="390"/>
      <c r="QFX73" s="391"/>
      <c r="QFY73" s="392"/>
      <c r="QFZ73" s="393"/>
      <c r="QGA73" s="394"/>
      <c r="QGB73" s="395"/>
      <c r="QGC73" s="389"/>
      <c r="QGD73" s="390"/>
      <c r="QGE73" s="391"/>
      <c r="QGF73" s="392"/>
      <c r="QGG73" s="393"/>
      <c r="QGH73" s="394"/>
      <c r="QGI73" s="395"/>
      <c r="QGJ73" s="389"/>
      <c r="QGK73" s="390"/>
      <c r="QGL73" s="391"/>
      <c r="QGM73" s="392"/>
      <c r="QGN73" s="393"/>
      <c r="QGO73" s="394"/>
      <c r="QGP73" s="395"/>
      <c r="QGQ73" s="389"/>
      <c r="QGR73" s="390"/>
      <c r="QGS73" s="391"/>
      <c r="QGT73" s="392"/>
      <c r="QGU73" s="393"/>
      <c r="QGV73" s="394"/>
      <c r="QGW73" s="395"/>
      <c r="QGX73" s="389"/>
      <c r="QGY73" s="390"/>
      <c r="QGZ73" s="391"/>
      <c r="QHA73" s="392"/>
      <c r="QHB73" s="393"/>
      <c r="QHC73" s="394"/>
      <c r="QHD73" s="395"/>
      <c r="QHE73" s="389"/>
      <c r="QHF73" s="390"/>
      <c r="QHG73" s="391"/>
      <c r="QHH73" s="392"/>
      <c r="QHI73" s="393"/>
      <c r="QHJ73" s="394"/>
      <c r="QHK73" s="395"/>
      <c r="QHL73" s="389"/>
      <c r="QHM73" s="390"/>
      <c r="QHN73" s="391"/>
      <c r="QHO73" s="392"/>
      <c r="QHP73" s="393"/>
      <c r="QHQ73" s="394"/>
      <c r="QHR73" s="395"/>
      <c r="QHS73" s="389"/>
      <c r="QHT73" s="390"/>
      <c r="QHU73" s="391"/>
      <c r="QHV73" s="392"/>
      <c r="QHW73" s="393"/>
      <c r="QHX73" s="394"/>
      <c r="QHY73" s="395"/>
      <c r="QHZ73" s="389"/>
      <c r="QIA73" s="390"/>
      <c r="QIB73" s="391"/>
      <c r="QIC73" s="392"/>
      <c r="QID73" s="393"/>
      <c r="QIE73" s="394"/>
      <c r="QIF73" s="395"/>
      <c r="QIG73" s="389"/>
      <c r="QIH73" s="390"/>
      <c r="QII73" s="391"/>
      <c r="QIJ73" s="392"/>
      <c r="QIK73" s="393"/>
      <c r="QIL73" s="394"/>
      <c r="QIM73" s="395"/>
      <c r="QIN73" s="389"/>
      <c r="QIO73" s="390"/>
      <c r="QIP73" s="391"/>
      <c r="QIQ73" s="392"/>
      <c r="QIR73" s="393"/>
      <c r="QIS73" s="394"/>
      <c r="QIT73" s="395"/>
      <c r="QIU73" s="389"/>
      <c r="QIV73" s="390"/>
      <c r="QIW73" s="391"/>
      <c r="QIX73" s="392"/>
      <c r="QIY73" s="393"/>
      <c r="QIZ73" s="394"/>
      <c r="QJA73" s="395"/>
      <c r="QJB73" s="389"/>
      <c r="QJC73" s="390"/>
      <c r="QJD73" s="391"/>
      <c r="QJE73" s="392"/>
      <c r="QJF73" s="393"/>
      <c r="QJG73" s="394"/>
      <c r="QJH73" s="395"/>
      <c r="QJI73" s="389"/>
      <c r="QJJ73" s="390"/>
      <c r="QJK73" s="391"/>
      <c r="QJL73" s="392"/>
      <c r="QJM73" s="393"/>
      <c r="QJN73" s="394"/>
      <c r="QJO73" s="395"/>
      <c r="QJP73" s="389"/>
      <c r="QJQ73" s="390"/>
      <c r="QJR73" s="391"/>
      <c r="QJS73" s="392"/>
      <c r="QJT73" s="393"/>
      <c r="QJU73" s="394"/>
      <c r="QJV73" s="395"/>
      <c r="QJW73" s="389"/>
      <c r="QJX73" s="390"/>
      <c r="QJY73" s="391"/>
      <c r="QJZ73" s="392"/>
      <c r="QKA73" s="393"/>
      <c r="QKB73" s="394"/>
      <c r="QKC73" s="395"/>
      <c r="QKD73" s="389"/>
      <c r="QKE73" s="390"/>
      <c r="QKF73" s="391"/>
      <c r="QKG73" s="392"/>
      <c r="QKH73" s="393"/>
      <c r="QKI73" s="394"/>
      <c r="QKJ73" s="395"/>
      <c r="QKK73" s="389"/>
      <c r="QKL73" s="390"/>
      <c r="QKM73" s="391"/>
      <c r="QKN73" s="392"/>
      <c r="QKO73" s="393"/>
      <c r="QKP73" s="394"/>
      <c r="QKQ73" s="395"/>
      <c r="QKR73" s="389"/>
      <c r="QKS73" s="390"/>
      <c r="QKT73" s="391"/>
      <c r="QKU73" s="392"/>
      <c r="QKV73" s="393"/>
      <c r="QKW73" s="394"/>
      <c r="QKX73" s="395"/>
      <c r="QKY73" s="389"/>
      <c r="QKZ73" s="390"/>
      <c r="QLA73" s="391"/>
      <c r="QLB73" s="392"/>
      <c r="QLC73" s="393"/>
      <c r="QLD73" s="394"/>
      <c r="QLE73" s="395"/>
      <c r="QLF73" s="389"/>
      <c r="QLG73" s="390"/>
      <c r="QLH73" s="391"/>
      <c r="QLI73" s="392"/>
      <c r="QLJ73" s="393"/>
      <c r="QLK73" s="394"/>
      <c r="QLL73" s="395"/>
      <c r="QLM73" s="389"/>
      <c r="QLN73" s="390"/>
      <c r="QLO73" s="391"/>
      <c r="QLP73" s="392"/>
      <c r="QLQ73" s="393"/>
      <c r="QLR73" s="394"/>
      <c r="QLS73" s="395"/>
      <c r="QLT73" s="389"/>
      <c r="QLU73" s="390"/>
      <c r="QLV73" s="391"/>
      <c r="QLW73" s="392"/>
      <c r="QLX73" s="393"/>
      <c r="QLY73" s="394"/>
      <c r="QLZ73" s="395"/>
      <c r="QMA73" s="389"/>
      <c r="QMB73" s="390"/>
      <c r="QMC73" s="391"/>
      <c r="QMD73" s="392"/>
      <c r="QME73" s="393"/>
      <c r="QMF73" s="394"/>
      <c r="QMG73" s="395"/>
      <c r="QMH73" s="389"/>
      <c r="QMI73" s="390"/>
      <c r="QMJ73" s="391"/>
      <c r="QMK73" s="392"/>
      <c r="QML73" s="393"/>
      <c r="QMM73" s="394"/>
      <c r="QMN73" s="395"/>
      <c r="QMO73" s="389"/>
      <c r="QMP73" s="390"/>
      <c r="QMQ73" s="391"/>
      <c r="QMR73" s="392"/>
      <c r="QMS73" s="393"/>
      <c r="QMT73" s="394"/>
      <c r="QMU73" s="395"/>
      <c r="QMV73" s="389"/>
      <c r="QMW73" s="390"/>
      <c r="QMX73" s="391"/>
      <c r="QMY73" s="392"/>
      <c r="QMZ73" s="393"/>
      <c r="QNA73" s="394"/>
      <c r="QNB73" s="395"/>
      <c r="QNC73" s="389"/>
      <c r="QND73" s="390"/>
      <c r="QNE73" s="391"/>
      <c r="QNF73" s="392"/>
      <c r="QNG73" s="393"/>
      <c r="QNH73" s="394"/>
      <c r="QNI73" s="395"/>
      <c r="QNJ73" s="389"/>
      <c r="QNK73" s="390"/>
      <c r="QNL73" s="391"/>
      <c r="QNM73" s="392"/>
      <c r="QNN73" s="393"/>
      <c r="QNO73" s="394"/>
      <c r="QNP73" s="395"/>
      <c r="QNQ73" s="389"/>
      <c r="QNR73" s="390"/>
      <c r="QNS73" s="391"/>
      <c r="QNT73" s="392"/>
      <c r="QNU73" s="393"/>
      <c r="QNV73" s="394"/>
      <c r="QNW73" s="395"/>
      <c r="QNX73" s="389"/>
      <c r="QNY73" s="390"/>
      <c r="QNZ73" s="391"/>
      <c r="QOA73" s="392"/>
      <c r="QOB73" s="393"/>
      <c r="QOC73" s="394"/>
      <c r="QOD73" s="395"/>
      <c r="QOE73" s="389"/>
      <c r="QOF73" s="390"/>
      <c r="QOG73" s="391"/>
      <c r="QOH73" s="392"/>
      <c r="QOI73" s="393"/>
      <c r="QOJ73" s="394"/>
      <c r="QOK73" s="395"/>
      <c r="QOL73" s="389"/>
      <c r="QOM73" s="390"/>
      <c r="QON73" s="391"/>
      <c r="QOO73" s="392"/>
      <c r="QOP73" s="393"/>
      <c r="QOQ73" s="394"/>
      <c r="QOR73" s="395"/>
      <c r="QOS73" s="389"/>
      <c r="QOT73" s="390"/>
      <c r="QOU73" s="391"/>
      <c r="QOV73" s="392"/>
      <c r="QOW73" s="393"/>
      <c r="QOX73" s="394"/>
      <c r="QOY73" s="395"/>
      <c r="QOZ73" s="389"/>
      <c r="QPA73" s="390"/>
      <c r="QPB73" s="391"/>
      <c r="QPC73" s="392"/>
      <c r="QPD73" s="393"/>
      <c r="QPE73" s="394"/>
      <c r="QPF73" s="395"/>
      <c r="QPG73" s="389"/>
      <c r="QPH73" s="390"/>
      <c r="QPI73" s="391"/>
      <c r="QPJ73" s="392"/>
      <c r="QPK73" s="393"/>
      <c r="QPL73" s="394"/>
      <c r="QPM73" s="395"/>
      <c r="QPN73" s="389"/>
      <c r="QPO73" s="390"/>
      <c r="QPP73" s="391"/>
      <c r="QPQ73" s="392"/>
      <c r="QPR73" s="393"/>
      <c r="QPS73" s="394"/>
      <c r="QPT73" s="395"/>
      <c r="QPU73" s="389"/>
      <c r="QPV73" s="390"/>
      <c r="QPW73" s="391"/>
      <c r="QPX73" s="392"/>
      <c r="QPY73" s="393"/>
      <c r="QPZ73" s="394"/>
      <c r="QQA73" s="395"/>
      <c r="QQB73" s="389"/>
      <c r="QQC73" s="390"/>
      <c r="QQD73" s="391"/>
      <c r="QQE73" s="392"/>
      <c r="QQF73" s="393"/>
      <c r="QQG73" s="394"/>
      <c r="QQH73" s="395"/>
      <c r="QQI73" s="389"/>
      <c r="QQJ73" s="390"/>
      <c r="QQK73" s="391"/>
      <c r="QQL73" s="392"/>
      <c r="QQM73" s="393"/>
      <c r="QQN73" s="394"/>
      <c r="QQO73" s="395"/>
      <c r="QQP73" s="389"/>
      <c r="QQQ73" s="390"/>
      <c r="QQR73" s="391"/>
      <c r="QQS73" s="392"/>
      <c r="QQT73" s="393"/>
      <c r="QQU73" s="394"/>
      <c r="QQV73" s="395"/>
      <c r="QQW73" s="389"/>
      <c r="QQX73" s="390"/>
      <c r="QQY73" s="391"/>
      <c r="QQZ73" s="392"/>
      <c r="QRA73" s="393"/>
      <c r="QRB73" s="394"/>
      <c r="QRC73" s="395"/>
      <c r="QRD73" s="389"/>
      <c r="QRE73" s="390"/>
      <c r="QRF73" s="391"/>
      <c r="QRG73" s="392"/>
      <c r="QRH73" s="393"/>
      <c r="QRI73" s="394"/>
      <c r="QRJ73" s="395"/>
      <c r="QRK73" s="389"/>
      <c r="QRL73" s="390"/>
      <c r="QRM73" s="391"/>
      <c r="QRN73" s="392"/>
      <c r="QRO73" s="393"/>
      <c r="QRP73" s="394"/>
      <c r="QRQ73" s="395"/>
      <c r="QRR73" s="389"/>
      <c r="QRS73" s="390"/>
      <c r="QRT73" s="391"/>
      <c r="QRU73" s="392"/>
      <c r="QRV73" s="393"/>
      <c r="QRW73" s="394"/>
      <c r="QRX73" s="395"/>
      <c r="QRY73" s="389"/>
      <c r="QRZ73" s="390"/>
      <c r="QSA73" s="391"/>
      <c r="QSB73" s="392"/>
      <c r="QSC73" s="393"/>
      <c r="QSD73" s="394"/>
      <c r="QSE73" s="395"/>
      <c r="QSF73" s="389"/>
      <c r="QSG73" s="390"/>
      <c r="QSH73" s="391"/>
      <c r="QSI73" s="392"/>
      <c r="QSJ73" s="393"/>
      <c r="QSK73" s="394"/>
      <c r="QSL73" s="395"/>
      <c r="QSM73" s="389"/>
      <c r="QSN73" s="390"/>
      <c r="QSO73" s="391"/>
      <c r="QSP73" s="392"/>
      <c r="QSQ73" s="393"/>
      <c r="QSR73" s="394"/>
      <c r="QSS73" s="395"/>
      <c r="QST73" s="389"/>
      <c r="QSU73" s="390"/>
      <c r="QSV73" s="391"/>
      <c r="QSW73" s="392"/>
      <c r="QSX73" s="393"/>
      <c r="QSY73" s="394"/>
      <c r="QSZ73" s="395"/>
      <c r="QTA73" s="389"/>
      <c r="QTB73" s="390"/>
      <c r="QTC73" s="391"/>
      <c r="QTD73" s="392"/>
      <c r="QTE73" s="393"/>
      <c r="QTF73" s="394"/>
      <c r="QTG73" s="395"/>
      <c r="QTH73" s="389"/>
      <c r="QTI73" s="390"/>
      <c r="QTJ73" s="391"/>
      <c r="QTK73" s="392"/>
      <c r="QTL73" s="393"/>
      <c r="QTM73" s="394"/>
      <c r="QTN73" s="395"/>
      <c r="QTO73" s="389"/>
      <c r="QTP73" s="390"/>
      <c r="QTQ73" s="391"/>
      <c r="QTR73" s="392"/>
      <c r="QTS73" s="393"/>
      <c r="QTT73" s="394"/>
      <c r="QTU73" s="395"/>
      <c r="QTV73" s="389"/>
      <c r="QTW73" s="390"/>
      <c r="QTX73" s="391"/>
      <c r="QTY73" s="392"/>
      <c r="QTZ73" s="393"/>
      <c r="QUA73" s="394"/>
      <c r="QUB73" s="395"/>
      <c r="QUC73" s="389"/>
      <c r="QUD73" s="390"/>
      <c r="QUE73" s="391"/>
      <c r="QUF73" s="392"/>
      <c r="QUG73" s="393"/>
      <c r="QUH73" s="394"/>
      <c r="QUI73" s="395"/>
      <c r="QUJ73" s="389"/>
      <c r="QUK73" s="390"/>
      <c r="QUL73" s="391"/>
      <c r="QUM73" s="392"/>
      <c r="QUN73" s="393"/>
      <c r="QUO73" s="394"/>
      <c r="QUP73" s="395"/>
      <c r="QUQ73" s="389"/>
      <c r="QUR73" s="390"/>
      <c r="QUS73" s="391"/>
      <c r="QUT73" s="392"/>
      <c r="QUU73" s="393"/>
      <c r="QUV73" s="394"/>
      <c r="QUW73" s="395"/>
      <c r="QUX73" s="389"/>
      <c r="QUY73" s="390"/>
      <c r="QUZ73" s="391"/>
      <c r="QVA73" s="392"/>
      <c r="QVB73" s="393"/>
      <c r="QVC73" s="394"/>
      <c r="QVD73" s="395"/>
      <c r="QVE73" s="389"/>
      <c r="QVF73" s="390"/>
      <c r="QVG73" s="391"/>
      <c r="QVH73" s="392"/>
      <c r="QVI73" s="393"/>
      <c r="QVJ73" s="394"/>
      <c r="QVK73" s="395"/>
      <c r="QVL73" s="389"/>
      <c r="QVM73" s="390"/>
      <c r="QVN73" s="391"/>
      <c r="QVO73" s="392"/>
      <c r="QVP73" s="393"/>
      <c r="QVQ73" s="394"/>
      <c r="QVR73" s="395"/>
      <c r="QVS73" s="389"/>
      <c r="QVT73" s="390"/>
      <c r="QVU73" s="391"/>
      <c r="QVV73" s="392"/>
      <c r="QVW73" s="393"/>
      <c r="QVX73" s="394"/>
      <c r="QVY73" s="395"/>
      <c r="QVZ73" s="389"/>
      <c r="QWA73" s="390"/>
      <c r="QWB73" s="391"/>
      <c r="QWC73" s="392"/>
      <c r="QWD73" s="393"/>
      <c r="QWE73" s="394"/>
      <c r="QWF73" s="395"/>
      <c r="QWG73" s="389"/>
      <c r="QWH73" s="390"/>
      <c r="QWI73" s="391"/>
      <c r="QWJ73" s="392"/>
      <c r="QWK73" s="393"/>
      <c r="QWL73" s="394"/>
      <c r="QWM73" s="395"/>
      <c r="QWN73" s="389"/>
      <c r="QWO73" s="390"/>
      <c r="QWP73" s="391"/>
      <c r="QWQ73" s="392"/>
      <c r="QWR73" s="393"/>
      <c r="QWS73" s="394"/>
      <c r="QWT73" s="395"/>
      <c r="QWU73" s="389"/>
      <c r="QWV73" s="390"/>
      <c r="QWW73" s="391"/>
      <c r="QWX73" s="392"/>
      <c r="QWY73" s="393"/>
      <c r="QWZ73" s="394"/>
      <c r="QXA73" s="395"/>
      <c r="QXB73" s="389"/>
      <c r="QXC73" s="390"/>
      <c r="QXD73" s="391"/>
      <c r="QXE73" s="392"/>
      <c r="QXF73" s="393"/>
      <c r="QXG73" s="394"/>
      <c r="QXH73" s="395"/>
      <c r="QXI73" s="389"/>
      <c r="QXJ73" s="390"/>
      <c r="QXK73" s="391"/>
      <c r="QXL73" s="392"/>
      <c r="QXM73" s="393"/>
      <c r="QXN73" s="394"/>
      <c r="QXO73" s="395"/>
      <c r="QXP73" s="389"/>
      <c r="QXQ73" s="390"/>
      <c r="QXR73" s="391"/>
      <c r="QXS73" s="392"/>
      <c r="QXT73" s="393"/>
      <c r="QXU73" s="394"/>
      <c r="QXV73" s="395"/>
      <c r="QXW73" s="389"/>
      <c r="QXX73" s="390"/>
      <c r="QXY73" s="391"/>
      <c r="QXZ73" s="392"/>
      <c r="QYA73" s="393"/>
      <c r="QYB73" s="394"/>
      <c r="QYC73" s="395"/>
      <c r="QYD73" s="389"/>
      <c r="QYE73" s="390"/>
      <c r="QYF73" s="391"/>
      <c r="QYG73" s="392"/>
      <c r="QYH73" s="393"/>
      <c r="QYI73" s="394"/>
      <c r="QYJ73" s="395"/>
      <c r="QYK73" s="389"/>
      <c r="QYL73" s="390"/>
      <c r="QYM73" s="391"/>
      <c r="QYN73" s="392"/>
      <c r="QYO73" s="393"/>
      <c r="QYP73" s="394"/>
      <c r="QYQ73" s="395"/>
      <c r="QYR73" s="389"/>
      <c r="QYS73" s="390"/>
      <c r="QYT73" s="391"/>
      <c r="QYU73" s="392"/>
      <c r="QYV73" s="393"/>
      <c r="QYW73" s="394"/>
      <c r="QYX73" s="395"/>
      <c r="QYY73" s="389"/>
      <c r="QYZ73" s="390"/>
      <c r="QZA73" s="391"/>
      <c r="QZB73" s="392"/>
      <c r="QZC73" s="393"/>
      <c r="QZD73" s="394"/>
      <c r="QZE73" s="395"/>
      <c r="QZF73" s="389"/>
      <c r="QZG73" s="390"/>
      <c r="QZH73" s="391"/>
      <c r="QZI73" s="392"/>
      <c r="QZJ73" s="393"/>
      <c r="QZK73" s="394"/>
      <c r="QZL73" s="395"/>
      <c r="QZM73" s="389"/>
      <c r="QZN73" s="390"/>
      <c r="QZO73" s="391"/>
      <c r="QZP73" s="392"/>
      <c r="QZQ73" s="393"/>
      <c r="QZR73" s="394"/>
      <c r="QZS73" s="395"/>
      <c r="QZT73" s="389"/>
      <c r="QZU73" s="390"/>
      <c r="QZV73" s="391"/>
      <c r="QZW73" s="392"/>
      <c r="QZX73" s="393"/>
      <c r="QZY73" s="394"/>
      <c r="QZZ73" s="395"/>
      <c r="RAA73" s="389"/>
      <c r="RAB73" s="390"/>
      <c r="RAC73" s="391"/>
      <c r="RAD73" s="392"/>
      <c r="RAE73" s="393"/>
      <c r="RAF73" s="394"/>
      <c r="RAG73" s="395"/>
      <c r="RAH73" s="389"/>
      <c r="RAI73" s="390"/>
      <c r="RAJ73" s="391"/>
      <c r="RAK73" s="392"/>
      <c r="RAL73" s="393"/>
      <c r="RAM73" s="394"/>
      <c r="RAN73" s="395"/>
      <c r="RAO73" s="389"/>
      <c r="RAP73" s="390"/>
      <c r="RAQ73" s="391"/>
      <c r="RAR73" s="392"/>
      <c r="RAS73" s="393"/>
      <c r="RAT73" s="394"/>
      <c r="RAU73" s="395"/>
      <c r="RAV73" s="389"/>
      <c r="RAW73" s="390"/>
      <c r="RAX73" s="391"/>
      <c r="RAY73" s="392"/>
      <c r="RAZ73" s="393"/>
      <c r="RBA73" s="394"/>
      <c r="RBB73" s="395"/>
      <c r="RBC73" s="389"/>
      <c r="RBD73" s="390"/>
      <c r="RBE73" s="391"/>
      <c r="RBF73" s="392"/>
      <c r="RBG73" s="393"/>
      <c r="RBH73" s="394"/>
      <c r="RBI73" s="395"/>
      <c r="RBJ73" s="389"/>
      <c r="RBK73" s="390"/>
      <c r="RBL73" s="391"/>
      <c r="RBM73" s="392"/>
      <c r="RBN73" s="393"/>
      <c r="RBO73" s="394"/>
      <c r="RBP73" s="395"/>
      <c r="RBQ73" s="389"/>
      <c r="RBR73" s="390"/>
      <c r="RBS73" s="391"/>
      <c r="RBT73" s="392"/>
      <c r="RBU73" s="393"/>
      <c r="RBV73" s="394"/>
      <c r="RBW73" s="395"/>
      <c r="RBX73" s="389"/>
      <c r="RBY73" s="390"/>
      <c r="RBZ73" s="391"/>
      <c r="RCA73" s="392"/>
      <c r="RCB73" s="393"/>
      <c r="RCC73" s="394"/>
      <c r="RCD73" s="395"/>
      <c r="RCE73" s="389"/>
      <c r="RCF73" s="390"/>
      <c r="RCG73" s="391"/>
      <c r="RCH73" s="392"/>
      <c r="RCI73" s="393"/>
      <c r="RCJ73" s="394"/>
      <c r="RCK73" s="395"/>
      <c r="RCL73" s="389"/>
      <c r="RCM73" s="390"/>
      <c r="RCN73" s="391"/>
      <c r="RCO73" s="392"/>
      <c r="RCP73" s="393"/>
      <c r="RCQ73" s="394"/>
      <c r="RCR73" s="395"/>
      <c r="RCS73" s="389"/>
      <c r="RCT73" s="390"/>
      <c r="RCU73" s="391"/>
      <c r="RCV73" s="392"/>
      <c r="RCW73" s="393"/>
      <c r="RCX73" s="394"/>
      <c r="RCY73" s="395"/>
      <c r="RCZ73" s="389"/>
      <c r="RDA73" s="390"/>
      <c r="RDB73" s="391"/>
      <c r="RDC73" s="392"/>
      <c r="RDD73" s="393"/>
      <c r="RDE73" s="394"/>
      <c r="RDF73" s="395"/>
      <c r="RDG73" s="389"/>
      <c r="RDH73" s="390"/>
      <c r="RDI73" s="391"/>
      <c r="RDJ73" s="392"/>
      <c r="RDK73" s="393"/>
      <c r="RDL73" s="394"/>
      <c r="RDM73" s="395"/>
      <c r="RDN73" s="389"/>
      <c r="RDO73" s="390"/>
      <c r="RDP73" s="391"/>
      <c r="RDQ73" s="392"/>
      <c r="RDR73" s="393"/>
      <c r="RDS73" s="394"/>
      <c r="RDT73" s="395"/>
      <c r="RDU73" s="389"/>
      <c r="RDV73" s="390"/>
      <c r="RDW73" s="391"/>
      <c r="RDX73" s="392"/>
      <c r="RDY73" s="393"/>
      <c r="RDZ73" s="394"/>
      <c r="REA73" s="395"/>
      <c r="REB73" s="389"/>
      <c r="REC73" s="390"/>
      <c r="RED73" s="391"/>
      <c r="REE73" s="392"/>
      <c r="REF73" s="393"/>
      <c r="REG73" s="394"/>
      <c r="REH73" s="395"/>
      <c r="REI73" s="389"/>
      <c r="REJ73" s="390"/>
      <c r="REK73" s="391"/>
      <c r="REL73" s="392"/>
      <c r="REM73" s="393"/>
      <c r="REN73" s="394"/>
      <c r="REO73" s="395"/>
      <c r="REP73" s="389"/>
      <c r="REQ73" s="390"/>
      <c r="RER73" s="391"/>
      <c r="RES73" s="392"/>
      <c r="RET73" s="393"/>
      <c r="REU73" s="394"/>
      <c r="REV73" s="395"/>
      <c r="REW73" s="389"/>
      <c r="REX73" s="390"/>
      <c r="REY73" s="391"/>
      <c r="REZ73" s="392"/>
      <c r="RFA73" s="393"/>
      <c r="RFB73" s="394"/>
      <c r="RFC73" s="395"/>
      <c r="RFD73" s="389"/>
      <c r="RFE73" s="390"/>
      <c r="RFF73" s="391"/>
      <c r="RFG73" s="392"/>
      <c r="RFH73" s="393"/>
      <c r="RFI73" s="394"/>
      <c r="RFJ73" s="395"/>
      <c r="RFK73" s="389"/>
      <c r="RFL73" s="390"/>
      <c r="RFM73" s="391"/>
      <c r="RFN73" s="392"/>
      <c r="RFO73" s="393"/>
      <c r="RFP73" s="394"/>
      <c r="RFQ73" s="395"/>
      <c r="RFR73" s="389"/>
      <c r="RFS73" s="390"/>
      <c r="RFT73" s="391"/>
      <c r="RFU73" s="392"/>
      <c r="RFV73" s="393"/>
      <c r="RFW73" s="394"/>
      <c r="RFX73" s="395"/>
      <c r="RFY73" s="389"/>
      <c r="RFZ73" s="390"/>
      <c r="RGA73" s="391"/>
      <c r="RGB73" s="392"/>
      <c r="RGC73" s="393"/>
      <c r="RGD73" s="394"/>
      <c r="RGE73" s="395"/>
      <c r="RGF73" s="389"/>
      <c r="RGG73" s="390"/>
      <c r="RGH73" s="391"/>
      <c r="RGI73" s="392"/>
      <c r="RGJ73" s="393"/>
      <c r="RGK73" s="394"/>
      <c r="RGL73" s="395"/>
      <c r="RGM73" s="389"/>
      <c r="RGN73" s="390"/>
      <c r="RGO73" s="391"/>
      <c r="RGP73" s="392"/>
      <c r="RGQ73" s="393"/>
      <c r="RGR73" s="394"/>
      <c r="RGS73" s="395"/>
      <c r="RGT73" s="389"/>
      <c r="RGU73" s="390"/>
      <c r="RGV73" s="391"/>
      <c r="RGW73" s="392"/>
      <c r="RGX73" s="393"/>
      <c r="RGY73" s="394"/>
      <c r="RGZ73" s="395"/>
      <c r="RHA73" s="389"/>
      <c r="RHB73" s="390"/>
      <c r="RHC73" s="391"/>
      <c r="RHD73" s="392"/>
      <c r="RHE73" s="393"/>
      <c r="RHF73" s="394"/>
      <c r="RHG73" s="395"/>
      <c r="RHH73" s="389"/>
      <c r="RHI73" s="390"/>
      <c r="RHJ73" s="391"/>
      <c r="RHK73" s="392"/>
      <c r="RHL73" s="393"/>
      <c r="RHM73" s="394"/>
      <c r="RHN73" s="395"/>
      <c r="RHO73" s="389"/>
      <c r="RHP73" s="390"/>
      <c r="RHQ73" s="391"/>
      <c r="RHR73" s="392"/>
      <c r="RHS73" s="393"/>
      <c r="RHT73" s="394"/>
      <c r="RHU73" s="395"/>
      <c r="RHV73" s="389"/>
      <c r="RHW73" s="390"/>
      <c r="RHX73" s="391"/>
      <c r="RHY73" s="392"/>
      <c r="RHZ73" s="393"/>
      <c r="RIA73" s="394"/>
      <c r="RIB73" s="395"/>
      <c r="RIC73" s="389"/>
      <c r="RID73" s="390"/>
      <c r="RIE73" s="391"/>
      <c r="RIF73" s="392"/>
      <c r="RIG73" s="393"/>
      <c r="RIH73" s="394"/>
      <c r="RII73" s="395"/>
      <c r="RIJ73" s="389"/>
      <c r="RIK73" s="390"/>
      <c r="RIL73" s="391"/>
      <c r="RIM73" s="392"/>
      <c r="RIN73" s="393"/>
      <c r="RIO73" s="394"/>
      <c r="RIP73" s="395"/>
      <c r="RIQ73" s="389"/>
      <c r="RIR73" s="390"/>
      <c r="RIS73" s="391"/>
      <c r="RIT73" s="392"/>
      <c r="RIU73" s="393"/>
      <c r="RIV73" s="394"/>
      <c r="RIW73" s="395"/>
      <c r="RIX73" s="389"/>
      <c r="RIY73" s="390"/>
      <c r="RIZ73" s="391"/>
      <c r="RJA73" s="392"/>
      <c r="RJB73" s="393"/>
      <c r="RJC73" s="394"/>
      <c r="RJD73" s="395"/>
      <c r="RJE73" s="389"/>
      <c r="RJF73" s="390"/>
      <c r="RJG73" s="391"/>
      <c r="RJH73" s="392"/>
      <c r="RJI73" s="393"/>
      <c r="RJJ73" s="394"/>
      <c r="RJK73" s="395"/>
      <c r="RJL73" s="389"/>
      <c r="RJM73" s="390"/>
      <c r="RJN73" s="391"/>
      <c r="RJO73" s="392"/>
      <c r="RJP73" s="393"/>
      <c r="RJQ73" s="394"/>
      <c r="RJR73" s="395"/>
      <c r="RJS73" s="389"/>
      <c r="RJT73" s="390"/>
      <c r="RJU73" s="391"/>
      <c r="RJV73" s="392"/>
      <c r="RJW73" s="393"/>
      <c r="RJX73" s="394"/>
      <c r="RJY73" s="395"/>
      <c r="RJZ73" s="389"/>
      <c r="RKA73" s="390"/>
      <c r="RKB73" s="391"/>
      <c r="RKC73" s="392"/>
      <c r="RKD73" s="393"/>
      <c r="RKE73" s="394"/>
      <c r="RKF73" s="395"/>
      <c r="RKG73" s="389"/>
      <c r="RKH73" s="390"/>
      <c r="RKI73" s="391"/>
      <c r="RKJ73" s="392"/>
      <c r="RKK73" s="393"/>
      <c r="RKL73" s="394"/>
      <c r="RKM73" s="395"/>
      <c r="RKN73" s="389"/>
      <c r="RKO73" s="390"/>
      <c r="RKP73" s="391"/>
      <c r="RKQ73" s="392"/>
      <c r="RKR73" s="393"/>
      <c r="RKS73" s="394"/>
      <c r="RKT73" s="395"/>
      <c r="RKU73" s="389"/>
      <c r="RKV73" s="390"/>
      <c r="RKW73" s="391"/>
      <c r="RKX73" s="392"/>
      <c r="RKY73" s="393"/>
      <c r="RKZ73" s="394"/>
      <c r="RLA73" s="395"/>
      <c r="RLB73" s="389"/>
      <c r="RLC73" s="390"/>
      <c r="RLD73" s="391"/>
      <c r="RLE73" s="392"/>
      <c r="RLF73" s="393"/>
      <c r="RLG73" s="394"/>
      <c r="RLH73" s="395"/>
      <c r="RLI73" s="389"/>
      <c r="RLJ73" s="390"/>
      <c r="RLK73" s="391"/>
      <c r="RLL73" s="392"/>
      <c r="RLM73" s="393"/>
      <c r="RLN73" s="394"/>
      <c r="RLO73" s="395"/>
      <c r="RLP73" s="389"/>
      <c r="RLQ73" s="390"/>
      <c r="RLR73" s="391"/>
      <c r="RLS73" s="392"/>
      <c r="RLT73" s="393"/>
      <c r="RLU73" s="394"/>
      <c r="RLV73" s="395"/>
      <c r="RLW73" s="389"/>
      <c r="RLX73" s="390"/>
      <c r="RLY73" s="391"/>
      <c r="RLZ73" s="392"/>
      <c r="RMA73" s="393"/>
      <c r="RMB73" s="394"/>
      <c r="RMC73" s="395"/>
      <c r="RMD73" s="389"/>
      <c r="RME73" s="390"/>
      <c r="RMF73" s="391"/>
      <c r="RMG73" s="392"/>
      <c r="RMH73" s="393"/>
      <c r="RMI73" s="394"/>
      <c r="RMJ73" s="395"/>
      <c r="RMK73" s="389"/>
      <c r="RML73" s="390"/>
      <c r="RMM73" s="391"/>
      <c r="RMN73" s="392"/>
      <c r="RMO73" s="393"/>
      <c r="RMP73" s="394"/>
      <c r="RMQ73" s="395"/>
      <c r="RMR73" s="389"/>
      <c r="RMS73" s="390"/>
      <c r="RMT73" s="391"/>
      <c r="RMU73" s="392"/>
      <c r="RMV73" s="393"/>
      <c r="RMW73" s="394"/>
      <c r="RMX73" s="395"/>
      <c r="RMY73" s="389"/>
      <c r="RMZ73" s="390"/>
      <c r="RNA73" s="391"/>
      <c r="RNB73" s="392"/>
      <c r="RNC73" s="393"/>
      <c r="RND73" s="394"/>
      <c r="RNE73" s="395"/>
      <c r="RNF73" s="389"/>
      <c r="RNG73" s="390"/>
      <c r="RNH73" s="391"/>
      <c r="RNI73" s="392"/>
      <c r="RNJ73" s="393"/>
      <c r="RNK73" s="394"/>
      <c r="RNL73" s="395"/>
      <c r="RNM73" s="389"/>
      <c r="RNN73" s="390"/>
      <c r="RNO73" s="391"/>
      <c r="RNP73" s="392"/>
      <c r="RNQ73" s="393"/>
      <c r="RNR73" s="394"/>
      <c r="RNS73" s="395"/>
      <c r="RNT73" s="389"/>
      <c r="RNU73" s="390"/>
      <c r="RNV73" s="391"/>
      <c r="RNW73" s="392"/>
      <c r="RNX73" s="393"/>
      <c r="RNY73" s="394"/>
      <c r="RNZ73" s="395"/>
      <c r="ROA73" s="389"/>
      <c r="ROB73" s="390"/>
      <c r="ROC73" s="391"/>
      <c r="ROD73" s="392"/>
      <c r="ROE73" s="393"/>
      <c r="ROF73" s="394"/>
      <c r="ROG73" s="395"/>
      <c r="ROH73" s="389"/>
      <c r="ROI73" s="390"/>
      <c r="ROJ73" s="391"/>
      <c r="ROK73" s="392"/>
      <c r="ROL73" s="393"/>
      <c r="ROM73" s="394"/>
      <c r="RON73" s="395"/>
      <c r="ROO73" s="389"/>
      <c r="ROP73" s="390"/>
      <c r="ROQ73" s="391"/>
      <c r="ROR73" s="392"/>
      <c r="ROS73" s="393"/>
      <c r="ROT73" s="394"/>
      <c r="ROU73" s="395"/>
      <c r="ROV73" s="389"/>
      <c r="ROW73" s="390"/>
      <c r="ROX73" s="391"/>
      <c r="ROY73" s="392"/>
      <c r="ROZ73" s="393"/>
      <c r="RPA73" s="394"/>
      <c r="RPB73" s="395"/>
      <c r="RPC73" s="389"/>
      <c r="RPD73" s="390"/>
      <c r="RPE73" s="391"/>
      <c r="RPF73" s="392"/>
      <c r="RPG73" s="393"/>
      <c r="RPH73" s="394"/>
      <c r="RPI73" s="395"/>
      <c r="RPJ73" s="389"/>
      <c r="RPK73" s="390"/>
      <c r="RPL73" s="391"/>
      <c r="RPM73" s="392"/>
      <c r="RPN73" s="393"/>
      <c r="RPO73" s="394"/>
      <c r="RPP73" s="395"/>
      <c r="RPQ73" s="389"/>
      <c r="RPR73" s="390"/>
      <c r="RPS73" s="391"/>
      <c r="RPT73" s="392"/>
      <c r="RPU73" s="393"/>
      <c r="RPV73" s="394"/>
      <c r="RPW73" s="395"/>
      <c r="RPX73" s="389"/>
      <c r="RPY73" s="390"/>
      <c r="RPZ73" s="391"/>
      <c r="RQA73" s="392"/>
      <c r="RQB73" s="393"/>
      <c r="RQC73" s="394"/>
      <c r="RQD73" s="395"/>
      <c r="RQE73" s="389"/>
      <c r="RQF73" s="390"/>
      <c r="RQG73" s="391"/>
      <c r="RQH73" s="392"/>
      <c r="RQI73" s="393"/>
      <c r="RQJ73" s="394"/>
      <c r="RQK73" s="395"/>
      <c r="RQL73" s="389"/>
      <c r="RQM73" s="390"/>
      <c r="RQN73" s="391"/>
      <c r="RQO73" s="392"/>
      <c r="RQP73" s="393"/>
      <c r="RQQ73" s="394"/>
      <c r="RQR73" s="395"/>
      <c r="RQS73" s="389"/>
      <c r="RQT73" s="390"/>
      <c r="RQU73" s="391"/>
      <c r="RQV73" s="392"/>
      <c r="RQW73" s="393"/>
      <c r="RQX73" s="394"/>
      <c r="RQY73" s="395"/>
      <c r="RQZ73" s="389"/>
      <c r="RRA73" s="390"/>
      <c r="RRB73" s="391"/>
      <c r="RRC73" s="392"/>
      <c r="RRD73" s="393"/>
      <c r="RRE73" s="394"/>
      <c r="RRF73" s="395"/>
      <c r="RRG73" s="389"/>
      <c r="RRH73" s="390"/>
      <c r="RRI73" s="391"/>
      <c r="RRJ73" s="392"/>
      <c r="RRK73" s="393"/>
      <c r="RRL73" s="394"/>
      <c r="RRM73" s="395"/>
      <c r="RRN73" s="389"/>
      <c r="RRO73" s="390"/>
      <c r="RRP73" s="391"/>
      <c r="RRQ73" s="392"/>
      <c r="RRR73" s="393"/>
      <c r="RRS73" s="394"/>
      <c r="RRT73" s="395"/>
      <c r="RRU73" s="389"/>
      <c r="RRV73" s="390"/>
      <c r="RRW73" s="391"/>
      <c r="RRX73" s="392"/>
      <c r="RRY73" s="393"/>
      <c r="RRZ73" s="394"/>
      <c r="RSA73" s="395"/>
      <c r="RSB73" s="389"/>
      <c r="RSC73" s="390"/>
      <c r="RSD73" s="391"/>
      <c r="RSE73" s="392"/>
      <c r="RSF73" s="393"/>
      <c r="RSG73" s="394"/>
      <c r="RSH73" s="395"/>
      <c r="RSI73" s="389"/>
      <c r="RSJ73" s="390"/>
      <c r="RSK73" s="391"/>
      <c r="RSL73" s="392"/>
      <c r="RSM73" s="393"/>
      <c r="RSN73" s="394"/>
      <c r="RSO73" s="395"/>
      <c r="RSP73" s="389"/>
      <c r="RSQ73" s="390"/>
      <c r="RSR73" s="391"/>
      <c r="RSS73" s="392"/>
      <c r="RST73" s="393"/>
      <c r="RSU73" s="394"/>
      <c r="RSV73" s="395"/>
      <c r="RSW73" s="389"/>
      <c r="RSX73" s="390"/>
      <c r="RSY73" s="391"/>
      <c r="RSZ73" s="392"/>
      <c r="RTA73" s="393"/>
      <c r="RTB73" s="394"/>
      <c r="RTC73" s="395"/>
      <c r="RTD73" s="389"/>
      <c r="RTE73" s="390"/>
      <c r="RTF73" s="391"/>
      <c r="RTG73" s="392"/>
      <c r="RTH73" s="393"/>
      <c r="RTI73" s="394"/>
      <c r="RTJ73" s="395"/>
      <c r="RTK73" s="389"/>
      <c r="RTL73" s="390"/>
      <c r="RTM73" s="391"/>
      <c r="RTN73" s="392"/>
      <c r="RTO73" s="393"/>
      <c r="RTP73" s="394"/>
      <c r="RTQ73" s="395"/>
      <c r="RTR73" s="389"/>
      <c r="RTS73" s="390"/>
      <c r="RTT73" s="391"/>
      <c r="RTU73" s="392"/>
      <c r="RTV73" s="393"/>
      <c r="RTW73" s="394"/>
      <c r="RTX73" s="395"/>
      <c r="RTY73" s="389"/>
      <c r="RTZ73" s="390"/>
      <c r="RUA73" s="391"/>
      <c r="RUB73" s="392"/>
      <c r="RUC73" s="393"/>
      <c r="RUD73" s="394"/>
      <c r="RUE73" s="395"/>
      <c r="RUF73" s="389"/>
      <c r="RUG73" s="390"/>
      <c r="RUH73" s="391"/>
      <c r="RUI73" s="392"/>
      <c r="RUJ73" s="393"/>
      <c r="RUK73" s="394"/>
      <c r="RUL73" s="395"/>
      <c r="RUM73" s="389"/>
      <c r="RUN73" s="390"/>
      <c r="RUO73" s="391"/>
      <c r="RUP73" s="392"/>
      <c r="RUQ73" s="393"/>
      <c r="RUR73" s="394"/>
      <c r="RUS73" s="395"/>
      <c r="RUT73" s="389"/>
      <c r="RUU73" s="390"/>
      <c r="RUV73" s="391"/>
      <c r="RUW73" s="392"/>
      <c r="RUX73" s="393"/>
      <c r="RUY73" s="394"/>
      <c r="RUZ73" s="395"/>
      <c r="RVA73" s="389"/>
      <c r="RVB73" s="390"/>
      <c r="RVC73" s="391"/>
      <c r="RVD73" s="392"/>
      <c r="RVE73" s="393"/>
      <c r="RVF73" s="394"/>
      <c r="RVG73" s="395"/>
      <c r="RVH73" s="389"/>
      <c r="RVI73" s="390"/>
      <c r="RVJ73" s="391"/>
      <c r="RVK73" s="392"/>
      <c r="RVL73" s="393"/>
      <c r="RVM73" s="394"/>
      <c r="RVN73" s="395"/>
      <c r="RVO73" s="389"/>
      <c r="RVP73" s="390"/>
      <c r="RVQ73" s="391"/>
      <c r="RVR73" s="392"/>
      <c r="RVS73" s="393"/>
      <c r="RVT73" s="394"/>
      <c r="RVU73" s="395"/>
      <c r="RVV73" s="389"/>
      <c r="RVW73" s="390"/>
      <c r="RVX73" s="391"/>
      <c r="RVY73" s="392"/>
      <c r="RVZ73" s="393"/>
      <c r="RWA73" s="394"/>
      <c r="RWB73" s="395"/>
      <c r="RWC73" s="389"/>
      <c r="RWD73" s="390"/>
      <c r="RWE73" s="391"/>
      <c r="RWF73" s="392"/>
      <c r="RWG73" s="393"/>
      <c r="RWH73" s="394"/>
      <c r="RWI73" s="395"/>
      <c r="RWJ73" s="389"/>
      <c r="RWK73" s="390"/>
      <c r="RWL73" s="391"/>
      <c r="RWM73" s="392"/>
      <c r="RWN73" s="393"/>
      <c r="RWO73" s="394"/>
      <c r="RWP73" s="395"/>
      <c r="RWQ73" s="389"/>
      <c r="RWR73" s="390"/>
      <c r="RWS73" s="391"/>
      <c r="RWT73" s="392"/>
      <c r="RWU73" s="393"/>
      <c r="RWV73" s="394"/>
      <c r="RWW73" s="395"/>
      <c r="RWX73" s="389"/>
      <c r="RWY73" s="390"/>
      <c r="RWZ73" s="391"/>
      <c r="RXA73" s="392"/>
      <c r="RXB73" s="393"/>
      <c r="RXC73" s="394"/>
      <c r="RXD73" s="395"/>
      <c r="RXE73" s="389"/>
      <c r="RXF73" s="390"/>
      <c r="RXG73" s="391"/>
      <c r="RXH73" s="392"/>
      <c r="RXI73" s="393"/>
      <c r="RXJ73" s="394"/>
      <c r="RXK73" s="395"/>
      <c r="RXL73" s="389"/>
      <c r="RXM73" s="390"/>
      <c r="RXN73" s="391"/>
      <c r="RXO73" s="392"/>
      <c r="RXP73" s="393"/>
      <c r="RXQ73" s="394"/>
      <c r="RXR73" s="395"/>
      <c r="RXS73" s="389"/>
      <c r="RXT73" s="390"/>
      <c r="RXU73" s="391"/>
      <c r="RXV73" s="392"/>
      <c r="RXW73" s="393"/>
      <c r="RXX73" s="394"/>
      <c r="RXY73" s="395"/>
      <c r="RXZ73" s="389"/>
      <c r="RYA73" s="390"/>
      <c r="RYB73" s="391"/>
      <c r="RYC73" s="392"/>
      <c r="RYD73" s="393"/>
      <c r="RYE73" s="394"/>
      <c r="RYF73" s="395"/>
      <c r="RYG73" s="389"/>
      <c r="RYH73" s="390"/>
      <c r="RYI73" s="391"/>
      <c r="RYJ73" s="392"/>
      <c r="RYK73" s="393"/>
      <c r="RYL73" s="394"/>
      <c r="RYM73" s="395"/>
      <c r="RYN73" s="389"/>
      <c r="RYO73" s="390"/>
      <c r="RYP73" s="391"/>
      <c r="RYQ73" s="392"/>
      <c r="RYR73" s="393"/>
      <c r="RYS73" s="394"/>
      <c r="RYT73" s="395"/>
      <c r="RYU73" s="389"/>
      <c r="RYV73" s="390"/>
      <c r="RYW73" s="391"/>
      <c r="RYX73" s="392"/>
      <c r="RYY73" s="393"/>
      <c r="RYZ73" s="394"/>
      <c r="RZA73" s="395"/>
      <c r="RZB73" s="389"/>
      <c r="RZC73" s="390"/>
      <c r="RZD73" s="391"/>
      <c r="RZE73" s="392"/>
      <c r="RZF73" s="393"/>
      <c r="RZG73" s="394"/>
      <c r="RZH73" s="395"/>
      <c r="RZI73" s="389"/>
      <c r="RZJ73" s="390"/>
      <c r="RZK73" s="391"/>
      <c r="RZL73" s="392"/>
      <c r="RZM73" s="393"/>
      <c r="RZN73" s="394"/>
      <c r="RZO73" s="395"/>
      <c r="RZP73" s="389"/>
      <c r="RZQ73" s="390"/>
      <c r="RZR73" s="391"/>
      <c r="RZS73" s="392"/>
      <c r="RZT73" s="393"/>
      <c r="RZU73" s="394"/>
      <c r="RZV73" s="395"/>
      <c r="RZW73" s="389"/>
      <c r="RZX73" s="390"/>
      <c r="RZY73" s="391"/>
      <c r="RZZ73" s="392"/>
      <c r="SAA73" s="393"/>
      <c r="SAB73" s="394"/>
      <c r="SAC73" s="395"/>
      <c r="SAD73" s="389"/>
      <c r="SAE73" s="390"/>
      <c r="SAF73" s="391"/>
      <c r="SAG73" s="392"/>
      <c r="SAH73" s="393"/>
      <c r="SAI73" s="394"/>
      <c r="SAJ73" s="395"/>
      <c r="SAK73" s="389"/>
      <c r="SAL73" s="390"/>
      <c r="SAM73" s="391"/>
      <c r="SAN73" s="392"/>
      <c r="SAO73" s="393"/>
      <c r="SAP73" s="394"/>
      <c r="SAQ73" s="395"/>
      <c r="SAR73" s="389"/>
      <c r="SAS73" s="390"/>
      <c r="SAT73" s="391"/>
      <c r="SAU73" s="392"/>
      <c r="SAV73" s="393"/>
      <c r="SAW73" s="394"/>
      <c r="SAX73" s="395"/>
      <c r="SAY73" s="389"/>
      <c r="SAZ73" s="390"/>
      <c r="SBA73" s="391"/>
      <c r="SBB73" s="392"/>
      <c r="SBC73" s="393"/>
      <c r="SBD73" s="394"/>
      <c r="SBE73" s="395"/>
      <c r="SBF73" s="389"/>
      <c r="SBG73" s="390"/>
      <c r="SBH73" s="391"/>
      <c r="SBI73" s="392"/>
      <c r="SBJ73" s="393"/>
      <c r="SBK73" s="394"/>
      <c r="SBL73" s="395"/>
      <c r="SBM73" s="389"/>
      <c r="SBN73" s="390"/>
      <c r="SBO73" s="391"/>
      <c r="SBP73" s="392"/>
      <c r="SBQ73" s="393"/>
      <c r="SBR73" s="394"/>
      <c r="SBS73" s="395"/>
      <c r="SBT73" s="389"/>
      <c r="SBU73" s="390"/>
      <c r="SBV73" s="391"/>
      <c r="SBW73" s="392"/>
      <c r="SBX73" s="393"/>
      <c r="SBY73" s="394"/>
      <c r="SBZ73" s="395"/>
      <c r="SCA73" s="389"/>
      <c r="SCB73" s="390"/>
      <c r="SCC73" s="391"/>
      <c r="SCD73" s="392"/>
      <c r="SCE73" s="393"/>
      <c r="SCF73" s="394"/>
      <c r="SCG73" s="395"/>
      <c r="SCH73" s="389"/>
      <c r="SCI73" s="390"/>
      <c r="SCJ73" s="391"/>
      <c r="SCK73" s="392"/>
      <c r="SCL73" s="393"/>
      <c r="SCM73" s="394"/>
      <c r="SCN73" s="395"/>
      <c r="SCO73" s="389"/>
      <c r="SCP73" s="390"/>
      <c r="SCQ73" s="391"/>
      <c r="SCR73" s="392"/>
      <c r="SCS73" s="393"/>
      <c r="SCT73" s="394"/>
      <c r="SCU73" s="395"/>
      <c r="SCV73" s="389"/>
      <c r="SCW73" s="390"/>
      <c r="SCX73" s="391"/>
      <c r="SCY73" s="392"/>
      <c r="SCZ73" s="393"/>
      <c r="SDA73" s="394"/>
      <c r="SDB73" s="395"/>
      <c r="SDC73" s="389"/>
      <c r="SDD73" s="390"/>
      <c r="SDE73" s="391"/>
      <c r="SDF73" s="392"/>
      <c r="SDG73" s="393"/>
      <c r="SDH73" s="394"/>
      <c r="SDI73" s="395"/>
      <c r="SDJ73" s="389"/>
      <c r="SDK73" s="390"/>
      <c r="SDL73" s="391"/>
      <c r="SDM73" s="392"/>
      <c r="SDN73" s="393"/>
      <c r="SDO73" s="394"/>
      <c r="SDP73" s="395"/>
      <c r="SDQ73" s="389"/>
      <c r="SDR73" s="390"/>
      <c r="SDS73" s="391"/>
      <c r="SDT73" s="392"/>
      <c r="SDU73" s="393"/>
      <c r="SDV73" s="394"/>
      <c r="SDW73" s="395"/>
      <c r="SDX73" s="389"/>
      <c r="SDY73" s="390"/>
      <c r="SDZ73" s="391"/>
      <c r="SEA73" s="392"/>
      <c r="SEB73" s="393"/>
      <c r="SEC73" s="394"/>
      <c r="SED73" s="395"/>
      <c r="SEE73" s="389"/>
      <c r="SEF73" s="390"/>
      <c r="SEG73" s="391"/>
      <c r="SEH73" s="392"/>
      <c r="SEI73" s="393"/>
      <c r="SEJ73" s="394"/>
      <c r="SEK73" s="395"/>
      <c r="SEL73" s="389"/>
      <c r="SEM73" s="390"/>
      <c r="SEN73" s="391"/>
      <c r="SEO73" s="392"/>
      <c r="SEP73" s="393"/>
      <c r="SEQ73" s="394"/>
      <c r="SER73" s="395"/>
      <c r="SES73" s="389"/>
      <c r="SET73" s="390"/>
      <c r="SEU73" s="391"/>
      <c r="SEV73" s="392"/>
      <c r="SEW73" s="393"/>
      <c r="SEX73" s="394"/>
      <c r="SEY73" s="395"/>
      <c r="SEZ73" s="389"/>
      <c r="SFA73" s="390"/>
      <c r="SFB73" s="391"/>
      <c r="SFC73" s="392"/>
      <c r="SFD73" s="393"/>
      <c r="SFE73" s="394"/>
      <c r="SFF73" s="395"/>
      <c r="SFG73" s="389"/>
      <c r="SFH73" s="390"/>
      <c r="SFI73" s="391"/>
      <c r="SFJ73" s="392"/>
      <c r="SFK73" s="393"/>
      <c r="SFL73" s="394"/>
      <c r="SFM73" s="395"/>
      <c r="SFN73" s="389"/>
      <c r="SFO73" s="390"/>
      <c r="SFP73" s="391"/>
      <c r="SFQ73" s="392"/>
      <c r="SFR73" s="393"/>
      <c r="SFS73" s="394"/>
      <c r="SFT73" s="395"/>
      <c r="SFU73" s="389"/>
      <c r="SFV73" s="390"/>
      <c r="SFW73" s="391"/>
      <c r="SFX73" s="392"/>
      <c r="SFY73" s="393"/>
      <c r="SFZ73" s="394"/>
      <c r="SGA73" s="395"/>
      <c r="SGB73" s="389"/>
      <c r="SGC73" s="390"/>
      <c r="SGD73" s="391"/>
      <c r="SGE73" s="392"/>
      <c r="SGF73" s="393"/>
      <c r="SGG73" s="394"/>
      <c r="SGH73" s="395"/>
      <c r="SGI73" s="389"/>
      <c r="SGJ73" s="390"/>
      <c r="SGK73" s="391"/>
      <c r="SGL73" s="392"/>
      <c r="SGM73" s="393"/>
      <c r="SGN73" s="394"/>
      <c r="SGO73" s="395"/>
      <c r="SGP73" s="389"/>
      <c r="SGQ73" s="390"/>
      <c r="SGR73" s="391"/>
      <c r="SGS73" s="392"/>
      <c r="SGT73" s="393"/>
      <c r="SGU73" s="394"/>
      <c r="SGV73" s="395"/>
      <c r="SGW73" s="389"/>
      <c r="SGX73" s="390"/>
      <c r="SGY73" s="391"/>
      <c r="SGZ73" s="392"/>
      <c r="SHA73" s="393"/>
      <c r="SHB73" s="394"/>
      <c r="SHC73" s="395"/>
      <c r="SHD73" s="389"/>
      <c r="SHE73" s="390"/>
      <c r="SHF73" s="391"/>
      <c r="SHG73" s="392"/>
      <c r="SHH73" s="393"/>
      <c r="SHI73" s="394"/>
      <c r="SHJ73" s="395"/>
      <c r="SHK73" s="389"/>
      <c r="SHL73" s="390"/>
      <c r="SHM73" s="391"/>
      <c r="SHN73" s="392"/>
      <c r="SHO73" s="393"/>
      <c r="SHP73" s="394"/>
      <c r="SHQ73" s="395"/>
      <c r="SHR73" s="389"/>
      <c r="SHS73" s="390"/>
      <c r="SHT73" s="391"/>
      <c r="SHU73" s="392"/>
      <c r="SHV73" s="393"/>
      <c r="SHW73" s="394"/>
      <c r="SHX73" s="395"/>
      <c r="SHY73" s="389"/>
      <c r="SHZ73" s="390"/>
      <c r="SIA73" s="391"/>
      <c r="SIB73" s="392"/>
      <c r="SIC73" s="393"/>
      <c r="SID73" s="394"/>
      <c r="SIE73" s="395"/>
      <c r="SIF73" s="389"/>
      <c r="SIG73" s="390"/>
      <c r="SIH73" s="391"/>
      <c r="SII73" s="392"/>
      <c r="SIJ73" s="393"/>
      <c r="SIK73" s="394"/>
      <c r="SIL73" s="395"/>
      <c r="SIM73" s="389"/>
      <c r="SIN73" s="390"/>
      <c r="SIO73" s="391"/>
      <c r="SIP73" s="392"/>
      <c r="SIQ73" s="393"/>
      <c r="SIR73" s="394"/>
      <c r="SIS73" s="395"/>
      <c r="SIT73" s="389"/>
      <c r="SIU73" s="390"/>
      <c r="SIV73" s="391"/>
      <c r="SIW73" s="392"/>
      <c r="SIX73" s="393"/>
      <c r="SIY73" s="394"/>
      <c r="SIZ73" s="395"/>
      <c r="SJA73" s="389"/>
      <c r="SJB73" s="390"/>
      <c r="SJC73" s="391"/>
      <c r="SJD73" s="392"/>
      <c r="SJE73" s="393"/>
      <c r="SJF73" s="394"/>
      <c r="SJG73" s="395"/>
      <c r="SJH73" s="389"/>
      <c r="SJI73" s="390"/>
      <c r="SJJ73" s="391"/>
      <c r="SJK73" s="392"/>
      <c r="SJL73" s="393"/>
      <c r="SJM73" s="394"/>
      <c r="SJN73" s="395"/>
      <c r="SJO73" s="389"/>
      <c r="SJP73" s="390"/>
      <c r="SJQ73" s="391"/>
      <c r="SJR73" s="392"/>
      <c r="SJS73" s="393"/>
      <c r="SJT73" s="394"/>
      <c r="SJU73" s="395"/>
      <c r="SJV73" s="389"/>
      <c r="SJW73" s="390"/>
      <c r="SJX73" s="391"/>
      <c r="SJY73" s="392"/>
      <c r="SJZ73" s="393"/>
      <c r="SKA73" s="394"/>
      <c r="SKB73" s="395"/>
      <c r="SKC73" s="389"/>
      <c r="SKD73" s="390"/>
      <c r="SKE73" s="391"/>
      <c r="SKF73" s="392"/>
      <c r="SKG73" s="393"/>
      <c r="SKH73" s="394"/>
      <c r="SKI73" s="395"/>
      <c r="SKJ73" s="389"/>
      <c r="SKK73" s="390"/>
      <c r="SKL73" s="391"/>
      <c r="SKM73" s="392"/>
      <c r="SKN73" s="393"/>
      <c r="SKO73" s="394"/>
      <c r="SKP73" s="395"/>
      <c r="SKQ73" s="389"/>
      <c r="SKR73" s="390"/>
      <c r="SKS73" s="391"/>
      <c r="SKT73" s="392"/>
      <c r="SKU73" s="393"/>
      <c r="SKV73" s="394"/>
      <c r="SKW73" s="395"/>
      <c r="SKX73" s="389"/>
      <c r="SKY73" s="390"/>
      <c r="SKZ73" s="391"/>
      <c r="SLA73" s="392"/>
      <c r="SLB73" s="393"/>
      <c r="SLC73" s="394"/>
      <c r="SLD73" s="395"/>
      <c r="SLE73" s="389"/>
      <c r="SLF73" s="390"/>
      <c r="SLG73" s="391"/>
      <c r="SLH73" s="392"/>
      <c r="SLI73" s="393"/>
      <c r="SLJ73" s="394"/>
      <c r="SLK73" s="395"/>
      <c r="SLL73" s="389"/>
      <c r="SLM73" s="390"/>
      <c r="SLN73" s="391"/>
      <c r="SLO73" s="392"/>
      <c r="SLP73" s="393"/>
      <c r="SLQ73" s="394"/>
      <c r="SLR73" s="395"/>
      <c r="SLS73" s="389"/>
      <c r="SLT73" s="390"/>
      <c r="SLU73" s="391"/>
      <c r="SLV73" s="392"/>
      <c r="SLW73" s="393"/>
      <c r="SLX73" s="394"/>
      <c r="SLY73" s="395"/>
      <c r="SLZ73" s="389"/>
      <c r="SMA73" s="390"/>
      <c r="SMB73" s="391"/>
      <c r="SMC73" s="392"/>
      <c r="SMD73" s="393"/>
      <c r="SME73" s="394"/>
      <c r="SMF73" s="395"/>
      <c r="SMG73" s="389"/>
      <c r="SMH73" s="390"/>
      <c r="SMI73" s="391"/>
      <c r="SMJ73" s="392"/>
      <c r="SMK73" s="393"/>
      <c r="SML73" s="394"/>
      <c r="SMM73" s="395"/>
      <c r="SMN73" s="389"/>
      <c r="SMO73" s="390"/>
      <c r="SMP73" s="391"/>
      <c r="SMQ73" s="392"/>
      <c r="SMR73" s="393"/>
      <c r="SMS73" s="394"/>
      <c r="SMT73" s="395"/>
      <c r="SMU73" s="389"/>
      <c r="SMV73" s="390"/>
      <c r="SMW73" s="391"/>
      <c r="SMX73" s="392"/>
      <c r="SMY73" s="393"/>
      <c r="SMZ73" s="394"/>
      <c r="SNA73" s="395"/>
      <c r="SNB73" s="389"/>
      <c r="SNC73" s="390"/>
      <c r="SND73" s="391"/>
      <c r="SNE73" s="392"/>
      <c r="SNF73" s="393"/>
      <c r="SNG73" s="394"/>
      <c r="SNH73" s="395"/>
      <c r="SNI73" s="389"/>
      <c r="SNJ73" s="390"/>
      <c r="SNK73" s="391"/>
      <c r="SNL73" s="392"/>
      <c r="SNM73" s="393"/>
      <c r="SNN73" s="394"/>
      <c r="SNO73" s="395"/>
      <c r="SNP73" s="389"/>
      <c r="SNQ73" s="390"/>
      <c r="SNR73" s="391"/>
      <c r="SNS73" s="392"/>
      <c r="SNT73" s="393"/>
      <c r="SNU73" s="394"/>
      <c r="SNV73" s="395"/>
      <c r="SNW73" s="389"/>
      <c r="SNX73" s="390"/>
      <c r="SNY73" s="391"/>
      <c r="SNZ73" s="392"/>
      <c r="SOA73" s="393"/>
      <c r="SOB73" s="394"/>
      <c r="SOC73" s="395"/>
      <c r="SOD73" s="389"/>
      <c r="SOE73" s="390"/>
      <c r="SOF73" s="391"/>
      <c r="SOG73" s="392"/>
      <c r="SOH73" s="393"/>
      <c r="SOI73" s="394"/>
      <c r="SOJ73" s="395"/>
      <c r="SOK73" s="389"/>
      <c r="SOL73" s="390"/>
      <c r="SOM73" s="391"/>
      <c r="SON73" s="392"/>
      <c r="SOO73" s="393"/>
      <c r="SOP73" s="394"/>
      <c r="SOQ73" s="395"/>
      <c r="SOR73" s="389"/>
      <c r="SOS73" s="390"/>
      <c r="SOT73" s="391"/>
      <c r="SOU73" s="392"/>
      <c r="SOV73" s="393"/>
      <c r="SOW73" s="394"/>
      <c r="SOX73" s="395"/>
      <c r="SOY73" s="389"/>
      <c r="SOZ73" s="390"/>
      <c r="SPA73" s="391"/>
      <c r="SPB73" s="392"/>
      <c r="SPC73" s="393"/>
      <c r="SPD73" s="394"/>
      <c r="SPE73" s="395"/>
      <c r="SPF73" s="389"/>
      <c r="SPG73" s="390"/>
      <c r="SPH73" s="391"/>
      <c r="SPI73" s="392"/>
      <c r="SPJ73" s="393"/>
      <c r="SPK73" s="394"/>
      <c r="SPL73" s="395"/>
      <c r="SPM73" s="389"/>
      <c r="SPN73" s="390"/>
      <c r="SPO73" s="391"/>
      <c r="SPP73" s="392"/>
      <c r="SPQ73" s="393"/>
      <c r="SPR73" s="394"/>
      <c r="SPS73" s="395"/>
      <c r="SPT73" s="389"/>
      <c r="SPU73" s="390"/>
      <c r="SPV73" s="391"/>
      <c r="SPW73" s="392"/>
      <c r="SPX73" s="393"/>
      <c r="SPY73" s="394"/>
      <c r="SPZ73" s="395"/>
      <c r="SQA73" s="389"/>
      <c r="SQB73" s="390"/>
      <c r="SQC73" s="391"/>
      <c r="SQD73" s="392"/>
      <c r="SQE73" s="393"/>
      <c r="SQF73" s="394"/>
      <c r="SQG73" s="395"/>
      <c r="SQH73" s="389"/>
      <c r="SQI73" s="390"/>
      <c r="SQJ73" s="391"/>
      <c r="SQK73" s="392"/>
      <c r="SQL73" s="393"/>
      <c r="SQM73" s="394"/>
      <c r="SQN73" s="395"/>
      <c r="SQO73" s="389"/>
      <c r="SQP73" s="390"/>
      <c r="SQQ73" s="391"/>
      <c r="SQR73" s="392"/>
      <c r="SQS73" s="393"/>
      <c r="SQT73" s="394"/>
      <c r="SQU73" s="395"/>
      <c r="SQV73" s="389"/>
      <c r="SQW73" s="390"/>
      <c r="SQX73" s="391"/>
      <c r="SQY73" s="392"/>
      <c r="SQZ73" s="393"/>
      <c r="SRA73" s="394"/>
      <c r="SRB73" s="395"/>
      <c r="SRC73" s="389"/>
      <c r="SRD73" s="390"/>
      <c r="SRE73" s="391"/>
      <c r="SRF73" s="392"/>
      <c r="SRG73" s="393"/>
      <c r="SRH73" s="394"/>
      <c r="SRI73" s="395"/>
      <c r="SRJ73" s="389"/>
      <c r="SRK73" s="390"/>
      <c r="SRL73" s="391"/>
      <c r="SRM73" s="392"/>
      <c r="SRN73" s="393"/>
      <c r="SRO73" s="394"/>
      <c r="SRP73" s="395"/>
      <c r="SRQ73" s="389"/>
      <c r="SRR73" s="390"/>
      <c r="SRS73" s="391"/>
      <c r="SRT73" s="392"/>
      <c r="SRU73" s="393"/>
      <c r="SRV73" s="394"/>
      <c r="SRW73" s="395"/>
      <c r="SRX73" s="389"/>
      <c r="SRY73" s="390"/>
      <c r="SRZ73" s="391"/>
      <c r="SSA73" s="392"/>
      <c r="SSB73" s="393"/>
      <c r="SSC73" s="394"/>
      <c r="SSD73" s="395"/>
      <c r="SSE73" s="389"/>
      <c r="SSF73" s="390"/>
      <c r="SSG73" s="391"/>
      <c r="SSH73" s="392"/>
      <c r="SSI73" s="393"/>
      <c r="SSJ73" s="394"/>
      <c r="SSK73" s="395"/>
      <c r="SSL73" s="389"/>
      <c r="SSM73" s="390"/>
      <c r="SSN73" s="391"/>
      <c r="SSO73" s="392"/>
      <c r="SSP73" s="393"/>
      <c r="SSQ73" s="394"/>
      <c r="SSR73" s="395"/>
      <c r="SSS73" s="389"/>
      <c r="SST73" s="390"/>
      <c r="SSU73" s="391"/>
      <c r="SSV73" s="392"/>
      <c r="SSW73" s="393"/>
      <c r="SSX73" s="394"/>
      <c r="SSY73" s="395"/>
      <c r="SSZ73" s="389"/>
      <c r="STA73" s="390"/>
      <c r="STB73" s="391"/>
      <c r="STC73" s="392"/>
      <c r="STD73" s="393"/>
      <c r="STE73" s="394"/>
      <c r="STF73" s="395"/>
      <c r="STG73" s="389"/>
      <c r="STH73" s="390"/>
      <c r="STI73" s="391"/>
      <c r="STJ73" s="392"/>
      <c r="STK73" s="393"/>
      <c r="STL73" s="394"/>
      <c r="STM73" s="395"/>
      <c r="STN73" s="389"/>
      <c r="STO73" s="390"/>
      <c r="STP73" s="391"/>
      <c r="STQ73" s="392"/>
      <c r="STR73" s="393"/>
      <c r="STS73" s="394"/>
      <c r="STT73" s="395"/>
      <c r="STU73" s="389"/>
      <c r="STV73" s="390"/>
      <c r="STW73" s="391"/>
      <c r="STX73" s="392"/>
      <c r="STY73" s="393"/>
      <c r="STZ73" s="394"/>
      <c r="SUA73" s="395"/>
      <c r="SUB73" s="389"/>
      <c r="SUC73" s="390"/>
      <c r="SUD73" s="391"/>
      <c r="SUE73" s="392"/>
      <c r="SUF73" s="393"/>
      <c r="SUG73" s="394"/>
      <c r="SUH73" s="395"/>
      <c r="SUI73" s="389"/>
      <c r="SUJ73" s="390"/>
      <c r="SUK73" s="391"/>
      <c r="SUL73" s="392"/>
      <c r="SUM73" s="393"/>
      <c r="SUN73" s="394"/>
      <c r="SUO73" s="395"/>
      <c r="SUP73" s="389"/>
      <c r="SUQ73" s="390"/>
      <c r="SUR73" s="391"/>
      <c r="SUS73" s="392"/>
      <c r="SUT73" s="393"/>
      <c r="SUU73" s="394"/>
      <c r="SUV73" s="395"/>
      <c r="SUW73" s="389"/>
      <c r="SUX73" s="390"/>
      <c r="SUY73" s="391"/>
      <c r="SUZ73" s="392"/>
      <c r="SVA73" s="393"/>
      <c r="SVB73" s="394"/>
      <c r="SVC73" s="395"/>
      <c r="SVD73" s="389"/>
      <c r="SVE73" s="390"/>
      <c r="SVF73" s="391"/>
      <c r="SVG73" s="392"/>
      <c r="SVH73" s="393"/>
      <c r="SVI73" s="394"/>
      <c r="SVJ73" s="395"/>
      <c r="SVK73" s="389"/>
      <c r="SVL73" s="390"/>
      <c r="SVM73" s="391"/>
      <c r="SVN73" s="392"/>
      <c r="SVO73" s="393"/>
      <c r="SVP73" s="394"/>
      <c r="SVQ73" s="395"/>
      <c r="SVR73" s="389"/>
      <c r="SVS73" s="390"/>
      <c r="SVT73" s="391"/>
      <c r="SVU73" s="392"/>
      <c r="SVV73" s="393"/>
      <c r="SVW73" s="394"/>
      <c r="SVX73" s="395"/>
      <c r="SVY73" s="389"/>
      <c r="SVZ73" s="390"/>
      <c r="SWA73" s="391"/>
      <c r="SWB73" s="392"/>
      <c r="SWC73" s="393"/>
      <c r="SWD73" s="394"/>
      <c r="SWE73" s="395"/>
      <c r="SWF73" s="389"/>
      <c r="SWG73" s="390"/>
      <c r="SWH73" s="391"/>
      <c r="SWI73" s="392"/>
      <c r="SWJ73" s="393"/>
      <c r="SWK73" s="394"/>
      <c r="SWL73" s="395"/>
      <c r="SWM73" s="389"/>
      <c r="SWN73" s="390"/>
      <c r="SWO73" s="391"/>
      <c r="SWP73" s="392"/>
      <c r="SWQ73" s="393"/>
      <c r="SWR73" s="394"/>
      <c r="SWS73" s="395"/>
      <c r="SWT73" s="389"/>
      <c r="SWU73" s="390"/>
      <c r="SWV73" s="391"/>
      <c r="SWW73" s="392"/>
      <c r="SWX73" s="393"/>
      <c r="SWY73" s="394"/>
      <c r="SWZ73" s="395"/>
      <c r="SXA73" s="389"/>
      <c r="SXB73" s="390"/>
      <c r="SXC73" s="391"/>
      <c r="SXD73" s="392"/>
      <c r="SXE73" s="393"/>
      <c r="SXF73" s="394"/>
      <c r="SXG73" s="395"/>
      <c r="SXH73" s="389"/>
      <c r="SXI73" s="390"/>
      <c r="SXJ73" s="391"/>
      <c r="SXK73" s="392"/>
      <c r="SXL73" s="393"/>
      <c r="SXM73" s="394"/>
      <c r="SXN73" s="395"/>
      <c r="SXO73" s="389"/>
      <c r="SXP73" s="390"/>
      <c r="SXQ73" s="391"/>
      <c r="SXR73" s="392"/>
      <c r="SXS73" s="393"/>
      <c r="SXT73" s="394"/>
      <c r="SXU73" s="395"/>
      <c r="SXV73" s="389"/>
      <c r="SXW73" s="390"/>
      <c r="SXX73" s="391"/>
      <c r="SXY73" s="392"/>
      <c r="SXZ73" s="393"/>
      <c r="SYA73" s="394"/>
      <c r="SYB73" s="395"/>
      <c r="SYC73" s="389"/>
      <c r="SYD73" s="390"/>
      <c r="SYE73" s="391"/>
      <c r="SYF73" s="392"/>
      <c r="SYG73" s="393"/>
      <c r="SYH73" s="394"/>
      <c r="SYI73" s="395"/>
      <c r="SYJ73" s="389"/>
      <c r="SYK73" s="390"/>
      <c r="SYL73" s="391"/>
      <c r="SYM73" s="392"/>
      <c r="SYN73" s="393"/>
      <c r="SYO73" s="394"/>
      <c r="SYP73" s="395"/>
      <c r="SYQ73" s="389"/>
      <c r="SYR73" s="390"/>
      <c r="SYS73" s="391"/>
      <c r="SYT73" s="392"/>
      <c r="SYU73" s="393"/>
      <c r="SYV73" s="394"/>
      <c r="SYW73" s="395"/>
      <c r="SYX73" s="389"/>
      <c r="SYY73" s="390"/>
      <c r="SYZ73" s="391"/>
      <c r="SZA73" s="392"/>
      <c r="SZB73" s="393"/>
      <c r="SZC73" s="394"/>
      <c r="SZD73" s="395"/>
      <c r="SZE73" s="389"/>
      <c r="SZF73" s="390"/>
      <c r="SZG73" s="391"/>
      <c r="SZH73" s="392"/>
      <c r="SZI73" s="393"/>
      <c r="SZJ73" s="394"/>
      <c r="SZK73" s="395"/>
      <c r="SZL73" s="389"/>
      <c r="SZM73" s="390"/>
      <c r="SZN73" s="391"/>
      <c r="SZO73" s="392"/>
      <c r="SZP73" s="393"/>
      <c r="SZQ73" s="394"/>
      <c r="SZR73" s="395"/>
      <c r="SZS73" s="389"/>
      <c r="SZT73" s="390"/>
      <c r="SZU73" s="391"/>
      <c r="SZV73" s="392"/>
      <c r="SZW73" s="393"/>
      <c r="SZX73" s="394"/>
      <c r="SZY73" s="395"/>
      <c r="SZZ73" s="389"/>
      <c r="TAA73" s="390"/>
      <c r="TAB73" s="391"/>
      <c r="TAC73" s="392"/>
      <c r="TAD73" s="393"/>
      <c r="TAE73" s="394"/>
      <c r="TAF73" s="395"/>
      <c r="TAG73" s="389"/>
      <c r="TAH73" s="390"/>
      <c r="TAI73" s="391"/>
      <c r="TAJ73" s="392"/>
      <c r="TAK73" s="393"/>
      <c r="TAL73" s="394"/>
      <c r="TAM73" s="395"/>
      <c r="TAN73" s="389"/>
      <c r="TAO73" s="390"/>
      <c r="TAP73" s="391"/>
      <c r="TAQ73" s="392"/>
      <c r="TAR73" s="393"/>
      <c r="TAS73" s="394"/>
      <c r="TAT73" s="395"/>
      <c r="TAU73" s="389"/>
      <c r="TAV73" s="390"/>
      <c r="TAW73" s="391"/>
      <c r="TAX73" s="392"/>
      <c r="TAY73" s="393"/>
      <c r="TAZ73" s="394"/>
      <c r="TBA73" s="395"/>
      <c r="TBB73" s="389"/>
      <c r="TBC73" s="390"/>
      <c r="TBD73" s="391"/>
      <c r="TBE73" s="392"/>
      <c r="TBF73" s="393"/>
      <c r="TBG73" s="394"/>
      <c r="TBH73" s="395"/>
      <c r="TBI73" s="389"/>
      <c r="TBJ73" s="390"/>
      <c r="TBK73" s="391"/>
      <c r="TBL73" s="392"/>
      <c r="TBM73" s="393"/>
      <c r="TBN73" s="394"/>
      <c r="TBO73" s="395"/>
      <c r="TBP73" s="389"/>
      <c r="TBQ73" s="390"/>
      <c r="TBR73" s="391"/>
      <c r="TBS73" s="392"/>
      <c r="TBT73" s="393"/>
      <c r="TBU73" s="394"/>
      <c r="TBV73" s="395"/>
      <c r="TBW73" s="389"/>
      <c r="TBX73" s="390"/>
      <c r="TBY73" s="391"/>
      <c r="TBZ73" s="392"/>
      <c r="TCA73" s="393"/>
      <c r="TCB73" s="394"/>
      <c r="TCC73" s="395"/>
      <c r="TCD73" s="389"/>
      <c r="TCE73" s="390"/>
      <c r="TCF73" s="391"/>
      <c r="TCG73" s="392"/>
      <c r="TCH73" s="393"/>
      <c r="TCI73" s="394"/>
      <c r="TCJ73" s="395"/>
      <c r="TCK73" s="389"/>
      <c r="TCL73" s="390"/>
      <c r="TCM73" s="391"/>
      <c r="TCN73" s="392"/>
      <c r="TCO73" s="393"/>
      <c r="TCP73" s="394"/>
      <c r="TCQ73" s="395"/>
      <c r="TCR73" s="389"/>
      <c r="TCS73" s="390"/>
      <c r="TCT73" s="391"/>
      <c r="TCU73" s="392"/>
      <c r="TCV73" s="393"/>
      <c r="TCW73" s="394"/>
      <c r="TCX73" s="395"/>
      <c r="TCY73" s="389"/>
      <c r="TCZ73" s="390"/>
      <c r="TDA73" s="391"/>
      <c r="TDB73" s="392"/>
      <c r="TDC73" s="393"/>
      <c r="TDD73" s="394"/>
      <c r="TDE73" s="395"/>
      <c r="TDF73" s="389"/>
      <c r="TDG73" s="390"/>
      <c r="TDH73" s="391"/>
      <c r="TDI73" s="392"/>
      <c r="TDJ73" s="393"/>
      <c r="TDK73" s="394"/>
      <c r="TDL73" s="395"/>
      <c r="TDM73" s="389"/>
      <c r="TDN73" s="390"/>
      <c r="TDO73" s="391"/>
      <c r="TDP73" s="392"/>
      <c r="TDQ73" s="393"/>
      <c r="TDR73" s="394"/>
      <c r="TDS73" s="395"/>
      <c r="TDT73" s="389"/>
      <c r="TDU73" s="390"/>
      <c r="TDV73" s="391"/>
      <c r="TDW73" s="392"/>
      <c r="TDX73" s="393"/>
      <c r="TDY73" s="394"/>
      <c r="TDZ73" s="395"/>
      <c r="TEA73" s="389"/>
      <c r="TEB73" s="390"/>
      <c r="TEC73" s="391"/>
      <c r="TED73" s="392"/>
      <c r="TEE73" s="393"/>
      <c r="TEF73" s="394"/>
      <c r="TEG73" s="395"/>
      <c r="TEH73" s="389"/>
      <c r="TEI73" s="390"/>
      <c r="TEJ73" s="391"/>
      <c r="TEK73" s="392"/>
      <c r="TEL73" s="393"/>
      <c r="TEM73" s="394"/>
      <c r="TEN73" s="395"/>
      <c r="TEO73" s="389"/>
      <c r="TEP73" s="390"/>
      <c r="TEQ73" s="391"/>
      <c r="TER73" s="392"/>
      <c r="TES73" s="393"/>
      <c r="TET73" s="394"/>
      <c r="TEU73" s="395"/>
      <c r="TEV73" s="389"/>
      <c r="TEW73" s="390"/>
      <c r="TEX73" s="391"/>
      <c r="TEY73" s="392"/>
      <c r="TEZ73" s="393"/>
      <c r="TFA73" s="394"/>
      <c r="TFB73" s="395"/>
      <c r="TFC73" s="389"/>
      <c r="TFD73" s="390"/>
      <c r="TFE73" s="391"/>
      <c r="TFF73" s="392"/>
      <c r="TFG73" s="393"/>
      <c r="TFH73" s="394"/>
      <c r="TFI73" s="395"/>
      <c r="TFJ73" s="389"/>
      <c r="TFK73" s="390"/>
      <c r="TFL73" s="391"/>
      <c r="TFM73" s="392"/>
      <c r="TFN73" s="393"/>
      <c r="TFO73" s="394"/>
      <c r="TFP73" s="395"/>
      <c r="TFQ73" s="389"/>
      <c r="TFR73" s="390"/>
      <c r="TFS73" s="391"/>
      <c r="TFT73" s="392"/>
      <c r="TFU73" s="393"/>
      <c r="TFV73" s="394"/>
      <c r="TFW73" s="395"/>
      <c r="TFX73" s="389"/>
      <c r="TFY73" s="390"/>
      <c r="TFZ73" s="391"/>
      <c r="TGA73" s="392"/>
      <c r="TGB73" s="393"/>
      <c r="TGC73" s="394"/>
      <c r="TGD73" s="395"/>
      <c r="TGE73" s="389"/>
      <c r="TGF73" s="390"/>
      <c r="TGG73" s="391"/>
      <c r="TGH73" s="392"/>
      <c r="TGI73" s="393"/>
      <c r="TGJ73" s="394"/>
      <c r="TGK73" s="395"/>
      <c r="TGL73" s="389"/>
      <c r="TGM73" s="390"/>
      <c r="TGN73" s="391"/>
      <c r="TGO73" s="392"/>
      <c r="TGP73" s="393"/>
      <c r="TGQ73" s="394"/>
      <c r="TGR73" s="395"/>
      <c r="TGS73" s="389"/>
      <c r="TGT73" s="390"/>
      <c r="TGU73" s="391"/>
      <c r="TGV73" s="392"/>
      <c r="TGW73" s="393"/>
      <c r="TGX73" s="394"/>
      <c r="TGY73" s="395"/>
      <c r="TGZ73" s="389"/>
      <c r="THA73" s="390"/>
      <c r="THB73" s="391"/>
      <c r="THC73" s="392"/>
      <c r="THD73" s="393"/>
      <c r="THE73" s="394"/>
      <c r="THF73" s="395"/>
      <c r="THG73" s="389"/>
      <c r="THH73" s="390"/>
      <c r="THI73" s="391"/>
      <c r="THJ73" s="392"/>
      <c r="THK73" s="393"/>
      <c r="THL73" s="394"/>
      <c r="THM73" s="395"/>
      <c r="THN73" s="389"/>
      <c r="THO73" s="390"/>
      <c r="THP73" s="391"/>
      <c r="THQ73" s="392"/>
      <c r="THR73" s="393"/>
      <c r="THS73" s="394"/>
      <c r="THT73" s="395"/>
      <c r="THU73" s="389"/>
      <c r="THV73" s="390"/>
      <c r="THW73" s="391"/>
      <c r="THX73" s="392"/>
      <c r="THY73" s="393"/>
      <c r="THZ73" s="394"/>
      <c r="TIA73" s="395"/>
      <c r="TIB73" s="389"/>
      <c r="TIC73" s="390"/>
      <c r="TID73" s="391"/>
      <c r="TIE73" s="392"/>
      <c r="TIF73" s="393"/>
      <c r="TIG73" s="394"/>
      <c r="TIH73" s="395"/>
      <c r="TII73" s="389"/>
      <c r="TIJ73" s="390"/>
      <c r="TIK73" s="391"/>
      <c r="TIL73" s="392"/>
      <c r="TIM73" s="393"/>
      <c r="TIN73" s="394"/>
      <c r="TIO73" s="395"/>
      <c r="TIP73" s="389"/>
      <c r="TIQ73" s="390"/>
      <c r="TIR73" s="391"/>
      <c r="TIS73" s="392"/>
      <c r="TIT73" s="393"/>
      <c r="TIU73" s="394"/>
      <c r="TIV73" s="395"/>
      <c r="TIW73" s="389"/>
      <c r="TIX73" s="390"/>
      <c r="TIY73" s="391"/>
      <c r="TIZ73" s="392"/>
      <c r="TJA73" s="393"/>
      <c r="TJB73" s="394"/>
      <c r="TJC73" s="395"/>
      <c r="TJD73" s="389"/>
      <c r="TJE73" s="390"/>
      <c r="TJF73" s="391"/>
      <c r="TJG73" s="392"/>
      <c r="TJH73" s="393"/>
      <c r="TJI73" s="394"/>
      <c r="TJJ73" s="395"/>
      <c r="TJK73" s="389"/>
      <c r="TJL73" s="390"/>
      <c r="TJM73" s="391"/>
      <c r="TJN73" s="392"/>
      <c r="TJO73" s="393"/>
      <c r="TJP73" s="394"/>
      <c r="TJQ73" s="395"/>
      <c r="TJR73" s="389"/>
      <c r="TJS73" s="390"/>
      <c r="TJT73" s="391"/>
      <c r="TJU73" s="392"/>
      <c r="TJV73" s="393"/>
      <c r="TJW73" s="394"/>
      <c r="TJX73" s="395"/>
      <c r="TJY73" s="389"/>
      <c r="TJZ73" s="390"/>
      <c r="TKA73" s="391"/>
      <c r="TKB73" s="392"/>
      <c r="TKC73" s="393"/>
      <c r="TKD73" s="394"/>
      <c r="TKE73" s="395"/>
      <c r="TKF73" s="389"/>
      <c r="TKG73" s="390"/>
      <c r="TKH73" s="391"/>
      <c r="TKI73" s="392"/>
      <c r="TKJ73" s="393"/>
      <c r="TKK73" s="394"/>
      <c r="TKL73" s="395"/>
      <c r="TKM73" s="389"/>
      <c r="TKN73" s="390"/>
      <c r="TKO73" s="391"/>
      <c r="TKP73" s="392"/>
      <c r="TKQ73" s="393"/>
      <c r="TKR73" s="394"/>
      <c r="TKS73" s="395"/>
      <c r="TKT73" s="389"/>
      <c r="TKU73" s="390"/>
      <c r="TKV73" s="391"/>
      <c r="TKW73" s="392"/>
      <c r="TKX73" s="393"/>
      <c r="TKY73" s="394"/>
      <c r="TKZ73" s="395"/>
      <c r="TLA73" s="389"/>
      <c r="TLB73" s="390"/>
      <c r="TLC73" s="391"/>
      <c r="TLD73" s="392"/>
      <c r="TLE73" s="393"/>
      <c r="TLF73" s="394"/>
      <c r="TLG73" s="395"/>
      <c r="TLH73" s="389"/>
      <c r="TLI73" s="390"/>
      <c r="TLJ73" s="391"/>
      <c r="TLK73" s="392"/>
      <c r="TLL73" s="393"/>
      <c r="TLM73" s="394"/>
      <c r="TLN73" s="395"/>
      <c r="TLO73" s="389"/>
      <c r="TLP73" s="390"/>
      <c r="TLQ73" s="391"/>
      <c r="TLR73" s="392"/>
      <c r="TLS73" s="393"/>
      <c r="TLT73" s="394"/>
      <c r="TLU73" s="395"/>
      <c r="TLV73" s="389"/>
      <c r="TLW73" s="390"/>
      <c r="TLX73" s="391"/>
      <c r="TLY73" s="392"/>
      <c r="TLZ73" s="393"/>
      <c r="TMA73" s="394"/>
      <c r="TMB73" s="395"/>
      <c r="TMC73" s="389"/>
      <c r="TMD73" s="390"/>
      <c r="TME73" s="391"/>
      <c r="TMF73" s="392"/>
      <c r="TMG73" s="393"/>
      <c r="TMH73" s="394"/>
      <c r="TMI73" s="395"/>
      <c r="TMJ73" s="389"/>
      <c r="TMK73" s="390"/>
      <c r="TML73" s="391"/>
      <c r="TMM73" s="392"/>
      <c r="TMN73" s="393"/>
      <c r="TMO73" s="394"/>
      <c r="TMP73" s="395"/>
      <c r="TMQ73" s="389"/>
      <c r="TMR73" s="390"/>
      <c r="TMS73" s="391"/>
      <c r="TMT73" s="392"/>
      <c r="TMU73" s="393"/>
      <c r="TMV73" s="394"/>
      <c r="TMW73" s="395"/>
      <c r="TMX73" s="389"/>
      <c r="TMY73" s="390"/>
      <c r="TMZ73" s="391"/>
      <c r="TNA73" s="392"/>
      <c r="TNB73" s="393"/>
      <c r="TNC73" s="394"/>
      <c r="TND73" s="395"/>
      <c r="TNE73" s="389"/>
      <c r="TNF73" s="390"/>
      <c r="TNG73" s="391"/>
      <c r="TNH73" s="392"/>
      <c r="TNI73" s="393"/>
      <c r="TNJ73" s="394"/>
      <c r="TNK73" s="395"/>
      <c r="TNL73" s="389"/>
      <c r="TNM73" s="390"/>
      <c r="TNN73" s="391"/>
      <c r="TNO73" s="392"/>
      <c r="TNP73" s="393"/>
      <c r="TNQ73" s="394"/>
      <c r="TNR73" s="395"/>
      <c r="TNS73" s="389"/>
      <c r="TNT73" s="390"/>
      <c r="TNU73" s="391"/>
      <c r="TNV73" s="392"/>
      <c r="TNW73" s="393"/>
      <c r="TNX73" s="394"/>
      <c r="TNY73" s="395"/>
      <c r="TNZ73" s="389"/>
      <c r="TOA73" s="390"/>
      <c r="TOB73" s="391"/>
      <c r="TOC73" s="392"/>
      <c r="TOD73" s="393"/>
      <c r="TOE73" s="394"/>
      <c r="TOF73" s="395"/>
      <c r="TOG73" s="389"/>
      <c r="TOH73" s="390"/>
      <c r="TOI73" s="391"/>
      <c r="TOJ73" s="392"/>
      <c r="TOK73" s="393"/>
      <c r="TOL73" s="394"/>
      <c r="TOM73" s="395"/>
      <c r="TON73" s="389"/>
      <c r="TOO73" s="390"/>
      <c r="TOP73" s="391"/>
      <c r="TOQ73" s="392"/>
      <c r="TOR73" s="393"/>
      <c r="TOS73" s="394"/>
      <c r="TOT73" s="395"/>
      <c r="TOU73" s="389"/>
      <c r="TOV73" s="390"/>
      <c r="TOW73" s="391"/>
      <c r="TOX73" s="392"/>
      <c r="TOY73" s="393"/>
      <c r="TOZ73" s="394"/>
      <c r="TPA73" s="395"/>
      <c r="TPB73" s="389"/>
      <c r="TPC73" s="390"/>
      <c r="TPD73" s="391"/>
      <c r="TPE73" s="392"/>
      <c r="TPF73" s="393"/>
      <c r="TPG73" s="394"/>
      <c r="TPH73" s="395"/>
      <c r="TPI73" s="389"/>
      <c r="TPJ73" s="390"/>
      <c r="TPK73" s="391"/>
      <c r="TPL73" s="392"/>
      <c r="TPM73" s="393"/>
      <c r="TPN73" s="394"/>
      <c r="TPO73" s="395"/>
      <c r="TPP73" s="389"/>
      <c r="TPQ73" s="390"/>
      <c r="TPR73" s="391"/>
      <c r="TPS73" s="392"/>
      <c r="TPT73" s="393"/>
      <c r="TPU73" s="394"/>
      <c r="TPV73" s="395"/>
      <c r="TPW73" s="389"/>
      <c r="TPX73" s="390"/>
      <c r="TPY73" s="391"/>
      <c r="TPZ73" s="392"/>
      <c r="TQA73" s="393"/>
      <c r="TQB73" s="394"/>
      <c r="TQC73" s="395"/>
      <c r="TQD73" s="389"/>
      <c r="TQE73" s="390"/>
      <c r="TQF73" s="391"/>
      <c r="TQG73" s="392"/>
      <c r="TQH73" s="393"/>
      <c r="TQI73" s="394"/>
      <c r="TQJ73" s="395"/>
      <c r="TQK73" s="389"/>
      <c r="TQL73" s="390"/>
      <c r="TQM73" s="391"/>
      <c r="TQN73" s="392"/>
      <c r="TQO73" s="393"/>
      <c r="TQP73" s="394"/>
      <c r="TQQ73" s="395"/>
      <c r="TQR73" s="389"/>
      <c r="TQS73" s="390"/>
      <c r="TQT73" s="391"/>
      <c r="TQU73" s="392"/>
      <c r="TQV73" s="393"/>
      <c r="TQW73" s="394"/>
      <c r="TQX73" s="395"/>
      <c r="TQY73" s="389"/>
      <c r="TQZ73" s="390"/>
      <c r="TRA73" s="391"/>
      <c r="TRB73" s="392"/>
      <c r="TRC73" s="393"/>
      <c r="TRD73" s="394"/>
      <c r="TRE73" s="395"/>
      <c r="TRF73" s="389"/>
      <c r="TRG73" s="390"/>
      <c r="TRH73" s="391"/>
      <c r="TRI73" s="392"/>
      <c r="TRJ73" s="393"/>
      <c r="TRK73" s="394"/>
      <c r="TRL73" s="395"/>
      <c r="TRM73" s="389"/>
      <c r="TRN73" s="390"/>
      <c r="TRO73" s="391"/>
      <c r="TRP73" s="392"/>
      <c r="TRQ73" s="393"/>
      <c r="TRR73" s="394"/>
      <c r="TRS73" s="395"/>
      <c r="TRT73" s="389"/>
      <c r="TRU73" s="390"/>
      <c r="TRV73" s="391"/>
      <c r="TRW73" s="392"/>
      <c r="TRX73" s="393"/>
      <c r="TRY73" s="394"/>
      <c r="TRZ73" s="395"/>
      <c r="TSA73" s="389"/>
      <c r="TSB73" s="390"/>
      <c r="TSC73" s="391"/>
      <c r="TSD73" s="392"/>
      <c r="TSE73" s="393"/>
      <c r="TSF73" s="394"/>
      <c r="TSG73" s="395"/>
      <c r="TSH73" s="389"/>
      <c r="TSI73" s="390"/>
      <c r="TSJ73" s="391"/>
      <c r="TSK73" s="392"/>
      <c r="TSL73" s="393"/>
      <c r="TSM73" s="394"/>
      <c r="TSN73" s="395"/>
      <c r="TSO73" s="389"/>
      <c r="TSP73" s="390"/>
      <c r="TSQ73" s="391"/>
      <c r="TSR73" s="392"/>
      <c r="TSS73" s="393"/>
      <c r="TST73" s="394"/>
      <c r="TSU73" s="395"/>
      <c r="TSV73" s="389"/>
      <c r="TSW73" s="390"/>
      <c r="TSX73" s="391"/>
      <c r="TSY73" s="392"/>
      <c r="TSZ73" s="393"/>
      <c r="TTA73" s="394"/>
      <c r="TTB73" s="395"/>
      <c r="TTC73" s="389"/>
      <c r="TTD73" s="390"/>
      <c r="TTE73" s="391"/>
      <c r="TTF73" s="392"/>
      <c r="TTG73" s="393"/>
      <c r="TTH73" s="394"/>
      <c r="TTI73" s="395"/>
      <c r="TTJ73" s="389"/>
      <c r="TTK73" s="390"/>
      <c r="TTL73" s="391"/>
      <c r="TTM73" s="392"/>
      <c r="TTN73" s="393"/>
      <c r="TTO73" s="394"/>
      <c r="TTP73" s="395"/>
      <c r="TTQ73" s="389"/>
      <c r="TTR73" s="390"/>
      <c r="TTS73" s="391"/>
      <c r="TTT73" s="392"/>
      <c r="TTU73" s="393"/>
      <c r="TTV73" s="394"/>
      <c r="TTW73" s="395"/>
      <c r="TTX73" s="389"/>
      <c r="TTY73" s="390"/>
      <c r="TTZ73" s="391"/>
      <c r="TUA73" s="392"/>
      <c r="TUB73" s="393"/>
      <c r="TUC73" s="394"/>
      <c r="TUD73" s="395"/>
      <c r="TUE73" s="389"/>
      <c r="TUF73" s="390"/>
      <c r="TUG73" s="391"/>
      <c r="TUH73" s="392"/>
      <c r="TUI73" s="393"/>
      <c r="TUJ73" s="394"/>
      <c r="TUK73" s="395"/>
      <c r="TUL73" s="389"/>
      <c r="TUM73" s="390"/>
      <c r="TUN73" s="391"/>
      <c r="TUO73" s="392"/>
      <c r="TUP73" s="393"/>
      <c r="TUQ73" s="394"/>
      <c r="TUR73" s="395"/>
      <c r="TUS73" s="389"/>
      <c r="TUT73" s="390"/>
      <c r="TUU73" s="391"/>
      <c r="TUV73" s="392"/>
      <c r="TUW73" s="393"/>
      <c r="TUX73" s="394"/>
      <c r="TUY73" s="395"/>
      <c r="TUZ73" s="389"/>
      <c r="TVA73" s="390"/>
      <c r="TVB73" s="391"/>
      <c r="TVC73" s="392"/>
      <c r="TVD73" s="393"/>
      <c r="TVE73" s="394"/>
      <c r="TVF73" s="395"/>
      <c r="TVG73" s="389"/>
      <c r="TVH73" s="390"/>
      <c r="TVI73" s="391"/>
      <c r="TVJ73" s="392"/>
      <c r="TVK73" s="393"/>
      <c r="TVL73" s="394"/>
      <c r="TVM73" s="395"/>
      <c r="TVN73" s="389"/>
      <c r="TVO73" s="390"/>
      <c r="TVP73" s="391"/>
      <c r="TVQ73" s="392"/>
      <c r="TVR73" s="393"/>
      <c r="TVS73" s="394"/>
      <c r="TVT73" s="395"/>
      <c r="TVU73" s="389"/>
      <c r="TVV73" s="390"/>
      <c r="TVW73" s="391"/>
      <c r="TVX73" s="392"/>
      <c r="TVY73" s="393"/>
      <c r="TVZ73" s="394"/>
      <c r="TWA73" s="395"/>
      <c r="TWB73" s="389"/>
      <c r="TWC73" s="390"/>
      <c r="TWD73" s="391"/>
      <c r="TWE73" s="392"/>
      <c r="TWF73" s="393"/>
      <c r="TWG73" s="394"/>
      <c r="TWH73" s="395"/>
      <c r="TWI73" s="389"/>
      <c r="TWJ73" s="390"/>
      <c r="TWK73" s="391"/>
      <c r="TWL73" s="392"/>
      <c r="TWM73" s="393"/>
      <c r="TWN73" s="394"/>
      <c r="TWO73" s="395"/>
      <c r="TWP73" s="389"/>
      <c r="TWQ73" s="390"/>
      <c r="TWR73" s="391"/>
      <c r="TWS73" s="392"/>
      <c r="TWT73" s="393"/>
      <c r="TWU73" s="394"/>
      <c r="TWV73" s="395"/>
      <c r="TWW73" s="389"/>
      <c r="TWX73" s="390"/>
      <c r="TWY73" s="391"/>
      <c r="TWZ73" s="392"/>
      <c r="TXA73" s="393"/>
      <c r="TXB73" s="394"/>
      <c r="TXC73" s="395"/>
      <c r="TXD73" s="389"/>
      <c r="TXE73" s="390"/>
      <c r="TXF73" s="391"/>
      <c r="TXG73" s="392"/>
      <c r="TXH73" s="393"/>
      <c r="TXI73" s="394"/>
      <c r="TXJ73" s="395"/>
      <c r="TXK73" s="389"/>
      <c r="TXL73" s="390"/>
      <c r="TXM73" s="391"/>
      <c r="TXN73" s="392"/>
      <c r="TXO73" s="393"/>
      <c r="TXP73" s="394"/>
      <c r="TXQ73" s="395"/>
      <c r="TXR73" s="389"/>
      <c r="TXS73" s="390"/>
      <c r="TXT73" s="391"/>
      <c r="TXU73" s="392"/>
      <c r="TXV73" s="393"/>
      <c r="TXW73" s="394"/>
      <c r="TXX73" s="395"/>
      <c r="TXY73" s="389"/>
      <c r="TXZ73" s="390"/>
      <c r="TYA73" s="391"/>
      <c r="TYB73" s="392"/>
      <c r="TYC73" s="393"/>
      <c r="TYD73" s="394"/>
      <c r="TYE73" s="395"/>
      <c r="TYF73" s="389"/>
      <c r="TYG73" s="390"/>
      <c r="TYH73" s="391"/>
      <c r="TYI73" s="392"/>
      <c r="TYJ73" s="393"/>
      <c r="TYK73" s="394"/>
      <c r="TYL73" s="395"/>
      <c r="TYM73" s="389"/>
      <c r="TYN73" s="390"/>
      <c r="TYO73" s="391"/>
      <c r="TYP73" s="392"/>
      <c r="TYQ73" s="393"/>
      <c r="TYR73" s="394"/>
      <c r="TYS73" s="395"/>
      <c r="TYT73" s="389"/>
      <c r="TYU73" s="390"/>
      <c r="TYV73" s="391"/>
      <c r="TYW73" s="392"/>
      <c r="TYX73" s="393"/>
      <c r="TYY73" s="394"/>
      <c r="TYZ73" s="395"/>
      <c r="TZA73" s="389"/>
      <c r="TZB73" s="390"/>
      <c r="TZC73" s="391"/>
      <c r="TZD73" s="392"/>
      <c r="TZE73" s="393"/>
      <c r="TZF73" s="394"/>
      <c r="TZG73" s="395"/>
      <c r="TZH73" s="389"/>
      <c r="TZI73" s="390"/>
      <c r="TZJ73" s="391"/>
      <c r="TZK73" s="392"/>
      <c r="TZL73" s="393"/>
      <c r="TZM73" s="394"/>
      <c r="TZN73" s="395"/>
      <c r="TZO73" s="389"/>
      <c r="TZP73" s="390"/>
      <c r="TZQ73" s="391"/>
      <c r="TZR73" s="392"/>
      <c r="TZS73" s="393"/>
      <c r="TZT73" s="394"/>
      <c r="TZU73" s="395"/>
      <c r="TZV73" s="389"/>
      <c r="TZW73" s="390"/>
      <c r="TZX73" s="391"/>
      <c r="TZY73" s="392"/>
      <c r="TZZ73" s="393"/>
      <c r="UAA73" s="394"/>
      <c r="UAB73" s="395"/>
      <c r="UAC73" s="389"/>
      <c r="UAD73" s="390"/>
      <c r="UAE73" s="391"/>
      <c r="UAF73" s="392"/>
      <c r="UAG73" s="393"/>
      <c r="UAH73" s="394"/>
      <c r="UAI73" s="395"/>
      <c r="UAJ73" s="389"/>
      <c r="UAK73" s="390"/>
      <c r="UAL73" s="391"/>
      <c r="UAM73" s="392"/>
      <c r="UAN73" s="393"/>
      <c r="UAO73" s="394"/>
      <c r="UAP73" s="395"/>
      <c r="UAQ73" s="389"/>
      <c r="UAR73" s="390"/>
      <c r="UAS73" s="391"/>
      <c r="UAT73" s="392"/>
      <c r="UAU73" s="393"/>
      <c r="UAV73" s="394"/>
      <c r="UAW73" s="395"/>
      <c r="UAX73" s="389"/>
      <c r="UAY73" s="390"/>
      <c r="UAZ73" s="391"/>
      <c r="UBA73" s="392"/>
      <c r="UBB73" s="393"/>
      <c r="UBC73" s="394"/>
      <c r="UBD73" s="395"/>
      <c r="UBE73" s="389"/>
      <c r="UBF73" s="390"/>
      <c r="UBG73" s="391"/>
      <c r="UBH73" s="392"/>
      <c r="UBI73" s="393"/>
      <c r="UBJ73" s="394"/>
      <c r="UBK73" s="395"/>
      <c r="UBL73" s="389"/>
      <c r="UBM73" s="390"/>
      <c r="UBN73" s="391"/>
      <c r="UBO73" s="392"/>
      <c r="UBP73" s="393"/>
      <c r="UBQ73" s="394"/>
      <c r="UBR73" s="395"/>
      <c r="UBS73" s="389"/>
      <c r="UBT73" s="390"/>
      <c r="UBU73" s="391"/>
      <c r="UBV73" s="392"/>
      <c r="UBW73" s="393"/>
      <c r="UBX73" s="394"/>
      <c r="UBY73" s="395"/>
      <c r="UBZ73" s="389"/>
      <c r="UCA73" s="390"/>
      <c r="UCB73" s="391"/>
      <c r="UCC73" s="392"/>
      <c r="UCD73" s="393"/>
      <c r="UCE73" s="394"/>
      <c r="UCF73" s="395"/>
      <c r="UCG73" s="389"/>
      <c r="UCH73" s="390"/>
      <c r="UCI73" s="391"/>
      <c r="UCJ73" s="392"/>
      <c r="UCK73" s="393"/>
      <c r="UCL73" s="394"/>
      <c r="UCM73" s="395"/>
      <c r="UCN73" s="389"/>
      <c r="UCO73" s="390"/>
      <c r="UCP73" s="391"/>
      <c r="UCQ73" s="392"/>
      <c r="UCR73" s="393"/>
      <c r="UCS73" s="394"/>
      <c r="UCT73" s="395"/>
      <c r="UCU73" s="389"/>
      <c r="UCV73" s="390"/>
      <c r="UCW73" s="391"/>
      <c r="UCX73" s="392"/>
      <c r="UCY73" s="393"/>
      <c r="UCZ73" s="394"/>
      <c r="UDA73" s="395"/>
      <c r="UDB73" s="389"/>
      <c r="UDC73" s="390"/>
      <c r="UDD73" s="391"/>
      <c r="UDE73" s="392"/>
      <c r="UDF73" s="393"/>
      <c r="UDG73" s="394"/>
      <c r="UDH73" s="395"/>
      <c r="UDI73" s="389"/>
      <c r="UDJ73" s="390"/>
      <c r="UDK73" s="391"/>
      <c r="UDL73" s="392"/>
      <c r="UDM73" s="393"/>
      <c r="UDN73" s="394"/>
      <c r="UDO73" s="395"/>
      <c r="UDP73" s="389"/>
      <c r="UDQ73" s="390"/>
      <c r="UDR73" s="391"/>
      <c r="UDS73" s="392"/>
      <c r="UDT73" s="393"/>
      <c r="UDU73" s="394"/>
      <c r="UDV73" s="395"/>
      <c r="UDW73" s="389"/>
      <c r="UDX73" s="390"/>
      <c r="UDY73" s="391"/>
      <c r="UDZ73" s="392"/>
      <c r="UEA73" s="393"/>
      <c r="UEB73" s="394"/>
      <c r="UEC73" s="395"/>
      <c r="UED73" s="389"/>
      <c r="UEE73" s="390"/>
      <c r="UEF73" s="391"/>
      <c r="UEG73" s="392"/>
      <c r="UEH73" s="393"/>
      <c r="UEI73" s="394"/>
      <c r="UEJ73" s="395"/>
      <c r="UEK73" s="389"/>
      <c r="UEL73" s="390"/>
      <c r="UEM73" s="391"/>
      <c r="UEN73" s="392"/>
      <c r="UEO73" s="393"/>
      <c r="UEP73" s="394"/>
      <c r="UEQ73" s="395"/>
      <c r="UER73" s="389"/>
      <c r="UES73" s="390"/>
      <c r="UET73" s="391"/>
      <c r="UEU73" s="392"/>
      <c r="UEV73" s="393"/>
      <c r="UEW73" s="394"/>
      <c r="UEX73" s="395"/>
      <c r="UEY73" s="389"/>
      <c r="UEZ73" s="390"/>
      <c r="UFA73" s="391"/>
      <c r="UFB73" s="392"/>
      <c r="UFC73" s="393"/>
      <c r="UFD73" s="394"/>
      <c r="UFE73" s="395"/>
      <c r="UFF73" s="389"/>
      <c r="UFG73" s="390"/>
      <c r="UFH73" s="391"/>
      <c r="UFI73" s="392"/>
      <c r="UFJ73" s="393"/>
      <c r="UFK73" s="394"/>
      <c r="UFL73" s="395"/>
      <c r="UFM73" s="389"/>
      <c r="UFN73" s="390"/>
      <c r="UFO73" s="391"/>
      <c r="UFP73" s="392"/>
      <c r="UFQ73" s="393"/>
      <c r="UFR73" s="394"/>
      <c r="UFS73" s="395"/>
      <c r="UFT73" s="389"/>
      <c r="UFU73" s="390"/>
      <c r="UFV73" s="391"/>
      <c r="UFW73" s="392"/>
      <c r="UFX73" s="393"/>
      <c r="UFY73" s="394"/>
      <c r="UFZ73" s="395"/>
      <c r="UGA73" s="389"/>
      <c r="UGB73" s="390"/>
      <c r="UGC73" s="391"/>
      <c r="UGD73" s="392"/>
      <c r="UGE73" s="393"/>
      <c r="UGF73" s="394"/>
      <c r="UGG73" s="395"/>
      <c r="UGH73" s="389"/>
      <c r="UGI73" s="390"/>
      <c r="UGJ73" s="391"/>
      <c r="UGK73" s="392"/>
      <c r="UGL73" s="393"/>
      <c r="UGM73" s="394"/>
      <c r="UGN73" s="395"/>
      <c r="UGO73" s="389"/>
      <c r="UGP73" s="390"/>
      <c r="UGQ73" s="391"/>
      <c r="UGR73" s="392"/>
      <c r="UGS73" s="393"/>
      <c r="UGT73" s="394"/>
      <c r="UGU73" s="395"/>
      <c r="UGV73" s="389"/>
      <c r="UGW73" s="390"/>
      <c r="UGX73" s="391"/>
      <c r="UGY73" s="392"/>
      <c r="UGZ73" s="393"/>
      <c r="UHA73" s="394"/>
      <c r="UHB73" s="395"/>
      <c r="UHC73" s="389"/>
      <c r="UHD73" s="390"/>
      <c r="UHE73" s="391"/>
      <c r="UHF73" s="392"/>
      <c r="UHG73" s="393"/>
      <c r="UHH73" s="394"/>
      <c r="UHI73" s="395"/>
      <c r="UHJ73" s="389"/>
      <c r="UHK73" s="390"/>
      <c r="UHL73" s="391"/>
      <c r="UHM73" s="392"/>
      <c r="UHN73" s="393"/>
      <c r="UHO73" s="394"/>
      <c r="UHP73" s="395"/>
      <c r="UHQ73" s="389"/>
      <c r="UHR73" s="390"/>
      <c r="UHS73" s="391"/>
      <c r="UHT73" s="392"/>
      <c r="UHU73" s="393"/>
      <c r="UHV73" s="394"/>
      <c r="UHW73" s="395"/>
      <c r="UHX73" s="389"/>
      <c r="UHY73" s="390"/>
      <c r="UHZ73" s="391"/>
      <c r="UIA73" s="392"/>
      <c r="UIB73" s="393"/>
      <c r="UIC73" s="394"/>
      <c r="UID73" s="395"/>
      <c r="UIE73" s="389"/>
      <c r="UIF73" s="390"/>
      <c r="UIG73" s="391"/>
      <c r="UIH73" s="392"/>
      <c r="UII73" s="393"/>
      <c r="UIJ73" s="394"/>
      <c r="UIK73" s="395"/>
      <c r="UIL73" s="389"/>
      <c r="UIM73" s="390"/>
      <c r="UIN73" s="391"/>
      <c r="UIO73" s="392"/>
      <c r="UIP73" s="393"/>
      <c r="UIQ73" s="394"/>
      <c r="UIR73" s="395"/>
      <c r="UIS73" s="389"/>
      <c r="UIT73" s="390"/>
      <c r="UIU73" s="391"/>
      <c r="UIV73" s="392"/>
      <c r="UIW73" s="393"/>
      <c r="UIX73" s="394"/>
      <c r="UIY73" s="395"/>
      <c r="UIZ73" s="389"/>
      <c r="UJA73" s="390"/>
      <c r="UJB73" s="391"/>
      <c r="UJC73" s="392"/>
      <c r="UJD73" s="393"/>
      <c r="UJE73" s="394"/>
      <c r="UJF73" s="395"/>
      <c r="UJG73" s="389"/>
      <c r="UJH73" s="390"/>
      <c r="UJI73" s="391"/>
      <c r="UJJ73" s="392"/>
      <c r="UJK73" s="393"/>
      <c r="UJL73" s="394"/>
      <c r="UJM73" s="395"/>
      <c r="UJN73" s="389"/>
      <c r="UJO73" s="390"/>
      <c r="UJP73" s="391"/>
      <c r="UJQ73" s="392"/>
      <c r="UJR73" s="393"/>
      <c r="UJS73" s="394"/>
      <c r="UJT73" s="395"/>
      <c r="UJU73" s="389"/>
      <c r="UJV73" s="390"/>
      <c r="UJW73" s="391"/>
      <c r="UJX73" s="392"/>
      <c r="UJY73" s="393"/>
      <c r="UJZ73" s="394"/>
      <c r="UKA73" s="395"/>
      <c r="UKB73" s="389"/>
      <c r="UKC73" s="390"/>
      <c r="UKD73" s="391"/>
      <c r="UKE73" s="392"/>
      <c r="UKF73" s="393"/>
      <c r="UKG73" s="394"/>
      <c r="UKH73" s="395"/>
      <c r="UKI73" s="389"/>
      <c r="UKJ73" s="390"/>
      <c r="UKK73" s="391"/>
      <c r="UKL73" s="392"/>
      <c r="UKM73" s="393"/>
      <c r="UKN73" s="394"/>
      <c r="UKO73" s="395"/>
      <c r="UKP73" s="389"/>
      <c r="UKQ73" s="390"/>
      <c r="UKR73" s="391"/>
      <c r="UKS73" s="392"/>
      <c r="UKT73" s="393"/>
      <c r="UKU73" s="394"/>
      <c r="UKV73" s="395"/>
      <c r="UKW73" s="389"/>
      <c r="UKX73" s="390"/>
      <c r="UKY73" s="391"/>
      <c r="UKZ73" s="392"/>
      <c r="ULA73" s="393"/>
      <c r="ULB73" s="394"/>
      <c r="ULC73" s="395"/>
      <c r="ULD73" s="389"/>
      <c r="ULE73" s="390"/>
      <c r="ULF73" s="391"/>
      <c r="ULG73" s="392"/>
      <c r="ULH73" s="393"/>
      <c r="ULI73" s="394"/>
      <c r="ULJ73" s="395"/>
      <c r="ULK73" s="389"/>
      <c r="ULL73" s="390"/>
      <c r="ULM73" s="391"/>
      <c r="ULN73" s="392"/>
      <c r="ULO73" s="393"/>
      <c r="ULP73" s="394"/>
      <c r="ULQ73" s="395"/>
      <c r="ULR73" s="389"/>
      <c r="ULS73" s="390"/>
      <c r="ULT73" s="391"/>
      <c r="ULU73" s="392"/>
      <c r="ULV73" s="393"/>
      <c r="ULW73" s="394"/>
      <c r="ULX73" s="395"/>
      <c r="ULY73" s="389"/>
      <c r="ULZ73" s="390"/>
      <c r="UMA73" s="391"/>
      <c r="UMB73" s="392"/>
      <c r="UMC73" s="393"/>
      <c r="UMD73" s="394"/>
      <c r="UME73" s="395"/>
      <c r="UMF73" s="389"/>
      <c r="UMG73" s="390"/>
      <c r="UMH73" s="391"/>
      <c r="UMI73" s="392"/>
      <c r="UMJ73" s="393"/>
      <c r="UMK73" s="394"/>
      <c r="UML73" s="395"/>
      <c r="UMM73" s="389"/>
      <c r="UMN73" s="390"/>
      <c r="UMO73" s="391"/>
      <c r="UMP73" s="392"/>
      <c r="UMQ73" s="393"/>
      <c r="UMR73" s="394"/>
      <c r="UMS73" s="395"/>
      <c r="UMT73" s="389"/>
      <c r="UMU73" s="390"/>
      <c r="UMV73" s="391"/>
      <c r="UMW73" s="392"/>
      <c r="UMX73" s="393"/>
      <c r="UMY73" s="394"/>
      <c r="UMZ73" s="395"/>
      <c r="UNA73" s="389"/>
      <c r="UNB73" s="390"/>
      <c r="UNC73" s="391"/>
      <c r="UND73" s="392"/>
      <c r="UNE73" s="393"/>
      <c r="UNF73" s="394"/>
      <c r="UNG73" s="395"/>
      <c r="UNH73" s="389"/>
      <c r="UNI73" s="390"/>
      <c r="UNJ73" s="391"/>
      <c r="UNK73" s="392"/>
      <c r="UNL73" s="393"/>
      <c r="UNM73" s="394"/>
      <c r="UNN73" s="395"/>
      <c r="UNO73" s="389"/>
      <c r="UNP73" s="390"/>
      <c r="UNQ73" s="391"/>
      <c r="UNR73" s="392"/>
      <c r="UNS73" s="393"/>
      <c r="UNT73" s="394"/>
      <c r="UNU73" s="395"/>
      <c r="UNV73" s="389"/>
      <c r="UNW73" s="390"/>
      <c r="UNX73" s="391"/>
      <c r="UNY73" s="392"/>
      <c r="UNZ73" s="393"/>
      <c r="UOA73" s="394"/>
      <c r="UOB73" s="395"/>
      <c r="UOC73" s="389"/>
      <c r="UOD73" s="390"/>
      <c r="UOE73" s="391"/>
      <c r="UOF73" s="392"/>
      <c r="UOG73" s="393"/>
      <c r="UOH73" s="394"/>
      <c r="UOI73" s="395"/>
      <c r="UOJ73" s="389"/>
      <c r="UOK73" s="390"/>
      <c r="UOL73" s="391"/>
      <c r="UOM73" s="392"/>
      <c r="UON73" s="393"/>
      <c r="UOO73" s="394"/>
      <c r="UOP73" s="395"/>
      <c r="UOQ73" s="389"/>
      <c r="UOR73" s="390"/>
      <c r="UOS73" s="391"/>
      <c r="UOT73" s="392"/>
      <c r="UOU73" s="393"/>
      <c r="UOV73" s="394"/>
      <c r="UOW73" s="395"/>
      <c r="UOX73" s="389"/>
      <c r="UOY73" s="390"/>
      <c r="UOZ73" s="391"/>
      <c r="UPA73" s="392"/>
      <c r="UPB73" s="393"/>
      <c r="UPC73" s="394"/>
      <c r="UPD73" s="395"/>
      <c r="UPE73" s="389"/>
      <c r="UPF73" s="390"/>
      <c r="UPG73" s="391"/>
      <c r="UPH73" s="392"/>
      <c r="UPI73" s="393"/>
      <c r="UPJ73" s="394"/>
      <c r="UPK73" s="395"/>
      <c r="UPL73" s="389"/>
      <c r="UPM73" s="390"/>
      <c r="UPN73" s="391"/>
      <c r="UPO73" s="392"/>
      <c r="UPP73" s="393"/>
      <c r="UPQ73" s="394"/>
      <c r="UPR73" s="395"/>
      <c r="UPS73" s="389"/>
      <c r="UPT73" s="390"/>
      <c r="UPU73" s="391"/>
      <c r="UPV73" s="392"/>
      <c r="UPW73" s="393"/>
      <c r="UPX73" s="394"/>
      <c r="UPY73" s="395"/>
      <c r="UPZ73" s="389"/>
      <c r="UQA73" s="390"/>
      <c r="UQB73" s="391"/>
      <c r="UQC73" s="392"/>
      <c r="UQD73" s="393"/>
      <c r="UQE73" s="394"/>
      <c r="UQF73" s="395"/>
      <c r="UQG73" s="389"/>
      <c r="UQH73" s="390"/>
      <c r="UQI73" s="391"/>
      <c r="UQJ73" s="392"/>
      <c r="UQK73" s="393"/>
      <c r="UQL73" s="394"/>
      <c r="UQM73" s="395"/>
      <c r="UQN73" s="389"/>
      <c r="UQO73" s="390"/>
      <c r="UQP73" s="391"/>
      <c r="UQQ73" s="392"/>
      <c r="UQR73" s="393"/>
      <c r="UQS73" s="394"/>
      <c r="UQT73" s="395"/>
      <c r="UQU73" s="389"/>
      <c r="UQV73" s="390"/>
      <c r="UQW73" s="391"/>
      <c r="UQX73" s="392"/>
      <c r="UQY73" s="393"/>
      <c r="UQZ73" s="394"/>
      <c r="URA73" s="395"/>
      <c r="URB73" s="389"/>
      <c r="URC73" s="390"/>
      <c r="URD73" s="391"/>
      <c r="URE73" s="392"/>
      <c r="URF73" s="393"/>
      <c r="URG73" s="394"/>
      <c r="URH73" s="395"/>
      <c r="URI73" s="389"/>
      <c r="URJ73" s="390"/>
      <c r="URK73" s="391"/>
      <c r="URL73" s="392"/>
      <c r="URM73" s="393"/>
      <c r="URN73" s="394"/>
      <c r="URO73" s="395"/>
      <c r="URP73" s="389"/>
      <c r="URQ73" s="390"/>
      <c r="URR73" s="391"/>
      <c r="URS73" s="392"/>
      <c r="URT73" s="393"/>
      <c r="URU73" s="394"/>
      <c r="URV73" s="395"/>
      <c r="URW73" s="389"/>
      <c r="URX73" s="390"/>
      <c r="URY73" s="391"/>
      <c r="URZ73" s="392"/>
      <c r="USA73" s="393"/>
      <c r="USB73" s="394"/>
      <c r="USC73" s="395"/>
      <c r="USD73" s="389"/>
      <c r="USE73" s="390"/>
      <c r="USF73" s="391"/>
      <c r="USG73" s="392"/>
      <c r="USH73" s="393"/>
      <c r="USI73" s="394"/>
      <c r="USJ73" s="395"/>
      <c r="USK73" s="389"/>
      <c r="USL73" s="390"/>
      <c r="USM73" s="391"/>
      <c r="USN73" s="392"/>
      <c r="USO73" s="393"/>
      <c r="USP73" s="394"/>
      <c r="USQ73" s="395"/>
      <c r="USR73" s="389"/>
      <c r="USS73" s="390"/>
      <c r="UST73" s="391"/>
      <c r="USU73" s="392"/>
      <c r="USV73" s="393"/>
      <c r="USW73" s="394"/>
      <c r="USX73" s="395"/>
      <c r="USY73" s="389"/>
      <c r="USZ73" s="390"/>
      <c r="UTA73" s="391"/>
      <c r="UTB73" s="392"/>
      <c r="UTC73" s="393"/>
      <c r="UTD73" s="394"/>
      <c r="UTE73" s="395"/>
      <c r="UTF73" s="389"/>
      <c r="UTG73" s="390"/>
      <c r="UTH73" s="391"/>
      <c r="UTI73" s="392"/>
      <c r="UTJ73" s="393"/>
      <c r="UTK73" s="394"/>
      <c r="UTL73" s="395"/>
      <c r="UTM73" s="389"/>
      <c r="UTN73" s="390"/>
      <c r="UTO73" s="391"/>
      <c r="UTP73" s="392"/>
      <c r="UTQ73" s="393"/>
      <c r="UTR73" s="394"/>
      <c r="UTS73" s="395"/>
      <c r="UTT73" s="389"/>
      <c r="UTU73" s="390"/>
      <c r="UTV73" s="391"/>
      <c r="UTW73" s="392"/>
      <c r="UTX73" s="393"/>
      <c r="UTY73" s="394"/>
      <c r="UTZ73" s="395"/>
      <c r="UUA73" s="389"/>
      <c r="UUB73" s="390"/>
      <c r="UUC73" s="391"/>
      <c r="UUD73" s="392"/>
      <c r="UUE73" s="393"/>
      <c r="UUF73" s="394"/>
      <c r="UUG73" s="395"/>
      <c r="UUH73" s="389"/>
      <c r="UUI73" s="390"/>
      <c r="UUJ73" s="391"/>
      <c r="UUK73" s="392"/>
      <c r="UUL73" s="393"/>
      <c r="UUM73" s="394"/>
      <c r="UUN73" s="395"/>
      <c r="UUO73" s="389"/>
      <c r="UUP73" s="390"/>
      <c r="UUQ73" s="391"/>
      <c r="UUR73" s="392"/>
      <c r="UUS73" s="393"/>
      <c r="UUT73" s="394"/>
      <c r="UUU73" s="395"/>
      <c r="UUV73" s="389"/>
      <c r="UUW73" s="390"/>
      <c r="UUX73" s="391"/>
      <c r="UUY73" s="392"/>
      <c r="UUZ73" s="393"/>
      <c r="UVA73" s="394"/>
      <c r="UVB73" s="395"/>
      <c r="UVC73" s="389"/>
      <c r="UVD73" s="390"/>
      <c r="UVE73" s="391"/>
      <c r="UVF73" s="392"/>
      <c r="UVG73" s="393"/>
      <c r="UVH73" s="394"/>
      <c r="UVI73" s="395"/>
      <c r="UVJ73" s="389"/>
      <c r="UVK73" s="390"/>
      <c r="UVL73" s="391"/>
      <c r="UVM73" s="392"/>
      <c r="UVN73" s="393"/>
      <c r="UVO73" s="394"/>
      <c r="UVP73" s="395"/>
      <c r="UVQ73" s="389"/>
      <c r="UVR73" s="390"/>
      <c r="UVS73" s="391"/>
      <c r="UVT73" s="392"/>
      <c r="UVU73" s="393"/>
      <c r="UVV73" s="394"/>
      <c r="UVW73" s="395"/>
      <c r="UVX73" s="389"/>
      <c r="UVY73" s="390"/>
      <c r="UVZ73" s="391"/>
      <c r="UWA73" s="392"/>
      <c r="UWB73" s="393"/>
      <c r="UWC73" s="394"/>
      <c r="UWD73" s="395"/>
      <c r="UWE73" s="389"/>
      <c r="UWF73" s="390"/>
      <c r="UWG73" s="391"/>
      <c r="UWH73" s="392"/>
      <c r="UWI73" s="393"/>
      <c r="UWJ73" s="394"/>
      <c r="UWK73" s="395"/>
      <c r="UWL73" s="389"/>
      <c r="UWM73" s="390"/>
      <c r="UWN73" s="391"/>
      <c r="UWO73" s="392"/>
      <c r="UWP73" s="393"/>
      <c r="UWQ73" s="394"/>
      <c r="UWR73" s="395"/>
      <c r="UWS73" s="389"/>
      <c r="UWT73" s="390"/>
      <c r="UWU73" s="391"/>
      <c r="UWV73" s="392"/>
      <c r="UWW73" s="393"/>
      <c r="UWX73" s="394"/>
      <c r="UWY73" s="395"/>
      <c r="UWZ73" s="389"/>
      <c r="UXA73" s="390"/>
      <c r="UXB73" s="391"/>
      <c r="UXC73" s="392"/>
      <c r="UXD73" s="393"/>
      <c r="UXE73" s="394"/>
      <c r="UXF73" s="395"/>
      <c r="UXG73" s="389"/>
      <c r="UXH73" s="390"/>
      <c r="UXI73" s="391"/>
      <c r="UXJ73" s="392"/>
      <c r="UXK73" s="393"/>
      <c r="UXL73" s="394"/>
      <c r="UXM73" s="395"/>
      <c r="UXN73" s="389"/>
      <c r="UXO73" s="390"/>
      <c r="UXP73" s="391"/>
      <c r="UXQ73" s="392"/>
      <c r="UXR73" s="393"/>
      <c r="UXS73" s="394"/>
      <c r="UXT73" s="395"/>
      <c r="UXU73" s="389"/>
      <c r="UXV73" s="390"/>
      <c r="UXW73" s="391"/>
      <c r="UXX73" s="392"/>
      <c r="UXY73" s="393"/>
      <c r="UXZ73" s="394"/>
      <c r="UYA73" s="395"/>
      <c r="UYB73" s="389"/>
      <c r="UYC73" s="390"/>
      <c r="UYD73" s="391"/>
      <c r="UYE73" s="392"/>
      <c r="UYF73" s="393"/>
      <c r="UYG73" s="394"/>
      <c r="UYH73" s="395"/>
      <c r="UYI73" s="389"/>
      <c r="UYJ73" s="390"/>
      <c r="UYK73" s="391"/>
      <c r="UYL73" s="392"/>
      <c r="UYM73" s="393"/>
      <c r="UYN73" s="394"/>
      <c r="UYO73" s="395"/>
      <c r="UYP73" s="389"/>
      <c r="UYQ73" s="390"/>
      <c r="UYR73" s="391"/>
      <c r="UYS73" s="392"/>
      <c r="UYT73" s="393"/>
      <c r="UYU73" s="394"/>
      <c r="UYV73" s="395"/>
      <c r="UYW73" s="389"/>
      <c r="UYX73" s="390"/>
      <c r="UYY73" s="391"/>
      <c r="UYZ73" s="392"/>
      <c r="UZA73" s="393"/>
      <c r="UZB73" s="394"/>
      <c r="UZC73" s="395"/>
      <c r="UZD73" s="389"/>
      <c r="UZE73" s="390"/>
      <c r="UZF73" s="391"/>
      <c r="UZG73" s="392"/>
      <c r="UZH73" s="393"/>
      <c r="UZI73" s="394"/>
      <c r="UZJ73" s="395"/>
      <c r="UZK73" s="389"/>
      <c r="UZL73" s="390"/>
      <c r="UZM73" s="391"/>
      <c r="UZN73" s="392"/>
      <c r="UZO73" s="393"/>
      <c r="UZP73" s="394"/>
      <c r="UZQ73" s="395"/>
      <c r="UZR73" s="389"/>
      <c r="UZS73" s="390"/>
      <c r="UZT73" s="391"/>
      <c r="UZU73" s="392"/>
      <c r="UZV73" s="393"/>
      <c r="UZW73" s="394"/>
      <c r="UZX73" s="395"/>
      <c r="UZY73" s="389"/>
      <c r="UZZ73" s="390"/>
      <c r="VAA73" s="391"/>
      <c r="VAB73" s="392"/>
      <c r="VAC73" s="393"/>
      <c r="VAD73" s="394"/>
      <c r="VAE73" s="395"/>
      <c r="VAF73" s="389"/>
      <c r="VAG73" s="390"/>
      <c r="VAH73" s="391"/>
      <c r="VAI73" s="392"/>
      <c r="VAJ73" s="393"/>
      <c r="VAK73" s="394"/>
      <c r="VAL73" s="395"/>
      <c r="VAM73" s="389"/>
      <c r="VAN73" s="390"/>
      <c r="VAO73" s="391"/>
      <c r="VAP73" s="392"/>
      <c r="VAQ73" s="393"/>
      <c r="VAR73" s="394"/>
      <c r="VAS73" s="395"/>
      <c r="VAT73" s="389"/>
      <c r="VAU73" s="390"/>
      <c r="VAV73" s="391"/>
      <c r="VAW73" s="392"/>
      <c r="VAX73" s="393"/>
      <c r="VAY73" s="394"/>
      <c r="VAZ73" s="395"/>
      <c r="VBA73" s="389"/>
      <c r="VBB73" s="390"/>
      <c r="VBC73" s="391"/>
      <c r="VBD73" s="392"/>
      <c r="VBE73" s="393"/>
      <c r="VBF73" s="394"/>
      <c r="VBG73" s="395"/>
      <c r="VBH73" s="389"/>
      <c r="VBI73" s="390"/>
      <c r="VBJ73" s="391"/>
      <c r="VBK73" s="392"/>
      <c r="VBL73" s="393"/>
      <c r="VBM73" s="394"/>
      <c r="VBN73" s="395"/>
      <c r="VBO73" s="389"/>
      <c r="VBP73" s="390"/>
      <c r="VBQ73" s="391"/>
      <c r="VBR73" s="392"/>
      <c r="VBS73" s="393"/>
      <c r="VBT73" s="394"/>
      <c r="VBU73" s="395"/>
      <c r="VBV73" s="389"/>
      <c r="VBW73" s="390"/>
      <c r="VBX73" s="391"/>
      <c r="VBY73" s="392"/>
      <c r="VBZ73" s="393"/>
      <c r="VCA73" s="394"/>
      <c r="VCB73" s="395"/>
      <c r="VCC73" s="389"/>
      <c r="VCD73" s="390"/>
      <c r="VCE73" s="391"/>
      <c r="VCF73" s="392"/>
      <c r="VCG73" s="393"/>
      <c r="VCH73" s="394"/>
      <c r="VCI73" s="395"/>
      <c r="VCJ73" s="389"/>
      <c r="VCK73" s="390"/>
      <c r="VCL73" s="391"/>
      <c r="VCM73" s="392"/>
      <c r="VCN73" s="393"/>
      <c r="VCO73" s="394"/>
      <c r="VCP73" s="395"/>
      <c r="VCQ73" s="389"/>
      <c r="VCR73" s="390"/>
      <c r="VCS73" s="391"/>
      <c r="VCT73" s="392"/>
      <c r="VCU73" s="393"/>
      <c r="VCV73" s="394"/>
      <c r="VCW73" s="395"/>
      <c r="VCX73" s="389"/>
      <c r="VCY73" s="390"/>
      <c r="VCZ73" s="391"/>
      <c r="VDA73" s="392"/>
      <c r="VDB73" s="393"/>
      <c r="VDC73" s="394"/>
      <c r="VDD73" s="395"/>
      <c r="VDE73" s="389"/>
      <c r="VDF73" s="390"/>
      <c r="VDG73" s="391"/>
      <c r="VDH73" s="392"/>
      <c r="VDI73" s="393"/>
      <c r="VDJ73" s="394"/>
      <c r="VDK73" s="395"/>
      <c r="VDL73" s="389"/>
      <c r="VDM73" s="390"/>
      <c r="VDN73" s="391"/>
      <c r="VDO73" s="392"/>
      <c r="VDP73" s="393"/>
      <c r="VDQ73" s="394"/>
      <c r="VDR73" s="395"/>
      <c r="VDS73" s="389"/>
      <c r="VDT73" s="390"/>
      <c r="VDU73" s="391"/>
      <c r="VDV73" s="392"/>
      <c r="VDW73" s="393"/>
      <c r="VDX73" s="394"/>
      <c r="VDY73" s="395"/>
      <c r="VDZ73" s="389"/>
      <c r="VEA73" s="390"/>
      <c r="VEB73" s="391"/>
      <c r="VEC73" s="392"/>
      <c r="VED73" s="393"/>
      <c r="VEE73" s="394"/>
      <c r="VEF73" s="395"/>
      <c r="VEG73" s="389"/>
      <c r="VEH73" s="390"/>
      <c r="VEI73" s="391"/>
      <c r="VEJ73" s="392"/>
      <c r="VEK73" s="393"/>
      <c r="VEL73" s="394"/>
      <c r="VEM73" s="395"/>
      <c r="VEN73" s="389"/>
      <c r="VEO73" s="390"/>
      <c r="VEP73" s="391"/>
      <c r="VEQ73" s="392"/>
      <c r="VER73" s="393"/>
      <c r="VES73" s="394"/>
      <c r="VET73" s="395"/>
      <c r="VEU73" s="389"/>
      <c r="VEV73" s="390"/>
      <c r="VEW73" s="391"/>
      <c r="VEX73" s="392"/>
      <c r="VEY73" s="393"/>
      <c r="VEZ73" s="394"/>
      <c r="VFA73" s="395"/>
      <c r="VFB73" s="389"/>
      <c r="VFC73" s="390"/>
      <c r="VFD73" s="391"/>
      <c r="VFE73" s="392"/>
      <c r="VFF73" s="393"/>
      <c r="VFG73" s="394"/>
      <c r="VFH73" s="395"/>
      <c r="VFI73" s="389"/>
      <c r="VFJ73" s="390"/>
      <c r="VFK73" s="391"/>
      <c r="VFL73" s="392"/>
      <c r="VFM73" s="393"/>
      <c r="VFN73" s="394"/>
      <c r="VFO73" s="395"/>
      <c r="VFP73" s="389"/>
      <c r="VFQ73" s="390"/>
      <c r="VFR73" s="391"/>
      <c r="VFS73" s="392"/>
      <c r="VFT73" s="393"/>
      <c r="VFU73" s="394"/>
      <c r="VFV73" s="395"/>
      <c r="VFW73" s="389"/>
      <c r="VFX73" s="390"/>
      <c r="VFY73" s="391"/>
      <c r="VFZ73" s="392"/>
      <c r="VGA73" s="393"/>
      <c r="VGB73" s="394"/>
      <c r="VGC73" s="395"/>
      <c r="VGD73" s="389"/>
      <c r="VGE73" s="390"/>
      <c r="VGF73" s="391"/>
      <c r="VGG73" s="392"/>
      <c r="VGH73" s="393"/>
      <c r="VGI73" s="394"/>
      <c r="VGJ73" s="395"/>
      <c r="VGK73" s="389"/>
      <c r="VGL73" s="390"/>
      <c r="VGM73" s="391"/>
      <c r="VGN73" s="392"/>
      <c r="VGO73" s="393"/>
      <c r="VGP73" s="394"/>
      <c r="VGQ73" s="395"/>
      <c r="VGR73" s="389"/>
      <c r="VGS73" s="390"/>
      <c r="VGT73" s="391"/>
      <c r="VGU73" s="392"/>
      <c r="VGV73" s="393"/>
      <c r="VGW73" s="394"/>
      <c r="VGX73" s="395"/>
      <c r="VGY73" s="389"/>
      <c r="VGZ73" s="390"/>
      <c r="VHA73" s="391"/>
      <c r="VHB73" s="392"/>
      <c r="VHC73" s="393"/>
      <c r="VHD73" s="394"/>
      <c r="VHE73" s="395"/>
      <c r="VHF73" s="389"/>
      <c r="VHG73" s="390"/>
      <c r="VHH73" s="391"/>
      <c r="VHI73" s="392"/>
      <c r="VHJ73" s="393"/>
      <c r="VHK73" s="394"/>
      <c r="VHL73" s="395"/>
      <c r="VHM73" s="389"/>
      <c r="VHN73" s="390"/>
      <c r="VHO73" s="391"/>
      <c r="VHP73" s="392"/>
      <c r="VHQ73" s="393"/>
      <c r="VHR73" s="394"/>
      <c r="VHS73" s="395"/>
      <c r="VHT73" s="389"/>
      <c r="VHU73" s="390"/>
      <c r="VHV73" s="391"/>
      <c r="VHW73" s="392"/>
      <c r="VHX73" s="393"/>
      <c r="VHY73" s="394"/>
      <c r="VHZ73" s="395"/>
      <c r="VIA73" s="389"/>
      <c r="VIB73" s="390"/>
      <c r="VIC73" s="391"/>
      <c r="VID73" s="392"/>
      <c r="VIE73" s="393"/>
      <c r="VIF73" s="394"/>
      <c r="VIG73" s="395"/>
      <c r="VIH73" s="389"/>
      <c r="VII73" s="390"/>
      <c r="VIJ73" s="391"/>
      <c r="VIK73" s="392"/>
      <c r="VIL73" s="393"/>
      <c r="VIM73" s="394"/>
      <c r="VIN73" s="395"/>
      <c r="VIO73" s="389"/>
      <c r="VIP73" s="390"/>
      <c r="VIQ73" s="391"/>
      <c r="VIR73" s="392"/>
      <c r="VIS73" s="393"/>
      <c r="VIT73" s="394"/>
      <c r="VIU73" s="395"/>
      <c r="VIV73" s="389"/>
      <c r="VIW73" s="390"/>
      <c r="VIX73" s="391"/>
      <c r="VIY73" s="392"/>
      <c r="VIZ73" s="393"/>
      <c r="VJA73" s="394"/>
      <c r="VJB73" s="395"/>
      <c r="VJC73" s="389"/>
      <c r="VJD73" s="390"/>
      <c r="VJE73" s="391"/>
      <c r="VJF73" s="392"/>
      <c r="VJG73" s="393"/>
      <c r="VJH73" s="394"/>
      <c r="VJI73" s="395"/>
      <c r="VJJ73" s="389"/>
      <c r="VJK73" s="390"/>
      <c r="VJL73" s="391"/>
      <c r="VJM73" s="392"/>
      <c r="VJN73" s="393"/>
      <c r="VJO73" s="394"/>
      <c r="VJP73" s="395"/>
      <c r="VJQ73" s="389"/>
      <c r="VJR73" s="390"/>
      <c r="VJS73" s="391"/>
      <c r="VJT73" s="392"/>
      <c r="VJU73" s="393"/>
      <c r="VJV73" s="394"/>
      <c r="VJW73" s="395"/>
      <c r="VJX73" s="389"/>
      <c r="VJY73" s="390"/>
      <c r="VJZ73" s="391"/>
      <c r="VKA73" s="392"/>
      <c r="VKB73" s="393"/>
      <c r="VKC73" s="394"/>
      <c r="VKD73" s="395"/>
      <c r="VKE73" s="389"/>
      <c r="VKF73" s="390"/>
      <c r="VKG73" s="391"/>
      <c r="VKH73" s="392"/>
      <c r="VKI73" s="393"/>
      <c r="VKJ73" s="394"/>
      <c r="VKK73" s="395"/>
      <c r="VKL73" s="389"/>
      <c r="VKM73" s="390"/>
      <c r="VKN73" s="391"/>
      <c r="VKO73" s="392"/>
      <c r="VKP73" s="393"/>
      <c r="VKQ73" s="394"/>
      <c r="VKR73" s="395"/>
      <c r="VKS73" s="389"/>
      <c r="VKT73" s="390"/>
      <c r="VKU73" s="391"/>
      <c r="VKV73" s="392"/>
      <c r="VKW73" s="393"/>
      <c r="VKX73" s="394"/>
      <c r="VKY73" s="395"/>
      <c r="VKZ73" s="389"/>
      <c r="VLA73" s="390"/>
      <c r="VLB73" s="391"/>
      <c r="VLC73" s="392"/>
      <c r="VLD73" s="393"/>
      <c r="VLE73" s="394"/>
      <c r="VLF73" s="395"/>
      <c r="VLG73" s="389"/>
      <c r="VLH73" s="390"/>
      <c r="VLI73" s="391"/>
      <c r="VLJ73" s="392"/>
      <c r="VLK73" s="393"/>
      <c r="VLL73" s="394"/>
      <c r="VLM73" s="395"/>
      <c r="VLN73" s="389"/>
      <c r="VLO73" s="390"/>
      <c r="VLP73" s="391"/>
      <c r="VLQ73" s="392"/>
      <c r="VLR73" s="393"/>
      <c r="VLS73" s="394"/>
      <c r="VLT73" s="395"/>
      <c r="VLU73" s="389"/>
      <c r="VLV73" s="390"/>
      <c r="VLW73" s="391"/>
      <c r="VLX73" s="392"/>
      <c r="VLY73" s="393"/>
      <c r="VLZ73" s="394"/>
      <c r="VMA73" s="395"/>
      <c r="VMB73" s="389"/>
      <c r="VMC73" s="390"/>
      <c r="VMD73" s="391"/>
      <c r="VME73" s="392"/>
      <c r="VMF73" s="393"/>
      <c r="VMG73" s="394"/>
      <c r="VMH73" s="395"/>
      <c r="VMI73" s="389"/>
      <c r="VMJ73" s="390"/>
      <c r="VMK73" s="391"/>
      <c r="VML73" s="392"/>
      <c r="VMM73" s="393"/>
      <c r="VMN73" s="394"/>
      <c r="VMO73" s="395"/>
      <c r="VMP73" s="389"/>
      <c r="VMQ73" s="390"/>
      <c r="VMR73" s="391"/>
      <c r="VMS73" s="392"/>
      <c r="VMT73" s="393"/>
      <c r="VMU73" s="394"/>
      <c r="VMV73" s="395"/>
      <c r="VMW73" s="389"/>
      <c r="VMX73" s="390"/>
      <c r="VMY73" s="391"/>
      <c r="VMZ73" s="392"/>
      <c r="VNA73" s="393"/>
      <c r="VNB73" s="394"/>
      <c r="VNC73" s="395"/>
      <c r="VND73" s="389"/>
      <c r="VNE73" s="390"/>
      <c r="VNF73" s="391"/>
      <c r="VNG73" s="392"/>
      <c r="VNH73" s="393"/>
      <c r="VNI73" s="394"/>
      <c r="VNJ73" s="395"/>
      <c r="VNK73" s="389"/>
      <c r="VNL73" s="390"/>
      <c r="VNM73" s="391"/>
      <c r="VNN73" s="392"/>
      <c r="VNO73" s="393"/>
      <c r="VNP73" s="394"/>
      <c r="VNQ73" s="395"/>
      <c r="VNR73" s="389"/>
      <c r="VNS73" s="390"/>
      <c r="VNT73" s="391"/>
      <c r="VNU73" s="392"/>
      <c r="VNV73" s="393"/>
      <c r="VNW73" s="394"/>
      <c r="VNX73" s="395"/>
      <c r="VNY73" s="389"/>
      <c r="VNZ73" s="390"/>
      <c r="VOA73" s="391"/>
      <c r="VOB73" s="392"/>
      <c r="VOC73" s="393"/>
      <c r="VOD73" s="394"/>
      <c r="VOE73" s="395"/>
      <c r="VOF73" s="389"/>
      <c r="VOG73" s="390"/>
      <c r="VOH73" s="391"/>
      <c r="VOI73" s="392"/>
      <c r="VOJ73" s="393"/>
      <c r="VOK73" s="394"/>
      <c r="VOL73" s="395"/>
      <c r="VOM73" s="389"/>
      <c r="VON73" s="390"/>
      <c r="VOO73" s="391"/>
      <c r="VOP73" s="392"/>
      <c r="VOQ73" s="393"/>
      <c r="VOR73" s="394"/>
      <c r="VOS73" s="395"/>
      <c r="VOT73" s="389"/>
      <c r="VOU73" s="390"/>
      <c r="VOV73" s="391"/>
      <c r="VOW73" s="392"/>
      <c r="VOX73" s="393"/>
      <c r="VOY73" s="394"/>
      <c r="VOZ73" s="395"/>
      <c r="VPA73" s="389"/>
      <c r="VPB73" s="390"/>
      <c r="VPC73" s="391"/>
      <c r="VPD73" s="392"/>
      <c r="VPE73" s="393"/>
      <c r="VPF73" s="394"/>
      <c r="VPG73" s="395"/>
      <c r="VPH73" s="389"/>
      <c r="VPI73" s="390"/>
      <c r="VPJ73" s="391"/>
      <c r="VPK73" s="392"/>
      <c r="VPL73" s="393"/>
      <c r="VPM73" s="394"/>
      <c r="VPN73" s="395"/>
      <c r="VPO73" s="389"/>
      <c r="VPP73" s="390"/>
      <c r="VPQ73" s="391"/>
      <c r="VPR73" s="392"/>
      <c r="VPS73" s="393"/>
      <c r="VPT73" s="394"/>
      <c r="VPU73" s="395"/>
      <c r="VPV73" s="389"/>
      <c r="VPW73" s="390"/>
      <c r="VPX73" s="391"/>
      <c r="VPY73" s="392"/>
      <c r="VPZ73" s="393"/>
      <c r="VQA73" s="394"/>
      <c r="VQB73" s="395"/>
      <c r="VQC73" s="389"/>
      <c r="VQD73" s="390"/>
      <c r="VQE73" s="391"/>
      <c r="VQF73" s="392"/>
      <c r="VQG73" s="393"/>
      <c r="VQH73" s="394"/>
      <c r="VQI73" s="395"/>
      <c r="VQJ73" s="389"/>
      <c r="VQK73" s="390"/>
      <c r="VQL73" s="391"/>
      <c r="VQM73" s="392"/>
      <c r="VQN73" s="393"/>
      <c r="VQO73" s="394"/>
      <c r="VQP73" s="395"/>
      <c r="VQQ73" s="389"/>
      <c r="VQR73" s="390"/>
      <c r="VQS73" s="391"/>
      <c r="VQT73" s="392"/>
      <c r="VQU73" s="393"/>
      <c r="VQV73" s="394"/>
      <c r="VQW73" s="395"/>
      <c r="VQX73" s="389"/>
      <c r="VQY73" s="390"/>
      <c r="VQZ73" s="391"/>
      <c r="VRA73" s="392"/>
      <c r="VRB73" s="393"/>
      <c r="VRC73" s="394"/>
      <c r="VRD73" s="395"/>
      <c r="VRE73" s="389"/>
      <c r="VRF73" s="390"/>
      <c r="VRG73" s="391"/>
      <c r="VRH73" s="392"/>
      <c r="VRI73" s="393"/>
      <c r="VRJ73" s="394"/>
      <c r="VRK73" s="395"/>
      <c r="VRL73" s="389"/>
      <c r="VRM73" s="390"/>
      <c r="VRN73" s="391"/>
      <c r="VRO73" s="392"/>
      <c r="VRP73" s="393"/>
      <c r="VRQ73" s="394"/>
      <c r="VRR73" s="395"/>
      <c r="VRS73" s="389"/>
      <c r="VRT73" s="390"/>
      <c r="VRU73" s="391"/>
      <c r="VRV73" s="392"/>
      <c r="VRW73" s="393"/>
      <c r="VRX73" s="394"/>
      <c r="VRY73" s="395"/>
      <c r="VRZ73" s="389"/>
      <c r="VSA73" s="390"/>
      <c r="VSB73" s="391"/>
      <c r="VSC73" s="392"/>
      <c r="VSD73" s="393"/>
      <c r="VSE73" s="394"/>
      <c r="VSF73" s="395"/>
      <c r="VSG73" s="389"/>
      <c r="VSH73" s="390"/>
      <c r="VSI73" s="391"/>
      <c r="VSJ73" s="392"/>
      <c r="VSK73" s="393"/>
      <c r="VSL73" s="394"/>
      <c r="VSM73" s="395"/>
      <c r="VSN73" s="389"/>
      <c r="VSO73" s="390"/>
      <c r="VSP73" s="391"/>
      <c r="VSQ73" s="392"/>
      <c r="VSR73" s="393"/>
      <c r="VSS73" s="394"/>
      <c r="VST73" s="395"/>
      <c r="VSU73" s="389"/>
      <c r="VSV73" s="390"/>
      <c r="VSW73" s="391"/>
      <c r="VSX73" s="392"/>
      <c r="VSY73" s="393"/>
      <c r="VSZ73" s="394"/>
      <c r="VTA73" s="395"/>
      <c r="VTB73" s="389"/>
      <c r="VTC73" s="390"/>
      <c r="VTD73" s="391"/>
      <c r="VTE73" s="392"/>
      <c r="VTF73" s="393"/>
      <c r="VTG73" s="394"/>
      <c r="VTH73" s="395"/>
      <c r="VTI73" s="389"/>
      <c r="VTJ73" s="390"/>
      <c r="VTK73" s="391"/>
      <c r="VTL73" s="392"/>
      <c r="VTM73" s="393"/>
      <c r="VTN73" s="394"/>
      <c r="VTO73" s="395"/>
      <c r="VTP73" s="389"/>
      <c r="VTQ73" s="390"/>
      <c r="VTR73" s="391"/>
      <c r="VTS73" s="392"/>
      <c r="VTT73" s="393"/>
      <c r="VTU73" s="394"/>
      <c r="VTV73" s="395"/>
      <c r="VTW73" s="389"/>
      <c r="VTX73" s="390"/>
      <c r="VTY73" s="391"/>
      <c r="VTZ73" s="392"/>
      <c r="VUA73" s="393"/>
      <c r="VUB73" s="394"/>
      <c r="VUC73" s="395"/>
      <c r="VUD73" s="389"/>
      <c r="VUE73" s="390"/>
      <c r="VUF73" s="391"/>
      <c r="VUG73" s="392"/>
      <c r="VUH73" s="393"/>
      <c r="VUI73" s="394"/>
      <c r="VUJ73" s="395"/>
      <c r="VUK73" s="389"/>
      <c r="VUL73" s="390"/>
      <c r="VUM73" s="391"/>
      <c r="VUN73" s="392"/>
      <c r="VUO73" s="393"/>
      <c r="VUP73" s="394"/>
      <c r="VUQ73" s="395"/>
      <c r="VUR73" s="389"/>
      <c r="VUS73" s="390"/>
      <c r="VUT73" s="391"/>
      <c r="VUU73" s="392"/>
      <c r="VUV73" s="393"/>
      <c r="VUW73" s="394"/>
      <c r="VUX73" s="395"/>
      <c r="VUY73" s="389"/>
      <c r="VUZ73" s="390"/>
      <c r="VVA73" s="391"/>
      <c r="VVB73" s="392"/>
      <c r="VVC73" s="393"/>
      <c r="VVD73" s="394"/>
      <c r="VVE73" s="395"/>
      <c r="VVF73" s="389"/>
      <c r="VVG73" s="390"/>
      <c r="VVH73" s="391"/>
      <c r="VVI73" s="392"/>
      <c r="VVJ73" s="393"/>
      <c r="VVK73" s="394"/>
      <c r="VVL73" s="395"/>
      <c r="VVM73" s="389"/>
      <c r="VVN73" s="390"/>
      <c r="VVO73" s="391"/>
      <c r="VVP73" s="392"/>
      <c r="VVQ73" s="393"/>
      <c r="VVR73" s="394"/>
      <c r="VVS73" s="395"/>
      <c r="VVT73" s="389"/>
      <c r="VVU73" s="390"/>
      <c r="VVV73" s="391"/>
      <c r="VVW73" s="392"/>
      <c r="VVX73" s="393"/>
      <c r="VVY73" s="394"/>
      <c r="VVZ73" s="395"/>
      <c r="VWA73" s="389"/>
      <c r="VWB73" s="390"/>
      <c r="VWC73" s="391"/>
      <c r="VWD73" s="392"/>
      <c r="VWE73" s="393"/>
      <c r="VWF73" s="394"/>
      <c r="VWG73" s="395"/>
      <c r="VWH73" s="389"/>
      <c r="VWI73" s="390"/>
      <c r="VWJ73" s="391"/>
      <c r="VWK73" s="392"/>
      <c r="VWL73" s="393"/>
      <c r="VWM73" s="394"/>
      <c r="VWN73" s="395"/>
      <c r="VWO73" s="389"/>
      <c r="VWP73" s="390"/>
      <c r="VWQ73" s="391"/>
      <c r="VWR73" s="392"/>
      <c r="VWS73" s="393"/>
      <c r="VWT73" s="394"/>
      <c r="VWU73" s="395"/>
      <c r="VWV73" s="389"/>
      <c r="VWW73" s="390"/>
      <c r="VWX73" s="391"/>
      <c r="VWY73" s="392"/>
      <c r="VWZ73" s="393"/>
      <c r="VXA73" s="394"/>
      <c r="VXB73" s="395"/>
      <c r="VXC73" s="389"/>
      <c r="VXD73" s="390"/>
      <c r="VXE73" s="391"/>
      <c r="VXF73" s="392"/>
      <c r="VXG73" s="393"/>
      <c r="VXH73" s="394"/>
      <c r="VXI73" s="395"/>
      <c r="VXJ73" s="389"/>
      <c r="VXK73" s="390"/>
      <c r="VXL73" s="391"/>
      <c r="VXM73" s="392"/>
      <c r="VXN73" s="393"/>
      <c r="VXO73" s="394"/>
      <c r="VXP73" s="395"/>
      <c r="VXQ73" s="389"/>
      <c r="VXR73" s="390"/>
      <c r="VXS73" s="391"/>
      <c r="VXT73" s="392"/>
      <c r="VXU73" s="393"/>
      <c r="VXV73" s="394"/>
      <c r="VXW73" s="395"/>
      <c r="VXX73" s="389"/>
      <c r="VXY73" s="390"/>
      <c r="VXZ73" s="391"/>
      <c r="VYA73" s="392"/>
      <c r="VYB73" s="393"/>
      <c r="VYC73" s="394"/>
      <c r="VYD73" s="395"/>
      <c r="VYE73" s="389"/>
      <c r="VYF73" s="390"/>
      <c r="VYG73" s="391"/>
      <c r="VYH73" s="392"/>
      <c r="VYI73" s="393"/>
      <c r="VYJ73" s="394"/>
      <c r="VYK73" s="395"/>
      <c r="VYL73" s="389"/>
      <c r="VYM73" s="390"/>
      <c r="VYN73" s="391"/>
      <c r="VYO73" s="392"/>
      <c r="VYP73" s="393"/>
      <c r="VYQ73" s="394"/>
      <c r="VYR73" s="395"/>
      <c r="VYS73" s="389"/>
      <c r="VYT73" s="390"/>
      <c r="VYU73" s="391"/>
      <c r="VYV73" s="392"/>
      <c r="VYW73" s="393"/>
      <c r="VYX73" s="394"/>
      <c r="VYY73" s="395"/>
      <c r="VYZ73" s="389"/>
      <c r="VZA73" s="390"/>
      <c r="VZB73" s="391"/>
      <c r="VZC73" s="392"/>
      <c r="VZD73" s="393"/>
      <c r="VZE73" s="394"/>
      <c r="VZF73" s="395"/>
      <c r="VZG73" s="389"/>
      <c r="VZH73" s="390"/>
      <c r="VZI73" s="391"/>
      <c r="VZJ73" s="392"/>
      <c r="VZK73" s="393"/>
      <c r="VZL73" s="394"/>
      <c r="VZM73" s="395"/>
      <c r="VZN73" s="389"/>
      <c r="VZO73" s="390"/>
      <c r="VZP73" s="391"/>
      <c r="VZQ73" s="392"/>
      <c r="VZR73" s="393"/>
      <c r="VZS73" s="394"/>
      <c r="VZT73" s="395"/>
      <c r="VZU73" s="389"/>
      <c r="VZV73" s="390"/>
      <c r="VZW73" s="391"/>
      <c r="VZX73" s="392"/>
      <c r="VZY73" s="393"/>
      <c r="VZZ73" s="394"/>
      <c r="WAA73" s="395"/>
      <c r="WAB73" s="389"/>
      <c r="WAC73" s="390"/>
      <c r="WAD73" s="391"/>
      <c r="WAE73" s="392"/>
      <c r="WAF73" s="393"/>
      <c r="WAG73" s="394"/>
      <c r="WAH73" s="395"/>
      <c r="WAI73" s="389"/>
      <c r="WAJ73" s="390"/>
      <c r="WAK73" s="391"/>
      <c r="WAL73" s="392"/>
      <c r="WAM73" s="393"/>
      <c r="WAN73" s="394"/>
      <c r="WAO73" s="395"/>
      <c r="WAP73" s="389"/>
      <c r="WAQ73" s="390"/>
      <c r="WAR73" s="391"/>
      <c r="WAS73" s="392"/>
      <c r="WAT73" s="393"/>
      <c r="WAU73" s="394"/>
      <c r="WAV73" s="395"/>
      <c r="WAW73" s="389"/>
      <c r="WAX73" s="390"/>
      <c r="WAY73" s="391"/>
      <c r="WAZ73" s="392"/>
      <c r="WBA73" s="393"/>
      <c r="WBB73" s="394"/>
      <c r="WBC73" s="395"/>
      <c r="WBD73" s="389"/>
      <c r="WBE73" s="390"/>
      <c r="WBF73" s="391"/>
      <c r="WBG73" s="392"/>
      <c r="WBH73" s="393"/>
      <c r="WBI73" s="394"/>
      <c r="WBJ73" s="395"/>
      <c r="WBK73" s="389"/>
      <c r="WBL73" s="390"/>
      <c r="WBM73" s="391"/>
      <c r="WBN73" s="392"/>
      <c r="WBO73" s="393"/>
      <c r="WBP73" s="394"/>
      <c r="WBQ73" s="395"/>
      <c r="WBR73" s="389"/>
      <c r="WBS73" s="390"/>
      <c r="WBT73" s="391"/>
      <c r="WBU73" s="392"/>
      <c r="WBV73" s="393"/>
      <c r="WBW73" s="394"/>
      <c r="WBX73" s="395"/>
      <c r="WBY73" s="389"/>
      <c r="WBZ73" s="390"/>
      <c r="WCA73" s="391"/>
      <c r="WCB73" s="392"/>
      <c r="WCC73" s="393"/>
      <c r="WCD73" s="394"/>
      <c r="WCE73" s="395"/>
      <c r="WCF73" s="389"/>
      <c r="WCG73" s="390"/>
      <c r="WCH73" s="391"/>
      <c r="WCI73" s="392"/>
      <c r="WCJ73" s="393"/>
      <c r="WCK73" s="394"/>
      <c r="WCL73" s="395"/>
      <c r="WCM73" s="389"/>
      <c r="WCN73" s="390"/>
      <c r="WCO73" s="391"/>
      <c r="WCP73" s="392"/>
      <c r="WCQ73" s="393"/>
      <c r="WCR73" s="394"/>
      <c r="WCS73" s="395"/>
      <c r="WCT73" s="389"/>
      <c r="WCU73" s="390"/>
      <c r="WCV73" s="391"/>
      <c r="WCW73" s="392"/>
      <c r="WCX73" s="393"/>
      <c r="WCY73" s="394"/>
      <c r="WCZ73" s="395"/>
      <c r="WDA73" s="389"/>
      <c r="WDB73" s="390"/>
      <c r="WDC73" s="391"/>
      <c r="WDD73" s="392"/>
      <c r="WDE73" s="393"/>
      <c r="WDF73" s="394"/>
      <c r="WDG73" s="395"/>
      <c r="WDH73" s="389"/>
      <c r="WDI73" s="390"/>
      <c r="WDJ73" s="391"/>
      <c r="WDK73" s="392"/>
      <c r="WDL73" s="393"/>
      <c r="WDM73" s="394"/>
      <c r="WDN73" s="395"/>
      <c r="WDO73" s="389"/>
      <c r="WDP73" s="390"/>
      <c r="WDQ73" s="391"/>
      <c r="WDR73" s="392"/>
      <c r="WDS73" s="393"/>
      <c r="WDT73" s="394"/>
      <c r="WDU73" s="395"/>
      <c r="WDV73" s="389"/>
      <c r="WDW73" s="390"/>
      <c r="WDX73" s="391"/>
      <c r="WDY73" s="392"/>
      <c r="WDZ73" s="393"/>
      <c r="WEA73" s="394"/>
      <c r="WEB73" s="395"/>
      <c r="WEC73" s="389"/>
      <c r="WED73" s="390"/>
      <c r="WEE73" s="391"/>
      <c r="WEF73" s="392"/>
      <c r="WEG73" s="393"/>
      <c r="WEH73" s="394"/>
      <c r="WEI73" s="395"/>
      <c r="WEJ73" s="389"/>
      <c r="WEK73" s="390"/>
      <c r="WEL73" s="391"/>
      <c r="WEM73" s="392"/>
      <c r="WEN73" s="393"/>
      <c r="WEO73" s="394"/>
      <c r="WEP73" s="395"/>
      <c r="WEQ73" s="389"/>
      <c r="WER73" s="390"/>
      <c r="WES73" s="391"/>
      <c r="WET73" s="392"/>
      <c r="WEU73" s="393"/>
      <c r="WEV73" s="394"/>
      <c r="WEW73" s="395"/>
      <c r="WEX73" s="389"/>
      <c r="WEY73" s="390"/>
      <c r="WEZ73" s="391"/>
      <c r="WFA73" s="392"/>
      <c r="WFB73" s="393"/>
      <c r="WFC73" s="394"/>
      <c r="WFD73" s="395"/>
      <c r="WFE73" s="389"/>
      <c r="WFF73" s="390"/>
      <c r="WFG73" s="391"/>
      <c r="WFH73" s="392"/>
      <c r="WFI73" s="393"/>
      <c r="WFJ73" s="394"/>
      <c r="WFK73" s="395"/>
      <c r="WFL73" s="389"/>
      <c r="WFM73" s="390"/>
      <c r="WFN73" s="391"/>
      <c r="WFO73" s="392"/>
      <c r="WFP73" s="393"/>
      <c r="WFQ73" s="394"/>
      <c r="WFR73" s="395"/>
      <c r="WFS73" s="389"/>
      <c r="WFT73" s="390"/>
      <c r="WFU73" s="391"/>
      <c r="WFV73" s="392"/>
      <c r="WFW73" s="393"/>
      <c r="WFX73" s="394"/>
      <c r="WFY73" s="395"/>
      <c r="WFZ73" s="389"/>
      <c r="WGA73" s="390"/>
      <c r="WGB73" s="391"/>
      <c r="WGC73" s="392"/>
      <c r="WGD73" s="393"/>
      <c r="WGE73" s="394"/>
      <c r="WGF73" s="395"/>
      <c r="WGG73" s="389"/>
      <c r="WGH73" s="390"/>
      <c r="WGI73" s="391"/>
      <c r="WGJ73" s="392"/>
      <c r="WGK73" s="393"/>
      <c r="WGL73" s="394"/>
      <c r="WGM73" s="395"/>
      <c r="WGN73" s="389"/>
      <c r="WGO73" s="390"/>
      <c r="WGP73" s="391"/>
      <c r="WGQ73" s="392"/>
      <c r="WGR73" s="393"/>
      <c r="WGS73" s="394"/>
      <c r="WGT73" s="395"/>
      <c r="WGU73" s="389"/>
      <c r="WGV73" s="390"/>
      <c r="WGW73" s="391"/>
      <c r="WGX73" s="392"/>
      <c r="WGY73" s="393"/>
      <c r="WGZ73" s="394"/>
      <c r="WHA73" s="395"/>
      <c r="WHB73" s="389"/>
      <c r="WHC73" s="390"/>
      <c r="WHD73" s="391"/>
      <c r="WHE73" s="392"/>
      <c r="WHF73" s="393"/>
      <c r="WHG73" s="394"/>
      <c r="WHH73" s="395"/>
      <c r="WHI73" s="389"/>
      <c r="WHJ73" s="390"/>
      <c r="WHK73" s="391"/>
      <c r="WHL73" s="392"/>
      <c r="WHM73" s="393"/>
      <c r="WHN73" s="394"/>
      <c r="WHO73" s="395"/>
      <c r="WHP73" s="389"/>
      <c r="WHQ73" s="390"/>
      <c r="WHR73" s="391"/>
      <c r="WHS73" s="392"/>
      <c r="WHT73" s="393"/>
      <c r="WHU73" s="394"/>
      <c r="WHV73" s="395"/>
      <c r="WHW73" s="389"/>
      <c r="WHX73" s="390"/>
      <c r="WHY73" s="391"/>
      <c r="WHZ73" s="392"/>
      <c r="WIA73" s="393"/>
      <c r="WIB73" s="394"/>
      <c r="WIC73" s="395"/>
      <c r="WID73" s="389"/>
      <c r="WIE73" s="390"/>
      <c r="WIF73" s="391"/>
      <c r="WIG73" s="392"/>
      <c r="WIH73" s="393"/>
      <c r="WII73" s="394"/>
      <c r="WIJ73" s="395"/>
      <c r="WIK73" s="389"/>
      <c r="WIL73" s="390"/>
      <c r="WIM73" s="391"/>
      <c r="WIN73" s="392"/>
      <c r="WIO73" s="393"/>
      <c r="WIP73" s="394"/>
      <c r="WIQ73" s="395"/>
      <c r="WIR73" s="389"/>
      <c r="WIS73" s="390"/>
      <c r="WIT73" s="391"/>
      <c r="WIU73" s="392"/>
      <c r="WIV73" s="393"/>
      <c r="WIW73" s="394"/>
      <c r="WIX73" s="395"/>
      <c r="WIY73" s="389"/>
      <c r="WIZ73" s="390"/>
      <c r="WJA73" s="391"/>
      <c r="WJB73" s="392"/>
      <c r="WJC73" s="393"/>
      <c r="WJD73" s="394"/>
      <c r="WJE73" s="395"/>
      <c r="WJF73" s="389"/>
      <c r="WJG73" s="390"/>
      <c r="WJH73" s="391"/>
      <c r="WJI73" s="392"/>
      <c r="WJJ73" s="393"/>
      <c r="WJK73" s="394"/>
      <c r="WJL73" s="395"/>
      <c r="WJM73" s="389"/>
      <c r="WJN73" s="390"/>
      <c r="WJO73" s="391"/>
      <c r="WJP73" s="392"/>
      <c r="WJQ73" s="393"/>
      <c r="WJR73" s="394"/>
      <c r="WJS73" s="395"/>
      <c r="WJT73" s="389"/>
      <c r="WJU73" s="390"/>
      <c r="WJV73" s="391"/>
      <c r="WJW73" s="392"/>
      <c r="WJX73" s="393"/>
      <c r="WJY73" s="394"/>
      <c r="WJZ73" s="395"/>
      <c r="WKA73" s="389"/>
      <c r="WKB73" s="390"/>
      <c r="WKC73" s="391"/>
      <c r="WKD73" s="392"/>
      <c r="WKE73" s="393"/>
      <c r="WKF73" s="394"/>
      <c r="WKG73" s="395"/>
      <c r="WKH73" s="389"/>
      <c r="WKI73" s="390"/>
      <c r="WKJ73" s="391"/>
      <c r="WKK73" s="392"/>
      <c r="WKL73" s="393"/>
      <c r="WKM73" s="394"/>
      <c r="WKN73" s="395"/>
      <c r="WKO73" s="389"/>
      <c r="WKP73" s="390"/>
      <c r="WKQ73" s="391"/>
      <c r="WKR73" s="392"/>
      <c r="WKS73" s="393"/>
      <c r="WKT73" s="394"/>
      <c r="WKU73" s="395"/>
      <c r="WKV73" s="389"/>
      <c r="WKW73" s="390"/>
      <c r="WKX73" s="391"/>
      <c r="WKY73" s="392"/>
      <c r="WKZ73" s="393"/>
      <c r="WLA73" s="394"/>
      <c r="WLB73" s="395"/>
      <c r="WLC73" s="389"/>
      <c r="WLD73" s="390"/>
      <c r="WLE73" s="391"/>
      <c r="WLF73" s="392"/>
      <c r="WLG73" s="393"/>
      <c r="WLH73" s="394"/>
      <c r="WLI73" s="395"/>
      <c r="WLJ73" s="389"/>
      <c r="WLK73" s="390"/>
      <c r="WLL73" s="391"/>
      <c r="WLM73" s="392"/>
      <c r="WLN73" s="393"/>
      <c r="WLO73" s="394"/>
      <c r="WLP73" s="395"/>
      <c r="WLQ73" s="389"/>
      <c r="WLR73" s="390"/>
      <c r="WLS73" s="391"/>
      <c r="WLT73" s="392"/>
      <c r="WLU73" s="393"/>
      <c r="WLV73" s="394"/>
      <c r="WLW73" s="395"/>
      <c r="WLX73" s="389"/>
      <c r="WLY73" s="390"/>
      <c r="WLZ73" s="391"/>
      <c r="WMA73" s="392"/>
      <c r="WMB73" s="393"/>
      <c r="WMC73" s="394"/>
      <c r="WMD73" s="395"/>
      <c r="WME73" s="389"/>
      <c r="WMF73" s="390"/>
      <c r="WMG73" s="391"/>
      <c r="WMH73" s="392"/>
      <c r="WMI73" s="393"/>
      <c r="WMJ73" s="394"/>
      <c r="WMK73" s="395"/>
      <c r="WML73" s="389"/>
      <c r="WMM73" s="390"/>
      <c r="WMN73" s="391"/>
      <c r="WMO73" s="392"/>
      <c r="WMP73" s="393"/>
      <c r="WMQ73" s="394"/>
      <c r="WMR73" s="395"/>
      <c r="WMS73" s="389"/>
      <c r="WMT73" s="390"/>
      <c r="WMU73" s="391"/>
      <c r="WMV73" s="392"/>
      <c r="WMW73" s="393"/>
      <c r="WMX73" s="394"/>
      <c r="WMY73" s="395"/>
      <c r="WMZ73" s="389"/>
      <c r="WNA73" s="390"/>
      <c r="WNB73" s="391"/>
      <c r="WNC73" s="392"/>
      <c r="WND73" s="393"/>
      <c r="WNE73" s="394"/>
      <c r="WNF73" s="395"/>
      <c r="WNG73" s="389"/>
      <c r="WNH73" s="390"/>
      <c r="WNI73" s="391"/>
      <c r="WNJ73" s="392"/>
      <c r="WNK73" s="393"/>
      <c r="WNL73" s="394"/>
      <c r="WNM73" s="395"/>
      <c r="WNN73" s="389"/>
      <c r="WNO73" s="390"/>
      <c r="WNP73" s="391"/>
      <c r="WNQ73" s="392"/>
      <c r="WNR73" s="393"/>
      <c r="WNS73" s="394"/>
      <c r="WNT73" s="395"/>
      <c r="WNU73" s="389"/>
      <c r="WNV73" s="390"/>
      <c r="WNW73" s="391"/>
      <c r="WNX73" s="392"/>
      <c r="WNY73" s="393"/>
      <c r="WNZ73" s="394"/>
      <c r="WOA73" s="395"/>
      <c r="WOB73" s="389"/>
      <c r="WOC73" s="390"/>
      <c r="WOD73" s="391"/>
      <c r="WOE73" s="392"/>
      <c r="WOF73" s="393"/>
      <c r="WOG73" s="394"/>
      <c r="WOH73" s="395"/>
      <c r="WOI73" s="389"/>
      <c r="WOJ73" s="390"/>
      <c r="WOK73" s="391"/>
      <c r="WOL73" s="392"/>
      <c r="WOM73" s="393"/>
      <c r="WON73" s="394"/>
      <c r="WOO73" s="395"/>
      <c r="WOP73" s="389"/>
      <c r="WOQ73" s="390"/>
      <c r="WOR73" s="391"/>
      <c r="WOS73" s="392"/>
      <c r="WOT73" s="393"/>
      <c r="WOU73" s="394"/>
      <c r="WOV73" s="395"/>
      <c r="WOW73" s="389"/>
      <c r="WOX73" s="390"/>
      <c r="WOY73" s="391"/>
      <c r="WOZ73" s="392"/>
      <c r="WPA73" s="393"/>
      <c r="WPB73" s="394"/>
      <c r="WPC73" s="395"/>
      <c r="WPD73" s="389"/>
      <c r="WPE73" s="390"/>
      <c r="WPF73" s="391"/>
      <c r="WPG73" s="392"/>
      <c r="WPH73" s="393"/>
      <c r="WPI73" s="394"/>
      <c r="WPJ73" s="395"/>
      <c r="WPK73" s="389"/>
      <c r="WPL73" s="390"/>
      <c r="WPM73" s="391"/>
      <c r="WPN73" s="392"/>
      <c r="WPO73" s="393"/>
      <c r="WPP73" s="394"/>
      <c r="WPQ73" s="395"/>
      <c r="WPR73" s="389"/>
      <c r="WPS73" s="390"/>
      <c r="WPT73" s="391"/>
      <c r="WPU73" s="392"/>
      <c r="WPV73" s="393"/>
      <c r="WPW73" s="394"/>
      <c r="WPX73" s="395"/>
      <c r="WPY73" s="389"/>
      <c r="WPZ73" s="390"/>
      <c r="WQA73" s="391"/>
      <c r="WQB73" s="392"/>
      <c r="WQC73" s="393"/>
      <c r="WQD73" s="394"/>
      <c r="WQE73" s="395"/>
      <c r="WQF73" s="389"/>
      <c r="WQG73" s="390"/>
      <c r="WQH73" s="391"/>
      <c r="WQI73" s="392"/>
      <c r="WQJ73" s="393"/>
      <c r="WQK73" s="394"/>
      <c r="WQL73" s="395"/>
      <c r="WQM73" s="389"/>
      <c r="WQN73" s="390"/>
      <c r="WQO73" s="391"/>
      <c r="WQP73" s="392"/>
      <c r="WQQ73" s="393"/>
      <c r="WQR73" s="394"/>
      <c r="WQS73" s="395"/>
      <c r="WQT73" s="389"/>
      <c r="WQU73" s="390"/>
      <c r="WQV73" s="391"/>
      <c r="WQW73" s="392"/>
      <c r="WQX73" s="393"/>
      <c r="WQY73" s="394"/>
      <c r="WQZ73" s="395"/>
      <c r="WRA73" s="389"/>
      <c r="WRB73" s="390"/>
      <c r="WRC73" s="391"/>
      <c r="WRD73" s="392"/>
      <c r="WRE73" s="393"/>
      <c r="WRF73" s="394"/>
      <c r="WRG73" s="395"/>
      <c r="WRH73" s="389"/>
      <c r="WRI73" s="390"/>
      <c r="WRJ73" s="391"/>
      <c r="WRK73" s="392"/>
      <c r="WRL73" s="393"/>
      <c r="WRM73" s="394"/>
      <c r="WRN73" s="395"/>
      <c r="WRO73" s="389"/>
      <c r="WRP73" s="390"/>
      <c r="WRQ73" s="391"/>
      <c r="WRR73" s="392"/>
      <c r="WRS73" s="393"/>
      <c r="WRT73" s="394"/>
      <c r="WRU73" s="395"/>
      <c r="WRV73" s="389"/>
      <c r="WRW73" s="390"/>
      <c r="WRX73" s="391"/>
      <c r="WRY73" s="392"/>
      <c r="WRZ73" s="393"/>
      <c r="WSA73" s="394"/>
      <c r="WSB73" s="395"/>
      <c r="WSC73" s="389"/>
      <c r="WSD73" s="390"/>
      <c r="WSE73" s="391"/>
      <c r="WSF73" s="392"/>
      <c r="WSG73" s="393"/>
      <c r="WSH73" s="394"/>
      <c r="WSI73" s="395"/>
      <c r="WSJ73" s="389"/>
      <c r="WSK73" s="390"/>
      <c r="WSL73" s="391"/>
      <c r="WSM73" s="392"/>
      <c r="WSN73" s="393"/>
      <c r="WSO73" s="394"/>
      <c r="WSP73" s="395"/>
      <c r="WSQ73" s="389"/>
      <c r="WSR73" s="390"/>
      <c r="WSS73" s="391"/>
      <c r="WST73" s="392"/>
      <c r="WSU73" s="393"/>
      <c r="WSV73" s="394"/>
      <c r="WSW73" s="395"/>
      <c r="WSX73" s="389"/>
      <c r="WSY73" s="390"/>
      <c r="WSZ73" s="391"/>
      <c r="WTA73" s="392"/>
      <c r="WTB73" s="393"/>
      <c r="WTC73" s="394"/>
      <c r="WTD73" s="395"/>
      <c r="WTE73" s="389"/>
      <c r="WTF73" s="390"/>
      <c r="WTG73" s="391"/>
      <c r="WTH73" s="392"/>
      <c r="WTI73" s="393"/>
      <c r="WTJ73" s="394"/>
      <c r="WTK73" s="395"/>
      <c r="WTL73" s="389"/>
      <c r="WTM73" s="390"/>
      <c r="WTN73" s="391"/>
      <c r="WTO73" s="392"/>
      <c r="WTP73" s="393"/>
      <c r="WTQ73" s="394"/>
      <c r="WTR73" s="395"/>
      <c r="WTS73" s="389"/>
      <c r="WTT73" s="390"/>
      <c r="WTU73" s="391"/>
      <c r="WTV73" s="392"/>
      <c r="WTW73" s="393"/>
      <c r="WTX73" s="394"/>
      <c r="WTY73" s="395"/>
      <c r="WTZ73" s="389"/>
      <c r="WUA73" s="390"/>
      <c r="WUB73" s="391"/>
      <c r="WUC73" s="392"/>
      <c r="WUD73" s="393"/>
      <c r="WUE73" s="394"/>
      <c r="WUF73" s="395"/>
      <c r="WUG73" s="389"/>
      <c r="WUH73" s="390"/>
      <c r="WUI73" s="391"/>
      <c r="WUJ73" s="392"/>
      <c r="WUK73" s="393"/>
      <c r="WUL73" s="394"/>
      <c r="WUM73" s="395"/>
      <c r="WUN73" s="389"/>
      <c r="WUO73" s="390"/>
      <c r="WUP73" s="391"/>
      <c r="WUQ73" s="392"/>
      <c r="WUR73" s="393"/>
      <c r="WUS73" s="394"/>
      <c r="WUT73" s="395"/>
      <c r="WUU73" s="389"/>
      <c r="WUV73" s="390"/>
      <c r="WUW73" s="391"/>
      <c r="WUX73" s="392"/>
      <c r="WUY73" s="393"/>
      <c r="WUZ73" s="394"/>
      <c r="WVA73" s="395"/>
      <c r="WVB73" s="389"/>
      <c r="WVC73" s="390"/>
      <c r="WVD73" s="391"/>
      <c r="WVE73" s="392"/>
      <c r="WVF73" s="393"/>
      <c r="WVG73" s="394"/>
      <c r="WVH73" s="395"/>
      <c r="WVI73" s="389"/>
      <c r="WVJ73" s="390"/>
      <c r="WVK73" s="391"/>
      <c r="WVL73" s="392"/>
      <c r="WVM73" s="393"/>
      <c r="WVN73" s="394"/>
      <c r="WVO73" s="395"/>
      <c r="WVP73" s="389"/>
      <c r="WVQ73" s="390"/>
      <c r="WVR73" s="391"/>
      <c r="WVS73" s="392"/>
      <c r="WVT73" s="393"/>
      <c r="WVU73" s="394"/>
      <c r="WVV73" s="395"/>
      <c r="WVW73" s="389"/>
      <c r="WVX73" s="390"/>
      <c r="WVY73" s="391"/>
      <c r="WVZ73" s="392"/>
      <c r="WWA73" s="393"/>
      <c r="WWB73" s="394"/>
      <c r="WWC73" s="395"/>
      <c r="WWD73" s="389"/>
      <c r="WWE73" s="390"/>
      <c r="WWF73" s="391"/>
      <c r="WWG73" s="392"/>
      <c r="WWH73" s="393"/>
      <c r="WWI73" s="394"/>
      <c r="WWJ73" s="395"/>
      <c r="WWK73" s="389"/>
      <c r="WWL73" s="390"/>
      <c r="WWM73" s="391"/>
      <c r="WWN73" s="392"/>
      <c r="WWO73" s="393"/>
      <c r="WWP73" s="394"/>
      <c r="WWQ73" s="395"/>
      <c r="WWR73" s="389"/>
      <c r="WWS73" s="390"/>
      <c r="WWT73" s="391"/>
      <c r="WWU73" s="392"/>
      <c r="WWV73" s="393"/>
      <c r="WWW73" s="394"/>
      <c r="WWX73" s="395"/>
      <c r="WWY73" s="389"/>
      <c r="WWZ73" s="390"/>
      <c r="WXA73" s="391"/>
      <c r="WXB73" s="392"/>
      <c r="WXC73" s="393"/>
      <c r="WXD73" s="394"/>
      <c r="WXE73" s="395"/>
      <c r="WXF73" s="389"/>
      <c r="WXG73" s="390"/>
      <c r="WXH73" s="391"/>
      <c r="WXI73" s="392"/>
      <c r="WXJ73" s="393"/>
      <c r="WXK73" s="394"/>
      <c r="WXL73" s="395"/>
      <c r="WXM73" s="389"/>
      <c r="WXN73" s="390"/>
      <c r="WXO73" s="391"/>
      <c r="WXP73" s="392"/>
      <c r="WXQ73" s="393"/>
      <c r="WXR73" s="394"/>
      <c r="WXS73" s="395"/>
      <c r="WXT73" s="389"/>
      <c r="WXU73" s="390"/>
      <c r="WXV73" s="391"/>
      <c r="WXW73" s="392"/>
      <c r="WXX73" s="393"/>
      <c r="WXY73" s="394"/>
      <c r="WXZ73" s="395"/>
      <c r="WYA73" s="389"/>
      <c r="WYB73" s="390"/>
      <c r="WYC73" s="391"/>
      <c r="WYD73" s="392"/>
      <c r="WYE73" s="393"/>
      <c r="WYF73" s="394"/>
      <c r="WYG73" s="395"/>
      <c r="WYH73" s="389"/>
      <c r="WYI73" s="390"/>
      <c r="WYJ73" s="391"/>
      <c r="WYK73" s="392"/>
      <c r="WYL73" s="393"/>
      <c r="WYM73" s="394"/>
      <c r="WYN73" s="395"/>
      <c r="WYO73" s="389"/>
      <c r="WYP73" s="390"/>
      <c r="WYQ73" s="391"/>
      <c r="WYR73" s="392"/>
      <c r="WYS73" s="393"/>
      <c r="WYT73" s="394"/>
      <c r="WYU73" s="395"/>
      <c r="WYV73" s="389"/>
      <c r="WYW73" s="390"/>
      <c r="WYX73" s="391"/>
      <c r="WYY73" s="392"/>
      <c r="WYZ73" s="393"/>
      <c r="WZA73" s="394"/>
      <c r="WZB73" s="395"/>
      <c r="WZC73" s="389"/>
      <c r="WZD73" s="390"/>
      <c r="WZE73" s="391"/>
      <c r="WZF73" s="392"/>
      <c r="WZG73" s="393"/>
      <c r="WZH73" s="394"/>
      <c r="WZI73" s="395"/>
      <c r="WZJ73" s="389"/>
      <c r="WZK73" s="390"/>
      <c r="WZL73" s="391"/>
      <c r="WZM73" s="392"/>
      <c r="WZN73" s="393"/>
      <c r="WZO73" s="394"/>
      <c r="WZP73" s="395"/>
      <c r="WZQ73" s="389"/>
      <c r="WZR73" s="390"/>
      <c r="WZS73" s="391"/>
      <c r="WZT73" s="392"/>
      <c r="WZU73" s="393"/>
      <c r="WZV73" s="394"/>
      <c r="WZW73" s="395"/>
      <c r="WZX73" s="389"/>
      <c r="WZY73" s="390"/>
      <c r="WZZ73" s="391"/>
      <c r="XAA73" s="392"/>
      <c r="XAB73" s="393"/>
      <c r="XAC73" s="394"/>
      <c r="XAD73" s="395"/>
      <c r="XAE73" s="389"/>
      <c r="XAF73" s="390"/>
      <c r="XAG73" s="391"/>
      <c r="XAH73" s="392"/>
      <c r="XAI73" s="393"/>
      <c r="XAJ73" s="394"/>
      <c r="XAK73" s="395"/>
      <c r="XAL73" s="389"/>
      <c r="XAM73" s="390"/>
      <c r="XAN73" s="391"/>
      <c r="XAO73" s="392"/>
      <c r="XAP73" s="393"/>
      <c r="XAQ73" s="394"/>
      <c r="XAR73" s="395"/>
      <c r="XAS73" s="389"/>
      <c r="XAT73" s="390"/>
      <c r="XAU73" s="391"/>
      <c r="XAV73" s="392"/>
      <c r="XAW73" s="393"/>
      <c r="XAX73" s="394"/>
      <c r="XAY73" s="395"/>
      <c r="XAZ73" s="389"/>
      <c r="XBA73" s="390"/>
      <c r="XBB73" s="391"/>
      <c r="XBC73" s="392"/>
      <c r="XBD73" s="393"/>
      <c r="XBE73" s="394"/>
      <c r="XBF73" s="395"/>
      <c r="XBG73" s="389"/>
      <c r="XBH73" s="390"/>
      <c r="XBI73" s="391"/>
      <c r="XBJ73" s="392"/>
      <c r="XBK73" s="393"/>
      <c r="XBL73" s="394"/>
      <c r="XBM73" s="395"/>
      <c r="XBN73" s="389"/>
      <c r="XBO73" s="390"/>
      <c r="XBP73" s="391"/>
      <c r="XBQ73" s="392"/>
      <c r="XBR73" s="393"/>
      <c r="XBS73" s="394"/>
      <c r="XBT73" s="395"/>
      <c r="XBU73" s="389"/>
      <c r="XBV73" s="390"/>
      <c r="XBW73" s="391"/>
      <c r="XBX73" s="392"/>
      <c r="XBY73" s="393"/>
      <c r="XBZ73" s="394"/>
      <c r="XCA73" s="395"/>
      <c r="XCB73" s="389"/>
      <c r="XCC73" s="390"/>
      <c r="XCD73" s="391"/>
      <c r="XCE73" s="392"/>
      <c r="XCF73" s="393"/>
      <c r="XCG73" s="394"/>
      <c r="XCH73" s="395"/>
      <c r="XCI73" s="389"/>
      <c r="XCJ73" s="390"/>
      <c r="XCK73" s="391"/>
      <c r="XCL73" s="392"/>
      <c r="XCM73" s="393"/>
      <c r="XCN73" s="394"/>
      <c r="XCO73" s="395"/>
      <c r="XCP73" s="389"/>
      <c r="XCQ73" s="390"/>
      <c r="XCR73" s="391"/>
      <c r="XCS73" s="392"/>
      <c r="XCT73" s="393"/>
      <c r="XCU73" s="394"/>
      <c r="XCV73" s="395"/>
      <c r="XCW73" s="389"/>
      <c r="XCX73" s="390"/>
      <c r="XCY73" s="391"/>
      <c r="XCZ73" s="392"/>
      <c r="XDA73" s="393"/>
      <c r="XDB73" s="394"/>
      <c r="XDC73" s="395"/>
      <c r="XDD73" s="389"/>
      <c r="XDE73" s="390"/>
      <c r="XDF73" s="391"/>
      <c r="XDG73" s="392"/>
      <c r="XDH73" s="393"/>
      <c r="XDI73" s="394"/>
      <c r="XDJ73" s="395"/>
      <c r="XDK73" s="389"/>
      <c r="XDL73" s="390"/>
      <c r="XDM73" s="391"/>
      <c r="XDN73" s="392"/>
      <c r="XDO73" s="393"/>
      <c r="XDP73" s="394"/>
      <c r="XDQ73" s="395"/>
      <c r="XDR73" s="389"/>
      <c r="XDS73" s="390"/>
      <c r="XDT73" s="391"/>
      <c r="XDU73" s="392"/>
      <c r="XDV73" s="393"/>
      <c r="XDW73" s="394"/>
      <c r="XDX73" s="395"/>
      <c r="XDY73" s="389"/>
      <c r="XDZ73" s="390"/>
      <c r="XEA73" s="391"/>
      <c r="XEB73" s="392"/>
      <c r="XEC73" s="393"/>
      <c r="XED73" s="394"/>
      <c r="XEE73" s="395"/>
      <c r="XEF73" s="389"/>
      <c r="XEG73" s="390"/>
      <c r="XEH73" s="391"/>
      <c r="XEI73" s="392"/>
      <c r="XEJ73" s="393"/>
      <c r="XEK73" s="394"/>
      <c r="XEL73" s="395"/>
      <c r="XEM73" s="389"/>
      <c r="XEN73" s="390"/>
      <c r="XEO73" s="391"/>
      <c r="XEP73" s="392"/>
      <c r="XEQ73" s="393"/>
      <c r="XER73" s="394"/>
      <c r="XES73" s="395"/>
      <c r="XET73" s="389"/>
      <c r="XEU73" s="390"/>
      <c r="XEV73" s="391"/>
      <c r="XEW73" s="392"/>
      <c r="XEX73" s="393"/>
      <c r="XEY73" s="394"/>
      <c r="XEZ73" s="395"/>
      <c r="XFA73" s="389"/>
      <c r="XFB73" s="390"/>
      <c r="XFC73" s="391"/>
      <c r="XFD73" s="392"/>
    </row>
    <row r="74" spans="1:16384" s="10" customFormat="1" ht="78.75" x14ac:dyDescent="0.2">
      <c r="A74" s="704"/>
      <c r="B74" s="384" t="s">
        <v>1164</v>
      </c>
      <c r="C74" s="377">
        <v>3600000</v>
      </c>
      <c r="D74" s="381"/>
      <c r="E74" s="374">
        <f t="shared" si="5"/>
        <v>3600000</v>
      </c>
      <c r="F74" s="382">
        <v>42669</v>
      </c>
      <c r="G74" s="582" t="s">
        <v>1163</v>
      </c>
      <c r="H74" s="389"/>
      <c r="I74" s="390"/>
      <c r="J74" s="391"/>
      <c r="K74" s="392"/>
      <c r="L74" s="393"/>
      <c r="M74" s="394"/>
      <c r="N74" s="395"/>
      <c r="O74" s="389"/>
      <c r="P74" s="390"/>
      <c r="Q74" s="391"/>
      <c r="R74" s="392"/>
      <c r="S74" s="393"/>
      <c r="T74" s="394"/>
      <c r="U74" s="395"/>
      <c r="V74" s="389"/>
      <c r="W74" s="390"/>
      <c r="X74" s="391"/>
      <c r="Y74" s="392"/>
      <c r="Z74" s="393"/>
      <c r="AA74" s="394"/>
      <c r="AB74" s="395"/>
      <c r="AC74" s="389"/>
      <c r="AD74" s="390"/>
      <c r="AE74" s="391"/>
      <c r="AF74" s="392"/>
      <c r="AG74" s="393"/>
      <c r="AH74" s="394"/>
      <c r="AI74" s="395"/>
      <c r="AJ74" s="389"/>
      <c r="AK74" s="390"/>
      <c r="AL74" s="391"/>
      <c r="AM74" s="392"/>
      <c r="AN74" s="393"/>
      <c r="AO74" s="394"/>
      <c r="AP74" s="395"/>
      <c r="AQ74" s="389"/>
      <c r="AR74" s="390"/>
      <c r="AS74" s="391"/>
      <c r="AT74" s="392"/>
      <c r="AU74" s="393"/>
      <c r="AV74" s="394"/>
      <c r="AW74" s="395"/>
      <c r="AX74" s="389"/>
      <c r="AY74" s="390"/>
      <c r="AZ74" s="391"/>
      <c r="BA74" s="392"/>
      <c r="BB74" s="393"/>
      <c r="BC74" s="394"/>
      <c r="BD74" s="395"/>
      <c r="BE74" s="389"/>
      <c r="BF74" s="390"/>
      <c r="BG74" s="391"/>
      <c r="BH74" s="392"/>
      <c r="BI74" s="393"/>
      <c r="BJ74" s="394"/>
      <c r="BK74" s="395"/>
      <c r="BL74" s="389"/>
      <c r="BM74" s="390"/>
      <c r="BN74" s="391"/>
      <c r="BO74" s="392"/>
      <c r="BP74" s="393"/>
      <c r="BQ74" s="394"/>
      <c r="BR74" s="395"/>
      <c r="BS74" s="389"/>
      <c r="BT74" s="390"/>
      <c r="BU74" s="391"/>
      <c r="BV74" s="392"/>
      <c r="BW74" s="393"/>
      <c r="BX74" s="394"/>
      <c r="BY74" s="395"/>
      <c r="BZ74" s="389"/>
      <c r="CA74" s="390"/>
      <c r="CB74" s="391"/>
      <c r="CC74" s="392"/>
      <c r="CD74" s="393"/>
      <c r="CE74" s="394"/>
      <c r="CF74" s="395"/>
      <c r="CG74" s="389"/>
      <c r="CH74" s="390"/>
      <c r="CI74" s="391"/>
      <c r="CJ74" s="392"/>
      <c r="CK74" s="393"/>
      <c r="CL74" s="394"/>
      <c r="CM74" s="395"/>
      <c r="CN74" s="389"/>
      <c r="CO74" s="390"/>
      <c r="CP74" s="391"/>
      <c r="CQ74" s="392"/>
      <c r="CR74" s="393"/>
      <c r="CS74" s="394"/>
      <c r="CT74" s="395"/>
      <c r="CU74" s="389"/>
      <c r="CV74" s="390"/>
      <c r="CW74" s="391"/>
      <c r="CX74" s="392"/>
      <c r="CY74" s="393"/>
      <c r="CZ74" s="394"/>
      <c r="DA74" s="395"/>
      <c r="DB74" s="389"/>
      <c r="DC74" s="390"/>
      <c r="DD74" s="391"/>
      <c r="DE74" s="392"/>
      <c r="DF74" s="393"/>
      <c r="DG74" s="394"/>
      <c r="DH74" s="395"/>
      <c r="DI74" s="389"/>
      <c r="DJ74" s="390"/>
      <c r="DK74" s="391"/>
      <c r="DL74" s="392"/>
      <c r="DM74" s="393"/>
      <c r="DN74" s="394"/>
      <c r="DO74" s="395"/>
      <c r="DP74" s="389"/>
      <c r="DQ74" s="390"/>
      <c r="DR74" s="391"/>
      <c r="DS74" s="392"/>
      <c r="DT74" s="393"/>
      <c r="DU74" s="394"/>
      <c r="DV74" s="395"/>
      <c r="DW74" s="389"/>
      <c r="DX74" s="390"/>
      <c r="DY74" s="391"/>
      <c r="DZ74" s="392"/>
      <c r="EA74" s="393"/>
      <c r="EB74" s="394"/>
      <c r="EC74" s="395"/>
      <c r="ED74" s="389"/>
      <c r="EE74" s="390"/>
      <c r="EF74" s="391"/>
      <c r="EG74" s="392"/>
      <c r="EH74" s="393"/>
      <c r="EI74" s="394"/>
      <c r="EJ74" s="395"/>
      <c r="EK74" s="389"/>
      <c r="EL74" s="390"/>
      <c r="EM74" s="391"/>
      <c r="EN74" s="392"/>
      <c r="EO74" s="393"/>
      <c r="EP74" s="394"/>
      <c r="EQ74" s="395"/>
      <c r="ER74" s="389"/>
      <c r="ES74" s="390"/>
      <c r="ET74" s="391"/>
      <c r="EU74" s="392"/>
      <c r="EV74" s="393"/>
      <c r="EW74" s="394"/>
      <c r="EX74" s="395"/>
      <c r="EY74" s="389"/>
      <c r="EZ74" s="390"/>
      <c r="FA74" s="391"/>
      <c r="FB74" s="392"/>
      <c r="FC74" s="393"/>
      <c r="FD74" s="394"/>
      <c r="FE74" s="395"/>
      <c r="FF74" s="389"/>
      <c r="FG74" s="390"/>
      <c r="FH74" s="391"/>
      <c r="FI74" s="392"/>
      <c r="FJ74" s="393"/>
      <c r="FK74" s="394"/>
      <c r="FL74" s="395"/>
      <c r="FM74" s="389"/>
      <c r="FN74" s="390"/>
      <c r="FO74" s="391"/>
      <c r="FP74" s="392"/>
      <c r="FQ74" s="393"/>
      <c r="FR74" s="394"/>
      <c r="FS74" s="395"/>
      <c r="FT74" s="389"/>
      <c r="FU74" s="390"/>
      <c r="FV74" s="391"/>
      <c r="FW74" s="392"/>
      <c r="FX74" s="393"/>
      <c r="FY74" s="394"/>
      <c r="FZ74" s="395"/>
      <c r="GA74" s="389"/>
      <c r="GB74" s="390"/>
      <c r="GC74" s="391"/>
      <c r="GD74" s="392"/>
      <c r="GE74" s="393"/>
      <c r="GF74" s="394"/>
      <c r="GG74" s="395"/>
      <c r="GH74" s="389"/>
      <c r="GI74" s="390"/>
      <c r="GJ74" s="391"/>
      <c r="GK74" s="392"/>
      <c r="GL74" s="393"/>
      <c r="GM74" s="394"/>
      <c r="GN74" s="395"/>
      <c r="GO74" s="389"/>
      <c r="GP74" s="390"/>
      <c r="GQ74" s="391"/>
      <c r="GR74" s="392"/>
      <c r="GS74" s="393"/>
      <c r="GT74" s="394"/>
      <c r="GU74" s="395"/>
      <c r="GV74" s="389"/>
      <c r="GW74" s="390"/>
      <c r="GX74" s="391"/>
      <c r="GY74" s="392"/>
      <c r="GZ74" s="393"/>
      <c r="HA74" s="394"/>
      <c r="HB74" s="395"/>
      <c r="HC74" s="389"/>
      <c r="HD74" s="390"/>
      <c r="HE74" s="391"/>
      <c r="HF74" s="392"/>
      <c r="HG74" s="393"/>
      <c r="HH74" s="394"/>
      <c r="HI74" s="395"/>
      <c r="HJ74" s="389"/>
      <c r="HK74" s="390"/>
      <c r="HL74" s="391"/>
      <c r="HM74" s="392"/>
      <c r="HN74" s="393"/>
      <c r="HO74" s="394"/>
      <c r="HP74" s="395"/>
      <c r="HQ74" s="389"/>
      <c r="HR74" s="390"/>
      <c r="HS74" s="391"/>
      <c r="HT74" s="392"/>
      <c r="HU74" s="393"/>
      <c r="HV74" s="394"/>
      <c r="HW74" s="395"/>
      <c r="HX74" s="389"/>
      <c r="HY74" s="390"/>
      <c r="HZ74" s="391"/>
      <c r="IA74" s="392"/>
      <c r="IB74" s="393"/>
      <c r="IC74" s="394"/>
      <c r="ID74" s="395"/>
      <c r="IE74" s="389"/>
      <c r="IF74" s="390"/>
      <c r="IG74" s="391"/>
      <c r="IH74" s="392"/>
      <c r="II74" s="393"/>
      <c r="IJ74" s="394"/>
      <c r="IK74" s="395"/>
      <c r="IL74" s="389"/>
      <c r="IM74" s="390"/>
      <c r="IN74" s="391"/>
      <c r="IO74" s="392"/>
      <c r="IP74" s="393"/>
      <c r="IQ74" s="394"/>
      <c r="IR74" s="395"/>
      <c r="IS74" s="389"/>
      <c r="IT74" s="390"/>
      <c r="IU74" s="391"/>
      <c r="IV74" s="392"/>
      <c r="IW74" s="393"/>
      <c r="IX74" s="394"/>
      <c r="IY74" s="395"/>
      <c r="IZ74" s="389"/>
      <c r="JA74" s="390"/>
      <c r="JB74" s="391"/>
      <c r="JC74" s="392"/>
      <c r="JD74" s="393"/>
      <c r="JE74" s="394"/>
      <c r="JF74" s="395"/>
      <c r="JG74" s="389"/>
      <c r="JH74" s="390"/>
      <c r="JI74" s="391"/>
      <c r="JJ74" s="392"/>
      <c r="JK74" s="393"/>
      <c r="JL74" s="394"/>
      <c r="JM74" s="395"/>
      <c r="JN74" s="389"/>
      <c r="JO74" s="390"/>
      <c r="JP74" s="391"/>
      <c r="JQ74" s="392"/>
      <c r="JR74" s="393"/>
      <c r="JS74" s="394"/>
      <c r="JT74" s="395"/>
      <c r="JU74" s="389"/>
      <c r="JV74" s="390"/>
      <c r="JW74" s="391"/>
      <c r="JX74" s="392"/>
      <c r="JY74" s="393"/>
      <c r="JZ74" s="394"/>
      <c r="KA74" s="395"/>
      <c r="KB74" s="389"/>
      <c r="KC74" s="390"/>
      <c r="KD74" s="391"/>
      <c r="KE74" s="392"/>
      <c r="KF74" s="393"/>
      <c r="KG74" s="394"/>
      <c r="KH74" s="395"/>
      <c r="KI74" s="389"/>
      <c r="KJ74" s="390"/>
      <c r="KK74" s="391"/>
      <c r="KL74" s="392"/>
      <c r="KM74" s="393"/>
      <c r="KN74" s="394"/>
      <c r="KO74" s="395"/>
      <c r="KP74" s="389"/>
      <c r="KQ74" s="390"/>
      <c r="KR74" s="391"/>
      <c r="KS74" s="392"/>
      <c r="KT74" s="393"/>
      <c r="KU74" s="394"/>
      <c r="KV74" s="395"/>
      <c r="KW74" s="389"/>
      <c r="KX74" s="390"/>
      <c r="KY74" s="391"/>
      <c r="KZ74" s="392"/>
      <c r="LA74" s="393"/>
      <c r="LB74" s="394"/>
      <c r="LC74" s="395"/>
      <c r="LD74" s="389"/>
      <c r="LE74" s="390"/>
      <c r="LF74" s="391"/>
      <c r="LG74" s="392"/>
      <c r="LH74" s="393"/>
      <c r="LI74" s="394"/>
      <c r="LJ74" s="395"/>
      <c r="LK74" s="389"/>
      <c r="LL74" s="390"/>
      <c r="LM74" s="391"/>
      <c r="LN74" s="392"/>
      <c r="LO74" s="393"/>
      <c r="LP74" s="394"/>
      <c r="LQ74" s="395"/>
      <c r="LR74" s="389"/>
      <c r="LS74" s="390"/>
      <c r="LT74" s="391"/>
      <c r="LU74" s="392"/>
      <c r="LV74" s="393"/>
      <c r="LW74" s="394"/>
      <c r="LX74" s="395"/>
      <c r="LY74" s="389"/>
      <c r="LZ74" s="390"/>
      <c r="MA74" s="391"/>
      <c r="MB74" s="392"/>
      <c r="MC74" s="393"/>
      <c r="MD74" s="394"/>
      <c r="ME74" s="395"/>
      <c r="MF74" s="389"/>
      <c r="MG74" s="390"/>
      <c r="MH74" s="391"/>
      <c r="MI74" s="392"/>
      <c r="MJ74" s="393"/>
      <c r="MK74" s="394"/>
      <c r="ML74" s="395"/>
      <c r="MM74" s="389"/>
      <c r="MN74" s="390"/>
      <c r="MO74" s="391"/>
      <c r="MP74" s="392"/>
      <c r="MQ74" s="393"/>
      <c r="MR74" s="394"/>
      <c r="MS74" s="395"/>
      <c r="MT74" s="389"/>
      <c r="MU74" s="390"/>
      <c r="MV74" s="391"/>
      <c r="MW74" s="392"/>
      <c r="MX74" s="393"/>
      <c r="MY74" s="394"/>
      <c r="MZ74" s="395"/>
      <c r="NA74" s="389"/>
      <c r="NB74" s="390"/>
      <c r="NC74" s="391"/>
      <c r="ND74" s="392"/>
      <c r="NE74" s="393"/>
      <c r="NF74" s="394"/>
      <c r="NG74" s="395"/>
      <c r="NH74" s="389"/>
      <c r="NI74" s="390"/>
      <c r="NJ74" s="391"/>
      <c r="NK74" s="392"/>
      <c r="NL74" s="393"/>
      <c r="NM74" s="394"/>
      <c r="NN74" s="395"/>
      <c r="NO74" s="389"/>
      <c r="NP74" s="390"/>
      <c r="NQ74" s="391"/>
      <c r="NR74" s="392"/>
      <c r="NS74" s="393"/>
      <c r="NT74" s="394"/>
      <c r="NU74" s="395"/>
      <c r="NV74" s="389"/>
      <c r="NW74" s="390"/>
      <c r="NX74" s="391"/>
      <c r="NY74" s="392"/>
      <c r="NZ74" s="393"/>
      <c r="OA74" s="394"/>
      <c r="OB74" s="395"/>
      <c r="OC74" s="389"/>
      <c r="OD74" s="390"/>
      <c r="OE74" s="391"/>
      <c r="OF74" s="392"/>
      <c r="OG74" s="393"/>
      <c r="OH74" s="394"/>
      <c r="OI74" s="395"/>
      <c r="OJ74" s="389"/>
      <c r="OK74" s="390"/>
      <c r="OL74" s="391"/>
      <c r="OM74" s="392"/>
      <c r="ON74" s="393"/>
      <c r="OO74" s="394"/>
      <c r="OP74" s="395"/>
      <c r="OQ74" s="389"/>
      <c r="OR74" s="390"/>
      <c r="OS74" s="391"/>
      <c r="OT74" s="392"/>
      <c r="OU74" s="393"/>
      <c r="OV74" s="394"/>
      <c r="OW74" s="395"/>
      <c r="OX74" s="389"/>
      <c r="OY74" s="390"/>
      <c r="OZ74" s="391"/>
      <c r="PA74" s="392"/>
      <c r="PB74" s="393"/>
      <c r="PC74" s="394"/>
      <c r="PD74" s="395"/>
      <c r="PE74" s="389"/>
      <c r="PF74" s="390"/>
      <c r="PG74" s="391"/>
      <c r="PH74" s="392"/>
      <c r="PI74" s="393"/>
      <c r="PJ74" s="394"/>
      <c r="PK74" s="395"/>
      <c r="PL74" s="389"/>
      <c r="PM74" s="390"/>
      <c r="PN74" s="391"/>
      <c r="PO74" s="392"/>
      <c r="PP74" s="393"/>
      <c r="PQ74" s="394"/>
      <c r="PR74" s="395"/>
      <c r="PS74" s="389"/>
      <c r="PT74" s="390"/>
      <c r="PU74" s="391"/>
      <c r="PV74" s="392"/>
      <c r="PW74" s="393"/>
      <c r="PX74" s="394"/>
      <c r="PY74" s="395"/>
      <c r="PZ74" s="389"/>
      <c r="QA74" s="390"/>
      <c r="QB74" s="391"/>
      <c r="QC74" s="392"/>
      <c r="QD74" s="393"/>
      <c r="QE74" s="394"/>
      <c r="QF74" s="395"/>
      <c r="QG74" s="389"/>
      <c r="QH74" s="390"/>
      <c r="QI74" s="391"/>
      <c r="QJ74" s="392"/>
      <c r="QK74" s="393"/>
      <c r="QL74" s="394"/>
      <c r="QM74" s="395"/>
      <c r="QN74" s="389"/>
      <c r="QO74" s="390"/>
      <c r="QP74" s="391"/>
      <c r="QQ74" s="392"/>
      <c r="QR74" s="393"/>
      <c r="QS74" s="394"/>
      <c r="QT74" s="395"/>
      <c r="QU74" s="389"/>
      <c r="QV74" s="390"/>
      <c r="QW74" s="391"/>
      <c r="QX74" s="392"/>
      <c r="QY74" s="393"/>
      <c r="QZ74" s="394"/>
      <c r="RA74" s="395"/>
      <c r="RB74" s="389"/>
      <c r="RC74" s="390"/>
      <c r="RD74" s="391"/>
      <c r="RE74" s="392"/>
      <c r="RF74" s="393"/>
      <c r="RG74" s="394"/>
      <c r="RH74" s="395"/>
      <c r="RI74" s="389"/>
      <c r="RJ74" s="390"/>
      <c r="RK74" s="391"/>
      <c r="RL74" s="392"/>
      <c r="RM74" s="393"/>
      <c r="RN74" s="394"/>
      <c r="RO74" s="395"/>
      <c r="RP74" s="389"/>
      <c r="RQ74" s="390"/>
      <c r="RR74" s="391"/>
      <c r="RS74" s="392"/>
      <c r="RT74" s="393"/>
      <c r="RU74" s="394"/>
      <c r="RV74" s="395"/>
      <c r="RW74" s="389"/>
      <c r="RX74" s="390"/>
      <c r="RY74" s="391"/>
      <c r="RZ74" s="392"/>
      <c r="SA74" s="393"/>
      <c r="SB74" s="394"/>
      <c r="SC74" s="395"/>
      <c r="SD74" s="389"/>
      <c r="SE74" s="390"/>
      <c r="SF74" s="391"/>
      <c r="SG74" s="392"/>
      <c r="SH74" s="393"/>
      <c r="SI74" s="394"/>
      <c r="SJ74" s="395"/>
      <c r="SK74" s="389"/>
      <c r="SL74" s="390"/>
      <c r="SM74" s="391"/>
      <c r="SN74" s="392"/>
      <c r="SO74" s="393"/>
      <c r="SP74" s="394"/>
      <c r="SQ74" s="395"/>
      <c r="SR74" s="389"/>
      <c r="SS74" s="390"/>
      <c r="ST74" s="391"/>
      <c r="SU74" s="392"/>
      <c r="SV74" s="393"/>
      <c r="SW74" s="394"/>
      <c r="SX74" s="395"/>
      <c r="SY74" s="389"/>
      <c r="SZ74" s="390"/>
      <c r="TA74" s="391"/>
      <c r="TB74" s="392"/>
      <c r="TC74" s="393"/>
      <c r="TD74" s="394"/>
      <c r="TE74" s="395"/>
      <c r="TF74" s="389"/>
      <c r="TG74" s="390"/>
      <c r="TH74" s="391"/>
      <c r="TI74" s="392"/>
      <c r="TJ74" s="393"/>
      <c r="TK74" s="394"/>
      <c r="TL74" s="395"/>
      <c r="TM74" s="389"/>
      <c r="TN74" s="390"/>
      <c r="TO74" s="391"/>
      <c r="TP74" s="392"/>
      <c r="TQ74" s="393"/>
      <c r="TR74" s="394"/>
      <c r="TS74" s="395"/>
      <c r="TT74" s="389"/>
      <c r="TU74" s="390"/>
      <c r="TV74" s="391"/>
      <c r="TW74" s="392"/>
      <c r="TX74" s="393"/>
      <c r="TY74" s="394"/>
      <c r="TZ74" s="395"/>
      <c r="UA74" s="389"/>
      <c r="UB74" s="390"/>
      <c r="UC74" s="391"/>
      <c r="UD74" s="392"/>
      <c r="UE74" s="393"/>
      <c r="UF74" s="394"/>
      <c r="UG74" s="395"/>
      <c r="UH74" s="389"/>
      <c r="UI74" s="390"/>
      <c r="UJ74" s="391"/>
      <c r="UK74" s="392"/>
      <c r="UL74" s="393"/>
      <c r="UM74" s="394"/>
      <c r="UN74" s="395"/>
      <c r="UO74" s="389"/>
      <c r="UP74" s="390"/>
      <c r="UQ74" s="391"/>
      <c r="UR74" s="392"/>
      <c r="US74" s="393"/>
      <c r="UT74" s="394"/>
      <c r="UU74" s="395"/>
      <c r="UV74" s="389"/>
      <c r="UW74" s="390"/>
      <c r="UX74" s="391"/>
      <c r="UY74" s="392"/>
      <c r="UZ74" s="393"/>
      <c r="VA74" s="394"/>
      <c r="VB74" s="395"/>
      <c r="VC74" s="389"/>
      <c r="VD74" s="390"/>
      <c r="VE74" s="391"/>
      <c r="VF74" s="392"/>
      <c r="VG74" s="393"/>
      <c r="VH74" s="394"/>
      <c r="VI74" s="395"/>
      <c r="VJ74" s="389"/>
      <c r="VK74" s="390"/>
      <c r="VL74" s="391"/>
      <c r="VM74" s="392"/>
      <c r="VN74" s="393"/>
      <c r="VO74" s="394"/>
      <c r="VP74" s="395"/>
      <c r="VQ74" s="389"/>
      <c r="VR74" s="390"/>
      <c r="VS74" s="391"/>
      <c r="VT74" s="392"/>
      <c r="VU74" s="393"/>
      <c r="VV74" s="394"/>
      <c r="VW74" s="395"/>
      <c r="VX74" s="389"/>
      <c r="VY74" s="390"/>
      <c r="VZ74" s="391"/>
      <c r="WA74" s="392"/>
      <c r="WB74" s="393"/>
      <c r="WC74" s="394"/>
      <c r="WD74" s="395"/>
      <c r="WE74" s="389"/>
      <c r="WF74" s="390"/>
      <c r="WG74" s="391"/>
      <c r="WH74" s="392"/>
      <c r="WI74" s="393"/>
      <c r="WJ74" s="394"/>
      <c r="WK74" s="395"/>
      <c r="WL74" s="389"/>
      <c r="WM74" s="390"/>
      <c r="WN74" s="391"/>
      <c r="WO74" s="392"/>
      <c r="WP74" s="393"/>
      <c r="WQ74" s="394"/>
      <c r="WR74" s="395"/>
      <c r="WS74" s="389"/>
      <c r="WT74" s="390"/>
      <c r="WU74" s="391"/>
      <c r="WV74" s="392"/>
      <c r="WW74" s="393"/>
      <c r="WX74" s="394"/>
      <c r="WY74" s="395"/>
      <c r="WZ74" s="389"/>
      <c r="XA74" s="390"/>
      <c r="XB74" s="391"/>
      <c r="XC74" s="392"/>
      <c r="XD74" s="393"/>
      <c r="XE74" s="394"/>
      <c r="XF74" s="395"/>
      <c r="XG74" s="389"/>
      <c r="XH74" s="390"/>
      <c r="XI74" s="391"/>
      <c r="XJ74" s="392"/>
      <c r="XK74" s="393"/>
      <c r="XL74" s="394"/>
      <c r="XM74" s="395"/>
      <c r="XN74" s="389"/>
      <c r="XO74" s="390"/>
      <c r="XP74" s="391"/>
      <c r="XQ74" s="392"/>
      <c r="XR74" s="393"/>
      <c r="XS74" s="394"/>
      <c r="XT74" s="395"/>
      <c r="XU74" s="389"/>
      <c r="XV74" s="390"/>
      <c r="XW74" s="391"/>
      <c r="XX74" s="392"/>
      <c r="XY74" s="393"/>
      <c r="XZ74" s="394"/>
      <c r="YA74" s="395"/>
      <c r="YB74" s="389"/>
      <c r="YC74" s="390"/>
      <c r="YD74" s="391"/>
      <c r="YE74" s="392"/>
      <c r="YF74" s="393"/>
      <c r="YG74" s="394"/>
      <c r="YH74" s="395"/>
      <c r="YI74" s="389"/>
      <c r="YJ74" s="390"/>
      <c r="YK74" s="391"/>
      <c r="YL74" s="392"/>
      <c r="YM74" s="393"/>
      <c r="YN74" s="394"/>
      <c r="YO74" s="395"/>
      <c r="YP74" s="389"/>
      <c r="YQ74" s="390"/>
      <c r="YR74" s="391"/>
      <c r="YS74" s="392"/>
      <c r="YT74" s="393"/>
      <c r="YU74" s="394"/>
      <c r="YV74" s="395"/>
      <c r="YW74" s="389"/>
      <c r="YX74" s="390"/>
      <c r="YY74" s="391"/>
      <c r="YZ74" s="392"/>
      <c r="ZA74" s="393"/>
      <c r="ZB74" s="394"/>
      <c r="ZC74" s="395"/>
      <c r="ZD74" s="389"/>
      <c r="ZE74" s="390"/>
      <c r="ZF74" s="391"/>
      <c r="ZG74" s="392"/>
      <c r="ZH74" s="393"/>
      <c r="ZI74" s="394"/>
      <c r="ZJ74" s="395"/>
      <c r="ZK74" s="389"/>
      <c r="ZL74" s="390"/>
      <c r="ZM74" s="391"/>
      <c r="ZN74" s="392"/>
      <c r="ZO74" s="393"/>
      <c r="ZP74" s="394"/>
      <c r="ZQ74" s="395"/>
      <c r="ZR74" s="389"/>
      <c r="ZS74" s="390"/>
      <c r="ZT74" s="391"/>
      <c r="ZU74" s="392"/>
      <c r="ZV74" s="393"/>
      <c r="ZW74" s="394"/>
      <c r="ZX74" s="395"/>
      <c r="ZY74" s="389"/>
      <c r="ZZ74" s="390"/>
      <c r="AAA74" s="391"/>
      <c r="AAB74" s="392"/>
      <c r="AAC74" s="393"/>
      <c r="AAD74" s="394"/>
      <c r="AAE74" s="395"/>
      <c r="AAF74" s="389"/>
      <c r="AAG74" s="390"/>
      <c r="AAH74" s="391"/>
      <c r="AAI74" s="392"/>
      <c r="AAJ74" s="393"/>
      <c r="AAK74" s="394"/>
      <c r="AAL74" s="395"/>
      <c r="AAM74" s="389"/>
      <c r="AAN74" s="390"/>
      <c r="AAO74" s="391"/>
      <c r="AAP74" s="392"/>
      <c r="AAQ74" s="393"/>
      <c r="AAR74" s="394"/>
      <c r="AAS74" s="395"/>
      <c r="AAT74" s="389"/>
      <c r="AAU74" s="390"/>
      <c r="AAV74" s="391"/>
      <c r="AAW74" s="392"/>
      <c r="AAX74" s="393"/>
      <c r="AAY74" s="394"/>
      <c r="AAZ74" s="395"/>
      <c r="ABA74" s="389"/>
      <c r="ABB74" s="390"/>
      <c r="ABC74" s="391"/>
      <c r="ABD74" s="392"/>
      <c r="ABE74" s="393"/>
      <c r="ABF74" s="394"/>
      <c r="ABG74" s="395"/>
      <c r="ABH74" s="389"/>
      <c r="ABI74" s="390"/>
      <c r="ABJ74" s="391"/>
      <c r="ABK74" s="392"/>
      <c r="ABL74" s="393"/>
      <c r="ABM74" s="394"/>
      <c r="ABN74" s="395"/>
      <c r="ABO74" s="389"/>
      <c r="ABP74" s="390"/>
      <c r="ABQ74" s="391"/>
      <c r="ABR74" s="392"/>
      <c r="ABS74" s="393"/>
      <c r="ABT74" s="394"/>
      <c r="ABU74" s="395"/>
      <c r="ABV74" s="389"/>
      <c r="ABW74" s="390"/>
      <c r="ABX74" s="391"/>
      <c r="ABY74" s="392"/>
      <c r="ABZ74" s="393"/>
      <c r="ACA74" s="394"/>
      <c r="ACB74" s="395"/>
      <c r="ACC74" s="389"/>
      <c r="ACD74" s="390"/>
      <c r="ACE74" s="391"/>
      <c r="ACF74" s="392"/>
      <c r="ACG74" s="393"/>
      <c r="ACH74" s="394"/>
      <c r="ACI74" s="395"/>
      <c r="ACJ74" s="389"/>
      <c r="ACK74" s="390"/>
      <c r="ACL74" s="391"/>
      <c r="ACM74" s="392"/>
      <c r="ACN74" s="393"/>
      <c r="ACO74" s="394"/>
      <c r="ACP74" s="395"/>
      <c r="ACQ74" s="389"/>
      <c r="ACR74" s="390"/>
      <c r="ACS74" s="391"/>
      <c r="ACT74" s="392"/>
      <c r="ACU74" s="393"/>
      <c r="ACV74" s="394"/>
      <c r="ACW74" s="395"/>
      <c r="ACX74" s="389"/>
      <c r="ACY74" s="390"/>
      <c r="ACZ74" s="391"/>
      <c r="ADA74" s="392"/>
      <c r="ADB74" s="393"/>
      <c r="ADC74" s="394"/>
      <c r="ADD74" s="395"/>
      <c r="ADE74" s="389"/>
      <c r="ADF74" s="390"/>
      <c r="ADG74" s="391"/>
      <c r="ADH74" s="392"/>
      <c r="ADI74" s="393"/>
      <c r="ADJ74" s="394"/>
      <c r="ADK74" s="395"/>
      <c r="ADL74" s="389"/>
      <c r="ADM74" s="390"/>
      <c r="ADN74" s="391"/>
      <c r="ADO74" s="392"/>
      <c r="ADP74" s="393"/>
      <c r="ADQ74" s="394"/>
      <c r="ADR74" s="395"/>
      <c r="ADS74" s="389"/>
      <c r="ADT74" s="390"/>
      <c r="ADU74" s="391"/>
      <c r="ADV74" s="392"/>
      <c r="ADW74" s="393"/>
      <c r="ADX74" s="394"/>
      <c r="ADY74" s="395"/>
      <c r="ADZ74" s="389"/>
      <c r="AEA74" s="390"/>
      <c r="AEB74" s="391"/>
      <c r="AEC74" s="392"/>
      <c r="AED74" s="393"/>
      <c r="AEE74" s="394"/>
      <c r="AEF74" s="395"/>
      <c r="AEG74" s="389"/>
      <c r="AEH74" s="390"/>
      <c r="AEI74" s="391"/>
      <c r="AEJ74" s="392"/>
      <c r="AEK74" s="393"/>
      <c r="AEL74" s="394"/>
      <c r="AEM74" s="395"/>
      <c r="AEN74" s="389"/>
      <c r="AEO74" s="390"/>
      <c r="AEP74" s="391"/>
      <c r="AEQ74" s="392"/>
      <c r="AER74" s="393"/>
      <c r="AES74" s="394"/>
      <c r="AET74" s="395"/>
      <c r="AEU74" s="389"/>
      <c r="AEV74" s="390"/>
      <c r="AEW74" s="391"/>
      <c r="AEX74" s="392"/>
      <c r="AEY74" s="393"/>
      <c r="AEZ74" s="394"/>
      <c r="AFA74" s="395"/>
      <c r="AFB74" s="389"/>
      <c r="AFC74" s="390"/>
      <c r="AFD74" s="391"/>
      <c r="AFE74" s="392"/>
      <c r="AFF74" s="393"/>
      <c r="AFG74" s="394"/>
      <c r="AFH74" s="395"/>
      <c r="AFI74" s="389"/>
      <c r="AFJ74" s="390"/>
      <c r="AFK74" s="391"/>
      <c r="AFL74" s="392"/>
      <c r="AFM74" s="393"/>
      <c r="AFN74" s="394"/>
      <c r="AFO74" s="395"/>
      <c r="AFP74" s="389"/>
      <c r="AFQ74" s="390"/>
      <c r="AFR74" s="391"/>
      <c r="AFS74" s="392"/>
      <c r="AFT74" s="393"/>
      <c r="AFU74" s="394"/>
      <c r="AFV74" s="395"/>
      <c r="AFW74" s="389"/>
      <c r="AFX74" s="390"/>
      <c r="AFY74" s="391"/>
      <c r="AFZ74" s="392"/>
      <c r="AGA74" s="393"/>
      <c r="AGB74" s="394"/>
      <c r="AGC74" s="395"/>
      <c r="AGD74" s="389"/>
      <c r="AGE74" s="390"/>
      <c r="AGF74" s="391"/>
      <c r="AGG74" s="392"/>
      <c r="AGH74" s="393"/>
      <c r="AGI74" s="394"/>
      <c r="AGJ74" s="395"/>
      <c r="AGK74" s="389"/>
      <c r="AGL74" s="390"/>
      <c r="AGM74" s="391"/>
      <c r="AGN74" s="392"/>
      <c r="AGO74" s="393"/>
      <c r="AGP74" s="394"/>
      <c r="AGQ74" s="395"/>
      <c r="AGR74" s="389"/>
      <c r="AGS74" s="390"/>
      <c r="AGT74" s="391"/>
      <c r="AGU74" s="392"/>
      <c r="AGV74" s="393"/>
      <c r="AGW74" s="394"/>
      <c r="AGX74" s="395"/>
      <c r="AGY74" s="389"/>
      <c r="AGZ74" s="390"/>
      <c r="AHA74" s="391"/>
      <c r="AHB74" s="392"/>
      <c r="AHC74" s="393"/>
      <c r="AHD74" s="394"/>
      <c r="AHE74" s="395"/>
      <c r="AHF74" s="389"/>
      <c r="AHG74" s="390"/>
      <c r="AHH74" s="391"/>
      <c r="AHI74" s="392"/>
      <c r="AHJ74" s="393"/>
      <c r="AHK74" s="394"/>
      <c r="AHL74" s="395"/>
      <c r="AHM74" s="389"/>
      <c r="AHN74" s="390"/>
      <c r="AHO74" s="391"/>
      <c r="AHP74" s="392"/>
      <c r="AHQ74" s="393"/>
      <c r="AHR74" s="394"/>
      <c r="AHS74" s="395"/>
      <c r="AHT74" s="389"/>
      <c r="AHU74" s="390"/>
      <c r="AHV74" s="391"/>
      <c r="AHW74" s="392"/>
      <c r="AHX74" s="393"/>
      <c r="AHY74" s="394"/>
      <c r="AHZ74" s="395"/>
      <c r="AIA74" s="389"/>
      <c r="AIB74" s="390"/>
      <c r="AIC74" s="391"/>
      <c r="AID74" s="392"/>
      <c r="AIE74" s="393"/>
      <c r="AIF74" s="394"/>
      <c r="AIG74" s="395"/>
      <c r="AIH74" s="389"/>
      <c r="AII74" s="390"/>
      <c r="AIJ74" s="391"/>
      <c r="AIK74" s="392"/>
      <c r="AIL74" s="393"/>
      <c r="AIM74" s="394"/>
      <c r="AIN74" s="395"/>
      <c r="AIO74" s="389"/>
      <c r="AIP74" s="390"/>
      <c r="AIQ74" s="391"/>
      <c r="AIR74" s="392"/>
      <c r="AIS74" s="393"/>
      <c r="AIT74" s="394"/>
      <c r="AIU74" s="395"/>
      <c r="AIV74" s="389"/>
      <c r="AIW74" s="390"/>
      <c r="AIX74" s="391"/>
      <c r="AIY74" s="392"/>
      <c r="AIZ74" s="393"/>
      <c r="AJA74" s="394"/>
      <c r="AJB74" s="395"/>
      <c r="AJC74" s="389"/>
      <c r="AJD74" s="390"/>
      <c r="AJE74" s="391"/>
      <c r="AJF74" s="392"/>
      <c r="AJG74" s="393"/>
      <c r="AJH74" s="394"/>
      <c r="AJI74" s="395"/>
      <c r="AJJ74" s="389"/>
      <c r="AJK74" s="390"/>
      <c r="AJL74" s="391"/>
      <c r="AJM74" s="392"/>
      <c r="AJN74" s="393"/>
      <c r="AJO74" s="394"/>
      <c r="AJP74" s="395"/>
      <c r="AJQ74" s="389"/>
      <c r="AJR74" s="390"/>
      <c r="AJS74" s="391"/>
      <c r="AJT74" s="392"/>
      <c r="AJU74" s="393"/>
      <c r="AJV74" s="394"/>
      <c r="AJW74" s="395"/>
      <c r="AJX74" s="389"/>
      <c r="AJY74" s="390"/>
      <c r="AJZ74" s="391"/>
      <c r="AKA74" s="392"/>
      <c r="AKB74" s="393"/>
      <c r="AKC74" s="394"/>
      <c r="AKD74" s="395"/>
      <c r="AKE74" s="389"/>
      <c r="AKF74" s="390"/>
      <c r="AKG74" s="391"/>
      <c r="AKH74" s="392"/>
      <c r="AKI74" s="393"/>
      <c r="AKJ74" s="394"/>
      <c r="AKK74" s="395"/>
      <c r="AKL74" s="389"/>
      <c r="AKM74" s="390"/>
      <c r="AKN74" s="391"/>
      <c r="AKO74" s="392"/>
      <c r="AKP74" s="393"/>
      <c r="AKQ74" s="394"/>
      <c r="AKR74" s="395"/>
      <c r="AKS74" s="389"/>
      <c r="AKT74" s="390"/>
      <c r="AKU74" s="391"/>
      <c r="AKV74" s="392"/>
      <c r="AKW74" s="393"/>
      <c r="AKX74" s="394"/>
      <c r="AKY74" s="395"/>
      <c r="AKZ74" s="389"/>
      <c r="ALA74" s="390"/>
      <c r="ALB74" s="391"/>
      <c r="ALC74" s="392"/>
      <c r="ALD74" s="393"/>
      <c r="ALE74" s="394"/>
      <c r="ALF74" s="395"/>
      <c r="ALG74" s="389"/>
      <c r="ALH74" s="390"/>
      <c r="ALI74" s="391"/>
      <c r="ALJ74" s="392"/>
      <c r="ALK74" s="393"/>
      <c r="ALL74" s="394"/>
      <c r="ALM74" s="395"/>
      <c r="ALN74" s="389"/>
      <c r="ALO74" s="390"/>
      <c r="ALP74" s="391"/>
      <c r="ALQ74" s="392"/>
      <c r="ALR74" s="393"/>
      <c r="ALS74" s="394"/>
      <c r="ALT74" s="395"/>
      <c r="ALU74" s="389"/>
      <c r="ALV74" s="390"/>
      <c r="ALW74" s="391"/>
      <c r="ALX74" s="392"/>
      <c r="ALY74" s="393"/>
      <c r="ALZ74" s="394"/>
      <c r="AMA74" s="395"/>
      <c r="AMB74" s="389"/>
      <c r="AMC74" s="390"/>
      <c r="AMD74" s="391"/>
      <c r="AME74" s="392"/>
      <c r="AMF74" s="393"/>
      <c r="AMG74" s="394"/>
      <c r="AMH74" s="395"/>
      <c r="AMI74" s="389"/>
      <c r="AMJ74" s="390"/>
      <c r="AMK74" s="391"/>
      <c r="AML74" s="392"/>
      <c r="AMM74" s="393"/>
      <c r="AMN74" s="394"/>
      <c r="AMO74" s="395"/>
      <c r="AMP74" s="389"/>
      <c r="AMQ74" s="390"/>
      <c r="AMR74" s="391"/>
      <c r="AMS74" s="392"/>
      <c r="AMT74" s="393"/>
      <c r="AMU74" s="394"/>
      <c r="AMV74" s="395"/>
      <c r="AMW74" s="389"/>
      <c r="AMX74" s="390"/>
      <c r="AMY74" s="391"/>
      <c r="AMZ74" s="392"/>
      <c r="ANA74" s="393"/>
      <c r="ANB74" s="394"/>
      <c r="ANC74" s="395"/>
      <c r="AND74" s="389"/>
      <c r="ANE74" s="390"/>
      <c r="ANF74" s="391"/>
      <c r="ANG74" s="392"/>
      <c r="ANH74" s="393"/>
      <c r="ANI74" s="394"/>
      <c r="ANJ74" s="395"/>
      <c r="ANK74" s="389"/>
      <c r="ANL74" s="390"/>
      <c r="ANM74" s="391"/>
      <c r="ANN74" s="392"/>
      <c r="ANO74" s="393"/>
      <c r="ANP74" s="394"/>
      <c r="ANQ74" s="395"/>
      <c r="ANR74" s="389"/>
      <c r="ANS74" s="390"/>
      <c r="ANT74" s="391"/>
      <c r="ANU74" s="392"/>
      <c r="ANV74" s="393"/>
      <c r="ANW74" s="394"/>
      <c r="ANX74" s="395"/>
      <c r="ANY74" s="389"/>
      <c r="ANZ74" s="390"/>
      <c r="AOA74" s="391"/>
      <c r="AOB74" s="392"/>
      <c r="AOC74" s="393"/>
      <c r="AOD74" s="394"/>
      <c r="AOE74" s="395"/>
      <c r="AOF74" s="389"/>
      <c r="AOG74" s="390"/>
      <c r="AOH74" s="391"/>
      <c r="AOI74" s="392"/>
      <c r="AOJ74" s="393"/>
      <c r="AOK74" s="394"/>
      <c r="AOL74" s="395"/>
      <c r="AOM74" s="389"/>
      <c r="AON74" s="390"/>
      <c r="AOO74" s="391"/>
      <c r="AOP74" s="392"/>
      <c r="AOQ74" s="393"/>
      <c r="AOR74" s="394"/>
      <c r="AOS74" s="395"/>
      <c r="AOT74" s="389"/>
      <c r="AOU74" s="390"/>
      <c r="AOV74" s="391"/>
      <c r="AOW74" s="392"/>
      <c r="AOX74" s="393"/>
      <c r="AOY74" s="394"/>
      <c r="AOZ74" s="395"/>
      <c r="APA74" s="389"/>
      <c r="APB74" s="390"/>
      <c r="APC74" s="391"/>
      <c r="APD74" s="392"/>
      <c r="APE74" s="393"/>
      <c r="APF74" s="394"/>
      <c r="APG74" s="395"/>
      <c r="APH74" s="389"/>
      <c r="API74" s="390"/>
      <c r="APJ74" s="391"/>
      <c r="APK74" s="392"/>
      <c r="APL74" s="393"/>
      <c r="APM74" s="394"/>
      <c r="APN74" s="395"/>
      <c r="APO74" s="389"/>
      <c r="APP74" s="390"/>
      <c r="APQ74" s="391"/>
      <c r="APR74" s="392"/>
      <c r="APS74" s="393"/>
      <c r="APT74" s="394"/>
      <c r="APU74" s="395"/>
      <c r="APV74" s="389"/>
      <c r="APW74" s="390"/>
      <c r="APX74" s="391"/>
      <c r="APY74" s="392"/>
      <c r="APZ74" s="393"/>
      <c r="AQA74" s="394"/>
      <c r="AQB74" s="395"/>
      <c r="AQC74" s="389"/>
      <c r="AQD74" s="390"/>
      <c r="AQE74" s="391"/>
      <c r="AQF74" s="392"/>
      <c r="AQG74" s="393"/>
      <c r="AQH74" s="394"/>
      <c r="AQI74" s="395"/>
      <c r="AQJ74" s="389"/>
      <c r="AQK74" s="390"/>
      <c r="AQL74" s="391"/>
      <c r="AQM74" s="392"/>
      <c r="AQN74" s="393"/>
      <c r="AQO74" s="394"/>
      <c r="AQP74" s="395"/>
      <c r="AQQ74" s="389"/>
      <c r="AQR74" s="390"/>
      <c r="AQS74" s="391"/>
      <c r="AQT74" s="392"/>
      <c r="AQU74" s="393"/>
      <c r="AQV74" s="394"/>
      <c r="AQW74" s="395"/>
      <c r="AQX74" s="389"/>
      <c r="AQY74" s="390"/>
      <c r="AQZ74" s="391"/>
      <c r="ARA74" s="392"/>
      <c r="ARB74" s="393"/>
      <c r="ARC74" s="394"/>
      <c r="ARD74" s="395"/>
      <c r="ARE74" s="389"/>
      <c r="ARF74" s="390"/>
      <c r="ARG74" s="391"/>
      <c r="ARH74" s="392"/>
      <c r="ARI74" s="393"/>
      <c r="ARJ74" s="394"/>
      <c r="ARK74" s="395"/>
      <c r="ARL74" s="389"/>
      <c r="ARM74" s="390"/>
      <c r="ARN74" s="391"/>
      <c r="ARO74" s="392"/>
      <c r="ARP74" s="393"/>
      <c r="ARQ74" s="394"/>
      <c r="ARR74" s="395"/>
      <c r="ARS74" s="389"/>
      <c r="ART74" s="390"/>
      <c r="ARU74" s="391"/>
      <c r="ARV74" s="392"/>
      <c r="ARW74" s="393"/>
      <c r="ARX74" s="394"/>
      <c r="ARY74" s="395"/>
      <c r="ARZ74" s="389"/>
      <c r="ASA74" s="390"/>
      <c r="ASB74" s="391"/>
      <c r="ASC74" s="392"/>
      <c r="ASD74" s="393"/>
      <c r="ASE74" s="394"/>
      <c r="ASF74" s="395"/>
      <c r="ASG74" s="389"/>
      <c r="ASH74" s="390"/>
      <c r="ASI74" s="391"/>
      <c r="ASJ74" s="392"/>
      <c r="ASK74" s="393"/>
      <c r="ASL74" s="394"/>
      <c r="ASM74" s="395"/>
      <c r="ASN74" s="389"/>
      <c r="ASO74" s="390"/>
      <c r="ASP74" s="391"/>
      <c r="ASQ74" s="392"/>
      <c r="ASR74" s="393"/>
      <c r="ASS74" s="394"/>
      <c r="AST74" s="395"/>
      <c r="ASU74" s="389"/>
      <c r="ASV74" s="390"/>
      <c r="ASW74" s="391"/>
      <c r="ASX74" s="392"/>
      <c r="ASY74" s="393"/>
      <c r="ASZ74" s="394"/>
      <c r="ATA74" s="395"/>
      <c r="ATB74" s="389"/>
      <c r="ATC74" s="390"/>
      <c r="ATD74" s="391"/>
      <c r="ATE74" s="392"/>
      <c r="ATF74" s="393"/>
      <c r="ATG74" s="394"/>
      <c r="ATH74" s="395"/>
      <c r="ATI74" s="389"/>
      <c r="ATJ74" s="390"/>
      <c r="ATK74" s="391"/>
      <c r="ATL74" s="392"/>
      <c r="ATM74" s="393"/>
      <c r="ATN74" s="394"/>
      <c r="ATO74" s="395"/>
      <c r="ATP74" s="389"/>
      <c r="ATQ74" s="390"/>
      <c r="ATR74" s="391"/>
      <c r="ATS74" s="392"/>
      <c r="ATT74" s="393"/>
      <c r="ATU74" s="394"/>
      <c r="ATV74" s="395"/>
      <c r="ATW74" s="389"/>
      <c r="ATX74" s="390"/>
      <c r="ATY74" s="391"/>
      <c r="ATZ74" s="392"/>
      <c r="AUA74" s="393"/>
      <c r="AUB74" s="394"/>
      <c r="AUC74" s="395"/>
      <c r="AUD74" s="389"/>
      <c r="AUE74" s="390"/>
      <c r="AUF74" s="391"/>
      <c r="AUG74" s="392"/>
      <c r="AUH74" s="393"/>
      <c r="AUI74" s="394"/>
      <c r="AUJ74" s="395"/>
      <c r="AUK74" s="389"/>
      <c r="AUL74" s="390"/>
      <c r="AUM74" s="391"/>
      <c r="AUN74" s="392"/>
      <c r="AUO74" s="393"/>
      <c r="AUP74" s="394"/>
      <c r="AUQ74" s="395"/>
      <c r="AUR74" s="389"/>
      <c r="AUS74" s="390"/>
      <c r="AUT74" s="391"/>
      <c r="AUU74" s="392"/>
      <c r="AUV74" s="393"/>
      <c r="AUW74" s="394"/>
      <c r="AUX74" s="395"/>
      <c r="AUY74" s="389"/>
      <c r="AUZ74" s="390"/>
      <c r="AVA74" s="391"/>
      <c r="AVB74" s="392"/>
      <c r="AVC74" s="393"/>
      <c r="AVD74" s="394"/>
      <c r="AVE74" s="395"/>
      <c r="AVF74" s="389"/>
      <c r="AVG74" s="390"/>
      <c r="AVH74" s="391"/>
      <c r="AVI74" s="392"/>
      <c r="AVJ74" s="393"/>
      <c r="AVK74" s="394"/>
      <c r="AVL74" s="395"/>
      <c r="AVM74" s="389"/>
      <c r="AVN74" s="390"/>
      <c r="AVO74" s="391"/>
      <c r="AVP74" s="392"/>
      <c r="AVQ74" s="393"/>
      <c r="AVR74" s="394"/>
      <c r="AVS74" s="395"/>
      <c r="AVT74" s="389"/>
      <c r="AVU74" s="390"/>
      <c r="AVV74" s="391"/>
      <c r="AVW74" s="392"/>
      <c r="AVX74" s="393"/>
      <c r="AVY74" s="394"/>
      <c r="AVZ74" s="395"/>
      <c r="AWA74" s="389"/>
      <c r="AWB74" s="390"/>
      <c r="AWC74" s="391"/>
      <c r="AWD74" s="392"/>
      <c r="AWE74" s="393"/>
      <c r="AWF74" s="394"/>
      <c r="AWG74" s="395"/>
      <c r="AWH74" s="389"/>
      <c r="AWI74" s="390"/>
      <c r="AWJ74" s="391"/>
      <c r="AWK74" s="392"/>
      <c r="AWL74" s="393"/>
      <c r="AWM74" s="394"/>
      <c r="AWN74" s="395"/>
      <c r="AWO74" s="389"/>
      <c r="AWP74" s="390"/>
      <c r="AWQ74" s="391"/>
      <c r="AWR74" s="392"/>
      <c r="AWS74" s="393"/>
      <c r="AWT74" s="394"/>
      <c r="AWU74" s="395"/>
      <c r="AWV74" s="389"/>
      <c r="AWW74" s="390"/>
      <c r="AWX74" s="391"/>
      <c r="AWY74" s="392"/>
      <c r="AWZ74" s="393"/>
      <c r="AXA74" s="394"/>
      <c r="AXB74" s="395"/>
      <c r="AXC74" s="389"/>
      <c r="AXD74" s="390"/>
      <c r="AXE74" s="391"/>
      <c r="AXF74" s="392"/>
      <c r="AXG74" s="393"/>
      <c r="AXH74" s="394"/>
      <c r="AXI74" s="395"/>
      <c r="AXJ74" s="389"/>
      <c r="AXK74" s="390"/>
      <c r="AXL74" s="391"/>
      <c r="AXM74" s="392"/>
      <c r="AXN74" s="393"/>
      <c r="AXO74" s="394"/>
      <c r="AXP74" s="395"/>
      <c r="AXQ74" s="389"/>
      <c r="AXR74" s="390"/>
      <c r="AXS74" s="391"/>
      <c r="AXT74" s="392"/>
      <c r="AXU74" s="393"/>
      <c r="AXV74" s="394"/>
      <c r="AXW74" s="395"/>
      <c r="AXX74" s="389"/>
      <c r="AXY74" s="390"/>
      <c r="AXZ74" s="391"/>
      <c r="AYA74" s="392"/>
      <c r="AYB74" s="393"/>
      <c r="AYC74" s="394"/>
      <c r="AYD74" s="395"/>
      <c r="AYE74" s="389"/>
      <c r="AYF74" s="390"/>
      <c r="AYG74" s="391"/>
      <c r="AYH74" s="392"/>
      <c r="AYI74" s="393"/>
      <c r="AYJ74" s="394"/>
      <c r="AYK74" s="395"/>
      <c r="AYL74" s="389"/>
      <c r="AYM74" s="390"/>
      <c r="AYN74" s="391"/>
      <c r="AYO74" s="392"/>
      <c r="AYP74" s="393"/>
      <c r="AYQ74" s="394"/>
      <c r="AYR74" s="395"/>
      <c r="AYS74" s="389"/>
      <c r="AYT74" s="390"/>
      <c r="AYU74" s="391"/>
      <c r="AYV74" s="392"/>
      <c r="AYW74" s="393"/>
      <c r="AYX74" s="394"/>
      <c r="AYY74" s="395"/>
      <c r="AYZ74" s="389"/>
      <c r="AZA74" s="390"/>
      <c r="AZB74" s="391"/>
      <c r="AZC74" s="392"/>
      <c r="AZD74" s="393"/>
      <c r="AZE74" s="394"/>
      <c r="AZF74" s="395"/>
      <c r="AZG74" s="389"/>
      <c r="AZH74" s="390"/>
      <c r="AZI74" s="391"/>
      <c r="AZJ74" s="392"/>
      <c r="AZK74" s="393"/>
      <c r="AZL74" s="394"/>
      <c r="AZM74" s="395"/>
      <c r="AZN74" s="389"/>
      <c r="AZO74" s="390"/>
      <c r="AZP74" s="391"/>
      <c r="AZQ74" s="392"/>
      <c r="AZR74" s="393"/>
      <c r="AZS74" s="394"/>
      <c r="AZT74" s="395"/>
      <c r="AZU74" s="389"/>
      <c r="AZV74" s="390"/>
      <c r="AZW74" s="391"/>
      <c r="AZX74" s="392"/>
      <c r="AZY74" s="393"/>
      <c r="AZZ74" s="394"/>
      <c r="BAA74" s="395"/>
      <c r="BAB74" s="389"/>
      <c r="BAC74" s="390"/>
      <c r="BAD74" s="391"/>
      <c r="BAE74" s="392"/>
      <c r="BAF74" s="393"/>
      <c r="BAG74" s="394"/>
      <c r="BAH74" s="395"/>
      <c r="BAI74" s="389"/>
      <c r="BAJ74" s="390"/>
      <c r="BAK74" s="391"/>
      <c r="BAL74" s="392"/>
      <c r="BAM74" s="393"/>
      <c r="BAN74" s="394"/>
      <c r="BAO74" s="395"/>
      <c r="BAP74" s="389"/>
      <c r="BAQ74" s="390"/>
      <c r="BAR74" s="391"/>
      <c r="BAS74" s="392"/>
      <c r="BAT74" s="393"/>
      <c r="BAU74" s="394"/>
      <c r="BAV74" s="395"/>
      <c r="BAW74" s="389"/>
      <c r="BAX74" s="390"/>
      <c r="BAY74" s="391"/>
      <c r="BAZ74" s="392"/>
      <c r="BBA74" s="393"/>
      <c r="BBB74" s="394"/>
      <c r="BBC74" s="395"/>
      <c r="BBD74" s="389"/>
      <c r="BBE74" s="390"/>
      <c r="BBF74" s="391"/>
      <c r="BBG74" s="392"/>
      <c r="BBH74" s="393"/>
      <c r="BBI74" s="394"/>
      <c r="BBJ74" s="395"/>
      <c r="BBK74" s="389"/>
      <c r="BBL74" s="390"/>
      <c r="BBM74" s="391"/>
      <c r="BBN74" s="392"/>
      <c r="BBO74" s="393"/>
      <c r="BBP74" s="394"/>
      <c r="BBQ74" s="395"/>
      <c r="BBR74" s="389"/>
      <c r="BBS74" s="390"/>
      <c r="BBT74" s="391"/>
      <c r="BBU74" s="392"/>
      <c r="BBV74" s="393"/>
      <c r="BBW74" s="394"/>
      <c r="BBX74" s="395"/>
      <c r="BBY74" s="389"/>
      <c r="BBZ74" s="390"/>
      <c r="BCA74" s="391"/>
      <c r="BCB74" s="392"/>
      <c r="BCC74" s="393"/>
      <c r="BCD74" s="394"/>
      <c r="BCE74" s="395"/>
      <c r="BCF74" s="389"/>
      <c r="BCG74" s="390"/>
      <c r="BCH74" s="391"/>
      <c r="BCI74" s="392"/>
      <c r="BCJ74" s="393"/>
      <c r="BCK74" s="394"/>
      <c r="BCL74" s="395"/>
      <c r="BCM74" s="389"/>
      <c r="BCN74" s="390"/>
      <c r="BCO74" s="391"/>
      <c r="BCP74" s="392"/>
      <c r="BCQ74" s="393"/>
      <c r="BCR74" s="394"/>
      <c r="BCS74" s="395"/>
      <c r="BCT74" s="389"/>
      <c r="BCU74" s="390"/>
      <c r="BCV74" s="391"/>
      <c r="BCW74" s="392"/>
      <c r="BCX74" s="393"/>
      <c r="BCY74" s="394"/>
      <c r="BCZ74" s="395"/>
      <c r="BDA74" s="389"/>
      <c r="BDB74" s="390"/>
      <c r="BDC74" s="391"/>
      <c r="BDD74" s="392"/>
      <c r="BDE74" s="393"/>
      <c r="BDF74" s="394"/>
      <c r="BDG74" s="395"/>
      <c r="BDH74" s="389"/>
      <c r="BDI74" s="390"/>
      <c r="BDJ74" s="391"/>
      <c r="BDK74" s="392"/>
      <c r="BDL74" s="393"/>
      <c r="BDM74" s="394"/>
      <c r="BDN74" s="395"/>
      <c r="BDO74" s="389"/>
      <c r="BDP74" s="390"/>
      <c r="BDQ74" s="391"/>
      <c r="BDR74" s="392"/>
      <c r="BDS74" s="393"/>
      <c r="BDT74" s="394"/>
      <c r="BDU74" s="395"/>
      <c r="BDV74" s="389"/>
      <c r="BDW74" s="390"/>
      <c r="BDX74" s="391"/>
      <c r="BDY74" s="392"/>
      <c r="BDZ74" s="393"/>
      <c r="BEA74" s="394"/>
      <c r="BEB74" s="395"/>
      <c r="BEC74" s="389"/>
      <c r="BED74" s="390"/>
      <c r="BEE74" s="391"/>
      <c r="BEF74" s="392"/>
      <c r="BEG74" s="393"/>
      <c r="BEH74" s="394"/>
      <c r="BEI74" s="395"/>
      <c r="BEJ74" s="389"/>
      <c r="BEK74" s="390"/>
      <c r="BEL74" s="391"/>
      <c r="BEM74" s="392"/>
      <c r="BEN74" s="393"/>
      <c r="BEO74" s="394"/>
      <c r="BEP74" s="395"/>
      <c r="BEQ74" s="389"/>
      <c r="BER74" s="390"/>
      <c r="BES74" s="391"/>
      <c r="BET74" s="392"/>
      <c r="BEU74" s="393"/>
      <c r="BEV74" s="394"/>
      <c r="BEW74" s="395"/>
      <c r="BEX74" s="389"/>
      <c r="BEY74" s="390"/>
      <c r="BEZ74" s="391"/>
      <c r="BFA74" s="392"/>
      <c r="BFB74" s="393"/>
      <c r="BFC74" s="394"/>
      <c r="BFD74" s="395"/>
      <c r="BFE74" s="389"/>
      <c r="BFF74" s="390"/>
      <c r="BFG74" s="391"/>
      <c r="BFH74" s="392"/>
      <c r="BFI74" s="393"/>
      <c r="BFJ74" s="394"/>
      <c r="BFK74" s="395"/>
      <c r="BFL74" s="389"/>
      <c r="BFM74" s="390"/>
      <c r="BFN74" s="391"/>
      <c r="BFO74" s="392"/>
      <c r="BFP74" s="393"/>
      <c r="BFQ74" s="394"/>
      <c r="BFR74" s="395"/>
      <c r="BFS74" s="389"/>
      <c r="BFT74" s="390"/>
      <c r="BFU74" s="391"/>
      <c r="BFV74" s="392"/>
      <c r="BFW74" s="393"/>
      <c r="BFX74" s="394"/>
      <c r="BFY74" s="395"/>
      <c r="BFZ74" s="389"/>
      <c r="BGA74" s="390"/>
      <c r="BGB74" s="391"/>
      <c r="BGC74" s="392"/>
      <c r="BGD74" s="393"/>
      <c r="BGE74" s="394"/>
      <c r="BGF74" s="395"/>
      <c r="BGG74" s="389"/>
      <c r="BGH74" s="390"/>
      <c r="BGI74" s="391"/>
      <c r="BGJ74" s="392"/>
      <c r="BGK74" s="393"/>
      <c r="BGL74" s="394"/>
      <c r="BGM74" s="395"/>
      <c r="BGN74" s="389"/>
      <c r="BGO74" s="390"/>
      <c r="BGP74" s="391"/>
      <c r="BGQ74" s="392"/>
      <c r="BGR74" s="393"/>
      <c r="BGS74" s="394"/>
      <c r="BGT74" s="395"/>
      <c r="BGU74" s="389"/>
      <c r="BGV74" s="390"/>
      <c r="BGW74" s="391"/>
      <c r="BGX74" s="392"/>
      <c r="BGY74" s="393"/>
      <c r="BGZ74" s="394"/>
      <c r="BHA74" s="395"/>
      <c r="BHB74" s="389"/>
      <c r="BHC74" s="390"/>
      <c r="BHD74" s="391"/>
      <c r="BHE74" s="392"/>
      <c r="BHF74" s="393"/>
      <c r="BHG74" s="394"/>
      <c r="BHH74" s="395"/>
      <c r="BHI74" s="389"/>
      <c r="BHJ74" s="390"/>
      <c r="BHK74" s="391"/>
      <c r="BHL74" s="392"/>
      <c r="BHM74" s="393"/>
      <c r="BHN74" s="394"/>
      <c r="BHO74" s="395"/>
      <c r="BHP74" s="389"/>
      <c r="BHQ74" s="390"/>
      <c r="BHR74" s="391"/>
      <c r="BHS74" s="392"/>
      <c r="BHT74" s="393"/>
      <c r="BHU74" s="394"/>
      <c r="BHV74" s="395"/>
      <c r="BHW74" s="389"/>
      <c r="BHX74" s="390"/>
      <c r="BHY74" s="391"/>
      <c r="BHZ74" s="392"/>
      <c r="BIA74" s="393"/>
      <c r="BIB74" s="394"/>
      <c r="BIC74" s="395"/>
      <c r="BID74" s="389"/>
      <c r="BIE74" s="390"/>
      <c r="BIF74" s="391"/>
      <c r="BIG74" s="392"/>
      <c r="BIH74" s="393"/>
      <c r="BII74" s="394"/>
      <c r="BIJ74" s="395"/>
      <c r="BIK74" s="389"/>
      <c r="BIL74" s="390"/>
      <c r="BIM74" s="391"/>
      <c r="BIN74" s="392"/>
      <c r="BIO74" s="393"/>
      <c r="BIP74" s="394"/>
      <c r="BIQ74" s="395"/>
      <c r="BIR74" s="389"/>
      <c r="BIS74" s="390"/>
      <c r="BIT74" s="391"/>
      <c r="BIU74" s="392"/>
      <c r="BIV74" s="393"/>
      <c r="BIW74" s="394"/>
      <c r="BIX74" s="395"/>
      <c r="BIY74" s="389"/>
      <c r="BIZ74" s="390"/>
      <c r="BJA74" s="391"/>
      <c r="BJB74" s="392"/>
      <c r="BJC74" s="393"/>
      <c r="BJD74" s="394"/>
      <c r="BJE74" s="395"/>
      <c r="BJF74" s="389"/>
      <c r="BJG74" s="390"/>
      <c r="BJH74" s="391"/>
      <c r="BJI74" s="392"/>
      <c r="BJJ74" s="393"/>
      <c r="BJK74" s="394"/>
      <c r="BJL74" s="395"/>
      <c r="BJM74" s="389"/>
      <c r="BJN74" s="390"/>
      <c r="BJO74" s="391"/>
      <c r="BJP74" s="392"/>
      <c r="BJQ74" s="393"/>
      <c r="BJR74" s="394"/>
      <c r="BJS74" s="395"/>
      <c r="BJT74" s="389"/>
      <c r="BJU74" s="390"/>
      <c r="BJV74" s="391"/>
      <c r="BJW74" s="392"/>
      <c r="BJX74" s="393"/>
      <c r="BJY74" s="394"/>
      <c r="BJZ74" s="395"/>
      <c r="BKA74" s="389"/>
      <c r="BKB74" s="390"/>
      <c r="BKC74" s="391"/>
      <c r="BKD74" s="392"/>
      <c r="BKE74" s="393"/>
      <c r="BKF74" s="394"/>
      <c r="BKG74" s="395"/>
      <c r="BKH74" s="389"/>
      <c r="BKI74" s="390"/>
      <c r="BKJ74" s="391"/>
      <c r="BKK74" s="392"/>
      <c r="BKL74" s="393"/>
      <c r="BKM74" s="394"/>
      <c r="BKN74" s="395"/>
      <c r="BKO74" s="389"/>
      <c r="BKP74" s="390"/>
      <c r="BKQ74" s="391"/>
      <c r="BKR74" s="392"/>
      <c r="BKS74" s="393"/>
      <c r="BKT74" s="394"/>
      <c r="BKU74" s="395"/>
      <c r="BKV74" s="389"/>
      <c r="BKW74" s="390"/>
      <c r="BKX74" s="391"/>
      <c r="BKY74" s="392"/>
      <c r="BKZ74" s="393"/>
      <c r="BLA74" s="394"/>
      <c r="BLB74" s="395"/>
      <c r="BLC74" s="389"/>
      <c r="BLD74" s="390"/>
      <c r="BLE74" s="391"/>
      <c r="BLF74" s="392"/>
      <c r="BLG74" s="393"/>
      <c r="BLH74" s="394"/>
      <c r="BLI74" s="395"/>
      <c r="BLJ74" s="389"/>
      <c r="BLK74" s="390"/>
      <c r="BLL74" s="391"/>
      <c r="BLM74" s="392"/>
      <c r="BLN74" s="393"/>
      <c r="BLO74" s="394"/>
      <c r="BLP74" s="395"/>
      <c r="BLQ74" s="389"/>
      <c r="BLR74" s="390"/>
      <c r="BLS74" s="391"/>
      <c r="BLT74" s="392"/>
      <c r="BLU74" s="393"/>
      <c r="BLV74" s="394"/>
      <c r="BLW74" s="395"/>
      <c r="BLX74" s="389"/>
      <c r="BLY74" s="390"/>
      <c r="BLZ74" s="391"/>
      <c r="BMA74" s="392"/>
      <c r="BMB74" s="393"/>
      <c r="BMC74" s="394"/>
      <c r="BMD74" s="395"/>
      <c r="BME74" s="389"/>
      <c r="BMF74" s="390"/>
      <c r="BMG74" s="391"/>
      <c r="BMH74" s="392"/>
      <c r="BMI74" s="393"/>
      <c r="BMJ74" s="394"/>
      <c r="BMK74" s="395"/>
      <c r="BML74" s="389"/>
      <c r="BMM74" s="390"/>
      <c r="BMN74" s="391"/>
      <c r="BMO74" s="392"/>
      <c r="BMP74" s="393"/>
      <c r="BMQ74" s="394"/>
      <c r="BMR74" s="395"/>
      <c r="BMS74" s="389"/>
      <c r="BMT74" s="390"/>
      <c r="BMU74" s="391"/>
      <c r="BMV74" s="392"/>
      <c r="BMW74" s="393"/>
      <c r="BMX74" s="394"/>
      <c r="BMY74" s="395"/>
      <c r="BMZ74" s="389"/>
      <c r="BNA74" s="390"/>
      <c r="BNB74" s="391"/>
      <c r="BNC74" s="392"/>
      <c r="BND74" s="393"/>
      <c r="BNE74" s="394"/>
      <c r="BNF74" s="395"/>
      <c r="BNG74" s="389"/>
      <c r="BNH74" s="390"/>
      <c r="BNI74" s="391"/>
      <c r="BNJ74" s="392"/>
      <c r="BNK74" s="393"/>
      <c r="BNL74" s="394"/>
      <c r="BNM74" s="395"/>
      <c r="BNN74" s="389"/>
      <c r="BNO74" s="390"/>
      <c r="BNP74" s="391"/>
      <c r="BNQ74" s="392"/>
      <c r="BNR74" s="393"/>
      <c r="BNS74" s="394"/>
      <c r="BNT74" s="395"/>
      <c r="BNU74" s="389"/>
      <c r="BNV74" s="390"/>
      <c r="BNW74" s="391"/>
      <c r="BNX74" s="392"/>
      <c r="BNY74" s="393"/>
      <c r="BNZ74" s="394"/>
      <c r="BOA74" s="395"/>
      <c r="BOB74" s="389"/>
      <c r="BOC74" s="390"/>
      <c r="BOD74" s="391"/>
      <c r="BOE74" s="392"/>
      <c r="BOF74" s="393"/>
      <c r="BOG74" s="394"/>
      <c r="BOH74" s="395"/>
      <c r="BOI74" s="389"/>
      <c r="BOJ74" s="390"/>
      <c r="BOK74" s="391"/>
      <c r="BOL74" s="392"/>
      <c r="BOM74" s="393"/>
      <c r="BON74" s="394"/>
      <c r="BOO74" s="395"/>
      <c r="BOP74" s="389"/>
      <c r="BOQ74" s="390"/>
      <c r="BOR74" s="391"/>
      <c r="BOS74" s="392"/>
      <c r="BOT74" s="393"/>
      <c r="BOU74" s="394"/>
      <c r="BOV74" s="395"/>
      <c r="BOW74" s="389"/>
      <c r="BOX74" s="390"/>
      <c r="BOY74" s="391"/>
      <c r="BOZ74" s="392"/>
      <c r="BPA74" s="393"/>
      <c r="BPB74" s="394"/>
      <c r="BPC74" s="395"/>
      <c r="BPD74" s="389"/>
      <c r="BPE74" s="390"/>
      <c r="BPF74" s="391"/>
      <c r="BPG74" s="392"/>
      <c r="BPH74" s="393"/>
      <c r="BPI74" s="394"/>
      <c r="BPJ74" s="395"/>
      <c r="BPK74" s="389"/>
      <c r="BPL74" s="390"/>
      <c r="BPM74" s="391"/>
      <c r="BPN74" s="392"/>
      <c r="BPO74" s="393"/>
      <c r="BPP74" s="394"/>
      <c r="BPQ74" s="395"/>
      <c r="BPR74" s="389"/>
      <c r="BPS74" s="390"/>
      <c r="BPT74" s="391"/>
      <c r="BPU74" s="392"/>
      <c r="BPV74" s="393"/>
      <c r="BPW74" s="394"/>
      <c r="BPX74" s="395"/>
      <c r="BPY74" s="389"/>
      <c r="BPZ74" s="390"/>
      <c r="BQA74" s="391"/>
      <c r="BQB74" s="392"/>
      <c r="BQC74" s="393"/>
      <c r="BQD74" s="394"/>
      <c r="BQE74" s="395"/>
      <c r="BQF74" s="389"/>
      <c r="BQG74" s="390"/>
      <c r="BQH74" s="391"/>
      <c r="BQI74" s="392"/>
      <c r="BQJ74" s="393"/>
      <c r="BQK74" s="394"/>
      <c r="BQL74" s="395"/>
      <c r="BQM74" s="389"/>
      <c r="BQN74" s="390"/>
      <c r="BQO74" s="391"/>
      <c r="BQP74" s="392"/>
      <c r="BQQ74" s="393"/>
      <c r="BQR74" s="394"/>
      <c r="BQS74" s="395"/>
      <c r="BQT74" s="389"/>
      <c r="BQU74" s="390"/>
      <c r="BQV74" s="391"/>
      <c r="BQW74" s="392"/>
      <c r="BQX74" s="393"/>
      <c r="BQY74" s="394"/>
      <c r="BQZ74" s="395"/>
      <c r="BRA74" s="389"/>
      <c r="BRB74" s="390"/>
      <c r="BRC74" s="391"/>
      <c r="BRD74" s="392"/>
      <c r="BRE74" s="393"/>
      <c r="BRF74" s="394"/>
      <c r="BRG74" s="395"/>
      <c r="BRH74" s="389"/>
      <c r="BRI74" s="390"/>
      <c r="BRJ74" s="391"/>
      <c r="BRK74" s="392"/>
      <c r="BRL74" s="393"/>
      <c r="BRM74" s="394"/>
      <c r="BRN74" s="395"/>
      <c r="BRO74" s="389"/>
      <c r="BRP74" s="390"/>
      <c r="BRQ74" s="391"/>
      <c r="BRR74" s="392"/>
      <c r="BRS74" s="393"/>
      <c r="BRT74" s="394"/>
      <c r="BRU74" s="395"/>
      <c r="BRV74" s="389"/>
      <c r="BRW74" s="390"/>
      <c r="BRX74" s="391"/>
      <c r="BRY74" s="392"/>
      <c r="BRZ74" s="393"/>
      <c r="BSA74" s="394"/>
      <c r="BSB74" s="395"/>
      <c r="BSC74" s="389"/>
      <c r="BSD74" s="390"/>
      <c r="BSE74" s="391"/>
      <c r="BSF74" s="392"/>
      <c r="BSG74" s="393"/>
      <c r="BSH74" s="394"/>
      <c r="BSI74" s="395"/>
      <c r="BSJ74" s="389"/>
      <c r="BSK74" s="390"/>
      <c r="BSL74" s="391"/>
      <c r="BSM74" s="392"/>
      <c r="BSN74" s="393"/>
      <c r="BSO74" s="394"/>
      <c r="BSP74" s="395"/>
      <c r="BSQ74" s="389"/>
      <c r="BSR74" s="390"/>
      <c r="BSS74" s="391"/>
      <c r="BST74" s="392"/>
      <c r="BSU74" s="393"/>
      <c r="BSV74" s="394"/>
      <c r="BSW74" s="395"/>
      <c r="BSX74" s="389"/>
      <c r="BSY74" s="390"/>
      <c r="BSZ74" s="391"/>
      <c r="BTA74" s="392"/>
      <c r="BTB74" s="393"/>
      <c r="BTC74" s="394"/>
      <c r="BTD74" s="395"/>
      <c r="BTE74" s="389"/>
      <c r="BTF74" s="390"/>
      <c r="BTG74" s="391"/>
      <c r="BTH74" s="392"/>
      <c r="BTI74" s="393"/>
      <c r="BTJ74" s="394"/>
      <c r="BTK74" s="395"/>
      <c r="BTL74" s="389"/>
      <c r="BTM74" s="390"/>
      <c r="BTN74" s="391"/>
      <c r="BTO74" s="392"/>
      <c r="BTP74" s="393"/>
      <c r="BTQ74" s="394"/>
      <c r="BTR74" s="395"/>
      <c r="BTS74" s="389"/>
      <c r="BTT74" s="390"/>
      <c r="BTU74" s="391"/>
      <c r="BTV74" s="392"/>
      <c r="BTW74" s="393"/>
      <c r="BTX74" s="394"/>
      <c r="BTY74" s="395"/>
      <c r="BTZ74" s="389"/>
      <c r="BUA74" s="390"/>
      <c r="BUB74" s="391"/>
      <c r="BUC74" s="392"/>
      <c r="BUD74" s="393"/>
      <c r="BUE74" s="394"/>
      <c r="BUF74" s="395"/>
      <c r="BUG74" s="389"/>
      <c r="BUH74" s="390"/>
      <c r="BUI74" s="391"/>
      <c r="BUJ74" s="392"/>
      <c r="BUK74" s="393"/>
      <c r="BUL74" s="394"/>
      <c r="BUM74" s="395"/>
      <c r="BUN74" s="389"/>
      <c r="BUO74" s="390"/>
      <c r="BUP74" s="391"/>
      <c r="BUQ74" s="392"/>
      <c r="BUR74" s="393"/>
      <c r="BUS74" s="394"/>
      <c r="BUT74" s="395"/>
      <c r="BUU74" s="389"/>
      <c r="BUV74" s="390"/>
      <c r="BUW74" s="391"/>
      <c r="BUX74" s="392"/>
      <c r="BUY74" s="393"/>
      <c r="BUZ74" s="394"/>
      <c r="BVA74" s="395"/>
      <c r="BVB74" s="389"/>
      <c r="BVC74" s="390"/>
      <c r="BVD74" s="391"/>
      <c r="BVE74" s="392"/>
      <c r="BVF74" s="393"/>
      <c r="BVG74" s="394"/>
      <c r="BVH74" s="395"/>
      <c r="BVI74" s="389"/>
      <c r="BVJ74" s="390"/>
      <c r="BVK74" s="391"/>
      <c r="BVL74" s="392"/>
      <c r="BVM74" s="393"/>
      <c r="BVN74" s="394"/>
      <c r="BVO74" s="395"/>
      <c r="BVP74" s="389"/>
      <c r="BVQ74" s="390"/>
      <c r="BVR74" s="391"/>
      <c r="BVS74" s="392"/>
      <c r="BVT74" s="393"/>
      <c r="BVU74" s="394"/>
      <c r="BVV74" s="395"/>
      <c r="BVW74" s="389"/>
      <c r="BVX74" s="390"/>
      <c r="BVY74" s="391"/>
      <c r="BVZ74" s="392"/>
      <c r="BWA74" s="393"/>
      <c r="BWB74" s="394"/>
      <c r="BWC74" s="395"/>
      <c r="BWD74" s="389"/>
      <c r="BWE74" s="390"/>
      <c r="BWF74" s="391"/>
      <c r="BWG74" s="392"/>
      <c r="BWH74" s="393"/>
      <c r="BWI74" s="394"/>
      <c r="BWJ74" s="395"/>
      <c r="BWK74" s="389"/>
      <c r="BWL74" s="390"/>
      <c r="BWM74" s="391"/>
      <c r="BWN74" s="392"/>
      <c r="BWO74" s="393"/>
      <c r="BWP74" s="394"/>
      <c r="BWQ74" s="395"/>
      <c r="BWR74" s="389"/>
      <c r="BWS74" s="390"/>
      <c r="BWT74" s="391"/>
      <c r="BWU74" s="392"/>
      <c r="BWV74" s="393"/>
      <c r="BWW74" s="394"/>
      <c r="BWX74" s="395"/>
      <c r="BWY74" s="389"/>
      <c r="BWZ74" s="390"/>
      <c r="BXA74" s="391"/>
      <c r="BXB74" s="392"/>
      <c r="BXC74" s="393"/>
      <c r="BXD74" s="394"/>
      <c r="BXE74" s="395"/>
      <c r="BXF74" s="389"/>
      <c r="BXG74" s="390"/>
      <c r="BXH74" s="391"/>
      <c r="BXI74" s="392"/>
      <c r="BXJ74" s="393"/>
      <c r="BXK74" s="394"/>
      <c r="BXL74" s="395"/>
      <c r="BXM74" s="389"/>
      <c r="BXN74" s="390"/>
      <c r="BXO74" s="391"/>
      <c r="BXP74" s="392"/>
      <c r="BXQ74" s="393"/>
      <c r="BXR74" s="394"/>
      <c r="BXS74" s="395"/>
      <c r="BXT74" s="389"/>
      <c r="BXU74" s="390"/>
      <c r="BXV74" s="391"/>
      <c r="BXW74" s="392"/>
      <c r="BXX74" s="393"/>
      <c r="BXY74" s="394"/>
      <c r="BXZ74" s="395"/>
      <c r="BYA74" s="389"/>
      <c r="BYB74" s="390"/>
      <c r="BYC74" s="391"/>
      <c r="BYD74" s="392"/>
      <c r="BYE74" s="393"/>
      <c r="BYF74" s="394"/>
      <c r="BYG74" s="395"/>
      <c r="BYH74" s="389"/>
      <c r="BYI74" s="390"/>
      <c r="BYJ74" s="391"/>
      <c r="BYK74" s="392"/>
      <c r="BYL74" s="393"/>
      <c r="BYM74" s="394"/>
      <c r="BYN74" s="395"/>
      <c r="BYO74" s="389"/>
      <c r="BYP74" s="390"/>
      <c r="BYQ74" s="391"/>
      <c r="BYR74" s="392"/>
      <c r="BYS74" s="393"/>
      <c r="BYT74" s="394"/>
      <c r="BYU74" s="395"/>
      <c r="BYV74" s="389"/>
      <c r="BYW74" s="390"/>
      <c r="BYX74" s="391"/>
      <c r="BYY74" s="392"/>
      <c r="BYZ74" s="393"/>
      <c r="BZA74" s="394"/>
      <c r="BZB74" s="395"/>
      <c r="BZC74" s="389"/>
      <c r="BZD74" s="390"/>
      <c r="BZE74" s="391"/>
      <c r="BZF74" s="392"/>
      <c r="BZG74" s="393"/>
      <c r="BZH74" s="394"/>
      <c r="BZI74" s="395"/>
      <c r="BZJ74" s="389"/>
      <c r="BZK74" s="390"/>
      <c r="BZL74" s="391"/>
      <c r="BZM74" s="392"/>
      <c r="BZN74" s="393"/>
      <c r="BZO74" s="394"/>
      <c r="BZP74" s="395"/>
      <c r="BZQ74" s="389"/>
      <c r="BZR74" s="390"/>
      <c r="BZS74" s="391"/>
      <c r="BZT74" s="392"/>
      <c r="BZU74" s="393"/>
      <c r="BZV74" s="394"/>
      <c r="BZW74" s="395"/>
      <c r="BZX74" s="389"/>
      <c r="BZY74" s="390"/>
      <c r="BZZ74" s="391"/>
      <c r="CAA74" s="392"/>
      <c r="CAB74" s="393"/>
      <c r="CAC74" s="394"/>
      <c r="CAD74" s="395"/>
      <c r="CAE74" s="389"/>
      <c r="CAF74" s="390"/>
      <c r="CAG74" s="391"/>
      <c r="CAH74" s="392"/>
      <c r="CAI74" s="393"/>
      <c r="CAJ74" s="394"/>
      <c r="CAK74" s="395"/>
      <c r="CAL74" s="389"/>
      <c r="CAM74" s="390"/>
      <c r="CAN74" s="391"/>
      <c r="CAO74" s="392"/>
      <c r="CAP74" s="393"/>
      <c r="CAQ74" s="394"/>
      <c r="CAR74" s="395"/>
      <c r="CAS74" s="389"/>
      <c r="CAT74" s="390"/>
      <c r="CAU74" s="391"/>
      <c r="CAV74" s="392"/>
      <c r="CAW74" s="393"/>
      <c r="CAX74" s="394"/>
      <c r="CAY74" s="395"/>
      <c r="CAZ74" s="389"/>
      <c r="CBA74" s="390"/>
      <c r="CBB74" s="391"/>
      <c r="CBC74" s="392"/>
      <c r="CBD74" s="393"/>
      <c r="CBE74" s="394"/>
      <c r="CBF74" s="395"/>
      <c r="CBG74" s="389"/>
      <c r="CBH74" s="390"/>
      <c r="CBI74" s="391"/>
      <c r="CBJ74" s="392"/>
      <c r="CBK74" s="393"/>
      <c r="CBL74" s="394"/>
      <c r="CBM74" s="395"/>
      <c r="CBN74" s="389"/>
      <c r="CBO74" s="390"/>
      <c r="CBP74" s="391"/>
      <c r="CBQ74" s="392"/>
      <c r="CBR74" s="393"/>
      <c r="CBS74" s="394"/>
      <c r="CBT74" s="395"/>
      <c r="CBU74" s="389"/>
      <c r="CBV74" s="390"/>
      <c r="CBW74" s="391"/>
      <c r="CBX74" s="392"/>
      <c r="CBY74" s="393"/>
      <c r="CBZ74" s="394"/>
      <c r="CCA74" s="395"/>
      <c r="CCB74" s="389"/>
      <c r="CCC74" s="390"/>
      <c r="CCD74" s="391"/>
      <c r="CCE74" s="392"/>
      <c r="CCF74" s="393"/>
      <c r="CCG74" s="394"/>
      <c r="CCH74" s="395"/>
      <c r="CCI74" s="389"/>
      <c r="CCJ74" s="390"/>
      <c r="CCK74" s="391"/>
      <c r="CCL74" s="392"/>
      <c r="CCM74" s="393"/>
      <c r="CCN74" s="394"/>
      <c r="CCO74" s="395"/>
      <c r="CCP74" s="389"/>
      <c r="CCQ74" s="390"/>
      <c r="CCR74" s="391"/>
      <c r="CCS74" s="392"/>
      <c r="CCT74" s="393"/>
      <c r="CCU74" s="394"/>
      <c r="CCV74" s="395"/>
      <c r="CCW74" s="389"/>
      <c r="CCX74" s="390"/>
      <c r="CCY74" s="391"/>
      <c r="CCZ74" s="392"/>
      <c r="CDA74" s="393"/>
      <c r="CDB74" s="394"/>
      <c r="CDC74" s="395"/>
      <c r="CDD74" s="389"/>
      <c r="CDE74" s="390"/>
      <c r="CDF74" s="391"/>
      <c r="CDG74" s="392"/>
      <c r="CDH74" s="393"/>
      <c r="CDI74" s="394"/>
      <c r="CDJ74" s="395"/>
      <c r="CDK74" s="389"/>
      <c r="CDL74" s="390"/>
      <c r="CDM74" s="391"/>
      <c r="CDN74" s="392"/>
      <c r="CDO74" s="393"/>
      <c r="CDP74" s="394"/>
      <c r="CDQ74" s="395"/>
      <c r="CDR74" s="389"/>
      <c r="CDS74" s="390"/>
      <c r="CDT74" s="391"/>
      <c r="CDU74" s="392"/>
      <c r="CDV74" s="393"/>
      <c r="CDW74" s="394"/>
      <c r="CDX74" s="395"/>
      <c r="CDY74" s="389"/>
      <c r="CDZ74" s="390"/>
      <c r="CEA74" s="391"/>
      <c r="CEB74" s="392"/>
      <c r="CEC74" s="393"/>
      <c r="CED74" s="394"/>
      <c r="CEE74" s="395"/>
      <c r="CEF74" s="389"/>
      <c r="CEG74" s="390"/>
      <c r="CEH74" s="391"/>
      <c r="CEI74" s="392"/>
      <c r="CEJ74" s="393"/>
      <c r="CEK74" s="394"/>
      <c r="CEL74" s="395"/>
      <c r="CEM74" s="389"/>
      <c r="CEN74" s="390"/>
      <c r="CEO74" s="391"/>
      <c r="CEP74" s="392"/>
      <c r="CEQ74" s="393"/>
      <c r="CER74" s="394"/>
      <c r="CES74" s="395"/>
      <c r="CET74" s="389"/>
      <c r="CEU74" s="390"/>
      <c r="CEV74" s="391"/>
      <c r="CEW74" s="392"/>
      <c r="CEX74" s="393"/>
      <c r="CEY74" s="394"/>
      <c r="CEZ74" s="395"/>
      <c r="CFA74" s="389"/>
      <c r="CFB74" s="390"/>
      <c r="CFC74" s="391"/>
      <c r="CFD74" s="392"/>
      <c r="CFE74" s="393"/>
      <c r="CFF74" s="394"/>
      <c r="CFG74" s="395"/>
      <c r="CFH74" s="389"/>
      <c r="CFI74" s="390"/>
      <c r="CFJ74" s="391"/>
      <c r="CFK74" s="392"/>
      <c r="CFL74" s="393"/>
      <c r="CFM74" s="394"/>
      <c r="CFN74" s="395"/>
      <c r="CFO74" s="389"/>
      <c r="CFP74" s="390"/>
      <c r="CFQ74" s="391"/>
      <c r="CFR74" s="392"/>
      <c r="CFS74" s="393"/>
      <c r="CFT74" s="394"/>
      <c r="CFU74" s="395"/>
      <c r="CFV74" s="389"/>
      <c r="CFW74" s="390"/>
      <c r="CFX74" s="391"/>
      <c r="CFY74" s="392"/>
      <c r="CFZ74" s="393"/>
      <c r="CGA74" s="394"/>
      <c r="CGB74" s="395"/>
      <c r="CGC74" s="389"/>
      <c r="CGD74" s="390"/>
      <c r="CGE74" s="391"/>
      <c r="CGF74" s="392"/>
      <c r="CGG74" s="393"/>
      <c r="CGH74" s="394"/>
      <c r="CGI74" s="395"/>
      <c r="CGJ74" s="389"/>
      <c r="CGK74" s="390"/>
      <c r="CGL74" s="391"/>
      <c r="CGM74" s="392"/>
      <c r="CGN74" s="393"/>
      <c r="CGO74" s="394"/>
      <c r="CGP74" s="395"/>
      <c r="CGQ74" s="389"/>
      <c r="CGR74" s="390"/>
      <c r="CGS74" s="391"/>
      <c r="CGT74" s="392"/>
      <c r="CGU74" s="393"/>
      <c r="CGV74" s="394"/>
      <c r="CGW74" s="395"/>
      <c r="CGX74" s="389"/>
      <c r="CGY74" s="390"/>
      <c r="CGZ74" s="391"/>
      <c r="CHA74" s="392"/>
      <c r="CHB74" s="393"/>
      <c r="CHC74" s="394"/>
      <c r="CHD74" s="395"/>
      <c r="CHE74" s="389"/>
      <c r="CHF74" s="390"/>
      <c r="CHG74" s="391"/>
      <c r="CHH74" s="392"/>
      <c r="CHI74" s="393"/>
      <c r="CHJ74" s="394"/>
      <c r="CHK74" s="395"/>
      <c r="CHL74" s="389"/>
      <c r="CHM74" s="390"/>
      <c r="CHN74" s="391"/>
      <c r="CHO74" s="392"/>
      <c r="CHP74" s="393"/>
      <c r="CHQ74" s="394"/>
      <c r="CHR74" s="395"/>
      <c r="CHS74" s="389"/>
      <c r="CHT74" s="390"/>
      <c r="CHU74" s="391"/>
      <c r="CHV74" s="392"/>
      <c r="CHW74" s="393"/>
      <c r="CHX74" s="394"/>
      <c r="CHY74" s="395"/>
      <c r="CHZ74" s="389"/>
      <c r="CIA74" s="390"/>
      <c r="CIB74" s="391"/>
      <c r="CIC74" s="392"/>
      <c r="CID74" s="393"/>
      <c r="CIE74" s="394"/>
      <c r="CIF74" s="395"/>
      <c r="CIG74" s="389"/>
      <c r="CIH74" s="390"/>
      <c r="CII74" s="391"/>
      <c r="CIJ74" s="392"/>
      <c r="CIK74" s="393"/>
      <c r="CIL74" s="394"/>
      <c r="CIM74" s="395"/>
      <c r="CIN74" s="389"/>
      <c r="CIO74" s="390"/>
      <c r="CIP74" s="391"/>
      <c r="CIQ74" s="392"/>
      <c r="CIR74" s="393"/>
      <c r="CIS74" s="394"/>
      <c r="CIT74" s="395"/>
      <c r="CIU74" s="389"/>
      <c r="CIV74" s="390"/>
      <c r="CIW74" s="391"/>
      <c r="CIX74" s="392"/>
      <c r="CIY74" s="393"/>
      <c r="CIZ74" s="394"/>
      <c r="CJA74" s="395"/>
      <c r="CJB74" s="389"/>
      <c r="CJC74" s="390"/>
      <c r="CJD74" s="391"/>
      <c r="CJE74" s="392"/>
      <c r="CJF74" s="393"/>
      <c r="CJG74" s="394"/>
      <c r="CJH74" s="395"/>
      <c r="CJI74" s="389"/>
      <c r="CJJ74" s="390"/>
      <c r="CJK74" s="391"/>
      <c r="CJL74" s="392"/>
      <c r="CJM74" s="393"/>
      <c r="CJN74" s="394"/>
      <c r="CJO74" s="395"/>
      <c r="CJP74" s="389"/>
      <c r="CJQ74" s="390"/>
      <c r="CJR74" s="391"/>
      <c r="CJS74" s="392"/>
      <c r="CJT74" s="393"/>
      <c r="CJU74" s="394"/>
      <c r="CJV74" s="395"/>
      <c r="CJW74" s="389"/>
      <c r="CJX74" s="390"/>
      <c r="CJY74" s="391"/>
      <c r="CJZ74" s="392"/>
      <c r="CKA74" s="393"/>
      <c r="CKB74" s="394"/>
      <c r="CKC74" s="395"/>
      <c r="CKD74" s="389"/>
      <c r="CKE74" s="390"/>
      <c r="CKF74" s="391"/>
      <c r="CKG74" s="392"/>
      <c r="CKH74" s="393"/>
      <c r="CKI74" s="394"/>
      <c r="CKJ74" s="395"/>
      <c r="CKK74" s="389"/>
      <c r="CKL74" s="390"/>
      <c r="CKM74" s="391"/>
      <c r="CKN74" s="392"/>
      <c r="CKO74" s="393"/>
      <c r="CKP74" s="394"/>
      <c r="CKQ74" s="395"/>
      <c r="CKR74" s="389"/>
      <c r="CKS74" s="390"/>
      <c r="CKT74" s="391"/>
      <c r="CKU74" s="392"/>
      <c r="CKV74" s="393"/>
      <c r="CKW74" s="394"/>
      <c r="CKX74" s="395"/>
      <c r="CKY74" s="389"/>
      <c r="CKZ74" s="390"/>
      <c r="CLA74" s="391"/>
      <c r="CLB74" s="392"/>
      <c r="CLC74" s="393"/>
      <c r="CLD74" s="394"/>
      <c r="CLE74" s="395"/>
      <c r="CLF74" s="389"/>
      <c r="CLG74" s="390"/>
      <c r="CLH74" s="391"/>
      <c r="CLI74" s="392"/>
      <c r="CLJ74" s="393"/>
      <c r="CLK74" s="394"/>
      <c r="CLL74" s="395"/>
      <c r="CLM74" s="389"/>
      <c r="CLN74" s="390"/>
      <c r="CLO74" s="391"/>
      <c r="CLP74" s="392"/>
      <c r="CLQ74" s="393"/>
      <c r="CLR74" s="394"/>
      <c r="CLS74" s="395"/>
      <c r="CLT74" s="389"/>
      <c r="CLU74" s="390"/>
      <c r="CLV74" s="391"/>
      <c r="CLW74" s="392"/>
      <c r="CLX74" s="393"/>
      <c r="CLY74" s="394"/>
      <c r="CLZ74" s="395"/>
      <c r="CMA74" s="389"/>
      <c r="CMB74" s="390"/>
      <c r="CMC74" s="391"/>
      <c r="CMD74" s="392"/>
      <c r="CME74" s="393"/>
      <c r="CMF74" s="394"/>
      <c r="CMG74" s="395"/>
      <c r="CMH74" s="389"/>
      <c r="CMI74" s="390"/>
      <c r="CMJ74" s="391"/>
      <c r="CMK74" s="392"/>
      <c r="CML74" s="393"/>
      <c r="CMM74" s="394"/>
      <c r="CMN74" s="395"/>
      <c r="CMO74" s="389"/>
      <c r="CMP74" s="390"/>
      <c r="CMQ74" s="391"/>
      <c r="CMR74" s="392"/>
      <c r="CMS74" s="393"/>
      <c r="CMT74" s="394"/>
      <c r="CMU74" s="395"/>
      <c r="CMV74" s="389"/>
      <c r="CMW74" s="390"/>
      <c r="CMX74" s="391"/>
      <c r="CMY74" s="392"/>
      <c r="CMZ74" s="393"/>
      <c r="CNA74" s="394"/>
      <c r="CNB74" s="395"/>
      <c r="CNC74" s="389"/>
      <c r="CND74" s="390"/>
      <c r="CNE74" s="391"/>
      <c r="CNF74" s="392"/>
      <c r="CNG74" s="393"/>
      <c r="CNH74" s="394"/>
      <c r="CNI74" s="395"/>
      <c r="CNJ74" s="389"/>
      <c r="CNK74" s="390"/>
      <c r="CNL74" s="391"/>
      <c r="CNM74" s="392"/>
      <c r="CNN74" s="393"/>
      <c r="CNO74" s="394"/>
      <c r="CNP74" s="395"/>
      <c r="CNQ74" s="389"/>
      <c r="CNR74" s="390"/>
      <c r="CNS74" s="391"/>
      <c r="CNT74" s="392"/>
      <c r="CNU74" s="393"/>
      <c r="CNV74" s="394"/>
      <c r="CNW74" s="395"/>
      <c r="CNX74" s="389"/>
      <c r="CNY74" s="390"/>
      <c r="CNZ74" s="391"/>
      <c r="COA74" s="392"/>
      <c r="COB74" s="393"/>
      <c r="COC74" s="394"/>
      <c r="COD74" s="395"/>
      <c r="COE74" s="389"/>
      <c r="COF74" s="390"/>
      <c r="COG74" s="391"/>
      <c r="COH74" s="392"/>
      <c r="COI74" s="393"/>
      <c r="COJ74" s="394"/>
      <c r="COK74" s="395"/>
      <c r="COL74" s="389"/>
      <c r="COM74" s="390"/>
      <c r="CON74" s="391"/>
      <c r="COO74" s="392"/>
      <c r="COP74" s="393"/>
      <c r="COQ74" s="394"/>
      <c r="COR74" s="395"/>
      <c r="COS74" s="389"/>
      <c r="COT74" s="390"/>
      <c r="COU74" s="391"/>
      <c r="COV74" s="392"/>
      <c r="COW74" s="393"/>
      <c r="COX74" s="394"/>
      <c r="COY74" s="395"/>
      <c r="COZ74" s="389"/>
      <c r="CPA74" s="390"/>
      <c r="CPB74" s="391"/>
      <c r="CPC74" s="392"/>
      <c r="CPD74" s="393"/>
      <c r="CPE74" s="394"/>
      <c r="CPF74" s="395"/>
      <c r="CPG74" s="389"/>
      <c r="CPH74" s="390"/>
      <c r="CPI74" s="391"/>
      <c r="CPJ74" s="392"/>
      <c r="CPK74" s="393"/>
      <c r="CPL74" s="394"/>
      <c r="CPM74" s="395"/>
      <c r="CPN74" s="389"/>
      <c r="CPO74" s="390"/>
      <c r="CPP74" s="391"/>
      <c r="CPQ74" s="392"/>
      <c r="CPR74" s="393"/>
      <c r="CPS74" s="394"/>
      <c r="CPT74" s="395"/>
      <c r="CPU74" s="389"/>
      <c r="CPV74" s="390"/>
      <c r="CPW74" s="391"/>
      <c r="CPX74" s="392"/>
      <c r="CPY74" s="393"/>
      <c r="CPZ74" s="394"/>
      <c r="CQA74" s="395"/>
      <c r="CQB74" s="389"/>
      <c r="CQC74" s="390"/>
      <c r="CQD74" s="391"/>
      <c r="CQE74" s="392"/>
      <c r="CQF74" s="393"/>
      <c r="CQG74" s="394"/>
      <c r="CQH74" s="395"/>
      <c r="CQI74" s="389"/>
      <c r="CQJ74" s="390"/>
      <c r="CQK74" s="391"/>
      <c r="CQL74" s="392"/>
      <c r="CQM74" s="393"/>
      <c r="CQN74" s="394"/>
      <c r="CQO74" s="395"/>
      <c r="CQP74" s="389"/>
      <c r="CQQ74" s="390"/>
      <c r="CQR74" s="391"/>
      <c r="CQS74" s="392"/>
      <c r="CQT74" s="393"/>
      <c r="CQU74" s="394"/>
      <c r="CQV74" s="395"/>
      <c r="CQW74" s="389"/>
      <c r="CQX74" s="390"/>
      <c r="CQY74" s="391"/>
      <c r="CQZ74" s="392"/>
      <c r="CRA74" s="393"/>
      <c r="CRB74" s="394"/>
      <c r="CRC74" s="395"/>
      <c r="CRD74" s="389"/>
      <c r="CRE74" s="390"/>
      <c r="CRF74" s="391"/>
      <c r="CRG74" s="392"/>
      <c r="CRH74" s="393"/>
      <c r="CRI74" s="394"/>
      <c r="CRJ74" s="395"/>
      <c r="CRK74" s="389"/>
      <c r="CRL74" s="390"/>
      <c r="CRM74" s="391"/>
      <c r="CRN74" s="392"/>
      <c r="CRO74" s="393"/>
      <c r="CRP74" s="394"/>
      <c r="CRQ74" s="395"/>
      <c r="CRR74" s="389"/>
      <c r="CRS74" s="390"/>
      <c r="CRT74" s="391"/>
      <c r="CRU74" s="392"/>
      <c r="CRV74" s="393"/>
      <c r="CRW74" s="394"/>
      <c r="CRX74" s="395"/>
      <c r="CRY74" s="389"/>
      <c r="CRZ74" s="390"/>
      <c r="CSA74" s="391"/>
      <c r="CSB74" s="392"/>
      <c r="CSC74" s="393"/>
      <c r="CSD74" s="394"/>
      <c r="CSE74" s="395"/>
      <c r="CSF74" s="389"/>
      <c r="CSG74" s="390"/>
      <c r="CSH74" s="391"/>
      <c r="CSI74" s="392"/>
      <c r="CSJ74" s="393"/>
      <c r="CSK74" s="394"/>
      <c r="CSL74" s="395"/>
      <c r="CSM74" s="389"/>
      <c r="CSN74" s="390"/>
      <c r="CSO74" s="391"/>
      <c r="CSP74" s="392"/>
      <c r="CSQ74" s="393"/>
      <c r="CSR74" s="394"/>
      <c r="CSS74" s="395"/>
      <c r="CST74" s="389"/>
      <c r="CSU74" s="390"/>
      <c r="CSV74" s="391"/>
      <c r="CSW74" s="392"/>
      <c r="CSX74" s="393"/>
      <c r="CSY74" s="394"/>
      <c r="CSZ74" s="395"/>
      <c r="CTA74" s="389"/>
      <c r="CTB74" s="390"/>
      <c r="CTC74" s="391"/>
      <c r="CTD74" s="392"/>
      <c r="CTE74" s="393"/>
      <c r="CTF74" s="394"/>
      <c r="CTG74" s="395"/>
      <c r="CTH74" s="389"/>
      <c r="CTI74" s="390"/>
      <c r="CTJ74" s="391"/>
      <c r="CTK74" s="392"/>
      <c r="CTL74" s="393"/>
      <c r="CTM74" s="394"/>
      <c r="CTN74" s="395"/>
      <c r="CTO74" s="389"/>
      <c r="CTP74" s="390"/>
      <c r="CTQ74" s="391"/>
      <c r="CTR74" s="392"/>
      <c r="CTS74" s="393"/>
      <c r="CTT74" s="394"/>
      <c r="CTU74" s="395"/>
      <c r="CTV74" s="389"/>
      <c r="CTW74" s="390"/>
      <c r="CTX74" s="391"/>
      <c r="CTY74" s="392"/>
      <c r="CTZ74" s="393"/>
      <c r="CUA74" s="394"/>
      <c r="CUB74" s="395"/>
      <c r="CUC74" s="389"/>
      <c r="CUD74" s="390"/>
      <c r="CUE74" s="391"/>
      <c r="CUF74" s="392"/>
      <c r="CUG74" s="393"/>
      <c r="CUH74" s="394"/>
      <c r="CUI74" s="395"/>
      <c r="CUJ74" s="389"/>
      <c r="CUK74" s="390"/>
      <c r="CUL74" s="391"/>
      <c r="CUM74" s="392"/>
      <c r="CUN74" s="393"/>
      <c r="CUO74" s="394"/>
      <c r="CUP74" s="395"/>
      <c r="CUQ74" s="389"/>
      <c r="CUR74" s="390"/>
      <c r="CUS74" s="391"/>
      <c r="CUT74" s="392"/>
      <c r="CUU74" s="393"/>
      <c r="CUV74" s="394"/>
      <c r="CUW74" s="395"/>
      <c r="CUX74" s="389"/>
      <c r="CUY74" s="390"/>
      <c r="CUZ74" s="391"/>
      <c r="CVA74" s="392"/>
      <c r="CVB74" s="393"/>
      <c r="CVC74" s="394"/>
      <c r="CVD74" s="395"/>
      <c r="CVE74" s="389"/>
      <c r="CVF74" s="390"/>
      <c r="CVG74" s="391"/>
      <c r="CVH74" s="392"/>
      <c r="CVI74" s="393"/>
      <c r="CVJ74" s="394"/>
      <c r="CVK74" s="395"/>
      <c r="CVL74" s="389"/>
      <c r="CVM74" s="390"/>
      <c r="CVN74" s="391"/>
      <c r="CVO74" s="392"/>
      <c r="CVP74" s="393"/>
      <c r="CVQ74" s="394"/>
      <c r="CVR74" s="395"/>
      <c r="CVS74" s="389"/>
      <c r="CVT74" s="390"/>
      <c r="CVU74" s="391"/>
      <c r="CVV74" s="392"/>
      <c r="CVW74" s="393"/>
      <c r="CVX74" s="394"/>
      <c r="CVY74" s="395"/>
      <c r="CVZ74" s="389"/>
      <c r="CWA74" s="390"/>
      <c r="CWB74" s="391"/>
      <c r="CWC74" s="392"/>
      <c r="CWD74" s="393"/>
      <c r="CWE74" s="394"/>
      <c r="CWF74" s="395"/>
      <c r="CWG74" s="389"/>
      <c r="CWH74" s="390"/>
      <c r="CWI74" s="391"/>
      <c r="CWJ74" s="392"/>
      <c r="CWK74" s="393"/>
      <c r="CWL74" s="394"/>
      <c r="CWM74" s="395"/>
      <c r="CWN74" s="389"/>
      <c r="CWO74" s="390"/>
      <c r="CWP74" s="391"/>
      <c r="CWQ74" s="392"/>
      <c r="CWR74" s="393"/>
      <c r="CWS74" s="394"/>
      <c r="CWT74" s="395"/>
      <c r="CWU74" s="389"/>
      <c r="CWV74" s="390"/>
      <c r="CWW74" s="391"/>
      <c r="CWX74" s="392"/>
      <c r="CWY74" s="393"/>
      <c r="CWZ74" s="394"/>
      <c r="CXA74" s="395"/>
      <c r="CXB74" s="389"/>
      <c r="CXC74" s="390"/>
      <c r="CXD74" s="391"/>
      <c r="CXE74" s="392"/>
      <c r="CXF74" s="393"/>
      <c r="CXG74" s="394"/>
      <c r="CXH74" s="395"/>
      <c r="CXI74" s="389"/>
      <c r="CXJ74" s="390"/>
      <c r="CXK74" s="391"/>
      <c r="CXL74" s="392"/>
      <c r="CXM74" s="393"/>
      <c r="CXN74" s="394"/>
      <c r="CXO74" s="395"/>
      <c r="CXP74" s="389"/>
      <c r="CXQ74" s="390"/>
      <c r="CXR74" s="391"/>
      <c r="CXS74" s="392"/>
      <c r="CXT74" s="393"/>
      <c r="CXU74" s="394"/>
      <c r="CXV74" s="395"/>
      <c r="CXW74" s="389"/>
      <c r="CXX74" s="390"/>
      <c r="CXY74" s="391"/>
      <c r="CXZ74" s="392"/>
      <c r="CYA74" s="393"/>
      <c r="CYB74" s="394"/>
      <c r="CYC74" s="395"/>
      <c r="CYD74" s="389"/>
      <c r="CYE74" s="390"/>
      <c r="CYF74" s="391"/>
      <c r="CYG74" s="392"/>
      <c r="CYH74" s="393"/>
      <c r="CYI74" s="394"/>
      <c r="CYJ74" s="395"/>
      <c r="CYK74" s="389"/>
      <c r="CYL74" s="390"/>
      <c r="CYM74" s="391"/>
      <c r="CYN74" s="392"/>
      <c r="CYO74" s="393"/>
      <c r="CYP74" s="394"/>
      <c r="CYQ74" s="395"/>
      <c r="CYR74" s="389"/>
      <c r="CYS74" s="390"/>
      <c r="CYT74" s="391"/>
      <c r="CYU74" s="392"/>
      <c r="CYV74" s="393"/>
      <c r="CYW74" s="394"/>
      <c r="CYX74" s="395"/>
      <c r="CYY74" s="389"/>
      <c r="CYZ74" s="390"/>
      <c r="CZA74" s="391"/>
      <c r="CZB74" s="392"/>
      <c r="CZC74" s="393"/>
      <c r="CZD74" s="394"/>
      <c r="CZE74" s="395"/>
      <c r="CZF74" s="389"/>
      <c r="CZG74" s="390"/>
      <c r="CZH74" s="391"/>
      <c r="CZI74" s="392"/>
      <c r="CZJ74" s="393"/>
      <c r="CZK74" s="394"/>
      <c r="CZL74" s="395"/>
      <c r="CZM74" s="389"/>
      <c r="CZN74" s="390"/>
      <c r="CZO74" s="391"/>
      <c r="CZP74" s="392"/>
      <c r="CZQ74" s="393"/>
      <c r="CZR74" s="394"/>
      <c r="CZS74" s="395"/>
      <c r="CZT74" s="389"/>
      <c r="CZU74" s="390"/>
      <c r="CZV74" s="391"/>
      <c r="CZW74" s="392"/>
      <c r="CZX74" s="393"/>
      <c r="CZY74" s="394"/>
      <c r="CZZ74" s="395"/>
      <c r="DAA74" s="389"/>
      <c r="DAB74" s="390"/>
      <c r="DAC74" s="391"/>
      <c r="DAD74" s="392"/>
      <c r="DAE74" s="393"/>
      <c r="DAF74" s="394"/>
      <c r="DAG74" s="395"/>
      <c r="DAH74" s="389"/>
      <c r="DAI74" s="390"/>
      <c r="DAJ74" s="391"/>
      <c r="DAK74" s="392"/>
      <c r="DAL74" s="393"/>
      <c r="DAM74" s="394"/>
      <c r="DAN74" s="395"/>
      <c r="DAO74" s="389"/>
      <c r="DAP74" s="390"/>
      <c r="DAQ74" s="391"/>
      <c r="DAR74" s="392"/>
      <c r="DAS74" s="393"/>
      <c r="DAT74" s="394"/>
      <c r="DAU74" s="395"/>
      <c r="DAV74" s="389"/>
      <c r="DAW74" s="390"/>
      <c r="DAX74" s="391"/>
      <c r="DAY74" s="392"/>
      <c r="DAZ74" s="393"/>
      <c r="DBA74" s="394"/>
      <c r="DBB74" s="395"/>
      <c r="DBC74" s="389"/>
      <c r="DBD74" s="390"/>
      <c r="DBE74" s="391"/>
      <c r="DBF74" s="392"/>
      <c r="DBG74" s="393"/>
      <c r="DBH74" s="394"/>
      <c r="DBI74" s="395"/>
      <c r="DBJ74" s="389"/>
      <c r="DBK74" s="390"/>
      <c r="DBL74" s="391"/>
      <c r="DBM74" s="392"/>
      <c r="DBN74" s="393"/>
      <c r="DBO74" s="394"/>
      <c r="DBP74" s="395"/>
      <c r="DBQ74" s="389"/>
      <c r="DBR74" s="390"/>
      <c r="DBS74" s="391"/>
      <c r="DBT74" s="392"/>
      <c r="DBU74" s="393"/>
      <c r="DBV74" s="394"/>
      <c r="DBW74" s="395"/>
      <c r="DBX74" s="389"/>
      <c r="DBY74" s="390"/>
      <c r="DBZ74" s="391"/>
      <c r="DCA74" s="392"/>
      <c r="DCB74" s="393"/>
      <c r="DCC74" s="394"/>
      <c r="DCD74" s="395"/>
      <c r="DCE74" s="389"/>
      <c r="DCF74" s="390"/>
      <c r="DCG74" s="391"/>
      <c r="DCH74" s="392"/>
      <c r="DCI74" s="393"/>
      <c r="DCJ74" s="394"/>
      <c r="DCK74" s="395"/>
      <c r="DCL74" s="389"/>
      <c r="DCM74" s="390"/>
      <c r="DCN74" s="391"/>
      <c r="DCO74" s="392"/>
      <c r="DCP74" s="393"/>
      <c r="DCQ74" s="394"/>
      <c r="DCR74" s="395"/>
      <c r="DCS74" s="389"/>
      <c r="DCT74" s="390"/>
      <c r="DCU74" s="391"/>
      <c r="DCV74" s="392"/>
      <c r="DCW74" s="393"/>
      <c r="DCX74" s="394"/>
      <c r="DCY74" s="395"/>
      <c r="DCZ74" s="389"/>
      <c r="DDA74" s="390"/>
      <c r="DDB74" s="391"/>
      <c r="DDC74" s="392"/>
      <c r="DDD74" s="393"/>
      <c r="DDE74" s="394"/>
      <c r="DDF74" s="395"/>
      <c r="DDG74" s="389"/>
      <c r="DDH74" s="390"/>
      <c r="DDI74" s="391"/>
      <c r="DDJ74" s="392"/>
      <c r="DDK74" s="393"/>
      <c r="DDL74" s="394"/>
      <c r="DDM74" s="395"/>
      <c r="DDN74" s="389"/>
      <c r="DDO74" s="390"/>
      <c r="DDP74" s="391"/>
      <c r="DDQ74" s="392"/>
      <c r="DDR74" s="393"/>
      <c r="DDS74" s="394"/>
      <c r="DDT74" s="395"/>
      <c r="DDU74" s="389"/>
      <c r="DDV74" s="390"/>
      <c r="DDW74" s="391"/>
      <c r="DDX74" s="392"/>
      <c r="DDY74" s="393"/>
      <c r="DDZ74" s="394"/>
      <c r="DEA74" s="395"/>
      <c r="DEB74" s="389"/>
      <c r="DEC74" s="390"/>
      <c r="DED74" s="391"/>
      <c r="DEE74" s="392"/>
      <c r="DEF74" s="393"/>
      <c r="DEG74" s="394"/>
      <c r="DEH74" s="395"/>
      <c r="DEI74" s="389"/>
      <c r="DEJ74" s="390"/>
      <c r="DEK74" s="391"/>
      <c r="DEL74" s="392"/>
      <c r="DEM74" s="393"/>
      <c r="DEN74" s="394"/>
      <c r="DEO74" s="395"/>
      <c r="DEP74" s="389"/>
      <c r="DEQ74" s="390"/>
      <c r="DER74" s="391"/>
      <c r="DES74" s="392"/>
      <c r="DET74" s="393"/>
      <c r="DEU74" s="394"/>
      <c r="DEV74" s="395"/>
      <c r="DEW74" s="389"/>
      <c r="DEX74" s="390"/>
      <c r="DEY74" s="391"/>
      <c r="DEZ74" s="392"/>
      <c r="DFA74" s="393"/>
      <c r="DFB74" s="394"/>
      <c r="DFC74" s="395"/>
      <c r="DFD74" s="389"/>
      <c r="DFE74" s="390"/>
      <c r="DFF74" s="391"/>
      <c r="DFG74" s="392"/>
      <c r="DFH74" s="393"/>
      <c r="DFI74" s="394"/>
      <c r="DFJ74" s="395"/>
      <c r="DFK74" s="389"/>
      <c r="DFL74" s="390"/>
      <c r="DFM74" s="391"/>
      <c r="DFN74" s="392"/>
      <c r="DFO74" s="393"/>
      <c r="DFP74" s="394"/>
      <c r="DFQ74" s="395"/>
      <c r="DFR74" s="389"/>
      <c r="DFS74" s="390"/>
      <c r="DFT74" s="391"/>
      <c r="DFU74" s="392"/>
      <c r="DFV74" s="393"/>
      <c r="DFW74" s="394"/>
      <c r="DFX74" s="395"/>
      <c r="DFY74" s="389"/>
      <c r="DFZ74" s="390"/>
      <c r="DGA74" s="391"/>
      <c r="DGB74" s="392"/>
      <c r="DGC74" s="393"/>
      <c r="DGD74" s="394"/>
      <c r="DGE74" s="395"/>
      <c r="DGF74" s="389"/>
      <c r="DGG74" s="390"/>
      <c r="DGH74" s="391"/>
      <c r="DGI74" s="392"/>
      <c r="DGJ74" s="393"/>
      <c r="DGK74" s="394"/>
      <c r="DGL74" s="395"/>
      <c r="DGM74" s="389"/>
      <c r="DGN74" s="390"/>
      <c r="DGO74" s="391"/>
      <c r="DGP74" s="392"/>
      <c r="DGQ74" s="393"/>
      <c r="DGR74" s="394"/>
      <c r="DGS74" s="395"/>
      <c r="DGT74" s="389"/>
      <c r="DGU74" s="390"/>
      <c r="DGV74" s="391"/>
      <c r="DGW74" s="392"/>
      <c r="DGX74" s="393"/>
      <c r="DGY74" s="394"/>
      <c r="DGZ74" s="395"/>
      <c r="DHA74" s="389"/>
      <c r="DHB74" s="390"/>
      <c r="DHC74" s="391"/>
      <c r="DHD74" s="392"/>
      <c r="DHE74" s="393"/>
      <c r="DHF74" s="394"/>
      <c r="DHG74" s="395"/>
      <c r="DHH74" s="389"/>
      <c r="DHI74" s="390"/>
      <c r="DHJ74" s="391"/>
      <c r="DHK74" s="392"/>
      <c r="DHL74" s="393"/>
      <c r="DHM74" s="394"/>
      <c r="DHN74" s="395"/>
      <c r="DHO74" s="389"/>
      <c r="DHP74" s="390"/>
      <c r="DHQ74" s="391"/>
      <c r="DHR74" s="392"/>
      <c r="DHS74" s="393"/>
      <c r="DHT74" s="394"/>
      <c r="DHU74" s="395"/>
      <c r="DHV74" s="389"/>
      <c r="DHW74" s="390"/>
      <c r="DHX74" s="391"/>
      <c r="DHY74" s="392"/>
      <c r="DHZ74" s="393"/>
      <c r="DIA74" s="394"/>
      <c r="DIB74" s="395"/>
      <c r="DIC74" s="389"/>
      <c r="DID74" s="390"/>
      <c r="DIE74" s="391"/>
      <c r="DIF74" s="392"/>
      <c r="DIG74" s="393"/>
      <c r="DIH74" s="394"/>
      <c r="DII74" s="395"/>
      <c r="DIJ74" s="389"/>
      <c r="DIK74" s="390"/>
      <c r="DIL74" s="391"/>
      <c r="DIM74" s="392"/>
      <c r="DIN74" s="393"/>
      <c r="DIO74" s="394"/>
      <c r="DIP74" s="395"/>
      <c r="DIQ74" s="389"/>
      <c r="DIR74" s="390"/>
      <c r="DIS74" s="391"/>
      <c r="DIT74" s="392"/>
      <c r="DIU74" s="393"/>
      <c r="DIV74" s="394"/>
      <c r="DIW74" s="395"/>
      <c r="DIX74" s="389"/>
      <c r="DIY74" s="390"/>
      <c r="DIZ74" s="391"/>
      <c r="DJA74" s="392"/>
      <c r="DJB74" s="393"/>
      <c r="DJC74" s="394"/>
      <c r="DJD74" s="395"/>
      <c r="DJE74" s="389"/>
      <c r="DJF74" s="390"/>
      <c r="DJG74" s="391"/>
      <c r="DJH74" s="392"/>
      <c r="DJI74" s="393"/>
      <c r="DJJ74" s="394"/>
      <c r="DJK74" s="395"/>
      <c r="DJL74" s="389"/>
      <c r="DJM74" s="390"/>
      <c r="DJN74" s="391"/>
      <c r="DJO74" s="392"/>
      <c r="DJP74" s="393"/>
      <c r="DJQ74" s="394"/>
      <c r="DJR74" s="395"/>
      <c r="DJS74" s="389"/>
      <c r="DJT74" s="390"/>
      <c r="DJU74" s="391"/>
      <c r="DJV74" s="392"/>
      <c r="DJW74" s="393"/>
      <c r="DJX74" s="394"/>
      <c r="DJY74" s="395"/>
      <c r="DJZ74" s="389"/>
      <c r="DKA74" s="390"/>
      <c r="DKB74" s="391"/>
      <c r="DKC74" s="392"/>
      <c r="DKD74" s="393"/>
      <c r="DKE74" s="394"/>
      <c r="DKF74" s="395"/>
      <c r="DKG74" s="389"/>
      <c r="DKH74" s="390"/>
      <c r="DKI74" s="391"/>
      <c r="DKJ74" s="392"/>
      <c r="DKK74" s="393"/>
      <c r="DKL74" s="394"/>
      <c r="DKM74" s="395"/>
      <c r="DKN74" s="389"/>
      <c r="DKO74" s="390"/>
      <c r="DKP74" s="391"/>
      <c r="DKQ74" s="392"/>
      <c r="DKR74" s="393"/>
      <c r="DKS74" s="394"/>
      <c r="DKT74" s="395"/>
      <c r="DKU74" s="389"/>
      <c r="DKV74" s="390"/>
      <c r="DKW74" s="391"/>
      <c r="DKX74" s="392"/>
      <c r="DKY74" s="393"/>
      <c r="DKZ74" s="394"/>
      <c r="DLA74" s="395"/>
      <c r="DLB74" s="389"/>
      <c r="DLC74" s="390"/>
      <c r="DLD74" s="391"/>
      <c r="DLE74" s="392"/>
      <c r="DLF74" s="393"/>
      <c r="DLG74" s="394"/>
      <c r="DLH74" s="395"/>
      <c r="DLI74" s="389"/>
      <c r="DLJ74" s="390"/>
      <c r="DLK74" s="391"/>
      <c r="DLL74" s="392"/>
      <c r="DLM74" s="393"/>
      <c r="DLN74" s="394"/>
      <c r="DLO74" s="395"/>
      <c r="DLP74" s="389"/>
      <c r="DLQ74" s="390"/>
      <c r="DLR74" s="391"/>
      <c r="DLS74" s="392"/>
      <c r="DLT74" s="393"/>
      <c r="DLU74" s="394"/>
      <c r="DLV74" s="395"/>
      <c r="DLW74" s="389"/>
      <c r="DLX74" s="390"/>
      <c r="DLY74" s="391"/>
      <c r="DLZ74" s="392"/>
      <c r="DMA74" s="393"/>
      <c r="DMB74" s="394"/>
      <c r="DMC74" s="395"/>
      <c r="DMD74" s="389"/>
      <c r="DME74" s="390"/>
      <c r="DMF74" s="391"/>
      <c r="DMG74" s="392"/>
      <c r="DMH74" s="393"/>
      <c r="DMI74" s="394"/>
      <c r="DMJ74" s="395"/>
      <c r="DMK74" s="389"/>
      <c r="DML74" s="390"/>
      <c r="DMM74" s="391"/>
      <c r="DMN74" s="392"/>
      <c r="DMO74" s="393"/>
      <c r="DMP74" s="394"/>
      <c r="DMQ74" s="395"/>
      <c r="DMR74" s="389"/>
      <c r="DMS74" s="390"/>
      <c r="DMT74" s="391"/>
      <c r="DMU74" s="392"/>
      <c r="DMV74" s="393"/>
      <c r="DMW74" s="394"/>
      <c r="DMX74" s="395"/>
      <c r="DMY74" s="389"/>
      <c r="DMZ74" s="390"/>
      <c r="DNA74" s="391"/>
      <c r="DNB74" s="392"/>
      <c r="DNC74" s="393"/>
      <c r="DND74" s="394"/>
      <c r="DNE74" s="395"/>
      <c r="DNF74" s="389"/>
      <c r="DNG74" s="390"/>
      <c r="DNH74" s="391"/>
      <c r="DNI74" s="392"/>
      <c r="DNJ74" s="393"/>
      <c r="DNK74" s="394"/>
      <c r="DNL74" s="395"/>
      <c r="DNM74" s="389"/>
      <c r="DNN74" s="390"/>
      <c r="DNO74" s="391"/>
      <c r="DNP74" s="392"/>
      <c r="DNQ74" s="393"/>
      <c r="DNR74" s="394"/>
      <c r="DNS74" s="395"/>
      <c r="DNT74" s="389"/>
      <c r="DNU74" s="390"/>
      <c r="DNV74" s="391"/>
      <c r="DNW74" s="392"/>
      <c r="DNX74" s="393"/>
      <c r="DNY74" s="394"/>
      <c r="DNZ74" s="395"/>
      <c r="DOA74" s="389"/>
      <c r="DOB74" s="390"/>
      <c r="DOC74" s="391"/>
      <c r="DOD74" s="392"/>
      <c r="DOE74" s="393"/>
      <c r="DOF74" s="394"/>
      <c r="DOG74" s="395"/>
      <c r="DOH74" s="389"/>
      <c r="DOI74" s="390"/>
      <c r="DOJ74" s="391"/>
      <c r="DOK74" s="392"/>
      <c r="DOL74" s="393"/>
      <c r="DOM74" s="394"/>
      <c r="DON74" s="395"/>
      <c r="DOO74" s="389"/>
      <c r="DOP74" s="390"/>
      <c r="DOQ74" s="391"/>
      <c r="DOR74" s="392"/>
      <c r="DOS74" s="393"/>
      <c r="DOT74" s="394"/>
      <c r="DOU74" s="395"/>
      <c r="DOV74" s="389"/>
      <c r="DOW74" s="390"/>
      <c r="DOX74" s="391"/>
      <c r="DOY74" s="392"/>
      <c r="DOZ74" s="393"/>
      <c r="DPA74" s="394"/>
      <c r="DPB74" s="395"/>
      <c r="DPC74" s="389"/>
      <c r="DPD74" s="390"/>
      <c r="DPE74" s="391"/>
      <c r="DPF74" s="392"/>
      <c r="DPG74" s="393"/>
      <c r="DPH74" s="394"/>
      <c r="DPI74" s="395"/>
      <c r="DPJ74" s="389"/>
      <c r="DPK74" s="390"/>
      <c r="DPL74" s="391"/>
      <c r="DPM74" s="392"/>
      <c r="DPN74" s="393"/>
      <c r="DPO74" s="394"/>
      <c r="DPP74" s="395"/>
      <c r="DPQ74" s="389"/>
      <c r="DPR74" s="390"/>
      <c r="DPS74" s="391"/>
      <c r="DPT74" s="392"/>
      <c r="DPU74" s="393"/>
      <c r="DPV74" s="394"/>
      <c r="DPW74" s="395"/>
      <c r="DPX74" s="389"/>
      <c r="DPY74" s="390"/>
      <c r="DPZ74" s="391"/>
      <c r="DQA74" s="392"/>
      <c r="DQB74" s="393"/>
      <c r="DQC74" s="394"/>
      <c r="DQD74" s="395"/>
      <c r="DQE74" s="389"/>
      <c r="DQF74" s="390"/>
      <c r="DQG74" s="391"/>
      <c r="DQH74" s="392"/>
      <c r="DQI74" s="393"/>
      <c r="DQJ74" s="394"/>
      <c r="DQK74" s="395"/>
      <c r="DQL74" s="389"/>
      <c r="DQM74" s="390"/>
      <c r="DQN74" s="391"/>
      <c r="DQO74" s="392"/>
      <c r="DQP74" s="393"/>
      <c r="DQQ74" s="394"/>
      <c r="DQR74" s="395"/>
      <c r="DQS74" s="389"/>
      <c r="DQT74" s="390"/>
      <c r="DQU74" s="391"/>
      <c r="DQV74" s="392"/>
      <c r="DQW74" s="393"/>
      <c r="DQX74" s="394"/>
      <c r="DQY74" s="395"/>
      <c r="DQZ74" s="389"/>
      <c r="DRA74" s="390"/>
      <c r="DRB74" s="391"/>
      <c r="DRC74" s="392"/>
      <c r="DRD74" s="393"/>
      <c r="DRE74" s="394"/>
      <c r="DRF74" s="395"/>
      <c r="DRG74" s="389"/>
      <c r="DRH74" s="390"/>
      <c r="DRI74" s="391"/>
      <c r="DRJ74" s="392"/>
      <c r="DRK74" s="393"/>
      <c r="DRL74" s="394"/>
      <c r="DRM74" s="395"/>
      <c r="DRN74" s="389"/>
      <c r="DRO74" s="390"/>
      <c r="DRP74" s="391"/>
      <c r="DRQ74" s="392"/>
      <c r="DRR74" s="393"/>
      <c r="DRS74" s="394"/>
      <c r="DRT74" s="395"/>
      <c r="DRU74" s="389"/>
      <c r="DRV74" s="390"/>
      <c r="DRW74" s="391"/>
      <c r="DRX74" s="392"/>
      <c r="DRY74" s="393"/>
      <c r="DRZ74" s="394"/>
      <c r="DSA74" s="395"/>
      <c r="DSB74" s="389"/>
      <c r="DSC74" s="390"/>
      <c r="DSD74" s="391"/>
      <c r="DSE74" s="392"/>
      <c r="DSF74" s="393"/>
      <c r="DSG74" s="394"/>
      <c r="DSH74" s="395"/>
      <c r="DSI74" s="389"/>
      <c r="DSJ74" s="390"/>
      <c r="DSK74" s="391"/>
      <c r="DSL74" s="392"/>
      <c r="DSM74" s="393"/>
      <c r="DSN74" s="394"/>
      <c r="DSO74" s="395"/>
      <c r="DSP74" s="389"/>
      <c r="DSQ74" s="390"/>
      <c r="DSR74" s="391"/>
      <c r="DSS74" s="392"/>
      <c r="DST74" s="393"/>
      <c r="DSU74" s="394"/>
      <c r="DSV74" s="395"/>
      <c r="DSW74" s="389"/>
      <c r="DSX74" s="390"/>
      <c r="DSY74" s="391"/>
      <c r="DSZ74" s="392"/>
      <c r="DTA74" s="393"/>
      <c r="DTB74" s="394"/>
      <c r="DTC74" s="395"/>
      <c r="DTD74" s="389"/>
      <c r="DTE74" s="390"/>
      <c r="DTF74" s="391"/>
      <c r="DTG74" s="392"/>
      <c r="DTH74" s="393"/>
      <c r="DTI74" s="394"/>
      <c r="DTJ74" s="395"/>
      <c r="DTK74" s="389"/>
      <c r="DTL74" s="390"/>
      <c r="DTM74" s="391"/>
      <c r="DTN74" s="392"/>
      <c r="DTO74" s="393"/>
      <c r="DTP74" s="394"/>
      <c r="DTQ74" s="395"/>
      <c r="DTR74" s="389"/>
      <c r="DTS74" s="390"/>
      <c r="DTT74" s="391"/>
      <c r="DTU74" s="392"/>
      <c r="DTV74" s="393"/>
      <c r="DTW74" s="394"/>
      <c r="DTX74" s="395"/>
      <c r="DTY74" s="389"/>
      <c r="DTZ74" s="390"/>
      <c r="DUA74" s="391"/>
      <c r="DUB74" s="392"/>
      <c r="DUC74" s="393"/>
      <c r="DUD74" s="394"/>
      <c r="DUE74" s="395"/>
      <c r="DUF74" s="389"/>
      <c r="DUG74" s="390"/>
      <c r="DUH74" s="391"/>
      <c r="DUI74" s="392"/>
      <c r="DUJ74" s="393"/>
      <c r="DUK74" s="394"/>
      <c r="DUL74" s="395"/>
      <c r="DUM74" s="389"/>
      <c r="DUN74" s="390"/>
      <c r="DUO74" s="391"/>
      <c r="DUP74" s="392"/>
      <c r="DUQ74" s="393"/>
      <c r="DUR74" s="394"/>
      <c r="DUS74" s="395"/>
      <c r="DUT74" s="389"/>
      <c r="DUU74" s="390"/>
      <c r="DUV74" s="391"/>
      <c r="DUW74" s="392"/>
      <c r="DUX74" s="393"/>
      <c r="DUY74" s="394"/>
      <c r="DUZ74" s="395"/>
      <c r="DVA74" s="389"/>
      <c r="DVB74" s="390"/>
      <c r="DVC74" s="391"/>
      <c r="DVD74" s="392"/>
      <c r="DVE74" s="393"/>
      <c r="DVF74" s="394"/>
      <c r="DVG74" s="395"/>
      <c r="DVH74" s="389"/>
      <c r="DVI74" s="390"/>
      <c r="DVJ74" s="391"/>
      <c r="DVK74" s="392"/>
      <c r="DVL74" s="393"/>
      <c r="DVM74" s="394"/>
      <c r="DVN74" s="395"/>
      <c r="DVO74" s="389"/>
      <c r="DVP74" s="390"/>
      <c r="DVQ74" s="391"/>
      <c r="DVR74" s="392"/>
      <c r="DVS74" s="393"/>
      <c r="DVT74" s="394"/>
      <c r="DVU74" s="395"/>
      <c r="DVV74" s="389"/>
      <c r="DVW74" s="390"/>
      <c r="DVX74" s="391"/>
      <c r="DVY74" s="392"/>
      <c r="DVZ74" s="393"/>
      <c r="DWA74" s="394"/>
      <c r="DWB74" s="395"/>
      <c r="DWC74" s="389"/>
      <c r="DWD74" s="390"/>
      <c r="DWE74" s="391"/>
      <c r="DWF74" s="392"/>
      <c r="DWG74" s="393"/>
      <c r="DWH74" s="394"/>
      <c r="DWI74" s="395"/>
      <c r="DWJ74" s="389"/>
      <c r="DWK74" s="390"/>
      <c r="DWL74" s="391"/>
      <c r="DWM74" s="392"/>
      <c r="DWN74" s="393"/>
      <c r="DWO74" s="394"/>
      <c r="DWP74" s="395"/>
      <c r="DWQ74" s="389"/>
      <c r="DWR74" s="390"/>
      <c r="DWS74" s="391"/>
      <c r="DWT74" s="392"/>
      <c r="DWU74" s="393"/>
      <c r="DWV74" s="394"/>
      <c r="DWW74" s="395"/>
      <c r="DWX74" s="389"/>
      <c r="DWY74" s="390"/>
      <c r="DWZ74" s="391"/>
      <c r="DXA74" s="392"/>
      <c r="DXB74" s="393"/>
      <c r="DXC74" s="394"/>
      <c r="DXD74" s="395"/>
      <c r="DXE74" s="389"/>
      <c r="DXF74" s="390"/>
      <c r="DXG74" s="391"/>
      <c r="DXH74" s="392"/>
      <c r="DXI74" s="393"/>
      <c r="DXJ74" s="394"/>
      <c r="DXK74" s="395"/>
      <c r="DXL74" s="389"/>
      <c r="DXM74" s="390"/>
      <c r="DXN74" s="391"/>
      <c r="DXO74" s="392"/>
      <c r="DXP74" s="393"/>
      <c r="DXQ74" s="394"/>
      <c r="DXR74" s="395"/>
      <c r="DXS74" s="389"/>
      <c r="DXT74" s="390"/>
      <c r="DXU74" s="391"/>
      <c r="DXV74" s="392"/>
      <c r="DXW74" s="393"/>
      <c r="DXX74" s="394"/>
      <c r="DXY74" s="395"/>
      <c r="DXZ74" s="389"/>
      <c r="DYA74" s="390"/>
      <c r="DYB74" s="391"/>
      <c r="DYC74" s="392"/>
      <c r="DYD74" s="393"/>
      <c r="DYE74" s="394"/>
      <c r="DYF74" s="395"/>
      <c r="DYG74" s="389"/>
      <c r="DYH74" s="390"/>
      <c r="DYI74" s="391"/>
      <c r="DYJ74" s="392"/>
      <c r="DYK74" s="393"/>
      <c r="DYL74" s="394"/>
      <c r="DYM74" s="395"/>
      <c r="DYN74" s="389"/>
      <c r="DYO74" s="390"/>
      <c r="DYP74" s="391"/>
      <c r="DYQ74" s="392"/>
      <c r="DYR74" s="393"/>
      <c r="DYS74" s="394"/>
      <c r="DYT74" s="395"/>
      <c r="DYU74" s="389"/>
      <c r="DYV74" s="390"/>
      <c r="DYW74" s="391"/>
      <c r="DYX74" s="392"/>
      <c r="DYY74" s="393"/>
      <c r="DYZ74" s="394"/>
      <c r="DZA74" s="395"/>
      <c r="DZB74" s="389"/>
      <c r="DZC74" s="390"/>
      <c r="DZD74" s="391"/>
      <c r="DZE74" s="392"/>
      <c r="DZF74" s="393"/>
      <c r="DZG74" s="394"/>
      <c r="DZH74" s="395"/>
      <c r="DZI74" s="389"/>
      <c r="DZJ74" s="390"/>
      <c r="DZK74" s="391"/>
      <c r="DZL74" s="392"/>
      <c r="DZM74" s="393"/>
      <c r="DZN74" s="394"/>
      <c r="DZO74" s="395"/>
      <c r="DZP74" s="389"/>
      <c r="DZQ74" s="390"/>
      <c r="DZR74" s="391"/>
      <c r="DZS74" s="392"/>
      <c r="DZT74" s="393"/>
      <c r="DZU74" s="394"/>
      <c r="DZV74" s="395"/>
      <c r="DZW74" s="389"/>
      <c r="DZX74" s="390"/>
      <c r="DZY74" s="391"/>
      <c r="DZZ74" s="392"/>
      <c r="EAA74" s="393"/>
      <c r="EAB74" s="394"/>
      <c r="EAC74" s="395"/>
      <c r="EAD74" s="389"/>
      <c r="EAE74" s="390"/>
      <c r="EAF74" s="391"/>
      <c r="EAG74" s="392"/>
      <c r="EAH74" s="393"/>
      <c r="EAI74" s="394"/>
      <c r="EAJ74" s="395"/>
      <c r="EAK74" s="389"/>
      <c r="EAL74" s="390"/>
      <c r="EAM74" s="391"/>
      <c r="EAN74" s="392"/>
      <c r="EAO74" s="393"/>
      <c r="EAP74" s="394"/>
      <c r="EAQ74" s="395"/>
      <c r="EAR74" s="389"/>
      <c r="EAS74" s="390"/>
      <c r="EAT74" s="391"/>
      <c r="EAU74" s="392"/>
      <c r="EAV74" s="393"/>
      <c r="EAW74" s="394"/>
      <c r="EAX74" s="395"/>
      <c r="EAY74" s="389"/>
      <c r="EAZ74" s="390"/>
      <c r="EBA74" s="391"/>
      <c r="EBB74" s="392"/>
      <c r="EBC74" s="393"/>
      <c r="EBD74" s="394"/>
      <c r="EBE74" s="395"/>
      <c r="EBF74" s="389"/>
      <c r="EBG74" s="390"/>
      <c r="EBH74" s="391"/>
      <c r="EBI74" s="392"/>
      <c r="EBJ74" s="393"/>
      <c r="EBK74" s="394"/>
      <c r="EBL74" s="395"/>
      <c r="EBM74" s="389"/>
      <c r="EBN74" s="390"/>
      <c r="EBO74" s="391"/>
      <c r="EBP74" s="392"/>
      <c r="EBQ74" s="393"/>
      <c r="EBR74" s="394"/>
      <c r="EBS74" s="395"/>
      <c r="EBT74" s="389"/>
      <c r="EBU74" s="390"/>
      <c r="EBV74" s="391"/>
      <c r="EBW74" s="392"/>
      <c r="EBX74" s="393"/>
      <c r="EBY74" s="394"/>
      <c r="EBZ74" s="395"/>
      <c r="ECA74" s="389"/>
      <c r="ECB74" s="390"/>
      <c r="ECC74" s="391"/>
      <c r="ECD74" s="392"/>
      <c r="ECE74" s="393"/>
      <c r="ECF74" s="394"/>
      <c r="ECG74" s="395"/>
      <c r="ECH74" s="389"/>
      <c r="ECI74" s="390"/>
      <c r="ECJ74" s="391"/>
      <c r="ECK74" s="392"/>
      <c r="ECL74" s="393"/>
      <c r="ECM74" s="394"/>
      <c r="ECN74" s="395"/>
      <c r="ECO74" s="389"/>
      <c r="ECP74" s="390"/>
      <c r="ECQ74" s="391"/>
      <c r="ECR74" s="392"/>
      <c r="ECS74" s="393"/>
      <c r="ECT74" s="394"/>
      <c r="ECU74" s="395"/>
      <c r="ECV74" s="389"/>
      <c r="ECW74" s="390"/>
      <c r="ECX74" s="391"/>
      <c r="ECY74" s="392"/>
      <c r="ECZ74" s="393"/>
      <c r="EDA74" s="394"/>
      <c r="EDB74" s="395"/>
      <c r="EDC74" s="389"/>
      <c r="EDD74" s="390"/>
      <c r="EDE74" s="391"/>
      <c r="EDF74" s="392"/>
      <c r="EDG74" s="393"/>
      <c r="EDH74" s="394"/>
      <c r="EDI74" s="395"/>
      <c r="EDJ74" s="389"/>
      <c r="EDK74" s="390"/>
      <c r="EDL74" s="391"/>
      <c r="EDM74" s="392"/>
      <c r="EDN74" s="393"/>
      <c r="EDO74" s="394"/>
      <c r="EDP74" s="395"/>
      <c r="EDQ74" s="389"/>
      <c r="EDR74" s="390"/>
      <c r="EDS74" s="391"/>
      <c r="EDT74" s="392"/>
      <c r="EDU74" s="393"/>
      <c r="EDV74" s="394"/>
      <c r="EDW74" s="395"/>
      <c r="EDX74" s="389"/>
      <c r="EDY74" s="390"/>
      <c r="EDZ74" s="391"/>
      <c r="EEA74" s="392"/>
      <c r="EEB74" s="393"/>
      <c r="EEC74" s="394"/>
      <c r="EED74" s="395"/>
      <c r="EEE74" s="389"/>
      <c r="EEF74" s="390"/>
      <c r="EEG74" s="391"/>
      <c r="EEH74" s="392"/>
      <c r="EEI74" s="393"/>
      <c r="EEJ74" s="394"/>
      <c r="EEK74" s="395"/>
      <c r="EEL74" s="389"/>
      <c r="EEM74" s="390"/>
      <c r="EEN74" s="391"/>
      <c r="EEO74" s="392"/>
      <c r="EEP74" s="393"/>
      <c r="EEQ74" s="394"/>
      <c r="EER74" s="395"/>
      <c r="EES74" s="389"/>
      <c r="EET74" s="390"/>
      <c r="EEU74" s="391"/>
      <c r="EEV74" s="392"/>
      <c r="EEW74" s="393"/>
      <c r="EEX74" s="394"/>
      <c r="EEY74" s="395"/>
      <c r="EEZ74" s="389"/>
      <c r="EFA74" s="390"/>
      <c r="EFB74" s="391"/>
      <c r="EFC74" s="392"/>
      <c r="EFD74" s="393"/>
      <c r="EFE74" s="394"/>
      <c r="EFF74" s="395"/>
      <c r="EFG74" s="389"/>
      <c r="EFH74" s="390"/>
      <c r="EFI74" s="391"/>
      <c r="EFJ74" s="392"/>
      <c r="EFK74" s="393"/>
      <c r="EFL74" s="394"/>
      <c r="EFM74" s="395"/>
      <c r="EFN74" s="389"/>
      <c r="EFO74" s="390"/>
      <c r="EFP74" s="391"/>
      <c r="EFQ74" s="392"/>
      <c r="EFR74" s="393"/>
      <c r="EFS74" s="394"/>
      <c r="EFT74" s="395"/>
      <c r="EFU74" s="389"/>
      <c r="EFV74" s="390"/>
      <c r="EFW74" s="391"/>
      <c r="EFX74" s="392"/>
      <c r="EFY74" s="393"/>
      <c r="EFZ74" s="394"/>
      <c r="EGA74" s="395"/>
      <c r="EGB74" s="389"/>
      <c r="EGC74" s="390"/>
      <c r="EGD74" s="391"/>
      <c r="EGE74" s="392"/>
      <c r="EGF74" s="393"/>
      <c r="EGG74" s="394"/>
      <c r="EGH74" s="395"/>
      <c r="EGI74" s="389"/>
      <c r="EGJ74" s="390"/>
      <c r="EGK74" s="391"/>
      <c r="EGL74" s="392"/>
      <c r="EGM74" s="393"/>
      <c r="EGN74" s="394"/>
      <c r="EGO74" s="395"/>
      <c r="EGP74" s="389"/>
      <c r="EGQ74" s="390"/>
      <c r="EGR74" s="391"/>
      <c r="EGS74" s="392"/>
      <c r="EGT74" s="393"/>
      <c r="EGU74" s="394"/>
      <c r="EGV74" s="395"/>
      <c r="EGW74" s="389"/>
      <c r="EGX74" s="390"/>
      <c r="EGY74" s="391"/>
      <c r="EGZ74" s="392"/>
      <c r="EHA74" s="393"/>
      <c r="EHB74" s="394"/>
      <c r="EHC74" s="395"/>
      <c r="EHD74" s="389"/>
      <c r="EHE74" s="390"/>
      <c r="EHF74" s="391"/>
      <c r="EHG74" s="392"/>
      <c r="EHH74" s="393"/>
      <c r="EHI74" s="394"/>
      <c r="EHJ74" s="395"/>
      <c r="EHK74" s="389"/>
      <c r="EHL74" s="390"/>
      <c r="EHM74" s="391"/>
      <c r="EHN74" s="392"/>
      <c r="EHO74" s="393"/>
      <c r="EHP74" s="394"/>
      <c r="EHQ74" s="395"/>
      <c r="EHR74" s="389"/>
      <c r="EHS74" s="390"/>
      <c r="EHT74" s="391"/>
      <c r="EHU74" s="392"/>
      <c r="EHV74" s="393"/>
      <c r="EHW74" s="394"/>
      <c r="EHX74" s="395"/>
      <c r="EHY74" s="389"/>
      <c r="EHZ74" s="390"/>
      <c r="EIA74" s="391"/>
      <c r="EIB74" s="392"/>
      <c r="EIC74" s="393"/>
      <c r="EID74" s="394"/>
      <c r="EIE74" s="395"/>
      <c r="EIF74" s="389"/>
      <c r="EIG74" s="390"/>
      <c r="EIH74" s="391"/>
      <c r="EII74" s="392"/>
      <c r="EIJ74" s="393"/>
      <c r="EIK74" s="394"/>
      <c r="EIL74" s="395"/>
      <c r="EIM74" s="389"/>
      <c r="EIN74" s="390"/>
      <c r="EIO74" s="391"/>
      <c r="EIP74" s="392"/>
      <c r="EIQ74" s="393"/>
      <c r="EIR74" s="394"/>
      <c r="EIS74" s="395"/>
      <c r="EIT74" s="389"/>
      <c r="EIU74" s="390"/>
      <c r="EIV74" s="391"/>
      <c r="EIW74" s="392"/>
      <c r="EIX74" s="393"/>
      <c r="EIY74" s="394"/>
      <c r="EIZ74" s="395"/>
      <c r="EJA74" s="389"/>
      <c r="EJB74" s="390"/>
      <c r="EJC74" s="391"/>
      <c r="EJD74" s="392"/>
      <c r="EJE74" s="393"/>
      <c r="EJF74" s="394"/>
      <c r="EJG74" s="395"/>
      <c r="EJH74" s="389"/>
      <c r="EJI74" s="390"/>
      <c r="EJJ74" s="391"/>
      <c r="EJK74" s="392"/>
      <c r="EJL74" s="393"/>
      <c r="EJM74" s="394"/>
      <c r="EJN74" s="395"/>
      <c r="EJO74" s="389"/>
      <c r="EJP74" s="390"/>
      <c r="EJQ74" s="391"/>
      <c r="EJR74" s="392"/>
      <c r="EJS74" s="393"/>
      <c r="EJT74" s="394"/>
      <c r="EJU74" s="395"/>
      <c r="EJV74" s="389"/>
      <c r="EJW74" s="390"/>
      <c r="EJX74" s="391"/>
      <c r="EJY74" s="392"/>
      <c r="EJZ74" s="393"/>
      <c r="EKA74" s="394"/>
      <c r="EKB74" s="395"/>
      <c r="EKC74" s="389"/>
      <c r="EKD74" s="390"/>
      <c r="EKE74" s="391"/>
      <c r="EKF74" s="392"/>
      <c r="EKG74" s="393"/>
      <c r="EKH74" s="394"/>
      <c r="EKI74" s="395"/>
      <c r="EKJ74" s="389"/>
      <c r="EKK74" s="390"/>
      <c r="EKL74" s="391"/>
      <c r="EKM74" s="392"/>
      <c r="EKN74" s="393"/>
      <c r="EKO74" s="394"/>
      <c r="EKP74" s="395"/>
      <c r="EKQ74" s="389"/>
      <c r="EKR74" s="390"/>
      <c r="EKS74" s="391"/>
      <c r="EKT74" s="392"/>
      <c r="EKU74" s="393"/>
      <c r="EKV74" s="394"/>
      <c r="EKW74" s="395"/>
      <c r="EKX74" s="389"/>
      <c r="EKY74" s="390"/>
      <c r="EKZ74" s="391"/>
      <c r="ELA74" s="392"/>
      <c r="ELB74" s="393"/>
      <c r="ELC74" s="394"/>
      <c r="ELD74" s="395"/>
      <c r="ELE74" s="389"/>
      <c r="ELF74" s="390"/>
      <c r="ELG74" s="391"/>
      <c r="ELH74" s="392"/>
      <c r="ELI74" s="393"/>
      <c r="ELJ74" s="394"/>
      <c r="ELK74" s="395"/>
      <c r="ELL74" s="389"/>
      <c r="ELM74" s="390"/>
      <c r="ELN74" s="391"/>
      <c r="ELO74" s="392"/>
      <c r="ELP74" s="393"/>
      <c r="ELQ74" s="394"/>
      <c r="ELR74" s="395"/>
      <c r="ELS74" s="389"/>
      <c r="ELT74" s="390"/>
      <c r="ELU74" s="391"/>
      <c r="ELV74" s="392"/>
      <c r="ELW74" s="393"/>
      <c r="ELX74" s="394"/>
      <c r="ELY74" s="395"/>
      <c r="ELZ74" s="389"/>
      <c r="EMA74" s="390"/>
      <c r="EMB74" s="391"/>
      <c r="EMC74" s="392"/>
      <c r="EMD74" s="393"/>
      <c r="EME74" s="394"/>
      <c r="EMF74" s="395"/>
      <c r="EMG74" s="389"/>
      <c r="EMH74" s="390"/>
      <c r="EMI74" s="391"/>
      <c r="EMJ74" s="392"/>
      <c r="EMK74" s="393"/>
      <c r="EML74" s="394"/>
      <c r="EMM74" s="395"/>
      <c r="EMN74" s="389"/>
      <c r="EMO74" s="390"/>
      <c r="EMP74" s="391"/>
      <c r="EMQ74" s="392"/>
      <c r="EMR74" s="393"/>
      <c r="EMS74" s="394"/>
      <c r="EMT74" s="395"/>
      <c r="EMU74" s="389"/>
      <c r="EMV74" s="390"/>
      <c r="EMW74" s="391"/>
      <c r="EMX74" s="392"/>
      <c r="EMY74" s="393"/>
      <c r="EMZ74" s="394"/>
      <c r="ENA74" s="395"/>
      <c r="ENB74" s="389"/>
      <c r="ENC74" s="390"/>
      <c r="END74" s="391"/>
      <c r="ENE74" s="392"/>
      <c r="ENF74" s="393"/>
      <c r="ENG74" s="394"/>
      <c r="ENH74" s="395"/>
      <c r="ENI74" s="389"/>
      <c r="ENJ74" s="390"/>
      <c r="ENK74" s="391"/>
      <c r="ENL74" s="392"/>
      <c r="ENM74" s="393"/>
      <c r="ENN74" s="394"/>
      <c r="ENO74" s="395"/>
      <c r="ENP74" s="389"/>
      <c r="ENQ74" s="390"/>
      <c r="ENR74" s="391"/>
      <c r="ENS74" s="392"/>
      <c r="ENT74" s="393"/>
      <c r="ENU74" s="394"/>
      <c r="ENV74" s="395"/>
      <c r="ENW74" s="389"/>
      <c r="ENX74" s="390"/>
      <c r="ENY74" s="391"/>
      <c r="ENZ74" s="392"/>
      <c r="EOA74" s="393"/>
      <c r="EOB74" s="394"/>
      <c r="EOC74" s="395"/>
      <c r="EOD74" s="389"/>
      <c r="EOE74" s="390"/>
      <c r="EOF74" s="391"/>
      <c r="EOG74" s="392"/>
      <c r="EOH74" s="393"/>
      <c r="EOI74" s="394"/>
      <c r="EOJ74" s="395"/>
      <c r="EOK74" s="389"/>
      <c r="EOL74" s="390"/>
      <c r="EOM74" s="391"/>
      <c r="EON74" s="392"/>
      <c r="EOO74" s="393"/>
      <c r="EOP74" s="394"/>
      <c r="EOQ74" s="395"/>
      <c r="EOR74" s="389"/>
      <c r="EOS74" s="390"/>
      <c r="EOT74" s="391"/>
      <c r="EOU74" s="392"/>
      <c r="EOV74" s="393"/>
      <c r="EOW74" s="394"/>
      <c r="EOX74" s="395"/>
      <c r="EOY74" s="389"/>
      <c r="EOZ74" s="390"/>
      <c r="EPA74" s="391"/>
      <c r="EPB74" s="392"/>
      <c r="EPC74" s="393"/>
      <c r="EPD74" s="394"/>
      <c r="EPE74" s="395"/>
      <c r="EPF74" s="389"/>
      <c r="EPG74" s="390"/>
      <c r="EPH74" s="391"/>
      <c r="EPI74" s="392"/>
      <c r="EPJ74" s="393"/>
      <c r="EPK74" s="394"/>
      <c r="EPL74" s="395"/>
      <c r="EPM74" s="389"/>
      <c r="EPN74" s="390"/>
      <c r="EPO74" s="391"/>
      <c r="EPP74" s="392"/>
      <c r="EPQ74" s="393"/>
      <c r="EPR74" s="394"/>
      <c r="EPS74" s="395"/>
      <c r="EPT74" s="389"/>
      <c r="EPU74" s="390"/>
      <c r="EPV74" s="391"/>
      <c r="EPW74" s="392"/>
      <c r="EPX74" s="393"/>
      <c r="EPY74" s="394"/>
      <c r="EPZ74" s="395"/>
      <c r="EQA74" s="389"/>
      <c r="EQB74" s="390"/>
      <c r="EQC74" s="391"/>
      <c r="EQD74" s="392"/>
      <c r="EQE74" s="393"/>
      <c r="EQF74" s="394"/>
      <c r="EQG74" s="395"/>
      <c r="EQH74" s="389"/>
      <c r="EQI74" s="390"/>
      <c r="EQJ74" s="391"/>
      <c r="EQK74" s="392"/>
      <c r="EQL74" s="393"/>
      <c r="EQM74" s="394"/>
      <c r="EQN74" s="395"/>
      <c r="EQO74" s="389"/>
      <c r="EQP74" s="390"/>
      <c r="EQQ74" s="391"/>
      <c r="EQR74" s="392"/>
      <c r="EQS74" s="393"/>
      <c r="EQT74" s="394"/>
      <c r="EQU74" s="395"/>
      <c r="EQV74" s="389"/>
      <c r="EQW74" s="390"/>
      <c r="EQX74" s="391"/>
      <c r="EQY74" s="392"/>
      <c r="EQZ74" s="393"/>
      <c r="ERA74" s="394"/>
      <c r="ERB74" s="395"/>
      <c r="ERC74" s="389"/>
      <c r="ERD74" s="390"/>
      <c r="ERE74" s="391"/>
      <c r="ERF74" s="392"/>
      <c r="ERG74" s="393"/>
      <c r="ERH74" s="394"/>
      <c r="ERI74" s="395"/>
      <c r="ERJ74" s="389"/>
      <c r="ERK74" s="390"/>
      <c r="ERL74" s="391"/>
      <c r="ERM74" s="392"/>
      <c r="ERN74" s="393"/>
      <c r="ERO74" s="394"/>
      <c r="ERP74" s="395"/>
      <c r="ERQ74" s="389"/>
      <c r="ERR74" s="390"/>
      <c r="ERS74" s="391"/>
      <c r="ERT74" s="392"/>
      <c r="ERU74" s="393"/>
      <c r="ERV74" s="394"/>
      <c r="ERW74" s="395"/>
      <c r="ERX74" s="389"/>
      <c r="ERY74" s="390"/>
      <c r="ERZ74" s="391"/>
      <c r="ESA74" s="392"/>
      <c r="ESB74" s="393"/>
      <c r="ESC74" s="394"/>
      <c r="ESD74" s="395"/>
      <c r="ESE74" s="389"/>
      <c r="ESF74" s="390"/>
      <c r="ESG74" s="391"/>
      <c r="ESH74" s="392"/>
      <c r="ESI74" s="393"/>
      <c r="ESJ74" s="394"/>
      <c r="ESK74" s="395"/>
      <c r="ESL74" s="389"/>
      <c r="ESM74" s="390"/>
      <c r="ESN74" s="391"/>
      <c r="ESO74" s="392"/>
      <c r="ESP74" s="393"/>
      <c r="ESQ74" s="394"/>
      <c r="ESR74" s="395"/>
      <c r="ESS74" s="389"/>
      <c r="EST74" s="390"/>
      <c r="ESU74" s="391"/>
      <c r="ESV74" s="392"/>
      <c r="ESW74" s="393"/>
      <c r="ESX74" s="394"/>
      <c r="ESY74" s="395"/>
      <c r="ESZ74" s="389"/>
      <c r="ETA74" s="390"/>
      <c r="ETB74" s="391"/>
      <c r="ETC74" s="392"/>
      <c r="ETD74" s="393"/>
      <c r="ETE74" s="394"/>
      <c r="ETF74" s="395"/>
      <c r="ETG74" s="389"/>
      <c r="ETH74" s="390"/>
      <c r="ETI74" s="391"/>
      <c r="ETJ74" s="392"/>
      <c r="ETK74" s="393"/>
      <c r="ETL74" s="394"/>
      <c r="ETM74" s="395"/>
      <c r="ETN74" s="389"/>
      <c r="ETO74" s="390"/>
      <c r="ETP74" s="391"/>
      <c r="ETQ74" s="392"/>
      <c r="ETR74" s="393"/>
      <c r="ETS74" s="394"/>
      <c r="ETT74" s="395"/>
      <c r="ETU74" s="389"/>
      <c r="ETV74" s="390"/>
      <c r="ETW74" s="391"/>
      <c r="ETX74" s="392"/>
      <c r="ETY74" s="393"/>
      <c r="ETZ74" s="394"/>
      <c r="EUA74" s="395"/>
      <c r="EUB74" s="389"/>
      <c r="EUC74" s="390"/>
      <c r="EUD74" s="391"/>
      <c r="EUE74" s="392"/>
      <c r="EUF74" s="393"/>
      <c r="EUG74" s="394"/>
      <c r="EUH74" s="395"/>
      <c r="EUI74" s="389"/>
      <c r="EUJ74" s="390"/>
      <c r="EUK74" s="391"/>
      <c r="EUL74" s="392"/>
      <c r="EUM74" s="393"/>
      <c r="EUN74" s="394"/>
      <c r="EUO74" s="395"/>
      <c r="EUP74" s="389"/>
      <c r="EUQ74" s="390"/>
      <c r="EUR74" s="391"/>
      <c r="EUS74" s="392"/>
      <c r="EUT74" s="393"/>
      <c r="EUU74" s="394"/>
      <c r="EUV74" s="395"/>
      <c r="EUW74" s="389"/>
      <c r="EUX74" s="390"/>
      <c r="EUY74" s="391"/>
      <c r="EUZ74" s="392"/>
      <c r="EVA74" s="393"/>
      <c r="EVB74" s="394"/>
      <c r="EVC74" s="395"/>
      <c r="EVD74" s="389"/>
      <c r="EVE74" s="390"/>
      <c r="EVF74" s="391"/>
      <c r="EVG74" s="392"/>
      <c r="EVH74" s="393"/>
      <c r="EVI74" s="394"/>
      <c r="EVJ74" s="395"/>
      <c r="EVK74" s="389"/>
      <c r="EVL74" s="390"/>
      <c r="EVM74" s="391"/>
      <c r="EVN74" s="392"/>
      <c r="EVO74" s="393"/>
      <c r="EVP74" s="394"/>
      <c r="EVQ74" s="395"/>
      <c r="EVR74" s="389"/>
      <c r="EVS74" s="390"/>
      <c r="EVT74" s="391"/>
      <c r="EVU74" s="392"/>
      <c r="EVV74" s="393"/>
      <c r="EVW74" s="394"/>
      <c r="EVX74" s="395"/>
      <c r="EVY74" s="389"/>
      <c r="EVZ74" s="390"/>
      <c r="EWA74" s="391"/>
      <c r="EWB74" s="392"/>
      <c r="EWC74" s="393"/>
      <c r="EWD74" s="394"/>
      <c r="EWE74" s="395"/>
      <c r="EWF74" s="389"/>
      <c r="EWG74" s="390"/>
      <c r="EWH74" s="391"/>
      <c r="EWI74" s="392"/>
      <c r="EWJ74" s="393"/>
      <c r="EWK74" s="394"/>
      <c r="EWL74" s="395"/>
      <c r="EWM74" s="389"/>
      <c r="EWN74" s="390"/>
      <c r="EWO74" s="391"/>
      <c r="EWP74" s="392"/>
      <c r="EWQ74" s="393"/>
      <c r="EWR74" s="394"/>
      <c r="EWS74" s="395"/>
      <c r="EWT74" s="389"/>
      <c r="EWU74" s="390"/>
      <c r="EWV74" s="391"/>
      <c r="EWW74" s="392"/>
      <c r="EWX74" s="393"/>
      <c r="EWY74" s="394"/>
      <c r="EWZ74" s="395"/>
      <c r="EXA74" s="389"/>
      <c r="EXB74" s="390"/>
      <c r="EXC74" s="391"/>
      <c r="EXD74" s="392"/>
      <c r="EXE74" s="393"/>
      <c r="EXF74" s="394"/>
      <c r="EXG74" s="395"/>
      <c r="EXH74" s="389"/>
      <c r="EXI74" s="390"/>
      <c r="EXJ74" s="391"/>
      <c r="EXK74" s="392"/>
      <c r="EXL74" s="393"/>
      <c r="EXM74" s="394"/>
      <c r="EXN74" s="395"/>
      <c r="EXO74" s="389"/>
      <c r="EXP74" s="390"/>
      <c r="EXQ74" s="391"/>
      <c r="EXR74" s="392"/>
      <c r="EXS74" s="393"/>
      <c r="EXT74" s="394"/>
      <c r="EXU74" s="395"/>
      <c r="EXV74" s="389"/>
      <c r="EXW74" s="390"/>
      <c r="EXX74" s="391"/>
      <c r="EXY74" s="392"/>
      <c r="EXZ74" s="393"/>
      <c r="EYA74" s="394"/>
      <c r="EYB74" s="395"/>
      <c r="EYC74" s="389"/>
      <c r="EYD74" s="390"/>
      <c r="EYE74" s="391"/>
      <c r="EYF74" s="392"/>
      <c r="EYG74" s="393"/>
      <c r="EYH74" s="394"/>
      <c r="EYI74" s="395"/>
      <c r="EYJ74" s="389"/>
      <c r="EYK74" s="390"/>
      <c r="EYL74" s="391"/>
      <c r="EYM74" s="392"/>
      <c r="EYN74" s="393"/>
      <c r="EYO74" s="394"/>
      <c r="EYP74" s="395"/>
      <c r="EYQ74" s="389"/>
      <c r="EYR74" s="390"/>
      <c r="EYS74" s="391"/>
      <c r="EYT74" s="392"/>
      <c r="EYU74" s="393"/>
      <c r="EYV74" s="394"/>
      <c r="EYW74" s="395"/>
      <c r="EYX74" s="389"/>
      <c r="EYY74" s="390"/>
      <c r="EYZ74" s="391"/>
      <c r="EZA74" s="392"/>
      <c r="EZB74" s="393"/>
      <c r="EZC74" s="394"/>
      <c r="EZD74" s="395"/>
      <c r="EZE74" s="389"/>
      <c r="EZF74" s="390"/>
      <c r="EZG74" s="391"/>
      <c r="EZH74" s="392"/>
      <c r="EZI74" s="393"/>
      <c r="EZJ74" s="394"/>
      <c r="EZK74" s="395"/>
      <c r="EZL74" s="389"/>
      <c r="EZM74" s="390"/>
      <c r="EZN74" s="391"/>
      <c r="EZO74" s="392"/>
      <c r="EZP74" s="393"/>
      <c r="EZQ74" s="394"/>
      <c r="EZR74" s="395"/>
      <c r="EZS74" s="389"/>
      <c r="EZT74" s="390"/>
      <c r="EZU74" s="391"/>
      <c r="EZV74" s="392"/>
      <c r="EZW74" s="393"/>
      <c r="EZX74" s="394"/>
      <c r="EZY74" s="395"/>
      <c r="EZZ74" s="389"/>
      <c r="FAA74" s="390"/>
      <c r="FAB74" s="391"/>
      <c r="FAC74" s="392"/>
      <c r="FAD74" s="393"/>
      <c r="FAE74" s="394"/>
      <c r="FAF74" s="395"/>
      <c r="FAG74" s="389"/>
      <c r="FAH74" s="390"/>
      <c r="FAI74" s="391"/>
      <c r="FAJ74" s="392"/>
      <c r="FAK74" s="393"/>
      <c r="FAL74" s="394"/>
      <c r="FAM74" s="395"/>
      <c r="FAN74" s="389"/>
      <c r="FAO74" s="390"/>
      <c r="FAP74" s="391"/>
      <c r="FAQ74" s="392"/>
      <c r="FAR74" s="393"/>
      <c r="FAS74" s="394"/>
      <c r="FAT74" s="395"/>
      <c r="FAU74" s="389"/>
      <c r="FAV74" s="390"/>
      <c r="FAW74" s="391"/>
      <c r="FAX74" s="392"/>
      <c r="FAY74" s="393"/>
      <c r="FAZ74" s="394"/>
      <c r="FBA74" s="395"/>
      <c r="FBB74" s="389"/>
      <c r="FBC74" s="390"/>
      <c r="FBD74" s="391"/>
      <c r="FBE74" s="392"/>
      <c r="FBF74" s="393"/>
      <c r="FBG74" s="394"/>
      <c r="FBH74" s="395"/>
      <c r="FBI74" s="389"/>
      <c r="FBJ74" s="390"/>
      <c r="FBK74" s="391"/>
      <c r="FBL74" s="392"/>
      <c r="FBM74" s="393"/>
      <c r="FBN74" s="394"/>
      <c r="FBO74" s="395"/>
      <c r="FBP74" s="389"/>
      <c r="FBQ74" s="390"/>
      <c r="FBR74" s="391"/>
      <c r="FBS74" s="392"/>
      <c r="FBT74" s="393"/>
      <c r="FBU74" s="394"/>
      <c r="FBV74" s="395"/>
      <c r="FBW74" s="389"/>
      <c r="FBX74" s="390"/>
      <c r="FBY74" s="391"/>
      <c r="FBZ74" s="392"/>
      <c r="FCA74" s="393"/>
      <c r="FCB74" s="394"/>
      <c r="FCC74" s="395"/>
      <c r="FCD74" s="389"/>
      <c r="FCE74" s="390"/>
      <c r="FCF74" s="391"/>
      <c r="FCG74" s="392"/>
      <c r="FCH74" s="393"/>
      <c r="FCI74" s="394"/>
      <c r="FCJ74" s="395"/>
      <c r="FCK74" s="389"/>
      <c r="FCL74" s="390"/>
      <c r="FCM74" s="391"/>
      <c r="FCN74" s="392"/>
      <c r="FCO74" s="393"/>
      <c r="FCP74" s="394"/>
      <c r="FCQ74" s="395"/>
      <c r="FCR74" s="389"/>
      <c r="FCS74" s="390"/>
      <c r="FCT74" s="391"/>
      <c r="FCU74" s="392"/>
      <c r="FCV74" s="393"/>
      <c r="FCW74" s="394"/>
      <c r="FCX74" s="395"/>
      <c r="FCY74" s="389"/>
      <c r="FCZ74" s="390"/>
      <c r="FDA74" s="391"/>
      <c r="FDB74" s="392"/>
      <c r="FDC74" s="393"/>
      <c r="FDD74" s="394"/>
      <c r="FDE74" s="395"/>
      <c r="FDF74" s="389"/>
      <c r="FDG74" s="390"/>
      <c r="FDH74" s="391"/>
      <c r="FDI74" s="392"/>
      <c r="FDJ74" s="393"/>
      <c r="FDK74" s="394"/>
      <c r="FDL74" s="395"/>
      <c r="FDM74" s="389"/>
      <c r="FDN74" s="390"/>
      <c r="FDO74" s="391"/>
      <c r="FDP74" s="392"/>
      <c r="FDQ74" s="393"/>
      <c r="FDR74" s="394"/>
      <c r="FDS74" s="395"/>
      <c r="FDT74" s="389"/>
      <c r="FDU74" s="390"/>
      <c r="FDV74" s="391"/>
      <c r="FDW74" s="392"/>
      <c r="FDX74" s="393"/>
      <c r="FDY74" s="394"/>
      <c r="FDZ74" s="395"/>
      <c r="FEA74" s="389"/>
      <c r="FEB74" s="390"/>
      <c r="FEC74" s="391"/>
      <c r="FED74" s="392"/>
      <c r="FEE74" s="393"/>
      <c r="FEF74" s="394"/>
      <c r="FEG74" s="395"/>
      <c r="FEH74" s="389"/>
      <c r="FEI74" s="390"/>
      <c r="FEJ74" s="391"/>
      <c r="FEK74" s="392"/>
      <c r="FEL74" s="393"/>
      <c r="FEM74" s="394"/>
      <c r="FEN74" s="395"/>
      <c r="FEO74" s="389"/>
      <c r="FEP74" s="390"/>
      <c r="FEQ74" s="391"/>
      <c r="FER74" s="392"/>
      <c r="FES74" s="393"/>
      <c r="FET74" s="394"/>
      <c r="FEU74" s="395"/>
      <c r="FEV74" s="389"/>
      <c r="FEW74" s="390"/>
      <c r="FEX74" s="391"/>
      <c r="FEY74" s="392"/>
      <c r="FEZ74" s="393"/>
      <c r="FFA74" s="394"/>
      <c r="FFB74" s="395"/>
      <c r="FFC74" s="389"/>
      <c r="FFD74" s="390"/>
      <c r="FFE74" s="391"/>
      <c r="FFF74" s="392"/>
      <c r="FFG74" s="393"/>
      <c r="FFH74" s="394"/>
      <c r="FFI74" s="395"/>
      <c r="FFJ74" s="389"/>
      <c r="FFK74" s="390"/>
      <c r="FFL74" s="391"/>
      <c r="FFM74" s="392"/>
      <c r="FFN74" s="393"/>
      <c r="FFO74" s="394"/>
      <c r="FFP74" s="395"/>
      <c r="FFQ74" s="389"/>
      <c r="FFR74" s="390"/>
      <c r="FFS74" s="391"/>
      <c r="FFT74" s="392"/>
      <c r="FFU74" s="393"/>
      <c r="FFV74" s="394"/>
      <c r="FFW74" s="395"/>
      <c r="FFX74" s="389"/>
      <c r="FFY74" s="390"/>
      <c r="FFZ74" s="391"/>
      <c r="FGA74" s="392"/>
      <c r="FGB74" s="393"/>
      <c r="FGC74" s="394"/>
      <c r="FGD74" s="395"/>
      <c r="FGE74" s="389"/>
      <c r="FGF74" s="390"/>
      <c r="FGG74" s="391"/>
      <c r="FGH74" s="392"/>
      <c r="FGI74" s="393"/>
      <c r="FGJ74" s="394"/>
      <c r="FGK74" s="395"/>
      <c r="FGL74" s="389"/>
      <c r="FGM74" s="390"/>
      <c r="FGN74" s="391"/>
      <c r="FGO74" s="392"/>
      <c r="FGP74" s="393"/>
      <c r="FGQ74" s="394"/>
      <c r="FGR74" s="395"/>
      <c r="FGS74" s="389"/>
      <c r="FGT74" s="390"/>
      <c r="FGU74" s="391"/>
      <c r="FGV74" s="392"/>
      <c r="FGW74" s="393"/>
      <c r="FGX74" s="394"/>
      <c r="FGY74" s="395"/>
      <c r="FGZ74" s="389"/>
      <c r="FHA74" s="390"/>
      <c r="FHB74" s="391"/>
      <c r="FHC74" s="392"/>
      <c r="FHD74" s="393"/>
      <c r="FHE74" s="394"/>
      <c r="FHF74" s="395"/>
      <c r="FHG74" s="389"/>
      <c r="FHH74" s="390"/>
      <c r="FHI74" s="391"/>
      <c r="FHJ74" s="392"/>
      <c r="FHK74" s="393"/>
      <c r="FHL74" s="394"/>
      <c r="FHM74" s="395"/>
      <c r="FHN74" s="389"/>
      <c r="FHO74" s="390"/>
      <c r="FHP74" s="391"/>
      <c r="FHQ74" s="392"/>
      <c r="FHR74" s="393"/>
      <c r="FHS74" s="394"/>
      <c r="FHT74" s="395"/>
      <c r="FHU74" s="389"/>
      <c r="FHV74" s="390"/>
      <c r="FHW74" s="391"/>
      <c r="FHX74" s="392"/>
      <c r="FHY74" s="393"/>
      <c r="FHZ74" s="394"/>
      <c r="FIA74" s="395"/>
      <c r="FIB74" s="389"/>
      <c r="FIC74" s="390"/>
      <c r="FID74" s="391"/>
      <c r="FIE74" s="392"/>
      <c r="FIF74" s="393"/>
      <c r="FIG74" s="394"/>
      <c r="FIH74" s="395"/>
      <c r="FII74" s="389"/>
      <c r="FIJ74" s="390"/>
      <c r="FIK74" s="391"/>
      <c r="FIL74" s="392"/>
      <c r="FIM74" s="393"/>
      <c r="FIN74" s="394"/>
      <c r="FIO74" s="395"/>
      <c r="FIP74" s="389"/>
      <c r="FIQ74" s="390"/>
      <c r="FIR74" s="391"/>
      <c r="FIS74" s="392"/>
      <c r="FIT74" s="393"/>
      <c r="FIU74" s="394"/>
      <c r="FIV74" s="395"/>
      <c r="FIW74" s="389"/>
      <c r="FIX74" s="390"/>
      <c r="FIY74" s="391"/>
      <c r="FIZ74" s="392"/>
      <c r="FJA74" s="393"/>
      <c r="FJB74" s="394"/>
      <c r="FJC74" s="395"/>
      <c r="FJD74" s="389"/>
      <c r="FJE74" s="390"/>
      <c r="FJF74" s="391"/>
      <c r="FJG74" s="392"/>
      <c r="FJH74" s="393"/>
      <c r="FJI74" s="394"/>
      <c r="FJJ74" s="395"/>
      <c r="FJK74" s="389"/>
      <c r="FJL74" s="390"/>
      <c r="FJM74" s="391"/>
      <c r="FJN74" s="392"/>
      <c r="FJO74" s="393"/>
      <c r="FJP74" s="394"/>
      <c r="FJQ74" s="395"/>
      <c r="FJR74" s="389"/>
      <c r="FJS74" s="390"/>
      <c r="FJT74" s="391"/>
      <c r="FJU74" s="392"/>
      <c r="FJV74" s="393"/>
      <c r="FJW74" s="394"/>
      <c r="FJX74" s="395"/>
      <c r="FJY74" s="389"/>
      <c r="FJZ74" s="390"/>
      <c r="FKA74" s="391"/>
      <c r="FKB74" s="392"/>
      <c r="FKC74" s="393"/>
      <c r="FKD74" s="394"/>
      <c r="FKE74" s="395"/>
      <c r="FKF74" s="389"/>
      <c r="FKG74" s="390"/>
      <c r="FKH74" s="391"/>
      <c r="FKI74" s="392"/>
      <c r="FKJ74" s="393"/>
      <c r="FKK74" s="394"/>
      <c r="FKL74" s="395"/>
      <c r="FKM74" s="389"/>
      <c r="FKN74" s="390"/>
      <c r="FKO74" s="391"/>
      <c r="FKP74" s="392"/>
      <c r="FKQ74" s="393"/>
      <c r="FKR74" s="394"/>
      <c r="FKS74" s="395"/>
      <c r="FKT74" s="389"/>
      <c r="FKU74" s="390"/>
      <c r="FKV74" s="391"/>
      <c r="FKW74" s="392"/>
      <c r="FKX74" s="393"/>
      <c r="FKY74" s="394"/>
      <c r="FKZ74" s="395"/>
      <c r="FLA74" s="389"/>
      <c r="FLB74" s="390"/>
      <c r="FLC74" s="391"/>
      <c r="FLD74" s="392"/>
      <c r="FLE74" s="393"/>
      <c r="FLF74" s="394"/>
      <c r="FLG74" s="395"/>
      <c r="FLH74" s="389"/>
      <c r="FLI74" s="390"/>
      <c r="FLJ74" s="391"/>
      <c r="FLK74" s="392"/>
      <c r="FLL74" s="393"/>
      <c r="FLM74" s="394"/>
      <c r="FLN74" s="395"/>
      <c r="FLO74" s="389"/>
      <c r="FLP74" s="390"/>
      <c r="FLQ74" s="391"/>
      <c r="FLR74" s="392"/>
      <c r="FLS74" s="393"/>
      <c r="FLT74" s="394"/>
      <c r="FLU74" s="395"/>
      <c r="FLV74" s="389"/>
      <c r="FLW74" s="390"/>
      <c r="FLX74" s="391"/>
      <c r="FLY74" s="392"/>
      <c r="FLZ74" s="393"/>
      <c r="FMA74" s="394"/>
      <c r="FMB74" s="395"/>
      <c r="FMC74" s="389"/>
      <c r="FMD74" s="390"/>
      <c r="FME74" s="391"/>
      <c r="FMF74" s="392"/>
      <c r="FMG74" s="393"/>
      <c r="FMH74" s="394"/>
      <c r="FMI74" s="395"/>
      <c r="FMJ74" s="389"/>
      <c r="FMK74" s="390"/>
      <c r="FML74" s="391"/>
      <c r="FMM74" s="392"/>
      <c r="FMN74" s="393"/>
      <c r="FMO74" s="394"/>
      <c r="FMP74" s="395"/>
      <c r="FMQ74" s="389"/>
      <c r="FMR74" s="390"/>
      <c r="FMS74" s="391"/>
      <c r="FMT74" s="392"/>
      <c r="FMU74" s="393"/>
      <c r="FMV74" s="394"/>
      <c r="FMW74" s="395"/>
      <c r="FMX74" s="389"/>
      <c r="FMY74" s="390"/>
      <c r="FMZ74" s="391"/>
      <c r="FNA74" s="392"/>
      <c r="FNB74" s="393"/>
      <c r="FNC74" s="394"/>
      <c r="FND74" s="395"/>
      <c r="FNE74" s="389"/>
      <c r="FNF74" s="390"/>
      <c r="FNG74" s="391"/>
      <c r="FNH74" s="392"/>
      <c r="FNI74" s="393"/>
      <c r="FNJ74" s="394"/>
      <c r="FNK74" s="395"/>
      <c r="FNL74" s="389"/>
      <c r="FNM74" s="390"/>
      <c r="FNN74" s="391"/>
      <c r="FNO74" s="392"/>
      <c r="FNP74" s="393"/>
      <c r="FNQ74" s="394"/>
      <c r="FNR74" s="395"/>
      <c r="FNS74" s="389"/>
      <c r="FNT74" s="390"/>
      <c r="FNU74" s="391"/>
      <c r="FNV74" s="392"/>
      <c r="FNW74" s="393"/>
      <c r="FNX74" s="394"/>
      <c r="FNY74" s="395"/>
      <c r="FNZ74" s="389"/>
      <c r="FOA74" s="390"/>
      <c r="FOB74" s="391"/>
      <c r="FOC74" s="392"/>
      <c r="FOD74" s="393"/>
      <c r="FOE74" s="394"/>
      <c r="FOF74" s="395"/>
      <c r="FOG74" s="389"/>
      <c r="FOH74" s="390"/>
      <c r="FOI74" s="391"/>
      <c r="FOJ74" s="392"/>
      <c r="FOK74" s="393"/>
      <c r="FOL74" s="394"/>
      <c r="FOM74" s="395"/>
      <c r="FON74" s="389"/>
      <c r="FOO74" s="390"/>
      <c r="FOP74" s="391"/>
      <c r="FOQ74" s="392"/>
      <c r="FOR74" s="393"/>
      <c r="FOS74" s="394"/>
      <c r="FOT74" s="395"/>
      <c r="FOU74" s="389"/>
      <c r="FOV74" s="390"/>
      <c r="FOW74" s="391"/>
      <c r="FOX74" s="392"/>
      <c r="FOY74" s="393"/>
      <c r="FOZ74" s="394"/>
      <c r="FPA74" s="395"/>
      <c r="FPB74" s="389"/>
      <c r="FPC74" s="390"/>
      <c r="FPD74" s="391"/>
      <c r="FPE74" s="392"/>
      <c r="FPF74" s="393"/>
      <c r="FPG74" s="394"/>
      <c r="FPH74" s="395"/>
      <c r="FPI74" s="389"/>
      <c r="FPJ74" s="390"/>
      <c r="FPK74" s="391"/>
      <c r="FPL74" s="392"/>
      <c r="FPM74" s="393"/>
      <c r="FPN74" s="394"/>
      <c r="FPO74" s="395"/>
      <c r="FPP74" s="389"/>
      <c r="FPQ74" s="390"/>
      <c r="FPR74" s="391"/>
      <c r="FPS74" s="392"/>
      <c r="FPT74" s="393"/>
      <c r="FPU74" s="394"/>
      <c r="FPV74" s="395"/>
      <c r="FPW74" s="389"/>
      <c r="FPX74" s="390"/>
      <c r="FPY74" s="391"/>
      <c r="FPZ74" s="392"/>
      <c r="FQA74" s="393"/>
      <c r="FQB74" s="394"/>
      <c r="FQC74" s="395"/>
      <c r="FQD74" s="389"/>
      <c r="FQE74" s="390"/>
      <c r="FQF74" s="391"/>
      <c r="FQG74" s="392"/>
      <c r="FQH74" s="393"/>
      <c r="FQI74" s="394"/>
      <c r="FQJ74" s="395"/>
      <c r="FQK74" s="389"/>
      <c r="FQL74" s="390"/>
      <c r="FQM74" s="391"/>
      <c r="FQN74" s="392"/>
      <c r="FQO74" s="393"/>
      <c r="FQP74" s="394"/>
      <c r="FQQ74" s="395"/>
      <c r="FQR74" s="389"/>
      <c r="FQS74" s="390"/>
      <c r="FQT74" s="391"/>
      <c r="FQU74" s="392"/>
      <c r="FQV74" s="393"/>
      <c r="FQW74" s="394"/>
      <c r="FQX74" s="395"/>
      <c r="FQY74" s="389"/>
      <c r="FQZ74" s="390"/>
      <c r="FRA74" s="391"/>
      <c r="FRB74" s="392"/>
      <c r="FRC74" s="393"/>
      <c r="FRD74" s="394"/>
      <c r="FRE74" s="395"/>
      <c r="FRF74" s="389"/>
      <c r="FRG74" s="390"/>
      <c r="FRH74" s="391"/>
      <c r="FRI74" s="392"/>
      <c r="FRJ74" s="393"/>
      <c r="FRK74" s="394"/>
      <c r="FRL74" s="395"/>
      <c r="FRM74" s="389"/>
      <c r="FRN74" s="390"/>
      <c r="FRO74" s="391"/>
      <c r="FRP74" s="392"/>
      <c r="FRQ74" s="393"/>
      <c r="FRR74" s="394"/>
      <c r="FRS74" s="395"/>
      <c r="FRT74" s="389"/>
      <c r="FRU74" s="390"/>
      <c r="FRV74" s="391"/>
      <c r="FRW74" s="392"/>
      <c r="FRX74" s="393"/>
      <c r="FRY74" s="394"/>
      <c r="FRZ74" s="395"/>
      <c r="FSA74" s="389"/>
      <c r="FSB74" s="390"/>
      <c r="FSC74" s="391"/>
      <c r="FSD74" s="392"/>
      <c r="FSE74" s="393"/>
      <c r="FSF74" s="394"/>
      <c r="FSG74" s="395"/>
      <c r="FSH74" s="389"/>
      <c r="FSI74" s="390"/>
      <c r="FSJ74" s="391"/>
      <c r="FSK74" s="392"/>
      <c r="FSL74" s="393"/>
      <c r="FSM74" s="394"/>
      <c r="FSN74" s="395"/>
      <c r="FSO74" s="389"/>
      <c r="FSP74" s="390"/>
      <c r="FSQ74" s="391"/>
      <c r="FSR74" s="392"/>
      <c r="FSS74" s="393"/>
      <c r="FST74" s="394"/>
      <c r="FSU74" s="395"/>
      <c r="FSV74" s="389"/>
      <c r="FSW74" s="390"/>
      <c r="FSX74" s="391"/>
      <c r="FSY74" s="392"/>
      <c r="FSZ74" s="393"/>
      <c r="FTA74" s="394"/>
      <c r="FTB74" s="395"/>
      <c r="FTC74" s="389"/>
      <c r="FTD74" s="390"/>
      <c r="FTE74" s="391"/>
      <c r="FTF74" s="392"/>
      <c r="FTG74" s="393"/>
      <c r="FTH74" s="394"/>
      <c r="FTI74" s="395"/>
      <c r="FTJ74" s="389"/>
      <c r="FTK74" s="390"/>
      <c r="FTL74" s="391"/>
      <c r="FTM74" s="392"/>
      <c r="FTN74" s="393"/>
      <c r="FTO74" s="394"/>
      <c r="FTP74" s="395"/>
      <c r="FTQ74" s="389"/>
      <c r="FTR74" s="390"/>
      <c r="FTS74" s="391"/>
      <c r="FTT74" s="392"/>
      <c r="FTU74" s="393"/>
      <c r="FTV74" s="394"/>
      <c r="FTW74" s="395"/>
      <c r="FTX74" s="389"/>
      <c r="FTY74" s="390"/>
      <c r="FTZ74" s="391"/>
      <c r="FUA74" s="392"/>
      <c r="FUB74" s="393"/>
      <c r="FUC74" s="394"/>
      <c r="FUD74" s="395"/>
      <c r="FUE74" s="389"/>
      <c r="FUF74" s="390"/>
      <c r="FUG74" s="391"/>
      <c r="FUH74" s="392"/>
      <c r="FUI74" s="393"/>
      <c r="FUJ74" s="394"/>
      <c r="FUK74" s="395"/>
      <c r="FUL74" s="389"/>
      <c r="FUM74" s="390"/>
      <c r="FUN74" s="391"/>
      <c r="FUO74" s="392"/>
      <c r="FUP74" s="393"/>
      <c r="FUQ74" s="394"/>
      <c r="FUR74" s="395"/>
      <c r="FUS74" s="389"/>
      <c r="FUT74" s="390"/>
      <c r="FUU74" s="391"/>
      <c r="FUV74" s="392"/>
      <c r="FUW74" s="393"/>
      <c r="FUX74" s="394"/>
      <c r="FUY74" s="395"/>
      <c r="FUZ74" s="389"/>
      <c r="FVA74" s="390"/>
      <c r="FVB74" s="391"/>
      <c r="FVC74" s="392"/>
      <c r="FVD74" s="393"/>
      <c r="FVE74" s="394"/>
      <c r="FVF74" s="395"/>
      <c r="FVG74" s="389"/>
      <c r="FVH74" s="390"/>
      <c r="FVI74" s="391"/>
      <c r="FVJ74" s="392"/>
      <c r="FVK74" s="393"/>
      <c r="FVL74" s="394"/>
      <c r="FVM74" s="395"/>
      <c r="FVN74" s="389"/>
      <c r="FVO74" s="390"/>
      <c r="FVP74" s="391"/>
      <c r="FVQ74" s="392"/>
      <c r="FVR74" s="393"/>
      <c r="FVS74" s="394"/>
      <c r="FVT74" s="395"/>
      <c r="FVU74" s="389"/>
      <c r="FVV74" s="390"/>
      <c r="FVW74" s="391"/>
      <c r="FVX74" s="392"/>
      <c r="FVY74" s="393"/>
      <c r="FVZ74" s="394"/>
      <c r="FWA74" s="395"/>
      <c r="FWB74" s="389"/>
      <c r="FWC74" s="390"/>
      <c r="FWD74" s="391"/>
      <c r="FWE74" s="392"/>
      <c r="FWF74" s="393"/>
      <c r="FWG74" s="394"/>
      <c r="FWH74" s="395"/>
      <c r="FWI74" s="389"/>
      <c r="FWJ74" s="390"/>
      <c r="FWK74" s="391"/>
      <c r="FWL74" s="392"/>
      <c r="FWM74" s="393"/>
      <c r="FWN74" s="394"/>
      <c r="FWO74" s="395"/>
      <c r="FWP74" s="389"/>
      <c r="FWQ74" s="390"/>
      <c r="FWR74" s="391"/>
      <c r="FWS74" s="392"/>
      <c r="FWT74" s="393"/>
      <c r="FWU74" s="394"/>
      <c r="FWV74" s="395"/>
      <c r="FWW74" s="389"/>
      <c r="FWX74" s="390"/>
      <c r="FWY74" s="391"/>
      <c r="FWZ74" s="392"/>
      <c r="FXA74" s="393"/>
      <c r="FXB74" s="394"/>
      <c r="FXC74" s="395"/>
      <c r="FXD74" s="389"/>
      <c r="FXE74" s="390"/>
      <c r="FXF74" s="391"/>
      <c r="FXG74" s="392"/>
      <c r="FXH74" s="393"/>
      <c r="FXI74" s="394"/>
      <c r="FXJ74" s="395"/>
      <c r="FXK74" s="389"/>
      <c r="FXL74" s="390"/>
      <c r="FXM74" s="391"/>
      <c r="FXN74" s="392"/>
      <c r="FXO74" s="393"/>
      <c r="FXP74" s="394"/>
      <c r="FXQ74" s="395"/>
      <c r="FXR74" s="389"/>
      <c r="FXS74" s="390"/>
      <c r="FXT74" s="391"/>
      <c r="FXU74" s="392"/>
      <c r="FXV74" s="393"/>
      <c r="FXW74" s="394"/>
      <c r="FXX74" s="395"/>
      <c r="FXY74" s="389"/>
      <c r="FXZ74" s="390"/>
      <c r="FYA74" s="391"/>
      <c r="FYB74" s="392"/>
      <c r="FYC74" s="393"/>
      <c r="FYD74" s="394"/>
      <c r="FYE74" s="395"/>
      <c r="FYF74" s="389"/>
      <c r="FYG74" s="390"/>
      <c r="FYH74" s="391"/>
      <c r="FYI74" s="392"/>
      <c r="FYJ74" s="393"/>
      <c r="FYK74" s="394"/>
      <c r="FYL74" s="395"/>
      <c r="FYM74" s="389"/>
      <c r="FYN74" s="390"/>
      <c r="FYO74" s="391"/>
      <c r="FYP74" s="392"/>
      <c r="FYQ74" s="393"/>
      <c r="FYR74" s="394"/>
      <c r="FYS74" s="395"/>
      <c r="FYT74" s="389"/>
      <c r="FYU74" s="390"/>
      <c r="FYV74" s="391"/>
      <c r="FYW74" s="392"/>
      <c r="FYX74" s="393"/>
      <c r="FYY74" s="394"/>
      <c r="FYZ74" s="395"/>
      <c r="FZA74" s="389"/>
      <c r="FZB74" s="390"/>
      <c r="FZC74" s="391"/>
      <c r="FZD74" s="392"/>
      <c r="FZE74" s="393"/>
      <c r="FZF74" s="394"/>
      <c r="FZG74" s="395"/>
      <c r="FZH74" s="389"/>
      <c r="FZI74" s="390"/>
      <c r="FZJ74" s="391"/>
      <c r="FZK74" s="392"/>
      <c r="FZL74" s="393"/>
      <c r="FZM74" s="394"/>
      <c r="FZN74" s="395"/>
      <c r="FZO74" s="389"/>
      <c r="FZP74" s="390"/>
      <c r="FZQ74" s="391"/>
      <c r="FZR74" s="392"/>
      <c r="FZS74" s="393"/>
      <c r="FZT74" s="394"/>
      <c r="FZU74" s="395"/>
      <c r="FZV74" s="389"/>
      <c r="FZW74" s="390"/>
      <c r="FZX74" s="391"/>
      <c r="FZY74" s="392"/>
      <c r="FZZ74" s="393"/>
      <c r="GAA74" s="394"/>
      <c r="GAB74" s="395"/>
      <c r="GAC74" s="389"/>
      <c r="GAD74" s="390"/>
      <c r="GAE74" s="391"/>
      <c r="GAF74" s="392"/>
      <c r="GAG74" s="393"/>
      <c r="GAH74" s="394"/>
      <c r="GAI74" s="395"/>
      <c r="GAJ74" s="389"/>
      <c r="GAK74" s="390"/>
      <c r="GAL74" s="391"/>
      <c r="GAM74" s="392"/>
      <c r="GAN74" s="393"/>
      <c r="GAO74" s="394"/>
      <c r="GAP74" s="395"/>
      <c r="GAQ74" s="389"/>
      <c r="GAR74" s="390"/>
      <c r="GAS74" s="391"/>
      <c r="GAT74" s="392"/>
      <c r="GAU74" s="393"/>
      <c r="GAV74" s="394"/>
      <c r="GAW74" s="395"/>
      <c r="GAX74" s="389"/>
      <c r="GAY74" s="390"/>
      <c r="GAZ74" s="391"/>
      <c r="GBA74" s="392"/>
      <c r="GBB74" s="393"/>
      <c r="GBC74" s="394"/>
      <c r="GBD74" s="395"/>
      <c r="GBE74" s="389"/>
      <c r="GBF74" s="390"/>
      <c r="GBG74" s="391"/>
      <c r="GBH74" s="392"/>
      <c r="GBI74" s="393"/>
      <c r="GBJ74" s="394"/>
      <c r="GBK74" s="395"/>
      <c r="GBL74" s="389"/>
      <c r="GBM74" s="390"/>
      <c r="GBN74" s="391"/>
      <c r="GBO74" s="392"/>
      <c r="GBP74" s="393"/>
      <c r="GBQ74" s="394"/>
      <c r="GBR74" s="395"/>
      <c r="GBS74" s="389"/>
      <c r="GBT74" s="390"/>
      <c r="GBU74" s="391"/>
      <c r="GBV74" s="392"/>
      <c r="GBW74" s="393"/>
      <c r="GBX74" s="394"/>
      <c r="GBY74" s="395"/>
      <c r="GBZ74" s="389"/>
      <c r="GCA74" s="390"/>
      <c r="GCB74" s="391"/>
      <c r="GCC74" s="392"/>
      <c r="GCD74" s="393"/>
      <c r="GCE74" s="394"/>
      <c r="GCF74" s="395"/>
      <c r="GCG74" s="389"/>
      <c r="GCH74" s="390"/>
      <c r="GCI74" s="391"/>
      <c r="GCJ74" s="392"/>
      <c r="GCK74" s="393"/>
      <c r="GCL74" s="394"/>
      <c r="GCM74" s="395"/>
      <c r="GCN74" s="389"/>
      <c r="GCO74" s="390"/>
      <c r="GCP74" s="391"/>
      <c r="GCQ74" s="392"/>
      <c r="GCR74" s="393"/>
      <c r="GCS74" s="394"/>
      <c r="GCT74" s="395"/>
      <c r="GCU74" s="389"/>
      <c r="GCV74" s="390"/>
      <c r="GCW74" s="391"/>
      <c r="GCX74" s="392"/>
      <c r="GCY74" s="393"/>
      <c r="GCZ74" s="394"/>
      <c r="GDA74" s="395"/>
      <c r="GDB74" s="389"/>
      <c r="GDC74" s="390"/>
      <c r="GDD74" s="391"/>
      <c r="GDE74" s="392"/>
      <c r="GDF74" s="393"/>
      <c r="GDG74" s="394"/>
      <c r="GDH74" s="395"/>
      <c r="GDI74" s="389"/>
      <c r="GDJ74" s="390"/>
      <c r="GDK74" s="391"/>
      <c r="GDL74" s="392"/>
      <c r="GDM74" s="393"/>
      <c r="GDN74" s="394"/>
      <c r="GDO74" s="395"/>
      <c r="GDP74" s="389"/>
      <c r="GDQ74" s="390"/>
      <c r="GDR74" s="391"/>
      <c r="GDS74" s="392"/>
      <c r="GDT74" s="393"/>
      <c r="GDU74" s="394"/>
      <c r="GDV74" s="395"/>
      <c r="GDW74" s="389"/>
      <c r="GDX74" s="390"/>
      <c r="GDY74" s="391"/>
      <c r="GDZ74" s="392"/>
      <c r="GEA74" s="393"/>
      <c r="GEB74" s="394"/>
      <c r="GEC74" s="395"/>
      <c r="GED74" s="389"/>
      <c r="GEE74" s="390"/>
      <c r="GEF74" s="391"/>
      <c r="GEG74" s="392"/>
      <c r="GEH74" s="393"/>
      <c r="GEI74" s="394"/>
      <c r="GEJ74" s="395"/>
      <c r="GEK74" s="389"/>
      <c r="GEL74" s="390"/>
      <c r="GEM74" s="391"/>
      <c r="GEN74" s="392"/>
      <c r="GEO74" s="393"/>
      <c r="GEP74" s="394"/>
      <c r="GEQ74" s="395"/>
      <c r="GER74" s="389"/>
      <c r="GES74" s="390"/>
      <c r="GET74" s="391"/>
      <c r="GEU74" s="392"/>
      <c r="GEV74" s="393"/>
      <c r="GEW74" s="394"/>
      <c r="GEX74" s="395"/>
      <c r="GEY74" s="389"/>
      <c r="GEZ74" s="390"/>
      <c r="GFA74" s="391"/>
      <c r="GFB74" s="392"/>
      <c r="GFC74" s="393"/>
      <c r="GFD74" s="394"/>
      <c r="GFE74" s="395"/>
      <c r="GFF74" s="389"/>
      <c r="GFG74" s="390"/>
      <c r="GFH74" s="391"/>
      <c r="GFI74" s="392"/>
      <c r="GFJ74" s="393"/>
      <c r="GFK74" s="394"/>
      <c r="GFL74" s="395"/>
      <c r="GFM74" s="389"/>
      <c r="GFN74" s="390"/>
      <c r="GFO74" s="391"/>
      <c r="GFP74" s="392"/>
      <c r="GFQ74" s="393"/>
      <c r="GFR74" s="394"/>
      <c r="GFS74" s="395"/>
      <c r="GFT74" s="389"/>
      <c r="GFU74" s="390"/>
      <c r="GFV74" s="391"/>
      <c r="GFW74" s="392"/>
      <c r="GFX74" s="393"/>
      <c r="GFY74" s="394"/>
      <c r="GFZ74" s="395"/>
      <c r="GGA74" s="389"/>
      <c r="GGB74" s="390"/>
      <c r="GGC74" s="391"/>
      <c r="GGD74" s="392"/>
      <c r="GGE74" s="393"/>
      <c r="GGF74" s="394"/>
      <c r="GGG74" s="395"/>
      <c r="GGH74" s="389"/>
      <c r="GGI74" s="390"/>
      <c r="GGJ74" s="391"/>
      <c r="GGK74" s="392"/>
      <c r="GGL74" s="393"/>
      <c r="GGM74" s="394"/>
      <c r="GGN74" s="395"/>
      <c r="GGO74" s="389"/>
      <c r="GGP74" s="390"/>
      <c r="GGQ74" s="391"/>
      <c r="GGR74" s="392"/>
      <c r="GGS74" s="393"/>
      <c r="GGT74" s="394"/>
      <c r="GGU74" s="395"/>
      <c r="GGV74" s="389"/>
      <c r="GGW74" s="390"/>
      <c r="GGX74" s="391"/>
      <c r="GGY74" s="392"/>
      <c r="GGZ74" s="393"/>
      <c r="GHA74" s="394"/>
      <c r="GHB74" s="395"/>
      <c r="GHC74" s="389"/>
      <c r="GHD74" s="390"/>
      <c r="GHE74" s="391"/>
      <c r="GHF74" s="392"/>
      <c r="GHG74" s="393"/>
      <c r="GHH74" s="394"/>
      <c r="GHI74" s="395"/>
      <c r="GHJ74" s="389"/>
      <c r="GHK74" s="390"/>
      <c r="GHL74" s="391"/>
      <c r="GHM74" s="392"/>
      <c r="GHN74" s="393"/>
      <c r="GHO74" s="394"/>
      <c r="GHP74" s="395"/>
      <c r="GHQ74" s="389"/>
      <c r="GHR74" s="390"/>
      <c r="GHS74" s="391"/>
      <c r="GHT74" s="392"/>
      <c r="GHU74" s="393"/>
      <c r="GHV74" s="394"/>
      <c r="GHW74" s="395"/>
      <c r="GHX74" s="389"/>
      <c r="GHY74" s="390"/>
      <c r="GHZ74" s="391"/>
      <c r="GIA74" s="392"/>
      <c r="GIB74" s="393"/>
      <c r="GIC74" s="394"/>
      <c r="GID74" s="395"/>
      <c r="GIE74" s="389"/>
      <c r="GIF74" s="390"/>
      <c r="GIG74" s="391"/>
      <c r="GIH74" s="392"/>
      <c r="GII74" s="393"/>
      <c r="GIJ74" s="394"/>
      <c r="GIK74" s="395"/>
      <c r="GIL74" s="389"/>
      <c r="GIM74" s="390"/>
      <c r="GIN74" s="391"/>
      <c r="GIO74" s="392"/>
      <c r="GIP74" s="393"/>
      <c r="GIQ74" s="394"/>
      <c r="GIR74" s="395"/>
      <c r="GIS74" s="389"/>
      <c r="GIT74" s="390"/>
      <c r="GIU74" s="391"/>
      <c r="GIV74" s="392"/>
      <c r="GIW74" s="393"/>
      <c r="GIX74" s="394"/>
      <c r="GIY74" s="395"/>
      <c r="GIZ74" s="389"/>
      <c r="GJA74" s="390"/>
      <c r="GJB74" s="391"/>
      <c r="GJC74" s="392"/>
      <c r="GJD74" s="393"/>
      <c r="GJE74" s="394"/>
      <c r="GJF74" s="395"/>
      <c r="GJG74" s="389"/>
      <c r="GJH74" s="390"/>
      <c r="GJI74" s="391"/>
      <c r="GJJ74" s="392"/>
      <c r="GJK74" s="393"/>
      <c r="GJL74" s="394"/>
      <c r="GJM74" s="395"/>
      <c r="GJN74" s="389"/>
      <c r="GJO74" s="390"/>
      <c r="GJP74" s="391"/>
      <c r="GJQ74" s="392"/>
      <c r="GJR74" s="393"/>
      <c r="GJS74" s="394"/>
      <c r="GJT74" s="395"/>
      <c r="GJU74" s="389"/>
      <c r="GJV74" s="390"/>
      <c r="GJW74" s="391"/>
      <c r="GJX74" s="392"/>
      <c r="GJY74" s="393"/>
      <c r="GJZ74" s="394"/>
      <c r="GKA74" s="395"/>
      <c r="GKB74" s="389"/>
      <c r="GKC74" s="390"/>
      <c r="GKD74" s="391"/>
      <c r="GKE74" s="392"/>
      <c r="GKF74" s="393"/>
      <c r="GKG74" s="394"/>
      <c r="GKH74" s="395"/>
      <c r="GKI74" s="389"/>
      <c r="GKJ74" s="390"/>
      <c r="GKK74" s="391"/>
      <c r="GKL74" s="392"/>
      <c r="GKM74" s="393"/>
      <c r="GKN74" s="394"/>
      <c r="GKO74" s="395"/>
      <c r="GKP74" s="389"/>
      <c r="GKQ74" s="390"/>
      <c r="GKR74" s="391"/>
      <c r="GKS74" s="392"/>
      <c r="GKT74" s="393"/>
      <c r="GKU74" s="394"/>
      <c r="GKV74" s="395"/>
      <c r="GKW74" s="389"/>
      <c r="GKX74" s="390"/>
      <c r="GKY74" s="391"/>
      <c r="GKZ74" s="392"/>
      <c r="GLA74" s="393"/>
      <c r="GLB74" s="394"/>
      <c r="GLC74" s="395"/>
      <c r="GLD74" s="389"/>
      <c r="GLE74" s="390"/>
      <c r="GLF74" s="391"/>
      <c r="GLG74" s="392"/>
      <c r="GLH74" s="393"/>
      <c r="GLI74" s="394"/>
      <c r="GLJ74" s="395"/>
      <c r="GLK74" s="389"/>
      <c r="GLL74" s="390"/>
      <c r="GLM74" s="391"/>
      <c r="GLN74" s="392"/>
      <c r="GLO74" s="393"/>
      <c r="GLP74" s="394"/>
      <c r="GLQ74" s="395"/>
      <c r="GLR74" s="389"/>
      <c r="GLS74" s="390"/>
      <c r="GLT74" s="391"/>
      <c r="GLU74" s="392"/>
      <c r="GLV74" s="393"/>
      <c r="GLW74" s="394"/>
      <c r="GLX74" s="395"/>
      <c r="GLY74" s="389"/>
      <c r="GLZ74" s="390"/>
      <c r="GMA74" s="391"/>
      <c r="GMB74" s="392"/>
      <c r="GMC74" s="393"/>
      <c r="GMD74" s="394"/>
      <c r="GME74" s="395"/>
      <c r="GMF74" s="389"/>
      <c r="GMG74" s="390"/>
      <c r="GMH74" s="391"/>
      <c r="GMI74" s="392"/>
      <c r="GMJ74" s="393"/>
      <c r="GMK74" s="394"/>
      <c r="GML74" s="395"/>
      <c r="GMM74" s="389"/>
      <c r="GMN74" s="390"/>
      <c r="GMO74" s="391"/>
      <c r="GMP74" s="392"/>
      <c r="GMQ74" s="393"/>
      <c r="GMR74" s="394"/>
      <c r="GMS74" s="395"/>
      <c r="GMT74" s="389"/>
      <c r="GMU74" s="390"/>
      <c r="GMV74" s="391"/>
      <c r="GMW74" s="392"/>
      <c r="GMX74" s="393"/>
      <c r="GMY74" s="394"/>
      <c r="GMZ74" s="395"/>
      <c r="GNA74" s="389"/>
      <c r="GNB74" s="390"/>
      <c r="GNC74" s="391"/>
      <c r="GND74" s="392"/>
      <c r="GNE74" s="393"/>
      <c r="GNF74" s="394"/>
      <c r="GNG74" s="395"/>
      <c r="GNH74" s="389"/>
      <c r="GNI74" s="390"/>
      <c r="GNJ74" s="391"/>
      <c r="GNK74" s="392"/>
      <c r="GNL74" s="393"/>
      <c r="GNM74" s="394"/>
      <c r="GNN74" s="395"/>
      <c r="GNO74" s="389"/>
      <c r="GNP74" s="390"/>
      <c r="GNQ74" s="391"/>
      <c r="GNR74" s="392"/>
      <c r="GNS74" s="393"/>
      <c r="GNT74" s="394"/>
      <c r="GNU74" s="395"/>
      <c r="GNV74" s="389"/>
      <c r="GNW74" s="390"/>
      <c r="GNX74" s="391"/>
      <c r="GNY74" s="392"/>
      <c r="GNZ74" s="393"/>
      <c r="GOA74" s="394"/>
      <c r="GOB74" s="395"/>
      <c r="GOC74" s="389"/>
      <c r="GOD74" s="390"/>
      <c r="GOE74" s="391"/>
      <c r="GOF74" s="392"/>
      <c r="GOG74" s="393"/>
      <c r="GOH74" s="394"/>
      <c r="GOI74" s="395"/>
      <c r="GOJ74" s="389"/>
      <c r="GOK74" s="390"/>
      <c r="GOL74" s="391"/>
      <c r="GOM74" s="392"/>
      <c r="GON74" s="393"/>
      <c r="GOO74" s="394"/>
      <c r="GOP74" s="395"/>
      <c r="GOQ74" s="389"/>
      <c r="GOR74" s="390"/>
      <c r="GOS74" s="391"/>
      <c r="GOT74" s="392"/>
      <c r="GOU74" s="393"/>
      <c r="GOV74" s="394"/>
      <c r="GOW74" s="395"/>
      <c r="GOX74" s="389"/>
      <c r="GOY74" s="390"/>
      <c r="GOZ74" s="391"/>
      <c r="GPA74" s="392"/>
      <c r="GPB74" s="393"/>
      <c r="GPC74" s="394"/>
      <c r="GPD74" s="395"/>
      <c r="GPE74" s="389"/>
      <c r="GPF74" s="390"/>
      <c r="GPG74" s="391"/>
      <c r="GPH74" s="392"/>
      <c r="GPI74" s="393"/>
      <c r="GPJ74" s="394"/>
      <c r="GPK74" s="395"/>
      <c r="GPL74" s="389"/>
      <c r="GPM74" s="390"/>
      <c r="GPN74" s="391"/>
      <c r="GPO74" s="392"/>
      <c r="GPP74" s="393"/>
      <c r="GPQ74" s="394"/>
      <c r="GPR74" s="395"/>
      <c r="GPS74" s="389"/>
      <c r="GPT74" s="390"/>
      <c r="GPU74" s="391"/>
      <c r="GPV74" s="392"/>
      <c r="GPW74" s="393"/>
      <c r="GPX74" s="394"/>
      <c r="GPY74" s="395"/>
      <c r="GPZ74" s="389"/>
      <c r="GQA74" s="390"/>
      <c r="GQB74" s="391"/>
      <c r="GQC74" s="392"/>
      <c r="GQD74" s="393"/>
      <c r="GQE74" s="394"/>
      <c r="GQF74" s="395"/>
      <c r="GQG74" s="389"/>
      <c r="GQH74" s="390"/>
      <c r="GQI74" s="391"/>
      <c r="GQJ74" s="392"/>
      <c r="GQK74" s="393"/>
      <c r="GQL74" s="394"/>
      <c r="GQM74" s="395"/>
      <c r="GQN74" s="389"/>
      <c r="GQO74" s="390"/>
      <c r="GQP74" s="391"/>
      <c r="GQQ74" s="392"/>
      <c r="GQR74" s="393"/>
      <c r="GQS74" s="394"/>
      <c r="GQT74" s="395"/>
      <c r="GQU74" s="389"/>
      <c r="GQV74" s="390"/>
      <c r="GQW74" s="391"/>
      <c r="GQX74" s="392"/>
      <c r="GQY74" s="393"/>
      <c r="GQZ74" s="394"/>
      <c r="GRA74" s="395"/>
      <c r="GRB74" s="389"/>
      <c r="GRC74" s="390"/>
      <c r="GRD74" s="391"/>
      <c r="GRE74" s="392"/>
      <c r="GRF74" s="393"/>
      <c r="GRG74" s="394"/>
      <c r="GRH74" s="395"/>
      <c r="GRI74" s="389"/>
      <c r="GRJ74" s="390"/>
      <c r="GRK74" s="391"/>
      <c r="GRL74" s="392"/>
      <c r="GRM74" s="393"/>
      <c r="GRN74" s="394"/>
      <c r="GRO74" s="395"/>
      <c r="GRP74" s="389"/>
      <c r="GRQ74" s="390"/>
      <c r="GRR74" s="391"/>
      <c r="GRS74" s="392"/>
      <c r="GRT74" s="393"/>
      <c r="GRU74" s="394"/>
      <c r="GRV74" s="395"/>
      <c r="GRW74" s="389"/>
      <c r="GRX74" s="390"/>
      <c r="GRY74" s="391"/>
      <c r="GRZ74" s="392"/>
      <c r="GSA74" s="393"/>
      <c r="GSB74" s="394"/>
      <c r="GSC74" s="395"/>
      <c r="GSD74" s="389"/>
      <c r="GSE74" s="390"/>
      <c r="GSF74" s="391"/>
      <c r="GSG74" s="392"/>
      <c r="GSH74" s="393"/>
      <c r="GSI74" s="394"/>
      <c r="GSJ74" s="395"/>
      <c r="GSK74" s="389"/>
      <c r="GSL74" s="390"/>
      <c r="GSM74" s="391"/>
      <c r="GSN74" s="392"/>
      <c r="GSO74" s="393"/>
      <c r="GSP74" s="394"/>
      <c r="GSQ74" s="395"/>
      <c r="GSR74" s="389"/>
      <c r="GSS74" s="390"/>
      <c r="GST74" s="391"/>
      <c r="GSU74" s="392"/>
      <c r="GSV74" s="393"/>
      <c r="GSW74" s="394"/>
      <c r="GSX74" s="395"/>
      <c r="GSY74" s="389"/>
      <c r="GSZ74" s="390"/>
      <c r="GTA74" s="391"/>
      <c r="GTB74" s="392"/>
      <c r="GTC74" s="393"/>
      <c r="GTD74" s="394"/>
      <c r="GTE74" s="395"/>
      <c r="GTF74" s="389"/>
      <c r="GTG74" s="390"/>
      <c r="GTH74" s="391"/>
      <c r="GTI74" s="392"/>
      <c r="GTJ74" s="393"/>
      <c r="GTK74" s="394"/>
      <c r="GTL74" s="395"/>
      <c r="GTM74" s="389"/>
      <c r="GTN74" s="390"/>
      <c r="GTO74" s="391"/>
      <c r="GTP74" s="392"/>
      <c r="GTQ74" s="393"/>
      <c r="GTR74" s="394"/>
      <c r="GTS74" s="395"/>
      <c r="GTT74" s="389"/>
      <c r="GTU74" s="390"/>
      <c r="GTV74" s="391"/>
      <c r="GTW74" s="392"/>
      <c r="GTX74" s="393"/>
      <c r="GTY74" s="394"/>
      <c r="GTZ74" s="395"/>
      <c r="GUA74" s="389"/>
      <c r="GUB74" s="390"/>
      <c r="GUC74" s="391"/>
      <c r="GUD74" s="392"/>
      <c r="GUE74" s="393"/>
      <c r="GUF74" s="394"/>
      <c r="GUG74" s="395"/>
      <c r="GUH74" s="389"/>
      <c r="GUI74" s="390"/>
      <c r="GUJ74" s="391"/>
      <c r="GUK74" s="392"/>
      <c r="GUL74" s="393"/>
      <c r="GUM74" s="394"/>
      <c r="GUN74" s="395"/>
      <c r="GUO74" s="389"/>
      <c r="GUP74" s="390"/>
      <c r="GUQ74" s="391"/>
      <c r="GUR74" s="392"/>
      <c r="GUS74" s="393"/>
      <c r="GUT74" s="394"/>
      <c r="GUU74" s="395"/>
      <c r="GUV74" s="389"/>
      <c r="GUW74" s="390"/>
      <c r="GUX74" s="391"/>
      <c r="GUY74" s="392"/>
      <c r="GUZ74" s="393"/>
      <c r="GVA74" s="394"/>
      <c r="GVB74" s="395"/>
      <c r="GVC74" s="389"/>
      <c r="GVD74" s="390"/>
      <c r="GVE74" s="391"/>
      <c r="GVF74" s="392"/>
      <c r="GVG74" s="393"/>
      <c r="GVH74" s="394"/>
      <c r="GVI74" s="395"/>
      <c r="GVJ74" s="389"/>
      <c r="GVK74" s="390"/>
      <c r="GVL74" s="391"/>
      <c r="GVM74" s="392"/>
      <c r="GVN74" s="393"/>
      <c r="GVO74" s="394"/>
      <c r="GVP74" s="395"/>
      <c r="GVQ74" s="389"/>
      <c r="GVR74" s="390"/>
      <c r="GVS74" s="391"/>
      <c r="GVT74" s="392"/>
      <c r="GVU74" s="393"/>
      <c r="GVV74" s="394"/>
      <c r="GVW74" s="395"/>
      <c r="GVX74" s="389"/>
      <c r="GVY74" s="390"/>
      <c r="GVZ74" s="391"/>
      <c r="GWA74" s="392"/>
      <c r="GWB74" s="393"/>
      <c r="GWC74" s="394"/>
      <c r="GWD74" s="395"/>
      <c r="GWE74" s="389"/>
      <c r="GWF74" s="390"/>
      <c r="GWG74" s="391"/>
      <c r="GWH74" s="392"/>
      <c r="GWI74" s="393"/>
      <c r="GWJ74" s="394"/>
      <c r="GWK74" s="395"/>
      <c r="GWL74" s="389"/>
      <c r="GWM74" s="390"/>
      <c r="GWN74" s="391"/>
      <c r="GWO74" s="392"/>
      <c r="GWP74" s="393"/>
      <c r="GWQ74" s="394"/>
      <c r="GWR74" s="395"/>
      <c r="GWS74" s="389"/>
      <c r="GWT74" s="390"/>
      <c r="GWU74" s="391"/>
      <c r="GWV74" s="392"/>
      <c r="GWW74" s="393"/>
      <c r="GWX74" s="394"/>
      <c r="GWY74" s="395"/>
      <c r="GWZ74" s="389"/>
      <c r="GXA74" s="390"/>
      <c r="GXB74" s="391"/>
      <c r="GXC74" s="392"/>
      <c r="GXD74" s="393"/>
      <c r="GXE74" s="394"/>
      <c r="GXF74" s="395"/>
      <c r="GXG74" s="389"/>
      <c r="GXH74" s="390"/>
      <c r="GXI74" s="391"/>
      <c r="GXJ74" s="392"/>
      <c r="GXK74" s="393"/>
      <c r="GXL74" s="394"/>
      <c r="GXM74" s="395"/>
      <c r="GXN74" s="389"/>
      <c r="GXO74" s="390"/>
      <c r="GXP74" s="391"/>
      <c r="GXQ74" s="392"/>
      <c r="GXR74" s="393"/>
      <c r="GXS74" s="394"/>
      <c r="GXT74" s="395"/>
      <c r="GXU74" s="389"/>
      <c r="GXV74" s="390"/>
      <c r="GXW74" s="391"/>
      <c r="GXX74" s="392"/>
      <c r="GXY74" s="393"/>
      <c r="GXZ74" s="394"/>
      <c r="GYA74" s="395"/>
      <c r="GYB74" s="389"/>
      <c r="GYC74" s="390"/>
      <c r="GYD74" s="391"/>
      <c r="GYE74" s="392"/>
      <c r="GYF74" s="393"/>
      <c r="GYG74" s="394"/>
      <c r="GYH74" s="395"/>
      <c r="GYI74" s="389"/>
      <c r="GYJ74" s="390"/>
      <c r="GYK74" s="391"/>
      <c r="GYL74" s="392"/>
      <c r="GYM74" s="393"/>
      <c r="GYN74" s="394"/>
      <c r="GYO74" s="395"/>
      <c r="GYP74" s="389"/>
      <c r="GYQ74" s="390"/>
      <c r="GYR74" s="391"/>
      <c r="GYS74" s="392"/>
      <c r="GYT74" s="393"/>
      <c r="GYU74" s="394"/>
      <c r="GYV74" s="395"/>
      <c r="GYW74" s="389"/>
      <c r="GYX74" s="390"/>
      <c r="GYY74" s="391"/>
      <c r="GYZ74" s="392"/>
      <c r="GZA74" s="393"/>
      <c r="GZB74" s="394"/>
      <c r="GZC74" s="395"/>
      <c r="GZD74" s="389"/>
      <c r="GZE74" s="390"/>
      <c r="GZF74" s="391"/>
      <c r="GZG74" s="392"/>
      <c r="GZH74" s="393"/>
      <c r="GZI74" s="394"/>
      <c r="GZJ74" s="395"/>
      <c r="GZK74" s="389"/>
      <c r="GZL74" s="390"/>
      <c r="GZM74" s="391"/>
      <c r="GZN74" s="392"/>
      <c r="GZO74" s="393"/>
      <c r="GZP74" s="394"/>
      <c r="GZQ74" s="395"/>
      <c r="GZR74" s="389"/>
      <c r="GZS74" s="390"/>
      <c r="GZT74" s="391"/>
      <c r="GZU74" s="392"/>
      <c r="GZV74" s="393"/>
      <c r="GZW74" s="394"/>
      <c r="GZX74" s="395"/>
      <c r="GZY74" s="389"/>
      <c r="GZZ74" s="390"/>
      <c r="HAA74" s="391"/>
      <c r="HAB74" s="392"/>
      <c r="HAC74" s="393"/>
      <c r="HAD74" s="394"/>
      <c r="HAE74" s="395"/>
      <c r="HAF74" s="389"/>
      <c r="HAG74" s="390"/>
      <c r="HAH74" s="391"/>
      <c r="HAI74" s="392"/>
      <c r="HAJ74" s="393"/>
      <c r="HAK74" s="394"/>
      <c r="HAL74" s="395"/>
      <c r="HAM74" s="389"/>
      <c r="HAN74" s="390"/>
      <c r="HAO74" s="391"/>
      <c r="HAP74" s="392"/>
      <c r="HAQ74" s="393"/>
      <c r="HAR74" s="394"/>
      <c r="HAS74" s="395"/>
      <c r="HAT74" s="389"/>
      <c r="HAU74" s="390"/>
      <c r="HAV74" s="391"/>
      <c r="HAW74" s="392"/>
      <c r="HAX74" s="393"/>
      <c r="HAY74" s="394"/>
      <c r="HAZ74" s="395"/>
      <c r="HBA74" s="389"/>
      <c r="HBB74" s="390"/>
      <c r="HBC74" s="391"/>
      <c r="HBD74" s="392"/>
      <c r="HBE74" s="393"/>
      <c r="HBF74" s="394"/>
      <c r="HBG74" s="395"/>
      <c r="HBH74" s="389"/>
      <c r="HBI74" s="390"/>
      <c r="HBJ74" s="391"/>
      <c r="HBK74" s="392"/>
      <c r="HBL74" s="393"/>
      <c r="HBM74" s="394"/>
      <c r="HBN74" s="395"/>
      <c r="HBO74" s="389"/>
      <c r="HBP74" s="390"/>
      <c r="HBQ74" s="391"/>
      <c r="HBR74" s="392"/>
      <c r="HBS74" s="393"/>
      <c r="HBT74" s="394"/>
      <c r="HBU74" s="395"/>
      <c r="HBV74" s="389"/>
      <c r="HBW74" s="390"/>
      <c r="HBX74" s="391"/>
      <c r="HBY74" s="392"/>
      <c r="HBZ74" s="393"/>
      <c r="HCA74" s="394"/>
      <c r="HCB74" s="395"/>
      <c r="HCC74" s="389"/>
      <c r="HCD74" s="390"/>
      <c r="HCE74" s="391"/>
      <c r="HCF74" s="392"/>
      <c r="HCG74" s="393"/>
      <c r="HCH74" s="394"/>
      <c r="HCI74" s="395"/>
      <c r="HCJ74" s="389"/>
      <c r="HCK74" s="390"/>
      <c r="HCL74" s="391"/>
      <c r="HCM74" s="392"/>
      <c r="HCN74" s="393"/>
      <c r="HCO74" s="394"/>
      <c r="HCP74" s="395"/>
      <c r="HCQ74" s="389"/>
      <c r="HCR74" s="390"/>
      <c r="HCS74" s="391"/>
      <c r="HCT74" s="392"/>
      <c r="HCU74" s="393"/>
      <c r="HCV74" s="394"/>
      <c r="HCW74" s="395"/>
      <c r="HCX74" s="389"/>
      <c r="HCY74" s="390"/>
      <c r="HCZ74" s="391"/>
      <c r="HDA74" s="392"/>
      <c r="HDB74" s="393"/>
      <c r="HDC74" s="394"/>
      <c r="HDD74" s="395"/>
      <c r="HDE74" s="389"/>
      <c r="HDF74" s="390"/>
      <c r="HDG74" s="391"/>
      <c r="HDH74" s="392"/>
      <c r="HDI74" s="393"/>
      <c r="HDJ74" s="394"/>
      <c r="HDK74" s="395"/>
      <c r="HDL74" s="389"/>
      <c r="HDM74" s="390"/>
      <c r="HDN74" s="391"/>
      <c r="HDO74" s="392"/>
      <c r="HDP74" s="393"/>
      <c r="HDQ74" s="394"/>
      <c r="HDR74" s="395"/>
      <c r="HDS74" s="389"/>
      <c r="HDT74" s="390"/>
      <c r="HDU74" s="391"/>
      <c r="HDV74" s="392"/>
      <c r="HDW74" s="393"/>
      <c r="HDX74" s="394"/>
      <c r="HDY74" s="395"/>
      <c r="HDZ74" s="389"/>
      <c r="HEA74" s="390"/>
      <c r="HEB74" s="391"/>
      <c r="HEC74" s="392"/>
      <c r="HED74" s="393"/>
      <c r="HEE74" s="394"/>
      <c r="HEF74" s="395"/>
      <c r="HEG74" s="389"/>
      <c r="HEH74" s="390"/>
      <c r="HEI74" s="391"/>
      <c r="HEJ74" s="392"/>
      <c r="HEK74" s="393"/>
      <c r="HEL74" s="394"/>
      <c r="HEM74" s="395"/>
      <c r="HEN74" s="389"/>
      <c r="HEO74" s="390"/>
      <c r="HEP74" s="391"/>
      <c r="HEQ74" s="392"/>
      <c r="HER74" s="393"/>
      <c r="HES74" s="394"/>
      <c r="HET74" s="395"/>
      <c r="HEU74" s="389"/>
      <c r="HEV74" s="390"/>
      <c r="HEW74" s="391"/>
      <c r="HEX74" s="392"/>
      <c r="HEY74" s="393"/>
      <c r="HEZ74" s="394"/>
      <c r="HFA74" s="395"/>
      <c r="HFB74" s="389"/>
      <c r="HFC74" s="390"/>
      <c r="HFD74" s="391"/>
      <c r="HFE74" s="392"/>
      <c r="HFF74" s="393"/>
      <c r="HFG74" s="394"/>
      <c r="HFH74" s="395"/>
      <c r="HFI74" s="389"/>
      <c r="HFJ74" s="390"/>
      <c r="HFK74" s="391"/>
      <c r="HFL74" s="392"/>
      <c r="HFM74" s="393"/>
      <c r="HFN74" s="394"/>
      <c r="HFO74" s="395"/>
      <c r="HFP74" s="389"/>
      <c r="HFQ74" s="390"/>
      <c r="HFR74" s="391"/>
      <c r="HFS74" s="392"/>
      <c r="HFT74" s="393"/>
      <c r="HFU74" s="394"/>
      <c r="HFV74" s="395"/>
      <c r="HFW74" s="389"/>
      <c r="HFX74" s="390"/>
      <c r="HFY74" s="391"/>
      <c r="HFZ74" s="392"/>
      <c r="HGA74" s="393"/>
      <c r="HGB74" s="394"/>
      <c r="HGC74" s="395"/>
      <c r="HGD74" s="389"/>
      <c r="HGE74" s="390"/>
      <c r="HGF74" s="391"/>
      <c r="HGG74" s="392"/>
      <c r="HGH74" s="393"/>
      <c r="HGI74" s="394"/>
      <c r="HGJ74" s="395"/>
      <c r="HGK74" s="389"/>
      <c r="HGL74" s="390"/>
      <c r="HGM74" s="391"/>
      <c r="HGN74" s="392"/>
      <c r="HGO74" s="393"/>
      <c r="HGP74" s="394"/>
      <c r="HGQ74" s="395"/>
      <c r="HGR74" s="389"/>
      <c r="HGS74" s="390"/>
      <c r="HGT74" s="391"/>
      <c r="HGU74" s="392"/>
      <c r="HGV74" s="393"/>
      <c r="HGW74" s="394"/>
      <c r="HGX74" s="395"/>
      <c r="HGY74" s="389"/>
      <c r="HGZ74" s="390"/>
      <c r="HHA74" s="391"/>
      <c r="HHB74" s="392"/>
      <c r="HHC74" s="393"/>
      <c r="HHD74" s="394"/>
      <c r="HHE74" s="395"/>
      <c r="HHF74" s="389"/>
      <c r="HHG74" s="390"/>
      <c r="HHH74" s="391"/>
      <c r="HHI74" s="392"/>
      <c r="HHJ74" s="393"/>
      <c r="HHK74" s="394"/>
      <c r="HHL74" s="395"/>
      <c r="HHM74" s="389"/>
      <c r="HHN74" s="390"/>
      <c r="HHO74" s="391"/>
      <c r="HHP74" s="392"/>
      <c r="HHQ74" s="393"/>
      <c r="HHR74" s="394"/>
      <c r="HHS74" s="395"/>
      <c r="HHT74" s="389"/>
      <c r="HHU74" s="390"/>
      <c r="HHV74" s="391"/>
      <c r="HHW74" s="392"/>
      <c r="HHX74" s="393"/>
      <c r="HHY74" s="394"/>
      <c r="HHZ74" s="395"/>
      <c r="HIA74" s="389"/>
      <c r="HIB74" s="390"/>
      <c r="HIC74" s="391"/>
      <c r="HID74" s="392"/>
      <c r="HIE74" s="393"/>
      <c r="HIF74" s="394"/>
      <c r="HIG74" s="395"/>
      <c r="HIH74" s="389"/>
      <c r="HII74" s="390"/>
      <c r="HIJ74" s="391"/>
      <c r="HIK74" s="392"/>
      <c r="HIL74" s="393"/>
      <c r="HIM74" s="394"/>
      <c r="HIN74" s="395"/>
      <c r="HIO74" s="389"/>
      <c r="HIP74" s="390"/>
      <c r="HIQ74" s="391"/>
      <c r="HIR74" s="392"/>
      <c r="HIS74" s="393"/>
      <c r="HIT74" s="394"/>
      <c r="HIU74" s="395"/>
      <c r="HIV74" s="389"/>
      <c r="HIW74" s="390"/>
      <c r="HIX74" s="391"/>
      <c r="HIY74" s="392"/>
      <c r="HIZ74" s="393"/>
      <c r="HJA74" s="394"/>
      <c r="HJB74" s="395"/>
      <c r="HJC74" s="389"/>
      <c r="HJD74" s="390"/>
      <c r="HJE74" s="391"/>
      <c r="HJF74" s="392"/>
      <c r="HJG74" s="393"/>
      <c r="HJH74" s="394"/>
      <c r="HJI74" s="395"/>
      <c r="HJJ74" s="389"/>
      <c r="HJK74" s="390"/>
      <c r="HJL74" s="391"/>
      <c r="HJM74" s="392"/>
      <c r="HJN74" s="393"/>
      <c r="HJO74" s="394"/>
      <c r="HJP74" s="395"/>
      <c r="HJQ74" s="389"/>
      <c r="HJR74" s="390"/>
      <c r="HJS74" s="391"/>
      <c r="HJT74" s="392"/>
      <c r="HJU74" s="393"/>
      <c r="HJV74" s="394"/>
      <c r="HJW74" s="395"/>
      <c r="HJX74" s="389"/>
      <c r="HJY74" s="390"/>
      <c r="HJZ74" s="391"/>
      <c r="HKA74" s="392"/>
      <c r="HKB74" s="393"/>
      <c r="HKC74" s="394"/>
      <c r="HKD74" s="395"/>
      <c r="HKE74" s="389"/>
      <c r="HKF74" s="390"/>
      <c r="HKG74" s="391"/>
      <c r="HKH74" s="392"/>
      <c r="HKI74" s="393"/>
      <c r="HKJ74" s="394"/>
      <c r="HKK74" s="395"/>
      <c r="HKL74" s="389"/>
      <c r="HKM74" s="390"/>
      <c r="HKN74" s="391"/>
      <c r="HKO74" s="392"/>
      <c r="HKP74" s="393"/>
      <c r="HKQ74" s="394"/>
      <c r="HKR74" s="395"/>
      <c r="HKS74" s="389"/>
      <c r="HKT74" s="390"/>
      <c r="HKU74" s="391"/>
      <c r="HKV74" s="392"/>
      <c r="HKW74" s="393"/>
      <c r="HKX74" s="394"/>
      <c r="HKY74" s="395"/>
      <c r="HKZ74" s="389"/>
      <c r="HLA74" s="390"/>
      <c r="HLB74" s="391"/>
      <c r="HLC74" s="392"/>
      <c r="HLD74" s="393"/>
      <c r="HLE74" s="394"/>
      <c r="HLF74" s="395"/>
      <c r="HLG74" s="389"/>
      <c r="HLH74" s="390"/>
      <c r="HLI74" s="391"/>
      <c r="HLJ74" s="392"/>
      <c r="HLK74" s="393"/>
      <c r="HLL74" s="394"/>
      <c r="HLM74" s="395"/>
      <c r="HLN74" s="389"/>
      <c r="HLO74" s="390"/>
      <c r="HLP74" s="391"/>
      <c r="HLQ74" s="392"/>
      <c r="HLR74" s="393"/>
      <c r="HLS74" s="394"/>
      <c r="HLT74" s="395"/>
      <c r="HLU74" s="389"/>
      <c r="HLV74" s="390"/>
      <c r="HLW74" s="391"/>
      <c r="HLX74" s="392"/>
      <c r="HLY74" s="393"/>
      <c r="HLZ74" s="394"/>
      <c r="HMA74" s="395"/>
      <c r="HMB74" s="389"/>
      <c r="HMC74" s="390"/>
      <c r="HMD74" s="391"/>
      <c r="HME74" s="392"/>
      <c r="HMF74" s="393"/>
      <c r="HMG74" s="394"/>
      <c r="HMH74" s="395"/>
      <c r="HMI74" s="389"/>
      <c r="HMJ74" s="390"/>
      <c r="HMK74" s="391"/>
      <c r="HML74" s="392"/>
      <c r="HMM74" s="393"/>
      <c r="HMN74" s="394"/>
      <c r="HMO74" s="395"/>
      <c r="HMP74" s="389"/>
      <c r="HMQ74" s="390"/>
      <c r="HMR74" s="391"/>
      <c r="HMS74" s="392"/>
      <c r="HMT74" s="393"/>
      <c r="HMU74" s="394"/>
      <c r="HMV74" s="395"/>
      <c r="HMW74" s="389"/>
      <c r="HMX74" s="390"/>
      <c r="HMY74" s="391"/>
      <c r="HMZ74" s="392"/>
      <c r="HNA74" s="393"/>
      <c r="HNB74" s="394"/>
      <c r="HNC74" s="395"/>
      <c r="HND74" s="389"/>
      <c r="HNE74" s="390"/>
      <c r="HNF74" s="391"/>
      <c r="HNG74" s="392"/>
      <c r="HNH74" s="393"/>
      <c r="HNI74" s="394"/>
      <c r="HNJ74" s="395"/>
      <c r="HNK74" s="389"/>
      <c r="HNL74" s="390"/>
      <c r="HNM74" s="391"/>
      <c r="HNN74" s="392"/>
      <c r="HNO74" s="393"/>
      <c r="HNP74" s="394"/>
      <c r="HNQ74" s="395"/>
      <c r="HNR74" s="389"/>
      <c r="HNS74" s="390"/>
      <c r="HNT74" s="391"/>
      <c r="HNU74" s="392"/>
      <c r="HNV74" s="393"/>
      <c r="HNW74" s="394"/>
      <c r="HNX74" s="395"/>
      <c r="HNY74" s="389"/>
      <c r="HNZ74" s="390"/>
      <c r="HOA74" s="391"/>
      <c r="HOB74" s="392"/>
      <c r="HOC74" s="393"/>
      <c r="HOD74" s="394"/>
      <c r="HOE74" s="395"/>
      <c r="HOF74" s="389"/>
      <c r="HOG74" s="390"/>
      <c r="HOH74" s="391"/>
      <c r="HOI74" s="392"/>
      <c r="HOJ74" s="393"/>
      <c r="HOK74" s="394"/>
      <c r="HOL74" s="395"/>
      <c r="HOM74" s="389"/>
      <c r="HON74" s="390"/>
      <c r="HOO74" s="391"/>
      <c r="HOP74" s="392"/>
      <c r="HOQ74" s="393"/>
      <c r="HOR74" s="394"/>
      <c r="HOS74" s="395"/>
      <c r="HOT74" s="389"/>
      <c r="HOU74" s="390"/>
      <c r="HOV74" s="391"/>
      <c r="HOW74" s="392"/>
      <c r="HOX74" s="393"/>
      <c r="HOY74" s="394"/>
      <c r="HOZ74" s="395"/>
      <c r="HPA74" s="389"/>
      <c r="HPB74" s="390"/>
      <c r="HPC74" s="391"/>
      <c r="HPD74" s="392"/>
      <c r="HPE74" s="393"/>
      <c r="HPF74" s="394"/>
      <c r="HPG74" s="395"/>
      <c r="HPH74" s="389"/>
      <c r="HPI74" s="390"/>
      <c r="HPJ74" s="391"/>
      <c r="HPK74" s="392"/>
      <c r="HPL74" s="393"/>
      <c r="HPM74" s="394"/>
      <c r="HPN74" s="395"/>
      <c r="HPO74" s="389"/>
      <c r="HPP74" s="390"/>
      <c r="HPQ74" s="391"/>
      <c r="HPR74" s="392"/>
      <c r="HPS74" s="393"/>
      <c r="HPT74" s="394"/>
      <c r="HPU74" s="395"/>
      <c r="HPV74" s="389"/>
      <c r="HPW74" s="390"/>
      <c r="HPX74" s="391"/>
      <c r="HPY74" s="392"/>
      <c r="HPZ74" s="393"/>
      <c r="HQA74" s="394"/>
      <c r="HQB74" s="395"/>
      <c r="HQC74" s="389"/>
      <c r="HQD74" s="390"/>
      <c r="HQE74" s="391"/>
      <c r="HQF74" s="392"/>
      <c r="HQG74" s="393"/>
      <c r="HQH74" s="394"/>
      <c r="HQI74" s="395"/>
      <c r="HQJ74" s="389"/>
      <c r="HQK74" s="390"/>
      <c r="HQL74" s="391"/>
      <c r="HQM74" s="392"/>
      <c r="HQN74" s="393"/>
      <c r="HQO74" s="394"/>
      <c r="HQP74" s="395"/>
      <c r="HQQ74" s="389"/>
      <c r="HQR74" s="390"/>
      <c r="HQS74" s="391"/>
      <c r="HQT74" s="392"/>
      <c r="HQU74" s="393"/>
      <c r="HQV74" s="394"/>
      <c r="HQW74" s="395"/>
      <c r="HQX74" s="389"/>
      <c r="HQY74" s="390"/>
      <c r="HQZ74" s="391"/>
      <c r="HRA74" s="392"/>
      <c r="HRB74" s="393"/>
      <c r="HRC74" s="394"/>
      <c r="HRD74" s="395"/>
      <c r="HRE74" s="389"/>
      <c r="HRF74" s="390"/>
      <c r="HRG74" s="391"/>
      <c r="HRH74" s="392"/>
      <c r="HRI74" s="393"/>
      <c r="HRJ74" s="394"/>
      <c r="HRK74" s="395"/>
      <c r="HRL74" s="389"/>
      <c r="HRM74" s="390"/>
      <c r="HRN74" s="391"/>
      <c r="HRO74" s="392"/>
      <c r="HRP74" s="393"/>
      <c r="HRQ74" s="394"/>
      <c r="HRR74" s="395"/>
      <c r="HRS74" s="389"/>
      <c r="HRT74" s="390"/>
      <c r="HRU74" s="391"/>
      <c r="HRV74" s="392"/>
      <c r="HRW74" s="393"/>
      <c r="HRX74" s="394"/>
      <c r="HRY74" s="395"/>
      <c r="HRZ74" s="389"/>
      <c r="HSA74" s="390"/>
      <c r="HSB74" s="391"/>
      <c r="HSC74" s="392"/>
      <c r="HSD74" s="393"/>
      <c r="HSE74" s="394"/>
      <c r="HSF74" s="395"/>
      <c r="HSG74" s="389"/>
      <c r="HSH74" s="390"/>
      <c r="HSI74" s="391"/>
      <c r="HSJ74" s="392"/>
      <c r="HSK74" s="393"/>
      <c r="HSL74" s="394"/>
      <c r="HSM74" s="395"/>
      <c r="HSN74" s="389"/>
      <c r="HSO74" s="390"/>
      <c r="HSP74" s="391"/>
      <c r="HSQ74" s="392"/>
      <c r="HSR74" s="393"/>
      <c r="HSS74" s="394"/>
      <c r="HST74" s="395"/>
      <c r="HSU74" s="389"/>
      <c r="HSV74" s="390"/>
      <c r="HSW74" s="391"/>
      <c r="HSX74" s="392"/>
      <c r="HSY74" s="393"/>
      <c r="HSZ74" s="394"/>
      <c r="HTA74" s="395"/>
      <c r="HTB74" s="389"/>
      <c r="HTC74" s="390"/>
      <c r="HTD74" s="391"/>
      <c r="HTE74" s="392"/>
      <c r="HTF74" s="393"/>
      <c r="HTG74" s="394"/>
      <c r="HTH74" s="395"/>
      <c r="HTI74" s="389"/>
      <c r="HTJ74" s="390"/>
      <c r="HTK74" s="391"/>
      <c r="HTL74" s="392"/>
      <c r="HTM74" s="393"/>
      <c r="HTN74" s="394"/>
      <c r="HTO74" s="395"/>
      <c r="HTP74" s="389"/>
      <c r="HTQ74" s="390"/>
      <c r="HTR74" s="391"/>
      <c r="HTS74" s="392"/>
      <c r="HTT74" s="393"/>
      <c r="HTU74" s="394"/>
      <c r="HTV74" s="395"/>
      <c r="HTW74" s="389"/>
      <c r="HTX74" s="390"/>
      <c r="HTY74" s="391"/>
      <c r="HTZ74" s="392"/>
      <c r="HUA74" s="393"/>
      <c r="HUB74" s="394"/>
      <c r="HUC74" s="395"/>
      <c r="HUD74" s="389"/>
      <c r="HUE74" s="390"/>
      <c r="HUF74" s="391"/>
      <c r="HUG74" s="392"/>
      <c r="HUH74" s="393"/>
      <c r="HUI74" s="394"/>
      <c r="HUJ74" s="395"/>
      <c r="HUK74" s="389"/>
      <c r="HUL74" s="390"/>
      <c r="HUM74" s="391"/>
      <c r="HUN74" s="392"/>
      <c r="HUO74" s="393"/>
      <c r="HUP74" s="394"/>
      <c r="HUQ74" s="395"/>
      <c r="HUR74" s="389"/>
      <c r="HUS74" s="390"/>
      <c r="HUT74" s="391"/>
      <c r="HUU74" s="392"/>
      <c r="HUV74" s="393"/>
      <c r="HUW74" s="394"/>
      <c r="HUX74" s="395"/>
      <c r="HUY74" s="389"/>
      <c r="HUZ74" s="390"/>
      <c r="HVA74" s="391"/>
      <c r="HVB74" s="392"/>
      <c r="HVC74" s="393"/>
      <c r="HVD74" s="394"/>
      <c r="HVE74" s="395"/>
      <c r="HVF74" s="389"/>
      <c r="HVG74" s="390"/>
      <c r="HVH74" s="391"/>
      <c r="HVI74" s="392"/>
      <c r="HVJ74" s="393"/>
      <c r="HVK74" s="394"/>
      <c r="HVL74" s="395"/>
      <c r="HVM74" s="389"/>
      <c r="HVN74" s="390"/>
      <c r="HVO74" s="391"/>
      <c r="HVP74" s="392"/>
      <c r="HVQ74" s="393"/>
      <c r="HVR74" s="394"/>
      <c r="HVS74" s="395"/>
      <c r="HVT74" s="389"/>
      <c r="HVU74" s="390"/>
      <c r="HVV74" s="391"/>
      <c r="HVW74" s="392"/>
      <c r="HVX74" s="393"/>
      <c r="HVY74" s="394"/>
      <c r="HVZ74" s="395"/>
      <c r="HWA74" s="389"/>
      <c r="HWB74" s="390"/>
      <c r="HWC74" s="391"/>
      <c r="HWD74" s="392"/>
      <c r="HWE74" s="393"/>
      <c r="HWF74" s="394"/>
      <c r="HWG74" s="395"/>
      <c r="HWH74" s="389"/>
      <c r="HWI74" s="390"/>
      <c r="HWJ74" s="391"/>
      <c r="HWK74" s="392"/>
      <c r="HWL74" s="393"/>
      <c r="HWM74" s="394"/>
      <c r="HWN74" s="395"/>
      <c r="HWO74" s="389"/>
      <c r="HWP74" s="390"/>
      <c r="HWQ74" s="391"/>
      <c r="HWR74" s="392"/>
      <c r="HWS74" s="393"/>
      <c r="HWT74" s="394"/>
      <c r="HWU74" s="395"/>
      <c r="HWV74" s="389"/>
      <c r="HWW74" s="390"/>
      <c r="HWX74" s="391"/>
      <c r="HWY74" s="392"/>
      <c r="HWZ74" s="393"/>
      <c r="HXA74" s="394"/>
      <c r="HXB74" s="395"/>
      <c r="HXC74" s="389"/>
      <c r="HXD74" s="390"/>
      <c r="HXE74" s="391"/>
      <c r="HXF74" s="392"/>
      <c r="HXG74" s="393"/>
      <c r="HXH74" s="394"/>
      <c r="HXI74" s="395"/>
      <c r="HXJ74" s="389"/>
      <c r="HXK74" s="390"/>
      <c r="HXL74" s="391"/>
      <c r="HXM74" s="392"/>
      <c r="HXN74" s="393"/>
      <c r="HXO74" s="394"/>
      <c r="HXP74" s="395"/>
      <c r="HXQ74" s="389"/>
      <c r="HXR74" s="390"/>
      <c r="HXS74" s="391"/>
      <c r="HXT74" s="392"/>
      <c r="HXU74" s="393"/>
      <c r="HXV74" s="394"/>
      <c r="HXW74" s="395"/>
      <c r="HXX74" s="389"/>
      <c r="HXY74" s="390"/>
      <c r="HXZ74" s="391"/>
      <c r="HYA74" s="392"/>
      <c r="HYB74" s="393"/>
      <c r="HYC74" s="394"/>
      <c r="HYD74" s="395"/>
      <c r="HYE74" s="389"/>
      <c r="HYF74" s="390"/>
      <c r="HYG74" s="391"/>
      <c r="HYH74" s="392"/>
      <c r="HYI74" s="393"/>
      <c r="HYJ74" s="394"/>
      <c r="HYK74" s="395"/>
      <c r="HYL74" s="389"/>
      <c r="HYM74" s="390"/>
      <c r="HYN74" s="391"/>
      <c r="HYO74" s="392"/>
      <c r="HYP74" s="393"/>
      <c r="HYQ74" s="394"/>
      <c r="HYR74" s="395"/>
      <c r="HYS74" s="389"/>
      <c r="HYT74" s="390"/>
      <c r="HYU74" s="391"/>
      <c r="HYV74" s="392"/>
      <c r="HYW74" s="393"/>
      <c r="HYX74" s="394"/>
      <c r="HYY74" s="395"/>
      <c r="HYZ74" s="389"/>
      <c r="HZA74" s="390"/>
      <c r="HZB74" s="391"/>
      <c r="HZC74" s="392"/>
      <c r="HZD74" s="393"/>
      <c r="HZE74" s="394"/>
      <c r="HZF74" s="395"/>
      <c r="HZG74" s="389"/>
      <c r="HZH74" s="390"/>
      <c r="HZI74" s="391"/>
      <c r="HZJ74" s="392"/>
      <c r="HZK74" s="393"/>
      <c r="HZL74" s="394"/>
      <c r="HZM74" s="395"/>
      <c r="HZN74" s="389"/>
      <c r="HZO74" s="390"/>
      <c r="HZP74" s="391"/>
      <c r="HZQ74" s="392"/>
      <c r="HZR74" s="393"/>
      <c r="HZS74" s="394"/>
      <c r="HZT74" s="395"/>
      <c r="HZU74" s="389"/>
      <c r="HZV74" s="390"/>
      <c r="HZW74" s="391"/>
      <c r="HZX74" s="392"/>
      <c r="HZY74" s="393"/>
      <c r="HZZ74" s="394"/>
      <c r="IAA74" s="395"/>
      <c r="IAB74" s="389"/>
      <c r="IAC74" s="390"/>
      <c r="IAD74" s="391"/>
      <c r="IAE74" s="392"/>
      <c r="IAF74" s="393"/>
      <c r="IAG74" s="394"/>
      <c r="IAH74" s="395"/>
      <c r="IAI74" s="389"/>
      <c r="IAJ74" s="390"/>
      <c r="IAK74" s="391"/>
      <c r="IAL74" s="392"/>
      <c r="IAM74" s="393"/>
      <c r="IAN74" s="394"/>
      <c r="IAO74" s="395"/>
      <c r="IAP74" s="389"/>
      <c r="IAQ74" s="390"/>
      <c r="IAR74" s="391"/>
      <c r="IAS74" s="392"/>
      <c r="IAT74" s="393"/>
      <c r="IAU74" s="394"/>
      <c r="IAV74" s="395"/>
      <c r="IAW74" s="389"/>
      <c r="IAX74" s="390"/>
      <c r="IAY74" s="391"/>
      <c r="IAZ74" s="392"/>
      <c r="IBA74" s="393"/>
      <c r="IBB74" s="394"/>
      <c r="IBC74" s="395"/>
      <c r="IBD74" s="389"/>
      <c r="IBE74" s="390"/>
      <c r="IBF74" s="391"/>
      <c r="IBG74" s="392"/>
      <c r="IBH74" s="393"/>
      <c r="IBI74" s="394"/>
      <c r="IBJ74" s="395"/>
      <c r="IBK74" s="389"/>
      <c r="IBL74" s="390"/>
      <c r="IBM74" s="391"/>
      <c r="IBN74" s="392"/>
      <c r="IBO74" s="393"/>
      <c r="IBP74" s="394"/>
      <c r="IBQ74" s="395"/>
      <c r="IBR74" s="389"/>
      <c r="IBS74" s="390"/>
      <c r="IBT74" s="391"/>
      <c r="IBU74" s="392"/>
      <c r="IBV74" s="393"/>
      <c r="IBW74" s="394"/>
      <c r="IBX74" s="395"/>
      <c r="IBY74" s="389"/>
      <c r="IBZ74" s="390"/>
      <c r="ICA74" s="391"/>
      <c r="ICB74" s="392"/>
      <c r="ICC74" s="393"/>
      <c r="ICD74" s="394"/>
      <c r="ICE74" s="395"/>
      <c r="ICF74" s="389"/>
      <c r="ICG74" s="390"/>
      <c r="ICH74" s="391"/>
      <c r="ICI74" s="392"/>
      <c r="ICJ74" s="393"/>
      <c r="ICK74" s="394"/>
      <c r="ICL74" s="395"/>
      <c r="ICM74" s="389"/>
      <c r="ICN74" s="390"/>
      <c r="ICO74" s="391"/>
      <c r="ICP74" s="392"/>
      <c r="ICQ74" s="393"/>
      <c r="ICR74" s="394"/>
      <c r="ICS74" s="395"/>
      <c r="ICT74" s="389"/>
      <c r="ICU74" s="390"/>
      <c r="ICV74" s="391"/>
      <c r="ICW74" s="392"/>
      <c r="ICX74" s="393"/>
      <c r="ICY74" s="394"/>
      <c r="ICZ74" s="395"/>
      <c r="IDA74" s="389"/>
      <c r="IDB74" s="390"/>
      <c r="IDC74" s="391"/>
      <c r="IDD74" s="392"/>
      <c r="IDE74" s="393"/>
      <c r="IDF74" s="394"/>
      <c r="IDG74" s="395"/>
      <c r="IDH74" s="389"/>
      <c r="IDI74" s="390"/>
      <c r="IDJ74" s="391"/>
      <c r="IDK74" s="392"/>
      <c r="IDL74" s="393"/>
      <c r="IDM74" s="394"/>
      <c r="IDN74" s="395"/>
      <c r="IDO74" s="389"/>
      <c r="IDP74" s="390"/>
      <c r="IDQ74" s="391"/>
      <c r="IDR74" s="392"/>
      <c r="IDS74" s="393"/>
      <c r="IDT74" s="394"/>
      <c r="IDU74" s="395"/>
      <c r="IDV74" s="389"/>
      <c r="IDW74" s="390"/>
      <c r="IDX74" s="391"/>
      <c r="IDY74" s="392"/>
      <c r="IDZ74" s="393"/>
      <c r="IEA74" s="394"/>
      <c r="IEB74" s="395"/>
      <c r="IEC74" s="389"/>
      <c r="IED74" s="390"/>
      <c r="IEE74" s="391"/>
      <c r="IEF74" s="392"/>
      <c r="IEG74" s="393"/>
      <c r="IEH74" s="394"/>
      <c r="IEI74" s="395"/>
      <c r="IEJ74" s="389"/>
      <c r="IEK74" s="390"/>
      <c r="IEL74" s="391"/>
      <c r="IEM74" s="392"/>
      <c r="IEN74" s="393"/>
      <c r="IEO74" s="394"/>
      <c r="IEP74" s="395"/>
      <c r="IEQ74" s="389"/>
      <c r="IER74" s="390"/>
      <c r="IES74" s="391"/>
      <c r="IET74" s="392"/>
      <c r="IEU74" s="393"/>
      <c r="IEV74" s="394"/>
      <c r="IEW74" s="395"/>
      <c r="IEX74" s="389"/>
      <c r="IEY74" s="390"/>
      <c r="IEZ74" s="391"/>
      <c r="IFA74" s="392"/>
      <c r="IFB74" s="393"/>
      <c r="IFC74" s="394"/>
      <c r="IFD74" s="395"/>
      <c r="IFE74" s="389"/>
      <c r="IFF74" s="390"/>
      <c r="IFG74" s="391"/>
      <c r="IFH74" s="392"/>
      <c r="IFI74" s="393"/>
      <c r="IFJ74" s="394"/>
      <c r="IFK74" s="395"/>
      <c r="IFL74" s="389"/>
      <c r="IFM74" s="390"/>
      <c r="IFN74" s="391"/>
      <c r="IFO74" s="392"/>
      <c r="IFP74" s="393"/>
      <c r="IFQ74" s="394"/>
      <c r="IFR74" s="395"/>
      <c r="IFS74" s="389"/>
      <c r="IFT74" s="390"/>
      <c r="IFU74" s="391"/>
      <c r="IFV74" s="392"/>
      <c r="IFW74" s="393"/>
      <c r="IFX74" s="394"/>
      <c r="IFY74" s="395"/>
      <c r="IFZ74" s="389"/>
      <c r="IGA74" s="390"/>
      <c r="IGB74" s="391"/>
      <c r="IGC74" s="392"/>
      <c r="IGD74" s="393"/>
      <c r="IGE74" s="394"/>
      <c r="IGF74" s="395"/>
      <c r="IGG74" s="389"/>
      <c r="IGH74" s="390"/>
      <c r="IGI74" s="391"/>
      <c r="IGJ74" s="392"/>
      <c r="IGK74" s="393"/>
      <c r="IGL74" s="394"/>
      <c r="IGM74" s="395"/>
      <c r="IGN74" s="389"/>
      <c r="IGO74" s="390"/>
      <c r="IGP74" s="391"/>
      <c r="IGQ74" s="392"/>
      <c r="IGR74" s="393"/>
      <c r="IGS74" s="394"/>
      <c r="IGT74" s="395"/>
      <c r="IGU74" s="389"/>
      <c r="IGV74" s="390"/>
      <c r="IGW74" s="391"/>
      <c r="IGX74" s="392"/>
      <c r="IGY74" s="393"/>
      <c r="IGZ74" s="394"/>
      <c r="IHA74" s="395"/>
      <c r="IHB74" s="389"/>
      <c r="IHC74" s="390"/>
      <c r="IHD74" s="391"/>
      <c r="IHE74" s="392"/>
      <c r="IHF74" s="393"/>
      <c r="IHG74" s="394"/>
      <c r="IHH74" s="395"/>
      <c r="IHI74" s="389"/>
      <c r="IHJ74" s="390"/>
      <c r="IHK74" s="391"/>
      <c r="IHL74" s="392"/>
      <c r="IHM74" s="393"/>
      <c r="IHN74" s="394"/>
      <c r="IHO74" s="395"/>
      <c r="IHP74" s="389"/>
      <c r="IHQ74" s="390"/>
      <c r="IHR74" s="391"/>
      <c r="IHS74" s="392"/>
      <c r="IHT74" s="393"/>
      <c r="IHU74" s="394"/>
      <c r="IHV74" s="395"/>
      <c r="IHW74" s="389"/>
      <c r="IHX74" s="390"/>
      <c r="IHY74" s="391"/>
      <c r="IHZ74" s="392"/>
      <c r="IIA74" s="393"/>
      <c r="IIB74" s="394"/>
      <c r="IIC74" s="395"/>
      <c r="IID74" s="389"/>
      <c r="IIE74" s="390"/>
      <c r="IIF74" s="391"/>
      <c r="IIG74" s="392"/>
      <c r="IIH74" s="393"/>
      <c r="III74" s="394"/>
      <c r="IIJ74" s="395"/>
      <c r="IIK74" s="389"/>
      <c r="IIL74" s="390"/>
      <c r="IIM74" s="391"/>
      <c r="IIN74" s="392"/>
      <c r="IIO74" s="393"/>
      <c r="IIP74" s="394"/>
      <c r="IIQ74" s="395"/>
      <c r="IIR74" s="389"/>
      <c r="IIS74" s="390"/>
      <c r="IIT74" s="391"/>
      <c r="IIU74" s="392"/>
      <c r="IIV74" s="393"/>
      <c r="IIW74" s="394"/>
      <c r="IIX74" s="395"/>
      <c r="IIY74" s="389"/>
      <c r="IIZ74" s="390"/>
      <c r="IJA74" s="391"/>
      <c r="IJB74" s="392"/>
      <c r="IJC74" s="393"/>
      <c r="IJD74" s="394"/>
      <c r="IJE74" s="395"/>
      <c r="IJF74" s="389"/>
      <c r="IJG74" s="390"/>
      <c r="IJH74" s="391"/>
      <c r="IJI74" s="392"/>
      <c r="IJJ74" s="393"/>
      <c r="IJK74" s="394"/>
      <c r="IJL74" s="395"/>
      <c r="IJM74" s="389"/>
      <c r="IJN74" s="390"/>
      <c r="IJO74" s="391"/>
      <c r="IJP74" s="392"/>
      <c r="IJQ74" s="393"/>
      <c r="IJR74" s="394"/>
      <c r="IJS74" s="395"/>
      <c r="IJT74" s="389"/>
      <c r="IJU74" s="390"/>
      <c r="IJV74" s="391"/>
      <c r="IJW74" s="392"/>
      <c r="IJX74" s="393"/>
      <c r="IJY74" s="394"/>
      <c r="IJZ74" s="395"/>
      <c r="IKA74" s="389"/>
      <c r="IKB74" s="390"/>
      <c r="IKC74" s="391"/>
      <c r="IKD74" s="392"/>
      <c r="IKE74" s="393"/>
      <c r="IKF74" s="394"/>
      <c r="IKG74" s="395"/>
      <c r="IKH74" s="389"/>
      <c r="IKI74" s="390"/>
      <c r="IKJ74" s="391"/>
      <c r="IKK74" s="392"/>
      <c r="IKL74" s="393"/>
      <c r="IKM74" s="394"/>
      <c r="IKN74" s="395"/>
      <c r="IKO74" s="389"/>
      <c r="IKP74" s="390"/>
      <c r="IKQ74" s="391"/>
      <c r="IKR74" s="392"/>
      <c r="IKS74" s="393"/>
      <c r="IKT74" s="394"/>
      <c r="IKU74" s="395"/>
      <c r="IKV74" s="389"/>
      <c r="IKW74" s="390"/>
      <c r="IKX74" s="391"/>
      <c r="IKY74" s="392"/>
      <c r="IKZ74" s="393"/>
      <c r="ILA74" s="394"/>
      <c r="ILB74" s="395"/>
      <c r="ILC74" s="389"/>
      <c r="ILD74" s="390"/>
      <c r="ILE74" s="391"/>
      <c r="ILF74" s="392"/>
      <c r="ILG74" s="393"/>
      <c r="ILH74" s="394"/>
      <c r="ILI74" s="395"/>
      <c r="ILJ74" s="389"/>
      <c r="ILK74" s="390"/>
      <c r="ILL74" s="391"/>
      <c r="ILM74" s="392"/>
      <c r="ILN74" s="393"/>
      <c r="ILO74" s="394"/>
      <c r="ILP74" s="395"/>
      <c r="ILQ74" s="389"/>
      <c r="ILR74" s="390"/>
      <c r="ILS74" s="391"/>
      <c r="ILT74" s="392"/>
      <c r="ILU74" s="393"/>
      <c r="ILV74" s="394"/>
      <c r="ILW74" s="395"/>
      <c r="ILX74" s="389"/>
      <c r="ILY74" s="390"/>
      <c r="ILZ74" s="391"/>
      <c r="IMA74" s="392"/>
      <c r="IMB74" s="393"/>
      <c r="IMC74" s="394"/>
      <c r="IMD74" s="395"/>
      <c r="IME74" s="389"/>
      <c r="IMF74" s="390"/>
      <c r="IMG74" s="391"/>
      <c r="IMH74" s="392"/>
      <c r="IMI74" s="393"/>
      <c r="IMJ74" s="394"/>
      <c r="IMK74" s="395"/>
      <c r="IML74" s="389"/>
      <c r="IMM74" s="390"/>
      <c r="IMN74" s="391"/>
      <c r="IMO74" s="392"/>
      <c r="IMP74" s="393"/>
      <c r="IMQ74" s="394"/>
      <c r="IMR74" s="395"/>
      <c r="IMS74" s="389"/>
      <c r="IMT74" s="390"/>
      <c r="IMU74" s="391"/>
      <c r="IMV74" s="392"/>
      <c r="IMW74" s="393"/>
      <c r="IMX74" s="394"/>
      <c r="IMY74" s="395"/>
      <c r="IMZ74" s="389"/>
      <c r="INA74" s="390"/>
      <c r="INB74" s="391"/>
      <c r="INC74" s="392"/>
      <c r="IND74" s="393"/>
      <c r="INE74" s="394"/>
      <c r="INF74" s="395"/>
      <c r="ING74" s="389"/>
      <c r="INH74" s="390"/>
      <c r="INI74" s="391"/>
      <c r="INJ74" s="392"/>
      <c r="INK74" s="393"/>
      <c r="INL74" s="394"/>
      <c r="INM74" s="395"/>
      <c r="INN74" s="389"/>
      <c r="INO74" s="390"/>
      <c r="INP74" s="391"/>
      <c r="INQ74" s="392"/>
      <c r="INR74" s="393"/>
      <c r="INS74" s="394"/>
      <c r="INT74" s="395"/>
      <c r="INU74" s="389"/>
      <c r="INV74" s="390"/>
      <c r="INW74" s="391"/>
      <c r="INX74" s="392"/>
      <c r="INY74" s="393"/>
      <c r="INZ74" s="394"/>
      <c r="IOA74" s="395"/>
      <c r="IOB74" s="389"/>
      <c r="IOC74" s="390"/>
      <c r="IOD74" s="391"/>
      <c r="IOE74" s="392"/>
      <c r="IOF74" s="393"/>
      <c r="IOG74" s="394"/>
      <c r="IOH74" s="395"/>
      <c r="IOI74" s="389"/>
      <c r="IOJ74" s="390"/>
      <c r="IOK74" s="391"/>
      <c r="IOL74" s="392"/>
      <c r="IOM74" s="393"/>
      <c r="ION74" s="394"/>
      <c r="IOO74" s="395"/>
      <c r="IOP74" s="389"/>
      <c r="IOQ74" s="390"/>
      <c r="IOR74" s="391"/>
      <c r="IOS74" s="392"/>
      <c r="IOT74" s="393"/>
      <c r="IOU74" s="394"/>
      <c r="IOV74" s="395"/>
      <c r="IOW74" s="389"/>
      <c r="IOX74" s="390"/>
      <c r="IOY74" s="391"/>
      <c r="IOZ74" s="392"/>
      <c r="IPA74" s="393"/>
      <c r="IPB74" s="394"/>
      <c r="IPC74" s="395"/>
      <c r="IPD74" s="389"/>
      <c r="IPE74" s="390"/>
      <c r="IPF74" s="391"/>
      <c r="IPG74" s="392"/>
      <c r="IPH74" s="393"/>
      <c r="IPI74" s="394"/>
      <c r="IPJ74" s="395"/>
      <c r="IPK74" s="389"/>
      <c r="IPL74" s="390"/>
      <c r="IPM74" s="391"/>
      <c r="IPN74" s="392"/>
      <c r="IPO74" s="393"/>
      <c r="IPP74" s="394"/>
      <c r="IPQ74" s="395"/>
      <c r="IPR74" s="389"/>
      <c r="IPS74" s="390"/>
      <c r="IPT74" s="391"/>
      <c r="IPU74" s="392"/>
      <c r="IPV74" s="393"/>
      <c r="IPW74" s="394"/>
      <c r="IPX74" s="395"/>
      <c r="IPY74" s="389"/>
      <c r="IPZ74" s="390"/>
      <c r="IQA74" s="391"/>
      <c r="IQB74" s="392"/>
      <c r="IQC74" s="393"/>
      <c r="IQD74" s="394"/>
      <c r="IQE74" s="395"/>
      <c r="IQF74" s="389"/>
      <c r="IQG74" s="390"/>
      <c r="IQH74" s="391"/>
      <c r="IQI74" s="392"/>
      <c r="IQJ74" s="393"/>
      <c r="IQK74" s="394"/>
      <c r="IQL74" s="395"/>
      <c r="IQM74" s="389"/>
      <c r="IQN74" s="390"/>
      <c r="IQO74" s="391"/>
      <c r="IQP74" s="392"/>
      <c r="IQQ74" s="393"/>
      <c r="IQR74" s="394"/>
      <c r="IQS74" s="395"/>
      <c r="IQT74" s="389"/>
      <c r="IQU74" s="390"/>
      <c r="IQV74" s="391"/>
      <c r="IQW74" s="392"/>
      <c r="IQX74" s="393"/>
      <c r="IQY74" s="394"/>
      <c r="IQZ74" s="395"/>
      <c r="IRA74" s="389"/>
      <c r="IRB74" s="390"/>
      <c r="IRC74" s="391"/>
      <c r="IRD74" s="392"/>
      <c r="IRE74" s="393"/>
      <c r="IRF74" s="394"/>
      <c r="IRG74" s="395"/>
      <c r="IRH74" s="389"/>
      <c r="IRI74" s="390"/>
      <c r="IRJ74" s="391"/>
      <c r="IRK74" s="392"/>
      <c r="IRL74" s="393"/>
      <c r="IRM74" s="394"/>
      <c r="IRN74" s="395"/>
      <c r="IRO74" s="389"/>
      <c r="IRP74" s="390"/>
      <c r="IRQ74" s="391"/>
      <c r="IRR74" s="392"/>
      <c r="IRS74" s="393"/>
      <c r="IRT74" s="394"/>
      <c r="IRU74" s="395"/>
      <c r="IRV74" s="389"/>
      <c r="IRW74" s="390"/>
      <c r="IRX74" s="391"/>
      <c r="IRY74" s="392"/>
      <c r="IRZ74" s="393"/>
      <c r="ISA74" s="394"/>
      <c r="ISB74" s="395"/>
      <c r="ISC74" s="389"/>
      <c r="ISD74" s="390"/>
      <c r="ISE74" s="391"/>
      <c r="ISF74" s="392"/>
      <c r="ISG74" s="393"/>
      <c r="ISH74" s="394"/>
      <c r="ISI74" s="395"/>
      <c r="ISJ74" s="389"/>
      <c r="ISK74" s="390"/>
      <c r="ISL74" s="391"/>
      <c r="ISM74" s="392"/>
      <c r="ISN74" s="393"/>
      <c r="ISO74" s="394"/>
      <c r="ISP74" s="395"/>
      <c r="ISQ74" s="389"/>
      <c r="ISR74" s="390"/>
      <c r="ISS74" s="391"/>
      <c r="IST74" s="392"/>
      <c r="ISU74" s="393"/>
      <c r="ISV74" s="394"/>
      <c r="ISW74" s="395"/>
      <c r="ISX74" s="389"/>
      <c r="ISY74" s="390"/>
      <c r="ISZ74" s="391"/>
      <c r="ITA74" s="392"/>
      <c r="ITB74" s="393"/>
      <c r="ITC74" s="394"/>
      <c r="ITD74" s="395"/>
      <c r="ITE74" s="389"/>
      <c r="ITF74" s="390"/>
      <c r="ITG74" s="391"/>
      <c r="ITH74" s="392"/>
      <c r="ITI74" s="393"/>
      <c r="ITJ74" s="394"/>
      <c r="ITK74" s="395"/>
      <c r="ITL74" s="389"/>
      <c r="ITM74" s="390"/>
      <c r="ITN74" s="391"/>
      <c r="ITO74" s="392"/>
      <c r="ITP74" s="393"/>
      <c r="ITQ74" s="394"/>
      <c r="ITR74" s="395"/>
      <c r="ITS74" s="389"/>
      <c r="ITT74" s="390"/>
      <c r="ITU74" s="391"/>
      <c r="ITV74" s="392"/>
      <c r="ITW74" s="393"/>
      <c r="ITX74" s="394"/>
      <c r="ITY74" s="395"/>
      <c r="ITZ74" s="389"/>
      <c r="IUA74" s="390"/>
      <c r="IUB74" s="391"/>
      <c r="IUC74" s="392"/>
      <c r="IUD74" s="393"/>
      <c r="IUE74" s="394"/>
      <c r="IUF74" s="395"/>
      <c r="IUG74" s="389"/>
      <c r="IUH74" s="390"/>
      <c r="IUI74" s="391"/>
      <c r="IUJ74" s="392"/>
      <c r="IUK74" s="393"/>
      <c r="IUL74" s="394"/>
      <c r="IUM74" s="395"/>
      <c r="IUN74" s="389"/>
      <c r="IUO74" s="390"/>
      <c r="IUP74" s="391"/>
      <c r="IUQ74" s="392"/>
      <c r="IUR74" s="393"/>
      <c r="IUS74" s="394"/>
      <c r="IUT74" s="395"/>
      <c r="IUU74" s="389"/>
      <c r="IUV74" s="390"/>
      <c r="IUW74" s="391"/>
      <c r="IUX74" s="392"/>
      <c r="IUY74" s="393"/>
      <c r="IUZ74" s="394"/>
      <c r="IVA74" s="395"/>
      <c r="IVB74" s="389"/>
      <c r="IVC74" s="390"/>
      <c r="IVD74" s="391"/>
      <c r="IVE74" s="392"/>
      <c r="IVF74" s="393"/>
      <c r="IVG74" s="394"/>
      <c r="IVH74" s="395"/>
      <c r="IVI74" s="389"/>
      <c r="IVJ74" s="390"/>
      <c r="IVK74" s="391"/>
      <c r="IVL74" s="392"/>
      <c r="IVM74" s="393"/>
      <c r="IVN74" s="394"/>
      <c r="IVO74" s="395"/>
      <c r="IVP74" s="389"/>
      <c r="IVQ74" s="390"/>
      <c r="IVR74" s="391"/>
      <c r="IVS74" s="392"/>
      <c r="IVT74" s="393"/>
      <c r="IVU74" s="394"/>
      <c r="IVV74" s="395"/>
      <c r="IVW74" s="389"/>
      <c r="IVX74" s="390"/>
      <c r="IVY74" s="391"/>
      <c r="IVZ74" s="392"/>
      <c r="IWA74" s="393"/>
      <c r="IWB74" s="394"/>
      <c r="IWC74" s="395"/>
      <c r="IWD74" s="389"/>
      <c r="IWE74" s="390"/>
      <c r="IWF74" s="391"/>
      <c r="IWG74" s="392"/>
      <c r="IWH74" s="393"/>
      <c r="IWI74" s="394"/>
      <c r="IWJ74" s="395"/>
      <c r="IWK74" s="389"/>
      <c r="IWL74" s="390"/>
      <c r="IWM74" s="391"/>
      <c r="IWN74" s="392"/>
      <c r="IWO74" s="393"/>
      <c r="IWP74" s="394"/>
      <c r="IWQ74" s="395"/>
      <c r="IWR74" s="389"/>
      <c r="IWS74" s="390"/>
      <c r="IWT74" s="391"/>
      <c r="IWU74" s="392"/>
      <c r="IWV74" s="393"/>
      <c r="IWW74" s="394"/>
      <c r="IWX74" s="395"/>
      <c r="IWY74" s="389"/>
      <c r="IWZ74" s="390"/>
      <c r="IXA74" s="391"/>
      <c r="IXB74" s="392"/>
      <c r="IXC74" s="393"/>
      <c r="IXD74" s="394"/>
      <c r="IXE74" s="395"/>
      <c r="IXF74" s="389"/>
      <c r="IXG74" s="390"/>
      <c r="IXH74" s="391"/>
      <c r="IXI74" s="392"/>
      <c r="IXJ74" s="393"/>
      <c r="IXK74" s="394"/>
      <c r="IXL74" s="395"/>
      <c r="IXM74" s="389"/>
      <c r="IXN74" s="390"/>
      <c r="IXO74" s="391"/>
      <c r="IXP74" s="392"/>
      <c r="IXQ74" s="393"/>
      <c r="IXR74" s="394"/>
      <c r="IXS74" s="395"/>
      <c r="IXT74" s="389"/>
      <c r="IXU74" s="390"/>
      <c r="IXV74" s="391"/>
      <c r="IXW74" s="392"/>
      <c r="IXX74" s="393"/>
      <c r="IXY74" s="394"/>
      <c r="IXZ74" s="395"/>
      <c r="IYA74" s="389"/>
      <c r="IYB74" s="390"/>
      <c r="IYC74" s="391"/>
      <c r="IYD74" s="392"/>
      <c r="IYE74" s="393"/>
      <c r="IYF74" s="394"/>
      <c r="IYG74" s="395"/>
      <c r="IYH74" s="389"/>
      <c r="IYI74" s="390"/>
      <c r="IYJ74" s="391"/>
      <c r="IYK74" s="392"/>
      <c r="IYL74" s="393"/>
      <c r="IYM74" s="394"/>
      <c r="IYN74" s="395"/>
      <c r="IYO74" s="389"/>
      <c r="IYP74" s="390"/>
      <c r="IYQ74" s="391"/>
      <c r="IYR74" s="392"/>
      <c r="IYS74" s="393"/>
      <c r="IYT74" s="394"/>
      <c r="IYU74" s="395"/>
      <c r="IYV74" s="389"/>
      <c r="IYW74" s="390"/>
      <c r="IYX74" s="391"/>
      <c r="IYY74" s="392"/>
      <c r="IYZ74" s="393"/>
      <c r="IZA74" s="394"/>
      <c r="IZB74" s="395"/>
      <c r="IZC74" s="389"/>
      <c r="IZD74" s="390"/>
      <c r="IZE74" s="391"/>
      <c r="IZF74" s="392"/>
      <c r="IZG74" s="393"/>
      <c r="IZH74" s="394"/>
      <c r="IZI74" s="395"/>
      <c r="IZJ74" s="389"/>
      <c r="IZK74" s="390"/>
      <c r="IZL74" s="391"/>
      <c r="IZM74" s="392"/>
      <c r="IZN74" s="393"/>
      <c r="IZO74" s="394"/>
      <c r="IZP74" s="395"/>
      <c r="IZQ74" s="389"/>
      <c r="IZR74" s="390"/>
      <c r="IZS74" s="391"/>
      <c r="IZT74" s="392"/>
      <c r="IZU74" s="393"/>
      <c r="IZV74" s="394"/>
      <c r="IZW74" s="395"/>
      <c r="IZX74" s="389"/>
      <c r="IZY74" s="390"/>
      <c r="IZZ74" s="391"/>
      <c r="JAA74" s="392"/>
      <c r="JAB74" s="393"/>
      <c r="JAC74" s="394"/>
      <c r="JAD74" s="395"/>
      <c r="JAE74" s="389"/>
      <c r="JAF74" s="390"/>
      <c r="JAG74" s="391"/>
      <c r="JAH74" s="392"/>
      <c r="JAI74" s="393"/>
      <c r="JAJ74" s="394"/>
      <c r="JAK74" s="395"/>
      <c r="JAL74" s="389"/>
      <c r="JAM74" s="390"/>
      <c r="JAN74" s="391"/>
      <c r="JAO74" s="392"/>
      <c r="JAP74" s="393"/>
      <c r="JAQ74" s="394"/>
      <c r="JAR74" s="395"/>
      <c r="JAS74" s="389"/>
      <c r="JAT74" s="390"/>
      <c r="JAU74" s="391"/>
      <c r="JAV74" s="392"/>
      <c r="JAW74" s="393"/>
      <c r="JAX74" s="394"/>
      <c r="JAY74" s="395"/>
      <c r="JAZ74" s="389"/>
      <c r="JBA74" s="390"/>
      <c r="JBB74" s="391"/>
      <c r="JBC74" s="392"/>
      <c r="JBD74" s="393"/>
      <c r="JBE74" s="394"/>
      <c r="JBF74" s="395"/>
      <c r="JBG74" s="389"/>
      <c r="JBH74" s="390"/>
      <c r="JBI74" s="391"/>
      <c r="JBJ74" s="392"/>
      <c r="JBK74" s="393"/>
      <c r="JBL74" s="394"/>
      <c r="JBM74" s="395"/>
      <c r="JBN74" s="389"/>
      <c r="JBO74" s="390"/>
      <c r="JBP74" s="391"/>
      <c r="JBQ74" s="392"/>
      <c r="JBR74" s="393"/>
      <c r="JBS74" s="394"/>
      <c r="JBT74" s="395"/>
      <c r="JBU74" s="389"/>
      <c r="JBV74" s="390"/>
      <c r="JBW74" s="391"/>
      <c r="JBX74" s="392"/>
      <c r="JBY74" s="393"/>
      <c r="JBZ74" s="394"/>
      <c r="JCA74" s="395"/>
      <c r="JCB74" s="389"/>
      <c r="JCC74" s="390"/>
      <c r="JCD74" s="391"/>
      <c r="JCE74" s="392"/>
      <c r="JCF74" s="393"/>
      <c r="JCG74" s="394"/>
      <c r="JCH74" s="395"/>
      <c r="JCI74" s="389"/>
      <c r="JCJ74" s="390"/>
      <c r="JCK74" s="391"/>
      <c r="JCL74" s="392"/>
      <c r="JCM74" s="393"/>
      <c r="JCN74" s="394"/>
      <c r="JCO74" s="395"/>
      <c r="JCP74" s="389"/>
      <c r="JCQ74" s="390"/>
      <c r="JCR74" s="391"/>
      <c r="JCS74" s="392"/>
      <c r="JCT74" s="393"/>
      <c r="JCU74" s="394"/>
      <c r="JCV74" s="395"/>
      <c r="JCW74" s="389"/>
      <c r="JCX74" s="390"/>
      <c r="JCY74" s="391"/>
      <c r="JCZ74" s="392"/>
      <c r="JDA74" s="393"/>
      <c r="JDB74" s="394"/>
      <c r="JDC74" s="395"/>
      <c r="JDD74" s="389"/>
      <c r="JDE74" s="390"/>
      <c r="JDF74" s="391"/>
      <c r="JDG74" s="392"/>
      <c r="JDH74" s="393"/>
      <c r="JDI74" s="394"/>
      <c r="JDJ74" s="395"/>
      <c r="JDK74" s="389"/>
      <c r="JDL74" s="390"/>
      <c r="JDM74" s="391"/>
      <c r="JDN74" s="392"/>
      <c r="JDO74" s="393"/>
      <c r="JDP74" s="394"/>
      <c r="JDQ74" s="395"/>
      <c r="JDR74" s="389"/>
      <c r="JDS74" s="390"/>
      <c r="JDT74" s="391"/>
      <c r="JDU74" s="392"/>
      <c r="JDV74" s="393"/>
      <c r="JDW74" s="394"/>
      <c r="JDX74" s="395"/>
      <c r="JDY74" s="389"/>
      <c r="JDZ74" s="390"/>
      <c r="JEA74" s="391"/>
      <c r="JEB74" s="392"/>
      <c r="JEC74" s="393"/>
      <c r="JED74" s="394"/>
      <c r="JEE74" s="395"/>
      <c r="JEF74" s="389"/>
      <c r="JEG74" s="390"/>
      <c r="JEH74" s="391"/>
      <c r="JEI74" s="392"/>
      <c r="JEJ74" s="393"/>
      <c r="JEK74" s="394"/>
      <c r="JEL74" s="395"/>
      <c r="JEM74" s="389"/>
      <c r="JEN74" s="390"/>
      <c r="JEO74" s="391"/>
      <c r="JEP74" s="392"/>
      <c r="JEQ74" s="393"/>
      <c r="JER74" s="394"/>
      <c r="JES74" s="395"/>
      <c r="JET74" s="389"/>
      <c r="JEU74" s="390"/>
      <c r="JEV74" s="391"/>
      <c r="JEW74" s="392"/>
      <c r="JEX74" s="393"/>
      <c r="JEY74" s="394"/>
      <c r="JEZ74" s="395"/>
      <c r="JFA74" s="389"/>
      <c r="JFB74" s="390"/>
      <c r="JFC74" s="391"/>
      <c r="JFD74" s="392"/>
      <c r="JFE74" s="393"/>
      <c r="JFF74" s="394"/>
      <c r="JFG74" s="395"/>
      <c r="JFH74" s="389"/>
      <c r="JFI74" s="390"/>
      <c r="JFJ74" s="391"/>
      <c r="JFK74" s="392"/>
      <c r="JFL74" s="393"/>
      <c r="JFM74" s="394"/>
      <c r="JFN74" s="395"/>
      <c r="JFO74" s="389"/>
      <c r="JFP74" s="390"/>
      <c r="JFQ74" s="391"/>
      <c r="JFR74" s="392"/>
      <c r="JFS74" s="393"/>
      <c r="JFT74" s="394"/>
      <c r="JFU74" s="395"/>
      <c r="JFV74" s="389"/>
      <c r="JFW74" s="390"/>
      <c r="JFX74" s="391"/>
      <c r="JFY74" s="392"/>
      <c r="JFZ74" s="393"/>
      <c r="JGA74" s="394"/>
      <c r="JGB74" s="395"/>
      <c r="JGC74" s="389"/>
      <c r="JGD74" s="390"/>
      <c r="JGE74" s="391"/>
      <c r="JGF74" s="392"/>
      <c r="JGG74" s="393"/>
      <c r="JGH74" s="394"/>
      <c r="JGI74" s="395"/>
      <c r="JGJ74" s="389"/>
      <c r="JGK74" s="390"/>
      <c r="JGL74" s="391"/>
      <c r="JGM74" s="392"/>
      <c r="JGN74" s="393"/>
      <c r="JGO74" s="394"/>
      <c r="JGP74" s="395"/>
      <c r="JGQ74" s="389"/>
      <c r="JGR74" s="390"/>
      <c r="JGS74" s="391"/>
      <c r="JGT74" s="392"/>
      <c r="JGU74" s="393"/>
      <c r="JGV74" s="394"/>
      <c r="JGW74" s="395"/>
      <c r="JGX74" s="389"/>
      <c r="JGY74" s="390"/>
      <c r="JGZ74" s="391"/>
      <c r="JHA74" s="392"/>
      <c r="JHB74" s="393"/>
      <c r="JHC74" s="394"/>
      <c r="JHD74" s="395"/>
      <c r="JHE74" s="389"/>
      <c r="JHF74" s="390"/>
      <c r="JHG74" s="391"/>
      <c r="JHH74" s="392"/>
      <c r="JHI74" s="393"/>
      <c r="JHJ74" s="394"/>
      <c r="JHK74" s="395"/>
      <c r="JHL74" s="389"/>
      <c r="JHM74" s="390"/>
      <c r="JHN74" s="391"/>
      <c r="JHO74" s="392"/>
      <c r="JHP74" s="393"/>
      <c r="JHQ74" s="394"/>
      <c r="JHR74" s="395"/>
      <c r="JHS74" s="389"/>
      <c r="JHT74" s="390"/>
      <c r="JHU74" s="391"/>
      <c r="JHV74" s="392"/>
      <c r="JHW74" s="393"/>
      <c r="JHX74" s="394"/>
      <c r="JHY74" s="395"/>
      <c r="JHZ74" s="389"/>
      <c r="JIA74" s="390"/>
      <c r="JIB74" s="391"/>
      <c r="JIC74" s="392"/>
      <c r="JID74" s="393"/>
      <c r="JIE74" s="394"/>
      <c r="JIF74" s="395"/>
      <c r="JIG74" s="389"/>
      <c r="JIH74" s="390"/>
      <c r="JII74" s="391"/>
      <c r="JIJ74" s="392"/>
      <c r="JIK74" s="393"/>
      <c r="JIL74" s="394"/>
      <c r="JIM74" s="395"/>
      <c r="JIN74" s="389"/>
      <c r="JIO74" s="390"/>
      <c r="JIP74" s="391"/>
      <c r="JIQ74" s="392"/>
      <c r="JIR74" s="393"/>
      <c r="JIS74" s="394"/>
      <c r="JIT74" s="395"/>
      <c r="JIU74" s="389"/>
      <c r="JIV74" s="390"/>
      <c r="JIW74" s="391"/>
      <c r="JIX74" s="392"/>
      <c r="JIY74" s="393"/>
      <c r="JIZ74" s="394"/>
      <c r="JJA74" s="395"/>
      <c r="JJB74" s="389"/>
      <c r="JJC74" s="390"/>
      <c r="JJD74" s="391"/>
      <c r="JJE74" s="392"/>
      <c r="JJF74" s="393"/>
      <c r="JJG74" s="394"/>
      <c r="JJH74" s="395"/>
      <c r="JJI74" s="389"/>
      <c r="JJJ74" s="390"/>
      <c r="JJK74" s="391"/>
      <c r="JJL74" s="392"/>
      <c r="JJM74" s="393"/>
      <c r="JJN74" s="394"/>
      <c r="JJO74" s="395"/>
      <c r="JJP74" s="389"/>
      <c r="JJQ74" s="390"/>
      <c r="JJR74" s="391"/>
      <c r="JJS74" s="392"/>
      <c r="JJT74" s="393"/>
      <c r="JJU74" s="394"/>
      <c r="JJV74" s="395"/>
      <c r="JJW74" s="389"/>
      <c r="JJX74" s="390"/>
      <c r="JJY74" s="391"/>
      <c r="JJZ74" s="392"/>
      <c r="JKA74" s="393"/>
      <c r="JKB74" s="394"/>
      <c r="JKC74" s="395"/>
      <c r="JKD74" s="389"/>
      <c r="JKE74" s="390"/>
      <c r="JKF74" s="391"/>
      <c r="JKG74" s="392"/>
      <c r="JKH74" s="393"/>
      <c r="JKI74" s="394"/>
      <c r="JKJ74" s="395"/>
      <c r="JKK74" s="389"/>
      <c r="JKL74" s="390"/>
      <c r="JKM74" s="391"/>
      <c r="JKN74" s="392"/>
      <c r="JKO74" s="393"/>
      <c r="JKP74" s="394"/>
      <c r="JKQ74" s="395"/>
      <c r="JKR74" s="389"/>
      <c r="JKS74" s="390"/>
      <c r="JKT74" s="391"/>
      <c r="JKU74" s="392"/>
      <c r="JKV74" s="393"/>
      <c r="JKW74" s="394"/>
      <c r="JKX74" s="395"/>
      <c r="JKY74" s="389"/>
      <c r="JKZ74" s="390"/>
      <c r="JLA74" s="391"/>
      <c r="JLB74" s="392"/>
      <c r="JLC74" s="393"/>
      <c r="JLD74" s="394"/>
      <c r="JLE74" s="395"/>
      <c r="JLF74" s="389"/>
      <c r="JLG74" s="390"/>
      <c r="JLH74" s="391"/>
      <c r="JLI74" s="392"/>
      <c r="JLJ74" s="393"/>
      <c r="JLK74" s="394"/>
      <c r="JLL74" s="395"/>
      <c r="JLM74" s="389"/>
      <c r="JLN74" s="390"/>
      <c r="JLO74" s="391"/>
      <c r="JLP74" s="392"/>
      <c r="JLQ74" s="393"/>
      <c r="JLR74" s="394"/>
      <c r="JLS74" s="395"/>
      <c r="JLT74" s="389"/>
      <c r="JLU74" s="390"/>
      <c r="JLV74" s="391"/>
      <c r="JLW74" s="392"/>
      <c r="JLX74" s="393"/>
      <c r="JLY74" s="394"/>
      <c r="JLZ74" s="395"/>
      <c r="JMA74" s="389"/>
      <c r="JMB74" s="390"/>
      <c r="JMC74" s="391"/>
      <c r="JMD74" s="392"/>
      <c r="JME74" s="393"/>
      <c r="JMF74" s="394"/>
      <c r="JMG74" s="395"/>
      <c r="JMH74" s="389"/>
      <c r="JMI74" s="390"/>
      <c r="JMJ74" s="391"/>
      <c r="JMK74" s="392"/>
      <c r="JML74" s="393"/>
      <c r="JMM74" s="394"/>
      <c r="JMN74" s="395"/>
      <c r="JMO74" s="389"/>
      <c r="JMP74" s="390"/>
      <c r="JMQ74" s="391"/>
      <c r="JMR74" s="392"/>
      <c r="JMS74" s="393"/>
      <c r="JMT74" s="394"/>
      <c r="JMU74" s="395"/>
      <c r="JMV74" s="389"/>
      <c r="JMW74" s="390"/>
      <c r="JMX74" s="391"/>
      <c r="JMY74" s="392"/>
      <c r="JMZ74" s="393"/>
      <c r="JNA74" s="394"/>
      <c r="JNB74" s="395"/>
      <c r="JNC74" s="389"/>
      <c r="JND74" s="390"/>
      <c r="JNE74" s="391"/>
      <c r="JNF74" s="392"/>
      <c r="JNG74" s="393"/>
      <c r="JNH74" s="394"/>
      <c r="JNI74" s="395"/>
      <c r="JNJ74" s="389"/>
      <c r="JNK74" s="390"/>
      <c r="JNL74" s="391"/>
      <c r="JNM74" s="392"/>
      <c r="JNN74" s="393"/>
      <c r="JNO74" s="394"/>
      <c r="JNP74" s="395"/>
      <c r="JNQ74" s="389"/>
      <c r="JNR74" s="390"/>
      <c r="JNS74" s="391"/>
      <c r="JNT74" s="392"/>
      <c r="JNU74" s="393"/>
      <c r="JNV74" s="394"/>
      <c r="JNW74" s="395"/>
      <c r="JNX74" s="389"/>
      <c r="JNY74" s="390"/>
      <c r="JNZ74" s="391"/>
      <c r="JOA74" s="392"/>
      <c r="JOB74" s="393"/>
      <c r="JOC74" s="394"/>
      <c r="JOD74" s="395"/>
      <c r="JOE74" s="389"/>
      <c r="JOF74" s="390"/>
      <c r="JOG74" s="391"/>
      <c r="JOH74" s="392"/>
      <c r="JOI74" s="393"/>
      <c r="JOJ74" s="394"/>
      <c r="JOK74" s="395"/>
      <c r="JOL74" s="389"/>
      <c r="JOM74" s="390"/>
      <c r="JON74" s="391"/>
      <c r="JOO74" s="392"/>
      <c r="JOP74" s="393"/>
      <c r="JOQ74" s="394"/>
      <c r="JOR74" s="395"/>
      <c r="JOS74" s="389"/>
      <c r="JOT74" s="390"/>
      <c r="JOU74" s="391"/>
      <c r="JOV74" s="392"/>
      <c r="JOW74" s="393"/>
      <c r="JOX74" s="394"/>
      <c r="JOY74" s="395"/>
      <c r="JOZ74" s="389"/>
      <c r="JPA74" s="390"/>
      <c r="JPB74" s="391"/>
      <c r="JPC74" s="392"/>
      <c r="JPD74" s="393"/>
      <c r="JPE74" s="394"/>
      <c r="JPF74" s="395"/>
      <c r="JPG74" s="389"/>
      <c r="JPH74" s="390"/>
      <c r="JPI74" s="391"/>
      <c r="JPJ74" s="392"/>
      <c r="JPK74" s="393"/>
      <c r="JPL74" s="394"/>
      <c r="JPM74" s="395"/>
      <c r="JPN74" s="389"/>
      <c r="JPO74" s="390"/>
      <c r="JPP74" s="391"/>
      <c r="JPQ74" s="392"/>
      <c r="JPR74" s="393"/>
      <c r="JPS74" s="394"/>
      <c r="JPT74" s="395"/>
      <c r="JPU74" s="389"/>
      <c r="JPV74" s="390"/>
      <c r="JPW74" s="391"/>
      <c r="JPX74" s="392"/>
      <c r="JPY74" s="393"/>
      <c r="JPZ74" s="394"/>
      <c r="JQA74" s="395"/>
      <c r="JQB74" s="389"/>
      <c r="JQC74" s="390"/>
      <c r="JQD74" s="391"/>
      <c r="JQE74" s="392"/>
      <c r="JQF74" s="393"/>
      <c r="JQG74" s="394"/>
      <c r="JQH74" s="395"/>
      <c r="JQI74" s="389"/>
      <c r="JQJ74" s="390"/>
      <c r="JQK74" s="391"/>
      <c r="JQL74" s="392"/>
      <c r="JQM74" s="393"/>
      <c r="JQN74" s="394"/>
      <c r="JQO74" s="395"/>
      <c r="JQP74" s="389"/>
      <c r="JQQ74" s="390"/>
      <c r="JQR74" s="391"/>
      <c r="JQS74" s="392"/>
      <c r="JQT74" s="393"/>
      <c r="JQU74" s="394"/>
      <c r="JQV74" s="395"/>
      <c r="JQW74" s="389"/>
      <c r="JQX74" s="390"/>
      <c r="JQY74" s="391"/>
      <c r="JQZ74" s="392"/>
      <c r="JRA74" s="393"/>
      <c r="JRB74" s="394"/>
      <c r="JRC74" s="395"/>
      <c r="JRD74" s="389"/>
      <c r="JRE74" s="390"/>
      <c r="JRF74" s="391"/>
      <c r="JRG74" s="392"/>
      <c r="JRH74" s="393"/>
      <c r="JRI74" s="394"/>
      <c r="JRJ74" s="395"/>
      <c r="JRK74" s="389"/>
      <c r="JRL74" s="390"/>
      <c r="JRM74" s="391"/>
      <c r="JRN74" s="392"/>
      <c r="JRO74" s="393"/>
      <c r="JRP74" s="394"/>
      <c r="JRQ74" s="395"/>
      <c r="JRR74" s="389"/>
      <c r="JRS74" s="390"/>
      <c r="JRT74" s="391"/>
      <c r="JRU74" s="392"/>
      <c r="JRV74" s="393"/>
      <c r="JRW74" s="394"/>
      <c r="JRX74" s="395"/>
      <c r="JRY74" s="389"/>
      <c r="JRZ74" s="390"/>
      <c r="JSA74" s="391"/>
      <c r="JSB74" s="392"/>
      <c r="JSC74" s="393"/>
      <c r="JSD74" s="394"/>
      <c r="JSE74" s="395"/>
      <c r="JSF74" s="389"/>
      <c r="JSG74" s="390"/>
      <c r="JSH74" s="391"/>
      <c r="JSI74" s="392"/>
      <c r="JSJ74" s="393"/>
      <c r="JSK74" s="394"/>
      <c r="JSL74" s="395"/>
      <c r="JSM74" s="389"/>
      <c r="JSN74" s="390"/>
      <c r="JSO74" s="391"/>
      <c r="JSP74" s="392"/>
      <c r="JSQ74" s="393"/>
      <c r="JSR74" s="394"/>
      <c r="JSS74" s="395"/>
      <c r="JST74" s="389"/>
      <c r="JSU74" s="390"/>
      <c r="JSV74" s="391"/>
      <c r="JSW74" s="392"/>
      <c r="JSX74" s="393"/>
      <c r="JSY74" s="394"/>
      <c r="JSZ74" s="395"/>
      <c r="JTA74" s="389"/>
      <c r="JTB74" s="390"/>
      <c r="JTC74" s="391"/>
      <c r="JTD74" s="392"/>
      <c r="JTE74" s="393"/>
      <c r="JTF74" s="394"/>
      <c r="JTG74" s="395"/>
      <c r="JTH74" s="389"/>
      <c r="JTI74" s="390"/>
      <c r="JTJ74" s="391"/>
      <c r="JTK74" s="392"/>
      <c r="JTL74" s="393"/>
      <c r="JTM74" s="394"/>
      <c r="JTN74" s="395"/>
      <c r="JTO74" s="389"/>
      <c r="JTP74" s="390"/>
      <c r="JTQ74" s="391"/>
      <c r="JTR74" s="392"/>
      <c r="JTS74" s="393"/>
      <c r="JTT74" s="394"/>
      <c r="JTU74" s="395"/>
      <c r="JTV74" s="389"/>
      <c r="JTW74" s="390"/>
      <c r="JTX74" s="391"/>
      <c r="JTY74" s="392"/>
      <c r="JTZ74" s="393"/>
      <c r="JUA74" s="394"/>
      <c r="JUB74" s="395"/>
      <c r="JUC74" s="389"/>
      <c r="JUD74" s="390"/>
      <c r="JUE74" s="391"/>
      <c r="JUF74" s="392"/>
      <c r="JUG74" s="393"/>
      <c r="JUH74" s="394"/>
      <c r="JUI74" s="395"/>
      <c r="JUJ74" s="389"/>
      <c r="JUK74" s="390"/>
      <c r="JUL74" s="391"/>
      <c r="JUM74" s="392"/>
      <c r="JUN74" s="393"/>
      <c r="JUO74" s="394"/>
      <c r="JUP74" s="395"/>
      <c r="JUQ74" s="389"/>
      <c r="JUR74" s="390"/>
      <c r="JUS74" s="391"/>
      <c r="JUT74" s="392"/>
      <c r="JUU74" s="393"/>
      <c r="JUV74" s="394"/>
      <c r="JUW74" s="395"/>
      <c r="JUX74" s="389"/>
      <c r="JUY74" s="390"/>
      <c r="JUZ74" s="391"/>
      <c r="JVA74" s="392"/>
      <c r="JVB74" s="393"/>
      <c r="JVC74" s="394"/>
      <c r="JVD74" s="395"/>
      <c r="JVE74" s="389"/>
      <c r="JVF74" s="390"/>
      <c r="JVG74" s="391"/>
      <c r="JVH74" s="392"/>
      <c r="JVI74" s="393"/>
      <c r="JVJ74" s="394"/>
      <c r="JVK74" s="395"/>
      <c r="JVL74" s="389"/>
      <c r="JVM74" s="390"/>
      <c r="JVN74" s="391"/>
      <c r="JVO74" s="392"/>
      <c r="JVP74" s="393"/>
      <c r="JVQ74" s="394"/>
      <c r="JVR74" s="395"/>
      <c r="JVS74" s="389"/>
      <c r="JVT74" s="390"/>
      <c r="JVU74" s="391"/>
      <c r="JVV74" s="392"/>
      <c r="JVW74" s="393"/>
      <c r="JVX74" s="394"/>
      <c r="JVY74" s="395"/>
      <c r="JVZ74" s="389"/>
      <c r="JWA74" s="390"/>
      <c r="JWB74" s="391"/>
      <c r="JWC74" s="392"/>
      <c r="JWD74" s="393"/>
      <c r="JWE74" s="394"/>
      <c r="JWF74" s="395"/>
      <c r="JWG74" s="389"/>
      <c r="JWH74" s="390"/>
      <c r="JWI74" s="391"/>
      <c r="JWJ74" s="392"/>
      <c r="JWK74" s="393"/>
      <c r="JWL74" s="394"/>
      <c r="JWM74" s="395"/>
      <c r="JWN74" s="389"/>
      <c r="JWO74" s="390"/>
      <c r="JWP74" s="391"/>
      <c r="JWQ74" s="392"/>
      <c r="JWR74" s="393"/>
      <c r="JWS74" s="394"/>
      <c r="JWT74" s="395"/>
      <c r="JWU74" s="389"/>
      <c r="JWV74" s="390"/>
      <c r="JWW74" s="391"/>
      <c r="JWX74" s="392"/>
      <c r="JWY74" s="393"/>
      <c r="JWZ74" s="394"/>
      <c r="JXA74" s="395"/>
      <c r="JXB74" s="389"/>
      <c r="JXC74" s="390"/>
      <c r="JXD74" s="391"/>
      <c r="JXE74" s="392"/>
      <c r="JXF74" s="393"/>
      <c r="JXG74" s="394"/>
      <c r="JXH74" s="395"/>
      <c r="JXI74" s="389"/>
      <c r="JXJ74" s="390"/>
      <c r="JXK74" s="391"/>
      <c r="JXL74" s="392"/>
      <c r="JXM74" s="393"/>
      <c r="JXN74" s="394"/>
      <c r="JXO74" s="395"/>
      <c r="JXP74" s="389"/>
      <c r="JXQ74" s="390"/>
      <c r="JXR74" s="391"/>
      <c r="JXS74" s="392"/>
      <c r="JXT74" s="393"/>
      <c r="JXU74" s="394"/>
      <c r="JXV74" s="395"/>
      <c r="JXW74" s="389"/>
      <c r="JXX74" s="390"/>
      <c r="JXY74" s="391"/>
      <c r="JXZ74" s="392"/>
      <c r="JYA74" s="393"/>
      <c r="JYB74" s="394"/>
      <c r="JYC74" s="395"/>
      <c r="JYD74" s="389"/>
      <c r="JYE74" s="390"/>
      <c r="JYF74" s="391"/>
      <c r="JYG74" s="392"/>
      <c r="JYH74" s="393"/>
      <c r="JYI74" s="394"/>
      <c r="JYJ74" s="395"/>
      <c r="JYK74" s="389"/>
      <c r="JYL74" s="390"/>
      <c r="JYM74" s="391"/>
      <c r="JYN74" s="392"/>
      <c r="JYO74" s="393"/>
      <c r="JYP74" s="394"/>
      <c r="JYQ74" s="395"/>
      <c r="JYR74" s="389"/>
      <c r="JYS74" s="390"/>
      <c r="JYT74" s="391"/>
      <c r="JYU74" s="392"/>
      <c r="JYV74" s="393"/>
      <c r="JYW74" s="394"/>
      <c r="JYX74" s="395"/>
      <c r="JYY74" s="389"/>
      <c r="JYZ74" s="390"/>
      <c r="JZA74" s="391"/>
      <c r="JZB74" s="392"/>
      <c r="JZC74" s="393"/>
      <c r="JZD74" s="394"/>
      <c r="JZE74" s="395"/>
      <c r="JZF74" s="389"/>
      <c r="JZG74" s="390"/>
      <c r="JZH74" s="391"/>
      <c r="JZI74" s="392"/>
      <c r="JZJ74" s="393"/>
      <c r="JZK74" s="394"/>
      <c r="JZL74" s="395"/>
      <c r="JZM74" s="389"/>
      <c r="JZN74" s="390"/>
      <c r="JZO74" s="391"/>
      <c r="JZP74" s="392"/>
      <c r="JZQ74" s="393"/>
      <c r="JZR74" s="394"/>
      <c r="JZS74" s="395"/>
      <c r="JZT74" s="389"/>
      <c r="JZU74" s="390"/>
      <c r="JZV74" s="391"/>
      <c r="JZW74" s="392"/>
      <c r="JZX74" s="393"/>
      <c r="JZY74" s="394"/>
      <c r="JZZ74" s="395"/>
      <c r="KAA74" s="389"/>
      <c r="KAB74" s="390"/>
      <c r="KAC74" s="391"/>
      <c r="KAD74" s="392"/>
      <c r="KAE74" s="393"/>
      <c r="KAF74" s="394"/>
      <c r="KAG74" s="395"/>
      <c r="KAH74" s="389"/>
      <c r="KAI74" s="390"/>
      <c r="KAJ74" s="391"/>
      <c r="KAK74" s="392"/>
      <c r="KAL74" s="393"/>
      <c r="KAM74" s="394"/>
      <c r="KAN74" s="395"/>
      <c r="KAO74" s="389"/>
      <c r="KAP74" s="390"/>
      <c r="KAQ74" s="391"/>
      <c r="KAR74" s="392"/>
      <c r="KAS74" s="393"/>
      <c r="KAT74" s="394"/>
      <c r="KAU74" s="395"/>
      <c r="KAV74" s="389"/>
      <c r="KAW74" s="390"/>
      <c r="KAX74" s="391"/>
      <c r="KAY74" s="392"/>
      <c r="KAZ74" s="393"/>
      <c r="KBA74" s="394"/>
      <c r="KBB74" s="395"/>
      <c r="KBC74" s="389"/>
      <c r="KBD74" s="390"/>
      <c r="KBE74" s="391"/>
      <c r="KBF74" s="392"/>
      <c r="KBG74" s="393"/>
      <c r="KBH74" s="394"/>
      <c r="KBI74" s="395"/>
      <c r="KBJ74" s="389"/>
      <c r="KBK74" s="390"/>
      <c r="KBL74" s="391"/>
      <c r="KBM74" s="392"/>
      <c r="KBN74" s="393"/>
      <c r="KBO74" s="394"/>
      <c r="KBP74" s="395"/>
      <c r="KBQ74" s="389"/>
      <c r="KBR74" s="390"/>
      <c r="KBS74" s="391"/>
      <c r="KBT74" s="392"/>
      <c r="KBU74" s="393"/>
      <c r="KBV74" s="394"/>
      <c r="KBW74" s="395"/>
      <c r="KBX74" s="389"/>
      <c r="KBY74" s="390"/>
      <c r="KBZ74" s="391"/>
      <c r="KCA74" s="392"/>
      <c r="KCB74" s="393"/>
      <c r="KCC74" s="394"/>
      <c r="KCD74" s="395"/>
      <c r="KCE74" s="389"/>
      <c r="KCF74" s="390"/>
      <c r="KCG74" s="391"/>
      <c r="KCH74" s="392"/>
      <c r="KCI74" s="393"/>
      <c r="KCJ74" s="394"/>
      <c r="KCK74" s="395"/>
      <c r="KCL74" s="389"/>
      <c r="KCM74" s="390"/>
      <c r="KCN74" s="391"/>
      <c r="KCO74" s="392"/>
      <c r="KCP74" s="393"/>
      <c r="KCQ74" s="394"/>
      <c r="KCR74" s="395"/>
      <c r="KCS74" s="389"/>
      <c r="KCT74" s="390"/>
      <c r="KCU74" s="391"/>
      <c r="KCV74" s="392"/>
      <c r="KCW74" s="393"/>
      <c r="KCX74" s="394"/>
      <c r="KCY74" s="395"/>
      <c r="KCZ74" s="389"/>
      <c r="KDA74" s="390"/>
      <c r="KDB74" s="391"/>
      <c r="KDC74" s="392"/>
      <c r="KDD74" s="393"/>
      <c r="KDE74" s="394"/>
      <c r="KDF74" s="395"/>
      <c r="KDG74" s="389"/>
      <c r="KDH74" s="390"/>
      <c r="KDI74" s="391"/>
      <c r="KDJ74" s="392"/>
      <c r="KDK74" s="393"/>
      <c r="KDL74" s="394"/>
      <c r="KDM74" s="395"/>
      <c r="KDN74" s="389"/>
      <c r="KDO74" s="390"/>
      <c r="KDP74" s="391"/>
      <c r="KDQ74" s="392"/>
      <c r="KDR74" s="393"/>
      <c r="KDS74" s="394"/>
      <c r="KDT74" s="395"/>
      <c r="KDU74" s="389"/>
      <c r="KDV74" s="390"/>
      <c r="KDW74" s="391"/>
      <c r="KDX74" s="392"/>
      <c r="KDY74" s="393"/>
      <c r="KDZ74" s="394"/>
      <c r="KEA74" s="395"/>
      <c r="KEB74" s="389"/>
      <c r="KEC74" s="390"/>
      <c r="KED74" s="391"/>
      <c r="KEE74" s="392"/>
      <c r="KEF74" s="393"/>
      <c r="KEG74" s="394"/>
      <c r="KEH74" s="395"/>
      <c r="KEI74" s="389"/>
      <c r="KEJ74" s="390"/>
      <c r="KEK74" s="391"/>
      <c r="KEL74" s="392"/>
      <c r="KEM74" s="393"/>
      <c r="KEN74" s="394"/>
      <c r="KEO74" s="395"/>
      <c r="KEP74" s="389"/>
      <c r="KEQ74" s="390"/>
      <c r="KER74" s="391"/>
      <c r="KES74" s="392"/>
      <c r="KET74" s="393"/>
      <c r="KEU74" s="394"/>
      <c r="KEV74" s="395"/>
      <c r="KEW74" s="389"/>
      <c r="KEX74" s="390"/>
      <c r="KEY74" s="391"/>
      <c r="KEZ74" s="392"/>
      <c r="KFA74" s="393"/>
      <c r="KFB74" s="394"/>
      <c r="KFC74" s="395"/>
      <c r="KFD74" s="389"/>
      <c r="KFE74" s="390"/>
      <c r="KFF74" s="391"/>
      <c r="KFG74" s="392"/>
      <c r="KFH74" s="393"/>
      <c r="KFI74" s="394"/>
      <c r="KFJ74" s="395"/>
      <c r="KFK74" s="389"/>
      <c r="KFL74" s="390"/>
      <c r="KFM74" s="391"/>
      <c r="KFN74" s="392"/>
      <c r="KFO74" s="393"/>
      <c r="KFP74" s="394"/>
      <c r="KFQ74" s="395"/>
      <c r="KFR74" s="389"/>
      <c r="KFS74" s="390"/>
      <c r="KFT74" s="391"/>
      <c r="KFU74" s="392"/>
      <c r="KFV74" s="393"/>
      <c r="KFW74" s="394"/>
      <c r="KFX74" s="395"/>
      <c r="KFY74" s="389"/>
      <c r="KFZ74" s="390"/>
      <c r="KGA74" s="391"/>
      <c r="KGB74" s="392"/>
      <c r="KGC74" s="393"/>
      <c r="KGD74" s="394"/>
      <c r="KGE74" s="395"/>
      <c r="KGF74" s="389"/>
      <c r="KGG74" s="390"/>
      <c r="KGH74" s="391"/>
      <c r="KGI74" s="392"/>
      <c r="KGJ74" s="393"/>
      <c r="KGK74" s="394"/>
      <c r="KGL74" s="395"/>
      <c r="KGM74" s="389"/>
      <c r="KGN74" s="390"/>
      <c r="KGO74" s="391"/>
      <c r="KGP74" s="392"/>
      <c r="KGQ74" s="393"/>
      <c r="KGR74" s="394"/>
      <c r="KGS74" s="395"/>
      <c r="KGT74" s="389"/>
      <c r="KGU74" s="390"/>
      <c r="KGV74" s="391"/>
      <c r="KGW74" s="392"/>
      <c r="KGX74" s="393"/>
      <c r="KGY74" s="394"/>
      <c r="KGZ74" s="395"/>
      <c r="KHA74" s="389"/>
      <c r="KHB74" s="390"/>
      <c r="KHC74" s="391"/>
      <c r="KHD74" s="392"/>
      <c r="KHE74" s="393"/>
      <c r="KHF74" s="394"/>
      <c r="KHG74" s="395"/>
      <c r="KHH74" s="389"/>
      <c r="KHI74" s="390"/>
      <c r="KHJ74" s="391"/>
      <c r="KHK74" s="392"/>
      <c r="KHL74" s="393"/>
      <c r="KHM74" s="394"/>
      <c r="KHN74" s="395"/>
      <c r="KHO74" s="389"/>
      <c r="KHP74" s="390"/>
      <c r="KHQ74" s="391"/>
      <c r="KHR74" s="392"/>
      <c r="KHS74" s="393"/>
      <c r="KHT74" s="394"/>
      <c r="KHU74" s="395"/>
      <c r="KHV74" s="389"/>
      <c r="KHW74" s="390"/>
      <c r="KHX74" s="391"/>
      <c r="KHY74" s="392"/>
      <c r="KHZ74" s="393"/>
      <c r="KIA74" s="394"/>
      <c r="KIB74" s="395"/>
      <c r="KIC74" s="389"/>
      <c r="KID74" s="390"/>
      <c r="KIE74" s="391"/>
      <c r="KIF74" s="392"/>
      <c r="KIG74" s="393"/>
      <c r="KIH74" s="394"/>
      <c r="KII74" s="395"/>
      <c r="KIJ74" s="389"/>
      <c r="KIK74" s="390"/>
      <c r="KIL74" s="391"/>
      <c r="KIM74" s="392"/>
      <c r="KIN74" s="393"/>
      <c r="KIO74" s="394"/>
      <c r="KIP74" s="395"/>
      <c r="KIQ74" s="389"/>
      <c r="KIR74" s="390"/>
      <c r="KIS74" s="391"/>
      <c r="KIT74" s="392"/>
      <c r="KIU74" s="393"/>
      <c r="KIV74" s="394"/>
      <c r="KIW74" s="395"/>
      <c r="KIX74" s="389"/>
      <c r="KIY74" s="390"/>
      <c r="KIZ74" s="391"/>
      <c r="KJA74" s="392"/>
      <c r="KJB74" s="393"/>
      <c r="KJC74" s="394"/>
      <c r="KJD74" s="395"/>
      <c r="KJE74" s="389"/>
      <c r="KJF74" s="390"/>
      <c r="KJG74" s="391"/>
      <c r="KJH74" s="392"/>
      <c r="KJI74" s="393"/>
      <c r="KJJ74" s="394"/>
      <c r="KJK74" s="395"/>
      <c r="KJL74" s="389"/>
      <c r="KJM74" s="390"/>
      <c r="KJN74" s="391"/>
      <c r="KJO74" s="392"/>
      <c r="KJP74" s="393"/>
      <c r="KJQ74" s="394"/>
      <c r="KJR74" s="395"/>
      <c r="KJS74" s="389"/>
      <c r="KJT74" s="390"/>
      <c r="KJU74" s="391"/>
      <c r="KJV74" s="392"/>
      <c r="KJW74" s="393"/>
      <c r="KJX74" s="394"/>
      <c r="KJY74" s="395"/>
      <c r="KJZ74" s="389"/>
      <c r="KKA74" s="390"/>
      <c r="KKB74" s="391"/>
      <c r="KKC74" s="392"/>
      <c r="KKD74" s="393"/>
      <c r="KKE74" s="394"/>
      <c r="KKF74" s="395"/>
      <c r="KKG74" s="389"/>
      <c r="KKH74" s="390"/>
      <c r="KKI74" s="391"/>
      <c r="KKJ74" s="392"/>
      <c r="KKK74" s="393"/>
      <c r="KKL74" s="394"/>
      <c r="KKM74" s="395"/>
      <c r="KKN74" s="389"/>
      <c r="KKO74" s="390"/>
      <c r="KKP74" s="391"/>
      <c r="KKQ74" s="392"/>
      <c r="KKR74" s="393"/>
      <c r="KKS74" s="394"/>
      <c r="KKT74" s="395"/>
      <c r="KKU74" s="389"/>
      <c r="KKV74" s="390"/>
      <c r="KKW74" s="391"/>
      <c r="KKX74" s="392"/>
      <c r="KKY74" s="393"/>
      <c r="KKZ74" s="394"/>
      <c r="KLA74" s="395"/>
      <c r="KLB74" s="389"/>
      <c r="KLC74" s="390"/>
      <c r="KLD74" s="391"/>
      <c r="KLE74" s="392"/>
      <c r="KLF74" s="393"/>
      <c r="KLG74" s="394"/>
      <c r="KLH74" s="395"/>
      <c r="KLI74" s="389"/>
      <c r="KLJ74" s="390"/>
      <c r="KLK74" s="391"/>
      <c r="KLL74" s="392"/>
      <c r="KLM74" s="393"/>
      <c r="KLN74" s="394"/>
      <c r="KLO74" s="395"/>
      <c r="KLP74" s="389"/>
      <c r="KLQ74" s="390"/>
      <c r="KLR74" s="391"/>
      <c r="KLS74" s="392"/>
      <c r="KLT74" s="393"/>
      <c r="KLU74" s="394"/>
      <c r="KLV74" s="395"/>
      <c r="KLW74" s="389"/>
      <c r="KLX74" s="390"/>
      <c r="KLY74" s="391"/>
      <c r="KLZ74" s="392"/>
      <c r="KMA74" s="393"/>
      <c r="KMB74" s="394"/>
      <c r="KMC74" s="395"/>
      <c r="KMD74" s="389"/>
      <c r="KME74" s="390"/>
      <c r="KMF74" s="391"/>
      <c r="KMG74" s="392"/>
      <c r="KMH74" s="393"/>
      <c r="KMI74" s="394"/>
      <c r="KMJ74" s="395"/>
      <c r="KMK74" s="389"/>
      <c r="KML74" s="390"/>
      <c r="KMM74" s="391"/>
      <c r="KMN74" s="392"/>
      <c r="KMO74" s="393"/>
      <c r="KMP74" s="394"/>
      <c r="KMQ74" s="395"/>
      <c r="KMR74" s="389"/>
      <c r="KMS74" s="390"/>
      <c r="KMT74" s="391"/>
      <c r="KMU74" s="392"/>
      <c r="KMV74" s="393"/>
      <c r="KMW74" s="394"/>
      <c r="KMX74" s="395"/>
      <c r="KMY74" s="389"/>
      <c r="KMZ74" s="390"/>
      <c r="KNA74" s="391"/>
      <c r="KNB74" s="392"/>
      <c r="KNC74" s="393"/>
      <c r="KND74" s="394"/>
      <c r="KNE74" s="395"/>
      <c r="KNF74" s="389"/>
      <c r="KNG74" s="390"/>
      <c r="KNH74" s="391"/>
      <c r="KNI74" s="392"/>
      <c r="KNJ74" s="393"/>
      <c r="KNK74" s="394"/>
      <c r="KNL74" s="395"/>
      <c r="KNM74" s="389"/>
      <c r="KNN74" s="390"/>
      <c r="KNO74" s="391"/>
      <c r="KNP74" s="392"/>
      <c r="KNQ74" s="393"/>
      <c r="KNR74" s="394"/>
      <c r="KNS74" s="395"/>
      <c r="KNT74" s="389"/>
      <c r="KNU74" s="390"/>
      <c r="KNV74" s="391"/>
      <c r="KNW74" s="392"/>
      <c r="KNX74" s="393"/>
      <c r="KNY74" s="394"/>
      <c r="KNZ74" s="395"/>
      <c r="KOA74" s="389"/>
      <c r="KOB74" s="390"/>
      <c r="KOC74" s="391"/>
      <c r="KOD74" s="392"/>
      <c r="KOE74" s="393"/>
      <c r="KOF74" s="394"/>
      <c r="KOG74" s="395"/>
      <c r="KOH74" s="389"/>
      <c r="KOI74" s="390"/>
      <c r="KOJ74" s="391"/>
      <c r="KOK74" s="392"/>
      <c r="KOL74" s="393"/>
      <c r="KOM74" s="394"/>
      <c r="KON74" s="395"/>
      <c r="KOO74" s="389"/>
      <c r="KOP74" s="390"/>
      <c r="KOQ74" s="391"/>
      <c r="KOR74" s="392"/>
      <c r="KOS74" s="393"/>
      <c r="KOT74" s="394"/>
      <c r="KOU74" s="395"/>
      <c r="KOV74" s="389"/>
      <c r="KOW74" s="390"/>
      <c r="KOX74" s="391"/>
      <c r="KOY74" s="392"/>
      <c r="KOZ74" s="393"/>
      <c r="KPA74" s="394"/>
      <c r="KPB74" s="395"/>
      <c r="KPC74" s="389"/>
      <c r="KPD74" s="390"/>
      <c r="KPE74" s="391"/>
      <c r="KPF74" s="392"/>
      <c r="KPG74" s="393"/>
      <c r="KPH74" s="394"/>
      <c r="KPI74" s="395"/>
      <c r="KPJ74" s="389"/>
      <c r="KPK74" s="390"/>
      <c r="KPL74" s="391"/>
      <c r="KPM74" s="392"/>
      <c r="KPN74" s="393"/>
      <c r="KPO74" s="394"/>
      <c r="KPP74" s="395"/>
      <c r="KPQ74" s="389"/>
      <c r="KPR74" s="390"/>
      <c r="KPS74" s="391"/>
      <c r="KPT74" s="392"/>
      <c r="KPU74" s="393"/>
      <c r="KPV74" s="394"/>
      <c r="KPW74" s="395"/>
      <c r="KPX74" s="389"/>
      <c r="KPY74" s="390"/>
      <c r="KPZ74" s="391"/>
      <c r="KQA74" s="392"/>
      <c r="KQB74" s="393"/>
      <c r="KQC74" s="394"/>
      <c r="KQD74" s="395"/>
      <c r="KQE74" s="389"/>
      <c r="KQF74" s="390"/>
      <c r="KQG74" s="391"/>
      <c r="KQH74" s="392"/>
      <c r="KQI74" s="393"/>
      <c r="KQJ74" s="394"/>
      <c r="KQK74" s="395"/>
      <c r="KQL74" s="389"/>
      <c r="KQM74" s="390"/>
      <c r="KQN74" s="391"/>
      <c r="KQO74" s="392"/>
      <c r="KQP74" s="393"/>
      <c r="KQQ74" s="394"/>
      <c r="KQR74" s="395"/>
      <c r="KQS74" s="389"/>
      <c r="KQT74" s="390"/>
      <c r="KQU74" s="391"/>
      <c r="KQV74" s="392"/>
      <c r="KQW74" s="393"/>
      <c r="KQX74" s="394"/>
      <c r="KQY74" s="395"/>
      <c r="KQZ74" s="389"/>
      <c r="KRA74" s="390"/>
      <c r="KRB74" s="391"/>
      <c r="KRC74" s="392"/>
      <c r="KRD74" s="393"/>
      <c r="KRE74" s="394"/>
      <c r="KRF74" s="395"/>
      <c r="KRG74" s="389"/>
      <c r="KRH74" s="390"/>
      <c r="KRI74" s="391"/>
      <c r="KRJ74" s="392"/>
      <c r="KRK74" s="393"/>
      <c r="KRL74" s="394"/>
      <c r="KRM74" s="395"/>
      <c r="KRN74" s="389"/>
      <c r="KRO74" s="390"/>
      <c r="KRP74" s="391"/>
      <c r="KRQ74" s="392"/>
      <c r="KRR74" s="393"/>
      <c r="KRS74" s="394"/>
      <c r="KRT74" s="395"/>
      <c r="KRU74" s="389"/>
      <c r="KRV74" s="390"/>
      <c r="KRW74" s="391"/>
      <c r="KRX74" s="392"/>
      <c r="KRY74" s="393"/>
      <c r="KRZ74" s="394"/>
      <c r="KSA74" s="395"/>
      <c r="KSB74" s="389"/>
      <c r="KSC74" s="390"/>
      <c r="KSD74" s="391"/>
      <c r="KSE74" s="392"/>
      <c r="KSF74" s="393"/>
      <c r="KSG74" s="394"/>
      <c r="KSH74" s="395"/>
      <c r="KSI74" s="389"/>
      <c r="KSJ74" s="390"/>
      <c r="KSK74" s="391"/>
      <c r="KSL74" s="392"/>
      <c r="KSM74" s="393"/>
      <c r="KSN74" s="394"/>
      <c r="KSO74" s="395"/>
      <c r="KSP74" s="389"/>
      <c r="KSQ74" s="390"/>
      <c r="KSR74" s="391"/>
      <c r="KSS74" s="392"/>
      <c r="KST74" s="393"/>
      <c r="KSU74" s="394"/>
      <c r="KSV74" s="395"/>
      <c r="KSW74" s="389"/>
      <c r="KSX74" s="390"/>
      <c r="KSY74" s="391"/>
      <c r="KSZ74" s="392"/>
      <c r="KTA74" s="393"/>
      <c r="KTB74" s="394"/>
      <c r="KTC74" s="395"/>
      <c r="KTD74" s="389"/>
      <c r="KTE74" s="390"/>
      <c r="KTF74" s="391"/>
      <c r="KTG74" s="392"/>
      <c r="KTH74" s="393"/>
      <c r="KTI74" s="394"/>
      <c r="KTJ74" s="395"/>
      <c r="KTK74" s="389"/>
      <c r="KTL74" s="390"/>
      <c r="KTM74" s="391"/>
      <c r="KTN74" s="392"/>
      <c r="KTO74" s="393"/>
      <c r="KTP74" s="394"/>
      <c r="KTQ74" s="395"/>
      <c r="KTR74" s="389"/>
      <c r="KTS74" s="390"/>
      <c r="KTT74" s="391"/>
      <c r="KTU74" s="392"/>
      <c r="KTV74" s="393"/>
      <c r="KTW74" s="394"/>
      <c r="KTX74" s="395"/>
      <c r="KTY74" s="389"/>
      <c r="KTZ74" s="390"/>
      <c r="KUA74" s="391"/>
      <c r="KUB74" s="392"/>
      <c r="KUC74" s="393"/>
      <c r="KUD74" s="394"/>
      <c r="KUE74" s="395"/>
      <c r="KUF74" s="389"/>
      <c r="KUG74" s="390"/>
      <c r="KUH74" s="391"/>
      <c r="KUI74" s="392"/>
      <c r="KUJ74" s="393"/>
      <c r="KUK74" s="394"/>
      <c r="KUL74" s="395"/>
      <c r="KUM74" s="389"/>
      <c r="KUN74" s="390"/>
      <c r="KUO74" s="391"/>
      <c r="KUP74" s="392"/>
      <c r="KUQ74" s="393"/>
      <c r="KUR74" s="394"/>
      <c r="KUS74" s="395"/>
      <c r="KUT74" s="389"/>
      <c r="KUU74" s="390"/>
      <c r="KUV74" s="391"/>
      <c r="KUW74" s="392"/>
      <c r="KUX74" s="393"/>
      <c r="KUY74" s="394"/>
      <c r="KUZ74" s="395"/>
      <c r="KVA74" s="389"/>
      <c r="KVB74" s="390"/>
      <c r="KVC74" s="391"/>
      <c r="KVD74" s="392"/>
      <c r="KVE74" s="393"/>
      <c r="KVF74" s="394"/>
      <c r="KVG74" s="395"/>
      <c r="KVH74" s="389"/>
      <c r="KVI74" s="390"/>
      <c r="KVJ74" s="391"/>
      <c r="KVK74" s="392"/>
      <c r="KVL74" s="393"/>
      <c r="KVM74" s="394"/>
      <c r="KVN74" s="395"/>
      <c r="KVO74" s="389"/>
      <c r="KVP74" s="390"/>
      <c r="KVQ74" s="391"/>
      <c r="KVR74" s="392"/>
      <c r="KVS74" s="393"/>
      <c r="KVT74" s="394"/>
      <c r="KVU74" s="395"/>
      <c r="KVV74" s="389"/>
      <c r="KVW74" s="390"/>
      <c r="KVX74" s="391"/>
      <c r="KVY74" s="392"/>
      <c r="KVZ74" s="393"/>
      <c r="KWA74" s="394"/>
      <c r="KWB74" s="395"/>
      <c r="KWC74" s="389"/>
      <c r="KWD74" s="390"/>
      <c r="KWE74" s="391"/>
      <c r="KWF74" s="392"/>
      <c r="KWG74" s="393"/>
      <c r="KWH74" s="394"/>
      <c r="KWI74" s="395"/>
      <c r="KWJ74" s="389"/>
      <c r="KWK74" s="390"/>
      <c r="KWL74" s="391"/>
      <c r="KWM74" s="392"/>
      <c r="KWN74" s="393"/>
      <c r="KWO74" s="394"/>
      <c r="KWP74" s="395"/>
      <c r="KWQ74" s="389"/>
      <c r="KWR74" s="390"/>
      <c r="KWS74" s="391"/>
      <c r="KWT74" s="392"/>
      <c r="KWU74" s="393"/>
      <c r="KWV74" s="394"/>
      <c r="KWW74" s="395"/>
      <c r="KWX74" s="389"/>
      <c r="KWY74" s="390"/>
      <c r="KWZ74" s="391"/>
      <c r="KXA74" s="392"/>
      <c r="KXB74" s="393"/>
      <c r="KXC74" s="394"/>
      <c r="KXD74" s="395"/>
      <c r="KXE74" s="389"/>
      <c r="KXF74" s="390"/>
      <c r="KXG74" s="391"/>
      <c r="KXH74" s="392"/>
      <c r="KXI74" s="393"/>
      <c r="KXJ74" s="394"/>
      <c r="KXK74" s="395"/>
      <c r="KXL74" s="389"/>
      <c r="KXM74" s="390"/>
      <c r="KXN74" s="391"/>
      <c r="KXO74" s="392"/>
      <c r="KXP74" s="393"/>
      <c r="KXQ74" s="394"/>
      <c r="KXR74" s="395"/>
      <c r="KXS74" s="389"/>
      <c r="KXT74" s="390"/>
      <c r="KXU74" s="391"/>
      <c r="KXV74" s="392"/>
      <c r="KXW74" s="393"/>
      <c r="KXX74" s="394"/>
      <c r="KXY74" s="395"/>
      <c r="KXZ74" s="389"/>
      <c r="KYA74" s="390"/>
      <c r="KYB74" s="391"/>
      <c r="KYC74" s="392"/>
      <c r="KYD74" s="393"/>
      <c r="KYE74" s="394"/>
      <c r="KYF74" s="395"/>
      <c r="KYG74" s="389"/>
      <c r="KYH74" s="390"/>
      <c r="KYI74" s="391"/>
      <c r="KYJ74" s="392"/>
      <c r="KYK74" s="393"/>
      <c r="KYL74" s="394"/>
      <c r="KYM74" s="395"/>
      <c r="KYN74" s="389"/>
      <c r="KYO74" s="390"/>
      <c r="KYP74" s="391"/>
      <c r="KYQ74" s="392"/>
      <c r="KYR74" s="393"/>
      <c r="KYS74" s="394"/>
      <c r="KYT74" s="395"/>
      <c r="KYU74" s="389"/>
      <c r="KYV74" s="390"/>
      <c r="KYW74" s="391"/>
      <c r="KYX74" s="392"/>
      <c r="KYY74" s="393"/>
      <c r="KYZ74" s="394"/>
      <c r="KZA74" s="395"/>
      <c r="KZB74" s="389"/>
      <c r="KZC74" s="390"/>
      <c r="KZD74" s="391"/>
      <c r="KZE74" s="392"/>
      <c r="KZF74" s="393"/>
      <c r="KZG74" s="394"/>
      <c r="KZH74" s="395"/>
      <c r="KZI74" s="389"/>
      <c r="KZJ74" s="390"/>
      <c r="KZK74" s="391"/>
      <c r="KZL74" s="392"/>
      <c r="KZM74" s="393"/>
      <c r="KZN74" s="394"/>
      <c r="KZO74" s="395"/>
      <c r="KZP74" s="389"/>
      <c r="KZQ74" s="390"/>
      <c r="KZR74" s="391"/>
      <c r="KZS74" s="392"/>
      <c r="KZT74" s="393"/>
      <c r="KZU74" s="394"/>
      <c r="KZV74" s="395"/>
      <c r="KZW74" s="389"/>
      <c r="KZX74" s="390"/>
      <c r="KZY74" s="391"/>
      <c r="KZZ74" s="392"/>
      <c r="LAA74" s="393"/>
      <c r="LAB74" s="394"/>
      <c r="LAC74" s="395"/>
      <c r="LAD74" s="389"/>
      <c r="LAE74" s="390"/>
      <c r="LAF74" s="391"/>
      <c r="LAG74" s="392"/>
      <c r="LAH74" s="393"/>
      <c r="LAI74" s="394"/>
      <c r="LAJ74" s="395"/>
      <c r="LAK74" s="389"/>
      <c r="LAL74" s="390"/>
      <c r="LAM74" s="391"/>
      <c r="LAN74" s="392"/>
      <c r="LAO74" s="393"/>
      <c r="LAP74" s="394"/>
      <c r="LAQ74" s="395"/>
      <c r="LAR74" s="389"/>
      <c r="LAS74" s="390"/>
      <c r="LAT74" s="391"/>
      <c r="LAU74" s="392"/>
      <c r="LAV74" s="393"/>
      <c r="LAW74" s="394"/>
      <c r="LAX74" s="395"/>
      <c r="LAY74" s="389"/>
      <c r="LAZ74" s="390"/>
      <c r="LBA74" s="391"/>
      <c r="LBB74" s="392"/>
      <c r="LBC74" s="393"/>
      <c r="LBD74" s="394"/>
      <c r="LBE74" s="395"/>
      <c r="LBF74" s="389"/>
      <c r="LBG74" s="390"/>
      <c r="LBH74" s="391"/>
      <c r="LBI74" s="392"/>
      <c r="LBJ74" s="393"/>
      <c r="LBK74" s="394"/>
      <c r="LBL74" s="395"/>
      <c r="LBM74" s="389"/>
      <c r="LBN74" s="390"/>
      <c r="LBO74" s="391"/>
      <c r="LBP74" s="392"/>
      <c r="LBQ74" s="393"/>
      <c r="LBR74" s="394"/>
      <c r="LBS74" s="395"/>
      <c r="LBT74" s="389"/>
      <c r="LBU74" s="390"/>
      <c r="LBV74" s="391"/>
      <c r="LBW74" s="392"/>
      <c r="LBX74" s="393"/>
      <c r="LBY74" s="394"/>
      <c r="LBZ74" s="395"/>
      <c r="LCA74" s="389"/>
      <c r="LCB74" s="390"/>
      <c r="LCC74" s="391"/>
      <c r="LCD74" s="392"/>
      <c r="LCE74" s="393"/>
      <c r="LCF74" s="394"/>
      <c r="LCG74" s="395"/>
      <c r="LCH74" s="389"/>
      <c r="LCI74" s="390"/>
      <c r="LCJ74" s="391"/>
      <c r="LCK74" s="392"/>
      <c r="LCL74" s="393"/>
      <c r="LCM74" s="394"/>
      <c r="LCN74" s="395"/>
      <c r="LCO74" s="389"/>
      <c r="LCP74" s="390"/>
      <c r="LCQ74" s="391"/>
      <c r="LCR74" s="392"/>
      <c r="LCS74" s="393"/>
      <c r="LCT74" s="394"/>
      <c r="LCU74" s="395"/>
      <c r="LCV74" s="389"/>
      <c r="LCW74" s="390"/>
      <c r="LCX74" s="391"/>
      <c r="LCY74" s="392"/>
      <c r="LCZ74" s="393"/>
      <c r="LDA74" s="394"/>
      <c r="LDB74" s="395"/>
      <c r="LDC74" s="389"/>
      <c r="LDD74" s="390"/>
      <c r="LDE74" s="391"/>
      <c r="LDF74" s="392"/>
      <c r="LDG74" s="393"/>
      <c r="LDH74" s="394"/>
      <c r="LDI74" s="395"/>
      <c r="LDJ74" s="389"/>
      <c r="LDK74" s="390"/>
      <c r="LDL74" s="391"/>
      <c r="LDM74" s="392"/>
      <c r="LDN74" s="393"/>
      <c r="LDO74" s="394"/>
      <c r="LDP74" s="395"/>
      <c r="LDQ74" s="389"/>
      <c r="LDR74" s="390"/>
      <c r="LDS74" s="391"/>
      <c r="LDT74" s="392"/>
      <c r="LDU74" s="393"/>
      <c r="LDV74" s="394"/>
      <c r="LDW74" s="395"/>
      <c r="LDX74" s="389"/>
      <c r="LDY74" s="390"/>
      <c r="LDZ74" s="391"/>
      <c r="LEA74" s="392"/>
      <c r="LEB74" s="393"/>
      <c r="LEC74" s="394"/>
      <c r="LED74" s="395"/>
      <c r="LEE74" s="389"/>
      <c r="LEF74" s="390"/>
      <c r="LEG74" s="391"/>
      <c r="LEH74" s="392"/>
      <c r="LEI74" s="393"/>
      <c r="LEJ74" s="394"/>
      <c r="LEK74" s="395"/>
      <c r="LEL74" s="389"/>
      <c r="LEM74" s="390"/>
      <c r="LEN74" s="391"/>
      <c r="LEO74" s="392"/>
      <c r="LEP74" s="393"/>
      <c r="LEQ74" s="394"/>
      <c r="LER74" s="395"/>
      <c r="LES74" s="389"/>
      <c r="LET74" s="390"/>
      <c r="LEU74" s="391"/>
      <c r="LEV74" s="392"/>
      <c r="LEW74" s="393"/>
      <c r="LEX74" s="394"/>
      <c r="LEY74" s="395"/>
      <c r="LEZ74" s="389"/>
      <c r="LFA74" s="390"/>
      <c r="LFB74" s="391"/>
      <c r="LFC74" s="392"/>
      <c r="LFD74" s="393"/>
      <c r="LFE74" s="394"/>
      <c r="LFF74" s="395"/>
      <c r="LFG74" s="389"/>
      <c r="LFH74" s="390"/>
      <c r="LFI74" s="391"/>
      <c r="LFJ74" s="392"/>
      <c r="LFK74" s="393"/>
      <c r="LFL74" s="394"/>
      <c r="LFM74" s="395"/>
      <c r="LFN74" s="389"/>
      <c r="LFO74" s="390"/>
      <c r="LFP74" s="391"/>
      <c r="LFQ74" s="392"/>
      <c r="LFR74" s="393"/>
      <c r="LFS74" s="394"/>
      <c r="LFT74" s="395"/>
      <c r="LFU74" s="389"/>
      <c r="LFV74" s="390"/>
      <c r="LFW74" s="391"/>
      <c r="LFX74" s="392"/>
      <c r="LFY74" s="393"/>
      <c r="LFZ74" s="394"/>
      <c r="LGA74" s="395"/>
      <c r="LGB74" s="389"/>
      <c r="LGC74" s="390"/>
      <c r="LGD74" s="391"/>
      <c r="LGE74" s="392"/>
      <c r="LGF74" s="393"/>
      <c r="LGG74" s="394"/>
      <c r="LGH74" s="395"/>
      <c r="LGI74" s="389"/>
      <c r="LGJ74" s="390"/>
      <c r="LGK74" s="391"/>
      <c r="LGL74" s="392"/>
      <c r="LGM74" s="393"/>
      <c r="LGN74" s="394"/>
      <c r="LGO74" s="395"/>
      <c r="LGP74" s="389"/>
      <c r="LGQ74" s="390"/>
      <c r="LGR74" s="391"/>
      <c r="LGS74" s="392"/>
      <c r="LGT74" s="393"/>
      <c r="LGU74" s="394"/>
      <c r="LGV74" s="395"/>
      <c r="LGW74" s="389"/>
      <c r="LGX74" s="390"/>
      <c r="LGY74" s="391"/>
      <c r="LGZ74" s="392"/>
      <c r="LHA74" s="393"/>
      <c r="LHB74" s="394"/>
      <c r="LHC74" s="395"/>
      <c r="LHD74" s="389"/>
      <c r="LHE74" s="390"/>
      <c r="LHF74" s="391"/>
      <c r="LHG74" s="392"/>
      <c r="LHH74" s="393"/>
      <c r="LHI74" s="394"/>
      <c r="LHJ74" s="395"/>
      <c r="LHK74" s="389"/>
      <c r="LHL74" s="390"/>
      <c r="LHM74" s="391"/>
      <c r="LHN74" s="392"/>
      <c r="LHO74" s="393"/>
      <c r="LHP74" s="394"/>
      <c r="LHQ74" s="395"/>
      <c r="LHR74" s="389"/>
      <c r="LHS74" s="390"/>
      <c r="LHT74" s="391"/>
      <c r="LHU74" s="392"/>
      <c r="LHV74" s="393"/>
      <c r="LHW74" s="394"/>
      <c r="LHX74" s="395"/>
      <c r="LHY74" s="389"/>
      <c r="LHZ74" s="390"/>
      <c r="LIA74" s="391"/>
      <c r="LIB74" s="392"/>
      <c r="LIC74" s="393"/>
      <c r="LID74" s="394"/>
      <c r="LIE74" s="395"/>
      <c r="LIF74" s="389"/>
      <c r="LIG74" s="390"/>
      <c r="LIH74" s="391"/>
      <c r="LII74" s="392"/>
      <c r="LIJ74" s="393"/>
      <c r="LIK74" s="394"/>
      <c r="LIL74" s="395"/>
      <c r="LIM74" s="389"/>
      <c r="LIN74" s="390"/>
      <c r="LIO74" s="391"/>
      <c r="LIP74" s="392"/>
      <c r="LIQ74" s="393"/>
      <c r="LIR74" s="394"/>
      <c r="LIS74" s="395"/>
      <c r="LIT74" s="389"/>
      <c r="LIU74" s="390"/>
      <c r="LIV74" s="391"/>
      <c r="LIW74" s="392"/>
      <c r="LIX74" s="393"/>
      <c r="LIY74" s="394"/>
      <c r="LIZ74" s="395"/>
      <c r="LJA74" s="389"/>
      <c r="LJB74" s="390"/>
      <c r="LJC74" s="391"/>
      <c r="LJD74" s="392"/>
      <c r="LJE74" s="393"/>
      <c r="LJF74" s="394"/>
      <c r="LJG74" s="395"/>
      <c r="LJH74" s="389"/>
      <c r="LJI74" s="390"/>
      <c r="LJJ74" s="391"/>
      <c r="LJK74" s="392"/>
      <c r="LJL74" s="393"/>
      <c r="LJM74" s="394"/>
      <c r="LJN74" s="395"/>
      <c r="LJO74" s="389"/>
      <c r="LJP74" s="390"/>
      <c r="LJQ74" s="391"/>
      <c r="LJR74" s="392"/>
      <c r="LJS74" s="393"/>
      <c r="LJT74" s="394"/>
      <c r="LJU74" s="395"/>
      <c r="LJV74" s="389"/>
      <c r="LJW74" s="390"/>
      <c r="LJX74" s="391"/>
      <c r="LJY74" s="392"/>
      <c r="LJZ74" s="393"/>
      <c r="LKA74" s="394"/>
      <c r="LKB74" s="395"/>
      <c r="LKC74" s="389"/>
      <c r="LKD74" s="390"/>
      <c r="LKE74" s="391"/>
      <c r="LKF74" s="392"/>
      <c r="LKG74" s="393"/>
      <c r="LKH74" s="394"/>
      <c r="LKI74" s="395"/>
      <c r="LKJ74" s="389"/>
      <c r="LKK74" s="390"/>
      <c r="LKL74" s="391"/>
      <c r="LKM74" s="392"/>
      <c r="LKN74" s="393"/>
      <c r="LKO74" s="394"/>
      <c r="LKP74" s="395"/>
      <c r="LKQ74" s="389"/>
      <c r="LKR74" s="390"/>
      <c r="LKS74" s="391"/>
      <c r="LKT74" s="392"/>
      <c r="LKU74" s="393"/>
      <c r="LKV74" s="394"/>
      <c r="LKW74" s="395"/>
      <c r="LKX74" s="389"/>
      <c r="LKY74" s="390"/>
      <c r="LKZ74" s="391"/>
      <c r="LLA74" s="392"/>
      <c r="LLB74" s="393"/>
      <c r="LLC74" s="394"/>
      <c r="LLD74" s="395"/>
      <c r="LLE74" s="389"/>
      <c r="LLF74" s="390"/>
      <c r="LLG74" s="391"/>
      <c r="LLH74" s="392"/>
      <c r="LLI74" s="393"/>
      <c r="LLJ74" s="394"/>
      <c r="LLK74" s="395"/>
      <c r="LLL74" s="389"/>
      <c r="LLM74" s="390"/>
      <c r="LLN74" s="391"/>
      <c r="LLO74" s="392"/>
      <c r="LLP74" s="393"/>
      <c r="LLQ74" s="394"/>
      <c r="LLR74" s="395"/>
      <c r="LLS74" s="389"/>
      <c r="LLT74" s="390"/>
      <c r="LLU74" s="391"/>
      <c r="LLV74" s="392"/>
      <c r="LLW74" s="393"/>
      <c r="LLX74" s="394"/>
      <c r="LLY74" s="395"/>
      <c r="LLZ74" s="389"/>
      <c r="LMA74" s="390"/>
      <c r="LMB74" s="391"/>
      <c r="LMC74" s="392"/>
      <c r="LMD74" s="393"/>
      <c r="LME74" s="394"/>
      <c r="LMF74" s="395"/>
      <c r="LMG74" s="389"/>
      <c r="LMH74" s="390"/>
      <c r="LMI74" s="391"/>
      <c r="LMJ74" s="392"/>
      <c r="LMK74" s="393"/>
      <c r="LML74" s="394"/>
      <c r="LMM74" s="395"/>
      <c r="LMN74" s="389"/>
      <c r="LMO74" s="390"/>
      <c r="LMP74" s="391"/>
      <c r="LMQ74" s="392"/>
      <c r="LMR74" s="393"/>
      <c r="LMS74" s="394"/>
      <c r="LMT74" s="395"/>
      <c r="LMU74" s="389"/>
      <c r="LMV74" s="390"/>
      <c r="LMW74" s="391"/>
      <c r="LMX74" s="392"/>
      <c r="LMY74" s="393"/>
      <c r="LMZ74" s="394"/>
      <c r="LNA74" s="395"/>
      <c r="LNB74" s="389"/>
      <c r="LNC74" s="390"/>
      <c r="LND74" s="391"/>
      <c r="LNE74" s="392"/>
      <c r="LNF74" s="393"/>
      <c r="LNG74" s="394"/>
      <c r="LNH74" s="395"/>
      <c r="LNI74" s="389"/>
      <c r="LNJ74" s="390"/>
      <c r="LNK74" s="391"/>
      <c r="LNL74" s="392"/>
      <c r="LNM74" s="393"/>
      <c r="LNN74" s="394"/>
      <c r="LNO74" s="395"/>
      <c r="LNP74" s="389"/>
      <c r="LNQ74" s="390"/>
      <c r="LNR74" s="391"/>
      <c r="LNS74" s="392"/>
      <c r="LNT74" s="393"/>
      <c r="LNU74" s="394"/>
      <c r="LNV74" s="395"/>
      <c r="LNW74" s="389"/>
      <c r="LNX74" s="390"/>
      <c r="LNY74" s="391"/>
      <c r="LNZ74" s="392"/>
      <c r="LOA74" s="393"/>
      <c r="LOB74" s="394"/>
      <c r="LOC74" s="395"/>
      <c r="LOD74" s="389"/>
      <c r="LOE74" s="390"/>
      <c r="LOF74" s="391"/>
      <c r="LOG74" s="392"/>
      <c r="LOH74" s="393"/>
      <c r="LOI74" s="394"/>
      <c r="LOJ74" s="395"/>
      <c r="LOK74" s="389"/>
      <c r="LOL74" s="390"/>
      <c r="LOM74" s="391"/>
      <c r="LON74" s="392"/>
      <c r="LOO74" s="393"/>
      <c r="LOP74" s="394"/>
      <c r="LOQ74" s="395"/>
      <c r="LOR74" s="389"/>
      <c r="LOS74" s="390"/>
      <c r="LOT74" s="391"/>
      <c r="LOU74" s="392"/>
      <c r="LOV74" s="393"/>
      <c r="LOW74" s="394"/>
      <c r="LOX74" s="395"/>
      <c r="LOY74" s="389"/>
      <c r="LOZ74" s="390"/>
      <c r="LPA74" s="391"/>
      <c r="LPB74" s="392"/>
      <c r="LPC74" s="393"/>
      <c r="LPD74" s="394"/>
      <c r="LPE74" s="395"/>
      <c r="LPF74" s="389"/>
      <c r="LPG74" s="390"/>
      <c r="LPH74" s="391"/>
      <c r="LPI74" s="392"/>
      <c r="LPJ74" s="393"/>
      <c r="LPK74" s="394"/>
      <c r="LPL74" s="395"/>
      <c r="LPM74" s="389"/>
      <c r="LPN74" s="390"/>
      <c r="LPO74" s="391"/>
      <c r="LPP74" s="392"/>
      <c r="LPQ74" s="393"/>
      <c r="LPR74" s="394"/>
      <c r="LPS74" s="395"/>
      <c r="LPT74" s="389"/>
      <c r="LPU74" s="390"/>
      <c r="LPV74" s="391"/>
      <c r="LPW74" s="392"/>
      <c r="LPX74" s="393"/>
      <c r="LPY74" s="394"/>
      <c r="LPZ74" s="395"/>
      <c r="LQA74" s="389"/>
      <c r="LQB74" s="390"/>
      <c r="LQC74" s="391"/>
      <c r="LQD74" s="392"/>
      <c r="LQE74" s="393"/>
      <c r="LQF74" s="394"/>
      <c r="LQG74" s="395"/>
      <c r="LQH74" s="389"/>
      <c r="LQI74" s="390"/>
      <c r="LQJ74" s="391"/>
      <c r="LQK74" s="392"/>
      <c r="LQL74" s="393"/>
      <c r="LQM74" s="394"/>
      <c r="LQN74" s="395"/>
      <c r="LQO74" s="389"/>
      <c r="LQP74" s="390"/>
      <c r="LQQ74" s="391"/>
      <c r="LQR74" s="392"/>
      <c r="LQS74" s="393"/>
      <c r="LQT74" s="394"/>
      <c r="LQU74" s="395"/>
      <c r="LQV74" s="389"/>
      <c r="LQW74" s="390"/>
      <c r="LQX74" s="391"/>
      <c r="LQY74" s="392"/>
      <c r="LQZ74" s="393"/>
      <c r="LRA74" s="394"/>
      <c r="LRB74" s="395"/>
      <c r="LRC74" s="389"/>
      <c r="LRD74" s="390"/>
      <c r="LRE74" s="391"/>
      <c r="LRF74" s="392"/>
      <c r="LRG74" s="393"/>
      <c r="LRH74" s="394"/>
      <c r="LRI74" s="395"/>
      <c r="LRJ74" s="389"/>
      <c r="LRK74" s="390"/>
      <c r="LRL74" s="391"/>
      <c r="LRM74" s="392"/>
      <c r="LRN74" s="393"/>
      <c r="LRO74" s="394"/>
      <c r="LRP74" s="395"/>
      <c r="LRQ74" s="389"/>
      <c r="LRR74" s="390"/>
      <c r="LRS74" s="391"/>
      <c r="LRT74" s="392"/>
      <c r="LRU74" s="393"/>
      <c r="LRV74" s="394"/>
      <c r="LRW74" s="395"/>
      <c r="LRX74" s="389"/>
      <c r="LRY74" s="390"/>
      <c r="LRZ74" s="391"/>
      <c r="LSA74" s="392"/>
      <c r="LSB74" s="393"/>
      <c r="LSC74" s="394"/>
      <c r="LSD74" s="395"/>
      <c r="LSE74" s="389"/>
      <c r="LSF74" s="390"/>
      <c r="LSG74" s="391"/>
      <c r="LSH74" s="392"/>
      <c r="LSI74" s="393"/>
      <c r="LSJ74" s="394"/>
      <c r="LSK74" s="395"/>
      <c r="LSL74" s="389"/>
      <c r="LSM74" s="390"/>
      <c r="LSN74" s="391"/>
      <c r="LSO74" s="392"/>
      <c r="LSP74" s="393"/>
      <c r="LSQ74" s="394"/>
      <c r="LSR74" s="395"/>
      <c r="LSS74" s="389"/>
      <c r="LST74" s="390"/>
      <c r="LSU74" s="391"/>
      <c r="LSV74" s="392"/>
      <c r="LSW74" s="393"/>
      <c r="LSX74" s="394"/>
      <c r="LSY74" s="395"/>
      <c r="LSZ74" s="389"/>
      <c r="LTA74" s="390"/>
      <c r="LTB74" s="391"/>
      <c r="LTC74" s="392"/>
      <c r="LTD74" s="393"/>
      <c r="LTE74" s="394"/>
      <c r="LTF74" s="395"/>
      <c r="LTG74" s="389"/>
      <c r="LTH74" s="390"/>
      <c r="LTI74" s="391"/>
      <c r="LTJ74" s="392"/>
      <c r="LTK74" s="393"/>
      <c r="LTL74" s="394"/>
      <c r="LTM74" s="395"/>
      <c r="LTN74" s="389"/>
      <c r="LTO74" s="390"/>
      <c r="LTP74" s="391"/>
      <c r="LTQ74" s="392"/>
      <c r="LTR74" s="393"/>
      <c r="LTS74" s="394"/>
      <c r="LTT74" s="395"/>
      <c r="LTU74" s="389"/>
      <c r="LTV74" s="390"/>
      <c r="LTW74" s="391"/>
      <c r="LTX74" s="392"/>
      <c r="LTY74" s="393"/>
      <c r="LTZ74" s="394"/>
      <c r="LUA74" s="395"/>
      <c r="LUB74" s="389"/>
      <c r="LUC74" s="390"/>
      <c r="LUD74" s="391"/>
      <c r="LUE74" s="392"/>
      <c r="LUF74" s="393"/>
      <c r="LUG74" s="394"/>
      <c r="LUH74" s="395"/>
      <c r="LUI74" s="389"/>
      <c r="LUJ74" s="390"/>
      <c r="LUK74" s="391"/>
      <c r="LUL74" s="392"/>
      <c r="LUM74" s="393"/>
      <c r="LUN74" s="394"/>
      <c r="LUO74" s="395"/>
      <c r="LUP74" s="389"/>
      <c r="LUQ74" s="390"/>
      <c r="LUR74" s="391"/>
      <c r="LUS74" s="392"/>
      <c r="LUT74" s="393"/>
      <c r="LUU74" s="394"/>
      <c r="LUV74" s="395"/>
      <c r="LUW74" s="389"/>
      <c r="LUX74" s="390"/>
      <c r="LUY74" s="391"/>
      <c r="LUZ74" s="392"/>
      <c r="LVA74" s="393"/>
      <c r="LVB74" s="394"/>
      <c r="LVC74" s="395"/>
      <c r="LVD74" s="389"/>
      <c r="LVE74" s="390"/>
      <c r="LVF74" s="391"/>
      <c r="LVG74" s="392"/>
      <c r="LVH74" s="393"/>
      <c r="LVI74" s="394"/>
      <c r="LVJ74" s="395"/>
      <c r="LVK74" s="389"/>
      <c r="LVL74" s="390"/>
      <c r="LVM74" s="391"/>
      <c r="LVN74" s="392"/>
      <c r="LVO74" s="393"/>
      <c r="LVP74" s="394"/>
      <c r="LVQ74" s="395"/>
      <c r="LVR74" s="389"/>
      <c r="LVS74" s="390"/>
      <c r="LVT74" s="391"/>
      <c r="LVU74" s="392"/>
      <c r="LVV74" s="393"/>
      <c r="LVW74" s="394"/>
      <c r="LVX74" s="395"/>
      <c r="LVY74" s="389"/>
      <c r="LVZ74" s="390"/>
      <c r="LWA74" s="391"/>
      <c r="LWB74" s="392"/>
      <c r="LWC74" s="393"/>
      <c r="LWD74" s="394"/>
      <c r="LWE74" s="395"/>
      <c r="LWF74" s="389"/>
      <c r="LWG74" s="390"/>
      <c r="LWH74" s="391"/>
      <c r="LWI74" s="392"/>
      <c r="LWJ74" s="393"/>
      <c r="LWK74" s="394"/>
      <c r="LWL74" s="395"/>
      <c r="LWM74" s="389"/>
      <c r="LWN74" s="390"/>
      <c r="LWO74" s="391"/>
      <c r="LWP74" s="392"/>
      <c r="LWQ74" s="393"/>
      <c r="LWR74" s="394"/>
      <c r="LWS74" s="395"/>
      <c r="LWT74" s="389"/>
      <c r="LWU74" s="390"/>
      <c r="LWV74" s="391"/>
      <c r="LWW74" s="392"/>
      <c r="LWX74" s="393"/>
      <c r="LWY74" s="394"/>
      <c r="LWZ74" s="395"/>
      <c r="LXA74" s="389"/>
      <c r="LXB74" s="390"/>
      <c r="LXC74" s="391"/>
      <c r="LXD74" s="392"/>
      <c r="LXE74" s="393"/>
      <c r="LXF74" s="394"/>
      <c r="LXG74" s="395"/>
      <c r="LXH74" s="389"/>
      <c r="LXI74" s="390"/>
      <c r="LXJ74" s="391"/>
      <c r="LXK74" s="392"/>
      <c r="LXL74" s="393"/>
      <c r="LXM74" s="394"/>
      <c r="LXN74" s="395"/>
      <c r="LXO74" s="389"/>
      <c r="LXP74" s="390"/>
      <c r="LXQ74" s="391"/>
      <c r="LXR74" s="392"/>
      <c r="LXS74" s="393"/>
      <c r="LXT74" s="394"/>
      <c r="LXU74" s="395"/>
      <c r="LXV74" s="389"/>
      <c r="LXW74" s="390"/>
      <c r="LXX74" s="391"/>
      <c r="LXY74" s="392"/>
      <c r="LXZ74" s="393"/>
      <c r="LYA74" s="394"/>
      <c r="LYB74" s="395"/>
      <c r="LYC74" s="389"/>
      <c r="LYD74" s="390"/>
      <c r="LYE74" s="391"/>
      <c r="LYF74" s="392"/>
      <c r="LYG74" s="393"/>
      <c r="LYH74" s="394"/>
      <c r="LYI74" s="395"/>
      <c r="LYJ74" s="389"/>
      <c r="LYK74" s="390"/>
      <c r="LYL74" s="391"/>
      <c r="LYM74" s="392"/>
      <c r="LYN74" s="393"/>
      <c r="LYO74" s="394"/>
      <c r="LYP74" s="395"/>
      <c r="LYQ74" s="389"/>
      <c r="LYR74" s="390"/>
      <c r="LYS74" s="391"/>
      <c r="LYT74" s="392"/>
      <c r="LYU74" s="393"/>
      <c r="LYV74" s="394"/>
      <c r="LYW74" s="395"/>
      <c r="LYX74" s="389"/>
      <c r="LYY74" s="390"/>
      <c r="LYZ74" s="391"/>
      <c r="LZA74" s="392"/>
      <c r="LZB74" s="393"/>
      <c r="LZC74" s="394"/>
      <c r="LZD74" s="395"/>
      <c r="LZE74" s="389"/>
      <c r="LZF74" s="390"/>
      <c r="LZG74" s="391"/>
      <c r="LZH74" s="392"/>
      <c r="LZI74" s="393"/>
      <c r="LZJ74" s="394"/>
      <c r="LZK74" s="395"/>
      <c r="LZL74" s="389"/>
      <c r="LZM74" s="390"/>
      <c r="LZN74" s="391"/>
      <c r="LZO74" s="392"/>
      <c r="LZP74" s="393"/>
      <c r="LZQ74" s="394"/>
      <c r="LZR74" s="395"/>
      <c r="LZS74" s="389"/>
      <c r="LZT74" s="390"/>
      <c r="LZU74" s="391"/>
      <c r="LZV74" s="392"/>
      <c r="LZW74" s="393"/>
      <c r="LZX74" s="394"/>
      <c r="LZY74" s="395"/>
      <c r="LZZ74" s="389"/>
      <c r="MAA74" s="390"/>
      <c r="MAB74" s="391"/>
      <c r="MAC74" s="392"/>
      <c r="MAD74" s="393"/>
      <c r="MAE74" s="394"/>
      <c r="MAF74" s="395"/>
      <c r="MAG74" s="389"/>
      <c r="MAH74" s="390"/>
      <c r="MAI74" s="391"/>
      <c r="MAJ74" s="392"/>
      <c r="MAK74" s="393"/>
      <c r="MAL74" s="394"/>
      <c r="MAM74" s="395"/>
      <c r="MAN74" s="389"/>
      <c r="MAO74" s="390"/>
      <c r="MAP74" s="391"/>
      <c r="MAQ74" s="392"/>
      <c r="MAR74" s="393"/>
      <c r="MAS74" s="394"/>
      <c r="MAT74" s="395"/>
      <c r="MAU74" s="389"/>
      <c r="MAV74" s="390"/>
      <c r="MAW74" s="391"/>
      <c r="MAX74" s="392"/>
      <c r="MAY74" s="393"/>
      <c r="MAZ74" s="394"/>
      <c r="MBA74" s="395"/>
      <c r="MBB74" s="389"/>
      <c r="MBC74" s="390"/>
      <c r="MBD74" s="391"/>
      <c r="MBE74" s="392"/>
      <c r="MBF74" s="393"/>
      <c r="MBG74" s="394"/>
      <c r="MBH74" s="395"/>
      <c r="MBI74" s="389"/>
      <c r="MBJ74" s="390"/>
      <c r="MBK74" s="391"/>
      <c r="MBL74" s="392"/>
      <c r="MBM74" s="393"/>
      <c r="MBN74" s="394"/>
      <c r="MBO74" s="395"/>
      <c r="MBP74" s="389"/>
      <c r="MBQ74" s="390"/>
      <c r="MBR74" s="391"/>
      <c r="MBS74" s="392"/>
      <c r="MBT74" s="393"/>
      <c r="MBU74" s="394"/>
      <c r="MBV74" s="395"/>
      <c r="MBW74" s="389"/>
      <c r="MBX74" s="390"/>
      <c r="MBY74" s="391"/>
      <c r="MBZ74" s="392"/>
      <c r="MCA74" s="393"/>
      <c r="MCB74" s="394"/>
      <c r="MCC74" s="395"/>
      <c r="MCD74" s="389"/>
      <c r="MCE74" s="390"/>
      <c r="MCF74" s="391"/>
      <c r="MCG74" s="392"/>
      <c r="MCH74" s="393"/>
      <c r="MCI74" s="394"/>
      <c r="MCJ74" s="395"/>
      <c r="MCK74" s="389"/>
      <c r="MCL74" s="390"/>
      <c r="MCM74" s="391"/>
      <c r="MCN74" s="392"/>
      <c r="MCO74" s="393"/>
      <c r="MCP74" s="394"/>
      <c r="MCQ74" s="395"/>
      <c r="MCR74" s="389"/>
      <c r="MCS74" s="390"/>
      <c r="MCT74" s="391"/>
      <c r="MCU74" s="392"/>
      <c r="MCV74" s="393"/>
      <c r="MCW74" s="394"/>
      <c r="MCX74" s="395"/>
      <c r="MCY74" s="389"/>
      <c r="MCZ74" s="390"/>
      <c r="MDA74" s="391"/>
      <c r="MDB74" s="392"/>
      <c r="MDC74" s="393"/>
      <c r="MDD74" s="394"/>
      <c r="MDE74" s="395"/>
      <c r="MDF74" s="389"/>
      <c r="MDG74" s="390"/>
      <c r="MDH74" s="391"/>
      <c r="MDI74" s="392"/>
      <c r="MDJ74" s="393"/>
      <c r="MDK74" s="394"/>
      <c r="MDL74" s="395"/>
      <c r="MDM74" s="389"/>
      <c r="MDN74" s="390"/>
      <c r="MDO74" s="391"/>
      <c r="MDP74" s="392"/>
      <c r="MDQ74" s="393"/>
      <c r="MDR74" s="394"/>
      <c r="MDS74" s="395"/>
      <c r="MDT74" s="389"/>
      <c r="MDU74" s="390"/>
      <c r="MDV74" s="391"/>
      <c r="MDW74" s="392"/>
      <c r="MDX74" s="393"/>
      <c r="MDY74" s="394"/>
      <c r="MDZ74" s="395"/>
      <c r="MEA74" s="389"/>
      <c r="MEB74" s="390"/>
      <c r="MEC74" s="391"/>
      <c r="MED74" s="392"/>
      <c r="MEE74" s="393"/>
      <c r="MEF74" s="394"/>
      <c r="MEG74" s="395"/>
      <c r="MEH74" s="389"/>
      <c r="MEI74" s="390"/>
      <c r="MEJ74" s="391"/>
      <c r="MEK74" s="392"/>
      <c r="MEL74" s="393"/>
      <c r="MEM74" s="394"/>
      <c r="MEN74" s="395"/>
      <c r="MEO74" s="389"/>
      <c r="MEP74" s="390"/>
      <c r="MEQ74" s="391"/>
      <c r="MER74" s="392"/>
      <c r="MES74" s="393"/>
      <c r="MET74" s="394"/>
      <c r="MEU74" s="395"/>
      <c r="MEV74" s="389"/>
      <c r="MEW74" s="390"/>
      <c r="MEX74" s="391"/>
      <c r="MEY74" s="392"/>
      <c r="MEZ74" s="393"/>
      <c r="MFA74" s="394"/>
      <c r="MFB74" s="395"/>
      <c r="MFC74" s="389"/>
      <c r="MFD74" s="390"/>
      <c r="MFE74" s="391"/>
      <c r="MFF74" s="392"/>
      <c r="MFG74" s="393"/>
      <c r="MFH74" s="394"/>
      <c r="MFI74" s="395"/>
      <c r="MFJ74" s="389"/>
      <c r="MFK74" s="390"/>
      <c r="MFL74" s="391"/>
      <c r="MFM74" s="392"/>
      <c r="MFN74" s="393"/>
      <c r="MFO74" s="394"/>
      <c r="MFP74" s="395"/>
      <c r="MFQ74" s="389"/>
      <c r="MFR74" s="390"/>
      <c r="MFS74" s="391"/>
      <c r="MFT74" s="392"/>
      <c r="MFU74" s="393"/>
      <c r="MFV74" s="394"/>
      <c r="MFW74" s="395"/>
      <c r="MFX74" s="389"/>
      <c r="MFY74" s="390"/>
      <c r="MFZ74" s="391"/>
      <c r="MGA74" s="392"/>
      <c r="MGB74" s="393"/>
      <c r="MGC74" s="394"/>
      <c r="MGD74" s="395"/>
      <c r="MGE74" s="389"/>
      <c r="MGF74" s="390"/>
      <c r="MGG74" s="391"/>
      <c r="MGH74" s="392"/>
      <c r="MGI74" s="393"/>
      <c r="MGJ74" s="394"/>
      <c r="MGK74" s="395"/>
      <c r="MGL74" s="389"/>
      <c r="MGM74" s="390"/>
      <c r="MGN74" s="391"/>
      <c r="MGO74" s="392"/>
      <c r="MGP74" s="393"/>
      <c r="MGQ74" s="394"/>
      <c r="MGR74" s="395"/>
      <c r="MGS74" s="389"/>
      <c r="MGT74" s="390"/>
      <c r="MGU74" s="391"/>
      <c r="MGV74" s="392"/>
      <c r="MGW74" s="393"/>
      <c r="MGX74" s="394"/>
      <c r="MGY74" s="395"/>
      <c r="MGZ74" s="389"/>
      <c r="MHA74" s="390"/>
      <c r="MHB74" s="391"/>
      <c r="MHC74" s="392"/>
      <c r="MHD74" s="393"/>
      <c r="MHE74" s="394"/>
      <c r="MHF74" s="395"/>
      <c r="MHG74" s="389"/>
      <c r="MHH74" s="390"/>
      <c r="MHI74" s="391"/>
      <c r="MHJ74" s="392"/>
      <c r="MHK74" s="393"/>
      <c r="MHL74" s="394"/>
      <c r="MHM74" s="395"/>
      <c r="MHN74" s="389"/>
      <c r="MHO74" s="390"/>
      <c r="MHP74" s="391"/>
      <c r="MHQ74" s="392"/>
      <c r="MHR74" s="393"/>
      <c r="MHS74" s="394"/>
      <c r="MHT74" s="395"/>
      <c r="MHU74" s="389"/>
      <c r="MHV74" s="390"/>
      <c r="MHW74" s="391"/>
      <c r="MHX74" s="392"/>
      <c r="MHY74" s="393"/>
      <c r="MHZ74" s="394"/>
      <c r="MIA74" s="395"/>
      <c r="MIB74" s="389"/>
      <c r="MIC74" s="390"/>
      <c r="MID74" s="391"/>
      <c r="MIE74" s="392"/>
      <c r="MIF74" s="393"/>
      <c r="MIG74" s="394"/>
      <c r="MIH74" s="395"/>
      <c r="MII74" s="389"/>
      <c r="MIJ74" s="390"/>
      <c r="MIK74" s="391"/>
      <c r="MIL74" s="392"/>
      <c r="MIM74" s="393"/>
      <c r="MIN74" s="394"/>
      <c r="MIO74" s="395"/>
      <c r="MIP74" s="389"/>
      <c r="MIQ74" s="390"/>
      <c r="MIR74" s="391"/>
      <c r="MIS74" s="392"/>
      <c r="MIT74" s="393"/>
      <c r="MIU74" s="394"/>
      <c r="MIV74" s="395"/>
      <c r="MIW74" s="389"/>
      <c r="MIX74" s="390"/>
      <c r="MIY74" s="391"/>
      <c r="MIZ74" s="392"/>
      <c r="MJA74" s="393"/>
      <c r="MJB74" s="394"/>
      <c r="MJC74" s="395"/>
      <c r="MJD74" s="389"/>
      <c r="MJE74" s="390"/>
      <c r="MJF74" s="391"/>
      <c r="MJG74" s="392"/>
      <c r="MJH74" s="393"/>
      <c r="MJI74" s="394"/>
      <c r="MJJ74" s="395"/>
      <c r="MJK74" s="389"/>
      <c r="MJL74" s="390"/>
      <c r="MJM74" s="391"/>
      <c r="MJN74" s="392"/>
      <c r="MJO74" s="393"/>
      <c r="MJP74" s="394"/>
      <c r="MJQ74" s="395"/>
      <c r="MJR74" s="389"/>
      <c r="MJS74" s="390"/>
      <c r="MJT74" s="391"/>
      <c r="MJU74" s="392"/>
      <c r="MJV74" s="393"/>
      <c r="MJW74" s="394"/>
      <c r="MJX74" s="395"/>
      <c r="MJY74" s="389"/>
      <c r="MJZ74" s="390"/>
      <c r="MKA74" s="391"/>
      <c r="MKB74" s="392"/>
      <c r="MKC74" s="393"/>
      <c r="MKD74" s="394"/>
      <c r="MKE74" s="395"/>
      <c r="MKF74" s="389"/>
      <c r="MKG74" s="390"/>
      <c r="MKH74" s="391"/>
      <c r="MKI74" s="392"/>
      <c r="MKJ74" s="393"/>
      <c r="MKK74" s="394"/>
      <c r="MKL74" s="395"/>
      <c r="MKM74" s="389"/>
      <c r="MKN74" s="390"/>
      <c r="MKO74" s="391"/>
      <c r="MKP74" s="392"/>
      <c r="MKQ74" s="393"/>
      <c r="MKR74" s="394"/>
      <c r="MKS74" s="395"/>
      <c r="MKT74" s="389"/>
      <c r="MKU74" s="390"/>
      <c r="MKV74" s="391"/>
      <c r="MKW74" s="392"/>
      <c r="MKX74" s="393"/>
      <c r="MKY74" s="394"/>
      <c r="MKZ74" s="395"/>
      <c r="MLA74" s="389"/>
      <c r="MLB74" s="390"/>
      <c r="MLC74" s="391"/>
      <c r="MLD74" s="392"/>
      <c r="MLE74" s="393"/>
      <c r="MLF74" s="394"/>
      <c r="MLG74" s="395"/>
      <c r="MLH74" s="389"/>
      <c r="MLI74" s="390"/>
      <c r="MLJ74" s="391"/>
      <c r="MLK74" s="392"/>
      <c r="MLL74" s="393"/>
      <c r="MLM74" s="394"/>
      <c r="MLN74" s="395"/>
      <c r="MLO74" s="389"/>
      <c r="MLP74" s="390"/>
      <c r="MLQ74" s="391"/>
      <c r="MLR74" s="392"/>
      <c r="MLS74" s="393"/>
      <c r="MLT74" s="394"/>
      <c r="MLU74" s="395"/>
      <c r="MLV74" s="389"/>
      <c r="MLW74" s="390"/>
      <c r="MLX74" s="391"/>
      <c r="MLY74" s="392"/>
      <c r="MLZ74" s="393"/>
      <c r="MMA74" s="394"/>
      <c r="MMB74" s="395"/>
      <c r="MMC74" s="389"/>
      <c r="MMD74" s="390"/>
      <c r="MME74" s="391"/>
      <c r="MMF74" s="392"/>
      <c r="MMG74" s="393"/>
      <c r="MMH74" s="394"/>
      <c r="MMI74" s="395"/>
      <c r="MMJ74" s="389"/>
      <c r="MMK74" s="390"/>
      <c r="MML74" s="391"/>
      <c r="MMM74" s="392"/>
      <c r="MMN74" s="393"/>
      <c r="MMO74" s="394"/>
      <c r="MMP74" s="395"/>
      <c r="MMQ74" s="389"/>
      <c r="MMR74" s="390"/>
      <c r="MMS74" s="391"/>
      <c r="MMT74" s="392"/>
      <c r="MMU74" s="393"/>
      <c r="MMV74" s="394"/>
      <c r="MMW74" s="395"/>
      <c r="MMX74" s="389"/>
      <c r="MMY74" s="390"/>
      <c r="MMZ74" s="391"/>
      <c r="MNA74" s="392"/>
      <c r="MNB74" s="393"/>
      <c r="MNC74" s="394"/>
      <c r="MND74" s="395"/>
      <c r="MNE74" s="389"/>
      <c r="MNF74" s="390"/>
      <c r="MNG74" s="391"/>
      <c r="MNH74" s="392"/>
      <c r="MNI74" s="393"/>
      <c r="MNJ74" s="394"/>
      <c r="MNK74" s="395"/>
      <c r="MNL74" s="389"/>
      <c r="MNM74" s="390"/>
      <c r="MNN74" s="391"/>
      <c r="MNO74" s="392"/>
      <c r="MNP74" s="393"/>
      <c r="MNQ74" s="394"/>
      <c r="MNR74" s="395"/>
      <c r="MNS74" s="389"/>
      <c r="MNT74" s="390"/>
      <c r="MNU74" s="391"/>
      <c r="MNV74" s="392"/>
      <c r="MNW74" s="393"/>
      <c r="MNX74" s="394"/>
      <c r="MNY74" s="395"/>
      <c r="MNZ74" s="389"/>
      <c r="MOA74" s="390"/>
      <c r="MOB74" s="391"/>
      <c r="MOC74" s="392"/>
      <c r="MOD74" s="393"/>
      <c r="MOE74" s="394"/>
      <c r="MOF74" s="395"/>
      <c r="MOG74" s="389"/>
      <c r="MOH74" s="390"/>
      <c r="MOI74" s="391"/>
      <c r="MOJ74" s="392"/>
      <c r="MOK74" s="393"/>
      <c r="MOL74" s="394"/>
      <c r="MOM74" s="395"/>
      <c r="MON74" s="389"/>
      <c r="MOO74" s="390"/>
      <c r="MOP74" s="391"/>
      <c r="MOQ74" s="392"/>
      <c r="MOR74" s="393"/>
      <c r="MOS74" s="394"/>
      <c r="MOT74" s="395"/>
      <c r="MOU74" s="389"/>
      <c r="MOV74" s="390"/>
      <c r="MOW74" s="391"/>
      <c r="MOX74" s="392"/>
      <c r="MOY74" s="393"/>
      <c r="MOZ74" s="394"/>
      <c r="MPA74" s="395"/>
      <c r="MPB74" s="389"/>
      <c r="MPC74" s="390"/>
      <c r="MPD74" s="391"/>
      <c r="MPE74" s="392"/>
      <c r="MPF74" s="393"/>
      <c r="MPG74" s="394"/>
      <c r="MPH74" s="395"/>
      <c r="MPI74" s="389"/>
      <c r="MPJ74" s="390"/>
      <c r="MPK74" s="391"/>
      <c r="MPL74" s="392"/>
      <c r="MPM74" s="393"/>
      <c r="MPN74" s="394"/>
      <c r="MPO74" s="395"/>
      <c r="MPP74" s="389"/>
      <c r="MPQ74" s="390"/>
      <c r="MPR74" s="391"/>
      <c r="MPS74" s="392"/>
      <c r="MPT74" s="393"/>
      <c r="MPU74" s="394"/>
      <c r="MPV74" s="395"/>
      <c r="MPW74" s="389"/>
      <c r="MPX74" s="390"/>
      <c r="MPY74" s="391"/>
      <c r="MPZ74" s="392"/>
      <c r="MQA74" s="393"/>
      <c r="MQB74" s="394"/>
      <c r="MQC74" s="395"/>
      <c r="MQD74" s="389"/>
      <c r="MQE74" s="390"/>
      <c r="MQF74" s="391"/>
      <c r="MQG74" s="392"/>
      <c r="MQH74" s="393"/>
      <c r="MQI74" s="394"/>
      <c r="MQJ74" s="395"/>
      <c r="MQK74" s="389"/>
      <c r="MQL74" s="390"/>
      <c r="MQM74" s="391"/>
      <c r="MQN74" s="392"/>
      <c r="MQO74" s="393"/>
      <c r="MQP74" s="394"/>
      <c r="MQQ74" s="395"/>
      <c r="MQR74" s="389"/>
      <c r="MQS74" s="390"/>
      <c r="MQT74" s="391"/>
      <c r="MQU74" s="392"/>
      <c r="MQV74" s="393"/>
      <c r="MQW74" s="394"/>
      <c r="MQX74" s="395"/>
      <c r="MQY74" s="389"/>
      <c r="MQZ74" s="390"/>
      <c r="MRA74" s="391"/>
      <c r="MRB74" s="392"/>
      <c r="MRC74" s="393"/>
      <c r="MRD74" s="394"/>
      <c r="MRE74" s="395"/>
      <c r="MRF74" s="389"/>
      <c r="MRG74" s="390"/>
      <c r="MRH74" s="391"/>
      <c r="MRI74" s="392"/>
      <c r="MRJ74" s="393"/>
      <c r="MRK74" s="394"/>
      <c r="MRL74" s="395"/>
      <c r="MRM74" s="389"/>
      <c r="MRN74" s="390"/>
      <c r="MRO74" s="391"/>
      <c r="MRP74" s="392"/>
      <c r="MRQ74" s="393"/>
      <c r="MRR74" s="394"/>
      <c r="MRS74" s="395"/>
      <c r="MRT74" s="389"/>
      <c r="MRU74" s="390"/>
      <c r="MRV74" s="391"/>
      <c r="MRW74" s="392"/>
      <c r="MRX74" s="393"/>
      <c r="MRY74" s="394"/>
      <c r="MRZ74" s="395"/>
      <c r="MSA74" s="389"/>
      <c r="MSB74" s="390"/>
      <c r="MSC74" s="391"/>
      <c r="MSD74" s="392"/>
      <c r="MSE74" s="393"/>
      <c r="MSF74" s="394"/>
      <c r="MSG74" s="395"/>
      <c r="MSH74" s="389"/>
      <c r="MSI74" s="390"/>
      <c r="MSJ74" s="391"/>
      <c r="MSK74" s="392"/>
      <c r="MSL74" s="393"/>
      <c r="MSM74" s="394"/>
      <c r="MSN74" s="395"/>
      <c r="MSO74" s="389"/>
      <c r="MSP74" s="390"/>
      <c r="MSQ74" s="391"/>
      <c r="MSR74" s="392"/>
      <c r="MSS74" s="393"/>
      <c r="MST74" s="394"/>
      <c r="MSU74" s="395"/>
      <c r="MSV74" s="389"/>
      <c r="MSW74" s="390"/>
      <c r="MSX74" s="391"/>
      <c r="MSY74" s="392"/>
      <c r="MSZ74" s="393"/>
      <c r="MTA74" s="394"/>
      <c r="MTB74" s="395"/>
      <c r="MTC74" s="389"/>
      <c r="MTD74" s="390"/>
      <c r="MTE74" s="391"/>
      <c r="MTF74" s="392"/>
      <c r="MTG74" s="393"/>
      <c r="MTH74" s="394"/>
      <c r="MTI74" s="395"/>
      <c r="MTJ74" s="389"/>
      <c r="MTK74" s="390"/>
      <c r="MTL74" s="391"/>
      <c r="MTM74" s="392"/>
      <c r="MTN74" s="393"/>
      <c r="MTO74" s="394"/>
      <c r="MTP74" s="395"/>
      <c r="MTQ74" s="389"/>
      <c r="MTR74" s="390"/>
      <c r="MTS74" s="391"/>
      <c r="MTT74" s="392"/>
      <c r="MTU74" s="393"/>
      <c r="MTV74" s="394"/>
      <c r="MTW74" s="395"/>
      <c r="MTX74" s="389"/>
      <c r="MTY74" s="390"/>
      <c r="MTZ74" s="391"/>
      <c r="MUA74" s="392"/>
      <c r="MUB74" s="393"/>
      <c r="MUC74" s="394"/>
      <c r="MUD74" s="395"/>
      <c r="MUE74" s="389"/>
      <c r="MUF74" s="390"/>
      <c r="MUG74" s="391"/>
      <c r="MUH74" s="392"/>
      <c r="MUI74" s="393"/>
      <c r="MUJ74" s="394"/>
      <c r="MUK74" s="395"/>
      <c r="MUL74" s="389"/>
      <c r="MUM74" s="390"/>
      <c r="MUN74" s="391"/>
      <c r="MUO74" s="392"/>
      <c r="MUP74" s="393"/>
      <c r="MUQ74" s="394"/>
      <c r="MUR74" s="395"/>
      <c r="MUS74" s="389"/>
      <c r="MUT74" s="390"/>
      <c r="MUU74" s="391"/>
      <c r="MUV74" s="392"/>
      <c r="MUW74" s="393"/>
      <c r="MUX74" s="394"/>
      <c r="MUY74" s="395"/>
      <c r="MUZ74" s="389"/>
      <c r="MVA74" s="390"/>
      <c r="MVB74" s="391"/>
      <c r="MVC74" s="392"/>
      <c r="MVD74" s="393"/>
      <c r="MVE74" s="394"/>
      <c r="MVF74" s="395"/>
      <c r="MVG74" s="389"/>
      <c r="MVH74" s="390"/>
      <c r="MVI74" s="391"/>
      <c r="MVJ74" s="392"/>
      <c r="MVK74" s="393"/>
      <c r="MVL74" s="394"/>
      <c r="MVM74" s="395"/>
      <c r="MVN74" s="389"/>
      <c r="MVO74" s="390"/>
      <c r="MVP74" s="391"/>
      <c r="MVQ74" s="392"/>
      <c r="MVR74" s="393"/>
      <c r="MVS74" s="394"/>
      <c r="MVT74" s="395"/>
      <c r="MVU74" s="389"/>
      <c r="MVV74" s="390"/>
      <c r="MVW74" s="391"/>
      <c r="MVX74" s="392"/>
      <c r="MVY74" s="393"/>
      <c r="MVZ74" s="394"/>
      <c r="MWA74" s="395"/>
      <c r="MWB74" s="389"/>
      <c r="MWC74" s="390"/>
      <c r="MWD74" s="391"/>
      <c r="MWE74" s="392"/>
      <c r="MWF74" s="393"/>
      <c r="MWG74" s="394"/>
      <c r="MWH74" s="395"/>
      <c r="MWI74" s="389"/>
      <c r="MWJ74" s="390"/>
      <c r="MWK74" s="391"/>
      <c r="MWL74" s="392"/>
      <c r="MWM74" s="393"/>
      <c r="MWN74" s="394"/>
      <c r="MWO74" s="395"/>
      <c r="MWP74" s="389"/>
      <c r="MWQ74" s="390"/>
      <c r="MWR74" s="391"/>
      <c r="MWS74" s="392"/>
      <c r="MWT74" s="393"/>
      <c r="MWU74" s="394"/>
      <c r="MWV74" s="395"/>
      <c r="MWW74" s="389"/>
      <c r="MWX74" s="390"/>
      <c r="MWY74" s="391"/>
      <c r="MWZ74" s="392"/>
      <c r="MXA74" s="393"/>
      <c r="MXB74" s="394"/>
      <c r="MXC74" s="395"/>
      <c r="MXD74" s="389"/>
      <c r="MXE74" s="390"/>
      <c r="MXF74" s="391"/>
      <c r="MXG74" s="392"/>
      <c r="MXH74" s="393"/>
      <c r="MXI74" s="394"/>
      <c r="MXJ74" s="395"/>
      <c r="MXK74" s="389"/>
      <c r="MXL74" s="390"/>
      <c r="MXM74" s="391"/>
      <c r="MXN74" s="392"/>
      <c r="MXO74" s="393"/>
      <c r="MXP74" s="394"/>
      <c r="MXQ74" s="395"/>
      <c r="MXR74" s="389"/>
      <c r="MXS74" s="390"/>
      <c r="MXT74" s="391"/>
      <c r="MXU74" s="392"/>
      <c r="MXV74" s="393"/>
      <c r="MXW74" s="394"/>
      <c r="MXX74" s="395"/>
      <c r="MXY74" s="389"/>
      <c r="MXZ74" s="390"/>
      <c r="MYA74" s="391"/>
      <c r="MYB74" s="392"/>
      <c r="MYC74" s="393"/>
      <c r="MYD74" s="394"/>
      <c r="MYE74" s="395"/>
      <c r="MYF74" s="389"/>
      <c r="MYG74" s="390"/>
      <c r="MYH74" s="391"/>
      <c r="MYI74" s="392"/>
      <c r="MYJ74" s="393"/>
      <c r="MYK74" s="394"/>
      <c r="MYL74" s="395"/>
      <c r="MYM74" s="389"/>
      <c r="MYN74" s="390"/>
      <c r="MYO74" s="391"/>
      <c r="MYP74" s="392"/>
      <c r="MYQ74" s="393"/>
      <c r="MYR74" s="394"/>
      <c r="MYS74" s="395"/>
      <c r="MYT74" s="389"/>
      <c r="MYU74" s="390"/>
      <c r="MYV74" s="391"/>
      <c r="MYW74" s="392"/>
      <c r="MYX74" s="393"/>
      <c r="MYY74" s="394"/>
      <c r="MYZ74" s="395"/>
      <c r="MZA74" s="389"/>
      <c r="MZB74" s="390"/>
      <c r="MZC74" s="391"/>
      <c r="MZD74" s="392"/>
      <c r="MZE74" s="393"/>
      <c r="MZF74" s="394"/>
      <c r="MZG74" s="395"/>
      <c r="MZH74" s="389"/>
      <c r="MZI74" s="390"/>
      <c r="MZJ74" s="391"/>
      <c r="MZK74" s="392"/>
      <c r="MZL74" s="393"/>
      <c r="MZM74" s="394"/>
      <c r="MZN74" s="395"/>
      <c r="MZO74" s="389"/>
      <c r="MZP74" s="390"/>
      <c r="MZQ74" s="391"/>
      <c r="MZR74" s="392"/>
      <c r="MZS74" s="393"/>
      <c r="MZT74" s="394"/>
      <c r="MZU74" s="395"/>
      <c r="MZV74" s="389"/>
      <c r="MZW74" s="390"/>
      <c r="MZX74" s="391"/>
      <c r="MZY74" s="392"/>
      <c r="MZZ74" s="393"/>
      <c r="NAA74" s="394"/>
      <c r="NAB74" s="395"/>
      <c r="NAC74" s="389"/>
      <c r="NAD74" s="390"/>
      <c r="NAE74" s="391"/>
      <c r="NAF74" s="392"/>
      <c r="NAG74" s="393"/>
      <c r="NAH74" s="394"/>
      <c r="NAI74" s="395"/>
      <c r="NAJ74" s="389"/>
      <c r="NAK74" s="390"/>
      <c r="NAL74" s="391"/>
      <c r="NAM74" s="392"/>
      <c r="NAN74" s="393"/>
      <c r="NAO74" s="394"/>
      <c r="NAP74" s="395"/>
      <c r="NAQ74" s="389"/>
      <c r="NAR74" s="390"/>
      <c r="NAS74" s="391"/>
      <c r="NAT74" s="392"/>
      <c r="NAU74" s="393"/>
      <c r="NAV74" s="394"/>
      <c r="NAW74" s="395"/>
      <c r="NAX74" s="389"/>
      <c r="NAY74" s="390"/>
      <c r="NAZ74" s="391"/>
      <c r="NBA74" s="392"/>
      <c r="NBB74" s="393"/>
      <c r="NBC74" s="394"/>
      <c r="NBD74" s="395"/>
      <c r="NBE74" s="389"/>
      <c r="NBF74" s="390"/>
      <c r="NBG74" s="391"/>
      <c r="NBH74" s="392"/>
      <c r="NBI74" s="393"/>
      <c r="NBJ74" s="394"/>
      <c r="NBK74" s="395"/>
      <c r="NBL74" s="389"/>
      <c r="NBM74" s="390"/>
      <c r="NBN74" s="391"/>
      <c r="NBO74" s="392"/>
      <c r="NBP74" s="393"/>
      <c r="NBQ74" s="394"/>
      <c r="NBR74" s="395"/>
      <c r="NBS74" s="389"/>
      <c r="NBT74" s="390"/>
      <c r="NBU74" s="391"/>
      <c r="NBV74" s="392"/>
      <c r="NBW74" s="393"/>
      <c r="NBX74" s="394"/>
      <c r="NBY74" s="395"/>
      <c r="NBZ74" s="389"/>
      <c r="NCA74" s="390"/>
      <c r="NCB74" s="391"/>
      <c r="NCC74" s="392"/>
      <c r="NCD74" s="393"/>
      <c r="NCE74" s="394"/>
      <c r="NCF74" s="395"/>
      <c r="NCG74" s="389"/>
      <c r="NCH74" s="390"/>
      <c r="NCI74" s="391"/>
      <c r="NCJ74" s="392"/>
      <c r="NCK74" s="393"/>
      <c r="NCL74" s="394"/>
      <c r="NCM74" s="395"/>
      <c r="NCN74" s="389"/>
      <c r="NCO74" s="390"/>
      <c r="NCP74" s="391"/>
      <c r="NCQ74" s="392"/>
      <c r="NCR74" s="393"/>
      <c r="NCS74" s="394"/>
      <c r="NCT74" s="395"/>
      <c r="NCU74" s="389"/>
      <c r="NCV74" s="390"/>
      <c r="NCW74" s="391"/>
      <c r="NCX74" s="392"/>
      <c r="NCY74" s="393"/>
      <c r="NCZ74" s="394"/>
      <c r="NDA74" s="395"/>
      <c r="NDB74" s="389"/>
      <c r="NDC74" s="390"/>
      <c r="NDD74" s="391"/>
      <c r="NDE74" s="392"/>
      <c r="NDF74" s="393"/>
      <c r="NDG74" s="394"/>
      <c r="NDH74" s="395"/>
      <c r="NDI74" s="389"/>
      <c r="NDJ74" s="390"/>
      <c r="NDK74" s="391"/>
      <c r="NDL74" s="392"/>
      <c r="NDM74" s="393"/>
      <c r="NDN74" s="394"/>
      <c r="NDO74" s="395"/>
      <c r="NDP74" s="389"/>
      <c r="NDQ74" s="390"/>
      <c r="NDR74" s="391"/>
      <c r="NDS74" s="392"/>
      <c r="NDT74" s="393"/>
      <c r="NDU74" s="394"/>
      <c r="NDV74" s="395"/>
      <c r="NDW74" s="389"/>
      <c r="NDX74" s="390"/>
      <c r="NDY74" s="391"/>
      <c r="NDZ74" s="392"/>
      <c r="NEA74" s="393"/>
      <c r="NEB74" s="394"/>
      <c r="NEC74" s="395"/>
      <c r="NED74" s="389"/>
      <c r="NEE74" s="390"/>
      <c r="NEF74" s="391"/>
      <c r="NEG74" s="392"/>
      <c r="NEH74" s="393"/>
      <c r="NEI74" s="394"/>
      <c r="NEJ74" s="395"/>
      <c r="NEK74" s="389"/>
      <c r="NEL74" s="390"/>
      <c r="NEM74" s="391"/>
      <c r="NEN74" s="392"/>
      <c r="NEO74" s="393"/>
      <c r="NEP74" s="394"/>
      <c r="NEQ74" s="395"/>
      <c r="NER74" s="389"/>
      <c r="NES74" s="390"/>
      <c r="NET74" s="391"/>
      <c r="NEU74" s="392"/>
      <c r="NEV74" s="393"/>
      <c r="NEW74" s="394"/>
      <c r="NEX74" s="395"/>
      <c r="NEY74" s="389"/>
      <c r="NEZ74" s="390"/>
      <c r="NFA74" s="391"/>
      <c r="NFB74" s="392"/>
      <c r="NFC74" s="393"/>
      <c r="NFD74" s="394"/>
      <c r="NFE74" s="395"/>
      <c r="NFF74" s="389"/>
      <c r="NFG74" s="390"/>
      <c r="NFH74" s="391"/>
      <c r="NFI74" s="392"/>
      <c r="NFJ74" s="393"/>
      <c r="NFK74" s="394"/>
      <c r="NFL74" s="395"/>
      <c r="NFM74" s="389"/>
      <c r="NFN74" s="390"/>
      <c r="NFO74" s="391"/>
      <c r="NFP74" s="392"/>
      <c r="NFQ74" s="393"/>
      <c r="NFR74" s="394"/>
      <c r="NFS74" s="395"/>
      <c r="NFT74" s="389"/>
      <c r="NFU74" s="390"/>
      <c r="NFV74" s="391"/>
      <c r="NFW74" s="392"/>
      <c r="NFX74" s="393"/>
      <c r="NFY74" s="394"/>
      <c r="NFZ74" s="395"/>
      <c r="NGA74" s="389"/>
      <c r="NGB74" s="390"/>
      <c r="NGC74" s="391"/>
      <c r="NGD74" s="392"/>
      <c r="NGE74" s="393"/>
      <c r="NGF74" s="394"/>
      <c r="NGG74" s="395"/>
      <c r="NGH74" s="389"/>
      <c r="NGI74" s="390"/>
      <c r="NGJ74" s="391"/>
      <c r="NGK74" s="392"/>
      <c r="NGL74" s="393"/>
      <c r="NGM74" s="394"/>
      <c r="NGN74" s="395"/>
      <c r="NGO74" s="389"/>
      <c r="NGP74" s="390"/>
      <c r="NGQ74" s="391"/>
      <c r="NGR74" s="392"/>
      <c r="NGS74" s="393"/>
      <c r="NGT74" s="394"/>
      <c r="NGU74" s="395"/>
      <c r="NGV74" s="389"/>
      <c r="NGW74" s="390"/>
      <c r="NGX74" s="391"/>
      <c r="NGY74" s="392"/>
      <c r="NGZ74" s="393"/>
      <c r="NHA74" s="394"/>
      <c r="NHB74" s="395"/>
      <c r="NHC74" s="389"/>
      <c r="NHD74" s="390"/>
      <c r="NHE74" s="391"/>
      <c r="NHF74" s="392"/>
      <c r="NHG74" s="393"/>
      <c r="NHH74" s="394"/>
      <c r="NHI74" s="395"/>
      <c r="NHJ74" s="389"/>
      <c r="NHK74" s="390"/>
      <c r="NHL74" s="391"/>
      <c r="NHM74" s="392"/>
      <c r="NHN74" s="393"/>
      <c r="NHO74" s="394"/>
      <c r="NHP74" s="395"/>
      <c r="NHQ74" s="389"/>
      <c r="NHR74" s="390"/>
      <c r="NHS74" s="391"/>
      <c r="NHT74" s="392"/>
      <c r="NHU74" s="393"/>
      <c r="NHV74" s="394"/>
      <c r="NHW74" s="395"/>
      <c r="NHX74" s="389"/>
      <c r="NHY74" s="390"/>
      <c r="NHZ74" s="391"/>
      <c r="NIA74" s="392"/>
      <c r="NIB74" s="393"/>
      <c r="NIC74" s="394"/>
      <c r="NID74" s="395"/>
      <c r="NIE74" s="389"/>
      <c r="NIF74" s="390"/>
      <c r="NIG74" s="391"/>
      <c r="NIH74" s="392"/>
      <c r="NII74" s="393"/>
      <c r="NIJ74" s="394"/>
      <c r="NIK74" s="395"/>
      <c r="NIL74" s="389"/>
      <c r="NIM74" s="390"/>
      <c r="NIN74" s="391"/>
      <c r="NIO74" s="392"/>
      <c r="NIP74" s="393"/>
      <c r="NIQ74" s="394"/>
      <c r="NIR74" s="395"/>
      <c r="NIS74" s="389"/>
      <c r="NIT74" s="390"/>
      <c r="NIU74" s="391"/>
      <c r="NIV74" s="392"/>
      <c r="NIW74" s="393"/>
      <c r="NIX74" s="394"/>
      <c r="NIY74" s="395"/>
      <c r="NIZ74" s="389"/>
      <c r="NJA74" s="390"/>
      <c r="NJB74" s="391"/>
      <c r="NJC74" s="392"/>
      <c r="NJD74" s="393"/>
      <c r="NJE74" s="394"/>
      <c r="NJF74" s="395"/>
      <c r="NJG74" s="389"/>
      <c r="NJH74" s="390"/>
      <c r="NJI74" s="391"/>
      <c r="NJJ74" s="392"/>
      <c r="NJK74" s="393"/>
      <c r="NJL74" s="394"/>
      <c r="NJM74" s="395"/>
      <c r="NJN74" s="389"/>
      <c r="NJO74" s="390"/>
      <c r="NJP74" s="391"/>
      <c r="NJQ74" s="392"/>
      <c r="NJR74" s="393"/>
      <c r="NJS74" s="394"/>
      <c r="NJT74" s="395"/>
      <c r="NJU74" s="389"/>
      <c r="NJV74" s="390"/>
      <c r="NJW74" s="391"/>
      <c r="NJX74" s="392"/>
      <c r="NJY74" s="393"/>
      <c r="NJZ74" s="394"/>
      <c r="NKA74" s="395"/>
      <c r="NKB74" s="389"/>
      <c r="NKC74" s="390"/>
      <c r="NKD74" s="391"/>
      <c r="NKE74" s="392"/>
      <c r="NKF74" s="393"/>
      <c r="NKG74" s="394"/>
      <c r="NKH74" s="395"/>
      <c r="NKI74" s="389"/>
      <c r="NKJ74" s="390"/>
      <c r="NKK74" s="391"/>
      <c r="NKL74" s="392"/>
      <c r="NKM74" s="393"/>
      <c r="NKN74" s="394"/>
      <c r="NKO74" s="395"/>
      <c r="NKP74" s="389"/>
      <c r="NKQ74" s="390"/>
      <c r="NKR74" s="391"/>
      <c r="NKS74" s="392"/>
      <c r="NKT74" s="393"/>
      <c r="NKU74" s="394"/>
      <c r="NKV74" s="395"/>
      <c r="NKW74" s="389"/>
      <c r="NKX74" s="390"/>
      <c r="NKY74" s="391"/>
      <c r="NKZ74" s="392"/>
      <c r="NLA74" s="393"/>
      <c r="NLB74" s="394"/>
      <c r="NLC74" s="395"/>
      <c r="NLD74" s="389"/>
      <c r="NLE74" s="390"/>
      <c r="NLF74" s="391"/>
      <c r="NLG74" s="392"/>
      <c r="NLH74" s="393"/>
      <c r="NLI74" s="394"/>
      <c r="NLJ74" s="395"/>
      <c r="NLK74" s="389"/>
      <c r="NLL74" s="390"/>
      <c r="NLM74" s="391"/>
      <c r="NLN74" s="392"/>
      <c r="NLO74" s="393"/>
      <c r="NLP74" s="394"/>
      <c r="NLQ74" s="395"/>
      <c r="NLR74" s="389"/>
      <c r="NLS74" s="390"/>
      <c r="NLT74" s="391"/>
      <c r="NLU74" s="392"/>
      <c r="NLV74" s="393"/>
      <c r="NLW74" s="394"/>
      <c r="NLX74" s="395"/>
      <c r="NLY74" s="389"/>
      <c r="NLZ74" s="390"/>
      <c r="NMA74" s="391"/>
      <c r="NMB74" s="392"/>
      <c r="NMC74" s="393"/>
      <c r="NMD74" s="394"/>
      <c r="NME74" s="395"/>
      <c r="NMF74" s="389"/>
      <c r="NMG74" s="390"/>
      <c r="NMH74" s="391"/>
      <c r="NMI74" s="392"/>
      <c r="NMJ74" s="393"/>
      <c r="NMK74" s="394"/>
      <c r="NML74" s="395"/>
      <c r="NMM74" s="389"/>
      <c r="NMN74" s="390"/>
      <c r="NMO74" s="391"/>
      <c r="NMP74" s="392"/>
      <c r="NMQ74" s="393"/>
      <c r="NMR74" s="394"/>
      <c r="NMS74" s="395"/>
      <c r="NMT74" s="389"/>
      <c r="NMU74" s="390"/>
      <c r="NMV74" s="391"/>
      <c r="NMW74" s="392"/>
      <c r="NMX74" s="393"/>
      <c r="NMY74" s="394"/>
      <c r="NMZ74" s="395"/>
      <c r="NNA74" s="389"/>
      <c r="NNB74" s="390"/>
      <c r="NNC74" s="391"/>
      <c r="NND74" s="392"/>
      <c r="NNE74" s="393"/>
      <c r="NNF74" s="394"/>
      <c r="NNG74" s="395"/>
      <c r="NNH74" s="389"/>
      <c r="NNI74" s="390"/>
      <c r="NNJ74" s="391"/>
      <c r="NNK74" s="392"/>
      <c r="NNL74" s="393"/>
      <c r="NNM74" s="394"/>
      <c r="NNN74" s="395"/>
      <c r="NNO74" s="389"/>
      <c r="NNP74" s="390"/>
      <c r="NNQ74" s="391"/>
      <c r="NNR74" s="392"/>
      <c r="NNS74" s="393"/>
      <c r="NNT74" s="394"/>
      <c r="NNU74" s="395"/>
      <c r="NNV74" s="389"/>
      <c r="NNW74" s="390"/>
      <c r="NNX74" s="391"/>
      <c r="NNY74" s="392"/>
      <c r="NNZ74" s="393"/>
      <c r="NOA74" s="394"/>
      <c r="NOB74" s="395"/>
      <c r="NOC74" s="389"/>
      <c r="NOD74" s="390"/>
      <c r="NOE74" s="391"/>
      <c r="NOF74" s="392"/>
      <c r="NOG74" s="393"/>
      <c r="NOH74" s="394"/>
      <c r="NOI74" s="395"/>
      <c r="NOJ74" s="389"/>
      <c r="NOK74" s="390"/>
      <c r="NOL74" s="391"/>
      <c r="NOM74" s="392"/>
      <c r="NON74" s="393"/>
      <c r="NOO74" s="394"/>
      <c r="NOP74" s="395"/>
      <c r="NOQ74" s="389"/>
      <c r="NOR74" s="390"/>
      <c r="NOS74" s="391"/>
      <c r="NOT74" s="392"/>
      <c r="NOU74" s="393"/>
      <c r="NOV74" s="394"/>
      <c r="NOW74" s="395"/>
      <c r="NOX74" s="389"/>
      <c r="NOY74" s="390"/>
      <c r="NOZ74" s="391"/>
      <c r="NPA74" s="392"/>
      <c r="NPB74" s="393"/>
      <c r="NPC74" s="394"/>
      <c r="NPD74" s="395"/>
      <c r="NPE74" s="389"/>
      <c r="NPF74" s="390"/>
      <c r="NPG74" s="391"/>
      <c r="NPH74" s="392"/>
      <c r="NPI74" s="393"/>
      <c r="NPJ74" s="394"/>
      <c r="NPK74" s="395"/>
      <c r="NPL74" s="389"/>
      <c r="NPM74" s="390"/>
      <c r="NPN74" s="391"/>
      <c r="NPO74" s="392"/>
      <c r="NPP74" s="393"/>
      <c r="NPQ74" s="394"/>
      <c r="NPR74" s="395"/>
      <c r="NPS74" s="389"/>
      <c r="NPT74" s="390"/>
      <c r="NPU74" s="391"/>
      <c r="NPV74" s="392"/>
      <c r="NPW74" s="393"/>
      <c r="NPX74" s="394"/>
      <c r="NPY74" s="395"/>
      <c r="NPZ74" s="389"/>
      <c r="NQA74" s="390"/>
      <c r="NQB74" s="391"/>
      <c r="NQC74" s="392"/>
      <c r="NQD74" s="393"/>
      <c r="NQE74" s="394"/>
      <c r="NQF74" s="395"/>
      <c r="NQG74" s="389"/>
      <c r="NQH74" s="390"/>
      <c r="NQI74" s="391"/>
      <c r="NQJ74" s="392"/>
      <c r="NQK74" s="393"/>
      <c r="NQL74" s="394"/>
      <c r="NQM74" s="395"/>
      <c r="NQN74" s="389"/>
      <c r="NQO74" s="390"/>
      <c r="NQP74" s="391"/>
      <c r="NQQ74" s="392"/>
      <c r="NQR74" s="393"/>
      <c r="NQS74" s="394"/>
      <c r="NQT74" s="395"/>
      <c r="NQU74" s="389"/>
      <c r="NQV74" s="390"/>
      <c r="NQW74" s="391"/>
      <c r="NQX74" s="392"/>
      <c r="NQY74" s="393"/>
      <c r="NQZ74" s="394"/>
      <c r="NRA74" s="395"/>
      <c r="NRB74" s="389"/>
      <c r="NRC74" s="390"/>
      <c r="NRD74" s="391"/>
      <c r="NRE74" s="392"/>
      <c r="NRF74" s="393"/>
      <c r="NRG74" s="394"/>
      <c r="NRH74" s="395"/>
      <c r="NRI74" s="389"/>
      <c r="NRJ74" s="390"/>
      <c r="NRK74" s="391"/>
      <c r="NRL74" s="392"/>
      <c r="NRM74" s="393"/>
      <c r="NRN74" s="394"/>
      <c r="NRO74" s="395"/>
      <c r="NRP74" s="389"/>
      <c r="NRQ74" s="390"/>
      <c r="NRR74" s="391"/>
      <c r="NRS74" s="392"/>
      <c r="NRT74" s="393"/>
      <c r="NRU74" s="394"/>
      <c r="NRV74" s="395"/>
      <c r="NRW74" s="389"/>
      <c r="NRX74" s="390"/>
      <c r="NRY74" s="391"/>
      <c r="NRZ74" s="392"/>
      <c r="NSA74" s="393"/>
      <c r="NSB74" s="394"/>
      <c r="NSC74" s="395"/>
      <c r="NSD74" s="389"/>
      <c r="NSE74" s="390"/>
      <c r="NSF74" s="391"/>
      <c r="NSG74" s="392"/>
      <c r="NSH74" s="393"/>
      <c r="NSI74" s="394"/>
      <c r="NSJ74" s="395"/>
      <c r="NSK74" s="389"/>
      <c r="NSL74" s="390"/>
      <c r="NSM74" s="391"/>
      <c r="NSN74" s="392"/>
      <c r="NSO74" s="393"/>
      <c r="NSP74" s="394"/>
      <c r="NSQ74" s="395"/>
      <c r="NSR74" s="389"/>
      <c r="NSS74" s="390"/>
      <c r="NST74" s="391"/>
      <c r="NSU74" s="392"/>
      <c r="NSV74" s="393"/>
      <c r="NSW74" s="394"/>
      <c r="NSX74" s="395"/>
      <c r="NSY74" s="389"/>
      <c r="NSZ74" s="390"/>
      <c r="NTA74" s="391"/>
      <c r="NTB74" s="392"/>
      <c r="NTC74" s="393"/>
      <c r="NTD74" s="394"/>
      <c r="NTE74" s="395"/>
      <c r="NTF74" s="389"/>
      <c r="NTG74" s="390"/>
      <c r="NTH74" s="391"/>
      <c r="NTI74" s="392"/>
      <c r="NTJ74" s="393"/>
      <c r="NTK74" s="394"/>
      <c r="NTL74" s="395"/>
      <c r="NTM74" s="389"/>
      <c r="NTN74" s="390"/>
      <c r="NTO74" s="391"/>
      <c r="NTP74" s="392"/>
      <c r="NTQ74" s="393"/>
      <c r="NTR74" s="394"/>
      <c r="NTS74" s="395"/>
      <c r="NTT74" s="389"/>
      <c r="NTU74" s="390"/>
      <c r="NTV74" s="391"/>
      <c r="NTW74" s="392"/>
      <c r="NTX74" s="393"/>
      <c r="NTY74" s="394"/>
      <c r="NTZ74" s="395"/>
      <c r="NUA74" s="389"/>
      <c r="NUB74" s="390"/>
      <c r="NUC74" s="391"/>
      <c r="NUD74" s="392"/>
      <c r="NUE74" s="393"/>
      <c r="NUF74" s="394"/>
      <c r="NUG74" s="395"/>
      <c r="NUH74" s="389"/>
      <c r="NUI74" s="390"/>
      <c r="NUJ74" s="391"/>
      <c r="NUK74" s="392"/>
      <c r="NUL74" s="393"/>
      <c r="NUM74" s="394"/>
      <c r="NUN74" s="395"/>
      <c r="NUO74" s="389"/>
      <c r="NUP74" s="390"/>
      <c r="NUQ74" s="391"/>
      <c r="NUR74" s="392"/>
      <c r="NUS74" s="393"/>
      <c r="NUT74" s="394"/>
      <c r="NUU74" s="395"/>
      <c r="NUV74" s="389"/>
      <c r="NUW74" s="390"/>
      <c r="NUX74" s="391"/>
      <c r="NUY74" s="392"/>
      <c r="NUZ74" s="393"/>
      <c r="NVA74" s="394"/>
      <c r="NVB74" s="395"/>
      <c r="NVC74" s="389"/>
      <c r="NVD74" s="390"/>
      <c r="NVE74" s="391"/>
      <c r="NVF74" s="392"/>
      <c r="NVG74" s="393"/>
      <c r="NVH74" s="394"/>
      <c r="NVI74" s="395"/>
      <c r="NVJ74" s="389"/>
      <c r="NVK74" s="390"/>
      <c r="NVL74" s="391"/>
      <c r="NVM74" s="392"/>
      <c r="NVN74" s="393"/>
      <c r="NVO74" s="394"/>
      <c r="NVP74" s="395"/>
      <c r="NVQ74" s="389"/>
      <c r="NVR74" s="390"/>
      <c r="NVS74" s="391"/>
      <c r="NVT74" s="392"/>
      <c r="NVU74" s="393"/>
      <c r="NVV74" s="394"/>
      <c r="NVW74" s="395"/>
      <c r="NVX74" s="389"/>
      <c r="NVY74" s="390"/>
      <c r="NVZ74" s="391"/>
      <c r="NWA74" s="392"/>
      <c r="NWB74" s="393"/>
      <c r="NWC74" s="394"/>
      <c r="NWD74" s="395"/>
      <c r="NWE74" s="389"/>
      <c r="NWF74" s="390"/>
      <c r="NWG74" s="391"/>
      <c r="NWH74" s="392"/>
      <c r="NWI74" s="393"/>
      <c r="NWJ74" s="394"/>
      <c r="NWK74" s="395"/>
      <c r="NWL74" s="389"/>
      <c r="NWM74" s="390"/>
      <c r="NWN74" s="391"/>
      <c r="NWO74" s="392"/>
      <c r="NWP74" s="393"/>
      <c r="NWQ74" s="394"/>
      <c r="NWR74" s="395"/>
      <c r="NWS74" s="389"/>
      <c r="NWT74" s="390"/>
      <c r="NWU74" s="391"/>
      <c r="NWV74" s="392"/>
      <c r="NWW74" s="393"/>
      <c r="NWX74" s="394"/>
      <c r="NWY74" s="395"/>
      <c r="NWZ74" s="389"/>
      <c r="NXA74" s="390"/>
      <c r="NXB74" s="391"/>
      <c r="NXC74" s="392"/>
      <c r="NXD74" s="393"/>
      <c r="NXE74" s="394"/>
      <c r="NXF74" s="395"/>
      <c r="NXG74" s="389"/>
      <c r="NXH74" s="390"/>
      <c r="NXI74" s="391"/>
      <c r="NXJ74" s="392"/>
      <c r="NXK74" s="393"/>
      <c r="NXL74" s="394"/>
      <c r="NXM74" s="395"/>
      <c r="NXN74" s="389"/>
      <c r="NXO74" s="390"/>
      <c r="NXP74" s="391"/>
      <c r="NXQ74" s="392"/>
      <c r="NXR74" s="393"/>
      <c r="NXS74" s="394"/>
      <c r="NXT74" s="395"/>
      <c r="NXU74" s="389"/>
      <c r="NXV74" s="390"/>
      <c r="NXW74" s="391"/>
      <c r="NXX74" s="392"/>
      <c r="NXY74" s="393"/>
      <c r="NXZ74" s="394"/>
      <c r="NYA74" s="395"/>
      <c r="NYB74" s="389"/>
      <c r="NYC74" s="390"/>
      <c r="NYD74" s="391"/>
      <c r="NYE74" s="392"/>
      <c r="NYF74" s="393"/>
      <c r="NYG74" s="394"/>
      <c r="NYH74" s="395"/>
      <c r="NYI74" s="389"/>
      <c r="NYJ74" s="390"/>
      <c r="NYK74" s="391"/>
      <c r="NYL74" s="392"/>
      <c r="NYM74" s="393"/>
      <c r="NYN74" s="394"/>
      <c r="NYO74" s="395"/>
      <c r="NYP74" s="389"/>
      <c r="NYQ74" s="390"/>
      <c r="NYR74" s="391"/>
      <c r="NYS74" s="392"/>
      <c r="NYT74" s="393"/>
      <c r="NYU74" s="394"/>
      <c r="NYV74" s="395"/>
      <c r="NYW74" s="389"/>
      <c r="NYX74" s="390"/>
      <c r="NYY74" s="391"/>
      <c r="NYZ74" s="392"/>
      <c r="NZA74" s="393"/>
      <c r="NZB74" s="394"/>
      <c r="NZC74" s="395"/>
      <c r="NZD74" s="389"/>
      <c r="NZE74" s="390"/>
      <c r="NZF74" s="391"/>
      <c r="NZG74" s="392"/>
      <c r="NZH74" s="393"/>
      <c r="NZI74" s="394"/>
      <c r="NZJ74" s="395"/>
      <c r="NZK74" s="389"/>
      <c r="NZL74" s="390"/>
      <c r="NZM74" s="391"/>
      <c r="NZN74" s="392"/>
      <c r="NZO74" s="393"/>
      <c r="NZP74" s="394"/>
      <c r="NZQ74" s="395"/>
      <c r="NZR74" s="389"/>
      <c r="NZS74" s="390"/>
      <c r="NZT74" s="391"/>
      <c r="NZU74" s="392"/>
      <c r="NZV74" s="393"/>
      <c r="NZW74" s="394"/>
      <c r="NZX74" s="395"/>
      <c r="NZY74" s="389"/>
      <c r="NZZ74" s="390"/>
      <c r="OAA74" s="391"/>
      <c r="OAB74" s="392"/>
      <c r="OAC74" s="393"/>
      <c r="OAD74" s="394"/>
      <c r="OAE74" s="395"/>
      <c r="OAF74" s="389"/>
      <c r="OAG74" s="390"/>
      <c r="OAH74" s="391"/>
      <c r="OAI74" s="392"/>
      <c r="OAJ74" s="393"/>
      <c r="OAK74" s="394"/>
      <c r="OAL74" s="395"/>
      <c r="OAM74" s="389"/>
      <c r="OAN74" s="390"/>
      <c r="OAO74" s="391"/>
      <c r="OAP74" s="392"/>
      <c r="OAQ74" s="393"/>
      <c r="OAR74" s="394"/>
      <c r="OAS74" s="395"/>
      <c r="OAT74" s="389"/>
      <c r="OAU74" s="390"/>
      <c r="OAV74" s="391"/>
      <c r="OAW74" s="392"/>
      <c r="OAX74" s="393"/>
      <c r="OAY74" s="394"/>
      <c r="OAZ74" s="395"/>
      <c r="OBA74" s="389"/>
      <c r="OBB74" s="390"/>
      <c r="OBC74" s="391"/>
      <c r="OBD74" s="392"/>
      <c r="OBE74" s="393"/>
      <c r="OBF74" s="394"/>
      <c r="OBG74" s="395"/>
      <c r="OBH74" s="389"/>
      <c r="OBI74" s="390"/>
      <c r="OBJ74" s="391"/>
      <c r="OBK74" s="392"/>
      <c r="OBL74" s="393"/>
      <c r="OBM74" s="394"/>
      <c r="OBN74" s="395"/>
      <c r="OBO74" s="389"/>
      <c r="OBP74" s="390"/>
      <c r="OBQ74" s="391"/>
      <c r="OBR74" s="392"/>
      <c r="OBS74" s="393"/>
      <c r="OBT74" s="394"/>
      <c r="OBU74" s="395"/>
      <c r="OBV74" s="389"/>
      <c r="OBW74" s="390"/>
      <c r="OBX74" s="391"/>
      <c r="OBY74" s="392"/>
      <c r="OBZ74" s="393"/>
      <c r="OCA74" s="394"/>
      <c r="OCB74" s="395"/>
      <c r="OCC74" s="389"/>
      <c r="OCD74" s="390"/>
      <c r="OCE74" s="391"/>
      <c r="OCF74" s="392"/>
      <c r="OCG74" s="393"/>
      <c r="OCH74" s="394"/>
      <c r="OCI74" s="395"/>
      <c r="OCJ74" s="389"/>
      <c r="OCK74" s="390"/>
      <c r="OCL74" s="391"/>
      <c r="OCM74" s="392"/>
      <c r="OCN74" s="393"/>
      <c r="OCO74" s="394"/>
      <c r="OCP74" s="395"/>
      <c r="OCQ74" s="389"/>
      <c r="OCR74" s="390"/>
      <c r="OCS74" s="391"/>
      <c r="OCT74" s="392"/>
      <c r="OCU74" s="393"/>
      <c r="OCV74" s="394"/>
      <c r="OCW74" s="395"/>
      <c r="OCX74" s="389"/>
      <c r="OCY74" s="390"/>
      <c r="OCZ74" s="391"/>
      <c r="ODA74" s="392"/>
      <c r="ODB74" s="393"/>
      <c r="ODC74" s="394"/>
      <c r="ODD74" s="395"/>
      <c r="ODE74" s="389"/>
      <c r="ODF74" s="390"/>
      <c r="ODG74" s="391"/>
      <c r="ODH74" s="392"/>
      <c r="ODI74" s="393"/>
      <c r="ODJ74" s="394"/>
      <c r="ODK74" s="395"/>
      <c r="ODL74" s="389"/>
      <c r="ODM74" s="390"/>
      <c r="ODN74" s="391"/>
      <c r="ODO74" s="392"/>
      <c r="ODP74" s="393"/>
      <c r="ODQ74" s="394"/>
      <c r="ODR74" s="395"/>
      <c r="ODS74" s="389"/>
      <c r="ODT74" s="390"/>
      <c r="ODU74" s="391"/>
      <c r="ODV74" s="392"/>
      <c r="ODW74" s="393"/>
      <c r="ODX74" s="394"/>
      <c r="ODY74" s="395"/>
      <c r="ODZ74" s="389"/>
      <c r="OEA74" s="390"/>
      <c r="OEB74" s="391"/>
      <c r="OEC74" s="392"/>
      <c r="OED74" s="393"/>
      <c r="OEE74" s="394"/>
      <c r="OEF74" s="395"/>
      <c r="OEG74" s="389"/>
      <c r="OEH74" s="390"/>
      <c r="OEI74" s="391"/>
      <c r="OEJ74" s="392"/>
      <c r="OEK74" s="393"/>
      <c r="OEL74" s="394"/>
      <c r="OEM74" s="395"/>
      <c r="OEN74" s="389"/>
      <c r="OEO74" s="390"/>
      <c r="OEP74" s="391"/>
      <c r="OEQ74" s="392"/>
      <c r="OER74" s="393"/>
      <c r="OES74" s="394"/>
      <c r="OET74" s="395"/>
      <c r="OEU74" s="389"/>
      <c r="OEV74" s="390"/>
      <c r="OEW74" s="391"/>
      <c r="OEX74" s="392"/>
      <c r="OEY74" s="393"/>
      <c r="OEZ74" s="394"/>
      <c r="OFA74" s="395"/>
      <c r="OFB74" s="389"/>
      <c r="OFC74" s="390"/>
      <c r="OFD74" s="391"/>
      <c r="OFE74" s="392"/>
      <c r="OFF74" s="393"/>
      <c r="OFG74" s="394"/>
      <c r="OFH74" s="395"/>
      <c r="OFI74" s="389"/>
      <c r="OFJ74" s="390"/>
      <c r="OFK74" s="391"/>
      <c r="OFL74" s="392"/>
      <c r="OFM74" s="393"/>
      <c r="OFN74" s="394"/>
      <c r="OFO74" s="395"/>
      <c r="OFP74" s="389"/>
      <c r="OFQ74" s="390"/>
      <c r="OFR74" s="391"/>
      <c r="OFS74" s="392"/>
      <c r="OFT74" s="393"/>
      <c r="OFU74" s="394"/>
      <c r="OFV74" s="395"/>
      <c r="OFW74" s="389"/>
      <c r="OFX74" s="390"/>
      <c r="OFY74" s="391"/>
      <c r="OFZ74" s="392"/>
      <c r="OGA74" s="393"/>
      <c r="OGB74" s="394"/>
      <c r="OGC74" s="395"/>
      <c r="OGD74" s="389"/>
      <c r="OGE74" s="390"/>
      <c r="OGF74" s="391"/>
      <c r="OGG74" s="392"/>
      <c r="OGH74" s="393"/>
      <c r="OGI74" s="394"/>
      <c r="OGJ74" s="395"/>
      <c r="OGK74" s="389"/>
      <c r="OGL74" s="390"/>
      <c r="OGM74" s="391"/>
      <c r="OGN74" s="392"/>
      <c r="OGO74" s="393"/>
      <c r="OGP74" s="394"/>
      <c r="OGQ74" s="395"/>
      <c r="OGR74" s="389"/>
      <c r="OGS74" s="390"/>
      <c r="OGT74" s="391"/>
      <c r="OGU74" s="392"/>
      <c r="OGV74" s="393"/>
      <c r="OGW74" s="394"/>
      <c r="OGX74" s="395"/>
      <c r="OGY74" s="389"/>
      <c r="OGZ74" s="390"/>
      <c r="OHA74" s="391"/>
      <c r="OHB74" s="392"/>
      <c r="OHC74" s="393"/>
      <c r="OHD74" s="394"/>
      <c r="OHE74" s="395"/>
      <c r="OHF74" s="389"/>
      <c r="OHG74" s="390"/>
      <c r="OHH74" s="391"/>
      <c r="OHI74" s="392"/>
      <c r="OHJ74" s="393"/>
      <c r="OHK74" s="394"/>
      <c r="OHL74" s="395"/>
      <c r="OHM74" s="389"/>
      <c r="OHN74" s="390"/>
      <c r="OHO74" s="391"/>
      <c r="OHP74" s="392"/>
      <c r="OHQ74" s="393"/>
      <c r="OHR74" s="394"/>
      <c r="OHS74" s="395"/>
      <c r="OHT74" s="389"/>
      <c r="OHU74" s="390"/>
      <c r="OHV74" s="391"/>
      <c r="OHW74" s="392"/>
      <c r="OHX74" s="393"/>
      <c r="OHY74" s="394"/>
      <c r="OHZ74" s="395"/>
      <c r="OIA74" s="389"/>
      <c r="OIB74" s="390"/>
      <c r="OIC74" s="391"/>
      <c r="OID74" s="392"/>
      <c r="OIE74" s="393"/>
      <c r="OIF74" s="394"/>
      <c r="OIG74" s="395"/>
      <c r="OIH74" s="389"/>
      <c r="OII74" s="390"/>
      <c r="OIJ74" s="391"/>
      <c r="OIK74" s="392"/>
      <c r="OIL74" s="393"/>
      <c r="OIM74" s="394"/>
      <c r="OIN74" s="395"/>
      <c r="OIO74" s="389"/>
      <c r="OIP74" s="390"/>
      <c r="OIQ74" s="391"/>
      <c r="OIR74" s="392"/>
      <c r="OIS74" s="393"/>
      <c r="OIT74" s="394"/>
      <c r="OIU74" s="395"/>
      <c r="OIV74" s="389"/>
      <c r="OIW74" s="390"/>
      <c r="OIX74" s="391"/>
      <c r="OIY74" s="392"/>
      <c r="OIZ74" s="393"/>
      <c r="OJA74" s="394"/>
      <c r="OJB74" s="395"/>
      <c r="OJC74" s="389"/>
      <c r="OJD74" s="390"/>
      <c r="OJE74" s="391"/>
      <c r="OJF74" s="392"/>
      <c r="OJG74" s="393"/>
      <c r="OJH74" s="394"/>
      <c r="OJI74" s="395"/>
      <c r="OJJ74" s="389"/>
      <c r="OJK74" s="390"/>
      <c r="OJL74" s="391"/>
      <c r="OJM74" s="392"/>
      <c r="OJN74" s="393"/>
      <c r="OJO74" s="394"/>
      <c r="OJP74" s="395"/>
      <c r="OJQ74" s="389"/>
      <c r="OJR74" s="390"/>
      <c r="OJS74" s="391"/>
      <c r="OJT74" s="392"/>
      <c r="OJU74" s="393"/>
      <c r="OJV74" s="394"/>
      <c r="OJW74" s="395"/>
      <c r="OJX74" s="389"/>
      <c r="OJY74" s="390"/>
      <c r="OJZ74" s="391"/>
      <c r="OKA74" s="392"/>
      <c r="OKB74" s="393"/>
      <c r="OKC74" s="394"/>
      <c r="OKD74" s="395"/>
      <c r="OKE74" s="389"/>
      <c r="OKF74" s="390"/>
      <c r="OKG74" s="391"/>
      <c r="OKH74" s="392"/>
      <c r="OKI74" s="393"/>
      <c r="OKJ74" s="394"/>
      <c r="OKK74" s="395"/>
      <c r="OKL74" s="389"/>
      <c r="OKM74" s="390"/>
      <c r="OKN74" s="391"/>
      <c r="OKO74" s="392"/>
      <c r="OKP74" s="393"/>
      <c r="OKQ74" s="394"/>
      <c r="OKR74" s="395"/>
      <c r="OKS74" s="389"/>
      <c r="OKT74" s="390"/>
      <c r="OKU74" s="391"/>
      <c r="OKV74" s="392"/>
      <c r="OKW74" s="393"/>
      <c r="OKX74" s="394"/>
      <c r="OKY74" s="395"/>
      <c r="OKZ74" s="389"/>
      <c r="OLA74" s="390"/>
      <c r="OLB74" s="391"/>
      <c r="OLC74" s="392"/>
      <c r="OLD74" s="393"/>
      <c r="OLE74" s="394"/>
      <c r="OLF74" s="395"/>
      <c r="OLG74" s="389"/>
      <c r="OLH74" s="390"/>
      <c r="OLI74" s="391"/>
      <c r="OLJ74" s="392"/>
      <c r="OLK74" s="393"/>
      <c r="OLL74" s="394"/>
      <c r="OLM74" s="395"/>
      <c r="OLN74" s="389"/>
      <c r="OLO74" s="390"/>
      <c r="OLP74" s="391"/>
      <c r="OLQ74" s="392"/>
      <c r="OLR74" s="393"/>
      <c r="OLS74" s="394"/>
      <c r="OLT74" s="395"/>
      <c r="OLU74" s="389"/>
      <c r="OLV74" s="390"/>
      <c r="OLW74" s="391"/>
      <c r="OLX74" s="392"/>
      <c r="OLY74" s="393"/>
      <c r="OLZ74" s="394"/>
      <c r="OMA74" s="395"/>
      <c r="OMB74" s="389"/>
      <c r="OMC74" s="390"/>
      <c r="OMD74" s="391"/>
      <c r="OME74" s="392"/>
      <c r="OMF74" s="393"/>
      <c r="OMG74" s="394"/>
      <c r="OMH74" s="395"/>
      <c r="OMI74" s="389"/>
      <c r="OMJ74" s="390"/>
      <c r="OMK74" s="391"/>
      <c r="OML74" s="392"/>
      <c r="OMM74" s="393"/>
      <c r="OMN74" s="394"/>
      <c r="OMO74" s="395"/>
      <c r="OMP74" s="389"/>
      <c r="OMQ74" s="390"/>
      <c r="OMR74" s="391"/>
      <c r="OMS74" s="392"/>
      <c r="OMT74" s="393"/>
      <c r="OMU74" s="394"/>
      <c r="OMV74" s="395"/>
      <c r="OMW74" s="389"/>
      <c r="OMX74" s="390"/>
      <c r="OMY74" s="391"/>
      <c r="OMZ74" s="392"/>
      <c r="ONA74" s="393"/>
      <c r="ONB74" s="394"/>
      <c r="ONC74" s="395"/>
      <c r="OND74" s="389"/>
      <c r="ONE74" s="390"/>
      <c r="ONF74" s="391"/>
      <c r="ONG74" s="392"/>
      <c r="ONH74" s="393"/>
      <c r="ONI74" s="394"/>
      <c r="ONJ74" s="395"/>
      <c r="ONK74" s="389"/>
      <c r="ONL74" s="390"/>
      <c r="ONM74" s="391"/>
      <c r="ONN74" s="392"/>
      <c r="ONO74" s="393"/>
      <c r="ONP74" s="394"/>
      <c r="ONQ74" s="395"/>
      <c r="ONR74" s="389"/>
      <c r="ONS74" s="390"/>
      <c r="ONT74" s="391"/>
      <c r="ONU74" s="392"/>
      <c r="ONV74" s="393"/>
      <c r="ONW74" s="394"/>
      <c r="ONX74" s="395"/>
      <c r="ONY74" s="389"/>
      <c r="ONZ74" s="390"/>
      <c r="OOA74" s="391"/>
      <c r="OOB74" s="392"/>
      <c r="OOC74" s="393"/>
      <c r="OOD74" s="394"/>
      <c r="OOE74" s="395"/>
      <c r="OOF74" s="389"/>
      <c r="OOG74" s="390"/>
      <c r="OOH74" s="391"/>
      <c r="OOI74" s="392"/>
      <c r="OOJ74" s="393"/>
      <c r="OOK74" s="394"/>
      <c r="OOL74" s="395"/>
      <c r="OOM74" s="389"/>
      <c r="OON74" s="390"/>
      <c r="OOO74" s="391"/>
      <c r="OOP74" s="392"/>
      <c r="OOQ74" s="393"/>
      <c r="OOR74" s="394"/>
      <c r="OOS74" s="395"/>
      <c r="OOT74" s="389"/>
      <c r="OOU74" s="390"/>
      <c r="OOV74" s="391"/>
      <c r="OOW74" s="392"/>
      <c r="OOX74" s="393"/>
      <c r="OOY74" s="394"/>
      <c r="OOZ74" s="395"/>
      <c r="OPA74" s="389"/>
      <c r="OPB74" s="390"/>
      <c r="OPC74" s="391"/>
      <c r="OPD74" s="392"/>
      <c r="OPE74" s="393"/>
      <c r="OPF74" s="394"/>
      <c r="OPG74" s="395"/>
      <c r="OPH74" s="389"/>
      <c r="OPI74" s="390"/>
      <c r="OPJ74" s="391"/>
      <c r="OPK74" s="392"/>
      <c r="OPL74" s="393"/>
      <c r="OPM74" s="394"/>
      <c r="OPN74" s="395"/>
      <c r="OPO74" s="389"/>
      <c r="OPP74" s="390"/>
      <c r="OPQ74" s="391"/>
      <c r="OPR74" s="392"/>
      <c r="OPS74" s="393"/>
      <c r="OPT74" s="394"/>
      <c r="OPU74" s="395"/>
      <c r="OPV74" s="389"/>
      <c r="OPW74" s="390"/>
      <c r="OPX74" s="391"/>
      <c r="OPY74" s="392"/>
      <c r="OPZ74" s="393"/>
      <c r="OQA74" s="394"/>
      <c r="OQB74" s="395"/>
      <c r="OQC74" s="389"/>
      <c r="OQD74" s="390"/>
      <c r="OQE74" s="391"/>
      <c r="OQF74" s="392"/>
      <c r="OQG74" s="393"/>
      <c r="OQH74" s="394"/>
      <c r="OQI74" s="395"/>
      <c r="OQJ74" s="389"/>
      <c r="OQK74" s="390"/>
      <c r="OQL74" s="391"/>
      <c r="OQM74" s="392"/>
      <c r="OQN74" s="393"/>
      <c r="OQO74" s="394"/>
      <c r="OQP74" s="395"/>
      <c r="OQQ74" s="389"/>
      <c r="OQR74" s="390"/>
      <c r="OQS74" s="391"/>
      <c r="OQT74" s="392"/>
      <c r="OQU74" s="393"/>
      <c r="OQV74" s="394"/>
      <c r="OQW74" s="395"/>
      <c r="OQX74" s="389"/>
      <c r="OQY74" s="390"/>
      <c r="OQZ74" s="391"/>
      <c r="ORA74" s="392"/>
      <c r="ORB74" s="393"/>
      <c r="ORC74" s="394"/>
      <c r="ORD74" s="395"/>
      <c r="ORE74" s="389"/>
      <c r="ORF74" s="390"/>
      <c r="ORG74" s="391"/>
      <c r="ORH74" s="392"/>
      <c r="ORI74" s="393"/>
      <c r="ORJ74" s="394"/>
      <c r="ORK74" s="395"/>
      <c r="ORL74" s="389"/>
      <c r="ORM74" s="390"/>
      <c r="ORN74" s="391"/>
      <c r="ORO74" s="392"/>
      <c r="ORP74" s="393"/>
      <c r="ORQ74" s="394"/>
      <c r="ORR74" s="395"/>
      <c r="ORS74" s="389"/>
      <c r="ORT74" s="390"/>
      <c r="ORU74" s="391"/>
      <c r="ORV74" s="392"/>
      <c r="ORW74" s="393"/>
      <c r="ORX74" s="394"/>
      <c r="ORY74" s="395"/>
      <c r="ORZ74" s="389"/>
      <c r="OSA74" s="390"/>
      <c r="OSB74" s="391"/>
      <c r="OSC74" s="392"/>
      <c r="OSD74" s="393"/>
      <c r="OSE74" s="394"/>
      <c r="OSF74" s="395"/>
      <c r="OSG74" s="389"/>
      <c r="OSH74" s="390"/>
      <c r="OSI74" s="391"/>
      <c r="OSJ74" s="392"/>
      <c r="OSK74" s="393"/>
      <c r="OSL74" s="394"/>
      <c r="OSM74" s="395"/>
      <c r="OSN74" s="389"/>
      <c r="OSO74" s="390"/>
      <c r="OSP74" s="391"/>
      <c r="OSQ74" s="392"/>
      <c r="OSR74" s="393"/>
      <c r="OSS74" s="394"/>
      <c r="OST74" s="395"/>
      <c r="OSU74" s="389"/>
      <c r="OSV74" s="390"/>
      <c r="OSW74" s="391"/>
      <c r="OSX74" s="392"/>
      <c r="OSY74" s="393"/>
      <c r="OSZ74" s="394"/>
      <c r="OTA74" s="395"/>
      <c r="OTB74" s="389"/>
      <c r="OTC74" s="390"/>
      <c r="OTD74" s="391"/>
      <c r="OTE74" s="392"/>
      <c r="OTF74" s="393"/>
      <c r="OTG74" s="394"/>
      <c r="OTH74" s="395"/>
      <c r="OTI74" s="389"/>
      <c r="OTJ74" s="390"/>
      <c r="OTK74" s="391"/>
      <c r="OTL74" s="392"/>
      <c r="OTM74" s="393"/>
      <c r="OTN74" s="394"/>
      <c r="OTO74" s="395"/>
      <c r="OTP74" s="389"/>
      <c r="OTQ74" s="390"/>
      <c r="OTR74" s="391"/>
      <c r="OTS74" s="392"/>
      <c r="OTT74" s="393"/>
      <c r="OTU74" s="394"/>
      <c r="OTV74" s="395"/>
      <c r="OTW74" s="389"/>
      <c r="OTX74" s="390"/>
      <c r="OTY74" s="391"/>
      <c r="OTZ74" s="392"/>
      <c r="OUA74" s="393"/>
      <c r="OUB74" s="394"/>
      <c r="OUC74" s="395"/>
      <c r="OUD74" s="389"/>
      <c r="OUE74" s="390"/>
      <c r="OUF74" s="391"/>
      <c r="OUG74" s="392"/>
      <c r="OUH74" s="393"/>
      <c r="OUI74" s="394"/>
      <c r="OUJ74" s="395"/>
      <c r="OUK74" s="389"/>
      <c r="OUL74" s="390"/>
      <c r="OUM74" s="391"/>
      <c r="OUN74" s="392"/>
      <c r="OUO74" s="393"/>
      <c r="OUP74" s="394"/>
      <c r="OUQ74" s="395"/>
      <c r="OUR74" s="389"/>
      <c r="OUS74" s="390"/>
      <c r="OUT74" s="391"/>
      <c r="OUU74" s="392"/>
      <c r="OUV74" s="393"/>
      <c r="OUW74" s="394"/>
      <c r="OUX74" s="395"/>
      <c r="OUY74" s="389"/>
      <c r="OUZ74" s="390"/>
      <c r="OVA74" s="391"/>
      <c r="OVB74" s="392"/>
      <c r="OVC74" s="393"/>
      <c r="OVD74" s="394"/>
      <c r="OVE74" s="395"/>
      <c r="OVF74" s="389"/>
      <c r="OVG74" s="390"/>
      <c r="OVH74" s="391"/>
      <c r="OVI74" s="392"/>
      <c r="OVJ74" s="393"/>
      <c r="OVK74" s="394"/>
      <c r="OVL74" s="395"/>
      <c r="OVM74" s="389"/>
      <c r="OVN74" s="390"/>
      <c r="OVO74" s="391"/>
      <c r="OVP74" s="392"/>
      <c r="OVQ74" s="393"/>
      <c r="OVR74" s="394"/>
      <c r="OVS74" s="395"/>
      <c r="OVT74" s="389"/>
      <c r="OVU74" s="390"/>
      <c r="OVV74" s="391"/>
      <c r="OVW74" s="392"/>
      <c r="OVX74" s="393"/>
      <c r="OVY74" s="394"/>
      <c r="OVZ74" s="395"/>
      <c r="OWA74" s="389"/>
      <c r="OWB74" s="390"/>
      <c r="OWC74" s="391"/>
      <c r="OWD74" s="392"/>
      <c r="OWE74" s="393"/>
      <c r="OWF74" s="394"/>
      <c r="OWG74" s="395"/>
      <c r="OWH74" s="389"/>
      <c r="OWI74" s="390"/>
      <c r="OWJ74" s="391"/>
      <c r="OWK74" s="392"/>
      <c r="OWL74" s="393"/>
      <c r="OWM74" s="394"/>
      <c r="OWN74" s="395"/>
      <c r="OWO74" s="389"/>
      <c r="OWP74" s="390"/>
      <c r="OWQ74" s="391"/>
      <c r="OWR74" s="392"/>
      <c r="OWS74" s="393"/>
      <c r="OWT74" s="394"/>
      <c r="OWU74" s="395"/>
      <c r="OWV74" s="389"/>
      <c r="OWW74" s="390"/>
      <c r="OWX74" s="391"/>
      <c r="OWY74" s="392"/>
      <c r="OWZ74" s="393"/>
      <c r="OXA74" s="394"/>
      <c r="OXB74" s="395"/>
      <c r="OXC74" s="389"/>
      <c r="OXD74" s="390"/>
      <c r="OXE74" s="391"/>
      <c r="OXF74" s="392"/>
      <c r="OXG74" s="393"/>
      <c r="OXH74" s="394"/>
      <c r="OXI74" s="395"/>
      <c r="OXJ74" s="389"/>
      <c r="OXK74" s="390"/>
      <c r="OXL74" s="391"/>
      <c r="OXM74" s="392"/>
      <c r="OXN74" s="393"/>
      <c r="OXO74" s="394"/>
      <c r="OXP74" s="395"/>
      <c r="OXQ74" s="389"/>
      <c r="OXR74" s="390"/>
      <c r="OXS74" s="391"/>
      <c r="OXT74" s="392"/>
      <c r="OXU74" s="393"/>
      <c r="OXV74" s="394"/>
      <c r="OXW74" s="395"/>
      <c r="OXX74" s="389"/>
      <c r="OXY74" s="390"/>
      <c r="OXZ74" s="391"/>
      <c r="OYA74" s="392"/>
      <c r="OYB74" s="393"/>
      <c r="OYC74" s="394"/>
      <c r="OYD74" s="395"/>
      <c r="OYE74" s="389"/>
      <c r="OYF74" s="390"/>
      <c r="OYG74" s="391"/>
      <c r="OYH74" s="392"/>
      <c r="OYI74" s="393"/>
      <c r="OYJ74" s="394"/>
      <c r="OYK74" s="395"/>
      <c r="OYL74" s="389"/>
      <c r="OYM74" s="390"/>
      <c r="OYN74" s="391"/>
      <c r="OYO74" s="392"/>
      <c r="OYP74" s="393"/>
      <c r="OYQ74" s="394"/>
      <c r="OYR74" s="395"/>
      <c r="OYS74" s="389"/>
      <c r="OYT74" s="390"/>
      <c r="OYU74" s="391"/>
      <c r="OYV74" s="392"/>
      <c r="OYW74" s="393"/>
      <c r="OYX74" s="394"/>
      <c r="OYY74" s="395"/>
      <c r="OYZ74" s="389"/>
      <c r="OZA74" s="390"/>
      <c r="OZB74" s="391"/>
      <c r="OZC74" s="392"/>
      <c r="OZD74" s="393"/>
      <c r="OZE74" s="394"/>
      <c r="OZF74" s="395"/>
      <c r="OZG74" s="389"/>
      <c r="OZH74" s="390"/>
      <c r="OZI74" s="391"/>
      <c r="OZJ74" s="392"/>
      <c r="OZK74" s="393"/>
      <c r="OZL74" s="394"/>
      <c r="OZM74" s="395"/>
      <c r="OZN74" s="389"/>
      <c r="OZO74" s="390"/>
      <c r="OZP74" s="391"/>
      <c r="OZQ74" s="392"/>
      <c r="OZR74" s="393"/>
      <c r="OZS74" s="394"/>
      <c r="OZT74" s="395"/>
      <c r="OZU74" s="389"/>
      <c r="OZV74" s="390"/>
      <c r="OZW74" s="391"/>
      <c r="OZX74" s="392"/>
      <c r="OZY74" s="393"/>
      <c r="OZZ74" s="394"/>
      <c r="PAA74" s="395"/>
      <c r="PAB74" s="389"/>
      <c r="PAC74" s="390"/>
      <c r="PAD74" s="391"/>
      <c r="PAE74" s="392"/>
      <c r="PAF74" s="393"/>
      <c r="PAG74" s="394"/>
      <c r="PAH74" s="395"/>
      <c r="PAI74" s="389"/>
      <c r="PAJ74" s="390"/>
      <c r="PAK74" s="391"/>
      <c r="PAL74" s="392"/>
      <c r="PAM74" s="393"/>
      <c r="PAN74" s="394"/>
      <c r="PAO74" s="395"/>
      <c r="PAP74" s="389"/>
      <c r="PAQ74" s="390"/>
      <c r="PAR74" s="391"/>
      <c r="PAS74" s="392"/>
      <c r="PAT74" s="393"/>
      <c r="PAU74" s="394"/>
      <c r="PAV74" s="395"/>
      <c r="PAW74" s="389"/>
      <c r="PAX74" s="390"/>
      <c r="PAY74" s="391"/>
      <c r="PAZ74" s="392"/>
      <c r="PBA74" s="393"/>
      <c r="PBB74" s="394"/>
      <c r="PBC74" s="395"/>
      <c r="PBD74" s="389"/>
      <c r="PBE74" s="390"/>
      <c r="PBF74" s="391"/>
      <c r="PBG74" s="392"/>
      <c r="PBH74" s="393"/>
      <c r="PBI74" s="394"/>
      <c r="PBJ74" s="395"/>
      <c r="PBK74" s="389"/>
      <c r="PBL74" s="390"/>
      <c r="PBM74" s="391"/>
      <c r="PBN74" s="392"/>
      <c r="PBO74" s="393"/>
      <c r="PBP74" s="394"/>
      <c r="PBQ74" s="395"/>
      <c r="PBR74" s="389"/>
      <c r="PBS74" s="390"/>
      <c r="PBT74" s="391"/>
      <c r="PBU74" s="392"/>
      <c r="PBV74" s="393"/>
      <c r="PBW74" s="394"/>
      <c r="PBX74" s="395"/>
      <c r="PBY74" s="389"/>
      <c r="PBZ74" s="390"/>
      <c r="PCA74" s="391"/>
      <c r="PCB74" s="392"/>
      <c r="PCC74" s="393"/>
      <c r="PCD74" s="394"/>
      <c r="PCE74" s="395"/>
      <c r="PCF74" s="389"/>
      <c r="PCG74" s="390"/>
      <c r="PCH74" s="391"/>
      <c r="PCI74" s="392"/>
      <c r="PCJ74" s="393"/>
      <c r="PCK74" s="394"/>
      <c r="PCL74" s="395"/>
      <c r="PCM74" s="389"/>
      <c r="PCN74" s="390"/>
      <c r="PCO74" s="391"/>
      <c r="PCP74" s="392"/>
      <c r="PCQ74" s="393"/>
      <c r="PCR74" s="394"/>
      <c r="PCS74" s="395"/>
      <c r="PCT74" s="389"/>
      <c r="PCU74" s="390"/>
      <c r="PCV74" s="391"/>
      <c r="PCW74" s="392"/>
      <c r="PCX74" s="393"/>
      <c r="PCY74" s="394"/>
      <c r="PCZ74" s="395"/>
      <c r="PDA74" s="389"/>
      <c r="PDB74" s="390"/>
      <c r="PDC74" s="391"/>
      <c r="PDD74" s="392"/>
      <c r="PDE74" s="393"/>
      <c r="PDF74" s="394"/>
      <c r="PDG74" s="395"/>
      <c r="PDH74" s="389"/>
      <c r="PDI74" s="390"/>
      <c r="PDJ74" s="391"/>
      <c r="PDK74" s="392"/>
      <c r="PDL74" s="393"/>
      <c r="PDM74" s="394"/>
      <c r="PDN74" s="395"/>
      <c r="PDO74" s="389"/>
      <c r="PDP74" s="390"/>
      <c r="PDQ74" s="391"/>
      <c r="PDR74" s="392"/>
      <c r="PDS74" s="393"/>
      <c r="PDT74" s="394"/>
      <c r="PDU74" s="395"/>
      <c r="PDV74" s="389"/>
      <c r="PDW74" s="390"/>
      <c r="PDX74" s="391"/>
      <c r="PDY74" s="392"/>
      <c r="PDZ74" s="393"/>
      <c r="PEA74" s="394"/>
      <c r="PEB74" s="395"/>
      <c r="PEC74" s="389"/>
      <c r="PED74" s="390"/>
      <c r="PEE74" s="391"/>
      <c r="PEF74" s="392"/>
      <c r="PEG74" s="393"/>
      <c r="PEH74" s="394"/>
      <c r="PEI74" s="395"/>
      <c r="PEJ74" s="389"/>
      <c r="PEK74" s="390"/>
      <c r="PEL74" s="391"/>
      <c r="PEM74" s="392"/>
      <c r="PEN74" s="393"/>
      <c r="PEO74" s="394"/>
      <c r="PEP74" s="395"/>
      <c r="PEQ74" s="389"/>
      <c r="PER74" s="390"/>
      <c r="PES74" s="391"/>
      <c r="PET74" s="392"/>
      <c r="PEU74" s="393"/>
      <c r="PEV74" s="394"/>
      <c r="PEW74" s="395"/>
      <c r="PEX74" s="389"/>
      <c r="PEY74" s="390"/>
      <c r="PEZ74" s="391"/>
      <c r="PFA74" s="392"/>
      <c r="PFB74" s="393"/>
      <c r="PFC74" s="394"/>
      <c r="PFD74" s="395"/>
      <c r="PFE74" s="389"/>
      <c r="PFF74" s="390"/>
      <c r="PFG74" s="391"/>
      <c r="PFH74" s="392"/>
      <c r="PFI74" s="393"/>
      <c r="PFJ74" s="394"/>
      <c r="PFK74" s="395"/>
      <c r="PFL74" s="389"/>
      <c r="PFM74" s="390"/>
      <c r="PFN74" s="391"/>
      <c r="PFO74" s="392"/>
      <c r="PFP74" s="393"/>
      <c r="PFQ74" s="394"/>
      <c r="PFR74" s="395"/>
      <c r="PFS74" s="389"/>
      <c r="PFT74" s="390"/>
      <c r="PFU74" s="391"/>
      <c r="PFV74" s="392"/>
      <c r="PFW74" s="393"/>
      <c r="PFX74" s="394"/>
      <c r="PFY74" s="395"/>
      <c r="PFZ74" s="389"/>
      <c r="PGA74" s="390"/>
      <c r="PGB74" s="391"/>
      <c r="PGC74" s="392"/>
      <c r="PGD74" s="393"/>
      <c r="PGE74" s="394"/>
      <c r="PGF74" s="395"/>
      <c r="PGG74" s="389"/>
      <c r="PGH74" s="390"/>
      <c r="PGI74" s="391"/>
      <c r="PGJ74" s="392"/>
      <c r="PGK74" s="393"/>
      <c r="PGL74" s="394"/>
      <c r="PGM74" s="395"/>
      <c r="PGN74" s="389"/>
      <c r="PGO74" s="390"/>
      <c r="PGP74" s="391"/>
      <c r="PGQ74" s="392"/>
      <c r="PGR74" s="393"/>
      <c r="PGS74" s="394"/>
      <c r="PGT74" s="395"/>
      <c r="PGU74" s="389"/>
      <c r="PGV74" s="390"/>
      <c r="PGW74" s="391"/>
      <c r="PGX74" s="392"/>
      <c r="PGY74" s="393"/>
      <c r="PGZ74" s="394"/>
      <c r="PHA74" s="395"/>
      <c r="PHB74" s="389"/>
      <c r="PHC74" s="390"/>
      <c r="PHD74" s="391"/>
      <c r="PHE74" s="392"/>
      <c r="PHF74" s="393"/>
      <c r="PHG74" s="394"/>
      <c r="PHH74" s="395"/>
      <c r="PHI74" s="389"/>
      <c r="PHJ74" s="390"/>
      <c r="PHK74" s="391"/>
      <c r="PHL74" s="392"/>
      <c r="PHM74" s="393"/>
      <c r="PHN74" s="394"/>
      <c r="PHO74" s="395"/>
      <c r="PHP74" s="389"/>
      <c r="PHQ74" s="390"/>
      <c r="PHR74" s="391"/>
      <c r="PHS74" s="392"/>
      <c r="PHT74" s="393"/>
      <c r="PHU74" s="394"/>
      <c r="PHV74" s="395"/>
      <c r="PHW74" s="389"/>
      <c r="PHX74" s="390"/>
      <c r="PHY74" s="391"/>
      <c r="PHZ74" s="392"/>
      <c r="PIA74" s="393"/>
      <c r="PIB74" s="394"/>
      <c r="PIC74" s="395"/>
      <c r="PID74" s="389"/>
      <c r="PIE74" s="390"/>
      <c r="PIF74" s="391"/>
      <c r="PIG74" s="392"/>
      <c r="PIH74" s="393"/>
      <c r="PII74" s="394"/>
      <c r="PIJ74" s="395"/>
      <c r="PIK74" s="389"/>
      <c r="PIL74" s="390"/>
      <c r="PIM74" s="391"/>
      <c r="PIN74" s="392"/>
      <c r="PIO74" s="393"/>
      <c r="PIP74" s="394"/>
      <c r="PIQ74" s="395"/>
      <c r="PIR74" s="389"/>
      <c r="PIS74" s="390"/>
      <c r="PIT74" s="391"/>
      <c r="PIU74" s="392"/>
      <c r="PIV74" s="393"/>
      <c r="PIW74" s="394"/>
      <c r="PIX74" s="395"/>
      <c r="PIY74" s="389"/>
      <c r="PIZ74" s="390"/>
      <c r="PJA74" s="391"/>
      <c r="PJB74" s="392"/>
      <c r="PJC74" s="393"/>
      <c r="PJD74" s="394"/>
      <c r="PJE74" s="395"/>
      <c r="PJF74" s="389"/>
      <c r="PJG74" s="390"/>
      <c r="PJH74" s="391"/>
      <c r="PJI74" s="392"/>
      <c r="PJJ74" s="393"/>
      <c r="PJK74" s="394"/>
      <c r="PJL74" s="395"/>
      <c r="PJM74" s="389"/>
      <c r="PJN74" s="390"/>
      <c r="PJO74" s="391"/>
      <c r="PJP74" s="392"/>
      <c r="PJQ74" s="393"/>
      <c r="PJR74" s="394"/>
      <c r="PJS74" s="395"/>
      <c r="PJT74" s="389"/>
      <c r="PJU74" s="390"/>
      <c r="PJV74" s="391"/>
      <c r="PJW74" s="392"/>
      <c r="PJX74" s="393"/>
      <c r="PJY74" s="394"/>
      <c r="PJZ74" s="395"/>
      <c r="PKA74" s="389"/>
      <c r="PKB74" s="390"/>
      <c r="PKC74" s="391"/>
      <c r="PKD74" s="392"/>
      <c r="PKE74" s="393"/>
      <c r="PKF74" s="394"/>
      <c r="PKG74" s="395"/>
      <c r="PKH74" s="389"/>
      <c r="PKI74" s="390"/>
      <c r="PKJ74" s="391"/>
      <c r="PKK74" s="392"/>
      <c r="PKL74" s="393"/>
      <c r="PKM74" s="394"/>
      <c r="PKN74" s="395"/>
      <c r="PKO74" s="389"/>
      <c r="PKP74" s="390"/>
      <c r="PKQ74" s="391"/>
      <c r="PKR74" s="392"/>
      <c r="PKS74" s="393"/>
      <c r="PKT74" s="394"/>
      <c r="PKU74" s="395"/>
      <c r="PKV74" s="389"/>
      <c r="PKW74" s="390"/>
      <c r="PKX74" s="391"/>
      <c r="PKY74" s="392"/>
      <c r="PKZ74" s="393"/>
      <c r="PLA74" s="394"/>
      <c r="PLB74" s="395"/>
      <c r="PLC74" s="389"/>
      <c r="PLD74" s="390"/>
      <c r="PLE74" s="391"/>
      <c r="PLF74" s="392"/>
      <c r="PLG74" s="393"/>
      <c r="PLH74" s="394"/>
      <c r="PLI74" s="395"/>
      <c r="PLJ74" s="389"/>
      <c r="PLK74" s="390"/>
      <c r="PLL74" s="391"/>
      <c r="PLM74" s="392"/>
      <c r="PLN74" s="393"/>
      <c r="PLO74" s="394"/>
      <c r="PLP74" s="395"/>
      <c r="PLQ74" s="389"/>
      <c r="PLR74" s="390"/>
      <c r="PLS74" s="391"/>
      <c r="PLT74" s="392"/>
      <c r="PLU74" s="393"/>
      <c r="PLV74" s="394"/>
      <c r="PLW74" s="395"/>
      <c r="PLX74" s="389"/>
      <c r="PLY74" s="390"/>
      <c r="PLZ74" s="391"/>
      <c r="PMA74" s="392"/>
      <c r="PMB74" s="393"/>
      <c r="PMC74" s="394"/>
      <c r="PMD74" s="395"/>
      <c r="PME74" s="389"/>
      <c r="PMF74" s="390"/>
      <c r="PMG74" s="391"/>
      <c r="PMH74" s="392"/>
      <c r="PMI74" s="393"/>
      <c r="PMJ74" s="394"/>
      <c r="PMK74" s="395"/>
      <c r="PML74" s="389"/>
      <c r="PMM74" s="390"/>
      <c r="PMN74" s="391"/>
      <c r="PMO74" s="392"/>
      <c r="PMP74" s="393"/>
      <c r="PMQ74" s="394"/>
      <c r="PMR74" s="395"/>
      <c r="PMS74" s="389"/>
      <c r="PMT74" s="390"/>
      <c r="PMU74" s="391"/>
      <c r="PMV74" s="392"/>
      <c r="PMW74" s="393"/>
      <c r="PMX74" s="394"/>
      <c r="PMY74" s="395"/>
      <c r="PMZ74" s="389"/>
      <c r="PNA74" s="390"/>
      <c r="PNB74" s="391"/>
      <c r="PNC74" s="392"/>
      <c r="PND74" s="393"/>
      <c r="PNE74" s="394"/>
      <c r="PNF74" s="395"/>
      <c r="PNG74" s="389"/>
      <c r="PNH74" s="390"/>
      <c r="PNI74" s="391"/>
      <c r="PNJ74" s="392"/>
      <c r="PNK74" s="393"/>
      <c r="PNL74" s="394"/>
      <c r="PNM74" s="395"/>
      <c r="PNN74" s="389"/>
      <c r="PNO74" s="390"/>
      <c r="PNP74" s="391"/>
      <c r="PNQ74" s="392"/>
      <c r="PNR74" s="393"/>
      <c r="PNS74" s="394"/>
      <c r="PNT74" s="395"/>
      <c r="PNU74" s="389"/>
      <c r="PNV74" s="390"/>
      <c r="PNW74" s="391"/>
      <c r="PNX74" s="392"/>
      <c r="PNY74" s="393"/>
      <c r="PNZ74" s="394"/>
      <c r="POA74" s="395"/>
      <c r="POB74" s="389"/>
      <c r="POC74" s="390"/>
      <c r="POD74" s="391"/>
      <c r="POE74" s="392"/>
      <c r="POF74" s="393"/>
      <c r="POG74" s="394"/>
      <c r="POH74" s="395"/>
      <c r="POI74" s="389"/>
      <c r="POJ74" s="390"/>
      <c r="POK74" s="391"/>
      <c r="POL74" s="392"/>
      <c r="POM74" s="393"/>
      <c r="PON74" s="394"/>
      <c r="POO74" s="395"/>
      <c r="POP74" s="389"/>
      <c r="POQ74" s="390"/>
      <c r="POR74" s="391"/>
      <c r="POS74" s="392"/>
      <c r="POT74" s="393"/>
      <c r="POU74" s="394"/>
      <c r="POV74" s="395"/>
      <c r="POW74" s="389"/>
      <c r="POX74" s="390"/>
      <c r="POY74" s="391"/>
      <c r="POZ74" s="392"/>
      <c r="PPA74" s="393"/>
      <c r="PPB74" s="394"/>
      <c r="PPC74" s="395"/>
      <c r="PPD74" s="389"/>
      <c r="PPE74" s="390"/>
      <c r="PPF74" s="391"/>
      <c r="PPG74" s="392"/>
      <c r="PPH74" s="393"/>
      <c r="PPI74" s="394"/>
      <c r="PPJ74" s="395"/>
      <c r="PPK74" s="389"/>
      <c r="PPL74" s="390"/>
      <c r="PPM74" s="391"/>
      <c r="PPN74" s="392"/>
      <c r="PPO74" s="393"/>
      <c r="PPP74" s="394"/>
      <c r="PPQ74" s="395"/>
      <c r="PPR74" s="389"/>
      <c r="PPS74" s="390"/>
      <c r="PPT74" s="391"/>
      <c r="PPU74" s="392"/>
      <c r="PPV74" s="393"/>
      <c r="PPW74" s="394"/>
      <c r="PPX74" s="395"/>
      <c r="PPY74" s="389"/>
      <c r="PPZ74" s="390"/>
      <c r="PQA74" s="391"/>
      <c r="PQB74" s="392"/>
      <c r="PQC74" s="393"/>
      <c r="PQD74" s="394"/>
      <c r="PQE74" s="395"/>
      <c r="PQF74" s="389"/>
      <c r="PQG74" s="390"/>
      <c r="PQH74" s="391"/>
      <c r="PQI74" s="392"/>
      <c r="PQJ74" s="393"/>
      <c r="PQK74" s="394"/>
      <c r="PQL74" s="395"/>
      <c r="PQM74" s="389"/>
      <c r="PQN74" s="390"/>
      <c r="PQO74" s="391"/>
      <c r="PQP74" s="392"/>
      <c r="PQQ74" s="393"/>
      <c r="PQR74" s="394"/>
      <c r="PQS74" s="395"/>
      <c r="PQT74" s="389"/>
      <c r="PQU74" s="390"/>
      <c r="PQV74" s="391"/>
      <c r="PQW74" s="392"/>
      <c r="PQX74" s="393"/>
      <c r="PQY74" s="394"/>
      <c r="PQZ74" s="395"/>
      <c r="PRA74" s="389"/>
      <c r="PRB74" s="390"/>
      <c r="PRC74" s="391"/>
      <c r="PRD74" s="392"/>
      <c r="PRE74" s="393"/>
      <c r="PRF74" s="394"/>
      <c r="PRG74" s="395"/>
      <c r="PRH74" s="389"/>
      <c r="PRI74" s="390"/>
      <c r="PRJ74" s="391"/>
      <c r="PRK74" s="392"/>
      <c r="PRL74" s="393"/>
      <c r="PRM74" s="394"/>
      <c r="PRN74" s="395"/>
      <c r="PRO74" s="389"/>
      <c r="PRP74" s="390"/>
      <c r="PRQ74" s="391"/>
      <c r="PRR74" s="392"/>
      <c r="PRS74" s="393"/>
      <c r="PRT74" s="394"/>
      <c r="PRU74" s="395"/>
      <c r="PRV74" s="389"/>
      <c r="PRW74" s="390"/>
      <c r="PRX74" s="391"/>
      <c r="PRY74" s="392"/>
      <c r="PRZ74" s="393"/>
      <c r="PSA74" s="394"/>
      <c r="PSB74" s="395"/>
      <c r="PSC74" s="389"/>
      <c r="PSD74" s="390"/>
      <c r="PSE74" s="391"/>
      <c r="PSF74" s="392"/>
      <c r="PSG74" s="393"/>
      <c r="PSH74" s="394"/>
      <c r="PSI74" s="395"/>
      <c r="PSJ74" s="389"/>
      <c r="PSK74" s="390"/>
      <c r="PSL74" s="391"/>
      <c r="PSM74" s="392"/>
      <c r="PSN74" s="393"/>
      <c r="PSO74" s="394"/>
      <c r="PSP74" s="395"/>
      <c r="PSQ74" s="389"/>
      <c r="PSR74" s="390"/>
      <c r="PSS74" s="391"/>
      <c r="PST74" s="392"/>
      <c r="PSU74" s="393"/>
      <c r="PSV74" s="394"/>
      <c r="PSW74" s="395"/>
      <c r="PSX74" s="389"/>
      <c r="PSY74" s="390"/>
      <c r="PSZ74" s="391"/>
      <c r="PTA74" s="392"/>
      <c r="PTB74" s="393"/>
      <c r="PTC74" s="394"/>
      <c r="PTD74" s="395"/>
      <c r="PTE74" s="389"/>
      <c r="PTF74" s="390"/>
      <c r="PTG74" s="391"/>
      <c r="PTH74" s="392"/>
      <c r="PTI74" s="393"/>
      <c r="PTJ74" s="394"/>
      <c r="PTK74" s="395"/>
      <c r="PTL74" s="389"/>
      <c r="PTM74" s="390"/>
      <c r="PTN74" s="391"/>
      <c r="PTO74" s="392"/>
      <c r="PTP74" s="393"/>
      <c r="PTQ74" s="394"/>
      <c r="PTR74" s="395"/>
      <c r="PTS74" s="389"/>
      <c r="PTT74" s="390"/>
      <c r="PTU74" s="391"/>
      <c r="PTV74" s="392"/>
      <c r="PTW74" s="393"/>
      <c r="PTX74" s="394"/>
      <c r="PTY74" s="395"/>
      <c r="PTZ74" s="389"/>
      <c r="PUA74" s="390"/>
      <c r="PUB74" s="391"/>
      <c r="PUC74" s="392"/>
      <c r="PUD74" s="393"/>
      <c r="PUE74" s="394"/>
      <c r="PUF74" s="395"/>
      <c r="PUG74" s="389"/>
      <c r="PUH74" s="390"/>
      <c r="PUI74" s="391"/>
      <c r="PUJ74" s="392"/>
      <c r="PUK74" s="393"/>
      <c r="PUL74" s="394"/>
      <c r="PUM74" s="395"/>
      <c r="PUN74" s="389"/>
      <c r="PUO74" s="390"/>
      <c r="PUP74" s="391"/>
      <c r="PUQ74" s="392"/>
      <c r="PUR74" s="393"/>
      <c r="PUS74" s="394"/>
      <c r="PUT74" s="395"/>
      <c r="PUU74" s="389"/>
      <c r="PUV74" s="390"/>
      <c r="PUW74" s="391"/>
      <c r="PUX74" s="392"/>
      <c r="PUY74" s="393"/>
      <c r="PUZ74" s="394"/>
      <c r="PVA74" s="395"/>
      <c r="PVB74" s="389"/>
      <c r="PVC74" s="390"/>
      <c r="PVD74" s="391"/>
      <c r="PVE74" s="392"/>
      <c r="PVF74" s="393"/>
      <c r="PVG74" s="394"/>
      <c r="PVH74" s="395"/>
      <c r="PVI74" s="389"/>
      <c r="PVJ74" s="390"/>
      <c r="PVK74" s="391"/>
      <c r="PVL74" s="392"/>
      <c r="PVM74" s="393"/>
      <c r="PVN74" s="394"/>
      <c r="PVO74" s="395"/>
      <c r="PVP74" s="389"/>
      <c r="PVQ74" s="390"/>
      <c r="PVR74" s="391"/>
      <c r="PVS74" s="392"/>
      <c r="PVT74" s="393"/>
      <c r="PVU74" s="394"/>
      <c r="PVV74" s="395"/>
      <c r="PVW74" s="389"/>
      <c r="PVX74" s="390"/>
      <c r="PVY74" s="391"/>
      <c r="PVZ74" s="392"/>
      <c r="PWA74" s="393"/>
      <c r="PWB74" s="394"/>
      <c r="PWC74" s="395"/>
      <c r="PWD74" s="389"/>
      <c r="PWE74" s="390"/>
      <c r="PWF74" s="391"/>
      <c r="PWG74" s="392"/>
      <c r="PWH74" s="393"/>
      <c r="PWI74" s="394"/>
      <c r="PWJ74" s="395"/>
      <c r="PWK74" s="389"/>
      <c r="PWL74" s="390"/>
      <c r="PWM74" s="391"/>
      <c r="PWN74" s="392"/>
      <c r="PWO74" s="393"/>
      <c r="PWP74" s="394"/>
      <c r="PWQ74" s="395"/>
      <c r="PWR74" s="389"/>
      <c r="PWS74" s="390"/>
      <c r="PWT74" s="391"/>
      <c r="PWU74" s="392"/>
      <c r="PWV74" s="393"/>
      <c r="PWW74" s="394"/>
      <c r="PWX74" s="395"/>
      <c r="PWY74" s="389"/>
      <c r="PWZ74" s="390"/>
      <c r="PXA74" s="391"/>
      <c r="PXB74" s="392"/>
      <c r="PXC74" s="393"/>
      <c r="PXD74" s="394"/>
      <c r="PXE74" s="395"/>
      <c r="PXF74" s="389"/>
      <c r="PXG74" s="390"/>
      <c r="PXH74" s="391"/>
      <c r="PXI74" s="392"/>
      <c r="PXJ74" s="393"/>
      <c r="PXK74" s="394"/>
      <c r="PXL74" s="395"/>
      <c r="PXM74" s="389"/>
      <c r="PXN74" s="390"/>
      <c r="PXO74" s="391"/>
      <c r="PXP74" s="392"/>
      <c r="PXQ74" s="393"/>
      <c r="PXR74" s="394"/>
      <c r="PXS74" s="395"/>
      <c r="PXT74" s="389"/>
      <c r="PXU74" s="390"/>
      <c r="PXV74" s="391"/>
      <c r="PXW74" s="392"/>
      <c r="PXX74" s="393"/>
      <c r="PXY74" s="394"/>
      <c r="PXZ74" s="395"/>
      <c r="PYA74" s="389"/>
      <c r="PYB74" s="390"/>
      <c r="PYC74" s="391"/>
      <c r="PYD74" s="392"/>
      <c r="PYE74" s="393"/>
      <c r="PYF74" s="394"/>
      <c r="PYG74" s="395"/>
      <c r="PYH74" s="389"/>
      <c r="PYI74" s="390"/>
      <c r="PYJ74" s="391"/>
      <c r="PYK74" s="392"/>
      <c r="PYL74" s="393"/>
      <c r="PYM74" s="394"/>
      <c r="PYN74" s="395"/>
      <c r="PYO74" s="389"/>
      <c r="PYP74" s="390"/>
      <c r="PYQ74" s="391"/>
      <c r="PYR74" s="392"/>
      <c r="PYS74" s="393"/>
      <c r="PYT74" s="394"/>
      <c r="PYU74" s="395"/>
      <c r="PYV74" s="389"/>
      <c r="PYW74" s="390"/>
      <c r="PYX74" s="391"/>
      <c r="PYY74" s="392"/>
      <c r="PYZ74" s="393"/>
      <c r="PZA74" s="394"/>
      <c r="PZB74" s="395"/>
      <c r="PZC74" s="389"/>
      <c r="PZD74" s="390"/>
      <c r="PZE74" s="391"/>
      <c r="PZF74" s="392"/>
      <c r="PZG74" s="393"/>
      <c r="PZH74" s="394"/>
      <c r="PZI74" s="395"/>
      <c r="PZJ74" s="389"/>
      <c r="PZK74" s="390"/>
      <c r="PZL74" s="391"/>
      <c r="PZM74" s="392"/>
      <c r="PZN74" s="393"/>
      <c r="PZO74" s="394"/>
      <c r="PZP74" s="395"/>
      <c r="PZQ74" s="389"/>
      <c r="PZR74" s="390"/>
      <c r="PZS74" s="391"/>
      <c r="PZT74" s="392"/>
      <c r="PZU74" s="393"/>
      <c r="PZV74" s="394"/>
      <c r="PZW74" s="395"/>
      <c r="PZX74" s="389"/>
      <c r="PZY74" s="390"/>
      <c r="PZZ74" s="391"/>
      <c r="QAA74" s="392"/>
      <c r="QAB74" s="393"/>
      <c r="QAC74" s="394"/>
      <c r="QAD74" s="395"/>
      <c r="QAE74" s="389"/>
      <c r="QAF74" s="390"/>
      <c r="QAG74" s="391"/>
      <c r="QAH74" s="392"/>
      <c r="QAI74" s="393"/>
      <c r="QAJ74" s="394"/>
      <c r="QAK74" s="395"/>
      <c r="QAL74" s="389"/>
      <c r="QAM74" s="390"/>
      <c r="QAN74" s="391"/>
      <c r="QAO74" s="392"/>
      <c r="QAP74" s="393"/>
      <c r="QAQ74" s="394"/>
      <c r="QAR74" s="395"/>
      <c r="QAS74" s="389"/>
      <c r="QAT74" s="390"/>
      <c r="QAU74" s="391"/>
      <c r="QAV74" s="392"/>
      <c r="QAW74" s="393"/>
      <c r="QAX74" s="394"/>
      <c r="QAY74" s="395"/>
      <c r="QAZ74" s="389"/>
      <c r="QBA74" s="390"/>
      <c r="QBB74" s="391"/>
      <c r="QBC74" s="392"/>
      <c r="QBD74" s="393"/>
      <c r="QBE74" s="394"/>
      <c r="QBF74" s="395"/>
      <c r="QBG74" s="389"/>
      <c r="QBH74" s="390"/>
      <c r="QBI74" s="391"/>
      <c r="QBJ74" s="392"/>
      <c r="QBK74" s="393"/>
      <c r="QBL74" s="394"/>
      <c r="QBM74" s="395"/>
      <c r="QBN74" s="389"/>
      <c r="QBO74" s="390"/>
      <c r="QBP74" s="391"/>
      <c r="QBQ74" s="392"/>
      <c r="QBR74" s="393"/>
      <c r="QBS74" s="394"/>
      <c r="QBT74" s="395"/>
      <c r="QBU74" s="389"/>
      <c r="QBV74" s="390"/>
      <c r="QBW74" s="391"/>
      <c r="QBX74" s="392"/>
      <c r="QBY74" s="393"/>
      <c r="QBZ74" s="394"/>
      <c r="QCA74" s="395"/>
      <c r="QCB74" s="389"/>
      <c r="QCC74" s="390"/>
      <c r="QCD74" s="391"/>
      <c r="QCE74" s="392"/>
      <c r="QCF74" s="393"/>
      <c r="QCG74" s="394"/>
      <c r="QCH74" s="395"/>
      <c r="QCI74" s="389"/>
      <c r="QCJ74" s="390"/>
      <c r="QCK74" s="391"/>
      <c r="QCL74" s="392"/>
      <c r="QCM74" s="393"/>
      <c r="QCN74" s="394"/>
      <c r="QCO74" s="395"/>
      <c r="QCP74" s="389"/>
      <c r="QCQ74" s="390"/>
      <c r="QCR74" s="391"/>
      <c r="QCS74" s="392"/>
      <c r="QCT74" s="393"/>
      <c r="QCU74" s="394"/>
      <c r="QCV74" s="395"/>
      <c r="QCW74" s="389"/>
      <c r="QCX74" s="390"/>
      <c r="QCY74" s="391"/>
      <c r="QCZ74" s="392"/>
      <c r="QDA74" s="393"/>
      <c r="QDB74" s="394"/>
      <c r="QDC74" s="395"/>
      <c r="QDD74" s="389"/>
      <c r="QDE74" s="390"/>
      <c r="QDF74" s="391"/>
      <c r="QDG74" s="392"/>
      <c r="QDH74" s="393"/>
      <c r="QDI74" s="394"/>
      <c r="QDJ74" s="395"/>
      <c r="QDK74" s="389"/>
      <c r="QDL74" s="390"/>
      <c r="QDM74" s="391"/>
      <c r="QDN74" s="392"/>
      <c r="QDO74" s="393"/>
      <c r="QDP74" s="394"/>
      <c r="QDQ74" s="395"/>
      <c r="QDR74" s="389"/>
      <c r="QDS74" s="390"/>
      <c r="QDT74" s="391"/>
      <c r="QDU74" s="392"/>
      <c r="QDV74" s="393"/>
      <c r="QDW74" s="394"/>
      <c r="QDX74" s="395"/>
      <c r="QDY74" s="389"/>
      <c r="QDZ74" s="390"/>
      <c r="QEA74" s="391"/>
      <c r="QEB74" s="392"/>
      <c r="QEC74" s="393"/>
      <c r="QED74" s="394"/>
      <c r="QEE74" s="395"/>
      <c r="QEF74" s="389"/>
      <c r="QEG74" s="390"/>
      <c r="QEH74" s="391"/>
      <c r="QEI74" s="392"/>
      <c r="QEJ74" s="393"/>
      <c r="QEK74" s="394"/>
      <c r="QEL74" s="395"/>
      <c r="QEM74" s="389"/>
      <c r="QEN74" s="390"/>
      <c r="QEO74" s="391"/>
      <c r="QEP74" s="392"/>
      <c r="QEQ74" s="393"/>
      <c r="QER74" s="394"/>
      <c r="QES74" s="395"/>
      <c r="QET74" s="389"/>
      <c r="QEU74" s="390"/>
      <c r="QEV74" s="391"/>
      <c r="QEW74" s="392"/>
      <c r="QEX74" s="393"/>
      <c r="QEY74" s="394"/>
      <c r="QEZ74" s="395"/>
      <c r="QFA74" s="389"/>
      <c r="QFB74" s="390"/>
      <c r="QFC74" s="391"/>
      <c r="QFD74" s="392"/>
      <c r="QFE74" s="393"/>
      <c r="QFF74" s="394"/>
      <c r="QFG74" s="395"/>
      <c r="QFH74" s="389"/>
      <c r="QFI74" s="390"/>
      <c r="QFJ74" s="391"/>
      <c r="QFK74" s="392"/>
      <c r="QFL74" s="393"/>
      <c r="QFM74" s="394"/>
      <c r="QFN74" s="395"/>
      <c r="QFO74" s="389"/>
      <c r="QFP74" s="390"/>
      <c r="QFQ74" s="391"/>
      <c r="QFR74" s="392"/>
      <c r="QFS74" s="393"/>
      <c r="QFT74" s="394"/>
      <c r="QFU74" s="395"/>
      <c r="QFV74" s="389"/>
      <c r="QFW74" s="390"/>
      <c r="QFX74" s="391"/>
      <c r="QFY74" s="392"/>
      <c r="QFZ74" s="393"/>
      <c r="QGA74" s="394"/>
      <c r="QGB74" s="395"/>
      <c r="QGC74" s="389"/>
      <c r="QGD74" s="390"/>
      <c r="QGE74" s="391"/>
      <c r="QGF74" s="392"/>
      <c r="QGG74" s="393"/>
      <c r="QGH74" s="394"/>
      <c r="QGI74" s="395"/>
      <c r="QGJ74" s="389"/>
      <c r="QGK74" s="390"/>
      <c r="QGL74" s="391"/>
      <c r="QGM74" s="392"/>
      <c r="QGN74" s="393"/>
      <c r="QGO74" s="394"/>
      <c r="QGP74" s="395"/>
      <c r="QGQ74" s="389"/>
      <c r="QGR74" s="390"/>
      <c r="QGS74" s="391"/>
      <c r="QGT74" s="392"/>
      <c r="QGU74" s="393"/>
      <c r="QGV74" s="394"/>
      <c r="QGW74" s="395"/>
      <c r="QGX74" s="389"/>
      <c r="QGY74" s="390"/>
      <c r="QGZ74" s="391"/>
      <c r="QHA74" s="392"/>
      <c r="QHB74" s="393"/>
      <c r="QHC74" s="394"/>
      <c r="QHD74" s="395"/>
      <c r="QHE74" s="389"/>
      <c r="QHF74" s="390"/>
      <c r="QHG74" s="391"/>
      <c r="QHH74" s="392"/>
      <c r="QHI74" s="393"/>
      <c r="QHJ74" s="394"/>
      <c r="QHK74" s="395"/>
      <c r="QHL74" s="389"/>
      <c r="QHM74" s="390"/>
      <c r="QHN74" s="391"/>
      <c r="QHO74" s="392"/>
      <c r="QHP74" s="393"/>
      <c r="QHQ74" s="394"/>
      <c r="QHR74" s="395"/>
      <c r="QHS74" s="389"/>
      <c r="QHT74" s="390"/>
      <c r="QHU74" s="391"/>
      <c r="QHV74" s="392"/>
      <c r="QHW74" s="393"/>
      <c r="QHX74" s="394"/>
      <c r="QHY74" s="395"/>
      <c r="QHZ74" s="389"/>
      <c r="QIA74" s="390"/>
      <c r="QIB74" s="391"/>
      <c r="QIC74" s="392"/>
      <c r="QID74" s="393"/>
      <c r="QIE74" s="394"/>
      <c r="QIF74" s="395"/>
      <c r="QIG74" s="389"/>
      <c r="QIH74" s="390"/>
      <c r="QII74" s="391"/>
      <c r="QIJ74" s="392"/>
      <c r="QIK74" s="393"/>
      <c r="QIL74" s="394"/>
      <c r="QIM74" s="395"/>
      <c r="QIN74" s="389"/>
      <c r="QIO74" s="390"/>
      <c r="QIP74" s="391"/>
      <c r="QIQ74" s="392"/>
      <c r="QIR74" s="393"/>
      <c r="QIS74" s="394"/>
      <c r="QIT74" s="395"/>
      <c r="QIU74" s="389"/>
      <c r="QIV74" s="390"/>
      <c r="QIW74" s="391"/>
      <c r="QIX74" s="392"/>
      <c r="QIY74" s="393"/>
      <c r="QIZ74" s="394"/>
      <c r="QJA74" s="395"/>
      <c r="QJB74" s="389"/>
      <c r="QJC74" s="390"/>
      <c r="QJD74" s="391"/>
      <c r="QJE74" s="392"/>
      <c r="QJF74" s="393"/>
      <c r="QJG74" s="394"/>
      <c r="QJH74" s="395"/>
      <c r="QJI74" s="389"/>
      <c r="QJJ74" s="390"/>
      <c r="QJK74" s="391"/>
      <c r="QJL74" s="392"/>
      <c r="QJM74" s="393"/>
      <c r="QJN74" s="394"/>
      <c r="QJO74" s="395"/>
      <c r="QJP74" s="389"/>
      <c r="QJQ74" s="390"/>
      <c r="QJR74" s="391"/>
      <c r="QJS74" s="392"/>
      <c r="QJT74" s="393"/>
      <c r="QJU74" s="394"/>
      <c r="QJV74" s="395"/>
      <c r="QJW74" s="389"/>
      <c r="QJX74" s="390"/>
      <c r="QJY74" s="391"/>
      <c r="QJZ74" s="392"/>
      <c r="QKA74" s="393"/>
      <c r="QKB74" s="394"/>
      <c r="QKC74" s="395"/>
      <c r="QKD74" s="389"/>
      <c r="QKE74" s="390"/>
      <c r="QKF74" s="391"/>
      <c r="QKG74" s="392"/>
      <c r="QKH74" s="393"/>
      <c r="QKI74" s="394"/>
      <c r="QKJ74" s="395"/>
      <c r="QKK74" s="389"/>
      <c r="QKL74" s="390"/>
      <c r="QKM74" s="391"/>
      <c r="QKN74" s="392"/>
      <c r="QKO74" s="393"/>
      <c r="QKP74" s="394"/>
      <c r="QKQ74" s="395"/>
      <c r="QKR74" s="389"/>
      <c r="QKS74" s="390"/>
      <c r="QKT74" s="391"/>
      <c r="QKU74" s="392"/>
      <c r="QKV74" s="393"/>
      <c r="QKW74" s="394"/>
      <c r="QKX74" s="395"/>
      <c r="QKY74" s="389"/>
      <c r="QKZ74" s="390"/>
      <c r="QLA74" s="391"/>
      <c r="QLB74" s="392"/>
      <c r="QLC74" s="393"/>
      <c r="QLD74" s="394"/>
      <c r="QLE74" s="395"/>
      <c r="QLF74" s="389"/>
      <c r="QLG74" s="390"/>
      <c r="QLH74" s="391"/>
      <c r="QLI74" s="392"/>
      <c r="QLJ74" s="393"/>
      <c r="QLK74" s="394"/>
      <c r="QLL74" s="395"/>
      <c r="QLM74" s="389"/>
      <c r="QLN74" s="390"/>
      <c r="QLO74" s="391"/>
      <c r="QLP74" s="392"/>
      <c r="QLQ74" s="393"/>
      <c r="QLR74" s="394"/>
      <c r="QLS74" s="395"/>
      <c r="QLT74" s="389"/>
      <c r="QLU74" s="390"/>
      <c r="QLV74" s="391"/>
      <c r="QLW74" s="392"/>
      <c r="QLX74" s="393"/>
      <c r="QLY74" s="394"/>
      <c r="QLZ74" s="395"/>
      <c r="QMA74" s="389"/>
      <c r="QMB74" s="390"/>
      <c r="QMC74" s="391"/>
      <c r="QMD74" s="392"/>
      <c r="QME74" s="393"/>
      <c r="QMF74" s="394"/>
      <c r="QMG74" s="395"/>
      <c r="QMH74" s="389"/>
      <c r="QMI74" s="390"/>
      <c r="QMJ74" s="391"/>
      <c r="QMK74" s="392"/>
      <c r="QML74" s="393"/>
      <c r="QMM74" s="394"/>
      <c r="QMN74" s="395"/>
      <c r="QMO74" s="389"/>
      <c r="QMP74" s="390"/>
      <c r="QMQ74" s="391"/>
      <c r="QMR74" s="392"/>
      <c r="QMS74" s="393"/>
      <c r="QMT74" s="394"/>
      <c r="QMU74" s="395"/>
      <c r="QMV74" s="389"/>
      <c r="QMW74" s="390"/>
      <c r="QMX74" s="391"/>
      <c r="QMY74" s="392"/>
      <c r="QMZ74" s="393"/>
      <c r="QNA74" s="394"/>
      <c r="QNB74" s="395"/>
      <c r="QNC74" s="389"/>
      <c r="QND74" s="390"/>
      <c r="QNE74" s="391"/>
      <c r="QNF74" s="392"/>
      <c r="QNG74" s="393"/>
      <c r="QNH74" s="394"/>
      <c r="QNI74" s="395"/>
      <c r="QNJ74" s="389"/>
      <c r="QNK74" s="390"/>
      <c r="QNL74" s="391"/>
      <c r="QNM74" s="392"/>
      <c r="QNN74" s="393"/>
      <c r="QNO74" s="394"/>
      <c r="QNP74" s="395"/>
      <c r="QNQ74" s="389"/>
      <c r="QNR74" s="390"/>
      <c r="QNS74" s="391"/>
      <c r="QNT74" s="392"/>
      <c r="QNU74" s="393"/>
      <c r="QNV74" s="394"/>
      <c r="QNW74" s="395"/>
      <c r="QNX74" s="389"/>
      <c r="QNY74" s="390"/>
      <c r="QNZ74" s="391"/>
      <c r="QOA74" s="392"/>
      <c r="QOB74" s="393"/>
      <c r="QOC74" s="394"/>
      <c r="QOD74" s="395"/>
      <c r="QOE74" s="389"/>
      <c r="QOF74" s="390"/>
      <c r="QOG74" s="391"/>
      <c r="QOH74" s="392"/>
      <c r="QOI74" s="393"/>
      <c r="QOJ74" s="394"/>
      <c r="QOK74" s="395"/>
      <c r="QOL74" s="389"/>
      <c r="QOM74" s="390"/>
      <c r="QON74" s="391"/>
      <c r="QOO74" s="392"/>
      <c r="QOP74" s="393"/>
      <c r="QOQ74" s="394"/>
      <c r="QOR74" s="395"/>
      <c r="QOS74" s="389"/>
      <c r="QOT74" s="390"/>
      <c r="QOU74" s="391"/>
      <c r="QOV74" s="392"/>
      <c r="QOW74" s="393"/>
      <c r="QOX74" s="394"/>
      <c r="QOY74" s="395"/>
      <c r="QOZ74" s="389"/>
      <c r="QPA74" s="390"/>
      <c r="QPB74" s="391"/>
      <c r="QPC74" s="392"/>
      <c r="QPD74" s="393"/>
      <c r="QPE74" s="394"/>
      <c r="QPF74" s="395"/>
      <c r="QPG74" s="389"/>
      <c r="QPH74" s="390"/>
      <c r="QPI74" s="391"/>
      <c r="QPJ74" s="392"/>
      <c r="QPK74" s="393"/>
      <c r="QPL74" s="394"/>
      <c r="QPM74" s="395"/>
      <c r="QPN74" s="389"/>
      <c r="QPO74" s="390"/>
      <c r="QPP74" s="391"/>
      <c r="QPQ74" s="392"/>
      <c r="QPR74" s="393"/>
      <c r="QPS74" s="394"/>
      <c r="QPT74" s="395"/>
      <c r="QPU74" s="389"/>
      <c r="QPV74" s="390"/>
      <c r="QPW74" s="391"/>
      <c r="QPX74" s="392"/>
      <c r="QPY74" s="393"/>
      <c r="QPZ74" s="394"/>
      <c r="QQA74" s="395"/>
      <c r="QQB74" s="389"/>
      <c r="QQC74" s="390"/>
      <c r="QQD74" s="391"/>
      <c r="QQE74" s="392"/>
      <c r="QQF74" s="393"/>
      <c r="QQG74" s="394"/>
      <c r="QQH74" s="395"/>
      <c r="QQI74" s="389"/>
      <c r="QQJ74" s="390"/>
      <c r="QQK74" s="391"/>
      <c r="QQL74" s="392"/>
      <c r="QQM74" s="393"/>
      <c r="QQN74" s="394"/>
      <c r="QQO74" s="395"/>
      <c r="QQP74" s="389"/>
      <c r="QQQ74" s="390"/>
      <c r="QQR74" s="391"/>
      <c r="QQS74" s="392"/>
      <c r="QQT74" s="393"/>
      <c r="QQU74" s="394"/>
      <c r="QQV74" s="395"/>
      <c r="QQW74" s="389"/>
      <c r="QQX74" s="390"/>
      <c r="QQY74" s="391"/>
      <c r="QQZ74" s="392"/>
      <c r="QRA74" s="393"/>
      <c r="QRB74" s="394"/>
      <c r="QRC74" s="395"/>
      <c r="QRD74" s="389"/>
      <c r="QRE74" s="390"/>
      <c r="QRF74" s="391"/>
      <c r="QRG74" s="392"/>
      <c r="QRH74" s="393"/>
      <c r="QRI74" s="394"/>
      <c r="QRJ74" s="395"/>
      <c r="QRK74" s="389"/>
      <c r="QRL74" s="390"/>
      <c r="QRM74" s="391"/>
      <c r="QRN74" s="392"/>
      <c r="QRO74" s="393"/>
      <c r="QRP74" s="394"/>
      <c r="QRQ74" s="395"/>
      <c r="QRR74" s="389"/>
      <c r="QRS74" s="390"/>
      <c r="QRT74" s="391"/>
      <c r="QRU74" s="392"/>
      <c r="QRV74" s="393"/>
      <c r="QRW74" s="394"/>
      <c r="QRX74" s="395"/>
      <c r="QRY74" s="389"/>
      <c r="QRZ74" s="390"/>
      <c r="QSA74" s="391"/>
      <c r="QSB74" s="392"/>
      <c r="QSC74" s="393"/>
      <c r="QSD74" s="394"/>
      <c r="QSE74" s="395"/>
      <c r="QSF74" s="389"/>
      <c r="QSG74" s="390"/>
      <c r="QSH74" s="391"/>
      <c r="QSI74" s="392"/>
      <c r="QSJ74" s="393"/>
      <c r="QSK74" s="394"/>
      <c r="QSL74" s="395"/>
      <c r="QSM74" s="389"/>
      <c r="QSN74" s="390"/>
      <c r="QSO74" s="391"/>
      <c r="QSP74" s="392"/>
      <c r="QSQ74" s="393"/>
      <c r="QSR74" s="394"/>
      <c r="QSS74" s="395"/>
      <c r="QST74" s="389"/>
      <c r="QSU74" s="390"/>
      <c r="QSV74" s="391"/>
      <c r="QSW74" s="392"/>
      <c r="QSX74" s="393"/>
      <c r="QSY74" s="394"/>
      <c r="QSZ74" s="395"/>
      <c r="QTA74" s="389"/>
      <c r="QTB74" s="390"/>
      <c r="QTC74" s="391"/>
      <c r="QTD74" s="392"/>
      <c r="QTE74" s="393"/>
      <c r="QTF74" s="394"/>
      <c r="QTG74" s="395"/>
      <c r="QTH74" s="389"/>
      <c r="QTI74" s="390"/>
      <c r="QTJ74" s="391"/>
      <c r="QTK74" s="392"/>
      <c r="QTL74" s="393"/>
      <c r="QTM74" s="394"/>
      <c r="QTN74" s="395"/>
      <c r="QTO74" s="389"/>
      <c r="QTP74" s="390"/>
      <c r="QTQ74" s="391"/>
      <c r="QTR74" s="392"/>
      <c r="QTS74" s="393"/>
      <c r="QTT74" s="394"/>
      <c r="QTU74" s="395"/>
      <c r="QTV74" s="389"/>
      <c r="QTW74" s="390"/>
      <c r="QTX74" s="391"/>
      <c r="QTY74" s="392"/>
      <c r="QTZ74" s="393"/>
      <c r="QUA74" s="394"/>
      <c r="QUB74" s="395"/>
      <c r="QUC74" s="389"/>
      <c r="QUD74" s="390"/>
      <c r="QUE74" s="391"/>
      <c r="QUF74" s="392"/>
      <c r="QUG74" s="393"/>
      <c r="QUH74" s="394"/>
      <c r="QUI74" s="395"/>
      <c r="QUJ74" s="389"/>
      <c r="QUK74" s="390"/>
      <c r="QUL74" s="391"/>
      <c r="QUM74" s="392"/>
      <c r="QUN74" s="393"/>
      <c r="QUO74" s="394"/>
      <c r="QUP74" s="395"/>
      <c r="QUQ74" s="389"/>
      <c r="QUR74" s="390"/>
      <c r="QUS74" s="391"/>
      <c r="QUT74" s="392"/>
      <c r="QUU74" s="393"/>
      <c r="QUV74" s="394"/>
      <c r="QUW74" s="395"/>
      <c r="QUX74" s="389"/>
      <c r="QUY74" s="390"/>
      <c r="QUZ74" s="391"/>
      <c r="QVA74" s="392"/>
      <c r="QVB74" s="393"/>
      <c r="QVC74" s="394"/>
      <c r="QVD74" s="395"/>
      <c r="QVE74" s="389"/>
      <c r="QVF74" s="390"/>
      <c r="QVG74" s="391"/>
      <c r="QVH74" s="392"/>
      <c r="QVI74" s="393"/>
      <c r="QVJ74" s="394"/>
      <c r="QVK74" s="395"/>
      <c r="QVL74" s="389"/>
      <c r="QVM74" s="390"/>
      <c r="QVN74" s="391"/>
      <c r="QVO74" s="392"/>
      <c r="QVP74" s="393"/>
      <c r="QVQ74" s="394"/>
      <c r="QVR74" s="395"/>
      <c r="QVS74" s="389"/>
      <c r="QVT74" s="390"/>
      <c r="QVU74" s="391"/>
      <c r="QVV74" s="392"/>
      <c r="QVW74" s="393"/>
      <c r="QVX74" s="394"/>
      <c r="QVY74" s="395"/>
      <c r="QVZ74" s="389"/>
      <c r="QWA74" s="390"/>
      <c r="QWB74" s="391"/>
      <c r="QWC74" s="392"/>
      <c r="QWD74" s="393"/>
      <c r="QWE74" s="394"/>
      <c r="QWF74" s="395"/>
      <c r="QWG74" s="389"/>
      <c r="QWH74" s="390"/>
      <c r="QWI74" s="391"/>
      <c r="QWJ74" s="392"/>
      <c r="QWK74" s="393"/>
      <c r="QWL74" s="394"/>
      <c r="QWM74" s="395"/>
      <c r="QWN74" s="389"/>
      <c r="QWO74" s="390"/>
      <c r="QWP74" s="391"/>
      <c r="QWQ74" s="392"/>
      <c r="QWR74" s="393"/>
      <c r="QWS74" s="394"/>
      <c r="QWT74" s="395"/>
      <c r="QWU74" s="389"/>
      <c r="QWV74" s="390"/>
      <c r="QWW74" s="391"/>
      <c r="QWX74" s="392"/>
      <c r="QWY74" s="393"/>
      <c r="QWZ74" s="394"/>
      <c r="QXA74" s="395"/>
      <c r="QXB74" s="389"/>
      <c r="QXC74" s="390"/>
      <c r="QXD74" s="391"/>
      <c r="QXE74" s="392"/>
      <c r="QXF74" s="393"/>
      <c r="QXG74" s="394"/>
      <c r="QXH74" s="395"/>
      <c r="QXI74" s="389"/>
      <c r="QXJ74" s="390"/>
      <c r="QXK74" s="391"/>
      <c r="QXL74" s="392"/>
      <c r="QXM74" s="393"/>
      <c r="QXN74" s="394"/>
      <c r="QXO74" s="395"/>
      <c r="QXP74" s="389"/>
      <c r="QXQ74" s="390"/>
      <c r="QXR74" s="391"/>
      <c r="QXS74" s="392"/>
      <c r="QXT74" s="393"/>
      <c r="QXU74" s="394"/>
      <c r="QXV74" s="395"/>
      <c r="QXW74" s="389"/>
      <c r="QXX74" s="390"/>
      <c r="QXY74" s="391"/>
      <c r="QXZ74" s="392"/>
      <c r="QYA74" s="393"/>
      <c r="QYB74" s="394"/>
      <c r="QYC74" s="395"/>
      <c r="QYD74" s="389"/>
      <c r="QYE74" s="390"/>
      <c r="QYF74" s="391"/>
      <c r="QYG74" s="392"/>
      <c r="QYH74" s="393"/>
      <c r="QYI74" s="394"/>
      <c r="QYJ74" s="395"/>
      <c r="QYK74" s="389"/>
      <c r="QYL74" s="390"/>
      <c r="QYM74" s="391"/>
      <c r="QYN74" s="392"/>
      <c r="QYO74" s="393"/>
      <c r="QYP74" s="394"/>
      <c r="QYQ74" s="395"/>
      <c r="QYR74" s="389"/>
      <c r="QYS74" s="390"/>
      <c r="QYT74" s="391"/>
      <c r="QYU74" s="392"/>
      <c r="QYV74" s="393"/>
      <c r="QYW74" s="394"/>
      <c r="QYX74" s="395"/>
      <c r="QYY74" s="389"/>
      <c r="QYZ74" s="390"/>
      <c r="QZA74" s="391"/>
      <c r="QZB74" s="392"/>
      <c r="QZC74" s="393"/>
      <c r="QZD74" s="394"/>
      <c r="QZE74" s="395"/>
      <c r="QZF74" s="389"/>
      <c r="QZG74" s="390"/>
      <c r="QZH74" s="391"/>
      <c r="QZI74" s="392"/>
      <c r="QZJ74" s="393"/>
      <c r="QZK74" s="394"/>
      <c r="QZL74" s="395"/>
      <c r="QZM74" s="389"/>
      <c r="QZN74" s="390"/>
      <c r="QZO74" s="391"/>
      <c r="QZP74" s="392"/>
      <c r="QZQ74" s="393"/>
      <c r="QZR74" s="394"/>
      <c r="QZS74" s="395"/>
      <c r="QZT74" s="389"/>
      <c r="QZU74" s="390"/>
      <c r="QZV74" s="391"/>
      <c r="QZW74" s="392"/>
      <c r="QZX74" s="393"/>
      <c r="QZY74" s="394"/>
      <c r="QZZ74" s="395"/>
      <c r="RAA74" s="389"/>
      <c r="RAB74" s="390"/>
      <c r="RAC74" s="391"/>
      <c r="RAD74" s="392"/>
      <c r="RAE74" s="393"/>
      <c r="RAF74" s="394"/>
      <c r="RAG74" s="395"/>
      <c r="RAH74" s="389"/>
      <c r="RAI74" s="390"/>
      <c r="RAJ74" s="391"/>
      <c r="RAK74" s="392"/>
      <c r="RAL74" s="393"/>
      <c r="RAM74" s="394"/>
      <c r="RAN74" s="395"/>
      <c r="RAO74" s="389"/>
      <c r="RAP74" s="390"/>
      <c r="RAQ74" s="391"/>
      <c r="RAR74" s="392"/>
      <c r="RAS74" s="393"/>
      <c r="RAT74" s="394"/>
      <c r="RAU74" s="395"/>
      <c r="RAV74" s="389"/>
      <c r="RAW74" s="390"/>
      <c r="RAX74" s="391"/>
      <c r="RAY74" s="392"/>
      <c r="RAZ74" s="393"/>
      <c r="RBA74" s="394"/>
      <c r="RBB74" s="395"/>
      <c r="RBC74" s="389"/>
      <c r="RBD74" s="390"/>
      <c r="RBE74" s="391"/>
      <c r="RBF74" s="392"/>
      <c r="RBG74" s="393"/>
      <c r="RBH74" s="394"/>
      <c r="RBI74" s="395"/>
      <c r="RBJ74" s="389"/>
      <c r="RBK74" s="390"/>
      <c r="RBL74" s="391"/>
      <c r="RBM74" s="392"/>
      <c r="RBN74" s="393"/>
      <c r="RBO74" s="394"/>
      <c r="RBP74" s="395"/>
      <c r="RBQ74" s="389"/>
      <c r="RBR74" s="390"/>
      <c r="RBS74" s="391"/>
      <c r="RBT74" s="392"/>
      <c r="RBU74" s="393"/>
      <c r="RBV74" s="394"/>
      <c r="RBW74" s="395"/>
      <c r="RBX74" s="389"/>
      <c r="RBY74" s="390"/>
      <c r="RBZ74" s="391"/>
      <c r="RCA74" s="392"/>
      <c r="RCB74" s="393"/>
      <c r="RCC74" s="394"/>
      <c r="RCD74" s="395"/>
      <c r="RCE74" s="389"/>
      <c r="RCF74" s="390"/>
      <c r="RCG74" s="391"/>
      <c r="RCH74" s="392"/>
      <c r="RCI74" s="393"/>
      <c r="RCJ74" s="394"/>
      <c r="RCK74" s="395"/>
      <c r="RCL74" s="389"/>
      <c r="RCM74" s="390"/>
      <c r="RCN74" s="391"/>
      <c r="RCO74" s="392"/>
      <c r="RCP74" s="393"/>
      <c r="RCQ74" s="394"/>
      <c r="RCR74" s="395"/>
      <c r="RCS74" s="389"/>
      <c r="RCT74" s="390"/>
      <c r="RCU74" s="391"/>
      <c r="RCV74" s="392"/>
      <c r="RCW74" s="393"/>
      <c r="RCX74" s="394"/>
      <c r="RCY74" s="395"/>
      <c r="RCZ74" s="389"/>
      <c r="RDA74" s="390"/>
      <c r="RDB74" s="391"/>
      <c r="RDC74" s="392"/>
      <c r="RDD74" s="393"/>
      <c r="RDE74" s="394"/>
      <c r="RDF74" s="395"/>
      <c r="RDG74" s="389"/>
      <c r="RDH74" s="390"/>
      <c r="RDI74" s="391"/>
      <c r="RDJ74" s="392"/>
      <c r="RDK74" s="393"/>
      <c r="RDL74" s="394"/>
      <c r="RDM74" s="395"/>
      <c r="RDN74" s="389"/>
      <c r="RDO74" s="390"/>
      <c r="RDP74" s="391"/>
      <c r="RDQ74" s="392"/>
      <c r="RDR74" s="393"/>
      <c r="RDS74" s="394"/>
      <c r="RDT74" s="395"/>
      <c r="RDU74" s="389"/>
      <c r="RDV74" s="390"/>
      <c r="RDW74" s="391"/>
      <c r="RDX74" s="392"/>
      <c r="RDY74" s="393"/>
      <c r="RDZ74" s="394"/>
      <c r="REA74" s="395"/>
      <c r="REB74" s="389"/>
      <c r="REC74" s="390"/>
      <c r="RED74" s="391"/>
      <c r="REE74" s="392"/>
      <c r="REF74" s="393"/>
      <c r="REG74" s="394"/>
      <c r="REH74" s="395"/>
      <c r="REI74" s="389"/>
      <c r="REJ74" s="390"/>
      <c r="REK74" s="391"/>
      <c r="REL74" s="392"/>
      <c r="REM74" s="393"/>
      <c r="REN74" s="394"/>
      <c r="REO74" s="395"/>
      <c r="REP74" s="389"/>
      <c r="REQ74" s="390"/>
      <c r="RER74" s="391"/>
      <c r="RES74" s="392"/>
      <c r="RET74" s="393"/>
      <c r="REU74" s="394"/>
      <c r="REV74" s="395"/>
      <c r="REW74" s="389"/>
      <c r="REX74" s="390"/>
      <c r="REY74" s="391"/>
      <c r="REZ74" s="392"/>
      <c r="RFA74" s="393"/>
      <c r="RFB74" s="394"/>
      <c r="RFC74" s="395"/>
      <c r="RFD74" s="389"/>
      <c r="RFE74" s="390"/>
      <c r="RFF74" s="391"/>
      <c r="RFG74" s="392"/>
      <c r="RFH74" s="393"/>
      <c r="RFI74" s="394"/>
      <c r="RFJ74" s="395"/>
      <c r="RFK74" s="389"/>
      <c r="RFL74" s="390"/>
      <c r="RFM74" s="391"/>
      <c r="RFN74" s="392"/>
      <c r="RFO74" s="393"/>
      <c r="RFP74" s="394"/>
      <c r="RFQ74" s="395"/>
      <c r="RFR74" s="389"/>
      <c r="RFS74" s="390"/>
      <c r="RFT74" s="391"/>
      <c r="RFU74" s="392"/>
      <c r="RFV74" s="393"/>
      <c r="RFW74" s="394"/>
      <c r="RFX74" s="395"/>
      <c r="RFY74" s="389"/>
      <c r="RFZ74" s="390"/>
      <c r="RGA74" s="391"/>
      <c r="RGB74" s="392"/>
      <c r="RGC74" s="393"/>
      <c r="RGD74" s="394"/>
      <c r="RGE74" s="395"/>
      <c r="RGF74" s="389"/>
      <c r="RGG74" s="390"/>
      <c r="RGH74" s="391"/>
      <c r="RGI74" s="392"/>
      <c r="RGJ74" s="393"/>
      <c r="RGK74" s="394"/>
      <c r="RGL74" s="395"/>
      <c r="RGM74" s="389"/>
      <c r="RGN74" s="390"/>
      <c r="RGO74" s="391"/>
      <c r="RGP74" s="392"/>
      <c r="RGQ74" s="393"/>
      <c r="RGR74" s="394"/>
      <c r="RGS74" s="395"/>
      <c r="RGT74" s="389"/>
      <c r="RGU74" s="390"/>
      <c r="RGV74" s="391"/>
      <c r="RGW74" s="392"/>
      <c r="RGX74" s="393"/>
      <c r="RGY74" s="394"/>
      <c r="RGZ74" s="395"/>
      <c r="RHA74" s="389"/>
      <c r="RHB74" s="390"/>
      <c r="RHC74" s="391"/>
      <c r="RHD74" s="392"/>
      <c r="RHE74" s="393"/>
      <c r="RHF74" s="394"/>
      <c r="RHG74" s="395"/>
      <c r="RHH74" s="389"/>
      <c r="RHI74" s="390"/>
      <c r="RHJ74" s="391"/>
      <c r="RHK74" s="392"/>
      <c r="RHL74" s="393"/>
      <c r="RHM74" s="394"/>
      <c r="RHN74" s="395"/>
      <c r="RHO74" s="389"/>
      <c r="RHP74" s="390"/>
      <c r="RHQ74" s="391"/>
      <c r="RHR74" s="392"/>
      <c r="RHS74" s="393"/>
      <c r="RHT74" s="394"/>
      <c r="RHU74" s="395"/>
      <c r="RHV74" s="389"/>
      <c r="RHW74" s="390"/>
      <c r="RHX74" s="391"/>
      <c r="RHY74" s="392"/>
      <c r="RHZ74" s="393"/>
      <c r="RIA74" s="394"/>
      <c r="RIB74" s="395"/>
      <c r="RIC74" s="389"/>
      <c r="RID74" s="390"/>
      <c r="RIE74" s="391"/>
      <c r="RIF74" s="392"/>
      <c r="RIG74" s="393"/>
      <c r="RIH74" s="394"/>
      <c r="RII74" s="395"/>
      <c r="RIJ74" s="389"/>
      <c r="RIK74" s="390"/>
      <c r="RIL74" s="391"/>
      <c r="RIM74" s="392"/>
      <c r="RIN74" s="393"/>
      <c r="RIO74" s="394"/>
      <c r="RIP74" s="395"/>
      <c r="RIQ74" s="389"/>
      <c r="RIR74" s="390"/>
      <c r="RIS74" s="391"/>
      <c r="RIT74" s="392"/>
      <c r="RIU74" s="393"/>
      <c r="RIV74" s="394"/>
      <c r="RIW74" s="395"/>
      <c r="RIX74" s="389"/>
      <c r="RIY74" s="390"/>
      <c r="RIZ74" s="391"/>
      <c r="RJA74" s="392"/>
      <c r="RJB74" s="393"/>
      <c r="RJC74" s="394"/>
      <c r="RJD74" s="395"/>
      <c r="RJE74" s="389"/>
      <c r="RJF74" s="390"/>
      <c r="RJG74" s="391"/>
      <c r="RJH74" s="392"/>
      <c r="RJI74" s="393"/>
      <c r="RJJ74" s="394"/>
      <c r="RJK74" s="395"/>
      <c r="RJL74" s="389"/>
      <c r="RJM74" s="390"/>
      <c r="RJN74" s="391"/>
      <c r="RJO74" s="392"/>
      <c r="RJP74" s="393"/>
      <c r="RJQ74" s="394"/>
      <c r="RJR74" s="395"/>
      <c r="RJS74" s="389"/>
      <c r="RJT74" s="390"/>
      <c r="RJU74" s="391"/>
      <c r="RJV74" s="392"/>
      <c r="RJW74" s="393"/>
      <c r="RJX74" s="394"/>
      <c r="RJY74" s="395"/>
      <c r="RJZ74" s="389"/>
      <c r="RKA74" s="390"/>
      <c r="RKB74" s="391"/>
      <c r="RKC74" s="392"/>
      <c r="RKD74" s="393"/>
      <c r="RKE74" s="394"/>
      <c r="RKF74" s="395"/>
      <c r="RKG74" s="389"/>
      <c r="RKH74" s="390"/>
      <c r="RKI74" s="391"/>
      <c r="RKJ74" s="392"/>
      <c r="RKK74" s="393"/>
      <c r="RKL74" s="394"/>
      <c r="RKM74" s="395"/>
      <c r="RKN74" s="389"/>
      <c r="RKO74" s="390"/>
      <c r="RKP74" s="391"/>
      <c r="RKQ74" s="392"/>
      <c r="RKR74" s="393"/>
      <c r="RKS74" s="394"/>
      <c r="RKT74" s="395"/>
      <c r="RKU74" s="389"/>
      <c r="RKV74" s="390"/>
      <c r="RKW74" s="391"/>
      <c r="RKX74" s="392"/>
      <c r="RKY74" s="393"/>
      <c r="RKZ74" s="394"/>
      <c r="RLA74" s="395"/>
      <c r="RLB74" s="389"/>
      <c r="RLC74" s="390"/>
      <c r="RLD74" s="391"/>
      <c r="RLE74" s="392"/>
      <c r="RLF74" s="393"/>
      <c r="RLG74" s="394"/>
      <c r="RLH74" s="395"/>
      <c r="RLI74" s="389"/>
      <c r="RLJ74" s="390"/>
      <c r="RLK74" s="391"/>
      <c r="RLL74" s="392"/>
      <c r="RLM74" s="393"/>
      <c r="RLN74" s="394"/>
      <c r="RLO74" s="395"/>
      <c r="RLP74" s="389"/>
      <c r="RLQ74" s="390"/>
      <c r="RLR74" s="391"/>
      <c r="RLS74" s="392"/>
      <c r="RLT74" s="393"/>
      <c r="RLU74" s="394"/>
      <c r="RLV74" s="395"/>
      <c r="RLW74" s="389"/>
      <c r="RLX74" s="390"/>
      <c r="RLY74" s="391"/>
      <c r="RLZ74" s="392"/>
      <c r="RMA74" s="393"/>
      <c r="RMB74" s="394"/>
      <c r="RMC74" s="395"/>
      <c r="RMD74" s="389"/>
      <c r="RME74" s="390"/>
      <c r="RMF74" s="391"/>
      <c r="RMG74" s="392"/>
      <c r="RMH74" s="393"/>
      <c r="RMI74" s="394"/>
      <c r="RMJ74" s="395"/>
      <c r="RMK74" s="389"/>
      <c r="RML74" s="390"/>
      <c r="RMM74" s="391"/>
      <c r="RMN74" s="392"/>
      <c r="RMO74" s="393"/>
      <c r="RMP74" s="394"/>
      <c r="RMQ74" s="395"/>
      <c r="RMR74" s="389"/>
      <c r="RMS74" s="390"/>
      <c r="RMT74" s="391"/>
      <c r="RMU74" s="392"/>
      <c r="RMV74" s="393"/>
      <c r="RMW74" s="394"/>
      <c r="RMX74" s="395"/>
      <c r="RMY74" s="389"/>
      <c r="RMZ74" s="390"/>
      <c r="RNA74" s="391"/>
      <c r="RNB74" s="392"/>
      <c r="RNC74" s="393"/>
      <c r="RND74" s="394"/>
      <c r="RNE74" s="395"/>
      <c r="RNF74" s="389"/>
      <c r="RNG74" s="390"/>
      <c r="RNH74" s="391"/>
      <c r="RNI74" s="392"/>
      <c r="RNJ74" s="393"/>
      <c r="RNK74" s="394"/>
      <c r="RNL74" s="395"/>
      <c r="RNM74" s="389"/>
      <c r="RNN74" s="390"/>
      <c r="RNO74" s="391"/>
      <c r="RNP74" s="392"/>
      <c r="RNQ74" s="393"/>
      <c r="RNR74" s="394"/>
      <c r="RNS74" s="395"/>
      <c r="RNT74" s="389"/>
      <c r="RNU74" s="390"/>
      <c r="RNV74" s="391"/>
      <c r="RNW74" s="392"/>
      <c r="RNX74" s="393"/>
      <c r="RNY74" s="394"/>
      <c r="RNZ74" s="395"/>
      <c r="ROA74" s="389"/>
      <c r="ROB74" s="390"/>
      <c r="ROC74" s="391"/>
      <c r="ROD74" s="392"/>
      <c r="ROE74" s="393"/>
      <c r="ROF74" s="394"/>
      <c r="ROG74" s="395"/>
      <c r="ROH74" s="389"/>
      <c r="ROI74" s="390"/>
      <c r="ROJ74" s="391"/>
      <c r="ROK74" s="392"/>
      <c r="ROL74" s="393"/>
      <c r="ROM74" s="394"/>
      <c r="RON74" s="395"/>
      <c r="ROO74" s="389"/>
      <c r="ROP74" s="390"/>
      <c r="ROQ74" s="391"/>
      <c r="ROR74" s="392"/>
      <c r="ROS74" s="393"/>
      <c r="ROT74" s="394"/>
      <c r="ROU74" s="395"/>
      <c r="ROV74" s="389"/>
      <c r="ROW74" s="390"/>
      <c r="ROX74" s="391"/>
      <c r="ROY74" s="392"/>
      <c r="ROZ74" s="393"/>
      <c r="RPA74" s="394"/>
      <c r="RPB74" s="395"/>
      <c r="RPC74" s="389"/>
      <c r="RPD74" s="390"/>
      <c r="RPE74" s="391"/>
      <c r="RPF74" s="392"/>
      <c r="RPG74" s="393"/>
      <c r="RPH74" s="394"/>
      <c r="RPI74" s="395"/>
      <c r="RPJ74" s="389"/>
      <c r="RPK74" s="390"/>
      <c r="RPL74" s="391"/>
      <c r="RPM74" s="392"/>
      <c r="RPN74" s="393"/>
      <c r="RPO74" s="394"/>
      <c r="RPP74" s="395"/>
      <c r="RPQ74" s="389"/>
      <c r="RPR74" s="390"/>
      <c r="RPS74" s="391"/>
      <c r="RPT74" s="392"/>
      <c r="RPU74" s="393"/>
      <c r="RPV74" s="394"/>
      <c r="RPW74" s="395"/>
      <c r="RPX74" s="389"/>
      <c r="RPY74" s="390"/>
      <c r="RPZ74" s="391"/>
      <c r="RQA74" s="392"/>
      <c r="RQB74" s="393"/>
      <c r="RQC74" s="394"/>
      <c r="RQD74" s="395"/>
      <c r="RQE74" s="389"/>
      <c r="RQF74" s="390"/>
      <c r="RQG74" s="391"/>
      <c r="RQH74" s="392"/>
      <c r="RQI74" s="393"/>
      <c r="RQJ74" s="394"/>
      <c r="RQK74" s="395"/>
      <c r="RQL74" s="389"/>
      <c r="RQM74" s="390"/>
      <c r="RQN74" s="391"/>
      <c r="RQO74" s="392"/>
      <c r="RQP74" s="393"/>
      <c r="RQQ74" s="394"/>
      <c r="RQR74" s="395"/>
      <c r="RQS74" s="389"/>
      <c r="RQT74" s="390"/>
      <c r="RQU74" s="391"/>
      <c r="RQV74" s="392"/>
      <c r="RQW74" s="393"/>
      <c r="RQX74" s="394"/>
      <c r="RQY74" s="395"/>
      <c r="RQZ74" s="389"/>
      <c r="RRA74" s="390"/>
      <c r="RRB74" s="391"/>
      <c r="RRC74" s="392"/>
      <c r="RRD74" s="393"/>
      <c r="RRE74" s="394"/>
      <c r="RRF74" s="395"/>
      <c r="RRG74" s="389"/>
      <c r="RRH74" s="390"/>
      <c r="RRI74" s="391"/>
      <c r="RRJ74" s="392"/>
      <c r="RRK74" s="393"/>
      <c r="RRL74" s="394"/>
      <c r="RRM74" s="395"/>
      <c r="RRN74" s="389"/>
      <c r="RRO74" s="390"/>
      <c r="RRP74" s="391"/>
      <c r="RRQ74" s="392"/>
      <c r="RRR74" s="393"/>
      <c r="RRS74" s="394"/>
      <c r="RRT74" s="395"/>
      <c r="RRU74" s="389"/>
      <c r="RRV74" s="390"/>
      <c r="RRW74" s="391"/>
      <c r="RRX74" s="392"/>
      <c r="RRY74" s="393"/>
      <c r="RRZ74" s="394"/>
      <c r="RSA74" s="395"/>
      <c r="RSB74" s="389"/>
      <c r="RSC74" s="390"/>
      <c r="RSD74" s="391"/>
      <c r="RSE74" s="392"/>
      <c r="RSF74" s="393"/>
      <c r="RSG74" s="394"/>
      <c r="RSH74" s="395"/>
      <c r="RSI74" s="389"/>
      <c r="RSJ74" s="390"/>
      <c r="RSK74" s="391"/>
      <c r="RSL74" s="392"/>
      <c r="RSM74" s="393"/>
      <c r="RSN74" s="394"/>
      <c r="RSO74" s="395"/>
      <c r="RSP74" s="389"/>
      <c r="RSQ74" s="390"/>
      <c r="RSR74" s="391"/>
      <c r="RSS74" s="392"/>
      <c r="RST74" s="393"/>
      <c r="RSU74" s="394"/>
      <c r="RSV74" s="395"/>
      <c r="RSW74" s="389"/>
      <c r="RSX74" s="390"/>
      <c r="RSY74" s="391"/>
      <c r="RSZ74" s="392"/>
      <c r="RTA74" s="393"/>
      <c r="RTB74" s="394"/>
      <c r="RTC74" s="395"/>
      <c r="RTD74" s="389"/>
      <c r="RTE74" s="390"/>
      <c r="RTF74" s="391"/>
      <c r="RTG74" s="392"/>
      <c r="RTH74" s="393"/>
      <c r="RTI74" s="394"/>
      <c r="RTJ74" s="395"/>
      <c r="RTK74" s="389"/>
      <c r="RTL74" s="390"/>
      <c r="RTM74" s="391"/>
      <c r="RTN74" s="392"/>
      <c r="RTO74" s="393"/>
      <c r="RTP74" s="394"/>
      <c r="RTQ74" s="395"/>
      <c r="RTR74" s="389"/>
      <c r="RTS74" s="390"/>
      <c r="RTT74" s="391"/>
      <c r="RTU74" s="392"/>
      <c r="RTV74" s="393"/>
      <c r="RTW74" s="394"/>
      <c r="RTX74" s="395"/>
      <c r="RTY74" s="389"/>
      <c r="RTZ74" s="390"/>
      <c r="RUA74" s="391"/>
      <c r="RUB74" s="392"/>
      <c r="RUC74" s="393"/>
      <c r="RUD74" s="394"/>
      <c r="RUE74" s="395"/>
      <c r="RUF74" s="389"/>
      <c r="RUG74" s="390"/>
      <c r="RUH74" s="391"/>
      <c r="RUI74" s="392"/>
      <c r="RUJ74" s="393"/>
      <c r="RUK74" s="394"/>
      <c r="RUL74" s="395"/>
      <c r="RUM74" s="389"/>
      <c r="RUN74" s="390"/>
      <c r="RUO74" s="391"/>
      <c r="RUP74" s="392"/>
      <c r="RUQ74" s="393"/>
      <c r="RUR74" s="394"/>
      <c r="RUS74" s="395"/>
      <c r="RUT74" s="389"/>
      <c r="RUU74" s="390"/>
      <c r="RUV74" s="391"/>
      <c r="RUW74" s="392"/>
      <c r="RUX74" s="393"/>
      <c r="RUY74" s="394"/>
      <c r="RUZ74" s="395"/>
      <c r="RVA74" s="389"/>
      <c r="RVB74" s="390"/>
      <c r="RVC74" s="391"/>
      <c r="RVD74" s="392"/>
      <c r="RVE74" s="393"/>
      <c r="RVF74" s="394"/>
      <c r="RVG74" s="395"/>
      <c r="RVH74" s="389"/>
      <c r="RVI74" s="390"/>
      <c r="RVJ74" s="391"/>
      <c r="RVK74" s="392"/>
      <c r="RVL74" s="393"/>
      <c r="RVM74" s="394"/>
      <c r="RVN74" s="395"/>
      <c r="RVO74" s="389"/>
      <c r="RVP74" s="390"/>
      <c r="RVQ74" s="391"/>
      <c r="RVR74" s="392"/>
      <c r="RVS74" s="393"/>
      <c r="RVT74" s="394"/>
      <c r="RVU74" s="395"/>
      <c r="RVV74" s="389"/>
      <c r="RVW74" s="390"/>
      <c r="RVX74" s="391"/>
      <c r="RVY74" s="392"/>
      <c r="RVZ74" s="393"/>
      <c r="RWA74" s="394"/>
      <c r="RWB74" s="395"/>
      <c r="RWC74" s="389"/>
      <c r="RWD74" s="390"/>
      <c r="RWE74" s="391"/>
      <c r="RWF74" s="392"/>
      <c r="RWG74" s="393"/>
      <c r="RWH74" s="394"/>
      <c r="RWI74" s="395"/>
      <c r="RWJ74" s="389"/>
      <c r="RWK74" s="390"/>
      <c r="RWL74" s="391"/>
      <c r="RWM74" s="392"/>
      <c r="RWN74" s="393"/>
      <c r="RWO74" s="394"/>
      <c r="RWP74" s="395"/>
      <c r="RWQ74" s="389"/>
      <c r="RWR74" s="390"/>
      <c r="RWS74" s="391"/>
      <c r="RWT74" s="392"/>
      <c r="RWU74" s="393"/>
      <c r="RWV74" s="394"/>
      <c r="RWW74" s="395"/>
      <c r="RWX74" s="389"/>
      <c r="RWY74" s="390"/>
      <c r="RWZ74" s="391"/>
      <c r="RXA74" s="392"/>
      <c r="RXB74" s="393"/>
      <c r="RXC74" s="394"/>
      <c r="RXD74" s="395"/>
      <c r="RXE74" s="389"/>
      <c r="RXF74" s="390"/>
      <c r="RXG74" s="391"/>
      <c r="RXH74" s="392"/>
      <c r="RXI74" s="393"/>
      <c r="RXJ74" s="394"/>
      <c r="RXK74" s="395"/>
      <c r="RXL74" s="389"/>
      <c r="RXM74" s="390"/>
      <c r="RXN74" s="391"/>
      <c r="RXO74" s="392"/>
      <c r="RXP74" s="393"/>
      <c r="RXQ74" s="394"/>
      <c r="RXR74" s="395"/>
      <c r="RXS74" s="389"/>
      <c r="RXT74" s="390"/>
      <c r="RXU74" s="391"/>
      <c r="RXV74" s="392"/>
      <c r="RXW74" s="393"/>
      <c r="RXX74" s="394"/>
      <c r="RXY74" s="395"/>
      <c r="RXZ74" s="389"/>
      <c r="RYA74" s="390"/>
      <c r="RYB74" s="391"/>
      <c r="RYC74" s="392"/>
      <c r="RYD74" s="393"/>
      <c r="RYE74" s="394"/>
      <c r="RYF74" s="395"/>
      <c r="RYG74" s="389"/>
      <c r="RYH74" s="390"/>
      <c r="RYI74" s="391"/>
      <c r="RYJ74" s="392"/>
      <c r="RYK74" s="393"/>
      <c r="RYL74" s="394"/>
      <c r="RYM74" s="395"/>
      <c r="RYN74" s="389"/>
      <c r="RYO74" s="390"/>
      <c r="RYP74" s="391"/>
      <c r="RYQ74" s="392"/>
      <c r="RYR74" s="393"/>
      <c r="RYS74" s="394"/>
      <c r="RYT74" s="395"/>
      <c r="RYU74" s="389"/>
      <c r="RYV74" s="390"/>
      <c r="RYW74" s="391"/>
      <c r="RYX74" s="392"/>
      <c r="RYY74" s="393"/>
      <c r="RYZ74" s="394"/>
      <c r="RZA74" s="395"/>
      <c r="RZB74" s="389"/>
      <c r="RZC74" s="390"/>
      <c r="RZD74" s="391"/>
      <c r="RZE74" s="392"/>
      <c r="RZF74" s="393"/>
      <c r="RZG74" s="394"/>
      <c r="RZH74" s="395"/>
      <c r="RZI74" s="389"/>
      <c r="RZJ74" s="390"/>
      <c r="RZK74" s="391"/>
      <c r="RZL74" s="392"/>
      <c r="RZM74" s="393"/>
      <c r="RZN74" s="394"/>
      <c r="RZO74" s="395"/>
      <c r="RZP74" s="389"/>
      <c r="RZQ74" s="390"/>
      <c r="RZR74" s="391"/>
      <c r="RZS74" s="392"/>
      <c r="RZT74" s="393"/>
      <c r="RZU74" s="394"/>
      <c r="RZV74" s="395"/>
      <c r="RZW74" s="389"/>
      <c r="RZX74" s="390"/>
      <c r="RZY74" s="391"/>
      <c r="RZZ74" s="392"/>
      <c r="SAA74" s="393"/>
      <c r="SAB74" s="394"/>
      <c r="SAC74" s="395"/>
      <c r="SAD74" s="389"/>
      <c r="SAE74" s="390"/>
      <c r="SAF74" s="391"/>
      <c r="SAG74" s="392"/>
      <c r="SAH74" s="393"/>
      <c r="SAI74" s="394"/>
      <c r="SAJ74" s="395"/>
      <c r="SAK74" s="389"/>
      <c r="SAL74" s="390"/>
      <c r="SAM74" s="391"/>
      <c r="SAN74" s="392"/>
      <c r="SAO74" s="393"/>
      <c r="SAP74" s="394"/>
      <c r="SAQ74" s="395"/>
      <c r="SAR74" s="389"/>
      <c r="SAS74" s="390"/>
      <c r="SAT74" s="391"/>
      <c r="SAU74" s="392"/>
      <c r="SAV74" s="393"/>
      <c r="SAW74" s="394"/>
      <c r="SAX74" s="395"/>
      <c r="SAY74" s="389"/>
      <c r="SAZ74" s="390"/>
      <c r="SBA74" s="391"/>
      <c r="SBB74" s="392"/>
      <c r="SBC74" s="393"/>
      <c r="SBD74" s="394"/>
      <c r="SBE74" s="395"/>
      <c r="SBF74" s="389"/>
      <c r="SBG74" s="390"/>
      <c r="SBH74" s="391"/>
      <c r="SBI74" s="392"/>
      <c r="SBJ74" s="393"/>
      <c r="SBK74" s="394"/>
      <c r="SBL74" s="395"/>
      <c r="SBM74" s="389"/>
      <c r="SBN74" s="390"/>
      <c r="SBO74" s="391"/>
      <c r="SBP74" s="392"/>
      <c r="SBQ74" s="393"/>
      <c r="SBR74" s="394"/>
      <c r="SBS74" s="395"/>
      <c r="SBT74" s="389"/>
      <c r="SBU74" s="390"/>
      <c r="SBV74" s="391"/>
      <c r="SBW74" s="392"/>
      <c r="SBX74" s="393"/>
      <c r="SBY74" s="394"/>
      <c r="SBZ74" s="395"/>
      <c r="SCA74" s="389"/>
      <c r="SCB74" s="390"/>
      <c r="SCC74" s="391"/>
      <c r="SCD74" s="392"/>
      <c r="SCE74" s="393"/>
      <c r="SCF74" s="394"/>
      <c r="SCG74" s="395"/>
      <c r="SCH74" s="389"/>
      <c r="SCI74" s="390"/>
      <c r="SCJ74" s="391"/>
      <c r="SCK74" s="392"/>
      <c r="SCL74" s="393"/>
      <c r="SCM74" s="394"/>
      <c r="SCN74" s="395"/>
      <c r="SCO74" s="389"/>
      <c r="SCP74" s="390"/>
      <c r="SCQ74" s="391"/>
      <c r="SCR74" s="392"/>
      <c r="SCS74" s="393"/>
      <c r="SCT74" s="394"/>
      <c r="SCU74" s="395"/>
      <c r="SCV74" s="389"/>
      <c r="SCW74" s="390"/>
      <c r="SCX74" s="391"/>
      <c r="SCY74" s="392"/>
      <c r="SCZ74" s="393"/>
      <c r="SDA74" s="394"/>
      <c r="SDB74" s="395"/>
      <c r="SDC74" s="389"/>
      <c r="SDD74" s="390"/>
      <c r="SDE74" s="391"/>
      <c r="SDF74" s="392"/>
      <c r="SDG74" s="393"/>
      <c r="SDH74" s="394"/>
      <c r="SDI74" s="395"/>
      <c r="SDJ74" s="389"/>
      <c r="SDK74" s="390"/>
      <c r="SDL74" s="391"/>
      <c r="SDM74" s="392"/>
      <c r="SDN74" s="393"/>
      <c r="SDO74" s="394"/>
      <c r="SDP74" s="395"/>
      <c r="SDQ74" s="389"/>
      <c r="SDR74" s="390"/>
      <c r="SDS74" s="391"/>
      <c r="SDT74" s="392"/>
      <c r="SDU74" s="393"/>
      <c r="SDV74" s="394"/>
      <c r="SDW74" s="395"/>
      <c r="SDX74" s="389"/>
      <c r="SDY74" s="390"/>
      <c r="SDZ74" s="391"/>
      <c r="SEA74" s="392"/>
      <c r="SEB74" s="393"/>
      <c r="SEC74" s="394"/>
      <c r="SED74" s="395"/>
      <c r="SEE74" s="389"/>
      <c r="SEF74" s="390"/>
      <c r="SEG74" s="391"/>
      <c r="SEH74" s="392"/>
      <c r="SEI74" s="393"/>
      <c r="SEJ74" s="394"/>
      <c r="SEK74" s="395"/>
      <c r="SEL74" s="389"/>
      <c r="SEM74" s="390"/>
      <c r="SEN74" s="391"/>
      <c r="SEO74" s="392"/>
      <c r="SEP74" s="393"/>
      <c r="SEQ74" s="394"/>
      <c r="SER74" s="395"/>
      <c r="SES74" s="389"/>
      <c r="SET74" s="390"/>
      <c r="SEU74" s="391"/>
      <c r="SEV74" s="392"/>
      <c r="SEW74" s="393"/>
      <c r="SEX74" s="394"/>
      <c r="SEY74" s="395"/>
      <c r="SEZ74" s="389"/>
      <c r="SFA74" s="390"/>
      <c r="SFB74" s="391"/>
      <c r="SFC74" s="392"/>
      <c r="SFD74" s="393"/>
      <c r="SFE74" s="394"/>
      <c r="SFF74" s="395"/>
      <c r="SFG74" s="389"/>
      <c r="SFH74" s="390"/>
      <c r="SFI74" s="391"/>
      <c r="SFJ74" s="392"/>
      <c r="SFK74" s="393"/>
      <c r="SFL74" s="394"/>
      <c r="SFM74" s="395"/>
      <c r="SFN74" s="389"/>
      <c r="SFO74" s="390"/>
      <c r="SFP74" s="391"/>
      <c r="SFQ74" s="392"/>
      <c r="SFR74" s="393"/>
      <c r="SFS74" s="394"/>
      <c r="SFT74" s="395"/>
      <c r="SFU74" s="389"/>
      <c r="SFV74" s="390"/>
      <c r="SFW74" s="391"/>
      <c r="SFX74" s="392"/>
      <c r="SFY74" s="393"/>
      <c r="SFZ74" s="394"/>
      <c r="SGA74" s="395"/>
      <c r="SGB74" s="389"/>
      <c r="SGC74" s="390"/>
      <c r="SGD74" s="391"/>
      <c r="SGE74" s="392"/>
      <c r="SGF74" s="393"/>
      <c r="SGG74" s="394"/>
      <c r="SGH74" s="395"/>
      <c r="SGI74" s="389"/>
      <c r="SGJ74" s="390"/>
      <c r="SGK74" s="391"/>
      <c r="SGL74" s="392"/>
      <c r="SGM74" s="393"/>
      <c r="SGN74" s="394"/>
      <c r="SGO74" s="395"/>
      <c r="SGP74" s="389"/>
      <c r="SGQ74" s="390"/>
      <c r="SGR74" s="391"/>
      <c r="SGS74" s="392"/>
      <c r="SGT74" s="393"/>
      <c r="SGU74" s="394"/>
      <c r="SGV74" s="395"/>
      <c r="SGW74" s="389"/>
      <c r="SGX74" s="390"/>
      <c r="SGY74" s="391"/>
      <c r="SGZ74" s="392"/>
      <c r="SHA74" s="393"/>
      <c r="SHB74" s="394"/>
      <c r="SHC74" s="395"/>
      <c r="SHD74" s="389"/>
      <c r="SHE74" s="390"/>
      <c r="SHF74" s="391"/>
      <c r="SHG74" s="392"/>
      <c r="SHH74" s="393"/>
      <c r="SHI74" s="394"/>
      <c r="SHJ74" s="395"/>
      <c r="SHK74" s="389"/>
      <c r="SHL74" s="390"/>
      <c r="SHM74" s="391"/>
      <c r="SHN74" s="392"/>
      <c r="SHO74" s="393"/>
      <c r="SHP74" s="394"/>
      <c r="SHQ74" s="395"/>
      <c r="SHR74" s="389"/>
      <c r="SHS74" s="390"/>
      <c r="SHT74" s="391"/>
      <c r="SHU74" s="392"/>
      <c r="SHV74" s="393"/>
      <c r="SHW74" s="394"/>
      <c r="SHX74" s="395"/>
      <c r="SHY74" s="389"/>
      <c r="SHZ74" s="390"/>
      <c r="SIA74" s="391"/>
      <c r="SIB74" s="392"/>
      <c r="SIC74" s="393"/>
      <c r="SID74" s="394"/>
      <c r="SIE74" s="395"/>
      <c r="SIF74" s="389"/>
      <c r="SIG74" s="390"/>
      <c r="SIH74" s="391"/>
      <c r="SII74" s="392"/>
      <c r="SIJ74" s="393"/>
      <c r="SIK74" s="394"/>
      <c r="SIL74" s="395"/>
      <c r="SIM74" s="389"/>
      <c r="SIN74" s="390"/>
      <c r="SIO74" s="391"/>
      <c r="SIP74" s="392"/>
      <c r="SIQ74" s="393"/>
      <c r="SIR74" s="394"/>
      <c r="SIS74" s="395"/>
      <c r="SIT74" s="389"/>
      <c r="SIU74" s="390"/>
      <c r="SIV74" s="391"/>
      <c r="SIW74" s="392"/>
      <c r="SIX74" s="393"/>
      <c r="SIY74" s="394"/>
      <c r="SIZ74" s="395"/>
      <c r="SJA74" s="389"/>
      <c r="SJB74" s="390"/>
      <c r="SJC74" s="391"/>
      <c r="SJD74" s="392"/>
      <c r="SJE74" s="393"/>
      <c r="SJF74" s="394"/>
      <c r="SJG74" s="395"/>
      <c r="SJH74" s="389"/>
      <c r="SJI74" s="390"/>
      <c r="SJJ74" s="391"/>
      <c r="SJK74" s="392"/>
      <c r="SJL74" s="393"/>
      <c r="SJM74" s="394"/>
      <c r="SJN74" s="395"/>
      <c r="SJO74" s="389"/>
      <c r="SJP74" s="390"/>
      <c r="SJQ74" s="391"/>
      <c r="SJR74" s="392"/>
      <c r="SJS74" s="393"/>
      <c r="SJT74" s="394"/>
      <c r="SJU74" s="395"/>
      <c r="SJV74" s="389"/>
      <c r="SJW74" s="390"/>
      <c r="SJX74" s="391"/>
      <c r="SJY74" s="392"/>
      <c r="SJZ74" s="393"/>
      <c r="SKA74" s="394"/>
      <c r="SKB74" s="395"/>
      <c r="SKC74" s="389"/>
      <c r="SKD74" s="390"/>
      <c r="SKE74" s="391"/>
      <c r="SKF74" s="392"/>
      <c r="SKG74" s="393"/>
      <c r="SKH74" s="394"/>
      <c r="SKI74" s="395"/>
      <c r="SKJ74" s="389"/>
      <c r="SKK74" s="390"/>
      <c r="SKL74" s="391"/>
      <c r="SKM74" s="392"/>
      <c r="SKN74" s="393"/>
      <c r="SKO74" s="394"/>
      <c r="SKP74" s="395"/>
      <c r="SKQ74" s="389"/>
      <c r="SKR74" s="390"/>
      <c r="SKS74" s="391"/>
      <c r="SKT74" s="392"/>
      <c r="SKU74" s="393"/>
      <c r="SKV74" s="394"/>
      <c r="SKW74" s="395"/>
      <c r="SKX74" s="389"/>
      <c r="SKY74" s="390"/>
      <c r="SKZ74" s="391"/>
      <c r="SLA74" s="392"/>
      <c r="SLB74" s="393"/>
      <c r="SLC74" s="394"/>
      <c r="SLD74" s="395"/>
      <c r="SLE74" s="389"/>
      <c r="SLF74" s="390"/>
      <c r="SLG74" s="391"/>
      <c r="SLH74" s="392"/>
      <c r="SLI74" s="393"/>
      <c r="SLJ74" s="394"/>
      <c r="SLK74" s="395"/>
      <c r="SLL74" s="389"/>
      <c r="SLM74" s="390"/>
      <c r="SLN74" s="391"/>
      <c r="SLO74" s="392"/>
      <c r="SLP74" s="393"/>
      <c r="SLQ74" s="394"/>
      <c r="SLR74" s="395"/>
      <c r="SLS74" s="389"/>
      <c r="SLT74" s="390"/>
      <c r="SLU74" s="391"/>
      <c r="SLV74" s="392"/>
      <c r="SLW74" s="393"/>
      <c r="SLX74" s="394"/>
      <c r="SLY74" s="395"/>
      <c r="SLZ74" s="389"/>
      <c r="SMA74" s="390"/>
      <c r="SMB74" s="391"/>
      <c r="SMC74" s="392"/>
      <c r="SMD74" s="393"/>
      <c r="SME74" s="394"/>
      <c r="SMF74" s="395"/>
      <c r="SMG74" s="389"/>
      <c r="SMH74" s="390"/>
      <c r="SMI74" s="391"/>
      <c r="SMJ74" s="392"/>
      <c r="SMK74" s="393"/>
      <c r="SML74" s="394"/>
      <c r="SMM74" s="395"/>
      <c r="SMN74" s="389"/>
      <c r="SMO74" s="390"/>
      <c r="SMP74" s="391"/>
      <c r="SMQ74" s="392"/>
      <c r="SMR74" s="393"/>
      <c r="SMS74" s="394"/>
      <c r="SMT74" s="395"/>
      <c r="SMU74" s="389"/>
      <c r="SMV74" s="390"/>
      <c r="SMW74" s="391"/>
      <c r="SMX74" s="392"/>
      <c r="SMY74" s="393"/>
      <c r="SMZ74" s="394"/>
      <c r="SNA74" s="395"/>
      <c r="SNB74" s="389"/>
      <c r="SNC74" s="390"/>
      <c r="SND74" s="391"/>
      <c r="SNE74" s="392"/>
      <c r="SNF74" s="393"/>
      <c r="SNG74" s="394"/>
      <c r="SNH74" s="395"/>
      <c r="SNI74" s="389"/>
      <c r="SNJ74" s="390"/>
      <c r="SNK74" s="391"/>
      <c r="SNL74" s="392"/>
      <c r="SNM74" s="393"/>
      <c r="SNN74" s="394"/>
      <c r="SNO74" s="395"/>
      <c r="SNP74" s="389"/>
      <c r="SNQ74" s="390"/>
      <c r="SNR74" s="391"/>
      <c r="SNS74" s="392"/>
      <c r="SNT74" s="393"/>
      <c r="SNU74" s="394"/>
      <c r="SNV74" s="395"/>
      <c r="SNW74" s="389"/>
      <c r="SNX74" s="390"/>
      <c r="SNY74" s="391"/>
      <c r="SNZ74" s="392"/>
      <c r="SOA74" s="393"/>
      <c r="SOB74" s="394"/>
      <c r="SOC74" s="395"/>
      <c r="SOD74" s="389"/>
      <c r="SOE74" s="390"/>
      <c r="SOF74" s="391"/>
      <c r="SOG74" s="392"/>
      <c r="SOH74" s="393"/>
      <c r="SOI74" s="394"/>
      <c r="SOJ74" s="395"/>
      <c r="SOK74" s="389"/>
      <c r="SOL74" s="390"/>
      <c r="SOM74" s="391"/>
      <c r="SON74" s="392"/>
      <c r="SOO74" s="393"/>
      <c r="SOP74" s="394"/>
      <c r="SOQ74" s="395"/>
      <c r="SOR74" s="389"/>
      <c r="SOS74" s="390"/>
      <c r="SOT74" s="391"/>
      <c r="SOU74" s="392"/>
      <c r="SOV74" s="393"/>
      <c r="SOW74" s="394"/>
      <c r="SOX74" s="395"/>
      <c r="SOY74" s="389"/>
      <c r="SOZ74" s="390"/>
      <c r="SPA74" s="391"/>
      <c r="SPB74" s="392"/>
      <c r="SPC74" s="393"/>
      <c r="SPD74" s="394"/>
      <c r="SPE74" s="395"/>
      <c r="SPF74" s="389"/>
      <c r="SPG74" s="390"/>
      <c r="SPH74" s="391"/>
      <c r="SPI74" s="392"/>
      <c r="SPJ74" s="393"/>
      <c r="SPK74" s="394"/>
      <c r="SPL74" s="395"/>
      <c r="SPM74" s="389"/>
      <c r="SPN74" s="390"/>
      <c r="SPO74" s="391"/>
      <c r="SPP74" s="392"/>
      <c r="SPQ74" s="393"/>
      <c r="SPR74" s="394"/>
      <c r="SPS74" s="395"/>
      <c r="SPT74" s="389"/>
      <c r="SPU74" s="390"/>
      <c r="SPV74" s="391"/>
      <c r="SPW74" s="392"/>
      <c r="SPX74" s="393"/>
      <c r="SPY74" s="394"/>
      <c r="SPZ74" s="395"/>
      <c r="SQA74" s="389"/>
      <c r="SQB74" s="390"/>
      <c r="SQC74" s="391"/>
      <c r="SQD74" s="392"/>
      <c r="SQE74" s="393"/>
      <c r="SQF74" s="394"/>
      <c r="SQG74" s="395"/>
      <c r="SQH74" s="389"/>
      <c r="SQI74" s="390"/>
      <c r="SQJ74" s="391"/>
      <c r="SQK74" s="392"/>
      <c r="SQL74" s="393"/>
      <c r="SQM74" s="394"/>
      <c r="SQN74" s="395"/>
      <c r="SQO74" s="389"/>
      <c r="SQP74" s="390"/>
      <c r="SQQ74" s="391"/>
      <c r="SQR74" s="392"/>
      <c r="SQS74" s="393"/>
      <c r="SQT74" s="394"/>
      <c r="SQU74" s="395"/>
      <c r="SQV74" s="389"/>
      <c r="SQW74" s="390"/>
      <c r="SQX74" s="391"/>
      <c r="SQY74" s="392"/>
      <c r="SQZ74" s="393"/>
      <c r="SRA74" s="394"/>
      <c r="SRB74" s="395"/>
      <c r="SRC74" s="389"/>
      <c r="SRD74" s="390"/>
      <c r="SRE74" s="391"/>
      <c r="SRF74" s="392"/>
      <c r="SRG74" s="393"/>
      <c r="SRH74" s="394"/>
      <c r="SRI74" s="395"/>
      <c r="SRJ74" s="389"/>
      <c r="SRK74" s="390"/>
      <c r="SRL74" s="391"/>
      <c r="SRM74" s="392"/>
      <c r="SRN74" s="393"/>
      <c r="SRO74" s="394"/>
      <c r="SRP74" s="395"/>
      <c r="SRQ74" s="389"/>
      <c r="SRR74" s="390"/>
      <c r="SRS74" s="391"/>
      <c r="SRT74" s="392"/>
      <c r="SRU74" s="393"/>
      <c r="SRV74" s="394"/>
      <c r="SRW74" s="395"/>
      <c r="SRX74" s="389"/>
      <c r="SRY74" s="390"/>
      <c r="SRZ74" s="391"/>
      <c r="SSA74" s="392"/>
      <c r="SSB74" s="393"/>
      <c r="SSC74" s="394"/>
      <c r="SSD74" s="395"/>
      <c r="SSE74" s="389"/>
      <c r="SSF74" s="390"/>
      <c r="SSG74" s="391"/>
      <c r="SSH74" s="392"/>
      <c r="SSI74" s="393"/>
      <c r="SSJ74" s="394"/>
      <c r="SSK74" s="395"/>
      <c r="SSL74" s="389"/>
      <c r="SSM74" s="390"/>
      <c r="SSN74" s="391"/>
      <c r="SSO74" s="392"/>
      <c r="SSP74" s="393"/>
      <c r="SSQ74" s="394"/>
      <c r="SSR74" s="395"/>
      <c r="SSS74" s="389"/>
      <c r="SST74" s="390"/>
      <c r="SSU74" s="391"/>
      <c r="SSV74" s="392"/>
      <c r="SSW74" s="393"/>
      <c r="SSX74" s="394"/>
      <c r="SSY74" s="395"/>
      <c r="SSZ74" s="389"/>
      <c r="STA74" s="390"/>
      <c r="STB74" s="391"/>
      <c r="STC74" s="392"/>
      <c r="STD74" s="393"/>
      <c r="STE74" s="394"/>
      <c r="STF74" s="395"/>
      <c r="STG74" s="389"/>
      <c r="STH74" s="390"/>
      <c r="STI74" s="391"/>
      <c r="STJ74" s="392"/>
      <c r="STK74" s="393"/>
      <c r="STL74" s="394"/>
      <c r="STM74" s="395"/>
      <c r="STN74" s="389"/>
      <c r="STO74" s="390"/>
      <c r="STP74" s="391"/>
      <c r="STQ74" s="392"/>
      <c r="STR74" s="393"/>
      <c r="STS74" s="394"/>
      <c r="STT74" s="395"/>
      <c r="STU74" s="389"/>
      <c r="STV74" s="390"/>
      <c r="STW74" s="391"/>
      <c r="STX74" s="392"/>
      <c r="STY74" s="393"/>
      <c r="STZ74" s="394"/>
      <c r="SUA74" s="395"/>
      <c r="SUB74" s="389"/>
      <c r="SUC74" s="390"/>
      <c r="SUD74" s="391"/>
      <c r="SUE74" s="392"/>
      <c r="SUF74" s="393"/>
      <c r="SUG74" s="394"/>
      <c r="SUH74" s="395"/>
      <c r="SUI74" s="389"/>
      <c r="SUJ74" s="390"/>
      <c r="SUK74" s="391"/>
      <c r="SUL74" s="392"/>
      <c r="SUM74" s="393"/>
      <c r="SUN74" s="394"/>
      <c r="SUO74" s="395"/>
      <c r="SUP74" s="389"/>
      <c r="SUQ74" s="390"/>
      <c r="SUR74" s="391"/>
      <c r="SUS74" s="392"/>
      <c r="SUT74" s="393"/>
      <c r="SUU74" s="394"/>
      <c r="SUV74" s="395"/>
      <c r="SUW74" s="389"/>
      <c r="SUX74" s="390"/>
      <c r="SUY74" s="391"/>
      <c r="SUZ74" s="392"/>
      <c r="SVA74" s="393"/>
      <c r="SVB74" s="394"/>
      <c r="SVC74" s="395"/>
      <c r="SVD74" s="389"/>
      <c r="SVE74" s="390"/>
      <c r="SVF74" s="391"/>
      <c r="SVG74" s="392"/>
      <c r="SVH74" s="393"/>
      <c r="SVI74" s="394"/>
      <c r="SVJ74" s="395"/>
      <c r="SVK74" s="389"/>
      <c r="SVL74" s="390"/>
      <c r="SVM74" s="391"/>
      <c r="SVN74" s="392"/>
      <c r="SVO74" s="393"/>
      <c r="SVP74" s="394"/>
      <c r="SVQ74" s="395"/>
      <c r="SVR74" s="389"/>
      <c r="SVS74" s="390"/>
      <c r="SVT74" s="391"/>
      <c r="SVU74" s="392"/>
      <c r="SVV74" s="393"/>
      <c r="SVW74" s="394"/>
      <c r="SVX74" s="395"/>
      <c r="SVY74" s="389"/>
      <c r="SVZ74" s="390"/>
      <c r="SWA74" s="391"/>
      <c r="SWB74" s="392"/>
      <c r="SWC74" s="393"/>
      <c r="SWD74" s="394"/>
      <c r="SWE74" s="395"/>
      <c r="SWF74" s="389"/>
      <c r="SWG74" s="390"/>
      <c r="SWH74" s="391"/>
      <c r="SWI74" s="392"/>
      <c r="SWJ74" s="393"/>
      <c r="SWK74" s="394"/>
      <c r="SWL74" s="395"/>
      <c r="SWM74" s="389"/>
      <c r="SWN74" s="390"/>
      <c r="SWO74" s="391"/>
      <c r="SWP74" s="392"/>
      <c r="SWQ74" s="393"/>
      <c r="SWR74" s="394"/>
      <c r="SWS74" s="395"/>
      <c r="SWT74" s="389"/>
      <c r="SWU74" s="390"/>
      <c r="SWV74" s="391"/>
      <c r="SWW74" s="392"/>
      <c r="SWX74" s="393"/>
      <c r="SWY74" s="394"/>
      <c r="SWZ74" s="395"/>
      <c r="SXA74" s="389"/>
      <c r="SXB74" s="390"/>
      <c r="SXC74" s="391"/>
      <c r="SXD74" s="392"/>
      <c r="SXE74" s="393"/>
      <c r="SXF74" s="394"/>
      <c r="SXG74" s="395"/>
      <c r="SXH74" s="389"/>
      <c r="SXI74" s="390"/>
      <c r="SXJ74" s="391"/>
      <c r="SXK74" s="392"/>
      <c r="SXL74" s="393"/>
      <c r="SXM74" s="394"/>
      <c r="SXN74" s="395"/>
      <c r="SXO74" s="389"/>
      <c r="SXP74" s="390"/>
      <c r="SXQ74" s="391"/>
      <c r="SXR74" s="392"/>
      <c r="SXS74" s="393"/>
      <c r="SXT74" s="394"/>
      <c r="SXU74" s="395"/>
      <c r="SXV74" s="389"/>
      <c r="SXW74" s="390"/>
      <c r="SXX74" s="391"/>
      <c r="SXY74" s="392"/>
      <c r="SXZ74" s="393"/>
      <c r="SYA74" s="394"/>
      <c r="SYB74" s="395"/>
      <c r="SYC74" s="389"/>
      <c r="SYD74" s="390"/>
      <c r="SYE74" s="391"/>
      <c r="SYF74" s="392"/>
      <c r="SYG74" s="393"/>
      <c r="SYH74" s="394"/>
      <c r="SYI74" s="395"/>
      <c r="SYJ74" s="389"/>
      <c r="SYK74" s="390"/>
      <c r="SYL74" s="391"/>
      <c r="SYM74" s="392"/>
      <c r="SYN74" s="393"/>
      <c r="SYO74" s="394"/>
      <c r="SYP74" s="395"/>
      <c r="SYQ74" s="389"/>
      <c r="SYR74" s="390"/>
      <c r="SYS74" s="391"/>
      <c r="SYT74" s="392"/>
      <c r="SYU74" s="393"/>
      <c r="SYV74" s="394"/>
      <c r="SYW74" s="395"/>
      <c r="SYX74" s="389"/>
      <c r="SYY74" s="390"/>
      <c r="SYZ74" s="391"/>
      <c r="SZA74" s="392"/>
      <c r="SZB74" s="393"/>
      <c r="SZC74" s="394"/>
      <c r="SZD74" s="395"/>
      <c r="SZE74" s="389"/>
      <c r="SZF74" s="390"/>
      <c r="SZG74" s="391"/>
      <c r="SZH74" s="392"/>
      <c r="SZI74" s="393"/>
      <c r="SZJ74" s="394"/>
      <c r="SZK74" s="395"/>
      <c r="SZL74" s="389"/>
      <c r="SZM74" s="390"/>
      <c r="SZN74" s="391"/>
      <c r="SZO74" s="392"/>
      <c r="SZP74" s="393"/>
      <c r="SZQ74" s="394"/>
      <c r="SZR74" s="395"/>
      <c r="SZS74" s="389"/>
      <c r="SZT74" s="390"/>
      <c r="SZU74" s="391"/>
      <c r="SZV74" s="392"/>
      <c r="SZW74" s="393"/>
      <c r="SZX74" s="394"/>
      <c r="SZY74" s="395"/>
      <c r="SZZ74" s="389"/>
      <c r="TAA74" s="390"/>
      <c r="TAB74" s="391"/>
      <c r="TAC74" s="392"/>
      <c r="TAD74" s="393"/>
      <c r="TAE74" s="394"/>
      <c r="TAF74" s="395"/>
      <c r="TAG74" s="389"/>
      <c r="TAH74" s="390"/>
      <c r="TAI74" s="391"/>
      <c r="TAJ74" s="392"/>
      <c r="TAK74" s="393"/>
      <c r="TAL74" s="394"/>
      <c r="TAM74" s="395"/>
      <c r="TAN74" s="389"/>
      <c r="TAO74" s="390"/>
      <c r="TAP74" s="391"/>
      <c r="TAQ74" s="392"/>
      <c r="TAR74" s="393"/>
      <c r="TAS74" s="394"/>
      <c r="TAT74" s="395"/>
      <c r="TAU74" s="389"/>
      <c r="TAV74" s="390"/>
      <c r="TAW74" s="391"/>
      <c r="TAX74" s="392"/>
      <c r="TAY74" s="393"/>
      <c r="TAZ74" s="394"/>
      <c r="TBA74" s="395"/>
      <c r="TBB74" s="389"/>
      <c r="TBC74" s="390"/>
      <c r="TBD74" s="391"/>
      <c r="TBE74" s="392"/>
      <c r="TBF74" s="393"/>
      <c r="TBG74" s="394"/>
      <c r="TBH74" s="395"/>
      <c r="TBI74" s="389"/>
      <c r="TBJ74" s="390"/>
      <c r="TBK74" s="391"/>
      <c r="TBL74" s="392"/>
      <c r="TBM74" s="393"/>
      <c r="TBN74" s="394"/>
      <c r="TBO74" s="395"/>
      <c r="TBP74" s="389"/>
      <c r="TBQ74" s="390"/>
      <c r="TBR74" s="391"/>
      <c r="TBS74" s="392"/>
      <c r="TBT74" s="393"/>
      <c r="TBU74" s="394"/>
      <c r="TBV74" s="395"/>
      <c r="TBW74" s="389"/>
      <c r="TBX74" s="390"/>
      <c r="TBY74" s="391"/>
      <c r="TBZ74" s="392"/>
      <c r="TCA74" s="393"/>
      <c r="TCB74" s="394"/>
      <c r="TCC74" s="395"/>
      <c r="TCD74" s="389"/>
      <c r="TCE74" s="390"/>
      <c r="TCF74" s="391"/>
      <c r="TCG74" s="392"/>
      <c r="TCH74" s="393"/>
      <c r="TCI74" s="394"/>
      <c r="TCJ74" s="395"/>
      <c r="TCK74" s="389"/>
      <c r="TCL74" s="390"/>
      <c r="TCM74" s="391"/>
      <c r="TCN74" s="392"/>
      <c r="TCO74" s="393"/>
      <c r="TCP74" s="394"/>
      <c r="TCQ74" s="395"/>
      <c r="TCR74" s="389"/>
      <c r="TCS74" s="390"/>
      <c r="TCT74" s="391"/>
      <c r="TCU74" s="392"/>
      <c r="TCV74" s="393"/>
      <c r="TCW74" s="394"/>
      <c r="TCX74" s="395"/>
      <c r="TCY74" s="389"/>
      <c r="TCZ74" s="390"/>
      <c r="TDA74" s="391"/>
      <c r="TDB74" s="392"/>
      <c r="TDC74" s="393"/>
      <c r="TDD74" s="394"/>
      <c r="TDE74" s="395"/>
      <c r="TDF74" s="389"/>
      <c r="TDG74" s="390"/>
      <c r="TDH74" s="391"/>
      <c r="TDI74" s="392"/>
      <c r="TDJ74" s="393"/>
      <c r="TDK74" s="394"/>
      <c r="TDL74" s="395"/>
      <c r="TDM74" s="389"/>
      <c r="TDN74" s="390"/>
      <c r="TDO74" s="391"/>
      <c r="TDP74" s="392"/>
      <c r="TDQ74" s="393"/>
      <c r="TDR74" s="394"/>
      <c r="TDS74" s="395"/>
      <c r="TDT74" s="389"/>
      <c r="TDU74" s="390"/>
      <c r="TDV74" s="391"/>
      <c r="TDW74" s="392"/>
      <c r="TDX74" s="393"/>
      <c r="TDY74" s="394"/>
      <c r="TDZ74" s="395"/>
      <c r="TEA74" s="389"/>
      <c r="TEB74" s="390"/>
      <c r="TEC74" s="391"/>
      <c r="TED74" s="392"/>
      <c r="TEE74" s="393"/>
      <c r="TEF74" s="394"/>
      <c r="TEG74" s="395"/>
      <c r="TEH74" s="389"/>
      <c r="TEI74" s="390"/>
      <c r="TEJ74" s="391"/>
      <c r="TEK74" s="392"/>
      <c r="TEL74" s="393"/>
      <c r="TEM74" s="394"/>
      <c r="TEN74" s="395"/>
      <c r="TEO74" s="389"/>
      <c r="TEP74" s="390"/>
      <c r="TEQ74" s="391"/>
      <c r="TER74" s="392"/>
      <c r="TES74" s="393"/>
      <c r="TET74" s="394"/>
      <c r="TEU74" s="395"/>
      <c r="TEV74" s="389"/>
      <c r="TEW74" s="390"/>
      <c r="TEX74" s="391"/>
      <c r="TEY74" s="392"/>
      <c r="TEZ74" s="393"/>
      <c r="TFA74" s="394"/>
      <c r="TFB74" s="395"/>
      <c r="TFC74" s="389"/>
      <c r="TFD74" s="390"/>
      <c r="TFE74" s="391"/>
      <c r="TFF74" s="392"/>
      <c r="TFG74" s="393"/>
      <c r="TFH74" s="394"/>
      <c r="TFI74" s="395"/>
      <c r="TFJ74" s="389"/>
      <c r="TFK74" s="390"/>
      <c r="TFL74" s="391"/>
      <c r="TFM74" s="392"/>
      <c r="TFN74" s="393"/>
      <c r="TFO74" s="394"/>
      <c r="TFP74" s="395"/>
      <c r="TFQ74" s="389"/>
      <c r="TFR74" s="390"/>
      <c r="TFS74" s="391"/>
      <c r="TFT74" s="392"/>
      <c r="TFU74" s="393"/>
      <c r="TFV74" s="394"/>
      <c r="TFW74" s="395"/>
      <c r="TFX74" s="389"/>
      <c r="TFY74" s="390"/>
      <c r="TFZ74" s="391"/>
      <c r="TGA74" s="392"/>
      <c r="TGB74" s="393"/>
      <c r="TGC74" s="394"/>
      <c r="TGD74" s="395"/>
      <c r="TGE74" s="389"/>
      <c r="TGF74" s="390"/>
      <c r="TGG74" s="391"/>
      <c r="TGH74" s="392"/>
      <c r="TGI74" s="393"/>
      <c r="TGJ74" s="394"/>
      <c r="TGK74" s="395"/>
      <c r="TGL74" s="389"/>
      <c r="TGM74" s="390"/>
      <c r="TGN74" s="391"/>
      <c r="TGO74" s="392"/>
      <c r="TGP74" s="393"/>
      <c r="TGQ74" s="394"/>
      <c r="TGR74" s="395"/>
      <c r="TGS74" s="389"/>
      <c r="TGT74" s="390"/>
      <c r="TGU74" s="391"/>
      <c r="TGV74" s="392"/>
      <c r="TGW74" s="393"/>
      <c r="TGX74" s="394"/>
      <c r="TGY74" s="395"/>
      <c r="TGZ74" s="389"/>
      <c r="THA74" s="390"/>
      <c r="THB74" s="391"/>
      <c r="THC74" s="392"/>
      <c r="THD74" s="393"/>
      <c r="THE74" s="394"/>
      <c r="THF74" s="395"/>
      <c r="THG74" s="389"/>
      <c r="THH74" s="390"/>
      <c r="THI74" s="391"/>
      <c r="THJ74" s="392"/>
      <c r="THK74" s="393"/>
      <c r="THL74" s="394"/>
      <c r="THM74" s="395"/>
      <c r="THN74" s="389"/>
      <c r="THO74" s="390"/>
      <c r="THP74" s="391"/>
      <c r="THQ74" s="392"/>
      <c r="THR74" s="393"/>
      <c r="THS74" s="394"/>
      <c r="THT74" s="395"/>
      <c r="THU74" s="389"/>
      <c r="THV74" s="390"/>
      <c r="THW74" s="391"/>
      <c r="THX74" s="392"/>
      <c r="THY74" s="393"/>
      <c r="THZ74" s="394"/>
      <c r="TIA74" s="395"/>
      <c r="TIB74" s="389"/>
      <c r="TIC74" s="390"/>
      <c r="TID74" s="391"/>
      <c r="TIE74" s="392"/>
      <c r="TIF74" s="393"/>
      <c r="TIG74" s="394"/>
      <c r="TIH74" s="395"/>
      <c r="TII74" s="389"/>
      <c r="TIJ74" s="390"/>
      <c r="TIK74" s="391"/>
      <c r="TIL74" s="392"/>
      <c r="TIM74" s="393"/>
      <c r="TIN74" s="394"/>
      <c r="TIO74" s="395"/>
      <c r="TIP74" s="389"/>
      <c r="TIQ74" s="390"/>
      <c r="TIR74" s="391"/>
      <c r="TIS74" s="392"/>
      <c r="TIT74" s="393"/>
      <c r="TIU74" s="394"/>
      <c r="TIV74" s="395"/>
      <c r="TIW74" s="389"/>
      <c r="TIX74" s="390"/>
      <c r="TIY74" s="391"/>
      <c r="TIZ74" s="392"/>
      <c r="TJA74" s="393"/>
      <c r="TJB74" s="394"/>
      <c r="TJC74" s="395"/>
      <c r="TJD74" s="389"/>
      <c r="TJE74" s="390"/>
      <c r="TJF74" s="391"/>
      <c r="TJG74" s="392"/>
      <c r="TJH74" s="393"/>
      <c r="TJI74" s="394"/>
      <c r="TJJ74" s="395"/>
      <c r="TJK74" s="389"/>
      <c r="TJL74" s="390"/>
      <c r="TJM74" s="391"/>
      <c r="TJN74" s="392"/>
      <c r="TJO74" s="393"/>
      <c r="TJP74" s="394"/>
      <c r="TJQ74" s="395"/>
      <c r="TJR74" s="389"/>
      <c r="TJS74" s="390"/>
      <c r="TJT74" s="391"/>
      <c r="TJU74" s="392"/>
      <c r="TJV74" s="393"/>
      <c r="TJW74" s="394"/>
      <c r="TJX74" s="395"/>
      <c r="TJY74" s="389"/>
      <c r="TJZ74" s="390"/>
      <c r="TKA74" s="391"/>
      <c r="TKB74" s="392"/>
      <c r="TKC74" s="393"/>
      <c r="TKD74" s="394"/>
      <c r="TKE74" s="395"/>
      <c r="TKF74" s="389"/>
      <c r="TKG74" s="390"/>
      <c r="TKH74" s="391"/>
      <c r="TKI74" s="392"/>
      <c r="TKJ74" s="393"/>
      <c r="TKK74" s="394"/>
      <c r="TKL74" s="395"/>
      <c r="TKM74" s="389"/>
      <c r="TKN74" s="390"/>
      <c r="TKO74" s="391"/>
      <c r="TKP74" s="392"/>
      <c r="TKQ74" s="393"/>
      <c r="TKR74" s="394"/>
      <c r="TKS74" s="395"/>
      <c r="TKT74" s="389"/>
      <c r="TKU74" s="390"/>
      <c r="TKV74" s="391"/>
      <c r="TKW74" s="392"/>
      <c r="TKX74" s="393"/>
      <c r="TKY74" s="394"/>
      <c r="TKZ74" s="395"/>
      <c r="TLA74" s="389"/>
      <c r="TLB74" s="390"/>
      <c r="TLC74" s="391"/>
      <c r="TLD74" s="392"/>
      <c r="TLE74" s="393"/>
      <c r="TLF74" s="394"/>
      <c r="TLG74" s="395"/>
      <c r="TLH74" s="389"/>
      <c r="TLI74" s="390"/>
      <c r="TLJ74" s="391"/>
      <c r="TLK74" s="392"/>
      <c r="TLL74" s="393"/>
      <c r="TLM74" s="394"/>
      <c r="TLN74" s="395"/>
      <c r="TLO74" s="389"/>
      <c r="TLP74" s="390"/>
      <c r="TLQ74" s="391"/>
      <c r="TLR74" s="392"/>
      <c r="TLS74" s="393"/>
      <c r="TLT74" s="394"/>
      <c r="TLU74" s="395"/>
      <c r="TLV74" s="389"/>
      <c r="TLW74" s="390"/>
      <c r="TLX74" s="391"/>
      <c r="TLY74" s="392"/>
      <c r="TLZ74" s="393"/>
      <c r="TMA74" s="394"/>
      <c r="TMB74" s="395"/>
      <c r="TMC74" s="389"/>
      <c r="TMD74" s="390"/>
      <c r="TME74" s="391"/>
      <c r="TMF74" s="392"/>
      <c r="TMG74" s="393"/>
      <c r="TMH74" s="394"/>
      <c r="TMI74" s="395"/>
      <c r="TMJ74" s="389"/>
      <c r="TMK74" s="390"/>
      <c r="TML74" s="391"/>
      <c r="TMM74" s="392"/>
      <c r="TMN74" s="393"/>
      <c r="TMO74" s="394"/>
      <c r="TMP74" s="395"/>
      <c r="TMQ74" s="389"/>
      <c r="TMR74" s="390"/>
      <c r="TMS74" s="391"/>
      <c r="TMT74" s="392"/>
      <c r="TMU74" s="393"/>
      <c r="TMV74" s="394"/>
      <c r="TMW74" s="395"/>
      <c r="TMX74" s="389"/>
      <c r="TMY74" s="390"/>
      <c r="TMZ74" s="391"/>
      <c r="TNA74" s="392"/>
      <c r="TNB74" s="393"/>
      <c r="TNC74" s="394"/>
      <c r="TND74" s="395"/>
      <c r="TNE74" s="389"/>
      <c r="TNF74" s="390"/>
      <c r="TNG74" s="391"/>
      <c r="TNH74" s="392"/>
      <c r="TNI74" s="393"/>
      <c r="TNJ74" s="394"/>
      <c r="TNK74" s="395"/>
      <c r="TNL74" s="389"/>
      <c r="TNM74" s="390"/>
      <c r="TNN74" s="391"/>
      <c r="TNO74" s="392"/>
      <c r="TNP74" s="393"/>
      <c r="TNQ74" s="394"/>
      <c r="TNR74" s="395"/>
      <c r="TNS74" s="389"/>
      <c r="TNT74" s="390"/>
      <c r="TNU74" s="391"/>
      <c r="TNV74" s="392"/>
      <c r="TNW74" s="393"/>
      <c r="TNX74" s="394"/>
      <c r="TNY74" s="395"/>
      <c r="TNZ74" s="389"/>
      <c r="TOA74" s="390"/>
      <c r="TOB74" s="391"/>
      <c r="TOC74" s="392"/>
      <c r="TOD74" s="393"/>
      <c r="TOE74" s="394"/>
      <c r="TOF74" s="395"/>
      <c r="TOG74" s="389"/>
      <c r="TOH74" s="390"/>
      <c r="TOI74" s="391"/>
      <c r="TOJ74" s="392"/>
      <c r="TOK74" s="393"/>
      <c r="TOL74" s="394"/>
      <c r="TOM74" s="395"/>
      <c r="TON74" s="389"/>
      <c r="TOO74" s="390"/>
      <c r="TOP74" s="391"/>
      <c r="TOQ74" s="392"/>
      <c r="TOR74" s="393"/>
      <c r="TOS74" s="394"/>
      <c r="TOT74" s="395"/>
      <c r="TOU74" s="389"/>
      <c r="TOV74" s="390"/>
      <c r="TOW74" s="391"/>
      <c r="TOX74" s="392"/>
      <c r="TOY74" s="393"/>
      <c r="TOZ74" s="394"/>
      <c r="TPA74" s="395"/>
      <c r="TPB74" s="389"/>
      <c r="TPC74" s="390"/>
      <c r="TPD74" s="391"/>
      <c r="TPE74" s="392"/>
      <c r="TPF74" s="393"/>
      <c r="TPG74" s="394"/>
      <c r="TPH74" s="395"/>
      <c r="TPI74" s="389"/>
      <c r="TPJ74" s="390"/>
      <c r="TPK74" s="391"/>
      <c r="TPL74" s="392"/>
      <c r="TPM74" s="393"/>
      <c r="TPN74" s="394"/>
      <c r="TPO74" s="395"/>
      <c r="TPP74" s="389"/>
      <c r="TPQ74" s="390"/>
      <c r="TPR74" s="391"/>
      <c r="TPS74" s="392"/>
      <c r="TPT74" s="393"/>
      <c r="TPU74" s="394"/>
      <c r="TPV74" s="395"/>
      <c r="TPW74" s="389"/>
      <c r="TPX74" s="390"/>
      <c r="TPY74" s="391"/>
      <c r="TPZ74" s="392"/>
      <c r="TQA74" s="393"/>
      <c r="TQB74" s="394"/>
      <c r="TQC74" s="395"/>
      <c r="TQD74" s="389"/>
      <c r="TQE74" s="390"/>
      <c r="TQF74" s="391"/>
      <c r="TQG74" s="392"/>
      <c r="TQH74" s="393"/>
      <c r="TQI74" s="394"/>
      <c r="TQJ74" s="395"/>
      <c r="TQK74" s="389"/>
      <c r="TQL74" s="390"/>
      <c r="TQM74" s="391"/>
      <c r="TQN74" s="392"/>
      <c r="TQO74" s="393"/>
      <c r="TQP74" s="394"/>
      <c r="TQQ74" s="395"/>
      <c r="TQR74" s="389"/>
      <c r="TQS74" s="390"/>
      <c r="TQT74" s="391"/>
      <c r="TQU74" s="392"/>
      <c r="TQV74" s="393"/>
      <c r="TQW74" s="394"/>
      <c r="TQX74" s="395"/>
      <c r="TQY74" s="389"/>
      <c r="TQZ74" s="390"/>
      <c r="TRA74" s="391"/>
      <c r="TRB74" s="392"/>
      <c r="TRC74" s="393"/>
      <c r="TRD74" s="394"/>
      <c r="TRE74" s="395"/>
      <c r="TRF74" s="389"/>
      <c r="TRG74" s="390"/>
      <c r="TRH74" s="391"/>
      <c r="TRI74" s="392"/>
      <c r="TRJ74" s="393"/>
      <c r="TRK74" s="394"/>
      <c r="TRL74" s="395"/>
      <c r="TRM74" s="389"/>
      <c r="TRN74" s="390"/>
      <c r="TRO74" s="391"/>
      <c r="TRP74" s="392"/>
      <c r="TRQ74" s="393"/>
      <c r="TRR74" s="394"/>
      <c r="TRS74" s="395"/>
      <c r="TRT74" s="389"/>
      <c r="TRU74" s="390"/>
      <c r="TRV74" s="391"/>
      <c r="TRW74" s="392"/>
      <c r="TRX74" s="393"/>
      <c r="TRY74" s="394"/>
      <c r="TRZ74" s="395"/>
      <c r="TSA74" s="389"/>
      <c r="TSB74" s="390"/>
      <c r="TSC74" s="391"/>
      <c r="TSD74" s="392"/>
      <c r="TSE74" s="393"/>
      <c r="TSF74" s="394"/>
      <c r="TSG74" s="395"/>
      <c r="TSH74" s="389"/>
      <c r="TSI74" s="390"/>
      <c r="TSJ74" s="391"/>
      <c r="TSK74" s="392"/>
      <c r="TSL74" s="393"/>
      <c r="TSM74" s="394"/>
      <c r="TSN74" s="395"/>
      <c r="TSO74" s="389"/>
      <c r="TSP74" s="390"/>
      <c r="TSQ74" s="391"/>
      <c r="TSR74" s="392"/>
      <c r="TSS74" s="393"/>
      <c r="TST74" s="394"/>
      <c r="TSU74" s="395"/>
      <c r="TSV74" s="389"/>
      <c r="TSW74" s="390"/>
      <c r="TSX74" s="391"/>
      <c r="TSY74" s="392"/>
      <c r="TSZ74" s="393"/>
      <c r="TTA74" s="394"/>
      <c r="TTB74" s="395"/>
      <c r="TTC74" s="389"/>
      <c r="TTD74" s="390"/>
      <c r="TTE74" s="391"/>
      <c r="TTF74" s="392"/>
      <c r="TTG74" s="393"/>
      <c r="TTH74" s="394"/>
      <c r="TTI74" s="395"/>
      <c r="TTJ74" s="389"/>
      <c r="TTK74" s="390"/>
      <c r="TTL74" s="391"/>
      <c r="TTM74" s="392"/>
      <c r="TTN74" s="393"/>
      <c r="TTO74" s="394"/>
      <c r="TTP74" s="395"/>
      <c r="TTQ74" s="389"/>
      <c r="TTR74" s="390"/>
      <c r="TTS74" s="391"/>
      <c r="TTT74" s="392"/>
      <c r="TTU74" s="393"/>
      <c r="TTV74" s="394"/>
      <c r="TTW74" s="395"/>
      <c r="TTX74" s="389"/>
      <c r="TTY74" s="390"/>
      <c r="TTZ74" s="391"/>
      <c r="TUA74" s="392"/>
      <c r="TUB74" s="393"/>
      <c r="TUC74" s="394"/>
      <c r="TUD74" s="395"/>
      <c r="TUE74" s="389"/>
      <c r="TUF74" s="390"/>
      <c r="TUG74" s="391"/>
      <c r="TUH74" s="392"/>
      <c r="TUI74" s="393"/>
      <c r="TUJ74" s="394"/>
      <c r="TUK74" s="395"/>
      <c r="TUL74" s="389"/>
      <c r="TUM74" s="390"/>
      <c r="TUN74" s="391"/>
      <c r="TUO74" s="392"/>
      <c r="TUP74" s="393"/>
      <c r="TUQ74" s="394"/>
      <c r="TUR74" s="395"/>
      <c r="TUS74" s="389"/>
      <c r="TUT74" s="390"/>
      <c r="TUU74" s="391"/>
      <c r="TUV74" s="392"/>
      <c r="TUW74" s="393"/>
      <c r="TUX74" s="394"/>
      <c r="TUY74" s="395"/>
      <c r="TUZ74" s="389"/>
      <c r="TVA74" s="390"/>
      <c r="TVB74" s="391"/>
      <c r="TVC74" s="392"/>
      <c r="TVD74" s="393"/>
      <c r="TVE74" s="394"/>
      <c r="TVF74" s="395"/>
      <c r="TVG74" s="389"/>
      <c r="TVH74" s="390"/>
      <c r="TVI74" s="391"/>
      <c r="TVJ74" s="392"/>
      <c r="TVK74" s="393"/>
      <c r="TVL74" s="394"/>
      <c r="TVM74" s="395"/>
      <c r="TVN74" s="389"/>
      <c r="TVO74" s="390"/>
      <c r="TVP74" s="391"/>
      <c r="TVQ74" s="392"/>
      <c r="TVR74" s="393"/>
      <c r="TVS74" s="394"/>
      <c r="TVT74" s="395"/>
      <c r="TVU74" s="389"/>
      <c r="TVV74" s="390"/>
      <c r="TVW74" s="391"/>
      <c r="TVX74" s="392"/>
      <c r="TVY74" s="393"/>
      <c r="TVZ74" s="394"/>
      <c r="TWA74" s="395"/>
      <c r="TWB74" s="389"/>
      <c r="TWC74" s="390"/>
      <c r="TWD74" s="391"/>
      <c r="TWE74" s="392"/>
      <c r="TWF74" s="393"/>
      <c r="TWG74" s="394"/>
      <c r="TWH74" s="395"/>
      <c r="TWI74" s="389"/>
      <c r="TWJ74" s="390"/>
      <c r="TWK74" s="391"/>
      <c r="TWL74" s="392"/>
      <c r="TWM74" s="393"/>
      <c r="TWN74" s="394"/>
      <c r="TWO74" s="395"/>
      <c r="TWP74" s="389"/>
      <c r="TWQ74" s="390"/>
      <c r="TWR74" s="391"/>
      <c r="TWS74" s="392"/>
      <c r="TWT74" s="393"/>
      <c r="TWU74" s="394"/>
      <c r="TWV74" s="395"/>
      <c r="TWW74" s="389"/>
      <c r="TWX74" s="390"/>
      <c r="TWY74" s="391"/>
      <c r="TWZ74" s="392"/>
      <c r="TXA74" s="393"/>
      <c r="TXB74" s="394"/>
      <c r="TXC74" s="395"/>
      <c r="TXD74" s="389"/>
      <c r="TXE74" s="390"/>
      <c r="TXF74" s="391"/>
      <c r="TXG74" s="392"/>
      <c r="TXH74" s="393"/>
      <c r="TXI74" s="394"/>
      <c r="TXJ74" s="395"/>
      <c r="TXK74" s="389"/>
      <c r="TXL74" s="390"/>
      <c r="TXM74" s="391"/>
      <c r="TXN74" s="392"/>
      <c r="TXO74" s="393"/>
      <c r="TXP74" s="394"/>
      <c r="TXQ74" s="395"/>
      <c r="TXR74" s="389"/>
      <c r="TXS74" s="390"/>
      <c r="TXT74" s="391"/>
      <c r="TXU74" s="392"/>
      <c r="TXV74" s="393"/>
      <c r="TXW74" s="394"/>
      <c r="TXX74" s="395"/>
      <c r="TXY74" s="389"/>
      <c r="TXZ74" s="390"/>
      <c r="TYA74" s="391"/>
      <c r="TYB74" s="392"/>
      <c r="TYC74" s="393"/>
      <c r="TYD74" s="394"/>
      <c r="TYE74" s="395"/>
      <c r="TYF74" s="389"/>
      <c r="TYG74" s="390"/>
      <c r="TYH74" s="391"/>
      <c r="TYI74" s="392"/>
      <c r="TYJ74" s="393"/>
      <c r="TYK74" s="394"/>
      <c r="TYL74" s="395"/>
      <c r="TYM74" s="389"/>
      <c r="TYN74" s="390"/>
      <c r="TYO74" s="391"/>
      <c r="TYP74" s="392"/>
      <c r="TYQ74" s="393"/>
      <c r="TYR74" s="394"/>
      <c r="TYS74" s="395"/>
      <c r="TYT74" s="389"/>
      <c r="TYU74" s="390"/>
      <c r="TYV74" s="391"/>
      <c r="TYW74" s="392"/>
      <c r="TYX74" s="393"/>
      <c r="TYY74" s="394"/>
      <c r="TYZ74" s="395"/>
      <c r="TZA74" s="389"/>
      <c r="TZB74" s="390"/>
      <c r="TZC74" s="391"/>
      <c r="TZD74" s="392"/>
      <c r="TZE74" s="393"/>
      <c r="TZF74" s="394"/>
      <c r="TZG74" s="395"/>
      <c r="TZH74" s="389"/>
      <c r="TZI74" s="390"/>
      <c r="TZJ74" s="391"/>
      <c r="TZK74" s="392"/>
      <c r="TZL74" s="393"/>
      <c r="TZM74" s="394"/>
      <c r="TZN74" s="395"/>
      <c r="TZO74" s="389"/>
      <c r="TZP74" s="390"/>
      <c r="TZQ74" s="391"/>
      <c r="TZR74" s="392"/>
      <c r="TZS74" s="393"/>
      <c r="TZT74" s="394"/>
      <c r="TZU74" s="395"/>
      <c r="TZV74" s="389"/>
      <c r="TZW74" s="390"/>
      <c r="TZX74" s="391"/>
      <c r="TZY74" s="392"/>
      <c r="TZZ74" s="393"/>
      <c r="UAA74" s="394"/>
      <c r="UAB74" s="395"/>
      <c r="UAC74" s="389"/>
      <c r="UAD74" s="390"/>
      <c r="UAE74" s="391"/>
      <c r="UAF74" s="392"/>
      <c r="UAG74" s="393"/>
      <c r="UAH74" s="394"/>
      <c r="UAI74" s="395"/>
      <c r="UAJ74" s="389"/>
      <c r="UAK74" s="390"/>
      <c r="UAL74" s="391"/>
      <c r="UAM74" s="392"/>
      <c r="UAN74" s="393"/>
      <c r="UAO74" s="394"/>
      <c r="UAP74" s="395"/>
      <c r="UAQ74" s="389"/>
      <c r="UAR74" s="390"/>
      <c r="UAS74" s="391"/>
      <c r="UAT74" s="392"/>
      <c r="UAU74" s="393"/>
      <c r="UAV74" s="394"/>
      <c r="UAW74" s="395"/>
      <c r="UAX74" s="389"/>
      <c r="UAY74" s="390"/>
      <c r="UAZ74" s="391"/>
      <c r="UBA74" s="392"/>
      <c r="UBB74" s="393"/>
      <c r="UBC74" s="394"/>
      <c r="UBD74" s="395"/>
      <c r="UBE74" s="389"/>
      <c r="UBF74" s="390"/>
      <c r="UBG74" s="391"/>
      <c r="UBH74" s="392"/>
      <c r="UBI74" s="393"/>
      <c r="UBJ74" s="394"/>
      <c r="UBK74" s="395"/>
      <c r="UBL74" s="389"/>
      <c r="UBM74" s="390"/>
      <c r="UBN74" s="391"/>
      <c r="UBO74" s="392"/>
      <c r="UBP74" s="393"/>
      <c r="UBQ74" s="394"/>
      <c r="UBR74" s="395"/>
      <c r="UBS74" s="389"/>
      <c r="UBT74" s="390"/>
      <c r="UBU74" s="391"/>
      <c r="UBV74" s="392"/>
      <c r="UBW74" s="393"/>
      <c r="UBX74" s="394"/>
      <c r="UBY74" s="395"/>
      <c r="UBZ74" s="389"/>
      <c r="UCA74" s="390"/>
      <c r="UCB74" s="391"/>
      <c r="UCC74" s="392"/>
      <c r="UCD74" s="393"/>
      <c r="UCE74" s="394"/>
      <c r="UCF74" s="395"/>
      <c r="UCG74" s="389"/>
      <c r="UCH74" s="390"/>
      <c r="UCI74" s="391"/>
      <c r="UCJ74" s="392"/>
      <c r="UCK74" s="393"/>
      <c r="UCL74" s="394"/>
      <c r="UCM74" s="395"/>
      <c r="UCN74" s="389"/>
      <c r="UCO74" s="390"/>
      <c r="UCP74" s="391"/>
      <c r="UCQ74" s="392"/>
      <c r="UCR74" s="393"/>
      <c r="UCS74" s="394"/>
      <c r="UCT74" s="395"/>
      <c r="UCU74" s="389"/>
      <c r="UCV74" s="390"/>
      <c r="UCW74" s="391"/>
      <c r="UCX74" s="392"/>
      <c r="UCY74" s="393"/>
      <c r="UCZ74" s="394"/>
      <c r="UDA74" s="395"/>
      <c r="UDB74" s="389"/>
      <c r="UDC74" s="390"/>
      <c r="UDD74" s="391"/>
      <c r="UDE74" s="392"/>
      <c r="UDF74" s="393"/>
      <c r="UDG74" s="394"/>
      <c r="UDH74" s="395"/>
      <c r="UDI74" s="389"/>
      <c r="UDJ74" s="390"/>
      <c r="UDK74" s="391"/>
      <c r="UDL74" s="392"/>
      <c r="UDM74" s="393"/>
      <c r="UDN74" s="394"/>
      <c r="UDO74" s="395"/>
      <c r="UDP74" s="389"/>
      <c r="UDQ74" s="390"/>
      <c r="UDR74" s="391"/>
      <c r="UDS74" s="392"/>
      <c r="UDT74" s="393"/>
      <c r="UDU74" s="394"/>
      <c r="UDV74" s="395"/>
      <c r="UDW74" s="389"/>
      <c r="UDX74" s="390"/>
      <c r="UDY74" s="391"/>
      <c r="UDZ74" s="392"/>
      <c r="UEA74" s="393"/>
      <c r="UEB74" s="394"/>
      <c r="UEC74" s="395"/>
      <c r="UED74" s="389"/>
      <c r="UEE74" s="390"/>
      <c r="UEF74" s="391"/>
      <c r="UEG74" s="392"/>
      <c r="UEH74" s="393"/>
      <c r="UEI74" s="394"/>
      <c r="UEJ74" s="395"/>
      <c r="UEK74" s="389"/>
      <c r="UEL74" s="390"/>
      <c r="UEM74" s="391"/>
      <c r="UEN74" s="392"/>
      <c r="UEO74" s="393"/>
      <c r="UEP74" s="394"/>
      <c r="UEQ74" s="395"/>
      <c r="UER74" s="389"/>
      <c r="UES74" s="390"/>
      <c r="UET74" s="391"/>
      <c r="UEU74" s="392"/>
      <c r="UEV74" s="393"/>
      <c r="UEW74" s="394"/>
      <c r="UEX74" s="395"/>
      <c r="UEY74" s="389"/>
      <c r="UEZ74" s="390"/>
      <c r="UFA74" s="391"/>
      <c r="UFB74" s="392"/>
      <c r="UFC74" s="393"/>
      <c r="UFD74" s="394"/>
      <c r="UFE74" s="395"/>
      <c r="UFF74" s="389"/>
      <c r="UFG74" s="390"/>
      <c r="UFH74" s="391"/>
      <c r="UFI74" s="392"/>
      <c r="UFJ74" s="393"/>
      <c r="UFK74" s="394"/>
      <c r="UFL74" s="395"/>
      <c r="UFM74" s="389"/>
      <c r="UFN74" s="390"/>
      <c r="UFO74" s="391"/>
      <c r="UFP74" s="392"/>
      <c r="UFQ74" s="393"/>
      <c r="UFR74" s="394"/>
      <c r="UFS74" s="395"/>
      <c r="UFT74" s="389"/>
      <c r="UFU74" s="390"/>
      <c r="UFV74" s="391"/>
      <c r="UFW74" s="392"/>
      <c r="UFX74" s="393"/>
      <c r="UFY74" s="394"/>
      <c r="UFZ74" s="395"/>
      <c r="UGA74" s="389"/>
      <c r="UGB74" s="390"/>
      <c r="UGC74" s="391"/>
      <c r="UGD74" s="392"/>
      <c r="UGE74" s="393"/>
      <c r="UGF74" s="394"/>
      <c r="UGG74" s="395"/>
      <c r="UGH74" s="389"/>
      <c r="UGI74" s="390"/>
      <c r="UGJ74" s="391"/>
      <c r="UGK74" s="392"/>
      <c r="UGL74" s="393"/>
      <c r="UGM74" s="394"/>
      <c r="UGN74" s="395"/>
      <c r="UGO74" s="389"/>
      <c r="UGP74" s="390"/>
      <c r="UGQ74" s="391"/>
      <c r="UGR74" s="392"/>
      <c r="UGS74" s="393"/>
      <c r="UGT74" s="394"/>
      <c r="UGU74" s="395"/>
      <c r="UGV74" s="389"/>
      <c r="UGW74" s="390"/>
      <c r="UGX74" s="391"/>
      <c r="UGY74" s="392"/>
      <c r="UGZ74" s="393"/>
      <c r="UHA74" s="394"/>
      <c r="UHB74" s="395"/>
      <c r="UHC74" s="389"/>
      <c r="UHD74" s="390"/>
      <c r="UHE74" s="391"/>
      <c r="UHF74" s="392"/>
      <c r="UHG74" s="393"/>
      <c r="UHH74" s="394"/>
      <c r="UHI74" s="395"/>
      <c r="UHJ74" s="389"/>
      <c r="UHK74" s="390"/>
      <c r="UHL74" s="391"/>
      <c r="UHM74" s="392"/>
      <c r="UHN74" s="393"/>
      <c r="UHO74" s="394"/>
      <c r="UHP74" s="395"/>
      <c r="UHQ74" s="389"/>
      <c r="UHR74" s="390"/>
      <c r="UHS74" s="391"/>
      <c r="UHT74" s="392"/>
      <c r="UHU74" s="393"/>
      <c r="UHV74" s="394"/>
      <c r="UHW74" s="395"/>
      <c r="UHX74" s="389"/>
      <c r="UHY74" s="390"/>
      <c r="UHZ74" s="391"/>
      <c r="UIA74" s="392"/>
      <c r="UIB74" s="393"/>
      <c r="UIC74" s="394"/>
      <c r="UID74" s="395"/>
      <c r="UIE74" s="389"/>
      <c r="UIF74" s="390"/>
      <c r="UIG74" s="391"/>
      <c r="UIH74" s="392"/>
      <c r="UII74" s="393"/>
      <c r="UIJ74" s="394"/>
      <c r="UIK74" s="395"/>
      <c r="UIL74" s="389"/>
      <c r="UIM74" s="390"/>
      <c r="UIN74" s="391"/>
      <c r="UIO74" s="392"/>
      <c r="UIP74" s="393"/>
      <c r="UIQ74" s="394"/>
      <c r="UIR74" s="395"/>
      <c r="UIS74" s="389"/>
      <c r="UIT74" s="390"/>
      <c r="UIU74" s="391"/>
      <c r="UIV74" s="392"/>
      <c r="UIW74" s="393"/>
      <c r="UIX74" s="394"/>
      <c r="UIY74" s="395"/>
      <c r="UIZ74" s="389"/>
      <c r="UJA74" s="390"/>
      <c r="UJB74" s="391"/>
      <c r="UJC74" s="392"/>
      <c r="UJD74" s="393"/>
      <c r="UJE74" s="394"/>
      <c r="UJF74" s="395"/>
      <c r="UJG74" s="389"/>
      <c r="UJH74" s="390"/>
      <c r="UJI74" s="391"/>
      <c r="UJJ74" s="392"/>
      <c r="UJK74" s="393"/>
      <c r="UJL74" s="394"/>
      <c r="UJM74" s="395"/>
      <c r="UJN74" s="389"/>
      <c r="UJO74" s="390"/>
      <c r="UJP74" s="391"/>
      <c r="UJQ74" s="392"/>
      <c r="UJR74" s="393"/>
      <c r="UJS74" s="394"/>
      <c r="UJT74" s="395"/>
      <c r="UJU74" s="389"/>
      <c r="UJV74" s="390"/>
      <c r="UJW74" s="391"/>
      <c r="UJX74" s="392"/>
      <c r="UJY74" s="393"/>
      <c r="UJZ74" s="394"/>
      <c r="UKA74" s="395"/>
      <c r="UKB74" s="389"/>
      <c r="UKC74" s="390"/>
      <c r="UKD74" s="391"/>
      <c r="UKE74" s="392"/>
      <c r="UKF74" s="393"/>
      <c r="UKG74" s="394"/>
      <c r="UKH74" s="395"/>
      <c r="UKI74" s="389"/>
      <c r="UKJ74" s="390"/>
      <c r="UKK74" s="391"/>
      <c r="UKL74" s="392"/>
      <c r="UKM74" s="393"/>
      <c r="UKN74" s="394"/>
      <c r="UKO74" s="395"/>
      <c r="UKP74" s="389"/>
      <c r="UKQ74" s="390"/>
      <c r="UKR74" s="391"/>
      <c r="UKS74" s="392"/>
      <c r="UKT74" s="393"/>
      <c r="UKU74" s="394"/>
      <c r="UKV74" s="395"/>
      <c r="UKW74" s="389"/>
      <c r="UKX74" s="390"/>
      <c r="UKY74" s="391"/>
      <c r="UKZ74" s="392"/>
      <c r="ULA74" s="393"/>
      <c r="ULB74" s="394"/>
      <c r="ULC74" s="395"/>
      <c r="ULD74" s="389"/>
      <c r="ULE74" s="390"/>
      <c r="ULF74" s="391"/>
      <c r="ULG74" s="392"/>
      <c r="ULH74" s="393"/>
      <c r="ULI74" s="394"/>
      <c r="ULJ74" s="395"/>
      <c r="ULK74" s="389"/>
      <c r="ULL74" s="390"/>
      <c r="ULM74" s="391"/>
      <c r="ULN74" s="392"/>
      <c r="ULO74" s="393"/>
      <c r="ULP74" s="394"/>
      <c r="ULQ74" s="395"/>
      <c r="ULR74" s="389"/>
      <c r="ULS74" s="390"/>
      <c r="ULT74" s="391"/>
      <c r="ULU74" s="392"/>
      <c r="ULV74" s="393"/>
      <c r="ULW74" s="394"/>
      <c r="ULX74" s="395"/>
      <c r="ULY74" s="389"/>
      <c r="ULZ74" s="390"/>
      <c r="UMA74" s="391"/>
      <c r="UMB74" s="392"/>
      <c r="UMC74" s="393"/>
      <c r="UMD74" s="394"/>
      <c r="UME74" s="395"/>
      <c r="UMF74" s="389"/>
      <c r="UMG74" s="390"/>
      <c r="UMH74" s="391"/>
      <c r="UMI74" s="392"/>
      <c r="UMJ74" s="393"/>
      <c r="UMK74" s="394"/>
      <c r="UML74" s="395"/>
      <c r="UMM74" s="389"/>
      <c r="UMN74" s="390"/>
      <c r="UMO74" s="391"/>
      <c r="UMP74" s="392"/>
      <c r="UMQ74" s="393"/>
      <c r="UMR74" s="394"/>
      <c r="UMS74" s="395"/>
      <c r="UMT74" s="389"/>
      <c r="UMU74" s="390"/>
      <c r="UMV74" s="391"/>
      <c r="UMW74" s="392"/>
      <c r="UMX74" s="393"/>
      <c r="UMY74" s="394"/>
      <c r="UMZ74" s="395"/>
      <c r="UNA74" s="389"/>
      <c r="UNB74" s="390"/>
      <c r="UNC74" s="391"/>
      <c r="UND74" s="392"/>
      <c r="UNE74" s="393"/>
      <c r="UNF74" s="394"/>
      <c r="UNG74" s="395"/>
      <c r="UNH74" s="389"/>
      <c r="UNI74" s="390"/>
      <c r="UNJ74" s="391"/>
      <c r="UNK74" s="392"/>
      <c r="UNL74" s="393"/>
      <c r="UNM74" s="394"/>
      <c r="UNN74" s="395"/>
      <c r="UNO74" s="389"/>
      <c r="UNP74" s="390"/>
      <c r="UNQ74" s="391"/>
      <c r="UNR74" s="392"/>
      <c r="UNS74" s="393"/>
      <c r="UNT74" s="394"/>
      <c r="UNU74" s="395"/>
      <c r="UNV74" s="389"/>
      <c r="UNW74" s="390"/>
      <c r="UNX74" s="391"/>
      <c r="UNY74" s="392"/>
      <c r="UNZ74" s="393"/>
      <c r="UOA74" s="394"/>
      <c r="UOB74" s="395"/>
      <c r="UOC74" s="389"/>
      <c r="UOD74" s="390"/>
      <c r="UOE74" s="391"/>
      <c r="UOF74" s="392"/>
      <c r="UOG74" s="393"/>
      <c r="UOH74" s="394"/>
      <c r="UOI74" s="395"/>
      <c r="UOJ74" s="389"/>
      <c r="UOK74" s="390"/>
      <c r="UOL74" s="391"/>
      <c r="UOM74" s="392"/>
      <c r="UON74" s="393"/>
      <c r="UOO74" s="394"/>
      <c r="UOP74" s="395"/>
      <c r="UOQ74" s="389"/>
      <c r="UOR74" s="390"/>
      <c r="UOS74" s="391"/>
      <c r="UOT74" s="392"/>
      <c r="UOU74" s="393"/>
      <c r="UOV74" s="394"/>
      <c r="UOW74" s="395"/>
      <c r="UOX74" s="389"/>
      <c r="UOY74" s="390"/>
      <c r="UOZ74" s="391"/>
      <c r="UPA74" s="392"/>
      <c r="UPB74" s="393"/>
      <c r="UPC74" s="394"/>
      <c r="UPD74" s="395"/>
      <c r="UPE74" s="389"/>
      <c r="UPF74" s="390"/>
      <c r="UPG74" s="391"/>
      <c r="UPH74" s="392"/>
      <c r="UPI74" s="393"/>
      <c r="UPJ74" s="394"/>
      <c r="UPK74" s="395"/>
      <c r="UPL74" s="389"/>
      <c r="UPM74" s="390"/>
      <c r="UPN74" s="391"/>
      <c r="UPO74" s="392"/>
      <c r="UPP74" s="393"/>
      <c r="UPQ74" s="394"/>
      <c r="UPR74" s="395"/>
      <c r="UPS74" s="389"/>
      <c r="UPT74" s="390"/>
      <c r="UPU74" s="391"/>
      <c r="UPV74" s="392"/>
      <c r="UPW74" s="393"/>
      <c r="UPX74" s="394"/>
      <c r="UPY74" s="395"/>
      <c r="UPZ74" s="389"/>
      <c r="UQA74" s="390"/>
      <c r="UQB74" s="391"/>
      <c r="UQC74" s="392"/>
      <c r="UQD74" s="393"/>
      <c r="UQE74" s="394"/>
      <c r="UQF74" s="395"/>
      <c r="UQG74" s="389"/>
      <c r="UQH74" s="390"/>
      <c r="UQI74" s="391"/>
      <c r="UQJ74" s="392"/>
      <c r="UQK74" s="393"/>
      <c r="UQL74" s="394"/>
      <c r="UQM74" s="395"/>
      <c r="UQN74" s="389"/>
      <c r="UQO74" s="390"/>
      <c r="UQP74" s="391"/>
      <c r="UQQ74" s="392"/>
      <c r="UQR74" s="393"/>
      <c r="UQS74" s="394"/>
      <c r="UQT74" s="395"/>
      <c r="UQU74" s="389"/>
      <c r="UQV74" s="390"/>
      <c r="UQW74" s="391"/>
      <c r="UQX74" s="392"/>
      <c r="UQY74" s="393"/>
      <c r="UQZ74" s="394"/>
      <c r="URA74" s="395"/>
      <c r="URB74" s="389"/>
      <c r="URC74" s="390"/>
      <c r="URD74" s="391"/>
      <c r="URE74" s="392"/>
      <c r="URF74" s="393"/>
      <c r="URG74" s="394"/>
      <c r="URH74" s="395"/>
      <c r="URI74" s="389"/>
      <c r="URJ74" s="390"/>
      <c r="URK74" s="391"/>
      <c r="URL74" s="392"/>
      <c r="URM74" s="393"/>
      <c r="URN74" s="394"/>
      <c r="URO74" s="395"/>
      <c r="URP74" s="389"/>
      <c r="URQ74" s="390"/>
      <c r="URR74" s="391"/>
      <c r="URS74" s="392"/>
      <c r="URT74" s="393"/>
      <c r="URU74" s="394"/>
      <c r="URV74" s="395"/>
      <c r="URW74" s="389"/>
      <c r="URX74" s="390"/>
      <c r="URY74" s="391"/>
      <c r="URZ74" s="392"/>
      <c r="USA74" s="393"/>
      <c r="USB74" s="394"/>
      <c r="USC74" s="395"/>
      <c r="USD74" s="389"/>
      <c r="USE74" s="390"/>
      <c r="USF74" s="391"/>
      <c r="USG74" s="392"/>
      <c r="USH74" s="393"/>
      <c r="USI74" s="394"/>
      <c r="USJ74" s="395"/>
      <c r="USK74" s="389"/>
      <c r="USL74" s="390"/>
      <c r="USM74" s="391"/>
      <c r="USN74" s="392"/>
      <c r="USO74" s="393"/>
      <c r="USP74" s="394"/>
      <c r="USQ74" s="395"/>
      <c r="USR74" s="389"/>
      <c r="USS74" s="390"/>
      <c r="UST74" s="391"/>
      <c r="USU74" s="392"/>
      <c r="USV74" s="393"/>
      <c r="USW74" s="394"/>
      <c r="USX74" s="395"/>
      <c r="USY74" s="389"/>
      <c r="USZ74" s="390"/>
      <c r="UTA74" s="391"/>
      <c r="UTB74" s="392"/>
      <c r="UTC74" s="393"/>
      <c r="UTD74" s="394"/>
      <c r="UTE74" s="395"/>
      <c r="UTF74" s="389"/>
      <c r="UTG74" s="390"/>
      <c r="UTH74" s="391"/>
      <c r="UTI74" s="392"/>
      <c r="UTJ74" s="393"/>
      <c r="UTK74" s="394"/>
      <c r="UTL74" s="395"/>
      <c r="UTM74" s="389"/>
      <c r="UTN74" s="390"/>
      <c r="UTO74" s="391"/>
      <c r="UTP74" s="392"/>
      <c r="UTQ74" s="393"/>
      <c r="UTR74" s="394"/>
      <c r="UTS74" s="395"/>
      <c r="UTT74" s="389"/>
      <c r="UTU74" s="390"/>
      <c r="UTV74" s="391"/>
      <c r="UTW74" s="392"/>
      <c r="UTX74" s="393"/>
      <c r="UTY74" s="394"/>
      <c r="UTZ74" s="395"/>
      <c r="UUA74" s="389"/>
      <c r="UUB74" s="390"/>
      <c r="UUC74" s="391"/>
      <c r="UUD74" s="392"/>
      <c r="UUE74" s="393"/>
      <c r="UUF74" s="394"/>
      <c r="UUG74" s="395"/>
      <c r="UUH74" s="389"/>
      <c r="UUI74" s="390"/>
      <c r="UUJ74" s="391"/>
      <c r="UUK74" s="392"/>
      <c r="UUL74" s="393"/>
      <c r="UUM74" s="394"/>
      <c r="UUN74" s="395"/>
      <c r="UUO74" s="389"/>
      <c r="UUP74" s="390"/>
      <c r="UUQ74" s="391"/>
      <c r="UUR74" s="392"/>
      <c r="UUS74" s="393"/>
      <c r="UUT74" s="394"/>
      <c r="UUU74" s="395"/>
      <c r="UUV74" s="389"/>
      <c r="UUW74" s="390"/>
      <c r="UUX74" s="391"/>
      <c r="UUY74" s="392"/>
      <c r="UUZ74" s="393"/>
      <c r="UVA74" s="394"/>
      <c r="UVB74" s="395"/>
      <c r="UVC74" s="389"/>
      <c r="UVD74" s="390"/>
      <c r="UVE74" s="391"/>
      <c r="UVF74" s="392"/>
      <c r="UVG74" s="393"/>
      <c r="UVH74" s="394"/>
      <c r="UVI74" s="395"/>
      <c r="UVJ74" s="389"/>
      <c r="UVK74" s="390"/>
      <c r="UVL74" s="391"/>
      <c r="UVM74" s="392"/>
      <c r="UVN74" s="393"/>
      <c r="UVO74" s="394"/>
      <c r="UVP74" s="395"/>
      <c r="UVQ74" s="389"/>
      <c r="UVR74" s="390"/>
      <c r="UVS74" s="391"/>
      <c r="UVT74" s="392"/>
      <c r="UVU74" s="393"/>
      <c r="UVV74" s="394"/>
      <c r="UVW74" s="395"/>
      <c r="UVX74" s="389"/>
      <c r="UVY74" s="390"/>
      <c r="UVZ74" s="391"/>
      <c r="UWA74" s="392"/>
      <c r="UWB74" s="393"/>
      <c r="UWC74" s="394"/>
      <c r="UWD74" s="395"/>
      <c r="UWE74" s="389"/>
      <c r="UWF74" s="390"/>
      <c r="UWG74" s="391"/>
      <c r="UWH74" s="392"/>
      <c r="UWI74" s="393"/>
      <c r="UWJ74" s="394"/>
      <c r="UWK74" s="395"/>
      <c r="UWL74" s="389"/>
      <c r="UWM74" s="390"/>
      <c r="UWN74" s="391"/>
      <c r="UWO74" s="392"/>
      <c r="UWP74" s="393"/>
      <c r="UWQ74" s="394"/>
      <c r="UWR74" s="395"/>
      <c r="UWS74" s="389"/>
      <c r="UWT74" s="390"/>
      <c r="UWU74" s="391"/>
      <c r="UWV74" s="392"/>
      <c r="UWW74" s="393"/>
      <c r="UWX74" s="394"/>
      <c r="UWY74" s="395"/>
      <c r="UWZ74" s="389"/>
      <c r="UXA74" s="390"/>
      <c r="UXB74" s="391"/>
      <c r="UXC74" s="392"/>
      <c r="UXD74" s="393"/>
      <c r="UXE74" s="394"/>
      <c r="UXF74" s="395"/>
      <c r="UXG74" s="389"/>
      <c r="UXH74" s="390"/>
      <c r="UXI74" s="391"/>
      <c r="UXJ74" s="392"/>
      <c r="UXK74" s="393"/>
      <c r="UXL74" s="394"/>
      <c r="UXM74" s="395"/>
      <c r="UXN74" s="389"/>
      <c r="UXO74" s="390"/>
      <c r="UXP74" s="391"/>
      <c r="UXQ74" s="392"/>
      <c r="UXR74" s="393"/>
      <c r="UXS74" s="394"/>
      <c r="UXT74" s="395"/>
      <c r="UXU74" s="389"/>
      <c r="UXV74" s="390"/>
      <c r="UXW74" s="391"/>
      <c r="UXX74" s="392"/>
      <c r="UXY74" s="393"/>
      <c r="UXZ74" s="394"/>
      <c r="UYA74" s="395"/>
      <c r="UYB74" s="389"/>
      <c r="UYC74" s="390"/>
      <c r="UYD74" s="391"/>
      <c r="UYE74" s="392"/>
      <c r="UYF74" s="393"/>
      <c r="UYG74" s="394"/>
      <c r="UYH74" s="395"/>
      <c r="UYI74" s="389"/>
      <c r="UYJ74" s="390"/>
      <c r="UYK74" s="391"/>
      <c r="UYL74" s="392"/>
      <c r="UYM74" s="393"/>
      <c r="UYN74" s="394"/>
      <c r="UYO74" s="395"/>
      <c r="UYP74" s="389"/>
      <c r="UYQ74" s="390"/>
      <c r="UYR74" s="391"/>
      <c r="UYS74" s="392"/>
      <c r="UYT74" s="393"/>
      <c r="UYU74" s="394"/>
      <c r="UYV74" s="395"/>
      <c r="UYW74" s="389"/>
      <c r="UYX74" s="390"/>
      <c r="UYY74" s="391"/>
      <c r="UYZ74" s="392"/>
      <c r="UZA74" s="393"/>
      <c r="UZB74" s="394"/>
      <c r="UZC74" s="395"/>
      <c r="UZD74" s="389"/>
      <c r="UZE74" s="390"/>
      <c r="UZF74" s="391"/>
      <c r="UZG74" s="392"/>
      <c r="UZH74" s="393"/>
      <c r="UZI74" s="394"/>
      <c r="UZJ74" s="395"/>
      <c r="UZK74" s="389"/>
      <c r="UZL74" s="390"/>
      <c r="UZM74" s="391"/>
      <c r="UZN74" s="392"/>
      <c r="UZO74" s="393"/>
      <c r="UZP74" s="394"/>
      <c r="UZQ74" s="395"/>
      <c r="UZR74" s="389"/>
      <c r="UZS74" s="390"/>
      <c r="UZT74" s="391"/>
      <c r="UZU74" s="392"/>
      <c r="UZV74" s="393"/>
      <c r="UZW74" s="394"/>
      <c r="UZX74" s="395"/>
      <c r="UZY74" s="389"/>
      <c r="UZZ74" s="390"/>
      <c r="VAA74" s="391"/>
      <c r="VAB74" s="392"/>
      <c r="VAC74" s="393"/>
      <c r="VAD74" s="394"/>
      <c r="VAE74" s="395"/>
      <c r="VAF74" s="389"/>
      <c r="VAG74" s="390"/>
      <c r="VAH74" s="391"/>
      <c r="VAI74" s="392"/>
      <c r="VAJ74" s="393"/>
      <c r="VAK74" s="394"/>
      <c r="VAL74" s="395"/>
      <c r="VAM74" s="389"/>
      <c r="VAN74" s="390"/>
      <c r="VAO74" s="391"/>
      <c r="VAP74" s="392"/>
      <c r="VAQ74" s="393"/>
      <c r="VAR74" s="394"/>
      <c r="VAS74" s="395"/>
      <c r="VAT74" s="389"/>
      <c r="VAU74" s="390"/>
      <c r="VAV74" s="391"/>
      <c r="VAW74" s="392"/>
      <c r="VAX74" s="393"/>
      <c r="VAY74" s="394"/>
      <c r="VAZ74" s="395"/>
      <c r="VBA74" s="389"/>
      <c r="VBB74" s="390"/>
      <c r="VBC74" s="391"/>
      <c r="VBD74" s="392"/>
      <c r="VBE74" s="393"/>
      <c r="VBF74" s="394"/>
      <c r="VBG74" s="395"/>
      <c r="VBH74" s="389"/>
      <c r="VBI74" s="390"/>
      <c r="VBJ74" s="391"/>
      <c r="VBK74" s="392"/>
      <c r="VBL74" s="393"/>
      <c r="VBM74" s="394"/>
      <c r="VBN74" s="395"/>
      <c r="VBO74" s="389"/>
      <c r="VBP74" s="390"/>
      <c r="VBQ74" s="391"/>
      <c r="VBR74" s="392"/>
      <c r="VBS74" s="393"/>
      <c r="VBT74" s="394"/>
      <c r="VBU74" s="395"/>
      <c r="VBV74" s="389"/>
      <c r="VBW74" s="390"/>
      <c r="VBX74" s="391"/>
      <c r="VBY74" s="392"/>
      <c r="VBZ74" s="393"/>
      <c r="VCA74" s="394"/>
      <c r="VCB74" s="395"/>
      <c r="VCC74" s="389"/>
      <c r="VCD74" s="390"/>
      <c r="VCE74" s="391"/>
      <c r="VCF74" s="392"/>
      <c r="VCG74" s="393"/>
      <c r="VCH74" s="394"/>
      <c r="VCI74" s="395"/>
      <c r="VCJ74" s="389"/>
      <c r="VCK74" s="390"/>
      <c r="VCL74" s="391"/>
      <c r="VCM74" s="392"/>
      <c r="VCN74" s="393"/>
      <c r="VCO74" s="394"/>
      <c r="VCP74" s="395"/>
      <c r="VCQ74" s="389"/>
      <c r="VCR74" s="390"/>
      <c r="VCS74" s="391"/>
      <c r="VCT74" s="392"/>
      <c r="VCU74" s="393"/>
      <c r="VCV74" s="394"/>
      <c r="VCW74" s="395"/>
      <c r="VCX74" s="389"/>
      <c r="VCY74" s="390"/>
      <c r="VCZ74" s="391"/>
      <c r="VDA74" s="392"/>
      <c r="VDB74" s="393"/>
      <c r="VDC74" s="394"/>
      <c r="VDD74" s="395"/>
      <c r="VDE74" s="389"/>
      <c r="VDF74" s="390"/>
      <c r="VDG74" s="391"/>
      <c r="VDH74" s="392"/>
      <c r="VDI74" s="393"/>
      <c r="VDJ74" s="394"/>
      <c r="VDK74" s="395"/>
      <c r="VDL74" s="389"/>
      <c r="VDM74" s="390"/>
      <c r="VDN74" s="391"/>
      <c r="VDO74" s="392"/>
      <c r="VDP74" s="393"/>
      <c r="VDQ74" s="394"/>
      <c r="VDR74" s="395"/>
      <c r="VDS74" s="389"/>
      <c r="VDT74" s="390"/>
      <c r="VDU74" s="391"/>
      <c r="VDV74" s="392"/>
      <c r="VDW74" s="393"/>
      <c r="VDX74" s="394"/>
      <c r="VDY74" s="395"/>
      <c r="VDZ74" s="389"/>
      <c r="VEA74" s="390"/>
      <c r="VEB74" s="391"/>
      <c r="VEC74" s="392"/>
      <c r="VED74" s="393"/>
      <c r="VEE74" s="394"/>
      <c r="VEF74" s="395"/>
      <c r="VEG74" s="389"/>
      <c r="VEH74" s="390"/>
      <c r="VEI74" s="391"/>
      <c r="VEJ74" s="392"/>
      <c r="VEK74" s="393"/>
      <c r="VEL74" s="394"/>
      <c r="VEM74" s="395"/>
      <c r="VEN74" s="389"/>
      <c r="VEO74" s="390"/>
      <c r="VEP74" s="391"/>
      <c r="VEQ74" s="392"/>
      <c r="VER74" s="393"/>
      <c r="VES74" s="394"/>
      <c r="VET74" s="395"/>
      <c r="VEU74" s="389"/>
      <c r="VEV74" s="390"/>
      <c r="VEW74" s="391"/>
      <c r="VEX74" s="392"/>
      <c r="VEY74" s="393"/>
      <c r="VEZ74" s="394"/>
      <c r="VFA74" s="395"/>
      <c r="VFB74" s="389"/>
      <c r="VFC74" s="390"/>
      <c r="VFD74" s="391"/>
      <c r="VFE74" s="392"/>
      <c r="VFF74" s="393"/>
      <c r="VFG74" s="394"/>
      <c r="VFH74" s="395"/>
      <c r="VFI74" s="389"/>
      <c r="VFJ74" s="390"/>
      <c r="VFK74" s="391"/>
      <c r="VFL74" s="392"/>
      <c r="VFM74" s="393"/>
      <c r="VFN74" s="394"/>
      <c r="VFO74" s="395"/>
      <c r="VFP74" s="389"/>
      <c r="VFQ74" s="390"/>
      <c r="VFR74" s="391"/>
      <c r="VFS74" s="392"/>
      <c r="VFT74" s="393"/>
      <c r="VFU74" s="394"/>
      <c r="VFV74" s="395"/>
      <c r="VFW74" s="389"/>
      <c r="VFX74" s="390"/>
      <c r="VFY74" s="391"/>
      <c r="VFZ74" s="392"/>
      <c r="VGA74" s="393"/>
      <c r="VGB74" s="394"/>
      <c r="VGC74" s="395"/>
      <c r="VGD74" s="389"/>
      <c r="VGE74" s="390"/>
      <c r="VGF74" s="391"/>
      <c r="VGG74" s="392"/>
      <c r="VGH74" s="393"/>
      <c r="VGI74" s="394"/>
      <c r="VGJ74" s="395"/>
      <c r="VGK74" s="389"/>
      <c r="VGL74" s="390"/>
      <c r="VGM74" s="391"/>
      <c r="VGN74" s="392"/>
      <c r="VGO74" s="393"/>
      <c r="VGP74" s="394"/>
      <c r="VGQ74" s="395"/>
      <c r="VGR74" s="389"/>
      <c r="VGS74" s="390"/>
      <c r="VGT74" s="391"/>
      <c r="VGU74" s="392"/>
      <c r="VGV74" s="393"/>
      <c r="VGW74" s="394"/>
      <c r="VGX74" s="395"/>
      <c r="VGY74" s="389"/>
      <c r="VGZ74" s="390"/>
      <c r="VHA74" s="391"/>
      <c r="VHB74" s="392"/>
      <c r="VHC74" s="393"/>
      <c r="VHD74" s="394"/>
      <c r="VHE74" s="395"/>
      <c r="VHF74" s="389"/>
      <c r="VHG74" s="390"/>
      <c r="VHH74" s="391"/>
      <c r="VHI74" s="392"/>
      <c r="VHJ74" s="393"/>
      <c r="VHK74" s="394"/>
      <c r="VHL74" s="395"/>
      <c r="VHM74" s="389"/>
      <c r="VHN74" s="390"/>
      <c r="VHO74" s="391"/>
      <c r="VHP74" s="392"/>
      <c r="VHQ74" s="393"/>
      <c r="VHR74" s="394"/>
      <c r="VHS74" s="395"/>
      <c r="VHT74" s="389"/>
      <c r="VHU74" s="390"/>
      <c r="VHV74" s="391"/>
      <c r="VHW74" s="392"/>
      <c r="VHX74" s="393"/>
      <c r="VHY74" s="394"/>
      <c r="VHZ74" s="395"/>
      <c r="VIA74" s="389"/>
      <c r="VIB74" s="390"/>
      <c r="VIC74" s="391"/>
      <c r="VID74" s="392"/>
      <c r="VIE74" s="393"/>
      <c r="VIF74" s="394"/>
      <c r="VIG74" s="395"/>
      <c r="VIH74" s="389"/>
      <c r="VII74" s="390"/>
      <c r="VIJ74" s="391"/>
      <c r="VIK74" s="392"/>
      <c r="VIL74" s="393"/>
      <c r="VIM74" s="394"/>
      <c r="VIN74" s="395"/>
      <c r="VIO74" s="389"/>
      <c r="VIP74" s="390"/>
      <c r="VIQ74" s="391"/>
      <c r="VIR74" s="392"/>
      <c r="VIS74" s="393"/>
      <c r="VIT74" s="394"/>
      <c r="VIU74" s="395"/>
      <c r="VIV74" s="389"/>
      <c r="VIW74" s="390"/>
      <c r="VIX74" s="391"/>
      <c r="VIY74" s="392"/>
      <c r="VIZ74" s="393"/>
      <c r="VJA74" s="394"/>
      <c r="VJB74" s="395"/>
      <c r="VJC74" s="389"/>
      <c r="VJD74" s="390"/>
      <c r="VJE74" s="391"/>
      <c r="VJF74" s="392"/>
      <c r="VJG74" s="393"/>
      <c r="VJH74" s="394"/>
      <c r="VJI74" s="395"/>
      <c r="VJJ74" s="389"/>
      <c r="VJK74" s="390"/>
      <c r="VJL74" s="391"/>
      <c r="VJM74" s="392"/>
      <c r="VJN74" s="393"/>
      <c r="VJO74" s="394"/>
      <c r="VJP74" s="395"/>
      <c r="VJQ74" s="389"/>
      <c r="VJR74" s="390"/>
      <c r="VJS74" s="391"/>
      <c r="VJT74" s="392"/>
      <c r="VJU74" s="393"/>
      <c r="VJV74" s="394"/>
      <c r="VJW74" s="395"/>
      <c r="VJX74" s="389"/>
      <c r="VJY74" s="390"/>
      <c r="VJZ74" s="391"/>
      <c r="VKA74" s="392"/>
      <c r="VKB74" s="393"/>
      <c r="VKC74" s="394"/>
      <c r="VKD74" s="395"/>
      <c r="VKE74" s="389"/>
      <c r="VKF74" s="390"/>
      <c r="VKG74" s="391"/>
      <c r="VKH74" s="392"/>
      <c r="VKI74" s="393"/>
      <c r="VKJ74" s="394"/>
      <c r="VKK74" s="395"/>
      <c r="VKL74" s="389"/>
      <c r="VKM74" s="390"/>
      <c r="VKN74" s="391"/>
      <c r="VKO74" s="392"/>
      <c r="VKP74" s="393"/>
      <c r="VKQ74" s="394"/>
      <c r="VKR74" s="395"/>
      <c r="VKS74" s="389"/>
      <c r="VKT74" s="390"/>
      <c r="VKU74" s="391"/>
      <c r="VKV74" s="392"/>
      <c r="VKW74" s="393"/>
      <c r="VKX74" s="394"/>
      <c r="VKY74" s="395"/>
      <c r="VKZ74" s="389"/>
      <c r="VLA74" s="390"/>
      <c r="VLB74" s="391"/>
      <c r="VLC74" s="392"/>
      <c r="VLD74" s="393"/>
      <c r="VLE74" s="394"/>
      <c r="VLF74" s="395"/>
      <c r="VLG74" s="389"/>
      <c r="VLH74" s="390"/>
      <c r="VLI74" s="391"/>
      <c r="VLJ74" s="392"/>
      <c r="VLK74" s="393"/>
      <c r="VLL74" s="394"/>
      <c r="VLM74" s="395"/>
      <c r="VLN74" s="389"/>
      <c r="VLO74" s="390"/>
      <c r="VLP74" s="391"/>
      <c r="VLQ74" s="392"/>
      <c r="VLR74" s="393"/>
      <c r="VLS74" s="394"/>
      <c r="VLT74" s="395"/>
      <c r="VLU74" s="389"/>
      <c r="VLV74" s="390"/>
      <c r="VLW74" s="391"/>
      <c r="VLX74" s="392"/>
      <c r="VLY74" s="393"/>
      <c r="VLZ74" s="394"/>
      <c r="VMA74" s="395"/>
      <c r="VMB74" s="389"/>
      <c r="VMC74" s="390"/>
      <c r="VMD74" s="391"/>
      <c r="VME74" s="392"/>
      <c r="VMF74" s="393"/>
      <c r="VMG74" s="394"/>
      <c r="VMH74" s="395"/>
      <c r="VMI74" s="389"/>
      <c r="VMJ74" s="390"/>
      <c r="VMK74" s="391"/>
      <c r="VML74" s="392"/>
      <c r="VMM74" s="393"/>
      <c r="VMN74" s="394"/>
      <c r="VMO74" s="395"/>
      <c r="VMP74" s="389"/>
      <c r="VMQ74" s="390"/>
      <c r="VMR74" s="391"/>
      <c r="VMS74" s="392"/>
      <c r="VMT74" s="393"/>
      <c r="VMU74" s="394"/>
      <c r="VMV74" s="395"/>
      <c r="VMW74" s="389"/>
      <c r="VMX74" s="390"/>
      <c r="VMY74" s="391"/>
      <c r="VMZ74" s="392"/>
      <c r="VNA74" s="393"/>
      <c r="VNB74" s="394"/>
      <c r="VNC74" s="395"/>
      <c r="VND74" s="389"/>
      <c r="VNE74" s="390"/>
      <c r="VNF74" s="391"/>
      <c r="VNG74" s="392"/>
      <c r="VNH74" s="393"/>
      <c r="VNI74" s="394"/>
      <c r="VNJ74" s="395"/>
      <c r="VNK74" s="389"/>
      <c r="VNL74" s="390"/>
      <c r="VNM74" s="391"/>
      <c r="VNN74" s="392"/>
      <c r="VNO74" s="393"/>
      <c r="VNP74" s="394"/>
      <c r="VNQ74" s="395"/>
      <c r="VNR74" s="389"/>
      <c r="VNS74" s="390"/>
      <c r="VNT74" s="391"/>
      <c r="VNU74" s="392"/>
      <c r="VNV74" s="393"/>
      <c r="VNW74" s="394"/>
      <c r="VNX74" s="395"/>
      <c r="VNY74" s="389"/>
      <c r="VNZ74" s="390"/>
      <c r="VOA74" s="391"/>
      <c r="VOB74" s="392"/>
      <c r="VOC74" s="393"/>
      <c r="VOD74" s="394"/>
      <c r="VOE74" s="395"/>
      <c r="VOF74" s="389"/>
      <c r="VOG74" s="390"/>
      <c r="VOH74" s="391"/>
      <c r="VOI74" s="392"/>
      <c r="VOJ74" s="393"/>
      <c r="VOK74" s="394"/>
      <c r="VOL74" s="395"/>
      <c r="VOM74" s="389"/>
      <c r="VON74" s="390"/>
      <c r="VOO74" s="391"/>
      <c r="VOP74" s="392"/>
      <c r="VOQ74" s="393"/>
      <c r="VOR74" s="394"/>
      <c r="VOS74" s="395"/>
      <c r="VOT74" s="389"/>
      <c r="VOU74" s="390"/>
      <c r="VOV74" s="391"/>
      <c r="VOW74" s="392"/>
      <c r="VOX74" s="393"/>
      <c r="VOY74" s="394"/>
      <c r="VOZ74" s="395"/>
      <c r="VPA74" s="389"/>
      <c r="VPB74" s="390"/>
      <c r="VPC74" s="391"/>
      <c r="VPD74" s="392"/>
      <c r="VPE74" s="393"/>
      <c r="VPF74" s="394"/>
      <c r="VPG74" s="395"/>
      <c r="VPH74" s="389"/>
      <c r="VPI74" s="390"/>
      <c r="VPJ74" s="391"/>
      <c r="VPK74" s="392"/>
      <c r="VPL74" s="393"/>
      <c r="VPM74" s="394"/>
      <c r="VPN74" s="395"/>
      <c r="VPO74" s="389"/>
      <c r="VPP74" s="390"/>
      <c r="VPQ74" s="391"/>
      <c r="VPR74" s="392"/>
      <c r="VPS74" s="393"/>
      <c r="VPT74" s="394"/>
      <c r="VPU74" s="395"/>
      <c r="VPV74" s="389"/>
      <c r="VPW74" s="390"/>
      <c r="VPX74" s="391"/>
      <c r="VPY74" s="392"/>
      <c r="VPZ74" s="393"/>
      <c r="VQA74" s="394"/>
      <c r="VQB74" s="395"/>
      <c r="VQC74" s="389"/>
      <c r="VQD74" s="390"/>
      <c r="VQE74" s="391"/>
      <c r="VQF74" s="392"/>
      <c r="VQG74" s="393"/>
      <c r="VQH74" s="394"/>
      <c r="VQI74" s="395"/>
      <c r="VQJ74" s="389"/>
      <c r="VQK74" s="390"/>
      <c r="VQL74" s="391"/>
      <c r="VQM74" s="392"/>
      <c r="VQN74" s="393"/>
      <c r="VQO74" s="394"/>
      <c r="VQP74" s="395"/>
      <c r="VQQ74" s="389"/>
      <c r="VQR74" s="390"/>
      <c r="VQS74" s="391"/>
      <c r="VQT74" s="392"/>
      <c r="VQU74" s="393"/>
      <c r="VQV74" s="394"/>
      <c r="VQW74" s="395"/>
      <c r="VQX74" s="389"/>
      <c r="VQY74" s="390"/>
      <c r="VQZ74" s="391"/>
      <c r="VRA74" s="392"/>
      <c r="VRB74" s="393"/>
      <c r="VRC74" s="394"/>
      <c r="VRD74" s="395"/>
      <c r="VRE74" s="389"/>
      <c r="VRF74" s="390"/>
      <c r="VRG74" s="391"/>
      <c r="VRH74" s="392"/>
      <c r="VRI74" s="393"/>
      <c r="VRJ74" s="394"/>
      <c r="VRK74" s="395"/>
      <c r="VRL74" s="389"/>
      <c r="VRM74" s="390"/>
      <c r="VRN74" s="391"/>
      <c r="VRO74" s="392"/>
      <c r="VRP74" s="393"/>
      <c r="VRQ74" s="394"/>
      <c r="VRR74" s="395"/>
      <c r="VRS74" s="389"/>
      <c r="VRT74" s="390"/>
      <c r="VRU74" s="391"/>
      <c r="VRV74" s="392"/>
      <c r="VRW74" s="393"/>
      <c r="VRX74" s="394"/>
      <c r="VRY74" s="395"/>
      <c r="VRZ74" s="389"/>
      <c r="VSA74" s="390"/>
      <c r="VSB74" s="391"/>
      <c r="VSC74" s="392"/>
      <c r="VSD74" s="393"/>
      <c r="VSE74" s="394"/>
      <c r="VSF74" s="395"/>
      <c r="VSG74" s="389"/>
      <c r="VSH74" s="390"/>
      <c r="VSI74" s="391"/>
      <c r="VSJ74" s="392"/>
      <c r="VSK74" s="393"/>
      <c r="VSL74" s="394"/>
      <c r="VSM74" s="395"/>
      <c r="VSN74" s="389"/>
      <c r="VSO74" s="390"/>
      <c r="VSP74" s="391"/>
      <c r="VSQ74" s="392"/>
      <c r="VSR74" s="393"/>
      <c r="VSS74" s="394"/>
      <c r="VST74" s="395"/>
      <c r="VSU74" s="389"/>
      <c r="VSV74" s="390"/>
      <c r="VSW74" s="391"/>
      <c r="VSX74" s="392"/>
      <c r="VSY74" s="393"/>
      <c r="VSZ74" s="394"/>
      <c r="VTA74" s="395"/>
      <c r="VTB74" s="389"/>
      <c r="VTC74" s="390"/>
      <c r="VTD74" s="391"/>
      <c r="VTE74" s="392"/>
      <c r="VTF74" s="393"/>
      <c r="VTG74" s="394"/>
      <c r="VTH74" s="395"/>
      <c r="VTI74" s="389"/>
      <c r="VTJ74" s="390"/>
      <c r="VTK74" s="391"/>
      <c r="VTL74" s="392"/>
      <c r="VTM74" s="393"/>
      <c r="VTN74" s="394"/>
      <c r="VTO74" s="395"/>
      <c r="VTP74" s="389"/>
      <c r="VTQ74" s="390"/>
      <c r="VTR74" s="391"/>
      <c r="VTS74" s="392"/>
      <c r="VTT74" s="393"/>
      <c r="VTU74" s="394"/>
      <c r="VTV74" s="395"/>
      <c r="VTW74" s="389"/>
      <c r="VTX74" s="390"/>
      <c r="VTY74" s="391"/>
      <c r="VTZ74" s="392"/>
      <c r="VUA74" s="393"/>
      <c r="VUB74" s="394"/>
      <c r="VUC74" s="395"/>
      <c r="VUD74" s="389"/>
      <c r="VUE74" s="390"/>
      <c r="VUF74" s="391"/>
      <c r="VUG74" s="392"/>
      <c r="VUH74" s="393"/>
      <c r="VUI74" s="394"/>
      <c r="VUJ74" s="395"/>
      <c r="VUK74" s="389"/>
      <c r="VUL74" s="390"/>
      <c r="VUM74" s="391"/>
      <c r="VUN74" s="392"/>
      <c r="VUO74" s="393"/>
      <c r="VUP74" s="394"/>
      <c r="VUQ74" s="395"/>
      <c r="VUR74" s="389"/>
      <c r="VUS74" s="390"/>
      <c r="VUT74" s="391"/>
      <c r="VUU74" s="392"/>
      <c r="VUV74" s="393"/>
      <c r="VUW74" s="394"/>
      <c r="VUX74" s="395"/>
      <c r="VUY74" s="389"/>
      <c r="VUZ74" s="390"/>
      <c r="VVA74" s="391"/>
      <c r="VVB74" s="392"/>
      <c r="VVC74" s="393"/>
      <c r="VVD74" s="394"/>
      <c r="VVE74" s="395"/>
      <c r="VVF74" s="389"/>
      <c r="VVG74" s="390"/>
      <c r="VVH74" s="391"/>
      <c r="VVI74" s="392"/>
      <c r="VVJ74" s="393"/>
      <c r="VVK74" s="394"/>
      <c r="VVL74" s="395"/>
      <c r="VVM74" s="389"/>
      <c r="VVN74" s="390"/>
      <c r="VVO74" s="391"/>
      <c r="VVP74" s="392"/>
      <c r="VVQ74" s="393"/>
      <c r="VVR74" s="394"/>
      <c r="VVS74" s="395"/>
      <c r="VVT74" s="389"/>
      <c r="VVU74" s="390"/>
      <c r="VVV74" s="391"/>
      <c r="VVW74" s="392"/>
      <c r="VVX74" s="393"/>
      <c r="VVY74" s="394"/>
      <c r="VVZ74" s="395"/>
      <c r="VWA74" s="389"/>
      <c r="VWB74" s="390"/>
      <c r="VWC74" s="391"/>
      <c r="VWD74" s="392"/>
      <c r="VWE74" s="393"/>
      <c r="VWF74" s="394"/>
      <c r="VWG74" s="395"/>
      <c r="VWH74" s="389"/>
      <c r="VWI74" s="390"/>
      <c r="VWJ74" s="391"/>
      <c r="VWK74" s="392"/>
      <c r="VWL74" s="393"/>
      <c r="VWM74" s="394"/>
      <c r="VWN74" s="395"/>
      <c r="VWO74" s="389"/>
      <c r="VWP74" s="390"/>
      <c r="VWQ74" s="391"/>
      <c r="VWR74" s="392"/>
      <c r="VWS74" s="393"/>
      <c r="VWT74" s="394"/>
      <c r="VWU74" s="395"/>
      <c r="VWV74" s="389"/>
      <c r="VWW74" s="390"/>
      <c r="VWX74" s="391"/>
      <c r="VWY74" s="392"/>
      <c r="VWZ74" s="393"/>
      <c r="VXA74" s="394"/>
      <c r="VXB74" s="395"/>
      <c r="VXC74" s="389"/>
      <c r="VXD74" s="390"/>
      <c r="VXE74" s="391"/>
      <c r="VXF74" s="392"/>
      <c r="VXG74" s="393"/>
      <c r="VXH74" s="394"/>
      <c r="VXI74" s="395"/>
      <c r="VXJ74" s="389"/>
      <c r="VXK74" s="390"/>
      <c r="VXL74" s="391"/>
      <c r="VXM74" s="392"/>
      <c r="VXN74" s="393"/>
      <c r="VXO74" s="394"/>
      <c r="VXP74" s="395"/>
      <c r="VXQ74" s="389"/>
      <c r="VXR74" s="390"/>
      <c r="VXS74" s="391"/>
      <c r="VXT74" s="392"/>
      <c r="VXU74" s="393"/>
      <c r="VXV74" s="394"/>
      <c r="VXW74" s="395"/>
      <c r="VXX74" s="389"/>
      <c r="VXY74" s="390"/>
      <c r="VXZ74" s="391"/>
      <c r="VYA74" s="392"/>
      <c r="VYB74" s="393"/>
      <c r="VYC74" s="394"/>
      <c r="VYD74" s="395"/>
      <c r="VYE74" s="389"/>
      <c r="VYF74" s="390"/>
      <c r="VYG74" s="391"/>
      <c r="VYH74" s="392"/>
      <c r="VYI74" s="393"/>
      <c r="VYJ74" s="394"/>
      <c r="VYK74" s="395"/>
      <c r="VYL74" s="389"/>
      <c r="VYM74" s="390"/>
      <c r="VYN74" s="391"/>
      <c r="VYO74" s="392"/>
      <c r="VYP74" s="393"/>
      <c r="VYQ74" s="394"/>
      <c r="VYR74" s="395"/>
      <c r="VYS74" s="389"/>
      <c r="VYT74" s="390"/>
      <c r="VYU74" s="391"/>
      <c r="VYV74" s="392"/>
      <c r="VYW74" s="393"/>
      <c r="VYX74" s="394"/>
      <c r="VYY74" s="395"/>
      <c r="VYZ74" s="389"/>
      <c r="VZA74" s="390"/>
      <c r="VZB74" s="391"/>
      <c r="VZC74" s="392"/>
      <c r="VZD74" s="393"/>
      <c r="VZE74" s="394"/>
      <c r="VZF74" s="395"/>
      <c r="VZG74" s="389"/>
      <c r="VZH74" s="390"/>
      <c r="VZI74" s="391"/>
      <c r="VZJ74" s="392"/>
      <c r="VZK74" s="393"/>
      <c r="VZL74" s="394"/>
      <c r="VZM74" s="395"/>
      <c r="VZN74" s="389"/>
      <c r="VZO74" s="390"/>
      <c r="VZP74" s="391"/>
      <c r="VZQ74" s="392"/>
      <c r="VZR74" s="393"/>
      <c r="VZS74" s="394"/>
      <c r="VZT74" s="395"/>
      <c r="VZU74" s="389"/>
      <c r="VZV74" s="390"/>
      <c r="VZW74" s="391"/>
      <c r="VZX74" s="392"/>
      <c r="VZY74" s="393"/>
      <c r="VZZ74" s="394"/>
      <c r="WAA74" s="395"/>
      <c r="WAB74" s="389"/>
      <c r="WAC74" s="390"/>
      <c r="WAD74" s="391"/>
      <c r="WAE74" s="392"/>
      <c r="WAF74" s="393"/>
      <c r="WAG74" s="394"/>
      <c r="WAH74" s="395"/>
      <c r="WAI74" s="389"/>
      <c r="WAJ74" s="390"/>
      <c r="WAK74" s="391"/>
      <c r="WAL74" s="392"/>
      <c r="WAM74" s="393"/>
      <c r="WAN74" s="394"/>
      <c r="WAO74" s="395"/>
      <c r="WAP74" s="389"/>
      <c r="WAQ74" s="390"/>
      <c r="WAR74" s="391"/>
      <c r="WAS74" s="392"/>
      <c r="WAT74" s="393"/>
      <c r="WAU74" s="394"/>
      <c r="WAV74" s="395"/>
      <c r="WAW74" s="389"/>
      <c r="WAX74" s="390"/>
      <c r="WAY74" s="391"/>
      <c r="WAZ74" s="392"/>
      <c r="WBA74" s="393"/>
      <c r="WBB74" s="394"/>
      <c r="WBC74" s="395"/>
      <c r="WBD74" s="389"/>
      <c r="WBE74" s="390"/>
      <c r="WBF74" s="391"/>
      <c r="WBG74" s="392"/>
      <c r="WBH74" s="393"/>
      <c r="WBI74" s="394"/>
      <c r="WBJ74" s="395"/>
      <c r="WBK74" s="389"/>
      <c r="WBL74" s="390"/>
      <c r="WBM74" s="391"/>
      <c r="WBN74" s="392"/>
      <c r="WBO74" s="393"/>
      <c r="WBP74" s="394"/>
      <c r="WBQ74" s="395"/>
      <c r="WBR74" s="389"/>
      <c r="WBS74" s="390"/>
      <c r="WBT74" s="391"/>
      <c r="WBU74" s="392"/>
      <c r="WBV74" s="393"/>
      <c r="WBW74" s="394"/>
      <c r="WBX74" s="395"/>
      <c r="WBY74" s="389"/>
      <c r="WBZ74" s="390"/>
      <c r="WCA74" s="391"/>
      <c r="WCB74" s="392"/>
      <c r="WCC74" s="393"/>
      <c r="WCD74" s="394"/>
      <c r="WCE74" s="395"/>
      <c r="WCF74" s="389"/>
      <c r="WCG74" s="390"/>
      <c r="WCH74" s="391"/>
      <c r="WCI74" s="392"/>
      <c r="WCJ74" s="393"/>
      <c r="WCK74" s="394"/>
      <c r="WCL74" s="395"/>
      <c r="WCM74" s="389"/>
      <c r="WCN74" s="390"/>
      <c r="WCO74" s="391"/>
      <c r="WCP74" s="392"/>
      <c r="WCQ74" s="393"/>
      <c r="WCR74" s="394"/>
      <c r="WCS74" s="395"/>
      <c r="WCT74" s="389"/>
      <c r="WCU74" s="390"/>
      <c r="WCV74" s="391"/>
      <c r="WCW74" s="392"/>
      <c r="WCX74" s="393"/>
      <c r="WCY74" s="394"/>
      <c r="WCZ74" s="395"/>
      <c r="WDA74" s="389"/>
      <c r="WDB74" s="390"/>
      <c r="WDC74" s="391"/>
      <c r="WDD74" s="392"/>
      <c r="WDE74" s="393"/>
      <c r="WDF74" s="394"/>
      <c r="WDG74" s="395"/>
      <c r="WDH74" s="389"/>
      <c r="WDI74" s="390"/>
      <c r="WDJ74" s="391"/>
      <c r="WDK74" s="392"/>
      <c r="WDL74" s="393"/>
      <c r="WDM74" s="394"/>
      <c r="WDN74" s="395"/>
      <c r="WDO74" s="389"/>
      <c r="WDP74" s="390"/>
      <c r="WDQ74" s="391"/>
      <c r="WDR74" s="392"/>
      <c r="WDS74" s="393"/>
      <c r="WDT74" s="394"/>
      <c r="WDU74" s="395"/>
      <c r="WDV74" s="389"/>
      <c r="WDW74" s="390"/>
      <c r="WDX74" s="391"/>
      <c r="WDY74" s="392"/>
      <c r="WDZ74" s="393"/>
      <c r="WEA74" s="394"/>
      <c r="WEB74" s="395"/>
      <c r="WEC74" s="389"/>
      <c r="WED74" s="390"/>
      <c r="WEE74" s="391"/>
      <c r="WEF74" s="392"/>
      <c r="WEG74" s="393"/>
      <c r="WEH74" s="394"/>
      <c r="WEI74" s="395"/>
      <c r="WEJ74" s="389"/>
      <c r="WEK74" s="390"/>
      <c r="WEL74" s="391"/>
      <c r="WEM74" s="392"/>
      <c r="WEN74" s="393"/>
      <c r="WEO74" s="394"/>
      <c r="WEP74" s="395"/>
      <c r="WEQ74" s="389"/>
      <c r="WER74" s="390"/>
      <c r="WES74" s="391"/>
      <c r="WET74" s="392"/>
      <c r="WEU74" s="393"/>
      <c r="WEV74" s="394"/>
      <c r="WEW74" s="395"/>
      <c r="WEX74" s="389"/>
      <c r="WEY74" s="390"/>
      <c r="WEZ74" s="391"/>
      <c r="WFA74" s="392"/>
      <c r="WFB74" s="393"/>
      <c r="WFC74" s="394"/>
      <c r="WFD74" s="395"/>
      <c r="WFE74" s="389"/>
      <c r="WFF74" s="390"/>
      <c r="WFG74" s="391"/>
      <c r="WFH74" s="392"/>
      <c r="WFI74" s="393"/>
      <c r="WFJ74" s="394"/>
      <c r="WFK74" s="395"/>
      <c r="WFL74" s="389"/>
      <c r="WFM74" s="390"/>
      <c r="WFN74" s="391"/>
      <c r="WFO74" s="392"/>
      <c r="WFP74" s="393"/>
      <c r="WFQ74" s="394"/>
      <c r="WFR74" s="395"/>
      <c r="WFS74" s="389"/>
      <c r="WFT74" s="390"/>
      <c r="WFU74" s="391"/>
      <c r="WFV74" s="392"/>
      <c r="WFW74" s="393"/>
      <c r="WFX74" s="394"/>
      <c r="WFY74" s="395"/>
      <c r="WFZ74" s="389"/>
      <c r="WGA74" s="390"/>
      <c r="WGB74" s="391"/>
      <c r="WGC74" s="392"/>
      <c r="WGD74" s="393"/>
      <c r="WGE74" s="394"/>
      <c r="WGF74" s="395"/>
      <c r="WGG74" s="389"/>
      <c r="WGH74" s="390"/>
      <c r="WGI74" s="391"/>
      <c r="WGJ74" s="392"/>
      <c r="WGK74" s="393"/>
      <c r="WGL74" s="394"/>
      <c r="WGM74" s="395"/>
      <c r="WGN74" s="389"/>
      <c r="WGO74" s="390"/>
      <c r="WGP74" s="391"/>
      <c r="WGQ74" s="392"/>
      <c r="WGR74" s="393"/>
      <c r="WGS74" s="394"/>
      <c r="WGT74" s="395"/>
      <c r="WGU74" s="389"/>
      <c r="WGV74" s="390"/>
      <c r="WGW74" s="391"/>
      <c r="WGX74" s="392"/>
      <c r="WGY74" s="393"/>
      <c r="WGZ74" s="394"/>
      <c r="WHA74" s="395"/>
      <c r="WHB74" s="389"/>
      <c r="WHC74" s="390"/>
      <c r="WHD74" s="391"/>
      <c r="WHE74" s="392"/>
      <c r="WHF74" s="393"/>
      <c r="WHG74" s="394"/>
      <c r="WHH74" s="395"/>
      <c r="WHI74" s="389"/>
      <c r="WHJ74" s="390"/>
      <c r="WHK74" s="391"/>
      <c r="WHL74" s="392"/>
      <c r="WHM74" s="393"/>
      <c r="WHN74" s="394"/>
      <c r="WHO74" s="395"/>
      <c r="WHP74" s="389"/>
      <c r="WHQ74" s="390"/>
      <c r="WHR74" s="391"/>
      <c r="WHS74" s="392"/>
      <c r="WHT74" s="393"/>
      <c r="WHU74" s="394"/>
      <c r="WHV74" s="395"/>
      <c r="WHW74" s="389"/>
      <c r="WHX74" s="390"/>
      <c r="WHY74" s="391"/>
      <c r="WHZ74" s="392"/>
      <c r="WIA74" s="393"/>
      <c r="WIB74" s="394"/>
      <c r="WIC74" s="395"/>
      <c r="WID74" s="389"/>
      <c r="WIE74" s="390"/>
      <c r="WIF74" s="391"/>
      <c r="WIG74" s="392"/>
      <c r="WIH74" s="393"/>
      <c r="WII74" s="394"/>
      <c r="WIJ74" s="395"/>
      <c r="WIK74" s="389"/>
      <c r="WIL74" s="390"/>
      <c r="WIM74" s="391"/>
      <c r="WIN74" s="392"/>
      <c r="WIO74" s="393"/>
      <c r="WIP74" s="394"/>
      <c r="WIQ74" s="395"/>
      <c r="WIR74" s="389"/>
      <c r="WIS74" s="390"/>
      <c r="WIT74" s="391"/>
      <c r="WIU74" s="392"/>
      <c r="WIV74" s="393"/>
      <c r="WIW74" s="394"/>
      <c r="WIX74" s="395"/>
      <c r="WIY74" s="389"/>
      <c r="WIZ74" s="390"/>
      <c r="WJA74" s="391"/>
      <c r="WJB74" s="392"/>
      <c r="WJC74" s="393"/>
      <c r="WJD74" s="394"/>
      <c r="WJE74" s="395"/>
      <c r="WJF74" s="389"/>
      <c r="WJG74" s="390"/>
      <c r="WJH74" s="391"/>
      <c r="WJI74" s="392"/>
      <c r="WJJ74" s="393"/>
      <c r="WJK74" s="394"/>
      <c r="WJL74" s="395"/>
      <c r="WJM74" s="389"/>
      <c r="WJN74" s="390"/>
      <c r="WJO74" s="391"/>
      <c r="WJP74" s="392"/>
      <c r="WJQ74" s="393"/>
      <c r="WJR74" s="394"/>
      <c r="WJS74" s="395"/>
      <c r="WJT74" s="389"/>
      <c r="WJU74" s="390"/>
      <c r="WJV74" s="391"/>
      <c r="WJW74" s="392"/>
      <c r="WJX74" s="393"/>
      <c r="WJY74" s="394"/>
      <c r="WJZ74" s="395"/>
      <c r="WKA74" s="389"/>
      <c r="WKB74" s="390"/>
      <c r="WKC74" s="391"/>
      <c r="WKD74" s="392"/>
      <c r="WKE74" s="393"/>
      <c r="WKF74" s="394"/>
      <c r="WKG74" s="395"/>
      <c r="WKH74" s="389"/>
      <c r="WKI74" s="390"/>
      <c r="WKJ74" s="391"/>
      <c r="WKK74" s="392"/>
      <c r="WKL74" s="393"/>
      <c r="WKM74" s="394"/>
      <c r="WKN74" s="395"/>
      <c r="WKO74" s="389"/>
      <c r="WKP74" s="390"/>
      <c r="WKQ74" s="391"/>
      <c r="WKR74" s="392"/>
      <c r="WKS74" s="393"/>
      <c r="WKT74" s="394"/>
      <c r="WKU74" s="395"/>
      <c r="WKV74" s="389"/>
      <c r="WKW74" s="390"/>
      <c r="WKX74" s="391"/>
      <c r="WKY74" s="392"/>
      <c r="WKZ74" s="393"/>
      <c r="WLA74" s="394"/>
      <c r="WLB74" s="395"/>
      <c r="WLC74" s="389"/>
      <c r="WLD74" s="390"/>
      <c r="WLE74" s="391"/>
      <c r="WLF74" s="392"/>
      <c r="WLG74" s="393"/>
      <c r="WLH74" s="394"/>
      <c r="WLI74" s="395"/>
      <c r="WLJ74" s="389"/>
      <c r="WLK74" s="390"/>
      <c r="WLL74" s="391"/>
      <c r="WLM74" s="392"/>
      <c r="WLN74" s="393"/>
      <c r="WLO74" s="394"/>
      <c r="WLP74" s="395"/>
      <c r="WLQ74" s="389"/>
      <c r="WLR74" s="390"/>
      <c r="WLS74" s="391"/>
      <c r="WLT74" s="392"/>
      <c r="WLU74" s="393"/>
      <c r="WLV74" s="394"/>
      <c r="WLW74" s="395"/>
      <c r="WLX74" s="389"/>
      <c r="WLY74" s="390"/>
      <c r="WLZ74" s="391"/>
      <c r="WMA74" s="392"/>
      <c r="WMB74" s="393"/>
      <c r="WMC74" s="394"/>
      <c r="WMD74" s="395"/>
      <c r="WME74" s="389"/>
      <c r="WMF74" s="390"/>
      <c r="WMG74" s="391"/>
      <c r="WMH74" s="392"/>
      <c r="WMI74" s="393"/>
      <c r="WMJ74" s="394"/>
      <c r="WMK74" s="395"/>
      <c r="WML74" s="389"/>
      <c r="WMM74" s="390"/>
      <c r="WMN74" s="391"/>
      <c r="WMO74" s="392"/>
      <c r="WMP74" s="393"/>
      <c r="WMQ74" s="394"/>
      <c r="WMR74" s="395"/>
      <c r="WMS74" s="389"/>
      <c r="WMT74" s="390"/>
      <c r="WMU74" s="391"/>
      <c r="WMV74" s="392"/>
      <c r="WMW74" s="393"/>
      <c r="WMX74" s="394"/>
      <c r="WMY74" s="395"/>
      <c r="WMZ74" s="389"/>
      <c r="WNA74" s="390"/>
      <c r="WNB74" s="391"/>
      <c r="WNC74" s="392"/>
      <c r="WND74" s="393"/>
      <c r="WNE74" s="394"/>
      <c r="WNF74" s="395"/>
      <c r="WNG74" s="389"/>
      <c r="WNH74" s="390"/>
      <c r="WNI74" s="391"/>
      <c r="WNJ74" s="392"/>
      <c r="WNK74" s="393"/>
      <c r="WNL74" s="394"/>
      <c r="WNM74" s="395"/>
      <c r="WNN74" s="389"/>
      <c r="WNO74" s="390"/>
      <c r="WNP74" s="391"/>
      <c r="WNQ74" s="392"/>
      <c r="WNR74" s="393"/>
      <c r="WNS74" s="394"/>
      <c r="WNT74" s="395"/>
      <c r="WNU74" s="389"/>
      <c r="WNV74" s="390"/>
      <c r="WNW74" s="391"/>
      <c r="WNX74" s="392"/>
      <c r="WNY74" s="393"/>
      <c r="WNZ74" s="394"/>
      <c r="WOA74" s="395"/>
      <c r="WOB74" s="389"/>
      <c r="WOC74" s="390"/>
      <c r="WOD74" s="391"/>
      <c r="WOE74" s="392"/>
      <c r="WOF74" s="393"/>
      <c r="WOG74" s="394"/>
      <c r="WOH74" s="395"/>
      <c r="WOI74" s="389"/>
      <c r="WOJ74" s="390"/>
      <c r="WOK74" s="391"/>
      <c r="WOL74" s="392"/>
      <c r="WOM74" s="393"/>
      <c r="WON74" s="394"/>
      <c r="WOO74" s="395"/>
      <c r="WOP74" s="389"/>
      <c r="WOQ74" s="390"/>
      <c r="WOR74" s="391"/>
      <c r="WOS74" s="392"/>
      <c r="WOT74" s="393"/>
      <c r="WOU74" s="394"/>
      <c r="WOV74" s="395"/>
      <c r="WOW74" s="389"/>
      <c r="WOX74" s="390"/>
      <c r="WOY74" s="391"/>
      <c r="WOZ74" s="392"/>
      <c r="WPA74" s="393"/>
      <c r="WPB74" s="394"/>
      <c r="WPC74" s="395"/>
      <c r="WPD74" s="389"/>
      <c r="WPE74" s="390"/>
      <c r="WPF74" s="391"/>
      <c r="WPG74" s="392"/>
      <c r="WPH74" s="393"/>
      <c r="WPI74" s="394"/>
      <c r="WPJ74" s="395"/>
      <c r="WPK74" s="389"/>
      <c r="WPL74" s="390"/>
      <c r="WPM74" s="391"/>
      <c r="WPN74" s="392"/>
      <c r="WPO74" s="393"/>
      <c r="WPP74" s="394"/>
      <c r="WPQ74" s="395"/>
      <c r="WPR74" s="389"/>
      <c r="WPS74" s="390"/>
      <c r="WPT74" s="391"/>
      <c r="WPU74" s="392"/>
      <c r="WPV74" s="393"/>
      <c r="WPW74" s="394"/>
      <c r="WPX74" s="395"/>
      <c r="WPY74" s="389"/>
      <c r="WPZ74" s="390"/>
      <c r="WQA74" s="391"/>
      <c r="WQB74" s="392"/>
      <c r="WQC74" s="393"/>
      <c r="WQD74" s="394"/>
      <c r="WQE74" s="395"/>
      <c r="WQF74" s="389"/>
      <c r="WQG74" s="390"/>
      <c r="WQH74" s="391"/>
      <c r="WQI74" s="392"/>
      <c r="WQJ74" s="393"/>
      <c r="WQK74" s="394"/>
      <c r="WQL74" s="395"/>
      <c r="WQM74" s="389"/>
      <c r="WQN74" s="390"/>
      <c r="WQO74" s="391"/>
      <c r="WQP74" s="392"/>
      <c r="WQQ74" s="393"/>
      <c r="WQR74" s="394"/>
      <c r="WQS74" s="395"/>
      <c r="WQT74" s="389"/>
      <c r="WQU74" s="390"/>
      <c r="WQV74" s="391"/>
      <c r="WQW74" s="392"/>
      <c r="WQX74" s="393"/>
      <c r="WQY74" s="394"/>
      <c r="WQZ74" s="395"/>
      <c r="WRA74" s="389"/>
      <c r="WRB74" s="390"/>
      <c r="WRC74" s="391"/>
      <c r="WRD74" s="392"/>
      <c r="WRE74" s="393"/>
      <c r="WRF74" s="394"/>
      <c r="WRG74" s="395"/>
      <c r="WRH74" s="389"/>
      <c r="WRI74" s="390"/>
      <c r="WRJ74" s="391"/>
      <c r="WRK74" s="392"/>
      <c r="WRL74" s="393"/>
      <c r="WRM74" s="394"/>
      <c r="WRN74" s="395"/>
      <c r="WRO74" s="389"/>
      <c r="WRP74" s="390"/>
      <c r="WRQ74" s="391"/>
      <c r="WRR74" s="392"/>
      <c r="WRS74" s="393"/>
      <c r="WRT74" s="394"/>
      <c r="WRU74" s="395"/>
      <c r="WRV74" s="389"/>
      <c r="WRW74" s="390"/>
      <c r="WRX74" s="391"/>
      <c r="WRY74" s="392"/>
      <c r="WRZ74" s="393"/>
      <c r="WSA74" s="394"/>
      <c r="WSB74" s="395"/>
      <c r="WSC74" s="389"/>
      <c r="WSD74" s="390"/>
      <c r="WSE74" s="391"/>
      <c r="WSF74" s="392"/>
      <c r="WSG74" s="393"/>
      <c r="WSH74" s="394"/>
      <c r="WSI74" s="395"/>
      <c r="WSJ74" s="389"/>
      <c r="WSK74" s="390"/>
      <c r="WSL74" s="391"/>
      <c r="WSM74" s="392"/>
      <c r="WSN74" s="393"/>
      <c r="WSO74" s="394"/>
      <c r="WSP74" s="395"/>
      <c r="WSQ74" s="389"/>
      <c r="WSR74" s="390"/>
      <c r="WSS74" s="391"/>
      <c r="WST74" s="392"/>
      <c r="WSU74" s="393"/>
      <c r="WSV74" s="394"/>
      <c r="WSW74" s="395"/>
      <c r="WSX74" s="389"/>
      <c r="WSY74" s="390"/>
      <c r="WSZ74" s="391"/>
      <c r="WTA74" s="392"/>
      <c r="WTB74" s="393"/>
      <c r="WTC74" s="394"/>
      <c r="WTD74" s="395"/>
      <c r="WTE74" s="389"/>
      <c r="WTF74" s="390"/>
      <c r="WTG74" s="391"/>
      <c r="WTH74" s="392"/>
      <c r="WTI74" s="393"/>
      <c r="WTJ74" s="394"/>
      <c r="WTK74" s="395"/>
      <c r="WTL74" s="389"/>
      <c r="WTM74" s="390"/>
      <c r="WTN74" s="391"/>
      <c r="WTO74" s="392"/>
      <c r="WTP74" s="393"/>
      <c r="WTQ74" s="394"/>
      <c r="WTR74" s="395"/>
      <c r="WTS74" s="389"/>
      <c r="WTT74" s="390"/>
      <c r="WTU74" s="391"/>
      <c r="WTV74" s="392"/>
      <c r="WTW74" s="393"/>
      <c r="WTX74" s="394"/>
      <c r="WTY74" s="395"/>
      <c r="WTZ74" s="389"/>
      <c r="WUA74" s="390"/>
      <c r="WUB74" s="391"/>
      <c r="WUC74" s="392"/>
      <c r="WUD74" s="393"/>
      <c r="WUE74" s="394"/>
      <c r="WUF74" s="395"/>
      <c r="WUG74" s="389"/>
      <c r="WUH74" s="390"/>
      <c r="WUI74" s="391"/>
      <c r="WUJ74" s="392"/>
      <c r="WUK74" s="393"/>
      <c r="WUL74" s="394"/>
      <c r="WUM74" s="395"/>
      <c r="WUN74" s="389"/>
      <c r="WUO74" s="390"/>
      <c r="WUP74" s="391"/>
      <c r="WUQ74" s="392"/>
      <c r="WUR74" s="393"/>
      <c r="WUS74" s="394"/>
      <c r="WUT74" s="395"/>
      <c r="WUU74" s="389"/>
      <c r="WUV74" s="390"/>
      <c r="WUW74" s="391"/>
      <c r="WUX74" s="392"/>
      <c r="WUY74" s="393"/>
      <c r="WUZ74" s="394"/>
      <c r="WVA74" s="395"/>
      <c r="WVB74" s="389"/>
      <c r="WVC74" s="390"/>
      <c r="WVD74" s="391"/>
      <c r="WVE74" s="392"/>
      <c r="WVF74" s="393"/>
      <c r="WVG74" s="394"/>
      <c r="WVH74" s="395"/>
      <c r="WVI74" s="389"/>
      <c r="WVJ74" s="390"/>
      <c r="WVK74" s="391"/>
      <c r="WVL74" s="392"/>
      <c r="WVM74" s="393"/>
      <c r="WVN74" s="394"/>
      <c r="WVO74" s="395"/>
      <c r="WVP74" s="389"/>
      <c r="WVQ74" s="390"/>
      <c r="WVR74" s="391"/>
      <c r="WVS74" s="392"/>
      <c r="WVT74" s="393"/>
      <c r="WVU74" s="394"/>
      <c r="WVV74" s="395"/>
      <c r="WVW74" s="389"/>
      <c r="WVX74" s="390"/>
      <c r="WVY74" s="391"/>
      <c r="WVZ74" s="392"/>
      <c r="WWA74" s="393"/>
      <c r="WWB74" s="394"/>
      <c r="WWC74" s="395"/>
      <c r="WWD74" s="389"/>
      <c r="WWE74" s="390"/>
      <c r="WWF74" s="391"/>
      <c r="WWG74" s="392"/>
      <c r="WWH74" s="393"/>
      <c r="WWI74" s="394"/>
      <c r="WWJ74" s="395"/>
      <c r="WWK74" s="389"/>
      <c r="WWL74" s="390"/>
      <c r="WWM74" s="391"/>
      <c r="WWN74" s="392"/>
      <c r="WWO74" s="393"/>
      <c r="WWP74" s="394"/>
      <c r="WWQ74" s="395"/>
      <c r="WWR74" s="389"/>
      <c r="WWS74" s="390"/>
      <c r="WWT74" s="391"/>
      <c r="WWU74" s="392"/>
      <c r="WWV74" s="393"/>
      <c r="WWW74" s="394"/>
      <c r="WWX74" s="395"/>
      <c r="WWY74" s="389"/>
      <c r="WWZ74" s="390"/>
      <c r="WXA74" s="391"/>
      <c r="WXB74" s="392"/>
      <c r="WXC74" s="393"/>
      <c r="WXD74" s="394"/>
      <c r="WXE74" s="395"/>
      <c r="WXF74" s="389"/>
      <c r="WXG74" s="390"/>
      <c r="WXH74" s="391"/>
      <c r="WXI74" s="392"/>
      <c r="WXJ74" s="393"/>
      <c r="WXK74" s="394"/>
      <c r="WXL74" s="395"/>
      <c r="WXM74" s="389"/>
      <c r="WXN74" s="390"/>
      <c r="WXO74" s="391"/>
      <c r="WXP74" s="392"/>
      <c r="WXQ74" s="393"/>
      <c r="WXR74" s="394"/>
      <c r="WXS74" s="395"/>
      <c r="WXT74" s="389"/>
      <c r="WXU74" s="390"/>
      <c r="WXV74" s="391"/>
      <c r="WXW74" s="392"/>
      <c r="WXX74" s="393"/>
      <c r="WXY74" s="394"/>
      <c r="WXZ74" s="395"/>
      <c r="WYA74" s="389"/>
      <c r="WYB74" s="390"/>
      <c r="WYC74" s="391"/>
      <c r="WYD74" s="392"/>
      <c r="WYE74" s="393"/>
      <c r="WYF74" s="394"/>
      <c r="WYG74" s="395"/>
      <c r="WYH74" s="389"/>
      <c r="WYI74" s="390"/>
      <c r="WYJ74" s="391"/>
      <c r="WYK74" s="392"/>
      <c r="WYL74" s="393"/>
      <c r="WYM74" s="394"/>
      <c r="WYN74" s="395"/>
      <c r="WYO74" s="389"/>
      <c r="WYP74" s="390"/>
      <c r="WYQ74" s="391"/>
      <c r="WYR74" s="392"/>
      <c r="WYS74" s="393"/>
      <c r="WYT74" s="394"/>
      <c r="WYU74" s="395"/>
      <c r="WYV74" s="389"/>
      <c r="WYW74" s="390"/>
      <c r="WYX74" s="391"/>
      <c r="WYY74" s="392"/>
      <c r="WYZ74" s="393"/>
      <c r="WZA74" s="394"/>
      <c r="WZB74" s="395"/>
      <c r="WZC74" s="389"/>
      <c r="WZD74" s="390"/>
      <c r="WZE74" s="391"/>
      <c r="WZF74" s="392"/>
      <c r="WZG74" s="393"/>
      <c r="WZH74" s="394"/>
      <c r="WZI74" s="395"/>
      <c r="WZJ74" s="389"/>
      <c r="WZK74" s="390"/>
      <c r="WZL74" s="391"/>
      <c r="WZM74" s="392"/>
      <c r="WZN74" s="393"/>
      <c r="WZO74" s="394"/>
      <c r="WZP74" s="395"/>
      <c r="WZQ74" s="389"/>
      <c r="WZR74" s="390"/>
      <c r="WZS74" s="391"/>
      <c r="WZT74" s="392"/>
      <c r="WZU74" s="393"/>
      <c r="WZV74" s="394"/>
      <c r="WZW74" s="395"/>
      <c r="WZX74" s="389"/>
      <c r="WZY74" s="390"/>
      <c r="WZZ74" s="391"/>
      <c r="XAA74" s="392"/>
      <c r="XAB74" s="393"/>
      <c r="XAC74" s="394"/>
      <c r="XAD74" s="395"/>
      <c r="XAE74" s="389"/>
      <c r="XAF74" s="390"/>
      <c r="XAG74" s="391"/>
      <c r="XAH74" s="392"/>
      <c r="XAI74" s="393"/>
      <c r="XAJ74" s="394"/>
      <c r="XAK74" s="395"/>
      <c r="XAL74" s="389"/>
      <c r="XAM74" s="390"/>
      <c r="XAN74" s="391"/>
      <c r="XAO74" s="392"/>
      <c r="XAP74" s="393"/>
      <c r="XAQ74" s="394"/>
      <c r="XAR74" s="395"/>
      <c r="XAS74" s="389"/>
      <c r="XAT74" s="390"/>
      <c r="XAU74" s="391"/>
      <c r="XAV74" s="392"/>
      <c r="XAW74" s="393"/>
      <c r="XAX74" s="394"/>
      <c r="XAY74" s="395"/>
      <c r="XAZ74" s="389"/>
      <c r="XBA74" s="390"/>
      <c r="XBB74" s="391"/>
      <c r="XBC74" s="392"/>
      <c r="XBD74" s="393"/>
      <c r="XBE74" s="394"/>
      <c r="XBF74" s="395"/>
      <c r="XBG74" s="389"/>
      <c r="XBH74" s="390"/>
      <c r="XBI74" s="391"/>
      <c r="XBJ74" s="392"/>
      <c r="XBK74" s="393"/>
      <c r="XBL74" s="394"/>
      <c r="XBM74" s="395"/>
      <c r="XBN74" s="389"/>
      <c r="XBO74" s="390"/>
      <c r="XBP74" s="391"/>
      <c r="XBQ74" s="392"/>
      <c r="XBR74" s="393"/>
      <c r="XBS74" s="394"/>
      <c r="XBT74" s="395"/>
      <c r="XBU74" s="389"/>
      <c r="XBV74" s="390"/>
      <c r="XBW74" s="391"/>
      <c r="XBX74" s="392"/>
      <c r="XBY74" s="393"/>
      <c r="XBZ74" s="394"/>
      <c r="XCA74" s="395"/>
      <c r="XCB74" s="389"/>
      <c r="XCC74" s="390"/>
      <c r="XCD74" s="391"/>
      <c r="XCE74" s="392"/>
      <c r="XCF74" s="393"/>
      <c r="XCG74" s="394"/>
      <c r="XCH74" s="395"/>
      <c r="XCI74" s="389"/>
      <c r="XCJ74" s="390"/>
      <c r="XCK74" s="391"/>
      <c r="XCL74" s="392"/>
      <c r="XCM74" s="393"/>
      <c r="XCN74" s="394"/>
      <c r="XCO74" s="395"/>
      <c r="XCP74" s="389"/>
      <c r="XCQ74" s="390"/>
      <c r="XCR74" s="391"/>
      <c r="XCS74" s="392"/>
      <c r="XCT74" s="393"/>
      <c r="XCU74" s="394"/>
      <c r="XCV74" s="395"/>
      <c r="XCW74" s="389"/>
      <c r="XCX74" s="390"/>
      <c r="XCY74" s="391"/>
      <c r="XCZ74" s="392"/>
      <c r="XDA74" s="393"/>
      <c r="XDB74" s="394"/>
      <c r="XDC74" s="395"/>
      <c r="XDD74" s="389"/>
      <c r="XDE74" s="390"/>
      <c r="XDF74" s="391"/>
      <c r="XDG74" s="392"/>
      <c r="XDH74" s="393"/>
      <c r="XDI74" s="394"/>
      <c r="XDJ74" s="395"/>
      <c r="XDK74" s="389"/>
      <c r="XDL74" s="390"/>
      <c r="XDM74" s="391"/>
      <c r="XDN74" s="392"/>
      <c r="XDO74" s="393"/>
      <c r="XDP74" s="394"/>
      <c r="XDQ74" s="395"/>
      <c r="XDR74" s="389"/>
      <c r="XDS74" s="390"/>
      <c r="XDT74" s="391"/>
      <c r="XDU74" s="392"/>
      <c r="XDV74" s="393"/>
      <c r="XDW74" s="394"/>
      <c r="XDX74" s="395"/>
      <c r="XDY74" s="389"/>
      <c r="XDZ74" s="390"/>
      <c r="XEA74" s="391"/>
      <c r="XEB74" s="392"/>
      <c r="XEC74" s="393"/>
      <c r="XED74" s="394"/>
      <c r="XEE74" s="395"/>
      <c r="XEF74" s="389"/>
      <c r="XEG74" s="390"/>
      <c r="XEH74" s="391"/>
      <c r="XEI74" s="392"/>
      <c r="XEJ74" s="393"/>
      <c r="XEK74" s="394"/>
      <c r="XEL74" s="395"/>
      <c r="XEM74" s="389"/>
      <c r="XEN74" s="390"/>
      <c r="XEO74" s="391"/>
      <c r="XEP74" s="392"/>
      <c r="XEQ74" s="393"/>
      <c r="XER74" s="394"/>
      <c r="XES74" s="395"/>
      <c r="XET74" s="389"/>
      <c r="XEU74" s="390"/>
      <c r="XEV74" s="391"/>
      <c r="XEW74" s="392"/>
      <c r="XEX74" s="393"/>
      <c r="XEY74" s="394"/>
      <c r="XEZ74" s="395"/>
      <c r="XFA74" s="389"/>
      <c r="XFB74" s="390"/>
      <c r="XFC74" s="391"/>
      <c r="XFD74" s="392"/>
    </row>
    <row r="75" spans="1:16384" ht="24" customHeight="1" x14ac:dyDescent="0.2">
      <c r="A75" s="705"/>
      <c r="B75" s="599" t="s">
        <v>699</v>
      </c>
      <c r="C75" s="597">
        <f>SUM(C59:C74)</f>
        <v>104600000</v>
      </c>
      <c r="D75" s="597">
        <f t="shared" ref="D75:E75" si="6">SUM(D59:D74)</f>
        <v>42600000</v>
      </c>
      <c r="E75" s="597">
        <f t="shared" si="6"/>
        <v>62000000</v>
      </c>
      <c r="F75" s="600"/>
      <c r="G75" s="601">
        <f>D75/C75</f>
        <v>0.40726577437858508</v>
      </c>
      <c r="I75" s="204"/>
    </row>
    <row r="76" spans="1:16384" ht="33.75" x14ac:dyDescent="0.2">
      <c r="A76" s="602" t="s">
        <v>221</v>
      </c>
      <c r="B76" s="602" t="s">
        <v>222</v>
      </c>
      <c r="C76" s="602" t="s">
        <v>232</v>
      </c>
      <c r="D76" s="602" t="s">
        <v>224</v>
      </c>
      <c r="E76" s="602" t="s">
        <v>225</v>
      </c>
      <c r="F76" s="602" t="s">
        <v>226</v>
      </c>
      <c r="G76" s="602" t="s">
        <v>227</v>
      </c>
    </row>
    <row r="77" spans="1:16384" ht="37.5" customHeight="1" x14ac:dyDescent="0.2">
      <c r="A77" s="724" t="s">
        <v>701</v>
      </c>
      <c r="B77" s="371" t="s">
        <v>824</v>
      </c>
      <c r="C77" s="377">
        <f>204000000-22166666-23333333-24500000-22866666-7500000</f>
        <v>103633335</v>
      </c>
      <c r="D77" s="377"/>
      <c r="E77" s="377">
        <f>+C77-D77</f>
        <v>103633335</v>
      </c>
      <c r="F77" s="380">
        <v>42521</v>
      </c>
      <c r="G77" s="582" t="s">
        <v>1244</v>
      </c>
    </row>
    <row r="78" spans="1:16384" ht="37.5" customHeight="1" x14ac:dyDescent="0.2">
      <c r="A78" s="725"/>
      <c r="B78" s="371" t="s">
        <v>1064</v>
      </c>
      <c r="C78" s="377">
        <v>24500000</v>
      </c>
      <c r="D78" s="377">
        <v>24500000</v>
      </c>
      <c r="E78" s="377">
        <f t="shared" ref="E78:E81" si="7">+C78-D78</f>
        <v>0</v>
      </c>
      <c r="F78" s="434">
        <v>42611</v>
      </c>
      <c r="G78" s="582" t="s">
        <v>1060</v>
      </c>
    </row>
    <row r="79" spans="1:16384" ht="37.5" customHeight="1" x14ac:dyDescent="0.2">
      <c r="A79" s="725"/>
      <c r="B79" s="371" t="s">
        <v>1065</v>
      </c>
      <c r="C79" s="377">
        <v>22166666</v>
      </c>
      <c r="D79" s="377">
        <v>22166666</v>
      </c>
      <c r="E79" s="377">
        <f t="shared" si="7"/>
        <v>0</v>
      </c>
      <c r="F79" s="382">
        <v>42611</v>
      </c>
      <c r="G79" s="582" t="s">
        <v>1061</v>
      </c>
    </row>
    <row r="80" spans="1:16384" ht="37.5" customHeight="1" x14ac:dyDescent="0.2">
      <c r="A80" s="725"/>
      <c r="B80" s="371" t="s">
        <v>1066</v>
      </c>
      <c r="C80" s="377">
        <v>23333333</v>
      </c>
      <c r="D80" s="377">
        <v>23333333</v>
      </c>
      <c r="E80" s="377">
        <f t="shared" si="7"/>
        <v>0</v>
      </c>
      <c r="F80" s="382">
        <v>42611</v>
      </c>
      <c r="G80" s="582" t="s">
        <v>1058</v>
      </c>
    </row>
    <row r="81" spans="1:16384" ht="56.25" x14ac:dyDescent="0.2">
      <c r="A81" s="725"/>
      <c r="B81" s="371" t="s">
        <v>1067</v>
      </c>
      <c r="C81" s="381">
        <v>22866666</v>
      </c>
      <c r="D81" s="381">
        <v>22866666</v>
      </c>
      <c r="E81" s="377">
        <f t="shared" si="7"/>
        <v>0</v>
      </c>
      <c r="F81" s="583">
        <v>42633</v>
      </c>
      <c r="G81" s="371" t="s">
        <v>1044</v>
      </c>
    </row>
    <row r="82" spans="1:16384" ht="12.75" x14ac:dyDescent="0.2">
      <c r="A82" s="726"/>
      <c r="B82" s="599" t="s">
        <v>702</v>
      </c>
      <c r="C82" s="597">
        <f>SUM(C77:C81)</f>
        <v>196500000</v>
      </c>
      <c r="D82" s="597">
        <f>SUM(D76:D81)</f>
        <v>92866665</v>
      </c>
      <c r="E82" s="605">
        <f>C82-D82</f>
        <v>103633335</v>
      </c>
      <c r="F82" s="600"/>
      <c r="G82" s="601">
        <f>D82/C82</f>
        <v>0.47260389312977097</v>
      </c>
    </row>
    <row r="83" spans="1:16384" ht="33.75" x14ac:dyDescent="0.2">
      <c r="A83" s="602" t="s">
        <v>221</v>
      </c>
      <c r="B83" s="602" t="s">
        <v>222</v>
      </c>
      <c r="C83" s="602" t="s">
        <v>232</v>
      </c>
      <c r="D83" s="602" t="s">
        <v>224</v>
      </c>
      <c r="E83" s="602" t="s">
        <v>225</v>
      </c>
      <c r="F83" s="602" t="s">
        <v>226</v>
      </c>
      <c r="G83" s="602" t="s">
        <v>227</v>
      </c>
    </row>
    <row r="84" spans="1:16384" s="10" customFormat="1" ht="56.25" x14ac:dyDescent="0.2">
      <c r="A84" s="703" t="s">
        <v>705</v>
      </c>
      <c r="B84" s="371" t="s">
        <v>822</v>
      </c>
      <c r="C84" s="381">
        <v>21300004</v>
      </c>
      <c r="D84" s="381"/>
      <c r="E84" s="377">
        <f t="shared" ref="E84:E98" si="8">+C84-D84</f>
        <v>21300004</v>
      </c>
      <c r="F84" s="398">
        <v>42577</v>
      </c>
      <c r="G84" s="582" t="s">
        <v>773</v>
      </c>
      <c r="H84" s="389"/>
      <c r="I84" s="390"/>
      <c r="J84" s="391"/>
      <c r="K84" s="392"/>
      <c r="L84" s="393"/>
      <c r="M84" s="394"/>
      <c r="N84" s="395"/>
      <c r="O84" s="389"/>
      <c r="P84" s="390"/>
      <c r="Q84" s="391"/>
      <c r="R84" s="392"/>
      <c r="S84" s="393"/>
      <c r="T84" s="394"/>
      <c r="U84" s="395"/>
      <c r="V84" s="389"/>
      <c r="W84" s="390"/>
      <c r="X84" s="391"/>
      <c r="Y84" s="392"/>
      <c r="Z84" s="393"/>
      <c r="AA84" s="394"/>
      <c r="AB84" s="395"/>
      <c r="AC84" s="389"/>
      <c r="AD84" s="390"/>
      <c r="AE84" s="391"/>
      <c r="AF84" s="392"/>
      <c r="AG84" s="393"/>
      <c r="AH84" s="394"/>
      <c r="AI84" s="395"/>
      <c r="AJ84" s="389"/>
      <c r="AK84" s="390"/>
      <c r="AL84" s="391"/>
      <c r="AM84" s="392"/>
      <c r="AN84" s="393"/>
      <c r="AO84" s="394"/>
      <c r="AP84" s="395"/>
      <c r="AQ84" s="389"/>
      <c r="AR84" s="390"/>
      <c r="AS84" s="391"/>
      <c r="AT84" s="392"/>
      <c r="AU84" s="393"/>
      <c r="AV84" s="394"/>
      <c r="AW84" s="395"/>
      <c r="AX84" s="389"/>
      <c r="AY84" s="390"/>
      <c r="AZ84" s="391"/>
      <c r="BA84" s="392"/>
      <c r="BB84" s="393"/>
      <c r="BC84" s="394"/>
      <c r="BD84" s="395"/>
      <c r="BE84" s="389"/>
      <c r="BF84" s="390"/>
      <c r="BG84" s="391"/>
      <c r="BH84" s="392"/>
      <c r="BI84" s="393"/>
      <c r="BJ84" s="394"/>
      <c r="BK84" s="395"/>
      <c r="BL84" s="389"/>
      <c r="BM84" s="390"/>
      <c r="BN84" s="391"/>
      <c r="BO84" s="392"/>
      <c r="BP84" s="393"/>
      <c r="BQ84" s="394"/>
      <c r="BR84" s="395"/>
      <c r="BS84" s="389"/>
      <c r="BT84" s="390"/>
      <c r="BU84" s="391"/>
      <c r="BV84" s="392"/>
      <c r="BW84" s="393"/>
      <c r="BX84" s="394"/>
      <c r="BY84" s="395"/>
      <c r="BZ84" s="389"/>
      <c r="CA84" s="390"/>
      <c r="CB84" s="391"/>
      <c r="CC84" s="392"/>
      <c r="CD84" s="393"/>
      <c r="CE84" s="394"/>
      <c r="CF84" s="395"/>
      <c r="CG84" s="389"/>
      <c r="CH84" s="390"/>
      <c r="CI84" s="391"/>
      <c r="CJ84" s="392"/>
      <c r="CK84" s="393"/>
      <c r="CL84" s="394"/>
      <c r="CM84" s="395"/>
      <c r="CN84" s="389"/>
      <c r="CO84" s="390"/>
      <c r="CP84" s="391"/>
      <c r="CQ84" s="392"/>
      <c r="CR84" s="393"/>
      <c r="CS84" s="394"/>
      <c r="CT84" s="395"/>
      <c r="CU84" s="389"/>
      <c r="CV84" s="390"/>
      <c r="CW84" s="391"/>
      <c r="CX84" s="392"/>
      <c r="CY84" s="393"/>
      <c r="CZ84" s="394"/>
      <c r="DA84" s="395"/>
      <c r="DB84" s="389"/>
      <c r="DC84" s="390"/>
      <c r="DD84" s="391"/>
      <c r="DE84" s="392"/>
      <c r="DF84" s="393"/>
      <c r="DG84" s="394"/>
      <c r="DH84" s="395"/>
      <c r="DI84" s="389"/>
      <c r="DJ84" s="390"/>
      <c r="DK84" s="391"/>
      <c r="DL84" s="392"/>
      <c r="DM84" s="393"/>
      <c r="DN84" s="394"/>
      <c r="DO84" s="395"/>
      <c r="DP84" s="389"/>
      <c r="DQ84" s="390"/>
      <c r="DR84" s="391"/>
      <c r="DS84" s="392"/>
      <c r="DT84" s="393"/>
      <c r="DU84" s="394"/>
      <c r="DV84" s="395"/>
      <c r="DW84" s="389"/>
      <c r="DX84" s="390"/>
      <c r="DY84" s="391"/>
      <c r="DZ84" s="392"/>
      <c r="EA84" s="393"/>
      <c r="EB84" s="394"/>
      <c r="EC84" s="395"/>
      <c r="ED84" s="389"/>
      <c r="EE84" s="390"/>
      <c r="EF84" s="391"/>
      <c r="EG84" s="392"/>
      <c r="EH84" s="393"/>
      <c r="EI84" s="394"/>
      <c r="EJ84" s="395"/>
      <c r="EK84" s="389"/>
      <c r="EL84" s="390"/>
      <c r="EM84" s="391"/>
      <c r="EN84" s="392"/>
      <c r="EO84" s="393"/>
      <c r="EP84" s="394"/>
      <c r="EQ84" s="395"/>
      <c r="ER84" s="389"/>
      <c r="ES84" s="390"/>
      <c r="ET84" s="391"/>
      <c r="EU84" s="392"/>
      <c r="EV84" s="393"/>
      <c r="EW84" s="394"/>
      <c r="EX84" s="395"/>
      <c r="EY84" s="389"/>
      <c r="EZ84" s="390"/>
      <c r="FA84" s="391"/>
      <c r="FB84" s="392"/>
      <c r="FC84" s="393"/>
      <c r="FD84" s="394"/>
      <c r="FE84" s="395"/>
      <c r="FF84" s="389"/>
      <c r="FG84" s="390"/>
      <c r="FH84" s="391"/>
      <c r="FI84" s="392"/>
      <c r="FJ84" s="393"/>
      <c r="FK84" s="394"/>
      <c r="FL84" s="395"/>
      <c r="FM84" s="389"/>
      <c r="FN84" s="390"/>
      <c r="FO84" s="391"/>
      <c r="FP84" s="392"/>
      <c r="FQ84" s="393"/>
      <c r="FR84" s="394"/>
      <c r="FS84" s="395"/>
      <c r="FT84" s="389"/>
      <c r="FU84" s="390"/>
      <c r="FV84" s="391"/>
      <c r="FW84" s="392"/>
      <c r="FX84" s="393"/>
      <c r="FY84" s="394"/>
      <c r="FZ84" s="395"/>
      <c r="GA84" s="389"/>
      <c r="GB84" s="390"/>
      <c r="GC84" s="391"/>
      <c r="GD84" s="392"/>
      <c r="GE84" s="393"/>
      <c r="GF84" s="394"/>
      <c r="GG84" s="395"/>
      <c r="GH84" s="389"/>
      <c r="GI84" s="390"/>
      <c r="GJ84" s="391"/>
      <c r="GK84" s="392"/>
      <c r="GL84" s="393"/>
      <c r="GM84" s="394"/>
      <c r="GN84" s="395"/>
      <c r="GO84" s="389"/>
      <c r="GP84" s="390"/>
      <c r="GQ84" s="391"/>
      <c r="GR84" s="392"/>
      <c r="GS84" s="393"/>
      <c r="GT84" s="394"/>
      <c r="GU84" s="395"/>
      <c r="GV84" s="389"/>
      <c r="GW84" s="390"/>
      <c r="GX84" s="391"/>
      <c r="GY84" s="392"/>
      <c r="GZ84" s="393"/>
      <c r="HA84" s="394"/>
      <c r="HB84" s="395"/>
      <c r="HC84" s="389"/>
      <c r="HD84" s="390"/>
      <c r="HE84" s="391"/>
      <c r="HF84" s="392"/>
      <c r="HG84" s="393"/>
      <c r="HH84" s="394"/>
      <c r="HI84" s="395"/>
      <c r="HJ84" s="389"/>
      <c r="HK84" s="390"/>
      <c r="HL84" s="391"/>
      <c r="HM84" s="392"/>
      <c r="HN84" s="393"/>
      <c r="HO84" s="394"/>
      <c r="HP84" s="395"/>
      <c r="HQ84" s="389"/>
      <c r="HR84" s="390"/>
      <c r="HS84" s="391"/>
      <c r="HT84" s="392"/>
      <c r="HU84" s="393"/>
      <c r="HV84" s="394"/>
      <c r="HW84" s="395"/>
      <c r="HX84" s="389"/>
      <c r="HY84" s="390"/>
      <c r="HZ84" s="391"/>
      <c r="IA84" s="392"/>
      <c r="IB84" s="393"/>
      <c r="IC84" s="394"/>
      <c r="ID84" s="395"/>
      <c r="IE84" s="389"/>
      <c r="IF84" s="390"/>
      <c r="IG84" s="391"/>
      <c r="IH84" s="392"/>
      <c r="II84" s="393"/>
      <c r="IJ84" s="394"/>
      <c r="IK84" s="395"/>
      <c r="IL84" s="389"/>
      <c r="IM84" s="390"/>
      <c r="IN84" s="391"/>
      <c r="IO84" s="392"/>
      <c r="IP84" s="393"/>
      <c r="IQ84" s="394"/>
      <c r="IR84" s="395"/>
      <c r="IS84" s="389"/>
      <c r="IT84" s="390"/>
      <c r="IU84" s="391"/>
      <c r="IV84" s="392"/>
      <c r="IW84" s="393"/>
      <c r="IX84" s="394"/>
      <c r="IY84" s="395"/>
      <c r="IZ84" s="389"/>
      <c r="JA84" s="390"/>
      <c r="JB84" s="391"/>
      <c r="JC84" s="392"/>
      <c r="JD84" s="393"/>
      <c r="JE84" s="394"/>
      <c r="JF84" s="395"/>
      <c r="JG84" s="389"/>
      <c r="JH84" s="390"/>
      <c r="JI84" s="391"/>
      <c r="JJ84" s="392"/>
      <c r="JK84" s="393"/>
      <c r="JL84" s="394"/>
      <c r="JM84" s="395"/>
      <c r="JN84" s="389"/>
      <c r="JO84" s="390"/>
      <c r="JP84" s="391"/>
      <c r="JQ84" s="392"/>
      <c r="JR84" s="393"/>
      <c r="JS84" s="394"/>
      <c r="JT84" s="395"/>
      <c r="JU84" s="389"/>
      <c r="JV84" s="390"/>
      <c r="JW84" s="391"/>
      <c r="JX84" s="392"/>
      <c r="JY84" s="393"/>
      <c r="JZ84" s="394"/>
      <c r="KA84" s="395"/>
      <c r="KB84" s="389"/>
      <c r="KC84" s="390"/>
      <c r="KD84" s="391"/>
      <c r="KE84" s="392"/>
      <c r="KF84" s="393"/>
      <c r="KG84" s="394"/>
      <c r="KH84" s="395"/>
      <c r="KI84" s="389"/>
      <c r="KJ84" s="390"/>
      <c r="KK84" s="391"/>
      <c r="KL84" s="392"/>
      <c r="KM84" s="393"/>
      <c r="KN84" s="394"/>
      <c r="KO84" s="395"/>
      <c r="KP84" s="389"/>
      <c r="KQ84" s="390"/>
      <c r="KR84" s="391"/>
      <c r="KS84" s="392"/>
      <c r="KT84" s="393"/>
      <c r="KU84" s="394"/>
      <c r="KV84" s="395"/>
      <c r="KW84" s="389"/>
      <c r="KX84" s="390"/>
      <c r="KY84" s="391"/>
      <c r="KZ84" s="392"/>
      <c r="LA84" s="393"/>
      <c r="LB84" s="394"/>
      <c r="LC84" s="395"/>
      <c r="LD84" s="389"/>
      <c r="LE84" s="390"/>
      <c r="LF84" s="391"/>
      <c r="LG84" s="392"/>
      <c r="LH84" s="393"/>
      <c r="LI84" s="394"/>
      <c r="LJ84" s="395"/>
      <c r="LK84" s="389"/>
      <c r="LL84" s="390"/>
      <c r="LM84" s="391"/>
      <c r="LN84" s="392"/>
      <c r="LO84" s="393"/>
      <c r="LP84" s="394"/>
      <c r="LQ84" s="395"/>
      <c r="LR84" s="389"/>
      <c r="LS84" s="390"/>
      <c r="LT84" s="391"/>
      <c r="LU84" s="392"/>
      <c r="LV84" s="393"/>
      <c r="LW84" s="394"/>
      <c r="LX84" s="395"/>
      <c r="LY84" s="389"/>
      <c r="LZ84" s="390"/>
      <c r="MA84" s="391"/>
      <c r="MB84" s="392"/>
      <c r="MC84" s="393"/>
      <c r="MD84" s="394"/>
      <c r="ME84" s="395"/>
      <c r="MF84" s="389"/>
      <c r="MG84" s="390"/>
      <c r="MH84" s="391"/>
      <c r="MI84" s="392"/>
      <c r="MJ84" s="393"/>
      <c r="MK84" s="394"/>
      <c r="ML84" s="395"/>
      <c r="MM84" s="389"/>
      <c r="MN84" s="390"/>
      <c r="MO84" s="391"/>
      <c r="MP84" s="392"/>
      <c r="MQ84" s="393"/>
      <c r="MR84" s="394"/>
      <c r="MS84" s="395"/>
      <c r="MT84" s="389"/>
      <c r="MU84" s="390"/>
      <c r="MV84" s="391"/>
      <c r="MW84" s="392"/>
      <c r="MX84" s="393"/>
      <c r="MY84" s="394"/>
      <c r="MZ84" s="395"/>
      <c r="NA84" s="389"/>
      <c r="NB84" s="390"/>
      <c r="NC84" s="391"/>
      <c r="ND84" s="392"/>
      <c r="NE84" s="393"/>
      <c r="NF84" s="394"/>
      <c r="NG84" s="395"/>
      <c r="NH84" s="389"/>
      <c r="NI84" s="390"/>
      <c r="NJ84" s="391"/>
      <c r="NK84" s="392"/>
      <c r="NL84" s="393"/>
      <c r="NM84" s="394"/>
      <c r="NN84" s="395"/>
      <c r="NO84" s="389"/>
      <c r="NP84" s="390"/>
      <c r="NQ84" s="391"/>
      <c r="NR84" s="392"/>
      <c r="NS84" s="393"/>
      <c r="NT84" s="394"/>
      <c r="NU84" s="395"/>
      <c r="NV84" s="389"/>
      <c r="NW84" s="390"/>
      <c r="NX84" s="391"/>
      <c r="NY84" s="392"/>
      <c r="NZ84" s="393"/>
      <c r="OA84" s="394"/>
      <c r="OB84" s="395"/>
      <c r="OC84" s="389"/>
      <c r="OD84" s="390"/>
      <c r="OE84" s="391"/>
      <c r="OF84" s="392"/>
      <c r="OG84" s="393"/>
      <c r="OH84" s="394"/>
      <c r="OI84" s="395"/>
      <c r="OJ84" s="389"/>
      <c r="OK84" s="390"/>
      <c r="OL84" s="391"/>
      <c r="OM84" s="392"/>
      <c r="ON84" s="393"/>
      <c r="OO84" s="394"/>
      <c r="OP84" s="395"/>
      <c r="OQ84" s="389"/>
      <c r="OR84" s="390"/>
      <c r="OS84" s="391"/>
      <c r="OT84" s="392"/>
      <c r="OU84" s="393"/>
      <c r="OV84" s="394"/>
      <c r="OW84" s="395"/>
      <c r="OX84" s="389"/>
      <c r="OY84" s="390"/>
      <c r="OZ84" s="391"/>
      <c r="PA84" s="392"/>
      <c r="PB84" s="393"/>
      <c r="PC84" s="394"/>
      <c r="PD84" s="395"/>
      <c r="PE84" s="389"/>
      <c r="PF84" s="390"/>
      <c r="PG84" s="391"/>
      <c r="PH84" s="392"/>
      <c r="PI84" s="393"/>
      <c r="PJ84" s="394"/>
      <c r="PK84" s="395"/>
      <c r="PL84" s="389"/>
      <c r="PM84" s="390"/>
      <c r="PN84" s="391"/>
      <c r="PO84" s="392"/>
      <c r="PP84" s="393"/>
      <c r="PQ84" s="394"/>
      <c r="PR84" s="395"/>
      <c r="PS84" s="389"/>
      <c r="PT84" s="390"/>
      <c r="PU84" s="391"/>
      <c r="PV84" s="392"/>
      <c r="PW84" s="393"/>
      <c r="PX84" s="394"/>
      <c r="PY84" s="395"/>
      <c r="PZ84" s="389"/>
      <c r="QA84" s="390"/>
      <c r="QB84" s="391"/>
      <c r="QC84" s="392"/>
      <c r="QD84" s="393"/>
      <c r="QE84" s="394"/>
      <c r="QF84" s="395"/>
      <c r="QG84" s="389"/>
      <c r="QH84" s="390"/>
      <c r="QI84" s="391"/>
      <c r="QJ84" s="392"/>
      <c r="QK84" s="393"/>
      <c r="QL84" s="394"/>
      <c r="QM84" s="395"/>
      <c r="QN84" s="389"/>
      <c r="QO84" s="390"/>
      <c r="QP84" s="391"/>
      <c r="QQ84" s="392"/>
      <c r="QR84" s="393"/>
      <c r="QS84" s="394"/>
      <c r="QT84" s="395"/>
      <c r="QU84" s="389"/>
      <c r="QV84" s="390"/>
      <c r="QW84" s="391"/>
      <c r="QX84" s="392"/>
      <c r="QY84" s="393"/>
      <c r="QZ84" s="394"/>
      <c r="RA84" s="395"/>
      <c r="RB84" s="389"/>
      <c r="RC84" s="390"/>
      <c r="RD84" s="391"/>
      <c r="RE84" s="392"/>
      <c r="RF84" s="393"/>
      <c r="RG84" s="394"/>
      <c r="RH84" s="395"/>
      <c r="RI84" s="389"/>
      <c r="RJ84" s="390"/>
      <c r="RK84" s="391"/>
      <c r="RL84" s="392"/>
      <c r="RM84" s="393"/>
      <c r="RN84" s="394"/>
      <c r="RO84" s="395"/>
      <c r="RP84" s="389"/>
      <c r="RQ84" s="390"/>
      <c r="RR84" s="391"/>
      <c r="RS84" s="392"/>
      <c r="RT84" s="393"/>
      <c r="RU84" s="394"/>
      <c r="RV84" s="395"/>
      <c r="RW84" s="389"/>
      <c r="RX84" s="390"/>
      <c r="RY84" s="391"/>
      <c r="RZ84" s="392"/>
      <c r="SA84" s="393"/>
      <c r="SB84" s="394"/>
      <c r="SC84" s="395"/>
      <c r="SD84" s="389"/>
      <c r="SE84" s="390"/>
      <c r="SF84" s="391"/>
      <c r="SG84" s="392"/>
      <c r="SH84" s="393"/>
      <c r="SI84" s="394"/>
      <c r="SJ84" s="395"/>
      <c r="SK84" s="389"/>
      <c r="SL84" s="390"/>
      <c r="SM84" s="391"/>
      <c r="SN84" s="392"/>
      <c r="SO84" s="393"/>
      <c r="SP84" s="394"/>
      <c r="SQ84" s="395"/>
      <c r="SR84" s="389"/>
      <c r="SS84" s="390"/>
      <c r="ST84" s="391"/>
      <c r="SU84" s="392"/>
      <c r="SV84" s="393"/>
      <c r="SW84" s="394"/>
      <c r="SX84" s="395"/>
      <c r="SY84" s="389"/>
      <c r="SZ84" s="390"/>
      <c r="TA84" s="391"/>
      <c r="TB84" s="392"/>
      <c r="TC84" s="393"/>
      <c r="TD84" s="394"/>
      <c r="TE84" s="395"/>
      <c r="TF84" s="389"/>
      <c r="TG84" s="390"/>
      <c r="TH84" s="391"/>
      <c r="TI84" s="392"/>
      <c r="TJ84" s="393"/>
      <c r="TK84" s="394"/>
      <c r="TL84" s="395"/>
      <c r="TM84" s="389"/>
      <c r="TN84" s="390"/>
      <c r="TO84" s="391"/>
      <c r="TP84" s="392"/>
      <c r="TQ84" s="393"/>
      <c r="TR84" s="394"/>
      <c r="TS84" s="395"/>
      <c r="TT84" s="389"/>
      <c r="TU84" s="390"/>
      <c r="TV84" s="391"/>
      <c r="TW84" s="392"/>
      <c r="TX84" s="393"/>
      <c r="TY84" s="394"/>
      <c r="TZ84" s="395"/>
      <c r="UA84" s="389"/>
      <c r="UB84" s="390"/>
      <c r="UC84" s="391"/>
      <c r="UD84" s="392"/>
      <c r="UE84" s="393"/>
      <c r="UF84" s="394"/>
      <c r="UG84" s="395"/>
      <c r="UH84" s="389"/>
      <c r="UI84" s="390"/>
      <c r="UJ84" s="391"/>
      <c r="UK84" s="392"/>
      <c r="UL84" s="393"/>
      <c r="UM84" s="394"/>
      <c r="UN84" s="395"/>
      <c r="UO84" s="389"/>
      <c r="UP84" s="390"/>
      <c r="UQ84" s="391"/>
      <c r="UR84" s="392"/>
      <c r="US84" s="393"/>
      <c r="UT84" s="394"/>
      <c r="UU84" s="395"/>
      <c r="UV84" s="389"/>
      <c r="UW84" s="390"/>
      <c r="UX84" s="391"/>
      <c r="UY84" s="392"/>
      <c r="UZ84" s="393"/>
      <c r="VA84" s="394"/>
      <c r="VB84" s="395"/>
      <c r="VC84" s="389"/>
      <c r="VD84" s="390"/>
      <c r="VE84" s="391"/>
      <c r="VF84" s="392"/>
      <c r="VG84" s="393"/>
      <c r="VH84" s="394"/>
      <c r="VI84" s="395"/>
      <c r="VJ84" s="389"/>
      <c r="VK84" s="390"/>
      <c r="VL84" s="391"/>
      <c r="VM84" s="392"/>
      <c r="VN84" s="393"/>
      <c r="VO84" s="394"/>
      <c r="VP84" s="395"/>
      <c r="VQ84" s="389"/>
      <c r="VR84" s="390"/>
      <c r="VS84" s="391"/>
      <c r="VT84" s="392"/>
      <c r="VU84" s="393"/>
      <c r="VV84" s="394"/>
      <c r="VW84" s="395"/>
      <c r="VX84" s="389"/>
      <c r="VY84" s="390"/>
      <c r="VZ84" s="391"/>
      <c r="WA84" s="392"/>
      <c r="WB84" s="393"/>
      <c r="WC84" s="394"/>
      <c r="WD84" s="395"/>
      <c r="WE84" s="389"/>
      <c r="WF84" s="390"/>
      <c r="WG84" s="391"/>
      <c r="WH84" s="392"/>
      <c r="WI84" s="393"/>
      <c r="WJ84" s="394"/>
      <c r="WK84" s="395"/>
      <c r="WL84" s="389"/>
      <c r="WM84" s="390"/>
      <c r="WN84" s="391"/>
      <c r="WO84" s="392"/>
      <c r="WP84" s="393"/>
      <c r="WQ84" s="394"/>
      <c r="WR84" s="395"/>
      <c r="WS84" s="389"/>
      <c r="WT84" s="390"/>
      <c r="WU84" s="391"/>
      <c r="WV84" s="392"/>
      <c r="WW84" s="393"/>
      <c r="WX84" s="394"/>
      <c r="WY84" s="395"/>
      <c r="WZ84" s="389"/>
      <c r="XA84" s="390"/>
      <c r="XB84" s="391"/>
      <c r="XC84" s="392"/>
      <c r="XD84" s="393"/>
      <c r="XE84" s="394"/>
      <c r="XF84" s="395"/>
      <c r="XG84" s="389"/>
      <c r="XH84" s="390"/>
      <c r="XI84" s="391"/>
      <c r="XJ84" s="392"/>
      <c r="XK84" s="393"/>
      <c r="XL84" s="394"/>
      <c r="XM84" s="395"/>
      <c r="XN84" s="389"/>
      <c r="XO84" s="390"/>
      <c r="XP84" s="391"/>
      <c r="XQ84" s="392"/>
      <c r="XR84" s="393"/>
      <c r="XS84" s="394"/>
      <c r="XT84" s="395"/>
      <c r="XU84" s="389"/>
      <c r="XV84" s="390"/>
      <c r="XW84" s="391"/>
      <c r="XX84" s="392"/>
      <c r="XY84" s="393"/>
      <c r="XZ84" s="394"/>
      <c r="YA84" s="395"/>
      <c r="YB84" s="389"/>
      <c r="YC84" s="390"/>
      <c r="YD84" s="391"/>
      <c r="YE84" s="392"/>
      <c r="YF84" s="393"/>
      <c r="YG84" s="394"/>
      <c r="YH84" s="395"/>
      <c r="YI84" s="389"/>
      <c r="YJ84" s="390"/>
      <c r="YK84" s="391"/>
      <c r="YL84" s="392"/>
      <c r="YM84" s="393"/>
      <c r="YN84" s="394"/>
      <c r="YO84" s="395"/>
      <c r="YP84" s="389"/>
      <c r="YQ84" s="390"/>
      <c r="YR84" s="391"/>
      <c r="YS84" s="392"/>
      <c r="YT84" s="393"/>
      <c r="YU84" s="394"/>
      <c r="YV84" s="395"/>
      <c r="YW84" s="389"/>
      <c r="YX84" s="390"/>
      <c r="YY84" s="391"/>
      <c r="YZ84" s="392"/>
      <c r="ZA84" s="393"/>
      <c r="ZB84" s="394"/>
      <c r="ZC84" s="395"/>
      <c r="ZD84" s="389"/>
      <c r="ZE84" s="390"/>
      <c r="ZF84" s="391"/>
      <c r="ZG84" s="392"/>
      <c r="ZH84" s="393"/>
      <c r="ZI84" s="394"/>
      <c r="ZJ84" s="395"/>
      <c r="ZK84" s="389"/>
      <c r="ZL84" s="390"/>
      <c r="ZM84" s="391"/>
      <c r="ZN84" s="392"/>
      <c r="ZO84" s="393"/>
      <c r="ZP84" s="394"/>
      <c r="ZQ84" s="395"/>
      <c r="ZR84" s="389"/>
      <c r="ZS84" s="390"/>
      <c r="ZT84" s="391"/>
      <c r="ZU84" s="392"/>
      <c r="ZV84" s="393"/>
      <c r="ZW84" s="394"/>
      <c r="ZX84" s="395"/>
      <c r="ZY84" s="389"/>
      <c r="ZZ84" s="390"/>
      <c r="AAA84" s="391"/>
      <c r="AAB84" s="392"/>
      <c r="AAC84" s="393"/>
      <c r="AAD84" s="394"/>
      <c r="AAE84" s="395"/>
      <c r="AAF84" s="389"/>
      <c r="AAG84" s="390"/>
      <c r="AAH84" s="391"/>
      <c r="AAI84" s="392"/>
      <c r="AAJ84" s="393"/>
      <c r="AAK84" s="394"/>
      <c r="AAL84" s="395"/>
      <c r="AAM84" s="389"/>
      <c r="AAN84" s="390"/>
      <c r="AAO84" s="391"/>
      <c r="AAP84" s="392"/>
      <c r="AAQ84" s="393"/>
      <c r="AAR84" s="394"/>
      <c r="AAS84" s="395"/>
      <c r="AAT84" s="389"/>
      <c r="AAU84" s="390"/>
      <c r="AAV84" s="391"/>
      <c r="AAW84" s="392"/>
      <c r="AAX84" s="393"/>
      <c r="AAY84" s="394"/>
      <c r="AAZ84" s="395"/>
      <c r="ABA84" s="389"/>
      <c r="ABB84" s="390"/>
      <c r="ABC84" s="391"/>
      <c r="ABD84" s="392"/>
      <c r="ABE84" s="393"/>
      <c r="ABF84" s="394"/>
      <c r="ABG84" s="395"/>
      <c r="ABH84" s="389"/>
      <c r="ABI84" s="390"/>
      <c r="ABJ84" s="391"/>
      <c r="ABK84" s="392"/>
      <c r="ABL84" s="393"/>
      <c r="ABM84" s="394"/>
      <c r="ABN84" s="395"/>
      <c r="ABO84" s="389"/>
      <c r="ABP84" s="390"/>
      <c r="ABQ84" s="391"/>
      <c r="ABR84" s="392"/>
      <c r="ABS84" s="393"/>
      <c r="ABT84" s="394"/>
      <c r="ABU84" s="395"/>
      <c r="ABV84" s="389"/>
      <c r="ABW84" s="390"/>
      <c r="ABX84" s="391"/>
      <c r="ABY84" s="392"/>
      <c r="ABZ84" s="393"/>
      <c r="ACA84" s="394"/>
      <c r="ACB84" s="395"/>
      <c r="ACC84" s="389"/>
      <c r="ACD84" s="390"/>
      <c r="ACE84" s="391"/>
      <c r="ACF84" s="392"/>
      <c r="ACG84" s="393"/>
      <c r="ACH84" s="394"/>
      <c r="ACI84" s="395"/>
      <c r="ACJ84" s="389"/>
      <c r="ACK84" s="390"/>
      <c r="ACL84" s="391"/>
      <c r="ACM84" s="392"/>
      <c r="ACN84" s="393"/>
      <c r="ACO84" s="394"/>
      <c r="ACP84" s="395"/>
      <c r="ACQ84" s="389"/>
      <c r="ACR84" s="390"/>
      <c r="ACS84" s="391"/>
      <c r="ACT84" s="392"/>
      <c r="ACU84" s="393"/>
      <c r="ACV84" s="394"/>
      <c r="ACW84" s="395"/>
      <c r="ACX84" s="389"/>
      <c r="ACY84" s="390"/>
      <c r="ACZ84" s="391"/>
      <c r="ADA84" s="392"/>
      <c r="ADB84" s="393"/>
      <c r="ADC84" s="394"/>
      <c r="ADD84" s="395"/>
      <c r="ADE84" s="389"/>
      <c r="ADF84" s="390"/>
      <c r="ADG84" s="391"/>
      <c r="ADH84" s="392"/>
      <c r="ADI84" s="393"/>
      <c r="ADJ84" s="394"/>
      <c r="ADK84" s="395"/>
      <c r="ADL84" s="389"/>
      <c r="ADM84" s="390"/>
      <c r="ADN84" s="391"/>
      <c r="ADO84" s="392"/>
      <c r="ADP84" s="393"/>
      <c r="ADQ84" s="394"/>
      <c r="ADR84" s="395"/>
      <c r="ADS84" s="389"/>
      <c r="ADT84" s="390"/>
      <c r="ADU84" s="391"/>
      <c r="ADV84" s="392"/>
      <c r="ADW84" s="393"/>
      <c r="ADX84" s="394"/>
      <c r="ADY84" s="395"/>
      <c r="ADZ84" s="389"/>
      <c r="AEA84" s="390"/>
      <c r="AEB84" s="391"/>
      <c r="AEC84" s="392"/>
      <c r="AED84" s="393"/>
      <c r="AEE84" s="394"/>
      <c r="AEF84" s="395"/>
      <c r="AEG84" s="389"/>
      <c r="AEH84" s="390"/>
      <c r="AEI84" s="391"/>
      <c r="AEJ84" s="392"/>
      <c r="AEK84" s="393"/>
      <c r="AEL84" s="394"/>
      <c r="AEM84" s="395"/>
      <c r="AEN84" s="389"/>
      <c r="AEO84" s="390"/>
      <c r="AEP84" s="391"/>
      <c r="AEQ84" s="392"/>
      <c r="AER84" s="393"/>
      <c r="AES84" s="394"/>
      <c r="AET84" s="395"/>
      <c r="AEU84" s="389"/>
      <c r="AEV84" s="390"/>
      <c r="AEW84" s="391"/>
      <c r="AEX84" s="392"/>
      <c r="AEY84" s="393"/>
      <c r="AEZ84" s="394"/>
      <c r="AFA84" s="395"/>
      <c r="AFB84" s="389"/>
      <c r="AFC84" s="390"/>
      <c r="AFD84" s="391"/>
      <c r="AFE84" s="392"/>
      <c r="AFF84" s="393"/>
      <c r="AFG84" s="394"/>
      <c r="AFH84" s="395"/>
      <c r="AFI84" s="389"/>
      <c r="AFJ84" s="390"/>
      <c r="AFK84" s="391"/>
      <c r="AFL84" s="392"/>
      <c r="AFM84" s="393"/>
      <c r="AFN84" s="394"/>
      <c r="AFO84" s="395"/>
      <c r="AFP84" s="389"/>
      <c r="AFQ84" s="390"/>
      <c r="AFR84" s="391"/>
      <c r="AFS84" s="392"/>
      <c r="AFT84" s="393"/>
      <c r="AFU84" s="394"/>
      <c r="AFV84" s="395"/>
      <c r="AFW84" s="389"/>
      <c r="AFX84" s="390"/>
      <c r="AFY84" s="391"/>
      <c r="AFZ84" s="392"/>
      <c r="AGA84" s="393"/>
      <c r="AGB84" s="394"/>
      <c r="AGC84" s="395"/>
      <c r="AGD84" s="389"/>
      <c r="AGE84" s="390"/>
      <c r="AGF84" s="391"/>
      <c r="AGG84" s="392"/>
      <c r="AGH84" s="393"/>
      <c r="AGI84" s="394"/>
      <c r="AGJ84" s="395"/>
      <c r="AGK84" s="389"/>
      <c r="AGL84" s="390"/>
      <c r="AGM84" s="391"/>
      <c r="AGN84" s="392"/>
      <c r="AGO84" s="393"/>
      <c r="AGP84" s="394"/>
      <c r="AGQ84" s="395"/>
      <c r="AGR84" s="389"/>
      <c r="AGS84" s="390"/>
      <c r="AGT84" s="391"/>
      <c r="AGU84" s="392"/>
      <c r="AGV84" s="393"/>
      <c r="AGW84" s="394"/>
      <c r="AGX84" s="395"/>
      <c r="AGY84" s="389"/>
      <c r="AGZ84" s="390"/>
      <c r="AHA84" s="391"/>
      <c r="AHB84" s="392"/>
      <c r="AHC84" s="393"/>
      <c r="AHD84" s="394"/>
      <c r="AHE84" s="395"/>
      <c r="AHF84" s="389"/>
      <c r="AHG84" s="390"/>
      <c r="AHH84" s="391"/>
      <c r="AHI84" s="392"/>
      <c r="AHJ84" s="393"/>
      <c r="AHK84" s="394"/>
      <c r="AHL84" s="395"/>
      <c r="AHM84" s="389"/>
      <c r="AHN84" s="390"/>
      <c r="AHO84" s="391"/>
      <c r="AHP84" s="392"/>
      <c r="AHQ84" s="393"/>
      <c r="AHR84" s="394"/>
      <c r="AHS84" s="395"/>
      <c r="AHT84" s="389"/>
      <c r="AHU84" s="390"/>
      <c r="AHV84" s="391"/>
      <c r="AHW84" s="392"/>
      <c r="AHX84" s="393"/>
      <c r="AHY84" s="394"/>
      <c r="AHZ84" s="395"/>
      <c r="AIA84" s="389"/>
      <c r="AIB84" s="390"/>
      <c r="AIC84" s="391"/>
      <c r="AID84" s="392"/>
      <c r="AIE84" s="393"/>
      <c r="AIF84" s="394"/>
      <c r="AIG84" s="395"/>
      <c r="AIH84" s="389"/>
      <c r="AII84" s="390"/>
      <c r="AIJ84" s="391"/>
      <c r="AIK84" s="392"/>
      <c r="AIL84" s="393"/>
      <c r="AIM84" s="394"/>
      <c r="AIN84" s="395"/>
      <c r="AIO84" s="389"/>
      <c r="AIP84" s="390"/>
      <c r="AIQ84" s="391"/>
      <c r="AIR84" s="392"/>
      <c r="AIS84" s="393"/>
      <c r="AIT84" s="394"/>
      <c r="AIU84" s="395"/>
      <c r="AIV84" s="389"/>
      <c r="AIW84" s="390"/>
      <c r="AIX84" s="391"/>
      <c r="AIY84" s="392"/>
      <c r="AIZ84" s="393"/>
      <c r="AJA84" s="394"/>
      <c r="AJB84" s="395"/>
      <c r="AJC84" s="389"/>
      <c r="AJD84" s="390"/>
      <c r="AJE84" s="391"/>
      <c r="AJF84" s="392"/>
      <c r="AJG84" s="393"/>
      <c r="AJH84" s="394"/>
      <c r="AJI84" s="395"/>
      <c r="AJJ84" s="389"/>
      <c r="AJK84" s="390"/>
      <c r="AJL84" s="391"/>
      <c r="AJM84" s="392"/>
      <c r="AJN84" s="393"/>
      <c r="AJO84" s="394"/>
      <c r="AJP84" s="395"/>
      <c r="AJQ84" s="389"/>
      <c r="AJR84" s="390"/>
      <c r="AJS84" s="391"/>
      <c r="AJT84" s="392"/>
      <c r="AJU84" s="393"/>
      <c r="AJV84" s="394"/>
      <c r="AJW84" s="395"/>
      <c r="AJX84" s="389"/>
      <c r="AJY84" s="390"/>
      <c r="AJZ84" s="391"/>
      <c r="AKA84" s="392"/>
      <c r="AKB84" s="393"/>
      <c r="AKC84" s="394"/>
      <c r="AKD84" s="395"/>
      <c r="AKE84" s="389"/>
      <c r="AKF84" s="390"/>
      <c r="AKG84" s="391"/>
      <c r="AKH84" s="392"/>
      <c r="AKI84" s="393"/>
      <c r="AKJ84" s="394"/>
      <c r="AKK84" s="395"/>
      <c r="AKL84" s="389"/>
      <c r="AKM84" s="390"/>
      <c r="AKN84" s="391"/>
      <c r="AKO84" s="392"/>
      <c r="AKP84" s="393"/>
      <c r="AKQ84" s="394"/>
      <c r="AKR84" s="395"/>
      <c r="AKS84" s="389"/>
      <c r="AKT84" s="390"/>
      <c r="AKU84" s="391"/>
      <c r="AKV84" s="392"/>
      <c r="AKW84" s="393"/>
      <c r="AKX84" s="394"/>
      <c r="AKY84" s="395"/>
      <c r="AKZ84" s="389"/>
      <c r="ALA84" s="390"/>
      <c r="ALB84" s="391"/>
      <c r="ALC84" s="392"/>
      <c r="ALD84" s="393"/>
      <c r="ALE84" s="394"/>
      <c r="ALF84" s="395"/>
      <c r="ALG84" s="389"/>
      <c r="ALH84" s="390"/>
      <c r="ALI84" s="391"/>
      <c r="ALJ84" s="392"/>
      <c r="ALK84" s="393"/>
      <c r="ALL84" s="394"/>
      <c r="ALM84" s="395"/>
      <c r="ALN84" s="389"/>
      <c r="ALO84" s="390"/>
      <c r="ALP84" s="391"/>
      <c r="ALQ84" s="392"/>
      <c r="ALR84" s="393"/>
      <c r="ALS84" s="394"/>
      <c r="ALT84" s="395"/>
      <c r="ALU84" s="389"/>
      <c r="ALV84" s="390"/>
      <c r="ALW84" s="391"/>
      <c r="ALX84" s="392"/>
      <c r="ALY84" s="393"/>
      <c r="ALZ84" s="394"/>
      <c r="AMA84" s="395"/>
      <c r="AMB84" s="389"/>
      <c r="AMC84" s="390"/>
      <c r="AMD84" s="391"/>
      <c r="AME84" s="392"/>
      <c r="AMF84" s="393"/>
      <c r="AMG84" s="394"/>
      <c r="AMH84" s="395"/>
      <c r="AMI84" s="389"/>
      <c r="AMJ84" s="390"/>
      <c r="AMK84" s="391"/>
      <c r="AML84" s="392"/>
      <c r="AMM84" s="393"/>
      <c r="AMN84" s="394"/>
      <c r="AMO84" s="395"/>
      <c r="AMP84" s="389"/>
      <c r="AMQ84" s="390"/>
      <c r="AMR84" s="391"/>
      <c r="AMS84" s="392"/>
      <c r="AMT84" s="393"/>
      <c r="AMU84" s="394"/>
      <c r="AMV84" s="395"/>
      <c r="AMW84" s="389"/>
      <c r="AMX84" s="390"/>
      <c r="AMY84" s="391"/>
      <c r="AMZ84" s="392"/>
      <c r="ANA84" s="393"/>
      <c r="ANB84" s="394"/>
      <c r="ANC84" s="395"/>
      <c r="AND84" s="389"/>
      <c r="ANE84" s="390"/>
      <c r="ANF84" s="391"/>
      <c r="ANG84" s="392"/>
      <c r="ANH84" s="393"/>
      <c r="ANI84" s="394"/>
      <c r="ANJ84" s="395"/>
      <c r="ANK84" s="389"/>
      <c r="ANL84" s="390"/>
      <c r="ANM84" s="391"/>
      <c r="ANN84" s="392"/>
      <c r="ANO84" s="393"/>
      <c r="ANP84" s="394"/>
      <c r="ANQ84" s="395"/>
      <c r="ANR84" s="389"/>
      <c r="ANS84" s="390"/>
      <c r="ANT84" s="391"/>
      <c r="ANU84" s="392"/>
      <c r="ANV84" s="393"/>
      <c r="ANW84" s="394"/>
      <c r="ANX84" s="395"/>
      <c r="ANY84" s="389"/>
      <c r="ANZ84" s="390"/>
      <c r="AOA84" s="391"/>
      <c r="AOB84" s="392"/>
      <c r="AOC84" s="393"/>
      <c r="AOD84" s="394"/>
      <c r="AOE84" s="395"/>
      <c r="AOF84" s="389"/>
      <c r="AOG84" s="390"/>
      <c r="AOH84" s="391"/>
      <c r="AOI84" s="392"/>
      <c r="AOJ84" s="393"/>
      <c r="AOK84" s="394"/>
      <c r="AOL84" s="395"/>
      <c r="AOM84" s="389"/>
      <c r="AON84" s="390"/>
      <c r="AOO84" s="391"/>
      <c r="AOP84" s="392"/>
      <c r="AOQ84" s="393"/>
      <c r="AOR84" s="394"/>
      <c r="AOS84" s="395"/>
      <c r="AOT84" s="389"/>
      <c r="AOU84" s="390"/>
      <c r="AOV84" s="391"/>
      <c r="AOW84" s="392"/>
      <c r="AOX84" s="393"/>
      <c r="AOY84" s="394"/>
      <c r="AOZ84" s="395"/>
      <c r="APA84" s="389"/>
      <c r="APB84" s="390"/>
      <c r="APC84" s="391"/>
      <c r="APD84" s="392"/>
      <c r="APE84" s="393"/>
      <c r="APF84" s="394"/>
      <c r="APG84" s="395"/>
      <c r="APH84" s="389"/>
      <c r="API84" s="390"/>
      <c r="APJ84" s="391"/>
      <c r="APK84" s="392"/>
      <c r="APL84" s="393"/>
      <c r="APM84" s="394"/>
      <c r="APN84" s="395"/>
      <c r="APO84" s="389"/>
      <c r="APP84" s="390"/>
      <c r="APQ84" s="391"/>
      <c r="APR84" s="392"/>
      <c r="APS84" s="393"/>
      <c r="APT84" s="394"/>
      <c r="APU84" s="395"/>
      <c r="APV84" s="389"/>
      <c r="APW84" s="390"/>
      <c r="APX84" s="391"/>
      <c r="APY84" s="392"/>
      <c r="APZ84" s="393"/>
      <c r="AQA84" s="394"/>
      <c r="AQB84" s="395"/>
      <c r="AQC84" s="389"/>
      <c r="AQD84" s="390"/>
      <c r="AQE84" s="391"/>
      <c r="AQF84" s="392"/>
      <c r="AQG84" s="393"/>
      <c r="AQH84" s="394"/>
      <c r="AQI84" s="395"/>
      <c r="AQJ84" s="389"/>
      <c r="AQK84" s="390"/>
      <c r="AQL84" s="391"/>
      <c r="AQM84" s="392"/>
      <c r="AQN84" s="393"/>
      <c r="AQO84" s="394"/>
      <c r="AQP84" s="395"/>
      <c r="AQQ84" s="389"/>
      <c r="AQR84" s="390"/>
      <c r="AQS84" s="391"/>
      <c r="AQT84" s="392"/>
      <c r="AQU84" s="393"/>
      <c r="AQV84" s="394"/>
      <c r="AQW84" s="395"/>
      <c r="AQX84" s="389"/>
      <c r="AQY84" s="390"/>
      <c r="AQZ84" s="391"/>
      <c r="ARA84" s="392"/>
      <c r="ARB84" s="393"/>
      <c r="ARC84" s="394"/>
      <c r="ARD84" s="395"/>
      <c r="ARE84" s="389"/>
      <c r="ARF84" s="390"/>
      <c r="ARG84" s="391"/>
      <c r="ARH84" s="392"/>
      <c r="ARI84" s="393"/>
      <c r="ARJ84" s="394"/>
      <c r="ARK84" s="395"/>
      <c r="ARL84" s="389"/>
      <c r="ARM84" s="390"/>
      <c r="ARN84" s="391"/>
      <c r="ARO84" s="392"/>
      <c r="ARP84" s="393"/>
      <c r="ARQ84" s="394"/>
      <c r="ARR84" s="395"/>
      <c r="ARS84" s="389"/>
      <c r="ART84" s="390"/>
      <c r="ARU84" s="391"/>
      <c r="ARV84" s="392"/>
      <c r="ARW84" s="393"/>
      <c r="ARX84" s="394"/>
      <c r="ARY84" s="395"/>
      <c r="ARZ84" s="389"/>
      <c r="ASA84" s="390"/>
      <c r="ASB84" s="391"/>
      <c r="ASC84" s="392"/>
      <c r="ASD84" s="393"/>
      <c r="ASE84" s="394"/>
      <c r="ASF84" s="395"/>
      <c r="ASG84" s="389"/>
      <c r="ASH84" s="390"/>
      <c r="ASI84" s="391"/>
      <c r="ASJ84" s="392"/>
      <c r="ASK84" s="393"/>
      <c r="ASL84" s="394"/>
      <c r="ASM84" s="395"/>
      <c r="ASN84" s="389"/>
      <c r="ASO84" s="390"/>
      <c r="ASP84" s="391"/>
      <c r="ASQ84" s="392"/>
      <c r="ASR84" s="393"/>
      <c r="ASS84" s="394"/>
      <c r="AST84" s="395"/>
      <c r="ASU84" s="389"/>
      <c r="ASV84" s="390"/>
      <c r="ASW84" s="391"/>
      <c r="ASX84" s="392"/>
      <c r="ASY84" s="393"/>
      <c r="ASZ84" s="394"/>
      <c r="ATA84" s="395"/>
      <c r="ATB84" s="389"/>
      <c r="ATC84" s="390"/>
      <c r="ATD84" s="391"/>
      <c r="ATE84" s="392"/>
      <c r="ATF84" s="393"/>
      <c r="ATG84" s="394"/>
      <c r="ATH84" s="395"/>
      <c r="ATI84" s="389"/>
      <c r="ATJ84" s="390"/>
      <c r="ATK84" s="391"/>
      <c r="ATL84" s="392"/>
      <c r="ATM84" s="393"/>
      <c r="ATN84" s="394"/>
      <c r="ATO84" s="395"/>
      <c r="ATP84" s="389"/>
      <c r="ATQ84" s="390"/>
      <c r="ATR84" s="391"/>
      <c r="ATS84" s="392"/>
      <c r="ATT84" s="393"/>
      <c r="ATU84" s="394"/>
      <c r="ATV84" s="395"/>
      <c r="ATW84" s="389"/>
      <c r="ATX84" s="390"/>
      <c r="ATY84" s="391"/>
      <c r="ATZ84" s="392"/>
      <c r="AUA84" s="393"/>
      <c r="AUB84" s="394"/>
      <c r="AUC84" s="395"/>
      <c r="AUD84" s="389"/>
      <c r="AUE84" s="390"/>
      <c r="AUF84" s="391"/>
      <c r="AUG84" s="392"/>
      <c r="AUH84" s="393"/>
      <c r="AUI84" s="394"/>
      <c r="AUJ84" s="395"/>
      <c r="AUK84" s="389"/>
      <c r="AUL84" s="390"/>
      <c r="AUM84" s="391"/>
      <c r="AUN84" s="392"/>
      <c r="AUO84" s="393"/>
      <c r="AUP84" s="394"/>
      <c r="AUQ84" s="395"/>
      <c r="AUR84" s="389"/>
      <c r="AUS84" s="390"/>
      <c r="AUT84" s="391"/>
      <c r="AUU84" s="392"/>
      <c r="AUV84" s="393"/>
      <c r="AUW84" s="394"/>
      <c r="AUX84" s="395"/>
      <c r="AUY84" s="389"/>
      <c r="AUZ84" s="390"/>
      <c r="AVA84" s="391"/>
      <c r="AVB84" s="392"/>
      <c r="AVC84" s="393"/>
      <c r="AVD84" s="394"/>
      <c r="AVE84" s="395"/>
      <c r="AVF84" s="389"/>
      <c r="AVG84" s="390"/>
      <c r="AVH84" s="391"/>
      <c r="AVI84" s="392"/>
      <c r="AVJ84" s="393"/>
      <c r="AVK84" s="394"/>
      <c r="AVL84" s="395"/>
      <c r="AVM84" s="389"/>
      <c r="AVN84" s="390"/>
      <c r="AVO84" s="391"/>
      <c r="AVP84" s="392"/>
      <c r="AVQ84" s="393"/>
      <c r="AVR84" s="394"/>
      <c r="AVS84" s="395"/>
      <c r="AVT84" s="389"/>
      <c r="AVU84" s="390"/>
      <c r="AVV84" s="391"/>
      <c r="AVW84" s="392"/>
      <c r="AVX84" s="393"/>
      <c r="AVY84" s="394"/>
      <c r="AVZ84" s="395"/>
      <c r="AWA84" s="389"/>
      <c r="AWB84" s="390"/>
      <c r="AWC84" s="391"/>
      <c r="AWD84" s="392"/>
      <c r="AWE84" s="393"/>
      <c r="AWF84" s="394"/>
      <c r="AWG84" s="395"/>
      <c r="AWH84" s="389"/>
      <c r="AWI84" s="390"/>
      <c r="AWJ84" s="391"/>
      <c r="AWK84" s="392"/>
      <c r="AWL84" s="393"/>
      <c r="AWM84" s="394"/>
      <c r="AWN84" s="395"/>
      <c r="AWO84" s="389"/>
      <c r="AWP84" s="390"/>
      <c r="AWQ84" s="391"/>
      <c r="AWR84" s="392"/>
      <c r="AWS84" s="393"/>
      <c r="AWT84" s="394"/>
      <c r="AWU84" s="395"/>
      <c r="AWV84" s="389"/>
      <c r="AWW84" s="390"/>
      <c r="AWX84" s="391"/>
      <c r="AWY84" s="392"/>
      <c r="AWZ84" s="393"/>
      <c r="AXA84" s="394"/>
      <c r="AXB84" s="395"/>
      <c r="AXC84" s="389"/>
      <c r="AXD84" s="390"/>
      <c r="AXE84" s="391"/>
      <c r="AXF84" s="392"/>
      <c r="AXG84" s="393"/>
      <c r="AXH84" s="394"/>
      <c r="AXI84" s="395"/>
      <c r="AXJ84" s="389"/>
      <c r="AXK84" s="390"/>
      <c r="AXL84" s="391"/>
      <c r="AXM84" s="392"/>
      <c r="AXN84" s="393"/>
      <c r="AXO84" s="394"/>
      <c r="AXP84" s="395"/>
      <c r="AXQ84" s="389"/>
      <c r="AXR84" s="390"/>
      <c r="AXS84" s="391"/>
      <c r="AXT84" s="392"/>
      <c r="AXU84" s="393"/>
      <c r="AXV84" s="394"/>
      <c r="AXW84" s="395"/>
      <c r="AXX84" s="389"/>
      <c r="AXY84" s="390"/>
      <c r="AXZ84" s="391"/>
      <c r="AYA84" s="392"/>
      <c r="AYB84" s="393"/>
      <c r="AYC84" s="394"/>
      <c r="AYD84" s="395"/>
      <c r="AYE84" s="389"/>
      <c r="AYF84" s="390"/>
      <c r="AYG84" s="391"/>
      <c r="AYH84" s="392"/>
      <c r="AYI84" s="393"/>
      <c r="AYJ84" s="394"/>
      <c r="AYK84" s="395"/>
      <c r="AYL84" s="389"/>
      <c r="AYM84" s="390"/>
      <c r="AYN84" s="391"/>
      <c r="AYO84" s="392"/>
      <c r="AYP84" s="393"/>
      <c r="AYQ84" s="394"/>
      <c r="AYR84" s="395"/>
      <c r="AYS84" s="389"/>
      <c r="AYT84" s="390"/>
      <c r="AYU84" s="391"/>
      <c r="AYV84" s="392"/>
      <c r="AYW84" s="393"/>
      <c r="AYX84" s="394"/>
      <c r="AYY84" s="395"/>
      <c r="AYZ84" s="389"/>
      <c r="AZA84" s="390"/>
      <c r="AZB84" s="391"/>
      <c r="AZC84" s="392"/>
      <c r="AZD84" s="393"/>
      <c r="AZE84" s="394"/>
      <c r="AZF84" s="395"/>
      <c r="AZG84" s="389"/>
      <c r="AZH84" s="390"/>
      <c r="AZI84" s="391"/>
      <c r="AZJ84" s="392"/>
      <c r="AZK84" s="393"/>
      <c r="AZL84" s="394"/>
      <c r="AZM84" s="395"/>
      <c r="AZN84" s="389"/>
      <c r="AZO84" s="390"/>
      <c r="AZP84" s="391"/>
      <c r="AZQ84" s="392"/>
      <c r="AZR84" s="393"/>
      <c r="AZS84" s="394"/>
      <c r="AZT84" s="395"/>
      <c r="AZU84" s="389"/>
      <c r="AZV84" s="390"/>
      <c r="AZW84" s="391"/>
      <c r="AZX84" s="392"/>
      <c r="AZY84" s="393"/>
      <c r="AZZ84" s="394"/>
      <c r="BAA84" s="395"/>
      <c r="BAB84" s="389"/>
      <c r="BAC84" s="390"/>
      <c r="BAD84" s="391"/>
      <c r="BAE84" s="392"/>
      <c r="BAF84" s="393"/>
      <c r="BAG84" s="394"/>
      <c r="BAH84" s="395"/>
      <c r="BAI84" s="389"/>
      <c r="BAJ84" s="390"/>
      <c r="BAK84" s="391"/>
      <c r="BAL84" s="392"/>
      <c r="BAM84" s="393"/>
      <c r="BAN84" s="394"/>
      <c r="BAO84" s="395"/>
      <c r="BAP84" s="389"/>
      <c r="BAQ84" s="390"/>
      <c r="BAR84" s="391"/>
      <c r="BAS84" s="392"/>
      <c r="BAT84" s="393"/>
      <c r="BAU84" s="394"/>
      <c r="BAV84" s="395"/>
      <c r="BAW84" s="389"/>
      <c r="BAX84" s="390"/>
      <c r="BAY84" s="391"/>
      <c r="BAZ84" s="392"/>
      <c r="BBA84" s="393"/>
      <c r="BBB84" s="394"/>
      <c r="BBC84" s="395"/>
      <c r="BBD84" s="389"/>
      <c r="BBE84" s="390"/>
      <c r="BBF84" s="391"/>
      <c r="BBG84" s="392"/>
      <c r="BBH84" s="393"/>
      <c r="BBI84" s="394"/>
      <c r="BBJ84" s="395"/>
      <c r="BBK84" s="389"/>
      <c r="BBL84" s="390"/>
      <c r="BBM84" s="391"/>
      <c r="BBN84" s="392"/>
      <c r="BBO84" s="393"/>
      <c r="BBP84" s="394"/>
      <c r="BBQ84" s="395"/>
      <c r="BBR84" s="389"/>
      <c r="BBS84" s="390"/>
      <c r="BBT84" s="391"/>
      <c r="BBU84" s="392"/>
      <c r="BBV84" s="393"/>
      <c r="BBW84" s="394"/>
      <c r="BBX84" s="395"/>
      <c r="BBY84" s="389"/>
      <c r="BBZ84" s="390"/>
      <c r="BCA84" s="391"/>
      <c r="BCB84" s="392"/>
      <c r="BCC84" s="393"/>
      <c r="BCD84" s="394"/>
      <c r="BCE84" s="395"/>
      <c r="BCF84" s="389"/>
      <c r="BCG84" s="390"/>
      <c r="BCH84" s="391"/>
      <c r="BCI84" s="392"/>
      <c r="BCJ84" s="393"/>
      <c r="BCK84" s="394"/>
      <c r="BCL84" s="395"/>
      <c r="BCM84" s="389"/>
      <c r="BCN84" s="390"/>
      <c r="BCO84" s="391"/>
      <c r="BCP84" s="392"/>
      <c r="BCQ84" s="393"/>
      <c r="BCR84" s="394"/>
      <c r="BCS84" s="395"/>
      <c r="BCT84" s="389"/>
      <c r="BCU84" s="390"/>
      <c r="BCV84" s="391"/>
      <c r="BCW84" s="392"/>
      <c r="BCX84" s="393"/>
      <c r="BCY84" s="394"/>
      <c r="BCZ84" s="395"/>
      <c r="BDA84" s="389"/>
      <c r="BDB84" s="390"/>
      <c r="BDC84" s="391"/>
      <c r="BDD84" s="392"/>
      <c r="BDE84" s="393"/>
      <c r="BDF84" s="394"/>
      <c r="BDG84" s="395"/>
      <c r="BDH84" s="389"/>
      <c r="BDI84" s="390"/>
      <c r="BDJ84" s="391"/>
      <c r="BDK84" s="392"/>
      <c r="BDL84" s="393"/>
      <c r="BDM84" s="394"/>
      <c r="BDN84" s="395"/>
      <c r="BDO84" s="389"/>
      <c r="BDP84" s="390"/>
      <c r="BDQ84" s="391"/>
      <c r="BDR84" s="392"/>
      <c r="BDS84" s="393"/>
      <c r="BDT84" s="394"/>
      <c r="BDU84" s="395"/>
      <c r="BDV84" s="389"/>
      <c r="BDW84" s="390"/>
      <c r="BDX84" s="391"/>
      <c r="BDY84" s="392"/>
      <c r="BDZ84" s="393"/>
      <c r="BEA84" s="394"/>
      <c r="BEB84" s="395"/>
      <c r="BEC84" s="389"/>
      <c r="BED84" s="390"/>
      <c r="BEE84" s="391"/>
      <c r="BEF84" s="392"/>
      <c r="BEG84" s="393"/>
      <c r="BEH84" s="394"/>
      <c r="BEI84" s="395"/>
      <c r="BEJ84" s="389"/>
      <c r="BEK84" s="390"/>
      <c r="BEL84" s="391"/>
      <c r="BEM84" s="392"/>
      <c r="BEN84" s="393"/>
      <c r="BEO84" s="394"/>
      <c r="BEP84" s="395"/>
      <c r="BEQ84" s="389"/>
      <c r="BER84" s="390"/>
      <c r="BES84" s="391"/>
      <c r="BET84" s="392"/>
      <c r="BEU84" s="393"/>
      <c r="BEV84" s="394"/>
      <c r="BEW84" s="395"/>
      <c r="BEX84" s="389"/>
      <c r="BEY84" s="390"/>
      <c r="BEZ84" s="391"/>
      <c r="BFA84" s="392"/>
      <c r="BFB84" s="393"/>
      <c r="BFC84" s="394"/>
      <c r="BFD84" s="395"/>
      <c r="BFE84" s="389"/>
      <c r="BFF84" s="390"/>
      <c r="BFG84" s="391"/>
      <c r="BFH84" s="392"/>
      <c r="BFI84" s="393"/>
      <c r="BFJ84" s="394"/>
      <c r="BFK84" s="395"/>
      <c r="BFL84" s="389"/>
      <c r="BFM84" s="390"/>
      <c r="BFN84" s="391"/>
      <c r="BFO84" s="392"/>
      <c r="BFP84" s="393"/>
      <c r="BFQ84" s="394"/>
      <c r="BFR84" s="395"/>
      <c r="BFS84" s="389"/>
      <c r="BFT84" s="390"/>
      <c r="BFU84" s="391"/>
      <c r="BFV84" s="392"/>
      <c r="BFW84" s="393"/>
      <c r="BFX84" s="394"/>
      <c r="BFY84" s="395"/>
      <c r="BFZ84" s="389"/>
      <c r="BGA84" s="390"/>
      <c r="BGB84" s="391"/>
      <c r="BGC84" s="392"/>
      <c r="BGD84" s="393"/>
      <c r="BGE84" s="394"/>
      <c r="BGF84" s="395"/>
      <c r="BGG84" s="389"/>
      <c r="BGH84" s="390"/>
      <c r="BGI84" s="391"/>
      <c r="BGJ84" s="392"/>
      <c r="BGK84" s="393"/>
      <c r="BGL84" s="394"/>
      <c r="BGM84" s="395"/>
      <c r="BGN84" s="389"/>
      <c r="BGO84" s="390"/>
      <c r="BGP84" s="391"/>
      <c r="BGQ84" s="392"/>
      <c r="BGR84" s="393"/>
      <c r="BGS84" s="394"/>
      <c r="BGT84" s="395"/>
      <c r="BGU84" s="389"/>
      <c r="BGV84" s="390"/>
      <c r="BGW84" s="391"/>
      <c r="BGX84" s="392"/>
      <c r="BGY84" s="393"/>
      <c r="BGZ84" s="394"/>
      <c r="BHA84" s="395"/>
      <c r="BHB84" s="389"/>
      <c r="BHC84" s="390"/>
      <c r="BHD84" s="391"/>
      <c r="BHE84" s="392"/>
      <c r="BHF84" s="393"/>
      <c r="BHG84" s="394"/>
      <c r="BHH84" s="395"/>
      <c r="BHI84" s="389"/>
      <c r="BHJ84" s="390"/>
      <c r="BHK84" s="391"/>
      <c r="BHL84" s="392"/>
      <c r="BHM84" s="393"/>
      <c r="BHN84" s="394"/>
      <c r="BHO84" s="395"/>
      <c r="BHP84" s="389"/>
      <c r="BHQ84" s="390"/>
      <c r="BHR84" s="391"/>
      <c r="BHS84" s="392"/>
      <c r="BHT84" s="393"/>
      <c r="BHU84" s="394"/>
      <c r="BHV84" s="395"/>
      <c r="BHW84" s="389"/>
      <c r="BHX84" s="390"/>
      <c r="BHY84" s="391"/>
      <c r="BHZ84" s="392"/>
      <c r="BIA84" s="393"/>
      <c r="BIB84" s="394"/>
      <c r="BIC84" s="395"/>
      <c r="BID84" s="389"/>
      <c r="BIE84" s="390"/>
      <c r="BIF84" s="391"/>
      <c r="BIG84" s="392"/>
      <c r="BIH84" s="393"/>
      <c r="BII84" s="394"/>
      <c r="BIJ84" s="395"/>
      <c r="BIK84" s="389"/>
      <c r="BIL84" s="390"/>
      <c r="BIM84" s="391"/>
      <c r="BIN84" s="392"/>
      <c r="BIO84" s="393"/>
      <c r="BIP84" s="394"/>
      <c r="BIQ84" s="395"/>
      <c r="BIR84" s="389"/>
      <c r="BIS84" s="390"/>
      <c r="BIT84" s="391"/>
      <c r="BIU84" s="392"/>
      <c r="BIV84" s="393"/>
      <c r="BIW84" s="394"/>
      <c r="BIX84" s="395"/>
      <c r="BIY84" s="389"/>
      <c r="BIZ84" s="390"/>
      <c r="BJA84" s="391"/>
      <c r="BJB84" s="392"/>
      <c r="BJC84" s="393"/>
      <c r="BJD84" s="394"/>
      <c r="BJE84" s="395"/>
      <c r="BJF84" s="389"/>
      <c r="BJG84" s="390"/>
      <c r="BJH84" s="391"/>
      <c r="BJI84" s="392"/>
      <c r="BJJ84" s="393"/>
      <c r="BJK84" s="394"/>
      <c r="BJL84" s="395"/>
      <c r="BJM84" s="389"/>
      <c r="BJN84" s="390"/>
      <c r="BJO84" s="391"/>
      <c r="BJP84" s="392"/>
      <c r="BJQ84" s="393"/>
      <c r="BJR84" s="394"/>
      <c r="BJS84" s="395"/>
      <c r="BJT84" s="389"/>
      <c r="BJU84" s="390"/>
      <c r="BJV84" s="391"/>
      <c r="BJW84" s="392"/>
      <c r="BJX84" s="393"/>
      <c r="BJY84" s="394"/>
      <c r="BJZ84" s="395"/>
      <c r="BKA84" s="389"/>
      <c r="BKB84" s="390"/>
      <c r="BKC84" s="391"/>
      <c r="BKD84" s="392"/>
      <c r="BKE84" s="393"/>
      <c r="BKF84" s="394"/>
      <c r="BKG84" s="395"/>
      <c r="BKH84" s="389"/>
      <c r="BKI84" s="390"/>
      <c r="BKJ84" s="391"/>
      <c r="BKK84" s="392"/>
      <c r="BKL84" s="393"/>
      <c r="BKM84" s="394"/>
      <c r="BKN84" s="395"/>
      <c r="BKO84" s="389"/>
      <c r="BKP84" s="390"/>
      <c r="BKQ84" s="391"/>
      <c r="BKR84" s="392"/>
      <c r="BKS84" s="393"/>
      <c r="BKT84" s="394"/>
      <c r="BKU84" s="395"/>
      <c r="BKV84" s="389"/>
      <c r="BKW84" s="390"/>
      <c r="BKX84" s="391"/>
      <c r="BKY84" s="392"/>
      <c r="BKZ84" s="393"/>
      <c r="BLA84" s="394"/>
      <c r="BLB84" s="395"/>
      <c r="BLC84" s="389"/>
      <c r="BLD84" s="390"/>
      <c r="BLE84" s="391"/>
      <c r="BLF84" s="392"/>
      <c r="BLG84" s="393"/>
      <c r="BLH84" s="394"/>
      <c r="BLI84" s="395"/>
      <c r="BLJ84" s="389"/>
      <c r="BLK84" s="390"/>
      <c r="BLL84" s="391"/>
      <c r="BLM84" s="392"/>
      <c r="BLN84" s="393"/>
      <c r="BLO84" s="394"/>
      <c r="BLP84" s="395"/>
      <c r="BLQ84" s="389"/>
      <c r="BLR84" s="390"/>
      <c r="BLS84" s="391"/>
      <c r="BLT84" s="392"/>
      <c r="BLU84" s="393"/>
      <c r="BLV84" s="394"/>
      <c r="BLW84" s="395"/>
      <c r="BLX84" s="389"/>
      <c r="BLY84" s="390"/>
      <c r="BLZ84" s="391"/>
      <c r="BMA84" s="392"/>
      <c r="BMB84" s="393"/>
      <c r="BMC84" s="394"/>
      <c r="BMD84" s="395"/>
      <c r="BME84" s="389"/>
      <c r="BMF84" s="390"/>
      <c r="BMG84" s="391"/>
      <c r="BMH84" s="392"/>
      <c r="BMI84" s="393"/>
      <c r="BMJ84" s="394"/>
      <c r="BMK84" s="395"/>
      <c r="BML84" s="389"/>
      <c r="BMM84" s="390"/>
      <c r="BMN84" s="391"/>
      <c r="BMO84" s="392"/>
      <c r="BMP84" s="393"/>
      <c r="BMQ84" s="394"/>
      <c r="BMR84" s="395"/>
      <c r="BMS84" s="389"/>
      <c r="BMT84" s="390"/>
      <c r="BMU84" s="391"/>
      <c r="BMV84" s="392"/>
      <c r="BMW84" s="393"/>
      <c r="BMX84" s="394"/>
      <c r="BMY84" s="395"/>
      <c r="BMZ84" s="389"/>
      <c r="BNA84" s="390"/>
      <c r="BNB84" s="391"/>
      <c r="BNC84" s="392"/>
      <c r="BND84" s="393"/>
      <c r="BNE84" s="394"/>
      <c r="BNF84" s="395"/>
      <c r="BNG84" s="389"/>
      <c r="BNH84" s="390"/>
      <c r="BNI84" s="391"/>
      <c r="BNJ84" s="392"/>
      <c r="BNK84" s="393"/>
      <c r="BNL84" s="394"/>
      <c r="BNM84" s="395"/>
      <c r="BNN84" s="389"/>
      <c r="BNO84" s="390"/>
      <c r="BNP84" s="391"/>
      <c r="BNQ84" s="392"/>
      <c r="BNR84" s="393"/>
      <c r="BNS84" s="394"/>
      <c r="BNT84" s="395"/>
      <c r="BNU84" s="389"/>
      <c r="BNV84" s="390"/>
      <c r="BNW84" s="391"/>
      <c r="BNX84" s="392"/>
      <c r="BNY84" s="393"/>
      <c r="BNZ84" s="394"/>
      <c r="BOA84" s="395"/>
      <c r="BOB84" s="389"/>
      <c r="BOC84" s="390"/>
      <c r="BOD84" s="391"/>
      <c r="BOE84" s="392"/>
      <c r="BOF84" s="393"/>
      <c r="BOG84" s="394"/>
      <c r="BOH84" s="395"/>
      <c r="BOI84" s="389"/>
      <c r="BOJ84" s="390"/>
      <c r="BOK84" s="391"/>
      <c r="BOL84" s="392"/>
      <c r="BOM84" s="393"/>
      <c r="BON84" s="394"/>
      <c r="BOO84" s="395"/>
      <c r="BOP84" s="389"/>
      <c r="BOQ84" s="390"/>
      <c r="BOR84" s="391"/>
      <c r="BOS84" s="392"/>
      <c r="BOT84" s="393"/>
      <c r="BOU84" s="394"/>
      <c r="BOV84" s="395"/>
      <c r="BOW84" s="389"/>
      <c r="BOX84" s="390"/>
      <c r="BOY84" s="391"/>
      <c r="BOZ84" s="392"/>
      <c r="BPA84" s="393"/>
      <c r="BPB84" s="394"/>
      <c r="BPC84" s="395"/>
      <c r="BPD84" s="389"/>
      <c r="BPE84" s="390"/>
      <c r="BPF84" s="391"/>
      <c r="BPG84" s="392"/>
      <c r="BPH84" s="393"/>
      <c r="BPI84" s="394"/>
      <c r="BPJ84" s="395"/>
      <c r="BPK84" s="389"/>
      <c r="BPL84" s="390"/>
      <c r="BPM84" s="391"/>
      <c r="BPN84" s="392"/>
      <c r="BPO84" s="393"/>
      <c r="BPP84" s="394"/>
      <c r="BPQ84" s="395"/>
      <c r="BPR84" s="389"/>
      <c r="BPS84" s="390"/>
      <c r="BPT84" s="391"/>
      <c r="BPU84" s="392"/>
      <c r="BPV84" s="393"/>
      <c r="BPW84" s="394"/>
      <c r="BPX84" s="395"/>
      <c r="BPY84" s="389"/>
      <c r="BPZ84" s="390"/>
      <c r="BQA84" s="391"/>
      <c r="BQB84" s="392"/>
      <c r="BQC84" s="393"/>
      <c r="BQD84" s="394"/>
      <c r="BQE84" s="395"/>
      <c r="BQF84" s="389"/>
      <c r="BQG84" s="390"/>
      <c r="BQH84" s="391"/>
      <c r="BQI84" s="392"/>
      <c r="BQJ84" s="393"/>
      <c r="BQK84" s="394"/>
      <c r="BQL84" s="395"/>
      <c r="BQM84" s="389"/>
      <c r="BQN84" s="390"/>
      <c r="BQO84" s="391"/>
      <c r="BQP84" s="392"/>
      <c r="BQQ84" s="393"/>
      <c r="BQR84" s="394"/>
      <c r="BQS84" s="395"/>
      <c r="BQT84" s="389"/>
      <c r="BQU84" s="390"/>
      <c r="BQV84" s="391"/>
      <c r="BQW84" s="392"/>
      <c r="BQX84" s="393"/>
      <c r="BQY84" s="394"/>
      <c r="BQZ84" s="395"/>
      <c r="BRA84" s="389"/>
      <c r="BRB84" s="390"/>
      <c r="BRC84" s="391"/>
      <c r="BRD84" s="392"/>
      <c r="BRE84" s="393"/>
      <c r="BRF84" s="394"/>
      <c r="BRG84" s="395"/>
      <c r="BRH84" s="389"/>
      <c r="BRI84" s="390"/>
      <c r="BRJ84" s="391"/>
      <c r="BRK84" s="392"/>
      <c r="BRL84" s="393"/>
      <c r="BRM84" s="394"/>
      <c r="BRN84" s="395"/>
      <c r="BRO84" s="389"/>
      <c r="BRP84" s="390"/>
      <c r="BRQ84" s="391"/>
      <c r="BRR84" s="392"/>
      <c r="BRS84" s="393"/>
      <c r="BRT84" s="394"/>
      <c r="BRU84" s="395"/>
      <c r="BRV84" s="389"/>
      <c r="BRW84" s="390"/>
      <c r="BRX84" s="391"/>
      <c r="BRY84" s="392"/>
      <c r="BRZ84" s="393"/>
      <c r="BSA84" s="394"/>
      <c r="BSB84" s="395"/>
      <c r="BSC84" s="389"/>
      <c r="BSD84" s="390"/>
      <c r="BSE84" s="391"/>
      <c r="BSF84" s="392"/>
      <c r="BSG84" s="393"/>
      <c r="BSH84" s="394"/>
      <c r="BSI84" s="395"/>
      <c r="BSJ84" s="389"/>
      <c r="BSK84" s="390"/>
      <c r="BSL84" s="391"/>
      <c r="BSM84" s="392"/>
      <c r="BSN84" s="393"/>
      <c r="BSO84" s="394"/>
      <c r="BSP84" s="395"/>
      <c r="BSQ84" s="389"/>
      <c r="BSR84" s="390"/>
      <c r="BSS84" s="391"/>
      <c r="BST84" s="392"/>
      <c r="BSU84" s="393"/>
      <c r="BSV84" s="394"/>
      <c r="BSW84" s="395"/>
      <c r="BSX84" s="389"/>
      <c r="BSY84" s="390"/>
      <c r="BSZ84" s="391"/>
      <c r="BTA84" s="392"/>
      <c r="BTB84" s="393"/>
      <c r="BTC84" s="394"/>
      <c r="BTD84" s="395"/>
      <c r="BTE84" s="389"/>
      <c r="BTF84" s="390"/>
      <c r="BTG84" s="391"/>
      <c r="BTH84" s="392"/>
      <c r="BTI84" s="393"/>
      <c r="BTJ84" s="394"/>
      <c r="BTK84" s="395"/>
      <c r="BTL84" s="389"/>
      <c r="BTM84" s="390"/>
      <c r="BTN84" s="391"/>
      <c r="BTO84" s="392"/>
      <c r="BTP84" s="393"/>
      <c r="BTQ84" s="394"/>
      <c r="BTR84" s="395"/>
      <c r="BTS84" s="389"/>
      <c r="BTT84" s="390"/>
      <c r="BTU84" s="391"/>
      <c r="BTV84" s="392"/>
      <c r="BTW84" s="393"/>
      <c r="BTX84" s="394"/>
      <c r="BTY84" s="395"/>
      <c r="BTZ84" s="389"/>
      <c r="BUA84" s="390"/>
      <c r="BUB84" s="391"/>
      <c r="BUC84" s="392"/>
      <c r="BUD84" s="393"/>
      <c r="BUE84" s="394"/>
      <c r="BUF84" s="395"/>
      <c r="BUG84" s="389"/>
      <c r="BUH84" s="390"/>
      <c r="BUI84" s="391"/>
      <c r="BUJ84" s="392"/>
      <c r="BUK84" s="393"/>
      <c r="BUL84" s="394"/>
      <c r="BUM84" s="395"/>
      <c r="BUN84" s="389"/>
      <c r="BUO84" s="390"/>
      <c r="BUP84" s="391"/>
      <c r="BUQ84" s="392"/>
      <c r="BUR84" s="393"/>
      <c r="BUS84" s="394"/>
      <c r="BUT84" s="395"/>
      <c r="BUU84" s="389"/>
      <c r="BUV84" s="390"/>
      <c r="BUW84" s="391"/>
      <c r="BUX84" s="392"/>
      <c r="BUY84" s="393"/>
      <c r="BUZ84" s="394"/>
      <c r="BVA84" s="395"/>
      <c r="BVB84" s="389"/>
      <c r="BVC84" s="390"/>
      <c r="BVD84" s="391"/>
      <c r="BVE84" s="392"/>
      <c r="BVF84" s="393"/>
      <c r="BVG84" s="394"/>
      <c r="BVH84" s="395"/>
      <c r="BVI84" s="389"/>
      <c r="BVJ84" s="390"/>
      <c r="BVK84" s="391"/>
      <c r="BVL84" s="392"/>
      <c r="BVM84" s="393"/>
      <c r="BVN84" s="394"/>
      <c r="BVO84" s="395"/>
      <c r="BVP84" s="389"/>
      <c r="BVQ84" s="390"/>
      <c r="BVR84" s="391"/>
      <c r="BVS84" s="392"/>
      <c r="BVT84" s="393"/>
      <c r="BVU84" s="394"/>
      <c r="BVV84" s="395"/>
      <c r="BVW84" s="389"/>
      <c r="BVX84" s="390"/>
      <c r="BVY84" s="391"/>
      <c r="BVZ84" s="392"/>
      <c r="BWA84" s="393"/>
      <c r="BWB84" s="394"/>
      <c r="BWC84" s="395"/>
      <c r="BWD84" s="389"/>
      <c r="BWE84" s="390"/>
      <c r="BWF84" s="391"/>
      <c r="BWG84" s="392"/>
      <c r="BWH84" s="393"/>
      <c r="BWI84" s="394"/>
      <c r="BWJ84" s="395"/>
      <c r="BWK84" s="389"/>
      <c r="BWL84" s="390"/>
      <c r="BWM84" s="391"/>
      <c r="BWN84" s="392"/>
      <c r="BWO84" s="393"/>
      <c r="BWP84" s="394"/>
      <c r="BWQ84" s="395"/>
      <c r="BWR84" s="389"/>
      <c r="BWS84" s="390"/>
      <c r="BWT84" s="391"/>
      <c r="BWU84" s="392"/>
      <c r="BWV84" s="393"/>
      <c r="BWW84" s="394"/>
      <c r="BWX84" s="395"/>
      <c r="BWY84" s="389"/>
      <c r="BWZ84" s="390"/>
      <c r="BXA84" s="391"/>
      <c r="BXB84" s="392"/>
      <c r="BXC84" s="393"/>
      <c r="BXD84" s="394"/>
      <c r="BXE84" s="395"/>
      <c r="BXF84" s="389"/>
      <c r="BXG84" s="390"/>
      <c r="BXH84" s="391"/>
      <c r="BXI84" s="392"/>
      <c r="BXJ84" s="393"/>
      <c r="BXK84" s="394"/>
      <c r="BXL84" s="395"/>
      <c r="BXM84" s="389"/>
      <c r="BXN84" s="390"/>
      <c r="BXO84" s="391"/>
      <c r="BXP84" s="392"/>
      <c r="BXQ84" s="393"/>
      <c r="BXR84" s="394"/>
      <c r="BXS84" s="395"/>
      <c r="BXT84" s="389"/>
      <c r="BXU84" s="390"/>
      <c r="BXV84" s="391"/>
      <c r="BXW84" s="392"/>
      <c r="BXX84" s="393"/>
      <c r="BXY84" s="394"/>
      <c r="BXZ84" s="395"/>
      <c r="BYA84" s="389"/>
      <c r="BYB84" s="390"/>
      <c r="BYC84" s="391"/>
      <c r="BYD84" s="392"/>
      <c r="BYE84" s="393"/>
      <c r="BYF84" s="394"/>
      <c r="BYG84" s="395"/>
      <c r="BYH84" s="389"/>
      <c r="BYI84" s="390"/>
      <c r="BYJ84" s="391"/>
      <c r="BYK84" s="392"/>
      <c r="BYL84" s="393"/>
      <c r="BYM84" s="394"/>
      <c r="BYN84" s="395"/>
      <c r="BYO84" s="389"/>
      <c r="BYP84" s="390"/>
      <c r="BYQ84" s="391"/>
      <c r="BYR84" s="392"/>
      <c r="BYS84" s="393"/>
      <c r="BYT84" s="394"/>
      <c r="BYU84" s="395"/>
      <c r="BYV84" s="389"/>
      <c r="BYW84" s="390"/>
      <c r="BYX84" s="391"/>
      <c r="BYY84" s="392"/>
      <c r="BYZ84" s="393"/>
      <c r="BZA84" s="394"/>
      <c r="BZB84" s="395"/>
      <c r="BZC84" s="389"/>
      <c r="BZD84" s="390"/>
      <c r="BZE84" s="391"/>
      <c r="BZF84" s="392"/>
      <c r="BZG84" s="393"/>
      <c r="BZH84" s="394"/>
      <c r="BZI84" s="395"/>
      <c r="BZJ84" s="389"/>
      <c r="BZK84" s="390"/>
      <c r="BZL84" s="391"/>
      <c r="BZM84" s="392"/>
      <c r="BZN84" s="393"/>
      <c r="BZO84" s="394"/>
      <c r="BZP84" s="395"/>
      <c r="BZQ84" s="389"/>
      <c r="BZR84" s="390"/>
      <c r="BZS84" s="391"/>
      <c r="BZT84" s="392"/>
      <c r="BZU84" s="393"/>
      <c r="BZV84" s="394"/>
      <c r="BZW84" s="395"/>
      <c r="BZX84" s="389"/>
      <c r="BZY84" s="390"/>
      <c r="BZZ84" s="391"/>
      <c r="CAA84" s="392"/>
      <c r="CAB84" s="393"/>
      <c r="CAC84" s="394"/>
      <c r="CAD84" s="395"/>
      <c r="CAE84" s="389"/>
      <c r="CAF84" s="390"/>
      <c r="CAG84" s="391"/>
      <c r="CAH84" s="392"/>
      <c r="CAI84" s="393"/>
      <c r="CAJ84" s="394"/>
      <c r="CAK84" s="395"/>
      <c r="CAL84" s="389"/>
      <c r="CAM84" s="390"/>
      <c r="CAN84" s="391"/>
      <c r="CAO84" s="392"/>
      <c r="CAP84" s="393"/>
      <c r="CAQ84" s="394"/>
      <c r="CAR84" s="395"/>
      <c r="CAS84" s="389"/>
      <c r="CAT84" s="390"/>
      <c r="CAU84" s="391"/>
      <c r="CAV84" s="392"/>
      <c r="CAW84" s="393"/>
      <c r="CAX84" s="394"/>
      <c r="CAY84" s="395"/>
      <c r="CAZ84" s="389"/>
      <c r="CBA84" s="390"/>
      <c r="CBB84" s="391"/>
      <c r="CBC84" s="392"/>
      <c r="CBD84" s="393"/>
      <c r="CBE84" s="394"/>
      <c r="CBF84" s="395"/>
      <c r="CBG84" s="389"/>
      <c r="CBH84" s="390"/>
      <c r="CBI84" s="391"/>
      <c r="CBJ84" s="392"/>
      <c r="CBK84" s="393"/>
      <c r="CBL84" s="394"/>
      <c r="CBM84" s="395"/>
      <c r="CBN84" s="389"/>
      <c r="CBO84" s="390"/>
      <c r="CBP84" s="391"/>
      <c r="CBQ84" s="392"/>
      <c r="CBR84" s="393"/>
      <c r="CBS84" s="394"/>
      <c r="CBT84" s="395"/>
      <c r="CBU84" s="389"/>
      <c r="CBV84" s="390"/>
      <c r="CBW84" s="391"/>
      <c r="CBX84" s="392"/>
      <c r="CBY84" s="393"/>
      <c r="CBZ84" s="394"/>
      <c r="CCA84" s="395"/>
      <c r="CCB84" s="389"/>
      <c r="CCC84" s="390"/>
      <c r="CCD84" s="391"/>
      <c r="CCE84" s="392"/>
      <c r="CCF84" s="393"/>
      <c r="CCG84" s="394"/>
      <c r="CCH84" s="395"/>
      <c r="CCI84" s="389"/>
      <c r="CCJ84" s="390"/>
      <c r="CCK84" s="391"/>
      <c r="CCL84" s="392"/>
      <c r="CCM84" s="393"/>
      <c r="CCN84" s="394"/>
      <c r="CCO84" s="395"/>
      <c r="CCP84" s="389"/>
      <c r="CCQ84" s="390"/>
      <c r="CCR84" s="391"/>
      <c r="CCS84" s="392"/>
      <c r="CCT84" s="393"/>
      <c r="CCU84" s="394"/>
      <c r="CCV84" s="395"/>
      <c r="CCW84" s="389"/>
      <c r="CCX84" s="390"/>
      <c r="CCY84" s="391"/>
      <c r="CCZ84" s="392"/>
      <c r="CDA84" s="393"/>
      <c r="CDB84" s="394"/>
      <c r="CDC84" s="395"/>
      <c r="CDD84" s="389"/>
      <c r="CDE84" s="390"/>
      <c r="CDF84" s="391"/>
      <c r="CDG84" s="392"/>
      <c r="CDH84" s="393"/>
      <c r="CDI84" s="394"/>
      <c r="CDJ84" s="395"/>
      <c r="CDK84" s="389"/>
      <c r="CDL84" s="390"/>
      <c r="CDM84" s="391"/>
      <c r="CDN84" s="392"/>
      <c r="CDO84" s="393"/>
      <c r="CDP84" s="394"/>
      <c r="CDQ84" s="395"/>
      <c r="CDR84" s="389"/>
      <c r="CDS84" s="390"/>
      <c r="CDT84" s="391"/>
      <c r="CDU84" s="392"/>
      <c r="CDV84" s="393"/>
      <c r="CDW84" s="394"/>
      <c r="CDX84" s="395"/>
      <c r="CDY84" s="389"/>
      <c r="CDZ84" s="390"/>
      <c r="CEA84" s="391"/>
      <c r="CEB84" s="392"/>
      <c r="CEC84" s="393"/>
      <c r="CED84" s="394"/>
      <c r="CEE84" s="395"/>
      <c r="CEF84" s="389"/>
      <c r="CEG84" s="390"/>
      <c r="CEH84" s="391"/>
      <c r="CEI84" s="392"/>
      <c r="CEJ84" s="393"/>
      <c r="CEK84" s="394"/>
      <c r="CEL84" s="395"/>
      <c r="CEM84" s="389"/>
      <c r="CEN84" s="390"/>
      <c r="CEO84" s="391"/>
      <c r="CEP84" s="392"/>
      <c r="CEQ84" s="393"/>
      <c r="CER84" s="394"/>
      <c r="CES84" s="395"/>
      <c r="CET84" s="389"/>
      <c r="CEU84" s="390"/>
      <c r="CEV84" s="391"/>
      <c r="CEW84" s="392"/>
      <c r="CEX84" s="393"/>
      <c r="CEY84" s="394"/>
      <c r="CEZ84" s="395"/>
      <c r="CFA84" s="389"/>
      <c r="CFB84" s="390"/>
      <c r="CFC84" s="391"/>
      <c r="CFD84" s="392"/>
      <c r="CFE84" s="393"/>
      <c r="CFF84" s="394"/>
      <c r="CFG84" s="395"/>
      <c r="CFH84" s="389"/>
      <c r="CFI84" s="390"/>
      <c r="CFJ84" s="391"/>
      <c r="CFK84" s="392"/>
      <c r="CFL84" s="393"/>
      <c r="CFM84" s="394"/>
      <c r="CFN84" s="395"/>
      <c r="CFO84" s="389"/>
      <c r="CFP84" s="390"/>
      <c r="CFQ84" s="391"/>
      <c r="CFR84" s="392"/>
      <c r="CFS84" s="393"/>
      <c r="CFT84" s="394"/>
      <c r="CFU84" s="395"/>
      <c r="CFV84" s="389"/>
      <c r="CFW84" s="390"/>
      <c r="CFX84" s="391"/>
      <c r="CFY84" s="392"/>
      <c r="CFZ84" s="393"/>
      <c r="CGA84" s="394"/>
      <c r="CGB84" s="395"/>
      <c r="CGC84" s="389"/>
      <c r="CGD84" s="390"/>
      <c r="CGE84" s="391"/>
      <c r="CGF84" s="392"/>
      <c r="CGG84" s="393"/>
      <c r="CGH84" s="394"/>
      <c r="CGI84" s="395"/>
      <c r="CGJ84" s="389"/>
      <c r="CGK84" s="390"/>
      <c r="CGL84" s="391"/>
      <c r="CGM84" s="392"/>
      <c r="CGN84" s="393"/>
      <c r="CGO84" s="394"/>
      <c r="CGP84" s="395"/>
      <c r="CGQ84" s="389"/>
      <c r="CGR84" s="390"/>
      <c r="CGS84" s="391"/>
      <c r="CGT84" s="392"/>
      <c r="CGU84" s="393"/>
      <c r="CGV84" s="394"/>
      <c r="CGW84" s="395"/>
      <c r="CGX84" s="389"/>
      <c r="CGY84" s="390"/>
      <c r="CGZ84" s="391"/>
      <c r="CHA84" s="392"/>
      <c r="CHB84" s="393"/>
      <c r="CHC84" s="394"/>
      <c r="CHD84" s="395"/>
      <c r="CHE84" s="389"/>
      <c r="CHF84" s="390"/>
      <c r="CHG84" s="391"/>
      <c r="CHH84" s="392"/>
      <c r="CHI84" s="393"/>
      <c r="CHJ84" s="394"/>
      <c r="CHK84" s="395"/>
      <c r="CHL84" s="389"/>
      <c r="CHM84" s="390"/>
      <c r="CHN84" s="391"/>
      <c r="CHO84" s="392"/>
      <c r="CHP84" s="393"/>
      <c r="CHQ84" s="394"/>
      <c r="CHR84" s="395"/>
      <c r="CHS84" s="389"/>
      <c r="CHT84" s="390"/>
      <c r="CHU84" s="391"/>
      <c r="CHV84" s="392"/>
      <c r="CHW84" s="393"/>
      <c r="CHX84" s="394"/>
      <c r="CHY84" s="395"/>
      <c r="CHZ84" s="389"/>
      <c r="CIA84" s="390"/>
      <c r="CIB84" s="391"/>
      <c r="CIC84" s="392"/>
      <c r="CID84" s="393"/>
      <c r="CIE84" s="394"/>
      <c r="CIF84" s="395"/>
      <c r="CIG84" s="389"/>
      <c r="CIH84" s="390"/>
      <c r="CII84" s="391"/>
      <c r="CIJ84" s="392"/>
      <c r="CIK84" s="393"/>
      <c r="CIL84" s="394"/>
      <c r="CIM84" s="395"/>
      <c r="CIN84" s="389"/>
      <c r="CIO84" s="390"/>
      <c r="CIP84" s="391"/>
      <c r="CIQ84" s="392"/>
      <c r="CIR84" s="393"/>
      <c r="CIS84" s="394"/>
      <c r="CIT84" s="395"/>
      <c r="CIU84" s="389"/>
      <c r="CIV84" s="390"/>
      <c r="CIW84" s="391"/>
      <c r="CIX84" s="392"/>
      <c r="CIY84" s="393"/>
      <c r="CIZ84" s="394"/>
      <c r="CJA84" s="395"/>
      <c r="CJB84" s="389"/>
      <c r="CJC84" s="390"/>
      <c r="CJD84" s="391"/>
      <c r="CJE84" s="392"/>
      <c r="CJF84" s="393"/>
      <c r="CJG84" s="394"/>
      <c r="CJH84" s="395"/>
      <c r="CJI84" s="389"/>
      <c r="CJJ84" s="390"/>
      <c r="CJK84" s="391"/>
      <c r="CJL84" s="392"/>
      <c r="CJM84" s="393"/>
      <c r="CJN84" s="394"/>
      <c r="CJO84" s="395"/>
      <c r="CJP84" s="389"/>
      <c r="CJQ84" s="390"/>
      <c r="CJR84" s="391"/>
      <c r="CJS84" s="392"/>
      <c r="CJT84" s="393"/>
      <c r="CJU84" s="394"/>
      <c r="CJV84" s="395"/>
      <c r="CJW84" s="389"/>
      <c r="CJX84" s="390"/>
      <c r="CJY84" s="391"/>
      <c r="CJZ84" s="392"/>
      <c r="CKA84" s="393"/>
      <c r="CKB84" s="394"/>
      <c r="CKC84" s="395"/>
      <c r="CKD84" s="389"/>
      <c r="CKE84" s="390"/>
      <c r="CKF84" s="391"/>
      <c r="CKG84" s="392"/>
      <c r="CKH84" s="393"/>
      <c r="CKI84" s="394"/>
      <c r="CKJ84" s="395"/>
      <c r="CKK84" s="389"/>
      <c r="CKL84" s="390"/>
      <c r="CKM84" s="391"/>
      <c r="CKN84" s="392"/>
      <c r="CKO84" s="393"/>
      <c r="CKP84" s="394"/>
      <c r="CKQ84" s="395"/>
      <c r="CKR84" s="389"/>
      <c r="CKS84" s="390"/>
      <c r="CKT84" s="391"/>
      <c r="CKU84" s="392"/>
      <c r="CKV84" s="393"/>
      <c r="CKW84" s="394"/>
      <c r="CKX84" s="395"/>
      <c r="CKY84" s="389"/>
      <c r="CKZ84" s="390"/>
      <c r="CLA84" s="391"/>
      <c r="CLB84" s="392"/>
      <c r="CLC84" s="393"/>
      <c r="CLD84" s="394"/>
      <c r="CLE84" s="395"/>
      <c r="CLF84" s="389"/>
      <c r="CLG84" s="390"/>
      <c r="CLH84" s="391"/>
      <c r="CLI84" s="392"/>
      <c r="CLJ84" s="393"/>
      <c r="CLK84" s="394"/>
      <c r="CLL84" s="395"/>
      <c r="CLM84" s="389"/>
      <c r="CLN84" s="390"/>
      <c r="CLO84" s="391"/>
      <c r="CLP84" s="392"/>
      <c r="CLQ84" s="393"/>
      <c r="CLR84" s="394"/>
      <c r="CLS84" s="395"/>
      <c r="CLT84" s="389"/>
      <c r="CLU84" s="390"/>
      <c r="CLV84" s="391"/>
      <c r="CLW84" s="392"/>
      <c r="CLX84" s="393"/>
      <c r="CLY84" s="394"/>
      <c r="CLZ84" s="395"/>
      <c r="CMA84" s="389"/>
      <c r="CMB84" s="390"/>
      <c r="CMC84" s="391"/>
      <c r="CMD84" s="392"/>
      <c r="CME84" s="393"/>
      <c r="CMF84" s="394"/>
      <c r="CMG84" s="395"/>
      <c r="CMH84" s="389"/>
      <c r="CMI84" s="390"/>
      <c r="CMJ84" s="391"/>
      <c r="CMK84" s="392"/>
      <c r="CML84" s="393"/>
      <c r="CMM84" s="394"/>
      <c r="CMN84" s="395"/>
      <c r="CMO84" s="389"/>
      <c r="CMP84" s="390"/>
      <c r="CMQ84" s="391"/>
      <c r="CMR84" s="392"/>
      <c r="CMS84" s="393"/>
      <c r="CMT84" s="394"/>
      <c r="CMU84" s="395"/>
      <c r="CMV84" s="389"/>
      <c r="CMW84" s="390"/>
      <c r="CMX84" s="391"/>
      <c r="CMY84" s="392"/>
      <c r="CMZ84" s="393"/>
      <c r="CNA84" s="394"/>
      <c r="CNB84" s="395"/>
      <c r="CNC84" s="389"/>
      <c r="CND84" s="390"/>
      <c r="CNE84" s="391"/>
      <c r="CNF84" s="392"/>
      <c r="CNG84" s="393"/>
      <c r="CNH84" s="394"/>
      <c r="CNI84" s="395"/>
      <c r="CNJ84" s="389"/>
      <c r="CNK84" s="390"/>
      <c r="CNL84" s="391"/>
      <c r="CNM84" s="392"/>
      <c r="CNN84" s="393"/>
      <c r="CNO84" s="394"/>
      <c r="CNP84" s="395"/>
      <c r="CNQ84" s="389"/>
      <c r="CNR84" s="390"/>
      <c r="CNS84" s="391"/>
      <c r="CNT84" s="392"/>
      <c r="CNU84" s="393"/>
      <c r="CNV84" s="394"/>
      <c r="CNW84" s="395"/>
      <c r="CNX84" s="389"/>
      <c r="CNY84" s="390"/>
      <c r="CNZ84" s="391"/>
      <c r="COA84" s="392"/>
      <c r="COB84" s="393"/>
      <c r="COC84" s="394"/>
      <c r="COD84" s="395"/>
      <c r="COE84" s="389"/>
      <c r="COF84" s="390"/>
      <c r="COG84" s="391"/>
      <c r="COH84" s="392"/>
      <c r="COI84" s="393"/>
      <c r="COJ84" s="394"/>
      <c r="COK84" s="395"/>
      <c r="COL84" s="389"/>
      <c r="COM84" s="390"/>
      <c r="CON84" s="391"/>
      <c r="COO84" s="392"/>
      <c r="COP84" s="393"/>
      <c r="COQ84" s="394"/>
      <c r="COR84" s="395"/>
      <c r="COS84" s="389"/>
      <c r="COT84" s="390"/>
      <c r="COU84" s="391"/>
      <c r="COV84" s="392"/>
      <c r="COW84" s="393"/>
      <c r="COX84" s="394"/>
      <c r="COY84" s="395"/>
      <c r="COZ84" s="389"/>
      <c r="CPA84" s="390"/>
      <c r="CPB84" s="391"/>
      <c r="CPC84" s="392"/>
      <c r="CPD84" s="393"/>
      <c r="CPE84" s="394"/>
      <c r="CPF84" s="395"/>
      <c r="CPG84" s="389"/>
      <c r="CPH84" s="390"/>
      <c r="CPI84" s="391"/>
      <c r="CPJ84" s="392"/>
      <c r="CPK84" s="393"/>
      <c r="CPL84" s="394"/>
      <c r="CPM84" s="395"/>
      <c r="CPN84" s="389"/>
      <c r="CPO84" s="390"/>
      <c r="CPP84" s="391"/>
      <c r="CPQ84" s="392"/>
      <c r="CPR84" s="393"/>
      <c r="CPS84" s="394"/>
      <c r="CPT84" s="395"/>
      <c r="CPU84" s="389"/>
      <c r="CPV84" s="390"/>
      <c r="CPW84" s="391"/>
      <c r="CPX84" s="392"/>
      <c r="CPY84" s="393"/>
      <c r="CPZ84" s="394"/>
      <c r="CQA84" s="395"/>
      <c r="CQB84" s="389"/>
      <c r="CQC84" s="390"/>
      <c r="CQD84" s="391"/>
      <c r="CQE84" s="392"/>
      <c r="CQF84" s="393"/>
      <c r="CQG84" s="394"/>
      <c r="CQH84" s="395"/>
      <c r="CQI84" s="389"/>
      <c r="CQJ84" s="390"/>
      <c r="CQK84" s="391"/>
      <c r="CQL84" s="392"/>
      <c r="CQM84" s="393"/>
      <c r="CQN84" s="394"/>
      <c r="CQO84" s="395"/>
      <c r="CQP84" s="389"/>
      <c r="CQQ84" s="390"/>
      <c r="CQR84" s="391"/>
      <c r="CQS84" s="392"/>
      <c r="CQT84" s="393"/>
      <c r="CQU84" s="394"/>
      <c r="CQV84" s="395"/>
      <c r="CQW84" s="389"/>
      <c r="CQX84" s="390"/>
      <c r="CQY84" s="391"/>
      <c r="CQZ84" s="392"/>
      <c r="CRA84" s="393"/>
      <c r="CRB84" s="394"/>
      <c r="CRC84" s="395"/>
      <c r="CRD84" s="389"/>
      <c r="CRE84" s="390"/>
      <c r="CRF84" s="391"/>
      <c r="CRG84" s="392"/>
      <c r="CRH84" s="393"/>
      <c r="CRI84" s="394"/>
      <c r="CRJ84" s="395"/>
      <c r="CRK84" s="389"/>
      <c r="CRL84" s="390"/>
      <c r="CRM84" s="391"/>
      <c r="CRN84" s="392"/>
      <c r="CRO84" s="393"/>
      <c r="CRP84" s="394"/>
      <c r="CRQ84" s="395"/>
      <c r="CRR84" s="389"/>
      <c r="CRS84" s="390"/>
      <c r="CRT84" s="391"/>
      <c r="CRU84" s="392"/>
      <c r="CRV84" s="393"/>
      <c r="CRW84" s="394"/>
      <c r="CRX84" s="395"/>
      <c r="CRY84" s="389"/>
      <c r="CRZ84" s="390"/>
      <c r="CSA84" s="391"/>
      <c r="CSB84" s="392"/>
      <c r="CSC84" s="393"/>
      <c r="CSD84" s="394"/>
      <c r="CSE84" s="395"/>
      <c r="CSF84" s="389"/>
      <c r="CSG84" s="390"/>
      <c r="CSH84" s="391"/>
      <c r="CSI84" s="392"/>
      <c r="CSJ84" s="393"/>
      <c r="CSK84" s="394"/>
      <c r="CSL84" s="395"/>
      <c r="CSM84" s="389"/>
      <c r="CSN84" s="390"/>
      <c r="CSO84" s="391"/>
      <c r="CSP84" s="392"/>
      <c r="CSQ84" s="393"/>
      <c r="CSR84" s="394"/>
      <c r="CSS84" s="395"/>
      <c r="CST84" s="389"/>
      <c r="CSU84" s="390"/>
      <c r="CSV84" s="391"/>
      <c r="CSW84" s="392"/>
      <c r="CSX84" s="393"/>
      <c r="CSY84" s="394"/>
      <c r="CSZ84" s="395"/>
      <c r="CTA84" s="389"/>
      <c r="CTB84" s="390"/>
      <c r="CTC84" s="391"/>
      <c r="CTD84" s="392"/>
      <c r="CTE84" s="393"/>
      <c r="CTF84" s="394"/>
      <c r="CTG84" s="395"/>
      <c r="CTH84" s="389"/>
      <c r="CTI84" s="390"/>
      <c r="CTJ84" s="391"/>
      <c r="CTK84" s="392"/>
      <c r="CTL84" s="393"/>
      <c r="CTM84" s="394"/>
      <c r="CTN84" s="395"/>
      <c r="CTO84" s="389"/>
      <c r="CTP84" s="390"/>
      <c r="CTQ84" s="391"/>
      <c r="CTR84" s="392"/>
      <c r="CTS84" s="393"/>
      <c r="CTT84" s="394"/>
      <c r="CTU84" s="395"/>
      <c r="CTV84" s="389"/>
      <c r="CTW84" s="390"/>
      <c r="CTX84" s="391"/>
      <c r="CTY84" s="392"/>
      <c r="CTZ84" s="393"/>
      <c r="CUA84" s="394"/>
      <c r="CUB84" s="395"/>
      <c r="CUC84" s="389"/>
      <c r="CUD84" s="390"/>
      <c r="CUE84" s="391"/>
      <c r="CUF84" s="392"/>
      <c r="CUG84" s="393"/>
      <c r="CUH84" s="394"/>
      <c r="CUI84" s="395"/>
      <c r="CUJ84" s="389"/>
      <c r="CUK84" s="390"/>
      <c r="CUL84" s="391"/>
      <c r="CUM84" s="392"/>
      <c r="CUN84" s="393"/>
      <c r="CUO84" s="394"/>
      <c r="CUP84" s="395"/>
      <c r="CUQ84" s="389"/>
      <c r="CUR84" s="390"/>
      <c r="CUS84" s="391"/>
      <c r="CUT84" s="392"/>
      <c r="CUU84" s="393"/>
      <c r="CUV84" s="394"/>
      <c r="CUW84" s="395"/>
      <c r="CUX84" s="389"/>
      <c r="CUY84" s="390"/>
      <c r="CUZ84" s="391"/>
      <c r="CVA84" s="392"/>
      <c r="CVB84" s="393"/>
      <c r="CVC84" s="394"/>
      <c r="CVD84" s="395"/>
      <c r="CVE84" s="389"/>
      <c r="CVF84" s="390"/>
      <c r="CVG84" s="391"/>
      <c r="CVH84" s="392"/>
      <c r="CVI84" s="393"/>
      <c r="CVJ84" s="394"/>
      <c r="CVK84" s="395"/>
      <c r="CVL84" s="389"/>
      <c r="CVM84" s="390"/>
      <c r="CVN84" s="391"/>
      <c r="CVO84" s="392"/>
      <c r="CVP84" s="393"/>
      <c r="CVQ84" s="394"/>
      <c r="CVR84" s="395"/>
      <c r="CVS84" s="389"/>
      <c r="CVT84" s="390"/>
      <c r="CVU84" s="391"/>
      <c r="CVV84" s="392"/>
      <c r="CVW84" s="393"/>
      <c r="CVX84" s="394"/>
      <c r="CVY84" s="395"/>
      <c r="CVZ84" s="389"/>
      <c r="CWA84" s="390"/>
      <c r="CWB84" s="391"/>
      <c r="CWC84" s="392"/>
      <c r="CWD84" s="393"/>
      <c r="CWE84" s="394"/>
      <c r="CWF84" s="395"/>
      <c r="CWG84" s="389"/>
      <c r="CWH84" s="390"/>
      <c r="CWI84" s="391"/>
      <c r="CWJ84" s="392"/>
      <c r="CWK84" s="393"/>
      <c r="CWL84" s="394"/>
      <c r="CWM84" s="395"/>
      <c r="CWN84" s="389"/>
      <c r="CWO84" s="390"/>
      <c r="CWP84" s="391"/>
      <c r="CWQ84" s="392"/>
      <c r="CWR84" s="393"/>
      <c r="CWS84" s="394"/>
      <c r="CWT84" s="395"/>
      <c r="CWU84" s="389"/>
      <c r="CWV84" s="390"/>
      <c r="CWW84" s="391"/>
      <c r="CWX84" s="392"/>
      <c r="CWY84" s="393"/>
      <c r="CWZ84" s="394"/>
      <c r="CXA84" s="395"/>
      <c r="CXB84" s="389"/>
      <c r="CXC84" s="390"/>
      <c r="CXD84" s="391"/>
      <c r="CXE84" s="392"/>
      <c r="CXF84" s="393"/>
      <c r="CXG84" s="394"/>
      <c r="CXH84" s="395"/>
      <c r="CXI84" s="389"/>
      <c r="CXJ84" s="390"/>
      <c r="CXK84" s="391"/>
      <c r="CXL84" s="392"/>
      <c r="CXM84" s="393"/>
      <c r="CXN84" s="394"/>
      <c r="CXO84" s="395"/>
      <c r="CXP84" s="389"/>
      <c r="CXQ84" s="390"/>
      <c r="CXR84" s="391"/>
      <c r="CXS84" s="392"/>
      <c r="CXT84" s="393"/>
      <c r="CXU84" s="394"/>
      <c r="CXV84" s="395"/>
      <c r="CXW84" s="389"/>
      <c r="CXX84" s="390"/>
      <c r="CXY84" s="391"/>
      <c r="CXZ84" s="392"/>
      <c r="CYA84" s="393"/>
      <c r="CYB84" s="394"/>
      <c r="CYC84" s="395"/>
      <c r="CYD84" s="389"/>
      <c r="CYE84" s="390"/>
      <c r="CYF84" s="391"/>
      <c r="CYG84" s="392"/>
      <c r="CYH84" s="393"/>
      <c r="CYI84" s="394"/>
      <c r="CYJ84" s="395"/>
      <c r="CYK84" s="389"/>
      <c r="CYL84" s="390"/>
      <c r="CYM84" s="391"/>
      <c r="CYN84" s="392"/>
      <c r="CYO84" s="393"/>
      <c r="CYP84" s="394"/>
      <c r="CYQ84" s="395"/>
      <c r="CYR84" s="389"/>
      <c r="CYS84" s="390"/>
      <c r="CYT84" s="391"/>
      <c r="CYU84" s="392"/>
      <c r="CYV84" s="393"/>
      <c r="CYW84" s="394"/>
      <c r="CYX84" s="395"/>
      <c r="CYY84" s="389"/>
      <c r="CYZ84" s="390"/>
      <c r="CZA84" s="391"/>
      <c r="CZB84" s="392"/>
      <c r="CZC84" s="393"/>
      <c r="CZD84" s="394"/>
      <c r="CZE84" s="395"/>
      <c r="CZF84" s="389"/>
      <c r="CZG84" s="390"/>
      <c r="CZH84" s="391"/>
      <c r="CZI84" s="392"/>
      <c r="CZJ84" s="393"/>
      <c r="CZK84" s="394"/>
      <c r="CZL84" s="395"/>
      <c r="CZM84" s="389"/>
      <c r="CZN84" s="390"/>
      <c r="CZO84" s="391"/>
      <c r="CZP84" s="392"/>
      <c r="CZQ84" s="393"/>
      <c r="CZR84" s="394"/>
      <c r="CZS84" s="395"/>
      <c r="CZT84" s="389"/>
      <c r="CZU84" s="390"/>
      <c r="CZV84" s="391"/>
      <c r="CZW84" s="392"/>
      <c r="CZX84" s="393"/>
      <c r="CZY84" s="394"/>
      <c r="CZZ84" s="395"/>
      <c r="DAA84" s="389"/>
      <c r="DAB84" s="390"/>
      <c r="DAC84" s="391"/>
      <c r="DAD84" s="392"/>
      <c r="DAE84" s="393"/>
      <c r="DAF84" s="394"/>
      <c r="DAG84" s="395"/>
      <c r="DAH84" s="389"/>
      <c r="DAI84" s="390"/>
      <c r="DAJ84" s="391"/>
      <c r="DAK84" s="392"/>
      <c r="DAL84" s="393"/>
      <c r="DAM84" s="394"/>
      <c r="DAN84" s="395"/>
      <c r="DAO84" s="389"/>
      <c r="DAP84" s="390"/>
      <c r="DAQ84" s="391"/>
      <c r="DAR84" s="392"/>
      <c r="DAS84" s="393"/>
      <c r="DAT84" s="394"/>
      <c r="DAU84" s="395"/>
      <c r="DAV84" s="389"/>
      <c r="DAW84" s="390"/>
      <c r="DAX84" s="391"/>
      <c r="DAY84" s="392"/>
      <c r="DAZ84" s="393"/>
      <c r="DBA84" s="394"/>
      <c r="DBB84" s="395"/>
      <c r="DBC84" s="389"/>
      <c r="DBD84" s="390"/>
      <c r="DBE84" s="391"/>
      <c r="DBF84" s="392"/>
      <c r="DBG84" s="393"/>
      <c r="DBH84" s="394"/>
      <c r="DBI84" s="395"/>
      <c r="DBJ84" s="389"/>
      <c r="DBK84" s="390"/>
      <c r="DBL84" s="391"/>
      <c r="DBM84" s="392"/>
      <c r="DBN84" s="393"/>
      <c r="DBO84" s="394"/>
      <c r="DBP84" s="395"/>
      <c r="DBQ84" s="389"/>
      <c r="DBR84" s="390"/>
      <c r="DBS84" s="391"/>
      <c r="DBT84" s="392"/>
      <c r="DBU84" s="393"/>
      <c r="DBV84" s="394"/>
      <c r="DBW84" s="395"/>
      <c r="DBX84" s="389"/>
      <c r="DBY84" s="390"/>
      <c r="DBZ84" s="391"/>
      <c r="DCA84" s="392"/>
      <c r="DCB84" s="393"/>
      <c r="DCC84" s="394"/>
      <c r="DCD84" s="395"/>
      <c r="DCE84" s="389"/>
      <c r="DCF84" s="390"/>
      <c r="DCG84" s="391"/>
      <c r="DCH84" s="392"/>
      <c r="DCI84" s="393"/>
      <c r="DCJ84" s="394"/>
      <c r="DCK84" s="395"/>
      <c r="DCL84" s="389"/>
      <c r="DCM84" s="390"/>
      <c r="DCN84" s="391"/>
      <c r="DCO84" s="392"/>
      <c r="DCP84" s="393"/>
      <c r="DCQ84" s="394"/>
      <c r="DCR84" s="395"/>
      <c r="DCS84" s="389"/>
      <c r="DCT84" s="390"/>
      <c r="DCU84" s="391"/>
      <c r="DCV84" s="392"/>
      <c r="DCW84" s="393"/>
      <c r="DCX84" s="394"/>
      <c r="DCY84" s="395"/>
      <c r="DCZ84" s="389"/>
      <c r="DDA84" s="390"/>
      <c r="DDB84" s="391"/>
      <c r="DDC84" s="392"/>
      <c r="DDD84" s="393"/>
      <c r="DDE84" s="394"/>
      <c r="DDF84" s="395"/>
      <c r="DDG84" s="389"/>
      <c r="DDH84" s="390"/>
      <c r="DDI84" s="391"/>
      <c r="DDJ84" s="392"/>
      <c r="DDK84" s="393"/>
      <c r="DDL84" s="394"/>
      <c r="DDM84" s="395"/>
      <c r="DDN84" s="389"/>
      <c r="DDO84" s="390"/>
      <c r="DDP84" s="391"/>
      <c r="DDQ84" s="392"/>
      <c r="DDR84" s="393"/>
      <c r="DDS84" s="394"/>
      <c r="DDT84" s="395"/>
      <c r="DDU84" s="389"/>
      <c r="DDV84" s="390"/>
      <c r="DDW84" s="391"/>
      <c r="DDX84" s="392"/>
      <c r="DDY84" s="393"/>
      <c r="DDZ84" s="394"/>
      <c r="DEA84" s="395"/>
      <c r="DEB84" s="389"/>
      <c r="DEC84" s="390"/>
      <c r="DED84" s="391"/>
      <c r="DEE84" s="392"/>
      <c r="DEF84" s="393"/>
      <c r="DEG84" s="394"/>
      <c r="DEH84" s="395"/>
      <c r="DEI84" s="389"/>
      <c r="DEJ84" s="390"/>
      <c r="DEK84" s="391"/>
      <c r="DEL84" s="392"/>
      <c r="DEM84" s="393"/>
      <c r="DEN84" s="394"/>
      <c r="DEO84" s="395"/>
      <c r="DEP84" s="389"/>
      <c r="DEQ84" s="390"/>
      <c r="DER84" s="391"/>
      <c r="DES84" s="392"/>
      <c r="DET84" s="393"/>
      <c r="DEU84" s="394"/>
      <c r="DEV84" s="395"/>
      <c r="DEW84" s="389"/>
      <c r="DEX84" s="390"/>
      <c r="DEY84" s="391"/>
      <c r="DEZ84" s="392"/>
      <c r="DFA84" s="393"/>
      <c r="DFB84" s="394"/>
      <c r="DFC84" s="395"/>
      <c r="DFD84" s="389"/>
      <c r="DFE84" s="390"/>
      <c r="DFF84" s="391"/>
      <c r="DFG84" s="392"/>
      <c r="DFH84" s="393"/>
      <c r="DFI84" s="394"/>
      <c r="DFJ84" s="395"/>
      <c r="DFK84" s="389"/>
      <c r="DFL84" s="390"/>
      <c r="DFM84" s="391"/>
      <c r="DFN84" s="392"/>
      <c r="DFO84" s="393"/>
      <c r="DFP84" s="394"/>
      <c r="DFQ84" s="395"/>
      <c r="DFR84" s="389"/>
      <c r="DFS84" s="390"/>
      <c r="DFT84" s="391"/>
      <c r="DFU84" s="392"/>
      <c r="DFV84" s="393"/>
      <c r="DFW84" s="394"/>
      <c r="DFX84" s="395"/>
      <c r="DFY84" s="389"/>
      <c r="DFZ84" s="390"/>
      <c r="DGA84" s="391"/>
      <c r="DGB84" s="392"/>
      <c r="DGC84" s="393"/>
      <c r="DGD84" s="394"/>
      <c r="DGE84" s="395"/>
      <c r="DGF84" s="389"/>
      <c r="DGG84" s="390"/>
      <c r="DGH84" s="391"/>
      <c r="DGI84" s="392"/>
      <c r="DGJ84" s="393"/>
      <c r="DGK84" s="394"/>
      <c r="DGL84" s="395"/>
      <c r="DGM84" s="389"/>
      <c r="DGN84" s="390"/>
      <c r="DGO84" s="391"/>
      <c r="DGP84" s="392"/>
      <c r="DGQ84" s="393"/>
      <c r="DGR84" s="394"/>
      <c r="DGS84" s="395"/>
      <c r="DGT84" s="389"/>
      <c r="DGU84" s="390"/>
      <c r="DGV84" s="391"/>
      <c r="DGW84" s="392"/>
      <c r="DGX84" s="393"/>
      <c r="DGY84" s="394"/>
      <c r="DGZ84" s="395"/>
      <c r="DHA84" s="389"/>
      <c r="DHB84" s="390"/>
      <c r="DHC84" s="391"/>
      <c r="DHD84" s="392"/>
      <c r="DHE84" s="393"/>
      <c r="DHF84" s="394"/>
      <c r="DHG84" s="395"/>
      <c r="DHH84" s="389"/>
      <c r="DHI84" s="390"/>
      <c r="DHJ84" s="391"/>
      <c r="DHK84" s="392"/>
      <c r="DHL84" s="393"/>
      <c r="DHM84" s="394"/>
      <c r="DHN84" s="395"/>
      <c r="DHO84" s="389"/>
      <c r="DHP84" s="390"/>
      <c r="DHQ84" s="391"/>
      <c r="DHR84" s="392"/>
      <c r="DHS84" s="393"/>
      <c r="DHT84" s="394"/>
      <c r="DHU84" s="395"/>
      <c r="DHV84" s="389"/>
      <c r="DHW84" s="390"/>
      <c r="DHX84" s="391"/>
      <c r="DHY84" s="392"/>
      <c r="DHZ84" s="393"/>
      <c r="DIA84" s="394"/>
      <c r="DIB84" s="395"/>
      <c r="DIC84" s="389"/>
      <c r="DID84" s="390"/>
      <c r="DIE84" s="391"/>
      <c r="DIF84" s="392"/>
      <c r="DIG84" s="393"/>
      <c r="DIH84" s="394"/>
      <c r="DII84" s="395"/>
      <c r="DIJ84" s="389"/>
      <c r="DIK84" s="390"/>
      <c r="DIL84" s="391"/>
      <c r="DIM84" s="392"/>
      <c r="DIN84" s="393"/>
      <c r="DIO84" s="394"/>
      <c r="DIP84" s="395"/>
      <c r="DIQ84" s="389"/>
      <c r="DIR84" s="390"/>
      <c r="DIS84" s="391"/>
      <c r="DIT84" s="392"/>
      <c r="DIU84" s="393"/>
      <c r="DIV84" s="394"/>
      <c r="DIW84" s="395"/>
      <c r="DIX84" s="389"/>
      <c r="DIY84" s="390"/>
      <c r="DIZ84" s="391"/>
      <c r="DJA84" s="392"/>
      <c r="DJB84" s="393"/>
      <c r="DJC84" s="394"/>
      <c r="DJD84" s="395"/>
      <c r="DJE84" s="389"/>
      <c r="DJF84" s="390"/>
      <c r="DJG84" s="391"/>
      <c r="DJH84" s="392"/>
      <c r="DJI84" s="393"/>
      <c r="DJJ84" s="394"/>
      <c r="DJK84" s="395"/>
      <c r="DJL84" s="389"/>
      <c r="DJM84" s="390"/>
      <c r="DJN84" s="391"/>
      <c r="DJO84" s="392"/>
      <c r="DJP84" s="393"/>
      <c r="DJQ84" s="394"/>
      <c r="DJR84" s="395"/>
      <c r="DJS84" s="389"/>
      <c r="DJT84" s="390"/>
      <c r="DJU84" s="391"/>
      <c r="DJV84" s="392"/>
      <c r="DJW84" s="393"/>
      <c r="DJX84" s="394"/>
      <c r="DJY84" s="395"/>
      <c r="DJZ84" s="389"/>
      <c r="DKA84" s="390"/>
      <c r="DKB84" s="391"/>
      <c r="DKC84" s="392"/>
      <c r="DKD84" s="393"/>
      <c r="DKE84" s="394"/>
      <c r="DKF84" s="395"/>
      <c r="DKG84" s="389"/>
      <c r="DKH84" s="390"/>
      <c r="DKI84" s="391"/>
      <c r="DKJ84" s="392"/>
      <c r="DKK84" s="393"/>
      <c r="DKL84" s="394"/>
      <c r="DKM84" s="395"/>
      <c r="DKN84" s="389"/>
      <c r="DKO84" s="390"/>
      <c r="DKP84" s="391"/>
      <c r="DKQ84" s="392"/>
      <c r="DKR84" s="393"/>
      <c r="DKS84" s="394"/>
      <c r="DKT84" s="395"/>
      <c r="DKU84" s="389"/>
      <c r="DKV84" s="390"/>
      <c r="DKW84" s="391"/>
      <c r="DKX84" s="392"/>
      <c r="DKY84" s="393"/>
      <c r="DKZ84" s="394"/>
      <c r="DLA84" s="395"/>
      <c r="DLB84" s="389"/>
      <c r="DLC84" s="390"/>
      <c r="DLD84" s="391"/>
      <c r="DLE84" s="392"/>
      <c r="DLF84" s="393"/>
      <c r="DLG84" s="394"/>
      <c r="DLH84" s="395"/>
      <c r="DLI84" s="389"/>
      <c r="DLJ84" s="390"/>
      <c r="DLK84" s="391"/>
      <c r="DLL84" s="392"/>
      <c r="DLM84" s="393"/>
      <c r="DLN84" s="394"/>
      <c r="DLO84" s="395"/>
      <c r="DLP84" s="389"/>
      <c r="DLQ84" s="390"/>
      <c r="DLR84" s="391"/>
      <c r="DLS84" s="392"/>
      <c r="DLT84" s="393"/>
      <c r="DLU84" s="394"/>
      <c r="DLV84" s="395"/>
      <c r="DLW84" s="389"/>
      <c r="DLX84" s="390"/>
      <c r="DLY84" s="391"/>
      <c r="DLZ84" s="392"/>
      <c r="DMA84" s="393"/>
      <c r="DMB84" s="394"/>
      <c r="DMC84" s="395"/>
      <c r="DMD84" s="389"/>
      <c r="DME84" s="390"/>
      <c r="DMF84" s="391"/>
      <c r="DMG84" s="392"/>
      <c r="DMH84" s="393"/>
      <c r="DMI84" s="394"/>
      <c r="DMJ84" s="395"/>
      <c r="DMK84" s="389"/>
      <c r="DML84" s="390"/>
      <c r="DMM84" s="391"/>
      <c r="DMN84" s="392"/>
      <c r="DMO84" s="393"/>
      <c r="DMP84" s="394"/>
      <c r="DMQ84" s="395"/>
      <c r="DMR84" s="389"/>
      <c r="DMS84" s="390"/>
      <c r="DMT84" s="391"/>
      <c r="DMU84" s="392"/>
      <c r="DMV84" s="393"/>
      <c r="DMW84" s="394"/>
      <c r="DMX84" s="395"/>
      <c r="DMY84" s="389"/>
      <c r="DMZ84" s="390"/>
      <c r="DNA84" s="391"/>
      <c r="DNB84" s="392"/>
      <c r="DNC84" s="393"/>
      <c r="DND84" s="394"/>
      <c r="DNE84" s="395"/>
      <c r="DNF84" s="389"/>
      <c r="DNG84" s="390"/>
      <c r="DNH84" s="391"/>
      <c r="DNI84" s="392"/>
      <c r="DNJ84" s="393"/>
      <c r="DNK84" s="394"/>
      <c r="DNL84" s="395"/>
      <c r="DNM84" s="389"/>
      <c r="DNN84" s="390"/>
      <c r="DNO84" s="391"/>
      <c r="DNP84" s="392"/>
      <c r="DNQ84" s="393"/>
      <c r="DNR84" s="394"/>
      <c r="DNS84" s="395"/>
      <c r="DNT84" s="389"/>
      <c r="DNU84" s="390"/>
      <c r="DNV84" s="391"/>
      <c r="DNW84" s="392"/>
      <c r="DNX84" s="393"/>
      <c r="DNY84" s="394"/>
      <c r="DNZ84" s="395"/>
      <c r="DOA84" s="389"/>
      <c r="DOB84" s="390"/>
      <c r="DOC84" s="391"/>
      <c r="DOD84" s="392"/>
      <c r="DOE84" s="393"/>
      <c r="DOF84" s="394"/>
      <c r="DOG84" s="395"/>
      <c r="DOH84" s="389"/>
      <c r="DOI84" s="390"/>
      <c r="DOJ84" s="391"/>
      <c r="DOK84" s="392"/>
      <c r="DOL84" s="393"/>
      <c r="DOM84" s="394"/>
      <c r="DON84" s="395"/>
      <c r="DOO84" s="389"/>
      <c r="DOP84" s="390"/>
      <c r="DOQ84" s="391"/>
      <c r="DOR84" s="392"/>
      <c r="DOS84" s="393"/>
      <c r="DOT84" s="394"/>
      <c r="DOU84" s="395"/>
      <c r="DOV84" s="389"/>
      <c r="DOW84" s="390"/>
      <c r="DOX84" s="391"/>
      <c r="DOY84" s="392"/>
      <c r="DOZ84" s="393"/>
      <c r="DPA84" s="394"/>
      <c r="DPB84" s="395"/>
      <c r="DPC84" s="389"/>
      <c r="DPD84" s="390"/>
      <c r="DPE84" s="391"/>
      <c r="DPF84" s="392"/>
      <c r="DPG84" s="393"/>
      <c r="DPH84" s="394"/>
      <c r="DPI84" s="395"/>
      <c r="DPJ84" s="389"/>
      <c r="DPK84" s="390"/>
      <c r="DPL84" s="391"/>
      <c r="DPM84" s="392"/>
      <c r="DPN84" s="393"/>
      <c r="DPO84" s="394"/>
      <c r="DPP84" s="395"/>
      <c r="DPQ84" s="389"/>
      <c r="DPR84" s="390"/>
      <c r="DPS84" s="391"/>
      <c r="DPT84" s="392"/>
      <c r="DPU84" s="393"/>
      <c r="DPV84" s="394"/>
      <c r="DPW84" s="395"/>
      <c r="DPX84" s="389"/>
      <c r="DPY84" s="390"/>
      <c r="DPZ84" s="391"/>
      <c r="DQA84" s="392"/>
      <c r="DQB84" s="393"/>
      <c r="DQC84" s="394"/>
      <c r="DQD84" s="395"/>
      <c r="DQE84" s="389"/>
      <c r="DQF84" s="390"/>
      <c r="DQG84" s="391"/>
      <c r="DQH84" s="392"/>
      <c r="DQI84" s="393"/>
      <c r="DQJ84" s="394"/>
      <c r="DQK84" s="395"/>
      <c r="DQL84" s="389"/>
      <c r="DQM84" s="390"/>
      <c r="DQN84" s="391"/>
      <c r="DQO84" s="392"/>
      <c r="DQP84" s="393"/>
      <c r="DQQ84" s="394"/>
      <c r="DQR84" s="395"/>
      <c r="DQS84" s="389"/>
      <c r="DQT84" s="390"/>
      <c r="DQU84" s="391"/>
      <c r="DQV84" s="392"/>
      <c r="DQW84" s="393"/>
      <c r="DQX84" s="394"/>
      <c r="DQY84" s="395"/>
      <c r="DQZ84" s="389"/>
      <c r="DRA84" s="390"/>
      <c r="DRB84" s="391"/>
      <c r="DRC84" s="392"/>
      <c r="DRD84" s="393"/>
      <c r="DRE84" s="394"/>
      <c r="DRF84" s="395"/>
      <c r="DRG84" s="389"/>
      <c r="DRH84" s="390"/>
      <c r="DRI84" s="391"/>
      <c r="DRJ84" s="392"/>
      <c r="DRK84" s="393"/>
      <c r="DRL84" s="394"/>
      <c r="DRM84" s="395"/>
      <c r="DRN84" s="389"/>
      <c r="DRO84" s="390"/>
      <c r="DRP84" s="391"/>
      <c r="DRQ84" s="392"/>
      <c r="DRR84" s="393"/>
      <c r="DRS84" s="394"/>
      <c r="DRT84" s="395"/>
      <c r="DRU84" s="389"/>
      <c r="DRV84" s="390"/>
      <c r="DRW84" s="391"/>
      <c r="DRX84" s="392"/>
      <c r="DRY84" s="393"/>
      <c r="DRZ84" s="394"/>
      <c r="DSA84" s="395"/>
      <c r="DSB84" s="389"/>
      <c r="DSC84" s="390"/>
      <c r="DSD84" s="391"/>
      <c r="DSE84" s="392"/>
      <c r="DSF84" s="393"/>
      <c r="DSG84" s="394"/>
      <c r="DSH84" s="395"/>
      <c r="DSI84" s="389"/>
      <c r="DSJ84" s="390"/>
      <c r="DSK84" s="391"/>
      <c r="DSL84" s="392"/>
      <c r="DSM84" s="393"/>
      <c r="DSN84" s="394"/>
      <c r="DSO84" s="395"/>
      <c r="DSP84" s="389"/>
      <c r="DSQ84" s="390"/>
      <c r="DSR84" s="391"/>
      <c r="DSS84" s="392"/>
      <c r="DST84" s="393"/>
      <c r="DSU84" s="394"/>
      <c r="DSV84" s="395"/>
      <c r="DSW84" s="389"/>
      <c r="DSX84" s="390"/>
      <c r="DSY84" s="391"/>
      <c r="DSZ84" s="392"/>
      <c r="DTA84" s="393"/>
      <c r="DTB84" s="394"/>
      <c r="DTC84" s="395"/>
      <c r="DTD84" s="389"/>
      <c r="DTE84" s="390"/>
      <c r="DTF84" s="391"/>
      <c r="DTG84" s="392"/>
      <c r="DTH84" s="393"/>
      <c r="DTI84" s="394"/>
      <c r="DTJ84" s="395"/>
      <c r="DTK84" s="389"/>
      <c r="DTL84" s="390"/>
      <c r="DTM84" s="391"/>
      <c r="DTN84" s="392"/>
      <c r="DTO84" s="393"/>
      <c r="DTP84" s="394"/>
      <c r="DTQ84" s="395"/>
      <c r="DTR84" s="389"/>
      <c r="DTS84" s="390"/>
      <c r="DTT84" s="391"/>
      <c r="DTU84" s="392"/>
      <c r="DTV84" s="393"/>
      <c r="DTW84" s="394"/>
      <c r="DTX84" s="395"/>
      <c r="DTY84" s="389"/>
      <c r="DTZ84" s="390"/>
      <c r="DUA84" s="391"/>
      <c r="DUB84" s="392"/>
      <c r="DUC84" s="393"/>
      <c r="DUD84" s="394"/>
      <c r="DUE84" s="395"/>
      <c r="DUF84" s="389"/>
      <c r="DUG84" s="390"/>
      <c r="DUH84" s="391"/>
      <c r="DUI84" s="392"/>
      <c r="DUJ84" s="393"/>
      <c r="DUK84" s="394"/>
      <c r="DUL84" s="395"/>
      <c r="DUM84" s="389"/>
      <c r="DUN84" s="390"/>
      <c r="DUO84" s="391"/>
      <c r="DUP84" s="392"/>
      <c r="DUQ84" s="393"/>
      <c r="DUR84" s="394"/>
      <c r="DUS84" s="395"/>
      <c r="DUT84" s="389"/>
      <c r="DUU84" s="390"/>
      <c r="DUV84" s="391"/>
      <c r="DUW84" s="392"/>
      <c r="DUX84" s="393"/>
      <c r="DUY84" s="394"/>
      <c r="DUZ84" s="395"/>
      <c r="DVA84" s="389"/>
      <c r="DVB84" s="390"/>
      <c r="DVC84" s="391"/>
      <c r="DVD84" s="392"/>
      <c r="DVE84" s="393"/>
      <c r="DVF84" s="394"/>
      <c r="DVG84" s="395"/>
      <c r="DVH84" s="389"/>
      <c r="DVI84" s="390"/>
      <c r="DVJ84" s="391"/>
      <c r="DVK84" s="392"/>
      <c r="DVL84" s="393"/>
      <c r="DVM84" s="394"/>
      <c r="DVN84" s="395"/>
      <c r="DVO84" s="389"/>
      <c r="DVP84" s="390"/>
      <c r="DVQ84" s="391"/>
      <c r="DVR84" s="392"/>
      <c r="DVS84" s="393"/>
      <c r="DVT84" s="394"/>
      <c r="DVU84" s="395"/>
      <c r="DVV84" s="389"/>
      <c r="DVW84" s="390"/>
      <c r="DVX84" s="391"/>
      <c r="DVY84" s="392"/>
      <c r="DVZ84" s="393"/>
      <c r="DWA84" s="394"/>
      <c r="DWB84" s="395"/>
      <c r="DWC84" s="389"/>
      <c r="DWD84" s="390"/>
      <c r="DWE84" s="391"/>
      <c r="DWF84" s="392"/>
      <c r="DWG84" s="393"/>
      <c r="DWH84" s="394"/>
      <c r="DWI84" s="395"/>
      <c r="DWJ84" s="389"/>
      <c r="DWK84" s="390"/>
      <c r="DWL84" s="391"/>
      <c r="DWM84" s="392"/>
      <c r="DWN84" s="393"/>
      <c r="DWO84" s="394"/>
      <c r="DWP84" s="395"/>
      <c r="DWQ84" s="389"/>
      <c r="DWR84" s="390"/>
      <c r="DWS84" s="391"/>
      <c r="DWT84" s="392"/>
      <c r="DWU84" s="393"/>
      <c r="DWV84" s="394"/>
      <c r="DWW84" s="395"/>
      <c r="DWX84" s="389"/>
      <c r="DWY84" s="390"/>
      <c r="DWZ84" s="391"/>
      <c r="DXA84" s="392"/>
      <c r="DXB84" s="393"/>
      <c r="DXC84" s="394"/>
      <c r="DXD84" s="395"/>
      <c r="DXE84" s="389"/>
      <c r="DXF84" s="390"/>
      <c r="DXG84" s="391"/>
      <c r="DXH84" s="392"/>
      <c r="DXI84" s="393"/>
      <c r="DXJ84" s="394"/>
      <c r="DXK84" s="395"/>
      <c r="DXL84" s="389"/>
      <c r="DXM84" s="390"/>
      <c r="DXN84" s="391"/>
      <c r="DXO84" s="392"/>
      <c r="DXP84" s="393"/>
      <c r="DXQ84" s="394"/>
      <c r="DXR84" s="395"/>
      <c r="DXS84" s="389"/>
      <c r="DXT84" s="390"/>
      <c r="DXU84" s="391"/>
      <c r="DXV84" s="392"/>
      <c r="DXW84" s="393"/>
      <c r="DXX84" s="394"/>
      <c r="DXY84" s="395"/>
      <c r="DXZ84" s="389"/>
      <c r="DYA84" s="390"/>
      <c r="DYB84" s="391"/>
      <c r="DYC84" s="392"/>
      <c r="DYD84" s="393"/>
      <c r="DYE84" s="394"/>
      <c r="DYF84" s="395"/>
      <c r="DYG84" s="389"/>
      <c r="DYH84" s="390"/>
      <c r="DYI84" s="391"/>
      <c r="DYJ84" s="392"/>
      <c r="DYK84" s="393"/>
      <c r="DYL84" s="394"/>
      <c r="DYM84" s="395"/>
      <c r="DYN84" s="389"/>
      <c r="DYO84" s="390"/>
      <c r="DYP84" s="391"/>
      <c r="DYQ84" s="392"/>
      <c r="DYR84" s="393"/>
      <c r="DYS84" s="394"/>
      <c r="DYT84" s="395"/>
      <c r="DYU84" s="389"/>
      <c r="DYV84" s="390"/>
      <c r="DYW84" s="391"/>
      <c r="DYX84" s="392"/>
      <c r="DYY84" s="393"/>
      <c r="DYZ84" s="394"/>
      <c r="DZA84" s="395"/>
      <c r="DZB84" s="389"/>
      <c r="DZC84" s="390"/>
      <c r="DZD84" s="391"/>
      <c r="DZE84" s="392"/>
      <c r="DZF84" s="393"/>
      <c r="DZG84" s="394"/>
      <c r="DZH84" s="395"/>
      <c r="DZI84" s="389"/>
      <c r="DZJ84" s="390"/>
      <c r="DZK84" s="391"/>
      <c r="DZL84" s="392"/>
      <c r="DZM84" s="393"/>
      <c r="DZN84" s="394"/>
      <c r="DZO84" s="395"/>
      <c r="DZP84" s="389"/>
      <c r="DZQ84" s="390"/>
      <c r="DZR84" s="391"/>
      <c r="DZS84" s="392"/>
      <c r="DZT84" s="393"/>
      <c r="DZU84" s="394"/>
      <c r="DZV84" s="395"/>
      <c r="DZW84" s="389"/>
      <c r="DZX84" s="390"/>
      <c r="DZY84" s="391"/>
      <c r="DZZ84" s="392"/>
      <c r="EAA84" s="393"/>
      <c r="EAB84" s="394"/>
      <c r="EAC84" s="395"/>
      <c r="EAD84" s="389"/>
      <c r="EAE84" s="390"/>
      <c r="EAF84" s="391"/>
      <c r="EAG84" s="392"/>
      <c r="EAH84" s="393"/>
      <c r="EAI84" s="394"/>
      <c r="EAJ84" s="395"/>
      <c r="EAK84" s="389"/>
      <c r="EAL84" s="390"/>
      <c r="EAM84" s="391"/>
      <c r="EAN84" s="392"/>
      <c r="EAO84" s="393"/>
      <c r="EAP84" s="394"/>
      <c r="EAQ84" s="395"/>
      <c r="EAR84" s="389"/>
      <c r="EAS84" s="390"/>
      <c r="EAT84" s="391"/>
      <c r="EAU84" s="392"/>
      <c r="EAV84" s="393"/>
      <c r="EAW84" s="394"/>
      <c r="EAX84" s="395"/>
      <c r="EAY84" s="389"/>
      <c r="EAZ84" s="390"/>
      <c r="EBA84" s="391"/>
      <c r="EBB84" s="392"/>
      <c r="EBC84" s="393"/>
      <c r="EBD84" s="394"/>
      <c r="EBE84" s="395"/>
      <c r="EBF84" s="389"/>
      <c r="EBG84" s="390"/>
      <c r="EBH84" s="391"/>
      <c r="EBI84" s="392"/>
      <c r="EBJ84" s="393"/>
      <c r="EBK84" s="394"/>
      <c r="EBL84" s="395"/>
      <c r="EBM84" s="389"/>
      <c r="EBN84" s="390"/>
      <c r="EBO84" s="391"/>
      <c r="EBP84" s="392"/>
      <c r="EBQ84" s="393"/>
      <c r="EBR84" s="394"/>
      <c r="EBS84" s="395"/>
      <c r="EBT84" s="389"/>
      <c r="EBU84" s="390"/>
      <c r="EBV84" s="391"/>
      <c r="EBW84" s="392"/>
      <c r="EBX84" s="393"/>
      <c r="EBY84" s="394"/>
      <c r="EBZ84" s="395"/>
      <c r="ECA84" s="389"/>
      <c r="ECB84" s="390"/>
      <c r="ECC84" s="391"/>
      <c r="ECD84" s="392"/>
      <c r="ECE84" s="393"/>
      <c r="ECF84" s="394"/>
      <c r="ECG84" s="395"/>
      <c r="ECH84" s="389"/>
      <c r="ECI84" s="390"/>
      <c r="ECJ84" s="391"/>
      <c r="ECK84" s="392"/>
      <c r="ECL84" s="393"/>
      <c r="ECM84" s="394"/>
      <c r="ECN84" s="395"/>
      <c r="ECO84" s="389"/>
      <c r="ECP84" s="390"/>
      <c r="ECQ84" s="391"/>
      <c r="ECR84" s="392"/>
      <c r="ECS84" s="393"/>
      <c r="ECT84" s="394"/>
      <c r="ECU84" s="395"/>
      <c r="ECV84" s="389"/>
      <c r="ECW84" s="390"/>
      <c r="ECX84" s="391"/>
      <c r="ECY84" s="392"/>
      <c r="ECZ84" s="393"/>
      <c r="EDA84" s="394"/>
      <c r="EDB84" s="395"/>
      <c r="EDC84" s="389"/>
      <c r="EDD84" s="390"/>
      <c r="EDE84" s="391"/>
      <c r="EDF84" s="392"/>
      <c r="EDG84" s="393"/>
      <c r="EDH84" s="394"/>
      <c r="EDI84" s="395"/>
      <c r="EDJ84" s="389"/>
      <c r="EDK84" s="390"/>
      <c r="EDL84" s="391"/>
      <c r="EDM84" s="392"/>
      <c r="EDN84" s="393"/>
      <c r="EDO84" s="394"/>
      <c r="EDP84" s="395"/>
      <c r="EDQ84" s="389"/>
      <c r="EDR84" s="390"/>
      <c r="EDS84" s="391"/>
      <c r="EDT84" s="392"/>
      <c r="EDU84" s="393"/>
      <c r="EDV84" s="394"/>
      <c r="EDW84" s="395"/>
      <c r="EDX84" s="389"/>
      <c r="EDY84" s="390"/>
      <c r="EDZ84" s="391"/>
      <c r="EEA84" s="392"/>
      <c r="EEB84" s="393"/>
      <c r="EEC84" s="394"/>
      <c r="EED84" s="395"/>
      <c r="EEE84" s="389"/>
      <c r="EEF84" s="390"/>
      <c r="EEG84" s="391"/>
      <c r="EEH84" s="392"/>
      <c r="EEI84" s="393"/>
      <c r="EEJ84" s="394"/>
      <c r="EEK84" s="395"/>
      <c r="EEL84" s="389"/>
      <c r="EEM84" s="390"/>
      <c r="EEN84" s="391"/>
      <c r="EEO84" s="392"/>
      <c r="EEP84" s="393"/>
      <c r="EEQ84" s="394"/>
      <c r="EER84" s="395"/>
      <c r="EES84" s="389"/>
      <c r="EET84" s="390"/>
      <c r="EEU84" s="391"/>
      <c r="EEV84" s="392"/>
      <c r="EEW84" s="393"/>
      <c r="EEX84" s="394"/>
      <c r="EEY84" s="395"/>
      <c r="EEZ84" s="389"/>
      <c r="EFA84" s="390"/>
      <c r="EFB84" s="391"/>
      <c r="EFC84" s="392"/>
      <c r="EFD84" s="393"/>
      <c r="EFE84" s="394"/>
      <c r="EFF84" s="395"/>
      <c r="EFG84" s="389"/>
      <c r="EFH84" s="390"/>
      <c r="EFI84" s="391"/>
      <c r="EFJ84" s="392"/>
      <c r="EFK84" s="393"/>
      <c r="EFL84" s="394"/>
      <c r="EFM84" s="395"/>
      <c r="EFN84" s="389"/>
      <c r="EFO84" s="390"/>
      <c r="EFP84" s="391"/>
      <c r="EFQ84" s="392"/>
      <c r="EFR84" s="393"/>
      <c r="EFS84" s="394"/>
      <c r="EFT84" s="395"/>
      <c r="EFU84" s="389"/>
      <c r="EFV84" s="390"/>
      <c r="EFW84" s="391"/>
      <c r="EFX84" s="392"/>
      <c r="EFY84" s="393"/>
      <c r="EFZ84" s="394"/>
      <c r="EGA84" s="395"/>
      <c r="EGB84" s="389"/>
      <c r="EGC84" s="390"/>
      <c r="EGD84" s="391"/>
      <c r="EGE84" s="392"/>
      <c r="EGF84" s="393"/>
      <c r="EGG84" s="394"/>
      <c r="EGH84" s="395"/>
      <c r="EGI84" s="389"/>
      <c r="EGJ84" s="390"/>
      <c r="EGK84" s="391"/>
      <c r="EGL84" s="392"/>
      <c r="EGM84" s="393"/>
      <c r="EGN84" s="394"/>
      <c r="EGO84" s="395"/>
      <c r="EGP84" s="389"/>
      <c r="EGQ84" s="390"/>
      <c r="EGR84" s="391"/>
      <c r="EGS84" s="392"/>
      <c r="EGT84" s="393"/>
      <c r="EGU84" s="394"/>
      <c r="EGV84" s="395"/>
      <c r="EGW84" s="389"/>
      <c r="EGX84" s="390"/>
      <c r="EGY84" s="391"/>
      <c r="EGZ84" s="392"/>
      <c r="EHA84" s="393"/>
      <c r="EHB84" s="394"/>
      <c r="EHC84" s="395"/>
      <c r="EHD84" s="389"/>
      <c r="EHE84" s="390"/>
      <c r="EHF84" s="391"/>
      <c r="EHG84" s="392"/>
      <c r="EHH84" s="393"/>
      <c r="EHI84" s="394"/>
      <c r="EHJ84" s="395"/>
      <c r="EHK84" s="389"/>
      <c r="EHL84" s="390"/>
      <c r="EHM84" s="391"/>
      <c r="EHN84" s="392"/>
      <c r="EHO84" s="393"/>
      <c r="EHP84" s="394"/>
      <c r="EHQ84" s="395"/>
      <c r="EHR84" s="389"/>
      <c r="EHS84" s="390"/>
      <c r="EHT84" s="391"/>
      <c r="EHU84" s="392"/>
      <c r="EHV84" s="393"/>
      <c r="EHW84" s="394"/>
      <c r="EHX84" s="395"/>
      <c r="EHY84" s="389"/>
      <c r="EHZ84" s="390"/>
      <c r="EIA84" s="391"/>
      <c r="EIB84" s="392"/>
      <c r="EIC84" s="393"/>
      <c r="EID84" s="394"/>
      <c r="EIE84" s="395"/>
      <c r="EIF84" s="389"/>
      <c r="EIG84" s="390"/>
      <c r="EIH84" s="391"/>
      <c r="EII84" s="392"/>
      <c r="EIJ84" s="393"/>
      <c r="EIK84" s="394"/>
      <c r="EIL84" s="395"/>
      <c r="EIM84" s="389"/>
      <c r="EIN84" s="390"/>
      <c r="EIO84" s="391"/>
      <c r="EIP84" s="392"/>
      <c r="EIQ84" s="393"/>
      <c r="EIR84" s="394"/>
      <c r="EIS84" s="395"/>
      <c r="EIT84" s="389"/>
      <c r="EIU84" s="390"/>
      <c r="EIV84" s="391"/>
      <c r="EIW84" s="392"/>
      <c r="EIX84" s="393"/>
      <c r="EIY84" s="394"/>
      <c r="EIZ84" s="395"/>
      <c r="EJA84" s="389"/>
      <c r="EJB84" s="390"/>
      <c r="EJC84" s="391"/>
      <c r="EJD84" s="392"/>
      <c r="EJE84" s="393"/>
      <c r="EJF84" s="394"/>
      <c r="EJG84" s="395"/>
      <c r="EJH84" s="389"/>
      <c r="EJI84" s="390"/>
      <c r="EJJ84" s="391"/>
      <c r="EJK84" s="392"/>
      <c r="EJL84" s="393"/>
      <c r="EJM84" s="394"/>
      <c r="EJN84" s="395"/>
      <c r="EJO84" s="389"/>
      <c r="EJP84" s="390"/>
      <c r="EJQ84" s="391"/>
      <c r="EJR84" s="392"/>
      <c r="EJS84" s="393"/>
      <c r="EJT84" s="394"/>
      <c r="EJU84" s="395"/>
      <c r="EJV84" s="389"/>
      <c r="EJW84" s="390"/>
      <c r="EJX84" s="391"/>
      <c r="EJY84" s="392"/>
      <c r="EJZ84" s="393"/>
      <c r="EKA84" s="394"/>
      <c r="EKB84" s="395"/>
      <c r="EKC84" s="389"/>
      <c r="EKD84" s="390"/>
      <c r="EKE84" s="391"/>
      <c r="EKF84" s="392"/>
      <c r="EKG84" s="393"/>
      <c r="EKH84" s="394"/>
      <c r="EKI84" s="395"/>
      <c r="EKJ84" s="389"/>
      <c r="EKK84" s="390"/>
      <c r="EKL84" s="391"/>
      <c r="EKM84" s="392"/>
      <c r="EKN84" s="393"/>
      <c r="EKO84" s="394"/>
      <c r="EKP84" s="395"/>
      <c r="EKQ84" s="389"/>
      <c r="EKR84" s="390"/>
      <c r="EKS84" s="391"/>
      <c r="EKT84" s="392"/>
      <c r="EKU84" s="393"/>
      <c r="EKV84" s="394"/>
      <c r="EKW84" s="395"/>
      <c r="EKX84" s="389"/>
      <c r="EKY84" s="390"/>
      <c r="EKZ84" s="391"/>
      <c r="ELA84" s="392"/>
      <c r="ELB84" s="393"/>
      <c r="ELC84" s="394"/>
      <c r="ELD84" s="395"/>
      <c r="ELE84" s="389"/>
      <c r="ELF84" s="390"/>
      <c r="ELG84" s="391"/>
      <c r="ELH84" s="392"/>
      <c r="ELI84" s="393"/>
      <c r="ELJ84" s="394"/>
      <c r="ELK84" s="395"/>
      <c r="ELL84" s="389"/>
      <c r="ELM84" s="390"/>
      <c r="ELN84" s="391"/>
      <c r="ELO84" s="392"/>
      <c r="ELP84" s="393"/>
      <c r="ELQ84" s="394"/>
      <c r="ELR84" s="395"/>
      <c r="ELS84" s="389"/>
      <c r="ELT84" s="390"/>
      <c r="ELU84" s="391"/>
      <c r="ELV84" s="392"/>
      <c r="ELW84" s="393"/>
      <c r="ELX84" s="394"/>
      <c r="ELY84" s="395"/>
      <c r="ELZ84" s="389"/>
      <c r="EMA84" s="390"/>
      <c r="EMB84" s="391"/>
      <c r="EMC84" s="392"/>
      <c r="EMD84" s="393"/>
      <c r="EME84" s="394"/>
      <c r="EMF84" s="395"/>
      <c r="EMG84" s="389"/>
      <c r="EMH84" s="390"/>
      <c r="EMI84" s="391"/>
      <c r="EMJ84" s="392"/>
      <c r="EMK84" s="393"/>
      <c r="EML84" s="394"/>
      <c r="EMM84" s="395"/>
      <c r="EMN84" s="389"/>
      <c r="EMO84" s="390"/>
      <c r="EMP84" s="391"/>
      <c r="EMQ84" s="392"/>
      <c r="EMR84" s="393"/>
      <c r="EMS84" s="394"/>
      <c r="EMT84" s="395"/>
      <c r="EMU84" s="389"/>
      <c r="EMV84" s="390"/>
      <c r="EMW84" s="391"/>
      <c r="EMX84" s="392"/>
      <c r="EMY84" s="393"/>
      <c r="EMZ84" s="394"/>
      <c r="ENA84" s="395"/>
      <c r="ENB84" s="389"/>
      <c r="ENC84" s="390"/>
      <c r="END84" s="391"/>
      <c r="ENE84" s="392"/>
      <c r="ENF84" s="393"/>
      <c r="ENG84" s="394"/>
      <c r="ENH84" s="395"/>
      <c r="ENI84" s="389"/>
      <c r="ENJ84" s="390"/>
      <c r="ENK84" s="391"/>
      <c r="ENL84" s="392"/>
      <c r="ENM84" s="393"/>
      <c r="ENN84" s="394"/>
      <c r="ENO84" s="395"/>
      <c r="ENP84" s="389"/>
      <c r="ENQ84" s="390"/>
      <c r="ENR84" s="391"/>
      <c r="ENS84" s="392"/>
      <c r="ENT84" s="393"/>
      <c r="ENU84" s="394"/>
      <c r="ENV84" s="395"/>
      <c r="ENW84" s="389"/>
      <c r="ENX84" s="390"/>
      <c r="ENY84" s="391"/>
      <c r="ENZ84" s="392"/>
      <c r="EOA84" s="393"/>
      <c r="EOB84" s="394"/>
      <c r="EOC84" s="395"/>
      <c r="EOD84" s="389"/>
      <c r="EOE84" s="390"/>
      <c r="EOF84" s="391"/>
      <c r="EOG84" s="392"/>
      <c r="EOH84" s="393"/>
      <c r="EOI84" s="394"/>
      <c r="EOJ84" s="395"/>
      <c r="EOK84" s="389"/>
      <c r="EOL84" s="390"/>
      <c r="EOM84" s="391"/>
      <c r="EON84" s="392"/>
      <c r="EOO84" s="393"/>
      <c r="EOP84" s="394"/>
      <c r="EOQ84" s="395"/>
      <c r="EOR84" s="389"/>
      <c r="EOS84" s="390"/>
      <c r="EOT84" s="391"/>
      <c r="EOU84" s="392"/>
      <c r="EOV84" s="393"/>
      <c r="EOW84" s="394"/>
      <c r="EOX84" s="395"/>
      <c r="EOY84" s="389"/>
      <c r="EOZ84" s="390"/>
      <c r="EPA84" s="391"/>
      <c r="EPB84" s="392"/>
      <c r="EPC84" s="393"/>
      <c r="EPD84" s="394"/>
      <c r="EPE84" s="395"/>
      <c r="EPF84" s="389"/>
      <c r="EPG84" s="390"/>
      <c r="EPH84" s="391"/>
      <c r="EPI84" s="392"/>
      <c r="EPJ84" s="393"/>
      <c r="EPK84" s="394"/>
      <c r="EPL84" s="395"/>
      <c r="EPM84" s="389"/>
      <c r="EPN84" s="390"/>
      <c r="EPO84" s="391"/>
      <c r="EPP84" s="392"/>
      <c r="EPQ84" s="393"/>
      <c r="EPR84" s="394"/>
      <c r="EPS84" s="395"/>
      <c r="EPT84" s="389"/>
      <c r="EPU84" s="390"/>
      <c r="EPV84" s="391"/>
      <c r="EPW84" s="392"/>
      <c r="EPX84" s="393"/>
      <c r="EPY84" s="394"/>
      <c r="EPZ84" s="395"/>
      <c r="EQA84" s="389"/>
      <c r="EQB84" s="390"/>
      <c r="EQC84" s="391"/>
      <c r="EQD84" s="392"/>
      <c r="EQE84" s="393"/>
      <c r="EQF84" s="394"/>
      <c r="EQG84" s="395"/>
      <c r="EQH84" s="389"/>
      <c r="EQI84" s="390"/>
      <c r="EQJ84" s="391"/>
      <c r="EQK84" s="392"/>
      <c r="EQL84" s="393"/>
      <c r="EQM84" s="394"/>
      <c r="EQN84" s="395"/>
      <c r="EQO84" s="389"/>
      <c r="EQP84" s="390"/>
      <c r="EQQ84" s="391"/>
      <c r="EQR84" s="392"/>
      <c r="EQS84" s="393"/>
      <c r="EQT84" s="394"/>
      <c r="EQU84" s="395"/>
      <c r="EQV84" s="389"/>
      <c r="EQW84" s="390"/>
      <c r="EQX84" s="391"/>
      <c r="EQY84" s="392"/>
      <c r="EQZ84" s="393"/>
      <c r="ERA84" s="394"/>
      <c r="ERB84" s="395"/>
      <c r="ERC84" s="389"/>
      <c r="ERD84" s="390"/>
      <c r="ERE84" s="391"/>
      <c r="ERF84" s="392"/>
      <c r="ERG84" s="393"/>
      <c r="ERH84" s="394"/>
      <c r="ERI84" s="395"/>
      <c r="ERJ84" s="389"/>
      <c r="ERK84" s="390"/>
      <c r="ERL84" s="391"/>
      <c r="ERM84" s="392"/>
      <c r="ERN84" s="393"/>
      <c r="ERO84" s="394"/>
      <c r="ERP84" s="395"/>
      <c r="ERQ84" s="389"/>
      <c r="ERR84" s="390"/>
      <c r="ERS84" s="391"/>
      <c r="ERT84" s="392"/>
      <c r="ERU84" s="393"/>
      <c r="ERV84" s="394"/>
      <c r="ERW84" s="395"/>
      <c r="ERX84" s="389"/>
      <c r="ERY84" s="390"/>
      <c r="ERZ84" s="391"/>
      <c r="ESA84" s="392"/>
      <c r="ESB84" s="393"/>
      <c r="ESC84" s="394"/>
      <c r="ESD84" s="395"/>
      <c r="ESE84" s="389"/>
      <c r="ESF84" s="390"/>
      <c r="ESG84" s="391"/>
      <c r="ESH84" s="392"/>
      <c r="ESI84" s="393"/>
      <c r="ESJ84" s="394"/>
      <c r="ESK84" s="395"/>
      <c r="ESL84" s="389"/>
      <c r="ESM84" s="390"/>
      <c r="ESN84" s="391"/>
      <c r="ESO84" s="392"/>
      <c r="ESP84" s="393"/>
      <c r="ESQ84" s="394"/>
      <c r="ESR84" s="395"/>
      <c r="ESS84" s="389"/>
      <c r="EST84" s="390"/>
      <c r="ESU84" s="391"/>
      <c r="ESV84" s="392"/>
      <c r="ESW84" s="393"/>
      <c r="ESX84" s="394"/>
      <c r="ESY84" s="395"/>
      <c r="ESZ84" s="389"/>
      <c r="ETA84" s="390"/>
      <c r="ETB84" s="391"/>
      <c r="ETC84" s="392"/>
      <c r="ETD84" s="393"/>
      <c r="ETE84" s="394"/>
      <c r="ETF84" s="395"/>
      <c r="ETG84" s="389"/>
      <c r="ETH84" s="390"/>
      <c r="ETI84" s="391"/>
      <c r="ETJ84" s="392"/>
      <c r="ETK84" s="393"/>
      <c r="ETL84" s="394"/>
      <c r="ETM84" s="395"/>
      <c r="ETN84" s="389"/>
      <c r="ETO84" s="390"/>
      <c r="ETP84" s="391"/>
      <c r="ETQ84" s="392"/>
      <c r="ETR84" s="393"/>
      <c r="ETS84" s="394"/>
      <c r="ETT84" s="395"/>
      <c r="ETU84" s="389"/>
      <c r="ETV84" s="390"/>
      <c r="ETW84" s="391"/>
      <c r="ETX84" s="392"/>
      <c r="ETY84" s="393"/>
      <c r="ETZ84" s="394"/>
      <c r="EUA84" s="395"/>
      <c r="EUB84" s="389"/>
      <c r="EUC84" s="390"/>
      <c r="EUD84" s="391"/>
      <c r="EUE84" s="392"/>
      <c r="EUF84" s="393"/>
      <c r="EUG84" s="394"/>
      <c r="EUH84" s="395"/>
      <c r="EUI84" s="389"/>
      <c r="EUJ84" s="390"/>
      <c r="EUK84" s="391"/>
      <c r="EUL84" s="392"/>
      <c r="EUM84" s="393"/>
      <c r="EUN84" s="394"/>
      <c r="EUO84" s="395"/>
      <c r="EUP84" s="389"/>
      <c r="EUQ84" s="390"/>
      <c r="EUR84" s="391"/>
      <c r="EUS84" s="392"/>
      <c r="EUT84" s="393"/>
      <c r="EUU84" s="394"/>
      <c r="EUV84" s="395"/>
      <c r="EUW84" s="389"/>
      <c r="EUX84" s="390"/>
      <c r="EUY84" s="391"/>
      <c r="EUZ84" s="392"/>
      <c r="EVA84" s="393"/>
      <c r="EVB84" s="394"/>
      <c r="EVC84" s="395"/>
      <c r="EVD84" s="389"/>
      <c r="EVE84" s="390"/>
      <c r="EVF84" s="391"/>
      <c r="EVG84" s="392"/>
      <c r="EVH84" s="393"/>
      <c r="EVI84" s="394"/>
      <c r="EVJ84" s="395"/>
      <c r="EVK84" s="389"/>
      <c r="EVL84" s="390"/>
      <c r="EVM84" s="391"/>
      <c r="EVN84" s="392"/>
      <c r="EVO84" s="393"/>
      <c r="EVP84" s="394"/>
      <c r="EVQ84" s="395"/>
      <c r="EVR84" s="389"/>
      <c r="EVS84" s="390"/>
      <c r="EVT84" s="391"/>
      <c r="EVU84" s="392"/>
      <c r="EVV84" s="393"/>
      <c r="EVW84" s="394"/>
      <c r="EVX84" s="395"/>
      <c r="EVY84" s="389"/>
      <c r="EVZ84" s="390"/>
      <c r="EWA84" s="391"/>
      <c r="EWB84" s="392"/>
      <c r="EWC84" s="393"/>
      <c r="EWD84" s="394"/>
      <c r="EWE84" s="395"/>
      <c r="EWF84" s="389"/>
      <c r="EWG84" s="390"/>
      <c r="EWH84" s="391"/>
      <c r="EWI84" s="392"/>
      <c r="EWJ84" s="393"/>
      <c r="EWK84" s="394"/>
      <c r="EWL84" s="395"/>
      <c r="EWM84" s="389"/>
      <c r="EWN84" s="390"/>
      <c r="EWO84" s="391"/>
      <c r="EWP84" s="392"/>
      <c r="EWQ84" s="393"/>
      <c r="EWR84" s="394"/>
      <c r="EWS84" s="395"/>
      <c r="EWT84" s="389"/>
      <c r="EWU84" s="390"/>
      <c r="EWV84" s="391"/>
      <c r="EWW84" s="392"/>
      <c r="EWX84" s="393"/>
      <c r="EWY84" s="394"/>
      <c r="EWZ84" s="395"/>
      <c r="EXA84" s="389"/>
      <c r="EXB84" s="390"/>
      <c r="EXC84" s="391"/>
      <c r="EXD84" s="392"/>
      <c r="EXE84" s="393"/>
      <c r="EXF84" s="394"/>
      <c r="EXG84" s="395"/>
      <c r="EXH84" s="389"/>
      <c r="EXI84" s="390"/>
      <c r="EXJ84" s="391"/>
      <c r="EXK84" s="392"/>
      <c r="EXL84" s="393"/>
      <c r="EXM84" s="394"/>
      <c r="EXN84" s="395"/>
      <c r="EXO84" s="389"/>
      <c r="EXP84" s="390"/>
      <c r="EXQ84" s="391"/>
      <c r="EXR84" s="392"/>
      <c r="EXS84" s="393"/>
      <c r="EXT84" s="394"/>
      <c r="EXU84" s="395"/>
      <c r="EXV84" s="389"/>
      <c r="EXW84" s="390"/>
      <c r="EXX84" s="391"/>
      <c r="EXY84" s="392"/>
      <c r="EXZ84" s="393"/>
      <c r="EYA84" s="394"/>
      <c r="EYB84" s="395"/>
      <c r="EYC84" s="389"/>
      <c r="EYD84" s="390"/>
      <c r="EYE84" s="391"/>
      <c r="EYF84" s="392"/>
      <c r="EYG84" s="393"/>
      <c r="EYH84" s="394"/>
      <c r="EYI84" s="395"/>
      <c r="EYJ84" s="389"/>
      <c r="EYK84" s="390"/>
      <c r="EYL84" s="391"/>
      <c r="EYM84" s="392"/>
      <c r="EYN84" s="393"/>
      <c r="EYO84" s="394"/>
      <c r="EYP84" s="395"/>
      <c r="EYQ84" s="389"/>
      <c r="EYR84" s="390"/>
      <c r="EYS84" s="391"/>
      <c r="EYT84" s="392"/>
      <c r="EYU84" s="393"/>
      <c r="EYV84" s="394"/>
      <c r="EYW84" s="395"/>
      <c r="EYX84" s="389"/>
      <c r="EYY84" s="390"/>
      <c r="EYZ84" s="391"/>
      <c r="EZA84" s="392"/>
      <c r="EZB84" s="393"/>
      <c r="EZC84" s="394"/>
      <c r="EZD84" s="395"/>
      <c r="EZE84" s="389"/>
      <c r="EZF84" s="390"/>
      <c r="EZG84" s="391"/>
      <c r="EZH84" s="392"/>
      <c r="EZI84" s="393"/>
      <c r="EZJ84" s="394"/>
      <c r="EZK84" s="395"/>
      <c r="EZL84" s="389"/>
      <c r="EZM84" s="390"/>
      <c r="EZN84" s="391"/>
      <c r="EZO84" s="392"/>
      <c r="EZP84" s="393"/>
      <c r="EZQ84" s="394"/>
      <c r="EZR84" s="395"/>
      <c r="EZS84" s="389"/>
      <c r="EZT84" s="390"/>
      <c r="EZU84" s="391"/>
      <c r="EZV84" s="392"/>
      <c r="EZW84" s="393"/>
      <c r="EZX84" s="394"/>
      <c r="EZY84" s="395"/>
      <c r="EZZ84" s="389"/>
      <c r="FAA84" s="390"/>
      <c r="FAB84" s="391"/>
      <c r="FAC84" s="392"/>
      <c r="FAD84" s="393"/>
      <c r="FAE84" s="394"/>
      <c r="FAF84" s="395"/>
      <c r="FAG84" s="389"/>
      <c r="FAH84" s="390"/>
      <c r="FAI84" s="391"/>
      <c r="FAJ84" s="392"/>
      <c r="FAK84" s="393"/>
      <c r="FAL84" s="394"/>
      <c r="FAM84" s="395"/>
      <c r="FAN84" s="389"/>
      <c r="FAO84" s="390"/>
      <c r="FAP84" s="391"/>
      <c r="FAQ84" s="392"/>
      <c r="FAR84" s="393"/>
      <c r="FAS84" s="394"/>
      <c r="FAT84" s="395"/>
      <c r="FAU84" s="389"/>
      <c r="FAV84" s="390"/>
      <c r="FAW84" s="391"/>
      <c r="FAX84" s="392"/>
      <c r="FAY84" s="393"/>
      <c r="FAZ84" s="394"/>
      <c r="FBA84" s="395"/>
      <c r="FBB84" s="389"/>
      <c r="FBC84" s="390"/>
      <c r="FBD84" s="391"/>
      <c r="FBE84" s="392"/>
      <c r="FBF84" s="393"/>
      <c r="FBG84" s="394"/>
      <c r="FBH84" s="395"/>
      <c r="FBI84" s="389"/>
      <c r="FBJ84" s="390"/>
      <c r="FBK84" s="391"/>
      <c r="FBL84" s="392"/>
      <c r="FBM84" s="393"/>
      <c r="FBN84" s="394"/>
      <c r="FBO84" s="395"/>
      <c r="FBP84" s="389"/>
      <c r="FBQ84" s="390"/>
      <c r="FBR84" s="391"/>
      <c r="FBS84" s="392"/>
      <c r="FBT84" s="393"/>
      <c r="FBU84" s="394"/>
      <c r="FBV84" s="395"/>
      <c r="FBW84" s="389"/>
      <c r="FBX84" s="390"/>
      <c r="FBY84" s="391"/>
      <c r="FBZ84" s="392"/>
      <c r="FCA84" s="393"/>
      <c r="FCB84" s="394"/>
      <c r="FCC84" s="395"/>
      <c r="FCD84" s="389"/>
      <c r="FCE84" s="390"/>
      <c r="FCF84" s="391"/>
      <c r="FCG84" s="392"/>
      <c r="FCH84" s="393"/>
      <c r="FCI84" s="394"/>
      <c r="FCJ84" s="395"/>
      <c r="FCK84" s="389"/>
      <c r="FCL84" s="390"/>
      <c r="FCM84" s="391"/>
      <c r="FCN84" s="392"/>
      <c r="FCO84" s="393"/>
      <c r="FCP84" s="394"/>
      <c r="FCQ84" s="395"/>
      <c r="FCR84" s="389"/>
      <c r="FCS84" s="390"/>
      <c r="FCT84" s="391"/>
      <c r="FCU84" s="392"/>
      <c r="FCV84" s="393"/>
      <c r="FCW84" s="394"/>
      <c r="FCX84" s="395"/>
      <c r="FCY84" s="389"/>
      <c r="FCZ84" s="390"/>
      <c r="FDA84" s="391"/>
      <c r="FDB84" s="392"/>
      <c r="FDC84" s="393"/>
      <c r="FDD84" s="394"/>
      <c r="FDE84" s="395"/>
      <c r="FDF84" s="389"/>
      <c r="FDG84" s="390"/>
      <c r="FDH84" s="391"/>
      <c r="FDI84" s="392"/>
      <c r="FDJ84" s="393"/>
      <c r="FDK84" s="394"/>
      <c r="FDL84" s="395"/>
      <c r="FDM84" s="389"/>
      <c r="FDN84" s="390"/>
      <c r="FDO84" s="391"/>
      <c r="FDP84" s="392"/>
      <c r="FDQ84" s="393"/>
      <c r="FDR84" s="394"/>
      <c r="FDS84" s="395"/>
      <c r="FDT84" s="389"/>
      <c r="FDU84" s="390"/>
      <c r="FDV84" s="391"/>
      <c r="FDW84" s="392"/>
      <c r="FDX84" s="393"/>
      <c r="FDY84" s="394"/>
      <c r="FDZ84" s="395"/>
      <c r="FEA84" s="389"/>
      <c r="FEB84" s="390"/>
      <c r="FEC84" s="391"/>
      <c r="FED84" s="392"/>
      <c r="FEE84" s="393"/>
      <c r="FEF84" s="394"/>
      <c r="FEG84" s="395"/>
      <c r="FEH84" s="389"/>
      <c r="FEI84" s="390"/>
      <c r="FEJ84" s="391"/>
      <c r="FEK84" s="392"/>
      <c r="FEL84" s="393"/>
      <c r="FEM84" s="394"/>
      <c r="FEN84" s="395"/>
      <c r="FEO84" s="389"/>
      <c r="FEP84" s="390"/>
      <c r="FEQ84" s="391"/>
      <c r="FER84" s="392"/>
      <c r="FES84" s="393"/>
      <c r="FET84" s="394"/>
      <c r="FEU84" s="395"/>
      <c r="FEV84" s="389"/>
      <c r="FEW84" s="390"/>
      <c r="FEX84" s="391"/>
      <c r="FEY84" s="392"/>
      <c r="FEZ84" s="393"/>
      <c r="FFA84" s="394"/>
      <c r="FFB84" s="395"/>
      <c r="FFC84" s="389"/>
      <c r="FFD84" s="390"/>
      <c r="FFE84" s="391"/>
      <c r="FFF84" s="392"/>
      <c r="FFG84" s="393"/>
      <c r="FFH84" s="394"/>
      <c r="FFI84" s="395"/>
      <c r="FFJ84" s="389"/>
      <c r="FFK84" s="390"/>
      <c r="FFL84" s="391"/>
      <c r="FFM84" s="392"/>
      <c r="FFN84" s="393"/>
      <c r="FFO84" s="394"/>
      <c r="FFP84" s="395"/>
      <c r="FFQ84" s="389"/>
      <c r="FFR84" s="390"/>
      <c r="FFS84" s="391"/>
      <c r="FFT84" s="392"/>
      <c r="FFU84" s="393"/>
      <c r="FFV84" s="394"/>
      <c r="FFW84" s="395"/>
      <c r="FFX84" s="389"/>
      <c r="FFY84" s="390"/>
      <c r="FFZ84" s="391"/>
      <c r="FGA84" s="392"/>
      <c r="FGB84" s="393"/>
      <c r="FGC84" s="394"/>
      <c r="FGD84" s="395"/>
      <c r="FGE84" s="389"/>
      <c r="FGF84" s="390"/>
      <c r="FGG84" s="391"/>
      <c r="FGH84" s="392"/>
      <c r="FGI84" s="393"/>
      <c r="FGJ84" s="394"/>
      <c r="FGK84" s="395"/>
      <c r="FGL84" s="389"/>
      <c r="FGM84" s="390"/>
      <c r="FGN84" s="391"/>
      <c r="FGO84" s="392"/>
      <c r="FGP84" s="393"/>
      <c r="FGQ84" s="394"/>
      <c r="FGR84" s="395"/>
      <c r="FGS84" s="389"/>
      <c r="FGT84" s="390"/>
      <c r="FGU84" s="391"/>
      <c r="FGV84" s="392"/>
      <c r="FGW84" s="393"/>
      <c r="FGX84" s="394"/>
      <c r="FGY84" s="395"/>
      <c r="FGZ84" s="389"/>
      <c r="FHA84" s="390"/>
      <c r="FHB84" s="391"/>
      <c r="FHC84" s="392"/>
      <c r="FHD84" s="393"/>
      <c r="FHE84" s="394"/>
      <c r="FHF84" s="395"/>
      <c r="FHG84" s="389"/>
      <c r="FHH84" s="390"/>
      <c r="FHI84" s="391"/>
      <c r="FHJ84" s="392"/>
      <c r="FHK84" s="393"/>
      <c r="FHL84" s="394"/>
      <c r="FHM84" s="395"/>
      <c r="FHN84" s="389"/>
      <c r="FHO84" s="390"/>
      <c r="FHP84" s="391"/>
      <c r="FHQ84" s="392"/>
      <c r="FHR84" s="393"/>
      <c r="FHS84" s="394"/>
      <c r="FHT84" s="395"/>
      <c r="FHU84" s="389"/>
      <c r="FHV84" s="390"/>
      <c r="FHW84" s="391"/>
      <c r="FHX84" s="392"/>
      <c r="FHY84" s="393"/>
      <c r="FHZ84" s="394"/>
      <c r="FIA84" s="395"/>
      <c r="FIB84" s="389"/>
      <c r="FIC84" s="390"/>
      <c r="FID84" s="391"/>
      <c r="FIE84" s="392"/>
      <c r="FIF84" s="393"/>
      <c r="FIG84" s="394"/>
      <c r="FIH84" s="395"/>
      <c r="FII84" s="389"/>
      <c r="FIJ84" s="390"/>
      <c r="FIK84" s="391"/>
      <c r="FIL84" s="392"/>
      <c r="FIM84" s="393"/>
      <c r="FIN84" s="394"/>
      <c r="FIO84" s="395"/>
      <c r="FIP84" s="389"/>
      <c r="FIQ84" s="390"/>
      <c r="FIR84" s="391"/>
      <c r="FIS84" s="392"/>
      <c r="FIT84" s="393"/>
      <c r="FIU84" s="394"/>
      <c r="FIV84" s="395"/>
      <c r="FIW84" s="389"/>
      <c r="FIX84" s="390"/>
      <c r="FIY84" s="391"/>
      <c r="FIZ84" s="392"/>
      <c r="FJA84" s="393"/>
      <c r="FJB84" s="394"/>
      <c r="FJC84" s="395"/>
      <c r="FJD84" s="389"/>
      <c r="FJE84" s="390"/>
      <c r="FJF84" s="391"/>
      <c r="FJG84" s="392"/>
      <c r="FJH84" s="393"/>
      <c r="FJI84" s="394"/>
      <c r="FJJ84" s="395"/>
      <c r="FJK84" s="389"/>
      <c r="FJL84" s="390"/>
      <c r="FJM84" s="391"/>
      <c r="FJN84" s="392"/>
      <c r="FJO84" s="393"/>
      <c r="FJP84" s="394"/>
      <c r="FJQ84" s="395"/>
      <c r="FJR84" s="389"/>
      <c r="FJS84" s="390"/>
      <c r="FJT84" s="391"/>
      <c r="FJU84" s="392"/>
      <c r="FJV84" s="393"/>
      <c r="FJW84" s="394"/>
      <c r="FJX84" s="395"/>
      <c r="FJY84" s="389"/>
      <c r="FJZ84" s="390"/>
      <c r="FKA84" s="391"/>
      <c r="FKB84" s="392"/>
      <c r="FKC84" s="393"/>
      <c r="FKD84" s="394"/>
      <c r="FKE84" s="395"/>
      <c r="FKF84" s="389"/>
      <c r="FKG84" s="390"/>
      <c r="FKH84" s="391"/>
      <c r="FKI84" s="392"/>
      <c r="FKJ84" s="393"/>
      <c r="FKK84" s="394"/>
      <c r="FKL84" s="395"/>
      <c r="FKM84" s="389"/>
      <c r="FKN84" s="390"/>
      <c r="FKO84" s="391"/>
      <c r="FKP84" s="392"/>
      <c r="FKQ84" s="393"/>
      <c r="FKR84" s="394"/>
      <c r="FKS84" s="395"/>
      <c r="FKT84" s="389"/>
      <c r="FKU84" s="390"/>
      <c r="FKV84" s="391"/>
      <c r="FKW84" s="392"/>
      <c r="FKX84" s="393"/>
      <c r="FKY84" s="394"/>
      <c r="FKZ84" s="395"/>
      <c r="FLA84" s="389"/>
      <c r="FLB84" s="390"/>
      <c r="FLC84" s="391"/>
      <c r="FLD84" s="392"/>
      <c r="FLE84" s="393"/>
      <c r="FLF84" s="394"/>
      <c r="FLG84" s="395"/>
      <c r="FLH84" s="389"/>
      <c r="FLI84" s="390"/>
      <c r="FLJ84" s="391"/>
      <c r="FLK84" s="392"/>
      <c r="FLL84" s="393"/>
      <c r="FLM84" s="394"/>
      <c r="FLN84" s="395"/>
      <c r="FLO84" s="389"/>
      <c r="FLP84" s="390"/>
      <c r="FLQ84" s="391"/>
      <c r="FLR84" s="392"/>
      <c r="FLS84" s="393"/>
      <c r="FLT84" s="394"/>
      <c r="FLU84" s="395"/>
      <c r="FLV84" s="389"/>
      <c r="FLW84" s="390"/>
      <c r="FLX84" s="391"/>
      <c r="FLY84" s="392"/>
      <c r="FLZ84" s="393"/>
      <c r="FMA84" s="394"/>
      <c r="FMB84" s="395"/>
      <c r="FMC84" s="389"/>
      <c r="FMD84" s="390"/>
      <c r="FME84" s="391"/>
      <c r="FMF84" s="392"/>
      <c r="FMG84" s="393"/>
      <c r="FMH84" s="394"/>
      <c r="FMI84" s="395"/>
      <c r="FMJ84" s="389"/>
      <c r="FMK84" s="390"/>
      <c r="FML84" s="391"/>
      <c r="FMM84" s="392"/>
      <c r="FMN84" s="393"/>
      <c r="FMO84" s="394"/>
      <c r="FMP84" s="395"/>
      <c r="FMQ84" s="389"/>
      <c r="FMR84" s="390"/>
      <c r="FMS84" s="391"/>
      <c r="FMT84" s="392"/>
      <c r="FMU84" s="393"/>
      <c r="FMV84" s="394"/>
      <c r="FMW84" s="395"/>
      <c r="FMX84" s="389"/>
      <c r="FMY84" s="390"/>
      <c r="FMZ84" s="391"/>
      <c r="FNA84" s="392"/>
      <c r="FNB84" s="393"/>
      <c r="FNC84" s="394"/>
      <c r="FND84" s="395"/>
      <c r="FNE84" s="389"/>
      <c r="FNF84" s="390"/>
      <c r="FNG84" s="391"/>
      <c r="FNH84" s="392"/>
      <c r="FNI84" s="393"/>
      <c r="FNJ84" s="394"/>
      <c r="FNK84" s="395"/>
      <c r="FNL84" s="389"/>
      <c r="FNM84" s="390"/>
      <c r="FNN84" s="391"/>
      <c r="FNO84" s="392"/>
      <c r="FNP84" s="393"/>
      <c r="FNQ84" s="394"/>
      <c r="FNR84" s="395"/>
      <c r="FNS84" s="389"/>
      <c r="FNT84" s="390"/>
      <c r="FNU84" s="391"/>
      <c r="FNV84" s="392"/>
      <c r="FNW84" s="393"/>
      <c r="FNX84" s="394"/>
      <c r="FNY84" s="395"/>
      <c r="FNZ84" s="389"/>
      <c r="FOA84" s="390"/>
      <c r="FOB84" s="391"/>
      <c r="FOC84" s="392"/>
      <c r="FOD84" s="393"/>
      <c r="FOE84" s="394"/>
      <c r="FOF84" s="395"/>
      <c r="FOG84" s="389"/>
      <c r="FOH84" s="390"/>
      <c r="FOI84" s="391"/>
      <c r="FOJ84" s="392"/>
      <c r="FOK84" s="393"/>
      <c r="FOL84" s="394"/>
      <c r="FOM84" s="395"/>
      <c r="FON84" s="389"/>
      <c r="FOO84" s="390"/>
      <c r="FOP84" s="391"/>
      <c r="FOQ84" s="392"/>
      <c r="FOR84" s="393"/>
      <c r="FOS84" s="394"/>
      <c r="FOT84" s="395"/>
      <c r="FOU84" s="389"/>
      <c r="FOV84" s="390"/>
      <c r="FOW84" s="391"/>
      <c r="FOX84" s="392"/>
      <c r="FOY84" s="393"/>
      <c r="FOZ84" s="394"/>
      <c r="FPA84" s="395"/>
      <c r="FPB84" s="389"/>
      <c r="FPC84" s="390"/>
      <c r="FPD84" s="391"/>
      <c r="FPE84" s="392"/>
      <c r="FPF84" s="393"/>
      <c r="FPG84" s="394"/>
      <c r="FPH84" s="395"/>
      <c r="FPI84" s="389"/>
      <c r="FPJ84" s="390"/>
      <c r="FPK84" s="391"/>
      <c r="FPL84" s="392"/>
      <c r="FPM84" s="393"/>
      <c r="FPN84" s="394"/>
      <c r="FPO84" s="395"/>
      <c r="FPP84" s="389"/>
      <c r="FPQ84" s="390"/>
      <c r="FPR84" s="391"/>
      <c r="FPS84" s="392"/>
      <c r="FPT84" s="393"/>
      <c r="FPU84" s="394"/>
      <c r="FPV84" s="395"/>
      <c r="FPW84" s="389"/>
      <c r="FPX84" s="390"/>
      <c r="FPY84" s="391"/>
      <c r="FPZ84" s="392"/>
      <c r="FQA84" s="393"/>
      <c r="FQB84" s="394"/>
      <c r="FQC84" s="395"/>
      <c r="FQD84" s="389"/>
      <c r="FQE84" s="390"/>
      <c r="FQF84" s="391"/>
      <c r="FQG84" s="392"/>
      <c r="FQH84" s="393"/>
      <c r="FQI84" s="394"/>
      <c r="FQJ84" s="395"/>
      <c r="FQK84" s="389"/>
      <c r="FQL84" s="390"/>
      <c r="FQM84" s="391"/>
      <c r="FQN84" s="392"/>
      <c r="FQO84" s="393"/>
      <c r="FQP84" s="394"/>
      <c r="FQQ84" s="395"/>
      <c r="FQR84" s="389"/>
      <c r="FQS84" s="390"/>
      <c r="FQT84" s="391"/>
      <c r="FQU84" s="392"/>
      <c r="FQV84" s="393"/>
      <c r="FQW84" s="394"/>
      <c r="FQX84" s="395"/>
      <c r="FQY84" s="389"/>
      <c r="FQZ84" s="390"/>
      <c r="FRA84" s="391"/>
      <c r="FRB84" s="392"/>
      <c r="FRC84" s="393"/>
      <c r="FRD84" s="394"/>
      <c r="FRE84" s="395"/>
      <c r="FRF84" s="389"/>
      <c r="FRG84" s="390"/>
      <c r="FRH84" s="391"/>
      <c r="FRI84" s="392"/>
      <c r="FRJ84" s="393"/>
      <c r="FRK84" s="394"/>
      <c r="FRL84" s="395"/>
      <c r="FRM84" s="389"/>
      <c r="FRN84" s="390"/>
      <c r="FRO84" s="391"/>
      <c r="FRP84" s="392"/>
      <c r="FRQ84" s="393"/>
      <c r="FRR84" s="394"/>
      <c r="FRS84" s="395"/>
      <c r="FRT84" s="389"/>
      <c r="FRU84" s="390"/>
      <c r="FRV84" s="391"/>
      <c r="FRW84" s="392"/>
      <c r="FRX84" s="393"/>
      <c r="FRY84" s="394"/>
      <c r="FRZ84" s="395"/>
      <c r="FSA84" s="389"/>
      <c r="FSB84" s="390"/>
      <c r="FSC84" s="391"/>
      <c r="FSD84" s="392"/>
      <c r="FSE84" s="393"/>
      <c r="FSF84" s="394"/>
      <c r="FSG84" s="395"/>
      <c r="FSH84" s="389"/>
      <c r="FSI84" s="390"/>
      <c r="FSJ84" s="391"/>
      <c r="FSK84" s="392"/>
      <c r="FSL84" s="393"/>
      <c r="FSM84" s="394"/>
      <c r="FSN84" s="395"/>
      <c r="FSO84" s="389"/>
      <c r="FSP84" s="390"/>
      <c r="FSQ84" s="391"/>
      <c r="FSR84" s="392"/>
      <c r="FSS84" s="393"/>
      <c r="FST84" s="394"/>
      <c r="FSU84" s="395"/>
      <c r="FSV84" s="389"/>
      <c r="FSW84" s="390"/>
      <c r="FSX84" s="391"/>
      <c r="FSY84" s="392"/>
      <c r="FSZ84" s="393"/>
      <c r="FTA84" s="394"/>
      <c r="FTB84" s="395"/>
      <c r="FTC84" s="389"/>
      <c r="FTD84" s="390"/>
      <c r="FTE84" s="391"/>
      <c r="FTF84" s="392"/>
      <c r="FTG84" s="393"/>
      <c r="FTH84" s="394"/>
      <c r="FTI84" s="395"/>
      <c r="FTJ84" s="389"/>
      <c r="FTK84" s="390"/>
      <c r="FTL84" s="391"/>
      <c r="FTM84" s="392"/>
      <c r="FTN84" s="393"/>
      <c r="FTO84" s="394"/>
      <c r="FTP84" s="395"/>
      <c r="FTQ84" s="389"/>
      <c r="FTR84" s="390"/>
      <c r="FTS84" s="391"/>
      <c r="FTT84" s="392"/>
      <c r="FTU84" s="393"/>
      <c r="FTV84" s="394"/>
      <c r="FTW84" s="395"/>
      <c r="FTX84" s="389"/>
      <c r="FTY84" s="390"/>
      <c r="FTZ84" s="391"/>
      <c r="FUA84" s="392"/>
      <c r="FUB84" s="393"/>
      <c r="FUC84" s="394"/>
      <c r="FUD84" s="395"/>
      <c r="FUE84" s="389"/>
      <c r="FUF84" s="390"/>
      <c r="FUG84" s="391"/>
      <c r="FUH84" s="392"/>
      <c r="FUI84" s="393"/>
      <c r="FUJ84" s="394"/>
      <c r="FUK84" s="395"/>
      <c r="FUL84" s="389"/>
      <c r="FUM84" s="390"/>
      <c r="FUN84" s="391"/>
      <c r="FUO84" s="392"/>
      <c r="FUP84" s="393"/>
      <c r="FUQ84" s="394"/>
      <c r="FUR84" s="395"/>
      <c r="FUS84" s="389"/>
      <c r="FUT84" s="390"/>
      <c r="FUU84" s="391"/>
      <c r="FUV84" s="392"/>
      <c r="FUW84" s="393"/>
      <c r="FUX84" s="394"/>
      <c r="FUY84" s="395"/>
      <c r="FUZ84" s="389"/>
      <c r="FVA84" s="390"/>
      <c r="FVB84" s="391"/>
      <c r="FVC84" s="392"/>
      <c r="FVD84" s="393"/>
      <c r="FVE84" s="394"/>
      <c r="FVF84" s="395"/>
      <c r="FVG84" s="389"/>
      <c r="FVH84" s="390"/>
      <c r="FVI84" s="391"/>
      <c r="FVJ84" s="392"/>
      <c r="FVK84" s="393"/>
      <c r="FVL84" s="394"/>
      <c r="FVM84" s="395"/>
      <c r="FVN84" s="389"/>
      <c r="FVO84" s="390"/>
      <c r="FVP84" s="391"/>
      <c r="FVQ84" s="392"/>
      <c r="FVR84" s="393"/>
      <c r="FVS84" s="394"/>
      <c r="FVT84" s="395"/>
      <c r="FVU84" s="389"/>
      <c r="FVV84" s="390"/>
      <c r="FVW84" s="391"/>
      <c r="FVX84" s="392"/>
      <c r="FVY84" s="393"/>
      <c r="FVZ84" s="394"/>
      <c r="FWA84" s="395"/>
      <c r="FWB84" s="389"/>
      <c r="FWC84" s="390"/>
      <c r="FWD84" s="391"/>
      <c r="FWE84" s="392"/>
      <c r="FWF84" s="393"/>
      <c r="FWG84" s="394"/>
      <c r="FWH84" s="395"/>
      <c r="FWI84" s="389"/>
      <c r="FWJ84" s="390"/>
      <c r="FWK84" s="391"/>
      <c r="FWL84" s="392"/>
      <c r="FWM84" s="393"/>
      <c r="FWN84" s="394"/>
      <c r="FWO84" s="395"/>
      <c r="FWP84" s="389"/>
      <c r="FWQ84" s="390"/>
      <c r="FWR84" s="391"/>
      <c r="FWS84" s="392"/>
      <c r="FWT84" s="393"/>
      <c r="FWU84" s="394"/>
      <c r="FWV84" s="395"/>
      <c r="FWW84" s="389"/>
      <c r="FWX84" s="390"/>
      <c r="FWY84" s="391"/>
      <c r="FWZ84" s="392"/>
      <c r="FXA84" s="393"/>
      <c r="FXB84" s="394"/>
      <c r="FXC84" s="395"/>
      <c r="FXD84" s="389"/>
      <c r="FXE84" s="390"/>
      <c r="FXF84" s="391"/>
      <c r="FXG84" s="392"/>
      <c r="FXH84" s="393"/>
      <c r="FXI84" s="394"/>
      <c r="FXJ84" s="395"/>
      <c r="FXK84" s="389"/>
      <c r="FXL84" s="390"/>
      <c r="FXM84" s="391"/>
      <c r="FXN84" s="392"/>
      <c r="FXO84" s="393"/>
      <c r="FXP84" s="394"/>
      <c r="FXQ84" s="395"/>
      <c r="FXR84" s="389"/>
      <c r="FXS84" s="390"/>
      <c r="FXT84" s="391"/>
      <c r="FXU84" s="392"/>
      <c r="FXV84" s="393"/>
      <c r="FXW84" s="394"/>
      <c r="FXX84" s="395"/>
      <c r="FXY84" s="389"/>
      <c r="FXZ84" s="390"/>
      <c r="FYA84" s="391"/>
      <c r="FYB84" s="392"/>
      <c r="FYC84" s="393"/>
      <c r="FYD84" s="394"/>
      <c r="FYE84" s="395"/>
      <c r="FYF84" s="389"/>
      <c r="FYG84" s="390"/>
      <c r="FYH84" s="391"/>
      <c r="FYI84" s="392"/>
      <c r="FYJ84" s="393"/>
      <c r="FYK84" s="394"/>
      <c r="FYL84" s="395"/>
      <c r="FYM84" s="389"/>
      <c r="FYN84" s="390"/>
      <c r="FYO84" s="391"/>
      <c r="FYP84" s="392"/>
      <c r="FYQ84" s="393"/>
      <c r="FYR84" s="394"/>
      <c r="FYS84" s="395"/>
      <c r="FYT84" s="389"/>
      <c r="FYU84" s="390"/>
      <c r="FYV84" s="391"/>
      <c r="FYW84" s="392"/>
      <c r="FYX84" s="393"/>
      <c r="FYY84" s="394"/>
      <c r="FYZ84" s="395"/>
      <c r="FZA84" s="389"/>
      <c r="FZB84" s="390"/>
      <c r="FZC84" s="391"/>
      <c r="FZD84" s="392"/>
      <c r="FZE84" s="393"/>
      <c r="FZF84" s="394"/>
      <c r="FZG84" s="395"/>
      <c r="FZH84" s="389"/>
      <c r="FZI84" s="390"/>
      <c r="FZJ84" s="391"/>
      <c r="FZK84" s="392"/>
      <c r="FZL84" s="393"/>
      <c r="FZM84" s="394"/>
      <c r="FZN84" s="395"/>
      <c r="FZO84" s="389"/>
      <c r="FZP84" s="390"/>
      <c r="FZQ84" s="391"/>
      <c r="FZR84" s="392"/>
      <c r="FZS84" s="393"/>
      <c r="FZT84" s="394"/>
      <c r="FZU84" s="395"/>
      <c r="FZV84" s="389"/>
      <c r="FZW84" s="390"/>
      <c r="FZX84" s="391"/>
      <c r="FZY84" s="392"/>
      <c r="FZZ84" s="393"/>
      <c r="GAA84" s="394"/>
      <c r="GAB84" s="395"/>
      <c r="GAC84" s="389"/>
      <c r="GAD84" s="390"/>
      <c r="GAE84" s="391"/>
      <c r="GAF84" s="392"/>
      <c r="GAG84" s="393"/>
      <c r="GAH84" s="394"/>
      <c r="GAI84" s="395"/>
      <c r="GAJ84" s="389"/>
      <c r="GAK84" s="390"/>
      <c r="GAL84" s="391"/>
      <c r="GAM84" s="392"/>
      <c r="GAN84" s="393"/>
      <c r="GAO84" s="394"/>
      <c r="GAP84" s="395"/>
      <c r="GAQ84" s="389"/>
      <c r="GAR84" s="390"/>
      <c r="GAS84" s="391"/>
      <c r="GAT84" s="392"/>
      <c r="GAU84" s="393"/>
      <c r="GAV84" s="394"/>
      <c r="GAW84" s="395"/>
      <c r="GAX84" s="389"/>
      <c r="GAY84" s="390"/>
      <c r="GAZ84" s="391"/>
      <c r="GBA84" s="392"/>
      <c r="GBB84" s="393"/>
      <c r="GBC84" s="394"/>
      <c r="GBD84" s="395"/>
      <c r="GBE84" s="389"/>
      <c r="GBF84" s="390"/>
      <c r="GBG84" s="391"/>
      <c r="GBH84" s="392"/>
      <c r="GBI84" s="393"/>
      <c r="GBJ84" s="394"/>
      <c r="GBK84" s="395"/>
      <c r="GBL84" s="389"/>
      <c r="GBM84" s="390"/>
      <c r="GBN84" s="391"/>
      <c r="GBO84" s="392"/>
      <c r="GBP84" s="393"/>
      <c r="GBQ84" s="394"/>
      <c r="GBR84" s="395"/>
      <c r="GBS84" s="389"/>
      <c r="GBT84" s="390"/>
      <c r="GBU84" s="391"/>
      <c r="GBV84" s="392"/>
      <c r="GBW84" s="393"/>
      <c r="GBX84" s="394"/>
      <c r="GBY84" s="395"/>
      <c r="GBZ84" s="389"/>
      <c r="GCA84" s="390"/>
      <c r="GCB84" s="391"/>
      <c r="GCC84" s="392"/>
      <c r="GCD84" s="393"/>
      <c r="GCE84" s="394"/>
      <c r="GCF84" s="395"/>
      <c r="GCG84" s="389"/>
      <c r="GCH84" s="390"/>
      <c r="GCI84" s="391"/>
      <c r="GCJ84" s="392"/>
      <c r="GCK84" s="393"/>
      <c r="GCL84" s="394"/>
      <c r="GCM84" s="395"/>
      <c r="GCN84" s="389"/>
      <c r="GCO84" s="390"/>
      <c r="GCP84" s="391"/>
      <c r="GCQ84" s="392"/>
      <c r="GCR84" s="393"/>
      <c r="GCS84" s="394"/>
      <c r="GCT84" s="395"/>
      <c r="GCU84" s="389"/>
      <c r="GCV84" s="390"/>
      <c r="GCW84" s="391"/>
      <c r="GCX84" s="392"/>
      <c r="GCY84" s="393"/>
      <c r="GCZ84" s="394"/>
      <c r="GDA84" s="395"/>
      <c r="GDB84" s="389"/>
      <c r="GDC84" s="390"/>
      <c r="GDD84" s="391"/>
      <c r="GDE84" s="392"/>
      <c r="GDF84" s="393"/>
      <c r="GDG84" s="394"/>
      <c r="GDH84" s="395"/>
      <c r="GDI84" s="389"/>
      <c r="GDJ84" s="390"/>
      <c r="GDK84" s="391"/>
      <c r="GDL84" s="392"/>
      <c r="GDM84" s="393"/>
      <c r="GDN84" s="394"/>
      <c r="GDO84" s="395"/>
      <c r="GDP84" s="389"/>
      <c r="GDQ84" s="390"/>
      <c r="GDR84" s="391"/>
      <c r="GDS84" s="392"/>
      <c r="GDT84" s="393"/>
      <c r="GDU84" s="394"/>
      <c r="GDV84" s="395"/>
      <c r="GDW84" s="389"/>
      <c r="GDX84" s="390"/>
      <c r="GDY84" s="391"/>
      <c r="GDZ84" s="392"/>
      <c r="GEA84" s="393"/>
      <c r="GEB84" s="394"/>
      <c r="GEC84" s="395"/>
      <c r="GED84" s="389"/>
      <c r="GEE84" s="390"/>
      <c r="GEF84" s="391"/>
      <c r="GEG84" s="392"/>
      <c r="GEH84" s="393"/>
      <c r="GEI84" s="394"/>
      <c r="GEJ84" s="395"/>
      <c r="GEK84" s="389"/>
      <c r="GEL84" s="390"/>
      <c r="GEM84" s="391"/>
      <c r="GEN84" s="392"/>
      <c r="GEO84" s="393"/>
      <c r="GEP84" s="394"/>
      <c r="GEQ84" s="395"/>
      <c r="GER84" s="389"/>
      <c r="GES84" s="390"/>
      <c r="GET84" s="391"/>
      <c r="GEU84" s="392"/>
      <c r="GEV84" s="393"/>
      <c r="GEW84" s="394"/>
      <c r="GEX84" s="395"/>
      <c r="GEY84" s="389"/>
      <c r="GEZ84" s="390"/>
      <c r="GFA84" s="391"/>
      <c r="GFB84" s="392"/>
      <c r="GFC84" s="393"/>
      <c r="GFD84" s="394"/>
      <c r="GFE84" s="395"/>
      <c r="GFF84" s="389"/>
      <c r="GFG84" s="390"/>
      <c r="GFH84" s="391"/>
      <c r="GFI84" s="392"/>
      <c r="GFJ84" s="393"/>
      <c r="GFK84" s="394"/>
      <c r="GFL84" s="395"/>
      <c r="GFM84" s="389"/>
      <c r="GFN84" s="390"/>
      <c r="GFO84" s="391"/>
      <c r="GFP84" s="392"/>
      <c r="GFQ84" s="393"/>
      <c r="GFR84" s="394"/>
      <c r="GFS84" s="395"/>
      <c r="GFT84" s="389"/>
      <c r="GFU84" s="390"/>
      <c r="GFV84" s="391"/>
      <c r="GFW84" s="392"/>
      <c r="GFX84" s="393"/>
      <c r="GFY84" s="394"/>
      <c r="GFZ84" s="395"/>
      <c r="GGA84" s="389"/>
      <c r="GGB84" s="390"/>
      <c r="GGC84" s="391"/>
      <c r="GGD84" s="392"/>
      <c r="GGE84" s="393"/>
      <c r="GGF84" s="394"/>
      <c r="GGG84" s="395"/>
      <c r="GGH84" s="389"/>
      <c r="GGI84" s="390"/>
      <c r="GGJ84" s="391"/>
      <c r="GGK84" s="392"/>
      <c r="GGL84" s="393"/>
      <c r="GGM84" s="394"/>
      <c r="GGN84" s="395"/>
      <c r="GGO84" s="389"/>
      <c r="GGP84" s="390"/>
      <c r="GGQ84" s="391"/>
      <c r="GGR84" s="392"/>
      <c r="GGS84" s="393"/>
      <c r="GGT84" s="394"/>
      <c r="GGU84" s="395"/>
      <c r="GGV84" s="389"/>
      <c r="GGW84" s="390"/>
      <c r="GGX84" s="391"/>
      <c r="GGY84" s="392"/>
      <c r="GGZ84" s="393"/>
      <c r="GHA84" s="394"/>
      <c r="GHB84" s="395"/>
      <c r="GHC84" s="389"/>
      <c r="GHD84" s="390"/>
      <c r="GHE84" s="391"/>
      <c r="GHF84" s="392"/>
      <c r="GHG84" s="393"/>
      <c r="GHH84" s="394"/>
      <c r="GHI84" s="395"/>
      <c r="GHJ84" s="389"/>
      <c r="GHK84" s="390"/>
      <c r="GHL84" s="391"/>
      <c r="GHM84" s="392"/>
      <c r="GHN84" s="393"/>
      <c r="GHO84" s="394"/>
      <c r="GHP84" s="395"/>
      <c r="GHQ84" s="389"/>
      <c r="GHR84" s="390"/>
      <c r="GHS84" s="391"/>
      <c r="GHT84" s="392"/>
      <c r="GHU84" s="393"/>
      <c r="GHV84" s="394"/>
      <c r="GHW84" s="395"/>
      <c r="GHX84" s="389"/>
      <c r="GHY84" s="390"/>
      <c r="GHZ84" s="391"/>
      <c r="GIA84" s="392"/>
      <c r="GIB84" s="393"/>
      <c r="GIC84" s="394"/>
      <c r="GID84" s="395"/>
      <c r="GIE84" s="389"/>
      <c r="GIF84" s="390"/>
      <c r="GIG84" s="391"/>
      <c r="GIH84" s="392"/>
      <c r="GII84" s="393"/>
      <c r="GIJ84" s="394"/>
      <c r="GIK84" s="395"/>
      <c r="GIL84" s="389"/>
      <c r="GIM84" s="390"/>
      <c r="GIN84" s="391"/>
      <c r="GIO84" s="392"/>
      <c r="GIP84" s="393"/>
      <c r="GIQ84" s="394"/>
      <c r="GIR84" s="395"/>
      <c r="GIS84" s="389"/>
      <c r="GIT84" s="390"/>
      <c r="GIU84" s="391"/>
      <c r="GIV84" s="392"/>
      <c r="GIW84" s="393"/>
      <c r="GIX84" s="394"/>
      <c r="GIY84" s="395"/>
      <c r="GIZ84" s="389"/>
      <c r="GJA84" s="390"/>
      <c r="GJB84" s="391"/>
      <c r="GJC84" s="392"/>
      <c r="GJD84" s="393"/>
      <c r="GJE84" s="394"/>
      <c r="GJF84" s="395"/>
      <c r="GJG84" s="389"/>
      <c r="GJH84" s="390"/>
      <c r="GJI84" s="391"/>
      <c r="GJJ84" s="392"/>
      <c r="GJK84" s="393"/>
      <c r="GJL84" s="394"/>
      <c r="GJM84" s="395"/>
      <c r="GJN84" s="389"/>
      <c r="GJO84" s="390"/>
      <c r="GJP84" s="391"/>
      <c r="GJQ84" s="392"/>
      <c r="GJR84" s="393"/>
      <c r="GJS84" s="394"/>
      <c r="GJT84" s="395"/>
      <c r="GJU84" s="389"/>
      <c r="GJV84" s="390"/>
      <c r="GJW84" s="391"/>
      <c r="GJX84" s="392"/>
      <c r="GJY84" s="393"/>
      <c r="GJZ84" s="394"/>
      <c r="GKA84" s="395"/>
      <c r="GKB84" s="389"/>
      <c r="GKC84" s="390"/>
      <c r="GKD84" s="391"/>
      <c r="GKE84" s="392"/>
      <c r="GKF84" s="393"/>
      <c r="GKG84" s="394"/>
      <c r="GKH84" s="395"/>
      <c r="GKI84" s="389"/>
      <c r="GKJ84" s="390"/>
      <c r="GKK84" s="391"/>
      <c r="GKL84" s="392"/>
      <c r="GKM84" s="393"/>
      <c r="GKN84" s="394"/>
      <c r="GKO84" s="395"/>
      <c r="GKP84" s="389"/>
      <c r="GKQ84" s="390"/>
      <c r="GKR84" s="391"/>
      <c r="GKS84" s="392"/>
      <c r="GKT84" s="393"/>
      <c r="GKU84" s="394"/>
      <c r="GKV84" s="395"/>
      <c r="GKW84" s="389"/>
      <c r="GKX84" s="390"/>
      <c r="GKY84" s="391"/>
      <c r="GKZ84" s="392"/>
      <c r="GLA84" s="393"/>
      <c r="GLB84" s="394"/>
      <c r="GLC84" s="395"/>
      <c r="GLD84" s="389"/>
      <c r="GLE84" s="390"/>
      <c r="GLF84" s="391"/>
      <c r="GLG84" s="392"/>
      <c r="GLH84" s="393"/>
      <c r="GLI84" s="394"/>
      <c r="GLJ84" s="395"/>
      <c r="GLK84" s="389"/>
      <c r="GLL84" s="390"/>
      <c r="GLM84" s="391"/>
      <c r="GLN84" s="392"/>
      <c r="GLO84" s="393"/>
      <c r="GLP84" s="394"/>
      <c r="GLQ84" s="395"/>
      <c r="GLR84" s="389"/>
      <c r="GLS84" s="390"/>
      <c r="GLT84" s="391"/>
      <c r="GLU84" s="392"/>
      <c r="GLV84" s="393"/>
      <c r="GLW84" s="394"/>
      <c r="GLX84" s="395"/>
      <c r="GLY84" s="389"/>
      <c r="GLZ84" s="390"/>
      <c r="GMA84" s="391"/>
      <c r="GMB84" s="392"/>
      <c r="GMC84" s="393"/>
      <c r="GMD84" s="394"/>
      <c r="GME84" s="395"/>
      <c r="GMF84" s="389"/>
      <c r="GMG84" s="390"/>
      <c r="GMH84" s="391"/>
      <c r="GMI84" s="392"/>
      <c r="GMJ84" s="393"/>
      <c r="GMK84" s="394"/>
      <c r="GML84" s="395"/>
      <c r="GMM84" s="389"/>
      <c r="GMN84" s="390"/>
      <c r="GMO84" s="391"/>
      <c r="GMP84" s="392"/>
      <c r="GMQ84" s="393"/>
      <c r="GMR84" s="394"/>
      <c r="GMS84" s="395"/>
      <c r="GMT84" s="389"/>
      <c r="GMU84" s="390"/>
      <c r="GMV84" s="391"/>
      <c r="GMW84" s="392"/>
      <c r="GMX84" s="393"/>
      <c r="GMY84" s="394"/>
      <c r="GMZ84" s="395"/>
      <c r="GNA84" s="389"/>
      <c r="GNB84" s="390"/>
      <c r="GNC84" s="391"/>
      <c r="GND84" s="392"/>
      <c r="GNE84" s="393"/>
      <c r="GNF84" s="394"/>
      <c r="GNG84" s="395"/>
      <c r="GNH84" s="389"/>
      <c r="GNI84" s="390"/>
      <c r="GNJ84" s="391"/>
      <c r="GNK84" s="392"/>
      <c r="GNL84" s="393"/>
      <c r="GNM84" s="394"/>
      <c r="GNN84" s="395"/>
      <c r="GNO84" s="389"/>
      <c r="GNP84" s="390"/>
      <c r="GNQ84" s="391"/>
      <c r="GNR84" s="392"/>
      <c r="GNS84" s="393"/>
      <c r="GNT84" s="394"/>
      <c r="GNU84" s="395"/>
      <c r="GNV84" s="389"/>
      <c r="GNW84" s="390"/>
      <c r="GNX84" s="391"/>
      <c r="GNY84" s="392"/>
      <c r="GNZ84" s="393"/>
      <c r="GOA84" s="394"/>
      <c r="GOB84" s="395"/>
      <c r="GOC84" s="389"/>
      <c r="GOD84" s="390"/>
      <c r="GOE84" s="391"/>
      <c r="GOF84" s="392"/>
      <c r="GOG84" s="393"/>
      <c r="GOH84" s="394"/>
      <c r="GOI84" s="395"/>
      <c r="GOJ84" s="389"/>
      <c r="GOK84" s="390"/>
      <c r="GOL84" s="391"/>
      <c r="GOM84" s="392"/>
      <c r="GON84" s="393"/>
      <c r="GOO84" s="394"/>
      <c r="GOP84" s="395"/>
      <c r="GOQ84" s="389"/>
      <c r="GOR84" s="390"/>
      <c r="GOS84" s="391"/>
      <c r="GOT84" s="392"/>
      <c r="GOU84" s="393"/>
      <c r="GOV84" s="394"/>
      <c r="GOW84" s="395"/>
      <c r="GOX84" s="389"/>
      <c r="GOY84" s="390"/>
      <c r="GOZ84" s="391"/>
      <c r="GPA84" s="392"/>
      <c r="GPB84" s="393"/>
      <c r="GPC84" s="394"/>
      <c r="GPD84" s="395"/>
      <c r="GPE84" s="389"/>
      <c r="GPF84" s="390"/>
      <c r="GPG84" s="391"/>
      <c r="GPH84" s="392"/>
      <c r="GPI84" s="393"/>
      <c r="GPJ84" s="394"/>
      <c r="GPK84" s="395"/>
      <c r="GPL84" s="389"/>
      <c r="GPM84" s="390"/>
      <c r="GPN84" s="391"/>
      <c r="GPO84" s="392"/>
      <c r="GPP84" s="393"/>
      <c r="GPQ84" s="394"/>
      <c r="GPR84" s="395"/>
      <c r="GPS84" s="389"/>
      <c r="GPT84" s="390"/>
      <c r="GPU84" s="391"/>
      <c r="GPV84" s="392"/>
      <c r="GPW84" s="393"/>
      <c r="GPX84" s="394"/>
      <c r="GPY84" s="395"/>
      <c r="GPZ84" s="389"/>
      <c r="GQA84" s="390"/>
      <c r="GQB84" s="391"/>
      <c r="GQC84" s="392"/>
      <c r="GQD84" s="393"/>
      <c r="GQE84" s="394"/>
      <c r="GQF84" s="395"/>
      <c r="GQG84" s="389"/>
      <c r="GQH84" s="390"/>
      <c r="GQI84" s="391"/>
      <c r="GQJ84" s="392"/>
      <c r="GQK84" s="393"/>
      <c r="GQL84" s="394"/>
      <c r="GQM84" s="395"/>
      <c r="GQN84" s="389"/>
      <c r="GQO84" s="390"/>
      <c r="GQP84" s="391"/>
      <c r="GQQ84" s="392"/>
      <c r="GQR84" s="393"/>
      <c r="GQS84" s="394"/>
      <c r="GQT84" s="395"/>
      <c r="GQU84" s="389"/>
      <c r="GQV84" s="390"/>
      <c r="GQW84" s="391"/>
      <c r="GQX84" s="392"/>
      <c r="GQY84" s="393"/>
      <c r="GQZ84" s="394"/>
      <c r="GRA84" s="395"/>
      <c r="GRB84" s="389"/>
      <c r="GRC84" s="390"/>
      <c r="GRD84" s="391"/>
      <c r="GRE84" s="392"/>
      <c r="GRF84" s="393"/>
      <c r="GRG84" s="394"/>
      <c r="GRH84" s="395"/>
      <c r="GRI84" s="389"/>
      <c r="GRJ84" s="390"/>
      <c r="GRK84" s="391"/>
      <c r="GRL84" s="392"/>
      <c r="GRM84" s="393"/>
      <c r="GRN84" s="394"/>
      <c r="GRO84" s="395"/>
      <c r="GRP84" s="389"/>
      <c r="GRQ84" s="390"/>
      <c r="GRR84" s="391"/>
      <c r="GRS84" s="392"/>
      <c r="GRT84" s="393"/>
      <c r="GRU84" s="394"/>
      <c r="GRV84" s="395"/>
      <c r="GRW84" s="389"/>
      <c r="GRX84" s="390"/>
      <c r="GRY84" s="391"/>
      <c r="GRZ84" s="392"/>
      <c r="GSA84" s="393"/>
      <c r="GSB84" s="394"/>
      <c r="GSC84" s="395"/>
      <c r="GSD84" s="389"/>
      <c r="GSE84" s="390"/>
      <c r="GSF84" s="391"/>
      <c r="GSG84" s="392"/>
      <c r="GSH84" s="393"/>
      <c r="GSI84" s="394"/>
      <c r="GSJ84" s="395"/>
      <c r="GSK84" s="389"/>
      <c r="GSL84" s="390"/>
      <c r="GSM84" s="391"/>
      <c r="GSN84" s="392"/>
      <c r="GSO84" s="393"/>
      <c r="GSP84" s="394"/>
      <c r="GSQ84" s="395"/>
      <c r="GSR84" s="389"/>
      <c r="GSS84" s="390"/>
      <c r="GST84" s="391"/>
      <c r="GSU84" s="392"/>
      <c r="GSV84" s="393"/>
      <c r="GSW84" s="394"/>
      <c r="GSX84" s="395"/>
      <c r="GSY84" s="389"/>
      <c r="GSZ84" s="390"/>
      <c r="GTA84" s="391"/>
      <c r="GTB84" s="392"/>
      <c r="GTC84" s="393"/>
      <c r="GTD84" s="394"/>
      <c r="GTE84" s="395"/>
      <c r="GTF84" s="389"/>
      <c r="GTG84" s="390"/>
      <c r="GTH84" s="391"/>
      <c r="GTI84" s="392"/>
      <c r="GTJ84" s="393"/>
      <c r="GTK84" s="394"/>
      <c r="GTL84" s="395"/>
      <c r="GTM84" s="389"/>
      <c r="GTN84" s="390"/>
      <c r="GTO84" s="391"/>
      <c r="GTP84" s="392"/>
      <c r="GTQ84" s="393"/>
      <c r="GTR84" s="394"/>
      <c r="GTS84" s="395"/>
      <c r="GTT84" s="389"/>
      <c r="GTU84" s="390"/>
      <c r="GTV84" s="391"/>
      <c r="GTW84" s="392"/>
      <c r="GTX84" s="393"/>
      <c r="GTY84" s="394"/>
      <c r="GTZ84" s="395"/>
      <c r="GUA84" s="389"/>
      <c r="GUB84" s="390"/>
      <c r="GUC84" s="391"/>
      <c r="GUD84" s="392"/>
      <c r="GUE84" s="393"/>
      <c r="GUF84" s="394"/>
      <c r="GUG84" s="395"/>
      <c r="GUH84" s="389"/>
      <c r="GUI84" s="390"/>
      <c r="GUJ84" s="391"/>
      <c r="GUK84" s="392"/>
      <c r="GUL84" s="393"/>
      <c r="GUM84" s="394"/>
      <c r="GUN84" s="395"/>
      <c r="GUO84" s="389"/>
      <c r="GUP84" s="390"/>
      <c r="GUQ84" s="391"/>
      <c r="GUR84" s="392"/>
      <c r="GUS84" s="393"/>
      <c r="GUT84" s="394"/>
      <c r="GUU84" s="395"/>
      <c r="GUV84" s="389"/>
      <c r="GUW84" s="390"/>
      <c r="GUX84" s="391"/>
      <c r="GUY84" s="392"/>
      <c r="GUZ84" s="393"/>
      <c r="GVA84" s="394"/>
      <c r="GVB84" s="395"/>
      <c r="GVC84" s="389"/>
      <c r="GVD84" s="390"/>
      <c r="GVE84" s="391"/>
      <c r="GVF84" s="392"/>
      <c r="GVG84" s="393"/>
      <c r="GVH84" s="394"/>
      <c r="GVI84" s="395"/>
      <c r="GVJ84" s="389"/>
      <c r="GVK84" s="390"/>
      <c r="GVL84" s="391"/>
      <c r="GVM84" s="392"/>
      <c r="GVN84" s="393"/>
      <c r="GVO84" s="394"/>
      <c r="GVP84" s="395"/>
      <c r="GVQ84" s="389"/>
      <c r="GVR84" s="390"/>
      <c r="GVS84" s="391"/>
      <c r="GVT84" s="392"/>
      <c r="GVU84" s="393"/>
      <c r="GVV84" s="394"/>
      <c r="GVW84" s="395"/>
      <c r="GVX84" s="389"/>
      <c r="GVY84" s="390"/>
      <c r="GVZ84" s="391"/>
      <c r="GWA84" s="392"/>
      <c r="GWB84" s="393"/>
      <c r="GWC84" s="394"/>
      <c r="GWD84" s="395"/>
      <c r="GWE84" s="389"/>
      <c r="GWF84" s="390"/>
      <c r="GWG84" s="391"/>
      <c r="GWH84" s="392"/>
      <c r="GWI84" s="393"/>
      <c r="GWJ84" s="394"/>
      <c r="GWK84" s="395"/>
      <c r="GWL84" s="389"/>
      <c r="GWM84" s="390"/>
      <c r="GWN84" s="391"/>
      <c r="GWO84" s="392"/>
      <c r="GWP84" s="393"/>
      <c r="GWQ84" s="394"/>
      <c r="GWR84" s="395"/>
      <c r="GWS84" s="389"/>
      <c r="GWT84" s="390"/>
      <c r="GWU84" s="391"/>
      <c r="GWV84" s="392"/>
      <c r="GWW84" s="393"/>
      <c r="GWX84" s="394"/>
      <c r="GWY84" s="395"/>
      <c r="GWZ84" s="389"/>
      <c r="GXA84" s="390"/>
      <c r="GXB84" s="391"/>
      <c r="GXC84" s="392"/>
      <c r="GXD84" s="393"/>
      <c r="GXE84" s="394"/>
      <c r="GXF84" s="395"/>
      <c r="GXG84" s="389"/>
      <c r="GXH84" s="390"/>
      <c r="GXI84" s="391"/>
      <c r="GXJ84" s="392"/>
      <c r="GXK84" s="393"/>
      <c r="GXL84" s="394"/>
      <c r="GXM84" s="395"/>
      <c r="GXN84" s="389"/>
      <c r="GXO84" s="390"/>
      <c r="GXP84" s="391"/>
      <c r="GXQ84" s="392"/>
      <c r="GXR84" s="393"/>
      <c r="GXS84" s="394"/>
      <c r="GXT84" s="395"/>
      <c r="GXU84" s="389"/>
      <c r="GXV84" s="390"/>
      <c r="GXW84" s="391"/>
      <c r="GXX84" s="392"/>
      <c r="GXY84" s="393"/>
      <c r="GXZ84" s="394"/>
      <c r="GYA84" s="395"/>
      <c r="GYB84" s="389"/>
      <c r="GYC84" s="390"/>
      <c r="GYD84" s="391"/>
      <c r="GYE84" s="392"/>
      <c r="GYF84" s="393"/>
      <c r="GYG84" s="394"/>
      <c r="GYH84" s="395"/>
      <c r="GYI84" s="389"/>
      <c r="GYJ84" s="390"/>
      <c r="GYK84" s="391"/>
      <c r="GYL84" s="392"/>
      <c r="GYM84" s="393"/>
      <c r="GYN84" s="394"/>
      <c r="GYO84" s="395"/>
      <c r="GYP84" s="389"/>
      <c r="GYQ84" s="390"/>
      <c r="GYR84" s="391"/>
      <c r="GYS84" s="392"/>
      <c r="GYT84" s="393"/>
      <c r="GYU84" s="394"/>
      <c r="GYV84" s="395"/>
      <c r="GYW84" s="389"/>
      <c r="GYX84" s="390"/>
      <c r="GYY84" s="391"/>
      <c r="GYZ84" s="392"/>
      <c r="GZA84" s="393"/>
      <c r="GZB84" s="394"/>
      <c r="GZC84" s="395"/>
      <c r="GZD84" s="389"/>
      <c r="GZE84" s="390"/>
      <c r="GZF84" s="391"/>
      <c r="GZG84" s="392"/>
      <c r="GZH84" s="393"/>
      <c r="GZI84" s="394"/>
      <c r="GZJ84" s="395"/>
      <c r="GZK84" s="389"/>
      <c r="GZL84" s="390"/>
      <c r="GZM84" s="391"/>
      <c r="GZN84" s="392"/>
      <c r="GZO84" s="393"/>
      <c r="GZP84" s="394"/>
      <c r="GZQ84" s="395"/>
      <c r="GZR84" s="389"/>
      <c r="GZS84" s="390"/>
      <c r="GZT84" s="391"/>
      <c r="GZU84" s="392"/>
      <c r="GZV84" s="393"/>
      <c r="GZW84" s="394"/>
      <c r="GZX84" s="395"/>
      <c r="GZY84" s="389"/>
      <c r="GZZ84" s="390"/>
      <c r="HAA84" s="391"/>
      <c r="HAB84" s="392"/>
      <c r="HAC84" s="393"/>
      <c r="HAD84" s="394"/>
      <c r="HAE84" s="395"/>
      <c r="HAF84" s="389"/>
      <c r="HAG84" s="390"/>
      <c r="HAH84" s="391"/>
      <c r="HAI84" s="392"/>
      <c r="HAJ84" s="393"/>
      <c r="HAK84" s="394"/>
      <c r="HAL84" s="395"/>
      <c r="HAM84" s="389"/>
      <c r="HAN84" s="390"/>
      <c r="HAO84" s="391"/>
      <c r="HAP84" s="392"/>
      <c r="HAQ84" s="393"/>
      <c r="HAR84" s="394"/>
      <c r="HAS84" s="395"/>
      <c r="HAT84" s="389"/>
      <c r="HAU84" s="390"/>
      <c r="HAV84" s="391"/>
      <c r="HAW84" s="392"/>
      <c r="HAX84" s="393"/>
      <c r="HAY84" s="394"/>
      <c r="HAZ84" s="395"/>
      <c r="HBA84" s="389"/>
      <c r="HBB84" s="390"/>
      <c r="HBC84" s="391"/>
      <c r="HBD84" s="392"/>
      <c r="HBE84" s="393"/>
      <c r="HBF84" s="394"/>
      <c r="HBG84" s="395"/>
      <c r="HBH84" s="389"/>
      <c r="HBI84" s="390"/>
      <c r="HBJ84" s="391"/>
      <c r="HBK84" s="392"/>
      <c r="HBL84" s="393"/>
      <c r="HBM84" s="394"/>
      <c r="HBN84" s="395"/>
      <c r="HBO84" s="389"/>
      <c r="HBP84" s="390"/>
      <c r="HBQ84" s="391"/>
      <c r="HBR84" s="392"/>
      <c r="HBS84" s="393"/>
      <c r="HBT84" s="394"/>
      <c r="HBU84" s="395"/>
      <c r="HBV84" s="389"/>
      <c r="HBW84" s="390"/>
      <c r="HBX84" s="391"/>
      <c r="HBY84" s="392"/>
      <c r="HBZ84" s="393"/>
      <c r="HCA84" s="394"/>
      <c r="HCB84" s="395"/>
      <c r="HCC84" s="389"/>
      <c r="HCD84" s="390"/>
      <c r="HCE84" s="391"/>
      <c r="HCF84" s="392"/>
      <c r="HCG84" s="393"/>
      <c r="HCH84" s="394"/>
      <c r="HCI84" s="395"/>
      <c r="HCJ84" s="389"/>
      <c r="HCK84" s="390"/>
      <c r="HCL84" s="391"/>
      <c r="HCM84" s="392"/>
      <c r="HCN84" s="393"/>
      <c r="HCO84" s="394"/>
      <c r="HCP84" s="395"/>
      <c r="HCQ84" s="389"/>
      <c r="HCR84" s="390"/>
      <c r="HCS84" s="391"/>
      <c r="HCT84" s="392"/>
      <c r="HCU84" s="393"/>
      <c r="HCV84" s="394"/>
      <c r="HCW84" s="395"/>
      <c r="HCX84" s="389"/>
      <c r="HCY84" s="390"/>
      <c r="HCZ84" s="391"/>
      <c r="HDA84" s="392"/>
      <c r="HDB84" s="393"/>
      <c r="HDC84" s="394"/>
      <c r="HDD84" s="395"/>
      <c r="HDE84" s="389"/>
      <c r="HDF84" s="390"/>
      <c r="HDG84" s="391"/>
      <c r="HDH84" s="392"/>
      <c r="HDI84" s="393"/>
      <c r="HDJ84" s="394"/>
      <c r="HDK84" s="395"/>
      <c r="HDL84" s="389"/>
      <c r="HDM84" s="390"/>
      <c r="HDN84" s="391"/>
      <c r="HDO84" s="392"/>
      <c r="HDP84" s="393"/>
      <c r="HDQ84" s="394"/>
      <c r="HDR84" s="395"/>
      <c r="HDS84" s="389"/>
      <c r="HDT84" s="390"/>
      <c r="HDU84" s="391"/>
      <c r="HDV84" s="392"/>
      <c r="HDW84" s="393"/>
      <c r="HDX84" s="394"/>
      <c r="HDY84" s="395"/>
      <c r="HDZ84" s="389"/>
      <c r="HEA84" s="390"/>
      <c r="HEB84" s="391"/>
      <c r="HEC84" s="392"/>
      <c r="HED84" s="393"/>
      <c r="HEE84" s="394"/>
      <c r="HEF84" s="395"/>
      <c r="HEG84" s="389"/>
      <c r="HEH84" s="390"/>
      <c r="HEI84" s="391"/>
      <c r="HEJ84" s="392"/>
      <c r="HEK84" s="393"/>
      <c r="HEL84" s="394"/>
      <c r="HEM84" s="395"/>
      <c r="HEN84" s="389"/>
      <c r="HEO84" s="390"/>
      <c r="HEP84" s="391"/>
      <c r="HEQ84" s="392"/>
      <c r="HER84" s="393"/>
      <c r="HES84" s="394"/>
      <c r="HET84" s="395"/>
      <c r="HEU84" s="389"/>
      <c r="HEV84" s="390"/>
      <c r="HEW84" s="391"/>
      <c r="HEX84" s="392"/>
      <c r="HEY84" s="393"/>
      <c r="HEZ84" s="394"/>
      <c r="HFA84" s="395"/>
      <c r="HFB84" s="389"/>
      <c r="HFC84" s="390"/>
      <c r="HFD84" s="391"/>
      <c r="HFE84" s="392"/>
      <c r="HFF84" s="393"/>
      <c r="HFG84" s="394"/>
      <c r="HFH84" s="395"/>
      <c r="HFI84" s="389"/>
      <c r="HFJ84" s="390"/>
      <c r="HFK84" s="391"/>
      <c r="HFL84" s="392"/>
      <c r="HFM84" s="393"/>
      <c r="HFN84" s="394"/>
      <c r="HFO84" s="395"/>
      <c r="HFP84" s="389"/>
      <c r="HFQ84" s="390"/>
      <c r="HFR84" s="391"/>
      <c r="HFS84" s="392"/>
      <c r="HFT84" s="393"/>
      <c r="HFU84" s="394"/>
      <c r="HFV84" s="395"/>
      <c r="HFW84" s="389"/>
      <c r="HFX84" s="390"/>
      <c r="HFY84" s="391"/>
      <c r="HFZ84" s="392"/>
      <c r="HGA84" s="393"/>
      <c r="HGB84" s="394"/>
      <c r="HGC84" s="395"/>
      <c r="HGD84" s="389"/>
      <c r="HGE84" s="390"/>
      <c r="HGF84" s="391"/>
      <c r="HGG84" s="392"/>
      <c r="HGH84" s="393"/>
      <c r="HGI84" s="394"/>
      <c r="HGJ84" s="395"/>
      <c r="HGK84" s="389"/>
      <c r="HGL84" s="390"/>
      <c r="HGM84" s="391"/>
      <c r="HGN84" s="392"/>
      <c r="HGO84" s="393"/>
      <c r="HGP84" s="394"/>
      <c r="HGQ84" s="395"/>
      <c r="HGR84" s="389"/>
      <c r="HGS84" s="390"/>
      <c r="HGT84" s="391"/>
      <c r="HGU84" s="392"/>
      <c r="HGV84" s="393"/>
      <c r="HGW84" s="394"/>
      <c r="HGX84" s="395"/>
      <c r="HGY84" s="389"/>
      <c r="HGZ84" s="390"/>
      <c r="HHA84" s="391"/>
      <c r="HHB84" s="392"/>
      <c r="HHC84" s="393"/>
      <c r="HHD84" s="394"/>
      <c r="HHE84" s="395"/>
      <c r="HHF84" s="389"/>
      <c r="HHG84" s="390"/>
      <c r="HHH84" s="391"/>
      <c r="HHI84" s="392"/>
      <c r="HHJ84" s="393"/>
      <c r="HHK84" s="394"/>
      <c r="HHL84" s="395"/>
      <c r="HHM84" s="389"/>
      <c r="HHN84" s="390"/>
      <c r="HHO84" s="391"/>
      <c r="HHP84" s="392"/>
      <c r="HHQ84" s="393"/>
      <c r="HHR84" s="394"/>
      <c r="HHS84" s="395"/>
      <c r="HHT84" s="389"/>
      <c r="HHU84" s="390"/>
      <c r="HHV84" s="391"/>
      <c r="HHW84" s="392"/>
      <c r="HHX84" s="393"/>
      <c r="HHY84" s="394"/>
      <c r="HHZ84" s="395"/>
      <c r="HIA84" s="389"/>
      <c r="HIB84" s="390"/>
      <c r="HIC84" s="391"/>
      <c r="HID84" s="392"/>
      <c r="HIE84" s="393"/>
      <c r="HIF84" s="394"/>
      <c r="HIG84" s="395"/>
      <c r="HIH84" s="389"/>
      <c r="HII84" s="390"/>
      <c r="HIJ84" s="391"/>
      <c r="HIK84" s="392"/>
      <c r="HIL84" s="393"/>
      <c r="HIM84" s="394"/>
      <c r="HIN84" s="395"/>
      <c r="HIO84" s="389"/>
      <c r="HIP84" s="390"/>
      <c r="HIQ84" s="391"/>
      <c r="HIR84" s="392"/>
      <c r="HIS84" s="393"/>
      <c r="HIT84" s="394"/>
      <c r="HIU84" s="395"/>
      <c r="HIV84" s="389"/>
      <c r="HIW84" s="390"/>
      <c r="HIX84" s="391"/>
      <c r="HIY84" s="392"/>
      <c r="HIZ84" s="393"/>
      <c r="HJA84" s="394"/>
      <c r="HJB84" s="395"/>
      <c r="HJC84" s="389"/>
      <c r="HJD84" s="390"/>
      <c r="HJE84" s="391"/>
      <c r="HJF84" s="392"/>
      <c r="HJG84" s="393"/>
      <c r="HJH84" s="394"/>
      <c r="HJI84" s="395"/>
      <c r="HJJ84" s="389"/>
      <c r="HJK84" s="390"/>
      <c r="HJL84" s="391"/>
      <c r="HJM84" s="392"/>
      <c r="HJN84" s="393"/>
      <c r="HJO84" s="394"/>
      <c r="HJP84" s="395"/>
      <c r="HJQ84" s="389"/>
      <c r="HJR84" s="390"/>
      <c r="HJS84" s="391"/>
      <c r="HJT84" s="392"/>
      <c r="HJU84" s="393"/>
      <c r="HJV84" s="394"/>
      <c r="HJW84" s="395"/>
      <c r="HJX84" s="389"/>
      <c r="HJY84" s="390"/>
      <c r="HJZ84" s="391"/>
      <c r="HKA84" s="392"/>
      <c r="HKB84" s="393"/>
      <c r="HKC84" s="394"/>
      <c r="HKD84" s="395"/>
      <c r="HKE84" s="389"/>
      <c r="HKF84" s="390"/>
      <c r="HKG84" s="391"/>
      <c r="HKH84" s="392"/>
      <c r="HKI84" s="393"/>
      <c r="HKJ84" s="394"/>
      <c r="HKK84" s="395"/>
      <c r="HKL84" s="389"/>
      <c r="HKM84" s="390"/>
      <c r="HKN84" s="391"/>
      <c r="HKO84" s="392"/>
      <c r="HKP84" s="393"/>
      <c r="HKQ84" s="394"/>
      <c r="HKR84" s="395"/>
      <c r="HKS84" s="389"/>
      <c r="HKT84" s="390"/>
      <c r="HKU84" s="391"/>
      <c r="HKV84" s="392"/>
      <c r="HKW84" s="393"/>
      <c r="HKX84" s="394"/>
      <c r="HKY84" s="395"/>
      <c r="HKZ84" s="389"/>
      <c r="HLA84" s="390"/>
      <c r="HLB84" s="391"/>
      <c r="HLC84" s="392"/>
      <c r="HLD84" s="393"/>
      <c r="HLE84" s="394"/>
      <c r="HLF84" s="395"/>
      <c r="HLG84" s="389"/>
      <c r="HLH84" s="390"/>
      <c r="HLI84" s="391"/>
      <c r="HLJ84" s="392"/>
      <c r="HLK84" s="393"/>
      <c r="HLL84" s="394"/>
      <c r="HLM84" s="395"/>
      <c r="HLN84" s="389"/>
      <c r="HLO84" s="390"/>
      <c r="HLP84" s="391"/>
      <c r="HLQ84" s="392"/>
      <c r="HLR84" s="393"/>
      <c r="HLS84" s="394"/>
      <c r="HLT84" s="395"/>
      <c r="HLU84" s="389"/>
      <c r="HLV84" s="390"/>
      <c r="HLW84" s="391"/>
      <c r="HLX84" s="392"/>
      <c r="HLY84" s="393"/>
      <c r="HLZ84" s="394"/>
      <c r="HMA84" s="395"/>
      <c r="HMB84" s="389"/>
      <c r="HMC84" s="390"/>
      <c r="HMD84" s="391"/>
      <c r="HME84" s="392"/>
      <c r="HMF84" s="393"/>
      <c r="HMG84" s="394"/>
      <c r="HMH84" s="395"/>
      <c r="HMI84" s="389"/>
      <c r="HMJ84" s="390"/>
      <c r="HMK84" s="391"/>
      <c r="HML84" s="392"/>
      <c r="HMM84" s="393"/>
      <c r="HMN84" s="394"/>
      <c r="HMO84" s="395"/>
      <c r="HMP84" s="389"/>
      <c r="HMQ84" s="390"/>
      <c r="HMR84" s="391"/>
      <c r="HMS84" s="392"/>
      <c r="HMT84" s="393"/>
      <c r="HMU84" s="394"/>
      <c r="HMV84" s="395"/>
      <c r="HMW84" s="389"/>
      <c r="HMX84" s="390"/>
      <c r="HMY84" s="391"/>
      <c r="HMZ84" s="392"/>
      <c r="HNA84" s="393"/>
      <c r="HNB84" s="394"/>
      <c r="HNC84" s="395"/>
      <c r="HND84" s="389"/>
      <c r="HNE84" s="390"/>
      <c r="HNF84" s="391"/>
      <c r="HNG84" s="392"/>
      <c r="HNH84" s="393"/>
      <c r="HNI84" s="394"/>
      <c r="HNJ84" s="395"/>
      <c r="HNK84" s="389"/>
      <c r="HNL84" s="390"/>
      <c r="HNM84" s="391"/>
      <c r="HNN84" s="392"/>
      <c r="HNO84" s="393"/>
      <c r="HNP84" s="394"/>
      <c r="HNQ84" s="395"/>
      <c r="HNR84" s="389"/>
      <c r="HNS84" s="390"/>
      <c r="HNT84" s="391"/>
      <c r="HNU84" s="392"/>
      <c r="HNV84" s="393"/>
      <c r="HNW84" s="394"/>
      <c r="HNX84" s="395"/>
      <c r="HNY84" s="389"/>
      <c r="HNZ84" s="390"/>
      <c r="HOA84" s="391"/>
      <c r="HOB84" s="392"/>
      <c r="HOC84" s="393"/>
      <c r="HOD84" s="394"/>
      <c r="HOE84" s="395"/>
      <c r="HOF84" s="389"/>
      <c r="HOG84" s="390"/>
      <c r="HOH84" s="391"/>
      <c r="HOI84" s="392"/>
      <c r="HOJ84" s="393"/>
      <c r="HOK84" s="394"/>
      <c r="HOL84" s="395"/>
      <c r="HOM84" s="389"/>
      <c r="HON84" s="390"/>
      <c r="HOO84" s="391"/>
      <c r="HOP84" s="392"/>
      <c r="HOQ84" s="393"/>
      <c r="HOR84" s="394"/>
      <c r="HOS84" s="395"/>
      <c r="HOT84" s="389"/>
      <c r="HOU84" s="390"/>
      <c r="HOV84" s="391"/>
      <c r="HOW84" s="392"/>
      <c r="HOX84" s="393"/>
      <c r="HOY84" s="394"/>
      <c r="HOZ84" s="395"/>
      <c r="HPA84" s="389"/>
      <c r="HPB84" s="390"/>
      <c r="HPC84" s="391"/>
      <c r="HPD84" s="392"/>
      <c r="HPE84" s="393"/>
      <c r="HPF84" s="394"/>
      <c r="HPG84" s="395"/>
      <c r="HPH84" s="389"/>
      <c r="HPI84" s="390"/>
      <c r="HPJ84" s="391"/>
      <c r="HPK84" s="392"/>
      <c r="HPL84" s="393"/>
      <c r="HPM84" s="394"/>
      <c r="HPN84" s="395"/>
      <c r="HPO84" s="389"/>
      <c r="HPP84" s="390"/>
      <c r="HPQ84" s="391"/>
      <c r="HPR84" s="392"/>
      <c r="HPS84" s="393"/>
      <c r="HPT84" s="394"/>
      <c r="HPU84" s="395"/>
      <c r="HPV84" s="389"/>
      <c r="HPW84" s="390"/>
      <c r="HPX84" s="391"/>
      <c r="HPY84" s="392"/>
      <c r="HPZ84" s="393"/>
      <c r="HQA84" s="394"/>
      <c r="HQB84" s="395"/>
      <c r="HQC84" s="389"/>
      <c r="HQD84" s="390"/>
      <c r="HQE84" s="391"/>
      <c r="HQF84" s="392"/>
      <c r="HQG84" s="393"/>
      <c r="HQH84" s="394"/>
      <c r="HQI84" s="395"/>
      <c r="HQJ84" s="389"/>
      <c r="HQK84" s="390"/>
      <c r="HQL84" s="391"/>
      <c r="HQM84" s="392"/>
      <c r="HQN84" s="393"/>
      <c r="HQO84" s="394"/>
      <c r="HQP84" s="395"/>
      <c r="HQQ84" s="389"/>
      <c r="HQR84" s="390"/>
      <c r="HQS84" s="391"/>
      <c r="HQT84" s="392"/>
      <c r="HQU84" s="393"/>
      <c r="HQV84" s="394"/>
      <c r="HQW84" s="395"/>
      <c r="HQX84" s="389"/>
      <c r="HQY84" s="390"/>
      <c r="HQZ84" s="391"/>
      <c r="HRA84" s="392"/>
      <c r="HRB84" s="393"/>
      <c r="HRC84" s="394"/>
      <c r="HRD84" s="395"/>
      <c r="HRE84" s="389"/>
      <c r="HRF84" s="390"/>
      <c r="HRG84" s="391"/>
      <c r="HRH84" s="392"/>
      <c r="HRI84" s="393"/>
      <c r="HRJ84" s="394"/>
      <c r="HRK84" s="395"/>
      <c r="HRL84" s="389"/>
      <c r="HRM84" s="390"/>
      <c r="HRN84" s="391"/>
      <c r="HRO84" s="392"/>
      <c r="HRP84" s="393"/>
      <c r="HRQ84" s="394"/>
      <c r="HRR84" s="395"/>
      <c r="HRS84" s="389"/>
      <c r="HRT84" s="390"/>
      <c r="HRU84" s="391"/>
      <c r="HRV84" s="392"/>
      <c r="HRW84" s="393"/>
      <c r="HRX84" s="394"/>
      <c r="HRY84" s="395"/>
      <c r="HRZ84" s="389"/>
      <c r="HSA84" s="390"/>
      <c r="HSB84" s="391"/>
      <c r="HSC84" s="392"/>
      <c r="HSD84" s="393"/>
      <c r="HSE84" s="394"/>
      <c r="HSF84" s="395"/>
      <c r="HSG84" s="389"/>
      <c r="HSH84" s="390"/>
      <c r="HSI84" s="391"/>
      <c r="HSJ84" s="392"/>
      <c r="HSK84" s="393"/>
      <c r="HSL84" s="394"/>
      <c r="HSM84" s="395"/>
      <c r="HSN84" s="389"/>
      <c r="HSO84" s="390"/>
      <c r="HSP84" s="391"/>
      <c r="HSQ84" s="392"/>
      <c r="HSR84" s="393"/>
      <c r="HSS84" s="394"/>
      <c r="HST84" s="395"/>
      <c r="HSU84" s="389"/>
      <c r="HSV84" s="390"/>
      <c r="HSW84" s="391"/>
      <c r="HSX84" s="392"/>
      <c r="HSY84" s="393"/>
      <c r="HSZ84" s="394"/>
      <c r="HTA84" s="395"/>
      <c r="HTB84" s="389"/>
      <c r="HTC84" s="390"/>
      <c r="HTD84" s="391"/>
      <c r="HTE84" s="392"/>
      <c r="HTF84" s="393"/>
      <c r="HTG84" s="394"/>
      <c r="HTH84" s="395"/>
      <c r="HTI84" s="389"/>
      <c r="HTJ84" s="390"/>
      <c r="HTK84" s="391"/>
      <c r="HTL84" s="392"/>
      <c r="HTM84" s="393"/>
      <c r="HTN84" s="394"/>
      <c r="HTO84" s="395"/>
      <c r="HTP84" s="389"/>
      <c r="HTQ84" s="390"/>
      <c r="HTR84" s="391"/>
      <c r="HTS84" s="392"/>
      <c r="HTT84" s="393"/>
      <c r="HTU84" s="394"/>
      <c r="HTV84" s="395"/>
      <c r="HTW84" s="389"/>
      <c r="HTX84" s="390"/>
      <c r="HTY84" s="391"/>
      <c r="HTZ84" s="392"/>
      <c r="HUA84" s="393"/>
      <c r="HUB84" s="394"/>
      <c r="HUC84" s="395"/>
      <c r="HUD84" s="389"/>
      <c r="HUE84" s="390"/>
      <c r="HUF84" s="391"/>
      <c r="HUG84" s="392"/>
      <c r="HUH84" s="393"/>
      <c r="HUI84" s="394"/>
      <c r="HUJ84" s="395"/>
      <c r="HUK84" s="389"/>
      <c r="HUL84" s="390"/>
      <c r="HUM84" s="391"/>
      <c r="HUN84" s="392"/>
      <c r="HUO84" s="393"/>
      <c r="HUP84" s="394"/>
      <c r="HUQ84" s="395"/>
      <c r="HUR84" s="389"/>
      <c r="HUS84" s="390"/>
      <c r="HUT84" s="391"/>
      <c r="HUU84" s="392"/>
      <c r="HUV84" s="393"/>
      <c r="HUW84" s="394"/>
      <c r="HUX84" s="395"/>
      <c r="HUY84" s="389"/>
      <c r="HUZ84" s="390"/>
      <c r="HVA84" s="391"/>
      <c r="HVB84" s="392"/>
      <c r="HVC84" s="393"/>
      <c r="HVD84" s="394"/>
      <c r="HVE84" s="395"/>
      <c r="HVF84" s="389"/>
      <c r="HVG84" s="390"/>
      <c r="HVH84" s="391"/>
      <c r="HVI84" s="392"/>
      <c r="HVJ84" s="393"/>
      <c r="HVK84" s="394"/>
      <c r="HVL84" s="395"/>
      <c r="HVM84" s="389"/>
      <c r="HVN84" s="390"/>
      <c r="HVO84" s="391"/>
      <c r="HVP84" s="392"/>
      <c r="HVQ84" s="393"/>
      <c r="HVR84" s="394"/>
      <c r="HVS84" s="395"/>
      <c r="HVT84" s="389"/>
      <c r="HVU84" s="390"/>
      <c r="HVV84" s="391"/>
      <c r="HVW84" s="392"/>
      <c r="HVX84" s="393"/>
      <c r="HVY84" s="394"/>
      <c r="HVZ84" s="395"/>
      <c r="HWA84" s="389"/>
      <c r="HWB84" s="390"/>
      <c r="HWC84" s="391"/>
      <c r="HWD84" s="392"/>
      <c r="HWE84" s="393"/>
      <c r="HWF84" s="394"/>
      <c r="HWG84" s="395"/>
      <c r="HWH84" s="389"/>
      <c r="HWI84" s="390"/>
      <c r="HWJ84" s="391"/>
      <c r="HWK84" s="392"/>
      <c r="HWL84" s="393"/>
      <c r="HWM84" s="394"/>
      <c r="HWN84" s="395"/>
      <c r="HWO84" s="389"/>
      <c r="HWP84" s="390"/>
      <c r="HWQ84" s="391"/>
      <c r="HWR84" s="392"/>
      <c r="HWS84" s="393"/>
      <c r="HWT84" s="394"/>
      <c r="HWU84" s="395"/>
      <c r="HWV84" s="389"/>
      <c r="HWW84" s="390"/>
      <c r="HWX84" s="391"/>
      <c r="HWY84" s="392"/>
      <c r="HWZ84" s="393"/>
      <c r="HXA84" s="394"/>
      <c r="HXB84" s="395"/>
      <c r="HXC84" s="389"/>
      <c r="HXD84" s="390"/>
      <c r="HXE84" s="391"/>
      <c r="HXF84" s="392"/>
      <c r="HXG84" s="393"/>
      <c r="HXH84" s="394"/>
      <c r="HXI84" s="395"/>
      <c r="HXJ84" s="389"/>
      <c r="HXK84" s="390"/>
      <c r="HXL84" s="391"/>
      <c r="HXM84" s="392"/>
      <c r="HXN84" s="393"/>
      <c r="HXO84" s="394"/>
      <c r="HXP84" s="395"/>
      <c r="HXQ84" s="389"/>
      <c r="HXR84" s="390"/>
      <c r="HXS84" s="391"/>
      <c r="HXT84" s="392"/>
      <c r="HXU84" s="393"/>
      <c r="HXV84" s="394"/>
      <c r="HXW84" s="395"/>
      <c r="HXX84" s="389"/>
      <c r="HXY84" s="390"/>
      <c r="HXZ84" s="391"/>
      <c r="HYA84" s="392"/>
      <c r="HYB84" s="393"/>
      <c r="HYC84" s="394"/>
      <c r="HYD84" s="395"/>
      <c r="HYE84" s="389"/>
      <c r="HYF84" s="390"/>
      <c r="HYG84" s="391"/>
      <c r="HYH84" s="392"/>
      <c r="HYI84" s="393"/>
      <c r="HYJ84" s="394"/>
      <c r="HYK84" s="395"/>
      <c r="HYL84" s="389"/>
      <c r="HYM84" s="390"/>
      <c r="HYN84" s="391"/>
      <c r="HYO84" s="392"/>
      <c r="HYP84" s="393"/>
      <c r="HYQ84" s="394"/>
      <c r="HYR84" s="395"/>
      <c r="HYS84" s="389"/>
      <c r="HYT84" s="390"/>
      <c r="HYU84" s="391"/>
      <c r="HYV84" s="392"/>
      <c r="HYW84" s="393"/>
      <c r="HYX84" s="394"/>
      <c r="HYY84" s="395"/>
      <c r="HYZ84" s="389"/>
      <c r="HZA84" s="390"/>
      <c r="HZB84" s="391"/>
      <c r="HZC84" s="392"/>
      <c r="HZD84" s="393"/>
      <c r="HZE84" s="394"/>
      <c r="HZF84" s="395"/>
      <c r="HZG84" s="389"/>
      <c r="HZH84" s="390"/>
      <c r="HZI84" s="391"/>
      <c r="HZJ84" s="392"/>
      <c r="HZK84" s="393"/>
      <c r="HZL84" s="394"/>
      <c r="HZM84" s="395"/>
      <c r="HZN84" s="389"/>
      <c r="HZO84" s="390"/>
      <c r="HZP84" s="391"/>
      <c r="HZQ84" s="392"/>
      <c r="HZR84" s="393"/>
      <c r="HZS84" s="394"/>
      <c r="HZT84" s="395"/>
      <c r="HZU84" s="389"/>
      <c r="HZV84" s="390"/>
      <c r="HZW84" s="391"/>
      <c r="HZX84" s="392"/>
      <c r="HZY84" s="393"/>
      <c r="HZZ84" s="394"/>
      <c r="IAA84" s="395"/>
      <c r="IAB84" s="389"/>
      <c r="IAC84" s="390"/>
      <c r="IAD84" s="391"/>
      <c r="IAE84" s="392"/>
      <c r="IAF84" s="393"/>
      <c r="IAG84" s="394"/>
      <c r="IAH84" s="395"/>
      <c r="IAI84" s="389"/>
      <c r="IAJ84" s="390"/>
      <c r="IAK84" s="391"/>
      <c r="IAL84" s="392"/>
      <c r="IAM84" s="393"/>
      <c r="IAN84" s="394"/>
      <c r="IAO84" s="395"/>
      <c r="IAP84" s="389"/>
      <c r="IAQ84" s="390"/>
      <c r="IAR84" s="391"/>
      <c r="IAS84" s="392"/>
      <c r="IAT84" s="393"/>
      <c r="IAU84" s="394"/>
      <c r="IAV84" s="395"/>
      <c r="IAW84" s="389"/>
      <c r="IAX84" s="390"/>
      <c r="IAY84" s="391"/>
      <c r="IAZ84" s="392"/>
      <c r="IBA84" s="393"/>
      <c r="IBB84" s="394"/>
      <c r="IBC84" s="395"/>
      <c r="IBD84" s="389"/>
      <c r="IBE84" s="390"/>
      <c r="IBF84" s="391"/>
      <c r="IBG84" s="392"/>
      <c r="IBH84" s="393"/>
      <c r="IBI84" s="394"/>
      <c r="IBJ84" s="395"/>
      <c r="IBK84" s="389"/>
      <c r="IBL84" s="390"/>
      <c r="IBM84" s="391"/>
      <c r="IBN84" s="392"/>
      <c r="IBO84" s="393"/>
      <c r="IBP84" s="394"/>
      <c r="IBQ84" s="395"/>
      <c r="IBR84" s="389"/>
      <c r="IBS84" s="390"/>
      <c r="IBT84" s="391"/>
      <c r="IBU84" s="392"/>
      <c r="IBV84" s="393"/>
      <c r="IBW84" s="394"/>
      <c r="IBX84" s="395"/>
      <c r="IBY84" s="389"/>
      <c r="IBZ84" s="390"/>
      <c r="ICA84" s="391"/>
      <c r="ICB84" s="392"/>
      <c r="ICC84" s="393"/>
      <c r="ICD84" s="394"/>
      <c r="ICE84" s="395"/>
      <c r="ICF84" s="389"/>
      <c r="ICG84" s="390"/>
      <c r="ICH84" s="391"/>
      <c r="ICI84" s="392"/>
      <c r="ICJ84" s="393"/>
      <c r="ICK84" s="394"/>
      <c r="ICL84" s="395"/>
      <c r="ICM84" s="389"/>
      <c r="ICN84" s="390"/>
      <c r="ICO84" s="391"/>
      <c r="ICP84" s="392"/>
      <c r="ICQ84" s="393"/>
      <c r="ICR84" s="394"/>
      <c r="ICS84" s="395"/>
      <c r="ICT84" s="389"/>
      <c r="ICU84" s="390"/>
      <c r="ICV84" s="391"/>
      <c r="ICW84" s="392"/>
      <c r="ICX84" s="393"/>
      <c r="ICY84" s="394"/>
      <c r="ICZ84" s="395"/>
      <c r="IDA84" s="389"/>
      <c r="IDB84" s="390"/>
      <c r="IDC84" s="391"/>
      <c r="IDD84" s="392"/>
      <c r="IDE84" s="393"/>
      <c r="IDF84" s="394"/>
      <c r="IDG84" s="395"/>
      <c r="IDH84" s="389"/>
      <c r="IDI84" s="390"/>
      <c r="IDJ84" s="391"/>
      <c r="IDK84" s="392"/>
      <c r="IDL84" s="393"/>
      <c r="IDM84" s="394"/>
      <c r="IDN84" s="395"/>
      <c r="IDO84" s="389"/>
      <c r="IDP84" s="390"/>
      <c r="IDQ84" s="391"/>
      <c r="IDR84" s="392"/>
      <c r="IDS84" s="393"/>
      <c r="IDT84" s="394"/>
      <c r="IDU84" s="395"/>
      <c r="IDV84" s="389"/>
      <c r="IDW84" s="390"/>
      <c r="IDX84" s="391"/>
      <c r="IDY84" s="392"/>
      <c r="IDZ84" s="393"/>
      <c r="IEA84" s="394"/>
      <c r="IEB84" s="395"/>
      <c r="IEC84" s="389"/>
      <c r="IED84" s="390"/>
      <c r="IEE84" s="391"/>
      <c r="IEF84" s="392"/>
      <c r="IEG84" s="393"/>
      <c r="IEH84" s="394"/>
      <c r="IEI84" s="395"/>
      <c r="IEJ84" s="389"/>
      <c r="IEK84" s="390"/>
      <c r="IEL84" s="391"/>
      <c r="IEM84" s="392"/>
      <c r="IEN84" s="393"/>
      <c r="IEO84" s="394"/>
      <c r="IEP84" s="395"/>
      <c r="IEQ84" s="389"/>
      <c r="IER84" s="390"/>
      <c r="IES84" s="391"/>
      <c r="IET84" s="392"/>
      <c r="IEU84" s="393"/>
      <c r="IEV84" s="394"/>
      <c r="IEW84" s="395"/>
      <c r="IEX84" s="389"/>
      <c r="IEY84" s="390"/>
      <c r="IEZ84" s="391"/>
      <c r="IFA84" s="392"/>
      <c r="IFB84" s="393"/>
      <c r="IFC84" s="394"/>
      <c r="IFD84" s="395"/>
      <c r="IFE84" s="389"/>
      <c r="IFF84" s="390"/>
      <c r="IFG84" s="391"/>
      <c r="IFH84" s="392"/>
      <c r="IFI84" s="393"/>
      <c r="IFJ84" s="394"/>
      <c r="IFK84" s="395"/>
      <c r="IFL84" s="389"/>
      <c r="IFM84" s="390"/>
      <c r="IFN84" s="391"/>
      <c r="IFO84" s="392"/>
      <c r="IFP84" s="393"/>
      <c r="IFQ84" s="394"/>
      <c r="IFR84" s="395"/>
      <c r="IFS84" s="389"/>
      <c r="IFT84" s="390"/>
      <c r="IFU84" s="391"/>
      <c r="IFV84" s="392"/>
      <c r="IFW84" s="393"/>
      <c r="IFX84" s="394"/>
      <c r="IFY84" s="395"/>
      <c r="IFZ84" s="389"/>
      <c r="IGA84" s="390"/>
      <c r="IGB84" s="391"/>
      <c r="IGC84" s="392"/>
      <c r="IGD84" s="393"/>
      <c r="IGE84" s="394"/>
      <c r="IGF84" s="395"/>
      <c r="IGG84" s="389"/>
      <c r="IGH84" s="390"/>
      <c r="IGI84" s="391"/>
      <c r="IGJ84" s="392"/>
      <c r="IGK84" s="393"/>
      <c r="IGL84" s="394"/>
      <c r="IGM84" s="395"/>
      <c r="IGN84" s="389"/>
      <c r="IGO84" s="390"/>
      <c r="IGP84" s="391"/>
      <c r="IGQ84" s="392"/>
      <c r="IGR84" s="393"/>
      <c r="IGS84" s="394"/>
      <c r="IGT84" s="395"/>
      <c r="IGU84" s="389"/>
      <c r="IGV84" s="390"/>
      <c r="IGW84" s="391"/>
      <c r="IGX84" s="392"/>
      <c r="IGY84" s="393"/>
      <c r="IGZ84" s="394"/>
      <c r="IHA84" s="395"/>
      <c r="IHB84" s="389"/>
      <c r="IHC84" s="390"/>
      <c r="IHD84" s="391"/>
      <c r="IHE84" s="392"/>
      <c r="IHF84" s="393"/>
      <c r="IHG84" s="394"/>
      <c r="IHH84" s="395"/>
      <c r="IHI84" s="389"/>
      <c r="IHJ84" s="390"/>
      <c r="IHK84" s="391"/>
      <c r="IHL84" s="392"/>
      <c r="IHM84" s="393"/>
      <c r="IHN84" s="394"/>
      <c r="IHO84" s="395"/>
      <c r="IHP84" s="389"/>
      <c r="IHQ84" s="390"/>
      <c r="IHR84" s="391"/>
      <c r="IHS84" s="392"/>
      <c r="IHT84" s="393"/>
      <c r="IHU84" s="394"/>
      <c r="IHV84" s="395"/>
      <c r="IHW84" s="389"/>
      <c r="IHX84" s="390"/>
      <c r="IHY84" s="391"/>
      <c r="IHZ84" s="392"/>
      <c r="IIA84" s="393"/>
      <c r="IIB84" s="394"/>
      <c r="IIC84" s="395"/>
      <c r="IID84" s="389"/>
      <c r="IIE84" s="390"/>
      <c r="IIF84" s="391"/>
      <c r="IIG84" s="392"/>
      <c r="IIH84" s="393"/>
      <c r="III84" s="394"/>
      <c r="IIJ84" s="395"/>
      <c r="IIK84" s="389"/>
      <c r="IIL84" s="390"/>
      <c r="IIM84" s="391"/>
      <c r="IIN84" s="392"/>
      <c r="IIO84" s="393"/>
      <c r="IIP84" s="394"/>
      <c r="IIQ84" s="395"/>
      <c r="IIR84" s="389"/>
      <c r="IIS84" s="390"/>
      <c r="IIT84" s="391"/>
      <c r="IIU84" s="392"/>
      <c r="IIV84" s="393"/>
      <c r="IIW84" s="394"/>
      <c r="IIX84" s="395"/>
      <c r="IIY84" s="389"/>
      <c r="IIZ84" s="390"/>
      <c r="IJA84" s="391"/>
      <c r="IJB84" s="392"/>
      <c r="IJC84" s="393"/>
      <c r="IJD84" s="394"/>
      <c r="IJE84" s="395"/>
      <c r="IJF84" s="389"/>
      <c r="IJG84" s="390"/>
      <c r="IJH84" s="391"/>
      <c r="IJI84" s="392"/>
      <c r="IJJ84" s="393"/>
      <c r="IJK84" s="394"/>
      <c r="IJL84" s="395"/>
      <c r="IJM84" s="389"/>
      <c r="IJN84" s="390"/>
      <c r="IJO84" s="391"/>
      <c r="IJP84" s="392"/>
      <c r="IJQ84" s="393"/>
      <c r="IJR84" s="394"/>
      <c r="IJS84" s="395"/>
      <c r="IJT84" s="389"/>
      <c r="IJU84" s="390"/>
      <c r="IJV84" s="391"/>
      <c r="IJW84" s="392"/>
      <c r="IJX84" s="393"/>
      <c r="IJY84" s="394"/>
      <c r="IJZ84" s="395"/>
      <c r="IKA84" s="389"/>
      <c r="IKB84" s="390"/>
      <c r="IKC84" s="391"/>
      <c r="IKD84" s="392"/>
      <c r="IKE84" s="393"/>
      <c r="IKF84" s="394"/>
      <c r="IKG84" s="395"/>
      <c r="IKH84" s="389"/>
      <c r="IKI84" s="390"/>
      <c r="IKJ84" s="391"/>
      <c r="IKK84" s="392"/>
      <c r="IKL84" s="393"/>
      <c r="IKM84" s="394"/>
      <c r="IKN84" s="395"/>
      <c r="IKO84" s="389"/>
      <c r="IKP84" s="390"/>
      <c r="IKQ84" s="391"/>
      <c r="IKR84" s="392"/>
      <c r="IKS84" s="393"/>
      <c r="IKT84" s="394"/>
      <c r="IKU84" s="395"/>
      <c r="IKV84" s="389"/>
      <c r="IKW84" s="390"/>
      <c r="IKX84" s="391"/>
      <c r="IKY84" s="392"/>
      <c r="IKZ84" s="393"/>
      <c r="ILA84" s="394"/>
      <c r="ILB84" s="395"/>
      <c r="ILC84" s="389"/>
      <c r="ILD84" s="390"/>
      <c r="ILE84" s="391"/>
      <c r="ILF84" s="392"/>
      <c r="ILG84" s="393"/>
      <c r="ILH84" s="394"/>
      <c r="ILI84" s="395"/>
      <c r="ILJ84" s="389"/>
      <c r="ILK84" s="390"/>
      <c r="ILL84" s="391"/>
      <c r="ILM84" s="392"/>
      <c r="ILN84" s="393"/>
      <c r="ILO84" s="394"/>
      <c r="ILP84" s="395"/>
      <c r="ILQ84" s="389"/>
      <c r="ILR84" s="390"/>
      <c r="ILS84" s="391"/>
      <c r="ILT84" s="392"/>
      <c r="ILU84" s="393"/>
      <c r="ILV84" s="394"/>
      <c r="ILW84" s="395"/>
      <c r="ILX84" s="389"/>
      <c r="ILY84" s="390"/>
      <c r="ILZ84" s="391"/>
      <c r="IMA84" s="392"/>
      <c r="IMB84" s="393"/>
      <c r="IMC84" s="394"/>
      <c r="IMD84" s="395"/>
      <c r="IME84" s="389"/>
      <c r="IMF84" s="390"/>
      <c r="IMG84" s="391"/>
      <c r="IMH84" s="392"/>
      <c r="IMI84" s="393"/>
      <c r="IMJ84" s="394"/>
      <c r="IMK84" s="395"/>
      <c r="IML84" s="389"/>
      <c r="IMM84" s="390"/>
      <c r="IMN84" s="391"/>
      <c r="IMO84" s="392"/>
      <c r="IMP84" s="393"/>
      <c r="IMQ84" s="394"/>
      <c r="IMR84" s="395"/>
      <c r="IMS84" s="389"/>
      <c r="IMT84" s="390"/>
      <c r="IMU84" s="391"/>
      <c r="IMV84" s="392"/>
      <c r="IMW84" s="393"/>
      <c r="IMX84" s="394"/>
      <c r="IMY84" s="395"/>
      <c r="IMZ84" s="389"/>
      <c r="INA84" s="390"/>
      <c r="INB84" s="391"/>
      <c r="INC84" s="392"/>
      <c r="IND84" s="393"/>
      <c r="INE84" s="394"/>
      <c r="INF84" s="395"/>
      <c r="ING84" s="389"/>
      <c r="INH84" s="390"/>
      <c r="INI84" s="391"/>
      <c r="INJ84" s="392"/>
      <c r="INK84" s="393"/>
      <c r="INL84" s="394"/>
      <c r="INM84" s="395"/>
      <c r="INN84" s="389"/>
      <c r="INO84" s="390"/>
      <c r="INP84" s="391"/>
      <c r="INQ84" s="392"/>
      <c r="INR84" s="393"/>
      <c r="INS84" s="394"/>
      <c r="INT84" s="395"/>
      <c r="INU84" s="389"/>
      <c r="INV84" s="390"/>
      <c r="INW84" s="391"/>
      <c r="INX84" s="392"/>
      <c r="INY84" s="393"/>
      <c r="INZ84" s="394"/>
      <c r="IOA84" s="395"/>
      <c r="IOB84" s="389"/>
      <c r="IOC84" s="390"/>
      <c r="IOD84" s="391"/>
      <c r="IOE84" s="392"/>
      <c r="IOF84" s="393"/>
      <c r="IOG84" s="394"/>
      <c r="IOH84" s="395"/>
      <c r="IOI84" s="389"/>
      <c r="IOJ84" s="390"/>
      <c r="IOK84" s="391"/>
      <c r="IOL84" s="392"/>
      <c r="IOM84" s="393"/>
      <c r="ION84" s="394"/>
      <c r="IOO84" s="395"/>
      <c r="IOP84" s="389"/>
      <c r="IOQ84" s="390"/>
      <c r="IOR84" s="391"/>
      <c r="IOS84" s="392"/>
      <c r="IOT84" s="393"/>
      <c r="IOU84" s="394"/>
      <c r="IOV84" s="395"/>
      <c r="IOW84" s="389"/>
      <c r="IOX84" s="390"/>
      <c r="IOY84" s="391"/>
      <c r="IOZ84" s="392"/>
      <c r="IPA84" s="393"/>
      <c r="IPB84" s="394"/>
      <c r="IPC84" s="395"/>
      <c r="IPD84" s="389"/>
      <c r="IPE84" s="390"/>
      <c r="IPF84" s="391"/>
      <c r="IPG84" s="392"/>
      <c r="IPH84" s="393"/>
      <c r="IPI84" s="394"/>
      <c r="IPJ84" s="395"/>
      <c r="IPK84" s="389"/>
      <c r="IPL84" s="390"/>
      <c r="IPM84" s="391"/>
      <c r="IPN84" s="392"/>
      <c r="IPO84" s="393"/>
      <c r="IPP84" s="394"/>
      <c r="IPQ84" s="395"/>
      <c r="IPR84" s="389"/>
      <c r="IPS84" s="390"/>
      <c r="IPT84" s="391"/>
      <c r="IPU84" s="392"/>
      <c r="IPV84" s="393"/>
      <c r="IPW84" s="394"/>
      <c r="IPX84" s="395"/>
      <c r="IPY84" s="389"/>
      <c r="IPZ84" s="390"/>
      <c r="IQA84" s="391"/>
      <c r="IQB84" s="392"/>
      <c r="IQC84" s="393"/>
      <c r="IQD84" s="394"/>
      <c r="IQE84" s="395"/>
      <c r="IQF84" s="389"/>
      <c r="IQG84" s="390"/>
      <c r="IQH84" s="391"/>
      <c r="IQI84" s="392"/>
      <c r="IQJ84" s="393"/>
      <c r="IQK84" s="394"/>
      <c r="IQL84" s="395"/>
      <c r="IQM84" s="389"/>
      <c r="IQN84" s="390"/>
      <c r="IQO84" s="391"/>
      <c r="IQP84" s="392"/>
      <c r="IQQ84" s="393"/>
      <c r="IQR84" s="394"/>
      <c r="IQS84" s="395"/>
      <c r="IQT84" s="389"/>
      <c r="IQU84" s="390"/>
      <c r="IQV84" s="391"/>
      <c r="IQW84" s="392"/>
      <c r="IQX84" s="393"/>
      <c r="IQY84" s="394"/>
      <c r="IQZ84" s="395"/>
      <c r="IRA84" s="389"/>
      <c r="IRB84" s="390"/>
      <c r="IRC84" s="391"/>
      <c r="IRD84" s="392"/>
      <c r="IRE84" s="393"/>
      <c r="IRF84" s="394"/>
      <c r="IRG84" s="395"/>
      <c r="IRH84" s="389"/>
      <c r="IRI84" s="390"/>
      <c r="IRJ84" s="391"/>
      <c r="IRK84" s="392"/>
      <c r="IRL84" s="393"/>
      <c r="IRM84" s="394"/>
      <c r="IRN84" s="395"/>
      <c r="IRO84" s="389"/>
      <c r="IRP84" s="390"/>
      <c r="IRQ84" s="391"/>
      <c r="IRR84" s="392"/>
      <c r="IRS84" s="393"/>
      <c r="IRT84" s="394"/>
      <c r="IRU84" s="395"/>
      <c r="IRV84" s="389"/>
      <c r="IRW84" s="390"/>
      <c r="IRX84" s="391"/>
      <c r="IRY84" s="392"/>
      <c r="IRZ84" s="393"/>
      <c r="ISA84" s="394"/>
      <c r="ISB84" s="395"/>
      <c r="ISC84" s="389"/>
      <c r="ISD84" s="390"/>
      <c r="ISE84" s="391"/>
      <c r="ISF84" s="392"/>
      <c r="ISG84" s="393"/>
      <c r="ISH84" s="394"/>
      <c r="ISI84" s="395"/>
      <c r="ISJ84" s="389"/>
      <c r="ISK84" s="390"/>
      <c r="ISL84" s="391"/>
      <c r="ISM84" s="392"/>
      <c r="ISN84" s="393"/>
      <c r="ISO84" s="394"/>
      <c r="ISP84" s="395"/>
      <c r="ISQ84" s="389"/>
      <c r="ISR84" s="390"/>
      <c r="ISS84" s="391"/>
      <c r="IST84" s="392"/>
      <c r="ISU84" s="393"/>
      <c r="ISV84" s="394"/>
      <c r="ISW84" s="395"/>
      <c r="ISX84" s="389"/>
      <c r="ISY84" s="390"/>
      <c r="ISZ84" s="391"/>
      <c r="ITA84" s="392"/>
      <c r="ITB84" s="393"/>
      <c r="ITC84" s="394"/>
      <c r="ITD84" s="395"/>
      <c r="ITE84" s="389"/>
      <c r="ITF84" s="390"/>
      <c r="ITG84" s="391"/>
      <c r="ITH84" s="392"/>
      <c r="ITI84" s="393"/>
      <c r="ITJ84" s="394"/>
      <c r="ITK84" s="395"/>
      <c r="ITL84" s="389"/>
      <c r="ITM84" s="390"/>
      <c r="ITN84" s="391"/>
      <c r="ITO84" s="392"/>
      <c r="ITP84" s="393"/>
      <c r="ITQ84" s="394"/>
      <c r="ITR84" s="395"/>
      <c r="ITS84" s="389"/>
      <c r="ITT84" s="390"/>
      <c r="ITU84" s="391"/>
      <c r="ITV84" s="392"/>
      <c r="ITW84" s="393"/>
      <c r="ITX84" s="394"/>
      <c r="ITY84" s="395"/>
      <c r="ITZ84" s="389"/>
      <c r="IUA84" s="390"/>
      <c r="IUB84" s="391"/>
      <c r="IUC84" s="392"/>
      <c r="IUD84" s="393"/>
      <c r="IUE84" s="394"/>
      <c r="IUF84" s="395"/>
      <c r="IUG84" s="389"/>
      <c r="IUH84" s="390"/>
      <c r="IUI84" s="391"/>
      <c r="IUJ84" s="392"/>
      <c r="IUK84" s="393"/>
      <c r="IUL84" s="394"/>
      <c r="IUM84" s="395"/>
      <c r="IUN84" s="389"/>
      <c r="IUO84" s="390"/>
      <c r="IUP84" s="391"/>
      <c r="IUQ84" s="392"/>
      <c r="IUR84" s="393"/>
      <c r="IUS84" s="394"/>
      <c r="IUT84" s="395"/>
      <c r="IUU84" s="389"/>
      <c r="IUV84" s="390"/>
      <c r="IUW84" s="391"/>
      <c r="IUX84" s="392"/>
      <c r="IUY84" s="393"/>
      <c r="IUZ84" s="394"/>
      <c r="IVA84" s="395"/>
      <c r="IVB84" s="389"/>
      <c r="IVC84" s="390"/>
      <c r="IVD84" s="391"/>
      <c r="IVE84" s="392"/>
      <c r="IVF84" s="393"/>
      <c r="IVG84" s="394"/>
      <c r="IVH84" s="395"/>
      <c r="IVI84" s="389"/>
      <c r="IVJ84" s="390"/>
      <c r="IVK84" s="391"/>
      <c r="IVL84" s="392"/>
      <c r="IVM84" s="393"/>
      <c r="IVN84" s="394"/>
      <c r="IVO84" s="395"/>
      <c r="IVP84" s="389"/>
      <c r="IVQ84" s="390"/>
      <c r="IVR84" s="391"/>
      <c r="IVS84" s="392"/>
      <c r="IVT84" s="393"/>
      <c r="IVU84" s="394"/>
      <c r="IVV84" s="395"/>
      <c r="IVW84" s="389"/>
      <c r="IVX84" s="390"/>
      <c r="IVY84" s="391"/>
      <c r="IVZ84" s="392"/>
      <c r="IWA84" s="393"/>
      <c r="IWB84" s="394"/>
      <c r="IWC84" s="395"/>
      <c r="IWD84" s="389"/>
      <c r="IWE84" s="390"/>
      <c r="IWF84" s="391"/>
      <c r="IWG84" s="392"/>
      <c r="IWH84" s="393"/>
      <c r="IWI84" s="394"/>
      <c r="IWJ84" s="395"/>
      <c r="IWK84" s="389"/>
      <c r="IWL84" s="390"/>
      <c r="IWM84" s="391"/>
      <c r="IWN84" s="392"/>
      <c r="IWO84" s="393"/>
      <c r="IWP84" s="394"/>
      <c r="IWQ84" s="395"/>
      <c r="IWR84" s="389"/>
      <c r="IWS84" s="390"/>
      <c r="IWT84" s="391"/>
      <c r="IWU84" s="392"/>
      <c r="IWV84" s="393"/>
      <c r="IWW84" s="394"/>
      <c r="IWX84" s="395"/>
      <c r="IWY84" s="389"/>
      <c r="IWZ84" s="390"/>
      <c r="IXA84" s="391"/>
      <c r="IXB84" s="392"/>
      <c r="IXC84" s="393"/>
      <c r="IXD84" s="394"/>
      <c r="IXE84" s="395"/>
      <c r="IXF84" s="389"/>
      <c r="IXG84" s="390"/>
      <c r="IXH84" s="391"/>
      <c r="IXI84" s="392"/>
      <c r="IXJ84" s="393"/>
      <c r="IXK84" s="394"/>
      <c r="IXL84" s="395"/>
      <c r="IXM84" s="389"/>
      <c r="IXN84" s="390"/>
      <c r="IXO84" s="391"/>
      <c r="IXP84" s="392"/>
      <c r="IXQ84" s="393"/>
      <c r="IXR84" s="394"/>
      <c r="IXS84" s="395"/>
      <c r="IXT84" s="389"/>
      <c r="IXU84" s="390"/>
      <c r="IXV84" s="391"/>
      <c r="IXW84" s="392"/>
      <c r="IXX84" s="393"/>
      <c r="IXY84" s="394"/>
      <c r="IXZ84" s="395"/>
      <c r="IYA84" s="389"/>
      <c r="IYB84" s="390"/>
      <c r="IYC84" s="391"/>
      <c r="IYD84" s="392"/>
      <c r="IYE84" s="393"/>
      <c r="IYF84" s="394"/>
      <c r="IYG84" s="395"/>
      <c r="IYH84" s="389"/>
      <c r="IYI84" s="390"/>
      <c r="IYJ84" s="391"/>
      <c r="IYK84" s="392"/>
      <c r="IYL84" s="393"/>
      <c r="IYM84" s="394"/>
      <c r="IYN84" s="395"/>
      <c r="IYO84" s="389"/>
      <c r="IYP84" s="390"/>
      <c r="IYQ84" s="391"/>
      <c r="IYR84" s="392"/>
      <c r="IYS84" s="393"/>
      <c r="IYT84" s="394"/>
      <c r="IYU84" s="395"/>
      <c r="IYV84" s="389"/>
      <c r="IYW84" s="390"/>
      <c r="IYX84" s="391"/>
      <c r="IYY84" s="392"/>
      <c r="IYZ84" s="393"/>
      <c r="IZA84" s="394"/>
      <c r="IZB84" s="395"/>
      <c r="IZC84" s="389"/>
      <c r="IZD84" s="390"/>
      <c r="IZE84" s="391"/>
      <c r="IZF84" s="392"/>
      <c r="IZG84" s="393"/>
      <c r="IZH84" s="394"/>
      <c r="IZI84" s="395"/>
      <c r="IZJ84" s="389"/>
      <c r="IZK84" s="390"/>
      <c r="IZL84" s="391"/>
      <c r="IZM84" s="392"/>
      <c r="IZN84" s="393"/>
      <c r="IZO84" s="394"/>
      <c r="IZP84" s="395"/>
      <c r="IZQ84" s="389"/>
      <c r="IZR84" s="390"/>
      <c r="IZS84" s="391"/>
      <c r="IZT84" s="392"/>
      <c r="IZU84" s="393"/>
      <c r="IZV84" s="394"/>
      <c r="IZW84" s="395"/>
      <c r="IZX84" s="389"/>
      <c r="IZY84" s="390"/>
      <c r="IZZ84" s="391"/>
      <c r="JAA84" s="392"/>
      <c r="JAB84" s="393"/>
      <c r="JAC84" s="394"/>
      <c r="JAD84" s="395"/>
      <c r="JAE84" s="389"/>
      <c r="JAF84" s="390"/>
      <c r="JAG84" s="391"/>
      <c r="JAH84" s="392"/>
      <c r="JAI84" s="393"/>
      <c r="JAJ84" s="394"/>
      <c r="JAK84" s="395"/>
      <c r="JAL84" s="389"/>
      <c r="JAM84" s="390"/>
      <c r="JAN84" s="391"/>
      <c r="JAO84" s="392"/>
      <c r="JAP84" s="393"/>
      <c r="JAQ84" s="394"/>
      <c r="JAR84" s="395"/>
      <c r="JAS84" s="389"/>
      <c r="JAT84" s="390"/>
      <c r="JAU84" s="391"/>
      <c r="JAV84" s="392"/>
      <c r="JAW84" s="393"/>
      <c r="JAX84" s="394"/>
      <c r="JAY84" s="395"/>
      <c r="JAZ84" s="389"/>
      <c r="JBA84" s="390"/>
      <c r="JBB84" s="391"/>
      <c r="JBC84" s="392"/>
      <c r="JBD84" s="393"/>
      <c r="JBE84" s="394"/>
      <c r="JBF84" s="395"/>
      <c r="JBG84" s="389"/>
      <c r="JBH84" s="390"/>
      <c r="JBI84" s="391"/>
      <c r="JBJ84" s="392"/>
      <c r="JBK84" s="393"/>
      <c r="JBL84" s="394"/>
      <c r="JBM84" s="395"/>
      <c r="JBN84" s="389"/>
      <c r="JBO84" s="390"/>
      <c r="JBP84" s="391"/>
      <c r="JBQ84" s="392"/>
      <c r="JBR84" s="393"/>
      <c r="JBS84" s="394"/>
      <c r="JBT84" s="395"/>
      <c r="JBU84" s="389"/>
      <c r="JBV84" s="390"/>
      <c r="JBW84" s="391"/>
      <c r="JBX84" s="392"/>
      <c r="JBY84" s="393"/>
      <c r="JBZ84" s="394"/>
      <c r="JCA84" s="395"/>
      <c r="JCB84" s="389"/>
      <c r="JCC84" s="390"/>
      <c r="JCD84" s="391"/>
      <c r="JCE84" s="392"/>
      <c r="JCF84" s="393"/>
      <c r="JCG84" s="394"/>
      <c r="JCH84" s="395"/>
      <c r="JCI84" s="389"/>
      <c r="JCJ84" s="390"/>
      <c r="JCK84" s="391"/>
      <c r="JCL84" s="392"/>
      <c r="JCM84" s="393"/>
      <c r="JCN84" s="394"/>
      <c r="JCO84" s="395"/>
      <c r="JCP84" s="389"/>
      <c r="JCQ84" s="390"/>
      <c r="JCR84" s="391"/>
      <c r="JCS84" s="392"/>
      <c r="JCT84" s="393"/>
      <c r="JCU84" s="394"/>
      <c r="JCV84" s="395"/>
      <c r="JCW84" s="389"/>
      <c r="JCX84" s="390"/>
      <c r="JCY84" s="391"/>
      <c r="JCZ84" s="392"/>
      <c r="JDA84" s="393"/>
      <c r="JDB84" s="394"/>
      <c r="JDC84" s="395"/>
      <c r="JDD84" s="389"/>
      <c r="JDE84" s="390"/>
      <c r="JDF84" s="391"/>
      <c r="JDG84" s="392"/>
      <c r="JDH84" s="393"/>
      <c r="JDI84" s="394"/>
      <c r="JDJ84" s="395"/>
      <c r="JDK84" s="389"/>
      <c r="JDL84" s="390"/>
      <c r="JDM84" s="391"/>
      <c r="JDN84" s="392"/>
      <c r="JDO84" s="393"/>
      <c r="JDP84" s="394"/>
      <c r="JDQ84" s="395"/>
      <c r="JDR84" s="389"/>
      <c r="JDS84" s="390"/>
      <c r="JDT84" s="391"/>
      <c r="JDU84" s="392"/>
      <c r="JDV84" s="393"/>
      <c r="JDW84" s="394"/>
      <c r="JDX84" s="395"/>
      <c r="JDY84" s="389"/>
      <c r="JDZ84" s="390"/>
      <c r="JEA84" s="391"/>
      <c r="JEB84" s="392"/>
      <c r="JEC84" s="393"/>
      <c r="JED84" s="394"/>
      <c r="JEE84" s="395"/>
      <c r="JEF84" s="389"/>
      <c r="JEG84" s="390"/>
      <c r="JEH84" s="391"/>
      <c r="JEI84" s="392"/>
      <c r="JEJ84" s="393"/>
      <c r="JEK84" s="394"/>
      <c r="JEL84" s="395"/>
      <c r="JEM84" s="389"/>
      <c r="JEN84" s="390"/>
      <c r="JEO84" s="391"/>
      <c r="JEP84" s="392"/>
      <c r="JEQ84" s="393"/>
      <c r="JER84" s="394"/>
      <c r="JES84" s="395"/>
      <c r="JET84" s="389"/>
      <c r="JEU84" s="390"/>
      <c r="JEV84" s="391"/>
      <c r="JEW84" s="392"/>
      <c r="JEX84" s="393"/>
      <c r="JEY84" s="394"/>
      <c r="JEZ84" s="395"/>
      <c r="JFA84" s="389"/>
      <c r="JFB84" s="390"/>
      <c r="JFC84" s="391"/>
      <c r="JFD84" s="392"/>
      <c r="JFE84" s="393"/>
      <c r="JFF84" s="394"/>
      <c r="JFG84" s="395"/>
      <c r="JFH84" s="389"/>
      <c r="JFI84" s="390"/>
      <c r="JFJ84" s="391"/>
      <c r="JFK84" s="392"/>
      <c r="JFL84" s="393"/>
      <c r="JFM84" s="394"/>
      <c r="JFN84" s="395"/>
      <c r="JFO84" s="389"/>
      <c r="JFP84" s="390"/>
      <c r="JFQ84" s="391"/>
      <c r="JFR84" s="392"/>
      <c r="JFS84" s="393"/>
      <c r="JFT84" s="394"/>
      <c r="JFU84" s="395"/>
      <c r="JFV84" s="389"/>
      <c r="JFW84" s="390"/>
      <c r="JFX84" s="391"/>
      <c r="JFY84" s="392"/>
      <c r="JFZ84" s="393"/>
      <c r="JGA84" s="394"/>
      <c r="JGB84" s="395"/>
      <c r="JGC84" s="389"/>
      <c r="JGD84" s="390"/>
      <c r="JGE84" s="391"/>
      <c r="JGF84" s="392"/>
      <c r="JGG84" s="393"/>
      <c r="JGH84" s="394"/>
      <c r="JGI84" s="395"/>
      <c r="JGJ84" s="389"/>
      <c r="JGK84" s="390"/>
      <c r="JGL84" s="391"/>
      <c r="JGM84" s="392"/>
      <c r="JGN84" s="393"/>
      <c r="JGO84" s="394"/>
      <c r="JGP84" s="395"/>
      <c r="JGQ84" s="389"/>
      <c r="JGR84" s="390"/>
      <c r="JGS84" s="391"/>
      <c r="JGT84" s="392"/>
      <c r="JGU84" s="393"/>
      <c r="JGV84" s="394"/>
      <c r="JGW84" s="395"/>
      <c r="JGX84" s="389"/>
      <c r="JGY84" s="390"/>
      <c r="JGZ84" s="391"/>
      <c r="JHA84" s="392"/>
      <c r="JHB84" s="393"/>
      <c r="JHC84" s="394"/>
      <c r="JHD84" s="395"/>
      <c r="JHE84" s="389"/>
      <c r="JHF84" s="390"/>
      <c r="JHG84" s="391"/>
      <c r="JHH84" s="392"/>
      <c r="JHI84" s="393"/>
      <c r="JHJ84" s="394"/>
      <c r="JHK84" s="395"/>
      <c r="JHL84" s="389"/>
      <c r="JHM84" s="390"/>
      <c r="JHN84" s="391"/>
      <c r="JHO84" s="392"/>
      <c r="JHP84" s="393"/>
      <c r="JHQ84" s="394"/>
      <c r="JHR84" s="395"/>
      <c r="JHS84" s="389"/>
      <c r="JHT84" s="390"/>
      <c r="JHU84" s="391"/>
      <c r="JHV84" s="392"/>
      <c r="JHW84" s="393"/>
      <c r="JHX84" s="394"/>
      <c r="JHY84" s="395"/>
      <c r="JHZ84" s="389"/>
      <c r="JIA84" s="390"/>
      <c r="JIB84" s="391"/>
      <c r="JIC84" s="392"/>
      <c r="JID84" s="393"/>
      <c r="JIE84" s="394"/>
      <c r="JIF84" s="395"/>
      <c r="JIG84" s="389"/>
      <c r="JIH84" s="390"/>
      <c r="JII84" s="391"/>
      <c r="JIJ84" s="392"/>
      <c r="JIK84" s="393"/>
      <c r="JIL84" s="394"/>
      <c r="JIM84" s="395"/>
      <c r="JIN84" s="389"/>
      <c r="JIO84" s="390"/>
      <c r="JIP84" s="391"/>
      <c r="JIQ84" s="392"/>
      <c r="JIR84" s="393"/>
      <c r="JIS84" s="394"/>
      <c r="JIT84" s="395"/>
      <c r="JIU84" s="389"/>
      <c r="JIV84" s="390"/>
      <c r="JIW84" s="391"/>
      <c r="JIX84" s="392"/>
      <c r="JIY84" s="393"/>
      <c r="JIZ84" s="394"/>
      <c r="JJA84" s="395"/>
      <c r="JJB84" s="389"/>
      <c r="JJC84" s="390"/>
      <c r="JJD84" s="391"/>
      <c r="JJE84" s="392"/>
      <c r="JJF84" s="393"/>
      <c r="JJG84" s="394"/>
      <c r="JJH84" s="395"/>
      <c r="JJI84" s="389"/>
      <c r="JJJ84" s="390"/>
      <c r="JJK84" s="391"/>
      <c r="JJL84" s="392"/>
      <c r="JJM84" s="393"/>
      <c r="JJN84" s="394"/>
      <c r="JJO84" s="395"/>
      <c r="JJP84" s="389"/>
      <c r="JJQ84" s="390"/>
      <c r="JJR84" s="391"/>
      <c r="JJS84" s="392"/>
      <c r="JJT84" s="393"/>
      <c r="JJU84" s="394"/>
      <c r="JJV84" s="395"/>
      <c r="JJW84" s="389"/>
      <c r="JJX84" s="390"/>
      <c r="JJY84" s="391"/>
      <c r="JJZ84" s="392"/>
      <c r="JKA84" s="393"/>
      <c r="JKB84" s="394"/>
      <c r="JKC84" s="395"/>
      <c r="JKD84" s="389"/>
      <c r="JKE84" s="390"/>
      <c r="JKF84" s="391"/>
      <c r="JKG84" s="392"/>
      <c r="JKH84" s="393"/>
      <c r="JKI84" s="394"/>
      <c r="JKJ84" s="395"/>
      <c r="JKK84" s="389"/>
      <c r="JKL84" s="390"/>
      <c r="JKM84" s="391"/>
      <c r="JKN84" s="392"/>
      <c r="JKO84" s="393"/>
      <c r="JKP84" s="394"/>
      <c r="JKQ84" s="395"/>
      <c r="JKR84" s="389"/>
      <c r="JKS84" s="390"/>
      <c r="JKT84" s="391"/>
      <c r="JKU84" s="392"/>
      <c r="JKV84" s="393"/>
      <c r="JKW84" s="394"/>
      <c r="JKX84" s="395"/>
      <c r="JKY84" s="389"/>
      <c r="JKZ84" s="390"/>
      <c r="JLA84" s="391"/>
      <c r="JLB84" s="392"/>
      <c r="JLC84" s="393"/>
      <c r="JLD84" s="394"/>
      <c r="JLE84" s="395"/>
      <c r="JLF84" s="389"/>
      <c r="JLG84" s="390"/>
      <c r="JLH84" s="391"/>
      <c r="JLI84" s="392"/>
      <c r="JLJ84" s="393"/>
      <c r="JLK84" s="394"/>
      <c r="JLL84" s="395"/>
      <c r="JLM84" s="389"/>
      <c r="JLN84" s="390"/>
      <c r="JLO84" s="391"/>
      <c r="JLP84" s="392"/>
      <c r="JLQ84" s="393"/>
      <c r="JLR84" s="394"/>
      <c r="JLS84" s="395"/>
      <c r="JLT84" s="389"/>
      <c r="JLU84" s="390"/>
      <c r="JLV84" s="391"/>
      <c r="JLW84" s="392"/>
      <c r="JLX84" s="393"/>
      <c r="JLY84" s="394"/>
      <c r="JLZ84" s="395"/>
      <c r="JMA84" s="389"/>
      <c r="JMB84" s="390"/>
      <c r="JMC84" s="391"/>
      <c r="JMD84" s="392"/>
      <c r="JME84" s="393"/>
      <c r="JMF84" s="394"/>
      <c r="JMG84" s="395"/>
      <c r="JMH84" s="389"/>
      <c r="JMI84" s="390"/>
      <c r="JMJ84" s="391"/>
      <c r="JMK84" s="392"/>
      <c r="JML84" s="393"/>
      <c r="JMM84" s="394"/>
      <c r="JMN84" s="395"/>
      <c r="JMO84" s="389"/>
      <c r="JMP84" s="390"/>
      <c r="JMQ84" s="391"/>
      <c r="JMR84" s="392"/>
      <c r="JMS84" s="393"/>
      <c r="JMT84" s="394"/>
      <c r="JMU84" s="395"/>
      <c r="JMV84" s="389"/>
      <c r="JMW84" s="390"/>
      <c r="JMX84" s="391"/>
      <c r="JMY84" s="392"/>
      <c r="JMZ84" s="393"/>
      <c r="JNA84" s="394"/>
      <c r="JNB84" s="395"/>
      <c r="JNC84" s="389"/>
      <c r="JND84" s="390"/>
      <c r="JNE84" s="391"/>
      <c r="JNF84" s="392"/>
      <c r="JNG84" s="393"/>
      <c r="JNH84" s="394"/>
      <c r="JNI84" s="395"/>
      <c r="JNJ84" s="389"/>
      <c r="JNK84" s="390"/>
      <c r="JNL84" s="391"/>
      <c r="JNM84" s="392"/>
      <c r="JNN84" s="393"/>
      <c r="JNO84" s="394"/>
      <c r="JNP84" s="395"/>
      <c r="JNQ84" s="389"/>
      <c r="JNR84" s="390"/>
      <c r="JNS84" s="391"/>
      <c r="JNT84" s="392"/>
      <c r="JNU84" s="393"/>
      <c r="JNV84" s="394"/>
      <c r="JNW84" s="395"/>
      <c r="JNX84" s="389"/>
      <c r="JNY84" s="390"/>
      <c r="JNZ84" s="391"/>
      <c r="JOA84" s="392"/>
      <c r="JOB84" s="393"/>
      <c r="JOC84" s="394"/>
      <c r="JOD84" s="395"/>
      <c r="JOE84" s="389"/>
      <c r="JOF84" s="390"/>
      <c r="JOG84" s="391"/>
      <c r="JOH84" s="392"/>
      <c r="JOI84" s="393"/>
      <c r="JOJ84" s="394"/>
      <c r="JOK84" s="395"/>
      <c r="JOL84" s="389"/>
      <c r="JOM84" s="390"/>
      <c r="JON84" s="391"/>
      <c r="JOO84" s="392"/>
      <c r="JOP84" s="393"/>
      <c r="JOQ84" s="394"/>
      <c r="JOR84" s="395"/>
      <c r="JOS84" s="389"/>
      <c r="JOT84" s="390"/>
      <c r="JOU84" s="391"/>
      <c r="JOV84" s="392"/>
      <c r="JOW84" s="393"/>
      <c r="JOX84" s="394"/>
      <c r="JOY84" s="395"/>
      <c r="JOZ84" s="389"/>
      <c r="JPA84" s="390"/>
      <c r="JPB84" s="391"/>
      <c r="JPC84" s="392"/>
      <c r="JPD84" s="393"/>
      <c r="JPE84" s="394"/>
      <c r="JPF84" s="395"/>
      <c r="JPG84" s="389"/>
      <c r="JPH84" s="390"/>
      <c r="JPI84" s="391"/>
      <c r="JPJ84" s="392"/>
      <c r="JPK84" s="393"/>
      <c r="JPL84" s="394"/>
      <c r="JPM84" s="395"/>
      <c r="JPN84" s="389"/>
      <c r="JPO84" s="390"/>
      <c r="JPP84" s="391"/>
      <c r="JPQ84" s="392"/>
      <c r="JPR84" s="393"/>
      <c r="JPS84" s="394"/>
      <c r="JPT84" s="395"/>
      <c r="JPU84" s="389"/>
      <c r="JPV84" s="390"/>
      <c r="JPW84" s="391"/>
      <c r="JPX84" s="392"/>
      <c r="JPY84" s="393"/>
      <c r="JPZ84" s="394"/>
      <c r="JQA84" s="395"/>
      <c r="JQB84" s="389"/>
      <c r="JQC84" s="390"/>
      <c r="JQD84" s="391"/>
      <c r="JQE84" s="392"/>
      <c r="JQF84" s="393"/>
      <c r="JQG84" s="394"/>
      <c r="JQH84" s="395"/>
      <c r="JQI84" s="389"/>
      <c r="JQJ84" s="390"/>
      <c r="JQK84" s="391"/>
      <c r="JQL84" s="392"/>
      <c r="JQM84" s="393"/>
      <c r="JQN84" s="394"/>
      <c r="JQO84" s="395"/>
      <c r="JQP84" s="389"/>
      <c r="JQQ84" s="390"/>
      <c r="JQR84" s="391"/>
      <c r="JQS84" s="392"/>
      <c r="JQT84" s="393"/>
      <c r="JQU84" s="394"/>
      <c r="JQV84" s="395"/>
      <c r="JQW84" s="389"/>
      <c r="JQX84" s="390"/>
      <c r="JQY84" s="391"/>
      <c r="JQZ84" s="392"/>
      <c r="JRA84" s="393"/>
      <c r="JRB84" s="394"/>
      <c r="JRC84" s="395"/>
      <c r="JRD84" s="389"/>
      <c r="JRE84" s="390"/>
      <c r="JRF84" s="391"/>
      <c r="JRG84" s="392"/>
      <c r="JRH84" s="393"/>
      <c r="JRI84" s="394"/>
      <c r="JRJ84" s="395"/>
      <c r="JRK84" s="389"/>
      <c r="JRL84" s="390"/>
      <c r="JRM84" s="391"/>
      <c r="JRN84" s="392"/>
      <c r="JRO84" s="393"/>
      <c r="JRP84" s="394"/>
      <c r="JRQ84" s="395"/>
      <c r="JRR84" s="389"/>
      <c r="JRS84" s="390"/>
      <c r="JRT84" s="391"/>
      <c r="JRU84" s="392"/>
      <c r="JRV84" s="393"/>
      <c r="JRW84" s="394"/>
      <c r="JRX84" s="395"/>
      <c r="JRY84" s="389"/>
      <c r="JRZ84" s="390"/>
      <c r="JSA84" s="391"/>
      <c r="JSB84" s="392"/>
      <c r="JSC84" s="393"/>
      <c r="JSD84" s="394"/>
      <c r="JSE84" s="395"/>
      <c r="JSF84" s="389"/>
      <c r="JSG84" s="390"/>
      <c r="JSH84" s="391"/>
      <c r="JSI84" s="392"/>
      <c r="JSJ84" s="393"/>
      <c r="JSK84" s="394"/>
      <c r="JSL84" s="395"/>
      <c r="JSM84" s="389"/>
      <c r="JSN84" s="390"/>
      <c r="JSO84" s="391"/>
      <c r="JSP84" s="392"/>
      <c r="JSQ84" s="393"/>
      <c r="JSR84" s="394"/>
      <c r="JSS84" s="395"/>
      <c r="JST84" s="389"/>
      <c r="JSU84" s="390"/>
      <c r="JSV84" s="391"/>
      <c r="JSW84" s="392"/>
      <c r="JSX84" s="393"/>
      <c r="JSY84" s="394"/>
      <c r="JSZ84" s="395"/>
      <c r="JTA84" s="389"/>
      <c r="JTB84" s="390"/>
      <c r="JTC84" s="391"/>
      <c r="JTD84" s="392"/>
      <c r="JTE84" s="393"/>
      <c r="JTF84" s="394"/>
      <c r="JTG84" s="395"/>
      <c r="JTH84" s="389"/>
      <c r="JTI84" s="390"/>
      <c r="JTJ84" s="391"/>
      <c r="JTK84" s="392"/>
      <c r="JTL84" s="393"/>
      <c r="JTM84" s="394"/>
      <c r="JTN84" s="395"/>
      <c r="JTO84" s="389"/>
      <c r="JTP84" s="390"/>
      <c r="JTQ84" s="391"/>
      <c r="JTR84" s="392"/>
      <c r="JTS84" s="393"/>
      <c r="JTT84" s="394"/>
      <c r="JTU84" s="395"/>
      <c r="JTV84" s="389"/>
      <c r="JTW84" s="390"/>
      <c r="JTX84" s="391"/>
      <c r="JTY84" s="392"/>
      <c r="JTZ84" s="393"/>
      <c r="JUA84" s="394"/>
      <c r="JUB84" s="395"/>
      <c r="JUC84" s="389"/>
      <c r="JUD84" s="390"/>
      <c r="JUE84" s="391"/>
      <c r="JUF84" s="392"/>
      <c r="JUG84" s="393"/>
      <c r="JUH84" s="394"/>
      <c r="JUI84" s="395"/>
      <c r="JUJ84" s="389"/>
      <c r="JUK84" s="390"/>
      <c r="JUL84" s="391"/>
      <c r="JUM84" s="392"/>
      <c r="JUN84" s="393"/>
      <c r="JUO84" s="394"/>
      <c r="JUP84" s="395"/>
      <c r="JUQ84" s="389"/>
      <c r="JUR84" s="390"/>
      <c r="JUS84" s="391"/>
      <c r="JUT84" s="392"/>
      <c r="JUU84" s="393"/>
      <c r="JUV84" s="394"/>
      <c r="JUW84" s="395"/>
      <c r="JUX84" s="389"/>
      <c r="JUY84" s="390"/>
      <c r="JUZ84" s="391"/>
      <c r="JVA84" s="392"/>
      <c r="JVB84" s="393"/>
      <c r="JVC84" s="394"/>
      <c r="JVD84" s="395"/>
      <c r="JVE84" s="389"/>
      <c r="JVF84" s="390"/>
      <c r="JVG84" s="391"/>
      <c r="JVH84" s="392"/>
      <c r="JVI84" s="393"/>
      <c r="JVJ84" s="394"/>
      <c r="JVK84" s="395"/>
      <c r="JVL84" s="389"/>
      <c r="JVM84" s="390"/>
      <c r="JVN84" s="391"/>
      <c r="JVO84" s="392"/>
      <c r="JVP84" s="393"/>
      <c r="JVQ84" s="394"/>
      <c r="JVR84" s="395"/>
      <c r="JVS84" s="389"/>
      <c r="JVT84" s="390"/>
      <c r="JVU84" s="391"/>
      <c r="JVV84" s="392"/>
      <c r="JVW84" s="393"/>
      <c r="JVX84" s="394"/>
      <c r="JVY84" s="395"/>
      <c r="JVZ84" s="389"/>
      <c r="JWA84" s="390"/>
      <c r="JWB84" s="391"/>
      <c r="JWC84" s="392"/>
      <c r="JWD84" s="393"/>
      <c r="JWE84" s="394"/>
      <c r="JWF84" s="395"/>
      <c r="JWG84" s="389"/>
      <c r="JWH84" s="390"/>
      <c r="JWI84" s="391"/>
      <c r="JWJ84" s="392"/>
      <c r="JWK84" s="393"/>
      <c r="JWL84" s="394"/>
      <c r="JWM84" s="395"/>
      <c r="JWN84" s="389"/>
      <c r="JWO84" s="390"/>
      <c r="JWP84" s="391"/>
      <c r="JWQ84" s="392"/>
      <c r="JWR84" s="393"/>
      <c r="JWS84" s="394"/>
      <c r="JWT84" s="395"/>
      <c r="JWU84" s="389"/>
      <c r="JWV84" s="390"/>
      <c r="JWW84" s="391"/>
      <c r="JWX84" s="392"/>
      <c r="JWY84" s="393"/>
      <c r="JWZ84" s="394"/>
      <c r="JXA84" s="395"/>
      <c r="JXB84" s="389"/>
      <c r="JXC84" s="390"/>
      <c r="JXD84" s="391"/>
      <c r="JXE84" s="392"/>
      <c r="JXF84" s="393"/>
      <c r="JXG84" s="394"/>
      <c r="JXH84" s="395"/>
      <c r="JXI84" s="389"/>
      <c r="JXJ84" s="390"/>
      <c r="JXK84" s="391"/>
      <c r="JXL84" s="392"/>
      <c r="JXM84" s="393"/>
      <c r="JXN84" s="394"/>
      <c r="JXO84" s="395"/>
      <c r="JXP84" s="389"/>
      <c r="JXQ84" s="390"/>
      <c r="JXR84" s="391"/>
      <c r="JXS84" s="392"/>
      <c r="JXT84" s="393"/>
      <c r="JXU84" s="394"/>
      <c r="JXV84" s="395"/>
      <c r="JXW84" s="389"/>
      <c r="JXX84" s="390"/>
      <c r="JXY84" s="391"/>
      <c r="JXZ84" s="392"/>
      <c r="JYA84" s="393"/>
      <c r="JYB84" s="394"/>
      <c r="JYC84" s="395"/>
      <c r="JYD84" s="389"/>
      <c r="JYE84" s="390"/>
      <c r="JYF84" s="391"/>
      <c r="JYG84" s="392"/>
      <c r="JYH84" s="393"/>
      <c r="JYI84" s="394"/>
      <c r="JYJ84" s="395"/>
      <c r="JYK84" s="389"/>
      <c r="JYL84" s="390"/>
      <c r="JYM84" s="391"/>
      <c r="JYN84" s="392"/>
      <c r="JYO84" s="393"/>
      <c r="JYP84" s="394"/>
      <c r="JYQ84" s="395"/>
      <c r="JYR84" s="389"/>
      <c r="JYS84" s="390"/>
      <c r="JYT84" s="391"/>
      <c r="JYU84" s="392"/>
      <c r="JYV84" s="393"/>
      <c r="JYW84" s="394"/>
      <c r="JYX84" s="395"/>
      <c r="JYY84" s="389"/>
      <c r="JYZ84" s="390"/>
      <c r="JZA84" s="391"/>
      <c r="JZB84" s="392"/>
      <c r="JZC84" s="393"/>
      <c r="JZD84" s="394"/>
      <c r="JZE84" s="395"/>
      <c r="JZF84" s="389"/>
      <c r="JZG84" s="390"/>
      <c r="JZH84" s="391"/>
      <c r="JZI84" s="392"/>
      <c r="JZJ84" s="393"/>
      <c r="JZK84" s="394"/>
      <c r="JZL84" s="395"/>
      <c r="JZM84" s="389"/>
      <c r="JZN84" s="390"/>
      <c r="JZO84" s="391"/>
      <c r="JZP84" s="392"/>
      <c r="JZQ84" s="393"/>
      <c r="JZR84" s="394"/>
      <c r="JZS84" s="395"/>
      <c r="JZT84" s="389"/>
      <c r="JZU84" s="390"/>
      <c r="JZV84" s="391"/>
      <c r="JZW84" s="392"/>
      <c r="JZX84" s="393"/>
      <c r="JZY84" s="394"/>
      <c r="JZZ84" s="395"/>
      <c r="KAA84" s="389"/>
      <c r="KAB84" s="390"/>
      <c r="KAC84" s="391"/>
      <c r="KAD84" s="392"/>
      <c r="KAE84" s="393"/>
      <c r="KAF84" s="394"/>
      <c r="KAG84" s="395"/>
      <c r="KAH84" s="389"/>
      <c r="KAI84" s="390"/>
      <c r="KAJ84" s="391"/>
      <c r="KAK84" s="392"/>
      <c r="KAL84" s="393"/>
      <c r="KAM84" s="394"/>
      <c r="KAN84" s="395"/>
      <c r="KAO84" s="389"/>
      <c r="KAP84" s="390"/>
      <c r="KAQ84" s="391"/>
      <c r="KAR84" s="392"/>
      <c r="KAS84" s="393"/>
      <c r="KAT84" s="394"/>
      <c r="KAU84" s="395"/>
      <c r="KAV84" s="389"/>
      <c r="KAW84" s="390"/>
      <c r="KAX84" s="391"/>
      <c r="KAY84" s="392"/>
      <c r="KAZ84" s="393"/>
      <c r="KBA84" s="394"/>
      <c r="KBB84" s="395"/>
      <c r="KBC84" s="389"/>
      <c r="KBD84" s="390"/>
      <c r="KBE84" s="391"/>
      <c r="KBF84" s="392"/>
      <c r="KBG84" s="393"/>
      <c r="KBH84" s="394"/>
      <c r="KBI84" s="395"/>
      <c r="KBJ84" s="389"/>
      <c r="KBK84" s="390"/>
      <c r="KBL84" s="391"/>
      <c r="KBM84" s="392"/>
      <c r="KBN84" s="393"/>
      <c r="KBO84" s="394"/>
      <c r="KBP84" s="395"/>
      <c r="KBQ84" s="389"/>
      <c r="KBR84" s="390"/>
      <c r="KBS84" s="391"/>
      <c r="KBT84" s="392"/>
      <c r="KBU84" s="393"/>
      <c r="KBV84" s="394"/>
      <c r="KBW84" s="395"/>
      <c r="KBX84" s="389"/>
      <c r="KBY84" s="390"/>
      <c r="KBZ84" s="391"/>
      <c r="KCA84" s="392"/>
      <c r="KCB84" s="393"/>
      <c r="KCC84" s="394"/>
      <c r="KCD84" s="395"/>
      <c r="KCE84" s="389"/>
      <c r="KCF84" s="390"/>
      <c r="KCG84" s="391"/>
      <c r="KCH84" s="392"/>
      <c r="KCI84" s="393"/>
      <c r="KCJ84" s="394"/>
      <c r="KCK84" s="395"/>
      <c r="KCL84" s="389"/>
      <c r="KCM84" s="390"/>
      <c r="KCN84" s="391"/>
      <c r="KCO84" s="392"/>
      <c r="KCP84" s="393"/>
      <c r="KCQ84" s="394"/>
      <c r="KCR84" s="395"/>
      <c r="KCS84" s="389"/>
      <c r="KCT84" s="390"/>
      <c r="KCU84" s="391"/>
      <c r="KCV84" s="392"/>
      <c r="KCW84" s="393"/>
      <c r="KCX84" s="394"/>
      <c r="KCY84" s="395"/>
      <c r="KCZ84" s="389"/>
      <c r="KDA84" s="390"/>
      <c r="KDB84" s="391"/>
      <c r="KDC84" s="392"/>
      <c r="KDD84" s="393"/>
      <c r="KDE84" s="394"/>
      <c r="KDF84" s="395"/>
      <c r="KDG84" s="389"/>
      <c r="KDH84" s="390"/>
      <c r="KDI84" s="391"/>
      <c r="KDJ84" s="392"/>
      <c r="KDK84" s="393"/>
      <c r="KDL84" s="394"/>
      <c r="KDM84" s="395"/>
      <c r="KDN84" s="389"/>
      <c r="KDO84" s="390"/>
      <c r="KDP84" s="391"/>
      <c r="KDQ84" s="392"/>
      <c r="KDR84" s="393"/>
      <c r="KDS84" s="394"/>
      <c r="KDT84" s="395"/>
      <c r="KDU84" s="389"/>
      <c r="KDV84" s="390"/>
      <c r="KDW84" s="391"/>
      <c r="KDX84" s="392"/>
      <c r="KDY84" s="393"/>
      <c r="KDZ84" s="394"/>
      <c r="KEA84" s="395"/>
      <c r="KEB84" s="389"/>
      <c r="KEC84" s="390"/>
      <c r="KED84" s="391"/>
      <c r="KEE84" s="392"/>
      <c r="KEF84" s="393"/>
      <c r="KEG84" s="394"/>
      <c r="KEH84" s="395"/>
      <c r="KEI84" s="389"/>
      <c r="KEJ84" s="390"/>
      <c r="KEK84" s="391"/>
      <c r="KEL84" s="392"/>
      <c r="KEM84" s="393"/>
      <c r="KEN84" s="394"/>
      <c r="KEO84" s="395"/>
      <c r="KEP84" s="389"/>
      <c r="KEQ84" s="390"/>
      <c r="KER84" s="391"/>
      <c r="KES84" s="392"/>
      <c r="KET84" s="393"/>
      <c r="KEU84" s="394"/>
      <c r="KEV84" s="395"/>
      <c r="KEW84" s="389"/>
      <c r="KEX84" s="390"/>
      <c r="KEY84" s="391"/>
      <c r="KEZ84" s="392"/>
      <c r="KFA84" s="393"/>
      <c r="KFB84" s="394"/>
      <c r="KFC84" s="395"/>
      <c r="KFD84" s="389"/>
      <c r="KFE84" s="390"/>
      <c r="KFF84" s="391"/>
      <c r="KFG84" s="392"/>
      <c r="KFH84" s="393"/>
      <c r="KFI84" s="394"/>
      <c r="KFJ84" s="395"/>
      <c r="KFK84" s="389"/>
      <c r="KFL84" s="390"/>
      <c r="KFM84" s="391"/>
      <c r="KFN84" s="392"/>
      <c r="KFO84" s="393"/>
      <c r="KFP84" s="394"/>
      <c r="KFQ84" s="395"/>
      <c r="KFR84" s="389"/>
      <c r="KFS84" s="390"/>
      <c r="KFT84" s="391"/>
      <c r="KFU84" s="392"/>
      <c r="KFV84" s="393"/>
      <c r="KFW84" s="394"/>
      <c r="KFX84" s="395"/>
      <c r="KFY84" s="389"/>
      <c r="KFZ84" s="390"/>
      <c r="KGA84" s="391"/>
      <c r="KGB84" s="392"/>
      <c r="KGC84" s="393"/>
      <c r="KGD84" s="394"/>
      <c r="KGE84" s="395"/>
      <c r="KGF84" s="389"/>
      <c r="KGG84" s="390"/>
      <c r="KGH84" s="391"/>
      <c r="KGI84" s="392"/>
      <c r="KGJ84" s="393"/>
      <c r="KGK84" s="394"/>
      <c r="KGL84" s="395"/>
      <c r="KGM84" s="389"/>
      <c r="KGN84" s="390"/>
      <c r="KGO84" s="391"/>
      <c r="KGP84" s="392"/>
      <c r="KGQ84" s="393"/>
      <c r="KGR84" s="394"/>
      <c r="KGS84" s="395"/>
      <c r="KGT84" s="389"/>
      <c r="KGU84" s="390"/>
      <c r="KGV84" s="391"/>
      <c r="KGW84" s="392"/>
      <c r="KGX84" s="393"/>
      <c r="KGY84" s="394"/>
      <c r="KGZ84" s="395"/>
      <c r="KHA84" s="389"/>
      <c r="KHB84" s="390"/>
      <c r="KHC84" s="391"/>
      <c r="KHD84" s="392"/>
      <c r="KHE84" s="393"/>
      <c r="KHF84" s="394"/>
      <c r="KHG84" s="395"/>
      <c r="KHH84" s="389"/>
      <c r="KHI84" s="390"/>
      <c r="KHJ84" s="391"/>
      <c r="KHK84" s="392"/>
      <c r="KHL84" s="393"/>
      <c r="KHM84" s="394"/>
      <c r="KHN84" s="395"/>
      <c r="KHO84" s="389"/>
      <c r="KHP84" s="390"/>
      <c r="KHQ84" s="391"/>
      <c r="KHR84" s="392"/>
      <c r="KHS84" s="393"/>
      <c r="KHT84" s="394"/>
      <c r="KHU84" s="395"/>
      <c r="KHV84" s="389"/>
      <c r="KHW84" s="390"/>
      <c r="KHX84" s="391"/>
      <c r="KHY84" s="392"/>
      <c r="KHZ84" s="393"/>
      <c r="KIA84" s="394"/>
      <c r="KIB84" s="395"/>
      <c r="KIC84" s="389"/>
      <c r="KID84" s="390"/>
      <c r="KIE84" s="391"/>
      <c r="KIF84" s="392"/>
      <c r="KIG84" s="393"/>
      <c r="KIH84" s="394"/>
      <c r="KII84" s="395"/>
      <c r="KIJ84" s="389"/>
      <c r="KIK84" s="390"/>
      <c r="KIL84" s="391"/>
      <c r="KIM84" s="392"/>
      <c r="KIN84" s="393"/>
      <c r="KIO84" s="394"/>
      <c r="KIP84" s="395"/>
      <c r="KIQ84" s="389"/>
      <c r="KIR84" s="390"/>
      <c r="KIS84" s="391"/>
      <c r="KIT84" s="392"/>
      <c r="KIU84" s="393"/>
      <c r="KIV84" s="394"/>
      <c r="KIW84" s="395"/>
      <c r="KIX84" s="389"/>
      <c r="KIY84" s="390"/>
      <c r="KIZ84" s="391"/>
      <c r="KJA84" s="392"/>
      <c r="KJB84" s="393"/>
      <c r="KJC84" s="394"/>
      <c r="KJD84" s="395"/>
      <c r="KJE84" s="389"/>
      <c r="KJF84" s="390"/>
      <c r="KJG84" s="391"/>
      <c r="KJH84" s="392"/>
      <c r="KJI84" s="393"/>
      <c r="KJJ84" s="394"/>
      <c r="KJK84" s="395"/>
      <c r="KJL84" s="389"/>
      <c r="KJM84" s="390"/>
      <c r="KJN84" s="391"/>
      <c r="KJO84" s="392"/>
      <c r="KJP84" s="393"/>
      <c r="KJQ84" s="394"/>
      <c r="KJR84" s="395"/>
      <c r="KJS84" s="389"/>
      <c r="KJT84" s="390"/>
      <c r="KJU84" s="391"/>
      <c r="KJV84" s="392"/>
      <c r="KJW84" s="393"/>
      <c r="KJX84" s="394"/>
      <c r="KJY84" s="395"/>
      <c r="KJZ84" s="389"/>
      <c r="KKA84" s="390"/>
      <c r="KKB84" s="391"/>
      <c r="KKC84" s="392"/>
      <c r="KKD84" s="393"/>
      <c r="KKE84" s="394"/>
      <c r="KKF84" s="395"/>
      <c r="KKG84" s="389"/>
      <c r="KKH84" s="390"/>
      <c r="KKI84" s="391"/>
      <c r="KKJ84" s="392"/>
      <c r="KKK84" s="393"/>
      <c r="KKL84" s="394"/>
      <c r="KKM84" s="395"/>
      <c r="KKN84" s="389"/>
      <c r="KKO84" s="390"/>
      <c r="KKP84" s="391"/>
      <c r="KKQ84" s="392"/>
      <c r="KKR84" s="393"/>
      <c r="KKS84" s="394"/>
      <c r="KKT84" s="395"/>
      <c r="KKU84" s="389"/>
      <c r="KKV84" s="390"/>
      <c r="KKW84" s="391"/>
      <c r="KKX84" s="392"/>
      <c r="KKY84" s="393"/>
      <c r="KKZ84" s="394"/>
      <c r="KLA84" s="395"/>
      <c r="KLB84" s="389"/>
      <c r="KLC84" s="390"/>
      <c r="KLD84" s="391"/>
      <c r="KLE84" s="392"/>
      <c r="KLF84" s="393"/>
      <c r="KLG84" s="394"/>
      <c r="KLH84" s="395"/>
      <c r="KLI84" s="389"/>
      <c r="KLJ84" s="390"/>
      <c r="KLK84" s="391"/>
      <c r="KLL84" s="392"/>
      <c r="KLM84" s="393"/>
      <c r="KLN84" s="394"/>
      <c r="KLO84" s="395"/>
      <c r="KLP84" s="389"/>
      <c r="KLQ84" s="390"/>
      <c r="KLR84" s="391"/>
      <c r="KLS84" s="392"/>
      <c r="KLT84" s="393"/>
      <c r="KLU84" s="394"/>
      <c r="KLV84" s="395"/>
      <c r="KLW84" s="389"/>
      <c r="KLX84" s="390"/>
      <c r="KLY84" s="391"/>
      <c r="KLZ84" s="392"/>
      <c r="KMA84" s="393"/>
      <c r="KMB84" s="394"/>
      <c r="KMC84" s="395"/>
      <c r="KMD84" s="389"/>
      <c r="KME84" s="390"/>
      <c r="KMF84" s="391"/>
      <c r="KMG84" s="392"/>
      <c r="KMH84" s="393"/>
      <c r="KMI84" s="394"/>
      <c r="KMJ84" s="395"/>
      <c r="KMK84" s="389"/>
      <c r="KML84" s="390"/>
      <c r="KMM84" s="391"/>
      <c r="KMN84" s="392"/>
      <c r="KMO84" s="393"/>
      <c r="KMP84" s="394"/>
      <c r="KMQ84" s="395"/>
      <c r="KMR84" s="389"/>
      <c r="KMS84" s="390"/>
      <c r="KMT84" s="391"/>
      <c r="KMU84" s="392"/>
      <c r="KMV84" s="393"/>
      <c r="KMW84" s="394"/>
      <c r="KMX84" s="395"/>
      <c r="KMY84" s="389"/>
      <c r="KMZ84" s="390"/>
      <c r="KNA84" s="391"/>
      <c r="KNB84" s="392"/>
      <c r="KNC84" s="393"/>
      <c r="KND84" s="394"/>
      <c r="KNE84" s="395"/>
      <c r="KNF84" s="389"/>
      <c r="KNG84" s="390"/>
      <c r="KNH84" s="391"/>
      <c r="KNI84" s="392"/>
      <c r="KNJ84" s="393"/>
      <c r="KNK84" s="394"/>
      <c r="KNL84" s="395"/>
      <c r="KNM84" s="389"/>
      <c r="KNN84" s="390"/>
      <c r="KNO84" s="391"/>
      <c r="KNP84" s="392"/>
      <c r="KNQ84" s="393"/>
      <c r="KNR84" s="394"/>
      <c r="KNS84" s="395"/>
      <c r="KNT84" s="389"/>
      <c r="KNU84" s="390"/>
      <c r="KNV84" s="391"/>
      <c r="KNW84" s="392"/>
      <c r="KNX84" s="393"/>
      <c r="KNY84" s="394"/>
      <c r="KNZ84" s="395"/>
      <c r="KOA84" s="389"/>
      <c r="KOB84" s="390"/>
      <c r="KOC84" s="391"/>
      <c r="KOD84" s="392"/>
      <c r="KOE84" s="393"/>
      <c r="KOF84" s="394"/>
      <c r="KOG84" s="395"/>
      <c r="KOH84" s="389"/>
      <c r="KOI84" s="390"/>
      <c r="KOJ84" s="391"/>
      <c r="KOK84" s="392"/>
      <c r="KOL84" s="393"/>
      <c r="KOM84" s="394"/>
      <c r="KON84" s="395"/>
      <c r="KOO84" s="389"/>
      <c r="KOP84" s="390"/>
      <c r="KOQ84" s="391"/>
      <c r="KOR84" s="392"/>
      <c r="KOS84" s="393"/>
      <c r="KOT84" s="394"/>
      <c r="KOU84" s="395"/>
      <c r="KOV84" s="389"/>
      <c r="KOW84" s="390"/>
      <c r="KOX84" s="391"/>
      <c r="KOY84" s="392"/>
      <c r="KOZ84" s="393"/>
      <c r="KPA84" s="394"/>
      <c r="KPB84" s="395"/>
      <c r="KPC84" s="389"/>
      <c r="KPD84" s="390"/>
      <c r="KPE84" s="391"/>
      <c r="KPF84" s="392"/>
      <c r="KPG84" s="393"/>
      <c r="KPH84" s="394"/>
      <c r="KPI84" s="395"/>
      <c r="KPJ84" s="389"/>
      <c r="KPK84" s="390"/>
      <c r="KPL84" s="391"/>
      <c r="KPM84" s="392"/>
      <c r="KPN84" s="393"/>
      <c r="KPO84" s="394"/>
      <c r="KPP84" s="395"/>
      <c r="KPQ84" s="389"/>
      <c r="KPR84" s="390"/>
      <c r="KPS84" s="391"/>
      <c r="KPT84" s="392"/>
      <c r="KPU84" s="393"/>
      <c r="KPV84" s="394"/>
      <c r="KPW84" s="395"/>
      <c r="KPX84" s="389"/>
      <c r="KPY84" s="390"/>
      <c r="KPZ84" s="391"/>
      <c r="KQA84" s="392"/>
      <c r="KQB84" s="393"/>
      <c r="KQC84" s="394"/>
      <c r="KQD84" s="395"/>
      <c r="KQE84" s="389"/>
      <c r="KQF84" s="390"/>
      <c r="KQG84" s="391"/>
      <c r="KQH84" s="392"/>
      <c r="KQI84" s="393"/>
      <c r="KQJ84" s="394"/>
      <c r="KQK84" s="395"/>
      <c r="KQL84" s="389"/>
      <c r="KQM84" s="390"/>
      <c r="KQN84" s="391"/>
      <c r="KQO84" s="392"/>
      <c r="KQP84" s="393"/>
      <c r="KQQ84" s="394"/>
      <c r="KQR84" s="395"/>
      <c r="KQS84" s="389"/>
      <c r="KQT84" s="390"/>
      <c r="KQU84" s="391"/>
      <c r="KQV84" s="392"/>
      <c r="KQW84" s="393"/>
      <c r="KQX84" s="394"/>
      <c r="KQY84" s="395"/>
      <c r="KQZ84" s="389"/>
      <c r="KRA84" s="390"/>
      <c r="KRB84" s="391"/>
      <c r="KRC84" s="392"/>
      <c r="KRD84" s="393"/>
      <c r="KRE84" s="394"/>
      <c r="KRF84" s="395"/>
      <c r="KRG84" s="389"/>
      <c r="KRH84" s="390"/>
      <c r="KRI84" s="391"/>
      <c r="KRJ84" s="392"/>
      <c r="KRK84" s="393"/>
      <c r="KRL84" s="394"/>
      <c r="KRM84" s="395"/>
      <c r="KRN84" s="389"/>
      <c r="KRO84" s="390"/>
      <c r="KRP84" s="391"/>
      <c r="KRQ84" s="392"/>
      <c r="KRR84" s="393"/>
      <c r="KRS84" s="394"/>
      <c r="KRT84" s="395"/>
      <c r="KRU84" s="389"/>
      <c r="KRV84" s="390"/>
      <c r="KRW84" s="391"/>
      <c r="KRX84" s="392"/>
      <c r="KRY84" s="393"/>
      <c r="KRZ84" s="394"/>
      <c r="KSA84" s="395"/>
      <c r="KSB84" s="389"/>
      <c r="KSC84" s="390"/>
      <c r="KSD84" s="391"/>
      <c r="KSE84" s="392"/>
      <c r="KSF84" s="393"/>
      <c r="KSG84" s="394"/>
      <c r="KSH84" s="395"/>
      <c r="KSI84" s="389"/>
      <c r="KSJ84" s="390"/>
      <c r="KSK84" s="391"/>
      <c r="KSL84" s="392"/>
      <c r="KSM84" s="393"/>
      <c r="KSN84" s="394"/>
      <c r="KSO84" s="395"/>
      <c r="KSP84" s="389"/>
      <c r="KSQ84" s="390"/>
      <c r="KSR84" s="391"/>
      <c r="KSS84" s="392"/>
      <c r="KST84" s="393"/>
      <c r="KSU84" s="394"/>
      <c r="KSV84" s="395"/>
      <c r="KSW84" s="389"/>
      <c r="KSX84" s="390"/>
      <c r="KSY84" s="391"/>
      <c r="KSZ84" s="392"/>
      <c r="KTA84" s="393"/>
      <c r="KTB84" s="394"/>
      <c r="KTC84" s="395"/>
      <c r="KTD84" s="389"/>
      <c r="KTE84" s="390"/>
      <c r="KTF84" s="391"/>
      <c r="KTG84" s="392"/>
      <c r="KTH84" s="393"/>
      <c r="KTI84" s="394"/>
      <c r="KTJ84" s="395"/>
      <c r="KTK84" s="389"/>
      <c r="KTL84" s="390"/>
      <c r="KTM84" s="391"/>
      <c r="KTN84" s="392"/>
      <c r="KTO84" s="393"/>
      <c r="KTP84" s="394"/>
      <c r="KTQ84" s="395"/>
      <c r="KTR84" s="389"/>
      <c r="KTS84" s="390"/>
      <c r="KTT84" s="391"/>
      <c r="KTU84" s="392"/>
      <c r="KTV84" s="393"/>
      <c r="KTW84" s="394"/>
      <c r="KTX84" s="395"/>
      <c r="KTY84" s="389"/>
      <c r="KTZ84" s="390"/>
      <c r="KUA84" s="391"/>
      <c r="KUB84" s="392"/>
      <c r="KUC84" s="393"/>
      <c r="KUD84" s="394"/>
      <c r="KUE84" s="395"/>
      <c r="KUF84" s="389"/>
      <c r="KUG84" s="390"/>
      <c r="KUH84" s="391"/>
      <c r="KUI84" s="392"/>
      <c r="KUJ84" s="393"/>
      <c r="KUK84" s="394"/>
      <c r="KUL84" s="395"/>
      <c r="KUM84" s="389"/>
      <c r="KUN84" s="390"/>
      <c r="KUO84" s="391"/>
      <c r="KUP84" s="392"/>
      <c r="KUQ84" s="393"/>
      <c r="KUR84" s="394"/>
      <c r="KUS84" s="395"/>
      <c r="KUT84" s="389"/>
      <c r="KUU84" s="390"/>
      <c r="KUV84" s="391"/>
      <c r="KUW84" s="392"/>
      <c r="KUX84" s="393"/>
      <c r="KUY84" s="394"/>
      <c r="KUZ84" s="395"/>
      <c r="KVA84" s="389"/>
      <c r="KVB84" s="390"/>
      <c r="KVC84" s="391"/>
      <c r="KVD84" s="392"/>
      <c r="KVE84" s="393"/>
      <c r="KVF84" s="394"/>
      <c r="KVG84" s="395"/>
      <c r="KVH84" s="389"/>
      <c r="KVI84" s="390"/>
      <c r="KVJ84" s="391"/>
      <c r="KVK84" s="392"/>
      <c r="KVL84" s="393"/>
      <c r="KVM84" s="394"/>
      <c r="KVN84" s="395"/>
      <c r="KVO84" s="389"/>
      <c r="KVP84" s="390"/>
      <c r="KVQ84" s="391"/>
      <c r="KVR84" s="392"/>
      <c r="KVS84" s="393"/>
      <c r="KVT84" s="394"/>
      <c r="KVU84" s="395"/>
      <c r="KVV84" s="389"/>
      <c r="KVW84" s="390"/>
      <c r="KVX84" s="391"/>
      <c r="KVY84" s="392"/>
      <c r="KVZ84" s="393"/>
      <c r="KWA84" s="394"/>
      <c r="KWB84" s="395"/>
      <c r="KWC84" s="389"/>
      <c r="KWD84" s="390"/>
      <c r="KWE84" s="391"/>
      <c r="KWF84" s="392"/>
      <c r="KWG84" s="393"/>
      <c r="KWH84" s="394"/>
      <c r="KWI84" s="395"/>
      <c r="KWJ84" s="389"/>
      <c r="KWK84" s="390"/>
      <c r="KWL84" s="391"/>
      <c r="KWM84" s="392"/>
      <c r="KWN84" s="393"/>
      <c r="KWO84" s="394"/>
      <c r="KWP84" s="395"/>
      <c r="KWQ84" s="389"/>
      <c r="KWR84" s="390"/>
      <c r="KWS84" s="391"/>
      <c r="KWT84" s="392"/>
      <c r="KWU84" s="393"/>
      <c r="KWV84" s="394"/>
      <c r="KWW84" s="395"/>
      <c r="KWX84" s="389"/>
      <c r="KWY84" s="390"/>
      <c r="KWZ84" s="391"/>
      <c r="KXA84" s="392"/>
      <c r="KXB84" s="393"/>
      <c r="KXC84" s="394"/>
      <c r="KXD84" s="395"/>
      <c r="KXE84" s="389"/>
      <c r="KXF84" s="390"/>
      <c r="KXG84" s="391"/>
      <c r="KXH84" s="392"/>
      <c r="KXI84" s="393"/>
      <c r="KXJ84" s="394"/>
      <c r="KXK84" s="395"/>
      <c r="KXL84" s="389"/>
      <c r="KXM84" s="390"/>
      <c r="KXN84" s="391"/>
      <c r="KXO84" s="392"/>
      <c r="KXP84" s="393"/>
      <c r="KXQ84" s="394"/>
      <c r="KXR84" s="395"/>
      <c r="KXS84" s="389"/>
      <c r="KXT84" s="390"/>
      <c r="KXU84" s="391"/>
      <c r="KXV84" s="392"/>
      <c r="KXW84" s="393"/>
      <c r="KXX84" s="394"/>
      <c r="KXY84" s="395"/>
      <c r="KXZ84" s="389"/>
      <c r="KYA84" s="390"/>
      <c r="KYB84" s="391"/>
      <c r="KYC84" s="392"/>
      <c r="KYD84" s="393"/>
      <c r="KYE84" s="394"/>
      <c r="KYF84" s="395"/>
      <c r="KYG84" s="389"/>
      <c r="KYH84" s="390"/>
      <c r="KYI84" s="391"/>
      <c r="KYJ84" s="392"/>
      <c r="KYK84" s="393"/>
      <c r="KYL84" s="394"/>
      <c r="KYM84" s="395"/>
      <c r="KYN84" s="389"/>
      <c r="KYO84" s="390"/>
      <c r="KYP84" s="391"/>
      <c r="KYQ84" s="392"/>
      <c r="KYR84" s="393"/>
      <c r="KYS84" s="394"/>
      <c r="KYT84" s="395"/>
      <c r="KYU84" s="389"/>
      <c r="KYV84" s="390"/>
      <c r="KYW84" s="391"/>
      <c r="KYX84" s="392"/>
      <c r="KYY84" s="393"/>
      <c r="KYZ84" s="394"/>
      <c r="KZA84" s="395"/>
      <c r="KZB84" s="389"/>
      <c r="KZC84" s="390"/>
      <c r="KZD84" s="391"/>
      <c r="KZE84" s="392"/>
      <c r="KZF84" s="393"/>
      <c r="KZG84" s="394"/>
      <c r="KZH84" s="395"/>
      <c r="KZI84" s="389"/>
      <c r="KZJ84" s="390"/>
      <c r="KZK84" s="391"/>
      <c r="KZL84" s="392"/>
      <c r="KZM84" s="393"/>
      <c r="KZN84" s="394"/>
      <c r="KZO84" s="395"/>
      <c r="KZP84" s="389"/>
      <c r="KZQ84" s="390"/>
      <c r="KZR84" s="391"/>
      <c r="KZS84" s="392"/>
      <c r="KZT84" s="393"/>
      <c r="KZU84" s="394"/>
      <c r="KZV84" s="395"/>
      <c r="KZW84" s="389"/>
      <c r="KZX84" s="390"/>
      <c r="KZY84" s="391"/>
      <c r="KZZ84" s="392"/>
      <c r="LAA84" s="393"/>
      <c r="LAB84" s="394"/>
      <c r="LAC84" s="395"/>
      <c r="LAD84" s="389"/>
      <c r="LAE84" s="390"/>
      <c r="LAF84" s="391"/>
      <c r="LAG84" s="392"/>
      <c r="LAH84" s="393"/>
      <c r="LAI84" s="394"/>
      <c r="LAJ84" s="395"/>
      <c r="LAK84" s="389"/>
      <c r="LAL84" s="390"/>
      <c r="LAM84" s="391"/>
      <c r="LAN84" s="392"/>
      <c r="LAO84" s="393"/>
      <c r="LAP84" s="394"/>
      <c r="LAQ84" s="395"/>
      <c r="LAR84" s="389"/>
      <c r="LAS84" s="390"/>
      <c r="LAT84" s="391"/>
      <c r="LAU84" s="392"/>
      <c r="LAV84" s="393"/>
      <c r="LAW84" s="394"/>
      <c r="LAX84" s="395"/>
      <c r="LAY84" s="389"/>
      <c r="LAZ84" s="390"/>
      <c r="LBA84" s="391"/>
      <c r="LBB84" s="392"/>
      <c r="LBC84" s="393"/>
      <c r="LBD84" s="394"/>
      <c r="LBE84" s="395"/>
      <c r="LBF84" s="389"/>
      <c r="LBG84" s="390"/>
      <c r="LBH84" s="391"/>
      <c r="LBI84" s="392"/>
      <c r="LBJ84" s="393"/>
      <c r="LBK84" s="394"/>
      <c r="LBL84" s="395"/>
      <c r="LBM84" s="389"/>
      <c r="LBN84" s="390"/>
      <c r="LBO84" s="391"/>
      <c r="LBP84" s="392"/>
      <c r="LBQ84" s="393"/>
      <c r="LBR84" s="394"/>
      <c r="LBS84" s="395"/>
      <c r="LBT84" s="389"/>
      <c r="LBU84" s="390"/>
      <c r="LBV84" s="391"/>
      <c r="LBW84" s="392"/>
      <c r="LBX84" s="393"/>
      <c r="LBY84" s="394"/>
      <c r="LBZ84" s="395"/>
      <c r="LCA84" s="389"/>
      <c r="LCB84" s="390"/>
      <c r="LCC84" s="391"/>
      <c r="LCD84" s="392"/>
      <c r="LCE84" s="393"/>
      <c r="LCF84" s="394"/>
      <c r="LCG84" s="395"/>
      <c r="LCH84" s="389"/>
      <c r="LCI84" s="390"/>
      <c r="LCJ84" s="391"/>
      <c r="LCK84" s="392"/>
      <c r="LCL84" s="393"/>
      <c r="LCM84" s="394"/>
      <c r="LCN84" s="395"/>
      <c r="LCO84" s="389"/>
      <c r="LCP84" s="390"/>
      <c r="LCQ84" s="391"/>
      <c r="LCR84" s="392"/>
      <c r="LCS84" s="393"/>
      <c r="LCT84" s="394"/>
      <c r="LCU84" s="395"/>
      <c r="LCV84" s="389"/>
      <c r="LCW84" s="390"/>
      <c r="LCX84" s="391"/>
      <c r="LCY84" s="392"/>
      <c r="LCZ84" s="393"/>
      <c r="LDA84" s="394"/>
      <c r="LDB84" s="395"/>
      <c r="LDC84" s="389"/>
      <c r="LDD84" s="390"/>
      <c r="LDE84" s="391"/>
      <c r="LDF84" s="392"/>
      <c r="LDG84" s="393"/>
      <c r="LDH84" s="394"/>
      <c r="LDI84" s="395"/>
      <c r="LDJ84" s="389"/>
      <c r="LDK84" s="390"/>
      <c r="LDL84" s="391"/>
      <c r="LDM84" s="392"/>
      <c r="LDN84" s="393"/>
      <c r="LDO84" s="394"/>
      <c r="LDP84" s="395"/>
      <c r="LDQ84" s="389"/>
      <c r="LDR84" s="390"/>
      <c r="LDS84" s="391"/>
      <c r="LDT84" s="392"/>
      <c r="LDU84" s="393"/>
      <c r="LDV84" s="394"/>
      <c r="LDW84" s="395"/>
      <c r="LDX84" s="389"/>
      <c r="LDY84" s="390"/>
      <c r="LDZ84" s="391"/>
      <c r="LEA84" s="392"/>
      <c r="LEB84" s="393"/>
      <c r="LEC84" s="394"/>
      <c r="LED84" s="395"/>
      <c r="LEE84" s="389"/>
      <c r="LEF84" s="390"/>
      <c r="LEG84" s="391"/>
      <c r="LEH84" s="392"/>
      <c r="LEI84" s="393"/>
      <c r="LEJ84" s="394"/>
      <c r="LEK84" s="395"/>
      <c r="LEL84" s="389"/>
      <c r="LEM84" s="390"/>
      <c r="LEN84" s="391"/>
      <c r="LEO84" s="392"/>
      <c r="LEP84" s="393"/>
      <c r="LEQ84" s="394"/>
      <c r="LER84" s="395"/>
      <c r="LES84" s="389"/>
      <c r="LET84" s="390"/>
      <c r="LEU84" s="391"/>
      <c r="LEV84" s="392"/>
      <c r="LEW84" s="393"/>
      <c r="LEX84" s="394"/>
      <c r="LEY84" s="395"/>
      <c r="LEZ84" s="389"/>
      <c r="LFA84" s="390"/>
      <c r="LFB84" s="391"/>
      <c r="LFC84" s="392"/>
      <c r="LFD84" s="393"/>
      <c r="LFE84" s="394"/>
      <c r="LFF84" s="395"/>
      <c r="LFG84" s="389"/>
      <c r="LFH84" s="390"/>
      <c r="LFI84" s="391"/>
      <c r="LFJ84" s="392"/>
      <c r="LFK84" s="393"/>
      <c r="LFL84" s="394"/>
      <c r="LFM84" s="395"/>
      <c r="LFN84" s="389"/>
      <c r="LFO84" s="390"/>
      <c r="LFP84" s="391"/>
      <c r="LFQ84" s="392"/>
      <c r="LFR84" s="393"/>
      <c r="LFS84" s="394"/>
      <c r="LFT84" s="395"/>
      <c r="LFU84" s="389"/>
      <c r="LFV84" s="390"/>
      <c r="LFW84" s="391"/>
      <c r="LFX84" s="392"/>
      <c r="LFY84" s="393"/>
      <c r="LFZ84" s="394"/>
      <c r="LGA84" s="395"/>
      <c r="LGB84" s="389"/>
      <c r="LGC84" s="390"/>
      <c r="LGD84" s="391"/>
      <c r="LGE84" s="392"/>
      <c r="LGF84" s="393"/>
      <c r="LGG84" s="394"/>
      <c r="LGH84" s="395"/>
      <c r="LGI84" s="389"/>
      <c r="LGJ84" s="390"/>
      <c r="LGK84" s="391"/>
      <c r="LGL84" s="392"/>
      <c r="LGM84" s="393"/>
      <c r="LGN84" s="394"/>
      <c r="LGO84" s="395"/>
      <c r="LGP84" s="389"/>
      <c r="LGQ84" s="390"/>
      <c r="LGR84" s="391"/>
      <c r="LGS84" s="392"/>
      <c r="LGT84" s="393"/>
      <c r="LGU84" s="394"/>
      <c r="LGV84" s="395"/>
      <c r="LGW84" s="389"/>
      <c r="LGX84" s="390"/>
      <c r="LGY84" s="391"/>
      <c r="LGZ84" s="392"/>
      <c r="LHA84" s="393"/>
      <c r="LHB84" s="394"/>
      <c r="LHC84" s="395"/>
      <c r="LHD84" s="389"/>
      <c r="LHE84" s="390"/>
      <c r="LHF84" s="391"/>
      <c r="LHG84" s="392"/>
      <c r="LHH84" s="393"/>
      <c r="LHI84" s="394"/>
      <c r="LHJ84" s="395"/>
      <c r="LHK84" s="389"/>
      <c r="LHL84" s="390"/>
      <c r="LHM84" s="391"/>
      <c r="LHN84" s="392"/>
      <c r="LHO84" s="393"/>
      <c r="LHP84" s="394"/>
      <c r="LHQ84" s="395"/>
      <c r="LHR84" s="389"/>
      <c r="LHS84" s="390"/>
      <c r="LHT84" s="391"/>
      <c r="LHU84" s="392"/>
      <c r="LHV84" s="393"/>
      <c r="LHW84" s="394"/>
      <c r="LHX84" s="395"/>
      <c r="LHY84" s="389"/>
      <c r="LHZ84" s="390"/>
      <c r="LIA84" s="391"/>
      <c r="LIB84" s="392"/>
      <c r="LIC84" s="393"/>
      <c r="LID84" s="394"/>
      <c r="LIE84" s="395"/>
      <c r="LIF84" s="389"/>
      <c r="LIG84" s="390"/>
      <c r="LIH84" s="391"/>
      <c r="LII84" s="392"/>
      <c r="LIJ84" s="393"/>
      <c r="LIK84" s="394"/>
      <c r="LIL84" s="395"/>
      <c r="LIM84" s="389"/>
      <c r="LIN84" s="390"/>
      <c r="LIO84" s="391"/>
      <c r="LIP84" s="392"/>
      <c r="LIQ84" s="393"/>
      <c r="LIR84" s="394"/>
      <c r="LIS84" s="395"/>
      <c r="LIT84" s="389"/>
      <c r="LIU84" s="390"/>
      <c r="LIV84" s="391"/>
      <c r="LIW84" s="392"/>
      <c r="LIX84" s="393"/>
      <c r="LIY84" s="394"/>
      <c r="LIZ84" s="395"/>
      <c r="LJA84" s="389"/>
      <c r="LJB84" s="390"/>
      <c r="LJC84" s="391"/>
      <c r="LJD84" s="392"/>
      <c r="LJE84" s="393"/>
      <c r="LJF84" s="394"/>
      <c r="LJG84" s="395"/>
      <c r="LJH84" s="389"/>
      <c r="LJI84" s="390"/>
      <c r="LJJ84" s="391"/>
      <c r="LJK84" s="392"/>
      <c r="LJL84" s="393"/>
      <c r="LJM84" s="394"/>
      <c r="LJN84" s="395"/>
      <c r="LJO84" s="389"/>
      <c r="LJP84" s="390"/>
      <c r="LJQ84" s="391"/>
      <c r="LJR84" s="392"/>
      <c r="LJS84" s="393"/>
      <c r="LJT84" s="394"/>
      <c r="LJU84" s="395"/>
      <c r="LJV84" s="389"/>
      <c r="LJW84" s="390"/>
      <c r="LJX84" s="391"/>
      <c r="LJY84" s="392"/>
      <c r="LJZ84" s="393"/>
      <c r="LKA84" s="394"/>
      <c r="LKB84" s="395"/>
      <c r="LKC84" s="389"/>
      <c r="LKD84" s="390"/>
      <c r="LKE84" s="391"/>
      <c r="LKF84" s="392"/>
      <c r="LKG84" s="393"/>
      <c r="LKH84" s="394"/>
      <c r="LKI84" s="395"/>
      <c r="LKJ84" s="389"/>
      <c r="LKK84" s="390"/>
      <c r="LKL84" s="391"/>
      <c r="LKM84" s="392"/>
      <c r="LKN84" s="393"/>
      <c r="LKO84" s="394"/>
      <c r="LKP84" s="395"/>
      <c r="LKQ84" s="389"/>
      <c r="LKR84" s="390"/>
      <c r="LKS84" s="391"/>
      <c r="LKT84" s="392"/>
      <c r="LKU84" s="393"/>
      <c r="LKV84" s="394"/>
      <c r="LKW84" s="395"/>
      <c r="LKX84" s="389"/>
      <c r="LKY84" s="390"/>
      <c r="LKZ84" s="391"/>
      <c r="LLA84" s="392"/>
      <c r="LLB84" s="393"/>
      <c r="LLC84" s="394"/>
      <c r="LLD84" s="395"/>
      <c r="LLE84" s="389"/>
      <c r="LLF84" s="390"/>
      <c r="LLG84" s="391"/>
      <c r="LLH84" s="392"/>
      <c r="LLI84" s="393"/>
      <c r="LLJ84" s="394"/>
      <c r="LLK84" s="395"/>
      <c r="LLL84" s="389"/>
      <c r="LLM84" s="390"/>
      <c r="LLN84" s="391"/>
      <c r="LLO84" s="392"/>
      <c r="LLP84" s="393"/>
      <c r="LLQ84" s="394"/>
      <c r="LLR84" s="395"/>
      <c r="LLS84" s="389"/>
      <c r="LLT84" s="390"/>
      <c r="LLU84" s="391"/>
      <c r="LLV84" s="392"/>
      <c r="LLW84" s="393"/>
      <c r="LLX84" s="394"/>
      <c r="LLY84" s="395"/>
      <c r="LLZ84" s="389"/>
      <c r="LMA84" s="390"/>
      <c r="LMB84" s="391"/>
      <c r="LMC84" s="392"/>
      <c r="LMD84" s="393"/>
      <c r="LME84" s="394"/>
      <c r="LMF84" s="395"/>
      <c r="LMG84" s="389"/>
      <c r="LMH84" s="390"/>
      <c r="LMI84" s="391"/>
      <c r="LMJ84" s="392"/>
      <c r="LMK84" s="393"/>
      <c r="LML84" s="394"/>
      <c r="LMM84" s="395"/>
      <c r="LMN84" s="389"/>
      <c r="LMO84" s="390"/>
      <c r="LMP84" s="391"/>
      <c r="LMQ84" s="392"/>
      <c r="LMR84" s="393"/>
      <c r="LMS84" s="394"/>
      <c r="LMT84" s="395"/>
      <c r="LMU84" s="389"/>
      <c r="LMV84" s="390"/>
      <c r="LMW84" s="391"/>
      <c r="LMX84" s="392"/>
      <c r="LMY84" s="393"/>
      <c r="LMZ84" s="394"/>
      <c r="LNA84" s="395"/>
      <c r="LNB84" s="389"/>
      <c r="LNC84" s="390"/>
      <c r="LND84" s="391"/>
      <c r="LNE84" s="392"/>
      <c r="LNF84" s="393"/>
      <c r="LNG84" s="394"/>
      <c r="LNH84" s="395"/>
      <c r="LNI84" s="389"/>
      <c r="LNJ84" s="390"/>
      <c r="LNK84" s="391"/>
      <c r="LNL84" s="392"/>
      <c r="LNM84" s="393"/>
      <c r="LNN84" s="394"/>
      <c r="LNO84" s="395"/>
      <c r="LNP84" s="389"/>
      <c r="LNQ84" s="390"/>
      <c r="LNR84" s="391"/>
      <c r="LNS84" s="392"/>
      <c r="LNT84" s="393"/>
      <c r="LNU84" s="394"/>
      <c r="LNV84" s="395"/>
      <c r="LNW84" s="389"/>
      <c r="LNX84" s="390"/>
      <c r="LNY84" s="391"/>
      <c r="LNZ84" s="392"/>
      <c r="LOA84" s="393"/>
      <c r="LOB84" s="394"/>
      <c r="LOC84" s="395"/>
      <c r="LOD84" s="389"/>
      <c r="LOE84" s="390"/>
      <c r="LOF84" s="391"/>
      <c r="LOG84" s="392"/>
      <c r="LOH84" s="393"/>
      <c r="LOI84" s="394"/>
      <c r="LOJ84" s="395"/>
      <c r="LOK84" s="389"/>
      <c r="LOL84" s="390"/>
      <c r="LOM84" s="391"/>
      <c r="LON84" s="392"/>
      <c r="LOO84" s="393"/>
      <c r="LOP84" s="394"/>
      <c r="LOQ84" s="395"/>
      <c r="LOR84" s="389"/>
      <c r="LOS84" s="390"/>
      <c r="LOT84" s="391"/>
      <c r="LOU84" s="392"/>
      <c r="LOV84" s="393"/>
      <c r="LOW84" s="394"/>
      <c r="LOX84" s="395"/>
      <c r="LOY84" s="389"/>
      <c r="LOZ84" s="390"/>
      <c r="LPA84" s="391"/>
      <c r="LPB84" s="392"/>
      <c r="LPC84" s="393"/>
      <c r="LPD84" s="394"/>
      <c r="LPE84" s="395"/>
      <c r="LPF84" s="389"/>
      <c r="LPG84" s="390"/>
      <c r="LPH84" s="391"/>
      <c r="LPI84" s="392"/>
      <c r="LPJ84" s="393"/>
      <c r="LPK84" s="394"/>
      <c r="LPL84" s="395"/>
      <c r="LPM84" s="389"/>
      <c r="LPN84" s="390"/>
      <c r="LPO84" s="391"/>
      <c r="LPP84" s="392"/>
      <c r="LPQ84" s="393"/>
      <c r="LPR84" s="394"/>
      <c r="LPS84" s="395"/>
      <c r="LPT84" s="389"/>
      <c r="LPU84" s="390"/>
      <c r="LPV84" s="391"/>
      <c r="LPW84" s="392"/>
      <c r="LPX84" s="393"/>
      <c r="LPY84" s="394"/>
      <c r="LPZ84" s="395"/>
      <c r="LQA84" s="389"/>
      <c r="LQB84" s="390"/>
      <c r="LQC84" s="391"/>
      <c r="LQD84" s="392"/>
      <c r="LQE84" s="393"/>
      <c r="LQF84" s="394"/>
      <c r="LQG84" s="395"/>
      <c r="LQH84" s="389"/>
      <c r="LQI84" s="390"/>
      <c r="LQJ84" s="391"/>
      <c r="LQK84" s="392"/>
      <c r="LQL84" s="393"/>
      <c r="LQM84" s="394"/>
      <c r="LQN84" s="395"/>
      <c r="LQO84" s="389"/>
      <c r="LQP84" s="390"/>
      <c r="LQQ84" s="391"/>
      <c r="LQR84" s="392"/>
      <c r="LQS84" s="393"/>
      <c r="LQT84" s="394"/>
      <c r="LQU84" s="395"/>
      <c r="LQV84" s="389"/>
      <c r="LQW84" s="390"/>
      <c r="LQX84" s="391"/>
      <c r="LQY84" s="392"/>
      <c r="LQZ84" s="393"/>
      <c r="LRA84" s="394"/>
      <c r="LRB84" s="395"/>
      <c r="LRC84" s="389"/>
      <c r="LRD84" s="390"/>
      <c r="LRE84" s="391"/>
      <c r="LRF84" s="392"/>
      <c r="LRG84" s="393"/>
      <c r="LRH84" s="394"/>
      <c r="LRI84" s="395"/>
      <c r="LRJ84" s="389"/>
      <c r="LRK84" s="390"/>
      <c r="LRL84" s="391"/>
      <c r="LRM84" s="392"/>
      <c r="LRN84" s="393"/>
      <c r="LRO84" s="394"/>
      <c r="LRP84" s="395"/>
      <c r="LRQ84" s="389"/>
      <c r="LRR84" s="390"/>
      <c r="LRS84" s="391"/>
      <c r="LRT84" s="392"/>
      <c r="LRU84" s="393"/>
      <c r="LRV84" s="394"/>
      <c r="LRW84" s="395"/>
      <c r="LRX84" s="389"/>
      <c r="LRY84" s="390"/>
      <c r="LRZ84" s="391"/>
      <c r="LSA84" s="392"/>
      <c r="LSB84" s="393"/>
      <c r="LSC84" s="394"/>
      <c r="LSD84" s="395"/>
      <c r="LSE84" s="389"/>
      <c r="LSF84" s="390"/>
      <c r="LSG84" s="391"/>
      <c r="LSH84" s="392"/>
      <c r="LSI84" s="393"/>
      <c r="LSJ84" s="394"/>
      <c r="LSK84" s="395"/>
      <c r="LSL84" s="389"/>
      <c r="LSM84" s="390"/>
      <c r="LSN84" s="391"/>
      <c r="LSO84" s="392"/>
      <c r="LSP84" s="393"/>
      <c r="LSQ84" s="394"/>
      <c r="LSR84" s="395"/>
      <c r="LSS84" s="389"/>
      <c r="LST84" s="390"/>
      <c r="LSU84" s="391"/>
      <c r="LSV84" s="392"/>
      <c r="LSW84" s="393"/>
      <c r="LSX84" s="394"/>
      <c r="LSY84" s="395"/>
      <c r="LSZ84" s="389"/>
      <c r="LTA84" s="390"/>
      <c r="LTB84" s="391"/>
      <c r="LTC84" s="392"/>
      <c r="LTD84" s="393"/>
      <c r="LTE84" s="394"/>
      <c r="LTF84" s="395"/>
      <c r="LTG84" s="389"/>
      <c r="LTH84" s="390"/>
      <c r="LTI84" s="391"/>
      <c r="LTJ84" s="392"/>
      <c r="LTK84" s="393"/>
      <c r="LTL84" s="394"/>
      <c r="LTM84" s="395"/>
      <c r="LTN84" s="389"/>
      <c r="LTO84" s="390"/>
      <c r="LTP84" s="391"/>
      <c r="LTQ84" s="392"/>
      <c r="LTR84" s="393"/>
      <c r="LTS84" s="394"/>
      <c r="LTT84" s="395"/>
      <c r="LTU84" s="389"/>
      <c r="LTV84" s="390"/>
      <c r="LTW84" s="391"/>
      <c r="LTX84" s="392"/>
      <c r="LTY84" s="393"/>
      <c r="LTZ84" s="394"/>
      <c r="LUA84" s="395"/>
      <c r="LUB84" s="389"/>
      <c r="LUC84" s="390"/>
      <c r="LUD84" s="391"/>
      <c r="LUE84" s="392"/>
      <c r="LUF84" s="393"/>
      <c r="LUG84" s="394"/>
      <c r="LUH84" s="395"/>
      <c r="LUI84" s="389"/>
      <c r="LUJ84" s="390"/>
      <c r="LUK84" s="391"/>
      <c r="LUL84" s="392"/>
      <c r="LUM84" s="393"/>
      <c r="LUN84" s="394"/>
      <c r="LUO84" s="395"/>
      <c r="LUP84" s="389"/>
      <c r="LUQ84" s="390"/>
      <c r="LUR84" s="391"/>
      <c r="LUS84" s="392"/>
      <c r="LUT84" s="393"/>
      <c r="LUU84" s="394"/>
      <c r="LUV84" s="395"/>
      <c r="LUW84" s="389"/>
      <c r="LUX84" s="390"/>
      <c r="LUY84" s="391"/>
      <c r="LUZ84" s="392"/>
      <c r="LVA84" s="393"/>
      <c r="LVB84" s="394"/>
      <c r="LVC84" s="395"/>
      <c r="LVD84" s="389"/>
      <c r="LVE84" s="390"/>
      <c r="LVF84" s="391"/>
      <c r="LVG84" s="392"/>
      <c r="LVH84" s="393"/>
      <c r="LVI84" s="394"/>
      <c r="LVJ84" s="395"/>
      <c r="LVK84" s="389"/>
      <c r="LVL84" s="390"/>
      <c r="LVM84" s="391"/>
      <c r="LVN84" s="392"/>
      <c r="LVO84" s="393"/>
      <c r="LVP84" s="394"/>
      <c r="LVQ84" s="395"/>
      <c r="LVR84" s="389"/>
      <c r="LVS84" s="390"/>
      <c r="LVT84" s="391"/>
      <c r="LVU84" s="392"/>
      <c r="LVV84" s="393"/>
      <c r="LVW84" s="394"/>
      <c r="LVX84" s="395"/>
      <c r="LVY84" s="389"/>
      <c r="LVZ84" s="390"/>
      <c r="LWA84" s="391"/>
      <c r="LWB84" s="392"/>
      <c r="LWC84" s="393"/>
      <c r="LWD84" s="394"/>
      <c r="LWE84" s="395"/>
      <c r="LWF84" s="389"/>
      <c r="LWG84" s="390"/>
      <c r="LWH84" s="391"/>
      <c r="LWI84" s="392"/>
      <c r="LWJ84" s="393"/>
      <c r="LWK84" s="394"/>
      <c r="LWL84" s="395"/>
      <c r="LWM84" s="389"/>
      <c r="LWN84" s="390"/>
      <c r="LWO84" s="391"/>
      <c r="LWP84" s="392"/>
      <c r="LWQ84" s="393"/>
      <c r="LWR84" s="394"/>
      <c r="LWS84" s="395"/>
      <c r="LWT84" s="389"/>
      <c r="LWU84" s="390"/>
      <c r="LWV84" s="391"/>
      <c r="LWW84" s="392"/>
      <c r="LWX84" s="393"/>
      <c r="LWY84" s="394"/>
      <c r="LWZ84" s="395"/>
      <c r="LXA84" s="389"/>
      <c r="LXB84" s="390"/>
      <c r="LXC84" s="391"/>
      <c r="LXD84" s="392"/>
      <c r="LXE84" s="393"/>
      <c r="LXF84" s="394"/>
      <c r="LXG84" s="395"/>
      <c r="LXH84" s="389"/>
      <c r="LXI84" s="390"/>
      <c r="LXJ84" s="391"/>
      <c r="LXK84" s="392"/>
      <c r="LXL84" s="393"/>
      <c r="LXM84" s="394"/>
      <c r="LXN84" s="395"/>
      <c r="LXO84" s="389"/>
      <c r="LXP84" s="390"/>
      <c r="LXQ84" s="391"/>
      <c r="LXR84" s="392"/>
      <c r="LXS84" s="393"/>
      <c r="LXT84" s="394"/>
      <c r="LXU84" s="395"/>
      <c r="LXV84" s="389"/>
      <c r="LXW84" s="390"/>
      <c r="LXX84" s="391"/>
      <c r="LXY84" s="392"/>
      <c r="LXZ84" s="393"/>
      <c r="LYA84" s="394"/>
      <c r="LYB84" s="395"/>
      <c r="LYC84" s="389"/>
      <c r="LYD84" s="390"/>
      <c r="LYE84" s="391"/>
      <c r="LYF84" s="392"/>
      <c r="LYG84" s="393"/>
      <c r="LYH84" s="394"/>
      <c r="LYI84" s="395"/>
      <c r="LYJ84" s="389"/>
      <c r="LYK84" s="390"/>
      <c r="LYL84" s="391"/>
      <c r="LYM84" s="392"/>
      <c r="LYN84" s="393"/>
      <c r="LYO84" s="394"/>
      <c r="LYP84" s="395"/>
      <c r="LYQ84" s="389"/>
      <c r="LYR84" s="390"/>
      <c r="LYS84" s="391"/>
      <c r="LYT84" s="392"/>
      <c r="LYU84" s="393"/>
      <c r="LYV84" s="394"/>
      <c r="LYW84" s="395"/>
      <c r="LYX84" s="389"/>
      <c r="LYY84" s="390"/>
      <c r="LYZ84" s="391"/>
      <c r="LZA84" s="392"/>
      <c r="LZB84" s="393"/>
      <c r="LZC84" s="394"/>
      <c r="LZD84" s="395"/>
      <c r="LZE84" s="389"/>
      <c r="LZF84" s="390"/>
      <c r="LZG84" s="391"/>
      <c r="LZH84" s="392"/>
      <c r="LZI84" s="393"/>
      <c r="LZJ84" s="394"/>
      <c r="LZK84" s="395"/>
      <c r="LZL84" s="389"/>
      <c r="LZM84" s="390"/>
      <c r="LZN84" s="391"/>
      <c r="LZO84" s="392"/>
      <c r="LZP84" s="393"/>
      <c r="LZQ84" s="394"/>
      <c r="LZR84" s="395"/>
      <c r="LZS84" s="389"/>
      <c r="LZT84" s="390"/>
      <c r="LZU84" s="391"/>
      <c r="LZV84" s="392"/>
      <c r="LZW84" s="393"/>
      <c r="LZX84" s="394"/>
      <c r="LZY84" s="395"/>
      <c r="LZZ84" s="389"/>
      <c r="MAA84" s="390"/>
      <c r="MAB84" s="391"/>
      <c r="MAC84" s="392"/>
      <c r="MAD84" s="393"/>
      <c r="MAE84" s="394"/>
      <c r="MAF84" s="395"/>
      <c r="MAG84" s="389"/>
      <c r="MAH84" s="390"/>
      <c r="MAI84" s="391"/>
      <c r="MAJ84" s="392"/>
      <c r="MAK84" s="393"/>
      <c r="MAL84" s="394"/>
      <c r="MAM84" s="395"/>
      <c r="MAN84" s="389"/>
      <c r="MAO84" s="390"/>
      <c r="MAP84" s="391"/>
      <c r="MAQ84" s="392"/>
      <c r="MAR84" s="393"/>
      <c r="MAS84" s="394"/>
      <c r="MAT84" s="395"/>
      <c r="MAU84" s="389"/>
      <c r="MAV84" s="390"/>
      <c r="MAW84" s="391"/>
      <c r="MAX84" s="392"/>
      <c r="MAY84" s="393"/>
      <c r="MAZ84" s="394"/>
      <c r="MBA84" s="395"/>
      <c r="MBB84" s="389"/>
      <c r="MBC84" s="390"/>
      <c r="MBD84" s="391"/>
      <c r="MBE84" s="392"/>
      <c r="MBF84" s="393"/>
      <c r="MBG84" s="394"/>
      <c r="MBH84" s="395"/>
      <c r="MBI84" s="389"/>
      <c r="MBJ84" s="390"/>
      <c r="MBK84" s="391"/>
      <c r="MBL84" s="392"/>
      <c r="MBM84" s="393"/>
      <c r="MBN84" s="394"/>
      <c r="MBO84" s="395"/>
      <c r="MBP84" s="389"/>
      <c r="MBQ84" s="390"/>
      <c r="MBR84" s="391"/>
      <c r="MBS84" s="392"/>
      <c r="MBT84" s="393"/>
      <c r="MBU84" s="394"/>
      <c r="MBV84" s="395"/>
      <c r="MBW84" s="389"/>
      <c r="MBX84" s="390"/>
      <c r="MBY84" s="391"/>
      <c r="MBZ84" s="392"/>
      <c r="MCA84" s="393"/>
      <c r="MCB84" s="394"/>
      <c r="MCC84" s="395"/>
      <c r="MCD84" s="389"/>
      <c r="MCE84" s="390"/>
      <c r="MCF84" s="391"/>
      <c r="MCG84" s="392"/>
      <c r="MCH84" s="393"/>
      <c r="MCI84" s="394"/>
      <c r="MCJ84" s="395"/>
      <c r="MCK84" s="389"/>
      <c r="MCL84" s="390"/>
      <c r="MCM84" s="391"/>
      <c r="MCN84" s="392"/>
      <c r="MCO84" s="393"/>
      <c r="MCP84" s="394"/>
      <c r="MCQ84" s="395"/>
      <c r="MCR84" s="389"/>
      <c r="MCS84" s="390"/>
      <c r="MCT84" s="391"/>
      <c r="MCU84" s="392"/>
      <c r="MCV84" s="393"/>
      <c r="MCW84" s="394"/>
      <c r="MCX84" s="395"/>
      <c r="MCY84" s="389"/>
      <c r="MCZ84" s="390"/>
      <c r="MDA84" s="391"/>
      <c r="MDB84" s="392"/>
      <c r="MDC84" s="393"/>
      <c r="MDD84" s="394"/>
      <c r="MDE84" s="395"/>
      <c r="MDF84" s="389"/>
      <c r="MDG84" s="390"/>
      <c r="MDH84" s="391"/>
      <c r="MDI84" s="392"/>
      <c r="MDJ84" s="393"/>
      <c r="MDK84" s="394"/>
      <c r="MDL84" s="395"/>
      <c r="MDM84" s="389"/>
      <c r="MDN84" s="390"/>
      <c r="MDO84" s="391"/>
      <c r="MDP84" s="392"/>
      <c r="MDQ84" s="393"/>
      <c r="MDR84" s="394"/>
      <c r="MDS84" s="395"/>
      <c r="MDT84" s="389"/>
      <c r="MDU84" s="390"/>
      <c r="MDV84" s="391"/>
      <c r="MDW84" s="392"/>
      <c r="MDX84" s="393"/>
      <c r="MDY84" s="394"/>
      <c r="MDZ84" s="395"/>
      <c r="MEA84" s="389"/>
      <c r="MEB84" s="390"/>
      <c r="MEC84" s="391"/>
      <c r="MED84" s="392"/>
      <c r="MEE84" s="393"/>
      <c r="MEF84" s="394"/>
      <c r="MEG84" s="395"/>
      <c r="MEH84" s="389"/>
      <c r="MEI84" s="390"/>
      <c r="MEJ84" s="391"/>
      <c r="MEK84" s="392"/>
      <c r="MEL84" s="393"/>
      <c r="MEM84" s="394"/>
      <c r="MEN84" s="395"/>
      <c r="MEO84" s="389"/>
      <c r="MEP84" s="390"/>
      <c r="MEQ84" s="391"/>
      <c r="MER84" s="392"/>
      <c r="MES84" s="393"/>
      <c r="MET84" s="394"/>
      <c r="MEU84" s="395"/>
      <c r="MEV84" s="389"/>
      <c r="MEW84" s="390"/>
      <c r="MEX84" s="391"/>
      <c r="MEY84" s="392"/>
      <c r="MEZ84" s="393"/>
      <c r="MFA84" s="394"/>
      <c r="MFB84" s="395"/>
      <c r="MFC84" s="389"/>
      <c r="MFD84" s="390"/>
      <c r="MFE84" s="391"/>
      <c r="MFF84" s="392"/>
      <c r="MFG84" s="393"/>
      <c r="MFH84" s="394"/>
      <c r="MFI84" s="395"/>
      <c r="MFJ84" s="389"/>
      <c r="MFK84" s="390"/>
      <c r="MFL84" s="391"/>
      <c r="MFM84" s="392"/>
      <c r="MFN84" s="393"/>
      <c r="MFO84" s="394"/>
      <c r="MFP84" s="395"/>
      <c r="MFQ84" s="389"/>
      <c r="MFR84" s="390"/>
      <c r="MFS84" s="391"/>
      <c r="MFT84" s="392"/>
      <c r="MFU84" s="393"/>
      <c r="MFV84" s="394"/>
      <c r="MFW84" s="395"/>
      <c r="MFX84" s="389"/>
      <c r="MFY84" s="390"/>
      <c r="MFZ84" s="391"/>
      <c r="MGA84" s="392"/>
      <c r="MGB84" s="393"/>
      <c r="MGC84" s="394"/>
      <c r="MGD84" s="395"/>
      <c r="MGE84" s="389"/>
      <c r="MGF84" s="390"/>
      <c r="MGG84" s="391"/>
      <c r="MGH84" s="392"/>
      <c r="MGI84" s="393"/>
      <c r="MGJ84" s="394"/>
      <c r="MGK84" s="395"/>
      <c r="MGL84" s="389"/>
      <c r="MGM84" s="390"/>
      <c r="MGN84" s="391"/>
      <c r="MGO84" s="392"/>
      <c r="MGP84" s="393"/>
      <c r="MGQ84" s="394"/>
      <c r="MGR84" s="395"/>
      <c r="MGS84" s="389"/>
      <c r="MGT84" s="390"/>
      <c r="MGU84" s="391"/>
      <c r="MGV84" s="392"/>
      <c r="MGW84" s="393"/>
      <c r="MGX84" s="394"/>
      <c r="MGY84" s="395"/>
      <c r="MGZ84" s="389"/>
      <c r="MHA84" s="390"/>
      <c r="MHB84" s="391"/>
      <c r="MHC84" s="392"/>
      <c r="MHD84" s="393"/>
      <c r="MHE84" s="394"/>
      <c r="MHF84" s="395"/>
      <c r="MHG84" s="389"/>
      <c r="MHH84" s="390"/>
      <c r="MHI84" s="391"/>
      <c r="MHJ84" s="392"/>
      <c r="MHK84" s="393"/>
      <c r="MHL84" s="394"/>
      <c r="MHM84" s="395"/>
      <c r="MHN84" s="389"/>
      <c r="MHO84" s="390"/>
      <c r="MHP84" s="391"/>
      <c r="MHQ84" s="392"/>
      <c r="MHR84" s="393"/>
      <c r="MHS84" s="394"/>
      <c r="MHT84" s="395"/>
      <c r="MHU84" s="389"/>
      <c r="MHV84" s="390"/>
      <c r="MHW84" s="391"/>
      <c r="MHX84" s="392"/>
      <c r="MHY84" s="393"/>
      <c r="MHZ84" s="394"/>
      <c r="MIA84" s="395"/>
      <c r="MIB84" s="389"/>
      <c r="MIC84" s="390"/>
      <c r="MID84" s="391"/>
      <c r="MIE84" s="392"/>
      <c r="MIF84" s="393"/>
      <c r="MIG84" s="394"/>
      <c r="MIH84" s="395"/>
      <c r="MII84" s="389"/>
      <c r="MIJ84" s="390"/>
      <c r="MIK84" s="391"/>
      <c r="MIL84" s="392"/>
      <c r="MIM84" s="393"/>
      <c r="MIN84" s="394"/>
      <c r="MIO84" s="395"/>
      <c r="MIP84" s="389"/>
      <c r="MIQ84" s="390"/>
      <c r="MIR84" s="391"/>
      <c r="MIS84" s="392"/>
      <c r="MIT84" s="393"/>
      <c r="MIU84" s="394"/>
      <c r="MIV84" s="395"/>
      <c r="MIW84" s="389"/>
      <c r="MIX84" s="390"/>
      <c r="MIY84" s="391"/>
      <c r="MIZ84" s="392"/>
      <c r="MJA84" s="393"/>
      <c r="MJB84" s="394"/>
      <c r="MJC84" s="395"/>
      <c r="MJD84" s="389"/>
      <c r="MJE84" s="390"/>
      <c r="MJF84" s="391"/>
      <c r="MJG84" s="392"/>
      <c r="MJH84" s="393"/>
      <c r="MJI84" s="394"/>
      <c r="MJJ84" s="395"/>
      <c r="MJK84" s="389"/>
      <c r="MJL84" s="390"/>
      <c r="MJM84" s="391"/>
      <c r="MJN84" s="392"/>
      <c r="MJO84" s="393"/>
      <c r="MJP84" s="394"/>
      <c r="MJQ84" s="395"/>
      <c r="MJR84" s="389"/>
      <c r="MJS84" s="390"/>
      <c r="MJT84" s="391"/>
      <c r="MJU84" s="392"/>
      <c r="MJV84" s="393"/>
      <c r="MJW84" s="394"/>
      <c r="MJX84" s="395"/>
      <c r="MJY84" s="389"/>
      <c r="MJZ84" s="390"/>
      <c r="MKA84" s="391"/>
      <c r="MKB84" s="392"/>
      <c r="MKC84" s="393"/>
      <c r="MKD84" s="394"/>
      <c r="MKE84" s="395"/>
      <c r="MKF84" s="389"/>
      <c r="MKG84" s="390"/>
      <c r="MKH84" s="391"/>
      <c r="MKI84" s="392"/>
      <c r="MKJ84" s="393"/>
      <c r="MKK84" s="394"/>
      <c r="MKL84" s="395"/>
      <c r="MKM84" s="389"/>
      <c r="MKN84" s="390"/>
      <c r="MKO84" s="391"/>
      <c r="MKP84" s="392"/>
      <c r="MKQ84" s="393"/>
      <c r="MKR84" s="394"/>
      <c r="MKS84" s="395"/>
      <c r="MKT84" s="389"/>
      <c r="MKU84" s="390"/>
      <c r="MKV84" s="391"/>
      <c r="MKW84" s="392"/>
      <c r="MKX84" s="393"/>
      <c r="MKY84" s="394"/>
      <c r="MKZ84" s="395"/>
      <c r="MLA84" s="389"/>
      <c r="MLB84" s="390"/>
      <c r="MLC84" s="391"/>
      <c r="MLD84" s="392"/>
      <c r="MLE84" s="393"/>
      <c r="MLF84" s="394"/>
      <c r="MLG84" s="395"/>
      <c r="MLH84" s="389"/>
      <c r="MLI84" s="390"/>
      <c r="MLJ84" s="391"/>
      <c r="MLK84" s="392"/>
      <c r="MLL84" s="393"/>
      <c r="MLM84" s="394"/>
      <c r="MLN84" s="395"/>
      <c r="MLO84" s="389"/>
      <c r="MLP84" s="390"/>
      <c r="MLQ84" s="391"/>
      <c r="MLR84" s="392"/>
      <c r="MLS84" s="393"/>
      <c r="MLT84" s="394"/>
      <c r="MLU84" s="395"/>
      <c r="MLV84" s="389"/>
      <c r="MLW84" s="390"/>
      <c r="MLX84" s="391"/>
      <c r="MLY84" s="392"/>
      <c r="MLZ84" s="393"/>
      <c r="MMA84" s="394"/>
      <c r="MMB84" s="395"/>
      <c r="MMC84" s="389"/>
      <c r="MMD84" s="390"/>
      <c r="MME84" s="391"/>
      <c r="MMF84" s="392"/>
      <c r="MMG84" s="393"/>
      <c r="MMH84" s="394"/>
      <c r="MMI84" s="395"/>
      <c r="MMJ84" s="389"/>
      <c r="MMK84" s="390"/>
      <c r="MML84" s="391"/>
      <c r="MMM84" s="392"/>
      <c r="MMN84" s="393"/>
      <c r="MMO84" s="394"/>
      <c r="MMP84" s="395"/>
      <c r="MMQ84" s="389"/>
      <c r="MMR84" s="390"/>
      <c r="MMS84" s="391"/>
      <c r="MMT84" s="392"/>
      <c r="MMU84" s="393"/>
      <c r="MMV84" s="394"/>
      <c r="MMW84" s="395"/>
      <c r="MMX84" s="389"/>
      <c r="MMY84" s="390"/>
      <c r="MMZ84" s="391"/>
      <c r="MNA84" s="392"/>
      <c r="MNB84" s="393"/>
      <c r="MNC84" s="394"/>
      <c r="MND84" s="395"/>
      <c r="MNE84" s="389"/>
      <c r="MNF84" s="390"/>
      <c r="MNG84" s="391"/>
      <c r="MNH84" s="392"/>
      <c r="MNI84" s="393"/>
      <c r="MNJ84" s="394"/>
      <c r="MNK84" s="395"/>
      <c r="MNL84" s="389"/>
      <c r="MNM84" s="390"/>
      <c r="MNN84" s="391"/>
      <c r="MNO84" s="392"/>
      <c r="MNP84" s="393"/>
      <c r="MNQ84" s="394"/>
      <c r="MNR84" s="395"/>
      <c r="MNS84" s="389"/>
      <c r="MNT84" s="390"/>
      <c r="MNU84" s="391"/>
      <c r="MNV84" s="392"/>
      <c r="MNW84" s="393"/>
      <c r="MNX84" s="394"/>
      <c r="MNY84" s="395"/>
      <c r="MNZ84" s="389"/>
      <c r="MOA84" s="390"/>
      <c r="MOB84" s="391"/>
      <c r="MOC84" s="392"/>
      <c r="MOD84" s="393"/>
      <c r="MOE84" s="394"/>
      <c r="MOF84" s="395"/>
      <c r="MOG84" s="389"/>
      <c r="MOH84" s="390"/>
      <c r="MOI84" s="391"/>
      <c r="MOJ84" s="392"/>
      <c r="MOK84" s="393"/>
      <c r="MOL84" s="394"/>
      <c r="MOM84" s="395"/>
      <c r="MON84" s="389"/>
      <c r="MOO84" s="390"/>
      <c r="MOP84" s="391"/>
      <c r="MOQ84" s="392"/>
      <c r="MOR84" s="393"/>
      <c r="MOS84" s="394"/>
      <c r="MOT84" s="395"/>
      <c r="MOU84" s="389"/>
      <c r="MOV84" s="390"/>
      <c r="MOW84" s="391"/>
      <c r="MOX84" s="392"/>
      <c r="MOY84" s="393"/>
      <c r="MOZ84" s="394"/>
      <c r="MPA84" s="395"/>
      <c r="MPB84" s="389"/>
      <c r="MPC84" s="390"/>
      <c r="MPD84" s="391"/>
      <c r="MPE84" s="392"/>
      <c r="MPF84" s="393"/>
      <c r="MPG84" s="394"/>
      <c r="MPH84" s="395"/>
      <c r="MPI84" s="389"/>
      <c r="MPJ84" s="390"/>
      <c r="MPK84" s="391"/>
      <c r="MPL84" s="392"/>
      <c r="MPM84" s="393"/>
      <c r="MPN84" s="394"/>
      <c r="MPO84" s="395"/>
      <c r="MPP84" s="389"/>
      <c r="MPQ84" s="390"/>
      <c r="MPR84" s="391"/>
      <c r="MPS84" s="392"/>
      <c r="MPT84" s="393"/>
      <c r="MPU84" s="394"/>
      <c r="MPV84" s="395"/>
      <c r="MPW84" s="389"/>
      <c r="MPX84" s="390"/>
      <c r="MPY84" s="391"/>
      <c r="MPZ84" s="392"/>
      <c r="MQA84" s="393"/>
      <c r="MQB84" s="394"/>
      <c r="MQC84" s="395"/>
      <c r="MQD84" s="389"/>
      <c r="MQE84" s="390"/>
      <c r="MQF84" s="391"/>
      <c r="MQG84" s="392"/>
      <c r="MQH84" s="393"/>
      <c r="MQI84" s="394"/>
      <c r="MQJ84" s="395"/>
      <c r="MQK84" s="389"/>
      <c r="MQL84" s="390"/>
      <c r="MQM84" s="391"/>
      <c r="MQN84" s="392"/>
      <c r="MQO84" s="393"/>
      <c r="MQP84" s="394"/>
      <c r="MQQ84" s="395"/>
      <c r="MQR84" s="389"/>
      <c r="MQS84" s="390"/>
      <c r="MQT84" s="391"/>
      <c r="MQU84" s="392"/>
      <c r="MQV84" s="393"/>
      <c r="MQW84" s="394"/>
      <c r="MQX84" s="395"/>
      <c r="MQY84" s="389"/>
      <c r="MQZ84" s="390"/>
      <c r="MRA84" s="391"/>
      <c r="MRB84" s="392"/>
      <c r="MRC84" s="393"/>
      <c r="MRD84" s="394"/>
      <c r="MRE84" s="395"/>
      <c r="MRF84" s="389"/>
      <c r="MRG84" s="390"/>
      <c r="MRH84" s="391"/>
      <c r="MRI84" s="392"/>
      <c r="MRJ84" s="393"/>
      <c r="MRK84" s="394"/>
      <c r="MRL84" s="395"/>
      <c r="MRM84" s="389"/>
      <c r="MRN84" s="390"/>
      <c r="MRO84" s="391"/>
      <c r="MRP84" s="392"/>
      <c r="MRQ84" s="393"/>
      <c r="MRR84" s="394"/>
      <c r="MRS84" s="395"/>
      <c r="MRT84" s="389"/>
      <c r="MRU84" s="390"/>
      <c r="MRV84" s="391"/>
      <c r="MRW84" s="392"/>
      <c r="MRX84" s="393"/>
      <c r="MRY84" s="394"/>
      <c r="MRZ84" s="395"/>
      <c r="MSA84" s="389"/>
      <c r="MSB84" s="390"/>
      <c r="MSC84" s="391"/>
      <c r="MSD84" s="392"/>
      <c r="MSE84" s="393"/>
      <c r="MSF84" s="394"/>
      <c r="MSG84" s="395"/>
      <c r="MSH84" s="389"/>
      <c r="MSI84" s="390"/>
      <c r="MSJ84" s="391"/>
      <c r="MSK84" s="392"/>
      <c r="MSL84" s="393"/>
      <c r="MSM84" s="394"/>
      <c r="MSN84" s="395"/>
      <c r="MSO84" s="389"/>
      <c r="MSP84" s="390"/>
      <c r="MSQ84" s="391"/>
      <c r="MSR84" s="392"/>
      <c r="MSS84" s="393"/>
      <c r="MST84" s="394"/>
      <c r="MSU84" s="395"/>
      <c r="MSV84" s="389"/>
      <c r="MSW84" s="390"/>
      <c r="MSX84" s="391"/>
      <c r="MSY84" s="392"/>
      <c r="MSZ84" s="393"/>
      <c r="MTA84" s="394"/>
      <c r="MTB84" s="395"/>
      <c r="MTC84" s="389"/>
      <c r="MTD84" s="390"/>
      <c r="MTE84" s="391"/>
      <c r="MTF84" s="392"/>
      <c r="MTG84" s="393"/>
      <c r="MTH84" s="394"/>
      <c r="MTI84" s="395"/>
      <c r="MTJ84" s="389"/>
      <c r="MTK84" s="390"/>
      <c r="MTL84" s="391"/>
      <c r="MTM84" s="392"/>
      <c r="MTN84" s="393"/>
      <c r="MTO84" s="394"/>
      <c r="MTP84" s="395"/>
      <c r="MTQ84" s="389"/>
      <c r="MTR84" s="390"/>
      <c r="MTS84" s="391"/>
      <c r="MTT84" s="392"/>
      <c r="MTU84" s="393"/>
      <c r="MTV84" s="394"/>
      <c r="MTW84" s="395"/>
      <c r="MTX84" s="389"/>
      <c r="MTY84" s="390"/>
      <c r="MTZ84" s="391"/>
      <c r="MUA84" s="392"/>
      <c r="MUB84" s="393"/>
      <c r="MUC84" s="394"/>
      <c r="MUD84" s="395"/>
      <c r="MUE84" s="389"/>
      <c r="MUF84" s="390"/>
      <c r="MUG84" s="391"/>
      <c r="MUH84" s="392"/>
      <c r="MUI84" s="393"/>
      <c r="MUJ84" s="394"/>
      <c r="MUK84" s="395"/>
      <c r="MUL84" s="389"/>
      <c r="MUM84" s="390"/>
      <c r="MUN84" s="391"/>
      <c r="MUO84" s="392"/>
      <c r="MUP84" s="393"/>
      <c r="MUQ84" s="394"/>
      <c r="MUR84" s="395"/>
      <c r="MUS84" s="389"/>
      <c r="MUT84" s="390"/>
      <c r="MUU84" s="391"/>
      <c r="MUV84" s="392"/>
      <c r="MUW84" s="393"/>
      <c r="MUX84" s="394"/>
      <c r="MUY84" s="395"/>
      <c r="MUZ84" s="389"/>
      <c r="MVA84" s="390"/>
      <c r="MVB84" s="391"/>
      <c r="MVC84" s="392"/>
      <c r="MVD84" s="393"/>
      <c r="MVE84" s="394"/>
      <c r="MVF84" s="395"/>
      <c r="MVG84" s="389"/>
      <c r="MVH84" s="390"/>
      <c r="MVI84" s="391"/>
      <c r="MVJ84" s="392"/>
      <c r="MVK84" s="393"/>
      <c r="MVL84" s="394"/>
      <c r="MVM84" s="395"/>
      <c r="MVN84" s="389"/>
      <c r="MVO84" s="390"/>
      <c r="MVP84" s="391"/>
      <c r="MVQ84" s="392"/>
      <c r="MVR84" s="393"/>
      <c r="MVS84" s="394"/>
      <c r="MVT84" s="395"/>
      <c r="MVU84" s="389"/>
      <c r="MVV84" s="390"/>
      <c r="MVW84" s="391"/>
      <c r="MVX84" s="392"/>
      <c r="MVY84" s="393"/>
      <c r="MVZ84" s="394"/>
      <c r="MWA84" s="395"/>
      <c r="MWB84" s="389"/>
      <c r="MWC84" s="390"/>
      <c r="MWD84" s="391"/>
      <c r="MWE84" s="392"/>
      <c r="MWF84" s="393"/>
      <c r="MWG84" s="394"/>
      <c r="MWH84" s="395"/>
      <c r="MWI84" s="389"/>
      <c r="MWJ84" s="390"/>
      <c r="MWK84" s="391"/>
      <c r="MWL84" s="392"/>
      <c r="MWM84" s="393"/>
      <c r="MWN84" s="394"/>
      <c r="MWO84" s="395"/>
      <c r="MWP84" s="389"/>
      <c r="MWQ84" s="390"/>
      <c r="MWR84" s="391"/>
      <c r="MWS84" s="392"/>
      <c r="MWT84" s="393"/>
      <c r="MWU84" s="394"/>
      <c r="MWV84" s="395"/>
      <c r="MWW84" s="389"/>
      <c r="MWX84" s="390"/>
      <c r="MWY84" s="391"/>
      <c r="MWZ84" s="392"/>
      <c r="MXA84" s="393"/>
      <c r="MXB84" s="394"/>
      <c r="MXC84" s="395"/>
      <c r="MXD84" s="389"/>
      <c r="MXE84" s="390"/>
      <c r="MXF84" s="391"/>
      <c r="MXG84" s="392"/>
      <c r="MXH84" s="393"/>
      <c r="MXI84" s="394"/>
      <c r="MXJ84" s="395"/>
      <c r="MXK84" s="389"/>
      <c r="MXL84" s="390"/>
      <c r="MXM84" s="391"/>
      <c r="MXN84" s="392"/>
      <c r="MXO84" s="393"/>
      <c r="MXP84" s="394"/>
      <c r="MXQ84" s="395"/>
      <c r="MXR84" s="389"/>
      <c r="MXS84" s="390"/>
      <c r="MXT84" s="391"/>
      <c r="MXU84" s="392"/>
      <c r="MXV84" s="393"/>
      <c r="MXW84" s="394"/>
      <c r="MXX84" s="395"/>
      <c r="MXY84" s="389"/>
      <c r="MXZ84" s="390"/>
      <c r="MYA84" s="391"/>
      <c r="MYB84" s="392"/>
      <c r="MYC84" s="393"/>
      <c r="MYD84" s="394"/>
      <c r="MYE84" s="395"/>
      <c r="MYF84" s="389"/>
      <c r="MYG84" s="390"/>
      <c r="MYH84" s="391"/>
      <c r="MYI84" s="392"/>
      <c r="MYJ84" s="393"/>
      <c r="MYK84" s="394"/>
      <c r="MYL84" s="395"/>
      <c r="MYM84" s="389"/>
      <c r="MYN84" s="390"/>
      <c r="MYO84" s="391"/>
      <c r="MYP84" s="392"/>
      <c r="MYQ84" s="393"/>
      <c r="MYR84" s="394"/>
      <c r="MYS84" s="395"/>
      <c r="MYT84" s="389"/>
      <c r="MYU84" s="390"/>
      <c r="MYV84" s="391"/>
      <c r="MYW84" s="392"/>
      <c r="MYX84" s="393"/>
      <c r="MYY84" s="394"/>
      <c r="MYZ84" s="395"/>
      <c r="MZA84" s="389"/>
      <c r="MZB84" s="390"/>
      <c r="MZC84" s="391"/>
      <c r="MZD84" s="392"/>
      <c r="MZE84" s="393"/>
      <c r="MZF84" s="394"/>
      <c r="MZG84" s="395"/>
      <c r="MZH84" s="389"/>
      <c r="MZI84" s="390"/>
      <c r="MZJ84" s="391"/>
      <c r="MZK84" s="392"/>
      <c r="MZL84" s="393"/>
      <c r="MZM84" s="394"/>
      <c r="MZN84" s="395"/>
      <c r="MZO84" s="389"/>
      <c r="MZP84" s="390"/>
      <c r="MZQ84" s="391"/>
      <c r="MZR84" s="392"/>
      <c r="MZS84" s="393"/>
      <c r="MZT84" s="394"/>
      <c r="MZU84" s="395"/>
      <c r="MZV84" s="389"/>
      <c r="MZW84" s="390"/>
      <c r="MZX84" s="391"/>
      <c r="MZY84" s="392"/>
      <c r="MZZ84" s="393"/>
      <c r="NAA84" s="394"/>
      <c r="NAB84" s="395"/>
      <c r="NAC84" s="389"/>
      <c r="NAD84" s="390"/>
      <c r="NAE84" s="391"/>
      <c r="NAF84" s="392"/>
      <c r="NAG84" s="393"/>
      <c r="NAH84" s="394"/>
      <c r="NAI84" s="395"/>
      <c r="NAJ84" s="389"/>
      <c r="NAK84" s="390"/>
      <c r="NAL84" s="391"/>
      <c r="NAM84" s="392"/>
      <c r="NAN84" s="393"/>
      <c r="NAO84" s="394"/>
      <c r="NAP84" s="395"/>
      <c r="NAQ84" s="389"/>
      <c r="NAR84" s="390"/>
      <c r="NAS84" s="391"/>
      <c r="NAT84" s="392"/>
      <c r="NAU84" s="393"/>
      <c r="NAV84" s="394"/>
      <c r="NAW84" s="395"/>
      <c r="NAX84" s="389"/>
      <c r="NAY84" s="390"/>
      <c r="NAZ84" s="391"/>
      <c r="NBA84" s="392"/>
      <c r="NBB84" s="393"/>
      <c r="NBC84" s="394"/>
      <c r="NBD84" s="395"/>
      <c r="NBE84" s="389"/>
      <c r="NBF84" s="390"/>
      <c r="NBG84" s="391"/>
      <c r="NBH84" s="392"/>
      <c r="NBI84" s="393"/>
      <c r="NBJ84" s="394"/>
      <c r="NBK84" s="395"/>
      <c r="NBL84" s="389"/>
      <c r="NBM84" s="390"/>
      <c r="NBN84" s="391"/>
      <c r="NBO84" s="392"/>
      <c r="NBP84" s="393"/>
      <c r="NBQ84" s="394"/>
      <c r="NBR84" s="395"/>
      <c r="NBS84" s="389"/>
      <c r="NBT84" s="390"/>
      <c r="NBU84" s="391"/>
      <c r="NBV84" s="392"/>
      <c r="NBW84" s="393"/>
      <c r="NBX84" s="394"/>
      <c r="NBY84" s="395"/>
      <c r="NBZ84" s="389"/>
      <c r="NCA84" s="390"/>
      <c r="NCB84" s="391"/>
      <c r="NCC84" s="392"/>
      <c r="NCD84" s="393"/>
      <c r="NCE84" s="394"/>
      <c r="NCF84" s="395"/>
      <c r="NCG84" s="389"/>
      <c r="NCH84" s="390"/>
      <c r="NCI84" s="391"/>
      <c r="NCJ84" s="392"/>
      <c r="NCK84" s="393"/>
      <c r="NCL84" s="394"/>
      <c r="NCM84" s="395"/>
      <c r="NCN84" s="389"/>
      <c r="NCO84" s="390"/>
      <c r="NCP84" s="391"/>
      <c r="NCQ84" s="392"/>
      <c r="NCR84" s="393"/>
      <c r="NCS84" s="394"/>
      <c r="NCT84" s="395"/>
      <c r="NCU84" s="389"/>
      <c r="NCV84" s="390"/>
      <c r="NCW84" s="391"/>
      <c r="NCX84" s="392"/>
      <c r="NCY84" s="393"/>
      <c r="NCZ84" s="394"/>
      <c r="NDA84" s="395"/>
      <c r="NDB84" s="389"/>
      <c r="NDC84" s="390"/>
      <c r="NDD84" s="391"/>
      <c r="NDE84" s="392"/>
      <c r="NDF84" s="393"/>
      <c r="NDG84" s="394"/>
      <c r="NDH84" s="395"/>
      <c r="NDI84" s="389"/>
      <c r="NDJ84" s="390"/>
      <c r="NDK84" s="391"/>
      <c r="NDL84" s="392"/>
      <c r="NDM84" s="393"/>
      <c r="NDN84" s="394"/>
      <c r="NDO84" s="395"/>
      <c r="NDP84" s="389"/>
      <c r="NDQ84" s="390"/>
      <c r="NDR84" s="391"/>
      <c r="NDS84" s="392"/>
      <c r="NDT84" s="393"/>
      <c r="NDU84" s="394"/>
      <c r="NDV84" s="395"/>
      <c r="NDW84" s="389"/>
      <c r="NDX84" s="390"/>
      <c r="NDY84" s="391"/>
      <c r="NDZ84" s="392"/>
      <c r="NEA84" s="393"/>
      <c r="NEB84" s="394"/>
      <c r="NEC84" s="395"/>
      <c r="NED84" s="389"/>
      <c r="NEE84" s="390"/>
      <c r="NEF84" s="391"/>
      <c r="NEG84" s="392"/>
      <c r="NEH84" s="393"/>
      <c r="NEI84" s="394"/>
      <c r="NEJ84" s="395"/>
      <c r="NEK84" s="389"/>
      <c r="NEL84" s="390"/>
      <c r="NEM84" s="391"/>
      <c r="NEN84" s="392"/>
      <c r="NEO84" s="393"/>
      <c r="NEP84" s="394"/>
      <c r="NEQ84" s="395"/>
      <c r="NER84" s="389"/>
      <c r="NES84" s="390"/>
      <c r="NET84" s="391"/>
      <c r="NEU84" s="392"/>
      <c r="NEV84" s="393"/>
      <c r="NEW84" s="394"/>
      <c r="NEX84" s="395"/>
      <c r="NEY84" s="389"/>
      <c r="NEZ84" s="390"/>
      <c r="NFA84" s="391"/>
      <c r="NFB84" s="392"/>
      <c r="NFC84" s="393"/>
      <c r="NFD84" s="394"/>
      <c r="NFE84" s="395"/>
      <c r="NFF84" s="389"/>
      <c r="NFG84" s="390"/>
      <c r="NFH84" s="391"/>
      <c r="NFI84" s="392"/>
      <c r="NFJ84" s="393"/>
      <c r="NFK84" s="394"/>
      <c r="NFL84" s="395"/>
      <c r="NFM84" s="389"/>
      <c r="NFN84" s="390"/>
      <c r="NFO84" s="391"/>
      <c r="NFP84" s="392"/>
      <c r="NFQ84" s="393"/>
      <c r="NFR84" s="394"/>
      <c r="NFS84" s="395"/>
      <c r="NFT84" s="389"/>
      <c r="NFU84" s="390"/>
      <c r="NFV84" s="391"/>
      <c r="NFW84" s="392"/>
      <c r="NFX84" s="393"/>
      <c r="NFY84" s="394"/>
      <c r="NFZ84" s="395"/>
      <c r="NGA84" s="389"/>
      <c r="NGB84" s="390"/>
      <c r="NGC84" s="391"/>
      <c r="NGD84" s="392"/>
      <c r="NGE84" s="393"/>
      <c r="NGF84" s="394"/>
      <c r="NGG84" s="395"/>
      <c r="NGH84" s="389"/>
      <c r="NGI84" s="390"/>
      <c r="NGJ84" s="391"/>
      <c r="NGK84" s="392"/>
      <c r="NGL84" s="393"/>
      <c r="NGM84" s="394"/>
      <c r="NGN84" s="395"/>
      <c r="NGO84" s="389"/>
      <c r="NGP84" s="390"/>
      <c r="NGQ84" s="391"/>
      <c r="NGR84" s="392"/>
      <c r="NGS84" s="393"/>
      <c r="NGT84" s="394"/>
      <c r="NGU84" s="395"/>
      <c r="NGV84" s="389"/>
      <c r="NGW84" s="390"/>
      <c r="NGX84" s="391"/>
      <c r="NGY84" s="392"/>
      <c r="NGZ84" s="393"/>
      <c r="NHA84" s="394"/>
      <c r="NHB84" s="395"/>
      <c r="NHC84" s="389"/>
      <c r="NHD84" s="390"/>
      <c r="NHE84" s="391"/>
      <c r="NHF84" s="392"/>
      <c r="NHG84" s="393"/>
      <c r="NHH84" s="394"/>
      <c r="NHI84" s="395"/>
      <c r="NHJ84" s="389"/>
      <c r="NHK84" s="390"/>
      <c r="NHL84" s="391"/>
      <c r="NHM84" s="392"/>
      <c r="NHN84" s="393"/>
      <c r="NHO84" s="394"/>
      <c r="NHP84" s="395"/>
      <c r="NHQ84" s="389"/>
      <c r="NHR84" s="390"/>
      <c r="NHS84" s="391"/>
      <c r="NHT84" s="392"/>
      <c r="NHU84" s="393"/>
      <c r="NHV84" s="394"/>
      <c r="NHW84" s="395"/>
      <c r="NHX84" s="389"/>
      <c r="NHY84" s="390"/>
      <c r="NHZ84" s="391"/>
      <c r="NIA84" s="392"/>
      <c r="NIB84" s="393"/>
      <c r="NIC84" s="394"/>
      <c r="NID84" s="395"/>
      <c r="NIE84" s="389"/>
      <c r="NIF84" s="390"/>
      <c r="NIG84" s="391"/>
      <c r="NIH84" s="392"/>
      <c r="NII84" s="393"/>
      <c r="NIJ84" s="394"/>
      <c r="NIK84" s="395"/>
      <c r="NIL84" s="389"/>
      <c r="NIM84" s="390"/>
      <c r="NIN84" s="391"/>
      <c r="NIO84" s="392"/>
      <c r="NIP84" s="393"/>
      <c r="NIQ84" s="394"/>
      <c r="NIR84" s="395"/>
      <c r="NIS84" s="389"/>
      <c r="NIT84" s="390"/>
      <c r="NIU84" s="391"/>
      <c r="NIV84" s="392"/>
      <c r="NIW84" s="393"/>
      <c r="NIX84" s="394"/>
      <c r="NIY84" s="395"/>
      <c r="NIZ84" s="389"/>
      <c r="NJA84" s="390"/>
      <c r="NJB84" s="391"/>
      <c r="NJC84" s="392"/>
      <c r="NJD84" s="393"/>
      <c r="NJE84" s="394"/>
      <c r="NJF84" s="395"/>
      <c r="NJG84" s="389"/>
      <c r="NJH84" s="390"/>
      <c r="NJI84" s="391"/>
      <c r="NJJ84" s="392"/>
      <c r="NJK84" s="393"/>
      <c r="NJL84" s="394"/>
      <c r="NJM84" s="395"/>
      <c r="NJN84" s="389"/>
      <c r="NJO84" s="390"/>
      <c r="NJP84" s="391"/>
      <c r="NJQ84" s="392"/>
      <c r="NJR84" s="393"/>
      <c r="NJS84" s="394"/>
      <c r="NJT84" s="395"/>
      <c r="NJU84" s="389"/>
      <c r="NJV84" s="390"/>
      <c r="NJW84" s="391"/>
      <c r="NJX84" s="392"/>
      <c r="NJY84" s="393"/>
      <c r="NJZ84" s="394"/>
      <c r="NKA84" s="395"/>
      <c r="NKB84" s="389"/>
      <c r="NKC84" s="390"/>
      <c r="NKD84" s="391"/>
      <c r="NKE84" s="392"/>
      <c r="NKF84" s="393"/>
      <c r="NKG84" s="394"/>
      <c r="NKH84" s="395"/>
      <c r="NKI84" s="389"/>
      <c r="NKJ84" s="390"/>
      <c r="NKK84" s="391"/>
      <c r="NKL84" s="392"/>
      <c r="NKM84" s="393"/>
      <c r="NKN84" s="394"/>
      <c r="NKO84" s="395"/>
      <c r="NKP84" s="389"/>
      <c r="NKQ84" s="390"/>
      <c r="NKR84" s="391"/>
      <c r="NKS84" s="392"/>
      <c r="NKT84" s="393"/>
      <c r="NKU84" s="394"/>
      <c r="NKV84" s="395"/>
      <c r="NKW84" s="389"/>
      <c r="NKX84" s="390"/>
      <c r="NKY84" s="391"/>
      <c r="NKZ84" s="392"/>
      <c r="NLA84" s="393"/>
      <c r="NLB84" s="394"/>
      <c r="NLC84" s="395"/>
      <c r="NLD84" s="389"/>
      <c r="NLE84" s="390"/>
      <c r="NLF84" s="391"/>
      <c r="NLG84" s="392"/>
      <c r="NLH84" s="393"/>
      <c r="NLI84" s="394"/>
      <c r="NLJ84" s="395"/>
      <c r="NLK84" s="389"/>
      <c r="NLL84" s="390"/>
      <c r="NLM84" s="391"/>
      <c r="NLN84" s="392"/>
      <c r="NLO84" s="393"/>
      <c r="NLP84" s="394"/>
      <c r="NLQ84" s="395"/>
      <c r="NLR84" s="389"/>
      <c r="NLS84" s="390"/>
      <c r="NLT84" s="391"/>
      <c r="NLU84" s="392"/>
      <c r="NLV84" s="393"/>
      <c r="NLW84" s="394"/>
      <c r="NLX84" s="395"/>
      <c r="NLY84" s="389"/>
      <c r="NLZ84" s="390"/>
      <c r="NMA84" s="391"/>
      <c r="NMB84" s="392"/>
      <c r="NMC84" s="393"/>
      <c r="NMD84" s="394"/>
      <c r="NME84" s="395"/>
      <c r="NMF84" s="389"/>
      <c r="NMG84" s="390"/>
      <c r="NMH84" s="391"/>
      <c r="NMI84" s="392"/>
      <c r="NMJ84" s="393"/>
      <c r="NMK84" s="394"/>
      <c r="NML84" s="395"/>
      <c r="NMM84" s="389"/>
      <c r="NMN84" s="390"/>
      <c r="NMO84" s="391"/>
      <c r="NMP84" s="392"/>
      <c r="NMQ84" s="393"/>
      <c r="NMR84" s="394"/>
      <c r="NMS84" s="395"/>
      <c r="NMT84" s="389"/>
      <c r="NMU84" s="390"/>
      <c r="NMV84" s="391"/>
      <c r="NMW84" s="392"/>
      <c r="NMX84" s="393"/>
      <c r="NMY84" s="394"/>
      <c r="NMZ84" s="395"/>
      <c r="NNA84" s="389"/>
      <c r="NNB84" s="390"/>
      <c r="NNC84" s="391"/>
      <c r="NND84" s="392"/>
      <c r="NNE84" s="393"/>
      <c r="NNF84" s="394"/>
      <c r="NNG84" s="395"/>
      <c r="NNH84" s="389"/>
      <c r="NNI84" s="390"/>
      <c r="NNJ84" s="391"/>
      <c r="NNK84" s="392"/>
      <c r="NNL84" s="393"/>
      <c r="NNM84" s="394"/>
      <c r="NNN84" s="395"/>
      <c r="NNO84" s="389"/>
      <c r="NNP84" s="390"/>
      <c r="NNQ84" s="391"/>
      <c r="NNR84" s="392"/>
      <c r="NNS84" s="393"/>
      <c r="NNT84" s="394"/>
      <c r="NNU84" s="395"/>
      <c r="NNV84" s="389"/>
      <c r="NNW84" s="390"/>
      <c r="NNX84" s="391"/>
      <c r="NNY84" s="392"/>
      <c r="NNZ84" s="393"/>
      <c r="NOA84" s="394"/>
      <c r="NOB84" s="395"/>
      <c r="NOC84" s="389"/>
      <c r="NOD84" s="390"/>
      <c r="NOE84" s="391"/>
      <c r="NOF84" s="392"/>
      <c r="NOG84" s="393"/>
      <c r="NOH84" s="394"/>
      <c r="NOI84" s="395"/>
      <c r="NOJ84" s="389"/>
      <c r="NOK84" s="390"/>
      <c r="NOL84" s="391"/>
      <c r="NOM84" s="392"/>
      <c r="NON84" s="393"/>
      <c r="NOO84" s="394"/>
      <c r="NOP84" s="395"/>
      <c r="NOQ84" s="389"/>
      <c r="NOR84" s="390"/>
      <c r="NOS84" s="391"/>
      <c r="NOT84" s="392"/>
      <c r="NOU84" s="393"/>
      <c r="NOV84" s="394"/>
      <c r="NOW84" s="395"/>
      <c r="NOX84" s="389"/>
      <c r="NOY84" s="390"/>
      <c r="NOZ84" s="391"/>
      <c r="NPA84" s="392"/>
      <c r="NPB84" s="393"/>
      <c r="NPC84" s="394"/>
      <c r="NPD84" s="395"/>
      <c r="NPE84" s="389"/>
      <c r="NPF84" s="390"/>
      <c r="NPG84" s="391"/>
      <c r="NPH84" s="392"/>
      <c r="NPI84" s="393"/>
      <c r="NPJ84" s="394"/>
      <c r="NPK84" s="395"/>
      <c r="NPL84" s="389"/>
      <c r="NPM84" s="390"/>
      <c r="NPN84" s="391"/>
      <c r="NPO84" s="392"/>
      <c r="NPP84" s="393"/>
      <c r="NPQ84" s="394"/>
      <c r="NPR84" s="395"/>
      <c r="NPS84" s="389"/>
      <c r="NPT84" s="390"/>
      <c r="NPU84" s="391"/>
      <c r="NPV84" s="392"/>
      <c r="NPW84" s="393"/>
      <c r="NPX84" s="394"/>
      <c r="NPY84" s="395"/>
      <c r="NPZ84" s="389"/>
      <c r="NQA84" s="390"/>
      <c r="NQB84" s="391"/>
      <c r="NQC84" s="392"/>
      <c r="NQD84" s="393"/>
      <c r="NQE84" s="394"/>
      <c r="NQF84" s="395"/>
      <c r="NQG84" s="389"/>
      <c r="NQH84" s="390"/>
      <c r="NQI84" s="391"/>
      <c r="NQJ84" s="392"/>
      <c r="NQK84" s="393"/>
      <c r="NQL84" s="394"/>
      <c r="NQM84" s="395"/>
      <c r="NQN84" s="389"/>
      <c r="NQO84" s="390"/>
      <c r="NQP84" s="391"/>
      <c r="NQQ84" s="392"/>
      <c r="NQR84" s="393"/>
      <c r="NQS84" s="394"/>
      <c r="NQT84" s="395"/>
      <c r="NQU84" s="389"/>
      <c r="NQV84" s="390"/>
      <c r="NQW84" s="391"/>
      <c r="NQX84" s="392"/>
      <c r="NQY84" s="393"/>
      <c r="NQZ84" s="394"/>
      <c r="NRA84" s="395"/>
      <c r="NRB84" s="389"/>
      <c r="NRC84" s="390"/>
      <c r="NRD84" s="391"/>
      <c r="NRE84" s="392"/>
      <c r="NRF84" s="393"/>
      <c r="NRG84" s="394"/>
      <c r="NRH84" s="395"/>
      <c r="NRI84" s="389"/>
      <c r="NRJ84" s="390"/>
      <c r="NRK84" s="391"/>
      <c r="NRL84" s="392"/>
      <c r="NRM84" s="393"/>
      <c r="NRN84" s="394"/>
      <c r="NRO84" s="395"/>
      <c r="NRP84" s="389"/>
      <c r="NRQ84" s="390"/>
      <c r="NRR84" s="391"/>
      <c r="NRS84" s="392"/>
      <c r="NRT84" s="393"/>
      <c r="NRU84" s="394"/>
      <c r="NRV84" s="395"/>
      <c r="NRW84" s="389"/>
      <c r="NRX84" s="390"/>
      <c r="NRY84" s="391"/>
      <c r="NRZ84" s="392"/>
      <c r="NSA84" s="393"/>
      <c r="NSB84" s="394"/>
      <c r="NSC84" s="395"/>
      <c r="NSD84" s="389"/>
      <c r="NSE84" s="390"/>
      <c r="NSF84" s="391"/>
      <c r="NSG84" s="392"/>
      <c r="NSH84" s="393"/>
      <c r="NSI84" s="394"/>
      <c r="NSJ84" s="395"/>
      <c r="NSK84" s="389"/>
      <c r="NSL84" s="390"/>
      <c r="NSM84" s="391"/>
      <c r="NSN84" s="392"/>
      <c r="NSO84" s="393"/>
      <c r="NSP84" s="394"/>
      <c r="NSQ84" s="395"/>
      <c r="NSR84" s="389"/>
      <c r="NSS84" s="390"/>
      <c r="NST84" s="391"/>
      <c r="NSU84" s="392"/>
      <c r="NSV84" s="393"/>
      <c r="NSW84" s="394"/>
      <c r="NSX84" s="395"/>
      <c r="NSY84" s="389"/>
      <c r="NSZ84" s="390"/>
      <c r="NTA84" s="391"/>
      <c r="NTB84" s="392"/>
      <c r="NTC84" s="393"/>
      <c r="NTD84" s="394"/>
      <c r="NTE84" s="395"/>
      <c r="NTF84" s="389"/>
      <c r="NTG84" s="390"/>
      <c r="NTH84" s="391"/>
      <c r="NTI84" s="392"/>
      <c r="NTJ84" s="393"/>
      <c r="NTK84" s="394"/>
      <c r="NTL84" s="395"/>
      <c r="NTM84" s="389"/>
      <c r="NTN84" s="390"/>
      <c r="NTO84" s="391"/>
      <c r="NTP84" s="392"/>
      <c r="NTQ84" s="393"/>
      <c r="NTR84" s="394"/>
      <c r="NTS84" s="395"/>
      <c r="NTT84" s="389"/>
      <c r="NTU84" s="390"/>
      <c r="NTV84" s="391"/>
      <c r="NTW84" s="392"/>
      <c r="NTX84" s="393"/>
      <c r="NTY84" s="394"/>
      <c r="NTZ84" s="395"/>
      <c r="NUA84" s="389"/>
      <c r="NUB84" s="390"/>
      <c r="NUC84" s="391"/>
      <c r="NUD84" s="392"/>
      <c r="NUE84" s="393"/>
      <c r="NUF84" s="394"/>
      <c r="NUG84" s="395"/>
      <c r="NUH84" s="389"/>
      <c r="NUI84" s="390"/>
      <c r="NUJ84" s="391"/>
      <c r="NUK84" s="392"/>
      <c r="NUL84" s="393"/>
      <c r="NUM84" s="394"/>
      <c r="NUN84" s="395"/>
      <c r="NUO84" s="389"/>
      <c r="NUP84" s="390"/>
      <c r="NUQ84" s="391"/>
      <c r="NUR84" s="392"/>
      <c r="NUS84" s="393"/>
      <c r="NUT84" s="394"/>
      <c r="NUU84" s="395"/>
      <c r="NUV84" s="389"/>
      <c r="NUW84" s="390"/>
      <c r="NUX84" s="391"/>
      <c r="NUY84" s="392"/>
      <c r="NUZ84" s="393"/>
      <c r="NVA84" s="394"/>
      <c r="NVB84" s="395"/>
      <c r="NVC84" s="389"/>
      <c r="NVD84" s="390"/>
      <c r="NVE84" s="391"/>
      <c r="NVF84" s="392"/>
      <c r="NVG84" s="393"/>
      <c r="NVH84" s="394"/>
      <c r="NVI84" s="395"/>
      <c r="NVJ84" s="389"/>
      <c r="NVK84" s="390"/>
      <c r="NVL84" s="391"/>
      <c r="NVM84" s="392"/>
      <c r="NVN84" s="393"/>
      <c r="NVO84" s="394"/>
      <c r="NVP84" s="395"/>
      <c r="NVQ84" s="389"/>
      <c r="NVR84" s="390"/>
      <c r="NVS84" s="391"/>
      <c r="NVT84" s="392"/>
      <c r="NVU84" s="393"/>
      <c r="NVV84" s="394"/>
      <c r="NVW84" s="395"/>
      <c r="NVX84" s="389"/>
      <c r="NVY84" s="390"/>
      <c r="NVZ84" s="391"/>
      <c r="NWA84" s="392"/>
      <c r="NWB84" s="393"/>
      <c r="NWC84" s="394"/>
      <c r="NWD84" s="395"/>
      <c r="NWE84" s="389"/>
      <c r="NWF84" s="390"/>
      <c r="NWG84" s="391"/>
      <c r="NWH84" s="392"/>
      <c r="NWI84" s="393"/>
      <c r="NWJ84" s="394"/>
      <c r="NWK84" s="395"/>
      <c r="NWL84" s="389"/>
      <c r="NWM84" s="390"/>
      <c r="NWN84" s="391"/>
      <c r="NWO84" s="392"/>
      <c r="NWP84" s="393"/>
      <c r="NWQ84" s="394"/>
      <c r="NWR84" s="395"/>
      <c r="NWS84" s="389"/>
      <c r="NWT84" s="390"/>
      <c r="NWU84" s="391"/>
      <c r="NWV84" s="392"/>
      <c r="NWW84" s="393"/>
      <c r="NWX84" s="394"/>
      <c r="NWY84" s="395"/>
      <c r="NWZ84" s="389"/>
      <c r="NXA84" s="390"/>
      <c r="NXB84" s="391"/>
      <c r="NXC84" s="392"/>
      <c r="NXD84" s="393"/>
      <c r="NXE84" s="394"/>
      <c r="NXF84" s="395"/>
      <c r="NXG84" s="389"/>
      <c r="NXH84" s="390"/>
      <c r="NXI84" s="391"/>
      <c r="NXJ84" s="392"/>
      <c r="NXK84" s="393"/>
      <c r="NXL84" s="394"/>
      <c r="NXM84" s="395"/>
      <c r="NXN84" s="389"/>
      <c r="NXO84" s="390"/>
      <c r="NXP84" s="391"/>
      <c r="NXQ84" s="392"/>
      <c r="NXR84" s="393"/>
      <c r="NXS84" s="394"/>
      <c r="NXT84" s="395"/>
      <c r="NXU84" s="389"/>
      <c r="NXV84" s="390"/>
      <c r="NXW84" s="391"/>
      <c r="NXX84" s="392"/>
      <c r="NXY84" s="393"/>
      <c r="NXZ84" s="394"/>
      <c r="NYA84" s="395"/>
      <c r="NYB84" s="389"/>
      <c r="NYC84" s="390"/>
      <c r="NYD84" s="391"/>
      <c r="NYE84" s="392"/>
      <c r="NYF84" s="393"/>
      <c r="NYG84" s="394"/>
      <c r="NYH84" s="395"/>
      <c r="NYI84" s="389"/>
      <c r="NYJ84" s="390"/>
      <c r="NYK84" s="391"/>
      <c r="NYL84" s="392"/>
      <c r="NYM84" s="393"/>
      <c r="NYN84" s="394"/>
      <c r="NYO84" s="395"/>
      <c r="NYP84" s="389"/>
      <c r="NYQ84" s="390"/>
      <c r="NYR84" s="391"/>
      <c r="NYS84" s="392"/>
      <c r="NYT84" s="393"/>
      <c r="NYU84" s="394"/>
      <c r="NYV84" s="395"/>
      <c r="NYW84" s="389"/>
      <c r="NYX84" s="390"/>
      <c r="NYY84" s="391"/>
      <c r="NYZ84" s="392"/>
      <c r="NZA84" s="393"/>
      <c r="NZB84" s="394"/>
      <c r="NZC84" s="395"/>
      <c r="NZD84" s="389"/>
      <c r="NZE84" s="390"/>
      <c r="NZF84" s="391"/>
      <c r="NZG84" s="392"/>
      <c r="NZH84" s="393"/>
      <c r="NZI84" s="394"/>
      <c r="NZJ84" s="395"/>
      <c r="NZK84" s="389"/>
      <c r="NZL84" s="390"/>
      <c r="NZM84" s="391"/>
      <c r="NZN84" s="392"/>
      <c r="NZO84" s="393"/>
      <c r="NZP84" s="394"/>
      <c r="NZQ84" s="395"/>
      <c r="NZR84" s="389"/>
      <c r="NZS84" s="390"/>
      <c r="NZT84" s="391"/>
      <c r="NZU84" s="392"/>
      <c r="NZV84" s="393"/>
      <c r="NZW84" s="394"/>
      <c r="NZX84" s="395"/>
      <c r="NZY84" s="389"/>
      <c r="NZZ84" s="390"/>
      <c r="OAA84" s="391"/>
      <c r="OAB84" s="392"/>
      <c r="OAC84" s="393"/>
      <c r="OAD84" s="394"/>
      <c r="OAE84" s="395"/>
      <c r="OAF84" s="389"/>
      <c r="OAG84" s="390"/>
      <c r="OAH84" s="391"/>
      <c r="OAI84" s="392"/>
      <c r="OAJ84" s="393"/>
      <c r="OAK84" s="394"/>
      <c r="OAL84" s="395"/>
      <c r="OAM84" s="389"/>
      <c r="OAN84" s="390"/>
      <c r="OAO84" s="391"/>
      <c r="OAP84" s="392"/>
      <c r="OAQ84" s="393"/>
      <c r="OAR84" s="394"/>
      <c r="OAS84" s="395"/>
      <c r="OAT84" s="389"/>
      <c r="OAU84" s="390"/>
      <c r="OAV84" s="391"/>
      <c r="OAW84" s="392"/>
      <c r="OAX84" s="393"/>
      <c r="OAY84" s="394"/>
      <c r="OAZ84" s="395"/>
      <c r="OBA84" s="389"/>
      <c r="OBB84" s="390"/>
      <c r="OBC84" s="391"/>
      <c r="OBD84" s="392"/>
      <c r="OBE84" s="393"/>
      <c r="OBF84" s="394"/>
      <c r="OBG84" s="395"/>
      <c r="OBH84" s="389"/>
      <c r="OBI84" s="390"/>
      <c r="OBJ84" s="391"/>
      <c r="OBK84" s="392"/>
      <c r="OBL84" s="393"/>
      <c r="OBM84" s="394"/>
      <c r="OBN84" s="395"/>
      <c r="OBO84" s="389"/>
      <c r="OBP84" s="390"/>
      <c r="OBQ84" s="391"/>
      <c r="OBR84" s="392"/>
      <c r="OBS84" s="393"/>
      <c r="OBT84" s="394"/>
      <c r="OBU84" s="395"/>
      <c r="OBV84" s="389"/>
      <c r="OBW84" s="390"/>
      <c r="OBX84" s="391"/>
      <c r="OBY84" s="392"/>
      <c r="OBZ84" s="393"/>
      <c r="OCA84" s="394"/>
      <c r="OCB84" s="395"/>
      <c r="OCC84" s="389"/>
      <c r="OCD84" s="390"/>
      <c r="OCE84" s="391"/>
      <c r="OCF84" s="392"/>
      <c r="OCG84" s="393"/>
      <c r="OCH84" s="394"/>
      <c r="OCI84" s="395"/>
      <c r="OCJ84" s="389"/>
      <c r="OCK84" s="390"/>
      <c r="OCL84" s="391"/>
      <c r="OCM84" s="392"/>
      <c r="OCN84" s="393"/>
      <c r="OCO84" s="394"/>
      <c r="OCP84" s="395"/>
      <c r="OCQ84" s="389"/>
      <c r="OCR84" s="390"/>
      <c r="OCS84" s="391"/>
      <c r="OCT84" s="392"/>
      <c r="OCU84" s="393"/>
      <c r="OCV84" s="394"/>
      <c r="OCW84" s="395"/>
      <c r="OCX84" s="389"/>
      <c r="OCY84" s="390"/>
      <c r="OCZ84" s="391"/>
      <c r="ODA84" s="392"/>
      <c r="ODB84" s="393"/>
      <c r="ODC84" s="394"/>
      <c r="ODD84" s="395"/>
      <c r="ODE84" s="389"/>
      <c r="ODF84" s="390"/>
      <c r="ODG84" s="391"/>
      <c r="ODH84" s="392"/>
      <c r="ODI84" s="393"/>
      <c r="ODJ84" s="394"/>
      <c r="ODK84" s="395"/>
      <c r="ODL84" s="389"/>
      <c r="ODM84" s="390"/>
      <c r="ODN84" s="391"/>
      <c r="ODO84" s="392"/>
      <c r="ODP84" s="393"/>
      <c r="ODQ84" s="394"/>
      <c r="ODR84" s="395"/>
      <c r="ODS84" s="389"/>
      <c r="ODT84" s="390"/>
      <c r="ODU84" s="391"/>
      <c r="ODV84" s="392"/>
      <c r="ODW84" s="393"/>
      <c r="ODX84" s="394"/>
      <c r="ODY84" s="395"/>
      <c r="ODZ84" s="389"/>
      <c r="OEA84" s="390"/>
      <c r="OEB84" s="391"/>
      <c r="OEC84" s="392"/>
      <c r="OED84" s="393"/>
      <c r="OEE84" s="394"/>
      <c r="OEF84" s="395"/>
      <c r="OEG84" s="389"/>
      <c r="OEH84" s="390"/>
      <c r="OEI84" s="391"/>
      <c r="OEJ84" s="392"/>
      <c r="OEK84" s="393"/>
      <c r="OEL84" s="394"/>
      <c r="OEM84" s="395"/>
      <c r="OEN84" s="389"/>
      <c r="OEO84" s="390"/>
      <c r="OEP84" s="391"/>
      <c r="OEQ84" s="392"/>
      <c r="OER84" s="393"/>
      <c r="OES84" s="394"/>
      <c r="OET84" s="395"/>
      <c r="OEU84" s="389"/>
      <c r="OEV84" s="390"/>
      <c r="OEW84" s="391"/>
      <c r="OEX84" s="392"/>
      <c r="OEY84" s="393"/>
      <c r="OEZ84" s="394"/>
      <c r="OFA84" s="395"/>
      <c r="OFB84" s="389"/>
      <c r="OFC84" s="390"/>
      <c r="OFD84" s="391"/>
      <c r="OFE84" s="392"/>
      <c r="OFF84" s="393"/>
      <c r="OFG84" s="394"/>
      <c r="OFH84" s="395"/>
      <c r="OFI84" s="389"/>
      <c r="OFJ84" s="390"/>
      <c r="OFK84" s="391"/>
      <c r="OFL84" s="392"/>
      <c r="OFM84" s="393"/>
      <c r="OFN84" s="394"/>
      <c r="OFO84" s="395"/>
      <c r="OFP84" s="389"/>
      <c r="OFQ84" s="390"/>
      <c r="OFR84" s="391"/>
      <c r="OFS84" s="392"/>
      <c r="OFT84" s="393"/>
      <c r="OFU84" s="394"/>
      <c r="OFV84" s="395"/>
      <c r="OFW84" s="389"/>
      <c r="OFX84" s="390"/>
      <c r="OFY84" s="391"/>
      <c r="OFZ84" s="392"/>
      <c r="OGA84" s="393"/>
      <c r="OGB84" s="394"/>
      <c r="OGC84" s="395"/>
      <c r="OGD84" s="389"/>
      <c r="OGE84" s="390"/>
      <c r="OGF84" s="391"/>
      <c r="OGG84" s="392"/>
      <c r="OGH84" s="393"/>
      <c r="OGI84" s="394"/>
      <c r="OGJ84" s="395"/>
      <c r="OGK84" s="389"/>
      <c r="OGL84" s="390"/>
      <c r="OGM84" s="391"/>
      <c r="OGN84" s="392"/>
      <c r="OGO84" s="393"/>
      <c r="OGP84" s="394"/>
      <c r="OGQ84" s="395"/>
      <c r="OGR84" s="389"/>
      <c r="OGS84" s="390"/>
      <c r="OGT84" s="391"/>
      <c r="OGU84" s="392"/>
      <c r="OGV84" s="393"/>
      <c r="OGW84" s="394"/>
      <c r="OGX84" s="395"/>
      <c r="OGY84" s="389"/>
      <c r="OGZ84" s="390"/>
      <c r="OHA84" s="391"/>
      <c r="OHB84" s="392"/>
      <c r="OHC84" s="393"/>
      <c r="OHD84" s="394"/>
      <c r="OHE84" s="395"/>
      <c r="OHF84" s="389"/>
      <c r="OHG84" s="390"/>
      <c r="OHH84" s="391"/>
      <c r="OHI84" s="392"/>
      <c r="OHJ84" s="393"/>
      <c r="OHK84" s="394"/>
      <c r="OHL84" s="395"/>
      <c r="OHM84" s="389"/>
      <c r="OHN84" s="390"/>
      <c r="OHO84" s="391"/>
      <c r="OHP84" s="392"/>
      <c r="OHQ84" s="393"/>
      <c r="OHR84" s="394"/>
      <c r="OHS84" s="395"/>
      <c r="OHT84" s="389"/>
      <c r="OHU84" s="390"/>
      <c r="OHV84" s="391"/>
      <c r="OHW84" s="392"/>
      <c r="OHX84" s="393"/>
      <c r="OHY84" s="394"/>
      <c r="OHZ84" s="395"/>
      <c r="OIA84" s="389"/>
      <c r="OIB84" s="390"/>
      <c r="OIC84" s="391"/>
      <c r="OID84" s="392"/>
      <c r="OIE84" s="393"/>
      <c r="OIF84" s="394"/>
      <c r="OIG84" s="395"/>
      <c r="OIH84" s="389"/>
      <c r="OII84" s="390"/>
      <c r="OIJ84" s="391"/>
      <c r="OIK84" s="392"/>
      <c r="OIL84" s="393"/>
      <c r="OIM84" s="394"/>
      <c r="OIN84" s="395"/>
      <c r="OIO84" s="389"/>
      <c r="OIP84" s="390"/>
      <c r="OIQ84" s="391"/>
      <c r="OIR84" s="392"/>
      <c r="OIS84" s="393"/>
      <c r="OIT84" s="394"/>
      <c r="OIU84" s="395"/>
      <c r="OIV84" s="389"/>
      <c r="OIW84" s="390"/>
      <c r="OIX84" s="391"/>
      <c r="OIY84" s="392"/>
      <c r="OIZ84" s="393"/>
      <c r="OJA84" s="394"/>
      <c r="OJB84" s="395"/>
      <c r="OJC84" s="389"/>
      <c r="OJD84" s="390"/>
      <c r="OJE84" s="391"/>
      <c r="OJF84" s="392"/>
      <c r="OJG84" s="393"/>
      <c r="OJH84" s="394"/>
      <c r="OJI84" s="395"/>
      <c r="OJJ84" s="389"/>
      <c r="OJK84" s="390"/>
      <c r="OJL84" s="391"/>
      <c r="OJM84" s="392"/>
      <c r="OJN84" s="393"/>
      <c r="OJO84" s="394"/>
      <c r="OJP84" s="395"/>
      <c r="OJQ84" s="389"/>
      <c r="OJR84" s="390"/>
      <c r="OJS84" s="391"/>
      <c r="OJT84" s="392"/>
      <c r="OJU84" s="393"/>
      <c r="OJV84" s="394"/>
      <c r="OJW84" s="395"/>
      <c r="OJX84" s="389"/>
      <c r="OJY84" s="390"/>
      <c r="OJZ84" s="391"/>
      <c r="OKA84" s="392"/>
      <c r="OKB84" s="393"/>
      <c r="OKC84" s="394"/>
      <c r="OKD84" s="395"/>
      <c r="OKE84" s="389"/>
      <c r="OKF84" s="390"/>
      <c r="OKG84" s="391"/>
      <c r="OKH84" s="392"/>
      <c r="OKI84" s="393"/>
      <c r="OKJ84" s="394"/>
      <c r="OKK84" s="395"/>
      <c r="OKL84" s="389"/>
      <c r="OKM84" s="390"/>
      <c r="OKN84" s="391"/>
      <c r="OKO84" s="392"/>
      <c r="OKP84" s="393"/>
      <c r="OKQ84" s="394"/>
      <c r="OKR84" s="395"/>
      <c r="OKS84" s="389"/>
      <c r="OKT84" s="390"/>
      <c r="OKU84" s="391"/>
      <c r="OKV84" s="392"/>
      <c r="OKW84" s="393"/>
      <c r="OKX84" s="394"/>
      <c r="OKY84" s="395"/>
      <c r="OKZ84" s="389"/>
      <c r="OLA84" s="390"/>
      <c r="OLB84" s="391"/>
      <c r="OLC84" s="392"/>
      <c r="OLD84" s="393"/>
      <c r="OLE84" s="394"/>
      <c r="OLF84" s="395"/>
      <c r="OLG84" s="389"/>
      <c r="OLH84" s="390"/>
      <c r="OLI84" s="391"/>
      <c r="OLJ84" s="392"/>
      <c r="OLK84" s="393"/>
      <c r="OLL84" s="394"/>
      <c r="OLM84" s="395"/>
      <c r="OLN84" s="389"/>
      <c r="OLO84" s="390"/>
      <c r="OLP84" s="391"/>
      <c r="OLQ84" s="392"/>
      <c r="OLR84" s="393"/>
      <c r="OLS84" s="394"/>
      <c r="OLT84" s="395"/>
      <c r="OLU84" s="389"/>
      <c r="OLV84" s="390"/>
      <c r="OLW84" s="391"/>
      <c r="OLX84" s="392"/>
      <c r="OLY84" s="393"/>
      <c r="OLZ84" s="394"/>
      <c r="OMA84" s="395"/>
      <c r="OMB84" s="389"/>
      <c r="OMC84" s="390"/>
      <c r="OMD84" s="391"/>
      <c r="OME84" s="392"/>
      <c r="OMF84" s="393"/>
      <c r="OMG84" s="394"/>
      <c r="OMH84" s="395"/>
      <c r="OMI84" s="389"/>
      <c r="OMJ84" s="390"/>
      <c r="OMK84" s="391"/>
      <c r="OML84" s="392"/>
      <c r="OMM84" s="393"/>
      <c r="OMN84" s="394"/>
      <c r="OMO84" s="395"/>
      <c r="OMP84" s="389"/>
      <c r="OMQ84" s="390"/>
      <c r="OMR84" s="391"/>
      <c r="OMS84" s="392"/>
      <c r="OMT84" s="393"/>
      <c r="OMU84" s="394"/>
      <c r="OMV84" s="395"/>
      <c r="OMW84" s="389"/>
      <c r="OMX84" s="390"/>
      <c r="OMY84" s="391"/>
      <c r="OMZ84" s="392"/>
      <c r="ONA84" s="393"/>
      <c r="ONB84" s="394"/>
      <c r="ONC84" s="395"/>
      <c r="OND84" s="389"/>
      <c r="ONE84" s="390"/>
      <c r="ONF84" s="391"/>
      <c r="ONG84" s="392"/>
      <c r="ONH84" s="393"/>
      <c r="ONI84" s="394"/>
      <c r="ONJ84" s="395"/>
      <c r="ONK84" s="389"/>
      <c r="ONL84" s="390"/>
      <c r="ONM84" s="391"/>
      <c r="ONN84" s="392"/>
      <c r="ONO84" s="393"/>
      <c r="ONP84" s="394"/>
      <c r="ONQ84" s="395"/>
      <c r="ONR84" s="389"/>
      <c r="ONS84" s="390"/>
      <c r="ONT84" s="391"/>
      <c r="ONU84" s="392"/>
      <c r="ONV84" s="393"/>
      <c r="ONW84" s="394"/>
      <c r="ONX84" s="395"/>
      <c r="ONY84" s="389"/>
      <c r="ONZ84" s="390"/>
      <c r="OOA84" s="391"/>
      <c r="OOB84" s="392"/>
      <c r="OOC84" s="393"/>
      <c r="OOD84" s="394"/>
      <c r="OOE84" s="395"/>
      <c r="OOF84" s="389"/>
      <c r="OOG84" s="390"/>
      <c r="OOH84" s="391"/>
      <c r="OOI84" s="392"/>
      <c r="OOJ84" s="393"/>
      <c r="OOK84" s="394"/>
      <c r="OOL84" s="395"/>
      <c r="OOM84" s="389"/>
      <c r="OON84" s="390"/>
      <c r="OOO84" s="391"/>
      <c r="OOP84" s="392"/>
      <c r="OOQ84" s="393"/>
      <c r="OOR84" s="394"/>
      <c r="OOS84" s="395"/>
      <c r="OOT84" s="389"/>
      <c r="OOU84" s="390"/>
      <c r="OOV84" s="391"/>
      <c r="OOW84" s="392"/>
      <c r="OOX84" s="393"/>
      <c r="OOY84" s="394"/>
      <c r="OOZ84" s="395"/>
      <c r="OPA84" s="389"/>
      <c r="OPB84" s="390"/>
      <c r="OPC84" s="391"/>
      <c r="OPD84" s="392"/>
      <c r="OPE84" s="393"/>
      <c r="OPF84" s="394"/>
      <c r="OPG84" s="395"/>
      <c r="OPH84" s="389"/>
      <c r="OPI84" s="390"/>
      <c r="OPJ84" s="391"/>
      <c r="OPK84" s="392"/>
      <c r="OPL84" s="393"/>
      <c r="OPM84" s="394"/>
      <c r="OPN84" s="395"/>
      <c r="OPO84" s="389"/>
      <c r="OPP84" s="390"/>
      <c r="OPQ84" s="391"/>
      <c r="OPR84" s="392"/>
      <c r="OPS84" s="393"/>
      <c r="OPT84" s="394"/>
      <c r="OPU84" s="395"/>
      <c r="OPV84" s="389"/>
      <c r="OPW84" s="390"/>
      <c r="OPX84" s="391"/>
      <c r="OPY84" s="392"/>
      <c r="OPZ84" s="393"/>
      <c r="OQA84" s="394"/>
      <c r="OQB84" s="395"/>
      <c r="OQC84" s="389"/>
      <c r="OQD84" s="390"/>
      <c r="OQE84" s="391"/>
      <c r="OQF84" s="392"/>
      <c r="OQG84" s="393"/>
      <c r="OQH84" s="394"/>
      <c r="OQI84" s="395"/>
      <c r="OQJ84" s="389"/>
      <c r="OQK84" s="390"/>
      <c r="OQL84" s="391"/>
      <c r="OQM84" s="392"/>
      <c r="OQN84" s="393"/>
      <c r="OQO84" s="394"/>
      <c r="OQP84" s="395"/>
      <c r="OQQ84" s="389"/>
      <c r="OQR84" s="390"/>
      <c r="OQS84" s="391"/>
      <c r="OQT84" s="392"/>
      <c r="OQU84" s="393"/>
      <c r="OQV84" s="394"/>
      <c r="OQW84" s="395"/>
      <c r="OQX84" s="389"/>
      <c r="OQY84" s="390"/>
      <c r="OQZ84" s="391"/>
      <c r="ORA84" s="392"/>
      <c r="ORB84" s="393"/>
      <c r="ORC84" s="394"/>
      <c r="ORD84" s="395"/>
      <c r="ORE84" s="389"/>
      <c r="ORF84" s="390"/>
      <c r="ORG84" s="391"/>
      <c r="ORH84" s="392"/>
      <c r="ORI84" s="393"/>
      <c r="ORJ84" s="394"/>
      <c r="ORK84" s="395"/>
      <c r="ORL84" s="389"/>
      <c r="ORM84" s="390"/>
      <c r="ORN84" s="391"/>
      <c r="ORO84" s="392"/>
      <c r="ORP84" s="393"/>
      <c r="ORQ84" s="394"/>
      <c r="ORR84" s="395"/>
      <c r="ORS84" s="389"/>
      <c r="ORT84" s="390"/>
      <c r="ORU84" s="391"/>
      <c r="ORV84" s="392"/>
      <c r="ORW84" s="393"/>
      <c r="ORX84" s="394"/>
      <c r="ORY84" s="395"/>
      <c r="ORZ84" s="389"/>
      <c r="OSA84" s="390"/>
      <c r="OSB84" s="391"/>
      <c r="OSC84" s="392"/>
      <c r="OSD84" s="393"/>
      <c r="OSE84" s="394"/>
      <c r="OSF84" s="395"/>
      <c r="OSG84" s="389"/>
      <c r="OSH84" s="390"/>
      <c r="OSI84" s="391"/>
      <c r="OSJ84" s="392"/>
      <c r="OSK84" s="393"/>
      <c r="OSL84" s="394"/>
      <c r="OSM84" s="395"/>
      <c r="OSN84" s="389"/>
      <c r="OSO84" s="390"/>
      <c r="OSP84" s="391"/>
      <c r="OSQ84" s="392"/>
      <c r="OSR84" s="393"/>
      <c r="OSS84" s="394"/>
      <c r="OST84" s="395"/>
      <c r="OSU84" s="389"/>
      <c r="OSV84" s="390"/>
      <c r="OSW84" s="391"/>
      <c r="OSX84" s="392"/>
      <c r="OSY84" s="393"/>
      <c r="OSZ84" s="394"/>
      <c r="OTA84" s="395"/>
      <c r="OTB84" s="389"/>
      <c r="OTC84" s="390"/>
      <c r="OTD84" s="391"/>
      <c r="OTE84" s="392"/>
      <c r="OTF84" s="393"/>
      <c r="OTG84" s="394"/>
      <c r="OTH84" s="395"/>
      <c r="OTI84" s="389"/>
      <c r="OTJ84" s="390"/>
      <c r="OTK84" s="391"/>
      <c r="OTL84" s="392"/>
      <c r="OTM84" s="393"/>
      <c r="OTN84" s="394"/>
      <c r="OTO84" s="395"/>
      <c r="OTP84" s="389"/>
      <c r="OTQ84" s="390"/>
      <c r="OTR84" s="391"/>
      <c r="OTS84" s="392"/>
      <c r="OTT84" s="393"/>
      <c r="OTU84" s="394"/>
      <c r="OTV84" s="395"/>
      <c r="OTW84" s="389"/>
      <c r="OTX84" s="390"/>
      <c r="OTY84" s="391"/>
      <c r="OTZ84" s="392"/>
      <c r="OUA84" s="393"/>
      <c r="OUB84" s="394"/>
      <c r="OUC84" s="395"/>
      <c r="OUD84" s="389"/>
      <c r="OUE84" s="390"/>
      <c r="OUF84" s="391"/>
      <c r="OUG84" s="392"/>
      <c r="OUH84" s="393"/>
      <c r="OUI84" s="394"/>
      <c r="OUJ84" s="395"/>
      <c r="OUK84" s="389"/>
      <c r="OUL84" s="390"/>
      <c r="OUM84" s="391"/>
      <c r="OUN84" s="392"/>
      <c r="OUO84" s="393"/>
      <c r="OUP84" s="394"/>
      <c r="OUQ84" s="395"/>
      <c r="OUR84" s="389"/>
      <c r="OUS84" s="390"/>
      <c r="OUT84" s="391"/>
      <c r="OUU84" s="392"/>
      <c r="OUV84" s="393"/>
      <c r="OUW84" s="394"/>
      <c r="OUX84" s="395"/>
      <c r="OUY84" s="389"/>
      <c r="OUZ84" s="390"/>
      <c r="OVA84" s="391"/>
      <c r="OVB84" s="392"/>
      <c r="OVC84" s="393"/>
      <c r="OVD84" s="394"/>
      <c r="OVE84" s="395"/>
      <c r="OVF84" s="389"/>
      <c r="OVG84" s="390"/>
      <c r="OVH84" s="391"/>
      <c r="OVI84" s="392"/>
      <c r="OVJ84" s="393"/>
      <c r="OVK84" s="394"/>
      <c r="OVL84" s="395"/>
      <c r="OVM84" s="389"/>
      <c r="OVN84" s="390"/>
      <c r="OVO84" s="391"/>
      <c r="OVP84" s="392"/>
      <c r="OVQ84" s="393"/>
      <c r="OVR84" s="394"/>
      <c r="OVS84" s="395"/>
      <c r="OVT84" s="389"/>
      <c r="OVU84" s="390"/>
      <c r="OVV84" s="391"/>
      <c r="OVW84" s="392"/>
      <c r="OVX84" s="393"/>
      <c r="OVY84" s="394"/>
      <c r="OVZ84" s="395"/>
      <c r="OWA84" s="389"/>
      <c r="OWB84" s="390"/>
      <c r="OWC84" s="391"/>
      <c r="OWD84" s="392"/>
      <c r="OWE84" s="393"/>
      <c r="OWF84" s="394"/>
      <c r="OWG84" s="395"/>
      <c r="OWH84" s="389"/>
      <c r="OWI84" s="390"/>
      <c r="OWJ84" s="391"/>
      <c r="OWK84" s="392"/>
      <c r="OWL84" s="393"/>
      <c r="OWM84" s="394"/>
      <c r="OWN84" s="395"/>
      <c r="OWO84" s="389"/>
      <c r="OWP84" s="390"/>
      <c r="OWQ84" s="391"/>
      <c r="OWR84" s="392"/>
      <c r="OWS84" s="393"/>
      <c r="OWT84" s="394"/>
      <c r="OWU84" s="395"/>
      <c r="OWV84" s="389"/>
      <c r="OWW84" s="390"/>
      <c r="OWX84" s="391"/>
      <c r="OWY84" s="392"/>
      <c r="OWZ84" s="393"/>
      <c r="OXA84" s="394"/>
      <c r="OXB84" s="395"/>
      <c r="OXC84" s="389"/>
      <c r="OXD84" s="390"/>
      <c r="OXE84" s="391"/>
      <c r="OXF84" s="392"/>
      <c r="OXG84" s="393"/>
      <c r="OXH84" s="394"/>
      <c r="OXI84" s="395"/>
      <c r="OXJ84" s="389"/>
      <c r="OXK84" s="390"/>
      <c r="OXL84" s="391"/>
      <c r="OXM84" s="392"/>
      <c r="OXN84" s="393"/>
      <c r="OXO84" s="394"/>
      <c r="OXP84" s="395"/>
      <c r="OXQ84" s="389"/>
      <c r="OXR84" s="390"/>
      <c r="OXS84" s="391"/>
      <c r="OXT84" s="392"/>
      <c r="OXU84" s="393"/>
      <c r="OXV84" s="394"/>
      <c r="OXW84" s="395"/>
      <c r="OXX84" s="389"/>
      <c r="OXY84" s="390"/>
      <c r="OXZ84" s="391"/>
      <c r="OYA84" s="392"/>
      <c r="OYB84" s="393"/>
      <c r="OYC84" s="394"/>
      <c r="OYD84" s="395"/>
      <c r="OYE84" s="389"/>
      <c r="OYF84" s="390"/>
      <c r="OYG84" s="391"/>
      <c r="OYH84" s="392"/>
      <c r="OYI84" s="393"/>
      <c r="OYJ84" s="394"/>
      <c r="OYK84" s="395"/>
      <c r="OYL84" s="389"/>
      <c r="OYM84" s="390"/>
      <c r="OYN84" s="391"/>
      <c r="OYO84" s="392"/>
      <c r="OYP84" s="393"/>
      <c r="OYQ84" s="394"/>
      <c r="OYR84" s="395"/>
      <c r="OYS84" s="389"/>
      <c r="OYT84" s="390"/>
      <c r="OYU84" s="391"/>
      <c r="OYV84" s="392"/>
      <c r="OYW84" s="393"/>
      <c r="OYX84" s="394"/>
      <c r="OYY84" s="395"/>
      <c r="OYZ84" s="389"/>
      <c r="OZA84" s="390"/>
      <c r="OZB84" s="391"/>
      <c r="OZC84" s="392"/>
      <c r="OZD84" s="393"/>
      <c r="OZE84" s="394"/>
      <c r="OZF84" s="395"/>
      <c r="OZG84" s="389"/>
      <c r="OZH84" s="390"/>
      <c r="OZI84" s="391"/>
      <c r="OZJ84" s="392"/>
      <c r="OZK84" s="393"/>
      <c r="OZL84" s="394"/>
      <c r="OZM84" s="395"/>
      <c r="OZN84" s="389"/>
      <c r="OZO84" s="390"/>
      <c r="OZP84" s="391"/>
      <c r="OZQ84" s="392"/>
      <c r="OZR84" s="393"/>
      <c r="OZS84" s="394"/>
      <c r="OZT84" s="395"/>
      <c r="OZU84" s="389"/>
      <c r="OZV84" s="390"/>
      <c r="OZW84" s="391"/>
      <c r="OZX84" s="392"/>
      <c r="OZY84" s="393"/>
      <c r="OZZ84" s="394"/>
      <c r="PAA84" s="395"/>
      <c r="PAB84" s="389"/>
      <c r="PAC84" s="390"/>
      <c r="PAD84" s="391"/>
      <c r="PAE84" s="392"/>
      <c r="PAF84" s="393"/>
      <c r="PAG84" s="394"/>
      <c r="PAH84" s="395"/>
      <c r="PAI84" s="389"/>
      <c r="PAJ84" s="390"/>
      <c r="PAK84" s="391"/>
      <c r="PAL84" s="392"/>
      <c r="PAM84" s="393"/>
      <c r="PAN84" s="394"/>
      <c r="PAO84" s="395"/>
      <c r="PAP84" s="389"/>
      <c r="PAQ84" s="390"/>
      <c r="PAR84" s="391"/>
      <c r="PAS84" s="392"/>
      <c r="PAT84" s="393"/>
      <c r="PAU84" s="394"/>
      <c r="PAV84" s="395"/>
      <c r="PAW84" s="389"/>
      <c r="PAX84" s="390"/>
      <c r="PAY84" s="391"/>
      <c r="PAZ84" s="392"/>
      <c r="PBA84" s="393"/>
      <c r="PBB84" s="394"/>
      <c r="PBC84" s="395"/>
      <c r="PBD84" s="389"/>
      <c r="PBE84" s="390"/>
      <c r="PBF84" s="391"/>
      <c r="PBG84" s="392"/>
      <c r="PBH84" s="393"/>
      <c r="PBI84" s="394"/>
      <c r="PBJ84" s="395"/>
      <c r="PBK84" s="389"/>
      <c r="PBL84" s="390"/>
      <c r="PBM84" s="391"/>
      <c r="PBN84" s="392"/>
      <c r="PBO84" s="393"/>
      <c r="PBP84" s="394"/>
      <c r="PBQ84" s="395"/>
      <c r="PBR84" s="389"/>
      <c r="PBS84" s="390"/>
      <c r="PBT84" s="391"/>
      <c r="PBU84" s="392"/>
      <c r="PBV84" s="393"/>
      <c r="PBW84" s="394"/>
      <c r="PBX84" s="395"/>
      <c r="PBY84" s="389"/>
      <c r="PBZ84" s="390"/>
      <c r="PCA84" s="391"/>
      <c r="PCB84" s="392"/>
      <c r="PCC84" s="393"/>
      <c r="PCD84" s="394"/>
      <c r="PCE84" s="395"/>
      <c r="PCF84" s="389"/>
      <c r="PCG84" s="390"/>
      <c r="PCH84" s="391"/>
      <c r="PCI84" s="392"/>
      <c r="PCJ84" s="393"/>
      <c r="PCK84" s="394"/>
      <c r="PCL84" s="395"/>
      <c r="PCM84" s="389"/>
      <c r="PCN84" s="390"/>
      <c r="PCO84" s="391"/>
      <c r="PCP84" s="392"/>
      <c r="PCQ84" s="393"/>
      <c r="PCR84" s="394"/>
      <c r="PCS84" s="395"/>
      <c r="PCT84" s="389"/>
      <c r="PCU84" s="390"/>
      <c r="PCV84" s="391"/>
      <c r="PCW84" s="392"/>
      <c r="PCX84" s="393"/>
      <c r="PCY84" s="394"/>
      <c r="PCZ84" s="395"/>
      <c r="PDA84" s="389"/>
      <c r="PDB84" s="390"/>
      <c r="PDC84" s="391"/>
      <c r="PDD84" s="392"/>
      <c r="PDE84" s="393"/>
      <c r="PDF84" s="394"/>
      <c r="PDG84" s="395"/>
      <c r="PDH84" s="389"/>
      <c r="PDI84" s="390"/>
      <c r="PDJ84" s="391"/>
      <c r="PDK84" s="392"/>
      <c r="PDL84" s="393"/>
      <c r="PDM84" s="394"/>
      <c r="PDN84" s="395"/>
      <c r="PDO84" s="389"/>
      <c r="PDP84" s="390"/>
      <c r="PDQ84" s="391"/>
      <c r="PDR84" s="392"/>
      <c r="PDS84" s="393"/>
      <c r="PDT84" s="394"/>
      <c r="PDU84" s="395"/>
      <c r="PDV84" s="389"/>
      <c r="PDW84" s="390"/>
      <c r="PDX84" s="391"/>
      <c r="PDY84" s="392"/>
      <c r="PDZ84" s="393"/>
      <c r="PEA84" s="394"/>
      <c r="PEB84" s="395"/>
      <c r="PEC84" s="389"/>
      <c r="PED84" s="390"/>
      <c r="PEE84" s="391"/>
      <c r="PEF84" s="392"/>
      <c r="PEG84" s="393"/>
      <c r="PEH84" s="394"/>
      <c r="PEI84" s="395"/>
      <c r="PEJ84" s="389"/>
      <c r="PEK84" s="390"/>
      <c r="PEL84" s="391"/>
      <c r="PEM84" s="392"/>
      <c r="PEN84" s="393"/>
      <c r="PEO84" s="394"/>
      <c r="PEP84" s="395"/>
      <c r="PEQ84" s="389"/>
      <c r="PER84" s="390"/>
      <c r="PES84" s="391"/>
      <c r="PET84" s="392"/>
      <c r="PEU84" s="393"/>
      <c r="PEV84" s="394"/>
      <c r="PEW84" s="395"/>
      <c r="PEX84" s="389"/>
      <c r="PEY84" s="390"/>
      <c r="PEZ84" s="391"/>
      <c r="PFA84" s="392"/>
      <c r="PFB84" s="393"/>
      <c r="PFC84" s="394"/>
      <c r="PFD84" s="395"/>
      <c r="PFE84" s="389"/>
      <c r="PFF84" s="390"/>
      <c r="PFG84" s="391"/>
      <c r="PFH84" s="392"/>
      <c r="PFI84" s="393"/>
      <c r="PFJ84" s="394"/>
      <c r="PFK84" s="395"/>
      <c r="PFL84" s="389"/>
      <c r="PFM84" s="390"/>
      <c r="PFN84" s="391"/>
      <c r="PFO84" s="392"/>
      <c r="PFP84" s="393"/>
      <c r="PFQ84" s="394"/>
      <c r="PFR84" s="395"/>
      <c r="PFS84" s="389"/>
      <c r="PFT84" s="390"/>
      <c r="PFU84" s="391"/>
      <c r="PFV84" s="392"/>
      <c r="PFW84" s="393"/>
      <c r="PFX84" s="394"/>
      <c r="PFY84" s="395"/>
      <c r="PFZ84" s="389"/>
      <c r="PGA84" s="390"/>
      <c r="PGB84" s="391"/>
      <c r="PGC84" s="392"/>
      <c r="PGD84" s="393"/>
      <c r="PGE84" s="394"/>
      <c r="PGF84" s="395"/>
      <c r="PGG84" s="389"/>
      <c r="PGH84" s="390"/>
      <c r="PGI84" s="391"/>
      <c r="PGJ84" s="392"/>
      <c r="PGK84" s="393"/>
      <c r="PGL84" s="394"/>
      <c r="PGM84" s="395"/>
      <c r="PGN84" s="389"/>
      <c r="PGO84" s="390"/>
      <c r="PGP84" s="391"/>
      <c r="PGQ84" s="392"/>
      <c r="PGR84" s="393"/>
      <c r="PGS84" s="394"/>
      <c r="PGT84" s="395"/>
      <c r="PGU84" s="389"/>
      <c r="PGV84" s="390"/>
      <c r="PGW84" s="391"/>
      <c r="PGX84" s="392"/>
      <c r="PGY84" s="393"/>
      <c r="PGZ84" s="394"/>
      <c r="PHA84" s="395"/>
      <c r="PHB84" s="389"/>
      <c r="PHC84" s="390"/>
      <c r="PHD84" s="391"/>
      <c r="PHE84" s="392"/>
      <c r="PHF84" s="393"/>
      <c r="PHG84" s="394"/>
      <c r="PHH84" s="395"/>
      <c r="PHI84" s="389"/>
      <c r="PHJ84" s="390"/>
      <c r="PHK84" s="391"/>
      <c r="PHL84" s="392"/>
      <c r="PHM84" s="393"/>
      <c r="PHN84" s="394"/>
      <c r="PHO84" s="395"/>
      <c r="PHP84" s="389"/>
      <c r="PHQ84" s="390"/>
      <c r="PHR84" s="391"/>
      <c r="PHS84" s="392"/>
      <c r="PHT84" s="393"/>
      <c r="PHU84" s="394"/>
      <c r="PHV84" s="395"/>
      <c r="PHW84" s="389"/>
      <c r="PHX84" s="390"/>
      <c r="PHY84" s="391"/>
      <c r="PHZ84" s="392"/>
      <c r="PIA84" s="393"/>
      <c r="PIB84" s="394"/>
      <c r="PIC84" s="395"/>
      <c r="PID84" s="389"/>
      <c r="PIE84" s="390"/>
      <c r="PIF84" s="391"/>
      <c r="PIG84" s="392"/>
      <c r="PIH84" s="393"/>
      <c r="PII84" s="394"/>
      <c r="PIJ84" s="395"/>
      <c r="PIK84" s="389"/>
      <c r="PIL84" s="390"/>
      <c r="PIM84" s="391"/>
      <c r="PIN84" s="392"/>
      <c r="PIO84" s="393"/>
      <c r="PIP84" s="394"/>
      <c r="PIQ84" s="395"/>
      <c r="PIR84" s="389"/>
      <c r="PIS84" s="390"/>
      <c r="PIT84" s="391"/>
      <c r="PIU84" s="392"/>
      <c r="PIV84" s="393"/>
      <c r="PIW84" s="394"/>
      <c r="PIX84" s="395"/>
      <c r="PIY84" s="389"/>
      <c r="PIZ84" s="390"/>
      <c r="PJA84" s="391"/>
      <c r="PJB84" s="392"/>
      <c r="PJC84" s="393"/>
      <c r="PJD84" s="394"/>
      <c r="PJE84" s="395"/>
      <c r="PJF84" s="389"/>
      <c r="PJG84" s="390"/>
      <c r="PJH84" s="391"/>
      <c r="PJI84" s="392"/>
      <c r="PJJ84" s="393"/>
      <c r="PJK84" s="394"/>
      <c r="PJL84" s="395"/>
      <c r="PJM84" s="389"/>
      <c r="PJN84" s="390"/>
      <c r="PJO84" s="391"/>
      <c r="PJP84" s="392"/>
      <c r="PJQ84" s="393"/>
      <c r="PJR84" s="394"/>
      <c r="PJS84" s="395"/>
      <c r="PJT84" s="389"/>
      <c r="PJU84" s="390"/>
      <c r="PJV84" s="391"/>
      <c r="PJW84" s="392"/>
      <c r="PJX84" s="393"/>
      <c r="PJY84" s="394"/>
      <c r="PJZ84" s="395"/>
      <c r="PKA84" s="389"/>
      <c r="PKB84" s="390"/>
      <c r="PKC84" s="391"/>
      <c r="PKD84" s="392"/>
      <c r="PKE84" s="393"/>
      <c r="PKF84" s="394"/>
      <c r="PKG84" s="395"/>
      <c r="PKH84" s="389"/>
      <c r="PKI84" s="390"/>
      <c r="PKJ84" s="391"/>
      <c r="PKK84" s="392"/>
      <c r="PKL84" s="393"/>
      <c r="PKM84" s="394"/>
      <c r="PKN84" s="395"/>
      <c r="PKO84" s="389"/>
      <c r="PKP84" s="390"/>
      <c r="PKQ84" s="391"/>
      <c r="PKR84" s="392"/>
      <c r="PKS84" s="393"/>
      <c r="PKT84" s="394"/>
      <c r="PKU84" s="395"/>
      <c r="PKV84" s="389"/>
      <c r="PKW84" s="390"/>
      <c r="PKX84" s="391"/>
      <c r="PKY84" s="392"/>
      <c r="PKZ84" s="393"/>
      <c r="PLA84" s="394"/>
      <c r="PLB84" s="395"/>
      <c r="PLC84" s="389"/>
      <c r="PLD84" s="390"/>
      <c r="PLE84" s="391"/>
      <c r="PLF84" s="392"/>
      <c r="PLG84" s="393"/>
      <c r="PLH84" s="394"/>
      <c r="PLI84" s="395"/>
      <c r="PLJ84" s="389"/>
      <c r="PLK84" s="390"/>
      <c r="PLL84" s="391"/>
      <c r="PLM84" s="392"/>
      <c r="PLN84" s="393"/>
      <c r="PLO84" s="394"/>
      <c r="PLP84" s="395"/>
      <c r="PLQ84" s="389"/>
      <c r="PLR84" s="390"/>
      <c r="PLS84" s="391"/>
      <c r="PLT84" s="392"/>
      <c r="PLU84" s="393"/>
      <c r="PLV84" s="394"/>
      <c r="PLW84" s="395"/>
      <c r="PLX84" s="389"/>
      <c r="PLY84" s="390"/>
      <c r="PLZ84" s="391"/>
      <c r="PMA84" s="392"/>
      <c r="PMB84" s="393"/>
      <c r="PMC84" s="394"/>
      <c r="PMD84" s="395"/>
      <c r="PME84" s="389"/>
      <c r="PMF84" s="390"/>
      <c r="PMG84" s="391"/>
      <c r="PMH84" s="392"/>
      <c r="PMI84" s="393"/>
      <c r="PMJ84" s="394"/>
      <c r="PMK84" s="395"/>
      <c r="PML84" s="389"/>
      <c r="PMM84" s="390"/>
      <c r="PMN84" s="391"/>
      <c r="PMO84" s="392"/>
      <c r="PMP84" s="393"/>
      <c r="PMQ84" s="394"/>
      <c r="PMR84" s="395"/>
      <c r="PMS84" s="389"/>
      <c r="PMT84" s="390"/>
      <c r="PMU84" s="391"/>
      <c r="PMV84" s="392"/>
      <c r="PMW84" s="393"/>
      <c r="PMX84" s="394"/>
      <c r="PMY84" s="395"/>
      <c r="PMZ84" s="389"/>
      <c r="PNA84" s="390"/>
      <c r="PNB84" s="391"/>
      <c r="PNC84" s="392"/>
      <c r="PND84" s="393"/>
      <c r="PNE84" s="394"/>
      <c r="PNF84" s="395"/>
      <c r="PNG84" s="389"/>
      <c r="PNH84" s="390"/>
      <c r="PNI84" s="391"/>
      <c r="PNJ84" s="392"/>
      <c r="PNK84" s="393"/>
      <c r="PNL84" s="394"/>
      <c r="PNM84" s="395"/>
      <c r="PNN84" s="389"/>
      <c r="PNO84" s="390"/>
      <c r="PNP84" s="391"/>
      <c r="PNQ84" s="392"/>
      <c r="PNR84" s="393"/>
      <c r="PNS84" s="394"/>
      <c r="PNT84" s="395"/>
      <c r="PNU84" s="389"/>
      <c r="PNV84" s="390"/>
      <c r="PNW84" s="391"/>
      <c r="PNX84" s="392"/>
      <c r="PNY84" s="393"/>
      <c r="PNZ84" s="394"/>
      <c r="POA84" s="395"/>
      <c r="POB84" s="389"/>
      <c r="POC84" s="390"/>
      <c r="POD84" s="391"/>
      <c r="POE84" s="392"/>
      <c r="POF84" s="393"/>
      <c r="POG84" s="394"/>
      <c r="POH84" s="395"/>
      <c r="POI84" s="389"/>
      <c r="POJ84" s="390"/>
      <c r="POK84" s="391"/>
      <c r="POL84" s="392"/>
      <c r="POM84" s="393"/>
      <c r="PON84" s="394"/>
      <c r="POO84" s="395"/>
      <c r="POP84" s="389"/>
      <c r="POQ84" s="390"/>
      <c r="POR84" s="391"/>
      <c r="POS84" s="392"/>
      <c r="POT84" s="393"/>
      <c r="POU84" s="394"/>
      <c r="POV84" s="395"/>
      <c r="POW84" s="389"/>
      <c r="POX84" s="390"/>
      <c r="POY84" s="391"/>
      <c r="POZ84" s="392"/>
      <c r="PPA84" s="393"/>
      <c r="PPB84" s="394"/>
      <c r="PPC84" s="395"/>
      <c r="PPD84" s="389"/>
      <c r="PPE84" s="390"/>
      <c r="PPF84" s="391"/>
      <c r="PPG84" s="392"/>
      <c r="PPH84" s="393"/>
      <c r="PPI84" s="394"/>
      <c r="PPJ84" s="395"/>
      <c r="PPK84" s="389"/>
      <c r="PPL84" s="390"/>
      <c r="PPM84" s="391"/>
      <c r="PPN84" s="392"/>
      <c r="PPO84" s="393"/>
      <c r="PPP84" s="394"/>
      <c r="PPQ84" s="395"/>
      <c r="PPR84" s="389"/>
      <c r="PPS84" s="390"/>
      <c r="PPT84" s="391"/>
      <c r="PPU84" s="392"/>
      <c r="PPV84" s="393"/>
      <c r="PPW84" s="394"/>
      <c r="PPX84" s="395"/>
      <c r="PPY84" s="389"/>
      <c r="PPZ84" s="390"/>
      <c r="PQA84" s="391"/>
      <c r="PQB84" s="392"/>
      <c r="PQC84" s="393"/>
      <c r="PQD84" s="394"/>
      <c r="PQE84" s="395"/>
      <c r="PQF84" s="389"/>
      <c r="PQG84" s="390"/>
      <c r="PQH84" s="391"/>
      <c r="PQI84" s="392"/>
      <c r="PQJ84" s="393"/>
      <c r="PQK84" s="394"/>
      <c r="PQL84" s="395"/>
      <c r="PQM84" s="389"/>
      <c r="PQN84" s="390"/>
      <c r="PQO84" s="391"/>
      <c r="PQP84" s="392"/>
      <c r="PQQ84" s="393"/>
      <c r="PQR84" s="394"/>
      <c r="PQS84" s="395"/>
      <c r="PQT84" s="389"/>
      <c r="PQU84" s="390"/>
      <c r="PQV84" s="391"/>
      <c r="PQW84" s="392"/>
      <c r="PQX84" s="393"/>
      <c r="PQY84" s="394"/>
      <c r="PQZ84" s="395"/>
      <c r="PRA84" s="389"/>
      <c r="PRB84" s="390"/>
      <c r="PRC84" s="391"/>
      <c r="PRD84" s="392"/>
      <c r="PRE84" s="393"/>
      <c r="PRF84" s="394"/>
      <c r="PRG84" s="395"/>
      <c r="PRH84" s="389"/>
      <c r="PRI84" s="390"/>
      <c r="PRJ84" s="391"/>
      <c r="PRK84" s="392"/>
      <c r="PRL84" s="393"/>
      <c r="PRM84" s="394"/>
      <c r="PRN84" s="395"/>
      <c r="PRO84" s="389"/>
      <c r="PRP84" s="390"/>
      <c r="PRQ84" s="391"/>
      <c r="PRR84" s="392"/>
      <c r="PRS84" s="393"/>
      <c r="PRT84" s="394"/>
      <c r="PRU84" s="395"/>
      <c r="PRV84" s="389"/>
      <c r="PRW84" s="390"/>
      <c r="PRX84" s="391"/>
      <c r="PRY84" s="392"/>
      <c r="PRZ84" s="393"/>
      <c r="PSA84" s="394"/>
      <c r="PSB84" s="395"/>
      <c r="PSC84" s="389"/>
      <c r="PSD84" s="390"/>
      <c r="PSE84" s="391"/>
      <c r="PSF84" s="392"/>
      <c r="PSG84" s="393"/>
      <c r="PSH84" s="394"/>
      <c r="PSI84" s="395"/>
      <c r="PSJ84" s="389"/>
      <c r="PSK84" s="390"/>
      <c r="PSL84" s="391"/>
      <c r="PSM84" s="392"/>
      <c r="PSN84" s="393"/>
      <c r="PSO84" s="394"/>
      <c r="PSP84" s="395"/>
      <c r="PSQ84" s="389"/>
      <c r="PSR84" s="390"/>
      <c r="PSS84" s="391"/>
      <c r="PST84" s="392"/>
      <c r="PSU84" s="393"/>
      <c r="PSV84" s="394"/>
      <c r="PSW84" s="395"/>
      <c r="PSX84" s="389"/>
      <c r="PSY84" s="390"/>
      <c r="PSZ84" s="391"/>
      <c r="PTA84" s="392"/>
      <c r="PTB84" s="393"/>
      <c r="PTC84" s="394"/>
      <c r="PTD84" s="395"/>
      <c r="PTE84" s="389"/>
      <c r="PTF84" s="390"/>
      <c r="PTG84" s="391"/>
      <c r="PTH84" s="392"/>
      <c r="PTI84" s="393"/>
      <c r="PTJ84" s="394"/>
      <c r="PTK84" s="395"/>
      <c r="PTL84" s="389"/>
      <c r="PTM84" s="390"/>
      <c r="PTN84" s="391"/>
      <c r="PTO84" s="392"/>
      <c r="PTP84" s="393"/>
      <c r="PTQ84" s="394"/>
      <c r="PTR84" s="395"/>
      <c r="PTS84" s="389"/>
      <c r="PTT84" s="390"/>
      <c r="PTU84" s="391"/>
      <c r="PTV84" s="392"/>
      <c r="PTW84" s="393"/>
      <c r="PTX84" s="394"/>
      <c r="PTY84" s="395"/>
      <c r="PTZ84" s="389"/>
      <c r="PUA84" s="390"/>
      <c r="PUB84" s="391"/>
      <c r="PUC84" s="392"/>
      <c r="PUD84" s="393"/>
      <c r="PUE84" s="394"/>
      <c r="PUF84" s="395"/>
      <c r="PUG84" s="389"/>
      <c r="PUH84" s="390"/>
      <c r="PUI84" s="391"/>
      <c r="PUJ84" s="392"/>
      <c r="PUK84" s="393"/>
      <c r="PUL84" s="394"/>
      <c r="PUM84" s="395"/>
      <c r="PUN84" s="389"/>
      <c r="PUO84" s="390"/>
      <c r="PUP84" s="391"/>
      <c r="PUQ84" s="392"/>
      <c r="PUR84" s="393"/>
      <c r="PUS84" s="394"/>
      <c r="PUT84" s="395"/>
      <c r="PUU84" s="389"/>
      <c r="PUV84" s="390"/>
      <c r="PUW84" s="391"/>
      <c r="PUX84" s="392"/>
      <c r="PUY84" s="393"/>
      <c r="PUZ84" s="394"/>
      <c r="PVA84" s="395"/>
      <c r="PVB84" s="389"/>
      <c r="PVC84" s="390"/>
      <c r="PVD84" s="391"/>
      <c r="PVE84" s="392"/>
      <c r="PVF84" s="393"/>
      <c r="PVG84" s="394"/>
      <c r="PVH84" s="395"/>
      <c r="PVI84" s="389"/>
      <c r="PVJ84" s="390"/>
      <c r="PVK84" s="391"/>
      <c r="PVL84" s="392"/>
      <c r="PVM84" s="393"/>
      <c r="PVN84" s="394"/>
      <c r="PVO84" s="395"/>
      <c r="PVP84" s="389"/>
      <c r="PVQ84" s="390"/>
      <c r="PVR84" s="391"/>
      <c r="PVS84" s="392"/>
      <c r="PVT84" s="393"/>
      <c r="PVU84" s="394"/>
      <c r="PVV84" s="395"/>
      <c r="PVW84" s="389"/>
      <c r="PVX84" s="390"/>
      <c r="PVY84" s="391"/>
      <c r="PVZ84" s="392"/>
      <c r="PWA84" s="393"/>
      <c r="PWB84" s="394"/>
      <c r="PWC84" s="395"/>
      <c r="PWD84" s="389"/>
      <c r="PWE84" s="390"/>
      <c r="PWF84" s="391"/>
      <c r="PWG84" s="392"/>
      <c r="PWH84" s="393"/>
      <c r="PWI84" s="394"/>
      <c r="PWJ84" s="395"/>
      <c r="PWK84" s="389"/>
      <c r="PWL84" s="390"/>
      <c r="PWM84" s="391"/>
      <c r="PWN84" s="392"/>
      <c r="PWO84" s="393"/>
      <c r="PWP84" s="394"/>
      <c r="PWQ84" s="395"/>
      <c r="PWR84" s="389"/>
      <c r="PWS84" s="390"/>
      <c r="PWT84" s="391"/>
      <c r="PWU84" s="392"/>
      <c r="PWV84" s="393"/>
      <c r="PWW84" s="394"/>
      <c r="PWX84" s="395"/>
      <c r="PWY84" s="389"/>
      <c r="PWZ84" s="390"/>
      <c r="PXA84" s="391"/>
      <c r="PXB84" s="392"/>
      <c r="PXC84" s="393"/>
      <c r="PXD84" s="394"/>
      <c r="PXE84" s="395"/>
      <c r="PXF84" s="389"/>
      <c r="PXG84" s="390"/>
      <c r="PXH84" s="391"/>
      <c r="PXI84" s="392"/>
      <c r="PXJ84" s="393"/>
      <c r="PXK84" s="394"/>
      <c r="PXL84" s="395"/>
      <c r="PXM84" s="389"/>
      <c r="PXN84" s="390"/>
      <c r="PXO84" s="391"/>
      <c r="PXP84" s="392"/>
      <c r="PXQ84" s="393"/>
      <c r="PXR84" s="394"/>
      <c r="PXS84" s="395"/>
      <c r="PXT84" s="389"/>
      <c r="PXU84" s="390"/>
      <c r="PXV84" s="391"/>
      <c r="PXW84" s="392"/>
      <c r="PXX84" s="393"/>
      <c r="PXY84" s="394"/>
      <c r="PXZ84" s="395"/>
      <c r="PYA84" s="389"/>
      <c r="PYB84" s="390"/>
      <c r="PYC84" s="391"/>
      <c r="PYD84" s="392"/>
      <c r="PYE84" s="393"/>
      <c r="PYF84" s="394"/>
      <c r="PYG84" s="395"/>
      <c r="PYH84" s="389"/>
      <c r="PYI84" s="390"/>
      <c r="PYJ84" s="391"/>
      <c r="PYK84" s="392"/>
      <c r="PYL84" s="393"/>
      <c r="PYM84" s="394"/>
      <c r="PYN84" s="395"/>
      <c r="PYO84" s="389"/>
      <c r="PYP84" s="390"/>
      <c r="PYQ84" s="391"/>
      <c r="PYR84" s="392"/>
      <c r="PYS84" s="393"/>
      <c r="PYT84" s="394"/>
      <c r="PYU84" s="395"/>
      <c r="PYV84" s="389"/>
      <c r="PYW84" s="390"/>
      <c r="PYX84" s="391"/>
      <c r="PYY84" s="392"/>
      <c r="PYZ84" s="393"/>
      <c r="PZA84" s="394"/>
      <c r="PZB84" s="395"/>
      <c r="PZC84" s="389"/>
      <c r="PZD84" s="390"/>
      <c r="PZE84" s="391"/>
      <c r="PZF84" s="392"/>
      <c r="PZG84" s="393"/>
      <c r="PZH84" s="394"/>
      <c r="PZI84" s="395"/>
      <c r="PZJ84" s="389"/>
      <c r="PZK84" s="390"/>
      <c r="PZL84" s="391"/>
      <c r="PZM84" s="392"/>
      <c r="PZN84" s="393"/>
      <c r="PZO84" s="394"/>
      <c r="PZP84" s="395"/>
      <c r="PZQ84" s="389"/>
      <c r="PZR84" s="390"/>
      <c r="PZS84" s="391"/>
      <c r="PZT84" s="392"/>
      <c r="PZU84" s="393"/>
      <c r="PZV84" s="394"/>
      <c r="PZW84" s="395"/>
      <c r="PZX84" s="389"/>
      <c r="PZY84" s="390"/>
      <c r="PZZ84" s="391"/>
      <c r="QAA84" s="392"/>
      <c r="QAB84" s="393"/>
      <c r="QAC84" s="394"/>
      <c r="QAD84" s="395"/>
      <c r="QAE84" s="389"/>
      <c r="QAF84" s="390"/>
      <c r="QAG84" s="391"/>
      <c r="QAH84" s="392"/>
      <c r="QAI84" s="393"/>
      <c r="QAJ84" s="394"/>
      <c r="QAK84" s="395"/>
      <c r="QAL84" s="389"/>
      <c r="QAM84" s="390"/>
      <c r="QAN84" s="391"/>
      <c r="QAO84" s="392"/>
      <c r="QAP84" s="393"/>
      <c r="QAQ84" s="394"/>
      <c r="QAR84" s="395"/>
      <c r="QAS84" s="389"/>
      <c r="QAT84" s="390"/>
      <c r="QAU84" s="391"/>
      <c r="QAV84" s="392"/>
      <c r="QAW84" s="393"/>
      <c r="QAX84" s="394"/>
      <c r="QAY84" s="395"/>
      <c r="QAZ84" s="389"/>
      <c r="QBA84" s="390"/>
      <c r="QBB84" s="391"/>
      <c r="QBC84" s="392"/>
      <c r="QBD84" s="393"/>
      <c r="QBE84" s="394"/>
      <c r="QBF84" s="395"/>
      <c r="QBG84" s="389"/>
      <c r="QBH84" s="390"/>
      <c r="QBI84" s="391"/>
      <c r="QBJ84" s="392"/>
      <c r="QBK84" s="393"/>
      <c r="QBL84" s="394"/>
      <c r="QBM84" s="395"/>
      <c r="QBN84" s="389"/>
      <c r="QBO84" s="390"/>
      <c r="QBP84" s="391"/>
      <c r="QBQ84" s="392"/>
      <c r="QBR84" s="393"/>
      <c r="QBS84" s="394"/>
      <c r="QBT84" s="395"/>
      <c r="QBU84" s="389"/>
      <c r="QBV84" s="390"/>
      <c r="QBW84" s="391"/>
      <c r="QBX84" s="392"/>
      <c r="QBY84" s="393"/>
      <c r="QBZ84" s="394"/>
      <c r="QCA84" s="395"/>
      <c r="QCB84" s="389"/>
      <c r="QCC84" s="390"/>
      <c r="QCD84" s="391"/>
      <c r="QCE84" s="392"/>
      <c r="QCF84" s="393"/>
      <c r="QCG84" s="394"/>
      <c r="QCH84" s="395"/>
      <c r="QCI84" s="389"/>
      <c r="QCJ84" s="390"/>
      <c r="QCK84" s="391"/>
      <c r="QCL84" s="392"/>
      <c r="QCM84" s="393"/>
      <c r="QCN84" s="394"/>
      <c r="QCO84" s="395"/>
      <c r="QCP84" s="389"/>
      <c r="QCQ84" s="390"/>
      <c r="QCR84" s="391"/>
      <c r="QCS84" s="392"/>
      <c r="QCT84" s="393"/>
      <c r="QCU84" s="394"/>
      <c r="QCV84" s="395"/>
      <c r="QCW84" s="389"/>
      <c r="QCX84" s="390"/>
      <c r="QCY84" s="391"/>
      <c r="QCZ84" s="392"/>
      <c r="QDA84" s="393"/>
      <c r="QDB84" s="394"/>
      <c r="QDC84" s="395"/>
      <c r="QDD84" s="389"/>
      <c r="QDE84" s="390"/>
      <c r="QDF84" s="391"/>
      <c r="QDG84" s="392"/>
      <c r="QDH84" s="393"/>
      <c r="QDI84" s="394"/>
      <c r="QDJ84" s="395"/>
      <c r="QDK84" s="389"/>
      <c r="QDL84" s="390"/>
      <c r="QDM84" s="391"/>
      <c r="QDN84" s="392"/>
      <c r="QDO84" s="393"/>
      <c r="QDP84" s="394"/>
      <c r="QDQ84" s="395"/>
      <c r="QDR84" s="389"/>
      <c r="QDS84" s="390"/>
      <c r="QDT84" s="391"/>
      <c r="QDU84" s="392"/>
      <c r="QDV84" s="393"/>
      <c r="QDW84" s="394"/>
      <c r="QDX84" s="395"/>
      <c r="QDY84" s="389"/>
      <c r="QDZ84" s="390"/>
      <c r="QEA84" s="391"/>
      <c r="QEB84" s="392"/>
      <c r="QEC84" s="393"/>
      <c r="QED84" s="394"/>
      <c r="QEE84" s="395"/>
      <c r="QEF84" s="389"/>
      <c r="QEG84" s="390"/>
      <c r="QEH84" s="391"/>
      <c r="QEI84" s="392"/>
      <c r="QEJ84" s="393"/>
      <c r="QEK84" s="394"/>
      <c r="QEL84" s="395"/>
      <c r="QEM84" s="389"/>
      <c r="QEN84" s="390"/>
      <c r="QEO84" s="391"/>
      <c r="QEP84" s="392"/>
      <c r="QEQ84" s="393"/>
      <c r="QER84" s="394"/>
      <c r="QES84" s="395"/>
      <c r="QET84" s="389"/>
      <c r="QEU84" s="390"/>
      <c r="QEV84" s="391"/>
      <c r="QEW84" s="392"/>
      <c r="QEX84" s="393"/>
      <c r="QEY84" s="394"/>
      <c r="QEZ84" s="395"/>
      <c r="QFA84" s="389"/>
      <c r="QFB84" s="390"/>
      <c r="QFC84" s="391"/>
      <c r="QFD84" s="392"/>
      <c r="QFE84" s="393"/>
      <c r="QFF84" s="394"/>
      <c r="QFG84" s="395"/>
      <c r="QFH84" s="389"/>
      <c r="QFI84" s="390"/>
      <c r="QFJ84" s="391"/>
      <c r="QFK84" s="392"/>
      <c r="QFL84" s="393"/>
      <c r="QFM84" s="394"/>
      <c r="QFN84" s="395"/>
      <c r="QFO84" s="389"/>
      <c r="QFP84" s="390"/>
      <c r="QFQ84" s="391"/>
      <c r="QFR84" s="392"/>
      <c r="QFS84" s="393"/>
      <c r="QFT84" s="394"/>
      <c r="QFU84" s="395"/>
      <c r="QFV84" s="389"/>
      <c r="QFW84" s="390"/>
      <c r="QFX84" s="391"/>
      <c r="QFY84" s="392"/>
      <c r="QFZ84" s="393"/>
      <c r="QGA84" s="394"/>
      <c r="QGB84" s="395"/>
      <c r="QGC84" s="389"/>
      <c r="QGD84" s="390"/>
      <c r="QGE84" s="391"/>
      <c r="QGF84" s="392"/>
      <c r="QGG84" s="393"/>
      <c r="QGH84" s="394"/>
      <c r="QGI84" s="395"/>
      <c r="QGJ84" s="389"/>
      <c r="QGK84" s="390"/>
      <c r="QGL84" s="391"/>
      <c r="QGM84" s="392"/>
      <c r="QGN84" s="393"/>
      <c r="QGO84" s="394"/>
      <c r="QGP84" s="395"/>
      <c r="QGQ84" s="389"/>
      <c r="QGR84" s="390"/>
      <c r="QGS84" s="391"/>
      <c r="QGT84" s="392"/>
      <c r="QGU84" s="393"/>
      <c r="QGV84" s="394"/>
      <c r="QGW84" s="395"/>
      <c r="QGX84" s="389"/>
      <c r="QGY84" s="390"/>
      <c r="QGZ84" s="391"/>
      <c r="QHA84" s="392"/>
      <c r="QHB84" s="393"/>
      <c r="QHC84" s="394"/>
      <c r="QHD84" s="395"/>
      <c r="QHE84" s="389"/>
      <c r="QHF84" s="390"/>
      <c r="QHG84" s="391"/>
      <c r="QHH84" s="392"/>
      <c r="QHI84" s="393"/>
      <c r="QHJ84" s="394"/>
      <c r="QHK84" s="395"/>
      <c r="QHL84" s="389"/>
      <c r="QHM84" s="390"/>
      <c r="QHN84" s="391"/>
      <c r="QHO84" s="392"/>
      <c r="QHP84" s="393"/>
      <c r="QHQ84" s="394"/>
      <c r="QHR84" s="395"/>
      <c r="QHS84" s="389"/>
      <c r="QHT84" s="390"/>
      <c r="QHU84" s="391"/>
      <c r="QHV84" s="392"/>
      <c r="QHW84" s="393"/>
      <c r="QHX84" s="394"/>
      <c r="QHY84" s="395"/>
      <c r="QHZ84" s="389"/>
      <c r="QIA84" s="390"/>
      <c r="QIB84" s="391"/>
      <c r="QIC84" s="392"/>
      <c r="QID84" s="393"/>
      <c r="QIE84" s="394"/>
      <c r="QIF84" s="395"/>
      <c r="QIG84" s="389"/>
      <c r="QIH84" s="390"/>
      <c r="QII84" s="391"/>
      <c r="QIJ84" s="392"/>
      <c r="QIK84" s="393"/>
      <c r="QIL84" s="394"/>
      <c r="QIM84" s="395"/>
      <c r="QIN84" s="389"/>
      <c r="QIO84" s="390"/>
      <c r="QIP84" s="391"/>
      <c r="QIQ84" s="392"/>
      <c r="QIR84" s="393"/>
      <c r="QIS84" s="394"/>
      <c r="QIT84" s="395"/>
      <c r="QIU84" s="389"/>
      <c r="QIV84" s="390"/>
      <c r="QIW84" s="391"/>
      <c r="QIX84" s="392"/>
      <c r="QIY84" s="393"/>
      <c r="QIZ84" s="394"/>
      <c r="QJA84" s="395"/>
      <c r="QJB84" s="389"/>
      <c r="QJC84" s="390"/>
      <c r="QJD84" s="391"/>
      <c r="QJE84" s="392"/>
      <c r="QJF84" s="393"/>
      <c r="QJG84" s="394"/>
      <c r="QJH84" s="395"/>
      <c r="QJI84" s="389"/>
      <c r="QJJ84" s="390"/>
      <c r="QJK84" s="391"/>
      <c r="QJL84" s="392"/>
      <c r="QJM84" s="393"/>
      <c r="QJN84" s="394"/>
      <c r="QJO84" s="395"/>
      <c r="QJP84" s="389"/>
      <c r="QJQ84" s="390"/>
      <c r="QJR84" s="391"/>
      <c r="QJS84" s="392"/>
      <c r="QJT84" s="393"/>
      <c r="QJU84" s="394"/>
      <c r="QJV84" s="395"/>
      <c r="QJW84" s="389"/>
      <c r="QJX84" s="390"/>
      <c r="QJY84" s="391"/>
      <c r="QJZ84" s="392"/>
      <c r="QKA84" s="393"/>
      <c r="QKB84" s="394"/>
      <c r="QKC84" s="395"/>
      <c r="QKD84" s="389"/>
      <c r="QKE84" s="390"/>
      <c r="QKF84" s="391"/>
      <c r="QKG84" s="392"/>
      <c r="QKH84" s="393"/>
      <c r="QKI84" s="394"/>
      <c r="QKJ84" s="395"/>
      <c r="QKK84" s="389"/>
      <c r="QKL84" s="390"/>
      <c r="QKM84" s="391"/>
      <c r="QKN84" s="392"/>
      <c r="QKO84" s="393"/>
      <c r="QKP84" s="394"/>
      <c r="QKQ84" s="395"/>
      <c r="QKR84" s="389"/>
      <c r="QKS84" s="390"/>
      <c r="QKT84" s="391"/>
      <c r="QKU84" s="392"/>
      <c r="QKV84" s="393"/>
      <c r="QKW84" s="394"/>
      <c r="QKX84" s="395"/>
      <c r="QKY84" s="389"/>
      <c r="QKZ84" s="390"/>
      <c r="QLA84" s="391"/>
      <c r="QLB84" s="392"/>
      <c r="QLC84" s="393"/>
      <c r="QLD84" s="394"/>
      <c r="QLE84" s="395"/>
      <c r="QLF84" s="389"/>
      <c r="QLG84" s="390"/>
      <c r="QLH84" s="391"/>
      <c r="QLI84" s="392"/>
      <c r="QLJ84" s="393"/>
      <c r="QLK84" s="394"/>
      <c r="QLL84" s="395"/>
      <c r="QLM84" s="389"/>
      <c r="QLN84" s="390"/>
      <c r="QLO84" s="391"/>
      <c r="QLP84" s="392"/>
      <c r="QLQ84" s="393"/>
      <c r="QLR84" s="394"/>
      <c r="QLS84" s="395"/>
      <c r="QLT84" s="389"/>
      <c r="QLU84" s="390"/>
      <c r="QLV84" s="391"/>
      <c r="QLW84" s="392"/>
      <c r="QLX84" s="393"/>
      <c r="QLY84" s="394"/>
      <c r="QLZ84" s="395"/>
      <c r="QMA84" s="389"/>
      <c r="QMB84" s="390"/>
      <c r="QMC84" s="391"/>
      <c r="QMD84" s="392"/>
      <c r="QME84" s="393"/>
      <c r="QMF84" s="394"/>
      <c r="QMG84" s="395"/>
      <c r="QMH84" s="389"/>
      <c r="QMI84" s="390"/>
      <c r="QMJ84" s="391"/>
      <c r="QMK84" s="392"/>
      <c r="QML84" s="393"/>
      <c r="QMM84" s="394"/>
      <c r="QMN84" s="395"/>
      <c r="QMO84" s="389"/>
      <c r="QMP84" s="390"/>
      <c r="QMQ84" s="391"/>
      <c r="QMR84" s="392"/>
      <c r="QMS84" s="393"/>
      <c r="QMT84" s="394"/>
      <c r="QMU84" s="395"/>
      <c r="QMV84" s="389"/>
      <c r="QMW84" s="390"/>
      <c r="QMX84" s="391"/>
      <c r="QMY84" s="392"/>
      <c r="QMZ84" s="393"/>
      <c r="QNA84" s="394"/>
      <c r="QNB84" s="395"/>
      <c r="QNC84" s="389"/>
      <c r="QND84" s="390"/>
      <c r="QNE84" s="391"/>
      <c r="QNF84" s="392"/>
      <c r="QNG84" s="393"/>
      <c r="QNH84" s="394"/>
      <c r="QNI84" s="395"/>
      <c r="QNJ84" s="389"/>
      <c r="QNK84" s="390"/>
      <c r="QNL84" s="391"/>
      <c r="QNM84" s="392"/>
      <c r="QNN84" s="393"/>
      <c r="QNO84" s="394"/>
      <c r="QNP84" s="395"/>
      <c r="QNQ84" s="389"/>
      <c r="QNR84" s="390"/>
      <c r="QNS84" s="391"/>
      <c r="QNT84" s="392"/>
      <c r="QNU84" s="393"/>
      <c r="QNV84" s="394"/>
      <c r="QNW84" s="395"/>
      <c r="QNX84" s="389"/>
      <c r="QNY84" s="390"/>
      <c r="QNZ84" s="391"/>
      <c r="QOA84" s="392"/>
      <c r="QOB84" s="393"/>
      <c r="QOC84" s="394"/>
      <c r="QOD84" s="395"/>
      <c r="QOE84" s="389"/>
      <c r="QOF84" s="390"/>
      <c r="QOG84" s="391"/>
      <c r="QOH84" s="392"/>
      <c r="QOI84" s="393"/>
      <c r="QOJ84" s="394"/>
      <c r="QOK84" s="395"/>
      <c r="QOL84" s="389"/>
      <c r="QOM84" s="390"/>
      <c r="QON84" s="391"/>
      <c r="QOO84" s="392"/>
      <c r="QOP84" s="393"/>
      <c r="QOQ84" s="394"/>
      <c r="QOR84" s="395"/>
      <c r="QOS84" s="389"/>
      <c r="QOT84" s="390"/>
      <c r="QOU84" s="391"/>
      <c r="QOV84" s="392"/>
      <c r="QOW84" s="393"/>
      <c r="QOX84" s="394"/>
      <c r="QOY84" s="395"/>
      <c r="QOZ84" s="389"/>
      <c r="QPA84" s="390"/>
      <c r="QPB84" s="391"/>
      <c r="QPC84" s="392"/>
      <c r="QPD84" s="393"/>
      <c r="QPE84" s="394"/>
      <c r="QPF84" s="395"/>
      <c r="QPG84" s="389"/>
      <c r="QPH84" s="390"/>
      <c r="QPI84" s="391"/>
      <c r="QPJ84" s="392"/>
      <c r="QPK84" s="393"/>
      <c r="QPL84" s="394"/>
      <c r="QPM84" s="395"/>
      <c r="QPN84" s="389"/>
      <c r="QPO84" s="390"/>
      <c r="QPP84" s="391"/>
      <c r="QPQ84" s="392"/>
      <c r="QPR84" s="393"/>
      <c r="QPS84" s="394"/>
      <c r="QPT84" s="395"/>
      <c r="QPU84" s="389"/>
      <c r="QPV84" s="390"/>
      <c r="QPW84" s="391"/>
      <c r="QPX84" s="392"/>
      <c r="QPY84" s="393"/>
      <c r="QPZ84" s="394"/>
      <c r="QQA84" s="395"/>
      <c r="QQB84" s="389"/>
      <c r="QQC84" s="390"/>
      <c r="QQD84" s="391"/>
      <c r="QQE84" s="392"/>
      <c r="QQF84" s="393"/>
      <c r="QQG84" s="394"/>
      <c r="QQH84" s="395"/>
      <c r="QQI84" s="389"/>
      <c r="QQJ84" s="390"/>
      <c r="QQK84" s="391"/>
      <c r="QQL84" s="392"/>
      <c r="QQM84" s="393"/>
      <c r="QQN84" s="394"/>
      <c r="QQO84" s="395"/>
      <c r="QQP84" s="389"/>
      <c r="QQQ84" s="390"/>
      <c r="QQR84" s="391"/>
      <c r="QQS84" s="392"/>
      <c r="QQT84" s="393"/>
      <c r="QQU84" s="394"/>
      <c r="QQV84" s="395"/>
      <c r="QQW84" s="389"/>
      <c r="QQX84" s="390"/>
      <c r="QQY84" s="391"/>
      <c r="QQZ84" s="392"/>
      <c r="QRA84" s="393"/>
      <c r="QRB84" s="394"/>
      <c r="QRC84" s="395"/>
      <c r="QRD84" s="389"/>
      <c r="QRE84" s="390"/>
      <c r="QRF84" s="391"/>
      <c r="QRG84" s="392"/>
      <c r="QRH84" s="393"/>
      <c r="QRI84" s="394"/>
      <c r="QRJ84" s="395"/>
      <c r="QRK84" s="389"/>
      <c r="QRL84" s="390"/>
      <c r="QRM84" s="391"/>
      <c r="QRN84" s="392"/>
      <c r="QRO84" s="393"/>
      <c r="QRP84" s="394"/>
      <c r="QRQ84" s="395"/>
      <c r="QRR84" s="389"/>
      <c r="QRS84" s="390"/>
      <c r="QRT84" s="391"/>
      <c r="QRU84" s="392"/>
      <c r="QRV84" s="393"/>
      <c r="QRW84" s="394"/>
      <c r="QRX84" s="395"/>
      <c r="QRY84" s="389"/>
      <c r="QRZ84" s="390"/>
      <c r="QSA84" s="391"/>
      <c r="QSB84" s="392"/>
      <c r="QSC84" s="393"/>
      <c r="QSD84" s="394"/>
      <c r="QSE84" s="395"/>
      <c r="QSF84" s="389"/>
      <c r="QSG84" s="390"/>
      <c r="QSH84" s="391"/>
      <c r="QSI84" s="392"/>
      <c r="QSJ84" s="393"/>
      <c r="QSK84" s="394"/>
      <c r="QSL84" s="395"/>
      <c r="QSM84" s="389"/>
      <c r="QSN84" s="390"/>
      <c r="QSO84" s="391"/>
      <c r="QSP84" s="392"/>
      <c r="QSQ84" s="393"/>
      <c r="QSR84" s="394"/>
      <c r="QSS84" s="395"/>
      <c r="QST84" s="389"/>
      <c r="QSU84" s="390"/>
      <c r="QSV84" s="391"/>
      <c r="QSW84" s="392"/>
      <c r="QSX84" s="393"/>
      <c r="QSY84" s="394"/>
      <c r="QSZ84" s="395"/>
      <c r="QTA84" s="389"/>
      <c r="QTB84" s="390"/>
      <c r="QTC84" s="391"/>
      <c r="QTD84" s="392"/>
      <c r="QTE84" s="393"/>
      <c r="QTF84" s="394"/>
      <c r="QTG84" s="395"/>
      <c r="QTH84" s="389"/>
      <c r="QTI84" s="390"/>
      <c r="QTJ84" s="391"/>
      <c r="QTK84" s="392"/>
      <c r="QTL84" s="393"/>
      <c r="QTM84" s="394"/>
      <c r="QTN84" s="395"/>
      <c r="QTO84" s="389"/>
      <c r="QTP84" s="390"/>
      <c r="QTQ84" s="391"/>
      <c r="QTR84" s="392"/>
      <c r="QTS84" s="393"/>
      <c r="QTT84" s="394"/>
      <c r="QTU84" s="395"/>
      <c r="QTV84" s="389"/>
      <c r="QTW84" s="390"/>
      <c r="QTX84" s="391"/>
      <c r="QTY84" s="392"/>
      <c r="QTZ84" s="393"/>
      <c r="QUA84" s="394"/>
      <c r="QUB84" s="395"/>
      <c r="QUC84" s="389"/>
      <c r="QUD84" s="390"/>
      <c r="QUE84" s="391"/>
      <c r="QUF84" s="392"/>
      <c r="QUG84" s="393"/>
      <c r="QUH84" s="394"/>
      <c r="QUI84" s="395"/>
      <c r="QUJ84" s="389"/>
      <c r="QUK84" s="390"/>
      <c r="QUL84" s="391"/>
      <c r="QUM84" s="392"/>
      <c r="QUN84" s="393"/>
      <c r="QUO84" s="394"/>
      <c r="QUP84" s="395"/>
      <c r="QUQ84" s="389"/>
      <c r="QUR84" s="390"/>
      <c r="QUS84" s="391"/>
      <c r="QUT84" s="392"/>
      <c r="QUU84" s="393"/>
      <c r="QUV84" s="394"/>
      <c r="QUW84" s="395"/>
      <c r="QUX84" s="389"/>
      <c r="QUY84" s="390"/>
      <c r="QUZ84" s="391"/>
      <c r="QVA84" s="392"/>
      <c r="QVB84" s="393"/>
      <c r="QVC84" s="394"/>
      <c r="QVD84" s="395"/>
      <c r="QVE84" s="389"/>
      <c r="QVF84" s="390"/>
      <c r="QVG84" s="391"/>
      <c r="QVH84" s="392"/>
      <c r="QVI84" s="393"/>
      <c r="QVJ84" s="394"/>
      <c r="QVK84" s="395"/>
      <c r="QVL84" s="389"/>
      <c r="QVM84" s="390"/>
      <c r="QVN84" s="391"/>
      <c r="QVO84" s="392"/>
      <c r="QVP84" s="393"/>
      <c r="QVQ84" s="394"/>
      <c r="QVR84" s="395"/>
      <c r="QVS84" s="389"/>
      <c r="QVT84" s="390"/>
      <c r="QVU84" s="391"/>
      <c r="QVV84" s="392"/>
      <c r="QVW84" s="393"/>
      <c r="QVX84" s="394"/>
      <c r="QVY84" s="395"/>
      <c r="QVZ84" s="389"/>
      <c r="QWA84" s="390"/>
      <c r="QWB84" s="391"/>
      <c r="QWC84" s="392"/>
      <c r="QWD84" s="393"/>
      <c r="QWE84" s="394"/>
      <c r="QWF84" s="395"/>
      <c r="QWG84" s="389"/>
      <c r="QWH84" s="390"/>
      <c r="QWI84" s="391"/>
      <c r="QWJ84" s="392"/>
      <c r="QWK84" s="393"/>
      <c r="QWL84" s="394"/>
      <c r="QWM84" s="395"/>
      <c r="QWN84" s="389"/>
      <c r="QWO84" s="390"/>
      <c r="QWP84" s="391"/>
      <c r="QWQ84" s="392"/>
      <c r="QWR84" s="393"/>
      <c r="QWS84" s="394"/>
      <c r="QWT84" s="395"/>
      <c r="QWU84" s="389"/>
      <c r="QWV84" s="390"/>
      <c r="QWW84" s="391"/>
      <c r="QWX84" s="392"/>
      <c r="QWY84" s="393"/>
      <c r="QWZ84" s="394"/>
      <c r="QXA84" s="395"/>
      <c r="QXB84" s="389"/>
      <c r="QXC84" s="390"/>
      <c r="QXD84" s="391"/>
      <c r="QXE84" s="392"/>
      <c r="QXF84" s="393"/>
      <c r="QXG84" s="394"/>
      <c r="QXH84" s="395"/>
      <c r="QXI84" s="389"/>
      <c r="QXJ84" s="390"/>
      <c r="QXK84" s="391"/>
      <c r="QXL84" s="392"/>
      <c r="QXM84" s="393"/>
      <c r="QXN84" s="394"/>
      <c r="QXO84" s="395"/>
      <c r="QXP84" s="389"/>
      <c r="QXQ84" s="390"/>
      <c r="QXR84" s="391"/>
      <c r="QXS84" s="392"/>
      <c r="QXT84" s="393"/>
      <c r="QXU84" s="394"/>
      <c r="QXV84" s="395"/>
      <c r="QXW84" s="389"/>
      <c r="QXX84" s="390"/>
      <c r="QXY84" s="391"/>
      <c r="QXZ84" s="392"/>
      <c r="QYA84" s="393"/>
      <c r="QYB84" s="394"/>
      <c r="QYC84" s="395"/>
      <c r="QYD84" s="389"/>
      <c r="QYE84" s="390"/>
      <c r="QYF84" s="391"/>
      <c r="QYG84" s="392"/>
      <c r="QYH84" s="393"/>
      <c r="QYI84" s="394"/>
      <c r="QYJ84" s="395"/>
      <c r="QYK84" s="389"/>
      <c r="QYL84" s="390"/>
      <c r="QYM84" s="391"/>
      <c r="QYN84" s="392"/>
      <c r="QYO84" s="393"/>
      <c r="QYP84" s="394"/>
      <c r="QYQ84" s="395"/>
      <c r="QYR84" s="389"/>
      <c r="QYS84" s="390"/>
      <c r="QYT84" s="391"/>
      <c r="QYU84" s="392"/>
      <c r="QYV84" s="393"/>
      <c r="QYW84" s="394"/>
      <c r="QYX84" s="395"/>
      <c r="QYY84" s="389"/>
      <c r="QYZ84" s="390"/>
      <c r="QZA84" s="391"/>
      <c r="QZB84" s="392"/>
      <c r="QZC84" s="393"/>
      <c r="QZD84" s="394"/>
      <c r="QZE84" s="395"/>
      <c r="QZF84" s="389"/>
      <c r="QZG84" s="390"/>
      <c r="QZH84" s="391"/>
      <c r="QZI84" s="392"/>
      <c r="QZJ84" s="393"/>
      <c r="QZK84" s="394"/>
      <c r="QZL84" s="395"/>
      <c r="QZM84" s="389"/>
      <c r="QZN84" s="390"/>
      <c r="QZO84" s="391"/>
      <c r="QZP84" s="392"/>
      <c r="QZQ84" s="393"/>
      <c r="QZR84" s="394"/>
      <c r="QZS84" s="395"/>
      <c r="QZT84" s="389"/>
      <c r="QZU84" s="390"/>
      <c r="QZV84" s="391"/>
      <c r="QZW84" s="392"/>
      <c r="QZX84" s="393"/>
      <c r="QZY84" s="394"/>
      <c r="QZZ84" s="395"/>
      <c r="RAA84" s="389"/>
      <c r="RAB84" s="390"/>
      <c r="RAC84" s="391"/>
      <c r="RAD84" s="392"/>
      <c r="RAE84" s="393"/>
      <c r="RAF84" s="394"/>
      <c r="RAG84" s="395"/>
      <c r="RAH84" s="389"/>
      <c r="RAI84" s="390"/>
      <c r="RAJ84" s="391"/>
      <c r="RAK84" s="392"/>
      <c r="RAL84" s="393"/>
      <c r="RAM84" s="394"/>
      <c r="RAN84" s="395"/>
      <c r="RAO84" s="389"/>
      <c r="RAP84" s="390"/>
      <c r="RAQ84" s="391"/>
      <c r="RAR84" s="392"/>
      <c r="RAS84" s="393"/>
      <c r="RAT84" s="394"/>
      <c r="RAU84" s="395"/>
      <c r="RAV84" s="389"/>
      <c r="RAW84" s="390"/>
      <c r="RAX84" s="391"/>
      <c r="RAY84" s="392"/>
      <c r="RAZ84" s="393"/>
      <c r="RBA84" s="394"/>
      <c r="RBB84" s="395"/>
      <c r="RBC84" s="389"/>
      <c r="RBD84" s="390"/>
      <c r="RBE84" s="391"/>
      <c r="RBF84" s="392"/>
      <c r="RBG84" s="393"/>
      <c r="RBH84" s="394"/>
      <c r="RBI84" s="395"/>
      <c r="RBJ84" s="389"/>
      <c r="RBK84" s="390"/>
      <c r="RBL84" s="391"/>
      <c r="RBM84" s="392"/>
      <c r="RBN84" s="393"/>
      <c r="RBO84" s="394"/>
      <c r="RBP84" s="395"/>
      <c r="RBQ84" s="389"/>
      <c r="RBR84" s="390"/>
      <c r="RBS84" s="391"/>
      <c r="RBT84" s="392"/>
      <c r="RBU84" s="393"/>
      <c r="RBV84" s="394"/>
      <c r="RBW84" s="395"/>
      <c r="RBX84" s="389"/>
      <c r="RBY84" s="390"/>
      <c r="RBZ84" s="391"/>
      <c r="RCA84" s="392"/>
      <c r="RCB84" s="393"/>
      <c r="RCC84" s="394"/>
      <c r="RCD84" s="395"/>
      <c r="RCE84" s="389"/>
      <c r="RCF84" s="390"/>
      <c r="RCG84" s="391"/>
      <c r="RCH84" s="392"/>
      <c r="RCI84" s="393"/>
      <c r="RCJ84" s="394"/>
      <c r="RCK84" s="395"/>
      <c r="RCL84" s="389"/>
      <c r="RCM84" s="390"/>
      <c r="RCN84" s="391"/>
      <c r="RCO84" s="392"/>
      <c r="RCP84" s="393"/>
      <c r="RCQ84" s="394"/>
      <c r="RCR84" s="395"/>
      <c r="RCS84" s="389"/>
      <c r="RCT84" s="390"/>
      <c r="RCU84" s="391"/>
      <c r="RCV84" s="392"/>
      <c r="RCW84" s="393"/>
      <c r="RCX84" s="394"/>
      <c r="RCY84" s="395"/>
      <c r="RCZ84" s="389"/>
      <c r="RDA84" s="390"/>
      <c r="RDB84" s="391"/>
      <c r="RDC84" s="392"/>
      <c r="RDD84" s="393"/>
      <c r="RDE84" s="394"/>
      <c r="RDF84" s="395"/>
      <c r="RDG84" s="389"/>
      <c r="RDH84" s="390"/>
      <c r="RDI84" s="391"/>
      <c r="RDJ84" s="392"/>
      <c r="RDK84" s="393"/>
      <c r="RDL84" s="394"/>
      <c r="RDM84" s="395"/>
      <c r="RDN84" s="389"/>
      <c r="RDO84" s="390"/>
      <c r="RDP84" s="391"/>
      <c r="RDQ84" s="392"/>
      <c r="RDR84" s="393"/>
      <c r="RDS84" s="394"/>
      <c r="RDT84" s="395"/>
      <c r="RDU84" s="389"/>
      <c r="RDV84" s="390"/>
      <c r="RDW84" s="391"/>
      <c r="RDX84" s="392"/>
      <c r="RDY84" s="393"/>
      <c r="RDZ84" s="394"/>
      <c r="REA84" s="395"/>
      <c r="REB84" s="389"/>
      <c r="REC84" s="390"/>
      <c r="RED84" s="391"/>
      <c r="REE84" s="392"/>
      <c r="REF84" s="393"/>
      <c r="REG84" s="394"/>
      <c r="REH84" s="395"/>
      <c r="REI84" s="389"/>
      <c r="REJ84" s="390"/>
      <c r="REK84" s="391"/>
      <c r="REL84" s="392"/>
      <c r="REM84" s="393"/>
      <c r="REN84" s="394"/>
      <c r="REO84" s="395"/>
      <c r="REP84" s="389"/>
      <c r="REQ84" s="390"/>
      <c r="RER84" s="391"/>
      <c r="RES84" s="392"/>
      <c r="RET84" s="393"/>
      <c r="REU84" s="394"/>
      <c r="REV84" s="395"/>
      <c r="REW84" s="389"/>
      <c r="REX84" s="390"/>
      <c r="REY84" s="391"/>
      <c r="REZ84" s="392"/>
      <c r="RFA84" s="393"/>
      <c r="RFB84" s="394"/>
      <c r="RFC84" s="395"/>
      <c r="RFD84" s="389"/>
      <c r="RFE84" s="390"/>
      <c r="RFF84" s="391"/>
      <c r="RFG84" s="392"/>
      <c r="RFH84" s="393"/>
      <c r="RFI84" s="394"/>
      <c r="RFJ84" s="395"/>
      <c r="RFK84" s="389"/>
      <c r="RFL84" s="390"/>
      <c r="RFM84" s="391"/>
      <c r="RFN84" s="392"/>
      <c r="RFO84" s="393"/>
      <c r="RFP84" s="394"/>
      <c r="RFQ84" s="395"/>
      <c r="RFR84" s="389"/>
      <c r="RFS84" s="390"/>
      <c r="RFT84" s="391"/>
      <c r="RFU84" s="392"/>
      <c r="RFV84" s="393"/>
      <c r="RFW84" s="394"/>
      <c r="RFX84" s="395"/>
      <c r="RFY84" s="389"/>
      <c r="RFZ84" s="390"/>
      <c r="RGA84" s="391"/>
      <c r="RGB84" s="392"/>
      <c r="RGC84" s="393"/>
      <c r="RGD84" s="394"/>
      <c r="RGE84" s="395"/>
      <c r="RGF84" s="389"/>
      <c r="RGG84" s="390"/>
      <c r="RGH84" s="391"/>
      <c r="RGI84" s="392"/>
      <c r="RGJ84" s="393"/>
      <c r="RGK84" s="394"/>
      <c r="RGL84" s="395"/>
      <c r="RGM84" s="389"/>
      <c r="RGN84" s="390"/>
      <c r="RGO84" s="391"/>
      <c r="RGP84" s="392"/>
      <c r="RGQ84" s="393"/>
      <c r="RGR84" s="394"/>
      <c r="RGS84" s="395"/>
      <c r="RGT84" s="389"/>
      <c r="RGU84" s="390"/>
      <c r="RGV84" s="391"/>
      <c r="RGW84" s="392"/>
      <c r="RGX84" s="393"/>
      <c r="RGY84" s="394"/>
      <c r="RGZ84" s="395"/>
      <c r="RHA84" s="389"/>
      <c r="RHB84" s="390"/>
      <c r="RHC84" s="391"/>
      <c r="RHD84" s="392"/>
      <c r="RHE84" s="393"/>
      <c r="RHF84" s="394"/>
      <c r="RHG84" s="395"/>
      <c r="RHH84" s="389"/>
      <c r="RHI84" s="390"/>
      <c r="RHJ84" s="391"/>
      <c r="RHK84" s="392"/>
      <c r="RHL84" s="393"/>
      <c r="RHM84" s="394"/>
      <c r="RHN84" s="395"/>
      <c r="RHO84" s="389"/>
      <c r="RHP84" s="390"/>
      <c r="RHQ84" s="391"/>
      <c r="RHR84" s="392"/>
      <c r="RHS84" s="393"/>
      <c r="RHT84" s="394"/>
      <c r="RHU84" s="395"/>
      <c r="RHV84" s="389"/>
      <c r="RHW84" s="390"/>
      <c r="RHX84" s="391"/>
      <c r="RHY84" s="392"/>
      <c r="RHZ84" s="393"/>
      <c r="RIA84" s="394"/>
      <c r="RIB84" s="395"/>
      <c r="RIC84" s="389"/>
      <c r="RID84" s="390"/>
      <c r="RIE84" s="391"/>
      <c r="RIF84" s="392"/>
      <c r="RIG84" s="393"/>
      <c r="RIH84" s="394"/>
      <c r="RII84" s="395"/>
      <c r="RIJ84" s="389"/>
      <c r="RIK84" s="390"/>
      <c r="RIL84" s="391"/>
      <c r="RIM84" s="392"/>
      <c r="RIN84" s="393"/>
      <c r="RIO84" s="394"/>
      <c r="RIP84" s="395"/>
      <c r="RIQ84" s="389"/>
      <c r="RIR84" s="390"/>
      <c r="RIS84" s="391"/>
      <c r="RIT84" s="392"/>
      <c r="RIU84" s="393"/>
      <c r="RIV84" s="394"/>
      <c r="RIW84" s="395"/>
      <c r="RIX84" s="389"/>
      <c r="RIY84" s="390"/>
      <c r="RIZ84" s="391"/>
      <c r="RJA84" s="392"/>
      <c r="RJB84" s="393"/>
      <c r="RJC84" s="394"/>
      <c r="RJD84" s="395"/>
      <c r="RJE84" s="389"/>
      <c r="RJF84" s="390"/>
      <c r="RJG84" s="391"/>
      <c r="RJH84" s="392"/>
      <c r="RJI84" s="393"/>
      <c r="RJJ84" s="394"/>
      <c r="RJK84" s="395"/>
      <c r="RJL84" s="389"/>
      <c r="RJM84" s="390"/>
      <c r="RJN84" s="391"/>
      <c r="RJO84" s="392"/>
      <c r="RJP84" s="393"/>
      <c r="RJQ84" s="394"/>
      <c r="RJR84" s="395"/>
      <c r="RJS84" s="389"/>
      <c r="RJT84" s="390"/>
      <c r="RJU84" s="391"/>
      <c r="RJV84" s="392"/>
      <c r="RJW84" s="393"/>
      <c r="RJX84" s="394"/>
      <c r="RJY84" s="395"/>
      <c r="RJZ84" s="389"/>
      <c r="RKA84" s="390"/>
      <c r="RKB84" s="391"/>
      <c r="RKC84" s="392"/>
      <c r="RKD84" s="393"/>
      <c r="RKE84" s="394"/>
      <c r="RKF84" s="395"/>
      <c r="RKG84" s="389"/>
      <c r="RKH84" s="390"/>
      <c r="RKI84" s="391"/>
      <c r="RKJ84" s="392"/>
      <c r="RKK84" s="393"/>
      <c r="RKL84" s="394"/>
      <c r="RKM84" s="395"/>
      <c r="RKN84" s="389"/>
      <c r="RKO84" s="390"/>
      <c r="RKP84" s="391"/>
      <c r="RKQ84" s="392"/>
      <c r="RKR84" s="393"/>
      <c r="RKS84" s="394"/>
      <c r="RKT84" s="395"/>
      <c r="RKU84" s="389"/>
      <c r="RKV84" s="390"/>
      <c r="RKW84" s="391"/>
      <c r="RKX84" s="392"/>
      <c r="RKY84" s="393"/>
      <c r="RKZ84" s="394"/>
      <c r="RLA84" s="395"/>
      <c r="RLB84" s="389"/>
      <c r="RLC84" s="390"/>
      <c r="RLD84" s="391"/>
      <c r="RLE84" s="392"/>
      <c r="RLF84" s="393"/>
      <c r="RLG84" s="394"/>
      <c r="RLH84" s="395"/>
      <c r="RLI84" s="389"/>
      <c r="RLJ84" s="390"/>
      <c r="RLK84" s="391"/>
      <c r="RLL84" s="392"/>
      <c r="RLM84" s="393"/>
      <c r="RLN84" s="394"/>
      <c r="RLO84" s="395"/>
      <c r="RLP84" s="389"/>
      <c r="RLQ84" s="390"/>
      <c r="RLR84" s="391"/>
      <c r="RLS84" s="392"/>
      <c r="RLT84" s="393"/>
      <c r="RLU84" s="394"/>
      <c r="RLV84" s="395"/>
      <c r="RLW84" s="389"/>
      <c r="RLX84" s="390"/>
      <c r="RLY84" s="391"/>
      <c r="RLZ84" s="392"/>
      <c r="RMA84" s="393"/>
      <c r="RMB84" s="394"/>
      <c r="RMC84" s="395"/>
      <c r="RMD84" s="389"/>
      <c r="RME84" s="390"/>
      <c r="RMF84" s="391"/>
      <c r="RMG84" s="392"/>
      <c r="RMH84" s="393"/>
      <c r="RMI84" s="394"/>
      <c r="RMJ84" s="395"/>
      <c r="RMK84" s="389"/>
      <c r="RML84" s="390"/>
      <c r="RMM84" s="391"/>
      <c r="RMN84" s="392"/>
      <c r="RMO84" s="393"/>
      <c r="RMP84" s="394"/>
      <c r="RMQ84" s="395"/>
      <c r="RMR84" s="389"/>
      <c r="RMS84" s="390"/>
      <c r="RMT84" s="391"/>
      <c r="RMU84" s="392"/>
      <c r="RMV84" s="393"/>
      <c r="RMW84" s="394"/>
      <c r="RMX84" s="395"/>
      <c r="RMY84" s="389"/>
      <c r="RMZ84" s="390"/>
      <c r="RNA84" s="391"/>
      <c r="RNB84" s="392"/>
      <c r="RNC84" s="393"/>
      <c r="RND84" s="394"/>
      <c r="RNE84" s="395"/>
      <c r="RNF84" s="389"/>
      <c r="RNG84" s="390"/>
      <c r="RNH84" s="391"/>
      <c r="RNI84" s="392"/>
      <c r="RNJ84" s="393"/>
      <c r="RNK84" s="394"/>
      <c r="RNL84" s="395"/>
      <c r="RNM84" s="389"/>
      <c r="RNN84" s="390"/>
      <c r="RNO84" s="391"/>
      <c r="RNP84" s="392"/>
      <c r="RNQ84" s="393"/>
      <c r="RNR84" s="394"/>
      <c r="RNS84" s="395"/>
      <c r="RNT84" s="389"/>
      <c r="RNU84" s="390"/>
      <c r="RNV84" s="391"/>
      <c r="RNW84" s="392"/>
      <c r="RNX84" s="393"/>
      <c r="RNY84" s="394"/>
      <c r="RNZ84" s="395"/>
      <c r="ROA84" s="389"/>
      <c r="ROB84" s="390"/>
      <c r="ROC84" s="391"/>
      <c r="ROD84" s="392"/>
      <c r="ROE84" s="393"/>
      <c r="ROF84" s="394"/>
      <c r="ROG84" s="395"/>
      <c r="ROH84" s="389"/>
      <c r="ROI84" s="390"/>
      <c r="ROJ84" s="391"/>
      <c r="ROK84" s="392"/>
      <c r="ROL84" s="393"/>
      <c r="ROM84" s="394"/>
      <c r="RON84" s="395"/>
      <c r="ROO84" s="389"/>
      <c r="ROP84" s="390"/>
      <c r="ROQ84" s="391"/>
      <c r="ROR84" s="392"/>
      <c r="ROS84" s="393"/>
      <c r="ROT84" s="394"/>
      <c r="ROU84" s="395"/>
      <c r="ROV84" s="389"/>
      <c r="ROW84" s="390"/>
      <c r="ROX84" s="391"/>
      <c r="ROY84" s="392"/>
      <c r="ROZ84" s="393"/>
      <c r="RPA84" s="394"/>
      <c r="RPB84" s="395"/>
      <c r="RPC84" s="389"/>
      <c r="RPD84" s="390"/>
      <c r="RPE84" s="391"/>
      <c r="RPF84" s="392"/>
      <c r="RPG84" s="393"/>
      <c r="RPH84" s="394"/>
      <c r="RPI84" s="395"/>
      <c r="RPJ84" s="389"/>
      <c r="RPK84" s="390"/>
      <c r="RPL84" s="391"/>
      <c r="RPM84" s="392"/>
      <c r="RPN84" s="393"/>
      <c r="RPO84" s="394"/>
      <c r="RPP84" s="395"/>
      <c r="RPQ84" s="389"/>
      <c r="RPR84" s="390"/>
      <c r="RPS84" s="391"/>
      <c r="RPT84" s="392"/>
      <c r="RPU84" s="393"/>
      <c r="RPV84" s="394"/>
      <c r="RPW84" s="395"/>
      <c r="RPX84" s="389"/>
      <c r="RPY84" s="390"/>
      <c r="RPZ84" s="391"/>
      <c r="RQA84" s="392"/>
      <c r="RQB84" s="393"/>
      <c r="RQC84" s="394"/>
      <c r="RQD84" s="395"/>
      <c r="RQE84" s="389"/>
      <c r="RQF84" s="390"/>
      <c r="RQG84" s="391"/>
      <c r="RQH84" s="392"/>
      <c r="RQI84" s="393"/>
      <c r="RQJ84" s="394"/>
      <c r="RQK84" s="395"/>
      <c r="RQL84" s="389"/>
      <c r="RQM84" s="390"/>
      <c r="RQN84" s="391"/>
      <c r="RQO84" s="392"/>
      <c r="RQP84" s="393"/>
      <c r="RQQ84" s="394"/>
      <c r="RQR84" s="395"/>
      <c r="RQS84" s="389"/>
      <c r="RQT84" s="390"/>
      <c r="RQU84" s="391"/>
      <c r="RQV84" s="392"/>
      <c r="RQW84" s="393"/>
      <c r="RQX84" s="394"/>
      <c r="RQY84" s="395"/>
      <c r="RQZ84" s="389"/>
      <c r="RRA84" s="390"/>
      <c r="RRB84" s="391"/>
      <c r="RRC84" s="392"/>
      <c r="RRD84" s="393"/>
      <c r="RRE84" s="394"/>
      <c r="RRF84" s="395"/>
      <c r="RRG84" s="389"/>
      <c r="RRH84" s="390"/>
      <c r="RRI84" s="391"/>
      <c r="RRJ84" s="392"/>
      <c r="RRK84" s="393"/>
      <c r="RRL84" s="394"/>
      <c r="RRM84" s="395"/>
      <c r="RRN84" s="389"/>
      <c r="RRO84" s="390"/>
      <c r="RRP84" s="391"/>
      <c r="RRQ84" s="392"/>
      <c r="RRR84" s="393"/>
      <c r="RRS84" s="394"/>
      <c r="RRT84" s="395"/>
      <c r="RRU84" s="389"/>
      <c r="RRV84" s="390"/>
      <c r="RRW84" s="391"/>
      <c r="RRX84" s="392"/>
      <c r="RRY84" s="393"/>
      <c r="RRZ84" s="394"/>
      <c r="RSA84" s="395"/>
      <c r="RSB84" s="389"/>
      <c r="RSC84" s="390"/>
      <c r="RSD84" s="391"/>
      <c r="RSE84" s="392"/>
      <c r="RSF84" s="393"/>
      <c r="RSG84" s="394"/>
      <c r="RSH84" s="395"/>
      <c r="RSI84" s="389"/>
      <c r="RSJ84" s="390"/>
      <c r="RSK84" s="391"/>
      <c r="RSL84" s="392"/>
      <c r="RSM84" s="393"/>
      <c r="RSN84" s="394"/>
      <c r="RSO84" s="395"/>
      <c r="RSP84" s="389"/>
      <c r="RSQ84" s="390"/>
      <c r="RSR84" s="391"/>
      <c r="RSS84" s="392"/>
      <c r="RST84" s="393"/>
      <c r="RSU84" s="394"/>
      <c r="RSV84" s="395"/>
      <c r="RSW84" s="389"/>
      <c r="RSX84" s="390"/>
      <c r="RSY84" s="391"/>
      <c r="RSZ84" s="392"/>
      <c r="RTA84" s="393"/>
      <c r="RTB84" s="394"/>
      <c r="RTC84" s="395"/>
      <c r="RTD84" s="389"/>
      <c r="RTE84" s="390"/>
      <c r="RTF84" s="391"/>
      <c r="RTG84" s="392"/>
      <c r="RTH84" s="393"/>
      <c r="RTI84" s="394"/>
      <c r="RTJ84" s="395"/>
      <c r="RTK84" s="389"/>
      <c r="RTL84" s="390"/>
      <c r="RTM84" s="391"/>
      <c r="RTN84" s="392"/>
      <c r="RTO84" s="393"/>
      <c r="RTP84" s="394"/>
      <c r="RTQ84" s="395"/>
      <c r="RTR84" s="389"/>
      <c r="RTS84" s="390"/>
      <c r="RTT84" s="391"/>
      <c r="RTU84" s="392"/>
      <c r="RTV84" s="393"/>
      <c r="RTW84" s="394"/>
      <c r="RTX84" s="395"/>
      <c r="RTY84" s="389"/>
      <c r="RTZ84" s="390"/>
      <c r="RUA84" s="391"/>
      <c r="RUB84" s="392"/>
      <c r="RUC84" s="393"/>
      <c r="RUD84" s="394"/>
      <c r="RUE84" s="395"/>
      <c r="RUF84" s="389"/>
      <c r="RUG84" s="390"/>
      <c r="RUH84" s="391"/>
      <c r="RUI84" s="392"/>
      <c r="RUJ84" s="393"/>
      <c r="RUK84" s="394"/>
      <c r="RUL84" s="395"/>
      <c r="RUM84" s="389"/>
      <c r="RUN84" s="390"/>
      <c r="RUO84" s="391"/>
      <c r="RUP84" s="392"/>
      <c r="RUQ84" s="393"/>
      <c r="RUR84" s="394"/>
      <c r="RUS84" s="395"/>
      <c r="RUT84" s="389"/>
      <c r="RUU84" s="390"/>
      <c r="RUV84" s="391"/>
      <c r="RUW84" s="392"/>
      <c r="RUX84" s="393"/>
      <c r="RUY84" s="394"/>
      <c r="RUZ84" s="395"/>
      <c r="RVA84" s="389"/>
      <c r="RVB84" s="390"/>
      <c r="RVC84" s="391"/>
      <c r="RVD84" s="392"/>
      <c r="RVE84" s="393"/>
      <c r="RVF84" s="394"/>
      <c r="RVG84" s="395"/>
      <c r="RVH84" s="389"/>
      <c r="RVI84" s="390"/>
      <c r="RVJ84" s="391"/>
      <c r="RVK84" s="392"/>
      <c r="RVL84" s="393"/>
      <c r="RVM84" s="394"/>
      <c r="RVN84" s="395"/>
      <c r="RVO84" s="389"/>
      <c r="RVP84" s="390"/>
      <c r="RVQ84" s="391"/>
      <c r="RVR84" s="392"/>
      <c r="RVS84" s="393"/>
      <c r="RVT84" s="394"/>
      <c r="RVU84" s="395"/>
      <c r="RVV84" s="389"/>
      <c r="RVW84" s="390"/>
      <c r="RVX84" s="391"/>
      <c r="RVY84" s="392"/>
      <c r="RVZ84" s="393"/>
      <c r="RWA84" s="394"/>
      <c r="RWB84" s="395"/>
      <c r="RWC84" s="389"/>
      <c r="RWD84" s="390"/>
      <c r="RWE84" s="391"/>
      <c r="RWF84" s="392"/>
      <c r="RWG84" s="393"/>
      <c r="RWH84" s="394"/>
      <c r="RWI84" s="395"/>
      <c r="RWJ84" s="389"/>
      <c r="RWK84" s="390"/>
      <c r="RWL84" s="391"/>
      <c r="RWM84" s="392"/>
      <c r="RWN84" s="393"/>
      <c r="RWO84" s="394"/>
      <c r="RWP84" s="395"/>
      <c r="RWQ84" s="389"/>
      <c r="RWR84" s="390"/>
      <c r="RWS84" s="391"/>
      <c r="RWT84" s="392"/>
      <c r="RWU84" s="393"/>
      <c r="RWV84" s="394"/>
      <c r="RWW84" s="395"/>
      <c r="RWX84" s="389"/>
      <c r="RWY84" s="390"/>
      <c r="RWZ84" s="391"/>
      <c r="RXA84" s="392"/>
      <c r="RXB84" s="393"/>
      <c r="RXC84" s="394"/>
      <c r="RXD84" s="395"/>
      <c r="RXE84" s="389"/>
      <c r="RXF84" s="390"/>
      <c r="RXG84" s="391"/>
      <c r="RXH84" s="392"/>
      <c r="RXI84" s="393"/>
      <c r="RXJ84" s="394"/>
      <c r="RXK84" s="395"/>
      <c r="RXL84" s="389"/>
      <c r="RXM84" s="390"/>
      <c r="RXN84" s="391"/>
      <c r="RXO84" s="392"/>
      <c r="RXP84" s="393"/>
      <c r="RXQ84" s="394"/>
      <c r="RXR84" s="395"/>
      <c r="RXS84" s="389"/>
      <c r="RXT84" s="390"/>
      <c r="RXU84" s="391"/>
      <c r="RXV84" s="392"/>
      <c r="RXW84" s="393"/>
      <c r="RXX84" s="394"/>
      <c r="RXY84" s="395"/>
      <c r="RXZ84" s="389"/>
      <c r="RYA84" s="390"/>
      <c r="RYB84" s="391"/>
      <c r="RYC84" s="392"/>
      <c r="RYD84" s="393"/>
      <c r="RYE84" s="394"/>
      <c r="RYF84" s="395"/>
      <c r="RYG84" s="389"/>
      <c r="RYH84" s="390"/>
      <c r="RYI84" s="391"/>
      <c r="RYJ84" s="392"/>
      <c r="RYK84" s="393"/>
      <c r="RYL84" s="394"/>
      <c r="RYM84" s="395"/>
      <c r="RYN84" s="389"/>
      <c r="RYO84" s="390"/>
      <c r="RYP84" s="391"/>
      <c r="RYQ84" s="392"/>
      <c r="RYR84" s="393"/>
      <c r="RYS84" s="394"/>
      <c r="RYT84" s="395"/>
      <c r="RYU84" s="389"/>
      <c r="RYV84" s="390"/>
      <c r="RYW84" s="391"/>
      <c r="RYX84" s="392"/>
      <c r="RYY84" s="393"/>
      <c r="RYZ84" s="394"/>
      <c r="RZA84" s="395"/>
      <c r="RZB84" s="389"/>
      <c r="RZC84" s="390"/>
      <c r="RZD84" s="391"/>
      <c r="RZE84" s="392"/>
      <c r="RZF84" s="393"/>
      <c r="RZG84" s="394"/>
      <c r="RZH84" s="395"/>
      <c r="RZI84" s="389"/>
      <c r="RZJ84" s="390"/>
      <c r="RZK84" s="391"/>
      <c r="RZL84" s="392"/>
      <c r="RZM84" s="393"/>
      <c r="RZN84" s="394"/>
      <c r="RZO84" s="395"/>
      <c r="RZP84" s="389"/>
      <c r="RZQ84" s="390"/>
      <c r="RZR84" s="391"/>
      <c r="RZS84" s="392"/>
      <c r="RZT84" s="393"/>
      <c r="RZU84" s="394"/>
      <c r="RZV84" s="395"/>
      <c r="RZW84" s="389"/>
      <c r="RZX84" s="390"/>
      <c r="RZY84" s="391"/>
      <c r="RZZ84" s="392"/>
      <c r="SAA84" s="393"/>
      <c r="SAB84" s="394"/>
      <c r="SAC84" s="395"/>
      <c r="SAD84" s="389"/>
      <c r="SAE84" s="390"/>
      <c r="SAF84" s="391"/>
      <c r="SAG84" s="392"/>
      <c r="SAH84" s="393"/>
      <c r="SAI84" s="394"/>
      <c r="SAJ84" s="395"/>
      <c r="SAK84" s="389"/>
      <c r="SAL84" s="390"/>
      <c r="SAM84" s="391"/>
      <c r="SAN84" s="392"/>
      <c r="SAO84" s="393"/>
      <c r="SAP84" s="394"/>
      <c r="SAQ84" s="395"/>
      <c r="SAR84" s="389"/>
      <c r="SAS84" s="390"/>
      <c r="SAT84" s="391"/>
      <c r="SAU84" s="392"/>
      <c r="SAV84" s="393"/>
      <c r="SAW84" s="394"/>
      <c r="SAX84" s="395"/>
      <c r="SAY84" s="389"/>
      <c r="SAZ84" s="390"/>
      <c r="SBA84" s="391"/>
      <c r="SBB84" s="392"/>
      <c r="SBC84" s="393"/>
      <c r="SBD84" s="394"/>
      <c r="SBE84" s="395"/>
      <c r="SBF84" s="389"/>
      <c r="SBG84" s="390"/>
      <c r="SBH84" s="391"/>
      <c r="SBI84" s="392"/>
      <c r="SBJ84" s="393"/>
      <c r="SBK84" s="394"/>
      <c r="SBL84" s="395"/>
      <c r="SBM84" s="389"/>
      <c r="SBN84" s="390"/>
      <c r="SBO84" s="391"/>
      <c r="SBP84" s="392"/>
      <c r="SBQ84" s="393"/>
      <c r="SBR84" s="394"/>
      <c r="SBS84" s="395"/>
      <c r="SBT84" s="389"/>
      <c r="SBU84" s="390"/>
      <c r="SBV84" s="391"/>
      <c r="SBW84" s="392"/>
      <c r="SBX84" s="393"/>
      <c r="SBY84" s="394"/>
      <c r="SBZ84" s="395"/>
      <c r="SCA84" s="389"/>
      <c r="SCB84" s="390"/>
      <c r="SCC84" s="391"/>
      <c r="SCD84" s="392"/>
      <c r="SCE84" s="393"/>
      <c r="SCF84" s="394"/>
      <c r="SCG84" s="395"/>
      <c r="SCH84" s="389"/>
      <c r="SCI84" s="390"/>
      <c r="SCJ84" s="391"/>
      <c r="SCK84" s="392"/>
      <c r="SCL84" s="393"/>
      <c r="SCM84" s="394"/>
      <c r="SCN84" s="395"/>
      <c r="SCO84" s="389"/>
      <c r="SCP84" s="390"/>
      <c r="SCQ84" s="391"/>
      <c r="SCR84" s="392"/>
      <c r="SCS84" s="393"/>
      <c r="SCT84" s="394"/>
      <c r="SCU84" s="395"/>
      <c r="SCV84" s="389"/>
      <c r="SCW84" s="390"/>
      <c r="SCX84" s="391"/>
      <c r="SCY84" s="392"/>
      <c r="SCZ84" s="393"/>
      <c r="SDA84" s="394"/>
      <c r="SDB84" s="395"/>
      <c r="SDC84" s="389"/>
      <c r="SDD84" s="390"/>
      <c r="SDE84" s="391"/>
      <c r="SDF84" s="392"/>
      <c r="SDG84" s="393"/>
      <c r="SDH84" s="394"/>
      <c r="SDI84" s="395"/>
      <c r="SDJ84" s="389"/>
      <c r="SDK84" s="390"/>
      <c r="SDL84" s="391"/>
      <c r="SDM84" s="392"/>
      <c r="SDN84" s="393"/>
      <c r="SDO84" s="394"/>
      <c r="SDP84" s="395"/>
      <c r="SDQ84" s="389"/>
      <c r="SDR84" s="390"/>
      <c r="SDS84" s="391"/>
      <c r="SDT84" s="392"/>
      <c r="SDU84" s="393"/>
      <c r="SDV84" s="394"/>
      <c r="SDW84" s="395"/>
      <c r="SDX84" s="389"/>
      <c r="SDY84" s="390"/>
      <c r="SDZ84" s="391"/>
      <c r="SEA84" s="392"/>
      <c r="SEB84" s="393"/>
      <c r="SEC84" s="394"/>
      <c r="SED84" s="395"/>
      <c r="SEE84" s="389"/>
      <c r="SEF84" s="390"/>
      <c r="SEG84" s="391"/>
      <c r="SEH84" s="392"/>
      <c r="SEI84" s="393"/>
      <c r="SEJ84" s="394"/>
      <c r="SEK84" s="395"/>
      <c r="SEL84" s="389"/>
      <c r="SEM84" s="390"/>
      <c r="SEN84" s="391"/>
      <c r="SEO84" s="392"/>
      <c r="SEP84" s="393"/>
      <c r="SEQ84" s="394"/>
      <c r="SER84" s="395"/>
      <c r="SES84" s="389"/>
      <c r="SET84" s="390"/>
      <c r="SEU84" s="391"/>
      <c r="SEV84" s="392"/>
      <c r="SEW84" s="393"/>
      <c r="SEX84" s="394"/>
      <c r="SEY84" s="395"/>
      <c r="SEZ84" s="389"/>
      <c r="SFA84" s="390"/>
      <c r="SFB84" s="391"/>
      <c r="SFC84" s="392"/>
      <c r="SFD84" s="393"/>
      <c r="SFE84" s="394"/>
      <c r="SFF84" s="395"/>
      <c r="SFG84" s="389"/>
      <c r="SFH84" s="390"/>
      <c r="SFI84" s="391"/>
      <c r="SFJ84" s="392"/>
      <c r="SFK84" s="393"/>
      <c r="SFL84" s="394"/>
      <c r="SFM84" s="395"/>
      <c r="SFN84" s="389"/>
      <c r="SFO84" s="390"/>
      <c r="SFP84" s="391"/>
      <c r="SFQ84" s="392"/>
      <c r="SFR84" s="393"/>
      <c r="SFS84" s="394"/>
      <c r="SFT84" s="395"/>
      <c r="SFU84" s="389"/>
      <c r="SFV84" s="390"/>
      <c r="SFW84" s="391"/>
      <c r="SFX84" s="392"/>
      <c r="SFY84" s="393"/>
      <c r="SFZ84" s="394"/>
      <c r="SGA84" s="395"/>
      <c r="SGB84" s="389"/>
      <c r="SGC84" s="390"/>
      <c r="SGD84" s="391"/>
      <c r="SGE84" s="392"/>
      <c r="SGF84" s="393"/>
      <c r="SGG84" s="394"/>
      <c r="SGH84" s="395"/>
      <c r="SGI84" s="389"/>
      <c r="SGJ84" s="390"/>
      <c r="SGK84" s="391"/>
      <c r="SGL84" s="392"/>
      <c r="SGM84" s="393"/>
      <c r="SGN84" s="394"/>
      <c r="SGO84" s="395"/>
      <c r="SGP84" s="389"/>
      <c r="SGQ84" s="390"/>
      <c r="SGR84" s="391"/>
      <c r="SGS84" s="392"/>
      <c r="SGT84" s="393"/>
      <c r="SGU84" s="394"/>
      <c r="SGV84" s="395"/>
      <c r="SGW84" s="389"/>
      <c r="SGX84" s="390"/>
      <c r="SGY84" s="391"/>
      <c r="SGZ84" s="392"/>
      <c r="SHA84" s="393"/>
      <c r="SHB84" s="394"/>
      <c r="SHC84" s="395"/>
      <c r="SHD84" s="389"/>
      <c r="SHE84" s="390"/>
      <c r="SHF84" s="391"/>
      <c r="SHG84" s="392"/>
      <c r="SHH84" s="393"/>
      <c r="SHI84" s="394"/>
      <c r="SHJ84" s="395"/>
      <c r="SHK84" s="389"/>
      <c r="SHL84" s="390"/>
      <c r="SHM84" s="391"/>
      <c r="SHN84" s="392"/>
      <c r="SHO84" s="393"/>
      <c r="SHP84" s="394"/>
      <c r="SHQ84" s="395"/>
      <c r="SHR84" s="389"/>
      <c r="SHS84" s="390"/>
      <c r="SHT84" s="391"/>
      <c r="SHU84" s="392"/>
      <c r="SHV84" s="393"/>
      <c r="SHW84" s="394"/>
      <c r="SHX84" s="395"/>
      <c r="SHY84" s="389"/>
      <c r="SHZ84" s="390"/>
      <c r="SIA84" s="391"/>
      <c r="SIB84" s="392"/>
      <c r="SIC84" s="393"/>
      <c r="SID84" s="394"/>
      <c r="SIE84" s="395"/>
      <c r="SIF84" s="389"/>
      <c r="SIG84" s="390"/>
      <c r="SIH84" s="391"/>
      <c r="SII84" s="392"/>
      <c r="SIJ84" s="393"/>
      <c r="SIK84" s="394"/>
      <c r="SIL84" s="395"/>
      <c r="SIM84" s="389"/>
      <c r="SIN84" s="390"/>
      <c r="SIO84" s="391"/>
      <c r="SIP84" s="392"/>
      <c r="SIQ84" s="393"/>
      <c r="SIR84" s="394"/>
      <c r="SIS84" s="395"/>
      <c r="SIT84" s="389"/>
      <c r="SIU84" s="390"/>
      <c r="SIV84" s="391"/>
      <c r="SIW84" s="392"/>
      <c r="SIX84" s="393"/>
      <c r="SIY84" s="394"/>
      <c r="SIZ84" s="395"/>
      <c r="SJA84" s="389"/>
      <c r="SJB84" s="390"/>
      <c r="SJC84" s="391"/>
      <c r="SJD84" s="392"/>
      <c r="SJE84" s="393"/>
      <c r="SJF84" s="394"/>
      <c r="SJG84" s="395"/>
      <c r="SJH84" s="389"/>
      <c r="SJI84" s="390"/>
      <c r="SJJ84" s="391"/>
      <c r="SJK84" s="392"/>
      <c r="SJL84" s="393"/>
      <c r="SJM84" s="394"/>
      <c r="SJN84" s="395"/>
      <c r="SJO84" s="389"/>
      <c r="SJP84" s="390"/>
      <c r="SJQ84" s="391"/>
      <c r="SJR84" s="392"/>
      <c r="SJS84" s="393"/>
      <c r="SJT84" s="394"/>
      <c r="SJU84" s="395"/>
      <c r="SJV84" s="389"/>
      <c r="SJW84" s="390"/>
      <c r="SJX84" s="391"/>
      <c r="SJY84" s="392"/>
      <c r="SJZ84" s="393"/>
      <c r="SKA84" s="394"/>
      <c r="SKB84" s="395"/>
      <c r="SKC84" s="389"/>
      <c r="SKD84" s="390"/>
      <c r="SKE84" s="391"/>
      <c r="SKF84" s="392"/>
      <c r="SKG84" s="393"/>
      <c r="SKH84" s="394"/>
      <c r="SKI84" s="395"/>
      <c r="SKJ84" s="389"/>
      <c r="SKK84" s="390"/>
      <c r="SKL84" s="391"/>
      <c r="SKM84" s="392"/>
      <c r="SKN84" s="393"/>
      <c r="SKO84" s="394"/>
      <c r="SKP84" s="395"/>
      <c r="SKQ84" s="389"/>
      <c r="SKR84" s="390"/>
      <c r="SKS84" s="391"/>
      <c r="SKT84" s="392"/>
      <c r="SKU84" s="393"/>
      <c r="SKV84" s="394"/>
      <c r="SKW84" s="395"/>
      <c r="SKX84" s="389"/>
      <c r="SKY84" s="390"/>
      <c r="SKZ84" s="391"/>
      <c r="SLA84" s="392"/>
      <c r="SLB84" s="393"/>
      <c r="SLC84" s="394"/>
      <c r="SLD84" s="395"/>
      <c r="SLE84" s="389"/>
      <c r="SLF84" s="390"/>
      <c r="SLG84" s="391"/>
      <c r="SLH84" s="392"/>
      <c r="SLI84" s="393"/>
      <c r="SLJ84" s="394"/>
      <c r="SLK84" s="395"/>
      <c r="SLL84" s="389"/>
      <c r="SLM84" s="390"/>
      <c r="SLN84" s="391"/>
      <c r="SLO84" s="392"/>
      <c r="SLP84" s="393"/>
      <c r="SLQ84" s="394"/>
      <c r="SLR84" s="395"/>
      <c r="SLS84" s="389"/>
      <c r="SLT84" s="390"/>
      <c r="SLU84" s="391"/>
      <c r="SLV84" s="392"/>
      <c r="SLW84" s="393"/>
      <c r="SLX84" s="394"/>
      <c r="SLY84" s="395"/>
      <c r="SLZ84" s="389"/>
      <c r="SMA84" s="390"/>
      <c r="SMB84" s="391"/>
      <c r="SMC84" s="392"/>
      <c r="SMD84" s="393"/>
      <c r="SME84" s="394"/>
      <c r="SMF84" s="395"/>
      <c r="SMG84" s="389"/>
      <c r="SMH84" s="390"/>
      <c r="SMI84" s="391"/>
      <c r="SMJ84" s="392"/>
      <c r="SMK84" s="393"/>
      <c r="SML84" s="394"/>
      <c r="SMM84" s="395"/>
      <c r="SMN84" s="389"/>
      <c r="SMO84" s="390"/>
      <c r="SMP84" s="391"/>
      <c r="SMQ84" s="392"/>
      <c r="SMR84" s="393"/>
      <c r="SMS84" s="394"/>
      <c r="SMT84" s="395"/>
      <c r="SMU84" s="389"/>
      <c r="SMV84" s="390"/>
      <c r="SMW84" s="391"/>
      <c r="SMX84" s="392"/>
      <c r="SMY84" s="393"/>
      <c r="SMZ84" s="394"/>
      <c r="SNA84" s="395"/>
      <c r="SNB84" s="389"/>
      <c r="SNC84" s="390"/>
      <c r="SND84" s="391"/>
      <c r="SNE84" s="392"/>
      <c r="SNF84" s="393"/>
      <c r="SNG84" s="394"/>
      <c r="SNH84" s="395"/>
      <c r="SNI84" s="389"/>
      <c r="SNJ84" s="390"/>
      <c r="SNK84" s="391"/>
      <c r="SNL84" s="392"/>
      <c r="SNM84" s="393"/>
      <c r="SNN84" s="394"/>
      <c r="SNO84" s="395"/>
      <c r="SNP84" s="389"/>
      <c r="SNQ84" s="390"/>
      <c r="SNR84" s="391"/>
      <c r="SNS84" s="392"/>
      <c r="SNT84" s="393"/>
      <c r="SNU84" s="394"/>
      <c r="SNV84" s="395"/>
      <c r="SNW84" s="389"/>
      <c r="SNX84" s="390"/>
      <c r="SNY84" s="391"/>
      <c r="SNZ84" s="392"/>
      <c r="SOA84" s="393"/>
      <c r="SOB84" s="394"/>
      <c r="SOC84" s="395"/>
      <c r="SOD84" s="389"/>
      <c r="SOE84" s="390"/>
      <c r="SOF84" s="391"/>
      <c r="SOG84" s="392"/>
      <c r="SOH84" s="393"/>
      <c r="SOI84" s="394"/>
      <c r="SOJ84" s="395"/>
      <c r="SOK84" s="389"/>
      <c r="SOL84" s="390"/>
      <c r="SOM84" s="391"/>
      <c r="SON84" s="392"/>
      <c r="SOO84" s="393"/>
      <c r="SOP84" s="394"/>
      <c r="SOQ84" s="395"/>
      <c r="SOR84" s="389"/>
      <c r="SOS84" s="390"/>
      <c r="SOT84" s="391"/>
      <c r="SOU84" s="392"/>
      <c r="SOV84" s="393"/>
      <c r="SOW84" s="394"/>
      <c r="SOX84" s="395"/>
      <c r="SOY84" s="389"/>
      <c r="SOZ84" s="390"/>
      <c r="SPA84" s="391"/>
      <c r="SPB84" s="392"/>
      <c r="SPC84" s="393"/>
      <c r="SPD84" s="394"/>
      <c r="SPE84" s="395"/>
      <c r="SPF84" s="389"/>
      <c r="SPG84" s="390"/>
      <c r="SPH84" s="391"/>
      <c r="SPI84" s="392"/>
      <c r="SPJ84" s="393"/>
      <c r="SPK84" s="394"/>
      <c r="SPL84" s="395"/>
      <c r="SPM84" s="389"/>
      <c r="SPN84" s="390"/>
      <c r="SPO84" s="391"/>
      <c r="SPP84" s="392"/>
      <c r="SPQ84" s="393"/>
      <c r="SPR84" s="394"/>
      <c r="SPS84" s="395"/>
      <c r="SPT84" s="389"/>
      <c r="SPU84" s="390"/>
      <c r="SPV84" s="391"/>
      <c r="SPW84" s="392"/>
      <c r="SPX84" s="393"/>
      <c r="SPY84" s="394"/>
      <c r="SPZ84" s="395"/>
      <c r="SQA84" s="389"/>
      <c r="SQB84" s="390"/>
      <c r="SQC84" s="391"/>
      <c r="SQD84" s="392"/>
      <c r="SQE84" s="393"/>
      <c r="SQF84" s="394"/>
      <c r="SQG84" s="395"/>
      <c r="SQH84" s="389"/>
      <c r="SQI84" s="390"/>
      <c r="SQJ84" s="391"/>
      <c r="SQK84" s="392"/>
      <c r="SQL84" s="393"/>
      <c r="SQM84" s="394"/>
      <c r="SQN84" s="395"/>
      <c r="SQO84" s="389"/>
      <c r="SQP84" s="390"/>
      <c r="SQQ84" s="391"/>
      <c r="SQR84" s="392"/>
      <c r="SQS84" s="393"/>
      <c r="SQT84" s="394"/>
      <c r="SQU84" s="395"/>
      <c r="SQV84" s="389"/>
      <c r="SQW84" s="390"/>
      <c r="SQX84" s="391"/>
      <c r="SQY84" s="392"/>
      <c r="SQZ84" s="393"/>
      <c r="SRA84" s="394"/>
      <c r="SRB84" s="395"/>
      <c r="SRC84" s="389"/>
      <c r="SRD84" s="390"/>
      <c r="SRE84" s="391"/>
      <c r="SRF84" s="392"/>
      <c r="SRG84" s="393"/>
      <c r="SRH84" s="394"/>
      <c r="SRI84" s="395"/>
      <c r="SRJ84" s="389"/>
      <c r="SRK84" s="390"/>
      <c r="SRL84" s="391"/>
      <c r="SRM84" s="392"/>
      <c r="SRN84" s="393"/>
      <c r="SRO84" s="394"/>
      <c r="SRP84" s="395"/>
      <c r="SRQ84" s="389"/>
      <c r="SRR84" s="390"/>
      <c r="SRS84" s="391"/>
      <c r="SRT84" s="392"/>
      <c r="SRU84" s="393"/>
      <c r="SRV84" s="394"/>
      <c r="SRW84" s="395"/>
      <c r="SRX84" s="389"/>
      <c r="SRY84" s="390"/>
      <c r="SRZ84" s="391"/>
      <c r="SSA84" s="392"/>
      <c r="SSB84" s="393"/>
      <c r="SSC84" s="394"/>
      <c r="SSD84" s="395"/>
      <c r="SSE84" s="389"/>
      <c r="SSF84" s="390"/>
      <c r="SSG84" s="391"/>
      <c r="SSH84" s="392"/>
      <c r="SSI84" s="393"/>
      <c r="SSJ84" s="394"/>
      <c r="SSK84" s="395"/>
      <c r="SSL84" s="389"/>
      <c r="SSM84" s="390"/>
      <c r="SSN84" s="391"/>
      <c r="SSO84" s="392"/>
      <c r="SSP84" s="393"/>
      <c r="SSQ84" s="394"/>
      <c r="SSR84" s="395"/>
      <c r="SSS84" s="389"/>
      <c r="SST84" s="390"/>
      <c r="SSU84" s="391"/>
      <c r="SSV84" s="392"/>
      <c r="SSW84" s="393"/>
      <c r="SSX84" s="394"/>
      <c r="SSY84" s="395"/>
      <c r="SSZ84" s="389"/>
      <c r="STA84" s="390"/>
      <c r="STB84" s="391"/>
      <c r="STC84" s="392"/>
      <c r="STD84" s="393"/>
      <c r="STE84" s="394"/>
      <c r="STF84" s="395"/>
      <c r="STG84" s="389"/>
      <c r="STH84" s="390"/>
      <c r="STI84" s="391"/>
      <c r="STJ84" s="392"/>
      <c r="STK84" s="393"/>
      <c r="STL84" s="394"/>
      <c r="STM84" s="395"/>
      <c r="STN84" s="389"/>
      <c r="STO84" s="390"/>
      <c r="STP84" s="391"/>
      <c r="STQ84" s="392"/>
      <c r="STR84" s="393"/>
      <c r="STS84" s="394"/>
      <c r="STT84" s="395"/>
      <c r="STU84" s="389"/>
      <c r="STV84" s="390"/>
      <c r="STW84" s="391"/>
      <c r="STX84" s="392"/>
      <c r="STY84" s="393"/>
      <c r="STZ84" s="394"/>
      <c r="SUA84" s="395"/>
      <c r="SUB84" s="389"/>
      <c r="SUC84" s="390"/>
      <c r="SUD84" s="391"/>
      <c r="SUE84" s="392"/>
      <c r="SUF84" s="393"/>
      <c r="SUG84" s="394"/>
      <c r="SUH84" s="395"/>
      <c r="SUI84" s="389"/>
      <c r="SUJ84" s="390"/>
      <c r="SUK84" s="391"/>
      <c r="SUL84" s="392"/>
      <c r="SUM84" s="393"/>
      <c r="SUN84" s="394"/>
      <c r="SUO84" s="395"/>
      <c r="SUP84" s="389"/>
      <c r="SUQ84" s="390"/>
      <c r="SUR84" s="391"/>
      <c r="SUS84" s="392"/>
      <c r="SUT84" s="393"/>
      <c r="SUU84" s="394"/>
      <c r="SUV84" s="395"/>
      <c r="SUW84" s="389"/>
      <c r="SUX84" s="390"/>
      <c r="SUY84" s="391"/>
      <c r="SUZ84" s="392"/>
      <c r="SVA84" s="393"/>
      <c r="SVB84" s="394"/>
      <c r="SVC84" s="395"/>
      <c r="SVD84" s="389"/>
      <c r="SVE84" s="390"/>
      <c r="SVF84" s="391"/>
      <c r="SVG84" s="392"/>
      <c r="SVH84" s="393"/>
      <c r="SVI84" s="394"/>
      <c r="SVJ84" s="395"/>
      <c r="SVK84" s="389"/>
      <c r="SVL84" s="390"/>
      <c r="SVM84" s="391"/>
      <c r="SVN84" s="392"/>
      <c r="SVO84" s="393"/>
      <c r="SVP84" s="394"/>
      <c r="SVQ84" s="395"/>
      <c r="SVR84" s="389"/>
      <c r="SVS84" s="390"/>
      <c r="SVT84" s="391"/>
      <c r="SVU84" s="392"/>
      <c r="SVV84" s="393"/>
      <c r="SVW84" s="394"/>
      <c r="SVX84" s="395"/>
      <c r="SVY84" s="389"/>
      <c r="SVZ84" s="390"/>
      <c r="SWA84" s="391"/>
      <c r="SWB84" s="392"/>
      <c r="SWC84" s="393"/>
      <c r="SWD84" s="394"/>
      <c r="SWE84" s="395"/>
      <c r="SWF84" s="389"/>
      <c r="SWG84" s="390"/>
      <c r="SWH84" s="391"/>
      <c r="SWI84" s="392"/>
      <c r="SWJ84" s="393"/>
      <c r="SWK84" s="394"/>
      <c r="SWL84" s="395"/>
      <c r="SWM84" s="389"/>
      <c r="SWN84" s="390"/>
      <c r="SWO84" s="391"/>
      <c r="SWP84" s="392"/>
      <c r="SWQ84" s="393"/>
      <c r="SWR84" s="394"/>
      <c r="SWS84" s="395"/>
      <c r="SWT84" s="389"/>
      <c r="SWU84" s="390"/>
      <c r="SWV84" s="391"/>
      <c r="SWW84" s="392"/>
      <c r="SWX84" s="393"/>
      <c r="SWY84" s="394"/>
      <c r="SWZ84" s="395"/>
      <c r="SXA84" s="389"/>
      <c r="SXB84" s="390"/>
      <c r="SXC84" s="391"/>
      <c r="SXD84" s="392"/>
      <c r="SXE84" s="393"/>
      <c r="SXF84" s="394"/>
      <c r="SXG84" s="395"/>
      <c r="SXH84" s="389"/>
      <c r="SXI84" s="390"/>
      <c r="SXJ84" s="391"/>
      <c r="SXK84" s="392"/>
      <c r="SXL84" s="393"/>
      <c r="SXM84" s="394"/>
      <c r="SXN84" s="395"/>
      <c r="SXO84" s="389"/>
      <c r="SXP84" s="390"/>
      <c r="SXQ84" s="391"/>
      <c r="SXR84" s="392"/>
      <c r="SXS84" s="393"/>
      <c r="SXT84" s="394"/>
      <c r="SXU84" s="395"/>
      <c r="SXV84" s="389"/>
      <c r="SXW84" s="390"/>
      <c r="SXX84" s="391"/>
      <c r="SXY84" s="392"/>
      <c r="SXZ84" s="393"/>
      <c r="SYA84" s="394"/>
      <c r="SYB84" s="395"/>
      <c r="SYC84" s="389"/>
      <c r="SYD84" s="390"/>
      <c r="SYE84" s="391"/>
      <c r="SYF84" s="392"/>
      <c r="SYG84" s="393"/>
      <c r="SYH84" s="394"/>
      <c r="SYI84" s="395"/>
      <c r="SYJ84" s="389"/>
      <c r="SYK84" s="390"/>
      <c r="SYL84" s="391"/>
      <c r="SYM84" s="392"/>
      <c r="SYN84" s="393"/>
      <c r="SYO84" s="394"/>
      <c r="SYP84" s="395"/>
      <c r="SYQ84" s="389"/>
      <c r="SYR84" s="390"/>
      <c r="SYS84" s="391"/>
      <c r="SYT84" s="392"/>
      <c r="SYU84" s="393"/>
      <c r="SYV84" s="394"/>
      <c r="SYW84" s="395"/>
      <c r="SYX84" s="389"/>
      <c r="SYY84" s="390"/>
      <c r="SYZ84" s="391"/>
      <c r="SZA84" s="392"/>
      <c r="SZB84" s="393"/>
      <c r="SZC84" s="394"/>
      <c r="SZD84" s="395"/>
      <c r="SZE84" s="389"/>
      <c r="SZF84" s="390"/>
      <c r="SZG84" s="391"/>
      <c r="SZH84" s="392"/>
      <c r="SZI84" s="393"/>
      <c r="SZJ84" s="394"/>
      <c r="SZK84" s="395"/>
      <c r="SZL84" s="389"/>
      <c r="SZM84" s="390"/>
      <c r="SZN84" s="391"/>
      <c r="SZO84" s="392"/>
      <c r="SZP84" s="393"/>
      <c r="SZQ84" s="394"/>
      <c r="SZR84" s="395"/>
      <c r="SZS84" s="389"/>
      <c r="SZT84" s="390"/>
      <c r="SZU84" s="391"/>
      <c r="SZV84" s="392"/>
      <c r="SZW84" s="393"/>
      <c r="SZX84" s="394"/>
      <c r="SZY84" s="395"/>
      <c r="SZZ84" s="389"/>
      <c r="TAA84" s="390"/>
      <c r="TAB84" s="391"/>
      <c r="TAC84" s="392"/>
      <c r="TAD84" s="393"/>
      <c r="TAE84" s="394"/>
      <c r="TAF84" s="395"/>
      <c r="TAG84" s="389"/>
      <c r="TAH84" s="390"/>
      <c r="TAI84" s="391"/>
      <c r="TAJ84" s="392"/>
      <c r="TAK84" s="393"/>
      <c r="TAL84" s="394"/>
      <c r="TAM84" s="395"/>
      <c r="TAN84" s="389"/>
      <c r="TAO84" s="390"/>
      <c r="TAP84" s="391"/>
      <c r="TAQ84" s="392"/>
      <c r="TAR84" s="393"/>
      <c r="TAS84" s="394"/>
      <c r="TAT84" s="395"/>
      <c r="TAU84" s="389"/>
      <c r="TAV84" s="390"/>
      <c r="TAW84" s="391"/>
      <c r="TAX84" s="392"/>
      <c r="TAY84" s="393"/>
      <c r="TAZ84" s="394"/>
      <c r="TBA84" s="395"/>
      <c r="TBB84" s="389"/>
      <c r="TBC84" s="390"/>
      <c r="TBD84" s="391"/>
      <c r="TBE84" s="392"/>
      <c r="TBF84" s="393"/>
      <c r="TBG84" s="394"/>
      <c r="TBH84" s="395"/>
      <c r="TBI84" s="389"/>
      <c r="TBJ84" s="390"/>
      <c r="TBK84" s="391"/>
      <c r="TBL84" s="392"/>
      <c r="TBM84" s="393"/>
      <c r="TBN84" s="394"/>
      <c r="TBO84" s="395"/>
      <c r="TBP84" s="389"/>
      <c r="TBQ84" s="390"/>
      <c r="TBR84" s="391"/>
      <c r="TBS84" s="392"/>
      <c r="TBT84" s="393"/>
      <c r="TBU84" s="394"/>
      <c r="TBV84" s="395"/>
      <c r="TBW84" s="389"/>
      <c r="TBX84" s="390"/>
      <c r="TBY84" s="391"/>
      <c r="TBZ84" s="392"/>
      <c r="TCA84" s="393"/>
      <c r="TCB84" s="394"/>
      <c r="TCC84" s="395"/>
      <c r="TCD84" s="389"/>
      <c r="TCE84" s="390"/>
      <c r="TCF84" s="391"/>
      <c r="TCG84" s="392"/>
      <c r="TCH84" s="393"/>
      <c r="TCI84" s="394"/>
      <c r="TCJ84" s="395"/>
      <c r="TCK84" s="389"/>
      <c r="TCL84" s="390"/>
      <c r="TCM84" s="391"/>
      <c r="TCN84" s="392"/>
      <c r="TCO84" s="393"/>
      <c r="TCP84" s="394"/>
      <c r="TCQ84" s="395"/>
      <c r="TCR84" s="389"/>
      <c r="TCS84" s="390"/>
      <c r="TCT84" s="391"/>
      <c r="TCU84" s="392"/>
      <c r="TCV84" s="393"/>
      <c r="TCW84" s="394"/>
      <c r="TCX84" s="395"/>
      <c r="TCY84" s="389"/>
      <c r="TCZ84" s="390"/>
      <c r="TDA84" s="391"/>
      <c r="TDB84" s="392"/>
      <c r="TDC84" s="393"/>
      <c r="TDD84" s="394"/>
      <c r="TDE84" s="395"/>
      <c r="TDF84" s="389"/>
      <c r="TDG84" s="390"/>
      <c r="TDH84" s="391"/>
      <c r="TDI84" s="392"/>
      <c r="TDJ84" s="393"/>
      <c r="TDK84" s="394"/>
      <c r="TDL84" s="395"/>
      <c r="TDM84" s="389"/>
      <c r="TDN84" s="390"/>
      <c r="TDO84" s="391"/>
      <c r="TDP84" s="392"/>
      <c r="TDQ84" s="393"/>
      <c r="TDR84" s="394"/>
      <c r="TDS84" s="395"/>
      <c r="TDT84" s="389"/>
      <c r="TDU84" s="390"/>
      <c r="TDV84" s="391"/>
      <c r="TDW84" s="392"/>
      <c r="TDX84" s="393"/>
      <c r="TDY84" s="394"/>
      <c r="TDZ84" s="395"/>
      <c r="TEA84" s="389"/>
      <c r="TEB84" s="390"/>
      <c r="TEC84" s="391"/>
      <c r="TED84" s="392"/>
      <c r="TEE84" s="393"/>
      <c r="TEF84" s="394"/>
      <c r="TEG84" s="395"/>
      <c r="TEH84" s="389"/>
      <c r="TEI84" s="390"/>
      <c r="TEJ84" s="391"/>
      <c r="TEK84" s="392"/>
      <c r="TEL84" s="393"/>
      <c r="TEM84" s="394"/>
      <c r="TEN84" s="395"/>
      <c r="TEO84" s="389"/>
      <c r="TEP84" s="390"/>
      <c r="TEQ84" s="391"/>
      <c r="TER84" s="392"/>
      <c r="TES84" s="393"/>
      <c r="TET84" s="394"/>
      <c r="TEU84" s="395"/>
      <c r="TEV84" s="389"/>
      <c r="TEW84" s="390"/>
      <c r="TEX84" s="391"/>
      <c r="TEY84" s="392"/>
      <c r="TEZ84" s="393"/>
      <c r="TFA84" s="394"/>
      <c r="TFB84" s="395"/>
      <c r="TFC84" s="389"/>
      <c r="TFD84" s="390"/>
      <c r="TFE84" s="391"/>
      <c r="TFF84" s="392"/>
      <c r="TFG84" s="393"/>
      <c r="TFH84" s="394"/>
      <c r="TFI84" s="395"/>
      <c r="TFJ84" s="389"/>
      <c r="TFK84" s="390"/>
      <c r="TFL84" s="391"/>
      <c r="TFM84" s="392"/>
      <c r="TFN84" s="393"/>
      <c r="TFO84" s="394"/>
      <c r="TFP84" s="395"/>
      <c r="TFQ84" s="389"/>
      <c r="TFR84" s="390"/>
      <c r="TFS84" s="391"/>
      <c r="TFT84" s="392"/>
      <c r="TFU84" s="393"/>
      <c r="TFV84" s="394"/>
      <c r="TFW84" s="395"/>
      <c r="TFX84" s="389"/>
      <c r="TFY84" s="390"/>
      <c r="TFZ84" s="391"/>
      <c r="TGA84" s="392"/>
      <c r="TGB84" s="393"/>
      <c r="TGC84" s="394"/>
      <c r="TGD84" s="395"/>
      <c r="TGE84" s="389"/>
      <c r="TGF84" s="390"/>
      <c r="TGG84" s="391"/>
      <c r="TGH84" s="392"/>
      <c r="TGI84" s="393"/>
      <c r="TGJ84" s="394"/>
      <c r="TGK84" s="395"/>
      <c r="TGL84" s="389"/>
      <c r="TGM84" s="390"/>
      <c r="TGN84" s="391"/>
      <c r="TGO84" s="392"/>
      <c r="TGP84" s="393"/>
      <c r="TGQ84" s="394"/>
      <c r="TGR84" s="395"/>
      <c r="TGS84" s="389"/>
      <c r="TGT84" s="390"/>
      <c r="TGU84" s="391"/>
      <c r="TGV84" s="392"/>
      <c r="TGW84" s="393"/>
      <c r="TGX84" s="394"/>
      <c r="TGY84" s="395"/>
      <c r="TGZ84" s="389"/>
      <c r="THA84" s="390"/>
      <c r="THB84" s="391"/>
      <c r="THC84" s="392"/>
      <c r="THD84" s="393"/>
      <c r="THE84" s="394"/>
      <c r="THF84" s="395"/>
      <c r="THG84" s="389"/>
      <c r="THH84" s="390"/>
      <c r="THI84" s="391"/>
      <c r="THJ84" s="392"/>
      <c r="THK84" s="393"/>
      <c r="THL84" s="394"/>
      <c r="THM84" s="395"/>
      <c r="THN84" s="389"/>
      <c r="THO84" s="390"/>
      <c r="THP84" s="391"/>
      <c r="THQ84" s="392"/>
      <c r="THR84" s="393"/>
      <c r="THS84" s="394"/>
      <c r="THT84" s="395"/>
      <c r="THU84" s="389"/>
      <c r="THV84" s="390"/>
      <c r="THW84" s="391"/>
      <c r="THX84" s="392"/>
      <c r="THY84" s="393"/>
      <c r="THZ84" s="394"/>
      <c r="TIA84" s="395"/>
      <c r="TIB84" s="389"/>
      <c r="TIC84" s="390"/>
      <c r="TID84" s="391"/>
      <c r="TIE84" s="392"/>
      <c r="TIF84" s="393"/>
      <c r="TIG84" s="394"/>
      <c r="TIH84" s="395"/>
      <c r="TII84" s="389"/>
      <c r="TIJ84" s="390"/>
      <c r="TIK84" s="391"/>
      <c r="TIL84" s="392"/>
      <c r="TIM84" s="393"/>
      <c r="TIN84" s="394"/>
      <c r="TIO84" s="395"/>
      <c r="TIP84" s="389"/>
      <c r="TIQ84" s="390"/>
      <c r="TIR84" s="391"/>
      <c r="TIS84" s="392"/>
      <c r="TIT84" s="393"/>
      <c r="TIU84" s="394"/>
      <c r="TIV84" s="395"/>
      <c r="TIW84" s="389"/>
      <c r="TIX84" s="390"/>
      <c r="TIY84" s="391"/>
      <c r="TIZ84" s="392"/>
      <c r="TJA84" s="393"/>
      <c r="TJB84" s="394"/>
      <c r="TJC84" s="395"/>
      <c r="TJD84" s="389"/>
      <c r="TJE84" s="390"/>
      <c r="TJF84" s="391"/>
      <c r="TJG84" s="392"/>
      <c r="TJH84" s="393"/>
      <c r="TJI84" s="394"/>
      <c r="TJJ84" s="395"/>
      <c r="TJK84" s="389"/>
      <c r="TJL84" s="390"/>
      <c r="TJM84" s="391"/>
      <c r="TJN84" s="392"/>
      <c r="TJO84" s="393"/>
      <c r="TJP84" s="394"/>
      <c r="TJQ84" s="395"/>
      <c r="TJR84" s="389"/>
      <c r="TJS84" s="390"/>
      <c r="TJT84" s="391"/>
      <c r="TJU84" s="392"/>
      <c r="TJV84" s="393"/>
      <c r="TJW84" s="394"/>
      <c r="TJX84" s="395"/>
      <c r="TJY84" s="389"/>
      <c r="TJZ84" s="390"/>
      <c r="TKA84" s="391"/>
      <c r="TKB84" s="392"/>
      <c r="TKC84" s="393"/>
      <c r="TKD84" s="394"/>
      <c r="TKE84" s="395"/>
      <c r="TKF84" s="389"/>
      <c r="TKG84" s="390"/>
      <c r="TKH84" s="391"/>
      <c r="TKI84" s="392"/>
      <c r="TKJ84" s="393"/>
      <c r="TKK84" s="394"/>
      <c r="TKL84" s="395"/>
      <c r="TKM84" s="389"/>
      <c r="TKN84" s="390"/>
      <c r="TKO84" s="391"/>
      <c r="TKP84" s="392"/>
      <c r="TKQ84" s="393"/>
      <c r="TKR84" s="394"/>
      <c r="TKS84" s="395"/>
      <c r="TKT84" s="389"/>
      <c r="TKU84" s="390"/>
      <c r="TKV84" s="391"/>
      <c r="TKW84" s="392"/>
      <c r="TKX84" s="393"/>
      <c r="TKY84" s="394"/>
      <c r="TKZ84" s="395"/>
      <c r="TLA84" s="389"/>
      <c r="TLB84" s="390"/>
      <c r="TLC84" s="391"/>
      <c r="TLD84" s="392"/>
      <c r="TLE84" s="393"/>
      <c r="TLF84" s="394"/>
      <c r="TLG84" s="395"/>
      <c r="TLH84" s="389"/>
      <c r="TLI84" s="390"/>
      <c r="TLJ84" s="391"/>
      <c r="TLK84" s="392"/>
      <c r="TLL84" s="393"/>
      <c r="TLM84" s="394"/>
      <c r="TLN84" s="395"/>
      <c r="TLO84" s="389"/>
      <c r="TLP84" s="390"/>
      <c r="TLQ84" s="391"/>
      <c r="TLR84" s="392"/>
      <c r="TLS84" s="393"/>
      <c r="TLT84" s="394"/>
      <c r="TLU84" s="395"/>
      <c r="TLV84" s="389"/>
      <c r="TLW84" s="390"/>
      <c r="TLX84" s="391"/>
      <c r="TLY84" s="392"/>
      <c r="TLZ84" s="393"/>
      <c r="TMA84" s="394"/>
      <c r="TMB84" s="395"/>
      <c r="TMC84" s="389"/>
      <c r="TMD84" s="390"/>
      <c r="TME84" s="391"/>
      <c r="TMF84" s="392"/>
      <c r="TMG84" s="393"/>
      <c r="TMH84" s="394"/>
      <c r="TMI84" s="395"/>
      <c r="TMJ84" s="389"/>
      <c r="TMK84" s="390"/>
      <c r="TML84" s="391"/>
      <c r="TMM84" s="392"/>
      <c r="TMN84" s="393"/>
      <c r="TMO84" s="394"/>
      <c r="TMP84" s="395"/>
      <c r="TMQ84" s="389"/>
      <c r="TMR84" s="390"/>
      <c r="TMS84" s="391"/>
      <c r="TMT84" s="392"/>
      <c r="TMU84" s="393"/>
      <c r="TMV84" s="394"/>
      <c r="TMW84" s="395"/>
      <c r="TMX84" s="389"/>
      <c r="TMY84" s="390"/>
      <c r="TMZ84" s="391"/>
      <c r="TNA84" s="392"/>
      <c r="TNB84" s="393"/>
      <c r="TNC84" s="394"/>
      <c r="TND84" s="395"/>
      <c r="TNE84" s="389"/>
      <c r="TNF84" s="390"/>
      <c r="TNG84" s="391"/>
      <c r="TNH84" s="392"/>
      <c r="TNI84" s="393"/>
      <c r="TNJ84" s="394"/>
      <c r="TNK84" s="395"/>
      <c r="TNL84" s="389"/>
      <c r="TNM84" s="390"/>
      <c r="TNN84" s="391"/>
      <c r="TNO84" s="392"/>
      <c r="TNP84" s="393"/>
      <c r="TNQ84" s="394"/>
      <c r="TNR84" s="395"/>
      <c r="TNS84" s="389"/>
      <c r="TNT84" s="390"/>
      <c r="TNU84" s="391"/>
      <c r="TNV84" s="392"/>
      <c r="TNW84" s="393"/>
      <c r="TNX84" s="394"/>
      <c r="TNY84" s="395"/>
      <c r="TNZ84" s="389"/>
      <c r="TOA84" s="390"/>
      <c r="TOB84" s="391"/>
      <c r="TOC84" s="392"/>
      <c r="TOD84" s="393"/>
      <c r="TOE84" s="394"/>
      <c r="TOF84" s="395"/>
      <c r="TOG84" s="389"/>
      <c r="TOH84" s="390"/>
      <c r="TOI84" s="391"/>
      <c r="TOJ84" s="392"/>
      <c r="TOK84" s="393"/>
      <c r="TOL84" s="394"/>
      <c r="TOM84" s="395"/>
      <c r="TON84" s="389"/>
      <c r="TOO84" s="390"/>
      <c r="TOP84" s="391"/>
      <c r="TOQ84" s="392"/>
      <c r="TOR84" s="393"/>
      <c r="TOS84" s="394"/>
      <c r="TOT84" s="395"/>
      <c r="TOU84" s="389"/>
      <c r="TOV84" s="390"/>
      <c r="TOW84" s="391"/>
      <c r="TOX84" s="392"/>
      <c r="TOY84" s="393"/>
      <c r="TOZ84" s="394"/>
      <c r="TPA84" s="395"/>
      <c r="TPB84" s="389"/>
      <c r="TPC84" s="390"/>
      <c r="TPD84" s="391"/>
      <c r="TPE84" s="392"/>
      <c r="TPF84" s="393"/>
      <c r="TPG84" s="394"/>
      <c r="TPH84" s="395"/>
      <c r="TPI84" s="389"/>
      <c r="TPJ84" s="390"/>
      <c r="TPK84" s="391"/>
      <c r="TPL84" s="392"/>
      <c r="TPM84" s="393"/>
      <c r="TPN84" s="394"/>
      <c r="TPO84" s="395"/>
      <c r="TPP84" s="389"/>
      <c r="TPQ84" s="390"/>
      <c r="TPR84" s="391"/>
      <c r="TPS84" s="392"/>
      <c r="TPT84" s="393"/>
      <c r="TPU84" s="394"/>
      <c r="TPV84" s="395"/>
      <c r="TPW84" s="389"/>
      <c r="TPX84" s="390"/>
      <c r="TPY84" s="391"/>
      <c r="TPZ84" s="392"/>
      <c r="TQA84" s="393"/>
      <c r="TQB84" s="394"/>
      <c r="TQC84" s="395"/>
      <c r="TQD84" s="389"/>
      <c r="TQE84" s="390"/>
      <c r="TQF84" s="391"/>
      <c r="TQG84" s="392"/>
      <c r="TQH84" s="393"/>
      <c r="TQI84" s="394"/>
      <c r="TQJ84" s="395"/>
      <c r="TQK84" s="389"/>
      <c r="TQL84" s="390"/>
      <c r="TQM84" s="391"/>
      <c r="TQN84" s="392"/>
      <c r="TQO84" s="393"/>
      <c r="TQP84" s="394"/>
      <c r="TQQ84" s="395"/>
      <c r="TQR84" s="389"/>
      <c r="TQS84" s="390"/>
      <c r="TQT84" s="391"/>
      <c r="TQU84" s="392"/>
      <c r="TQV84" s="393"/>
      <c r="TQW84" s="394"/>
      <c r="TQX84" s="395"/>
      <c r="TQY84" s="389"/>
      <c r="TQZ84" s="390"/>
      <c r="TRA84" s="391"/>
      <c r="TRB84" s="392"/>
      <c r="TRC84" s="393"/>
      <c r="TRD84" s="394"/>
      <c r="TRE84" s="395"/>
      <c r="TRF84" s="389"/>
      <c r="TRG84" s="390"/>
      <c r="TRH84" s="391"/>
      <c r="TRI84" s="392"/>
      <c r="TRJ84" s="393"/>
      <c r="TRK84" s="394"/>
      <c r="TRL84" s="395"/>
      <c r="TRM84" s="389"/>
      <c r="TRN84" s="390"/>
      <c r="TRO84" s="391"/>
      <c r="TRP84" s="392"/>
      <c r="TRQ84" s="393"/>
      <c r="TRR84" s="394"/>
      <c r="TRS84" s="395"/>
      <c r="TRT84" s="389"/>
      <c r="TRU84" s="390"/>
      <c r="TRV84" s="391"/>
      <c r="TRW84" s="392"/>
      <c r="TRX84" s="393"/>
      <c r="TRY84" s="394"/>
      <c r="TRZ84" s="395"/>
      <c r="TSA84" s="389"/>
      <c r="TSB84" s="390"/>
      <c r="TSC84" s="391"/>
      <c r="TSD84" s="392"/>
      <c r="TSE84" s="393"/>
      <c r="TSF84" s="394"/>
      <c r="TSG84" s="395"/>
      <c r="TSH84" s="389"/>
      <c r="TSI84" s="390"/>
      <c r="TSJ84" s="391"/>
      <c r="TSK84" s="392"/>
      <c r="TSL84" s="393"/>
      <c r="TSM84" s="394"/>
      <c r="TSN84" s="395"/>
      <c r="TSO84" s="389"/>
      <c r="TSP84" s="390"/>
      <c r="TSQ84" s="391"/>
      <c r="TSR84" s="392"/>
      <c r="TSS84" s="393"/>
      <c r="TST84" s="394"/>
      <c r="TSU84" s="395"/>
      <c r="TSV84" s="389"/>
      <c r="TSW84" s="390"/>
      <c r="TSX84" s="391"/>
      <c r="TSY84" s="392"/>
      <c r="TSZ84" s="393"/>
      <c r="TTA84" s="394"/>
      <c r="TTB84" s="395"/>
      <c r="TTC84" s="389"/>
      <c r="TTD84" s="390"/>
      <c r="TTE84" s="391"/>
      <c r="TTF84" s="392"/>
      <c r="TTG84" s="393"/>
      <c r="TTH84" s="394"/>
      <c r="TTI84" s="395"/>
      <c r="TTJ84" s="389"/>
      <c r="TTK84" s="390"/>
      <c r="TTL84" s="391"/>
      <c r="TTM84" s="392"/>
      <c r="TTN84" s="393"/>
      <c r="TTO84" s="394"/>
      <c r="TTP84" s="395"/>
      <c r="TTQ84" s="389"/>
      <c r="TTR84" s="390"/>
      <c r="TTS84" s="391"/>
      <c r="TTT84" s="392"/>
      <c r="TTU84" s="393"/>
      <c r="TTV84" s="394"/>
      <c r="TTW84" s="395"/>
      <c r="TTX84" s="389"/>
      <c r="TTY84" s="390"/>
      <c r="TTZ84" s="391"/>
      <c r="TUA84" s="392"/>
      <c r="TUB84" s="393"/>
      <c r="TUC84" s="394"/>
      <c r="TUD84" s="395"/>
      <c r="TUE84" s="389"/>
      <c r="TUF84" s="390"/>
      <c r="TUG84" s="391"/>
      <c r="TUH84" s="392"/>
      <c r="TUI84" s="393"/>
      <c r="TUJ84" s="394"/>
      <c r="TUK84" s="395"/>
      <c r="TUL84" s="389"/>
      <c r="TUM84" s="390"/>
      <c r="TUN84" s="391"/>
      <c r="TUO84" s="392"/>
      <c r="TUP84" s="393"/>
      <c r="TUQ84" s="394"/>
      <c r="TUR84" s="395"/>
      <c r="TUS84" s="389"/>
      <c r="TUT84" s="390"/>
      <c r="TUU84" s="391"/>
      <c r="TUV84" s="392"/>
      <c r="TUW84" s="393"/>
      <c r="TUX84" s="394"/>
      <c r="TUY84" s="395"/>
      <c r="TUZ84" s="389"/>
      <c r="TVA84" s="390"/>
      <c r="TVB84" s="391"/>
      <c r="TVC84" s="392"/>
      <c r="TVD84" s="393"/>
      <c r="TVE84" s="394"/>
      <c r="TVF84" s="395"/>
      <c r="TVG84" s="389"/>
      <c r="TVH84" s="390"/>
      <c r="TVI84" s="391"/>
      <c r="TVJ84" s="392"/>
      <c r="TVK84" s="393"/>
      <c r="TVL84" s="394"/>
      <c r="TVM84" s="395"/>
      <c r="TVN84" s="389"/>
      <c r="TVO84" s="390"/>
      <c r="TVP84" s="391"/>
      <c r="TVQ84" s="392"/>
      <c r="TVR84" s="393"/>
      <c r="TVS84" s="394"/>
      <c r="TVT84" s="395"/>
      <c r="TVU84" s="389"/>
      <c r="TVV84" s="390"/>
      <c r="TVW84" s="391"/>
      <c r="TVX84" s="392"/>
      <c r="TVY84" s="393"/>
      <c r="TVZ84" s="394"/>
      <c r="TWA84" s="395"/>
      <c r="TWB84" s="389"/>
      <c r="TWC84" s="390"/>
      <c r="TWD84" s="391"/>
      <c r="TWE84" s="392"/>
      <c r="TWF84" s="393"/>
      <c r="TWG84" s="394"/>
      <c r="TWH84" s="395"/>
      <c r="TWI84" s="389"/>
      <c r="TWJ84" s="390"/>
      <c r="TWK84" s="391"/>
      <c r="TWL84" s="392"/>
      <c r="TWM84" s="393"/>
      <c r="TWN84" s="394"/>
      <c r="TWO84" s="395"/>
      <c r="TWP84" s="389"/>
      <c r="TWQ84" s="390"/>
      <c r="TWR84" s="391"/>
      <c r="TWS84" s="392"/>
      <c r="TWT84" s="393"/>
      <c r="TWU84" s="394"/>
      <c r="TWV84" s="395"/>
      <c r="TWW84" s="389"/>
      <c r="TWX84" s="390"/>
      <c r="TWY84" s="391"/>
      <c r="TWZ84" s="392"/>
      <c r="TXA84" s="393"/>
      <c r="TXB84" s="394"/>
      <c r="TXC84" s="395"/>
      <c r="TXD84" s="389"/>
      <c r="TXE84" s="390"/>
      <c r="TXF84" s="391"/>
      <c r="TXG84" s="392"/>
      <c r="TXH84" s="393"/>
      <c r="TXI84" s="394"/>
      <c r="TXJ84" s="395"/>
      <c r="TXK84" s="389"/>
      <c r="TXL84" s="390"/>
      <c r="TXM84" s="391"/>
      <c r="TXN84" s="392"/>
      <c r="TXO84" s="393"/>
      <c r="TXP84" s="394"/>
      <c r="TXQ84" s="395"/>
      <c r="TXR84" s="389"/>
      <c r="TXS84" s="390"/>
      <c r="TXT84" s="391"/>
      <c r="TXU84" s="392"/>
      <c r="TXV84" s="393"/>
      <c r="TXW84" s="394"/>
      <c r="TXX84" s="395"/>
      <c r="TXY84" s="389"/>
      <c r="TXZ84" s="390"/>
      <c r="TYA84" s="391"/>
      <c r="TYB84" s="392"/>
      <c r="TYC84" s="393"/>
      <c r="TYD84" s="394"/>
      <c r="TYE84" s="395"/>
      <c r="TYF84" s="389"/>
      <c r="TYG84" s="390"/>
      <c r="TYH84" s="391"/>
      <c r="TYI84" s="392"/>
      <c r="TYJ84" s="393"/>
      <c r="TYK84" s="394"/>
      <c r="TYL84" s="395"/>
      <c r="TYM84" s="389"/>
      <c r="TYN84" s="390"/>
      <c r="TYO84" s="391"/>
      <c r="TYP84" s="392"/>
      <c r="TYQ84" s="393"/>
      <c r="TYR84" s="394"/>
      <c r="TYS84" s="395"/>
      <c r="TYT84" s="389"/>
      <c r="TYU84" s="390"/>
      <c r="TYV84" s="391"/>
      <c r="TYW84" s="392"/>
      <c r="TYX84" s="393"/>
      <c r="TYY84" s="394"/>
      <c r="TYZ84" s="395"/>
      <c r="TZA84" s="389"/>
      <c r="TZB84" s="390"/>
      <c r="TZC84" s="391"/>
      <c r="TZD84" s="392"/>
      <c r="TZE84" s="393"/>
      <c r="TZF84" s="394"/>
      <c r="TZG84" s="395"/>
      <c r="TZH84" s="389"/>
      <c r="TZI84" s="390"/>
      <c r="TZJ84" s="391"/>
      <c r="TZK84" s="392"/>
      <c r="TZL84" s="393"/>
      <c r="TZM84" s="394"/>
      <c r="TZN84" s="395"/>
      <c r="TZO84" s="389"/>
      <c r="TZP84" s="390"/>
      <c r="TZQ84" s="391"/>
      <c r="TZR84" s="392"/>
      <c r="TZS84" s="393"/>
      <c r="TZT84" s="394"/>
      <c r="TZU84" s="395"/>
      <c r="TZV84" s="389"/>
      <c r="TZW84" s="390"/>
      <c r="TZX84" s="391"/>
      <c r="TZY84" s="392"/>
      <c r="TZZ84" s="393"/>
      <c r="UAA84" s="394"/>
      <c r="UAB84" s="395"/>
      <c r="UAC84" s="389"/>
      <c r="UAD84" s="390"/>
      <c r="UAE84" s="391"/>
      <c r="UAF84" s="392"/>
      <c r="UAG84" s="393"/>
      <c r="UAH84" s="394"/>
      <c r="UAI84" s="395"/>
      <c r="UAJ84" s="389"/>
      <c r="UAK84" s="390"/>
      <c r="UAL84" s="391"/>
      <c r="UAM84" s="392"/>
      <c r="UAN84" s="393"/>
      <c r="UAO84" s="394"/>
      <c r="UAP84" s="395"/>
      <c r="UAQ84" s="389"/>
      <c r="UAR84" s="390"/>
      <c r="UAS84" s="391"/>
      <c r="UAT84" s="392"/>
      <c r="UAU84" s="393"/>
      <c r="UAV84" s="394"/>
      <c r="UAW84" s="395"/>
      <c r="UAX84" s="389"/>
      <c r="UAY84" s="390"/>
      <c r="UAZ84" s="391"/>
      <c r="UBA84" s="392"/>
      <c r="UBB84" s="393"/>
      <c r="UBC84" s="394"/>
      <c r="UBD84" s="395"/>
      <c r="UBE84" s="389"/>
      <c r="UBF84" s="390"/>
      <c r="UBG84" s="391"/>
      <c r="UBH84" s="392"/>
      <c r="UBI84" s="393"/>
      <c r="UBJ84" s="394"/>
      <c r="UBK84" s="395"/>
      <c r="UBL84" s="389"/>
      <c r="UBM84" s="390"/>
      <c r="UBN84" s="391"/>
      <c r="UBO84" s="392"/>
      <c r="UBP84" s="393"/>
      <c r="UBQ84" s="394"/>
      <c r="UBR84" s="395"/>
      <c r="UBS84" s="389"/>
      <c r="UBT84" s="390"/>
      <c r="UBU84" s="391"/>
      <c r="UBV84" s="392"/>
      <c r="UBW84" s="393"/>
      <c r="UBX84" s="394"/>
      <c r="UBY84" s="395"/>
      <c r="UBZ84" s="389"/>
      <c r="UCA84" s="390"/>
      <c r="UCB84" s="391"/>
      <c r="UCC84" s="392"/>
      <c r="UCD84" s="393"/>
      <c r="UCE84" s="394"/>
      <c r="UCF84" s="395"/>
      <c r="UCG84" s="389"/>
      <c r="UCH84" s="390"/>
      <c r="UCI84" s="391"/>
      <c r="UCJ84" s="392"/>
      <c r="UCK84" s="393"/>
      <c r="UCL84" s="394"/>
      <c r="UCM84" s="395"/>
      <c r="UCN84" s="389"/>
      <c r="UCO84" s="390"/>
      <c r="UCP84" s="391"/>
      <c r="UCQ84" s="392"/>
      <c r="UCR84" s="393"/>
      <c r="UCS84" s="394"/>
      <c r="UCT84" s="395"/>
      <c r="UCU84" s="389"/>
      <c r="UCV84" s="390"/>
      <c r="UCW84" s="391"/>
      <c r="UCX84" s="392"/>
      <c r="UCY84" s="393"/>
      <c r="UCZ84" s="394"/>
      <c r="UDA84" s="395"/>
      <c r="UDB84" s="389"/>
      <c r="UDC84" s="390"/>
      <c r="UDD84" s="391"/>
      <c r="UDE84" s="392"/>
      <c r="UDF84" s="393"/>
      <c r="UDG84" s="394"/>
      <c r="UDH84" s="395"/>
      <c r="UDI84" s="389"/>
      <c r="UDJ84" s="390"/>
      <c r="UDK84" s="391"/>
      <c r="UDL84" s="392"/>
      <c r="UDM84" s="393"/>
      <c r="UDN84" s="394"/>
      <c r="UDO84" s="395"/>
      <c r="UDP84" s="389"/>
      <c r="UDQ84" s="390"/>
      <c r="UDR84" s="391"/>
      <c r="UDS84" s="392"/>
      <c r="UDT84" s="393"/>
      <c r="UDU84" s="394"/>
      <c r="UDV84" s="395"/>
      <c r="UDW84" s="389"/>
      <c r="UDX84" s="390"/>
      <c r="UDY84" s="391"/>
      <c r="UDZ84" s="392"/>
      <c r="UEA84" s="393"/>
      <c r="UEB84" s="394"/>
      <c r="UEC84" s="395"/>
      <c r="UED84" s="389"/>
      <c r="UEE84" s="390"/>
      <c r="UEF84" s="391"/>
      <c r="UEG84" s="392"/>
      <c r="UEH84" s="393"/>
      <c r="UEI84" s="394"/>
      <c r="UEJ84" s="395"/>
      <c r="UEK84" s="389"/>
      <c r="UEL84" s="390"/>
      <c r="UEM84" s="391"/>
      <c r="UEN84" s="392"/>
      <c r="UEO84" s="393"/>
      <c r="UEP84" s="394"/>
      <c r="UEQ84" s="395"/>
      <c r="UER84" s="389"/>
      <c r="UES84" s="390"/>
      <c r="UET84" s="391"/>
      <c r="UEU84" s="392"/>
      <c r="UEV84" s="393"/>
      <c r="UEW84" s="394"/>
      <c r="UEX84" s="395"/>
      <c r="UEY84" s="389"/>
      <c r="UEZ84" s="390"/>
      <c r="UFA84" s="391"/>
      <c r="UFB84" s="392"/>
      <c r="UFC84" s="393"/>
      <c r="UFD84" s="394"/>
      <c r="UFE84" s="395"/>
      <c r="UFF84" s="389"/>
      <c r="UFG84" s="390"/>
      <c r="UFH84" s="391"/>
      <c r="UFI84" s="392"/>
      <c r="UFJ84" s="393"/>
      <c r="UFK84" s="394"/>
      <c r="UFL84" s="395"/>
      <c r="UFM84" s="389"/>
      <c r="UFN84" s="390"/>
      <c r="UFO84" s="391"/>
      <c r="UFP84" s="392"/>
      <c r="UFQ84" s="393"/>
      <c r="UFR84" s="394"/>
      <c r="UFS84" s="395"/>
      <c r="UFT84" s="389"/>
      <c r="UFU84" s="390"/>
      <c r="UFV84" s="391"/>
      <c r="UFW84" s="392"/>
      <c r="UFX84" s="393"/>
      <c r="UFY84" s="394"/>
      <c r="UFZ84" s="395"/>
      <c r="UGA84" s="389"/>
      <c r="UGB84" s="390"/>
      <c r="UGC84" s="391"/>
      <c r="UGD84" s="392"/>
      <c r="UGE84" s="393"/>
      <c r="UGF84" s="394"/>
      <c r="UGG84" s="395"/>
      <c r="UGH84" s="389"/>
      <c r="UGI84" s="390"/>
      <c r="UGJ84" s="391"/>
      <c r="UGK84" s="392"/>
      <c r="UGL84" s="393"/>
      <c r="UGM84" s="394"/>
      <c r="UGN84" s="395"/>
      <c r="UGO84" s="389"/>
      <c r="UGP84" s="390"/>
      <c r="UGQ84" s="391"/>
      <c r="UGR84" s="392"/>
      <c r="UGS84" s="393"/>
      <c r="UGT84" s="394"/>
      <c r="UGU84" s="395"/>
      <c r="UGV84" s="389"/>
      <c r="UGW84" s="390"/>
      <c r="UGX84" s="391"/>
      <c r="UGY84" s="392"/>
      <c r="UGZ84" s="393"/>
      <c r="UHA84" s="394"/>
      <c r="UHB84" s="395"/>
      <c r="UHC84" s="389"/>
      <c r="UHD84" s="390"/>
      <c r="UHE84" s="391"/>
      <c r="UHF84" s="392"/>
      <c r="UHG84" s="393"/>
      <c r="UHH84" s="394"/>
      <c r="UHI84" s="395"/>
      <c r="UHJ84" s="389"/>
      <c r="UHK84" s="390"/>
      <c r="UHL84" s="391"/>
      <c r="UHM84" s="392"/>
      <c r="UHN84" s="393"/>
      <c r="UHO84" s="394"/>
      <c r="UHP84" s="395"/>
      <c r="UHQ84" s="389"/>
      <c r="UHR84" s="390"/>
      <c r="UHS84" s="391"/>
      <c r="UHT84" s="392"/>
      <c r="UHU84" s="393"/>
      <c r="UHV84" s="394"/>
      <c r="UHW84" s="395"/>
      <c r="UHX84" s="389"/>
      <c r="UHY84" s="390"/>
      <c r="UHZ84" s="391"/>
      <c r="UIA84" s="392"/>
      <c r="UIB84" s="393"/>
      <c r="UIC84" s="394"/>
      <c r="UID84" s="395"/>
      <c r="UIE84" s="389"/>
      <c r="UIF84" s="390"/>
      <c r="UIG84" s="391"/>
      <c r="UIH84" s="392"/>
      <c r="UII84" s="393"/>
      <c r="UIJ84" s="394"/>
      <c r="UIK84" s="395"/>
      <c r="UIL84" s="389"/>
      <c r="UIM84" s="390"/>
      <c r="UIN84" s="391"/>
      <c r="UIO84" s="392"/>
      <c r="UIP84" s="393"/>
      <c r="UIQ84" s="394"/>
      <c r="UIR84" s="395"/>
      <c r="UIS84" s="389"/>
      <c r="UIT84" s="390"/>
      <c r="UIU84" s="391"/>
      <c r="UIV84" s="392"/>
      <c r="UIW84" s="393"/>
      <c r="UIX84" s="394"/>
      <c r="UIY84" s="395"/>
      <c r="UIZ84" s="389"/>
      <c r="UJA84" s="390"/>
      <c r="UJB84" s="391"/>
      <c r="UJC84" s="392"/>
      <c r="UJD84" s="393"/>
      <c r="UJE84" s="394"/>
      <c r="UJF84" s="395"/>
      <c r="UJG84" s="389"/>
      <c r="UJH84" s="390"/>
      <c r="UJI84" s="391"/>
      <c r="UJJ84" s="392"/>
      <c r="UJK84" s="393"/>
      <c r="UJL84" s="394"/>
      <c r="UJM84" s="395"/>
      <c r="UJN84" s="389"/>
      <c r="UJO84" s="390"/>
      <c r="UJP84" s="391"/>
      <c r="UJQ84" s="392"/>
      <c r="UJR84" s="393"/>
      <c r="UJS84" s="394"/>
      <c r="UJT84" s="395"/>
      <c r="UJU84" s="389"/>
      <c r="UJV84" s="390"/>
      <c r="UJW84" s="391"/>
      <c r="UJX84" s="392"/>
      <c r="UJY84" s="393"/>
      <c r="UJZ84" s="394"/>
      <c r="UKA84" s="395"/>
      <c r="UKB84" s="389"/>
      <c r="UKC84" s="390"/>
      <c r="UKD84" s="391"/>
      <c r="UKE84" s="392"/>
      <c r="UKF84" s="393"/>
      <c r="UKG84" s="394"/>
      <c r="UKH84" s="395"/>
      <c r="UKI84" s="389"/>
      <c r="UKJ84" s="390"/>
      <c r="UKK84" s="391"/>
      <c r="UKL84" s="392"/>
      <c r="UKM84" s="393"/>
      <c r="UKN84" s="394"/>
      <c r="UKO84" s="395"/>
      <c r="UKP84" s="389"/>
      <c r="UKQ84" s="390"/>
      <c r="UKR84" s="391"/>
      <c r="UKS84" s="392"/>
      <c r="UKT84" s="393"/>
      <c r="UKU84" s="394"/>
      <c r="UKV84" s="395"/>
      <c r="UKW84" s="389"/>
      <c r="UKX84" s="390"/>
      <c r="UKY84" s="391"/>
      <c r="UKZ84" s="392"/>
      <c r="ULA84" s="393"/>
      <c r="ULB84" s="394"/>
      <c r="ULC84" s="395"/>
      <c r="ULD84" s="389"/>
      <c r="ULE84" s="390"/>
      <c r="ULF84" s="391"/>
      <c r="ULG84" s="392"/>
      <c r="ULH84" s="393"/>
      <c r="ULI84" s="394"/>
      <c r="ULJ84" s="395"/>
      <c r="ULK84" s="389"/>
      <c r="ULL84" s="390"/>
      <c r="ULM84" s="391"/>
      <c r="ULN84" s="392"/>
      <c r="ULO84" s="393"/>
      <c r="ULP84" s="394"/>
      <c r="ULQ84" s="395"/>
      <c r="ULR84" s="389"/>
      <c r="ULS84" s="390"/>
      <c r="ULT84" s="391"/>
      <c r="ULU84" s="392"/>
      <c r="ULV84" s="393"/>
      <c r="ULW84" s="394"/>
      <c r="ULX84" s="395"/>
      <c r="ULY84" s="389"/>
      <c r="ULZ84" s="390"/>
      <c r="UMA84" s="391"/>
      <c r="UMB84" s="392"/>
      <c r="UMC84" s="393"/>
      <c r="UMD84" s="394"/>
      <c r="UME84" s="395"/>
      <c r="UMF84" s="389"/>
      <c r="UMG84" s="390"/>
      <c r="UMH84" s="391"/>
      <c r="UMI84" s="392"/>
      <c r="UMJ84" s="393"/>
      <c r="UMK84" s="394"/>
      <c r="UML84" s="395"/>
      <c r="UMM84" s="389"/>
      <c r="UMN84" s="390"/>
      <c r="UMO84" s="391"/>
      <c r="UMP84" s="392"/>
      <c r="UMQ84" s="393"/>
      <c r="UMR84" s="394"/>
      <c r="UMS84" s="395"/>
      <c r="UMT84" s="389"/>
      <c r="UMU84" s="390"/>
      <c r="UMV84" s="391"/>
      <c r="UMW84" s="392"/>
      <c r="UMX84" s="393"/>
      <c r="UMY84" s="394"/>
      <c r="UMZ84" s="395"/>
      <c r="UNA84" s="389"/>
      <c r="UNB84" s="390"/>
      <c r="UNC84" s="391"/>
      <c r="UND84" s="392"/>
      <c r="UNE84" s="393"/>
      <c r="UNF84" s="394"/>
      <c r="UNG84" s="395"/>
      <c r="UNH84" s="389"/>
      <c r="UNI84" s="390"/>
      <c r="UNJ84" s="391"/>
      <c r="UNK84" s="392"/>
      <c r="UNL84" s="393"/>
      <c r="UNM84" s="394"/>
      <c r="UNN84" s="395"/>
      <c r="UNO84" s="389"/>
      <c r="UNP84" s="390"/>
      <c r="UNQ84" s="391"/>
      <c r="UNR84" s="392"/>
      <c r="UNS84" s="393"/>
      <c r="UNT84" s="394"/>
      <c r="UNU84" s="395"/>
      <c r="UNV84" s="389"/>
      <c r="UNW84" s="390"/>
      <c r="UNX84" s="391"/>
      <c r="UNY84" s="392"/>
      <c r="UNZ84" s="393"/>
      <c r="UOA84" s="394"/>
      <c r="UOB84" s="395"/>
      <c r="UOC84" s="389"/>
      <c r="UOD84" s="390"/>
      <c r="UOE84" s="391"/>
      <c r="UOF84" s="392"/>
      <c r="UOG84" s="393"/>
      <c r="UOH84" s="394"/>
      <c r="UOI84" s="395"/>
      <c r="UOJ84" s="389"/>
      <c r="UOK84" s="390"/>
      <c r="UOL84" s="391"/>
      <c r="UOM84" s="392"/>
      <c r="UON84" s="393"/>
      <c r="UOO84" s="394"/>
      <c r="UOP84" s="395"/>
      <c r="UOQ84" s="389"/>
      <c r="UOR84" s="390"/>
      <c r="UOS84" s="391"/>
      <c r="UOT84" s="392"/>
      <c r="UOU84" s="393"/>
      <c r="UOV84" s="394"/>
      <c r="UOW84" s="395"/>
      <c r="UOX84" s="389"/>
      <c r="UOY84" s="390"/>
      <c r="UOZ84" s="391"/>
      <c r="UPA84" s="392"/>
      <c r="UPB84" s="393"/>
      <c r="UPC84" s="394"/>
      <c r="UPD84" s="395"/>
      <c r="UPE84" s="389"/>
      <c r="UPF84" s="390"/>
      <c r="UPG84" s="391"/>
      <c r="UPH84" s="392"/>
      <c r="UPI84" s="393"/>
      <c r="UPJ84" s="394"/>
      <c r="UPK84" s="395"/>
      <c r="UPL84" s="389"/>
      <c r="UPM84" s="390"/>
      <c r="UPN84" s="391"/>
      <c r="UPO84" s="392"/>
      <c r="UPP84" s="393"/>
      <c r="UPQ84" s="394"/>
      <c r="UPR84" s="395"/>
      <c r="UPS84" s="389"/>
      <c r="UPT84" s="390"/>
      <c r="UPU84" s="391"/>
      <c r="UPV84" s="392"/>
      <c r="UPW84" s="393"/>
      <c r="UPX84" s="394"/>
      <c r="UPY84" s="395"/>
      <c r="UPZ84" s="389"/>
      <c r="UQA84" s="390"/>
      <c r="UQB84" s="391"/>
      <c r="UQC84" s="392"/>
      <c r="UQD84" s="393"/>
      <c r="UQE84" s="394"/>
      <c r="UQF84" s="395"/>
      <c r="UQG84" s="389"/>
      <c r="UQH84" s="390"/>
      <c r="UQI84" s="391"/>
      <c r="UQJ84" s="392"/>
      <c r="UQK84" s="393"/>
      <c r="UQL84" s="394"/>
      <c r="UQM84" s="395"/>
      <c r="UQN84" s="389"/>
      <c r="UQO84" s="390"/>
      <c r="UQP84" s="391"/>
      <c r="UQQ84" s="392"/>
      <c r="UQR84" s="393"/>
      <c r="UQS84" s="394"/>
      <c r="UQT84" s="395"/>
      <c r="UQU84" s="389"/>
      <c r="UQV84" s="390"/>
      <c r="UQW84" s="391"/>
      <c r="UQX84" s="392"/>
      <c r="UQY84" s="393"/>
      <c r="UQZ84" s="394"/>
      <c r="URA84" s="395"/>
      <c r="URB84" s="389"/>
      <c r="URC84" s="390"/>
      <c r="URD84" s="391"/>
      <c r="URE84" s="392"/>
      <c r="URF84" s="393"/>
      <c r="URG84" s="394"/>
      <c r="URH84" s="395"/>
      <c r="URI84" s="389"/>
      <c r="URJ84" s="390"/>
      <c r="URK84" s="391"/>
      <c r="URL84" s="392"/>
      <c r="URM84" s="393"/>
      <c r="URN84" s="394"/>
      <c r="URO84" s="395"/>
      <c r="URP84" s="389"/>
      <c r="URQ84" s="390"/>
      <c r="URR84" s="391"/>
      <c r="URS84" s="392"/>
      <c r="URT84" s="393"/>
      <c r="URU84" s="394"/>
      <c r="URV84" s="395"/>
      <c r="URW84" s="389"/>
      <c r="URX84" s="390"/>
      <c r="URY84" s="391"/>
      <c r="URZ84" s="392"/>
      <c r="USA84" s="393"/>
      <c r="USB84" s="394"/>
      <c r="USC84" s="395"/>
      <c r="USD84" s="389"/>
      <c r="USE84" s="390"/>
      <c r="USF84" s="391"/>
      <c r="USG84" s="392"/>
      <c r="USH84" s="393"/>
      <c r="USI84" s="394"/>
      <c r="USJ84" s="395"/>
      <c r="USK84" s="389"/>
      <c r="USL84" s="390"/>
      <c r="USM84" s="391"/>
      <c r="USN84" s="392"/>
      <c r="USO84" s="393"/>
      <c r="USP84" s="394"/>
      <c r="USQ84" s="395"/>
      <c r="USR84" s="389"/>
      <c r="USS84" s="390"/>
      <c r="UST84" s="391"/>
      <c r="USU84" s="392"/>
      <c r="USV84" s="393"/>
      <c r="USW84" s="394"/>
      <c r="USX84" s="395"/>
      <c r="USY84" s="389"/>
      <c r="USZ84" s="390"/>
      <c r="UTA84" s="391"/>
      <c r="UTB84" s="392"/>
      <c r="UTC84" s="393"/>
      <c r="UTD84" s="394"/>
      <c r="UTE84" s="395"/>
      <c r="UTF84" s="389"/>
      <c r="UTG84" s="390"/>
      <c r="UTH84" s="391"/>
      <c r="UTI84" s="392"/>
      <c r="UTJ84" s="393"/>
      <c r="UTK84" s="394"/>
      <c r="UTL84" s="395"/>
      <c r="UTM84" s="389"/>
      <c r="UTN84" s="390"/>
      <c r="UTO84" s="391"/>
      <c r="UTP84" s="392"/>
      <c r="UTQ84" s="393"/>
      <c r="UTR84" s="394"/>
      <c r="UTS84" s="395"/>
      <c r="UTT84" s="389"/>
      <c r="UTU84" s="390"/>
      <c r="UTV84" s="391"/>
      <c r="UTW84" s="392"/>
      <c r="UTX84" s="393"/>
      <c r="UTY84" s="394"/>
      <c r="UTZ84" s="395"/>
      <c r="UUA84" s="389"/>
      <c r="UUB84" s="390"/>
      <c r="UUC84" s="391"/>
      <c r="UUD84" s="392"/>
      <c r="UUE84" s="393"/>
      <c r="UUF84" s="394"/>
      <c r="UUG84" s="395"/>
      <c r="UUH84" s="389"/>
      <c r="UUI84" s="390"/>
      <c r="UUJ84" s="391"/>
      <c r="UUK84" s="392"/>
      <c r="UUL84" s="393"/>
      <c r="UUM84" s="394"/>
      <c r="UUN84" s="395"/>
      <c r="UUO84" s="389"/>
      <c r="UUP84" s="390"/>
      <c r="UUQ84" s="391"/>
      <c r="UUR84" s="392"/>
      <c r="UUS84" s="393"/>
      <c r="UUT84" s="394"/>
      <c r="UUU84" s="395"/>
      <c r="UUV84" s="389"/>
      <c r="UUW84" s="390"/>
      <c r="UUX84" s="391"/>
      <c r="UUY84" s="392"/>
      <c r="UUZ84" s="393"/>
      <c r="UVA84" s="394"/>
      <c r="UVB84" s="395"/>
      <c r="UVC84" s="389"/>
      <c r="UVD84" s="390"/>
      <c r="UVE84" s="391"/>
      <c r="UVF84" s="392"/>
      <c r="UVG84" s="393"/>
      <c r="UVH84" s="394"/>
      <c r="UVI84" s="395"/>
      <c r="UVJ84" s="389"/>
      <c r="UVK84" s="390"/>
      <c r="UVL84" s="391"/>
      <c r="UVM84" s="392"/>
      <c r="UVN84" s="393"/>
      <c r="UVO84" s="394"/>
      <c r="UVP84" s="395"/>
      <c r="UVQ84" s="389"/>
      <c r="UVR84" s="390"/>
      <c r="UVS84" s="391"/>
      <c r="UVT84" s="392"/>
      <c r="UVU84" s="393"/>
      <c r="UVV84" s="394"/>
      <c r="UVW84" s="395"/>
      <c r="UVX84" s="389"/>
      <c r="UVY84" s="390"/>
      <c r="UVZ84" s="391"/>
      <c r="UWA84" s="392"/>
      <c r="UWB84" s="393"/>
      <c r="UWC84" s="394"/>
      <c r="UWD84" s="395"/>
      <c r="UWE84" s="389"/>
      <c r="UWF84" s="390"/>
      <c r="UWG84" s="391"/>
      <c r="UWH84" s="392"/>
      <c r="UWI84" s="393"/>
      <c r="UWJ84" s="394"/>
      <c r="UWK84" s="395"/>
      <c r="UWL84" s="389"/>
      <c r="UWM84" s="390"/>
      <c r="UWN84" s="391"/>
      <c r="UWO84" s="392"/>
      <c r="UWP84" s="393"/>
      <c r="UWQ84" s="394"/>
      <c r="UWR84" s="395"/>
      <c r="UWS84" s="389"/>
      <c r="UWT84" s="390"/>
      <c r="UWU84" s="391"/>
      <c r="UWV84" s="392"/>
      <c r="UWW84" s="393"/>
      <c r="UWX84" s="394"/>
      <c r="UWY84" s="395"/>
      <c r="UWZ84" s="389"/>
      <c r="UXA84" s="390"/>
      <c r="UXB84" s="391"/>
      <c r="UXC84" s="392"/>
      <c r="UXD84" s="393"/>
      <c r="UXE84" s="394"/>
      <c r="UXF84" s="395"/>
      <c r="UXG84" s="389"/>
      <c r="UXH84" s="390"/>
      <c r="UXI84" s="391"/>
      <c r="UXJ84" s="392"/>
      <c r="UXK84" s="393"/>
      <c r="UXL84" s="394"/>
      <c r="UXM84" s="395"/>
      <c r="UXN84" s="389"/>
      <c r="UXO84" s="390"/>
      <c r="UXP84" s="391"/>
      <c r="UXQ84" s="392"/>
      <c r="UXR84" s="393"/>
      <c r="UXS84" s="394"/>
      <c r="UXT84" s="395"/>
      <c r="UXU84" s="389"/>
      <c r="UXV84" s="390"/>
      <c r="UXW84" s="391"/>
      <c r="UXX84" s="392"/>
      <c r="UXY84" s="393"/>
      <c r="UXZ84" s="394"/>
      <c r="UYA84" s="395"/>
      <c r="UYB84" s="389"/>
      <c r="UYC84" s="390"/>
      <c r="UYD84" s="391"/>
      <c r="UYE84" s="392"/>
      <c r="UYF84" s="393"/>
      <c r="UYG84" s="394"/>
      <c r="UYH84" s="395"/>
      <c r="UYI84" s="389"/>
      <c r="UYJ84" s="390"/>
      <c r="UYK84" s="391"/>
      <c r="UYL84" s="392"/>
      <c r="UYM84" s="393"/>
      <c r="UYN84" s="394"/>
      <c r="UYO84" s="395"/>
      <c r="UYP84" s="389"/>
      <c r="UYQ84" s="390"/>
      <c r="UYR84" s="391"/>
      <c r="UYS84" s="392"/>
      <c r="UYT84" s="393"/>
      <c r="UYU84" s="394"/>
      <c r="UYV84" s="395"/>
      <c r="UYW84" s="389"/>
      <c r="UYX84" s="390"/>
      <c r="UYY84" s="391"/>
      <c r="UYZ84" s="392"/>
      <c r="UZA84" s="393"/>
      <c r="UZB84" s="394"/>
      <c r="UZC84" s="395"/>
      <c r="UZD84" s="389"/>
      <c r="UZE84" s="390"/>
      <c r="UZF84" s="391"/>
      <c r="UZG84" s="392"/>
      <c r="UZH84" s="393"/>
      <c r="UZI84" s="394"/>
      <c r="UZJ84" s="395"/>
      <c r="UZK84" s="389"/>
      <c r="UZL84" s="390"/>
      <c r="UZM84" s="391"/>
      <c r="UZN84" s="392"/>
      <c r="UZO84" s="393"/>
      <c r="UZP84" s="394"/>
      <c r="UZQ84" s="395"/>
      <c r="UZR84" s="389"/>
      <c r="UZS84" s="390"/>
      <c r="UZT84" s="391"/>
      <c r="UZU84" s="392"/>
      <c r="UZV84" s="393"/>
      <c r="UZW84" s="394"/>
      <c r="UZX84" s="395"/>
      <c r="UZY84" s="389"/>
      <c r="UZZ84" s="390"/>
      <c r="VAA84" s="391"/>
      <c r="VAB84" s="392"/>
      <c r="VAC84" s="393"/>
      <c r="VAD84" s="394"/>
      <c r="VAE84" s="395"/>
      <c r="VAF84" s="389"/>
      <c r="VAG84" s="390"/>
      <c r="VAH84" s="391"/>
      <c r="VAI84" s="392"/>
      <c r="VAJ84" s="393"/>
      <c r="VAK84" s="394"/>
      <c r="VAL84" s="395"/>
      <c r="VAM84" s="389"/>
      <c r="VAN84" s="390"/>
      <c r="VAO84" s="391"/>
      <c r="VAP84" s="392"/>
      <c r="VAQ84" s="393"/>
      <c r="VAR84" s="394"/>
      <c r="VAS84" s="395"/>
      <c r="VAT84" s="389"/>
      <c r="VAU84" s="390"/>
      <c r="VAV84" s="391"/>
      <c r="VAW84" s="392"/>
      <c r="VAX84" s="393"/>
      <c r="VAY84" s="394"/>
      <c r="VAZ84" s="395"/>
      <c r="VBA84" s="389"/>
      <c r="VBB84" s="390"/>
      <c r="VBC84" s="391"/>
      <c r="VBD84" s="392"/>
      <c r="VBE84" s="393"/>
      <c r="VBF84" s="394"/>
      <c r="VBG84" s="395"/>
      <c r="VBH84" s="389"/>
      <c r="VBI84" s="390"/>
      <c r="VBJ84" s="391"/>
      <c r="VBK84" s="392"/>
      <c r="VBL84" s="393"/>
      <c r="VBM84" s="394"/>
      <c r="VBN84" s="395"/>
      <c r="VBO84" s="389"/>
      <c r="VBP84" s="390"/>
      <c r="VBQ84" s="391"/>
      <c r="VBR84" s="392"/>
      <c r="VBS84" s="393"/>
      <c r="VBT84" s="394"/>
      <c r="VBU84" s="395"/>
      <c r="VBV84" s="389"/>
      <c r="VBW84" s="390"/>
      <c r="VBX84" s="391"/>
      <c r="VBY84" s="392"/>
      <c r="VBZ84" s="393"/>
      <c r="VCA84" s="394"/>
      <c r="VCB84" s="395"/>
      <c r="VCC84" s="389"/>
      <c r="VCD84" s="390"/>
      <c r="VCE84" s="391"/>
      <c r="VCF84" s="392"/>
      <c r="VCG84" s="393"/>
      <c r="VCH84" s="394"/>
      <c r="VCI84" s="395"/>
      <c r="VCJ84" s="389"/>
      <c r="VCK84" s="390"/>
      <c r="VCL84" s="391"/>
      <c r="VCM84" s="392"/>
      <c r="VCN84" s="393"/>
      <c r="VCO84" s="394"/>
      <c r="VCP84" s="395"/>
      <c r="VCQ84" s="389"/>
      <c r="VCR84" s="390"/>
      <c r="VCS84" s="391"/>
      <c r="VCT84" s="392"/>
      <c r="VCU84" s="393"/>
      <c r="VCV84" s="394"/>
      <c r="VCW84" s="395"/>
      <c r="VCX84" s="389"/>
      <c r="VCY84" s="390"/>
      <c r="VCZ84" s="391"/>
      <c r="VDA84" s="392"/>
      <c r="VDB84" s="393"/>
      <c r="VDC84" s="394"/>
      <c r="VDD84" s="395"/>
      <c r="VDE84" s="389"/>
      <c r="VDF84" s="390"/>
      <c r="VDG84" s="391"/>
      <c r="VDH84" s="392"/>
      <c r="VDI84" s="393"/>
      <c r="VDJ84" s="394"/>
      <c r="VDK84" s="395"/>
      <c r="VDL84" s="389"/>
      <c r="VDM84" s="390"/>
      <c r="VDN84" s="391"/>
      <c r="VDO84" s="392"/>
      <c r="VDP84" s="393"/>
      <c r="VDQ84" s="394"/>
      <c r="VDR84" s="395"/>
      <c r="VDS84" s="389"/>
      <c r="VDT84" s="390"/>
      <c r="VDU84" s="391"/>
      <c r="VDV84" s="392"/>
      <c r="VDW84" s="393"/>
      <c r="VDX84" s="394"/>
      <c r="VDY84" s="395"/>
      <c r="VDZ84" s="389"/>
      <c r="VEA84" s="390"/>
      <c r="VEB84" s="391"/>
      <c r="VEC84" s="392"/>
      <c r="VED84" s="393"/>
      <c r="VEE84" s="394"/>
      <c r="VEF84" s="395"/>
      <c r="VEG84" s="389"/>
      <c r="VEH84" s="390"/>
      <c r="VEI84" s="391"/>
      <c r="VEJ84" s="392"/>
      <c r="VEK84" s="393"/>
      <c r="VEL84" s="394"/>
      <c r="VEM84" s="395"/>
      <c r="VEN84" s="389"/>
      <c r="VEO84" s="390"/>
      <c r="VEP84" s="391"/>
      <c r="VEQ84" s="392"/>
      <c r="VER84" s="393"/>
      <c r="VES84" s="394"/>
      <c r="VET84" s="395"/>
      <c r="VEU84" s="389"/>
      <c r="VEV84" s="390"/>
      <c r="VEW84" s="391"/>
      <c r="VEX84" s="392"/>
      <c r="VEY84" s="393"/>
      <c r="VEZ84" s="394"/>
      <c r="VFA84" s="395"/>
      <c r="VFB84" s="389"/>
      <c r="VFC84" s="390"/>
      <c r="VFD84" s="391"/>
      <c r="VFE84" s="392"/>
      <c r="VFF84" s="393"/>
      <c r="VFG84" s="394"/>
      <c r="VFH84" s="395"/>
      <c r="VFI84" s="389"/>
      <c r="VFJ84" s="390"/>
      <c r="VFK84" s="391"/>
      <c r="VFL84" s="392"/>
      <c r="VFM84" s="393"/>
      <c r="VFN84" s="394"/>
      <c r="VFO84" s="395"/>
      <c r="VFP84" s="389"/>
      <c r="VFQ84" s="390"/>
      <c r="VFR84" s="391"/>
      <c r="VFS84" s="392"/>
      <c r="VFT84" s="393"/>
      <c r="VFU84" s="394"/>
      <c r="VFV84" s="395"/>
      <c r="VFW84" s="389"/>
      <c r="VFX84" s="390"/>
      <c r="VFY84" s="391"/>
      <c r="VFZ84" s="392"/>
      <c r="VGA84" s="393"/>
      <c r="VGB84" s="394"/>
      <c r="VGC84" s="395"/>
      <c r="VGD84" s="389"/>
      <c r="VGE84" s="390"/>
      <c r="VGF84" s="391"/>
      <c r="VGG84" s="392"/>
      <c r="VGH84" s="393"/>
      <c r="VGI84" s="394"/>
      <c r="VGJ84" s="395"/>
      <c r="VGK84" s="389"/>
      <c r="VGL84" s="390"/>
      <c r="VGM84" s="391"/>
      <c r="VGN84" s="392"/>
      <c r="VGO84" s="393"/>
      <c r="VGP84" s="394"/>
      <c r="VGQ84" s="395"/>
      <c r="VGR84" s="389"/>
      <c r="VGS84" s="390"/>
      <c r="VGT84" s="391"/>
      <c r="VGU84" s="392"/>
      <c r="VGV84" s="393"/>
      <c r="VGW84" s="394"/>
      <c r="VGX84" s="395"/>
      <c r="VGY84" s="389"/>
      <c r="VGZ84" s="390"/>
      <c r="VHA84" s="391"/>
      <c r="VHB84" s="392"/>
      <c r="VHC84" s="393"/>
      <c r="VHD84" s="394"/>
      <c r="VHE84" s="395"/>
      <c r="VHF84" s="389"/>
      <c r="VHG84" s="390"/>
      <c r="VHH84" s="391"/>
      <c r="VHI84" s="392"/>
      <c r="VHJ84" s="393"/>
      <c r="VHK84" s="394"/>
      <c r="VHL84" s="395"/>
      <c r="VHM84" s="389"/>
      <c r="VHN84" s="390"/>
      <c r="VHO84" s="391"/>
      <c r="VHP84" s="392"/>
      <c r="VHQ84" s="393"/>
      <c r="VHR84" s="394"/>
      <c r="VHS84" s="395"/>
      <c r="VHT84" s="389"/>
      <c r="VHU84" s="390"/>
      <c r="VHV84" s="391"/>
      <c r="VHW84" s="392"/>
      <c r="VHX84" s="393"/>
      <c r="VHY84" s="394"/>
      <c r="VHZ84" s="395"/>
      <c r="VIA84" s="389"/>
      <c r="VIB84" s="390"/>
      <c r="VIC84" s="391"/>
      <c r="VID84" s="392"/>
      <c r="VIE84" s="393"/>
      <c r="VIF84" s="394"/>
      <c r="VIG84" s="395"/>
      <c r="VIH84" s="389"/>
      <c r="VII84" s="390"/>
      <c r="VIJ84" s="391"/>
      <c r="VIK84" s="392"/>
      <c r="VIL84" s="393"/>
      <c r="VIM84" s="394"/>
      <c r="VIN84" s="395"/>
      <c r="VIO84" s="389"/>
      <c r="VIP84" s="390"/>
      <c r="VIQ84" s="391"/>
      <c r="VIR84" s="392"/>
      <c r="VIS84" s="393"/>
      <c r="VIT84" s="394"/>
      <c r="VIU84" s="395"/>
      <c r="VIV84" s="389"/>
      <c r="VIW84" s="390"/>
      <c r="VIX84" s="391"/>
      <c r="VIY84" s="392"/>
      <c r="VIZ84" s="393"/>
      <c r="VJA84" s="394"/>
      <c r="VJB84" s="395"/>
      <c r="VJC84" s="389"/>
      <c r="VJD84" s="390"/>
      <c r="VJE84" s="391"/>
      <c r="VJF84" s="392"/>
      <c r="VJG84" s="393"/>
      <c r="VJH84" s="394"/>
      <c r="VJI84" s="395"/>
      <c r="VJJ84" s="389"/>
      <c r="VJK84" s="390"/>
      <c r="VJL84" s="391"/>
      <c r="VJM84" s="392"/>
      <c r="VJN84" s="393"/>
      <c r="VJO84" s="394"/>
      <c r="VJP84" s="395"/>
      <c r="VJQ84" s="389"/>
      <c r="VJR84" s="390"/>
      <c r="VJS84" s="391"/>
      <c r="VJT84" s="392"/>
      <c r="VJU84" s="393"/>
      <c r="VJV84" s="394"/>
      <c r="VJW84" s="395"/>
      <c r="VJX84" s="389"/>
      <c r="VJY84" s="390"/>
      <c r="VJZ84" s="391"/>
      <c r="VKA84" s="392"/>
      <c r="VKB84" s="393"/>
      <c r="VKC84" s="394"/>
      <c r="VKD84" s="395"/>
      <c r="VKE84" s="389"/>
      <c r="VKF84" s="390"/>
      <c r="VKG84" s="391"/>
      <c r="VKH84" s="392"/>
      <c r="VKI84" s="393"/>
      <c r="VKJ84" s="394"/>
      <c r="VKK84" s="395"/>
      <c r="VKL84" s="389"/>
      <c r="VKM84" s="390"/>
      <c r="VKN84" s="391"/>
      <c r="VKO84" s="392"/>
      <c r="VKP84" s="393"/>
      <c r="VKQ84" s="394"/>
      <c r="VKR84" s="395"/>
      <c r="VKS84" s="389"/>
      <c r="VKT84" s="390"/>
      <c r="VKU84" s="391"/>
      <c r="VKV84" s="392"/>
      <c r="VKW84" s="393"/>
      <c r="VKX84" s="394"/>
      <c r="VKY84" s="395"/>
      <c r="VKZ84" s="389"/>
      <c r="VLA84" s="390"/>
      <c r="VLB84" s="391"/>
      <c r="VLC84" s="392"/>
      <c r="VLD84" s="393"/>
      <c r="VLE84" s="394"/>
      <c r="VLF84" s="395"/>
      <c r="VLG84" s="389"/>
      <c r="VLH84" s="390"/>
      <c r="VLI84" s="391"/>
      <c r="VLJ84" s="392"/>
      <c r="VLK84" s="393"/>
      <c r="VLL84" s="394"/>
      <c r="VLM84" s="395"/>
      <c r="VLN84" s="389"/>
      <c r="VLO84" s="390"/>
      <c r="VLP84" s="391"/>
      <c r="VLQ84" s="392"/>
      <c r="VLR84" s="393"/>
      <c r="VLS84" s="394"/>
      <c r="VLT84" s="395"/>
      <c r="VLU84" s="389"/>
      <c r="VLV84" s="390"/>
      <c r="VLW84" s="391"/>
      <c r="VLX84" s="392"/>
      <c r="VLY84" s="393"/>
      <c r="VLZ84" s="394"/>
      <c r="VMA84" s="395"/>
      <c r="VMB84" s="389"/>
      <c r="VMC84" s="390"/>
      <c r="VMD84" s="391"/>
      <c r="VME84" s="392"/>
      <c r="VMF84" s="393"/>
      <c r="VMG84" s="394"/>
      <c r="VMH84" s="395"/>
      <c r="VMI84" s="389"/>
      <c r="VMJ84" s="390"/>
      <c r="VMK84" s="391"/>
      <c r="VML84" s="392"/>
      <c r="VMM84" s="393"/>
      <c r="VMN84" s="394"/>
      <c r="VMO84" s="395"/>
      <c r="VMP84" s="389"/>
      <c r="VMQ84" s="390"/>
      <c r="VMR84" s="391"/>
      <c r="VMS84" s="392"/>
      <c r="VMT84" s="393"/>
      <c r="VMU84" s="394"/>
      <c r="VMV84" s="395"/>
      <c r="VMW84" s="389"/>
      <c r="VMX84" s="390"/>
      <c r="VMY84" s="391"/>
      <c r="VMZ84" s="392"/>
      <c r="VNA84" s="393"/>
      <c r="VNB84" s="394"/>
      <c r="VNC84" s="395"/>
      <c r="VND84" s="389"/>
      <c r="VNE84" s="390"/>
      <c r="VNF84" s="391"/>
      <c r="VNG84" s="392"/>
      <c r="VNH84" s="393"/>
      <c r="VNI84" s="394"/>
      <c r="VNJ84" s="395"/>
      <c r="VNK84" s="389"/>
      <c r="VNL84" s="390"/>
      <c r="VNM84" s="391"/>
      <c r="VNN84" s="392"/>
      <c r="VNO84" s="393"/>
      <c r="VNP84" s="394"/>
      <c r="VNQ84" s="395"/>
      <c r="VNR84" s="389"/>
      <c r="VNS84" s="390"/>
      <c r="VNT84" s="391"/>
      <c r="VNU84" s="392"/>
      <c r="VNV84" s="393"/>
      <c r="VNW84" s="394"/>
      <c r="VNX84" s="395"/>
      <c r="VNY84" s="389"/>
      <c r="VNZ84" s="390"/>
      <c r="VOA84" s="391"/>
      <c r="VOB84" s="392"/>
      <c r="VOC84" s="393"/>
      <c r="VOD84" s="394"/>
      <c r="VOE84" s="395"/>
      <c r="VOF84" s="389"/>
      <c r="VOG84" s="390"/>
      <c r="VOH84" s="391"/>
      <c r="VOI84" s="392"/>
      <c r="VOJ84" s="393"/>
      <c r="VOK84" s="394"/>
      <c r="VOL84" s="395"/>
      <c r="VOM84" s="389"/>
      <c r="VON84" s="390"/>
      <c r="VOO84" s="391"/>
      <c r="VOP84" s="392"/>
      <c r="VOQ84" s="393"/>
      <c r="VOR84" s="394"/>
      <c r="VOS84" s="395"/>
      <c r="VOT84" s="389"/>
      <c r="VOU84" s="390"/>
      <c r="VOV84" s="391"/>
      <c r="VOW84" s="392"/>
      <c r="VOX84" s="393"/>
      <c r="VOY84" s="394"/>
      <c r="VOZ84" s="395"/>
      <c r="VPA84" s="389"/>
      <c r="VPB84" s="390"/>
      <c r="VPC84" s="391"/>
      <c r="VPD84" s="392"/>
      <c r="VPE84" s="393"/>
      <c r="VPF84" s="394"/>
      <c r="VPG84" s="395"/>
      <c r="VPH84" s="389"/>
      <c r="VPI84" s="390"/>
      <c r="VPJ84" s="391"/>
      <c r="VPK84" s="392"/>
      <c r="VPL84" s="393"/>
      <c r="VPM84" s="394"/>
      <c r="VPN84" s="395"/>
      <c r="VPO84" s="389"/>
      <c r="VPP84" s="390"/>
      <c r="VPQ84" s="391"/>
      <c r="VPR84" s="392"/>
      <c r="VPS84" s="393"/>
      <c r="VPT84" s="394"/>
      <c r="VPU84" s="395"/>
      <c r="VPV84" s="389"/>
      <c r="VPW84" s="390"/>
      <c r="VPX84" s="391"/>
      <c r="VPY84" s="392"/>
      <c r="VPZ84" s="393"/>
      <c r="VQA84" s="394"/>
      <c r="VQB84" s="395"/>
      <c r="VQC84" s="389"/>
      <c r="VQD84" s="390"/>
      <c r="VQE84" s="391"/>
      <c r="VQF84" s="392"/>
      <c r="VQG84" s="393"/>
      <c r="VQH84" s="394"/>
      <c r="VQI84" s="395"/>
      <c r="VQJ84" s="389"/>
      <c r="VQK84" s="390"/>
      <c r="VQL84" s="391"/>
      <c r="VQM84" s="392"/>
      <c r="VQN84" s="393"/>
      <c r="VQO84" s="394"/>
      <c r="VQP84" s="395"/>
      <c r="VQQ84" s="389"/>
      <c r="VQR84" s="390"/>
      <c r="VQS84" s="391"/>
      <c r="VQT84" s="392"/>
      <c r="VQU84" s="393"/>
      <c r="VQV84" s="394"/>
      <c r="VQW84" s="395"/>
      <c r="VQX84" s="389"/>
      <c r="VQY84" s="390"/>
      <c r="VQZ84" s="391"/>
      <c r="VRA84" s="392"/>
      <c r="VRB84" s="393"/>
      <c r="VRC84" s="394"/>
      <c r="VRD84" s="395"/>
      <c r="VRE84" s="389"/>
      <c r="VRF84" s="390"/>
      <c r="VRG84" s="391"/>
      <c r="VRH84" s="392"/>
      <c r="VRI84" s="393"/>
      <c r="VRJ84" s="394"/>
      <c r="VRK84" s="395"/>
      <c r="VRL84" s="389"/>
      <c r="VRM84" s="390"/>
      <c r="VRN84" s="391"/>
      <c r="VRO84" s="392"/>
      <c r="VRP84" s="393"/>
      <c r="VRQ84" s="394"/>
      <c r="VRR84" s="395"/>
      <c r="VRS84" s="389"/>
      <c r="VRT84" s="390"/>
      <c r="VRU84" s="391"/>
      <c r="VRV84" s="392"/>
      <c r="VRW84" s="393"/>
      <c r="VRX84" s="394"/>
      <c r="VRY84" s="395"/>
      <c r="VRZ84" s="389"/>
      <c r="VSA84" s="390"/>
      <c r="VSB84" s="391"/>
      <c r="VSC84" s="392"/>
      <c r="VSD84" s="393"/>
      <c r="VSE84" s="394"/>
      <c r="VSF84" s="395"/>
      <c r="VSG84" s="389"/>
      <c r="VSH84" s="390"/>
      <c r="VSI84" s="391"/>
      <c r="VSJ84" s="392"/>
      <c r="VSK84" s="393"/>
      <c r="VSL84" s="394"/>
      <c r="VSM84" s="395"/>
      <c r="VSN84" s="389"/>
      <c r="VSO84" s="390"/>
      <c r="VSP84" s="391"/>
      <c r="VSQ84" s="392"/>
      <c r="VSR84" s="393"/>
      <c r="VSS84" s="394"/>
      <c r="VST84" s="395"/>
      <c r="VSU84" s="389"/>
      <c r="VSV84" s="390"/>
      <c r="VSW84" s="391"/>
      <c r="VSX84" s="392"/>
      <c r="VSY84" s="393"/>
      <c r="VSZ84" s="394"/>
      <c r="VTA84" s="395"/>
      <c r="VTB84" s="389"/>
      <c r="VTC84" s="390"/>
      <c r="VTD84" s="391"/>
      <c r="VTE84" s="392"/>
      <c r="VTF84" s="393"/>
      <c r="VTG84" s="394"/>
      <c r="VTH84" s="395"/>
      <c r="VTI84" s="389"/>
      <c r="VTJ84" s="390"/>
      <c r="VTK84" s="391"/>
      <c r="VTL84" s="392"/>
      <c r="VTM84" s="393"/>
      <c r="VTN84" s="394"/>
      <c r="VTO84" s="395"/>
      <c r="VTP84" s="389"/>
      <c r="VTQ84" s="390"/>
      <c r="VTR84" s="391"/>
      <c r="VTS84" s="392"/>
      <c r="VTT84" s="393"/>
      <c r="VTU84" s="394"/>
      <c r="VTV84" s="395"/>
      <c r="VTW84" s="389"/>
      <c r="VTX84" s="390"/>
      <c r="VTY84" s="391"/>
      <c r="VTZ84" s="392"/>
      <c r="VUA84" s="393"/>
      <c r="VUB84" s="394"/>
      <c r="VUC84" s="395"/>
      <c r="VUD84" s="389"/>
      <c r="VUE84" s="390"/>
      <c r="VUF84" s="391"/>
      <c r="VUG84" s="392"/>
      <c r="VUH84" s="393"/>
      <c r="VUI84" s="394"/>
      <c r="VUJ84" s="395"/>
      <c r="VUK84" s="389"/>
      <c r="VUL84" s="390"/>
      <c r="VUM84" s="391"/>
      <c r="VUN84" s="392"/>
      <c r="VUO84" s="393"/>
      <c r="VUP84" s="394"/>
      <c r="VUQ84" s="395"/>
      <c r="VUR84" s="389"/>
      <c r="VUS84" s="390"/>
      <c r="VUT84" s="391"/>
      <c r="VUU84" s="392"/>
      <c r="VUV84" s="393"/>
      <c r="VUW84" s="394"/>
      <c r="VUX84" s="395"/>
      <c r="VUY84" s="389"/>
      <c r="VUZ84" s="390"/>
      <c r="VVA84" s="391"/>
      <c r="VVB84" s="392"/>
      <c r="VVC84" s="393"/>
      <c r="VVD84" s="394"/>
      <c r="VVE84" s="395"/>
      <c r="VVF84" s="389"/>
      <c r="VVG84" s="390"/>
      <c r="VVH84" s="391"/>
      <c r="VVI84" s="392"/>
      <c r="VVJ84" s="393"/>
      <c r="VVK84" s="394"/>
      <c r="VVL84" s="395"/>
      <c r="VVM84" s="389"/>
      <c r="VVN84" s="390"/>
      <c r="VVO84" s="391"/>
      <c r="VVP84" s="392"/>
      <c r="VVQ84" s="393"/>
      <c r="VVR84" s="394"/>
      <c r="VVS84" s="395"/>
      <c r="VVT84" s="389"/>
      <c r="VVU84" s="390"/>
      <c r="VVV84" s="391"/>
      <c r="VVW84" s="392"/>
      <c r="VVX84" s="393"/>
      <c r="VVY84" s="394"/>
      <c r="VVZ84" s="395"/>
      <c r="VWA84" s="389"/>
      <c r="VWB84" s="390"/>
      <c r="VWC84" s="391"/>
      <c r="VWD84" s="392"/>
      <c r="VWE84" s="393"/>
      <c r="VWF84" s="394"/>
      <c r="VWG84" s="395"/>
      <c r="VWH84" s="389"/>
      <c r="VWI84" s="390"/>
      <c r="VWJ84" s="391"/>
      <c r="VWK84" s="392"/>
      <c r="VWL84" s="393"/>
      <c r="VWM84" s="394"/>
      <c r="VWN84" s="395"/>
      <c r="VWO84" s="389"/>
      <c r="VWP84" s="390"/>
      <c r="VWQ84" s="391"/>
      <c r="VWR84" s="392"/>
      <c r="VWS84" s="393"/>
      <c r="VWT84" s="394"/>
      <c r="VWU84" s="395"/>
      <c r="VWV84" s="389"/>
      <c r="VWW84" s="390"/>
      <c r="VWX84" s="391"/>
      <c r="VWY84" s="392"/>
      <c r="VWZ84" s="393"/>
      <c r="VXA84" s="394"/>
      <c r="VXB84" s="395"/>
      <c r="VXC84" s="389"/>
      <c r="VXD84" s="390"/>
      <c r="VXE84" s="391"/>
      <c r="VXF84" s="392"/>
      <c r="VXG84" s="393"/>
      <c r="VXH84" s="394"/>
      <c r="VXI84" s="395"/>
      <c r="VXJ84" s="389"/>
      <c r="VXK84" s="390"/>
      <c r="VXL84" s="391"/>
      <c r="VXM84" s="392"/>
      <c r="VXN84" s="393"/>
      <c r="VXO84" s="394"/>
      <c r="VXP84" s="395"/>
      <c r="VXQ84" s="389"/>
      <c r="VXR84" s="390"/>
      <c r="VXS84" s="391"/>
      <c r="VXT84" s="392"/>
      <c r="VXU84" s="393"/>
      <c r="VXV84" s="394"/>
      <c r="VXW84" s="395"/>
      <c r="VXX84" s="389"/>
      <c r="VXY84" s="390"/>
      <c r="VXZ84" s="391"/>
      <c r="VYA84" s="392"/>
      <c r="VYB84" s="393"/>
      <c r="VYC84" s="394"/>
      <c r="VYD84" s="395"/>
      <c r="VYE84" s="389"/>
      <c r="VYF84" s="390"/>
      <c r="VYG84" s="391"/>
      <c r="VYH84" s="392"/>
      <c r="VYI84" s="393"/>
      <c r="VYJ84" s="394"/>
      <c r="VYK84" s="395"/>
      <c r="VYL84" s="389"/>
      <c r="VYM84" s="390"/>
      <c r="VYN84" s="391"/>
      <c r="VYO84" s="392"/>
      <c r="VYP84" s="393"/>
      <c r="VYQ84" s="394"/>
      <c r="VYR84" s="395"/>
      <c r="VYS84" s="389"/>
      <c r="VYT84" s="390"/>
      <c r="VYU84" s="391"/>
      <c r="VYV84" s="392"/>
      <c r="VYW84" s="393"/>
      <c r="VYX84" s="394"/>
      <c r="VYY84" s="395"/>
      <c r="VYZ84" s="389"/>
      <c r="VZA84" s="390"/>
      <c r="VZB84" s="391"/>
      <c r="VZC84" s="392"/>
      <c r="VZD84" s="393"/>
      <c r="VZE84" s="394"/>
      <c r="VZF84" s="395"/>
      <c r="VZG84" s="389"/>
      <c r="VZH84" s="390"/>
      <c r="VZI84" s="391"/>
      <c r="VZJ84" s="392"/>
      <c r="VZK84" s="393"/>
      <c r="VZL84" s="394"/>
      <c r="VZM84" s="395"/>
      <c r="VZN84" s="389"/>
      <c r="VZO84" s="390"/>
      <c r="VZP84" s="391"/>
      <c r="VZQ84" s="392"/>
      <c r="VZR84" s="393"/>
      <c r="VZS84" s="394"/>
      <c r="VZT84" s="395"/>
      <c r="VZU84" s="389"/>
      <c r="VZV84" s="390"/>
      <c r="VZW84" s="391"/>
      <c r="VZX84" s="392"/>
      <c r="VZY84" s="393"/>
      <c r="VZZ84" s="394"/>
      <c r="WAA84" s="395"/>
      <c r="WAB84" s="389"/>
      <c r="WAC84" s="390"/>
      <c r="WAD84" s="391"/>
      <c r="WAE84" s="392"/>
      <c r="WAF84" s="393"/>
      <c r="WAG84" s="394"/>
      <c r="WAH84" s="395"/>
      <c r="WAI84" s="389"/>
      <c r="WAJ84" s="390"/>
      <c r="WAK84" s="391"/>
      <c r="WAL84" s="392"/>
      <c r="WAM84" s="393"/>
      <c r="WAN84" s="394"/>
      <c r="WAO84" s="395"/>
      <c r="WAP84" s="389"/>
      <c r="WAQ84" s="390"/>
      <c r="WAR84" s="391"/>
      <c r="WAS84" s="392"/>
      <c r="WAT84" s="393"/>
      <c r="WAU84" s="394"/>
      <c r="WAV84" s="395"/>
      <c r="WAW84" s="389"/>
      <c r="WAX84" s="390"/>
      <c r="WAY84" s="391"/>
      <c r="WAZ84" s="392"/>
      <c r="WBA84" s="393"/>
      <c r="WBB84" s="394"/>
      <c r="WBC84" s="395"/>
      <c r="WBD84" s="389"/>
      <c r="WBE84" s="390"/>
      <c r="WBF84" s="391"/>
      <c r="WBG84" s="392"/>
      <c r="WBH84" s="393"/>
      <c r="WBI84" s="394"/>
      <c r="WBJ84" s="395"/>
      <c r="WBK84" s="389"/>
      <c r="WBL84" s="390"/>
      <c r="WBM84" s="391"/>
      <c r="WBN84" s="392"/>
      <c r="WBO84" s="393"/>
      <c r="WBP84" s="394"/>
      <c r="WBQ84" s="395"/>
      <c r="WBR84" s="389"/>
      <c r="WBS84" s="390"/>
      <c r="WBT84" s="391"/>
      <c r="WBU84" s="392"/>
      <c r="WBV84" s="393"/>
      <c r="WBW84" s="394"/>
      <c r="WBX84" s="395"/>
      <c r="WBY84" s="389"/>
      <c r="WBZ84" s="390"/>
      <c r="WCA84" s="391"/>
      <c r="WCB84" s="392"/>
      <c r="WCC84" s="393"/>
      <c r="WCD84" s="394"/>
      <c r="WCE84" s="395"/>
      <c r="WCF84" s="389"/>
      <c r="WCG84" s="390"/>
      <c r="WCH84" s="391"/>
      <c r="WCI84" s="392"/>
      <c r="WCJ84" s="393"/>
      <c r="WCK84" s="394"/>
      <c r="WCL84" s="395"/>
      <c r="WCM84" s="389"/>
      <c r="WCN84" s="390"/>
      <c r="WCO84" s="391"/>
      <c r="WCP84" s="392"/>
      <c r="WCQ84" s="393"/>
      <c r="WCR84" s="394"/>
      <c r="WCS84" s="395"/>
      <c r="WCT84" s="389"/>
      <c r="WCU84" s="390"/>
      <c r="WCV84" s="391"/>
      <c r="WCW84" s="392"/>
      <c r="WCX84" s="393"/>
      <c r="WCY84" s="394"/>
      <c r="WCZ84" s="395"/>
      <c r="WDA84" s="389"/>
      <c r="WDB84" s="390"/>
      <c r="WDC84" s="391"/>
      <c r="WDD84" s="392"/>
      <c r="WDE84" s="393"/>
      <c r="WDF84" s="394"/>
      <c r="WDG84" s="395"/>
      <c r="WDH84" s="389"/>
      <c r="WDI84" s="390"/>
      <c r="WDJ84" s="391"/>
      <c r="WDK84" s="392"/>
      <c r="WDL84" s="393"/>
      <c r="WDM84" s="394"/>
      <c r="WDN84" s="395"/>
      <c r="WDO84" s="389"/>
      <c r="WDP84" s="390"/>
      <c r="WDQ84" s="391"/>
      <c r="WDR84" s="392"/>
      <c r="WDS84" s="393"/>
      <c r="WDT84" s="394"/>
      <c r="WDU84" s="395"/>
      <c r="WDV84" s="389"/>
      <c r="WDW84" s="390"/>
      <c r="WDX84" s="391"/>
      <c r="WDY84" s="392"/>
      <c r="WDZ84" s="393"/>
      <c r="WEA84" s="394"/>
      <c r="WEB84" s="395"/>
      <c r="WEC84" s="389"/>
      <c r="WED84" s="390"/>
      <c r="WEE84" s="391"/>
      <c r="WEF84" s="392"/>
      <c r="WEG84" s="393"/>
      <c r="WEH84" s="394"/>
      <c r="WEI84" s="395"/>
      <c r="WEJ84" s="389"/>
      <c r="WEK84" s="390"/>
      <c r="WEL84" s="391"/>
      <c r="WEM84" s="392"/>
      <c r="WEN84" s="393"/>
      <c r="WEO84" s="394"/>
      <c r="WEP84" s="395"/>
      <c r="WEQ84" s="389"/>
      <c r="WER84" s="390"/>
      <c r="WES84" s="391"/>
      <c r="WET84" s="392"/>
      <c r="WEU84" s="393"/>
      <c r="WEV84" s="394"/>
      <c r="WEW84" s="395"/>
      <c r="WEX84" s="389"/>
      <c r="WEY84" s="390"/>
      <c r="WEZ84" s="391"/>
      <c r="WFA84" s="392"/>
      <c r="WFB84" s="393"/>
      <c r="WFC84" s="394"/>
      <c r="WFD84" s="395"/>
      <c r="WFE84" s="389"/>
      <c r="WFF84" s="390"/>
      <c r="WFG84" s="391"/>
      <c r="WFH84" s="392"/>
      <c r="WFI84" s="393"/>
      <c r="WFJ84" s="394"/>
      <c r="WFK84" s="395"/>
      <c r="WFL84" s="389"/>
      <c r="WFM84" s="390"/>
      <c r="WFN84" s="391"/>
      <c r="WFO84" s="392"/>
      <c r="WFP84" s="393"/>
      <c r="WFQ84" s="394"/>
      <c r="WFR84" s="395"/>
      <c r="WFS84" s="389"/>
      <c r="WFT84" s="390"/>
      <c r="WFU84" s="391"/>
      <c r="WFV84" s="392"/>
      <c r="WFW84" s="393"/>
      <c r="WFX84" s="394"/>
      <c r="WFY84" s="395"/>
      <c r="WFZ84" s="389"/>
      <c r="WGA84" s="390"/>
      <c r="WGB84" s="391"/>
      <c r="WGC84" s="392"/>
      <c r="WGD84" s="393"/>
      <c r="WGE84" s="394"/>
      <c r="WGF84" s="395"/>
      <c r="WGG84" s="389"/>
      <c r="WGH84" s="390"/>
      <c r="WGI84" s="391"/>
      <c r="WGJ84" s="392"/>
      <c r="WGK84" s="393"/>
      <c r="WGL84" s="394"/>
      <c r="WGM84" s="395"/>
      <c r="WGN84" s="389"/>
      <c r="WGO84" s="390"/>
      <c r="WGP84" s="391"/>
      <c r="WGQ84" s="392"/>
      <c r="WGR84" s="393"/>
      <c r="WGS84" s="394"/>
      <c r="WGT84" s="395"/>
      <c r="WGU84" s="389"/>
      <c r="WGV84" s="390"/>
      <c r="WGW84" s="391"/>
      <c r="WGX84" s="392"/>
      <c r="WGY84" s="393"/>
      <c r="WGZ84" s="394"/>
      <c r="WHA84" s="395"/>
      <c r="WHB84" s="389"/>
      <c r="WHC84" s="390"/>
      <c r="WHD84" s="391"/>
      <c r="WHE84" s="392"/>
      <c r="WHF84" s="393"/>
      <c r="WHG84" s="394"/>
      <c r="WHH84" s="395"/>
      <c r="WHI84" s="389"/>
      <c r="WHJ84" s="390"/>
      <c r="WHK84" s="391"/>
      <c r="WHL84" s="392"/>
      <c r="WHM84" s="393"/>
      <c r="WHN84" s="394"/>
      <c r="WHO84" s="395"/>
      <c r="WHP84" s="389"/>
      <c r="WHQ84" s="390"/>
      <c r="WHR84" s="391"/>
      <c r="WHS84" s="392"/>
      <c r="WHT84" s="393"/>
      <c r="WHU84" s="394"/>
      <c r="WHV84" s="395"/>
      <c r="WHW84" s="389"/>
      <c r="WHX84" s="390"/>
      <c r="WHY84" s="391"/>
      <c r="WHZ84" s="392"/>
      <c r="WIA84" s="393"/>
      <c r="WIB84" s="394"/>
      <c r="WIC84" s="395"/>
      <c r="WID84" s="389"/>
      <c r="WIE84" s="390"/>
      <c r="WIF84" s="391"/>
      <c r="WIG84" s="392"/>
      <c r="WIH84" s="393"/>
      <c r="WII84" s="394"/>
      <c r="WIJ84" s="395"/>
      <c r="WIK84" s="389"/>
      <c r="WIL84" s="390"/>
      <c r="WIM84" s="391"/>
      <c r="WIN84" s="392"/>
      <c r="WIO84" s="393"/>
      <c r="WIP84" s="394"/>
      <c r="WIQ84" s="395"/>
      <c r="WIR84" s="389"/>
      <c r="WIS84" s="390"/>
      <c r="WIT84" s="391"/>
      <c r="WIU84" s="392"/>
      <c r="WIV84" s="393"/>
      <c r="WIW84" s="394"/>
      <c r="WIX84" s="395"/>
      <c r="WIY84" s="389"/>
      <c r="WIZ84" s="390"/>
      <c r="WJA84" s="391"/>
      <c r="WJB84" s="392"/>
      <c r="WJC84" s="393"/>
      <c r="WJD84" s="394"/>
      <c r="WJE84" s="395"/>
      <c r="WJF84" s="389"/>
      <c r="WJG84" s="390"/>
      <c r="WJH84" s="391"/>
      <c r="WJI84" s="392"/>
      <c r="WJJ84" s="393"/>
      <c r="WJK84" s="394"/>
      <c r="WJL84" s="395"/>
      <c r="WJM84" s="389"/>
      <c r="WJN84" s="390"/>
      <c r="WJO84" s="391"/>
      <c r="WJP84" s="392"/>
      <c r="WJQ84" s="393"/>
      <c r="WJR84" s="394"/>
      <c r="WJS84" s="395"/>
      <c r="WJT84" s="389"/>
      <c r="WJU84" s="390"/>
      <c r="WJV84" s="391"/>
      <c r="WJW84" s="392"/>
      <c r="WJX84" s="393"/>
      <c r="WJY84" s="394"/>
      <c r="WJZ84" s="395"/>
      <c r="WKA84" s="389"/>
      <c r="WKB84" s="390"/>
      <c r="WKC84" s="391"/>
      <c r="WKD84" s="392"/>
      <c r="WKE84" s="393"/>
      <c r="WKF84" s="394"/>
      <c r="WKG84" s="395"/>
      <c r="WKH84" s="389"/>
      <c r="WKI84" s="390"/>
      <c r="WKJ84" s="391"/>
      <c r="WKK84" s="392"/>
      <c r="WKL84" s="393"/>
      <c r="WKM84" s="394"/>
      <c r="WKN84" s="395"/>
      <c r="WKO84" s="389"/>
      <c r="WKP84" s="390"/>
      <c r="WKQ84" s="391"/>
      <c r="WKR84" s="392"/>
      <c r="WKS84" s="393"/>
      <c r="WKT84" s="394"/>
      <c r="WKU84" s="395"/>
      <c r="WKV84" s="389"/>
      <c r="WKW84" s="390"/>
      <c r="WKX84" s="391"/>
      <c r="WKY84" s="392"/>
      <c r="WKZ84" s="393"/>
      <c r="WLA84" s="394"/>
      <c r="WLB84" s="395"/>
      <c r="WLC84" s="389"/>
      <c r="WLD84" s="390"/>
      <c r="WLE84" s="391"/>
      <c r="WLF84" s="392"/>
      <c r="WLG84" s="393"/>
      <c r="WLH84" s="394"/>
      <c r="WLI84" s="395"/>
      <c r="WLJ84" s="389"/>
      <c r="WLK84" s="390"/>
      <c r="WLL84" s="391"/>
      <c r="WLM84" s="392"/>
      <c r="WLN84" s="393"/>
      <c r="WLO84" s="394"/>
      <c r="WLP84" s="395"/>
      <c r="WLQ84" s="389"/>
      <c r="WLR84" s="390"/>
      <c r="WLS84" s="391"/>
      <c r="WLT84" s="392"/>
      <c r="WLU84" s="393"/>
      <c r="WLV84" s="394"/>
      <c r="WLW84" s="395"/>
      <c r="WLX84" s="389"/>
      <c r="WLY84" s="390"/>
      <c r="WLZ84" s="391"/>
      <c r="WMA84" s="392"/>
      <c r="WMB84" s="393"/>
      <c r="WMC84" s="394"/>
      <c r="WMD84" s="395"/>
      <c r="WME84" s="389"/>
      <c r="WMF84" s="390"/>
      <c r="WMG84" s="391"/>
      <c r="WMH84" s="392"/>
      <c r="WMI84" s="393"/>
      <c r="WMJ84" s="394"/>
      <c r="WMK84" s="395"/>
      <c r="WML84" s="389"/>
      <c r="WMM84" s="390"/>
      <c r="WMN84" s="391"/>
      <c r="WMO84" s="392"/>
      <c r="WMP84" s="393"/>
      <c r="WMQ84" s="394"/>
      <c r="WMR84" s="395"/>
      <c r="WMS84" s="389"/>
      <c r="WMT84" s="390"/>
      <c r="WMU84" s="391"/>
      <c r="WMV84" s="392"/>
      <c r="WMW84" s="393"/>
      <c r="WMX84" s="394"/>
      <c r="WMY84" s="395"/>
      <c r="WMZ84" s="389"/>
      <c r="WNA84" s="390"/>
      <c r="WNB84" s="391"/>
      <c r="WNC84" s="392"/>
      <c r="WND84" s="393"/>
      <c r="WNE84" s="394"/>
      <c r="WNF84" s="395"/>
      <c r="WNG84" s="389"/>
      <c r="WNH84" s="390"/>
      <c r="WNI84" s="391"/>
      <c r="WNJ84" s="392"/>
      <c r="WNK84" s="393"/>
      <c r="WNL84" s="394"/>
      <c r="WNM84" s="395"/>
      <c r="WNN84" s="389"/>
      <c r="WNO84" s="390"/>
      <c r="WNP84" s="391"/>
      <c r="WNQ84" s="392"/>
      <c r="WNR84" s="393"/>
      <c r="WNS84" s="394"/>
      <c r="WNT84" s="395"/>
      <c r="WNU84" s="389"/>
      <c r="WNV84" s="390"/>
      <c r="WNW84" s="391"/>
      <c r="WNX84" s="392"/>
      <c r="WNY84" s="393"/>
      <c r="WNZ84" s="394"/>
      <c r="WOA84" s="395"/>
      <c r="WOB84" s="389"/>
      <c r="WOC84" s="390"/>
      <c r="WOD84" s="391"/>
      <c r="WOE84" s="392"/>
      <c r="WOF84" s="393"/>
      <c r="WOG84" s="394"/>
      <c r="WOH84" s="395"/>
      <c r="WOI84" s="389"/>
      <c r="WOJ84" s="390"/>
      <c r="WOK84" s="391"/>
      <c r="WOL84" s="392"/>
      <c r="WOM84" s="393"/>
      <c r="WON84" s="394"/>
      <c r="WOO84" s="395"/>
      <c r="WOP84" s="389"/>
      <c r="WOQ84" s="390"/>
      <c r="WOR84" s="391"/>
      <c r="WOS84" s="392"/>
      <c r="WOT84" s="393"/>
      <c r="WOU84" s="394"/>
      <c r="WOV84" s="395"/>
      <c r="WOW84" s="389"/>
      <c r="WOX84" s="390"/>
      <c r="WOY84" s="391"/>
      <c r="WOZ84" s="392"/>
      <c r="WPA84" s="393"/>
      <c r="WPB84" s="394"/>
      <c r="WPC84" s="395"/>
      <c r="WPD84" s="389"/>
      <c r="WPE84" s="390"/>
      <c r="WPF84" s="391"/>
      <c r="WPG84" s="392"/>
      <c r="WPH84" s="393"/>
      <c r="WPI84" s="394"/>
      <c r="WPJ84" s="395"/>
      <c r="WPK84" s="389"/>
      <c r="WPL84" s="390"/>
      <c r="WPM84" s="391"/>
      <c r="WPN84" s="392"/>
      <c r="WPO84" s="393"/>
      <c r="WPP84" s="394"/>
      <c r="WPQ84" s="395"/>
      <c r="WPR84" s="389"/>
      <c r="WPS84" s="390"/>
      <c r="WPT84" s="391"/>
      <c r="WPU84" s="392"/>
      <c r="WPV84" s="393"/>
      <c r="WPW84" s="394"/>
      <c r="WPX84" s="395"/>
      <c r="WPY84" s="389"/>
      <c r="WPZ84" s="390"/>
      <c r="WQA84" s="391"/>
      <c r="WQB84" s="392"/>
      <c r="WQC84" s="393"/>
      <c r="WQD84" s="394"/>
      <c r="WQE84" s="395"/>
      <c r="WQF84" s="389"/>
      <c r="WQG84" s="390"/>
      <c r="WQH84" s="391"/>
      <c r="WQI84" s="392"/>
      <c r="WQJ84" s="393"/>
      <c r="WQK84" s="394"/>
      <c r="WQL84" s="395"/>
      <c r="WQM84" s="389"/>
      <c r="WQN84" s="390"/>
      <c r="WQO84" s="391"/>
      <c r="WQP84" s="392"/>
      <c r="WQQ84" s="393"/>
      <c r="WQR84" s="394"/>
      <c r="WQS84" s="395"/>
      <c r="WQT84" s="389"/>
      <c r="WQU84" s="390"/>
      <c r="WQV84" s="391"/>
      <c r="WQW84" s="392"/>
      <c r="WQX84" s="393"/>
      <c r="WQY84" s="394"/>
      <c r="WQZ84" s="395"/>
      <c r="WRA84" s="389"/>
      <c r="WRB84" s="390"/>
      <c r="WRC84" s="391"/>
      <c r="WRD84" s="392"/>
      <c r="WRE84" s="393"/>
      <c r="WRF84" s="394"/>
      <c r="WRG84" s="395"/>
      <c r="WRH84" s="389"/>
      <c r="WRI84" s="390"/>
      <c r="WRJ84" s="391"/>
      <c r="WRK84" s="392"/>
      <c r="WRL84" s="393"/>
      <c r="WRM84" s="394"/>
      <c r="WRN84" s="395"/>
      <c r="WRO84" s="389"/>
      <c r="WRP84" s="390"/>
      <c r="WRQ84" s="391"/>
      <c r="WRR84" s="392"/>
      <c r="WRS84" s="393"/>
      <c r="WRT84" s="394"/>
      <c r="WRU84" s="395"/>
      <c r="WRV84" s="389"/>
      <c r="WRW84" s="390"/>
      <c r="WRX84" s="391"/>
      <c r="WRY84" s="392"/>
      <c r="WRZ84" s="393"/>
      <c r="WSA84" s="394"/>
      <c r="WSB84" s="395"/>
      <c r="WSC84" s="389"/>
      <c r="WSD84" s="390"/>
      <c r="WSE84" s="391"/>
      <c r="WSF84" s="392"/>
      <c r="WSG84" s="393"/>
      <c r="WSH84" s="394"/>
      <c r="WSI84" s="395"/>
      <c r="WSJ84" s="389"/>
      <c r="WSK84" s="390"/>
      <c r="WSL84" s="391"/>
      <c r="WSM84" s="392"/>
      <c r="WSN84" s="393"/>
      <c r="WSO84" s="394"/>
      <c r="WSP84" s="395"/>
      <c r="WSQ84" s="389"/>
      <c r="WSR84" s="390"/>
      <c r="WSS84" s="391"/>
      <c r="WST84" s="392"/>
      <c r="WSU84" s="393"/>
      <c r="WSV84" s="394"/>
      <c r="WSW84" s="395"/>
      <c r="WSX84" s="389"/>
      <c r="WSY84" s="390"/>
      <c r="WSZ84" s="391"/>
      <c r="WTA84" s="392"/>
      <c r="WTB84" s="393"/>
      <c r="WTC84" s="394"/>
      <c r="WTD84" s="395"/>
      <c r="WTE84" s="389"/>
      <c r="WTF84" s="390"/>
      <c r="WTG84" s="391"/>
      <c r="WTH84" s="392"/>
      <c r="WTI84" s="393"/>
      <c r="WTJ84" s="394"/>
      <c r="WTK84" s="395"/>
      <c r="WTL84" s="389"/>
      <c r="WTM84" s="390"/>
      <c r="WTN84" s="391"/>
      <c r="WTO84" s="392"/>
      <c r="WTP84" s="393"/>
      <c r="WTQ84" s="394"/>
      <c r="WTR84" s="395"/>
      <c r="WTS84" s="389"/>
      <c r="WTT84" s="390"/>
      <c r="WTU84" s="391"/>
      <c r="WTV84" s="392"/>
      <c r="WTW84" s="393"/>
      <c r="WTX84" s="394"/>
      <c r="WTY84" s="395"/>
      <c r="WTZ84" s="389"/>
      <c r="WUA84" s="390"/>
      <c r="WUB84" s="391"/>
      <c r="WUC84" s="392"/>
      <c r="WUD84" s="393"/>
      <c r="WUE84" s="394"/>
      <c r="WUF84" s="395"/>
      <c r="WUG84" s="389"/>
      <c r="WUH84" s="390"/>
      <c r="WUI84" s="391"/>
      <c r="WUJ84" s="392"/>
      <c r="WUK84" s="393"/>
      <c r="WUL84" s="394"/>
      <c r="WUM84" s="395"/>
      <c r="WUN84" s="389"/>
      <c r="WUO84" s="390"/>
      <c r="WUP84" s="391"/>
      <c r="WUQ84" s="392"/>
      <c r="WUR84" s="393"/>
      <c r="WUS84" s="394"/>
      <c r="WUT84" s="395"/>
      <c r="WUU84" s="389"/>
      <c r="WUV84" s="390"/>
      <c r="WUW84" s="391"/>
      <c r="WUX84" s="392"/>
      <c r="WUY84" s="393"/>
      <c r="WUZ84" s="394"/>
      <c r="WVA84" s="395"/>
      <c r="WVB84" s="389"/>
      <c r="WVC84" s="390"/>
      <c r="WVD84" s="391"/>
      <c r="WVE84" s="392"/>
      <c r="WVF84" s="393"/>
      <c r="WVG84" s="394"/>
      <c r="WVH84" s="395"/>
      <c r="WVI84" s="389"/>
      <c r="WVJ84" s="390"/>
      <c r="WVK84" s="391"/>
      <c r="WVL84" s="392"/>
      <c r="WVM84" s="393"/>
      <c r="WVN84" s="394"/>
      <c r="WVO84" s="395"/>
      <c r="WVP84" s="389"/>
      <c r="WVQ84" s="390"/>
      <c r="WVR84" s="391"/>
      <c r="WVS84" s="392"/>
      <c r="WVT84" s="393"/>
      <c r="WVU84" s="394"/>
      <c r="WVV84" s="395"/>
      <c r="WVW84" s="389"/>
      <c r="WVX84" s="390"/>
      <c r="WVY84" s="391"/>
      <c r="WVZ84" s="392"/>
      <c r="WWA84" s="393"/>
      <c r="WWB84" s="394"/>
      <c r="WWC84" s="395"/>
      <c r="WWD84" s="389"/>
      <c r="WWE84" s="390"/>
      <c r="WWF84" s="391"/>
      <c r="WWG84" s="392"/>
      <c r="WWH84" s="393"/>
      <c r="WWI84" s="394"/>
      <c r="WWJ84" s="395"/>
      <c r="WWK84" s="389"/>
      <c r="WWL84" s="390"/>
      <c r="WWM84" s="391"/>
      <c r="WWN84" s="392"/>
      <c r="WWO84" s="393"/>
      <c r="WWP84" s="394"/>
      <c r="WWQ84" s="395"/>
      <c r="WWR84" s="389"/>
      <c r="WWS84" s="390"/>
      <c r="WWT84" s="391"/>
      <c r="WWU84" s="392"/>
      <c r="WWV84" s="393"/>
      <c r="WWW84" s="394"/>
      <c r="WWX84" s="395"/>
      <c r="WWY84" s="389"/>
      <c r="WWZ84" s="390"/>
      <c r="WXA84" s="391"/>
      <c r="WXB84" s="392"/>
      <c r="WXC84" s="393"/>
      <c r="WXD84" s="394"/>
      <c r="WXE84" s="395"/>
      <c r="WXF84" s="389"/>
      <c r="WXG84" s="390"/>
      <c r="WXH84" s="391"/>
      <c r="WXI84" s="392"/>
      <c r="WXJ84" s="393"/>
      <c r="WXK84" s="394"/>
      <c r="WXL84" s="395"/>
      <c r="WXM84" s="389"/>
      <c r="WXN84" s="390"/>
      <c r="WXO84" s="391"/>
      <c r="WXP84" s="392"/>
      <c r="WXQ84" s="393"/>
      <c r="WXR84" s="394"/>
      <c r="WXS84" s="395"/>
      <c r="WXT84" s="389"/>
      <c r="WXU84" s="390"/>
      <c r="WXV84" s="391"/>
      <c r="WXW84" s="392"/>
      <c r="WXX84" s="393"/>
      <c r="WXY84" s="394"/>
      <c r="WXZ84" s="395"/>
      <c r="WYA84" s="389"/>
      <c r="WYB84" s="390"/>
      <c r="WYC84" s="391"/>
      <c r="WYD84" s="392"/>
      <c r="WYE84" s="393"/>
      <c r="WYF84" s="394"/>
      <c r="WYG84" s="395"/>
      <c r="WYH84" s="389"/>
      <c r="WYI84" s="390"/>
      <c r="WYJ84" s="391"/>
      <c r="WYK84" s="392"/>
      <c r="WYL84" s="393"/>
      <c r="WYM84" s="394"/>
      <c r="WYN84" s="395"/>
      <c r="WYO84" s="389"/>
      <c r="WYP84" s="390"/>
      <c r="WYQ84" s="391"/>
      <c r="WYR84" s="392"/>
      <c r="WYS84" s="393"/>
      <c r="WYT84" s="394"/>
      <c r="WYU84" s="395"/>
      <c r="WYV84" s="389"/>
      <c r="WYW84" s="390"/>
      <c r="WYX84" s="391"/>
      <c r="WYY84" s="392"/>
      <c r="WYZ84" s="393"/>
      <c r="WZA84" s="394"/>
      <c r="WZB84" s="395"/>
      <c r="WZC84" s="389"/>
      <c r="WZD84" s="390"/>
      <c r="WZE84" s="391"/>
      <c r="WZF84" s="392"/>
      <c r="WZG84" s="393"/>
      <c r="WZH84" s="394"/>
      <c r="WZI84" s="395"/>
      <c r="WZJ84" s="389"/>
      <c r="WZK84" s="390"/>
      <c r="WZL84" s="391"/>
      <c r="WZM84" s="392"/>
      <c r="WZN84" s="393"/>
      <c r="WZO84" s="394"/>
      <c r="WZP84" s="395"/>
      <c r="WZQ84" s="389"/>
      <c r="WZR84" s="390"/>
      <c r="WZS84" s="391"/>
      <c r="WZT84" s="392"/>
      <c r="WZU84" s="393"/>
      <c r="WZV84" s="394"/>
      <c r="WZW84" s="395"/>
      <c r="WZX84" s="389"/>
      <c r="WZY84" s="390"/>
      <c r="WZZ84" s="391"/>
      <c r="XAA84" s="392"/>
      <c r="XAB84" s="393"/>
      <c r="XAC84" s="394"/>
      <c r="XAD84" s="395"/>
      <c r="XAE84" s="389"/>
      <c r="XAF84" s="390"/>
      <c r="XAG84" s="391"/>
      <c r="XAH84" s="392"/>
      <c r="XAI84" s="393"/>
      <c r="XAJ84" s="394"/>
      <c r="XAK84" s="395"/>
      <c r="XAL84" s="389"/>
      <c r="XAM84" s="390"/>
      <c r="XAN84" s="391"/>
      <c r="XAO84" s="392"/>
      <c r="XAP84" s="393"/>
      <c r="XAQ84" s="394"/>
      <c r="XAR84" s="395"/>
      <c r="XAS84" s="389"/>
      <c r="XAT84" s="390"/>
      <c r="XAU84" s="391"/>
      <c r="XAV84" s="392"/>
      <c r="XAW84" s="393"/>
      <c r="XAX84" s="394"/>
      <c r="XAY84" s="395"/>
      <c r="XAZ84" s="389"/>
      <c r="XBA84" s="390"/>
      <c r="XBB84" s="391"/>
      <c r="XBC84" s="392"/>
      <c r="XBD84" s="393"/>
      <c r="XBE84" s="394"/>
      <c r="XBF84" s="395"/>
      <c r="XBG84" s="389"/>
      <c r="XBH84" s="390"/>
      <c r="XBI84" s="391"/>
      <c r="XBJ84" s="392"/>
      <c r="XBK84" s="393"/>
      <c r="XBL84" s="394"/>
      <c r="XBM84" s="395"/>
      <c r="XBN84" s="389"/>
      <c r="XBO84" s="390"/>
      <c r="XBP84" s="391"/>
      <c r="XBQ84" s="392"/>
      <c r="XBR84" s="393"/>
      <c r="XBS84" s="394"/>
      <c r="XBT84" s="395"/>
      <c r="XBU84" s="389"/>
      <c r="XBV84" s="390"/>
      <c r="XBW84" s="391"/>
      <c r="XBX84" s="392"/>
      <c r="XBY84" s="393"/>
      <c r="XBZ84" s="394"/>
      <c r="XCA84" s="395"/>
      <c r="XCB84" s="389"/>
      <c r="XCC84" s="390"/>
      <c r="XCD84" s="391"/>
      <c r="XCE84" s="392"/>
      <c r="XCF84" s="393"/>
      <c r="XCG84" s="394"/>
      <c r="XCH84" s="395"/>
      <c r="XCI84" s="389"/>
      <c r="XCJ84" s="390"/>
      <c r="XCK84" s="391"/>
      <c r="XCL84" s="392"/>
      <c r="XCM84" s="393"/>
      <c r="XCN84" s="394"/>
      <c r="XCO84" s="395"/>
      <c r="XCP84" s="389"/>
      <c r="XCQ84" s="390"/>
      <c r="XCR84" s="391"/>
      <c r="XCS84" s="392"/>
      <c r="XCT84" s="393"/>
      <c r="XCU84" s="394"/>
      <c r="XCV84" s="395"/>
      <c r="XCW84" s="389"/>
      <c r="XCX84" s="390"/>
      <c r="XCY84" s="391"/>
      <c r="XCZ84" s="392"/>
      <c r="XDA84" s="393"/>
      <c r="XDB84" s="394"/>
      <c r="XDC84" s="395"/>
      <c r="XDD84" s="389"/>
      <c r="XDE84" s="390"/>
      <c r="XDF84" s="391"/>
      <c r="XDG84" s="392"/>
      <c r="XDH84" s="393"/>
      <c r="XDI84" s="394"/>
      <c r="XDJ84" s="395"/>
      <c r="XDK84" s="389"/>
      <c r="XDL84" s="390"/>
      <c r="XDM84" s="391"/>
      <c r="XDN84" s="392"/>
      <c r="XDO84" s="393"/>
      <c r="XDP84" s="394"/>
      <c r="XDQ84" s="395"/>
      <c r="XDR84" s="389"/>
      <c r="XDS84" s="390"/>
      <c r="XDT84" s="391"/>
      <c r="XDU84" s="392"/>
      <c r="XDV84" s="393"/>
      <c r="XDW84" s="394"/>
      <c r="XDX84" s="395"/>
      <c r="XDY84" s="389"/>
      <c r="XDZ84" s="390"/>
      <c r="XEA84" s="391"/>
      <c r="XEB84" s="392"/>
      <c r="XEC84" s="393"/>
      <c r="XED84" s="394"/>
      <c r="XEE84" s="395"/>
      <c r="XEF84" s="389"/>
      <c r="XEG84" s="390"/>
      <c r="XEH84" s="391"/>
      <c r="XEI84" s="392"/>
      <c r="XEJ84" s="393"/>
      <c r="XEK84" s="394"/>
      <c r="XEL84" s="395"/>
      <c r="XEM84" s="389"/>
      <c r="XEN84" s="390"/>
      <c r="XEO84" s="391"/>
      <c r="XEP84" s="392"/>
      <c r="XEQ84" s="393"/>
      <c r="XER84" s="394"/>
      <c r="XES84" s="395"/>
      <c r="XET84" s="389"/>
      <c r="XEU84" s="390"/>
      <c r="XEV84" s="391"/>
      <c r="XEW84" s="392"/>
      <c r="XEX84" s="393"/>
      <c r="XEY84" s="394"/>
      <c r="XEZ84" s="395"/>
      <c r="XFA84" s="389"/>
      <c r="XFB84" s="390"/>
      <c r="XFC84" s="391"/>
      <c r="XFD84" s="392"/>
    </row>
    <row r="85" spans="1:16384" s="10" customFormat="1" ht="68.25" customHeight="1" x14ac:dyDescent="0.2">
      <c r="A85" s="704"/>
      <c r="B85" s="371" t="s">
        <v>823</v>
      </c>
      <c r="C85" s="381">
        <v>16000000</v>
      </c>
      <c r="D85" s="381">
        <v>16000000</v>
      </c>
      <c r="E85" s="377">
        <f t="shared" si="8"/>
        <v>0</v>
      </c>
      <c r="F85" s="398">
        <v>42577</v>
      </c>
      <c r="G85" s="582" t="s">
        <v>990</v>
      </c>
      <c r="H85" s="389"/>
      <c r="I85" s="390"/>
      <c r="J85" s="391"/>
      <c r="K85" s="392"/>
      <c r="L85" s="393"/>
      <c r="M85" s="394"/>
      <c r="N85" s="395"/>
      <c r="O85" s="389"/>
      <c r="P85" s="390"/>
      <c r="Q85" s="391"/>
      <c r="R85" s="392"/>
      <c r="S85" s="393"/>
      <c r="T85" s="394"/>
      <c r="U85" s="395"/>
      <c r="V85" s="389"/>
      <c r="W85" s="390"/>
      <c r="X85" s="391"/>
      <c r="Y85" s="392"/>
      <c r="Z85" s="393"/>
      <c r="AA85" s="394"/>
      <c r="AB85" s="395"/>
      <c r="AC85" s="389"/>
      <c r="AD85" s="390"/>
      <c r="AE85" s="391"/>
      <c r="AF85" s="392"/>
      <c r="AG85" s="393"/>
      <c r="AH85" s="394"/>
      <c r="AI85" s="395"/>
      <c r="AJ85" s="389"/>
      <c r="AK85" s="390"/>
      <c r="AL85" s="391"/>
      <c r="AM85" s="392"/>
      <c r="AN85" s="393"/>
      <c r="AO85" s="394"/>
      <c r="AP85" s="395"/>
      <c r="AQ85" s="389"/>
      <c r="AR85" s="390"/>
      <c r="AS85" s="391"/>
      <c r="AT85" s="392"/>
      <c r="AU85" s="393"/>
      <c r="AV85" s="394"/>
      <c r="AW85" s="395"/>
      <c r="AX85" s="389"/>
      <c r="AY85" s="390"/>
      <c r="AZ85" s="391"/>
      <c r="BA85" s="392"/>
      <c r="BB85" s="393"/>
      <c r="BC85" s="394"/>
      <c r="BD85" s="395"/>
      <c r="BE85" s="389"/>
      <c r="BF85" s="390"/>
      <c r="BG85" s="391"/>
      <c r="BH85" s="392"/>
      <c r="BI85" s="393"/>
      <c r="BJ85" s="394"/>
      <c r="BK85" s="395"/>
      <c r="BL85" s="389"/>
      <c r="BM85" s="390"/>
      <c r="BN85" s="391"/>
      <c r="BO85" s="392"/>
      <c r="BP85" s="393"/>
      <c r="BQ85" s="394"/>
      <c r="BR85" s="395"/>
      <c r="BS85" s="389"/>
      <c r="BT85" s="390"/>
      <c r="BU85" s="391"/>
      <c r="BV85" s="392"/>
      <c r="BW85" s="393"/>
      <c r="BX85" s="394"/>
      <c r="BY85" s="395"/>
      <c r="BZ85" s="389"/>
      <c r="CA85" s="390"/>
      <c r="CB85" s="391"/>
      <c r="CC85" s="392"/>
      <c r="CD85" s="393"/>
      <c r="CE85" s="394"/>
      <c r="CF85" s="395"/>
      <c r="CG85" s="389"/>
      <c r="CH85" s="390"/>
      <c r="CI85" s="391"/>
      <c r="CJ85" s="392"/>
      <c r="CK85" s="393"/>
      <c r="CL85" s="394"/>
      <c r="CM85" s="395"/>
      <c r="CN85" s="389"/>
      <c r="CO85" s="390"/>
      <c r="CP85" s="391"/>
      <c r="CQ85" s="392"/>
      <c r="CR85" s="393"/>
      <c r="CS85" s="394"/>
      <c r="CT85" s="395"/>
      <c r="CU85" s="389"/>
      <c r="CV85" s="390"/>
      <c r="CW85" s="391"/>
      <c r="CX85" s="392"/>
      <c r="CY85" s="393"/>
      <c r="CZ85" s="394"/>
      <c r="DA85" s="395"/>
      <c r="DB85" s="389"/>
      <c r="DC85" s="390"/>
      <c r="DD85" s="391"/>
      <c r="DE85" s="392"/>
      <c r="DF85" s="393"/>
      <c r="DG85" s="394"/>
      <c r="DH85" s="395"/>
      <c r="DI85" s="389"/>
      <c r="DJ85" s="390"/>
      <c r="DK85" s="391"/>
      <c r="DL85" s="392"/>
      <c r="DM85" s="393"/>
      <c r="DN85" s="394"/>
      <c r="DO85" s="395"/>
      <c r="DP85" s="389"/>
      <c r="DQ85" s="390"/>
      <c r="DR85" s="391"/>
      <c r="DS85" s="392"/>
      <c r="DT85" s="393"/>
      <c r="DU85" s="394"/>
      <c r="DV85" s="395"/>
      <c r="DW85" s="389"/>
      <c r="DX85" s="390"/>
      <c r="DY85" s="391"/>
      <c r="DZ85" s="392"/>
      <c r="EA85" s="393"/>
      <c r="EB85" s="394"/>
      <c r="EC85" s="395"/>
      <c r="ED85" s="389"/>
      <c r="EE85" s="390"/>
      <c r="EF85" s="391"/>
      <c r="EG85" s="392"/>
      <c r="EH85" s="393"/>
      <c r="EI85" s="394"/>
      <c r="EJ85" s="395"/>
      <c r="EK85" s="389"/>
      <c r="EL85" s="390"/>
      <c r="EM85" s="391"/>
      <c r="EN85" s="392"/>
      <c r="EO85" s="393"/>
      <c r="EP85" s="394"/>
      <c r="EQ85" s="395"/>
      <c r="ER85" s="389"/>
      <c r="ES85" s="390"/>
      <c r="ET85" s="391"/>
      <c r="EU85" s="392"/>
      <c r="EV85" s="393"/>
      <c r="EW85" s="394"/>
      <c r="EX85" s="395"/>
      <c r="EY85" s="389"/>
      <c r="EZ85" s="390"/>
      <c r="FA85" s="391"/>
      <c r="FB85" s="392"/>
      <c r="FC85" s="393"/>
      <c r="FD85" s="394"/>
      <c r="FE85" s="395"/>
      <c r="FF85" s="389"/>
      <c r="FG85" s="390"/>
      <c r="FH85" s="391"/>
      <c r="FI85" s="392"/>
      <c r="FJ85" s="393"/>
      <c r="FK85" s="394"/>
      <c r="FL85" s="395"/>
      <c r="FM85" s="389"/>
      <c r="FN85" s="390"/>
      <c r="FO85" s="391"/>
      <c r="FP85" s="392"/>
      <c r="FQ85" s="393"/>
      <c r="FR85" s="394"/>
      <c r="FS85" s="395"/>
      <c r="FT85" s="389"/>
      <c r="FU85" s="390"/>
      <c r="FV85" s="391"/>
      <c r="FW85" s="392"/>
      <c r="FX85" s="393"/>
      <c r="FY85" s="394"/>
      <c r="FZ85" s="395"/>
      <c r="GA85" s="389"/>
      <c r="GB85" s="390"/>
      <c r="GC85" s="391"/>
      <c r="GD85" s="392"/>
      <c r="GE85" s="393"/>
      <c r="GF85" s="394"/>
      <c r="GG85" s="395"/>
      <c r="GH85" s="389"/>
      <c r="GI85" s="390"/>
      <c r="GJ85" s="391"/>
      <c r="GK85" s="392"/>
      <c r="GL85" s="393"/>
      <c r="GM85" s="394"/>
      <c r="GN85" s="395"/>
      <c r="GO85" s="389"/>
      <c r="GP85" s="390"/>
      <c r="GQ85" s="391"/>
      <c r="GR85" s="392"/>
      <c r="GS85" s="393"/>
      <c r="GT85" s="394"/>
      <c r="GU85" s="395"/>
      <c r="GV85" s="389"/>
      <c r="GW85" s="390"/>
      <c r="GX85" s="391"/>
      <c r="GY85" s="392"/>
      <c r="GZ85" s="393"/>
      <c r="HA85" s="394"/>
      <c r="HB85" s="395"/>
      <c r="HC85" s="389"/>
      <c r="HD85" s="390"/>
      <c r="HE85" s="391"/>
      <c r="HF85" s="392"/>
      <c r="HG85" s="393"/>
      <c r="HH85" s="394"/>
      <c r="HI85" s="395"/>
      <c r="HJ85" s="389"/>
      <c r="HK85" s="390"/>
      <c r="HL85" s="391"/>
      <c r="HM85" s="392"/>
      <c r="HN85" s="393"/>
      <c r="HO85" s="394"/>
      <c r="HP85" s="395"/>
      <c r="HQ85" s="389"/>
      <c r="HR85" s="390"/>
      <c r="HS85" s="391"/>
      <c r="HT85" s="392"/>
      <c r="HU85" s="393"/>
      <c r="HV85" s="394"/>
      <c r="HW85" s="395"/>
      <c r="HX85" s="389"/>
      <c r="HY85" s="390"/>
      <c r="HZ85" s="391"/>
      <c r="IA85" s="392"/>
      <c r="IB85" s="393"/>
      <c r="IC85" s="394"/>
      <c r="ID85" s="395"/>
      <c r="IE85" s="389"/>
      <c r="IF85" s="390"/>
      <c r="IG85" s="391"/>
      <c r="IH85" s="392"/>
      <c r="II85" s="393"/>
      <c r="IJ85" s="394"/>
      <c r="IK85" s="395"/>
      <c r="IL85" s="389"/>
      <c r="IM85" s="390"/>
      <c r="IN85" s="391"/>
      <c r="IO85" s="392"/>
      <c r="IP85" s="393"/>
      <c r="IQ85" s="394"/>
      <c r="IR85" s="395"/>
      <c r="IS85" s="389"/>
      <c r="IT85" s="390"/>
      <c r="IU85" s="391"/>
      <c r="IV85" s="392"/>
      <c r="IW85" s="393"/>
      <c r="IX85" s="394"/>
      <c r="IY85" s="395"/>
      <c r="IZ85" s="389"/>
      <c r="JA85" s="390"/>
      <c r="JB85" s="391"/>
      <c r="JC85" s="392"/>
      <c r="JD85" s="393"/>
      <c r="JE85" s="394"/>
      <c r="JF85" s="395"/>
      <c r="JG85" s="389"/>
      <c r="JH85" s="390"/>
      <c r="JI85" s="391"/>
      <c r="JJ85" s="392"/>
      <c r="JK85" s="393"/>
      <c r="JL85" s="394"/>
      <c r="JM85" s="395"/>
      <c r="JN85" s="389"/>
      <c r="JO85" s="390"/>
      <c r="JP85" s="391"/>
      <c r="JQ85" s="392"/>
      <c r="JR85" s="393"/>
      <c r="JS85" s="394"/>
      <c r="JT85" s="395"/>
      <c r="JU85" s="389"/>
      <c r="JV85" s="390"/>
      <c r="JW85" s="391"/>
      <c r="JX85" s="392"/>
      <c r="JY85" s="393"/>
      <c r="JZ85" s="394"/>
      <c r="KA85" s="395"/>
      <c r="KB85" s="389"/>
      <c r="KC85" s="390"/>
      <c r="KD85" s="391"/>
      <c r="KE85" s="392"/>
      <c r="KF85" s="393"/>
      <c r="KG85" s="394"/>
      <c r="KH85" s="395"/>
      <c r="KI85" s="389"/>
      <c r="KJ85" s="390"/>
      <c r="KK85" s="391"/>
      <c r="KL85" s="392"/>
      <c r="KM85" s="393"/>
      <c r="KN85" s="394"/>
      <c r="KO85" s="395"/>
      <c r="KP85" s="389"/>
      <c r="KQ85" s="390"/>
      <c r="KR85" s="391"/>
      <c r="KS85" s="392"/>
      <c r="KT85" s="393"/>
      <c r="KU85" s="394"/>
      <c r="KV85" s="395"/>
      <c r="KW85" s="389"/>
      <c r="KX85" s="390"/>
      <c r="KY85" s="391"/>
      <c r="KZ85" s="392"/>
      <c r="LA85" s="393"/>
      <c r="LB85" s="394"/>
      <c r="LC85" s="395"/>
      <c r="LD85" s="389"/>
      <c r="LE85" s="390"/>
      <c r="LF85" s="391"/>
      <c r="LG85" s="392"/>
      <c r="LH85" s="393"/>
      <c r="LI85" s="394"/>
      <c r="LJ85" s="395"/>
      <c r="LK85" s="389"/>
      <c r="LL85" s="390"/>
      <c r="LM85" s="391"/>
      <c r="LN85" s="392"/>
      <c r="LO85" s="393"/>
      <c r="LP85" s="394"/>
      <c r="LQ85" s="395"/>
      <c r="LR85" s="389"/>
      <c r="LS85" s="390"/>
      <c r="LT85" s="391"/>
      <c r="LU85" s="392"/>
      <c r="LV85" s="393"/>
      <c r="LW85" s="394"/>
      <c r="LX85" s="395"/>
      <c r="LY85" s="389"/>
      <c r="LZ85" s="390"/>
      <c r="MA85" s="391"/>
      <c r="MB85" s="392"/>
      <c r="MC85" s="393"/>
      <c r="MD85" s="394"/>
      <c r="ME85" s="395"/>
      <c r="MF85" s="389"/>
      <c r="MG85" s="390"/>
      <c r="MH85" s="391"/>
      <c r="MI85" s="392"/>
      <c r="MJ85" s="393"/>
      <c r="MK85" s="394"/>
      <c r="ML85" s="395"/>
      <c r="MM85" s="389"/>
      <c r="MN85" s="390"/>
      <c r="MO85" s="391"/>
      <c r="MP85" s="392"/>
      <c r="MQ85" s="393"/>
      <c r="MR85" s="394"/>
      <c r="MS85" s="395"/>
      <c r="MT85" s="389"/>
      <c r="MU85" s="390"/>
      <c r="MV85" s="391"/>
      <c r="MW85" s="392"/>
      <c r="MX85" s="393"/>
      <c r="MY85" s="394"/>
      <c r="MZ85" s="395"/>
      <c r="NA85" s="389"/>
      <c r="NB85" s="390"/>
      <c r="NC85" s="391"/>
      <c r="ND85" s="392"/>
      <c r="NE85" s="393"/>
      <c r="NF85" s="394"/>
      <c r="NG85" s="395"/>
      <c r="NH85" s="389"/>
      <c r="NI85" s="390"/>
      <c r="NJ85" s="391"/>
      <c r="NK85" s="392"/>
      <c r="NL85" s="393"/>
      <c r="NM85" s="394"/>
      <c r="NN85" s="395"/>
      <c r="NO85" s="389"/>
      <c r="NP85" s="390"/>
      <c r="NQ85" s="391"/>
      <c r="NR85" s="392"/>
      <c r="NS85" s="393"/>
      <c r="NT85" s="394"/>
      <c r="NU85" s="395"/>
      <c r="NV85" s="389"/>
      <c r="NW85" s="390"/>
      <c r="NX85" s="391"/>
      <c r="NY85" s="392"/>
      <c r="NZ85" s="393"/>
      <c r="OA85" s="394"/>
      <c r="OB85" s="395"/>
      <c r="OC85" s="389"/>
      <c r="OD85" s="390"/>
      <c r="OE85" s="391"/>
      <c r="OF85" s="392"/>
      <c r="OG85" s="393"/>
      <c r="OH85" s="394"/>
      <c r="OI85" s="395"/>
      <c r="OJ85" s="389"/>
      <c r="OK85" s="390"/>
      <c r="OL85" s="391"/>
      <c r="OM85" s="392"/>
      <c r="ON85" s="393"/>
      <c r="OO85" s="394"/>
      <c r="OP85" s="395"/>
      <c r="OQ85" s="389"/>
      <c r="OR85" s="390"/>
      <c r="OS85" s="391"/>
      <c r="OT85" s="392"/>
      <c r="OU85" s="393"/>
      <c r="OV85" s="394"/>
      <c r="OW85" s="395"/>
      <c r="OX85" s="389"/>
      <c r="OY85" s="390"/>
      <c r="OZ85" s="391"/>
      <c r="PA85" s="392"/>
      <c r="PB85" s="393"/>
      <c r="PC85" s="394"/>
      <c r="PD85" s="395"/>
      <c r="PE85" s="389"/>
      <c r="PF85" s="390"/>
      <c r="PG85" s="391"/>
      <c r="PH85" s="392"/>
      <c r="PI85" s="393"/>
      <c r="PJ85" s="394"/>
      <c r="PK85" s="395"/>
      <c r="PL85" s="389"/>
      <c r="PM85" s="390"/>
      <c r="PN85" s="391"/>
      <c r="PO85" s="392"/>
      <c r="PP85" s="393"/>
      <c r="PQ85" s="394"/>
      <c r="PR85" s="395"/>
      <c r="PS85" s="389"/>
      <c r="PT85" s="390"/>
      <c r="PU85" s="391"/>
      <c r="PV85" s="392"/>
      <c r="PW85" s="393"/>
      <c r="PX85" s="394"/>
      <c r="PY85" s="395"/>
      <c r="PZ85" s="389"/>
      <c r="QA85" s="390"/>
      <c r="QB85" s="391"/>
      <c r="QC85" s="392"/>
      <c r="QD85" s="393"/>
      <c r="QE85" s="394"/>
      <c r="QF85" s="395"/>
      <c r="QG85" s="389"/>
      <c r="QH85" s="390"/>
      <c r="QI85" s="391"/>
      <c r="QJ85" s="392"/>
      <c r="QK85" s="393"/>
      <c r="QL85" s="394"/>
      <c r="QM85" s="395"/>
      <c r="QN85" s="389"/>
      <c r="QO85" s="390"/>
      <c r="QP85" s="391"/>
      <c r="QQ85" s="392"/>
      <c r="QR85" s="393"/>
      <c r="QS85" s="394"/>
      <c r="QT85" s="395"/>
      <c r="QU85" s="389"/>
      <c r="QV85" s="390"/>
      <c r="QW85" s="391"/>
      <c r="QX85" s="392"/>
      <c r="QY85" s="393"/>
      <c r="QZ85" s="394"/>
      <c r="RA85" s="395"/>
      <c r="RB85" s="389"/>
      <c r="RC85" s="390"/>
      <c r="RD85" s="391"/>
      <c r="RE85" s="392"/>
      <c r="RF85" s="393"/>
      <c r="RG85" s="394"/>
      <c r="RH85" s="395"/>
      <c r="RI85" s="389"/>
      <c r="RJ85" s="390"/>
      <c r="RK85" s="391"/>
      <c r="RL85" s="392"/>
      <c r="RM85" s="393"/>
      <c r="RN85" s="394"/>
      <c r="RO85" s="395"/>
      <c r="RP85" s="389"/>
      <c r="RQ85" s="390"/>
      <c r="RR85" s="391"/>
      <c r="RS85" s="392"/>
      <c r="RT85" s="393"/>
      <c r="RU85" s="394"/>
      <c r="RV85" s="395"/>
      <c r="RW85" s="389"/>
      <c r="RX85" s="390"/>
      <c r="RY85" s="391"/>
      <c r="RZ85" s="392"/>
      <c r="SA85" s="393"/>
      <c r="SB85" s="394"/>
      <c r="SC85" s="395"/>
      <c r="SD85" s="389"/>
      <c r="SE85" s="390"/>
      <c r="SF85" s="391"/>
      <c r="SG85" s="392"/>
      <c r="SH85" s="393"/>
      <c r="SI85" s="394"/>
      <c r="SJ85" s="395"/>
      <c r="SK85" s="389"/>
      <c r="SL85" s="390"/>
      <c r="SM85" s="391"/>
      <c r="SN85" s="392"/>
      <c r="SO85" s="393"/>
      <c r="SP85" s="394"/>
      <c r="SQ85" s="395"/>
      <c r="SR85" s="389"/>
      <c r="SS85" s="390"/>
      <c r="ST85" s="391"/>
      <c r="SU85" s="392"/>
      <c r="SV85" s="393"/>
      <c r="SW85" s="394"/>
      <c r="SX85" s="395"/>
      <c r="SY85" s="389"/>
      <c r="SZ85" s="390"/>
      <c r="TA85" s="391"/>
      <c r="TB85" s="392"/>
      <c r="TC85" s="393"/>
      <c r="TD85" s="394"/>
      <c r="TE85" s="395"/>
      <c r="TF85" s="389"/>
      <c r="TG85" s="390"/>
      <c r="TH85" s="391"/>
      <c r="TI85" s="392"/>
      <c r="TJ85" s="393"/>
      <c r="TK85" s="394"/>
      <c r="TL85" s="395"/>
      <c r="TM85" s="389"/>
      <c r="TN85" s="390"/>
      <c r="TO85" s="391"/>
      <c r="TP85" s="392"/>
      <c r="TQ85" s="393"/>
      <c r="TR85" s="394"/>
      <c r="TS85" s="395"/>
      <c r="TT85" s="389"/>
      <c r="TU85" s="390"/>
      <c r="TV85" s="391"/>
      <c r="TW85" s="392"/>
      <c r="TX85" s="393"/>
      <c r="TY85" s="394"/>
      <c r="TZ85" s="395"/>
      <c r="UA85" s="389"/>
      <c r="UB85" s="390"/>
      <c r="UC85" s="391"/>
      <c r="UD85" s="392"/>
      <c r="UE85" s="393"/>
      <c r="UF85" s="394"/>
      <c r="UG85" s="395"/>
      <c r="UH85" s="389"/>
      <c r="UI85" s="390"/>
      <c r="UJ85" s="391"/>
      <c r="UK85" s="392"/>
      <c r="UL85" s="393"/>
      <c r="UM85" s="394"/>
      <c r="UN85" s="395"/>
      <c r="UO85" s="389"/>
      <c r="UP85" s="390"/>
      <c r="UQ85" s="391"/>
      <c r="UR85" s="392"/>
      <c r="US85" s="393"/>
      <c r="UT85" s="394"/>
      <c r="UU85" s="395"/>
      <c r="UV85" s="389"/>
      <c r="UW85" s="390"/>
      <c r="UX85" s="391"/>
      <c r="UY85" s="392"/>
      <c r="UZ85" s="393"/>
      <c r="VA85" s="394"/>
      <c r="VB85" s="395"/>
      <c r="VC85" s="389"/>
      <c r="VD85" s="390"/>
      <c r="VE85" s="391"/>
      <c r="VF85" s="392"/>
      <c r="VG85" s="393"/>
      <c r="VH85" s="394"/>
      <c r="VI85" s="395"/>
      <c r="VJ85" s="389"/>
      <c r="VK85" s="390"/>
      <c r="VL85" s="391"/>
      <c r="VM85" s="392"/>
      <c r="VN85" s="393"/>
      <c r="VO85" s="394"/>
      <c r="VP85" s="395"/>
      <c r="VQ85" s="389"/>
      <c r="VR85" s="390"/>
      <c r="VS85" s="391"/>
      <c r="VT85" s="392"/>
      <c r="VU85" s="393"/>
      <c r="VV85" s="394"/>
      <c r="VW85" s="395"/>
      <c r="VX85" s="389"/>
      <c r="VY85" s="390"/>
      <c r="VZ85" s="391"/>
      <c r="WA85" s="392"/>
      <c r="WB85" s="393"/>
      <c r="WC85" s="394"/>
      <c r="WD85" s="395"/>
      <c r="WE85" s="389"/>
      <c r="WF85" s="390"/>
      <c r="WG85" s="391"/>
      <c r="WH85" s="392"/>
      <c r="WI85" s="393"/>
      <c r="WJ85" s="394"/>
      <c r="WK85" s="395"/>
      <c r="WL85" s="389"/>
      <c r="WM85" s="390"/>
      <c r="WN85" s="391"/>
      <c r="WO85" s="392"/>
      <c r="WP85" s="393"/>
      <c r="WQ85" s="394"/>
      <c r="WR85" s="395"/>
      <c r="WS85" s="389"/>
      <c r="WT85" s="390"/>
      <c r="WU85" s="391"/>
      <c r="WV85" s="392"/>
      <c r="WW85" s="393"/>
      <c r="WX85" s="394"/>
      <c r="WY85" s="395"/>
      <c r="WZ85" s="389"/>
      <c r="XA85" s="390"/>
      <c r="XB85" s="391"/>
      <c r="XC85" s="392"/>
      <c r="XD85" s="393"/>
      <c r="XE85" s="394"/>
      <c r="XF85" s="395"/>
      <c r="XG85" s="389"/>
      <c r="XH85" s="390"/>
      <c r="XI85" s="391"/>
      <c r="XJ85" s="392"/>
      <c r="XK85" s="393"/>
      <c r="XL85" s="394"/>
      <c r="XM85" s="395"/>
      <c r="XN85" s="389"/>
      <c r="XO85" s="390"/>
      <c r="XP85" s="391"/>
      <c r="XQ85" s="392"/>
      <c r="XR85" s="393"/>
      <c r="XS85" s="394"/>
      <c r="XT85" s="395"/>
      <c r="XU85" s="389"/>
      <c r="XV85" s="390"/>
      <c r="XW85" s="391"/>
      <c r="XX85" s="392"/>
      <c r="XY85" s="393"/>
      <c r="XZ85" s="394"/>
      <c r="YA85" s="395"/>
      <c r="YB85" s="389"/>
      <c r="YC85" s="390"/>
      <c r="YD85" s="391"/>
      <c r="YE85" s="392"/>
      <c r="YF85" s="393"/>
      <c r="YG85" s="394"/>
      <c r="YH85" s="395"/>
      <c r="YI85" s="389"/>
      <c r="YJ85" s="390"/>
      <c r="YK85" s="391"/>
      <c r="YL85" s="392"/>
      <c r="YM85" s="393"/>
      <c r="YN85" s="394"/>
      <c r="YO85" s="395"/>
      <c r="YP85" s="389"/>
      <c r="YQ85" s="390"/>
      <c r="YR85" s="391"/>
      <c r="YS85" s="392"/>
      <c r="YT85" s="393"/>
      <c r="YU85" s="394"/>
      <c r="YV85" s="395"/>
      <c r="YW85" s="389"/>
      <c r="YX85" s="390"/>
      <c r="YY85" s="391"/>
      <c r="YZ85" s="392"/>
      <c r="ZA85" s="393"/>
      <c r="ZB85" s="394"/>
      <c r="ZC85" s="395"/>
      <c r="ZD85" s="389"/>
      <c r="ZE85" s="390"/>
      <c r="ZF85" s="391"/>
      <c r="ZG85" s="392"/>
      <c r="ZH85" s="393"/>
      <c r="ZI85" s="394"/>
      <c r="ZJ85" s="395"/>
      <c r="ZK85" s="389"/>
      <c r="ZL85" s="390"/>
      <c r="ZM85" s="391"/>
      <c r="ZN85" s="392"/>
      <c r="ZO85" s="393"/>
      <c r="ZP85" s="394"/>
      <c r="ZQ85" s="395"/>
      <c r="ZR85" s="389"/>
      <c r="ZS85" s="390"/>
      <c r="ZT85" s="391"/>
      <c r="ZU85" s="392"/>
      <c r="ZV85" s="393"/>
      <c r="ZW85" s="394"/>
      <c r="ZX85" s="395"/>
      <c r="ZY85" s="389"/>
      <c r="ZZ85" s="390"/>
      <c r="AAA85" s="391"/>
      <c r="AAB85" s="392"/>
      <c r="AAC85" s="393"/>
      <c r="AAD85" s="394"/>
      <c r="AAE85" s="395"/>
      <c r="AAF85" s="389"/>
      <c r="AAG85" s="390"/>
      <c r="AAH85" s="391"/>
      <c r="AAI85" s="392"/>
      <c r="AAJ85" s="393"/>
      <c r="AAK85" s="394"/>
      <c r="AAL85" s="395"/>
      <c r="AAM85" s="389"/>
      <c r="AAN85" s="390"/>
      <c r="AAO85" s="391"/>
      <c r="AAP85" s="392"/>
      <c r="AAQ85" s="393"/>
      <c r="AAR85" s="394"/>
      <c r="AAS85" s="395"/>
      <c r="AAT85" s="389"/>
      <c r="AAU85" s="390"/>
      <c r="AAV85" s="391"/>
      <c r="AAW85" s="392"/>
      <c r="AAX85" s="393"/>
      <c r="AAY85" s="394"/>
      <c r="AAZ85" s="395"/>
      <c r="ABA85" s="389"/>
      <c r="ABB85" s="390"/>
      <c r="ABC85" s="391"/>
      <c r="ABD85" s="392"/>
      <c r="ABE85" s="393"/>
      <c r="ABF85" s="394"/>
      <c r="ABG85" s="395"/>
      <c r="ABH85" s="389"/>
      <c r="ABI85" s="390"/>
      <c r="ABJ85" s="391"/>
      <c r="ABK85" s="392"/>
      <c r="ABL85" s="393"/>
      <c r="ABM85" s="394"/>
      <c r="ABN85" s="395"/>
      <c r="ABO85" s="389"/>
      <c r="ABP85" s="390"/>
      <c r="ABQ85" s="391"/>
      <c r="ABR85" s="392"/>
      <c r="ABS85" s="393"/>
      <c r="ABT85" s="394"/>
      <c r="ABU85" s="395"/>
      <c r="ABV85" s="389"/>
      <c r="ABW85" s="390"/>
      <c r="ABX85" s="391"/>
      <c r="ABY85" s="392"/>
      <c r="ABZ85" s="393"/>
      <c r="ACA85" s="394"/>
      <c r="ACB85" s="395"/>
      <c r="ACC85" s="389"/>
      <c r="ACD85" s="390"/>
      <c r="ACE85" s="391"/>
      <c r="ACF85" s="392"/>
      <c r="ACG85" s="393"/>
      <c r="ACH85" s="394"/>
      <c r="ACI85" s="395"/>
      <c r="ACJ85" s="389"/>
      <c r="ACK85" s="390"/>
      <c r="ACL85" s="391"/>
      <c r="ACM85" s="392"/>
      <c r="ACN85" s="393"/>
      <c r="ACO85" s="394"/>
      <c r="ACP85" s="395"/>
      <c r="ACQ85" s="389"/>
      <c r="ACR85" s="390"/>
      <c r="ACS85" s="391"/>
      <c r="ACT85" s="392"/>
      <c r="ACU85" s="393"/>
      <c r="ACV85" s="394"/>
      <c r="ACW85" s="395"/>
      <c r="ACX85" s="389"/>
      <c r="ACY85" s="390"/>
      <c r="ACZ85" s="391"/>
      <c r="ADA85" s="392"/>
      <c r="ADB85" s="393"/>
      <c r="ADC85" s="394"/>
      <c r="ADD85" s="395"/>
      <c r="ADE85" s="389"/>
      <c r="ADF85" s="390"/>
      <c r="ADG85" s="391"/>
      <c r="ADH85" s="392"/>
      <c r="ADI85" s="393"/>
      <c r="ADJ85" s="394"/>
      <c r="ADK85" s="395"/>
      <c r="ADL85" s="389"/>
      <c r="ADM85" s="390"/>
      <c r="ADN85" s="391"/>
      <c r="ADO85" s="392"/>
      <c r="ADP85" s="393"/>
      <c r="ADQ85" s="394"/>
      <c r="ADR85" s="395"/>
      <c r="ADS85" s="389"/>
      <c r="ADT85" s="390"/>
      <c r="ADU85" s="391"/>
      <c r="ADV85" s="392"/>
      <c r="ADW85" s="393"/>
      <c r="ADX85" s="394"/>
      <c r="ADY85" s="395"/>
      <c r="ADZ85" s="389"/>
      <c r="AEA85" s="390"/>
      <c r="AEB85" s="391"/>
      <c r="AEC85" s="392"/>
      <c r="AED85" s="393"/>
      <c r="AEE85" s="394"/>
      <c r="AEF85" s="395"/>
      <c r="AEG85" s="389"/>
      <c r="AEH85" s="390"/>
      <c r="AEI85" s="391"/>
      <c r="AEJ85" s="392"/>
      <c r="AEK85" s="393"/>
      <c r="AEL85" s="394"/>
      <c r="AEM85" s="395"/>
      <c r="AEN85" s="389"/>
      <c r="AEO85" s="390"/>
      <c r="AEP85" s="391"/>
      <c r="AEQ85" s="392"/>
      <c r="AER85" s="393"/>
      <c r="AES85" s="394"/>
      <c r="AET85" s="395"/>
      <c r="AEU85" s="389"/>
      <c r="AEV85" s="390"/>
      <c r="AEW85" s="391"/>
      <c r="AEX85" s="392"/>
      <c r="AEY85" s="393"/>
      <c r="AEZ85" s="394"/>
      <c r="AFA85" s="395"/>
      <c r="AFB85" s="389"/>
      <c r="AFC85" s="390"/>
      <c r="AFD85" s="391"/>
      <c r="AFE85" s="392"/>
      <c r="AFF85" s="393"/>
      <c r="AFG85" s="394"/>
      <c r="AFH85" s="395"/>
      <c r="AFI85" s="389"/>
      <c r="AFJ85" s="390"/>
      <c r="AFK85" s="391"/>
      <c r="AFL85" s="392"/>
      <c r="AFM85" s="393"/>
      <c r="AFN85" s="394"/>
      <c r="AFO85" s="395"/>
      <c r="AFP85" s="389"/>
      <c r="AFQ85" s="390"/>
      <c r="AFR85" s="391"/>
      <c r="AFS85" s="392"/>
      <c r="AFT85" s="393"/>
      <c r="AFU85" s="394"/>
      <c r="AFV85" s="395"/>
      <c r="AFW85" s="389"/>
      <c r="AFX85" s="390"/>
      <c r="AFY85" s="391"/>
      <c r="AFZ85" s="392"/>
      <c r="AGA85" s="393"/>
      <c r="AGB85" s="394"/>
      <c r="AGC85" s="395"/>
      <c r="AGD85" s="389"/>
      <c r="AGE85" s="390"/>
      <c r="AGF85" s="391"/>
      <c r="AGG85" s="392"/>
      <c r="AGH85" s="393"/>
      <c r="AGI85" s="394"/>
      <c r="AGJ85" s="395"/>
      <c r="AGK85" s="389"/>
      <c r="AGL85" s="390"/>
      <c r="AGM85" s="391"/>
      <c r="AGN85" s="392"/>
      <c r="AGO85" s="393"/>
      <c r="AGP85" s="394"/>
      <c r="AGQ85" s="395"/>
      <c r="AGR85" s="389"/>
      <c r="AGS85" s="390"/>
      <c r="AGT85" s="391"/>
      <c r="AGU85" s="392"/>
      <c r="AGV85" s="393"/>
      <c r="AGW85" s="394"/>
      <c r="AGX85" s="395"/>
      <c r="AGY85" s="389"/>
      <c r="AGZ85" s="390"/>
      <c r="AHA85" s="391"/>
      <c r="AHB85" s="392"/>
      <c r="AHC85" s="393"/>
      <c r="AHD85" s="394"/>
      <c r="AHE85" s="395"/>
      <c r="AHF85" s="389"/>
      <c r="AHG85" s="390"/>
      <c r="AHH85" s="391"/>
      <c r="AHI85" s="392"/>
      <c r="AHJ85" s="393"/>
      <c r="AHK85" s="394"/>
      <c r="AHL85" s="395"/>
      <c r="AHM85" s="389"/>
      <c r="AHN85" s="390"/>
      <c r="AHO85" s="391"/>
      <c r="AHP85" s="392"/>
      <c r="AHQ85" s="393"/>
      <c r="AHR85" s="394"/>
      <c r="AHS85" s="395"/>
      <c r="AHT85" s="389"/>
      <c r="AHU85" s="390"/>
      <c r="AHV85" s="391"/>
      <c r="AHW85" s="392"/>
      <c r="AHX85" s="393"/>
      <c r="AHY85" s="394"/>
      <c r="AHZ85" s="395"/>
      <c r="AIA85" s="389"/>
      <c r="AIB85" s="390"/>
      <c r="AIC85" s="391"/>
      <c r="AID85" s="392"/>
      <c r="AIE85" s="393"/>
      <c r="AIF85" s="394"/>
      <c r="AIG85" s="395"/>
      <c r="AIH85" s="389"/>
      <c r="AII85" s="390"/>
      <c r="AIJ85" s="391"/>
      <c r="AIK85" s="392"/>
      <c r="AIL85" s="393"/>
      <c r="AIM85" s="394"/>
      <c r="AIN85" s="395"/>
      <c r="AIO85" s="389"/>
      <c r="AIP85" s="390"/>
      <c r="AIQ85" s="391"/>
      <c r="AIR85" s="392"/>
      <c r="AIS85" s="393"/>
      <c r="AIT85" s="394"/>
      <c r="AIU85" s="395"/>
      <c r="AIV85" s="389"/>
      <c r="AIW85" s="390"/>
      <c r="AIX85" s="391"/>
      <c r="AIY85" s="392"/>
      <c r="AIZ85" s="393"/>
      <c r="AJA85" s="394"/>
      <c r="AJB85" s="395"/>
      <c r="AJC85" s="389"/>
      <c r="AJD85" s="390"/>
      <c r="AJE85" s="391"/>
      <c r="AJF85" s="392"/>
      <c r="AJG85" s="393"/>
      <c r="AJH85" s="394"/>
      <c r="AJI85" s="395"/>
      <c r="AJJ85" s="389"/>
      <c r="AJK85" s="390"/>
      <c r="AJL85" s="391"/>
      <c r="AJM85" s="392"/>
      <c r="AJN85" s="393"/>
      <c r="AJO85" s="394"/>
      <c r="AJP85" s="395"/>
      <c r="AJQ85" s="389"/>
      <c r="AJR85" s="390"/>
      <c r="AJS85" s="391"/>
      <c r="AJT85" s="392"/>
      <c r="AJU85" s="393"/>
      <c r="AJV85" s="394"/>
      <c r="AJW85" s="395"/>
      <c r="AJX85" s="389"/>
      <c r="AJY85" s="390"/>
      <c r="AJZ85" s="391"/>
      <c r="AKA85" s="392"/>
      <c r="AKB85" s="393"/>
      <c r="AKC85" s="394"/>
      <c r="AKD85" s="395"/>
      <c r="AKE85" s="389"/>
      <c r="AKF85" s="390"/>
      <c r="AKG85" s="391"/>
      <c r="AKH85" s="392"/>
      <c r="AKI85" s="393"/>
      <c r="AKJ85" s="394"/>
      <c r="AKK85" s="395"/>
      <c r="AKL85" s="389"/>
      <c r="AKM85" s="390"/>
      <c r="AKN85" s="391"/>
      <c r="AKO85" s="392"/>
      <c r="AKP85" s="393"/>
      <c r="AKQ85" s="394"/>
      <c r="AKR85" s="395"/>
      <c r="AKS85" s="389"/>
      <c r="AKT85" s="390"/>
      <c r="AKU85" s="391"/>
      <c r="AKV85" s="392"/>
      <c r="AKW85" s="393"/>
      <c r="AKX85" s="394"/>
      <c r="AKY85" s="395"/>
      <c r="AKZ85" s="389"/>
      <c r="ALA85" s="390"/>
      <c r="ALB85" s="391"/>
      <c r="ALC85" s="392"/>
      <c r="ALD85" s="393"/>
      <c r="ALE85" s="394"/>
      <c r="ALF85" s="395"/>
      <c r="ALG85" s="389"/>
      <c r="ALH85" s="390"/>
      <c r="ALI85" s="391"/>
      <c r="ALJ85" s="392"/>
      <c r="ALK85" s="393"/>
      <c r="ALL85" s="394"/>
      <c r="ALM85" s="395"/>
      <c r="ALN85" s="389"/>
      <c r="ALO85" s="390"/>
      <c r="ALP85" s="391"/>
      <c r="ALQ85" s="392"/>
      <c r="ALR85" s="393"/>
      <c r="ALS85" s="394"/>
      <c r="ALT85" s="395"/>
      <c r="ALU85" s="389"/>
      <c r="ALV85" s="390"/>
      <c r="ALW85" s="391"/>
      <c r="ALX85" s="392"/>
      <c r="ALY85" s="393"/>
      <c r="ALZ85" s="394"/>
      <c r="AMA85" s="395"/>
      <c r="AMB85" s="389"/>
      <c r="AMC85" s="390"/>
      <c r="AMD85" s="391"/>
      <c r="AME85" s="392"/>
      <c r="AMF85" s="393"/>
      <c r="AMG85" s="394"/>
      <c r="AMH85" s="395"/>
      <c r="AMI85" s="389"/>
      <c r="AMJ85" s="390"/>
      <c r="AMK85" s="391"/>
      <c r="AML85" s="392"/>
      <c r="AMM85" s="393"/>
      <c r="AMN85" s="394"/>
      <c r="AMO85" s="395"/>
      <c r="AMP85" s="389"/>
      <c r="AMQ85" s="390"/>
      <c r="AMR85" s="391"/>
      <c r="AMS85" s="392"/>
      <c r="AMT85" s="393"/>
      <c r="AMU85" s="394"/>
      <c r="AMV85" s="395"/>
      <c r="AMW85" s="389"/>
      <c r="AMX85" s="390"/>
      <c r="AMY85" s="391"/>
      <c r="AMZ85" s="392"/>
      <c r="ANA85" s="393"/>
      <c r="ANB85" s="394"/>
      <c r="ANC85" s="395"/>
      <c r="AND85" s="389"/>
      <c r="ANE85" s="390"/>
      <c r="ANF85" s="391"/>
      <c r="ANG85" s="392"/>
      <c r="ANH85" s="393"/>
      <c r="ANI85" s="394"/>
      <c r="ANJ85" s="395"/>
      <c r="ANK85" s="389"/>
      <c r="ANL85" s="390"/>
      <c r="ANM85" s="391"/>
      <c r="ANN85" s="392"/>
      <c r="ANO85" s="393"/>
      <c r="ANP85" s="394"/>
      <c r="ANQ85" s="395"/>
      <c r="ANR85" s="389"/>
      <c r="ANS85" s="390"/>
      <c r="ANT85" s="391"/>
      <c r="ANU85" s="392"/>
      <c r="ANV85" s="393"/>
      <c r="ANW85" s="394"/>
      <c r="ANX85" s="395"/>
      <c r="ANY85" s="389"/>
      <c r="ANZ85" s="390"/>
      <c r="AOA85" s="391"/>
      <c r="AOB85" s="392"/>
      <c r="AOC85" s="393"/>
      <c r="AOD85" s="394"/>
      <c r="AOE85" s="395"/>
      <c r="AOF85" s="389"/>
      <c r="AOG85" s="390"/>
      <c r="AOH85" s="391"/>
      <c r="AOI85" s="392"/>
      <c r="AOJ85" s="393"/>
      <c r="AOK85" s="394"/>
      <c r="AOL85" s="395"/>
      <c r="AOM85" s="389"/>
      <c r="AON85" s="390"/>
      <c r="AOO85" s="391"/>
      <c r="AOP85" s="392"/>
      <c r="AOQ85" s="393"/>
      <c r="AOR85" s="394"/>
      <c r="AOS85" s="395"/>
      <c r="AOT85" s="389"/>
      <c r="AOU85" s="390"/>
      <c r="AOV85" s="391"/>
      <c r="AOW85" s="392"/>
      <c r="AOX85" s="393"/>
      <c r="AOY85" s="394"/>
      <c r="AOZ85" s="395"/>
      <c r="APA85" s="389"/>
      <c r="APB85" s="390"/>
      <c r="APC85" s="391"/>
      <c r="APD85" s="392"/>
      <c r="APE85" s="393"/>
      <c r="APF85" s="394"/>
      <c r="APG85" s="395"/>
      <c r="APH85" s="389"/>
      <c r="API85" s="390"/>
      <c r="APJ85" s="391"/>
      <c r="APK85" s="392"/>
      <c r="APL85" s="393"/>
      <c r="APM85" s="394"/>
      <c r="APN85" s="395"/>
      <c r="APO85" s="389"/>
      <c r="APP85" s="390"/>
      <c r="APQ85" s="391"/>
      <c r="APR85" s="392"/>
      <c r="APS85" s="393"/>
      <c r="APT85" s="394"/>
      <c r="APU85" s="395"/>
      <c r="APV85" s="389"/>
      <c r="APW85" s="390"/>
      <c r="APX85" s="391"/>
      <c r="APY85" s="392"/>
      <c r="APZ85" s="393"/>
      <c r="AQA85" s="394"/>
      <c r="AQB85" s="395"/>
      <c r="AQC85" s="389"/>
      <c r="AQD85" s="390"/>
      <c r="AQE85" s="391"/>
      <c r="AQF85" s="392"/>
      <c r="AQG85" s="393"/>
      <c r="AQH85" s="394"/>
      <c r="AQI85" s="395"/>
      <c r="AQJ85" s="389"/>
      <c r="AQK85" s="390"/>
      <c r="AQL85" s="391"/>
      <c r="AQM85" s="392"/>
      <c r="AQN85" s="393"/>
      <c r="AQO85" s="394"/>
      <c r="AQP85" s="395"/>
      <c r="AQQ85" s="389"/>
      <c r="AQR85" s="390"/>
      <c r="AQS85" s="391"/>
      <c r="AQT85" s="392"/>
      <c r="AQU85" s="393"/>
      <c r="AQV85" s="394"/>
      <c r="AQW85" s="395"/>
      <c r="AQX85" s="389"/>
      <c r="AQY85" s="390"/>
      <c r="AQZ85" s="391"/>
      <c r="ARA85" s="392"/>
      <c r="ARB85" s="393"/>
      <c r="ARC85" s="394"/>
      <c r="ARD85" s="395"/>
      <c r="ARE85" s="389"/>
      <c r="ARF85" s="390"/>
      <c r="ARG85" s="391"/>
      <c r="ARH85" s="392"/>
      <c r="ARI85" s="393"/>
      <c r="ARJ85" s="394"/>
      <c r="ARK85" s="395"/>
      <c r="ARL85" s="389"/>
      <c r="ARM85" s="390"/>
      <c r="ARN85" s="391"/>
      <c r="ARO85" s="392"/>
      <c r="ARP85" s="393"/>
      <c r="ARQ85" s="394"/>
      <c r="ARR85" s="395"/>
      <c r="ARS85" s="389"/>
      <c r="ART85" s="390"/>
      <c r="ARU85" s="391"/>
      <c r="ARV85" s="392"/>
      <c r="ARW85" s="393"/>
      <c r="ARX85" s="394"/>
      <c r="ARY85" s="395"/>
      <c r="ARZ85" s="389"/>
      <c r="ASA85" s="390"/>
      <c r="ASB85" s="391"/>
      <c r="ASC85" s="392"/>
      <c r="ASD85" s="393"/>
      <c r="ASE85" s="394"/>
      <c r="ASF85" s="395"/>
      <c r="ASG85" s="389"/>
      <c r="ASH85" s="390"/>
      <c r="ASI85" s="391"/>
      <c r="ASJ85" s="392"/>
      <c r="ASK85" s="393"/>
      <c r="ASL85" s="394"/>
      <c r="ASM85" s="395"/>
      <c r="ASN85" s="389"/>
      <c r="ASO85" s="390"/>
      <c r="ASP85" s="391"/>
      <c r="ASQ85" s="392"/>
      <c r="ASR85" s="393"/>
      <c r="ASS85" s="394"/>
      <c r="AST85" s="395"/>
      <c r="ASU85" s="389"/>
      <c r="ASV85" s="390"/>
      <c r="ASW85" s="391"/>
      <c r="ASX85" s="392"/>
      <c r="ASY85" s="393"/>
      <c r="ASZ85" s="394"/>
      <c r="ATA85" s="395"/>
      <c r="ATB85" s="389"/>
      <c r="ATC85" s="390"/>
      <c r="ATD85" s="391"/>
      <c r="ATE85" s="392"/>
      <c r="ATF85" s="393"/>
      <c r="ATG85" s="394"/>
      <c r="ATH85" s="395"/>
      <c r="ATI85" s="389"/>
      <c r="ATJ85" s="390"/>
      <c r="ATK85" s="391"/>
      <c r="ATL85" s="392"/>
      <c r="ATM85" s="393"/>
      <c r="ATN85" s="394"/>
      <c r="ATO85" s="395"/>
      <c r="ATP85" s="389"/>
      <c r="ATQ85" s="390"/>
      <c r="ATR85" s="391"/>
      <c r="ATS85" s="392"/>
      <c r="ATT85" s="393"/>
      <c r="ATU85" s="394"/>
      <c r="ATV85" s="395"/>
      <c r="ATW85" s="389"/>
      <c r="ATX85" s="390"/>
      <c r="ATY85" s="391"/>
      <c r="ATZ85" s="392"/>
      <c r="AUA85" s="393"/>
      <c r="AUB85" s="394"/>
      <c r="AUC85" s="395"/>
      <c r="AUD85" s="389"/>
      <c r="AUE85" s="390"/>
      <c r="AUF85" s="391"/>
      <c r="AUG85" s="392"/>
      <c r="AUH85" s="393"/>
      <c r="AUI85" s="394"/>
      <c r="AUJ85" s="395"/>
      <c r="AUK85" s="389"/>
      <c r="AUL85" s="390"/>
      <c r="AUM85" s="391"/>
      <c r="AUN85" s="392"/>
      <c r="AUO85" s="393"/>
      <c r="AUP85" s="394"/>
      <c r="AUQ85" s="395"/>
      <c r="AUR85" s="389"/>
      <c r="AUS85" s="390"/>
      <c r="AUT85" s="391"/>
      <c r="AUU85" s="392"/>
      <c r="AUV85" s="393"/>
      <c r="AUW85" s="394"/>
      <c r="AUX85" s="395"/>
      <c r="AUY85" s="389"/>
      <c r="AUZ85" s="390"/>
      <c r="AVA85" s="391"/>
      <c r="AVB85" s="392"/>
      <c r="AVC85" s="393"/>
      <c r="AVD85" s="394"/>
      <c r="AVE85" s="395"/>
      <c r="AVF85" s="389"/>
      <c r="AVG85" s="390"/>
      <c r="AVH85" s="391"/>
      <c r="AVI85" s="392"/>
      <c r="AVJ85" s="393"/>
      <c r="AVK85" s="394"/>
      <c r="AVL85" s="395"/>
      <c r="AVM85" s="389"/>
      <c r="AVN85" s="390"/>
      <c r="AVO85" s="391"/>
      <c r="AVP85" s="392"/>
      <c r="AVQ85" s="393"/>
      <c r="AVR85" s="394"/>
      <c r="AVS85" s="395"/>
      <c r="AVT85" s="389"/>
      <c r="AVU85" s="390"/>
      <c r="AVV85" s="391"/>
      <c r="AVW85" s="392"/>
      <c r="AVX85" s="393"/>
      <c r="AVY85" s="394"/>
      <c r="AVZ85" s="395"/>
      <c r="AWA85" s="389"/>
      <c r="AWB85" s="390"/>
      <c r="AWC85" s="391"/>
      <c r="AWD85" s="392"/>
      <c r="AWE85" s="393"/>
      <c r="AWF85" s="394"/>
      <c r="AWG85" s="395"/>
      <c r="AWH85" s="389"/>
      <c r="AWI85" s="390"/>
      <c r="AWJ85" s="391"/>
      <c r="AWK85" s="392"/>
      <c r="AWL85" s="393"/>
      <c r="AWM85" s="394"/>
      <c r="AWN85" s="395"/>
      <c r="AWO85" s="389"/>
      <c r="AWP85" s="390"/>
      <c r="AWQ85" s="391"/>
      <c r="AWR85" s="392"/>
      <c r="AWS85" s="393"/>
      <c r="AWT85" s="394"/>
      <c r="AWU85" s="395"/>
      <c r="AWV85" s="389"/>
      <c r="AWW85" s="390"/>
      <c r="AWX85" s="391"/>
      <c r="AWY85" s="392"/>
      <c r="AWZ85" s="393"/>
      <c r="AXA85" s="394"/>
      <c r="AXB85" s="395"/>
      <c r="AXC85" s="389"/>
      <c r="AXD85" s="390"/>
      <c r="AXE85" s="391"/>
      <c r="AXF85" s="392"/>
      <c r="AXG85" s="393"/>
      <c r="AXH85" s="394"/>
      <c r="AXI85" s="395"/>
      <c r="AXJ85" s="389"/>
      <c r="AXK85" s="390"/>
      <c r="AXL85" s="391"/>
      <c r="AXM85" s="392"/>
      <c r="AXN85" s="393"/>
      <c r="AXO85" s="394"/>
      <c r="AXP85" s="395"/>
      <c r="AXQ85" s="389"/>
      <c r="AXR85" s="390"/>
      <c r="AXS85" s="391"/>
      <c r="AXT85" s="392"/>
      <c r="AXU85" s="393"/>
      <c r="AXV85" s="394"/>
      <c r="AXW85" s="395"/>
      <c r="AXX85" s="389"/>
      <c r="AXY85" s="390"/>
      <c r="AXZ85" s="391"/>
      <c r="AYA85" s="392"/>
      <c r="AYB85" s="393"/>
      <c r="AYC85" s="394"/>
      <c r="AYD85" s="395"/>
      <c r="AYE85" s="389"/>
      <c r="AYF85" s="390"/>
      <c r="AYG85" s="391"/>
      <c r="AYH85" s="392"/>
      <c r="AYI85" s="393"/>
      <c r="AYJ85" s="394"/>
      <c r="AYK85" s="395"/>
      <c r="AYL85" s="389"/>
      <c r="AYM85" s="390"/>
      <c r="AYN85" s="391"/>
      <c r="AYO85" s="392"/>
      <c r="AYP85" s="393"/>
      <c r="AYQ85" s="394"/>
      <c r="AYR85" s="395"/>
      <c r="AYS85" s="389"/>
      <c r="AYT85" s="390"/>
      <c r="AYU85" s="391"/>
      <c r="AYV85" s="392"/>
      <c r="AYW85" s="393"/>
      <c r="AYX85" s="394"/>
      <c r="AYY85" s="395"/>
      <c r="AYZ85" s="389"/>
      <c r="AZA85" s="390"/>
      <c r="AZB85" s="391"/>
      <c r="AZC85" s="392"/>
      <c r="AZD85" s="393"/>
      <c r="AZE85" s="394"/>
      <c r="AZF85" s="395"/>
      <c r="AZG85" s="389"/>
      <c r="AZH85" s="390"/>
      <c r="AZI85" s="391"/>
      <c r="AZJ85" s="392"/>
      <c r="AZK85" s="393"/>
      <c r="AZL85" s="394"/>
      <c r="AZM85" s="395"/>
      <c r="AZN85" s="389"/>
      <c r="AZO85" s="390"/>
      <c r="AZP85" s="391"/>
      <c r="AZQ85" s="392"/>
      <c r="AZR85" s="393"/>
      <c r="AZS85" s="394"/>
      <c r="AZT85" s="395"/>
      <c r="AZU85" s="389"/>
      <c r="AZV85" s="390"/>
      <c r="AZW85" s="391"/>
      <c r="AZX85" s="392"/>
      <c r="AZY85" s="393"/>
      <c r="AZZ85" s="394"/>
      <c r="BAA85" s="395"/>
      <c r="BAB85" s="389"/>
      <c r="BAC85" s="390"/>
      <c r="BAD85" s="391"/>
      <c r="BAE85" s="392"/>
      <c r="BAF85" s="393"/>
      <c r="BAG85" s="394"/>
      <c r="BAH85" s="395"/>
      <c r="BAI85" s="389"/>
      <c r="BAJ85" s="390"/>
      <c r="BAK85" s="391"/>
      <c r="BAL85" s="392"/>
      <c r="BAM85" s="393"/>
      <c r="BAN85" s="394"/>
      <c r="BAO85" s="395"/>
      <c r="BAP85" s="389"/>
      <c r="BAQ85" s="390"/>
      <c r="BAR85" s="391"/>
      <c r="BAS85" s="392"/>
      <c r="BAT85" s="393"/>
      <c r="BAU85" s="394"/>
      <c r="BAV85" s="395"/>
      <c r="BAW85" s="389"/>
      <c r="BAX85" s="390"/>
      <c r="BAY85" s="391"/>
      <c r="BAZ85" s="392"/>
      <c r="BBA85" s="393"/>
      <c r="BBB85" s="394"/>
      <c r="BBC85" s="395"/>
      <c r="BBD85" s="389"/>
      <c r="BBE85" s="390"/>
      <c r="BBF85" s="391"/>
      <c r="BBG85" s="392"/>
      <c r="BBH85" s="393"/>
      <c r="BBI85" s="394"/>
      <c r="BBJ85" s="395"/>
      <c r="BBK85" s="389"/>
      <c r="BBL85" s="390"/>
      <c r="BBM85" s="391"/>
      <c r="BBN85" s="392"/>
      <c r="BBO85" s="393"/>
      <c r="BBP85" s="394"/>
      <c r="BBQ85" s="395"/>
      <c r="BBR85" s="389"/>
      <c r="BBS85" s="390"/>
      <c r="BBT85" s="391"/>
      <c r="BBU85" s="392"/>
      <c r="BBV85" s="393"/>
      <c r="BBW85" s="394"/>
      <c r="BBX85" s="395"/>
      <c r="BBY85" s="389"/>
      <c r="BBZ85" s="390"/>
      <c r="BCA85" s="391"/>
      <c r="BCB85" s="392"/>
      <c r="BCC85" s="393"/>
      <c r="BCD85" s="394"/>
      <c r="BCE85" s="395"/>
      <c r="BCF85" s="389"/>
      <c r="BCG85" s="390"/>
      <c r="BCH85" s="391"/>
      <c r="BCI85" s="392"/>
      <c r="BCJ85" s="393"/>
      <c r="BCK85" s="394"/>
      <c r="BCL85" s="395"/>
      <c r="BCM85" s="389"/>
      <c r="BCN85" s="390"/>
      <c r="BCO85" s="391"/>
      <c r="BCP85" s="392"/>
      <c r="BCQ85" s="393"/>
      <c r="BCR85" s="394"/>
      <c r="BCS85" s="395"/>
      <c r="BCT85" s="389"/>
      <c r="BCU85" s="390"/>
      <c r="BCV85" s="391"/>
      <c r="BCW85" s="392"/>
      <c r="BCX85" s="393"/>
      <c r="BCY85" s="394"/>
      <c r="BCZ85" s="395"/>
      <c r="BDA85" s="389"/>
      <c r="BDB85" s="390"/>
      <c r="BDC85" s="391"/>
      <c r="BDD85" s="392"/>
      <c r="BDE85" s="393"/>
      <c r="BDF85" s="394"/>
      <c r="BDG85" s="395"/>
      <c r="BDH85" s="389"/>
      <c r="BDI85" s="390"/>
      <c r="BDJ85" s="391"/>
      <c r="BDK85" s="392"/>
      <c r="BDL85" s="393"/>
      <c r="BDM85" s="394"/>
      <c r="BDN85" s="395"/>
      <c r="BDO85" s="389"/>
      <c r="BDP85" s="390"/>
      <c r="BDQ85" s="391"/>
      <c r="BDR85" s="392"/>
      <c r="BDS85" s="393"/>
      <c r="BDT85" s="394"/>
      <c r="BDU85" s="395"/>
      <c r="BDV85" s="389"/>
      <c r="BDW85" s="390"/>
      <c r="BDX85" s="391"/>
      <c r="BDY85" s="392"/>
      <c r="BDZ85" s="393"/>
      <c r="BEA85" s="394"/>
      <c r="BEB85" s="395"/>
      <c r="BEC85" s="389"/>
      <c r="BED85" s="390"/>
      <c r="BEE85" s="391"/>
      <c r="BEF85" s="392"/>
      <c r="BEG85" s="393"/>
      <c r="BEH85" s="394"/>
      <c r="BEI85" s="395"/>
      <c r="BEJ85" s="389"/>
      <c r="BEK85" s="390"/>
      <c r="BEL85" s="391"/>
      <c r="BEM85" s="392"/>
      <c r="BEN85" s="393"/>
      <c r="BEO85" s="394"/>
      <c r="BEP85" s="395"/>
      <c r="BEQ85" s="389"/>
      <c r="BER85" s="390"/>
      <c r="BES85" s="391"/>
      <c r="BET85" s="392"/>
      <c r="BEU85" s="393"/>
      <c r="BEV85" s="394"/>
      <c r="BEW85" s="395"/>
      <c r="BEX85" s="389"/>
      <c r="BEY85" s="390"/>
      <c r="BEZ85" s="391"/>
      <c r="BFA85" s="392"/>
      <c r="BFB85" s="393"/>
      <c r="BFC85" s="394"/>
      <c r="BFD85" s="395"/>
      <c r="BFE85" s="389"/>
      <c r="BFF85" s="390"/>
      <c r="BFG85" s="391"/>
      <c r="BFH85" s="392"/>
      <c r="BFI85" s="393"/>
      <c r="BFJ85" s="394"/>
      <c r="BFK85" s="395"/>
      <c r="BFL85" s="389"/>
      <c r="BFM85" s="390"/>
      <c r="BFN85" s="391"/>
      <c r="BFO85" s="392"/>
      <c r="BFP85" s="393"/>
      <c r="BFQ85" s="394"/>
      <c r="BFR85" s="395"/>
      <c r="BFS85" s="389"/>
      <c r="BFT85" s="390"/>
      <c r="BFU85" s="391"/>
      <c r="BFV85" s="392"/>
      <c r="BFW85" s="393"/>
      <c r="BFX85" s="394"/>
      <c r="BFY85" s="395"/>
      <c r="BFZ85" s="389"/>
      <c r="BGA85" s="390"/>
      <c r="BGB85" s="391"/>
      <c r="BGC85" s="392"/>
      <c r="BGD85" s="393"/>
      <c r="BGE85" s="394"/>
      <c r="BGF85" s="395"/>
      <c r="BGG85" s="389"/>
      <c r="BGH85" s="390"/>
      <c r="BGI85" s="391"/>
      <c r="BGJ85" s="392"/>
      <c r="BGK85" s="393"/>
      <c r="BGL85" s="394"/>
      <c r="BGM85" s="395"/>
      <c r="BGN85" s="389"/>
      <c r="BGO85" s="390"/>
      <c r="BGP85" s="391"/>
      <c r="BGQ85" s="392"/>
      <c r="BGR85" s="393"/>
      <c r="BGS85" s="394"/>
      <c r="BGT85" s="395"/>
      <c r="BGU85" s="389"/>
      <c r="BGV85" s="390"/>
      <c r="BGW85" s="391"/>
      <c r="BGX85" s="392"/>
      <c r="BGY85" s="393"/>
      <c r="BGZ85" s="394"/>
      <c r="BHA85" s="395"/>
      <c r="BHB85" s="389"/>
      <c r="BHC85" s="390"/>
      <c r="BHD85" s="391"/>
      <c r="BHE85" s="392"/>
      <c r="BHF85" s="393"/>
      <c r="BHG85" s="394"/>
      <c r="BHH85" s="395"/>
      <c r="BHI85" s="389"/>
      <c r="BHJ85" s="390"/>
      <c r="BHK85" s="391"/>
      <c r="BHL85" s="392"/>
      <c r="BHM85" s="393"/>
      <c r="BHN85" s="394"/>
      <c r="BHO85" s="395"/>
      <c r="BHP85" s="389"/>
      <c r="BHQ85" s="390"/>
      <c r="BHR85" s="391"/>
      <c r="BHS85" s="392"/>
      <c r="BHT85" s="393"/>
      <c r="BHU85" s="394"/>
      <c r="BHV85" s="395"/>
      <c r="BHW85" s="389"/>
      <c r="BHX85" s="390"/>
      <c r="BHY85" s="391"/>
      <c r="BHZ85" s="392"/>
      <c r="BIA85" s="393"/>
      <c r="BIB85" s="394"/>
      <c r="BIC85" s="395"/>
      <c r="BID85" s="389"/>
      <c r="BIE85" s="390"/>
      <c r="BIF85" s="391"/>
      <c r="BIG85" s="392"/>
      <c r="BIH85" s="393"/>
      <c r="BII85" s="394"/>
      <c r="BIJ85" s="395"/>
      <c r="BIK85" s="389"/>
      <c r="BIL85" s="390"/>
      <c r="BIM85" s="391"/>
      <c r="BIN85" s="392"/>
      <c r="BIO85" s="393"/>
      <c r="BIP85" s="394"/>
      <c r="BIQ85" s="395"/>
      <c r="BIR85" s="389"/>
      <c r="BIS85" s="390"/>
      <c r="BIT85" s="391"/>
      <c r="BIU85" s="392"/>
      <c r="BIV85" s="393"/>
      <c r="BIW85" s="394"/>
      <c r="BIX85" s="395"/>
      <c r="BIY85" s="389"/>
      <c r="BIZ85" s="390"/>
      <c r="BJA85" s="391"/>
      <c r="BJB85" s="392"/>
      <c r="BJC85" s="393"/>
      <c r="BJD85" s="394"/>
      <c r="BJE85" s="395"/>
      <c r="BJF85" s="389"/>
      <c r="BJG85" s="390"/>
      <c r="BJH85" s="391"/>
      <c r="BJI85" s="392"/>
      <c r="BJJ85" s="393"/>
      <c r="BJK85" s="394"/>
      <c r="BJL85" s="395"/>
      <c r="BJM85" s="389"/>
      <c r="BJN85" s="390"/>
      <c r="BJO85" s="391"/>
      <c r="BJP85" s="392"/>
      <c r="BJQ85" s="393"/>
      <c r="BJR85" s="394"/>
      <c r="BJS85" s="395"/>
      <c r="BJT85" s="389"/>
      <c r="BJU85" s="390"/>
      <c r="BJV85" s="391"/>
      <c r="BJW85" s="392"/>
      <c r="BJX85" s="393"/>
      <c r="BJY85" s="394"/>
      <c r="BJZ85" s="395"/>
      <c r="BKA85" s="389"/>
      <c r="BKB85" s="390"/>
      <c r="BKC85" s="391"/>
      <c r="BKD85" s="392"/>
      <c r="BKE85" s="393"/>
      <c r="BKF85" s="394"/>
      <c r="BKG85" s="395"/>
      <c r="BKH85" s="389"/>
      <c r="BKI85" s="390"/>
      <c r="BKJ85" s="391"/>
      <c r="BKK85" s="392"/>
      <c r="BKL85" s="393"/>
      <c r="BKM85" s="394"/>
      <c r="BKN85" s="395"/>
      <c r="BKO85" s="389"/>
      <c r="BKP85" s="390"/>
      <c r="BKQ85" s="391"/>
      <c r="BKR85" s="392"/>
      <c r="BKS85" s="393"/>
      <c r="BKT85" s="394"/>
      <c r="BKU85" s="395"/>
      <c r="BKV85" s="389"/>
      <c r="BKW85" s="390"/>
      <c r="BKX85" s="391"/>
      <c r="BKY85" s="392"/>
      <c r="BKZ85" s="393"/>
      <c r="BLA85" s="394"/>
      <c r="BLB85" s="395"/>
      <c r="BLC85" s="389"/>
      <c r="BLD85" s="390"/>
      <c r="BLE85" s="391"/>
      <c r="BLF85" s="392"/>
      <c r="BLG85" s="393"/>
      <c r="BLH85" s="394"/>
      <c r="BLI85" s="395"/>
      <c r="BLJ85" s="389"/>
      <c r="BLK85" s="390"/>
      <c r="BLL85" s="391"/>
      <c r="BLM85" s="392"/>
      <c r="BLN85" s="393"/>
      <c r="BLO85" s="394"/>
      <c r="BLP85" s="395"/>
      <c r="BLQ85" s="389"/>
      <c r="BLR85" s="390"/>
      <c r="BLS85" s="391"/>
      <c r="BLT85" s="392"/>
      <c r="BLU85" s="393"/>
      <c r="BLV85" s="394"/>
      <c r="BLW85" s="395"/>
      <c r="BLX85" s="389"/>
      <c r="BLY85" s="390"/>
      <c r="BLZ85" s="391"/>
      <c r="BMA85" s="392"/>
      <c r="BMB85" s="393"/>
      <c r="BMC85" s="394"/>
      <c r="BMD85" s="395"/>
      <c r="BME85" s="389"/>
      <c r="BMF85" s="390"/>
      <c r="BMG85" s="391"/>
      <c r="BMH85" s="392"/>
      <c r="BMI85" s="393"/>
      <c r="BMJ85" s="394"/>
      <c r="BMK85" s="395"/>
      <c r="BML85" s="389"/>
      <c r="BMM85" s="390"/>
      <c r="BMN85" s="391"/>
      <c r="BMO85" s="392"/>
      <c r="BMP85" s="393"/>
      <c r="BMQ85" s="394"/>
      <c r="BMR85" s="395"/>
      <c r="BMS85" s="389"/>
      <c r="BMT85" s="390"/>
      <c r="BMU85" s="391"/>
      <c r="BMV85" s="392"/>
      <c r="BMW85" s="393"/>
      <c r="BMX85" s="394"/>
      <c r="BMY85" s="395"/>
      <c r="BMZ85" s="389"/>
      <c r="BNA85" s="390"/>
      <c r="BNB85" s="391"/>
      <c r="BNC85" s="392"/>
      <c r="BND85" s="393"/>
      <c r="BNE85" s="394"/>
      <c r="BNF85" s="395"/>
      <c r="BNG85" s="389"/>
      <c r="BNH85" s="390"/>
      <c r="BNI85" s="391"/>
      <c r="BNJ85" s="392"/>
      <c r="BNK85" s="393"/>
      <c r="BNL85" s="394"/>
      <c r="BNM85" s="395"/>
      <c r="BNN85" s="389"/>
      <c r="BNO85" s="390"/>
      <c r="BNP85" s="391"/>
      <c r="BNQ85" s="392"/>
      <c r="BNR85" s="393"/>
      <c r="BNS85" s="394"/>
      <c r="BNT85" s="395"/>
      <c r="BNU85" s="389"/>
      <c r="BNV85" s="390"/>
      <c r="BNW85" s="391"/>
      <c r="BNX85" s="392"/>
      <c r="BNY85" s="393"/>
      <c r="BNZ85" s="394"/>
      <c r="BOA85" s="395"/>
      <c r="BOB85" s="389"/>
      <c r="BOC85" s="390"/>
      <c r="BOD85" s="391"/>
      <c r="BOE85" s="392"/>
      <c r="BOF85" s="393"/>
      <c r="BOG85" s="394"/>
      <c r="BOH85" s="395"/>
      <c r="BOI85" s="389"/>
      <c r="BOJ85" s="390"/>
      <c r="BOK85" s="391"/>
      <c r="BOL85" s="392"/>
      <c r="BOM85" s="393"/>
      <c r="BON85" s="394"/>
      <c r="BOO85" s="395"/>
      <c r="BOP85" s="389"/>
      <c r="BOQ85" s="390"/>
      <c r="BOR85" s="391"/>
      <c r="BOS85" s="392"/>
      <c r="BOT85" s="393"/>
      <c r="BOU85" s="394"/>
      <c r="BOV85" s="395"/>
      <c r="BOW85" s="389"/>
      <c r="BOX85" s="390"/>
      <c r="BOY85" s="391"/>
      <c r="BOZ85" s="392"/>
      <c r="BPA85" s="393"/>
      <c r="BPB85" s="394"/>
      <c r="BPC85" s="395"/>
      <c r="BPD85" s="389"/>
      <c r="BPE85" s="390"/>
      <c r="BPF85" s="391"/>
      <c r="BPG85" s="392"/>
      <c r="BPH85" s="393"/>
      <c r="BPI85" s="394"/>
      <c r="BPJ85" s="395"/>
      <c r="BPK85" s="389"/>
      <c r="BPL85" s="390"/>
      <c r="BPM85" s="391"/>
      <c r="BPN85" s="392"/>
      <c r="BPO85" s="393"/>
      <c r="BPP85" s="394"/>
      <c r="BPQ85" s="395"/>
      <c r="BPR85" s="389"/>
      <c r="BPS85" s="390"/>
      <c r="BPT85" s="391"/>
      <c r="BPU85" s="392"/>
      <c r="BPV85" s="393"/>
      <c r="BPW85" s="394"/>
      <c r="BPX85" s="395"/>
      <c r="BPY85" s="389"/>
      <c r="BPZ85" s="390"/>
      <c r="BQA85" s="391"/>
      <c r="BQB85" s="392"/>
      <c r="BQC85" s="393"/>
      <c r="BQD85" s="394"/>
      <c r="BQE85" s="395"/>
      <c r="BQF85" s="389"/>
      <c r="BQG85" s="390"/>
      <c r="BQH85" s="391"/>
      <c r="BQI85" s="392"/>
      <c r="BQJ85" s="393"/>
      <c r="BQK85" s="394"/>
      <c r="BQL85" s="395"/>
      <c r="BQM85" s="389"/>
      <c r="BQN85" s="390"/>
      <c r="BQO85" s="391"/>
      <c r="BQP85" s="392"/>
      <c r="BQQ85" s="393"/>
      <c r="BQR85" s="394"/>
      <c r="BQS85" s="395"/>
      <c r="BQT85" s="389"/>
      <c r="BQU85" s="390"/>
      <c r="BQV85" s="391"/>
      <c r="BQW85" s="392"/>
      <c r="BQX85" s="393"/>
      <c r="BQY85" s="394"/>
      <c r="BQZ85" s="395"/>
      <c r="BRA85" s="389"/>
      <c r="BRB85" s="390"/>
      <c r="BRC85" s="391"/>
      <c r="BRD85" s="392"/>
      <c r="BRE85" s="393"/>
      <c r="BRF85" s="394"/>
      <c r="BRG85" s="395"/>
      <c r="BRH85" s="389"/>
      <c r="BRI85" s="390"/>
      <c r="BRJ85" s="391"/>
      <c r="BRK85" s="392"/>
      <c r="BRL85" s="393"/>
      <c r="BRM85" s="394"/>
      <c r="BRN85" s="395"/>
      <c r="BRO85" s="389"/>
      <c r="BRP85" s="390"/>
      <c r="BRQ85" s="391"/>
      <c r="BRR85" s="392"/>
      <c r="BRS85" s="393"/>
      <c r="BRT85" s="394"/>
      <c r="BRU85" s="395"/>
      <c r="BRV85" s="389"/>
      <c r="BRW85" s="390"/>
      <c r="BRX85" s="391"/>
      <c r="BRY85" s="392"/>
      <c r="BRZ85" s="393"/>
      <c r="BSA85" s="394"/>
      <c r="BSB85" s="395"/>
      <c r="BSC85" s="389"/>
      <c r="BSD85" s="390"/>
      <c r="BSE85" s="391"/>
      <c r="BSF85" s="392"/>
      <c r="BSG85" s="393"/>
      <c r="BSH85" s="394"/>
      <c r="BSI85" s="395"/>
      <c r="BSJ85" s="389"/>
      <c r="BSK85" s="390"/>
      <c r="BSL85" s="391"/>
      <c r="BSM85" s="392"/>
      <c r="BSN85" s="393"/>
      <c r="BSO85" s="394"/>
      <c r="BSP85" s="395"/>
      <c r="BSQ85" s="389"/>
      <c r="BSR85" s="390"/>
      <c r="BSS85" s="391"/>
      <c r="BST85" s="392"/>
      <c r="BSU85" s="393"/>
      <c r="BSV85" s="394"/>
      <c r="BSW85" s="395"/>
      <c r="BSX85" s="389"/>
      <c r="BSY85" s="390"/>
      <c r="BSZ85" s="391"/>
      <c r="BTA85" s="392"/>
      <c r="BTB85" s="393"/>
      <c r="BTC85" s="394"/>
      <c r="BTD85" s="395"/>
      <c r="BTE85" s="389"/>
      <c r="BTF85" s="390"/>
      <c r="BTG85" s="391"/>
      <c r="BTH85" s="392"/>
      <c r="BTI85" s="393"/>
      <c r="BTJ85" s="394"/>
      <c r="BTK85" s="395"/>
      <c r="BTL85" s="389"/>
      <c r="BTM85" s="390"/>
      <c r="BTN85" s="391"/>
      <c r="BTO85" s="392"/>
      <c r="BTP85" s="393"/>
      <c r="BTQ85" s="394"/>
      <c r="BTR85" s="395"/>
      <c r="BTS85" s="389"/>
      <c r="BTT85" s="390"/>
      <c r="BTU85" s="391"/>
      <c r="BTV85" s="392"/>
      <c r="BTW85" s="393"/>
      <c r="BTX85" s="394"/>
      <c r="BTY85" s="395"/>
      <c r="BTZ85" s="389"/>
      <c r="BUA85" s="390"/>
      <c r="BUB85" s="391"/>
      <c r="BUC85" s="392"/>
      <c r="BUD85" s="393"/>
      <c r="BUE85" s="394"/>
      <c r="BUF85" s="395"/>
      <c r="BUG85" s="389"/>
      <c r="BUH85" s="390"/>
      <c r="BUI85" s="391"/>
      <c r="BUJ85" s="392"/>
      <c r="BUK85" s="393"/>
      <c r="BUL85" s="394"/>
      <c r="BUM85" s="395"/>
      <c r="BUN85" s="389"/>
      <c r="BUO85" s="390"/>
      <c r="BUP85" s="391"/>
      <c r="BUQ85" s="392"/>
      <c r="BUR85" s="393"/>
      <c r="BUS85" s="394"/>
      <c r="BUT85" s="395"/>
      <c r="BUU85" s="389"/>
      <c r="BUV85" s="390"/>
      <c r="BUW85" s="391"/>
      <c r="BUX85" s="392"/>
      <c r="BUY85" s="393"/>
      <c r="BUZ85" s="394"/>
      <c r="BVA85" s="395"/>
      <c r="BVB85" s="389"/>
      <c r="BVC85" s="390"/>
      <c r="BVD85" s="391"/>
      <c r="BVE85" s="392"/>
      <c r="BVF85" s="393"/>
      <c r="BVG85" s="394"/>
      <c r="BVH85" s="395"/>
      <c r="BVI85" s="389"/>
      <c r="BVJ85" s="390"/>
      <c r="BVK85" s="391"/>
      <c r="BVL85" s="392"/>
      <c r="BVM85" s="393"/>
      <c r="BVN85" s="394"/>
      <c r="BVO85" s="395"/>
      <c r="BVP85" s="389"/>
      <c r="BVQ85" s="390"/>
      <c r="BVR85" s="391"/>
      <c r="BVS85" s="392"/>
      <c r="BVT85" s="393"/>
      <c r="BVU85" s="394"/>
      <c r="BVV85" s="395"/>
      <c r="BVW85" s="389"/>
      <c r="BVX85" s="390"/>
      <c r="BVY85" s="391"/>
      <c r="BVZ85" s="392"/>
      <c r="BWA85" s="393"/>
      <c r="BWB85" s="394"/>
      <c r="BWC85" s="395"/>
      <c r="BWD85" s="389"/>
      <c r="BWE85" s="390"/>
      <c r="BWF85" s="391"/>
      <c r="BWG85" s="392"/>
      <c r="BWH85" s="393"/>
      <c r="BWI85" s="394"/>
      <c r="BWJ85" s="395"/>
      <c r="BWK85" s="389"/>
      <c r="BWL85" s="390"/>
      <c r="BWM85" s="391"/>
      <c r="BWN85" s="392"/>
      <c r="BWO85" s="393"/>
      <c r="BWP85" s="394"/>
      <c r="BWQ85" s="395"/>
      <c r="BWR85" s="389"/>
      <c r="BWS85" s="390"/>
      <c r="BWT85" s="391"/>
      <c r="BWU85" s="392"/>
      <c r="BWV85" s="393"/>
      <c r="BWW85" s="394"/>
      <c r="BWX85" s="395"/>
      <c r="BWY85" s="389"/>
      <c r="BWZ85" s="390"/>
      <c r="BXA85" s="391"/>
      <c r="BXB85" s="392"/>
      <c r="BXC85" s="393"/>
      <c r="BXD85" s="394"/>
      <c r="BXE85" s="395"/>
      <c r="BXF85" s="389"/>
      <c r="BXG85" s="390"/>
      <c r="BXH85" s="391"/>
      <c r="BXI85" s="392"/>
      <c r="BXJ85" s="393"/>
      <c r="BXK85" s="394"/>
      <c r="BXL85" s="395"/>
      <c r="BXM85" s="389"/>
      <c r="BXN85" s="390"/>
      <c r="BXO85" s="391"/>
      <c r="BXP85" s="392"/>
      <c r="BXQ85" s="393"/>
      <c r="BXR85" s="394"/>
      <c r="BXS85" s="395"/>
      <c r="BXT85" s="389"/>
      <c r="BXU85" s="390"/>
      <c r="BXV85" s="391"/>
      <c r="BXW85" s="392"/>
      <c r="BXX85" s="393"/>
      <c r="BXY85" s="394"/>
      <c r="BXZ85" s="395"/>
      <c r="BYA85" s="389"/>
      <c r="BYB85" s="390"/>
      <c r="BYC85" s="391"/>
      <c r="BYD85" s="392"/>
      <c r="BYE85" s="393"/>
      <c r="BYF85" s="394"/>
      <c r="BYG85" s="395"/>
      <c r="BYH85" s="389"/>
      <c r="BYI85" s="390"/>
      <c r="BYJ85" s="391"/>
      <c r="BYK85" s="392"/>
      <c r="BYL85" s="393"/>
      <c r="BYM85" s="394"/>
      <c r="BYN85" s="395"/>
      <c r="BYO85" s="389"/>
      <c r="BYP85" s="390"/>
      <c r="BYQ85" s="391"/>
      <c r="BYR85" s="392"/>
      <c r="BYS85" s="393"/>
      <c r="BYT85" s="394"/>
      <c r="BYU85" s="395"/>
      <c r="BYV85" s="389"/>
      <c r="BYW85" s="390"/>
      <c r="BYX85" s="391"/>
      <c r="BYY85" s="392"/>
      <c r="BYZ85" s="393"/>
      <c r="BZA85" s="394"/>
      <c r="BZB85" s="395"/>
      <c r="BZC85" s="389"/>
      <c r="BZD85" s="390"/>
      <c r="BZE85" s="391"/>
      <c r="BZF85" s="392"/>
      <c r="BZG85" s="393"/>
      <c r="BZH85" s="394"/>
      <c r="BZI85" s="395"/>
      <c r="BZJ85" s="389"/>
      <c r="BZK85" s="390"/>
      <c r="BZL85" s="391"/>
      <c r="BZM85" s="392"/>
      <c r="BZN85" s="393"/>
      <c r="BZO85" s="394"/>
      <c r="BZP85" s="395"/>
      <c r="BZQ85" s="389"/>
      <c r="BZR85" s="390"/>
      <c r="BZS85" s="391"/>
      <c r="BZT85" s="392"/>
      <c r="BZU85" s="393"/>
      <c r="BZV85" s="394"/>
      <c r="BZW85" s="395"/>
      <c r="BZX85" s="389"/>
      <c r="BZY85" s="390"/>
      <c r="BZZ85" s="391"/>
      <c r="CAA85" s="392"/>
      <c r="CAB85" s="393"/>
      <c r="CAC85" s="394"/>
      <c r="CAD85" s="395"/>
      <c r="CAE85" s="389"/>
      <c r="CAF85" s="390"/>
      <c r="CAG85" s="391"/>
      <c r="CAH85" s="392"/>
      <c r="CAI85" s="393"/>
      <c r="CAJ85" s="394"/>
      <c r="CAK85" s="395"/>
      <c r="CAL85" s="389"/>
      <c r="CAM85" s="390"/>
      <c r="CAN85" s="391"/>
      <c r="CAO85" s="392"/>
      <c r="CAP85" s="393"/>
      <c r="CAQ85" s="394"/>
      <c r="CAR85" s="395"/>
      <c r="CAS85" s="389"/>
      <c r="CAT85" s="390"/>
      <c r="CAU85" s="391"/>
      <c r="CAV85" s="392"/>
      <c r="CAW85" s="393"/>
      <c r="CAX85" s="394"/>
      <c r="CAY85" s="395"/>
      <c r="CAZ85" s="389"/>
      <c r="CBA85" s="390"/>
      <c r="CBB85" s="391"/>
      <c r="CBC85" s="392"/>
      <c r="CBD85" s="393"/>
      <c r="CBE85" s="394"/>
      <c r="CBF85" s="395"/>
      <c r="CBG85" s="389"/>
      <c r="CBH85" s="390"/>
      <c r="CBI85" s="391"/>
      <c r="CBJ85" s="392"/>
      <c r="CBK85" s="393"/>
      <c r="CBL85" s="394"/>
      <c r="CBM85" s="395"/>
      <c r="CBN85" s="389"/>
      <c r="CBO85" s="390"/>
      <c r="CBP85" s="391"/>
      <c r="CBQ85" s="392"/>
      <c r="CBR85" s="393"/>
      <c r="CBS85" s="394"/>
      <c r="CBT85" s="395"/>
      <c r="CBU85" s="389"/>
      <c r="CBV85" s="390"/>
      <c r="CBW85" s="391"/>
      <c r="CBX85" s="392"/>
      <c r="CBY85" s="393"/>
      <c r="CBZ85" s="394"/>
      <c r="CCA85" s="395"/>
      <c r="CCB85" s="389"/>
      <c r="CCC85" s="390"/>
      <c r="CCD85" s="391"/>
      <c r="CCE85" s="392"/>
      <c r="CCF85" s="393"/>
      <c r="CCG85" s="394"/>
      <c r="CCH85" s="395"/>
      <c r="CCI85" s="389"/>
      <c r="CCJ85" s="390"/>
      <c r="CCK85" s="391"/>
      <c r="CCL85" s="392"/>
      <c r="CCM85" s="393"/>
      <c r="CCN85" s="394"/>
      <c r="CCO85" s="395"/>
      <c r="CCP85" s="389"/>
      <c r="CCQ85" s="390"/>
      <c r="CCR85" s="391"/>
      <c r="CCS85" s="392"/>
      <c r="CCT85" s="393"/>
      <c r="CCU85" s="394"/>
      <c r="CCV85" s="395"/>
      <c r="CCW85" s="389"/>
      <c r="CCX85" s="390"/>
      <c r="CCY85" s="391"/>
      <c r="CCZ85" s="392"/>
      <c r="CDA85" s="393"/>
      <c r="CDB85" s="394"/>
      <c r="CDC85" s="395"/>
      <c r="CDD85" s="389"/>
      <c r="CDE85" s="390"/>
      <c r="CDF85" s="391"/>
      <c r="CDG85" s="392"/>
      <c r="CDH85" s="393"/>
      <c r="CDI85" s="394"/>
      <c r="CDJ85" s="395"/>
      <c r="CDK85" s="389"/>
      <c r="CDL85" s="390"/>
      <c r="CDM85" s="391"/>
      <c r="CDN85" s="392"/>
      <c r="CDO85" s="393"/>
      <c r="CDP85" s="394"/>
      <c r="CDQ85" s="395"/>
      <c r="CDR85" s="389"/>
      <c r="CDS85" s="390"/>
      <c r="CDT85" s="391"/>
      <c r="CDU85" s="392"/>
      <c r="CDV85" s="393"/>
      <c r="CDW85" s="394"/>
      <c r="CDX85" s="395"/>
      <c r="CDY85" s="389"/>
      <c r="CDZ85" s="390"/>
      <c r="CEA85" s="391"/>
      <c r="CEB85" s="392"/>
      <c r="CEC85" s="393"/>
      <c r="CED85" s="394"/>
      <c r="CEE85" s="395"/>
      <c r="CEF85" s="389"/>
      <c r="CEG85" s="390"/>
      <c r="CEH85" s="391"/>
      <c r="CEI85" s="392"/>
      <c r="CEJ85" s="393"/>
      <c r="CEK85" s="394"/>
      <c r="CEL85" s="395"/>
      <c r="CEM85" s="389"/>
      <c r="CEN85" s="390"/>
      <c r="CEO85" s="391"/>
      <c r="CEP85" s="392"/>
      <c r="CEQ85" s="393"/>
      <c r="CER85" s="394"/>
      <c r="CES85" s="395"/>
      <c r="CET85" s="389"/>
      <c r="CEU85" s="390"/>
      <c r="CEV85" s="391"/>
      <c r="CEW85" s="392"/>
      <c r="CEX85" s="393"/>
      <c r="CEY85" s="394"/>
      <c r="CEZ85" s="395"/>
      <c r="CFA85" s="389"/>
      <c r="CFB85" s="390"/>
      <c r="CFC85" s="391"/>
      <c r="CFD85" s="392"/>
      <c r="CFE85" s="393"/>
      <c r="CFF85" s="394"/>
      <c r="CFG85" s="395"/>
      <c r="CFH85" s="389"/>
      <c r="CFI85" s="390"/>
      <c r="CFJ85" s="391"/>
      <c r="CFK85" s="392"/>
      <c r="CFL85" s="393"/>
      <c r="CFM85" s="394"/>
      <c r="CFN85" s="395"/>
      <c r="CFO85" s="389"/>
      <c r="CFP85" s="390"/>
      <c r="CFQ85" s="391"/>
      <c r="CFR85" s="392"/>
      <c r="CFS85" s="393"/>
      <c r="CFT85" s="394"/>
      <c r="CFU85" s="395"/>
      <c r="CFV85" s="389"/>
      <c r="CFW85" s="390"/>
      <c r="CFX85" s="391"/>
      <c r="CFY85" s="392"/>
      <c r="CFZ85" s="393"/>
      <c r="CGA85" s="394"/>
      <c r="CGB85" s="395"/>
      <c r="CGC85" s="389"/>
      <c r="CGD85" s="390"/>
      <c r="CGE85" s="391"/>
      <c r="CGF85" s="392"/>
      <c r="CGG85" s="393"/>
      <c r="CGH85" s="394"/>
      <c r="CGI85" s="395"/>
      <c r="CGJ85" s="389"/>
      <c r="CGK85" s="390"/>
      <c r="CGL85" s="391"/>
      <c r="CGM85" s="392"/>
      <c r="CGN85" s="393"/>
      <c r="CGO85" s="394"/>
      <c r="CGP85" s="395"/>
      <c r="CGQ85" s="389"/>
      <c r="CGR85" s="390"/>
      <c r="CGS85" s="391"/>
      <c r="CGT85" s="392"/>
      <c r="CGU85" s="393"/>
      <c r="CGV85" s="394"/>
      <c r="CGW85" s="395"/>
      <c r="CGX85" s="389"/>
      <c r="CGY85" s="390"/>
      <c r="CGZ85" s="391"/>
      <c r="CHA85" s="392"/>
      <c r="CHB85" s="393"/>
      <c r="CHC85" s="394"/>
      <c r="CHD85" s="395"/>
      <c r="CHE85" s="389"/>
      <c r="CHF85" s="390"/>
      <c r="CHG85" s="391"/>
      <c r="CHH85" s="392"/>
      <c r="CHI85" s="393"/>
      <c r="CHJ85" s="394"/>
      <c r="CHK85" s="395"/>
      <c r="CHL85" s="389"/>
      <c r="CHM85" s="390"/>
      <c r="CHN85" s="391"/>
      <c r="CHO85" s="392"/>
      <c r="CHP85" s="393"/>
      <c r="CHQ85" s="394"/>
      <c r="CHR85" s="395"/>
      <c r="CHS85" s="389"/>
      <c r="CHT85" s="390"/>
      <c r="CHU85" s="391"/>
      <c r="CHV85" s="392"/>
      <c r="CHW85" s="393"/>
      <c r="CHX85" s="394"/>
      <c r="CHY85" s="395"/>
      <c r="CHZ85" s="389"/>
      <c r="CIA85" s="390"/>
      <c r="CIB85" s="391"/>
      <c r="CIC85" s="392"/>
      <c r="CID85" s="393"/>
      <c r="CIE85" s="394"/>
      <c r="CIF85" s="395"/>
      <c r="CIG85" s="389"/>
      <c r="CIH85" s="390"/>
      <c r="CII85" s="391"/>
      <c r="CIJ85" s="392"/>
      <c r="CIK85" s="393"/>
      <c r="CIL85" s="394"/>
      <c r="CIM85" s="395"/>
      <c r="CIN85" s="389"/>
      <c r="CIO85" s="390"/>
      <c r="CIP85" s="391"/>
      <c r="CIQ85" s="392"/>
      <c r="CIR85" s="393"/>
      <c r="CIS85" s="394"/>
      <c r="CIT85" s="395"/>
      <c r="CIU85" s="389"/>
      <c r="CIV85" s="390"/>
      <c r="CIW85" s="391"/>
      <c r="CIX85" s="392"/>
      <c r="CIY85" s="393"/>
      <c r="CIZ85" s="394"/>
      <c r="CJA85" s="395"/>
      <c r="CJB85" s="389"/>
      <c r="CJC85" s="390"/>
      <c r="CJD85" s="391"/>
      <c r="CJE85" s="392"/>
      <c r="CJF85" s="393"/>
      <c r="CJG85" s="394"/>
      <c r="CJH85" s="395"/>
      <c r="CJI85" s="389"/>
      <c r="CJJ85" s="390"/>
      <c r="CJK85" s="391"/>
      <c r="CJL85" s="392"/>
      <c r="CJM85" s="393"/>
      <c r="CJN85" s="394"/>
      <c r="CJO85" s="395"/>
      <c r="CJP85" s="389"/>
      <c r="CJQ85" s="390"/>
      <c r="CJR85" s="391"/>
      <c r="CJS85" s="392"/>
      <c r="CJT85" s="393"/>
      <c r="CJU85" s="394"/>
      <c r="CJV85" s="395"/>
      <c r="CJW85" s="389"/>
      <c r="CJX85" s="390"/>
      <c r="CJY85" s="391"/>
      <c r="CJZ85" s="392"/>
      <c r="CKA85" s="393"/>
      <c r="CKB85" s="394"/>
      <c r="CKC85" s="395"/>
      <c r="CKD85" s="389"/>
      <c r="CKE85" s="390"/>
      <c r="CKF85" s="391"/>
      <c r="CKG85" s="392"/>
      <c r="CKH85" s="393"/>
      <c r="CKI85" s="394"/>
      <c r="CKJ85" s="395"/>
      <c r="CKK85" s="389"/>
      <c r="CKL85" s="390"/>
      <c r="CKM85" s="391"/>
      <c r="CKN85" s="392"/>
      <c r="CKO85" s="393"/>
      <c r="CKP85" s="394"/>
      <c r="CKQ85" s="395"/>
      <c r="CKR85" s="389"/>
      <c r="CKS85" s="390"/>
      <c r="CKT85" s="391"/>
      <c r="CKU85" s="392"/>
      <c r="CKV85" s="393"/>
      <c r="CKW85" s="394"/>
      <c r="CKX85" s="395"/>
      <c r="CKY85" s="389"/>
      <c r="CKZ85" s="390"/>
      <c r="CLA85" s="391"/>
      <c r="CLB85" s="392"/>
      <c r="CLC85" s="393"/>
      <c r="CLD85" s="394"/>
      <c r="CLE85" s="395"/>
      <c r="CLF85" s="389"/>
      <c r="CLG85" s="390"/>
      <c r="CLH85" s="391"/>
      <c r="CLI85" s="392"/>
      <c r="CLJ85" s="393"/>
      <c r="CLK85" s="394"/>
      <c r="CLL85" s="395"/>
      <c r="CLM85" s="389"/>
      <c r="CLN85" s="390"/>
      <c r="CLO85" s="391"/>
      <c r="CLP85" s="392"/>
      <c r="CLQ85" s="393"/>
      <c r="CLR85" s="394"/>
      <c r="CLS85" s="395"/>
      <c r="CLT85" s="389"/>
      <c r="CLU85" s="390"/>
      <c r="CLV85" s="391"/>
      <c r="CLW85" s="392"/>
      <c r="CLX85" s="393"/>
      <c r="CLY85" s="394"/>
      <c r="CLZ85" s="395"/>
      <c r="CMA85" s="389"/>
      <c r="CMB85" s="390"/>
      <c r="CMC85" s="391"/>
      <c r="CMD85" s="392"/>
      <c r="CME85" s="393"/>
      <c r="CMF85" s="394"/>
      <c r="CMG85" s="395"/>
      <c r="CMH85" s="389"/>
      <c r="CMI85" s="390"/>
      <c r="CMJ85" s="391"/>
      <c r="CMK85" s="392"/>
      <c r="CML85" s="393"/>
      <c r="CMM85" s="394"/>
      <c r="CMN85" s="395"/>
      <c r="CMO85" s="389"/>
      <c r="CMP85" s="390"/>
      <c r="CMQ85" s="391"/>
      <c r="CMR85" s="392"/>
      <c r="CMS85" s="393"/>
      <c r="CMT85" s="394"/>
      <c r="CMU85" s="395"/>
      <c r="CMV85" s="389"/>
      <c r="CMW85" s="390"/>
      <c r="CMX85" s="391"/>
      <c r="CMY85" s="392"/>
      <c r="CMZ85" s="393"/>
      <c r="CNA85" s="394"/>
      <c r="CNB85" s="395"/>
      <c r="CNC85" s="389"/>
      <c r="CND85" s="390"/>
      <c r="CNE85" s="391"/>
      <c r="CNF85" s="392"/>
      <c r="CNG85" s="393"/>
      <c r="CNH85" s="394"/>
      <c r="CNI85" s="395"/>
      <c r="CNJ85" s="389"/>
      <c r="CNK85" s="390"/>
      <c r="CNL85" s="391"/>
      <c r="CNM85" s="392"/>
      <c r="CNN85" s="393"/>
      <c r="CNO85" s="394"/>
      <c r="CNP85" s="395"/>
      <c r="CNQ85" s="389"/>
      <c r="CNR85" s="390"/>
      <c r="CNS85" s="391"/>
      <c r="CNT85" s="392"/>
      <c r="CNU85" s="393"/>
      <c r="CNV85" s="394"/>
      <c r="CNW85" s="395"/>
      <c r="CNX85" s="389"/>
      <c r="CNY85" s="390"/>
      <c r="CNZ85" s="391"/>
      <c r="COA85" s="392"/>
      <c r="COB85" s="393"/>
      <c r="COC85" s="394"/>
      <c r="COD85" s="395"/>
      <c r="COE85" s="389"/>
      <c r="COF85" s="390"/>
      <c r="COG85" s="391"/>
      <c r="COH85" s="392"/>
      <c r="COI85" s="393"/>
      <c r="COJ85" s="394"/>
      <c r="COK85" s="395"/>
      <c r="COL85" s="389"/>
      <c r="COM85" s="390"/>
      <c r="CON85" s="391"/>
      <c r="COO85" s="392"/>
      <c r="COP85" s="393"/>
      <c r="COQ85" s="394"/>
      <c r="COR85" s="395"/>
      <c r="COS85" s="389"/>
      <c r="COT85" s="390"/>
      <c r="COU85" s="391"/>
      <c r="COV85" s="392"/>
      <c r="COW85" s="393"/>
      <c r="COX85" s="394"/>
      <c r="COY85" s="395"/>
      <c r="COZ85" s="389"/>
      <c r="CPA85" s="390"/>
      <c r="CPB85" s="391"/>
      <c r="CPC85" s="392"/>
      <c r="CPD85" s="393"/>
      <c r="CPE85" s="394"/>
      <c r="CPF85" s="395"/>
      <c r="CPG85" s="389"/>
      <c r="CPH85" s="390"/>
      <c r="CPI85" s="391"/>
      <c r="CPJ85" s="392"/>
      <c r="CPK85" s="393"/>
      <c r="CPL85" s="394"/>
      <c r="CPM85" s="395"/>
      <c r="CPN85" s="389"/>
      <c r="CPO85" s="390"/>
      <c r="CPP85" s="391"/>
      <c r="CPQ85" s="392"/>
      <c r="CPR85" s="393"/>
      <c r="CPS85" s="394"/>
      <c r="CPT85" s="395"/>
      <c r="CPU85" s="389"/>
      <c r="CPV85" s="390"/>
      <c r="CPW85" s="391"/>
      <c r="CPX85" s="392"/>
      <c r="CPY85" s="393"/>
      <c r="CPZ85" s="394"/>
      <c r="CQA85" s="395"/>
      <c r="CQB85" s="389"/>
      <c r="CQC85" s="390"/>
      <c r="CQD85" s="391"/>
      <c r="CQE85" s="392"/>
      <c r="CQF85" s="393"/>
      <c r="CQG85" s="394"/>
      <c r="CQH85" s="395"/>
      <c r="CQI85" s="389"/>
      <c r="CQJ85" s="390"/>
      <c r="CQK85" s="391"/>
      <c r="CQL85" s="392"/>
      <c r="CQM85" s="393"/>
      <c r="CQN85" s="394"/>
      <c r="CQO85" s="395"/>
      <c r="CQP85" s="389"/>
      <c r="CQQ85" s="390"/>
      <c r="CQR85" s="391"/>
      <c r="CQS85" s="392"/>
      <c r="CQT85" s="393"/>
      <c r="CQU85" s="394"/>
      <c r="CQV85" s="395"/>
      <c r="CQW85" s="389"/>
      <c r="CQX85" s="390"/>
      <c r="CQY85" s="391"/>
      <c r="CQZ85" s="392"/>
      <c r="CRA85" s="393"/>
      <c r="CRB85" s="394"/>
      <c r="CRC85" s="395"/>
      <c r="CRD85" s="389"/>
      <c r="CRE85" s="390"/>
      <c r="CRF85" s="391"/>
      <c r="CRG85" s="392"/>
      <c r="CRH85" s="393"/>
      <c r="CRI85" s="394"/>
      <c r="CRJ85" s="395"/>
      <c r="CRK85" s="389"/>
      <c r="CRL85" s="390"/>
      <c r="CRM85" s="391"/>
      <c r="CRN85" s="392"/>
      <c r="CRO85" s="393"/>
      <c r="CRP85" s="394"/>
      <c r="CRQ85" s="395"/>
      <c r="CRR85" s="389"/>
      <c r="CRS85" s="390"/>
      <c r="CRT85" s="391"/>
      <c r="CRU85" s="392"/>
      <c r="CRV85" s="393"/>
      <c r="CRW85" s="394"/>
      <c r="CRX85" s="395"/>
      <c r="CRY85" s="389"/>
      <c r="CRZ85" s="390"/>
      <c r="CSA85" s="391"/>
      <c r="CSB85" s="392"/>
      <c r="CSC85" s="393"/>
      <c r="CSD85" s="394"/>
      <c r="CSE85" s="395"/>
      <c r="CSF85" s="389"/>
      <c r="CSG85" s="390"/>
      <c r="CSH85" s="391"/>
      <c r="CSI85" s="392"/>
      <c r="CSJ85" s="393"/>
      <c r="CSK85" s="394"/>
      <c r="CSL85" s="395"/>
      <c r="CSM85" s="389"/>
      <c r="CSN85" s="390"/>
      <c r="CSO85" s="391"/>
      <c r="CSP85" s="392"/>
      <c r="CSQ85" s="393"/>
      <c r="CSR85" s="394"/>
      <c r="CSS85" s="395"/>
      <c r="CST85" s="389"/>
      <c r="CSU85" s="390"/>
      <c r="CSV85" s="391"/>
      <c r="CSW85" s="392"/>
      <c r="CSX85" s="393"/>
      <c r="CSY85" s="394"/>
      <c r="CSZ85" s="395"/>
      <c r="CTA85" s="389"/>
      <c r="CTB85" s="390"/>
      <c r="CTC85" s="391"/>
      <c r="CTD85" s="392"/>
      <c r="CTE85" s="393"/>
      <c r="CTF85" s="394"/>
      <c r="CTG85" s="395"/>
      <c r="CTH85" s="389"/>
      <c r="CTI85" s="390"/>
      <c r="CTJ85" s="391"/>
      <c r="CTK85" s="392"/>
      <c r="CTL85" s="393"/>
      <c r="CTM85" s="394"/>
      <c r="CTN85" s="395"/>
      <c r="CTO85" s="389"/>
      <c r="CTP85" s="390"/>
      <c r="CTQ85" s="391"/>
      <c r="CTR85" s="392"/>
      <c r="CTS85" s="393"/>
      <c r="CTT85" s="394"/>
      <c r="CTU85" s="395"/>
      <c r="CTV85" s="389"/>
      <c r="CTW85" s="390"/>
      <c r="CTX85" s="391"/>
      <c r="CTY85" s="392"/>
      <c r="CTZ85" s="393"/>
      <c r="CUA85" s="394"/>
      <c r="CUB85" s="395"/>
      <c r="CUC85" s="389"/>
      <c r="CUD85" s="390"/>
      <c r="CUE85" s="391"/>
      <c r="CUF85" s="392"/>
      <c r="CUG85" s="393"/>
      <c r="CUH85" s="394"/>
      <c r="CUI85" s="395"/>
      <c r="CUJ85" s="389"/>
      <c r="CUK85" s="390"/>
      <c r="CUL85" s="391"/>
      <c r="CUM85" s="392"/>
      <c r="CUN85" s="393"/>
      <c r="CUO85" s="394"/>
      <c r="CUP85" s="395"/>
      <c r="CUQ85" s="389"/>
      <c r="CUR85" s="390"/>
      <c r="CUS85" s="391"/>
      <c r="CUT85" s="392"/>
      <c r="CUU85" s="393"/>
      <c r="CUV85" s="394"/>
      <c r="CUW85" s="395"/>
      <c r="CUX85" s="389"/>
      <c r="CUY85" s="390"/>
      <c r="CUZ85" s="391"/>
      <c r="CVA85" s="392"/>
      <c r="CVB85" s="393"/>
      <c r="CVC85" s="394"/>
      <c r="CVD85" s="395"/>
      <c r="CVE85" s="389"/>
      <c r="CVF85" s="390"/>
      <c r="CVG85" s="391"/>
      <c r="CVH85" s="392"/>
      <c r="CVI85" s="393"/>
      <c r="CVJ85" s="394"/>
      <c r="CVK85" s="395"/>
      <c r="CVL85" s="389"/>
      <c r="CVM85" s="390"/>
      <c r="CVN85" s="391"/>
      <c r="CVO85" s="392"/>
      <c r="CVP85" s="393"/>
      <c r="CVQ85" s="394"/>
      <c r="CVR85" s="395"/>
      <c r="CVS85" s="389"/>
      <c r="CVT85" s="390"/>
      <c r="CVU85" s="391"/>
      <c r="CVV85" s="392"/>
      <c r="CVW85" s="393"/>
      <c r="CVX85" s="394"/>
      <c r="CVY85" s="395"/>
      <c r="CVZ85" s="389"/>
      <c r="CWA85" s="390"/>
      <c r="CWB85" s="391"/>
      <c r="CWC85" s="392"/>
      <c r="CWD85" s="393"/>
      <c r="CWE85" s="394"/>
      <c r="CWF85" s="395"/>
      <c r="CWG85" s="389"/>
      <c r="CWH85" s="390"/>
      <c r="CWI85" s="391"/>
      <c r="CWJ85" s="392"/>
      <c r="CWK85" s="393"/>
      <c r="CWL85" s="394"/>
      <c r="CWM85" s="395"/>
      <c r="CWN85" s="389"/>
      <c r="CWO85" s="390"/>
      <c r="CWP85" s="391"/>
      <c r="CWQ85" s="392"/>
      <c r="CWR85" s="393"/>
      <c r="CWS85" s="394"/>
      <c r="CWT85" s="395"/>
      <c r="CWU85" s="389"/>
      <c r="CWV85" s="390"/>
      <c r="CWW85" s="391"/>
      <c r="CWX85" s="392"/>
      <c r="CWY85" s="393"/>
      <c r="CWZ85" s="394"/>
      <c r="CXA85" s="395"/>
      <c r="CXB85" s="389"/>
      <c r="CXC85" s="390"/>
      <c r="CXD85" s="391"/>
      <c r="CXE85" s="392"/>
      <c r="CXF85" s="393"/>
      <c r="CXG85" s="394"/>
      <c r="CXH85" s="395"/>
      <c r="CXI85" s="389"/>
      <c r="CXJ85" s="390"/>
      <c r="CXK85" s="391"/>
      <c r="CXL85" s="392"/>
      <c r="CXM85" s="393"/>
      <c r="CXN85" s="394"/>
      <c r="CXO85" s="395"/>
      <c r="CXP85" s="389"/>
      <c r="CXQ85" s="390"/>
      <c r="CXR85" s="391"/>
      <c r="CXS85" s="392"/>
      <c r="CXT85" s="393"/>
      <c r="CXU85" s="394"/>
      <c r="CXV85" s="395"/>
      <c r="CXW85" s="389"/>
      <c r="CXX85" s="390"/>
      <c r="CXY85" s="391"/>
      <c r="CXZ85" s="392"/>
      <c r="CYA85" s="393"/>
      <c r="CYB85" s="394"/>
      <c r="CYC85" s="395"/>
      <c r="CYD85" s="389"/>
      <c r="CYE85" s="390"/>
      <c r="CYF85" s="391"/>
      <c r="CYG85" s="392"/>
      <c r="CYH85" s="393"/>
      <c r="CYI85" s="394"/>
      <c r="CYJ85" s="395"/>
      <c r="CYK85" s="389"/>
      <c r="CYL85" s="390"/>
      <c r="CYM85" s="391"/>
      <c r="CYN85" s="392"/>
      <c r="CYO85" s="393"/>
      <c r="CYP85" s="394"/>
      <c r="CYQ85" s="395"/>
      <c r="CYR85" s="389"/>
      <c r="CYS85" s="390"/>
      <c r="CYT85" s="391"/>
      <c r="CYU85" s="392"/>
      <c r="CYV85" s="393"/>
      <c r="CYW85" s="394"/>
      <c r="CYX85" s="395"/>
      <c r="CYY85" s="389"/>
      <c r="CYZ85" s="390"/>
      <c r="CZA85" s="391"/>
      <c r="CZB85" s="392"/>
      <c r="CZC85" s="393"/>
      <c r="CZD85" s="394"/>
      <c r="CZE85" s="395"/>
      <c r="CZF85" s="389"/>
      <c r="CZG85" s="390"/>
      <c r="CZH85" s="391"/>
      <c r="CZI85" s="392"/>
      <c r="CZJ85" s="393"/>
      <c r="CZK85" s="394"/>
      <c r="CZL85" s="395"/>
      <c r="CZM85" s="389"/>
      <c r="CZN85" s="390"/>
      <c r="CZO85" s="391"/>
      <c r="CZP85" s="392"/>
      <c r="CZQ85" s="393"/>
      <c r="CZR85" s="394"/>
      <c r="CZS85" s="395"/>
      <c r="CZT85" s="389"/>
      <c r="CZU85" s="390"/>
      <c r="CZV85" s="391"/>
      <c r="CZW85" s="392"/>
      <c r="CZX85" s="393"/>
      <c r="CZY85" s="394"/>
      <c r="CZZ85" s="395"/>
      <c r="DAA85" s="389"/>
      <c r="DAB85" s="390"/>
      <c r="DAC85" s="391"/>
      <c r="DAD85" s="392"/>
      <c r="DAE85" s="393"/>
      <c r="DAF85" s="394"/>
      <c r="DAG85" s="395"/>
      <c r="DAH85" s="389"/>
      <c r="DAI85" s="390"/>
      <c r="DAJ85" s="391"/>
      <c r="DAK85" s="392"/>
      <c r="DAL85" s="393"/>
      <c r="DAM85" s="394"/>
      <c r="DAN85" s="395"/>
      <c r="DAO85" s="389"/>
      <c r="DAP85" s="390"/>
      <c r="DAQ85" s="391"/>
      <c r="DAR85" s="392"/>
      <c r="DAS85" s="393"/>
      <c r="DAT85" s="394"/>
      <c r="DAU85" s="395"/>
      <c r="DAV85" s="389"/>
      <c r="DAW85" s="390"/>
      <c r="DAX85" s="391"/>
      <c r="DAY85" s="392"/>
      <c r="DAZ85" s="393"/>
      <c r="DBA85" s="394"/>
      <c r="DBB85" s="395"/>
      <c r="DBC85" s="389"/>
      <c r="DBD85" s="390"/>
      <c r="DBE85" s="391"/>
      <c r="DBF85" s="392"/>
      <c r="DBG85" s="393"/>
      <c r="DBH85" s="394"/>
      <c r="DBI85" s="395"/>
      <c r="DBJ85" s="389"/>
      <c r="DBK85" s="390"/>
      <c r="DBL85" s="391"/>
      <c r="DBM85" s="392"/>
      <c r="DBN85" s="393"/>
      <c r="DBO85" s="394"/>
      <c r="DBP85" s="395"/>
      <c r="DBQ85" s="389"/>
      <c r="DBR85" s="390"/>
      <c r="DBS85" s="391"/>
      <c r="DBT85" s="392"/>
      <c r="DBU85" s="393"/>
      <c r="DBV85" s="394"/>
      <c r="DBW85" s="395"/>
      <c r="DBX85" s="389"/>
      <c r="DBY85" s="390"/>
      <c r="DBZ85" s="391"/>
      <c r="DCA85" s="392"/>
      <c r="DCB85" s="393"/>
      <c r="DCC85" s="394"/>
      <c r="DCD85" s="395"/>
      <c r="DCE85" s="389"/>
      <c r="DCF85" s="390"/>
      <c r="DCG85" s="391"/>
      <c r="DCH85" s="392"/>
      <c r="DCI85" s="393"/>
      <c r="DCJ85" s="394"/>
      <c r="DCK85" s="395"/>
      <c r="DCL85" s="389"/>
      <c r="DCM85" s="390"/>
      <c r="DCN85" s="391"/>
      <c r="DCO85" s="392"/>
      <c r="DCP85" s="393"/>
      <c r="DCQ85" s="394"/>
      <c r="DCR85" s="395"/>
      <c r="DCS85" s="389"/>
      <c r="DCT85" s="390"/>
      <c r="DCU85" s="391"/>
      <c r="DCV85" s="392"/>
      <c r="DCW85" s="393"/>
      <c r="DCX85" s="394"/>
      <c r="DCY85" s="395"/>
      <c r="DCZ85" s="389"/>
      <c r="DDA85" s="390"/>
      <c r="DDB85" s="391"/>
      <c r="DDC85" s="392"/>
      <c r="DDD85" s="393"/>
      <c r="DDE85" s="394"/>
      <c r="DDF85" s="395"/>
      <c r="DDG85" s="389"/>
      <c r="DDH85" s="390"/>
      <c r="DDI85" s="391"/>
      <c r="DDJ85" s="392"/>
      <c r="DDK85" s="393"/>
      <c r="DDL85" s="394"/>
      <c r="DDM85" s="395"/>
      <c r="DDN85" s="389"/>
      <c r="DDO85" s="390"/>
      <c r="DDP85" s="391"/>
      <c r="DDQ85" s="392"/>
      <c r="DDR85" s="393"/>
      <c r="DDS85" s="394"/>
      <c r="DDT85" s="395"/>
      <c r="DDU85" s="389"/>
      <c r="DDV85" s="390"/>
      <c r="DDW85" s="391"/>
      <c r="DDX85" s="392"/>
      <c r="DDY85" s="393"/>
      <c r="DDZ85" s="394"/>
      <c r="DEA85" s="395"/>
      <c r="DEB85" s="389"/>
      <c r="DEC85" s="390"/>
      <c r="DED85" s="391"/>
      <c r="DEE85" s="392"/>
      <c r="DEF85" s="393"/>
      <c r="DEG85" s="394"/>
      <c r="DEH85" s="395"/>
      <c r="DEI85" s="389"/>
      <c r="DEJ85" s="390"/>
      <c r="DEK85" s="391"/>
      <c r="DEL85" s="392"/>
      <c r="DEM85" s="393"/>
      <c r="DEN85" s="394"/>
      <c r="DEO85" s="395"/>
      <c r="DEP85" s="389"/>
      <c r="DEQ85" s="390"/>
      <c r="DER85" s="391"/>
      <c r="DES85" s="392"/>
      <c r="DET85" s="393"/>
      <c r="DEU85" s="394"/>
      <c r="DEV85" s="395"/>
      <c r="DEW85" s="389"/>
      <c r="DEX85" s="390"/>
      <c r="DEY85" s="391"/>
      <c r="DEZ85" s="392"/>
      <c r="DFA85" s="393"/>
      <c r="DFB85" s="394"/>
      <c r="DFC85" s="395"/>
      <c r="DFD85" s="389"/>
      <c r="DFE85" s="390"/>
      <c r="DFF85" s="391"/>
      <c r="DFG85" s="392"/>
      <c r="DFH85" s="393"/>
      <c r="DFI85" s="394"/>
      <c r="DFJ85" s="395"/>
      <c r="DFK85" s="389"/>
      <c r="DFL85" s="390"/>
      <c r="DFM85" s="391"/>
      <c r="DFN85" s="392"/>
      <c r="DFO85" s="393"/>
      <c r="DFP85" s="394"/>
      <c r="DFQ85" s="395"/>
      <c r="DFR85" s="389"/>
      <c r="DFS85" s="390"/>
      <c r="DFT85" s="391"/>
      <c r="DFU85" s="392"/>
      <c r="DFV85" s="393"/>
      <c r="DFW85" s="394"/>
      <c r="DFX85" s="395"/>
      <c r="DFY85" s="389"/>
      <c r="DFZ85" s="390"/>
      <c r="DGA85" s="391"/>
      <c r="DGB85" s="392"/>
      <c r="DGC85" s="393"/>
      <c r="DGD85" s="394"/>
      <c r="DGE85" s="395"/>
      <c r="DGF85" s="389"/>
      <c r="DGG85" s="390"/>
      <c r="DGH85" s="391"/>
      <c r="DGI85" s="392"/>
      <c r="DGJ85" s="393"/>
      <c r="DGK85" s="394"/>
      <c r="DGL85" s="395"/>
      <c r="DGM85" s="389"/>
      <c r="DGN85" s="390"/>
      <c r="DGO85" s="391"/>
      <c r="DGP85" s="392"/>
      <c r="DGQ85" s="393"/>
      <c r="DGR85" s="394"/>
      <c r="DGS85" s="395"/>
      <c r="DGT85" s="389"/>
      <c r="DGU85" s="390"/>
      <c r="DGV85" s="391"/>
      <c r="DGW85" s="392"/>
      <c r="DGX85" s="393"/>
      <c r="DGY85" s="394"/>
      <c r="DGZ85" s="395"/>
      <c r="DHA85" s="389"/>
      <c r="DHB85" s="390"/>
      <c r="DHC85" s="391"/>
      <c r="DHD85" s="392"/>
      <c r="DHE85" s="393"/>
      <c r="DHF85" s="394"/>
      <c r="DHG85" s="395"/>
      <c r="DHH85" s="389"/>
      <c r="DHI85" s="390"/>
      <c r="DHJ85" s="391"/>
      <c r="DHK85" s="392"/>
      <c r="DHL85" s="393"/>
      <c r="DHM85" s="394"/>
      <c r="DHN85" s="395"/>
      <c r="DHO85" s="389"/>
      <c r="DHP85" s="390"/>
      <c r="DHQ85" s="391"/>
      <c r="DHR85" s="392"/>
      <c r="DHS85" s="393"/>
      <c r="DHT85" s="394"/>
      <c r="DHU85" s="395"/>
      <c r="DHV85" s="389"/>
      <c r="DHW85" s="390"/>
      <c r="DHX85" s="391"/>
      <c r="DHY85" s="392"/>
      <c r="DHZ85" s="393"/>
      <c r="DIA85" s="394"/>
      <c r="DIB85" s="395"/>
      <c r="DIC85" s="389"/>
      <c r="DID85" s="390"/>
      <c r="DIE85" s="391"/>
      <c r="DIF85" s="392"/>
      <c r="DIG85" s="393"/>
      <c r="DIH85" s="394"/>
      <c r="DII85" s="395"/>
      <c r="DIJ85" s="389"/>
      <c r="DIK85" s="390"/>
      <c r="DIL85" s="391"/>
      <c r="DIM85" s="392"/>
      <c r="DIN85" s="393"/>
      <c r="DIO85" s="394"/>
      <c r="DIP85" s="395"/>
      <c r="DIQ85" s="389"/>
      <c r="DIR85" s="390"/>
      <c r="DIS85" s="391"/>
      <c r="DIT85" s="392"/>
      <c r="DIU85" s="393"/>
      <c r="DIV85" s="394"/>
      <c r="DIW85" s="395"/>
      <c r="DIX85" s="389"/>
      <c r="DIY85" s="390"/>
      <c r="DIZ85" s="391"/>
      <c r="DJA85" s="392"/>
      <c r="DJB85" s="393"/>
      <c r="DJC85" s="394"/>
      <c r="DJD85" s="395"/>
      <c r="DJE85" s="389"/>
      <c r="DJF85" s="390"/>
      <c r="DJG85" s="391"/>
      <c r="DJH85" s="392"/>
      <c r="DJI85" s="393"/>
      <c r="DJJ85" s="394"/>
      <c r="DJK85" s="395"/>
      <c r="DJL85" s="389"/>
      <c r="DJM85" s="390"/>
      <c r="DJN85" s="391"/>
      <c r="DJO85" s="392"/>
      <c r="DJP85" s="393"/>
      <c r="DJQ85" s="394"/>
      <c r="DJR85" s="395"/>
      <c r="DJS85" s="389"/>
      <c r="DJT85" s="390"/>
      <c r="DJU85" s="391"/>
      <c r="DJV85" s="392"/>
      <c r="DJW85" s="393"/>
      <c r="DJX85" s="394"/>
      <c r="DJY85" s="395"/>
      <c r="DJZ85" s="389"/>
      <c r="DKA85" s="390"/>
      <c r="DKB85" s="391"/>
      <c r="DKC85" s="392"/>
      <c r="DKD85" s="393"/>
      <c r="DKE85" s="394"/>
      <c r="DKF85" s="395"/>
      <c r="DKG85" s="389"/>
      <c r="DKH85" s="390"/>
      <c r="DKI85" s="391"/>
      <c r="DKJ85" s="392"/>
      <c r="DKK85" s="393"/>
      <c r="DKL85" s="394"/>
      <c r="DKM85" s="395"/>
      <c r="DKN85" s="389"/>
      <c r="DKO85" s="390"/>
      <c r="DKP85" s="391"/>
      <c r="DKQ85" s="392"/>
      <c r="DKR85" s="393"/>
      <c r="DKS85" s="394"/>
      <c r="DKT85" s="395"/>
      <c r="DKU85" s="389"/>
      <c r="DKV85" s="390"/>
      <c r="DKW85" s="391"/>
      <c r="DKX85" s="392"/>
      <c r="DKY85" s="393"/>
      <c r="DKZ85" s="394"/>
      <c r="DLA85" s="395"/>
      <c r="DLB85" s="389"/>
      <c r="DLC85" s="390"/>
      <c r="DLD85" s="391"/>
      <c r="DLE85" s="392"/>
      <c r="DLF85" s="393"/>
      <c r="DLG85" s="394"/>
      <c r="DLH85" s="395"/>
      <c r="DLI85" s="389"/>
      <c r="DLJ85" s="390"/>
      <c r="DLK85" s="391"/>
      <c r="DLL85" s="392"/>
      <c r="DLM85" s="393"/>
      <c r="DLN85" s="394"/>
      <c r="DLO85" s="395"/>
      <c r="DLP85" s="389"/>
      <c r="DLQ85" s="390"/>
      <c r="DLR85" s="391"/>
      <c r="DLS85" s="392"/>
      <c r="DLT85" s="393"/>
      <c r="DLU85" s="394"/>
      <c r="DLV85" s="395"/>
      <c r="DLW85" s="389"/>
      <c r="DLX85" s="390"/>
      <c r="DLY85" s="391"/>
      <c r="DLZ85" s="392"/>
      <c r="DMA85" s="393"/>
      <c r="DMB85" s="394"/>
      <c r="DMC85" s="395"/>
      <c r="DMD85" s="389"/>
      <c r="DME85" s="390"/>
      <c r="DMF85" s="391"/>
      <c r="DMG85" s="392"/>
      <c r="DMH85" s="393"/>
      <c r="DMI85" s="394"/>
      <c r="DMJ85" s="395"/>
      <c r="DMK85" s="389"/>
      <c r="DML85" s="390"/>
      <c r="DMM85" s="391"/>
      <c r="DMN85" s="392"/>
      <c r="DMO85" s="393"/>
      <c r="DMP85" s="394"/>
      <c r="DMQ85" s="395"/>
      <c r="DMR85" s="389"/>
      <c r="DMS85" s="390"/>
      <c r="DMT85" s="391"/>
      <c r="DMU85" s="392"/>
      <c r="DMV85" s="393"/>
      <c r="DMW85" s="394"/>
      <c r="DMX85" s="395"/>
      <c r="DMY85" s="389"/>
      <c r="DMZ85" s="390"/>
      <c r="DNA85" s="391"/>
      <c r="DNB85" s="392"/>
      <c r="DNC85" s="393"/>
      <c r="DND85" s="394"/>
      <c r="DNE85" s="395"/>
      <c r="DNF85" s="389"/>
      <c r="DNG85" s="390"/>
      <c r="DNH85" s="391"/>
      <c r="DNI85" s="392"/>
      <c r="DNJ85" s="393"/>
      <c r="DNK85" s="394"/>
      <c r="DNL85" s="395"/>
      <c r="DNM85" s="389"/>
      <c r="DNN85" s="390"/>
      <c r="DNO85" s="391"/>
      <c r="DNP85" s="392"/>
      <c r="DNQ85" s="393"/>
      <c r="DNR85" s="394"/>
      <c r="DNS85" s="395"/>
      <c r="DNT85" s="389"/>
      <c r="DNU85" s="390"/>
      <c r="DNV85" s="391"/>
      <c r="DNW85" s="392"/>
      <c r="DNX85" s="393"/>
      <c r="DNY85" s="394"/>
      <c r="DNZ85" s="395"/>
      <c r="DOA85" s="389"/>
      <c r="DOB85" s="390"/>
      <c r="DOC85" s="391"/>
      <c r="DOD85" s="392"/>
      <c r="DOE85" s="393"/>
      <c r="DOF85" s="394"/>
      <c r="DOG85" s="395"/>
      <c r="DOH85" s="389"/>
      <c r="DOI85" s="390"/>
      <c r="DOJ85" s="391"/>
      <c r="DOK85" s="392"/>
      <c r="DOL85" s="393"/>
      <c r="DOM85" s="394"/>
      <c r="DON85" s="395"/>
      <c r="DOO85" s="389"/>
      <c r="DOP85" s="390"/>
      <c r="DOQ85" s="391"/>
      <c r="DOR85" s="392"/>
      <c r="DOS85" s="393"/>
      <c r="DOT85" s="394"/>
      <c r="DOU85" s="395"/>
      <c r="DOV85" s="389"/>
      <c r="DOW85" s="390"/>
      <c r="DOX85" s="391"/>
      <c r="DOY85" s="392"/>
      <c r="DOZ85" s="393"/>
      <c r="DPA85" s="394"/>
      <c r="DPB85" s="395"/>
      <c r="DPC85" s="389"/>
      <c r="DPD85" s="390"/>
      <c r="DPE85" s="391"/>
      <c r="DPF85" s="392"/>
      <c r="DPG85" s="393"/>
      <c r="DPH85" s="394"/>
      <c r="DPI85" s="395"/>
      <c r="DPJ85" s="389"/>
      <c r="DPK85" s="390"/>
      <c r="DPL85" s="391"/>
      <c r="DPM85" s="392"/>
      <c r="DPN85" s="393"/>
      <c r="DPO85" s="394"/>
      <c r="DPP85" s="395"/>
      <c r="DPQ85" s="389"/>
      <c r="DPR85" s="390"/>
      <c r="DPS85" s="391"/>
      <c r="DPT85" s="392"/>
      <c r="DPU85" s="393"/>
      <c r="DPV85" s="394"/>
      <c r="DPW85" s="395"/>
      <c r="DPX85" s="389"/>
      <c r="DPY85" s="390"/>
      <c r="DPZ85" s="391"/>
      <c r="DQA85" s="392"/>
      <c r="DQB85" s="393"/>
      <c r="DQC85" s="394"/>
      <c r="DQD85" s="395"/>
      <c r="DQE85" s="389"/>
      <c r="DQF85" s="390"/>
      <c r="DQG85" s="391"/>
      <c r="DQH85" s="392"/>
      <c r="DQI85" s="393"/>
      <c r="DQJ85" s="394"/>
      <c r="DQK85" s="395"/>
      <c r="DQL85" s="389"/>
      <c r="DQM85" s="390"/>
      <c r="DQN85" s="391"/>
      <c r="DQO85" s="392"/>
      <c r="DQP85" s="393"/>
      <c r="DQQ85" s="394"/>
      <c r="DQR85" s="395"/>
      <c r="DQS85" s="389"/>
      <c r="DQT85" s="390"/>
      <c r="DQU85" s="391"/>
      <c r="DQV85" s="392"/>
      <c r="DQW85" s="393"/>
      <c r="DQX85" s="394"/>
      <c r="DQY85" s="395"/>
      <c r="DQZ85" s="389"/>
      <c r="DRA85" s="390"/>
      <c r="DRB85" s="391"/>
      <c r="DRC85" s="392"/>
      <c r="DRD85" s="393"/>
      <c r="DRE85" s="394"/>
      <c r="DRF85" s="395"/>
      <c r="DRG85" s="389"/>
      <c r="DRH85" s="390"/>
      <c r="DRI85" s="391"/>
      <c r="DRJ85" s="392"/>
      <c r="DRK85" s="393"/>
      <c r="DRL85" s="394"/>
      <c r="DRM85" s="395"/>
      <c r="DRN85" s="389"/>
      <c r="DRO85" s="390"/>
      <c r="DRP85" s="391"/>
      <c r="DRQ85" s="392"/>
      <c r="DRR85" s="393"/>
      <c r="DRS85" s="394"/>
      <c r="DRT85" s="395"/>
      <c r="DRU85" s="389"/>
      <c r="DRV85" s="390"/>
      <c r="DRW85" s="391"/>
      <c r="DRX85" s="392"/>
      <c r="DRY85" s="393"/>
      <c r="DRZ85" s="394"/>
      <c r="DSA85" s="395"/>
      <c r="DSB85" s="389"/>
      <c r="DSC85" s="390"/>
      <c r="DSD85" s="391"/>
      <c r="DSE85" s="392"/>
      <c r="DSF85" s="393"/>
      <c r="DSG85" s="394"/>
      <c r="DSH85" s="395"/>
      <c r="DSI85" s="389"/>
      <c r="DSJ85" s="390"/>
      <c r="DSK85" s="391"/>
      <c r="DSL85" s="392"/>
      <c r="DSM85" s="393"/>
      <c r="DSN85" s="394"/>
      <c r="DSO85" s="395"/>
      <c r="DSP85" s="389"/>
      <c r="DSQ85" s="390"/>
      <c r="DSR85" s="391"/>
      <c r="DSS85" s="392"/>
      <c r="DST85" s="393"/>
      <c r="DSU85" s="394"/>
      <c r="DSV85" s="395"/>
      <c r="DSW85" s="389"/>
      <c r="DSX85" s="390"/>
      <c r="DSY85" s="391"/>
      <c r="DSZ85" s="392"/>
      <c r="DTA85" s="393"/>
      <c r="DTB85" s="394"/>
      <c r="DTC85" s="395"/>
      <c r="DTD85" s="389"/>
      <c r="DTE85" s="390"/>
      <c r="DTF85" s="391"/>
      <c r="DTG85" s="392"/>
      <c r="DTH85" s="393"/>
      <c r="DTI85" s="394"/>
      <c r="DTJ85" s="395"/>
      <c r="DTK85" s="389"/>
      <c r="DTL85" s="390"/>
      <c r="DTM85" s="391"/>
      <c r="DTN85" s="392"/>
      <c r="DTO85" s="393"/>
      <c r="DTP85" s="394"/>
      <c r="DTQ85" s="395"/>
      <c r="DTR85" s="389"/>
      <c r="DTS85" s="390"/>
      <c r="DTT85" s="391"/>
      <c r="DTU85" s="392"/>
      <c r="DTV85" s="393"/>
      <c r="DTW85" s="394"/>
      <c r="DTX85" s="395"/>
      <c r="DTY85" s="389"/>
      <c r="DTZ85" s="390"/>
      <c r="DUA85" s="391"/>
      <c r="DUB85" s="392"/>
      <c r="DUC85" s="393"/>
      <c r="DUD85" s="394"/>
      <c r="DUE85" s="395"/>
      <c r="DUF85" s="389"/>
      <c r="DUG85" s="390"/>
      <c r="DUH85" s="391"/>
      <c r="DUI85" s="392"/>
      <c r="DUJ85" s="393"/>
      <c r="DUK85" s="394"/>
      <c r="DUL85" s="395"/>
      <c r="DUM85" s="389"/>
      <c r="DUN85" s="390"/>
      <c r="DUO85" s="391"/>
      <c r="DUP85" s="392"/>
      <c r="DUQ85" s="393"/>
      <c r="DUR85" s="394"/>
      <c r="DUS85" s="395"/>
      <c r="DUT85" s="389"/>
      <c r="DUU85" s="390"/>
      <c r="DUV85" s="391"/>
      <c r="DUW85" s="392"/>
      <c r="DUX85" s="393"/>
      <c r="DUY85" s="394"/>
      <c r="DUZ85" s="395"/>
      <c r="DVA85" s="389"/>
      <c r="DVB85" s="390"/>
      <c r="DVC85" s="391"/>
      <c r="DVD85" s="392"/>
      <c r="DVE85" s="393"/>
      <c r="DVF85" s="394"/>
      <c r="DVG85" s="395"/>
      <c r="DVH85" s="389"/>
      <c r="DVI85" s="390"/>
      <c r="DVJ85" s="391"/>
      <c r="DVK85" s="392"/>
      <c r="DVL85" s="393"/>
      <c r="DVM85" s="394"/>
      <c r="DVN85" s="395"/>
      <c r="DVO85" s="389"/>
      <c r="DVP85" s="390"/>
      <c r="DVQ85" s="391"/>
      <c r="DVR85" s="392"/>
      <c r="DVS85" s="393"/>
      <c r="DVT85" s="394"/>
      <c r="DVU85" s="395"/>
      <c r="DVV85" s="389"/>
      <c r="DVW85" s="390"/>
      <c r="DVX85" s="391"/>
      <c r="DVY85" s="392"/>
      <c r="DVZ85" s="393"/>
      <c r="DWA85" s="394"/>
      <c r="DWB85" s="395"/>
      <c r="DWC85" s="389"/>
      <c r="DWD85" s="390"/>
      <c r="DWE85" s="391"/>
      <c r="DWF85" s="392"/>
      <c r="DWG85" s="393"/>
      <c r="DWH85" s="394"/>
      <c r="DWI85" s="395"/>
      <c r="DWJ85" s="389"/>
      <c r="DWK85" s="390"/>
      <c r="DWL85" s="391"/>
      <c r="DWM85" s="392"/>
      <c r="DWN85" s="393"/>
      <c r="DWO85" s="394"/>
      <c r="DWP85" s="395"/>
      <c r="DWQ85" s="389"/>
      <c r="DWR85" s="390"/>
      <c r="DWS85" s="391"/>
      <c r="DWT85" s="392"/>
      <c r="DWU85" s="393"/>
      <c r="DWV85" s="394"/>
      <c r="DWW85" s="395"/>
      <c r="DWX85" s="389"/>
      <c r="DWY85" s="390"/>
      <c r="DWZ85" s="391"/>
      <c r="DXA85" s="392"/>
      <c r="DXB85" s="393"/>
      <c r="DXC85" s="394"/>
      <c r="DXD85" s="395"/>
      <c r="DXE85" s="389"/>
      <c r="DXF85" s="390"/>
      <c r="DXG85" s="391"/>
      <c r="DXH85" s="392"/>
      <c r="DXI85" s="393"/>
      <c r="DXJ85" s="394"/>
      <c r="DXK85" s="395"/>
      <c r="DXL85" s="389"/>
      <c r="DXM85" s="390"/>
      <c r="DXN85" s="391"/>
      <c r="DXO85" s="392"/>
      <c r="DXP85" s="393"/>
      <c r="DXQ85" s="394"/>
      <c r="DXR85" s="395"/>
      <c r="DXS85" s="389"/>
      <c r="DXT85" s="390"/>
      <c r="DXU85" s="391"/>
      <c r="DXV85" s="392"/>
      <c r="DXW85" s="393"/>
      <c r="DXX85" s="394"/>
      <c r="DXY85" s="395"/>
      <c r="DXZ85" s="389"/>
      <c r="DYA85" s="390"/>
      <c r="DYB85" s="391"/>
      <c r="DYC85" s="392"/>
      <c r="DYD85" s="393"/>
      <c r="DYE85" s="394"/>
      <c r="DYF85" s="395"/>
      <c r="DYG85" s="389"/>
      <c r="DYH85" s="390"/>
      <c r="DYI85" s="391"/>
      <c r="DYJ85" s="392"/>
      <c r="DYK85" s="393"/>
      <c r="DYL85" s="394"/>
      <c r="DYM85" s="395"/>
      <c r="DYN85" s="389"/>
      <c r="DYO85" s="390"/>
      <c r="DYP85" s="391"/>
      <c r="DYQ85" s="392"/>
      <c r="DYR85" s="393"/>
      <c r="DYS85" s="394"/>
      <c r="DYT85" s="395"/>
      <c r="DYU85" s="389"/>
      <c r="DYV85" s="390"/>
      <c r="DYW85" s="391"/>
      <c r="DYX85" s="392"/>
      <c r="DYY85" s="393"/>
      <c r="DYZ85" s="394"/>
      <c r="DZA85" s="395"/>
      <c r="DZB85" s="389"/>
      <c r="DZC85" s="390"/>
      <c r="DZD85" s="391"/>
      <c r="DZE85" s="392"/>
      <c r="DZF85" s="393"/>
      <c r="DZG85" s="394"/>
      <c r="DZH85" s="395"/>
      <c r="DZI85" s="389"/>
      <c r="DZJ85" s="390"/>
      <c r="DZK85" s="391"/>
      <c r="DZL85" s="392"/>
      <c r="DZM85" s="393"/>
      <c r="DZN85" s="394"/>
      <c r="DZO85" s="395"/>
      <c r="DZP85" s="389"/>
      <c r="DZQ85" s="390"/>
      <c r="DZR85" s="391"/>
      <c r="DZS85" s="392"/>
      <c r="DZT85" s="393"/>
      <c r="DZU85" s="394"/>
      <c r="DZV85" s="395"/>
      <c r="DZW85" s="389"/>
      <c r="DZX85" s="390"/>
      <c r="DZY85" s="391"/>
      <c r="DZZ85" s="392"/>
      <c r="EAA85" s="393"/>
      <c r="EAB85" s="394"/>
      <c r="EAC85" s="395"/>
      <c r="EAD85" s="389"/>
      <c r="EAE85" s="390"/>
      <c r="EAF85" s="391"/>
      <c r="EAG85" s="392"/>
      <c r="EAH85" s="393"/>
      <c r="EAI85" s="394"/>
      <c r="EAJ85" s="395"/>
      <c r="EAK85" s="389"/>
      <c r="EAL85" s="390"/>
      <c r="EAM85" s="391"/>
      <c r="EAN85" s="392"/>
      <c r="EAO85" s="393"/>
      <c r="EAP85" s="394"/>
      <c r="EAQ85" s="395"/>
      <c r="EAR85" s="389"/>
      <c r="EAS85" s="390"/>
      <c r="EAT85" s="391"/>
      <c r="EAU85" s="392"/>
      <c r="EAV85" s="393"/>
      <c r="EAW85" s="394"/>
      <c r="EAX85" s="395"/>
      <c r="EAY85" s="389"/>
      <c r="EAZ85" s="390"/>
      <c r="EBA85" s="391"/>
      <c r="EBB85" s="392"/>
      <c r="EBC85" s="393"/>
      <c r="EBD85" s="394"/>
      <c r="EBE85" s="395"/>
      <c r="EBF85" s="389"/>
      <c r="EBG85" s="390"/>
      <c r="EBH85" s="391"/>
      <c r="EBI85" s="392"/>
      <c r="EBJ85" s="393"/>
      <c r="EBK85" s="394"/>
      <c r="EBL85" s="395"/>
      <c r="EBM85" s="389"/>
      <c r="EBN85" s="390"/>
      <c r="EBO85" s="391"/>
      <c r="EBP85" s="392"/>
      <c r="EBQ85" s="393"/>
      <c r="EBR85" s="394"/>
      <c r="EBS85" s="395"/>
      <c r="EBT85" s="389"/>
      <c r="EBU85" s="390"/>
      <c r="EBV85" s="391"/>
      <c r="EBW85" s="392"/>
      <c r="EBX85" s="393"/>
      <c r="EBY85" s="394"/>
      <c r="EBZ85" s="395"/>
      <c r="ECA85" s="389"/>
      <c r="ECB85" s="390"/>
      <c r="ECC85" s="391"/>
      <c r="ECD85" s="392"/>
      <c r="ECE85" s="393"/>
      <c r="ECF85" s="394"/>
      <c r="ECG85" s="395"/>
      <c r="ECH85" s="389"/>
      <c r="ECI85" s="390"/>
      <c r="ECJ85" s="391"/>
      <c r="ECK85" s="392"/>
      <c r="ECL85" s="393"/>
      <c r="ECM85" s="394"/>
      <c r="ECN85" s="395"/>
      <c r="ECO85" s="389"/>
      <c r="ECP85" s="390"/>
      <c r="ECQ85" s="391"/>
      <c r="ECR85" s="392"/>
      <c r="ECS85" s="393"/>
      <c r="ECT85" s="394"/>
      <c r="ECU85" s="395"/>
      <c r="ECV85" s="389"/>
      <c r="ECW85" s="390"/>
      <c r="ECX85" s="391"/>
      <c r="ECY85" s="392"/>
      <c r="ECZ85" s="393"/>
      <c r="EDA85" s="394"/>
      <c r="EDB85" s="395"/>
      <c r="EDC85" s="389"/>
      <c r="EDD85" s="390"/>
      <c r="EDE85" s="391"/>
      <c r="EDF85" s="392"/>
      <c r="EDG85" s="393"/>
      <c r="EDH85" s="394"/>
      <c r="EDI85" s="395"/>
      <c r="EDJ85" s="389"/>
      <c r="EDK85" s="390"/>
      <c r="EDL85" s="391"/>
      <c r="EDM85" s="392"/>
      <c r="EDN85" s="393"/>
      <c r="EDO85" s="394"/>
      <c r="EDP85" s="395"/>
      <c r="EDQ85" s="389"/>
      <c r="EDR85" s="390"/>
      <c r="EDS85" s="391"/>
      <c r="EDT85" s="392"/>
      <c r="EDU85" s="393"/>
      <c r="EDV85" s="394"/>
      <c r="EDW85" s="395"/>
      <c r="EDX85" s="389"/>
      <c r="EDY85" s="390"/>
      <c r="EDZ85" s="391"/>
      <c r="EEA85" s="392"/>
      <c r="EEB85" s="393"/>
      <c r="EEC85" s="394"/>
      <c r="EED85" s="395"/>
      <c r="EEE85" s="389"/>
      <c r="EEF85" s="390"/>
      <c r="EEG85" s="391"/>
      <c r="EEH85" s="392"/>
      <c r="EEI85" s="393"/>
      <c r="EEJ85" s="394"/>
      <c r="EEK85" s="395"/>
      <c r="EEL85" s="389"/>
      <c r="EEM85" s="390"/>
      <c r="EEN85" s="391"/>
      <c r="EEO85" s="392"/>
      <c r="EEP85" s="393"/>
      <c r="EEQ85" s="394"/>
      <c r="EER85" s="395"/>
      <c r="EES85" s="389"/>
      <c r="EET85" s="390"/>
      <c r="EEU85" s="391"/>
      <c r="EEV85" s="392"/>
      <c r="EEW85" s="393"/>
      <c r="EEX85" s="394"/>
      <c r="EEY85" s="395"/>
      <c r="EEZ85" s="389"/>
      <c r="EFA85" s="390"/>
      <c r="EFB85" s="391"/>
      <c r="EFC85" s="392"/>
      <c r="EFD85" s="393"/>
      <c r="EFE85" s="394"/>
      <c r="EFF85" s="395"/>
      <c r="EFG85" s="389"/>
      <c r="EFH85" s="390"/>
      <c r="EFI85" s="391"/>
      <c r="EFJ85" s="392"/>
      <c r="EFK85" s="393"/>
      <c r="EFL85" s="394"/>
      <c r="EFM85" s="395"/>
      <c r="EFN85" s="389"/>
      <c r="EFO85" s="390"/>
      <c r="EFP85" s="391"/>
      <c r="EFQ85" s="392"/>
      <c r="EFR85" s="393"/>
      <c r="EFS85" s="394"/>
      <c r="EFT85" s="395"/>
      <c r="EFU85" s="389"/>
      <c r="EFV85" s="390"/>
      <c r="EFW85" s="391"/>
      <c r="EFX85" s="392"/>
      <c r="EFY85" s="393"/>
      <c r="EFZ85" s="394"/>
      <c r="EGA85" s="395"/>
      <c r="EGB85" s="389"/>
      <c r="EGC85" s="390"/>
      <c r="EGD85" s="391"/>
      <c r="EGE85" s="392"/>
      <c r="EGF85" s="393"/>
      <c r="EGG85" s="394"/>
      <c r="EGH85" s="395"/>
      <c r="EGI85" s="389"/>
      <c r="EGJ85" s="390"/>
      <c r="EGK85" s="391"/>
      <c r="EGL85" s="392"/>
      <c r="EGM85" s="393"/>
      <c r="EGN85" s="394"/>
      <c r="EGO85" s="395"/>
      <c r="EGP85" s="389"/>
      <c r="EGQ85" s="390"/>
      <c r="EGR85" s="391"/>
      <c r="EGS85" s="392"/>
      <c r="EGT85" s="393"/>
      <c r="EGU85" s="394"/>
      <c r="EGV85" s="395"/>
      <c r="EGW85" s="389"/>
      <c r="EGX85" s="390"/>
      <c r="EGY85" s="391"/>
      <c r="EGZ85" s="392"/>
      <c r="EHA85" s="393"/>
      <c r="EHB85" s="394"/>
      <c r="EHC85" s="395"/>
      <c r="EHD85" s="389"/>
      <c r="EHE85" s="390"/>
      <c r="EHF85" s="391"/>
      <c r="EHG85" s="392"/>
      <c r="EHH85" s="393"/>
      <c r="EHI85" s="394"/>
      <c r="EHJ85" s="395"/>
      <c r="EHK85" s="389"/>
      <c r="EHL85" s="390"/>
      <c r="EHM85" s="391"/>
      <c r="EHN85" s="392"/>
      <c r="EHO85" s="393"/>
      <c r="EHP85" s="394"/>
      <c r="EHQ85" s="395"/>
      <c r="EHR85" s="389"/>
      <c r="EHS85" s="390"/>
      <c r="EHT85" s="391"/>
      <c r="EHU85" s="392"/>
      <c r="EHV85" s="393"/>
      <c r="EHW85" s="394"/>
      <c r="EHX85" s="395"/>
      <c r="EHY85" s="389"/>
      <c r="EHZ85" s="390"/>
      <c r="EIA85" s="391"/>
      <c r="EIB85" s="392"/>
      <c r="EIC85" s="393"/>
      <c r="EID85" s="394"/>
      <c r="EIE85" s="395"/>
      <c r="EIF85" s="389"/>
      <c r="EIG85" s="390"/>
      <c r="EIH85" s="391"/>
      <c r="EII85" s="392"/>
      <c r="EIJ85" s="393"/>
      <c r="EIK85" s="394"/>
      <c r="EIL85" s="395"/>
      <c r="EIM85" s="389"/>
      <c r="EIN85" s="390"/>
      <c r="EIO85" s="391"/>
      <c r="EIP85" s="392"/>
      <c r="EIQ85" s="393"/>
      <c r="EIR85" s="394"/>
      <c r="EIS85" s="395"/>
      <c r="EIT85" s="389"/>
      <c r="EIU85" s="390"/>
      <c r="EIV85" s="391"/>
      <c r="EIW85" s="392"/>
      <c r="EIX85" s="393"/>
      <c r="EIY85" s="394"/>
      <c r="EIZ85" s="395"/>
      <c r="EJA85" s="389"/>
      <c r="EJB85" s="390"/>
      <c r="EJC85" s="391"/>
      <c r="EJD85" s="392"/>
      <c r="EJE85" s="393"/>
      <c r="EJF85" s="394"/>
      <c r="EJG85" s="395"/>
      <c r="EJH85" s="389"/>
      <c r="EJI85" s="390"/>
      <c r="EJJ85" s="391"/>
      <c r="EJK85" s="392"/>
      <c r="EJL85" s="393"/>
      <c r="EJM85" s="394"/>
      <c r="EJN85" s="395"/>
      <c r="EJO85" s="389"/>
      <c r="EJP85" s="390"/>
      <c r="EJQ85" s="391"/>
      <c r="EJR85" s="392"/>
      <c r="EJS85" s="393"/>
      <c r="EJT85" s="394"/>
      <c r="EJU85" s="395"/>
      <c r="EJV85" s="389"/>
      <c r="EJW85" s="390"/>
      <c r="EJX85" s="391"/>
      <c r="EJY85" s="392"/>
      <c r="EJZ85" s="393"/>
      <c r="EKA85" s="394"/>
      <c r="EKB85" s="395"/>
      <c r="EKC85" s="389"/>
      <c r="EKD85" s="390"/>
      <c r="EKE85" s="391"/>
      <c r="EKF85" s="392"/>
      <c r="EKG85" s="393"/>
      <c r="EKH85" s="394"/>
      <c r="EKI85" s="395"/>
      <c r="EKJ85" s="389"/>
      <c r="EKK85" s="390"/>
      <c r="EKL85" s="391"/>
      <c r="EKM85" s="392"/>
      <c r="EKN85" s="393"/>
      <c r="EKO85" s="394"/>
      <c r="EKP85" s="395"/>
      <c r="EKQ85" s="389"/>
      <c r="EKR85" s="390"/>
      <c r="EKS85" s="391"/>
      <c r="EKT85" s="392"/>
      <c r="EKU85" s="393"/>
      <c r="EKV85" s="394"/>
      <c r="EKW85" s="395"/>
      <c r="EKX85" s="389"/>
      <c r="EKY85" s="390"/>
      <c r="EKZ85" s="391"/>
      <c r="ELA85" s="392"/>
      <c r="ELB85" s="393"/>
      <c r="ELC85" s="394"/>
      <c r="ELD85" s="395"/>
      <c r="ELE85" s="389"/>
      <c r="ELF85" s="390"/>
      <c r="ELG85" s="391"/>
      <c r="ELH85" s="392"/>
      <c r="ELI85" s="393"/>
      <c r="ELJ85" s="394"/>
      <c r="ELK85" s="395"/>
      <c r="ELL85" s="389"/>
      <c r="ELM85" s="390"/>
      <c r="ELN85" s="391"/>
      <c r="ELO85" s="392"/>
      <c r="ELP85" s="393"/>
      <c r="ELQ85" s="394"/>
      <c r="ELR85" s="395"/>
      <c r="ELS85" s="389"/>
      <c r="ELT85" s="390"/>
      <c r="ELU85" s="391"/>
      <c r="ELV85" s="392"/>
      <c r="ELW85" s="393"/>
      <c r="ELX85" s="394"/>
      <c r="ELY85" s="395"/>
      <c r="ELZ85" s="389"/>
      <c r="EMA85" s="390"/>
      <c r="EMB85" s="391"/>
      <c r="EMC85" s="392"/>
      <c r="EMD85" s="393"/>
      <c r="EME85" s="394"/>
      <c r="EMF85" s="395"/>
      <c r="EMG85" s="389"/>
      <c r="EMH85" s="390"/>
      <c r="EMI85" s="391"/>
      <c r="EMJ85" s="392"/>
      <c r="EMK85" s="393"/>
      <c r="EML85" s="394"/>
      <c r="EMM85" s="395"/>
      <c r="EMN85" s="389"/>
      <c r="EMO85" s="390"/>
      <c r="EMP85" s="391"/>
      <c r="EMQ85" s="392"/>
      <c r="EMR85" s="393"/>
      <c r="EMS85" s="394"/>
      <c r="EMT85" s="395"/>
      <c r="EMU85" s="389"/>
      <c r="EMV85" s="390"/>
      <c r="EMW85" s="391"/>
      <c r="EMX85" s="392"/>
      <c r="EMY85" s="393"/>
      <c r="EMZ85" s="394"/>
      <c r="ENA85" s="395"/>
      <c r="ENB85" s="389"/>
      <c r="ENC85" s="390"/>
      <c r="END85" s="391"/>
      <c r="ENE85" s="392"/>
      <c r="ENF85" s="393"/>
      <c r="ENG85" s="394"/>
      <c r="ENH85" s="395"/>
      <c r="ENI85" s="389"/>
      <c r="ENJ85" s="390"/>
      <c r="ENK85" s="391"/>
      <c r="ENL85" s="392"/>
      <c r="ENM85" s="393"/>
      <c r="ENN85" s="394"/>
      <c r="ENO85" s="395"/>
      <c r="ENP85" s="389"/>
      <c r="ENQ85" s="390"/>
      <c r="ENR85" s="391"/>
      <c r="ENS85" s="392"/>
      <c r="ENT85" s="393"/>
      <c r="ENU85" s="394"/>
      <c r="ENV85" s="395"/>
      <c r="ENW85" s="389"/>
      <c r="ENX85" s="390"/>
      <c r="ENY85" s="391"/>
      <c r="ENZ85" s="392"/>
      <c r="EOA85" s="393"/>
      <c r="EOB85" s="394"/>
      <c r="EOC85" s="395"/>
      <c r="EOD85" s="389"/>
      <c r="EOE85" s="390"/>
      <c r="EOF85" s="391"/>
      <c r="EOG85" s="392"/>
      <c r="EOH85" s="393"/>
      <c r="EOI85" s="394"/>
      <c r="EOJ85" s="395"/>
      <c r="EOK85" s="389"/>
      <c r="EOL85" s="390"/>
      <c r="EOM85" s="391"/>
      <c r="EON85" s="392"/>
      <c r="EOO85" s="393"/>
      <c r="EOP85" s="394"/>
      <c r="EOQ85" s="395"/>
      <c r="EOR85" s="389"/>
      <c r="EOS85" s="390"/>
      <c r="EOT85" s="391"/>
      <c r="EOU85" s="392"/>
      <c r="EOV85" s="393"/>
      <c r="EOW85" s="394"/>
      <c r="EOX85" s="395"/>
      <c r="EOY85" s="389"/>
      <c r="EOZ85" s="390"/>
      <c r="EPA85" s="391"/>
      <c r="EPB85" s="392"/>
      <c r="EPC85" s="393"/>
      <c r="EPD85" s="394"/>
      <c r="EPE85" s="395"/>
      <c r="EPF85" s="389"/>
      <c r="EPG85" s="390"/>
      <c r="EPH85" s="391"/>
      <c r="EPI85" s="392"/>
      <c r="EPJ85" s="393"/>
      <c r="EPK85" s="394"/>
      <c r="EPL85" s="395"/>
      <c r="EPM85" s="389"/>
      <c r="EPN85" s="390"/>
      <c r="EPO85" s="391"/>
      <c r="EPP85" s="392"/>
      <c r="EPQ85" s="393"/>
      <c r="EPR85" s="394"/>
      <c r="EPS85" s="395"/>
      <c r="EPT85" s="389"/>
      <c r="EPU85" s="390"/>
      <c r="EPV85" s="391"/>
      <c r="EPW85" s="392"/>
      <c r="EPX85" s="393"/>
      <c r="EPY85" s="394"/>
      <c r="EPZ85" s="395"/>
      <c r="EQA85" s="389"/>
      <c r="EQB85" s="390"/>
      <c r="EQC85" s="391"/>
      <c r="EQD85" s="392"/>
      <c r="EQE85" s="393"/>
      <c r="EQF85" s="394"/>
      <c r="EQG85" s="395"/>
      <c r="EQH85" s="389"/>
      <c r="EQI85" s="390"/>
      <c r="EQJ85" s="391"/>
      <c r="EQK85" s="392"/>
      <c r="EQL85" s="393"/>
      <c r="EQM85" s="394"/>
      <c r="EQN85" s="395"/>
      <c r="EQO85" s="389"/>
      <c r="EQP85" s="390"/>
      <c r="EQQ85" s="391"/>
      <c r="EQR85" s="392"/>
      <c r="EQS85" s="393"/>
      <c r="EQT85" s="394"/>
      <c r="EQU85" s="395"/>
      <c r="EQV85" s="389"/>
      <c r="EQW85" s="390"/>
      <c r="EQX85" s="391"/>
      <c r="EQY85" s="392"/>
      <c r="EQZ85" s="393"/>
      <c r="ERA85" s="394"/>
      <c r="ERB85" s="395"/>
      <c r="ERC85" s="389"/>
      <c r="ERD85" s="390"/>
      <c r="ERE85" s="391"/>
      <c r="ERF85" s="392"/>
      <c r="ERG85" s="393"/>
      <c r="ERH85" s="394"/>
      <c r="ERI85" s="395"/>
      <c r="ERJ85" s="389"/>
      <c r="ERK85" s="390"/>
      <c r="ERL85" s="391"/>
      <c r="ERM85" s="392"/>
      <c r="ERN85" s="393"/>
      <c r="ERO85" s="394"/>
      <c r="ERP85" s="395"/>
      <c r="ERQ85" s="389"/>
      <c r="ERR85" s="390"/>
      <c r="ERS85" s="391"/>
      <c r="ERT85" s="392"/>
      <c r="ERU85" s="393"/>
      <c r="ERV85" s="394"/>
      <c r="ERW85" s="395"/>
      <c r="ERX85" s="389"/>
      <c r="ERY85" s="390"/>
      <c r="ERZ85" s="391"/>
      <c r="ESA85" s="392"/>
      <c r="ESB85" s="393"/>
      <c r="ESC85" s="394"/>
      <c r="ESD85" s="395"/>
      <c r="ESE85" s="389"/>
      <c r="ESF85" s="390"/>
      <c r="ESG85" s="391"/>
      <c r="ESH85" s="392"/>
      <c r="ESI85" s="393"/>
      <c r="ESJ85" s="394"/>
      <c r="ESK85" s="395"/>
      <c r="ESL85" s="389"/>
      <c r="ESM85" s="390"/>
      <c r="ESN85" s="391"/>
      <c r="ESO85" s="392"/>
      <c r="ESP85" s="393"/>
      <c r="ESQ85" s="394"/>
      <c r="ESR85" s="395"/>
      <c r="ESS85" s="389"/>
      <c r="EST85" s="390"/>
      <c r="ESU85" s="391"/>
      <c r="ESV85" s="392"/>
      <c r="ESW85" s="393"/>
      <c r="ESX85" s="394"/>
      <c r="ESY85" s="395"/>
      <c r="ESZ85" s="389"/>
      <c r="ETA85" s="390"/>
      <c r="ETB85" s="391"/>
      <c r="ETC85" s="392"/>
      <c r="ETD85" s="393"/>
      <c r="ETE85" s="394"/>
      <c r="ETF85" s="395"/>
      <c r="ETG85" s="389"/>
      <c r="ETH85" s="390"/>
      <c r="ETI85" s="391"/>
      <c r="ETJ85" s="392"/>
      <c r="ETK85" s="393"/>
      <c r="ETL85" s="394"/>
      <c r="ETM85" s="395"/>
      <c r="ETN85" s="389"/>
      <c r="ETO85" s="390"/>
      <c r="ETP85" s="391"/>
      <c r="ETQ85" s="392"/>
      <c r="ETR85" s="393"/>
      <c r="ETS85" s="394"/>
      <c r="ETT85" s="395"/>
      <c r="ETU85" s="389"/>
      <c r="ETV85" s="390"/>
      <c r="ETW85" s="391"/>
      <c r="ETX85" s="392"/>
      <c r="ETY85" s="393"/>
      <c r="ETZ85" s="394"/>
      <c r="EUA85" s="395"/>
      <c r="EUB85" s="389"/>
      <c r="EUC85" s="390"/>
      <c r="EUD85" s="391"/>
      <c r="EUE85" s="392"/>
      <c r="EUF85" s="393"/>
      <c r="EUG85" s="394"/>
      <c r="EUH85" s="395"/>
      <c r="EUI85" s="389"/>
      <c r="EUJ85" s="390"/>
      <c r="EUK85" s="391"/>
      <c r="EUL85" s="392"/>
      <c r="EUM85" s="393"/>
      <c r="EUN85" s="394"/>
      <c r="EUO85" s="395"/>
      <c r="EUP85" s="389"/>
      <c r="EUQ85" s="390"/>
      <c r="EUR85" s="391"/>
      <c r="EUS85" s="392"/>
      <c r="EUT85" s="393"/>
      <c r="EUU85" s="394"/>
      <c r="EUV85" s="395"/>
      <c r="EUW85" s="389"/>
      <c r="EUX85" s="390"/>
      <c r="EUY85" s="391"/>
      <c r="EUZ85" s="392"/>
      <c r="EVA85" s="393"/>
      <c r="EVB85" s="394"/>
      <c r="EVC85" s="395"/>
      <c r="EVD85" s="389"/>
      <c r="EVE85" s="390"/>
      <c r="EVF85" s="391"/>
      <c r="EVG85" s="392"/>
      <c r="EVH85" s="393"/>
      <c r="EVI85" s="394"/>
      <c r="EVJ85" s="395"/>
      <c r="EVK85" s="389"/>
      <c r="EVL85" s="390"/>
      <c r="EVM85" s="391"/>
      <c r="EVN85" s="392"/>
      <c r="EVO85" s="393"/>
      <c r="EVP85" s="394"/>
      <c r="EVQ85" s="395"/>
      <c r="EVR85" s="389"/>
      <c r="EVS85" s="390"/>
      <c r="EVT85" s="391"/>
      <c r="EVU85" s="392"/>
      <c r="EVV85" s="393"/>
      <c r="EVW85" s="394"/>
      <c r="EVX85" s="395"/>
      <c r="EVY85" s="389"/>
      <c r="EVZ85" s="390"/>
      <c r="EWA85" s="391"/>
      <c r="EWB85" s="392"/>
      <c r="EWC85" s="393"/>
      <c r="EWD85" s="394"/>
      <c r="EWE85" s="395"/>
      <c r="EWF85" s="389"/>
      <c r="EWG85" s="390"/>
      <c r="EWH85" s="391"/>
      <c r="EWI85" s="392"/>
      <c r="EWJ85" s="393"/>
      <c r="EWK85" s="394"/>
      <c r="EWL85" s="395"/>
      <c r="EWM85" s="389"/>
      <c r="EWN85" s="390"/>
      <c r="EWO85" s="391"/>
      <c r="EWP85" s="392"/>
      <c r="EWQ85" s="393"/>
      <c r="EWR85" s="394"/>
      <c r="EWS85" s="395"/>
      <c r="EWT85" s="389"/>
      <c r="EWU85" s="390"/>
      <c r="EWV85" s="391"/>
      <c r="EWW85" s="392"/>
      <c r="EWX85" s="393"/>
      <c r="EWY85" s="394"/>
      <c r="EWZ85" s="395"/>
      <c r="EXA85" s="389"/>
      <c r="EXB85" s="390"/>
      <c r="EXC85" s="391"/>
      <c r="EXD85" s="392"/>
      <c r="EXE85" s="393"/>
      <c r="EXF85" s="394"/>
      <c r="EXG85" s="395"/>
      <c r="EXH85" s="389"/>
      <c r="EXI85" s="390"/>
      <c r="EXJ85" s="391"/>
      <c r="EXK85" s="392"/>
      <c r="EXL85" s="393"/>
      <c r="EXM85" s="394"/>
      <c r="EXN85" s="395"/>
      <c r="EXO85" s="389"/>
      <c r="EXP85" s="390"/>
      <c r="EXQ85" s="391"/>
      <c r="EXR85" s="392"/>
      <c r="EXS85" s="393"/>
      <c r="EXT85" s="394"/>
      <c r="EXU85" s="395"/>
      <c r="EXV85" s="389"/>
      <c r="EXW85" s="390"/>
      <c r="EXX85" s="391"/>
      <c r="EXY85" s="392"/>
      <c r="EXZ85" s="393"/>
      <c r="EYA85" s="394"/>
      <c r="EYB85" s="395"/>
      <c r="EYC85" s="389"/>
      <c r="EYD85" s="390"/>
      <c r="EYE85" s="391"/>
      <c r="EYF85" s="392"/>
      <c r="EYG85" s="393"/>
      <c r="EYH85" s="394"/>
      <c r="EYI85" s="395"/>
      <c r="EYJ85" s="389"/>
      <c r="EYK85" s="390"/>
      <c r="EYL85" s="391"/>
      <c r="EYM85" s="392"/>
      <c r="EYN85" s="393"/>
      <c r="EYO85" s="394"/>
      <c r="EYP85" s="395"/>
      <c r="EYQ85" s="389"/>
      <c r="EYR85" s="390"/>
      <c r="EYS85" s="391"/>
      <c r="EYT85" s="392"/>
      <c r="EYU85" s="393"/>
      <c r="EYV85" s="394"/>
      <c r="EYW85" s="395"/>
      <c r="EYX85" s="389"/>
      <c r="EYY85" s="390"/>
      <c r="EYZ85" s="391"/>
      <c r="EZA85" s="392"/>
      <c r="EZB85" s="393"/>
      <c r="EZC85" s="394"/>
      <c r="EZD85" s="395"/>
      <c r="EZE85" s="389"/>
      <c r="EZF85" s="390"/>
      <c r="EZG85" s="391"/>
      <c r="EZH85" s="392"/>
      <c r="EZI85" s="393"/>
      <c r="EZJ85" s="394"/>
      <c r="EZK85" s="395"/>
      <c r="EZL85" s="389"/>
      <c r="EZM85" s="390"/>
      <c r="EZN85" s="391"/>
      <c r="EZO85" s="392"/>
      <c r="EZP85" s="393"/>
      <c r="EZQ85" s="394"/>
      <c r="EZR85" s="395"/>
      <c r="EZS85" s="389"/>
      <c r="EZT85" s="390"/>
      <c r="EZU85" s="391"/>
      <c r="EZV85" s="392"/>
      <c r="EZW85" s="393"/>
      <c r="EZX85" s="394"/>
      <c r="EZY85" s="395"/>
      <c r="EZZ85" s="389"/>
      <c r="FAA85" s="390"/>
      <c r="FAB85" s="391"/>
      <c r="FAC85" s="392"/>
      <c r="FAD85" s="393"/>
      <c r="FAE85" s="394"/>
      <c r="FAF85" s="395"/>
      <c r="FAG85" s="389"/>
      <c r="FAH85" s="390"/>
      <c r="FAI85" s="391"/>
      <c r="FAJ85" s="392"/>
      <c r="FAK85" s="393"/>
      <c r="FAL85" s="394"/>
      <c r="FAM85" s="395"/>
      <c r="FAN85" s="389"/>
      <c r="FAO85" s="390"/>
      <c r="FAP85" s="391"/>
      <c r="FAQ85" s="392"/>
      <c r="FAR85" s="393"/>
      <c r="FAS85" s="394"/>
      <c r="FAT85" s="395"/>
      <c r="FAU85" s="389"/>
      <c r="FAV85" s="390"/>
      <c r="FAW85" s="391"/>
      <c r="FAX85" s="392"/>
      <c r="FAY85" s="393"/>
      <c r="FAZ85" s="394"/>
      <c r="FBA85" s="395"/>
      <c r="FBB85" s="389"/>
      <c r="FBC85" s="390"/>
      <c r="FBD85" s="391"/>
      <c r="FBE85" s="392"/>
      <c r="FBF85" s="393"/>
      <c r="FBG85" s="394"/>
      <c r="FBH85" s="395"/>
      <c r="FBI85" s="389"/>
      <c r="FBJ85" s="390"/>
      <c r="FBK85" s="391"/>
      <c r="FBL85" s="392"/>
      <c r="FBM85" s="393"/>
      <c r="FBN85" s="394"/>
      <c r="FBO85" s="395"/>
      <c r="FBP85" s="389"/>
      <c r="FBQ85" s="390"/>
      <c r="FBR85" s="391"/>
      <c r="FBS85" s="392"/>
      <c r="FBT85" s="393"/>
      <c r="FBU85" s="394"/>
      <c r="FBV85" s="395"/>
      <c r="FBW85" s="389"/>
      <c r="FBX85" s="390"/>
      <c r="FBY85" s="391"/>
      <c r="FBZ85" s="392"/>
      <c r="FCA85" s="393"/>
      <c r="FCB85" s="394"/>
      <c r="FCC85" s="395"/>
      <c r="FCD85" s="389"/>
      <c r="FCE85" s="390"/>
      <c r="FCF85" s="391"/>
      <c r="FCG85" s="392"/>
      <c r="FCH85" s="393"/>
      <c r="FCI85" s="394"/>
      <c r="FCJ85" s="395"/>
      <c r="FCK85" s="389"/>
      <c r="FCL85" s="390"/>
      <c r="FCM85" s="391"/>
      <c r="FCN85" s="392"/>
      <c r="FCO85" s="393"/>
      <c r="FCP85" s="394"/>
      <c r="FCQ85" s="395"/>
      <c r="FCR85" s="389"/>
      <c r="FCS85" s="390"/>
      <c r="FCT85" s="391"/>
      <c r="FCU85" s="392"/>
      <c r="FCV85" s="393"/>
      <c r="FCW85" s="394"/>
      <c r="FCX85" s="395"/>
      <c r="FCY85" s="389"/>
      <c r="FCZ85" s="390"/>
      <c r="FDA85" s="391"/>
      <c r="FDB85" s="392"/>
      <c r="FDC85" s="393"/>
      <c r="FDD85" s="394"/>
      <c r="FDE85" s="395"/>
      <c r="FDF85" s="389"/>
      <c r="FDG85" s="390"/>
      <c r="FDH85" s="391"/>
      <c r="FDI85" s="392"/>
      <c r="FDJ85" s="393"/>
      <c r="FDK85" s="394"/>
      <c r="FDL85" s="395"/>
      <c r="FDM85" s="389"/>
      <c r="FDN85" s="390"/>
      <c r="FDO85" s="391"/>
      <c r="FDP85" s="392"/>
      <c r="FDQ85" s="393"/>
      <c r="FDR85" s="394"/>
      <c r="FDS85" s="395"/>
      <c r="FDT85" s="389"/>
      <c r="FDU85" s="390"/>
      <c r="FDV85" s="391"/>
      <c r="FDW85" s="392"/>
      <c r="FDX85" s="393"/>
      <c r="FDY85" s="394"/>
      <c r="FDZ85" s="395"/>
      <c r="FEA85" s="389"/>
      <c r="FEB85" s="390"/>
      <c r="FEC85" s="391"/>
      <c r="FED85" s="392"/>
      <c r="FEE85" s="393"/>
      <c r="FEF85" s="394"/>
      <c r="FEG85" s="395"/>
      <c r="FEH85" s="389"/>
      <c r="FEI85" s="390"/>
      <c r="FEJ85" s="391"/>
      <c r="FEK85" s="392"/>
      <c r="FEL85" s="393"/>
      <c r="FEM85" s="394"/>
      <c r="FEN85" s="395"/>
      <c r="FEO85" s="389"/>
      <c r="FEP85" s="390"/>
      <c r="FEQ85" s="391"/>
      <c r="FER85" s="392"/>
      <c r="FES85" s="393"/>
      <c r="FET85" s="394"/>
      <c r="FEU85" s="395"/>
      <c r="FEV85" s="389"/>
      <c r="FEW85" s="390"/>
      <c r="FEX85" s="391"/>
      <c r="FEY85" s="392"/>
      <c r="FEZ85" s="393"/>
      <c r="FFA85" s="394"/>
      <c r="FFB85" s="395"/>
      <c r="FFC85" s="389"/>
      <c r="FFD85" s="390"/>
      <c r="FFE85" s="391"/>
      <c r="FFF85" s="392"/>
      <c r="FFG85" s="393"/>
      <c r="FFH85" s="394"/>
      <c r="FFI85" s="395"/>
      <c r="FFJ85" s="389"/>
      <c r="FFK85" s="390"/>
      <c r="FFL85" s="391"/>
      <c r="FFM85" s="392"/>
      <c r="FFN85" s="393"/>
      <c r="FFO85" s="394"/>
      <c r="FFP85" s="395"/>
      <c r="FFQ85" s="389"/>
      <c r="FFR85" s="390"/>
      <c r="FFS85" s="391"/>
      <c r="FFT85" s="392"/>
      <c r="FFU85" s="393"/>
      <c r="FFV85" s="394"/>
      <c r="FFW85" s="395"/>
      <c r="FFX85" s="389"/>
      <c r="FFY85" s="390"/>
      <c r="FFZ85" s="391"/>
      <c r="FGA85" s="392"/>
      <c r="FGB85" s="393"/>
      <c r="FGC85" s="394"/>
      <c r="FGD85" s="395"/>
      <c r="FGE85" s="389"/>
      <c r="FGF85" s="390"/>
      <c r="FGG85" s="391"/>
      <c r="FGH85" s="392"/>
      <c r="FGI85" s="393"/>
      <c r="FGJ85" s="394"/>
      <c r="FGK85" s="395"/>
      <c r="FGL85" s="389"/>
      <c r="FGM85" s="390"/>
      <c r="FGN85" s="391"/>
      <c r="FGO85" s="392"/>
      <c r="FGP85" s="393"/>
      <c r="FGQ85" s="394"/>
      <c r="FGR85" s="395"/>
      <c r="FGS85" s="389"/>
      <c r="FGT85" s="390"/>
      <c r="FGU85" s="391"/>
      <c r="FGV85" s="392"/>
      <c r="FGW85" s="393"/>
      <c r="FGX85" s="394"/>
      <c r="FGY85" s="395"/>
      <c r="FGZ85" s="389"/>
      <c r="FHA85" s="390"/>
      <c r="FHB85" s="391"/>
      <c r="FHC85" s="392"/>
      <c r="FHD85" s="393"/>
      <c r="FHE85" s="394"/>
      <c r="FHF85" s="395"/>
      <c r="FHG85" s="389"/>
      <c r="FHH85" s="390"/>
      <c r="FHI85" s="391"/>
      <c r="FHJ85" s="392"/>
      <c r="FHK85" s="393"/>
      <c r="FHL85" s="394"/>
      <c r="FHM85" s="395"/>
      <c r="FHN85" s="389"/>
      <c r="FHO85" s="390"/>
      <c r="FHP85" s="391"/>
      <c r="FHQ85" s="392"/>
      <c r="FHR85" s="393"/>
      <c r="FHS85" s="394"/>
      <c r="FHT85" s="395"/>
      <c r="FHU85" s="389"/>
      <c r="FHV85" s="390"/>
      <c r="FHW85" s="391"/>
      <c r="FHX85" s="392"/>
      <c r="FHY85" s="393"/>
      <c r="FHZ85" s="394"/>
      <c r="FIA85" s="395"/>
      <c r="FIB85" s="389"/>
      <c r="FIC85" s="390"/>
      <c r="FID85" s="391"/>
      <c r="FIE85" s="392"/>
      <c r="FIF85" s="393"/>
      <c r="FIG85" s="394"/>
      <c r="FIH85" s="395"/>
      <c r="FII85" s="389"/>
      <c r="FIJ85" s="390"/>
      <c r="FIK85" s="391"/>
      <c r="FIL85" s="392"/>
      <c r="FIM85" s="393"/>
      <c r="FIN85" s="394"/>
      <c r="FIO85" s="395"/>
      <c r="FIP85" s="389"/>
      <c r="FIQ85" s="390"/>
      <c r="FIR85" s="391"/>
      <c r="FIS85" s="392"/>
      <c r="FIT85" s="393"/>
      <c r="FIU85" s="394"/>
      <c r="FIV85" s="395"/>
      <c r="FIW85" s="389"/>
      <c r="FIX85" s="390"/>
      <c r="FIY85" s="391"/>
      <c r="FIZ85" s="392"/>
      <c r="FJA85" s="393"/>
      <c r="FJB85" s="394"/>
      <c r="FJC85" s="395"/>
      <c r="FJD85" s="389"/>
      <c r="FJE85" s="390"/>
      <c r="FJF85" s="391"/>
      <c r="FJG85" s="392"/>
      <c r="FJH85" s="393"/>
      <c r="FJI85" s="394"/>
      <c r="FJJ85" s="395"/>
      <c r="FJK85" s="389"/>
      <c r="FJL85" s="390"/>
      <c r="FJM85" s="391"/>
      <c r="FJN85" s="392"/>
      <c r="FJO85" s="393"/>
      <c r="FJP85" s="394"/>
      <c r="FJQ85" s="395"/>
      <c r="FJR85" s="389"/>
      <c r="FJS85" s="390"/>
      <c r="FJT85" s="391"/>
      <c r="FJU85" s="392"/>
      <c r="FJV85" s="393"/>
      <c r="FJW85" s="394"/>
      <c r="FJX85" s="395"/>
      <c r="FJY85" s="389"/>
      <c r="FJZ85" s="390"/>
      <c r="FKA85" s="391"/>
      <c r="FKB85" s="392"/>
      <c r="FKC85" s="393"/>
      <c r="FKD85" s="394"/>
      <c r="FKE85" s="395"/>
      <c r="FKF85" s="389"/>
      <c r="FKG85" s="390"/>
      <c r="FKH85" s="391"/>
      <c r="FKI85" s="392"/>
      <c r="FKJ85" s="393"/>
      <c r="FKK85" s="394"/>
      <c r="FKL85" s="395"/>
      <c r="FKM85" s="389"/>
      <c r="FKN85" s="390"/>
      <c r="FKO85" s="391"/>
      <c r="FKP85" s="392"/>
      <c r="FKQ85" s="393"/>
      <c r="FKR85" s="394"/>
      <c r="FKS85" s="395"/>
      <c r="FKT85" s="389"/>
      <c r="FKU85" s="390"/>
      <c r="FKV85" s="391"/>
      <c r="FKW85" s="392"/>
      <c r="FKX85" s="393"/>
      <c r="FKY85" s="394"/>
      <c r="FKZ85" s="395"/>
      <c r="FLA85" s="389"/>
      <c r="FLB85" s="390"/>
      <c r="FLC85" s="391"/>
      <c r="FLD85" s="392"/>
      <c r="FLE85" s="393"/>
      <c r="FLF85" s="394"/>
      <c r="FLG85" s="395"/>
      <c r="FLH85" s="389"/>
      <c r="FLI85" s="390"/>
      <c r="FLJ85" s="391"/>
      <c r="FLK85" s="392"/>
      <c r="FLL85" s="393"/>
      <c r="FLM85" s="394"/>
      <c r="FLN85" s="395"/>
      <c r="FLO85" s="389"/>
      <c r="FLP85" s="390"/>
      <c r="FLQ85" s="391"/>
      <c r="FLR85" s="392"/>
      <c r="FLS85" s="393"/>
      <c r="FLT85" s="394"/>
      <c r="FLU85" s="395"/>
      <c r="FLV85" s="389"/>
      <c r="FLW85" s="390"/>
      <c r="FLX85" s="391"/>
      <c r="FLY85" s="392"/>
      <c r="FLZ85" s="393"/>
      <c r="FMA85" s="394"/>
      <c r="FMB85" s="395"/>
      <c r="FMC85" s="389"/>
      <c r="FMD85" s="390"/>
      <c r="FME85" s="391"/>
      <c r="FMF85" s="392"/>
      <c r="FMG85" s="393"/>
      <c r="FMH85" s="394"/>
      <c r="FMI85" s="395"/>
      <c r="FMJ85" s="389"/>
      <c r="FMK85" s="390"/>
      <c r="FML85" s="391"/>
      <c r="FMM85" s="392"/>
      <c r="FMN85" s="393"/>
      <c r="FMO85" s="394"/>
      <c r="FMP85" s="395"/>
      <c r="FMQ85" s="389"/>
      <c r="FMR85" s="390"/>
      <c r="FMS85" s="391"/>
      <c r="FMT85" s="392"/>
      <c r="FMU85" s="393"/>
      <c r="FMV85" s="394"/>
      <c r="FMW85" s="395"/>
      <c r="FMX85" s="389"/>
      <c r="FMY85" s="390"/>
      <c r="FMZ85" s="391"/>
      <c r="FNA85" s="392"/>
      <c r="FNB85" s="393"/>
      <c r="FNC85" s="394"/>
      <c r="FND85" s="395"/>
      <c r="FNE85" s="389"/>
      <c r="FNF85" s="390"/>
      <c r="FNG85" s="391"/>
      <c r="FNH85" s="392"/>
      <c r="FNI85" s="393"/>
      <c r="FNJ85" s="394"/>
      <c r="FNK85" s="395"/>
      <c r="FNL85" s="389"/>
      <c r="FNM85" s="390"/>
      <c r="FNN85" s="391"/>
      <c r="FNO85" s="392"/>
      <c r="FNP85" s="393"/>
      <c r="FNQ85" s="394"/>
      <c r="FNR85" s="395"/>
      <c r="FNS85" s="389"/>
      <c r="FNT85" s="390"/>
      <c r="FNU85" s="391"/>
      <c r="FNV85" s="392"/>
      <c r="FNW85" s="393"/>
      <c r="FNX85" s="394"/>
      <c r="FNY85" s="395"/>
      <c r="FNZ85" s="389"/>
      <c r="FOA85" s="390"/>
      <c r="FOB85" s="391"/>
      <c r="FOC85" s="392"/>
      <c r="FOD85" s="393"/>
      <c r="FOE85" s="394"/>
      <c r="FOF85" s="395"/>
      <c r="FOG85" s="389"/>
      <c r="FOH85" s="390"/>
      <c r="FOI85" s="391"/>
      <c r="FOJ85" s="392"/>
      <c r="FOK85" s="393"/>
      <c r="FOL85" s="394"/>
      <c r="FOM85" s="395"/>
      <c r="FON85" s="389"/>
      <c r="FOO85" s="390"/>
      <c r="FOP85" s="391"/>
      <c r="FOQ85" s="392"/>
      <c r="FOR85" s="393"/>
      <c r="FOS85" s="394"/>
      <c r="FOT85" s="395"/>
      <c r="FOU85" s="389"/>
      <c r="FOV85" s="390"/>
      <c r="FOW85" s="391"/>
      <c r="FOX85" s="392"/>
      <c r="FOY85" s="393"/>
      <c r="FOZ85" s="394"/>
      <c r="FPA85" s="395"/>
      <c r="FPB85" s="389"/>
      <c r="FPC85" s="390"/>
      <c r="FPD85" s="391"/>
      <c r="FPE85" s="392"/>
      <c r="FPF85" s="393"/>
      <c r="FPG85" s="394"/>
      <c r="FPH85" s="395"/>
      <c r="FPI85" s="389"/>
      <c r="FPJ85" s="390"/>
      <c r="FPK85" s="391"/>
      <c r="FPL85" s="392"/>
      <c r="FPM85" s="393"/>
      <c r="FPN85" s="394"/>
      <c r="FPO85" s="395"/>
      <c r="FPP85" s="389"/>
      <c r="FPQ85" s="390"/>
      <c r="FPR85" s="391"/>
      <c r="FPS85" s="392"/>
      <c r="FPT85" s="393"/>
      <c r="FPU85" s="394"/>
      <c r="FPV85" s="395"/>
      <c r="FPW85" s="389"/>
      <c r="FPX85" s="390"/>
      <c r="FPY85" s="391"/>
      <c r="FPZ85" s="392"/>
      <c r="FQA85" s="393"/>
      <c r="FQB85" s="394"/>
      <c r="FQC85" s="395"/>
      <c r="FQD85" s="389"/>
      <c r="FQE85" s="390"/>
      <c r="FQF85" s="391"/>
      <c r="FQG85" s="392"/>
      <c r="FQH85" s="393"/>
      <c r="FQI85" s="394"/>
      <c r="FQJ85" s="395"/>
      <c r="FQK85" s="389"/>
      <c r="FQL85" s="390"/>
      <c r="FQM85" s="391"/>
      <c r="FQN85" s="392"/>
      <c r="FQO85" s="393"/>
      <c r="FQP85" s="394"/>
      <c r="FQQ85" s="395"/>
      <c r="FQR85" s="389"/>
      <c r="FQS85" s="390"/>
      <c r="FQT85" s="391"/>
      <c r="FQU85" s="392"/>
      <c r="FQV85" s="393"/>
      <c r="FQW85" s="394"/>
      <c r="FQX85" s="395"/>
      <c r="FQY85" s="389"/>
      <c r="FQZ85" s="390"/>
      <c r="FRA85" s="391"/>
      <c r="FRB85" s="392"/>
      <c r="FRC85" s="393"/>
      <c r="FRD85" s="394"/>
      <c r="FRE85" s="395"/>
      <c r="FRF85" s="389"/>
      <c r="FRG85" s="390"/>
      <c r="FRH85" s="391"/>
      <c r="FRI85" s="392"/>
      <c r="FRJ85" s="393"/>
      <c r="FRK85" s="394"/>
      <c r="FRL85" s="395"/>
      <c r="FRM85" s="389"/>
      <c r="FRN85" s="390"/>
      <c r="FRO85" s="391"/>
      <c r="FRP85" s="392"/>
      <c r="FRQ85" s="393"/>
      <c r="FRR85" s="394"/>
      <c r="FRS85" s="395"/>
      <c r="FRT85" s="389"/>
      <c r="FRU85" s="390"/>
      <c r="FRV85" s="391"/>
      <c r="FRW85" s="392"/>
      <c r="FRX85" s="393"/>
      <c r="FRY85" s="394"/>
      <c r="FRZ85" s="395"/>
      <c r="FSA85" s="389"/>
      <c r="FSB85" s="390"/>
      <c r="FSC85" s="391"/>
      <c r="FSD85" s="392"/>
      <c r="FSE85" s="393"/>
      <c r="FSF85" s="394"/>
      <c r="FSG85" s="395"/>
      <c r="FSH85" s="389"/>
      <c r="FSI85" s="390"/>
      <c r="FSJ85" s="391"/>
      <c r="FSK85" s="392"/>
      <c r="FSL85" s="393"/>
      <c r="FSM85" s="394"/>
      <c r="FSN85" s="395"/>
      <c r="FSO85" s="389"/>
      <c r="FSP85" s="390"/>
      <c r="FSQ85" s="391"/>
      <c r="FSR85" s="392"/>
      <c r="FSS85" s="393"/>
      <c r="FST85" s="394"/>
      <c r="FSU85" s="395"/>
      <c r="FSV85" s="389"/>
      <c r="FSW85" s="390"/>
      <c r="FSX85" s="391"/>
      <c r="FSY85" s="392"/>
      <c r="FSZ85" s="393"/>
      <c r="FTA85" s="394"/>
      <c r="FTB85" s="395"/>
      <c r="FTC85" s="389"/>
      <c r="FTD85" s="390"/>
      <c r="FTE85" s="391"/>
      <c r="FTF85" s="392"/>
      <c r="FTG85" s="393"/>
      <c r="FTH85" s="394"/>
      <c r="FTI85" s="395"/>
      <c r="FTJ85" s="389"/>
      <c r="FTK85" s="390"/>
      <c r="FTL85" s="391"/>
      <c r="FTM85" s="392"/>
      <c r="FTN85" s="393"/>
      <c r="FTO85" s="394"/>
      <c r="FTP85" s="395"/>
      <c r="FTQ85" s="389"/>
      <c r="FTR85" s="390"/>
      <c r="FTS85" s="391"/>
      <c r="FTT85" s="392"/>
      <c r="FTU85" s="393"/>
      <c r="FTV85" s="394"/>
      <c r="FTW85" s="395"/>
      <c r="FTX85" s="389"/>
      <c r="FTY85" s="390"/>
      <c r="FTZ85" s="391"/>
      <c r="FUA85" s="392"/>
      <c r="FUB85" s="393"/>
      <c r="FUC85" s="394"/>
      <c r="FUD85" s="395"/>
      <c r="FUE85" s="389"/>
      <c r="FUF85" s="390"/>
      <c r="FUG85" s="391"/>
      <c r="FUH85" s="392"/>
      <c r="FUI85" s="393"/>
      <c r="FUJ85" s="394"/>
      <c r="FUK85" s="395"/>
      <c r="FUL85" s="389"/>
      <c r="FUM85" s="390"/>
      <c r="FUN85" s="391"/>
      <c r="FUO85" s="392"/>
      <c r="FUP85" s="393"/>
      <c r="FUQ85" s="394"/>
      <c r="FUR85" s="395"/>
      <c r="FUS85" s="389"/>
      <c r="FUT85" s="390"/>
      <c r="FUU85" s="391"/>
      <c r="FUV85" s="392"/>
      <c r="FUW85" s="393"/>
      <c r="FUX85" s="394"/>
      <c r="FUY85" s="395"/>
      <c r="FUZ85" s="389"/>
      <c r="FVA85" s="390"/>
      <c r="FVB85" s="391"/>
      <c r="FVC85" s="392"/>
      <c r="FVD85" s="393"/>
      <c r="FVE85" s="394"/>
      <c r="FVF85" s="395"/>
      <c r="FVG85" s="389"/>
      <c r="FVH85" s="390"/>
      <c r="FVI85" s="391"/>
      <c r="FVJ85" s="392"/>
      <c r="FVK85" s="393"/>
      <c r="FVL85" s="394"/>
      <c r="FVM85" s="395"/>
      <c r="FVN85" s="389"/>
      <c r="FVO85" s="390"/>
      <c r="FVP85" s="391"/>
      <c r="FVQ85" s="392"/>
      <c r="FVR85" s="393"/>
      <c r="FVS85" s="394"/>
      <c r="FVT85" s="395"/>
      <c r="FVU85" s="389"/>
      <c r="FVV85" s="390"/>
      <c r="FVW85" s="391"/>
      <c r="FVX85" s="392"/>
      <c r="FVY85" s="393"/>
      <c r="FVZ85" s="394"/>
      <c r="FWA85" s="395"/>
      <c r="FWB85" s="389"/>
      <c r="FWC85" s="390"/>
      <c r="FWD85" s="391"/>
      <c r="FWE85" s="392"/>
      <c r="FWF85" s="393"/>
      <c r="FWG85" s="394"/>
      <c r="FWH85" s="395"/>
      <c r="FWI85" s="389"/>
      <c r="FWJ85" s="390"/>
      <c r="FWK85" s="391"/>
      <c r="FWL85" s="392"/>
      <c r="FWM85" s="393"/>
      <c r="FWN85" s="394"/>
      <c r="FWO85" s="395"/>
      <c r="FWP85" s="389"/>
      <c r="FWQ85" s="390"/>
      <c r="FWR85" s="391"/>
      <c r="FWS85" s="392"/>
      <c r="FWT85" s="393"/>
      <c r="FWU85" s="394"/>
      <c r="FWV85" s="395"/>
      <c r="FWW85" s="389"/>
      <c r="FWX85" s="390"/>
      <c r="FWY85" s="391"/>
      <c r="FWZ85" s="392"/>
      <c r="FXA85" s="393"/>
      <c r="FXB85" s="394"/>
      <c r="FXC85" s="395"/>
      <c r="FXD85" s="389"/>
      <c r="FXE85" s="390"/>
      <c r="FXF85" s="391"/>
      <c r="FXG85" s="392"/>
      <c r="FXH85" s="393"/>
      <c r="FXI85" s="394"/>
      <c r="FXJ85" s="395"/>
      <c r="FXK85" s="389"/>
      <c r="FXL85" s="390"/>
      <c r="FXM85" s="391"/>
      <c r="FXN85" s="392"/>
      <c r="FXO85" s="393"/>
      <c r="FXP85" s="394"/>
      <c r="FXQ85" s="395"/>
      <c r="FXR85" s="389"/>
      <c r="FXS85" s="390"/>
      <c r="FXT85" s="391"/>
      <c r="FXU85" s="392"/>
      <c r="FXV85" s="393"/>
      <c r="FXW85" s="394"/>
      <c r="FXX85" s="395"/>
      <c r="FXY85" s="389"/>
      <c r="FXZ85" s="390"/>
      <c r="FYA85" s="391"/>
      <c r="FYB85" s="392"/>
      <c r="FYC85" s="393"/>
      <c r="FYD85" s="394"/>
      <c r="FYE85" s="395"/>
      <c r="FYF85" s="389"/>
      <c r="FYG85" s="390"/>
      <c r="FYH85" s="391"/>
      <c r="FYI85" s="392"/>
      <c r="FYJ85" s="393"/>
      <c r="FYK85" s="394"/>
      <c r="FYL85" s="395"/>
      <c r="FYM85" s="389"/>
      <c r="FYN85" s="390"/>
      <c r="FYO85" s="391"/>
      <c r="FYP85" s="392"/>
      <c r="FYQ85" s="393"/>
      <c r="FYR85" s="394"/>
      <c r="FYS85" s="395"/>
      <c r="FYT85" s="389"/>
      <c r="FYU85" s="390"/>
      <c r="FYV85" s="391"/>
      <c r="FYW85" s="392"/>
      <c r="FYX85" s="393"/>
      <c r="FYY85" s="394"/>
      <c r="FYZ85" s="395"/>
      <c r="FZA85" s="389"/>
      <c r="FZB85" s="390"/>
      <c r="FZC85" s="391"/>
      <c r="FZD85" s="392"/>
      <c r="FZE85" s="393"/>
      <c r="FZF85" s="394"/>
      <c r="FZG85" s="395"/>
      <c r="FZH85" s="389"/>
      <c r="FZI85" s="390"/>
      <c r="FZJ85" s="391"/>
      <c r="FZK85" s="392"/>
      <c r="FZL85" s="393"/>
      <c r="FZM85" s="394"/>
      <c r="FZN85" s="395"/>
      <c r="FZO85" s="389"/>
      <c r="FZP85" s="390"/>
      <c r="FZQ85" s="391"/>
      <c r="FZR85" s="392"/>
      <c r="FZS85" s="393"/>
      <c r="FZT85" s="394"/>
      <c r="FZU85" s="395"/>
      <c r="FZV85" s="389"/>
      <c r="FZW85" s="390"/>
      <c r="FZX85" s="391"/>
      <c r="FZY85" s="392"/>
      <c r="FZZ85" s="393"/>
      <c r="GAA85" s="394"/>
      <c r="GAB85" s="395"/>
      <c r="GAC85" s="389"/>
      <c r="GAD85" s="390"/>
      <c r="GAE85" s="391"/>
      <c r="GAF85" s="392"/>
      <c r="GAG85" s="393"/>
      <c r="GAH85" s="394"/>
      <c r="GAI85" s="395"/>
      <c r="GAJ85" s="389"/>
      <c r="GAK85" s="390"/>
      <c r="GAL85" s="391"/>
      <c r="GAM85" s="392"/>
      <c r="GAN85" s="393"/>
      <c r="GAO85" s="394"/>
      <c r="GAP85" s="395"/>
      <c r="GAQ85" s="389"/>
      <c r="GAR85" s="390"/>
      <c r="GAS85" s="391"/>
      <c r="GAT85" s="392"/>
      <c r="GAU85" s="393"/>
      <c r="GAV85" s="394"/>
      <c r="GAW85" s="395"/>
      <c r="GAX85" s="389"/>
      <c r="GAY85" s="390"/>
      <c r="GAZ85" s="391"/>
      <c r="GBA85" s="392"/>
      <c r="GBB85" s="393"/>
      <c r="GBC85" s="394"/>
      <c r="GBD85" s="395"/>
      <c r="GBE85" s="389"/>
      <c r="GBF85" s="390"/>
      <c r="GBG85" s="391"/>
      <c r="GBH85" s="392"/>
      <c r="GBI85" s="393"/>
      <c r="GBJ85" s="394"/>
      <c r="GBK85" s="395"/>
      <c r="GBL85" s="389"/>
      <c r="GBM85" s="390"/>
      <c r="GBN85" s="391"/>
      <c r="GBO85" s="392"/>
      <c r="GBP85" s="393"/>
      <c r="GBQ85" s="394"/>
      <c r="GBR85" s="395"/>
      <c r="GBS85" s="389"/>
      <c r="GBT85" s="390"/>
      <c r="GBU85" s="391"/>
      <c r="GBV85" s="392"/>
      <c r="GBW85" s="393"/>
      <c r="GBX85" s="394"/>
      <c r="GBY85" s="395"/>
      <c r="GBZ85" s="389"/>
      <c r="GCA85" s="390"/>
      <c r="GCB85" s="391"/>
      <c r="GCC85" s="392"/>
      <c r="GCD85" s="393"/>
      <c r="GCE85" s="394"/>
      <c r="GCF85" s="395"/>
      <c r="GCG85" s="389"/>
      <c r="GCH85" s="390"/>
      <c r="GCI85" s="391"/>
      <c r="GCJ85" s="392"/>
      <c r="GCK85" s="393"/>
      <c r="GCL85" s="394"/>
      <c r="GCM85" s="395"/>
      <c r="GCN85" s="389"/>
      <c r="GCO85" s="390"/>
      <c r="GCP85" s="391"/>
      <c r="GCQ85" s="392"/>
      <c r="GCR85" s="393"/>
      <c r="GCS85" s="394"/>
      <c r="GCT85" s="395"/>
      <c r="GCU85" s="389"/>
      <c r="GCV85" s="390"/>
      <c r="GCW85" s="391"/>
      <c r="GCX85" s="392"/>
      <c r="GCY85" s="393"/>
      <c r="GCZ85" s="394"/>
      <c r="GDA85" s="395"/>
      <c r="GDB85" s="389"/>
      <c r="GDC85" s="390"/>
      <c r="GDD85" s="391"/>
      <c r="GDE85" s="392"/>
      <c r="GDF85" s="393"/>
      <c r="GDG85" s="394"/>
      <c r="GDH85" s="395"/>
      <c r="GDI85" s="389"/>
      <c r="GDJ85" s="390"/>
      <c r="GDK85" s="391"/>
      <c r="GDL85" s="392"/>
      <c r="GDM85" s="393"/>
      <c r="GDN85" s="394"/>
      <c r="GDO85" s="395"/>
      <c r="GDP85" s="389"/>
      <c r="GDQ85" s="390"/>
      <c r="GDR85" s="391"/>
      <c r="GDS85" s="392"/>
      <c r="GDT85" s="393"/>
      <c r="GDU85" s="394"/>
      <c r="GDV85" s="395"/>
      <c r="GDW85" s="389"/>
      <c r="GDX85" s="390"/>
      <c r="GDY85" s="391"/>
      <c r="GDZ85" s="392"/>
      <c r="GEA85" s="393"/>
      <c r="GEB85" s="394"/>
      <c r="GEC85" s="395"/>
      <c r="GED85" s="389"/>
      <c r="GEE85" s="390"/>
      <c r="GEF85" s="391"/>
      <c r="GEG85" s="392"/>
      <c r="GEH85" s="393"/>
      <c r="GEI85" s="394"/>
      <c r="GEJ85" s="395"/>
      <c r="GEK85" s="389"/>
      <c r="GEL85" s="390"/>
      <c r="GEM85" s="391"/>
      <c r="GEN85" s="392"/>
      <c r="GEO85" s="393"/>
      <c r="GEP85" s="394"/>
      <c r="GEQ85" s="395"/>
      <c r="GER85" s="389"/>
      <c r="GES85" s="390"/>
      <c r="GET85" s="391"/>
      <c r="GEU85" s="392"/>
      <c r="GEV85" s="393"/>
      <c r="GEW85" s="394"/>
      <c r="GEX85" s="395"/>
      <c r="GEY85" s="389"/>
      <c r="GEZ85" s="390"/>
      <c r="GFA85" s="391"/>
      <c r="GFB85" s="392"/>
      <c r="GFC85" s="393"/>
      <c r="GFD85" s="394"/>
      <c r="GFE85" s="395"/>
      <c r="GFF85" s="389"/>
      <c r="GFG85" s="390"/>
      <c r="GFH85" s="391"/>
      <c r="GFI85" s="392"/>
      <c r="GFJ85" s="393"/>
      <c r="GFK85" s="394"/>
      <c r="GFL85" s="395"/>
      <c r="GFM85" s="389"/>
      <c r="GFN85" s="390"/>
      <c r="GFO85" s="391"/>
      <c r="GFP85" s="392"/>
      <c r="GFQ85" s="393"/>
      <c r="GFR85" s="394"/>
      <c r="GFS85" s="395"/>
      <c r="GFT85" s="389"/>
      <c r="GFU85" s="390"/>
      <c r="GFV85" s="391"/>
      <c r="GFW85" s="392"/>
      <c r="GFX85" s="393"/>
      <c r="GFY85" s="394"/>
      <c r="GFZ85" s="395"/>
      <c r="GGA85" s="389"/>
      <c r="GGB85" s="390"/>
      <c r="GGC85" s="391"/>
      <c r="GGD85" s="392"/>
      <c r="GGE85" s="393"/>
      <c r="GGF85" s="394"/>
      <c r="GGG85" s="395"/>
      <c r="GGH85" s="389"/>
      <c r="GGI85" s="390"/>
      <c r="GGJ85" s="391"/>
      <c r="GGK85" s="392"/>
      <c r="GGL85" s="393"/>
      <c r="GGM85" s="394"/>
      <c r="GGN85" s="395"/>
      <c r="GGO85" s="389"/>
      <c r="GGP85" s="390"/>
      <c r="GGQ85" s="391"/>
      <c r="GGR85" s="392"/>
      <c r="GGS85" s="393"/>
      <c r="GGT85" s="394"/>
      <c r="GGU85" s="395"/>
      <c r="GGV85" s="389"/>
      <c r="GGW85" s="390"/>
      <c r="GGX85" s="391"/>
      <c r="GGY85" s="392"/>
      <c r="GGZ85" s="393"/>
      <c r="GHA85" s="394"/>
      <c r="GHB85" s="395"/>
      <c r="GHC85" s="389"/>
      <c r="GHD85" s="390"/>
      <c r="GHE85" s="391"/>
      <c r="GHF85" s="392"/>
      <c r="GHG85" s="393"/>
      <c r="GHH85" s="394"/>
      <c r="GHI85" s="395"/>
      <c r="GHJ85" s="389"/>
      <c r="GHK85" s="390"/>
      <c r="GHL85" s="391"/>
      <c r="GHM85" s="392"/>
      <c r="GHN85" s="393"/>
      <c r="GHO85" s="394"/>
      <c r="GHP85" s="395"/>
      <c r="GHQ85" s="389"/>
      <c r="GHR85" s="390"/>
      <c r="GHS85" s="391"/>
      <c r="GHT85" s="392"/>
      <c r="GHU85" s="393"/>
      <c r="GHV85" s="394"/>
      <c r="GHW85" s="395"/>
      <c r="GHX85" s="389"/>
      <c r="GHY85" s="390"/>
      <c r="GHZ85" s="391"/>
      <c r="GIA85" s="392"/>
      <c r="GIB85" s="393"/>
      <c r="GIC85" s="394"/>
      <c r="GID85" s="395"/>
      <c r="GIE85" s="389"/>
      <c r="GIF85" s="390"/>
      <c r="GIG85" s="391"/>
      <c r="GIH85" s="392"/>
      <c r="GII85" s="393"/>
      <c r="GIJ85" s="394"/>
      <c r="GIK85" s="395"/>
      <c r="GIL85" s="389"/>
      <c r="GIM85" s="390"/>
      <c r="GIN85" s="391"/>
      <c r="GIO85" s="392"/>
      <c r="GIP85" s="393"/>
      <c r="GIQ85" s="394"/>
      <c r="GIR85" s="395"/>
      <c r="GIS85" s="389"/>
      <c r="GIT85" s="390"/>
      <c r="GIU85" s="391"/>
      <c r="GIV85" s="392"/>
      <c r="GIW85" s="393"/>
      <c r="GIX85" s="394"/>
      <c r="GIY85" s="395"/>
      <c r="GIZ85" s="389"/>
      <c r="GJA85" s="390"/>
      <c r="GJB85" s="391"/>
      <c r="GJC85" s="392"/>
      <c r="GJD85" s="393"/>
      <c r="GJE85" s="394"/>
      <c r="GJF85" s="395"/>
      <c r="GJG85" s="389"/>
      <c r="GJH85" s="390"/>
      <c r="GJI85" s="391"/>
      <c r="GJJ85" s="392"/>
      <c r="GJK85" s="393"/>
      <c r="GJL85" s="394"/>
      <c r="GJM85" s="395"/>
      <c r="GJN85" s="389"/>
      <c r="GJO85" s="390"/>
      <c r="GJP85" s="391"/>
      <c r="GJQ85" s="392"/>
      <c r="GJR85" s="393"/>
      <c r="GJS85" s="394"/>
      <c r="GJT85" s="395"/>
      <c r="GJU85" s="389"/>
      <c r="GJV85" s="390"/>
      <c r="GJW85" s="391"/>
      <c r="GJX85" s="392"/>
      <c r="GJY85" s="393"/>
      <c r="GJZ85" s="394"/>
      <c r="GKA85" s="395"/>
      <c r="GKB85" s="389"/>
      <c r="GKC85" s="390"/>
      <c r="GKD85" s="391"/>
      <c r="GKE85" s="392"/>
      <c r="GKF85" s="393"/>
      <c r="GKG85" s="394"/>
      <c r="GKH85" s="395"/>
      <c r="GKI85" s="389"/>
      <c r="GKJ85" s="390"/>
      <c r="GKK85" s="391"/>
      <c r="GKL85" s="392"/>
      <c r="GKM85" s="393"/>
      <c r="GKN85" s="394"/>
      <c r="GKO85" s="395"/>
      <c r="GKP85" s="389"/>
      <c r="GKQ85" s="390"/>
      <c r="GKR85" s="391"/>
      <c r="GKS85" s="392"/>
      <c r="GKT85" s="393"/>
      <c r="GKU85" s="394"/>
      <c r="GKV85" s="395"/>
      <c r="GKW85" s="389"/>
      <c r="GKX85" s="390"/>
      <c r="GKY85" s="391"/>
      <c r="GKZ85" s="392"/>
      <c r="GLA85" s="393"/>
      <c r="GLB85" s="394"/>
      <c r="GLC85" s="395"/>
      <c r="GLD85" s="389"/>
      <c r="GLE85" s="390"/>
      <c r="GLF85" s="391"/>
      <c r="GLG85" s="392"/>
      <c r="GLH85" s="393"/>
      <c r="GLI85" s="394"/>
      <c r="GLJ85" s="395"/>
      <c r="GLK85" s="389"/>
      <c r="GLL85" s="390"/>
      <c r="GLM85" s="391"/>
      <c r="GLN85" s="392"/>
      <c r="GLO85" s="393"/>
      <c r="GLP85" s="394"/>
      <c r="GLQ85" s="395"/>
      <c r="GLR85" s="389"/>
      <c r="GLS85" s="390"/>
      <c r="GLT85" s="391"/>
      <c r="GLU85" s="392"/>
      <c r="GLV85" s="393"/>
      <c r="GLW85" s="394"/>
      <c r="GLX85" s="395"/>
      <c r="GLY85" s="389"/>
      <c r="GLZ85" s="390"/>
      <c r="GMA85" s="391"/>
      <c r="GMB85" s="392"/>
      <c r="GMC85" s="393"/>
      <c r="GMD85" s="394"/>
      <c r="GME85" s="395"/>
      <c r="GMF85" s="389"/>
      <c r="GMG85" s="390"/>
      <c r="GMH85" s="391"/>
      <c r="GMI85" s="392"/>
      <c r="GMJ85" s="393"/>
      <c r="GMK85" s="394"/>
      <c r="GML85" s="395"/>
      <c r="GMM85" s="389"/>
      <c r="GMN85" s="390"/>
      <c r="GMO85" s="391"/>
      <c r="GMP85" s="392"/>
      <c r="GMQ85" s="393"/>
      <c r="GMR85" s="394"/>
      <c r="GMS85" s="395"/>
      <c r="GMT85" s="389"/>
      <c r="GMU85" s="390"/>
      <c r="GMV85" s="391"/>
      <c r="GMW85" s="392"/>
      <c r="GMX85" s="393"/>
      <c r="GMY85" s="394"/>
      <c r="GMZ85" s="395"/>
      <c r="GNA85" s="389"/>
      <c r="GNB85" s="390"/>
      <c r="GNC85" s="391"/>
      <c r="GND85" s="392"/>
      <c r="GNE85" s="393"/>
      <c r="GNF85" s="394"/>
      <c r="GNG85" s="395"/>
      <c r="GNH85" s="389"/>
      <c r="GNI85" s="390"/>
      <c r="GNJ85" s="391"/>
      <c r="GNK85" s="392"/>
      <c r="GNL85" s="393"/>
      <c r="GNM85" s="394"/>
      <c r="GNN85" s="395"/>
      <c r="GNO85" s="389"/>
      <c r="GNP85" s="390"/>
      <c r="GNQ85" s="391"/>
      <c r="GNR85" s="392"/>
      <c r="GNS85" s="393"/>
      <c r="GNT85" s="394"/>
      <c r="GNU85" s="395"/>
      <c r="GNV85" s="389"/>
      <c r="GNW85" s="390"/>
      <c r="GNX85" s="391"/>
      <c r="GNY85" s="392"/>
      <c r="GNZ85" s="393"/>
      <c r="GOA85" s="394"/>
      <c r="GOB85" s="395"/>
      <c r="GOC85" s="389"/>
      <c r="GOD85" s="390"/>
      <c r="GOE85" s="391"/>
      <c r="GOF85" s="392"/>
      <c r="GOG85" s="393"/>
      <c r="GOH85" s="394"/>
      <c r="GOI85" s="395"/>
      <c r="GOJ85" s="389"/>
      <c r="GOK85" s="390"/>
      <c r="GOL85" s="391"/>
      <c r="GOM85" s="392"/>
      <c r="GON85" s="393"/>
      <c r="GOO85" s="394"/>
      <c r="GOP85" s="395"/>
      <c r="GOQ85" s="389"/>
      <c r="GOR85" s="390"/>
      <c r="GOS85" s="391"/>
      <c r="GOT85" s="392"/>
      <c r="GOU85" s="393"/>
      <c r="GOV85" s="394"/>
      <c r="GOW85" s="395"/>
      <c r="GOX85" s="389"/>
      <c r="GOY85" s="390"/>
      <c r="GOZ85" s="391"/>
      <c r="GPA85" s="392"/>
      <c r="GPB85" s="393"/>
      <c r="GPC85" s="394"/>
      <c r="GPD85" s="395"/>
      <c r="GPE85" s="389"/>
      <c r="GPF85" s="390"/>
      <c r="GPG85" s="391"/>
      <c r="GPH85" s="392"/>
      <c r="GPI85" s="393"/>
      <c r="GPJ85" s="394"/>
      <c r="GPK85" s="395"/>
      <c r="GPL85" s="389"/>
      <c r="GPM85" s="390"/>
      <c r="GPN85" s="391"/>
      <c r="GPO85" s="392"/>
      <c r="GPP85" s="393"/>
      <c r="GPQ85" s="394"/>
      <c r="GPR85" s="395"/>
      <c r="GPS85" s="389"/>
      <c r="GPT85" s="390"/>
      <c r="GPU85" s="391"/>
      <c r="GPV85" s="392"/>
      <c r="GPW85" s="393"/>
      <c r="GPX85" s="394"/>
      <c r="GPY85" s="395"/>
      <c r="GPZ85" s="389"/>
      <c r="GQA85" s="390"/>
      <c r="GQB85" s="391"/>
      <c r="GQC85" s="392"/>
      <c r="GQD85" s="393"/>
      <c r="GQE85" s="394"/>
      <c r="GQF85" s="395"/>
      <c r="GQG85" s="389"/>
      <c r="GQH85" s="390"/>
      <c r="GQI85" s="391"/>
      <c r="GQJ85" s="392"/>
      <c r="GQK85" s="393"/>
      <c r="GQL85" s="394"/>
      <c r="GQM85" s="395"/>
      <c r="GQN85" s="389"/>
      <c r="GQO85" s="390"/>
      <c r="GQP85" s="391"/>
      <c r="GQQ85" s="392"/>
      <c r="GQR85" s="393"/>
      <c r="GQS85" s="394"/>
      <c r="GQT85" s="395"/>
      <c r="GQU85" s="389"/>
      <c r="GQV85" s="390"/>
      <c r="GQW85" s="391"/>
      <c r="GQX85" s="392"/>
      <c r="GQY85" s="393"/>
      <c r="GQZ85" s="394"/>
      <c r="GRA85" s="395"/>
      <c r="GRB85" s="389"/>
      <c r="GRC85" s="390"/>
      <c r="GRD85" s="391"/>
      <c r="GRE85" s="392"/>
      <c r="GRF85" s="393"/>
      <c r="GRG85" s="394"/>
      <c r="GRH85" s="395"/>
      <c r="GRI85" s="389"/>
      <c r="GRJ85" s="390"/>
      <c r="GRK85" s="391"/>
      <c r="GRL85" s="392"/>
      <c r="GRM85" s="393"/>
      <c r="GRN85" s="394"/>
      <c r="GRO85" s="395"/>
      <c r="GRP85" s="389"/>
      <c r="GRQ85" s="390"/>
      <c r="GRR85" s="391"/>
      <c r="GRS85" s="392"/>
      <c r="GRT85" s="393"/>
      <c r="GRU85" s="394"/>
      <c r="GRV85" s="395"/>
      <c r="GRW85" s="389"/>
      <c r="GRX85" s="390"/>
      <c r="GRY85" s="391"/>
      <c r="GRZ85" s="392"/>
      <c r="GSA85" s="393"/>
      <c r="GSB85" s="394"/>
      <c r="GSC85" s="395"/>
      <c r="GSD85" s="389"/>
      <c r="GSE85" s="390"/>
      <c r="GSF85" s="391"/>
      <c r="GSG85" s="392"/>
      <c r="GSH85" s="393"/>
      <c r="GSI85" s="394"/>
      <c r="GSJ85" s="395"/>
      <c r="GSK85" s="389"/>
      <c r="GSL85" s="390"/>
      <c r="GSM85" s="391"/>
      <c r="GSN85" s="392"/>
      <c r="GSO85" s="393"/>
      <c r="GSP85" s="394"/>
      <c r="GSQ85" s="395"/>
      <c r="GSR85" s="389"/>
      <c r="GSS85" s="390"/>
      <c r="GST85" s="391"/>
      <c r="GSU85" s="392"/>
      <c r="GSV85" s="393"/>
      <c r="GSW85" s="394"/>
      <c r="GSX85" s="395"/>
      <c r="GSY85" s="389"/>
      <c r="GSZ85" s="390"/>
      <c r="GTA85" s="391"/>
      <c r="GTB85" s="392"/>
      <c r="GTC85" s="393"/>
      <c r="GTD85" s="394"/>
      <c r="GTE85" s="395"/>
      <c r="GTF85" s="389"/>
      <c r="GTG85" s="390"/>
      <c r="GTH85" s="391"/>
      <c r="GTI85" s="392"/>
      <c r="GTJ85" s="393"/>
      <c r="GTK85" s="394"/>
      <c r="GTL85" s="395"/>
      <c r="GTM85" s="389"/>
      <c r="GTN85" s="390"/>
      <c r="GTO85" s="391"/>
      <c r="GTP85" s="392"/>
      <c r="GTQ85" s="393"/>
      <c r="GTR85" s="394"/>
      <c r="GTS85" s="395"/>
      <c r="GTT85" s="389"/>
      <c r="GTU85" s="390"/>
      <c r="GTV85" s="391"/>
      <c r="GTW85" s="392"/>
      <c r="GTX85" s="393"/>
      <c r="GTY85" s="394"/>
      <c r="GTZ85" s="395"/>
      <c r="GUA85" s="389"/>
      <c r="GUB85" s="390"/>
      <c r="GUC85" s="391"/>
      <c r="GUD85" s="392"/>
      <c r="GUE85" s="393"/>
      <c r="GUF85" s="394"/>
      <c r="GUG85" s="395"/>
      <c r="GUH85" s="389"/>
      <c r="GUI85" s="390"/>
      <c r="GUJ85" s="391"/>
      <c r="GUK85" s="392"/>
      <c r="GUL85" s="393"/>
      <c r="GUM85" s="394"/>
      <c r="GUN85" s="395"/>
      <c r="GUO85" s="389"/>
      <c r="GUP85" s="390"/>
      <c r="GUQ85" s="391"/>
      <c r="GUR85" s="392"/>
      <c r="GUS85" s="393"/>
      <c r="GUT85" s="394"/>
      <c r="GUU85" s="395"/>
      <c r="GUV85" s="389"/>
      <c r="GUW85" s="390"/>
      <c r="GUX85" s="391"/>
      <c r="GUY85" s="392"/>
      <c r="GUZ85" s="393"/>
      <c r="GVA85" s="394"/>
      <c r="GVB85" s="395"/>
      <c r="GVC85" s="389"/>
      <c r="GVD85" s="390"/>
      <c r="GVE85" s="391"/>
      <c r="GVF85" s="392"/>
      <c r="GVG85" s="393"/>
      <c r="GVH85" s="394"/>
      <c r="GVI85" s="395"/>
      <c r="GVJ85" s="389"/>
      <c r="GVK85" s="390"/>
      <c r="GVL85" s="391"/>
      <c r="GVM85" s="392"/>
      <c r="GVN85" s="393"/>
      <c r="GVO85" s="394"/>
      <c r="GVP85" s="395"/>
      <c r="GVQ85" s="389"/>
      <c r="GVR85" s="390"/>
      <c r="GVS85" s="391"/>
      <c r="GVT85" s="392"/>
      <c r="GVU85" s="393"/>
      <c r="GVV85" s="394"/>
      <c r="GVW85" s="395"/>
      <c r="GVX85" s="389"/>
      <c r="GVY85" s="390"/>
      <c r="GVZ85" s="391"/>
      <c r="GWA85" s="392"/>
      <c r="GWB85" s="393"/>
      <c r="GWC85" s="394"/>
      <c r="GWD85" s="395"/>
      <c r="GWE85" s="389"/>
      <c r="GWF85" s="390"/>
      <c r="GWG85" s="391"/>
      <c r="GWH85" s="392"/>
      <c r="GWI85" s="393"/>
      <c r="GWJ85" s="394"/>
      <c r="GWK85" s="395"/>
      <c r="GWL85" s="389"/>
      <c r="GWM85" s="390"/>
      <c r="GWN85" s="391"/>
      <c r="GWO85" s="392"/>
      <c r="GWP85" s="393"/>
      <c r="GWQ85" s="394"/>
      <c r="GWR85" s="395"/>
      <c r="GWS85" s="389"/>
      <c r="GWT85" s="390"/>
      <c r="GWU85" s="391"/>
      <c r="GWV85" s="392"/>
      <c r="GWW85" s="393"/>
      <c r="GWX85" s="394"/>
      <c r="GWY85" s="395"/>
      <c r="GWZ85" s="389"/>
      <c r="GXA85" s="390"/>
      <c r="GXB85" s="391"/>
      <c r="GXC85" s="392"/>
      <c r="GXD85" s="393"/>
      <c r="GXE85" s="394"/>
      <c r="GXF85" s="395"/>
      <c r="GXG85" s="389"/>
      <c r="GXH85" s="390"/>
      <c r="GXI85" s="391"/>
      <c r="GXJ85" s="392"/>
      <c r="GXK85" s="393"/>
      <c r="GXL85" s="394"/>
      <c r="GXM85" s="395"/>
      <c r="GXN85" s="389"/>
      <c r="GXO85" s="390"/>
      <c r="GXP85" s="391"/>
      <c r="GXQ85" s="392"/>
      <c r="GXR85" s="393"/>
      <c r="GXS85" s="394"/>
      <c r="GXT85" s="395"/>
      <c r="GXU85" s="389"/>
      <c r="GXV85" s="390"/>
      <c r="GXW85" s="391"/>
      <c r="GXX85" s="392"/>
      <c r="GXY85" s="393"/>
      <c r="GXZ85" s="394"/>
      <c r="GYA85" s="395"/>
      <c r="GYB85" s="389"/>
      <c r="GYC85" s="390"/>
      <c r="GYD85" s="391"/>
      <c r="GYE85" s="392"/>
      <c r="GYF85" s="393"/>
      <c r="GYG85" s="394"/>
      <c r="GYH85" s="395"/>
      <c r="GYI85" s="389"/>
      <c r="GYJ85" s="390"/>
      <c r="GYK85" s="391"/>
      <c r="GYL85" s="392"/>
      <c r="GYM85" s="393"/>
      <c r="GYN85" s="394"/>
      <c r="GYO85" s="395"/>
      <c r="GYP85" s="389"/>
      <c r="GYQ85" s="390"/>
      <c r="GYR85" s="391"/>
      <c r="GYS85" s="392"/>
      <c r="GYT85" s="393"/>
      <c r="GYU85" s="394"/>
      <c r="GYV85" s="395"/>
      <c r="GYW85" s="389"/>
      <c r="GYX85" s="390"/>
      <c r="GYY85" s="391"/>
      <c r="GYZ85" s="392"/>
      <c r="GZA85" s="393"/>
      <c r="GZB85" s="394"/>
      <c r="GZC85" s="395"/>
      <c r="GZD85" s="389"/>
      <c r="GZE85" s="390"/>
      <c r="GZF85" s="391"/>
      <c r="GZG85" s="392"/>
      <c r="GZH85" s="393"/>
      <c r="GZI85" s="394"/>
      <c r="GZJ85" s="395"/>
      <c r="GZK85" s="389"/>
      <c r="GZL85" s="390"/>
      <c r="GZM85" s="391"/>
      <c r="GZN85" s="392"/>
      <c r="GZO85" s="393"/>
      <c r="GZP85" s="394"/>
      <c r="GZQ85" s="395"/>
      <c r="GZR85" s="389"/>
      <c r="GZS85" s="390"/>
      <c r="GZT85" s="391"/>
      <c r="GZU85" s="392"/>
      <c r="GZV85" s="393"/>
      <c r="GZW85" s="394"/>
      <c r="GZX85" s="395"/>
      <c r="GZY85" s="389"/>
      <c r="GZZ85" s="390"/>
      <c r="HAA85" s="391"/>
      <c r="HAB85" s="392"/>
      <c r="HAC85" s="393"/>
      <c r="HAD85" s="394"/>
      <c r="HAE85" s="395"/>
      <c r="HAF85" s="389"/>
      <c r="HAG85" s="390"/>
      <c r="HAH85" s="391"/>
      <c r="HAI85" s="392"/>
      <c r="HAJ85" s="393"/>
      <c r="HAK85" s="394"/>
      <c r="HAL85" s="395"/>
      <c r="HAM85" s="389"/>
      <c r="HAN85" s="390"/>
      <c r="HAO85" s="391"/>
      <c r="HAP85" s="392"/>
      <c r="HAQ85" s="393"/>
      <c r="HAR85" s="394"/>
      <c r="HAS85" s="395"/>
      <c r="HAT85" s="389"/>
      <c r="HAU85" s="390"/>
      <c r="HAV85" s="391"/>
      <c r="HAW85" s="392"/>
      <c r="HAX85" s="393"/>
      <c r="HAY85" s="394"/>
      <c r="HAZ85" s="395"/>
      <c r="HBA85" s="389"/>
      <c r="HBB85" s="390"/>
      <c r="HBC85" s="391"/>
      <c r="HBD85" s="392"/>
      <c r="HBE85" s="393"/>
      <c r="HBF85" s="394"/>
      <c r="HBG85" s="395"/>
      <c r="HBH85" s="389"/>
      <c r="HBI85" s="390"/>
      <c r="HBJ85" s="391"/>
      <c r="HBK85" s="392"/>
      <c r="HBL85" s="393"/>
      <c r="HBM85" s="394"/>
      <c r="HBN85" s="395"/>
      <c r="HBO85" s="389"/>
      <c r="HBP85" s="390"/>
      <c r="HBQ85" s="391"/>
      <c r="HBR85" s="392"/>
      <c r="HBS85" s="393"/>
      <c r="HBT85" s="394"/>
      <c r="HBU85" s="395"/>
      <c r="HBV85" s="389"/>
      <c r="HBW85" s="390"/>
      <c r="HBX85" s="391"/>
      <c r="HBY85" s="392"/>
      <c r="HBZ85" s="393"/>
      <c r="HCA85" s="394"/>
      <c r="HCB85" s="395"/>
      <c r="HCC85" s="389"/>
      <c r="HCD85" s="390"/>
      <c r="HCE85" s="391"/>
      <c r="HCF85" s="392"/>
      <c r="HCG85" s="393"/>
      <c r="HCH85" s="394"/>
      <c r="HCI85" s="395"/>
      <c r="HCJ85" s="389"/>
      <c r="HCK85" s="390"/>
      <c r="HCL85" s="391"/>
      <c r="HCM85" s="392"/>
      <c r="HCN85" s="393"/>
      <c r="HCO85" s="394"/>
      <c r="HCP85" s="395"/>
      <c r="HCQ85" s="389"/>
      <c r="HCR85" s="390"/>
      <c r="HCS85" s="391"/>
      <c r="HCT85" s="392"/>
      <c r="HCU85" s="393"/>
      <c r="HCV85" s="394"/>
      <c r="HCW85" s="395"/>
      <c r="HCX85" s="389"/>
      <c r="HCY85" s="390"/>
      <c r="HCZ85" s="391"/>
      <c r="HDA85" s="392"/>
      <c r="HDB85" s="393"/>
      <c r="HDC85" s="394"/>
      <c r="HDD85" s="395"/>
      <c r="HDE85" s="389"/>
      <c r="HDF85" s="390"/>
      <c r="HDG85" s="391"/>
      <c r="HDH85" s="392"/>
      <c r="HDI85" s="393"/>
      <c r="HDJ85" s="394"/>
      <c r="HDK85" s="395"/>
      <c r="HDL85" s="389"/>
      <c r="HDM85" s="390"/>
      <c r="HDN85" s="391"/>
      <c r="HDO85" s="392"/>
      <c r="HDP85" s="393"/>
      <c r="HDQ85" s="394"/>
      <c r="HDR85" s="395"/>
      <c r="HDS85" s="389"/>
      <c r="HDT85" s="390"/>
      <c r="HDU85" s="391"/>
      <c r="HDV85" s="392"/>
      <c r="HDW85" s="393"/>
      <c r="HDX85" s="394"/>
      <c r="HDY85" s="395"/>
      <c r="HDZ85" s="389"/>
      <c r="HEA85" s="390"/>
      <c r="HEB85" s="391"/>
      <c r="HEC85" s="392"/>
      <c r="HED85" s="393"/>
      <c r="HEE85" s="394"/>
      <c r="HEF85" s="395"/>
      <c r="HEG85" s="389"/>
      <c r="HEH85" s="390"/>
      <c r="HEI85" s="391"/>
      <c r="HEJ85" s="392"/>
      <c r="HEK85" s="393"/>
      <c r="HEL85" s="394"/>
      <c r="HEM85" s="395"/>
      <c r="HEN85" s="389"/>
      <c r="HEO85" s="390"/>
      <c r="HEP85" s="391"/>
      <c r="HEQ85" s="392"/>
      <c r="HER85" s="393"/>
      <c r="HES85" s="394"/>
      <c r="HET85" s="395"/>
      <c r="HEU85" s="389"/>
      <c r="HEV85" s="390"/>
      <c r="HEW85" s="391"/>
      <c r="HEX85" s="392"/>
      <c r="HEY85" s="393"/>
      <c r="HEZ85" s="394"/>
      <c r="HFA85" s="395"/>
      <c r="HFB85" s="389"/>
      <c r="HFC85" s="390"/>
      <c r="HFD85" s="391"/>
      <c r="HFE85" s="392"/>
      <c r="HFF85" s="393"/>
      <c r="HFG85" s="394"/>
      <c r="HFH85" s="395"/>
      <c r="HFI85" s="389"/>
      <c r="HFJ85" s="390"/>
      <c r="HFK85" s="391"/>
      <c r="HFL85" s="392"/>
      <c r="HFM85" s="393"/>
      <c r="HFN85" s="394"/>
      <c r="HFO85" s="395"/>
      <c r="HFP85" s="389"/>
      <c r="HFQ85" s="390"/>
      <c r="HFR85" s="391"/>
      <c r="HFS85" s="392"/>
      <c r="HFT85" s="393"/>
      <c r="HFU85" s="394"/>
      <c r="HFV85" s="395"/>
      <c r="HFW85" s="389"/>
      <c r="HFX85" s="390"/>
      <c r="HFY85" s="391"/>
      <c r="HFZ85" s="392"/>
      <c r="HGA85" s="393"/>
      <c r="HGB85" s="394"/>
      <c r="HGC85" s="395"/>
      <c r="HGD85" s="389"/>
      <c r="HGE85" s="390"/>
      <c r="HGF85" s="391"/>
      <c r="HGG85" s="392"/>
      <c r="HGH85" s="393"/>
      <c r="HGI85" s="394"/>
      <c r="HGJ85" s="395"/>
      <c r="HGK85" s="389"/>
      <c r="HGL85" s="390"/>
      <c r="HGM85" s="391"/>
      <c r="HGN85" s="392"/>
      <c r="HGO85" s="393"/>
      <c r="HGP85" s="394"/>
      <c r="HGQ85" s="395"/>
      <c r="HGR85" s="389"/>
      <c r="HGS85" s="390"/>
      <c r="HGT85" s="391"/>
      <c r="HGU85" s="392"/>
      <c r="HGV85" s="393"/>
      <c r="HGW85" s="394"/>
      <c r="HGX85" s="395"/>
      <c r="HGY85" s="389"/>
      <c r="HGZ85" s="390"/>
      <c r="HHA85" s="391"/>
      <c r="HHB85" s="392"/>
      <c r="HHC85" s="393"/>
      <c r="HHD85" s="394"/>
      <c r="HHE85" s="395"/>
      <c r="HHF85" s="389"/>
      <c r="HHG85" s="390"/>
      <c r="HHH85" s="391"/>
      <c r="HHI85" s="392"/>
      <c r="HHJ85" s="393"/>
      <c r="HHK85" s="394"/>
      <c r="HHL85" s="395"/>
      <c r="HHM85" s="389"/>
      <c r="HHN85" s="390"/>
      <c r="HHO85" s="391"/>
      <c r="HHP85" s="392"/>
      <c r="HHQ85" s="393"/>
      <c r="HHR85" s="394"/>
      <c r="HHS85" s="395"/>
      <c r="HHT85" s="389"/>
      <c r="HHU85" s="390"/>
      <c r="HHV85" s="391"/>
      <c r="HHW85" s="392"/>
      <c r="HHX85" s="393"/>
      <c r="HHY85" s="394"/>
      <c r="HHZ85" s="395"/>
      <c r="HIA85" s="389"/>
      <c r="HIB85" s="390"/>
      <c r="HIC85" s="391"/>
      <c r="HID85" s="392"/>
      <c r="HIE85" s="393"/>
      <c r="HIF85" s="394"/>
      <c r="HIG85" s="395"/>
      <c r="HIH85" s="389"/>
      <c r="HII85" s="390"/>
      <c r="HIJ85" s="391"/>
      <c r="HIK85" s="392"/>
      <c r="HIL85" s="393"/>
      <c r="HIM85" s="394"/>
      <c r="HIN85" s="395"/>
      <c r="HIO85" s="389"/>
      <c r="HIP85" s="390"/>
      <c r="HIQ85" s="391"/>
      <c r="HIR85" s="392"/>
      <c r="HIS85" s="393"/>
      <c r="HIT85" s="394"/>
      <c r="HIU85" s="395"/>
      <c r="HIV85" s="389"/>
      <c r="HIW85" s="390"/>
      <c r="HIX85" s="391"/>
      <c r="HIY85" s="392"/>
      <c r="HIZ85" s="393"/>
      <c r="HJA85" s="394"/>
      <c r="HJB85" s="395"/>
      <c r="HJC85" s="389"/>
      <c r="HJD85" s="390"/>
      <c r="HJE85" s="391"/>
      <c r="HJF85" s="392"/>
      <c r="HJG85" s="393"/>
      <c r="HJH85" s="394"/>
      <c r="HJI85" s="395"/>
      <c r="HJJ85" s="389"/>
      <c r="HJK85" s="390"/>
      <c r="HJL85" s="391"/>
      <c r="HJM85" s="392"/>
      <c r="HJN85" s="393"/>
      <c r="HJO85" s="394"/>
      <c r="HJP85" s="395"/>
      <c r="HJQ85" s="389"/>
      <c r="HJR85" s="390"/>
      <c r="HJS85" s="391"/>
      <c r="HJT85" s="392"/>
      <c r="HJU85" s="393"/>
      <c r="HJV85" s="394"/>
      <c r="HJW85" s="395"/>
      <c r="HJX85" s="389"/>
      <c r="HJY85" s="390"/>
      <c r="HJZ85" s="391"/>
      <c r="HKA85" s="392"/>
      <c r="HKB85" s="393"/>
      <c r="HKC85" s="394"/>
      <c r="HKD85" s="395"/>
      <c r="HKE85" s="389"/>
      <c r="HKF85" s="390"/>
      <c r="HKG85" s="391"/>
      <c r="HKH85" s="392"/>
      <c r="HKI85" s="393"/>
      <c r="HKJ85" s="394"/>
      <c r="HKK85" s="395"/>
      <c r="HKL85" s="389"/>
      <c r="HKM85" s="390"/>
      <c r="HKN85" s="391"/>
      <c r="HKO85" s="392"/>
      <c r="HKP85" s="393"/>
      <c r="HKQ85" s="394"/>
      <c r="HKR85" s="395"/>
      <c r="HKS85" s="389"/>
      <c r="HKT85" s="390"/>
      <c r="HKU85" s="391"/>
      <c r="HKV85" s="392"/>
      <c r="HKW85" s="393"/>
      <c r="HKX85" s="394"/>
      <c r="HKY85" s="395"/>
      <c r="HKZ85" s="389"/>
      <c r="HLA85" s="390"/>
      <c r="HLB85" s="391"/>
      <c r="HLC85" s="392"/>
      <c r="HLD85" s="393"/>
      <c r="HLE85" s="394"/>
      <c r="HLF85" s="395"/>
      <c r="HLG85" s="389"/>
      <c r="HLH85" s="390"/>
      <c r="HLI85" s="391"/>
      <c r="HLJ85" s="392"/>
      <c r="HLK85" s="393"/>
      <c r="HLL85" s="394"/>
      <c r="HLM85" s="395"/>
      <c r="HLN85" s="389"/>
      <c r="HLO85" s="390"/>
      <c r="HLP85" s="391"/>
      <c r="HLQ85" s="392"/>
      <c r="HLR85" s="393"/>
      <c r="HLS85" s="394"/>
      <c r="HLT85" s="395"/>
      <c r="HLU85" s="389"/>
      <c r="HLV85" s="390"/>
      <c r="HLW85" s="391"/>
      <c r="HLX85" s="392"/>
      <c r="HLY85" s="393"/>
      <c r="HLZ85" s="394"/>
      <c r="HMA85" s="395"/>
      <c r="HMB85" s="389"/>
      <c r="HMC85" s="390"/>
      <c r="HMD85" s="391"/>
      <c r="HME85" s="392"/>
      <c r="HMF85" s="393"/>
      <c r="HMG85" s="394"/>
      <c r="HMH85" s="395"/>
      <c r="HMI85" s="389"/>
      <c r="HMJ85" s="390"/>
      <c r="HMK85" s="391"/>
      <c r="HML85" s="392"/>
      <c r="HMM85" s="393"/>
      <c r="HMN85" s="394"/>
      <c r="HMO85" s="395"/>
      <c r="HMP85" s="389"/>
      <c r="HMQ85" s="390"/>
      <c r="HMR85" s="391"/>
      <c r="HMS85" s="392"/>
      <c r="HMT85" s="393"/>
      <c r="HMU85" s="394"/>
      <c r="HMV85" s="395"/>
      <c r="HMW85" s="389"/>
      <c r="HMX85" s="390"/>
      <c r="HMY85" s="391"/>
      <c r="HMZ85" s="392"/>
      <c r="HNA85" s="393"/>
      <c r="HNB85" s="394"/>
      <c r="HNC85" s="395"/>
      <c r="HND85" s="389"/>
      <c r="HNE85" s="390"/>
      <c r="HNF85" s="391"/>
      <c r="HNG85" s="392"/>
      <c r="HNH85" s="393"/>
      <c r="HNI85" s="394"/>
      <c r="HNJ85" s="395"/>
      <c r="HNK85" s="389"/>
      <c r="HNL85" s="390"/>
      <c r="HNM85" s="391"/>
      <c r="HNN85" s="392"/>
      <c r="HNO85" s="393"/>
      <c r="HNP85" s="394"/>
      <c r="HNQ85" s="395"/>
      <c r="HNR85" s="389"/>
      <c r="HNS85" s="390"/>
      <c r="HNT85" s="391"/>
      <c r="HNU85" s="392"/>
      <c r="HNV85" s="393"/>
      <c r="HNW85" s="394"/>
      <c r="HNX85" s="395"/>
      <c r="HNY85" s="389"/>
      <c r="HNZ85" s="390"/>
      <c r="HOA85" s="391"/>
      <c r="HOB85" s="392"/>
      <c r="HOC85" s="393"/>
      <c r="HOD85" s="394"/>
      <c r="HOE85" s="395"/>
      <c r="HOF85" s="389"/>
      <c r="HOG85" s="390"/>
      <c r="HOH85" s="391"/>
      <c r="HOI85" s="392"/>
      <c r="HOJ85" s="393"/>
      <c r="HOK85" s="394"/>
      <c r="HOL85" s="395"/>
      <c r="HOM85" s="389"/>
      <c r="HON85" s="390"/>
      <c r="HOO85" s="391"/>
      <c r="HOP85" s="392"/>
      <c r="HOQ85" s="393"/>
      <c r="HOR85" s="394"/>
      <c r="HOS85" s="395"/>
      <c r="HOT85" s="389"/>
      <c r="HOU85" s="390"/>
      <c r="HOV85" s="391"/>
      <c r="HOW85" s="392"/>
      <c r="HOX85" s="393"/>
      <c r="HOY85" s="394"/>
      <c r="HOZ85" s="395"/>
      <c r="HPA85" s="389"/>
      <c r="HPB85" s="390"/>
      <c r="HPC85" s="391"/>
      <c r="HPD85" s="392"/>
      <c r="HPE85" s="393"/>
      <c r="HPF85" s="394"/>
      <c r="HPG85" s="395"/>
      <c r="HPH85" s="389"/>
      <c r="HPI85" s="390"/>
      <c r="HPJ85" s="391"/>
      <c r="HPK85" s="392"/>
      <c r="HPL85" s="393"/>
      <c r="HPM85" s="394"/>
      <c r="HPN85" s="395"/>
      <c r="HPO85" s="389"/>
      <c r="HPP85" s="390"/>
      <c r="HPQ85" s="391"/>
      <c r="HPR85" s="392"/>
      <c r="HPS85" s="393"/>
      <c r="HPT85" s="394"/>
      <c r="HPU85" s="395"/>
      <c r="HPV85" s="389"/>
      <c r="HPW85" s="390"/>
      <c r="HPX85" s="391"/>
      <c r="HPY85" s="392"/>
      <c r="HPZ85" s="393"/>
      <c r="HQA85" s="394"/>
      <c r="HQB85" s="395"/>
      <c r="HQC85" s="389"/>
      <c r="HQD85" s="390"/>
      <c r="HQE85" s="391"/>
      <c r="HQF85" s="392"/>
      <c r="HQG85" s="393"/>
      <c r="HQH85" s="394"/>
      <c r="HQI85" s="395"/>
      <c r="HQJ85" s="389"/>
      <c r="HQK85" s="390"/>
      <c r="HQL85" s="391"/>
      <c r="HQM85" s="392"/>
      <c r="HQN85" s="393"/>
      <c r="HQO85" s="394"/>
      <c r="HQP85" s="395"/>
      <c r="HQQ85" s="389"/>
      <c r="HQR85" s="390"/>
      <c r="HQS85" s="391"/>
      <c r="HQT85" s="392"/>
      <c r="HQU85" s="393"/>
      <c r="HQV85" s="394"/>
      <c r="HQW85" s="395"/>
      <c r="HQX85" s="389"/>
      <c r="HQY85" s="390"/>
      <c r="HQZ85" s="391"/>
      <c r="HRA85" s="392"/>
      <c r="HRB85" s="393"/>
      <c r="HRC85" s="394"/>
      <c r="HRD85" s="395"/>
      <c r="HRE85" s="389"/>
      <c r="HRF85" s="390"/>
      <c r="HRG85" s="391"/>
      <c r="HRH85" s="392"/>
      <c r="HRI85" s="393"/>
      <c r="HRJ85" s="394"/>
      <c r="HRK85" s="395"/>
      <c r="HRL85" s="389"/>
      <c r="HRM85" s="390"/>
      <c r="HRN85" s="391"/>
      <c r="HRO85" s="392"/>
      <c r="HRP85" s="393"/>
      <c r="HRQ85" s="394"/>
      <c r="HRR85" s="395"/>
      <c r="HRS85" s="389"/>
      <c r="HRT85" s="390"/>
      <c r="HRU85" s="391"/>
      <c r="HRV85" s="392"/>
      <c r="HRW85" s="393"/>
      <c r="HRX85" s="394"/>
      <c r="HRY85" s="395"/>
      <c r="HRZ85" s="389"/>
      <c r="HSA85" s="390"/>
      <c r="HSB85" s="391"/>
      <c r="HSC85" s="392"/>
      <c r="HSD85" s="393"/>
      <c r="HSE85" s="394"/>
      <c r="HSF85" s="395"/>
      <c r="HSG85" s="389"/>
      <c r="HSH85" s="390"/>
      <c r="HSI85" s="391"/>
      <c r="HSJ85" s="392"/>
      <c r="HSK85" s="393"/>
      <c r="HSL85" s="394"/>
      <c r="HSM85" s="395"/>
      <c r="HSN85" s="389"/>
      <c r="HSO85" s="390"/>
      <c r="HSP85" s="391"/>
      <c r="HSQ85" s="392"/>
      <c r="HSR85" s="393"/>
      <c r="HSS85" s="394"/>
      <c r="HST85" s="395"/>
      <c r="HSU85" s="389"/>
      <c r="HSV85" s="390"/>
      <c r="HSW85" s="391"/>
      <c r="HSX85" s="392"/>
      <c r="HSY85" s="393"/>
      <c r="HSZ85" s="394"/>
      <c r="HTA85" s="395"/>
      <c r="HTB85" s="389"/>
      <c r="HTC85" s="390"/>
      <c r="HTD85" s="391"/>
      <c r="HTE85" s="392"/>
      <c r="HTF85" s="393"/>
      <c r="HTG85" s="394"/>
      <c r="HTH85" s="395"/>
      <c r="HTI85" s="389"/>
      <c r="HTJ85" s="390"/>
      <c r="HTK85" s="391"/>
      <c r="HTL85" s="392"/>
      <c r="HTM85" s="393"/>
      <c r="HTN85" s="394"/>
      <c r="HTO85" s="395"/>
      <c r="HTP85" s="389"/>
      <c r="HTQ85" s="390"/>
      <c r="HTR85" s="391"/>
      <c r="HTS85" s="392"/>
      <c r="HTT85" s="393"/>
      <c r="HTU85" s="394"/>
      <c r="HTV85" s="395"/>
      <c r="HTW85" s="389"/>
      <c r="HTX85" s="390"/>
      <c r="HTY85" s="391"/>
      <c r="HTZ85" s="392"/>
      <c r="HUA85" s="393"/>
      <c r="HUB85" s="394"/>
      <c r="HUC85" s="395"/>
      <c r="HUD85" s="389"/>
      <c r="HUE85" s="390"/>
      <c r="HUF85" s="391"/>
      <c r="HUG85" s="392"/>
      <c r="HUH85" s="393"/>
      <c r="HUI85" s="394"/>
      <c r="HUJ85" s="395"/>
      <c r="HUK85" s="389"/>
      <c r="HUL85" s="390"/>
      <c r="HUM85" s="391"/>
      <c r="HUN85" s="392"/>
      <c r="HUO85" s="393"/>
      <c r="HUP85" s="394"/>
      <c r="HUQ85" s="395"/>
      <c r="HUR85" s="389"/>
      <c r="HUS85" s="390"/>
      <c r="HUT85" s="391"/>
      <c r="HUU85" s="392"/>
      <c r="HUV85" s="393"/>
      <c r="HUW85" s="394"/>
      <c r="HUX85" s="395"/>
      <c r="HUY85" s="389"/>
      <c r="HUZ85" s="390"/>
      <c r="HVA85" s="391"/>
      <c r="HVB85" s="392"/>
      <c r="HVC85" s="393"/>
      <c r="HVD85" s="394"/>
      <c r="HVE85" s="395"/>
      <c r="HVF85" s="389"/>
      <c r="HVG85" s="390"/>
      <c r="HVH85" s="391"/>
      <c r="HVI85" s="392"/>
      <c r="HVJ85" s="393"/>
      <c r="HVK85" s="394"/>
      <c r="HVL85" s="395"/>
      <c r="HVM85" s="389"/>
      <c r="HVN85" s="390"/>
      <c r="HVO85" s="391"/>
      <c r="HVP85" s="392"/>
      <c r="HVQ85" s="393"/>
      <c r="HVR85" s="394"/>
      <c r="HVS85" s="395"/>
      <c r="HVT85" s="389"/>
      <c r="HVU85" s="390"/>
      <c r="HVV85" s="391"/>
      <c r="HVW85" s="392"/>
      <c r="HVX85" s="393"/>
      <c r="HVY85" s="394"/>
      <c r="HVZ85" s="395"/>
      <c r="HWA85" s="389"/>
      <c r="HWB85" s="390"/>
      <c r="HWC85" s="391"/>
      <c r="HWD85" s="392"/>
      <c r="HWE85" s="393"/>
      <c r="HWF85" s="394"/>
      <c r="HWG85" s="395"/>
      <c r="HWH85" s="389"/>
      <c r="HWI85" s="390"/>
      <c r="HWJ85" s="391"/>
      <c r="HWK85" s="392"/>
      <c r="HWL85" s="393"/>
      <c r="HWM85" s="394"/>
      <c r="HWN85" s="395"/>
      <c r="HWO85" s="389"/>
      <c r="HWP85" s="390"/>
      <c r="HWQ85" s="391"/>
      <c r="HWR85" s="392"/>
      <c r="HWS85" s="393"/>
      <c r="HWT85" s="394"/>
      <c r="HWU85" s="395"/>
      <c r="HWV85" s="389"/>
      <c r="HWW85" s="390"/>
      <c r="HWX85" s="391"/>
      <c r="HWY85" s="392"/>
      <c r="HWZ85" s="393"/>
      <c r="HXA85" s="394"/>
      <c r="HXB85" s="395"/>
      <c r="HXC85" s="389"/>
      <c r="HXD85" s="390"/>
      <c r="HXE85" s="391"/>
      <c r="HXF85" s="392"/>
      <c r="HXG85" s="393"/>
      <c r="HXH85" s="394"/>
      <c r="HXI85" s="395"/>
      <c r="HXJ85" s="389"/>
      <c r="HXK85" s="390"/>
      <c r="HXL85" s="391"/>
      <c r="HXM85" s="392"/>
      <c r="HXN85" s="393"/>
      <c r="HXO85" s="394"/>
      <c r="HXP85" s="395"/>
      <c r="HXQ85" s="389"/>
      <c r="HXR85" s="390"/>
      <c r="HXS85" s="391"/>
      <c r="HXT85" s="392"/>
      <c r="HXU85" s="393"/>
      <c r="HXV85" s="394"/>
      <c r="HXW85" s="395"/>
      <c r="HXX85" s="389"/>
      <c r="HXY85" s="390"/>
      <c r="HXZ85" s="391"/>
      <c r="HYA85" s="392"/>
      <c r="HYB85" s="393"/>
      <c r="HYC85" s="394"/>
      <c r="HYD85" s="395"/>
      <c r="HYE85" s="389"/>
      <c r="HYF85" s="390"/>
      <c r="HYG85" s="391"/>
      <c r="HYH85" s="392"/>
      <c r="HYI85" s="393"/>
      <c r="HYJ85" s="394"/>
      <c r="HYK85" s="395"/>
      <c r="HYL85" s="389"/>
      <c r="HYM85" s="390"/>
      <c r="HYN85" s="391"/>
      <c r="HYO85" s="392"/>
      <c r="HYP85" s="393"/>
      <c r="HYQ85" s="394"/>
      <c r="HYR85" s="395"/>
      <c r="HYS85" s="389"/>
      <c r="HYT85" s="390"/>
      <c r="HYU85" s="391"/>
      <c r="HYV85" s="392"/>
      <c r="HYW85" s="393"/>
      <c r="HYX85" s="394"/>
      <c r="HYY85" s="395"/>
      <c r="HYZ85" s="389"/>
      <c r="HZA85" s="390"/>
      <c r="HZB85" s="391"/>
      <c r="HZC85" s="392"/>
      <c r="HZD85" s="393"/>
      <c r="HZE85" s="394"/>
      <c r="HZF85" s="395"/>
      <c r="HZG85" s="389"/>
      <c r="HZH85" s="390"/>
      <c r="HZI85" s="391"/>
      <c r="HZJ85" s="392"/>
      <c r="HZK85" s="393"/>
      <c r="HZL85" s="394"/>
      <c r="HZM85" s="395"/>
      <c r="HZN85" s="389"/>
      <c r="HZO85" s="390"/>
      <c r="HZP85" s="391"/>
      <c r="HZQ85" s="392"/>
      <c r="HZR85" s="393"/>
      <c r="HZS85" s="394"/>
      <c r="HZT85" s="395"/>
      <c r="HZU85" s="389"/>
      <c r="HZV85" s="390"/>
      <c r="HZW85" s="391"/>
      <c r="HZX85" s="392"/>
      <c r="HZY85" s="393"/>
      <c r="HZZ85" s="394"/>
      <c r="IAA85" s="395"/>
      <c r="IAB85" s="389"/>
      <c r="IAC85" s="390"/>
      <c r="IAD85" s="391"/>
      <c r="IAE85" s="392"/>
      <c r="IAF85" s="393"/>
      <c r="IAG85" s="394"/>
      <c r="IAH85" s="395"/>
      <c r="IAI85" s="389"/>
      <c r="IAJ85" s="390"/>
      <c r="IAK85" s="391"/>
      <c r="IAL85" s="392"/>
      <c r="IAM85" s="393"/>
      <c r="IAN85" s="394"/>
      <c r="IAO85" s="395"/>
      <c r="IAP85" s="389"/>
      <c r="IAQ85" s="390"/>
      <c r="IAR85" s="391"/>
      <c r="IAS85" s="392"/>
      <c r="IAT85" s="393"/>
      <c r="IAU85" s="394"/>
      <c r="IAV85" s="395"/>
      <c r="IAW85" s="389"/>
      <c r="IAX85" s="390"/>
      <c r="IAY85" s="391"/>
      <c r="IAZ85" s="392"/>
      <c r="IBA85" s="393"/>
      <c r="IBB85" s="394"/>
      <c r="IBC85" s="395"/>
      <c r="IBD85" s="389"/>
      <c r="IBE85" s="390"/>
      <c r="IBF85" s="391"/>
      <c r="IBG85" s="392"/>
      <c r="IBH85" s="393"/>
      <c r="IBI85" s="394"/>
      <c r="IBJ85" s="395"/>
      <c r="IBK85" s="389"/>
      <c r="IBL85" s="390"/>
      <c r="IBM85" s="391"/>
      <c r="IBN85" s="392"/>
      <c r="IBO85" s="393"/>
      <c r="IBP85" s="394"/>
      <c r="IBQ85" s="395"/>
      <c r="IBR85" s="389"/>
      <c r="IBS85" s="390"/>
      <c r="IBT85" s="391"/>
      <c r="IBU85" s="392"/>
      <c r="IBV85" s="393"/>
      <c r="IBW85" s="394"/>
      <c r="IBX85" s="395"/>
      <c r="IBY85" s="389"/>
      <c r="IBZ85" s="390"/>
      <c r="ICA85" s="391"/>
      <c r="ICB85" s="392"/>
      <c r="ICC85" s="393"/>
      <c r="ICD85" s="394"/>
      <c r="ICE85" s="395"/>
      <c r="ICF85" s="389"/>
      <c r="ICG85" s="390"/>
      <c r="ICH85" s="391"/>
      <c r="ICI85" s="392"/>
      <c r="ICJ85" s="393"/>
      <c r="ICK85" s="394"/>
      <c r="ICL85" s="395"/>
      <c r="ICM85" s="389"/>
      <c r="ICN85" s="390"/>
      <c r="ICO85" s="391"/>
      <c r="ICP85" s="392"/>
      <c r="ICQ85" s="393"/>
      <c r="ICR85" s="394"/>
      <c r="ICS85" s="395"/>
      <c r="ICT85" s="389"/>
      <c r="ICU85" s="390"/>
      <c r="ICV85" s="391"/>
      <c r="ICW85" s="392"/>
      <c r="ICX85" s="393"/>
      <c r="ICY85" s="394"/>
      <c r="ICZ85" s="395"/>
      <c r="IDA85" s="389"/>
      <c r="IDB85" s="390"/>
      <c r="IDC85" s="391"/>
      <c r="IDD85" s="392"/>
      <c r="IDE85" s="393"/>
      <c r="IDF85" s="394"/>
      <c r="IDG85" s="395"/>
      <c r="IDH85" s="389"/>
      <c r="IDI85" s="390"/>
      <c r="IDJ85" s="391"/>
      <c r="IDK85" s="392"/>
      <c r="IDL85" s="393"/>
      <c r="IDM85" s="394"/>
      <c r="IDN85" s="395"/>
      <c r="IDO85" s="389"/>
      <c r="IDP85" s="390"/>
      <c r="IDQ85" s="391"/>
      <c r="IDR85" s="392"/>
      <c r="IDS85" s="393"/>
      <c r="IDT85" s="394"/>
      <c r="IDU85" s="395"/>
      <c r="IDV85" s="389"/>
      <c r="IDW85" s="390"/>
      <c r="IDX85" s="391"/>
      <c r="IDY85" s="392"/>
      <c r="IDZ85" s="393"/>
      <c r="IEA85" s="394"/>
      <c r="IEB85" s="395"/>
      <c r="IEC85" s="389"/>
      <c r="IED85" s="390"/>
      <c r="IEE85" s="391"/>
      <c r="IEF85" s="392"/>
      <c r="IEG85" s="393"/>
      <c r="IEH85" s="394"/>
      <c r="IEI85" s="395"/>
      <c r="IEJ85" s="389"/>
      <c r="IEK85" s="390"/>
      <c r="IEL85" s="391"/>
      <c r="IEM85" s="392"/>
      <c r="IEN85" s="393"/>
      <c r="IEO85" s="394"/>
      <c r="IEP85" s="395"/>
      <c r="IEQ85" s="389"/>
      <c r="IER85" s="390"/>
      <c r="IES85" s="391"/>
      <c r="IET85" s="392"/>
      <c r="IEU85" s="393"/>
      <c r="IEV85" s="394"/>
      <c r="IEW85" s="395"/>
      <c r="IEX85" s="389"/>
      <c r="IEY85" s="390"/>
      <c r="IEZ85" s="391"/>
      <c r="IFA85" s="392"/>
      <c r="IFB85" s="393"/>
      <c r="IFC85" s="394"/>
      <c r="IFD85" s="395"/>
      <c r="IFE85" s="389"/>
      <c r="IFF85" s="390"/>
      <c r="IFG85" s="391"/>
      <c r="IFH85" s="392"/>
      <c r="IFI85" s="393"/>
      <c r="IFJ85" s="394"/>
      <c r="IFK85" s="395"/>
      <c r="IFL85" s="389"/>
      <c r="IFM85" s="390"/>
      <c r="IFN85" s="391"/>
      <c r="IFO85" s="392"/>
      <c r="IFP85" s="393"/>
      <c r="IFQ85" s="394"/>
      <c r="IFR85" s="395"/>
      <c r="IFS85" s="389"/>
      <c r="IFT85" s="390"/>
      <c r="IFU85" s="391"/>
      <c r="IFV85" s="392"/>
      <c r="IFW85" s="393"/>
      <c r="IFX85" s="394"/>
      <c r="IFY85" s="395"/>
      <c r="IFZ85" s="389"/>
      <c r="IGA85" s="390"/>
      <c r="IGB85" s="391"/>
      <c r="IGC85" s="392"/>
      <c r="IGD85" s="393"/>
      <c r="IGE85" s="394"/>
      <c r="IGF85" s="395"/>
      <c r="IGG85" s="389"/>
      <c r="IGH85" s="390"/>
      <c r="IGI85" s="391"/>
      <c r="IGJ85" s="392"/>
      <c r="IGK85" s="393"/>
      <c r="IGL85" s="394"/>
      <c r="IGM85" s="395"/>
      <c r="IGN85" s="389"/>
      <c r="IGO85" s="390"/>
      <c r="IGP85" s="391"/>
      <c r="IGQ85" s="392"/>
      <c r="IGR85" s="393"/>
      <c r="IGS85" s="394"/>
      <c r="IGT85" s="395"/>
      <c r="IGU85" s="389"/>
      <c r="IGV85" s="390"/>
      <c r="IGW85" s="391"/>
      <c r="IGX85" s="392"/>
      <c r="IGY85" s="393"/>
      <c r="IGZ85" s="394"/>
      <c r="IHA85" s="395"/>
      <c r="IHB85" s="389"/>
      <c r="IHC85" s="390"/>
      <c r="IHD85" s="391"/>
      <c r="IHE85" s="392"/>
      <c r="IHF85" s="393"/>
      <c r="IHG85" s="394"/>
      <c r="IHH85" s="395"/>
      <c r="IHI85" s="389"/>
      <c r="IHJ85" s="390"/>
      <c r="IHK85" s="391"/>
      <c r="IHL85" s="392"/>
      <c r="IHM85" s="393"/>
      <c r="IHN85" s="394"/>
      <c r="IHO85" s="395"/>
      <c r="IHP85" s="389"/>
      <c r="IHQ85" s="390"/>
      <c r="IHR85" s="391"/>
      <c r="IHS85" s="392"/>
      <c r="IHT85" s="393"/>
      <c r="IHU85" s="394"/>
      <c r="IHV85" s="395"/>
      <c r="IHW85" s="389"/>
      <c r="IHX85" s="390"/>
      <c r="IHY85" s="391"/>
      <c r="IHZ85" s="392"/>
      <c r="IIA85" s="393"/>
      <c r="IIB85" s="394"/>
      <c r="IIC85" s="395"/>
      <c r="IID85" s="389"/>
      <c r="IIE85" s="390"/>
      <c r="IIF85" s="391"/>
      <c r="IIG85" s="392"/>
      <c r="IIH85" s="393"/>
      <c r="III85" s="394"/>
      <c r="IIJ85" s="395"/>
      <c r="IIK85" s="389"/>
      <c r="IIL85" s="390"/>
      <c r="IIM85" s="391"/>
      <c r="IIN85" s="392"/>
      <c r="IIO85" s="393"/>
      <c r="IIP85" s="394"/>
      <c r="IIQ85" s="395"/>
      <c r="IIR85" s="389"/>
      <c r="IIS85" s="390"/>
      <c r="IIT85" s="391"/>
      <c r="IIU85" s="392"/>
      <c r="IIV85" s="393"/>
      <c r="IIW85" s="394"/>
      <c r="IIX85" s="395"/>
      <c r="IIY85" s="389"/>
      <c r="IIZ85" s="390"/>
      <c r="IJA85" s="391"/>
      <c r="IJB85" s="392"/>
      <c r="IJC85" s="393"/>
      <c r="IJD85" s="394"/>
      <c r="IJE85" s="395"/>
      <c r="IJF85" s="389"/>
      <c r="IJG85" s="390"/>
      <c r="IJH85" s="391"/>
      <c r="IJI85" s="392"/>
      <c r="IJJ85" s="393"/>
      <c r="IJK85" s="394"/>
      <c r="IJL85" s="395"/>
      <c r="IJM85" s="389"/>
      <c r="IJN85" s="390"/>
      <c r="IJO85" s="391"/>
      <c r="IJP85" s="392"/>
      <c r="IJQ85" s="393"/>
      <c r="IJR85" s="394"/>
      <c r="IJS85" s="395"/>
      <c r="IJT85" s="389"/>
      <c r="IJU85" s="390"/>
      <c r="IJV85" s="391"/>
      <c r="IJW85" s="392"/>
      <c r="IJX85" s="393"/>
      <c r="IJY85" s="394"/>
      <c r="IJZ85" s="395"/>
      <c r="IKA85" s="389"/>
      <c r="IKB85" s="390"/>
      <c r="IKC85" s="391"/>
      <c r="IKD85" s="392"/>
      <c r="IKE85" s="393"/>
      <c r="IKF85" s="394"/>
      <c r="IKG85" s="395"/>
      <c r="IKH85" s="389"/>
      <c r="IKI85" s="390"/>
      <c r="IKJ85" s="391"/>
      <c r="IKK85" s="392"/>
      <c r="IKL85" s="393"/>
      <c r="IKM85" s="394"/>
      <c r="IKN85" s="395"/>
      <c r="IKO85" s="389"/>
      <c r="IKP85" s="390"/>
      <c r="IKQ85" s="391"/>
      <c r="IKR85" s="392"/>
      <c r="IKS85" s="393"/>
      <c r="IKT85" s="394"/>
      <c r="IKU85" s="395"/>
      <c r="IKV85" s="389"/>
      <c r="IKW85" s="390"/>
      <c r="IKX85" s="391"/>
      <c r="IKY85" s="392"/>
      <c r="IKZ85" s="393"/>
      <c r="ILA85" s="394"/>
      <c r="ILB85" s="395"/>
      <c r="ILC85" s="389"/>
      <c r="ILD85" s="390"/>
      <c r="ILE85" s="391"/>
      <c r="ILF85" s="392"/>
      <c r="ILG85" s="393"/>
      <c r="ILH85" s="394"/>
      <c r="ILI85" s="395"/>
      <c r="ILJ85" s="389"/>
      <c r="ILK85" s="390"/>
      <c r="ILL85" s="391"/>
      <c r="ILM85" s="392"/>
      <c r="ILN85" s="393"/>
      <c r="ILO85" s="394"/>
      <c r="ILP85" s="395"/>
      <c r="ILQ85" s="389"/>
      <c r="ILR85" s="390"/>
      <c r="ILS85" s="391"/>
      <c r="ILT85" s="392"/>
      <c r="ILU85" s="393"/>
      <c r="ILV85" s="394"/>
      <c r="ILW85" s="395"/>
      <c r="ILX85" s="389"/>
      <c r="ILY85" s="390"/>
      <c r="ILZ85" s="391"/>
      <c r="IMA85" s="392"/>
      <c r="IMB85" s="393"/>
      <c r="IMC85" s="394"/>
      <c r="IMD85" s="395"/>
      <c r="IME85" s="389"/>
      <c r="IMF85" s="390"/>
      <c r="IMG85" s="391"/>
      <c r="IMH85" s="392"/>
      <c r="IMI85" s="393"/>
      <c r="IMJ85" s="394"/>
      <c r="IMK85" s="395"/>
      <c r="IML85" s="389"/>
      <c r="IMM85" s="390"/>
      <c r="IMN85" s="391"/>
      <c r="IMO85" s="392"/>
      <c r="IMP85" s="393"/>
      <c r="IMQ85" s="394"/>
      <c r="IMR85" s="395"/>
      <c r="IMS85" s="389"/>
      <c r="IMT85" s="390"/>
      <c r="IMU85" s="391"/>
      <c r="IMV85" s="392"/>
      <c r="IMW85" s="393"/>
      <c r="IMX85" s="394"/>
      <c r="IMY85" s="395"/>
      <c r="IMZ85" s="389"/>
      <c r="INA85" s="390"/>
      <c r="INB85" s="391"/>
      <c r="INC85" s="392"/>
      <c r="IND85" s="393"/>
      <c r="INE85" s="394"/>
      <c r="INF85" s="395"/>
      <c r="ING85" s="389"/>
      <c r="INH85" s="390"/>
      <c r="INI85" s="391"/>
      <c r="INJ85" s="392"/>
      <c r="INK85" s="393"/>
      <c r="INL85" s="394"/>
      <c r="INM85" s="395"/>
      <c r="INN85" s="389"/>
      <c r="INO85" s="390"/>
      <c r="INP85" s="391"/>
      <c r="INQ85" s="392"/>
      <c r="INR85" s="393"/>
      <c r="INS85" s="394"/>
      <c r="INT85" s="395"/>
      <c r="INU85" s="389"/>
      <c r="INV85" s="390"/>
      <c r="INW85" s="391"/>
      <c r="INX85" s="392"/>
      <c r="INY85" s="393"/>
      <c r="INZ85" s="394"/>
      <c r="IOA85" s="395"/>
      <c r="IOB85" s="389"/>
      <c r="IOC85" s="390"/>
      <c r="IOD85" s="391"/>
      <c r="IOE85" s="392"/>
      <c r="IOF85" s="393"/>
      <c r="IOG85" s="394"/>
      <c r="IOH85" s="395"/>
      <c r="IOI85" s="389"/>
      <c r="IOJ85" s="390"/>
      <c r="IOK85" s="391"/>
      <c r="IOL85" s="392"/>
      <c r="IOM85" s="393"/>
      <c r="ION85" s="394"/>
      <c r="IOO85" s="395"/>
      <c r="IOP85" s="389"/>
      <c r="IOQ85" s="390"/>
      <c r="IOR85" s="391"/>
      <c r="IOS85" s="392"/>
      <c r="IOT85" s="393"/>
      <c r="IOU85" s="394"/>
      <c r="IOV85" s="395"/>
      <c r="IOW85" s="389"/>
      <c r="IOX85" s="390"/>
      <c r="IOY85" s="391"/>
      <c r="IOZ85" s="392"/>
      <c r="IPA85" s="393"/>
      <c r="IPB85" s="394"/>
      <c r="IPC85" s="395"/>
      <c r="IPD85" s="389"/>
      <c r="IPE85" s="390"/>
      <c r="IPF85" s="391"/>
      <c r="IPG85" s="392"/>
      <c r="IPH85" s="393"/>
      <c r="IPI85" s="394"/>
      <c r="IPJ85" s="395"/>
      <c r="IPK85" s="389"/>
      <c r="IPL85" s="390"/>
      <c r="IPM85" s="391"/>
      <c r="IPN85" s="392"/>
      <c r="IPO85" s="393"/>
      <c r="IPP85" s="394"/>
      <c r="IPQ85" s="395"/>
      <c r="IPR85" s="389"/>
      <c r="IPS85" s="390"/>
      <c r="IPT85" s="391"/>
      <c r="IPU85" s="392"/>
      <c r="IPV85" s="393"/>
      <c r="IPW85" s="394"/>
      <c r="IPX85" s="395"/>
      <c r="IPY85" s="389"/>
      <c r="IPZ85" s="390"/>
      <c r="IQA85" s="391"/>
      <c r="IQB85" s="392"/>
      <c r="IQC85" s="393"/>
      <c r="IQD85" s="394"/>
      <c r="IQE85" s="395"/>
      <c r="IQF85" s="389"/>
      <c r="IQG85" s="390"/>
      <c r="IQH85" s="391"/>
      <c r="IQI85" s="392"/>
      <c r="IQJ85" s="393"/>
      <c r="IQK85" s="394"/>
      <c r="IQL85" s="395"/>
      <c r="IQM85" s="389"/>
      <c r="IQN85" s="390"/>
      <c r="IQO85" s="391"/>
      <c r="IQP85" s="392"/>
      <c r="IQQ85" s="393"/>
      <c r="IQR85" s="394"/>
      <c r="IQS85" s="395"/>
      <c r="IQT85" s="389"/>
      <c r="IQU85" s="390"/>
      <c r="IQV85" s="391"/>
      <c r="IQW85" s="392"/>
      <c r="IQX85" s="393"/>
      <c r="IQY85" s="394"/>
      <c r="IQZ85" s="395"/>
      <c r="IRA85" s="389"/>
      <c r="IRB85" s="390"/>
      <c r="IRC85" s="391"/>
      <c r="IRD85" s="392"/>
      <c r="IRE85" s="393"/>
      <c r="IRF85" s="394"/>
      <c r="IRG85" s="395"/>
      <c r="IRH85" s="389"/>
      <c r="IRI85" s="390"/>
      <c r="IRJ85" s="391"/>
      <c r="IRK85" s="392"/>
      <c r="IRL85" s="393"/>
      <c r="IRM85" s="394"/>
      <c r="IRN85" s="395"/>
      <c r="IRO85" s="389"/>
      <c r="IRP85" s="390"/>
      <c r="IRQ85" s="391"/>
      <c r="IRR85" s="392"/>
      <c r="IRS85" s="393"/>
      <c r="IRT85" s="394"/>
      <c r="IRU85" s="395"/>
      <c r="IRV85" s="389"/>
      <c r="IRW85" s="390"/>
      <c r="IRX85" s="391"/>
      <c r="IRY85" s="392"/>
      <c r="IRZ85" s="393"/>
      <c r="ISA85" s="394"/>
      <c r="ISB85" s="395"/>
      <c r="ISC85" s="389"/>
      <c r="ISD85" s="390"/>
      <c r="ISE85" s="391"/>
      <c r="ISF85" s="392"/>
      <c r="ISG85" s="393"/>
      <c r="ISH85" s="394"/>
      <c r="ISI85" s="395"/>
      <c r="ISJ85" s="389"/>
      <c r="ISK85" s="390"/>
      <c r="ISL85" s="391"/>
      <c r="ISM85" s="392"/>
      <c r="ISN85" s="393"/>
      <c r="ISO85" s="394"/>
      <c r="ISP85" s="395"/>
      <c r="ISQ85" s="389"/>
      <c r="ISR85" s="390"/>
      <c r="ISS85" s="391"/>
      <c r="IST85" s="392"/>
      <c r="ISU85" s="393"/>
      <c r="ISV85" s="394"/>
      <c r="ISW85" s="395"/>
      <c r="ISX85" s="389"/>
      <c r="ISY85" s="390"/>
      <c r="ISZ85" s="391"/>
      <c r="ITA85" s="392"/>
      <c r="ITB85" s="393"/>
      <c r="ITC85" s="394"/>
      <c r="ITD85" s="395"/>
      <c r="ITE85" s="389"/>
      <c r="ITF85" s="390"/>
      <c r="ITG85" s="391"/>
      <c r="ITH85" s="392"/>
      <c r="ITI85" s="393"/>
      <c r="ITJ85" s="394"/>
      <c r="ITK85" s="395"/>
      <c r="ITL85" s="389"/>
      <c r="ITM85" s="390"/>
      <c r="ITN85" s="391"/>
      <c r="ITO85" s="392"/>
      <c r="ITP85" s="393"/>
      <c r="ITQ85" s="394"/>
      <c r="ITR85" s="395"/>
      <c r="ITS85" s="389"/>
      <c r="ITT85" s="390"/>
      <c r="ITU85" s="391"/>
      <c r="ITV85" s="392"/>
      <c r="ITW85" s="393"/>
      <c r="ITX85" s="394"/>
      <c r="ITY85" s="395"/>
      <c r="ITZ85" s="389"/>
      <c r="IUA85" s="390"/>
      <c r="IUB85" s="391"/>
      <c r="IUC85" s="392"/>
      <c r="IUD85" s="393"/>
      <c r="IUE85" s="394"/>
      <c r="IUF85" s="395"/>
      <c r="IUG85" s="389"/>
      <c r="IUH85" s="390"/>
      <c r="IUI85" s="391"/>
      <c r="IUJ85" s="392"/>
      <c r="IUK85" s="393"/>
      <c r="IUL85" s="394"/>
      <c r="IUM85" s="395"/>
      <c r="IUN85" s="389"/>
      <c r="IUO85" s="390"/>
      <c r="IUP85" s="391"/>
      <c r="IUQ85" s="392"/>
      <c r="IUR85" s="393"/>
      <c r="IUS85" s="394"/>
      <c r="IUT85" s="395"/>
      <c r="IUU85" s="389"/>
      <c r="IUV85" s="390"/>
      <c r="IUW85" s="391"/>
      <c r="IUX85" s="392"/>
      <c r="IUY85" s="393"/>
      <c r="IUZ85" s="394"/>
      <c r="IVA85" s="395"/>
      <c r="IVB85" s="389"/>
      <c r="IVC85" s="390"/>
      <c r="IVD85" s="391"/>
      <c r="IVE85" s="392"/>
      <c r="IVF85" s="393"/>
      <c r="IVG85" s="394"/>
      <c r="IVH85" s="395"/>
      <c r="IVI85" s="389"/>
      <c r="IVJ85" s="390"/>
      <c r="IVK85" s="391"/>
      <c r="IVL85" s="392"/>
      <c r="IVM85" s="393"/>
      <c r="IVN85" s="394"/>
      <c r="IVO85" s="395"/>
      <c r="IVP85" s="389"/>
      <c r="IVQ85" s="390"/>
      <c r="IVR85" s="391"/>
      <c r="IVS85" s="392"/>
      <c r="IVT85" s="393"/>
      <c r="IVU85" s="394"/>
      <c r="IVV85" s="395"/>
      <c r="IVW85" s="389"/>
      <c r="IVX85" s="390"/>
      <c r="IVY85" s="391"/>
      <c r="IVZ85" s="392"/>
      <c r="IWA85" s="393"/>
      <c r="IWB85" s="394"/>
      <c r="IWC85" s="395"/>
      <c r="IWD85" s="389"/>
      <c r="IWE85" s="390"/>
      <c r="IWF85" s="391"/>
      <c r="IWG85" s="392"/>
      <c r="IWH85" s="393"/>
      <c r="IWI85" s="394"/>
      <c r="IWJ85" s="395"/>
      <c r="IWK85" s="389"/>
      <c r="IWL85" s="390"/>
      <c r="IWM85" s="391"/>
      <c r="IWN85" s="392"/>
      <c r="IWO85" s="393"/>
      <c r="IWP85" s="394"/>
      <c r="IWQ85" s="395"/>
      <c r="IWR85" s="389"/>
      <c r="IWS85" s="390"/>
      <c r="IWT85" s="391"/>
      <c r="IWU85" s="392"/>
      <c r="IWV85" s="393"/>
      <c r="IWW85" s="394"/>
      <c r="IWX85" s="395"/>
      <c r="IWY85" s="389"/>
      <c r="IWZ85" s="390"/>
      <c r="IXA85" s="391"/>
      <c r="IXB85" s="392"/>
      <c r="IXC85" s="393"/>
      <c r="IXD85" s="394"/>
      <c r="IXE85" s="395"/>
      <c r="IXF85" s="389"/>
      <c r="IXG85" s="390"/>
      <c r="IXH85" s="391"/>
      <c r="IXI85" s="392"/>
      <c r="IXJ85" s="393"/>
      <c r="IXK85" s="394"/>
      <c r="IXL85" s="395"/>
      <c r="IXM85" s="389"/>
      <c r="IXN85" s="390"/>
      <c r="IXO85" s="391"/>
      <c r="IXP85" s="392"/>
      <c r="IXQ85" s="393"/>
      <c r="IXR85" s="394"/>
      <c r="IXS85" s="395"/>
      <c r="IXT85" s="389"/>
      <c r="IXU85" s="390"/>
      <c r="IXV85" s="391"/>
      <c r="IXW85" s="392"/>
      <c r="IXX85" s="393"/>
      <c r="IXY85" s="394"/>
      <c r="IXZ85" s="395"/>
      <c r="IYA85" s="389"/>
      <c r="IYB85" s="390"/>
      <c r="IYC85" s="391"/>
      <c r="IYD85" s="392"/>
      <c r="IYE85" s="393"/>
      <c r="IYF85" s="394"/>
      <c r="IYG85" s="395"/>
      <c r="IYH85" s="389"/>
      <c r="IYI85" s="390"/>
      <c r="IYJ85" s="391"/>
      <c r="IYK85" s="392"/>
      <c r="IYL85" s="393"/>
      <c r="IYM85" s="394"/>
      <c r="IYN85" s="395"/>
      <c r="IYO85" s="389"/>
      <c r="IYP85" s="390"/>
      <c r="IYQ85" s="391"/>
      <c r="IYR85" s="392"/>
      <c r="IYS85" s="393"/>
      <c r="IYT85" s="394"/>
      <c r="IYU85" s="395"/>
      <c r="IYV85" s="389"/>
      <c r="IYW85" s="390"/>
      <c r="IYX85" s="391"/>
      <c r="IYY85" s="392"/>
      <c r="IYZ85" s="393"/>
      <c r="IZA85" s="394"/>
      <c r="IZB85" s="395"/>
      <c r="IZC85" s="389"/>
      <c r="IZD85" s="390"/>
      <c r="IZE85" s="391"/>
      <c r="IZF85" s="392"/>
      <c r="IZG85" s="393"/>
      <c r="IZH85" s="394"/>
      <c r="IZI85" s="395"/>
      <c r="IZJ85" s="389"/>
      <c r="IZK85" s="390"/>
      <c r="IZL85" s="391"/>
      <c r="IZM85" s="392"/>
      <c r="IZN85" s="393"/>
      <c r="IZO85" s="394"/>
      <c r="IZP85" s="395"/>
      <c r="IZQ85" s="389"/>
      <c r="IZR85" s="390"/>
      <c r="IZS85" s="391"/>
      <c r="IZT85" s="392"/>
      <c r="IZU85" s="393"/>
      <c r="IZV85" s="394"/>
      <c r="IZW85" s="395"/>
      <c r="IZX85" s="389"/>
      <c r="IZY85" s="390"/>
      <c r="IZZ85" s="391"/>
      <c r="JAA85" s="392"/>
      <c r="JAB85" s="393"/>
      <c r="JAC85" s="394"/>
      <c r="JAD85" s="395"/>
      <c r="JAE85" s="389"/>
      <c r="JAF85" s="390"/>
      <c r="JAG85" s="391"/>
      <c r="JAH85" s="392"/>
      <c r="JAI85" s="393"/>
      <c r="JAJ85" s="394"/>
      <c r="JAK85" s="395"/>
      <c r="JAL85" s="389"/>
      <c r="JAM85" s="390"/>
      <c r="JAN85" s="391"/>
      <c r="JAO85" s="392"/>
      <c r="JAP85" s="393"/>
      <c r="JAQ85" s="394"/>
      <c r="JAR85" s="395"/>
      <c r="JAS85" s="389"/>
      <c r="JAT85" s="390"/>
      <c r="JAU85" s="391"/>
      <c r="JAV85" s="392"/>
      <c r="JAW85" s="393"/>
      <c r="JAX85" s="394"/>
      <c r="JAY85" s="395"/>
      <c r="JAZ85" s="389"/>
      <c r="JBA85" s="390"/>
      <c r="JBB85" s="391"/>
      <c r="JBC85" s="392"/>
      <c r="JBD85" s="393"/>
      <c r="JBE85" s="394"/>
      <c r="JBF85" s="395"/>
      <c r="JBG85" s="389"/>
      <c r="JBH85" s="390"/>
      <c r="JBI85" s="391"/>
      <c r="JBJ85" s="392"/>
      <c r="JBK85" s="393"/>
      <c r="JBL85" s="394"/>
      <c r="JBM85" s="395"/>
      <c r="JBN85" s="389"/>
      <c r="JBO85" s="390"/>
      <c r="JBP85" s="391"/>
      <c r="JBQ85" s="392"/>
      <c r="JBR85" s="393"/>
      <c r="JBS85" s="394"/>
      <c r="JBT85" s="395"/>
      <c r="JBU85" s="389"/>
      <c r="JBV85" s="390"/>
      <c r="JBW85" s="391"/>
      <c r="JBX85" s="392"/>
      <c r="JBY85" s="393"/>
      <c r="JBZ85" s="394"/>
      <c r="JCA85" s="395"/>
      <c r="JCB85" s="389"/>
      <c r="JCC85" s="390"/>
      <c r="JCD85" s="391"/>
      <c r="JCE85" s="392"/>
      <c r="JCF85" s="393"/>
      <c r="JCG85" s="394"/>
      <c r="JCH85" s="395"/>
      <c r="JCI85" s="389"/>
      <c r="JCJ85" s="390"/>
      <c r="JCK85" s="391"/>
      <c r="JCL85" s="392"/>
      <c r="JCM85" s="393"/>
      <c r="JCN85" s="394"/>
      <c r="JCO85" s="395"/>
      <c r="JCP85" s="389"/>
      <c r="JCQ85" s="390"/>
      <c r="JCR85" s="391"/>
      <c r="JCS85" s="392"/>
      <c r="JCT85" s="393"/>
      <c r="JCU85" s="394"/>
      <c r="JCV85" s="395"/>
      <c r="JCW85" s="389"/>
      <c r="JCX85" s="390"/>
      <c r="JCY85" s="391"/>
      <c r="JCZ85" s="392"/>
      <c r="JDA85" s="393"/>
      <c r="JDB85" s="394"/>
      <c r="JDC85" s="395"/>
      <c r="JDD85" s="389"/>
      <c r="JDE85" s="390"/>
      <c r="JDF85" s="391"/>
      <c r="JDG85" s="392"/>
      <c r="JDH85" s="393"/>
      <c r="JDI85" s="394"/>
      <c r="JDJ85" s="395"/>
      <c r="JDK85" s="389"/>
      <c r="JDL85" s="390"/>
      <c r="JDM85" s="391"/>
      <c r="JDN85" s="392"/>
      <c r="JDO85" s="393"/>
      <c r="JDP85" s="394"/>
      <c r="JDQ85" s="395"/>
      <c r="JDR85" s="389"/>
      <c r="JDS85" s="390"/>
      <c r="JDT85" s="391"/>
      <c r="JDU85" s="392"/>
      <c r="JDV85" s="393"/>
      <c r="JDW85" s="394"/>
      <c r="JDX85" s="395"/>
      <c r="JDY85" s="389"/>
      <c r="JDZ85" s="390"/>
      <c r="JEA85" s="391"/>
      <c r="JEB85" s="392"/>
      <c r="JEC85" s="393"/>
      <c r="JED85" s="394"/>
      <c r="JEE85" s="395"/>
      <c r="JEF85" s="389"/>
      <c r="JEG85" s="390"/>
      <c r="JEH85" s="391"/>
      <c r="JEI85" s="392"/>
      <c r="JEJ85" s="393"/>
      <c r="JEK85" s="394"/>
      <c r="JEL85" s="395"/>
      <c r="JEM85" s="389"/>
      <c r="JEN85" s="390"/>
      <c r="JEO85" s="391"/>
      <c r="JEP85" s="392"/>
      <c r="JEQ85" s="393"/>
      <c r="JER85" s="394"/>
      <c r="JES85" s="395"/>
      <c r="JET85" s="389"/>
      <c r="JEU85" s="390"/>
      <c r="JEV85" s="391"/>
      <c r="JEW85" s="392"/>
      <c r="JEX85" s="393"/>
      <c r="JEY85" s="394"/>
      <c r="JEZ85" s="395"/>
      <c r="JFA85" s="389"/>
      <c r="JFB85" s="390"/>
      <c r="JFC85" s="391"/>
      <c r="JFD85" s="392"/>
      <c r="JFE85" s="393"/>
      <c r="JFF85" s="394"/>
      <c r="JFG85" s="395"/>
      <c r="JFH85" s="389"/>
      <c r="JFI85" s="390"/>
      <c r="JFJ85" s="391"/>
      <c r="JFK85" s="392"/>
      <c r="JFL85" s="393"/>
      <c r="JFM85" s="394"/>
      <c r="JFN85" s="395"/>
      <c r="JFO85" s="389"/>
      <c r="JFP85" s="390"/>
      <c r="JFQ85" s="391"/>
      <c r="JFR85" s="392"/>
      <c r="JFS85" s="393"/>
      <c r="JFT85" s="394"/>
      <c r="JFU85" s="395"/>
      <c r="JFV85" s="389"/>
      <c r="JFW85" s="390"/>
      <c r="JFX85" s="391"/>
      <c r="JFY85" s="392"/>
      <c r="JFZ85" s="393"/>
      <c r="JGA85" s="394"/>
      <c r="JGB85" s="395"/>
      <c r="JGC85" s="389"/>
      <c r="JGD85" s="390"/>
      <c r="JGE85" s="391"/>
      <c r="JGF85" s="392"/>
      <c r="JGG85" s="393"/>
      <c r="JGH85" s="394"/>
      <c r="JGI85" s="395"/>
      <c r="JGJ85" s="389"/>
      <c r="JGK85" s="390"/>
      <c r="JGL85" s="391"/>
      <c r="JGM85" s="392"/>
      <c r="JGN85" s="393"/>
      <c r="JGO85" s="394"/>
      <c r="JGP85" s="395"/>
      <c r="JGQ85" s="389"/>
      <c r="JGR85" s="390"/>
      <c r="JGS85" s="391"/>
      <c r="JGT85" s="392"/>
      <c r="JGU85" s="393"/>
      <c r="JGV85" s="394"/>
      <c r="JGW85" s="395"/>
      <c r="JGX85" s="389"/>
      <c r="JGY85" s="390"/>
      <c r="JGZ85" s="391"/>
      <c r="JHA85" s="392"/>
      <c r="JHB85" s="393"/>
      <c r="JHC85" s="394"/>
      <c r="JHD85" s="395"/>
      <c r="JHE85" s="389"/>
      <c r="JHF85" s="390"/>
      <c r="JHG85" s="391"/>
      <c r="JHH85" s="392"/>
      <c r="JHI85" s="393"/>
      <c r="JHJ85" s="394"/>
      <c r="JHK85" s="395"/>
      <c r="JHL85" s="389"/>
      <c r="JHM85" s="390"/>
      <c r="JHN85" s="391"/>
      <c r="JHO85" s="392"/>
      <c r="JHP85" s="393"/>
      <c r="JHQ85" s="394"/>
      <c r="JHR85" s="395"/>
      <c r="JHS85" s="389"/>
      <c r="JHT85" s="390"/>
      <c r="JHU85" s="391"/>
      <c r="JHV85" s="392"/>
      <c r="JHW85" s="393"/>
      <c r="JHX85" s="394"/>
      <c r="JHY85" s="395"/>
      <c r="JHZ85" s="389"/>
      <c r="JIA85" s="390"/>
      <c r="JIB85" s="391"/>
      <c r="JIC85" s="392"/>
      <c r="JID85" s="393"/>
      <c r="JIE85" s="394"/>
      <c r="JIF85" s="395"/>
      <c r="JIG85" s="389"/>
      <c r="JIH85" s="390"/>
      <c r="JII85" s="391"/>
      <c r="JIJ85" s="392"/>
      <c r="JIK85" s="393"/>
      <c r="JIL85" s="394"/>
      <c r="JIM85" s="395"/>
      <c r="JIN85" s="389"/>
      <c r="JIO85" s="390"/>
      <c r="JIP85" s="391"/>
      <c r="JIQ85" s="392"/>
      <c r="JIR85" s="393"/>
      <c r="JIS85" s="394"/>
      <c r="JIT85" s="395"/>
      <c r="JIU85" s="389"/>
      <c r="JIV85" s="390"/>
      <c r="JIW85" s="391"/>
      <c r="JIX85" s="392"/>
      <c r="JIY85" s="393"/>
      <c r="JIZ85" s="394"/>
      <c r="JJA85" s="395"/>
      <c r="JJB85" s="389"/>
      <c r="JJC85" s="390"/>
      <c r="JJD85" s="391"/>
      <c r="JJE85" s="392"/>
      <c r="JJF85" s="393"/>
      <c r="JJG85" s="394"/>
      <c r="JJH85" s="395"/>
      <c r="JJI85" s="389"/>
      <c r="JJJ85" s="390"/>
      <c r="JJK85" s="391"/>
      <c r="JJL85" s="392"/>
      <c r="JJM85" s="393"/>
      <c r="JJN85" s="394"/>
      <c r="JJO85" s="395"/>
      <c r="JJP85" s="389"/>
      <c r="JJQ85" s="390"/>
      <c r="JJR85" s="391"/>
      <c r="JJS85" s="392"/>
      <c r="JJT85" s="393"/>
      <c r="JJU85" s="394"/>
      <c r="JJV85" s="395"/>
      <c r="JJW85" s="389"/>
      <c r="JJX85" s="390"/>
      <c r="JJY85" s="391"/>
      <c r="JJZ85" s="392"/>
      <c r="JKA85" s="393"/>
      <c r="JKB85" s="394"/>
      <c r="JKC85" s="395"/>
      <c r="JKD85" s="389"/>
      <c r="JKE85" s="390"/>
      <c r="JKF85" s="391"/>
      <c r="JKG85" s="392"/>
      <c r="JKH85" s="393"/>
      <c r="JKI85" s="394"/>
      <c r="JKJ85" s="395"/>
      <c r="JKK85" s="389"/>
      <c r="JKL85" s="390"/>
      <c r="JKM85" s="391"/>
      <c r="JKN85" s="392"/>
      <c r="JKO85" s="393"/>
      <c r="JKP85" s="394"/>
      <c r="JKQ85" s="395"/>
      <c r="JKR85" s="389"/>
      <c r="JKS85" s="390"/>
      <c r="JKT85" s="391"/>
      <c r="JKU85" s="392"/>
      <c r="JKV85" s="393"/>
      <c r="JKW85" s="394"/>
      <c r="JKX85" s="395"/>
      <c r="JKY85" s="389"/>
      <c r="JKZ85" s="390"/>
      <c r="JLA85" s="391"/>
      <c r="JLB85" s="392"/>
      <c r="JLC85" s="393"/>
      <c r="JLD85" s="394"/>
      <c r="JLE85" s="395"/>
      <c r="JLF85" s="389"/>
      <c r="JLG85" s="390"/>
      <c r="JLH85" s="391"/>
      <c r="JLI85" s="392"/>
      <c r="JLJ85" s="393"/>
      <c r="JLK85" s="394"/>
      <c r="JLL85" s="395"/>
      <c r="JLM85" s="389"/>
      <c r="JLN85" s="390"/>
      <c r="JLO85" s="391"/>
      <c r="JLP85" s="392"/>
      <c r="JLQ85" s="393"/>
      <c r="JLR85" s="394"/>
      <c r="JLS85" s="395"/>
      <c r="JLT85" s="389"/>
      <c r="JLU85" s="390"/>
      <c r="JLV85" s="391"/>
      <c r="JLW85" s="392"/>
      <c r="JLX85" s="393"/>
      <c r="JLY85" s="394"/>
      <c r="JLZ85" s="395"/>
      <c r="JMA85" s="389"/>
      <c r="JMB85" s="390"/>
      <c r="JMC85" s="391"/>
      <c r="JMD85" s="392"/>
      <c r="JME85" s="393"/>
      <c r="JMF85" s="394"/>
      <c r="JMG85" s="395"/>
      <c r="JMH85" s="389"/>
      <c r="JMI85" s="390"/>
      <c r="JMJ85" s="391"/>
      <c r="JMK85" s="392"/>
      <c r="JML85" s="393"/>
      <c r="JMM85" s="394"/>
      <c r="JMN85" s="395"/>
      <c r="JMO85" s="389"/>
      <c r="JMP85" s="390"/>
      <c r="JMQ85" s="391"/>
      <c r="JMR85" s="392"/>
      <c r="JMS85" s="393"/>
      <c r="JMT85" s="394"/>
      <c r="JMU85" s="395"/>
      <c r="JMV85" s="389"/>
      <c r="JMW85" s="390"/>
      <c r="JMX85" s="391"/>
      <c r="JMY85" s="392"/>
      <c r="JMZ85" s="393"/>
      <c r="JNA85" s="394"/>
      <c r="JNB85" s="395"/>
      <c r="JNC85" s="389"/>
      <c r="JND85" s="390"/>
      <c r="JNE85" s="391"/>
      <c r="JNF85" s="392"/>
      <c r="JNG85" s="393"/>
      <c r="JNH85" s="394"/>
      <c r="JNI85" s="395"/>
      <c r="JNJ85" s="389"/>
      <c r="JNK85" s="390"/>
      <c r="JNL85" s="391"/>
      <c r="JNM85" s="392"/>
      <c r="JNN85" s="393"/>
      <c r="JNO85" s="394"/>
      <c r="JNP85" s="395"/>
      <c r="JNQ85" s="389"/>
      <c r="JNR85" s="390"/>
      <c r="JNS85" s="391"/>
      <c r="JNT85" s="392"/>
      <c r="JNU85" s="393"/>
      <c r="JNV85" s="394"/>
      <c r="JNW85" s="395"/>
      <c r="JNX85" s="389"/>
      <c r="JNY85" s="390"/>
      <c r="JNZ85" s="391"/>
      <c r="JOA85" s="392"/>
      <c r="JOB85" s="393"/>
      <c r="JOC85" s="394"/>
      <c r="JOD85" s="395"/>
      <c r="JOE85" s="389"/>
      <c r="JOF85" s="390"/>
      <c r="JOG85" s="391"/>
      <c r="JOH85" s="392"/>
      <c r="JOI85" s="393"/>
      <c r="JOJ85" s="394"/>
      <c r="JOK85" s="395"/>
      <c r="JOL85" s="389"/>
      <c r="JOM85" s="390"/>
      <c r="JON85" s="391"/>
      <c r="JOO85" s="392"/>
      <c r="JOP85" s="393"/>
      <c r="JOQ85" s="394"/>
      <c r="JOR85" s="395"/>
      <c r="JOS85" s="389"/>
      <c r="JOT85" s="390"/>
      <c r="JOU85" s="391"/>
      <c r="JOV85" s="392"/>
      <c r="JOW85" s="393"/>
      <c r="JOX85" s="394"/>
      <c r="JOY85" s="395"/>
      <c r="JOZ85" s="389"/>
      <c r="JPA85" s="390"/>
      <c r="JPB85" s="391"/>
      <c r="JPC85" s="392"/>
      <c r="JPD85" s="393"/>
      <c r="JPE85" s="394"/>
      <c r="JPF85" s="395"/>
      <c r="JPG85" s="389"/>
      <c r="JPH85" s="390"/>
      <c r="JPI85" s="391"/>
      <c r="JPJ85" s="392"/>
      <c r="JPK85" s="393"/>
      <c r="JPL85" s="394"/>
      <c r="JPM85" s="395"/>
      <c r="JPN85" s="389"/>
      <c r="JPO85" s="390"/>
      <c r="JPP85" s="391"/>
      <c r="JPQ85" s="392"/>
      <c r="JPR85" s="393"/>
      <c r="JPS85" s="394"/>
      <c r="JPT85" s="395"/>
      <c r="JPU85" s="389"/>
      <c r="JPV85" s="390"/>
      <c r="JPW85" s="391"/>
      <c r="JPX85" s="392"/>
      <c r="JPY85" s="393"/>
      <c r="JPZ85" s="394"/>
      <c r="JQA85" s="395"/>
      <c r="JQB85" s="389"/>
      <c r="JQC85" s="390"/>
      <c r="JQD85" s="391"/>
      <c r="JQE85" s="392"/>
      <c r="JQF85" s="393"/>
      <c r="JQG85" s="394"/>
      <c r="JQH85" s="395"/>
      <c r="JQI85" s="389"/>
      <c r="JQJ85" s="390"/>
      <c r="JQK85" s="391"/>
      <c r="JQL85" s="392"/>
      <c r="JQM85" s="393"/>
      <c r="JQN85" s="394"/>
      <c r="JQO85" s="395"/>
      <c r="JQP85" s="389"/>
      <c r="JQQ85" s="390"/>
      <c r="JQR85" s="391"/>
      <c r="JQS85" s="392"/>
      <c r="JQT85" s="393"/>
      <c r="JQU85" s="394"/>
      <c r="JQV85" s="395"/>
      <c r="JQW85" s="389"/>
      <c r="JQX85" s="390"/>
      <c r="JQY85" s="391"/>
      <c r="JQZ85" s="392"/>
      <c r="JRA85" s="393"/>
      <c r="JRB85" s="394"/>
      <c r="JRC85" s="395"/>
      <c r="JRD85" s="389"/>
      <c r="JRE85" s="390"/>
      <c r="JRF85" s="391"/>
      <c r="JRG85" s="392"/>
      <c r="JRH85" s="393"/>
      <c r="JRI85" s="394"/>
      <c r="JRJ85" s="395"/>
      <c r="JRK85" s="389"/>
      <c r="JRL85" s="390"/>
      <c r="JRM85" s="391"/>
      <c r="JRN85" s="392"/>
      <c r="JRO85" s="393"/>
      <c r="JRP85" s="394"/>
      <c r="JRQ85" s="395"/>
      <c r="JRR85" s="389"/>
      <c r="JRS85" s="390"/>
      <c r="JRT85" s="391"/>
      <c r="JRU85" s="392"/>
      <c r="JRV85" s="393"/>
      <c r="JRW85" s="394"/>
      <c r="JRX85" s="395"/>
      <c r="JRY85" s="389"/>
      <c r="JRZ85" s="390"/>
      <c r="JSA85" s="391"/>
      <c r="JSB85" s="392"/>
      <c r="JSC85" s="393"/>
      <c r="JSD85" s="394"/>
      <c r="JSE85" s="395"/>
      <c r="JSF85" s="389"/>
      <c r="JSG85" s="390"/>
      <c r="JSH85" s="391"/>
      <c r="JSI85" s="392"/>
      <c r="JSJ85" s="393"/>
      <c r="JSK85" s="394"/>
      <c r="JSL85" s="395"/>
      <c r="JSM85" s="389"/>
      <c r="JSN85" s="390"/>
      <c r="JSO85" s="391"/>
      <c r="JSP85" s="392"/>
      <c r="JSQ85" s="393"/>
      <c r="JSR85" s="394"/>
      <c r="JSS85" s="395"/>
      <c r="JST85" s="389"/>
      <c r="JSU85" s="390"/>
      <c r="JSV85" s="391"/>
      <c r="JSW85" s="392"/>
      <c r="JSX85" s="393"/>
      <c r="JSY85" s="394"/>
      <c r="JSZ85" s="395"/>
      <c r="JTA85" s="389"/>
      <c r="JTB85" s="390"/>
      <c r="JTC85" s="391"/>
      <c r="JTD85" s="392"/>
      <c r="JTE85" s="393"/>
      <c r="JTF85" s="394"/>
      <c r="JTG85" s="395"/>
      <c r="JTH85" s="389"/>
      <c r="JTI85" s="390"/>
      <c r="JTJ85" s="391"/>
      <c r="JTK85" s="392"/>
      <c r="JTL85" s="393"/>
      <c r="JTM85" s="394"/>
      <c r="JTN85" s="395"/>
      <c r="JTO85" s="389"/>
      <c r="JTP85" s="390"/>
      <c r="JTQ85" s="391"/>
      <c r="JTR85" s="392"/>
      <c r="JTS85" s="393"/>
      <c r="JTT85" s="394"/>
      <c r="JTU85" s="395"/>
      <c r="JTV85" s="389"/>
      <c r="JTW85" s="390"/>
      <c r="JTX85" s="391"/>
      <c r="JTY85" s="392"/>
      <c r="JTZ85" s="393"/>
      <c r="JUA85" s="394"/>
      <c r="JUB85" s="395"/>
      <c r="JUC85" s="389"/>
      <c r="JUD85" s="390"/>
      <c r="JUE85" s="391"/>
      <c r="JUF85" s="392"/>
      <c r="JUG85" s="393"/>
      <c r="JUH85" s="394"/>
      <c r="JUI85" s="395"/>
      <c r="JUJ85" s="389"/>
      <c r="JUK85" s="390"/>
      <c r="JUL85" s="391"/>
      <c r="JUM85" s="392"/>
      <c r="JUN85" s="393"/>
      <c r="JUO85" s="394"/>
      <c r="JUP85" s="395"/>
      <c r="JUQ85" s="389"/>
      <c r="JUR85" s="390"/>
      <c r="JUS85" s="391"/>
      <c r="JUT85" s="392"/>
      <c r="JUU85" s="393"/>
      <c r="JUV85" s="394"/>
      <c r="JUW85" s="395"/>
      <c r="JUX85" s="389"/>
      <c r="JUY85" s="390"/>
      <c r="JUZ85" s="391"/>
      <c r="JVA85" s="392"/>
      <c r="JVB85" s="393"/>
      <c r="JVC85" s="394"/>
      <c r="JVD85" s="395"/>
      <c r="JVE85" s="389"/>
      <c r="JVF85" s="390"/>
      <c r="JVG85" s="391"/>
      <c r="JVH85" s="392"/>
      <c r="JVI85" s="393"/>
      <c r="JVJ85" s="394"/>
      <c r="JVK85" s="395"/>
      <c r="JVL85" s="389"/>
      <c r="JVM85" s="390"/>
      <c r="JVN85" s="391"/>
      <c r="JVO85" s="392"/>
      <c r="JVP85" s="393"/>
      <c r="JVQ85" s="394"/>
      <c r="JVR85" s="395"/>
      <c r="JVS85" s="389"/>
      <c r="JVT85" s="390"/>
      <c r="JVU85" s="391"/>
      <c r="JVV85" s="392"/>
      <c r="JVW85" s="393"/>
      <c r="JVX85" s="394"/>
      <c r="JVY85" s="395"/>
      <c r="JVZ85" s="389"/>
      <c r="JWA85" s="390"/>
      <c r="JWB85" s="391"/>
      <c r="JWC85" s="392"/>
      <c r="JWD85" s="393"/>
      <c r="JWE85" s="394"/>
      <c r="JWF85" s="395"/>
      <c r="JWG85" s="389"/>
      <c r="JWH85" s="390"/>
      <c r="JWI85" s="391"/>
      <c r="JWJ85" s="392"/>
      <c r="JWK85" s="393"/>
      <c r="JWL85" s="394"/>
      <c r="JWM85" s="395"/>
      <c r="JWN85" s="389"/>
      <c r="JWO85" s="390"/>
      <c r="JWP85" s="391"/>
      <c r="JWQ85" s="392"/>
      <c r="JWR85" s="393"/>
      <c r="JWS85" s="394"/>
      <c r="JWT85" s="395"/>
      <c r="JWU85" s="389"/>
      <c r="JWV85" s="390"/>
      <c r="JWW85" s="391"/>
      <c r="JWX85" s="392"/>
      <c r="JWY85" s="393"/>
      <c r="JWZ85" s="394"/>
      <c r="JXA85" s="395"/>
      <c r="JXB85" s="389"/>
      <c r="JXC85" s="390"/>
      <c r="JXD85" s="391"/>
      <c r="JXE85" s="392"/>
      <c r="JXF85" s="393"/>
      <c r="JXG85" s="394"/>
      <c r="JXH85" s="395"/>
      <c r="JXI85" s="389"/>
      <c r="JXJ85" s="390"/>
      <c r="JXK85" s="391"/>
      <c r="JXL85" s="392"/>
      <c r="JXM85" s="393"/>
      <c r="JXN85" s="394"/>
      <c r="JXO85" s="395"/>
      <c r="JXP85" s="389"/>
      <c r="JXQ85" s="390"/>
      <c r="JXR85" s="391"/>
      <c r="JXS85" s="392"/>
      <c r="JXT85" s="393"/>
      <c r="JXU85" s="394"/>
      <c r="JXV85" s="395"/>
      <c r="JXW85" s="389"/>
      <c r="JXX85" s="390"/>
      <c r="JXY85" s="391"/>
      <c r="JXZ85" s="392"/>
      <c r="JYA85" s="393"/>
      <c r="JYB85" s="394"/>
      <c r="JYC85" s="395"/>
      <c r="JYD85" s="389"/>
      <c r="JYE85" s="390"/>
      <c r="JYF85" s="391"/>
      <c r="JYG85" s="392"/>
      <c r="JYH85" s="393"/>
      <c r="JYI85" s="394"/>
      <c r="JYJ85" s="395"/>
      <c r="JYK85" s="389"/>
      <c r="JYL85" s="390"/>
      <c r="JYM85" s="391"/>
      <c r="JYN85" s="392"/>
      <c r="JYO85" s="393"/>
      <c r="JYP85" s="394"/>
      <c r="JYQ85" s="395"/>
      <c r="JYR85" s="389"/>
      <c r="JYS85" s="390"/>
      <c r="JYT85" s="391"/>
      <c r="JYU85" s="392"/>
      <c r="JYV85" s="393"/>
      <c r="JYW85" s="394"/>
      <c r="JYX85" s="395"/>
      <c r="JYY85" s="389"/>
      <c r="JYZ85" s="390"/>
      <c r="JZA85" s="391"/>
      <c r="JZB85" s="392"/>
      <c r="JZC85" s="393"/>
      <c r="JZD85" s="394"/>
      <c r="JZE85" s="395"/>
      <c r="JZF85" s="389"/>
      <c r="JZG85" s="390"/>
      <c r="JZH85" s="391"/>
      <c r="JZI85" s="392"/>
      <c r="JZJ85" s="393"/>
      <c r="JZK85" s="394"/>
      <c r="JZL85" s="395"/>
      <c r="JZM85" s="389"/>
      <c r="JZN85" s="390"/>
      <c r="JZO85" s="391"/>
      <c r="JZP85" s="392"/>
      <c r="JZQ85" s="393"/>
      <c r="JZR85" s="394"/>
      <c r="JZS85" s="395"/>
      <c r="JZT85" s="389"/>
      <c r="JZU85" s="390"/>
      <c r="JZV85" s="391"/>
      <c r="JZW85" s="392"/>
      <c r="JZX85" s="393"/>
      <c r="JZY85" s="394"/>
      <c r="JZZ85" s="395"/>
      <c r="KAA85" s="389"/>
      <c r="KAB85" s="390"/>
      <c r="KAC85" s="391"/>
      <c r="KAD85" s="392"/>
      <c r="KAE85" s="393"/>
      <c r="KAF85" s="394"/>
      <c r="KAG85" s="395"/>
      <c r="KAH85" s="389"/>
      <c r="KAI85" s="390"/>
      <c r="KAJ85" s="391"/>
      <c r="KAK85" s="392"/>
      <c r="KAL85" s="393"/>
      <c r="KAM85" s="394"/>
      <c r="KAN85" s="395"/>
      <c r="KAO85" s="389"/>
      <c r="KAP85" s="390"/>
      <c r="KAQ85" s="391"/>
      <c r="KAR85" s="392"/>
      <c r="KAS85" s="393"/>
      <c r="KAT85" s="394"/>
      <c r="KAU85" s="395"/>
      <c r="KAV85" s="389"/>
      <c r="KAW85" s="390"/>
      <c r="KAX85" s="391"/>
      <c r="KAY85" s="392"/>
      <c r="KAZ85" s="393"/>
      <c r="KBA85" s="394"/>
      <c r="KBB85" s="395"/>
      <c r="KBC85" s="389"/>
      <c r="KBD85" s="390"/>
      <c r="KBE85" s="391"/>
      <c r="KBF85" s="392"/>
      <c r="KBG85" s="393"/>
      <c r="KBH85" s="394"/>
      <c r="KBI85" s="395"/>
      <c r="KBJ85" s="389"/>
      <c r="KBK85" s="390"/>
      <c r="KBL85" s="391"/>
      <c r="KBM85" s="392"/>
      <c r="KBN85" s="393"/>
      <c r="KBO85" s="394"/>
      <c r="KBP85" s="395"/>
      <c r="KBQ85" s="389"/>
      <c r="KBR85" s="390"/>
      <c r="KBS85" s="391"/>
      <c r="KBT85" s="392"/>
      <c r="KBU85" s="393"/>
      <c r="KBV85" s="394"/>
      <c r="KBW85" s="395"/>
      <c r="KBX85" s="389"/>
      <c r="KBY85" s="390"/>
      <c r="KBZ85" s="391"/>
      <c r="KCA85" s="392"/>
      <c r="KCB85" s="393"/>
      <c r="KCC85" s="394"/>
      <c r="KCD85" s="395"/>
      <c r="KCE85" s="389"/>
      <c r="KCF85" s="390"/>
      <c r="KCG85" s="391"/>
      <c r="KCH85" s="392"/>
      <c r="KCI85" s="393"/>
      <c r="KCJ85" s="394"/>
      <c r="KCK85" s="395"/>
      <c r="KCL85" s="389"/>
      <c r="KCM85" s="390"/>
      <c r="KCN85" s="391"/>
      <c r="KCO85" s="392"/>
      <c r="KCP85" s="393"/>
      <c r="KCQ85" s="394"/>
      <c r="KCR85" s="395"/>
      <c r="KCS85" s="389"/>
      <c r="KCT85" s="390"/>
      <c r="KCU85" s="391"/>
      <c r="KCV85" s="392"/>
      <c r="KCW85" s="393"/>
      <c r="KCX85" s="394"/>
      <c r="KCY85" s="395"/>
      <c r="KCZ85" s="389"/>
      <c r="KDA85" s="390"/>
      <c r="KDB85" s="391"/>
      <c r="KDC85" s="392"/>
      <c r="KDD85" s="393"/>
      <c r="KDE85" s="394"/>
      <c r="KDF85" s="395"/>
      <c r="KDG85" s="389"/>
      <c r="KDH85" s="390"/>
      <c r="KDI85" s="391"/>
      <c r="KDJ85" s="392"/>
      <c r="KDK85" s="393"/>
      <c r="KDL85" s="394"/>
      <c r="KDM85" s="395"/>
      <c r="KDN85" s="389"/>
      <c r="KDO85" s="390"/>
      <c r="KDP85" s="391"/>
      <c r="KDQ85" s="392"/>
      <c r="KDR85" s="393"/>
      <c r="KDS85" s="394"/>
      <c r="KDT85" s="395"/>
      <c r="KDU85" s="389"/>
      <c r="KDV85" s="390"/>
      <c r="KDW85" s="391"/>
      <c r="KDX85" s="392"/>
      <c r="KDY85" s="393"/>
      <c r="KDZ85" s="394"/>
      <c r="KEA85" s="395"/>
      <c r="KEB85" s="389"/>
      <c r="KEC85" s="390"/>
      <c r="KED85" s="391"/>
      <c r="KEE85" s="392"/>
      <c r="KEF85" s="393"/>
      <c r="KEG85" s="394"/>
      <c r="KEH85" s="395"/>
      <c r="KEI85" s="389"/>
      <c r="KEJ85" s="390"/>
      <c r="KEK85" s="391"/>
      <c r="KEL85" s="392"/>
      <c r="KEM85" s="393"/>
      <c r="KEN85" s="394"/>
      <c r="KEO85" s="395"/>
      <c r="KEP85" s="389"/>
      <c r="KEQ85" s="390"/>
      <c r="KER85" s="391"/>
      <c r="KES85" s="392"/>
      <c r="KET85" s="393"/>
      <c r="KEU85" s="394"/>
      <c r="KEV85" s="395"/>
      <c r="KEW85" s="389"/>
      <c r="KEX85" s="390"/>
      <c r="KEY85" s="391"/>
      <c r="KEZ85" s="392"/>
      <c r="KFA85" s="393"/>
      <c r="KFB85" s="394"/>
      <c r="KFC85" s="395"/>
      <c r="KFD85" s="389"/>
      <c r="KFE85" s="390"/>
      <c r="KFF85" s="391"/>
      <c r="KFG85" s="392"/>
      <c r="KFH85" s="393"/>
      <c r="KFI85" s="394"/>
      <c r="KFJ85" s="395"/>
      <c r="KFK85" s="389"/>
      <c r="KFL85" s="390"/>
      <c r="KFM85" s="391"/>
      <c r="KFN85" s="392"/>
      <c r="KFO85" s="393"/>
      <c r="KFP85" s="394"/>
      <c r="KFQ85" s="395"/>
      <c r="KFR85" s="389"/>
      <c r="KFS85" s="390"/>
      <c r="KFT85" s="391"/>
      <c r="KFU85" s="392"/>
      <c r="KFV85" s="393"/>
      <c r="KFW85" s="394"/>
      <c r="KFX85" s="395"/>
      <c r="KFY85" s="389"/>
      <c r="KFZ85" s="390"/>
      <c r="KGA85" s="391"/>
      <c r="KGB85" s="392"/>
      <c r="KGC85" s="393"/>
      <c r="KGD85" s="394"/>
      <c r="KGE85" s="395"/>
      <c r="KGF85" s="389"/>
      <c r="KGG85" s="390"/>
      <c r="KGH85" s="391"/>
      <c r="KGI85" s="392"/>
      <c r="KGJ85" s="393"/>
      <c r="KGK85" s="394"/>
      <c r="KGL85" s="395"/>
      <c r="KGM85" s="389"/>
      <c r="KGN85" s="390"/>
      <c r="KGO85" s="391"/>
      <c r="KGP85" s="392"/>
      <c r="KGQ85" s="393"/>
      <c r="KGR85" s="394"/>
      <c r="KGS85" s="395"/>
      <c r="KGT85" s="389"/>
      <c r="KGU85" s="390"/>
      <c r="KGV85" s="391"/>
      <c r="KGW85" s="392"/>
      <c r="KGX85" s="393"/>
      <c r="KGY85" s="394"/>
      <c r="KGZ85" s="395"/>
      <c r="KHA85" s="389"/>
      <c r="KHB85" s="390"/>
      <c r="KHC85" s="391"/>
      <c r="KHD85" s="392"/>
      <c r="KHE85" s="393"/>
      <c r="KHF85" s="394"/>
      <c r="KHG85" s="395"/>
      <c r="KHH85" s="389"/>
      <c r="KHI85" s="390"/>
      <c r="KHJ85" s="391"/>
      <c r="KHK85" s="392"/>
      <c r="KHL85" s="393"/>
      <c r="KHM85" s="394"/>
      <c r="KHN85" s="395"/>
      <c r="KHO85" s="389"/>
      <c r="KHP85" s="390"/>
      <c r="KHQ85" s="391"/>
      <c r="KHR85" s="392"/>
      <c r="KHS85" s="393"/>
      <c r="KHT85" s="394"/>
      <c r="KHU85" s="395"/>
      <c r="KHV85" s="389"/>
      <c r="KHW85" s="390"/>
      <c r="KHX85" s="391"/>
      <c r="KHY85" s="392"/>
      <c r="KHZ85" s="393"/>
      <c r="KIA85" s="394"/>
      <c r="KIB85" s="395"/>
      <c r="KIC85" s="389"/>
      <c r="KID85" s="390"/>
      <c r="KIE85" s="391"/>
      <c r="KIF85" s="392"/>
      <c r="KIG85" s="393"/>
      <c r="KIH85" s="394"/>
      <c r="KII85" s="395"/>
      <c r="KIJ85" s="389"/>
      <c r="KIK85" s="390"/>
      <c r="KIL85" s="391"/>
      <c r="KIM85" s="392"/>
      <c r="KIN85" s="393"/>
      <c r="KIO85" s="394"/>
      <c r="KIP85" s="395"/>
      <c r="KIQ85" s="389"/>
      <c r="KIR85" s="390"/>
      <c r="KIS85" s="391"/>
      <c r="KIT85" s="392"/>
      <c r="KIU85" s="393"/>
      <c r="KIV85" s="394"/>
      <c r="KIW85" s="395"/>
      <c r="KIX85" s="389"/>
      <c r="KIY85" s="390"/>
      <c r="KIZ85" s="391"/>
      <c r="KJA85" s="392"/>
      <c r="KJB85" s="393"/>
      <c r="KJC85" s="394"/>
      <c r="KJD85" s="395"/>
      <c r="KJE85" s="389"/>
      <c r="KJF85" s="390"/>
      <c r="KJG85" s="391"/>
      <c r="KJH85" s="392"/>
      <c r="KJI85" s="393"/>
      <c r="KJJ85" s="394"/>
      <c r="KJK85" s="395"/>
      <c r="KJL85" s="389"/>
      <c r="KJM85" s="390"/>
      <c r="KJN85" s="391"/>
      <c r="KJO85" s="392"/>
      <c r="KJP85" s="393"/>
      <c r="KJQ85" s="394"/>
      <c r="KJR85" s="395"/>
      <c r="KJS85" s="389"/>
      <c r="KJT85" s="390"/>
      <c r="KJU85" s="391"/>
      <c r="KJV85" s="392"/>
      <c r="KJW85" s="393"/>
      <c r="KJX85" s="394"/>
      <c r="KJY85" s="395"/>
      <c r="KJZ85" s="389"/>
      <c r="KKA85" s="390"/>
      <c r="KKB85" s="391"/>
      <c r="KKC85" s="392"/>
      <c r="KKD85" s="393"/>
      <c r="KKE85" s="394"/>
      <c r="KKF85" s="395"/>
      <c r="KKG85" s="389"/>
      <c r="KKH85" s="390"/>
      <c r="KKI85" s="391"/>
      <c r="KKJ85" s="392"/>
      <c r="KKK85" s="393"/>
      <c r="KKL85" s="394"/>
      <c r="KKM85" s="395"/>
      <c r="KKN85" s="389"/>
      <c r="KKO85" s="390"/>
      <c r="KKP85" s="391"/>
      <c r="KKQ85" s="392"/>
      <c r="KKR85" s="393"/>
      <c r="KKS85" s="394"/>
      <c r="KKT85" s="395"/>
      <c r="KKU85" s="389"/>
      <c r="KKV85" s="390"/>
      <c r="KKW85" s="391"/>
      <c r="KKX85" s="392"/>
      <c r="KKY85" s="393"/>
      <c r="KKZ85" s="394"/>
      <c r="KLA85" s="395"/>
      <c r="KLB85" s="389"/>
      <c r="KLC85" s="390"/>
      <c r="KLD85" s="391"/>
      <c r="KLE85" s="392"/>
      <c r="KLF85" s="393"/>
      <c r="KLG85" s="394"/>
      <c r="KLH85" s="395"/>
      <c r="KLI85" s="389"/>
      <c r="KLJ85" s="390"/>
      <c r="KLK85" s="391"/>
      <c r="KLL85" s="392"/>
      <c r="KLM85" s="393"/>
      <c r="KLN85" s="394"/>
      <c r="KLO85" s="395"/>
      <c r="KLP85" s="389"/>
      <c r="KLQ85" s="390"/>
      <c r="KLR85" s="391"/>
      <c r="KLS85" s="392"/>
      <c r="KLT85" s="393"/>
      <c r="KLU85" s="394"/>
      <c r="KLV85" s="395"/>
      <c r="KLW85" s="389"/>
      <c r="KLX85" s="390"/>
      <c r="KLY85" s="391"/>
      <c r="KLZ85" s="392"/>
      <c r="KMA85" s="393"/>
      <c r="KMB85" s="394"/>
      <c r="KMC85" s="395"/>
      <c r="KMD85" s="389"/>
      <c r="KME85" s="390"/>
      <c r="KMF85" s="391"/>
      <c r="KMG85" s="392"/>
      <c r="KMH85" s="393"/>
      <c r="KMI85" s="394"/>
      <c r="KMJ85" s="395"/>
      <c r="KMK85" s="389"/>
      <c r="KML85" s="390"/>
      <c r="KMM85" s="391"/>
      <c r="KMN85" s="392"/>
      <c r="KMO85" s="393"/>
      <c r="KMP85" s="394"/>
      <c r="KMQ85" s="395"/>
      <c r="KMR85" s="389"/>
      <c r="KMS85" s="390"/>
      <c r="KMT85" s="391"/>
      <c r="KMU85" s="392"/>
      <c r="KMV85" s="393"/>
      <c r="KMW85" s="394"/>
      <c r="KMX85" s="395"/>
      <c r="KMY85" s="389"/>
      <c r="KMZ85" s="390"/>
      <c r="KNA85" s="391"/>
      <c r="KNB85" s="392"/>
      <c r="KNC85" s="393"/>
      <c r="KND85" s="394"/>
      <c r="KNE85" s="395"/>
      <c r="KNF85" s="389"/>
      <c r="KNG85" s="390"/>
      <c r="KNH85" s="391"/>
      <c r="KNI85" s="392"/>
      <c r="KNJ85" s="393"/>
      <c r="KNK85" s="394"/>
      <c r="KNL85" s="395"/>
      <c r="KNM85" s="389"/>
      <c r="KNN85" s="390"/>
      <c r="KNO85" s="391"/>
      <c r="KNP85" s="392"/>
      <c r="KNQ85" s="393"/>
      <c r="KNR85" s="394"/>
      <c r="KNS85" s="395"/>
      <c r="KNT85" s="389"/>
      <c r="KNU85" s="390"/>
      <c r="KNV85" s="391"/>
      <c r="KNW85" s="392"/>
      <c r="KNX85" s="393"/>
      <c r="KNY85" s="394"/>
      <c r="KNZ85" s="395"/>
      <c r="KOA85" s="389"/>
      <c r="KOB85" s="390"/>
      <c r="KOC85" s="391"/>
      <c r="KOD85" s="392"/>
      <c r="KOE85" s="393"/>
      <c r="KOF85" s="394"/>
      <c r="KOG85" s="395"/>
      <c r="KOH85" s="389"/>
      <c r="KOI85" s="390"/>
      <c r="KOJ85" s="391"/>
      <c r="KOK85" s="392"/>
      <c r="KOL85" s="393"/>
      <c r="KOM85" s="394"/>
      <c r="KON85" s="395"/>
      <c r="KOO85" s="389"/>
      <c r="KOP85" s="390"/>
      <c r="KOQ85" s="391"/>
      <c r="KOR85" s="392"/>
      <c r="KOS85" s="393"/>
      <c r="KOT85" s="394"/>
      <c r="KOU85" s="395"/>
      <c r="KOV85" s="389"/>
      <c r="KOW85" s="390"/>
      <c r="KOX85" s="391"/>
      <c r="KOY85" s="392"/>
      <c r="KOZ85" s="393"/>
      <c r="KPA85" s="394"/>
      <c r="KPB85" s="395"/>
      <c r="KPC85" s="389"/>
      <c r="KPD85" s="390"/>
      <c r="KPE85" s="391"/>
      <c r="KPF85" s="392"/>
      <c r="KPG85" s="393"/>
      <c r="KPH85" s="394"/>
      <c r="KPI85" s="395"/>
      <c r="KPJ85" s="389"/>
      <c r="KPK85" s="390"/>
      <c r="KPL85" s="391"/>
      <c r="KPM85" s="392"/>
      <c r="KPN85" s="393"/>
      <c r="KPO85" s="394"/>
      <c r="KPP85" s="395"/>
      <c r="KPQ85" s="389"/>
      <c r="KPR85" s="390"/>
      <c r="KPS85" s="391"/>
      <c r="KPT85" s="392"/>
      <c r="KPU85" s="393"/>
      <c r="KPV85" s="394"/>
      <c r="KPW85" s="395"/>
      <c r="KPX85" s="389"/>
      <c r="KPY85" s="390"/>
      <c r="KPZ85" s="391"/>
      <c r="KQA85" s="392"/>
      <c r="KQB85" s="393"/>
      <c r="KQC85" s="394"/>
      <c r="KQD85" s="395"/>
      <c r="KQE85" s="389"/>
      <c r="KQF85" s="390"/>
      <c r="KQG85" s="391"/>
      <c r="KQH85" s="392"/>
      <c r="KQI85" s="393"/>
      <c r="KQJ85" s="394"/>
      <c r="KQK85" s="395"/>
      <c r="KQL85" s="389"/>
      <c r="KQM85" s="390"/>
      <c r="KQN85" s="391"/>
      <c r="KQO85" s="392"/>
      <c r="KQP85" s="393"/>
      <c r="KQQ85" s="394"/>
      <c r="KQR85" s="395"/>
      <c r="KQS85" s="389"/>
      <c r="KQT85" s="390"/>
      <c r="KQU85" s="391"/>
      <c r="KQV85" s="392"/>
      <c r="KQW85" s="393"/>
      <c r="KQX85" s="394"/>
      <c r="KQY85" s="395"/>
      <c r="KQZ85" s="389"/>
      <c r="KRA85" s="390"/>
      <c r="KRB85" s="391"/>
      <c r="KRC85" s="392"/>
      <c r="KRD85" s="393"/>
      <c r="KRE85" s="394"/>
      <c r="KRF85" s="395"/>
      <c r="KRG85" s="389"/>
      <c r="KRH85" s="390"/>
      <c r="KRI85" s="391"/>
      <c r="KRJ85" s="392"/>
      <c r="KRK85" s="393"/>
      <c r="KRL85" s="394"/>
      <c r="KRM85" s="395"/>
      <c r="KRN85" s="389"/>
      <c r="KRO85" s="390"/>
      <c r="KRP85" s="391"/>
      <c r="KRQ85" s="392"/>
      <c r="KRR85" s="393"/>
      <c r="KRS85" s="394"/>
      <c r="KRT85" s="395"/>
      <c r="KRU85" s="389"/>
      <c r="KRV85" s="390"/>
      <c r="KRW85" s="391"/>
      <c r="KRX85" s="392"/>
      <c r="KRY85" s="393"/>
      <c r="KRZ85" s="394"/>
      <c r="KSA85" s="395"/>
      <c r="KSB85" s="389"/>
      <c r="KSC85" s="390"/>
      <c r="KSD85" s="391"/>
      <c r="KSE85" s="392"/>
      <c r="KSF85" s="393"/>
      <c r="KSG85" s="394"/>
      <c r="KSH85" s="395"/>
      <c r="KSI85" s="389"/>
      <c r="KSJ85" s="390"/>
      <c r="KSK85" s="391"/>
      <c r="KSL85" s="392"/>
      <c r="KSM85" s="393"/>
      <c r="KSN85" s="394"/>
      <c r="KSO85" s="395"/>
      <c r="KSP85" s="389"/>
      <c r="KSQ85" s="390"/>
      <c r="KSR85" s="391"/>
      <c r="KSS85" s="392"/>
      <c r="KST85" s="393"/>
      <c r="KSU85" s="394"/>
      <c r="KSV85" s="395"/>
      <c r="KSW85" s="389"/>
      <c r="KSX85" s="390"/>
      <c r="KSY85" s="391"/>
      <c r="KSZ85" s="392"/>
      <c r="KTA85" s="393"/>
      <c r="KTB85" s="394"/>
      <c r="KTC85" s="395"/>
      <c r="KTD85" s="389"/>
      <c r="KTE85" s="390"/>
      <c r="KTF85" s="391"/>
      <c r="KTG85" s="392"/>
      <c r="KTH85" s="393"/>
      <c r="KTI85" s="394"/>
      <c r="KTJ85" s="395"/>
      <c r="KTK85" s="389"/>
      <c r="KTL85" s="390"/>
      <c r="KTM85" s="391"/>
      <c r="KTN85" s="392"/>
      <c r="KTO85" s="393"/>
      <c r="KTP85" s="394"/>
      <c r="KTQ85" s="395"/>
      <c r="KTR85" s="389"/>
      <c r="KTS85" s="390"/>
      <c r="KTT85" s="391"/>
      <c r="KTU85" s="392"/>
      <c r="KTV85" s="393"/>
      <c r="KTW85" s="394"/>
      <c r="KTX85" s="395"/>
      <c r="KTY85" s="389"/>
      <c r="KTZ85" s="390"/>
      <c r="KUA85" s="391"/>
      <c r="KUB85" s="392"/>
      <c r="KUC85" s="393"/>
      <c r="KUD85" s="394"/>
      <c r="KUE85" s="395"/>
      <c r="KUF85" s="389"/>
      <c r="KUG85" s="390"/>
      <c r="KUH85" s="391"/>
      <c r="KUI85" s="392"/>
      <c r="KUJ85" s="393"/>
      <c r="KUK85" s="394"/>
      <c r="KUL85" s="395"/>
      <c r="KUM85" s="389"/>
      <c r="KUN85" s="390"/>
      <c r="KUO85" s="391"/>
      <c r="KUP85" s="392"/>
      <c r="KUQ85" s="393"/>
      <c r="KUR85" s="394"/>
      <c r="KUS85" s="395"/>
      <c r="KUT85" s="389"/>
      <c r="KUU85" s="390"/>
      <c r="KUV85" s="391"/>
      <c r="KUW85" s="392"/>
      <c r="KUX85" s="393"/>
      <c r="KUY85" s="394"/>
      <c r="KUZ85" s="395"/>
      <c r="KVA85" s="389"/>
      <c r="KVB85" s="390"/>
      <c r="KVC85" s="391"/>
      <c r="KVD85" s="392"/>
      <c r="KVE85" s="393"/>
      <c r="KVF85" s="394"/>
      <c r="KVG85" s="395"/>
      <c r="KVH85" s="389"/>
      <c r="KVI85" s="390"/>
      <c r="KVJ85" s="391"/>
      <c r="KVK85" s="392"/>
      <c r="KVL85" s="393"/>
      <c r="KVM85" s="394"/>
      <c r="KVN85" s="395"/>
      <c r="KVO85" s="389"/>
      <c r="KVP85" s="390"/>
      <c r="KVQ85" s="391"/>
      <c r="KVR85" s="392"/>
      <c r="KVS85" s="393"/>
      <c r="KVT85" s="394"/>
      <c r="KVU85" s="395"/>
      <c r="KVV85" s="389"/>
      <c r="KVW85" s="390"/>
      <c r="KVX85" s="391"/>
      <c r="KVY85" s="392"/>
      <c r="KVZ85" s="393"/>
      <c r="KWA85" s="394"/>
      <c r="KWB85" s="395"/>
      <c r="KWC85" s="389"/>
      <c r="KWD85" s="390"/>
      <c r="KWE85" s="391"/>
      <c r="KWF85" s="392"/>
      <c r="KWG85" s="393"/>
      <c r="KWH85" s="394"/>
      <c r="KWI85" s="395"/>
      <c r="KWJ85" s="389"/>
      <c r="KWK85" s="390"/>
      <c r="KWL85" s="391"/>
      <c r="KWM85" s="392"/>
      <c r="KWN85" s="393"/>
      <c r="KWO85" s="394"/>
      <c r="KWP85" s="395"/>
      <c r="KWQ85" s="389"/>
      <c r="KWR85" s="390"/>
      <c r="KWS85" s="391"/>
      <c r="KWT85" s="392"/>
      <c r="KWU85" s="393"/>
      <c r="KWV85" s="394"/>
      <c r="KWW85" s="395"/>
      <c r="KWX85" s="389"/>
      <c r="KWY85" s="390"/>
      <c r="KWZ85" s="391"/>
      <c r="KXA85" s="392"/>
      <c r="KXB85" s="393"/>
      <c r="KXC85" s="394"/>
      <c r="KXD85" s="395"/>
      <c r="KXE85" s="389"/>
      <c r="KXF85" s="390"/>
      <c r="KXG85" s="391"/>
      <c r="KXH85" s="392"/>
      <c r="KXI85" s="393"/>
      <c r="KXJ85" s="394"/>
      <c r="KXK85" s="395"/>
      <c r="KXL85" s="389"/>
      <c r="KXM85" s="390"/>
      <c r="KXN85" s="391"/>
      <c r="KXO85" s="392"/>
      <c r="KXP85" s="393"/>
      <c r="KXQ85" s="394"/>
      <c r="KXR85" s="395"/>
      <c r="KXS85" s="389"/>
      <c r="KXT85" s="390"/>
      <c r="KXU85" s="391"/>
      <c r="KXV85" s="392"/>
      <c r="KXW85" s="393"/>
      <c r="KXX85" s="394"/>
      <c r="KXY85" s="395"/>
      <c r="KXZ85" s="389"/>
      <c r="KYA85" s="390"/>
      <c r="KYB85" s="391"/>
      <c r="KYC85" s="392"/>
      <c r="KYD85" s="393"/>
      <c r="KYE85" s="394"/>
      <c r="KYF85" s="395"/>
      <c r="KYG85" s="389"/>
      <c r="KYH85" s="390"/>
      <c r="KYI85" s="391"/>
      <c r="KYJ85" s="392"/>
      <c r="KYK85" s="393"/>
      <c r="KYL85" s="394"/>
      <c r="KYM85" s="395"/>
      <c r="KYN85" s="389"/>
      <c r="KYO85" s="390"/>
      <c r="KYP85" s="391"/>
      <c r="KYQ85" s="392"/>
      <c r="KYR85" s="393"/>
      <c r="KYS85" s="394"/>
      <c r="KYT85" s="395"/>
      <c r="KYU85" s="389"/>
      <c r="KYV85" s="390"/>
      <c r="KYW85" s="391"/>
      <c r="KYX85" s="392"/>
      <c r="KYY85" s="393"/>
      <c r="KYZ85" s="394"/>
      <c r="KZA85" s="395"/>
      <c r="KZB85" s="389"/>
      <c r="KZC85" s="390"/>
      <c r="KZD85" s="391"/>
      <c r="KZE85" s="392"/>
      <c r="KZF85" s="393"/>
      <c r="KZG85" s="394"/>
      <c r="KZH85" s="395"/>
      <c r="KZI85" s="389"/>
      <c r="KZJ85" s="390"/>
      <c r="KZK85" s="391"/>
      <c r="KZL85" s="392"/>
      <c r="KZM85" s="393"/>
      <c r="KZN85" s="394"/>
      <c r="KZO85" s="395"/>
      <c r="KZP85" s="389"/>
      <c r="KZQ85" s="390"/>
      <c r="KZR85" s="391"/>
      <c r="KZS85" s="392"/>
      <c r="KZT85" s="393"/>
      <c r="KZU85" s="394"/>
      <c r="KZV85" s="395"/>
      <c r="KZW85" s="389"/>
      <c r="KZX85" s="390"/>
      <c r="KZY85" s="391"/>
      <c r="KZZ85" s="392"/>
      <c r="LAA85" s="393"/>
      <c r="LAB85" s="394"/>
      <c r="LAC85" s="395"/>
      <c r="LAD85" s="389"/>
      <c r="LAE85" s="390"/>
      <c r="LAF85" s="391"/>
      <c r="LAG85" s="392"/>
      <c r="LAH85" s="393"/>
      <c r="LAI85" s="394"/>
      <c r="LAJ85" s="395"/>
      <c r="LAK85" s="389"/>
      <c r="LAL85" s="390"/>
      <c r="LAM85" s="391"/>
      <c r="LAN85" s="392"/>
      <c r="LAO85" s="393"/>
      <c r="LAP85" s="394"/>
      <c r="LAQ85" s="395"/>
      <c r="LAR85" s="389"/>
      <c r="LAS85" s="390"/>
      <c r="LAT85" s="391"/>
      <c r="LAU85" s="392"/>
      <c r="LAV85" s="393"/>
      <c r="LAW85" s="394"/>
      <c r="LAX85" s="395"/>
      <c r="LAY85" s="389"/>
      <c r="LAZ85" s="390"/>
      <c r="LBA85" s="391"/>
      <c r="LBB85" s="392"/>
      <c r="LBC85" s="393"/>
      <c r="LBD85" s="394"/>
      <c r="LBE85" s="395"/>
      <c r="LBF85" s="389"/>
      <c r="LBG85" s="390"/>
      <c r="LBH85" s="391"/>
      <c r="LBI85" s="392"/>
      <c r="LBJ85" s="393"/>
      <c r="LBK85" s="394"/>
      <c r="LBL85" s="395"/>
      <c r="LBM85" s="389"/>
      <c r="LBN85" s="390"/>
      <c r="LBO85" s="391"/>
      <c r="LBP85" s="392"/>
      <c r="LBQ85" s="393"/>
      <c r="LBR85" s="394"/>
      <c r="LBS85" s="395"/>
      <c r="LBT85" s="389"/>
      <c r="LBU85" s="390"/>
      <c r="LBV85" s="391"/>
      <c r="LBW85" s="392"/>
      <c r="LBX85" s="393"/>
      <c r="LBY85" s="394"/>
      <c r="LBZ85" s="395"/>
      <c r="LCA85" s="389"/>
      <c r="LCB85" s="390"/>
      <c r="LCC85" s="391"/>
      <c r="LCD85" s="392"/>
      <c r="LCE85" s="393"/>
      <c r="LCF85" s="394"/>
      <c r="LCG85" s="395"/>
      <c r="LCH85" s="389"/>
      <c r="LCI85" s="390"/>
      <c r="LCJ85" s="391"/>
      <c r="LCK85" s="392"/>
      <c r="LCL85" s="393"/>
      <c r="LCM85" s="394"/>
      <c r="LCN85" s="395"/>
      <c r="LCO85" s="389"/>
      <c r="LCP85" s="390"/>
      <c r="LCQ85" s="391"/>
      <c r="LCR85" s="392"/>
      <c r="LCS85" s="393"/>
      <c r="LCT85" s="394"/>
      <c r="LCU85" s="395"/>
      <c r="LCV85" s="389"/>
      <c r="LCW85" s="390"/>
      <c r="LCX85" s="391"/>
      <c r="LCY85" s="392"/>
      <c r="LCZ85" s="393"/>
      <c r="LDA85" s="394"/>
      <c r="LDB85" s="395"/>
      <c r="LDC85" s="389"/>
      <c r="LDD85" s="390"/>
      <c r="LDE85" s="391"/>
      <c r="LDF85" s="392"/>
      <c r="LDG85" s="393"/>
      <c r="LDH85" s="394"/>
      <c r="LDI85" s="395"/>
      <c r="LDJ85" s="389"/>
      <c r="LDK85" s="390"/>
      <c r="LDL85" s="391"/>
      <c r="LDM85" s="392"/>
      <c r="LDN85" s="393"/>
      <c r="LDO85" s="394"/>
      <c r="LDP85" s="395"/>
      <c r="LDQ85" s="389"/>
      <c r="LDR85" s="390"/>
      <c r="LDS85" s="391"/>
      <c r="LDT85" s="392"/>
      <c r="LDU85" s="393"/>
      <c r="LDV85" s="394"/>
      <c r="LDW85" s="395"/>
      <c r="LDX85" s="389"/>
      <c r="LDY85" s="390"/>
      <c r="LDZ85" s="391"/>
      <c r="LEA85" s="392"/>
      <c r="LEB85" s="393"/>
      <c r="LEC85" s="394"/>
      <c r="LED85" s="395"/>
      <c r="LEE85" s="389"/>
      <c r="LEF85" s="390"/>
      <c r="LEG85" s="391"/>
      <c r="LEH85" s="392"/>
      <c r="LEI85" s="393"/>
      <c r="LEJ85" s="394"/>
      <c r="LEK85" s="395"/>
      <c r="LEL85" s="389"/>
      <c r="LEM85" s="390"/>
      <c r="LEN85" s="391"/>
      <c r="LEO85" s="392"/>
      <c r="LEP85" s="393"/>
      <c r="LEQ85" s="394"/>
      <c r="LER85" s="395"/>
      <c r="LES85" s="389"/>
      <c r="LET85" s="390"/>
      <c r="LEU85" s="391"/>
      <c r="LEV85" s="392"/>
      <c r="LEW85" s="393"/>
      <c r="LEX85" s="394"/>
      <c r="LEY85" s="395"/>
      <c r="LEZ85" s="389"/>
      <c r="LFA85" s="390"/>
      <c r="LFB85" s="391"/>
      <c r="LFC85" s="392"/>
      <c r="LFD85" s="393"/>
      <c r="LFE85" s="394"/>
      <c r="LFF85" s="395"/>
      <c r="LFG85" s="389"/>
      <c r="LFH85" s="390"/>
      <c r="LFI85" s="391"/>
      <c r="LFJ85" s="392"/>
      <c r="LFK85" s="393"/>
      <c r="LFL85" s="394"/>
      <c r="LFM85" s="395"/>
      <c r="LFN85" s="389"/>
      <c r="LFO85" s="390"/>
      <c r="LFP85" s="391"/>
      <c r="LFQ85" s="392"/>
      <c r="LFR85" s="393"/>
      <c r="LFS85" s="394"/>
      <c r="LFT85" s="395"/>
      <c r="LFU85" s="389"/>
      <c r="LFV85" s="390"/>
      <c r="LFW85" s="391"/>
      <c r="LFX85" s="392"/>
      <c r="LFY85" s="393"/>
      <c r="LFZ85" s="394"/>
      <c r="LGA85" s="395"/>
      <c r="LGB85" s="389"/>
      <c r="LGC85" s="390"/>
      <c r="LGD85" s="391"/>
      <c r="LGE85" s="392"/>
      <c r="LGF85" s="393"/>
      <c r="LGG85" s="394"/>
      <c r="LGH85" s="395"/>
      <c r="LGI85" s="389"/>
      <c r="LGJ85" s="390"/>
      <c r="LGK85" s="391"/>
      <c r="LGL85" s="392"/>
      <c r="LGM85" s="393"/>
      <c r="LGN85" s="394"/>
      <c r="LGO85" s="395"/>
      <c r="LGP85" s="389"/>
      <c r="LGQ85" s="390"/>
      <c r="LGR85" s="391"/>
      <c r="LGS85" s="392"/>
      <c r="LGT85" s="393"/>
      <c r="LGU85" s="394"/>
      <c r="LGV85" s="395"/>
      <c r="LGW85" s="389"/>
      <c r="LGX85" s="390"/>
      <c r="LGY85" s="391"/>
      <c r="LGZ85" s="392"/>
      <c r="LHA85" s="393"/>
      <c r="LHB85" s="394"/>
      <c r="LHC85" s="395"/>
      <c r="LHD85" s="389"/>
      <c r="LHE85" s="390"/>
      <c r="LHF85" s="391"/>
      <c r="LHG85" s="392"/>
      <c r="LHH85" s="393"/>
      <c r="LHI85" s="394"/>
      <c r="LHJ85" s="395"/>
      <c r="LHK85" s="389"/>
      <c r="LHL85" s="390"/>
      <c r="LHM85" s="391"/>
      <c r="LHN85" s="392"/>
      <c r="LHO85" s="393"/>
      <c r="LHP85" s="394"/>
      <c r="LHQ85" s="395"/>
      <c r="LHR85" s="389"/>
      <c r="LHS85" s="390"/>
      <c r="LHT85" s="391"/>
      <c r="LHU85" s="392"/>
      <c r="LHV85" s="393"/>
      <c r="LHW85" s="394"/>
      <c r="LHX85" s="395"/>
      <c r="LHY85" s="389"/>
      <c r="LHZ85" s="390"/>
      <c r="LIA85" s="391"/>
      <c r="LIB85" s="392"/>
      <c r="LIC85" s="393"/>
      <c r="LID85" s="394"/>
      <c r="LIE85" s="395"/>
      <c r="LIF85" s="389"/>
      <c r="LIG85" s="390"/>
      <c r="LIH85" s="391"/>
      <c r="LII85" s="392"/>
      <c r="LIJ85" s="393"/>
      <c r="LIK85" s="394"/>
      <c r="LIL85" s="395"/>
      <c r="LIM85" s="389"/>
      <c r="LIN85" s="390"/>
      <c r="LIO85" s="391"/>
      <c r="LIP85" s="392"/>
      <c r="LIQ85" s="393"/>
      <c r="LIR85" s="394"/>
      <c r="LIS85" s="395"/>
      <c r="LIT85" s="389"/>
      <c r="LIU85" s="390"/>
      <c r="LIV85" s="391"/>
      <c r="LIW85" s="392"/>
      <c r="LIX85" s="393"/>
      <c r="LIY85" s="394"/>
      <c r="LIZ85" s="395"/>
      <c r="LJA85" s="389"/>
      <c r="LJB85" s="390"/>
      <c r="LJC85" s="391"/>
      <c r="LJD85" s="392"/>
      <c r="LJE85" s="393"/>
      <c r="LJF85" s="394"/>
      <c r="LJG85" s="395"/>
      <c r="LJH85" s="389"/>
      <c r="LJI85" s="390"/>
      <c r="LJJ85" s="391"/>
      <c r="LJK85" s="392"/>
      <c r="LJL85" s="393"/>
      <c r="LJM85" s="394"/>
      <c r="LJN85" s="395"/>
      <c r="LJO85" s="389"/>
      <c r="LJP85" s="390"/>
      <c r="LJQ85" s="391"/>
      <c r="LJR85" s="392"/>
      <c r="LJS85" s="393"/>
      <c r="LJT85" s="394"/>
      <c r="LJU85" s="395"/>
      <c r="LJV85" s="389"/>
      <c r="LJW85" s="390"/>
      <c r="LJX85" s="391"/>
      <c r="LJY85" s="392"/>
      <c r="LJZ85" s="393"/>
      <c r="LKA85" s="394"/>
      <c r="LKB85" s="395"/>
      <c r="LKC85" s="389"/>
      <c r="LKD85" s="390"/>
      <c r="LKE85" s="391"/>
      <c r="LKF85" s="392"/>
      <c r="LKG85" s="393"/>
      <c r="LKH85" s="394"/>
      <c r="LKI85" s="395"/>
      <c r="LKJ85" s="389"/>
      <c r="LKK85" s="390"/>
      <c r="LKL85" s="391"/>
      <c r="LKM85" s="392"/>
      <c r="LKN85" s="393"/>
      <c r="LKO85" s="394"/>
      <c r="LKP85" s="395"/>
      <c r="LKQ85" s="389"/>
      <c r="LKR85" s="390"/>
      <c r="LKS85" s="391"/>
      <c r="LKT85" s="392"/>
      <c r="LKU85" s="393"/>
      <c r="LKV85" s="394"/>
      <c r="LKW85" s="395"/>
      <c r="LKX85" s="389"/>
      <c r="LKY85" s="390"/>
      <c r="LKZ85" s="391"/>
      <c r="LLA85" s="392"/>
      <c r="LLB85" s="393"/>
      <c r="LLC85" s="394"/>
      <c r="LLD85" s="395"/>
      <c r="LLE85" s="389"/>
      <c r="LLF85" s="390"/>
      <c r="LLG85" s="391"/>
      <c r="LLH85" s="392"/>
      <c r="LLI85" s="393"/>
      <c r="LLJ85" s="394"/>
      <c r="LLK85" s="395"/>
      <c r="LLL85" s="389"/>
      <c r="LLM85" s="390"/>
      <c r="LLN85" s="391"/>
      <c r="LLO85" s="392"/>
      <c r="LLP85" s="393"/>
      <c r="LLQ85" s="394"/>
      <c r="LLR85" s="395"/>
      <c r="LLS85" s="389"/>
      <c r="LLT85" s="390"/>
      <c r="LLU85" s="391"/>
      <c r="LLV85" s="392"/>
      <c r="LLW85" s="393"/>
      <c r="LLX85" s="394"/>
      <c r="LLY85" s="395"/>
      <c r="LLZ85" s="389"/>
      <c r="LMA85" s="390"/>
      <c r="LMB85" s="391"/>
      <c r="LMC85" s="392"/>
      <c r="LMD85" s="393"/>
      <c r="LME85" s="394"/>
      <c r="LMF85" s="395"/>
      <c r="LMG85" s="389"/>
      <c r="LMH85" s="390"/>
      <c r="LMI85" s="391"/>
      <c r="LMJ85" s="392"/>
      <c r="LMK85" s="393"/>
      <c r="LML85" s="394"/>
      <c r="LMM85" s="395"/>
      <c r="LMN85" s="389"/>
      <c r="LMO85" s="390"/>
      <c r="LMP85" s="391"/>
      <c r="LMQ85" s="392"/>
      <c r="LMR85" s="393"/>
      <c r="LMS85" s="394"/>
      <c r="LMT85" s="395"/>
      <c r="LMU85" s="389"/>
      <c r="LMV85" s="390"/>
      <c r="LMW85" s="391"/>
      <c r="LMX85" s="392"/>
      <c r="LMY85" s="393"/>
      <c r="LMZ85" s="394"/>
      <c r="LNA85" s="395"/>
      <c r="LNB85" s="389"/>
      <c r="LNC85" s="390"/>
      <c r="LND85" s="391"/>
      <c r="LNE85" s="392"/>
      <c r="LNF85" s="393"/>
      <c r="LNG85" s="394"/>
      <c r="LNH85" s="395"/>
      <c r="LNI85" s="389"/>
      <c r="LNJ85" s="390"/>
      <c r="LNK85" s="391"/>
      <c r="LNL85" s="392"/>
      <c r="LNM85" s="393"/>
      <c r="LNN85" s="394"/>
      <c r="LNO85" s="395"/>
      <c r="LNP85" s="389"/>
      <c r="LNQ85" s="390"/>
      <c r="LNR85" s="391"/>
      <c r="LNS85" s="392"/>
      <c r="LNT85" s="393"/>
      <c r="LNU85" s="394"/>
      <c r="LNV85" s="395"/>
      <c r="LNW85" s="389"/>
      <c r="LNX85" s="390"/>
      <c r="LNY85" s="391"/>
      <c r="LNZ85" s="392"/>
      <c r="LOA85" s="393"/>
      <c r="LOB85" s="394"/>
      <c r="LOC85" s="395"/>
      <c r="LOD85" s="389"/>
      <c r="LOE85" s="390"/>
      <c r="LOF85" s="391"/>
      <c r="LOG85" s="392"/>
      <c r="LOH85" s="393"/>
      <c r="LOI85" s="394"/>
      <c r="LOJ85" s="395"/>
      <c r="LOK85" s="389"/>
      <c r="LOL85" s="390"/>
      <c r="LOM85" s="391"/>
      <c r="LON85" s="392"/>
      <c r="LOO85" s="393"/>
      <c r="LOP85" s="394"/>
      <c r="LOQ85" s="395"/>
      <c r="LOR85" s="389"/>
      <c r="LOS85" s="390"/>
      <c r="LOT85" s="391"/>
      <c r="LOU85" s="392"/>
      <c r="LOV85" s="393"/>
      <c r="LOW85" s="394"/>
      <c r="LOX85" s="395"/>
      <c r="LOY85" s="389"/>
      <c r="LOZ85" s="390"/>
      <c r="LPA85" s="391"/>
      <c r="LPB85" s="392"/>
      <c r="LPC85" s="393"/>
      <c r="LPD85" s="394"/>
      <c r="LPE85" s="395"/>
      <c r="LPF85" s="389"/>
      <c r="LPG85" s="390"/>
      <c r="LPH85" s="391"/>
      <c r="LPI85" s="392"/>
      <c r="LPJ85" s="393"/>
      <c r="LPK85" s="394"/>
      <c r="LPL85" s="395"/>
      <c r="LPM85" s="389"/>
      <c r="LPN85" s="390"/>
      <c r="LPO85" s="391"/>
      <c r="LPP85" s="392"/>
      <c r="LPQ85" s="393"/>
      <c r="LPR85" s="394"/>
      <c r="LPS85" s="395"/>
      <c r="LPT85" s="389"/>
      <c r="LPU85" s="390"/>
      <c r="LPV85" s="391"/>
      <c r="LPW85" s="392"/>
      <c r="LPX85" s="393"/>
      <c r="LPY85" s="394"/>
      <c r="LPZ85" s="395"/>
      <c r="LQA85" s="389"/>
      <c r="LQB85" s="390"/>
      <c r="LQC85" s="391"/>
      <c r="LQD85" s="392"/>
      <c r="LQE85" s="393"/>
      <c r="LQF85" s="394"/>
      <c r="LQG85" s="395"/>
      <c r="LQH85" s="389"/>
      <c r="LQI85" s="390"/>
      <c r="LQJ85" s="391"/>
      <c r="LQK85" s="392"/>
      <c r="LQL85" s="393"/>
      <c r="LQM85" s="394"/>
      <c r="LQN85" s="395"/>
      <c r="LQO85" s="389"/>
      <c r="LQP85" s="390"/>
      <c r="LQQ85" s="391"/>
      <c r="LQR85" s="392"/>
      <c r="LQS85" s="393"/>
      <c r="LQT85" s="394"/>
      <c r="LQU85" s="395"/>
      <c r="LQV85" s="389"/>
      <c r="LQW85" s="390"/>
      <c r="LQX85" s="391"/>
      <c r="LQY85" s="392"/>
      <c r="LQZ85" s="393"/>
      <c r="LRA85" s="394"/>
      <c r="LRB85" s="395"/>
      <c r="LRC85" s="389"/>
      <c r="LRD85" s="390"/>
      <c r="LRE85" s="391"/>
      <c r="LRF85" s="392"/>
      <c r="LRG85" s="393"/>
      <c r="LRH85" s="394"/>
      <c r="LRI85" s="395"/>
      <c r="LRJ85" s="389"/>
      <c r="LRK85" s="390"/>
      <c r="LRL85" s="391"/>
      <c r="LRM85" s="392"/>
      <c r="LRN85" s="393"/>
      <c r="LRO85" s="394"/>
      <c r="LRP85" s="395"/>
      <c r="LRQ85" s="389"/>
      <c r="LRR85" s="390"/>
      <c r="LRS85" s="391"/>
      <c r="LRT85" s="392"/>
      <c r="LRU85" s="393"/>
      <c r="LRV85" s="394"/>
      <c r="LRW85" s="395"/>
      <c r="LRX85" s="389"/>
      <c r="LRY85" s="390"/>
      <c r="LRZ85" s="391"/>
      <c r="LSA85" s="392"/>
      <c r="LSB85" s="393"/>
      <c r="LSC85" s="394"/>
      <c r="LSD85" s="395"/>
      <c r="LSE85" s="389"/>
      <c r="LSF85" s="390"/>
      <c r="LSG85" s="391"/>
      <c r="LSH85" s="392"/>
      <c r="LSI85" s="393"/>
      <c r="LSJ85" s="394"/>
      <c r="LSK85" s="395"/>
      <c r="LSL85" s="389"/>
      <c r="LSM85" s="390"/>
      <c r="LSN85" s="391"/>
      <c r="LSO85" s="392"/>
      <c r="LSP85" s="393"/>
      <c r="LSQ85" s="394"/>
      <c r="LSR85" s="395"/>
      <c r="LSS85" s="389"/>
      <c r="LST85" s="390"/>
      <c r="LSU85" s="391"/>
      <c r="LSV85" s="392"/>
      <c r="LSW85" s="393"/>
      <c r="LSX85" s="394"/>
      <c r="LSY85" s="395"/>
      <c r="LSZ85" s="389"/>
      <c r="LTA85" s="390"/>
      <c r="LTB85" s="391"/>
      <c r="LTC85" s="392"/>
      <c r="LTD85" s="393"/>
      <c r="LTE85" s="394"/>
      <c r="LTF85" s="395"/>
      <c r="LTG85" s="389"/>
      <c r="LTH85" s="390"/>
      <c r="LTI85" s="391"/>
      <c r="LTJ85" s="392"/>
      <c r="LTK85" s="393"/>
      <c r="LTL85" s="394"/>
      <c r="LTM85" s="395"/>
      <c r="LTN85" s="389"/>
      <c r="LTO85" s="390"/>
      <c r="LTP85" s="391"/>
      <c r="LTQ85" s="392"/>
      <c r="LTR85" s="393"/>
      <c r="LTS85" s="394"/>
      <c r="LTT85" s="395"/>
      <c r="LTU85" s="389"/>
      <c r="LTV85" s="390"/>
      <c r="LTW85" s="391"/>
      <c r="LTX85" s="392"/>
      <c r="LTY85" s="393"/>
      <c r="LTZ85" s="394"/>
      <c r="LUA85" s="395"/>
      <c r="LUB85" s="389"/>
      <c r="LUC85" s="390"/>
      <c r="LUD85" s="391"/>
      <c r="LUE85" s="392"/>
      <c r="LUF85" s="393"/>
      <c r="LUG85" s="394"/>
      <c r="LUH85" s="395"/>
      <c r="LUI85" s="389"/>
      <c r="LUJ85" s="390"/>
      <c r="LUK85" s="391"/>
      <c r="LUL85" s="392"/>
      <c r="LUM85" s="393"/>
      <c r="LUN85" s="394"/>
      <c r="LUO85" s="395"/>
      <c r="LUP85" s="389"/>
      <c r="LUQ85" s="390"/>
      <c r="LUR85" s="391"/>
      <c r="LUS85" s="392"/>
      <c r="LUT85" s="393"/>
      <c r="LUU85" s="394"/>
      <c r="LUV85" s="395"/>
      <c r="LUW85" s="389"/>
      <c r="LUX85" s="390"/>
      <c r="LUY85" s="391"/>
      <c r="LUZ85" s="392"/>
      <c r="LVA85" s="393"/>
      <c r="LVB85" s="394"/>
      <c r="LVC85" s="395"/>
      <c r="LVD85" s="389"/>
      <c r="LVE85" s="390"/>
      <c r="LVF85" s="391"/>
      <c r="LVG85" s="392"/>
      <c r="LVH85" s="393"/>
      <c r="LVI85" s="394"/>
      <c r="LVJ85" s="395"/>
      <c r="LVK85" s="389"/>
      <c r="LVL85" s="390"/>
      <c r="LVM85" s="391"/>
      <c r="LVN85" s="392"/>
      <c r="LVO85" s="393"/>
      <c r="LVP85" s="394"/>
      <c r="LVQ85" s="395"/>
      <c r="LVR85" s="389"/>
      <c r="LVS85" s="390"/>
      <c r="LVT85" s="391"/>
      <c r="LVU85" s="392"/>
      <c r="LVV85" s="393"/>
      <c r="LVW85" s="394"/>
      <c r="LVX85" s="395"/>
      <c r="LVY85" s="389"/>
      <c r="LVZ85" s="390"/>
      <c r="LWA85" s="391"/>
      <c r="LWB85" s="392"/>
      <c r="LWC85" s="393"/>
      <c r="LWD85" s="394"/>
      <c r="LWE85" s="395"/>
      <c r="LWF85" s="389"/>
      <c r="LWG85" s="390"/>
      <c r="LWH85" s="391"/>
      <c r="LWI85" s="392"/>
      <c r="LWJ85" s="393"/>
      <c r="LWK85" s="394"/>
      <c r="LWL85" s="395"/>
      <c r="LWM85" s="389"/>
      <c r="LWN85" s="390"/>
      <c r="LWO85" s="391"/>
      <c r="LWP85" s="392"/>
      <c r="LWQ85" s="393"/>
      <c r="LWR85" s="394"/>
      <c r="LWS85" s="395"/>
      <c r="LWT85" s="389"/>
      <c r="LWU85" s="390"/>
      <c r="LWV85" s="391"/>
      <c r="LWW85" s="392"/>
      <c r="LWX85" s="393"/>
      <c r="LWY85" s="394"/>
      <c r="LWZ85" s="395"/>
      <c r="LXA85" s="389"/>
      <c r="LXB85" s="390"/>
      <c r="LXC85" s="391"/>
      <c r="LXD85" s="392"/>
      <c r="LXE85" s="393"/>
      <c r="LXF85" s="394"/>
      <c r="LXG85" s="395"/>
      <c r="LXH85" s="389"/>
      <c r="LXI85" s="390"/>
      <c r="LXJ85" s="391"/>
      <c r="LXK85" s="392"/>
      <c r="LXL85" s="393"/>
      <c r="LXM85" s="394"/>
      <c r="LXN85" s="395"/>
      <c r="LXO85" s="389"/>
      <c r="LXP85" s="390"/>
      <c r="LXQ85" s="391"/>
      <c r="LXR85" s="392"/>
      <c r="LXS85" s="393"/>
      <c r="LXT85" s="394"/>
      <c r="LXU85" s="395"/>
      <c r="LXV85" s="389"/>
      <c r="LXW85" s="390"/>
      <c r="LXX85" s="391"/>
      <c r="LXY85" s="392"/>
      <c r="LXZ85" s="393"/>
      <c r="LYA85" s="394"/>
      <c r="LYB85" s="395"/>
      <c r="LYC85" s="389"/>
      <c r="LYD85" s="390"/>
      <c r="LYE85" s="391"/>
      <c r="LYF85" s="392"/>
      <c r="LYG85" s="393"/>
      <c r="LYH85" s="394"/>
      <c r="LYI85" s="395"/>
      <c r="LYJ85" s="389"/>
      <c r="LYK85" s="390"/>
      <c r="LYL85" s="391"/>
      <c r="LYM85" s="392"/>
      <c r="LYN85" s="393"/>
      <c r="LYO85" s="394"/>
      <c r="LYP85" s="395"/>
      <c r="LYQ85" s="389"/>
      <c r="LYR85" s="390"/>
      <c r="LYS85" s="391"/>
      <c r="LYT85" s="392"/>
      <c r="LYU85" s="393"/>
      <c r="LYV85" s="394"/>
      <c r="LYW85" s="395"/>
      <c r="LYX85" s="389"/>
      <c r="LYY85" s="390"/>
      <c r="LYZ85" s="391"/>
      <c r="LZA85" s="392"/>
      <c r="LZB85" s="393"/>
      <c r="LZC85" s="394"/>
      <c r="LZD85" s="395"/>
      <c r="LZE85" s="389"/>
      <c r="LZF85" s="390"/>
      <c r="LZG85" s="391"/>
      <c r="LZH85" s="392"/>
      <c r="LZI85" s="393"/>
      <c r="LZJ85" s="394"/>
      <c r="LZK85" s="395"/>
      <c r="LZL85" s="389"/>
      <c r="LZM85" s="390"/>
      <c r="LZN85" s="391"/>
      <c r="LZO85" s="392"/>
      <c r="LZP85" s="393"/>
      <c r="LZQ85" s="394"/>
      <c r="LZR85" s="395"/>
      <c r="LZS85" s="389"/>
      <c r="LZT85" s="390"/>
      <c r="LZU85" s="391"/>
      <c r="LZV85" s="392"/>
      <c r="LZW85" s="393"/>
      <c r="LZX85" s="394"/>
      <c r="LZY85" s="395"/>
      <c r="LZZ85" s="389"/>
      <c r="MAA85" s="390"/>
      <c r="MAB85" s="391"/>
      <c r="MAC85" s="392"/>
      <c r="MAD85" s="393"/>
      <c r="MAE85" s="394"/>
      <c r="MAF85" s="395"/>
      <c r="MAG85" s="389"/>
      <c r="MAH85" s="390"/>
      <c r="MAI85" s="391"/>
      <c r="MAJ85" s="392"/>
      <c r="MAK85" s="393"/>
      <c r="MAL85" s="394"/>
      <c r="MAM85" s="395"/>
      <c r="MAN85" s="389"/>
      <c r="MAO85" s="390"/>
      <c r="MAP85" s="391"/>
      <c r="MAQ85" s="392"/>
      <c r="MAR85" s="393"/>
      <c r="MAS85" s="394"/>
      <c r="MAT85" s="395"/>
      <c r="MAU85" s="389"/>
      <c r="MAV85" s="390"/>
      <c r="MAW85" s="391"/>
      <c r="MAX85" s="392"/>
      <c r="MAY85" s="393"/>
      <c r="MAZ85" s="394"/>
      <c r="MBA85" s="395"/>
      <c r="MBB85" s="389"/>
      <c r="MBC85" s="390"/>
      <c r="MBD85" s="391"/>
      <c r="MBE85" s="392"/>
      <c r="MBF85" s="393"/>
      <c r="MBG85" s="394"/>
      <c r="MBH85" s="395"/>
      <c r="MBI85" s="389"/>
      <c r="MBJ85" s="390"/>
      <c r="MBK85" s="391"/>
      <c r="MBL85" s="392"/>
      <c r="MBM85" s="393"/>
      <c r="MBN85" s="394"/>
      <c r="MBO85" s="395"/>
      <c r="MBP85" s="389"/>
      <c r="MBQ85" s="390"/>
      <c r="MBR85" s="391"/>
      <c r="MBS85" s="392"/>
      <c r="MBT85" s="393"/>
      <c r="MBU85" s="394"/>
      <c r="MBV85" s="395"/>
      <c r="MBW85" s="389"/>
      <c r="MBX85" s="390"/>
      <c r="MBY85" s="391"/>
      <c r="MBZ85" s="392"/>
      <c r="MCA85" s="393"/>
      <c r="MCB85" s="394"/>
      <c r="MCC85" s="395"/>
      <c r="MCD85" s="389"/>
      <c r="MCE85" s="390"/>
      <c r="MCF85" s="391"/>
      <c r="MCG85" s="392"/>
      <c r="MCH85" s="393"/>
      <c r="MCI85" s="394"/>
      <c r="MCJ85" s="395"/>
      <c r="MCK85" s="389"/>
      <c r="MCL85" s="390"/>
      <c r="MCM85" s="391"/>
      <c r="MCN85" s="392"/>
      <c r="MCO85" s="393"/>
      <c r="MCP85" s="394"/>
      <c r="MCQ85" s="395"/>
      <c r="MCR85" s="389"/>
      <c r="MCS85" s="390"/>
      <c r="MCT85" s="391"/>
      <c r="MCU85" s="392"/>
      <c r="MCV85" s="393"/>
      <c r="MCW85" s="394"/>
      <c r="MCX85" s="395"/>
      <c r="MCY85" s="389"/>
      <c r="MCZ85" s="390"/>
      <c r="MDA85" s="391"/>
      <c r="MDB85" s="392"/>
      <c r="MDC85" s="393"/>
      <c r="MDD85" s="394"/>
      <c r="MDE85" s="395"/>
      <c r="MDF85" s="389"/>
      <c r="MDG85" s="390"/>
      <c r="MDH85" s="391"/>
      <c r="MDI85" s="392"/>
      <c r="MDJ85" s="393"/>
      <c r="MDK85" s="394"/>
      <c r="MDL85" s="395"/>
      <c r="MDM85" s="389"/>
      <c r="MDN85" s="390"/>
      <c r="MDO85" s="391"/>
      <c r="MDP85" s="392"/>
      <c r="MDQ85" s="393"/>
      <c r="MDR85" s="394"/>
      <c r="MDS85" s="395"/>
      <c r="MDT85" s="389"/>
      <c r="MDU85" s="390"/>
      <c r="MDV85" s="391"/>
      <c r="MDW85" s="392"/>
      <c r="MDX85" s="393"/>
      <c r="MDY85" s="394"/>
      <c r="MDZ85" s="395"/>
      <c r="MEA85" s="389"/>
      <c r="MEB85" s="390"/>
      <c r="MEC85" s="391"/>
      <c r="MED85" s="392"/>
      <c r="MEE85" s="393"/>
      <c r="MEF85" s="394"/>
      <c r="MEG85" s="395"/>
      <c r="MEH85" s="389"/>
      <c r="MEI85" s="390"/>
      <c r="MEJ85" s="391"/>
      <c r="MEK85" s="392"/>
      <c r="MEL85" s="393"/>
      <c r="MEM85" s="394"/>
      <c r="MEN85" s="395"/>
      <c r="MEO85" s="389"/>
      <c r="MEP85" s="390"/>
      <c r="MEQ85" s="391"/>
      <c r="MER85" s="392"/>
      <c r="MES85" s="393"/>
      <c r="MET85" s="394"/>
      <c r="MEU85" s="395"/>
      <c r="MEV85" s="389"/>
      <c r="MEW85" s="390"/>
      <c r="MEX85" s="391"/>
      <c r="MEY85" s="392"/>
      <c r="MEZ85" s="393"/>
      <c r="MFA85" s="394"/>
      <c r="MFB85" s="395"/>
      <c r="MFC85" s="389"/>
      <c r="MFD85" s="390"/>
      <c r="MFE85" s="391"/>
      <c r="MFF85" s="392"/>
      <c r="MFG85" s="393"/>
      <c r="MFH85" s="394"/>
      <c r="MFI85" s="395"/>
      <c r="MFJ85" s="389"/>
      <c r="MFK85" s="390"/>
      <c r="MFL85" s="391"/>
      <c r="MFM85" s="392"/>
      <c r="MFN85" s="393"/>
      <c r="MFO85" s="394"/>
      <c r="MFP85" s="395"/>
      <c r="MFQ85" s="389"/>
      <c r="MFR85" s="390"/>
      <c r="MFS85" s="391"/>
      <c r="MFT85" s="392"/>
      <c r="MFU85" s="393"/>
      <c r="MFV85" s="394"/>
      <c r="MFW85" s="395"/>
      <c r="MFX85" s="389"/>
      <c r="MFY85" s="390"/>
      <c r="MFZ85" s="391"/>
      <c r="MGA85" s="392"/>
      <c r="MGB85" s="393"/>
      <c r="MGC85" s="394"/>
      <c r="MGD85" s="395"/>
      <c r="MGE85" s="389"/>
      <c r="MGF85" s="390"/>
      <c r="MGG85" s="391"/>
      <c r="MGH85" s="392"/>
      <c r="MGI85" s="393"/>
      <c r="MGJ85" s="394"/>
      <c r="MGK85" s="395"/>
      <c r="MGL85" s="389"/>
      <c r="MGM85" s="390"/>
      <c r="MGN85" s="391"/>
      <c r="MGO85" s="392"/>
      <c r="MGP85" s="393"/>
      <c r="MGQ85" s="394"/>
      <c r="MGR85" s="395"/>
      <c r="MGS85" s="389"/>
      <c r="MGT85" s="390"/>
      <c r="MGU85" s="391"/>
      <c r="MGV85" s="392"/>
      <c r="MGW85" s="393"/>
      <c r="MGX85" s="394"/>
      <c r="MGY85" s="395"/>
      <c r="MGZ85" s="389"/>
      <c r="MHA85" s="390"/>
      <c r="MHB85" s="391"/>
      <c r="MHC85" s="392"/>
      <c r="MHD85" s="393"/>
      <c r="MHE85" s="394"/>
      <c r="MHF85" s="395"/>
      <c r="MHG85" s="389"/>
      <c r="MHH85" s="390"/>
      <c r="MHI85" s="391"/>
      <c r="MHJ85" s="392"/>
      <c r="MHK85" s="393"/>
      <c r="MHL85" s="394"/>
      <c r="MHM85" s="395"/>
      <c r="MHN85" s="389"/>
      <c r="MHO85" s="390"/>
      <c r="MHP85" s="391"/>
      <c r="MHQ85" s="392"/>
      <c r="MHR85" s="393"/>
      <c r="MHS85" s="394"/>
      <c r="MHT85" s="395"/>
      <c r="MHU85" s="389"/>
      <c r="MHV85" s="390"/>
      <c r="MHW85" s="391"/>
      <c r="MHX85" s="392"/>
      <c r="MHY85" s="393"/>
      <c r="MHZ85" s="394"/>
      <c r="MIA85" s="395"/>
      <c r="MIB85" s="389"/>
      <c r="MIC85" s="390"/>
      <c r="MID85" s="391"/>
      <c r="MIE85" s="392"/>
      <c r="MIF85" s="393"/>
      <c r="MIG85" s="394"/>
      <c r="MIH85" s="395"/>
      <c r="MII85" s="389"/>
      <c r="MIJ85" s="390"/>
      <c r="MIK85" s="391"/>
      <c r="MIL85" s="392"/>
      <c r="MIM85" s="393"/>
      <c r="MIN85" s="394"/>
      <c r="MIO85" s="395"/>
      <c r="MIP85" s="389"/>
      <c r="MIQ85" s="390"/>
      <c r="MIR85" s="391"/>
      <c r="MIS85" s="392"/>
      <c r="MIT85" s="393"/>
      <c r="MIU85" s="394"/>
      <c r="MIV85" s="395"/>
      <c r="MIW85" s="389"/>
      <c r="MIX85" s="390"/>
      <c r="MIY85" s="391"/>
      <c r="MIZ85" s="392"/>
      <c r="MJA85" s="393"/>
      <c r="MJB85" s="394"/>
      <c r="MJC85" s="395"/>
      <c r="MJD85" s="389"/>
      <c r="MJE85" s="390"/>
      <c r="MJF85" s="391"/>
      <c r="MJG85" s="392"/>
      <c r="MJH85" s="393"/>
      <c r="MJI85" s="394"/>
      <c r="MJJ85" s="395"/>
      <c r="MJK85" s="389"/>
      <c r="MJL85" s="390"/>
      <c r="MJM85" s="391"/>
      <c r="MJN85" s="392"/>
      <c r="MJO85" s="393"/>
      <c r="MJP85" s="394"/>
      <c r="MJQ85" s="395"/>
      <c r="MJR85" s="389"/>
      <c r="MJS85" s="390"/>
      <c r="MJT85" s="391"/>
      <c r="MJU85" s="392"/>
      <c r="MJV85" s="393"/>
      <c r="MJW85" s="394"/>
      <c r="MJX85" s="395"/>
      <c r="MJY85" s="389"/>
      <c r="MJZ85" s="390"/>
      <c r="MKA85" s="391"/>
      <c r="MKB85" s="392"/>
      <c r="MKC85" s="393"/>
      <c r="MKD85" s="394"/>
      <c r="MKE85" s="395"/>
      <c r="MKF85" s="389"/>
      <c r="MKG85" s="390"/>
      <c r="MKH85" s="391"/>
      <c r="MKI85" s="392"/>
      <c r="MKJ85" s="393"/>
      <c r="MKK85" s="394"/>
      <c r="MKL85" s="395"/>
      <c r="MKM85" s="389"/>
      <c r="MKN85" s="390"/>
      <c r="MKO85" s="391"/>
      <c r="MKP85" s="392"/>
      <c r="MKQ85" s="393"/>
      <c r="MKR85" s="394"/>
      <c r="MKS85" s="395"/>
      <c r="MKT85" s="389"/>
      <c r="MKU85" s="390"/>
      <c r="MKV85" s="391"/>
      <c r="MKW85" s="392"/>
      <c r="MKX85" s="393"/>
      <c r="MKY85" s="394"/>
      <c r="MKZ85" s="395"/>
      <c r="MLA85" s="389"/>
      <c r="MLB85" s="390"/>
      <c r="MLC85" s="391"/>
      <c r="MLD85" s="392"/>
      <c r="MLE85" s="393"/>
      <c r="MLF85" s="394"/>
      <c r="MLG85" s="395"/>
      <c r="MLH85" s="389"/>
      <c r="MLI85" s="390"/>
      <c r="MLJ85" s="391"/>
      <c r="MLK85" s="392"/>
      <c r="MLL85" s="393"/>
      <c r="MLM85" s="394"/>
      <c r="MLN85" s="395"/>
      <c r="MLO85" s="389"/>
      <c r="MLP85" s="390"/>
      <c r="MLQ85" s="391"/>
      <c r="MLR85" s="392"/>
      <c r="MLS85" s="393"/>
      <c r="MLT85" s="394"/>
      <c r="MLU85" s="395"/>
      <c r="MLV85" s="389"/>
      <c r="MLW85" s="390"/>
      <c r="MLX85" s="391"/>
      <c r="MLY85" s="392"/>
      <c r="MLZ85" s="393"/>
      <c r="MMA85" s="394"/>
      <c r="MMB85" s="395"/>
      <c r="MMC85" s="389"/>
      <c r="MMD85" s="390"/>
      <c r="MME85" s="391"/>
      <c r="MMF85" s="392"/>
      <c r="MMG85" s="393"/>
      <c r="MMH85" s="394"/>
      <c r="MMI85" s="395"/>
      <c r="MMJ85" s="389"/>
      <c r="MMK85" s="390"/>
      <c r="MML85" s="391"/>
      <c r="MMM85" s="392"/>
      <c r="MMN85" s="393"/>
      <c r="MMO85" s="394"/>
      <c r="MMP85" s="395"/>
      <c r="MMQ85" s="389"/>
      <c r="MMR85" s="390"/>
      <c r="MMS85" s="391"/>
      <c r="MMT85" s="392"/>
      <c r="MMU85" s="393"/>
      <c r="MMV85" s="394"/>
      <c r="MMW85" s="395"/>
      <c r="MMX85" s="389"/>
      <c r="MMY85" s="390"/>
      <c r="MMZ85" s="391"/>
      <c r="MNA85" s="392"/>
      <c r="MNB85" s="393"/>
      <c r="MNC85" s="394"/>
      <c r="MND85" s="395"/>
      <c r="MNE85" s="389"/>
      <c r="MNF85" s="390"/>
      <c r="MNG85" s="391"/>
      <c r="MNH85" s="392"/>
      <c r="MNI85" s="393"/>
      <c r="MNJ85" s="394"/>
      <c r="MNK85" s="395"/>
      <c r="MNL85" s="389"/>
      <c r="MNM85" s="390"/>
      <c r="MNN85" s="391"/>
      <c r="MNO85" s="392"/>
      <c r="MNP85" s="393"/>
      <c r="MNQ85" s="394"/>
      <c r="MNR85" s="395"/>
      <c r="MNS85" s="389"/>
      <c r="MNT85" s="390"/>
      <c r="MNU85" s="391"/>
      <c r="MNV85" s="392"/>
      <c r="MNW85" s="393"/>
      <c r="MNX85" s="394"/>
      <c r="MNY85" s="395"/>
      <c r="MNZ85" s="389"/>
      <c r="MOA85" s="390"/>
      <c r="MOB85" s="391"/>
      <c r="MOC85" s="392"/>
      <c r="MOD85" s="393"/>
      <c r="MOE85" s="394"/>
      <c r="MOF85" s="395"/>
      <c r="MOG85" s="389"/>
      <c r="MOH85" s="390"/>
      <c r="MOI85" s="391"/>
      <c r="MOJ85" s="392"/>
      <c r="MOK85" s="393"/>
      <c r="MOL85" s="394"/>
      <c r="MOM85" s="395"/>
      <c r="MON85" s="389"/>
      <c r="MOO85" s="390"/>
      <c r="MOP85" s="391"/>
      <c r="MOQ85" s="392"/>
      <c r="MOR85" s="393"/>
      <c r="MOS85" s="394"/>
      <c r="MOT85" s="395"/>
      <c r="MOU85" s="389"/>
      <c r="MOV85" s="390"/>
      <c r="MOW85" s="391"/>
      <c r="MOX85" s="392"/>
      <c r="MOY85" s="393"/>
      <c r="MOZ85" s="394"/>
      <c r="MPA85" s="395"/>
      <c r="MPB85" s="389"/>
      <c r="MPC85" s="390"/>
      <c r="MPD85" s="391"/>
      <c r="MPE85" s="392"/>
      <c r="MPF85" s="393"/>
      <c r="MPG85" s="394"/>
      <c r="MPH85" s="395"/>
      <c r="MPI85" s="389"/>
      <c r="MPJ85" s="390"/>
      <c r="MPK85" s="391"/>
      <c r="MPL85" s="392"/>
      <c r="MPM85" s="393"/>
      <c r="MPN85" s="394"/>
      <c r="MPO85" s="395"/>
      <c r="MPP85" s="389"/>
      <c r="MPQ85" s="390"/>
      <c r="MPR85" s="391"/>
      <c r="MPS85" s="392"/>
      <c r="MPT85" s="393"/>
      <c r="MPU85" s="394"/>
      <c r="MPV85" s="395"/>
      <c r="MPW85" s="389"/>
      <c r="MPX85" s="390"/>
      <c r="MPY85" s="391"/>
      <c r="MPZ85" s="392"/>
      <c r="MQA85" s="393"/>
      <c r="MQB85" s="394"/>
      <c r="MQC85" s="395"/>
      <c r="MQD85" s="389"/>
      <c r="MQE85" s="390"/>
      <c r="MQF85" s="391"/>
      <c r="MQG85" s="392"/>
      <c r="MQH85" s="393"/>
      <c r="MQI85" s="394"/>
      <c r="MQJ85" s="395"/>
      <c r="MQK85" s="389"/>
      <c r="MQL85" s="390"/>
      <c r="MQM85" s="391"/>
      <c r="MQN85" s="392"/>
      <c r="MQO85" s="393"/>
      <c r="MQP85" s="394"/>
      <c r="MQQ85" s="395"/>
      <c r="MQR85" s="389"/>
      <c r="MQS85" s="390"/>
      <c r="MQT85" s="391"/>
      <c r="MQU85" s="392"/>
      <c r="MQV85" s="393"/>
      <c r="MQW85" s="394"/>
      <c r="MQX85" s="395"/>
      <c r="MQY85" s="389"/>
      <c r="MQZ85" s="390"/>
      <c r="MRA85" s="391"/>
      <c r="MRB85" s="392"/>
      <c r="MRC85" s="393"/>
      <c r="MRD85" s="394"/>
      <c r="MRE85" s="395"/>
      <c r="MRF85" s="389"/>
      <c r="MRG85" s="390"/>
      <c r="MRH85" s="391"/>
      <c r="MRI85" s="392"/>
      <c r="MRJ85" s="393"/>
      <c r="MRK85" s="394"/>
      <c r="MRL85" s="395"/>
      <c r="MRM85" s="389"/>
      <c r="MRN85" s="390"/>
      <c r="MRO85" s="391"/>
      <c r="MRP85" s="392"/>
      <c r="MRQ85" s="393"/>
      <c r="MRR85" s="394"/>
      <c r="MRS85" s="395"/>
      <c r="MRT85" s="389"/>
      <c r="MRU85" s="390"/>
      <c r="MRV85" s="391"/>
      <c r="MRW85" s="392"/>
      <c r="MRX85" s="393"/>
      <c r="MRY85" s="394"/>
      <c r="MRZ85" s="395"/>
      <c r="MSA85" s="389"/>
      <c r="MSB85" s="390"/>
      <c r="MSC85" s="391"/>
      <c r="MSD85" s="392"/>
      <c r="MSE85" s="393"/>
      <c r="MSF85" s="394"/>
      <c r="MSG85" s="395"/>
      <c r="MSH85" s="389"/>
      <c r="MSI85" s="390"/>
      <c r="MSJ85" s="391"/>
      <c r="MSK85" s="392"/>
      <c r="MSL85" s="393"/>
      <c r="MSM85" s="394"/>
      <c r="MSN85" s="395"/>
      <c r="MSO85" s="389"/>
      <c r="MSP85" s="390"/>
      <c r="MSQ85" s="391"/>
      <c r="MSR85" s="392"/>
      <c r="MSS85" s="393"/>
      <c r="MST85" s="394"/>
      <c r="MSU85" s="395"/>
      <c r="MSV85" s="389"/>
      <c r="MSW85" s="390"/>
      <c r="MSX85" s="391"/>
      <c r="MSY85" s="392"/>
      <c r="MSZ85" s="393"/>
      <c r="MTA85" s="394"/>
      <c r="MTB85" s="395"/>
      <c r="MTC85" s="389"/>
      <c r="MTD85" s="390"/>
      <c r="MTE85" s="391"/>
      <c r="MTF85" s="392"/>
      <c r="MTG85" s="393"/>
      <c r="MTH85" s="394"/>
      <c r="MTI85" s="395"/>
      <c r="MTJ85" s="389"/>
      <c r="MTK85" s="390"/>
      <c r="MTL85" s="391"/>
      <c r="MTM85" s="392"/>
      <c r="MTN85" s="393"/>
      <c r="MTO85" s="394"/>
      <c r="MTP85" s="395"/>
      <c r="MTQ85" s="389"/>
      <c r="MTR85" s="390"/>
      <c r="MTS85" s="391"/>
      <c r="MTT85" s="392"/>
      <c r="MTU85" s="393"/>
      <c r="MTV85" s="394"/>
      <c r="MTW85" s="395"/>
      <c r="MTX85" s="389"/>
      <c r="MTY85" s="390"/>
      <c r="MTZ85" s="391"/>
      <c r="MUA85" s="392"/>
      <c r="MUB85" s="393"/>
      <c r="MUC85" s="394"/>
      <c r="MUD85" s="395"/>
      <c r="MUE85" s="389"/>
      <c r="MUF85" s="390"/>
      <c r="MUG85" s="391"/>
      <c r="MUH85" s="392"/>
      <c r="MUI85" s="393"/>
      <c r="MUJ85" s="394"/>
      <c r="MUK85" s="395"/>
      <c r="MUL85" s="389"/>
      <c r="MUM85" s="390"/>
      <c r="MUN85" s="391"/>
      <c r="MUO85" s="392"/>
      <c r="MUP85" s="393"/>
      <c r="MUQ85" s="394"/>
      <c r="MUR85" s="395"/>
      <c r="MUS85" s="389"/>
      <c r="MUT85" s="390"/>
      <c r="MUU85" s="391"/>
      <c r="MUV85" s="392"/>
      <c r="MUW85" s="393"/>
      <c r="MUX85" s="394"/>
      <c r="MUY85" s="395"/>
      <c r="MUZ85" s="389"/>
      <c r="MVA85" s="390"/>
      <c r="MVB85" s="391"/>
      <c r="MVC85" s="392"/>
      <c r="MVD85" s="393"/>
      <c r="MVE85" s="394"/>
      <c r="MVF85" s="395"/>
      <c r="MVG85" s="389"/>
      <c r="MVH85" s="390"/>
      <c r="MVI85" s="391"/>
      <c r="MVJ85" s="392"/>
      <c r="MVK85" s="393"/>
      <c r="MVL85" s="394"/>
      <c r="MVM85" s="395"/>
      <c r="MVN85" s="389"/>
      <c r="MVO85" s="390"/>
      <c r="MVP85" s="391"/>
      <c r="MVQ85" s="392"/>
      <c r="MVR85" s="393"/>
      <c r="MVS85" s="394"/>
      <c r="MVT85" s="395"/>
      <c r="MVU85" s="389"/>
      <c r="MVV85" s="390"/>
      <c r="MVW85" s="391"/>
      <c r="MVX85" s="392"/>
      <c r="MVY85" s="393"/>
      <c r="MVZ85" s="394"/>
      <c r="MWA85" s="395"/>
      <c r="MWB85" s="389"/>
      <c r="MWC85" s="390"/>
      <c r="MWD85" s="391"/>
      <c r="MWE85" s="392"/>
      <c r="MWF85" s="393"/>
      <c r="MWG85" s="394"/>
      <c r="MWH85" s="395"/>
      <c r="MWI85" s="389"/>
      <c r="MWJ85" s="390"/>
      <c r="MWK85" s="391"/>
      <c r="MWL85" s="392"/>
      <c r="MWM85" s="393"/>
      <c r="MWN85" s="394"/>
      <c r="MWO85" s="395"/>
      <c r="MWP85" s="389"/>
      <c r="MWQ85" s="390"/>
      <c r="MWR85" s="391"/>
      <c r="MWS85" s="392"/>
      <c r="MWT85" s="393"/>
      <c r="MWU85" s="394"/>
      <c r="MWV85" s="395"/>
      <c r="MWW85" s="389"/>
      <c r="MWX85" s="390"/>
      <c r="MWY85" s="391"/>
      <c r="MWZ85" s="392"/>
      <c r="MXA85" s="393"/>
      <c r="MXB85" s="394"/>
      <c r="MXC85" s="395"/>
      <c r="MXD85" s="389"/>
      <c r="MXE85" s="390"/>
      <c r="MXF85" s="391"/>
      <c r="MXG85" s="392"/>
      <c r="MXH85" s="393"/>
      <c r="MXI85" s="394"/>
      <c r="MXJ85" s="395"/>
      <c r="MXK85" s="389"/>
      <c r="MXL85" s="390"/>
      <c r="MXM85" s="391"/>
      <c r="MXN85" s="392"/>
      <c r="MXO85" s="393"/>
      <c r="MXP85" s="394"/>
      <c r="MXQ85" s="395"/>
      <c r="MXR85" s="389"/>
      <c r="MXS85" s="390"/>
      <c r="MXT85" s="391"/>
      <c r="MXU85" s="392"/>
      <c r="MXV85" s="393"/>
      <c r="MXW85" s="394"/>
      <c r="MXX85" s="395"/>
      <c r="MXY85" s="389"/>
      <c r="MXZ85" s="390"/>
      <c r="MYA85" s="391"/>
      <c r="MYB85" s="392"/>
      <c r="MYC85" s="393"/>
      <c r="MYD85" s="394"/>
      <c r="MYE85" s="395"/>
      <c r="MYF85" s="389"/>
      <c r="MYG85" s="390"/>
      <c r="MYH85" s="391"/>
      <c r="MYI85" s="392"/>
      <c r="MYJ85" s="393"/>
      <c r="MYK85" s="394"/>
      <c r="MYL85" s="395"/>
      <c r="MYM85" s="389"/>
      <c r="MYN85" s="390"/>
      <c r="MYO85" s="391"/>
      <c r="MYP85" s="392"/>
      <c r="MYQ85" s="393"/>
      <c r="MYR85" s="394"/>
      <c r="MYS85" s="395"/>
      <c r="MYT85" s="389"/>
      <c r="MYU85" s="390"/>
      <c r="MYV85" s="391"/>
      <c r="MYW85" s="392"/>
      <c r="MYX85" s="393"/>
      <c r="MYY85" s="394"/>
      <c r="MYZ85" s="395"/>
      <c r="MZA85" s="389"/>
      <c r="MZB85" s="390"/>
      <c r="MZC85" s="391"/>
      <c r="MZD85" s="392"/>
      <c r="MZE85" s="393"/>
      <c r="MZF85" s="394"/>
      <c r="MZG85" s="395"/>
      <c r="MZH85" s="389"/>
      <c r="MZI85" s="390"/>
      <c r="MZJ85" s="391"/>
      <c r="MZK85" s="392"/>
      <c r="MZL85" s="393"/>
      <c r="MZM85" s="394"/>
      <c r="MZN85" s="395"/>
      <c r="MZO85" s="389"/>
      <c r="MZP85" s="390"/>
      <c r="MZQ85" s="391"/>
      <c r="MZR85" s="392"/>
      <c r="MZS85" s="393"/>
      <c r="MZT85" s="394"/>
      <c r="MZU85" s="395"/>
      <c r="MZV85" s="389"/>
      <c r="MZW85" s="390"/>
      <c r="MZX85" s="391"/>
      <c r="MZY85" s="392"/>
      <c r="MZZ85" s="393"/>
      <c r="NAA85" s="394"/>
      <c r="NAB85" s="395"/>
      <c r="NAC85" s="389"/>
      <c r="NAD85" s="390"/>
      <c r="NAE85" s="391"/>
      <c r="NAF85" s="392"/>
      <c r="NAG85" s="393"/>
      <c r="NAH85" s="394"/>
      <c r="NAI85" s="395"/>
      <c r="NAJ85" s="389"/>
      <c r="NAK85" s="390"/>
      <c r="NAL85" s="391"/>
      <c r="NAM85" s="392"/>
      <c r="NAN85" s="393"/>
      <c r="NAO85" s="394"/>
      <c r="NAP85" s="395"/>
      <c r="NAQ85" s="389"/>
      <c r="NAR85" s="390"/>
      <c r="NAS85" s="391"/>
      <c r="NAT85" s="392"/>
      <c r="NAU85" s="393"/>
      <c r="NAV85" s="394"/>
      <c r="NAW85" s="395"/>
      <c r="NAX85" s="389"/>
      <c r="NAY85" s="390"/>
      <c r="NAZ85" s="391"/>
      <c r="NBA85" s="392"/>
      <c r="NBB85" s="393"/>
      <c r="NBC85" s="394"/>
      <c r="NBD85" s="395"/>
      <c r="NBE85" s="389"/>
      <c r="NBF85" s="390"/>
      <c r="NBG85" s="391"/>
      <c r="NBH85" s="392"/>
      <c r="NBI85" s="393"/>
      <c r="NBJ85" s="394"/>
      <c r="NBK85" s="395"/>
      <c r="NBL85" s="389"/>
      <c r="NBM85" s="390"/>
      <c r="NBN85" s="391"/>
      <c r="NBO85" s="392"/>
      <c r="NBP85" s="393"/>
      <c r="NBQ85" s="394"/>
      <c r="NBR85" s="395"/>
      <c r="NBS85" s="389"/>
      <c r="NBT85" s="390"/>
      <c r="NBU85" s="391"/>
      <c r="NBV85" s="392"/>
      <c r="NBW85" s="393"/>
      <c r="NBX85" s="394"/>
      <c r="NBY85" s="395"/>
      <c r="NBZ85" s="389"/>
      <c r="NCA85" s="390"/>
      <c r="NCB85" s="391"/>
      <c r="NCC85" s="392"/>
      <c r="NCD85" s="393"/>
      <c r="NCE85" s="394"/>
      <c r="NCF85" s="395"/>
      <c r="NCG85" s="389"/>
      <c r="NCH85" s="390"/>
      <c r="NCI85" s="391"/>
      <c r="NCJ85" s="392"/>
      <c r="NCK85" s="393"/>
      <c r="NCL85" s="394"/>
      <c r="NCM85" s="395"/>
      <c r="NCN85" s="389"/>
      <c r="NCO85" s="390"/>
      <c r="NCP85" s="391"/>
      <c r="NCQ85" s="392"/>
      <c r="NCR85" s="393"/>
      <c r="NCS85" s="394"/>
      <c r="NCT85" s="395"/>
      <c r="NCU85" s="389"/>
      <c r="NCV85" s="390"/>
      <c r="NCW85" s="391"/>
      <c r="NCX85" s="392"/>
      <c r="NCY85" s="393"/>
      <c r="NCZ85" s="394"/>
      <c r="NDA85" s="395"/>
      <c r="NDB85" s="389"/>
      <c r="NDC85" s="390"/>
      <c r="NDD85" s="391"/>
      <c r="NDE85" s="392"/>
      <c r="NDF85" s="393"/>
      <c r="NDG85" s="394"/>
      <c r="NDH85" s="395"/>
      <c r="NDI85" s="389"/>
      <c r="NDJ85" s="390"/>
      <c r="NDK85" s="391"/>
      <c r="NDL85" s="392"/>
      <c r="NDM85" s="393"/>
      <c r="NDN85" s="394"/>
      <c r="NDO85" s="395"/>
      <c r="NDP85" s="389"/>
      <c r="NDQ85" s="390"/>
      <c r="NDR85" s="391"/>
      <c r="NDS85" s="392"/>
      <c r="NDT85" s="393"/>
      <c r="NDU85" s="394"/>
      <c r="NDV85" s="395"/>
      <c r="NDW85" s="389"/>
      <c r="NDX85" s="390"/>
      <c r="NDY85" s="391"/>
      <c r="NDZ85" s="392"/>
      <c r="NEA85" s="393"/>
      <c r="NEB85" s="394"/>
      <c r="NEC85" s="395"/>
      <c r="NED85" s="389"/>
      <c r="NEE85" s="390"/>
      <c r="NEF85" s="391"/>
      <c r="NEG85" s="392"/>
      <c r="NEH85" s="393"/>
      <c r="NEI85" s="394"/>
      <c r="NEJ85" s="395"/>
      <c r="NEK85" s="389"/>
      <c r="NEL85" s="390"/>
      <c r="NEM85" s="391"/>
      <c r="NEN85" s="392"/>
      <c r="NEO85" s="393"/>
      <c r="NEP85" s="394"/>
      <c r="NEQ85" s="395"/>
      <c r="NER85" s="389"/>
      <c r="NES85" s="390"/>
      <c r="NET85" s="391"/>
      <c r="NEU85" s="392"/>
      <c r="NEV85" s="393"/>
      <c r="NEW85" s="394"/>
      <c r="NEX85" s="395"/>
      <c r="NEY85" s="389"/>
      <c r="NEZ85" s="390"/>
      <c r="NFA85" s="391"/>
      <c r="NFB85" s="392"/>
      <c r="NFC85" s="393"/>
      <c r="NFD85" s="394"/>
      <c r="NFE85" s="395"/>
      <c r="NFF85" s="389"/>
      <c r="NFG85" s="390"/>
      <c r="NFH85" s="391"/>
      <c r="NFI85" s="392"/>
      <c r="NFJ85" s="393"/>
      <c r="NFK85" s="394"/>
      <c r="NFL85" s="395"/>
      <c r="NFM85" s="389"/>
      <c r="NFN85" s="390"/>
      <c r="NFO85" s="391"/>
      <c r="NFP85" s="392"/>
      <c r="NFQ85" s="393"/>
      <c r="NFR85" s="394"/>
      <c r="NFS85" s="395"/>
      <c r="NFT85" s="389"/>
      <c r="NFU85" s="390"/>
      <c r="NFV85" s="391"/>
      <c r="NFW85" s="392"/>
      <c r="NFX85" s="393"/>
      <c r="NFY85" s="394"/>
      <c r="NFZ85" s="395"/>
      <c r="NGA85" s="389"/>
      <c r="NGB85" s="390"/>
      <c r="NGC85" s="391"/>
      <c r="NGD85" s="392"/>
      <c r="NGE85" s="393"/>
      <c r="NGF85" s="394"/>
      <c r="NGG85" s="395"/>
      <c r="NGH85" s="389"/>
      <c r="NGI85" s="390"/>
      <c r="NGJ85" s="391"/>
      <c r="NGK85" s="392"/>
      <c r="NGL85" s="393"/>
      <c r="NGM85" s="394"/>
      <c r="NGN85" s="395"/>
      <c r="NGO85" s="389"/>
      <c r="NGP85" s="390"/>
      <c r="NGQ85" s="391"/>
      <c r="NGR85" s="392"/>
      <c r="NGS85" s="393"/>
      <c r="NGT85" s="394"/>
      <c r="NGU85" s="395"/>
      <c r="NGV85" s="389"/>
      <c r="NGW85" s="390"/>
      <c r="NGX85" s="391"/>
      <c r="NGY85" s="392"/>
      <c r="NGZ85" s="393"/>
      <c r="NHA85" s="394"/>
      <c r="NHB85" s="395"/>
      <c r="NHC85" s="389"/>
      <c r="NHD85" s="390"/>
      <c r="NHE85" s="391"/>
      <c r="NHF85" s="392"/>
      <c r="NHG85" s="393"/>
      <c r="NHH85" s="394"/>
      <c r="NHI85" s="395"/>
      <c r="NHJ85" s="389"/>
      <c r="NHK85" s="390"/>
      <c r="NHL85" s="391"/>
      <c r="NHM85" s="392"/>
      <c r="NHN85" s="393"/>
      <c r="NHO85" s="394"/>
      <c r="NHP85" s="395"/>
      <c r="NHQ85" s="389"/>
      <c r="NHR85" s="390"/>
      <c r="NHS85" s="391"/>
      <c r="NHT85" s="392"/>
      <c r="NHU85" s="393"/>
      <c r="NHV85" s="394"/>
      <c r="NHW85" s="395"/>
      <c r="NHX85" s="389"/>
      <c r="NHY85" s="390"/>
      <c r="NHZ85" s="391"/>
      <c r="NIA85" s="392"/>
      <c r="NIB85" s="393"/>
      <c r="NIC85" s="394"/>
      <c r="NID85" s="395"/>
      <c r="NIE85" s="389"/>
      <c r="NIF85" s="390"/>
      <c r="NIG85" s="391"/>
      <c r="NIH85" s="392"/>
      <c r="NII85" s="393"/>
      <c r="NIJ85" s="394"/>
      <c r="NIK85" s="395"/>
      <c r="NIL85" s="389"/>
      <c r="NIM85" s="390"/>
      <c r="NIN85" s="391"/>
      <c r="NIO85" s="392"/>
      <c r="NIP85" s="393"/>
      <c r="NIQ85" s="394"/>
      <c r="NIR85" s="395"/>
      <c r="NIS85" s="389"/>
      <c r="NIT85" s="390"/>
      <c r="NIU85" s="391"/>
      <c r="NIV85" s="392"/>
      <c r="NIW85" s="393"/>
      <c r="NIX85" s="394"/>
      <c r="NIY85" s="395"/>
      <c r="NIZ85" s="389"/>
      <c r="NJA85" s="390"/>
      <c r="NJB85" s="391"/>
      <c r="NJC85" s="392"/>
      <c r="NJD85" s="393"/>
      <c r="NJE85" s="394"/>
      <c r="NJF85" s="395"/>
      <c r="NJG85" s="389"/>
      <c r="NJH85" s="390"/>
      <c r="NJI85" s="391"/>
      <c r="NJJ85" s="392"/>
      <c r="NJK85" s="393"/>
      <c r="NJL85" s="394"/>
      <c r="NJM85" s="395"/>
      <c r="NJN85" s="389"/>
      <c r="NJO85" s="390"/>
      <c r="NJP85" s="391"/>
      <c r="NJQ85" s="392"/>
      <c r="NJR85" s="393"/>
      <c r="NJS85" s="394"/>
      <c r="NJT85" s="395"/>
      <c r="NJU85" s="389"/>
      <c r="NJV85" s="390"/>
      <c r="NJW85" s="391"/>
      <c r="NJX85" s="392"/>
      <c r="NJY85" s="393"/>
      <c r="NJZ85" s="394"/>
      <c r="NKA85" s="395"/>
      <c r="NKB85" s="389"/>
      <c r="NKC85" s="390"/>
      <c r="NKD85" s="391"/>
      <c r="NKE85" s="392"/>
      <c r="NKF85" s="393"/>
      <c r="NKG85" s="394"/>
      <c r="NKH85" s="395"/>
      <c r="NKI85" s="389"/>
      <c r="NKJ85" s="390"/>
      <c r="NKK85" s="391"/>
      <c r="NKL85" s="392"/>
      <c r="NKM85" s="393"/>
      <c r="NKN85" s="394"/>
      <c r="NKO85" s="395"/>
      <c r="NKP85" s="389"/>
      <c r="NKQ85" s="390"/>
      <c r="NKR85" s="391"/>
      <c r="NKS85" s="392"/>
      <c r="NKT85" s="393"/>
      <c r="NKU85" s="394"/>
      <c r="NKV85" s="395"/>
      <c r="NKW85" s="389"/>
      <c r="NKX85" s="390"/>
      <c r="NKY85" s="391"/>
      <c r="NKZ85" s="392"/>
      <c r="NLA85" s="393"/>
      <c r="NLB85" s="394"/>
      <c r="NLC85" s="395"/>
      <c r="NLD85" s="389"/>
      <c r="NLE85" s="390"/>
      <c r="NLF85" s="391"/>
      <c r="NLG85" s="392"/>
      <c r="NLH85" s="393"/>
      <c r="NLI85" s="394"/>
      <c r="NLJ85" s="395"/>
      <c r="NLK85" s="389"/>
      <c r="NLL85" s="390"/>
      <c r="NLM85" s="391"/>
      <c r="NLN85" s="392"/>
      <c r="NLO85" s="393"/>
      <c r="NLP85" s="394"/>
      <c r="NLQ85" s="395"/>
      <c r="NLR85" s="389"/>
      <c r="NLS85" s="390"/>
      <c r="NLT85" s="391"/>
      <c r="NLU85" s="392"/>
      <c r="NLV85" s="393"/>
      <c r="NLW85" s="394"/>
      <c r="NLX85" s="395"/>
      <c r="NLY85" s="389"/>
      <c r="NLZ85" s="390"/>
      <c r="NMA85" s="391"/>
      <c r="NMB85" s="392"/>
      <c r="NMC85" s="393"/>
      <c r="NMD85" s="394"/>
      <c r="NME85" s="395"/>
      <c r="NMF85" s="389"/>
      <c r="NMG85" s="390"/>
      <c r="NMH85" s="391"/>
      <c r="NMI85" s="392"/>
      <c r="NMJ85" s="393"/>
      <c r="NMK85" s="394"/>
      <c r="NML85" s="395"/>
      <c r="NMM85" s="389"/>
      <c r="NMN85" s="390"/>
      <c r="NMO85" s="391"/>
      <c r="NMP85" s="392"/>
      <c r="NMQ85" s="393"/>
      <c r="NMR85" s="394"/>
      <c r="NMS85" s="395"/>
      <c r="NMT85" s="389"/>
      <c r="NMU85" s="390"/>
      <c r="NMV85" s="391"/>
      <c r="NMW85" s="392"/>
      <c r="NMX85" s="393"/>
      <c r="NMY85" s="394"/>
      <c r="NMZ85" s="395"/>
      <c r="NNA85" s="389"/>
      <c r="NNB85" s="390"/>
      <c r="NNC85" s="391"/>
      <c r="NND85" s="392"/>
      <c r="NNE85" s="393"/>
      <c r="NNF85" s="394"/>
      <c r="NNG85" s="395"/>
      <c r="NNH85" s="389"/>
      <c r="NNI85" s="390"/>
      <c r="NNJ85" s="391"/>
      <c r="NNK85" s="392"/>
      <c r="NNL85" s="393"/>
      <c r="NNM85" s="394"/>
      <c r="NNN85" s="395"/>
      <c r="NNO85" s="389"/>
      <c r="NNP85" s="390"/>
      <c r="NNQ85" s="391"/>
      <c r="NNR85" s="392"/>
      <c r="NNS85" s="393"/>
      <c r="NNT85" s="394"/>
      <c r="NNU85" s="395"/>
      <c r="NNV85" s="389"/>
      <c r="NNW85" s="390"/>
      <c r="NNX85" s="391"/>
      <c r="NNY85" s="392"/>
      <c r="NNZ85" s="393"/>
      <c r="NOA85" s="394"/>
      <c r="NOB85" s="395"/>
      <c r="NOC85" s="389"/>
      <c r="NOD85" s="390"/>
      <c r="NOE85" s="391"/>
      <c r="NOF85" s="392"/>
      <c r="NOG85" s="393"/>
      <c r="NOH85" s="394"/>
      <c r="NOI85" s="395"/>
      <c r="NOJ85" s="389"/>
      <c r="NOK85" s="390"/>
      <c r="NOL85" s="391"/>
      <c r="NOM85" s="392"/>
      <c r="NON85" s="393"/>
      <c r="NOO85" s="394"/>
      <c r="NOP85" s="395"/>
      <c r="NOQ85" s="389"/>
      <c r="NOR85" s="390"/>
      <c r="NOS85" s="391"/>
      <c r="NOT85" s="392"/>
      <c r="NOU85" s="393"/>
      <c r="NOV85" s="394"/>
      <c r="NOW85" s="395"/>
      <c r="NOX85" s="389"/>
      <c r="NOY85" s="390"/>
      <c r="NOZ85" s="391"/>
      <c r="NPA85" s="392"/>
      <c r="NPB85" s="393"/>
      <c r="NPC85" s="394"/>
      <c r="NPD85" s="395"/>
      <c r="NPE85" s="389"/>
      <c r="NPF85" s="390"/>
      <c r="NPG85" s="391"/>
      <c r="NPH85" s="392"/>
      <c r="NPI85" s="393"/>
      <c r="NPJ85" s="394"/>
      <c r="NPK85" s="395"/>
      <c r="NPL85" s="389"/>
      <c r="NPM85" s="390"/>
      <c r="NPN85" s="391"/>
      <c r="NPO85" s="392"/>
      <c r="NPP85" s="393"/>
      <c r="NPQ85" s="394"/>
      <c r="NPR85" s="395"/>
      <c r="NPS85" s="389"/>
      <c r="NPT85" s="390"/>
      <c r="NPU85" s="391"/>
      <c r="NPV85" s="392"/>
      <c r="NPW85" s="393"/>
      <c r="NPX85" s="394"/>
      <c r="NPY85" s="395"/>
      <c r="NPZ85" s="389"/>
      <c r="NQA85" s="390"/>
      <c r="NQB85" s="391"/>
      <c r="NQC85" s="392"/>
      <c r="NQD85" s="393"/>
      <c r="NQE85" s="394"/>
      <c r="NQF85" s="395"/>
      <c r="NQG85" s="389"/>
      <c r="NQH85" s="390"/>
      <c r="NQI85" s="391"/>
      <c r="NQJ85" s="392"/>
      <c r="NQK85" s="393"/>
      <c r="NQL85" s="394"/>
      <c r="NQM85" s="395"/>
      <c r="NQN85" s="389"/>
      <c r="NQO85" s="390"/>
      <c r="NQP85" s="391"/>
      <c r="NQQ85" s="392"/>
      <c r="NQR85" s="393"/>
      <c r="NQS85" s="394"/>
      <c r="NQT85" s="395"/>
      <c r="NQU85" s="389"/>
      <c r="NQV85" s="390"/>
      <c r="NQW85" s="391"/>
      <c r="NQX85" s="392"/>
      <c r="NQY85" s="393"/>
      <c r="NQZ85" s="394"/>
      <c r="NRA85" s="395"/>
      <c r="NRB85" s="389"/>
      <c r="NRC85" s="390"/>
      <c r="NRD85" s="391"/>
      <c r="NRE85" s="392"/>
      <c r="NRF85" s="393"/>
      <c r="NRG85" s="394"/>
      <c r="NRH85" s="395"/>
      <c r="NRI85" s="389"/>
      <c r="NRJ85" s="390"/>
      <c r="NRK85" s="391"/>
      <c r="NRL85" s="392"/>
      <c r="NRM85" s="393"/>
      <c r="NRN85" s="394"/>
      <c r="NRO85" s="395"/>
      <c r="NRP85" s="389"/>
      <c r="NRQ85" s="390"/>
      <c r="NRR85" s="391"/>
      <c r="NRS85" s="392"/>
      <c r="NRT85" s="393"/>
      <c r="NRU85" s="394"/>
      <c r="NRV85" s="395"/>
      <c r="NRW85" s="389"/>
      <c r="NRX85" s="390"/>
      <c r="NRY85" s="391"/>
      <c r="NRZ85" s="392"/>
      <c r="NSA85" s="393"/>
      <c r="NSB85" s="394"/>
      <c r="NSC85" s="395"/>
      <c r="NSD85" s="389"/>
      <c r="NSE85" s="390"/>
      <c r="NSF85" s="391"/>
      <c r="NSG85" s="392"/>
      <c r="NSH85" s="393"/>
      <c r="NSI85" s="394"/>
      <c r="NSJ85" s="395"/>
      <c r="NSK85" s="389"/>
      <c r="NSL85" s="390"/>
      <c r="NSM85" s="391"/>
      <c r="NSN85" s="392"/>
      <c r="NSO85" s="393"/>
      <c r="NSP85" s="394"/>
      <c r="NSQ85" s="395"/>
      <c r="NSR85" s="389"/>
      <c r="NSS85" s="390"/>
      <c r="NST85" s="391"/>
      <c r="NSU85" s="392"/>
      <c r="NSV85" s="393"/>
      <c r="NSW85" s="394"/>
      <c r="NSX85" s="395"/>
      <c r="NSY85" s="389"/>
      <c r="NSZ85" s="390"/>
      <c r="NTA85" s="391"/>
      <c r="NTB85" s="392"/>
      <c r="NTC85" s="393"/>
      <c r="NTD85" s="394"/>
      <c r="NTE85" s="395"/>
      <c r="NTF85" s="389"/>
      <c r="NTG85" s="390"/>
      <c r="NTH85" s="391"/>
      <c r="NTI85" s="392"/>
      <c r="NTJ85" s="393"/>
      <c r="NTK85" s="394"/>
      <c r="NTL85" s="395"/>
      <c r="NTM85" s="389"/>
      <c r="NTN85" s="390"/>
      <c r="NTO85" s="391"/>
      <c r="NTP85" s="392"/>
      <c r="NTQ85" s="393"/>
      <c r="NTR85" s="394"/>
      <c r="NTS85" s="395"/>
      <c r="NTT85" s="389"/>
      <c r="NTU85" s="390"/>
      <c r="NTV85" s="391"/>
      <c r="NTW85" s="392"/>
      <c r="NTX85" s="393"/>
      <c r="NTY85" s="394"/>
      <c r="NTZ85" s="395"/>
      <c r="NUA85" s="389"/>
      <c r="NUB85" s="390"/>
      <c r="NUC85" s="391"/>
      <c r="NUD85" s="392"/>
      <c r="NUE85" s="393"/>
      <c r="NUF85" s="394"/>
      <c r="NUG85" s="395"/>
      <c r="NUH85" s="389"/>
      <c r="NUI85" s="390"/>
      <c r="NUJ85" s="391"/>
      <c r="NUK85" s="392"/>
      <c r="NUL85" s="393"/>
      <c r="NUM85" s="394"/>
      <c r="NUN85" s="395"/>
      <c r="NUO85" s="389"/>
      <c r="NUP85" s="390"/>
      <c r="NUQ85" s="391"/>
      <c r="NUR85" s="392"/>
      <c r="NUS85" s="393"/>
      <c r="NUT85" s="394"/>
      <c r="NUU85" s="395"/>
      <c r="NUV85" s="389"/>
      <c r="NUW85" s="390"/>
      <c r="NUX85" s="391"/>
      <c r="NUY85" s="392"/>
      <c r="NUZ85" s="393"/>
      <c r="NVA85" s="394"/>
      <c r="NVB85" s="395"/>
      <c r="NVC85" s="389"/>
      <c r="NVD85" s="390"/>
      <c r="NVE85" s="391"/>
      <c r="NVF85" s="392"/>
      <c r="NVG85" s="393"/>
      <c r="NVH85" s="394"/>
      <c r="NVI85" s="395"/>
      <c r="NVJ85" s="389"/>
      <c r="NVK85" s="390"/>
      <c r="NVL85" s="391"/>
      <c r="NVM85" s="392"/>
      <c r="NVN85" s="393"/>
      <c r="NVO85" s="394"/>
      <c r="NVP85" s="395"/>
      <c r="NVQ85" s="389"/>
      <c r="NVR85" s="390"/>
      <c r="NVS85" s="391"/>
      <c r="NVT85" s="392"/>
      <c r="NVU85" s="393"/>
      <c r="NVV85" s="394"/>
      <c r="NVW85" s="395"/>
      <c r="NVX85" s="389"/>
      <c r="NVY85" s="390"/>
      <c r="NVZ85" s="391"/>
      <c r="NWA85" s="392"/>
      <c r="NWB85" s="393"/>
      <c r="NWC85" s="394"/>
      <c r="NWD85" s="395"/>
      <c r="NWE85" s="389"/>
      <c r="NWF85" s="390"/>
      <c r="NWG85" s="391"/>
      <c r="NWH85" s="392"/>
      <c r="NWI85" s="393"/>
      <c r="NWJ85" s="394"/>
      <c r="NWK85" s="395"/>
      <c r="NWL85" s="389"/>
      <c r="NWM85" s="390"/>
      <c r="NWN85" s="391"/>
      <c r="NWO85" s="392"/>
      <c r="NWP85" s="393"/>
      <c r="NWQ85" s="394"/>
      <c r="NWR85" s="395"/>
      <c r="NWS85" s="389"/>
      <c r="NWT85" s="390"/>
      <c r="NWU85" s="391"/>
      <c r="NWV85" s="392"/>
      <c r="NWW85" s="393"/>
      <c r="NWX85" s="394"/>
      <c r="NWY85" s="395"/>
      <c r="NWZ85" s="389"/>
      <c r="NXA85" s="390"/>
      <c r="NXB85" s="391"/>
      <c r="NXC85" s="392"/>
      <c r="NXD85" s="393"/>
      <c r="NXE85" s="394"/>
      <c r="NXF85" s="395"/>
      <c r="NXG85" s="389"/>
      <c r="NXH85" s="390"/>
      <c r="NXI85" s="391"/>
      <c r="NXJ85" s="392"/>
      <c r="NXK85" s="393"/>
      <c r="NXL85" s="394"/>
      <c r="NXM85" s="395"/>
      <c r="NXN85" s="389"/>
      <c r="NXO85" s="390"/>
      <c r="NXP85" s="391"/>
      <c r="NXQ85" s="392"/>
      <c r="NXR85" s="393"/>
      <c r="NXS85" s="394"/>
      <c r="NXT85" s="395"/>
      <c r="NXU85" s="389"/>
      <c r="NXV85" s="390"/>
      <c r="NXW85" s="391"/>
      <c r="NXX85" s="392"/>
      <c r="NXY85" s="393"/>
      <c r="NXZ85" s="394"/>
      <c r="NYA85" s="395"/>
      <c r="NYB85" s="389"/>
      <c r="NYC85" s="390"/>
      <c r="NYD85" s="391"/>
      <c r="NYE85" s="392"/>
      <c r="NYF85" s="393"/>
      <c r="NYG85" s="394"/>
      <c r="NYH85" s="395"/>
      <c r="NYI85" s="389"/>
      <c r="NYJ85" s="390"/>
      <c r="NYK85" s="391"/>
      <c r="NYL85" s="392"/>
      <c r="NYM85" s="393"/>
      <c r="NYN85" s="394"/>
      <c r="NYO85" s="395"/>
      <c r="NYP85" s="389"/>
      <c r="NYQ85" s="390"/>
      <c r="NYR85" s="391"/>
      <c r="NYS85" s="392"/>
      <c r="NYT85" s="393"/>
      <c r="NYU85" s="394"/>
      <c r="NYV85" s="395"/>
      <c r="NYW85" s="389"/>
      <c r="NYX85" s="390"/>
      <c r="NYY85" s="391"/>
      <c r="NYZ85" s="392"/>
      <c r="NZA85" s="393"/>
      <c r="NZB85" s="394"/>
      <c r="NZC85" s="395"/>
      <c r="NZD85" s="389"/>
      <c r="NZE85" s="390"/>
      <c r="NZF85" s="391"/>
      <c r="NZG85" s="392"/>
      <c r="NZH85" s="393"/>
      <c r="NZI85" s="394"/>
      <c r="NZJ85" s="395"/>
      <c r="NZK85" s="389"/>
      <c r="NZL85" s="390"/>
      <c r="NZM85" s="391"/>
      <c r="NZN85" s="392"/>
      <c r="NZO85" s="393"/>
      <c r="NZP85" s="394"/>
      <c r="NZQ85" s="395"/>
      <c r="NZR85" s="389"/>
      <c r="NZS85" s="390"/>
      <c r="NZT85" s="391"/>
      <c r="NZU85" s="392"/>
      <c r="NZV85" s="393"/>
      <c r="NZW85" s="394"/>
      <c r="NZX85" s="395"/>
      <c r="NZY85" s="389"/>
      <c r="NZZ85" s="390"/>
      <c r="OAA85" s="391"/>
      <c r="OAB85" s="392"/>
      <c r="OAC85" s="393"/>
      <c r="OAD85" s="394"/>
      <c r="OAE85" s="395"/>
      <c r="OAF85" s="389"/>
      <c r="OAG85" s="390"/>
      <c r="OAH85" s="391"/>
      <c r="OAI85" s="392"/>
      <c r="OAJ85" s="393"/>
      <c r="OAK85" s="394"/>
      <c r="OAL85" s="395"/>
      <c r="OAM85" s="389"/>
      <c r="OAN85" s="390"/>
      <c r="OAO85" s="391"/>
      <c r="OAP85" s="392"/>
      <c r="OAQ85" s="393"/>
      <c r="OAR85" s="394"/>
      <c r="OAS85" s="395"/>
      <c r="OAT85" s="389"/>
      <c r="OAU85" s="390"/>
      <c r="OAV85" s="391"/>
      <c r="OAW85" s="392"/>
      <c r="OAX85" s="393"/>
      <c r="OAY85" s="394"/>
      <c r="OAZ85" s="395"/>
      <c r="OBA85" s="389"/>
      <c r="OBB85" s="390"/>
      <c r="OBC85" s="391"/>
      <c r="OBD85" s="392"/>
      <c r="OBE85" s="393"/>
      <c r="OBF85" s="394"/>
      <c r="OBG85" s="395"/>
      <c r="OBH85" s="389"/>
      <c r="OBI85" s="390"/>
      <c r="OBJ85" s="391"/>
      <c r="OBK85" s="392"/>
      <c r="OBL85" s="393"/>
      <c r="OBM85" s="394"/>
      <c r="OBN85" s="395"/>
      <c r="OBO85" s="389"/>
      <c r="OBP85" s="390"/>
      <c r="OBQ85" s="391"/>
      <c r="OBR85" s="392"/>
      <c r="OBS85" s="393"/>
      <c r="OBT85" s="394"/>
      <c r="OBU85" s="395"/>
      <c r="OBV85" s="389"/>
      <c r="OBW85" s="390"/>
      <c r="OBX85" s="391"/>
      <c r="OBY85" s="392"/>
      <c r="OBZ85" s="393"/>
      <c r="OCA85" s="394"/>
      <c r="OCB85" s="395"/>
      <c r="OCC85" s="389"/>
      <c r="OCD85" s="390"/>
      <c r="OCE85" s="391"/>
      <c r="OCF85" s="392"/>
      <c r="OCG85" s="393"/>
      <c r="OCH85" s="394"/>
      <c r="OCI85" s="395"/>
      <c r="OCJ85" s="389"/>
      <c r="OCK85" s="390"/>
      <c r="OCL85" s="391"/>
      <c r="OCM85" s="392"/>
      <c r="OCN85" s="393"/>
      <c r="OCO85" s="394"/>
      <c r="OCP85" s="395"/>
      <c r="OCQ85" s="389"/>
      <c r="OCR85" s="390"/>
      <c r="OCS85" s="391"/>
      <c r="OCT85" s="392"/>
      <c r="OCU85" s="393"/>
      <c r="OCV85" s="394"/>
      <c r="OCW85" s="395"/>
      <c r="OCX85" s="389"/>
      <c r="OCY85" s="390"/>
      <c r="OCZ85" s="391"/>
      <c r="ODA85" s="392"/>
      <c r="ODB85" s="393"/>
      <c r="ODC85" s="394"/>
      <c r="ODD85" s="395"/>
      <c r="ODE85" s="389"/>
      <c r="ODF85" s="390"/>
      <c r="ODG85" s="391"/>
      <c r="ODH85" s="392"/>
      <c r="ODI85" s="393"/>
      <c r="ODJ85" s="394"/>
      <c r="ODK85" s="395"/>
      <c r="ODL85" s="389"/>
      <c r="ODM85" s="390"/>
      <c r="ODN85" s="391"/>
      <c r="ODO85" s="392"/>
      <c r="ODP85" s="393"/>
      <c r="ODQ85" s="394"/>
      <c r="ODR85" s="395"/>
      <c r="ODS85" s="389"/>
      <c r="ODT85" s="390"/>
      <c r="ODU85" s="391"/>
      <c r="ODV85" s="392"/>
      <c r="ODW85" s="393"/>
      <c r="ODX85" s="394"/>
      <c r="ODY85" s="395"/>
      <c r="ODZ85" s="389"/>
      <c r="OEA85" s="390"/>
      <c r="OEB85" s="391"/>
      <c r="OEC85" s="392"/>
      <c r="OED85" s="393"/>
      <c r="OEE85" s="394"/>
      <c r="OEF85" s="395"/>
      <c r="OEG85" s="389"/>
      <c r="OEH85" s="390"/>
      <c r="OEI85" s="391"/>
      <c r="OEJ85" s="392"/>
      <c r="OEK85" s="393"/>
      <c r="OEL85" s="394"/>
      <c r="OEM85" s="395"/>
      <c r="OEN85" s="389"/>
      <c r="OEO85" s="390"/>
      <c r="OEP85" s="391"/>
      <c r="OEQ85" s="392"/>
      <c r="OER85" s="393"/>
      <c r="OES85" s="394"/>
      <c r="OET85" s="395"/>
      <c r="OEU85" s="389"/>
      <c r="OEV85" s="390"/>
      <c r="OEW85" s="391"/>
      <c r="OEX85" s="392"/>
      <c r="OEY85" s="393"/>
      <c r="OEZ85" s="394"/>
      <c r="OFA85" s="395"/>
      <c r="OFB85" s="389"/>
      <c r="OFC85" s="390"/>
      <c r="OFD85" s="391"/>
      <c r="OFE85" s="392"/>
      <c r="OFF85" s="393"/>
      <c r="OFG85" s="394"/>
      <c r="OFH85" s="395"/>
      <c r="OFI85" s="389"/>
      <c r="OFJ85" s="390"/>
      <c r="OFK85" s="391"/>
      <c r="OFL85" s="392"/>
      <c r="OFM85" s="393"/>
      <c r="OFN85" s="394"/>
      <c r="OFO85" s="395"/>
      <c r="OFP85" s="389"/>
      <c r="OFQ85" s="390"/>
      <c r="OFR85" s="391"/>
      <c r="OFS85" s="392"/>
      <c r="OFT85" s="393"/>
      <c r="OFU85" s="394"/>
      <c r="OFV85" s="395"/>
      <c r="OFW85" s="389"/>
      <c r="OFX85" s="390"/>
      <c r="OFY85" s="391"/>
      <c r="OFZ85" s="392"/>
      <c r="OGA85" s="393"/>
      <c r="OGB85" s="394"/>
      <c r="OGC85" s="395"/>
      <c r="OGD85" s="389"/>
      <c r="OGE85" s="390"/>
      <c r="OGF85" s="391"/>
      <c r="OGG85" s="392"/>
      <c r="OGH85" s="393"/>
      <c r="OGI85" s="394"/>
      <c r="OGJ85" s="395"/>
      <c r="OGK85" s="389"/>
      <c r="OGL85" s="390"/>
      <c r="OGM85" s="391"/>
      <c r="OGN85" s="392"/>
      <c r="OGO85" s="393"/>
      <c r="OGP85" s="394"/>
      <c r="OGQ85" s="395"/>
      <c r="OGR85" s="389"/>
      <c r="OGS85" s="390"/>
      <c r="OGT85" s="391"/>
      <c r="OGU85" s="392"/>
      <c r="OGV85" s="393"/>
      <c r="OGW85" s="394"/>
      <c r="OGX85" s="395"/>
      <c r="OGY85" s="389"/>
      <c r="OGZ85" s="390"/>
      <c r="OHA85" s="391"/>
      <c r="OHB85" s="392"/>
      <c r="OHC85" s="393"/>
      <c r="OHD85" s="394"/>
      <c r="OHE85" s="395"/>
      <c r="OHF85" s="389"/>
      <c r="OHG85" s="390"/>
      <c r="OHH85" s="391"/>
      <c r="OHI85" s="392"/>
      <c r="OHJ85" s="393"/>
      <c r="OHK85" s="394"/>
      <c r="OHL85" s="395"/>
      <c r="OHM85" s="389"/>
      <c r="OHN85" s="390"/>
      <c r="OHO85" s="391"/>
      <c r="OHP85" s="392"/>
      <c r="OHQ85" s="393"/>
      <c r="OHR85" s="394"/>
      <c r="OHS85" s="395"/>
      <c r="OHT85" s="389"/>
      <c r="OHU85" s="390"/>
      <c r="OHV85" s="391"/>
      <c r="OHW85" s="392"/>
      <c r="OHX85" s="393"/>
      <c r="OHY85" s="394"/>
      <c r="OHZ85" s="395"/>
      <c r="OIA85" s="389"/>
      <c r="OIB85" s="390"/>
      <c r="OIC85" s="391"/>
      <c r="OID85" s="392"/>
      <c r="OIE85" s="393"/>
      <c r="OIF85" s="394"/>
      <c r="OIG85" s="395"/>
      <c r="OIH85" s="389"/>
      <c r="OII85" s="390"/>
      <c r="OIJ85" s="391"/>
      <c r="OIK85" s="392"/>
      <c r="OIL85" s="393"/>
      <c r="OIM85" s="394"/>
      <c r="OIN85" s="395"/>
      <c r="OIO85" s="389"/>
      <c r="OIP85" s="390"/>
      <c r="OIQ85" s="391"/>
      <c r="OIR85" s="392"/>
      <c r="OIS85" s="393"/>
      <c r="OIT85" s="394"/>
      <c r="OIU85" s="395"/>
      <c r="OIV85" s="389"/>
      <c r="OIW85" s="390"/>
      <c r="OIX85" s="391"/>
      <c r="OIY85" s="392"/>
      <c r="OIZ85" s="393"/>
      <c r="OJA85" s="394"/>
      <c r="OJB85" s="395"/>
      <c r="OJC85" s="389"/>
      <c r="OJD85" s="390"/>
      <c r="OJE85" s="391"/>
      <c r="OJF85" s="392"/>
      <c r="OJG85" s="393"/>
      <c r="OJH85" s="394"/>
      <c r="OJI85" s="395"/>
      <c r="OJJ85" s="389"/>
      <c r="OJK85" s="390"/>
      <c r="OJL85" s="391"/>
      <c r="OJM85" s="392"/>
      <c r="OJN85" s="393"/>
      <c r="OJO85" s="394"/>
      <c r="OJP85" s="395"/>
      <c r="OJQ85" s="389"/>
      <c r="OJR85" s="390"/>
      <c r="OJS85" s="391"/>
      <c r="OJT85" s="392"/>
      <c r="OJU85" s="393"/>
      <c r="OJV85" s="394"/>
      <c r="OJW85" s="395"/>
      <c r="OJX85" s="389"/>
      <c r="OJY85" s="390"/>
      <c r="OJZ85" s="391"/>
      <c r="OKA85" s="392"/>
      <c r="OKB85" s="393"/>
      <c r="OKC85" s="394"/>
      <c r="OKD85" s="395"/>
      <c r="OKE85" s="389"/>
      <c r="OKF85" s="390"/>
      <c r="OKG85" s="391"/>
      <c r="OKH85" s="392"/>
      <c r="OKI85" s="393"/>
      <c r="OKJ85" s="394"/>
      <c r="OKK85" s="395"/>
      <c r="OKL85" s="389"/>
      <c r="OKM85" s="390"/>
      <c r="OKN85" s="391"/>
      <c r="OKO85" s="392"/>
      <c r="OKP85" s="393"/>
      <c r="OKQ85" s="394"/>
      <c r="OKR85" s="395"/>
      <c r="OKS85" s="389"/>
      <c r="OKT85" s="390"/>
      <c r="OKU85" s="391"/>
      <c r="OKV85" s="392"/>
      <c r="OKW85" s="393"/>
      <c r="OKX85" s="394"/>
      <c r="OKY85" s="395"/>
      <c r="OKZ85" s="389"/>
      <c r="OLA85" s="390"/>
      <c r="OLB85" s="391"/>
      <c r="OLC85" s="392"/>
      <c r="OLD85" s="393"/>
      <c r="OLE85" s="394"/>
      <c r="OLF85" s="395"/>
      <c r="OLG85" s="389"/>
      <c r="OLH85" s="390"/>
      <c r="OLI85" s="391"/>
      <c r="OLJ85" s="392"/>
      <c r="OLK85" s="393"/>
      <c r="OLL85" s="394"/>
      <c r="OLM85" s="395"/>
      <c r="OLN85" s="389"/>
      <c r="OLO85" s="390"/>
      <c r="OLP85" s="391"/>
      <c r="OLQ85" s="392"/>
      <c r="OLR85" s="393"/>
      <c r="OLS85" s="394"/>
      <c r="OLT85" s="395"/>
      <c r="OLU85" s="389"/>
      <c r="OLV85" s="390"/>
      <c r="OLW85" s="391"/>
      <c r="OLX85" s="392"/>
      <c r="OLY85" s="393"/>
      <c r="OLZ85" s="394"/>
      <c r="OMA85" s="395"/>
      <c r="OMB85" s="389"/>
      <c r="OMC85" s="390"/>
      <c r="OMD85" s="391"/>
      <c r="OME85" s="392"/>
      <c r="OMF85" s="393"/>
      <c r="OMG85" s="394"/>
      <c r="OMH85" s="395"/>
      <c r="OMI85" s="389"/>
      <c r="OMJ85" s="390"/>
      <c r="OMK85" s="391"/>
      <c r="OML85" s="392"/>
      <c r="OMM85" s="393"/>
      <c r="OMN85" s="394"/>
      <c r="OMO85" s="395"/>
      <c r="OMP85" s="389"/>
      <c r="OMQ85" s="390"/>
      <c r="OMR85" s="391"/>
      <c r="OMS85" s="392"/>
      <c r="OMT85" s="393"/>
      <c r="OMU85" s="394"/>
      <c r="OMV85" s="395"/>
      <c r="OMW85" s="389"/>
      <c r="OMX85" s="390"/>
      <c r="OMY85" s="391"/>
      <c r="OMZ85" s="392"/>
      <c r="ONA85" s="393"/>
      <c r="ONB85" s="394"/>
      <c r="ONC85" s="395"/>
      <c r="OND85" s="389"/>
      <c r="ONE85" s="390"/>
      <c r="ONF85" s="391"/>
      <c r="ONG85" s="392"/>
      <c r="ONH85" s="393"/>
      <c r="ONI85" s="394"/>
      <c r="ONJ85" s="395"/>
      <c r="ONK85" s="389"/>
      <c r="ONL85" s="390"/>
      <c r="ONM85" s="391"/>
      <c r="ONN85" s="392"/>
      <c r="ONO85" s="393"/>
      <c r="ONP85" s="394"/>
      <c r="ONQ85" s="395"/>
      <c r="ONR85" s="389"/>
      <c r="ONS85" s="390"/>
      <c r="ONT85" s="391"/>
      <c r="ONU85" s="392"/>
      <c r="ONV85" s="393"/>
      <c r="ONW85" s="394"/>
      <c r="ONX85" s="395"/>
      <c r="ONY85" s="389"/>
      <c r="ONZ85" s="390"/>
      <c r="OOA85" s="391"/>
      <c r="OOB85" s="392"/>
      <c r="OOC85" s="393"/>
      <c r="OOD85" s="394"/>
      <c r="OOE85" s="395"/>
      <c r="OOF85" s="389"/>
      <c r="OOG85" s="390"/>
      <c r="OOH85" s="391"/>
      <c r="OOI85" s="392"/>
      <c r="OOJ85" s="393"/>
      <c r="OOK85" s="394"/>
      <c r="OOL85" s="395"/>
      <c r="OOM85" s="389"/>
      <c r="OON85" s="390"/>
      <c r="OOO85" s="391"/>
      <c r="OOP85" s="392"/>
      <c r="OOQ85" s="393"/>
      <c r="OOR85" s="394"/>
      <c r="OOS85" s="395"/>
      <c r="OOT85" s="389"/>
      <c r="OOU85" s="390"/>
      <c r="OOV85" s="391"/>
      <c r="OOW85" s="392"/>
      <c r="OOX85" s="393"/>
      <c r="OOY85" s="394"/>
      <c r="OOZ85" s="395"/>
      <c r="OPA85" s="389"/>
      <c r="OPB85" s="390"/>
      <c r="OPC85" s="391"/>
      <c r="OPD85" s="392"/>
      <c r="OPE85" s="393"/>
      <c r="OPF85" s="394"/>
      <c r="OPG85" s="395"/>
      <c r="OPH85" s="389"/>
      <c r="OPI85" s="390"/>
      <c r="OPJ85" s="391"/>
      <c r="OPK85" s="392"/>
      <c r="OPL85" s="393"/>
      <c r="OPM85" s="394"/>
      <c r="OPN85" s="395"/>
      <c r="OPO85" s="389"/>
      <c r="OPP85" s="390"/>
      <c r="OPQ85" s="391"/>
      <c r="OPR85" s="392"/>
      <c r="OPS85" s="393"/>
      <c r="OPT85" s="394"/>
      <c r="OPU85" s="395"/>
      <c r="OPV85" s="389"/>
      <c r="OPW85" s="390"/>
      <c r="OPX85" s="391"/>
      <c r="OPY85" s="392"/>
      <c r="OPZ85" s="393"/>
      <c r="OQA85" s="394"/>
      <c r="OQB85" s="395"/>
      <c r="OQC85" s="389"/>
      <c r="OQD85" s="390"/>
      <c r="OQE85" s="391"/>
      <c r="OQF85" s="392"/>
      <c r="OQG85" s="393"/>
      <c r="OQH85" s="394"/>
      <c r="OQI85" s="395"/>
      <c r="OQJ85" s="389"/>
      <c r="OQK85" s="390"/>
      <c r="OQL85" s="391"/>
      <c r="OQM85" s="392"/>
      <c r="OQN85" s="393"/>
      <c r="OQO85" s="394"/>
      <c r="OQP85" s="395"/>
      <c r="OQQ85" s="389"/>
      <c r="OQR85" s="390"/>
      <c r="OQS85" s="391"/>
      <c r="OQT85" s="392"/>
      <c r="OQU85" s="393"/>
      <c r="OQV85" s="394"/>
      <c r="OQW85" s="395"/>
      <c r="OQX85" s="389"/>
      <c r="OQY85" s="390"/>
      <c r="OQZ85" s="391"/>
      <c r="ORA85" s="392"/>
      <c r="ORB85" s="393"/>
      <c r="ORC85" s="394"/>
      <c r="ORD85" s="395"/>
      <c r="ORE85" s="389"/>
      <c r="ORF85" s="390"/>
      <c r="ORG85" s="391"/>
      <c r="ORH85" s="392"/>
      <c r="ORI85" s="393"/>
      <c r="ORJ85" s="394"/>
      <c r="ORK85" s="395"/>
      <c r="ORL85" s="389"/>
      <c r="ORM85" s="390"/>
      <c r="ORN85" s="391"/>
      <c r="ORO85" s="392"/>
      <c r="ORP85" s="393"/>
      <c r="ORQ85" s="394"/>
      <c r="ORR85" s="395"/>
      <c r="ORS85" s="389"/>
      <c r="ORT85" s="390"/>
      <c r="ORU85" s="391"/>
      <c r="ORV85" s="392"/>
      <c r="ORW85" s="393"/>
      <c r="ORX85" s="394"/>
      <c r="ORY85" s="395"/>
      <c r="ORZ85" s="389"/>
      <c r="OSA85" s="390"/>
      <c r="OSB85" s="391"/>
      <c r="OSC85" s="392"/>
      <c r="OSD85" s="393"/>
      <c r="OSE85" s="394"/>
      <c r="OSF85" s="395"/>
      <c r="OSG85" s="389"/>
      <c r="OSH85" s="390"/>
      <c r="OSI85" s="391"/>
      <c r="OSJ85" s="392"/>
      <c r="OSK85" s="393"/>
      <c r="OSL85" s="394"/>
      <c r="OSM85" s="395"/>
      <c r="OSN85" s="389"/>
      <c r="OSO85" s="390"/>
      <c r="OSP85" s="391"/>
      <c r="OSQ85" s="392"/>
      <c r="OSR85" s="393"/>
      <c r="OSS85" s="394"/>
      <c r="OST85" s="395"/>
      <c r="OSU85" s="389"/>
      <c r="OSV85" s="390"/>
      <c r="OSW85" s="391"/>
      <c r="OSX85" s="392"/>
      <c r="OSY85" s="393"/>
      <c r="OSZ85" s="394"/>
      <c r="OTA85" s="395"/>
      <c r="OTB85" s="389"/>
      <c r="OTC85" s="390"/>
      <c r="OTD85" s="391"/>
      <c r="OTE85" s="392"/>
      <c r="OTF85" s="393"/>
      <c r="OTG85" s="394"/>
      <c r="OTH85" s="395"/>
      <c r="OTI85" s="389"/>
      <c r="OTJ85" s="390"/>
      <c r="OTK85" s="391"/>
      <c r="OTL85" s="392"/>
      <c r="OTM85" s="393"/>
      <c r="OTN85" s="394"/>
      <c r="OTO85" s="395"/>
      <c r="OTP85" s="389"/>
      <c r="OTQ85" s="390"/>
      <c r="OTR85" s="391"/>
      <c r="OTS85" s="392"/>
      <c r="OTT85" s="393"/>
      <c r="OTU85" s="394"/>
      <c r="OTV85" s="395"/>
      <c r="OTW85" s="389"/>
      <c r="OTX85" s="390"/>
      <c r="OTY85" s="391"/>
      <c r="OTZ85" s="392"/>
      <c r="OUA85" s="393"/>
      <c r="OUB85" s="394"/>
      <c r="OUC85" s="395"/>
      <c r="OUD85" s="389"/>
      <c r="OUE85" s="390"/>
      <c r="OUF85" s="391"/>
      <c r="OUG85" s="392"/>
      <c r="OUH85" s="393"/>
      <c r="OUI85" s="394"/>
      <c r="OUJ85" s="395"/>
      <c r="OUK85" s="389"/>
      <c r="OUL85" s="390"/>
      <c r="OUM85" s="391"/>
      <c r="OUN85" s="392"/>
      <c r="OUO85" s="393"/>
      <c r="OUP85" s="394"/>
      <c r="OUQ85" s="395"/>
      <c r="OUR85" s="389"/>
      <c r="OUS85" s="390"/>
      <c r="OUT85" s="391"/>
      <c r="OUU85" s="392"/>
      <c r="OUV85" s="393"/>
      <c r="OUW85" s="394"/>
      <c r="OUX85" s="395"/>
      <c r="OUY85" s="389"/>
      <c r="OUZ85" s="390"/>
      <c r="OVA85" s="391"/>
      <c r="OVB85" s="392"/>
      <c r="OVC85" s="393"/>
      <c r="OVD85" s="394"/>
      <c r="OVE85" s="395"/>
      <c r="OVF85" s="389"/>
      <c r="OVG85" s="390"/>
      <c r="OVH85" s="391"/>
      <c r="OVI85" s="392"/>
      <c r="OVJ85" s="393"/>
      <c r="OVK85" s="394"/>
      <c r="OVL85" s="395"/>
      <c r="OVM85" s="389"/>
      <c r="OVN85" s="390"/>
      <c r="OVO85" s="391"/>
      <c r="OVP85" s="392"/>
      <c r="OVQ85" s="393"/>
      <c r="OVR85" s="394"/>
      <c r="OVS85" s="395"/>
      <c r="OVT85" s="389"/>
      <c r="OVU85" s="390"/>
      <c r="OVV85" s="391"/>
      <c r="OVW85" s="392"/>
      <c r="OVX85" s="393"/>
      <c r="OVY85" s="394"/>
      <c r="OVZ85" s="395"/>
      <c r="OWA85" s="389"/>
      <c r="OWB85" s="390"/>
      <c r="OWC85" s="391"/>
      <c r="OWD85" s="392"/>
      <c r="OWE85" s="393"/>
      <c r="OWF85" s="394"/>
      <c r="OWG85" s="395"/>
      <c r="OWH85" s="389"/>
      <c r="OWI85" s="390"/>
      <c r="OWJ85" s="391"/>
      <c r="OWK85" s="392"/>
      <c r="OWL85" s="393"/>
      <c r="OWM85" s="394"/>
      <c r="OWN85" s="395"/>
      <c r="OWO85" s="389"/>
      <c r="OWP85" s="390"/>
      <c r="OWQ85" s="391"/>
      <c r="OWR85" s="392"/>
      <c r="OWS85" s="393"/>
      <c r="OWT85" s="394"/>
      <c r="OWU85" s="395"/>
      <c r="OWV85" s="389"/>
      <c r="OWW85" s="390"/>
      <c r="OWX85" s="391"/>
      <c r="OWY85" s="392"/>
      <c r="OWZ85" s="393"/>
      <c r="OXA85" s="394"/>
      <c r="OXB85" s="395"/>
      <c r="OXC85" s="389"/>
      <c r="OXD85" s="390"/>
      <c r="OXE85" s="391"/>
      <c r="OXF85" s="392"/>
      <c r="OXG85" s="393"/>
      <c r="OXH85" s="394"/>
      <c r="OXI85" s="395"/>
      <c r="OXJ85" s="389"/>
      <c r="OXK85" s="390"/>
      <c r="OXL85" s="391"/>
      <c r="OXM85" s="392"/>
      <c r="OXN85" s="393"/>
      <c r="OXO85" s="394"/>
      <c r="OXP85" s="395"/>
      <c r="OXQ85" s="389"/>
      <c r="OXR85" s="390"/>
      <c r="OXS85" s="391"/>
      <c r="OXT85" s="392"/>
      <c r="OXU85" s="393"/>
      <c r="OXV85" s="394"/>
      <c r="OXW85" s="395"/>
      <c r="OXX85" s="389"/>
      <c r="OXY85" s="390"/>
      <c r="OXZ85" s="391"/>
      <c r="OYA85" s="392"/>
      <c r="OYB85" s="393"/>
      <c r="OYC85" s="394"/>
      <c r="OYD85" s="395"/>
      <c r="OYE85" s="389"/>
      <c r="OYF85" s="390"/>
      <c r="OYG85" s="391"/>
      <c r="OYH85" s="392"/>
      <c r="OYI85" s="393"/>
      <c r="OYJ85" s="394"/>
      <c r="OYK85" s="395"/>
      <c r="OYL85" s="389"/>
      <c r="OYM85" s="390"/>
      <c r="OYN85" s="391"/>
      <c r="OYO85" s="392"/>
      <c r="OYP85" s="393"/>
      <c r="OYQ85" s="394"/>
      <c r="OYR85" s="395"/>
      <c r="OYS85" s="389"/>
      <c r="OYT85" s="390"/>
      <c r="OYU85" s="391"/>
      <c r="OYV85" s="392"/>
      <c r="OYW85" s="393"/>
      <c r="OYX85" s="394"/>
      <c r="OYY85" s="395"/>
      <c r="OYZ85" s="389"/>
      <c r="OZA85" s="390"/>
      <c r="OZB85" s="391"/>
      <c r="OZC85" s="392"/>
      <c r="OZD85" s="393"/>
      <c r="OZE85" s="394"/>
      <c r="OZF85" s="395"/>
      <c r="OZG85" s="389"/>
      <c r="OZH85" s="390"/>
      <c r="OZI85" s="391"/>
      <c r="OZJ85" s="392"/>
      <c r="OZK85" s="393"/>
      <c r="OZL85" s="394"/>
      <c r="OZM85" s="395"/>
      <c r="OZN85" s="389"/>
      <c r="OZO85" s="390"/>
      <c r="OZP85" s="391"/>
      <c r="OZQ85" s="392"/>
      <c r="OZR85" s="393"/>
      <c r="OZS85" s="394"/>
      <c r="OZT85" s="395"/>
      <c r="OZU85" s="389"/>
      <c r="OZV85" s="390"/>
      <c r="OZW85" s="391"/>
      <c r="OZX85" s="392"/>
      <c r="OZY85" s="393"/>
      <c r="OZZ85" s="394"/>
      <c r="PAA85" s="395"/>
      <c r="PAB85" s="389"/>
      <c r="PAC85" s="390"/>
      <c r="PAD85" s="391"/>
      <c r="PAE85" s="392"/>
      <c r="PAF85" s="393"/>
      <c r="PAG85" s="394"/>
      <c r="PAH85" s="395"/>
      <c r="PAI85" s="389"/>
      <c r="PAJ85" s="390"/>
      <c r="PAK85" s="391"/>
      <c r="PAL85" s="392"/>
      <c r="PAM85" s="393"/>
      <c r="PAN85" s="394"/>
      <c r="PAO85" s="395"/>
      <c r="PAP85" s="389"/>
      <c r="PAQ85" s="390"/>
      <c r="PAR85" s="391"/>
      <c r="PAS85" s="392"/>
      <c r="PAT85" s="393"/>
      <c r="PAU85" s="394"/>
      <c r="PAV85" s="395"/>
      <c r="PAW85" s="389"/>
      <c r="PAX85" s="390"/>
      <c r="PAY85" s="391"/>
      <c r="PAZ85" s="392"/>
      <c r="PBA85" s="393"/>
      <c r="PBB85" s="394"/>
      <c r="PBC85" s="395"/>
      <c r="PBD85" s="389"/>
      <c r="PBE85" s="390"/>
      <c r="PBF85" s="391"/>
      <c r="PBG85" s="392"/>
      <c r="PBH85" s="393"/>
      <c r="PBI85" s="394"/>
      <c r="PBJ85" s="395"/>
      <c r="PBK85" s="389"/>
      <c r="PBL85" s="390"/>
      <c r="PBM85" s="391"/>
      <c r="PBN85" s="392"/>
      <c r="PBO85" s="393"/>
      <c r="PBP85" s="394"/>
      <c r="PBQ85" s="395"/>
      <c r="PBR85" s="389"/>
      <c r="PBS85" s="390"/>
      <c r="PBT85" s="391"/>
      <c r="PBU85" s="392"/>
      <c r="PBV85" s="393"/>
      <c r="PBW85" s="394"/>
      <c r="PBX85" s="395"/>
      <c r="PBY85" s="389"/>
      <c r="PBZ85" s="390"/>
      <c r="PCA85" s="391"/>
      <c r="PCB85" s="392"/>
      <c r="PCC85" s="393"/>
      <c r="PCD85" s="394"/>
      <c r="PCE85" s="395"/>
      <c r="PCF85" s="389"/>
      <c r="PCG85" s="390"/>
      <c r="PCH85" s="391"/>
      <c r="PCI85" s="392"/>
      <c r="PCJ85" s="393"/>
      <c r="PCK85" s="394"/>
      <c r="PCL85" s="395"/>
      <c r="PCM85" s="389"/>
      <c r="PCN85" s="390"/>
      <c r="PCO85" s="391"/>
      <c r="PCP85" s="392"/>
      <c r="PCQ85" s="393"/>
      <c r="PCR85" s="394"/>
      <c r="PCS85" s="395"/>
      <c r="PCT85" s="389"/>
      <c r="PCU85" s="390"/>
      <c r="PCV85" s="391"/>
      <c r="PCW85" s="392"/>
      <c r="PCX85" s="393"/>
      <c r="PCY85" s="394"/>
      <c r="PCZ85" s="395"/>
      <c r="PDA85" s="389"/>
      <c r="PDB85" s="390"/>
      <c r="PDC85" s="391"/>
      <c r="PDD85" s="392"/>
      <c r="PDE85" s="393"/>
      <c r="PDF85" s="394"/>
      <c r="PDG85" s="395"/>
      <c r="PDH85" s="389"/>
      <c r="PDI85" s="390"/>
      <c r="PDJ85" s="391"/>
      <c r="PDK85" s="392"/>
      <c r="PDL85" s="393"/>
      <c r="PDM85" s="394"/>
      <c r="PDN85" s="395"/>
      <c r="PDO85" s="389"/>
      <c r="PDP85" s="390"/>
      <c r="PDQ85" s="391"/>
      <c r="PDR85" s="392"/>
      <c r="PDS85" s="393"/>
      <c r="PDT85" s="394"/>
      <c r="PDU85" s="395"/>
      <c r="PDV85" s="389"/>
      <c r="PDW85" s="390"/>
      <c r="PDX85" s="391"/>
      <c r="PDY85" s="392"/>
      <c r="PDZ85" s="393"/>
      <c r="PEA85" s="394"/>
      <c r="PEB85" s="395"/>
      <c r="PEC85" s="389"/>
      <c r="PED85" s="390"/>
      <c r="PEE85" s="391"/>
      <c r="PEF85" s="392"/>
      <c r="PEG85" s="393"/>
      <c r="PEH85" s="394"/>
      <c r="PEI85" s="395"/>
      <c r="PEJ85" s="389"/>
      <c r="PEK85" s="390"/>
      <c r="PEL85" s="391"/>
      <c r="PEM85" s="392"/>
      <c r="PEN85" s="393"/>
      <c r="PEO85" s="394"/>
      <c r="PEP85" s="395"/>
      <c r="PEQ85" s="389"/>
      <c r="PER85" s="390"/>
      <c r="PES85" s="391"/>
      <c r="PET85" s="392"/>
      <c r="PEU85" s="393"/>
      <c r="PEV85" s="394"/>
      <c r="PEW85" s="395"/>
      <c r="PEX85" s="389"/>
      <c r="PEY85" s="390"/>
      <c r="PEZ85" s="391"/>
      <c r="PFA85" s="392"/>
      <c r="PFB85" s="393"/>
      <c r="PFC85" s="394"/>
      <c r="PFD85" s="395"/>
      <c r="PFE85" s="389"/>
      <c r="PFF85" s="390"/>
      <c r="PFG85" s="391"/>
      <c r="PFH85" s="392"/>
      <c r="PFI85" s="393"/>
      <c r="PFJ85" s="394"/>
      <c r="PFK85" s="395"/>
      <c r="PFL85" s="389"/>
      <c r="PFM85" s="390"/>
      <c r="PFN85" s="391"/>
      <c r="PFO85" s="392"/>
      <c r="PFP85" s="393"/>
      <c r="PFQ85" s="394"/>
      <c r="PFR85" s="395"/>
      <c r="PFS85" s="389"/>
      <c r="PFT85" s="390"/>
      <c r="PFU85" s="391"/>
      <c r="PFV85" s="392"/>
      <c r="PFW85" s="393"/>
      <c r="PFX85" s="394"/>
      <c r="PFY85" s="395"/>
      <c r="PFZ85" s="389"/>
      <c r="PGA85" s="390"/>
      <c r="PGB85" s="391"/>
      <c r="PGC85" s="392"/>
      <c r="PGD85" s="393"/>
      <c r="PGE85" s="394"/>
      <c r="PGF85" s="395"/>
      <c r="PGG85" s="389"/>
      <c r="PGH85" s="390"/>
      <c r="PGI85" s="391"/>
      <c r="PGJ85" s="392"/>
      <c r="PGK85" s="393"/>
      <c r="PGL85" s="394"/>
      <c r="PGM85" s="395"/>
      <c r="PGN85" s="389"/>
      <c r="PGO85" s="390"/>
      <c r="PGP85" s="391"/>
      <c r="PGQ85" s="392"/>
      <c r="PGR85" s="393"/>
      <c r="PGS85" s="394"/>
      <c r="PGT85" s="395"/>
      <c r="PGU85" s="389"/>
      <c r="PGV85" s="390"/>
      <c r="PGW85" s="391"/>
      <c r="PGX85" s="392"/>
      <c r="PGY85" s="393"/>
      <c r="PGZ85" s="394"/>
      <c r="PHA85" s="395"/>
      <c r="PHB85" s="389"/>
      <c r="PHC85" s="390"/>
      <c r="PHD85" s="391"/>
      <c r="PHE85" s="392"/>
      <c r="PHF85" s="393"/>
      <c r="PHG85" s="394"/>
      <c r="PHH85" s="395"/>
      <c r="PHI85" s="389"/>
      <c r="PHJ85" s="390"/>
      <c r="PHK85" s="391"/>
      <c r="PHL85" s="392"/>
      <c r="PHM85" s="393"/>
      <c r="PHN85" s="394"/>
      <c r="PHO85" s="395"/>
      <c r="PHP85" s="389"/>
      <c r="PHQ85" s="390"/>
      <c r="PHR85" s="391"/>
      <c r="PHS85" s="392"/>
      <c r="PHT85" s="393"/>
      <c r="PHU85" s="394"/>
      <c r="PHV85" s="395"/>
      <c r="PHW85" s="389"/>
      <c r="PHX85" s="390"/>
      <c r="PHY85" s="391"/>
      <c r="PHZ85" s="392"/>
      <c r="PIA85" s="393"/>
      <c r="PIB85" s="394"/>
      <c r="PIC85" s="395"/>
      <c r="PID85" s="389"/>
      <c r="PIE85" s="390"/>
      <c r="PIF85" s="391"/>
      <c r="PIG85" s="392"/>
      <c r="PIH85" s="393"/>
      <c r="PII85" s="394"/>
      <c r="PIJ85" s="395"/>
      <c r="PIK85" s="389"/>
      <c r="PIL85" s="390"/>
      <c r="PIM85" s="391"/>
      <c r="PIN85" s="392"/>
      <c r="PIO85" s="393"/>
      <c r="PIP85" s="394"/>
      <c r="PIQ85" s="395"/>
      <c r="PIR85" s="389"/>
      <c r="PIS85" s="390"/>
      <c r="PIT85" s="391"/>
      <c r="PIU85" s="392"/>
      <c r="PIV85" s="393"/>
      <c r="PIW85" s="394"/>
      <c r="PIX85" s="395"/>
      <c r="PIY85" s="389"/>
      <c r="PIZ85" s="390"/>
      <c r="PJA85" s="391"/>
      <c r="PJB85" s="392"/>
      <c r="PJC85" s="393"/>
      <c r="PJD85" s="394"/>
      <c r="PJE85" s="395"/>
      <c r="PJF85" s="389"/>
      <c r="PJG85" s="390"/>
      <c r="PJH85" s="391"/>
      <c r="PJI85" s="392"/>
      <c r="PJJ85" s="393"/>
      <c r="PJK85" s="394"/>
      <c r="PJL85" s="395"/>
      <c r="PJM85" s="389"/>
      <c r="PJN85" s="390"/>
      <c r="PJO85" s="391"/>
      <c r="PJP85" s="392"/>
      <c r="PJQ85" s="393"/>
      <c r="PJR85" s="394"/>
      <c r="PJS85" s="395"/>
      <c r="PJT85" s="389"/>
      <c r="PJU85" s="390"/>
      <c r="PJV85" s="391"/>
      <c r="PJW85" s="392"/>
      <c r="PJX85" s="393"/>
      <c r="PJY85" s="394"/>
      <c r="PJZ85" s="395"/>
      <c r="PKA85" s="389"/>
      <c r="PKB85" s="390"/>
      <c r="PKC85" s="391"/>
      <c r="PKD85" s="392"/>
      <c r="PKE85" s="393"/>
      <c r="PKF85" s="394"/>
      <c r="PKG85" s="395"/>
      <c r="PKH85" s="389"/>
      <c r="PKI85" s="390"/>
      <c r="PKJ85" s="391"/>
      <c r="PKK85" s="392"/>
      <c r="PKL85" s="393"/>
      <c r="PKM85" s="394"/>
      <c r="PKN85" s="395"/>
      <c r="PKO85" s="389"/>
      <c r="PKP85" s="390"/>
      <c r="PKQ85" s="391"/>
      <c r="PKR85" s="392"/>
      <c r="PKS85" s="393"/>
      <c r="PKT85" s="394"/>
      <c r="PKU85" s="395"/>
      <c r="PKV85" s="389"/>
      <c r="PKW85" s="390"/>
      <c r="PKX85" s="391"/>
      <c r="PKY85" s="392"/>
      <c r="PKZ85" s="393"/>
      <c r="PLA85" s="394"/>
      <c r="PLB85" s="395"/>
      <c r="PLC85" s="389"/>
      <c r="PLD85" s="390"/>
      <c r="PLE85" s="391"/>
      <c r="PLF85" s="392"/>
      <c r="PLG85" s="393"/>
      <c r="PLH85" s="394"/>
      <c r="PLI85" s="395"/>
      <c r="PLJ85" s="389"/>
      <c r="PLK85" s="390"/>
      <c r="PLL85" s="391"/>
      <c r="PLM85" s="392"/>
      <c r="PLN85" s="393"/>
      <c r="PLO85" s="394"/>
      <c r="PLP85" s="395"/>
      <c r="PLQ85" s="389"/>
      <c r="PLR85" s="390"/>
      <c r="PLS85" s="391"/>
      <c r="PLT85" s="392"/>
      <c r="PLU85" s="393"/>
      <c r="PLV85" s="394"/>
      <c r="PLW85" s="395"/>
      <c r="PLX85" s="389"/>
      <c r="PLY85" s="390"/>
      <c r="PLZ85" s="391"/>
      <c r="PMA85" s="392"/>
      <c r="PMB85" s="393"/>
      <c r="PMC85" s="394"/>
      <c r="PMD85" s="395"/>
      <c r="PME85" s="389"/>
      <c r="PMF85" s="390"/>
      <c r="PMG85" s="391"/>
      <c r="PMH85" s="392"/>
      <c r="PMI85" s="393"/>
      <c r="PMJ85" s="394"/>
      <c r="PMK85" s="395"/>
      <c r="PML85" s="389"/>
      <c r="PMM85" s="390"/>
      <c r="PMN85" s="391"/>
      <c r="PMO85" s="392"/>
      <c r="PMP85" s="393"/>
      <c r="PMQ85" s="394"/>
      <c r="PMR85" s="395"/>
      <c r="PMS85" s="389"/>
      <c r="PMT85" s="390"/>
      <c r="PMU85" s="391"/>
      <c r="PMV85" s="392"/>
      <c r="PMW85" s="393"/>
      <c r="PMX85" s="394"/>
      <c r="PMY85" s="395"/>
      <c r="PMZ85" s="389"/>
      <c r="PNA85" s="390"/>
      <c r="PNB85" s="391"/>
      <c r="PNC85" s="392"/>
      <c r="PND85" s="393"/>
      <c r="PNE85" s="394"/>
      <c r="PNF85" s="395"/>
      <c r="PNG85" s="389"/>
      <c r="PNH85" s="390"/>
      <c r="PNI85" s="391"/>
      <c r="PNJ85" s="392"/>
      <c r="PNK85" s="393"/>
      <c r="PNL85" s="394"/>
      <c r="PNM85" s="395"/>
      <c r="PNN85" s="389"/>
      <c r="PNO85" s="390"/>
      <c r="PNP85" s="391"/>
      <c r="PNQ85" s="392"/>
      <c r="PNR85" s="393"/>
      <c r="PNS85" s="394"/>
      <c r="PNT85" s="395"/>
      <c r="PNU85" s="389"/>
      <c r="PNV85" s="390"/>
      <c r="PNW85" s="391"/>
      <c r="PNX85" s="392"/>
      <c r="PNY85" s="393"/>
      <c r="PNZ85" s="394"/>
      <c r="POA85" s="395"/>
      <c r="POB85" s="389"/>
      <c r="POC85" s="390"/>
      <c r="POD85" s="391"/>
      <c r="POE85" s="392"/>
      <c r="POF85" s="393"/>
      <c r="POG85" s="394"/>
      <c r="POH85" s="395"/>
      <c r="POI85" s="389"/>
      <c r="POJ85" s="390"/>
      <c r="POK85" s="391"/>
      <c r="POL85" s="392"/>
      <c r="POM85" s="393"/>
      <c r="PON85" s="394"/>
      <c r="POO85" s="395"/>
      <c r="POP85" s="389"/>
      <c r="POQ85" s="390"/>
      <c r="POR85" s="391"/>
      <c r="POS85" s="392"/>
      <c r="POT85" s="393"/>
      <c r="POU85" s="394"/>
      <c r="POV85" s="395"/>
      <c r="POW85" s="389"/>
      <c r="POX85" s="390"/>
      <c r="POY85" s="391"/>
      <c r="POZ85" s="392"/>
      <c r="PPA85" s="393"/>
      <c r="PPB85" s="394"/>
      <c r="PPC85" s="395"/>
      <c r="PPD85" s="389"/>
      <c r="PPE85" s="390"/>
      <c r="PPF85" s="391"/>
      <c r="PPG85" s="392"/>
      <c r="PPH85" s="393"/>
      <c r="PPI85" s="394"/>
      <c r="PPJ85" s="395"/>
      <c r="PPK85" s="389"/>
      <c r="PPL85" s="390"/>
      <c r="PPM85" s="391"/>
      <c r="PPN85" s="392"/>
      <c r="PPO85" s="393"/>
      <c r="PPP85" s="394"/>
      <c r="PPQ85" s="395"/>
      <c r="PPR85" s="389"/>
      <c r="PPS85" s="390"/>
      <c r="PPT85" s="391"/>
      <c r="PPU85" s="392"/>
      <c r="PPV85" s="393"/>
      <c r="PPW85" s="394"/>
      <c r="PPX85" s="395"/>
      <c r="PPY85" s="389"/>
      <c r="PPZ85" s="390"/>
      <c r="PQA85" s="391"/>
      <c r="PQB85" s="392"/>
      <c r="PQC85" s="393"/>
      <c r="PQD85" s="394"/>
      <c r="PQE85" s="395"/>
      <c r="PQF85" s="389"/>
      <c r="PQG85" s="390"/>
      <c r="PQH85" s="391"/>
      <c r="PQI85" s="392"/>
      <c r="PQJ85" s="393"/>
      <c r="PQK85" s="394"/>
      <c r="PQL85" s="395"/>
      <c r="PQM85" s="389"/>
      <c r="PQN85" s="390"/>
      <c r="PQO85" s="391"/>
      <c r="PQP85" s="392"/>
      <c r="PQQ85" s="393"/>
      <c r="PQR85" s="394"/>
      <c r="PQS85" s="395"/>
      <c r="PQT85" s="389"/>
      <c r="PQU85" s="390"/>
      <c r="PQV85" s="391"/>
      <c r="PQW85" s="392"/>
      <c r="PQX85" s="393"/>
      <c r="PQY85" s="394"/>
      <c r="PQZ85" s="395"/>
      <c r="PRA85" s="389"/>
      <c r="PRB85" s="390"/>
      <c r="PRC85" s="391"/>
      <c r="PRD85" s="392"/>
      <c r="PRE85" s="393"/>
      <c r="PRF85" s="394"/>
      <c r="PRG85" s="395"/>
      <c r="PRH85" s="389"/>
      <c r="PRI85" s="390"/>
      <c r="PRJ85" s="391"/>
      <c r="PRK85" s="392"/>
      <c r="PRL85" s="393"/>
      <c r="PRM85" s="394"/>
      <c r="PRN85" s="395"/>
      <c r="PRO85" s="389"/>
      <c r="PRP85" s="390"/>
      <c r="PRQ85" s="391"/>
      <c r="PRR85" s="392"/>
      <c r="PRS85" s="393"/>
      <c r="PRT85" s="394"/>
      <c r="PRU85" s="395"/>
      <c r="PRV85" s="389"/>
      <c r="PRW85" s="390"/>
      <c r="PRX85" s="391"/>
      <c r="PRY85" s="392"/>
      <c r="PRZ85" s="393"/>
      <c r="PSA85" s="394"/>
      <c r="PSB85" s="395"/>
      <c r="PSC85" s="389"/>
      <c r="PSD85" s="390"/>
      <c r="PSE85" s="391"/>
      <c r="PSF85" s="392"/>
      <c r="PSG85" s="393"/>
      <c r="PSH85" s="394"/>
      <c r="PSI85" s="395"/>
      <c r="PSJ85" s="389"/>
      <c r="PSK85" s="390"/>
      <c r="PSL85" s="391"/>
      <c r="PSM85" s="392"/>
      <c r="PSN85" s="393"/>
      <c r="PSO85" s="394"/>
      <c r="PSP85" s="395"/>
      <c r="PSQ85" s="389"/>
      <c r="PSR85" s="390"/>
      <c r="PSS85" s="391"/>
      <c r="PST85" s="392"/>
      <c r="PSU85" s="393"/>
      <c r="PSV85" s="394"/>
      <c r="PSW85" s="395"/>
      <c r="PSX85" s="389"/>
      <c r="PSY85" s="390"/>
      <c r="PSZ85" s="391"/>
      <c r="PTA85" s="392"/>
      <c r="PTB85" s="393"/>
      <c r="PTC85" s="394"/>
      <c r="PTD85" s="395"/>
      <c r="PTE85" s="389"/>
      <c r="PTF85" s="390"/>
      <c r="PTG85" s="391"/>
      <c r="PTH85" s="392"/>
      <c r="PTI85" s="393"/>
      <c r="PTJ85" s="394"/>
      <c r="PTK85" s="395"/>
      <c r="PTL85" s="389"/>
      <c r="PTM85" s="390"/>
      <c r="PTN85" s="391"/>
      <c r="PTO85" s="392"/>
      <c r="PTP85" s="393"/>
      <c r="PTQ85" s="394"/>
      <c r="PTR85" s="395"/>
      <c r="PTS85" s="389"/>
      <c r="PTT85" s="390"/>
      <c r="PTU85" s="391"/>
      <c r="PTV85" s="392"/>
      <c r="PTW85" s="393"/>
      <c r="PTX85" s="394"/>
      <c r="PTY85" s="395"/>
      <c r="PTZ85" s="389"/>
      <c r="PUA85" s="390"/>
      <c r="PUB85" s="391"/>
      <c r="PUC85" s="392"/>
      <c r="PUD85" s="393"/>
      <c r="PUE85" s="394"/>
      <c r="PUF85" s="395"/>
      <c r="PUG85" s="389"/>
      <c r="PUH85" s="390"/>
      <c r="PUI85" s="391"/>
      <c r="PUJ85" s="392"/>
      <c r="PUK85" s="393"/>
      <c r="PUL85" s="394"/>
      <c r="PUM85" s="395"/>
      <c r="PUN85" s="389"/>
      <c r="PUO85" s="390"/>
      <c r="PUP85" s="391"/>
      <c r="PUQ85" s="392"/>
      <c r="PUR85" s="393"/>
      <c r="PUS85" s="394"/>
      <c r="PUT85" s="395"/>
      <c r="PUU85" s="389"/>
      <c r="PUV85" s="390"/>
      <c r="PUW85" s="391"/>
      <c r="PUX85" s="392"/>
      <c r="PUY85" s="393"/>
      <c r="PUZ85" s="394"/>
      <c r="PVA85" s="395"/>
      <c r="PVB85" s="389"/>
      <c r="PVC85" s="390"/>
      <c r="PVD85" s="391"/>
      <c r="PVE85" s="392"/>
      <c r="PVF85" s="393"/>
      <c r="PVG85" s="394"/>
      <c r="PVH85" s="395"/>
      <c r="PVI85" s="389"/>
      <c r="PVJ85" s="390"/>
      <c r="PVK85" s="391"/>
      <c r="PVL85" s="392"/>
      <c r="PVM85" s="393"/>
      <c r="PVN85" s="394"/>
      <c r="PVO85" s="395"/>
      <c r="PVP85" s="389"/>
      <c r="PVQ85" s="390"/>
      <c r="PVR85" s="391"/>
      <c r="PVS85" s="392"/>
      <c r="PVT85" s="393"/>
      <c r="PVU85" s="394"/>
      <c r="PVV85" s="395"/>
      <c r="PVW85" s="389"/>
      <c r="PVX85" s="390"/>
      <c r="PVY85" s="391"/>
      <c r="PVZ85" s="392"/>
      <c r="PWA85" s="393"/>
      <c r="PWB85" s="394"/>
      <c r="PWC85" s="395"/>
      <c r="PWD85" s="389"/>
      <c r="PWE85" s="390"/>
      <c r="PWF85" s="391"/>
      <c r="PWG85" s="392"/>
      <c r="PWH85" s="393"/>
      <c r="PWI85" s="394"/>
      <c r="PWJ85" s="395"/>
      <c r="PWK85" s="389"/>
      <c r="PWL85" s="390"/>
      <c r="PWM85" s="391"/>
      <c r="PWN85" s="392"/>
      <c r="PWO85" s="393"/>
      <c r="PWP85" s="394"/>
      <c r="PWQ85" s="395"/>
      <c r="PWR85" s="389"/>
      <c r="PWS85" s="390"/>
      <c r="PWT85" s="391"/>
      <c r="PWU85" s="392"/>
      <c r="PWV85" s="393"/>
      <c r="PWW85" s="394"/>
      <c r="PWX85" s="395"/>
      <c r="PWY85" s="389"/>
      <c r="PWZ85" s="390"/>
      <c r="PXA85" s="391"/>
      <c r="PXB85" s="392"/>
      <c r="PXC85" s="393"/>
      <c r="PXD85" s="394"/>
      <c r="PXE85" s="395"/>
      <c r="PXF85" s="389"/>
      <c r="PXG85" s="390"/>
      <c r="PXH85" s="391"/>
      <c r="PXI85" s="392"/>
      <c r="PXJ85" s="393"/>
      <c r="PXK85" s="394"/>
      <c r="PXL85" s="395"/>
      <c r="PXM85" s="389"/>
      <c r="PXN85" s="390"/>
      <c r="PXO85" s="391"/>
      <c r="PXP85" s="392"/>
      <c r="PXQ85" s="393"/>
      <c r="PXR85" s="394"/>
      <c r="PXS85" s="395"/>
      <c r="PXT85" s="389"/>
      <c r="PXU85" s="390"/>
      <c r="PXV85" s="391"/>
      <c r="PXW85" s="392"/>
      <c r="PXX85" s="393"/>
      <c r="PXY85" s="394"/>
      <c r="PXZ85" s="395"/>
      <c r="PYA85" s="389"/>
      <c r="PYB85" s="390"/>
      <c r="PYC85" s="391"/>
      <c r="PYD85" s="392"/>
      <c r="PYE85" s="393"/>
      <c r="PYF85" s="394"/>
      <c r="PYG85" s="395"/>
      <c r="PYH85" s="389"/>
      <c r="PYI85" s="390"/>
      <c r="PYJ85" s="391"/>
      <c r="PYK85" s="392"/>
      <c r="PYL85" s="393"/>
      <c r="PYM85" s="394"/>
      <c r="PYN85" s="395"/>
      <c r="PYO85" s="389"/>
      <c r="PYP85" s="390"/>
      <c r="PYQ85" s="391"/>
      <c r="PYR85" s="392"/>
      <c r="PYS85" s="393"/>
      <c r="PYT85" s="394"/>
      <c r="PYU85" s="395"/>
      <c r="PYV85" s="389"/>
      <c r="PYW85" s="390"/>
      <c r="PYX85" s="391"/>
      <c r="PYY85" s="392"/>
      <c r="PYZ85" s="393"/>
      <c r="PZA85" s="394"/>
      <c r="PZB85" s="395"/>
      <c r="PZC85" s="389"/>
      <c r="PZD85" s="390"/>
      <c r="PZE85" s="391"/>
      <c r="PZF85" s="392"/>
      <c r="PZG85" s="393"/>
      <c r="PZH85" s="394"/>
      <c r="PZI85" s="395"/>
      <c r="PZJ85" s="389"/>
      <c r="PZK85" s="390"/>
      <c r="PZL85" s="391"/>
      <c r="PZM85" s="392"/>
      <c r="PZN85" s="393"/>
      <c r="PZO85" s="394"/>
      <c r="PZP85" s="395"/>
      <c r="PZQ85" s="389"/>
      <c r="PZR85" s="390"/>
      <c r="PZS85" s="391"/>
      <c r="PZT85" s="392"/>
      <c r="PZU85" s="393"/>
      <c r="PZV85" s="394"/>
      <c r="PZW85" s="395"/>
      <c r="PZX85" s="389"/>
      <c r="PZY85" s="390"/>
      <c r="PZZ85" s="391"/>
      <c r="QAA85" s="392"/>
      <c r="QAB85" s="393"/>
      <c r="QAC85" s="394"/>
      <c r="QAD85" s="395"/>
      <c r="QAE85" s="389"/>
      <c r="QAF85" s="390"/>
      <c r="QAG85" s="391"/>
      <c r="QAH85" s="392"/>
      <c r="QAI85" s="393"/>
      <c r="QAJ85" s="394"/>
      <c r="QAK85" s="395"/>
      <c r="QAL85" s="389"/>
      <c r="QAM85" s="390"/>
      <c r="QAN85" s="391"/>
      <c r="QAO85" s="392"/>
      <c r="QAP85" s="393"/>
      <c r="QAQ85" s="394"/>
      <c r="QAR85" s="395"/>
      <c r="QAS85" s="389"/>
      <c r="QAT85" s="390"/>
      <c r="QAU85" s="391"/>
      <c r="QAV85" s="392"/>
      <c r="QAW85" s="393"/>
      <c r="QAX85" s="394"/>
      <c r="QAY85" s="395"/>
      <c r="QAZ85" s="389"/>
      <c r="QBA85" s="390"/>
      <c r="QBB85" s="391"/>
      <c r="QBC85" s="392"/>
      <c r="QBD85" s="393"/>
      <c r="QBE85" s="394"/>
      <c r="QBF85" s="395"/>
      <c r="QBG85" s="389"/>
      <c r="QBH85" s="390"/>
      <c r="QBI85" s="391"/>
      <c r="QBJ85" s="392"/>
      <c r="QBK85" s="393"/>
      <c r="QBL85" s="394"/>
      <c r="QBM85" s="395"/>
      <c r="QBN85" s="389"/>
      <c r="QBO85" s="390"/>
      <c r="QBP85" s="391"/>
      <c r="QBQ85" s="392"/>
      <c r="QBR85" s="393"/>
      <c r="QBS85" s="394"/>
      <c r="QBT85" s="395"/>
      <c r="QBU85" s="389"/>
      <c r="QBV85" s="390"/>
      <c r="QBW85" s="391"/>
      <c r="QBX85" s="392"/>
      <c r="QBY85" s="393"/>
      <c r="QBZ85" s="394"/>
      <c r="QCA85" s="395"/>
      <c r="QCB85" s="389"/>
      <c r="QCC85" s="390"/>
      <c r="QCD85" s="391"/>
      <c r="QCE85" s="392"/>
      <c r="QCF85" s="393"/>
      <c r="QCG85" s="394"/>
      <c r="QCH85" s="395"/>
      <c r="QCI85" s="389"/>
      <c r="QCJ85" s="390"/>
      <c r="QCK85" s="391"/>
      <c r="QCL85" s="392"/>
      <c r="QCM85" s="393"/>
      <c r="QCN85" s="394"/>
      <c r="QCO85" s="395"/>
      <c r="QCP85" s="389"/>
      <c r="QCQ85" s="390"/>
      <c r="QCR85" s="391"/>
      <c r="QCS85" s="392"/>
      <c r="QCT85" s="393"/>
      <c r="QCU85" s="394"/>
      <c r="QCV85" s="395"/>
      <c r="QCW85" s="389"/>
      <c r="QCX85" s="390"/>
      <c r="QCY85" s="391"/>
      <c r="QCZ85" s="392"/>
      <c r="QDA85" s="393"/>
      <c r="QDB85" s="394"/>
      <c r="QDC85" s="395"/>
      <c r="QDD85" s="389"/>
      <c r="QDE85" s="390"/>
      <c r="QDF85" s="391"/>
      <c r="QDG85" s="392"/>
      <c r="QDH85" s="393"/>
      <c r="QDI85" s="394"/>
      <c r="QDJ85" s="395"/>
      <c r="QDK85" s="389"/>
      <c r="QDL85" s="390"/>
      <c r="QDM85" s="391"/>
      <c r="QDN85" s="392"/>
      <c r="QDO85" s="393"/>
      <c r="QDP85" s="394"/>
      <c r="QDQ85" s="395"/>
      <c r="QDR85" s="389"/>
      <c r="QDS85" s="390"/>
      <c r="QDT85" s="391"/>
      <c r="QDU85" s="392"/>
      <c r="QDV85" s="393"/>
      <c r="QDW85" s="394"/>
      <c r="QDX85" s="395"/>
      <c r="QDY85" s="389"/>
      <c r="QDZ85" s="390"/>
      <c r="QEA85" s="391"/>
      <c r="QEB85" s="392"/>
      <c r="QEC85" s="393"/>
      <c r="QED85" s="394"/>
      <c r="QEE85" s="395"/>
      <c r="QEF85" s="389"/>
      <c r="QEG85" s="390"/>
      <c r="QEH85" s="391"/>
      <c r="QEI85" s="392"/>
      <c r="QEJ85" s="393"/>
      <c r="QEK85" s="394"/>
      <c r="QEL85" s="395"/>
      <c r="QEM85" s="389"/>
      <c r="QEN85" s="390"/>
      <c r="QEO85" s="391"/>
      <c r="QEP85" s="392"/>
      <c r="QEQ85" s="393"/>
      <c r="QER85" s="394"/>
      <c r="QES85" s="395"/>
      <c r="QET85" s="389"/>
      <c r="QEU85" s="390"/>
      <c r="QEV85" s="391"/>
      <c r="QEW85" s="392"/>
      <c r="QEX85" s="393"/>
      <c r="QEY85" s="394"/>
      <c r="QEZ85" s="395"/>
      <c r="QFA85" s="389"/>
      <c r="QFB85" s="390"/>
      <c r="QFC85" s="391"/>
      <c r="QFD85" s="392"/>
      <c r="QFE85" s="393"/>
      <c r="QFF85" s="394"/>
      <c r="QFG85" s="395"/>
      <c r="QFH85" s="389"/>
      <c r="QFI85" s="390"/>
      <c r="QFJ85" s="391"/>
      <c r="QFK85" s="392"/>
      <c r="QFL85" s="393"/>
      <c r="QFM85" s="394"/>
      <c r="QFN85" s="395"/>
      <c r="QFO85" s="389"/>
      <c r="QFP85" s="390"/>
      <c r="QFQ85" s="391"/>
      <c r="QFR85" s="392"/>
      <c r="QFS85" s="393"/>
      <c r="QFT85" s="394"/>
      <c r="QFU85" s="395"/>
      <c r="QFV85" s="389"/>
      <c r="QFW85" s="390"/>
      <c r="QFX85" s="391"/>
      <c r="QFY85" s="392"/>
      <c r="QFZ85" s="393"/>
      <c r="QGA85" s="394"/>
      <c r="QGB85" s="395"/>
      <c r="QGC85" s="389"/>
      <c r="QGD85" s="390"/>
      <c r="QGE85" s="391"/>
      <c r="QGF85" s="392"/>
      <c r="QGG85" s="393"/>
      <c r="QGH85" s="394"/>
      <c r="QGI85" s="395"/>
      <c r="QGJ85" s="389"/>
      <c r="QGK85" s="390"/>
      <c r="QGL85" s="391"/>
      <c r="QGM85" s="392"/>
      <c r="QGN85" s="393"/>
      <c r="QGO85" s="394"/>
      <c r="QGP85" s="395"/>
      <c r="QGQ85" s="389"/>
      <c r="QGR85" s="390"/>
      <c r="QGS85" s="391"/>
      <c r="QGT85" s="392"/>
      <c r="QGU85" s="393"/>
      <c r="QGV85" s="394"/>
      <c r="QGW85" s="395"/>
      <c r="QGX85" s="389"/>
      <c r="QGY85" s="390"/>
      <c r="QGZ85" s="391"/>
      <c r="QHA85" s="392"/>
      <c r="QHB85" s="393"/>
      <c r="QHC85" s="394"/>
      <c r="QHD85" s="395"/>
      <c r="QHE85" s="389"/>
      <c r="QHF85" s="390"/>
      <c r="QHG85" s="391"/>
      <c r="QHH85" s="392"/>
      <c r="QHI85" s="393"/>
      <c r="QHJ85" s="394"/>
      <c r="QHK85" s="395"/>
      <c r="QHL85" s="389"/>
      <c r="QHM85" s="390"/>
      <c r="QHN85" s="391"/>
      <c r="QHO85" s="392"/>
      <c r="QHP85" s="393"/>
      <c r="QHQ85" s="394"/>
      <c r="QHR85" s="395"/>
      <c r="QHS85" s="389"/>
      <c r="QHT85" s="390"/>
      <c r="QHU85" s="391"/>
      <c r="QHV85" s="392"/>
      <c r="QHW85" s="393"/>
      <c r="QHX85" s="394"/>
      <c r="QHY85" s="395"/>
      <c r="QHZ85" s="389"/>
      <c r="QIA85" s="390"/>
      <c r="QIB85" s="391"/>
      <c r="QIC85" s="392"/>
      <c r="QID85" s="393"/>
      <c r="QIE85" s="394"/>
      <c r="QIF85" s="395"/>
      <c r="QIG85" s="389"/>
      <c r="QIH85" s="390"/>
      <c r="QII85" s="391"/>
      <c r="QIJ85" s="392"/>
      <c r="QIK85" s="393"/>
      <c r="QIL85" s="394"/>
      <c r="QIM85" s="395"/>
      <c r="QIN85" s="389"/>
      <c r="QIO85" s="390"/>
      <c r="QIP85" s="391"/>
      <c r="QIQ85" s="392"/>
      <c r="QIR85" s="393"/>
      <c r="QIS85" s="394"/>
      <c r="QIT85" s="395"/>
      <c r="QIU85" s="389"/>
      <c r="QIV85" s="390"/>
      <c r="QIW85" s="391"/>
      <c r="QIX85" s="392"/>
      <c r="QIY85" s="393"/>
      <c r="QIZ85" s="394"/>
      <c r="QJA85" s="395"/>
      <c r="QJB85" s="389"/>
      <c r="QJC85" s="390"/>
      <c r="QJD85" s="391"/>
      <c r="QJE85" s="392"/>
      <c r="QJF85" s="393"/>
      <c r="QJG85" s="394"/>
      <c r="QJH85" s="395"/>
      <c r="QJI85" s="389"/>
      <c r="QJJ85" s="390"/>
      <c r="QJK85" s="391"/>
      <c r="QJL85" s="392"/>
      <c r="QJM85" s="393"/>
      <c r="QJN85" s="394"/>
      <c r="QJO85" s="395"/>
      <c r="QJP85" s="389"/>
      <c r="QJQ85" s="390"/>
      <c r="QJR85" s="391"/>
      <c r="QJS85" s="392"/>
      <c r="QJT85" s="393"/>
      <c r="QJU85" s="394"/>
      <c r="QJV85" s="395"/>
      <c r="QJW85" s="389"/>
      <c r="QJX85" s="390"/>
      <c r="QJY85" s="391"/>
      <c r="QJZ85" s="392"/>
      <c r="QKA85" s="393"/>
      <c r="QKB85" s="394"/>
      <c r="QKC85" s="395"/>
      <c r="QKD85" s="389"/>
      <c r="QKE85" s="390"/>
      <c r="QKF85" s="391"/>
      <c r="QKG85" s="392"/>
      <c r="QKH85" s="393"/>
      <c r="QKI85" s="394"/>
      <c r="QKJ85" s="395"/>
      <c r="QKK85" s="389"/>
      <c r="QKL85" s="390"/>
      <c r="QKM85" s="391"/>
      <c r="QKN85" s="392"/>
      <c r="QKO85" s="393"/>
      <c r="QKP85" s="394"/>
      <c r="QKQ85" s="395"/>
      <c r="QKR85" s="389"/>
      <c r="QKS85" s="390"/>
      <c r="QKT85" s="391"/>
      <c r="QKU85" s="392"/>
      <c r="QKV85" s="393"/>
      <c r="QKW85" s="394"/>
      <c r="QKX85" s="395"/>
      <c r="QKY85" s="389"/>
      <c r="QKZ85" s="390"/>
      <c r="QLA85" s="391"/>
      <c r="QLB85" s="392"/>
      <c r="QLC85" s="393"/>
      <c r="QLD85" s="394"/>
      <c r="QLE85" s="395"/>
      <c r="QLF85" s="389"/>
      <c r="QLG85" s="390"/>
      <c r="QLH85" s="391"/>
      <c r="QLI85" s="392"/>
      <c r="QLJ85" s="393"/>
      <c r="QLK85" s="394"/>
      <c r="QLL85" s="395"/>
      <c r="QLM85" s="389"/>
      <c r="QLN85" s="390"/>
      <c r="QLO85" s="391"/>
      <c r="QLP85" s="392"/>
      <c r="QLQ85" s="393"/>
      <c r="QLR85" s="394"/>
      <c r="QLS85" s="395"/>
      <c r="QLT85" s="389"/>
      <c r="QLU85" s="390"/>
      <c r="QLV85" s="391"/>
      <c r="QLW85" s="392"/>
      <c r="QLX85" s="393"/>
      <c r="QLY85" s="394"/>
      <c r="QLZ85" s="395"/>
      <c r="QMA85" s="389"/>
      <c r="QMB85" s="390"/>
      <c r="QMC85" s="391"/>
      <c r="QMD85" s="392"/>
      <c r="QME85" s="393"/>
      <c r="QMF85" s="394"/>
      <c r="QMG85" s="395"/>
      <c r="QMH85" s="389"/>
      <c r="QMI85" s="390"/>
      <c r="QMJ85" s="391"/>
      <c r="QMK85" s="392"/>
      <c r="QML85" s="393"/>
      <c r="QMM85" s="394"/>
      <c r="QMN85" s="395"/>
      <c r="QMO85" s="389"/>
      <c r="QMP85" s="390"/>
      <c r="QMQ85" s="391"/>
      <c r="QMR85" s="392"/>
      <c r="QMS85" s="393"/>
      <c r="QMT85" s="394"/>
      <c r="QMU85" s="395"/>
      <c r="QMV85" s="389"/>
      <c r="QMW85" s="390"/>
      <c r="QMX85" s="391"/>
      <c r="QMY85" s="392"/>
      <c r="QMZ85" s="393"/>
      <c r="QNA85" s="394"/>
      <c r="QNB85" s="395"/>
      <c r="QNC85" s="389"/>
      <c r="QND85" s="390"/>
      <c r="QNE85" s="391"/>
      <c r="QNF85" s="392"/>
      <c r="QNG85" s="393"/>
      <c r="QNH85" s="394"/>
      <c r="QNI85" s="395"/>
      <c r="QNJ85" s="389"/>
      <c r="QNK85" s="390"/>
      <c r="QNL85" s="391"/>
      <c r="QNM85" s="392"/>
      <c r="QNN85" s="393"/>
      <c r="QNO85" s="394"/>
      <c r="QNP85" s="395"/>
      <c r="QNQ85" s="389"/>
      <c r="QNR85" s="390"/>
      <c r="QNS85" s="391"/>
      <c r="QNT85" s="392"/>
      <c r="QNU85" s="393"/>
      <c r="QNV85" s="394"/>
      <c r="QNW85" s="395"/>
      <c r="QNX85" s="389"/>
      <c r="QNY85" s="390"/>
      <c r="QNZ85" s="391"/>
      <c r="QOA85" s="392"/>
      <c r="QOB85" s="393"/>
      <c r="QOC85" s="394"/>
      <c r="QOD85" s="395"/>
      <c r="QOE85" s="389"/>
      <c r="QOF85" s="390"/>
      <c r="QOG85" s="391"/>
      <c r="QOH85" s="392"/>
      <c r="QOI85" s="393"/>
      <c r="QOJ85" s="394"/>
      <c r="QOK85" s="395"/>
      <c r="QOL85" s="389"/>
      <c r="QOM85" s="390"/>
      <c r="QON85" s="391"/>
      <c r="QOO85" s="392"/>
      <c r="QOP85" s="393"/>
      <c r="QOQ85" s="394"/>
      <c r="QOR85" s="395"/>
      <c r="QOS85" s="389"/>
      <c r="QOT85" s="390"/>
      <c r="QOU85" s="391"/>
      <c r="QOV85" s="392"/>
      <c r="QOW85" s="393"/>
      <c r="QOX85" s="394"/>
      <c r="QOY85" s="395"/>
      <c r="QOZ85" s="389"/>
      <c r="QPA85" s="390"/>
      <c r="QPB85" s="391"/>
      <c r="QPC85" s="392"/>
      <c r="QPD85" s="393"/>
      <c r="QPE85" s="394"/>
      <c r="QPF85" s="395"/>
      <c r="QPG85" s="389"/>
      <c r="QPH85" s="390"/>
      <c r="QPI85" s="391"/>
      <c r="QPJ85" s="392"/>
      <c r="QPK85" s="393"/>
      <c r="QPL85" s="394"/>
      <c r="QPM85" s="395"/>
      <c r="QPN85" s="389"/>
      <c r="QPO85" s="390"/>
      <c r="QPP85" s="391"/>
      <c r="QPQ85" s="392"/>
      <c r="QPR85" s="393"/>
      <c r="QPS85" s="394"/>
      <c r="QPT85" s="395"/>
      <c r="QPU85" s="389"/>
      <c r="QPV85" s="390"/>
      <c r="QPW85" s="391"/>
      <c r="QPX85" s="392"/>
      <c r="QPY85" s="393"/>
      <c r="QPZ85" s="394"/>
      <c r="QQA85" s="395"/>
      <c r="QQB85" s="389"/>
      <c r="QQC85" s="390"/>
      <c r="QQD85" s="391"/>
      <c r="QQE85" s="392"/>
      <c r="QQF85" s="393"/>
      <c r="QQG85" s="394"/>
      <c r="QQH85" s="395"/>
      <c r="QQI85" s="389"/>
      <c r="QQJ85" s="390"/>
      <c r="QQK85" s="391"/>
      <c r="QQL85" s="392"/>
      <c r="QQM85" s="393"/>
      <c r="QQN85" s="394"/>
      <c r="QQO85" s="395"/>
      <c r="QQP85" s="389"/>
      <c r="QQQ85" s="390"/>
      <c r="QQR85" s="391"/>
      <c r="QQS85" s="392"/>
      <c r="QQT85" s="393"/>
      <c r="QQU85" s="394"/>
      <c r="QQV85" s="395"/>
      <c r="QQW85" s="389"/>
      <c r="QQX85" s="390"/>
      <c r="QQY85" s="391"/>
      <c r="QQZ85" s="392"/>
      <c r="QRA85" s="393"/>
      <c r="QRB85" s="394"/>
      <c r="QRC85" s="395"/>
      <c r="QRD85" s="389"/>
      <c r="QRE85" s="390"/>
      <c r="QRF85" s="391"/>
      <c r="QRG85" s="392"/>
      <c r="QRH85" s="393"/>
      <c r="QRI85" s="394"/>
      <c r="QRJ85" s="395"/>
      <c r="QRK85" s="389"/>
      <c r="QRL85" s="390"/>
      <c r="QRM85" s="391"/>
      <c r="QRN85" s="392"/>
      <c r="QRO85" s="393"/>
      <c r="QRP85" s="394"/>
      <c r="QRQ85" s="395"/>
      <c r="QRR85" s="389"/>
      <c r="QRS85" s="390"/>
      <c r="QRT85" s="391"/>
      <c r="QRU85" s="392"/>
      <c r="QRV85" s="393"/>
      <c r="QRW85" s="394"/>
      <c r="QRX85" s="395"/>
      <c r="QRY85" s="389"/>
      <c r="QRZ85" s="390"/>
      <c r="QSA85" s="391"/>
      <c r="QSB85" s="392"/>
      <c r="QSC85" s="393"/>
      <c r="QSD85" s="394"/>
      <c r="QSE85" s="395"/>
      <c r="QSF85" s="389"/>
      <c r="QSG85" s="390"/>
      <c r="QSH85" s="391"/>
      <c r="QSI85" s="392"/>
      <c r="QSJ85" s="393"/>
      <c r="QSK85" s="394"/>
      <c r="QSL85" s="395"/>
      <c r="QSM85" s="389"/>
      <c r="QSN85" s="390"/>
      <c r="QSO85" s="391"/>
      <c r="QSP85" s="392"/>
      <c r="QSQ85" s="393"/>
      <c r="QSR85" s="394"/>
      <c r="QSS85" s="395"/>
      <c r="QST85" s="389"/>
      <c r="QSU85" s="390"/>
      <c r="QSV85" s="391"/>
      <c r="QSW85" s="392"/>
      <c r="QSX85" s="393"/>
      <c r="QSY85" s="394"/>
      <c r="QSZ85" s="395"/>
      <c r="QTA85" s="389"/>
      <c r="QTB85" s="390"/>
      <c r="QTC85" s="391"/>
      <c r="QTD85" s="392"/>
      <c r="QTE85" s="393"/>
      <c r="QTF85" s="394"/>
      <c r="QTG85" s="395"/>
      <c r="QTH85" s="389"/>
      <c r="QTI85" s="390"/>
      <c r="QTJ85" s="391"/>
      <c r="QTK85" s="392"/>
      <c r="QTL85" s="393"/>
      <c r="QTM85" s="394"/>
      <c r="QTN85" s="395"/>
      <c r="QTO85" s="389"/>
      <c r="QTP85" s="390"/>
      <c r="QTQ85" s="391"/>
      <c r="QTR85" s="392"/>
      <c r="QTS85" s="393"/>
      <c r="QTT85" s="394"/>
      <c r="QTU85" s="395"/>
      <c r="QTV85" s="389"/>
      <c r="QTW85" s="390"/>
      <c r="QTX85" s="391"/>
      <c r="QTY85" s="392"/>
      <c r="QTZ85" s="393"/>
      <c r="QUA85" s="394"/>
      <c r="QUB85" s="395"/>
      <c r="QUC85" s="389"/>
      <c r="QUD85" s="390"/>
      <c r="QUE85" s="391"/>
      <c r="QUF85" s="392"/>
      <c r="QUG85" s="393"/>
      <c r="QUH85" s="394"/>
      <c r="QUI85" s="395"/>
      <c r="QUJ85" s="389"/>
      <c r="QUK85" s="390"/>
      <c r="QUL85" s="391"/>
      <c r="QUM85" s="392"/>
      <c r="QUN85" s="393"/>
      <c r="QUO85" s="394"/>
      <c r="QUP85" s="395"/>
      <c r="QUQ85" s="389"/>
      <c r="QUR85" s="390"/>
      <c r="QUS85" s="391"/>
      <c r="QUT85" s="392"/>
      <c r="QUU85" s="393"/>
      <c r="QUV85" s="394"/>
      <c r="QUW85" s="395"/>
      <c r="QUX85" s="389"/>
      <c r="QUY85" s="390"/>
      <c r="QUZ85" s="391"/>
      <c r="QVA85" s="392"/>
      <c r="QVB85" s="393"/>
      <c r="QVC85" s="394"/>
      <c r="QVD85" s="395"/>
      <c r="QVE85" s="389"/>
      <c r="QVF85" s="390"/>
      <c r="QVG85" s="391"/>
      <c r="QVH85" s="392"/>
      <c r="QVI85" s="393"/>
      <c r="QVJ85" s="394"/>
      <c r="QVK85" s="395"/>
      <c r="QVL85" s="389"/>
      <c r="QVM85" s="390"/>
      <c r="QVN85" s="391"/>
      <c r="QVO85" s="392"/>
      <c r="QVP85" s="393"/>
      <c r="QVQ85" s="394"/>
      <c r="QVR85" s="395"/>
      <c r="QVS85" s="389"/>
      <c r="QVT85" s="390"/>
      <c r="QVU85" s="391"/>
      <c r="QVV85" s="392"/>
      <c r="QVW85" s="393"/>
      <c r="QVX85" s="394"/>
      <c r="QVY85" s="395"/>
      <c r="QVZ85" s="389"/>
      <c r="QWA85" s="390"/>
      <c r="QWB85" s="391"/>
      <c r="QWC85" s="392"/>
      <c r="QWD85" s="393"/>
      <c r="QWE85" s="394"/>
      <c r="QWF85" s="395"/>
      <c r="QWG85" s="389"/>
      <c r="QWH85" s="390"/>
      <c r="QWI85" s="391"/>
      <c r="QWJ85" s="392"/>
      <c r="QWK85" s="393"/>
      <c r="QWL85" s="394"/>
      <c r="QWM85" s="395"/>
      <c r="QWN85" s="389"/>
      <c r="QWO85" s="390"/>
      <c r="QWP85" s="391"/>
      <c r="QWQ85" s="392"/>
      <c r="QWR85" s="393"/>
      <c r="QWS85" s="394"/>
      <c r="QWT85" s="395"/>
      <c r="QWU85" s="389"/>
      <c r="QWV85" s="390"/>
      <c r="QWW85" s="391"/>
      <c r="QWX85" s="392"/>
      <c r="QWY85" s="393"/>
      <c r="QWZ85" s="394"/>
      <c r="QXA85" s="395"/>
      <c r="QXB85" s="389"/>
      <c r="QXC85" s="390"/>
      <c r="QXD85" s="391"/>
      <c r="QXE85" s="392"/>
      <c r="QXF85" s="393"/>
      <c r="QXG85" s="394"/>
      <c r="QXH85" s="395"/>
      <c r="QXI85" s="389"/>
      <c r="QXJ85" s="390"/>
      <c r="QXK85" s="391"/>
      <c r="QXL85" s="392"/>
      <c r="QXM85" s="393"/>
      <c r="QXN85" s="394"/>
      <c r="QXO85" s="395"/>
      <c r="QXP85" s="389"/>
      <c r="QXQ85" s="390"/>
      <c r="QXR85" s="391"/>
      <c r="QXS85" s="392"/>
      <c r="QXT85" s="393"/>
      <c r="QXU85" s="394"/>
      <c r="QXV85" s="395"/>
      <c r="QXW85" s="389"/>
      <c r="QXX85" s="390"/>
      <c r="QXY85" s="391"/>
      <c r="QXZ85" s="392"/>
      <c r="QYA85" s="393"/>
      <c r="QYB85" s="394"/>
      <c r="QYC85" s="395"/>
      <c r="QYD85" s="389"/>
      <c r="QYE85" s="390"/>
      <c r="QYF85" s="391"/>
      <c r="QYG85" s="392"/>
      <c r="QYH85" s="393"/>
      <c r="QYI85" s="394"/>
      <c r="QYJ85" s="395"/>
      <c r="QYK85" s="389"/>
      <c r="QYL85" s="390"/>
      <c r="QYM85" s="391"/>
      <c r="QYN85" s="392"/>
      <c r="QYO85" s="393"/>
      <c r="QYP85" s="394"/>
      <c r="QYQ85" s="395"/>
      <c r="QYR85" s="389"/>
      <c r="QYS85" s="390"/>
      <c r="QYT85" s="391"/>
      <c r="QYU85" s="392"/>
      <c r="QYV85" s="393"/>
      <c r="QYW85" s="394"/>
      <c r="QYX85" s="395"/>
      <c r="QYY85" s="389"/>
      <c r="QYZ85" s="390"/>
      <c r="QZA85" s="391"/>
      <c r="QZB85" s="392"/>
      <c r="QZC85" s="393"/>
      <c r="QZD85" s="394"/>
      <c r="QZE85" s="395"/>
      <c r="QZF85" s="389"/>
      <c r="QZG85" s="390"/>
      <c r="QZH85" s="391"/>
      <c r="QZI85" s="392"/>
      <c r="QZJ85" s="393"/>
      <c r="QZK85" s="394"/>
      <c r="QZL85" s="395"/>
      <c r="QZM85" s="389"/>
      <c r="QZN85" s="390"/>
      <c r="QZO85" s="391"/>
      <c r="QZP85" s="392"/>
      <c r="QZQ85" s="393"/>
      <c r="QZR85" s="394"/>
      <c r="QZS85" s="395"/>
      <c r="QZT85" s="389"/>
      <c r="QZU85" s="390"/>
      <c r="QZV85" s="391"/>
      <c r="QZW85" s="392"/>
      <c r="QZX85" s="393"/>
      <c r="QZY85" s="394"/>
      <c r="QZZ85" s="395"/>
      <c r="RAA85" s="389"/>
      <c r="RAB85" s="390"/>
      <c r="RAC85" s="391"/>
      <c r="RAD85" s="392"/>
      <c r="RAE85" s="393"/>
      <c r="RAF85" s="394"/>
      <c r="RAG85" s="395"/>
      <c r="RAH85" s="389"/>
      <c r="RAI85" s="390"/>
      <c r="RAJ85" s="391"/>
      <c r="RAK85" s="392"/>
      <c r="RAL85" s="393"/>
      <c r="RAM85" s="394"/>
      <c r="RAN85" s="395"/>
      <c r="RAO85" s="389"/>
      <c r="RAP85" s="390"/>
      <c r="RAQ85" s="391"/>
      <c r="RAR85" s="392"/>
      <c r="RAS85" s="393"/>
      <c r="RAT85" s="394"/>
      <c r="RAU85" s="395"/>
      <c r="RAV85" s="389"/>
      <c r="RAW85" s="390"/>
      <c r="RAX85" s="391"/>
      <c r="RAY85" s="392"/>
      <c r="RAZ85" s="393"/>
      <c r="RBA85" s="394"/>
      <c r="RBB85" s="395"/>
      <c r="RBC85" s="389"/>
      <c r="RBD85" s="390"/>
      <c r="RBE85" s="391"/>
      <c r="RBF85" s="392"/>
      <c r="RBG85" s="393"/>
      <c r="RBH85" s="394"/>
      <c r="RBI85" s="395"/>
      <c r="RBJ85" s="389"/>
      <c r="RBK85" s="390"/>
      <c r="RBL85" s="391"/>
      <c r="RBM85" s="392"/>
      <c r="RBN85" s="393"/>
      <c r="RBO85" s="394"/>
      <c r="RBP85" s="395"/>
      <c r="RBQ85" s="389"/>
      <c r="RBR85" s="390"/>
      <c r="RBS85" s="391"/>
      <c r="RBT85" s="392"/>
      <c r="RBU85" s="393"/>
      <c r="RBV85" s="394"/>
      <c r="RBW85" s="395"/>
      <c r="RBX85" s="389"/>
      <c r="RBY85" s="390"/>
      <c r="RBZ85" s="391"/>
      <c r="RCA85" s="392"/>
      <c r="RCB85" s="393"/>
      <c r="RCC85" s="394"/>
      <c r="RCD85" s="395"/>
      <c r="RCE85" s="389"/>
      <c r="RCF85" s="390"/>
      <c r="RCG85" s="391"/>
      <c r="RCH85" s="392"/>
      <c r="RCI85" s="393"/>
      <c r="RCJ85" s="394"/>
      <c r="RCK85" s="395"/>
      <c r="RCL85" s="389"/>
      <c r="RCM85" s="390"/>
      <c r="RCN85" s="391"/>
      <c r="RCO85" s="392"/>
      <c r="RCP85" s="393"/>
      <c r="RCQ85" s="394"/>
      <c r="RCR85" s="395"/>
      <c r="RCS85" s="389"/>
      <c r="RCT85" s="390"/>
      <c r="RCU85" s="391"/>
      <c r="RCV85" s="392"/>
      <c r="RCW85" s="393"/>
      <c r="RCX85" s="394"/>
      <c r="RCY85" s="395"/>
      <c r="RCZ85" s="389"/>
      <c r="RDA85" s="390"/>
      <c r="RDB85" s="391"/>
      <c r="RDC85" s="392"/>
      <c r="RDD85" s="393"/>
      <c r="RDE85" s="394"/>
      <c r="RDF85" s="395"/>
      <c r="RDG85" s="389"/>
      <c r="RDH85" s="390"/>
      <c r="RDI85" s="391"/>
      <c r="RDJ85" s="392"/>
      <c r="RDK85" s="393"/>
      <c r="RDL85" s="394"/>
      <c r="RDM85" s="395"/>
      <c r="RDN85" s="389"/>
      <c r="RDO85" s="390"/>
      <c r="RDP85" s="391"/>
      <c r="RDQ85" s="392"/>
      <c r="RDR85" s="393"/>
      <c r="RDS85" s="394"/>
      <c r="RDT85" s="395"/>
      <c r="RDU85" s="389"/>
      <c r="RDV85" s="390"/>
      <c r="RDW85" s="391"/>
      <c r="RDX85" s="392"/>
      <c r="RDY85" s="393"/>
      <c r="RDZ85" s="394"/>
      <c r="REA85" s="395"/>
      <c r="REB85" s="389"/>
      <c r="REC85" s="390"/>
      <c r="RED85" s="391"/>
      <c r="REE85" s="392"/>
      <c r="REF85" s="393"/>
      <c r="REG85" s="394"/>
      <c r="REH85" s="395"/>
      <c r="REI85" s="389"/>
      <c r="REJ85" s="390"/>
      <c r="REK85" s="391"/>
      <c r="REL85" s="392"/>
      <c r="REM85" s="393"/>
      <c r="REN85" s="394"/>
      <c r="REO85" s="395"/>
      <c r="REP85" s="389"/>
      <c r="REQ85" s="390"/>
      <c r="RER85" s="391"/>
      <c r="RES85" s="392"/>
      <c r="RET85" s="393"/>
      <c r="REU85" s="394"/>
      <c r="REV85" s="395"/>
      <c r="REW85" s="389"/>
      <c r="REX85" s="390"/>
      <c r="REY85" s="391"/>
      <c r="REZ85" s="392"/>
      <c r="RFA85" s="393"/>
      <c r="RFB85" s="394"/>
      <c r="RFC85" s="395"/>
      <c r="RFD85" s="389"/>
      <c r="RFE85" s="390"/>
      <c r="RFF85" s="391"/>
      <c r="RFG85" s="392"/>
      <c r="RFH85" s="393"/>
      <c r="RFI85" s="394"/>
      <c r="RFJ85" s="395"/>
      <c r="RFK85" s="389"/>
      <c r="RFL85" s="390"/>
      <c r="RFM85" s="391"/>
      <c r="RFN85" s="392"/>
      <c r="RFO85" s="393"/>
      <c r="RFP85" s="394"/>
      <c r="RFQ85" s="395"/>
      <c r="RFR85" s="389"/>
      <c r="RFS85" s="390"/>
      <c r="RFT85" s="391"/>
      <c r="RFU85" s="392"/>
      <c r="RFV85" s="393"/>
      <c r="RFW85" s="394"/>
      <c r="RFX85" s="395"/>
      <c r="RFY85" s="389"/>
      <c r="RFZ85" s="390"/>
      <c r="RGA85" s="391"/>
      <c r="RGB85" s="392"/>
      <c r="RGC85" s="393"/>
      <c r="RGD85" s="394"/>
      <c r="RGE85" s="395"/>
      <c r="RGF85" s="389"/>
      <c r="RGG85" s="390"/>
      <c r="RGH85" s="391"/>
      <c r="RGI85" s="392"/>
      <c r="RGJ85" s="393"/>
      <c r="RGK85" s="394"/>
      <c r="RGL85" s="395"/>
      <c r="RGM85" s="389"/>
      <c r="RGN85" s="390"/>
      <c r="RGO85" s="391"/>
      <c r="RGP85" s="392"/>
      <c r="RGQ85" s="393"/>
      <c r="RGR85" s="394"/>
      <c r="RGS85" s="395"/>
      <c r="RGT85" s="389"/>
      <c r="RGU85" s="390"/>
      <c r="RGV85" s="391"/>
      <c r="RGW85" s="392"/>
      <c r="RGX85" s="393"/>
      <c r="RGY85" s="394"/>
      <c r="RGZ85" s="395"/>
      <c r="RHA85" s="389"/>
      <c r="RHB85" s="390"/>
      <c r="RHC85" s="391"/>
      <c r="RHD85" s="392"/>
      <c r="RHE85" s="393"/>
      <c r="RHF85" s="394"/>
      <c r="RHG85" s="395"/>
      <c r="RHH85" s="389"/>
      <c r="RHI85" s="390"/>
      <c r="RHJ85" s="391"/>
      <c r="RHK85" s="392"/>
      <c r="RHL85" s="393"/>
      <c r="RHM85" s="394"/>
      <c r="RHN85" s="395"/>
      <c r="RHO85" s="389"/>
      <c r="RHP85" s="390"/>
      <c r="RHQ85" s="391"/>
      <c r="RHR85" s="392"/>
      <c r="RHS85" s="393"/>
      <c r="RHT85" s="394"/>
      <c r="RHU85" s="395"/>
      <c r="RHV85" s="389"/>
      <c r="RHW85" s="390"/>
      <c r="RHX85" s="391"/>
      <c r="RHY85" s="392"/>
      <c r="RHZ85" s="393"/>
      <c r="RIA85" s="394"/>
      <c r="RIB85" s="395"/>
      <c r="RIC85" s="389"/>
      <c r="RID85" s="390"/>
      <c r="RIE85" s="391"/>
      <c r="RIF85" s="392"/>
      <c r="RIG85" s="393"/>
      <c r="RIH85" s="394"/>
      <c r="RII85" s="395"/>
      <c r="RIJ85" s="389"/>
      <c r="RIK85" s="390"/>
      <c r="RIL85" s="391"/>
      <c r="RIM85" s="392"/>
      <c r="RIN85" s="393"/>
      <c r="RIO85" s="394"/>
      <c r="RIP85" s="395"/>
      <c r="RIQ85" s="389"/>
      <c r="RIR85" s="390"/>
      <c r="RIS85" s="391"/>
      <c r="RIT85" s="392"/>
      <c r="RIU85" s="393"/>
      <c r="RIV85" s="394"/>
      <c r="RIW85" s="395"/>
      <c r="RIX85" s="389"/>
      <c r="RIY85" s="390"/>
      <c r="RIZ85" s="391"/>
      <c r="RJA85" s="392"/>
      <c r="RJB85" s="393"/>
      <c r="RJC85" s="394"/>
      <c r="RJD85" s="395"/>
      <c r="RJE85" s="389"/>
      <c r="RJF85" s="390"/>
      <c r="RJG85" s="391"/>
      <c r="RJH85" s="392"/>
      <c r="RJI85" s="393"/>
      <c r="RJJ85" s="394"/>
      <c r="RJK85" s="395"/>
      <c r="RJL85" s="389"/>
      <c r="RJM85" s="390"/>
      <c r="RJN85" s="391"/>
      <c r="RJO85" s="392"/>
      <c r="RJP85" s="393"/>
      <c r="RJQ85" s="394"/>
      <c r="RJR85" s="395"/>
      <c r="RJS85" s="389"/>
      <c r="RJT85" s="390"/>
      <c r="RJU85" s="391"/>
      <c r="RJV85" s="392"/>
      <c r="RJW85" s="393"/>
      <c r="RJX85" s="394"/>
      <c r="RJY85" s="395"/>
      <c r="RJZ85" s="389"/>
      <c r="RKA85" s="390"/>
      <c r="RKB85" s="391"/>
      <c r="RKC85" s="392"/>
      <c r="RKD85" s="393"/>
      <c r="RKE85" s="394"/>
      <c r="RKF85" s="395"/>
      <c r="RKG85" s="389"/>
      <c r="RKH85" s="390"/>
      <c r="RKI85" s="391"/>
      <c r="RKJ85" s="392"/>
      <c r="RKK85" s="393"/>
      <c r="RKL85" s="394"/>
      <c r="RKM85" s="395"/>
      <c r="RKN85" s="389"/>
      <c r="RKO85" s="390"/>
      <c r="RKP85" s="391"/>
      <c r="RKQ85" s="392"/>
      <c r="RKR85" s="393"/>
      <c r="RKS85" s="394"/>
      <c r="RKT85" s="395"/>
      <c r="RKU85" s="389"/>
      <c r="RKV85" s="390"/>
      <c r="RKW85" s="391"/>
      <c r="RKX85" s="392"/>
      <c r="RKY85" s="393"/>
      <c r="RKZ85" s="394"/>
      <c r="RLA85" s="395"/>
      <c r="RLB85" s="389"/>
      <c r="RLC85" s="390"/>
      <c r="RLD85" s="391"/>
      <c r="RLE85" s="392"/>
      <c r="RLF85" s="393"/>
      <c r="RLG85" s="394"/>
      <c r="RLH85" s="395"/>
      <c r="RLI85" s="389"/>
      <c r="RLJ85" s="390"/>
      <c r="RLK85" s="391"/>
      <c r="RLL85" s="392"/>
      <c r="RLM85" s="393"/>
      <c r="RLN85" s="394"/>
      <c r="RLO85" s="395"/>
      <c r="RLP85" s="389"/>
      <c r="RLQ85" s="390"/>
      <c r="RLR85" s="391"/>
      <c r="RLS85" s="392"/>
      <c r="RLT85" s="393"/>
      <c r="RLU85" s="394"/>
      <c r="RLV85" s="395"/>
      <c r="RLW85" s="389"/>
      <c r="RLX85" s="390"/>
      <c r="RLY85" s="391"/>
      <c r="RLZ85" s="392"/>
      <c r="RMA85" s="393"/>
      <c r="RMB85" s="394"/>
      <c r="RMC85" s="395"/>
      <c r="RMD85" s="389"/>
      <c r="RME85" s="390"/>
      <c r="RMF85" s="391"/>
      <c r="RMG85" s="392"/>
      <c r="RMH85" s="393"/>
      <c r="RMI85" s="394"/>
      <c r="RMJ85" s="395"/>
      <c r="RMK85" s="389"/>
      <c r="RML85" s="390"/>
      <c r="RMM85" s="391"/>
      <c r="RMN85" s="392"/>
      <c r="RMO85" s="393"/>
      <c r="RMP85" s="394"/>
      <c r="RMQ85" s="395"/>
      <c r="RMR85" s="389"/>
      <c r="RMS85" s="390"/>
      <c r="RMT85" s="391"/>
      <c r="RMU85" s="392"/>
      <c r="RMV85" s="393"/>
      <c r="RMW85" s="394"/>
      <c r="RMX85" s="395"/>
      <c r="RMY85" s="389"/>
      <c r="RMZ85" s="390"/>
      <c r="RNA85" s="391"/>
      <c r="RNB85" s="392"/>
      <c r="RNC85" s="393"/>
      <c r="RND85" s="394"/>
      <c r="RNE85" s="395"/>
      <c r="RNF85" s="389"/>
      <c r="RNG85" s="390"/>
      <c r="RNH85" s="391"/>
      <c r="RNI85" s="392"/>
      <c r="RNJ85" s="393"/>
      <c r="RNK85" s="394"/>
      <c r="RNL85" s="395"/>
      <c r="RNM85" s="389"/>
      <c r="RNN85" s="390"/>
      <c r="RNO85" s="391"/>
      <c r="RNP85" s="392"/>
      <c r="RNQ85" s="393"/>
      <c r="RNR85" s="394"/>
      <c r="RNS85" s="395"/>
      <c r="RNT85" s="389"/>
      <c r="RNU85" s="390"/>
      <c r="RNV85" s="391"/>
      <c r="RNW85" s="392"/>
      <c r="RNX85" s="393"/>
      <c r="RNY85" s="394"/>
      <c r="RNZ85" s="395"/>
      <c r="ROA85" s="389"/>
      <c r="ROB85" s="390"/>
      <c r="ROC85" s="391"/>
      <c r="ROD85" s="392"/>
      <c r="ROE85" s="393"/>
      <c r="ROF85" s="394"/>
      <c r="ROG85" s="395"/>
      <c r="ROH85" s="389"/>
      <c r="ROI85" s="390"/>
      <c r="ROJ85" s="391"/>
      <c r="ROK85" s="392"/>
      <c r="ROL85" s="393"/>
      <c r="ROM85" s="394"/>
      <c r="RON85" s="395"/>
      <c r="ROO85" s="389"/>
      <c r="ROP85" s="390"/>
      <c r="ROQ85" s="391"/>
      <c r="ROR85" s="392"/>
      <c r="ROS85" s="393"/>
      <c r="ROT85" s="394"/>
      <c r="ROU85" s="395"/>
      <c r="ROV85" s="389"/>
      <c r="ROW85" s="390"/>
      <c r="ROX85" s="391"/>
      <c r="ROY85" s="392"/>
      <c r="ROZ85" s="393"/>
      <c r="RPA85" s="394"/>
      <c r="RPB85" s="395"/>
      <c r="RPC85" s="389"/>
      <c r="RPD85" s="390"/>
      <c r="RPE85" s="391"/>
      <c r="RPF85" s="392"/>
      <c r="RPG85" s="393"/>
      <c r="RPH85" s="394"/>
      <c r="RPI85" s="395"/>
      <c r="RPJ85" s="389"/>
      <c r="RPK85" s="390"/>
      <c r="RPL85" s="391"/>
      <c r="RPM85" s="392"/>
      <c r="RPN85" s="393"/>
      <c r="RPO85" s="394"/>
      <c r="RPP85" s="395"/>
      <c r="RPQ85" s="389"/>
      <c r="RPR85" s="390"/>
      <c r="RPS85" s="391"/>
      <c r="RPT85" s="392"/>
      <c r="RPU85" s="393"/>
      <c r="RPV85" s="394"/>
      <c r="RPW85" s="395"/>
      <c r="RPX85" s="389"/>
      <c r="RPY85" s="390"/>
      <c r="RPZ85" s="391"/>
      <c r="RQA85" s="392"/>
      <c r="RQB85" s="393"/>
      <c r="RQC85" s="394"/>
      <c r="RQD85" s="395"/>
      <c r="RQE85" s="389"/>
      <c r="RQF85" s="390"/>
      <c r="RQG85" s="391"/>
      <c r="RQH85" s="392"/>
      <c r="RQI85" s="393"/>
      <c r="RQJ85" s="394"/>
      <c r="RQK85" s="395"/>
      <c r="RQL85" s="389"/>
      <c r="RQM85" s="390"/>
      <c r="RQN85" s="391"/>
      <c r="RQO85" s="392"/>
      <c r="RQP85" s="393"/>
      <c r="RQQ85" s="394"/>
      <c r="RQR85" s="395"/>
      <c r="RQS85" s="389"/>
      <c r="RQT85" s="390"/>
      <c r="RQU85" s="391"/>
      <c r="RQV85" s="392"/>
      <c r="RQW85" s="393"/>
      <c r="RQX85" s="394"/>
      <c r="RQY85" s="395"/>
      <c r="RQZ85" s="389"/>
      <c r="RRA85" s="390"/>
      <c r="RRB85" s="391"/>
      <c r="RRC85" s="392"/>
      <c r="RRD85" s="393"/>
      <c r="RRE85" s="394"/>
      <c r="RRF85" s="395"/>
      <c r="RRG85" s="389"/>
      <c r="RRH85" s="390"/>
      <c r="RRI85" s="391"/>
      <c r="RRJ85" s="392"/>
      <c r="RRK85" s="393"/>
      <c r="RRL85" s="394"/>
      <c r="RRM85" s="395"/>
      <c r="RRN85" s="389"/>
      <c r="RRO85" s="390"/>
      <c r="RRP85" s="391"/>
      <c r="RRQ85" s="392"/>
      <c r="RRR85" s="393"/>
      <c r="RRS85" s="394"/>
      <c r="RRT85" s="395"/>
      <c r="RRU85" s="389"/>
      <c r="RRV85" s="390"/>
      <c r="RRW85" s="391"/>
      <c r="RRX85" s="392"/>
      <c r="RRY85" s="393"/>
      <c r="RRZ85" s="394"/>
      <c r="RSA85" s="395"/>
      <c r="RSB85" s="389"/>
      <c r="RSC85" s="390"/>
      <c r="RSD85" s="391"/>
      <c r="RSE85" s="392"/>
      <c r="RSF85" s="393"/>
      <c r="RSG85" s="394"/>
      <c r="RSH85" s="395"/>
      <c r="RSI85" s="389"/>
      <c r="RSJ85" s="390"/>
      <c r="RSK85" s="391"/>
      <c r="RSL85" s="392"/>
      <c r="RSM85" s="393"/>
      <c r="RSN85" s="394"/>
      <c r="RSO85" s="395"/>
      <c r="RSP85" s="389"/>
      <c r="RSQ85" s="390"/>
      <c r="RSR85" s="391"/>
      <c r="RSS85" s="392"/>
      <c r="RST85" s="393"/>
      <c r="RSU85" s="394"/>
      <c r="RSV85" s="395"/>
      <c r="RSW85" s="389"/>
      <c r="RSX85" s="390"/>
      <c r="RSY85" s="391"/>
      <c r="RSZ85" s="392"/>
      <c r="RTA85" s="393"/>
      <c r="RTB85" s="394"/>
      <c r="RTC85" s="395"/>
      <c r="RTD85" s="389"/>
      <c r="RTE85" s="390"/>
      <c r="RTF85" s="391"/>
      <c r="RTG85" s="392"/>
      <c r="RTH85" s="393"/>
      <c r="RTI85" s="394"/>
      <c r="RTJ85" s="395"/>
      <c r="RTK85" s="389"/>
      <c r="RTL85" s="390"/>
      <c r="RTM85" s="391"/>
      <c r="RTN85" s="392"/>
      <c r="RTO85" s="393"/>
      <c r="RTP85" s="394"/>
      <c r="RTQ85" s="395"/>
      <c r="RTR85" s="389"/>
      <c r="RTS85" s="390"/>
      <c r="RTT85" s="391"/>
      <c r="RTU85" s="392"/>
      <c r="RTV85" s="393"/>
      <c r="RTW85" s="394"/>
      <c r="RTX85" s="395"/>
      <c r="RTY85" s="389"/>
      <c r="RTZ85" s="390"/>
      <c r="RUA85" s="391"/>
      <c r="RUB85" s="392"/>
      <c r="RUC85" s="393"/>
      <c r="RUD85" s="394"/>
      <c r="RUE85" s="395"/>
      <c r="RUF85" s="389"/>
      <c r="RUG85" s="390"/>
      <c r="RUH85" s="391"/>
      <c r="RUI85" s="392"/>
      <c r="RUJ85" s="393"/>
      <c r="RUK85" s="394"/>
      <c r="RUL85" s="395"/>
      <c r="RUM85" s="389"/>
      <c r="RUN85" s="390"/>
      <c r="RUO85" s="391"/>
      <c r="RUP85" s="392"/>
      <c r="RUQ85" s="393"/>
      <c r="RUR85" s="394"/>
      <c r="RUS85" s="395"/>
      <c r="RUT85" s="389"/>
      <c r="RUU85" s="390"/>
      <c r="RUV85" s="391"/>
      <c r="RUW85" s="392"/>
      <c r="RUX85" s="393"/>
      <c r="RUY85" s="394"/>
      <c r="RUZ85" s="395"/>
      <c r="RVA85" s="389"/>
      <c r="RVB85" s="390"/>
      <c r="RVC85" s="391"/>
      <c r="RVD85" s="392"/>
      <c r="RVE85" s="393"/>
      <c r="RVF85" s="394"/>
      <c r="RVG85" s="395"/>
      <c r="RVH85" s="389"/>
      <c r="RVI85" s="390"/>
      <c r="RVJ85" s="391"/>
      <c r="RVK85" s="392"/>
      <c r="RVL85" s="393"/>
      <c r="RVM85" s="394"/>
      <c r="RVN85" s="395"/>
      <c r="RVO85" s="389"/>
      <c r="RVP85" s="390"/>
      <c r="RVQ85" s="391"/>
      <c r="RVR85" s="392"/>
      <c r="RVS85" s="393"/>
      <c r="RVT85" s="394"/>
      <c r="RVU85" s="395"/>
      <c r="RVV85" s="389"/>
      <c r="RVW85" s="390"/>
      <c r="RVX85" s="391"/>
      <c r="RVY85" s="392"/>
      <c r="RVZ85" s="393"/>
      <c r="RWA85" s="394"/>
      <c r="RWB85" s="395"/>
      <c r="RWC85" s="389"/>
      <c r="RWD85" s="390"/>
      <c r="RWE85" s="391"/>
      <c r="RWF85" s="392"/>
      <c r="RWG85" s="393"/>
      <c r="RWH85" s="394"/>
      <c r="RWI85" s="395"/>
      <c r="RWJ85" s="389"/>
      <c r="RWK85" s="390"/>
      <c r="RWL85" s="391"/>
      <c r="RWM85" s="392"/>
      <c r="RWN85" s="393"/>
      <c r="RWO85" s="394"/>
      <c r="RWP85" s="395"/>
      <c r="RWQ85" s="389"/>
      <c r="RWR85" s="390"/>
      <c r="RWS85" s="391"/>
      <c r="RWT85" s="392"/>
      <c r="RWU85" s="393"/>
      <c r="RWV85" s="394"/>
      <c r="RWW85" s="395"/>
      <c r="RWX85" s="389"/>
      <c r="RWY85" s="390"/>
      <c r="RWZ85" s="391"/>
      <c r="RXA85" s="392"/>
      <c r="RXB85" s="393"/>
      <c r="RXC85" s="394"/>
      <c r="RXD85" s="395"/>
      <c r="RXE85" s="389"/>
      <c r="RXF85" s="390"/>
      <c r="RXG85" s="391"/>
      <c r="RXH85" s="392"/>
      <c r="RXI85" s="393"/>
      <c r="RXJ85" s="394"/>
      <c r="RXK85" s="395"/>
      <c r="RXL85" s="389"/>
      <c r="RXM85" s="390"/>
      <c r="RXN85" s="391"/>
      <c r="RXO85" s="392"/>
      <c r="RXP85" s="393"/>
      <c r="RXQ85" s="394"/>
      <c r="RXR85" s="395"/>
      <c r="RXS85" s="389"/>
      <c r="RXT85" s="390"/>
      <c r="RXU85" s="391"/>
      <c r="RXV85" s="392"/>
      <c r="RXW85" s="393"/>
      <c r="RXX85" s="394"/>
      <c r="RXY85" s="395"/>
      <c r="RXZ85" s="389"/>
      <c r="RYA85" s="390"/>
      <c r="RYB85" s="391"/>
      <c r="RYC85" s="392"/>
      <c r="RYD85" s="393"/>
      <c r="RYE85" s="394"/>
      <c r="RYF85" s="395"/>
      <c r="RYG85" s="389"/>
      <c r="RYH85" s="390"/>
      <c r="RYI85" s="391"/>
      <c r="RYJ85" s="392"/>
      <c r="RYK85" s="393"/>
      <c r="RYL85" s="394"/>
      <c r="RYM85" s="395"/>
      <c r="RYN85" s="389"/>
      <c r="RYO85" s="390"/>
      <c r="RYP85" s="391"/>
      <c r="RYQ85" s="392"/>
      <c r="RYR85" s="393"/>
      <c r="RYS85" s="394"/>
      <c r="RYT85" s="395"/>
      <c r="RYU85" s="389"/>
      <c r="RYV85" s="390"/>
      <c r="RYW85" s="391"/>
      <c r="RYX85" s="392"/>
      <c r="RYY85" s="393"/>
      <c r="RYZ85" s="394"/>
      <c r="RZA85" s="395"/>
      <c r="RZB85" s="389"/>
      <c r="RZC85" s="390"/>
      <c r="RZD85" s="391"/>
      <c r="RZE85" s="392"/>
      <c r="RZF85" s="393"/>
      <c r="RZG85" s="394"/>
      <c r="RZH85" s="395"/>
      <c r="RZI85" s="389"/>
      <c r="RZJ85" s="390"/>
      <c r="RZK85" s="391"/>
      <c r="RZL85" s="392"/>
      <c r="RZM85" s="393"/>
      <c r="RZN85" s="394"/>
      <c r="RZO85" s="395"/>
      <c r="RZP85" s="389"/>
      <c r="RZQ85" s="390"/>
      <c r="RZR85" s="391"/>
      <c r="RZS85" s="392"/>
      <c r="RZT85" s="393"/>
      <c r="RZU85" s="394"/>
      <c r="RZV85" s="395"/>
      <c r="RZW85" s="389"/>
      <c r="RZX85" s="390"/>
      <c r="RZY85" s="391"/>
      <c r="RZZ85" s="392"/>
      <c r="SAA85" s="393"/>
      <c r="SAB85" s="394"/>
      <c r="SAC85" s="395"/>
      <c r="SAD85" s="389"/>
      <c r="SAE85" s="390"/>
      <c r="SAF85" s="391"/>
      <c r="SAG85" s="392"/>
      <c r="SAH85" s="393"/>
      <c r="SAI85" s="394"/>
      <c r="SAJ85" s="395"/>
      <c r="SAK85" s="389"/>
      <c r="SAL85" s="390"/>
      <c r="SAM85" s="391"/>
      <c r="SAN85" s="392"/>
      <c r="SAO85" s="393"/>
      <c r="SAP85" s="394"/>
      <c r="SAQ85" s="395"/>
      <c r="SAR85" s="389"/>
      <c r="SAS85" s="390"/>
      <c r="SAT85" s="391"/>
      <c r="SAU85" s="392"/>
      <c r="SAV85" s="393"/>
      <c r="SAW85" s="394"/>
      <c r="SAX85" s="395"/>
      <c r="SAY85" s="389"/>
      <c r="SAZ85" s="390"/>
      <c r="SBA85" s="391"/>
      <c r="SBB85" s="392"/>
      <c r="SBC85" s="393"/>
      <c r="SBD85" s="394"/>
      <c r="SBE85" s="395"/>
      <c r="SBF85" s="389"/>
      <c r="SBG85" s="390"/>
      <c r="SBH85" s="391"/>
      <c r="SBI85" s="392"/>
      <c r="SBJ85" s="393"/>
      <c r="SBK85" s="394"/>
      <c r="SBL85" s="395"/>
      <c r="SBM85" s="389"/>
      <c r="SBN85" s="390"/>
      <c r="SBO85" s="391"/>
      <c r="SBP85" s="392"/>
      <c r="SBQ85" s="393"/>
      <c r="SBR85" s="394"/>
      <c r="SBS85" s="395"/>
      <c r="SBT85" s="389"/>
      <c r="SBU85" s="390"/>
      <c r="SBV85" s="391"/>
      <c r="SBW85" s="392"/>
      <c r="SBX85" s="393"/>
      <c r="SBY85" s="394"/>
      <c r="SBZ85" s="395"/>
      <c r="SCA85" s="389"/>
      <c r="SCB85" s="390"/>
      <c r="SCC85" s="391"/>
      <c r="SCD85" s="392"/>
      <c r="SCE85" s="393"/>
      <c r="SCF85" s="394"/>
      <c r="SCG85" s="395"/>
      <c r="SCH85" s="389"/>
      <c r="SCI85" s="390"/>
      <c r="SCJ85" s="391"/>
      <c r="SCK85" s="392"/>
      <c r="SCL85" s="393"/>
      <c r="SCM85" s="394"/>
      <c r="SCN85" s="395"/>
      <c r="SCO85" s="389"/>
      <c r="SCP85" s="390"/>
      <c r="SCQ85" s="391"/>
      <c r="SCR85" s="392"/>
      <c r="SCS85" s="393"/>
      <c r="SCT85" s="394"/>
      <c r="SCU85" s="395"/>
      <c r="SCV85" s="389"/>
      <c r="SCW85" s="390"/>
      <c r="SCX85" s="391"/>
      <c r="SCY85" s="392"/>
      <c r="SCZ85" s="393"/>
      <c r="SDA85" s="394"/>
      <c r="SDB85" s="395"/>
      <c r="SDC85" s="389"/>
      <c r="SDD85" s="390"/>
      <c r="SDE85" s="391"/>
      <c r="SDF85" s="392"/>
      <c r="SDG85" s="393"/>
      <c r="SDH85" s="394"/>
      <c r="SDI85" s="395"/>
      <c r="SDJ85" s="389"/>
      <c r="SDK85" s="390"/>
      <c r="SDL85" s="391"/>
      <c r="SDM85" s="392"/>
      <c r="SDN85" s="393"/>
      <c r="SDO85" s="394"/>
      <c r="SDP85" s="395"/>
      <c r="SDQ85" s="389"/>
      <c r="SDR85" s="390"/>
      <c r="SDS85" s="391"/>
      <c r="SDT85" s="392"/>
      <c r="SDU85" s="393"/>
      <c r="SDV85" s="394"/>
      <c r="SDW85" s="395"/>
      <c r="SDX85" s="389"/>
      <c r="SDY85" s="390"/>
      <c r="SDZ85" s="391"/>
      <c r="SEA85" s="392"/>
      <c r="SEB85" s="393"/>
      <c r="SEC85" s="394"/>
      <c r="SED85" s="395"/>
      <c r="SEE85" s="389"/>
      <c r="SEF85" s="390"/>
      <c r="SEG85" s="391"/>
      <c r="SEH85" s="392"/>
      <c r="SEI85" s="393"/>
      <c r="SEJ85" s="394"/>
      <c r="SEK85" s="395"/>
      <c r="SEL85" s="389"/>
      <c r="SEM85" s="390"/>
      <c r="SEN85" s="391"/>
      <c r="SEO85" s="392"/>
      <c r="SEP85" s="393"/>
      <c r="SEQ85" s="394"/>
      <c r="SER85" s="395"/>
      <c r="SES85" s="389"/>
      <c r="SET85" s="390"/>
      <c r="SEU85" s="391"/>
      <c r="SEV85" s="392"/>
      <c r="SEW85" s="393"/>
      <c r="SEX85" s="394"/>
      <c r="SEY85" s="395"/>
      <c r="SEZ85" s="389"/>
      <c r="SFA85" s="390"/>
      <c r="SFB85" s="391"/>
      <c r="SFC85" s="392"/>
      <c r="SFD85" s="393"/>
      <c r="SFE85" s="394"/>
      <c r="SFF85" s="395"/>
      <c r="SFG85" s="389"/>
      <c r="SFH85" s="390"/>
      <c r="SFI85" s="391"/>
      <c r="SFJ85" s="392"/>
      <c r="SFK85" s="393"/>
      <c r="SFL85" s="394"/>
      <c r="SFM85" s="395"/>
      <c r="SFN85" s="389"/>
      <c r="SFO85" s="390"/>
      <c r="SFP85" s="391"/>
      <c r="SFQ85" s="392"/>
      <c r="SFR85" s="393"/>
      <c r="SFS85" s="394"/>
      <c r="SFT85" s="395"/>
      <c r="SFU85" s="389"/>
      <c r="SFV85" s="390"/>
      <c r="SFW85" s="391"/>
      <c r="SFX85" s="392"/>
      <c r="SFY85" s="393"/>
      <c r="SFZ85" s="394"/>
      <c r="SGA85" s="395"/>
      <c r="SGB85" s="389"/>
      <c r="SGC85" s="390"/>
      <c r="SGD85" s="391"/>
      <c r="SGE85" s="392"/>
      <c r="SGF85" s="393"/>
      <c r="SGG85" s="394"/>
      <c r="SGH85" s="395"/>
      <c r="SGI85" s="389"/>
      <c r="SGJ85" s="390"/>
      <c r="SGK85" s="391"/>
      <c r="SGL85" s="392"/>
      <c r="SGM85" s="393"/>
      <c r="SGN85" s="394"/>
      <c r="SGO85" s="395"/>
      <c r="SGP85" s="389"/>
      <c r="SGQ85" s="390"/>
      <c r="SGR85" s="391"/>
      <c r="SGS85" s="392"/>
      <c r="SGT85" s="393"/>
      <c r="SGU85" s="394"/>
      <c r="SGV85" s="395"/>
      <c r="SGW85" s="389"/>
      <c r="SGX85" s="390"/>
      <c r="SGY85" s="391"/>
      <c r="SGZ85" s="392"/>
      <c r="SHA85" s="393"/>
      <c r="SHB85" s="394"/>
      <c r="SHC85" s="395"/>
      <c r="SHD85" s="389"/>
      <c r="SHE85" s="390"/>
      <c r="SHF85" s="391"/>
      <c r="SHG85" s="392"/>
      <c r="SHH85" s="393"/>
      <c r="SHI85" s="394"/>
      <c r="SHJ85" s="395"/>
      <c r="SHK85" s="389"/>
      <c r="SHL85" s="390"/>
      <c r="SHM85" s="391"/>
      <c r="SHN85" s="392"/>
      <c r="SHO85" s="393"/>
      <c r="SHP85" s="394"/>
      <c r="SHQ85" s="395"/>
      <c r="SHR85" s="389"/>
      <c r="SHS85" s="390"/>
      <c r="SHT85" s="391"/>
      <c r="SHU85" s="392"/>
      <c r="SHV85" s="393"/>
      <c r="SHW85" s="394"/>
      <c r="SHX85" s="395"/>
      <c r="SHY85" s="389"/>
      <c r="SHZ85" s="390"/>
      <c r="SIA85" s="391"/>
      <c r="SIB85" s="392"/>
      <c r="SIC85" s="393"/>
      <c r="SID85" s="394"/>
      <c r="SIE85" s="395"/>
      <c r="SIF85" s="389"/>
      <c r="SIG85" s="390"/>
      <c r="SIH85" s="391"/>
      <c r="SII85" s="392"/>
      <c r="SIJ85" s="393"/>
      <c r="SIK85" s="394"/>
      <c r="SIL85" s="395"/>
      <c r="SIM85" s="389"/>
      <c r="SIN85" s="390"/>
      <c r="SIO85" s="391"/>
      <c r="SIP85" s="392"/>
      <c r="SIQ85" s="393"/>
      <c r="SIR85" s="394"/>
      <c r="SIS85" s="395"/>
      <c r="SIT85" s="389"/>
      <c r="SIU85" s="390"/>
      <c r="SIV85" s="391"/>
      <c r="SIW85" s="392"/>
      <c r="SIX85" s="393"/>
      <c r="SIY85" s="394"/>
      <c r="SIZ85" s="395"/>
      <c r="SJA85" s="389"/>
      <c r="SJB85" s="390"/>
      <c r="SJC85" s="391"/>
      <c r="SJD85" s="392"/>
      <c r="SJE85" s="393"/>
      <c r="SJF85" s="394"/>
      <c r="SJG85" s="395"/>
      <c r="SJH85" s="389"/>
      <c r="SJI85" s="390"/>
      <c r="SJJ85" s="391"/>
      <c r="SJK85" s="392"/>
      <c r="SJL85" s="393"/>
      <c r="SJM85" s="394"/>
      <c r="SJN85" s="395"/>
      <c r="SJO85" s="389"/>
      <c r="SJP85" s="390"/>
      <c r="SJQ85" s="391"/>
      <c r="SJR85" s="392"/>
      <c r="SJS85" s="393"/>
      <c r="SJT85" s="394"/>
      <c r="SJU85" s="395"/>
      <c r="SJV85" s="389"/>
      <c r="SJW85" s="390"/>
      <c r="SJX85" s="391"/>
      <c r="SJY85" s="392"/>
      <c r="SJZ85" s="393"/>
      <c r="SKA85" s="394"/>
      <c r="SKB85" s="395"/>
      <c r="SKC85" s="389"/>
      <c r="SKD85" s="390"/>
      <c r="SKE85" s="391"/>
      <c r="SKF85" s="392"/>
      <c r="SKG85" s="393"/>
      <c r="SKH85" s="394"/>
      <c r="SKI85" s="395"/>
      <c r="SKJ85" s="389"/>
      <c r="SKK85" s="390"/>
      <c r="SKL85" s="391"/>
      <c r="SKM85" s="392"/>
      <c r="SKN85" s="393"/>
      <c r="SKO85" s="394"/>
      <c r="SKP85" s="395"/>
      <c r="SKQ85" s="389"/>
      <c r="SKR85" s="390"/>
      <c r="SKS85" s="391"/>
      <c r="SKT85" s="392"/>
      <c r="SKU85" s="393"/>
      <c r="SKV85" s="394"/>
      <c r="SKW85" s="395"/>
      <c r="SKX85" s="389"/>
      <c r="SKY85" s="390"/>
      <c r="SKZ85" s="391"/>
      <c r="SLA85" s="392"/>
      <c r="SLB85" s="393"/>
      <c r="SLC85" s="394"/>
      <c r="SLD85" s="395"/>
      <c r="SLE85" s="389"/>
      <c r="SLF85" s="390"/>
      <c r="SLG85" s="391"/>
      <c r="SLH85" s="392"/>
      <c r="SLI85" s="393"/>
      <c r="SLJ85" s="394"/>
      <c r="SLK85" s="395"/>
      <c r="SLL85" s="389"/>
      <c r="SLM85" s="390"/>
      <c r="SLN85" s="391"/>
      <c r="SLO85" s="392"/>
      <c r="SLP85" s="393"/>
      <c r="SLQ85" s="394"/>
      <c r="SLR85" s="395"/>
      <c r="SLS85" s="389"/>
      <c r="SLT85" s="390"/>
      <c r="SLU85" s="391"/>
      <c r="SLV85" s="392"/>
      <c r="SLW85" s="393"/>
      <c r="SLX85" s="394"/>
      <c r="SLY85" s="395"/>
      <c r="SLZ85" s="389"/>
      <c r="SMA85" s="390"/>
      <c r="SMB85" s="391"/>
      <c r="SMC85" s="392"/>
      <c r="SMD85" s="393"/>
      <c r="SME85" s="394"/>
      <c r="SMF85" s="395"/>
      <c r="SMG85" s="389"/>
      <c r="SMH85" s="390"/>
      <c r="SMI85" s="391"/>
      <c r="SMJ85" s="392"/>
      <c r="SMK85" s="393"/>
      <c r="SML85" s="394"/>
      <c r="SMM85" s="395"/>
      <c r="SMN85" s="389"/>
      <c r="SMO85" s="390"/>
      <c r="SMP85" s="391"/>
      <c r="SMQ85" s="392"/>
      <c r="SMR85" s="393"/>
      <c r="SMS85" s="394"/>
      <c r="SMT85" s="395"/>
      <c r="SMU85" s="389"/>
      <c r="SMV85" s="390"/>
      <c r="SMW85" s="391"/>
      <c r="SMX85" s="392"/>
      <c r="SMY85" s="393"/>
      <c r="SMZ85" s="394"/>
      <c r="SNA85" s="395"/>
      <c r="SNB85" s="389"/>
      <c r="SNC85" s="390"/>
      <c r="SND85" s="391"/>
      <c r="SNE85" s="392"/>
      <c r="SNF85" s="393"/>
      <c r="SNG85" s="394"/>
      <c r="SNH85" s="395"/>
      <c r="SNI85" s="389"/>
      <c r="SNJ85" s="390"/>
      <c r="SNK85" s="391"/>
      <c r="SNL85" s="392"/>
      <c r="SNM85" s="393"/>
      <c r="SNN85" s="394"/>
      <c r="SNO85" s="395"/>
      <c r="SNP85" s="389"/>
      <c r="SNQ85" s="390"/>
      <c r="SNR85" s="391"/>
      <c r="SNS85" s="392"/>
      <c r="SNT85" s="393"/>
      <c r="SNU85" s="394"/>
      <c r="SNV85" s="395"/>
      <c r="SNW85" s="389"/>
      <c r="SNX85" s="390"/>
      <c r="SNY85" s="391"/>
      <c r="SNZ85" s="392"/>
      <c r="SOA85" s="393"/>
      <c r="SOB85" s="394"/>
      <c r="SOC85" s="395"/>
      <c r="SOD85" s="389"/>
      <c r="SOE85" s="390"/>
      <c r="SOF85" s="391"/>
      <c r="SOG85" s="392"/>
      <c r="SOH85" s="393"/>
      <c r="SOI85" s="394"/>
      <c r="SOJ85" s="395"/>
      <c r="SOK85" s="389"/>
      <c r="SOL85" s="390"/>
      <c r="SOM85" s="391"/>
      <c r="SON85" s="392"/>
      <c r="SOO85" s="393"/>
      <c r="SOP85" s="394"/>
      <c r="SOQ85" s="395"/>
      <c r="SOR85" s="389"/>
      <c r="SOS85" s="390"/>
      <c r="SOT85" s="391"/>
      <c r="SOU85" s="392"/>
      <c r="SOV85" s="393"/>
      <c r="SOW85" s="394"/>
      <c r="SOX85" s="395"/>
      <c r="SOY85" s="389"/>
      <c r="SOZ85" s="390"/>
      <c r="SPA85" s="391"/>
      <c r="SPB85" s="392"/>
      <c r="SPC85" s="393"/>
      <c r="SPD85" s="394"/>
      <c r="SPE85" s="395"/>
      <c r="SPF85" s="389"/>
      <c r="SPG85" s="390"/>
      <c r="SPH85" s="391"/>
      <c r="SPI85" s="392"/>
      <c r="SPJ85" s="393"/>
      <c r="SPK85" s="394"/>
      <c r="SPL85" s="395"/>
      <c r="SPM85" s="389"/>
      <c r="SPN85" s="390"/>
      <c r="SPO85" s="391"/>
      <c r="SPP85" s="392"/>
      <c r="SPQ85" s="393"/>
      <c r="SPR85" s="394"/>
      <c r="SPS85" s="395"/>
      <c r="SPT85" s="389"/>
      <c r="SPU85" s="390"/>
      <c r="SPV85" s="391"/>
      <c r="SPW85" s="392"/>
      <c r="SPX85" s="393"/>
      <c r="SPY85" s="394"/>
      <c r="SPZ85" s="395"/>
      <c r="SQA85" s="389"/>
      <c r="SQB85" s="390"/>
      <c r="SQC85" s="391"/>
      <c r="SQD85" s="392"/>
      <c r="SQE85" s="393"/>
      <c r="SQF85" s="394"/>
      <c r="SQG85" s="395"/>
      <c r="SQH85" s="389"/>
      <c r="SQI85" s="390"/>
      <c r="SQJ85" s="391"/>
      <c r="SQK85" s="392"/>
      <c r="SQL85" s="393"/>
      <c r="SQM85" s="394"/>
      <c r="SQN85" s="395"/>
      <c r="SQO85" s="389"/>
      <c r="SQP85" s="390"/>
      <c r="SQQ85" s="391"/>
      <c r="SQR85" s="392"/>
      <c r="SQS85" s="393"/>
      <c r="SQT85" s="394"/>
      <c r="SQU85" s="395"/>
      <c r="SQV85" s="389"/>
      <c r="SQW85" s="390"/>
      <c r="SQX85" s="391"/>
      <c r="SQY85" s="392"/>
      <c r="SQZ85" s="393"/>
      <c r="SRA85" s="394"/>
      <c r="SRB85" s="395"/>
      <c r="SRC85" s="389"/>
      <c r="SRD85" s="390"/>
      <c r="SRE85" s="391"/>
      <c r="SRF85" s="392"/>
      <c r="SRG85" s="393"/>
      <c r="SRH85" s="394"/>
      <c r="SRI85" s="395"/>
      <c r="SRJ85" s="389"/>
      <c r="SRK85" s="390"/>
      <c r="SRL85" s="391"/>
      <c r="SRM85" s="392"/>
      <c r="SRN85" s="393"/>
      <c r="SRO85" s="394"/>
      <c r="SRP85" s="395"/>
      <c r="SRQ85" s="389"/>
      <c r="SRR85" s="390"/>
      <c r="SRS85" s="391"/>
      <c r="SRT85" s="392"/>
      <c r="SRU85" s="393"/>
      <c r="SRV85" s="394"/>
      <c r="SRW85" s="395"/>
      <c r="SRX85" s="389"/>
      <c r="SRY85" s="390"/>
      <c r="SRZ85" s="391"/>
      <c r="SSA85" s="392"/>
      <c r="SSB85" s="393"/>
      <c r="SSC85" s="394"/>
      <c r="SSD85" s="395"/>
      <c r="SSE85" s="389"/>
      <c r="SSF85" s="390"/>
      <c r="SSG85" s="391"/>
      <c r="SSH85" s="392"/>
      <c r="SSI85" s="393"/>
      <c r="SSJ85" s="394"/>
      <c r="SSK85" s="395"/>
      <c r="SSL85" s="389"/>
      <c r="SSM85" s="390"/>
      <c r="SSN85" s="391"/>
      <c r="SSO85" s="392"/>
      <c r="SSP85" s="393"/>
      <c r="SSQ85" s="394"/>
      <c r="SSR85" s="395"/>
      <c r="SSS85" s="389"/>
      <c r="SST85" s="390"/>
      <c r="SSU85" s="391"/>
      <c r="SSV85" s="392"/>
      <c r="SSW85" s="393"/>
      <c r="SSX85" s="394"/>
      <c r="SSY85" s="395"/>
      <c r="SSZ85" s="389"/>
      <c r="STA85" s="390"/>
      <c r="STB85" s="391"/>
      <c r="STC85" s="392"/>
      <c r="STD85" s="393"/>
      <c r="STE85" s="394"/>
      <c r="STF85" s="395"/>
      <c r="STG85" s="389"/>
      <c r="STH85" s="390"/>
      <c r="STI85" s="391"/>
      <c r="STJ85" s="392"/>
      <c r="STK85" s="393"/>
      <c r="STL85" s="394"/>
      <c r="STM85" s="395"/>
      <c r="STN85" s="389"/>
      <c r="STO85" s="390"/>
      <c r="STP85" s="391"/>
      <c r="STQ85" s="392"/>
      <c r="STR85" s="393"/>
      <c r="STS85" s="394"/>
      <c r="STT85" s="395"/>
      <c r="STU85" s="389"/>
      <c r="STV85" s="390"/>
      <c r="STW85" s="391"/>
      <c r="STX85" s="392"/>
      <c r="STY85" s="393"/>
      <c r="STZ85" s="394"/>
      <c r="SUA85" s="395"/>
      <c r="SUB85" s="389"/>
      <c r="SUC85" s="390"/>
      <c r="SUD85" s="391"/>
      <c r="SUE85" s="392"/>
      <c r="SUF85" s="393"/>
      <c r="SUG85" s="394"/>
      <c r="SUH85" s="395"/>
      <c r="SUI85" s="389"/>
      <c r="SUJ85" s="390"/>
      <c r="SUK85" s="391"/>
      <c r="SUL85" s="392"/>
      <c r="SUM85" s="393"/>
      <c r="SUN85" s="394"/>
      <c r="SUO85" s="395"/>
      <c r="SUP85" s="389"/>
      <c r="SUQ85" s="390"/>
      <c r="SUR85" s="391"/>
      <c r="SUS85" s="392"/>
      <c r="SUT85" s="393"/>
      <c r="SUU85" s="394"/>
      <c r="SUV85" s="395"/>
      <c r="SUW85" s="389"/>
      <c r="SUX85" s="390"/>
      <c r="SUY85" s="391"/>
      <c r="SUZ85" s="392"/>
      <c r="SVA85" s="393"/>
      <c r="SVB85" s="394"/>
      <c r="SVC85" s="395"/>
      <c r="SVD85" s="389"/>
      <c r="SVE85" s="390"/>
      <c r="SVF85" s="391"/>
      <c r="SVG85" s="392"/>
      <c r="SVH85" s="393"/>
      <c r="SVI85" s="394"/>
      <c r="SVJ85" s="395"/>
      <c r="SVK85" s="389"/>
      <c r="SVL85" s="390"/>
      <c r="SVM85" s="391"/>
      <c r="SVN85" s="392"/>
      <c r="SVO85" s="393"/>
      <c r="SVP85" s="394"/>
      <c r="SVQ85" s="395"/>
      <c r="SVR85" s="389"/>
      <c r="SVS85" s="390"/>
      <c r="SVT85" s="391"/>
      <c r="SVU85" s="392"/>
      <c r="SVV85" s="393"/>
      <c r="SVW85" s="394"/>
      <c r="SVX85" s="395"/>
      <c r="SVY85" s="389"/>
      <c r="SVZ85" s="390"/>
      <c r="SWA85" s="391"/>
      <c r="SWB85" s="392"/>
      <c r="SWC85" s="393"/>
      <c r="SWD85" s="394"/>
      <c r="SWE85" s="395"/>
      <c r="SWF85" s="389"/>
      <c r="SWG85" s="390"/>
      <c r="SWH85" s="391"/>
      <c r="SWI85" s="392"/>
      <c r="SWJ85" s="393"/>
      <c r="SWK85" s="394"/>
      <c r="SWL85" s="395"/>
      <c r="SWM85" s="389"/>
      <c r="SWN85" s="390"/>
      <c r="SWO85" s="391"/>
      <c r="SWP85" s="392"/>
      <c r="SWQ85" s="393"/>
      <c r="SWR85" s="394"/>
      <c r="SWS85" s="395"/>
      <c r="SWT85" s="389"/>
      <c r="SWU85" s="390"/>
      <c r="SWV85" s="391"/>
      <c r="SWW85" s="392"/>
      <c r="SWX85" s="393"/>
      <c r="SWY85" s="394"/>
      <c r="SWZ85" s="395"/>
      <c r="SXA85" s="389"/>
      <c r="SXB85" s="390"/>
      <c r="SXC85" s="391"/>
      <c r="SXD85" s="392"/>
      <c r="SXE85" s="393"/>
      <c r="SXF85" s="394"/>
      <c r="SXG85" s="395"/>
      <c r="SXH85" s="389"/>
      <c r="SXI85" s="390"/>
      <c r="SXJ85" s="391"/>
      <c r="SXK85" s="392"/>
      <c r="SXL85" s="393"/>
      <c r="SXM85" s="394"/>
      <c r="SXN85" s="395"/>
      <c r="SXO85" s="389"/>
      <c r="SXP85" s="390"/>
      <c r="SXQ85" s="391"/>
      <c r="SXR85" s="392"/>
      <c r="SXS85" s="393"/>
      <c r="SXT85" s="394"/>
      <c r="SXU85" s="395"/>
      <c r="SXV85" s="389"/>
      <c r="SXW85" s="390"/>
      <c r="SXX85" s="391"/>
      <c r="SXY85" s="392"/>
      <c r="SXZ85" s="393"/>
      <c r="SYA85" s="394"/>
      <c r="SYB85" s="395"/>
      <c r="SYC85" s="389"/>
      <c r="SYD85" s="390"/>
      <c r="SYE85" s="391"/>
      <c r="SYF85" s="392"/>
      <c r="SYG85" s="393"/>
      <c r="SYH85" s="394"/>
      <c r="SYI85" s="395"/>
      <c r="SYJ85" s="389"/>
      <c r="SYK85" s="390"/>
      <c r="SYL85" s="391"/>
      <c r="SYM85" s="392"/>
      <c r="SYN85" s="393"/>
      <c r="SYO85" s="394"/>
      <c r="SYP85" s="395"/>
      <c r="SYQ85" s="389"/>
      <c r="SYR85" s="390"/>
      <c r="SYS85" s="391"/>
      <c r="SYT85" s="392"/>
      <c r="SYU85" s="393"/>
      <c r="SYV85" s="394"/>
      <c r="SYW85" s="395"/>
      <c r="SYX85" s="389"/>
      <c r="SYY85" s="390"/>
      <c r="SYZ85" s="391"/>
      <c r="SZA85" s="392"/>
      <c r="SZB85" s="393"/>
      <c r="SZC85" s="394"/>
      <c r="SZD85" s="395"/>
      <c r="SZE85" s="389"/>
      <c r="SZF85" s="390"/>
      <c r="SZG85" s="391"/>
      <c r="SZH85" s="392"/>
      <c r="SZI85" s="393"/>
      <c r="SZJ85" s="394"/>
      <c r="SZK85" s="395"/>
      <c r="SZL85" s="389"/>
      <c r="SZM85" s="390"/>
      <c r="SZN85" s="391"/>
      <c r="SZO85" s="392"/>
      <c r="SZP85" s="393"/>
      <c r="SZQ85" s="394"/>
      <c r="SZR85" s="395"/>
      <c r="SZS85" s="389"/>
      <c r="SZT85" s="390"/>
      <c r="SZU85" s="391"/>
      <c r="SZV85" s="392"/>
      <c r="SZW85" s="393"/>
      <c r="SZX85" s="394"/>
      <c r="SZY85" s="395"/>
      <c r="SZZ85" s="389"/>
      <c r="TAA85" s="390"/>
      <c r="TAB85" s="391"/>
      <c r="TAC85" s="392"/>
      <c r="TAD85" s="393"/>
      <c r="TAE85" s="394"/>
      <c r="TAF85" s="395"/>
      <c r="TAG85" s="389"/>
      <c r="TAH85" s="390"/>
      <c r="TAI85" s="391"/>
      <c r="TAJ85" s="392"/>
      <c r="TAK85" s="393"/>
      <c r="TAL85" s="394"/>
      <c r="TAM85" s="395"/>
      <c r="TAN85" s="389"/>
      <c r="TAO85" s="390"/>
      <c r="TAP85" s="391"/>
      <c r="TAQ85" s="392"/>
      <c r="TAR85" s="393"/>
      <c r="TAS85" s="394"/>
      <c r="TAT85" s="395"/>
      <c r="TAU85" s="389"/>
      <c r="TAV85" s="390"/>
      <c r="TAW85" s="391"/>
      <c r="TAX85" s="392"/>
      <c r="TAY85" s="393"/>
      <c r="TAZ85" s="394"/>
      <c r="TBA85" s="395"/>
      <c r="TBB85" s="389"/>
      <c r="TBC85" s="390"/>
      <c r="TBD85" s="391"/>
      <c r="TBE85" s="392"/>
      <c r="TBF85" s="393"/>
      <c r="TBG85" s="394"/>
      <c r="TBH85" s="395"/>
      <c r="TBI85" s="389"/>
      <c r="TBJ85" s="390"/>
      <c r="TBK85" s="391"/>
      <c r="TBL85" s="392"/>
      <c r="TBM85" s="393"/>
      <c r="TBN85" s="394"/>
      <c r="TBO85" s="395"/>
      <c r="TBP85" s="389"/>
      <c r="TBQ85" s="390"/>
      <c r="TBR85" s="391"/>
      <c r="TBS85" s="392"/>
      <c r="TBT85" s="393"/>
      <c r="TBU85" s="394"/>
      <c r="TBV85" s="395"/>
      <c r="TBW85" s="389"/>
      <c r="TBX85" s="390"/>
      <c r="TBY85" s="391"/>
      <c r="TBZ85" s="392"/>
      <c r="TCA85" s="393"/>
      <c r="TCB85" s="394"/>
      <c r="TCC85" s="395"/>
      <c r="TCD85" s="389"/>
      <c r="TCE85" s="390"/>
      <c r="TCF85" s="391"/>
      <c r="TCG85" s="392"/>
      <c r="TCH85" s="393"/>
      <c r="TCI85" s="394"/>
      <c r="TCJ85" s="395"/>
      <c r="TCK85" s="389"/>
      <c r="TCL85" s="390"/>
      <c r="TCM85" s="391"/>
      <c r="TCN85" s="392"/>
      <c r="TCO85" s="393"/>
      <c r="TCP85" s="394"/>
      <c r="TCQ85" s="395"/>
      <c r="TCR85" s="389"/>
      <c r="TCS85" s="390"/>
      <c r="TCT85" s="391"/>
      <c r="TCU85" s="392"/>
      <c r="TCV85" s="393"/>
      <c r="TCW85" s="394"/>
      <c r="TCX85" s="395"/>
      <c r="TCY85" s="389"/>
      <c r="TCZ85" s="390"/>
      <c r="TDA85" s="391"/>
      <c r="TDB85" s="392"/>
      <c r="TDC85" s="393"/>
      <c r="TDD85" s="394"/>
      <c r="TDE85" s="395"/>
      <c r="TDF85" s="389"/>
      <c r="TDG85" s="390"/>
      <c r="TDH85" s="391"/>
      <c r="TDI85" s="392"/>
      <c r="TDJ85" s="393"/>
      <c r="TDK85" s="394"/>
      <c r="TDL85" s="395"/>
      <c r="TDM85" s="389"/>
      <c r="TDN85" s="390"/>
      <c r="TDO85" s="391"/>
      <c r="TDP85" s="392"/>
      <c r="TDQ85" s="393"/>
      <c r="TDR85" s="394"/>
      <c r="TDS85" s="395"/>
      <c r="TDT85" s="389"/>
      <c r="TDU85" s="390"/>
      <c r="TDV85" s="391"/>
      <c r="TDW85" s="392"/>
      <c r="TDX85" s="393"/>
      <c r="TDY85" s="394"/>
      <c r="TDZ85" s="395"/>
      <c r="TEA85" s="389"/>
      <c r="TEB85" s="390"/>
      <c r="TEC85" s="391"/>
      <c r="TED85" s="392"/>
      <c r="TEE85" s="393"/>
      <c r="TEF85" s="394"/>
      <c r="TEG85" s="395"/>
      <c r="TEH85" s="389"/>
      <c r="TEI85" s="390"/>
      <c r="TEJ85" s="391"/>
      <c r="TEK85" s="392"/>
      <c r="TEL85" s="393"/>
      <c r="TEM85" s="394"/>
      <c r="TEN85" s="395"/>
      <c r="TEO85" s="389"/>
      <c r="TEP85" s="390"/>
      <c r="TEQ85" s="391"/>
      <c r="TER85" s="392"/>
      <c r="TES85" s="393"/>
      <c r="TET85" s="394"/>
      <c r="TEU85" s="395"/>
      <c r="TEV85" s="389"/>
      <c r="TEW85" s="390"/>
      <c r="TEX85" s="391"/>
      <c r="TEY85" s="392"/>
      <c r="TEZ85" s="393"/>
      <c r="TFA85" s="394"/>
      <c r="TFB85" s="395"/>
      <c r="TFC85" s="389"/>
      <c r="TFD85" s="390"/>
      <c r="TFE85" s="391"/>
      <c r="TFF85" s="392"/>
      <c r="TFG85" s="393"/>
      <c r="TFH85" s="394"/>
      <c r="TFI85" s="395"/>
      <c r="TFJ85" s="389"/>
      <c r="TFK85" s="390"/>
      <c r="TFL85" s="391"/>
      <c r="TFM85" s="392"/>
      <c r="TFN85" s="393"/>
      <c r="TFO85" s="394"/>
      <c r="TFP85" s="395"/>
      <c r="TFQ85" s="389"/>
      <c r="TFR85" s="390"/>
      <c r="TFS85" s="391"/>
      <c r="TFT85" s="392"/>
      <c r="TFU85" s="393"/>
      <c r="TFV85" s="394"/>
      <c r="TFW85" s="395"/>
      <c r="TFX85" s="389"/>
      <c r="TFY85" s="390"/>
      <c r="TFZ85" s="391"/>
      <c r="TGA85" s="392"/>
      <c r="TGB85" s="393"/>
      <c r="TGC85" s="394"/>
      <c r="TGD85" s="395"/>
      <c r="TGE85" s="389"/>
      <c r="TGF85" s="390"/>
      <c r="TGG85" s="391"/>
      <c r="TGH85" s="392"/>
      <c r="TGI85" s="393"/>
      <c r="TGJ85" s="394"/>
      <c r="TGK85" s="395"/>
      <c r="TGL85" s="389"/>
      <c r="TGM85" s="390"/>
      <c r="TGN85" s="391"/>
      <c r="TGO85" s="392"/>
      <c r="TGP85" s="393"/>
      <c r="TGQ85" s="394"/>
      <c r="TGR85" s="395"/>
      <c r="TGS85" s="389"/>
      <c r="TGT85" s="390"/>
      <c r="TGU85" s="391"/>
      <c r="TGV85" s="392"/>
      <c r="TGW85" s="393"/>
      <c r="TGX85" s="394"/>
      <c r="TGY85" s="395"/>
      <c r="TGZ85" s="389"/>
      <c r="THA85" s="390"/>
      <c r="THB85" s="391"/>
      <c r="THC85" s="392"/>
      <c r="THD85" s="393"/>
      <c r="THE85" s="394"/>
      <c r="THF85" s="395"/>
      <c r="THG85" s="389"/>
      <c r="THH85" s="390"/>
      <c r="THI85" s="391"/>
      <c r="THJ85" s="392"/>
      <c r="THK85" s="393"/>
      <c r="THL85" s="394"/>
      <c r="THM85" s="395"/>
      <c r="THN85" s="389"/>
      <c r="THO85" s="390"/>
      <c r="THP85" s="391"/>
      <c r="THQ85" s="392"/>
      <c r="THR85" s="393"/>
      <c r="THS85" s="394"/>
      <c r="THT85" s="395"/>
      <c r="THU85" s="389"/>
      <c r="THV85" s="390"/>
      <c r="THW85" s="391"/>
      <c r="THX85" s="392"/>
      <c r="THY85" s="393"/>
      <c r="THZ85" s="394"/>
      <c r="TIA85" s="395"/>
      <c r="TIB85" s="389"/>
      <c r="TIC85" s="390"/>
      <c r="TID85" s="391"/>
      <c r="TIE85" s="392"/>
      <c r="TIF85" s="393"/>
      <c r="TIG85" s="394"/>
      <c r="TIH85" s="395"/>
      <c r="TII85" s="389"/>
      <c r="TIJ85" s="390"/>
      <c r="TIK85" s="391"/>
      <c r="TIL85" s="392"/>
      <c r="TIM85" s="393"/>
      <c r="TIN85" s="394"/>
      <c r="TIO85" s="395"/>
      <c r="TIP85" s="389"/>
      <c r="TIQ85" s="390"/>
      <c r="TIR85" s="391"/>
      <c r="TIS85" s="392"/>
      <c r="TIT85" s="393"/>
      <c r="TIU85" s="394"/>
      <c r="TIV85" s="395"/>
      <c r="TIW85" s="389"/>
      <c r="TIX85" s="390"/>
      <c r="TIY85" s="391"/>
      <c r="TIZ85" s="392"/>
      <c r="TJA85" s="393"/>
      <c r="TJB85" s="394"/>
      <c r="TJC85" s="395"/>
      <c r="TJD85" s="389"/>
      <c r="TJE85" s="390"/>
      <c r="TJF85" s="391"/>
      <c r="TJG85" s="392"/>
      <c r="TJH85" s="393"/>
      <c r="TJI85" s="394"/>
      <c r="TJJ85" s="395"/>
      <c r="TJK85" s="389"/>
      <c r="TJL85" s="390"/>
      <c r="TJM85" s="391"/>
      <c r="TJN85" s="392"/>
      <c r="TJO85" s="393"/>
      <c r="TJP85" s="394"/>
      <c r="TJQ85" s="395"/>
      <c r="TJR85" s="389"/>
      <c r="TJS85" s="390"/>
      <c r="TJT85" s="391"/>
      <c r="TJU85" s="392"/>
      <c r="TJV85" s="393"/>
      <c r="TJW85" s="394"/>
      <c r="TJX85" s="395"/>
      <c r="TJY85" s="389"/>
      <c r="TJZ85" s="390"/>
      <c r="TKA85" s="391"/>
      <c r="TKB85" s="392"/>
      <c r="TKC85" s="393"/>
      <c r="TKD85" s="394"/>
      <c r="TKE85" s="395"/>
      <c r="TKF85" s="389"/>
      <c r="TKG85" s="390"/>
      <c r="TKH85" s="391"/>
      <c r="TKI85" s="392"/>
      <c r="TKJ85" s="393"/>
      <c r="TKK85" s="394"/>
      <c r="TKL85" s="395"/>
      <c r="TKM85" s="389"/>
      <c r="TKN85" s="390"/>
      <c r="TKO85" s="391"/>
      <c r="TKP85" s="392"/>
      <c r="TKQ85" s="393"/>
      <c r="TKR85" s="394"/>
      <c r="TKS85" s="395"/>
      <c r="TKT85" s="389"/>
      <c r="TKU85" s="390"/>
      <c r="TKV85" s="391"/>
      <c r="TKW85" s="392"/>
      <c r="TKX85" s="393"/>
      <c r="TKY85" s="394"/>
      <c r="TKZ85" s="395"/>
      <c r="TLA85" s="389"/>
      <c r="TLB85" s="390"/>
      <c r="TLC85" s="391"/>
      <c r="TLD85" s="392"/>
      <c r="TLE85" s="393"/>
      <c r="TLF85" s="394"/>
      <c r="TLG85" s="395"/>
      <c r="TLH85" s="389"/>
      <c r="TLI85" s="390"/>
      <c r="TLJ85" s="391"/>
      <c r="TLK85" s="392"/>
      <c r="TLL85" s="393"/>
      <c r="TLM85" s="394"/>
      <c r="TLN85" s="395"/>
      <c r="TLO85" s="389"/>
      <c r="TLP85" s="390"/>
      <c r="TLQ85" s="391"/>
      <c r="TLR85" s="392"/>
      <c r="TLS85" s="393"/>
      <c r="TLT85" s="394"/>
      <c r="TLU85" s="395"/>
      <c r="TLV85" s="389"/>
      <c r="TLW85" s="390"/>
      <c r="TLX85" s="391"/>
      <c r="TLY85" s="392"/>
      <c r="TLZ85" s="393"/>
      <c r="TMA85" s="394"/>
      <c r="TMB85" s="395"/>
      <c r="TMC85" s="389"/>
      <c r="TMD85" s="390"/>
      <c r="TME85" s="391"/>
      <c r="TMF85" s="392"/>
      <c r="TMG85" s="393"/>
      <c r="TMH85" s="394"/>
      <c r="TMI85" s="395"/>
      <c r="TMJ85" s="389"/>
      <c r="TMK85" s="390"/>
      <c r="TML85" s="391"/>
      <c r="TMM85" s="392"/>
      <c r="TMN85" s="393"/>
      <c r="TMO85" s="394"/>
      <c r="TMP85" s="395"/>
      <c r="TMQ85" s="389"/>
      <c r="TMR85" s="390"/>
      <c r="TMS85" s="391"/>
      <c r="TMT85" s="392"/>
      <c r="TMU85" s="393"/>
      <c r="TMV85" s="394"/>
      <c r="TMW85" s="395"/>
      <c r="TMX85" s="389"/>
      <c r="TMY85" s="390"/>
      <c r="TMZ85" s="391"/>
      <c r="TNA85" s="392"/>
      <c r="TNB85" s="393"/>
      <c r="TNC85" s="394"/>
      <c r="TND85" s="395"/>
      <c r="TNE85" s="389"/>
      <c r="TNF85" s="390"/>
      <c r="TNG85" s="391"/>
      <c r="TNH85" s="392"/>
      <c r="TNI85" s="393"/>
      <c r="TNJ85" s="394"/>
      <c r="TNK85" s="395"/>
      <c r="TNL85" s="389"/>
      <c r="TNM85" s="390"/>
      <c r="TNN85" s="391"/>
      <c r="TNO85" s="392"/>
      <c r="TNP85" s="393"/>
      <c r="TNQ85" s="394"/>
      <c r="TNR85" s="395"/>
      <c r="TNS85" s="389"/>
      <c r="TNT85" s="390"/>
      <c r="TNU85" s="391"/>
      <c r="TNV85" s="392"/>
      <c r="TNW85" s="393"/>
      <c r="TNX85" s="394"/>
      <c r="TNY85" s="395"/>
      <c r="TNZ85" s="389"/>
      <c r="TOA85" s="390"/>
      <c r="TOB85" s="391"/>
      <c r="TOC85" s="392"/>
      <c r="TOD85" s="393"/>
      <c r="TOE85" s="394"/>
      <c r="TOF85" s="395"/>
      <c r="TOG85" s="389"/>
      <c r="TOH85" s="390"/>
      <c r="TOI85" s="391"/>
      <c r="TOJ85" s="392"/>
      <c r="TOK85" s="393"/>
      <c r="TOL85" s="394"/>
      <c r="TOM85" s="395"/>
      <c r="TON85" s="389"/>
      <c r="TOO85" s="390"/>
      <c r="TOP85" s="391"/>
      <c r="TOQ85" s="392"/>
      <c r="TOR85" s="393"/>
      <c r="TOS85" s="394"/>
      <c r="TOT85" s="395"/>
      <c r="TOU85" s="389"/>
      <c r="TOV85" s="390"/>
      <c r="TOW85" s="391"/>
      <c r="TOX85" s="392"/>
      <c r="TOY85" s="393"/>
      <c r="TOZ85" s="394"/>
      <c r="TPA85" s="395"/>
      <c r="TPB85" s="389"/>
      <c r="TPC85" s="390"/>
      <c r="TPD85" s="391"/>
      <c r="TPE85" s="392"/>
      <c r="TPF85" s="393"/>
      <c r="TPG85" s="394"/>
      <c r="TPH85" s="395"/>
      <c r="TPI85" s="389"/>
      <c r="TPJ85" s="390"/>
      <c r="TPK85" s="391"/>
      <c r="TPL85" s="392"/>
      <c r="TPM85" s="393"/>
      <c r="TPN85" s="394"/>
      <c r="TPO85" s="395"/>
      <c r="TPP85" s="389"/>
      <c r="TPQ85" s="390"/>
      <c r="TPR85" s="391"/>
      <c r="TPS85" s="392"/>
      <c r="TPT85" s="393"/>
      <c r="TPU85" s="394"/>
      <c r="TPV85" s="395"/>
      <c r="TPW85" s="389"/>
      <c r="TPX85" s="390"/>
      <c r="TPY85" s="391"/>
      <c r="TPZ85" s="392"/>
      <c r="TQA85" s="393"/>
      <c r="TQB85" s="394"/>
      <c r="TQC85" s="395"/>
      <c r="TQD85" s="389"/>
      <c r="TQE85" s="390"/>
      <c r="TQF85" s="391"/>
      <c r="TQG85" s="392"/>
      <c r="TQH85" s="393"/>
      <c r="TQI85" s="394"/>
      <c r="TQJ85" s="395"/>
      <c r="TQK85" s="389"/>
      <c r="TQL85" s="390"/>
      <c r="TQM85" s="391"/>
      <c r="TQN85" s="392"/>
      <c r="TQO85" s="393"/>
      <c r="TQP85" s="394"/>
      <c r="TQQ85" s="395"/>
      <c r="TQR85" s="389"/>
      <c r="TQS85" s="390"/>
      <c r="TQT85" s="391"/>
      <c r="TQU85" s="392"/>
      <c r="TQV85" s="393"/>
      <c r="TQW85" s="394"/>
      <c r="TQX85" s="395"/>
      <c r="TQY85" s="389"/>
      <c r="TQZ85" s="390"/>
      <c r="TRA85" s="391"/>
      <c r="TRB85" s="392"/>
      <c r="TRC85" s="393"/>
      <c r="TRD85" s="394"/>
      <c r="TRE85" s="395"/>
      <c r="TRF85" s="389"/>
      <c r="TRG85" s="390"/>
      <c r="TRH85" s="391"/>
      <c r="TRI85" s="392"/>
      <c r="TRJ85" s="393"/>
      <c r="TRK85" s="394"/>
      <c r="TRL85" s="395"/>
      <c r="TRM85" s="389"/>
      <c r="TRN85" s="390"/>
      <c r="TRO85" s="391"/>
      <c r="TRP85" s="392"/>
      <c r="TRQ85" s="393"/>
      <c r="TRR85" s="394"/>
      <c r="TRS85" s="395"/>
      <c r="TRT85" s="389"/>
      <c r="TRU85" s="390"/>
      <c r="TRV85" s="391"/>
      <c r="TRW85" s="392"/>
      <c r="TRX85" s="393"/>
      <c r="TRY85" s="394"/>
      <c r="TRZ85" s="395"/>
      <c r="TSA85" s="389"/>
      <c r="TSB85" s="390"/>
      <c r="TSC85" s="391"/>
      <c r="TSD85" s="392"/>
      <c r="TSE85" s="393"/>
      <c r="TSF85" s="394"/>
      <c r="TSG85" s="395"/>
      <c r="TSH85" s="389"/>
      <c r="TSI85" s="390"/>
      <c r="TSJ85" s="391"/>
      <c r="TSK85" s="392"/>
      <c r="TSL85" s="393"/>
      <c r="TSM85" s="394"/>
      <c r="TSN85" s="395"/>
      <c r="TSO85" s="389"/>
      <c r="TSP85" s="390"/>
      <c r="TSQ85" s="391"/>
      <c r="TSR85" s="392"/>
      <c r="TSS85" s="393"/>
      <c r="TST85" s="394"/>
      <c r="TSU85" s="395"/>
      <c r="TSV85" s="389"/>
      <c r="TSW85" s="390"/>
      <c r="TSX85" s="391"/>
      <c r="TSY85" s="392"/>
      <c r="TSZ85" s="393"/>
      <c r="TTA85" s="394"/>
      <c r="TTB85" s="395"/>
      <c r="TTC85" s="389"/>
      <c r="TTD85" s="390"/>
      <c r="TTE85" s="391"/>
      <c r="TTF85" s="392"/>
      <c r="TTG85" s="393"/>
      <c r="TTH85" s="394"/>
      <c r="TTI85" s="395"/>
      <c r="TTJ85" s="389"/>
      <c r="TTK85" s="390"/>
      <c r="TTL85" s="391"/>
      <c r="TTM85" s="392"/>
      <c r="TTN85" s="393"/>
      <c r="TTO85" s="394"/>
      <c r="TTP85" s="395"/>
      <c r="TTQ85" s="389"/>
      <c r="TTR85" s="390"/>
      <c r="TTS85" s="391"/>
      <c r="TTT85" s="392"/>
      <c r="TTU85" s="393"/>
      <c r="TTV85" s="394"/>
      <c r="TTW85" s="395"/>
      <c r="TTX85" s="389"/>
      <c r="TTY85" s="390"/>
      <c r="TTZ85" s="391"/>
      <c r="TUA85" s="392"/>
      <c r="TUB85" s="393"/>
      <c r="TUC85" s="394"/>
      <c r="TUD85" s="395"/>
      <c r="TUE85" s="389"/>
      <c r="TUF85" s="390"/>
      <c r="TUG85" s="391"/>
      <c r="TUH85" s="392"/>
      <c r="TUI85" s="393"/>
      <c r="TUJ85" s="394"/>
      <c r="TUK85" s="395"/>
      <c r="TUL85" s="389"/>
      <c r="TUM85" s="390"/>
      <c r="TUN85" s="391"/>
      <c r="TUO85" s="392"/>
      <c r="TUP85" s="393"/>
      <c r="TUQ85" s="394"/>
      <c r="TUR85" s="395"/>
      <c r="TUS85" s="389"/>
      <c r="TUT85" s="390"/>
      <c r="TUU85" s="391"/>
      <c r="TUV85" s="392"/>
      <c r="TUW85" s="393"/>
      <c r="TUX85" s="394"/>
      <c r="TUY85" s="395"/>
      <c r="TUZ85" s="389"/>
      <c r="TVA85" s="390"/>
      <c r="TVB85" s="391"/>
      <c r="TVC85" s="392"/>
      <c r="TVD85" s="393"/>
      <c r="TVE85" s="394"/>
      <c r="TVF85" s="395"/>
      <c r="TVG85" s="389"/>
      <c r="TVH85" s="390"/>
      <c r="TVI85" s="391"/>
      <c r="TVJ85" s="392"/>
      <c r="TVK85" s="393"/>
      <c r="TVL85" s="394"/>
      <c r="TVM85" s="395"/>
      <c r="TVN85" s="389"/>
      <c r="TVO85" s="390"/>
      <c r="TVP85" s="391"/>
      <c r="TVQ85" s="392"/>
      <c r="TVR85" s="393"/>
      <c r="TVS85" s="394"/>
      <c r="TVT85" s="395"/>
      <c r="TVU85" s="389"/>
      <c r="TVV85" s="390"/>
      <c r="TVW85" s="391"/>
      <c r="TVX85" s="392"/>
      <c r="TVY85" s="393"/>
      <c r="TVZ85" s="394"/>
      <c r="TWA85" s="395"/>
      <c r="TWB85" s="389"/>
      <c r="TWC85" s="390"/>
      <c r="TWD85" s="391"/>
      <c r="TWE85" s="392"/>
      <c r="TWF85" s="393"/>
      <c r="TWG85" s="394"/>
      <c r="TWH85" s="395"/>
      <c r="TWI85" s="389"/>
      <c r="TWJ85" s="390"/>
      <c r="TWK85" s="391"/>
      <c r="TWL85" s="392"/>
      <c r="TWM85" s="393"/>
      <c r="TWN85" s="394"/>
      <c r="TWO85" s="395"/>
      <c r="TWP85" s="389"/>
      <c r="TWQ85" s="390"/>
      <c r="TWR85" s="391"/>
      <c r="TWS85" s="392"/>
      <c r="TWT85" s="393"/>
      <c r="TWU85" s="394"/>
      <c r="TWV85" s="395"/>
      <c r="TWW85" s="389"/>
      <c r="TWX85" s="390"/>
      <c r="TWY85" s="391"/>
      <c r="TWZ85" s="392"/>
      <c r="TXA85" s="393"/>
      <c r="TXB85" s="394"/>
      <c r="TXC85" s="395"/>
      <c r="TXD85" s="389"/>
      <c r="TXE85" s="390"/>
      <c r="TXF85" s="391"/>
      <c r="TXG85" s="392"/>
      <c r="TXH85" s="393"/>
      <c r="TXI85" s="394"/>
      <c r="TXJ85" s="395"/>
      <c r="TXK85" s="389"/>
      <c r="TXL85" s="390"/>
      <c r="TXM85" s="391"/>
      <c r="TXN85" s="392"/>
      <c r="TXO85" s="393"/>
      <c r="TXP85" s="394"/>
      <c r="TXQ85" s="395"/>
      <c r="TXR85" s="389"/>
      <c r="TXS85" s="390"/>
      <c r="TXT85" s="391"/>
      <c r="TXU85" s="392"/>
      <c r="TXV85" s="393"/>
      <c r="TXW85" s="394"/>
      <c r="TXX85" s="395"/>
      <c r="TXY85" s="389"/>
      <c r="TXZ85" s="390"/>
      <c r="TYA85" s="391"/>
      <c r="TYB85" s="392"/>
      <c r="TYC85" s="393"/>
      <c r="TYD85" s="394"/>
      <c r="TYE85" s="395"/>
      <c r="TYF85" s="389"/>
      <c r="TYG85" s="390"/>
      <c r="TYH85" s="391"/>
      <c r="TYI85" s="392"/>
      <c r="TYJ85" s="393"/>
      <c r="TYK85" s="394"/>
      <c r="TYL85" s="395"/>
      <c r="TYM85" s="389"/>
      <c r="TYN85" s="390"/>
      <c r="TYO85" s="391"/>
      <c r="TYP85" s="392"/>
      <c r="TYQ85" s="393"/>
      <c r="TYR85" s="394"/>
      <c r="TYS85" s="395"/>
      <c r="TYT85" s="389"/>
      <c r="TYU85" s="390"/>
      <c r="TYV85" s="391"/>
      <c r="TYW85" s="392"/>
      <c r="TYX85" s="393"/>
      <c r="TYY85" s="394"/>
      <c r="TYZ85" s="395"/>
      <c r="TZA85" s="389"/>
      <c r="TZB85" s="390"/>
      <c r="TZC85" s="391"/>
      <c r="TZD85" s="392"/>
      <c r="TZE85" s="393"/>
      <c r="TZF85" s="394"/>
      <c r="TZG85" s="395"/>
      <c r="TZH85" s="389"/>
      <c r="TZI85" s="390"/>
      <c r="TZJ85" s="391"/>
      <c r="TZK85" s="392"/>
      <c r="TZL85" s="393"/>
      <c r="TZM85" s="394"/>
      <c r="TZN85" s="395"/>
      <c r="TZO85" s="389"/>
      <c r="TZP85" s="390"/>
      <c r="TZQ85" s="391"/>
      <c r="TZR85" s="392"/>
      <c r="TZS85" s="393"/>
      <c r="TZT85" s="394"/>
      <c r="TZU85" s="395"/>
      <c r="TZV85" s="389"/>
      <c r="TZW85" s="390"/>
      <c r="TZX85" s="391"/>
      <c r="TZY85" s="392"/>
      <c r="TZZ85" s="393"/>
      <c r="UAA85" s="394"/>
      <c r="UAB85" s="395"/>
      <c r="UAC85" s="389"/>
      <c r="UAD85" s="390"/>
      <c r="UAE85" s="391"/>
      <c r="UAF85" s="392"/>
      <c r="UAG85" s="393"/>
      <c r="UAH85" s="394"/>
      <c r="UAI85" s="395"/>
      <c r="UAJ85" s="389"/>
      <c r="UAK85" s="390"/>
      <c r="UAL85" s="391"/>
      <c r="UAM85" s="392"/>
      <c r="UAN85" s="393"/>
      <c r="UAO85" s="394"/>
      <c r="UAP85" s="395"/>
      <c r="UAQ85" s="389"/>
      <c r="UAR85" s="390"/>
      <c r="UAS85" s="391"/>
      <c r="UAT85" s="392"/>
      <c r="UAU85" s="393"/>
      <c r="UAV85" s="394"/>
      <c r="UAW85" s="395"/>
      <c r="UAX85" s="389"/>
      <c r="UAY85" s="390"/>
      <c r="UAZ85" s="391"/>
      <c r="UBA85" s="392"/>
      <c r="UBB85" s="393"/>
      <c r="UBC85" s="394"/>
      <c r="UBD85" s="395"/>
      <c r="UBE85" s="389"/>
      <c r="UBF85" s="390"/>
      <c r="UBG85" s="391"/>
      <c r="UBH85" s="392"/>
      <c r="UBI85" s="393"/>
      <c r="UBJ85" s="394"/>
      <c r="UBK85" s="395"/>
      <c r="UBL85" s="389"/>
      <c r="UBM85" s="390"/>
      <c r="UBN85" s="391"/>
      <c r="UBO85" s="392"/>
      <c r="UBP85" s="393"/>
      <c r="UBQ85" s="394"/>
      <c r="UBR85" s="395"/>
      <c r="UBS85" s="389"/>
      <c r="UBT85" s="390"/>
      <c r="UBU85" s="391"/>
      <c r="UBV85" s="392"/>
      <c r="UBW85" s="393"/>
      <c r="UBX85" s="394"/>
      <c r="UBY85" s="395"/>
      <c r="UBZ85" s="389"/>
      <c r="UCA85" s="390"/>
      <c r="UCB85" s="391"/>
      <c r="UCC85" s="392"/>
      <c r="UCD85" s="393"/>
      <c r="UCE85" s="394"/>
      <c r="UCF85" s="395"/>
      <c r="UCG85" s="389"/>
      <c r="UCH85" s="390"/>
      <c r="UCI85" s="391"/>
      <c r="UCJ85" s="392"/>
      <c r="UCK85" s="393"/>
      <c r="UCL85" s="394"/>
      <c r="UCM85" s="395"/>
      <c r="UCN85" s="389"/>
      <c r="UCO85" s="390"/>
      <c r="UCP85" s="391"/>
      <c r="UCQ85" s="392"/>
      <c r="UCR85" s="393"/>
      <c r="UCS85" s="394"/>
      <c r="UCT85" s="395"/>
      <c r="UCU85" s="389"/>
      <c r="UCV85" s="390"/>
      <c r="UCW85" s="391"/>
      <c r="UCX85" s="392"/>
      <c r="UCY85" s="393"/>
      <c r="UCZ85" s="394"/>
      <c r="UDA85" s="395"/>
      <c r="UDB85" s="389"/>
      <c r="UDC85" s="390"/>
      <c r="UDD85" s="391"/>
      <c r="UDE85" s="392"/>
      <c r="UDF85" s="393"/>
      <c r="UDG85" s="394"/>
      <c r="UDH85" s="395"/>
      <c r="UDI85" s="389"/>
      <c r="UDJ85" s="390"/>
      <c r="UDK85" s="391"/>
      <c r="UDL85" s="392"/>
      <c r="UDM85" s="393"/>
      <c r="UDN85" s="394"/>
      <c r="UDO85" s="395"/>
      <c r="UDP85" s="389"/>
      <c r="UDQ85" s="390"/>
      <c r="UDR85" s="391"/>
      <c r="UDS85" s="392"/>
      <c r="UDT85" s="393"/>
      <c r="UDU85" s="394"/>
      <c r="UDV85" s="395"/>
      <c r="UDW85" s="389"/>
      <c r="UDX85" s="390"/>
      <c r="UDY85" s="391"/>
      <c r="UDZ85" s="392"/>
      <c r="UEA85" s="393"/>
      <c r="UEB85" s="394"/>
      <c r="UEC85" s="395"/>
      <c r="UED85" s="389"/>
      <c r="UEE85" s="390"/>
      <c r="UEF85" s="391"/>
      <c r="UEG85" s="392"/>
      <c r="UEH85" s="393"/>
      <c r="UEI85" s="394"/>
      <c r="UEJ85" s="395"/>
      <c r="UEK85" s="389"/>
      <c r="UEL85" s="390"/>
      <c r="UEM85" s="391"/>
      <c r="UEN85" s="392"/>
      <c r="UEO85" s="393"/>
      <c r="UEP85" s="394"/>
      <c r="UEQ85" s="395"/>
      <c r="UER85" s="389"/>
      <c r="UES85" s="390"/>
      <c r="UET85" s="391"/>
      <c r="UEU85" s="392"/>
      <c r="UEV85" s="393"/>
      <c r="UEW85" s="394"/>
      <c r="UEX85" s="395"/>
      <c r="UEY85" s="389"/>
      <c r="UEZ85" s="390"/>
      <c r="UFA85" s="391"/>
      <c r="UFB85" s="392"/>
      <c r="UFC85" s="393"/>
      <c r="UFD85" s="394"/>
      <c r="UFE85" s="395"/>
      <c r="UFF85" s="389"/>
      <c r="UFG85" s="390"/>
      <c r="UFH85" s="391"/>
      <c r="UFI85" s="392"/>
      <c r="UFJ85" s="393"/>
      <c r="UFK85" s="394"/>
      <c r="UFL85" s="395"/>
      <c r="UFM85" s="389"/>
      <c r="UFN85" s="390"/>
      <c r="UFO85" s="391"/>
      <c r="UFP85" s="392"/>
      <c r="UFQ85" s="393"/>
      <c r="UFR85" s="394"/>
      <c r="UFS85" s="395"/>
      <c r="UFT85" s="389"/>
      <c r="UFU85" s="390"/>
      <c r="UFV85" s="391"/>
      <c r="UFW85" s="392"/>
      <c r="UFX85" s="393"/>
      <c r="UFY85" s="394"/>
      <c r="UFZ85" s="395"/>
      <c r="UGA85" s="389"/>
      <c r="UGB85" s="390"/>
      <c r="UGC85" s="391"/>
      <c r="UGD85" s="392"/>
      <c r="UGE85" s="393"/>
      <c r="UGF85" s="394"/>
      <c r="UGG85" s="395"/>
      <c r="UGH85" s="389"/>
      <c r="UGI85" s="390"/>
      <c r="UGJ85" s="391"/>
      <c r="UGK85" s="392"/>
      <c r="UGL85" s="393"/>
      <c r="UGM85" s="394"/>
      <c r="UGN85" s="395"/>
      <c r="UGO85" s="389"/>
      <c r="UGP85" s="390"/>
      <c r="UGQ85" s="391"/>
      <c r="UGR85" s="392"/>
      <c r="UGS85" s="393"/>
      <c r="UGT85" s="394"/>
      <c r="UGU85" s="395"/>
      <c r="UGV85" s="389"/>
      <c r="UGW85" s="390"/>
      <c r="UGX85" s="391"/>
      <c r="UGY85" s="392"/>
      <c r="UGZ85" s="393"/>
      <c r="UHA85" s="394"/>
      <c r="UHB85" s="395"/>
      <c r="UHC85" s="389"/>
      <c r="UHD85" s="390"/>
      <c r="UHE85" s="391"/>
      <c r="UHF85" s="392"/>
      <c r="UHG85" s="393"/>
      <c r="UHH85" s="394"/>
      <c r="UHI85" s="395"/>
      <c r="UHJ85" s="389"/>
      <c r="UHK85" s="390"/>
      <c r="UHL85" s="391"/>
      <c r="UHM85" s="392"/>
      <c r="UHN85" s="393"/>
      <c r="UHO85" s="394"/>
      <c r="UHP85" s="395"/>
      <c r="UHQ85" s="389"/>
      <c r="UHR85" s="390"/>
      <c r="UHS85" s="391"/>
      <c r="UHT85" s="392"/>
      <c r="UHU85" s="393"/>
      <c r="UHV85" s="394"/>
      <c r="UHW85" s="395"/>
      <c r="UHX85" s="389"/>
      <c r="UHY85" s="390"/>
      <c r="UHZ85" s="391"/>
      <c r="UIA85" s="392"/>
      <c r="UIB85" s="393"/>
      <c r="UIC85" s="394"/>
      <c r="UID85" s="395"/>
      <c r="UIE85" s="389"/>
      <c r="UIF85" s="390"/>
      <c r="UIG85" s="391"/>
      <c r="UIH85" s="392"/>
      <c r="UII85" s="393"/>
      <c r="UIJ85" s="394"/>
      <c r="UIK85" s="395"/>
      <c r="UIL85" s="389"/>
      <c r="UIM85" s="390"/>
      <c r="UIN85" s="391"/>
      <c r="UIO85" s="392"/>
      <c r="UIP85" s="393"/>
      <c r="UIQ85" s="394"/>
      <c r="UIR85" s="395"/>
      <c r="UIS85" s="389"/>
      <c r="UIT85" s="390"/>
      <c r="UIU85" s="391"/>
      <c r="UIV85" s="392"/>
      <c r="UIW85" s="393"/>
      <c r="UIX85" s="394"/>
      <c r="UIY85" s="395"/>
      <c r="UIZ85" s="389"/>
      <c r="UJA85" s="390"/>
      <c r="UJB85" s="391"/>
      <c r="UJC85" s="392"/>
      <c r="UJD85" s="393"/>
      <c r="UJE85" s="394"/>
      <c r="UJF85" s="395"/>
      <c r="UJG85" s="389"/>
      <c r="UJH85" s="390"/>
      <c r="UJI85" s="391"/>
      <c r="UJJ85" s="392"/>
      <c r="UJK85" s="393"/>
      <c r="UJL85" s="394"/>
      <c r="UJM85" s="395"/>
      <c r="UJN85" s="389"/>
      <c r="UJO85" s="390"/>
      <c r="UJP85" s="391"/>
      <c r="UJQ85" s="392"/>
      <c r="UJR85" s="393"/>
      <c r="UJS85" s="394"/>
      <c r="UJT85" s="395"/>
      <c r="UJU85" s="389"/>
      <c r="UJV85" s="390"/>
      <c r="UJW85" s="391"/>
      <c r="UJX85" s="392"/>
      <c r="UJY85" s="393"/>
      <c r="UJZ85" s="394"/>
      <c r="UKA85" s="395"/>
      <c r="UKB85" s="389"/>
      <c r="UKC85" s="390"/>
      <c r="UKD85" s="391"/>
      <c r="UKE85" s="392"/>
      <c r="UKF85" s="393"/>
      <c r="UKG85" s="394"/>
      <c r="UKH85" s="395"/>
      <c r="UKI85" s="389"/>
      <c r="UKJ85" s="390"/>
      <c r="UKK85" s="391"/>
      <c r="UKL85" s="392"/>
      <c r="UKM85" s="393"/>
      <c r="UKN85" s="394"/>
      <c r="UKO85" s="395"/>
      <c r="UKP85" s="389"/>
      <c r="UKQ85" s="390"/>
      <c r="UKR85" s="391"/>
      <c r="UKS85" s="392"/>
      <c r="UKT85" s="393"/>
      <c r="UKU85" s="394"/>
      <c r="UKV85" s="395"/>
      <c r="UKW85" s="389"/>
      <c r="UKX85" s="390"/>
      <c r="UKY85" s="391"/>
      <c r="UKZ85" s="392"/>
      <c r="ULA85" s="393"/>
      <c r="ULB85" s="394"/>
      <c r="ULC85" s="395"/>
      <c r="ULD85" s="389"/>
      <c r="ULE85" s="390"/>
      <c r="ULF85" s="391"/>
      <c r="ULG85" s="392"/>
      <c r="ULH85" s="393"/>
      <c r="ULI85" s="394"/>
      <c r="ULJ85" s="395"/>
      <c r="ULK85" s="389"/>
      <c r="ULL85" s="390"/>
      <c r="ULM85" s="391"/>
      <c r="ULN85" s="392"/>
      <c r="ULO85" s="393"/>
      <c r="ULP85" s="394"/>
      <c r="ULQ85" s="395"/>
      <c r="ULR85" s="389"/>
      <c r="ULS85" s="390"/>
      <c r="ULT85" s="391"/>
      <c r="ULU85" s="392"/>
      <c r="ULV85" s="393"/>
      <c r="ULW85" s="394"/>
      <c r="ULX85" s="395"/>
      <c r="ULY85" s="389"/>
      <c r="ULZ85" s="390"/>
      <c r="UMA85" s="391"/>
      <c r="UMB85" s="392"/>
      <c r="UMC85" s="393"/>
      <c r="UMD85" s="394"/>
      <c r="UME85" s="395"/>
      <c r="UMF85" s="389"/>
      <c r="UMG85" s="390"/>
      <c r="UMH85" s="391"/>
      <c r="UMI85" s="392"/>
      <c r="UMJ85" s="393"/>
      <c r="UMK85" s="394"/>
      <c r="UML85" s="395"/>
      <c r="UMM85" s="389"/>
      <c r="UMN85" s="390"/>
      <c r="UMO85" s="391"/>
      <c r="UMP85" s="392"/>
      <c r="UMQ85" s="393"/>
      <c r="UMR85" s="394"/>
      <c r="UMS85" s="395"/>
      <c r="UMT85" s="389"/>
      <c r="UMU85" s="390"/>
      <c r="UMV85" s="391"/>
      <c r="UMW85" s="392"/>
      <c r="UMX85" s="393"/>
      <c r="UMY85" s="394"/>
      <c r="UMZ85" s="395"/>
      <c r="UNA85" s="389"/>
      <c r="UNB85" s="390"/>
      <c r="UNC85" s="391"/>
      <c r="UND85" s="392"/>
      <c r="UNE85" s="393"/>
      <c r="UNF85" s="394"/>
      <c r="UNG85" s="395"/>
      <c r="UNH85" s="389"/>
      <c r="UNI85" s="390"/>
      <c r="UNJ85" s="391"/>
      <c r="UNK85" s="392"/>
      <c r="UNL85" s="393"/>
      <c r="UNM85" s="394"/>
      <c r="UNN85" s="395"/>
      <c r="UNO85" s="389"/>
      <c r="UNP85" s="390"/>
      <c r="UNQ85" s="391"/>
      <c r="UNR85" s="392"/>
      <c r="UNS85" s="393"/>
      <c r="UNT85" s="394"/>
      <c r="UNU85" s="395"/>
      <c r="UNV85" s="389"/>
      <c r="UNW85" s="390"/>
      <c r="UNX85" s="391"/>
      <c r="UNY85" s="392"/>
      <c r="UNZ85" s="393"/>
      <c r="UOA85" s="394"/>
      <c r="UOB85" s="395"/>
      <c r="UOC85" s="389"/>
      <c r="UOD85" s="390"/>
      <c r="UOE85" s="391"/>
      <c r="UOF85" s="392"/>
      <c r="UOG85" s="393"/>
      <c r="UOH85" s="394"/>
      <c r="UOI85" s="395"/>
      <c r="UOJ85" s="389"/>
      <c r="UOK85" s="390"/>
      <c r="UOL85" s="391"/>
      <c r="UOM85" s="392"/>
      <c r="UON85" s="393"/>
      <c r="UOO85" s="394"/>
      <c r="UOP85" s="395"/>
      <c r="UOQ85" s="389"/>
      <c r="UOR85" s="390"/>
      <c r="UOS85" s="391"/>
      <c r="UOT85" s="392"/>
      <c r="UOU85" s="393"/>
      <c r="UOV85" s="394"/>
      <c r="UOW85" s="395"/>
      <c r="UOX85" s="389"/>
      <c r="UOY85" s="390"/>
      <c r="UOZ85" s="391"/>
      <c r="UPA85" s="392"/>
      <c r="UPB85" s="393"/>
      <c r="UPC85" s="394"/>
      <c r="UPD85" s="395"/>
      <c r="UPE85" s="389"/>
      <c r="UPF85" s="390"/>
      <c r="UPG85" s="391"/>
      <c r="UPH85" s="392"/>
      <c r="UPI85" s="393"/>
      <c r="UPJ85" s="394"/>
      <c r="UPK85" s="395"/>
      <c r="UPL85" s="389"/>
      <c r="UPM85" s="390"/>
      <c r="UPN85" s="391"/>
      <c r="UPO85" s="392"/>
      <c r="UPP85" s="393"/>
      <c r="UPQ85" s="394"/>
      <c r="UPR85" s="395"/>
      <c r="UPS85" s="389"/>
      <c r="UPT85" s="390"/>
      <c r="UPU85" s="391"/>
      <c r="UPV85" s="392"/>
      <c r="UPW85" s="393"/>
      <c r="UPX85" s="394"/>
      <c r="UPY85" s="395"/>
      <c r="UPZ85" s="389"/>
      <c r="UQA85" s="390"/>
      <c r="UQB85" s="391"/>
      <c r="UQC85" s="392"/>
      <c r="UQD85" s="393"/>
      <c r="UQE85" s="394"/>
      <c r="UQF85" s="395"/>
      <c r="UQG85" s="389"/>
      <c r="UQH85" s="390"/>
      <c r="UQI85" s="391"/>
      <c r="UQJ85" s="392"/>
      <c r="UQK85" s="393"/>
      <c r="UQL85" s="394"/>
      <c r="UQM85" s="395"/>
      <c r="UQN85" s="389"/>
      <c r="UQO85" s="390"/>
      <c r="UQP85" s="391"/>
      <c r="UQQ85" s="392"/>
      <c r="UQR85" s="393"/>
      <c r="UQS85" s="394"/>
      <c r="UQT85" s="395"/>
      <c r="UQU85" s="389"/>
      <c r="UQV85" s="390"/>
      <c r="UQW85" s="391"/>
      <c r="UQX85" s="392"/>
      <c r="UQY85" s="393"/>
      <c r="UQZ85" s="394"/>
      <c r="URA85" s="395"/>
      <c r="URB85" s="389"/>
      <c r="URC85" s="390"/>
      <c r="URD85" s="391"/>
      <c r="URE85" s="392"/>
      <c r="URF85" s="393"/>
      <c r="URG85" s="394"/>
      <c r="URH85" s="395"/>
      <c r="URI85" s="389"/>
      <c r="URJ85" s="390"/>
      <c r="URK85" s="391"/>
      <c r="URL85" s="392"/>
      <c r="URM85" s="393"/>
      <c r="URN85" s="394"/>
      <c r="URO85" s="395"/>
      <c r="URP85" s="389"/>
      <c r="URQ85" s="390"/>
      <c r="URR85" s="391"/>
      <c r="URS85" s="392"/>
      <c r="URT85" s="393"/>
      <c r="URU85" s="394"/>
      <c r="URV85" s="395"/>
      <c r="URW85" s="389"/>
      <c r="URX85" s="390"/>
      <c r="URY85" s="391"/>
      <c r="URZ85" s="392"/>
      <c r="USA85" s="393"/>
      <c r="USB85" s="394"/>
      <c r="USC85" s="395"/>
      <c r="USD85" s="389"/>
      <c r="USE85" s="390"/>
      <c r="USF85" s="391"/>
      <c r="USG85" s="392"/>
      <c r="USH85" s="393"/>
      <c r="USI85" s="394"/>
      <c r="USJ85" s="395"/>
      <c r="USK85" s="389"/>
      <c r="USL85" s="390"/>
      <c r="USM85" s="391"/>
      <c r="USN85" s="392"/>
      <c r="USO85" s="393"/>
      <c r="USP85" s="394"/>
      <c r="USQ85" s="395"/>
      <c r="USR85" s="389"/>
      <c r="USS85" s="390"/>
      <c r="UST85" s="391"/>
      <c r="USU85" s="392"/>
      <c r="USV85" s="393"/>
      <c r="USW85" s="394"/>
      <c r="USX85" s="395"/>
      <c r="USY85" s="389"/>
      <c r="USZ85" s="390"/>
      <c r="UTA85" s="391"/>
      <c r="UTB85" s="392"/>
      <c r="UTC85" s="393"/>
      <c r="UTD85" s="394"/>
      <c r="UTE85" s="395"/>
      <c r="UTF85" s="389"/>
      <c r="UTG85" s="390"/>
      <c r="UTH85" s="391"/>
      <c r="UTI85" s="392"/>
      <c r="UTJ85" s="393"/>
      <c r="UTK85" s="394"/>
      <c r="UTL85" s="395"/>
      <c r="UTM85" s="389"/>
      <c r="UTN85" s="390"/>
      <c r="UTO85" s="391"/>
      <c r="UTP85" s="392"/>
      <c r="UTQ85" s="393"/>
      <c r="UTR85" s="394"/>
      <c r="UTS85" s="395"/>
      <c r="UTT85" s="389"/>
      <c r="UTU85" s="390"/>
      <c r="UTV85" s="391"/>
      <c r="UTW85" s="392"/>
      <c r="UTX85" s="393"/>
      <c r="UTY85" s="394"/>
      <c r="UTZ85" s="395"/>
      <c r="UUA85" s="389"/>
      <c r="UUB85" s="390"/>
      <c r="UUC85" s="391"/>
      <c r="UUD85" s="392"/>
      <c r="UUE85" s="393"/>
      <c r="UUF85" s="394"/>
      <c r="UUG85" s="395"/>
      <c r="UUH85" s="389"/>
      <c r="UUI85" s="390"/>
      <c r="UUJ85" s="391"/>
      <c r="UUK85" s="392"/>
      <c r="UUL85" s="393"/>
      <c r="UUM85" s="394"/>
      <c r="UUN85" s="395"/>
      <c r="UUO85" s="389"/>
      <c r="UUP85" s="390"/>
      <c r="UUQ85" s="391"/>
      <c r="UUR85" s="392"/>
      <c r="UUS85" s="393"/>
      <c r="UUT85" s="394"/>
      <c r="UUU85" s="395"/>
      <c r="UUV85" s="389"/>
      <c r="UUW85" s="390"/>
      <c r="UUX85" s="391"/>
      <c r="UUY85" s="392"/>
      <c r="UUZ85" s="393"/>
      <c r="UVA85" s="394"/>
      <c r="UVB85" s="395"/>
      <c r="UVC85" s="389"/>
      <c r="UVD85" s="390"/>
      <c r="UVE85" s="391"/>
      <c r="UVF85" s="392"/>
      <c r="UVG85" s="393"/>
      <c r="UVH85" s="394"/>
      <c r="UVI85" s="395"/>
      <c r="UVJ85" s="389"/>
      <c r="UVK85" s="390"/>
      <c r="UVL85" s="391"/>
      <c r="UVM85" s="392"/>
      <c r="UVN85" s="393"/>
      <c r="UVO85" s="394"/>
      <c r="UVP85" s="395"/>
      <c r="UVQ85" s="389"/>
      <c r="UVR85" s="390"/>
      <c r="UVS85" s="391"/>
      <c r="UVT85" s="392"/>
      <c r="UVU85" s="393"/>
      <c r="UVV85" s="394"/>
      <c r="UVW85" s="395"/>
      <c r="UVX85" s="389"/>
      <c r="UVY85" s="390"/>
      <c r="UVZ85" s="391"/>
      <c r="UWA85" s="392"/>
      <c r="UWB85" s="393"/>
      <c r="UWC85" s="394"/>
      <c r="UWD85" s="395"/>
      <c r="UWE85" s="389"/>
      <c r="UWF85" s="390"/>
      <c r="UWG85" s="391"/>
      <c r="UWH85" s="392"/>
      <c r="UWI85" s="393"/>
      <c r="UWJ85" s="394"/>
      <c r="UWK85" s="395"/>
      <c r="UWL85" s="389"/>
      <c r="UWM85" s="390"/>
      <c r="UWN85" s="391"/>
      <c r="UWO85" s="392"/>
      <c r="UWP85" s="393"/>
      <c r="UWQ85" s="394"/>
      <c r="UWR85" s="395"/>
      <c r="UWS85" s="389"/>
      <c r="UWT85" s="390"/>
      <c r="UWU85" s="391"/>
      <c r="UWV85" s="392"/>
      <c r="UWW85" s="393"/>
      <c r="UWX85" s="394"/>
      <c r="UWY85" s="395"/>
      <c r="UWZ85" s="389"/>
      <c r="UXA85" s="390"/>
      <c r="UXB85" s="391"/>
      <c r="UXC85" s="392"/>
      <c r="UXD85" s="393"/>
      <c r="UXE85" s="394"/>
      <c r="UXF85" s="395"/>
      <c r="UXG85" s="389"/>
      <c r="UXH85" s="390"/>
      <c r="UXI85" s="391"/>
      <c r="UXJ85" s="392"/>
      <c r="UXK85" s="393"/>
      <c r="UXL85" s="394"/>
      <c r="UXM85" s="395"/>
      <c r="UXN85" s="389"/>
      <c r="UXO85" s="390"/>
      <c r="UXP85" s="391"/>
      <c r="UXQ85" s="392"/>
      <c r="UXR85" s="393"/>
      <c r="UXS85" s="394"/>
      <c r="UXT85" s="395"/>
      <c r="UXU85" s="389"/>
      <c r="UXV85" s="390"/>
      <c r="UXW85" s="391"/>
      <c r="UXX85" s="392"/>
      <c r="UXY85" s="393"/>
      <c r="UXZ85" s="394"/>
      <c r="UYA85" s="395"/>
      <c r="UYB85" s="389"/>
      <c r="UYC85" s="390"/>
      <c r="UYD85" s="391"/>
      <c r="UYE85" s="392"/>
      <c r="UYF85" s="393"/>
      <c r="UYG85" s="394"/>
      <c r="UYH85" s="395"/>
      <c r="UYI85" s="389"/>
      <c r="UYJ85" s="390"/>
      <c r="UYK85" s="391"/>
      <c r="UYL85" s="392"/>
      <c r="UYM85" s="393"/>
      <c r="UYN85" s="394"/>
      <c r="UYO85" s="395"/>
      <c r="UYP85" s="389"/>
      <c r="UYQ85" s="390"/>
      <c r="UYR85" s="391"/>
      <c r="UYS85" s="392"/>
      <c r="UYT85" s="393"/>
      <c r="UYU85" s="394"/>
      <c r="UYV85" s="395"/>
      <c r="UYW85" s="389"/>
      <c r="UYX85" s="390"/>
      <c r="UYY85" s="391"/>
      <c r="UYZ85" s="392"/>
      <c r="UZA85" s="393"/>
      <c r="UZB85" s="394"/>
      <c r="UZC85" s="395"/>
      <c r="UZD85" s="389"/>
      <c r="UZE85" s="390"/>
      <c r="UZF85" s="391"/>
      <c r="UZG85" s="392"/>
      <c r="UZH85" s="393"/>
      <c r="UZI85" s="394"/>
      <c r="UZJ85" s="395"/>
      <c r="UZK85" s="389"/>
      <c r="UZL85" s="390"/>
      <c r="UZM85" s="391"/>
      <c r="UZN85" s="392"/>
      <c r="UZO85" s="393"/>
      <c r="UZP85" s="394"/>
      <c r="UZQ85" s="395"/>
      <c r="UZR85" s="389"/>
      <c r="UZS85" s="390"/>
      <c r="UZT85" s="391"/>
      <c r="UZU85" s="392"/>
      <c r="UZV85" s="393"/>
      <c r="UZW85" s="394"/>
      <c r="UZX85" s="395"/>
      <c r="UZY85" s="389"/>
      <c r="UZZ85" s="390"/>
      <c r="VAA85" s="391"/>
      <c r="VAB85" s="392"/>
      <c r="VAC85" s="393"/>
      <c r="VAD85" s="394"/>
      <c r="VAE85" s="395"/>
      <c r="VAF85" s="389"/>
      <c r="VAG85" s="390"/>
      <c r="VAH85" s="391"/>
      <c r="VAI85" s="392"/>
      <c r="VAJ85" s="393"/>
      <c r="VAK85" s="394"/>
      <c r="VAL85" s="395"/>
      <c r="VAM85" s="389"/>
      <c r="VAN85" s="390"/>
      <c r="VAO85" s="391"/>
      <c r="VAP85" s="392"/>
      <c r="VAQ85" s="393"/>
      <c r="VAR85" s="394"/>
      <c r="VAS85" s="395"/>
      <c r="VAT85" s="389"/>
      <c r="VAU85" s="390"/>
      <c r="VAV85" s="391"/>
      <c r="VAW85" s="392"/>
      <c r="VAX85" s="393"/>
      <c r="VAY85" s="394"/>
      <c r="VAZ85" s="395"/>
      <c r="VBA85" s="389"/>
      <c r="VBB85" s="390"/>
      <c r="VBC85" s="391"/>
      <c r="VBD85" s="392"/>
      <c r="VBE85" s="393"/>
      <c r="VBF85" s="394"/>
      <c r="VBG85" s="395"/>
      <c r="VBH85" s="389"/>
      <c r="VBI85" s="390"/>
      <c r="VBJ85" s="391"/>
      <c r="VBK85" s="392"/>
      <c r="VBL85" s="393"/>
      <c r="VBM85" s="394"/>
      <c r="VBN85" s="395"/>
      <c r="VBO85" s="389"/>
      <c r="VBP85" s="390"/>
      <c r="VBQ85" s="391"/>
      <c r="VBR85" s="392"/>
      <c r="VBS85" s="393"/>
      <c r="VBT85" s="394"/>
      <c r="VBU85" s="395"/>
      <c r="VBV85" s="389"/>
      <c r="VBW85" s="390"/>
      <c r="VBX85" s="391"/>
      <c r="VBY85" s="392"/>
      <c r="VBZ85" s="393"/>
      <c r="VCA85" s="394"/>
      <c r="VCB85" s="395"/>
      <c r="VCC85" s="389"/>
      <c r="VCD85" s="390"/>
      <c r="VCE85" s="391"/>
      <c r="VCF85" s="392"/>
      <c r="VCG85" s="393"/>
      <c r="VCH85" s="394"/>
      <c r="VCI85" s="395"/>
      <c r="VCJ85" s="389"/>
      <c r="VCK85" s="390"/>
      <c r="VCL85" s="391"/>
      <c r="VCM85" s="392"/>
      <c r="VCN85" s="393"/>
      <c r="VCO85" s="394"/>
      <c r="VCP85" s="395"/>
      <c r="VCQ85" s="389"/>
      <c r="VCR85" s="390"/>
      <c r="VCS85" s="391"/>
      <c r="VCT85" s="392"/>
      <c r="VCU85" s="393"/>
      <c r="VCV85" s="394"/>
      <c r="VCW85" s="395"/>
      <c r="VCX85" s="389"/>
      <c r="VCY85" s="390"/>
      <c r="VCZ85" s="391"/>
      <c r="VDA85" s="392"/>
      <c r="VDB85" s="393"/>
      <c r="VDC85" s="394"/>
      <c r="VDD85" s="395"/>
      <c r="VDE85" s="389"/>
      <c r="VDF85" s="390"/>
      <c r="VDG85" s="391"/>
      <c r="VDH85" s="392"/>
      <c r="VDI85" s="393"/>
      <c r="VDJ85" s="394"/>
      <c r="VDK85" s="395"/>
      <c r="VDL85" s="389"/>
      <c r="VDM85" s="390"/>
      <c r="VDN85" s="391"/>
      <c r="VDO85" s="392"/>
      <c r="VDP85" s="393"/>
      <c r="VDQ85" s="394"/>
      <c r="VDR85" s="395"/>
      <c r="VDS85" s="389"/>
      <c r="VDT85" s="390"/>
      <c r="VDU85" s="391"/>
      <c r="VDV85" s="392"/>
      <c r="VDW85" s="393"/>
      <c r="VDX85" s="394"/>
      <c r="VDY85" s="395"/>
      <c r="VDZ85" s="389"/>
      <c r="VEA85" s="390"/>
      <c r="VEB85" s="391"/>
      <c r="VEC85" s="392"/>
      <c r="VED85" s="393"/>
      <c r="VEE85" s="394"/>
      <c r="VEF85" s="395"/>
      <c r="VEG85" s="389"/>
      <c r="VEH85" s="390"/>
      <c r="VEI85" s="391"/>
      <c r="VEJ85" s="392"/>
      <c r="VEK85" s="393"/>
      <c r="VEL85" s="394"/>
      <c r="VEM85" s="395"/>
      <c r="VEN85" s="389"/>
      <c r="VEO85" s="390"/>
      <c r="VEP85" s="391"/>
      <c r="VEQ85" s="392"/>
      <c r="VER85" s="393"/>
      <c r="VES85" s="394"/>
      <c r="VET85" s="395"/>
      <c r="VEU85" s="389"/>
      <c r="VEV85" s="390"/>
      <c r="VEW85" s="391"/>
      <c r="VEX85" s="392"/>
      <c r="VEY85" s="393"/>
      <c r="VEZ85" s="394"/>
      <c r="VFA85" s="395"/>
      <c r="VFB85" s="389"/>
      <c r="VFC85" s="390"/>
      <c r="VFD85" s="391"/>
      <c r="VFE85" s="392"/>
      <c r="VFF85" s="393"/>
      <c r="VFG85" s="394"/>
      <c r="VFH85" s="395"/>
      <c r="VFI85" s="389"/>
      <c r="VFJ85" s="390"/>
      <c r="VFK85" s="391"/>
      <c r="VFL85" s="392"/>
      <c r="VFM85" s="393"/>
      <c r="VFN85" s="394"/>
      <c r="VFO85" s="395"/>
      <c r="VFP85" s="389"/>
      <c r="VFQ85" s="390"/>
      <c r="VFR85" s="391"/>
      <c r="VFS85" s="392"/>
      <c r="VFT85" s="393"/>
      <c r="VFU85" s="394"/>
      <c r="VFV85" s="395"/>
      <c r="VFW85" s="389"/>
      <c r="VFX85" s="390"/>
      <c r="VFY85" s="391"/>
      <c r="VFZ85" s="392"/>
      <c r="VGA85" s="393"/>
      <c r="VGB85" s="394"/>
      <c r="VGC85" s="395"/>
      <c r="VGD85" s="389"/>
      <c r="VGE85" s="390"/>
      <c r="VGF85" s="391"/>
      <c r="VGG85" s="392"/>
      <c r="VGH85" s="393"/>
      <c r="VGI85" s="394"/>
      <c r="VGJ85" s="395"/>
      <c r="VGK85" s="389"/>
      <c r="VGL85" s="390"/>
      <c r="VGM85" s="391"/>
      <c r="VGN85" s="392"/>
      <c r="VGO85" s="393"/>
      <c r="VGP85" s="394"/>
      <c r="VGQ85" s="395"/>
      <c r="VGR85" s="389"/>
      <c r="VGS85" s="390"/>
      <c r="VGT85" s="391"/>
      <c r="VGU85" s="392"/>
      <c r="VGV85" s="393"/>
      <c r="VGW85" s="394"/>
      <c r="VGX85" s="395"/>
      <c r="VGY85" s="389"/>
      <c r="VGZ85" s="390"/>
      <c r="VHA85" s="391"/>
      <c r="VHB85" s="392"/>
      <c r="VHC85" s="393"/>
      <c r="VHD85" s="394"/>
      <c r="VHE85" s="395"/>
      <c r="VHF85" s="389"/>
      <c r="VHG85" s="390"/>
      <c r="VHH85" s="391"/>
      <c r="VHI85" s="392"/>
      <c r="VHJ85" s="393"/>
      <c r="VHK85" s="394"/>
      <c r="VHL85" s="395"/>
      <c r="VHM85" s="389"/>
      <c r="VHN85" s="390"/>
      <c r="VHO85" s="391"/>
      <c r="VHP85" s="392"/>
      <c r="VHQ85" s="393"/>
      <c r="VHR85" s="394"/>
      <c r="VHS85" s="395"/>
      <c r="VHT85" s="389"/>
      <c r="VHU85" s="390"/>
      <c r="VHV85" s="391"/>
      <c r="VHW85" s="392"/>
      <c r="VHX85" s="393"/>
      <c r="VHY85" s="394"/>
      <c r="VHZ85" s="395"/>
      <c r="VIA85" s="389"/>
      <c r="VIB85" s="390"/>
      <c r="VIC85" s="391"/>
      <c r="VID85" s="392"/>
      <c r="VIE85" s="393"/>
      <c r="VIF85" s="394"/>
      <c r="VIG85" s="395"/>
      <c r="VIH85" s="389"/>
      <c r="VII85" s="390"/>
      <c r="VIJ85" s="391"/>
      <c r="VIK85" s="392"/>
      <c r="VIL85" s="393"/>
      <c r="VIM85" s="394"/>
      <c r="VIN85" s="395"/>
      <c r="VIO85" s="389"/>
      <c r="VIP85" s="390"/>
      <c r="VIQ85" s="391"/>
      <c r="VIR85" s="392"/>
      <c r="VIS85" s="393"/>
      <c r="VIT85" s="394"/>
      <c r="VIU85" s="395"/>
      <c r="VIV85" s="389"/>
      <c r="VIW85" s="390"/>
      <c r="VIX85" s="391"/>
      <c r="VIY85" s="392"/>
      <c r="VIZ85" s="393"/>
      <c r="VJA85" s="394"/>
      <c r="VJB85" s="395"/>
      <c r="VJC85" s="389"/>
      <c r="VJD85" s="390"/>
      <c r="VJE85" s="391"/>
      <c r="VJF85" s="392"/>
      <c r="VJG85" s="393"/>
      <c r="VJH85" s="394"/>
      <c r="VJI85" s="395"/>
      <c r="VJJ85" s="389"/>
      <c r="VJK85" s="390"/>
      <c r="VJL85" s="391"/>
      <c r="VJM85" s="392"/>
      <c r="VJN85" s="393"/>
      <c r="VJO85" s="394"/>
      <c r="VJP85" s="395"/>
      <c r="VJQ85" s="389"/>
      <c r="VJR85" s="390"/>
      <c r="VJS85" s="391"/>
      <c r="VJT85" s="392"/>
      <c r="VJU85" s="393"/>
      <c r="VJV85" s="394"/>
      <c r="VJW85" s="395"/>
      <c r="VJX85" s="389"/>
      <c r="VJY85" s="390"/>
      <c r="VJZ85" s="391"/>
      <c r="VKA85" s="392"/>
      <c r="VKB85" s="393"/>
      <c r="VKC85" s="394"/>
      <c r="VKD85" s="395"/>
      <c r="VKE85" s="389"/>
      <c r="VKF85" s="390"/>
      <c r="VKG85" s="391"/>
      <c r="VKH85" s="392"/>
      <c r="VKI85" s="393"/>
      <c r="VKJ85" s="394"/>
      <c r="VKK85" s="395"/>
      <c r="VKL85" s="389"/>
      <c r="VKM85" s="390"/>
      <c r="VKN85" s="391"/>
      <c r="VKO85" s="392"/>
      <c r="VKP85" s="393"/>
      <c r="VKQ85" s="394"/>
      <c r="VKR85" s="395"/>
      <c r="VKS85" s="389"/>
      <c r="VKT85" s="390"/>
      <c r="VKU85" s="391"/>
      <c r="VKV85" s="392"/>
      <c r="VKW85" s="393"/>
      <c r="VKX85" s="394"/>
      <c r="VKY85" s="395"/>
      <c r="VKZ85" s="389"/>
      <c r="VLA85" s="390"/>
      <c r="VLB85" s="391"/>
      <c r="VLC85" s="392"/>
      <c r="VLD85" s="393"/>
      <c r="VLE85" s="394"/>
      <c r="VLF85" s="395"/>
      <c r="VLG85" s="389"/>
      <c r="VLH85" s="390"/>
      <c r="VLI85" s="391"/>
      <c r="VLJ85" s="392"/>
      <c r="VLK85" s="393"/>
      <c r="VLL85" s="394"/>
      <c r="VLM85" s="395"/>
      <c r="VLN85" s="389"/>
      <c r="VLO85" s="390"/>
      <c r="VLP85" s="391"/>
      <c r="VLQ85" s="392"/>
      <c r="VLR85" s="393"/>
      <c r="VLS85" s="394"/>
      <c r="VLT85" s="395"/>
      <c r="VLU85" s="389"/>
      <c r="VLV85" s="390"/>
      <c r="VLW85" s="391"/>
      <c r="VLX85" s="392"/>
      <c r="VLY85" s="393"/>
      <c r="VLZ85" s="394"/>
      <c r="VMA85" s="395"/>
      <c r="VMB85" s="389"/>
      <c r="VMC85" s="390"/>
      <c r="VMD85" s="391"/>
      <c r="VME85" s="392"/>
      <c r="VMF85" s="393"/>
      <c r="VMG85" s="394"/>
      <c r="VMH85" s="395"/>
      <c r="VMI85" s="389"/>
      <c r="VMJ85" s="390"/>
      <c r="VMK85" s="391"/>
      <c r="VML85" s="392"/>
      <c r="VMM85" s="393"/>
      <c r="VMN85" s="394"/>
      <c r="VMO85" s="395"/>
      <c r="VMP85" s="389"/>
      <c r="VMQ85" s="390"/>
      <c r="VMR85" s="391"/>
      <c r="VMS85" s="392"/>
      <c r="VMT85" s="393"/>
      <c r="VMU85" s="394"/>
      <c r="VMV85" s="395"/>
      <c r="VMW85" s="389"/>
      <c r="VMX85" s="390"/>
      <c r="VMY85" s="391"/>
      <c r="VMZ85" s="392"/>
      <c r="VNA85" s="393"/>
      <c r="VNB85" s="394"/>
      <c r="VNC85" s="395"/>
      <c r="VND85" s="389"/>
      <c r="VNE85" s="390"/>
      <c r="VNF85" s="391"/>
      <c r="VNG85" s="392"/>
      <c r="VNH85" s="393"/>
      <c r="VNI85" s="394"/>
      <c r="VNJ85" s="395"/>
      <c r="VNK85" s="389"/>
      <c r="VNL85" s="390"/>
      <c r="VNM85" s="391"/>
      <c r="VNN85" s="392"/>
      <c r="VNO85" s="393"/>
      <c r="VNP85" s="394"/>
      <c r="VNQ85" s="395"/>
      <c r="VNR85" s="389"/>
      <c r="VNS85" s="390"/>
      <c r="VNT85" s="391"/>
      <c r="VNU85" s="392"/>
      <c r="VNV85" s="393"/>
      <c r="VNW85" s="394"/>
      <c r="VNX85" s="395"/>
      <c r="VNY85" s="389"/>
      <c r="VNZ85" s="390"/>
      <c r="VOA85" s="391"/>
      <c r="VOB85" s="392"/>
      <c r="VOC85" s="393"/>
      <c r="VOD85" s="394"/>
      <c r="VOE85" s="395"/>
      <c r="VOF85" s="389"/>
      <c r="VOG85" s="390"/>
      <c r="VOH85" s="391"/>
      <c r="VOI85" s="392"/>
      <c r="VOJ85" s="393"/>
      <c r="VOK85" s="394"/>
      <c r="VOL85" s="395"/>
      <c r="VOM85" s="389"/>
      <c r="VON85" s="390"/>
      <c r="VOO85" s="391"/>
      <c r="VOP85" s="392"/>
      <c r="VOQ85" s="393"/>
      <c r="VOR85" s="394"/>
      <c r="VOS85" s="395"/>
      <c r="VOT85" s="389"/>
      <c r="VOU85" s="390"/>
      <c r="VOV85" s="391"/>
      <c r="VOW85" s="392"/>
      <c r="VOX85" s="393"/>
      <c r="VOY85" s="394"/>
      <c r="VOZ85" s="395"/>
      <c r="VPA85" s="389"/>
      <c r="VPB85" s="390"/>
      <c r="VPC85" s="391"/>
      <c r="VPD85" s="392"/>
      <c r="VPE85" s="393"/>
      <c r="VPF85" s="394"/>
      <c r="VPG85" s="395"/>
      <c r="VPH85" s="389"/>
      <c r="VPI85" s="390"/>
      <c r="VPJ85" s="391"/>
      <c r="VPK85" s="392"/>
      <c r="VPL85" s="393"/>
      <c r="VPM85" s="394"/>
      <c r="VPN85" s="395"/>
      <c r="VPO85" s="389"/>
      <c r="VPP85" s="390"/>
      <c r="VPQ85" s="391"/>
      <c r="VPR85" s="392"/>
      <c r="VPS85" s="393"/>
      <c r="VPT85" s="394"/>
      <c r="VPU85" s="395"/>
      <c r="VPV85" s="389"/>
      <c r="VPW85" s="390"/>
      <c r="VPX85" s="391"/>
      <c r="VPY85" s="392"/>
      <c r="VPZ85" s="393"/>
      <c r="VQA85" s="394"/>
      <c r="VQB85" s="395"/>
      <c r="VQC85" s="389"/>
      <c r="VQD85" s="390"/>
      <c r="VQE85" s="391"/>
      <c r="VQF85" s="392"/>
      <c r="VQG85" s="393"/>
      <c r="VQH85" s="394"/>
      <c r="VQI85" s="395"/>
      <c r="VQJ85" s="389"/>
      <c r="VQK85" s="390"/>
      <c r="VQL85" s="391"/>
      <c r="VQM85" s="392"/>
      <c r="VQN85" s="393"/>
      <c r="VQO85" s="394"/>
      <c r="VQP85" s="395"/>
      <c r="VQQ85" s="389"/>
      <c r="VQR85" s="390"/>
      <c r="VQS85" s="391"/>
      <c r="VQT85" s="392"/>
      <c r="VQU85" s="393"/>
      <c r="VQV85" s="394"/>
      <c r="VQW85" s="395"/>
      <c r="VQX85" s="389"/>
      <c r="VQY85" s="390"/>
      <c r="VQZ85" s="391"/>
      <c r="VRA85" s="392"/>
      <c r="VRB85" s="393"/>
      <c r="VRC85" s="394"/>
      <c r="VRD85" s="395"/>
      <c r="VRE85" s="389"/>
      <c r="VRF85" s="390"/>
      <c r="VRG85" s="391"/>
      <c r="VRH85" s="392"/>
      <c r="VRI85" s="393"/>
      <c r="VRJ85" s="394"/>
      <c r="VRK85" s="395"/>
      <c r="VRL85" s="389"/>
      <c r="VRM85" s="390"/>
      <c r="VRN85" s="391"/>
      <c r="VRO85" s="392"/>
      <c r="VRP85" s="393"/>
      <c r="VRQ85" s="394"/>
      <c r="VRR85" s="395"/>
      <c r="VRS85" s="389"/>
      <c r="VRT85" s="390"/>
      <c r="VRU85" s="391"/>
      <c r="VRV85" s="392"/>
      <c r="VRW85" s="393"/>
      <c r="VRX85" s="394"/>
      <c r="VRY85" s="395"/>
      <c r="VRZ85" s="389"/>
      <c r="VSA85" s="390"/>
      <c r="VSB85" s="391"/>
      <c r="VSC85" s="392"/>
      <c r="VSD85" s="393"/>
      <c r="VSE85" s="394"/>
      <c r="VSF85" s="395"/>
      <c r="VSG85" s="389"/>
      <c r="VSH85" s="390"/>
      <c r="VSI85" s="391"/>
      <c r="VSJ85" s="392"/>
      <c r="VSK85" s="393"/>
      <c r="VSL85" s="394"/>
      <c r="VSM85" s="395"/>
      <c r="VSN85" s="389"/>
      <c r="VSO85" s="390"/>
      <c r="VSP85" s="391"/>
      <c r="VSQ85" s="392"/>
      <c r="VSR85" s="393"/>
      <c r="VSS85" s="394"/>
      <c r="VST85" s="395"/>
      <c r="VSU85" s="389"/>
      <c r="VSV85" s="390"/>
      <c r="VSW85" s="391"/>
      <c r="VSX85" s="392"/>
      <c r="VSY85" s="393"/>
      <c r="VSZ85" s="394"/>
      <c r="VTA85" s="395"/>
      <c r="VTB85" s="389"/>
      <c r="VTC85" s="390"/>
      <c r="VTD85" s="391"/>
      <c r="VTE85" s="392"/>
      <c r="VTF85" s="393"/>
      <c r="VTG85" s="394"/>
      <c r="VTH85" s="395"/>
      <c r="VTI85" s="389"/>
      <c r="VTJ85" s="390"/>
      <c r="VTK85" s="391"/>
      <c r="VTL85" s="392"/>
      <c r="VTM85" s="393"/>
      <c r="VTN85" s="394"/>
      <c r="VTO85" s="395"/>
      <c r="VTP85" s="389"/>
      <c r="VTQ85" s="390"/>
      <c r="VTR85" s="391"/>
      <c r="VTS85" s="392"/>
      <c r="VTT85" s="393"/>
      <c r="VTU85" s="394"/>
      <c r="VTV85" s="395"/>
      <c r="VTW85" s="389"/>
      <c r="VTX85" s="390"/>
      <c r="VTY85" s="391"/>
      <c r="VTZ85" s="392"/>
      <c r="VUA85" s="393"/>
      <c r="VUB85" s="394"/>
      <c r="VUC85" s="395"/>
      <c r="VUD85" s="389"/>
      <c r="VUE85" s="390"/>
      <c r="VUF85" s="391"/>
      <c r="VUG85" s="392"/>
      <c r="VUH85" s="393"/>
      <c r="VUI85" s="394"/>
      <c r="VUJ85" s="395"/>
      <c r="VUK85" s="389"/>
      <c r="VUL85" s="390"/>
      <c r="VUM85" s="391"/>
      <c r="VUN85" s="392"/>
      <c r="VUO85" s="393"/>
      <c r="VUP85" s="394"/>
      <c r="VUQ85" s="395"/>
      <c r="VUR85" s="389"/>
      <c r="VUS85" s="390"/>
      <c r="VUT85" s="391"/>
      <c r="VUU85" s="392"/>
      <c r="VUV85" s="393"/>
      <c r="VUW85" s="394"/>
      <c r="VUX85" s="395"/>
      <c r="VUY85" s="389"/>
      <c r="VUZ85" s="390"/>
      <c r="VVA85" s="391"/>
      <c r="VVB85" s="392"/>
      <c r="VVC85" s="393"/>
      <c r="VVD85" s="394"/>
      <c r="VVE85" s="395"/>
      <c r="VVF85" s="389"/>
      <c r="VVG85" s="390"/>
      <c r="VVH85" s="391"/>
      <c r="VVI85" s="392"/>
      <c r="VVJ85" s="393"/>
      <c r="VVK85" s="394"/>
      <c r="VVL85" s="395"/>
      <c r="VVM85" s="389"/>
      <c r="VVN85" s="390"/>
      <c r="VVO85" s="391"/>
      <c r="VVP85" s="392"/>
      <c r="VVQ85" s="393"/>
      <c r="VVR85" s="394"/>
      <c r="VVS85" s="395"/>
      <c r="VVT85" s="389"/>
      <c r="VVU85" s="390"/>
      <c r="VVV85" s="391"/>
      <c r="VVW85" s="392"/>
      <c r="VVX85" s="393"/>
      <c r="VVY85" s="394"/>
      <c r="VVZ85" s="395"/>
      <c r="VWA85" s="389"/>
      <c r="VWB85" s="390"/>
      <c r="VWC85" s="391"/>
      <c r="VWD85" s="392"/>
      <c r="VWE85" s="393"/>
      <c r="VWF85" s="394"/>
      <c r="VWG85" s="395"/>
      <c r="VWH85" s="389"/>
      <c r="VWI85" s="390"/>
      <c r="VWJ85" s="391"/>
      <c r="VWK85" s="392"/>
      <c r="VWL85" s="393"/>
      <c r="VWM85" s="394"/>
      <c r="VWN85" s="395"/>
      <c r="VWO85" s="389"/>
      <c r="VWP85" s="390"/>
      <c r="VWQ85" s="391"/>
      <c r="VWR85" s="392"/>
      <c r="VWS85" s="393"/>
      <c r="VWT85" s="394"/>
      <c r="VWU85" s="395"/>
      <c r="VWV85" s="389"/>
      <c r="VWW85" s="390"/>
      <c r="VWX85" s="391"/>
      <c r="VWY85" s="392"/>
      <c r="VWZ85" s="393"/>
      <c r="VXA85" s="394"/>
      <c r="VXB85" s="395"/>
      <c r="VXC85" s="389"/>
      <c r="VXD85" s="390"/>
      <c r="VXE85" s="391"/>
      <c r="VXF85" s="392"/>
      <c r="VXG85" s="393"/>
      <c r="VXH85" s="394"/>
      <c r="VXI85" s="395"/>
      <c r="VXJ85" s="389"/>
      <c r="VXK85" s="390"/>
      <c r="VXL85" s="391"/>
      <c r="VXM85" s="392"/>
      <c r="VXN85" s="393"/>
      <c r="VXO85" s="394"/>
      <c r="VXP85" s="395"/>
      <c r="VXQ85" s="389"/>
      <c r="VXR85" s="390"/>
      <c r="VXS85" s="391"/>
      <c r="VXT85" s="392"/>
      <c r="VXU85" s="393"/>
      <c r="VXV85" s="394"/>
      <c r="VXW85" s="395"/>
      <c r="VXX85" s="389"/>
      <c r="VXY85" s="390"/>
      <c r="VXZ85" s="391"/>
      <c r="VYA85" s="392"/>
      <c r="VYB85" s="393"/>
      <c r="VYC85" s="394"/>
      <c r="VYD85" s="395"/>
      <c r="VYE85" s="389"/>
      <c r="VYF85" s="390"/>
      <c r="VYG85" s="391"/>
      <c r="VYH85" s="392"/>
      <c r="VYI85" s="393"/>
      <c r="VYJ85" s="394"/>
      <c r="VYK85" s="395"/>
      <c r="VYL85" s="389"/>
      <c r="VYM85" s="390"/>
      <c r="VYN85" s="391"/>
      <c r="VYO85" s="392"/>
      <c r="VYP85" s="393"/>
      <c r="VYQ85" s="394"/>
      <c r="VYR85" s="395"/>
      <c r="VYS85" s="389"/>
      <c r="VYT85" s="390"/>
      <c r="VYU85" s="391"/>
      <c r="VYV85" s="392"/>
      <c r="VYW85" s="393"/>
      <c r="VYX85" s="394"/>
      <c r="VYY85" s="395"/>
      <c r="VYZ85" s="389"/>
      <c r="VZA85" s="390"/>
      <c r="VZB85" s="391"/>
      <c r="VZC85" s="392"/>
      <c r="VZD85" s="393"/>
      <c r="VZE85" s="394"/>
      <c r="VZF85" s="395"/>
      <c r="VZG85" s="389"/>
      <c r="VZH85" s="390"/>
      <c r="VZI85" s="391"/>
      <c r="VZJ85" s="392"/>
      <c r="VZK85" s="393"/>
      <c r="VZL85" s="394"/>
      <c r="VZM85" s="395"/>
      <c r="VZN85" s="389"/>
      <c r="VZO85" s="390"/>
      <c r="VZP85" s="391"/>
      <c r="VZQ85" s="392"/>
      <c r="VZR85" s="393"/>
      <c r="VZS85" s="394"/>
      <c r="VZT85" s="395"/>
      <c r="VZU85" s="389"/>
      <c r="VZV85" s="390"/>
      <c r="VZW85" s="391"/>
      <c r="VZX85" s="392"/>
      <c r="VZY85" s="393"/>
      <c r="VZZ85" s="394"/>
      <c r="WAA85" s="395"/>
      <c r="WAB85" s="389"/>
      <c r="WAC85" s="390"/>
      <c r="WAD85" s="391"/>
      <c r="WAE85" s="392"/>
      <c r="WAF85" s="393"/>
      <c r="WAG85" s="394"/>
      <c r="WAH85" s="395"/>
      <c r="WAI85" s="389"/>
      <c r="WAJ85" s="390"/>
      <c r="WAK85" s="391"/>
      <c r="WAL85" s="392"/>
      <c r="WAM85" s="393"/>
      <c r="WAN85" s="394"/>
      <c r="WAO85" s="395"/>
      <c r="WAP85" s="389"/>
      <c r="WAQ85" s="390"/>
      <c r="WAR85" s="391"/>
      <c r="WAS85" s="392"/>
      <c r="WAT85" s="393"/>
      <c r="WAU85" s="394"/>
      <c r="WAV85" s="395"/>
      <c r="WAW85" s="389"/>
      <c r="WAX85" s="390"/>
      <c r="WAY85" s="391"/>
      <c r="WAZ85" s="392"/>
      <c r="WBA85" s="393"/>
      <c r="WBB85" s="394"/>
      <c r="WBC85" s="395"/>
      <c r="WBD85" s="389"/>
      <c r="WBE85" s="390"/>
      <c r="WBF85" s="391"/>
      <c r="WBG85" s="392"/>
      <c r="WBH85" s="393"/>
      <c r="WBI85" s="394"/>
      <c r="WBJ85" s="395"/>
      <c r="WBK85" s="389"/>
      <c r="WBL85" s="390"/>
      <c r="WBM85" s="391"/>
      <c r="WBN85" s="392"/>
      <c r="WBO85" s="393"/>
      <c r="WBP85" s="394"/>
      <c r="WBQ85" s="395"/>
      <c r="WBR85" s="389"/>
      <c r="WBS85" s="390"/>
      <c r="WBT85" s="391"/>
      <c r="WBU85" s="392"/>
      <c r="WBV85" s="393"/>
      <c r="WBW85" s="394"/>
      <c r="WBX85" s="395"/>
      <c r="WBY85" s="389"/>
      <c r="WBZ85" s="390"/>
      <c r="WCA85" s="391"/>
      <c r="WCB85" s="392"/>
      <c r="WCC85" s="393"/>
      <c r="WCD85" s="394"/>
      <c r="WCE85" s="395"/>
      <c r="WCF85" s="389"/>
      <c r="WCG85" s="390"/>
      <c r="WCH85" s="391"/>
      <c r="WCI85" s="392"/>
      <c r="WCJ85" s="393"/>
      <c r="WCK85" s="394"/>
      <c r="WCL85" s="395"/>
      <c r="WCM85" s="389"/>
      <c r="WCN85" s="390"/>
      <c r="WCO85" s="391"/>
      <c r="WCP85" s="392"/>
      <c r="WCQ85" s="393"/>
      <c r="WCR85" s="394"/>
      <c r="WCS85" s="395"/>
      <c r="WCT85" s="389"/>
      <c r="WCU85" s="390"/>
      <c r="WCV85" s="391"/>
      <c r="WCW85" s="392"/>
      <c r="WCX85" s="393"/>
      <c r="WCY85" s="394"/>
      <c r="WCZ85" s="395"/>
      <c r="WDA85" s="389"/>
      <c r="WDB85" s="390"/>
      <c r="WDC85" s="391"/>
      <c r="WDD85" s="392"/>
      <c r="WDE85" s="393"/>
      <c r="WDF85" s="394"/>
      <c r="WDG85" s="395"/>
      <c r="WDH85" s="389"/>
      <c r="WDI85" s="390"/>
      <c r="WDJ85" s="391"/>
      <c r="WDK85" s="392"/>
      <c r="WDL85" s="393"/>
      <c r="WDM85" s="394"/>
      <c r="WDN85" s="395"/>
      <c r="WDO85" s="389"/>
      <c r="WDP85" s="390"/>
      <c r="WDQ85" s="391"/>
      <c r="WDR85" s="392"/>
      <c r="WDS85" s="393"/>
      <c r="WDT85" s="394"/>
      <c r="WDU85" s="395"/>
      <c r="WDV85" s="389"/>
      <c r="WDW85" s="390"/>
      <c r="WDX85" s="391"/>
      <c r="WDY85" s="392"/>
      <c r="WDZ85" s="393"/>
      <c r="WEA85" s="394"/>
      <c r="WEB85" s="395"/>
      <c r="WEC85" s="389"/>
      <c r="WED85" s="390"/>
      <c r="WEE85" s="391"/>
      <c r="WEF85" s="392"/>
      <c r="WEG85" s="393"/>
      <c r="WEH85" s="394"/>
      <c r="WEI85" s="395"/>
      <c r="WEJ85" s="389"/>
      <c r="WEK85" s="390"/>
      <c r="WEL85" s="391"/>
      <c r="WEM85" s="392"/>
      <c r="WEN85" s="393"/>
      <c r="WEO85" s="394"/>
      <c r="WEP85" s="395"/>
      <c r="WEQ85" s="389"/>
      <c r="WER85" s="390"/>
      <c r="WES85" s="391"/>
      <c r="WET85" s="392"/>
      <c r="WEU85" s="393"/>
      <c r="WEV85" s="394"/>
      <c r="WEW85" s="395"/>
      <c r="WEX85" s="389"/>
      <c r="WEY85" s="390"/>
      <c r="WEZ85" s="391"/>
      <c r="WFA85" s="392"/>
      <c r="WFB85" s="393"/>
      <c r="WFC85" s="394"/>
      <c r="WFD85" s="395"/>
      <c r="WFE85" s="389"/>
      <c r="WFF85" s="390"/>
      <c r="WFG85" s="391"/>
      <c r="WFH85" s="392"/>
      <c r="WFI85" s="393"/>
      <c r="WFJ85" s="394"/>
      <c r="WFK85" s="395"/>
      <c r="WFL85" s="389"/>
      <c r="WFM85" s="390"/>
      <c r="WFN85" s="391"/>
      <c r="WFO85" s="392"/>
      <c r="WFP85" s="393"/>
      <c r="WFQ85" s="394"/>
      <c r="WFR85" s="395"/>
      <c r="WFS85" s="389"/>
      <c r="WFT85" s="390"/>
      <c r="WFU85" s="391"/>
      <c r="WFV85" s="392"/>
      <c r="WFW85" s="393"/>
      <c r="WFX85" s="394"/>
      <c r="WFY85" s="395"/>
      <c r="WFZ85" s="389"/>
      <c r="WGA85" s="390"/>
      <c r="WGB85" s="391"/>
      <c r="WGC85" s="392"/>
      <c r="WGD85" s="393"/>
      <c r="WGE85" s="394"/>
      <c r="WGF85" s="395"/>
      <c r="WGG85" s="389"/>
      <c r="WGH85" s="390"/>
      <c r="WGI85" s="391"/>
      <c r="WGJ85" s="392"/>
      <c r="WGK85" s="393"/>
      <c r="WGL85" s="394"/>
      <c r="WGM85" s="395"/>
      <c r="WGN85" s="389"/>
      <c r="WGO85" s="390"/>
      <c r="WGP85" s="391"/>
      <c r="WGQ85" s="392"/>
      <c r="WGR85" s="393"/>
      <c r="WGS85" s="394"/>
      <c r="WGT85" s="395"/>
      <c r="WGU85" s="389"/>
      <c r="WGV85" s="390"/>
      <c r="WGW85" s="391"/>
      <c r="WGX85" s="392"/>
      <c r="WGY85" s="393"/>
      <c r="WGZ85" s="394"/>
      <c r="WHA85" s="395"/>
      <c r="WHB85" s="389"/>
      <c r="WHC85" s="390"/>
      <c r="WHD85" s="391"/>
      <c r="WHE85" s="392"/>
      <c r="WHF85" s="393"/>
      <c r="WHG85" s="394"/>
      <c r="WHH85" s="395"/>
      <c r="WHI85" s="389"/>
      <c r="WHJ85" s="390"/>
      <c r="WHK85" s="391"/>
      <c r="WHL85" s="392"/>
      <c r="WHM85" s="393"/>
      <c r="WHN85" s="394"/>
      <c r="WHO85" s="395"/>
      <c r="WHP85" s="389"/>
      <c r="WHQ85" s="390"/>
      <c r="WHR85" s="391"/>
      <c r="WHS85" s="392"/>
      <c r="WHT85" s="393"/>
      <c r="WHU85" s="394"/>
      <c r="WHV85" s="395"/>
      <c r="WHW85" s="389"/>
      <c r="WHX85" s="390"/>
      <c r="WHY85" s="391"/>
      <c r="WHZ85" s="392"/>
      <c r="WIA85" s="393"/>
      <c r="WIB85" s="394"/>
      <c r="WIC85" s="395"/>
      <c r="WID85" s="389"/>
      <c r="WIE85" s="390"/>
      <c r="WIF85" s="391"/>
      <c r="WIG85" s="392"/>
      <c r="WIH85" s="393"/>
      <c r="WII85" s="394"/>
      <c r="WIJ85" s="395"/>
      <c r="WIK85" s="389"/>
      <c r="WIL85" s="390"/>
      <c r="WIM85" s="391"/>
      <c r="WIN85" s="392"/>
      <c r="WIO85" s="393"/>
      <c r="WIP85" s="394"/>
      <c r="WIQ85" s="395"/>
      <c r="WIR85" s="389"/>
      <c r="WIS85" s="390"/>
      <c r="WIT85" s="391"/>
      <c r="WIU85" s="392"/>
      <c r="WIV85" s="393"/>
      <c r="WIW85" s="394"/>
      <c r="WIX85" s="395"/>
      <c r="WIY85" s="389"/>
      <c r="WIZ85" s="390"/>
      <c r="WJA85" s="391"/>
      <c r="WJB85" s="392"/>
      <c r="WJC85" s="393"/>
      <c r="WJD85" s="394"/>
      <c r="WJE85" s="395"/>
      <c r="WJF85" s="389"/>
      <c r="WJG85" s="390"/>
      <c r="WJH85" s="391"/>
      <c r="WJI85" s="392"/>
      <c r="WJJ85" s="393"/>
      <c r="WJK85" s="394"/>
      <c r="WJL85" s="395"/>
      <c r="WJM85" s="389"/>
      <c r="WJN85" s="390"/>
      <c r="WJO85" s="391"/>
      <c r="WJP85" s="392"/>
      <c r="WJQ85" s="393"/>
      <c r="WJR85" s="394"/>
      <c r="WJS85" s="395"/>
      <c r="WJT85" s="389"/>
      <c r="WJU85" s="390"/>
      <c r="WJV85" s="391"/>
      <c r="WJW85" s="392"/>
      <c r="WJX85" s="393"/>
      <c r="WJY85" s="394"/>
      <c r="WJZ85" s="395"/>
      <c r="WKA85" s="389"/>
      <c r="WKB85" s="390"/>
      <c r="WKC85" s="391"/>
      <c r="WKD85" s="392"/>
      <c r="WKE85" s="393"/>
      <c r="WKF85" s="394"/>
      <c r="WKG85" s="395"/>
      <c r="WKH85" s="389"/>
      <c r="WKI85" s="390"/>
      <c r="WKJ85" s="391"/>
      <c r="WKK85" s="392"/>
      <c r="WKL85" s="393"/>
      <c r="WKM85" s="394"/>
      <c r="WKN85" s="395"/>
      <c r="WKO85" s="389"/>
      <c r="WKP85" s="390"/>
      <c r="WKQ85" s="391"/>
      <c r="WKR85" s="392"/>
      <c r="WKS85" s="393"/>
      <c r="WKT85" s="394"/>
      <c r="WKU85" s="395"/>
      <c r="WKV85" s="389"/>
      <c r="WKW85" s="390"/>
      <c r="WKX85" s="391"/>
      <c r="WKY85" s="392"/>
      <c r="WKZ85" s="393"/>
      <c r="WLA85" s="394"/>
      <c r="WLB85" s="395"/>
      <c r="WLC85" s="389"/>
      <c r="WLD85" s="390"/>
      <c r="WLE85" s="391"/>
      <c r="WLF85" s="392"/>
      <c r="WLG85" s="393"/>
      <c r="WLH85" s="394"/>
      <c r="WLI85" s="395"/>
      <c r="WLJ85" s="389"/>
      <c r="WLK85" s="390"/>
      <c r="WLL85" s="391"/>
      <c r="WLM85" s="392"/>
      <c r="WLN85" s="393"/>
      <c r="WLO85" s="394"/>
      <c r="WLP85" s="395"/>
      <c r="WLQ85" s="389"/>
      <c r="WLR85" s="390"/>
      <c r="WLS85" s="391"/>
      <c r="WLT85" s="392"/>
      <c r="WLU85" s="393"/>
      <c r="WLV85" s="394"/>
      <c r="WLW85" s="395"/>
      <c r="WLX85" s="389"/>
      <c r="WLY85" s="390"/>
      <c r="WLZ85" s="391"/>
      <c r="WMA85" s="392"/>
      <c r="WMB85" s="393"/>
      <c r="WMC85" s="394"/>
      <c r="WMD85" s="395"/>
      <c r="WME85" s="389"/>
      <c r="WMF85" s="390"/>
      <c r="WMG85" s="391"/>
      <c r="WMH85" s="392"/>
      <c r="WMI85" s="393"/>
      <c r="WMJ85" s="394"/>
      <c r="WMK85" s="395"/>
      <c r="WML85" s="389"/>
      <c r="WMM85" s="390"/>
      <c r="WMN85" s="391"/>
      <c r="WMO85" s="392"/>
      <c r="WMP85" s="393"/>
      <c r="WMQ85" s="394"/>
      <c r="WMR85" s="395"/>
      <c r="WMS85" s="389"/>
      <c r="WMT85" s="390"/>
      <c r="WMU85" s="391"/>
      <c r="WMV85" s="392"/>
      <c r="WMW85" s="393"/>
      <c r="WMX85" s="394"/>
      <c r="WMY85" s="395"/>
      <c r="WMZ85" s="389"/>
      <c r="WNA85" s="390"/>
      <c r="WNB85" s="391"/>
      <c r="WNC85" s="392"/>
      <c r="WND85" s="393"/>
      <c r="WNE85" s="394"/>
      <c r="WNF85" s="395"/>
      <c r="WNG85" s="389"/>
      <c r="WNH85" s="390"/>
      <c r="WNI85" s="391"/>
      <c r="WNJ85" s="392"/>
      <c r="WNK85" s="393"/>
      <c r="WNL85" s="394"/>
      <c r="WNM85" s="395"/>
      <c r="WNN85" s="389"/>
      <c r="WNO85" s="390"/>
      <c r="WNP85" s="391"/>
      <c r="WNQ85" s="392"/>
      <c r="WNR85" s="393"/>
      <c r="WNS85" s="394"/>
      <c r="WNT85" s="395"/>
      <c r="WNU85" s="389"/>
      <c r="WNV85" s="390"/>
      <c r="WNW85" s="391"/>
      <c r="WNX85" s="392"/>
      <c r="WNY85" s="393"/>
      <c r="WNZ85" s="394"/>
      <c r="WOA85" s="395"/>
      <c r="WOB85" s="389"/>
      <c r="WOC85" s="390"/>
      <c r="WOD85" s="391"/>
      <c r="WOE85" s="392"/>
      <c r="WOF85" s="393"/>
      <c r="WOG85" s="394"/>
      <c r="WOH85" s="395"/>
      <c r="WOI85" s="389"/>
      <c r="WOJ85" s="390"/>
      <c r="WOK85" s="391"/>
      <c r="WOL85" s="392"/>
      <c r="WOM85" s="393"/>
      <c r="WON85" s="394"/>
      <c r="WOO85" s="395"/>
      <c r="WOP85" s="389"/>
      <c r="WOQ85" s="390"/>
      <c r="WOR85" s="391"/>
      <c r="WOS85" s="392"/>
      <c r="WOT85" s="393"/>
      <c r="WOU85" s="394"/>
      <c r="WOV85" s="395"/>
      <c r="WOW85" s="389"/>
      <c r="WOX85" s="390"/>
      <c r="WOY85" s="391"/>
      <c r="WOZ85" s="392"/>
      <c r="WPA85" s="393"/>
      <c r="WPB85" s="394"/>
      <c r="WPC85" s="395"/>
      <c r="WPD85" s="389"/>
      <c r="WPE85" s="390"/>
      <c r="WPF85" s="391"/>
      <c r="WPG85" s="392"/>
      <c r="WPH85" s="393"/>
      <c r="WPI85" s="394"/>
      <c r="WPJ85" s="395"/>
      <c r="WPK85" s="389"/>
      <c r="WPL85" s="390"/>
      <c r="WPM85" s="391"/>
      <c r="WPN85" s="392"/>
      <c r="WPO85" s="393"/>
      <c r="WPP85" s="394"/>
      <c r="WPQ85" s="395"/>
      <c r="WPR85" s="389"/>
      <c r="WPS85" s="390"/>
      <c r="WPT85" s="391"/>
      <c r="WPU85" s="392"/>
      <c r="WPV85" s="393"/>
      <c r="WPW85" s="394"/>
      <c r="WPX85" s="395"/>
      <c r="WPY85" s="389"/>
      <c r="WPZ85" s="390"/>
      <c r="WQA85" s="391"/>
      <c r="WQB85" s="392"/>
      <c r="WQC85" s="393"/>
      <c r="WQD85" s="394"/>
      <c r="WQE85" s="395"/>
      <c r="WQF85" s="389"/>
      <c r="WQG85" s="390"/>
      <c r="WQH85" s="391"/>
      <c r="WQI85" s="392"/>
      <c r="WQJ85" s="393"/>
      <c r="WQK85" s="394"/>
      <c r="WQL85" s="395"/>
      <c r="WQM85" s="389"/>
      <c r="WQN85" s="390"/>
      <c r="WQO85" s="391"/>
      <c r="WQP85" s="392"/>
      <c r="WQQ85" s="393"/>
      <c r="WQR85" s="394"/>
      <c r="WQS85" s="395"/>
      <c r="WQT85" s="389"/>
      <c r="WQU85" s="390"/>
      <c r="WQV85" s="391"/>
      <c r="WQW85" s="392"/>
      <c r="WQX85" s="393"/>
      <c r="WQY85" s="394"/>
      <c r="WQZ85" s="395"/>
      <c r="WRA85" s="389"/>
      <c r="WRB85" s="390"/>
      <c r="WRC85" s="391"/>
      <c r="WRD85" s="392"/>
      <c r="WRE85" s="393"/>
      <c r="WRF85" s="394"/>
      <c r="WRG85" s="395"/>
      <c r="WRH85" s="389"/>
      <c r="WRI85" s="390"/>
      <c r="WRJ85" s="391"/>
      <c r="WRK85" s="392"/>
      <c r="WRL85" s="393"/>
      <c r="WRM85" s="394"/>
      <c r="WRN85" s="395"/>
      <c r="WRO85" s="389"/>
      <c r="WRP85" s="390"/>
      <c r="WRQ85" s="391"/>
      <c r="WRR85" s="392"/>
      <c r="WRS85" s="393"/>
      <c r="WRT85" s="394"/>
      <c r="WRU85" s="395"/>
      <c r="WRV85" s="389"/>
      <c r="WRW85" s="390"/>
      <c r="WRX85" s="391"/>
      <c r="WRY85" s="392"/>
      <c r="WRZ85" s="393"/>
      <c r="WSA85" s="394"/>
      <c r="WSB85" s="395"/>
      <c r="WSC85" s="389"/>
      <c r="WSD85" s="390"/>
      <c r="WSE85" s="391"/>
      <c r="WSF85" s="392"/>
      <c r="WSG85" s="393"/>
      <c r="WSH85" s="394"/>
      <c r="WSI85" s="395"/>
      <c r="WSJ85" s="389"/>
      <c r="WSK85" s="390"/>
      <c r="WSL85" s="391"/>
      <c r="WSM85" s="392"/>
      <c r="WSN85" s="393"/>
      <c r="WSO85" s="394"/>
      <c r="WSP85" s="395"/>
      <c r="WSQ85" s="389"/>
      <c r="WSR85" s="390"/>
      <c r="WSS85" s="391"/>
      <c r="WST85" s="392"/>
      <c r="WSU85" s="393"/>
      <c r="WSV85" s="394"/>
      <c r="WSW85" s="395"/>
      <c r="WSX85" s="389"/>
      <c r="WSY85" s="390"/>
      <c r="WSZ85" s="391"/>
      <c r="WTA85" s="392"/>
      <c r="WTB85" s="393"/>
      <c r="WTC85" s="394"/>
      <c r="WTD85" s="395"/>
      <c r="WTE85" s="389"/>
      <c r="WTF85" s="390"/>
      <c r="WTG85" s="391"/>
      <c r="WTH85" s="392"/>
      <c r="WTI85" s="393"/>
      <c r="WTJ85" s="394"/>
      <c r="WTK85" s="395"/>
      <c r="WTL85" s="389"/>
      <c r="WTM85" s="390"/>
      <c r="WTN85" s="391"/>
      <c r="WTO85" s="392"/>
      <c r="WTP85" s="393"/>
      <c r="WTQ85" s="394"/>
      <c r="WTR85" s="395"/>
      <c r="WTS85" s="389"/>
      <c r="WTT85" s="390"/>
      <c r="WTU85" s="391"/>
      <c r="WTV85" s="392"/>
      <c r="WTW85" s="393"/>
      <c r="WTX85" s="394"/>
      <c r="WTY85" s="395"/>
      <c r="WTZ85" s="389"/>
      <c r="WUA85" s="390"/>
      <c r="WUB85" s="391"/>
      <c r="WUC85" s="392"/>
      <c r="WUD85" s="393"/>
      <c r="WUE85" s="394"/>
      <c r="WUF85" s="395"/>
      <c r="WUG85" s="389"/>
      <c r="WUH85" s="390"/>
      <c r="WUI85" s="391"/>
      <c r="WUJ85" s="392"/>
      <c r="WUK85" s="393"/>
      <c r="WUL85" s="394"/>
      <c r="WUM85" s="395"/>
      <c r="WUN85" s="389"/>
      <c r="WUO85" s="390"/>
      <c r="WUP85" s="391"/>
      <c r="WUQ85" s="392"/>
      <c r="WUR85" s="393"/>
      <c r="WUS85" s="394"/>
      <c r="WUT85" s="395"/>
      <c r="WUU85" s="389"/>
      <c r="WUV85" s="390"/>
      <c r="WUW85" s="391"/>
      <c r="WUX85" s="392"/>
      <c r="WUY85" s="393"/>
      <c r="WUZ85" s="394"/>
      <c r="WVA85" s="395"/>
      <c r="WVB85" s="389"/>
      <c r="WVC85" s="390"/>
      <c r="WVD85" s="391"/>
      <c r="WVE85" s="392"/>
      <c r="WVF85" s="393"/>
      <c r="WVG85" s="394"/>
      <c r="WVH85" s="395"/>
      <c r="WVI85" s="389"/>
      <c r="WVJ85" s="390"/>
      <c r="WVK85" s="391"/>
      <c r="WVL85" s="392"/>
      <c r="WVM85" s="393"/>
      <c r="WVN85" s="394"/>
      <c r="WVO85" s="395"/>
      <c r="WVP85" s="389"/>
      <c r="WVQ85" s="390"/>
      <c r="WVR85" s="391"/>
      <c r="WVS85" s="392"/>
      <c r="WVT85" s="393"/>
      <c r="WVU85" s="394"/>
      <c r="WVV85" s="395"/>
      <c r="WVW85" s="389"/>
      <c r="WVX85" s="390"/>
      <c r="WVY85" s="391"/>
      <c r="WVZ85" s="392"/>
      <c r="WWA85" s="393"/>
      <c r="WWB85" s="394"/>
      <c r="WWC85" s="395"/>
      <c r="WWD85" s="389"/>
      <c r="WWE85" s="390"/>
      <c r="WWF85" s="391"/>
      <c r="WWG85" s="392"/>
      <c r="WWH85" s="393"/>
      <c r="WWI85" s="394"/>
      <c r="WWJ85" s="395"/>
      <c r="WWK85" s="389"/>
      <c r="WWL85" s="390"/>
      <c r="WWM85" s="391"/>
      <c r="WWN85" s="392"/>
      <c r="WWO85" s="393"/>
      <c r="WWP85" s="394"/>
      <c r="WWQ85" s="395"/>
      <c r="WWR85" s="389"/>
      <c r="WWS85" s="390"/>
      <c r="WWT85" s="391"/>
      <c r="WWU85" s="392"/>
      <c r="WWV85" s="393"/>
      <c r="WWW85" s="394"/>
      <c r="WWX85" s="395"/>
      <c r="WWY85" s="389"/>
      <c r="WWZ85" s="390"/>
      <c r="WXA85" s="391"/>
      <c r="WXB85" s="392"/>
      <c r="WXC85" s="393"/>
      <c r="WXD85" s="394"/>
      <c r="WXE85" s="395"/>
      <c r="WXF85" s="389"/>
      <c r="WXG85" s="390"/>
      <c r="WXH85" s="391"/>
      <c r="WXI85" s="392"/>
      <c r="WXJ85" s="393"/>
      <c r="WXK85" s="394"/>
      <c r="WXL85" s="395"/>
      <c r="WXM85" s="389"/>
      <c r="WXN85" s="390"/>
      <c r="WXO85" s="391"/>
      <c r="WXP85" s="392"/>
      <c r="WXQ85" s="393"/>
      <c r="WXR85" s="394"/>
      <c r="WXS85" s="395"/>
      <c r="WXT85" s="389"/>
      <c r="WXU85" s="390"/>
      <c r="WXV85" s="391"/>
      <c r="WXW85" s="392"/>
      <c r="WXX85" s="393"/>
      <c r="WXY85" s="394"/>
      <c r="WXZ85" s="395"/>
      <c r="WYA85" s="389"/>
      <c r="WYB85" s="390"/>
      <c r="WYC85" s="391"/>
      <c r="WYD85" s="392"/>
      <c r="WYE85" s="393"/>
      <c r="WYF85" s="394"/>
      <c r="WYG85" s="395"/>
      <c r="WYH85" s="389"/>
      <c r="WYI85" s="390"/>
      <c r="WYJ85" s="391"/>
      <c r="WYK85" s="392"/>
      <c r="WYL85" s="393"/>
      <c r="WYM85" s="394"/>
      <c r="WYN85" s="395"/>
      <c r="WYO85" s="389"/>
      <c r="WYP85" s="390"/>
      <c r="WYQ85" s="391"/>
      <c r="WYR85" s="392"/>
      <c r="WYS85" s="393"/>
      <c r="WYT85" s="394"/>
      <c r="WYU85" s="395"/>
      <c r="WYV85" s="389"/>
      <c r="WYW85" s="390"/>
      <c r="WYX85" s="391"/>
      <c r="WYY85" s="392"/>
      <c r="WYZ85" s="393"/>
      <c r="WZA85" s="394"/>
      <c r="WZB85" s="395"/>
      <c r="WZC85" s="389"/>
      <c r="WZD85" s="390"/>
      <c r="WZE85" s="391"/>
      <c r="WZF85" s="392"/>
      <c r="WZG85" s="393"/>
      <c r="WZH85" s="394"/>
      <c r="WZI85" s="395"/>
      <c r="WZJ85" s="389"/>
      <c r="WZK85" s="390"/>
      <c r="WZL85" s="391"/>
      <c r="WZM85" s="392"/>
      <c r="WZN85" s="393"/>
      <c r="WZO85" s="394"/>
      <c r="WZP85" s="395"/>
      <c r="WZQ85" s="389"/>
      <c r="WZR85" s="390"/>
      <c r="WZS85" s="391"/>
      <c r="WZT85" s="392"/>
      <c r="WZU85" s="393"/>
      <c r="WZV85" s="394"/>
      <c r="WZW85" s="395"/>
      <c r="WZX85" s="389"/>
      <c r="WZY85" s="390"/>
      <c r="WZZ85" s="391"/>
      <c r="XAA85" s="392"/>
      <c r="XAB85" s="393"/>
      <c r="XAC85" s="394"/>
      <c r="XAD85" s="395"/>
      <c r="XAE85" s="389"/>
      <c r="XAF85" s="390"/>
      <c r="XAG85" s="391"/>
      <c r="XAH85" s="392"/>
      <c r="XAI85" s="393"/>
      <c r="XAJ85" s="394"/>
      <c r="XAK85" s="395"/>
      <c r="XAL85" s="389"/>
      <c r="XAM85" s="390"/>
      <c r="XAN85" s="391"/>
      <c r="XAO85" s="392"/>
      <c r="XAP85" s="393"/>
      <c r="XAQ85" s="394"/>
      <c r="XAR85" s="395"/>
      <c r="XAS85" s="389"/>
      <c r="XAT85" s="390"/>
      <c r="XAU85" s="391"/>
      <c r="XAV85" s="392"/>
      <c r="XAW85" s="393"/>
      <c r="XAX85" s="394"/>
      <c r="XAY85" s="395"/>
      <c r="XAZ85" s="389"/>
      <c r="XBA85" s="390"/>
      <c r="XBB85" s="391"/>
      <c r="XBC85" s="392"/>
      <c r="XBD85" s="393"/>
      <c r="XBE85" s="394"/>
      <c r="XBF85" s="395"/>
      <c r="XBG85" s="389"/>
      <c r="XBH85" s="390"/>
      <c r="XBI85" s="391"/>
      <c r="XBJ85" s="392"/>
      <c r="XBK85" s="393"/>
      <c r="XBL85" s="394"/>
      <c r="XBM85" s="395"/>
      <c r="XBN85" s="389"/>
      <c r="XBO85" s="390"/>
      <c r="XBP85" s="391"/>
      <c r="XBQ85" s="392"/>
      <c r="XBR85" s="393"/>
      <c r="XBS85" s="394"/>
      <c r="XBT85" s="395"/>
      <c r="XBU85" s="389"/>
      <c r="XBV85" s="390"/>
      <c r="XBW85" s="391"/>
      <c r="XBX85" s="392"/>
      <c r="XBY85" s="393"/>
      <c r="XBZ85" s="394"/>
      <c r="XCA85" s="395"/>
      <c r="XCB85" s="389"/>
      <c r="XCC85" s="390"/>
      <c r="XCD85" s="391"/>
      <c r="XCE85" s="392"/>
      <c r="XCF85" s="393"/>
      <c r="XCG85" s="394"/>
      <c r="XCH85" s="395"/>
      <c r="XCI85" s="389"/>
      <c r="XCJ85" s="390"/>
      <c r="XCK85" s="391"/>
      <c r="XCL85" s="392"/>
      <c r="XCM85" s="393"/>
      <c r="XCN85" s="394"/>
      <c r="XCO85" s="395"/>
      <c r="XCP85" s="389"/>
      <c r="XCQ85" s="390"/>
      <c r="XCR85" s="391"/>
      <c r="XCS85" s="392"/>
      <c r="XCT85" s="393"/>
      <c r="XCU85" s="394"/>
      <c r="XCV85" s="395"/>
      <c r="XCW85" s="389"/>
      <c r="XCX85" s="390"/>
      <c r="XCY85" s="391"/>
      <c r="XCZ85" s="392"/>
      <c r="XDA85" s="393"/>
      <c r="XDB85" s="394"/>
      <c r="XDC85" s="395"/>
      <c r="XDD85" s="389"/>
      <c r="XDE85" s="390"/>
      <c r="XDF85" s="391"/>
      <c r="XDG85" s="392"/>
      <c r="XDH85" s="393"/>
      <c r="XDI85" s="394"/>
      <c r="XDJ85" s="395"/>
      <c r="XDK85" s="389"/>
      <c r="XDL85" s="390"/>
      <c r="XDM85" s="391"/>
      <c r="XDN85" s="392"/>
      <c r="XDO85" s="393"/>
      <c r="XDP85" s="394"/>
      <c r="XDQ85" s="395"/>
      <c r="XDR85" s="389"/>
      <c r="XDS85" s="390"/>
      <c r="XDT85" s="391"/>
      <c r="XDU85" s="392"/>
      <c r="XDV85" s="393"/>
      <c r="XDW85" s="394"/>
      <c r="XDX85" s="395"/>
      <c r="XDY85" s="389"/>
      <c r="XDZ85" s="390"/>
      <c r="XEA85" s="391"/>
      <c r="XEB85" s="392"/>
      <c r="XEC85" s="393"/>
      <c r="XED85" s="394"/>
      <c r="XEE85" s="395"/>
      <c r="XEF85" s="389"/>
      <c r="XEG85" s="390"/>
      <c r="XEH85" s="391"/>
      <c r="XEI85" s="392"/>
      <c r="XEJ85" s="393"/>
      <c r="XEK85" s="394"/>
      <c r="XEL85" s="395"/>
      <c r="XEM85" s="389"/>
      <c r="XEN85" s="390"/>
      <c r="XEO85" s="391"/>
      <c r="XEP85" s="392"/>
      <c r="XEQ85" s="393"/>
      <c r="XER85" s="394"/>
      <c r="XES85" s="395"/>
      <c r="XET85" s="389"/>
      <c r="XEU85" s="390"/>
      <c r="XEV85" s="391"/>
      <c r="XEW85" s="392"/>
      <c r="XEX85" s="393"/>
      <c r="XEY85" s="394"/>
      <c r="XEZ85" s="395"/>
      <c r="XFA85" s="389"/>
      <c r="XFB85" s="390"/>
      <c r="XFC85" s="391"/>
      <c r="XFD85" s="392"/>
    </row>
    <row r="86" spans="1:16384" s="10" customFormat="1" ht="69" customHeight="1" x14ac:dyDescent="0.2">
      <c r="A86" s="704"/>
      <c r="B86" s="371" t="s">
        <v>823</v>
      </c>
      <c r="C86" s="381">
        <v>16000000</v>
      </c>
      <c r="D86" s="381">
        <v>16000000</v>
      </c>
      <c r="E86" s="377">
        <f t="shared" si="8"/>
        <v>0</v>
      </c>
      <c r="F86" s="398">
        <v>42577</v>
      </c>
      <c r="G86" s="582" t="s">
        <v>1017</v>
      </c>
      <c r="H86" s="389"/>
      <c r="I86" s="390"/>
      <c r="J86" s="391"/>
      <c r="K86" s="392"/>
      <c r="L86" s="393"/>
      <c r="M86" s="394"/>
      <c r="N86" s="395"/>
      <c r="O86" s="389"/>
      <c r="P86" s="390"/>
      <c r="Q86" s="391"/>
      <c r="R86" s="392"/>
      <c r="S86" s="393"/>
      <c r="T86" s="394"/>
      <c r="U86" s="395"/>
      <c r="V86" s="389"/>
      <c r="W86" s="390"/>
      <c r="X86" s="391"/>
      <c r="Y86" s="392"/>
      <c r="Z86" s="393"/>
      <c r="AA86" s="394"/>
      <c r="AB86" s="395"/>
      <c r="AC86" s="389"/>
      <c r="AD86" s="390"/>
      <c r="AE86" s="391"/>
      <c r="AF86" s="392"/>
      <c r="AG86" s="393"/>
      <c r="AH86" s="394"/>
      <c r="AI86" s="395"/>
      <c r="AJ86" s="389"/>
      <c r="AK86" s="390"/>
      <c r="AL86" s="391"/>
      <c r="AM86" s="392"/>
      <c r="AN86" s="393"/>
      <c r="AO86" s="394"/>
      <c r="AP86" s="395"/>
      <c r="AQ86" s="389"/>
      <c r="AR86" s="390"/>
      <c r="AS86" s="391"/>
      <c r="AT86" s="392"/>
      <c r="AU86" s="393"/>
      <c r="AV86" s="394"/>
      <c r="AW86" s="395"/>
      <c r="AX86" s="389"/>
      <c r="AY86" s="390"/>
      <c r="AZ86" s="391"/>
      <c r="BA86" s="392"/>
      <c r="BB86" s="393"/>
      <c r="BC86" s="394"/>
      <c r="BD86" s="395"/>
      <c r="BE86" s="389"/>
      <c r="BF86" s="390"/>
      <c r="BG86" s="391"/>
      <c r="BH86" s="392"/>
      <c r="BI86" s="393"/>
      <c r="BJ86" s="394"/>
      <c r="BK86" s="395"/>
      <c r="BL86" s="389"/>
      <c r="BM86" s="390"/>
      <c r="BN86" s="391"/>
      <c r="BO86" s="392"/>
      <c r="BP86" s="393"/>
      <c r="BQ86" s="394"/>
      <c r="BR86" s="395"/>
      <c r="BS86" s="389"/>
      <c r="BT86" s="390"/>
      <c r="BU86" s="391"/>
      <c r="BV86" s="392"/>
      <c r="BW86" s="393"/>
      <c r="BX86" s="394"/>
      <c r="BY86" s="395"/>
      <c r="BZ86" s="389"/>
      <c r="CA86" s="390"/>
      <c r="CB86" s="391"/>
      <c r="CC86" s="392"/>
      <c r="CD86" s="393"/>
      <c r="CE86" s="394"/>
      <c r="CF86" s="395"/>
      <c r="CG86" s="389"/>
      <c r="CH86" s="390"/>
      <c r="CI86" s="391"/>
      <c r="CJ86" s="392"/>
      <c r="CK86" s="393"/>
      <c r="CL86" s="394"/>
      <c r="CM86" s="395"/>
      <c r="CN86" s="389"/>
      <c r="CO86" s="390"/>
      <c r="CP86" s="391"/>
      <c r="CQ86" s="392"/>
      <c r="CR86" s="393"/>
      <c r="CS86" s="394"/>
      <c r="CT86" s="395"/>
      <c r="CU86" s="389"/>
      <c r="CV86" s="390"/>
      <c r="CW86" s="391"/>
      <c r="CX86" s="392"/>
      <c r="CY86" s="393"/>
      <c r="CZ86" s="394"/>
      <c r="DA86" s="395"/>
      <c r="DB86" s="389"/>
      <c r="DC86" s="390"/>
      <c r="DD86" s="391"/>
      <c r="DE86" s="392"/>
      <c r="DF86" s="393"/>
      <c r="DG86" s="394"/>
      <c r="DH86" s="395"/>
      <c r="DI86" s="389"/>
      <c r="DJ86" s="390"/>
      <c r="DK86" s="391"/>
      <c r="DL86" s="392"/>
      <c r="DM86" s="393"/>
      <c r="DN86" s="394"/>
      <c r="DO86" s="395"/>
      <c r="DP86" s="389"/>
      <c r="DQ86" s="390"/>
      <c r="DR86" s="391"/>
      <c r="DS86" s="392"/>
      <c r="DT86" s="393"/>
      <c r="DU86" s="394"/>
      <c r="DV86" s="395"/>
      <c r="DW86" s="389"/>
      <c r="DX86" s="390"/>
      <c r="DY86" s="391"/>
      <c r="DZ86" s="392"/>
      <c r="EA86" s="393"/>
      <c r="EB86" s="394"/>
      <c r="EC86" s="395"/>
      <c r="ED86" s="389"/>
      <c r="EE86" s="390"/>
      <c r="EF86" s="391"/>
      <c r="EG86" s="392"/>
      <c r="EH86" s="393"/>
      <c r="EI86" s="394"/>
      <c r="EJ86" s="395"/>
      <c r="EK86" s="389"/>
      <c r="EL86" s="390"/>
      <c r="EM86" s="391"/>
      <c r="EN86" s="392"/>
      <c r="EO86" s="393"/>
      <c r="EP86" s="394"/>
      <c r="EQ86" s="395"/>
      <c r="ER86" s="389"/>
      <c r="ES86" s="390"/>
      <c r="ET86" s="391"/>
      <c r="EU86" s="392"/>
      <c r="EV86" s="393"/>
      <c r="EW86" s="394"/>
      <c r="EX86" s="395"/>
      <c r="EY86" s="389"/>
      <c r="EZ86" s="390"/>
      <c r="FA86" s="391"/>
      <c r="FB86" s="392"/>
      <c r="FC86" s="393"/>
      <c r="FD86" s="394"/>
      <c r="FE86" s="395"/>
      <c r="FF86" s="389"/>
      <c r="FG86" s="390"/>
      <c r="FH86" s="391"/>
      <c r="FI86" s="392"/>
      <c r="FJ86" s="393"/>
      <c r="FK86" s="394"/>
      <c r="FL86" s="395"/>
      <c r="FM86" s="389"/>
      <c r="FN86" s="390"/>
      <c r="FO86" s="391"/>
      <c r="FP86" s="392"/>
      <c r="FQ86" s="393"/>
      <c r="FR86" s="394"/>
      <c r="FS86" s="395"/>
      <c r="FT86" s="389"/>
      <c r="FU86" s="390"/>
      <c r="FV86" s="391"/>
      <c r="FW86" s="392"/>
      <c r="FX86" s="393"/>
      <c r="FY86" s="394"/>
      <c r="FZ86" s="395"/>
      <c r="GA86" s="389"/>
      <c r="GB86" s="390"/>
      <c r="GC86" s="391"/>
      <c r="GD86" s="392"/>
      <c r="GE86" s="393"/>
      <c r="GF86" s="394"/>
      <c r="GG86" s="395"/>
      <c r="GH86" s="389"/>
      <c r="GI86" s="390"/>
      <c r="GJ86" s="391"/>
      <c r="GK86" s="392"/>
      <c r="GL86" s="393"/>
      <c r="GM86" s="394"/>
      <c r="GN86" s="395"/>
      <c r="GO86" s="389"/>
      <c r="GP86" s="390"/>
      <c r="GQ86" s="391"/>
      <c r="GR86" s="392"/>
      <c r="GS86" s="393"/>
      <c r="GT86" s="394"/>
      <c r="GU86" s="395"/>
      <c r="GV86" s="389"/>
      <c r="GW86" s="390"/>
      <c r="GX86" s="391"/>
      <c r="GY86" s="392"/>
      <c r="GZ86" s="393"/>
      <c r="HA86" s="394"/>
      <c r="HB86" s="395"/>
      <c r="HC86" s="389"/>
      <c r="HD86" s="390"/>
      <c r="HE86" s="391"/>
      <c r="HF86" s="392"/>
      <c r="HG86" s="393"/>
      <c r="HH86" s="394"/>
      <c r="HI86" s="395"/>
      <c r="HJ86" s="389"/>
      <c r="HK86" s="390"/>
      <c r="HL86" s="391"/>
      <c r="HM86" s="392"/>
      <c r="HN86" s="393"/>
      <c r="HO86" s="394"/>
      <c r="HP86" s="395"/>
      <c r="HQ86" s="389"/>
      <c r="HR86" s="390"/>
      <c r="HS86" s="391"/>
      <c r="HT86" s="392"/>
      <c r="HU86" s="393"/>
      <c r="HV86" s="394"/>
      <c r="HW86" s="395"/>
      <c r="HX86" s="389"/>
      <c r="HY86" s="390"/>
      <c r="HZ86" s="391"/>
      <c r="IA86" s="392"/>
      <c r="IB86" s="393"/>
      <c r="IC86" s="394"/>
      <c r="ID86" s="395"/>
      <c r="IE86" s="389"/>
      <c r="IF86" s="390"/>
      <c r="IG86" s="391"/>
      <c r="IH86" s="392"/>
      <c r="II86" s="393"/>
      <c r="IJ86" s="394"/>
      <c r="IK86" s="395"/>
      <c r="IL86" s="389"/>
      <c r="IM86" s="390"/>
      <c r="IN86" s="391"/>
      <c r="IO86" s="392"/>
      <c r="IP86" s="393"/>
      <c r="IQ86" s="394"/>
      <c r="IR86" s="395"/>
      <c r="IS86" s="389"/>
      <c r="IT86" s="390"/>
      <c r="IU86" s="391"/>
      <c r="IV86" s="392"/>
      <c r="IW86" s="393"/>
      <c r="IX86" s="394"/>
      <c r="IY86" s="395"/>
      <c r="IZ86" s="389"/>
      <c r="JA86" s="390"/>
      <c r="JB86" s="391"/>
      <c r="JC86" s="392"/>
      <c r="JD86" s="393"/>
      <c r="JE86" s="394"/>
      <c r="JF86" s="395"/>
      <c r="JG86" s="389"/>
      <c r="JH86" s="390"/>
      <c r="JI86" s="391"/>
      <c r="JJ86" s="392"/>
      <c r="JK86" s="393"/>
      <c r="JL86" s="394"/>
      <c r="JM86" s="395"/>
      <c r="JN86" s="389"/>
      <c r="JO86" s="390"/>
      <c r="JP86" s="391"/>
      <c r="JQ86" s="392"/>
      <c r="JR86" s="393"/>
      <c r="JS86" s="394"/>
      <c r="JT86" s="395"/>
      <c r="JU86" s="389"/>
      <c r="JV86" s="390"/>
      <c r="JW86" s="391"/>
      <c r="JX86" s="392"/>
      <c r="JY86" s="393"/>
      <c r="JZ86" s="394"/>
      <c r="KA86" s="395"/>
      <c r="KB86" s="389"/>
      <c r="KC86" s="390"/>
      <c r="KD86" s="391"/>
      <c r="KE86" s="392"/>
      <c r="KF86" s="393"/>
      <c r="KG86" s="394"/>
      <c r="KH86" s="395"/>
      <c r="KI86" s="389"/>
      <c r="KJ86" s="390"/>
      <c r="KK86" s="391"/>
      <c r="KL86" s="392"/>
      <c r="KM86" s="393"/>
      <c r="KN86" s="394"/>
      <c r="KO86" s="395"/>
      <c r="KP86" s="389"/>
      <c r="KQ86" s="390"/>
      <c r="KR86" s="391"/>
      <c r="KS86" s="392"/>
      <c r="KT86" s="393"/>
      <c r="KU86" s="394"/>
      <c r="KV86" s="395"/>
      <c r="KW86" s="389"/>
      <c r="KX86" s="390"/>
      <c r="KY86" s="391"/>
      <c r="KZ86" s="392"/>
      <c r="LA86" s="393"/>
      <c r="LB86" s="394"/>
      <c r="LC86" s="395"/>
      <c r="LD86" s="389"/>
      <c r="LE86" s="390"/>
      <c r="LF86" s="391"/>
      <c r="LG86" s="392"/>
      <c r="LH86" s="393"/>
      <c r="LI86" s="394"/>
      <c r="LJ86" s="395"/>
      <c r="LK86" s="389"/>
      <c r="LL86" s="390"/>
      <c r="LM86" s="391"/>
      <c r="LN86" s="392"/>
      <c r="LO86" s="393"/>
      <c r="LP86" s="394"/>
      <c r="LQ86" s="395"/>
      <c r="LR86" s="389"/>
      <c r="LS86" s="390"/>
      <c r="LT86" s="391"/>
      <c r="LU86" s="392"/>
      <c r="LV86" s="393"/>
      <c r="LW86" s="394"/>
      <c r="LX86" s="395"/>
      <c r="LY86" s="389"/>
      <c r="LZ86" s="390"/>
      <c r="MA86" s="391"/>
      <c r="MB86" s="392"/>
      <c r="MC86" s="393"/>
      <c r="MD86" s="394"/>
      <c r="ME86" s="395"/>
      <c r="MF86" s="389"/>
      <c r="MG86" s="390"/>
      <c r="MH86" s="391"/>
      <c r="MI86" s="392"/>
      <c r="MJ86" s="393"/>
      <c r="MK86" s="394"/>
      <c r="ML86" s="395"/>
      <c r="MM86" s="389"/>
      <c r="MN86" s="390"/>
      <c r="MO86" s="391"/>
      <c r="MP86" s="392"/>
      <c r="MQ86" s="393"/>
      <c r="MR86" s="394"/>
      <c r="MS86" s="395"/>
      <c r="MT86" s="389"/>
      <c r="MU86" s="390"/>
      <c r="MV86" s="391"/>
      <c r="MW86" s="392"/>
      <c r="MX86" s="393"/>
      <c r="MY86" s="394"/>
      <c r="MZ86" s="395"/>
      <c r="NA86" s="389"/>
      <c r="NB86" s="390"/>
      <c r="NC86" s="391"/>
      <c r="ND86" s="392"/>
      <c r="NE86" s="393"/>
      <c r="NF86" s="394"/>
      <c r="NG86" s="395"/>
      <c r="NH86" s="389"/>
      <c r="NI86" s="390"/>
      <c r="NJ86" s="391"/>
      <c r="NK86" s="392"/>
      <c r="NL86" s="393"/>
      <c r="NM86" s="394"/>
      <c r="NN86" s="395"/>
      <c r="NO86" s="389"/>
      <c r="NP86" s="390"/>
      <c r="NQ86" s="391"/>
      <c r="NR86" s="392"/>
      <c r="NS86" s="393"/>
      <c r="NT86" s="394"/>
      <c r="NU86" s="395"/>
      <c r="NV86" s="389"/>
      <c r="NW86" s="390"/>
      <c r="NX86" s="391"/>
      <c r="NY86" s="392"/>
      <c r="NZ86" s="393"/>
      <c r="OA86" s="394"/>
      <c r="OB86" s="395"/>
      <c r="OC86" s="389"/>
      <c r="OD86" s="390"/>
      <c r="OE86" s="391"/>
      <c r="OF86" s="392"/>
      <c r="OG86" s="393"/>
      <c r="OH86" s="394"/>
      <c r="OI86" s="395"/>
      <c r="OJ86" s="389"/>
      <c r="OK86" s="390"/>
      <c r="OL86" s="391"/>
      <c r="OM86" s="392"/>
      <c r="ON86" s="393"/>
      <c r="OO86" s="394"/>
      <c r="OP86" s="395"/>
      <c r="OQ86" s="389"/>
      <c r="OR86" s="390"/>
      <c r="OS86" s="391"/>
      <c r="OT86" s="392"/>
      <c r="OU86" s="393"/>
      <c r="OV86" s="394"/>
      <c r="OW86" s="395"/>
      <c r="OX86" s="389"/>
      <c r="OY86" s="390"/>
      <c r="OZ86" s="391"/>
      <c r="PA86" s="392"/>
      <c r="PB86" s="393"/>
      <c r="PC86" s="394"/>
      <c r="PD86" s="395"/>
      <c r="PE86" s="389"/>
      <c r="PF86" s="390"/>
      <c r="PG86" s="391"/>
      <c r="PH86" s="392"/>
      <c r="PI86" s="393"/>
      <c r="PJ86" s="394"/>
      <c r="PK86" s="395"/>
      <c r="PL86" s="389"/>
      <c r="PM86" s="390"/>
      <c r="PN86" s="391"/>
      <c r="PO86" s="392"/>
      <c r="PP86" s="393"/>
      <c r="PQ86" s="394"/>
      <c r="PR86" s="395"/>
      <c r="PS86" s="389"/>
      <c r="PT86" s="390"/>
      <c r="PU86" s="391"/>
      <c r="PV86" s="392"/>
      <c r="PW86" s="393"/>
      <c r="PX86" s="394"/>
      <c r="PY86" s="395"/>
      <c r="PZ86" s="389"/>
      <c r="QA86" s="390"/>
      <c r="QB86" s="391"/>
      <c r="QC86" s="392"/>
      <c r="QD86" s="393"/>
      <c r="QE86" s="394"/>
      <c r="QF86" s="395"/>
      <c r="QG86" s="389"/>
      <c r="QH86" s="390"/>
      <c r="QI86" s="391"/>
      <c r="QJ86" s="392"/>
      <c r="QK86" s="393"/>
      <c r="QL86" s="394"/>
      <c r="QM86" s="395"/>
      <c r="QN86" s="389"/>
      <c r="QO86" s="390"/>
      <c r="QP86" s="391"/>
      <c r="QQ86" s="392"/>
      <c r="QR86" s="393"/>
      <c r="QS86" s="394"/>
      <c r="QT86" s="395"/>
      <c r="QU86" s="389"/>
      <c r="QV86" s="390"/>
      <c r="QW86" s="391"/>
      <c r="QX86" s="392"/>
      <c r="QY86" s="393"/>
      <c r="QZ86" s="394"/>
      <c r="RA86" s="395"/>
      <c r="RB86" s="389"/>
      <c r="RC86" s="390"/>
      <c r="RD86" s="391"/>
      <c r="RE86" s="392"/>
      <c r="RF86" s="393"/>
      <c r="RG86" s="394"/>
      <c r="RH86" s="395"/>
      <c r="RI86" s="389"/>
      <c r="RJ86" s="390"/>
      <c r="RK86" s="391"/>
      <c r="RL86" s="392"/>
      <c r="RM86" s="393"/>
      <c r="RN86" s="394"/>
      <c r="RO86" s="395"/>
      <c r="RP86" s="389"/>
      <c r="RQ86" s="390"/>
      <c r="RR86" s="391"/>
      <c r="RS86" s="392"/>
      <c r="RT86" s="393"/>
      <c r="RU86" s="394"/>
      <c r="RV86" s="395"/>
      <c r="RW86" s="389"/>
      <c r="RX86" s="390"/>
      <c r="RY86" s="391"/>
      <c r="RZ86" s="392"/>
      <c r="SA86" s="393"/>
      <c r="SB86" s="394"/>
      <c r="SC86" s="395"/>
      <c r="SD86" s="389"/>
      <c r="SE86" s="390"/>
      <c r="SF86" s="391"/>
      <c r="SG86" s="392"/>
      <c r="SH86" s="393"/>
      <c r="SI86" s="394"/>
      <c r="SJ86" s="395"/>
      <c r="SK86" s="389"/>
      <c r="SL86" s="390"/>
      <c r="SM86" s="391"/>
      <c r="SN86" s="392"/>
      <c r="SO86" s="393"/>
      <c r="SP86" s="394"/>
      <c r="SQ86" s="395"/>
      <c r="SR86" s="389"/>
      <c r="SS86" s="390"/>
      <c r="ST86" s="391"/>
      <c r="SU86" s="392"/>
      <c r="SV86" s="393"/>
      <c r="SW86" s="394"/>
      <c r="SX86" s="395"/>
      <c r="SY86" s="389"/>
      <c r="SZ86" s="390"/>
      <c r="TA86" s="391"/>
      <c r="TB86" s="392"/>
      <c r="TC86" s="393"/>
      <c r="TD86" s="394"/>
      <c r="TE86" s="395"/>
      <c r="TF86" s="389"/>
      <c r="TG86" s="390"/>
      <c r="TH86" s="391"/>
      <c r="TI86" s="392"/>
      <c r="TJ86" s="393"/>
      <c r="TK86" s="394"/>
      <c r="TL86" s="395"/>
      <c r="TM86" s="389"/>
      <c r="TN86" s="390"/>
      <c r="TO86" s="391"/>
      <c r="TP86" s="392"/>
      <c r="TQ86" s="393"/>
      <c r="TR86" s="394"/>
      <c r="TS86" s="395"/>
      <c r="TT86" s="389"/>
      <c r="TU86" s="390"/>
      <c r="TV86" s="391"/>
      <c r="TW86" s="392"/>
      <c r="TX86" s="393"/>
      <c r="TY86" s="394"/>
      <c r="TZ86" s="395"/>
      <c r="UA86" s="389"/>
      <c r="UB86" s="390"/>
      <c r="UC86" s="391"/>
      <c r="UD86" s="392"/>
      <c r="UE86" s="393"/>
      <c r="UF86" s="394"/>
      <c r="UG86" s="395"/>
      <c r="UH86" s="389"/>
      <c r="UI86" s="390"/>
      <c r="UJ86" s="391"/>
      <c r="UK86" s="392"/>
      <c r="UL86" s="393"/>
      <c r="UM86" s="394"/>
      <c r="UN86" s="395"/>
      <c r="UO86" s="389"/>
      <c r="UP86" s="390"/>
      <c r="UQ86" s="391"/>
      <c r="UR86" s="392"/>
      <c r="US86" s="393"/>
      <c r="UT86" s="394"/>
      <c r="UU86" s="395"/>
      <c r="UV86" s="389"/>
      <c r="UW86" s="390"/>
      <c r="UX86" s="391"/>
      <c r="UY86" s="392"/>
      <c r="UZ86" s="393"/>
      <c r="VA86" s="394"/>
      <c r="VB86" s="395"/>
      <c r="VC86" s="389"/>
      <c r="VD86" s="390"/>
      <c r="VE86" s="391"/>
      <c r="VF86" s="392"/>
      <c r="VG86" s="393"/>
      <c r="VH86" s="394"/>
      <c r="VI86" s="395"/>
      <c r="VJ86" s="389"/>
      <c r="VK86" s="390"/>
      <c r="VL86" s="391"/>
      <c r="VM86" s="392"/>
      <c r="VN86" s="393"/>
      <c r="VO86" s="394"/>
      <c r="VP86" s="395"/>
      <c r="VQ86" s="389"/>
      <c r="VR86" s="390"/>
      <c r="VS86" s="391"/>
      <c r="VT86" s="392"/>
      <c r="VU86" s="393"/>
      <c r="VV86" s="394"/>
      <c r="VW86" s="395"/>
      <c r="VX86" s="389"/>
      <c r="VY86" s="390"/>
      <c r="VZ86" s="391"/>
      <c r="WA86" s="392"/>
      <c r="WB86" s="393"/>
      <c r="WC86" s="394"/>
      <c r="WD86" s="395"/>
      <c r="WE86" s="389"/>
      <c r="WF86" s="390"/>
      <c r="WG86" s="391"/>
      <c r="WH86" s="392"/>
      <c r="WI86" s="393"/>
      <c r="WJ86" s="394"/>
      <c r="WK86" s="395"/>
      <c r="WL86" s="389"/>
      <c r="WM86" s="390"/>
      <c r="WN86" s="391"/>
      <c r="WO86" s="392"/>
      <c r="WP86" s="393"/>
      <c r="WQ86" s="394"/>
      <c r="WR86" s="395"/>
      <c r="WS86" s="389"/>
      <c r="WT86" s="390"/>
      <c r="WU86" s="391"/>
      <c r="WV86" s="392"/>
      <c r="WW86" s="393"/>
      <c r="WX86" s="394"/>
      <c r="WY86" s="395"/>
      <c r="WZ86" s="389"/>
      <c r="XA86" s="390"/>
      <c r="XB86" s="391"/>
      <c r="XC86" s="392"/>
      <c r="XD86" s="393"/>
      <c r="XE86" s="394"/>
      <c r="XF86" s="395"/>
      <c r="XG86" s="389"/>
      <c r="XH86" s="390"/>
      <c r="XI86" s="391"/>
      <c r="XJ86" s="392"/>
      <c r="XK86" s="393"/>
      <c r="XL86" s="394"/>
      <c r="XM86" s="395"/>
      <c r="XN86" s="389"/>
      <c r="XO86" s="390"/>
      <c r="XP86" s="391"/>
      <c r="XQ86" s="392"/>
      <c r="XR86" s="393"/>
      <c r="XS86" s="394"/>
      <c r="XT86" s="395"/>
      <c r="XU86" s="389"/>
      <c r="XV86" s="390"/>
      <c r="XW86" s="391"/>
      <c r="XX86" s="392"/>
      <c r="XY86" s="393"/>
      <c r="XZ86" s="394"/>
      <c r="YA86" s="395"/>
      <c r="YB86" s="389"/>
      <c r="YC86" s="390"/>
      <c r="YD86" s="391"/>
      <c r="YE86" s="392"/>
      <c r="YF86" s="393"/>
      <c r="YG86" s="394"/>
      <c r="YH86" s="395"/>
      <c r="YI86" s="389"/>
      <c r="YJ86" s="390"/>
      <c r="YK86" s="391"/>
      <c r="YL86" s="392"/>
      <c r="YM86" s="393"/>
      <c r="YN86" s="394"/>
      <c r="YO86" s="395"/>
      <c r="YP86" s="389"/>
      <c r="YQ86" s="390"/>
      <c r="YR86" s="391"/>
      <c r="YS86" s="392"/>
      <c r="YT86" s="393"/>
      <c r="YU86" s="394"/>
      <c r="YV86" s="395"/>
      <c r="YW86" s="389"/>
      <c r="YX86" s="390"/>
      <c r="YY86" s="391"/>
      <c r="YZ86" s="392"/>
      <c r="ZA86" s="393"/>
      <c r="ZB86" s="394"/>
      <c r="ZC86" s="395"/>
      <c r="ZD86" s="389"/>
      <c r="ZE86" s="390"/>
      <c r="ZF86" s="391"/>
      <c r="ZG86" s="392"/>
      <c r="ZH86" s="393"/>
      <c r="ZI86" s="394"/>
      <c r="ZJ86" s="395"/>
      <c r="ZK86" s="389"/>
      <c r="ZL86" s="390"/>
      <c r="ZM86" s="391"/>
      <c r="ZN86" s="392"/>
      <c r="ZO86" s="393"/>
      <c r="ZP86" s="394"/>
      <c r="ZQ86" s="395"/>
      <c r="ZR86" s="389"/>
      <c r="ZS86" s="390"/>
      <c r="ZT86" s="391"/>
      <c r="ZU86" s="392"/>
      <c r="ZV86" s="393"/>
      <c r="ZW86" s="394"/>
      <c r="ZX86" s="395"/>
      <c r="ZY86" s="389"/>
      <c r="ZZ86" s="390"/>
      <c r="AAA86" s="391"/>
      <c r="AAB86" s="392"/>
      <c r="AAC86" s="393"/>
      <c r="AAD86" s="394"/>
      <c r="AAE86" s="395"/>
      <c r="AAF86" s="389"/>
      <c r="AAG86" s="390"/>
      <c r="AAH86" s="391"/>
      <c r="AAI86" s="392"/>
      <c r="AAJ86" s="393"/>
      <c r="AAK86" s="394"/>
      <c r="AAL86" s="395"/>
      <c r="AAM86" s="389"/>
      <c r="AAN86" s="390"/>
      <c r="AAO86" s="391"/>
      <c r="AAP86" s="392"/>
      <c r="AAQ86" s="393"/>
      <c r="AAR86" s="394"/>
      <c r="AAS86" s="395"/>
      <c r="AAT86" s="389"/>
      <c r="AAU86" s="390"/>
      <c r="AAV86" s="391"/>
      <c r="AAW86" s="392"/>
      <c r="AAX86" s="393"/>
      <c r="AAY86" s="394"/>
      <c r="AAZ86" s="395"/>
      <c r="ABA86" s="389"/>
      <c r="ABB86" s="390"/>
      <c r="ABC86" s="391"/>
      <c r="ABD86" s="392"/>
      <c r="ABE86" s="393"/>
      <c r="ABF86" s="394"/>
      <c r="ABG86" s="395"/>
      <c r="ABH86" s="389"/>
      <c r="ABI86" s="390"/>
      <c r="ABJ86" s="391"/>
      <c r="ABK86" s="392"/>
      <c r="ABL86" s="393"/>
      <c r="ABM86" s="394"/>
      <c r="ABN86" s="395"/>
      <c r="ABO86" s="389"/>
      <c r="ABP86" s="390"/>
      <c r="ABQ86" s="391"/>
      <c r="ABR86" s="392"/>
      <c r="ABS86" s="393"/>
      <c r="ABT86" s="394"/>
      <c r="ABU86" s="395"/>
      <c r="ABV86" s="389"/>
      <c r="ABW86" s="390"/>
      <c r="ABX86" s="391"/>
      <c r="ABY86" s="392"/>
      <c r="ABZ86" s="393"/>
      <c r="ACA86" s="394"/>
      <c r="ACB86" s="395"/>
      <c r="ACC86" s="389"/>
      <c r="ACD86" s="390"/>
      <c r="ACE86" s="391"/>
      <c r="ACF86" s="392"/>
      <c r="ACG86" s="393"/>
      <c r="ACH86" s="394"/>
      <c r="ACI86" s="395"/>
      <c r="ACJ86" s="389"/>
      <c r="ACK86" s="390"/>
      <c r="ACL86" s="391"/>
      <c r="ACM86" s="392"/>
      <c r="ACN86" s="393"/>
      <c r="ACO86" s="394"/>
      <c r="ACP86" s="395"/>
      <c r="ACQ86" s="389"/>
      <c r="ACR86" s="390"/>
      <c r="ACS86" s="391"/>
      <c r="ACT86" s="392"/>
      <c r="ACU86" s="393"/>
      <c r="ACV86" s="394"/>
      <c r="ACW86" s="395"/>
      <c r="ACX86" s="389"/>
      <c r="ACY86" s="390"/>
      <c r="ACZ86" s="391"/>
      <c r="ADA86" s="392"/>
      <c r="ADB86" s="393"/>
      <c r="ADC86" s="394"/>
      <c r="ADD86" s="395"/>
      <c r="ADE86" s="389"/>
      <c r="ADF86" s="390"/>
      <c r="ADG86" s="391"/>
      <c r="ADH86" s="392"/>
      <c r="ADI86" s="393"/>
      <c r="ADJ86" s="394"/>
      <c r="ADK86" s="395"/>
      <c r="ADL86" s="389"/>
      <c r="ADM86" s="390"/>
      <c r="ADN86" s="391"/>
      <c r="ADO86" s="392"/>
      <c r="ADP86" s="393"/>
      <c r="ADQ86" s="394"/>
      <c r="ADR86" s="395"/>
      <c r="ADS86" s="389"/>
      <c r="ADT86" s="390"/>
      <c r="ADU86" s="391"/>
      <c r="ADV86" s="392"/>
      <c r="ADW86" s="393"/>
      <c r="ADX86" s="394"/>
      <c r="ADY86" s="395"/>
      <c r="ADZ86" s="389"/>
      <c r="AEA86" s="390"/>
      <c r="AEB86" s="391"/>
      <c r="AEC86" s="392"/>
      <c r="AED86" s="393"/>
      <c r="AEE86" s="394"/>
      <c r="AEF86" s="395"/>
      <c r="AEG86" s="389"/>
      <c r="AEH86" s="390"/>
      <c r="AEI86" s="391"/>
      <c r="AEJ86" s="392"/>
      <c r="AEK86" s="393"/>
      <c r="AEL86" s="394"/>
      <c r="AEM86" s="395"/>
      <c r="AEN86" s="389"/>
      <c r="AEO86" s="390"/>
      <c r="AEP86" s="391"/>
      <c r="AEQ86" s="392"/>
      <c r="AER86" s="393"/>
      <c r="AES86" s="394"/>
      <c r="AET86" s="395"/>
      <c r="AEU86" s="389"/>
      <c r="AEV86" s="390"/>
      <c r="AEW86" s="391"/>
      <c r="AEX86" s="392"/>
      <c r="AEY86" s="393"/>
      <c r="AEZ86" s="394"/>
      <c r="AFA86" s="395"/>
      <c r="AFB86" s="389"/>
      <c r="AFC86" s="390"/>
      <c r="AFD86" s="391"/>
      <c r="AFE86" s="392"/>
      <c r="AFF86" s="393"/>
      <c r="AFG86" s="394"/>
      <c r="AFH86" s="395"/>
      <c r="AFI86" s="389"/>
      <c r="AFJ86" s="390"/>
      <c r="AFK86" s="391"/>
      <c r="AFL86" s="392"/>
      <c r="AFM86" s="393"/>
      <c r="AFN86" s="394"/>
      <c r="AFO86" s="395"/>
      <c r="AFP86" s="389"/>
      <c r="AFQ86" s="390"/>
      <c r="AFR86" s="391"/>
      <c r="AFS86" s="392"/>
      <c r="AFT86" s="393"/>
      <c r="AFU86" s="394"/>
      <c r="AFV86" s="395"/>
      <c r="AFW86" s="389"/>
      <c r="AFX86" s="390"/>
      <c r="AFY86" s="391"/>
      <c r="AFZ86" s="392"/>
      <c r="AGA86" s="393"/>
      <c r="AGB86" s="394"/>
      <c r="AGC86" s="395"/>
      <c r="AGD86" s="389"/>
      <c r="AGE86" s="390"/>
      <c r="AGF86" s="391"/>
      <c r="AGG86" s="392"/>
      <c r="AGH86" s="393"/>
      <c r="AGI86" s="394"/>
      <c r="AGJ86" s="395"/>
      <c r="AGK86" s="389"/>
      <c r="AGL86" s="390"/>
      <c r="AGM86" s="391"/>
      <c r="AGN86" s="392"/>
      <c r="AGO86" s="393"/>
      <c r="AGP86" s="394"/>
      <c r="AGQ86" s="395"/>
      <c r="AGR86" s="389"/>
      <c r="AGS86" s="390"/>
      <c r="AGT86" s="391"/>
      <c r="AGU86" s="392"/>
      <c r="AGV86" s="393"/>
      <c r="AGW86" s="394"/>
      <c r="AGX86" s="395"/>
      <c r="AGY86" s="389"/>
      <c r="AGZ86" s="390"/>
      <c r="AHA86" s="391"/>
      <c r="AHB86" s="392"/>
      <c r="AHC86" s="393"/>
      <c r="AHD86" s="394"/>
      <c r="AHE86" s="395"/>
      <c r="AHF86" s="389"/>
      <c r="AHG86" s="390"/>
      <c r="AHH86" s="391"/>
      <c r="AHI86" s="392"/>
      <c r="AHJ86" s="393"/>
      <c r="AHK86" s="394"/>
      <c r="AHL86" s="395"/>
      <c r="AHM86" s="389"/>
      <c r="AHN86" s="390"/>
      <c r="AHO86" s="391"/>
      <c r="AHP86" s="392"/>
      <c r="AHQ86" s="393"/>
      <c r="AHR86" s="394"/>
      <c r="AHS86" s="395"/>
      <c r="AHT86" s="389"/>
      <c r="AHU86" s="390"/>
      <c r="AHV86" s="391"/>
      <c r="AHW86" s="392"/>
      <c r="AHX86" s="393"/>
      <c r="AHY86" s="394"/>
      <c r="AHZ86" s="395"/>
      <c r="AIA86" s="389"/>
      <c r="AIB86" s="390"/>
      <c r="AIC86" s="391"/>
      <c r="AID86" s="392"/>
      <c r="AIE86" s="393"/>
      <c r="AIF86" s="394"/>
      <c r="AIG86" s="395"/>
      <c r="AIH86" s="389"/>
      <c r="AII86" s="390"/>
      <c r="AIJ86" s="391"/>
      <c r="AIK86" s="392"/>
      <c r="AIL86" s="393"/>
      <c r="AIM86" s="394"/>
      <c r="AIN86" s="395"/>
      <c r="AIO86" s="389"/>
      <c r="AIP86" s="390"/>
      <c r="AIQ86" s="391"/>
      <c r="AIR86" s="392"/>
      <c r="AIS86" s="393"/>
      <c r="AIT86" s="394"/>
      <c r="AIU86" s="395"/>
      <c r="AIV86" s="389"/>
      <c r="AIW86" s="390"/>
      <c r="AIX86" s="391"/>
      <c r="AIY86" s="392"/>
      <c r="AIZ86" s="393"/>
      <c r="AJA86" s="394"/>
      <c r="AJB86" s="395"/>
      <c r="AJC86" s="389"/>
      <c r="AJD86" s="390"/>
      <c r="AJE86" s="391"/>
      <c r="AJF86" s="392"/>
      <c r="AJG86" s="393"/>
      <c r="AJH86" s="394"/>
      <c r="AJI86" s="395"/>
      <c r="AJJ86" s="389"/>
      <c r="AJK86" s="390"/>
      <c r="AJL86" s="391"/>
      <c r="AJM86" s="392"/>
      <c r="AJN86" s="393"/>
      <c r="AJO86" s="394"/>
      <c r="AJP86" s="395"/>
      <c r="AJQ86" s="389"/>
      <c r="AJR86" s="390"/>
      <c r="AJS86" s="391"/>
      <c r="AJT86" s="392"/>
      <c r="AJU86" s="393"/>
      <c r="AJV86" s="394"/>
      <c r="AJW86" s="395"/>
      <c r="AJX86" s="389"/>
      <c r="AJY86" s="390"/>
      <c r="AJZ86" s="391"/>
      <c r="AKA86" s="392"/>
      <c r="AKB86" s="393"/>
      <c r="AKC86" s="394"/>
      <c r="AKD86" s="395"/>
      <c r="AKE86" s="389"/>
      <c r="AKF86" s="390"/>
      <c r="AKG86" s="391"/>
      <c r="AKH86" s="392"/>
      <c r="AKI86" s="393"/>
      <c r="AKJ86" s="394"/>
      <c r="AKK86" s="395"/>
      <c r="AKL86" s="389"/>
      <c r="AKM86" s="390"/>
      <c r="AKN86" s="391"/>
      <c r="AKO86" s="392"/>
      <c r="AKP86" s="393"/>
      <c r="AKQ86" s="394"/>
      <c r="AKR86" s="395"/>
      <c r="AKS86" s="389"/>
      <c r="AKT86" s="390"/>
      <c r="AKU86" s="391"/>
      <c r="AKV86" s="392"/>
      <c r="AKW86" s="393"/>
      <c r="AKX86" s="394"/>
      <c r="AKY86" s="395"/>
      <c r="AKZ86" s="389"/>
      <c r="ALA86" s="390"/>
      <c r="ALB86" s="391"/>
      <c r="ALC86" s="392"/>
      <c r="ALD86" s="393"/>
      <c r="ALE86" s="394"/>
      <c r="ALF86" s="395"/>
      <c r="ALG86" s="389"/>
      <c r="ALH86" s="390"/>
      <c r="ALI86" s="391"/>
      <c r="ALJ86" s="392"/>
      <c r="ALK86" s="393"/>
      <c r="ALL86" s="394"/>
      <c r="ALM86" s="395"/>
      <c r="ALN86" s="389"/>
      <c r="ALO86" s="390"/>
      <c r="ALP86" s="391"/>
      <c r="ALQ86" s="392"/>
      <c r="ALR86" s="393"/>
      <c r="ALS86" s="394"/>
      <c r="ALT86" s="395"/>
      <c r="ALU86" s="389"/>
      <c r="ALV86" s="390"/>
      <c r="ALW86" s="391"/>
      <c r="ALX86" s="392"/>
      <c r="ALY86" s="393"/>
      <c r="ALZ86" s="394"/>
      <c r="AMA86" s="395"/>
      <c r="AMB86" s="389"/>
      <c r="AMC86" s="390"/>
      <c r="AMD86" s="391"/>
      <c r="AME86" s="392"/>
      <c r="AMF86" s="393"/>
      <c r="AMG86" s="394"/>
      <c r="AMH86" s="395"/>
      <c r="AMI86" s="389"/>
      <c r="AMJ86" s="390"/>
      <c r="AMK86" s="391"/>
      <c r="AML86" s="392"/>
      <c r="AMM86" s="393"/>
      <c r="AMN86" s="394"/>
      <c r="AMO86" s="395"/>
      <c r="AMP86" s="389"/>
      <c r="AMQ86" s="390"/>
      <c r="AMR86" s="391"/>
      <c r="AMS86" s="392"/>
      <c r="AMT86" s="393"/>
      <c r="AMU86" s="394"/>
      <c r="AMV86" s="395"/>
      <c r="AMW86" s="389"/>
      <c r="AMX86" s="390"/>
      <c r="AMY86" s="391"/>
      <c r="AMZ86" s="392"/>
      <c r="ANA86" s="393"/>
      <c r="ANB86" s="394"/>
      <c r="ANC86" s="395"/>
      <c r="AND86" s="389"/>
      <c r="ANE86" s="390"/>
      <c r="ANF86" s="391"/>
      <c r="ANG86" s="392"/>
      <c r="ANH86" s="393"/>
      <c r="ANI86" s="394"/>
      <c r="ANJ86" s="395"/>
      <c r="ANK86" s="389"/>
      <c r="ANL86" s="390"/>
      <c r="ANM86" s="391"/>
      <c r="ANN86" s="392"/>
      <c r="ANO86" s="393"/>
      <c r="ANP86" s="394"/>
      <c r="ANQ86" s="395"/>
      <c r="ANR86" s="389"/>
      <c r="ANS86" s="390"/>
      <c r="ANT86" s="391"/>
      <c r="ANU86" s="392"/>
      <c r="ANV86" s="393"/>
      <c r="ANW86" s="394"/>
      <c r="ANX86" s="395"/>
      <c r="ANY86" s="389"/>
      <c r="ANZ86" s="390"/>
      <c r="AOA86" s="391"/>
      <c r="AOB86" s="392"/>
      <c r="AOC86" s="393"/>
      <c r="AOD86" s="394"/>
      <c r="AOE86" s="395"/>
      <c r="AOF86" s="389"/>
      <c r="AOG86" s="390"/>
      <c r="AOH86" s="391"/>
      <c r="AOI86" s="392"/>
      <c r="AOJ86" s="393"/>
      <c r="AOK86" s="394"/>
      <c r="AOL86" s="395"/>
      <c r="AOM86" s="389"/>
      <c r="AON86" s="390"/>
      <c r="AOO86" s="391"/>
      <c r="AOP86" s="392"/>
      <c r="AOQ86" s="393"/>
      <c r="AOR86" s="394"/>
      <c r="AOS86" s="395"/>
      <c r="AOT86" s="389"/>
      <c r="AOU86" s="390"/>
      <c r="AOV86" s="391"/>
      <c r="AOW86" s="392"/>
      <c r="AOX86" s="393"/>
      <c r="AOY86" s="394"/>
      <c r="AOZ86" s="395"/>
      <c r="APA86" s="389"/>
      <c r="APB86" s="390"/>
      <c r="APC86" s="391"/>
      <c r="APD86" s="392"/>
      <c r="APE86" s="393"/>
      <c r="APF86" s="394"/>
      <c r="APG86" s="395"/>
      <c r="APH86" s="389"/>
      <c r="API86" s="390"/>
      <c r="APJ86" s="391"/>
      <c r="APK86" s="392"/>
      <c r="APL86" s="393"/>
      <c r="APM86" s="394"/>
      <c r="APN86" s="395"/>
      <c r="APO86" s="389"/>
      <c r="APP86" s="390"/>
      <c r="APQ86" s="391"/>
      <c r="APR86" s="392"/>
      <c r="APS86" s="393"/>
      <c r="APT86" s="394"/>
      <c r="APU86" s="395"/>
      <c r="APV86" s="389"/>
      <c r="APW86" s="390"/>
      <c r="APX86" s="391"/>
      <c r="APY86" s="392"/>
      <c r="APZ86" s="393"/>
      <c r="AQA86" s="394"/>
      <c r="AQB86" s="395"/>
      <c r="AQC86" s="389"/>
      <c r="AQD86" s="390"/>
      <c r="AQE86" s="391"/>
      <c r="AQF86" s="392"/>
      <c r="AQG86" s="393"/>
      <c r="AQH86" s="394"/>
      <c r="AQI86" s="395"/>
      <c r="AQJ86" s="389"/>
      <c r="AQK86" s="390"/>
      <c r="AQL86" s="391"/>
      <c r="AQM86" s="392"/>
      <c r="AQN86" s="393"/>
      <c r="AQO86" s="394"/>
      <c r="AQP86" s="395"/>
      <c r="AQQ86" s="389"/>
      <c r="AQR86" s="390"/>
      <c r="AQS86" s="391"/>
      <c r="AQT86" s="392"/>
      <c r="AQU86" s="393"/>
      <c r="AQV86" s="394"/>
      <c r="AQW86" s="395"/>
      <c r="AQX86" s="389"/>
      <c r="AQY86" s="390"/>
      <c r="AQZ86" s="391"/>
      <c r="ARA86" s="392"/>
      <c r="ARB86" s="393"/>
      <c r="ARC86" s="394"/>
      <c r="ARD86" s="395"/>
      <c r="ARE86" s="389"/>
      <c r="ARF86" s="390"/>
      <c r="ARG86" s="391"/>
      <c r="ARH86" s="392"/>
      <c r="ARI86" s="393"/>
      <c r="ARJ86" s="394"/>
      <c r="ARK86" s="395"/>
      <c r="ARL86" s="389"/>
      <c r="ARM86" s="390"/>
      <c r="ARN86" s="391"/>
      <c r="ARO86" s="392"/>
      <c r="ARP86" s="393"/>
      <c r="ARQ86" s="394"/>
      <c r="ARR86" s="395"/>
      <c r="ARS86" s="389"/>
      <c r="ART86" s="390"/>
      <c r="ARU86" s="391"/>
      <c r="ARV86" s="392"/>
      <c r="ARW86" s="393"/>
      <c r="ARX86" s="394"/>
      <c r="ARY86" s="395"/>
      <c r="ARZ86" s="389"/>
      <c r="ASA86" s="390"/>
      <c r="ASB86" s="391"/>
      <c r="ASC86" s="392"/>
      <c r="ASD86" s="393"/>
      <c r="ASE86" s="394"/>
      <c r="ASF86" s="395"/>
      <c r="ASG86" s="389"/>
      <c r="ASH86" s="390"/>
      <c r="ASI86" s="391"/>
      <c r="ASJ86" s="392"/>
      <c r="ASK86" s="393"/>
      <c r="ASL86" s="394"/>
      <c r="ASM86" s="395"/>
      <c r="ASN86" s="389"/>
      <c r="ASO86" s="390"/>
      <c r="ASP86" s="391"/>
      <c r="ASQ86" s="392"/>
      <c r="ASR86" s="393"/>
      <c r="ASS86" s="394"/>
      <c r="AST86" s="395"/>
      <c r="ASU86" s="389"/>
      <c r="ASV86" s="390"/>
      <c r="ASW86" s="391"/>
      <c r="ASX86" s="392"/>
      <c r="ASY86" s="393"/>
      <c r="ASZ86" s="394"/>
      <c r="ATA86" s="395"/>
      <c r="ATB86" s="389"/>
      <c r="ATC86" s="390"/>
      <c r="ATD86" s="391"/>
      <c r="ATE86" s="392"/>
      <c r="ATF86" s="393"/>
      <c r="ATG86" s="394"/>
      <c r="ATH86" s="395"/>
      <c r="ATI86" s="389"/>
      <c r="ATJ86" s="390"/>
      <c r="ATK86" s="391"/>
      <c r="ATL86" s="392"/>
      <c r="ATM86" s="393"/>
      <c r="ATN86" s="394"/>
      <c r="ATO86" s="395"/>
      <c r="ATP86" s="389"/>
      <c r="ATQ86" s="390"/>
      <c r="ATR86" s="391"/>
      <c r="ATS86" s="392"/>
      <c r="ATT86" s="393"/>
      <c r="ATU86" s="394"/>
      <c r="ATV86" s="395"/>
      <c r="ATW86" s="389"/>
      <c r="ATX86" s="390"/>
      <c r="ATY86" s="391"/>
      <c r="ATZ86" s="392"/>
      <c r="AUA86" s="393"/>
      <c r="AUB86" s="394"/>
      <c r="AUC86" s="395"/>
      <c r="AUD86" s="389"/>
      <c r="AUE86" s="390"/>
      <c r="AUF86" s="391"/>
      <c r="AUG86" s="392"/>
      <c r="AUH86" s="393"/>
      <c r="AUI86" s="394"/>
      <c r="AUJ86" s="395"/>
      <c r="AUK86" s="389"/>
      <c r="AUL86" s="390"/>
      <c r="AUM86" s="391"/>
      <c r="AUN86" s="392"/>
      <c r="AUO86" s="393"/>
      <c r="AUP86" s="394"/>
      <c r="AUQ86" s="395"/>
      <c r="AUR86" s="389"/>
      <c r="AUS86" s="390"/>
      <c r="AUT86" s="391"/>
      <c r="AUU86" s="392"/>
      <c r="AUV86" s="393"/>
      <c r="AUW86" s="394"/>
      <c r="AUX86" s="395"/>
      <c r="AUY86" s="389"/>
      <c r="AUZ86" s="390"/>
      <c r="AVA86" s="391"/>
      <c r="AVB86" s="392"/>
      <c r="AVC86" s="393"/>
      <c r="AVD86" s="394"/>
      <c r="AVE86" s="395"/>
      <c r="AVF86" s="389"/>
      <c r="AVG86" s="390"/>
      <c r="AVH86" s="391"/>
      <c r="AVI86" s="392"/>
      <c r="AVJ86" s="393"/>
      <c r="AVK86" s="394"/>
      <c r="AVL86" s="395"/>
      <c r="AVM86" s="389"/>
      <c r="AVN86" s="390"/>
      <c r="AVO86" s="391"/>
      <c r="AVP86" s="392"/>
      <c r="AVQ86" s="393"/>
      <c r="AVR86" s="394"/>
      <c r="AVS86" s="395"/>
      <c r="AVT86" s="389"/>
      <c r="AVU86" s="390"/>
      <c r="AVV86" s="391"/>
      <c r="AVW86" s="392"/>
      <c r="AVX86" s="393"/>
      <c r="AVY86" s="394"/>
      <c r="AVZ86" s="395"/>
      <c r="AWA86" s="389"/>
      <c r="AWB86" s="390"/>
      <c r="AWC86" s="391"/>
      <c r="AWD86" s="392"/>
      <c r="AWE86" s="393"/>
      <c r="AWF86" s="394"/>
      <c r="AWG86" s="395"/>
      <c r="AWH86" s="389"/>
      <c r="AWI86" s="390"/>
      <c r="AWJ86" s="391"/>
      <c r="AWK86" s="392"/>
      <c r="AWL86" s="393"/>
      <c r="AWM86" s="394"/>
      <c r="AWN86" s="395"/>
      <c r="AWO86" s="389"/>
      <c r="AWP86" s="390"/>
      <c r="AWQ86" s="391"/>
      <c r="AWR86" s="392"/>
      <c r="AWS86" s="393"/>
      <c r="AWT86" s="394"/>
      <c r="AWU86" s="395"/>
      <c r="AWV86" s="389"/>
      <c r="AWW86" s="390"/>
      <c r="AWX86" s="391"/>
      <c r="AWY86" s="392"/>
      <c r="AWZ86" s="393"/>
      <c r="AXA86" s="394"/>
      <c r="AXB86" s="395"/>
      <c r="AXC86" s="389"/>
      <c r="AXD86" s="390"/>
      <c r="AXE86" s="391"/>
      <c r="AXF86" s="392"/>
      <c r="AXG86" s="393"/>
      <c r="AXH86" s="394"/>
      <c r="AXI86" s="395"/>
      <c r="AXJ86" s="389"/>
      <c r="AXK86" s="390"/>
      <c r="AXL86" s="391"/>
      <c r="AXM86" s="392"/>
      <c r="AXN86" s="393"/>
      <c r="AXO86" s="394"/>
      <c r="AXP86" s="395"/>
      <c r="AXQ86" s="389"/>
      <c r="AXR86" s="390"/>
      <c r="AXS86" s="391"/>
      <c r="AXT86" s="392"/>
      <c r="AXU86" s="393"/>
      <c r="AXV86" s="394"/>
      <c r="AXW86" s="395"/>
      <c r="AXX86" s="389"/>
      <c r="AXY86" s="390"/>
      <c r="AXZ86" s="391"/>
      <c r="AYA86" s="392"/>
      <c r="AYB86" s="393"/>
      <c r="AYC86" s="394"/>
      <c r="AYD86" s="395"/>
      <c r="AYE86" s="389"/>
      <c r="AYF86" s="390"/>
      <c r="AYG86" s="391"/>
      <c r="AYH86" s="392"/>
      <c r="AYI86" s="393"/>
      <c r="AYJ86" s="394"/>
      <c r="AYK86" s="395"/>
      <c r="AYL86" s="389"/>
      <c r="AYM86" s="390"/>
      <c r="AYN86" s="391"/>
      <c r="AYO86" s="392"/>
      <c r="AYP86" s="393"/>
      <c r="AYQ86" s="394"/>
      <c r="AYR86" s="395"/>
      <c r="AYS86" s="389"/>
      <c r="AYT86" s="390"/>
      <c r="AYU86" s="391"/>
      <c r="AYV86" s="392"/>
      <c r="AYW86" s="393"/>
      <c r="AYX86" s="394"/>
      <c r="AYY86" s="395"/>
      <c r="AYZ86" s="389"/>
      <c r="AZA86" s="390"/>
      <c r="AZB86" s="391"/>
      <c r="AZC86" s="392"/>
      <c r="AZD86" s="393"/>
      <c r="AZE86" s="394"/>
      <c r="AZF86" s="395"/>
      <c r="AZG86" s="389"/>
      <c r="AZH86" s="390"/>
      <c r="AZI86" s="391"/>
      <c r="AZJ86" s="392"/>
      <c r="AZK86" s="393"/>
      <c r="AZL86" s="394"/>
      <c r="AZM86" s="395"/>
      <c r="AZN86" s="389"/>
      <c r="AZO86" s="390"/>
      <c r="AZP86" s="391"/>
      <c r="AZQ86" s="392"/>
      <c r="AZR86" s="393"/>
      <c r="AZS86" s="394"/>
      <c r="AZT86" s="395"/>
      <c r="AZU86" s="389"/>
      <c r="AZV86" s="390"/>
      <c r="AZW86" s="391"/>
      <c r="AZX86" s="392"/>
      <c r="AZY86" s="393"/>
      <c r="AZZ86" s="394"/>
      <c r="BAA86" s="395"/>
      <c r="BAB86" s="389"/>
      <c r="BAC86" s="390"/>
      <c r="BAD86" s="391"/>
      <c r="BAE86" s="392"/>
      <c r="BAF86" s="393"/>
      <c r="BAG86" s="394"/>
      <c r="BAH86" s="395"/>
      <c r="BAI86" s="389"/>
      <c r="BAJ86" s="390"/>
      <c r="BAK86" s="391"/>
      <c r="BAL86" s="392"/>
      <c r="BAM86" s="393"/>
      <c r="BAN86" s="394"/>
      <c r="BAO86" s="395"/>
      <c r="BAP86" s="389"/>
      <c r="BAQ86" s="390"/>
      <c r="BAR86" s="391"/>
      <c r="BAS86" s="392"/>
      <c r="BAT86" s="393"/>
      <c r="BAU86" s="394"/>
      <c r="BAV86" s="395"/>
      <c r="BAW86" s="389"/>
      <c r="BAX86" s="390"/>
      <c r="BAY86" s="391"/>
      <c r="BAZ86" s="392"/>
      <c r="BBA86" s="393"/>
      <c r="BBB86" s="394"/>
      <c r="BBC86" s="395"/>
      <c r="BBD86" s="389"/>
      <c r="BBE86" s="390"/>
      <c r="BBF86" s="391"/>
      <c r="BBG86" s="392"/>
      <c r="BBH86" s="393"/>
      <c r="BBI86" s="394"/>
      <c r="BBJ86" s="395"/>
      <c r="BBK86" s="389"/>
      <c r="BBL86" s="390"/>
      <c r="BBM86" s="391"/>
      <c r="BBN86" s="392"/>
      <c r="BBO86" s="393"/>
      <c r="BBP86" s="394"/>
      <c r="BBQ86" s="395"/>
      <c r="BBR86" s="389"/>
      <c r="BBS86" s="390"/>
      <c r="BBT86" s="391"/>
      <c r="BBU86" s="392"/>
      <c r="BBV86" s="393"/>
      <c r="BBW86" s="394"/>
      <c r="BBX86" s="395"/>
      <c r="BBY86" s="389"/>
      <c r="BBZ86" s="390"/>
      <c r="BCA86" s="391"/>
      <c r="BCB86" s="392"/>
      <c r="BCC86" s="393"/>
      <c r="BCD86" s="394"/>
      <c r="BCE86" s="395"/>
      <c r="BCF86" s="389"/>
      <c r="BCG86" s="390"/>
      <c r="BCH86" s="391"/>
      <c r="BCI86" s="392"/>
      <c r="BCJ86" s="393"/>
      <c r="BCK86" s="394"/>
      <c r="BCL86" s="395"/>
      <c r="BCM86" s="389"/>
      <c r="BCN86" s="390"/>
      <c r="BCO86" s="391"/>
      <c r="BCP86" s="392"/>
      <c r="BCQ86" s="393"/>
      <c r="BCR86" s="394"/>
      <c r="BCS86" s="395"/>
      <c r="BCT86" s="389"/>
      <c r="BCU86" s="390"/>
      <c r="BCV86" s="391"/>
      <c r="BCW86" s="392"/>
      <c r="BCX86" s="393"/>
      <c r="BCY86" s="394"/>
      <c r="BCZ86" s="395"/>
      <c r="BDA86" s="389"/>
      <c r="BDB86" s="390"/>
      <c r="BDC86" s="391"/>
      <c r="BDD86" s="392"/>
      <c r="BDE86" s="393"/>
      <c r="BDF86" s="394"/>
      <c r="BDG86" s="395"/>
      <c r="BDH86" s="389"/>
      <c r="BDI86" s="390"/>
      <c r="BDJ86" s="391"/>
      <c r="BDK86" s="392"/>
      <c r="BDL86" s="393"/>
      <c r="BDM86" s="394"/>
      <c r="BDN86" s="395"/>
      <c r="BDO86" s="389"/>
      <c r="BDP86" s="390"/>
      <c r="BDQ86" s="391"/>
      <c r="BDR86" s="392"/>
      <c r="BDS86" s="393"/>
      <c r="BDT86" s="394"/>
      <c r="BDU86" s="395"/>
      <c r="BDV86" s="389"/>
      <c r="BDW86" s="390"/>
      <c r="BDX86" s="391"/>
      <c r="BDY86" s="392"/>
      <c r="BDZ86" s="393"/>
      <c r="BEA86" s="394"/>
      <c r="BEB86" s="395"/>
      <c r="BEC86" s="389"/>
      <c r="BED86" s="390"/>
      <c r="BEE86" s="391"/>
      <c r="BEF86" s="392"/>
      <c r="BEG86" s="393"/>
      <c r="BEH86" s="394"/>
      <c r="BEI86" s="395"/>
      <c r="BEJ86" s="389"/>
      <c r="BEK86" s="390"/>
      <c r="BEL86" s="391"/>
      <c r="BEM86" s="392"/>
      <c r="BEN86" s="393"/>
      <c r="BEO86" s="394"/>
      <c r="BEP86" s="395"/>
      <c r="BEQ86" s="389"/>
      <c r="BER86" s="390"/>
      <c r="BES86" s="391"/>
      <c r="BET86" s="392"/>
      <c r="BEU86" s="393"/>
      <c r="BEV86" s="394"/>
      <c r="BEW86" s="395"/>
      <c r="BEX86" s="389"/>
      <c r="BEY86" s="390"/>
      <c r="BEZ86" s="391"/>
      <c r="BFA86" s="392"/>
      <c r="BFB86" s="393"/>
      <c r="BFC86" s="394"/>
      <c r="BFD86" s="395"/>
      <c r="BFE86" s="389"/>
      <c r="BFF86" s="390"/>
      <c r="BFG86" s="391"/>
      <c r="BFH86" s="392"/>
      <c r="BFI86" s="393"/>
      <c r="BFJ86" s="394"/>
      <c r="BFK86" s="395"/>
      <c r="BFL86" s="389"/>
      <c r="BFM86" s="390"/>
      <c r="BFN86" s="391"/>
      <c r="BFO86" s="392"/>
      <c r="BFP86" s="393"/>
      <c r="BFQ86" s="394"/>
      <c r="BFR86" s="395"/>
      <c r="BFS86" s="389"/>
      <c r="BFT86" s="390"/>
      <c r="BFU86" s="391"/>
      <c r="BFV86" s="392"/>
      <c r="BFW86" s="393"/>
      <c r="BFX86" s="394"/>
      <c r="BFY86" s="395"/>
      <c r="BFZ86" s="389"/>
      <c r="BGA86" s="390"/>
      <c r="BGB86" s="391"/>
      <c r="BGC86" s="392"/>
      <c r="BGD86" s="393"/>
      <c r="BGE86" s="394"/>
      <c r="BGF86" s="395"/>
      <c r="BGG86" s="389"/>
      <c r="BGH86" s="390"/>
      <c r="BGI86" s="391"/>
      <c r="BGJ86" s="392"/>
      <c r="BGK86" s="393"/>
      <c r="BGL86" s="394"/>
      <c r="BGM86" s="395"/>
      <c r="BGN86" s="389"/>
      <c r="BGO86" s="390"/>
      <c r="BGP86" s="391"/>
      <c r="BGQ86" s="392"/>
      <c r="BGR86" s="393"/>
      <c r="BGS86" s="394"/>
      <c r="BGT86" s="395"/>
      <c r="BGU86" s="389"/>
      <c r="BGV86" s="390"/>
      <c r="BGW86" s="391"/>
      <c r="BGX86" s="392"/>
      <c r="BGY86" s="393"/>
      <c r="BGZ86" s="394"/>
      <c r="BHA86" s="395"/>
      <c r="BHB86" s="389"/>
      <c r="BHC86" s="390"/>
      <c r="BHD86" s="391"/>
      <c r="BHE86" s="392"/>
      <c r="BHF86" s="393"/>
      <c r="BHG86" s="394"/>
      <c r="BHH86" s="395"/>
      <c r="BHI86" s="389"/>
      <c r="BHJ86" s="390"/>
      <c r="BHK86" s="391"/>
      <c r="BHL86" s="392"/>
      <c r="BHM86" s="393"/>
      <c r="BHN86" s="394"/>
      <c r="BHO86" s="395"/>
      <c r="BHP86" s="389"/>
      <c r="BHQ86" s="390"/>
      <c r="BHR86" s="391"/>
      <c r="BHS86" s="392"/>
      <c r="BHT86" s="393"/>
      <c r="BHU86" s="394"/>
      <c r="BHV86" s="395"/>
      <c r="BHW86" s="389"/>
      <c r="BHX86" s="390"/>
      <c r="BHY86" s="391"/>
      <c r="BHZ86" s="392"/>
      <c r="BIA86" s="393"/>
      <c r="BIB86" s="394"/>
      <c r="BIC86" s="395"/>
      <c r="BID86" s="389"/>
      <c r="BIE86" s="390"/>
      <c r="BIF86" s="391"/>
      <c r="BIG86" s="392"/>
      <c r="BIH86" s="393"/>
      <c r="BII86" s="394"/>
      <c r="BIJ86" s="395"/>
      <c r="BIK86" s="389"/>
      <c r="BIL86" s="390"/>
      <c r="BIM86" s="391"/>
      <c r="BIN86" s="392"/>
      <c r="BIO86" s="393"/>
      <c r="BIP86" s="394"/>
      <c r="BIQ86" s="395"/>
      <c r="BIR86" s="389"/>
      <c r="BIS86" s="390"/>
      <c r="BIT86" s="391"/>
      <c r="BIU86" s="392"/>
      <c r="BIV86" s="393"/>
      <c r="BIW86" s="394"/>
      <c r="BIX86" s="395"/>
      <c r="BIY86" s="389"/>
      <c r="BIZ86" s="390"/>
      <c r="BJA86" s="391"/>
      <c r="BJB86" s="392"/>
      <c r="BJC86" s="393"/>
      <c r="BJD86" s="394"/>
      <c r="BJE86" s="395"/>
      <c r="BJF86" s="389"/>
      <c r="BJG86" s="390"/>
      <c r="BJH86" s="391"/>
      <c r="BJI86" s="392"/>
      <c r="BJJ86" s="393"/>
      <c r="BJK86" s="394"/>
      <c r="BJL86" s="395"/>
      <c r="BJM86" s="389"/>
      <c r="BJN86" s="390"/>
      <c r="BJO86" s="391"/>
      <c r="BJP86" s="392"/>
      <c r="BJQ86" s="393"/>
      <c r="BJR86" s="394"/>
      <c r="BJS86" s="395"/>
      <c r="BJT86" s="389"/>
      <c r="BJU86" s="390"/>
      <c r="BJV86" s="391"/>
      <c r="BJW86" s="392"/>
      <c r="BJX86" s="393"/>
      <c r="BJY86" s="394"/>
      <c r="BJZ86" s="395"/>
      <c r="BKA86" s="389"/>
      <c r="BKB86" s="390"/>
      <c r="BKC86" s="391"/>
      <c r="BKD86" s="392"/>
      <c r="BKE86" s="393"/>
      <c r="BKF86" s="394"/>
      <c r="BKG86" s="395"/>
      <c r="BKH86" s="389"/>
      <c r="BKI86" s="390"/>
      <c r="BKJ86" s="391"/>
      <c r="BKK86" s="392"/>
      <c r="BKL86" s="393"/>
      <c r="BKM86" s="394"/>
      <c r="BKN86" s="395"/>
      <c r="BKO86" s="389"/>
      <c r="BKP86" s="390"/>
      <c r="BKQ86" s="391"/>
      <c r="BKR86" s="392"/>
      <c r="BKS86" s="393"/>
      <c r="BKT86" s="394"/>
      <c r="BKU86" s="395"/>
      <c r="BKV86" s="389"/>
      <c r="BKW86" s="390"/>
      <c r="BKX86" s="391"/>
      <c r="BKY86" s="392"/>
      <c r="BKZ86" s="393"/>
      <c r="BLA86" s="394"/>
      <c r="BLB86" s="395"/>
      <c r="BLC86" s="389"/>
      <c r="BLD86" s="390"/>
      <c r="BLE86" s="391"/>
      <c r="BLF86" s="392"/>
      <c r="BLG86" s="393"/>
      <c r="BLH86" s="394"/>
      <c r="BLI86" s="395"/>
      <c r="BLJ86" s="389"/>
      <c r="BLK86" s="390"/>
      <c r="BLL86" s="391"/>
      <c r="BLM86" s="392"/>
      <c r="BLN86" s="393"/>
      <c r="BLO86" s="394"/>
      <c r="BLP86" s="395"/>
      <c r="BLQ86" s="389"/>
      <c r="BLR86" s="390"/>
      <c r="BLS86" s="391"/>
      <c r="BLT86" s="392"/>
      <c r="BLU86" s="393"/>
      <c r="BLV86" s="394"/>
      <c r="BLW86" s="395"/>
      <c r="BLX86" s="389"/>
      <c r="BLY86" s="390"/>
      <c r="BLZ86" s="391"/>
      <c r="BMA86" s="392"/>
      <c r="BMB86" s="393"/>
      <c r="BMC86" s="394"/>
      <c r="BMD86" s="395"/>
      <c r="BME86" s="389"/>
      <c r="BMF86" s="390"/>
      <c r="BMG86" s="391"/>
      <c r="BMH86" s="392"/>
      <c r="BMI86" s="393"/>
      <c r="BMJ86" s="394"/>
      <c r="BMK86" s="395"/>
      <c r="BML86" s="389"/>
      <c r="BMM86" s="390"/>
      <c r="BMN86" s="391"/>
      <c r="BMO86" s="392"/>
      <c r="BMP86" s="393"/>
      <c r="BMQ86" s="394"/>
      <c r="BMR86" s="395"/>
      <c r="BMS86" s="389"/>
      <c r="BMT86" s="390"/>
      <c r="BMU86" s="391"/>
      <c r="BMV86" s="392"/>
      <c r="BMW86" s="393"/>
      <c r="BMX86" s="394"/>
      <c r="BMY86" s="395"/>
      <c r="BMZ86" s="389"/>
      <c r="BNA86" s="390"/>
      <c r="BNB86" s="391"/>
      <c r="BNC86" s="392"/>
      <c r="BND86" s="393"/>
      <c r="BNE86" s="394"/>
      <c r="BNF86" s="395"/>
      <c r="BNG86" s="389"/>
      <c r="BNH86" s="390"/>
      <c r="BNI86" s="391"/>
      <c r="BNJ86" s="392"/>
      <c r="BNK86" s="393"/>
      <c r="BNL86" s="394"/>
      <c r="BNM86" s="395"/>
      <c r="BNN86" s="389"/>
      <c r="BNO86" s="390"/>
      <c r="BNP86" s="391"/>
      <c r="BNQ86" s="392"/>
      <c r="BNR86" s="393"/>
      <c r="BNS86" s="394"/>
      <c r="BNT86" s="395"/>
      <c r="BNU86" s="389"/>
      <c r="BNV86" s="390"/>
      <c r="BNW86" s="391"/>
      <c r="BNX86" s="392"/>
      <c r="BNY86" s="393"/>
      <c r="BNZ86" s="394"/>
      <c r="BOA86" s="395"/>
      <c r="BOB86" s="389"/>
      <c r="BOC86" s="390"/>
      <c r="BOD86" s="391"/>
      <c r="BOE86" s="392"/>
      <c r="BOF86" s="393"/>
      <c r="BOG86" s="394"/>
      <c r="BOH86" s="395"/>
      <c r="BOI86" s="389"/>
      <c r="BOJ86" s="390"/>
      <c r="BOK86" s="391"/>
      <c r="BOL86" s="392"/>
      <c r="BOM86" s="393"/>
      <c r="BON86" s="394"/>
      <c r="BOO86" s="395"/>
      <c r="BOP86" s="389"/>
      <c r="BOQ86" s="390"/>
      <c r="BOR86" s="391"/>
      <c r="BOS86" s="392"/>
      <c r="BOT86" s="393"/>
      <c r="BOU86" s="394"/>
      <c r="BOV86" s="395"/>
      <c r="BOW86" s="389"/>
      <c r="BOX86" s="390"/>
      <c r="BOY86" s="391"/>
      <c r="BOZ86" s="392"/>
      <c r="BPA86" s="393"/>
      <c r="BPB86" s="394"/>
      <c r="BPC86" s="395"/>
      <c r="BPD86" s="389"/>
      <c r="BPE86" s="390"/>
      <c r="BPF86" s="391"/>
      <c r="BPG86" s="392"/>
      <c r="BPH86" s="393"/>
      <c r="BPI86" s="394"/>
      <c r="BPJ86" s="395"/>
      <c r="BPK86" s="389"/>
      <c r="BPL86" s="390"/>
      <c r="BPM86" s="391"/>
      <c r="BPN86" s="392"/>
      <c r="BPO86" s="393"/>
      <c r="BPP86" s="394"/>
      <c r="BPQ86" s="395"/>
      <c r="BPR86" s="389"/>
      <c r="BPS86" s="390"/>
      <c r="BPT86" s="391"/>
      <c r="BPU86" s="392"/>
      <c r="BPV86" s="393"/>
      <c r="BPW86" s="394"/>
      <c r="BPX86" s="395"/>
      <c r="BPY86" s="389"/>
      <c r="BPZ86" s="390"/>
      <c r="BQA86" s="391"/>
      <c r="BQB86" s="392"/>
      <c r="BQC86" s="393"/>
      <c r="BQD86" s="394"/>
      <c r="BQE86" s="395"/>
      <c r="BQF86" s="389"/>
      <c r="BQG86" s="390"/>
      <c r="BQH86" s="391"/>
      <c r="BQI86" s="392"/>
      <c r="BQJ86" s="393"/>
      <c r="BQK86" s="394"/>
      <c r="BQL86" s="395"/>
      <c r="BQM86" s="389"/>
      <c r="BQN86" s="390"/>
      <c r="BQO86" s="391"/>
      <c r="BQP86" s="392"/>
      <c r="BQQ86" s="393"/>
      <c r="BQR86" s="394"/>
      <c r="BQS86" s="395"/>
      <c r="BQT86" s="389"/>
      <c r="BQU86" s="390"/>
      <c r="BQV86" s="391"/>
      <c r="BQW86" s="392"/>
      <c r="BQX86" s="393"/>
      <c r="BQY86" s="394"/>
      <c r="BQZ86" s="395"/>
      <c r="BRA86" s="389"/>
      <c r="BRB86" s="390"/>
      <c r="BRC86" s="391"/>
      <c r="BRD86" s="392"/>
      <c r="BRE86" s="393"/>
      <c r="BRF86" s="394"/>
      <c r="BRG86" s="395"/>
      <c r="BRH86" s="389"/>
      <c r="BRI86" s="390"/>
      <c r="BRJ86" s="391"/>
      <c r="BRK86" s="392"/>
      <c r="BRL86" s="393"/>
      <c r="BRM86" s="394"/>
      <c r="BRN86" s="395"/>
      <c r="BRO86" s="389"/>
      <c r="BRP86" s="390"/>
      <c r="BRQ86" s="391"/>
      <c r="BRR86" s="392"/>
      <c r="BRS86" s="393"/>
      <c r="BRT86" s="394"/>
      <c r="BRU86" s="395"/>
      <c r="BRV86" s="389"/>
      <c r="BRW86" s="390"/>
      <c r="BRX86" s="391"/>
      <c r="BRY86" s="392"/>
      <c r="BRZ86" s="393"/>
      <c r="BSA86" s="394"/>
      <c r="BSB86" s="395"/>
      <c r="BSC86" s="389"/>
      <c r="BSD86" s="390"/>
      <c r="BSE86" s="391"/>
      <c r="BSF86" s="392"/>
      <c r="BSG86" s="393"/>
      <c r="BSH86" s="394"/>
      <c r="BSI86" s="395"/>
      <c r="BSJ86" s="389"/>
      <c r="BSK86" s="390"/>
      <c r="BSL86" s="391"/>
      <c r="BSM86" s="392"/>
      <c r="BSN86" s="393"/>
      <c r="BSO86" s="394"/>
      <c r="BSP86" s="395"/>
      <c r="BSQ86" s="389"/>
      <c r="BSR86" s="390"/>
      <c r="BSS86" s="391"/>
      <c r="BST86" s="392"/>
      <c r="BSU86" s="393"/>
      <c r="BSV86" s="394"/>
      <c r="BSW86" s="395"/>
      <c r="BSX86" s="389"/>
      <c r="BSY86" s="390"/>
      <c r="BSZ86" s="391"/>
      <c r="BTA86" s="392"/>
      <c r="BTB86" s="393"/>
      <c r="BTC86" s="394"/>
      <c r="BTD86" s="395"/>
      <c r="BTE86" s="389"/>
      <c r="BTF86" s="390"/>
      <c r="BTG86" s="391"/>
      <c r="BTH86" s="392"/>
      <c r="BTI86" s="393"/>
      <c r="BTJ86" s="394"/>
      <c r="BTK86" s="395"/>
      <c r="BTL86" s="389"/>
      <c r="BTM86" s="390"/>
      <c r="BTN86" s="391"/>
      <c r="BTO86" s="392"/>
      <c r="BTP86" s="393"/>
      <c r="BTQ86" s="394"/>
      <c r="BTR86" s="395"/>
      <c r="BTS86" s="389"/>
      <c r="BTT86" s="390"/>
      <c r="BTU86" s="391"/>
      <c r="BTV86" s="392"/>
      <c r="BTW86" s="393"/>
      <c r="BTX86" s="394"/>
      <c r="BTY86" s="395"/>
      <c r="BTZ86" s="389"/>
      <c r="BUA86" s="390"/>
      <c r="BUB86" s="391"/>
      <c r="BUC86" s="392"/>
      <c r="BUD86" s="393"/>
      <c r="BUE86" s="394"/>
      <c r="BUF86" s="395"/>
      <c r="BUG86" s="389"/>
      <c r="BUH86" s="390"/>
      <c r="BUI86" s="391"/>
      <c r="BUJ86" s="392"/>
      <c r="BUK86" s="393"/>
      <c r="BUL86" s="394"/>
      <c r="BUM86" s="395"/>
      <c r="BUN86" s="389"/>
      <c r="BUO86" s="390"/>
      <c r="BUP86" s="391"/>
      <c r="BUQ86" s="392"/>
      <c r="BUR86" s="393"/>
      <c r="BUS86" s="394"/>
      <c r="BUT86" s="395"/>
      <c r="BUU86" s="389"/>
      <c r="BUV86" s="390"/>
      <c r="BUW86" s="391"/>
      <c r="BUX86" s="392"/>
      <c r="BUY86" s="393"/>
      <c r="BUZ86" s="394"/>
      <c r="BVA86" s="395"/>
      <c r="BVB86" s="389"/>
      <c r="BVC86" s="390"/>
      <c r="BVD86" s="391"/>
      <c r="BVE86" s="392"/>
      <c r="BVF86" s="393"/>
      <c r="BVG86" s="394"/>
      <c r="BVH86" s="395"/>
      <c r="BVI86" s="389"/>
      <c r="BVJ86" s="390"/>
      <c r="BVK86" s="391"/>
      <c r="BVL86" s="392"/>
      <c r="BVM86" s="393"/>
      <c r="BVN86" s="394"/>
      <c r="BVO86" s="395"/>
      <c r="BVP86" s="389"/>
      <c r="BVQ86" s="390"/>
      <c r="BVR86" s="391"/>
      <c r="BVS86" s="392"/>
      <c r="BVT86" s="393"/>
      <c r="BVU86" s="394"/>
      <c r="BVV86" s="395"/>
      <c r="BVW86" s="389"/>
      <c r="BVX86" s="390"/>
      <c r="BVY86" s="391"/>
      <c r="BVZ86" s="392"/>
      <c r="BWA86" s="393"/>
      <c r="BWB86" s="394"/>
      <c r="BWC86" s="395"/>
      <c r="BWD86" s="389"/>
      <c r="BWE86" s="390"/>
      <c r="BWF86" s="391"/>
      <c r="BWG86" s="392"/>
      <c r="BWH86" s="393"/>
      <c r="BWI86" s="394"/>
      <c r="BWJ86" s="395"/>
      <c r="BWK86" s="389"/>
      <c r="BWL86" s="390"/>
      <c r="BWM86" s="391"/>
      <c r="BWN86" s="392"/>
      <c r="BWO86" s="393"/>
      <c r="BWP86" s="394"/>
      <c r="BWQ86" s="395"/>
      <c r="BWR86" s="389"/>
      <c r="BWS86" s="390"/>
      <c r="BWT86" s="391"/>
      <c r="BWU86" s="392"/>
      <c r="BWV86" s="393"/>
      <c r="BWW86" s="394"/>
      <c r="BWX86" s="395"/>
      <c r="BWY86" s="389"/>
      <c r="BWZ86" s="390"/>
      <c r="BXA86" s="391"/>
      <c r="BXB86" s="392"/>
      <c r="BXC86" s="393"/>
      <c r="BXD86" s="394"/>
      <c r="BXE86" s="395"/>
      <c r="BXF86" s="389"/>
      <c r="BXG86" s="390"/>
      <c r="BXH86" s="391"/>
      <c r="BXI86" s="392"/>
      <c r="BXJ86" s="393"/>
      <c r="BXK86" s="394"/>
      <c r="BXL86" s="395"/>
      <c r="BXM86" s="389"/>
      <c r="BXN86" s="390"/>
      <c r="BXO86" s="391"/>
      <c r="BXP86" s="392"/>
      <c r="BXQ86" s="393"/>
      <c r="BXR86" s="394"/>
      <c r="BXS86" s="395"/>
      <c r="BXT86" s="389"/>
      <c r="BXU86" s="390"/>
      <c r="BXV86" s="391"/>
      <c r="BXW86" s="392"/>
      <c r="BXX86" s="393"/>
      <c r="BXY86" s="394"/>
      <c r="BXZ86" s="395"/>
      <c r="BYA86" s="389"/>
      <c r="BYB86" s="390"/>
      <c r="BYC86" s="391"/>
      <c r="BYD86" s="392"/>
      <c r="BYE86" s="393"/>
      <c r="BYF86" s="394"/>
      <c r="BYG86" s="395"/>
      <c r="BYH86" s="389"/>
      <c r="BYI86" s="390"/>
      <c r="BYJ86" s="391"/>
      <c r="BYK86" s="392"/>
      <c r="BYL86" s="393"/>
      <c r="BYM86" s="394"/>
      <c r="BYN86" s="395"/>
      <c r="BYO86" s="389"/>
      <c r="BYP86" s="390"/>
      <c r="BYQ86" s="391"/>
      <c r="BYR86" s="392"/>
      <c r="BYS86" s="393"/>
      <c r="BYT86" s="394"/>
      <c r="BYU86" s="395"/>
      <c r="BYV86" s="389"/>
      <c r="BYW86" s="390"/>
      <c r="BYX86" s="391"/>
      <c r="BYY86" s="392"/>
      <c r="BYZ86" s="393"/>
      <c r="BZA86" s="394"/>
      <c r="BZB86" s="395"/>
      <c r="BZC86" s="389"/>
      <c r="BZD86" s="390"/>
      <c r="BZE86" s="391"/>
      <c r="BZF86" s="392"/>
      <c r="BZG86" s="393"/>
      <c r="BZH86" s="394"/>
      <c r="BZI86" s="395"/>
      <c r="BZJ86" s="389"/>
      <c r="BZK86" s="390"/>
      <c r="BZL86" s="391"/>
      <c r="BZM86" s="392"/>
      <c r="BZN86" s="393"/>
      <c r="BZO86" s="394"/>
      <c r="BZP86" s="395"/>
      <c r="BZQ86" s="389"/>
      <c r="BZR86" s="390"/>
      <c r="BZS86" s="391"/>
      <c r="BZT86" s="392"/>
      <c r="BZU86" s="393"/>
      <c r="BZV86" s="394"/>
      <c r="BZW86" s="395"/>
      <c r="BZX86" s="389"/>
      <c r="BZY86" s="390"/>
      <c r="BZZ86" s="391"/>
      <c r="CAA86" s="392"/>
      <c r="CAB86" s="393"/>
      <c r="CAC86" s="394"/>
      <c r="CAD86" s="395"/>
      <c r="CAE86" s="389"/>
      <c r="CAF86" s="390"/>
      <c r="CAG86" s="391"/>
      <c r="CAH86" s="392"/>
      <c r="CAI86" s="393"/>
      <c r="CAJ86" s="394"/>
      <c r="CAK86" s="395"/>
      <c r="CAL86" s="389"/>
      <c r="CAM86" s="390"/>
      <c r="CAN86" s="391"/>
      <c r="CAO86" s="392"/>
      <c r="CAP86" s="393"/>
      <c r="CAQ86" s="394"/>
      <c r="CAR86" s="395"/>
      <c r="CAS86" s="389"/>
      <c r="CAT86" s="390"/>
      <c r="CAU86" s="391"/>
      <c r="CAV86" s="392"/>
      <c r="CAW86" s="393"/>
      <c r="CAX86" s="394"/>
      <c r="CAY86" s="395"/>
      <c r="CAZ86" s="389"/>
      <c r="CBA86" s="390"/>
      <c r="CBB86" s="391"/>
      <c r="CBC86" s="392"/>
      <c r="CBD86" s="393"/>
      <c r="CBE86" s="394"/>
      <c r="CBF86" s="395"/>
      <c r="CBG86" s="389"/>
      <c r="CBH86" s="390"/>
      <c r="CBI86" s="391"/>
      <c r="CBJ86" s="392"/>
      <c r="CBK86" s="393"/>
      <c r="CBL86" s="394"/>
      <c r="CBM86" s="395"/>
      <c r="CBN86" s="389"/>
      <c r="CBO86" s="390"/>
      <c r="CBP86" s="391"/>
      <c r="CBQ86" s="392"/>
      <c r="CBR86" s="393"/>
      <c r="CBS86" s="394"/>
      <c r="CBT86" s="395"/>
      <c r="CBU86" s="389"/>
      <c r="CBV86" s="390"/>
      <c r="CBW86" s="391"/>
      <c r="CBX86" s="392"/>
      <c r="CBY86" s="393"/>
      <c r="CBZ86" s="394"/>
      <c r="CCA86" s="395"/>
      <c r="CCB86" s="389"/>
      <c r="CCC86" s="390"/>
      <c r="CCD86" s="391"/>
      <c r="CCE86" s="392"/>
      <c r="CCF86" s="393"/>
      <c r="CCG86" s="394"/>
      <c r="CCH86" s="395"/>
      <c r="CCI86" s="389"/>
      <c r="CCJ86" s="390"/>
      <c r="CCK86" s="391"/>
      <c r="CCL86" s="392"/>
      <c r="CCM86" s="393"/>
      <c r="CCN86" s="394"/>
      <c r="CCO86" s="395"/>
      <c r="CCP86" s="389"/>
      <c r="CCQ86" s="390"/>
      <c r="CCR86" s="391"/>
      <c r="CCS86" s="392"/>
      <c r="CCT86" s="393"/>
      <c r="CCU86" s="394"/>
      <c r="CCV86" s="395"/>
      <c r="CCW86" s="389"/>
      <c r="CCX86" s="390"/>
      <c r="CCY86" s="391"/>
      <c r="CCZ86" s="392"/>
      <c r="CDA86" s="393"/>
      <c r="CDB86" s="394"/>
      <c r="CDC86" s="395"/>
      <c r="CDD86" s="389"/>
      <c r="CDE86" s="390"/>
      <c r="CDF86" s="391"/>
      <c r="CDG86" s="392"/>
      <c r="CDH86" s="393"/>
      <c r="CDI86" s="394"/>
      <c r="CDJ86" s="395"/>
      <c r="CDK86" s="389"/>
      <c r="CDL86" s="390"/>
      <c r="CDM86" s="391"/>
      <c r="CDN86" s="392"/>
      <c r="CDO86" s="393"/>
      <c r="CDP86" s="394"/>
      <c r="CDQ86" s="395"/>
      <c r="CDR86" s="389"/>
      <c r="CDS86" s="390"/>
      <c r="CDT86" s="391"/>
      <c r="CDU86" s="392"/>
      <c r="CDV86" s="393"/>
      <c r="CDW86" s="394"/>
      <c r="CDX86" s="395"/>
      <c r="CDY86" s="389"/>
      <c r="CDZ86" s="390"/>
      <c r="CEA86" s="391"/>
      <c r="CEB86" s="392"/>
      <c r="CEC86" s="393"/>
      <c r="CED86" s="394"/>
      <c r="CEE86" s="395"/>
      <c r="CEF86" s="389"/>
      <c r="CEG86" s="390"/>
      <c r="CEH86" s="391"/>
      <c r="CEI86" s="392"/>
      <c r="CEJ86" s="393"/>
      <c r="CEK86" s="394"/>
      <c r="CEL86" s="395"/>
      <c r="CEM86" s="389"/>
      <c r="CEN86" s="390"/>
      <c r="CEO86" s="391"/>
      <c r="CEP86" s="392"/>
      <c r="CEQ86" s="393"/>
      <c r="CER86" s="394"/>
      <c r="CES86" s="395"/>
      <c r="CET86" s="389"/>
      <c r="CEU86" s="390"/>
      <c r="CEV86" s="391"/>
      <c r="CEW86" s="392"/>
      <c r="CEX86" s="393"/>
      <c r="CEY86" s="394"/>
      <c r="CEZ86" s="395"/>
      <c r="CFA86" s="389"/>
      <c r="CFB86" s="390"/>
      <c r="CFC86" s="391"/>
      <c r="CFD86" s="392"/>
      <c r="CFE86" s="393"/>
      <c r="CFF86" s="394"/>
      <c r="CFG86" s="395"/>
      <c r="CFH86" s="389"/>
      <c r="CFI86" s="390"/>
      <c r="CFJ86" s="391"/>
      <c r="CFK86" s="392"/>
      <c r="CFL86" s="393"/>
      <c r="CFM86" s="394"/>
      <c r="CFN86" s="395"/>
      <c r="CFO86" s="389"/>
      <c r="CFP86" s="390"/>
      <c r="CFQ86" s="391"/>
      <c r="CFR86" s="392"/>
      <c r="CFS86" s="393"/>
      <c r="CFT86" s="394"/>
      <c r="CFU86" s="395"/>
      <c r="CFV86" s="389"/>
      <c r="CFW86" s="390"/>
      <c r="CFX86" s="391"/>
      <c r="CFY86" s="392"/>
      <c r="CFZ86" s="393"/>
      <c r="CGA86" s="394"/>
      <c r="CGB86" s="395"/>
      <c r="CGC86" s="389"/>
      <c r="CGD86" s="390"/>
      <c r="CGE86" s="391"/>
      <c r="CGF86" s="392"/>
      <c r="CGG86" s="393"/>
      <c r="CGH86" s="394"/>
      <c r="CGI86" s="395"/>
      <c r="CGJ86" s="389"/>
      <c r="CGK86" s="390"/>
      <c r="CGL86" s="391"/>
      <c r="CGM86" s="392"/>
      <c r="CGN86" s="393"/>
      <c r="CGO86" s="394"/>
      <c r="CGP86" s="395"/>
      <c r="CGQ86" s="389"/>
      <c r="CGR86" s="390"/>
      <c r="CGS86" s="391"/>
      <c r="CGT86" s="392"/>
      <c r="CGU86" s="393"/>
      <c r="CGV86" s="394"/>
      <c r="CGW86" s="395"/>
      <c r="CGX86" s="389"/>
      <c r="CGY86" s="390"/>
      <c r="CGZ86" s="391"/>
      <c r="CHA86" s="392"/>
      <c r="CHB86" s="393"/>
      <c r="CHC86" s="394"/>
      <c r="CHD86" s="395"/>
      <c r="CHE86" s="389"/>
      <c r="CHF86" s="390"/>
      <c r="CHG86" s="391"/>
      <c r="CHH86" s="392"/>
      <c r="CHI86" s="393"/>
      <c r="CHJ86" s="394"/>
      <c r="CHK86" s="395"/>
      <c r="CHL86" s="389"/>
      <c r="CHM86" s="390"/>
      <c r="CHN86" s="391"/>
      <c r="CHO86" s="392"/>
      <c r="CHP86" s="393"/>
      <c r="CHQ86" s="394"/>
      <c r="CHR86" s="395"/>
      <c r="CHS86" s="389"/>
      <c r="CHT86" s="390"/>
      <c r="CHU86" s="391"/>
      <c r="CHV86" s="392"/>
      <c r="CHW86" s="393"/>
      <c r="CHX86" s="394"/>
      <c r="CHY86" s="395"/>
      <c r="CHZ86" s="389"/>
      <c r="CIA86" s="390"/>
      <c r="CIB86" s="391"/>
      <c r="CIC86" s="392"/>
      <c r="CID86" s="393"/>
      <c r="CIE86" s="394"/>
      <c r="CIF86" s="395"/>
      <c r="CIG86" s="389"/>
      <c r="CIH86" s="390"/>
      <c r="CII86" s="391"/>
      <c r="CIJ86" s="392"/>
      <c r="CIK86" s="393"/>
      <c r="CIL86" s="394"/>
      <c r="CIM86" s="395"/>
      <c r="CIN86" s="389"/>
      <c r="CIO86" s="390"/>
      <c r="CIP86" s="391"/>
      <c r="CIQ86" s="392"/>
      <c r="CIR86" s="393"/>
      <c r="CIS86" s="394"/>
      <c r="CIT86" s="395"/>
      <c r="CIU86" s="389"/>
      <c r="CIV86" s="390"/>
      <c r="CIW86" s="391"/>
      <c r="CIX86" s="392"/>
      <c r="CIY86" s="393"/>
      <c r="CIZ86" s="394"/>
      <c r="CJA86" s="395"/>
      <c r="CJB86" s="389"/>
      <c r="CJC86" s="390"/>
      <c r="CJD86" s="391"/>
      <c r="CJE86" s="392"/>
      <c r="CJF86" s="393"/>
      <c r="CJG86" s="394"/>
      <c r="CJH86" s="395"/>
      <c r="CJI86" s="389"/>
      <c r="CJJ86" s="390"/>
      <c r="CJK86" s="391"/>
      <c r="CJL86" s="392"/>
      <c r="CJM86" s="393"/>
      <c r="CJN86" s="394"/>
      <c r="CJO86" s="395"/>
      <c r="CJP86" s="389"/>
      <c r="CJQ86" s="390"/>
      <c r="CJR86" s="391"/>
      <c r="CJS86" s="392"/>
      <c r="CJT86" s="393"/>
      <c r="CJU86" s="394"/>
      <c r="CJV86" s="395"/>
      <c r="CJW86" s="389"/>
      <c r="CJX86" s="390"/>
      <c r="CJY86" s="391"/>
      <c r="CJZ86" s="392"/>
      <c r="CKA86" s="393"/>
      <c r="CKB86" s="394"/>
      <c r="CKC86" s="395"/>
      <c r="CKD86" s="389"/>
      <c r="CKE86" s="390"/>
      <c r="CKF86" s="391"/>
      <c r="CKG86" s="392"/>
      <c r="CKH86" s="393"/>
      <c r="CKI86" s="394"/>
      <c r="CKJ86" s="395"/>
      <c r="CKK86" s="389"/>
      <c r="CKL86" s="390"/>
      <c r="CKM86" s="391"/>
      <c r="CKN86" s="392"/>
      <c r="CKO86" s="393"/>
      <c r="CKP86" s="394"/>
      <c r="CKQ86" s="395"/>
      <c r="CKR86" s="389"/>
      <c r="CKS86" s="390"/>
      <c r="CKT86" s="391"/>
      <c r="CKU86" s="392"/>
      <c r="CKV86" s="393"/>
      <c r="CKW86" s="394"/>
      <c r="CKX86" s="395"/>
      <c r="CKY86" s="389"/>
      <c r="CKZ86" s="390"/>
      <c r="CLA86" s="391"/>
      <c r="CLB86" s="392"/>
      <c r="CLC86" s="393"/>
      <c r="CLD86" s="394"/>
      <c r="CLE86" s="395"/>
      <c r="CLF86" s="389"/>
      <c r="CLG86" s="390"/>
      <c r="CLH86" s="391"/>
      <c r="CLI86" s="392"/>
      <c r="CLJ86" s="393"/>
      <c r="CLK86" s="394"/>
      <c r="CLL86" s="395"/>
      <c r="CLM86" s="389"/>
      <c r="CLN86" s="390"/>
      <c r="CLO86" s="391"/>
      <c r="CLP86" s="392"/>
      <c r="CLQ86" s="393"/>
      <c r="CLR86" s="394"/>
      <c r="CLS86" s="395"/>
      <c r="CLT86" s="389"/>
      <c r="CLU86" s="390"/>
      <c r="CLV86" s="391"/>
      <c r="CLW86" s="392"/>
      <c r="CLX86" s="393"/>
      <c r="CLY86" s="394"/>
      <c r="CLZ86" s="395"/>
      <c r="CMA86" s="389"/>
      <c r="CMB86" s="390"/>
      <c r="CMC86" s="391"/>
      <c r="CMD86" s="392"/>
      <c r="CME86" s="393"/>
      <c r="CMF86" s="394"/>
      <c r="CMG86" s="395"/>
      <c r="CMH86" s="389"/>
      <c r="CMI86" s="390"/>
      <c r="CMJ86" s="391"/>
      <c r="CMK86" s="392"/>
      <c r="CML86" s="393"/>
      <c r="CMM86" s="394"/>
      <c r="CMN86" s="395"/>
      <c r="CMO86" s="389"/>
      <c r="CMP86" s="390"/>
      <c r="CMQ86" s="391"/>
      <c r="CMR86" s="392"/>
      <c r="CMS86" s="393"/>
      <c r="CMT86" s="394"/>
      <c r="CMU86" s="395"/>
      <c r="CMV86" s="389"/>
      <c r="CMW86" s="390"/>
      <c r="CMX86" s="391"/>
      <c r="CMY86" s="392"/>
      <c r="CMZ86" s="393"/>
      <c r="CNA86" s="394"/>
      <c r="CNB86" s="395"/>
      <c r="CNC86" s="389"/>
      <c r="CND86" s="390"/>
      <c r="CNE86" s="391"/>
      <c r="CNF86" s="392"/>
      <c r="CNG86" s="393"/>
      <c r="CNH86" s="394"/>
      <c r="CNI86" s="395"/>
      <c r="CNJ86" s="389"/>
      <c r="CNK86" s="390"/>
      <c r="CNL86" s="391"/>
      <c r="CNM86" s="392"/>
      <c r="CNN86" s="393"/>
      <c r="CNO86" s="394"/>
      <c r="CNP86" s="395"/>
      <c r="CNQ86" s="389"/>
      <c r="CNR86" s="390"/>
      <c r="CNS86" s="391"/>
      <c r="CNT86" s="392"/>
      <c r="CNU86" s="393"/>
      <c r="CNV86" s="394"/>
      <c r="CNW86" s="395"/>
      <c r="CNX86" s="389"/>
      <c r="CNY86" s="390"/>
      <c r="CNZ86" s="391"/>
      <c r="COA86" s="392"/>
      <c r="COB86" s="393"/>
      <c r="COC86" s="394"/>
      <c r="COD86" s="395"/>
      <c r="COE86" s="389"/>
      <c r="COF86" s="390"/>
      <c r="COG86" s="391"/>
      <c r="COH86" s="392"/>
      <c r="COI86" s="393"/>
      <c r="COJ86" s="394"/>
      <c r="COK86" s="395"/>
      <c r="COL86" s="389"/>
      <c r="COM86" s="390"/>
      <c r="CON86" s="391"/>
      <c r="COO86" s="392"/>
      <c r="COP86" s="393"/>
      <c r="COQ86" s="394"/>
      <c r="COR86" s="395"/>
      <c r="COS86" s="389"/>
      <c r="COT86" s="390"/>
      <c r="COU86" s="391"/>
      <c r="COV86" s="392"/>
      <c r="COW86" s="393"/>
      <c r="COX86" s="394"/>
      <c r="COY86" s="395"/>
      <c r="COZ86" s="389"/>
      <c r="CPA86" s="390"/>
      <c r="CPB86" s="391"/>
      <c r="CPC86" s="392"/>
      <c r="CPD86" s="393"/>
      <c r="CPE86" s="394"/>
      <c r="CPF86" s="395"/>
      <c r="CPG86" s="389"/>
      <c r="CPH86" s="390"/>
      <c r="CPI86" s="391"/>
      <c r="CPJ86" s="392"/>
      <c r="CPK86" s="393"/>
      <c r="CPL86" s="394"/>
      <c r="CPM86" s="395"/>
      <c r="CPN86" s="389"/>
      <c r="CPO86" s="390"/>
      <c r="CPP86" s="391"/>
      <c r="CPQ86" s="392"/>
      <c r="CPR86" s="393"/>
      <c r="CPS86" s="394"/>
      <c r="CPT86" s="395"/>
      <c r="CPU86" s="389"/>
      <c r="CPV86" s="390"/>
      <c r="CPW86" s="391"/>
      <c r="CPX86" s="392"/>
      <c r="CPY86" s="393"/>
      <c r="CPZ86" s="394"/>
      <c r="CQA86" s="395"/>
      <c r="CQB86" s="389"/>
      <c r="CQC86" s="390"/>
      <c r="CQD86" s="391"/>
      <c r="CQE86" s="392"/>
      <c r="CQF86" s="393"/>
      <c r="CQG86" s="394"/>
      <c r="CQH86" s="395"/>
      <c r="CQI86" s="389"/>
      <c r="CQJ86" s="390"/>
      <c r="CQK86" s="391"/>
      <c r="CQL86" s="392"/>
      <c r="CQM86" s="393"/>
      <c r="CQN86" s="394"/>
      <c r="CQO86" s="395"/>
      <c r="CQP86" s="389"/>
      <c r="CQQ86" s="390"/>
      <c r="CQR86" s="391"/>
      <c r="CQS86" s="392"/>
      <c r="CQT86" s="393"/>
      <c r="CQU86" s="394"/>
      <c r="CQV86" s="395"/>
      <c r="CQW86" s="389"/>
      <c r="CQX86" s="390"/>
      <c r="CQY86" s="391"/>
      <c r="CQZ86" s="392"/>
      <c r="CRA86" s="393"/>
      <c r="CRB86" s="394"/>
      <c r="CRC86" s="395"/>
      <c r="CRD86" s="389"/>
      <c r="CRE86" s="390"/>
      <c r="CRF86" s="391"/>
      <c r="CRG86" s="392"/>
      <c r="CRH86" s="393"/>
      <c r="CRI86" s="394"/>
      <c r="CRJ86" s="395"/>
      <c r="CRK86" s="389"/>
      <c r="CRL86" s="390"/>
      <c r="CRM86" s="391"/>
      <c r="CRN86" s="392"/>
      <c r="CRO86" s="393"/>
      <c r="CRP86" s="394"/>
      <c r="CRQ86" s="395"/>
      <c r="CRR86" s="389"/>
      <c r="CRS86" s="390"/>
      <c r="CRT86" s="391"/>
      <c r="CRU86" s="392"/>
      <c r="CRV86" s="393"/>
      <c r="CRW86" s="394"/>
      <c r="CRX86" s="395"/>
      <c r="CRY86" s="389"/>
      <c r="CRZ86" s="390"/>
      <c r="CSA86" s="391"/>
      <c r="CSB86" s="392"/>
      <c r="CSC86" s="393"/>
      <c r="CSD86" s="394"/>
      <c r="CSE86" s="395"/>
      <c r="CSF86" s="389"/>
      <c r="CSG86" s="390"/>
      <c r="CSH86" s="391"/>
      <c r="CSI86" s="392"/>
      <c r="CSJ86" s="393"/>
      <c r="CSK86" s="394"/>
      <c r="CSL86" s="395"/>
      <c r="CSM86" s="389"/>
      <c r="CSN86" s="390"/>
      <c r="CSO86" s="391"/>
      <c r="CSP86" s="392"/>
      <c r="CSQ86" s="393"/>
      <c r="CSR86" s="394"/>
      <c r="CSS86" s="395"/>
      <c r="CST86" s="389"/>
      <c r="CSU86" s="390"/>
      <c r="CSV86" s="391"/>
      <c r="CSW86" s="392"/>
      <c r="CSX86" s="393"/>
      <c r="CSY86" s="394"/>
      <c r="CSZ86" s="395"/>
      <c r="CTA86" s="389"/>
      <c r="CTB86" s="390"/>
      <c r="CTC86" s="391"/>
      <c r="CTD86" s="392"/>
      <c r="CTE86" s="393"/>
      <c r="CTF86" s="394"/>
      <c r="CTG86" s="395"/>
      <c r="CTH86" s="389"/>
      <c r="CTI86" s="390"/>
      <c r="CTJ86" s="391"/>
      <c r="CTK86" s="392"/>
      <c r="CTL86" s="393"/>
      <c r="CTM86" s="394"/>
      <c r="CTN86" s="395"/>
      <c r="CTO86" s="389"/>
      <c r="CTP86" s="390"/>
      <c r="CTQ86" s="391"/>
      <c r="CTR86" s="392"/>
      <c r="CTS86" s="393"/>
      <c r="CTT86" s="394"/>
      <c r="CTU86" s="395"/>
      <c r="CTV86" s="389"/>
      <c r="CTW86" s="390"/>
      <c r="CTX86" s="391"/>
      <c r="CTY86" s="392"/>
      <c r="CTZ86" s="393"/>
      <c r="CUA86" s="394"/>
      <c r="CUB86" s="395"/>
      <c r="CUC86" s="389"/>
      <c r="CUD86" s="390"/>
      <c r="CUE86" s="391"/>
      <c r="CUF86" s="392"/>
      <c r="CUG86" s="393"/>
      <c r="CUH86" s="394"/>
      <c r="CUI86" s="395"/>
      <c r="CUJ86" s="389"/>
      <c r="CUK86" s="390"/>
      <c r="CUL86" s="391"/>
      <c r="CUM86" s="392"/>
      <c r="CUN86" s="393"/>
      <c r="CUO86" s="394"/>
      <c r="CUP86" s="395"/>
      <c r="CUQ86" s="389"/>
      <c r="CUR86" s="390"/>
      <c r="CUS86" s="391"/>
      <c r="CUT86" s="392"/>
      <c r="CUU86" s="393"/>
      <c r="CUV86" s="394"/>
      <c r="CUW86" s="395"/>
      <c r="CUX86" s="389"/>
      <c r="CUY86" s="390"/>
      <c r="CUZ86" s="391"/>
      <c r="CVA86" s="392"/>
      <c r="CVB86" s="393"/>
      <c r="CVC86" s="394"/>
      <c r="CVD86" s="395"/>
      <c r="CVE86" s="389"/>
      <c r="CVF86" s="390"/>
      <c r="CVG86" s="391"/>
      <c r="CVH86" s="392"/>
      <c r="CVI86" s="393"/>
      <c r="CVJ86" s="394"/>
      <c r="CVK86" s="395"/>
      <c r="CVL86" s="389"/>
      <c r="CVM86" s="390"/>
      <c r="CVN86" s="391"/>
      <c r="CVO86" s="392"/>
      <c r="CVP86" s="393"/>
      <c r="CVQ86" s="394"/>
      <c r="CVR86" s="395"/>
      <c r="CVS86" s="389"/>
      <c r="CVT86" s="390"/>
      <c r="CVU86" s="391"/>
      <c r="CVV86" s="392"/>
      <c r="CVW86" s="393"/>
      <c r="CVX86" s="394"/>
      <c r="CVY86" s="395"/>
      <c r="CVZ86" s="389"/>
      <c r="CWA86" s="390"/>
      <c r="CWB86" s="391"/>
      <c r="CWC86" s="392"/>
      <c r="CWD86" s="393"/>
      <c r="CWE86" s="394"/>
      <c r="CWF86" s="395"/>
      <c r="CWG86" s="389"/>
      <c r="CWH86" s="390"/>
      <c r="CWI86" s="391"/>
      <c r="CWJ86" s="392"/>
      <c r="CWK86" s="393"/>
      <c r="CWL86" s="394"/>
      <c r="CWM86" s="395"/>
      <c r="CWN86" s="389"/>
      <c r="CWO86" s="390"/>
      <c r="CWP86" s="391"/>
      <c r="CWQ86" s="392"/>
      <c r="CWR86" s="393"/>
      <c r="CWS86" s="394"/>
      <c r="CWT86" s="395"/>
      <c r="CWU86" s="389"/>
      <c r="CWV86" s="390"/>
      <c r="CWW86" s="391"/>
      <c r="CWX86" s="392"/>
      <c r="CWY86" s="393"/>
      <c r="CWZ86" s="394"/>
      <c r="CXA86" s="395"/>
      <c r="CXB86" s="389"/>
      <c r="CXC86" s="390"/>
      <c r="CXD86" s="391"/>
      <c r="CXE86" s="392"/>
      <c r="CXF86" s="393"/>
      <c r="CXG86" s="394"/>
      <c r="CXH86" s="395"/>
      <c r="CXI86" s="389"/>
      <c r="CXJ86" s="390"/>
      <c r="CXK86" s="391"/>
      <c r="CXL86" s="392"/>
      <c r="CXM86" s="393"/>
      <c r="CXN86" s="394"/>
      <c r="CXO86" s="395"/>
      <c r="CXP86" s="389"/>
      <c r="CXQ86" s="390"/>
      <c r="CXR86" s="391"/>
      <c r="CXS86" s="392"/>
      <c r="CXT86" s="393"/>
      <c r="CXU86" s="394"/>
      <c r="CXV86" s="395"/>
      <c r="CXW86" s="389"/>
      <c r="CXX86" s="390"/>
      <c r="CXY86" s="391"/>
      <c r="CXZ86" s="392"/>
      <c r="CYA86" s="393"/>
      <c r="CYB86" s="394"/>
      <c r="CYC86" s="395"/>
      <c r="CYD86" s="389"/>
      <c r="CYE86" s="390"/>
      <c r="CYF86" s="391"/>
      <c r="CYG86" s="392"/>
      <c r="CYH86" s="393"/>
      <c r="CYI86" s="394"/>
      <c r="CYJ86" s="395"/>
      <c r="CYK86" s="389"/>
      <c r="CYL86" s="390"/>
      <c r="CYM86" s="391"/>
      <c r="CYN86" s="392"/>
      <c r="CYO86" s="393"/>
      <c r="CYP86" s="394"/>
      <c r="CYQ86" s="395"/>
      <c r="CYR86" s="389"/>
      <c r="CYS86" s="390"/>
      <c r="CYT86" s="391"/>
      <c r="CYU86" s="392"/>
      <c r="CYV86" s="393"/>
      <c r="CYW86" s="394"/>
      <c r="CYX86" s="395"/>
      <c r="CYY86" s="389"/>
      <c r="CYZ86" s="390"/>
      <c r="CZA86" s="391"/>
      <c r="CZB86" s="392"/>
      <c r="CZC86" s="393"/>
      <c r="CZD86" s="394"/>
      <c r="CZE86" s="395"/>
      <c r="CZF86" s="389"/>
      <c r="CZG86" s="390"/>
      <c r="CZH86" s="391"/>
      <c r="CZI86" s="392"/>
      <c r="CZJ86" s="393"/>
      <c r="CZK86" s="394"/>
      <c r="CZL86" s="395"/>
      <c r="CZM86" s="389"/>
      <c r="CZN86" s="390"/>
      <c r="CZO86" s="391"/>
      <c r="CZP86" s="392"/>
      <c r="CZQ86" s="393"/>
      <c r="CZR86" s="394"/>
      <c r="CZS86" s="395"/>
      <c r="CZT86" s="389"/>
      <c r="CZU86" s="390"/>
      <c r="CZV86" s="391"/>
      <c r="CZW86" s="392"/>
      <c r="CZX86" s="393"/>
      <c r="CZY86" s="394"/>
      <c r="CZZ86" s="395"/>
      <c r="DAA86" s="389"/>
      <c r="DAB86" s="390"/>
      <c r="DAC86" s="391"/>
      <c r="DAD86" s="392"/>
      <c r="DAE86" s="393"/>
      <c r="DAF86" s="394"/>
      <c r="DAG86" s="395"/>
      <c r="DAH86" s="389"/>
      <c r="DAI86" s="390"/>
      <c r="DAJ86" s="391"/>
      <c r="DAK86" s="392"/>
      <c r="DAL86" s="393"/>
      <c r="DAM86" s="394"/>
      <c r="DAN86" s="395"/>
      <c r="DAO86" s="389"/>
      <c r="DAP86" s="390"/>
      <c r="DAQ86" s="391"/>
      <c r="DAR86" s="392"/>
      <c r="DAS86" s="393"/>
      <c r="DAT86" s="394"/>
      <c r="DAU86" s="395"/>
      <c r="DAV86" s="389"/>
      <c r="DAW86" s="390"/>
      <c r="DAX86" s="391"/>
      <c r="DAY86" s="392"/>
      <c r="DAZ86" s="393"/>
      <c r="DBA86" s="394"/>
      <c r="DBB86" s="395"/>
      <c r="DBC86" s="389"/>
      <c r="DBD86" s="390"/>
      <c r="DBE86" s="391"/>
      <c r="DBF86" s="392"/>
      <c r="DBG86" s="393"/>
      <c r="DBH86" s="394"/>
      <c r="DBI86" s="395"/>
      <c r="DBJ86" s="389"/>
      <c r="DBK86" s="390"/>
      <c r="DBL86" s="391"/>
      <c r="DBM86" s="392"/>
      <c r="DBN86" s="393"/>
      <c r="DBO86" s="394"/>
      <c r="DBP86" s="395"/>
      <c r="DBQ86" s="389"/>
      <c r="DBR86" s="390"/>
      <c r="DBS86" s="391"/>
      <c r="DBT86" s="392"/>
      <c r="DBU86" s="393"/>
      <c r="DBV86" s="394"/>
      <c r="DBW86" s="395"/>
      <c r="DBX86" s="389"/>
      <c r="DBY86" s="390"/>
      <c r="DBZ86" s="391"/>
      <c r="DCA86" s="392"/>
      <c r="DCB86" s="393"/>
      <c r="DCC86" s="394"/>
      <c r="DCD86" s="395"/>
      <c r="DCE86" s="389"/>
      <c r="DCF86" s="390"/>
      <c r="DCG86" s="391"/>
      <c r="DCH86" s="392"/>
      <c r="DCI86" s="393"/>
      <c r="DCJ86" s="394"/>
      <c r="DCK86" s="395"/>
      <c r="DCL86" s="389"/>
      <c r="DCM86" s="390"/>
      <c r="DCN86" s="391"/>
      <c r="DCO86" s="392"/>
      <c r="DCP86" s="393"/>
      <c r="DCQ86" s="394"/>
      <c r="DCR86" s="395"/>
      <c r="DCS86" s="389"/>
      <c r="DCT86" s="390"/>
      <c r="DCU86" s="391"/>
      <c r="DCV86" s="392"/>
      <c r="DCW86" s="393"/>
      <c r="DCX86" s="394"/>
      <c r="DCY86" s="395"/>
      <c r="DCZ86" s="389"/>
      <c r="DDA86" s="390"/>
      <c r="DDB86" s="391"/>
      <c r="DDC86" s="392"/>
      <c r="DDD86" s="393"/>
      <c r="DDE86" s="394"/>
      <c r="DDF86" s="395"/>
      <c r="DDG86" s="389"/>
      <c r="DDH86" s="390"/>
      <c r="DDI86" s="391"/>
      <c r="DDJ86" s="392"/>
      <c r="DDK86" s="393"/>
      <c r="DDL86" s="394"/>
      <c r="DDM86" s="395"/>
      <c r="DDN86" s="389"/>
      <c r="DDO86" s="390"/>
      <c r="DDP86" s="391"/>
      <c r="DDQ86" s="392"/>
      <c r="DDR86" s="393"/>
      <c r="DDS86" s="394"/>
      <c r="DDT86" s="395"/>
      <c r="DDU86" s="389"/>
      <c r="DDV86" s="390"/>
      <c r="DDW86" s="391"/>
      <c r="DDX86" s="392"/>
      <c r="DDY86" s="393"/>
      <c r="DDZ86" s="394"/>
      <c r="DEA86" s="395"/>
      <c r="DEB86" s="389"/>
      <c r="DEC86" s="390"/>
      <c r="DED86" s="391"/>
      <c r="DEE86" s="392"/>
      <c r="DEF86" s="393"/>
      <c r="DEG86" s="394"/>
      <c r="DEH86" s="395"/>
      <c r="DEI86" s="389"/>
      <c r="DEJ86" s="390"/>
      <c r="DEK86" s="391"/>
      <c r="DEL86" s="392"/>
      <c r="DEM86" s="393"/>
      <c r="DEN86" s="394"/>
      <c r="DEO86" s="395"/>
      <c r="DEP86" s="389"/>
      <c r="DEQ86" s="390"/>
      <c r="DER86" s="391"/>
      <c r="DES86" s="392"/>
      <c r="DET86" s="393"/>
      <c r="DEU86" s="394"/>
      <c r="DEV86" s="395"/>
      <c r="DEW86" s="389"/>
      <c r="DEX86" s="390"/>
      <c r="DEY86" s="391"/>
      <c r="DEZ86" s="392"/>
      <c r="DFA86" s="393"/>
      <c r="DFB86" s="394"/>
      <c r="DFC86" s="395"/>
      <c r="DFD86" s="389"/>
      <c r="DFE86" s="390"/>
      <c r="DFF86" s="391"/>
      <c r="DFG86" s="392"/>
      <c r="DFH86" s="393"/>
      <c r="DFI86" s="394"/>
      <c r="DFJ86" s="395"/>
      <c r="DFK86" s="389"/>
      <c r="DFL86" s="390"/>
      <c r="DFM86" s="391"/>
      <c r="DFN86" s="392"/>
      <c r="DFO86" s="393"/>
      <c r="DFP86" s="394"/>
      <c r="DFQ86" s="395"/>
      <c r="DFR86" s="389"/>
      <c r="DFS86" s="390"/>
      <c r="DFT86" s="391"/>
      <c r="DFU86" s="392"/>
      <c r="DFV86" s="393"/>
      <c r="DFW86" s="394"/>
      <c r="DFX86" s="395"/>
      <c r="DFY86" s="389"/>
      <c r="DFZ86" s="390"/>
      <c r="DGA86" s="391"/>
      <c r="DGB86" s="392"/>
      <c r="DGC86" s="393"/>
      <c r="DGD86" s="394"/>
      <c r="DGE86" s="395"/>
      <c r="DGF86" s="389"/>
      <c r="DGG86" s="390"/>
      <c r="DGH86" s="391"/>
      <c r="DGI86" s="392"/>
      <c r="DGJ86" s="393"/>
      <c r="DGK86" s="394"/>
      <c r="DGL86" s="395"/>
      <c r="DGM86" s="389"/>
      <c r="DGN86" s="390"/>
      <c r="DGO86" s="391"/>
      <c r="DGP86" s="392"/>
      <c r="DGQ86" s="393"/>
      <c r="DGR86" s="394"/>
      <c r="DGS86" s="395"/>
      <c r="DGT86" s="389"/>
      <c r="DGU86" s="390"/>
      <c r="DGV86" s="391"/>
      <c r="DGW86" s="392"/>
      <c r="DGX86" s="393"/>
      <c r="DGY86" s="394"/>
      <c r="DGZ86" s="395"/>
      <c r="DHA86" s="389"/>
      <c r="DHB86" s="390"/>
      <c r="DHC86" s="391"/>
      <c r="DHD86" s="392"/>
      <c r="DHE86" s="393"/>
      <c r="DHF86" s="394"/>
      <c r="DHG86" s="395"/>
      <c r="DHH86" s="389"/>
      <c r="DHI86" s="390"/>
      <c r="DHJ86" s="391"/>
      <c r="DHK86" s="392"/>
      <c r="DHL86" s="393"/>
      <c r="DHM86" s="394"/>
      <c r="DHN86" s="395"/>
      <c r="DHO86" s="389"/>
      <c r="DHP86" s="390"/>
      <c r="DHQ86" s="391"/>
      <c r="DHR86" s="392"/>
      <c r="DHS86" s="393"/>
      <c r="DHT86" s="394"/>
      <c r="DHU86" s="395"/>
      <c r="DHV86" s="389"/>
      <c r="DHW86" s="390"/>
      <c r="DHX86" s="391"/>
      <c r="DHY86" s="392"/>
      <c r="DHZ86" s="393"/>
      <c r="DIA86" s="394"/>
      <c r="DIB86" s="395"/>
      <c r="DIC86" s="389"/>
      <c r="DID86" s="390"/>
      <c r="DIE86" s="391"/>
      <c r="DIF86" s="392"/>
      <c r="DIG86" s="393"/>
      <c r="DIH86" s="394"/>
      <c r="DII86" s="395"/>
      <c r="DIJ86" s="389"/>
      <c r="DIK86" s="390"/>
      <c r="DIL86" s="391"/>
      <c r="DIM86" s="392"/>
      <c r="DIN86" s="393"/>
      <c r="DIO86" s="394"/>
      <c r="DIP86" s="395"/>
      <c r="DIQ86" s="389"/>
      <c r="DIR86" s="390"/>
      <c r="DIS86" s="391"/>
      <c r="DIT86" s="392"/>
      <c r="DIU86" s="393"/>
      <c r="DIV86" s="394"/>
      <c r="DIW86" s="395"/>
      <c r="DIX86" s="389"/>
      <c r="DIY86" s="390"/>
      <c r="DIZ86" s="391"/>
      <c r="DJA86" s="392"/>
      <c r="DJB86" s="393"/>
      <c r="DJC86" s="394"/>
      <c r="DJD86" s="395"/>
      <c r="DJE86" s="389"/>
      <c r="DJF86" s="390"/>
      <c r="DJG86" s="391"/>
      <c r="DJH86" s="392"/>
      <c r="DJI86" s="393"/>
      <c r="DJJ86" s="394"/>
      <c r="DJK86" s="395"/>
      <c r="DJL86" s="389"/>
      <c r="DJM86" s="390"/>
      <c r="DJN86" s="391"/>
      <c r="DJO86" s="392"/>
      <c r="DJP86" s="393"/>
      <c r="DJQ86" s="394"/>
      <c r="DJR86" s="395"/>
      <c r="DJS86" s="389"/>
      <c r="DJT86" s="390"/>
      <c r="DJU86" s="391"/>
      <c r="DJV86" s="392"/>
      <c r="DJW86" s="393"/>
      <c r="DJX86" s="394"/>
      <c r="DJY86" s="395"/>
      <c r="DJZ86" s="389"/>
      <c r="DKA86" s="390"/>
      <c r="DKB86" s="391"/>
      <c r="DKC86" s="392"/>
      <c r="DKD86" s="393"/>
      <c r="DKE86" s="394"/>
      <c r="DKF86" s="395"/>
      <c r="DKG86" s="389"/>
      <c r="DKH86" s="390"/>
      <c r="DKI86" s="391"/>
      <c r="DKJ86" s="392"/>
      <c r="DKK86" s="393"/>
      <c r="DKL86" s="394"/>
      <c r="DKM86" s="395"/>
      <c r="DKN86" s="389"/>
      <c r="DKO86" s="390"/>
      <c r="DKP86" s="391"/>
      <c r="DKQ86" s="392"/>
      <c r="DKR86" s="393"/>
      <c r="DKS86" s="394"/>
      <c r="DKT86" s="395"/>
      <c r="DKU86" s="389"/>
      <c r="DKV86" s="390"/>
      <c r="DKW86" s="391"/>
      <c r="DKX86" s="392"/>
      <c r="DKY86" s="393"/>
      <c r="DKZ86" s="394"/>
      <c r="DLA86" s="395"/>
      <c r="DLB86" s="389"/>
      <c r="DLC86" s="390"/>
      <c r="DLD86" s="391"/>
      <c r="DLE86" s="392"/>
      <c r="DLF86" s="393"/>
      <c r="DLG86" s="394"/>
      <c r="DLH86" s="395"/>
      <c r="DLI86" s="389"/>
      <c r="DLJ86" s="390"/>
      <c r="DLK86" s="391"/>
      <c r="DLL86" s="392"/>
      <c r="DLM86" s="393"/>
      <c r="DLN86" s="394"/>
      <c r="DLO86" s="395"/>
      <c r="DLP86" s="389"/>
      <c r="DLQ86" s="390"/>
      <c r="DLR86" s="391"/>
      <c r="DLS86" s="392"/>
      <c r="DLT86" s="393"/>
      <c r="DLU86" s="394"/>
      <c r="DLV86" s="395"/>
      <c r="DLW86" s="389"/>
      <c r="DLX86" s="390"/>
      <c r="DLY86" s="391"/>
      <c r="DLZ86" s="392"/>
      <c r="DMA86" s="393"/>
      <c r="DMB86" s="394"/>
      <c r="DMC86" s="395"/>
      <c r="DMD86" s="389"/>
      <c r="DME86" s="390"/>
      <c r="DMF86" s="391"/>
      <c r="DMG86" s="392"/>
      <c r="DMH86" s="393"/>
      <c r="DMI86" s="394"/>
      <c r="DMJ86" s="395"/>
      <c r="DMK86" s="389"/>
      <c r="DML86" s="390"/>
      <c r="DMM86" s="391"/>
      <c r="DMN86" s="392"/>
      <c r="DMO86" s="393"/>
      <c r="DMP86" s="394"/>
      <c r="DMQ86" s="395"/>
      <c r="DMR86" s="389"/>
      <c r="DMS86" s="390"/>
      <c r="DMT86" s="391"/>
      <c r="DMU86" s="392"/>
      <c r="DMV86" s="393"/>
      <c r="DMW86" s="394"/>
      <c r="DMX86" s="395"/>
      <c r="DMY86" s="389"/>
      <c r="DMZ86" s="390"/>
      <c r="DNA86" s="391"/>
      <c r="DNB86" s="392"/>
      <c r="DNC86" s="393"/>
      <c r="DND86" s="394"/>
      <c r="DNE86" s="395"/>
      <c r="DNF86" s="389"/>
      <c r="DNG86" s="390"/>
      <c r="DNH86" s="391"/>
      <c r="DNI86" s="392"/>
      <c r="DNJ86" s="393"/>
      <c r="DNK86" s="394"/>
      <c r="DNL86" s="395"/>
      <c r="DNM86" s="389"/>
      <c r="DNN86" s="390"/>
      <c r="DNO86" s="391"/>
      <c r="DNP86" s="392"/>
      <c r="DNQ86" s="393"/>
      <c r="DNR86" s="394"/>
      <c r="DNS86" s="395"/>
      <c r="DNT86" s="389"/>
      <c r="DNU86" s="390"/>
      <c r="DNV86" s="391"/>
      <c r="DNW86" s="392"/>
      <c r="DNX86" s="393"/>
      <c r="DNY86" s="394"/>
      <c r="DNZ86" s="395"/>
      <c r="DOA86" s="389"/>
      <c r="DOB86" s="390"/>
      <c r="DOC86" s="391"/>
      <c r="DOD86" s="392"/>
      <c r="DOE86" s="393"/>
      <c r="DOF86" s="394"/>
      <c r="DOG86" s="395"/>
      <c r="DOH86" s="389"/>
      <c r="DOI86" s="390"/>
      <c r="DOJ86" s="391"/>
      <c r="DOK86" s="392"/>
      <c r="DOL86" s="393"/>
      <c r="DOM86" s="394"/>
      <c r="DON86" s="395"/>
      <c r="DOO86" s="389"/>
      <c r="DOP86" s="390"/>
      <c r="DOQ86" s="391"/>
      <c r="DOR86" s="392"/>
      <c r="DOS86" s="393"/>
      <c r="DOT86" s="394"/>
      <c r="DOU86" s="395"/>
      <c r="DOV86" s="389"/>
      <c r="DOW86" s="390"/>
      <c r="DOX86" s="391"/>
      <c r="DOY86" s="392"/>
      <c r="DOZ86" s="393"/>
      <c r="DPA86" s="394"/>
      <c r="DPB86" s="395"/>
      <c r="DPC86" s="389"/>
      <c r="DPD86" s="390"/>
      <c r="DPE86" s="391"/>
      <c r="DPF86" s="392"/>
      <c r="DPG86" s="393"/>
      <c r="DPH86" s="394"/>
      <c r="DPI86" s="395"/>
      <c r="DPJ86" s="389"/>
      <c r="DPK86" s="390"/>
      <c r="DPL86" s="391"/>
      <c r="DPM86" s="392"/>
      <c r="DPN86" s="393"/>
      <c r="DPO86" s="394"/>
      <c r="DPP86" s="395"/>
      <c r="DPQ86" s="389"/>
      <c r="DPR86" s="390"/>
      <c r="DPS86" s="391"/>
      <c r="DPT86" s="392"/>
      <c r="DPU86" s="393"/>
      <c r="DPV86" s="394"/>
      <c r="DPW86" s="395"/>
      <c r="DPX86" s="389"/>
      <c r="DPY86" s="390"/>
      <c r="DPZ86" s="391"/>
      <c r="DQA86" s="392"/>
      <c r="DQB86" s="393"/>
      <c r="DQC86" s="394"/>
      <c r="DQD86" s="395"/>
      <c r="DQE86" s="389"/>
      <c r="DQF86" s="390"/>
      <c r="DQG86" s="391"/>
      <c r="DQH86" s="392"/>
      <c r="DQI86" s="393"/>
      <c r="DQJ86" s="394"/>
      <c r="DQK86" s="395"/>
      <c r="DQL86" s="389"/>
      <c r="DQM86" s="390"/>
      <c r="DQN86" s="391"/>
      <c r="DQO86" s="392"/>
      <c r="DQP86" s="393"/>
      <c r="DQQ86" s="394"/>
      <c r="DQR86" s="395"/>
      <c r="DQS86" s="389"/>
      <c r="DQT86" s="390"/>
      <c r="DQU86" s="391"/>
      <c r="DQV86" s="392"/>
      <c r="DQW86" s="393"/>
      <c r="DQX86" s="394"/>
      <c r="DQY86" s="395"/>
      <c r="DQZ86" s="389"/>
      <c r="DRA86" s="390"/>
      <c r="DRB86" s="391"/>
      <c r="DRC86" s="392"/>
      <c r="DRD86" s="393"/>
      <c r="DRE86" s="394"/>
      <c r="DRF86" s="395"/>
      <c r="DRG86" s="389"/>
      <c r="DRH86" s="390"/>
      <c r="DRI86" s="391"/>
      <c r="DRJ86" s="392"/>
      <c r="DRK86" s="393"/>
      <c r="DRL86" s="394"/>
      <c r="DRM86" s="395"/>
      <c r="DRN86" s="389"/>
      <c r="DRO86" s="390"/>
      <c r="DRP86" s="391"/>
      <c r="DRQ86" s="392"/>
      <c r="DRR86" s="393"/>
      <c r="DRS86" s="394"/>
      <c r="DRT86" s="395"/>
      <c r="DRU86" s="389"/>
      <c r="DRV86" s="390"/>
      <c r="DRW86" s="391"/>
      <c r="DRX86" s="392"/>
      <c r="DRY86" s="393"/>
      <c r="DRZ86" s="394"/>
      <c r="DSA86" s="395"/>
      <c r="DSB86" s="389"/>
      <c r="DSC86" s="390"/>
      <c r="DSD86" s="391"/>
      <c r="DSE86" s="392"/>
      <c r="DSF86" s="393"/>
      <c r="DSG86" s="394"/>
      <c r="DSH86" s="395"/>
      <c r="DSI86" s="389"/>
      <c r="DSJ86" s="390"/>
      <c r="DSK86" s="391"/>
      <c r="DSL86" s="392"/>
      <c r="DSM86" s="393"/>
      <c r="DSN86" s="394"/>
      <c r="DSO86" s="395"/>
      <c r="DSP86" s="389"/>
      <c r="DSQ86" s="390"/>
      <c r="DSR86" s="391"/>
      <c r="DSS86" s="392"/>
      <c r="DST86" s="393"/>
      <c r="DSU86" s="394"/>
      <c r="DSV86" s="395"/>
      <c r="DSW86" s="389"/>
      <c r="DSX86" s="390"/>
      <c r="DSY86" s="391"/>
      <c r="DSZ86" s="392"/>
      <c r="DTA86" s="393"/>
      <c r="DTB86" s="394"/>
      <c r="DTC86" s="395"/>
      <c r="DTD86" s="389"/>
      <c r="DTE86" s="390"/>
      <c r="DTF86" s="391"/>
      <c r="DTG86" s="392"/>
      <c r="DTH86" s="393"/>
      <c r="DTI86" s="394"/>
      <c r="DTJ86" s="395"/>
      <c r="DTK86" s="389"/>
      <c r="DTL86" s="390"/>
      <c r="DTM86" s="391"/>
      <c r="DTN86" s="392"/>
      <c r="DTO86" s="393"/>
      <c r="DTP86" s="394"/>
      <c r="DTQ86" s="395"/>
      <c r="DTR86" s="389"/>
      <c r="DTS86" s="390"/>
      <c r="DTT86" s="391"/>
      <c r="DTU86" s="392"/>
      <c r="DTV86" s="393"/>
      <c r="DTW86" s="394"/>
      <c r="DTX86" s="395"/>
      <c r="DTY86" s="389"/>
      <c r="DTZ86" s="390"/>
      <c r="DUA86" s="391"/>
      <c r="DUB86" s="392"/>
      <c r="DUC86" s="393"/>
      <c r="DUD86" s="394"/>
      <c r="DUE86" s="395"/>
      <c r="DUF86" s="389"/>
      <c r="DUG86" s="390"/>
      <c r="DUH86" s="391"/>
      <c r="DUI86" s="392"/>
      <c r="DUJ86" s="393"/>
      <c r="DUK86" s="394"/>
      <c r="DUL86" s="395"/>
      <c r="DUM86" s="389"/>
      <c r="DUN86" s="390"/>
      <c r="DUO86" s="391"/>
      <c r="DUP86" s="392"/>
      <c r="DUQ86" s="393"/>
      <c r="DUR86" s="394"/>
      <c r="DUS86" s="395"/>
      <c r="DUT86" s="389"/>
      <c r="DUU86" s="390"/>
      <c r="DUV86" s="391"/>
      <c r="DUW86" s="392"/>
      <c r="DUX86" s="393"/>
      <c r="DUY86" s="394"/>
      <c r="DUZ86" s="395"/>
      <c r="DVA86" s="389"/>
      <c r="DVB86" s="390"/>
      <c r="DVC86" s="391"/>
      <c r="DVD86" s="392"/>
      <c r="DVE86" s="393"/>
      <c r="DVF86" s="394"/>
      <c r="DVG86" s="395"/>
      <c r="DVH86" s="389"/>
      <c r="DVI86" s="390"/>
      <c r="DVJ86" s="391"/>
      <c r="DVK86" s="392"/>
      <c r="DVL86" s="393"/>
      <c r="DVM86" s="394"/>
      <c r="DVN86" s="395"/>
      <c r="DVO86" s="389"/>
      <c r="DVP86" s="390"/>
      <c r="DVQ86" s="391"/>
      <c r="DVR86" s="392"/>
      <c r="DVS86" s="393"/>
      <c r="DVT86" s="394"/>
      <c r="DVU86" s="395"/>
      <c r="DVV86" s="389"/>
      <c r="DVW86" s="390"/>
      <c r="DVX86" s="391"/>
      <c r="DVY86" s="392"/>
      <c r="DVZ86" s="393"/>
      <c r="DWA86" s="394"/>
      <c r="DWB86" s="395"/>
      <c r="DWC86" s="389"/>
      <c r="DWD86" s="390"/>
      <c r="DWE86" s="391"/>
      <c r="DWF86" s="392"/>
      <c r="DWG86" s="393"/>
      <c r="DWH86" s="394"/>
      <c r="DWI86" s="395"/>
      <c r="DWJ86" s="389"/>
      <c r="DWK86" s="390"/>
      <c r="DWL86" s="391"/>
      <c r="DWM86" s="392"/>
      <c r="DWN86" s="393"/>
      <c r="DWO86" s="394"/>
      <c r="DWP86" s="395"/>
      <c r="DWQ86" s="389"/>
      <c r="DWR86" s="390"/>
      <c r="DWS86" s="391"/>
      <c r="DWT86" s="392"/>
      <c r="DWU86" s="393"/>
      <c r="DWV86" s="394"/>
      <c r="DWW86" s="395"/>
      <c r="DWX86" s="389"/>
      <c r="DWY86" s="390"/>
      <c r="DWZ86" s="391"/>
      <c r="DXA86" s="392"/>
      <c r="DXB86" s="393"/>
      <c r="DXC86" s="394"/>
      <c r="DXD86" s="395"/>
      <c r="DXE86" s="389"/>
      <c r="DXF86" s="390"/>
      <c r="DXG86" s="391"/>
      <c r="DXH86" s="392"/>
      <c r="DXI86" s="393"/>
      <c r="DXJ86" s="394"/>
      <c r="DXK86" s="395"/>
      <c r="DXL86" s="389"/>
      <c r="DXM86" s="390"/>
      <c r="DXN86" s="391"/>
      <c r="DXO86" s="392"/>
      <c r="DXP86" s="393"/>
      <c r="DXQ86" s="394"/>
      <c r="DXR86" s="395"/>
      <c r="DXS86" s="389"/>
      <c r="DXT86" s="390"/>
      <c r="DXU86" s="391"/>
      <c r="DXV86" s="392"/>
      <c r="DXW86" s="393"/>
      <c r="DXX86" s="394"/>
      <c r="DXY86" s="395"/>
      <c r="DXZ86" s="389"/>
      <c r="DYA86" s="390"/>
      <c r="DYB86" s="391"/>
      <c r="DYC86" s="392"/>
      <c r="DYD86" s="393"/>
      <c r="DYE86" s="394"/>
      <c r="DYF86" s="395"/>
      <c r="DYG86" s="389"/>
      <c r="DYH86" s="390"/>
      <c r="DYI86" s="391"/>
      <c r="DYJ86" s="392"/>
      <c r="DYK86" s="393"/>
      <c r="DYL86" s="394"/>
      <c r="DYM86" s="395"/>
      <c r="DYN86" s="389"/>
      <c r="DYO86" s="390"/>
      <c r="DYP86" s="391"/>
      <c r="DYQ86" s="392"/>
      <c r="DYR86" s="393"/>
      <c r="DYS86" s="394"/>
      <c r="DYT86" s="395"/>
      <c r="DYU86" s="389"/>
      <c r="DYV86" s="390"/>
      <c r="DYW86" s="391"/>
      <c r="DYX86" s="392"/>
      <c r="DYY86" s="393"/>
      <c r="DYZ86" s="394"/>
      <c r="DZA86" s="395"/>
      <c r="DZB86" s="389"/>
      <c r="DZC86" s="390"/>
      <c r="DZD86" s="391"/>
      <c r="DZE86" s="392"/>
      <c r="DZF86" s="393"/>
      <c r="DZG86" s="394"/>
      <c r="DZH86" s="395"/>
      <c r="DZI86" s="389"/>
      <c r="DZJ86" s="390"/>
      <c r="DZK86" s="391"/>
      <c r="DZL86" s="392"/>
      <c r="DZM86" s="393"/>
      <c r="DZN86" s="394"/>
      <c r="DZO86" s="395"/>
      <c r="DZP86" s="389"/>
      <c r="DZQ86" s="390"/>
      <c r="DZR86" s="391"/>
      <c r="DZS86" s="392"/>
      <c r="DZT86" s="393"/>
      <c r="DZU86" s="394"/>
      <c r="DZV86" s="395"/>
      <c r="DZW86" s="389"/>
      <c r="DZX86" s="390"/>
      <c r="DZY86" s="391"/>
      <c r="DZZ86" s="392"/>
      <c r="EAA86" s="393"/>
      <c r="EAB86" s="394"/>
      <c r="EAC86" s="395"/>
      <c r="EAD86" s="389"/>
      <c r="EAE86" s="390"/>
      <c r="EAF86" s="391"/>
      <c r="EAG86" s="392"/>
      <c r="EAH86" s="393"/>
      <c r="EAI86" s="394"/>
      <c r="EAJ86" s="395"/>
      <c r="EAK86" s="389"/>
      <c r="EAL86" s="390"/>
      <c r="EAM86" s="391"/>
      <c r="EAN86" s="392"/>
      <c r="EAO86" s="393"/>
      <c r="EAP86" s="394"/>
      <c r="EAQ86" s="395"/>
      <c r="EAR86" s="389"/>
      <c r="EAS86" s="390"/>
      <c r="EAT86" s="391"/>
      <c r="EAU86" s="392"/>
      <c r="EAV86" s="393"/>
      <c r="EAW86" s="394"/>
      <c r="EAX86" s="395"/>
      <c r="EAY86" s="389"/>
      <c r="EAZ86" s="390"/>
      <c r="EBA86" s="391"/>
      <c r="EBB86" s="392"/>
      <c r="EBC86" s="393"/>
      <c r="EBD86" s="394"/>
      <c r="EBE86" s="395"/>
      <c r="EBF86" s="389"/>
      <c r="EBG86" s="390"/>
      <c r="EBH86" s="391"/>
      <c r="EBI86" s="392"/>
      <c r="EBJ86" s="393"/>
      <c r="EBK86" s="394"/>
      <c r="EBL86" s="395"/>
      <c r="EBM86" s="389"/>
      <c r="EBN86" s="390"/>
      <c r="EBO86" s="391"/>
      <c r="EBP86" s="392"/>
      <c r="EBQ86" s="393"/>
      <c r="EBR86" s="394"/>
      <c r="EBS86" s="395"/>
      <c r="EBT86" s="389"/>
      <c r="EBU86" s="390"/>
      <c r="EBV86" s="391"/>
      <c r="EBW86" s="392"/>
      <c r="EBX86" s="393"/>
      <c r="EBY86" s="394"/>
      <c r="EBZ86" s="395"/>
      <c r="ECA86" s="389"/>
      <c r="ECB86" s="390"/>
      <c r="ECC86" s="391"/>
      <c r="ECD86" s="392"/>
      <c r="ECE86" s="393"/>
      <c r="ECF86" s="394"/>
      <c r="ECG86" s="395"/>
      <c r="ECH86" s="389"/>
      <c r="ECI86" s="390"/>
      <c r="ECJ86" s="391"/>
      <c r="ECK86" s="392"/>
      <c r="ECL86" s="393"/>
      <c r="ECM86" s="394"/>
      <c r="ECN86" s="395"/>
      <c r="ECO86" s="389"/>
      <c r="ECP86" s="390"/>
      <c r="ECQ86" s="391"/>
      <c r="ECR86" s="392"/>
      <c r="ECS86" s="393"/>
      <c r="ECT86" s="394"/>
      <c r="ECU86" s="395"/>
      <c r="ECV86" s="389"/>
      <c r="ECW86" s="390"/>
      <c r="ECX86" s="391"/>
      <c r="ECY86" s="392"/>
      <c r="ECZ86" s="393"/>
      <c r="EDA86" s="394"/>
      <c r="EDB86" s="395"/>
      <c r="EDC86" s="389"/>
      <c r="EDD86" s="390"/>
      <c r="EDE86" s="391"/>
      <c r="EDF86" s="392"/>
      <c r="EDG86" s="393"/>
      <c r="EDH86" s="394"/>
      <c r="EDI86" s="395"/>
      <c r="EDJ86" s="389"/>
      <c r="EDK86" s="390"/>
      <c r="EDL86" s="391"/>
      <c r="EDM86" s="392"/>
      <c r="EDN86" s="393"/>
      <c r="EDO86" s="394"/>
      <c r="EDP86" s="395"/>
      <c r="EDQ86" s="389"/>
      <c r="EDR86" s="390"/>
      <c r="EDS86" s="391"/>
      <c r="EDT86" s="392"/>
      <c r="EDU86" s="393"/>
      <c r="EDV86" s="394"/>
      <c r="EDW86" s="395"/>
      <c r="EDX86" s="389"/>
      <c r="EDY86" s="390"/>
      <c r="EDZ86" s="391"/>
      <c r="EEA86" s="392"/>
      <c r="EEB86" s="393"/>
      <c r="EEC86" s="394"/>
      <c r="EED86" s="395"/>
      <c r="EEE86" s="389"/>
      <c r="EEF86" s="390"/>
      <c r="EEG86" s="391"/>
      <c r="EEH86" s="392"/>
      <c r="EEI86" s="393"/>
      <c r="EEJ86" s="394"/>
      <c r="EEK86" s="395"/>
      <c r="EEL86" s="389"/>
      <c r="EEM86" s="390"/>
      <c r="EEN86" s="391"/>
      <c r="EEO86" s="392"/>
      <c r="EEP86" s="393"/>
      <c r="EEQ86" s="394"/>
      <c r="EER86" s="395"/>
      <c r="EES86" s="389"/>
      <c r="EET86" s="390"/>
      <c r="EEU86" s="391"/>
      <c r="EEV86" s="392"/>
      <c r="EEW86" s="393"/>
      <c r="EEX86" s="394"/>
      <c r="EEY86" s="395"/>
      <c r="EEZ86" s="389"/>
      <c r="EFA86" s="390"/>
      <c r="EFB86" s="391"/>
      <c r="EFC86" s="392"/>
      <c r="EFD86" s="393"/>
      <c r="EFE86" s="394"/>
      <c r="EFF86" s="395"/>
      <c r="EFG86" s="389"/>
      <c r="EFH86" s="390"/>
      <c r="EFI86" s="391"/>
      <c r="EFJ86" s="392"/>
      <c r="EFK86" s="393"/>
      <c r="EFL86" s="394"/>
      <c r="EFM86" s="395"/>
      <c r="EFN86" s="389"/>
      <c r="EFO86" s="390"/>
      <c r="EFP86" s="391"/>
      <c r="EFQ86" s="392"/>
      <c r="EFR86" s="393"/>
      <c r="EFS86" s="394"/>
      <c r="EFT86" s="395"/>
      <c r="EFU86" s="389"/>
      <c r="EFV86" s="390"/>
      <c r="EFW86" s="391"/>
      <c r="EFX86" s="392"/>
      <c r="EFY86" s="393"/>
      <c r="EFZ86" s="394"/>
      <c r="EGA86" s="395"/>
      <c r="EGB86" s="389"/>
      <c r="EGC86" s="390"/>
      <c r="EGD86" s="391"/>
      <c r="EGE86" s="392"/>
      <c r="EGF86" s="393"/>
      <c r="EGG86" s="394"/>
      <c r="EGH86" s="395"/>
      <c r="EGI86" s="389"/>
      <c r="EGJ86" s="390"/>
      <c r="EGK86" s="391"/>
      <c r="EGL86" s="392"/>
      <c r="EGM86" s="393"/>
      <c r="EGN86" s="394"/>
      <c r="EGO86" s="395"/>
      <c r="EGP86" s="389"/>
      <c r="EGQ86" s="390"/>
      <c r="EGR86" s="391"/>
      <c r="EGS86" s="392"/>
      <c r="EGT86" s="393"/>
      <c r="EGU86" s="394"/>
      <c r="EGV86" s="395"/>
      <c r="EGW86" s="389"/>
      <c r="EGX86" s="390"/>
      <c r="EGY86" s="391"/>
      <c r="EGZ86" s="392"/>
      <c r="EHA86" s="393"/>
      <c r="EHB86" s="394"/>
      <c r="EHC86" s="395"/>
      <c r="EHD86" s="389"/>
      <c r="EHE86" s="390"/>
      <c r="EHF86" s="391"/>
      <c r="EHG86" s="392"/>
      <c r="EHH86" s="393"/>
      <c r="EHI86" s="394"/>
      <c r="EHJ86" s="395"/>
      <c r="EHK86" s="389"/>
      <c r="EHL86" s="390"/>
      <c r="EHM86" s="391"/>
      <c r="EHN86" s="392"/>
      <c r="EHO86" s="393"/>
      <c r="EHP86" s="394"/>
      <c r="EHQ86" s="395"/>
      <c r="EHR86" s="389"/>
      <c r="EHS86" s="390"/>
      <c r="EHT86" s="391"/>
      <c r="EHU86" s="392"/>
      <c r="EHV86" s="393"/>
      <c r="EHW86" s="394"/>
      <c r="EHX86" s="395"/>
      <c r="EHY86" s="389"/>
      <c r="EHZ86" s="390"/>
      <c r="EIA86" s="391"/>
      <c r="EIB86" s="392"/>
      <c r="EIC86" s="393"/>
      <c r="EID86" s="394"/>
      <c r="EIE86" s="395"/>
      <c r="EIF86" s="389"/>
      <c r="EIG86" s="390"/>
      <c r="EIH86" s="391"/>
      <c r="EII86" s="392"/>
      <c r="EIJ86" s="393"/>
      <c r="EIK86" s="394"/>
      <c r="EIL86" s="395"/>
      <c r="EIM86" s="389"/>
      <c r="EIN86" s="390"/>
      <c r="EIO86" s="391"/>
      <c r="EIP86" s="392"/>
      <c r="EIQ86" s="393"/>
      <c r="EIR86" s="394"/>
      <c r="EIS86" s="395"/>
      <c r="EIT86" s="389"/>
      <c r="EIU86" s="390"/>
      <c r="EIV86" s="391"/>
      <c r="EIW86" s="392"/>
      <c r="EIX86" s="393"/>
      <c r="EIY86" s="394"/>
      <c r="EIZ86" s="395"/>
      <c r="EJA86" s="389"/>
      <c r="EJB86" s="390"/>
      <c r="EJC86" s="391"/>
      <c r="EJD86" s="392"/>
      <c r="EJE86" s="393"/>
      <c r="EJF86" s="394"/>
      <c r="EJG86" s="395"/>
      <c r="EJH86" s="389"/>
      <c r="EJI86" s="390"/>
      <c r="EJJ86" s="391"/>
      <c r="EJK86" s="392"/>
      <c r="EJL86" s="393"/>
      <c r="EJM86" s="394"/>
      <c r="EJN86" s="395"/>
      <c r="EJO86" s="389"/>
      <c r="EJP86" s="390"/>
      <c r="EJQ86" s="391"/>
      <c r="EJR86" s="392"/>
      <c r="EJS86" s="393"/>
      <c r="EJT86" s="394"/>
      <c r="EJU86" s="395"/>
      <c r="EJV86" s="389"/>
      <c r="EJW86" s="390"/>
      <c r="EJX86" s="391"/>
      <c r="EJY86" s="392"/>
      <c r="EJZ86" s="393"/>
      <c r="EKA86" s="394"/>
      <c r="EKB86" s="395"/>
      <c r="EKC86" s="389"/>
      <c r="EKD86" s="390"/>
      <c r="EKE86" s="391"/>
      <c r="EKF86" s="392"/>
      <c r="EKG86" s="393"/>
      <c r="EKH86" s="394"/>
      <c r="EKI86" s="395"/>
      <c r="EKJ86" s="389"/>
      <c r="EKK86" s="390"/>
      <c r="EKL86" s="391"/>
      <c r="EKM86" s="392"/>
      <c r="EKN86" s="393"/>
      <c r="EKO86" s="394"/>
      <c r="EKP86" s="395"/>
      <c r="EKQ86" s="389"/>
      <c r="EKR86" s="390"/>
      <c r="EKS86" s="391"/>
      <c r="EKT86" s="392"/>
      <c r="EKU86" s="393"/>
      <c r="EKV86" s="394"/>
      <c r="EKW86" s="395"/>
      <c r="EKX86" s="389"/>
      <c r="EKY86" s="390"/>
      <c r="EKZ86" s="391"/>
      <c r="ELA86" s="392"/>
      <c r="ELB86" s="393"/>
      <c r="ELC86" s="394"/>
      <c r="ELD86" s="395"/>
      <c r="ELE86" s="389"/>
      <c r="ELF86" s="390"/>
      <c r="ELG86" s="391"/>
      <c r="ELH86" s="392"/>
      <c r="ELI86" s="393"/>
      <c r="ELJ86" s="394"/>
      <c r="ELK86" s="395"/>
      <c r="ELL86" s="389"/>
      <c r="ELM86" s="390"/>
      <c r="ELN86" s="391"/>
      <c r="ELO86" s="392"/>
      <c r="ELP86" s="393"/>
      <c r="ELQ86" s="394"/>
      <c r="ELR86" s="395"/>
      <c r="ELS86" s="389"/>
      <c r="ELT86" s="390"/>
      <c r="ELU86" s="391"/>
      <c r="ELV86" s="392"/>
      <c r="ELW86" s="393"/>
      <c r="ELX86" s="394"/>
      <c r="ELY86" s="395"/>
      <c r="ELZ86" s="389"/>
      <c r="EMA86" s="390"/>
      <c r="EMB86" s="391"/>
      <c r="EMC86" s="392"/>
      <c r="EMD86" s="393"/>
      <c r="EME86" s="394"/>
      <c r="EMF86" s="395"/>
      <c r="EMG86" s="389"/>
      <c r="EMH86" s="390"/>
      <c r="EMI86" s="391"/>
      <c r="EMJ86" s="392"/>
      <c r="EMK86" s="393"/>
      <c r="EML86" s="394"/>
      <c r="EMM86" s="395"/>
      <c r="EMN86" s="389"/>
      <c r="EMO86" s="390"/>
      <c r="EMP86" s="391"/>
      <c r="EMQ86" s="392"/>
      <c r="EMR86" s="393"/>
      <c r="EMS86" s="394"/>
      <c r="EMT86" s="395"/>
      <c r="EMU86" s="389"/>
      <c r="EMV86" s="390"/>
      <c r="EMW86" s="391"/>
      <c r="EMX86" s="392"/>
      <c r="EMY86" s="393"/>
      <c r="EMZ86" s="394"/>
      <c r="ENA86" s="395"/>
      <c r="ENB86" s="389"/>
      <c r="ENC86" s="390"/>
      <c r="END86" s="391"/>
      <c r="ENE86" s="392"/>
      <c r="ENF86" s="393"/>
      <c r="ENG86" s="394"/>
      <c r="ENH86" s="395"/>
      <c r="ENI86" s="389"/>
      <c r="ENJ86" s="390"/>
      <c r="ENK86" s="391"/>
      <c r="ENL86" s="392"/>
      <c r="ENM86" s="393"/>
      <c r="ENN86" s="394"/>
      <c r="ENO86" s="395"/>
      <c r="ENP86" s="389"/>
      <c r="ENQ86" s="390"/>
      <c r="ENR86" s="391"/>
      <c r="ENS86" s="392"/>
      <c r="ENT86" s="393"/>
      <c r="ENU86" s="394"/>
      <c r="ENV86" s="395"/>
      <c r="ENW86" s="389"/>
      <c r="ENX86" s="390"/>
      <c r="ENY86" s="391"/>
      <c r="ENZ86" s="392"/>
      <c r="EOA86" s="393"/>
      <c r="EOB86" s="394"/>
      <c r="EOC86" s="395"/>
      <c r="EOD86" s="389"/>
      <c r="EOE86" s="390"/>
      <c r="EOF86" s="391"/>
      <c r="EOG86" s="392"/>
      <c r="EOH86" s="393"/>
      <c r="EOI86" s="394"/>
      <c r="EOJ86" s="395"/>
      <c r="EOK86" s="389"/>
      <c r="EOL86" s="390"/>
      <c r="EOM86" s="391"/>
      <c r="EON86" s="392"/>
      <c r="EOO86" s="393"/>
      <c r="EOP86" s="394"/>
      <c r="EOQ86" s="395"/>
      <c r="EOR86" s="389"/>
      <c r="EOS86" s="390"/>
      <c r="EOT86" s="391"/>
      <c r="EOU86" s="392"/>
      <c r="EOV86" s="393"/>
      <c r="EOW86" s="394"/>
      <c r="EOX86" s="395"/>
      <c r="EOY86" s="389"/>
      <c r="EOZ86" s="390"/>
      <c r="EPA86" s="391"/>
      <c r="EPB86" s="392"/>
      <c r="EPC86" s="393"/>
      <c r="EPD86" s="394"/>
      <c r="EPE86" s="395"/>
      <c r="EPF86" s="389"/>
      <c r="EPG86" s="390"/>
      <c r="EPH86" s="391"/>
      <c r="EPI86" s="392"/>
      <c r="EPJ86" s="393"/>
      <c r="EPK86" s="394"/>
      <c r="EPL86" s="395"/>
      <c r="EPM86" s="389"/>
      <c r="EPN86" s="390"/>
      <c r="EPO86" s="391"/>
      <c r="EPP86" s="392"/>
      <c r="EPQ86" s="393"/>
      <c r="EPR86" s="394"/>
      <c r="EPS86" s="395"/>
      <c r="EPT86" s="389"/>
      <c r="EPU86" s="390"/>
      <c r="EPV86" s="391"/>
      <c r="EPW86" s="392"/>
      <c r="EPX86" s="393"/>
      <c r="EPY86" s="394"/>
      <c r="EPZ86" s="395"/>
      <c r="EQA86" s="389"/>
      <c r="EQB86" s="390"/>
      <c r="EQC86" s="391"/>
      <c r="EQD86" s="392"/>
      <c r="EQE86" s="393"/>
      <c r="EQF86" s="394"/>
      <c r="EQG86" s="395"/>
      <c r="EQH86" s="389"/>
      <c r="EQI86" s="390"/>
      <c r="EQJ86" s="391"/>
      <c r="EQK86" s="392"/>
      <c r="EQL86" s="393"/>
      <c r="EQM86" s="394"/>
      <c r="EQN86" s="395"/>
      <c r="EQO86" s="389"/>
      <c r="EQP86" s="390"/>
      <c r="EQQ86" s="391"/>
      <c r="EQR86" s="392"/>
      <c r="EQS86" s="393"/>
      <c r="EQT86" s="394"/>
      <c r="EQU86" s="395"/>
      <c r="EQV86" s="389"/>
      <c r="EQW86" s="390"/>
      <c r="EQX86" s="391"/>
      <c r="EQY86" s="392"/>
      <c r="EQZ86" s="393"/>
      <c r="ERA86" s="394"/>
      <c r="ERB86" s="395"/>
      <c r="ERC86" s="389"/>
      <c r="ERD86" s="390"/>
      <c r="ERE86" s="391"/>
      <c r="ERF86" s="392"/>
      <c r="ERG86" s="393"/>
      <c r="ERH86" s="394"/>
      <c r="ERI86" s="395"/>
      <c r="ERJ86" s="389"/>
      <c r="ERK86" s="390"/>
      <c r="ERL86" s="391"/>
      <c r="ERM86" s="392"/>
      <c r="ERN86" s="393"/>
      <c r="ERO86" s="394"/>
      <c r="ERP86" s="395"/>
      <c r="ERQ86" s="389"/>
      <c r="ERR86" s="390"/>
      <c r="ERS86" s="391"/>
      <c r="ERT86" s="392"/>
      <c r="ERU86" s="393"/>
      <c r="ERV86" s="394"/>
      <c r="ERW86" s="395"/>
      <c r="ERX86" s="389"/>
      <c r="ERY86" s="390"/>
      <c r="ERZ86" s="391"/>
      <c r="ESA86" s="392"/>
      <c r="ESB86" s="393"/>
      <c r="ESC86" s="394"/>
      <c r="ESD86" s="395"/>
      <c r="ESE86" s="389"/>
      <c r="ESF86" s="390"/>
      <c r="ESG86" s="391"/>
      <c r="ESH86" s="392"/>
      <c r="ESI86" s="393"/>
      <c r="ESJ86" s="394"/>
      <c r="ESK86" s="395"/>
      <c r="ESL86" s="389"/>
      <c r="ESM86" s="390"/>
      <c r="ESN86" s="391"/>
      <c r="ESO86" s="392"/>
      <c r="ESP86" s="393"/>
      <c r="ESQ86" s="394"/>
      <c r="ESR86" s="395"/>
      <c r="ESS86" s="389"/>
      <c r="EST86" s="390"/>
      <c r="ESU86" s="391"/>
      <c r="ESV86" s="392"/>
      <c r="ESW86" s="393"/>
      <c r="ESX86" s="394"/>
      <c r="ESY86" s="395"/>
      <c r="ESZ86" s="389"/>
      <c r="ETA86" s="390"/>
      <c r="ETB86" s="391"/>
      <c r="ETC86" s="392"/>
      <c r="ETD86" s="393"/>
      <c r="ETE86" s="394"/>
      <c r="ETF86" s="395"/>
      <c r="ETG86" s="389"/>
      <c r="ETH86" s="390"/>
      <c r="ETI86" s="391"/>
      <c r="ETJ86" s="392"/>
      <c r="ETK86" s="393"/>
      <c r="ETL86" s="394"/>
      <c r="ETM86" s="395"/>
      <c r="ETN86" s="389"/>
      <c r="ETO86" s="390"/>
      <c r="ETP86" s="391"/>
      <c r="ETQ86" s="392"/>
      <c r="ETR86" s="393"/>
      <c r="ETS86" s="394"/>
      <c r="ETT86" s="395"/>
      <c r="ETU86" s="389"/>
      <c r="ETV86" s="390"/>
      <c r="ETW86" s="391"/>
      <c r="ETX86" s="392"/>
      <c r="ETY86" s="393"/>
      <c r="ETZ86" s="394"/>
      <c r="EUA86" s="395"/>
      <c r="EUB86" s="389"/>
      <c r="EUC86" s="390"/>
      <c r="EUD86" s="391"/>
      <c r="EUE86" s="392"/>
      <c r="EUF86" s="393"/>
      <c r="EUG86" s="394"/>
      <c r="EUH86" s="395"/>
      <c r="EUI86" s="389"/>
      <c r="EUJ86" s="390"/>
      <c r="EUK86" s="391"/>
      <c r="EUL86" s="392"/>
      <c r="EUM86" s="393"/>
      <c r="EUN86" s="394"/>
      <c r="EUO86" s="395"/>
      <c r="EUP86" s="389"/>
      <c r="EUQ86" s="390"/>
      <c r="EUR86" s="391"/>
      <c r="EUS86" s="392"/>
      <c r="EUT86" s="393"/>
      <c r="EUU86" s="394"/>
      <c r="EUV86" s="395"/>
      <c r="EUW86" s="389"/>
      <c r="EUX86" s="390"/>
      <c r="EUY86" s="391"/>
      <c r="EUZ86" s="392"/>
      <c r="EVA86" s="393"/>
      <c r="EVB86" s="394"/>
      <c r="EVC86" s="395"/>
      <c r="EVD86" s="389"/>
      <c r="EVE86" s="390"/>
      <c r="EVF86" s="391"/>
      <c r="EVG86" s="392"/>
      <c r="EVH86" s="393"/>
      <c r="EVI86" s="394"/>
      <c r="EVJ86" s="395"/>
      <c r="EVK86" s="389"/>
      <c r="EVL86" s="390"/>
      <c r="EVM86" s="391"/>
      <c r="EVN86" s="392"/>
      <c r="EVO86" s="393"/>
      <c r="EVP86" s="394"/>
      <c r="EVQ86" s="395"/>
      <c r="EVR86" s="389"/>
      <c r="EVS86" s="390"/>
      <c r="EVT86" s="391"/>
      <c r="EVU86" s="392"/>
      <c r="EVV86" s="393"/>
      <c r="EVW86" s="394"/>
      <c r="EVX86" s="395"/>
      <c r="EVY86" s="389"/>
      <c r="EVZ86" s="390"/>
      <c r="EWA86" s="391"/>
      <c r="EWB86" s="392"/>
      <c r="EWC86" s="393"/>
      <c r="EWD86" s="394"/>
      <c r="EWE86" s="395"/>
      <c r="EWF86" s="389"/>
      <c r="EWG86" s="390"/>
      <c r="EWH86" s="391"/>
      <c r="EWI86" s="392"/>
      <c r="EWJ86" s="393"/>
      <c r="EWK86" s="394"/>
      <c r="EWL86" s="395"/>
      <c r="EWM86" s="389"/>
      <c r="EWN86" s="390"/>
      <c r="EWO86" s="391"/>
      <c r="EWP86" s="392"/>
      <c r="EWQ86" s="393"/>
      <c r="EWR86" s="394"/>
      <c r="EWS86" s="395"/>
      <c r="EWT86" s="389"/>
      <c r="EWU86" s="390"/>
      <c r="EWV86" s="391"/>
      <c r="EWW86" s="392"/>
      <c r="EWX86" s="393"/>
      <c r="EWY86" s="394"/>
      <c r="EWZ86" s="395"/>
      <c r="EXA86" s="389"/>
      <c r="EXB86" s="390"/>
      <c r="EXC86" s="391"/>
      <c r="EXD86" s="392"/>
      <c r="EXE86" s="393"/>
      <c r="EXF86" s="394"/>
      <c r="EXG86" s="395"/>
      <c r="EXH86" s="389"/>
      <c r="EXI86" s="390"/>
      <c r="EXJ86" s="391"/>
      <c r="EXK86" s="392"/>
      <c r="EXL86" s="393"/>
      <c r="EXM86" s="394"/>
      <c r="EXN86" s="395"/>
      <c r="EXO86" s="389"/>
      <c r="EXP86" s="390"/>
      <c r="EXQ86" s="391"/>
      <c r="EXR86" s="392"/>
      <c r="EXS86" s="393"/>
      <c r="EXT86" s="394"/>
      <c r="EXU86" s="395"/>
      <c r="EXV86" s="389"/>
      <c r="EXW86" s="390"/>
      <c r="EXX86" s="391"/>
      <c r="EXY86" s="392"/>
      <c r="EXZ86" s="393"/>
      <c r="EYA86" s="394"/>
      <c r="EYB86" s="395"/>
      <c r="EYC86" s="389"/>
      <c r="EYD86" s="390"/>
      <c r="EYE86" s="391"/>
      <c r="EYF86" s="392"/>
      <c r="EYG86" s="393"/>
      <c r="EYH86" s="394"/>
      <c r="EYI86" s="395"/>
      <c r="EYJ86" s="389"/>
      <c r="EYK86" s="390"/>
      <c r="EYL86" s="391"/>
      <c r="EYM86" s="392"/>
      <c r="EYN86" s="393"/>
      <c r="EYO86" s="394"/>
      <c r="EYP86" s="395"/>
      <c r="EYQ86" s="389"/>
      <c r="EYR86" s="390"/>
      <c r="EYS86" s="391"/>
      <c r="EYT86" s="392"/>
      <c r="EYU86" s="393"/>
      <c r="EYV86" s="394"/>
      <c r="EYW86" s="395"/>
      <c r="EYX86" s="389"/>
      <c r="EYY86" s="390"/>
      <c r="EYZ86" s="391"/>
      <c r="EZA86" s="392"/>
      <c r="EZB86" s="393"/>
      <c r="EZC86" s="394"/>
      <c r="EZD86" s="395"/>
      <c r="EZE86" s="389"/>
      <c r="EZF86" s="390"/>
      <c r="EZG86" s="391"/>
      <c r="EZH86" s="392"/>
      <c r="EZI86" s="393"/>
      <c r="EZJ86" s="394"/>
      <c r="EZK86" s="395"/>
      <c r="EZL86" s="389"/>
      <c r="EZM86" s="390"/>
      <c r="EZN86" s="391"/>
      <c r="EZO86" s="392"/>
      <c r="EZP86" s="393"/>
      <c r="EZQ86" s="394"/>
      <c r="EZR86" s="395"/>
      <c r="EZS86" s="389"/>
      <c r="EZT86" s="390"/>
      <c r="EZU86" s="391"/>
      <c r="EZV86" s="392"/>
      <c r="EZW86" s="393"/>
      <c r="EZX86" s="394"/>
      <c r="EZY86" s="395"/>
      <c r="EZZ86" s="389"/>
      <c r="FAA86" s="390"/>
      <c r="FAB86" s="391"/>
      <c r="FAC86" s="392"/>
      <c r="FAD86" s="393"/>
      <c r="FAE86" s="394"/>
      <c r="FAF86" s="395"/>
      <c r="FAG86" s="389"/>
      <c r="FAH86" s="390"/>
      <c r="FAI86" s="391"/>
      <c r="FAJ86" s="392"/>
      <c r="FAK86" s="393"/>
      <c r="FAL86" s="394"/>
      <c r="FAM86" s="395"/>
      <c r="FAN86" s="389"/>
      <c r="FAO86" s="390"/>
      <c r="FAP86" s="391"/>
      <c r="FAQ86" s="392"/>
      <c r="FAR86" s="393"/>
      <c r="FAS86" s="394"/>
      <c r="FAT86" s="395"/>
      <c r="FAU86" s="389"/>
      <c r="FAV86" s="390"/>
      <c r="FAW86" s="391"/>
      <c r="FAX86" s="392"/>
      <c r="FAY86" s="393"/>
      <c r="FAZ86" s="394"/>
      <c r="FBA86" s="395"/>
      <c r="FBB86" s="389"/>
      <c r="FBC86" s="390"/>
      <c r="FBD86" s="391"/>
      <c r="FBE86" s="392"/>
      <c r="FBF86" s="393"/>
      <c r="FBG86" s="394"/>
      <c r="FBH86" s="395"/>
      <c r="FBI86" s="389"/>
      <c r="FBJ86" s="390"/>
      <c r="FBK86" s="391"/>
      <c r="FBL86" s="392"/>
      <c r="FBM86" s="393"/>
      <c r="FBN86" s="394"/>
      <c r="FBO86" s="395"/>
      <c r="FBP86" s="389"/>
      <c r="FBQ86" s="390"/>
      <c r="FBR86" s="391"/>
      <c r="FBS86" s="392"/>
      <c r="FBT86" s="393"/>
      <c r="FBU86" s="394"/>
      <c r="FBV86" s="395"/>
      <c r="FBW86" s="389"/>
      <c r="FBX86" s="390"/>
      <c r="FBY86" s="391"/>
      <c r="FBZ86" s="392"/>
      <c r="FCA86" s="393"/>
      <c r="FCB86" s="394"/>
      <c r="FCC86" s="395"/>
      <c r="FCD86" s="389"/>
      <c r="FCE86" s="390"/>
      <c r="FCF86" s="391"/>
      <c r="FCG86" s="392"/>
      <c r="FCH86" s="393"/>
      <c r="FCI86" s="394"/>
      <c r="FCJ86" s="395"/>
      <c r="FCK86" s="389"/>
      <c r="FCL86" s="390"/>
      <c r="FCM86" s="391"/>
      <c r="FCN86" s="392"/>
      <c r="FCO86" s="393"/>
      <c r="FCP86" s="394"/>
      <c r="FCQ86" s="395"/>
      <c r="FCR86" s="389"/>
      <c r="FCS86" s="390"/>
      <c r="FCT86" s="391"/>
      <c r="FCU86" s="392"/>
      <c r="FCV86" s="393"/>
      <c r="FCW86" s="394"/>
      <c r="FCX86" s="395"/>
      <c r="FCY86" s="389"/>
      <c r="FCZ86" s="390"/>
      <c r="FDA86" s="391"/>
      <c r="FDB86" s="392"/>
      <c r="FDC86" s="393"/>
      <c r="FDD86" s="394"/>
      <c r="FDE86" s="395"/>
      <c r="FDF86" s="389"/>
      <c r="FDG86" s="390"/>
      <c r="FDH86" s="391"/>
      <c r="FDI86" s="392"/>
      <c r="FDJ86" s="393"/>
      <c r="FDK86" s="394"/>
      <c r="FDL86" s="395"/>
      <c r="FDM86" s="389"/>
      <c r="FDN86" s="390"/>
      <c r="FDO86" s="391"/>
      <c r="FDP86" s="392"/>
      <c r="FDQ86" s="393"/>
      <c r="FDR86" s="394"/>
      <c r="FDS86" s="395"/>
      <c r="FDT86" s="389"/>
      <c r="FDU86" s="390"/>
      <c r="FDV86" s="391"/>
      <c r="FDW86" s="392"/>
      <c r="FDX86" s="393"/>
      <c r="FDY86" s="394"/>
      <c r="FDZ86" s="395"/>
      <c r="FEA86" s="389"/>
      <c r="FEB86" s="390"/>
      <c r="FEC86" s="391"/>
      <c r="FED86" s="392"/>
      <c r="FEE86" s="393"/>
      <c r="FEF86" s="394"/>
      <c r="FEG86" s="395"/>
      <c r="FEH86" s="389"/>
      <c r="FEI86" s="390"/>
      <c r="FEJ86" s="391"/>
      <c r="FEK86" s="392"/>
      <c r="FEL86" s="393"/>
      <c r="FEM86" s="394"/>
      <c r="FEN86" s="395"/>
      <c r="FEO86" s="389"/>
      <c r="FEP86" s="390"/>
      <c r="FEQ86" s="391"/>
      <c r="FER86" s="392"/>
      <c r="FES86" s="393"/>
      <c r="FET86" s="394"/>
      <c r="FEU86" s="395"/>
      <c r="FEV86" s="389"/>
      <c r="FEW86" s="390"/>
      <c r="FEX86" s="391"/>
      <c r="FEY86" s="392"/>
      <c r="FEZ86" s="393"/>
      <c r="FFA86" s="394"/>
      <c r="FFB86" s="395"/>
      <c r="FFC86" s="389"/>
      <c r="FFD86" s="390"/>
      <c r="FFE86" s="391"/>
      <c r="FFF86" s="392"/>
      <c r="FFG86" s="393"/>
      <c r="FFH86" s="394"/>
      <c r="FFI86" s="395"/>
      <c r="FFJ86" s="389"/>
      <c r="FFK86" s="390"/>
      <c r="FFL86" s="391"/>
      <c r="FFM86" s="392"/>
      <c r="FFN86" s="393"/>
      <c r="FFO86" s="394"/>
      <c r="FFP86" s="395"/>
      <c r="FFQ86" s="389"/>
      <c r="FFR86" s="390"/>
      <c r="FFS86" s="391"/>
      <c r="FFT86" s="392"/>
      <c r="FFU86" s="393"/>
      <c r="FFV86" s="394"/>
      <c r="FFW86" s="395"/>
      <c r="FFX86" s="389"/>
      <c r="FFY86" s="390"/>
      <c r="FFZ86" s="391"/>
      <c r="FGA86" s="392"/>
      <c r="FGB86" s="393"/>
      <c r="FGC86" s="394"/>
      <c r="FGD86" s="395"/>
      <c r="FGE86" s="389"/>
      <c r="FGF86" s="390"/>
      <c r="FGG86" s="391"/>
      <c r="FGH86" s="392"/>
      <c r="FGI86" s="393"/>
      <c r="FGJ86" s="394"/>
      <c r="FGK86" s="395"/>
      <c r="FGL86" s="389"/>
      <c r="FGM86" s="390"/>
      <c r="FGN86" s="391"/>
      <c r="FGO86" s="392"/>
      <c r="FGP86" s="393"/>
      <c r="FGQ86" s="394"/>
      <c r="FGR86" s="395"/>
      <c r="FGS86" s="389"/>
      <c r="FGT86" s="390"/>
      <c r="FGU86" s="391"/>
      <c r="FGV86" s="392"/>
      <c r="FGW86" s="393"/>
      <c r="FGX86" s="394"/>
      <c r="FGY86" s="395"/>
      <c r="FGZ86" s="389"/>
      <c r="FHA86" s="390"/>
      <c r="FHB86" s="391"/>
      <c r="FHC86" s="392"/>
      <c r="FHD86" s="393"/>
      <c r="FHE86" s="394"/>
      <c r="FHF86" s="395"/>
      <c r="FHG86" s="389"/>
      <c r="FHH86" s="390"/>
      <c r="FHI86" s="391"/>
      <c r="FHJ86" s="392"/>
      <c r="FHK86" s="393"/>
      <c r="FHL86" s="394"/>
      <c r="FHM86" s="395"/>
      <c r="FHN86" s="389"/>
      <c r="FHO86" s="390"/>
      <c r="FHP86" s="391"/>
      <c r="FHQ86" s="392"/>
      <c r="FHR86" s="393"/>
      <c r="FHS86" s="394"/>
      <c r="FHT86" s="395"/>
      <c r="FHU86" s="389"/>
      <c r="FHV86" s="390"/>
      <c r="FHW86" s="391"/>
      <c r="FHX86" s="392"/>
      <c r="FHY86" s="393"/>
      <c r="FHZ86" s="394"/>
      <c r="FIA86" s="395"/>
      <c r="FIB86" s="389"/>
      <c r="FIC86" s="390"/>
      <c r="FID86" s="391"/>
      <c r="FIE86" s="392"/>
      <c r="FIF86" s="393"/>
      <c r="FIG86" s="394"/>
      <c r="FIH86" s="395"/>
      <c r="FII86" s="389"/>
      <c r="FIJ86" s="390"/>
      <c r="FIK86" s="391"/>
      <c r="FIL86" s="392"/>
      <c r="FIM86" s="393"/>
      <c r="FIN86" s="394"/>
      <c r="FIO86" s="395"/>
      <c r="FIP86" s="389"/>
      <c r="FIQ86" s="390"/>
      <c r="FIR86" s="391"/>
      <c r="FIS86" s="392"/>
      <c r="FIT86" s="393"/>
      <c r="FIU86" s="394"/>
      <c r="FIV86" s="395"/>
      <c r="FIW86" s="389"/>
      <c r="FIX86" s="390"/>
      <c r="FIY86" s="391"/>
      <c r="FIZ86" s="392"/>
      <c r="FJA86" s="393"/>
      <c r="FJB86" s="394"/>
      <c r="FJC86" s="395"/>
      <c r="FJD86" s="389"/>
      <c r="FJE86" s="390"/>
      <c r="FJF86" s="391"/>
      <c r="FJG86" s="392"/>
      <c r="FJH86" s="393"/>
      <c r="FJI86" s="394"/>
      <c r="FJJ86" s="395"/>
      <c r="FJK86" s="389"/>
      <c r="FJL86" s="390"/>
      <c r="FJM86" s="391"/>
      <c r="FJN86" s="392"/>
      <c r="FJO86" s="393"/>
      <c r="FJP86" s="394"/>
      <c r="FJQ86" s="395"/>
      <c r="FJR86" s="389"/>
      <c r="FJS86" s="390"/>
      <c r="FJT86" s="391"/>
      <c r="FJU86" s="392"/>
      <c r="FJV86" s="393"/>
      <c r="FJW86" s="394"/>
      <c r="FJX86" s="395"/>
      <c r="FJY86" s="389"/>
      <c r="FJZ86" s="390"/>
      <c r="FKA86" s="391"/>
      <c r="FKB86" s="392"/>
      <c r="FKC86" s="393"/>
      <c r="FKD86" s="394"/>
      <c r="FKE86" s="395"/>
      <c r="FKF86" s="389"/>
      <c r="FKG86" s="390"/>
      <c r="FKH86" s="391"/>
      <c r="FKI86" s="392"/>
      <c r="FKJ86" s="393"/>
      <c r="FKK86" s="394"/>
      <c r="FKL86" s="395"/>
      <c r="FKM86" s="389"/>
      <c r="FKN86" s="390"/>
      <c r="FKO86" s="391"/>
      <c r="FKP86" s="392"/>
      <c r="FKQ86" s="393"/>
      <c r="FKR86" s="394"/>
      <c r="FKS86" s="395"/>
      <c r="FKT86" s="389"/>
      <c r="FKU86" s="390"/>
      <c r="FKV86" s="391"/>
      <c r="FKW86" s="392"/>
      <c r="FKX86" s="393"/>
      <c r="FKY86" s="394"/>
      <c r="FKZ86" s="395"/>
      <c r="FLA86" s="389"/>
      <c r="FLB86" s="390"/>
      <c r="FLC86" s="391"/>
      <c r="FLD86" s="392"/>
      <c r="FLE86" s="393"/>
      <c r="FLF86" s="394"/>
      <c r="FLG86" s="395"/>
      <c r="FLH86" s="389"/>
      <c r="FLI86" s="390"/>
      <c r="FLJ86" s="391"/>
      <c r="FLK86" s="392"/>
      <c r="FLL86" s="393"/>
      <c r="FLM86" s="394"/>
      <c r="FLN86" s="395"/>
      <c r="FLO86" s="389"/>
      <c r="FLP86" s="390"/>
      <c r="FLQ86" s="391"/>
      <c r="FLR86" s="392"/>
      <c r="FLS86" s="393"/>
      <c r="FLT86" s="394"/>
      <c r="FLU86" s="395"/>
      <c r="FLV86" s="389"/>
      <c r="FLW86" s="390"/>
      <c r="FLX86" s="391"/>
      <c r="FLY86" s="392"/>
      <c r="FLZ86" s="393"/>
      <c r="FMA86" s="394"/>
      <c r="FMB86" s="395"/>
      <c r="FMC86" s="389"/>
      <c r="FMD86" s="390"/>
      <c r="FME86" s="391"/>
      <c r="FMF86" s="392"/>
      <c r="FMG86" s="393"/>
      <c r="FMH86" s="394"/>
      <c r="FMI86" s="395"/>
      <c r="FMJ86" s="389"/>
      <c r="FMK86" s="390"/>
      <c r="FML86" s="391"/>
      <c r="FMM86" s="392"/>
      <c r="FMN86" s="393"/>
      <c r="FMO86" s="394"/>
      <c r="FMP86" s="395"/>
      <c r="FMQ86" s="389"/>
      <c r="FMR86" s="390"/>
      <c r="FMS86" s="391"/>
      <c r="FMT86" s="392"/>
      <c r="FMU86" s="393"/>
      <c r="FMV86" s="394"/>
      <c r="FMW86" s="395"/>
      <c r="FMX86" s="389"/>
      <c r="FMY86" s="390"/>
      <c r="FMZ86" s="391"/>
      <c r="FNA86" s="392"/>
      <c r="FNB86" s="393"/>
      <c r="FNC86" s="394"/>
      <c r="FND86" s="395"/>
      <c r="FNE86" s="389"/>
      <c r="FNF86" s="390"/>
      <c r="FNG86" s="391"/>
      <c r="FNH86" s="392"/>
      <c r="FNI86" s="393"/>
      <c r="FNJ86" s="394"/>
      <c r="FNK86" s="395"/>
      <c r="FNL86" s="389"/>
      <c r="FNM86" s="390"/>
      <c r="FNN86" s="391"/>
      <c r="FNO86" s="392"/>
      <c r="FNP86" s="393"/>
      <c r="FNQ86" s="394"/>
      <c r="FNR86" s="395"/>
      <c r="FNS86" s="389"/>
      <c r="FNT86" s="390"/>
      <c r="FNU86" s="391"/>
      <c r="FNV86" s="392"/>
      <c r="FNW86" s="393"/>
      <c r="FNX86" s="394"/>
      <c r="FNY86" s="395"/>
      <c r="FNZ86" s="389"/>
      <c r="FOA86" s="390"/>
      <c r="FOB86" s="391"/>
      <c r="FOC86" s="392"/>
      <c r="FOD86" s="393"/>
      <c r="FOE86" s="394"/>
      <c r="FOF86" s="395"/>
      <c r="FOG86" s="389"/>
      <c r="FOH86" s="390"/>
      <c r="FOI86" s="391"/>
      <c r="FOJ86" s="392"/>
      <c r="FOK86" s="393"/>
      <c r="FOL86" s="394"/>
      <c r="FOM86" s="395"/>
      <c r="FON86" s="389"/>
      <c r="FOO86" s="390"/>
      <c r="FOP86" s="391"/>
      <c r="FOQ86" s="392"/>
      <c r="FOR86" s="393"/>
      <c r="FOS86" s="394"/>
      <c r="FOT86" s="395"/>
      <c r="FOU86" s="389"/>
      <c r="FOV86" s="390"/>
      <c r="FOW86" s="391"/>
      <c r="FOX86" s="392"/>
      <c r="FOY86" s="393"/>
      <c r="FOZ86" s="394"/>
      <c r="FPA86" s="395"/>
      <c r="FPB86" s="389"/>
      <c r="FPC86" s="390"/>
      <c r="FPD86" s="391"/>
      <c r="FPE86" s="392"/>
      <c r="FPF86" s="393"/>
      <c r="FPG86" s="394"/>
      <c r="FPH86" s="395"/>
      <c r="FPI86" s="389"/>
      <c r="FPJ86" s="390"/>
      <c r="FPK86" s="391"/>
      <c r="FPL86" s="392"/>
      <c r="FPM86" s="393"/>
      <c r="FPN86" s="394"/>
      <c r="FPO86" s="395"/>
      <c r="FPP86" s="389"/>
      <c r="FPQ86" s="390"/>
      <c r="FPR86" s="391"/>
      <c r="FPS86" s="392"/>
      <c r="FPT86" s="393"/>
      <c r="FPU86" s="394"/>
      <c r="FPV86" s="395"/>
      <c r="FPW86" s="389"/>
      <c r="FPX86" s="390"/>
      <c r="FPY86" s="391"/>
      <c r="FPZ86" s="392"/>
      <c r="FQA86" s="393"/>
      <c r="FQB86" s="394"/>
      <c r="FQC86" s="395"/>
      <c r="FQD86" s="389"/>
      <c r="FQE86" s="390"/>
      <c r="FQF86" s="391"/>
      <c r="FQG86" s="392"/>
      <c r="FQH86" s="393"/>
      <c r="FQI86" s="394"/>
      <c r="FQJ86" s="395"/>
      <c r="FQK86" s="389"/>
      <c r="FQL86" s="390"/>
      <c r="FQM86" s="391"/>
      <c r="FQN86" s="392"/>
      <c r="FQO86" s="393"/>
      <c r="FQP86" s="394"/>
      <c r="FQQ86" s="395"/>
      <c r="FQR86" s="389"/>
      <c r="FQS86" s="390"/>
      <c r="FQT86" s="391"/>
      <c r="FQU86" s="392"/>
      <c r="FQV86" s="393"/>
      <c r="FQW86" s="394"/>
      <c r="FQX86" s="395"/>
      <c r="FQY86" s="389"/>
      <c r="FQZ86" s="390"/>
      <c r="FRA86" s="391"/>
      <c r="FRB86" s="392"/>
      <c r="FRC86" s="393"/>
      <c r="FRD86" s="394"/>
      <c r="FRE86" s="395"/>
      <c r="FRF86" s="389"/>
      <c r="FRG86" s="390"/>
      <c r="FRH86" s="391"/>
      <c r="FRI86" s="392"/>
      <c r="FRJ86" s="393"/>
      <c r="FRK86" s="394"/>
      <c r="FRL86" s="395"/>
      <c r="FRM86" s="389"/>
      <c r="FRN86" s="390"/>
      <c r="FRO86" s="391"/>
      <c r="FRP86" s="392"/>
      <c r="FRQ86" s="393"/>
      <c r="FRR86" s="394"/>
      <c r="FRS86" s="395"/>
      <c r="FRT86" s="389"/>
      <c r="FRU86" s="390"/>
      <c r="FRV86" s="391"/>
      <c r="FRW86" s="392"/>
      <c r="FRX86" s="393"/>
      <c r="FRY86" s="394"/>
      <c r="FRZ86" s="395"/>
      <c r="FSA86" s="389"/>
      <c r="FSB86" s="390"/>
      <c r="FSC86" s="391"/>
      <c r="FSD86" s="392"/>
      <c r="FSE86" s="393"/>
      <c r="FSF86" s="394"/>
      <c r="FSG86" s="395"/>
      <c r="FSH86" s="389"/>
      <c r="FSI86" s="390"/>
      <c r="FSJ86" s="391"/>
      <c r="FSK86" s="392"/>
      <c r="FSL86" s="393"/>
      <c r="FSM86" s="394"/>
      <c r="FSN86" s="395"/>
      <c r="FSO86" s="389"/>
      <c r="FSP86" s="390"/>
      <c r="FSQ86" s="391"/>
      <c r="FSR86" s="392"/>
      <c r="FSS86" s="393"/>
      <c r="FST86" s="394"/>
      <c r="FSU86" s="395"/>
      <c r="FSV86" s="389"/>
      <c r="FSW86" s="390"/>
      <c r="FSX86" s="391"/>
      <c r="FSY86" s="392"/>
      <c r="FSZ86" s="393"/>
      <c r="FTA86" s="394"/>
      <c r="FTB86" s="395"/>
      <c r="FTC86" s="389"/>
      <c r="FTD86" s="390"/>
      <c r="FTE86" s="391"/>
      <c r="FTF86" s="392"/>
      <c r="FTG86" s="393"/>
      <c r="FTH86" s="394"/>
      <c r="FTI86" s="395"/>
      <c r="FTJ86" s="389"/>
      <c r="FTK86" s="390"/>
      <c r="FTL86" s="391"/>
      <c r="FTM86" s="392"/>
      <c r="FTN86" s="393"/>
      <c r="FTO86" s="394"/>
      <c r="FTP86" s="395"/>
      <c r="FTQ86" s="389"/>
      <c r="FTR86" s="390"/>
      <c r="FTS86" s="391"/>
      <c r="FTT86" s="392"/>
      <c r="FTU86" s="393"/>
      <c r="FTV86" s="394"/>
      <c r="FTW86" s="395"/>
      <c r="FTX86" s="389"/>
      <c r="FTY86" s="390"/>
      <c r="FTZ86" s="391"/>
      <c r="FUA86" s="392"/>
      <c r="FUB86" s="393"/>
      <c r="FUC86" s="394"/>
      <c r="FUD86" s="395"/>
      <c r="FUE86" s="389"/>
      <c r="FUF86" s="390"/>
      <c r="FUG86" s="391"/>
      <c r="FUH86" s="392"/>
      <c r="FUI86" s="393"/>
      <c r="FUJ86" s="394"/>
      <c r="FUK86" s="395"/>
      <c r="FUL86" s="389"/>
      <c r="FUM86" s="390"/>
      <c r="FUN86" s="391"/>
      <c r="FUO86" s="392"/>
      <c r="FUP86" s="393"/>
      <c r="FUQ86" s="394"/>
      <c r="FUR86" s="395"/>
      <c r="FUS86" s="389"/>
      <c r="FUT86" s="390"/>
      <c r="FUU86" s="391"/>
      <c r="FUV86" s="392"/>
      <c r="FUW86" s="393"/>
      <c r="FUX86" s="394"/>
      <c r="FUY86" s="395"/>
      <c r="FUZ86" s="389"/>
      <c r="FVA86" s="390"/>
      <c r="FVB86" s="391"/>
      <c r="FVC86" s="392"/>
      <c r="FVD86" s="393"/>
      <c r="FVE86" s="394"/>
      <c r="FVF86" s="395"/>
      <c r="FVG86" s="389"/>
      <c r="FVH86" s="390"/>
      <c r="FVI86" s="391"/>
      <c r="FVJ86" s="392"/>
      <c r="FVK86" s="393"/>
      <c r="FVL86" s="394"/>
      <c r="FVM86" s="395"/>
      <c r="FVN86" s="389"/>
      <c r="FVO86" s="390"/>
      <c r="FVP86" s="391"/>
      <c r="FVQ86" s="392"/>
      <c r="FVR86" s="393"/>
      <c r="FVS86" s="394"/>
      <c r="FVT86" s="395"/>
      <c r="FVU86" s="389"/>
      <c r="FVV86" s="390"/>
      <c r="FVW86" s="391"/>
      <c r="FVX86" s="392"/>
      <c r="FVY86" s="393"/>
      <c r="FVZ86" s="394"/>
      <c r="FWA86" s="395"/>
      <c r="FWB86" s="389"/>
      <c r="FWC86" s="390"/>
      <c r="FWD86" s="391"/>
      <c r="FWE86" s="392"/>
      <c r="FWF86" s="393"/>
      <c r="FWG86" s="394"/>
      <c r="FWH86" s="395"/>
      <c r="FWI86" s="389"/>
      <c r="FWJ86" s="390"/>
      <c r="FWK86" s="391"/>
      <c r="FWL86" s="392"/>
      <c r="FWM86" s="393"/>
      <c r="FWN86" s="394"/>
      <c r="FWO86" s="395"/>
      <c r="FWP86" s="389"/>
      <c r="FWQ86" s="390"/>
      <c r="FWR86" s="391"/>
      <c r="FWS86" s="392"/>
      <c r="FWT86" s="393"/>
      <c r="FWU86" s="394"/>
      <c r="FWV86" s="395"/>
      <c r="FWW86" s="389"/>
      <c r="FWX86" s="390"/>
      <c r="FWY86" s="391"/>
      <c r="FWZ86" s="392"/>
      <c r="FXA86" s="393"/>
      <c r="FXB86" s="394"/>
      <c r="FXC86" s="395"/>
      <c r="FXD86" s="389"/>
      <c r="FXE86" s="390"/>
      <c r="FXF86" s="391"/>
      <c r="FXG86" s="392"/>
      <c r="FXH86" s="393"/>
      <c r="FXI86" s="394"/>
      <c r="FXJ86" s="395"/>
      <c r="FXK86" s="389"/>
      <c r="FXL86" s="390"/>
      <c r="FXM86" s="391"/>
      <c r="FXN86" s="392"/>
      <c r="FXO86" s="393"/>
      <c r="FXP86" s="394"/>
      <c r="FXQ86" s="395"/>
      <c r="FXR86" s="389"/>
      <c r="FXS86" s="390"/>
      <c r="FXT86" s="391"/>
      <c r="FXU86" s="392"/>
      <c r="FXV86" s="393"/>
      <c r="FXW86" s="394"/>
      <c r="FXX86" s="395"/>
      <c r="FXY86" s="389"/>
      <c r="FXZ86" s="390"/>
      <c r="FYA86" s="391"/>
      <c r="FYB86" s="392"/>
      <c r="FYC86" s="393"/>
      <c r="FYD86" s="394"/>
      <c r="FYE86" s="395"/>
      <c r="FYF86" s="389"/>
      <c r="FYG86" s="390"/>
      <c r="FYH86" s="391"/>
      <c r="FYI86" s="392"/>
      <c r="FYJ86" s="393"/>
      <c r="FYK86" s="394"/>
      <c r="FYL86" s="395"/>
      <c r="FYM86" s="389"/>
      <c r="FYN86" s="390"/>
      <c r="FYO86" s="391"/>
      <c r="FYP86" s="392"/>
      <c r="FYQ86" s="393"/>
      <c r="FYR86" s="394"/>
      <c r="FYS86" s="395"/>
      <c r="FYT86" s="389"/>
      <c r="FYU86" s="390"/>
      <c r="FYV86" s="391"/>
      <c r="FYW86" s="392"/>
      <c r="FYX86" s="393"/>
      <c r="FYY86" s="394"/>
      <c r="FYZ86" s="395"/>
      <c r="FZA86" s="389"/>
      <c r="FZB86" s="390"/>
      <c r="FZC86" s="391"/>
      <c r="FZD86" s="392"/>
      <c r="FZE86" s="393"/>
      <c r="FZF86" s="394"/>
      <c r="FZG86" s="395"/>
      <c r="FZH86" s="389"/>
      <c r="FZI86" s="390"/>
      <c r="FZJ86" s="391"/>
      <c r="FZK86" s="392"/>
      <c r="FZL86" s="393"/>
      <c r="FZM86" s="394"/>
      <c r="FZN86" s="395"/>
      <c r="FZO86" s="389"/>
      <c r="FZP86" s="390"/>
      <c r="FZQ86" s="391"/>
      <c r="FZR86" s="392"/>
      <c r="FZS86" s="393"/>
      <c r="FZT86" s="394"/>
      <c r="FZU86" s="395"/>
      <c r="FZV86" s="389"/>
      <c r="FZW86" s="390"/>
      <c r="FZX86" s="391"/>
      <c r="FZY86" s="392"/>
      <c r="FZZ86" s="393"/>
      <c r="GAA86" s="394"/>
      <c r="GAB86" s="395"/>
      <c r="GAC86" s="389"/>
      <c r="GAD86" s="390"/>
      <c r="GAE86" s="391"/>
      <c r="GAF86" s="392"/>
      <c r="GAG86" s="393"/>
      <c r="GAH86" s="394"/>
      <c r="GAI86" s="395"/>
      <c r="GAJ86" s="389"/>
      <c r="GAK86" s="390"/>
      <c r="GAL86" s="391"/>
      <c r="GAM86" s="392"/>
      <c r="GAN86" s="393"/>
      <c r="GAO86" s="394"/>
      <c r="GAP86" s="395"/>
      <c r="GAQ86" s="389"/>
      <c r="GAR86" s="390"/>
      <c r="GAS86" s="391"/>
      <c r="GAT86" s="392"/>
      <c r="GAU86" s="393"/>
      <c r="GAV86" s="394"/>
      <c r="GAW86" s="395"/>
      <c r="GAX86" s="389"/>
      <c r="GAY86" s="390"/>
      <c r="GAZ86" s="391"/>
      <c r="GBA86" s="392"/>
      <c r="GBB86" s="393"/>
      <c r="GBC86" s="394"/>
      <c r="GBD86" s="395"/>
      <c r="GBE86" s="389"/>
      <c r="GBF86" s="390"/>
      <c r="GBG86" s="391"/>
      <c r="GBH86" s="392"/>
      <c r="GBI86" s="393"/>
      <c r="GBJ86" s="394"/>
      <c r="GBK86" s="395"/>
      <c r="GBL86" s="389"/>
      <c r="GBM86" s="390"/>
      <c r="GBN86" s="391"/>
      <c r="GBO86" s="392"/>
      <c r="GBP86" s="393"/>
      <c r="GBQ86" s="394"/>
      <c r="GBR86" s="395"/>
      <c r="GBS86" s="389"/>
      <c r="GBT86" s="390"/>
      <c r="GBU86" s="391"/>
      <c r="GBV86" s="392"/>
      <c r="GBW86" s="393"/>
      <c r="GBX86" s="394"/>
      <c r="GBY86" s="395"/>
      <c r="GBZ86" s="389"/>
      <c r="GCA86" s="390"/>
      <c r="GCB86" s="391"/>
      <c r="GCC86" s="392"/>
      <c r="GCD86" s="393"/>
      <c r="GCE86" s="394"/>
      <c r="GCF86" s="395"/>
      <c r="GCG86" s="389"/>
      <c r="GCH86" s="390"/>
      <c r="GCI86" s="391"/>
      <c r="GCJ86" s="392"/>
      <c r="GCK86" s="393"/>
      <c r="GCL86" s="394"/>
      <c r="GCM86" s="395"/>
      <c r="GCN86" s="389"/>
      <c r="GCO86" s="390"/>
      <c r="GCP86" s="391"/>
      <c r="GCQ86" s="392"/>
      <c r="GCR86" s="393"/>
      <c r="GCS86" s="394"/>
      <c r="GCT86" s="395"/>
      <c r="GCU86" s="389"/>
      <c r="GCV86" s="390"/>
      <c r="GCW86" s="391"/>
      <c r="GCX86" s="392"/>
      <c r="GCY86" s="393"/>
      <c r="GCZ86" s="394"/>
      <c r="GDA86" s="395"/>
      <c r="GDB86" s="389"/>
      <c r="GDC86" s="390"/>
      <c r="GDD86" s="391"/>
      <c r="GDE86" s="392"/>
      <c r="GDF86" s="393"/>
      <c r="GDG86" s="394"/>
      <c r="GDH86" s="395"/>
      <c r="GDI86" s="389"/>
      <c r="GDJ86" s="390"/>
      <c r="GDK86" s="391"/>
      <c r="GDL86" s="392"/>
      <c r="GDM86" s="393"/>
      <c r="GDN86" s="394"/>
      <c r="GDO86" s="395"/>
      <c r="GDP86" s="389"/>
      <c r="GDQ86" s="390"/>
      <c r="GDR86" s="391"/>
      <c r="GDS86" s="392"/>
      <c r="GDT86" s="393"/>
      <c r="GDU86" s="394"/>
      <c r="GDV86" s="395"/>
      <c r="GDW86" s="389"/>
      <c r="GDX86" s="390"/>
      <c r="GDY86" s="391"/>
      <c r="GDZ86" s="392"/>
      <c r="GEA86" s="393"/>
      <c r="GEB86" s="394"/>
      <c r="GEC86" s="395"/>
      <c r="GED86" s="389"/>
      <c r="GEE86" s="390"/>
      <c r="GEF86" s="391"/>
      <c r="GEG86" s="392"/>
      <c r="GEH86" s="393"/>
      <c r="GEI86" s="394"/>
      <c r="GEJ86" s="395"/>
      <c r="GEK86" s="389"/>
      <c r="GEL86" s="390"/>
      <c r="GEM86" s="391"/>
      <c r="GEN86" s="392"/>
      <c r="GEO86" s="393"/>
      <c r="GEP86" s="394"/>
      <c r="GEQ86" s="395"/>
      <c r="GER86" s="389"/>
      <c r="GES86" s="390"/>
      <c r="GET86" s="391"/>
      <c r="GEU86" s="392"/>
      <c r="GEV86" s="393"/>
      <c r="GEW86" s="394"/>
      <c r="GEX86" s="395"/>
      <c r="GEY86" s="389"/>
      <c r="GEZ86" s="390"/>
      <c r="GFA86" s="391"/>
      <c r="GFB86" s="392"/>
      <c r="GFC86" s="393"/>
      <c r="GFD86" s="394"/>
      <c r="GFE86" s="395"/>
      <c r="GFF86" s="389"/>
      <c r="GFG86" s="390"/>
      <c r="GFH86" s="391"/>
      <c r="GFI86" s="392"/>
      <c r="GFJ86" s="393"/>
      <c r="GFK86" s="394"/>
      <c r="GFL86" s="395"/>
      <c r="GFM86" s="389"/>
      <c r="GFN86" s="390"/>
      <c r="GFO86" s="391"/>
      <c r="GFP86" s="392"/>
      <c r="GFQ86" s="393"/>
      <c r="GFR86" s="394"/>
      <c r="GFS86" s="395"/>
      <c r="GFT86" s="389"/>
      <c r="GFU86" s="390"/>
      <c r="GFV86" s="391"/>
      <c r="GFW86" s="392"/>
      <c r="GFX86" s="393"/>
      <c r="GFY86" s="394"/>
      <c r="GFZ86" s="395"/>
      <c r="GGA86" s="389"/>
      <c r="GGB86" s="390"/>
      <c r="GGC86" s="391"/>
      <c r="GGD86" s="392"/>
      <c r="GGE86" s="393"/>
      <c r="GGF86" s="394"/>
      <c r="GGG86" s="395"/>
      <c r="GGH86" s="389"/>
      <c r="GGI86" s="390"/>
      <c r="GGJ86" s="391"/>
      <c r="GGK86" s="392"/>
      <c r="GGL86" s="393"/>
      <c r="GGM86" s="394"/>
      <c r="GGN86" s="395"/>
      <c r="GGO86" s="389"/>
      <c r="GGP86" s="390"/>
      <c r="GGQ86" s="391"/>
      <c r="GGR86" s="392"/>
      <c r="GGS86" s="393"/>
      <c r="GGT86" s="394"/>
      <c r="GGU86" s="395"/>
      <c r="GGV86" s="389"/>
      <c r="GGW86" s="390"/>
      <c r="GGX86" s="391"/>
      <c r="GGY86" s="392"/>
      <c r="GGZ86" s="393"/>
      <c r="GHA86" s="394"/>
      <c r="GHB86" s="395"/>
      <c r="GHC86" s="389"/>
      <c r="GHD86" s="390"/>
      <c r="GHE86" s="391"/>
      <c r="GHF86" s="392"/>
      <c r="GHG86" s="393"/>
      <c r="GHH86" s="394"/>
      <c r="GHI86" s="395"/>
      <c r="GHJ86" s="389"/>
      <c r="GHK86" s="390"/>
      <c r="GHL86" s="391"/>
      <c r="GHM86" s="392"/>
      <c r="GHN86" s="393"/>
      <c r="GHO86" s="394"/>
      <c r="GHP86" s="395"/>
      <c r="GHQ86" s="389"/>
      <c r="GHR86" s="390"/>
      <c r="GHS86" s="391"/>
      <c r="GHT86" s="392"/>
      <c r="GHU86" s="393"/>
      <c r="GHV86" s="394"/>
      <c r="GHW86" s="395"/>
      <c r="GHX86" s="389"/>
      <c r="GHY86" s="390"/>
      <c r="GHZ86" s="391"/>
      <c r="GIA86" s="392"/>
      <c r="GIB86" s="393"/>
      <c r="GIC86" s="394"/>
      <c r="GID86" s="395"/>
      <c r="GIE86" s="389"/>
      <c r="GIF86" s="390"/>
      <c r="GIG86" s="391"/>
      <c r="GIH86" s="392"/>
      <c r="GII86" s="393"/>
      <c r="GIJ86" s="394"/>
      <c r="GIK86" s="395"/>
      <c r="GIL86" s="389"/>
      <c r="GIM86" s="390"/>
      <c r="GIN86" s="391"/>
      <c r="GIO86" s="392"/>
      <c r="GIP86" s="393"/>
      <c r="GIQ86" s="394"/>
      <c r="GIR86" s="395"/>
      <c r="GIS86" s="389"/>
      <c r="GIT86" s="390"/>
      <c r="GIU86" s="391"/>
      <c r="GIV86" s="392"/>
      <c r="GIW86" s="393"/>
      <c r="GIX86" s="394"/>
      <c r="GIY86" s="395"/>
      <c r="GIZ86" s="389"/>
      <c r="GJA86" s="390"/>
      <c r="GJB86" s="391"/>
      <c r="GJC86" s="392"/>
      <c r="GJD86" s="393"/>
      <c r="GJE86" s="394"/>
      <c r="GJF86" s="395"/>
      <c r="GJG86" s="389"/>
      <c r="GJH86" s="390"/>
      <c r="GJI86" s="391"/>
      <c r="GJJ86" s="392"/>
      <c r="GJK86" s="393"/>
      <c r="GJL86" s="394"/>
      <c r="GJM86" s="395"/>
      <c r="GJN86" s="389"/>
      <c r="GJO86" s="390"/>
      <c r="GJP86" s="391"/>
      <c r="GJQ86" s="392"/>
      <c r="GJR86" s="393"/>
      <c r="GJS86" s="394"/>
      <c r="GJT86" s="395"/>
      <c r="GJU86" s="389"/>
      <c r="GJV86" s="390"/>
      <c r="GJW86" s="391"/>
      <c r="GJX86" s="392"/>
      <c r="GJY86" s="393"/>
      <c r="GJZ86" s="394"/>
      <c r="GKA86" s="395"/>
      <c r="GKB86" s="389"/>
      <c r="GKC86" s="390"/>
      <c r="GKD86" s="391"/>
      <c r="GKE86" s="392"/>
      <c r="GKF86" s="393"/>
      <c r="GKG86" s="394"/>
      <c r="GKH86" s="395"/>
      <c r="GKI86" s="389"/>
      <c r="GKJ86" s="390"/>
      <c r="GKK86" s="391"/>
      <c r="GKL86" s="392"/>
      <c r="GKM86" s="393"/>
      <c r="GKN86" s="394"/>
      <c r="GKO86" s="395"/>
      <c r="GKP86" s="389"/>
      <c r="GKQ86" s="390"/>
      <c r="GKR86" s="391"/>
      <c r="GKS86" s="392"/>
      <c r="GKT86" s="393"/>
      <c r="GKU86" s="394"/>
      <c r="GKV86" s="395"/>
      <c r="GKW86" s="389"/>
      <c r="GKX86" s="390"/>
      <c r="GKY86" s="391"/>
      <c r="GKZ86" s="392"/>
      <c r="GLA86" s="393"/>
      <c r="GLB86" s="394"/>
      <c r="GLC86" s="395"/>
      <c r="GLD86" s="389"/>
      <c r="GLE86" s="390"/>
      <c r="GLF86" s="391"/>
      <c r="GLG86" s="392"/>
      <c r="GLH86" s="393"/>
      <c r="GLI86" s="394"/>
      <c r="GLJ86" s="395"/>
      <c r="GLK86" s="389"/>
      <c r="GLL86" s="390"/>
      <c r="GLM86" s="391"/>
      <c r="GLN86" s="392"/>
      <c r="GLO86" s="393"/>
      <c r="GLP86" s="394"/>
      <c r="GLQ86" s="395"/>
      <c r="GLR86" s="389"/>
      <c r="GLS86" s="390"/>
      <c r="GLT86" s="391"/>
      <c r="GLU86" s="392"/>
      <c r="GLV86" s="393"/>
      <c r="GLW86" s="394"/>
      <c r="GLX86" s="395"/>
      <c r="GLY86" s="389"/>
      <c r="GLZ86" s="390"/>
      <c r="GMA86" s="391"/>
      <c r="GMB86" s="392"/>
      <c r="GMC86" s="393"/>
      <c r="GMD86" s="394"/>
      <c r="GME86" s="395"/>
      <c r="GMF86" s="389"/>
      <c r="GMG86" s="390"/>
      <c r="GMH86" s="391"/>
      <c r="GMI86" s="392"/>
      <c r="GMJ86" s="393"/>
      <c r="GMK86" s="394"/>
      <c r="GML86" s="395"/>
      <c r="GMM86" s="389"/>
      <c r="GMN86" s="390"/>
      <c r="GMO86" s="391"/>
      <c r="GMP86" s="392"/>
      <c r="GMQ86" s="393"/>
      <c r="GMR86" s="394"/>
      <c r="GMS86" s="395"/>
      <c r="GMT86" s="389"/>
      <c r="GMU86" s="390"/>
      <c r="GMV86" s="391"/>
      <c r="GMW86" s="392"/>
      <c r="GMX86" s="393"/>
      <c r="GMY86" s="394"/>
      <c r="GMZ86" s="395"/>
      <c r="GNA86" s="389"/>
      <c r="GNB86" s="390"/>
      <c r="GNC86" s="391"/>
      <c r="GND86" s="392"/>
      <c r="GNE86" s="393"/>
      <c r="GNF86" s="394"/>
      <c r="GNG86" s="395"/>
      <c r="GNH86" s="389"/>
      <c r="GNI86" s="390"/>
      <c r="GNJ86" s="391"/>
      <c r="GNK86" s="392"/>
      <c r="GNL86" s="393"/>
      <c r="GNM86" s="394"/>
      <c r="GNN86" s="395"/>
      <c r="GNO86" s="389"/>
      <c r="GNP86" s="390"/>
      <c r="GNQ86" s="391"/>
      <c r="GNR86" s="392"/>
      <c r="GNS86" s="393"/>
      <c r="GNT86" s="394"/>
      <c r="GNU86" s="395"/>
      <c r="GNV86" s="389"/>
      <c r="GNW86" s="390"/>
      <c r="GNX86" s="391"/>
      <c r="GNY86" s="392"/>
      <c r="GNZ86" s="393"/>
      <c r="GOA86" s="394"/>
      <c r="GOB86" s="395"/>
      <c r="GOC86" s="389"/>
      <c r="GOD86" s="390"/>
      <c r="GOE86" s="391"/>
      <c r="GOF86" s="392"/>
      <c r="GOG86" s="393"/>
      <c r="GOH86" s="394"/>
      <c r="GOI86" s="395"/>
      <c r="GOJ86" s="389"/>
      <c r="GOK86" s="390"/>
      <c r="GOL86" s="391"/>
      <c r="GOM86" s="392"/>
      <c r="GON86" s="393"/>
      <c r="GOO86" s="394"/>
      <c r="GOP86" s="395"/>
      <c r="GOQ86" s="389"/>
      <c r="GOR86" s="390"/>
      <c r="GOS86" s="391"/>
      <c r="GOT86" s="392"/>
      <c r="GOU86" s="393"/>
      <c r="GOV86" s="394"/>
      <c r="GOW86" s="395"/>
      <c r="GOX86" s="389"/>
      <c r="GOY86" s="390"/>
      <c r="GOZ86" s="391"/>
      <c r="GPA86" s="392"/>
      <c r="GPB86" s="393"/>
      <c r="GPC86" s="394"/>
      <c r="GPD86" s="395"/>
      <c r="GPE86" s="389"/>
      <c r="GPF86" s="390"/>
      <c r="GPG86" s="391"/>
      <c r="GPH86" s="392"/>
      <c r="GPI86" s="393"/>
      <c r="GPJ86" s="394"/>
      <c r="GPK86" s="395"/>
      <c r="GPL86" s="389"/>
      <c r="GPM86" s="390"/>
      <c r="GPN86" s="391"/>
      <c r="GPO86" s="392"/>
      <c r="GPP86" s="393"/>
      <c r="GPQ86" s="394"/>
      <c r="GPR86" s="395"/>
      <c r="GPS86" s="389"/>
      <c r="GPT86" s="390"/>
      <c r="GPU86" s="391"/>
      <c r="GPV86" s="392"/>
      <c r="GPW86" s="393"/>
      <c r="GPX86" s="394"/>
      <c r="GPY86" s="395"/>
      <c r="GPZ86" s="389"/>
      <c r="GQA86" s="390"/>
      <c r="GQB86" s="391"/>
      <c r="GQC86" s="392"/>
      <c r="GQD86" s="393"/>
      <c r="GQE86" s="394"/>
      <c r="GQF86" s="395"/>
      <c r="GQG86" s="389"/>
      <c r="GQH86" s="390"/>
      <c r="GQI86" s="391"/>
      <c r="GQJ86" s="392"/>
      <c r="GQK86" s="393"/>
      <c r="GQL86" s="394"/>
      <c r="GQM86" s="395"/>
      <c r="GQN86" s="389"/>
      <c r="GQO86" s="390"/>
      <c r="GQP86" s="391"/>
      <c r="GQQ86" s="392"/>
      <c r="GQR86" s="393"/>
      <c r="GQS86" s="394"/>
      <c r="GQT86" s="395"/>
      <c r="GQU86" s="389"/>
      <c r="GQV86" s="390"/>
      <c r="GQW86" s="391"/>
      <c r="GQX86" s="392"/>
      <c r="GQY86" s="393"/>
      <c r="GQZ86" s="394"/>
      <c r="GRA86" s="395"/>
      <c r="GRB86" s="389"/>
      <c r="GRC86" s="390"/>
      <c r="GRD86" s="391"/>
      <c r="GRE86" s="392"/>
      <c r="GRF86" s="393"/>
      <c r="GRG86" s="394"/>
      <c r="GRH86" s="395"/>
      <c r="GRI86" s="389"/>
      <c r="GRJ86" s="390"/>
      <c r="GRK86" s="391"/>
      <c r="GRL86" s="392"/>
      <c r="GRM86" s="393"/>
      <c r="GRN86" s="394"/>
      <c r="GRO86" s="395"/>
      <c r="GRP86" s="389"/>
      <c r="GRQ86" s="390"/>
      <c r="GRR86" s="391"/>
      <c r="GRS86" s="392"/>
      <c r="GRT86" s="393"/>
      <c r="GRU86" s="394"/>
      <c r="GRV86" s="395"/>
      <c r="GRW86" s="389"/>
      <c r="GRX86" s="390"/>
      <c r="GRY86" s="391"/>
      <c r="GRZ86" s="392"/>
      <c r="GSA86" s="393"/>
      <c r="GSB86" s="394"/>
      <c r="GSC86" s="395"/>
      <c r="GSD86" s="389"/>
      <c r="GSE86" s="390"/>
      <c r="GSF86" s="391"/>
      <c r="GSG86" s="392"/>
      <c r="GSH86" s="393"/>
      <c r="GSI86" s="394"/>
      <c r="GSJ86" s="395"/>
      <c r="GSK86" s="389"/>
      <c r="GSL86" s="390"/>
      <c r="GSM86" s="391"/>
      <c r="GSN86" s="392"/>
      <c r="GSO86" s="393"/>
      <c r="GSP86" s="394"/>
      <c r="GSQ86" s="395"/>
      <c r="GSR86" s="389"/>
      <c r="GSS86" s="390"/>
      <c r="GST86" s="391"/>
      <c r="GSU86" s="392"/>
      <c r="GSV86" s="393"/>
      <c r="GSW86" s="394"/>
      <c r="GSX86" s="395"/>
      <c r="GSY86" s="389"/>
      <c r="GSZ86" s="390"/>
      <c r="GTA86" s="391"/>
      <c r="GTB86" s="392"/>
      <c r="GTC86" s="393"/>
      <c r="GTD86" s="394"/>
      <c r="GTE86" s="395"/>
      <c r="GTF86" s="389"/>
      <c r="GTG86" s="390"/>
      <c r="GTH86" s="391"/>
      <c r="GTI86" s="392"/>
      <c r="GTJ86" s="393"/>
      <c r="GTK86" s="394"/>
      <c r="GTL86" s="395"/>
      <c r="GTM86" s="389"/>
      <c r="GTN86" s="390"/>
      <c r="GTO86" s="391"/>
      <c r="GTP86" s="392"/>
      <c r="GTQ86" s="393"/>
      <c r="GTR86" s="394"/>
      <c r="GTS86" s="395"/>
      <c r="GTT86" s="389"/>
      <c r="GTU86" s="390"/>
      <c r="GTV86" s="391"/>
      <c r="GTW86" s="392"/>
      <c r="GTX86" s="393"/>
      <c r="GTY86" s="394"/>
      <c r="GTZ86" s="395"/>
      <c r="GUA86" s="389"/>
      <c r="GUB86" s="390"/>
      <c r="GUC86" s="391"/>
      <c r="GUD86" s="392"/>
      <c r="GUE86" s="393"/>
      <c r="GUF86" s="394"/>
      <c r="GUG86" s="395"/>
      <c r="GUH86" s="389"/>
      <c r="GUI86" s="390"/>
      <c r="GUJ86" s="391"/>
      <c r="GUK86" s="392"/>
      <c r="GUL86" s="393"/>
      <c r="GUM86" s="394"/>
      <c r="GUN86" s="395"/>
      <c r="GUO86" s="389"/>
      <c r="GUP86" s="390"/>
      <c r="GUQ86" s="391"/>
      <c r="GUR86" s="392"/>
      <c r="GUS86" s="393"/>
      <c r="GUT86" s="394"/>
      <c r="GUU86" s="395"/>
      <c r="GUV86" s="389"/>
      <c r="GUW86" s="390"/>
      <c r="GUX86" s="391"/>
      <c r="GUY86" s="392"/>
      <c r="GUZ86" s="393"/>
      <c r="GVA86" s="394"/>
      <c r="GVB86" s="395"/>
      <c r="GVC86" s="389"/>
      <c r="GVD86" s="390"/>
      <c r="GVE86" s="391"/>
      <c r="GVF86" s="392"/>
      <c r="GVG86" s="393"/>
      <c r="GVH86" s="394"/>
      <c r="GVI86" s="395"/>
      <c r="GVJ86" s="389"/>
      <c r="GVK86" s="390"/>
      <c r="GVL86" s="391"/>
      <c r="GVM86" s="392"/>
      <c r="GVN86" s="393"/>
      <c r="GVO86" s="394"/>
      <c r="GVP86" s="395"/>
      <c r="GVQ86" s="389"/>
      <c r="GVR86" s="390"/>
      <c r="GVS86" s="391"/>
      <c r="GVT86" s="392"/>
      <c r="GVU86" s="393"/>
      <c r="GVV86" s="394"/>
      <c r="GVW86" s="395"/>
      <c r="GVX86" s="389"/>
      <c r="GVY86" s="390"/>
      <c r="GVZ86" s="391"/>
      <c r="GWA86" s="392"/>
      <c r="GWB86" s="393"/>
      <c r="GWC86" s="394"/>
      <c r="GWD86" s="395"/>
      <c r="GWE86" s="389"/>
      <c r="GWF86" s="390"/>
      <c r="GWG86" s="391"/>
      <c r="GWH86" s="392"/>
      <c r="GWI86" s="393"/>
      <c r="GWJ86" s="394"/>
      <c r="GWK86" s="395"/>
      <c r="GWL86" s="389"/>
      <c r="GWM86" s="390"/>
      <c r="GWN86" s="391"/>
      <c r="GWO86" s="392"/>
      <c r="GWP86" s="393"/>
      <c r="GWQ86" s="394"/>
      <c r="GWR86" s="395"/>
      <c r="GWS86" s="389"/>
      <c r="GWT86" s="390"/>
      <c r="GWU86" s="391"/>
      <c r="GWV86" s="392"/>
      <c r="GWW86" s="393"/>
      <c r="GWX86" s="394"/>
      <c r="GWY86" s="395"/>
      <c r="GWZ86" s="389"/>
      <c r="GXA86" s="390"/>
      <c r="GXB86" s="391"/>
      <c r="GXC86" s="392"/>
      <c r="GXD86" s="393"/>
      <c r="GXE86" s="394"/>
      <c r="GXF86" s="395"/>
      <c r="GXG86" s="389"/>
      <c r="GXH86" s="390"/>
      <c r="GXI86" s="391"/>
      <c r="GXJ86" s="392"/>
      <c r="GXK86" s="393"/>
      <c r="GXL86" s="394"/>
      <c r="GXM86" s="395"/>
      <c r="GXN86" s="389"/>
      <c r="GXO86" s="390"/>
      <c r="GXP86" s="391"/>
      <c r="GXQ86" s="392"/>
      <c r="GXR86" s="393"/>
      <c r="GXS86" s="394"/>
      <c r="GXT86" s="395"/>
      <c r="GXU86" s="389"/>
      <c r="GXV86" s="390"/>
      <c r="GXW86" s="391"/>
      <c r="GXX86" s="392"/>
      <c r="GXY86" s="393"/>
      <c r="GXZ86" s="394"/>
      <c r="GYA86" s="395"/>
      <c r="GYB86" s="389"/>
      <c r="GYC86" s="390"/>
      <c r="GYD86" s="391"/>
      <c r="GYE86" s="392"/>
      <c r="GYF86" s="393"/>
      <c r="GYG86" s="394"/>
      <c r="GYH86" s="395"/>
      <c r="GYI86" s="389"/>
      <c r="GYJ86" s="390"/>
      <c r="GYK86" s="391"/>
      <c r="GYL86" s="392"/>
      <c r="GYM86" s="393"/>
      <c r="GYN86" s="394"/>
      <c r="GYO86" s="395"/>
      <c r="GYP86" s="389"/>
      <c r="GYQ86" s="390"/>
      <c r="GYR86" s="391"/>
      <c r="GYS86" s="392"/>
      <c r="GYT86" s="393"/>
      <c r="GYU86" s="394"/>
      <c r="GYV86" s="395"/>
      <c r="GYW86" s="389"/>
      <c r="GYX86" s="390"/>
      <c r="GYY86" s="391"/>
      <c r="GYZ86" s="392"/>
      <c r="GZA86" s="393"/>
      <c r="GZB86" s="394"/>
      <c r="GZC86" s="395"/>
      <c r="GZD86" s="389"/>
      <c r="GZE86" s="390"/>
      <c r="GZF86" s="391"/>
      <c r="GZG86" s="392"/>
      <c r="GZH86" s="393"/>
      <c r="GZI86" s="394"/>
      <c r="GZJ86" s="395"/>
      <c r="GZK86" s="389"/>
      <c r="GZL86" s="390"/>
      <c r="GZM86" s="391"/>
      <c r="GZN86" s="392"/>
      <c r="GZO86" s="393"/>
      <c r="GZP86" s="394"/>
      <c r="GZQ86" s="395"/>
      <c r="GZR86" s="389"/>
      <c r="GZS86" s="390"/>
      <c r="GZT86" s="391"/>
      <c r="GZU86" s="392"/>
      <c r="GZV86" s="393"/>
      <c r="GZW86" s="394"/>
      <c r="GZX86" s="395"/>
      <c r="GZY86" s="389"/>
      <c r="GZZ86" s="390"/>
      <c r="HAA86" s="391"/>
      <c r="HAB86" s="392"/>
      <c r="HAC86" s="393"/>
      <c r="HAD86" s="394"/>
      <c r="HAE86" s="395"/>
      <c r="HAF86" s="389"/>
      <c r="HAG86" s="390"/>
      <c r="HAH86" s="391"/>
      <c r="HAI86" s="392"/>
      <c r="HAJ86" s="393"/>
      <c r="HAK86" s="394"/>
      <c r="HAL86" s="395"/>
      <c r="HAM86" s="389"/>
      <c r="HAN86" s="390"/>
      <c r="HAO86" s="391"/>
      <c r="HAP86" s="392"/>
      <c r="HAQ86" s="393"/>
      <c r="HAR86" s="394"/>
      <c r="HAS86" s="395"/>
      <c r="HAT86" s="389"/>
      <c r="HAU86" s="390"/>
      <c r="HAV86" s="391"/>
      <c r="HAW86" s="392"/>
      <c r="HAX86" s="393"/>
      <c r="HAY86" s="394"/>
      <c r="HAZ86" s="395"/>
      <c r="HBA86" s="389"/>
      <c r="HBB86" s="390"/>
      <c r="HBC86" s="391"/>
      <c r="HBD86" s="392"/>
      <c r="HBE86" s="393"/>
      <c r="HBF86" s="394"/>
      <c r="HBG86" s="395"/>
      <c r="HBH86" s="389"/>
      <c r="HBI86" s="390"/>
      <c r="HBJ86" s="391"/>
      <c r="HBK86" s="392"/>
      <c r="HBL86" s="393"/>
      <c r="HBM86" s="394"/>
      <c r="HBN86" s="395"/>
      <c r="HBO86" s="389"/>
      <c r="HBP86" s="390"/>
      <c r="HBQ86" s="391"/>
      <c r="HBR86" s="392"/>
      <c r="HBS86" s="393"/>
      <c r="HBT86" s="394"/>
      <c r="HBU86" s="395"/>
      <c r="HBV86" s="389"/>
      <c r="HBW86" s="390"/>
      <c r="HBX86" s="391"/>
      <c r="HBY86" s="392"/>
      <c r="HBZ86" s="393"/>
      <c r="HCA86" s="394"/>
      <c r="HCB86" s="395"/>
      <c r="HCC86" s="389"/>
      <c r="HCD86" s="390"/>
      <c r="HCE86" s="391"/>
      <c r="HCF86" s="392"/>
      <c r="HCG86" s="393"/>
      <c r="HCH86" s="394"/>
      <c r="HCI86" s="395"/>
      <c r="HCJ86" s="389"/>
      <c r="HCK86" s="390"/>
      <c r="HCL86" s="391"/>
      <c r="HCM86" s="392"/>
      <c r="HCN86" s="393"/>
      <c r="HCO86" s="394"/>
      <c r="HCP86" s="395"/>
      <c r="HCQ86" s="389"/>
      <c r="HCR86" s="390"/>
      <c r="HCS86" s="391"/>
      <c r="HCT86" s="392"/>
      <c r="HCU86" s="393"/>
      <c r="HCV86" s="394"/>
      <c r="HCW86" s="395"/>
      <c r="HCX86" s="389"/>
      <c r="HCY86" s="390"/>
      <c r="HCZ86" s="391"/>
      <c r="HDA86" s="392"/>
      <c r="HDB86" s="393"/>
      <c r="HDC86" s="394"/>
      <c r="HDD86" s="395"/>
      <c r="HDE86" s="389"/>
      <c r="HDF86" s="390"/>
      <c r="HDG86" s="391"/>
      <c r="HDH86" s="392"/>
      <c r="HDI86" s="393"/>
      <c r="HDJ86" s="394"/>
      <c r="HDK86" s="395"/>
      <c r="HDL86" s="389"/>
      <c r="HDM86" s="390"/>
      <c r="HDN86" s="391"/>
      <c r="HDO86" s="392"/>
      <c r="HDP86" s="393"/>
      <c r="HDQ86" s="394"/>
      <c r="HDR86" s="395"/>
      <c r="HDS86" s="389"/>
      <c r="HDT86" s="390"/>
      <c r="HDU86" s="391"/>
      <c r="HDV86" s="392"/>
      <c r="HDW86" s="393"/>
      <c r="HDX86" s="394"/>
      <c r="HDY86" s="395"/>
      <c r="HDZ86" s="389"/>
      <c r="HEA86" s="390"/>
      <c r="HEB86" s="391"/>
      <c r="HEC86" s="392"/>
      <c r="HED86" s="393"/>
      <c r="HEE86" s="394"/>
      <c r="HEF86" s="395"/>
      <c r="HEG86" s="389"/>
      <c r="HEH86" s="390"/>
      <c r="HEI86" s="391"/>
      <c r="HEJ86" s="392"/>
      <c r="HEK86" s="393"/>
      <c r="HEL86" s="394"/>
      <c r="HEM86" s="395"/>
      <c r="HEN86" s="389"/>
      <c r="HEO86" s="390"/>
      <c r="HEP86" s="391"/>
      <c r="HEQ86" s="392"/>
      <c r="HER86" s="393"/>
      <c r="HES86" s="394"/>
      <c r="HET86" s="395"/>
      <c r="HEU86" s="389"/>
      <c r="HEV86" s="390"/>
      <c r="HEW86" s="391"/>
      <c r="HEX86" s="392"/>
      <c r="HEY86" s="393"/>
      <c r="HEZ86" s="394"/>
      <c r="HFA86" s="395"/>
      <c r="HFB86" s="389"/>
      <c r="HFC86" s="390"/>
      <c r="HFD86" s="391"/>
      <c r="HFE86" s="392"/>
      <c r="HFF86" s="393"/>
      <c r="HFG86" s="394"/>
      <c r="HFH86" s="395"/>
      <c r="HFI86" s="389"/>
      <c r="HFJ86" s="390"/>
      <c r="HFK86" s="391"/>
      <c r="HFL86" s="392"/>
      <c r="HFM86" s="393"/>
      <c r="HFN86" s="394"/>
      <c r="HFO86" s="395"/>
      <c r="HFP86" s="389"/>
      <c r="HFQ86" s="390"/>
      <c r="HFR86" s="391"/>
      <c r="HFS86" s="392"/>
      <c r="HFT86" s="393"/>
      <c r="HFU86" s="394"/>
      <c r="HFV86" s="395"/>
      <c r="HFW86" s="389"/>
      <c r="HFX86" s="390"/>
      <c r="HFY86" s="391"/>
      <c r="HFZ86" s="392"/>
      <c r="HGA86" s="393"/>
      <c r="HGB86" s="394"/>
      <c r="HGC86" s="395"/>
      <c r="HGD86" s="389"/>
      <c r="HGE86" s="390"/>
      <c r="HGF86" s="391"/>
      <c r="HGG86" s="392"/>
      <c r="HGH86" s="393"/>
      <c r="HGI86" s="394"/>
      <c r="HGJ86" s="395"/>
      <c r="HGK86" s="389"/>
      <c r="HGL86" s="390"/>
      <c r="HGM86" s="391"/>
      <c r="HGN86" s="392"/>
      <c r="HGO86" s="393"/>
      <c r="HGP86" s="394"/>
      <c r="HGQ86" s="395"/>
      <c r="HGR86" s="389"/>
      <c r="HGS86" s="390"/>
      <c r="HGT86" s="391"/>
      <c r="HGU86" s="392"/>
      <c r="HGV86" s="393"/>
      <c r="HGW86" s="394"/>
      <c r="HGX86" s="395"/>
      <c r="HGY86" s="389"/>
      <c r="HGZ86" s="390"/>
      <c r="HHA86" s="391"/>
      <c r="HHB86" s="392"/>
      <c r="HHC86" s="393"/>
      <c r="HHD86" s="394"/>
      <c r="HHE86" s="395"/>
      <c r="HHF86" s="389"/>
      <c r="HHG86" s="390"/>
      <c r="HHH86" s="391"/>
      <c r="HHI86" s="392"/>
      <c r="HHJ86" s="393"/>
      <c r="HHK86" s="394"/>
      <c r="HHL86" s="395"/>
      <c r="HHM86" s="389"/>
      <c r="HHN86" s="390"/>
      <c r="HHO86" s="391"/>
      <c r="HHP86" s="392"/>
      <c r="HHQ86" s="393"/>
      <c r="HHR86" s="394"/>
      <c r="HHS86" s="395"/>
      <c r="HHT86" s="389"/>
      <c r="HHU86" s="390"/>
      <c r="HHV86" s="391"/>
      <c r="HHW86" s="392"/>
      <c r="HHX86" s="393"/>
      <c r="HHY86" s="394"/>
      <c r="HHZ86" s="395"/>
      <c r="HIA86" s="389"/>
      <c r="HIB86" s="390"/>
      <c r="HIC86" s="391"/>
      <c r="HID86" s="392"/>
      <c r="HIE86" s="393"/>
      <c r="HIF86" s="394"/>
      <c r="HIG86" s="395"/>
      <c r="HIH86" s="389"/>
      <c r="HII86" s="390"/>
      <c r="HIJ86" s="391"/>
      <c r="HIK86" s="392"/>
      <c r="HIL86" s="393"/>
      <c r="HIM86" s="394"/>
      <c r="HIN86" s="395"/>
      <c r="HIO86" s="389"/>
      <c r="HIP86" s="390"/>
      <c r="HIQ86" s="391"/>
      <c r="HIR86" s="392"/>
      <c r="HIS86" s="393"/>
      <c r="HIT86" s="394"/>
      <c r="HIU86" s="395"/>
      <c r="HIV86" s="389"/>
      <c r="HIW86" s="390"/>
      <c r="HIX86" s="391"/>
      <c r="HIY86" s="392"/>
      <c r="HIZ86" s="393"/>
      <c r="HJA86" s="394"/>
      <c r="HJB86" s="395"/>
      <c r="HJC86" s="389"/>
      <c r="HJD86" s="390"/>
      <c r="HJE86" s="391"/>
      <c r="HJF86" s="392"/>
      <c r="HJG86" s="393"/>
      <c r="HJH86" s="394"/>
      <c r="HJI86" s="395"/>
      <c r="HJJ86" s="389"/>
      <c r="HJK86" s="390"/>
      <c r="HJL86" s="391"/>
      <c r="HJM86" s="392"/>
      <c r="HJN86" s="393"/>
      <c r="HJO86" s="394"/>
      <c r="HJP86" s="395"/>
      <c r="HJQ86" s="389"/>
      <c r="HJR86" s="390"/>
      <c r="HJS86" s="391"/>
      <c r="HJT86" s="392"/>
      <c r="HJU86" s="393"/>
      <c r="HJV86" s="394"/>
      <c r="HJW86" s="395"/>
      <c r="HJX86" s="389"/>
      <c r="HJY86" s="390"/>
      <c r="HJZ86" s="391"/>
      <c r="HKA86" s="392"/>
      <c r="HKB86" s="393"/>
      <c r="HKC86" s="394"/>
      <c r="HKD86" s="395"/>
      <c r="HKE86" s="389"/>
      <c r="HKF86" s="390"/>
      <c r="HKG86" s="391"/>
      <c r="HKH86" s="392"/>
      <c r="HKI86" s="393"/>
      <c r="HKJ86" s="394"/>
      <c r="HKK86" s="395"/>
      <c r="HKL86" s="389"/>
      <c r="HKM86" s="390"/>
      <c r="HKN86" s="391"/>
      <c r="HKO86" s="392"/>
      <c r="HKP86" s="393"/>
      <c r="HKQ86" s="394"/>
      <c r="HKR86" s="395"/>
      <c r="HKS86" s="389"/>
      <c r="HKT86" s="390"/>
      <c r="HKU86" s="391"/>
      <c r="HKV86" s="392"/>
      <c r="HKW86" s="393"/>
      <c r="HKX86" s="394"/>
      <c r="HKY86" s="395"/>
      <c r="HKZ86" s="389"/>
      <c r="HLA86" s="390"/>
      <c r="HLB86" s="391"/>
      <c r="HLC86" s="392"/>
      <c r="HLD86" s="393"/>
      <c r="HLE86" s="394"/>
      <c r="HLF86" s="395"/>
      <c r="HLG86" s="389"/>
      <c r="HLH86" s="390"/>
      <c r="HLI86" s="391"/>
      <c r="HLJ86" s="392"/>
      <c r="HLK86" s="393"/>
      <c r="HLL86" s="394"/>
      <c r="HLM86" s="395"/>
      <c r="HLN86" s="389"/>
      <c r="HLO86" s="390"/>
      <c r="HLP86" s="391"/>
      <c r="HLQ86" s="392"/>
      <c r="HLR86" s="393"/>
      <c r="HLS86" s="394"/>
      <c r="HLT86" s="395"/>
      <c r="HLU86" s="389"/>
      <c r="HLV86" s="390"/>
      <c r="HLW86" s="391"/>
      <c r="HLX86" s="392"/>
      <c r="HLY86" s="393"/>
      <c r="HLZ86" s="394"/>
      <c r="HMA86" s="395"/>
      <c r="HMB86" s="389"/>
      <c r="HMC86" s="390"/>
      <c r="HMD86" s="391"/>
      <c r="HME86" s="392"/>
      <c r="HMF86" s="393"/>
      <c r="HMG86" s="394"/>
      <c r="HMH86" s="395"/>
      <c r="HMI86" s="389"/>
      <c r="HMJ86" s="390"/>
      <c r="HMK86" s="391"/>
      <c r="HML86" s="392"/>
      <c r="HMM86" s="393"/>
      <c r="HMN86" s="394"/>
      <c r="HMO86" s="395"/>
      <c r="HMP86" s="389"/>
      <c r="HMQ86" s="390"/>
      <c r="HMR86" s="391"/>
      <c r="HMS86" s="392"/>
      <c r="HMT86" s="393"/>
      <c r="HMU86" s="394"/>
      <c r="HMV86" s="395"/>
      <c r="HMW86" s="389"/>
      <c r="HMX86" s="390"/>
      <c r="HMY86" s="391"/>
      <c r="HMZ86" s="392"/>
      <c r="HNA86" s="393"/>
      <c r="HNB86" s="394"/>
      <c r="HNC86" s="395"/>
      <c r="HND86" s="389"/>
      <c r="HNE86" s="390"/>
      <c r="HNF86" s="391"/>
      <c r="HNG86" s="392"/>
      <c r="HNH86" s="393"/>
      <c r="HNI86" s="394"/>
      <c r="HNJ86" s="395"/>
      <c r="HNK86" s="389"/>
      <c r="HNL86" s="390"/>
      <c r="HNM86" s="391"/>
      <c r="HNN86" s="392"/>
      <c r="HNO86" s="393"/>
      <c r="HNP86" s="394"/>
      <c r="HNQ86" s="395"/>
      <c r="HNR86" s="389"/>
      <c r="HNS86" s="390"/>
      <c r="HNT86" s="391"/>
      <c r="HNU86" s="392"/>
      <c r="HNV86" s="393"/>
      <c r="HNW86" s="394"/>
      <c r="HNX86" s="395"/>
      <c r="HNY86" s="389"/>
      <c r="HNZ86" s="390"/>
      <c r="HOA86" s="391"/>
      <c r="HOB86" s="392"/>
      <c r="HOC86" s="393"/>
      <c r="HOD86" s="394"/>
      <c r="HOE86" s="395"/>
      <c r="HOF86" s="389"/>
      <c r="HOG86" s="390"/>
      <c r="HOH86" s="391"/>
      <c r="HOI86" s="392"/>
      <c r="HOJ86" s="393"/>
      <c r="HOK86" s="394"/>
      <c r="HOL86" s="395"/>
      <c r="HOM86" s="389"/>
      <c r="HON86" s="390"/>
      <c r="HOO86" s="391"/>
      <c r="HOP86" s="392"/>
      <c r="HOQ86" s="393"/>
      <c r="HOR86" s="394"/>
      <c r="HOS86" s="395"/>
      <c r="HOT86" s="389"/>
      <c r="HOU86" s="390"/>
      <c r="HOV86" s="391"/>
      <c r="HOW86" s="392"/>
      <c r="HOX86" s="393"/>
      <c r="HOY86" s="394"/>
      <c r="HOZ86" s="395"/>
      <c r="HPA86" s="389"/>
      <c r="HPB86" s="390"/>
      <c r="HPC86" s="391"/>
      <c r="HPD86" s="392"/>
      <c r="HPE86" s="393"/>
      <c r="HPF86" s="394"/>
      <c r="HPG86" s="395"/>
      <c r="HPH86" s="389"/>
      <c r="HPI86" s="390"/>
      <c r="HPJ86" s="391"/>
      <c r="HPK86" s="392"/>
      <c r="HPL86" s="393"/>
      <c r="HPM86" s="394"/>
      <c r="HPN86" s="395"/>
      <c r="HPO86" s="389"/>
      <c r="HPP86" s="390"/>
      <c r="HPQ86" s="391"/>
      <c r="HPR86" s="392"/>
      <c r="HPS86" s="393"/>
      <c r="HPT86" s="394"/>
      <c r="HPU86" s="395"/>
      <c r="HPV86" s="389"/>
      <c r="HPW86" s="390"/>
      <c r="HPX86" s="391"/>
      <c r="HPY86" s="392"/>
      <c r="HPZ86" s="393"/>
      <c r="HQA86" s="394"/>
      <c r="HQB86" s="395"/>
      <c r="HQC86" s="389"/>
      <c r="HQD86" s="390"/>
      <c r="HQE86" s="391"/>
      <c r="HQF86" s="392"/>
      <c r="HQG86" s="393"/>
      <c r="HQH86" s="394"/>
      <c r="HQI86" s="395"/>
      <c r="HQJ86" s="389"/>
      <c r="HQK86" s="390"/>
      <c r="HQL86" s="391"/>
      <c r="HQM86" s="392"/>
      <c r="HQN86" s="393"/>
      <c r="HQO86" s="394"/>
      <c r="HQP86" s="395"/>
      <c r="HQQ86" s="389"/>
      <c r="HQR86" s="390"/>
      <c r="HQS86" s="391"/>
      <c r="HQT86" s="392"/>
      <c r="HQU86" s="393"/>
      <c r="HQV86" s="394"/>
      <c r="HQW86" s="395"/>
      <c r="HQX86" s="389"/>
      <c r="HQY86" s="390"/>
      <c r="HQZ86" s="391"/>
      <c r="HRA86" s="392"/>
      <c r="HRB86" s="393"/>
      <c r="HRC86" s="394"/>
      <c r="HRD86" s="395"/>
      <c r="HRE86" s="389"/>
      <c r="HRF86" s="390"/>
      <c r="HRG86" s="391"/>
      <c r="HRH86" s="392"/>
      <c r="HRI86" s="393"/>
      <c r="HRJ86" s="394"/>
      <c r="HRK86" s="395"/>
      <c r="HRL86" s="389"/>
      <c r="HRM86" s="390"/>
      <c r="HRN86" s="391"/>
      <c r="HRO86" s="392"/>
      <c r="HRP86" s="393"/>
      <c r="HRQ86" s="394"/>
      <c r="HRR86" s="395"/>
      <c r="HRS86" s="389"/>
      <c r="HRT86" s="390"/>
      <c r="HRU86" s="391"/>
      <c r="HRV86" s="392"/>
      <c r="HRW86" s="393"/>
      <c r="HRX86" s="394"/>
      <c r="HRY86" s="395"/>
      <c r="HRZ86" s="389"/>
      <c r="HSA86" s="390"/>
      <c r="HSB86" s="391"/>
      <c r="HSC86" s="392"/>
      <c r="HSD86" s="393"/>
      <c r="HSE86" s="394"/>
      <c r="HSF86" s="395"/>
      <c r="HSG86" s="389"/>
      <c r="HSH86" s="390"/>
      <c r="HSI86" s="391"/>
      <c r="HSJ86" s="392"/>
      <c r="HSK86" s="393"/>
      <c r="HSL86" s="394"/>
      <c r="HSM86" s="395"/>
      <c r="HSN86" s="389"/>
      <c r="HSO86" s="390"/>
      <c r="HSP86" s="391"/>
      <c r="HSQ86" s="392"/>
      <c r="HSR86" s="393"/>
      <c r="HSS86" s="394"/>
      <c r="HST86" s="395"/>
      <c r="HSU86" s="389"/>
      <c r="HSV86" s="390"/>
      <c r="HSW86" s="391"/>
      <c r="HSX86" s="392"/>
      <c r="HSY86" s="393"/>
      <c r="HSZ86" s="394"/>
      <c r="HTA86" s="395"/>
      <c r="HTB86" s="389"/>
      <c r="HTC86" s="390"/>
      <c r="HTD86" s="391"/>
      <c r="HTE86" s="392"/>
      <c r="HTF86" s="393"/>
      <c r="HTG86" s="394"/>
      <c r="HTH86" s="395"/>
      <c r="HTI86" s="389"/>
      <c r="HTJ86" s="390"/>
      <c r="HTK86" s="391"/>
      <c r="HTL86" s="392"/>
      <c r="HTM86" s="393"/>
      <c r="HTN86" s="394"/>
      <c r="HTO86" s="395"/>
      <c r="HTP86" s="389"/>
      <c r="HTQ86" s="390"/>
      <c r="HTR86" s="391"/>
      <c r="HTS86" s="392"/>
      <c r="HTT86" s="393"/>
      <c r="HTU86" s="394"/>
      <c r="HTV86" s="395"/>
      <c r="HTW86" s="389"/>
      <c r="HTX86" s="390"/>
      <c r="HTY86" s="391"/>
      <c r="HTZ86" s="392"/>
      <c r="HUA86" s="393"/>
      <c r="HUB86" s="394"/>
      <c r="HUC86" s="395"/>
      <c r="HUD86" s="389"/>
      <c r="HUE86" s="390"/>
      <c r="HUF86" s="391"/>
      <c r="HUG86" s="392"/>
      <c r="HUH86" s="393"/>
      <c r="HUI86" s="394"/>
      <c r="HUJ86" s="395"/>
      <c r="HUK86" s="389"/>
      <c r="HUL86" s="390"/>
      <c r="HUM86" s="391"/>
      <c r="HUN86" s="392"/>
      <c r="HUO86" s="393"/>
      <c r="HUP86" s="394"/>
      <c r="HUQ86" s="395"/>
      <c r="HUR86" s="389"/>
      <c r="HUS86" s="390"/>
      <c r="HUT86" s="391"/>
      <c r="HUU86" s="392"/>
      <c r="HUV86" s="393"/>
      <c r="HUW86" s="394"/>
      <c r="HUX86" s="395"/>
      <c r="HUY86" s="389"/>
      <c r="HUZ86" s="390"/>
      <c r="HVA86" s="391"/>
      <c r="HVB86" s="392"/>
      <c r="HVC86" s="393"/>
      <c r="HVD86" s="394"/>
      <c r="HVE86" s="395"/>
      <c r="HVF86" s="389"/>
      <c r="HVG86" s="390"/>
      <c r="HVH86" s="391"/>
      <c r="HVI86" s="392"/>
      <c r="HVJ86" s="393"/>
      <c r="HVK86" s="394"/>
      <c r="HVL86" s="395"/>
      <c r="HVM86" s="389"/>
      <c r="HVN86" s="390"/>
      <c r="HVO86" s="391"/>
      <c r="HVP86" s="392"/>
      <c r="HVQ86" s="393"/>
      <c r="HVR86" s="394"/>
      <c r="HVS86" s="395"/>
      <c r="HVT86" s="389"/>
      <c r="HVU86" s="390"/>
      <c r="HVV86" s="391"/>
      <c r="HVW86" s="392"/>
      <c r="HVX86" s="393"/>
      <c r="HVY86" s="394"/>
      <c r="HVZ86" s="395"/>
      <c r="HWA86" s="389"/>
      <c r="HWB86" s="390"/>
      <c r="HWC86" s="391"/>
      <c r="HWD86" s="392"/>
      <c r="HWE86" s="393"/>
      <c r="HWF86" s="394"/>
      <c r="HWG86" s="395"/>
      <c r="HWH86" s="389"/>
      <c r="HWI86" s="390"/>
      <c r="HWJ86" s="391"/>
      <c r="HWK86" s="392"/>
      <c r="HWL86" s="393"/>
      <c r="HWM86" s="394"/>
      <c r="HWN86" s="395"/>
      <c r="HWO86" s="389"/>
      <c r="HWP86" s="390"/>
      <c r="HWQ86" s="391"/>
      <c r="HWR86" s="392"/>
      <c r="HWS86" s="393"/>
      <c r="HWT86" s="394"/>
      <c r="HWU86" s="395"/>
      <c r="HWV86" s="389"/>
      <c r="HWW86" s="390"/>
      <c r="HWX86" s="391"/>
      <c r="HWY86" s="392"/>
      <c r="HWZ86" s="393"/>
      <c r="HXA86" s="394"/>
      <c r="HXB86" s="395"/>
      <c r="HXC86" s="389"/>
      <c r="HXD86" s="390"/>
      <c r="HXE86" s="391"/>
      <c r="HXF86" s="392"/>
      <c r="HXG86" s="393"/>
      <c r="HXH86" s="394"/>
      <c r="HXI86" s="395"/>
      <c r="HXJ86" s="389"/>
      <c r="HXK86" s="390"/>
      <c r="HXL86" s="391"/>
      <c r="HXM86" s="392"/>
      <c r="HXN86" s="393"/>
      <c r="HXO86" s="394"/>
      <c r="HXP86" s="395"/>
      <c r="HXQ86" s="389"/>
      <c r="HXR86" s="390"/>
      <c r="HXS86" s="391"/>
      <c r="HXT86" s="392"/>
      <c r="HXU86" s="393"/>
      <c r="HXV86" s="394"/>
      <c r="HXW86" s="395"/>
      <c r="HXX86" s="389"/>
      <c r="HXY86" s="390"/>
      <c r="HXZ86" s="391"/>
      <c r="HYA86" s="392"/>
      <c r="HYB86" s="393"/>
      <c r="HYC86" s="394"/>
      <c r="HYD86" s="395"/>
      <c r="HYE86" s="389"/>
      <c r="HYF86" s="390"/>
      <c r="HYG86" s="391"/>
      <c r="HYH86" s="392"/>
      <c r="HYI86" s="393"/>
      <c r="HYJ86" s="394"/>
      <c r="HYK86" s="395"/>
      <c r="HYL86" s="389"/>
      <c r="HYM86" s="390"/>
      <c r="HYN86" s="391"/>
      <c r="HYO86" s="392"/>
      <c r="HYP86" s="393"/>
      <c r="HYQ86" s="394"/>
      <c r="HYR86" s="395"/>
      <c r="HYS86" s="389"/>
      <c r="HYT86" s="390"/>
      <c r="HYU86" s="391"/>
      <c r="HYV86" s="392"/>
      <c r="HYW86" s="393"/>
      <c r="HYX86" s="394"/>
      <c r="HYY86" s="395"/>
      <c r="HYZ86" s="389"/>
      <c r="HZA86" s="390"/>
      <c r="HZB86" s="391"/>
      <c r="HZC86" s="392"/>
      <c r="HZD86" s="393"/>
      <c r="HZE86" s="394"/>
      <c r="HZF86" s="395"/>
      <c r="HZG86" s="389"/>
      <c r="HZH86" s="390"/>
      <c r="HZI86" s="391"/>
      <c r="HZJ86" s="392"/>
      <c r="HZK86" s="393"/>
      <c r="HZL86" s="394"/>
      <c r="HZM86" s="395"/>
      <c r="HZN86" s="389"/>
      <c r="HZO86" s="390"/>
      <c r="HZP86" s="391"/>
      <c r="HZQ86" s="392"/>
      <c r="HZR86" s="393"/>
      <c r="HZS86" s="394"/>
      <c r="HZT86" s="395"/>
      <c r="HZU86" s="389"/>
      <c r="HZV86" s="390"/>
      <c r="HZW86" s="391"/>
      <c r="HZX86" s="392"/>
      <c r="HZY86" s="393"/>
      <c r="HZZ86" s="394"/>
      <c r="IAA86" s="395"/>
      <c r="IAB86" s="389"/>
      <c r="IAC86" s="390"/>
      <c r="IAD86" s="391"/>
      <c r="IAE86" s="392"/>
      <c r="IAF86" s="393"/>
      <c r="IAG86" s="394"/>
      <c r="IAH86" s="395"/>
      <c r="IAI86" s="389"/>
      <c r="IAJ86" s="390"/>
      <c r="IAK86" s="391"/>
      <c r="IAL86" s="392"/>
      <c r="IAM86" s="393"/>
      <c r="IAN86" s="394"/>
      <c r="IAO86" s="395"/>
      <c r="IAP86" s="389"/>
      <c r="IAQ86" s="390"/>
      <c r="IAR86" s="391"/>
      <c r="IAS86" s="392"/>
      <c r="IAT86" s="393"/>
      <c r="IAU86" s="394"/>
      <c r="IAV86" s="395"/>
      <c r="IAW86" s="389"/>
      <c r="IAX86" s="390"/>
      <c r="IAY86" s="391"/>
      <c r="IAZ86" s="392"/>
      <c r="IBA86" s="393"/>
      <c r="IBB86" s="394"/>
      <c r="IBC86" s="395"/>
      <c r="IBD86" s="389"/>
      <c r="IBE86" s="390"/>
      <c r="IBF86" s="391"/>
      <c r="IBG86" s="392"/>
      <c r="IBH86" s="393"/>
      <c r="IBI86" s="394"/>
      <c r="IBJ86" s="395"/>
      <c r="IBK86" s="389"/>
      <c r="IBL86" s="390"/>
      <c r="IBM86" s="391"/>
      <c r="IBN86" s="392"/>
      <c r="IBO86" s="393"/>
      <c r="IBP86" s="394"/>
      <c r="IBQ86" s="395"/>
      <c r="IBR86" s="389"/>
      <c r="IBS86" s="390"/>
      <c r="IBT86" s="391"/>
      <c r="IBU86" s="392"/>
      <c r="IBV86" s="393"/>
      <c r="IBW86" s="394"/>
      <c r="IBX86" s="395"/>
      <c r="IBY86" s="389"/>
      <c r="IBZ86" s="390"/>
      <c r="ICA86" s="391"/>
      <c r="ICB86" s="392"/>
      <c r="ICC86" s="393"/>
      <c r="ICD86" s="394"/>
      <c r="ICE86" s="395"/>
      <c r="ICF86" s="389"/>
      <c r="ICG86" s="390"/>
      <c r="ICH86" s="391"/>
      <c r="ICI86" s="392"/>
      <c r="ICJ86" s="393"/>
      <c r="ICK86" s="394"/>
      <c r="ICL86" s="395"/>
      <c r="ICM86" s="389"/>
      <c r="ICN86" s="390"/>
      <c r="ICO86" s="391"/>
      <c r="ICP86" s="392"/>
      <c r="ICQ86" s="393"/>
      <c r="ICR86" s="394"/>
      <c r="ICS86" s="395"/>
      <c r="ICT86" s="389"/>
      <c r="ICU86" s="390"/>
      <c r="ICV86" s="391"/>
      <c r="ICW86" s="392"/>
      <c r="ICX86" s="393"/>
      <c r="ICY86" s="394"/>
      <c r="ICZ86" s="395"/>
      <c r="IDA86" s="389"/>
      <c r="IDB86" s="390"/>
      <c r="IDC86" s="391"/>
      <c r="IDD86" s="392"/>
      <c r="IDE86" s="393"/>
      <c r="IDF86" s="394"/>
      <c r="IDG86" s="395"/>
      <c r="IDH86" s="389"/>
      <c r="IDI86" s="390"/>
      <c r="IDJ86" s="391"/>
      <c r="IDK86" s="392"/>
      <c r="IDL86" s="393"/>
      <c r="IDM86" s="394"/>
      <c r="IDN86" s="395"/>
      <c r="IDO86" s="389"/>
      <c r="IDP86" s="390"/>
      <c r="IDQ86" s="391"/>
      <c r="IDR86" s="392"/>
      <c r="IDS86" s="393"/>
      <c r="IDT86" s="394"/>
      <c r="IDU86" s="395"/>
      <c r="IDV86" s="389"/>
      <c r="IDW86" s="390"/>
      <c r="IDX86" s="391"/>
      <c r="IDY86" s="392"/>
      <c r="IDZ86" s="393"/>
      <c r="IEA86" s="394"/>
      <c r="IEB86" s="395"/>
      <c r="IEC86" s="389"/>
      <c r="IED86" s="390"/>
      <c r="IEE86" s="391"/>
      <c r="IEF86" s="392"/>
      <c r="IEG86" s="393"/>
      <c r="IEH86" s="394"/>
      <c r="IEI86" s="395"/>
      <c r="IEJ86" s="389"/>
      <c r="IEK86" s="390"/>
      <c r="IEL86" s="391"/>
      <c r="IEM86" s="392"/>
      <c r="IEN86" s="393"/>
      <c r="IEO86" s="394"/>
      <c r="IEP86" s="395"/>
      <c r="IEQ86" s="389"/>
      <c r="IER86" s="390"/>
      <c r="IES86" s="391"/>
      <c r="IET86" s="392"/>
      <c r="IEU86" s="393"/>
      <c r="IEV86" s="394"/>
      <c r="IEW86" s="395"/>
      <c r="IEX86" s="389"/>
      <c r="IEY86" s="390"/>
      <c r="IEZ86" s="391"/>
      <c r="IFA86" s="392"/>
      <c r="IFB86" s="393"/>
      <c r="IFC86" s="394"/>
      <c r="IFD86" s="395"/>
      <c r="IFE86" s="389"/>
      <c r="IFF86" s="390"/>
      <c r="IFG86" s="391"/>
      <c r="IFH86" s="392"/>
      <c r="IFI86" s="393"/>
      <c r="IFJ86" s="394"/>
      <c r="IFK86" s="395"/>
      <c r="IFL86" s="389"/>
      <c r="IFM86" s="390"/>
      <c r="IFN86" s="391"/>
      <c r="IFO86" s="392"/>
      <c r="IFP86" s="393"/>
      <c r="IFQ86" s="394"/>
      <c r="IFR86" s="395"/>
      <c r="IFS86" s="389"/>
      <c r="IFT86" s="390"/>
      <c r="IFU86" s="391"/>
      <c r="IFV86" s="392"/>
      <c r="IFW86" s="393"/>
      <c r="IFX86" s="394"/>
      <c r="IFY86" s="395"/>
      <c r="IFZ86" s="389"/>
      <c r="IGA86" s="390"/>
      <c r="IGB86" s="391"/>
      <c r="IGC86" s="392"/>
      <c r="IGD86" s="393"/>
      <c r="IGE86" s="394"/>
      <c r="IGF86" s="395"/>
      <c r="IGG86" s="389"/>
      <c r="IGH86" s="390"/>
      <c r="IGI86" s="391"/>
      <c r="IGJ86" s="392"/>
      <c r="IGK86" s="393"/>
      <c r="IGL86" s="394"/>
      <c r="IGM86" s="395"/>
      <c r="IGN86" s="389"/>
      <c r="IGO86" s="390"/>
      <c r="IGP86" s="391"/>
      <c r="IGQ86" s="392"/>
      <c r="IGR86" s="393"/>
      <c r="IGS86" s="394"/>
      <c r="IGT86" s="395"/>
      <c r="IGU86" s="389"/>
      <c r="IGV86" s="390"/>
      <c r="IGW86" s="391"/>
      <c r="IGX86" s="392"/>
      <c r="IGY86" s="393"/>
      <c r="IGZ86" s="394"/>
      <c r="IHA86" s="395"/>
      <c r="IHB86" s="389"/>
      <c r="IHC86" s="390"/>
      <c r="IHD86" s="391"/>
      <c r="IHE86" s="392"/>
      <c r="IHF86" s="393"/>
      <c r="IHG86" s="394"/>
      <c r="IHH86" s="395"/>
      <c r="IHI86" s="389"/>
      <c r="IHJ86" s="390"/>
      <c r="IHK86" s="391"/>
      <c r="IHL86" s="392"/>
      <c r="IHM86" s="393"/>
      <c r="IHN86" s="394"/>
      <c r="IHO86" s="395"/>
      <c r="IHP86" s="389"/>
      <c r="IHQ86" s="390"/>
      <c r="IHR86" s="391"/>
      <c r="IHS86" s="392"/>
      <c r="IHT86" s="393"/>
      <c r="IHU86" s="394"/>
      <c r="IHV86" s="395"/>
      <c r="IHW86" s="389"/>
      <c r="IHX86" s="390"/>
      <c r="IHY86" s="391"/>
      <c r="IHZ86" s="392"/>
      <c r="IIA86" s="393"/>
      <c r="IIB86" s="394"/>
      <c r="IIC86" s="395"/>
      <c r="IID86" s="389"/>
      <c r="IIE86" s="390"/>
      <c r="IIF86" s="391"/>
      <c r="IIG86" s="392"/>
      <c r="IIH86" s="393"/>
      <c r="III86" s="394"/>
      <c r="IIJ86" s="395"/>
      <c r="IIK86" s="389"/>
      <c r="IIL86" s="390"/>
      <c r="IIM86" s="391"/>
      <c r="IIN86" s="392"/>
      <c r="IIO86" s="393"/>
      <c r="IIP86" s="394"/>
      <c r="IIQ86" s="395"/>
      <c r="IIR86" s="389"/>
      <c r="IIS86" s="390"/>
      <c r="IIT86" s="391"/>
      <c r="IIU86" s="392"/>
      <c r="IIV86" s="393"/>
      <c r="IIW86" s="394"/>
      <c r="IIX86" s="395"/>
      <c r="IIY86" s="389"/>
      <c r="IIZ86" s="390"/>
      <c r="IJA86" s="391"/>
      <c r="IJB86" s="392"/>
      <c r="IJC86" s="393"/>
      <c r="IJD86" s="394"/>
      <c r="IJE86" s="395"/>
      <c r="IJF86" s="389"/>
      <c r="IJG86" s="390"/>
      <c r="IJH86" s="391"/>
      <c r="IJI86" s="392"/>
      <c r="IJJ86" s="393"/>
      <c r="IJK86" s="394"/>
      <c r="IJL86" s="395"/>
      <c r="IJM86" s="389"/>
      <c r="IJN86" s="390"/>
      <c r="IJO86" s="391"/>
      <c r="IJP86" s="392"/>
      <c r="IJQ86" s="393"/>
      <c r="IJR86" s="394"/>
      <c r="IJS86" s="395"/>
      <c r="IJT86" s="389"/>
      <c r="IJU86" s="390"/>
      <c r="IJV86" s="391"/>
      <c r="IJW86" s="392"/>
      <c r="IJX86" s="393"/>
      <c r="IJY86" s="394"/>
      <c r="IJZ86" s="395"/>
      <c r="IKA86" s="389"/>
      <c r="IKB86" s="390"/>
      <c r="IKC86" s="391"/>
      <c r="IKD86" s="392"/>
      <c r="IKE86" s="393"/>
      <c r="IKF86" s="394"/>
      <c r="IKG86" s="395"/>
      <c r="IKH86" s="389"/>
      <c r="IKI86" s="390"/>
      <c r="IKJ86" s="391"/>
      <c r="IKK86" s="392"/>
      <c r="IKL86" s="393"/>
      <c r="IKM86" s="394"/>
      <c r="IKN86" s="395"/>
      <c r="IKO86" s="389"/>
      <c r="IKP86" s="390"/>
      <c r="IKQ86" s="391"/>
      <c r="IKR86" s="392"/>
      <c r="IKS86" s="393"/>
      <c r="IKT86" s="394"/>
      <c r="IKU86" s="395"/>
      <c r="IKV86" s="389"/>
      <c r="IKW86" s="390"/>
      <c r="IKX86" s="391"/>
      <c r="IKY86" s="392"/>
      <c r="IKZ86" s="393"/>
      <c r="ILA86" s="394"/>
      <c r="ILB86" s="395"/>
      <c r="ILC86" s="389"/>
      <c r="ILD86" s="390"/>
      <c r="ILE86" s="391"/>
      <c r="ILF86" s="392"/>
      <c r="ILG86" s="393"/>
      <c r="ILH86" s="394"/>
      <c r="ILI86" s="395"/>
      <c r="ILJ86" s="389"/>
      <c r="ILK86" s="390"/>
      <c r="ILL86" s="391"/>
      <c r="ILM86" s="392"/>
      <c r="ILN86" s="393"/>
      <c r="ILO86" s="394"/>
      <c r="ILP86" s="395"/>
      <c r="ILQ86" s="389"/>
      <c r="ILR86" s="390"/>
      <c r="ILS86" s="391"/>
      <c r="ILT86" s="392"/>
      <c r="ILU86" s="393"/>
      <c r="ILV86" s="394"/>
      <c r="ILW86" s="395"/>
      <c r="ILX86" s="389"/>
      <c r="ILY86" s="390"/>
      <c r="ILZ86" s="391"/>
      <c r="IMA86" s="392"/>
      <c r="IMB86" s="393"/>
      <c r="IMC86" s="394"/>
      <c r="IMD86" s="395"/>
      <c r="IME86" s="389"/>
      <c r="IMF86" s="390"/>
      <c r="IMG86" s="391"/>
      <c r="IMH86" s="392"/>
      <c r="IMI86" s="393"/>
      <c r="IMJ86" s="394"/>
      <c r="IMK86" s="395"/>
      <c r="IML86" s="389"/>
      <c r="IMM86" s="390"/>
      <c r="IMN86" s="391"/>
      <c r="IMO86" s="392"/>
      <c r="IMP86" s="393"/>
      <c r="IMQ86" s="394"/>
      <c r="IMR86" s="395"/>
      <c r="IMS86" s="389"/>
      <c r="IMT86" s="390"/>
      <c r="IMU86" s="391"/>
      <c r="IMV86" s="392"/>
      <c r="IMW86" s="393"/>
      <c r="IMX86" s="394"/>
      <c r="IMY86" s="395"/>
      <c r="IMZ86" s="389"/>
      <c r="INA86" s="390"/>
      <c r="INB86" s="391"/>
      <c r="INC86" s="392"/>
      <c r="IND86" s="393"/>
      <c r="INE86" s="394"/>
      <c r="INF86" s="395"/>
      <c r="ING86" s="389"/>
      <c r="INH86" s="390"/>
      <c r="INI86" s="391"/>
      <c r="INJ86" s="392"/>
      <c r="INK86" s="393"/>
      <c r="INL86" s="394"/>
      <c r="INM86" s="395"/>
      <c r="INN86" s="389"/>
      <c r="INO86" s="390"/>
      <c r="INP86" s="391"/>
      <c r="INQ86" s="392"/>
      <c r="INR86" s="393"/>
      <c r="INS86" s="394"/>
      <c r="INT86" s="395"/>
      <c r="INU86" s="389"/>
      <c r="INV86" s="390"/>
      <c r="INW86" s="391"/>
      <c r="INX86" s="392"/>
      <c r="INY86" s="393"/>
      <c r="INZ86" s="394"/>
      <c r="IOA86" s="395"/>
      <c r="IOB86" s="389"/>
      <c r="IOC86" s="390"/>
      <c r="IOD86" s="391"/>
      <c r="IOE86" s="392"/>
      <c r="IOF86" s="393"/>
      <c r="IOG86" s="394"/>
      <c r="IOH86" s="395"/>
      <c r="IOI86" s="389"/>
      <c r="IOJ86" s="390"/>
      <c r="IOK86" s="391"/>
      <c r="IOL86" s="392"/>
      <c r="IOM86" s="393"/>
      <c r="ION86" s="394"/>
      <c r="IOO86" s="395"/>
      <c r="IOP86" s="389"/>
      <c r="IOQ86" s="390"/>
      <c r="IOR86" s="391"/>
      <c r="IOS86" s="392"/>
      <c r="IOT86" s="393"/>
      <c r="IOU86" s="394"/>
      <c r="IOV86" s="395"/>
      <c r="IOW86" s="389"/>
      <c r="IOX86" s="390"/>
      <c r="IOY86" s="391"/>
      <c r="IOZ86" s="392"/>
      <c r="IPA86" s="393"/>
      <c r="IPB86" s="394"/>
      <c r="IPC86" s="395"/>
      <c r="IPD86" s="389"/>
      <c r="IPE86" s="390"/>
      <c r="IPF86" s="391"/>
      <c r="IPG86" s="392"/>
      <c r="IPH86" s="393"/>
      <c r="IPI86" s="394"/>
      <c r="IPJ86" s="395"/>
      <c r="IPK86" s="389"/>
      <c r="IPL86" s="390"/>
      <c r="IPM86" s="391"/>
      <c r="IPN86" s="392"/>
      <c r="IPO86" s="393"/>
      <c r="IPP86" s="394"/>
      <c r="IPQ86" s="395"/>
      <c r="IPR86" s="389"/>
      <c r="IPS86" s="390"/>
      <c r="IPT86" s="391"/>
      <c r="IPU86" s="392"/>
      <c r="IPV86" s="393"/>
      <c r="IPW86" s="394"/>
      <c r="IPX86" s="395"/>
      <c r="IPY86" s="389"/>
      <c r="IPZ86" s="390"/>
      <c r="IQA86" s="391"/>
      <c r="IQB86" s="392"/>
      <c r="IQC86" s="393"/>
      <c r="IQD86" s="394"/>
      <c r="IQE86" s="395"/>
      <c r="IQF86" s="389"/>
      <c r="IQG86" s="390"/>
      <c r="IQH86" s="391"/>
      <c r="IQI86" s="392"/>
      <c r="IQJ86" s="393"/>
      <c r="IQK86" s="394"/>
      <c r="IQL86" s="395"/>
      <c r="IQM86" s="389"/>
      <c r="IQN86" s="390"/>
      <c r="IQO86" s="391"/>
      <c r="IQP86" s="392"/>
      <c r="IQQ86" s="393"/>
      <c r="IQR86" s="394"/>
      <c r="IQS86" s="395"/>
      <c r="IQT86" s="389"/>
      <c r="IQU86" s="390"/>
      <c r="IQV86" s="391"/>
      <c r="IQW86" s="392"/>
      <c r="IQX86" s="393"/>
      <c r="IQY86" s="394"/>
      <c r="IQZ86" s="395"/>
      <c r="IRA86" s="389"/>
      <c r="IRB86" s="390"/>
      <c r="IRC86" s="391"/>
      <c r="IRD86" s="392"/>
      <c r="IRE86" s="393"/>
      <c r="IRF86" s="394"/>
      <c r="IRG86" s="395"/>
      <c r="IRH86" s="389"/>
      <c r="IRI86" s="390"/>
      <c r="IRJ86" s="391"/>
      <c r="IRK86" s="392"/>
      <c r="IRL86" s="393"/>
      <c r="IRM86" s="394"/>
      <c r="IRN86" s="395"/>
      <c r="IRO86" s="389"/>
      <c r="IRP86" s="390"/>
      <c r="IRQ86" s="391"/>
      <c r="IRR86" s="392"/>
      <c r="IRS86" s="393"/>
      <c r="IRT86" s="394"/>
      <c r="IRU86" s="395"/>
      <c r="IRV86" s="389"/>
      <c r="IRW86" s="390"/>
      <c r="IRX86" s="391"/>
      <c r="IRY86" s="392"/>
      <c r="IRZ86" s="393"/>
      <c r="ISA86" s="394"/>
      <c r="ISB86" s="395"/>
      <c r="ISC86" s="389"/>
      <c r="ISD86" s="390"/>
      <c r="ISE86" s="391"/>
      <c r="ISF86" s="392"/>
      <c r="ISG86" s="393"/>
      <c r="ISH86" s="394"/>
      <c r="ISI86" s="395"/>
      <c r="ISJ86" s="389"/>
      <c r="ISK86" s="390"/>
      <c r="ISL86" s="391"/>
      <c r="ISM86" s="392"/>
      <c r="ISN86" s="393"/>
      <c r="ISO86" s="394"/>
      <c r="ISP86" s="395"/>
      <c r="ISQ86" s="389"/>
      <c r="ISR86" s="390"/>
      <c r="ISS86" s="391"/>
      <c r="IST86" s="392"/>
      <c r="ISU86" s="393"/>
      <c r="ISV86" s="394"/>
      <c r="ISW86" s="395"/>
      <c r="ISX86" s="389"/>
      <c r="ISY86" s="390"/>
      <c r="ISZ86" s="391"/>
      <c r="ITA86" s="392"/>
      <c r="ITB86" s="393"/>
      <c r="ITC86" s="394"/>
      <c r="ITD86" s="395"/>
      <c r="ITE86" s="389"/>
      <c r="ITF86" s="390"/>
      <c r="ITG86" s="391"/>
      <c r="ITH86" s="392"/>
      <c r="ITI86" s="393"/>
      <c r="ITJ86" s="394"/>
      <c r="ITK86" s="395"/>
      <c r="ITL86" s="389"/>
      <c r="ITM86" s="390"/>
      <c r="ITN86" s="391"/>
      <c r="ITO86" s="392"/>
      <c r="ITP86" s="393"/>
      <c r="ITQ86" s="394"/>
      <c r="ITR86" s="395"/>
      <c r="ITS86" s="389"/>
      <c r="ITT86" s="390"/>
      <c r="ITU86" s="391"/>
      <c r="ITV86" s="392"/>
      <c r="ITW86" s="393"/>
      <c r="ITX86" s="394"/>
      <c r="ITY86" s="395"/>
      <c r="ITZ86" s="389"/>
      <c r="IUA86" s="390"/>
      <c r="IUB86" s="391"/>
      <c r="IUC86" s="392"/>
      <c r="IUD86" s="393"/>
      <c r="IUE86" s="394"/>
      <c r="IUF86" s="395"/>
      <c r="IUG86" s="389"/>
      <c r="IUH86" s="390"/>
      <c r="IUI86" s="391"/>
      <c r="IUJ86" s="392"/>
      <c r="IUK86" s="393"/>
      <c r="IUL86" s="394"/>
      <c r="IUM86" s="395"/>
      <c r="IUN86" s="389"/>
      <c r="IUO86" s="390"/>
      <c r="IUP86" s="391"/>
      <c r="IUQ86" s="392"/>
      <c r="IUR86" s="393"/>
      <c r="IUS86" s="394"/>
      <c r="IUT86" s="395"/>
      <c r="IUU86" s="389"/>
      <c r="IUV86" s="390"/>
      <c r="IUW86" s="391"/>
      <c r="IUX86" s="392"/>
      <c r="IUY86" s="393"/>
      <c r="IUZ86" s="394"/>
      <c r="IVA86" s="395"/>
      <c r="IVB86" s="389"/>
      <c r="IVC86" s="390"/>
      <c r="IVD86" s="391"/>
      <c r="IVE86" s="392"/>
      <c r="IVF86" s="393"/>
      <c r="IVG86" s="394"/>
      <c r="IVH86" s="395"/>
      <c r="IVI86" s="389"/>
      <c r="IVJ86" s="390"/>
      <c r="IVK86" s="391"/>
      <c r="IVL86" s="392"/>
      <c r="IVM86" s="393"/>
      <c r="IVN86" s="394"/>
      <c r="IVO86" s="395"/>
      <c r="IVP86" s="389"/>
      <c r="IVQ86" s="390"/>
      <c r="IVR86" s="391"/>
      <c r="IVS86" s="392"/>
      <c r="IVT86" s="393"/>
      <c r="IVU86" s="394"/>
      <c r="IVV86" s="395"/>
      <c r="IVW86" s="389"/>
      <c r="IVX86" s="390"/>
      <c r="IVY86" s="391"/>
      <c r="IVZ86" s="392"/>
      <c r="IWA86" s="393"/>
      <c r="IWB86" s="394"/>
      <c r="IWC86" s="395"/>
      <c r="IWD86" s="389"/>
      <c r="IWE86" s="390"/>
      <c r="IWF86" s="391"/>
      <c r="IWG86" s="392"/>
      <c r="IWH86" s="393"/>
      <c r="IWI86" s="394"/>
      <c r="IWJ86" s="395"/>
      <c r="IWK86" s="389"/>
      <c r="IWL86" s="390"/>
      <c r="IWM86" s="391"/>
      <c r="IWN86" s="392"/>
      <c r="IWO86" s="393"/>
      <c r="IWP86" s="394"/>
      <c r="IWQ86" s="395"/>
      <c r="IWR86" s="389"/>
      <c r="IWS86" s="390"/>
      <c r="IWT86" s="391"/>
      <c r="IWU86" s="392"/>
      <c r="IWV86" s="393"/>
      <c r="IWW86" s="394"/>
      <c r="IWX86" s="395"/>
      <c r="IWY86" s="389"/>
      <c r="IWZ86" s="390"/>
      <c r="IXA86" s="391"/>
      <c r="IXB86" s="392"/>
      <c r="IXC86" s="393"/>
      <c r="IXD86" s="394"/>
      <c r="IXE86" s="395"/>
      <c r="IXF86" s="389"/>
      <c r="IXG86" s="390"/>
      <c r="IXH86" s="391"/>
      <c r="IXI86" s="392"/>
      <c r="IXJ86" s="393"/>
      <c r="IXK86" s="394"/>
      <c r="IXL86" s="395"/>
      <c r="IXM86" s="389"/>
      <c r="IXN86" s="390"/>
      <c r="IXO86" s="391"/>
      <c r="IXP86" s="392"/>
      <c r="IXQ86" s="393"/>
      <c r="IXR86" s="394"/>
      <c r="IXS86" s="395"/>
      <c r="IXT86" s="389"/>
      <c r="IXU86" s="390"/>
      <c r="IXV86" s="391"/>
      <c r="IXW86" s="392"/>
      <c r="IXX86" s="393"/>
      <c r="IXY86" s="394"/>
      <c r="IXZ86" s="395"/>
      <c r="IYA86" s="389"/>
      <c r="IYB86" s="390"/>
      <c r="IYC86" s="391"/>
      <c r="IYD86" s="392"/>
      <c r="IYE86" s="393"/>
      <c r="IYF86" s="394"/>
      <c r="IYG86" s="395"/>
      <c r="IYH86" s="389"/>
      <c r="IYI86" s="390"/>
      <c r="IYJ86" s="391"/>
      <c r="IYK86" s="392"/>
      <c r="IYL86" s="393"/>
      <c r="IYM86" s="394"/>
      <c r="IYN86" s="395"/>
      <c r="IYO86" s="389"/>
      <c r="IYP86" s="390"/>
      <c r="IYQ86" s="391"/>
      <c r="IYR86" s="392"/>
      <c r="IYS86" s="393"/>
      <c r="IYT86" s="394"/>
      <c r="IYU86" s="395"/>
      <c r="IYV86" s="389"/>
      <c r="IYW86" s="390"/>
      <c r="IYX86" s="391"/>
      <c r="IYY86" s="392"/>
      <c r="IYZ86" s="393"/>
      <c r="IZA86" s="394"/>
      <c r="IZB86" s="395"/>
      <c r="IZC86" s="389"/>
      <c r="IZD86" s="390"/>
      <c r="IZE86" s="391"/>
      <c r="IZF86" s="392"/>
      <c r="IZG86" s="393"/>
      <c r="IZH86" s="394"/>
      <c r="IZI86" s="395"/>
      <c r="IZJ86" s="389"/>
      <c r="IZK86" s="390"/>
      <c r="IZL86" s="391"/>
      <c r="IZM86" s="392"/>
      <c r="IZN86" s="393"/>
      <c r="IZO86" s="394"/>
      <c r="IZP86" s="395"/>
      <c r="IZQ86" s="389"/>
      <c r="IZR86" s="390"/>
      <c r="IZS86" s="391"/>
      <c r="IZT86" s="392"/>
      <c r="IZU86" s="393"/>
      <c r="IZV86" s="394"/>
      <c r="IZW86" s="395"/>
      <c r="IZX86" s="389"/>
      <c r="IZY86" s="390"/>
      <c r="IZZ86" s="391"/>
      <c r="JAA86" s="392"/>
      <c r="JAB86" s="393"/>
      <c r="JAC86" s="394"/>
      <c r="JAD86" s="395"/>
      <c r="JAE86" s="389"/>
      <c r="JAF86" s="390"/>
      <c r="JAG86" s="391"/>
      <c r="JAH86" s="392"/>
      <c r="JAI86" s="393"/>
      <c r="JAJ86" s="394"/>
      <c r="JAK86" s="395"/>
      <c r="JAL86" s="389"/>
      <c r="JAM86" s="390"/>
      <c r="JAN86" s="391"/>
      <c r="JAO86" s="392"/>
      <c r="JAP86" s="393"/>
      <c r="JAQ86" s="394"/>
      <c r="JAR86" s="395"/>
      <c r="JAS86" s="389"/>
      <c r="JAT86" s="390"/>
      <c r="JAU86" s="391"/>
      <c r="JAV86" s="392"/>
      <c r="JAW86" s="393"/>
      <c r="JAX86" s="394"/>
      <c r="JAY86" s="395"/>
      <c r="JAZ86" s="389"/>
      <c r="JBA86" s="390"/>
      <c r="JBB86" s="391"/>
      <c r="JBC86" s="392"/>
      <c r="JBD86" s="393"/>
      <c r="JBE86" s="394"/>
      <c r="JBF86" s="395"/>
      <c r="JBG86" s="389"/>
      <c r="JBH86" s="390"/>
      <c r="JBI86" s="391"/>
      <c r="JBJ86" s="392"/>
      <c r="JBK86" s="393"/>
      <c r="JBL86" s="394"/>
      <c r="JBM86" s="395"/>
      <c r="JBN86" s="389"/>
      <c r="JBO86" s="390"/>
      <c r="JBP86" s="391"/>
      <c r="JBQ86" s="392"/>
      <c r="JBR86" s="393"/>
      <c r="JBS86" s="394"/>
      <c r="JBT86" s="395"/>
      <c r="JBU86" s="389"/>
      <c r="JBV86" s="390"/>
      <c r="JBW86" s="391"/>
      <c r="JBX86" s="392"/>
      <c r="JBY86" s="393"/>
      <c r="JBZ86" s="394"/>
      <c r="JCA86" s="395"/>
      <c r="JCB86" s="389"/>
      <c r="JCC86" s="390"/>
      <c r="JCD86" s="391"/>
      <c r="JCE86" s="392"/>
      <c r="JCF86" s="393"/>
      <c r="JCG86" s="394"/>
      <c r="JCH86" s="395"/>
      <c r="JCI86" s="389"/>
      <c r="JCJ86" s="390"/>
      <c r="JCK86" s="391"/>
      <c r="JCL86" s="392"/>
      <c r="JCM86" s="393"/>
      <c r="JCN86" s="394"/>
      <c r="JCO86" s="395"/>
      <c r="JCP86" s="389"/>
      <c r="JCQ86" s="390"/>
      <c r="JCR86" s="391"/>
      <c r="JCS86" s="392"/>
      <c r="JCT86" s="393"/>
      <c r="JCU86" s="394"/>
      <c r="JCV86" s="395"/>
      <c r="JCW86" s="389"/>
      <c r="JCX86" s="390"/>
      <c r="JCY86" s="391"/>
      <c r="JCZ86" s="392"/>
      <c r="JDA86" s="393"/>
      <c r="JDB86" s="394"/>
      <c r="JDC86" s="395"/>
      <c r="JDD86" s="389"/>
      <c r="JDE86" s="390"/>
      <c r="JDF86" s="391"/>
      <c r="JDG86" s="392"/>
      <c r="JDH86" s="393"/>
      <c r="JDI86" s="394"/>
      <c r="JDJ86" s="395"/>
      <c r="JDK86" s="389"/>
      <c r="JDL86" s="390"/>
      <c r="JDM86" s="391"/>
      <c r="JDN86" s="392"/>
      <c r="JDO86" s="393"/>
      <c r="JDP86" s="394"/>
      <c r="JDQ86" s="395"/>
      <c r="JDR86" s="389"/>
      <c r="JDS86" s="390"/>
      <c r="JDT86" s="391"/>
      <c r="JDU86" s="392"/>
      <c r="JDV86" s="393"/>
      <c r="JDW86" s="394"/>
      <c r="JDX86" s="395"/>
      <c r="JDY86" s="389"/>
      <c r="JDZ86" s="390"/>
      <c r="JEA86" s="391"/>
      <c r="JEB86" s="392"/>
      <c r="JEC86" s="393"/>
      <c r="JED86" s="394"/>
      <c r="JEE86" s="395"/>
      <c r="JEF86" s="389"/>
      <c r="JEG86" s="390"/>
      <c r="JEH86" s="391"/>
      <c r="JEI86" s="392"/>
      <c r="JEJ86" s="393"/>
      <c r="JEK86" s="394"/>
      <c r="JEL86" s="395"/>
      <c r="JEM86" s="389"/>
      <c r="JEN86" s="390"/>
      <c r="JEO86" s="391"/>
      <c r="JEP86" s="392"/>
      <c r="JEQ86" s="393"/>
      <c r="JER86" s="394"/>
      <c r="JES86" s="395"/>
      <c r="JET86" s="389"/>
      <c r="JEU86" s="390"/>
      <c r="JEV86" s="391"/>
      <c r="JEW86" s="392"/>
      <c r="JEX86" s="393"/>
      <c r="JEY86" s="394"/>
      <c r="JEZ86" s="395"/>
      <c r="JFA86" s="389"/>
      <c r="JFB86" s="390"/>
      <c r="JFC86" s="391"/>
      <c r="JFD86" s="392"/>
      <c r="JFE86" s="393"/>
      <c r="JFF86" s="394"/>
      <c r="JFG86" s="395"/>
      <c r="JFH86" s="389"/>
      <c r="JFI86" s="390"/>
      <c r="JFJ86" s="391"/>
      <c r="JFK86" s="392"/>
      <c r="JFL86" s="393"/>
      <c r="JFM86" s="394"/>
      <c r="JFN86" s="395"/>
      <c r="JFO86" s="389"/>
      <c r="JFP86" s="390"/>
      <c r="JFQ86" s="391"/>
      <c r="JFR86" s="392"/>
      <c r="JFS86" s="393"/>
      <c r="JFT86" s="394"/>
      <c r="JFU86" s="395"/>
      <c r="JFV86" s="389"/>
      <c r="JFW86" s="390"/>
      <c r="JFX86" s="391"/>
      <c r="JFY86" s="392"/>
      <c r="JFZ86" s="393"/>
      <c r="JGA86" s="394"/>
      <c r="JGB86" s="395"/>
      <c r="JGC86" s="389"/>
      <c r="JGD86" s="390"/>
      <c r="JGE86" s="391"/>
      <c r="JGF86" s="392"/>
      <c r="JGG86" s="393"/>
      <c r="JGH86" s="394"/>
      <c r="JGI86" s="395"/>
      <c r="JGJ86" s="389"/>
      <c r="JGK86" s="390"/>
      <c r="JGL86" s="391"/>
      <c r="JGM86" s="392"/>
      <c r="JGN86" s="393"/>
      <c r="JGO86" s="394"/>
      <c r="JGP86" s="395"/>
      <c r="JGQ86" s="389"/>
      <c r="JGR86" s="390"/>
      <c r="JGS86" s="391"/>
      <c r="JGT86" s="392"/>
      <c r="JGU86" s="393"/>
      <c r="JGV86" s="394"/>
      <c r="JGW86" s="395"/>
      <c r="JGX86" s="389"/>
      <c r="JGY86" s="390"/>
      <c r="JGZ86" s="391"/>
      <c r="JHA86" s="392"/>
      <c r="JHB86" s="393"/>
      <c r="JHC86" s="394"/>
      <c r="JHD86" s="395"/>
      <c r="JHE86" s="389"/>
      <c r="JHF86" s="390"/>
      <c r="JHG86" s="391"/>
      <c r="JHH86" s="392"/>
      <c r="JHI86" s="393"/>
      <c r="JHJ86" s="394"/>
      <c r="JHK86" s="395"/>
      <c r="JHL86" s="389"/>
      <c r="JHM86" s="390"/>
      <c r="JHN86" s="391"/>
      <c r="JHO86" s="392"/>
      <c r="JHP86" s="393"/>
      <c r="JHQ86" s="394"/>
      <c r="JHR86" s="395"/>
      <c r="JHS86" s="389"/>
      <c r="JHT86" s="390"/>
      <c r="JHU86" s="391"/>
      <c r="JHV86" s="392"/>
      <c r="JHW86" s="393"/>
      <c r="JHX86" s="394"/>
      <c r="JHY86" s="395"/>
      <c r="JHZ86" s="389"/>
      <c r="JIA86" s="390"/>
      <c r="JIB86" s="391"/>
      <c r="JIC86" s="392"/>
      <c r="JID86" s="393"/>
      <c r="JIE86" s="394"/>
      <c r="JIF86" s="395"/>
      <c r="JIG86" s="389"/>
      <c r="JIH86" s="390"/>
      <c r="JII86" s="391"/>
      <c r="JIJ86" s="392"/>
      <c r="JIK86" s="393"/>
      <c r="JIL86" s="394"/>
      <c r="JIM86" s="395"/>
      <c r="JIN86" s="389"/>
      <c r="JIO86" s="390"/>
      <c r="JIP86" s="391"/>
      <c r="JIQ86" s="392"/>
      <c r="JIR86" s="393"/>
      <c r="JIS86" s="394"/>
      <c r="JIT86" s="395"/>
      <c r="JIU86" s="389"/>
      <c r="JIV86" s="390"/>
      <c r="JIW86" s="391"/>
      <c r="JIX86" s="392"/>
      <c r="JIY86" s="393"/>
      <c r="JIZ86" s="394"/>
      <c r="JJA86" s="395"/>
      <c r="JJB86" s="389"/>
      <c r="JJC86" s="390"/>
      <c r="JJD86" s="391"/>
      <c r="JJE86" s="392"/>
      <c r="JJF86" s="393"/>
      <c r="JJG86" s="394"/>
      <c r="JJH86" s="395"/>
      <c r="JJI86" s="389"/>
      <c r="JJJ86" s="390"/>
      <c r="JJK86" s="391"/>
      <c r="JJL86" s="392"/>
      <c r="JJM86" s="393"/>
      <c r="JJN86" s="394"/>
      <c r="JJO86" s="395"/>
      <c r="JJP86" s="389"/>
      <c r="JJQ86" s="390"/>
      <c r="JJR86" s="391"/>
      <c r="JJS86" s="392"/>
      <c r="JJT86" s="393"/>
      <c r="JJU86" s="394"/>
      <c r="JJV86" s="395"/>
      <c r="JJW86" s="389"/>
      <c r="JJX86" s="390"/>
      <c r="JJY86" s="391"/>
      <c r="JJZ86" s="392"/>
      <c r="JKA86" s="393"/>
      <c r="JKB86" s="394"/>
      <c r="JKC86" s="395"/>
      <c r="JKD86" s="389"/>
      <c r="JKE86" s="390"/>
      <c r="JKF86" s="391"/>
      <c r="JKG86" s="392"/>
      <c r="JKH86" s="393"/>
      <c r="JKI86" s="394"/>
      <c r="JKJ86" s="395"/>
      <c r="JKK86" s="389"/>
      <c r="JKL86" s="390"/>
      <c r="JKM86" s="391"/>
      <c r="JKN86" s="392"/>
      <c r="JKO86" s="393"/>
      <c r="JKP86" s="394"/>
      <c r="JKQ86" s="395"/>
      <c r="JKR86" s="389"/>
      <c r="JKS86" s="390"/>
      <c r="JKT86" s="391"/>
      <c r="JKU86" s="392"/>
      <c r="JKV86" s="393"/>
      <c r="JKW86" s="394"/>
      <c r="JKX86" s="395"/>
      <c r="JKY86" s="389"/>
      <c r="JKZ86" s="390"/>
      <c r="JLA86" s="391"/>
      <c r="JLB86" s="392"/>
      <c r="JLC86" s="393"/>
      <c r="JLD86" s="394"/>
      <c r="JLE86" s="395"/>
      <c r="JLF86" s="389"/>
      <c r="JLG86" s="390"/>
      <c r="JLH86" s="391"/>
      <c r="JLI86" s="392"/>
      <c r="JLJ86" s="393"/>
      <c r="JLK86" s="394"/>
      <c r="JLL86" s="395"/>
      <c r="JLM86" s="389"/>
      <c r="JLN86" s="390"/>
      <c r="JLO86" s="391"/>
      <c r="JLP86" s="392"/>
      <c r="JLQ86" s="393"/>
      <c r="JLR86" s="394"/>
      <c r="JLS86" s="395"/>
      <c r="JLT86" s="389"/>
      <c r="JLU86" s="390"/>
      <c r="JLV86" s="391"/>
      <c r="JLW86" s="392"/>
      <c r="JLX86" s="393"/>
      <c r="JLY86" s="394"/>
      <c r="JLZ86" s="395"/>
      <c r="JMA86" s="389"/>
      <c r="JMB86" s="390"/>
      <c r="JMC86" s="391"/>
      <c r="JMD86" s="392"/>
      <c r="JME86" s="393"/>
      <c r="JMF86" s="394"/>
      <c r="JMG86" s="395"/>
      <c r="JMH86" s="389"/>
      <c r="JMI86" s="390"/>
      <c r="JMJ86" s="391"/>
      <c r="JMK86" s="392"/>
      <c r="JML86" s="393"/>
      <c r="JMM86" s="394"/>
      <c r="JMN86" s="395"/>
      <c r="JMO86" s="389"/>
      <c r="JMP86" s="390"/>
      <c r="JMQ86" s="391"/>
      <c r="JMR86" s="392"/>
      <c r="JMS86" s="393"/>
      <c r="JMT86" s="394"/>
      <c r="JMU86" s="395"/>
      <c r="JMV86" s="389"/>
      <c r="JMW86" s="390"/>
      <c r="JMX86" s="391"/>
      <c r="JMY86" s="392"/>
      <c r="JMZ86" s="393"/>
      <c r="JNA86" s="394"/>
      <c r="JNB86" s="395"/>
      <c r="JNC86" s="389"/>
      <c r="JND86" s="390"/>
      <c r="JNE86" s="391"/>
      <c r="JNF86" s="392"/>
      <c r="JNG86" s="393"/>
      <c r="JNH86" s="394"/>
      <c r="JNI86" s="395"/>
      <c r="JNJ86" s="389"/>
      <c r="JNK86" s="390"/>
      <c r="JNL86" s="391"/>
      <c r="JNM86" s="392"/>
      <c r="JNN86" s="393"/>
      <c r="JNO86" s="394"/>
      <c r="JNP86" s="395"/>
      <c r="JNQ86" s="389"/>
      <c r="JNR86" s="390"/>
      <c r="JNS86" s="391"/>
      <c r="JNT86" s="392"/>
      <c r="JNU86" s="393"/>
      <c r="JNV86" s="394"/>
      <c r="JNW86" s="395"/>
      <c r="JNX86" s="389"/>
      <c r="JNY86" s="390"/>
      <c r="JNZ86" s="391"/>
      <c r="JOA86" s="392"/>
      <c r="JOB86" s="393"/>
      <c r="JOC86" s="394"/>
      <c r="JOD86" s="395"/>
      <c r="JOE86" s="389"/>
      <c r="JOF86" s="390"/>
      <c r="JOG86" s="391"/>
      <c r="JOH86" s="392"/>
      <c r="JOI86" s="393"/>
      <c r="JOJ86" s="394"/>
      <c r="JOK86" s="395"/>
      <c r="JOL86" s="389"/>
      <c r="JOM86" s="390"/>
      <c r="JON86" s="391"/>
      <c r="JOO86" s="392"/>
      <c r="JOP86" s="393"/>
      <c r="JOQ86" s="394"/>
      <c r="JOR86" s="395"/>
      <c r="JOS86" s="389"/>
      <c r="JOT86" s="390"/>
      <c r="JOU86" s="391"/>
      <c r="JOV86" s="392"/>
      <c r="JOW86" s="393"/>
      <c r="JOX86" s="394"/>
      <c r="JOY86" s="395"/>
      <c r="JOZ86" s="389"/>
      <c r="JPA86" s="390"/>
      <c r="JPB86" s="391"/>
      <c r="JPC86" s="392"/>
      <c r="JPD86" s="393"/>
      <c r="JPE86" s="394"/>
      <c r="JPF86" s="395"/>
      <c r="JPG86" s="389"/>
      <c r="JPH86" s="390"/>
      <c r="JPI86" s="391"/>
      <c r="JPJ86" s="392"/>
      <c r="JPK86" s="393"/>
      <c r="JPL86" s="394"/>
      <c r="JPM86" s="395"/>
      <c r="JPN86" s="389"/>
      <c r="JPO86" s="390"/>
      <c r="JPP86" s="391"/>
      <c r="JPQ86" s="392"/>
      <c r="JPR86" s="393"/>
      <c r="JPS86" s="394"/>
      <c r="JPT86" s="395"/>
      <c r="JPU86" s="389"/>
      <c r="JPV86" s="390"/>
      <c r="JPW86" s="391"/>
      <c r="JPX86" s="392"/>
      <c r="JPY86" s="393"/>
      <c r="JPZ86" s="394"/>
      <c r="JQA86" s="395"/>
      <c r="JQB86" s="389"/>
      <c r="JQC86" s="390"/>
      <c r="JQD86" s="391"/>
      <c r="JQE86" s="392"/>
      <c r="JQF86" s="393"/>
      <c r="JQG86" s="394"/>
      <c r="JQH86" s="395"/>
      <c r="JQI86" s="389"/>
      <c r="JQJ86" s="390"/>
      <c r="JQK86" s="391"/>
      <c r="JQL86" s="392"/>
      <c r="JQM86" s="393"/>
      <c r="JQN86" s="394"/>
      <c r="JQO86" s="395"/>
      <c r="JQP86" s="389"/>
      <c r="JQQ86" s="390"/>
      <c r="JQR86" s="391"/>
      <c r="JQS86" s="392"/>
      <c r="JQT86" s="393"/>
      <c r="JQU86" s="394"/>
      <c r="JQV86" s="395"/>
      <c r="JQW86" s="389"/>
      <c r="JQX86" s="390"/>
      <c r="JQY86" s="391"/>
      <c r="JQZ86" s="392"/>
      <c r="JRA86" s="393"/>
      <c r="JRB86" s="394"/>
      <c r="JRC86" s="395"/>
      <c r="JRD86" s="389"/>
      <c r="JRE86" s="390"/>
      <c r="JRF86" s="391"/>
      <c r="JRG86" s="392"/>
      <c r="JRH86" s="393"/>
      <c r="JRI86" s="394"/>
      <c r="JRJ86" s="395"/>
      <c r="JRK86" s="389"/>
      <c r="JRL86" s="390"/>
      <c r="JRM86" s="391"/>
      <c r="JRN86" s="392"/>
      <c r="JRO86" s="393"/>
      <c r="JRP86" s="394"/>
      <c r="JRQ86" s="395"/>
      <c r="JRR86" s="389"/>
      <c r="JRS86" s="390"/>
      <c r="JRT86" s="391"/>
      <c r="JRU86" s="392"/>
      <c r="JRV86" s="393"/>
      <c r="JRW86" s="394"/>
      <c r="JRX86" s="395"/>
      <c r="JRY86" s="389"/>
      <c r="JRZ86" s="390"/>
      <c r="JSA86" s="391"/>
      <c r="JSB86" s="392"/>
      <c r="JSC86" s="393"/>
      <c r="JSD86" s="394"/>
      <c r="JSE86" s="395"/>
      <c r="JSF86" s="389"/>
      <c r="JSG86" s="390"/>
      <c r="JSH86" s="391"/>
      <c r="JSI86" s="392"/>
      <c r="JSJ86" s="393"/>
      <c r="JSK86" s="394"/>
      <c r="JSL86" s="395"/>
      <c r="JSM86" s="389"/>
      <c r="JSN86" s="390"/>
      <c r="JSO86" s="391"/>
      <c r="JSP86" s="392"/>
      <c r="JSQ86" s="393"/>
      <c r="JSR86" s="394"/>
      <c r="JSS86" s="395"/>
      <c r="JST86" s="389"/>
      <c r="JSU86" s="390"/>
      <c r="JSV86" s="391"/>
      <c r="JSW86" s="392"/>
      <c r="JSX86" s="393"/>
      <c r="JSY86" s="394"/>
      <c r="JSZ86" s="395"/>
      <c r="JTA86" s="389"/>
      <c r="JTB86" s="390"/>
      <c r="JTC86" s="391"/>
      <c r="JTD86" s="392"/>
      <c r="JTE86" s="393"/>
      <c r="JTF86" s="394"/>
      <c r="JTG86" s="395"/>
      <c r="JTH86" s="389"/>
      <c r="JTI86" s="390"/>
      <c r="JTJ86" s="391"/>
      <c r="JTK86" s="392"/>
      <c r="JTL86" s="393"/>
      <c r="JTM86" s="394"/>
      <c r="JTN86" s="395"/>
      <c r="JTO86" s="389"/>
      <c r="JTP86" s="390"/>
      <c r="JTQ86" s="391"/>
      <c r="JTR86" s="392"/>
      <c r="JTS86" s="393"/>
      <c r="JTT86" s="394"/>
      <c r="JTU86" s="395"/>
      <c r="JTV86" s="389"/>
      <c r="JTW86" s="390"/>
      <c r="JTX86" s="391"/>
      <c r="JTY86" s="392"/>
      <c r="JTZ86" s="393"/>
      <c r="JUA86" s="394"/>
      <c r="JUB86" s="395"/>
      <c r="JUC86" s="389"/>
      <c r="JUD86" s="390"/>
      <c r="JUE86" s="391"/>
      <c r="JUF86" s="392"/>
      <c r="JUG86" s="393"/>
      <c r="JUH86" s="394"/>
      <c r="JUI86" s="395"/>
      <c r="JUJ86" s="389"/>
      <c r="JUK86" s="390"/>
      <c r="JUL86" s="391"/>
      <c r="JUM86" s="392"/>
      <c r="JUN86" s="393"/>
      <c r="JUO86" s="394"/>
      <c r="JUP86" s="395"/>
      <c r="JUQ86" s="389"/>
      <c r="JUR86" s="390"/>
      <c r="JUS86" s="391"/>
      <c r="JUT86" s="392"/>
      <c r="JUU86" s="393"/>
      <c r="JUV86" s="394"/>
      <c r="JUW86" s="395"/>
      <c r="JUX86" s="389"/>
      <c r="JUY86" s="390"/>
      <c r="JUZ86" s="391"/>
      <c r="JVA86" s="392"/>
      <c r="JVB86" s="393"/>
      <c r="JVC86" s="394"/>
      <c r="JVD86" s="395"/>
      <c r="JVE86" s="389"/>
      <c r="JVF86" s="390"/>
      <c r="JVG86" s="391"/>
      <c r="JVH86" s="392"/>
      <c r="JVI86" s="393"/>
      <c r="JVJ86" s="394"/>
      <c r="JVK86" s="395"/>
      <c r="JVL86" s="389"/>
      <c r="JVM86" s="390"/>
      <c r="JVN86" s="391"/>
      <c r="JVO86" s="392"/>
      <c r="JVP86" s="393"/>
      <c r="JVQ86" s="394"/>
      <c r="JVR86" s="395"/>
      <c r="JVS86" s="389"/>
      <c r="JVT86" s="390"/>
      <c r="JVU86" s="391"/>
      <c r="JVV86" s="392"/>
      <c r="JVW86" s="393"/>
      <c r="JVX86" s="394"/>
      <c r="JVY86" s="395"/>
      <c r="JVZ86" s="389"/>
      <c r="JWA86" s="390"/>
      <c r="JWB86" s="391"/>
      <c r="JWC86" s="392"/>
      <c r="JWD86" s="393"/>
      <c r="JWE86" s="394"/>
      <c r="JWF86" s="395"/>
      <c r="JWG86" s="389"/>
      <c r="JWH86" s="390"/>
      <c r="JWI86" s="391"/>
      <c r="JWJ86" s="392"/>
      <c r="JWK86" s="393"/>
      <c r="JWL86" s="394"/>
      <c r="JWM86" s="395"/>
      <c r="JWN86" s="389"/>
      <c r="JWO86" s="390"/>
      <c r="JWP86" s="391"/>
      <c r="JWQ86" s="392"/>
      <c r="JWR86" s="393"/>
      <c r="JWS86" s="394"/>
      <c r="JWT86" s="395"/>
      <c r="JWU86" s="389"/>
      <c r="JWV86" s="390"/>
      <c r="JWW86" s="391"/>
      <c r="JWX86" s="392"/>
      <c r="JWY86" s="393"/>
      <c r="JWZ86" s="394"/>
      <c r="JXA86" s="395"/>
      <c r="JXB86" s="389"/>
      <c r="JXC86" s="390"/>
      <c r="JXD86" s="391"/>
      <c r="JXE86" s="392"/>
      <c r="JXF86" s="393"/>
      <c r="JXG86" s="394"/>
      <c r="JXH86" s="395"/>
      <c r="JXI86" s="389"/>
      <c r="JXJ86" s="390"/>
      <c r="JXK86" s="391"/>
      <c r="JXL86" s="392"/>
      <c r="JXM86" s="393"/>
      <c r="JXN86" s="394"/>
      <c r="JXO86" s="395"/>
      <c r="JXP86" s="389"/>
      <c r="JXQ86" s="390"/>
      <c r="JXR86" s="391"/>
      <c r="JXS86" s="392"/>
      <c r="JXT86" s="393"/>
      <c r="JXU86" s="394"/>
      <c r="JXV86" s="395"/>
      <c r="JXW86" s="389"/>
      <c r="JXX86" s="390"/>
      <c r="JXY86" s="391"/>
      <c r="JXZ86" s="392"/>
      <c r="JYA86" s="393"/>
      <c r="JYB86" s="394"/>
      <c r="JYC86" s="395"/>
      <c r="JYD86" s="389"/>
      <c r="JYE86" s="390"/>
      <c r="JYF86" s="391"/>
      <c r="JYG86" s="392"/>
      <c r="JYH86" s="393"/>
      <c r="JYI86" s="394"/>
      <c r="JYJ86" s="395"/>
      <c r="JYK86" s="389"/>
      <c r="JYL86" s="390"/>
      <c r="JYM86" s="391"/>
      <c r="JYN86" s="392"/>
      <c r="JYO86" s="393"/>
      <c r="JYP86" s="394"/>
      <c r="JYQ86" s="395"/>
      <c r="JYR86" s="389"/>
      <c r="JYS86" s="390"/>
      <c r="JYT86" s="391"/>
      <c r="JYU86" s="392"/>
      <c r="JYV86" s="393"/>
      <c r="JYW86" s="394"/>
      <c r="JYX86" s="395"/>
      <c r="JYY86" s="389"/>
      <c r="JYZ86" s="390"/>
      <c r="JZA86" s="391"/>
      <c r="JZB86" s="392"/>
      <c r="JZC86" s="393"/>
      <c r="JZD86" s="394"/>
      <c r="JZE86" s="395"/>
      <c r="JZF86" s="389"/>
      <c r="JZG86" s="390"/>
      <c r="JZH86" s="391"/>
      <c r="JZI86" s="392"/>
      <c r="JZJ86" s="393"/>
      <c r="JZK86" s="394"/>
      <c r="JZL86" s="395"/>
      <c r="JZM86" s="389"/>
      <c r="JZN86" s="390"/>
      <c r="JZO86" s="391"/>
      <c r="JZP86" s="392"/>
      <c r="JZQ86" s="393"/>
      <c r="JZR86" s="394"/>
      <c r="JZS86" s="395"/>
      <c r="JZT86" s="389"/>
      <c r="JZU86" s="390"/>
      <c r="JZV86" s="391"/>
      <c r="JZW86" s="392"/>
      <c r="JZX86" s="393"/>
      <c r="JZY86" s="394"/>
      <c r="JZZ86" s="395"/>
      <c r="KAA86" s="389"/>
      <c r="KAB86" s="390"/>
      <c r="KAC86" s="391"/>
      <c r="KAD86" s="392"/>
      <c r="KAE86" s="393"/>
      <c r="KAF86" s="394"/>
      <c r="KAG86" s="395"/>
      <c r="KAH86" s="389"/>
      <c r="KAI86" s="390"/>
      <c r="KAJ86" s="391"/>
      <c r="KAK86" s="392"/>
      <c r="KAL86" s="393"/>
      <c r="KAM86" s="394"/>
      <c r="KAN86" s="395"/>
      <c r="KAO86" s="389"/>
      <c r="KAP86" s="390"/>
      <c r="KAQ86" s="391"/>
      <c r="KAR86" s="392"/>
      <c r="KAS86" s="393"/>
      <c r="KAT86" s="394"/>
      <c r="KAU86" s="395"/>
      <c r="KAV86" s="389"/>
      <c r="KAW86" s="390"/>
      <c r="KAX86" s="391"/>
      <c r="KAY86" s="392"/>
      <c r="KAZ86" s="393"/>
      <c r="KBA86" s="394"/>
      <c r="KBB86" s="395"/>
      <c r="KBC86" s="389"/>
      <c r="KBD86" s="390"/>
      <c r="KBE86" s="391"/>
      <c r="KBF86" s="392"/>
      <c r="KBG86" s="393"/>
      <c r="KBH86" s="394"/>
      <c r="KBI86" s="395"/>
      <c r="KBJ86" s="389"/>
      <c r="KBK86" s="390"/>
      <c r="KBL86" s="391"/>
      <c r="KBM86" s="392"/>
      <c r="KBN86" s="393"/>
      <c r="KBO86" s="394"/>
      <c r="KBP86" s="395"/>
      <c r="KBQ86" s="389"/>
      <c r="KBR86" s="390"/>
      <c r="KBS86" s="391"/>
      <c r="KBT86" s="392"/>
      <c r="KBU86" s="393"/>
      <c r="KBV86" s="394"/>
      <c r="KBW86" s="395"/>
      <c r="KBX86" s="389"/>
      <c r="KBY86" s="390"/>
      <c r="KBZ86" s="391"/>
      <c r="KCA86" s="392"/>
      <c r="KCB86" s="393"/>
      <c r="KCC86" s="394"/>
      <c r="KCD86" s="395"/>
      <c r="KCE86" s="389"/>
      <c r="KCF86" s="390"/>
      <c r="KCG86" s="391"/>
      <c r="KCH86" s="392"/>
      <c r="KCI86" s="393"/>
      <c r="KCJ86" s="394"/>
      <c r="KCK86" s="395"/>
      <c r="KCL86" s="389"/>
      <c r="KCM86" s="390"/>
      <c r="KCN86" s="391"/>
      <c r="KCO86" s="392"/>
      <c r="KCP86" s="393"/>
      <c r="KCQ86" s="394"/>
      <c r="KCR86" s="395"/>
      <c r="KCS86" s="389"/>
      <c r="KCT86" s="390"/>
      <c r="KCU86" s="391"/>
      <c r="KCV86" s="392"/>
      <c r="KCW86" s="393"/>
      <c r="KCX86" s="394"/>
      <c r="KCY86" s="395"/>
      <c r="KCZ86" s="389"/>
      <c r="KDA86" s="390"/>
      <c r="KDB86" s="391"/>
      <c r="KDC86" s="392"/>
      <c r="KDD86" s="393"/>
      <c r="KDE86" s="394"/>
      <c r="KDF86" s="395"/>
      <c r="KDG86" s="389"/>
      <c r="KDH86" s="390"/>
      <c r="KDI86" s="391"/>
      <c r="KDJ86" s="392"/>
      <c r="KDK86" s="393"/>
      <c r="KDL86" s="394"/>
      <c r="KDM86" s="395"/>
      <c r="KDN86" s="389"/>
      <c r="KDO86" s="390"/>
      <c r="KDP86" s="391"/>
      <c r="KDQ86" s="392"/>
      <c r="KDR86" s="393"/>
      <c r="KDS86" s="394"/>
      <c r="KDT86" s="395"/>
      <c r="KDU86" s="389"/>
      <c r="KDV86" s="390"/>
      <c r="KDW86" s="391"/>
      <c r="KDX86" s="392"/>
      <c r="KDY86" s="393"/>
      <c r="KDZ86" s="394"/>
      <c r="KEA86" s="395"/>
      <c r="KEB86" s="389"/>
      <c r="KEC86" s="390"/>
      <c r="KED86" s="391"/>
      <c r="KEE86" s="392"/>
      <c r="KEF86" s="393"/>
      <c r="KEG86" s="394"/>
      <c r="KEH86" s="395"/>
      <c r="KEI86" s="389"/>
      <c r="KEJ86" s="390"/>
      <c r="KEK86" s="391"/>
      <c r="KEL86" s="392"/>
      <c r="KEM86" s="393"/>
      <c r="KEN86" s="394"/>
      <c r="KEO86" s="395"/>
      <c r="KEP86" s="389"/>
      <c r="KEQ86" s="390"/>
      <c r="KER86" s="391"/>
      <c r="KES86" s="392"/>
      <c r="KET86" s="393"/>
      <c r="KEU86" s="394"/>
      <c r="KEV86" s="395"/>
      <c r="KEW86" s="389"/>
      <c r="KEX86" s="390"/>
      <c r="KEY86" s="391"/>
      <c r="KEZ86" s="392"/>
      <c r="KFA86" s="393"/>
      <c r="KFB86" s="394"/>
      <c r="KFC86" s="395"/>
      <c r="KFD86" s="389"/>
      <c r="KFE86" s="390"/>
      <c r="KFF86" s="391"/>
      <c r="KFG86" s="392"/>
      <c r="KFH86" s="393"/>
      <c r="KFI86" s="394"/>
      <c r="KFJ86" s="395"/>
      <c r="KFK86" s="389"/>
      <c r="KFL86" s="390"/>
      <c r="KFM86" s="391"/>
      <c r="KFN86" s="392"/>
      <c r="KFO86" s="393"/>
      <c r="KFP86" s="394"/>
      <c r="KFQ86" s="395"/>
      <c r="KFR86" s="389"/>
      <c r="KFS86" s="390"/>
      <c r="KFT86" s="391"/>
      <c r="KFU86" s="392"/>
      <c r="KFV86" s="393"/>
      <c r="KFW86" s="394"/>
      <c r="KFX86" s="395"/>
      <c r="KFY86" s="389"/>
      <c r="KFZ86" s="390"/>
      <c r="KGA86" s="391"/>
      <c r="KGB86" s="392"/>
      <c r="KGC86" s="393"/>
      <c r="KGD86" s="394"/>
      <c r="KGE86" s="395"/>
      <c r="KGF86" s="389"/>
      <c r="KGG86" s="390"/>
      <c r="KGH86" s="391"/>
      <c r="KGI86" s="392"/>
      <c r="KGJ86" s="393"/>
      <c r="KGK86" s="394"/>
      <c r="KGL86" s="395"/>
      <c r="KGM86" s="389"/>
      <c r="KGN86" s="390"/>
      <c r="KGO86" s="391"/>
      <c r="KGP86" s="392"/>
      <c r="KGQ86" s="393"/>
      <c r="KGR86" s="394"/>
      <c r="KGS86" s="395"/>
      <c r="KGT86" s="389"/>
      <c r="KGU86" s="390"/>
      <c r="KGV86" s="391"/>
      <c r="KGW86" s="392"/>
      <c r="KGX86" s="393"/>
      <c r="KGY86" s="394"/>
      <c r="KGZ86" s="395"/>
      <c r="KHA86" s="389"/>
      <c r="KHB86" s="390"/>
      <c r="KHC86" s="391"/>
      <c r="KHD86" s="392"/>
      <c r="KHE86" s="393"/>
      <c r="KHF86" s="394"/>
      <c r="KHG86" s="395"/>
      <c r="KHH86" s="389"/>
      <c r="KHI86" s="390"/>
      <c r="KHJ86" s="391"/>
      <c r="KHK86" s="392"/>
      <c r="KHL86" s="393"/>
      <c r="KHM86" s="394"/>
      <c r="KHN86" s="395"/>
      <c r="KHO86" s="389"/>
      <c r="KHP86" s="390"/>
      <c r="KHQ86" s="391"/>
      <c r="KHR86" s="392"/>
      <c r="KHS86" s="393"/>
      <c r="KHT86" s="394"/>
      <c r="KHU86" s="395"/>
      <c r="KHV86" s="389"/>
      <c r="KHW86" s="390"/>
      <c r="KHX86" s="391"/>
      <c r="KHY86" s="392"/>
      <c r="KHZ86" s="393"/>
      <c r="KIA86" s="394"/>
      <c r="KIB86" s="395"/>
      <c r="KIC86" s="389"/>
      <c r="KID86" s="390"/>
      <c r="KIE86" s="391"/>
      <c r="KIF86" s="392"/>
      <c r="KIG86" s="393"/>
      <c r="KIH86" s="394"/>
      <c r="KII86" s="395"/>
      <c r="KIJ86" s="389"/>
      <c r="KIK86" s="390"/>
      <c r="KIL86" s="391"/>
      <c r="KIM86" s="392"/>
      <c r="KIN86" s="393"/>
      <c r="KIO86" s="394"/>
      <c r="KIP86" s="395"/>
      <c r="KIQ86" s="389"/>
      <c r="KIR86" s="390"/>
      <c r="KIS86" s="391"/>
      <c r="KIT86" s="392"/>
      <c r="KIU86" s="393"/>
      <c r="KIV86" s="394"/>
      <c r="KIW86" s="395"/>
      <c r="KIX86" s="389"/>
      <c r="KIY86" s="390"/>
      <c r="KIZ86" s="391"/>
      <c r="KJA86" s="392"/>
      <c r="KJB86" s="393"/>
      <c r="KJC86" s="394"/>
      <c r="KJD86" s="395"/>
      <c r="KJE86" s="389"/>
      <c r="KJF86" s="390"/>
      <c r="KJG86" s="391"/>
      <c r="KJH86" s="392"/>
      <c r="KJI86" s="393"/>
      <c r="KJJ86" s="394"/>
      <c r="KJK86" s="395"/>
      <c r="KJL86" s="389"/>
      <c r="KJM86" s="390"/>
      <c r="KJN86" s="391"/>
      <c r="KJO86" s="392"/>
      <c r="KJP86" s="393"/>
      <c r="KJQ86" s="394"/>
      <c r="KJR86" s="395"/>
      <c r="KJS86" s="389"/>
      <c r="KJT86" s="390"/>
      <c r="KJU86" s="391"/>
      <c r="KJV86" s="392"/>
      <c r="KJW86" s="393"/>
      <c r="KJX86" s="394"/>
      <c r="KJY86" s="395"/>
      <c r="KJZ86" s="389"/>
      <c r="KKA86" s="390"/>
      <c r="KKB86" s="391"/>
      <c r="KKC86" s="392"/>
      <c r="KKD86" s="393"/>
      <c r="KKE86" s="394"/>
      <c r="KKF86" s="395"/>
      <c r="KKG86" s="389"/>
      <c r="KKH86" s="390"/>
      <c r="KKI86" s="391"/>
      <c r="KKJ86" s="392"/>
      <c r="KKK86" s="393"/>
      <c r="KKL86" s="394"/>
      <c r="KKM86" s="395"/>
      <c r="KKN86" s="389"/>
      <c r="KKO86" s="390"/>
      <c r="KKP86" s="391"/>
      <c r="KKQ86" s="392"/>
      <c r="KKR86" s="393"/>
      <c r="KKS86" s="394"/>
      <c r="KKT86" s="395"/>
      <c r="KKU86" s="389"/>
      <c r="KKV86" s="390"/>
      <c r="KKW86" s="391"/>
      <c r="KKX86" s="392"/>
      <c r="KKY86" s="393"/>
      <c r="KKZ86" s="394"/>
      <c r="KLA86" s="395"/>
      <c r="KLB86" s="389"/>
      <c r="KLC86" s="390"/>
      <c r="KLD86" s="391"/>
      <c r="KLE86" s="392"/>
      <c r="KLF86" s="393"/>
      <c r="KLG86" s="394"/>
      <c r="KLH86" s="395"/>
      <c r="KLI86" s="389"/>
      <c r="KLJ86" s="390"/>
      <c r="KLK86" s="391"/>
      <c r="KLL86" s="392"/>
      <c r="KLM86" s="393"/>
      <c r="KLN86" s="394"/>
      <c r="KLO86" s="395"/>
      <c r="KLP86" s="389"/>
      <c r="KLQ86" s="390"/>
      <c r="KLR86" s="391"/>
      <c r="KLS86" s="392"/>
      <c r="KLT86" s="393"/>
      <c r="KLU86" s="394"/>
      <c r="KLV86" s="395"/>
      <c r="KLW86" s="389"/>
      <c r="KLX86" s="390"/>
      <c r="KLY86" s="391"/>
      <c r="KLZ86" s="392"/>
      <c r="KMA86" s="393"/>
      <c r="KMB86" s="394"/>
      <c r="KMC86" s="395"/>
      <c r="KMD86" s="389"/>
      <c r="KME86" s="390"/>
      <c r="KMF86" s="391"/>
      <c r="KMG86" s="392"/>
      <c r="KMH86" s="393"/>
      <c r="KMI86" s="394"/>
      <c r="KMJ86" s="395"/>
      <c r="KMK86" s="389"/>
      <c r="KML86" s="390"/>
      <c r="KMM86" s="391"/>
      <c r="KMN86" s="392"/>
      <c r="KMO86" s="393"/>
      <c r="KMP86" s="394"/>
      <c r="KMQ86" s="395"/>
      <c r="KMR86" s="389"/>
      <c r="KMS86" s="390"/>
      <c r="KMT86" s="391"/>
      <c r="KMU86" s="392"/>
      <c r="KMV86" s="393"/>
      <c r="KMW86" s="394"/>
      <c r="KMX86" s="395"/>
      <c r="KMY86" s="389"/>
      <c r="KMZ86" s="390"/>
      <c r="KNA86" s="391"/>
      <c r="KNB86" s="392"/>
      <c r="KNC86" s="393"/>
      <c r="KND86" s="394"/>
      <c r="KNE86" s="395"/>
      <c r="KNF86" s="389"/>
      <c r="KNG86" s="390"/>
      <c r="KNH86" s="391"/>
      <c r="KNI86" s="392"/>
      <c r="KNJ86" s="393"/>
      <c r="KNK86" s="394"/>
      <c r="KNL86" s="395"/>
      <c r="KNM86" s="389"/>
      <c r="KNN86" s="390"/>
      <c r="KNO86" s="391"/>
      <c r="KNP86" s="392"/>
      <c r="KNQ86" s="393"/>
      <c r="KNR86" s="394"/>
      <c r="KNS86" s="395"/>
      <c r="KNT86" s="389"/>
      <c r="KNU86" s="390"/>
      <c r="KNV86" s="391"/>
      <c r="KNW86" s="392"/>
      <c r="KNX86" s="393"/>
      <c r="KNY86" s="394"/>
      <c r="KNZ86" s="395"/>
      <c r="KOA86" s="389"/>
      <c r="KOB86" s="390"/>
      <c r="KOC86" s="391"/>
      <c r="KOD86" s="392"/>
      <c r="KOE86" s="393"/>
      <c r="KOF86" s="394"/>
      <c r="KOG86" s="395"/>
      <c r="KOH86" s="389"/>
      <c r="KOI86" s="390"/>
      <c r="KOJ86" s="391"/>
      <c r="KOK86" s="392"/>
      <c r="KOL86" s="393"/>
      <c r="KOM86" s="394"/>
      <c r="KON86" s="395"/>
      <c r="KOO86" s="389"/>
      <c r="KOP86" s="390"/>
      <c r="KOQ86" s="391"/>
      <c r="KOR86" s="392"/>
      <c r="KOS86" s="393"/>
      <c r="KOT86" s="394"/>
      <c r="KOU86" s="395"/>
      <c r="KOV86" s="389"/>
      <c r="KOW86" s="390"/>
      <c r="KOX86" s="391"/>
      <c r="KOY86" s="392"/>
      <c r="KOZ86" s="393"/>
      <c r="KPA86" s="394"/>
      <c r="KPB86" s="395"/>
      <c r="KPC86" s="389"/>
      <c r="KPD86" s="390"/>
      <c r="KPE86" s="391"/>
      <c r="KPF86" s="392"/>
      <c r="KPG86" s="393"/>
      <c r="KPH86" s="394"/>
      <c r="KPI86" s="395"/>
      <c r="KPJ86" s="389"/>
      <c r="KPK86" s="390"/>
      <c r="KPL86" s="391"/>
      <c r="KPM86" s="392"/>
      <c r="KPN86" s="393"/>
      <c r="KPO86" s="394"/>
      <c r="KPP86" s="395"/>
      <c r="KPQ86" s="389"/>
      <c r="KPR86" s="390"/>
      <c r="KPS86" s="391"/>
      <c r="KPT86" s="392"/>
      <c r="KPU86" s="393"/>
      <c r="KPV86" s="394"/>
      <c r="KPW86" s="395"/>
      <c r="KPX86" s="389"/>
      <c r="KPY86" s="390"/>
      <c r="KPZ86" s="391"/>
      <c r="KQA86" s="392"/>
      <c r="KQB86" s="393"/>
      <c r="KQC86" s="394"/>
      <c r="KQD86" s="395"/>
      <c r="KQE86" s="389"/>
      <c r="KQF86" s="390"/>
      <c r="KQG86" s="391"/>
      <c r="KQH86" s="392"/>
      <c r="KQI86" s="393"/>
      <c r="KQJ86" s="394"/>
      <c r="KQK86" s="395"/>
      <c r="KQL86" s="389"/>
      <c r="KQM86" s="390"/>
      <c r="KQN86" s="391"/>
      <c r="KQO86" s="392"/>
      <c r="KQP86" s="393"/>
      <c r="KQQ86" s="394"/>
      <c r="KQR86" s="395"/>
      <c r="KQS86" s="389"/>
      <c r="KQT86" s="390"/>
      <c r="KQU86" s="391"/>
      <c r="KQV86" s="392"/>
      <c r="KQW86" s="393"/>
      <c r="KQX86" s="394"/>
      <c r="KQY86" s="395"/>
      <c r="KQZ86" s="389"/>
      <c r="KRA86" s="390"/>
      <c r="KRB86" s="391"/>
      <c r="KRC86" s="392"/>
      <c r="KRD86" s="393"/>
      <c r="KRE86" s="394"/>
      <c r="KRF86" s="395"/>
      <c r="KRG86" s="389"/>
      <c r="KRH86" s="390"/>
      <c r="KRI86" s="391"/>
      <c r="KRJ86" s="392"/>
      <c r="KRK86" s="393"/>
      <c r="KRL86" s="394"/>
      <c r="KRM86" s="395"/>
      <c r="KRN86" s="389"/>
      <c r="KRO86" s="390"/>
      <c r="KRP86" s="391"/>
      <c r="KRQ86" s="392"/>
      <c r="KRR86" s="393"/>
      <c r="KRS86" s="394"/>
      <c r="KRT86" s="395"/>
      <c r="KRU86" s="389"/>
      <c r="KRV86" s="390"/>
      <c r="KRW86" s="391"/>
      <c r="KRX86" s="392"/>
      <c r="KRY86" s="393"/>
      <c r="KRZ86" s="394"/>
      <c r="KSA86" s="395"/>
      <c r="KSB86" s="389"/>
      <c r="KSC86" s="390"/>
      <c r="KSD86" s="391"/>
      <c r="KSE86" s="392"/>
      <c r="KSF86" s="393"/>
      <c r="KSG86" s="394"/>
      <c r="KSH86" s="395"/>
      <c r="KSI86" s="389"/>
      <c r="KSJ86" s="390"/>
      <c r="KSK86" s="391"/>
      <c r="KSL86" s="392"/>
      <c r="KSM86" s="393"/>
      <c r="KSN86" s="394"/>
      <c r="KSO86" s="395"/>
      <c r="KSP86" s="389"/>
      <c r="KSQ86" s="390"/>
      <c r="KSR86" s="391"/>
      <c r="KSS86" s="392"/>
      <c r="KST86" s="393"/>
      <c r="KSU86" s="394"/>
      <c r="KSV86" s="395"/>
      <c r="KSW86" s="389"/>
      <c r="KSX86" s="390"/>
      <c r="KSY86" s="391"/>
      <c r="KSZ86" s="392"/>
      <c r="KTA86" s="393"/>
      <c r="KTB86" s="394"/>
      <c r="KTC86" s="395"/>
      <c r="KTD86" s="389"/>
      <c r="KTE86" s="390"/>
      <c r="KTF86" s="391"/>
      <c r="KTG86" s="392"/>
      <c r="KTH86" s="393"/>
      <c r="KTI86" s="394"/>
      <c r="KTJ86" s="395"/>
      <c r="KTK86" s="389"/>
      <c r="KTL86" s="390"/>
      <c r="KTM86" s="391"/>
      <c r="KTN86" s="392"/>
      <c r="KTO86" s="393"/>
      <c r="KTP86" s="394"/>
      <c r="KTQ86" s="395"/>
      <c r="KTR86" s="389"/>
      <c r="KTS86" s="390"/>
      <c r="KTT86" s="391"/>
      <c r="KTU86" s="392"/>
      <c r="KTV86" s="393"/>
      <c r="KTW86" s="394"/>
      <c r="KTX86" s="395"/>
      <c r="KTY86" s="389"/>
      <c r="KTZ86" s="390"/>
      <c r="KUA86" s="391"/>
      <c r="KUB86" s="392"/>
      <c r="KUC86" s="393"/>
      <c r="KUD86" s="394"/>
      <c r="KUE86" s="395"/>
      <c r="KUF86" s="389"/>
      <c r="KUG86" s="390"/>
      <c r="KUH86" s="391"/>
      <c r="KUI86" s="392"/>
      <c r="KUJ86" s="393"/>
      <c r="KUK86" s="394"/>
      <c r="KUL86" s="395"/>
      <c r="KUM86" s="389"/>
      <c r="KUN86" s="390"/>
      <c r="KUO86" s="391"/>
      <c r="KUP86" s="392"/>
      <c r="KUQ86" s="393"/>
      <c r="KUR86" s="394"/>
      <c r="KUS86" s="395"/>
      <c r="KUT86" s="389"/>
      <c r="KUU86" s="390"/>
      <c r="KUV86" s="391"/>
      <c r="KUW86" s="392"/>
      <c r="KUX86" s="393"/>
      <c r="KUY86" s="394"/>
      <c r="KUZ86" s="395"/>
      <c r="KVA86" s="389"/>
      <c r="KVB86" s="390"/>
      <c r="KVC86" s="391"/>
      <c r="KVD86" s="392"/>
      <c r="KVE86" s="393"/>
      <c r="KVF86" s="394"/>
      <c r="KVG86" s="395"/>
      <c r="KVH86" s="389"/>
      <c r="KVI86" s="390"/>
      <c r="KVJ86" s="391"/>
      <c r="KVK86" s="392"/>
      <c r="KVL86" s="393"/>
      <c r="KVM86" s="394"/>
      <c r="KVN86" s="395"/>
      <c r="KVO86" s="389"/>
      <c r="KVP86" s="390"/>
      <c r="KVQ86" s="391"/>
      <c r="KVR86" s="392"/>
      <c r="KVS86" s="393"/>
      <c r="KVT86" s="394"/>
      <c r="KVU86" s="395"/>
      <c r="KVV86" s="389"/>
      <c r="KVW86" s="390"/>
      <c r="KVX86" s="391"/>
      <c r="KVY86" s="392"/>
      <c r="KVZ86" s="393"/>
      <c r="KWA86" s="394"/>
      <c r="KWB86" s="395"/>
      <c r="KWC86" s="389"/>
      <c r="KWD86" s="390"/>
      <c r="KWE86" s="391"/>
      <c r="KWF86" s="392"/>
      <c r="KWG86" s="393"/>
      <c r="KWH86" s="394"/>
      <c r="KWI86" s="395"/>
      <c r="KWJ86" s="389"/>
      <c r="KWK86" s="390"/>
      <c r="KWL86" s="391"/>
      <c r="KWM86" s="392"/>
      <c r="KWN86" s="393"/>
      <c r="KWO86" s="394"/>
      <c r="KWP86" s="395"/>
      <c r="KWQ86" s="389"/>
      <c r="KWR86" s="390"/>
      <c r="KWS86" s="391"/>
      <c r="KWT86" s="392"/>
      <c r="KWU86" s="393"/>
      <c r="KWV86" s="394"/>
      <c r="KWW86" s="395"/>
      <c r="KWX86" s="389"/>
      <c r="KWY86" s="390"/>
      <c r="KWZ86" s="391"/>
      <c r="KXA86" s="392"/>
      <c r="KXB86" s="393"/>
      <c r="KXC86" s="394"/>
      <c r="KXD86" s="395"/>
      <c r="KXE86" s="389"/>
      <c r="KXF86" s="390"/>
      <c r="KXG86" s="391"/>
      <c r="KXH86" s="392"/>
      <c r="KXI86" s="393"/>
      <c r="KXJ86" s="394"/>
      <c r="KXK86" s="395"/>
      <c r="KXL86" s="389"/>
      <c r="KXM86" s="390"/>
      <c r="KXN86" s="391"/>
      <c r="KXO86" s="392"/>
      <c r="KXP86" s="393"/>
      <c r="KXQ86" s="394"/>
      <c r="KXR86" s="395"/>
      <c r="KXS86" s="389"/>
      <c r="KXT86" s="390"/>
      <c r="KXU86" s="391"/>
      <c r="KXV86" s="392"/>
      <c r="KXW86" s="393"/>
      <c r="KXX86" s="394"/>
      <c r="KXY86" s="395"/>
      <c r="KXZ86" s="389"/>
      <c r="KYA86" s="390"/>
      <c r="KYB86" s="391"/>
      <c r="KYC86" s="392"/>
      <c r="KYD86" s="393"/>
      <c r="KYE86" s="394"/>
      <c r="KYF86" s="395"/>
      <c r="KYG86" s="389"/>
      <c r="KYH86" s="390"/>
      <c r="KYI86" s="391"/>
      <c r="KYJ86" s="392"/>
      <c r="KYK86" s="393"/>
      <c r="KYL86" s="394"/>
      <c r="KYM86" s="395"/>
      <c r="KYN86" s="389"/>
      <c r="KYO86" s="390"/>
      <c r="KYP86" s="391"/>
      <c r="KYQ86" s="392"/>
      <c r="KYR86" s="393"/>
      <c r="KYS86" s="394"/>
      <c r="KYT86" s="395"/>
      <c r="KYU86" s="389"/>
      <c r="KYV86" s="390"/>
      <c r="KYW86" s="391"/>
      <c r="KYX86" s="392"/>
      <c r="KYY86" s="393"/>
      <c r="KYZ86" s="394"/>
      <c r="KZA86" s="395"/>
      <c r="KZB86" s="389"/>
      <c r="KZC86" s="390"/>
      <c r="KZD86" s="391"/>
      <c r="KZE86" s="392"/>
      <c r="KZF86" s="393"/>
      <c r="KZG86" s="394"/>
      <c r="KZH86" s="395"/>
      <c r="KZI86" s="389"/>
      <c r="KZJ86" s="390"/>
      <c r="KZK86" s="391"/>
      <c r="KZL86" s="392"/>
      <c r="KZM86" s="393"/>
      <c r="KZN86" s="394"/>
      <c r="KZO86" s="395"/>
      <c r="KZP86" s="389"/>
      <c r="KZQ86" s="390"/>
      <c r="KZR86" s="391"/>
      <c r="KZS86" s="392"/>
      <c r="KZT86" s="393"/>
      <c r="KZU86" s="394"/>
      <c r="KZV86" s="395"/>
      <c r="KZW86" s="389"/>
      <c r="KZX86" s="390"/>
      <c r="KZY86" s="391"/>
      <c r="KZZ86" s="392"/>
      <c r="LAA86" s="393"/>
      <c r="LAB86" s="394"/>
      <c r="LAC86" s="395"/>
      <c r="LAD86" s="389"/>
      <c r="LAE86" s="390"/>
      <c r="LAF86" s="391"/>
      <c r="LAG86" s="392"/>
      <c r="LAH86" s="393"/>
      <c r="LAI86" s="394"/>
      <c r="LAJ86" s="395"/>
      <c r="LAK86" s="389"/>
      <c r="LAL86" s="390"/>
      <c r="LAM86" s="391"/>
      <c r="LAN86" s="392"/>
      <c r="LAO86" s="393"/>
      <c r="LAP86" s="394"/>
      <c r="LAQ86" s="395"/>
      <c r="LAR86" s="389"/>
      <c r="LAS86" s="390"/>
      <c r="LAT86" s="391"/>
      <c r="LAU86" s="392"/>
      <c r="LAV86" s="393"/>
      <c r="LAW86" s="394"/>
      <c r="LAX86" s="395"/>
      <c r="LAY86" s="389"/>
      <c r="LAZ86" s="390"/>
      <c r="LBA86" s="391"/>
      <c r="LBB86" s="392"/>
      <c r="LBC86" s="393"/>
      <c r="LBD86" s="394"/>
      <c r="LBE86" s="395"/>
      <c r="LBF86" s="389"/>
      <c r="LBG86" s="390"/>
      <c r="LBH86" s="391"/>
      <c r="LBI86" s="392"/>
      <c r="LBJ86" s="393"/>
      <c r="LBK86" s="394"/>
      <c r="LBL86" s="395"/>
      <c r="LBM86" s="389"/>
      <c r="LBN86" s="390"/>
      <c r="LBO86" s="391"/>
      <c r="LBP86" s="392"/>
      <c r="LBQ86" s="393"/>
      <c r="LBR86" s="394"/>
      <c r="LBS86" s="395"/>
      <c r="LBT86" s="389"/>
      <c r="LBU86" s="390"/>
      <c r="LBV86" s="391"/>
      <c r="LBW86" s="392"/>
      <c r="LBX86" s="393"/>
      <c r="LBY86" s="394"/>
      <c r="LBZ86" s="395"/>
      <c r="LCA86" s="389"/>
      <c r="LCB86" s="390"/>
      <c r="LCC86" s="391"/>
      <c r="LCD86" s="392"/>
      <c r="LCE86" s="393"/>
      <c r="LCF86" s="394"/>
      <c r="LCG86" s="395"/>
      <c r="LCH86" s="389"/>
      <c r="LCI86" s="390"/>
      <c r="LCJ86" s="391"/>
      <c r="LCK86" s="392"/>
      <c r="LCL86" s="393"/>
      <c r="LCM86" s="394"/>
      <c r="LCN86" s="395"/>
      <c r="LCO86" s="389"/>
      <c r="LCP86" s="390"/>
      <c r="LCQ86" s="391"/>
      <c r="LCR86" s="392"/>
      <c r="LCS86" s="393"/>
      <c r="LCT86" s="394"/>
      <c r="LCU86" s="395"/>
      <c r="LCV86" s="389"/>
      <c r="LCW86" s="390"/>
      <c r="LCX86" s="391"/>
      <c r="LCY86" s="392"/>
      <c r="LCZ86" s="393"/>
      <c r="LDA86" s="394"/>
      <c r="LDB86" s="395"/>
      <c r="LDC86" s="389"/>
      <c r="LDD86" s="390"/>
      <c r="LDE86" s="391"/>
      <c r="LDF86" s="392"/>
      <c r="LDG86" s="393"/>
      <c r="LDH86" s="394"/>
      <c r="LDI86" s="395"/>
      <c r="LDJ86" s="389"/>
      <c r="LDK86" s="390"/>
      <c r="LDL86" s="391"/>
      <c r="LDM86" s="392"/>
      <c r="LDN86" s="393"/>
      <c r="LDO86" s="394"/>
      <c r="LDP86" s="395"/>
      <c r="LDQ86" s="389"/>
      <c r="LDR86" s="390"/>
      <c r="LDS86" s="391"/>
      <c r="LDT86" s="392"/>
      <c r="LDU86" s="393"/>
      <c r="LDV86" s="394"/>
      <c r="LDW86" s="395"/>
      <c r="LDX86" s="389"/>
      <c r="LDY86" s="390"/>
      <c r="LDZ86" s="391"/>
      <c r="LEA86" s="392"/>
      <c r="LEB86" s="393"/>
      <c r="LEC86" s="394"/>
      <c r="LED86" s="395"/>
      <c r="LEE86" s="389"/>
      <c r="LEF86" s="390"/>
      <c r="LEG86" s="391"/>
      <c r="LEH86" s="392"/>
      <c r="LEI86" s="393"/>
      <c r="LEJ86" s="394"/>
      <c r="LEK86" s="395"/>
      <c r="LEL86" s="389"/>
      <c r="LEM86" s="390"/>
      <c r="LEN86" s="391"/>
      <c r="LEO86" s="392"/>
      <c r="LEP86" s="393"/>
      <c r="LEQ86" s="394"/>
      <c r="LER86" s="395"/>
      <c r="LES86" s="389"/>
      <c r="LET86" s="390"/>
      <c r="LEU86" s="391"/>
      <c r="LEV86" s="392"/>
      <c r="LEW86" s="393"/>
      <c r="LEX86" s="394"/>
      <c r="LEY86" s="395"/>
      <c r="LEZ86" s="389"/>
      <c r="LFA86" s="390"/>
      <c r="LFB86" s="391"/>
      <c r="LFC86" s="392"/>
      <c r="LFD86" s="393"/>
      <c r="LFE86" s="394"/>
      <c r="LFF86" s="395"/>
      <c r="LFG86" s="389"/>
      <c r="LFH86" s="390"/>
      <c r="LFI86" s="391"/>
      <c r="LFJ86" s="392"/>
      <c r="LFK86" s="393"/>
      <c r="LFL86" s="394"/>
      <c r="LFM86" s="395"/>
      <c r="LFN86" s="389"/>
      <c r="LFO86" s="390"/>
      <c r="LFP86" s="391"/>
      <c r="LFQ86" s="392"/>
      <c r="LFR86" s="393"/>
      <c r="LFS86" s="394"/>
      <c r="LFT86" s="395"/>
      <c r="LFU86" s="389"/>
      <c r="LFV86" s="390"/>
      <c r="LFW86" s="391"/>
      <c r="LFX86" s="392"/>
      <c r="LFY86" s="393"/>
      <c r="LFZ86" s="394"/>
      <c r="LGA86" s="395"/>
      <c r="LGB86" s="389"/>
      <c r="LGC86" s="390"/>
      <c r="LGD86" s="391"/>
      <c r="LGE86" s="392"/>
      <c r="LGF86" s="393"/>
      <c r="LGG86" s="394"/>
      <c r="LGH86" s="395"/>
      <c r="LGI86" s="389"/>
      <c r="LGJ86" s="390"/>
      <c r="LGK86" s="391"/>
      <c r="LGL86" s="392"/>
      <c r="LGM86" s="393"/>
      <c r="LGN86" s="394"/>
      <c r="LGO86" s="395"/>
      <c r="LGP86" s="389"/>
      <c r="LGQ86" s="390"/>
      <c r="LGR86" s="391"/>
      <c r="LGS86" s="392"/>
      <c r="LGT86" s="393"/>
      <c r="LGU86" s="394"/>
      <c r="LGV86" s="395"/>
      <c r="LGW86" s="389"/>
      <c r="LGX86" s="390"/>
      <c r="LGY86" s="391"/>
      <c r="LGZ86" s="392"/>
      <c r="LHA86" s="393"/>
      <c r="LHB86" s="394"/>
      <c r="LHC86" s="395"/>
      <c r="LHD86" s="389"/>
      <c r="LHE86" s="390"/>
      <c r="LHF86" s="391"/>
      <c r="LHG86" s="392"/>
      <c r="LHH86" s="393"/>
      <c r="LHI86" s="394"/>
      <c r="LHJ86" s="395"/>
      <c r="LHK86" s="389"/>
      <c r="LHL86" s="390"/>
      <c r="LHM86" s="391"/>
      <c r="LHN86" s="392"/>
      <c r="LHO86" s="393"/>
      <c r="LHP86" s="394"/>
      <c r="LHQ86" s="395"/>
      <c r="LHR86" s="389"/>
      <c r="LHS86" s="390"/>
      <c r="LHT86" s="391"/>
      <c r="LHU86" s="392"/>
      <c r="LHV86" s="393"/>
      <c r="LHW86" s="394"/>
      <c r="LHX86" s="395"/>
      <c r="LHY86" s="389"/>
      <c r="LHZ86" s="390"/>
      <c r="LIA86" s="391"/>
      <c r="LIB86" s="392"/>
      <c r="LIC86" s="393"/>
      <c r="LID86" s="394"/>
      <c r="LIE86" s="395"/>
      <c r="LIF86" s="389"/>
      <c r="LIG86" s="390"/>
      <c r="LIH86" s="391"/>
      <c r="LII86" s="392"/>
      <c r="LIJ86" s="393"/>
      <c r="LIK86" s="394"/>
      <c r="LIL86" s="395"/>
      <c r="LIM86" s="389"/>
      <c r="LIN86" s="390"/>
      <c r="LIO86" s="391"/>
      <c r="LIP86" s="392"/>
      <c r="LIQ86" s="393"/>
      <c r="LIR86" s="394"/>
      <c r="LIS86" s="395"/>
      <c r="LIT86" s="389"/>
      <c r="LIU86" s="390"/>
      <c r="LIV86" s="391"/>
      <c r="LIW86" s="392"/>
      <c r="LIX86" s="393"/>
      <c r="LIY86" s="394"/>
      <c r="LIZ86" s="395"/>
      <c r="LJA86" s="389"/>
      <c r="LJB86" s="390"/>
      <c r="LJC86" s="391"/>
      <c r="LJD86" s="392"/>
      <c r="LJE86" s="393"/>
      <c r="LJF86" s="394"/>
      <c r="LJG86" s="395"/>
      <c r="LJH86" s="389"/>
      <c r="LJI86" s="390"/>
      <c r="LJJ86" s="391"/>
      <c r="LJK86" s="392"/>
      <c r="LJL86" s="393"/>
      <c r="LJM86" s="394"/>
      <c r="LJN86" s="395"/>
      <c r="LJO86" s="389"/>
      <c r="LJP86" s="390"/>
      <c r="LJQ86" s="391"/>
      <c r="LJR86" s="392"/>
      <c r="LJS86" s="393"/>
      <c r="LJT86" s="394"/>
      <c r="LJU86" s="395"/>
      <c r="LJV86" s="389"/>
      <c r="LJW86" s="390"/>
      <c r="LJX86" s="391"/>
      <c r="LJY86" s="392"/>
      <c r="LJZ86" s="393"/>
      <c r="LKA86" s="394"/>
      <c r="LKB86" s="395"/>
      <c r="LKC86" s="389"/>
      <c r="LKD86" s="390"/>
      <c r="LKE86" s="391"/>
      <c r="LKF86" s="392"/>
      <c r="LKG86" s="393"/>
      <c r="LKH86" s="394"/>
      <c r="LKI86" s="395"/>
      <c r="LKJ86" s="389"/>
      <c r="LKK86" s="390"/>
      <c r="LKL86" s="391"/>
      <c r="LKM86" s="392"/>
      <c r="LKN86" s="393"/>
      <c r="LKO86" s="394"/>
      <c r="LKP86" s="395"/>
      <c r="LKQ86" s="389"/>
      <c r="LKR86" s="390"/>
      <c r="LKS86" s="391"/>
      <c r="LKT86" s="392"/>
      <c r="LKU86" s="393"/>
      <c r="LKV86" s="394"/>
      <c r="LKW86" s="395"/>
      <c r="LKX86" s="389"/>
      <c r="LKY86" s="390"/>
      <c r="LKZ86" s="391"/>
      <c r="LLA86" s="392"/>
      <c r="LLB86" s="393"/>
      <c r="LLC86" s="394"/>
      <c r="LLD86" s="395"/>
      <c r="LLE86" s="389"/>
      <c r="LLF86" s="390"/>
      <c r="LLG86" s="391"/>
      <c r="LLH86" s="392"/>
      <c r="LLI86" s="393"/>
      <c r="LLJ86" s="394"/>
      <c r="LLK86" s="395"/>
      <c r="LLL86" s="389"/>
      <c r="LLM86" s="390"/>
      <c r="LLN86" s="391"/>
      <c r="LLO86" s="392"/>
      <c r="LLP86" s="393"/>
      <c r="LLQ86" s="394"/>
      <c r="LLR86" s="395"/>
      <c r="LLS86" s="389"/>
      <c r="LLT86" s="390"/>
      <c r="LLU86" s="391"/>
      <c r="LLV86" s="392"/>
      <c r="LLW86" s="393"/>
      <c r="LLX86" s="394"/>
      <c r="LLY86" s="395"/>
      <c r="LLZ86" s="389"/>
      <c r="LMA86" s="390"/>
      <c r="LMB86" s="391"/>
      <c r="LMC86" s="392"/>
      <c r="LMD86" s="393"/>
      <c r="LME86" s="394"/>
      <c r="LMF86" s="395"/>
      <c r="LMG86" s="389"/>
      <c r="LMH86" s="390"/>
      <c r="LMI86" s="391"/>
      <c r="LMJ86" s="392"/>
      <c r="LMK86" s="393"/>
      <c r="LML86" s="394"/>
      <c r="LMM86" s="395"/>
      <c r="LMN86" s="389"/>
      <c r="LMO86" s="390"/>
      <c r="LMP86" s="391"/>
      <c r="LMQ86" s="392"/>
      <c r="LMR86" s="393"/>
      <c r="LMS86" s="394"/>
      <c r="LMT86" s="395"/>
      <c r="LMU86" s="389"/>
      <c r="LMV86" s="390"/>
      <c r="LMW86" s="391"/>
      <c r="LMX86" s="392"/>
      <c r="LMY86" s="393"/>
      <c r="LMZ86" s="394"/>
      <c r="LNA86" s="395"/>
      <c r="LNB86" s="389"/>
      <c r="LNC86" s="390"/>
      <c r="LND86" s="391"/>
      <c r="LNE86" s="392"/>
      <c r="LNF86" s="393"/>
      <c r="LNG86" s="394"/>
      <c r="LNH86" s="395"/>
      <c r="LNI86" s="389"/>
      <c r="LNJ86" s="390"/>
      <c r="LNK86" s="391"/>
      <c r="LNL86" s="392"/>
      <c r="LNM86" s="393"/>
      <c r="LNN86" s="394"/>
      <c r="LNO86" s="395"/>
      <c r="LNP86" s="389"/>
      <c r="LNQ86" s="390"/>
      <c r="LNR86" s="391"/>
      <c r="LNS86" s="392"/>
      <c r="LNT86" s="393"/>
      <c r="LNU86" s="394"/>
      <c r="LNV86" s="395"/>
      <c r="LNW86" s="389"/>
      <c r="LNX86" s="390"/>
      <c r="LNY86" s="391"/>
      <c r="LNZ86" s="392"/>
      <c r="LOA86" s="393"/>
      <c r="LOB86" s="394"/>
      <c r="LOC86" s="395"/>
      <c r="LOD86" s="389"/>
      <c r="LOE86" s="390"/>
      <c r="LOF86" s="391"/>
      <c r="LOG86" s="392"/>
      <c r="LOH86" s="393"/>
      <c r="LOI86" s="394"/>
      <c r="LOJ86" s="395"/>
      <c r="LOK86" s="389"/>
      <c r="LOL86" s="390"/>
      <c r="LOM86" s="391"/>
      <c r="LON86" s="392"/>
      <c r="LOO86" s="393"/>
      <c r="LOP86" s="394"/>
      <c r="LOQ86" s="395"/>
      <c r="LOR86" s="389"/>
      <c r="LOS86" s="390"/>
      <c r="LOT86" s="391"/>
      <c r="LOU86" s="392"/>
      <c r="LOV86" s="393"/>
      <c r="LOW86" s="394"/>
      <c r="LOX86" s="395"/>
      <c r="LOY86" s="389"/>
      <c r="LOZ86" s="390"/>
      <c r="LPA86" s="391"/>
      <c r="LPB86" s="392"/>
      <c r="LPC86" s="393"/>
      <c r="LPD86" s="394"/>
      <c r="LPE86" s="395"/>
      <c r="LPF86" s="389"/>
      <c r="LPG86" s="390"/>
      <c r="LPH86" s="391"/>
      <c r="LPI86" s="392"/>
      <c r="LPJ86" s="393"/>
      <c r="LPK86" s="394"/>
      <c r="LPL86" s="395"/>
      <c r="LPM86" s="389"/>
      <c r="LPN86" s="390"/>
      <c r="LPO86" s="391"/>
      <c r="LPP86" s="392"/>
      <c r="LPQ86" s="393"/>
      <c r="LPR86" s="394"/>
      <c r="LPS86" s="395"/>
      <c r="LPT86" s="389"/>
      <c r="LPU86" s="390"/>
      <c r="LPV86" s="391"/>
      <c r="LPW86" s="392"/>
      <c r="LPX86" s="393"/>
      <c r="LPY86" s="394"/>
      <c r="LPZ86" s="395"/>
      <c r="LQA86" s="389"/>
      <c r="LQB86" s="390"/>
      <c r="LQC86" s="391"/>
      <c r="LQD86" s="392"/>
      <c r="LQE86" s="393"/>
      <c r="LQF86" s="394"/>
      <c r="LQG86" s="395"/>
      <c r="LQH86" s="389"/>
      <c r="LQI86" s="390"/>
      <c r="LQJ86" s="391"/>
      <c r="LQK86" s="392"/>
      <c r="LQL86" s="393"/>
      <c r="LQM86" s="394"/>
      <c r="LQN86" s="395"/>
      <c r="LQO86" s="389"/>
      <c r="LQP86" s="390"/>
      <c r="LQQ86" s="391"/>
      <c r="LQR86" s="392"/>
      <c r="LQS86" s="393"/>
      <c r="LQT86" s="394"/>
      <c r="LQU86" s="395"/>
      <c r="LQV86" s="389"/>
      <c r="LQW86" s="390"/>
      <c r="LQX86" s="391"/>
      <c r="LQY86" s="392"/>
      <c r="LQZ86" s="393"/>
      <c r="LRA86" s="394"/>
      <c r="LRB86" s="395"/>
      <c r="LRC86" s="389"/>
      <c r="LRD86" s="390"/>
      <c r="LRE86" s="391"/>
      <c r="LRF86" s="392"/>
      <c r="LRG86" s="393"/>
      <c r="LRH86" s="394"/>
      <c r="LRI86" s="395"/>
      <c r="LRJ86" s="389"/>
      <c r="LRK86" s="390"/>
      <c r="LRL86" s="391"/>
      <c r="LRM86" s="392"/>
      <c r="LRN86" s="393"/>
      <c r="LRO86" s="394"/>
      <c r="LRP86" s="395"/>
      <c r="LRQ86" s="389"/>
      <c r="LRR86" s="390"/>
      <c r="LRS86" s="391"/>
      <c r="LRT86" s="392"/>
      <c r="LRU86" s="393"/>
      <c r="LRV86" s="394"/>
      <c r="LRW86" s="395"/>
      <c r="LRX86" s="389"/>
      <c r="LRY86" s="390"/>
      <c r="LRZ86" s="391"/>
      <c r="LSA86" s="392"/>
      <c r="LSB86" s="393"/>
      <c r="LSC86" s="394"/>
      <c r="LSD86" s="395"/>
      <c r="LSE86" s="389"/>
      <c r="LSF86" s="390"/>
      <c r="LSG86" s="391"/>
      <c r="LSH86" s="392"/>
      <c r="LSI86" s="393"/>
      <c r="LSJ86" s="394"/>
      <c r="LSK86" s="395"/>
      <c r="LSL86" s="389"/>
      <c r="LSM86" s="390"/>
      <c r="LSN86" s="391"/>
      <c r="LSO86" s="392"/>
      <c r="LSP86" s="393"/>
      <c r="LSQ86" s="394"/>
      <c r="LSR86" s="395"/>
      <c r="LSS86" s="389"/>
      <c r="LST86" s="390"/>
      <c r="LSU86" s="391"/>
      <c r="LSV86" s="392"/>
      <c r="LSW86" s="393"/>
      <c r="LSX86" s="394"/>
      <c r="LSY86" s="395"/>
      <c r="LSZ86" s="389"/>
      <c r="LTA86" s="390"/>
      <c r="LTB86" s="391"/>
      <c r="LTC86" s="392"/>
      <c r="LTD86" s="393"/>
      <c r="LTE86" s="394"/>
      <c r="LTF86" s="395"/>
      <c r="LTG86" s="389"/>
      <c r="LTH86" s="390"/>
      <c r="LTI86" s="391"/>
      <c r="LTJ86" s="392"/>
      <c r="LTK86" s="393"/>
      <c r="LTL86" s="394"/>
      <c r="LTM86" s="395"/>
      <c r="LTN86" s="389"/>
      <c r="LTO86" s="390"/>
      <c r="LTP86" s="391"/>
      <c r="LTQ86" s="392"/>
      <c r="LTR86" s="393"/>
      <c r="LTS86" s="394"/>
      <c r="LTT86" s="395"/>
      <c r="LTU86" s="389"/>
      <c r="LTV86" s="390"/>
      <c r="LTW86" s="391"/>
      <c r="LTX86" s="392"/>
      <c r="LTY86" s="393"/>
      <c r="LTZ86" s="394"/>
      <c r="LUA86" s="395"/>
      <c r="LUB86" s="389"/>
      <c r="LUC86" s="390"/>
      <c r="LUD86" s="391"/>
      <c r="LUE86" s="392"/>
      <c r="LUF86" s="393"/>
      <c r="LUG86" s="394"/>
      <c r="LUH86" s="395"/>
      <c r="LUI86" s="389"/>
      <c r="LUJ86" s="390"/>
      <c r="LUK86" s="391"/>
      <c r="LUL86" s="392"/>
      <c r="LUM86" s="393"/>
      <c r="LUN86" s="394"/>
      <c r="LUO86" s="395"/>
      <c r="LUP86" s="389"/>
      <c r="LUQ86" s="390"/>
      <c r="LUR86" s="391"/>
      <c r="LUS86" s="392"/>
      <c r="LUT86" s="393"/>
      <c r="LUU86" s="394"/>
      <c r="LUV86" s="395"/>
      <c r="LUW86" s="389"/>
      <c r="LUX86" s="390"/>
      <c r="LUY86" s="391"/>
      <c r="LUZ86" s="392"/>
      <c r="LVA86" s="393"/>
      <c r="LVB86" s="394"/>
      <c r="LVC86" s="395"/>
      <c r="LVD86" s="389"/>
      <c r="LVE86" s="390"/>
      <c r="LVF86" s="391"/>
      <c r="LVG86" s="392"/>
      <c r="LVH86" s="393"/>
      <c r="LVI86" s="394"/>
      <c r="LVJ86" s="395"/>
      <c r="LVK86" s="389"/>
      <c r="LVL86" s="390"/>
      <c r="LVM86" s="391"/>
      <c r="LVN86" s="392"/>
      <c r="LVO86" s="393"/>
      <c r="LVP86" s="394"/>
      <c r="LVQ86" s="395"/>
      <c r="LVR86" s="389"/>
      <c r="LVS86" s="390"/>
      <c r="LVT86" s="391"/>
      <c r="LVU86" s="392"/>
      <c r="LVV86" s="393"/>
      <c r="LVW86" s="394"/>
      <c r="LVX86" s="395"/>
      <c r="LVY86" s="389"/>
      <c r="LVZ86" s="390"/>
      <c r="LWA86" s="391"/>
      <c r="LWB86" s="392"/>
      <c r="LWC86" s="393"/>
      <c r="LWD86" s="394"/>
      <c r="LWE86" s="395"/>
      <c r="LWF86" s="389"/>
      <c r="LWG86" s="390"/>
      <c r="LWH86" s="391"/>
      <c r="LWI86" s="392"/>
      <c r="LWJ86" s="393"/>
      <c r="LWK86" s="394"/>
      <c r="LWL86" s="395"/>
      <c r="LWM86" s="389"/>
      <c r="LWN86" s="390"/>
      <c r="LWO86" s="391"/>
      <c r="LWP86" s="392"/>
      <c r="LWQ86" s="393"/>
      <c r="LWR86" s="394"/>
      <c r="LWS86" s="395"/>
      <c r="LWT86" s="389"/>
      <c r="LWU86" s="390"/>
      <c r="LWV86" s="391"/>
      <c r="LWW86" s="392"/>
      <c r="LWX86" s="393"/>
      <c r="LWY86" s="394"/>
      <c r="LWZ86" s="395"/>
      <c r="LXA86" s="389"/>
      <c r="LXB86" s="390"/>
      <c r="LXC86" s="391"/>
      <c r="LXD86" s="392"/>
      <c r="LXE86" s="393"/>
      <c r="LXF86" s="394"/>
      <c r="LXG86" s="395"/>
      <c r="LXH86" s="389"/>
      <c r="LXI86" s="390"/>
      <c r="LXJ86" s="391"/>
      <c r="LXK86" s="392"/>
      <c r="LXL86" s="393"/>
      <c r="LXM86" s="394"/>
      <c r="LXN86" s="395"/>
      <c r="LXO86" s="389"/>
      <c r="LXP86" s="390"/>
      <c r="LXQ86" s="391"/>
      <c r="LXR86" s="392"/>
      <c r="LXS86" s="393"/>
      <c r="LXT86" s="394"/>
      <c r="LXU86" s="395"/>
      <c r="LXV86" s="389"/>
      <c r="LXW86" s="390"/>
      <c r="LXX86" s="391"/>
      <c r="LXY86" s="392"/>
      <c r="LXZ86" s="393"/>
      <c r="LYA86" s="394"/>
      <c r="LYB86" s="395"/>
      <c r="LYC86" s="389"/>
      <c r="LYD86" s="390"/>
      <c r="LYE86" s="391"/>
      <c r="LYF86" s="392"/>
      <c r="LYG86" s="393"/>
      <c r="LYH86" s="394"/>
      <c r="LYI86" s="395"/>
      <c r="LYJ86" s="389"/>
      <c r="LYK86" s="390"/>
      <c r="LYL86" s="391"/>
      <c r="LYM86" s="392"/>
      <c r="LYN86" s="393"/>
      <c r="LYO86" s="394"/>
      <c r="LYP86" s="395"/>
      <c r="LYQ86" s="389"/>
      <c r="LYR86" s="390"/>
      <c r="LYS86" s="391"/>
      <c r="LYT86" s="392"/>
      <c r="LYU86" s="393"/>
      <c r="LYV86" s="394"/>
      <c r="LYW86" s="395"/>
      <c r="LYX86" s="389"/>
      <c r="LYY86" s="390"/>
      <c r="LYZ86" s="391"/>
      <c r="LZA86" s="392"/>
      <c r="LZB86" s="393"/>
      <c r="LZC86" s="394"/>
      <c r="LZD86" s="395"/>
      <c r="LZE86" s="389"/>
      <c r="LZF86" s="390"/>
      <c r="LZG86" s="391"/>
      <c r="LZH86" s="392"/>
      <c r="LZI86" s="393"/>
      <c r="LZJ86" s="394"/>
      <c r="LZK86" s="395"/>
      <c r="LZL86" s="389"/>
      <c r="LZM86" s="390"/>
      <c r="LZN86" s="391"/>
      <c r="LZO86" s="392"/>
      <c r="LZP86" s="393"/>
      <c r="LZQ86" s="394"/>
      <c r="LZR86" s="395"/>
      <c r="LZS86" s="389"/>
      <c r="LZT86" s="390"/>
      <c r="LZU86" s="391"/>
      <c r="LZV86" s="392"/>
      <c r="LZW86" s="393"/>
      <c r="LZX86" s="394"/>
      <c r="LZY86" s="395"/>
      <c r="LZZ86" s="389"/>
      <c r="MAA86" s="390"/>
      <c r="MAB86" s="391"/>
      <c r="MAC86" s="392"/>
      <c r="MAD86" s="393"/>
      <c r="MAE86" s="394"/>
      <c r="MAF86" s="395"/>
      <c r="MAG86" s="389"/>
      <c r="MAH86" s="390"/>
      <c r="MAI86" s="391"/>
      <c r="MAJ86" s="392"/>
      <c r="MAK86" s="393"/>
      <c r="MAL86" s="394"/>
      <c r="MAM86" s="395"/>
      <c r="MAN86" s="389"/>
      <c r="MAO86" s="390"/>
      <c r="MAP86" s="391"/>
      <c r="MAQ86" s="392"/>
      <c r="MAR86" s="393"/>
      <c r="MAS86" s="394"/>
      <c r="MAT86" s="395"/>
      <c r="MAU86" s="389"/>
      <c r="MAV86" s="390"/>
      <c r="MAW86" s="391"/>
      <c r="MAX86" s="392"/>
      <c r="MAY86" s="393"/>
      <c r="MAZ86" s="394"/>
      <c r="MBA86" s="395"/>
      <c r="MBB86" s="389"/>
      <c r="MBC86" s="390"/>
      <c r="MBD86" s="391"/>
      <c r="MBE86" s="392"/>
      <c r="MBF86" s="393"/>
      <c r="MBG86" s="394"/>
      <c r="MBH86" s="395"/>
      <c r="MBI86" s="389"/>
      <c r="MBJ86" s="390"/>
      <c r="MBK86" s="391"/>
      <c r="MBL86" s="392"/>
      <c r="MBM86" s="393"/>
      <c r="MBN86" s="394"/>
      <c r="MBO86" s="395"/>
      <c r="MBP86" s="389"/>
      <c r="MBQ86" s="390"/>
      <c r="MBR86" s="391"/>
      <c r="MBS86" s="392"/>
      <c r="MBT86" s="393"/>
      <c r="MBU86" s="394"/>
      <c r="MBV86" s="395"/>
      <c r="MBW86" s="389"/>
      <c r="MBX86" s="390"/>
      <c r="MBY86" s="391"/>
      <c r="MBZ86" s="392"/>
      <c r="MCA86" s="393"/>
      <c r="MCB86" s="394"/>
      <c r="MCC86" s="395"/>
      <c r="MCD86" s="389"/>
      <c r="MCE86" s="390"/>
      <c r="MCF86" s="391"/>
      <c r="MCG86" s="392"/>
      <c r="MCH86" s="393"/>
      <c r="MCI86" s="394"/>
      <c r="MCJ86" s="395"/>
      <c r="MCK86" s="389"/>
      <c r="MCL86" s="390"/>
      <c r="MCM86" s="391"/>
      <c r="MCN86" s="392"/>
      <c r="MCO86" s="393"/>
      <c r="MCP86" s="394"/>
      <c r="MCQ86" s="395"/>
      <c r="MCR86" s="389"/>
      <c r="MCS86" s="390"/>
      <c r="MCT86" s="391"/>
      <c r="MCU86" s="392"/>
      <c r="MCV86" s="393"/>
      <c r="MCW86" s="394"/>
      <c r="MCX86" s="395"/>
      <c r="MCY86" s="389"/>
      <c r="MCZ86" s="390"/>
      <c r="MDA86" s="391"/>
      <c r="MDB86" s="392"/>
      <c r="MDC86" s="393"/>
      <c r="MDD86" s="394"/>
      <c r="MDE86" s="395"/>
      <c r="MDF86" s="389"/>
      <c r="MDG86" s="390"/>
      <c r="MDH86" s="391"/>
      <c r="MDI86" s="392"/>
      <c r="MDJ86" s="393"/>
      <c r="MDK86" s="394"/>
      <c r="MDL86" s="395"/>
      <c r="MDM86" s="389"/>
      <c r="MDN86" s="390"/>
      <c r="MDO86" s="391"/>
      <c r="MDP86" s="392"/>
      <c r="MDQ86" s="393"/>
      <c r="MDR86" s="394"/>
      <c r="MDS86" s="395"/>
      <c r="MDT86" s="389"/>
      <c r="MDU86" s="390"/>
      <c r="MDV86" s="391"/>
      <c r="MDW86" s="392"/>
      <c r="MDX86" s="393"/>
      <c r="MDY86" s="394"/>
      <c r="MDZ86" s="395"/>
      <c r="MEA86" s="389"/>
      <c r="MEB86" s="390"/>
      <c r="MEC86" s="391"/>
      <c r="MED86" s="392"/>
      <c r="MEE86" s="393"/>
      <c r="MEF86" s="394"/>
      <c r="MEG86" s="395"/>
      <c r="MEH86" s="389"/>
      <c r="MEI86" s="390"/>
      <c r="MEJ86" s="391"/>
      <c r="MEK86" s="392"/>
      <c r="MEL86" s="393"/>
      <c r="MEM86" s="394"/>
      <c r="MEN86" s="395"/>
      <c r="MEO86" s="389"/>
      <c r="MEP86" s="390"/>
      <c r="MEQ86" s="391"/>
      <c r="MER86" s="392"/>
      <c r="MES86" s="393"/>
      <c r="MET86" s="394"/>
      <c r="MEU86" s="395"/>
      <c r="MEV86" s="389"/>
      <c r="MEW86" s="390"/>
      <c r="MEX86" s="391"/>
      <c r="MEY86" s="392"/>
      <c r="MEZ86" s="393"/>
      <c r="MFA86" s="394"/>
      <c r="MFB86" s="395"/>
      <c r="MFC86" s="389"/>
      <c r="MFD86" s="390"/>
      <c r="MFE86" s="391"/>
      <c r="MFF86" s="392"/>
      <c r="MFG86" s="393"/>
      <c r="MFH86" s="394"/>
      <c r="MFI86" s="395"/>
      <c r="MFJ86" s="389"/>
      <c r="MFK86" s="390"/>
      <c r="MFL86" s="391"/>
      <c r="MFM86" s="392"/>
      <c r="MFN86" s="393"/>
      <c r="MFO86" s="394"/>
      <c r="MFP86" s="395"/>
      <c r="MFQ86" s="389"/>
      <c r="MFR86" s="390"/>
      <c r="MFS86" s="391"/>
      <c r="MFT86" s="392"/>
      <c r="MFU86" s="393"/>
      <c r="MFV86" s="394"/>
      <c r="MFW86" s="395"/>
      <c r="MFX86" s="389"/>
      <c r="MFY86" s="390"/>
      <c r="MFZ86" s="391"/>
      <c r="MGA86" s="392"/>
      <c r="MGB86" s="393"/>
      <c r="MGC86" s="394"/>
      <c r="MGD86" s="395"/>
      <c r="MGE86" s="389"/>
      <c r="MGF86" s="390"/>
      <c r="MGG86" s="391"/>
      <c r="MGH86" s="392"/>
      <c r="MGI86" s="393"/>
      <c r="MGJ86" s="394"/>
      <c r="MGK86" s="395"/>
      <c r="MGL86" s="389"/>
      <c r="MGM86" s="390"/>
      <c r="MGN86" s="391"/>
      <c r="MGO86" s="392"/>
      <c r="MGP86" s="393"/>
      <c r="MGQ86" s="394"/>
      <c r="MGR86" s="395"/>
      <c r="MGS86" s="389"/>
      <c r="MGT86" s="390"/>
      <c r="MGU86" s="391"/>
      <c r="MGV86" s="392"/>
      <c r="MGW86" s="393"/>
      <c r="MGX86" s="394"/>
      <c r="MGY86" s="395"/>
      <c r="MGZ86" s="389"/>
      <c r="MHA86" s="390"/>
      <c r="MHB86" s="391"/>
      <c r="MHC86" s="392"/>
      <c r="MHD86" s="393"/>
      <c r="MHE86" s="394"/>
      <c r="MHF86" s="395"/>
      <c r="MHG86" s="389"/>
      <c r="MHH86" s="390"/>
      <c r="MHI86" s="391"/>
      <c r="MHJ86" s="392"/>
      <c r="MHK86" s="393"/>
      <c r="MHL86" s="394"/>
      <c r="MHM86" s="395"/>
      <c r="MHN86" s="389"/>
      <c r="MHO86" s="390"/>
      <c r="MHP86" s="391"/>
      <c r="MHQ86" s="392"/>
      <c r="MHR86" s="393"/>
      <c r="MHS86" s="394"/>
      <c r="MHT86" s="395"/>
      <c r="MHU86" s="389"/>
      <c r="MHV86" s="390"/>
      <c r="MHW86" s="391"/>
      <c r="MHX86" s="392"/>
      <c r="MHY86" s="393"/>
      <c r="MHZ86" s="394"/>
      <c r="MIA86" s="395"/>
      <c r="MIB86" s="389"/>
      <c r="MIC86" s="390"/>
      <c r="MID86" s="391"/>
      <c r="MIE86" s="392"/>
      <c r="MIF86" s="393"/>
      <c r="MIG86" s="394"/>
      <c r="MIH86" s="395"/>
      <c r="MII86" s="389"/>
      <c r="MIJ86" s="390"/>
      <c r="MIK86" s="391"/>
      <c r="MIL86" s="392"/>
      <c r="MIM86" s="393"/>
      <c r="MIN86" s="394"/>
      <c r="MIO86" s="395"/>
      <c r="MIP86" s="389"/>
      <c r="MIQ86" s="390"/>
      <c r="MIR86" s="391"/>
      <c r="MIS86" s="392"/>
      <c r="MIT86" s="393"/>
      <c r="MIU86" s="394"/>
      <c r="MIV86" s="395"/>
      <c r="MIW86" s="389"/>
      <c r="MIX86" s="390"/>
      <c r="MIY86" s="391"/>
      <c r="MIZ86" s="392"/>
      <c r="MJA86" s="393"/>
      <c r="MJB86" s="394"/>
      <c r="MJC86" s="395"/>
      <c r="MJD86" s="389"/>
      <c r="MJE86" s="390"/>
      <c r="MJF86" s="391"/>
      <c r="MJG86" s="392"/>
      <c r="MJH86" s="393"/>
      <c r="MJI86" s="394"/>
      <c r="MJJ86" s="395"/>
      <c r="MJK86" s="389"/>
      <c r="MJL86" s="390"/>
      <c r="MJM86" s="391"/>
      <c r="MJN86" s="392"/>
      <c r="MJO86" s="393"/>
      <c r="MJP86" s="394"/>
      <c r="MJQ86" s="395"/>
      <c r="MJR86" s="389"/>
      <c r="MJS86" s="390"/>
      <c r="MJT86" s="391"/>
      <c r="MJU86" s="392"/>
      <c r="MJV86" s="393"/>
      <c r="MJW86" s="394"/>
      <c r="MJX86" s="395"/>
      <c r="MJY86" s="389"/>
      <c r="MJZ86" s="390"/>
      <c r="MKA86" s="391"/>
      <c r="MKB86" s="392"/>
      <c r="MKC86" s="393"/>
      <c r="MKD86" s="394"/>
      <c r="MKE86" s="395"/>
      <c r="MKF86" s="389"/>
      <c r="MKG86" s="390"/>
      <c r="MKH86" s="391"/>
      <c r="MKI86" s="392"/>
      <c r="MKJ86" s="393"/>
      <c r="MKK86" s="394"/>
      <c r="MKL86" s="395"/>
      <c r="MKM86" s="389"/>
      <c r="MKN86" s="390"/>
      <c r="MKO86" s="391"/>
      <c r="MKP86" s="392"/>
      <c r="MKQ86" s="393"/>
      <c r="MKR86" s="394"/>
      <c r="MKS86" s="395"/>
      <c r="MKT86" s="389"/>
      <c r="MKU86" s="390"/>
      <c r="MKV86" s="391"/>
      <c r="MKW86" s="392"/>
      <c r="MKX86" s="393"/>
      <c r="MKY86" s="394"/>
      <c r="MKZ86" s="395"/>
      <c r="MLA86" s="389"/>
      <c r="MLB86" s="390"/>
      <c r="MLC86" s="391"/>
      <c r="MLD86" s="392"/>
      <c r="MLE86" s="393"/>
      <c r="MLF86" s="394"/>
      <c r="MLG86" s="395"/>
      <c r="MLH86" s="389"/>
      <c r="MLI86" s="390"/>
      <c r="MLJ86" s="391"/>
      <c r="MLK86" s="392"/>
      <c r="MLL86" s="393"/>
      <c r="MLM86" s="394"/>
      <c r="MLN86" s="395"/>
      <c r="MLO86" s="389"/>
      <c r="MLP86" s="390"/>
      <c r="MLQ86" s="391"/>
      <c r="MLR86" s="392"/>
      <c r="MLS86" s="393"/>
      <c r="MLT86" s="394"/>
      <c r="MLU86" s="395"/>
      <c r="MLV86" s="389"/>
      <c r="MLW86" s="390"/>
      <c r="MLX86" s="391"/>
      <c r="MLY86" s="392"/>
      <c r="MLZ86" s="393"/>
      <c r="MMA86" s="394"/>
      <c r="MMB86" s="395"/>
      <c r="MMC86" s="389"/>
      <c r="MMD86" s="390"/>
      <c r="MME86" s="391"/>
      <c r="MMF86" s="392"/>
      <c r="MMG86" s="393"/>
      <c r="MMH86" s="394"/>
      <c r="MMI86" s="395"/>
      <c r="MMJ86" s="389"/>
      <c r="MMK86" s="390"/>
      <c r="MML86" s="391"/>
      <c r="MMM86" s="392"/>
      <c r="MMN86" s="393"/>
      <c r="MMO86" s="394"/>
      <c r="MMP86" s="395"/>
      <c r="MMQ86" s="389"/>
      <c r="MMR86" s="390"/>
      <c r="MMS86" s="391"/>
      <c r="MMT86" s="392"/>
      <c r="MMU86" s="393"/>
      <c r="MMV86" s="394"/>
      <c r="MMW86" s="395"/>
      <c r="MMX86" s="389"/>
      <c r="MMY86" s="390"/>
      <c r="MMZ86" s="391"/>
      <c r="MNA86" s="392"/>
      <c r="MNB86" s="393"/>
      <c r="MNC86" s="394"/>
      <c r="MND86" s="395"/>
      <c r="MNE86" s="389"/>
      <c r="MNF86" s="390"/>
      <c r="MNG86" s="391"/>
      <c r="MNH86" s="392"/>
      <c r="MNI86" s="393"/>
      <c r="MNJ86" s="394"/>
      <c r="MNK86" s="395"/>
      <c r="MNL86" s="389"/>
      <c r="MNM86" s="390"/>
      <c r="MNN86" s="391"/>
      <c r="MNO86" s="392"/>
      <c r="MNP86" s="393"/>
      <c r="MNQ86" s="394"/>
      <c r="MNR86" s="395"/>
      <c r="MNS86" s="389"/>
      <c r="MNT86" s="390"/>
      <c r="MNU86" s="391"/>
      <c r="MNV86" s="392"/>
      <c r="MNW86" s="393"/>
      <c r="MNX86" s="394"/>
      <c r="MNY86" s="395"/>
      <c r="MNZ86" s="389"/>
      <c r="MOA86" s="390"/>
      <c r="MOB86" s="391"/>
      <c r="MOC86" s="392"/>
      <c r="MOD86" s="393"/>
      <c r="MOE86" s="394"/>
      <c r="MOF86" s="395"/>
      <c r="MOG86" s="389"/>
      <c r="MOH86" s="390"/>
      <c r="MOI86" s="391"/>
      <c r="MOJ86" s="392"/>
      <c r="MOK86" s="393"/>
      <c r="MOL86" s="394"/>
      <c r="MOM86" s="395"/>
      <c r="MON86" s="389"/>
      <c r="MOO86" s="390"/>
      <c r="MOP86" s="391"/>
      <c r="MOQ86" s="392"/>
      <c r="MOR86" s="393"/>
      <c r="MOS86" s="394"/>
      <c r="MOT86" s="395"/>
      <c r="MOU86" s="389"/>
      <c r="MOV86" s="390"/>
      <c r="MOW86" s="391"/>
      <c r="MOX86" s="392"/>
      <c r="MOY86" s="393"/>
      <c r="MOZ86" s="394"/>
      <c r="MPA86" s="395"/>
      <c r="MPB86" s="389"/>
      <c r="MPC86" s="390"/>
      <c r="MPD86" s="391"/>
      <c r="MPE86" s="392"/>
      <c r="MPF86" s="393"/>
      <c r="MPG86" s="394"/>
      <c r="MPH86" s="395"/>
      <c r="MPI86" s="389"/>
      <c r="MPJ86" s="390"/>
      <c r="MPK86" s="391"/>
      <c r="MPL86" s="392"/>
      <c r="MPM86" s="393"/>
      <c r="MPN86" s="394"/>
      <c r="MPO86" s="395"/>
      <c r="MPP86" s="389"/>
      <c r="MPQ86" s="390"/>
      <c r="MPR86" s="391"/>
      <c r="MPS86" s="392"/>
      <c r="MPT86" s="393"/>
      <c r="MPU86" s="394"/>
      <c r="MPV86" s="395"/>
      <c r="MPW86" s="389"/>
      <c r="MPX86" s="390"/>
      <c r="MPY86" s="391"/>
      <c r="MPZ86" s="392"/>
      <c r="MQA86" s="393"/>
      <c r="MQB86" s="394"/>
      <c r="MQC86" s="395"/>
      <c r="MQD86" s="389"/>
      <c r="MQE86" s="390"/>
      <c r="MQF86" s="391"/>
      <c r="MQG86" s="392"/>
      <c r="MQH86" s="393"/>
      <c r="MQI86" s="394"/>
      <c r="MQJ86" s="395"/>
      <c r="MQK86" s="389"/>
      <c r="MQL86" s="390"/>
      <c r="MQM86" s="391"/>
      <c r="MQN86" s="392"/>
      <c r="MQO86" s="393"/>
      <c r="MQP86" s="394"/>
      <c r="MQQ86" s="395"/>
      <c r="MQR86" s="389"/>
      <c r="MQS86" s="390"/>
      <c r="MQT86" s="391"/>
      <c r="MQU86" s="392"/>
      <c r="MQV86" s="393"/>
      <c r="MQW86" s="394"/>
      <c r="MQX86" s="395"/>
      <c r="MQY86" s="389"/>
      <c r="MQZ86" s="390"/>
      <c r="MRA86" s="391"/>
      <c r="MRB86" s="392"/>
      <c r="MRC86" s="393"/>
      <c r="MRD86" s="394"/>
      <c r="MRE86" s="395"/>
      <c r="MRF86" s="389"/>
      <c r="MRG86" s="390"/>
      <c r="MRH86" s="391"/>
      <c r="MRI86" s="392"/>
      <c r="MRJ86" s="393"/>
      <c r="MRK86" s="394"/>
      <c r="MRL86" s="395"/>
      <c r="MRM86" s="389"/>
      <c r="MRN86" s="390"/>
      <c r="MRO86" s="391"/>
      <c r="MRP86" s="392"/>
      <c r="MRQ86" s="393"/>
      <c r="MRR86" s="394"/>
      <c r="MRS86" s="395"/>
      <c r="MRT86" s="389"/>
      <c r="MRU86" s="390"/>
      <c r="MRV86" s="391"/>
      <c r="MRW86" s="392"/>
      <c r="MRX86" s="393"/>
      <c r="MRY86" s="394"/>
      <c r="MRZ86" s="395"/>
      <c r="MSA86" s="389"/>
      <c r="MSB86" s="390"/>
      <c r="MSC86" s="391"/>
      <c r="MSD86" s="392"/>
      <c r="MSE86" s="393"/>
      <c r="MSF86" s="394"/>
      <c r="MSG86" s="395"/>
      <c r="MSH86" s="389"/>
      <c r="MSI86" s="390"/>
      <c r="MSJ86" s="391"/>
      <c r="MSK86" s="392"/>
      <c r="MSL86" s="393"/>
      <c r="MSM86" s="394"/>
      <c r="MSN86" s="395"/>
      <c r="MSO86" s="389"/>
      <c r="MSP86" s="390"/>
      <c r="MSQ86" s="391"/>
      <c r="MSR86" s="392"/>
      <c r="MSS86" s="393"/>
      <c r="MST86" s="394"/>
      <c r="MSU86" s="395"/>
      <c r="MSV86" s="389"/>
      <c r="MSW86" s="390"/>
      <c r="MSX86" s="391"/>
      <c r="MSY86" s="392"/>
      <c r="MSZ86" s="393"/>
      <c r="MTA86" s="394"/>
      <c r="MTB86" s="395"/>
      <c r="MTC86" s="389"/>
      <c r="MTD86" s="390"/>
      <c r="MTE86" s="391"/>
      <c r="MTF86" s="392"/>
      <c r="MTG86" s="393"/>
      <c r="MTH86" s="394"/>
      <c r="MTI86" s="395"/>
      <c r="MTJ86" s="389"/>
      <c r="MTK86" s="390"/>
      <c r="MTL86" s="391"/>
      <c r="MTM86" s="392"/>
      <c r="MTN86" s="393"/>
      <c r="MTO86" s="394"/>
      <c r="MTP86" s="395"/>
      <c r="MTQ86" s="389"/>
      <c r="MTR86" s="390"/>
      <c r="MTS86" s="391"/>
      <c r="MTT86" s="392"/>
      <c r="MTU86" s="393"/>
      <c r="MTV86" s="394"/>
      <c r="MTW86" s="395"/>
      <c r="MTX86" s="389"/>
      <c r="MTY86" s="390"/>
      <c r="MTZ86" s="391"/>
      <c r="MUA86" s="392"/>
      <c r="MUB86" s="393"/>
      <c r="MUC86" s="394"/>
      <c r="MUD86" s="395"/>
      <c r="MUE86" s="389"/>
      <c r="MUF86" s="390"/>
      <c r="MUG86" s="391"/>
      <c r="MUH86" s="392"/>
      <c r="MUI86" s="393"/>
      <c r="MUJ86" s="394"/>
      <c r="MUK86" s="395"/>
      <c r="MUL86" s="389"/>
      <c r="MUM86" s="390"/>
      <c r="MUN86" s="391"/>
      <c r="MUO86" s="392"/>
      <c r="MUP86" s="393"/>
      <c r="MUQ86" s="394"/>
      <c r="MUR86" s="395"/>
      <c r="MUS86" s="389"/>
      <c r="MUT86" s="390"/>
      <c r="MUU86" s="391"/>
      <c r="MUV86" s="392"/>
      <c r="MUW86" s="393"/>
      <c r="MUX86" s="394"/>
      <c r="MUY86" s="395"/>
      <c r="MUZ86" s="389"/>
      <c r="MVA86" s="390"/>
      <c r="MVB86" s="391"/>
      <c r="MVC86" s="392"/>
      <c r="MVD86" s="393"/>
      <c r="MVE86" s="394"/>
      <c r="MVF86" s="395"/>
      <c r="MVG86" s="389"/>
      <c r="MVH86" s="390"/>
      <c r="MVI86" s="391"/>
      <c r="MVJ86" s="392"/>
      <c r="MVK86" s="393"/>
      <c r="MVL86" s="394"/>
      <c r="MVM86" s="395"/>
      <c r="MVN86" s="389"/>
      <c r="MVO86" s="390"/>
      <c r="MVP86" s="391"/>
      <c r="MVQ86" s="392"/>
      <c r="MVR86" s="393"/>
      <c r="MVS86" s="394"/>
      <c r="MVT86" s="395"/>
      <c r="MVU86" s="389"/>
      <c r="MVV86" s="390"/>
      <c r="MVW86" s="391"/>
      <c r="MVX86" s="392"/>
      <c r="MVY86" s="393"/>
      <c r="MVZ86" s="394"/>
      <c r="MWA86" s="395"/>
      <c r="MWB86" s="389"/>
      <c r="MWC86" s="390"/>
      <c r="MWD86" s="391"/>
      <c r="MWE86" s="392"/>
      <c r="MWF86" s="393"/>
      <c r="MWG86" s="394"/>
      <c r="MWH86" s="395"/>
      <c r="MWI86" s="389"/>
      <c r="MWJ86" s="390"/>
      <c r="MWK86" s="391"/>
      <c r="MWL86" s="392"/>
      <c r="MWM86" s="393"/>
      <c r="MWN86" s="394"/>
      <c r="MWO86" s="395"/>
      <c r="MWP86" s="389"/>
      <c r="MWQ86" s="390"/>
      <c r="MWR86" s="391"/>
      <c r="MWS86" s="392"/>
      <c r="MWT86" s="393"/>
      <c r="MWU86" s="394"/>
      <c r="MWV86" s="395"/>
      <c r="MWW86" s="389"/>
      <c r="MWX86" s="390"/>
      <c r="MWY86" s="391"/>
      <c r="MWZ86" s="392"/>
      <c r="MXA86" s="393"/>
      <c r="MXB86" s="394"/>
      <c r="MXC86" s="395"/>
      <c r="MXD86" s="389"/>
      <c r="MXE86" s="390"/>
      <c r="MXF86" s="391"/>
      <c r="MXG86" s="392"/>
      <c r="MXH86" s="393"/>
      <c r="MXI86" s="394"/>
      <c r="MXJ86" s="395"/>
      <c r="MXK86" s="389"/>
      <c r="MXL86" s="390"/>
      <c r="MXM86" s="391"/>
      <c r="MXN86" s="392"/>
      <c r="MXO86" s="393"/>
      <c r="MXP86" s="394"/>
      <c r="MXQ86" s="395"/>
      <c r="MXR86" s="389"/>
      <c r="MXS86" s="390"/>
      <c r="MXT86" s="391"/>
      <c r="MXU86" s="392"/>
      <c r="MXV86" s="393"/>
      <c r="MXW86" s="394"/>
      <c r="MXX86" s="395"/>
      <c r="MXY86" s="389"/>
      <c r="MXZ86" s="390"/>
      <c r="MYA86" s="391"/>
      <c r="MYB86" s="392"/>
      <c r="MYC86" s="393"/>
      <c r="MYD86" s="394"/>
      <c r="MYE86" s="395"/>
      <c r="MYF86" s="389"/>
      <c r="MYG86" s="390"/>
      <c r="MYH86" s="391"/>
      <c r="MYI86" s="392"/>
      <c r="MYJ86" s="393"/>
      <c r="MYK86" s="394"/>
      <c r="MYL86" s="395"/>
      <c r="MYM86" s="389"/>
      <c r="MYN86" s="390"/>
      <c r="MYO86" s="391"/>
      <c r="MYP86" s="392"/>
      <c r="MYQ86" s="393"/>
      <c r="MYR86" s="394"/>
      <c r="MYS86" s="395"/>
      <c r="MYT86" s="389"/>
      <c r="MYU86" s="390"/>
      <c r="MYV86" s="391"/>
      <c r="MYW86" s="392"/>
      <c r="MYX86" s="393"/>
      <c r="MYY86" s="394"/>
      <c r="MYZ86" s="395"/>
      <c r="MZA86" s="389"/>
      <c r="MZB86" s="390"/>
      <c r="MZC86" s="391"/>
      <c r="MZD86" s="392"/>
      <c r="MZE86" s="393"/>
      <c r="MZF86" s="394"/>
      <c r="MZG86" s="395"/>
      <c r="MZH86" s="389"/>
      <c r="MZI86" s="390"/>
      <c r="MZJ86" s="391"/>
      <c r="MZK86" s="392"/>
      <c r="MZL86" s="393"/>
      <c r="MZM86" s="394"/>
      <c r="MZN86" s="395"/>
      <c r="MZO86" s="389"/>
      <c r="MZP86" s="390"/>
      <c r="MZQ86" s="391"/>
      <c r="MZR86" s="392"/>
      <c r="MZS86" s="393"/>
      <c r="MZT86" s="394"/>
      <c r="MZU86" s="395"/>
      <c r="MZV86" s="389"/>
      <c r="MZW86" s="390"/>
      <c r="MZX86" s="391"/>
      <c r="MZY86" s="392"/>
      <c r="MZZ86" s="393"/>
      <c r="NAA86" s="394"/>
      <c r="NAB86" s="395"/>
      <c r="NAC86" s="389"/>
      <c r="NAD86" s="390"/>
      <c r="NAE86" s="391"/>
      <c r="NAF86" s="392"/>
      <c r="NAG86" s="393"/>
      <c r="NAH86" s="394"/>
      <c r="NAI86" s="395"/>
      <c r="NAJ86" s="389"/>
      <c r="NAK86" s="390"/>
      <c r="NAL86" s="391"/>
      <c r="NAM86" s="392"/>
      <c r="NAN86" s="393"/>
      <c r="NAO86" s="394"/>
      <c r="NAP86" s="395"/>
      <c r="NAQ86" s="389"/>
      <c r="NAR86" s="390"/>
      <c r="NAS86" s="391"/>
      <c r="NAT86" s="392"/>
      <c r="NAU86" s="393"/>
      <c r="NAV86" s="394"/>
      <c r="NAW86" s="395"/>
      <c r="NAX86" s="389"/>
      <c r="NAY86" s="390"/>
      <c r="NAZ86" s="391"/>
      <c r="NBA86" s="392"/>
      <c r="NBB86" s="393"/>
      <c r="NBC86" s="394"/>
      <c r="NBD86" s="395"/>
      <c r="NBE86" s="389"/>
      <c r="NBF86" s="390"/>
      <c r="NBG86" s="391"/>
      <c r="NBH86" s="392"/>
      <c r="NBI86" s="393"/>
      <c r="NBJ86" s="394"/>
      <c r="NBK86" s="395"/>
      <c r="NBL86" s="389"/>
      <c r="NBM86" s="390"/>
      <c r="NBN86" s="391"/>
      <c r="NBO86" s="392"/>
      <c r="NBP86" s="393"/>
      <c r="NBQ86" s="394"/>
      <c r="NBR86" s="395"/>
      <c r="NBS86" s="389"/>
      <c r="NBT86" s="390"/>
      <c r="NBU86" s="391"/>
      <c r="NBV86" s="392"/>
      <c r="NBW86" s="393"/>
      <c r="NBX86" s="394"/>
      <c r="NBY86" s="395"/>
      <c r="NBZ86" s="389"/>
      <c r="NCA86" s="390"/>
      <c r="NCB86" s="391"/>
      <c r="NCC86" s="392"/>
      <c r="NCD86" s="393"/>
      <c r="NCE86" s="394"/>
      <c r="NCF86" s="395"/>
      <c r="NCG86" s="389"/>
      <c r="NCH86" s="390"/>
      <c r="NCI86" s="391"/>
      <c r="NCJ86" s="392"/>
      <c r="NCK86" s="393"/>
      <c r="NCL86" s="394"/>
      <c r="NCM86" s="395"/>
      <c r="NCN86" s="389"/>
      <c r="NCO86" s="390"/>
      <c r="NCP86" s="391"/>
      <c r="NCQ86" s="392"/>
      <c r="NCR86" s="393"/>
      <c r="NCS86" s="394"/>
      <c r="NCT86" s="395"/>
      <c r="NCU86" s="389"/>
      <c r="NCV86" s="390"/>
      <c r="NCW86" s="391"/>
      <c r="NCX86" s="392"/>
      <c r="NCY86" s="393"/>
      <c r="NCZ86" s="394"/>
      <c r="NDA86" s="395"/>
      <c r="NDB86" s="389"/>
      <c r="NDC86" s="390"/>
      <c r="NDD86" s="391"/>
      <c r="NDE86" s="392"/>
      <c r="NDF86" s="393"/>
      <c r="NDG86" s="394"/>
      <c r="NDH86" s="395"/>
      <c r="NDI86" s="389"/>
      <c r="NDJ86" s="390"/>
      <c r="NDK86" s="391"/>
      <c r="NDL86" s="392"/>
      <c r="NDM86" s="393"/>
      <c r="NDN86" s="394"/>
      <c r="NDO86" s="395"/>
      <c r="NDP86" s="389"/>
      <c r="NDQ86" s="390"/>
      <c r="NDR86" s="391"/>
      <c r="NDS86" s="392"/>
      <c r="NDT86" s="393"/>
      <c r="NDU86" s="394"/>
      <c r="NDV86" s="395"/>
      <c r="NDW86" s="389"/>
      <c r="NDX86" s="390"/>
      <c r="NDY86" s="391"/>
      <c r="NDZ86" s="392"/>
      <c r="NEA86" s="393"/>
      <c r="NEB86" s="394"/>
      <c r="NEC86" s="395"/>
      <c r="NED86" s="389"/>
      <c r="NEE86" s="390"/>
      <c r="NEF86" s="391"/>
      <c r="NEG86" s="392"/>
      <c r="NEH86" s="393"/>
      <c r="NEI86" s="394"/>
      <c r="NEJ86" s="395"/>
      <c r="NEK86" s="389"/>
      <c r="NEL86" s="390"/>
      <c r="NEM86" s="391"/>
      <c r="NEN86" s="392"/>
      <c r="NEO86" s="393"/>
      <c r="NEP86" s="394"/>
      <c r="NEQ86" s="395"/>
      <c r="NER86" s="389"/>
      <c r="NES86" s="390"/>
      <c r="NET86" s="391"/>
      <c r="NEU86" s="392"/>
      <c r="NEV86" s="393"/>
      <c r="NEW86" s="394"/>
      <c r="NEX86" s="395"/>
      <c r="NEY86" s="389"/>
      <c r="NEZ86" s="390"/>
      <c r="NFA86" s="391"/>
      <c r="NFB86" s="392"/>
      <c r="NFC86" s="393"/>
      <c r="NFD86" s="394"/>
      <c r="NFE86" s="395"/>
      <c r="NFF86" s="389"/>
      <c r="NFG86" s="390"/>
      <c r="NFH86" s="391"/>
      <c r="NFI86" s="392"/>
      <c r="NFJ86" s="393"/>
      <c r="NFK86" s="394"/>
      <c r="NFL86" s="395"/>
      <c r="NFM86" s="389"/>
      <c r="NFN86" s="390"/>
      <c r="NFO86" s="391"/>
      <c r="NFP86" s="392"/>
      <c r="NFQ86" s="393"/>
      <c r="NFR86" s="394"/>
      <c r="NFS86" s="395"/>
      <c r="NFT86" s="389"/>
      <c r="NFU86" s="390"/>
      <c r="NFV86" s="391"/>
      <c r="NFW86" s="392"/>
      <c r="NFX86" s="393"/>
      <c r="NFY86" s="394"/>
      <c r="NFZ86" s="395"/>
      <c r="NGA86" s="389"/>
      <c r="NGB86" s="390"/>
      <c r="NGC86" s="391"/>
      <c r="NGD86" s="392"/>
      <c r="NGE86" s="393"/>
      <c r="NGF86" s="394"/>
      <c r="NGG86" s="395"/>
      <c r="NGH86" s="389"/>
      <c r="NGI86" s="390"/>
      <c r="NGJ86" s="391"/>
      <c r="NGK86" s="392"/>
      <c r="NGL86" s="393"/>
      <c r="NGM86" s="394"/>
      <c r="NGN86" s="395"/>
      <c r="NGO86" s="389"/>
      <c r="NGP86" s="390"/>
      <c r="NGQ86" s="391"/>
      <c r="NGR86" s="392"/>
      <c r="NGS86" s="393"/>
      <c r="NGT86" s="394"/>
      <c r="NGU86" s="395"/>
      <c r="NGV86" s="389"/>
      <c r="NGW86" s="390"/>
      <c r="NGX86" s="391"/>
      <c r="NGY86" s="392"/>
      <c r="NGZ86" s="393"/>
      <c r="NHA86" s="394"/>
      <c r="NHB86" s="395"/>
      <c r="NHC86" s="389"/>
      <c r="NHD86" s="390"/>
      <c r="NHE86" s="391"/>
      <c r="NHF86" s="392"/>
      <c r="NHG86" s="393"/>
      <c r="NHH86" s="394"/>
      <c r="NHI86" s="395"/>
      <c r="NHJ86" s="389"/>
      <c r="NHK86" s="390"/>
      <c r="NHL86" s="391"/>
      <c r="NHM86" s="392"/>
      <c r="NHN86" s="393"/>
      <c r="NHO86" s="394"/>
      <c r="NHP86" s="395"/>
      <c r="NHQ86" s="389"/>
      <c r="NHR86" s="390"/>
      <c r="NHS86" s="391"/>
      <c r="NHT86" s="392"/>
      <c r="NHU86" s="393"/>
      <c r="NHV86" s="394"/>
      <c r="NHW86" s="395"/>
      <c r="NHX86" s="389"/>
      <c r="NHY86" s="390"/>
      <c r="NHZ86" s="391"/>
      <c r="NIA86" s="392"/>
      <c r="NIB86" s="393"/>
      <c r="NIC86" s="394"/>
      <c r="NID86" s="395"/>
      <c r="NIE86" s="389"/>
      <c r="NIF86" s="390"/>
      <c r="NIG86" s="391"/>
      <c r="NIH86" s="392"/>
      <c r="NII86" s="393"/>
      <c r="NIJ86" s="394"/>
      <c r="NIK86" s="395"/>
      <c r="NIL86" s="389"/>
      <c r="NIM86" s="390"/>
      <c r="NIN86" s="391"/>
      <c r="NIO86" s="392"/>
      <c r="NIP86" s="393"/>
      <c r="NIQ86" s="394"/>
      <c r="NIR86" s="395"/>
      <c r="NIS86" s="389"/>
      <c r="NIT86" s="390"/>
      <c r="NIU86" s="391"/>
      <c r="NIV86" s="392"/>
      <c r="NIW86" s="393"/>
      <c r="NIX86" s="394"/>
      <c r="NIY86" s="395"/>
      <c r="NIZ86" s="389"/>
      <c r="NJA86" s="390"/>
      <c r="NJB86" s="391"/>
      <c r="NJC86" s="392"/>
      <c r="NJD86" s="393"/>
      <c r="NJE86" s="394"/>
      <c r="NJF86" s="395"/>
      <c r="NJG86" s="389"/>
      <c r="NJH86" s="390"/>
      <c r="NJI86" s="391"/>
      <c r="NJJ86" s="392"/>
      <c r="NJK86" s="393"/>
      <c r="NJL86" s="394"/>
      <c r="NJM86" s="395"/>
      <c r="NJN86" s="389"/>
      <c r="NJO86" s="390"/>
      <c r="NJP86" s="391"/>
      <c r="NJQ86" s="392"/>
      <c r="NJR86" s="393"/>
      <c r="NJS86" s="394"/>
      <c r="NJT86" s="395"/>
      <c r="NJU86" s="389"/>
      <c r="NJV86" s="390"/>
      <c r="NJW86" s="391"/>
      <c r="NJX86" s="392"/>
      <c r="NJY86" s="393"/>
      <c r="NJZ86" s="394"/>
      <c r="NKA86" s="395"/>
      <c r="NKB86" s="389"/>
      <c r="NKC86" s="390"/>
      <c r="NKD86" s="391"/>
      <c r="NKE86" s="392"/>
      <c r="NKF86" s="393"/>
      <c r="NKG86" s="394"/>
      <c r="NKH86" s="395"/>
      <c r="NKI86" s="389"/>
      <c r="NKJ86" s="390"/>
      <c r="NKK86" s="391"/>
      <c r="NKL86" s="392"/>
      <c r="NKM86" s="393"/>
      <c r="NKN86" s="394"/>
      <c r="NKO86" s="395"/>
      <c r="NKP86" s="389"/>
      <c r="NKQ86" s="390"/>
      <c r="NKR86" s="391"/>
      <c r="NKS86" s="392"/>
      <c r="NKT86" s="393"/>
      <c r="NKU86" s="394"/>
      <c r="NKV86" s="395"/>
      <c r="NKW86" s="389"/>
      <c r="NKX86" s="390"/>
      <c r="NKY86" s="391"/>
      <c r="NKZ86" s="392"/>
      <c r="NLA86" s="393"/>
      <c r="NLB86" s="394"/>
      <c r="NLC86" s="395"/>
      <c r="NLD86" s="389"/>
      <c r="NLE86" s="390"/>
      <c r="NLF86" s="391"/>
      <c r="NLG86" s="392"/>
      <c r="NLH86" s="393"/>
      <c r="NLI86" s="394"/>
      <c r="NLJ86" s="395"/>
      <c r="NLK86" s="389"/>
      <c r="NLL86" s="390"/>
      <c r="NLM86" s="391"/>
      <c r="NLN86" s="392"/>
      <c r="NLO86" s="393"/>
      <c r="NLP86" s="394"/>
      <c r="NLQ86" s="395"/>
      <c r="NLR86" s="389"/>
      <c r="NLS86" s="390"/>
      <c r="NLT86" s="391"/>
      <c r="NLU86" s="392"/>
      <c r="NLV86" s="393"/>
      <c r="NLW86" s="394"/>
      <c r="NLX86" s="395"/>
      <c r="NLY86" s="389"/>
      <c r="NLZ86" s="390"/>
      <c r="NMA86" s="391"/>
      <c r="NMB86" s="392"/>
      <c r="NMC86" s="393"/>
      <c r="NMD86" s="394"/>
      <c r="NME86" s="395"/>
      <c r="NMF86" s="389"/>
      <c r="NMG86" s="390"/>
      <c r="NMH86" s="391"/>
      <c r="NMI86" s="392"/>
      <c r="NMJ86" s="393"/>
      <c r="NMK86" s="394"/>
      <c r="NML86" s="395"/>
      <c r="NMM86" s="389"/>
      <c r="NMN86" s="390"/>
      <c r="NMO86" s="391"/>
      <c r="NMP86" s="392"/>
      <c r="NMQ86" s="393"/>
      <c r="NMR86" s="394"/>
      <c r="NMS86" s="395"/>
      <c r="NMT86" s="389"/>
      <c r="NMU86" s="390"/>
      <c r="NMV86" s="391"/>
      <c r="NMW86" s="392"/>
      <c r="NMX86" s="393"/>
      <c r="NMY86" s="394"/>
      <c r="NMZ86" s="395"/>
      <c r="NNA86" s="389"/>
      <c r="NNB86" s="390"/>
      <c r="NNC86" s="391"/>
      <c r="NND86" s="392"/>
      <c r="NNE86" s="393"/>
      <c r="NNF86" s="394"/>
      <c r="NNG86" s="395"/>
      <c r="NNH86" s="389"/>
      <c r="NNI86" s="390"/>
      <c r="NNJ86" s="391"/>
      <c r="NNK86" s="392"/>
      <c r="NNL86" s="393"/>
      <c r="NNM86" s="394"/>
      <c r="NNN86" s="395"/>
      <c r="NNO86" s="389"/>
      <c r="NNP86" s="390"/>
      <c r="NNQ86" s="391"/>
      <c r="NNR86" s="392"/>
      <c r="NNS86" s="393"/>
      <c r="NNT86" s="394"/>
      <c r="NNU86" s="395"/>
      <c r="NNV86" s="389"/>
      <c r="NNW86" s="390"/>
      <c r="NNX86" s="391"/>
      <c r="NNY86" s="392"/>
      <c r="NNZ86" s="393"/>
      <c r="NOA86" s="394"/>
      <c r="NOB86" s="395"/>
      <c r="NOC86" s="389"/>
      <c r="NOD86" s="390"/>
      <c r="NOE86" s="391"/>
      <c r="NOF86" s="392"/>
      <c r="NOG86" s="393"/>
      <c r="NOH86" s="394"/>
      <c r="NOI86" s="395"/>
      <c r="NOJ86" s="389"/>
      <c r="NOK86" s="390"/>
      <c r="NOL86" s="391"/>
      <c r="NOM86" s="392"/>
      <c r="NON86" s="393"/>
      <c r="NOO86" s="394"/>
      <c r="NOP86" s="395"/>
      <c r="NOQ86" s="389"/>
      <c r="NOR86" s="390"/>
      <c r="NOS86" s="391"/>
      <c r="NOT86" s="392"/>
      <c r="NOU86" s="393"/>
      <c r="NOV86" s="394"/>
      <c r="NOW86" s="395"/>
      <c r="NOX86" s="389"/>
      <c r="NOY86" s="390"/>
      <c r="NOZ86" s="391"/>
      <c r="NPA86" s="392"/>
      <c r="NPB86" s="393"/>
      <c r="NPC86" s="394"/>
      <c r="NPD86" s="395"/>
      <c r="NPE86" s="389"/>
      <c r="NPF86" s="390"/>
      <c r="NPG86" s="391"/>
      <c r="NPH86" s="392"/>
      <c r="NPI86" s="393"/>
      <c r="NPJ86" s="394"/>
      <c r="NPK86" s="395"/>
      <c r="NPL86" s="389"/>
      <c r="NPM86" s="390"/>
      <c r="NPN86" s="391"/>
      <c r="NPO86" s="392"/>
      <c r="NPP86" s="393"/>
      <c r="NPQ86" s="394"/>
      <c r="NPR86" s="395"/>
      <c r="NPS86" s="389"/>
      <c r="NPT86" s="390"/>
      <c r="NPU86" s="391"/>
      <c r="NPV86" s="392"/>
      <c r="NPW86" s="393"/>
      <c r="NPX86" s="394"/>
      <c r="NPY86" s="395"/>
      <c r="NPZ86" s="389"/>
      <c r="NQA86" s="390"/>
      <c r="NQB86" s="391"/>
      <c r="NQC86" s="392"/>
      <c r="NQD86" s="393"/>
      <c r="NQE86" s="394"/>
      <c r="NQF86" s="395"/>
      <c r="NQG86" s="389"/>
      <c r="NQH86" s="390"/>
      <c r="NQI86" s="391"/>
      <c r="NQJ86" s="392"/>
      <c r="NQK86" s="393"/>
      <c r="NQL86" s="394"/>
      <c r="NQM86" s="395"/>
      <c r="NQN86" s="389"/>
      <c r="NQO86" s="390"/>
      <c r="NQP86" s="391"/>
      <c r="NQQ86" s="392"/>
      <c r="NQR86" s="393"/>
      <c r="NQS86" s="394"/>
      <c r="NQT86" s="395"/>
      <c r="NQU86" s="389"/>
      <c r="NQV86" s="390"/>
      <c r="NQW86" s="391"/>
      <c r="NQX86" s="392"/>
      <c r="NQY86" s="393"/>
      <c r="NQZ86" s="394"/>
      <c r="NRA86" s="395"/>
      <c r="NRB86" s="389"/>
      <c r="NRC86" s="390"/>
      <c r="NRD86" s="391"/>
      <c r="NRE86" s="392"/>
      <c r="NRF86" s="393"/>
      <c r="NRG86" s="394"/>
      <c r="NRH86" s="395"/>
      <c r="NRI86" s="389"/>
      <c r="NRJ86" s="390"/>
      <c r="NRK86" s="391"/>
      <c r="NRL86" s="392"/>
      <c r="NRM86" s="393"/>
      <c r="NRN86" s="394"/>
      <c r="NRO86" s="395"/>
      <c r="NRP86" s="389"/>
      <c r="NRQ86" s="390"/>
      <c r="NRR86" s="391"/>
      <c r="NRS86" s="392"/>
      <c r="NRT86" s="393"/>
      <c r="NRU86" s="394"/>
      <c r="NRV86" s="395"/>
      <c r="NRW86" s="389"/>
      <c r="NRX86" s="390"/>
      <c r="NRY86" s="391"/>
      <c r="NRZ86" s="392"/>
      <c r="NSA86" s="393"/>
      <c r="NSB86" s="394"/>
      <c r="NSC86" s="395"/>
      <c r="NSD86" s="389"/>
      <c r="NSE86" s="390"/>
      <c r="NSF86" s="391"/>
      <c r="NSG86" s="392"/>
      <c r="NSH86" s="393"/>
      <c r="NSI86" s="394"/>
      <c r="NSJ86" s="395"/>
      <c r="NSK86" s="389"/>
      <c r="NSL86" s="390"/>
      <c r="NSM86" s="391"/>
      <c r="NSN86" s="392"/>
      <c r="NSO86" s="393"/>
      <c r="NSP86" s="394"/>
      <c r="NSQ86" s="395"/>
      <c r="NSR86" s="389"/>
      <c r="NSS86" s="390"/>
      <c r="NST86" s="391"/>
      <c r="NSU86" s="392"/>
      <c r="NSV86" s="393"/>
      <c r="NSW86" s="394"/>
      <c r="NSX86" s="395"/>
      <c r="NSY86" s="389"/>
      <c r="NSZ86" s="390"/>
      <c r="NTA86" s="391"/>
      <c r="NTB86" s="392"/>
      <c r="NTC86" s="393"/>
      <c r="NTD86" s="394"/>
      <c r="NTE86" s="395"/>
      <c r="NTF86" s="389"/>
      <c r="NTG86" s="390"/>
      <c r="NTH86" s="391"/>
      <c r="NTI86" s="392"/>
      <c r="NTJ86" s="393"/>
      <c r="NTK86" s="394"/>
      <c r="NTL86" s="395"/>
      <c r="NTM86" s="389"/>
      <c r="NTN86" s="390"/>
      <c r="NTO86" s="391"/>
      <c r="NTP86" s="392"/>
      <c r="NTQ86" s="393"/>
      <c r="NTR86" s="394"/>
      <c r="NTS86" s="395"/>
      <c r="NTT86" s="389"/>
      <c r="NTU86" s="390"/>
      <c r="NTV86" s="391"/>
      <c r="NTW86" s="392"/>
      <c r="NTX86" s="393"/>
      <c r="NTY86" s="394"/>
      <c r="NTZ86" s="395"/>
      <c r="NUA86" s="389"/>
      <c r="NUB86" s="390"/>
      <c r="NUC86" s="391"/>
      <c r="NUD86" s="392"/>
      <c r="NUE86" s="393"/>
      <c r="NUF86" s="394"/>
      <c r="NUG86" s="395"/>
      <c r="NUH86" s="389"/>
      <c r="NUI86" s="390"/>
      <c r="NUJ86" s="391"/>
      <c r="NUK86" s="392"/>
      <c r="NUL86" s="393"/>
      <c r="NUM86" s="394"/>
      <c r="NUN86" s="395"/>
      <c r="NUO86" s="389"/>
      <c r="NUP86" s="390"/>
      <c r="NUQ86" s="391"/>
      <c r="NUR86" s="392"/>
      <c r="NUS86" s="393"/>
      <c r="NUT86" s="394"/>
      <c r="NUU86" s="395"/>
      <c r="NUV86" s="389"/>
      <c r="NUW86" s="390"/>
      <c r="NUX86" s="391"/>
      <c r="NUY86" s="392"/>
      <c r="NUZ86" s="393"/>
      <c r="NVA86" s="394"/>
      <c r="NVB86" s="395"/>
      <c r="NVC86" s="389"/>
      <c r="NVD86" s="390"/>
      <c r="NVE86" s="391"/>
      <c r="NVF86" s="392"/>
      <c r="NVG86" s="393"/>
      <c r="NVH86" s="394"/>
      <c r="NVI86" s="395"/>
      <c r="NVJ86" s="389"/>
      <c r="NVK86" s="390"/>
      <c r="NVL86" s="391"/>
      <c r="NVM86" s="392"/>
      <c r="NVN86" s="393"/>
      <c r="NVO86" s="394"/>
      <c r="NVP86" s="395"/>
      <c r="NVQ86" s="389"/>
      <c r="NVR86" s="390"/>
      <c r="NVS86" s="391"/>
      <c r="NVT86" s="392"/>
      <c r="NVU86" s="393"/>
      <c r="NVV86" s="394"/>
      <c r="NVW86" s="395"/>
      <c r="NVX86" s="389"/>
      <c r="NVY86" s="390"/>
      <c r="NVZ86" s="391"/>
      <c r="NWA86" s="392"/>
      <c r="NWB86" s="393"/>
      <c r="NWC86" s="394"/>
      <c r="NWD86" s="395"/>
      <c r="NWE86" s="389"/>
      <c r="NWF86" s="390"/>
      <c r="NWG86" s="391"/>
      <c r="NWH86" s="392"/>
      <c r="NWI86" s="393"/>
      <c r="NWJ86" s="394"/>
      <c r="NWK86" s="395"/>
      <c r="NWL86" s="389"/>
      <c r="NWM86" s="390"/>
      <c r="NWN86" s="391"/>
      <c r="NWO86" s="392"/>
      <c r="NWP86" s="393"/>
      <c r="NWQ86" s="394"/>
      <c r="NWR86" s="395"/>
      <c r="NWS86" s="389"/>
      <c r="NWT86" s="390"/>
      <c r="NWU86" s="391"/>
      <c r="NWV86" s="392"/>
      <c r="NWW86" s="393"/>
      <c r="NWX86" s="394"/>
      <c r="NWY86" s="395"/>
      <c r="NWZ86" s="389"/>
      <c r="NXA86" s="390"/>
      <c r="NXB86" s="391"/>
      <c r="NXC86" s="392"/>
      <c r="NXD86" s="393"/>
      <c r="NXE86" s="394"/>
      <c r="NXF86" s="395"/>
      <c r="NXG86" s="389"/>
      <c r="NXH86" s="390"/>
      <c r="NXI86" s="391"/>
      <c r="NXJ86" s="392"/>
      <c r="NXK86" s="393"/>
      <c r="NXL86" s="394"/>
      <c r="NXM86" s="395"/>
      <c r="NXN86" s="389"/>
      <c r="NXO86" s="390"/>
      <c r="NXP86" s="391"/>
      <c r="NXQ86" s="392"/>
      <c r="NXR86" s="393"/>
      <c r="NXS86" s="394"/>
      <c r="NXT86" s="395"/>
      <c r="NXU86" s="389"/>
      <c r="NXV86" s="390"/>
      <c r="NXW86" s="391"/>
      <c r="NXX86" s="392"/>
      <c r="NXY86" s="393"/>
      <c r="NXZ86" s="394"/>
      <c r="NYA86" s="395"/>
      <c r="NYB86" s="389"/>
      <c r="NYC86" s="390"/>
      <c r="NYD86" s="391"/>
      <c r="NYE86" s="392"/>
      <c r="NYF86" s="393"/>
      <c r="NYG86" s="394"/>
      <c r="NYH86" s="395"/>
      <c r="NYI86" s="389"/>
      <c r="NYJ86" s="390"/>
      <c r="NYK86" s="391"/>
      <c r="NYL86" s="392"/>
      <c r="NYM86" s="393"/>
      <c r="NYN86" s="394"/>
      <c r="NYO86" s="395"/>
      <c r="NYP86" s="389"/>
      <c r="NYQ86" s="390"/>
      <c r="NYR86" s="391"/>
      <c r="NYS86" s="392"/>
      <c r="NYT86" s="393"/>
      <c r="NYU86" s="394"/>
      <c r="NYV86" s="395"/>
      <c r="NYW86" s="389"/>
      <c r="NYX86" s="390"/>
      <c r="NYY86" s="391"/>
      <c r="NYZ86" s="392"/>
      <c r="NZA86" s="393"/>
      <c r="NZB86" s="394"/>
      <c r="NZC86" s="395"/>
      <c r="NZD86" s="389"/>
      <c r="NZE86" s="390"/>
      <c r="NZF86" s="391"/>
      <c r="NZG86" s="392"/>
      <c r="NZH86" s="393"/>
      <c r="NZI86" s="394"/>
      <c r="NZJ86" s="395"/>
      <c r="NZK86" s="389"/>
      <c r="NZL86" s="390"/>
      <c r="NZM86" s="391"/>
      <c r="NZN86" s="392"/>
      <c r="NZO86" s="393"/>
      <c r="NZP86" s="394"/>
      <c r="NZQ86" s="395"/>
      <c r="NZR86" s="389"/>
      <c r="NZS86" s="390"/>
      <c r="NZT86" s="391"/>
      <c r="NZU86" s="392"/>
      <c r="NZV86" s="393"/>
      <c r="NZW86" s="394"/>
      <c r="NZX86" s="395"/>
      <c r="NZY86" s="389"/>
      <c r="NZZ86" s="390"/>
      <c r="OAA86" s="391"/>
      <c r="OAB86" s="392"/>
      <c r="OAC86" s="393"/>
      <c r="OAD86" s="394"/>
      <c r="OAE86" s="395"/>
      <c r="OAF86" s="389"/>
      <c r="OAG86" s="390"/>
      <c r="OAH86" s="391"/>
      <c r="OAI86" s="392"/>
      <c r="OAJ86" s="393"/>
      <c r="OAK86" s="394"/>
      <c r="OAL86" s="395"/>
      <c r="OAM86" s="389"/>
      <c r="OAN86" s="390"/>
      <c r="OAO86" s="391"/>
      <c r="OAP86" s="392"/>
      <c r="OAQ86" s="393"/>
      <c r="OAR86" s="394"/>
      <c r="OAS86" s="395"/>
      <c r="OAT86" s="389"/>
      <c r="OAU86" s="390"/>
      <c r="OAV86" s="391"/>
      <c r="OAW86" s="392"/>
      <c r="OAX86" s="393"/>
      <c r="OAY86" s="394"/>
      <c r="OAZ86" s="395"/>
      <c r="OBA86" s="389"/>
      <c r="OBB86" s="390"/>
      <c r="OBC86" s="391"/>
      <c r="OBD86" s="392"/>
      <c r="OBE86" s="393"/>
      <c r="OBF86" s="394"/>
      <c r="OBG86" s="395"/>
      <c r="OBH86" s="389"/>
      <c r="OBI86" s="390"/>
      <c r="OBJ86" s="391"/>
      <c r="OBK86" s="392"/>
      <c r="OBL86" s="393"/>
      <c r="OBM86" s="394"/>
      <c r="OBN86" s="395"/>
      <c r="OBO86" s="389"/>
      <c r="OBP86" s="390"/>
      <c r="OBQ86" s="391"/>
      <c r="OBR86" s="392"/>
      <c r="OBS86" s="393"/>
      <c r="OBT86" s="394"/>
      <c r="OBU86" s="395"/>
      <c r="OBV86" s="389"/>
      <c r="OBW86" s="390"/>
      <c r="OBX86" s="391"/>
      <c r="OBY86" s="392"/>
      <c r="OBZ86" s="393"/>
      <c r="OCA86" s="394"/>
      <c r="OCB86" s="395"/>
      <c r="OCC86" s="389"/>
      <c r="OCD86" s="390"/>
      <c r="OCE86" s="391"/>
      <c r="OCF86" s="392"/>
      <c r="OCG86" s="393"/>
      <c r="OCH86" s="394"/>
      <c r="OCI86" s="395"/>
      <c r="OCJ86" s="389"/>
      <c r="OCK86" s="390"/>
      <c r="OCL86" s="391"/>
      <c r="OCM86" s="392"/>
      <c r="OCN86" s="393"/>
      <c r="OCO86" s="394"/>
      <c r="OCP86" s="395"/>
      <c r="OCQ86" s="389"/>
      <c r="OCR86" s="390"/>
      <c r="OCS86" s="391"/>
      <c r="OCT86" s="392"/>
      <c r="OCU86" s="393"/>
      <c r="OCV86" s="394"/>
      <c r="OCW86" s="395"/>
      <c r="OCX86" s="389"/>
      <c r="OCY86" s="390"/>
      <c r="OCZ86" s="391"/>
      <c r="ODA86" s="392"/>
      <c r="ODB86" s="393"/>
      <c r="ODC86" s="394"/>
      <c r="ODD86" s="395"/>
      <c r="ODE86" s="389"/>
      <c r="ODF86" s="390"/>
      <c r="ODG86" s="391"/>
      <c r="ODH86" s="392"/>
      <c r="ODI86" s="393"/>
      <c r="ODJ86" s="394"/>
      <c r="ODK86" s="395"/>
      <c r="ODL86" s="389"/>
      <c r="ODM86" s="390"/>
      <c r="ODN86" s="391"/>
      <c r="ODO86" s="392"/>
      <c r="ODP86" s="393"/>
      <c r="ODQ86" s="394"/>
      <c r="ODR86" s="395"/>
      <c r="ODS86" s="389"/>
      <c r="ODT86" s="390"/>
      <c r="ODU86" s="391"/>
      <c r="ODV86" s="392"/>
      <c r="ODW86" s="393"/>
      <c r="ODX86" s="394"/>
      <c r="ODY86" s="395"/>
      <c r="ODZ86" s="389"/>
      <c r="OEA86" s="390"/>
      <c r="OEB86" s="391"/>
      <c r="OEC86" s="392"/>
      <c r="OED86" s="393"/>
      <c r="OEE86" s="394"/>
      <c r="OEF86" s="395"/>
      <c r="OEG86" s="389"/>
      <c r="OEH86" s="390"/>
      <c r="OEI86" s="391"/>
      <c r="OEJ86" s="392"/>
      <c r="OEK86" s="393"/>
      <c r="OEL86" s="394"/>
      <c r="OEM86" s="395"/>
      <c r="OEN86" s="389"/>
      <c r="OEO86" s="390"/>
      <c r="OEP86" s="391"/>
      <c r="OEQ86" s="392"/>
      <c r="OER86" s="393"/>
      <c r="OES86" s="394"/>
      <c r="OET86" s="395"/>
      <c r="OEU86" s="389"/>
      <c r="OEV86" s="390"/>
      <c r="OEW86" s="391"/>
      <c r="OEX86" s="392"/>
      <c r="OEY86" s="393"/>
      <c r="OEZ86" s="394"/>
      <c r="OFA86" s="395"/>
      <c r="OFB86" s="389"/>
      <c r="OFC86" s="390"/>
      <c r="OFD86" s="391"/>
      <c r="OFE86" s="392"/>
      <c r="OFF86" s="393"/>
      <c r="OFG86" s="394"/>
      <c r="OFH86" s="395"/>
      <c r="OFI86" s="389"/>
      <c r="OFJ86" s="390"/>
      <c r="OFK86" s="391"/>
      <c r="OFL86" s="392"/>
      <c r="OFM86" s="393"/>
      <c r="OFN86" s="394"/>
      <c r="OFO86" s="395"/>
      <c r="OFP86" s="389"/>
      <c r="OFQ86" s="390"/>
      <c r="OFR86" s="391"/>
      <c r="OFS86" s="392"/>
      <c r="OFT86" s="393"/>
      <c r="OFU86" s="394"/>
      <c r="OFV86" s="395"/>
      <c r="OFW86" s="389"/>
      <c r="OFX86" s="390"/>
      <c r="OFY86" s="391"/>
      <c r="OFZ86" s="392"/>
      <c r="OGA86" s="393"/>
      <c r="OGB86" s="394"/>
      <c r="OGC86" s="395"/>
      <c r="OGD86" s="389"/>
      <c r="OGE86" s="390"/>
      <c r="OGF86" s="391"/>
      <c r="OGG86" s="392"/>
      <c r="OGH86" s="393"/>
      <c r="OGI86" s="394"/>
      <c r="OGJ86" s="395"/>
      <c r="OGK86" s="389"/>
      <c r="OGL86" s="390"/>
      <c r="OGM86" s="391"/>
      <c r="OGN86" s="392"/>
      <c r="OGO86" s="393"/>
      <c r="OGP86" s="394"/>
      <c r="OGQ86" s="395"/>
      <c r="OGR86" s="389"/>
      <c r="OGS86" s="390"/>
      <c r="OGT86" s="391"/>
      <c r="OGU86" s="392"/>
      <c r="OGV86" s="393"/>
      <c r="OGW86" s="394"/>
      <c r="OGX86" s="395"/>
      <c r="OGY86" s="389"/>
      <c r="OGZ86" s="390"/>
      <c r="OHA86" s="391"/>
      <c r="OHB86" s="392"/>
      <c r="OHC86" s="393"/>
      <c r="OHD86" s="394"/>
      <c r="OHE86" s="395"/>
      <c r="OHF86" s="389"/>
      <c r="OHG86" s="390"/>
      <c r="OHH86" s="391"/>
      <c r="OHI86" s="392"/>
      <c r="OHJ86" s="393"/>
      <c r="OHK86" s="394"/>
      <c r="OHL86" s="395"/>
      <c r="OHM86" s="389"/>
      <c r="OHN86" s="390"/>
      <c r="OHO86" s="391"/>
      <c r="OHP86" s="392"/>
      <c r="OHQ86" s="393"/>
      <c r="OHR86" s="394"/>
      <c r="OHS86" s="395"/>
      <c r="OHT86" s="389"/>
      <c r="OHU86" s="390"/>
      <c r="OHV86" s="391"/>
      <c r="OHW86" s="392"/>
      <c r="OHX86" s="393"/>
      <c r="OHY86" s="394"/>
      <c r="OHZ86" s="395"/>
      <c r="OIA86" s="389"/>
      <c r="OIB86" s="390"/>
      <c r="OIC86" s="391"/>
      <c r="OID86" s="392"/>
      <c r="OIE86" s="393"/>
      <c r="OIF86" s="394"/>
      <c r="OIG86" s="395"/>
      <c r="OIH86" s="389"/>
      <c r="OII86" s="390"/>
      <c r="OIJ86" s="391"/>
      <c r="OIK86" s="392"/>
      <c r="OIL86" s="393"/>
      <c r="OIM86" s="394"/>
      <c r="OIN86" s="395"/>
      <c r="OIO86" s="389"/>
      <c r="OIP86" s="390"/>
      <c r="OIQ86" s="391"/>
      <c r="OIR86" s="392"/>
      <c r="OIS86" s="393"/>
      <c r="OIT86" s="394"/>
      <c r="OIU86" s="395"/>
      <c r="OIV86" s="389"/>
      <c r="OIW86" s="390"/>
      <c r="OIX86" s="391"/>
      <c r="OIY86" s="392"/>
      <c r="OIZ86" s="393"/>
      <c r="OJA86" s="394"/>
      <c r="OJB86" s="395"/>
      <c r="OJC86" s="389"/>
      <c r="OJD86" s="390"/>
      <c r="OJE86" s="391"/>
      <c r="OJF86" s="392"/>
      <c r="OJG86" s="393"/>
      <c r="OJH86" s="394"/>
      <c r="OJI86" s="395"/>
      <c r="OJJ86" s="389"/>
      <c r="OJK86" s="390"/>
      <c r="OJL86" s="391"/>
      <c r="OJM86" s="392"/>
      <c r="OJN86" s="393"/>
      <c r="OJO86" s="394"/>
      <c r="OJP86" s="395"/>
      <c r="OJQ86" s="389"/>
      <c r="OJR86" s="390"/>
      <c r="OJS86" s="391"/>
      <c r="OJT86" s="392"/>
      <c r="OJU86" s="393"/>
      <c r="OJV86" s="394"/>
      <c r="OJW86" s="395"/>
      <c r="OJX86" s="389"/>
      <c r="OJY86" s="390"/>
      <c r="OJZ86" s="391"/>
      <c r="OKA86" s="392"/>
      <c r="OKB86" s="393"/>
      <c r="OKC86" s="394"/>
      <c r="OKD86" s="395"/>
      <c r="OKE86" s="389"/>
      <c r="OKF86" s="390"/>
      <c r="OKG86" s="391"/>
      <c r="OKH86" s="392"/>
      <c r="OKI86" s="393"/>
      <c r="OKJ86" s="394"/>
      <c r="OKK86" s="395"/>
      <c r="OKL86" s="389"/>
      <c r="OKM86" s="390"/>
      <c r="OKN86" s="391"/>
      <c r="OKO86" s="392"/>
      <c r="OKP86" s="393"/>
      <c r="OKQ86" s="394"/>
      <c r="OKR86" s="395"/>
      <c r="OKS86" s="389"/>
      <c r="OKT86" s="390"/>
      <c r="OKU86" s="391"/>
      <c r="OKV86" s="392"/>
      <c r="OKW86" s="393"/>
      <c r="OKX86" s="394"/>
      <c r="OKY86" s="395"/>
      <c r="OKZ86" s="389"/>
      <c r="OLA86" s="390"/>
      <c r="OLB86" s="391"/>
      <c r="OLC86" s="392"/>
      <c r="OLD86" s="393"/>
      <c r="OLE86" s="394"/>
      <c r="OLF86" s="395"/>
      <c r="OLG86" s="389"/>
      <c r="OLH86" s="390"/>
      <c r="OLI86" s="391"/>
      <c r="OLJ86" s="392"/>
      <c r="OLK86" s="393"/>
      <c r="OLL86" s="394"/>
      <c r="OLM86" s="395"/>
      <c r="OLN86" s="389"/>
      <c r="OLO86" s="390"/>
      <c r="OLP86" s="391"/>
      <c r="OLQ86" s="392"/>
      <c r="OLR86" s="393"/>
      <c r="OLS86" s="394"/>
      <c r="OLT86" s="395"/>
      <c r="OLU86" s="389"/>
      <c r="OLV86" s="390"/>
      <c r="OLW86" s="391"/>
      <c r="OLX86" s="392"/>
      <c r="OLY86" s="393"/>
      <c r="OLZ86" s="394"/>
      <c r="OMA86" s="395"/>
      <c r="OMB86" s="389"/>
      <c r="OMC86" s="390"/>
      <c r="OMD86" s="391"/>
      <c r="OME86" s="392"/>
      <c r="OMF86" s="393"/>
      <c r="OMG86" s="394"/>
      <c r="OMH86" s="395"/>
      <c r="OMI86" s="389"/>
      <c r="OMJ86" s="390"/>
      <c r="OMK86" s="391"/>
      <c r="OML86" s="392"/>
      <c r="OMM86" s="393"/>
      <c r="OMN86" s="394"/>
      <c r="OMO86" s="395"/>
      <c r="OMP86" s="389"/>
      <c r="OMQ86" s="390"/>
      <c r="OMR86" s="391"/>
      <c r="OMS86" s="392"/>
      <c r="OMT86" s="393"/>
      <c r="OMU86" s="394"/>
      <c r="OMV86" s="395"/>
      <c r="OMW86" s="389"/>
      <c r="OMX86" s="390"/>
      <c r="OMY86" s="391"/>
      <c r="OMZ86" s="392"/>
      <c r="ONA86" s="393"/>
      <c r="ONB86" s="394"/>
      <c r="ONC86" s="395"/>
      <c r="OND86" s="389"/>
      <c r="ONE86" s="390"/>
      <c r="ONF86" s="391"/>
      <c r="ONG86" s="392"/>
      <c r="ONH86" s="393"/>
      <c r="ONI86" s="394"/>
      <c r="ONJ86" s="395"/>
      <c r="ONK86" s="389"/>
      <c r="ONL86" s="390"/>
      <c r="ONM86" s="391"/>
      <c r="ONN86" s="392"/>
      <c r="ONO86" s="393"/>
      <c r="ONP86" s="394"/>
      <c r="ONQ86" s="395"/>
      <c r="ONR86" s="389"/>
      <c r="ONS86" s="390"/>
      <c r="ONT86" s="391"/>
      <c r="ONU86" s="392"/>
      <c r="ONV86" s="393"/>
      <c r="ONW86" s="394"/>
      <c r="ONX86" s="395"/>
      <c r="ONY86" s="389"/>
      <c r="ONZ86" s="390"/>
      <c r="OOA86" s="391"/>
      <c r="OOB86" s="392"/>
      <c r="OOC86" s="393"/>
      <c r="OOD86" s="394"/>
      <c r="OOE86" s="395"/>
      <c r="OOF86" s="389"/>
      <c r="OOG86" s="390"/>
      <c r="OOH86" s="391"/>
      <c r="OOI86" s="392"/>
      <c r="OOJ86" s="393"/>
      <c r="OOK86" s="394"/>
      <c r="OOL86" s="395"/>
      <c r="OOM86" s="389"/>
      <c r="OON86" s="390"/>
      <c r="OOO86" s="391"/>
      <c r="OOP86" s="392"/>
      <c r="OOQ86" s="393"/>
      <c r="OOR86" s="394"/>
      <c r="OOS86" s="395"/>
      <c r="OOT86" s="389"/>
      <c r="OOU86" s="390"/>
      <c r="OOV86" s="391"/>
      <c r="OOW86" s="392"/>
      <c r="OOX86" s="393"/>
      <c r="OOY86" s="394"/>
      <c r="OOZ86" s="395"/>
      <c r="OPA86" s="389"/>
      <c r="OPB86" s="390"/>
      <c r="OPC86" s="391"/>
      <c r="OPD86" s="392"/>
      <c r="OPE86" s="393"/>
      <c r="OPF86" s="394"/>
      <c r="OPG86" s="395"/>
      <c r="OPH86" s="389"/>
      <c r="OPI86" s="390"/>
      <c r="OPJ86" s="391"/>
      <c r="OPK86" s="392"/>
      <c r="OPL86" s="393"/>
      <c r="OPM86" s="394"/>
      <c r="OPN86" s="395"/>
      <c r="OPO86" s="389"/>
      <c r="OPP86" s="390"/>
      <c r="OPQ86" s="391"/>
      <c r="OPR86" s="392"/>
      <c r="OPS86" s="393"/>
      <c r="OPT86" s="394"/>
      <c r="OPU86" s="395"/>
      <c r="OPV86" s="389"/>
      <c r="OPW86" s="390"/>
      <c r="OPX86" s="391"/>
      <c r="OPY86" s="392"/>
      <c r="OPZ86" s="393"/>
      <c r="OQA86" s="394"/>
      <c r="OQB86" s="395"/>
      <c r="OQC86" s="389"/>
      <c r="OQD86" s="390"/>
      <c r="OQE86" s="391"/>
      <c r="OQF86" s="392"/>
      <c r="OQG86" s="393"/>
      <c r="OQH86" s="394"/>
      <c r="OQI86" s="395"/>
      <c r="OQJ86" s="389"/>
      <c r="OQK86" s="390"/>
      <c r="OQL86" s="391"/>
      <c r="OQM86" s="392"/>
      <c r="OQN86" s="393"/>
      <c r="OQO86" s="394"/>
      <c r="OQP86" s="395"/>
      <c r="OQQ86" s="389"/>
      <c r="OQR86" s="390"/>
      <c r="OQS86" s="391"/>
      <c r="OQT86" s="392"/>
      <c r="OQU86" s="393"/>
      <c r="OQV86" s="394"/>
      <c r="OQW86" s="395"/>
      <c r="OQX86" s="389"/>
      <c r="OQY86" s="390"/>
      <c r="OQZ86" s="391"/>
      <c r="ORA86" s="392"/>
      <c r="ORB86" s="393"/>
      <c r="ORC86" s="394"/>
      <c r="ORD86" s="395"/>
      <c r="ORE86" s="389"/>
      <c r="ORF86" s="390"/>
      <c r="ORG86" s="391"/>
      <c r="ORH86" s="392"/>
      <c r="ORI86" s="393"/>
      <c r="ORJ86" s="394"/>
      <c r="ORK86" s="395"/>
      <c r="ORL86" s="389"/>
      <c r="ORM86" s="390"/>
      <c r="ORN86" s="391"/>
      <c r="ORO86" s="392"/>
      <c r="ORP86" s="393"/>
      <c r="ORQ86" s="394"/>
      <c r="ORR86" s="395"/>
      <c r="ORS86" s="389"/>
      <c r="ORT86" s="390"/>
      <c r="ORU86" s="391"/>
      <c r="ORV86" s="392"/>
      <c r="ORW86" s="393"/>
      <c r="ORX86" s="394"/>
      <c r="ORY86" s="395"/>
      <c r="ORZ86" s="389"/>
      <c r="OSA86" s="390"/>
      <c r="OSB86" s="391"/>
      <c r="OSC86" s="392"/>
      <c r="OSD86" s="393"/>
      <c r="OSE86" s="394"/>
      <c r="OSF86" s="395"/>
      <c r="OSG86" s="389"/>
      <c r="OSH86" s="390"/>
      <c r="OSI86" s="391"/>
      <c r="OSJ86" s="392"/>
      <c r="OSK86" s="393"/>
      <c r="OSL86" s="394"/>
      <c r="OSM86" s="395"/>
      <c r="OSN86" s="389"/>
      <c r="OSO86" s="390"/>
      <c r="OSP86" s="391"/>
      <c r="OSQ86" s="392"/>
      <c r="OSR86" s="393"/>
      <c r="OSS86" s="394"/>
      <c r="OST86" s="395"/>
      <c r="OSU86" s="389"/>
      <c r="OSV86" s="390"/>
      <c r="OSW86" s="391"/>
      <c r="OSX86" s="392"/>
      <c r="OSY86" s="393"/>
      <c r="OSZ86" s="394"/>
      <c r="OTA86" s="395"/>
      <c r="OTB86" s="389"/>
      <c r="OTC86" s="390"/>
      <c r="OTD86" s="391"/>
      <c r="OTE86" s="392"/>
      <c r="OTF86" s="393"/>
      <c r="OTG86" s="394"/>
      <c r="OTH86" s="395"/>
      <c r="OTI86" s="389"/>
      <c r="OTJ86" s="390"/>
      <c r="OTK86" s="391"/>
      <c r="OTL86" s="392"/>
      <c r="OTM86" s="393"/>
      <c r="OTN86" s="394"/>
      <c r="OTO86" s="395"/>
      <c r="OTP86" s="389"/>
      <c r="OTQ86" s="390"/>
      <c r="OTR86" s="391"/>
      <c r="OTS86" s="392"/>
      <c r="OTT86" s="393"/>
      <c r="OTU86" s="394"/>
      <c r="OTV86" s="395"/>
      <c r="OTW86" s="389"/>
      <c r="OTX86" s="390"/>
      <c r="OTY86" s="391"/>
      <c r="OTZ86" s="392"/>
      <c r="OUA86" s="393"/>
      <c r="OUB86" s="394"/>
      <c r="OUC86" s="395"/>
      <c r="OUD86" s="389"/>
      <c r="OUE86" s="390"/>
      <c r="OUF86" s="391"/>
      <c r="OUG86" s="392"/>
      <c r="OUH86" s="393"/>
      <c r="OUI86" s="394"/>
      <c r="OUJ86" s="395"/>
      <c r="OUK86" s="389"/>
      <c r="OUL86" s="390"/>
      <c r="OUM86" s="391"/>
      <c r="OUN86" s="392"/>
      <c r="OUO86" s="393"/>
      <c r="OUP86" s="394"/>
      <c r="OUQ86" s="395"/>
      <c r="OUR86" s="389"/>
      <c r="OUS86" s="390"/>
      <c r="OUT86" s="391"/>
      <c r="OUU86" s="392"/>
      <c r="OUV86" s="393"/>
      <c r="OUW86" s="394"/>
      <c r="OUX86" s="395"/>
      <c r="OUY86" s="389"/>
      <c r="OUZ86" s="390"/>
      <c r="OVA86" s="391"/>
      <c r="OVB86" s="392"/>
      <c r="OVC86" s="393"/>
      <c r="OVD86" s="394"/>
      <c r="OVE86" s="395"/>
      <c r="OVF86" s="389"/>
      <c r="OVG86" s="390"/>
      <c r="OVH86" s="391"/>
      <c r="OVI86" s="392"/>
      <c r="OVJ86" s="393"/>
      <c r="OVK86" s="394"/>
      <c r="OVL86" s="395"/>
      <c r="OVM86" s="389"/>
      <c r="OVN86" s="390"/>
      <c r="OVO86" s="391"/>
      <c r="OVP86" s="392"/>
      <c r="OVQ86" s="393"/>
      <c r="OVR86" s="394"/>
      <c r="OVS86" s="395"/>
      <c r="OVT86" s="389"/>
      <c r="OVU86" s="390"/>
      <c r="OVV86" s="391"/>
      <c r="OVW86" s="392"/>
      <c r="OVX86" s="393"/>
      <c r="OVY86" s="394"/>
      <c r="OVZ86" s="395"/>
      <c r="OWA86" s="389"/>
      <c r="OWB86" s="390"/>
      <c r="OWC86" s="391"/>
      <c r="OWD86" s="392"/>
      <c r="OWE86" s="393"/>
      <c r="OWF86" s="394"/>
      <c r="OWG86" s="395"/>
      <c r="OWH86" s="389"/>
      <c r="OWI86" s="390"/>
      <c r="OWJ86" s="391"/>
      <c r="OWK86" s="392"/>
      <c r="OWL86" s="393"/>
      <c r="OWM86" s="394"/>
      <c r="OWN86" s="395"/>
      <c r="OWO86" s="389"/>
      <c r="OWP86" s="390"/>
      <c r="OWQ86" s="391"/>
      <c r="OWR86" s="392"/>
      <c r="OWS86" s="393"/>
      <c r="OWT86" s="394"/>
      <c r="OWU86" s="395"/>
      <c r="OWV86" s="389"/>
      <c r="OWW86" s="390"/>
      <c r="OWX86" s="391"/>
      <c r="OWY86" s="392"/>
      <c r="OWZ86" s="393"/>
      <c r="OXA86" s="394"/>
      <c r="OXB86" s="395"/>
      <c r="OXC86" s="389"/>
      <c r="OXD86" s="390"/>
      <c r="OXE86" s="391"/>
      <c r="OXF86" s="392"/>
      <c r="OXG86" s="393"/>
      <c r="OXH86" s="394"/>
      <c r="OXI86" s="395"/>
      <c r="OXJ86" s="389"/>
      <c r="OXK86" s="390"/>
      <c r="OXL86" s="391"/>
      <c r="OXM86" s="392"/>
      <c r="OXN86" s="393"/>
      <c r="OXO86" s="394"/>
      <c r="OXP86" s="395"/>
      <c r="OXQ86" s="389"/>
      <c r="OXR86" s="390"/>
      <c r="OXS86" s="391"/>
      <c r="OXT86" s="392"/>
      <c r="OXU86" s="393"/>
      <c r="OXV86" s="394"/>
      <c r="OXW86" s="395"/>
      <c r="OXX86" s="389"/>
      <c r="OXY86" s="390"/>
      <c r="OXZ86" s="391"/>
      <c r="OYA86" s="392"/>
      <c r="OYB86" s="393"/>
      <c r="OYC86" s="394"/>
      <c r="OYD86" s="395"/>
      <c r="OYE86" s="389"/>
      <c r="OYF86" s="390"/>
      <c r="OYG86" s="391"/>
      <c r="OYH86" s="392"/>
      <c r="OYI86" s="393"/>
      <c r="OYJ86" s="394"/>
      <c r="OYK86" s="395"/>
      <c r="OYL86" s="389"/>
      <c r="OYM86" s="390"/>
      <c r="OYN86" s="391"/>
      <c r="OYO86" s="392"/>
      <c r="OYP86" s="393"/>
      <c r="OYQ86" s="394"/>
      <c r="OYR86" s="395"/>
      <c r="OYS86" s="389"/>
      <c r="OYT86" s="390"/>
      <c r="OYU86" s="391"/>
      <c r="OYV86" s="392"/>
      <c r="OYW86" s="393"/>
      <c r="OYX86" s="394"/>
      <c r="OYY86" s="395"/>
      <c r="OYZ86" s="389"/>
      <c r="OZA86" s="390"/>
      <c r="OZB86" s="391"/>
      <c r="OZC86" s="392"/>
      <c r="OZD86" s="393"/>
      <c r="OZE86" s="394"/>
      <c r="OZF86" s="395"/>
      <c r="OZG86" s="389"/>
      <c r="OZH86" s="390"/>
      <c r="OZI86" s="391"/>
      <c r="OZJ86" s="392"/>
      <c r="OZK86" s="393"/>
      <c r="OZL86" s="394"/>
      <c r="OZM86" s="395"/>
      <c r="OZN86" s="389"/>
      <c r="OZO86" s="390"/>
      <c r="OZP86" s="391"/>
      <c r="OZQ86" s="392"/>
      <c r="OZR86" s="393"/>
      <c r="OZS86" s="394"/>
      <c r="OZT86" s="395"/>
      <c r="OZU86" s="389"/>
      <c r="OZV86" s="390"/>
      <c r="OZW86" s="391"/>
      <c r="OZX86" s="392"/>
      <c r="OZY86" s="393"/>
      <c r="OZZ86" s="394"/>
      <c r="PAA86" s="395"/>
      <c r="PAB86" s="389"/>
      <c r="PAC86" s="390"/>
      <c r="PAD86" s="391"/>
      <c r="PAE86" s="392"/>
      <c r="PAF86" s="393"/>
      <c r="PAG86" s="394"/>
      <c r="PAH86" s="395"/>
      <c r="PAI86" s="389"/>
      <c r="PAJ86" s="390"/>
      <c r="PAK86" s="391"/>
      <c r="PAL86" s="392"/>
      <c r="PAM86" s="393"/>
      <c r="PAN86" s="394"/>
      <c r="PAO86" s="395"/>
      <c r="PAP86" s="389"/>
      <c r="PAQ86" s="390"/>
      <c r="PAR86" s="391"/>
      <c r="PAS86" s="392"/>
      <c r="PAT86" s="393"/>
      <c r="PAU86" s="394"/>
      <c r="PAV86" s="395"/>
      <c r="PAW86" s="389"/>
      <c r="PAX86" s="390"/>
      <c r="PAY86" s="391"/>
      <c r="PAZ86" s="392"/>
      <c r="PBA86" s="393"/>
      <c r="PBB86" s="394"/>
      <c r="PBC86" s="395"/>
      <c r="PBD86" s="389"/>
      <c r="PBE86" s="390"/>
      <c r="PBF86" s="391"/>
      <c r="PBG86" s="392"/>
      <c r="PBH86" s="393"/>
      <c r="PBI86" s="394"/>
      <c r="PBJ86" s="395"/>
      <c r="PBK86" s="389"/>
      <c r="PBL86" s="390"/>
      <c r="PBM86" s="391"/>
      <c r="PBN86" s="392"/>
      <c r="PBO86" s="393"/>
      <c r="PBP86" s="394"/>
      <c r="PBQ86" s="395"/>
      <c r="PBR86" s="389"/>
      <c r="PBS86" s="390"/>
      <c r="PBT86" s="391"/>
      <c r="PBU86" s="392"/>
      <c r="PBV86" s="393"/>
      <c r="PBW86" s="394"/>
      <c r="PBX86" s="395"/>
      <c r="PBY86" s="389"/>
      <c r="PBZ86" s="390"/>
      <c r="PCA86" s="391"/>
      <c r="PCB86" s="392"/>
      <c r="PCC86" s="393"/>
      <c r="PCD86" s="394"/>
      <c r="PCE86" s="395"/>
      <c r="PCF86" s="389"/>
      <c r="PCG86" s="390"/>
      <c r="PCH86" s="391"/>
      <c r="PCI86" s="392"/>
      <c r="PCJ86" s="393"/>
      <c r="PCK86" s="394"/>
      <c r="PCL86" s="395"/>
      <c r="PCM86" s="389"/>
      <c r="PCN86" s="390"/>
      <c r="PCO86" s="391"/>
      <c r="PCP86" s="392"/>
      <c r="PCQ86" s="393"/>
      <c r="PCR86" s="394"/>
      <c r="PCS86" s="395"/>
      <c r="PCT86" s="389"/>
      <c r="PCU86" s="390"/>
      <c r="PCV86" s="391"/>
      <c r="PCW86" s="392"/>
      <c r="PCX86" s="393"/>
      <c r="PCY86" s="394"/>
      <c r="PCZ86" s="395"/>
      <c r="PDA86" s="389"/>
      <c r="PDB86" s="390"/>
      <c r="PDC86" s="391"/>
      <c r="PDD86" s="392"/>
      <c r="PDE86" s="393"/>
      <c r="PDF86" s="394"/>
      <c r="PDG86" s="395"/>
      <c r="PDH86" s="389"/>
      <c r="PDI86" s="390"/>
      <c r="PDJ86" s="391"/>
      <c r="PDK86" s="392"/>
      <c r="PDL86" s="393"/>
      <c r="PDM86" s="394"/>
      <c r="PDN86" s="395"/>
      <c r="PDO86" s="389"/>
      <c r="PDP86" s="390"/>
      <c r="PDQ86" s="391"/>
      <c r="PDR86" s="392"/>
      <c r="PDS86" s="393"/>
      <c r="PDT86" s="394"/>
      <c r="PDU86" s="395"/>
      <c r="PDV86" s="389"/>
      <c r="PDW86" s="390"/>
      <c r="PDX86" s="391"/>
      <c r="PDY86" s="392"/>
      <c r="PDZ86" s="393"/>
      <c r="PEA86" s="394"/>
      <c r="PEB86" s="395"/>
      <c r="PEC86" s="389"/>
      <c r="PED86" s="390"/>
      <c r="PEE86" s="391"/>
      <c r="PEF86" s="392"/>
      <c r="PEG86" s="393"/>
      <c r="PEH86" s="394"/>
      <c r="PEI86" s="395"/>
      <c r="PEJ86" s="389"/>
      <c r="PEK86" s="390"/>
      <c r="PEL86" s="391"/>
      <c r="PEM86" s="392"/>
      <c r="PEN86" s="393"/>
      <c r="PEO86" s="394"/>
      <c r="PEP86" s="395"/>
      <c r="PEQ86" s="389"/>
      <c r="PER86" s="390"/>
      <c r="PES86" s="391"/>
      <c r="PET86" s="392"/>
      <c r="PEU86" s="393"/>
      <c r="PEV86" s="394"/>
      <c r="PEW86" s="395"/>
      <c r="PEX86" s="389"/>
      <c r="PEY86" s="390"/>
      <c r="PEZ86" s="391"/>
      <c r="PFA86" s="392"/>
      <c r="PFB86" s="393"/>
      <c r="PFC86" s="394"/>
      <c r="PFD86" s="395"/>
      <c r="PFE86" s="389"/>
      <c r="PFF86" s="390"/>
      <c r="PFG86" s="391"/>
      <c r="PFH86" s="392"/>
      <c r="PFI86" s="393"/>
      <c r="PFJ86" s="394"/>
      <c r="PFK86" s="395"/>
      <c r="PFL86" s="389"/>
      <c r="PFM86" s="390"/>
      <c r="PFN86" s="391"/>
      <c r="PFO86" s="392"/>
      <c r="PFP86" s="393"/>
      <c r="PFQ86" s="394"/>
      <c r="PFR86" s="395"/>
      <c r="PFS86" s="389"/>
      <c r="PFT86" s="390"/>
      <c r="PFU86" s="391"/>
      <c r="PFV86" s="392"/>
      <c r="PFW86" s="393"/>
      <c r="PFX86" s="394"/>
      <c r="PFY86" s="395"/>
      <c r="PFZ86" s="389"/>
      <c r="PGA86" s="390"/>
      <c r="PGB86" s="391"/>
      <c r="PGC86" s="392"/>
      <c r="PGD86" s="393"/>
      <c r="PGE86" s="394"/>
      <c r="PGF86" s="395"/>
      <c r="PGG86" s="389"/>
      <c r="PGH86" s="390"/>
      <c r="PGI86" s="391"/>
      <c r="PGJ86" s="392"/>
      <c r="PGK86" s="393"/>
      <c r="PGL86" s="394"/>
      <c r="PGM86" s="395"/>
      <c r="PGN86" s="389"/>
      <c r="PGO86" s="390"/>
      <c r="PGP86" s="391"/>
      <c r="PGQ86" s="392"/>
      <c r="PGR86" s="393"/>
      <c r="PGS86" s="394"/>
      <c r="PGT86" s="395"/>
      <c r="PGU86" s="389"/>
      <c r="PGV86" s="390"/>
      <c r="PGW86" s="391"/>
      <c r="PGX86" s="392"/>
      <c r="PGY86" s="393"/>
      <c r="PGZ86" s="394"/>
      <c r="PHA86" s="395"/>
      <c r="PHB86" s="389"/>
      <c r="PHC86" s="390"/>
      <c r="PHD86" s="391"/>
      <c r="PHE86" s="392"/>
      <c r="PHF86" s="393"/>
      <c r="PHG86" s="394"/>
      <c r="PHH86" s="395"/>
      <c r="PHI86" s="389"/>
      <c r="PHJ86" s="390"/>
      <c r="PHK86" s="391"/>
      <c r="PHL86" s="392"/>
      <c r="PHM86" s="393"/>
      <c r="PHN86" s="394"/>
      <c r="PHO86" s="395"/>
      <c r="PHP86" s="389"/>
      <c r="PHQ86" s="390"/>
      <c r="PHR86" s="391"/>
      <c r="PHS86" s="392"/>
      <c r="PHT86" s="393"/>
      <c r="PHU86" s="394"/>
      <c r="PHV86" s="395"/>
      <c r="PHW86" s="389"/>
      <c r="PHX86" s="390"/>
      <c r="PHY86" s="391"/>
      <c r="PHZ86" s="392"/>
      <c r="PIA86" s="393"/>
      <c r="PIB86" s="394"/>
      <c r="PIC86" s="395"/>
      <c r="PID86" s="389"/>
      <c r="PIE86" s="390"/>
      <c r="PIF86" s="391"/>
      <c r="PIG86" s="392"/>
      <c r="PIH86" s="393"/>
      <c r="PII86" s="394"/>
      <c r="PIJ86" s="395"/>
      <c r="PIK86" s="389"/>
      <c r="PIL86" s="390"/>
      <c r="PIM86" s="391"/>
      <c r="PIN86" s="392"/>
      <c r="PIO86" s="393"/>
      <c r="PIP86" s="394"/>
      <c r="PIQ86" s="395"/>
      <c r="PIR86" s="389"/>
      <c r="PIS86" s="390"/>
      <c r="PIT86" s="391"/>
      <c r="PIU86" s="392"/>
      <c r="PIV86" s="393"/>
      <c r="PIW86" s="394"/>
      <c r="PIX86" s="395"/>
      <c r="PIY86" s="389"/>
      <c r="PIZ86" s="390"/>
      <c r="PJA86" s="391"/>
      <c r="PJB86" s="392"/>
      <c r="PJC86" s="393"/>
      <c r="PJD86" s="394"/>
      <c r="PJE86" s="395"/>
      <c r="PJF86" s="389"/>
      <c r="PJG86" s="390"/>
      <c r="PJH86" s="391"/>
      <c r="PJI86" s="392"/>
      <c r="PJJ86" s="393"/>
      <c r="PJK86" s="394"/>
      <c r="PJL86" s="395"/>
      <c r="PJM86" s="389"/>
      <c r="PJN86" s="390"/>
      <c r="PJO86" s="391"/>
      <c r="PJP86" s="392"/>
      <c r="PJQ86" s="393"/>
      <c r="PJR86" s="394"/>
      <c r="PJS86" s="395"/>
      <c r="PJT86" s="389"/>
      <c r="PJU86" s="390"/>
      <c r="PJV86" s="391"/>
      <c r="PJW86" s="392"/>
      <c r="PJX86" s="393"/>
      <c r="PJY86" s="394"/>
      <c r="PJZ86" s="395"/>
      <c r="PKA86" s="389"/>
      <c r="PKB86" s="390"/>
      <c r="PKC86" s="391"/>
      <c r="PKD86" s="392"/>
      <c r="PKE86" s="393"/>
      <c r="PKF86" s="394"/>
      <c r="PKG86" s="395"/>
      <c r="PKH86" s="389"/>
      <c r="PKI86" s="390"/>
      <c r="PKJ86" s="391"/>
      <c r="PKK86" s="392"/>
      <c r="PKL86" s="393"/>
      <c r="PKM86" s="394"/>
      <c r="PKN86" s="395"/>
      <c r="PKO86" s="389"/>
      <c r="PKP86" s="390"/>
      <c r="PKQ86" s="391"/>
      <c r="PKR86" s="392"/>
      <c r="PKS86" s="393"/>
      <c r="PKT86" s="394"/>
      <c r="PKU86" s="395"/>
      <c r="PKV86" s="389"/>
      <c r="PKW86" s="390"/>
      <c r="PKX86" s="391"/>
      <c r="PKY86" s="392"/>
      <c r="PKZ86" s="393"/>
      <c r="PLA86" s="394"/>
      <c r="PLB86" s="395"/>
      <c r="PLC86" s="389"/>
      <c r="PLD86" s="390"/>
      <c r="PLE86" s="391"/>
      <c r="PLF86" s="392"/>
      <c r="PLG86" s="393"/>
      <c r="PLH86" s="394"/>
      <c r="PLI86" s="395"/>
      <c r="PLJ86" s="389"/>
      <c r="PLK86" s="390"/>
      <c r="PLL86" s="391"/>
      <c r="PLM86" s="392"/>
      <c r="PLN86" s="393"/>
      <c r="PLO86" s="394"/>
      <c r="PLP86" s="395"/>
      <c r="PLQ86" s="389"/>
      <c r="PLR86" s="390"/>
      <c r="PLS86" s="391"/>
      <c r="PLT86" s="392"/>
      <c r="PLU86" s="393"/>
      <c r="PLV86" s="394"/>
      <c r="PLW86" s="395"/>
      <c r="PLX86" s="389"/>
      <c r="PLY86" s="390"/>
      <c r="PLZ86" s="391"/>
      <c r="PMA86" s="392"/>
      <c r="PMB86" s="393"/>
      <c r="PMC86" s="394"/>
      <c r="PMD86" s="395"/>
      <c r="PME86" s="389"/>
      <c r="PMF86" s="390"/>
      <c r="PMG86" s="391"/>
      <c r="PMH86" s="392"/>
      <c r="PMI86" s="393"/>
      <c r="PMJ86" s="394"/>
      <c r="PMK86" s="395"/>
      <c r="PML86" s="389"/>
      <c r="PMM86" s="390"/>
      <c r="PMN86" s="391"/>
      <c r="PMO86" s="392"/>
      <c r="PMP86" s="393"/>
      <c r="PMQ86" s="394"/>
      <c r="PMR86" s="395"/>
      <c r="PMS86" s="389"/>
      <c r="PMT86" s="390"/>
      <c r="PMU86" s="391"/>
      <c r="PMV86" s="392"/>
      <c r="PMW86" s="393"/>
      <c r="PMX86" s="394"/>
      <c r="PMY86" s="395"/>
      <c r="PMZ86" s="389"/>
      <c r="PNA86" s="390"/>
      <c r="PNB86" s="391"/>
      <c r="PNC86" s="392"/>
      <c r="PND86" s="393"/>
      <c r="PNE86" s="394"/>
      <c r="PNF86" s="395"/>
      <c r="PNG86" s="389"/>
      <c r="PNH86" s="390"/>
      <c r="PNI86" s="391"/>
      <c r="PNJ86" s="392"/>
      <c r="PNK86" s="393"/>
      <c r="PNL86" s="394"/>
      <c r="PNM86" s="395"/>
      <c r="PNN86" s="389"/>
      <c r="PNO86" s="390"/>
      <c r="PNP86" s="391"/>
      <c r="PNQ86" s="392"/>
      <c r="PNR86" s="393"/>
      <c r="PNS86" s="394"/>
      <c r="PNT86" s="395"/>
      <c r="PNU86" s="389"/>
      <c r="PNV86" s="390"/>
      <c r="PNW86" s="391"/>
      <c r="PNX86" s="392"/>
      <c r="PNY86" s="393"/>
      <c r="PNZ86" s="394"/>
      <c r="POA86" s="395"/>
      <c r="POB86" s="389"/>
      <c r="POC86" s="390"/>
      <c r="POD86" s="391"/>
      <c r="POE86" s="392"/>
      <c r="POF86" s="393"/>
      <c r="POG86" s="394"/>
      <c r="POH86" s="395"/>
      <c r="POI86" s="389"/>
      <c r="POJ86" s="390"/>
      <c r="POK86" s="391"/>
      <c r="POL86" s="392"/>
      <c r="POM86" s="393"/>
      <c r="PON86" s="394"/>
      <c r="POO86" s="395"/>
      <c r="POP86" s="389"/>
      <c r="POQ86" s="390"/>
      <c r="POR86" s="391"/>
      <c r="POS86" s="392"/>
      <c r="POT86" s="393"/>
      <c r="POU86" s="394"/>
      <c r="POV86" s="395"/>
      <c r="POW86" s="389"/>
      <c r="POX86" s="390"/>
      <c r="POY86" s="391"/>
      <c r="POZ86" s="392"/>
      <c r="PPA86" s="393"/>
      <c r="PPB86" s="394"/>
      <c r="PPC86" s="395"/>
      <c r="PPD86" s="389"/>
      <c r="PPE86" s="390"/>
      <c r="PPF86" s="391"/>
      <c r="PPG86" s="392"/>
      <c r="PPH86" s="393"/>
      <c r="PPI86" s="394"/>
      <c r="PPJ86" s="395"/>
      <c r="PPK86" s="389"/>
      <c r="PPL86" s="390"/>
      <c r="PPM86" s="391"/>
      <c r="PPN86" s="392"/>
      <c r="PPO86" s="393"/>
      <c r="PPP86" s="394"/>
      <c r="PPQ86" s="395"/>
      <c r="PPR86" s="389"/>
      <c r="PPS86" s="390"/>
      <c r="PPT86" s="391"/>
      <c r="PPU86" s="392"/>
      <c r="PPV86" s="393"/>
      <c r="PPW86" s="394"/>
      <c r="PPX86" s="395"/>
      <c r="PPY86" s="389"/>
      <c r="PPZ86" s="390"/>
      <c r="PQA86" s="391"/>
      <c r="PQB86" s="392"/>
      <c r="PQC86" s="393"/>
      <c r="PQD86" s="394"/>
      <c r="PQE86" s="395"/>
      <c r="PQF86" s="389"/>
      <c r="PQG86" s="390"/>
      <c r="PQH86" s="391"/>
      <c r="PQI86" s="392"/>
      <c r="PQJ86" s="393"/>
      <c r="PQK86" s="394"/>
      <c r="PQL86" s="395"/>
      <c r="PQM86" s="389"/>
      <c r="PQN86" s="390"/>
      <c r="PQO86" s="391"/>
      <c r="PQP86" s="392"/>
      <c r="PQQ86" s="393"/>
      <c r="PQR86" s="394"/>
      <c r="PQS86" s="395"/>
      <c r="PQT86" s="389"/>
      <c r="PQU86" s="390"/>
      <c r="PQV86" s="391"/>
      <c r="PQW86" s="392"/>
      <c r="PQX86" s="393"/>
      <c r="PQY86" s="394"/>
      <c r="PQZ86" s="395"/>
      <c r="PRA86" s="389"/>
      <c r="PRB86" s="390"/>
      <c r="PRC86" s="391"/>
      <c r="PRD86" s="392"/>
      <c r="PRE86" s="393"/>
      <c r="PRF86" s="394"/>
      <c r="PRG86" s="395"/>
      <c r="PRH86" s="389"/>
      <c r="PRI86" s="390"/>
      <c r="PRJ86" s="391"/>
      <c r="PRK86" s="392"/>
      <c r="PRL86" s="393"/>
      <c r="PRM86" s="394"/>
      <c r="PRN86" s="395"/>
      <c r="PRO86" s="389"/>
      <c r="PRP86" s="390"/>
      <c r="PRQ86" s="391"/>
      <c r="PRR86" s="392"/>
      <c r="PRS86" s="393"/>
      <c r="PRT86" s="394"/>
      <c r="PRU86" s="395"/>
      <c r="PRV86" s="389"/>
      <c r="PRW86" s="390"/>
      <c r="PRX86" s="391"/>
      <c r="PRY86" s="392"/>
      <c r="PRZ86" s="393"/>
      <c r="PSA86" s="394"/>
      <c r="PSB86" s="395"/>
      <c r="PSC86" s="389"/>
      <c r="PSD86" s="390"/>
      <c r="PSE86" s="391"/>
      <c r="PSF86" s="392"/>
      <c r="PSG86" s="393"/>
      <c r="PSH86" s="394"/>
      <c r="PSI86" s="395"/>
      <c r="PSJ86" s="389"/>
      <c r="PSK86" s="390"/>
      <c r="PSL86" s="391"/>
      <c r="PSM86" s="392"/>
      <c r="PSN86" s="393"/>
      <c r="PSO86" s="394"/>
      <c r="PSP86" s="395"/>
      <c r="PSQ86" s="389"/>
      <c r="PSR86" s="390"/>
      <c r="PSS86" s="391"/>
      <c r="PST86" s="392"/>
      <c r="PSU86" s="393"/>
      <c r="PSV86" s="394"/>
      <c r="PSW86" s="395"/>
      <c r="PSX86" s="389"/>
      <c r="PSY86" s="390"/>
      <c r="PSZ86" s="391"/>
      <c r="PTA86" s="392"/>
      <c r="PTB86" s="393"/>
      <c r="PTC86" s="394"/>
      <c r="PTD86" s="395"/>
      <c r="PTE86" s="389"/>
      <c r="PTF86" s="390"/>
      <c r="PTG86" s="391"/>
      <c r="PTH86" s="392"/>
      <c r="PTI86" s="393"/>
      <c r="PTJ86" s="394"/>
      <c r="PTK86" s="395"/>
      <c r="PTL86" s="389"/>
      <c r="PTM86" s="390"/>
      <c r="PTN86" s="391"/>
      <c r="PTO86" s="392"/>
      <c r="PTP86" s="393"/>
      <c r="PTQ86" s="394"/>
      <c r="PTR86" s="395"/>
      <c r="PTS86" s="389"/>
      <c r="PTT86" s="390"/>
      <c r="PTU86" s="391"/>
      <c r="PTV86" s="392"/>
      <c r="PTW86" s="393"/>
      <c r="PTX86" s="394"/>
      <c r="PTY86" s="395"/>
      <c r="PTZ86" s="389"/>
      <c r="PUA86" s="390"/>
      <c r="PUB86" s="391"/>
      <c r="PUC86" s="392"/>
      <c r="PUD86" s="393"/>
      <c r="PUE86" s="394"/>
      <c r="PUF86" s="395"/>
      <c r="PUG86" s="389"/>
      <c r="PUH86" s="390"/>
      <c r="PUI86" s="391"/>
      <c r="PUJ86" s="392"/>
      <c r="PUK86" s="393"/>
      <c r="PUL86" s="394"/>
      <c r="PUM86" s="395"/>
      <c r="PUN86" s="389"/>
      <c r="PUO86" s="390"/>
      <c r="PUP86" s="391"/>
      <c r="PUQ86" s="392"/>
      <c r="PUR86" s="393"/>
      <c r="PUS86" s="394"/>
      <c r="PUT86" s="395"/>
      <c r="PUU86" s="389"/>
      <c r="PUV86" s="390"/>
      <c r="PUW86" s="391"/>
      <c r="PUX86" s="392"/>
      <c r="PUY86" s="393"/>
      <c r="PUZ86" s="394"/>
      <c r="PVA86" s="395"/>
      <c r="PVB86" s="389"/>
      <c r="PVC86" s="390"/>
      <c r="PVD86" s="391"/>
      <c r="PVE86" s="392"/>
      <c r="PVF86" s="393"/>
      <c r="PVG86" s="394"/>
      <c r="PVH86" s="395"/>
      <c r="PVI86" s="389"/>
      <c r="PVJ86" s="390"/>
      <c r="PVK86" s="391"/>
      <c r="PVL86" s="392"/>
      <c r="PVM86" s="393"/>
      <c r="PVN86" s="394"/>
      <c r="PVO86" s="395"/>
      <c r="PVP86" s="389"/>
      <c r="PVQ86" s="390"/>
      <c r="PVR86" s="391"/>
      <c r="PVS86" s="392"/>
      <c r="PVT86" s="393"/>
      <c r="PVU86" s="394"/>
      <c r="PVV86" s="395"/>
      <c r="PVW86" s="389"/>
      <c r="PVX86" s="390"/>
      <c r="PVY86" s="391"/>
      <c r="PVZ86" s="392"/>
      <c r="PWA86" s="393"/>
      <c r="PWB86" s="394"/>
      <c r="PWC86" s="395"/>
      <c r="PWD86" s="389"/>
      <c r="PWE86" s="390"/>
      <c r="PWF86" s="391"/>
      <c r="PWG86" s="392"/>
      <c r="PWH86" s="393"/>
      <c r="PWI86" s="394"/>
      <c r="PWJ86" s="395"/>
      <c r="PWK86" s="389"/>
      <c r="PWL86" s="390"/>
      <c r="PWM86" s="391"/>
      <c r="PWN86" s="392"/>
      <c r="PWO86" s="393"/>
      <c r="PWP86" s="394"/>
      <c r="PWQ86" s="395"/>
      <c r="PWR86" s="389"/>
      <c r="PWS86" s="390"/>
      <c r="PWT86" s="391"/>
      <c r="PWU86" s="392"/>
      <c r="PWV86" s="393"/>
      <c r="PWW86" s="394"/>
      <c r="PWX86" s="395"/>
      <c r="PWY86" s="389"/>
      <c r="PWZ86" s="390"/>
      <c r="PXA86" s="391"/>
      <c r="PXB86" s="392"/>
      <c r="PXC86" s="393"/>
      <c r="PXD86" s="394"/>
      <c r="PXE86" s="395"/>
      <c r="PXF86" s="389"/>
      <c r="PXG86" s="390"/>
      <c r="PXH86" s="391"/>
      <c r="PXI86" s="392"/>
      <c r="PXJ86" s="393"/>
      <c r="PXK86" s="394"/>
      <c r="PXL86" s="395"/>
      <c r="PXM86" s="389"/>
      <c r="PXN86" s="390"/>
      <c r="PXO86" s="391"/>
      <c r="PXP86" s="392"/>
      <c r="PXQ86" s="393"/>
      <c r="PXR86" s="394"/>
      <c r="PXS86" s="395"/>
      <c r="PXT86" s="389"/>
      <c r="PXU86" s="390"/>
      <c r="PXV86" s="391"/>
      <c r="PXW86" s="392"/>
      <c r="PXX86" s="393"/>
      <c r="PXY86" s="394"/>
      <c r="PXZ86" s="395"/>
      <c r="PYA86" s="389"/>
      <c r="PYB86" s="390"/>
      <c r="PYC86" s="391"/>
      <c r="PYD86" s="392"/>
      <c r="PYE86" s="393"/>
      <c r="PYF86" s="394"/>
      <c r="PYG86" s="395"/>
      <c r="PYH86" s="389"/>
      <c r="PYI86" s="390"/>
      <c r="PYJ86" s="391"/>
      <c r="PYK86" s="392"/>
      <c r="PYL86" s="393"/>
      <c r="PYM86" s="394"/>
      <c r="PYN86" s="395"/>
      <c r="PYO86" s="389"/>
      <c r="PYP86" s="390"/>
      <c r="PYQ86" s="391"/>
      <c r="PYR86" s="392"/>
      <c r="PYS86" s="393"/>
      <c r="PYT86" s="394"/>
      <c r="PYU86" s="395"/>
      <c r="PYV86" s="389"/>
      <c r="PYW86" s="390"/>
      <c r="PYX86" s="391"/>
      <c r="PYY86" s="392"/>
      <c r="PYZ86" s="393"/>
      <c r="PZA86" s="394"/>
      <c r="PZB86" s="395"/>
      <c r="PZC86" s="389"/>
      <c r="PZD86" s="390"/>
      <c r="PZE86" s="391"/>
      <c r="PZF86" s="392"/>
      <c r="PZG86" s="393"/>
      <c r="PZH86" s="394"/>
      <c r="PZI86" s="395"/>
      <c r="PZJ86" s="389"/>
      <c r="PZK86" s="390"/>
      <c r="PZL86" s="391"/>
      <c r="PZM86" s="392"/>
      <c r="PZN86" s="393"/>
      <c r="PZO86" s="394"/>
      <c r="PZP86" s="395"/>
      <c r="PZQ86" s="389"/>
      <c r="PZR86" s="390"/>
      <c r="PZS86" s="391"/>
      <c r="PZT86" s="392"/>
      <c r="PZU86" s="393"/>
      <c r="PZV86" s="394"/>
      <c r="PZW86" s="395"/>
      <c r="PZX86" s="389"/>
      <c r="PZY86" s="390"/>
      <c r="PZZ86" s="391"/>
      <c r="QAA86" s="392"/>
      <c r="QAB86" s="393"/>
      <c r="QAC86" s="394"/>
      <c r="QAD86" s="395"/>
      <c r="QAE86" s="389"/>
      <c r="QAF86" s="390"/>
      <c r="QAG86" s="391"/>
      <c r="QAH86" s="392"/>
      <c r="QAI86" s="393"/>
      <c r="QAJ86" s="394"/>
      <c r="QAK86" s="395"/>
      <c r="QAL86" s="389"/>
      <c r="QAM86" s="390"/>
      <c r="QAN86" s="391"/>
      <c r="QAO86" s="392"/>
      <c r="QAP86" s="393"/>
      <c r="QAQ86" s="394"/>
      <c r="QAR86" s="395"/>
      <c r="QAS86" s="389"/>
      <c r="QAT86" s="390"/>
      <c r="QAU86" s="391"/>
      <c r="QAV86" s="392"/>
      <c r="QAW86" s="393"/>
      <c r="QAX86" s="394"/>
      <c r="QAY86" s="395"/>
      <c r="QAZ86" s="389"/>
      <c r="QBA86" s="390"/>
      <c r="QBB86" s="391"/>
      <c r="QBC86" s="392"/>
      <c r="QBD86" s="393"/>
      <c r="QBE86" s="394"/>
      <c r="QBF86" s="395"/>
      <c r="QBG86" s="389"/>
      <c r="QBH86" s="390"/>
      <c r="QBI86" s="391"/>
      <c r="QBJ86" s="392"/>
      <c r="QBK86" s="393"/>
      <c r="QBL86" s="394"/>
      <c r="QBM86" s="395"/>
      <c r="QBN86" s="389"/>
      <c r="QBO86" s="390"/>
      <c r="QBP86" s="391"/>
      <c r="QBQ86" s="392"/>
      <c r="QBR86" s="393"/>
      <c r="QBS86" s="394"/>
      <c r="QBT86" s="395"/>
      <c r="QBU86" s="389"/>
      <c r="QBV86" s="390"/>
      <c r="QBW86" s="391"/>
      <c r="QBX86" s="392"/>
      <c r="QBY86" s="393"/>
      <c r="QBZ86" s="394"/>
      <c r="QCA86" s="395"/>
      <c r="QCB86" s="389"/>
      <c r="QCC86" s="390"/>
      <c r="QCD86" s="391"/>
      <c r="QCE86" s="392"/>
      <c r="QCF86" s="393"/>
      <c r="QCG86" s="394"/>
      <c r="QCH86" s="395"/>
      <c r="QCI86" s="389"/>
      <c r="QCJ86" s="390"/>
      <c r="QCK86" s="391"/>
      <c r="QCL86" s="392"/>
      <c r="QCM86" s="393"/>
      <c r="QCN86" s="394"/>
      <c r="QCO86" s="395"/>
      <c r="QCP86" s="389"/>
      <c r="QCQ86" s="390"/>
      <c r="QCR86" s="391"/>
      <c r="QCS86" s="392"/>
      <c r="QCT86" s="393"/>
      <c r="QCU86" s="394"/>
      <c r="QCV86" s="395"/>
      <c r="QCW86" s="389"/>
      <c r="QCX86" s="390"/>
      <c r="QCY86" s="391"/>
      <c r="QCZ86" s="392"/>
      <c r="QDA86" s="393"/>
      <c r="QDB86" s="394"/>
      <c r="QDC86" s="395"/>
      <c r="QDD86" s="389"/>
      <c r="QDE86" s="390"/>
      <c r="QDF86" s="391"/>
      <c r="QDG86" s="392"/>
      <c r="QDH86" s="393"/>
      <c r="QDI86" s="394"/>
      <c r="QDJ86" s="395"/>
      <c r="QDK86" s="389"/>
      <c r="QDL86" s="390"/>
      <c r="QDM86" s="391"/>
      <c r="QDN86" s="392"/>
      <c r="QDO86" s="393"/>
      <c r="QDP86" s="394"/>
      <c r="QDQ86" s="395"/>
      <c r="QDR86" s="389"/>
      <c r="QDS86" s="390"/>
      <c r="QDT86" s="391"/>
      <c r="QDU86" s="392"/>
      <c r="QDV86" s="393"/>
      <c r="QDW86" s="394"/>
      <c r="QDX86" s="395"/>
      <c r="QDY86" s="389"/>
      <c r="QDZ86" s="390"/>
      <c r="QEA86" s="391"/>
      <c r="QEB86" s="392"/>
      <c r="QEC86" s="393"/>
      <c r="QED86" s="394"/>
      <c r="QEE86" s="395"/>
      <c r="QEF86" s="389"/>
      <c r="QEG86" s="390"/>
      <c r="QEH86" s="391"/>
      <c r="QEI86" s="392"/>
      <c r="QEJ86" s="393"/>
      <c r="QEK86" s="394"/>
      <c r="QEL86" s="395"/>
      <c r="QEM86" s="389"/>
      <c r="QEN86" s="390"/>
      <c r="QEO86" s="391"/>
      <c r="QEP86" s="392"/>
      <c r="QEQ86" s="393"/>
      <c r="QER86" s="394"/>
      <c r="QES86" s="395"/>
      <c r="QET86" s="389"/>
      <c r="QEU86" s="390"/>
      <c r="QEV86" s="391"/>
      <c r="QEW86" s="392"/>
      <c r="QEX86" s="393"/>
      <c r="QEY86" s="394"/>
      <c r="QEZ86" s="395"/>
      <c r="QFA86" s="389"/>
      <c r="QFB86" s="390"/>
      <c r="QFC86" s="391"/>
      <c r="QFD86" s="392"/>
      <c r="QFE86" s="393"/>
      <c r="QFF86" s="394"/>
      <c r="QFG86" s="395"/>
      <c r="QFH86" s="389"/>
      <c r="QFI86" s="390"/>
      <c r="QFJ86" s="391"/>
      <c r="QFK86" s="392"/>
      <c r="QFL86" s="393"/>
      <c r="QFM86" s="394"/>
      <c r="QFN86" s="395"/>
      <c r="QFO86" s="389"/>
      <c r="QFP86" s="390"/>
      <c r="QFQ86" s="391"/>
      <c r="QFR86" s="392"/>
      <c r="QFS86" s="393"/>
      <c r="QFT86" s="394"/>
      <c r="QFU86" s="395"/>
      <c r="QFV86" s="389"/>
      <c r="QFW86" s="390"/>
      <c r="QFX86" s="391"/>
      <c r="QFY86" s="392"/>
      <c r="QFZ86" s="393"/>
      <c r="QGA86" s="394"/>
      <c r="QGB86" s="395"/>
      <c r="QGC86" s="389"/>
      <c r="QGD86" s="390"/>
      <c r="QGE86" s="391"/>
      <c r="QGF86" s="392"/>
      <c r="QGG86" s="393"/>
      <c r="QGH86" s="394"/>
      <c r="QGI86" s="395"/>
      <c r="QGJ86" s="389"/>
      <c r="QGK86" s="390"/>
      <c r="QGL86" s="391"/>
      <c r="QGM86" s="392"/>
      <c r="QGN86" s="393"/>
      <c r="QGO86" s="394"/>
      <c r="QGP86" s="395"/>
      <c r="QGQ86" s="389"/>
      <c r="QGR86" s="390"/>
      <c r="QGS86" s="391"/>
      <c r="QGT86" s="392"/>
      <c r="QGU86" s="393"/>
      <c r="QGV86" s="394"/>
      <c r="QGW86" s="395"/>
      <c r="QGX86" s="389"/>
      <c r="QGY86" s="390"/>
      <c r="QGZ86" s="391"/>
      <c r="QHA86" s="392"/>
      <c r="QHB86" s="393"/>
      <c r="QHC86" s="394"/>
      <c r="QHD86" s="395"/>
      <c r="QHE86" s="389"/>
      <c r="QHF86" s="390"/>
      <c r="QHG86" s="391"/>
      <c r="QHH86" s="392"/>
      <c r="QHI86" s="393"/>
      <c r="QHJ86" s="394"/>
      <c r="QHK86" s="395"/>
      <c r="QHL86" s="389"/>
      <c r="QHM86" s="390"/>
      <c r="QHN86" s="391"/>
      <c r="QHO86" s="392"/>
      <c r="QHP86" s="393"/>
      <c r="QHQ86" s="394"/>
      <c r="QHR86" s="395"/>
      <c r="QHS86" s="389"/>
      <c r="QHT86" s="390"/>
      <c r="QHU86" s="391"/>
      <c r="QHV86" s="392"/>
      <c r="QHW86" s="393"/>
      <c r="QHX86" s="394"/>
      <c r="QHY86" s="395"/>
      <c r="QHZ86" s="389"/>
      <c r="QIA86" s="390"/>
      <c r="QIB86" s="391"/>
      <c r="QIC86" s="392"/>
      <c r="QID86" s="393"/>
      <c r="QIE86" s="394"/>
      <c r="QIF86" s="395"/>
      <c r="QIG86" s="389"/>
      <c r="QIH86" s="390"/>
      <c r="QII86" s="391"/>
      <c r="QIJ86" s="392"/>
      <c r="QIK86" s="393"/>
      <c r="QIL86" s="394"/>
      <c r="QIM86" s="395"/>
      <c r="QIN86" s="389"/>
      <c r="QIO86" s="390"/>
      <c r="QIP86" s="391"/>
      <c r="QIQ86" s="392"/>
      <c r="QIR86" s="393"/>
      <c r="QIS86" s="394"/>
      <c r="QIT86" s="395"/>
      <c r="QIU86" s="389"/>
      <c r="QIV86" s="390"/>
      <c r="QIW86" s="391"/>
      <c r="QIX86" s="392"/>
      <c r="QIY86" s="393"/>
      <c r="QIZ86" s="394"/>
      <c r="QJA86" s="395"/>
      <c r="QJB86" s="389"/>
      <c r="QJC86" s="390"/>
      <c r="QJD86" s="391"/>
      <c r="QJE86" s="392"/>
      <c r="QJF86" s="393"/>
      <c r="QJG86" s="394"/>
      <c r="QJH86" s="395"/>
      <c r="QJI86" s="389"/>
      <c r="QJJ86" s="390"/>
      <c r="QJK86" s="391"/>
      <c r="QJL86" s="392"/>
      <c r="QJM86" s="393"/>
      <c r="QJN86" s="394"/>
      <c r="QJO86" s="395"/>
      <c r="QJP86" s="389"/>
      <c r="QJQ86" s="390"/>
      <c r="QJR86" s="391"/>
      <c r="QJS86" s="392"/>
      <c r="QJT86" s="393"/>
      <c r="QJU86" s="394"/>
      <c r="QJV86" s="395"/>
      <c r="QJW86" s="389"/>
      <c r="QJX86" s="390"/>
      <c r="QJY86" s="391"/>
      <c r="QJZ86" s="392"/>
      <c r="QKA86" s="393"/>
      <c r="QKB86" s="394"/>
      <c r="QKC86" s="395"/>
      <c r="QKD86" s="389"/>
      <c r="QKE86" s="390"/>
      <c r="QKF86" s="391"/>
      <c r="QKG86" s="392"/>
      <c r="QKH86" s="393"/>
      <c r="QKI86" s="394"/>
      <c r="QKJ86" s="395"/>
      <c r="QKK86" s="389"/>
      <c r="QKL86" s="390"/>
      <c r="QKM86" s="391"/>
      <c r="QKN86" s="392"/>
      <c r="QKO86" s="393"/>
      <c r="QKP86" s="394"/>
      <c r="QKQ86" s="395"/>
      <c r="QKR86" s="389"/>
      <c r="QKS86" s="390"/>
      <c r="QKT86" s="391"/>
      <c r="QKU86" s="392"/>
      <c r="QKV86" s="393"/>
      <c r="QKW86" s="394"/>
      <c r="QKX86" s="395"/>
      <c r="QKY86" s="389"/>
      <c r="QKZ86" s="390"/>
      <c r="QLA86" s="391"/>
      <c r="QLB86" s="392"/>
      <c r="QLC86" s="393"/>
      <c r="QLD86" s="394"/>
      <c r="QLE86" s="395"/>
      <c r="QLF86" s="389"/>
      <c r="QLG86" s="390"/>
      <c r="QLH86" s="391"/>
      <c r="QLI86" s="392"/>
      <c r="QLJ86" s="393"/>
      <c r="QLK86" s="394"/>
      <c r="QLL86" s="395"/>
      <c r="QLM86" s="389"/>
      <c r="QLN86" s="390"/>
      <c r="QLO86" s="391"/>
      <c r="QLP86" s="392"/>
      <c r="QLQ86" s="393"/>
      <c r="QLR86" s="394"/>
      <c r="QLS86" s="395"/>
      <c r="QLT86" s="389"/>
      <c r="QLU86" s="390"/>
      <c r="QLV86" s="391"/>
      <c r="QLW86" s="392"/>
      <c r="QLX86" s="393"/>
      <c r="QLY86" s="394"/>
      <c r="QLZ86" s="395"/>
      <c r="QMA86" s="389"/>
      <c r="QMB86" s="390"/>
      <c r="QMC86" s="391"/>
      <c r="QMD86" s="392"/>
      <c r="QME86" s="393"/>
      <c r="QMF86" s="394"/>
      <c r="QMG86" s="395"/>
      <c r="QMH86" s="389"/>
      <c r="QMI86" s="390"/>
      <c r="QMJ86" s="391"/>
      <c r="QMK86" s="392"/>
      <c r="QML86" s="393"/>
      <c r="QMM86" s="394"/>
      <c r="QMN86" s="395"/>
      <c r="QMO86" s="389"/>
      <c r="QMP86" s="390"/>
      <c r="QMQ86" s="391"/>
      <c r="QMR86" s="392"/>
      <c r="QMS86" s="393"/>
      <c r="QMT86" s="394"/>
      <c r="QMU86" s="395"/>
      <c r="QMV86" s="389"/>
      <c r="QMW86" s="390"/>
      <c r="QMX86" s="391"/>
      <c r="QMY86" s="392"/>
      <c r="QMZ86" s="393"/>
      <c r="QNA86" s="394"/>
      <c r="QNB86" s="395"/>
      <c r="QNC86" s="389"/>
      <c r="QND86" s="390"/>
      <c r="QNE86" s="391"/>
      <c r="QNF86" s="392"/>
      <c r="QNG86" s="393"/>
      <c r="QNH86" s="394"/>
      <c r="QNI86" s="395"/>
      <c r="QNJ86" s="389"/>
      <c r="QNK86" s="390"/>
      <c r="QNL86" s="391"/>
      <c r="QNM86" s="392"/>
      <c r="QNN86" s="393"/>
      <c r="QNO86" s="394"/>
      <c r="QNP86" s="395"/>
      <c r="QNQ86" s="389"/>
      <c r="QNR86" s="390"/>
      <c r="QNS86" s="391"/>
      <c r="QNT86" s="392"/>
      <c r="QNU86" s="393"/>
      <c r="QNV86" s="394"/>
      <c r="QNW86" s="395"/>
      <c r="QNX86" s="389"/>
      <c r="QNY86" s="390"/>
      <c r="QNZ86" s="391"/>
      <c r="QOA86" s="392"/>
      <c r="QOB86" s="393"/>
      <c r="QOC86" s="394"/>
      <c r="QOD86" s="395"/>
      <c r="QOE86" s="389"/>
      <c r="QOF86" s="390"/>
      <c r="QOG86" s="391"/>
      <c r="QOH86" s="392"/>
      <c r="QOI86" s="393"/>
      <c r="QOJ86" s="394"/>
      <c r="QOK86" s="395"/>
      <c r="QOL86" s="389"/>
      <c r="QOM86" s="390"/>
      <c r="QON86" s="391"/>
      <c r="QOO86" s="392"/>
      <c r="QOP86" s="393"/>
      <c r="QOQ86" s="394"/>
      <c r="QOR86" s="395"/>
      <c r="QOS86" s="389"/>
      <c r="QOT86" s="390"/>
      <c r="QOU86" s="391"/>
      <c r="QOV86" s="392"/>
      <c r="QOW86" s="393"/>
      <c r="QOX86" s="394"/>
      <c r="QOY86" s="395"/>
      <c r="QOZ86" s="389"/>
      <c r="QPA86" s="390"/>
      <c r="QPB86" s="391"/>
      <c r="QPC86" s="392"/>
      <c r="QPD86" s="393"/>
      <c r="QPE86" s="394"/>
      <c r="QPF86" s="395"/>
      <c r="QPG86" s="389"/>
      <c r="QPH86" s="390"/>
      <c r="QPI86" s="391"/>
      <c r="QPJ86" s="392"/>
      <c r="QPK86" s="393"/>
      <c r="QPL86" s="394"/>
      <c r="QPM86" s="395"/>
      <c r="QPN86" s="389"/>
      <c r="QPO86" s="390"/>
      <c r="QPP86" s="391"/>
      <c r="QPQ86" s="392"/>
      <c r="QPR86" s="393"/>
      <c r="QPS86" s="394"/>
      <c r="QPT86" s="395"/>
      <c r="QPU86" s="389"/>
      <c r="QPV86" s="390"/>
      <c r="QPW86" s="391"/>
      <c r="QPX86" s="392"/>
      <c r="QPY86" s="393"/>
      <c r="QPZ86" s="394"/>
      <c r="QQA86" s="395"/>
      <c r="QQB86" s="389"/>
      <c r="QQC86" s="390"/>
      <c r="QQD86" s="391"/>
      <c r="QQE86" s="392"/>
      <c r="QQF86" s="393"/>
      <c r="QQG86" s="394"/>
      <c r="QQH86" s="395"/>
      <c r="QQI86" s="389"/>
      <c r="QQJ86" s="390"/>
      <c r="QQK86" s="391"/>
      <c r="QQL86" s="392"/>
      <c r="QQM86" s="393"/>
      <c r="QQN86" s="394"/>
      <c r="QQO86" s="395"/>
      <c r="QQP86" s="389"/>
      <c r="QQQ86" s="390"/>
      <c r="QQR86" s="391"/>
      <c r="QQS86" s="392"/>
      <c r="QQT86" s="393"/>
      <c r="QQU86" s="394"/>
      <c r="QQV86" s="395"/>
      <c r="QQW86" s="389"/>
      <c r="QQX86" s="390"/>
      <c r="QQY86" s="391"/>
      <c r="QQZ86" s="392"/>
      <c r="QRA86" s="393"/>
      <c r="QRB86" s="394"/>
      <c r="QRC86" s="395"/>
      <c r="QRD86" s="389"/>
      <c r="QRE86" s="390"/>
      <c r="QRF86" s="391"/>
      <c r="QRG86" s="392"/>
      <c r="QRH86" s="393"/>
      <c r="QRI86" s="394"/>
      <c r="QRJ86" s="395"/>
      <c r="QRK86" s="389"/>
      <c r="QRL86" s="390"/>
      <c r="QRM86" s="391"/>
      <c r="QRN86" s="392"/>
      <c r="QRO86" s="393"/>
      <c r="QRP86" s="394"/>
      <c r="QRQ86" s="395"/>
      <c r="QRR86" s="389"/>
      <c r="QRS86" s="390"/>
      <c r="QRT86" s="391"/>
      <c r="QRU86" s="392"/>
      <c r="QRV86" s="393"/>
      <c r="QRW86" s="394"/>
      <c r="QRX86" s="395"/>
      <c r="QRY86" s="389"/>
      <c r="QRZ86" s="390"/>
      <c r="QSA86" s="391"/>
      <c r="QSB86" s="392"/>
      <c r="QSC86" s="393"/>
      <c r="QSD86" s="394"/>
      <c r="QSE86" s="395"/>
      <c r="QSF86" s="389"/>
      <c r="QSG86" s="390"/>
      <c r="QSH86" s="391"/>
      <c r="QSI86" s="392"/>
      <c r="QSJ86" s="393"/>
      <c r="QSK86" s="394"/>
      <c r="QSL86" s="395"/>
      <c r="QSM86" s="389"/>
      <c r="QSN86" s="390"/>
      <c r="QSO86" s="391"/>
      <c r="QSP86" s="392"/>
      <c r="QSQ86" s="393"/>
      <c r="QSR86" s="394"/>
      <c r="QSS86" s="395"/>
      <c r="QST86" s="389"/>
      <c r="QSU86" s="390"/>
      <c r="QSV86" s="391"/>
      <c r="QSW86" s="392"/>
      <c r="QSX86" s="393"/>
      <c r="QSY86" s="394"/>
      <c r="QSZ86" s="395"/>
      <c r="QTA86" s="389"/>
      <c r="QTB86" s="390"/>
      <c r="QTC86" s="391"/>
      <c r="QTD86" s="392"/>
      <c r="QTE86" s="393"/>
      <c r="QTF86" s="394"/>
      <c r="QTG86" s="395"/>
      <c r="QTH86" s="389"/>
      <c r="QTI86" s="390"/>
      <c r="QTJ86" s="391"/>
      <c r="QTK86" s="392"/>
      <c r="QTL86" s="393"/>
      <c r="QTM86" s="394"/>
      <c r="QTN86" s="395"/>
      <c r="QTO86" s="389"/>
      <c r="QTP86" s="390"/>
      <c r="QTQ86" s="391"/>
      <c r="QTR86" s="392"/>
      <c r="QTS86" s="393"/>
      <c r="QTT86" s="394"/>
      <c r="QTU86" s="395"/>
      <c r="QTV86" s="389"/>
      <c r="QTW86" s="390"/>
      <c r="QTX86" s="391"/>
      <c r="QTY86" s="392"/>
      <c r="QTZ86" s="393"/>
      <c r="QUA86" s="394"/>
      <c r="QUB86" s="395"/>
      <c r="QUC86" s="389"/>
      <c r="QUD86" s="390"/>
      <c r="QUE86" s="391"/>
      <c r="QUF86" s="392"/>
      <c r="QUG86" s="393"/>
      <c r="QUH86" s="394"/>
      <c r="QUI86" s="395"/>
      <c r="QUJ86" s="389"/>
      <c r="QUK86" s="390"/>
      <c r="QUL86" s="391"/>
      <c r="QUM86" s="392"/>
      <c r="QUN86" s="393"/>
      <c r="QUO86" s="394"/>
      <c r="QUP86" s="395"/>
      <c r="QUQ86" s="389"/>
      <c r="QUR86" s="390"/>
      <c r="QUS86" s="391"/>
      <c r="QUT86" s="392"/>
      <c r="QUU86" s="393"/>
      <c r="QUV86" s="394"/>
      <c r="QUW86" s="395"/>
      <c r="QUX86" s="389"/>
      <c r="QUY86" s="390"/>
      <c r="QUZ86" s="391"/>
      <c r="QVA86" s="392"/>
      <c r="QVB86" s="393"/>
      <c r="QVC86" s="394"/>
      <c r="QVD86" s="395"/>
      <c r="QVE86" s="389"/>
      <c r="QVF86" s="390"/>
      <c r="QVG86" s="391"/>
      <c r="QVH86" s="392"/>
      <c r="QVI86" s="393"/>
      <c r="QVJ86" s="394"/>
      <c r="QVK86" s="395"/>
      <c r="QVL86" s="389"/>
      <c r="QVM86" s="390"/>
      <c r="QVN86" s="391"/>
      <c r="QVO86" s="392"/>
      <c r="QVP86" s="393"/>
      <c r="QVQ86" s="394"/>
      <c r="QVR86" s="395"/>
      <c r="QVS86" s="389"/>
      <c r="QVT86" s="390"/>
      <c r="QVU86" s="391"/>
      <c r="QVV86" s="392"/>
      <c r="QVW86" s="393"/>
      <c r="QVX86" s="394"/>
      <c r="QVY86" s="395"/>
      <c r="QVZ86" s="389"/>
      <c r="QWA86" s="390"/>
      <c r="QWB86" s="391"/>
      <c r="QWC86" s="392"/>
      <c r="QWD86" s="393"/>
      <c r="QWE86" s="394"/>
      <c r="QWF86" s="395"/>
      <c r="QWG86" s="389"/>
      <c r="QWH86" s="390"/>
      <c r="QWI86" s="391"/>
      <c r="QWJ86" s="392"/>
      <c r="QWK86" s="393"/>
      <c r="QWL86" s="394"/>
      <c r="QWM86" s="395"/>
      <c r="QWN86" s="389"/>
      <c r="QWO86" s="390"/>
      <c r="QWP86" s="391"/>
      <c r="QWQ86" s="392"/>
      <c r="QWR86" s="393"/>
      <c r="QWS86" s="394"/>
      <c r="QWT86" s="395"/>
      <c r="QWU86" s="389"/>
      <c r="QWV86" s="390"/>
      <c r="QWW86" s="391"/>
      <c r="QWX86" s="392"/>
      <c r="QWY86" s="393"/>
      <c r="QWZ86" s="394"/>
      <c r="QXA86" s="395"/>
      <c r="QXB86" s="389"/>
      <c r="QXC86" s="390"/>
      <c r="QXD86" s="391"/>
      <c r="QXE86" s="392"/>
      <c r="QXF86" s="393"/>
      <c r="QXG86" s="394"/>
      <c r="QXH86" s="395"/>
      <c r="QXI86" s="389"/>
      <c r="QXJ86" s="390"/>
      <c r="QXK86" s="391"/>
      <c r="QXL86" s="392"/>
      <c r="QXM86" s="393"/>
      <c r="QXN86" s="394"/>
      <c r="QXO86" s="395"/>
      <c r="QXP86" s="389"/>
      <c r="QXQ86" s="390"/>
      <c r="QXR86" s="391"/>
      <c r="QXS86" s="392"/>
      <c r="QXT86" s="393"/>
      <c r="QXU86" s="394"/>
      <c r="QXV86" s="395"/>
      <c r="QXW86" s="389"/>
      <c r="QXX86" s="390"/>
      <c r="QXY86" s="391"/>
      <c r="QXZ86" s="392"/>
      <c r="QYA86" s="393"/>
      <c r="QYB86" s="394"/>
      <c r="QYC86" s="395"/>
      <c r="QYD86" s="389"/>
      <c r="QYE86" s="390"/>
      <c r="QYF86" s="391"/>
      <c r="QYG86" s="392"/>
      <c r="QYH86" s="393"/>
      <c r="QYI86" s="394"/>
      <c r="QYJ86" s="395"/>
      <c r="QYK86" s="389"/>
      <c r="QYL86" s="390"/>
      <c r="QYM86" s="391"/>
      <c r="QYN86" s="392"/>
      <c r="QYO86" s="393"/>
      <c r="QYP86" s="394"/>
      <c r="QYQ86" s="395"/>
      <c r="QYR86" s="389"/>
      <c r="QYS86" s="390"/>
      <c r="QYT86" s="391"/>
      <c r="QYU86" s="392"/>
      <c r="QYV86" s="393"/>
      <c r="QYW86" s="394"/>
      <c r="QYX86" s="395"/>
      <c r="QYY86" s="389"/>
      <c r="QYZ86" s="390"/>
      <c r="QZA86" s="391"/>
      <c r="QZB86" s="392"/>
      <c r="QZC86" s="393"/>
      <c r="QZD86" s="394"/>
      <c r="QZE86" s="395"/>
      <c r="QZF86" s="389"/>
      <c r="QZG86" s="390"/>
      <c r="QZH86" s="391"/>
      <c r="QZI86" s="392"/>
      <c r="QZJ86" s="393"/>
      <c r="QZK86" s="394"/>
      <c r="QZL86" s="395"/>
      <c r="QZM86" s="389"/>
      <c r="QZN86" s="390"/>
      <c r="QZO86" s="391"/>
      <c r="QZP86" s="392"/>
      <c r="QZQ86" s="393"/>
      <c r="QZR86" s="394"/>
      <c r="QZS86" s="395"/>
      <c r="QZT86" s="389"/>
      <c r="QZU86" s="390"/>
      <c r="QZV86" s="391"/>
      <c r="QZW86" s="392"/>
      <c r="QZX86" s="393"/>
      <c r="QZY86" s="394"/>
      <c r="QZZ86" s="395"/>
      <c r="RAA86" s="389"/>
      <c r="RAB86" s="390"/>
      <c r="RAC86" s="391"/>
      <c r="RAD86" s="392"/>
      <c r="RAE86" s="393"/>
      <c r="RAF86" s="394"/>
      <c r="RAG86" s="395"/>
      <c r="RAH86" s="389"/>
      <c r="RAI86" s="390"/>
      <c r="RAJ86" s="391"/>
      <c r="RAK86" s="392"/>
      <c r="RAL86" s="393"/>
      <c r="RAM86" s="394"/>
      <c r="RAN86" s="395"/>
      <c r="RAO86" s="389"/>
      <c r="RAP86" s="390"/>
      <c r="RAQ86" s="391"/>
      <c r="RAR86" s="392"/>
      <c r="RAS86" s="393"/>
      <c r="RAT86" s="394"/>
      <c r="RAU86" s="395"/>
      <c r="RAV86" s="389"/>
      <c r="RAW86" s="390"/>
      <c r="RAX86" s="391"/>
      <c r="RAY86" s="392"/>
      <c r="RAZ86" s="393"/>
      <c r="RBA86" s="394"/>
      <c r="RBB86" s="395"/>
      <c r="RBC86" s="389"/>
      <c r="RBD86" s="390"/>
      <c r="RBE86" s="391"/>
      <c r="RBF86" s="392"/>
      <c r="RBG86" s="393"/>
      <c r="RBH86" s="394"/>
      <c r="RBI86" s="395"/>
      <c r="RBJ86" s="389"/>
      <c r="RBK86" s="390"/>
      <c r="RBL86" s="391"/>
      <c r="RBM86" s="392"/>
      <c r="RBN86" s="393"/>
      <c r="RBO86" s="394"/>
      <c r="RBP86" s="395"/>
      <c r="RBQ86" s="389"/>
      <c r="RBR86" s="390"/>
      <c r="RBS86" s="391"/>
      <c r="RBT86" s="392"/>
      <c r="RBU86" s="393"/>
      <c r="RBV86" s="394"/>
      <c r="RBW86" s="395"/>
      <c r="RBX86" s="389"/>
      <c r="RBY86" s="390"/>
      <c r="RBZ86" s="391"/>
      <c r="RCA86" s="392"/>
      <c r="RCB86" s="393"/>
      <c r="RCC86" s="394"/>
      <c r="RCD86" s="395"/>
      <c r="RCE86" s="389"/>
      <c r="RCF86" s="390"/>
      <c r="RCG86" s="391"/>
      <c r="RCH86" s="392"/>
      <c r="RCI86" s="393"/>
      <c r="RCJ86" s="394"/>
      <c r="RCK86" s="395"/>
      <c r="RCL86" s="389"/>
      <c r="RCM86" s="390"/>
      <c r="RCN86" s="391"/>
      <c r="RCO86" s="392"/>
      <c r="RCP86" s="393"/>
      <c r="RCQ86" s="394"/>
      <c r="RCR86" s="395"/>
      <c r="RCS86" s="389"/>
      <c r="RCT86" s="390"/>
      <c r="RCU86" s="391"/>
      <c r="RCV86" s="392"/>
      <c r="RCW86" s="393"/>
      <c r="RCX86" s="394"/>
      <c r="RCY86" s="395"/>
      <c r="RCZ86" s="389"/>
      <c r="RDA86" s="390"/>
      <c r="RDB86" s="391"/>
      <c r="RDC86" s="392"/>
      <c r="RDD86" s="393"/>
      <c r="RDE86" s="394"/>
      <c r="RDF86" s="395"/>
      <c r="RDG86" s="389"/>
      <c r="RDH86" s="390"/>
      <c r="RDI86" s="391"/>
      <c r="RDJ86" s="392"/>
      <c r="RDK86" s="393"/>
      <c r="RDL86" s="394"/>
      <c r="RDM86" s="395"/>
      <c r="RDN86" s="389"/>
      <c r="RDO86" s="390"/>
      <c r="RDP86" s="391"/>
      <c r="RDQ86" s="392"/>
      <c r="RDR86" s="393"/>
      <c r="RDS86" s="394"/>
      <c r="RDT86" s="395"/>
      <c r="RDU86" s="389"/>
      <c r="RDV86" s="390"/>
      <c r="RDW86" s="391"/>
      <c r="RDX86" s="392"/>
      <c r="RDY86" s="393"/>
      <c r="RDZ86" s="394"/>
      <c r="REA86" s="395"/>
      <c r="REB86" s="389"/>
      <c r="REC86" s="390"/>
      <c r="RED86" s="391"/>
      <c r="REE86" s="392"/>
      <c r="REF86" s="393"/>
      <c r="REG86" s="394"/>
      <c r="REH86" s="395"/>
      <c r="REI86" s="389"/>
      <c r="REJ86" s="390"/>
      <c r="REK86" s="391"/>
      <c r="REL86" s="392"/>
      <c r="REM86" s="393"/>
      <c r="REN86" s="394"/>
      <c r="REO86" s="395"/>
      <c r="REP86" s="389"/>
      <c r="REQ86" s="390"/>
      <c r="RER86" s="391"/>
      <c r="RES86" s="392"/>
      <c r="RET86" s="393"/>
      <c r="REU86" s="394"/>
      <c r="REV86" s="395"/>
      <c r="REW86" s="389"/>
      <c r="REX86" s="390"/>
      <c r="REY86" s="391"/>
      <c r="REZ86" s="392"/>
      <c r="RFA86" s="393"/>
      <c r="RFB86" s="394"/>
      <c r="RFC86" s="395"/>
      <c r="RFD86" s="389"/>
      <c r="RFE86" s="390"/>
      <c r="RFF86" s="391"/>
      <c r="RFG86" s="392"/>
      <c r="RFH86" s="393"/>
      <c r="RFI86" s="394"/>
      <c r="RFJ86" s="395"/>
      <c r="RFK86" s="389"/>
      <c r="RFL86" s="390"/>
      <c r="RFM86" s="391"/>
      <c r="RFN86" s="392"/>
      <c r="RFO86" s="393"/>
      <c r="RFP86" s="394"/>
      <c r="RFQ86" s="395"/>
      <c r="RFR86" s="389"/>
      <c r="RFS86" s="390"/>
      <c r="RFT86" s="391"/>
      <c r="RFU86" s="392"/>
      <c r="RFV86" s="393"/>
      <c r="RFW86" s="394"/>
      <c r="RFX86" s="395"/>
      <c r="RFY86" s="389"/>
      <c r="RFZ86" s="390"/>
      <c r="RGA86" s="391"/>
      <c r="RGB86" s="392"/>
      <c r="RGC86" s="393"/>
      <c r="RGD86" s="394"/>
      <c r="RGE86" s="395"/>
      <c r="RGF86" s="389"/>
      <c r="RGG86" s="390"/>
      <c r="RGH86" s="391"/>
      <c r="RGI86" s="392"/>
      <c r="RGJ86" s="393"/>
      <c r="RGK86" s="394"/>
      <c r="RGL86" s="395"/>
      <c r="RGM86" s="389"/>
      <c r="RGN86" s="390"/>
      <c r="RGO86" s="391"/>
      <c r="RGP86" s="392"/>
      <c r="RGQ86" s="393"/>
      <c r="RGR86" s="394"/>
      <c r="RGS86" s="395"/>
      <c r="RGT86" s="389"/>
      <c r="RGU86" s="390"/>
      <c r="RGV86" s="391"/>
      <c r="RGW86" s="392"/>
      <c r="RGX86" s="393"/>
      <c r="RGY86" s="394"/>
      <c r="RGZ86" s="395"/>
      <c r="RHA86" s="389"/>
      <c r="RHB86" s="390"/>
      <c r="RHC86" s="391"/>
      <c r="RHD86" s="392"/>
      <c r="RHE86" s="393"/>
      <c r="RHF86" s="394"/>
      <c r="RHG86" s="395"/>
      <c r="RHH86" s="389"/>
      <c r="RHI86" s="390"/>
      <c r="RHJ86" s="391"/>
      <c r="RHK86" s="392"/>
      <c r="RHL86" s="393"/>
      <c r="RHM86" s="394"/>
      <c r="RHN86" s="395"/>
      <c r="RHO86" s="389"/>
      <c r="RHP86" s="390"/>
      <c r="RHQ86" s="391"/>
      <c r="RHR86" s="392"/>
      <c r="RHS86" s="393"/>
      <c r="RHT86" s="394"/>
      <c r="RHU86" s="395"/>
      <c r="RHV86" s="389"/>
      <c r="RHW86" s="390"/>
      <c r="RHX86" s="391"/>
      <c r="RHY86" s="392"/>
      <c r="RHZ86" s="393"/>
      <c r="RIA86" s="394"/>
      <c r="RIB86" s="395"/>
      <c r="RIC86" s="389"/>
      <c r="RID86" s="390"/>
      <c r="RIE86" s="391"/>
      <c r="RIF86" s="392"/>
      <c r="RIG86" s="393"/>
      <c r="RIH86" s="394"/>
      <c r="RII86" s="395"/>
      <c r="RIJ86" s="389"/>
      <c r="RIK86" s="390"/>
      <c r="RIL86" s="391"/>
      <c r="RIM86" s="392"/>
      <c r="RIN86" s="393"/>
      <c r="RIO86" s="394"/>
      <c r="RIP86" s="395"/>
      <c r="RIQ86" s="389"/>
      <c r="RIR86" s="390"/>
      <c r="RIS86" s="391"/>
      <c r="RIT86" s="392"/>
      <c r="RIU86" s="393"/>
      <c r="RIV86" s="394"/>
      <c r="RIW86" s="395"/>
      <c r="RIX86" s="389"/>
      <c r="RIY86" s="390"/>
      <c r="RIZ86" s="391"/>
      <c r="RJA86" s="392"/>
      <c r="RJB86" s="393"/>
      <c r="RJC86" s="394"/>
      <c r="RJD86" s="395"/>
      <c r="RJE86" s="389"/>
      <c r="RJF86" s="390"/>
      <c r="RJG86" s="391"/>
      <c r="RJH86" s="392"/>
      <c r="RJI86" s="393"/>
      <c r="RJJ86" s="394"/>
      <c r="RJK86" s="395"/>
      <c r="RJL86" s="389"/>
      <c r="RJM86" s="390"/>
      <c r="RJN86" s="391"/>
      <c r="RJO86" s="392"/>
      <c r="RJP86" s="393"/>
      <c r="RJQ86" s="394"/>
      <c r="RJR86" s="395"/>
      <c r="RJS86" s="389"/>
      <c r="RJT86" s="390"/>
      <c r="RJU86" s="391"/>
      <c r="RJV86" s="392"/>
      <c r="RJW86" s="393"/>
      <c r="RJX86" s="394"/>
      <c r="RJY86" s="395"/>
      <c r="RJZ86" s="389"/>
      <c r="RKA86" s="390"/>
      <c r="RKB86" s="391"/>
      <c r="RKC86" s="392"/>
      <c r="RKD86" s="393"/>
      <c r="RKE86" s="394"/>
      <c r="RKF86" s="395"/>
      <c r="RKG86" s="389"/>
      <c r="RKH86" s="390"/>
      <c r="RKI86" s="391"/>
      <c r="RKJ86" s="392"/>
      <c r="RKK86" s="393"/>
      <c r="RKL86" s="394"/>
      <c r="RKM86" s="395"/>
      <c r="RKN86" s="389"/>
      <c r="RKO86" s="390"/>
      <c r="RKP86" s="391"/>
      <c r="RKQ86" s="392"/>
      <c r="RKR86" s="393"/>
      <c r="RKS86" s="394"/>
      <c r="RKT86" s="395"/>
      <c r="RKU86" s="389"/>
      <c r="RKV86" s="390"/>
      <c r="RKW86" s="391"/>
      <c r="RKX86" s="392"/>
      <c r="RKY86" s="393"/>
      <c r="RKZ86" s="394"/>
      <c r="RLA86" s="395"/>
      <c r="RLB86" s="389"/>
      <c r="RLC86" s="390"/>
      <c r="RLD86" s="391"/>
      <c r="RLE86" s="392"/>
      <c r="RLF86" s="393"/>
      <c r="RLG86" s="394"/>
      <c r="RLH86" s="395"/>
      <c r="RLI86" s="389"/>
      <c r="RLJ86" s="390"/>
      <c r="RLK86" s="391"/>
      <c r="RLL86" s="392"/>
      <c r="RLM86" s="393"/>
      <c r="RLN86" s="394"/>
      <c r="RLO86" s="395"/>
      <c r="RLP86" s="389"/>
      <c r="RLQ86" s="390"/>
      <c r="RLR86" s="391"/>
      <c r="RLS86" s="392"/>
      <c r="RLT86" s="393"/>
      <c r="RLU86" s="394"/>
      <c r="RLV86" s="395"/>
      <c r="RLW86" s="389"/>
      <c r="RLX86" s="390"/>
      <c r="RLY86" s="391"/>
      <c r="RLZ86" s="392"/>
      <c r="RMA86" s="393"/>
      <c r="RMB86" s="394"/>
      <c r="RMC86" s="395"/>
      <c r="RMD86" s="389"/>
      <c r="RME86" s="390"/>
      <c r="RMF86" s="391"/>
      <c r="RMG86" s="392"/>
      <c r="RMH86" s="393"/>
      <c r="RMI86" s="394"/>
      <c r="RMJ86" s="395"/>
      <c r="RMK86" s="389"/>
      <c r="RML86" s="390"/>
      <c r="RMM86" s="391"/>
      <c r="RMN86" s="392"/>
      <c r="RMO86" s="393"/>
      <c r="RMP86" s="394"/>
      <c r="RMQ86" s="395"/>
      <c r="RMR86" s="389"/>
      <c r="RMS86" s="390"/>
      <c r="RMT86" s="391"/>
      <c r="RMU86" s="392"/>
      <c r="RMV86" s="393"/>
      <c r="RMW86" s="394"/>
      <c r="RMX86" s="395"/>
      <c r="RMY86" s="389"/>
      <c r="RMZ86" s="390"/>
      <c r="RNA86" s="391"/>
      <c r="RNB86" s="392"/>
      <c r="RNC86" s="393"/>
      <c r="RND86" s="394"/>
      <c r="RNE86" s="395"/>
      <c r="RNF86" s="389"/>
      <c r="RNG86" s="390"/>
      <c r="RNH86" s="391"/>
      <c r="RNI86" s="392"/>
      <c r="RNJ86" s="393"/>
      <c r="RNK86" s="394"/>
      <c r="RNL86" s="395"/>
      <c r="RNM86" s="389"/>
      <c r="RNN86" s="390"/>
      <c r="RNO86" s="391"/>
      <c r="RNP86" s="392"/>
      <c r="RNQ86" s="393"/>
      <c r="RNR86" s="394"/>
      <c r="RNS86" s="395"/>
      <c r="RNT86" s="389"/>
      <c r="RNU86" s="390"/>
      <c r="RNV86" s="391"/>
      <c r="RNW86" s="392"/>
      <c r="RNX86" s="393"/>
      <c r="RNY86" s="394"/>
      <c r="RNZ86" s="395"/>
      <c r="ROA86" s="389"/>
      <c r="ROB86" s="390"/>
      <c r="ROC86" s="391"/>
      <c r="ROD86" s="392"/>
      <c r="ROE86" s="393"/>
      <c r="ROF86" s="394"/>
      <c r="ROG86" s="395"/>
      <c r="ROH86" s="389"/>
      <c r="ROI86" s="390"/>
      <c r="ROJ86" s="391"/>
      <c r="ROK86" s="392"/>
      <c r="ROL86" s="393"/>
      <c r="ROM86" s="394"/>
      <c r="RON86" s="395"/>
      <c r="ROO86" s="389"/>
      <c r="ROP86" s="390"/>
      <c r="ROQ86" s="391"/>
      <c r="ROR86" s="392"/>
      <c r="ROS86" s="393"/>
      <c r="ROT86" s="394"/>
      <c r="ROU86" s="395"/>
      <c r="ROV86" s="389"/>
      <c r="ROW86" s="390"/>
      <c r="ROX86" s="391"/>
      <c r="ROY86" s="392"/>
      <c r="ROZ86" s="393"/>
      <c r="RPA86" s="394"/>
      <c r="RPB86" s="395"/>
      <c r="RPC86" s="389"/>
      <c r="RPD86" s="390"/>
      <c r="RPE86" s="391"/>
      <c r="RPF86" s="392"/>
      <c r="RPG86" s="393"/>
      <c r="RPH86" s="394"/>
      <c r="RPI86" s="395"/>
      <c r="RPJ86" s="389"/>
      <c r="RPK86" s="390"/>
      <c r="RPL86" s="391"/>
      <c r="RPM86" s="392"/>
      <c r="RPN86" s="393"/>
      <c r="RPO86" s="394"/>
      <c r="RPP86" s="395"/>
      <c r="RPQ86" s="389"/>
      <c r="RPR86" s="390"/>
      <c r="RPS86" s="391"/>
      <c r="RPT86" s="392"/>
      <c r="RPU86" s="393"/>
      <c r="RPV86" s="394"/>
      <c r="RPW86" s="395"/>
      <c r="RPX86" s="389"/>
      <c r="RPY86" s="390"/>
      <c r="RPZ86" s="391"/>
      <c r="RQA86" s="392"/>
      <c r="RQB86" s="393"/>
      <c r="RQC86" s="394"/>
      <c r="RQD86" s="395"/>
      <c r="RQE86" s="389"/>
      <c r="RQF86" s="390"/>
      <c r="RQG86" s="391"/>
      <c r="RQH86" s="392"/>
      <c r="RQI86" s="393"/>
      <c r="RQJ86" s="394"/>
      <c r="RQK86" s="395"/>
      <c r="RQL86" s="389"/>
      <c r="RQM86" s="390"/>
      <c r="RQN86" s="391"/>
      <c r="RQO86" s="392"/>
      <c r="RQP86" s="393"/>
      <c r="RQQ86" s="394"/>
      <c r="RQR86" s="395"/>
      <c r="RQS86" s="389"/>
      <c r="RQT86" s="390"/>
      <c r="RQU86" s="391"/>
      <c r="RQV86" s="392"/>
      <c r="RQW86" s="393"/>
      <c r="RQX86" s="394"/>
      <c r="RQY86" s="395"/>
      <c r="RQZ86" s="389"/>
      <c r="RRA86" s="390"/>
      <c r="RRB86" s="391"/>
      <c r="RRC86" s="392"/>
      <c r="RRD86" s="393"/>
      <c r="RRE86" s="394"/>
      <c r="RRF86" s="395"/>
      <c r="RRG86" s="389"/>
      <c r="RRH86" s="390"/>
      <c r="RRI86" s="391"/>
      <c r="RRJ86" s="392"/>
      <c r="RRK86" s="393"/>
      <c r="RRL86" s="394"/>
      <c r="RRM86" s="395"/>
      <c r="RRN86" s="389"/>
      <c r="RRO86" s="390"/>
      <c r="RRP86" s="391"/>
      <c r="RRQ86" s="392"/>
      <c r="RRR86" s="393"/>
      <c r="RRS86" s="394"/>
      <c r="RRT86" s="395"/>
      <c r="RRU86" s="389"/>
      <c r="RRV86" s="390"/>
      <c r="RRW86" s="391"/>
      <c r="RRX86" s="392"/>
      <c r="RRY86" s="393"/>
      <c r="RRZ86" s="394"/>
      <c r="RSA86" s="395"/>
      <c r="RSB86" s="389"/>
      <c r="RSC86" s="390"/>
      <c r="RSD86" s="391"/>
      <c r="RSE86" s="392"/>
      <c r="RSF86" s="393"/>
      <c r="RSG86" s="394"/>
      <c r="RSH86" s="395"/>
      <c r="RSI86" s="389"/>
      <c r="RSJ86" s="390"/>
      <c r="RSK86" s="391"/>
      <c r="RSL86" s="392"/>
      <c r="RSM86" s="393"/>
      <c r="RSN86" s="394"/>
      <c r="RSO86" s="395"/>
      <c r="RSP86" s="389"/>
      <c r="RSQ86" s="390"/>
      <c r="RSR86" s="391"/>
      <c r="RSS86" s="392"/>
      <c r="RST86" s="393"/>
      <c r="RSU86" s="394"/>
      <c r="RSV86" s="395"/>
      <c r="RSW86" s="389"/>
      <c r="RSX86" s="390"/>
      <c r="RSY86" s="391"/>
      <c r="RSZ86" s="392"/>
      <c r="RTA86" s="393"/>
      <c r="RTB86" s="394"/>
      <c r="RTC86" s="395"/>
      <c r="RTD86" s="389"/>
      <c r="RTE86" s="390"/>
      <c r="RTF86" s="391"/>
      <c r="RTG86" s="392"/>
      <c r="RTH86" s="393"/>
      <c r="RTI86" s="394"/>
      <c r="RTJ86" s="395"/>
      <c r="RTK86" s="389"/>
      <c r="RTL86" s="390"/>
      <c r="RTM86" s="391"/>
      <c r="RTN86" s="392"/>
      <c r="RTO86" s="393"/>
      <c r="RTP86" s="394"/>
      <c r="RTQ86" s="395"/>
      <c r="RTR86" s="389"/>
      <c r="RTS86" s="390"/>
      <c r="RTT86" s="391"/>
      <c r="RTU86" s="392"/>
      <c r="RTV86" s="393"/>
      <c r="RTW86" s="394"/>
      <c r="RTX86" s="395"/>
      <c r="RTY86" s="389"/>
      <c r="RTZ86" s="390"/>
      <c r="RUA86" s="391"/>
      <c r="RUB86" s="392"/>
      <c r="RUC86" s="393"/>
      <c r="RUD86" s="394"/>
      <c r="RUE86" s="395"/>
      <c r="RUF86" s="389"/>
      <c r="RUG86" s="390"/>
      <c r="RUH86" s="391"/>
      <c r="RUI86" s="392"/>
      <c r="RUJ86" s="393"/>
      <c r="RUK86" s="394"/>
      <c r="RUL86" s="395"/>
      <c r="RUM86" s="389"/>
      <c r="RUN86" s="390"/>
      <c r="RUO86" s="391"/>
      <c r="RUP86" s="392"/>
      <c r="RUQ86" s="393"/>
      <c r="RUR86" s="394"/>
      <c r="RUS86" s="395"/>
      <c r="RUT86" s="389"/>
      <c r="RUU86" s="390"/>
      <c r="RUV86" s="391"/>
      <c r="RUW86" s="392"/>
      <c r="RUX86" s="393"/>
      <c r="RUY86" s="394"/>
      <c r="RUZ86" s="395"/>
      <c r="RVA86" s="389"/>
      <c r="RVB86" s="390"/>
      <c r="RVC86" s="391"/>
      <c r="RVD86" s="392"/>
      <c r="RVE86" s="393"/>
      <c r="RVF86" s="394"/>
      <c r="RVG86" s="395"/>
      <c r="RVH86" s="389"/>
      <c r="RVI86" s="390"/>
      <c r="RVJ86" s="391"/>
      <c r="RVK86" s="392"/>
      <c r="RVL86" s="393"/>
      <c r="RVM86" s="394"/>
      <c r="RVN86" s="395"/>
      <c r="RVO86" s="389"/>
      <c r="RVP86" s="390"/>
      <c r="RVQ86" s="391"/>
      <c r="RVR86" s="392"/>
      <c r="RVS86" s="393"/>
      <c r="RVT86" s="394"/>
      <c r="RVU86" s="395"/>
      <c r="RVV86" s="389"/>
      <c r="RVW86" s="390"/>
      <c r="RVX86" s="391"/>
      <c r="RVY86" s="392"/>
      <c r="RVZ86" s="393"/>
      <c r="RWA86" s="394"/>
      <c r="RWB86" s="395"/>
      <c r="RWC86" s="389"/>
      <c r="RWD86" s="390"/>
      <c r="RWE86" s="391"/>
      <c r="RWF86" s="392"/>
      <c r="RWG86" s="393"/>
      <c r="RWH86" s="394"/>
      <c r="RWI86" s="395"/>
      <c r="RWJ86" s="389"/>
      <c r="RWK86" s="390"/>
      <c r="RWL86" s="391"/>
      <c r="RWM86" s="392"/>
      <c r="RWN86" s="393"/>
      <c r="RWO86" s="394"/>
      <c r="RWP86" s="395"/>
      <c r="RWQ86" s="389"/>
      <c r="RWR86" s="390"/>
      <c r="RWS86" s="391"/>
      <c r="RWT86" s="392"/>
      <c r="RWU86" s="393"/>
      <c r="RWV86" s="394"/>
      <c r="RWW86" s="395"/>
      <c r="RWX86" s="389"/>
      <c r="RWY86" s="390"/>
      <c r="RWZ86" s="391"/>
      <c r="RXA86" s="392"/>
      <c r="RXB86" s="393"/>
      <c r="RXC86" s="394"/>
      <c r="RXD86" s="395"/>
      <c r="RXE86" s="389"/>
      <c r="RXF86" s="390"/>
      <c r="RXG86" s="391"/>
      <c r="RXH86" s="392"/>
      <c r="RXI86" s="393"/>
      <c r="RXJ86" s="394"/>
      <c r="RXK86" s="395"/>
      <c r="RXL86" s="389"/>
      <c r="RXM86" s="390"/>
      <c r="RXN86" s="391"/>
      <c r="RXO86" s="392"/>
      <c r="RXP86" s="393"/>
      <c r="RXQ86" s="394"/>
      <c r="RXR86" s="395"/>
      <c r="RXS86" s="389"/>
      <c r="RXT86" s="390"/>
      <c r="RXU86" s="391"/>
      <c r="RXV86" s="392"/>
      <c r="RXW86" s="393"/>
      <c r="RXX86" s="394"/>
      <c r="RXY86" s="395"/>
      <c r="RXZ86" s="389"/>
      <c r="RYA86" s="390"/>
      <c r="RYB86" s="391"/>
      <c r="RYC86" s="392"/>
      <c r="RYD86" s="393"/>
      <c r="RYE86" s="394"/>
      <c r="RYF86" s="395"/>
      <c r="RYG86" s="389"/>
      <c r="RYH86" s="390"/>
      <c r="RYI86" s="391"/>
      <c r="RYJ86" s="392"/>
      <c r="RYK86" s="393"/>
      <c r="RYL86" s="394"/>
      <c r="RYM86" s="395"/>
      <c r="RYN86" s="389"/>
      <c r="RYO86" s="390"/>
      <c r="RYP86" s="391"/>
      <c r="RYQ86" s="392"/>
      <c r="RYR86" s="393"/>
      <c r="RYS86" s="394"/>
      <c r="RYT86" s="395"/>
      <c r="RYU86" s="389"/>
      <c r="RYV86" s="390"/>
      <c r="RYW86" s="391"/>
      <c r="RYX86" s="392"/>
      <c r="RYY86" s="393"/>
      <c r="RYZ86" s="394"/>
      <c r="RZA86" s="395"/>
      <c r="RZB86" s="389"/>
      <c r="RZC86" s="390"/>
      <c r="RZD86" s="391"/>
      <c r="RZE86" s="392"/>
      <c r="RZF86" s="393"/>
      <c r="RZG86" s="394"/>
      <c r="RZH86" s="395"/>
      <c r="RZI86" s="389"/>
      <c r="RZJ86" s="390"/>
      <c r="RZK86" s="391"/>
      <c r="RZL86" s="392"/>
      <c r="RZM86" s="393"/>
      <c r="RZN86" s="394"/>
      <c r="RZO86" s="395"/>
      <c r="RZP86" s="389"/>
      <c r="RZQ86" s="390"/>
      <c r="RZR86" s="391"/>
      <c r="RZS86" s="392"/>
      <c r="RZT86" s="393"/>
      <c r="RZU86" s="394"/>
      <c r="RZV86" s="395"/>
      <c r="RZW86" s="389"/>
      <c r="RZX86" s="390"/>
      <c r="RZY86" s="391"/>
      <c r="RZZ86" s="392"/>
      <c r="SAA86" s="393"/>
      <c r="SAB86" s="394"/>
      <c r="SAC86" s="395"/>
      <c r="SAD86" s="389"/>
      <c r="SAE86" s="390"/>
      <c r="SAF86" s="391"/>
      <c r="SAG86" s="392"/>
      <c r="SAH86" s="393"/>
      <c r="SAI86" s="394"/>
      <c r="SAJ86" s="395"/>
      <c r="SAK86" s="389"/>
      <c r="SAL86" s="390"/>
      <c r="SAM86" s="391"/>
      <c r="SAN86" s="392"/>
      <c r="SAO86" s="393"/>
      <c r="SAP86" s="394"/>
      <c r="SAQ86" s="395"/>
      <c r="SAR86" s="389"/>
      <c r="SAS86" s="390"/>
      <c r="SAT86" s="391"/>
      <c r="SAU86" s="392"/>
      <c r="SAV86" s="393"/>
      <c r="SAW86" s="394"/>
      <c r="SAX86" s="395"/>
      <c r="SAY86" s="389"/>
      <c r="SAZ86" s="390"/>
      <c r="SBA86" s="391"/>
      <c r="SBB86" s="392"/>
      <c r="SBC86" s="393"/>
      <c r="SBD86" s="394"/>
      <c r="SBE86" s="395"/>
      <c r="SBF86" s="389"/>
      <c r="SBG86" s="390"/>
      <c r="SBH86" s="391"/>
      <c r="SBI86" s="392"/>
      <c r="SBJ86" s="393"/>
      <c r="SBK86" s="394"/>
      <c r="SBL86" s="395"/>
      <c r="SBM86" s="389"/>
      <c r="SBN86" s="390"/>
      <c r="SBO86" s="391"/>
      <c r="SBP86" s="392"/>
      <c r="SBQ86" s="393"/>
      <c r="SBR86" s="394"/>
      <c r="SBS86" s="395"/>
      <c r="SBT86" s="389"/>
      <c r="SBU86" s="390"/>
      <c r="SBV86" s="391"/>
      <c r="SBW86" s="392"/>
      <c r="SBX86" s="393"/>
      <c r="SBY86" s="394"/>
      <c r="SBZ86" s="395"/>
      <c r="SCA86" s="389"/>
      <c r="SCB86" s="390"/>
      <c r="SCC86" s="391"/>
      <c r="SCD86" s="392"/>
      <c r="SCE86" s="393"/>
      <c r="SCF86" s="394"/>
      <c r="SCG86" s="395"/>
      <c r="SCH86" s="389"/>
      <c r="SCI86" s="390"/>
      <c r="SCJ86" s="391"/>
      <c r="SCK86" s="392"/>
      <c r="SCL86" s="393"/>
      <c r="SCM86" s="394"/>
      <c r="SCN86" s="395"/>
      <c r="SCO86" s="389"/>
      <c r="SCP86" s="390"/>
      <c r="SCQ86" s="391"/>
      <c r="SCR86" s="392"/>
      <c r="SCS86" s="393"/>
      <c r="SCT86" s="394"/>
      <c r="SCU86" s="395"/>
      <c r="SCV86" s="389"/>
      <c r="SCW86" s="390"/>
      <c r="SCX86" s="391"/>
      <c r="SCY86" s="392"/>
      <c r="SCZ86" s="393"/>
      <c r="SDA86" s="394"/>
      <c r="SDB86" s="395"/>
      <c r="SDC86" s="389"/>
      <c r="SDD86" s="390"/>
      <c r="SDE86" s="391"/>
      <c r="SDF86" s="392"/>
      <c r="SDG86" s="393"/>
      <c r="SDH86" s="394"/>
      <c r="SDI86" s="395"/>
      <c r="SDJ86" s="389"/>
      <c r="SDK86" s="390"/>
      <c r="SDL86" s="391"/>
      <c r="SDM86" s="392"/>
      <c r="SDN86" s="393"/>
      <c r="SDO86" s="394"/>
      <c r="SDP86" s="395"/>
      <c r="SDQ86" s="389"/>
      <c r="SDR86" s="390"/>
      <c r="SDS86" s="391"/>
      <c r="SDT86" s="392"/>
      <c r="SDU86" s="393"/>
      <c r="SDV86" s="394"/>
      <c r="SDW86" s="395"/>
      <c r="SDX86" s="389"/>
      <c r="SDY86" s="390"/>
      <c r="SDZ86" s="391"/>
      <c r="SEA86" s="392"/>
      <c r="SEB86" s="393"/>
      <c r="SEC86" s="394"/>
      <c r="SED86" s="395"/>
      <c r="SEE86" s="389"/>
      <c r="SEF86" s="390"/>
      <c r="SEG86" s="391"/>
      <c r="SEH86" s="392"/>
      <c r="SEI86" s="393"/>
      <c r="SEJ86" s="394"/>
      <c r="SEK86" s="395"/>
      <c r="SEL86" s="389"/>
      <c r="SEM86" s="390"/>
      <c r="SEN86" s="391"/>
      <c r="SEO86" s="392"/>
      <c r="SEP86" s="393"/>
      <c r="SEQ86" s="394"/>
      <c r="SER86" s="395"/>
      <c r="SES86" s="389"/>
      <c r="SET86" s="390"/>
      <c r="SEU86" s="391"/>
      <c r="SEV86" s="392"/>
      <c r="SEW86" s="393"/>
      <c r="SEX86" s="394"/>
      <c r="SEY86" s="395"/>
      <c r="SEZ86" s="389"/>
      <c r="SFA86" s="390"/>
      <c r="SFB86" s="391"/>
      <c r="SFC86" s="392"/>
      <c r="SFD86" s="393"/>
      <c r="SFE86" s="394"/>
      <c r="SFF86" s="395"/>
      <c r="SFG86" s="389"/>
      <c r="SFH86" s="390"/>
      <c r="SFI86" s="391"/>
      <c r="SFJ86" s="392"/>
      <c r="SFK86" s="393"/>
      <c r="SFL86" s="394"/>
      <c r="SFM86" s="395"/>
      <c r="SFN86" s="389"/>
      <c r="SFO86" s="390"/>
      <c r="SFP86" s="391"/>
      <c r="SFQ86" s="392"/>
      <c r="SFR86" s="393"/>
      <c r="SFS86" s="394"/>
      <c r="SFT86" s="395"/>
      <c r="SFU86" s="389"/>
      <c r="SFV86" s="390"/>
      <c r="SFW86" s="391"/>
      <c r="SFX86" s="392"/>
      <c r="SFY86" s="393"/>
      <c r="SFZ86" s="394"/>
      <c r="SGA86" s="395"/>
      <c r="SGB86" s="389"/>
      <c r="SGC86" s="390"/>
      <c r="SGD86" s="391"/>
      <c r="SGE86" s="392"/>
      <c r="SGF86" s="393"/>
      <c r="SGG86" s="394"/>
      <c r="SGH86" s="395"/>
      <c r="SGI86" s="389"/>
      <c r="SGJ86" s="390"/>
      <c r="SGK86" s="391"/>
      <c r="SGL86" s="392"/>
      <c r="SGM86" s="393"/>
      <c r="SGN86" s="394"/>
      <c r="SGO86" s="395"/>
      <c r="SGP86" s="389"/>
      <c r="SGQ86" s="390"/>
      <c r="SGR86" s="391"/>
      <c r="SGS86" s="392"/>
      <c r="SGT86" s="393"/>
      <c r="SGU86" s="394"/>
      <c r="SGV86" s="395"/>
      <c r="SGW86" s="389"/>
      <c r="SGX86" s="390"/>
      <c r="SGY86" s="391"/>
      <c r="SGZ86" s="392"/>
      <c r="SHA86" s="393"/>
      <c r="SHB86" s="394"/>
      <c r="SHC86" s="395"/>
      <c r="SHD86" s="389"/>
      <c r="SHE86" s="390"/>
      <c r="SHF86" s="391"/>
      <c r="SHG86" s="392"/>
      <c r="SHH86" s="393"/>
      <c r="SHI86" s="394"/>
      <c r="SHJ86" s="395"/>
      <c r="SHK86" s="389"/>
      <c r="SHL86" s="390"/>
      <c r="SHM86" s="391"/>
      <c r="SHN86" s="392"/>
      <c r="SHO86" s="393"/>
      <c r="SHP86" s="394"/>
      <c r="SHQ86" s="395"/>
      <c r="SHR86" s="389"/>
      <c r="SHS86" s="390"/>
      <c r="SHT86" s="391"/>
      <c r="SHU86" s="392"/>
      <c r="SHV86" s="393"/>
      <c r="SHW86" s="394"/>
      <c r="SHX86" s="395"/>
      <c r="SHY86" s="389"/>
      <c r="SHZ86" s="390"/>
      <c r="SIA86" s="391"/>
      <c r="SIB86" s="392"/>
      <c r="SIC86" s="393"/>
      <c r="SID86" s="394"/>
      <c r="SIE86" s="395"/>
      <c r="SIF86" s="389"/>
      <c r="SIG86" s="390"/>
      <c r="SIH86" s="391"/>
      <c r="SII86" s="392"/>
      <c r="SIJ86" s="393"/>
      <c r="SIK86" s="394"/>
      <c r="SIL86" s="395"/>
      <c r="SIM86" s="389"/>
      <c r="SIN86" s="390"/>
      <c r="SIO86" s="391"/>
      <c r="SIP86" s="392"/>
      <c r="SIQ86" s="393"/>
      <c r="SIR86" s="394"/>
      <c r="SIS86" s="395"/>
      <c r="SIT86" s="389"/>
      <c r="SIU86" s="390"/>
      <c r="SIV86" s="391"/>
      <c r="SIW86" s="392"/>
      <c r="SIX86" s="393"/>
      <c r="SIY86" s="394"/>
      <c r="SIZ86" s="395"/>
      <c r="SJA86" s="389"/>
      <c r="SJB86" s="390"/>
      <c r="SJC86" s="391"/>
      <c r="SJD86" s="392"/>
      <c r="SJE86" s="393"/>
      <c r="SJF86" s="394"/>
      <c r="SJG86" s="395"/>
      <c r="SJH86" s="389"/>
      <c r="SJI86" s="390"/>
      <c r="SJJ86" s="391"/>
      <c r="SJK86" s="392"/>
      <c r="SJL86" s="393"/>
      <c r="SJM86" s="394"/>
      <c r="SJN86" s="395"/>
      <c r="SJO86" s="389"/>
      <c r="SJP86" s="390"/>
      <c r="SJQ86" s="391"/>
      <c r="SJR86" s="392"/>
      <c r="SJS86" s="393"/>
      <c r="SJT86" s="394"/>
      <c r="SJU86" s="395"/>
      <c r="SJV86" s="389"/>
      <c r="SJW86" s="390"/>
      <c r="SJX86" s="391"/>
      <c r="SJY86" s="392"/>
      <c r="SJZ86" s="393"/>
      <c r="SKA86" s="394"/>
      <c r="SKB86" s="395"/>
      <c r="SKC86" s="389"/>
      <c r="SKD86" s="390"/>
      <c r="SKE86" s="391"/>
      <c r="SKF86" s="392"/>
      <c r="SKG86" s="393"/>
      <c r="SKH86" s="394"/>
      <c r="SKI86" s="395"/>
      <c r="SKJ86" s="389"/>
      <c r="SKK86" s="390"/>
      <c r="SKL86" s="391"/>
      <c r="SKM86" s="392"/>
      <c r="SKN86" s="393"/>
      <c r="SKO86" s="394"/>
      <c r="SKP86" s="395"/>
      <c r="SKQ86" s="389"/>
      <c r="SKR86" s="390"/>
      <c r="SKS86" s="391"/>
      <c r="SKT86" s="392"/>
      <c r="SKU86" s="393"/>
      <c r="SKV86" s="394"/>
      <c r="SKW86" s="395"/>
      <c r="SKX86" s="389"/>
      <c r="SKY86" s="390"/>
      <c r="SKZ86" s="391"/>
      <c r="SLA86" s="392"/>
      <c r="SLB86" s="393"/>
      <c r="SLC86" s="394"/>
      <c r="SLD86" s="395"/>
      <c r="SLE86" s="389"/>
      <c r="SLF86" s="390"/>
      <c r="SLG86" s="391"/>
      <c r="SLH86" s="392"/>
      <c r="SLI86" s="393"/>
      <c r="SLJ86" s="394"/>
      <c r="SLK86" s="395"/>
      <c r="SLL86" s="389"/>
      <c r="SLM86" s="390"/>
      <c r="SLN86" s="391"/>
      <c r="SLO86" s="392"/>
      <c r="SLP86" s="393"/>
      <c r="SLQ86" s="394"/>
      <c r="SLR86" s="395"/>
      <c r="SLS86" s="389"/>
      <c r="SLT86" s="390"/>
      <c r="SLU86" s="391"/>
      <c r="SLV86" s="392"/>
      <c r="SLW86" s="393"/>
      <c r="SLX86" s="394"/>
      <c r="SLY86" s="395"/>
      <c r="SLZ86" s="389"/>
      <c r="SMA86" s="390"/>
      <c r="SMB86" s="391"/>
      <c r="SMC86" s="392"/>
      <c r="SMD86" s="393"/>
      <c r="SME86" s="394"/>
      <c r="SMF86" s="395"/>
      <c r="SMG86" s="389"/>
      <c r="SMH86" s="390"/>
      <c r="SMI86" s="391"/>
      <c r="SMJ86" s="392"/>
      <c r="SMK86" s="393"/>
      <c r="SML86" s="394"/>
      <c r="SMM86" s="395"/>
      <c r="SMN86" s="389"/>
      <c r="SMO86" s="390"/>
      <c r="SMP86" s="391"/>
      <c r="SMQ86" s="392"/>
      <c r="SMR86" s="393"/>
      <c r="SMS86" s="394"/>
      <c r="SMT86" s="395"/>
      <c r="SMU86" s="389"/>
      <c r="SMV86" s="390"/>
      <c r="SMW86" s="391"/>
      <c r="SMX86" s="392"/>
      <c r="SMY86" s="393"/>
      <c r="SMZ86" s="394"/>
      <c r="SNA86" s="395"/>
      <c r="SNB86" s="389"/>
      <c r="SNC86" s="390"/>
      <c r="SND86" s="391"/>
      <c r="SNE86" s="392"/>
      <c r="SNF86" s="393"/>
      <c r="SNG86" s="394"/>
      <c r="SNH86" s="395"/>
      <c r="SNI86" s="389"/>
      <c r="SNJ86" s="390"/>
      <c r="SNK86" s="391"/>
      <c r="SNL86" s="392"/>
      <c r="SNM86" s="393"/>
      <c r="SNN86" s="394"/>
      <c r="SNO86" s="395"/>
      <c r="SNP86" s="389"/>
      <c r="SNQ86" s="390"/>
      <c r="SNR86" s="391"/>
      <c r="SNS86" s="392"/>
      <c r="SNT86" s="393"/>
      <c r="SNU86" s="394"/>
      <c r="SNV86" s="395"/>
      <c r="SNW86" s="389"/>
      <c r="SNX86" s="390"/>
      <c r="SNY86" s="391"/>
      <c r="SNZ86" s="392"/>
      <c r="SOA86" s="393"/>
      <c r="SOB86" s="394"/>
      <c r="SOC86" s="395"/>
      <c r="SOD86" s="389"/>
      <c r="SOE86" s="390"/>
      <c r="SOF86" s="391"/>
      <c r="SOG86" s="392"/>
      <c r="SOH86" s="393"/>
      <c r="SOI86" s="394"/>
      <c r="SOJ86" s="395"/>
      <c r="SOK86" s="389"/>
      <c r="SOL86" s="390"/>
      <c r="SOM86" s="391"/>
      <c r="SON86" s="392"/>
      <c r="SOO86" s="393"/>
      <c r="SOP86" s="394"/>
      <c r="SOQ86" s="395"/>
      <c r="SOR86" s="389"/>
      <c r="SOS86" s="390"/>
      <c r="SOT86" s="391"/>
      <c r="SOU86" s="392"/>
      <c r="SOV86" s="393"/>
      <c r="SOW86" s="394"/>
      <c r="SOX86" s="395"/>
      <c r="SOY86" s="389"/>
      <c r="SOZ86" s="390"/>
      <c r="SPA86" s="391"/>
      <c r="SPB86" s="392"/>
      <c r="SPC86" s="393"/>
      <c r="SPD86" s="394"/>
      <c r="SPE86" s="395"/>
      <c r="SPF86" s="389"/>
      <c r="SPG86" s="390"/>
      <c r="SPH86" s="391"/>
      <c r="SPI86" s="392"/>
      <c r="SPJ86" s="393"/>
      <c r="SPK86" s="394"/>
      <c r="SPL86" s="395"/>
      <c r="SPM86" s="389"/>
      <c r="SPN86" s="390"/>
      <c r="SPO86" s="391"/>
      <c r="SPP86" s="392"/>
      <c r="SPQ86" s="393"/>
      <c r="SPR86" s="394"/>
      <c r="SPS86" s="395"/>
      <c r="SPT86" s="389"/>
      <c r="SPU86" s="390"/>
      <c r="SPV86" s="391"/>
      <c r="SPW86" s="392"/>
      <c r="SPX86" s="393"/>
      <c r="SPY86" s="394"/>
      <c r="SPZ86" s="395"/>
      <c r="SQA86" s="389"/>
      <c r="SQB86" s="390"/>
      <c r="SQC86" s="391"/>
      <c r="SQD86" s="392"/>
      <c r="SQE86" s="393"/>
      <c r="SQF86" s="394"/>
      <c r="SQG86" s="395"/>
      <c r="SQH86" s="389"/>
      <c r="SQI86" s="390"/>
      <c r="SQJ86" s="391"/>
      <c r="SQK86" s="392"/>
      <c r="SQL86" s="393"/>
      <c r="SQM86" s="394"/>
      <c r="SQN86" s="395"/>
      <c r="SQO86" s="389"/>
      <c r="SQP86" s="390"/>
      <c r="SQQ86" s="391"/>
      <c r="SQR86" s="392"/>
      <c r="SQS86" s="393"/>
      <c r="SQT86" s="394"/>
      <c r="SQU86" s="395"/>
      <c r="SQV86" s="389"/>
      <c r="SQW86" s="390"/>
      <c r="SQX86" s="391"/>
      <c r="SQY86" s="392"/>
      <c r="SQZ86" s="393"/>
      <c r="SRA86" s="394"/>
      <c r="SRB86" s="395"/>
      <c r="SRC86" s="389"/>
      <c r="SRD86" s="390"/>
      <c r="SRE86" s="391"/>
      <c r="SRF86" s="392"/>
      <c r="SRG86" s="393"/>
      <c r="SRH86" s="394"/>
      <c r="SRI86" s="395"/>
      <c r="SRJ86" s="389"/>
      <c r="SRK86" s="390"/>
      <c r="SRL86" s="391"/>
      <c r="SRM86" s="392"/>
      <c r="SRN86" s="393"/>
      <c r="SRO86" s="394"/>
      <c r="SRP86" s="395"/>
      <c r="SRQ86" s="389"/>
      <c r="SRR86" s="390"/>
      <c r="SRS86" s="391"/>
      <c r="SRT86" s="392"/>
      <c r="SRU86" s="393"/>
      <c r="SRV86" s="394"/>
      <c r="SRW86" s="395"/>
      <c r="SRX86" s="389"/>
      <c r="SRY86" s="390"/>
      <c r="SRZ86" s="391"/>
      <c r="SSA86" s="392"/>
      <c r="SSB86" s="393"/>
      <c r="SSC86" s="394"/>
      <c r="SSD86" s="395"/>
      <c r="SSE86" s="389"/>
      <c r="SSF86" s="390"/>
      <c r="SSG86" s="391"/>
      <c r="SSH86" s="392"/>
      <c r="SSI86" s="393"/>
      <c r="SSJ86" s="394"/>
      <c r="SSK86" s="395"/>
      <c r="SSL86" s="389"/>
      <c r="SSM86" s="390"/>
      <c r="SSN86" s="391"/>
      <c r="SSO86" s="392"/>
      <c r="SSP86" s="393"/>
      <c r="SSQ86" s="394"/>
      <c r="SSR86" s="395"/>
      <c r="SSS86" s="389"/>
      <c r="SST86" s="390"/>
      <c r="SSU86" s="391"/>
      <c r="SSV86" s="392"/>
      <c r="SSW86" s="393"/>
      <c r="SSX86" s="394"/>
      <c r="SSY86" s="395"/>
      <c r="SSZ86" s="389"/>
      <c r="STA86" s="390"/>
      <c r="STB86" s="391"/>
      <c r="STC86" s="392"/>
      <c r="STD86" s="393"/>
      <c r="STE86" s="394"/>
      <c r="STF86" s="395"/>
      <c r="STG86" s="389"/>
      <c r="STH86" s="390"/>
      <c r="STI86" s="391"/>
      <c r="STJ86" s="392"/>
      <c r="STK86" s="393"/>
      <c r="STL86" s="394"/>
      <c r="STM86" s="395"/>
      <c r="STN86" s="389"/>
      <c r="STO86" s="390"/>
      <c r="STP86" s="391"/>
      <c r="STQ86" s="392"/>
      <c r="STR86" s="393"/>
      <c r="STS86" s="394"/>
      <c r="STT86" s="395"/>
      <c r="STU86" s="389"/>
      <c r="STV86" s="390"/>
      <c r="STW86" s="391"/>
      <c r="STX86" s="392"/>
      <c r="STY86" s="393"/>
      <c r="STZ86" s="394"/>
      <c r="SUA86" s="395"/>
      <c r="SUB86" s="389"/>
      <c r="SUC86" s="390"/>
      <c r="SUD86" s="391"/>
      <c r="SUE86" s="392"/>
      <c r="SUF86" s="393"/>
      <c r="SUG86" s="394"/>
      <c r="SUH86" s="395"/>
      <c r="SUI86" s="389"/>
      <c r="SUJ86" s="390"/>
      <c r="SUK86" s="391"/>
      <c r="SUL86" s="392"/>
      <c r="SUM86" s="393"/>
      <c r="SUN86" s="394"/>
      <c r="SUO86" s="395"/>
      <c r="SUP86" s="389"/>
      <c r="SUQ86" s="390"/>
      <c r="SUR86" s="391"/>
      <c r="SUS86" s="392"/>
      <c r="SUT86" s="393"/>
      <c r="SUU86" s="394"/>
      <c r="SUV86" s="395"/>
      <c r="SUW86" s="389"/>
      <c r="SUX86" s="390"/>
      <c r="SUY86" s="391"/>
      <c r="SUZ86" s="392"/>
      <c r="SVA86" s="393"/>
      <c r="SVB86" s="394"/>
      <c r="SVC86" s="395"/>
      <c r="SVD86" s="389"/>
      <c r="SVE86" s="390"/>
      <c r="SVF86" s="391"/>
      <c r="SVG86" s="392"/>
      <c r="SVH86" s="393"/>
      <c r="SVI86" s="394"/>
      <c r="SVJ86" s="395"/>
      <c r="SVK86" s="389"/>
      <c r="SVL86" s="390"/>
      <c r="SVM86" s="391"/>
      <c r="SVN86" s="392"/>
      <c r="SVO86" s="393"/>
      <c r="SVP86" s="394"/>
      <c r="SVQ86" s="395"/>
      <c r="SVR86" s="389"/>
      <c r="SVS86" s="390"/>
      <c r="SVT86" s="391"/>
      <c r="SVU86" s="392"/>
      <c r="SVV86" s="393"/>
      <c r="SVW86" s="394"/>
      <c r="SVX86" s="395"/>
      <c r="SVY86" s="389"/>
      <c r="SVZ86" s="390"/>
      <c r="SWA86" s="391"/>
      <c r="SWB86" s="392"/>
      <c r="SWC86" s="393"/>
      <c r="SWD86" s="394"/>
      <c r="SWE86" s="395"/>
      <c r="SWF86" s="389"/>
      <c r="SWG86" s="390"/>
      <c r="SWH86" s="391"/>
      <c r="SWI86" s="392"/>
      <c r="SWJ86" s="393"/>
      <c r="SWK86" s="394"/>
      <c r="SWL86" s="395"/>
      <c r="SWM86" s="389"/>
      <c r="SWN86" s="390"/>
      <c r="SWO86" s="391"/>
      <c r="SWP86" s="392"/>
      <c r="SWQ86" s="393"/>
      <c r="SWR86" s="394"/>
      <c r="SWS86" s="395"/>
      <c r="SWT86" s="389"/>
      <c r="SWU86" s="390"/>
      <c r="SWV86" s="391"/>
      <c r="SWW86" s="392"/>
      <c r="SWX86" s="393"/>
      <c r="SWY86" s="394"/>
      <c r="SWZ86" s="395"/>
      <c r="SXA86" s="389"/>
      <c r="SXB86" s="390"/>
      <c r="SXC86" s="391"/>
      <c r="SXD86" s="392"/>
      <c r="SXE86" s="393"/>
      <c r="SXF86" s="394"/>
      <c r="SXG86" s="395"/>
      <c r="SXH86" s="389"/>
      <c r="SXI86" s="390"/>
      <c r="SXJ86" s="391"/>
      <c r="SXK86" s="392"/>
      <c r="SXL86" s="393"/>
      <c r="SXM86" s="394"/>
      <c r="SXN86" s="395"/>
      <c r="SXO86" s="389"/>
      <c r="SXP86" s="390"/>
      <c r="SXQ86" s="391"/>
      <c r="SXR86" s="392"/>
      <c r="SXS86" s="393"/>
      <c r="SXT86" s="394"/>
      <c r="SXU86" s="395"/>
      <c r="SXV86" s="389"/>
      <c r="SXW86" s="390"/>
      <c r="SXX86" s="391"/>
      <c r="SXY86" s="392"/>
      <c r="SXZ86" s="393"/>
      <c r="SYA86" s="394"/>
      <c r="SYB86" s="395"/>
      <c r="SYC86" s="389"/>
      <c r="SYD86" s="390"/>
      <c r="SYE86" s="391"/>
      <c r="SYF86" s="392"/>
      <c r="SYG86" s="393"/>
      <c r="SYH86" s="394"/>
      <c r="SYI86" s="395"/>
      <c r="SYJ86" s="389"/>
      <c r="SYK86" s="390"/>
      <c r="SYL86" s="391"/>
      <c r="SYM86" s="392"/>
      <c r="SYN86" s="393"/>
      <c r="SYO86" s="394"/>
      <c r="SYP86" s="395"/>
      <c r="SYQ86" s="389"/>
      <c r="SYR86" s="390"/>
      <c r="SYS86" s="391"/>
      <c r="SYT86" s="392"/>
      <c r="SYU86" s="393"/>
      <c r="SYV86" s="394"/>
      <c r="SYW86" s="395"/>
      <c r="SYX86" s="389"/>
      <c r="SYY86" s="390"/>
      <c r="SYZ86" s="391"/>
      <c r="SZA86" s="392"/>
      <c r="SZB86" s="393"/>
      <c r="SZC86" s="394"/>
      <c r="SZD86" s="395"/>
      <c r="SZE86" s="389"/>
      <c r="SZF86" s="390"/>
      <c r="SZG86" s="391"/>
      <c r="SZH86" s="392"/>
      <c r="SZI86" s="393"/>
      <c r="SZJ86" s="394"/>
      <c r="SZK86" s="395"/>
      <c r="SZL86" s="389"/>
      <c r="SZM86" s="390"/>
      <c r="SZN86" s="391"/>
      <c r="SZO86" s="392"/>
      <c r="SZP86" s="393"/>
      <c r="SZQ86" s="394"/>
      <c r="SZR86" s="395"/>
      <c r="SZS86" s="389"/>
      <c r="SZT86" s="390"/>
      <c r="SZU86" s="391"/>
      <c r="SZV86" s="392"/>
      <c r="SZW86" s="393"/>
      <c r="SZX86" s="394"/>
      <c r="SZY86" s="395"/>
      <c r="SZZ86" s="389"/>
      <c r="TAA86" s="390"/>
      <c r="TAB86" s="391"/>
      <c r="TAC86" s="392"/>
      <c r="TAD86" s="393"/>
      <c r="TAE86" s="394"/>
      <c r="TAF86" s="395"/>
      <c r="TAG86" s="389"/>
      <c r="TAH86" s="390"/>
      <c r="TAI86" s="391"/>
      <c r="TAJ86" s="392"/>
      <c r="TAK86" s="393"/>
      <c r="TAL86" s="394"/>
      <c r="TAM86" s="395"/>
      <c r="TAN86" s="389"/>
      <c r="TAO86" s="390"/>
      <c r="TAP86" s="391"/>
      <c r="TAQ86" s="392"/>
      <c r="TAR86" s="393"/>
      <c r="TAS86" s="394"/>
      <c r="TAT86" s="395"/>
      <c r="TAU86" s="389"/>
      <c r="TAV86" s="390"/>
      <c r="TAW86" s="391"/>
      <c r="TAX86" s="392"/>
      <c r="TAY86" s="393"/>
      <c r="TAZ86" s="394"/>
      <c r="TBA86" s="395"/>
      <c r="TBB86" s="389"/>
      <c r="TBC86" s="390"/>
      <c r="TBD86" s="391"/>
      <c r="TBE86" s="392"/>
      <c r="TBF86" s="393"/>
      <c r="TBG86" s="394"/>
      <c r="TBH86" s="395"/>
      <c r="TBI86" s="389"/>
      <c r="TBJ86" s="390"/>
      <c r="TBK86" s="391"/>
      <c r="TBL86" s="392"/>
      <c r="TBM86" s="393"/>
      <c r="TBN86" s="394"/>
      <c r="TBO86" s="395"/>
      <c r="TBP86" s="389"/>
      <c r="TBQ86" s="390"/>
      <c r="TBR86" s="391"/>
      <c r="TBS86" s="392"/>
      <c r="TBT86" s="393"/>
      <c r="TBU86" s="394"/>
      <c r="TBV86" s="395"/>
      <c r="TBW86" s="389"/>
      <c r="TBX86" s="390"/>
      <c r="TBY86" s="391"/>
      <c r="TBZ86" s="392"/>
      <c r="TCA86" s="393"/>
      <c r="TCB86" s="394"/>
      <c r="TCC86" s="395"/>
      <c r="TCD86" s="389"/>
      <c r="TCE86" s="390"/>
      <c r="TCF86" s="391"/>
      <c r="TCG86" s="392"/>
      <c r="TCH86" s="393"/>
      <c r="TCI86" s="394"/>
      <c r="TCJ86" s="395"/>
      <c r="TCK86" s="389"/>
      <c r="TCL86" s="390"/>
      <c r="TCM86" s="391"/>
      <c r="TCN86" s="392"/>
      <c r="TCO86" s="393"/>
      <c r="TCP86" s="394"/>
      <c r="TCQ86" s="395"/>
      <c r="TCR86" s="389"/>
      <c r="TCS86" s="390"/>
      <c r="TCT86" s="391"/>
      <c r="TCU86" s="392"/>
      <c r="TCV86" s="393"/>
      <c r="TCW86" s="394"/>
      <c r="TCX86" s="395"/>
      <c r="TCY86" s="389"/>
      <c r="TCZ86" s="390"/>
      <c r="TDA86" s="391"/>
      <c r="TDB86" s="392"/>
      <c r="TDC86" s="393"/>
      <c r="TDD86" s="394"/>
      <c r="TDE86" s="395"/>
      <c r="TDF86" s="389"/>
      <c r="TDG86" s="390"/>
      <c r="TDH86" s="391"/>
      <c r="TDI86" s="392"/>
      <c r="TDJ86" s="393"/>
      <c r="TDK86" s="394"/>
      <c r="TDL86" s="395"/>
      <c r="TDM86" s="389"/>
      <c r="TDN86" s="390"/>
      <c r="TDO86" s="391"/>
      <c r="TDP86" s="392"/>
      <c r="TDQ86" s="393"/>
      <c r="TDR86" s="394"/>
      <c r="TDS86" s="395"/>
      <c r="TDT86" s="389"/>
      <c r="TDU86" s="390"/>
      <c r="TDV86" s="391"/>
      <c r="TDW86" s="392"/>
      <c r="TDX86" s="393"/>
      <c r="TDY86" s="394"/>
      <c r="TDZ86" s="395"/>
      <c r="TEA86" s="389"/>
      <c r="TEB86" s="390"/>
      <c r="TEC86" s="391"/>
      <c r="TED86" s="392"/>
      <c r="TEE86" s="393"/>
      <c r="TEF86" s="394"/>
      <c r="TEG86" s="395"/>
      <c r="TEH86" s="389"/>
      <c r="TEI86" s="390"/>
      <c r="TEJ86" s="391"/>
      <c r="TEK86" s="392"/>
      <c r="TEL86" s="393"/>
      <c r="TEM86" s="394"/>
      <c r="TEN86" s="395"/>
      <c r="TEO86" s="389"/>
      <c r="TEP86" s="390"/>
      <c r="TEQ86" s="391"/>
      <c r="TER86" s="392"/>
      <c r="TES86" s="393"/>
      <c r="TET86" s="394"/>
      <c r="TEU86" s="395"/>
      <c r="TEV86" s="389"/>
      <c r="TEW86" s="390"/>
      <c r="TEX86" s="391"/>
      <c r="TEY86" s="392"/>
      <c r="TEZ86" s="393"/>
      <c r="TFA86" s="394"/>
      <c r="TFB86" s="395"/>
      <c r="TFC86" s="389"/>
      <c r="TFD86" s="390"/>
      <c r="TFE86" s="391"/>
      <c r="TFF86" s="392"/>
      <c r="TFG86" s="393"/>
      <c r="TFH86" s="394"/>
      <c r="TFI86" s="395"/>
      <c r="TFJ86" s="389"/>
      <c r="TFK86" s="390"/>
      <c r="TFL86" s="391"/>
      <c r="TFM86" s="392"/>
      <c r="TFN86" s="393"/>
      <c r="TFO86" s="394"/>
      <c r="TFP86" s="395"/>
      <c r="TFQ86" s="389"/>
      <c r="TFR86" s="390"/>
      <c r="TFS86" s="391"/>
      <c r="TFT86" s="392"/>
      <c r="TFU86" s="393"/>
      <c r="TFV86" s="394"/>
      <c r="TFW86" s="395"/>
      <c r="TFX86" s="389"/>
      <c r="TFY86" s="390"/>
      <c r="TFZ86" s="391"/>
      <c r="TGA86" s="392"/>
      <c r="TGB86" s="393"/>
      <c r="TGC86" s="394"/>
      <c r="TGD86" s="395"/>
      <c r="TGE86" s="389"/>
      <c r="TGF86" s="390"/>
      <c r="TGG86" s="391"/>
      <c r="TGH86" s="392"/>
      <c r="TGI86" s="393"/>
      <c r="TGJ86" s="394"/>
      <c r="TGK86" s="395"/>
      <c r="TGL86" s="389"/>
      <c r="TGM86" s="390"/>
      <c r="TGN86" s="391"/>
      <c r="TGO86" s="392"/>
      <c r="TGP86" s="393"/>
      <c r="TGQ86" s="394"/>
      <c r="TGR86" s="395"/>
      <c r="TGS86" s="389"/>
      <c r="TGT86" s="390"/>
      <c r="TGU86" s="391"/>
      <c r="TGV86" s="392"/>
      <c r="TGW86" s="393"/>
      <c r="TGX86" s="394"/>
      <c r="TGY86" s="395"/>
      <c r="TGZ86" s="389"/>
      <c r="THA86" s="390"/>
      <c r="THB86" s="391"/>
      <c r="THC86" s="392"/>
      <c r="THD86" s="393"/>
      <c r="THE86" s="394"/>
      <c r="THF86" s="395"/>
      <c r="THG86" s="389"/>
      <c r="THH86" s="390"/>
      <c r="THI86" s="391"/>
      <c r="THJ86" s="392"/>
      <c r="THK86" s="393"/>
      <c r="THL86" s="394"/>
      <c r="THM86" s="395"/>
      <c r="THN86" s="389"/>
      <c r="THO86" s="390"/>
      <c r="THP86" s="391"/>
      <c r="THQ86" s="392"/>
      <c r="THR86" s="393"/>
      <c r="THS86" s="394"/>
      <c r="THT86" s="395"/>
      <c r="THU86" s="389"/>
      <c r="THV86" s="390"/>
      <c r="THW86" s="391"/>
      <c r="THX86" s="392"/>
      <c r="THY86" s="393"/>
      <c r="THZ86" s="394"/>
      <c r="TIA86" s="395"/>
      <c r="TIB86" s="389"/>
      <c r="TIC86" s="390"/>
      <c r="TID86" s="391"/>
      <c r="TIE86" s="392"/>
      <c r="TIF86" s="393"/>
      <c r="TIG86" s="394"/>
      <c r="TIH86" s="395"/>
      <c r="TII86" s="389"/>
      <c r="TIJ86" s="390"/>
      <c r="TIK86" s="391"/>
      <c r="TIL86" s="392"/>
      <c r="TIM86" s="393"/>
      <c r="TIN86" s="394"/>
      <c r="TIO86" s="395"/>
      <c r="TIP86" s="389"/>
      <c r="TIQ86" s="390"/>
      <c r="TIR86" s="391"/>
      <c r="TIS86" s="392"/>
      <c r="TIT86" s="393"/>
      <c r="TIU86" s="394"/>
      <c r="TIV86" s="395"/>
      <c r="TIW86" s="389"/>
      <c r="TIX86" s="390"/>
      <c r="TIY86" s="391"/>
      <c r="TIZ86" s="392"/>
      <c r="TJA86" s="393"/>
      <c r="TJB86" s="394"/>
      <c r="TJC86" s="395"/>
      <c r="TJD86" s="389"/>
      <c r="TJE86" s="390"/>
      <c r="TJF86" s="391"/>
      <c r="TJG86" s="392"/>
      <c r="TJH86" s="393"/>
      <c r="TJI86" s="394"/>
      <c r="TJJ86" s="395"/>
      <c r="TJK86" s="389"/>
      <c r="TJL86" s="390"/>
      <c r="TJM86" s="391"/>
      <c r="TJN86" s="392"/>
      <c r="TJO86" s="393"/>
      <c r="TJP86" s="394"/>
      <c r="TJQ86" s="395"/>
      <c r="TJR86" s="389"/>
      <c r="TJS86" s="390"/>
      <c r="TJT86" s="391"/>
      <c r="TJU86" s="392"/>
      <c r="TJV86" s="393"/>
      <c r="TJW86" s="394"/>
      <c r="TJX86" s="395"/>
      <c r="TJY86" s="389"/>
      <c r="TJZ86" s="390"/>
      <c r="TKA86" s="391"/>
      <c r="TKB86" s="392"/>
      <c r="TKC86" s="393"/>
      <c r="TKD86" s="394"/>
      <c r="TKE86" s="395"/>
      <c r="TKF86" s="389"/>
      <c r="TKG86" s="390"/>
      <c r="TKH86" s="391"/>
      <c r="TKI86" s="392"/>
      <c r="TKJ86" s="393"/>
      <c r="TKK86" s="394"/>
      <c r="TKL86" s="395"/>
      <c r="TKM86" s="389"/>
      <c r="TKN86" s="390"/>
      <c r="TKO86" s="391"/>
      <c r="TKP86" s="392"/>
      <c r="TKQ86" s="393"/>
      <c r="TKR86" s="394"/>
      <c r="TKS86" s="395"/>
      <c r="TKT86" s="389"/>
      <c r="TKU86" s="390"/>
      <c r="TKV86" s="391"/>
      <c r="TKW86" s="392"/>
      <c r="TKX86" s="393"/>
      <c r="TKY86" s="394"/>
      <c r="TKZ86" s="395"/>
      <c r="TLA86" s="389"/>
      <c r="TLB86" s="390"/>
      <c r="TLC86" s="391"/>
      <c r="TLD86" s="392"/>
      <c r="TLE86" s="393"/>
      <c r="TLF86" s="394"/>
      <c r="TLG86" s="395"/>
      <c r="TLH86" s="389"/>
      <c r="TLI86" s="390"/>
      <c r="TLJ86" s="391"/>
      <c r="TLK86" s="392"/>
      <c r="TLL86" s="393"/>
      <c r="TLM86" s="394"/>
      <c r="TLN86" s="395"/>
      <c r="TLO86" s="389"/>
      <c r="TLP86" s="390"/>
      <c r="TLQ86" s="391"/>
      <c r="TLR86" s="392"/>
      <c r="TLS86" s="393"/>
      <c r="TLT86" s="394"/>
      <c r="TLU86" s="395"/>
      <c r="TLV86" s="389"/>
      <c r="TLW86" s="390"/>
      <c r="TLX86" s="391"/>
      <c r="TLY86" s="392"/>
      <c r="TLZ86" s="393"/>
      <c r="TMA86" s="394"/>
      <c r="TMB86" s="395"/>
      <c r="TMC86" s="389"/>
      <c r="TMD86" s="390"/>
      <c r="TME86" s="391"/>
      <c r="TMF86" s="392"/>
      <c r="TMG86" s="393"/>
      <c r="TMH86" s="394"/>
      <c r="TMI86" s="395"/>
      <c r="TMJ86" s="389"/>
      <c r="TMK86" s="390"/>
      <c r="TML86" s="391"/>
      <c r="TMM86" s="392"/>
      <c r="TMN86" s="393"/>
      <c r="TMO86" s="394"/>
      <c r="TMP86" s="395"/>
      <c r="TMQ86" s="389"/>
      <c r="TMR86" s="390"/>
      <c r="TMS86" s="391"/>
      <c r="TMT86" s="392"/>
      <c r="TMU86" s="393"/>
      <c r="TMV86" s="394"/>
      <c r="TMW86" s="395"/>
      <c r="TMX86" s="389"/>
      <c r="TMY86" s="390"/>
      <c r="TMZ86" s="391"/>
      <c r="TNA86" s="392"/>
      <c r="TNB86" s="393"/>
      <c r="TNC86" s="394"/>
      <c r="TND86" s="395"/>
      <c r="TNE86" s="389"/>
      <c r="TNF86" s="390"/>
      <c r="TNG86" s="391"/>
      <c r="TNH86" s="392"/>
      <c r="TNI86" s="393"/>
      <c r="TNJ86" s="394"/>
      <c r="TNK86" s="395"/>
      <c r="TNL86" s="389"/>
      <c r="TNM86" s="390"/>
      <c r="TNN86" s="391"/>
      <c r="TNO86" s="392"/>
      <c r="TNP86" s="393"/>
      <c r="TNQ86" s="394"/>
      <c r="TNR86" s="395"/>
      <c r="TNS86" s="389"/>
      <c r="TNT86" s="390"/>
      <c r="TNU86" s="391"/>
      <c r="TNV86" s="392"/>
      <c r="TNW86" s="393"/>
      <c r="TNX86" s="394"/>
      <c r="TNY86" s="395"/>
      <c r="TNZ86" s="389"/>
      <c r="TOA86" s="390"/>
      <c r="TOB86" s="391"/>
      <c r="TOC86" s="392"/>
      <c r="TOD86" s="393"/>
      <c r="TOE86" s="394"/>
      <c r="TOF86" s="395"/>
      <c r="TOG86" s="389"/>
      <c r="TOH86" s="390"/>
      <c r="TOI86" s="391"/>
      <c r="TOJ86" s="392"/>
      <c r="TOK86" s="393"/>
      <c r="TOL86" s="394"/>
      <c r="TOM86" s="395"/>
      <c r="TON86" s="389"/>
      <c r="TOO86" s="390"/>
      <c r="TOP86" s="391"/>
      <c r="TOQ86" s="392"/>
      <c r="TOR86" s="393"/>
      <c r="TOS86" s="394"/>
      <c r="TOT86" s="395"/>
      <c r="TOU86" s="389"/>
      <c r="TOV86" s="390"/>
      <c r="TOW86" s="391"/>
      <c r="TOX86" s="392"/>
      <c r="TOY86" s="393"/>
      <c r="TOZ86" s="394"/>
      <c r="TPA86" s="395"/>
      <c r="TPB86" s="389"/>
      <c r="TPC86" s="390"/>
      <c r="TPD86" s="391"/>
      <c r="TPE86" s="392"/>
      <c r="TPF86" s="393"/>
      <c r="TPG86" s="394"/>
      <c r="TPH86" s="395"/>
      <c r="TPI86" s="389"/>
      <c r="TPJ86" s="390"/>
      <c r="TPK86" s="391"/>
      <c r="TPL86" s="392"/>
      <c r="TPM86" s="393"/>
      <c r="TPN86" s="394"/>
      <c r="TPO86" s="395"/>
      <c r="TPP86" s="389"/>
      <c r="TPQ86" s="390"/>
      <c r="TPR86" s="391"/>
      <c r="TPS86" s="392"/>
      <c r="TPT86" s="393"/>
      <c r="TPU86" s="394"/>
      <c r="TPV86" s="395"/>
      <c r="TPW86" s="389"/>
      <c r="TPX86" s="390"/>
      <c r="TPY86" s="391"/>
      <c r="TPZ86" s="392"/>
      <c r="TQA86" s="393"/>
      <c r="TQB86" s="394"/>
      <c r="TQC86" s="395"/>
      <c r="TQD86" s="389"/>
      <c r="TQE86" s="390"/>
      <c r="TQF86" s="391"/>
      <c r="TQG86" s="392"/>
      <c r="TQH86" s="393"/>
      <c r="TQI86" s="394"/>
      <c r="TQJ86" s="395"/>
      <c r="TQK86" s="389"/>
      <c r="TQL86" s="390"/>
      <c r="TQM86" s="391"/>
      <c r="TQN86" s="392"/>
      <c r="TQO86" s="393"/>
      <c r="TQP86" s="394"/>
      <c r="TQQ86" s="395"/>
      <c r="TQR86" s="389"/>
      <c r="TQS86" s="390"/>
      <c r="TQT86" s="391"/>
      <c r="TQU86" s="392"/>
      <c r="TQV86" s="393"/>
      <c r="TQW86" s="394"/>
      <c r="TQX86" s="395"/>
      <c r="TQY86" s="389"/>
      <c r="TQZ86" s="390"/>
      <c r="TRA86" s="391"/>
      <c r="TRB86" s="392"/>
      <c r="TRC86" s="393"/>
      <c r="TRD86" s="394"/>
      <c r="TRE86" s="395"/>
      <c r="TRF86" s="389"/>
      <c r="TRG86" s="390"/>
      <c r="TRH86" s="391"/>
      <c r="TRI86" s="392"/>
      <c r="TRJ86" s="393"/>
      <c r="TRK86" s="394"/>
      <c r="TRL86" s="395"/>
      <c r="TRM86" s="389"/>
      <c r="TRN86" s="390"/>
      <c r="TRO86" s="391"/>
      <c r="TRP86" s="392"/>
      <c r="TRQ86" s="393"/>
      <c r="TRR86" s="394"/>
      <c r="TRS86" s="395"/>
      <c r="TRT86" s="389"/>
      <c r="TRU86" s="390"/>
      <c r="TRV86" s="391"/>
      <c r="TRW86" s="392"/>
      <c r="TRX86" s="393"/>
      <c r="TRY86" s="394"/>
      <c r="TRZ86" s="395"/>
      <c r="TSA86" s="389"/>
      <c r="TSB86" s="390"/>
      <c r="TSC86" s="391"/>
      <c r="TSD86" s="392"/>
      <c r="TSE86" s="393"/>
      <c r="TSF86" s="394"/>
      <c r="TSG86" s="395"/>
      <c r="TSH86" s="389"/>
      <c r="TSI86" s="390"/>
      <c r="TSJ86" s="391"/>
      <c r="TSK86" s="392"/>
      <c r="TSL86" s="393"/>
      <c r="TSM86" s="394"/>
      <c r="TSN86" s="395"/>
      <c r="TSO86" s="389"/>
      <c r="TSP86" s="390"/>
      <c r="TSQ86" s="391"/>
      <c r="TSR86" s="392"/>
      <c r="TSS86" s="393"/>
      <c r="TST86" s="394"/>
      <c r="TSU86" s="395"/>
      <c r="TSV86" s="389"/>
      <c r="TSW86" s="390"/>
      <c r="TSX86" s="391"/>
      <c r="TSY86" s="392"/>
      <c r="TSZ86" s="393"/>
      <c r="TTA86" s="394"/>
      <c r="TTB86" s="395"/>
      <c r="TTC86" s="389"/>
      <c r="TTD86" s="390"/>
      <c r="TTE86" s="391"/>
      <c r="TTF86" s="392"/>
      <c r="TTG86" s="393"/>
      <c r="TTH86" s="394"/>
      <c r="TTI86" s="395"/>
      <c r="TTJ86" s="389"/>
      <c r="TTK86" s="390"/>
      <c r="TTL86" s="391"/>
      <c r="TTM86" s="392"/>
      <c r="TTN86" s="393"/>
      <c r="TTO86" s="394"/>
      <c r="TTP86" s="395"/>
      <c r="TTQ86" s="389"/>
      <c r="TTR86" s="390"/>
      <c r="TTS86" s="391"/>
      <c r="TTT86" s="392"/>
      <c r="TTU86" s="393"/>
      <c r="TTV86" s="394"/>
      <c r="TTW86" s="395"/>
      <c r="TTX86" s="389"/>
      <c r="TTY86" s="390"/>
      <c r="TTZ86" s="391"/>
      <c r="TUA86" s="392"/>
      <c r="TUB86" s="393"/>
      <c r="TUC86" s="394"/>
      <c r="TUD86" s="395"/>
      <c r="TUE86" s="389"/>
      <c r="TUF86" s="390"/>
      <c r="TUG86" s="391"/>
      <c r="TUH86" s="392"/>
      <c r="TUI86" s="393"/>
      <c r="TUJ86" s="394"/>
      <c r="TUK86" s="395"/>
      <c r="TUL86" s="389"/>
      <c r="TUM86" s="390"/>
      <c r="TUN86" s="391"/>
      <c r="TUO86" s="392"/>
      <c r="TUP86" s="393"/>
      <c r="TUQ86" s="394"/>
      <c r="TUR86" s="395"/>
      <c r="TUS86" s="389"/>
      <c r="TUT86" s="390"/>
      <c r="TUU86" s="391"/>
      <c r="TUV86" s="392"/>
      <c r="TUW86" s="393"/>
      <c r="TUX86" s="394"/>
      <c r="TUY86" s="395"/>
      <c r="TUZ86" s="389"/>
      <c r="TVA86" s="390"/>
      <c r="TVB86" s="391"/>
      <c r="TVC86" s="392"/>
      <c r="TVD86" s="393"/>
      <c r="TVE86" s="394"/>
      <c r="TVF86" s="395"/>
      <c r="TVG86" s="389"/>
      <c r="TVH86" s="390"/>
      <c r="TVI86" s="391"/>
      <c r="TVJ86" s="392"/>
      <c r="TVK86" s="393"/>
      <c r="TVL86" s="394"/>
      <c r="TVM86" s="395"/>
      <c r="TVN86" s="389"/>
      <c r="TVO86" s="390"/>
      <c r="TVP86" s="391"/>
      <c r="TVQ86" s="392"/>
      <c r="TVR86" s="393"/>
      <c r="TVS86" s="394"/>
      <c r="TVT86" s="395"/>
      <c r="TVU86" s="389"/>
      <c r="TVV86" s="390"/>
      <c r="TVW86" s="391"/>
      <c r="TVX86" s="392"/>
      <c r="TVY86" s="393"/>
      <c r="TVZ86" s="394"/>
      <c r="TWA86" s="395"/>
      <c r="TWB86" s="389"/>
      <c r="TWC86" s="390"/>
      <c r="TWD86" s="391"/>
      <c r="TWE86" s="392"/>
      <c r="TWF86" s="393"/>
      <c r="TWG86" s="394"/>
      <c r="TWH86" s="395"/>
      <c r="TWI86" s="389"/>
      <c r="TWJ86" s="390"/>
      <c r="TWK86" s="391"/>
      <c r="TWL86" s="392"/>
      <c r="TWM86" s="393"/>
      <c r="TWN86" s="394"/>
      <c r="TWO86" s="395"/>
      <c r="TWP86" s="389"/>
      <c r="TWQ86" s="390"/>
      <c r="TWR86" s="391"/>
      <c r="TWS86" s="392"/>
      <c r="TWT86" s="393"/>
      <c r="TWU86" s="394"/>
      <c r="TWV86" s="395"/>
      <c r="TWW86" s="389"/>
      <c r="TWX86" s="390"/>
      <c r="TWY86" s="391"/>
      <c r="TWZ86" s="392"/>
      <c r="TXA86" s="393"/>
      <c r="TXB86" s="394"/>
      <c r="TXC86" s="395"/>
      <c r="TXD86" s="389"/>
      <c r="TXE86" s="390"/>
      <c r="TXF86" s="391"/>
      <c r="TXG86" s="392"/>
      <c r="TXH86" s="393"/>
      <c r="TXI86" s="394"/>
      <c r="TXJ86" s="395"/>
      <c r="TXK86" s="389"/>
      <c r="TXL86" s="390"/>
      <c r="TXM86" s="391"/>
      <c r="TXN86" s="392"/>
      <c r="TXO86" s="393"/>
      <c r="TXP86" s="394"/>
      <c r="TXQ86" s="395"/>
      <c r="TXR86" s="389"/>
      <c r="TXS86" s="390"/>
      <c r="TXT86" s="391"/>
      <c r="TXU86" s="392"/>
      <c r="TXV86" s="393"/>
      <c r="TXW86" s="394"/>
      <c r="TXX86" s="395"/>
      <c r="TXY86" s="389"/>
      <c r="TXZ86" s="390"/>
      <c r="TYA86" s="391"/>
      <c r="TYB86" s="392"/>
      <c r="TYC86" s="393"/>
      <c r="TYD86" s="394"/>
      <c r="TYE86" s="395"/>
      <c r="TYF86" s="389"/>
      <c r="TYG86" s="390"/>
      <c r="TYH86" s="391"/>
      <c r="TYI86" s="392"/>
      <c r="TYJ86" s="393"/>
      <c r="TYK86" s="394"/>
      <c r="TYL86" s="395"/>
      <c r="TYM86" s="389"/>
      <c r="TYN86" s="390"/>
      <c r="TYO86" s="391"/>
      <c r="TYP86" s="392"/>
      <c r="TYQ86" s="393"/>
      <c r="TYR86" s="394"/>
      <c r="TYS86" s="395"/>
      <c r="TYT86" s="389"/>
      <c r="TYU86" s="390"/>
      <c r="TYV86" s="391"/>
      <c r="TYW86" s="392"/>
      <c r="TYX86" s="393"/>
      <c r="TYY86" s="394"/>
      <c r="TYZ86" s="395"/>
      <c r="TZA86" s="389"/>
      <c r="TZB86" s="390"/>
      <c r="TZC86" s="391"/>
      <c r="TZD86" s="392"/>
      <c r="TZE86" s="393"/>
      <c r="TZF86" s="394"/>
      <c r="TZG86" s="395"/>
      <c r="TZH86" s="389"/>
      <c r="TZI86" s="390"/>
      <c r="TZJ86" s="391"/>
      <c r="TZK86" s="392"/>
      <c r="TZL86" s="393"/>
      <c r="TZM86" s="394"/>
      <c r="TZN86" s="395"/>
      <c r="TZO86" s="389"/>
      <c r="TZP86" s="390"/>
      <c r="TZQ86" s="391"/>
      <c r="TZR86" s="392"/>
      <c r="TZS86" s="393"/>
      <c r="TZT86" s="394"/>
      <c r="TZU86" s="395"/>
      <c r="TZV86" s="389"/>
      <c r="TZW86" s="390"/>
      <c r="TZX86" s="391"/>
      <c r="TZY86" s="392"/>
      <c r="TZZ86" s="393"/>
      <c r="UAA86" s="394"/>
      <c r="UAB86" s="395"/>
      <c r="UAC86" s="389"/>
      <c r="UAD86" s="390"/>
      <c r="UAE86" s="391"/>
      <c r="UAF86" s="392"/>
      <c r="UAG86" s="393"/>
      <c r="UAH86" s="394"/>
      <c r="UAI86" s="395"/>
      <c r="UAJ86" s="389"/>
      <c r="UAK86" s="390"/>
      <c r="UAL86" s="391"/>
      <c r="UAM86" s="392"/>
      <c r="UAN86" s="393"/>
      <c r="UAO86" s="394"/>
      <c r="UAP86" s="395"/>
      <c r="UAQ86" s="389"/>
      <c r="UAR86" s="390"/>
      <c r="UAS86" s="391"/>
      <c r="UAT86" s="392"/>
      <c r="UAU86" s="393"/>
      <c r="UAV86" s="394"/>
      <c r="UAW86" s="395"/>
      <c r="UAX86" s="389"/>
      <c r="UAY86" s="390"/>
      <c r="UAZ86" s="391"/>
      <c r="UBA86" s="392"/>
      <c r="UBB86" s="393"/>
      <c r="UBC86" s="394"/>
      <c r="UBD86" s="395"/>
      <c r="UBE86" s="389"/>
      <c r="UBF86" s="390"/>
      <c r="UBG86" s="391"/>
      <c r="UBH86" s="392"/>
      <c r="UBI86" s="393"/>
      <c r="UBJ86" s="394"/>
      <c r="UBK86" s="395"/>
      <c r="UBL86" s="389"/>
      <c r="UBM86" s="390"/>
      <c r="UBN86" s="391"/>
      <c r="UBO86" s="392"/>
      <c r="UBP86" s="393"/>
      <c r="UBQ86" s="394"/>
      <c r="UBR86" s="395"/>
      <c r="UBS86" s="389"/>
      <c r="UBT86" s="390"/>
      <c r="UBU86" s="391"/>
      <c r="UBV86" s="392"/>
      <c r="UBW86" s="393"/>
      <c r="UBX86" s="394"/>
      <c r="UBY86" s="395"/>
      <c r="UBZ86" s="389"/>
      <c r="UCA86" s="390"/>
      <c r="UCB86" s="391"/>
      <c r="UCC86" s="392"/>
      <c r="UCD86" s="393"/>
      <c r="UCE86" s="394"/>
      <c r="UCF86" s="395"/>
      <c r="UCG86" s="389"/>
      <c r="UCH86" s="390"/>
      <c r="UCI86" s="391"/>
      <c r="UCJ86" s="392"/>
      <c r="UCK86" s="393"/>
      <c r="UCL86" s="394"/>
      <c r="UCM86" s="395"/>
      <c r="UCN86" s="389"/>
      <c r="UCO86" s="390"/>
      <c r="UCP86" s="391"/>
      <c r="UCQ86" s="392"/>
      <c r="UCR86" s="393"/>
      <c r="UCS86" s="394"/>
      <c r="UCT86" s="395"/>
      <c r="UCU86" s="389"/>
      <c r="UCV86" s="390"/>
      <c r="UCW86" s="391"/>
      <c r="UCX86" s="392"/>
      <c r="UCY86" s="393"/>
      <c r="UCZ86" s="394"/>
      <c r="UDA86" s="395"/>
      <c r="UDB86" s="389"/>
      <c r="UDC86" s="390"/>
      <c r="UDD86" s="391"/>
      <c r="UDE86" s="392"/>
      <c r="UDF86" s="393"/>
      <c r="UDG86" s="394"/>
      <c r="UDH86" s="395"/>
      <c r="UDI86" s="389"/>
      <c r="UDJ86" s="390"/>
      <c r="UDK86" s="391"/>
      <c r="UDL86" s="392"/>
      <c r="UDM86" s="393"/>
      <c r="UDN86" s="394"/>
      <c r="UDO86" s="395"/>
      <c r="UDP86" s="389"/>
      <c r="UDQ86" s="390"/>
      <c r="UDR86" s="391"/>
      <c r="UDS86" s="392"/>
      <c r="UDT86" s="393"/>
      <c r="UDU86" s="394"/>
      <c r="UDV86" s="395"/>
      <c r="UDW86" s="389"/>
      <c r="UDX86" s="390"/>
      <c r="UDY86" s="391"/>
      <c r="UDZ86" s="392"/>
      <c r="UEA86" s="393"/>
      <c r="UEB86" s="394"/>
      <c r="UEC86" s="395"/>
      <c r="UED86" s="389"/>
      <c r="UEE86" s="390"/>
      <c r="UEF86" s="391"/>
      <c r="UEG86" s="392"/>
      <c r="UEH86" s="393"/>
      <c r="UEI86" s="394"/>
      <c r="UEJ86" s="395"/>
      <c r="UEK86" s="389"/>
      <c r="UEL86" s="390"/>
      <c r="UEM86" s="391"/>
      <c r="UEN86" s="392"/>
      <c r="UEO86" s="393"/>
      <c r="UEP86" s="394"/>
      <c r="UEQ86" s="395"/>
      <c r="UER86" s="389"/>
      <c r="UES86" s="390"/>
      <c r="UET86" s="391"/>
      <c r="UEU86" s="392"/>
      <c r="UEV86" s="393"/>
      <c r="UEW86" s="394"/>
      <c r="UEX86" s="395"/>
      <c r="UEY86" s="389"/>
      <c r="UEZ86" s="390"/>
      <c r="UFA86" s="391"/>
      <c r="UFB86" s="392"/>
      <c r="UFC86" s="393"/>
      <c r="UFD86" s="394"/>
      <c r="UFE86" s="395"/>
      <c r="UFF86" s="389"/>
      <c r="UFG86" s="390"/>
      <c r="UFH86" s="391"/>
      <c r="UFI86" s="392"/>
      <c r="UFJ86" s="393"/>
      <c r="UFK86" s="394"/>
      <c r="UFL86" s="395"/>
      <c r="UFM86" s="389"/>
      <c r="UFN86" s="390"/>
      <c r="UFO86" s="391"/>
      <c r="UFP86" s="392"/>
      <c r="UFQ86" s="393"/>
      <c r="UFR86" s="394"/>
      <c r="UFS86" s="395"/>
      <c r="UFT86" s="389"/>
      <c r="UFU86" s="390"/>
      <c r="UFV86" s="391"/>
      <c r="UFW86" s="392"/>
      <c r="UFX86" s="393"/>
      <c r="UFY86" s="394"/>
      <c r="UFZ86" s="395"/>
      <c r="UGA86" s="389"/>
      <c r="UGB86" s="390"/>
      <c r="UGC86" s="391"/>
      <c r="UGD86" s="392"/>
      <c r="UGE86" s="393"/>
      <c r="UGF86" s="394"/>
      <c r="UGG86" s="395"/>
      <c r="UGH86" s="389"/>
      <c r="UGI86" s="390"/>
      <c r="UGJ86" s="391"/>
      <c r="UGK86" s="392"/>
      <c r="UGL86" s="393"/>
      <c r="UGM86" s="394"/>
      <c r="UGN86" s="395"/>
      <c r="UGO86" s="389"/>
      <c r="UGP86" s="390"/>
      <c r="UGQ86" s="391"/>
      <c r="UGR86" s="392"/>
      <c r="UGS86" s="393"/>
      <c r="UGT86" s="394"/>
      <c r="UGU86" s="395"/>
      <c r="UGV86" s="389"/>
      <c r="UGW86" s="390"/>
      <c r="UGX86" s="391"/>
      <c r="UGY86" s="392"/>
      <c r="UGZ86" s="393"/>
      <c r="UHA86" s="394"/>
      <c r="UHB86" s="395"/>
      <c r="UHC86" s="389"/>
      <c r="UHD86" s="390"/>
      <c r="UHE86" s="391"/>
      <c r="UHF86" s="392"/>
      <c r="UHG86" s="393"/>
      <c r="UHH86" s="394"/>
      <c r="UHI86" s="395"/>
      <c r="UHJ86" s="389"/>
      <c r="UHK86" s="390"/>
      <c r="UHL86" s="391"/>
      <c r="UHM86" s="392"/>
      <c r="UHN86" s="393"/>
      <c r="UHO86" s="394"/>
      <c r="UHP86" s="395"/>
      <c r="UHQ86" s="389"/>
      <c r="UHR86" s="390"/>
      <c r="UHS86" s="391"/>
      <c r="UHT86" s="392"/>
      <c r="UHU86" s="393"/>
      <c r="UHV86" s="394"/>
      <c r="UHW86" s="395"/>
      <c r="UHX86" s="389"/>
      <c r="UHY86" s="390"/>
      <c r="UHZ86" s="391"/>
      <c r="UIA86" s="392"/>
      <c r="UIB86" s="393"/>
      <c r="UIC86" s="394"/>
      <c r="UID86" s="395"/>
      <c r="UIE86" s="389"/>
      <c r="UIF86" s="390"/>
      <c r="UIG86" s="391"/>
      <c r="UIH86" s="392"/>
      <c r="UII86" s="393"/>
      <c r="UIJ86" s="394"/>
      <c r="UIK86" s="395"/>
      <c r="UIL86" s="389"/>
      <c r="UIM86" s="390"/>
      <c r="UIN86" s="391"/>
      <c r="UIO86" s="392"/>
      <c r="UIP86" s="393"/>
      <c r="UIQ86" s="394"/>
      <c r="UIR86" s="395"/>
      <c r="UIS86" s="389"/>
      <c r="UIT86" s="390"/>
      <c r="UIU86" s="391"/>
      <c r="UIV86" s="392"/>
      <c r="UIW86" s="393"/>
      <c r="UIX86" s="394"/>
      <c r="UIY86" s="395"/>
      <c r="UIZ86" s="389"/>
      <c r="UJA86" s="390"/>
      <c r="UJB86" s="391"/>
      <c r="UJC86" s="392"/>
      <c r="UJD86" s="393"/>
      <c r="UJE86" s="394"/>
      <c r="UJF86" s="395"/>
      <c r="UJG86" s="389"/>
      <c r="UJH86" s="390"/>
      <c r="UJI86" s="391"/>
      <c r="UJJ86" s="392"/>
      <c r="UJK86" s="393"/>
      <c r="UJL86" s="394"/>
      <c r="UJM86" s="395"/>
      <c r="UJN86" s="389"/>
      <c r="UJO86" s="390"/>
      <c r="UJP86" s="391"/>
      <c r="UJQ86" s="392"/>
      <c r="UJR86" s="393"/>
      <c r="UJS86" s="394"/>
      <c r="UJT86" s="395"/>
      <c r="UJU86" s="389"/>
      <c r="UJV86" s="390"/>
      <c r="UJW86" s="391"/>
      <c r="UJX86" s="392"/>
      <c r="UJY86" s="393"/>
      <c r="UJZ86" s="394"/>
      <c r="UKA86" s="395"/>
      <c r="UKB86" s="389"/>
      <c r="UKC86" s="390"/>
      <c r="UKD86" s="391"/>
      <c r="UKE86" s="392"/>
      <c r="UKF86" s="393"/>
      <c r="UKG86" s="394"/>
      <c r="UKH86" s="395"/>
      <c r="UKI86" s="389"/>
      <c r="UKJ86" s="390"/>
      <c r="UKK86" s="391"/>
      <c r="UKL86" s="392"/>
      <c r="UKM86" s="393"/>
      <c r="UKN86" s="394"/>
      <c r="UKO86" s="395"/>
      <c r="UKP86" s="389"/>
      <c r="UKQ86" s="390"/>
      <c r="UKR86" s="391"/>
      <c r="UKS86" s="392"/>
      <c r="UKT86" s="393"/>
      <c r="UKU86" s="394"/>
      <c r="UKV86" s="395"/>
      <c r="UKW86" s="389"/>
      <c r="UKX86" s="390"/>
      <c r="UKY86" s="391"/>
      <c r="UKZ86" s="392"/>
      <c r="ULA86" s="393"/>
      <c r="ULB86" s="394"/>
      <c r="ULC86" s="395"/>
      <c r="ULD86" s="389"/>
      <c r="ULE86" s="390"/>
      <c r="ULF86" s="391"/>
      <c r="ULG86" s="392"/>
      <c r="ULH86" s="393"/>
      <c r="ULI86" s="394"/>
      <c r="ULJ86" s="395"/>
      <c r="ULK86" s="389"/>
      <c r="ULL86" s="390"/>
      <c r="ULM86" s="391"/>
      <c r="ULN86" s="392"/>
      <c r="ULO86" s="393"/>
      <c r="ULP86" s="394"/>
      <c r="ULQ86" s="395"/>
      <c r="ULR86" s="389"/>
      <c r="ULS86" s="390"/>
      <c r="ULT86" s="391"/>
      <c r="ULU86" s="392"/>
      <c r="ULV86" s="393"/>
      <c r="ULW86" s="394"/>
      <c r="ULX86" s="395"/>
      <c r="ULY86" s="389"/>
      <c r="ULZ86" s="390"/>
      <c r="UMA86" s="391"/>
      <c r="UMB86" s="392"/>
      <c r="UMC86" s="393"/>
      <c r="UMD86" s="394"/>
      <c r="UME86" s="395"/>
      <c r="UMF86" s="389"/>
      <c r="UMG86" s="390"/>
      <c r="UMH86" s="391"/>
      <c r="UMI86" s="392"/>
      <c r="UMJ86" s="393"/>
      <c r="UMK86" s="394"/>
      <c r="UML86" s="395"/>
      <c r="UMM86" s="389"/>
      <c r="UMN86" s="390"/>
      <c r="UMO86" s="391"/>
      <c r="UMP86" s="392"/>
      <c r="UMQ86" s="393"/>
      <c r="UMR86" s="394"/>
      <c r="UMS86" s="395"/>
      <c r="UMT86" s="389"/>
      <c r="UMU86" s="390"/>
      <c r="UMV86" s="391"/>
      <c r="UMW86" s="392"/>
      <c r="UMX86" s="393"/>
      <c r="UMY86" s="394"/>
      <c r="UMZ86" s="395"/>
      <c r="UNA86" s="389"/>
      <c r="UNB86" s="390"/>
      <c r="UNC86" s="391"/>
      <c r="UND86" s="392"/>
      <c r="UNE86" s="393"/>
      <c r="UNF86" s="394"/>
      <c r="UNG86" s="395"/>
      <c r="UNH86" s="389"/>
      <c r="UNI86" s="390"/>
      <c r="UNJ86" s="391"/>
      <c r="UNK86" s="392"/>
      <c r="UNL86" s="393"/>
      <c r="UNM86" s="394"/>
      <c r="UNN86" s="395"/>
      <c r="UNO86" s="389"/>
      <c r="UNP86" s="390"/>
      <c r="UNQ86" s="391"/>
      <c r="UNR86" s="392"/>
      <c r="UNS86" s="393"/>
      <c r="UNT86" s="394"/>
      <c r="UNU86" s="395"/>
      <c r="UNV86" s="389"/>
      <c r="UNW86" s="390"/>
      <c r="UNX86" s="391"/>
      <c r="UNY86" s="392"/>
      <c r="UNZ86" s="393"/>
      <c r="UOA86" s="394"/>
      <c r="UOB86" s="395"/>
      <c r="UOC86" s="389"/>
      <c r="UOD86" s="390"/>
      <c r="UOE86" s="391"/>
      <c r="UOF86" s="392"/>
      <c r="UOG86" s="393"/>
      <c r="UOH86" s="394"/>
      <c r="UOI86" s="395"/>
      <c r="UOJ86" s="389"/>
      <c r="UOK86" s="390"/>
      <c r="UOL86" s="391"/>
      <c r="UOM86" s="392"/>
      <c r="UON86" s="393"/>
      <c r="UOO86" s="394"/>
      <c r="UOP86" s="395"/>
      <c r="UOQ86" s="389"/>
      <c r="UOR86" s="390"/>
      <c r="UOS86" s="391"/>
      <c r="UOT86" s="392"/>
      <c r="UOU86" s="393"/>
      <c r="UOV86" s="394"/>
      <c r="UOW86" s="395"/>
      <c r="UOX86" s="389"/>
      <c r="UOY86" s="390"/>
      <c r="UOZ86" s="391"/>
      <c r="UPA86" s="392"/>
      <c r="UPB86" s="393"/>
      <c r="UPC86" s="394"/>
      <c r="UPD86" s="395"/>
      <c r="UPE86" s="389"/>
      <c r="UPF86" s="390"/>
      <c r="UPG86" s="391"/>
      <c r="UPH86" s="392"/>
      <c r="UPI86" s="393"/>
      <c r="UPJ86" s="394"/>
      <c r="UPK86" s="395"/>
      <c r="UPL86" s="389"/>
      <c r="UPM86" s="390"/>
      <c r="UPN86" s="391"/>
      <c r="UPO86" s="392"/>
      <c r="UPP86" s="393"/>
      <c r="UPQ86" s="394"/>
      <c r="UPR86" s="395"/>
      <c r="UPS86" s="389"/>
      <c r="UPT86" s="390"/>
      <c r="UPU86" s="391"/>
      <c r="UPV86" s="392"/>
      <c r="UPW86" s="393"/>
      <c r="UPX86" s="394"/>
      <c r="UPY86" s="395"/>
      <c r="UPZ86" s="389"/>
      <c r="UQA86" s="390"/>
      <c r="UQB86" s="391"/>
      <c r="UQC86" s="392"/>
      <c r="UQD86" s="393"/>
      <c r="UQE86" s="394"/>
      <c r="UQF86" s="395"/>
      <c r="UQG86" s="389"/>
      <c r="UQH86" s="390"/>
      <c r="UQI86" s="391"/>
      <c r="UQJ86" s="392"/>
      <c r="UQK86" s="393"/>
      <c r="UQL86" s="394"/>
      <c r="UQM86" s="395"/>
      <c r="UQN86" s="389"/>
      <c r="UQO86" s="390"/>
      <c r="UQP86" s="391"/>
      <c r="UQQ86" s="392"/>
      <c r="UQR86" s="393"/>
      <c r="UQS86" s="394"/>
      <c r="UQT86" s="395"/>
      <c r="UQU86" s="389"/>
      <c r="UQV86" s="390"/>
      <c r="UQW86" s="391"/>
      <c r="UQX86" s="392"/>
      <c r="UQY86" s="393"/>
      <c r="UQZ86" s="394"/>
      <c r="URA86" s="395"/>
      <c r="URB86" s="389"/>
      <c r="URC86" s="390"/>
      <c r="URD86" s="391"/>
      <c r="URE86" s="392"/>
      <c r="URF86" s="393"/>
      <c r="URG86" s="394"/>
      <c r="URH86" s="395"/>
      <c r="URI86" s="389"/>
      <c r="URJ86" s="390"/>
      <c r="URK86" s="391"/>
      <c r="URL86" s="392"/>
      <c r="URM86" s="393"/>
      <c r="URN86" s="394"/>
      <c r="URO86" s="395"/>
      <c r="URP86" s="389"/>
      <c r="URQ86" s="390"/>
      <c r="URR86" s="391"/>
      <c r="URS86" s="392"/>
      <c r="URT86" s="393"/>
      <c r="URU86" s="394"/>
      <c r="URV86" s="395"/>
      <c r="URW86" s="389"/>
      <c r="URX86" s="390"/>
      <c r="URY86" s="391"/>
      <c r="URZ86" s="392"/>
      <c r="USA86" s="393"/>
      <c r="USB86" s="394"/>
      <c r="USC86" s="395"/>
      <c r="USD86" s="389"/>
      <c r="USE86" s="390"/>
      <c r="USF86" s="391"/>
      <c r="USG86" s="392"/>
      <c r="USH86" s="393"/>
      <c r="USI86" s="394"/>
      <c r="USJ86" s="395"/>
      <c r="USK86" s="389"/>
      <c r="USL86" s="390"/>
      <c r="USM86" s="391"/>
      <c r="USN86" s="392"/>
      <c r="USO86" s="393"/>
      <c r="USP86" s="394"/>
      <c r="USQ86" s="395"/>
      <c r="USR86" s="389"/>
      <c r="USS86" s="390"/>
      <c r="UST86" s="391"/>
      <c r="USU86" s="392"/>
      <c r="USV86" s="393"/>
      <c r="USW86" s="394"/>
      <c r="USX86" s="395"/>
      <c r="USY86" s="389"/>
      <c r="USZ86" s="390"/>
      <c r="UTA86" s="391"/>
      <c r="UTB86" s="392"/>
      <c r="UTC86" s="393"/>
      <c r="UTD86" s="394"/>
      <c r="UTE86" s="395"/>
      <c r="UTF86" s="389"/>
      <c r="UTG86" s="390"/>
      <c r="UTH86" s="391"/>
      <c r="UTI86" s="392"/>
      <c r="UTJ86" s="393"/>
      <c r="UTK86" s="394"/>
      <c r="UTL86" s="395"/>
      <c r="UTM86" s="389"/>
      <c r="UTN86" s="390"/>
      <c r="UTO86" s="391"/>
      <c r="UTP86" s="392"/>
      <c r="UTQ86" s="393"/>
      <c r="UTR86" s="394"/>
      <c r="UTS86" s="395"/>
      <c r="UTT86" s="389"/>
      <c r="UTU86" s="390"/>
      <c r="UTV86" s="391"/>
      <c r="UTW86" s="392"/>
      <c r="UTX86" s="393"/>
      <c r="UTY86" s="394"/>
      <c r="UTZ86" s="395"/>
      <c r="UUA86" s="389"/>
      <c r="UUB86" s="390"/>
      <c r="UUC86" s="391"/>
      <c r="UUD86" s="392"/>
      <c r="UUE86" s="393"/>
      <c r="UUF86" s="394"/>
      <c r="UUG86" s="395"/>
      <c r="UUH86" s="389"/>
      <c r="UUI86" s="390"/>
      <c r="UUJ86" s="391"/>
      <c r="UUK86" s="392"/>
      <c r="UUL86" s="393"/>
      <c r="UUM86" s="394"/>
      <c r="UUN86" s="395"/>
      <c r="UUO86" s="389"/>
      <c r="UUP86" s="390"/>
      <c r="UUQ86" s="391"/>
      <c r="UUR86" s="392"/>
      <c r="UUS86" s="393"/>
      <c r="UUT86" s="394"/>
      <c r="UUU86" s="395"/>
      <c r="UUV86" s="389"/>
      <c r="UUW86" s="390"/>
      <c r="UUX86" s="391"/>
      <c r="UUY86" s="392"/>
      <c r="UUZ86" s="393"/>
      <c r="UVA86" s="394"/>
      <c r="UVB86" s="395"/>
      <c r="UVC86" s="389"/>
      <c r="UVD86" s="390"/>
      <c r="UVE86" s="391"/>
      <c r="UVF86" s="392"/>
      <c r="UVG86" s="393"/>
      <c r="UVH86" s="394"/>
      <c r="UVI86" s="395"/>
      <c r="UVJ86" s="389"/>
      <c r="UVK86" s="390"/>
      <c r="UVL86" s="391"/>
      <c r="UVM86" s="392"/>
      <c r="UVN86" s="393"/>
      <c r="UVO86" s="394"/>
      <c r="UVP86" s="395"/>
      <c r="UVQ86" s="389"/>
      <c r="UVR86" s="390"/>
      <c r="UVS86" s="391"/>
      <c r="UVT86" s="392"/>
      <c r="UVU86" s="393"/>
      <c r="UVV86" s="394"/>
      <c r="UVW86" s="395"/>
      <c r="UVX86" s="389"/>
      <c r="UVY86" s="390"/>
      <c r="UVZ86" s="391"/>
      <c r="UWA86" s="392"/>
      <c r="UWB86" s="393"/>
      <c r="UWC86" s="394"/>
      <c r="UWD86" s="395"/>
      <c r="UWE86" s="389"/>
      <c r="UWF86" s="390"/>
      <c r="UWG86" s="391"/>
      <c r="UWH86" s="392"/>
      <c r="UWI86" s="393"/>
      <c r="UWJ86" s="394"/>
      <c r="UWK86" s="395"/>
      <c r="UWL86" s="389"/>
      <c r="UWM86" s="390"/>
      <c r="UWN86" s="391"/>
      <c r="UWO86" s="392"/>
      <c r="UWP86" s="393"/>
      <c r="UWQ86" s="394"/>
      <c r="UWR86" s="395"/>
      <c r="UWS86" s="389"/>
      <c r="UWT86" s="390"/>
      <c r="UWU86" s="391"/>
      <c r="UWV86" s="392"/>
      <c r="UWW86" s="393"/>
      <c r="UWX86" s="394"/>
      <c r="UWY86" s="395"/>
      <c r="UWZ86" s="389"/>
      <c r="UXA86" s="390"/>
      <c r="UXB86" s="391"/>
      <c r="UXC86" s="392"/>
      <c r="UXD86" s="393"/>
      <c r="UXE86" s="394"/>
      <c r="UXF86" s="395"/>
      <c r="UXG86" s="389"/>
      <c r="UXH86" s="390"/>
      <c r="UXI86" s="391"/>
      <c r="UXJ86" s="392"/>
      <c r="UXK86" s="393"/>
      <c r="UXL86" s="394"/>
      <c r="UXM86" s="395"/>
      <c r="UXN86" s="389"/>
      <c r="UXO86" s="390"/>
      <c r="UXP86" s="391"/>
      <c r="UXQ86" s="392"/>
      <c r="UXR86" s="393"/>
      <c r="UXS86" s="394"/>
      <c r="UXT86" s="395"/>
      <c r="UXU86" s="389"/>
      <c r="UXV86" s="390"/>
      <c r="UXW86" s="391"/>
      <c r="UXX86" s="392"/>
      <c r="UXY86" s="393"/>
      <c r="UXZ86" s="394"/>
      <c r="UYA86" s="395"/>
      <c r="UYB86" s="389"/>
      <c r="UYC86" s="390"/>
      <c r="UYD86" s="391"/>
      <c r="UYE86" s="392"/>
      <c r="UYF86" s="393"/>
      <c r="UYG86" s="394"/>
      <c r="UYH86" s="395"/>
      <c r="UYI86" s="389"/>
      <c r="UYJ86" s="390"/>
      <c r="UYK86" s="391"/>
      <c r="UYL86" s="392"/>
      <c r="UYM86" s="393"/>
      <c r="UYN86" s="394"/>
      <c r="UYO86" s="395"/>
      <c r="UYP86" s="389"/>
      <c r="UYQ86" s="390"/>
      <c r="UYR86" s="391"/>
      <c r="UYS86" s="392"/>
      <c r="UYT86" s="393"/>
      <c r="UYU86" s="394"/>
      <c r="UYV86" s="395"/>
      <c r="UYW86" s="389"/>
      <c r="UYX86" s="390"/>
      <c r="UYY86" s="391"/>
      <c r="UYZ86" s="392"/>
      <c r="UZA86" s="393"/>
      <c r="UZB86" s="394"/>
      <c r="UZC86" s="395"/>
      <c r="UZD86" s="389"/>
      <c r="UZE86" s="390"/>
      <c r="UZF86" s="391"/>
      <c r="UZG86" s="392"/>
      <c r="UZH86" s="393"/>
      <c r="UZI86" s="394"/>
      <c r="UZJ86" s="395"/>
      <c r="UZK86" s="389"/>
      <c r="UZL86" s="390"/>
      <c r="UZM86" s="391"/>
      <c r="UZN86" s="392"/>
      <c r="UZO86" s="393"/>
      <c r="UZP86" s="394"/>
      <c r="UZQ86" s="395"/>
      <c r="UZR86" s="389"/>
      <c r="UZS86" s="390"/>
      <c r="UZT86" s="391"/>
      <c r="UZU86" s="392"/>
      <c r="UZV86" s="393"/>
      <c r="UZW86" s="394"/>
      <c r="UZX86" s="395"/>
      <c r="UZY86" s="389"/>
      <c r="UZZ86" s="390"/>
      <c r="VAA86" s="391"/>
      <c r="VAB86" s="392"/>
      <c r="VAC86" s="393"/>
      <c r="VAD86" s="394"/>
      <c r="VAE86" s="395"/>
      <c r="VAF86" s="389"/>
      <c r="VAG86" s="390"/>
      <c r="VAH86" s="391"/>
      <c r="VAI86" s="392"/>
      <c r="VAJ86" s="393"/>
      <c r="VAK86" s="394"/>
      <c r="VAL86" s="395"/>
      <c r="VAM86" s="389"/>
      <c r="VAN86" s="390"/>
      <c r="VAO86" s="391"/>
      <c r="VAP86" s="392"/>
      <c r="VAQ86" s="393"/>
      <c r="VAR86" s="394"/>
      <c r="VAS86" s="395"/>
      <c r="VAT86" s="389"/>
      <c r="VAU86" s="390"/>
      <c r="VAV86" s="391"/>
      <c r="VAW86" s="392"/>
      <c r="VAX86" s="393"/>
      <c r="VAY86" s="394"/>
      <c r="VAZ86" s="395"/>
      <c r="VBA86" s="389"/>
      <c r="VBB86" s="390"/>
      <c r="VBC86" s="391"/>
      <c r="VBD86" s="392"/>
      <c r="VBE86" s="393"/>
      <c r="VBF86" s="394"/>
      <c r="VBG86" s="395"/>
      <c r="VBH86" s="389"/>
      <c r="VBI86" s="390"/>
      <c r="VBJ86" s="391"/>
      <c r="VBK86" s="392"/>
      <c r="VBL86" s="393"/>
      <c r="VBM86" s="394"/>
      <c r="VBN86" s="395"/>
      <c r="VBO86" s="389"/>
      <c r="VBP86" s="390"/>
      <c r="VBQ86" s="391"/>
      <c r="VBR86" s="392"/>
      <c r="VBS86" s="393"/>
      <c r="VBT86" s="394"/>
      <c r="VBU86" s="395"/>
      <c r="VBV86" s="389"/>
      <c r="VBW86" s="390"/>
      <c r="VBX86" s="391"/>
      <c r="VBY86" s="392"/>
      <c r="VBZ86" s="393"/>
      <c r="VCA86" s="394"/>
      <c r="VCB86" s="395"/>
      <c r="VCC86" s="389"/>
      <c r="VCD86" s="390"/>
      <c r="VCE86" s="391"/>
      <c r="VCF86" s="392"/>
      <c r="VCG86" s="393"/>
      <c r="VCH86" s="394"/>
      <c r="VCI86" s="395"/>
      <c r="VCJ86" s="389"/>
      <c r="VCK86" s="390"/>
      <c r="VCL86" s="391"/>
      <c r="VCM86" s="392"/>
      <c r="VCN86" s="393"/>
      <c r="VCO86" s="394"/>
      <c r="VCP86" s="395"/>
      <c r="VCQ86" s="389"/>
      <c r="VCR86" s="390"/>
      <c r="VCS86" s="391"/>
      <c r="VCT86" s="392"/>
      <c r="VCU86" s="393"/>
      <c r="VCV86" s="394"/>
      <c r="VCW86" s="395"/>
      <c r="VCX86" s="389"/>
      <c r="VCY86" s="390"/>
      <c r="VCZ86" s="391"/>
      <c r="VDA86" s="392"/>
      <c r="VDB86" s="393"/>
      <c r="VDC86" s="394"/>
      <c r="VDD86" s="395"/>
      <c r="VDE86" s="389"/>
      <c r="VDF86" s="390"/>
      <c r="VDG86" s="391"/>
      <c r="VDH86" s="392"/>
      <c r="VDI86" s="393"/>
      <c r="VDJ86" s="394"/>
      <c r="VDK86" s="395"/>
      <c r="VDL86" s="389"/>
      <c r="VDM86" s="390"/>
      <c r="VDN86" s="391"/>
      <c r="VDO86" s="392"/>
      <c r="VDP86" s="393"/>
      <c r="VDQ86" s="394"/>
      <c r="VDR86" s="395"/>
      <c r="VDS86" s="389"/>
      <c r="VDT86" s="390"/>
      <c r="VDU86" s="391"/>
      <c r="VDV86" s="392"/>
      <c r="VDW86" s="393"/>
      <c r="VDX86" s="394"/>
      <c r="VDY86" s="395"/>
      <c r="VDZ86" s="389"/>
      <c r="VEA86" s="390"/>
      <c r="VEB86" s="391"/>
      <c r="VEC86" s="392"/>
      <c r="VED86" s="393"/>
      <c r="VEE86" s="394"/>
      <c r="VEF86" s="395"/>
      <c r="VEG86" s="389"/>
      <c r="VEH86" s="390"/>
      <c r="VEI86" s="391"/>
      <c r="VEJ86" s="392"/>
      <c r="VEK86" s="393"/>
      <c r="VEL86" s="394"/>
      <c r="VEM86" s="395"/>
      <c r="VEN86" s="389"/>
      <c r="VEO86" s="390"/>
      <c r="VEP86" s="391"/>
      <c r="VEQ86" s="392"/>
      <c r="VER86" s="393"/>
      <c r="VES86" s="394"/>
      <c r="VET86" s="395"/>
      <c r="VEU86" s="389"/>
      <c r="VEV86" s="390"/>
      <c r="VEW86" s="391"/>
      <c r="VEX86" s="392"/>
      <c r="VEY86" s="393"/>
      <c r="VEZ86" s="394"/>
      <c r="VFA86" s="395"/>
      <c r="VFB86" s="389"/>
      <c r="VFC86" s="390"/>
      <c r="VFD86" s="391"/>
      <c r="VFE86" s="392"/>
      <c r="VFF86" s="393"/>
      <c r="VFG86" s="394"/>
      <c r="VFH86" s="395"/>
      <c r="VFI86" s="389"/>
      <c r="VFJ86" s="390"/>
      <c r="VFK86" s="391"/>
      <c r="VFL86" s="392"/>
      <c r="VFM86" s="393"/>
      <c r="VFN86" s="394"/>
      <c r="VFO86" s="395"/>
      <c r="VFP86" s="389"/>
      <c r="VFQ86" s="390"/>
      <c r="VFR86" s="391"/>
      <c r="VFS86" s="392"/>
      <c r="VFT86" s="393"/>
      <c r="VFU86" s="394"/>
      <c r="VFV86" s="395"/>
      <c r="VFW86" s="389"/>
      <c r="VFX86" s="390"/>
      <c r="VFY86" s="391"/>
      <c r="VFZ86" s="392"/>
      <c r="VGA86" s="393"/>
      <c r="VGB86" s="394"/>
      <c r="VGC86" s="395"/>
      <c r="VGD86" s="389"/>
      <c r="VGE86" s="390"/>
      <c r="VGF86" s="391"/>
      <c r="VGG86" s="392"/>
      <c r="VGH86" s="393"/>
      <c r="VGI86" s="394"/>
      <c r="VGJ86" s="395"/>
      <c r="VGK86" s="389"/>
      <c r="VGL86" s="390"/>
      <c r="VGM86" s="391"/>
      <c r="VGN86" s="392"/>
      <c r="VGO86" s="393"/>
      <c r="VGP86" s="394"/>
      <c r="VGQ86" s="395"/>
      <c r="VGR86" s="389"/>
      <c r="VGS86" s="390"/>
      <c r="VGT86" s="391"/>
      <c r="VGU86" s="392"/>
      <c r="VGV86" s="393"/>
      <c r="VGW86" s="394"/>
      <c r="VGX86" s="395"/>
      <c r="VGY86" s="389"/>
      <c r="VGZ86" s="390"/>
      <c r="VHA86" s="391"/>
      <c r="VHB86" s="392"/>
      <c r="VHC86" s="393"/>
      <c r="VHD86" s="394"/>
      <c r="VHE86" s="395"/>
      <c r="VHF86" s="389"/>
      <c r="VHG86" s="390"/>
      <c r="VHH86" s="391"/>
      <c r="VHI86" s="392"/>
      <c r="VHJ86" s="393"/>
      <c r="VHK86" s="394"/>
      <c r="VHL86" s="395"/>
      <c r="VHM86" s="389"/>
      <c r="VHN86" s="390"/>
      <c r="VHO86" s="391"/>
      <c r="VHP86" s="392"/>
      <c r="VHQ86" s="393"/>
      <c r="VHR86" s="394"/>
      <c r="VHS86" s="395"/>
      <c r="VHT86" s="389"/>
      <c r="VHU86" s="390"/>
      <c r="VHV86" s="391"/>
      <c r="VHW86" s="392"/>
      <c r="VHX86" s="393"/>
      <c r="VHY86" s="394"/>
      <c r="VHZ86" s="395"/>
      <c r="VIA86" s="389"/>
      <c r="VIB86" s="390"/>
      <c r="VIC86" s="391"/>
      <c r="VID86" s="392"/>
      <c r="VIE86" s="393"/>
      <c r="VIF86" s="394"/>
      <c r="VIG86" s="395"/>
      <c r="VIH86" s="389"/>
      <c r="VII86" s="390"/>
      <c r="VIJ86" s="391"/>
      <c r="VIK86" s="392"/>
      <c r="VIL86" s="393"/>
      <c r="VIM86" s="394"/>
      <c r="VIN86" s="395"/>
      <c r="VIO86" s="389"/>
      <c r="VIP86" s="390"/>
      <c r="VIQ86" s="391"/>
      <c r="VIR86" s="392"/>
      <c r="VIS86" s="393"/>
      <c r="VIT86" s="394"/>
      <c r="VIU86" s="395"/>
      <c r="VIV86" s="389"/>
      <c r="VIW86" s="390"/>
      <c r="VIX86" s="391"/>
      <c r="VIY86" s="392"/>
      <c r="VIZ86" s="393"/>
      <c r="VJA86" s="394"/>
      <c r="VJB86" s="395"/>
      <c r="VJC86" s="389"/>
      <c r="VJD86" s="390"/>
      <c r="VJE86" s="391"/>
      <c r="VJF86" s="392"/>
      <c r="VJG86" s="393"/>
      <c r="VJH86" s="394"/>
      <c r="VJI86" s="395"/>
      <c r="VJJ86" s="389"/>
      <c r="VJK86" s="390"/>
      <c r="VJL86" s="391"/>
      <c r="VJM86" s="392"/>
      <c r="VJN86" s="393"/>
      <c r="VJO86" s="394"/>
      <c r="VJP86" s="395"/>
      <c r="VJQ86" s="389"/>
      <c r="VJR86" s="390"/>
      <c r="VJS86" s="391"/>
      <c r="VJT86" s="392"/>
      <c r="VJU86" s="393"/>
      <c r="VJV86" s="394"/>
      <c r="VJW86" s="395"/>
      <c r="VJX86" s="389"/>
      <c r="VJY86" s="390"/>
      <c r="VJZ86" s="391"/>
      <c r="VKA86" s="392"/>
      <c r="VKB86" s="393"/>
      <c r="VKC86" s="394"/>
      <c r="VKD86" s="395"/>
      <c r="VKE86" s="389"/>
      <c r="VKF86" s="390"/>
      <c r="VKG86" s="391"/>
      <c r="VKH86" s="392"/>
      <c r="VKI86" s="393"/>
      <c r="VKJ86" s="394"/>
      <c r="VKK86" s="395"/>
      <c r="VKL86" s="389"/>
      <c r="VKM86" s="390"/>
      <c r="VKN86" s="391"/>
      <c r="VKO86" s="392"/>
      <c r="VKP86" s="393"/>
      <c r="VKQ86" s="394"/>
      <c r="VKR86" s="395"/>
      <c r="VKS86" s="389"/>
      <c r="VKT86" s="390"/>
      <c r="VKU86" s="391"/>
      <c r="VKV86" s="392"/>
      <c r="VKW86" s="393"/>
      <c r="VKX86" s="394"/>
      <c r="VKY86" s="395"/>
      <c r="VKZ86" s="389"/>
      <c r="VLA86" s="390"/>
      <c r="VLB86" s="391"/>
      <c r="VLC86" s="392"/>
      <c r="VLD86" s="393"/>
      <c r="VLE86" s="394"/>
      <c r="VLF86" s="395"/>
      <c r="VLG86" s="389"/>
      <c r="VLH86" s="390"/>
      <c r="VLI86" s="391"/>
      <c r="VLJ86" s="392"/>
      <c r="VLK86" s="393"/>
      <c r="VLL86" s="394"/>
      <c r="VLM86" s="395"/>
      <c r="VLN86" s="389"/>
      <c r="VLO86" s="390"/>
      <c r="VLP86" s="391"/>
      <c r="VLQ86" s="392"/>
      <c r="VLR86" s="393"/>
      <c r="VLS86" s="394"/>
      <c r="VLT86" s="395"/>
      <c r="VLU86" s="389"/>
      <c r="VLV86" s="390"/>
      <c r="VLW86" s="391"/>
      <c r="VLX86" s="392"/>
      <c r="VLY86" s="393"/>
      <c r="VLZ86" s="394"/>
      <c r="VMA86" s="395"/>
      <c r="VMB86" s="389"/>
      <c r="VMC86" s="390"/>
      <c r="VMD86" s="391"/>
      <c r="VME86" s="392"/>
      <c r="VMF86" s="393"/>
      <c r="VMG86" s="394"/>
      <c r="VMH86" s="395"/>
      <c r="VMI86" s="389"/>
      <c r="VMJ86" s="390"/>
      <c r="VMK86" s="391"/>
      <c r="VML86" s="392"/>
      <c r="VMM86" s="393"/>
      <c r="VMN86" s="394"/>
      <c r="VMO86" s="395"/>
      <c r="VMP86" s="389"/>
      <c r="VMQ86" s="390"/>
      <c r="VMR86" s="391"/>
      <c r="VMS86" s="392"/>
      <c r="VMT86" s="393"/>
      <c r="VMU86" s="394"/>
      <c r="VMV86" s="395"/>
      <c r="VMW86" s="389"/>
      <c r="VMX86" s="390"/>
      <c r="VMY86" s="391"/>
      <c r="VMZ86" s="392"/>
      <c r="VNA86" s="393"/>
      <c r="VNB86" s="394"/>
      <c r="VNC86" s="395"/>
      <c r="VND86" s="389"/>
      <c r="VNE86" s="390"/>
      <c r="VNF86" s="391"/>
      <c r="VNG86" s="392"/>
      <c r="VNH86" s="393"/>
      <c r="VNI86" s="394"/>
      <c r="VNJ86" s="395"/>
      <c r="VNK86" s="389"/>
      <c r="VNL86" s="390"/>
      <c r="VNM86" s="391"/>
      <c r="VNN86" s="392"/>
      <c r="VNO86" s="393"/>
      <c r="VNP86" s="394"/>
      <c r="VNQ86" s="395"/>
      <c r="VNR86" s="389"/>
      <c r="VNS86" s="390"/>
      <c r="VNT86" s="391"/>
      <c r="VNU86" s="392"/>
      <c r="VNV86" s="393"/>
      <c r="VNW86" s="394"/>
      <c r="VNX86" s="395"/>
      <c r="VNY86" s="389"/>
      <c r="VNZ86" s="390"/>
      <c r="VOA86" s="391"/>
      <c r="VOB86" s="392"/>
      <c r="VOC86" s="393"/>
      <c r="VOD86" s="394"/>
      <c r="VOE86" s="395"/>
      <c r="VOF86" s="389"/>
      <c r="VOG86" s="390"/>
      <c r="VOH86" s="391"/>
      <c r="VOI86" s="392"/>
      <c r="VOJ86" s="393"/>
      <c r="VOK86" s="394"/>
      <c r="VOL86" s="395"/>
      <c r="VOM86" s="389"/>
      <c r="VON86" s="390"/>
      <c r="VOO86" s="391"/>
      <c r="VOP86" s="392"/>
      <c r="VOQ86" s="393"/>
      <c r="VOR86" s="394"/>
      <c r="VOS86" s="395"/>
      <c r="VOT86" s="389"/>
      <c r="VOU86" s="390"/>
      <c r="VOV86" s="391"/>
      <c r="VOW86" s="392"/>
      <c r="VOX86" s="393"/>
      <c r="VOY86" s="394"/>
      <c r="VOZ86" s="395"/>
      <c r="VPA86" s="389"/>
      <c r="VPB86" s="390"/>
      <c r="VPC86" s="391"/>
      <c r="VPD86" s="392"/>
      <c r="VPE86" s="393"/>
      <c r="VPF86" s="394"/>
      <c r="VPG86" s="395"/>
      <c r="VPH86" s="389"/>
      <c r="VPI86" s="390"/>
      <c r="VPJ86" s="391"/>
      <c r="VPK86" s="392"/>
      <c r="VPL86" s="393"/>
      <c r="VPM86" s="394"/>
      <c r="VPN86" s="395"/>
      <c r="VPO86" s="389"/>
      <c r="VPP86" s="390"/>
      <c r="VPQ86" s="391"/>
      <c r="VPR86" s="392"/>
      <c r="VPS86" s="393"/>
      <c r="VPT86" s="394"/>
      <c r="VPU86" s="395"/>
      <c r="VPV86" s="389"/>
      <c r="VPW86" s="390"/>
      <c r="VPX86" s="391"/>
      <c r="VPY86" s="392"/>
      <c r="VPZ86" s="393"/>
      <c r="VQA86" s="394"/>
      <c r="VQB86" s="395"/>
      <c r="VQC86" s="389"/>
      <c r="VQD86" s="390"/>
      <c r="VQE86" s="391"/>
      <c r="VQF86" s="392"/>
      <c r="VQG86" s="393"/>
      <c r="VQH86" s="394"/>
      <c r="VQI86" s="395"/>
      <c r="VQJ86" s="389"/>
      <c r="VQK86" s="390"/>
      <c r="VQL86" s="391"/>
      <c r="VQM86" s="392"/>
      <c r="VQN86" s="393"/>
      <c r="VQO86" s="394"/>
      <c r="VQP86" s="395"/>
      <c r="VQQ86" s="389"/>
      <c r="VQR86" s="390"/>
      <c r="VQS86" s="391"/>
      <c r="VQT86" s="392"/>
      <c r="VQU86" s="393"/>
      <c r="VQV86" s="394"/>
      <c r="VQW86" s="395"/>
      <c r="VQX86" s="389"/>
      <c r="VQY86" s="390"/>
      <c r="VQZ86" s="391"/>
      <c r="VRA86" s="392"/>
      <c r="VRB86" s="393"/>
      <c r="VRC86" s="394"/>
      <c r="VRD86" s="395"/>
      <c r="VRE86" s="389"/>
      <c r="VRF86" s="390"/>
      <c r="VRG86" s="391"/>
      <c r="VRH86" s="392"/>
      <c r="VRI86" s="393"/>
      <c r="VRJ86" s="394"/>
      <c r="VRK86" s="395"/>
      <c r="VRL86" s="389"/>
      <c r="VRM86" s="390"/>
      <c r="VRN86" s="391"/>
      <c r="VRO86" s="392"/>
      <c r="VRP86" s="393"/>
      <c r="VRQ86" s="394"/>
      <c r="VRR86" s="395"/>
      <c r="VRS86" s="389"/>
      <c r="VRT86" s="390"/>
      <c r="VRU86" s="391"/>
      <c r="VRV86" s="392"/>
      <c r="VRW86" s="393"/>
      <c r="VRX86" s="394"/>
      <c r="VRY86" s="395"/>
      <c r="VRZ86" s="389"/>
      <c r="VSA86" s="390"/>
      <c r="VSB86" s="391"/>
      <c r="VSC86" s="392"/>
      <c r="VSD86" s="393"/>
      <c r="VSE86" s="394"/>
      <c r="VSF86" s="395"/>
      <c r="VSG86" s="389"/>
      <c r="VSH86" s="390"/>
      <c r="VSI86" s="391"/>
      <c r="VSJ86" s="392"/>
      <c r="VSK86" s="393"/>
      <c r="VSL86" s="394"/>
      <c r="VSM86" s="395"/>
      <c r="VSN86" s="389"/>
      <c r="VSO86" s="390"/>
      <c r="VSP86" s="391"/>
      <c r="VSQ86" s="392"/>
      <c r="VSR86" s="393"/>
      <c r="VSS86" s="394"/>
      <c r="VST86" s="395"/>
      <c r="VSU86" s="389"/>
      <c r="VSV86" s="390"/>
      <c r="VSW86" s="391"/>
      <c r="VSX86" s="392"/>
      <c r="VSY86" s="393"/>
      <c r="VSZ86" s="394"/>
      <c r="VTA86" s="395"/>
      <c r="VTB86" s="389"/>
      <c r="VTC86" s="390"/>
      <c r="VTD86" s="391"/>
      <c r="VTE86" s="392"/>
      <c r="VTF86" s="393"/>
      <c r="VTG86" s="394"/>
      <c r="VTH86" s="395"/>
      <c r="VTI86" s="389"/>
      <c r="VTJ86" s="390"/>
      <c r="VTK86" s="391"/>
      <c r="VTL86" s="392"/>
      <c r="VTM86" s="393"/>
      <c r="VTN86" s="394"/>
      <c r="VTO86" s="395"/>
      <c r="VTP86" s="389"/>
      <c r="VTQ86" s="390"/>
      <c r="VTR86" s="391"/>
      <c r="VTS86" s="392"/>
      <c r="VTT86" s="393"/>
      <c r="VTU86" s="394"/>
      <c r="VTV86" s="395"/>
      <c r="VTW86" s="389"/>
      <c r="VTX86" s="390"/>
      <c r="VTY86" s="391"/>
      <c r="VTZ86" s="392"/>
      <c r="VUA86" s="393"/>
      <c r="VUB86" s="394"/>
      <c r="VUC86" s="395"/>
      <c r="VUD86" s="389"/>
      <c r="VUE86" s="390"/>
      <c r="VUF86" s="391"/>
      <c r="VUG86" s="392"/>
      <c r="VUH86" s="393"/>
      <c r="VUI86" s="394"/>
      <c r="VUJ86" s="395"/>
      <c r="VUK86" s="389"/>
      <c r="VUL86" s="390"/>
      <c r="VUM86" s="391"/>
      <c r="VUN86" s="392"/>
      <c r="VUO86" s="393"/>
      <c r="VUP86" s="394"/>
      <c r="VUQ86" s="395"/>
      <c r="VUR86" s="389"/>
      <c r="VUS86" s="390"/>
      <c r="VUT86" s="391"/>
      <c r="VUU86" s="392"/>
      <c r="VUV86" s="393"/>
      <c r="VUW86" s="394"/>
      <c r="VUX86" s="395"/>
      <c r="VUY86" s="389"/>
      <c r="VUZ86" s="390"/>
      <c r="VVA86" s="391"/>
      <c r="VVB86" s="392"/>
      <c r="VVC86" s="393"/>
      <c r="VVD86" s="394"/>
      <c r="VVE86" s="395"/>
      <c r="VVF86" s="389"/>
      <c r="VVG86" s="390"/>
      <c r="VVH86" s="391"/>
      <c r="VVI86" s="392"/>
      <c r="VVJ86" s="393"/>
      <c r="VVK86" s="394"/>
      <c r="VVL86" s="395"/>
      <c r="VVM86" s="389"/>
      <c r="VVN86" s="390"/>
      <c r="VVO86" s="391"/>
      <c r="VVP86" s="392"/>
      <c r="VVQ86" s="393"/>
      <c r="VVR86" s="394"/>
      <c r="VVS86" s="395"/>
      <c r="VVT86" s="389"/>
      <c r="VVU86" s="390"/>
      <c r="VVV86" s="391"/>
      <c r="VVW86" s="392"/>
      <c r="VVX86" s="393"/>
      <c r="VVY86" s="394"/>
      <c r="VVZ86" s="395"/>
      <c r="VWA86" s="389"/>
      <c r="VWB86" s="390"/>
      <c r="VWC86" s="391"/>
      <c r="VWD86" s="392"/>
      <c r="VWE86" s="393"/>
      <c r="VWF86" s="394"/>
      <c r="VWG86" s="395"/>
      <c r="VWH86" s="389"/>
      <c r="VWI86" s="390"/>
      <c r="VWJ86" s="391"/>
      <c r="VWK86" s="392"/>
      <c r="VWL86" s="393"/>
      <c r="VWM86" s="394"/>
      <c r="VWN86" s="395"/>
      <c r="VWO86" s="389"/>
      <c r="VWP86" s="390"/>
      <c r="VWQ86" s="391"/>
      <c r="VWR86" s="392"/>
      <c r="VWS86" s="393"/>
      <c r="VWT86" s="394"/>
      <c r="VWU86" s="395"/>
      <c r="VWV86" s="389"/>
      <c r="VWW86" s="390"/>
      <c r="VWX86" s="391"/>
      <c r="VWY86" s="392"/>
      <c r="VWZ86" s="393"/>
      <c r="VXA86" s="394"/>
      <c r="VXB86" s="395"/>
      <c r="VXC86" s="389"/>
      <c r="VXD86" s="390"/>
      <c r="VXE86" s="391"/>
      <c r="VXF86" s="392"/>
      <c r="VXG86" s="393"/>
      <c r="VXH86" s="394"/>
      <c r="VXI86" s="395"/>
      <c r="VXJ86" s="389"/>
      <c r="VXK86" s="390"/>
      <c r="VXL86" s="391"/>
      <c r="VXM86" s="392"/>
      <c r="VXN86" s="393"/>
      <c r="VXO86" s="394"/>
      <c r="VXP86" s="395"/>
      <c r="VXQ86" s="389"/>
      <c r="VXR86" s="390"/>
      <c r="VXS86" s="391"/>
      <c r="VXT86" s="392"/>
      <c r="VXU86" s="393"/>
      <c r="VXV86" s="394"/>
      <c r="VXW86" s="395"/>
      <c r="VXX86" s="389"/>
      <c r="VXY86" s="390"/>
      <c r="VXZ86" s="391"/>
      <c r="VYA86" s="392"/>
      <c r="VYB86" s="393"/>
      <c r="VYC86" s="394"/>
      <c r="VYD86" s="395"/>
      <c r="VYE86" s="389"/>
      <c r="VYF86" s="390"/>
      <c r="VYG86" s="391"/>
      <c r="VYH86" s="392"/>
      <c r="VYI86" s="393"/>
      <c r="VYJ86" s="394"/>
      <c r="VYK86" s="395"/>
      <c r="VYL86" s="389"/>
      <c r="VYM86" s="390"/>
      <c r="VYN86" s="391"/>
      <c r="VYO86" s="392"/>
      <c r="VYP86" s="393"/>
      <c r="VYQ86" s="394"/>
      <c r="VYR86" s="395"/>
      <c r="VYS86" s="389"/>
      <c r="VYT86" s="390"/>
      <c r="VYU86" s="391"/>
      <c r="VYV86" s="392"/>
      <c r="VYW86" s="393"/>
      <c r="VYX86" s="394"/>
      <c r="VYY86" s="395"/>
      <c r="VYZ86" s="389"/>
      <c r="VZA86" s="390"/>
      <c r="VZB86" s="391"/>
      <c r="VZC86" s="392"/>
      <c r="VZD86" s="393"/>
      <c r="VZE86" s="394"/>
      <c r="VZF86" s="395"/>
      <c r="VZG86" s="389"/>
      <c r="VZH86" s="390"/>
      <c r="VZI86" s="391"/>
      <c r="VZJ86" s="392"/>
      <c r="VZK86" s="393"/>
      <c r="VZL86" s="394"/>
      <c r="VZM86" s="395"/>
      <c r="VZN86" s="389"/>
      <c r="VZO86" s="390"/>
      <c r="VZP86" s="391"/>
      <c r="VZQ86" s="392"/>
      <c r="VZR86" s="393"/>
      <c r="VZS86" s="394"/>
      <c r="VZT86" s="395"/>
      <c r="VZU86" s="389"/>
      <c r="VZV86" s="390"/>
      <c r="VZW86" s="391"/>
      <c r="VZX86" s="392"/>
      <c r="VZY86" s="393"/>
      <c r="VZZ86" s="394"/>
      <c r="WAA86" s="395"/>
      <c r="WAB86" s="389"/>
      <c r="WAC86" s="390"/>
      <c r="WAD86" s="391"/>
      <c r="WAE86" s="392"/>
      <c r="WAF86" s="393"/>
      <c r="WAG86" s="394"/>
      <c r="WAH86" s="395"/>
      <c r="WAI86" s="389"/>
      <c r="WAJ86" s="390"/>
      <c r="WAK86" s="391"/>
      <c r="WAL86" s="392"/>
      <c r="WAM86" s="393"/>
      <c r="WAN86" s="394"/>
      <c r="WAO86" s="395"/>
      <c r="WAP86" s="389"/>
      <c r="WAQ86" s="390"/>
      <c r="WAR86" s="391"/>
      <c r="WAS86" s="392"/>
      <c r="WAT86" s="393"/>
      <c r="WAU86" s="394"/>
      <c r="WAV86" s="395"/>
      <c r="WAW86" s="389"/>
      <c r="WAX86" s="390"/>
      <c r="WAY86" s="391"/>
      <c r="WAZ86" s="392"/>
      <c r="WBA86" s="393"/>
      <c r="WBB86" s="394"/>
      <c r="WBC86" s="395"/>
      <c r="WBD86" s="389"/>
      <c r="WBE86" s="390"/>
      <c r="WBF86" s="391"/>
      <c r="WBG86" s="392"/>
      <c r="WBH86" s="393"/>
      <c r="WBI86" s="394"/>
      <c r="WBJ86" s="395"/>
      <c r="WBK86" s="389"/>
      <c r="WBL86" s="390"/>
      <c r="WBM86" s="391"/>
      <c r="WBN86" s="392"/>
      <c r="WBO86" s="393"/>
      <c r="WBP86" s="394"/>
      <c r="WBQ86" s="395"/>
      <c r="WBR86" s="389"/>
      <c r="WBS86" s="390"/>
      <c r="WBT86" s="391"/>
      <c r="WBU86" s="392"/>
      <c r="WBV86" s="393"/>
      <c r="WBW86" s="394"/>
      <c r="WBX86" s="395"/>
      <c r="WBY86" s="389"/>
      <c r="WBZ86" s="390"/>
      <c r="WCA86" s="391"/>
      <c r="WCB86" s="392"/>
      <c r="WCC86" s="393"/>
      <c r="WCD86" s="394"/>
      <c r="WCE86" s="395"/>
      <c r="WCF86" s="389"/>
      <c r="WCG86" s="390"/>
      <c r="WCH86" s="391"/>
      <c r="WCI86" s="392"/>
      <c r="WCJ86" s="393"/>
      <c r="WCK86" s="394"/>
      <c r="WCL86" s="395"/>
      <c r="WCM86" s="389"/>
      <c r="WCN86" s="390"/>
      <c r="WCO86" s="391"/>
      <c r="WCP86" s="392"/>
      <c r="WCQ86" s="393"/>
      <c r="WCR86" s="394"/>
      <c r="WCS86" s="395"/>
      <c r="WCT86" s="389"/>
      <c r="WCU86" s="390"/>
      <c r="WCV86" s="391"/>
      <c r="WCW86" s="392"/>
      <c r="WCX86" s="393"/>
      <c r="WCY86" s="394"/>
      <c r="WCZ86" s="395"/>
      <c r="WDA86" s="389"/>
      <c r="WDB86" s="390"/>
      <c r="WDC86" s="391"/>
      <c r="WDD86" s="392"/>
      <c r="WDE86" s="393"/>
      <c r="WDF86" s="394"/>
      <c r="WDG86" s="395"/>
      <c r="WDH86" s="389"/>
      <c r="WDI86" s="390"/>
      <c r="WDJ86" s="391"/>
      <c r="WDK86" s="392"/>
      <c r="WDL86" s="393"/>
      <c r="WDM86" s="394"/>
      <c r="WDN86" s="395"/>
      <c r="WDO86" s="389"/>
      <c r="WDP86" s="390"/>
      <c r="WDQ86" s="391"/>
      <c r="WDR86" s="392"/>
      <c r="WDS86" s="393"/>
      <c r="WDT86" s="394"/>
      <c r="WDU86" s="395"/>
      <c r="WDV86" s="389"/>
      <c r="WDW86" s="390"/>
      <c r="WDX86" s="391"/>
      <c r="WDY86" s="392"/>
      <c r="WDZ86" s="393"/>
      <c r="WEA86" s="394"/>
      <c r="WEB86" s="395"/>
      <c r="WEC86" s="389"/>
      <c r="WED86" s="390"/>
      <c r="WEE86" s="391"/>
      <c r="WEF86" s="392"/>
      <c r="WEG86" s="393"/>
      <c r="WEH86" s="394"/>
      <c r="WEI86" s="395"/>
      <c r="WEJ86" s="389"/>
      <c r="WEK86" s="390"/>
      <c r="WEL86" s="391"/>
      <c r="WEM86" s="392"/>
      <c r="WEN86" s="393"/>
      <c r="WEO86" s="394"/>
      <c r="WEP86" s="395"/>
      <c r="WEQ86" s="389"/>
      <c r="WER86" s="390"/>
      <c r="WES86" s="391"/>
      <c r="WET86" s="392"/>
      <c r="WEU86" s="393"/>
      <c r="WEV86" s="394"/>
      <c r="WEW86" s="395"/>
      <c r="WEX86" s="389"/>
      <c r="WEY86" s="390"/>
      <c r="WEZ86" s="391"/>
      <c r="WFA86" s="392"/>
      <c r="WFB86" s="393"/>
      <c r="WFC86" s="394"/>
      <c r="WFD86" s="395"/>
      <c r="WFE86" s="389"/>
      <c r="WFF86" s="390"/>
      <c r="WFG86" s="391"/>
      <c r="WFH86" s="392"/>
      <c r="WFI86" s="393"/>
      <c r="WFJ86" s="394"/>
      <c r="WFK86" s="395"/>
      <c r="WFL86" s="389"/>
      <c r="WFM86" s="390"/>
      <c r="WFN86" s="391"/>
      <c r="WFO86" s="392"/>
      <c r="WFP86" s="393"/>
      <c r="WFQ86" s="394"/>
      <c r="WFR86" s="395"/>
      <c r="WFS86" s="389"/>
      <c r="WFT86" s="390"/>
      <c r="WFU86" s="391"/>
      <c r="WFV86" s="392"/>
      <c r="WFW86" s="393"/>
      <c r="WFX86" s="394"/>
      <c r="WFY86" s="395"/>
      <c r="WFZ86" s="389"/>
      <c r="WGA86" s="390"/>
      <c r="WGB86" s="391"/>
      <c r="WGC86" s="392"/>
      <c r="WGD86" s="393"/>
      <c r="WGE86" s="394"/>
      <c r="WGF86" s="395"/>
      <c r="WGG86" s="389"/>
      <c r="WGH86" s="390"/>
      <c r="WGI86" s="391"/>
      <c r="WGJ86" s="392"/>
      <c r="WGK86" s="393"/>
      <c r="WGL86" s="394"/>
      <c r="WGM86" s="395"/>
      <c r="WGN86" s="389"/>
      <c r="WGO86" s="390"/>
      <c r="WGP86" s="391"/>
      <c r="WGQ86" s="392"/>
      <c r="WGR86" s="393"/>
      <c r="WGS86" s="394"/>
      <c r="WGT86" s="395"/>
      <c r="WGU86" s="389"/>
      <c r="WGV86" s="390"/>
      <c r="WGW86" s="391"/>
      <c r="WGX86" s="392"/>
      <c r="WGY86" s="393"/>
      <c r="WGZ86" s="394"/>
      <c r="WHA86" s="395"/>
      <c r="WHB86" s="389"/>
      <c r="WHC86" s="390"/>
      <c r="WHD86" s="391"/>
      <c r="WHE86" s="392"/>
      <c r="WHF86" s="393"/>
      <c r="WHG86" s="394"/>
      <c r="WHH86" s="395"/>
      <c r="WHI86" s="389"/>
      <c r="WHJ86" s="390"/>
      <c r="WHK86" s="391"/>
      <c r="WHL86" s="392"/>
      <c r="WHM86" s="393"/>
      <c r="WHN86" s="394"/>
      <c r="WHO86" s="395"/>
      <c r="WHP86" s="389"/>
      <c r="WHQ86" s="390"/>
      <c r="WHR86" s="391"/>
      <c r="WHS86" s="392"/>
      <c r="WHT86" s="393"/>
      <c r="WHU86" s="394"/>
      <c r="WHV86" s="395"/>
      <c r="WHW86" s="389"/>
      <c r="WHX86" s="390"/>
      <c r="WHY86" s="391"/>
      <c r="WHZ86" s="392"/>
      <c r="WIA86" s="393"/>
      <c r="WIB86" s="394"/>
      <c r="WIC86" s="395"/>
      <c r="WID86" s="389"/>
      <c r="WIE86" s="390"/>
      <c r="WIF86" s="391"/>
      <c r="WIG86" s="392"/>
      <c r="WIH86" s="393"/>
      <c r="WII86" s="394"/>
      <c r="WIJ86" s="395"/>
      <c r="WIK86" s="389"/>
      <c r="WIL86" s="390"/>
      <c r="WIM86" s="391"/>
      <c r="WIN86" s="392"/>
      <c r="WIO86" s="393"/>
      <c r="WIP86" s="394"/>
      <c r="WIQ86" s="395"/>
      <c r="WIR86" s="389"/>
      <c r="WIS86" s="390"/>
      <c r="WIT86" s="391"/>
      <c r="WIU86" s="392"/>
      <c r="WIV86" s="393"/>
      <c r="WIW86" s="394"/>
      <c r="WIX86" s="395"/>
      <c r="WIY86" s="389"/>
      <c r="WIZ86" s="390"/>
      <c r="WJA86" s="391"/>
      <c r="WJB86" s="392"/>
      <c r="WJC86" s="393"/>
      <c r="WJD86" s="394"/>
      <c r="WJE86" s="395"/>
      <c r="WJF86" s="389"/>
      <c r="WJG86" s="390"/>
      <c r="WJH86" s="391"/>
      <c r="WJI86" s="392"/>
      <c r="WJJ86" s="393"/>
      <c r="WJK86" s="394"/>
      <c r="WJL86" s="395"/>
      <c r="WJM86" s="389"/>
      <c r="WJN86" s="390"/>
      <c r="WJO86" s="391"/>
      <c r="WJP86" s="392"/>
      <c r="WJQ86" s="393"/>
      <c r="WJR86" s="394"/>
      <c r="WJS86" s="395"/>
      <c r="WJT86" s="389"/>
      <c r="WJU86" s="390"/>
      <c r="WJV86" s="391"/>
      <c r="WJW86" s="392"/>
      <c r="WJX86" s="393"/>
      <c r="WJY86" s="394"/>
      <c r="WJZ86" s="395"/>
      <c r="WKA86" s="389"/>
      <c r="WKB86" s="390"/>
      <c r="WKC86" s="391"/>
      <c r="WKD86" s="392"/>
      <c r="WKE86" s="393"/>
      <c r="WKF86" s="394"/>
      <c r="WKG86" s="395"/>
      <c r="WKH86" s="389"/>
      <c r="WKI86" s="390"/>
      <c r="WKJ86" s="391"/>
      <c r="WKK86" s="392"/>
      <c r="WKL86" s="393"/>
      <c r="WKM86" s="394"/>
      <c r="WKN86" s="395"/>
      <c r="WKO86" s="389"/>
      <c r="WKP86" s="390"/>
      <c r="WKQ86" s="391"/>
      <c r="WKR86" s="392"/>
      <c r="WKS86" s="393"/>
      <c r="WKT86" s="394"/>
      <c r="WKU86" s="395"/>
      <c r="WKV86" s="389"/>
      <c r="WKW86" s="390"/>
      <c r="WKX86" s="391"/>
      <c r="WKY86" s="392"/>
      <c r="WKZ86" s="393"/>
      <c r="WLA86" s="394"/>
      <c r="WLB86" s="395"/>
      <c r="WLC86" s="389"/>
      <c r="WLD86" s="390"/>
      <c r="WLE86" s="391"/>
      <c r="WLF86" s="392"/>
      <c r="WLG86" s="393"/>
      <c r="WLH86" s="394"/>
      <c r="WLI86" s="395"/>
      <c r="WLJ86" s="389"/>
      <c r="WLK86" s="390"/>
      <c r="WLL86" s="391"/>
      <c r="WLM86" s="392"/>
      <c r="WLN86" s="393"/>
      <c r="WLO86" s="394"/>
      <c r="WLP86" s="395"/>
      <c r="WLQ86" s="389"/>
      <c r="WLR86" s="390"/>
      <c r="WLS86" s="391"/>
      <c r="WLT86" s="392"/>
      <c r="WLU86" s="393"/>
      <c r="WLV86" s="394"/>
      <c r="WLW86" s="395"/>
      <c r="WLX86" s="389"/>
      <c r="WLY86" s="390"/>
      <c r="WLZ86" s="391"/>
      <c r="WMA86" s="392"/>
      <c r="WMB86" s="393"/>
      <c r="WMC86" s="394"/>
      <c r="WMD86" s="395"/>
      <c r="WME86" s="389"/>
      <c r="WMF86" s="390"/>
      <c r="WMG86" s="391"/>
      <c r="WMH86" s="392"/>
      <c r="WMI86" s="393"/>
      <c r="WMJ86" s="394"/>
      <c r="WMK86" s="395"/>
      <c r="WML86" s="389"/>
      <c r="WMM86" s="390"/>
      <c r="WMN86" s="391"/>
      <c r="WMO86" s="392"/>
      <c r="WMP86" s="393"/>
      <c r="WMQ86" s="394"/>
      <c r="WMR86" s="395"/>
      <c r="WMS86" s="389"/>
      <c r="WMT86" s="390"/>
      <c r="WMU86" s="391"/>
      <c r="WMV86" s="392"/>
      <c r="WMW86" s="393"/>
      <c r="WMX86" s="394"/>
      <c r="WMY86" s="395"/>
      <c r="WMZ86" s="389"/>
      <c r="WNA86" s="390"/>
      <c r="WNB86" s="391"/>
      <c r="WNC86" s="392"/>
      <c r="WND86" s="393"/>
      <c r="WNE86" s="394"/>
      <c r="WNF86" s="395"/>
      <c r="WNG86" s="389"/>
      <c r="WNH86" s="390"/>
      <c r="WNI86" s="391"/>
      <c r="WNJ86" s="392"/>
      <c r="WNK86" s="393"/>
      <c r="WNL86" s="394"/>
      <c r="WNM86" s="395"/>
      <c r="WNN86" s="389"/>
      <c r="WNO86" s="390"/>
      <c r="WNP86" s="391"/>
      <c r="WNQ86" s="392"/>
      <c r="WNR86" s="393"/>
      <c r="WNS86" s="394"/>
      <c r="WNT86" s="395"/>
      <c r="WNU86" s="389"/>
      <c r="WNV86" s="390"/>
      <c r="WNW86" s="391"/>
      <c r="WNX86" s="392"/>
      <c r="WNY86" s="393"/>
      <c r="WNZ86" s="394"/>
      <c r="WOA86" s="395"/>
      <c r="WOB86" s="389"/>
      <c r="WOC86" s="390"/>
      <c r="WOD86" s="391"/>
      <c r="WOE86" s="392"/>
      <c r="WOF86" s="393"/>
      <c r="WOG86" s="394"/>
      <c r="WOH86" s="395"/>
      <c r="WOI86" s="389"/>
      <c r="WOJ86" s="390"/>
      <c r="WOK86" s="391"/>
      <c r="WOL86" s="392"/>
      <c r="WOM86" s="393"/>
      <c r="WON86" s="394"/>
      <c r="WOO86" s="395"/>
      <c r="WOP86" s="389"/>
      <c r="WOQ86" s="390"/>
      <c r="WOR86" s="391"/>
      <c r="WOS86" s="392"/>
      <c r="WOT86" s="393"/>
      <c r="WOU86" s="394"/>
      <c r="WOV86" s="395"/>
      <c r="WOW86" s="389"/>
      <c r="WOX86" s="390"/>
      <c r="WOY86" s="391"/>
      <c r="WOZ86" s="392"/>
      <c r="WPA86" s="393"/>
      <c r="WPB86" s="394"/>
      <c r="WPC86" s="395"/>
      <c r="WPD86" s="389"/>
      <c r="WPE86" s="390"/>
      <c r="WPF86" s="391"/>
      <c r="WPG86" s="392"/>
      <c r="WPH86" s="393"/>
      <c r="WPI86" s="394"/>
      <c r="WPJ86" s="395"/>
      <c r="WPK86" s="389"/>
      <c r="WPL86" s="390"/>
      <c r="WPM86" s="391"/>
      <c r="WPN86" s="392"/>
      <c r="WPO86" s="393"/>
      <c r="WPP86" s="394"/>
      <c r="WPQ86" s="395"/>
      <c r="WPR86" s="389"/>
      <c r="WPS86" s="390"/>
      <c r="WPT86" s="391"/>
      <c r="WPU86" s="392"/>
      <c r="WPV86" s="393"/>
      <c r="WPW86" s="394"/>
      <c r="WPX86" s="395"/>
      <c r="WPY86" s="389"/>
      <c r="WPZ86" s="390"/>
      <c r="WQA86" s="391"/>
      <c r="WQB86" s="392"/>
      <c r="WQC86" s="393"/>
      <c r="WQD86" s="394"/>
      <c r="WQE86" s="395"/>
      <c r="WQF86" s="389"/>
      <c r="WQG86" s="390"/>
      <c r="WQH86" s="391"/>
      <c r="WQI86" s="392"/>
      <c r="WQJ86" s="393"/>
      <c r="WQK86" s="394"/>
      <c r="WQL86" s="395"/>
      <c r="WQM86" s="389"/>
      <c r="WQN86" s="390"/>
      <c r="WQO86" s="391"/>
      <c r="WQP86" s="392"/>
      <c r="WQQ86" s="393"/>
      <c r="WQR86" s="394"/>
      <c r="WQS86" s="395"/>
      <c r="WQT86" s="389"/>
      <c r="WQU86" s="390"/>
      <c r="WQV86" s="391"/>
      <c r="WQW86" s="392"/>
      <c r="WQX86" s="393"/>
      <c r="WQY86" s="394"/>
      <c r="WQZ86" s="395"/>
      <c r="WRA86" s="389"/>
      <c r="WRB86" s="390"/>
      <c r="WRC86" s="391"/>
      <c r="WRD86" s="392"/>
      <c r="WRE86" s="393"/>
      <c r="WRF86" s="394"/>
      <c r="WRG86" s="395"/>
      <c r="WRH86" s="389"/>
      <c r="WRI86" s="390"/>
      <c r="WRJ86" s="391"/>
      <c r="WRK86" s="392"/>
      <c r="WRL86" s="393"/>
      <c r="WRM86" s="394"/>
      <c r="WRN86" s="395"/>
      <c r="WRO86" s="389"/>
      <c r="WRP86" s="390"/>
      <c r="WRQ86" s="391"/>
      <c r="WRR86" s="392"/>
      <c r="WRS86" s="393"/>
      <c r="WRT86" s="394"/>
      <c r="WRU86" s="395"/>
      <c r="WRV86" s="389"/>
      <c r="WRW86" s="390"/>
      <c r="WRX86" s="391"/>
      <c r="WRY86" s="392"/>
      <c r="WRZ86" s="393"/>
      <c r="WSA86" s="394"/>
      <c r="WSB86" s="395"/>
      <c r="WSC86" s="389"/>
      <c r="WSD86" s="390"/>
      <c r="WSE86" s="391"/>
      <c r="WSF86" s="392"/>
      <c r="WSG86" s="393"/>
      <c r="WSH86" s="394"/>
      <c r="WSI86" s="395"/>
      <c r="WSJ86" s="389"/>
      <c r="WSK86" s="390"/>
      <c r="WSL86" s="391"/>
      <c r="WSM86" s="392"/>
      <c r="WSN86" s="393"/>
      <c r="WSO86" s="394"/>
      <c r="WSP86" s="395"/>
      <c r="WSQ86" s="389"/>
      <c r="WSR86" s="390"/>
      <c r="WSS86" s="391"/>
      <c r="WST86" s="392"/>
      <c r="WSU86" s="393"/>
      <c r="WSV86" s="394"/>
      <c r="WSW86" s="395"/>
      <c r="WSX86" s="389"/>
      <c r="WSY86" s="390"/>
      <c r="WSZ86" s="391"/>
      <c r="WTA86" s="392"/>
      <c r="WTB86" s="393"/>
      <c r="WTC86" s="394"/>
      <c r="WTD86" s="395"/>
      <c r="WTE86" s="389"/>
      <c r="WTF86" s="390"/>
      <c r="WTG86" s="391"/>
      <c r="WTH86" s="392"/>
      <c r="WTI86" s="393"/>
      <c r="WTJ86" s="394"/>
      <c r="WTK86" s="395"/>
      <c r="WTL86" s="389"/>
      <c r="WTM86" s="390"/>
      <c r="WTN86" s="391"/>
      <c r="WTO86" s="392"/>
      <c r="WTP86" s="393"/>
      <c r="WTQ86" s="394"/>
      <c r="WTR86" s="395"/>
      <c r="WTS86" s="389"/>
      <c r="WTT86" s="390"/>
      <c r="WTU86" s="391"/>
      <c r="WTV86" s="392"/>
      <c r="WTW86" s="393"/>
      <c r="WTX86" s="394"/>
      <c r="WTY86" s="395"/>
      <c r="WTZ86" s="389"/>
      <c r="WUA86" s="390"/>
      <c r="WUB86" s="391"/>
      <c r="WUC86" s="392"/>
      <c r="WUD86" s="393"/>
      <c r="WUE86" s="394"/>
      <c r="WUF86" s="395"/>
      <c r="WUG86" s="389"/>
      <c r="WUH86" s="390"/>
      <c r="WUI86" s="391"/>
      <c r="WUJ86" s="392"/>
      <c r="WUK86" s="393"/>
      <c r="WUL86" s="394"/>
      <c r="WUM86" s="395"/>
      <c r="WUN86" s="389"/>
      <c r="WUO86" s="390"/>
      <c r="WUP86" s="391"/>
      <c r="WUQ86" s="392"/>
      <c r="WUR86" s="393"/>
      <c r="WUS86" s="394"/>
      <c r="WUT86" s="395"/>
      <c r="WUU86" s="389"/>
      <c r="WUV86" s="390"/>
      <c r="WUW86" s="391"/>
      <c r="WUX86" s="392"/>
      <c r="WUY86" s="393"/>
      <c r="WUZ86" s="394"/>
      <c r="WVA86" s="395"/>
      <c r="WVB86" s="389"/>
      <c r="WVC86" s="390"/>
      <c r="WVD86" s="391"/>
      <c r="WVE86" s="392"/>
      <c r="WVF86" s="393"/>
      <c r="WVG86" s="394"/>
      <c r="WVH86" s="395"/>
      <c r="WVI86" s="389"/>
      <c r="WVJ86" s="390"/>
      <c r="WVK86" s="391"/>
      <c r="WVL86" s="392"/>
      <c r="WVM86" s="393"/>
      <c r="WVN86" s="394"/>
      <c r="WVO86" s="395"/>
      <c r="WVP86" s="389"/>
      <c r="WVQ86" s="390"/>
      <c r="WVR86" s="391"/>
      <c r="WVS86" s="392"/>
      <c r="WVT86" s="393"/>
      <c r="WVU86" s="394"/>
      <c r="WVV86" s="395"/>
      <c r="WVW86" s="389"/>
      <c r="WVX86" s="390"/>
      <c r="WVY86" s="391"/>
      <c r="WVZ86" s="392"/>
      <c r="WWA86" s="393"/>
      <c r="WWB86" s="394"/>
      <c r="WWC86" s="395"/>
      <c r="WWD86" s="389"/>
      <c r="WWE86" s="390"/>
      <c r="WWF86" s="391"/>
      <c r="WWG86" s="392"/>
      <c r="WWH86" s="393"/>
      <c r="WWI86" s="394"/>
      <c r="WWJ86" s="395"/>
      <c r="WWK86" s="389"/>
      <c r="WWL86" s="390"/>
      <c r="WWM86" s="391"/>
      <c r="WWN86" s="392"/>
      <c r="WWO86" s="393"/>
      <c r="WWP86" s="394"/>
      <c r="WWQ86" s="395"/>
      <c r="WWR86" s="389"/>
      <c r="WWS86" s="390"/>
      <c r="WWT86" s="391"/>
      <c r="WWU86" s="392"/>
      <c r="WWV86" s="393"/>
      <c r="WWW86" s="394"/>
      <c r="WWX86" s="395"/>
      <c r="WWY86" s="389"/>
      <c r="WWZ86" s="390"/>
      <c r="WXA86" s="391"/>
      <c r="WXB86" s="392"/>
      <c r="WXC86" s="393"/>
      <c r="WXD86" s="394"/>
      <c r="WXE86" s="395"/>
      <c r="WXF86" s="389"/>
      <c r="WXG86" s="390"/>
      <c r="WXH86" s="391"/>
      <c r="WXI86" s="392"/>
      <c r="WXJ86" s="393"/>
      <c r="WXK86" s="394"/>
      <c r="WXL86" s="395"/>
      <c r="WXM86" s="389"/>
      <c r="WXN86" s="390"/>
      <c r="WXO86" s="391"/>
      <c r="WXP86" s="392"/>
      <c r="WXQ86" s="393"/>
      <c r="WXR86" s="394"/>
      <c r="WXS86" s="395"/>
      <c r="WXT86" s="389"/>
      <c r="WXU86" s="390"/>
      <c r="WXV86" s="391"/>
      <c r="WXW86" s="392"/>
      <c r="WXX86" s="393"/>
      <c r="WXY86" s="394"/>
      <c r="WXZ86" s="395"/>
      <c r="WYA86" s="389"/>
      <c r="WYB86" s="390"/>
      <c r="WYC86" s="391"/>
      <c r="WYD86" s="392"/>
      <c r="WYE86" s="393"/>
      <c r="WYF86" s="394"/>
      <c r="WYG86" s="395"/>
      <c r="WYH86" s="389"/>
      <c r="WYI86" s="390"/>
      <c r="WYJ86" s="391"/>
      <c r="WYK86" s="392"/>
      <c r="WYL86" s="393"/>
      <c r="WYM86" s="394"/>
      <c r="WYN86" s="395"/>
      <c r="WYO86" s="389"/>
      <c r="WYP86" s="390"/>
      <c r="WYQ86" s="391"/>
      <c r="WYR86" s="392"/>
      <c r="WYS86" s="393"/>
      <c r="WYT86" s="394"/>
      <c r="WYU86" s="395"/>
      <c r="WYV86" s="389"/>
      <c r="WYW86" s="390"/>
      <c r="WYX86" s="391"/>
      <c r="WYY86" s="392"/>
      <c r="WYZ86" s="393"/>
      <c r="WZA86" s="394"/>
      <c r="WZB86" s="395"/>
      <c r="WZC86" s="389"/>
      <c r="WZD86" s="390"/>
      <c r="WZE86" s="391"/>
      <c r="WZF86" s="392"/>
      <c r="WZG86" s="393"/>
      <c r="WZH86" s="394"/>
      <c r="WZI86" s="395"/>
      <c r="WZJ86" s="389"/>
      <c r="WZK86" s="390"/>
      <c r="WZL86" s="391"/>
      <c r="WZM86" s="392"/>
      <c r="WZN86" s="393"/>
      <c r="WZO86" s="394"/>
      <c r="WZP86" s="395"/>
      <c r="WZQ86" s="389"/>
      <c r="WZR86" s="390"/>
      <c r="WZS86" s="391"/>
      <c r="WZT86" s="392"/>
      <c r="WZU86" s="393"/>
      <c r="WZV86" s="394"/>
      <c r="WZW86" s="395"/>
      <c r="WZX86" s="389"/>
      <c r="WZY86" s="390"/>
      <c r="WZZ86" s="391"/>
      <c r="XAA86" s="392"/>
      <c r="XAB86" s="393"/>
      <c r="XAC86" s="394"/>
      <c r="XAD86" s="395"/>
      <c r="XAE86" s="389"/>
      <c r="XAF86" s="390"/>
      <c r="XAG86" s="391"/>
      <c r="XAH86" s="392"/>
      <c r="XAI86" s="393"/>
      <c r="XAJ86" s="394"/>
      <c r="XAK86" s="395"/>
      <c r="XAL86" s="389"/>
      <c r="XAM86" s="390"/>
      <c r="XAN86" s="391"/>
      <c r="XAO86" s="392"/>
      <c r="XAP86" s="393"/>
      <c r="XAQ86" s="394"/>
      <c r="XAR86" s="395"/>
      <c r="XAS86" s="389"/>
      <c r="XAT86" s="390"/>
      <c r="XAU86" s="391"/>
      <c r="XAV86" s="392"/>
      <c r="XAW86" s="393"/>
      <c r="XAX86" s="394"/>
      <c r="XAY86" s="395"/>
      <c r="XAZ86" s="389"/>
      <c r="XBA86" s="390"/>
      <c r="XBB86" s="391"/>
      <c r="XBC86" s="392"/>
      <c r="XBD86" s="393"/>
      <c r="XBE86" s="394"/>
      <c r="XBF86" s="395"/>
      <c r="XBG86" s="389"/>
      <c r="XBH86" s="390"/>
      <c r="XBI86" s="391"/>
      <c r="XBJ86" s="392"/>
      <c r="XBK86" s="393"/>
      <c r="XBL86" s="394"/>
      <c r="XBM86" s="395"/>
      <c r="XBN86" s="389"/>
      <c r="XBO86" s="390"/>
      <c r="XBP86" s="391"/>
      <c r="XBQ86" s="392"/>
      <c r="XBR86" s="393"/>
      <c r="XBS86" s="394"/>
      <c r="XBT86" s="395"/>
      <c r="XBU86" s="389"/>
      <c r="XBV86" s="390"/>
      <c r="XBW86" s="391"/>
      <c r="XBX86" s="392"/>
      <c r="XBY86" s="393"/>
      <c r="XBZ86" s="394"/>
      <c r="XCA86" s="395"/>
      <c r="XCB86" s="389"/>
      <c r="XCC86" s="390"/>
      <c r="XCD86" s="391"/>
      <c r="XCE86" s="392"/>
      <c r="XCF86" s="393"/>
      <c r="XCG86" s="394"/>
      <c r="XCH86" s="395"/>
      <c r="XCI86" s="389"/>
      <c r="XCJ86" s="390"/>
      <c r="XCK86" s="391"/>
      <c r="XCL86" s="392"/>
      <c r="XCM86" s="393"/>
      <c r="XCN86" s="394"/>
      <c r="XCO86" s="395"/>
      <c r="XCP86" s="389"/>
      <c r="XCQ86" s="390"/>
      <c r="XCR86" s="391"/>
      <c r="XCS86" s="392"/>
      <c r="XCT86" s="393"/>
      <c r="XCU86" s="394"/>
      <c r="XCV86" s="395"/>
      <c r="XCW86" s="389"/>
      <c r="XCX86" s="390"/>
      <c r="XCY86" s="391"/>
      <c r="XCZ86" s="392"/>
      <c r="XDA86" s="393"/>
      <c r="XDB86" s="394"/>
      <c r="XDC86" s="395"/>
      <c r="XDD86" s="389"/>
      <c r="XDE86" s="390"/>
      <c r="XDF86" s="391"/>
      <c r="XDG86" s="392"/>
      <c r="XDH86" s="393"/>
      <c r="XDI86" s="394"/>
      <c r="XDJ86" s="395"/>
      <c r="XDK86" s="389"/>
      <c r="XDL86" s="390"/>
      <c r="XDM86" s="391"/>
      <c r="XDN86" s="392"/>
      <c r="XDO86" s="393"/>
      <c r="XDP86" s="394"/>
      <c r="XDQ86" s="395"/>
      <c r="XDR86" s="389"/>
      <c r="XDS86" s="390"/>
      <c r="XDT86" s="391"/>
      <c r="XDU86" s="392"/>
      <c r="XDV86" s="393"/>
      <c r="XDW86" s="394"/>
      <c r="XDX86" s="395"/>
      <c r="XDY86" s="389"/>
      <c r="XDZ86" s="390"/>
      <c r="XEA86" s="391"/>
      <c r="XEB86" s="392"/>
      <c r="XEC86" s="393"/>
      <c r="XED86" s="394"/>
      <c r="XEE86" s="395"/>
      <c r="XEF86" s="389"/>
      <c r="XEG86" s="390"/>
      <c r="XEH86" s="391"/>
      <c r="XEI86" s="392"/>
      <c r="XEJ86" s="393"/>
      <c r="XEK86" s="394"/>
      <c r="XEL86" s="395"/>
      <c r="XEM86" s="389"/>
      <c r="XEN86" s="390"/>
      <c r="XEO86" s="391"/>
      <c r="XEP86" s="392"/>
      <c r="XEQ86" s="393"/>
      <c r="XER86" s="394"/>
      <c r="XES86" s="395"/>
      <c r="XET86" s="389"/>
      <c r="XEU86" s="390"/>
      <c r="XEV86" s="391"/>
      <c r="XEW86" s="392"/>
      <c r="XEX86" s="393"/>
      <c r="XEY86" s="394"/>
      <c r="XEZ86" s="395"/>
      <c r="XFA86" s="389"/>
      <c r="XFB86" s="390"/>
      <c r="XFC86" s="391"/>
      <c r="XFD86" s="392"/>
    </row>
    <row r="87" spans="1:16384" s="10" customFormat="1" ht="71.25" customHeight="1" x14ac:dyDescent="0.2">
      <c r="A87" s="704"/>
      <c r="B87" s="371" t="s">
        <v>823</v>
      </c>
      <c r="C87" s="381">
        <v>28000000</v>
      </c>
      <c r="D87" s="381">
        <v>28000000</v>
      </c>
      <c r="E87" s="377">
        <f t="shared" si="8"/>
        <v>0</v>
      </c>
      <c r="F87" s="398">
        <v>42577</v>
      </c>
      <c r="G87" s="582" t="s">
        <v>1018</v>
      </c>
      <c r="H87" s="389"/>
      <c r="I87" s="390"/>
      <c r="J87" s="391"/>
      <c r="K87" s="392"/>
      <c r="L87" s="393"/>
      <c r="M87" s="394"/>
      <c r="N87" s="395"/>
      <c r="O87" s="389"/>
      <c r="P87" s="390"/>
      <c r="Q87" s="391"/>
      <c r="R87" s="392"/>
      <c r="S87" s="393"/>
      <c r="T87" s="394"/>
      <c r="U87" s="395"/>
      <c r="V87" s="389"/>
      <c r="W87" s="390"/>
      <c r="X87" s="391"/>
      <c r="Y87" s="392"/>
      <c r="Z87" s="393"/>
      <c r="AA87" s="394"/>
      <c r="AB87" s="395"/>
      <c r="AC87" s="389"/>
      <c r="AD87" s="390"/>
      <c r="AE87" s="391"/>
      <c r="AF87" s="392"/>
      <c r="AG87" s="393"/>
      <c r="AH87" s="394"/>
      <c r="AI87" s="395"/>
      <c r="AJ87" s="389"/>
      <c r="AK87" s="390"/>
      <c r="AL87" s="391"/>
      <c r="AM87" s="392"/>
      <c r="AN87" s="393"/>
      <c r="AO87" s="394"/>
      <c r="AP87" s="395"/>
      <c r="AQ87" s="389"/>
      <c r="AR87" s="390"/>
      <c r="AS87" s="391"/>
      <c r="AT87" s="392"/>
      <c r="AU87" s="393"/>
      <c r="AV87" s="394"/>
      <c r="AW87" s="395"/>
      <c r="AX87" s="389"/>
      <c r="AY87" s="390"/>
      <c r="AZ87" s="391"/>
      <c r="BA87" s="392"/>
      <c r="BB87" s="393"/>
      <c r="BC87" s="394"/>
      <c r="BD87" s="395"/>
      <c r="BE87" s="389"/>
      <c r="BF87" s="390"/>
      <c r="BG87" s="391"/>
      <c r="BH87" s="392"/>
      <c r="BI87" s="393"/>
      <c r="BJ87" s="394"/>
      <c r="BK87" s="395"/>
      <c r="BL87" s="389"/>
      <c r="BM87" s="390"/>
      <c r="BN87" s="391"/>
      <c r="BO87" s="392"/>
      <c r="BP87" s="393"/>
      <c r="BQ87" s="394"/>
      <c r="BR87" s="395"/>
      <c r="BS87" s="389"/>
      <c r="BT87" s="390"/>
      <c r="BU87" s="391"/>
      <c r="BV87" s="392"/>
      <c r="BW87" s="393"/>
      <c r="BX87" s="394"/>
      <c r="BY87" s="395"/>
      <c r="BZ87" s="389"/>
      <c r="CA87" s="390"/>
      <c r="CB87" s="391"/>
      <c r="CC87" s="392"/>
      <c r="CD87" s="393"/>
      <c r="CE87" s="394"/>
      <c r="CF87" s="395"/>
      <c r="CG87" s="389"/>
      <c r="CH87" s="390"/>
      <c r="CI87" s="391"/>
      <c r="CJ87" s="392"/>
      <c r="CK87" s="393"/>
      <c r="CL87" s="394"/>
      <c r="CM87" s="395"/>
      <c r="CN87" s="389"/>
      <c r="CO87" s="390"/>
      <c r="CP87" s="391"/>
      <c r="CQ87" s="392"/>
      <c r="CR87" s="393"/>
      <c r="CS87" s="394"/>
      <c r="CT87" s="395"/>
      <c r="CU87" s="389"/>
      <c r="CV87" s="390"/>
      <c r="CW87" s="391"/>
      <c r="CX87" s="392"/>
      <c r="CY87" s="393"/>
      <c r="CZ87" s="394"/>
      <c r="DA87" s="395"/>
      <c r="DB87" s="389"/>
      <c r="DC87" s="390"/>
      <c r="DD87" s="391"/>
      <c r="DE87" s="392"/>
      <c r="DF87" s="393"/>
      <c r="DG87" s="394"/>
      <c r="DH87" s="395"/>
      <c r="DI87" s="389"/>
      <c r="DJ87" s="390"/>
      <c r="DK87" s="391"/>
      <c r="DL87" s="392"/>
      <c r="DM87" s="393"/>
      <c r="DN87" s="394"/>
      <c r="DO87" s="395"/>
      <c r="DP87" s="389"/>
      <c r="DQ87" s="390"/>
      <c r="DR87" s="391"/>
      <c r="DS87" s="392"/>
      <c r="DT87" s="393"/>
      <c r="DU87" s="394"/>
      <c r="DV87" s="395"/>
      <c r="DW87" s="389"/>
      <c r="DX87" s="390"/>
      <c r="DY87" s="391"/>
      <c r="DZ87" s="392"/>
      <c r="EA87" s="393"/>
      <c r="EB87" s="394"/>
      <c r="EC87" s="395"/>
      <c r="ED87" s="389"/>
      <c r="EE87" s="390"/>
      <c r="EF87" s="391"/>
      <c r="EG87" s="392"/>
      <c r="EH87" s="393"/>
      <c r="EI87" s="394"/>
      <c r="EJ87" s="395"/>
      <c r="EK87" s="389"/>
      <c r="EL87" s="390"/>
      <c r="EM87" s="391"/>
      <c r="EN87" s="392"/>
      <c r="EO87" s="393"/>
      <c r="EP87" s="394"/>
      <c r="EQ87" s="395"/>
      <c r="ER87" s="389"/>
      <c r="ES87" s="390"/>
      <c r="ET87" s="391"/>
      <c r="EU87" s="392"/>
      <c r="EV87" s="393"/>
      <c r="EW87" s="394"/>
      <c r="EX87" s="395"/>
      <c r="EY87" s="389"/>
      <c r="EZ87" s="390"/>
      <c r="FA87" s="391"/>
      <c r="FB87" s="392"/>
      <c r="FC87" s="393"/>
      <c r="FD87" s="394"/>
      <c r="FE87" s="395"/>
      <c r="FF87" s="389"/>
      <c r="FG87" s="390"/>
      <c r="FH87" s="391"/>
      <c r="FI87" s="392"/>
      <c r="FJ87" s="393"/>
      <c r="FK87" s="394"/>
      <c r="FL87" s="395"/>
      <c r="FM87" s="389"/>
      <c r="FN87" s="390"/>
      <c r="FO87" s="391"/>
      <c r="FP87" s="392"/>
      <c r="FQ87" s="393"/>
      <c r="FR87" s="394"/>
      <c r="FS87" s="395"/>
      <c r="FT87" s="389"/>
      <c r="FU87" s="390"/>
      <c r="FV87" s="391"/>
      <c r="FW87" s="392"/>
      <c r="FX87" s="393"/>
      <c r="FY87" s="394"/>
      <c r="FZ87" s="395"/>
      <c r="GA87" s="389"/>
      <c r="GB87" s="390"/>
      <c r="GC87" s="391"/>
      <c r="GD87" s="392"/>
      <c r="GE87" s="393"/>
      <c r="GF87" s="394"/>
      <c r="GG87" s="395"/>
      <c r="GH87" s="389"/>
      <c r="GI87" s="390"/>
      <c r="GJ87" s="391"/>
      <c r="GK87" s="392"/>
      <c r="GL87" s="393"/>
      <c r="GM87" s="394"/>
      <c r="GN87" s="395"/>
      <c r="GO87" s="389"/>
      <c r="GP87" s="390"/>
      <c r="GQ87" s="391"/>
      <c r="GR87" s="392"/>
      <c r="GS87" s="393"/>
      <c r="GT87" s="394"/>
      <c r="GU87" s="395"/>
      <c r="GV87" s="389"/>
      <c r="GW87" s="390"/>
      <c r="GX87" s="391"/>
      <c r="GY87" s="392"/>
      <c r="GZ87" s="393"/>
      <c r="HA87" s="394"/>
      <c r="HB87" s="395"/>
      <c r="HC87" s="389"/>
      <c r="HD87" s="390"/>
      <c r="HE87" s="391"/>
      <c r="HF87" s="392"/>
      <c r="HG87" s="393"/>
      <c r="HH87" s="394"/>
      <c r="HI87" s="395"/>
      <c r="HJ87" s="389"/>
      <c r="HK87" s="390"/>
      <c r="HL87" s="391"/>
      <c r="HM87" s="392"/>
      <c r="HN87" s="393"/>
      <c r="HO87" s="394"/>
      <c r="HP87" s="395"/>
      <c r="HQ87" s="389"/>
      <c r="HR87" s="390"/>
      <c r="HS87" s="391"/>
      <c r="HT87" s="392"/>
      <c r="HU87" s="393"/>
      <c r="HV87" s="394"/>
      <c r="HW87" s="395"/>
      <c r="HX87" s="389"/>
      <c r="HY87" s="390"/>
      <c r="HZ87" s="391"/>
      <c r="IA87" s="392"/>
      <c r="IB87" s="393"/>
      <c r="IC87" s="394"/>
      <c r="ID87" s="395"/>
      <c r="IE87" s="389"/>
      <c r="IF87" s="390"/>
      <c r="IG87" s="391"/>
      <c r="IH87" s="392"/>
      <c r="II87" s="393"/>
      <c r="IJ87" s="394"/>
      <c r="IK87" s="395"/>
      <c r="IL87" s="389"/>
      <c r="IM87" s="390"/>
      <c r="IN87" s="391"/>
      <c r="IO87" s="392"/>
      <c r="IP87" s="393"/>
      <c r="IQ87" s="394"/>
      <c r="IR87" s="395"/>
      <c r="IS87" s="389"/>
      <c r="IT87" s="390"/>
      <c r="IU87" s="391"/>
      <c r="IV87" s="392"/>
      <c r="IW87" s="393"/>
      <c r="IX87" s="394"/>
      <c r="IY87" s="395"/>
      <c r="IZ87" s="389"/>
      <c r="JA87" s="390"/>
      <c r="JB87" s="391"/>
      <c r="JC87" s="392"/>
      <c r="JD87" s="393"/>
      <c r="JE87" s="394"/>
      <c r="JF87" s="395"/>
      <c r="JG87" s="389"/>
      <c r="JH87" s="390"/>
      <c r="JI87" s="391"/>
      <c r="JJ87" s="392"/>
      <c r="JK87" s="393"/>
      <c r="JL87" s="394"/>
      <c r="JM87" s="395"/>
      <c r="JN87" s="389"/>
      <c r="JO87" s="390"/>
      <c r="JP87" s="391"/>
      <c r="JQ87" s="392"/>
      <c r="JR87" s="393"/>
      <c r="JS87" s="394"/>
      <c r="JT87" s="395"/>
      <c r="JU87" s="389"/>
      <c r="JV87" s="390"/>
      <c r="JW87" s="391"/>
      <c r="JX87" s="392"/>
      <c r="JY87" s="393"/>
      <c r="JZ87" s="394"/>
      <c r="KA87" s="395"/>
      <c r="KB87" s="389"/>
      <c r="KC87" s="390"/>
      <c r="KD87" s="391"/>
      <c r="KE87" s="392"/>
      <c r="KF87" s="393"/>
      <c r="KG87" s="394"/>
      <c r="KH87" s="395"/>
      <c r="KI87" s="389"/>
      <c r="KJ87" s="390"/>
      <c r="KK87" s="391"/>
      <c r="KL87" s="392"/>
      <c r="KM87" s="393"/>
      <c r="KN87" s="394"/>
      <c r="KO87" s="395"/>
      <c r="KP87" s="389"/>
      <c r="KQ87" s="390"/>
      <c r="KR87" s="391"/>
      <c r="KS87" s="392"/>
      <c r="KT87" s="393"/>
      <c r="KU87" s="394"/>
      <c r="KV87" s="395"/>
      <c r="KW87" s="389"/>
      <c r="KX87" s="390"/>
      <c r="KY87" s="391"/>
      <c r="KZ87" s="392"/>
      <c r="LA87" s="393"/>
      <c r="LB87" s="394"/>
      <c r="LC87" s="395"/>
      <c r="LD87" s="389"/>
      <c r="LE87" s="390"/>
      <c r="LF87" s="391"/>
      <c r="LG87" s="392"/>
      <c r="LH87" s="393"/>
      <c r="LI87" s="394"/>
      <c r="LJ87" s="395"/>
      <c r="LK87" s="389"/>
      <c r="LL87" s="390"/>
      <c r="LM87" s="391"/>
      <c r="LN87" s="392"/>
      <c r="LO87" s="393"/>
      <c r="LP87" s="394"/>
      <c r="LQ87" s="395"/>
      <c r="LR87" s="389"/>
      <c r="LS87" s="390"/>
      <c r="LT87" s="391"/>
      <c r="LU87" s="392"/>
      <c r="LV87" s="393"/>
      <c r="LW87" s="394"/>
      <c r="LX87" s="395"/>
      <c r="LY87" s="389"/>
      <c r="LZ87" s="390"/>
      <c r="MA87" s="391"/>
      <c r="MB87" s="392"/>
      <c r="MC87" s="393"/>
      <c r="MD87" s="394"/>
      <c r="ME87" s="395"/>
      <c r="MF87" s="389"/>
      <c r="MG87" s="390"/>
      <c r="MH87" s="391"/>
      <c r="MI87" s="392"/>
      <c r="MJ87" s="393"/>
      <c r="MK87" s="394"/>
      <c r="ML87" s="395"/>
      <c r="MM87" s="389"/>
      <c r="MN87" s="390"/>
      <c r="MO87" s="391"/>
      <c r="MP87" s="392"/>
      <c r="MQ87" s="393"/>
      <c r="MR87" s="394"/>
      <c r="MS87" s="395"/>
      <c r="MT87" s="389"/>
      <c r="MU87" s="390"/>
      <c r="MV87" s="391"/>
      <c r="MW87" s="392"/>
      <c r="MX87" s="393"/>
      <c r="MY87" s="394"/>
      <c r="MZ87" s="395"/>
      <c r="NA87" s="389"/>
      <c r="NB87" s="390"/>
      <c r="NC87" s="391"/>
      <c r="ND87" s="392"/>
      <c r="NE87" s="393"/>
      <c r="NF87" s="394"/>
      <c r="NG87" s="395"/>
      <c r="NH87" s="389"/>
      <c r="NI87" s="390"/>
      <c r="NJ87" s="391"/>
      <c r="NK87" s="392"/>
      <c r="NL87" s="393"/>
      <c r="NM87" s="394"/>
      <c r="NN87" s="395"/>
      <c r="NO87" s="389"/>
      <c r="NP87" s="390"/>
      <c r="NQ87" s="391"/>
      <c r="NR87" s="392"/>
      <c r="NS87" s="393"/>
      <c r="NT87" s="394"/>
      <c r="NU87" s="395"/>
      <c r="NV87" s="389"/>
      <c r="NW87" s="390"/>
      <c r="NX87" s="391"/>
      <c r="NY87" s="392"/>
      <c r="NZ87" s="393"/>
      <c r="OA87" s="394"/>
      <c r="OB87" s="395"/>
      <c r="OC87" s="389"/>
      <c r="OD87" s="390"/>
      <c r="OE87" s="391"/>
      <c r="OF87" s="392"/>
      <c r="OG87" s="393"/>
      <c r="OH87" s="394"/>
      <c r="OI87" s="395"/>
      <c r="OJ87" s="389"/>
      <c r="OK87" s="390"/>
      <c r="OL87" s="391"/>
      <c r="OM87" s="392"/>
      <c r="ON87" s="393"/>
      <c r="OO87" s="394"/>
      <c r="OP87" s="395"/>
      <c r="OQ87" s="389"/>
      <c r="OR87" s="390"/>
      <c r="OS87" s="391"/>
      <c r="OT87" s="392"/>
      <c r="OU87" s="393"/>
      <c r="OV87" s="394"/>
      <c r="OW87" s="395"/>
      <c r="OX87" s="389"/>
      <c r="OY87" s="390"/>
      <c r="OZ87" s="391"/>
      <c r="PA87" s="392"/>
      <c r="PB87" s="393"/>
      <c r="PC87" s="394"/>
      <c r="PD87" s="395"/>
      <c r="PE87" s="389"/>
      <c r="PF87" s="390"/>
      <c r="PG87" s="391"/>
      <c r="PH87" s="392"/>
      <c r="PI87" s="393"/>
      <c r="PJ87" s="394"/>
      <c r="PK87" s="395"/>
      <c r="PL87" s="389"/>
      <c r="PM87" s="390"/>
      <c r="PN87" s="391"/>
      <c r="PO87" s="392"/>
      <c r="PP87" s="393"/>
      <c r="PQ87" s="394"/>
      <c r="PR87" s="395"/>
      <c r="PS87" s="389"/>
      <c r="PT87" s="390"/>
      <c r="PU87" s="391"/>
      <c r="PV87" s="392"/>
      <c r="PW87" s="393"/>
      <c r="PX87" s="394"/>
      <c r="PY87" s="395"/>
      <c r="PZ87" s="389"/>
      <c r="QA87" s="390"/>
      <c r="QB87" s="391"/>
      <c r="QC87" s="392"/>
      <c r="QD87" s="393"/>
      <c r="QE87" s="394"/>
      <c r="QF87" s="395"/>
      <c r="QG87" s="389"/>
      <c r="QH87" s="390"/>
      <c r="QI87" s="391"/>
      <c r="QJ87" s="392"/>
      <c r="QK87" s="393"/>
      <c r="QL87" s="394"/>
      <c r="QM87" s="395"/>
      <c r="QN87" s="389"/>
      <c r="QO87" s="390"/>
      <c r="QP87" s="391"/>
      <c r="QQ87" s="392"/>
      <c r="QR87" s="393"/>
      <c r="QS87" s="394"/>
      <c r="QT87" s="395"/>
      <c r="QU87" s="389"/>
      <c r="QV87" s="390"/>
      <c r="QW87" s="391"/>
      <c r="QX87" s="392"/>
      <c r="QY87" s="393"/>
      <c r="QZ87" s="394"/>
      <c r="RA87" s="395"/>
      <c r="RB87" s="389"/>
      <c r="RC87" s="390"/>
      <c r="RD87" s="391"/>
      <c r="RE87" s="392"/>
      <c r="RF87" s="393"/>
      <c r="RG87" s="394"/>
      <c r="RH87" s="395"/>
      <c r="RI87" s="389"/>
      <c r="RJ87" s="390"/>
      <c r="RK87" s="391"/>
      <c r="RL87" s="392"/>
      <c r="RM87" s="393"/>
      <c r="RN87" s="394"/>
      <c r="RO87" s="395"/>
      <c r="RP87" s="389"/>
      <c r="RQ87" s="390"/>
      <c r="RR87" s="391"/>
      <c r="RS87" s="392"/>
      <c r="RT87" s="393"/>
      <c r="RU87" s="394"/>
      <c r="RV87" s="395"/>
      <c r="RW87" s="389"/>
      <c r="RX87" s="390"/>
      <c r="RY87" s="391"/>
      <c r="RZ87" s="392"/>
      <c r="SA87" s="393"/>
      <c r="SB87" s="394"/>
      <c r="SC87" s="395"/>
      <c r="SD87" s="389"/>
      <c r="SE87" s="390"/>
      <c r="SF87" s="391"/>
      <c r="SG87" s="392"/>
      <c r="SH87" s="393"/>
      <c r="SI87" s="394"/>
      <c r="SJ87" s="395"/>
      <c r="SK87" s="389"/>
      <c r="SL87" s="390"/>
      <c r="SM87" s="391"/>
      <c r="SN87" s="392"/>
      <c r="SO87" s="393"/>
      <c r="SP87" s="394"/>
      <c r="SQ87" s="395"/>
      <c r="SR87" s="389"/>
      <c r="SS87" s="390"/>
      <c r="ST87" s="391"/>
      <c r="SU87" s="392"/>
      <c r="SV87" s="393"/>
      <c r="SW87" s="394"/>
      <c r="SX87" s="395"/>
      <c r="SY87" s="389"/>
      <c r="SZ87" s="390"/>
      <c r="TA87" s="391"/>
      <c r="TB87" s="392"/>
      <c r="TC87" s="393"/>
      <c r="TD87" s="394"/>
      <c r="TE87" s="395"/>
      <c r="TF87" s="389"/>
      <c r="TG87" s="390"/>
      <c r="TH87" s="391"/>
      <c r="TI87" s="392"/>
      <c r="TJ87" s="393"/>
      <c r="TK87" s="394"/>
      <c r="TL87" s="395"/>
      <c r="TM87" s="389"/>
      <c r="TN87" s="390"/>
      <c r="TO87" s="391"/>
      <c r="TP87" s="392"/>
      <c r="TQ87" s="393"/>
      <c r="TR87" s="394"/>
      <c r="TS87" s="395"/>
      <c r="TT87" s="389"/>
      <c r="TU87" s="390"/>
      <c r="TV87" s="391"/>
      <c r="TW87" s="392"/>
      <c r="TX87" s="393"/>
      <c r="TY87" s="394"/>
      <c r="TZ87" s="395"/>
      <c r="UA87" s="389"/>
      <c r="UB87" s="390"/>
      <c r="UC87" s="391"/>
      <c r="UD87" s="392"/>
      <c r="UE87" s="393"/>
      <c r="UF87" s="394"/>
      <c r="UG87" s="395"/>
      <c r="UH87" s="389"/>
      <c r="UI87" s="390"/>
      <c r="UJ87" s="391"/>
      <c r="UK87" s="392"/>
      <c r="UL87" s="393"/>
      <c r="UM87" s="394"/>
      <c r="UN87" s="395"/>
      <c r="UO87" s="389"/>
      <c r="UP87" s="390"/>
      <c r="UQ87" s="391"/>
      <c r="UR87" s="392"/>
      <c r="US87" s="393"/>
      <c r="UT87" s="394"/>
      <c r="UU87" s="395"/>
      <c r="UV87" s="389"/>
      <c r="UW87" s="390"/>
      <c r="UX87" s="391"/>
      <c r="UY87" s="392"/>
      <c r="UZ87" s="393"/>
      <c r="VA87" s="394"/>
      <c r="VB87" s="395"/>
      <c r="VC87" s="389"/>
      <c r="VD87" s="390"/>
      <c r="VE87" s="391"/>
      <c r="VF87" s="392"/>
      <c r="VG87" s="393"/>
      <c r="VH87" s="394"/>
      <c r="VI87" s="395"/>
      <c r="VJ87" s="389"/>
      <c r="VK87" s="390"/>
      <c r="VL87" s="391"/>
      <c r="VM87" s="392"/>
      <c r="VN87" s="393"/>
      <c r="VO87" s="394"/>
      <c r="VP87" s="395"/>
      <c r="VQ87" s="389"/>
      <c r="VR87" s="390"/>
      <c r="VS87" s="391"/>
      <c r="VT87" s="392"/>
      <c r="VU87" s="393"/>
      <c r="VV87" s="394"/>
      <c r="VW87" s="395"/>
      <c r="VX87" s="389"/>
      <c r="VY87" s="390"/>
      <c r="VZ87" s="391"/>
      <c r="WA87" s="392"/>
      <c r="WB87" s="393"/>
      <c r="WC87" s="394"/>
      <c r="WD87" s="395"/>
      <c r="WE87" s="389"/>
      <c r="WF87" s="390"/>
      <c r="WG87" s="391"/>
      <c r="WH87" s="392"/>
      <c r="WI87" s="393"/>
      <c r="WJ87" s="394"/>
      <c r="WK87" s="395"/>
      <c r="WL87" s="389"/>
      <c r="WM87" s="390"/>
      <c r="WN87" s="391"/>
      <c r="WO87" s="392"/>
      <c r="WP87" s="393"/>
      <c r="WQ87" s="394"/>
      <c r="WR87" s="395"/>
      <c r="WS87" s="389"/>
      <c r="WT87" s="390"/>
      <c r="WU87" s="391"/>
      <c r="WV87" s="392"/>
      <c r="WW87" s="393"/>
      <c r="WX87" s="394"/>
      <c r="WY87" s="395"/>
      <c r="WZ87" s="389"/>
      <c r="XA87" s="390"/>
      <c r="XB87" s="391"/>
      <c r="XC87" s="392"/>
      <c r="XD87" s="393"/>
      <c r="XE87" s="394"/>
      <c r="XF87" s="395"/>
      <c r="XG87" s="389"/>
      <c r="XH87" s="390"/>
      <c r="XI87" s="391"/>
      <c r="XJ87" s="392"/>
      <c r="XK87" s="393"/>
      <c r="XL87" s="394"/>
      <c r="XM87" s="395"/>
      <c r="XN87" s="389"/>
      <c r="XO87" s="390"/>
      <c r="XP87" s="391"/>
      <c r="XQ87" s="392"/>
      <c r="XR87" s="393"/>
      <c r="XS87" s="394"/>
      <c r="XT87" s="395"/>
      <c r="XU87" s="389"/>
      <c r="XV87" s="390"/>
      <c r="XW87" s="391"/>
      <c r="XX87" s="392"/>
      <c r="XY87" s="393"/>
      <c r="XZ87" s="394"/>
      <c r="YA87" s="395"/>
      <c r="YB87" s="389"/>
      <c r="YC87" s="390"/>
      <c r="YD87" s="391"/>
      <c r="YE87" s="392"/>
      <c r="YF87" s="393"/>
      <c r="YG87" s="394"/>
      <c r="YH87" s="395"/>
      <c r="YI87" s="389"/>
      <c r="YJ87" s="390"/>
      <c r="YK87" s="391"/>
      <c r="YL87" s="392"/>
      <c r="YM87" s="393"/>
      <c r="YN87" s="394"/>
      <c r="YO87" s="395"/>
      <c r="YP87" s="389"/>
      <c r="YQ87" s="390"/>
      <c r="YR87" s="391"/>
      <c r="YS87" s="392"/>
      <c r="YT87" s="393"/>
      <c r="YU87" s="394"/>
      <c r="YV87" s="395"/>
      <c r="YW87" s="389"/>
      <c r="YX87" s="390"/>
      <c r="YY87" s="391"/>
      <c r="YZ87" s="392"/>
      <c r="ZA87" s="393"/>
      <c r="ZB87" s="394"/>
      <c r="ZC87" s="395"/>
      <c r="ZD87" s="389"/>
      <c r="ZE87" s="390"/>
      <c r="ZF87" s="391"/>
      <c r="ZG87" s="392"/>
      <c r="ZH87" s="393"/>
      <c r="ZI87" s="394"/>
      <c r="ZJ87" s="395"/>
      <c r="ZK87" s="389"/>
      <c r="ZL87" s="390"/>
      <c r="ZM87" s="391"/>
      <c r="ZN87" s="392"/>
      <c r="ZO87" s="393"/>
      <c r="ZP87" s="394"/>
      <c r="ZQ87" s="395"/>
      <c r="ZR87" s="389"/>
      <c r="ZS87" s="390"/>
      <c r="ZT87" s="391"/>
      <c r="ZU87" s="392"/>
      <c r="ZV87" s="393"/>
      <c r="ZW87" s="394"/>
      <c r="ZX87" s="395"/>
      <c r="ZY87" s="389"/>
      <c r="ZZ87" s="390"/>
      <c r="AAA87" s="391"/>
      <c r="AAB87" s="392"/>
      <c r="AAC87" s="393"/>
      <c r="AAD87" s="394"/>
      <c r="AAE87" s="395"/>
      <c r="AAF87" s="389"/>
      <c r="AAG87" s="390"/>
      <c r="AAH87" s="391"/>
      <c r="AAI87" s="392"/>
      <c r="AAJ87" s="393"/>
      <c r="AAK87" s="394"/>
      <c r="AAL87" s="395"/>
      <c r="AAM87" s="389"/>
      <c r="AAN87" s="390"/>
      <c r="AAO87" s="391"/>
      <c r="AAP87" s="392"/>
      <c r="AAQ87" s="393"/>
      <c r="AAR87" s="394"/>
      <c r="AAS87" s="395"/>
      <c r="AAT87" s="389"/>
      <c r="AAU87" s="390"/>
      <c r="AAV87" s="391"/>
      <c r="AAW87" s="392"/>
      <c r="AAX87" s="393"/>
      <c r="AAY87" s="394"/>
      <c r="AAZ87" s="395"/>
      <c r="ABA87" s="389"/>
      <c r="ABB87" s="390"/>
      <c r="ABC87" s="391"/>
      <c r="ABD87" s="392"/>
      <c r="ABE87" s="393"/>
      <c r="ABF87" s="394"/>
      <c r="ABG87" s="395"/>
      <c r="ABH87" s="389"/>
      <c r="ABI87" s="390"/>
      <c r="ABJ87" s="391"/>
      <c r="ABK87" s="392"/>
      <c r="ABL87" s="393"/>
      <c r="ABM87" s="394"/>
      <c r="ABN87" s="395"/>
      <c r="ABO87" s="389"/>
      <c r="ABP87" s="390"/>
      <c r="ABQ87" s="391"/>
      <c r="ABR87" s="392"/>
      <c r="ABS87" s="393"/>
      <c r="ABT87" s="394"/>
      <c r="ABU87" s="395"/>
      <c r="ABV87" s="389"/>
      <c r="ABW87" s="390"/>
      <c r="ABX87" s="391"/>
      <c r="ABY87" s="392"/>
      <c r="ABZ87" s="393"/>
      <c r="ACA87" s="394"/>
      <c r="ACB87" s="395"/>
      <c r="ACC87" s="389"/>
      <c r="ACD87" s="390"/>
      <c r="ACE87" s="391"/>
      <c r="ACF87" s="392"/>
      <c r="ACG87" s="393"/>
      <c r="ACH87" s="394"/>
      <c r="ACI87" s="395"/>
      <c r="ACJ87" s="389"/>
      <c r="ACK87" s="390"/>
      <c r="ACL87" s="391"/>
      <c r="ACM87" s="392"/>
      <c r="ACN87" s="393"/>
      <c r="ACO87" s="394"/>
      <c r="ACP87" s="395"/>
      <c r="ACQ87" s="389"/>
      <c r="ACR87" s="390"/>
      <c r="ACS87" s="391"/>
      <c r="ACT87" s="392"/>
      <c r="ACU87" s="393"/>
      <c r="ACV87" s="394"/>
      <c r="ACW87" s="395"/>
      <c r="ACX87" s="389"/>
      <c r="ACY87" s="390"/>
      <c r="ACZ87" s="391"/>
      <c r="ADA87" s="392"/>
      <c r="ADB87" s="393"/>
      <c r="ADC87" s="394"/>
      <c r="ADD87" s="395"/>
      <c r="ADE87" s="389"/>
      <c r="ADF87" s="390"/>
      <c r="ADG87" s="391"/>
      <c r="ADH87" s="392"/>
      <c r="ADI87" s="393"/>
      <c r="ADJ87" s="394"/>
      <c r="ADK87" s="395"/>
      <c r="ADL87" s="389"/>
      <c r="ADM87" s="390"/>
      <c r="ADN87" s="391"/>
      <c r="ADO87" s="392"/>
      <c r="ADP87" s="393"/>
      <c r="ADQ87" s="394"/>
      <c r="ADR87" s="395"/>
      <c r="ADS87" s="389"/>
      <c r="ADT87" s="390"/>
      <c r="ADU87" s="391"/>
      <c r="ADV87" s="392"/>
      <c r="ADW87" s="393"/>
      <c r="ADX87" s="394"/>
      <c r="ADY87" s="395"/>
      <c r="ADZ87" s="389"/>
      <c r="AEA87" s="390"/>
      <c r="AEB87" s="391"/>
      <c r="AEC87" s="392"/>
      <c r="AED87" s="393"/>
      <c r="AEE87" s="394"/>
      <c r="AEF87" s="395"/>
      <c r="AEG87" s="389"/>
      <c r="AEH87" s="390"/>
      <c r="AEI87" s="391"/>
      <c r="AEJ87" s="392"/>
      <c r="AEK87" s="393"/>
      <c r="AEL87" s="394"/>
      <c r="AEM87" s="395"/>
      <c r="AEN87" s="389"/>
      <c r="AEO87" s="390"/>
      <c r="AEP87" s="391"/>
      <c r="AEQ87" s="392"/>
      <c r="AER87" s="393"/>
      <c r="AES87" s="394"/>
      <c r="AET87" s="395"/>
      <c r="AEU87" s="389"/>
      <c r="AEV87" s="390"/>
      <c r="AEW87" s="391"/>
      <c r="AEX87" s="392"/>
      <c r="AEY87" s="393"/>
      <c r="AEZ87" s="394"/>
      <c r="AFA87" s="395"/>
      <c r="AFB87" s="389"/>
      <c r="AFC87" s="390"/>
      <c r="AFD87" s="391"/>
      <c r="AFE87" s="392"/>
      <c r="AFF87" s="393"/>
      <c r="AFG87" s="394"/>
      <c r="AFH87" s="395"/>
      <c r="AFI87" s="389"/>
      <c r="AFJ87" s="390"/>
      <c r="AFK87" s="391"/>
      <c r="AFL87" s="392"/>
      <c r="AFM87" s="393"/>
      <c r="AFN87" s="394"/>
      <c r="AFO87" s="395"/>
      <c r="AFP87" s="389"/>
      <c r="AFQ87" s="390"/>
      <c r="AFR87" s="391"/>
      <c r="AFS87" s="392"/>
      <c r="AFT87" s="393"/>
      <c r="AFU87" s="394"/>
      <c r="AFV87" s="395"/>
      <c r="AFW87" s="389"/>
      <c r="AFX87" s="390"/>
      <c r="AFY87" s="391"/>
      <c r="AFZ87" s="392"/>
      <c r="AGA87" s="393"/>
      <c r="AGB87" s="394"/>
      <c r="AGC87" s="395"/>
      <c r="AGD87" s="389"/>
      <c r="AGE87" s="390"/>
      <c r="AGF87" s="391"/>
      <c r="AGG87" s="392"/>
      <c r="AGH87" s="393"/>
      <c r="AGI87" s="394"/>
      <c r="AGJ87" s="395"/>
      <c r="AGK87" s="389"/>
      <c r="AGL87" s="390"/>
      <c r="AGM87" s="391"/>
      <c r="AGN87" s="392"/>
      <c r="AGO87" s="393"/>
      <c r="AGP87" s="394"/>
      <c r="AGQ87" s="395"/>
      <c r="AGR87" s="389"/>
      <c r="AGS87" s="390"/>
      <c r="AGT87" s="391"/>
      <c r="AGU87" s="392"/>
      <c r="AGV87" s="393"/>
      <c r="AGW87" s="394"/>
      <c r="AGX87" s="395"/>
      <c r="AGY87" s="389"/>
      <c r="AGZ87" s="390"/>
      <c r="AHA87" s="391"/>
      <c r="AHB87" s="392"/>
      <c r="AHC87" s="393"/>
      <c r="AHD87" s="394"/>
      <c r="AHE87" s="395"/>
      <c r="AHF87" s="389"/>
      <c r="AHG87" s="390"/>
      <c r="AHH87" s="391"/>
      <c r="AHI87" s="392"/>
      <c r="AHJ87" s="393"/>
      <c r="AHK87" s="394"/>
      <c r="AHL87" s="395"/>
      <c r="AHM87" s="389"/>
      <c r="AHN87" s="390"/>
      <c r="AHO87" s="391"/>
      <c r="AHP87" s="392"/>
      <c r="AHQ87" s="393"/>
      <c r="AHR87" s="394"/>
      <c r="AHS87" s="395"/>
      <c r="AHT87" s="389"/>
      <c r="AHU87" s="390"/>
      <c r="AHV87" s="391"/>
      <c r="AHW87" s="392"/>
      <c r="AHX87" s="393"/>
      <c r="AHY87" s="394"/>
      <c r="AHZ87" s="395"/>
      <c r="AIA87" s="389"/>
      <c r="AIB87" s="390"/>
      <c r="AIC87" s="391"/>
      <c r="AID87" s="392"/>
      <c r="AIE87" s="393"/>
      <c r="AIF87" s="394"/>
      <c r="AIG87" s="395"/>
      <c r="AIH87" s="389"/>
      <c r="AII87" s="390"/>
      <c r="AIJ87" s="391"/>
      <c r="AIK87" s="392"/>
      <c r="AIL87" s="393"/>
      <c r="AIM87" s="394"/>
      <c r="AIN87" s="395"/>
      <c r="AIO87" s="389"/>
      <c r="AIP87" s="390"/>
      <c r="AIQ87" s="391"/>
      <c r="AIR87" s="392"/>
      <c r="AIS87" s="393"/>
      <c r="AIT87" s="394"/>
      <c r="AIU87" s="395"/>
      <c r="AIV87" s="389"/>
      <c r="AIW87" s="390"/>
      <c r="AIX87" s="391"/>
      <c r="AIY87" s="392"/>
      <c r="AIZ87" s="393"/>
      <c r="AJA87" s="394"/>
      <c r="AJB87" s="395"/>
      <c r="AJC87" s="389"/>
      <c r="AJD87" s="390"/>
      <c r="AJE87" s="391"/>
      <c r="AJF87" s="392"/>
      <c r="AJG87" s="393"/>
      <c r="AJH87" s="394"/>
      <c r="AJI87" s="395"/>
      <c r="AJJ87" s="389"/>
      <c r="AJK87" s="390"/>
      <c r="AJL87" s="391"/>
      <c r="AJM87" s="392"/>
      <c r="AJN87" s="393"/>
      <c r="AJO87" s="394"/>
      <c r="AJP87" s="395"/>
      <c r="AJQ87" s="389"/>
      <c r="AJR87" s="390"/>
      <c r="AJS87" s="391"/>
      <c r="AJT87" s="392"/>
      <c r="AJU87" s="393"/>
      <c r="AJV87" s="394"/>
      <c r="AJW87" s="395"/>
      <c r="AJX87" s="389"/>
      <c r="AJY87" s="390"/>
      <c r="AJZ87" s="391"/>
      <c r="AKA87" s="392"/>
      <c r="AKB87" s="393"/>
      <c r="AKC87" s="394"/>
      <c r="AKD87" s="395"/>
      <c r="AKE87" s="389"/>
      <c r="AKF87" s="390"/>
      <c r="AKG87" s="391"/>
      <c r="AKH87" s="392"/>
      <c r="AKI87" s="393"/>
      <c r="AKJ87" s="394"/>
      <c r="AKK87" s="395"/>
      <c r="AKL87" s="389"/>
      <c r="AKM87" s="390"/>
      <c r="AKN87" s="391"/>
      <c r="AKO87" s="392"/>
      <c r="AKP87" s="393"/>
      <c r="AKQ87" s="394"/>
      <c r="AKR87" s="395"/>
      <c r="AKS87" s="389"/>
      <c r="AKT87" s="390"/>
      <c r="AKU87" s="391"/>
      <c r="AKV87" s="392"/>
      <c r="AKW87" s="393"/>
      <c r="AKX87" s="394"/>
      <c r="AKY87" s="395"/>
      <c r="AKZ87" s="389"/>
      <c r="ALA87" s="390"/>
      <c r="ALB87" s="391"/>
      <c r="ALC87" s="392"/>
      <c r="ALD87" s="393"/>
      <c r="ALE87" s="394"/>
      <c r="ALF87" s="395"/>
      <c r="ALG87" s="389"/>
      <c r="ALH87" s="390"/>
      <c r="ALI87" s="391"/>
      <c r="ALJ87" s="392"/>
      <c r="ALK87" s="393"/>
      <c r="ALL87" s="394"/>
      <c r="ALM87" s="395"/>
      <c r="ALN87" s="389"/>
      <c r="ALO87" s="390"/>
      <c r="ALP87" s="391"/>
      <c r="ALQ87" s="392"/>
      <c r="ALR87" s="393"/>
      <c r="ALS87" s="394"/>
      <c r="ALT87" s="395"/>
      <c r="ALU87" s="389"/>
      <c r="ALV87" s="390"/>
      <c r="ALW87" s="391"/>
      <c r="ALX87" s="392"/>
      <c r="ALY87" s="393"/>
      <c r="ALZ87" s="394"/>
      <c r="AMA87" s="395"/>
      <c r="AMB87" s="389"/>
      <c r="AMC87" s="390"/>
      <c r="AMD87" s="391"/>
      <c r="AME87" s="392"/>
      <c r="AMF87" s="393"/>
      <c r="AMG87" s="394"/>
      <c r="AMH87" s="395"/>
      <c r="AMI87" s="389"/>
      <c r="AMJ87" s="390"/>
      <c r="AMK87" s="391"/>
      <c r="AML87" s="392"/>
      <c r="AMM87" s="393"/>
      <c r="AMN87" s="394"/>
      <c r="AMO87" s="395"/>
      <c r="AMP87" s="389"/>
      <c r="AMQ87" s="390"/>
      <c r="AMR87" s="391"/>
      <c r="AMS87" s="392"/>
      <c r="AMT87" s="393"/>
      <c r="AMU87" s="394"/>
      <c r="AMV87" s="395"/>
      <c r="AMW87" s="389"/>
      <c r="AMX87" s="390"/>
      <c r="AMY87" s="391"/>
      <c r="AMZ87" s="392"/>
      <c r="ANA87" s="393"/>
      <c r="ANB87" s="394"/>
      <c r="ANC87" s="395"/>
      <c r="AND87" s="389"/>
      <c r="ANE87" s="390"/>
      <c r="ANF87" s="391"/>
      <c r="ANG87" s="392"/>
      <c r="ANH87" s="393"/>
      <c r="ANI87" s="394"/>
      <c r="ANJ87" s="395"/>
      <c r="ANK87" s="389"/>
      <c r="ANL87" s="390"/>
      <c r="ANM87" s="391"/>
      <c r="ANN87" s="392"/>
      <c r="ANO87" s="393"/>
      <c r="ANP87" s="394"/>
      <c r="ANQ87" s="395"/>
      <c r="ANR87" s="389"/>
      <c r="ANS87" s="390"/>
      <c r="ANT87" s="391"/>
      <c r="ANU87" s="392"/>
      <c r="ANV87" s="393"/>
      <c r="ANW87" s="394"/>
      <c r="ANX87" s="395"/>
      <c r="ANY87" s="389"/>
      <c r="ANZ87" s="390"/>
      <c r="AOA87" s="391"/>
      <c r="AOB87" s="392"/>
      <c r="AOC87" s="393"/>
      <c r="AOD87" s="394"/>
      <c r="AOE87" s="395"/>
      <c r="AOF87" s="389"/>
      <c r="AOG87" s="390"/>
      <c r="AOH87" s="391"/>
      <c r="AOI87" s="392"/>
      <c r="AOJ87" s="393"/>
      <c r="AOK87" s="394"/>
      <c r="AOL87" s="395"/>
      <c r="AOM87" s="389"/>
      <c r="AON87" s="390"/>
      <c r="AOO87" s="391"/>
      <c r="AOP87" s="392"/>
      <c r="AOQ87" s="393"/>
      <c r="AOR87" s="394"/>
      <c r="AOS87" s="395"/>
      <c r="AOT87" s="389"/>
      <c r="AOU87" s="390"/>
      <c r="AOV87" s="391"/>
      <c r="AOW87" s="392"/>
      <c r="AOX87" s="393"/>
      <c r="AOY87" s="394"/>
      <c r="AOZ87" s="395"/>
      <c r="APA87" s="389"/>
      <c r="APB87" s="390"/>
      <c r="APC87" s="391"/>
      <c r="APD87" s="392"/>
      <c r="APE87" s="393"/>
      <c r="APF87" s="394"/>
      <c r="APG87" s="395"/>
      <c r="APH87" s="389"/>
      <c r="API87" s="390"/>
      <c r="APJ87" s="391"/>
      <c r="APK87" s="392"/>
      <c r="APL87" s="393"/>
      <c r="APM87" s="394"/>
      <c r="APN87" s="395"/>
      <c r="APO87" s="389"/>
      <c r="APP87" s="390"/>
      <c r="APQ87" s="391"/>
      <c r="APR87" s="392"/>
      <c r="APS87" s="393"/>
      <c r="APT87" s="394"/>
      <c r="APU87" s="395"/>
      <c r="APV87" s="389"/>
      <c r="APW87" s="390"/>
      <c r="APX87" s="391"/>
      <c r="APY87" s="392"/>
      <c r="APZ87" s="393"/>
      <c r="AQA87" s="394"/>
      <c r="AQB87" s="395"/>
      <c r="AQC87" s="389"/>
      <c r="AQD87" s="390"/>
      <c r="AQE87" s="391"/>
      <c r="AQF87" s="392"/>
      <c r="AQG87" s="393"/>
      <c r="AQH87" s="394"/>
      <c r="AQI87" s="395"/>
      <c r="AQJ87" s="389"/>
      <c r="AQK87" s="390"/>
      <c r="AQL87" s="391"/>
      <c r="AQM87" s="392"/>
      <c r="AQN87" s="393"/>
      <c r="AQO87" s="394"/>
      <c r="AQP87" s="395"/>
      <c r="AQQ87" s="389"/>
      <c r="AQR87" s="390"/>
      <c r="AQS87" s="391"/>
      <c r="AQT87" s="392"/>
      <c r="AQU87" s="393"/>
      <c r="AQV87" s="394"/>
      <c r="AQW87" s="395"/>
      <c r="AQX87" s="389"/>
      <c r="AQY87" s="390"/>
      <c r="AQZ87" s="391"/>
      <c r="ARA87" s="392"/>
      <c r="ARB87" s="393"/>
      <c r="ARC87" s="394"/>
      <c r="ARD87" s="395"/>
      <c r="ARE87" s="389"/>
      <c r="ARF87" s="390"/>
      <c r="ARG87" s="391"/>
      <c r="ARH87" s="392"/>
      <c r="ARI87" s="393"/>
      <c r="ARJ87" s="394"/>
      <c r="ARK87" s="395"/>
      <c r="ARL87" s="389"/>
      <c r="ARM87" s="390"/>
      <c r="ARN87" s="391"/>
      <c r="ARO87" s="392"/>
      <c r="ARP87" s="393"/>
      <c r="ARQ87" s="394"/>
      <c r="ARR87" s="395"/>
      <c r="ARS87" s="389"/>
      <c r="ART87" s="390"/>
      <c r="ARU87" s="391"/>
      <c r="ARV87" s="392"/>
      <c r="ARW87" s="393"/>
      <c r="ARX87" s="394"/>
      <c r="ARY87" s="395"/>
      <c r="ARZ87" s="389"/>
      <c r="ASA87" s="390"/>
      <c r="ASB87" s="391"/>
      <c r="ASC87" s="392"/>
      <c r="ASD87" s="393"/>
      <c r="ASE87" s="394"/>
      <c r="ASF87" s="395"/>
      <c r="ASG87" s="389"/>
      <c r="ASH87" s="390"/>
      <c r="ASI87" s="391"/>
      <c r="ASJ87" s="392"/>
      <c r="ASK87" s="393"/>
      <c r="ASL87" s="394"/>
      <c r="ASM87" s="395"/>
      <c r="ASN87" s="389"/>
      <c r="ASO87" s="390"/>
      <c r="ASP87" s="391"/>
      <c r="ASQ87" s="392"/>
      <c r="ASR87" s="393"/>
      <c r="ASS87" s="394"/>
      <c r="AST87" s="395"/>
      <c r="ASU87" s="389"/>
      <c r="ASV87" s="390"/>
      <c r="ASW87" s="391"/>
      <c r="ASX87" s="392"/>
      <c r="ASY87" s="393"/>
      <c r="ASZ87" s="394"/>
      <c r="ATA87" s="395"/>
      <c r="ATB87" s="389"/>
      <c r="ATC87" s="390"/>
      <c r="ATD87" s="391"/>
      <c r="ATE87" s="392"/>
      <c r="ATF87" s="393"/>
      <c r="ATG87" s="394"/>
      <c r="ATH87" s="395"/>
      <c r="ATI87" s="389"/>
      <c r="ATJ87" s="390"/>
      <c r="ATK87" s="391"/>
      <c r="ATL87" s="392"/>
      <c r="ATM87" s="393"/>
      <c r="ATN87" s="394"/>
      <c r="ATO87" s="395"/>
      <c r="ATP87" s="389"/>
      <c r="ATQ87" s="390"/>
      <c r="ATR87" s="391"/>
      <c r="ATS87" s="392"/>
      <c r="ATT87" s="393"/>
      <c r="ATU87" s="394"/>
      <c r="ATV87" s="395"/>
      <c r="ATW87" s="389"/>
      <c r="ATX87" s="390"/>
      <c r="ATY87" s="391"/>
      <c r="ATZ87" s="392"/>
      <c r="AUA87" s="393"/>
      <c r="AUB87" s="394"/>
      <c r="AUC87" s="395"/>
      <c r="AUD87" s="389"/>
      <c r="AUE87" s="390"/>
      <c r="AUF87" s="391"/>
      <c r="AUG87" s="392"/>
      <c r="AUH87" s="393"/>
      <c r="AUI87" s="394"/>
      <c r="AUJ87" s="395"/>
      <c r="AUK87" s="389"/>
      <c r="AUL87" s="390"/>
      <c r="AUM87" s="391"/>
      <c r="AUN87" s="392"/>
      <c r="AUO87" s="393"/>
      <c r="AUP87" s="394"/>
      <c r="AUQ87" s="395"/>
      <c r="AUR87" s="389"/>
      <c r="AUS87" s="390"/>
      <c r="AUT87" s="391"/>
      <c r="AUU87" s="392"/>
      <c r="AUV87" s="393"/>
      <c r="AUW87" s="394"/>
      <c r="AUX87" s="395"/>
      <c r="AUY87" s="389"/>
      <c r="AUZ87" s="390"/>
      <c r="AVA87" s="391"/>
      <c r="AVB87" s="392"/>
      <c r="AVC87" s="393"/>
      <c r="AVD87" s="394"/>
      <c r="AVE87" s="395"/>
      <c r="AVF87" s="389"/>
      <c r="AVG87" s="390"/>
      <c r="AVH87" s="391"/>
      <c r="AVI87" s="392"/>
      <c r="AVJ87" s="393"/>
      <c r="AVK87" s="394"/>
      <c r="AVL87" s="395"/>
      <c r="AVM87" s="389"/>
      <c r="AVN87" s="390"/>
      <c r="AVO87" s="391"/>
      <c r="AVP87" s="392"/>
      <c r="AVQ87" s="393"/>
      <c r="AVR87" s="394"/>
      <c r="AVS87" s="395"/>
      <c r="AVT87" s="389"/>
      <c r="AVU87" s="390"/>
      <c r="AVV87" s="391"/>
      <c r="AVW87" s="392"/>
      <c r="AVX87" s="393"/>
      <c r="AVY87" s="394"/>
      <c r="AVZ87" s="395"/>
      <c r="AWA87" s="389"/>
      <c r="AWB87" s="390"/>
      <c r="AWC87" s="391"/>
      <c r="AWD87" s="392"/>
      <c r="AWE87" s="393"/>
      <c r="AWF87" s="394"/>
      <c r="AWG87" s="395"/>
      <c r="AWH87" s="389"/>
      <c r="AWI87" s="390"/>
      <c r="AWJ87" s="391"/>
      <c r="AWK87" s="392"/>
      <c r="AWL87" s="393"/>
      <c r="AWM87" s="394"/>
      <c r="AWN87" s="395"/>
      <c r="AWO87" s="389"/>
      <c r="AWP87" s="390"/>
      <c r="AWQ87" s="391"/>
      <c r="AWR87" s="392"/>
      <c r="AWS87" s="393"/>
      <c r="AWT87" s="394"/>
      <c r="AWU87" s="395"/>
      <c r="AWV87" s="389"/>
      <c r="AWW87" s="390"/>
      <c r="AWX87" s="391"/>
      <c r="AWY87" s="392"/>
      <c r="AWZ87" s="393"/>
      <c r="AXA87" s="394"/>
      <c r="AXB87" s="395"/>
      <c r="AXC87" s="389"/>
      <c r="AXD87" s="390"/>
      <c r="AXE87" s="391"/>
      <c r="AXF87" s="392"/>
      <c r="AXG87" s="393"/>
      <c r="AXH87" s="394"/>
      <c r="AXI87" s="395"/>
      <c r="AXJ87" s="389"/>
      <c r="AXK87" s="390"/>
      <c r="AXL87" s="391"/>
      <c r="AXM87" s="392"/>
      <c r="AXN87" s="393"/>
      <c r="AXO87" s="394"/>
      <c r="AXP87" s="395"/>
      <c r="AXQ87" s="389"/>
      <c r="AXR87" s="390"/>
      <c r="AXS87" s="391"/>
      <c r="AXT87" s="392"/>
      <c r="AXU87" s="393"/>
      <c r="AXV87" s="394"/>
      <c r="AXW87" s="395"/>
      <c r="AXX87" s="389"/>
      <c r="AXY87" s="390"/>
      <c r="AXZ87" s="391"/>
      <c r="AYA87" s="392"/>
      <c r="AYB87" s="393"/>
      <c r="AYC87" s="394"/>
      <c r="AYD87" s="395"/>
      <c r="AYE87" s="389"/>
      <c r="AYF87" s="390"/>
      <c r="AYG87" s="391"/>
      <c r="AYH87" s="392"/>
      <c r="AYI87" s="393"/>
      <c r="AYJ87" s="394"/>
      <c r="AYK87" s="395"/>
      <c r="AYL87" s="389"/>
      <c r="AYM87" s="390"/>
      <c r="AYN87" s="391"/>
      <c r="AYO87" s="392"/>
      <c r="AYP87" s="393"/>
      <c r="AYQ87" s="394"/>
      <c r="AYR87" s="395"/>
      <c r="AYS87" s="389"/>
      <c r="AYT87" s="390"/>
      <c r="AYU87" s="391"/>
      <c r="AYV87" s="392"/>
      <c r="AYW87" s="393"/>
      <c r="AYX87" s="394"/>
      <c r="AYY87" s="395"/>
      <c r="AYZ87" s="389"/>
      <c r="AZA87" s="390"/>
      <c r="AZB87" s="391"/>
      <c r="AZC87" s="392"/>
      <c r="AZD87" s="393"/>
      <c r="AZE87" s="394"/>
      <c r="AZF87" s="395"/>
      <c r="AZG87" s="389"/>
      <c r="AZH87" s="390"/>
      <c r="AZI87" s="391"/>
      <c r="AZJ87" s="392"/>
      <c r="AZK87" s="393"/>
      <c r="AZL87" s="394"/>
      <c r="AZM87" s="395"/>
      <c r="AZN87" s="389"/>
      <c r="AZO87" s="390"/>
      <c r="AZP87" s="391"/>
      <c r="AZQ87" s="392"/>
      <c r="AZR87" s="393"/>
      <c r="AZS87" s="394"/>
      <c r="AZT87" s="395"/>
      <c r="AZU87" s="389"/>
      <c r="AZV87" s="390"/>
      <c r="AZW87" s="391"/>
      <c r="AZX87" s="392"/>
      <c r="AZY87" s="393"/>
      <c r="AZZ87" s="394"/>
      <c r="BAA87" s="395"/>
      <c r="BAB87" s="389"/>
      <c r="BAC87" s="390"/>
      <c r="BAD87" s="391"/>
      <c r="BAE87" s="392"/>
      <c r="BAF87" s="393"/>
      <c r="BAG87" s="394"/>
      <c r="BAH87" s="395"/>
      <c r="BAI87" s="389"/>
      <c r="BAJ87" s="390"/>
      <c r="BAK87" s="391"/>
      <c r="BAL87" s="392"/>
      <c r="BAM87" s="393"/>
      <c r="BAN87" s="394"/>
      <c r="BAO87" s="395"/>
      <c r="BAP87" s="389"/>
      <c r="BAQ87" s="390"/>
      <c r="BAR87" s="391"/>
      <c r="BAS87" s="392"/>
      <c r="BAT87" s="393"/>
      <c r="BAU87" s="394"/>
      <c r="BAV87" s="395"/>
      <c r="BAW87" s="389"/>
      <c r="BAX87" s="390"/>
      <c r="BAY87" s="391"/>
      <c r="BAZ87" s="392"/>
      <c r="BBA87" s="393"/>
      <c r="BBB87" s="394"/>
      <c r="BBC87" s="395"/>
      <c r="BBD87" s="389"/>
      <c r="BBE87" s="390"/>
      <c r="BBF87" s="391"/>
      <c r="BBG87" s="392"/>
      <c r="BBH87" s="393"/>
      <c r="BBI87" s="394"/>
      <c r="BBJ87" s="395"/>
      <c r="BBK87" s="389"/>
      <c r="BBL87" s="390"/>
      <c r="BBM87" s="391"/>
      <c r="BBN87" s="392"/>
      <c r="BBO87" s="393"/>
      <c r="BBP87" s="394"/>
      <c r="BBQ87" s="395"/>
      <c r="BBR87" s="389"/>
      <c r="BBS87" s="390"/>
      <c r="BBT87" s="391"/>
      <c r="BBU87" s="392"/>
      <c r="BBV87" s="393"/>
      <c r="BBW87" s="394"/>
      <c r="BBX87" s="395"/>
      <c r="BBY87" s="389"/>
      <c r="BBZ87" s="390"/>
      <c r="BCA87" s="391"/>
      <c r="BCB87" s="392"/>
      <c r="BCC87" s="393"/>
      <c r="BCD87" s="394"/>
      <c r="BCE87" s="395"/>
      <c r="BCF87" s="389"/>
      <c r="BCG87" s="390"/>
      <c r="BCH87" s="391"/>
      <c r="BCI87" s="392"/>
      <c r="BCJ87" s="393"/>
      <c r="BCK87" s="394"/>
      <c r="BCL87" s="395"/>
      <c r="BCM87" s="389"/>
      <c r="BCN87" s="390"/>
      <c r="BCO87" s="391"/>
      <c r="BCP87" s="392"/>
      <c r="BCQ87" s="393"/>
      <c r="BCR87" s="394"/>
      <c r="BCS87" s="395"/>
      <c r="BCT87" s="389"/>
      <c r="BCU87" s="390"/>
      <c r="BCV87" s="391"/>
      <c r="BCW87" s="392"/>
      <c r="BCX87" s="393"/>
      <c r="BCY87" s="394"/>
      <c r="BCZ87" s="395"/>
      <c r="BDA87" s="389"/>
      <c r="BDB87" s="390"/>
      <c r="BDC87" s="391"/>
      <c r="BDD87" s="392"/>
      <c r="BDE87" s="393"/>
      <c r="BDF87" s="394"/>
      <c r="BDG87" s="395"/>
      <c r="BDH87" s="389"/>
      <c r="BDI87" s="390"/>
      <c r="BDJ87" s="391"/>
      <c r="BDK87" s="392"/>
      <c r="BDL87" s="393"/>
      <c r="BDM87" s="394"/>
      <c r="BDN87" s="395"/>
      <c r="BDO87" s="389"/>
      <c r="BDP87" s="390"/>
      <c r="BDQ87" s="391"/>
      <c r="BDR87" s="392"/>
      <c r="BDS87" s="393"/>
      <c r="BDT87" s="394"/>
      <c r="BDU87" s="395"/>
      <c r="BDV87" s="389"/>
      <c r="BDW87" s="390"/>
      <c r="BDX87" s="391"/>
      <c r="BDY87" s="392"/>
      <c r="BDZ87" s="393"/>
      <c r="BEA87" s="394"/>
      <c r="BEB87" s="395"/>
      <c r="BEC87" s="389"/>
      <c r="BED87" s="390"/>
      <c r="BEE87" s="391"/>
      <c r="BEF87" s="392"/>
      <c r="BEG87" s="393"/>
      <c r="BEH87" s="394"/>
      <c r="BEI87" s="395"/>
      <c r="BEJ87" s="389"/>
      <c r="BEK87" s="390"/>
      <c r="BEL87" s="391"/>
      <c r="BEM87" s="392"/>
      <c r="BEN87" s="393"/>
      <c r="BEO87" s="394"/>
      <c r="BEP87" s="395"/>
      <c r="BEQ87" s="389"/>
      <c r="BER87" s="390"/>
      <c r="BES87" s="391"/>
      <c r="BET87" s="392"/>
      <c r="BEU87" s="393"/>
      <c r="BEV87" s="394"/>
      <c r="BEW87" s="395"/>
      <c r="BEX87" s="389"/>
      <c r="BEY87" s="390"/>
      <c r="BEZ87" s="391"/>
      <c r="BFA87" s="392"/>
      <c r="BFB87" s="393"/>
      <c r="BFC87" s="394"/>
      <c r="BFD87" s="395"/>
      <c r="BFE87" s="389"/>
      <c r="BFF87" s="390"/>
      <c r="BFG87" s="391"/>
      <c r="BFH87" s="392"/>
      <c r="BFI87" s="393"/>
      <c r="BFJ87" s="394"/>
      <c r="BFK87" s="395"/>
      <c r="BFL87" s="389"/>
      <c r="BFM87" s="390"/>
      <c r="BFN87" s="391"/>
      <c r="BFO87" s="392"/>
      <c r="BFP87" s="393"/>
      <c r="BFQ87" s="394"/>
      <c r="BFR87" s="395"/>
      <c r="BFS87" s="389"/>
      <c r="BFT87" s="390"/>
      <c r="BFU87" s="391"/>
      <c r="BFV87" s="392"/>
      <c r="BFW87" s="393"/>
      <c r="BFX87" s="394"/>
      <c r="BFY87" s="395"/>
      <c r="BFZ87" s="389"/>
      <c r="BGA87" s="390"/>
      <c r="BGB87" s="391"/>
      <c r="BGC87" s="392"/>
      <c r="BGD87" s="393"/>
      <c r="BGE87" s="394"/>
      <c r="BGF87" s="395"/>
      <c r="BGG87" s="389"/>
      <c r="BGH87" s="390"/>
      <c r="BGI87" s="391"/>
      <c r="BGJ87" s="392"/>
      <c r="BGK87" s="393"/>
      <c r="BGL87" s="394"/>
      <c r="BGM87" s="395"/>
      <c r="BGN87" s="389"/>
      <c r="BGO87" s="390"/>
      <c r="BGP87" s="391"/>
      <c r="BGQ87" s="392"/>
      <c r="BGR87" s="393"/>
      <c r="BGS87" s="394"/>
      <c r="BGT87" s="395"/>
      <c r="BGU87" s="389"/>
      <c r="BGV87" s="390"/>
      <c r="BGW87" s="391"/>
      <c r="BGX87" s="392"/>
      <c r="BGY87" s="393"/>
      <c r="BGZ87" s="394"/>
      <c r="BHA87" s="395"/>
      <c r="BHB87" s="389"/>
      <c r="BHC87" s="390"/>
      <c r="BHD87" s="391"/>
      <c r="BHE87" s="392"/>
      <c r="BHF87" s="393"/>
      <c r="BHG87" s="394"/>
      <c r="BHH87" s="395"/>
      <c r="BHI87" s="389"/>
      <c r="BHJ87" s="390"/>
      <c r="BHK87" s="391"/>
      <c r="BHL87" s="392"/>
      <c r="BHM87" s="393"/>
      <c r="BHN87" s="394"/>
      <c r="BHO87" s="395"/>
      <c r="BHP87" s="389"/>
      <c r="BHQ87" s="390"/>
      <c r="BHR87" s="391"/>
      <c r="BHS87" s="392"/>
      <c r="BHT87" s="393"/>
      <c r="BHU87" s="394"/>
      <c r="BHV87" s="395"/>
      <c r="BHW87" s="389"/>
      <c r="BHX87" s="390"/>
      <c r="BHY87" s="391"/>
      <c r="BHZ87" s="392"/>
      <c r="BIA87" s="393"/>
      <c r="BIB87" s="394"/>
      <c r="BIC87" s="395"/>
      <c r="BID87" s="389"/>
      <c r="BIE87" s="390"/>
      <c r="BIF87" s="391"/>
      <c r="BIG87" s="392"/>
      <c r="BIH87" s="393"/>
      <c r="BII87" s="394"/>
      <c r="BIJ87" s="395"/>
      <c r="BIK87" s="389"/>
      <c r="BIL87" s="390"/>
      <c r="BIM87" s="391"/>
      <c r="BIN87" s="392"/>
      <c r="BIO87" s="393"/>
      <c r="BIP87" s="394"/>
      <c r="BIQ87" s="395"/>
      <c r="BIR87" s="389"/>
      <c r="BIS87" s="390"/>
      <c r="BIT87" s="391"/>
      <c r="BIU87" s="392"/>
      <c r="BIV87" s="393"/>
      <c r="BIW87" s="394"/>
      <c r="BIX87" s="395"/>
      <c r="BIY87" s="389"/>
      <c r="BIZ87" s="390"/>
      <c r="BJA87" s="391"/>
      <c r="BJB87" s="392"/>
      <c r="BJC87" s="393"/>
      <c r="BJD87" s="394"/>
      <c r="BJE87" s="395"/>
      <c r="BJF87" s="389"/>
      <c r="BJG87" s="390"/>
      <c r="BJH87" s="391"/>
      <c r="BJI87" s="392"/>
      <c r="BJJ87" s="393"/>
      <c r="BJK87" s="394"/>
      <c r="BJL87" s="395"/>
      <c r="BJM87" s="389"/>
      <c r="BJN87" s="390"/>
      <c r="BJO87" s="391"/>
      <c r="BJP87" s="392"/>
      <c r="BJQ87" s="393"/>
      <c r="BJR87" s="394"/>
      <c r="BJS87" s="395"/>
      <c r="BJT87" s="389"/>
      <c r="BJU87" s="390"/>
      <c r="BJV87" s="391"/>
      <c r="BJW87" s="392"/>
      <c r="BJX87" s="393"/>
      <c r="BJY87" s="394"/>
      <c r="BJZ87" s="395"/>
      <c r="BKA87" s="389"/>
      <c r="BKB87" s="390"/>
      <c r="BKC87" s="391"/>
      <c r="BKD87" s="392"/>
      <c r="BKE87" s="393"/>
      <c r="BKF87" s="394"/>
      <c r="BKG87" s="395"/>
      <c r="BKH87" s="389"/>
      <c r="BKI87" s="390"/>
      <c r="BKJ87" s="391"/>
      <c r="BKK87" s="392"/>
      <c r="BKL87" s="393"/>
      <c r="BKM87" s="394"/>
      <c r="BKN87" s="395"/>
      <c r="BKO87" s="389"/>
      <c r="BKP87" s="390"/>
      <c r="BKQ87" s="391"/>
      <c r="BKR87" s="392"/>
      <c r="BKS87" s="393"/>
      <c r="BKT87" s="394"/>
      <c r="BKU87" s="395"/>
      <c r="BKV87" s="389"/>
      <c r="BKW87" s="390"/>
      <c r="BKX87" s="391"/>
      <c r="BKY87" s="392"/>
      <c r="BKZ87" s="393"/>
      <c r="BLA87" s="394"/>
      <c r="BLB87" s="395"/>
      <c r="BLC87" s="389"/>
      <c r="BLD87" s="390"/>
      <c r="BLE87" s="391"/>
      <c r="BLF87" s="392"/>
      <c r="BLG87" s="393"/>
      <c r="BLH87" s="394"/>
      <c r="BLI87" s="395"/>
      <c r="BLJ87" s="389"/>
      <c r="BLK87" s="390"/>
      <c r="BLL87" s="391"/>
      <c r="BLM87" s="392"/>
      <c r="BLN87" s="393"/>
      <c r="BLO87" s="394"/>
      <c r="BLP87" s="395"/>
      <c r="BLQ87" s="389"/>
      <c r="BLR87" s="390"/>
      <c r="BLS87" s="391"/>
      <c r="BLT87" s="392"/>
      <c r="BLU87" s="393"/>
      <c r="BLV87" s="394"/>
      <c r="BLW87" s="395"/>
      <c r="BLX87" s="389"/>
      <c r="BLY87" s="390"/>
      <c r="BLZ87" s="391"/>
      <c r="BMA87" s="392"/>
      <c r="BMB87" s="393"/>
      <c r="BMC87" s="394"/>
      <c r="BMD87" s="395"/>
      <c r="BME87" s="389"/>
      <c r="BMF87" s="390"/>
      <c r="BMG87" s="391"/>
      <c r="BMH87" s="392"/>
      <c r="BMI87" s="393"/>
      <c r="BMJ87" s="394"/>
      <c r="BMK87" s="395"/>
      <c r="BML87" s="389"/>
      <c r="BMM87" s="390"/>
      <c r="BMN87" s="391"/>
      <c r="BMO87" s="392"/>
      <c r="BMP87" s="393"/>
      <c r="BMQ87" s="394"/>
      <c r="BMR87" s="395"/>
      <c r="BMS87" s="389"/>
      <c r="BMT87" s="390"/>
      <c r="BMU87" s="391"/>
      <c r="BMV87" s="392"/>
      <c r="BMW87" s="393"/>
      <c r="BMX87" s="394"/>
      <c r="BMY87" s="395"/>
      <c r="BMZ87" s="389"/>
      <c r="BNA87" s="390"/>
      <c r="BNB87" s="391"/>
      <c r="BNC87" s="392"/>
      <c r="BND87" s="393"/>
      <c r="BNE87" s="394"/>
      <c r="BNF87" s="395"/>
      <c r="BNG87" s="389"/>
      <c r="BNH87" s="390"/>
      <c r="BNI87" s="391"/>
      <c r="BNJ87" s="392"/>
      <c r="BNK87" s="393"/>
      <c r="BNL87" s="394"/>
      <c r="BNM87" s="395"/>
      <c r="BNN87" s="389"/>
      <c r="BNO87" s="390"/>
      <c r="BNP87" s="391"/>
      <c r="BNQ87" s="392"/>
      <c r="BNR87" s="393"/>
      <c r="BNS87" s="394"/>
      <c r="BNT87" s="395"/>
      <c r="BNU87" s="389"/>
      <c r="BNV87" s="390"/>
      <c r="BNW87" s="391"/>
      <c r="BNX87" s="392"/>
      <c r="BNY87" s="393"/>
      <c r="BNZ87" s="394"/>
      <c r="BOA87" s="395"/>
      <c r="BOB87" s="389"/>
      <c r="BOC87" s="390"/>
      <c r="BOD87" s="391"/>
      <c r="BOE87" s="392"/>
      <c r="BOF87" s="393"/>
      <c r="BOG87" s="394"/>
      <c r="BOH87" s="395"/>
      <c r="BOI87" s="389"/>
      <c r="BOJ87" s="390"/>
      <c r="BOK87" s="391"/>
      <c r="BOL87" s="392"/>
      <c r="BOM87" s="393"/>
      <c r="BON87" s="394"/>
      <c r="BOO87" s="395"/>
      <c r="BOP87" s="389"/>
      <c r="BOQ87" s="390"/>
      <c r="BOR87" s="391"/>
      <c r="BOS87" s="392"/>
      <c r="BOT87" s="393"/>
      <c r="BOU87" s="394"/>
      <c r="BOV87" s="395"/>
      <c r="BOW87" s="389"/>
      <c r="BOX87" s="390"/>
      <c r="BOY87" s="391"/>
      <c r="BOZ87" s="392"/>
      <c r="BPA87" s="393"/>
      <c r="BPB87" s="394"/>
      <c r="BPC87" s="395"/>
      <c r="BPD87" s="389"/>
      <c r="BPE87" s="390"/>
      <c r="BPF87" s="391"/>
      <c r="BPG87" s="392"/>
      <c r="BPH87" s="393"/>
      <c r="BPI87" s="394"/>
      <c r="BPJ87" s="395"/>
      <c r="BPK87" s="389"/>
      <c r="BPL87" s="390"/>
      <c r="BPM87" s="391"/>
      <c r="BPN87" s="392"/>
      <c r="BPO87" s="393"/>
      <c r="BPP87" s="394"/>
      <c r="BPQ87" s="395"/>
      <c r="BPR87" s="389"/>
      <c r="BPS87" s="390"/>
      <c r="BPT87" s="391"/>
      <c r="BPU87" s="392"/>
      <c r="BPV87" s="393"/>
      <c r="BPW87" s="394"/>
      <c r="BPX87" s="395"/>
      <c r="BPY87" s="389"/>
      <c r="BPZ87" s="390"/>
      <c r="BQA87" s="391"/>
      <c r="BQB87" s="392"/>
      <c r="BQC87" s="393"/>
      <c r="BQD87" s="394"/>
      <c r="BQE87" s="395"/>
      <c r="BQF87" s="389"/>
      <c r="BQG87" s="390"/>
      <c r="BQH87" s="391"/>
      <c r="BQI87" s="392"/>
      <c r="BQJ87" s="393"/>
      <c r="BQK87" s="394"/>
      <c r="BQL87" s="395"/>
      <c r="BQM87" s="389"/>
      <c r="BQN87" s="390"/>
      <c r="BQO87" s="391"/>
      <c r="BQP87" s="392"/>
      <c r="BQQ87" s="393"/>
      <c r="BQR87" s="394"/>
      <c r="BQS87" s="395"/>
      <c r="BQT87" s="389"/>
      <c r="BQU87" s="390"/>
      <c r="BQV87" s="391"/>
      <c r="BQW87" s="392"/>
      <c r="BQX87" s="393"/>
      <c r="BQY87" s="394"/>
      <c r="BQZ87" s="395"/>
      <c r="BRA87" s="389"/>
      <c r="BRB87" s="390"/>
      <c r="BRC87" s="391"/>
      <c r="BRD87" s="392"/>
      <c r="BRE87" s="393"/>
      <c r="BRF87" s="394"/>
      <c r="BRG87" s="395"/>
      <c r="BRH87" s="389"/>
      <c r="BRI87" s="390"/>
      <c r="BRJ87" s="391"/>
      <c r="BRK87" s="392"/>
      <c r="BRL87" s="393"/>
      <c r="BRM87" s="394"/>
      <c r="BRN87" s="395"/>
      <c r="BRO87" s="389"/>
      <c r="BRP87" s="390"/>
      <c r="BRQ87" s="391"/>
      <c r="BRR87" s="392"/>
      <c r="BRS87" s="393"/>
      <c r="BRT87" s="394"/>
      <c r="BRU87" s="395"/>
      <c r="BRV87" s="389"/>
      <c r="BRW87" s="390"/>
      <c r="BRX87" s="391"/>
      <c r="BRY87" s="392"/>
      <c r="BRZ87" s="393"/>
      <c r="BSA87" s="394"/>
      <c r="BSB87" s="395"/>
      <c r="BSC87" s="389"/>
      <c r="BSD87" s="390"/>
      <c r="BSE87" s="391"/>
      <c r="BSF87" s="392"/>
      <c r="BSG87" s="393"/>
      <c r="BSH87" s="394"/>
      <c r="BSI87" s="395"/>
      <c r="BSJ87" s="389"/>
      <c r="BSK87" s="390"/>
      <c r="BSL87" s="391"/>
      <c r="BSM87" s="392"/>
      <c r="BSN87" s="393"/>
      <c r="BSO87" s="394"/>
      <c r="BSP87" s="395"/>
      <c r="BSQ87" s="389"/>
      <c r="BSR87" s="390"/>
      <c r="BSS87" s="391"/>
      <c r="BST87" s="392"/>
      <c r="BSU87" s="393"/>
      <c r="BSV87" s="394"/>
      <c r="BSW87" s="395"/>
      <c r="BSX87" s="389"/>
      <c r="BSY87" s="390"/>
      <c r="BSZ87" s="391"/>
      <c r="BTA87" s="392"/>
      <c r="BTB87" s="393"/>
      <c r="BTC87" s="394"/>
      <c r="BTD87" s="395"/>
      <c r="BTE87" s="389"/>
      <c r="BTF87" s="390"/>
      <c r="BTG87" s="391"/>
      <c r="BTH87" s="392"/>
      <c r="BTI87" s="393"/>
      <c r="BTJ87" s="394"/>
      <c r="BTK87" s="395"/>
      <c r="BTL87" s="389"/>
      <c r="BTM87" s="390"/>
      <c r="BTN87" s="391"/>
      <c r="BTO87" s="392"/>
      <c r="BTP87" s="393"/>
      <c r="BTQ87" s="394"/>
      <c r="BTR87" s="395"/>
      <c r="BTS87" s="389"/>
      <c r="BTT87" s="390"/>
      <c r="BTU87" s="391"/>
      <c r="BTV87" s="392"/>
      <c r="BTW87" s="393"/>
      <c r="BTX87" s="394"/>
      <c r="BTY87" s="395"/>
      <c r="BTZ87" s="389"/>
      <c r="BUA87" s="390"/>
      <c r="BUB87" s="391"/>
      <c r="BUC87" s="392"/>
      <c r="BUD87" s="393"/>
      <c r="BUE87" s="394"/>
      <c r="BUF87" s="395"/>
      <c r="BUG87" s="389"/>
      <c r="BUH87" s="390"/>
      <c r="BUI87" s="391"/>
      <c r="BUJ87" s="392"/>
      <c r="BUK87" s="393"/>
      <c r="BUL87" s="394"/>
      <c r="BUM87" s="395"/>
      <c r="BUN87" s="389"/>
      <c r="BUO87" s="390"/>
      <c r="BUP87" s="391"/>
      <c r="BUQ87" s="392"/>
      <c r="BUR87" s="393"/>
      <c r="BUS87" s="394"/>
      <c r="BUT87" s="395"/>
      <c r="BUU87" s="389"/>
      <c r="BUV87" s="390"/>
      <c r="BUW87" s="391"/>
      <c r="BUX87" s="392"/>
      <c r="BUY87" s="393"/>
      <c r="BUZ87" s="394"/>
      <c r="BVA87" s="395"/>
      <c r="BVB87" s="389"/>
      <c r="BVC87" s="390"/>
      <c r="BVD87" s="391"/>
      <c r="BVE87" s="392"/>
      <c r="BVF87" s="393"/>
      <c r="BVG87" s="394"/>
      <c r="BVH87" s="395"/>
      <c r="BVI87" s="389"/>
      <c r="BVJ87" s="390"/>
      <c r="BVK87" s="391"/>
      <c r="BVL87" s="392"/>
      <c r="BVM87" s="393"/>
      <c r="BVN87" s="394"/>
      <c r="BVO87" s="395"/>
      <c r="BVP87" s="389"/>
      <c r="BVQ87" s="390"/>
      <c r="BVR87" s="391"/>
      <c r="BVS87" s="392"/>
      <c r="BVT87" s="393"/>
      <c r="BVU87" s="394"/>
      <c r="BVV87" s="395"/>
      <c r="BVW87" s="389"/>
      <c r="BVX87" s="390"/>
      <c r="BVY87" s="391"/>
      <c r="BVZ87" s="392"/>
      <c r="BWA87" s="393"/>
      <c r="BWB87" s="394"/>
      <c r="BWC87" s="395"/>
      <c r="BWD87" s="389"/>
      <c r="BWE87" s="390"/>
      <c r="BWF87" s="391"/>
      <c r="BWG87" s="392"/>
      <c r="BWH87" s="393"/>
      <c r="BWI87" s="394"/>
      <c r="BWJ87" s="395"/>
      <c r="BWK87" s="389"/>
      <c r="BWL87" s="390"/>
      <c r="BWM87" s="391"/>
      <c r="BWN87" s="392"/>
      <c r="BWO87" s="393"/>
      <c r="BWP87" s="394"/>
      <c r="BWQ87" s="395"/>
      <c r="BWR87" s="389"/>
      <c r="BWS87" s="390"/>
      <c r="BWT87" s="391"/>
      <c r="BWU87" s="392"/>
      <c r="BWV87" s="393"/>
      <c r="BWW87" s="394"/>
      <c r="BWX87" s="395"/>
      <c r="BWY87" s="389"/>
      <c r="BWZ87" s="390"/>
      <c r="BXA87" s="391"/>
      <c r="BXB87" s="392"/>
      <c r="BXC87" s="393"/>
      <c r="BXD87" s="394"/>
      <c r="BXE87" s="395"/>
      <c r="BXF87" s="389"/>
      <c r="BXG87" s="390"/>
      <c r="BXH87" s="391"/>
      <c r="BXI87" s="392"/>
      <c r="BXJ87" s="393"/>
      <c r="BXK87" s="394"/>
      <c r="BXL87" s="395"/>
      <c r="BXM87" s="389"/>
      <c r="BXN87" s="390"/>
      <c r="BXO87" s="391"/>
      <c r="BXP87" s="392"/>
      <c r="BXQ87" s="393"/>
      <c r="BXR87" s="394"/>
      <c r="BXS87" s="395"/>
      <c r="BXT87" s="389"/>
      <c r="BXU87" s="390"/>
      <c r="BXV87" s="391"/>
      <c r="BXW87" s="392"/>
      <c r="BXX87" s="393"/>
      <c r="BXY87" s="394"/>
      <c r="BXZ87" s="395"/>
      <c r="BYA87" s="389"/>
      <c r="BYB87" s="390"/>
      <c r="BYC87" s="391"/>
      <c r="BYD87" s="392"/>
      <c r="BYE87" s="393"/>
      <c r="BYF87" s="394"/>
      <c r="BYG87" s="395"/>
      <c r="BYH87" s="389"/>
      <c r="BYI87" s="390"/>
      <c r="BYJ87" s="391"/>
      <c r="BYK87" s="392"/>
      <c r="BYL87" s="393"/>
      <c r="BYM87" s="394"/>
      <c r="BYN87" s="395"/>
      <c r="BYO87" s="389"/>
      <c r="BYP87" s="390"/>
      <c r="BYQ87" s="391"/>
      <c r="BYR87" s="392"/>
      <c r="BYS87" s="393"/>
      <c r="BYT87" s="394"/>
      <c r="BYU87" s="395"/>
      <c r="BYV87" s="389"/>
      <c r="BYW87" s="390"/>
      <c r="BYX87" s="391"/>
      <c r="BYY87" s="392"/>
      <c r="BYZ87" s="393"/>
      <c r="BZA87" s="394"/>
      <c r="BZB87" s="395"/>
      <c r="BZC87" s="389"/>
      <c r="BZD87" s="390"/>
      <c r="BZE87" s="391"/>
      <c r="BZF87" s="392"/>
      <c r="BZG87" s="393"/>
      <c r="BZH87" s="394"/>
      <c r="BZI87" s="395"/>
      <c r="BZJ87" s="389"/>
      <c r="BZK87" s="390"/>
      <c r="BZL87" s="391"/>
      <c r="BZM87" s="392"/>
      <c r="BZN87" s="393"/>
      <c r="BZO87" s="394"/>
      <c r="BZP87" s="395"/>
      <c r="BZQ87" s="389"/>
      <c r="BZR87" s="390"/>
      <c r="BZS87" s="391"/>
      <c r="BZT87" s="392"/>
      <c r="BZU87" s="393"/>
      <c r="BZV87" s="394"/>
      <c r="BZW87" s="395"/>
      <c r="BZX87" s="389"/>
      <c r="BZY87" s="390"/>
      <c r="BZZ87" s="391"/>
      <c r="CAA87" s="392"/>
      <c r="CAB87" s="393"/>
      <c r="CAC87" s="394"/>
      <c r="CAD87" s="395"/>
      <c r="CAE87" s="389"/>
      <c r="CAF87" s="390"/>
      <c r="CAG87" s="391"/>
      <c r="CAH87" s="392"/>
      <c r="CAI87" s="393"/>
      <c r="CAJ87" s="394"/>
      <c r="CAK87" s="395"/>
      <c r="CAL87" s="389"/>
      <c r="CAM87" s="390"/>
      <c r="CAN87" s="391"/>
      <c r="CAO87" s="392"/>
      <c r="CAP87" s="393"/>
      <c r="CAQ87" s="394"/>
      <c r="CAR87" s="395"/>
      <c r="CAS87" s="389"/>
      <c r="CAT87" s="390"/>
      <c r="CAU87" s="391"/>
      <c r="CAV87" s="392"/>
      <c r="CAW87" s="393"/>
      <c r="CAX87" s="394"/>
      <c r="CAY87" s="395"/>
      <c r="CAZ87" s="389"/>
      <c r="CBA87" s="390"/>
      <c r="CBB87" s="391"/>
      <c r="CBC87" s="392"/>
      <c r="CBD87" s="393"/>
      <c r="CBE87" s="394"/>
      <c r="CBF87" s="395"/>
      <c r="CBG87" s="389"/>
      <c r="CBH87" s="390"/>
      <c r="CBI87" s="391"/>
      <c r="CBJ87" s="392"/>
      <c r="CBK87" s="393"/>
      <c r="CBL87" s="394"/>
      <c r="CBM87" s="395"/>
      <c r="CBN87" s="389"/>
      <c r="CBO87" s="390"/>
      <c r="CBP87" s="391"/>
      <c r="CBQ87" s="392"/>
      <c r="CBR87" s="393"/>
      <c r="CBS87" s="394"/>
      <c r="CBT87" s="395"/>
      <c r="CBU87" s="389"/>
      <c r="CBV87" s="390"/>
      <c r="CBW87" s="391"/>
      <c r="CBX87" s="392"/>
      <c r="CBY87" s="393"/>
      <c r="CBZ87" s="394"/>
      <c r="CCA87" s="395"/>
      <c r="CCB87" s="389"/>
      <c r="CCC87" s="390"/>
      <c r="CCD87" s="391"/>
      <c r="CCE87" s="392"/>
      <c r="CCF87" s="393"/>
      <c r="CCG87" s="394"/>
      <c r="CCH87" s="395"/>
      <c r="CCI87" s="389"/>
      <c r="CCJ87" s="390"/>
      <c r="CCK87" s="391"/>
      <c r="CCL87" s="392"/>
      <c r="CCM87" s="393"/>
      <c r="CCN87" s="394"/>
      <c r="CCO87" s="395"/>
      <c r="CCP87" s="389"/>
      <c r="CCQ87" s="390"/>
      <c r="CCR87" s="391"/>
      <c r="CCS87" s="392"/>
      <c r="CCT87" s="393"/>
      <c r="CCU87" s="394"/>
      <c r="CCV87" s="395"/>
      <c r="CCW87" s="389"/>
      <c r="CCX87" s="390"/>
      <c r="CCY87" s="391"/>
      <c r="CCZ87" s="392"/>
      <c r="CDA87" s="393"/>
      <c r="CDB87" s="394"/>
      <c r="CDC87" s="395"/>
      <c r="CDD87" s="389"/>
      <c r="CDE87" s="390"/>
      <c r="CDF87" s="391"/>
      <c r="CDG87" s="392"/>
      <c r="CDH87" s="393"/>
      <c r="CDI87" s="394"/>
      <c r="CDJ87" s="395"/>
      <c r="CDK87" s="389"/>
      <c r="CDL87" s="390"/>
      <c r="CDM87" s="391"/>
      <c r="CDN87" s="392"/>
      <c r="CDO87" s="393"/>
      <c r="CDP87" s="394"/>
      <c r="CDQ87" s="395"/>
      <c r="CDR87" s="389"/>
      <c r="CDS87" s="390"/>
      <c r="CDT87" s="391"/>
      <c r="CDU87" s="392"/>
      <c r="CDV87" s="393"/>
      <c r="CDW87" s="394"/>
      <c r="CDX87" s="395"/>
      <c r="CDY87" s="389"/>
      <c r="CDZ87" s="390"/>
      <c r="CEA87" s="391"/>
      <c r="CEB87" s="392"/>
      <c r="CEC87" s="393"/>
      <c r="CED87" s="394"/>
      <c r="CEE87" s="395"/>
      <c r="CEF87" s="389"/>
      <c r="CEG87" s="390"/>
      <c r="CEH87" s="391"/>
      <c r="CEI87" s="392"/>
      <c r="CEJ87" s="393"/>
      <c r="CEK87" s="394"/>
      <c r="CEL87" s="395"/>
      <c r="CEM87" s="389"/>
      <c r="CEN87" s="390"/>
      <c r="CEO87" s="391"/>
      <c r="CEP87" s="392"/>
      <c r="CEQ87" s="393"/>
      <c r="CER87" s="394"/>
      <c r="CES87" s="395"/>
      <c r="CET87" s="389"/>
      <c r="CEU87" s="390"/>
      <c r="CEV87" s="391"/>
      <c r="CEW87" s="392"/>
      <c r="CEX87" s="393"/>
      <c r="CEY87" s="394"/>
      <c r="CEZ87" s="395"/>
      <c r="CFA87" s="389"/>
      <c r="CFB87" s="390"/>
      <c r="CFC87" s="391"/>
      <c r="CFD87" s="392"/>
      <c r="CFE87" s="393"/>
      <c r="CFF87" s="394"/>
      <c r="CFG87" s="395"/>
      <c r="CFH87" s="389"/>
      <c r="CFI87" s="390"/>
      <c r="CFJ87" s="391"/>
      <c r="CFK87" s="392"/>
      <c r="CFL87" s="393"/>
      <c r="CFM87" s="394"/>
      <c r="CFN87" s="395"/>
      <c r="CFO87" s="389"/>
      <c r="CFP87" s="390"/>
      <c r="CFQ87" s="391"/>
      <c r="CFR87" s="392"/>
      <c r="CFS87" s="393"/>
      <c r="CFT87" s="394"/>
      <c r="CFU87" s="395"/>
      <c r="CFV87" s="389"/>
      <c r="CFW87" s="390"/>
      <c r="CFX87" s="391"/>
      <c r="CFY87" s="392"/>
      <c r="CFZ87" s="393"/>
      <c r="CGA87" s="394"/>
      <c r="CGB87" s="395"/>
      <c r="CGC87" s="389"/>
      <c r="CGD87" s="390"/>
      <c r="CGE87" s="391"/>
      <c r="CGF87" s="392"/>
      <c r="CGG87" s="393"/>
      <c r="CGH87" s="394"/>
      <c r="CGI87" s="395"/>
      <c r="CGJ87" s="389"/>
      <c r="CGK87" s="390"/>
      <c r="CGL87" s="391"/>
      <c r="CGM87" s="392"/>
      <c r="CGN87" s="393"/>
      <c r="CGO87" s="394"/>
      <c r="CGP87" s="395"/>
      <c r="CGQ87" s="389"/>
      <c r="CGR87" s="390"/>
      <c r="CGS87" s="391"/>
      <c r="CGT87" s="392"/>
      <c r="CGU87" s="393"/>
      <c r="CGV87" s="394"/>
      <c r="CGW87" s="395"/>
      <c r="CGX87" s="389"/>
      <c r="CGY87" s="390"/>
      <c r="CGZ87" s="391"/>
      <c r="CHA87" s="392"/>
      <c r="CHB87" s="393"/>
      <c r="CHC87" s="394"/>
      <c r="CHD87" s="395"/>
      <c r="CHE87" s="389"/>
      <c r="CHF87" s="390"/>
      <c r="CHG87" s="391"/>
      <c r="CHH87" s="392"/>
      <c r="CHI87" s="393"/>
      <c r="CHJ87" s="394"/>
      <c r="CHK87" s="395"/>
      <c r="CHL87" s="389"/>
      <c r="CHM87" s="390"/>
      <c r="CHN87" s="391"/>
      <c r="CHO87" s="392"/>
      <c r="CHP87" s="393"/>
      <c r="CHQ87" s="394"/>
      <c r="CHR87" s="395"/>
      <c r="CHS87" s="389"/>
      <c r="CHT87" s="390"/>
      <c r="CHU87" s="391"/>
      <c r="CHV87" s="392"/>
      <c r="CHW87" s="393"/>
      <c r="CHX87" s="394"/>
      <c r="CHY87" s="395"/>
      <c r="CHZ87" s="389"/>
      <c r="CIA87" s="390"/>
      <c r="CIB87" s="391"/>
      <c r="CIC87" s="392"/>
      <c r="CID87" s="393"/>
      <c r="CIE87" s="394"/>
      <c r="CIF87" s="395"/>
      <c r="CIG87" s="389"/>
      <c r="CIH87" s="390"/>
      <c r="CII87" s="391"/>
      <c r="CIJ87" s="392"/>
      <c r="CIK87" s="393"/>
      <c r="CIL87" s="394"/>
      <c r="CIM87" s="395"/>
      <c r="CIN87" s="389"/>
      <c r="CIO87" s="390"/>
      <c r="CIP87" s="391"/>
      <c r="CIQ87" s="392"/>
      <c r="CIR87" s="393"/>
      <c r="CIS87" s="394"/>
      <c r="CIT87" s="395"/>
      <c r="CIU87" s="389"/>
      <c r="CIV87" s="390"/>
      <c r="CIW87" s="391"/>
      <c r="CIX87" s="392"/>
      <c r="CIY87" s="393"/>
      <c r="CIZ87" s="394"/>
      <c r="CJA87" s="395"/>
      <c r="CJB87" s="389"/>
      <c r="CJC87" s="390"/>
      <c r="CJD87" s="391"/>
      <c r="CJE87" s="392"/>
      <c r="CJF87" s="393"/>
      <c r="CJG87" s="394"/>
      <c r="CJH87" s="395"/>
      <c r="CJI87" s="389"/>
      <c r="CJJ87" s="390"/>
      <c r="CJK87" s="391"/>
      <c r="CJL87" s="392"/>
      <c r="CJM87" s="393"/>
      <c r="CJN87" s="394"/>
      <c r="CJO87" s="395"/>
      <c r="CJP87" s="389"/>
      <c r="CJQ87" s="390"/>
      <c r="CJR87" s="391"/>
      <c r="CJS87" s="392"/>
      <c r="CJT87" s="393"/>
      <c r="CJU87" s="394"/>
      <c r="CJV87" s="395"/>
      <c r="CJW87" s="389"/>
      <c r="CJX87" s="390"/>
      <c r="CJY87" s="391"/>
      <c r="CJZ87" s="392"/>
      <c r="CKA87" s="393"/>
      <c r="CKB87" s="394"/>
      <c r="CKC87" s="395"/>
      <c r="CKD87" s="389"/>
      <c r="CKE87" s="390"/>
      <c r="CKF87" s="391"/>
      <c r="CKG87" s="392"/>
      <c r="CKH87" s="393"/>
      <c r="CKI87" s="394"/>
      <c r="CKJ87" s="395"/>
      <c r="CKK87" s="389"/>
      <c r="CKL87" s="390"/>
      <c r="CKM87" s="391"/>
      <c r="CKN87" s="392"/>
      <c r="CKO87" s="393"/>
      <c r="CKP87" s="394"/>
      <c r="CKQ87" s="395"/>
      <c r="CKR87" s="389"/>
      <c r="CKS87" s="390"/>
      <c r="CKT87" s="391"/>
      <c r="CKU87" s="392"/>
      <c r="CKV87" s="393"/>
      <c r="CKW87" s="394"/>
      <c r="CKX87" s="395"/>
      <c r="CKY87" s="389"/>
      <c r="CKZ87" s="390"/>
      <c r="CLA87" s="391"/>
      <c r="CLB87" s="392"/>
      <c r="CLC87" s="393"/>
      <c r="CLD87" s="394"/>
      <c r="CLE87" s="395"/>
      <c r="CLF87" s="389"/>
      <c r="CLG87" s="390"/>
      <c r="CLH87" s="391"/>
      <c r="CLI87" s="392"/>
      <c r="CLJ87" s="393"/>
      <c r="CLK87" s="394"/>
      <c r="CLL87" s="395"/>
      <c r="CLM87" s="389"/>
      <c r="CLN87" s="390"/>
      <c r="CLO87" s="391"/>
      <c r="CLP87" s="392"/>
      <c r="CLQ87" s="393"/>
      <c r="CLR87" s="394"/>
      <c r="CLS87" s="395"/>
      <c r="CLT87" s="389"/>
      <c r="CLU87" s="390"/>
      <c r="CLV87" s="391"/>
      <c r="CLW87" s="392"/>
      <c r="CLX87" s="393"/>
      <c r="CLY87" s="394"/>
      <c r="CLZ87" s="395"/>
      <c r="CMA87" s="389"/>
      <c r="CMB87" s="390"/>
      <c r="CMC87" s="391"/>
      <c r="CMD87" s="392"/>
      <c r="CME87" s="393"/>
      <c r="CMF87" s="394"/>
      <c r="CMG87" s="395"/>
      <c r="CMH87" s="389"/>
      <c r="CMI87" s="390"/>
      <c r="CMJ87" s="391"/>
      <c r="CMK87" s="392"/>
      <c r="CML87" s="393"/>
      <c r="CMM87" s="394"/>
      <c r="CMN87" s="395"/>
      <c r="CMO87" s="389"/>
      <c r="CMP87" s="390"/>
      <c r="CMQ87" s="391"/>
      <c r="CMR87" s="392"/>
      <c r="CMS87" s="393"/>
      <c r="CMT87" s="394"/>
      <c r="CMU87" s="395"/>
      <c r="CMV87" s="389"/>
      <c r="CMW87" s="390"/>
      <c r="CMX87" s="391"/>
      <c r="CMY87" s="392"/>
      <c r="CMZ87" s="393"/>
      <c r="CNA87" s="394"/>
      <c r="CNB87" s="395"/>
      <c r="CNC87" s="389"/>
      <c r="CND87" s="390"/>
      <c r="CNE87" s="391"/>
      <c r="CNF87" s="392"/>
      <c r="CNG87" s="393"/>
      <c r="CNH87" s="394"/>
      <c r="CNI87" s="395"/>
      <c r="CNJ87" s="389"/>
      <c r="CNK87" s="390"/>
      <c r="CNL87" s="391"/>
      <c r="CNM87" s="392"/>
      <c r="CNN87" s="393"/>
      <c r="CNO87" s="394"/>
      <c r="CNP87" s="395"/>
      <c r="CNQ87" s="389"/>
      <c r="CNR87" s="390"/>
      <c r="CNS87" s="391"/>
      <c r="CNT87" s="392"/>
      <c r="CNU87" s="393"/>
      <c r="CNV87" s="394"/>
      <c r="CNW87" s="395"/>
      <c r="CNX87" s="389"/>
      <c r="CNY87" s="390"/>
      <c r="CNZ87" s="391"/>
      <c r="COA87" s="392"/>
      <c r="COB87" s="393"/>
      <c r="COC87" s="394"/>
      <c r="COD87" s="395"/>
      <c r="COE87" s="389"/>
      <c r="COF87" s="390"/>
      <c r="COG87" s="391"/>
      <c r="COH87" s="392"/>
      <c r="COI87" s="393"/>
      <c r="COJ87" s="394"/>
      <c r="COK87" s="395"/>
      <c r="COL87" s="389"/>
      <c r="COM87" s="390"/>
      <c r="CON87" s="391"/>
      <c r="COO87" s="392"/>
      <c r="COP87" s="393"/>
      <c r="COQ87" s="394"/>
      <c r="COR87" s="395"/>
      <c r="COS87" s="389"/>
      <c r="COT87" s="390"/>
      <c r="COU87" s="391"/>
      <c r="COV87" s="392"/>
      <c r="COW87" s="393"/>
      <c r="COX87" s="394"/>
      <c r="COY87" s="395"/>
      <c r="COZ87" s="389"/>
      <c r="CPA87" s="390"/>
      <c r="CPB87" s="391"/>
      <c r="CPC87" s="392"/>
      <c r="CPD87" s="393"/>
      <c r="CPE87" s="394"/>
      <c r="CPF87" s="395"/>
      <c r="CPG87" s="389"/>
      <c r="CPH87" s="390"/>
      <c r="CPI87" s="391"/>
      <c r="CPJ87" s="392"/>
      <c r="CPK87" s="393"/>
      <c r="CPL87" s="394"/>
      <c r="CPM87" s="395"/>
      <c r="CPN87" s="389"/>
      <c r="CPO87" s="390"/>
      <c r="CPP87" s="391"/>
      <c r="CPQ87" s="392"/>
      <c r="CPR87" s="393"/>
      <c r="CPS87" s="394"/>
      <c r="CPT87" s="395"/>
      <c r="CPU87" s="389"/>
      <c r="CPV87" s="390"/>
      <c r="CPW87" s="391"/>
      <c r="CPX87" s="392"/>
      <c r="CPY87" s="393"/>
      <c r="CPZ87" s="394"/>
      <c r="CQA87" s="395"/>
      <c r="CQB87" s="389"/>
      <c r="CQC87" s="390"/>
      <c r="CQD87" s="391"/>
      <c r="CQE87" s="392"/>
      <c r="CQF87" s="393"/>
      <c r="CQG87" s="394"/>
      <c r="CQH87" s="395"/>
      <c r="CQI87" s="389"/>
      <c r="CQJ87" s="390"/>
      <c r="CQK87" s="391"/>
      <c r="CQL87" s="392"/>
      <c r="CQM87" s="393"/>
      <c r="CQN87" s="394"/>
      <c r="CQO87" s="395"/>
      <c r="CQP87" s="389"/>
      <c r="CQQ87" s="390"/>
      <c r="CQR87" s="391"/>
      <c r="CQS87" s="392"/>
      <c r="CQT87" s="393"/>
      <c r="CQU87" s="394"/>
      <c r="CQV87" s="395"/>
      <c r="CQW87" s="389"/>
      <c r="CQX87" s="390"/>
      <c r="CQY87" s="391"/>
      <c r="CQZ87" s="392"/>
      <c r="CRA87" s="393"/>
      <c r="CRB87" s="394"/>
      <c r="CRC87" s="395"/>
      <c r="CRD87" s="389"/>
      <c r="CRE87" s="390"/>
      <c r="CRF87" s="391"/>
      <c r="CRG87" s="392"/>
      <c r="CRH87" s="393"/>
      <c r="CRI87" s="394"/>
      <c r="CRJ87" s="395"/>
      <c r="CRK87" s="389"/>
      <c r="CRL87" s="390"/>
      <c r="CRM87" s="391"/>
      <c r="CRN87" s="392"/>
      <c r="CRO87" s="393"/>
      <c r="CRP87" s="394"/>
      <c r="CRQ87" s="395"/>
      <c r="CRR87" s="389"/>
      <c r="CRS87" s="390"/>
      <c r="CRT87" s="391"/>
      <c r="CRU87" s="392"/>
      <c r="CRV87" s="393"/>
      <c r="CRW87" s="394"/>
      <c r="CRX87" s="395"/>
      <c r="CRY87" s="389"/>
      <c r="CRZ87" s="390"/>
      <c r="CSA87" s="391"/>
      <c r="CSB87" s="392"/>
      <c r="CSC87" s="393"/>
      <c r="CSD87" s="394"/>
      <c r="CSE87" s="395"/>
      <c r="CSF87" s="389"/>
      <c r="CSG87" s="390"/>
      <c r="CSH87" s="391"/>
      <c r="CSI87" s="392"/>
      <c r="CSJ87" s="393"/>
      <c r="CSK87" s="394"/>
      <c r="CSL87" s="395"/>
      <c r="CSM87" s="389"/>
      <c r="CSN87" s="390"/>
      <c r="CSO87" s="391"/>
      <c r="CSP87" s="392"/>
      <c r="CSQ87" s="393"/>
      <c r="CSR87" s="394"/>
      <c r="CSS87" s="395"/>
      <c r="CST87" s="389"/>
      <c r="CSU87" s="390"/>
      <c r="CSV87" s="391"/>
      <c r="CSW87" s="392"/>
      <c r="CSX87" s="393"/>
      <c r="CSY87" s="394"/>
      <c r="CSZ87" s="395"/>
      <c r="CTA87" s="389"/>
      <c r="CTB87" s="390"/>
      <c r="CTC87" s="391"/>
      <c r="CTD87" s="392"/>
      <c r="CTE87" s="393"/>
      <c r="CTF87" s="394"/>
      <c r="CTG87" s="395"/>
      <c r="CTH87" s="389"/>
      <c r="CTI87" s="390"/>
      <c r="CTJ87" s="391"/>
      <c r="CTK87" s="392"/>
      <c r="CTL87" s="393"/>
      <c r="CTM87" s="394"/>
      <c r="CTN87" s="395"/>
      <c r="CTO87" s="389"/>
      <c r="CTP87" s="390"/>
      <c r="CTQ87" s="391"/>
      <c r="CTR87" s="392"/>
      <c r="CTS87" s="393"/>
      <c r="CTT87" s="394"/>
      <c r="CTU87" s="395"/>
      <c r="CTV87" s="389"/>
      <c r="CTW87" s="390"/>
      <c r="CTX87" s="391"/>
      <c r="CTY87" s="392"/>
      <c r="CTZ87" s="393"/>
      <c r="CUA87" s="394"/>
      <c r="CUB87" s="395"/>
      <c r="CUC87" s="389"/>
      <c r="CUD87" s="390"/>
      <c r="CUE87" s="391"/>
      <c r="CUF87" s="392"/>
      <c r="CUG87" s="393"/>
      <c r="CUH87" s="394"/>
      <c r="CUI87" s="395"/>
      <c r="CUJ87" s="389"/>
      <c r="CUK87" s="390"/>
      <c r="CUL87" s="391"/>
      <c r="CUM87" s="392"/>
      <c r="CUN87" s="393"/>
      <c r="CUO87" s="394"/>
      <c r="CUP87" s="395"/>
      <c r="CUQ87" s="389"/>
      <c r="CUR87" s="390"/>
      <c r="CUS87" s="391"/>
      <c r="CUT87" s="392"/>
      <c r="CUU87" s="393"/>
      <c r="CUV87" s="394"/>
      <c r="CUW87" s="395"/>
      <c r="CUX87" s="389"/>
      <c r="CUY87" s="390"/>
      <c r="CUZ87" s="391"/>
      <c r="CVA87" s="392"/>
      <c r="CVB87" s="393"/>
      <c r="CVC87" s="394"/>
      <c r="CVD87" s="395"/>
      <c r="CVE87" s="389"/>
      <c r="CVF87" s="390"/>
      <c r="CVG87" s="391"/>
      <c r="CVH87" s="392"/>
      <c r="CVI87" s="393"/>
      <c r="CVJ87" s="394"/>
      <c r="CVK87" s="395"/>
      <c r="CVL87" s="389"/>
      <c r="CVM87" s="390"/>
      <c r="CVN87" s="391"/>
      <c r="CVO87" s="392"/>
      <c r="CVP87" s="393"/>
      <c r="CVQ87" s="394"/>
      <c r="CVR87" s="395"/>
      <c r="CVS87" s="389"/>
      <c r="CVT87" s="390"/>
      <c r="CVU87" s="391"/>
      <c r="CVV87" s="392"/>
      <c r="CVW87" s="393"/>
      <c r="CVX87" s="394"/>
      <c r="CVY87" s="395"/>
      <c r="CVZ87" s="389"/>
      <c r="CWA87" s="390"/>
      <c r="CWB87" s="391"/>
      <c r="CWC87" s="392"/>
      <c r="CWD87" s="393"/>
      <c r="CWE87" s="394"/>
      <c r="CWF87" s="395"/>
      <c r="CWG87" s="389"/>
      <c r="CWH87" s="390"/>
      <c r="CWI87" s="391"/>
      <c r="CWJ87" s="392"/>
      <c r="CWK87" s="393"/>
      <c r="CWL87" s="394"/>
      <c r="CWM87" s="395"/>
      <c r="CWN87" s="389"/>
      <c r="CWO87" s="390"/>
      <c r="CWP87" s="391"/>
      <c r="CWQ87" s="392"/>
      <c r="CWR87" s="393"/>
      <c r="CWS87" s="394"/>
      <c r="CWT87" s="395"/>
      <c r="CWU87" s="389"/>
      <c r="CWV87" s="390"/>
      <c r="CWW87" s="391"/>
      <c r="CWX87" s="392"/>
      <c r="CWY87" s="393"/>
      <c r="CWZ87" s="394"/>
      <c r="CXA87" s="395"/>
      <c r="CXB87" s="389"/>
      <c r="CXC87" s="390"/>
      <c r="CXD87" s="391"/>
      <c r="CXE87" s="392"/>
      <c r="CXF87" s="393"/>
      <c r="CXG87" s="394"/>
      <c r="CXH87" s="395"/>
      <c r="CXI87" s="389"/>
      <c r="CXJ87" s="390"/>
      <c r="CXK87" s="391"/>
      <c r="CXL87" s="392"/>
      <c r="CXM87" s="393"/>
      <c r="CXN87" s="394"/>
      <c r="CXO87" s="395"/>
      <c r="CXP87" s="389"/>
      <c r="CXQ87" s="390"/>
      <c r="CXR87" s="391"/>
      <c r="CXS87" s="392"/>
      <c r="CXT87" s="393"/>
      <c r="CXU87" s="394"/>
      <c r="CXV87" s="395"/>
      <c r="CXW87" s="389"/>
      <c r="CXX87" s="390"/>
      <c r="CXY87" s="391"/>
      <c r="CXZ87" s="392"/>
      <c r="CYA87" s="393"/>
      <c r="CYB87" s="394"/>
      <c r="CYC87" s="395"/>
      <c r="CYD87" s="389"/>
      <c r="CYE87" s="390"/>
      <c r="CYF87" s="391"/>
      <c r="CYG87" s="392"/>
      <c r="CYH87" s="393"/>
      <c r="CYI87" s="394"/>
      <c r="CYJ87" s="395"/>
      <c r="CYK87" s="389"/>
      <c r="CYL87" s="390"/>
      <c r="CYM87" s="391"/>
      <c r="CYN87" s="392"/>
      <c r="CYO87" s="393"/>
      <c r="CYP87" s="394"/>
      <c r="CYQ87" s="395"/>
      <c r="CYR87" s="389"/>
      <c r="CYS87" s="390"/>
      <c r="CYT87" s="391"/>
      <c r="CYU87" s="392"/>
      <c r="CYV87" s="393"/>
      <c r="CYW87" s="394"/>
      <c r="CYX87" s="395"/>
      <c r="CYY87" s="389"/>
      <c r="CYZ87" s="390"/>
      <c r="CZA87" s="391"/>
      <c r="CZB87" s="392"/>
      <c r="CZC87" s="393"/>
      <c r="CZD87" s="394"/>
      <c r="CZE87" s="395"/>
      <c r="CZF87" s="389"/>
      <c r="CZG87" s="390"/>
      <c r="CZH87" s="391"/>
      <c r="CZI87" s="392"/>
      <c r="CZJ87" s="393"/>
      <c r="CZK87" s="394"/>
      <c r="CZL87" s="395"/>
      <c r="CZM87" s="389"/>
      <c r="CZN87" s="390"/>
      <c r="CZO87" s="391"/>
      <c r="CZP87" s="392"/>
      <c r="CZQ87" s="393"/>
      <c r="CZR87" s="394"/>
      <c r="CZS87" s="395"/>
      <c r="CZT87" s="389"/>
      <c r="CZU87" s="390"/>
      <c r="CZV87" s="391"/>
      <c r="CZW87" s="392"/>
      <c r="CZX87" s="393"/>
      <c r="CZY87" s="394"/>
      <c r="CZZ87" s="395"/>
      <c r="DAA87" s="389"/>
      <c r="DAB87" s="390"/>
      <c r="DAC87" s="391"/>
      <c r="DAD87" s="392"/>
      <c r="DAE87" s="393"/>
      <c r="DAF87" s="394"/>
      <c r="DAG87" s="395"/>
      <c r="DAH87" s="389"/>
      <c r="DAI87" s="390"/>
      <c r="DAJ87" s="391"/>
      <c r="DAK87" s="392"/>
      <c r="DAL87" s="393"/>
      <c r="DAM87" s="394"/>
      <c r="DAN87" s="395"/>
      <c r="DAO87" s="389"/>
      <c r="DAP87" s="390"/>
      <c r="DAQ87" s="391"/>
      <c r="DAR87" s="392"/>
      <c r="DAS87" s="393"/>
      <c r="DAT87" s="394"/>
      <c r="DAU87" s="395"/>
      <c r="DAV87" s="389"/>
      <c r="DAW87" s="390"/>
      <c r="DAX87" s="391"/>
      <c r="DAY87" s="392"/>
      <c r="DAZ87" s="393"/>
      <c r="DBA87" s="394"/>
      <c r="DBB87" s="395"/>
      <c r="DBC87" s="389"/>
      <c r="DBD87" s="390"/>
      <c r="DBE87" s="391"/>
      <c r="DBF87" s="392"/>
      <c r="DBG87" s="393"/>
      <c r="DBH87" s="394"/>
      <c r="DBI87" s="395"/>
      <c r="DBJ87" s="389"/>
      <c r="DBK87" s="390"/>
      <c r="DBL87" s="391"/>
      <c r="DBM87" s="392"/>
      <c r="DBN87" s="393"/>
      <c r="DBO87" s="394"/>
      <c r="DBP87" s="395"/>
      <c r="DBQ87" s="389"/>
      <c r="DBR87" s="390"/>
      <c r="DBS87" s="391"/>
      <c r="DBT87" s="392"/>
      <c r="DBU87" s="393"/>
      <c r="DBV87" s="394"/>
      <c r="DBW87" s="395"/>
      <c r="DBX87" s="389"/>
      <c r="DBY87" s="390"/>
      <c r="DBZ87" s="391"/>
      <c r="DCA87" s="392"/>
      <c r="DCB87" s="393"/>
      <c r="DCC87" s="394"/>
      <c r="DCD87" s="395"/>
      <c r="DCE87" s="389"/>
      <c r="DCF87" s="390"/>
      <c r="DCG87" s="391"/>
      <c r="DCH87" s="392"/>
      <c r="DCI87" s="393"/>
      <c r="DCJ87" s="394"/>
      <c r="DCK87" s="395"/>
      <c r="DCL87" s="389"/>
      <c r="DCM87" s="390"/>
      <c r="DCN87" s="391"/>
      <c r="DCO87" s="392"/>
      <c r="DCP87" s="393"/>
      <c r="DCQ87" s="394"/>
      <c r="DCR87" s="395"/>
      <c r="DCS87" s="389"/>
      <c r="DCT87" s="390"/>
      <c r="DCU87" s="391"/>
      <c r="DCV87" s="392"/>
      <c r="DCW87" s="393"/>
      <c r="DCX87" s="394"/>
      <c r="DCY87" s="395"/>
      <c r="DCZ87" s="389"/>
      <c r="DDA87" s="390"/>
      <c r="DDB87" s="391"/>
      <c r="DDC87" s="392"/>
      <c r="DDD87" s="393"/>
      <c r="DDE87" s="394"/>
      <c r="DDF87" s="395"/>
      <c r="DDG87" s="389"/>
      <c r="DDH87" s="390"/>
      <c r="DDI87" s="391"/>
      <c r="DDJ87" s="392"/>
      <c r="DDK87" s="393"/>
      <c r="DDL87" s="394"/>
      <c r="DDM87" s="395"/>
      <c r="DDN87" s="389"/>
      <c r="DDO87" s="390"/>
      <c r="DDP87" s="391"/>
      <c r="DDQ87" s="392"/>
      <c r="DDR87" s="393"/>
      <c r="DDS87" s="394"/>
      <c r="DDT87" s="395"/>
      <c r="DDU87" s="389"/>
      <c r="DDV87" s="390"/>
      <c r="DDW87" s="391"/>
      <c r="DDX87" s="392"/>
      <c r="DDY87" s="393"/>
      <c r="DDZ87" s="394"/>
      <c r="DEA87" s="395"/>
      <c r="DEB87" s="389"/>
      <c r="DEC87" s="390"/>
      <c r="DED87" s="391"/>
      <c r="DEE87" s="392"/>
      <c r="DEF87" s="393"/>
      <c r="DEG87" s="394"/>
      <c r="DEH87" s="395"/>
      <c r="DEI87" s="389"/>
      <c r="DEJ87" s="390"/>
      <c r="DEK87" s="391"/>
      <c r="DEL87" s="392"/>
      <c r="DEM87" s="393"/>
      <c r="DEN87" s="394"/>
      <c r="DEO87" s="395"/>
      <c r="DEP87" s="389"/>
      <c r="DEQ87" s="390"/>
      <c r="DER87" s="391"/>
      <c r="DES87" s="392"/>
      <c r="DET87" s="393"/>
      <c r="DEU87" s="394"/>
      <c r="DEV87" s="395"/>
      <c r="DEW87" s="389"/>
      <c r="DEX87" s="390"/>
      <c r="DEY87" s="391"/>
      <c r="DEZ87" s="392"/>
      <c r="DFA87" s="393"/>
      <c r="DFB87" s="394"/>
      <c r="DFC87" s="395"/>
      <c r="DFD87" s="389"/>
      <c r="DFE87" s="390"/>
      <c r="DFF87" s="391"/>
      <c r="DFG87" s="392"/>
      <c r="DFH87" s="393"/>
      <c r="DFI87" s="394"/>
      <c r="DFJ87" s="395"/>
      <c r="DFK87" s="389"/>
      <c r="DFL87" s="390"/>
      <c r="DFM87" s="391"/>
      <c r="DFN87" s="392"/>
      <c r="DFO87" s="393"/>
      <c r="DFP87" s="394"/>
      <c r="DFQ87" s="395"/>
      <c r="DFR87" s="389"/>
      <c r="DFS87" s="390"/>
      <c r="DFT87" s="391"/>
      <c r="DFU87" s="392"/>
      <c r="DFV87" s="393"/>
      <c r="DFW87" s="394"/>
      <c r="DFX87" s="395"/>
      <c r="DFY87" s="389"/>
      <c r="DFZ87" s="390"/>
      <c r="DGA87" s="391"/>
      <c r="DGB87" s="392"/>
      <c r="DGC87" s="393"/>
      <c r="DGD87" s="394"/>
      <c r="DGE87" s="395"/>
      <c r="DGF87" s="389"/>
      <c r="DGG87" s="390"/>
      <c r="DGH87" s="391"/>
      <c r="DGI87" s="392"/>
      <c r="DGJ87" s="393"/>
      <c r="DGK87" s="394"/>
      <c r="DGL87" s="395"/>
      <c r="DGM87" s="389"/>
      <c r="DGN87" s="390"/>
      <c r="DGO87" s="391"/>
      <c r="DGP87" s="392"/>
      <c r="DGQ87" s="393"/>
      <c r="DGR87" s="394"/>
      <c r="DGS87" s="395"/>
      <c r="DGT87" s="389"/>
      <c r="DGU87" s="390"/>
      <c r="DGV87" s="391"/>
      <c r="DGW87" s="392"/>
      <c r="DGX87" s="393"/>
      <c r="DGY87" s="394"/>
      <c r="DGZ87" s="395"/>
      <c r="DHA87" s="389"/>
      <c r="DHB87" s="390"/>
      <c r="DHC87" s="391"/>
      <c r="DHD87" s="392"/>
      <c r="DHE87" s="393"/>
      <c r="DHF87" s="394"/>
      <c r="DHG87" s="395"/>
      <c r="DHH87" s="389"/>
      <c r="DHI87" s="390"/>
      <c r="DHJ87" s="391"/>
      <c r="DHK87" s="392"/>
      <c r="DHL87" s="393"/>
      <c r="DHM87" s="394"/>
      <c r="DHN87" s="395"/>
      <c r="DHO87" s="389"/>
      <c r="DHP87" s="390"/>
      <c r="DHQ87" s="391"/>
      <c r="DHR87" s="392"/>
      <c r="DHS87" s="393"/>
      <c r="DHT87" s="394"/>
      <c r="DHU87" s="395"/>
      <c r="DHV87" s="389"/>
      <c r="DHW87" s="390"/>
      <c r="DHX87" s="391"/>
      <c r="DHY87" s="392"/>
      <c r="DHZ87" s="393"/>
      <c r="DIA87" s="394"/>
      <c r="DIB87" s="395"/>
      <c r="DIC87" s="389"/>
      <c r="DID87" s="390"/>
      <c r="DIE87" s="391"/>
      <c r="DIF87" s="392"/>
      <c r="DIG87" s="393"/>
      <c r="DIH87" s="394"/>
      <c r="DII87" s="395"/>
      <c r="DIJ87" s="389"/>
      <c r="DIK87" s="390"/>
      <c r="DIL87" s="391"/>
      <c r="DIM87" s="392"/>
      <c r="DIN87" s="393"/>
      <c r="DIO87" s="394"/>
      <c r="DIP87" s="395"/>
      <c r="DIQ87" s="389"/>
      <c r="DIR87" s="390"/>
      <c r="DIS87" s="391"/>
      <c r="DIT87" s="392"/>
      <c r="DIU87" s="393"/>
      <c r="DIV87" s="394"/>
      <c r="DIW87" s="395"/>
      <c r="DIX87" s="389"/>
      <c r="DIY87" s="390"/>
      <c r="DIZ87" s="391"/>
      <c r="DJA87" s="392"/>
      <c r="DJB87" s="393"/>
      <c r="DJC87" s="394"/>
      <c r="DJD87" s="395"/>
      <c r="DJE87" s="389"/>
      <c r="DJF87" s="390"/>
      <c r="DJG87" s="391"/>
      <c r="DJH87" s="392"/>
      <c r="DJI87" s="393"/>
      <c r="DJJ87" s="394"/>
      <c r="DJK87" s="395"/>
      <c r="DJL87" s="389"/>
      <c r="DJM87" s="390"/>
      <c r="DJN87" s="391"/>
      <c r="DJO87" s="392"/>
      <c r="DJP87" s="393"/>
      <c r="DJQ87" s="394"/>
      <c r="DJR87" s="395"/>
      <c r="DJS87" s="389"/>
      <c r="DJT87" s="390"/>
      <c r="DJU87" s="391"/>
      <c r="DJV87" s="392"/>
      <c r="DJW87" s="393"/>
      <c r="DJX87" s="394"/>
      <c r="DJY87" s="395"/>
      <c r="DJZ87" s="389"/>
      <c r="DKA87" s="390"/>
      <c r="DKB87" s="391"/>
      <c r="DKC87" s="392"/>
      <c r="DKD87" s="393"/>
      <c r="DKE87" s="394"/>
      <c r="DKF87" s="395"/>
      <c r="DKG87" s="389"/>
      <c r="DKH87" s="390"/>
      <c r="DKI87" s="391"/>
      <c r="DKJ87" s="392"/>
      <c r="DKK87" s="393"/>
      <c r="DKL87" s="394"/>
      <c r="DKM87" s="395"/>
      <c r="DKN87" s="389"/>
      <c r="DKO87" s="390"/>
      <c r="DKP87" s="391"/>
      <c r="DKQ87" s="392"/>
      <c r="DKR87" s="393"/>
      <c r="DKS87" s="394"/>
      <c r="DKT87" s="395"/>
      <c r="DKU87" s="389"/>
      <c r="DKV87" s="390"/>
      <c r="DKW87" s="391"/>
      <c r="DKX87" s="392"/>
      <c r="DKY87" s="393"/>
      <c r="DKZ87" s="394"/>
      <c r="DLA87" s="395"/>
      <c r="DLB87" s="389"/>
      <c r="DLC87" s="390"/>
      <c r="DLD87" s="391"/>
      <c r="DLE87" s="392"/>
      <c r="DLF87" s="393"/>
      <c r="DLG87" s="394"/>
      <c r="DLH87" s="395"/>
      <c r="DLI87" s="389"/>
      <c r="DLJ87" s="390"/>
      <c r="DLK87" s="391"/>
      <c r="DLL87" s="392"/>
      <c r="DLM87" s="393"/>
      <c r="DLN87" s="394"/>
      <c r="DLO87" s="395"/>
      <c r="DLP87" s="389"/>
      <c r="DLQ87" s="390"/>
      <c r="DLR87" s="391"/>
      <c r="DLS87" s="392"/>
      <c r="DLT87" s="393"/>
      <c r="DLU87" s="394"/>
      <c r="DLV87" s="395"/>
      <c r="DLW87" s="389"/>
      <c r="DLX87" s="390"/>
      <c r="DLY87" s="391"/>
      <c r="DLZ87" s="392"/>
      <c r="DMA87" s="393"/>
      <c r="DMB87" s="394"/>
      <c r="DMC87" s="395"/>
      <c r="DMD87" s="389"/>
      <c r="DME87" s="390"/>
      <c r="DMF87" s="391"/>
      <c r="DMG87" s="392"/>
      <c r="DMH87" s="393"/>
      <c r="DMI87" s="394"/>
      <c r="DMJ87" s="395"/>
      <c r="DMK87" s="389"/>
      <c r="DML87" s="390"/>
      <c r="DMM87" s="391"/>
      <c r="DMN87" s="392"/>
      <c r="DMO87" s="393"/>
      <c r="DMP87" s="394"/>
      <c r="DMQ87" s="395"/>
      <c r="DMR87" s="389"/>
      <c r="DMS87" s="390"/>
      <c r="DMT87" s="391"/>
      <c r="DMU87" s="392"/>
      <c r="DMV87" s="393"/>
      <c r="DMW87" s="394"/>
      <c r="DMX87" s="395"/>
      <c r="DMY87" s="389"/>
      <c r="DMZ87" s="390"/>
      <c r="DNA87" s="391"/>
      <c r="DNB87" s="392"/>
      <c r="DNC87" s="393"/>
      <c r="DND87" s="394"/>
      <c r="DNE87" s="395"/>
      <c r="DNF87" s="389"/>
      <c r="DNG87" s="390"/>
      <c r="DNH87" s="391"/>
      <c r="DNI87" s="392"/>
      <c r="DNJ87" s="393"/>
      <c r="DNK87" s="394"/>
      <c r="DNL87" s="395"/>
      <c r="DNM87" s="389"/>
      <c r="DNN87" s="390"/>
      <c r="DNO87" s="391"/>
      <c r="DNP87" s="392"/>
      <c r="DNQ87" s="393"/>
      <c r="DNR87" s="394"/>
      <c r="DNS87" s="395"/>
      <c r="DNT87" s="389"/>
      <c r="DNU87" s="390"/>
      <c r="DNV87" s="391"/>
      <c r="DNW87" s="392"/>
      <c r="DNX87" s="393"/>
      <c r="DNY87" s="394"/>
      <c r="DNZ87" s="395"/>
      <c r="DOA87" s="389"/>
      <c r="DOB87" s="390"/>
      <c r="DOC87" s="391"/>
      <c r="DOD87" s="392"/>
      <c r="DOE87" s="393"/>
      <c r="DOF87" s="394"/>
      <c r="DOG87" s="395"/>
      <c r="DOH87" s="389"/>
      <c r="DOI87" s="390"/>
      <c r="DOJ87" s="391"/>
      <c r="DOK87" s="392"/>
      <c r="DOL87" s="393"/>
      <c r="DOM87" s="394"/>
      <c r="DON87" s="395"/>
      <c r="DOO87" s="389"/>
      <c r="DOP87" s="390"/>
      <c r="DOQ87" s="391"/>
      <c r="DOR87" s="392"/>
      <c r="DOS87" s="393"/>
      <c r="DOT87" s="394"/>
      <c r="DOU87" s="395"/>
      <c r="DOV87" s="389"/>
      <c r="DOW87" s="390"/>
      <c r="DOX87" s="391"/>
      <c r="DOY87" s="392"/>
      <c r="DOZ87" s="393"/>
      <c r="DPA87" s="394"/>
      <c r="DPB87" s="395"/>
      <c r="DPC87" s="389"/>
      <c r="DPD87" s="390"/>
      <c r="DPE87" s="391"/>
      <c r="DPF87" s="392"/>
      <c r="DPG87" s="393"/>
      <c r="DPH87" s="394"/>
      <c r="DPI87" s="395"/>
      <c r="DPJ87" s="389"/>
      <c r="DPK87" s="390"/>
      <c r="DPL87" s="391"/>
      <c r="DPM87" s="392"/>
      <c r="DPN87" s="393"/>
      <c r="DPO87" s="394"/>
      <c r="DPP87" s="395"/>
      <c r="DPQ87" s="389"/>
      <c r="DPR87" s="390"/>
      <c r="DPS87" s="391"/>
      <c r="DPT87" s="392"/>
      <c r="DPU87" s="393"/>
      <c r="DPV87" s="394"/>
      <c r="DPW87" s="395"/>
      <c r="DPX87" s="389"/>
      <c r="DPY87" s="390"/>
      <c r="DPZ87" s="391"/>
      <c r="DQA87" s="392"/>
      <c r="DQB87" s="393"/>
      <c r="DQC87" s="394"/>
      <c r="DQD87" s="395"/>
      <c r="DQE87" s="389"/>
      <c r="DQF87" s="390"/>
      <c r="DQG87" s="391"/>
      <c r="DQH87" s="392"/>
      <c r="DQI87" s="393"/>
      <c r="DQJ87" s="394"/>
      <c r="DQK87" s="395"/>
      <c r="DQL87" s="389"/>
      <c r="DQM87" s="390"/>
      <c r="DQN87" s="391"/>
      <c r="DQO87" s="392"/>
      <c r="DQP87" s="393"/>
      <c r="DQQ87" s="394"/>
      <c r="DQR87" s="395"/>
      <c r="DQS87" s="389"/>
      <c r="DQT87" s="390"/>
      <c r="DQU87" s="391"/>
      <c r="DQV87" s="392"/>
      <c r="DQW87" s="393"/>
      <c r="DQX87" s="394"/>
      <c r="DQY87" s="395"/>
      <c r="DQZ87" s="389"/>
      <c r="DRA87" s="390"/>
      <c r="DRB87" s="391"/>
      <c r="DRC87" s="392"/>
      <c r="DRD87" s="393"/>
      <c r="DRE87" s="394"/>
      <c r="DRF87" s="395"/>
      <c r="DRG87" s="389"/>
      <c r="DRH87" s="390"/>
      <c r="DRI87" s="391"/>
      <c r="DRJ87" s="392"/>
      <c r="DRK87" s="393"/>
      <c r="DRL87" s="394"/>
      <c r="DRM87" s="395"/>
      <c r="DRN87" s="389"/>
      <c r="DRO87" s="390"/>
      <c r="DRP87" s="391"/>
      <c r="DRQ87" s="392"/>
      <c r="DRR87" s="393"/>
      <c r="DRS87" s="394"/>
      <c r="DRT87" s="395"/>
      <c r="DRU87" s="389"/>
      <c r="DRV87" s="390"/>
      <c r="DRW87" s="391"/>
      <c r="DRX87" s="392"/>
      <c r="DRY87" s="393"/>
      <c r="DRZ87" s="394"/>
      <c r="DSA87" s="395"/>
      <c r="DSB87" s="389"/>
      <c r="DSC87" s="390"/>
      <c r="DSD87" s="391"/>
      <c r="DSE87" s="392"/>
      <c r="DSF87" s="393"/>
      <c r="DSG87" s="394"/>
      <c r="DSH87" s="395"/>
      <c r="DSI87" s="389"/>
      <c r="DSJ87" s="390"/>
      <c r="DSK87" s="391"/>
      <c r="DSL87" s="392"/>
      <c r="DSM87" s="393"/>
      <c r="DSN87" s="394"/>
      <c r="DSO87" s="395"/>
      <c r="DSP87" s="389"/>
      <c r="DSQ87" s="390"/>
      <c r="DSR87" s="391"/>
      <c r="DSS87" s="392"/>
      <c r="DST87" s="393"/>
      <c r="DSU87" s="394"/>
      <c r="DSV87" s="395"/>
      <c r="DSW87" s="389"/>
      <c r="DSX87" s="390"/>
      <c r="DSY87" s="391"/>
      <c r="DSZ87" s="392"/>
      <c r="DTA87" s="393"/>
      <c r="DTB87" s="394"/>
      <c r="DTC87" s="395"/>
      <c r="DTD87" s="389"/>
      <c r="DTE87" s="390"/>
      <c r="DTF87" s="391"/>
      <c r="DTG87" s="392"/>
      <c r="DTH87" s="393"/>
      <c r="DTI87" s="394"/>
      <c r="DTJ87" s="395"/>
      <c r="DTK87" s="389"/>
      <c r="DTL87" s="390"/>
      <c r="DTM87" s="391"/>
      <c r="DTN87" s="392"/>
      <c r="DTO87" s="393"/>
      <c r="DTP87" s="394"/>
      <c r="DTQ87" s="395"/>
      <c r="DTR87" s="389"/>
      <c r="DTS87" s="390"/>
      <c r="DTT87" s="391"/>
      <c r="DTU87" s="392"/>
      <c r="DTV87" s="393"/>
      <c r="DTW87" s="394"/>
      <c r="DTX87" s="395"/>
      <c r="DTY87" s="389"/>
      <c r="DTZ87" s="390"/>
      <c r="DUA87" s="391"/>
      <c r="DUB87" s="392"/>
      <c r="DUC87" s="393"/>
      <c r="DUD87" s="394"/>
      <c r="DUE87" s="395"/>
      <c r="DUF87" s="389"/>
      <c r="DUG87" s="390"/>
      <c r="DUH87" s="391"/>
      <c r="DUI87" s="392"/>
      <c r="DUJ87" s="393"/>
      <c r="DUK87" s="394"/>
      <c r="DUL87" s="395"/>
      <c r="DUM87" s="389"/>
      <c r="DUN87" s="390"/>
      <c r="DUO87" s="391"/>
      <c r="DUP87" s="392"/>
      <c r="DUQ87" s="393"/>
      <c r="DUR87" s="394"/>
      <c r="DUS87" s="395"/>
      <c r="DUT87" s="389"/>
      <c r="DUU87" s="390"/>
      <c r="DUV87" s="391"/>
      <c r="DUW87" s="392"/>
      <c r="DUX87" s="393"/>
      <c r="DUY87" s="394"/>
      <c r="DUZ87" s="395"/>
      <c r="DVA87" s="389"/>
      <c r="DVB87" s="390"/>
      <c r="DVC87" s="391"/>
      <c r="DVD87" s="392"/>
      <c r="DVE87" s="393"/>
      <c r="DVF87" s="394"/>
      <c r="DVG87" s="395"/>
      <c r="DVH87" s="389"/>
      <c r="DVI87" s="390"/>
      <c r="DVJ87" s="391"/>
      <c r="DVK87" s="392"/>
      <c r="DVL87" s="393"/>
      <c r="DVM87" s="394"/>
      <c r="DVN87" s="395"/>
      <c r="DVO87" s="389"/>
      <c r="DVP87" s="390"/>
      <c r="DVQ87" s="391"/>
      <c r="DVR87" s="392"/>
      <c r="DVS87" s="393"/>
      <c r="DVT87" s="394"/>
      <c r="DVU87" s="395"/>
      <c r="DVV87" s="389"/>
      <c r="DVW87" s="390"/>
      <c r="DVX87" s="391"/>
      <c r="DVY87" s="392"/>
      <c r="DVZ87" s="393"/>
      <c r="DWA87" s="394"/>
      <c r="DWB87" s="395"/>
      <c r="DWC87" s="389"/>
      <c r="DWD87" s="390"/>
      <c r="DWE87" s="391"/>
      <c r="DWF87" s="392"/>
      <c r="DWG87" s="393"/>
      <c r="DWH87" s="394"/>
      <c r="DWI87" s="395"/>
      <c r="DWJ87" s="389"/>
      <c r="DWK87" s="390"/>
      <c r="DWL87" s="391"/>
      <c r="DWM87" s="392"/>
      <c r="DWN87" s="393"/>
      <c r="DWO87" s="394"/>
      <c r="DWP87" s="395"/>
      <c r="DWQ87" s="389"/>
      <c r="DWR87" s="390"/>
      <c r="DWS87" s="391"/>
      <c r="DWT87" s="392"/>
      <c r="DWU87" s="393"/>
      <c r="DWV87" s="394"/>
      <c r="DWW87" s="395"/>
      <c r="DWX87" s="389"/>
      <c r="DWY87" s="390"/>
      <c r="DWZ87" s="391"/>
      <c r="DXA87" s="392"/>
      <c r="DXB87" s="393"/>
      <c r="DXC87" s="394"/>
      <c r="DXD87" s="395"/>
      <c r="DXE87" s="389"/>
      <c r="DXF87" s="390"/>
      <c r="DXG87" s="391"/>
      <c r="DXH87" s="392"/>
      <c r="DXI87" s="393"/>
      <c r="DXJ87" s="394"/>
      <c r="DXK87" s="395"/>
      <c r="DXL87" s="389"/>
      <c r="DXM87" s="390"/>
      <c r="DXN87" s="391"/>
      <c r="DXO87" s="392"/>
      <c r="DXP87" s="393"/>
      <c r="DXQ87" s="394"/>
      <c r="DXR87" s="395"/>
      <c r="DXS87" s="389"/>
      <c r="DXT87" s="390"/>
      <c r="DXU87" s="391"/>
      <c r="DXV87" s="392"/>
      <c r="DXW87" s="393"/>
      <c r="DXX87" s="394"/>
      <c r="DXY87" s="395"/>
      <c r="DXZ87" s="389"/>
      <c r="DYA87" s="390"/>
      <c r="DYB87" s="391"/>
      <c r="DYC87" s="392"/>
      <c r="DYD87" s="393"/>
      <c r="DYE87" s="394"/>
      <c r="DYF87" s="395"/>
      <c r="DYG87" s="389"/>
      <c r="DYH87" s="390"/>
      <c r="DYI87" s="391"/>
      <c r="DYJ87" s="392"/>
      <c r="DYK87" s="393"/>
      <c r="DYL87" s="394"/>
      <c r="DYM87" s="395"/>
      <c r="DYN87" s="389"/>
      <c r="DYO87" s="390"/>
      <c r="DYP87" s="391"/>
      <c r="DYQ87" s="392"/>
      <c r="DYR87" s="393"/>
      <c r="DYS87" s="394"/>
      <c r="DYT87" s="395"/>
      <c r="DYU87" s="389"/>
      <c r="DYV87" s="390"/>
      <c r="DYW87" s="391"/>
      <c r="DYX87" s="392"/>
      <c r="DYY87" s="393"/>
      <c r="DYZ87" s="394"/>
      <c r="DZA87" s="395"/>
      <c r="DZB87" s="389"/>
      <c r="DZC87" s="390"/>
      <c r="DZD87" s="391"/>
      <c r="DZE87" s="392"/>
      <c r="DZF87" s="393"/>
      <c r="DZG87" s="394"/>
      <c r="DZH87" s="395"/>
      <c r="DZI87" s="389"/>
      <c r="DZJ87" s="390"/>
      <c r="DZK87" s="391"/>
      <c r="DZL87" s="392"/>
      <c r="DZM87" s="393"/>
      <c r="DZN87" s="394"/>
      <c r="DZO87" s="395"/>
      <c r="DZP87" s="389"/>
      <c r="DZQ87" s="390"/>
      <c r="DZR87" s="391"/>
      <c r="DZS87" s="392"/>
      <c r="DZT87" s="393"/>
      <c r="DZU87" s="394"/>
      <c r="DZV87" s="395"/>
      <c r="DZW87" s="389"/>
      <c r="DZX87" s="390"/>
      <c r="DZY87" s="391"/>
      <c r="DZZ87" s="392"/>
      <c r="EAA87" s="393"/>
      <c r="EAB87" s="394"/>
      <c r="EAC87" s="395"/>
      <c r="EAD87" s="389"/>
      <c r="EAE87" s="390"/>
      <c r="EAF87" s="391"/>
      <c r="EAG87" s="392"/>
      <c r="EAH87" s="393"/>
      <c r="EAI87" s="394"/>
      <c r="EAJ87" s="395"/>
      <c r="EAK87" s="389"/>
      <c r="EAL87" s="390"/>
      <c r="EAM87" s="391"/>
      <c r="EAN87" s="392"/>
      <c r="EAO87" s="393"/>
      <c r="EAP87" s="394"/>
      <c r="EAQ87" s="395"/>
      <c r="EAR87" s="389"/>
      <c r="EAS87" s="390"/>
      <c r="EAT87" s="391"/>
      <c r="EAU87" s="392"/>
      <c r="EAV87" s="393"/>
      <c r="EAW87" s="394"/>
      <c r="EAX87" s="395"/>
      <c r="EAY87" s="389"/>
      <c r="EAZ87" s="390"/>
      <c r="EBA87" s="391"/>
      <c r="EBB87" s="392"/>
      <c r="EBC87" s="393"/>
      <c r="EBD87" s="394"/>
      <c r="EBE87" s="395"/>
      <c r="EBF87" s="389"/>
      <c r="EBG87" s="390"/>
      <c r="EBH87" s="391"/>
      <c r="EBI87" s="392"/>
      <c r="EBJ87" s="393"/>
      <c r="EBK87" s="394"/>
      <c r="EBL87" s="395"/>
      <c r="EBM87" s="389"/>
      <c r="EBN87" s="390"/>
      <c r="EBO87" s="391"/>
      <c r="EBP87" s="392"/>
      <c r="EBQ87" s="393"/>
      <c r="EBR87" s="394"/>
      <c r="EBS87" s="395"/>
      <c r="EBT87" s="389"/>
      <c r="EBU87" s="390"/>
      <c r="EBV87" s="391"/>
      <c r="EBW87" s="392"/>
      <c r="EBX87" s="393"/>
      <c r="EBY87" s="394"/>
      <c r="EBZ87" s="395"/>
      <c r="ECA87" s="389"/>
      <c r="ECB87" s="390"/>
      <c r="ECC87" s="391"/>
      <c r="ECD87" s="392"/>
      <c r="ECE87" s="393"/>
      <c r="ECF87" s="394"/>
      <c r="ECG87" s="395"/>
      <c r="ECH87" s="389"/>
      <c r="ECI87" s="390"/>
      <c r="ECJ87" s="391"/>
      <c r="ECK87" s="392"/>
      <c r="ECL87" s="393"/>
      <c r="ECM87" s="394"/>
      <c r="ECN87" s="395"/>
      <c r="ECO87" s="389"/>
      <c r="ECP87" s="390"/>
      <c r="ECQ87" s="391"/>
      <c r="ECR87" s="392"/>
      <c r="ECS87" s="393"/>
      <c r="ECT87" s="394"/>
      <c r="ECU87" s="395"/>
      <c r="ECV87" s="389"/>
      <c r="ECW87" s="390"/>
      <c r="ECX87" s="391"/>
      <c r="ECY87" s="392"/>
      <c r="ECZ87" s="393"/>
      <c r="EDA87" s="394"/>
      <c r="EDB87" s="395"/>
      <c r="EDC87" s="389"/>
      <c r="EDD87" s="390"/>
      <c r="EDE87" s="391"/>
      <c r="EDF87" s="392"/>
      <c r="EDG87" s="393"/>
      <c r="EDH87" s="394"/>
      <c r="EDI87" s="395"/>
      <c r="EDJ87" s="389"/>
      <c r="EDK87" s="390"/>
      <c r="EDL87" s="391"/>
      <c r="EDM87" s="392"/>
      <c r="EDN87" s="393"/>
      <c r="EDO87" s="394"/>
      <c r="EDP87" s="395"/>
      <c r="EDQ87" s="389"/>
      <c r="EDR87" s="390"/>
      <c r="EDS87" s="391"/>
      <c r="EDT87" s="392"/>
      <c r="EDU87" s="393"/>
      <c r="EDV87" s="394"/>
      <c r="EDW87" s="395"/>
      <c r="EDX87" s="389"/>
      <c r="EDY87" s="390"/>
      <c r="EDZ87" s="391"/>
      <c r="EEA87" s="392"/>
      <c r="EEB87" s="393"/>
      <c r="EEC87" s="394"/>
      <c r="EED87" s="395"/>
      <c r="EEE87" s="389"/>
      <c r="EEF87" s="390"/>
      <c r="EEG87" s="391"/>
      <c r="EEH87" s="392"/>
      <c r="EEI87" s="393"/>
      <c r="EEJ87" s="394"/>
      <c r="EEK87" s="395"/>
      <c r="EEL87" s="389"/>
      <c r="EEM87" s="390"/>
      <c r="EEN87" s="391"/>
      <c r="EEO87" s="392"/>
      <c r="EEP87" s="393"/>
      <c r="EEQ87" s="394"/>
      <c r="EER87" s="395"/>
      <c r="EES87" s="389"/>
      <c r="EET87" s="390"/>
      <c r="EEU87" s="391"/>
      <c r="EEV87" s="392"/>
      <c r="EEW87" s="393"/>
      <c r="EEX87" s="394"/>
      <c r="EEY87" s="395"/>
      <c r="EEZ87" s="389"/>
      <c r="EFA87" s="390"/>
      <c r="EFB87" s="391"/>
      <c r="EFC87" s="392"/>
      <c r="EFD87" s="393"/>
      <c r="EFE87" s="394"/>
      <c r="EFF87" s="395"/>
      <c r="EFG87" s="389"/>
      <c r="EFH87" s="390"/>
      <c r="EFI87" s="391"/>
      <c r="EFJ87" s="392"/>
      <c r="EFK87" s="393"/>
      <c r="EFL87" s="394"/>
      <c r="EFM87" s="395"/>
      <c r="EFN87" s="389"/>
      <c r="EFO87" s="390"/>
      <c r="EFP87" s="391"/>
      <c r="EFQ87" s="392"/>
      <c r="EFR87" s="393"/>
      <c r="EFS87" s="394"/>
      <c r="EFT87" s="395"/>
      <c r="EFU87" s="389"/>
      <c r="EFV87" s="390"/>
      <c r="EFW87" s="391"/>
      <c r="EFX87" s="392"/>
      <c r="EFY87" s="393"/>
      <c r="EFZ87" s="394"/>
      <c r="EGA87" s="395"/>
      <c r="EGB87" s="389"/>
      <c r="EGC87" s="390"/>
      <c r="EGD87" s="391"/>
      <c r="EGE87" s="392"/>
      <c r="EGF87" s="393"/>
      <c r="EGG87" s="394"/>
      <c r="EGH87" s="395"/>
      <c r="EGI87" s="389"/>
      <c r="EGJ87" s="390"/>
      <c r="EGK87" s="391"/>
      <c r="EGL87" s="392"/>
      <c r="EGM87" s="393"/>
      <c r="EGN87" s="394"/>
      <c r="EGO87" s="395"/>
      <c r="EGP87" s="389"/>
      <c r="EGQ87" s="390"/>
      <c r="EGR87" s="391"/>
      <c r="EGS87" s="392"/>
      <c r="EGT87" s="393"/>
      <c r="EGU87" s="394"/>
      <c r="EGV87" s="395"/>
      <c r="EGW87" s="389"/>
      <c r="EGX87" s="390"/>
      <c r="EGY87" s="391"/>
      <c r="EGZ87" s="392"/>
      <c r="EHA87" s="393"/>
      <c r="EHB87" s="394"/>
      <c r="EHC87" s="395"/>
      <c r="EHD87" s="389"/>
      <c r="EHE87" s="390"/>
      <c r="EHF87" s="391"/>
      <c r="EHG87" s="392"/>
      <c r="EHH87" s="393"/>
      <c r="EHI87" s="394"/>
      <c r="EHJ87" s="395"/>
      <c r="EHK87" s="389"/>
      <c r="EHL87" s="390"/>
      <c r="EHM87" s="391"/>
      <c r="EHN87" s="392"/>
      <c r="EHO87" s="393"/>
      <c r="EHP87" s="394"/>
      <c r="EHQ87" s="395"/>
      <c r="EHR87" s="389"/>
      <c r="EHS87" s="390"/>
      <c r="EHT87" s="391"/>
      <c r="EHU87" s="392"/>
      <c r="EHV87" s="393"/>
      <c r="EHW87" s="394"/>
      <c r="EHX87" s="395"/>
      <c r="EHY87" s="389"/>
      <c r="EHZ87" s="390"/>
      <c r="EIA87" s="391"/>
      <c r="EIB87" s="392"/>
      <c r="EIC87" s="393"/>
      <c r="EID87" s="394"/>
      <c r="EIE87" s="395"/>
      <c r="EIF87" s="389"/>
      <c r="EIG87" s="390"/>
      <c r="EIH87" s="391"/>
      <c r="EII87" s="392"/>
      <c r="EIJ87" s="393"/>
      <c r="EIK87" s="394"/>
      <c r="EIL87" s="395"/>
      <c r="EIM87" s="389"/>
      <c r="EIN87" s="390"/>
      <c r="EIO87" s="391"/>
      <c r="EIP87" s="392"/>
      <c r="EIQ87" s="393"/>
      <c r="EIR87" s="394"/>
      <c r="EIS87" s="395"/>
      <c r="EIT87" s="389"/>
      <c r="EIU87" s="390"/>
      <c r="EIV87" s="391"/>
      <c r="EIW87" s="392"/>
      <c r="EIX87" s="393"/>
      <c r="EIY87" s="394"/>
      <c r="EIZ87" s="395"/>
      <c r="EJA87" s="389"/>
      <c r="EJB87" s="390"/>
      <c r="EJC87" s="391"/>
      <c r="EJD87" s="392"/>
      <c r="EJE87" s="393"/>
      <c r="EJF87" s="394"/>
      <c r="EJG87" s="395"/>
      <c r="EJH87" s="389"/>
      <c r="EJI87" s="390"/>
      <c r="EJJ87" s="391"/>
      <c r="EJK87" s="392"/>
      <c r="EJL87" s="393"/>
      <c r="EJM87" s="394"/>
      <c r="EJN87" s="395"/>
      <c r="EJO87" s="389"/>
      <c r="EJP87" s="390"/>
      <c r="EJQ87" s="391"/>
      <c r="EJR87" s="392"/>
      <c r="EJS87" s="393"/>
      <c r="EJT87" s="394"/>
      <c r="EJU87" s="395"/>
      <c r="EJV87" s="389"/>
      <c r="EJW87" s="390"/>
      <c r="EJX87" s="391"/>
      <c r="EJY87" s="392"/>
      <c r="EJZ87" s="393"/>
      <c r="EKA87" s="394"/>
      <c r="EKB87" s="395"/>
      <c r="EKC87" s="389"/>
      <c r="EKD87" s="390"/>
      <c r="EKE87" s="391"/>
      <c r="EKF87" s="392"/>
      <c r="EKG87" s="393"/>
      <c r="EKH87" s="394"/>
      <c r="EKI87" s="395"/>
      <c r="EKJ87" s="389"/>
      <c r="EKK87" s="390"/>
      <c r="EKL87" s="391"/>
      <c r="EKM87" s="392"/>
      <c r="EKN87" s="393"/>
      <c r="EKO87" s="394"/>
      <c r="EKP87" s="395"/>
      <c r="EKQ87" s="389"/>
      <c r="EKR87" s="390"/>
      <c r="EKS87" s="391"/>
      <c r="EKT87" s="392"/>
      <c r="EKU87" s="393"/>
      <c r="EKV87" s="394"/>
      <c r="EKW87" s="395"/>
      <c r="EKX87" s="389"/>
      <c r="EKY87" s="390"/>
      <c r="EKZ87" s="391"/>
      <c r="ELA87" s="392"/>
      <c r="ELB87" s="393"/>
      <c r="ELC87" s="394"/>
      <c r="ELD87" s="395"/>
      <c r="ELE87" s="389"/>
      <c r="ELF87" s="390"/>
      <c r="ELG87" s="391"/>
      <c r="ELH87" s="392"/>
      <c r="ELI87" s="393"/>
      <c r="ELJ87" s="394"/>
      <c r="ELK87" s="395"/>
      <c r="ELL87" s="389"/>
      <c r="ELM87" s="390"/>
      <c r="ELN87" s="391"/>
      <c r="ELO87" s="392"/>
      <c r="ELP87" s="393"/>
      <c r="ELQ87" s="394"/>
      <c r="ELR87" s="395"/>
      <c r="ELS87" s="389"/>
      <c r="ELT87" s="390"/>
      <c r="ELU87" s="391"/>
      <c r="ELV87" s="392"/>
      <c r="ELW87" s="393"/>
      <c r="ELX87" s="394"/>
      <c r="ELY87" s="395"/>
      <c r="ELZ87" s="389"/>
      <c r="EMA87" s="390"/>
      <c r="EMB87" s="391"/>
      <c r="EMC87" s="392"/>
      <c r="EMD87" s="393"/>
      <c r="EME87" s="394"/>
      <c r="EMF87" s="395"/>
      <c r="EMG87" s="389"/>
      <c r="EMH87" s="390"/>
      <c r="EMI87" s="391"/>
      <c r="EMJ87" s="392"/>
      <c r="EMK87" s="393"/>
      <c r="EML87" s="394"/>
      <c r="EMM87" s="395"/>
      <c r="EMN87" s="389"/>
      <c r="EMO87" s="390"/>
      <c r="EMP87" s="391"/>
      <c r="EMQ87" s="392"/>
      <c r="EMR87" s="393"/>
      <c r="EMS87" s="394"/>
      <c r="EMT87" s="395"/>
      <c r="EMU87" s="389"/>
      <c r="EMV87" s="390"/>
      <c r="EMW87" s="391"/>
      <c r="EMX87" s="392"/>
      <c r="EMY87" s="393"/>
      <c r="EMZ87" s="394"/>
      <c r="ENA87" s="395"/>
      <c r="ENB87" s="389"/>
      <c r="ENC87" s="390"/>
      <c r="END87" s="391"/>
      <c r="ENE87" s="392"/>
      <c r="ENF87" s="393"/>
      <c r="ENG87" s="394"/>
      <c r="ENH87" s="395"/>
      <c r="ENI87" s="389"/>
      <c r="ENJ87" s="390"/>
      <c r="ENK87" s="391"/>
      <c r="ENL87" s="392"/>
      <c r="ENM87" s="393"/>
      <c r="ENN87" s="394"/>
      <c r="ENO87" s="395"/>
      <c r="ENP87" s="389"/>
      <c r="ENQ87" s="390"/>
      <c r="ENR87" s="391"/>
      <c r="ENS87" s="392"/>
      <c r="ENT87" s="393"/>
      <c r="ENU87" s="394"/>
      <c r="ENV87" s="395"/>
      <c r="ENW87" s="389"/>
      <c r="ENX87" s="390"/>
      <c r="ENY87" s="391"/>
      <c r="ENZ87" s="392"/>
      <c r="EOA87" s="393"/>
      <c r="EOB87" s="394"/>
      <c r="EOC87" s="395"/>
      <c r="EOD87" s="389"/>
      <c r="EOE87" s="390"/>
      <c r="EOF87" s="391"/>
      <c r="EOG87" s="392"/>
      <c r="EOH87" s="393"/>
      <c r="EOI87" s="394"/>
      <c r="EOJ87" s="395"/>
      <c r="EOK87" s="389"/>
      <c r="EOL87" s="390"/>
      <c r="EOM87" s="391"/>
      <c r="EON87" s="392"/>
      <c r="EOO87" s="393"/>
      <c r="EOP87" s="394"/>
      <c r="EOQ87" s="395"/>
      <c r="EOR87" s="389"/>
      <c r="EOS87" s="390"/>
      <c r="EOT87" s="391"/>
      <c r="EOU87" s="392"/>
      <c r="EOV87" s="393"/>
      <c r="EOW87" s="394"/>
      <c r="EOX87" s="395"/>
      <c r="EOY87" s="389"/>
      <c r="EOZ87" s="390"/>
      <c r="EPA87" s="391"/>
      <c r="EPB87" s="392"/>
      <c r="EPC87" s="393"/>
      <c r="EPD87" s="394"/>
      <c r="EPE87" s="395"/>
      <c r="EPF87" s="389"/>
      <c r="EPG87" s="390"/>
      <c r="EPH87" s="391"/>
      <c r="EPI87" s="392"/>
      <c r="EPJ87" s="393"/>
      <c r="EPK87" s="394"/>
      <c r="EPL87" s="395"/>
      <c r="EPM87" s="389"/>
      <c r="EPN87" s="390"/>
      <c r="EPO87" s="391"/>
      <c r="EPP87" s="392"/>
      <c r="EPQ87" s="393"/>
      <c r="EPR87" s="394"/>
      <c r="EPS87" s="395"/>
      <c r="EPT87" s="389"/>
      <c r="EPU87" s="390"/>
      <c r="EPV87" s="391"/>
      <c r="EPW87" s="392"/>
      <c r="EPX87" s="393"/>
      <c r="EPY87" s="394"/>
      <c r="EPZ87" s="395"/>
      <c r="EQA87" s="389"/>
      <c r="EQB87" s="390"/>
      <c r="EQC87" s="391"/>
      <c r="EQD87" s="392"/>
      <c r="EQE87" s="393"/>
      <c r="EQF87" s="394"/>
      <c r="EQG87" s="395"/>
      <c r="EQH87" s="389"/>
      <c r="EQI87" s="390"/>
      <c r="EQJ87" s="391"/>
      <c r="EQK87" s="392"/>
      <c r="EQL87" s="393"/>
      <c r="EQM87" s="394"/>
      <c r="EQN87" s="395"/>
      <c r="EQO87" s="389"/>
      <c r="EQP87" s="390"/>
      <c r="EQQ87" s="391"/>
      <c r="EQR87" s="392"/>
      <c r="EQS87" s="393"/>
      <c r="EQT87" s="394"/>
      <c r="EQU87" s="395"/>
      <c r="EQV87" s="389"/>
      <c r="EQW87" s="390"/>
      <c r="EQX87" s="391"/>
      <c r="EQY87" s="392"/>
      <c r="EQZ87" s="393"/>
      <c r="ERA87" s="394"/>
      <c r="ERB87" s="395"/>
      <c r="ERC87" s="389"/>
      <c r="ERD87" s="390"/>
      <c r="ERE87" s="391"/>
      <c r="ERF87" s="392"/>
      <c r="ERG87" s="393"/>
      <c r="ERH87" s="394"/>
      <c r="ERI87" s="395"/>
      <c r="ERJ87" s="389"/>
      <c r="ERK87" s="390"/>
      <c r="ERL87" s="391"/>
      <c r="ERM87" s="392"/>
      <c r="ERN87" s="393"/>
      <c r="ERO87" s="394"/>
      <c r="ERP87" s="395"/>
      <c r="ERQ87" s="389"/>
      <c r="ERR87" s="390"/>
      <c r="ERS87" s="391"/>
      <c r="ERT87" s="392"/>
      <c r="ERU87" s="393"/>
      <c r="ERV87" s="394"/>
      <c r="ERW87" s="395"/>
      <c r="ERX87" s="389"/>
      <c r="ERY87" s="390"/>
      <c r="ERZ87" s="391"/>
      <c r="ESA87" s="392"/>
      <c r="ESB87" s="393"/>
      <c r="ESC87" s="394"/>
      <c r="ESD87" s="395"/>
      <c r="ESE87" s="389"/>
      <c r="ESF87" s="390"/>
      <c r="ESG87" s="391"/>
      <c r="ESH87" s="392"/>
      <c r="ESI87" s="393"/>
      <c r="ESJ87" s="394"/>
      <c r="ESK87" s="395"/>
      <c r="ESL87" s="389"/>
      <c r="ESM87" s="390"/>
      <c r="ESN87" s="391"/>
      <c r="ESO87" s="392"/>
      <c r="ESP87" s="393"/>
      <c r="ESQ87" s="394"/>
      <c r="ESR87" s="395"/>
      <c r="ESS87" s="389"/>
      <c r="EST87" s="390"/>
      <c r="ESU87" s="391"/>
      <c r="ESV87" s="392"/>
      <c r="ESW87" s="393"/>
      <c r="ESX87" s="394"/>
      <c r="ESY87" s="395"/>
      <c r="ESZ87" s="389"/>
      <c r="ETA87" s="390"/>
      <c r="ETB87" s="391"/>
      <c r="ETC87" s="392"/>
      <c r="ETD87" s="393"/>
      <c r="ETE87" s="394"/>
      <c r="ETF87" s="395"/>
      <c r="ETG87" s="389"/>
      <c r="ETH87" s="390"/>
      <c r="ETI87" s="391"/>
      <c r="ETJ87" s="392"/>
      <c r="ETK87" s="393"/>
      <c r="ETL87" s="394"/>
      <c r="ETM87" s="395"/>
      <c r="ETN87" s="389"/>
      <c r="ETO87" s="390"/>
      <c r="ETP87" s="391"/>
      <c r="ETQ87" s="392"/>
      <c r="ETR87" s="393"/>
      <c r="ETS87" s="394"/>
      <c r="ETT87" s="395"/>
      <c r="ETU87" s="389"/>
      <c r="ETV87" s="390"/>
      <c r="ETW87" s="391"/>
      <c r="ETX87" s="392"/>
      <c r="ETY87" s="393"/>
      <c r="ETZ87" s="394"/>
      <c r="EUA87" s="395"/>
      <c r="EUB87" s="389"/>
      <c r="EUC87" s="390"/>
      <c r="EUD87" s="391"/>
      <c r="EUE87" s="392"/>
      <c r="EUF87" s="393"/>
      <c r="EUG87" s="394"/>
      <c r="EUH87" s="395"/>
      <c r="EUI87" s="389"/>
      <c r="EUJ87" s="390"/>
      <c r="EUK87" s="391"/>
      <c r="EUL87" s="392"/>
      <c r="EUM87" s="393"/>
      <c r="EUN87" s="394"/>
      <c r="EUO87" s="395"/>
      <c r="EUP87" s="389"/>
      <c r="EUQ87" s="390"/>
      <c r="EUR87" s="391"/>
      <c r="EUS87" s="392"/>
      <c r="EUT87" s="393"/>
      <c r="EUU87" s="394"/>
      <c r="EUV87" s="395"/>
      <c r="EUW87" s="389"/>
      <c r="EUX87" s="390"/>
      <c r="EUY87" s="391"/>
      <c r="EUZ87" s="392"/>
      <c r="EVA87" s="393"/>
      <c r="EVB87" s="394"/>
      <c r="EVC87" s="395"/>
      <c r="EVD87" s="389"/>
      <c r="EVE87" s="390"/>
      <c r="EVF87" s="391"/>
      <c r="EVG87" s="392"/>
      <c r="EVH87" s="393"/>
      <c r="EVI87" s="394"/>
      <c r="EVJ87" s="395"/>
      <c r="EVK87" s="389"/>
      <c r="EVL87" s="390"/>
      <c r="EVM87" s="391"/>
      <c r="EVN87" s="392"/>
      <c r="EVO87" s="393"/>
      <c r="EVP87" s="394"/>
      <c r="EVQ87" s="395"/>
      <c r="EVR87" s="389"/>
      <c r="EVS87" s="390"/>
      <c r="EVT87" s="391"/>
      <c r="EVU87" s="392"/>
      <c r="EVV87" s="393"/>
      <c r="EVW87" s="394"/>
      <c r="EVX87" s="395"/>
      <c r="EVY87" s="389"/>
      <c r="EVZ87" s="390"/>
      <c r="EWA87" s="391"/>
      <c r="EWB87" s="392"/>
      <c r="EWC87" s="393"/>
      <c r="EWD87" s="394"/>
      <c r="EWE87" s="395"/>
      <c r="EWF87" s="389"/>
      <c r="EWG87" s="390"/>
      <c r="EWH87" s="391"/>
      <c r="EWI87" s="392"/>
      <c r="EWJ87" s="393"/>
      <c r="EWK87" s="394"/>
      <c r="EWL87" s="395"/>
      <c r="EWM87" s="389"/>
      <c r="EWN87" s="390"/>
      <c r="EWO87" s="391"/>
      <c r="EWP87" s="392"/>
      <c r="EWQ87" s="393"/>
      <c r="EWR87" s="394"/>
      <c r="EWS87" s="395"/>
      <c r="EWT87" s="389"/>
      <c r="EWU87" s="390"/>
      <c r="EWV87" s="391"/>
      <c r="EWW87" s="392"/>
      <c r="EWX87" s="393"/>
      <c r="EWY87" s="394"/>
      <c r="EWZ87" s="395"/>
      <c r="EXA87" s="389"/>
      <c r="EXB87" s="390"/>
      <c r="EXC87" s="391"/>
      <c r="EXD87" s="392"/>
      <c r="EXE87" s="393"/>
      <c r="EXF87" s="394"/>
      <c r="EXG87" s="395"/>
      <c r="EXH87" s="389"/>
      <c r="EXI87" s="390"/>
      <c r="EXJ87" s="391"/>
      <c r="EXK87" s="392"/>
      <c r="EXL87" s="393"/>
      <c r="EXM87" s="394"/>
      <c r="EXN87" s="395"/>
      <c r="EXO87" s="389"/>
      <c r="EXP87" s="390"/>
      <c r="EXQ87" s="391"/>
      <c r="EXR87" s="392"/>
      <c r="EXS87" s="393"/>
      <c r="EXT87" s="394"/>
      <c r="EXU87" s="395"/>
      <c r="EXV87" s="389"/>
      <c r="EXW87" s="390"/>
      <c r="EXX87" s="391"/>
      <c r="EXY87" s="392"/>
      <c r="EXZ87" s="393"/>
      <c r="EYA87" s="394"/>
      <c r="EYB87" s="395"/>
      <c r="EYC87" s="389"/>
      <c r="EYD87" s="390"/>
      <c r="EYE87" s="391"/>
      <c r="EYF87" s="392"/>
      <c r="EYG87" s="393"/>
      <c r="EYH87" s="394"/>
      <c r="EYI87" s="395"/>
      <c r="EYJ87" s="389"/>
      <c r="EYK87" s="390"/>
      <c r="EYL87" s="391"/>
      <c r="EYM87" s="392"/>
      <c r="EYN87" s="393"/>
      <c r="EYO87" s="394"/>
      <c r="EYP87" s="395"/>
      <c r="EYQ87" s="389"/>
      <c r="EYR87" s="390"/>
      <c r="EYS87" s="391"/>
      <c r="EYT87" s="392"/>
      <c r="EYU87" s="393"/>
      <c r="EYV87" s="394"/>
      <c r="EYW87" s="395"/>
      <c r="EYX87" s="389"/>
      <c r="EYY87" s="390"/>
      <c r="EYZ87" s="391"/>
      <c r="EZA87" s="392"/>
      <c r="EZB87" s="393"/>
      <c r="EZC87" s="394"/>
      <c r="EZD87" s="395"/>
      <c r="EZE87" s="389"/>
      <c r="EZF87" s="390"/>
      <c r="EZG87" s="391"/>
      <c r="EZH87" s="392"/>
      <c r="EZI87" s="393"/>
      <c r="EZJ87" s="394"/>
      <c r="EZK87" s="395"/>
      <c r="EZL87" s="389"/>
      <c r="EZM87" s="390"/>
      <c r="EZN87" s="391"/>
      <c r="EZO87" s="392"/>
      <c r="EZP87" s="393"/>
      <c r="EZQ87" s="394"/>
      <c r="EZR87" s="395"/>
      <c r="EZS87" s="389"/>
      <c r="EZT87" s="390"/>
      <c r="EZU87" s="391"/>
      <c r="EZV87" s="392"/>
      <c r="EZW87" s="393"/>
      <c r="EZX87" s="394"/>
      <c r="EZY87" s="395"/>
      <c r="EZZ87" s="389"/>
      <c r="FAA87" s="390"/>
      <c r="FAB87" s="391"/>
      <c r="FAC87" s="392"/>
      <c r="FAD87" s="393"/>
      <c r="FAE87" s="394"/>
      <c r="FAF87" s="395"/>
      <c r="FAG87" s="389"/>
      <c r="FAH87" s="390"/>
      <c r="FAI87" s="391"/>
      <c r="FAJ87" s="392"/>
      <c r="FAK87" s="393"/>
      <c r="FAL87" s="394"/>
      <c r="FAM87" s="395"/>
      <c r="FAN87" s="389"/>
      <c r="FAO87" s="390"/>
      <c r="FAP87" s="391"/>
      <c r="FAQ87" s="392"/>
      <c r="FAR87" s="393"/>
      <c r="FAS87" s="394"/>
      <c r="FAT87" s="395"/>
      <c r="FAU87" s="389"/>
      <c r="FAV87" s="390"/>
      <c r="FAW87" s="391"/>
      <c r="FAX87" s="392"/>
      <c r="FAY87" s="393"/>
      <c r="FAZ87" s="394"/>
      <c r="FBA87" s="395"/>
      <c r="FBB87" s="389"/>
      <c r="FBC87" s="390"/>
      <c r="FBD87" s="391"/>
      <c r="FBE87" s="392"/>
      <c r="FBF87" s="393"/>
      <c r="FBG87" s="394"/>
      <c r="FBH87" s="395"/>
      <c r="FBI87" s="389"/>
      <c r="FBJ87" s="390"/>
      <c r="FBK87" s="391"/>
      <c r="FBL87" s="392"/>
      <c r="FBM87" s="393"/>
      <c r="FBN87" s="394"/>
      <c r="FBO87" s="395"/>
      <c r="FBP87" s="389"/>
      <c r="FBQ87" s="390"/>
      <c r="FBR87" s="391"/>
      <c r="FBS87" s="392"/>
      <c r="FBT87" s="393"/>
      <c r="FBU87" s="394"/>
      <c r="FBV87" s="395"/>
      <c r="FBW87" s="389"/>
      <c r="FBX87" s="390"/>
      <c r="FBY87" s="391"/>
      <c r="FBZ87" s="392"/>
      <c r="FCA87" s="393"/>
      <c r="FCB87" s="394"/>
      <c r="FCC87" s="395"/>
      <c r="FCD87" s="389"/>
      <c r="FCE87" s="390"/>
      <c r="FCF87" s="391"/>
      <c r="FCG87" s="392"/>
      <c r="FCH87" s="393"/>
      <c r="FCI87" s="394"/>
      <c r="FCJ87" s="395"/>
      <c r="FCK87" s="389"/>
      <c r="FCL87" s="390"/>
      <c r="FCM87" s="391"/>
      <c r="FCN87" s="392"/>
      <c r="FCO87" s="393"/>
      <c r="FCP87" s="394"/>
      <c r="FCQ87" s="395"/>
      <c r="FCR87" s="389"/>
      <c r="FCS87" s="390"/>
      <c r="FCT87" s="391"/>
      <c r="FCU87" s="392"/>
      <c r="FCV87" s="393"/>
      <c r="FCW87" s="394"/>
      <c r="FCX87" s="395"/>
      <c r="FCY87" s="389"/>
      <c r="FCZ87" s="390"/>
      <c r="FDA87" s="391"/>
      <c r="FDB87" s="392"/>
      <c r="FDC87" s="393"/>
      <c r="FDD87" s="394"/>
      <c r="FDE87" s="395"/>
      <c r="FDF87" s="389"/>
      <c r="FDG87" s="390"/>
      <c r="FDH87" s="391"/>
      <c r="FDI87" s="392"/>
      <c r="FDJ87" s="393"/>
      <c r="FDK87" s="394"/>
      <c r="FDL87" s="395"/>
      <c r="FDM87" s="389"/>
      <c r="FDN87" s="390"/>
      <c r="FDO87" s="391"/>
      <c r="FDP87" s="392"/>
      <c r="FDQ87" s="393"/>
      <c r="FDR87" s="394"/>
      <c r="FDS87" s="395"/>
      <c r="FDT87" s="389"/>
      <c r="FDU87" s="390"/>
      <c r="FDV87" s="391"/>
      <c r="FDW87" s="392"/>
      <c r="FDX87" s="393"/>
      <c r="FDY87" s="394"/>
      <c r="FDZ87" s="395"/>
      <c r="FEA87" s="389"/>
      <c r="FEB87" s="390"/>
      <c r="FEC87" s="391"/>
      <c r="FED87" s="392"/>
      <c r="FEE87" s="393"/>
      <c r="FEF87" s="394"/>
      <c r="FEG87" s="395"/>
      <c r="FEH87" s="389"/>
      <c r="FEI87" s="390"/>
      <c r="FEJ87" s="391"/>
      <c r="FEK87" s="392"/>
      <c r="FEL87" s="393"/>
      <c r="FEM87" s="394"/>
      <c r="FEN87" s="395"/>
      <c r="FEO87" s="389"/>
      <c r="FEP87" s="390"/>
      <c r="FEQ87" s="391"/>
      <c r="FER87" s="392"/>
      <c r="FES87" s="393"/>
      <c r="FET87" s="394"/>
      <c r="FEU87" s="395"/>
      <c r="FEV87" s="389"/>
      <c r="FEW87" s="390"/>
      <c r="FEX87" s="391"/>
      <c r="FEY87" s="392"/>
      <c r="FEZ87" s="393"/>
      <c r="FFA87" s="394"/>
      <c r="FFB87" s="395"/>
      <c r="FFC87" s="389"/>
      <c r="FFD87" s="390"/>
      <c r="FFE87" s="391"/>
      <c r="FFF87" s="392"/>
      <c r="FFG87" s="393"/>
      <c r="FFH87" s="394"/>
      <c r="FFI87" s="395"/>
      <c r="FFJ87" s="389"/>
      <c r="FFK87" s="390"/>
      <c r="FFL87" s="391"/>
      <c r="FFM87" s="392"/>
      <c r="FFN87" s="393"/>
      <c r="FFO87" s="394"/>
      <c r="FFP87" s="395"/>
      <c r="FFQ87" s="389"/>
      <c r="FFR87" s="390"/>
      <c r="FFS87" s="391"/>
      <c r="FFT87" s="392"/>
      <c r="FFU87" s="393"/>
      <c r="FFV87" s="394"/>
      <c r="FFW87" s="395"/>
      <c r="FFX87" s="389"/>
      <c r="FFY87" s="390"/>
      <c r="FFZ87" s="391"/>
      <c r="FGA87" s="392"/>
      <c r="FGB87" s="393"/>
      <c r="FGC87" s="394"/>
      <c r="FGD87" s="395"/>
      <c r="FGE87" s="389"/>
      <c r="FGF87" s="390"/>
      <c r="FGG87" s="391"/>
      <c r="FGH87" s="392"/>
      <c r="FGI87" s="393"/>
      <c r="FGJ87" s="394"/>
      <c r="FGK87" s="395"/>
      <c r="FGL87" s="389"/>
      <c r="FGM87" s="390"/>
      <c r="FGN87" s="391"/>
      <c r="FGO87" s="392"/>
      <c r="FGP87" s="393"/>
      <c r="FGQ87" s="394"/>
      <c r="FGR87" s="395"/>
      <c r="FGS87" s="389"/>
      <c r="FGT87" s="390"/>
      <c r="FGU87" s="391"/>
      <c r="FGV87" s="392"/>
      <c r="FGW87" s="393"/>
      <c r="FGX87" s="394"/>
      <c r="FGY87" s="395"/>
      <c r="FGZ87" s="389"/>
      <c r="FHA87" s="390"/>
      <c r="FHB87" s="391"/>
      <c r="FHC87" s="392"/>
      <c r="FHD87" s="393"/>
      <c r="FHE87" s="394"/>
      <c r="FHF87" s="395"/>
      <c r="FHG87" s="389"/>
      <c r="FHH87" s="390"/>
      <c r="FHI87" s="391"/>
      <c r="FHJ87" s="392"/>
      <c r="FHK87" s="393"/>
      <c r="FHL87" s="394"/>
      <c r="FHM87" s="395"/>
      <c r="FHN87" s="389"/>
      <c r="FHO87" s="390"/>
      <c r="FHP87" s="391"/>
      <c r="FHQ87" s="392"/>
      <c r="FHR87" s="393"/>
      <c r="FHS87" s="394"/>
      <c r="FHT87" s="395"/>
      <c r="FHU87" s="389"/>
      <c r="FHV87" s="390"/>
      <c r="FHW87" s="391"/>
      <c r="FHX87" s="392"/>
      <c r="FHY87" s="393"/>
      <c r="FHZ87" s="394"/>
      <c r="FIA87" s="395"/>
      <c r="FIB87" s="389"/>
      <c r="FIC87" s="390"/>
      <c r="FID87" s="391"/>
      <c r="FIE87" s="392"/>
      <c r="FIF87" s="393"/>
      <c r="FIG87" s="394"/>
      <c r="FIH87" s="395"/>
      <c r="FII87" s="389"/>
      <c r="FIJ87" s="390"/>
      <c r="FIK87" s="391"/>
      <c r="FIL87" s="392"/>
      <c r="FIM87" s="393"/>
      <c r="FIN87" s="394"/>
      <c r="FIO87" s="395"/>
      <c r="FIP87" s="389"/>
      <c r="FIQ87" s="390"/>
      <c r="FIR87" s="391"/>
      <c r="FIS87" s="392"/>
      <c r="FIT87" s="393"/>
      <c r="FIU87" s="394"/>
      <c r="FIV87" s="395"/>
      <c r="FIW87" s="389"/>
      <c r="FIX87" s="390"/>
      <c r="FIY87" s="391"/>
      <c r="FIZ87" s="392"/>
      <c r="FJA87" s="393"/>
      <c r="FJB87" s="394"/>
      <c r="FJC87" s="395"/>
      <c r="FJD87" s="389"/>
      <c r="FJE87" s="390"/>
      <c r="FJF87" s="391"/>
      <c r="FJG87" s="392"/>
      <c r="FJH87" s="393"/>
      <c r="FJI87" s="394"/>
      <c r="FJJ87" s="395"/>
      <c r="FJK87" s="389"/>
      <c r="FJL87" s="390"/>
      <c r="FJM87" s="391"/>
      <c r="FJN87" s="392"/>
      <c r="FJO87" s="393"/>
      <c r="FJP87" s="394"/>
      <c r="FJQ87" s="395"/>
      <c r="FJR87" s="389"/>
      <c r="FJS87" s="390"/>
      <c r="FJT87" s="391"/>
      <c r="FJU87" s="392"/>
      <c r="FJV87" s="393"/>
      <c r="FJW87" s="394"/>
      <c r="FJX87" s="395"/>
      <c r="FJY87" s="389"/>
      <c r="FJZ87" s="390"/>
      <c r="FKA87" s="391"/>
      <c r="FKB87" s="392"/>
      <c r="FKC87" s="393"/>
      <c r="FKD87" s="394"/>
      <c r="FKE87" s="395"/>
      <c r="FKF87" s="389"/>
      <c r="FKG87" s="390"/>
      <c r="FKH87" s="391"/>
      <c r="FKI87" s="392"/>
      <c r="FKJ87" s="393"/>
      <c r="FKK87" s="394"/>
      <c r="FKL87" s="395"/>
      <c r="FKM87" s="389"/>
      <c r="FKN87" s="390"/>
      <c r="FKO87" s="391"/>
      <c r="FKP87" s="392"/>
      <c r="FKQ87" s="393"/>
      <c r="FKR87" s="394"/>
      <c r="FKS87" s="395"/>
      <c r="FKT87" s="389"/>
      <c r="FKU87" s="390"/>
      <c r="FKV87" s="391"/>
      <c r="FKW87" s="392"/>
      <c r="FKX87" s="393"/>
      <c r="FKY87" s="394"/>
      <c r="FKZ87" s="395"/>
      <c r="FLA87" s="389"/>
      <c r="FLB87" s="390"/>
      <c r="FLC87" s="391"/>
      <c r="FLD87" s="392"/>
      <c r="FLE87" s="393"/>
      <c r="FLF87" s="394"/>
      <c r="FLG87" s="395"/>
      <c r="FLH87" s="389"/>
      <c r="FLI87" s="390"/>
      <c r="FLJ87" s="391"/>
      <c r="FLK87" s="392"/>
      <c r="FLL87" s="393"/>
      <c r="FLM87" s="394"/>
      <c r="FLN87" s="395"/>
      <c r="FLO87" s="389"/>
      <c r="FLP87" s="390"/>
      <c r="FLQ87" s="391"/>
      <c r="FLR87" s="392"/>
      <c r="FLS87" s="393"/>
      <c r="FLT87" s="394"/>
      <c r="FLU87" s="395"/>
      <c r="FLV87" s="389"/>
      <c r="FLW87" s="390"/>
      <c r="FLX87" s="391"/>
      <c r="FLY87" s="392"/>
      <c r="FLZ87" s="393"/>
      <c r="FMA87" s="394"/>
      <c r="FMB87" s="395"/>
      <c r="FMC87" s="389"/>
      <c r="FMD87" s="390"/>
      <c r="FME87" s="391"/>
      <c r="FMF87" s="392"/>
      <c r="FMG87" s="393"/>
      <c r="FMH87" s="394"/>
      <c r="FMI87" s="395"/>
      <c r="FMJ87" s="389"/>
      <c r="FMK87" s="390"/>
      <c r="FML87" s="391"/>
      <c r="FMM87" s="392"/>
      <c r="FMN87" s="393"/>
      <c r="FMO87" s="394"/>
      <c r="FMP87" s="395"/>
      <c r="FMQ87" s="389"/>
      <c r="FMR87" s="390"/>
      <c r="FMS87" s="391"/>
      <c r="FMT87" s="392"/>
      <c r="FMU87" s="393"/>
      <c r="FMV87" s="394"/>
      <c r="FMW87" s="395"/>
      <c r="FMX87" s="389"/>
      <c r="FMY87" s="390"/>
      <c r="FMZ87" s="391"/>
      <c r="FNA87" s="392"/>
      <c r="FNB87" s="393"/>
      <c r="FNC87" s="394"/>
      <c r="FND87" s="395"/>
      <c r="FNE87" s="389"/>
      <c r="FNF87" s="390"/>
      <c r="FNG87" s="391"/>
      <c r="FNH87" s="392"/>
      <c r="FNI87" s="393"/>
      <c r="FNJ87" s="394"/>
      <c r="FNK87" s="395"/>
      <c r="FNL87" s="389"/>
      <c r="FNM87" s="390"/>
      <c r="FNN87" s="391"/>
      <c r="FNO87" s="392"/>
      <c r="FNP87" s="393"/>
      <c r="FNQ87" s="394"/>
      <c r="FNR87" s="395"/>
      <c r="FNS87" s="389"/>
      <c r="FNT87" s="390"/>
      <c r="FNU87" s="391"/>
      <c r="FNV87" s="392"/>
      <c r="FNW87" s="393"/>
      <c r="FNX87" s="394"/>
      <c r="FNY87" s="395"/>
      <c r="FNZ87" s="389"/>
      <c r="FOA87" s="390"/>
      <c r="FOB87" s="391"/>
      <c r="FOC87" s="392"/>
      <c r="FOD87" s="393"/>
      <c r="FOE87" s="394"/>
      <c r="FOF87" s="395"/>
      <c r="FOG87" s="389"/>
      <c r="FOH87" s="390"/>
      <c r="FOI87" s="391"/>
      <c r="FOJ87" s="392"/>
      <c r="FOK87" s="393"/>
      <c r="FOL87" s="394"/>
      <c r="FOM87" s="395"/>
      <c r="FON87" s="389"/>
      <c r="FOO87" s="390"/>
      <c r="FOP87" s="391"/>
      <c r="FOQ87" s="392"/>
      <c r="FOR87" s="393"/>
      <c r="FOS87" s="394"/>
      <c r="FOT87" s="395"/>
      <c r="FOU87" s="389"/>
      <c r="FOV87" s="390"/>
      <c r="FOW87" s="391"/>
      <c r="FOX87" s="392"/>
      <c r="FOY87" s="393"/>
      <c r="FOZ87" s="394"/>
      <c r="FPA87" s="395"/>
      <c r="FPB87" s="389"/>
      <c r="FPC87" s="390"/>
      <c r="FPD87" s="391"/>
      <c r="FPE87" s="392"/>
      <c r="FPF87" s="393"/>
      <c r="FPG87" s="394"/>
      <c r="FPH87" s="395"/>
      <c r="FPI87" s="389"/>
      <c r="FPJ87" s="390"/>
      <c r="FPK87" s="391"/>
      <c r="FPL87" s="392"/>
      <c r="FPM87" s="393"/>
      <c r="FPN87" s="394"/>
      <c r="FPO87" s="395"/>
      <c r="FPP87" s="389"/>
      <c r="FPQ87" s="390"/>
      <c r="FPR87" s="391"/>
      <c r="FPS87" s="392"/>
      <c r="FPT87" s="393"/>
      <c r="FPU87" s="394"/>
      <c r="FPV87" s="395"/>
      <c r="FPW87" s="389"/>
      <c r="FPX87" s="390"/>
      <c r="FPY87" s="391"/>
      <c r="FPZ87" s="392"/>
      <c r="FQA87" s="393"/>
      <c r="FQB87" s="394"/>
      <c r="FQC87" s="395"/>
      <c r="FQD87" s="389"/>
      <c r="FQE87" s="390"/>
      <c r="FQF87" s="391"/>
      <c r="FQG87" s="392"/>
      <c r="FQH87" s="393"/>
      <c r="FQI87" s="394"/>
      <c r="FQJ87" s="395"/>
      <c r="FQK87" s="389"/>
      <c r="FQL87" s="390"/>
      <c r="FQM87" s="391"/>
      <c r="FQN87" s="392"/>
      <c r="FQO87" s="393"/>
      <c r="FQP87" s="394"/>
      <c r="FQQ87" s="395"/>
      <c r="FQR87" s="389"/>
      <c r="FQS87" s="390"/>
      <c r="FQT87" s="391"/>
      <c r="FQU87" s="392"/>
      <c r="FQV87" s="393"/>
      <c r="FQW87" s="394"/>
      <c r="FQX87" s="395"/>
      <c r="FQY87" s="389"/>
      <c r="FQZ87" s="390"/>
      <c r="FRA87" s="391"/>
      <c r="FRB87" s="392"/>
      <c r="FRC87" s="393"/>
      <c r="FRD87" s="394"/>
      <c r="FRE87" s="395"/>
      <c r="FRF87" s="389"/>
      <c r="FRG87" s="390"/>
      <c r="FRH87" s="391"/>
      <c r="FRI87" s="392"/>
      <c r="FRJ87" s="393"/>
      <c r="FRK87" s="394"/>
      <c r="FRL87" s="395"/>
      <c r="FRM87" s="389"/>
      <c r="FRN87" s="390"/>
      <c r="FRO87" s="391"/>
      <c r="FRP87" s="392"/>
      <c r="FRQ87" s="393"/>
      <c r="FRR87" s="394"/>
      <c r="FRS87" s="395"/>
      <c r="FRT87" s="389"/>
      <c r="FRU87" s="390"/>
      <c r="FRV87" s="391"/>
      <c r="FRW87" s="392"/>
      <c r="FRX87" s="393"/>
      <c r="FRY87" s="394"/>
      <c r="FRZ87" s="395"/>
      <c r="FSA87" s="389"/>
      <c r="FSB87" s="390"/>
      <c r="FSC87" s="391"/>
      <c r="FSD87" s="392"/>
      <c r="FSE87" s="393"/>
      <c r="FSF87" s="394"/>
      <c r="FSG87" s="395"/>
      <c r="FSH87" s="389"/>
      <c r="FSI87" s="390"/>
      <c r="FSJ87" s="391"/>
      <c r="FSK87" s="392"/>
      <c r="FSL87" s="393"/>
      <c r="FSM87" s="394"/>
      <c r="FSN87" s="395"/>
      <c r="FSO87" s="389"/>
      <c r="FSP87" s="390"/>
      <c r="FSQ87" s="391"/>
      <c r="FSR87" s="392"/>
      <c r="FSS87" s="393"/>
      <c r="FST87" s="394"/>
      <c r="FSU87" s="395"/>
      <c r="FSV87" s="389"/>
      <c r="FSW87" s="390"/>
      <c r="FSX87" s="391"/>
      <c r="FSY87" s="392"/>
      <c r="FSZ87" s="393"/>
      <c r="FTA87" s="394"/>
      <c r="FTB87" s="395"/>
      <c r="FTC87" s="389"/>
      <c r="FTD87" s="390"/>
      <c r="FTE87" s="391"/>
      <c r="FTF87" s="392"/>
      <c r="FTG87" s="393"/>
      <c r="FTH87" s="394"/>
      <c r="FTI87" s="395"/>
      <c r="FTJ87" s="389"/>
      <c r="FTK87" s="390"/>
      <c r="FTL87" s="391"/>
      <c r="FTM87" s="392"/>
      <c r="FTN87" s="393"/>
      <c r="FTO87" s="394"/>
      <c r="FTP87" s="395"/>
      <c r="FTQ87" s="389"/>
      <c r="FTR87" s="390"/>
      <c r="FTS87" s="391"/>
      <c r="FTT87" s="392"/>
      <c r="FTU87" s="393"/>
      <c r="FTV87" s="394"/>
      <c r="FTW87" s="395"/>
      <c r="FTX87" s="389"/>
      <c r="FTY87" s="390"/>
      <c r="FTZ87" s="391"/>
      <c r="FUA87" s="392"/>
      <c r="FUB87" s="393"/>
      <c r="FUC87" s="394"/>
      <c r="FUD87" s="395"/>
      <c r="FUE87" s="389"/>
      <c r="FUF87" s="390"/>
      <c r="FUG87" s="391"/>
      <c r="FUH87" s="392"/>
      <c r="FUI87" s="393"/>
      <c r="FUJ87" s="394"/>
      <c r="FUK87" s="395"/>
      <c r="FUL87" s="389"/>
      <c r="FUM87" s="390"/>
      <c r="FUN87" s="391"/>
      <c r="FUO87" s="392"/>
      <c r="FUP87" s="393"/>
      <c r="FUQ87" s="394"/>
      <c r="FUR87" s="395"/>
      <c r="FUS87" s="389"/>
      <c r="FUT87" s="390"/>
      <c r="FUU87" s="391"/>
      <c r="FUV87" s="392"/>
      <c r="FUW87" s="393"/>
      <c r="FUX87" s="394"/>
      <c r="FUY87" s="395"/>
      <c r="FUZ87" s="389"/>
      <c r="FVA87" s="390"/>
      <c r="FVB87" s="391"/>
      <c r="FVC87" s="392"/>
      <c r="FVD87" s="393"/>
      <c r="FVE87" s="394"/>
      <c r="FVF87" s="395"/>
      <c r="FVG87" s="389"/>
      <c r="FVH87" s="390"/>
      <c r="FVI87" s="391"/>
      <c r="FVJ87" s="392"/>
      <c r="FVK87" s="393"/>
      <c r="FVL87" s="394"/>
      <c r="FVM87" s="395"/>
      <c r="FVN87" s="389"/>
      <c r="FVO87" s="390"/>
      <c r="FVP87" s="391"/>
      <c r="FVQ87" s="392"/>
      <c r="FVR87" s="393"/>
      <c r="FVS87" s="394"/>
      <c r="FVT87" s="395"/>
      <c r="FVU87" s="389"/>
      <c r="FVV87" s="390"/>
      <c r="FVW87" s="391"/>
      <c r="FVX87" s="392"/>
      <c r="FVY87" s="393"/>
      <c r="FVZ87" s="394"/>
      <c r="FWA87" s="395"/>
      <c r="FWB87" s="389"/>
      <c r="FWC87" s="390"/>
      <c r="FWD87" s="391"/>
      <c r="FWE87" s="392"/>
      <c r="FWF87" s="393"/>
      <c r="FWG87" s="394"/>
      <c r="FWH87" s="395"/>
      <c r="FWI87" s="389"/>
      <c r="FWJ87" s="390"/>
      <c r="FWK87" s="391"/>
      <c r="FWL87" s="392"/>
      <c r="FWM87" s="393"/>
      <c r="FWN87" s="394"/>
      <c r="FWO87" s="395"/>
      <c r="FWP87" s="389"/>
      <c r="FWQ87" s="390"/>
      <c r="FWR87" s="391"/>
      <c r="FWS87" s="392"/>
      <c r="FWT87" s="393"/>
      <c r="FWU87" s="394"/>
      <c r="FWV87" s="395"/>
      <c r="FWW87" s="389"/>
      <c r="FWX87" s="390"/>
      <c r="FWY87" s="391"/>
      <c r="FWZ87" s="392"/>
      <c r="FXA87" s="393"/>
      <c r="FXB87" s="394"/>
      <c r="FXC87" s="395"/>
      <c r="FXD87" s="389"/>
      <c r="FXE87" s="390"/>
      <c r="FXF87" s="391"/>
      <c r="FXG87" s="392"/>
      <c r="FXH87" s="393"/>
      <c r="FXI87" s="394"/>
      <c r="FXJ87" s="395"/>
      <c r="FXK87" s="389"/>
      <c r="FXL87" s="390"/>
      <c r="FXM87" s="391"/>
      <c r="FXN87" s="392"/>
      <c r="FXO87" s="393"/>
      <c r="FXP87" s="394"/>
      <c r="FXQ87" s="395"/>
      <c r="FXR87" s="389"/>
      <c r="FXS87" s="390"/>
      <c r="FXT87" s="391"/>
      <c r="FXU87" s="392"/>
      <c r="FXV87" s="393"/>
      <c r="FXW87" s="394"/>
      <c r="FXX87" s="395"/>
      <c r="FXY87" s="389"/>
      <c r="FXZ87" s="390"/>
      <c r="FYA87" s="391"/>
      <c r="FYB87" s="392"/>
      <c r="FYC87" s="393"/>
      <c r="FYD87" s="394"/>
      <c r="FYE87" s="395"/>
      <c r="FYF87" s="389"/>
      <c r="FYG87" s="390"/>
      <c r="FYH87" s="391"/>
      <c r="FYI87" s="392"/>
      <c r="FYJ87" s="393"/>
      <c r="FYK87" s="394"/>
      <c r="FYL87" s="395"/>
      <c r="FYM87" s="389"/>
      <c r="FYN87" s="390"/>
      <c r="FYO87" s="391"/>
      <c r="FYP87" s="392"/>
      <c r="FYQ87" s="393"/>
      <c r="FYR87" s="394"/>
      <c r="FYS87" s="395"/>
      <c r="FYT87" s="389"/>
      <c r="FYU87" s="390"/>
      <c r="FYV87" s="391"/>
      <c r="FYW87" s="392"/>
      <c r="FYX87" s="393"/>
      <c r="FYY87" s="394"/>
      <c r="FYZ87" s="395"/>
      <c r="FZA87" s="389"/>
      <c r="FZB87" s="390"/>
      <c r="FZC87" s="391"/>
      <c r="FZD87" s="392"/>
      <c r="FZE87" s="393"/>
      <c r="FZF87" s="394"/>
      <c r="FZG87" s="395"/>
      <c r="FZH87" s="389"/>
      <c r="FZI87" s="390"/>
      <c r="FZJ87" s="391"/>
      <c r="FZK87" s="392"/>
      <c r="FZL87" s="393"/>
      <c r="FZM87" s="394"/>
      <c r="FZN87" s="395"/>
      <c r="FZO87" s="389"/>
      <c r="FZP87" s="390"/>
      <c r="FZQ87" s="391"/>
      <c r="FZR87" s="392"/>
      <c r="FZS87" s="393"/>
      <c r="FZT87" s="394"/>
      <c r="FZU87" s="395"/>
      <c r="FZV87" s="389"/>
      <c r="FZW87" s="390"/>
      <c r="FZX87" s="391"/>
      <c r="FZY87" s="392"/>
      <c r="FZZ87" s="393"/>
      <c r="GAA87" s="394"/>
      <c r="GAB87" s="395"/>
      <c r="GAC87" s="389"/>
      <c r="GAD87" s="390"/>
      <c r="GAE87" s="391"/>
      <c r="GAF87" s="392"/>
      <c r="GAG87" s="393"/>
      <c r="GAH87" s="394"/>
      <c r="GAI87" s="395"/>
      <c r="GAJ87" s="389"/>
      <c r="GAK87" s="390"/>
      <c r="GAL87" s="391"/>
      <c r="GAM87" s="392"/>
      <c r="GAN87" s="393"/>
      <c r="GAO87" s="394"/>
      <c r="GAP87" s="395"/>
      <c r="GAQ87" s="389"/>
      <c r="GAR87" s="390"/>
      <c r="GAS87" s="391"/>
      <c r="GAT87" s="392"/>
      <c r="GAU87" s="393"/>
      <c r="GAV87" s="394"/>
      <c r="GAW87" s="395"/>
      <c r="GAX87" s="389"/>
      <c r="GAY87" s="390"/>
      <c r="GAZ87" s="391"/>
      <c r="GBA87" s="392"/>
      <c r="GBB87" s="393"/>
      <c r="GBC87" s="394"/>
      <c r="GBD87" s="395"/>
      <c r="GBE87" s="389"/>
      <c r="GBF87" s="390"/>
      <c r="GBG87" s="391"/>
      <c r="GBH87" s="392"/>
      <c r="GBI87" s="393"/>
      <c r="GBJ87" s="394"/>
      <c r="GBK87" s="395"/>
      <c r="GBL87" s="389"/>
      <c r="GBM87" s="390"/>
      <c r="GBN87" s="391"/>
      <c r="GBO87" s="392"/>
      <c r="GBP87" s="393"/>
      <c r="GBQ87" s="394"/>
      <c r="GBR87" s="395"/>
      <c r="GBS87" s="389"/>
      <c r="GBT87" s="390"/>
      <c r="GBU87" s="391"/>
      <c r="GBV87" s="392"/>
      <c r="GBW87" s="393"/>
      <c r="GBX87" s="394"/>
      <c r="GBY87" s="395"/>
      <c r="GBZ87" s="389"/>
      <c r="GCA87" s="390"/>
      <c r="GCB87" s="391"/>
      <c r="GCC87" s="392"/>
      <c r="GCD87" s="393"/>
      <c r="GCE87" s="394"/>
      <c r="GCF87" s="395"/>
      <c r="GCG87" s="389"/>
      <c r="GCH87" s="390"/>
      <c r="GCI87" s="391"/>
      <c r="GCJ87" s="392"/>
      <c r="GCK87" s="393"/>
      <c r="GCL87" s="394"/>
      <c r="GCM87" s="395"/>
      <c r="GCN87" s="389"/>
      <c r="GCO87" s="390"/>
      <c r="GCP87" s="391"/>
      <c r="GCQ87" s="392"/>
      <c r="GCR87" s="393"/>
      <c r="GCS87" s="394"/>
      <c r="GCT87" s="395"/>
      <c r="GCU87" s="389"/>
      <c r="GCV87" s="390"/>
      <c r="GCW87" s="391"/>
      <c r="GCX87" s="392"/>
      <c r="GCY87" s="393"/>
      <c r="GCZ87" s="394"/>
      <c r="GDA87" s="395"/>
      <c r="GDB87" s="389"/>
      <c r="GDC87" s="390"/>
      <c r="GDD87" s="391"/>
      <c r="GDE87" s="392"/>
      <c r="GDF87" s="393"/>
      <c r="GDG87" s="394"/>
      <c r="GDH87" s="395"/>
      <c r="GDI87" s="389"/>
      <c r="GDJ87" s="390"/>
      <c r="GDK87" s="391"/>
      <c r="GDL87" s="392"/>
      <c r="GDM87" s="393"/>
      <c r="GDN87" s="394"/>
      <c r="GDO87" s="395"/>
      <c r="GDP87" s="389"/>
      <c r="GDQ87" s="390"/>
      <c r="GDR87" s="391"/>
      <c r="GDS87" s="392"/>
      <c r="GDT87" s="393"/>
      <c r="GDU87" s="394"/>
      <c r="GDV87" s="395"/>
      <c r="GDW87" s="389"/>
      <c r="GDX87" s="390"/>
      <c r="GDY87" s="391"/>
      <c r="GDZ87" s="392"/>
      <c r="GEA87" s="393"/>
      <c r="GEB87" s="394"/>
      <c r="GEC87" s="395"/>
      <c r="GED87" s="389"/>
      <c r="GEE87" s="390"/>
      <c r="GEF87" s="391"/>
      <c r="GEG87" s="392"/>
      <c r="GEH87" s="393"/>
      <c r="GEI87" s="394"/>
      <c r="GEJ87" s="395"/>
      <c r="GEK87" s="389"/>
      <c r="GEL87" s="390"/>
      <c r="GEM87" s="391"/>
      <c r="GEN87" s="392"/>
      <c r="GEO87" s="393"/>
      <c r="GEP87" s="394"/>
      <c r="GEQ87" s="395"/>
      <c r="GER87" s="389"/>
      <c r="GES87" s="390"/>
      <c r="GET87" s="391"/>
      <c r="GEU87" s="392"/>
      <c r="GEV87" s="393"/>
      <c r="GEW87" s="394"/>
      <c r="GEX87" s="395"/>
      <c r="GEY87" s="389"/>
      <c r="GEZ87" s="390"/>
      <c r="GFA87" s="391"/>
      <c r="GFB87" s="392"/>
      <c r="GFC87" s="393"/>
      <c r="GFD87" s="394"/>
      <c r="GFE87" s="395"/>
      <c r="GFF87" s="389"/>
      <c r="GFG87" s="390"/>
      <c r="GFH87" s="391"/>
      <c r="GFI87" s="392"/>
      <c r="GFJ87" s="393"/>
      <c r="GFK87" s="394"/>
      <c r="GFL87" s="395"/>
      <c r="GFM87" s="389"/>
      <c r="GFN87" s="390"/>
      <c r="GFO87" s="391"/>
      <c r="GFP87" s="392"/>
      <c r="GFQ87" s="393"/>
      <c r="GFR87" s="394"/>
      <c r="GFS87" s="395"/>
      <c r="GFT87" s="389"/>
      <c r="GFU87" s="390"/>
      <c r="GFV87" s="391"/>
      <c r="GFW87" s="392"/>
      <c r="GFX87" s="393"/>
      <c r="GFY87" s="394"/>
      <c r="GFZ87" s="395"/>
      <c r="GGA87" s="389"/>
      <c r="GGB87" s="390"/>
      <c r="GGC87" s="391"/>
      <c r="GGD87" s="392"/>
      <c r="GGE87" s="393"/>
      <c r="GGF87" s="394"/>
      <c r="GGG87" s="395"/>
      <c r="GGH87" s="389"/>
      <c r="GGI87" s="390"/>
      <c r="GGJ87" s="391"/>
      <c r="GGK87" s="392"/>
      <c r="GGL87" s="393"/>
      <c r="GGM87" s="394"/>
      <c r="GGN87" s="395"/>
      <c r="GGO87" s="389"/>
      <c r="GGP87" s="390"/>
      <c r="GGQ87" s="391"/>
      <c r="GGR87" s="392"/>
      <c r="GGS87" s="393"/>
      <c r="GGT87" s="394"/>
      <c r="GGU87" s="395"/>
      <c r="GGV87" s="389"/>
      <c r="GGW87" s="390"/>
      <c r="GGX87" s="391"/>
      <c r="GGY87" s="392"/>
      <c r="GGZ87" s="393"/>
      <c r="GHA87" s="394"/>
      <c r="GHB87" s="395"/>
      <c r="GHC87" s="389"/>
      <c r="GHD87" s="390"/>
      <c r="GHE87" s="391"/>
      <c r="GHF87" s="392"/>
      <c r="GHG87" s="393"/>
      <c r="GHH87" s="394"/>
      <c r="GHI87" s="395"/>
      <c r="GHJ87" s="389"/>
      <c r="GHK87" s="390"/>
      <c r="GHL87" s="391"/>
      <c r="GHM87" s="392"/>
      <c r="GHN87" s="393"/>
      <c r="GHO87" s="394"/>
      <c r="GHP87" s="395"/>
      <c r="GHQ87" s="389"/>
      <c r="GHR87" s="390"/>
      <c r="GHS87" s="391"/>
      <c r="GHT87" s="392"/>
      <c r="GHU87" s="393"/>
      <c r="GHV87" s="394"/>
      <c r="GHW87" s="395"/>
      <c r="GHX87" s="389"/>
      <c r="GHY87" s="390"/>
      <c r="GHZ87" s="391"/>
      <c r="GIA87" s="392"/>
      <c r="GIB87" s="393"/>
      <c r="GIC87" s="394"/>
      <c r="GID87" s="395"/>
      <c r="GIE87" s="389"/>
      <c r="GIF87" s="390"/>
      <c r="GIG87" s="391"/>
      <c r="GIH87" s="392"/>
      <c r="GII87" s="393"/>
      <c r="GIJ87" s="394"/>
      <c r="GIK87" s="395"/>
      <c r="GIL87" s="389"/>
      <c r="GIM87" s="390"/>
      <c r="GIN87" s="391"/>
      <c r="GIO87" s="392"/>
      <c r="GIP87" s="393"/>
      <c r="GIQ87" s="394"/>
      <c r="GIR87" s="395"/>
      <c r="GIS87" s="389"/>
      <c r="GIT87" s="390"/>
      <c r="GIU87" s="391"/>
      <c r="GIV87" s="392"/>
      <c r="GIW87" s="393"/>
      <c r="GIX87" s="394"/>
      <c r="GIY87" s="395"/>
      <c r="GIZ87" s="389"/>
      <c r="GJA87" s="390"/>
      <c r="GJB87" s="391"/>
      <c r="GJC87" s="392"/>
      <c r="GJD87" s="393"/>
      <c r="GJE87" s="394"/>
      <c r="GJF87" s="395"/>
      <c r="GJG87" s="389"/>
      <c r="GJH87" s="390"/>
      <c r="GJI87" s="391"/>
      <c r="GJJ87" s="392"/>
      <c r="GJK87" s="393"/>
      <c r="GJL87" s="394"/>
      <c r="GJM87" s="395"/>
      <c r="GJN87" s="389"/>
      <c r="GJO87" s="390"/>
      <c r="GJP87" s="391"/>
      <c r="GJQ87" s="392"/>
      <c r="GJR87" s="393"/>
      <c r="GJS87" s="394"/>
      <c r="GJT87" s="395"/>
      <c r="GJU87" s="389"/>
      <c r="GJV87" s="390"/>
      <c r="GJW87" s="391"/>
      <c r="GJX87" s="392"/>
      <c r="GJY87" s="393"/>
      <c r="GJZ87" s="394"/>
      <c r="GKA87" s="395"/>
      <c r="GKB87" s="389"/>
      <c r="GKC87" s="390"/>
      <c r="GKD87" s="391"/>
      <c r="GKE87" s="392"/>
      <c r="GKF87" s="393"/>
      <c r="GKG87" s="394"/>
      <c r="GKH87" s="395"/>
      <c r="GKI87" s="389"/>
      <c r="GKJ87" s="390"/>
      <c r="GKK87" s="391"/>
      <c r="GKL87" s="392"/>
      <c r="GKM87" s="393"/>
      <c r="GKN87" s="394"/>
      <c r="GKO87" s="395"/>
      <c r="GKP87" s="389"/>
      <c r="GKQ87" s="390"/>
      <c r="GKR87" s="391"/>
      <c r="GKS87" s="392"/>
      <c r="GKT87" s="393"/>
      <c r="GKU87" s="394"/>
      <c r="GKV87" s="395"/>
      <c r="GKW87" s="389"/>
      <c r="GKX87" s="390"/>
      <c r="GKY87" s="391"/>
      <c r="GKZ87" s="392"/>
      <c r="GLA87" s="393"/>
      <c r="GLB87" s="394"/>
      <c r="GLC87" s="395"/>
      <c r="GLD87" s="389"/>
      <c r="GLE87" s="390"/>
      <c r="GLF87" s="391"/>
      <c r="GLG87" s="392"/>
      <c r="GLH87" s="393"/>
      <c r="GLI87" s="394"/>
      <c r="GLJ87" s="395"/>
      <c r="GLK87" s="389"/>
      <c r="GLL87" s="390"/>
      <c r="GLM87" s="391"/>
      <c r="GLN87" s="392"/>
      <c r="GLO87" s="393"/>
      <c r="GLP87" s="394"/>
      <c r="GLQ87" s="395"/>
      <c r="GLR87" s="389"/>
      <c r="GLS87" s="390"/>
      <c r="GLT87" s="391"/>
      <c r="GLU87" s="392"/>
      <c r="GLV87" s="393"/>
      <c r="GLW87" s="394"/>
      <c r="GLX87" s="395"/>
      <c r="GLY87" s="389"/>
      <c r="GLZ87" s="390"/>
      <c r="GMA87" s="391"/>
      <c r="GMB87" s="392"/>
      <c r="GMC87" s="393"/>
      <c r="GMD87" s="394"/>
      <c r="GME87" s="395"/>
      <c r="GMF87" s="389"/>
      <c r="GMG87" s="390"/>
      <c r="GMH87" s="391"/>
      <c r="GMI87" s="392"/>
      <c r="GMJ87" s="393"/>
      <c r="GMK87" s="394"/>
      <c r="GML87" s="395"/>
      <c r="GMM87" s="389"/>
      <c r="GMN87" s="390"/>
      <c r="GMO87" s="391"/>
      <c r="GMP87" s="392"/>
      <c r="GMQ87" s="393"/>
      <c r="GMR87" s="394"/>
      <c r="GMS87" s="395"/>
      <c r="GMT87" s="389"/>
      <c r="GMU87" s="390"/>
      <c r="GMV87" s="391"/>
      <c r="GMW87" s="392"/>
      <c r="GMX87" s="393"/>
      <c r="GMY87" s="394"/>
      <c r="GMZ87" s="395"/>
      <c r="GNA87" s="389"/>
      <c r="GNB87" s="390"/>
      <c r="GNC87" s="391"/>
      <c r="GND87" s="392"/>
      <c r="GNE87" s="393"/>
      <c r="GNF87" s="394"/>
      <c r="GNG87" s="395"/>
      <c r="GNH87" s="389"/>
      <c r="GNI87" s="390"/>
      <c r="GNJ87" s="391"/>
      <c r="GNK87" s="392"/>
      <c r="GNL87" s="393"/>
      <c r="GNM87" s="394"/>
      <c r="GNN87" s="395"/>
      <c r="GNO87" s="389"/>
      <c r="GNP87" s="390"/>
      <c r="GNQ87" s="391"/>
      <c r="GNR87" s="392"/>
      <c r="GNS87" s="393"/>
      <c r="GNT87" s="394"/>
      <c r="GNU87" s="395"/>
      <c r="GNV87" s="389"/>
      <c r="GNW87" s="390"/>
      <c r="GNX87" s="391"/>
      <c r="GNY87" s="392"/>
      <c r="GNZ87" s="393"/>
      <c r="GOA87" s="394"/>
      <c r="GOB87" s="395"/>
      <c r="GOC87" s="389"/>
      <c r="GOD87" s="390"/>
      <c r="GOE87" s="391"/>
      <c r="GOF87" s="392"/>
      <c r="GOG87" s="393"/>
      <c r="GOH87" s="394"/>
      <c r="GOI87" s="395"/>
      <c r="GOJ87" s="389"/>
      <c r="GOK87" s="390"/>
      <c r="GOL87" s="391"/>
      <c r="GOM87" s="392"/>
      <c r="GON87" s="393"/>
      <c r="GOO87" s="394"/>
      <c r="GOP87" s="395"/>
      <c r="GOQ87" s="389"/>
      <c r="GOR87" s="390"/>
      <c r="GOS87" s="391"/>
      <c r="GOT87" s="392"/>
      <c r="GOU87" s="393"/>
      <c r="GOV87" s="394"/>
      <c r="GOW87" s="395"/>
      <c r="GOX87" s="389"/>
      <c r="GOY87" s="390"/>
      <c r="GOZ87" s="391"/>
      <c r="GPA87" s="392"/>
      <c r="GPB87" s="393"/>
      <c r="GPC87" s="394"/>
      <c r="GPD87" s="395"/>
      <c r="GPE87" s="389"/>
      <c r="GPF87" s="390"/>
      <c r="GPG87" s="391"/>
      <c r="GPH87" s="392"/>
      <c r="GPI87" s="393"/>
      <c r="GPJ87" s="394"/>
      <c r="GPK87" s="395"/>
      <c r="GPL87" s="389"/>
      <c r="GPM87" s="390"/>
      <c r="GPN87" s="391"/>
      <c r="GPO87" s="392"/>
      <c r="GPP87" s="393"/>
      <c r="GPQ87" s="394"/>
      <c r="GPR87" s="395"/>
      <c r="GPS87" s="389"/>
      <c r="GPT87" s="390"/>
      <c r="GPU87" s="391"/>
      <c r="GPV87" s="392"/>
      <c r="GPW87" s="393"/>
      <c r="GPX87" s="394"/>
      <c r="GPY87" s="395"/>
      <c r="GPZ87" s="389"/>
      <c r="GQA87" s="390"/>
      <c r="GQB87" s="391"/>
      <c r="GQC87" s="392"/>
      <c r="GQD87" s="393"/>
      <c r="GQE87" s="394"/>
      <c r="GQF87" s="395"/>
      <c r="GQG87" s="389"/>
      <c r="GQH87" s="390"/>
      <c r="GQI87" s="391"/>
      <c r="GQJ87" s="392"/>
      <c r="GQK87" s="393"/>
      <c r="GQL87" s="394"/>
      <c r="GQM87" s="395"/>
      <c r="GQN87" s="389"/>
      <c r="GQO87" s="390"/>
      <c r="GQP87" s="391"/>
      <c r="GQQ87" s="392"/>
      <c r="GQR87" s="393"/>
      <c r="GQS87" s="394"/>
      <c r="GQT87" s="395"/>
      <c r="GQU87" s="389"/>
      <c r="GQV87" s="390"/>
      <c r="GQW87" s="391"/>
      <c r="GQX87" s="392"/>
      <c r="GQY87" s="393"/>
      <c r="GQZ87" s="394"/>
      <c r="GRA87" s="395"/>
      <c r="GRB87" s="389"/>
      <c r="GRC87" s="390"/>
      <c r="GRD87" s="391"/>
      <c r="GRE87" s="392"/>
      <c r="GRF87" s="393"/>
      <c r="GRG87" s="394"/>
      <c r="GRH87" s="395"/>
      <c r="GRI87" s="389"/>
      <c r="GRJ87" s="390"/>
      <c r="GRK87" s="391"/>
      <c r="GRL87" s="392"/>
      <c r="GRM87" s="393"/>
      <c r="GRN87" s="394"/>
      <c r="GRO87" s="395"/>
      <c r="GRP87" s="389"/>
      <c r="GRQ87" s="390"/>
      <c r="GRR87" s="391"/>
      <c r="GRS87" s="392"/>
      <c r="GRT87" s="393"/>
      <c r="GRU87" s="394"/>
      <c r="GRV87" s="395"/>
      <c r="GRW87" s="389"/>
      <c r="GRX87" s="390"/>
      <c r="GRY87" s="391"/>
      <c r="GRZ87" s="392"/>
      <c r="GSA87" s="393"/>
      <c r="GSB87" s="394"/>
      <c r="GSC87" s="395"/>
      <c r="GSD87" s="389"/>
      <c r="GSE87" s="390"/>
      <c r="GSF87" s="391"/>
      <c r="GSG87" s="392"/>
      <c r="GSH87" s="393"/>
      <c r="GSI87" s="394"/>
      <c r="GSJ87" s="395"/>
      <c r="GSK87" s="389"/>
      <c r="GSL87" s="390"/>
      <c r="GSM87" s="391"/>
      <c r="GSN87" s="392"/>
      <c r="GSO87" s="393"/>
      <c r="GSP87" s="394"/>
      <c r="GSQ87" s="395"/>
      <c r="GSR87" s="389"/>
      <c r="GSS87" s="390"/>
      <c r="GST87" s="391"/>
      <c r="GSU87" s="392"/>
      <c r="GSV87" s="393"/>
      <c r="GSW87" s="394"/>
      <c r="GSX87" s="395"/>
      <c r="GSY87" s="389"/>
      <c r="GSZ87" s="390"/>
      <c r="GTA87" s="391"/>
      <c r="GTB87" s="392"/>
      <c r="GTC87" s="393"/>
      <c r="GTD87" s="394"/>
      <c r="GTE87" s="395"/>
      <c r="GTF87" s="389"/>
      <c r="GTG87" s="390"/>
      <c r="GTH87" s="391"/>
      <c r="GTI87" s="392"/>
      <c r="GTJ87" s="393"/>
      <c r="GTK87" s="394"/>
      <c r="GTL87" s="395"/>
      <c r="GTM87" s="389"/>
      <c r="GTN87" s="390"/>
      <c r="GTO87" s="391"/>
      <c r="GTP87" s="392"/>
      <c r="GTQ87" s="393"/>
      <c r="GTR87" s="394"/>
      <c r="GTS87" s="395"/>
      <c r="GTT87" s="389"/>
      <c r="GTU87" s="390"/>
      <c r="GTV87" s="391"/>
      <c r="GTW87" s="392"/>
      <c r="GTX87" s="393"/>
      <c r="GTY87" s="394"/>
      <c r="GTZ87" s="395"/>
      <c r="GUA87" s="389"/>
      <c r="GUB87" s="390"/>
      <c r="GUC87" s="391"/>
      <c r="GUD87" s="392"/>
      <c r="GUE87" s="393"/>
      <c r="GUF87" s="394"/>
      <c r="GUG87" s="395"/>
      <c r="GUH87" s="389"/>
      <c r="GUI87" s="390"/>
      <c r="GUJ87" s="391"/>
      <c r="GUK87" s="392"/>
      <c r="GUL87" s="393"/>
      <c r="GUM87" s="394"/>
      <c r="GUN87" s="395"/>
      <c r="GUO87" s="389"/>
      <c r="GUP87" s="390"/>
      <c r="GUQ87" s="391"/>
      <c r="GUR87" s="392"/>
      <c r="GUS87" s="393"/>
      <c r="GUT87" s="394"/>
      <c r="GUU87" s="395"/>
      <c r="GUV87" s="389"/>
      <c r="GUW87" s="390"/>
      <c r="GUX87" s="391"/>
      <c r="GUY87" s="392"/>
      <c r="GUZ87" s="393"/>
      <c r="GVA87" s="394"/>
      <c r="GVB87" s="395"/>
      <c r="GVC87" s="389"/>
      <c r="GVD87" s="390"/>
      <c r="GVE87" s="391"/>
      <c r="GVF87" s="392"/>
      <c r="GVG87" s="393"/>
      <c r="GVH87" s="394"/>
      <c r="GVI87" s="395"/>
      <c r="GVJ87" s="389"/>
      <c r="GVK87" s="390"/>
      <c r="GVL87" s="391"/>
      <c r="GVM87" s="392"/>
      <c r="GVN87" s="393"/>
      <c r="GVO87" s="394"/>
      <c r="GVP87" s="395"/>
      <c r="GVQ87" s="389"/>
      <c r="GVR87" s="390"/>
      <c r="GVS87" s="391"/>
      <c r="GVT87" s="392"/>
      <c r="GVU87" s="393"/>
      <c r="GVV87" s="394"/>
      <c r="GVW87" s="395"/>
      <c r="GVX87" s="389"/>
      <c r="GVY87" s="390"/>
      <c r="GVZ87" s="391"/>
      <c r="GWA87" s="392"/>
      <c r="GWB87" s="393"/>
      <c r="GWC87" s="394"/>
      <c r="GWD87" s="395"/>
      <c r="GWE87" s="389"/>
      <c r="GWF87" s="390"/>
      <c r="GWG87" s="391"/>
      <c r="GWH87" s="392"/>
      <c r="GWI87" s="393"/>
      <c r="GWJ87" s="394"/>
      <c r="GWK87" s="395"/>
      <c r="GWL87" s="389"/>
      <c r="GWM87" s="390"/>
      <c r="GWN87" s="391"/>
      <c r="GWO87" s="392"/>
      <c r="GWP87" s="393"/>
      <c r="GWQ87" s="394"/>
      <c r="GWR87" s="395"/>
      <c r="GWS87" s="389"/>
      <c r="GWT87" s="390"/>
      <c r="GWU87" s="391"/>
      <c r="GWV87" s="392"/>
      <c r="GWW87" s="393"/>
      <c r="GWX87" s="394"/>
      <c r="GWY87" s="395"/>
      <c r="GWZ87" s="389"/>
      <c r="GXA87" s="390"/>
      <c r="GXB87" s="391"/>
      <c r="GXC87" s="392"/>
      <c r="GXD87" s="393"/>
      <c r="GXE87" s="394"/>
      <c r="GXF87" s="395"/>
      <c r="GXG87" s="389"/>
      <c r="GXH87" s="390"/>
      <c r="GXI87" s="391"/>
      <c r="GXJ87" s="392"/>
      <c r="GXK87" s="393"/>
      <c r="GXL87" s="394"/>
      <c r="GXM87" s="395"/>
      <c r="GXN87" s="389"/>
      <c r="GXO87" s="390"/>
      <c r="GXP87" s="391"/>
      <c r="GXQ87" s="392"/>
      <c r="GXR87" s="393"/>
      <c r="GXS87" s="394"/>
      <c r="GXT87" s="395"/>
      <c r="GXU87" s="389"/>
      <c r="GXV87" s="390"/>
      <c r="GXW87" s="391"/>
      <c r="GXX87" s="392"/>
      <c r="GXY87" s="393"/>
      <c r="GXZ87" s="394"/>
      <c r="GYA87" s="395"/>
      <c r="GYB87" s="389"/>
      <c r="GYC87" s="390"/>
      <c r="GYD87" s="391"/>
      <c r="GYE87" s="392"/>
      <c r="GYF87" s="393"/>
      <c r="GYG87" s="394"/>
      <c r="GYH87" s="395"/>
      <c r="GYI87" s="389"/>
      <c r="GYJ87" s="390"/>
      <c r="GYK87" s="391"/>
      <c r="GYL87" s="392"/>
      <c r="GYM87" s="393"/>
      <c r="GYN87" s="394"/>
      <c r="GYO87" s="395"/>
      <c r="GYP87" s="389"/>
      <c r="GYQ87" s="390"/>
      <c r="GYR87" s="391"/>
      <c r="GYS87" s="392"/>
      <c r="GYT87" s="393"/>
      <c r="GYU87" s="394"/>
      <c r="GYV87" s="395"/>
      <c r="GYW87" s="389"/>
      <c r="GYX87" s="390"/>
      <c r="GYY87" s="391"/>
      <c r="GYZ87" s="392"/>
      <c r="GZA87" s="393"/>
      <c r="GZB87" s="394"/>
      <c r="GZC87" s="395"/>
      <c r="GZD87" s="389"/>
      <c r="GZE87" s="390"/>
      <c r="GZF87" s="391"/>
      <c r="GZG87" s="392"/>
      <c r="GZH87" s="393"/>
      <c r="GZI87" s="394"/>
      <c r="GZJ87" s="395"/>
      <c r="GZK87" s="389"/>
      <c r="GZL87" s="390"/>
      <c r="GZM87" s="391"/>
      <c r="GZN87" s="392"/>
      <c r="GZO87" s="393"/>
      <c r="GZP87" s="394"/>
      <c r="GZQ87" s="395"/>
      <c r="GZR87" s="389"/>
      <c r="GZS87" s="390"/>
      <c r="GZT87" s="391"/>
      <c r="GZU87" s="392"/>
      <c r="GZV87" s="393"/>
      <c r="GZW87" s="394"/>
      <c r="GZX87" s="395"/>
      <c r="GZY87" s="389"/>
      <c r="GZZ87" s="390"/>
      <c r="HAA87" s="391"/>
      <c r="HAB87" s="392"/>
      <c r="HAC87" s="393"/>
      <c r="HAD87" s="394"/>
      <c r="HAE87" s="395"/>
      <c r="HAF87" s="389"/>
      <c r="HAG87" s="390"/>
      <c r="HAH87" s="391"/>
      <c r="HAI87" s="392"/>
      <c r="HAJ87" s="393"/>
      <c r="HAK87" s="394"/>
      <c r="HAL87" s="395"/>
      <c r="HAM87" s="389"/>
      <c r="HAN87" s="390"/>
      <c r="HAO87" s="391"/>
      <c r="HAP87" s="392"/>
      <c r="HAQ87" s="393"/>
      <c r="HAR87" s="394"/>
      <c r="HAS87" s="395"/>
      <c r="HAT87" s="389"/>
      <c r="HAU87" s="390"/>
      <c r="HAV87" s="391"/>
      <c r="HAW87" s="392"/>
      <c r="HAX87" s="393"/>
      <c r="HAY87" s="394"/>
      <c r="HAZ87" s="395"/>
      <c r="HBA87" s="389"/>
      <c r="HBB87" s="390"/>
      <c r="HBC87" s="391"/>
      <c r="HBD87" s="392"/>
      <c r="HBE87" s="393"/>
      <c r="HBF87" s="394"/>
      <c r="HBG87" s="395"/>
      <c r="HBH87" s="389"/>
      <c r="HBI87" s="390"/>
      <c r="HBJ87" s="391"/>
      <c r="HBK87" s="392"/>
      <c r="HBL87" s="393"/>
      <c r="HBM87" s="394"/>
      <c r="HBN87" s="395"/>
      <c r="HBO87" s="389"/>
      <c r="HBP87" s="390"/>
      <c r="HBQ87" s="391"/>
      <c r="HBR87" s="392"/>
      <c r="HBS87" s="393"/>
      <c r="HBT87" s="394"/>
      <c r="HBU87" s="395"/>
      <c r="HBV87" s="389"/>
      <c r="HBW87" s="390"/>
      <c r="HBX87" s="391"/>
      <c r="HBY87" s="392"/>
      <c r="HBZ87" s="393"/>
      <c r="HCA87" s="394"/>
      <c r="HCB87" s="395"/>
      <c r="HCC87" s="389"/>
      <c r="HCD87" s="390"/>
      <c r="HCE87" s="391"/>
      <c r="HCF87" s="392"/>
      <c r="HCG87" s="393"/>
      <c r="HCH87" s="394"/>
      <c r="HCI87" s="395"/>
      <c r="HCJ87" s="389"/>
      <c r="HCK87" s="390"/>
      <c r="HCL87" s="391"/>
      <c r="HCM87" s="392"/>
      <c r="HCN87" s="393"/>
      <c r="HCO87" s="394"/>
      <c r="HCP87" s="395"/>
      <c r="HCQ87" s="389"/>
      <c r="HCR87" s="390"/>
      <c r="HCS87" s="391"/>
      <c r="HCT87" s="392"/>
      <c r="HCU87" s="393"/>
      <c r="HCV87" s="394"/>
      <c r="HCW87" s="395"/>
      <c r="HCX87" s="389"/>
      <c r="HCY87" s="390"/>
      <c r="HCZ87" s="391"/>
      <c r="HDA87" s="392"/>
      <c r="HDB87" s="393"/>
      <c r="HDC87" s="394"/>
      <c r="HDD87" s="395"/>
      <c r="HDE87" s="389"/>
      <c r="HDF87" s="390"/>
      <c r="HDG87" s="391"/>
      <c r="HDH87" s="392"/>
      <c r="HDI87" s="393"/>
      <c r="HDJ87" s="394"/>
      <c r="HDK87" s="395"/>
      <c r="HDL87" s="389"/>
      <c r="HDM87" s="390"/>
      <c r="HDN87" s="391"/>
      <c r="HDO87" s="392"/>
      <c r="HDP87" s="393"/>
      <c r="HDQ87" s="394"/>
      <c r="HDR87" s="395"/>
      <c r="HDS87" s="389"/>
      <c r="HDT87" s="390"/>
      <c r="HDU87" s="391"/>
      <c r="HDV87" s="392"/>
      <c r="HDW87" s="393"/>
      <c r="HDX87" s="394"/>
      <c r="HDY87" s="395"/>
      <c r="HDZ87" s="389"/>
      <c r="HEA87" s="390"/>
      <c r="HEB87" s="391"/>
      <c r="HEC87" s="392"/>
      <c r="HED87" s="393"/>
      <c r="HEE87" s="394"/>
      <c r="HEF87" s="395"/>
      <c r="HEG87" s="389"/>
      <c r="HEH87" s="390"/>
      <c r="HEI87" s="391"/>
      <c r="HEJ87" s="392"/>
      <c r="HEK87" s="393"/>
      <c r="HEL87" s="394"/>
      <c r="HEM87" s="395"/>
      <c r="HEN87" s="389"/>
      <c r="HEO87" s="390"/>
      <c r="HEP87" s="391"/>
      <c r="HEQ87" s="392"/>
      <c r="HER87" s="393"/>
      <c r="HES87" s="394"/>
      <c r="HET87" s="395"/>
      <c r="HEU87" s="389"/>
      <c r="HEV87" s="390"/>
      <c r="HEW87" s="391"/>
      <c r="HEX87" s="392"/>
      <c r="HEY87" s="393"/>
      <c r="HEZ87" s="394"/>
      <c r="HFA87" s="395"/>
      <c r="HFB87" s="389"/>
      <c r="HFC87" s="390"/>
      <c r="HFD87" s="391"/>
      <c r="HFE87" s="392"/>
      <c r="HFF87" s="393"/>
      <c r="HFG87" s="394"/>
      <c r="HFH87" s="395"/>
      <c r="HFI87" s="389"/>
      <c r="HFJ87" s="390"/>
      <c r="HFK87" s="391"/>
      <c r="HFL87" s="392"/>
      <c r="HFM87" s="393"/>
      <c r="HFN87" s="394"/>
      <c r="HFO87" s="395"/>
      <c r="HFP87" s="389"/>
      <c r="HFQ87" s="390"/>
      <c r="HFR87" s="391"/>
      <c r="HFS87" s="392"/>
      <c r="HFT87" s="393"/>
      <c r="HFU87" s="394"/>
      <c r="HFV87" s="395"/>
      <c r="HFW87" s="389"/>
      <c r="HFX87" s="390"/>
      <c r="HFY87" s="391"/>
      <c r="HFZ87" s="392"/>
      <c r="HGA87" s="393"/>
      <c r="HGB87" s="394"/>
      <c r="HGC87" s="395"/>
      <c r="HGD87" s="389"/>
      <c r="HGE87" s="390"/>
      <c r="HGF87" s="391"/>
      <c r="HGG87" s="392"/>
      <c r="HGH87" s="393"/>
      <c r="HGI87" s="394"/>
      <c r="HGJ87" s="395"/>
      <c r="HGK87" s="389"/>
      <c r="HGL87" s="390"/>
      <c r="HGM87" s="391"/>
      <c r="HGN87" s="392"/>
      <c r="HGO87" s="393"/>
      <c r="HGP87" s="394"/>
      <c r="HGQ87" s="395"/>
      <c r="HGR87" s="389"/>
      <c r="HGS87" s="390"/>
      <c r="HGT87" s="391"/>
      <c r="HGU87" s="392"/>
      <c r="HGV87" s="393"/>
      <c r="HGW87" s="394"/>
      <c r="HGX87" s="395"/>
      <c r="HGY87" s="389"/>
      <c r="HGZ87" s="390"/>
      <c r="HHA87" s="391"/>
      <c r="HHB87" s="392"/>
      <c r="HHC87" s="393"/>
      <c r="HHD87" s="394"/>
      <c r="HHE87" s="395"/>
      <c r="HHF87" s="389"/>
      <c r="HHG87" s="390"/>
      <c r="HHH87" s="391"/>
      <c r="HHI87" s="392"/>
      <c r="HHJ87" s="393"/>
      <c r="HHK87" s="394"/>
      <c r="HHL87" s="395"/>
      <c r="HHM87" s="389"/>
      <c r="HHN87" s="390"/>
      <c r="HHO87" s="391"/>
      <c r="HHP87" s="392"/>
      <c r="HHQ87" s="393"/>
      <c r="HHR87" s="394"/>
      <c r="HHS87" s="395"/>
      <c r="HHT87" s="389"/>
      <c r="HHU87" s="390"/>
      <c r="HHV87" s="391"/>
      <c r="HHW87" s="392"/>
      <c r="HHX87" s="393"/>
      <c r="HHY87" s="394"/>
      <c r="HHZ87" s="395"/>
      <c r="HIA87" s="389"/>
      <c r="HIB87" s="390"/>
      <c r="HIC87" s="391"/>
      <c r="HID87" s="392"/>
      <c r="HIE87" s="393"/>
      <c r="HIF87" s="394"/>
      <c r="HIG87" s="395"/>
      <c r="HIH87" s="389"/>
      <c r="HII87" s="390"/>
      <c r="HIJ87" s="391"/>
      <c r="HIK87" s="392"/>
      <c r="HIL87" s="393"/>
      <c r="HIM87" s="394"/>
      <c r="HIN87" s="395"/>
      <c r="HIO87" s="389"/>
      <c r="HIP87" s="390"/>
      <c r="HIQ87" s="391"/>
      <c r="HIR87" s="392"/>
      <c r="HIS87" s="393"/>
      <c r="HIT87" s="394"/>
      <c r="HIU87" s="395"/>
      <c r="HIV87" s="389"/>
      <c r="HIW87" s="390"/>
      <c r="HIX87" s="391"/>
      <c r="HIY87" s="392"/>
      <c r="HIZ87" s="393"/>
      <c r="HJA87" s="394"/>
      <c r="HJB87" s="395"/>
      <c r="HJC87" s="389"/>
      <c r="HJD87" s="390"/>
      <c r="HJE87" s="391"/>
      <c r="HJF87" s="392"/>
      <c r="HJG87" s="393"/>
      <c r="HJH87" s="394"/>
      <c r="HJI87" s="395"/>
      <c r="HJJ87" s="389"/>
      <c r="HJK87" s="390"/>
      <c r="HJL87" s="391"/>
      <c r="HJM87" s="392"/>
      <c r="HJN87" s="393"/>
      <c r="HJO87" s="394"/>
      <c r="HJP87" s="395"/>
      <c r="HJQ87" s="389"/>
      <c r="HJR87" s="390"/>
      <c r="HJS87" s="391"/>
      <c r="HJT87" s="392"/>
      <c r="HJU87" s="393"/>
      <c r="HJV87" s="394"/>
      <c r="HJW87" s="395"/>
      <c r="HJX87" s="389"/>
      <c r="HJY87" s="390"/>
      <c r="HJZ87" s="391"/>
      <c r="HKA87" s="392"/>
      <c r="HKB87" s="393"/>
      <c r="HKC87" s="394"/>
      <c r="HKD87" s="395"/>
      <c r="HKE87" s="389"/>
      <c r="HKF87" s="390"/>
      <c r="HKG87" s="391"/>
      <c r="HKH87" s="392"/>
      <c r="HKI87" s="393"/>
      <c r="HKJ87" s="394"/>
      <c r="HKK87" s="395"/>
      <c r="HKL87" s="389"/>
      <c r="HKM87" s="390"/>
      <c r="HKN87" s="391"/>
      <c r="HKO87" s="392"/>
      <c r="HKP87" s="393"/>
      <c r="HKQ87" s="394"/>
      <c r="HKR87" s="395"/>
      <c r="HKS87" s="389"/>
      <c r="HKT87" s="390"/>
      <c r="HKU87" s="391"/>
      <c r="HKV87" s="392"/>
      <c r="HKW87" s="393"/>
      <c r="HKX87" s="394"/>
      <c r="HKY87" s="395"/>
      <c r="HKZ87" s="389"/>
      <c r="HLA87" s="390"/>
      <c r="HLB87" s="391"/>
      <c r="HLC87" s="392"/>
      <c r="HLD87" s="393"/>
      <c r="HLE87" s="394"/>
      <c r="HLF87" s="395"/>
      <c r="HLG87" s="389"/>
      <c r="HLH87" s="390"/>
      <c r="HLI87" s="391"/>
      <c r="HLJ87" s="392"/>
      <c r="HLK87" s="393"/>
      <c r="HLL87" s="394"/>
      <c r="HLM87" s="395"/>
      <c r="HLN87" s="389"/>
      <c r="HLO87" s="390"/>
      <c r="HLP87" s="391"/>
      <c r="HLQ87" s="392"/>
      <c r="HLR87" s="393"/>
      <c r="HLS87" s="394"/>
      <c r="HLT87" s="395"/>
      <c r="HLU87" s="389"/>
      <c r="HLV87" s="390"/>
      <c r="HLW87" s="391"/>
      <c r="HLX87" s="392"/>
      <c r="HLY87" s="393"/>
      <c r="HLZ87" s="394"/>
      <c r="HMA87" s="395"/>
      <c r="HMB87" s="389"/>
      <c r="HMC87" s="390"/>
      <c r="HMD87" s="391"/>
      <c r="HME87" s="392"/>
      <c r="HMF87" s="393"/>
      <c r="HMG87" s="394"/>
      <c r="HMH87" s="395"/>
      <c r="HMI87" s="389"/>
      <c r="HMJ87" s="390"/>
      <c r="HMK87" s="391"/>
      <c r="HML87" s="392"/>
      <c r="HMM87" s="393"/>
      <c r="HMN87" s="394"/>
      <c r="HMO87" s="395"/>
      <c r="HMP87" s="389"/>
      <c r="HMQ87" s="390"/>
      <c r="HMR87" s="391"/>
      <c r="HMS87" s="392"/>
      <c r="HMT87" s="393"/>
      <c r="HMU87" s="394"/>
      <c r="HMV87" s="395"/>
      <c r="HMW87" s="389"/>
      <c r="HMX87" s="390"/>
      <c r="HMY87" s="391"/>
      <c r="HMZ87" s="392"/>
      <c r="HNA87" s="393"/>
      <c r="HNB87" s="394"/>
      <c r="HNC87" s="395"/>
      <c r="HND87" s="389"/>
      <c r="HNE87" s="390"/>
      <c r="HNF87" s="391"/>
      <c r="HNG87" s="392"/>
      <c r="HNH87" s="393"/>
      <c r="HNI87" s="394"/>
      <c r="HNJ87" s="395"/>
      <c r="HNK87" s="389"/>
      <c r="HNL87" s="390"/>
      <c r="HNM87" s="391"/>
      <c r="HNN87" s="392"/>
      <c r="HNO87" s="393"/>
      <c r="HNP87" s="394"/>
      <c r="HNQ87" s="395"/>
      <c r="HNR87" s="389"/>
      <c r="HNS87" s="390"/>
      <c r="HNT87" s="391"/>
      <c r="HNU87" s="392"/>
      <c r="HNV87" s="393"/>
      <c r="HNW87" s="394"/>
      <c r="HNX87" s="395"/>
      <c r="HNY87" s="389"/>
      <c r="HNZ87" s="390"/>
      <c r="HOA87" s="391"/>
      <c r="HOB87" s="392"/>
      <c r="HOC87" s="393"/>
      <c r="HOD87" s="394"/>
      <c r="HOE87" s="395"/>
      <c r="HOF87" s="389"/>
      <c r="HOG87" s="390"/>
      <c r="HOH87" s="391"/>
      <c r="HOI87" s="392"/>
      <c r="HOJ87" s="393"/>
      <c r="HOK87" s="394"/>
      <c r="HOL87" s="395"/>
      <c r="HOM87" s="389"/>
      <c r="HON87" s="390"/>
      <c r="HOO87" s="391"/>
      <c r="HOP87" s="392"/>
      <c r="HOQ87" s="393"/>
      <c r="HOR87" s="394"/>
      <c r="HOS87" s="395"/>
      <c r="HOT87" s="389"/>
      <c r="HOU87" s="390"/>
      <c r="HOV87" s="391"/>
      <c r="HOW87" s="392"/>
      <c r="HOX87" s="393"/>
      <c r="HOY87" s="394"/>
      <c r="HOZ87" s="395"/>
      <c r="HPA87" s="389"/>
      <c r="HPB87" s="390"/>
      <c r="HPC87" s="391"/>
      <c r="HPD87" s="392"/>
      <c r="HPE87" s="393"/>
      <c r="HPF87" s="394"/>
      <c r="HPG87" s="395"/>
      <c r="HPH87" s="389"/>
      <c r="HPI87" s="390"/>
      <c r="HPJ87" s="391"/>
      <c r="HPK87" s="392"/>
      <c r="HPL87" s="393"/>
      <c r="HPM87" s="394"/>
      <c r="HPN87" s="395"/>
      <c r="HPO87" s="389"/>
      <c r="HPP87" s="390"/>
      <c r="HPQ87" s="391"/>
      <c r="HPR87" s="392"/>
      <c r="HPS87" s="393"/>
      <c r="HPT87" s="394"/>
      <c r="HPU87" s="395"/>
      <c r="HPV87" s="389"/>
      <c r="HPW87" s="390"/>
      <c r="HPX87" s="391"/>
      <c r="HPY87" s="392"/>
      <c r="HPZ87" s="393"/>
      <c r="HQA87" s="394"/>
      <c r="HQB87" s="395"/>
      <c r="HQC87" s="389"/>
      <c r="HQD87" s="390"/>
      <c r="HQE87" s="391"/>
      <c r="HQF87" s="392"/>
      <c r="HQG87" s="393"/>
      <c r="HQH87" s="394"/>
      <c r="HQI87" s="395"/>
      <c r="HQJ87" s="389"/>
      <c r="HQK87" s="390"/>
      <c r="HQL87" s="391"/>
      <c r="HQM87" s="392"/>
      <c r="HQN87" s="393"/>
      <c r="HQO87" s="394"/>
      <c r="HQP87" s="395"/>
      <c r="HQQ87" s="389"/>
      <c r="HQR87" s="390"/>
      <c r="HQS87" s="391"/>
      <c r="HQT87" s="392"/>
      <c r="HQU87" s="393"/>
      <c r="HQV87" s="394"/>
      <c r="HQW87" s="395"/>
      <c r="HQX87" s="389"/>
      <c r="HQY87" s="390"/>
      <c r="HQZ87" s="391"/>
      <c r="HRA87" s="392"/>
      <c r="HRB87" s="393"/>
      <c r="HRC87" s="394"/>
      <c r="HRD87" s="395"/>
      <c r="HRE87" s="389"/>
      <c r="HRF87" s="390"/>
      <c r="HRG87" s="391"/>
      <c r="HRH87" s="392"/>
      <c r="HRI87" s="393"/>
      <c r="HRJ87" s="394"/>
      <c r="HRK87" s="395"/>
      <c r="HRL87" s="389"/>
      <c r="HRM87" s="390"/>
      <c r="HRN87" s="391"/>
      <c r="HRO87" s="392"/>
      <c r="HRP87" s="393"/>
      <c r="HRQ87" s="394"/>
      <c r="HRR87" s="395"/>
      <c r="HRS87" s="389"/>
      <c r="HRT87" s="390"/>
      <c r="HRU87" s="391"/>
      <c r="HRV87" s="392"/>
      <c r="HRW87" s="393"/>
      <c r="HRX87" s="394"/>
      <c r="HRY87" s="395"/>
      <c r="HRZ87" s="389"/>
      <c r="HSA87" s="390"/>
      <c r="HSB87" s="391"/>
      <c r="HSC87" s="392"/>
      <c r="HSD87" s="393"/>
      <c r="HSE87" s="394"/>
      <c r="HSF87" s="395"/>
      <c r="HSG87" s="389"/>
      <c r="HSH87" s="390"/>
      <c r="HSI87" s="391"/>
      <c r="HSJ87" s="392"/>
      <c r="HSK87" s="393"/>
      <c r="HSL87" s="394"/>
      <c r="HSM87" s="395"/>
      <c r="HSN87" s="389"/>
      <c r="HSO87" s="390"/>
      <c r="HSP87" s="391"/>
      <c r="HSQ87" s="392"/>
      <c r="HSR87" s="393"/>
      <c r="HSS87" s="394"/>
      <c r="HST87" s="395"/>
      <c r="HSU87" s="389"/>
      <c r="HSV87" s="390"/>
      <c r="HSW87" s="391"/>
      <c r="HSX87" s="392"/>
      <c r="HSY87" s="393"/>
      <c r="HSZ87" s="394"/>
      <c r="HTA87" s="395"/>
      <c r="HTB87" s="389"/>
      <c r="HTC87" s="390"/>
      <c r="HTD87" s="391"/>
      <c r="HTE87" s="392"/>
      <c r="HTF87" s="393"/>
      <c r="HTG87" s="394"/>
      <c r="HTH87" s="395"/>
      <c r="HTI87" s="389"/>
      <c r="HTJ87" s="390"/>
      <c r="HTK87" s="391"/>
      <c r="HTL87" s="392"/>
      <c r="HTM87" s="393"/>
      <c r="HTN87" s="394"/>
      <c r="HTO87" s="395"/>
      <c r="HTP87" s="389"/>
      <c r="HTQ87" s="390"/>
      <c r="HTR87" s="391"/>
      <c r="HTS87" s="392"/>
      <c r="HTT87" s="393"/>
      <c r="HTU87" s="394"/>
      <c r="HTV87" s="395"/>
      <c r="HTW87" s="389"/>
      <c r="HTX87" s="390"/>
      <c r="HTY87" s="391"/>
      <c r="HTZ87" s="392"/>
      <c r="HUA87" s="393"/>
      <c r="HUB87" s="394"/>
      <c r="HUC87" s="395"/>
      <c r="HUD87" s="389"/>
      <c r="HUE87" s="390"/>
      <c r="HUF87" s="391"/>
      <c r="HUG87" s="392"/>
      <c r="HUH87" s="393"/>
      <c r="HUI87" s="394"/>
      <c r="HUJ87" s="395"/>
      <c r="HUK87" s="389"/>
      <c r="HUL87" s="390"/>
      <c r="HUM87" s="391"/>
      <c r="HUN87" s="392"/>
      <c r="HUO87" s="393"/>
      <c r="HUP87" s="394"/>
      <c r="HUQ87" s="395"/>
      <c r="HUR87" s="389"/>
      <c r="HUS87" s="390"/>
      <c r="HUT87" s="391"/>
      <c r="HUU87" s="392"/>
      <c r="HUV87" s="393"/>
      <c r="HUW87" s="394"/>
      <c r="HUX87" s="395"/>
      <c r="HUY87" s="389"/>
      <c r="HUZ87" s="390"/>
      <c r="HVA87" s="391"/>
      <c r="HVB87" s="392"/>
      <c r="HVC87" s="393"/>
      <c r="HVD87" s="394"/>
      <c r="HVE87" s="395"/>
      <c r="HVF87" s="389"/>
      <c r="HVG87" s="390"/>
      <c r="HVH87" s="391"/>
      <c r="HVI87" s="392"/>
      <c r="HVJ87" s="393"/>
      <c r="HVK87" s="394"/>
      <c r="HVL87" s="395"/>
      <c r="HVM87" s="389"/>
      <c r="HVN87" s="390"/>
      <c r="HVO87" s="391"/>
      <c r="HVP87" s="392"/>
      <c r="HVQ87" s="393"/>
      <c r="HVR87" s="394"/>
      <c r="HVS87" s="395"/>
      <c r="HVT87" s="389"/>
      <c r="HVU87" s="390"/>
      <c r="HVV87" s="391"/>
      <c r="HVW87" s="392"/>
      <c r="HVX87" s="393"/>
      <c r="HVY87" s="394"/>
      <c r="HVZ87" s="395"/>
      <c r="HWA87" s="389"/>
      <c r="HWB87" s="390"/>
      <c r="HWC87" s="391"/>
      <c r="HWD87" s="392"/>
      <c r="HWE87" s="393"/>
      <c r="HWF87" s="394"/>
      <c r="HWG87" s="395"/>
      <c r="HWH87" s="389"/>
      <c r="HWI87" s="390"/>
      <c r="HWJ87" s="391"/>
      <c r="HWK87" s="392"/>
      <c r="HWL87" s="393"/>
      <c r="HWM87" s="394"/>
      <c r="HWN87" s="395"/>
      <c r="HWO87" s="389"/>
      <c r="HWP87" s="390"/>
      <c r="HWQ87" s="391"/>
      <c r="HWR87" s="392"/>
      <c r="HWS87" s="393"/>
      <c r="HWT87" s="394"/>
      <c r="HWU87" s="395"/>
      <c r="HWV87" s="389"/>
      <c r="HWW87" s="390"/>
      <c r="HWX87" s="391"/>
      <c r="HWY87" s="392"/>
      <c r="HWZ87" s="393"/>
      <c r="HXA87" s="394"/>
      <c r="HXB87" s="395"/>
      <c r="HXC87" s="389"/>
      <c r="HXD87" s="390"/>
      <c r="HXE87" s="391"/>
      <c r="HXF87" s="392"/>
      <c r="HXG87" s="393"/>
      <c r="HXH87" s="394"/>
      <c r="HXI87" s="395"/>
      <c r="HXJ87" s="389"/>
      <c r="HXK87" s="390"/>
      <c r="HXL87" s="391"/>
      <c r="HXM87" s="392"/>
      <c r="HXN87" s="393"/>
      <c r="HXO87" s="394"/>
      <c r="HXP87" s="395"/>
      <c r="HXQ87" s="389"/>
      <c r="HXR87" s="390"/>
      <c r="HXS87" s="391"/>
      <c r="HXT87" s="392"/>
      <c r="HXU87" s="393"/>
      <c r="HXV87" s="394"/>
      <c r="HXW87" s="395"/>
      <c r="HXX87" s="389"/>
      <c r="HXY87" s="390"/>
      <c r="HXZ87" s="391"/>
      <c r="HYA87" s="392"/>
      <c r="HYB87" s="393"/>
      <c r="HYC87" s="394"/>
      <c r="HYD87" s="395"/>
      <c r="HYE87" s="389"/>
      <c r="HYF87" s="390"/>
      <c r="HYG87" s="391"/>
      <c r="HYH87" s="392"/>
      <c r="HYI87" s="393"/>
      <c r="HYJ87" s="394"/>
      <c r="HYK87" s="395"/>
      <c r="HYL87" s="389"/>
      <c r="HYM87" s="390"/>
      <c r="HYN87" s="391"/>
      <c r="HYO87" s="392"/>
      <c r="HYP87" s="393"/>
      <c r="HYQ87" s="394"/>
      <c r="HYR87" s="395"/>
      <c r="HYS87" s="389"/>
      <c r="HYT87" s="390"/>
      <c r="HYU87" s="391"/>
      <c r="HYV87" s="392"/>
      <c r="HYW87" s="393"/>
      <c r="HYX87" s="394"/>
      <c r="HYY87" s="395"/>
      <c r="HYZ87" s="389"/>
      <c r="HZA87" s="390"/>
      <c r="HZB87" s="391"/>
      <c r="HZC87" s="392"/>
      <c r="HZD87" s="393"/>
      <c r="HZE87" s="394"/>
      <c r="HZF87" s="395"/>
      <c r="HZG87" s="389"/>
      <c r="HZH87" s="390"/>
      <c r="HZI87" s="391"/>
      <c r="HZJ87" s="392"/>
      <c r="HZK87" s="393"/>
      <c r="HZL87" s="394"/>
      <c r="HZM87" s="395"/>
      <c r="HZN87" s="389"/>
      <c r="HZO87" s="390"/>
      <c r="HZP87" s="391"/>
      <c r="HZQ87" s="392"/>
      <c r="HZR87" s="393"/>
      <c r="HZS87" s="394"/>
      <c r="HZT87" s="395"/>
      <c r="HZU87" s="389"/>
      <c r="HZV87" s="390"/>
      <c r="HZW87" s="391"/>
      <c r="HZX87" s="392"/>
      <c r="HZY87" s="393"/>
      <c r="HZZ87" s="394"/>
      <c r="IAA87" s="395"/>
      <c r="IAB87" s="389"/>
      <c r="IAC87" s="390"/>
      <c r="IAD87" s="391"/>
      <c r="IAE87" s="392"/>
      <c r="IAF87" s="393"/>
      <c r="IAG87" s="394"/>
      <c r="IAH87" s="395"/>
      <c r="IAI87" s="389"/>
      <c r="IAJ87" s="390"/>
      <c r="IAK87" s="391"/>
      <c r="IAL87" s="392"/>
      <c r="IAM87" s="393"/>
      <c r="IAN87" s="394"/>
      <c r="IAO87" s="395"/>
      <c r="IAP87" s="389"/>
      <c r="IAQ87" s="390"/>
      <c r="IAR87" s="391"/>
      <c r="IAS87" s="392"/>
      <c r="IAT87" s="393"/>
      <c r="IAU87" s="394"/>
      <c r="IAV87" s="395"/>
      <c r="IAW87" s="389"/>
      <c r="IAX87" s="390"/>
      <c r="IAY87" s="391"/>
      <c r="IAZ87" s="392"/>
      <c r="IBA87" s="393"/>
      <c r="IBB87" s="394"/>
      <c r="IBC87" s="395"/>
      <c r="IBD87" s="389"/>
      <c r="IBE87" s="390"/>
      <c r="IBF87" s="391"/>
      <c r="IBG87" s="392"/>
      <c r="IBH87" s="393"/>
      <c r="IBI87" s="394"/>
      <c r="IBJ87" s="395"/>
      <c r="IBK87" s="389"/>
      <c r="IBL87" s="390"/>
      <c r="IBM87" s="391"/>
      <c r="IBN87" s="392"/>
      <c r="IBO87" s="393"/>
      <c r="IBP87" s="394"/>
      <c r="IBQ87" s="395"/>
      <c r="IBR87" s="389"/>
      <c r="IBS87" s="390"/>
      <c r="IBT87" s="391"/>
      <c r="IBU87" s="392"/>
      <c r="IBV87" s="393"/>
      <c r="IBW87" s="394"/>
      <c r="IBX87" s="395"/>
      <c r="IBY87" s="389"/>
      <c r="IBZ87" s="390"/>
      <c r="ICA87" s="391"/>
      <c r="ICB87" s="392"/>
      <c r="ICC87" s="393"/>
      <c r="ICD87" s="394"/>
      <c r="ICE87" s="395"/>
      <c r="ICF87" s="389"/>
      <c r="ICG87" s="390"/>
      <c r="ICH87" s="391"/>
      <c r="ICI87" s="392"/>
      <c r="ICJ87" s="393"/>
      <c r="ICK87" s="394"/>
      <c r="ICL87" s="395"/>
      <c r="ICM87" s="389"/>
      <c r="ICN87" s="390"/>
      <c r="ICO87" s="391"/>
      <c r="ICP87" s="392"/>
      <c r="ICQ87" s="393"/>
      <c r="ICR87" s="394"/>
      <c r="ICS87" s="395"/>
      <c r="ICT87" s="389"/>
      <c r="ICU87" s="390"/>
      <c r="ICV87" s="391"/>
      <c r="ICW87" s="392"/>
      <c r="ICX87" s="393"/>
      <c r="ICY87" s="394"/>
      <c r="ICZ87" s="395"/>
      <c r="IDA87" s="389"/>
      <c r="IDB87" s="390"/>
      <c r="IDC87" s="391"/>
      <c r="IDD87" s="392"/>
      <c r="IDE87" s="393"/>
      <c r="IDF87" s="394"/>
      <c r="IDG87" s="395"/>
      <c r="IDH87" s="389"/>
      <c r="IDI87" s="390"/>
      <c r="IDJ87" s="391"/>
      <c r="IDK87" s="392"/>
      <c r="IDL87" s="393"/>
      <c r="IDM87" s="394"/>
      <c r="IDN87" s="395"/>
      <c r="IDO87" s="389"/>
      <c r="IDP87" s="390"/>
      <c r="IDQ87" s="391"/>
      <c r="IDR87" s="392"/>
      <c r="IDS87" s="393"/>
      <c r="IDT87" s="394"/>
      <c r="IDU87" s="395"/>
      <c r="IDV87" s="389"/>
      <c r="IDW87" s="390"/>
      <c r="IDX87" s="391"/>
      <c r="IDY87" s="392"/>
      <c r="IDZ87" s="393"/>
      <c r="IEA87" s="394"/>
      <c r="IEB87" s="395"/>
      <c r="IEC87" s="389"/>
      <c r="IED87" s="390"/>
      <c r="IEE87" s="391"/>
      <c r="IEF87" s="392"/>
      <c r="IEG87" s="393"/>
      <c r="IEH87" s="394"/>
      <c r="IEI87" s="395"/>
      <c r="IEJ87" s="389"/>
      <c r="IEK87" s="390"/>
      <c r="IEL87" s="391"/>
      <c r="IEM87" s="392"/>
      <c r="IEN87" s="393"/>
      <c r="IEO87" s="394"/>
      <c r="IEP87" s="395"/>
      <c r="IEQ87" s="389"/>
      <c r="IER87" s="390"/>
      <c r="IES87" s="391"/>
      <c r="IET87" s="392"/>
      <c r="IEU87" s="393"/>
      <c r="IEV87" s="394"/>
      <c r="IEW87" s="395"/>
      <c r="IEX87" s="389"/>
      <c r="IEY87" s="390"/>
      <c r="IEZ87" s="391"/>
      <c r="IFA87" s="392"/>
      <c r="IFB87" s="393"/>
      <c r="IFC87" s="394"/>
      <c r="IFD87" s="395"/>
      <c r="IFE87" s="389"/>
      <c r="IFF87" s="390"/>
      <c r="IFG87" s="391"/>
      <c r="IFH87" s="392"/>
      <c r="IFI87" s="393"/>
      <c r="IFJ87" s="394"/>
      <c r="IFK87" s="395"/>
      <c r="IFL87" s="389"/>
      <c r="IFM87" s="390"/>
      <c r="IFN87" s="391"/>
      <c r="IFO87" s="392"/>
      <c r="IFP87" s="393"/>
      <c r="IFQ87" s="394"/>
      <c r="IFR87" s="395"/>
      <c r="IFS87" s="389"/>
      <c r="IFT87" s="390"/>
      <c r="IFU87" s="391"/>
      <c r="IFV87" s="392"/>
      <c r="IFW87" s="393"/>
      <c r="IFX87" s="394"/>
      <c r="IFY87" s="395"/>
      <c r="IFZ87" s="389"/>
      <c r="IGA87" s="390"/>
      <c r="IGB87" s="391"/>
      <c r="IGC87" s="392"/>
      <c r="IGD87" s="393"/>
      <c r="IGE87" s="394"/>
      <c r="IGF87" s="395"/>
      <c r="IGG87" s="389"/>
      <c r="IGH87" s="390"/>
      <c r="IGI87" s="391"/>
      <c r="IGJ87" s="392"/>
      <c r="IGK87" s="393"/>
      <c r="IGL87" s="394"/>
      <c r="IGM87" s="395"/>
      <c r="IGN87" s="389"/>
      <c r="IGO87" s="390"/>
      <c r="IGP87" s="391"/>
      <c r="IGQ87" s="392"/>
      <c r="IGR87" s="393"/>
      <c r="IGS87" s="394"/>
      <c r="IGT87" s="395"/>
      <c r="IGU87" s="389"/>
      <c r="IGV87" s="390"/>
      <c r="IGW87" s="391"/>
      <c r="IGX87" s="392"/>
      <c r="IGY87" s="393"/>
      <c r="IGZ87" s="394"/>
      <c r="IHA87" s="395"/>
      <c r="IHB87" s="389"/>
      <c r="IHC87" s="390"/>
      <c r="IHD87" s="391"/>
      <c r="IHE87" s="392"/>
      <c r="IHF87" s="393"/>
      <c r="IHG87" s="394"/>
      <c r="IHH87" s="395"/>
      <c r="IHI87" s="389"/>
      <c r="IHJ87" s="390"/>
      <c r="IHK87" s="391"/>
      <c r="IHL87" s="392"/>
      <c r="IHM87" s="393"/>
      <c r="IHN87" s="394"/>
      <c r="IHO87" s="395"/>
      <c r="IHP87" s="389"/>
      <c r="IHQ87" s="390"/>
      <c r="IHR87" s="391"/>
      <c r="IHS87" s="392"/>
      <c r="IHT87" s="393"/>
      <c r="IHU87" s="394"/>
      <c r="IHV87" s="395"/>
      <c r="IHW87" s="389"/>
      <c r="IHX87" s="390"/>
      <c r="IHY87" s="391"/>
      <c r="IHZ87" s="392"/>
      <c r="IIA87" s="393"/>
      <c r="IIB87" s="394"/>
      <c r="IIC87" s="395"/>
      <c r="IID87" s="389"/>
      <c r="IIE87" s="390"/>
      <c r="IIF87" s="391"/>
      <c r="IIG87" s="392"/>
      <c r="IIH87" s="393"/>
      <c r="III87" s="394"/>
      <c r="IIJ87" s="395"/>
      <c r="IIK87" s="389"/>
      <c r="IIL87" s="390"/>
      <c r="IIM87" s="391"/>
      <c r="IIN87" s="392"/>
      <c r="IIO87" s="393"/>
      <c r="IIP87" s="394"/>
      <c r="IIQ87" s="395"/>
      <c r="IIR87" s="389"/>
      <c r="IIS87" s="390"/>
      <c r="IIT87" s="391"/>
      <c r="IIU87" s="392"/>
      <c r="IIV87" s="393"/>
      <c r="IIW87" s="394"/>
      <c r="IIX87" s="395"/>
      <c r="IIY87" s="389"/>
      <c r="IIZ87" s="390"/>
      <c r="IJA87" s="391"/>
      <c r="IJB87" s="392"/>
      <c r="IJC87" s="393"/>
      <c r="IJD87" s="394"/>
      <c r="IJE87" s="395"/>
      <c r="IJF87" s="389"/>
      <c r="IJG87" s="390"/>
      <c r="IJH87" s="391"/>
      <c r="IJI87" s="392"/>
      <c r="IJJ87" s="393"/>
      <c r="IJK87" s="394"/>
      <c r="IJL87" s="395"/>
      <c r="IJM87" s="389"/>
      <c r="IJN87" s="390"/>
      <c r="IJO87" s="391"/>
      <c r="IJP87" s="392"/>
      <c r="IJQ87" s="393"/>
      <c r="IJR87" s="394"/>
      <c r="IJS87" s="395"/>
      <c r="IJT87" s="389"/>
      <c r="IJU87" s="390"/>
      <c r="IJV87" s="391"/>
      <c r="IJW87" s="392"/>
      <c r="IJX87" s="393"/>
      <c r="IJY87" s="394"/>
      <c r="IJZ87" s="395"/>
      <c r="IKA87" s="389"/>
      <c r="IKB87" s="390"/>
      <c r="IKC87" s="391"/>
      <c r="IKD87" s="392"/>
      <c r="IKE87" s="393"/>
      <c r="IKF87" s="394"/>
      <c r="IKG87" s="395"/>
      <c r="IKH87" s="389"/>
      <c r="IKI87" s="390"/>
      <c r="IKJ87" s="391"/>
      <c r="IKK87" s="392"/>
      <c r="IKL87" s="393"/>
      <c r="IKM87" s="394"/>
      <c r="IKN87" s="395"/>
      <c r="IKO87" s="389"/>
      <c r="IKP87" s="390"/>
      <c r="IKQ87" s="391"/>
      <c r="IKR87" s="392"/>
      <c r="IKS87" s="393"/>
      <c r="IKT87" s="394"/>
      <c r="IKU87" s="395"/>
      <c r="IKV87" s="389"/>
      <c r="IKW87" s="390"/>
      <c r="IKX87" s="391"/>
      <c r="IKY87" s="392"/>
      <c r="IKZ87" s="393"/>
      <c r="ILA87" s="394"/>
      <c r="ILB87" s="395"/>
      <c r="ILC87" s="389"/>
      <c r="ILD87" s="390"/>
      <c r="ILE87" s="391"/>
      <c r="ILF87" s="392"/>
      <c r="ILG87" s="393"/>
      <c r="ILH87" s="394"/>
      <c r="ILI87" s="395"/>
      <c r="ILJ87" s="389"/>
      <c r="ILK87" s="390"/>
      <c r="ILL87" s="391"/>
      <c r="ILM87" s="392"/>
      <c r="ILN87" s="393"/>
      <c r="ILO87" s="394"/>
      <c r="ILP87" s="395"/>
      <c r="ILQ87" s="389"/>
      <c r="ILR87" s="390"/>
      <c r="ILS87" s="391"/>
      <c r="ILT87" s="392"/>
      <c r="ILU87" s="393"/>
      <c r="ILV87" s="394"/>
      <c r="ILW87" s="395"/>
      <c r="ILX87" s="389"/>
      <c r="ILY87" s="390"/>
      <c r="ILZ87" s="391"/>
      <c r="IMA87" s="392"/>
      <c r="IMB87" s="393"/>
      <c r="IMC87" s="394"/>
      <c r="IMD87" s="395"/>
      <c r="IME87" s="389"/>
      <c r="IMF87" s="390"/>
      <c r="IMG87" s="391"/>
      <c r="IMH87" s="392"/>
      <c r="IMI87" s="393"/>
      <c r="IMJ87" s="394"/>
      <c r="IMK87" s="395"/>
      <c r="IML87" s="389"/>
      <c r="IMM87" s="390"/>
      <c r="IMN87" s="391"/>
      <c r="IMO87" s="392"/>
      <c r="IMP87" s="393"/>
      <c r="IMQ87" s="394"/>
      <c r="IMR87" s="395"/>
      <c r="IMS87" s="389"/>
      <c r="IMT87" s="390"/>
      <c r="IMU87" s="391"/>
      <c r="IMV87" s="392"/>
      <c r="IMW87" s="393"/>
      <c r="IMX87" s="394"/>
      <c r="IMY87" s="395"/>
      <c r="IMZ87" s="389"/>
      <c r="INA87" s="390"/>
      <c r="INB87" s="391"/>
      <c r="INC87" s="392"/>
      <c r="IND87" s="393"/>
      <c r="INE87" s="394"/>
      <c r="INF87" s="395"/>
      <c r="ING87" s="389"/>
      <c r="INH87" s="390"/>
      <c r="INI87" s="391"/>
      <c r="INJ87" s="392"/>
      <c r="INK87" s="393"/>
      <c r="INL87" s="394"/>
      <c r="INM87" s="395"/>
      <c r="INN87" s="389"/>
      <c r="INO87" s="390"/>
      <c r="INP87" s="391"/>
      <c r="INQ87" s="392"/>
      <c r="INR87" s="393"/>
      <c r="INS87" s="394"/>
      <c r="INT87" s="395"/>
      <c r="INU87" s="389"/>
      <c r="INV87" s="390"/>
      <c r="INW87" s="391"/>
      <c r="INX87" s="392"/>
      <c r="INY87" s="393"/>
      <c r="INZ87" s="394"/>
      <c r="IOA87" s="395"/>
      <c r="IOB87" s="389"/>
      <c r="IOC87" s="390"/>
      <c r="IOD87" s="391"/>
      <c r="IOE87" s="392"/>
      <c r="IOF87" s="393"/>
      <c r="IOG87" s="394"/>
      <c r="IOH87" s="395"/>
      <c r="IOI87" s="389"/>
      <c r="IOJ87" s="390"/>
      <c r="IOK87" s="391"/>
      <c r="IOL87" s="392"/>
      <c r="IOM87" s="393"/>
      <c r="ION87" s="394"/>
      <c r="IOO87" s="395"/>
      <c r="IOP87" s="389"/>
      <c r="IOQ87" s="390"/>
      <c r="IOR87" s="391"/>
      <c r="IOS87" s="392"/>
      <c r="IOT87" s="393"/>
      <c r="IOU87" s="394"/>
      <c r="IOV87" s="395"/>
      <c r="IOW87" s="389"/>
      <c r="IOX87" s="390"/>
      <c r="IOY87" s="391"/>
      <c r="IOZ87" s="392"/>
      <c r="IPA87" s="393"/>
      <c r="IPB87" s="394"/>
      <c r="IPC87" s="395"/>
      <c r="IPD87" s="389"/>
      <c r="IPE87" s="390"/>
      <c r="IPF87" s="391"/>
      <c r="IPG87" s="392"/>
      <c r="IPH87" s="393"/>
      <c r="IPI87" s="394"/>
      <c r="IPJ87" s="395"/>
      <c r="IPK87" s="389"/>
      <c r="IPL87" s="390"/>
      <c r="IPM87" s="391"/>
      <c r="IPN87" s="392"/>
      <c r="IPO87" s="393"/>
      <c r="IPP87" s="394"/>
      <c r="IPQ87" s="395"/>
      <c r="IPR87" s="389"/>
      <c r="IPS87" s="390"/>
      <c r="IPT87" s="391"/>
      <c r="IPU87" s="392"/>
      <c r="IPV87" s="393"/>
      <c r="IPW87" s="394"/>
      <c r="IPX87" s="395"/>
      <c r="IPY87" s="389"/>
      <c r="IPZ87" s="390"/>
      <c r="IQA87" s="391"/>
      <c r="IQB87" s="392"/>
      <c r="IQC87" s="393"/>
      <c r="IQD87" s="394"/>
      <c r="IQE87" s="395"/>
      <c r="IQF87" s="389"/>
      <c r="IQG87" s="390"/>
      <c r="IQH87" s="391"/>
      <c r="IQI87" s="392"/>
      <c r="IQJ87" s="393"/>
      <c r="IQK87" s="394"/>
      <c r="IQL87" s="395"/>
      <c r="IQM87" s="389"/>
      <c r="IQN87" s="390"/>
      <c r="IQO87" s="391"/>
      <c r="IQP87" s="392"/>
      <c r="IQQ87" s="393"/>
      <c r="IQR87" s="394"/>
      <c r="IQS87" s="395"/>
      <c r="IQT87" s="389"/>
      <c r="IQU87" s="390"/>
      <c r="IQV87" s="391"/>
      <c r="IQW87" s="392"/>
      <c r="IQX87" s="393"/>
      <c r="IQY87" s="394"/>
      <c r="IQZ87" s="395"/>
      <c r="IRA87" s="389"/>
      <c r="IRB87" s="390"/>
      <c r="IRC87" s="391"/>
      <c r="IRD87" s="392"/>
      <c r="IRE87" s="393"/>
      <c r="IRF87" s="394"/>
      <c r="IRG87" s="395"/>
      <c r="IRH87" s="389"/>
      <c r="IRI87" s="390"/>
      <c r="IRJ87" s="391"/>
      <c r="IRK87" s="392"/>
      <c r="IRL87" s="393"/>
      <c r="IRM87" s="394"/>
      <c r="IRN87" s="395"/>
      <c r="IRO87" s="389"/>
      <c r="IRP87" s="390"/>
      <c r="IRQ87" s="391"/>
      <c r="IRR87" s="392"/>
      <c r="IRS87" s="393"/>
      <c r="IRT87" s="394"/>
      <c r="IRU87" s="395"/>
      <c r="IRV87" s="389"/>
      <c r="IRW87" s="390"/>
      <c r="IRX87" s="391"/>
      <c r="IRY87" s="392"/>
      <c r="IRZ87" s="393"/>
      <c r="ISA87" s="394"/>
      <c r="ISB87" s="395"/>
      <c r="ISC87" s="389"/>
      <c r="ISD87" s="390"/>
      <c r="ISE87" s="391"/>
      <c r="ISF87" s="392"/>
      <c r="ISG87" s="393"/>
      <c r="ISH87" s="394"/>
      <c r="ISI87" s="395"/>
      <c r="ISJ87" s="389"/>
      <c r="ISK87" s="390"/>
      <c r="ISL87" s="391"/>
      <c r="ISM87" s="392"/>
      <c r="ISN87" s="393"/>
      <c r="ISO87" s="394"/>
      <c r="ISP87" s="395"/>
      <c r="ISQ87" s="389"/>
      <c r="ISR87" s="390"/>
      <c r="ISS87" s="391"/>
      <c r="IST87" s="392"/>
      <c r="ISU87" s="393"/>
      <c r="ISV87" s="394"/>
      <c r="ISW87" s="395"/>
      <c r="ISX87" s="389"/>
      <c r="ISY87" s="390"/>
      <c r="ISZ87" s="391"/>
      <c r="ITA87" s="392"/>
      <c r="ITB87" s="393"/>
      <c r="ITC87" s="394"/>
      <c r="ITD87" s="395"/>
      <c r="ITE87" s="389"/>
      <c r="ITF87" s="390"/>
      <c r="ITG87" s="391"/>
      <c r="ITH87" s="392"/>
      <c r="ITI87" s="393"/>
      <c r="ITJ87" s="394"/>
      <c r="ITK87" s="395"/>
      <c r="ITL87" s="389"/>
      <c r="ITM87" s="390"/>
      <c r="ITN87" s="391"/>
      <c r="ITO87" s="392"/>
      <c r="ITP87" s="393"/>
      <c r="ITQ87" s="394"/>
      <c r="ITR87" s="395"/>
      <c r="ITS87" s="389"/>
      <c r="ITT87" s="390"/>
      <c r="ITU87" s="391"/>
      <c r="ITV87" s="392"/>
      <c r="ITW87" s="393"/>
      <c r="ITX87" s="394"/>
      <c r="ITY87" s="395"/>
      <c r="ITZ87" s="389"/>
      <c r="IUA87" s="390"/>
      <c r="IUB87" s="391"/>
      <c r="IUC87" s="392"/>
      <c r="IUD87" s="393"/>
      <c r="IUE87" s="394"/>
      <c r="IUF87" s="395"/>
      <c r="IUG87" s="389"/>
      <c r="IUH87" s="390"/>
      <c r="IUI87" s="391"/>
      <c r="IUJ87" s="392"/>
      <c r="IUK87" s="393"/>
      <c r="IUL87" s="394"/>
      <c r="IUM87" s="395"/>
      <c r="IUN87" s="389"/>
      <c r="IUO87" s="390"/>
      <c r="IUP87" s="391"/>
      <c r="IUQ87" s="392"/>
      <c r="IUR87" s="393"/>
      <c r="IUS87" s="394"/>
      <c r="IUT87" s="395"/>
      <c r="IUU87" s="389"/>
      <c r="IUV87" s="390"/>
      <c r="IUW87" s="391"/>
      <c r="IUX87" s="392"/>
      <c r="IUY87" s="393"/>
      <c r="IUZ87" s="394"/>
      <c r="IVA87" s="395"/>
      <c r="IVB87" s="389"/>
      <c r="IVC87" s="390"/>
      <c r="IVD87" s="391"/>
      <c r="IVE87" s="392"/>
      <c r="IVF87" s="393"/>
      <c r="IVG87" s="394"/>
      <c r="IVH87" s="395"/>
      <c r="IVI87" s="389"/>
      <c r="IVJ87" s="390"/>
      <c r="IVK87" s="391"/>
      <c r="IVL87" s="392"/>
      <c r="IVM87" s="393"/>
      <c r="IVN87" s="394"/>
      <c r="IVO87" s="395"/>
      <c r="IVP87" s="389"/>
      <c r="IVQ87" s="390"/>
      <c r="IVR87" s="391"/>
      <c r="IVS87" s="392"/>
      <c r="IVT87" s="393"/>
      <c r="IVU87" s="394"/>
      <c r="IVV87" s="395"/>
      <c r="IVW87" s="389"/>
      <c r="IVX87" s="390"/>
      <c r="IVY87" s="391"/>
      <c r="IVZ87" s="392"/>
      <c r="IWA87" s="393"/>
      <c r="IWB87" s="394"/>
      <c r="IWC87" s="395"/>
      <c r="IWD87" s="389"/>
      <c r="IWE87" s="390"/>
      <c r="IWF87" s="391"/>
      <c r="IWG87" s="392"/>
      <c r="IWH87" s="393"/>
      <c r="IWI87" s="394"/>
      <c r="IWJ87" s="395"/>
      <c r="IWK87" s="389"/>
      <c r="IWL87" s="390"/>
      <c r="IWM87" s="391"/>
      <c r="IWN87" s="392"/>
      <c r="IWO87" s="393"/>
      <c r="IWP87" s="394"/>
      <c r="IWQ87" s="395"/>
      <c r="IWR87" s="389"/>
      <c r="IWS87" s="390"/>
      <c r="IWT87" s="391"/>
      <c r="IWU87" s="392"/>
      <c r="IWV87" s="393"/>
      <c r="IWW87" s="394"/>
      <c r="IWX87" s="395"/>
      <c r="IWY87" s="389"/>
      <c r="IWZ87" s="390"/>
      <c r="IXA87" s="391"/>
      <c r="IXB87" s="392"/>
      <c r="IXC87" s="393"/>
      <c r="IXD87" s="394"/>
      <c r="IXE87" s="395"/>
      <c r="IXF87" s="389"/>
      <c r="IXG87" s="390"/>
      <c r="IXH87" s="391"/>
      <c r="IXI87" s="392"/>
      <c r="IXJ87" s="393"/>
      <c r="IXK87" s="394"/>
      <c r="IXL87" s="395"/>
      <c r="IXM87" s="389"/>
      <c r="IXN87" s="390"/>
      <c r="IXO87" s="391"/>
      <c r="IXP87" s="392"/>
      <c r="IXQ87" s="393"/>
      <c r="IXR87" s="394"/>
      <c r="IXS87" s="395"/>
      <c r="IXT87" s="389"/>
      <c r="IXU87" s="390"/>
      <c r="IXV87" s="391"/>
      <c r="IXW87" s="392"/>
      <c r="IXX87" s="393"/>
      <c r="IXY87" s="394"/>
      <c r="IXZ87" s="395"/>
      <c r="IYA87" s="389"/>
      <c r="IYB87" s="390"/>
      <c r="IYC87" s="391"/>
      <c r="IYD87" s="392"/>
      <c r="IYE87" s="393"/>
      <c r="IYF87" s="394"/>
      <c r="IYG87" s="395"/>
      <c r="IYH87" s="389"/>
      <c r="IYI87" s="390"/>
      <c r="IYJ87" s="391"/>
      <c r="IYK87" s="392"/>
      <c r="IYL87" s="393"/>
      <c r="IYM87" s="394"/>
      <c r="IYN87" s="395"/>
      <c r="IYO87" s="389"/>
      <c r="IYP87" s="390"/>
      <c r="IYQ87" s="391"/>
      <c r="IYR87" s="392"/>
      <c r="IYS87" s="393"/>
      <c r="IYT87" s="394"/>
      <c r="IYU87" s="395"/>
      <c r="IYV87" s="389"/>
      <c r="IYW87" s="390"/>
      <c r="IYX87" s="391"/>
      <c r="IYY87" s="392"/>
      <c r="IYZ87" s="393"/>
      <c r="IZA87" s="394"/>
      <c r="IZB87" s="395"/>
      <c r="IZC87" s="389"/>
      <c r="IZD87" s="390"/>
      <c r="IZE87" s="391"/>
      <c r="IZF87" s="392"/>
      <c r="IZG87" s="393"/>
      <c r="IZH87" s="394"/>
      <c r="IZI87" s="395"/>
      <c r="IZJ87" s="389"/>
      <c r="IZK87" s="390"/>
      <c r="IZL87" s="391"/>
      <c r="IZM87" s="392"/>
      <c r="IZN87" s="393"/>
      <c r="IZO87" s="394"/>
      <c r="IZP87" s="395"/>
      <c r="IZQ87" s="389"/>
      <c r="IZR87" s="390"/>
      <c r="IZS87" s="391"/>
      <c r="IZT87" s="392"/>
      <c r="IZU87" s="393"/>
      <c r="IZV87" s="394"/>
      <c r="IZW87" s="395"/>
      <c r="IZX87" s="389"/>
      <c r="IZY87" s="390"/>
      <c r="IZZ87" s="391"/>
      <c r="JAA87" s="392"/>
      <c r="JAB87" s="393"/>
      <c r="JAC87" s="394"/>
      <c r="JAD87" s="395"/>
      <c r="JAE87" s="389"/>
      <c r="JAF87" s="390"/>
      <c r="JAG87" s="391"/>
      <c r="JAH87" s="392"/>
      <c r="JAI87" s="393"/>
      <c r="JAJ87" s="394"/>
      <c r="JAK87" s="395"/>
      <c r="JAL87" s="389"/>
      <c r="JAM87" s="390"/>
      <c r="JAN87" s="391"/>
      <c r="JAO87" s="392"/>
      <c r="JAP87" s="393"/>
      <c r="JAQ87" s="394"/>
      <c r="JAR87" s="395"/>
      <c r="JAS87" s="389"/>
      <c r="JAT87" s="390"/>
      <c r="JAU87" s="391"/>
      <c r="JAV87" s="392"/>
      <c r="JAW87" s="393"/>
      <c r="JAX87" s="394"/>
      <c r="JAY87" s="395"/>
      <c r="JAZ87" s="389"/>
      <c r="JBA87" s="390"/>
      <c r="JBB87" s="391"/>
      <c r="JBC87" s="392"/>
      <c r="JBD87" s="393"/>
      <c r="JBE87" s="394"/>
      <c r="JBF87" s="395"/>
      <c r="JBG87" s="389"/>
      <c r="JBH87" s="390"/>
      <c r="JBI87" s="391"/>
      <c r="JBJ87" s="392"/>
      <c r="JBK87" s="393"/>
      <c r="JBL87" s="394"/>
      <c r="JBM87" s="395"/>
      <c r="JBN87" s="389"/>
      <c r="JBO87" s="390"/>
      <c r="JBP87" s="391"/>
      <c r="JBQ87" s="392"/>
      <c r="JBR87" s="393"/>
      <c r="JBS87" s="394"/>
      <c r="JBT87" s="395"/>
      <c r="JBU87" s="389"/>
      <c r="JBV87" s="390"/>
      <c r="JBW87" s="391"/>
      <c r="JBX87" s="392"/>
      <c r="JBY87" s="393"/>
      <c r="JBZ87" s="394"/>
      <c r="JCA87" s="395"/>
      <c r="JCB87" s="389"/>
      <c r="JCC87" s="390"/>
      <c r="JCD87" s="391"/>
      <c r="JCE87" s="392"/>
      <c r="JCF87" s="393"/>
      <c r="JCG87" s="394"/>
      <c r="JCH87" s="395"/>
      <c r="JCI87" s="389"/>
      <c r="JCJ87" s="390"/>
      <c r="JCK87" s="391"/>
      <c r="JCL87" s="392"/>
      <c r="JCM87" s="393"/>
      <c r="JCN87" s="394"/>
      <c r="JCO87" s="395"/>
      <c r="JCP87" s="389"/>
      <c r="JCQ87" s="390"/>
      <c r="JCR87" s="391"/>
      <c r="JCS87" s="392"/>
      <c r="JCT87" s="393"/>
      <c r="JCU87" s="394"/>
      <c r="JCV87" s="395"/>
      <c r="JCW87" s="389"/>
      <c r="JCX87" s="390"/>
      <c r="JCY87" s="391"/>
      <c r="JCZ87" s="392"/>
      <c r="JDA87" s="393"/>
      <c r="JDB87" s="394"/>
      <c r="JDC87" s="395"/>
      <c r="JDD87" s="389"/>
      <c r="JDE87" s="390"/>
      <c r="JDF87" s="391"/>
      <c r="JDG87" s="392"/>
      <c r="JDH87" s="393"/>
      <c r="JDI87" s="394"/>
      <c r="JDJ87" s="395"/>
      <c r="JDK87" s="389"/>
      <c r="JDL87" s="390"/>
      <c r="JDM87" s="391"/>
      <c r="JDN87" s="392"/>
      <c r="JDO87" s="393"/>
      <c r="JDP87" s="394"/>
      <c r="JDQ87" s="395"/>
      <c r="JDR87" s="389"/>
      <c r="JDS87" s="390"/>
      <c r="JDT87" s="391"/>
      <c r="JDU87" s="392"/>
      <c r="JDV87" s="393"/>
      <c r="JDW87" s="394"/>
      <c r="JDX87" s="395"/>
      <c r="JDY87" s="389"/>
      <c r="JDZ87" s="390"/>
      <c r="JEA87" s="391"/>
      <c r="JEB87" s="392"/>
      <c r="JEC87" s="393"/>
      <c r="JED87" s="394"/>
      <c r="JEE87" s="395"/>
      <c r="JEF87" s="389"/>
      <c r="JEG87" s="390"/>
      <c r="JEH87" s="391"/>
      <c r="JEI87" s="392"/>
      <c r="JEJ87" s="393"/>
      <c r="JEK87" s="394"/>
      <c r="JEL87" s="395"/>
      <c r="JEM87" s="389"/>
      <c r="JEN87" s="390"/>
      <c r="JEO87" s="391"/>
      <c r="JEP87" s="392"/>
      <c r="JEQ87" s="393"/>
      <c r="JER87" s="394"/>
      <c r="JES87" s="395"/>
      <c r="JET87" s="389"/>
      <c r="JEU87" s="390"/>
      <c r="JEV87" s="391"/>
      <c r="JEW87" s="392"/>
      <c r="JEX87" s="393"/>
      <c r="JEY87" s="394"/>
      <c r="JEZ87" s="395"/>
      <c r="JFA87" s="389"/>
      <c r="JFB87" s="390"/>
      <c r="JFC87" s="391"/>
      <c r="JFD87" s="392"/>
      <c r="JFE87" s="393"/>
      <c r="JFF87" s="394"/>
      <c r="JFG87" s="395"/>
      <c r="JFH87" s="389"/>
      <c r="JFI87" s="390"/>
      <c r="JFJ87" s="391"/>
      <c r="JFK87" s="392"/>
      <c r="JFL87" s="393"/>
      <c r="JFM87" s="394"/>
      <c r="JFN87" s="395"/>
      <c r="JFO87" s="389"/>
      <c r="JFP87" s="390"/>
      <c r="JFQ87" s="391"/>
      <c r="JFR87" s="392"/>
      <c r="JFS87" s="393"/>
      <c r="JFT87" s="394"/>
      <c r="JFU87" s="395"/>
      <c r="JFV87" s="389"/>
      <c r="JFW87" s="390"/>
      <c r="JFX87" s="391"/>
      <c r="JFY87" s="392"/>
      <c r="JFZ87" s="393"/>
      <c r="JGA87" s="394"/>
      <c r="JGB87" s="395"/>
      <c r="JGC87" s="389"/>
      <c r="JGD87" s="390"/>
      <c r="JGE87" s="391"/>
      <c r="JGF87" s="392"/>
      <c r="JGG87" s="393"/>
      <c r="JGH87" s="394"/>
      <c r="JGI87" s="395"/>
      <c r="JGJ87" s="389"/>
      <c r="JGK87" s="390"/>
      <c r="JGL87" s="391"/>
      <c r="JGM87" s="392"/>
      <c r="JGN87" s="393"/>
      <c r="JGO87" s="394"/>
      <c r="JGP87" s="395"/>
      <c r="JGQ87" s="389"/>
      <c r="JGR87" s="390"/>
      <c r="JGS87" s="391"/>
      <c r="JGT87" s="392"/>
      <c r="JGU87" s="393"/>
      <c r="JGV87" s="394"/>
      <c r="JGW87" s="395"/>
      <c r="JGX87" s="389"/>
      <c r="JGY87" s="390"/>
      <c r="JGZ87" s="391"/>
      <c r="JHA87" s="392"/>
      <c r="JHB87" s="393"/>
      <c r="JHC87" s="394"/>
      <c r="JHD87" s="395"/>
      <c r="JHE87" s="389"/>
      <c r="JHF87" s="390"/>
      <c r="JHG87" s="391"/>
      <c r="JHH87" s="392"/>
      <c r="JHI87" s="393"/>
      <c r="JHJ87" s="394"/>
      <c r="JHK87" s="395"/>
      <c r="JHL87" s="389"/>
      <c r="JHM87" s="390"/>
      <c r="JHN87" s="391"/>
      <c r="JHO87" s="392"/>
      <c r="JHP87" s="393"/>
      <c r="JHQ87" s="394"/>
      <c r="JHR87" s="395"/>
      <c r="JHS87" s="389"/>
      <c r="JHT87" s="390"/>
      <c r="JHU87" s="391"/>
      <c r="JHV87" s="392"/>
      <c r="JHW87" s="393"/>
      <c r="JHX87" s="394"/>
      <c r="JHY87" s="395"/>
      <c r="JHZ87" s="389"/>
      <c r="JIA87" s="390"/>
      <c r="JIB87" s="391"/>
      <c r="JIC87" s="392"/>
      <c r="JID87" s="393"/>
      <c r="JIE87" s="394"/>
      <c r="JIF87" s="395"/>
      <c r="JIG87" s="389"/>
      <c r="JIH87" s="390"/>
      <c r="JII87" s="391"/>
      <c r="JIJ87" s="392"/>
      <c r="JIK87" s="393"/>
      <c r="JIL87" s="394"/>
      <c r="JIM87" s="395"/>
      <c r="JIN87" s="389"/>
      <c r="JIO87" s="390"/>
      <c r="JIP87" s="391"/>
      <c r="JIQ87" s="392"/>
      <c r="JIR87" s="393"/>
      <c r="JIS87" s="394"/>
      <c r="JIT87" s="395"/>
      <c r="JIU87" s="389"/>
      <c r="JIV87" s="390"/>
      <c r="JIW87" s="391"/>
      <c r="JIX87" s="392"/>
      <c r="JIY87" s="393"/>
      <c r="JIZ87" s="394"/>
      <c r="JJA87" s="395"/>
      <c r="JJB87" s="389"/>
      <c r="JJC87" s="390"/>
      <c r="JJD87" s="391"/>
      <c r="JJE87" s="392"/>
      <c r="JJF87" s="393"/>
      <c r="JJG87" s="394"/>
      <c r="JJH87" s="395"/>
      <c r="JJI87" s="389"/>
      <c r="JJJ87" s="390"/>
      <c r="JJK87" s="391"/>
      <c r="JJL87" s="392"/>
      <c r="JJM87" s="393"/>
      <c r="JJN87" s="394"/>
      <c r="JJO87" s="395"/>
      <c r="JJP87" s="389"/>
      <c r="JJQ87" s="390"/>
      <c r="JJR87" s="391"/>
      <c r="JJS87" s="392"/>
      <c r="JJT87" s="393"/>
      <c r="JJU87" s="394"/>
      <c r="JJV87" s="395"/>
      <c r="JJW87" s="389"/>
      <c r="JJX87" s="390"/>
      <c r="JJY87" s="391"/>
      <c r="JJZ87" s="392"/>
      <c r="JKA87" s="393"/>
      <c r="JKB87" s="394"/>
      <c r="JKC87" s="395"/>
      <c r="JKD87" s="389"/>
      <c r="JKE87" s="390"/>
      <c r="JKF87" s="391"/>
      <c r="JKG87" s="392"/>
      <c r="JKH87" s="393"/>
      <c r="JKI87" s="394"/>
      <c r="JKJ87" s="395"/>
      <c r="JKK87" s="389"/>
      <c r="JKL87" s="390"/>
      <c r="JKM87" s="391"/>
      <c r="JKN87" s="392"/>
      <c r="JKO87" s="393"/>
      <c r="JKP87" s="394"/>
      <c r="JKQ87" s="395"/>
      <c r="JKR87" s="389"/>
      <c r="JKS87" s="390"/>
      <c r="JKT87" s="391"/>
      <c r="JKU87" s="392"/>
      <c r="JKV87" s="393"/>
      <c r="JKW87" s="394"/>
      <c r="JKX87" s="395"/>
      <c r="JKY87" s="389"/>
      <c r="JKZ87" s="390"/>
      <c r="JLA87" s="391"/>
      <c r="JLB87" s="392"/>
      <c r="JLC87" s="393"/>
      <c r="JLD87" s="394"/>
      <c r="JLE87" s="395"/>
      <c r="JLF87" s="389"/>
      <c r="JLG87" s="390"/>
      <c r="JLH87" s="391"/>
      <c r="JLI87" s="392"/>
      <c r="JLJ87" s="393"/>
      <c r="JLK87" s="394"/>
      <c r="JLL87" s="395"/>
      <c r="JLM87" s="389"/>
      <c r="JLN87" s="390"/>
      <c r="JLO87" s="391"/>
      <c r="JLP87" s="392"/>
      <c r="JLQ87" s="393"/>
      <c r="JLR87" s="394"/>
      <c r="JLS87" s="395"/>
      <c r="JLT87" s="389"/>
      <c r="JLU87" s="390"/>
      <c r="JLV87" s="391"/>
      <c r="JLW87" s="392"/>
      <c r="JLX87" s="393"/>
      <c r="JLY87" s="394"/>
      <c r="JLZ87" s="395"/>
      <c r="JMA87" s="389"/>
      <c r="JMB87" s="390"/>
      <c r="JMC87" s="391"/>
      <c r="JMD87" s="392"/>
      <c r="JME87" s="393"/>
      <c r="JMF87" s="394"/>
      <c r="JMG87" s="395"/>
      <c r="JMH87" s="389"/>
      <c r="JMI87" s="390"/>
      <c r="JMJ87" s="391"/>
      <c r="JMK87" s="392"/>
      <c r="JML87" s="393"/>
      <c r="JMM87" s="394"/>
      <c r="JMN87" s="395"/>
      <c r="JMO87" s="389"/>
      <c r="JMP87" s="390"/>
      <c r="JMQ87" s="391"/>
      <c r="JMR87" s="392"/>
      <c r="JMS87" s="393"/>
      <c r="JMT87" s="394"/>
      <c r="JMU87" s="395"/>
      <c r="JMV87" s="389"/>
      <c r="JMW87" s="390"/>
      <c r="JMX87" s="391"/>
      <c r="JMY87" s="392"/>
      <c r="JMZ87" s="393"/>
      <c r="JNA87" s="394"/>
      <c r="JNB87" s="395"/>
      <c r="JNC87" s="389"/>
      <c r="JND87" s="390"/>
      <c r="JNE87" s="391"/>
      <c r="JNF87" s="392"/>
      <c r="JNG87" s="393"/>
      <c r="JNH87" s="394"/>
      <c r="JNI87" s="395"/>
      <c r="JNJ87" s="389"/>
      <c r="JNK87" s="390"/>
      <c r="JNL87" s="391"/>
      <c r="JNM87" s="392"/>
      <c r="JNN87" s="393"/>
      <c r="JNO87" s="394"/>
      <c r="JNP87" s="395"/>
      <c r="JNQ87" s="389"/>
      <c r="JNR87" s="390"/>
      <c r="JNS87" s="391"/>
      <c r="JNT87" s="392"/>
      <c r="JNU87" s="393"/>
      <c r="JNV87" s="394"/>
      <c r="JNW87" s="395"/>
      <c r="JNX87" s="389"/>
      <c r="JNY87" s="390"/>
      <c r="JNZ87" s="391"/>
      <c r="JOA87" s="392"/>
      <c r="JOB87" s="393"/>
      <c r="JOC87" s="394"/>
      <c r="JOD87" s="395"/>
      <c r="JOE87" s="389"/>
      <c r="JOF87" s="390"/>
      <c r="JOG87" s="391"/>
      <c r="JOH87" s="392"/>
      <c r="JOI87" s="393"/>
      <c r="JOJ87" s="394"/>
      <c r="JOK87" s="395"/>
      <c r="JOL87" s="389"/>
      <c r="JOM87" s="390"/>
      <c r="JON87" s="391"/>
      <c r="JOO87" s="392"/>
      <c r="JOP87" s="393"/>
      <c r="JOQ87" s="394"/>
      <c r="JOR87" s="395"/>
      <c r="JOS87" s="389"/>
      <c r="JOT87" s="390"/>
      <c r="JOU87" s="391"/>
      <c r="JOV87" s="392"/>
      <c r="JOW87" s="393"/>
      <c r="JOX87" s="394"/>
      <c r="JOY87" s="395"/>
      <c r="JOZ87" s="389"/>
      <c r="JPA87" s="390"/>
      <c r="JPB87" s="391"/>
      <c r="JPC87" s="392"/>
      <c r="JPD87" s="393"/>
      <c r="JPE87" s="394"/>
      <c r="JPF87" s="395"/>
      <c r="JPG87" s="389"/>
      <c r="JPH87" s="390"/>
      <c r="JPI87" s="391"/>
      <c r="JPJ87" s="392"/>
      <c r="JPK87" s="393"/>
      <c r="JPL87" s="394"/>
      <c r="JPM87" s="395"/>
      <c r="JPN87" s="389"/>
      <c r="JPO87" s="390"/>
      <c r="JPP87" s="391"/>
      <c r="JPQ87" s="392"/>
      <c r="JPR87" s="393"/>
      <c r="JPS87" s="394"/>
      <c r="JPT87" s="395"/>
      <c r="JPU87" s="389"/>
      <c r="JPV87" s="390"/>
      <c r="JPW87" s="391"/>
      <c r="JPX87" s="392"/>
      <c r="JPY87" s="393"/>
      <c r="JPZ87" s="394"/>
      <c r="JQA87" s="395"/>
      <c r="JQB87" s="389"/>
      <c r="JQC87" s="390"/>
      <c r="JQD87" s="391"/>
      <c r="JQE87" s="392"/>
      <c r="JQF87" s="393"/>
      <c r="JQG87" s="394"/>
      <c r="JQH87" s="395"/>
      <c r="JQI87" s="389"/>
      <c r="JQJ87" s="390"/>
      <c r="JQK87" s="391"/>
      <c r="JQL87" s="392"/>
      <c r="JQM87" s="393"/>
      <c r="JQN87" s="394"/>
      <c r="JQO87" s="395"/>
      <c r="JQP87" s="389"/>
      <c r="JQQ87" s="390"/>
      <c r="JQR87" s="391"/>
      <c r="JQS87" s="392"/>
      <c r="JQT87" s="393"/>
      <c r="JQU87" s="394"/>
      <c r="JQV87" s="395"/>
      <c r="JQW87" s="389"/>
      <c r="JQX87" s="390"/>
      <c r="JQY87" s="391"/>
      <c r="JQZ87" s="392"/>
      <c r="JRA87" s="393"/>
      <c r="JRB87" s="394"/>
      <c r="JRC87" s="395"/>
      <c r="JRD87" s="389"/>
      <c r="JRE87" s="390"/>
      <c r="JRF87" s="391"/>
      <c r="JRG87" s="392"/>
      <c r="JRH87" s="393"/>
      <c r="JRI87" s="394"/>
      <c r="JRJ87" s="395"/>
      <c r="JRK87" s="389"/>
      <c r="JRL87" s="390"/>
      <c r="JRM87" s="391"/>
      <c r="JRN87" s="392"/>
      <c r="JRO87" s="393"/>
      <c r="JRP87" s="394"/>
      <c r="JRQ87" s="395"/>
      <c r="JRR87" s="389"/>
      <c r="JRS87" s="390"/>
      <c r="JRT87" s="391"/>
      <c r="JRU87" s="392"/>
      <c r="JRV87" s="393"/>
      <c r="JRW87" s="394"/>
      <c r="JRX87" s="395"/>
      <c r="JRY87" s="389"/>
      <c r="JRZ87" s="390"/>
      <c r="JSA87" s="391"/>
      <c r="JSB87" s="392"/>
      <c r="JSC87" s="393"/>
      <c r="JSD87" s="394"/>
      <c r="JSE87" s="395"/>
      <c r="JSF87" s="389"/>
      <c r="JSG87" s="390"/>
      <c r="JSH87" s="391"/>
      <c r="JSI87" s="392"/>
      <c r="JSJ87" s="393"/>
      <c r="JSK87" s="394"/>
      <c r="JSL87" s="395"/>
      <c r="JSM87" s="389"/>
      <c r="JSN87" s="390"/>
      <c r="JSO87" s="391"/>
      <c r="JSP87" s="392"/>
      <c r="JSQ87" s="393"/>
      <c r="JSR87" s="394"/>
      <c r="JSS87" s="395"/>
      <c r="JST87" s="389"/>
      <c r="JSU87" s="390"/>
      <c r="JSV87" s="391"/>
      <c r="JSW87" s="392"/>
      <c r="JSX87" s="393"/>
      <c r="JSY87" s="394"/>
      <c r="JSZ87" s="395"/>
      <c r="JTA87" s="389"/>
      <c r="JTB87" s="390"/>
      <c r="JTC87" s="391"/>
      <c r="JTD87" s="392"/>
      <c r="JTE87" s="393"/>
      <c r="JTF87" s="394"/>
      <c r="JTG87" s="395"/>
      <c r="JTH87" s="389"/>
      <c r="JTI87" s="390"/>
      <c r="JTJ87" s="391"/>
      <c r="JTK87" s="392"/>
      <c r="JTL87" s="393"/>
      <c r="JTM87" s="394"/>
      <c r="JTN87" s="395"/>
      <c r="JTO87" s="389"/>
      <c r="JTP87" s="390"/>
      <c r="JTQ87" s="391"/>
      <c r="JTR87" s="392"/>
      <c r="JTS87" s="393"/>
      <c r="JTT87" s="394"/>
      <c r="JTU87" s="395"/>
      <c r="JTV87" s="389"/>
      <c r="JTW87" s="390"/>
      <c r="JTX87" s="391"/>
      <c r="JTY87" s="392"/>
      <c r="JTZ87" s="393"/>
      <c r="JUA87" s="394"/>
      <c r="JUB87" s="395"/>
      <c r="JUC87" s="389"/>
      <c r="JUD87" s="390"/>
      <c r="JUE87" s="391"/>
      <c r="JUF87" s="392"/>
      <c r="JUG87" s="393"/>
      <c r="JUH87" s="394"/>
      <c r="JUI87" s="395"/>
      <c r="JUJ87" s="389"/>
      <c r="JUK87" s="390"/>
      <c r="JUL87" s="391"/>
      <c r="JUM87" s="392"/>
      <c r="JUN87" s="393"/>
      <c r="JUO87" s="394"/>
      <c r="JUP87" s="395"/>
      <c r="JUQ87" s="389"/>
      <c r="JUR87" s="390"/>
      <c r="JUS87" s="391"/>
      <c r="JUT87" s="392"/>
      <c r="JUU87" s="393"/>
      <c r="JUV87" s="394"/>
      <c r="JUW87" s="395"/>
      <c r="JUX87" s="389"/>
      <c r="JUY87" s="390"/>
      <c r="JUZ87" s="391"/>
      <c r="JVA87" s="392"/>
      <c r="JVB87" s="393"/>
      <c r="JVC87" s="394"/>
      <c r="JVD87" s="395"/>
      <c r="JVE87" s="389"/>
      <c r="JVF87" s="390"/>
      <c r="JVG87" s="391"/>
      <c r="JVH87" s="392"/>
      <c r="JVI87" s="393"/>
      <c r="JVJ87" s="394"/>
      <c r="JVK87" s="395"/>
      <c r="JVL87" s="389"/>
      <c r="JVM87" s="390"/>
      <c r="JVN87" s="391"/>
      <c r="JVO87" s="392"/>
      <c r="JVP87" s="393"/>
      <c r="JVQ87" s="394"/>
      <c r="JVR87" s="395"/>
      <c r="JVS87" s="389"/>
      <c r="JVT87" s="390"/>
      <c r="JVU87" s="391"/>
      <c r="JVV87" s="392"/>
      <c r="JVW87" s="393"/>
      <c r="JVX87" s="394"/>
      <c r="JVY87" s="395"/>
      <c r="JVZ87" s="389"/>
      <c r="JWA87" s="390"/>
      <c r="JWB87" s="391"/>
      <c r="JWC87" s="392"/>
      <c r="JWD87" s="393"/>
      <c r="JWE87" s="394"/>
      <c r="JWF87" s="395"/>
      <c r="JWG87" s="389"/>
      <c r="JWH87" s="390"/>
      <c r="JWI87" s="391"/>
      <c r="JWJ87" s="392"/>
      <c r="JWK87" s="393"/>
      <c r="JWL87" s="394"/>
      <c r="JWM87" s="395"/>
      <c r="JWN87" s="389"/>
      <c r="JWO87" s="390"/>
      <c r="JWP87" s="391"/>
      <c r="JWQ87" s="392"/>
      <c r="JWR87" s="393"/>
      <c r="JWS87" s="394"/>
      <c r="JWT87" s="395"/>
      <c r="JWU87" s="389"/>
      <c r="JWV87" s="390"/>
      <c r="JWW87" s="391"/>
      <c r="JWX87" s="392"/>
      <c r="JWY87" s="393"/>
      <c r="JWZ87" s="394"/>
      <c r="JXA87" s="395"/>
      <c r="JXB87" s="389"/>
      <c r="JXC87" s="390"/>
      <c r="JXD87" s="391"/>
      <c r="JXE87" s="392"/>
      <c r="JXF87" s="393"/>
      <c r="JXG87" s="394"/>
      <c r="JXH87" s="395"/>
      <c r="JXI87" s="389"/>
      <c r="JXJ87" s="390"/>
      <c r="JXK87" s="391"/>
      <c r="JXL87" s="392"/>
      <c r="JXM87" s="393"/>
      <c r="JXN87" s="394"/>
      <c r="JXO87" s="395"/>
      <c r="JXP87" s="389"/>
      <c r="JXQ87" s="390"/>
      <c r="JXR87" s="391"/>
      <c r="JXS87" s="392"/>
      <c r="JXT87" s="393"/>
      <c r="JXU87" s="394"/>
      <c r="JXV87" s="395"/>
      <c r="JXW87" s="389"/>
      <c r="JXX87" s="390"/>
      <c r="JXY87" s="391"/>
      <c r="JXZ87" s="392"/>
      <c r="JYA87" s="393"/>
      <c r="JYB87" s="394"/>
      <c r="JYC87" s="395"/>
      <c r="JYD87" s="389"/>
      <c r="JYE87" s="390"/>
      <c r="JYF87" s="391"/>
      <c r="JYG87" s="392"/>
      <c r="JYH87" s="393"/>
      <c r="JYI87" s="394"/>
      <c r="JYJ87" s="395"/>
      <c r="JYK87" s="389"/>
      <c r="JYL87" s="390"/>
      <c r="JYM87" s="391"/>
      <c r="JYN87" s="392"/>
      <c r="JYO87" s="393"/>
      <c r="JYP87" s="394"/>
      <c r="JYQ87" s="395"/>
      <c r="JYR87" s="389"/>
      <c r="JYS87" s="390"/>
      <c r="JYT87" s="391"/>
      <c r="JYU87" s="392"/>
      <c r="JYV87" s="393"/>
      <c r="JYW87" s="394"/>
      <c r="JYX87" s="395"/>
      <c r="JYY87" s="389"/>
      <c r="JYZ87" s="390"/>
      <c r="JZA87" s="391"/>
      <c r="JZB87" s="392"/>
      <c r="JZC87" s="393"/>
      <c r="JZD87" s="394"/>
      <c r="JZE87" s="395"/>
      <c r="JZF87" s="389"/>
      <c r="JZG87" s="390"/>
      <c r="JZH87" s="391"/>
      <c r="JZI87" s="392"/>
      <c r="JZJ87" s="393"/>
      <c r="JZK87" s="394"/>
      <c r="JZL87" s="395"/>
      <c r="JZM87" s="389"/>
      <c r="JZN87" s="390"/>
      <c r="JZO87" s="391"/>
      <c r="JZP87" s="392"/>
      <c r="JZQ87" s="393"/>
      <c r="JZR87" s="394"/>
      <c r="JZS87" s="395"/>
      <c r="JZT87" s="389"/>
      <c r="JZU87" s="390"/>
      <c r="JZV87" s="391"/>
      <c r="JZW87" s="392"/>
      <c r="JZX87" s="393"/>
      <c r="JZY87" s="394"/>
      <c r="JZZ87" s="395"/>
      <c r="KAA87" s="389"/>
      <c r="KAB87" s="390"/>
      <c r="KAC87" s="391"/>
      <c r="KAD87" s="392"/>
      <c r="KAE87" s="393"/>
      <c r="KAF87" s="394"/>
      <c r="KAG87" s="395"/>
      <c r="KAH87" s="389"/>
      <c r="KAI87" s="390"/>
      <c r="KAJ87" s="391"/>
      <c r="KAK87" s="392"/>
      <c r="KAL87" s="393"/>
      <c r="KAM87" s="394"/>
      <c r="KAN87" s="395"/>
      <c r="KAO87" s="389"/>
      <c r="KAP87" s="390"/>
      <c r="KAQ87" s="391"/>
      <c r="KAR87" s="392"/>
      <c r="KAS87" s="393"/>
      <c r="KAT87" s="394"/>
      <c r="KAU87" s="395"/>
      <c r="KAV87" s="389"/>
      <c r="KAW87" s="390"/>
      <c r="KAX87" s="391"/>
      <c r="KAY87" s="392"/>
      <c r="KAZ87" s="393"/>
      <c r="KBA87" s="394"/>
      <c r="KBB87" s="395"/>
      <c r="KBC87" s="389"/>
      <c r="KBD87" s="390"/>
      <c r="KBE87" s="391"/>
      <c r="KBF87" s="392"/>
      <c r="KBG87" s="393"/>
      <c r="KBH87" s="394"/>
      <c r="KBI87" s="395"/>
      <c r="KBJ87" s="389"/>
      <c r="KBK87" s="390"/>
      <c r="KBL87" s="391"/>
      <c r="KBM87" s="392"/>
      <c r="KBN87" s="393"/>
      <c r="KBO87" s="394"/>
      <c r="KBP87" s="395"/>
      <c r="KBQ87" s="389"/>
      <c r="KBR87" s="390"/>
      <c r="KBS87" s="391"/>
      <c r="KBT87" s="392"/>
      <c r="KBU87" s="393"/>
      <c r="KBV87" s="394"/>
      <c r="KBW87" s="395"/>
      <c r="KBX87" s="389"/>
      <c r="KBY87" s="390"/>
      <c r="KBZ87" s="391"/>
      <c r="KCA87" s="392"/>
      <c r="KCB87" s="393"/>
      <c r="KCC87" s="394"/>
      <c r="KCD87" s="395"/>
      <c r="KCE87" s="389"/>
      <c r="KCF87" s="390"/>
      <c r="KCG87" s="391"/>
      <c r="KCH87" s="392"/>
      <c r="KCI87" s="393"/>
      <c r="KCJ87" s="394"/>
      <c r="KCK87" s="395"/>
      <c r="KCL87" s="389"/>
      <c r="KCM87" s="390"/>
      <c r="KCN87" s="391"/>
      <c r="KCO87" s="392"/>
      <c r="KCP87" s="393"/>
      <c r="KCQ87" s="394"/>
      <c r="KCR87" s="395"/>
      <c r="KCS87" s="389"/>
      <c r="KCT87" s="390"/>
      <c r="KCU87" s="391"/>
      <c r="KCV87" s="392"/>
      <c r="KCW87" s="393"/>
      <c r="KCX87" s="394"/>
      <c r="KCY87" s="395"/>
      <c r="KCZ87" s="389"/>
      <c r="KDA87" s="390"/>
      <c r="KDB87" s="391"/>
      <c r="KDC87" s="392"/>
      <c r="KDD87" s="393"/>
      <c r="KDE87" s="394"/>
      <c r="KDF87" s="395"/>
      <c r="KDG87" s="389"/>
      <c r="KDH87" s="390"/>
      <c r="KDI87" s="391"/>
      <c r="KDJ87" s="392"/>
      <c r="KDK87" s="393"/>
      <c r="KDL87" s="394"/>
      <c r="KDM87" s="395"/>
      <c r="KDN87" s="389"/>
      <c r="KDO87" s="390"/>
      <c r="KDP87" s="391"/>
      <c r="KDQ87" s="392"/>
      <c r="KDR87" s="393"/>
      <c r="KDS87" s="394"/>
      <c r="KDT87" s="395"/>
      <c r="KDU87" s="389"/>
      <c r="KDV87" s="390"/>
      <c r="KDW87" s="391"/>
      <c r="KDX87" s="392"/>
      <c r="KDY87" s="393"/>
      <c r="KDZ87" s="394"/>
      <c r="KEA87" s="395"/>
      <c r="KEB87" s="389"/>
      <c r="KEC87" s="390"/>
      <c r="KED87" s="391"/>
      <c r="KEE87" s="392"/>
      <c r="KEF87" s="393"/>
      <c r="KEG87" s="394"/>
      <c r="KEH87" s="395"/>
      <c r="KEI87" s="389"/>
      <c r="KEJ87" s="390"/>
      <c r="KEK87" s="391"/>
      <c r="KEL87" s="392"/>
      <c r="KEM87" s="393"/>
      <c r="KEN87" s="394"/>
      <c r="KEO87" s="395"/>
      <c r="KEP87" s="389"/>
      <c r="KEQ87" s="390"/>
      <c r="KER87" s="391"/>
      <c r="KES87" s="392"/>
      <c r="KET87" s="393"/>
      <c r="KEU87" s="394"/>
      <c r="KEV87" s="395"/>
      <c r="KEW87" s="389"/>
      <c r="KEX87" s="390"/>
      <c r="KEY87" s="391"/>
      <c r="KEZ87" s="392"/>
      <c r="KFA87" s="393"/>
      <c r="KFB87" s="394"/>
      <c r="KFC87" s="395"/>
      <c r="KFD87" s="389"/>
      <c r="KFE87" s="390"/>
      <c r="KFF87" s="391"/>
      <c r="KFG87" s="392"/>
      <c r="KFH87" s="393"/>
      <c r="KFI87" s="394"/>
      <c r="KFJ87" s="395"/>
      <c r="KFK87" s="389"/>
      <c r="KFL87" s="390"/>
      <c r="KFM87" s="391"/>
      <c r="KFN87" s="392"/>
      <c r="KFO87" s="393"/>
      <c r="KFP87" s="394"/>
      <c r="KFQ87" s="395"/>
      <c r="KFR87" s="389"/>
      <c r="KFS87" s="390"/>
      <c r="KFT87" s="391"/>
      <c r="KFU87" s="392"/>
      <c r="KFV87" s="393"/>
      <c r="KFW87" s="394"/>
      <c r="KFX87" s="395"/>
      <c r="KFY87" s="389"/>
      <c r="KFZ87" s="390"/>
      <c r="KGA87" s="391"/>
      <c r="KGB87" s="392"/>
      <c r="KGC87" s="393"/>
      <c r="KGD87" s="394"/>
      <c r="KGE87" s="395"/>
      <c r="KGF87" s="389"/>
      <c r="KGG87" s="390"/>
      <c r="KGH87" s="391"/>
      <c r="KGI87" s="392"/>
      <c r="KGJ87" s="393"/>
      <c r="KGK87" s="394"/>
      <c r="KGL87" s="395"/>
      <c r="KGM87" s="389"/>
      <c r="KGN87" s="390"/>
      <c r="KGO87" s="391"/>
      <c r="KGP87" s="392"/>
      <c r="KGQ87" s="393"/>
      <c r="KGR87" s="394"/>
      <c r="KGS87" s="395"/>
      <c r="KGT87" s="389"/>
      <c r="KGU87" s="390"/>
      <c r="KGV87" s="391"/>
      <c r="KGW87" s="392"/>
      <c r="KGX87" s="393"/>
      <c r="KGY87" s="394"/>
      <c r="KGZ87" s="395"/>
      <c r="KHA87" s="389"/>
      <c r="KHB87" s="390"/>
      <c r="KHC87" s="391"/>
      <c r="KHD87" s="392"/>
      <c r="KHE87" s="393"/>
      <c r="KHF87" s="394"/>
      <c r="KHG87" s="395"/>
      <c r="KHH87" s="389"/>
      <c r="KHI87" s="390"/>
      <c r="KHJ87" s="391"/>
      <c r="KHK87" s="392"/>
      <c r="KHL87" s="393"/>
      <c r="KHM87" s="394"/>
      <c r="KHN87" s="395"/>
      <c r="KHO87" s="389"/>
      <c r="KHP87" s="390"/>
      <c r="KHQ87" s="391"/>
      <c r="KHR87" s="392"/>
      <c r="KHS87" s="393"/>
      <c r="KHT87" s="394"/>
      <c r="KHU87" s="395"/>
      <c r="KHV87" s="389"/>
      <c r="KHW87" s="390"/>
      <c r="KHX87" s="391"/>
      <c r="KHY87" s="392"/>
      <c r="KHZ87" s="393"/>
      <c r="KIA87" s="394"/>
      <c r="KIB87" s="395"/>
      <c r="KIC87" s="389"/>
      <c r="KID87" s="390"/>
      <c r="KIE87" s="391"/>
      <c r="KIF87" s="392"/>
      <c r="KIG87" s="393"/>
      <c r="KIH87" s="394"/>
      <c r="KII87" s="395"/>
      <c r="KIJ87" s="389"/>
      <c r="KIK87" s="390"/>
      <c r="KIL87" s="391"/>
      <c r="KIM87" s="392"/>
      <c r="KIN87" s="393"/>
      <c r="KIO87" s="394"/>
      <c r="KIP87" s="395"/>
      <c r="KIQ87" s="389"/>
      <c r="KIR87" s="390"/>
      <c r="KIS87" s="391"/>
      <c r="KIT87" s="392"/>
      <c r="KIU87" s="393"/>
      <c r="KIV87" s="394"/>
      <c r="KIW87" s="395"/>
      <c r="KIX87" s="389"/>
      <c r="KIY87" s="390"/>
      <c r="KIZ87" s="391"/>
      <c r="KJA87" s="392"/>
      <c r="KJB87" s="393"/>
      <c r="KJC87" s="394"/>
      <c r="KJD87" s="395"/>
      <c r="KJE87" s="389"/>
      <c r="KJF87" s="390"/>
      <c r="KJG87" s="391"/>
      <c r="KJH87" s="392"/>
      <c r="KJI87" s="393"/>
      <c r="KJJ87" s="394"/>
      <c r="KJK87" s="395"/>
      <c r="KJL87" s="389"/>
      <c r="KJM87" s="390"/>
      <c r="KJN87" s="391"/>
      <c r="KJO87" s="392"/>
      <c r="KJP87" s="393"/>
      <c r="KJQ87" s="394"/>
      <c r="KJR87" s="395"/>
      <c r="KJS87" s="389"/>
      <c r="KJT87" s="390"/>
      <c r="KJU87" s="391"/>
      <c r="KJV87" s="392"/>
      <c r="KJW87" s="393"/>
      <c r="KJX87" s="394"/>
      <c r="KJY87" s="395"/>
      <c r="KJZ87" s="389"/>
      <c r="KKA87" s="390"/>
      <c r="KKB87" s="391"/>
      <c r="KKC87" s="392"/>
      <c r="KKD87" s="393"/>
      <c r="KKE87" s="394"/>
      <c r="KKF87" s="395"/>
      <c r="KKG87" s="389"/>
      <c r="KKH87" s="390"/>
      <c r="KKI87" s="391"/>
      <c r="KKJ87" s="392"/>
      <c r="KKK87" s="393"/>
      <c r="KKL87" s="394"/>
      <c r="KKM87" s="395"/>
      <c r="KKN87" s="389"/>
      <c r="KKO87" s="390"/>
      <c r="KKP87" s="391"/>
      <c r="KKQ87" s="392"/>
      <c r="KKR87" s="393"/>
      <c r="KKS87" s="394"/>
      <c r="KKT87" s="395"/>
      <c r="KKU87" s="389"/>
      <c r="KKV87" s="390"/>
      <c r="KKW87" s="391"/>
      <c r="KKX87" s="392"/>
      <c r="KKY87" s="393"/>
      <c r="KKZ87" s="394"/>
      <c r="KLA87" s="395"/>
      <c r="KLB87" s="389"/>
      <c r="KLC87" s="390"/>
      <c r="KLD87" s="391"/>
      <c r="KLE87" s="392"/>
      <c r="KLF87" s="393"/>
      <c r="KLG87" s="394"/>
      <c r="KLH87" s="395"/>
      <c r="KLI87" s="389"/>
      <c r="KLJ87" s="390"/>
      <c r="KLK87" s="391"/>
      <c r="KLL87" s="392"/>
      <c r="KLM87" s="393"/>
      <c r="KLN87" s="394"/>
      <c r="KLO87" s="395"/>
      <c r="KLP87" s="389"/>
      <c r="KLQ87" s="390"/>
      <c r="KLR87" s="391"/>
      <c r="KLS87" s="392"/>
      <c r="KLT87" s="393"/>
      <c r="KLU87" s="394"/>
      <c r="KLV87" s="395"/>
      <c r="KLW87" s="389"/>
      <c r="KLX87" s="390"/>
      <c r="KLY87" s="391"/>
      <c r="KLZ87" s="392"/>
      <c r="KMA87" s="393"/>
      <c r="KMB87" s="394"/>
      <c r="KMC87" s="395"/>
      <c r="KMD87" s="389"/>
      <c r="KME87" s="390"/>
      <c r="KMF87" s="391"/>
      <c r="KMG87" s="392"/>
      <c r="KMH87" s="393"/>
      <c r="KMI87" s="394"/>
      <c r="KMJ87" s="395"/>
      <c r="KMK87" s="389"/>
      <c r="KML87" s="390"/>
      <c r="KMM87" s="391"/>
      <c r="KMN87" s="392"/>
      <c r="KMO87" s="393"/>
      <c r="KMP87" s="394"/>
      <c r="KMQ87" s="395"/>
      <c r="KMR87" s="389"/>
      <c r="KMS87" s="390"/>
      <c r="KMT87" s="391"/>
      <c r="KMU87" s="392"/>
      <c r="KMV87" s="393"/>
      <c r="KMW87" s="394"/>
      <c r="KMX87" s="395"/>
      <c r="KMY87" s="389"/>
      <c r="KMZ87" s="390"/>
      <c r="KNA87" s="391"/>
      <c r="KNB87" s="392"/>
      <c r="KNC87" s="393"/>
      <c r="KND87" s="394"/>
      <c r="KNE87" s="395"/>
      <c r="KNF87" s="389"/>
      <c r="KNG87" s="390"/>
      <c r="KNH87" s="391"/>
      <c r="KNI87" s="392"/>
      <c r="KNJ87" s="393"/>
      <c r="KNK87" s="394"/>
      <c r="KNL87" s="395"/>
      <c r="KNM87" s="389"/>
      <c r="KNN87" s="390"/>
      <c r="KNO87" s="391"/>
      <c r="KNP87" s="392"/>
      <c r="KNQ87" s="393"/>
      <c r="KNR87" s="394"/>
      <c r="KNS87" s="395"/>
      <c r="KNT87" s="389"/>
      <c r="KNU87" s="390"/>
      <c r="KNV87" s="391"/>
      <c r="KNW87" s="392"/>
      <c r="KNX87" s="393"/>
      <c r="KNY87" s="394"/>
      <c r="KNZ87" s="395"/>
      <c r="KOA87" s="389"/>
      <c r="KOB87" s="390"/>
      <c r="KOC87" s="391"/>
      <c r="KOD87" s="392"/>
      <c r="KOE87" s="393"/>
      <c r="KOF87" s="394"/>
      <c r="KOG87" s="395"/>
      <c r="KOH87" s="389"/>
      <c r="KOI87" s="390"/>
      <c r="KOJ87" s="391"/>
      <c r="KOK87" s="392"/>
      <c r="KOL87" s="393"/>
      <c r="KOM87" s="394"/>
      <c r="KON87" s="395"/>
      <c r="KOO87" s="389"/>
      <c r="KOP87" s="390"/>
      <c r="KOQ87" s="391"/>
      <c r="KOR87" s="392"/>
      <c r="KOS87" s="393"/>
      <c r="KOT87" s="394"/>
      <c r="KOU87" s="395"/>
      <c r="KOV87" s="389"/>
      <c r="KOW87" s="390"/>
      <c r="KOX87" s="391"/>
      <c r="KOY87" s="392"/>
      <c r="KOZ87" s="393"/>
      <c r="KPA87" s="394"/>
      <c r="KPB87" s="395"/>
      <c r="KPC87" s="389"/>
      <c r="KPD87" s="390"/>
      <c r="KPE87" s="391"/>
      <c r="KPF87" s="392"/>
      <c r="KPG87" s="393"/>
      <c r="KPH87" s="394"/>
      <c r="KPI87" s="395"/>
      <c r="KPJ87" s="389"/>
      <c r="KPK87" s="390"/>
      <c r="KPL87" s="391"/>
      <c r="KPM87" s="392"/>
      <c r="KPN87" s="393"/>
      <c r="KPO87" s="394"/>
      <c r="KPP87" s="395"/>
      <c r="KPQ87" s="389"/>
      <c r="KPR87" s="390"/>
      <c r="KPS87" s="391"/>
      <c r="KPT87" s="392"/>
      <c r="KPU87" s="393"/>
      <c r="KPV87" s="394"/>
      <c r="KPW87" s="395"/>
      <c r="KPX87" s="389"/>
      <c r="KPY87" s="390"/>
      <c r="KPZ87" s="391"/>
      <c r="KQA87" s="392"/>
      <c r="KQB87" s="393"/>
      <c r="KQC87" s="394"/>
      <c r="KQD87" s="395"/>
      <c r="KQE87" s="389"/>
      <c r="KQF87" s="390"/>
      <c r="KQG87" s="391"/>
      <c r="KQH87" s="392"/>
      <c r="KQI87" s="393"/>
      <c r="KQJ87" s="394"/>
      <c r="KQK87" s="395"/>
      <c r="KQL87" s="389"/>
      <c r="KQM87" s="390"/>
      <c r="KQN87" s="391"/>
      <c r="KQO87" s="392"/>
      <c r="KQP87" s="393"/>
      <c r="KQQ87" s="394"/>
      <c r="KQR87" s="395"/>
      <c r="KQS87" s="389"/>
      <c r="KQT87" s="390"/>
      <c r="KQU87" s="391"/>
      <c r="KQV87" s="392"/>
      <c r="KQW87" s="393"/>
      <c r="KQX87" s="394"/>
      <c r="KQY87" s="395"/>
      <c r="KQZ87" s="389"/>
      <c r="KRA87" s="390"/>
      <c r="KRB87" s="391"/>
      <c r="KRC87" s="392"/>
      <c r="KRD87" s="393"/>
      <c r="KRE87" s="394"/>
      <c r="KRF87" s="395"/>
      <c r="KRG87" s="389"/>
      <c r="KRH87" s="390"/>
      <c r="KRI87" s="391"/>
      <c r="KRJ87" s="392"/>
      <c r="KRK87" s="393"/>
      <c r="KRL87" s="394"/>
      <c r="KRM87" s="395"/>
      <c r="KRN87" s="389"/>
      <c r="KRO87" s="390"/>
      <c r="KRP87" s="391"/>
      <c r="KRQ87" s="392"/>
      <c r="KRR87" s="393"/>
      <c r="KRS87" s="394"/>
      <c r="KRT87" s="395"/>
      <c r="KRU87" s="389"/>
      <c r="KRV87" s="390"/>
      <c r="KRW87" s="391"/>
      <c r="KRX87" s="392"/>
      <c r="KRY87" s="393"/>
      <c r="KRZ87" s="394"/>
      <c r="KSA87" s="395"/>
      <c r="KSB87" s="389"/>
      <c r="KSC87" s="390"/>
      <c r="KSD87" s="391"/>
      <c r="KSE87" s="392"/>
      <c r="KSF87" s="393"/>
      <c r="KSG87" s="394"/>
      <c r="KSH87" s="395"/>
      <c r="KSI87" s="389"/>
      <c r="KSJ87" s="390"/>
      <c r="KSK87" s="391"/>
      <c r="KSL87" s="392"/>
      <c r="KSM87" s="393"/>
      <c r="KSN87" s="394"/>
      <c r="KSO87" s="395"/>
      <c r="KSP87" s="389"/>
      <c r="KSQ87" s="390"/>
      <c r="KSR87" s="391"/>
      <c r="KSS87" s="392"/>
      <c r="KST87" s="393"/>
      <c r="KSU87" s="394"/>
      <c r="KSV87" s="395"/>
      <c r="KSW87" s="389"/>
      <c r="KSX87" s="390"/>
      <c r="KSY87" s="391"/>
      <c r="KSZ87" s="392"/>
      <c r="KTA87" s="393"/>
      <c r="KTB87" s="394"/>
      <c r="KTC87" s="395"/>
      <c r="KTD87" s="389"/>
      <c r="KTE87" s="390"/>
      <c r="KTF87" s="391"/>
      <c r="KTG87" s="392"/>
      <c r="KTH87" s="393"/>
      <c r="KTI87" s="394"/>
      <c r="KTJ87" s="395"/>
      <c r="KTK87" s="389"/>
      <c r="KTL87" s="390"/>
      <c r="KTM87" s="391"/>
      <c r="KTN87" s="392"/>
      <c r="KTO87" s="393"/>
      <c r="KTP87" s="394"/>
      <c r="KTQ87" s="395"/>
      <c r="KTR87" s="389"/>
      <c r="KTS87" s="390"/>
      <c r="KTT87" s="391"/>
      <c r="KTU87" s="392"/>
      <c r="KTV87" s="393"/>
      <c r="KTW87" s="394"/>
      <c r="KTX87" s="395"/>
      <c r="KTY87" s="389"/>
      <c r="KTZ87" s="390"/>
      <c r="KUA87" s="391"/>
      <c r="KUB87" s="392"/>
      <c r="KUC87" s="393"/>
      <c r="KUD87" s="394"/>
      <c r="KUE87" s="395"/>
      <c r="KUF87" s="389"/>
      <c r="KUG87" s="390"/>
      <c r="KUH87" s="391"/>
      <c r="KUI87" s="392"/>
      <c r="KUJ87" s="393"/>
      <c r="KUK87" s="394"/>
      <c r="KUL87" s="395"/>
      <c r="KUM87" s="389"/>
      <c r="KUN87" s="390"/>
      <c r="KUO87" s="391"/>
      <c r="KUP87" s="392"/>
      <c r="KUQ87" s="393"/>
      <c r="KUR87" s="394"/>
      <c r="KUS87" s="395"/>
      <c r="KUT87" s="389"/>
      <c r="KUU87" s="390"/>
      <c r="KUV87" s="391"/>
      <c r="KUW87" s="392"/>
      <c r="KUX87" s="393"/>
      <c r="KUY87" s="394"/>
      <c r="KUZ87" s="395"/>
      <c r="KVA87" s="389"/>
      <c r="KVB87" s="390"/>
      <c r="KVC87" s="391"/>
      <c r="KVD87" s="392"/>
      <c r="KVE87" s="393"/>
      <c r="KVF87" s="394"/>
      <c r="KVG87" s="395"/>
      <c r="KVH87" s="389"/>
      <c r="KVI87" s="390"/>
      <c r="KVJ87" s="391"/>
      <c r="KVK87" s="392"/>
      <c r="KVL87" s="393"/>
      <c r="KVM87" s="394"/>
      <c r="KVN87" s="395"/>
      <c r="KVO87" s="389"/>
      <c r="KVP87" s="390"/>
      <c r="KVQ87" s="391"/>
      <c r="KVR87" s="392"/>
      <c r="KVS87" s="393"/>
      <c r="KVT87" s="394"/>
      <c r="KVU87" s="395"/>
      <c r="KVV87" s="389"/>
      <c r="KVW87" s="390"/>
      <c r="KVX87" s="391"/>
      <c r="KVY87" s="392"/>
      <c r="KVZ87" s="393"/>
      <c r="KWA87" s="394"/>
      <c r="KWB87" s="395"/>
      <c r="KWC87" s="389"/>
      <c r="KWD87" s="390"/>
      <c r="KWE87" s="391"/>
      <c r="KWF87" s="392"/>
      <c r="KWG87" s="393"/>
      <c r="KWH87" s="394"/>
      <c r="KWI87" s="395"/>
      <c r="KWJ87" s="389"/>
      <c r="KWK87" s="390"/>
      <c r="KWL87" s="391"/>
      <c r="KWM87" s="392"/>
      <c r="KWN87" s="393"/>
      <c r="KWO87" s="394"/>
      <c r="KWP87" s="395"/>
      <c r="KWQ87" s="389"/>
      <c r="KWR87" s="390"/>
      <c r="KWS87" s="391"/>
      <c r="KWT87" s="392"/>
      <c r="KWU87" s="393"/>
      <c r="KWV87" s="394"/>
      <c r="KWW87" s="395"/>
      <c r="KWX87" s="389"/>
      <c r="KWY87" s="390"/>
      <c r="KWZ87" s="391"/>
      <c r="KXA87" s="392"/>
      <c r="KXB87" s="393"/>
      <c r="KXC87" s="394"/>
      <c r="KXD87" s="395"/>
      <c r="KXE87" s="389"/>
      <c r="KXF87" s="390"/>
      <c r="KXG87" s="391"/>
      <c r="KXH87" s="392"/>
      <c r="KXI87" s="393"/>
      <c r="KXJ87" s="394"/>
      <c r="KXK87" s="395"/>
      <c r="KXL87" s="389"/>
      <c r="KXM87" s="390"/>
      <c r="KXN87" s="391"/>
      <c r="KXO87" s="392"/>
      <c r="KXP87" s="393"/>
      <c r="KXQ87" s="394"/>
      <c r="KXR87" s="395"/>
      <c r="KXS87" s="389"/>
      <c r="KXT87" s="390"/>
      <c r="KXU87" s="391"/>
      <c r="KXV87" s="392"/>
      <c r="KXW87" s="393"/>
      <c r="KXX87" s="394"/>
      <c r="KXY87" s="395"/>
      <c r="KXZ87" s="389"/>
      <c r="KYA87" s="390"/>
      <c r="KYB87" s="391"/>
      <c r="KYC87" s="392"/>
      <c r="KYD87" s="393"/>
      <c r="KYE87" s="394"/>
      <c r="KYF87" s="395"/>
      <c r="KYG87" s="389"/>
      <c r="KYH87" s="390"/>
      <c r="KYI87" s="391"/>
      <c r="KYJ87" s="392"/>
      <c r="KYK87" s="393"/>
      <c r="KYL87" s="394"/>
      <c r="KYM87" s="395"/>
      <c r="KYN87" s="389"/>
      <c r="KYO87" s="390"/>
      <c r="KYP87" s="391"/>
      <c r="KYQ87" s="392"/>
      <c r="KYR87" s="393"/>
      <c r="KYS87" s="394"/>
      <c r="KYT87" s="395"/>
      <c r="KYU87" s="389"/>
      <c r="KYV87" s="390"/>
      <c r="KYW87" s="391"/>
      <c r="KYX87" s="392"/>
      <c r="KYY87" s="393"/>
      <c r="KYZ87" s="394"/>
      <c r="KZA87" s="395"/>
      <c r="KZB87" s="389"/>
      <c r="KZC87" s="390"/>
      <c r="KZD87" s="391"/>
      <c r="KZE87" s="392"/>
      <c r="KZF87" s="393"/>
      <c r="KZG87" s="394"/>
      <c r="KZH87" s="395"/>
      <c r="KZI87" s="389"/>
      <c r="KZJ87" s="390"/>
      <c r="KZK87" s="391"/>
      <c r="KZL87" s="392"/>
      <c r="KZM87" s="393"/>
      <c r="KZN87" s="394"/>
      <c r="KZO87" s="395"/>
      <c r="KZP87" s="389"/>
      <c r="KZQ87" s="390"/>
      <c r="KZR87" s="391"/>
      <c r="KZS87" s="392"/>
      <c r="KZT87" s="393"/>
      <c r="KZU87" s="394"/>
      <c r="KZV87" s="395"/>
      <c r="KZW87" s="389"/>
      <c r="KZX87" s="390"/>
      <c r="KZY87" s="391"/>
      <c r="KZZ87" s="392"/>
      <c r="LAA87" s="393"/>
      <c r="LAB87" s="394"/>
      <c r="LAC87" s="395"/>
      <c r="LAD87" s="389"/>
      <c r="LAE87" s="390"/>
      <c r="LAF87" s="391"/>
      <c r="LAG87" s="392"/>
      <c r="LAH87" s="393"/>
      <c r="LAI87" s="394"/>
      <c r="LAJ87" s="395"/>
      <c r="LAK87" s="389"/>
      <c r="LAL87" s="390"/>
      <c r="LAM87" s="391"/>
      <c r="LAN87" s="392"/>
      <c r="LAO87" s="393"/>
      <c r="LAP87" s="394"/>
      <c r="LAQ87" s="395"/>
      <c r="LAR87" s="389"/>
      <c r="LAS87" s="390"/>
      <c r="LAT87" s="391"/>
      <c r="LAU87" s="392"/>
      <c r="LAV87" s="393"/>
      <c r="LAW87" s="394"/>
      <c r="LAX87" s="395"/>
      <c r="LAY87" s="389"/>
      <c r="LAZ87" s="390"/>
      <c r="LBA87" s="391"/>
      <c r="LBB87" s="392"/>
      <c r="LBC87" s="393"/>
      <c r="LBD87" s="394"/>
      <c r="LBE87" s="395"/>
      <c r="LBF87" s="389"/>
      <c r="LBG87" s="390"/>
      <c r="LBH87" s="391"/>
      <c r="LBI87" s="392"/>
      <c r="LBJ87" s="393"/>
      <c r="LBK87" s="394"/>
      <c r="LBL87" s="395"/>
      <c r="LBM87" s="389"/>
      <c r="LBN87" s="390"/>
      <c r="LBO87" s="391"/>
      <c r="LBP87" s="392"/>
      <c r="LBQ87" s="393"/>
      <c r="LBR87" s="394"/>
      <c r="LBS87" s="395"/>
      <c r="LBT87" s="389"/>
      <c r="LBU87" s="390"/>
      <c r="LBV87" s="391"/>
      <c r="LBW87" s="392"/>
      <c r="LBX87" s="393"/>
      <c r="LBY87" s="394"/>
      <c r="LBZ87" s="395"/>
      <c r="LCA87" s="389"/>
      <c r="LCB87" s="390"/>
      <c r="LCC87" s="391"/>
      <c r="LCD87" s="392"/>
      <c r="LCE87" s="393"/>
      <c r="LCF87" s="394"/>
      <c r="LCG87" s="395"/>
      <c r="LCH87" s="389"/>
      <c r="LCI87" s="390"/>
      <c r="LCJ87" s="391"/>
      <c r="LCK87" s="392"/>
      <c r="LCL87" s="393"/>
      <c r="LCM87" s="394"/>
      <c r="LCN87" s="395"/>
      <c r="LCO87" s="389"/>
      <c r="LCP87" s="390"/>
      <c r="LCQ87" s="391"/>
      <c r="LCR87" s="392"/>
      <c r="LCS87" s="393"/>
      <c r="LCT87" s="394"/>
      <c r="LCU87" s="395"/>
      <c r="LCV87" s="389"/>
      <c r="LCW87" s="390"/>
      <c r="LCX87" s="391"/>
      <c r="LCY87" s="392"/>
      <c r="LCZ87" s="393"/>
      <c r="LDA87" s="394"/>
      <c r="LDB87" s="395"/>
      <c r="LDC87" s="389"/>
      <c r="LDD87" s="390"/>
      <c r="LDE87" s="391"/>
      <c r="LDF87" s="392"/>
      <c r="LDG87" s="393"/>
      <c r="LDH87" s="394"/>
      <c r="LDI87" s="395"/>
      <c r="LDJ87" s="389"/>
      <c r="LDK87" s="390"/>
      <c r="LDL87" s="391"/>
      <c r="LDM87" s="392"/>
      <c r="LDN87" s="393"/>
      <c r="LDO87" s="394"/>
      <c r="LDP87" s="395"/>
      <c r="LDQ87" s="389"/>
      <c r="LDR87" s="390"/>
      <c r="LDS87" s="391"/>
      <c r="LDT87" s="392"/>
      <c r="LDU87" s="393"/>
      <c r="LDV87" s="394"/>
      <c r="LDW87" s="395"/>
      <c r="LDX87" s="389"/>
      <c r="LDY87" s="390"/>
      <c r="LDZ87" s="391"/>
      <c r="LEA87" s="392"/>
      <c r="LEB87" s="393"/>
      <c r="LEC87" s="394"/>
      <c r="LED87" s="395"/>
      <c r="LEE87" s="389"/>
      <c r="LEF87" s="390"/>
      <c r="LEG87" s="391"/>
      <c r="LEH87" s="392"/>
      <c r="LEI87" s="393"/>
      <c r="LEJ87" s="394"/>
      <c r="LEK87" s="395"/>
      <c r="LEL87" s="389"/>
      <c r="LEM87" s="390"/>
      <c r="LEN87" s="391"/>
      <c r="LEO87" s="392"/>
      <c r="LEP87" s="393"/>
      <c r="LEQ87" s="394"/>
      <c r="LER87" s="395"/>
      <c r="LES87" s="389"/>
      <c r="LET87" s="390"/>
      <c r="LEU87" s="391"/>
      <c r="LEV87" s="392"/>
      <c r="LEW87" s="393"/>
      <c r="LEX87" s="394"/>
      <c r="LEY87" s="395"/>
      <c r="LEZ87" s="389"/>
      <c r="LFA87" s="390"/>
      <c r="LFB87" s="391"/>
      <c r="LFC87" s="392"/>
      <c r="LFD87" s="393"/>
      <c r="LFE87" s="394"/>
      <c r="LFF87" s="395"/>
      <c r="LFG87" s="389"/>
      <c r="LFH87" s="390"/>
      <c r="LFI87" s="391"/>
      <c r="LFJ87" s="392"/>
      <c r="LFK87" s="393"/>
      <c r="LFL87" s="394"/>
      <c r="LFM87" s="395"/>
      <c r="LFN87" s="389"/>
      <c r="LFO87" s="390"/>
      <c r="LFP87" s="391"/>
      <c r="LFQ87" s="392"/>
      <c r="LFR87" s="393"/>
      <c r="LFS87" s="394"/>
      <c r="LFT87" s="395"/>
      <c r="LFU87" s="389"/>
      <c r="LFV87" s="390"/>
      <c r="LFW87" s="391"/>
      <c r="LFX87" s="392"/>
      <c r="LFY87" s="393"/>
      <c r="LFZ87" s="394"/>
      <c r="LGA87" s="395"/>
      <c r="LGB87" s="389"/>
      <c r="LGC87" s="390"/>
      <c r="LGD87" s="391"/>
      <c r="LGE87" s="392"/>
      <c r="LGF87" s="393"/>
      <c r="LGG87" s="394"/>
      <c r="LGH87" s="395"/>
      <c r="LGI87" s="389"/>
      <c r="LGJ87" s="390"/>
      <c r="LGK87" s="391"/>
      <c r="LGL87" s="392"/>
      <c r="LGM87" s="393"/>
      <c r="LGN87" s="394"/>
      <c r="LGO87" s="395"/>
      <c r="LGP87" s="389"/>
      <c r="LGQ87" s="390"/>
      <c r="LGR87" s="391"/>
      <c r="LGS87" s="392"/>
      <c r="LGT87" s="393"/>
      <c r="LGU87" s="394"/>
      <c r="LGV87" s="395"/>
      <c r="LGW87" s="389"/>
      <c r="LGX87" s="390"/>
      <c r="LGY87" s="391"/>
      <c r="LGZ87" s="392"/>
      <c r="LHA87" s="393"/>
      <c r="LHB87" s="394"/>
      <c r="LHC87" s="395"/>
      <c r="LHD87" s="389"/>
      <c r="LHE87" s="390"/>
      <c r="LHF87" s="391"/>
      <c r="LHG87" s="392"/>
      <c r="LHH87" s="393"/>
      <c r="LHI87" s="394"/>
      <c r="LHJ87" s="395"/>
      <c r="LHK87" s="389"/>
      <c r="LHL87" s="390"/>
      <c r="LHM87" s="391"/>
      <c r="LHN87" s="392"/>
      <c r="LHO87" s="393"/>
      <c r="LHP87" s="394"/>
      <c r="LHQ87" s="395"/>
      <c r="LHR87" s="389"/>
      <c r="LHS87" s="390"/>
      <c r="LHT87" s="391"/>
      <c r="LHU87" s="392"/>
      <c r="LHV87" s="393"/>
      <c r="LHW87" s="394"/>
      <c r="LHX87" s="395"/>
      <c r="LHY87" s="389"/>
      <c r="LHZ87" s="390"/>
      <c r="LIA87" s="391"/>
      <c r="LIB87" s="392"/>
      <c r="LIC87" s="393"/>
      <c r="LID87" s="394"/>
      <c r="LIE87" s="395"/>
      <c r="LIF87" s="389"/>
      <c r="LIG87" s="390"/>
      <c r="LIH87" s="391"/>
      <c r="LII87" s="392"/>
      <c r="LIJ87" s="393"/>
      <c r="LIK87" s="394"/>
      <c r="LIL87" s="395"/>
      <c r="LIM87" s="389"/>
      <c r="LIN87" s="390"/>
      <c r="LIO87" s="391"/>
      <c r="LIP87" s="392"/>
      <c r="LIQ87" s="393"/>
      <c r="LIR87" s="394"/>
      <c r="LIS87" s="395"/>
      <c r="LIT87" s="389"/>
      <c r="LIU87" s="390"/>
      <c r="LIV87" s="391"/>
      <c r="LIW87" s="392"/>
      <c r="LIX87" s="393"/>
      <c r="LIY87" s="394"/>
      <c r="LIZ87" s="395"/>
      <c r="LJA87" s="389"/>
      <c r="LJB87" s="390"/>
      <c r="LJC87" s="391"/>
      <c r="LJD87" s="392"/>
      <c r="LJE87" s="393"/>
      <c r="LJF87" s="394"/>
      <c r="LJG87" s="395"/>
      <c r="LJH87" s="389"/>
      <c r="LJI87" s="390"/>
      <c r="LJJ87" s="391"/>
      <c r="LJK87" s="392"/>
      <c r="LJL87" s="393"/>
      <c r="LJM87" s="394"/>
      <c r="LJN87" s="395"/>
      <c r="LJO87" s="389"/>
      <c r="LJP87" s="390"/>
      <c r="LJQ87" s="391"/>
      <c r="LJR87" s="392"/>
      <c r="LJS87" s="393"/>
      <c r="LJT87" s="394"/>
      <c r="LJU87" s="395"/>
      <c r="LJV87" s="389"/>
      <c r="LJW87" s="390"/>
      <c r="LJX87" s="391"/>
      <c r="LJY87" s="392"/>
      <c r="LJZ87" s="393"/>
      <c r="LKA87" s="394"/>
      <c r="LKB87" s="395"/>
      <c r="LKC87" s="389"/>
      <c r="LKD87" s="390"/>
      <c r="LKE87" s="391"/>
      <c r="LKF87" s="392"/>
      <c r="LKG87" s="393"/>
      <c r="LKH87" s="394"/>
      <c r="LKI87" s="395"/>
      <c r="LKJ87" s="389"/>
      <c r="LKK87" s="390"/>
      <c r="LKL87" s="391"/>
      <c r="LKM87" s="392"/>
      <c r="LKN87" s="393"/>
      <c r="LKO87" s="394"/>
      <c r="LKP87" s="395"/>
      <c r="LKQ87" s="389"/>
      <c r="LKR87" s="390"/>
      <c r="LKS87" s="391"/>
      <c r="LKT87" s="392"/>
      <c r="LKU87" s="393"/>
      <c r="LKV87" s="394"/>
      <c r="LKW87" s="395"/>
      <c r="LKX87" s="389"/>
      <c r="LKY87" s="390"/>
      <c r="LKZ87" s="391"/>
      <c r="LLA87" s="392"/>
      <c r="LLB87" s="393"/>
      <c r="LLC87" s="394"/>
      <c r="LLD87" s="395"/>
      <c r="LLE87" s="389"/>
      <c r="LLF87" s="390"/>
      <c r="LLG87" s="391"/>
      <c r="LLH87" s="392"/>
      <c r="LLI87" s="393"/>
      <c r="LLJ87" s="394"/>
      <c r="LLK87" s="395"/>
      <c r="LLL87" s="389"/>
      <c r="LLM87" s="390"/>
      <c r="LLN87" s="391"/>
      <c r="LLO87" s="392"/>
      <c r="LLP87" s="393"/>
      <c r="LLQ87" s="394"/>
      <c r="LLR87" s="395"/>
      <c r="LLS87" s="389"/>
      <c r="LLT87" s="390"/>
      <c r="LLU87" s="391"/>
      <c r="LLV87" s="392"/>
      <c r="LLW87" s="393"/>
      <c r="LLX87" s="394"/>
      <c r="LLY87" s="395"/>
      <c r="LLZ87" s="389"/>
      <c r="LMA87" s="390"/>
      <c r="LMB87" s="391"/>
      <c r="LMC87" s="392"/>
      <c r="LMD87" s="393"/>
      <c r="LME87" s="394"/>
      <c r="LMF87" s="395"/>
      <c r="LMG87" s="389"/>
      <c r="LMH87" s="390"/>
      <c r="LMI87" s="391"/>
      <c r="LMJ87" s="392"/>
      <c r="LMK87" s="393"/>
      <c r="LML87" s="394"/>
      <c r="LMM87" s="395"/>
      <c r="LMN87" s="389"/>
      <c r="LMO87" s="390"/>
      <c r="LMP87" s="391"/>
      <c r="LMQ87" s="392"/>
      <c r="LMR87" s="393"/>
      <c r="LMS87" s="394"/>
      <c r="LMT87" s="395"/>
      <c r="LMU87" s="389"/>
      <c r="LMV87" s="390"/>
      <c r="LMW87" s="391"/>
      <c r="LMX87" s="392"/>
      <c r="LMY87" s="393"/>
      <c r="LMZ87" s="394"/>
      <c r="LNA87" s="395"/>
      <c r="LNB87" s="389"/>
      <c r="LNC87" s="390"/>
      <c r="LND87" s="391"/>
      <c r="LNE87" s="392"/>
      <c r="LNF87" s="393"/>
      <c r="LNG87" s="394"/>
      <c r="LNH87" s="395"/>
      <c r="LNI87" s="389"/>
      <c r="LNJ87" s="390"/>
      <c r="LNK87" s="391"/>
      <c r="LNL87" s="392"/>
      <c r="LNM87" s="393"/>
      <c r="LNN87" s="394"/>
      <c r="LNO87" s="395"/>
      <c r="LNP87" s="389"/>
      <c r="LNQ87" s="390"/>
      <c r="LNR87" s="391"/>
      <c r="LNS87" s="392"/>
      <c r="LNT87" s="393"/>
      <c r="LNU87" s="394"/>
      <c r="LNV87" s="395"/>
      <c r="LNW87" s="389"/>
      <c r="LNX87" s="390"/>
      <c r="LNY87" s="391"/>
      <c r="LNZ87" s="392"/>
      <c r="LOA87" s="393"/>
      <c r="LOB87" s="394"/>
      <c r="LOC87" s="395"/>
      <c r="LOD87" s="389"/>
      <c r="LOE87" s="390"/>
      <c r="LOF87" s="391"/>
      <c r="LOG87" s="392"/>
      <c r="LOH87" s="393"/>
      <c r="LOI87" s="394"/>
      <c r="LOJ87" s="395"/>
      <c r="LOK87" s="389"/>
      <c r="LOL87" s="390"/>
      <c r="LOM87" s="391"/>
      <c r="LON87" s="392"/>
      <c r="LOO87" s="393"/>
      <c r="LOP87" s="394"/>
      <c r="LOQ87" s="395"/>
      <c r="LOR87" s="389"/>
      <c r="LOS87" s="390"/>
      <c r="LOT87" s="391"/>
      <c r="LOU87" s="392"/>
      <c r="LOV87" s="393"/>
      <c r="LOW87" s="394"/>
      <c r="LOX87" s="395"/>
      <c r="LOY87" s="389"/>
      <c r="LOZ87" s="390"/>
      <c r="LPA87" s="391"/>
      <c r="LPB87" s="392"/>
      <c r="LPC87" s="393"/>
      <c r="LPD87" s="394"/>
      <c r="LPE87" s="395"/>
      <c r="LPF87" s="389"/>
      <c r="LPG87" s="390"/>
      <c r="LPH87" s="391"/>
      <c r="LPI87" s="392"/>
      <c r="LPJ87" s="393"/>
      <c r="LPK87" s="394"/>
      <c r="LPL87" s="395"/>
      <c r="LPM87" s="389"/>
      <c r="LPN87" s="390"/>
      <c r="LPO87" s="391"/>
      <c r="LPP87" s="392"/>
      <c r="LPQ87" s="393"/>
      <c r="LPR87" s="394"/>
      <c r="LPS87" s="395"/>
      <c r="LPT87" s="389"/>
      <c r="LPU87" s="390"/>
      <c r="LPV87" s="391"/>
      <c r="LPW87" s="392"/>
      <c r="LPX87" s="393"/>
      <c r="LPY87" s="394"/>
      <c r="LPZ87" s="395"/>
      <c r="LQA87" s="389"/>
      <c r="LQB87" s="390"/>
      <c r="LQC87" s="391"/>
      <c r="LQD87" s="392"/>
      <c r="LQE87" s="393"/>
      <c r="LQF87" s="394"/>
      <c r="LQG87" s="395"/>
      <c r="LQH87" s="389"/>
      <c r="LQI87" s="390"/>
      <c r="LQJ87" s="391"/>
      <c r="LQK87" s="392"/>
      <c r="LQL87" s="393"/>
      <c r="LQM87" s="394"/>
      <c r="LQN87" s="395"/>
      <c r="LQO87" s="389"/>
      <c r="LQP87" s="390"/>
      <c r="LQQ87" s="391"/>
      <c r="LQR87" s="392"/>
      <c r="LQS87" s="393"/>
      <c r="LQT87" s="394"/>
      <c r="LQU87" s="395"/>
      <c r="LQV87" s="389"/>
      <c r="LQW87" s="390"/>
      <c r="LQX87" s="391"/>
      <c r="LQY87" s="392"/>
      <c r="LQZ87" s="393"/>
      <c r="LRA87" s="394"/>
      <c r="LRB87" s="395"/>
      <c r="LRC87" s="389"/>
      <c r="LRD87" s="390"/>
      <c r="LRE87" s="391"/>
      <c r="LRF87" s="392"/>
      <c r="LRG87" s="393"/>
      <c r="LRH87" s="394"/>
      <c r="LRI87" s="395"/>
      <c r="LRJ87" s="389"/>
      <c r="LRK87" s="390"/>
      <c r="LRL87" s="391"/>
      <c r="LRM87" s="392"/>
      <c r="LRN87" s="393"/>
      <c r="LRO87" s="394"/>
      <c r="LRP87" s="395"/>
      <c r="LRQ87" s="389"/>
      <c r="LRR87" s="390"/>
      <c r="LRS87" s="391"/>
      <c r="LRT87" s="392"/>
      <c r="LRU87" s="393"/>
      <c r="LRV87" s="394"/>
      <c r="LRW87" s="395"/>
      <c r="LRX87" s="389"/>
      <c r="LRY87" s="390"/>
      <c r="LRZ87" s="391"/>
      <c r="LSA87" s="392"/>
      <c r="LSB87" s="393"/>
      <c r="LSC87" s="394"/>
      <c r="LSD87" s="395"/>
      <c r="LSE87" s="389"/>
      <c r="LSF87" s="390"/>
      <c r="LSG87" s="391"/>
      <c r="LSH87" s="392"/>
      <c r="LSI87" s="393"/>
      <c r="LSJ87" s="394"/>
      <c r="LSK87" s="395"/>
      <c r="LSL87" s="389"/>
      <c r="LSM87" s="390"/>
      <c r="LSN87" s="391"/>
      <c r="LSO87" s="392"/>
      <c r="LSP87" s="393"/>
      <c r="LSQ87" s="394"/>
      <c r="LSR87" s="395"/>
      <c r="LSS87" s="389"/>
      <c r="LST87" s="390"/>
      <c r="LSU87" s="391"/>
      <c r="LSV87" s="392"/>
      <c r="LSW87" s="393"/>
      <c r="LSX87" s="394"/>
      <c r="LSY87" s="395"/>
      <c r="LSZ87" s="389"/>
      <c r="LTA87" s="390"/>
      <c r="LTB87" s="391"/>
      <c r="LTC87" s="392"/>
      <c r="LTD87" s="393"/>
      <c r="LTE87" s="394"/>
      <c r="LTF87" s="395"/>
      <c r="LTG87" s="389"/>
      <c r="LTH87" s="390"/>
      <c r="LTI87" s="391"/>
      <c r="LTJ87" s="392"/>
      <c r="LTK87" s="393"/>
      <c r="LTL87" s="394"/>
      <c r="LTM87" s="395"/>
      <c r="LTN87" s="389"/>
      <c r="LTO87" s="390"/>
      <c r="LTP87" s="391"/>
      <c r="LTQ87" s="392"/>
      <c r="LTR87" s="393"/>
      <c r="LTS87" s="394"/>
      <c r="LTT87" s="395"/>
      <c r="LTU87" s="389"/>
      <c r="LTV87" s="390"/>
      <c r="LTW87" s="391"/>
      <c r="LTX87" s="392"/>
      <c r="LTY87" s="393"/>
      <c r="LTZ87" s="394"/>
      <c r="LUA87" s="395"/>
      <c r="LUB87" s="389"/>
      <c r="LUC87" s="390"/>
      <c r="LUD87" s="391"/>
      <c r="LUE87" s="392"/>
      <c r="LUF87" s="393"/>
      <c r="LUG87" s="394"/>
      <c r="LUH87" s="395"/>
      <c r="LUI87" s="389"/>
      <c r="LUJ87" s="390"/>
      <c r="LUK87" s="391"/>
      <c r="LUL87" s="392"/>
      <c r="LUM87" s="393"/>
      <c r="LUN87" s="394"/>
      <c r="LUO87" s="395"/>
      <c r="LUP87" s="389"/>
      <c r="LUQ87" s="390"/>
      <c r="LUR87" s="391"/>
      <c r="LUS87" s="392"/>
      <c r="LUT87" s="393"/>
      <c r="LUU87" s="394"/>
      <c r="LUV87" s="395"/>
      <c r="LUW87" s="389"/>
      <c r="LUX87" s="390"/>
      <c r="LUY87" s="391"/>
      <c r="LUZ87" s="392"/>
      <c r="LVA87" s="393"/>
      <c r="LVB87" s="394"/>
      <c r="LVC87" s="395"/>
      <c r="LVD87" s="389"/>
      <c r="LVE87" s="390"/>
      <c r="LVF87" s="391"/>
      <c r="LVG87" s="392"/>
      <c r="LVH87" s="393"/>
      <c r="LVI87" s="394"/>
      <c r="LVJ87" s="395"/>
      <c r="LVK87" s="389"/>
      <c r="LVL87" s="390"/>
      <c r="LVM87" s="391"/>
      <c r="LVN87" s="392"/>
      <c r="LVO87" s="393"/>
      <c r="LVP87" s="394"/>
      <c r="LVQ87" s="395"/>
      <c r="LVR87" s="389"/>
      <c r="LVS87" s="390"/>
      <c r="LVT87" s="391"/>
      <c r="LVU87" s="392"/>
      <c r="LVV87" s="393"/>
      <c r="LVW87" s="394"/>
      <c r="LVX87" s="395"/>
      <c r="LVY87" s="389"/>
      <c r="LVZ87" s="390"/>
      <c r="LWA87" s="391"/>
      <c r="LWB87" s="392"/>
      <c r="LWC87" s="393"/>
      <c r="LWD87" s="394"/>
      <c r="LWE87" s="395"/>
      <c r="LWF87" s="389"/>
      <c r="LWG87" s="390"/>
      <c r="LWH87" s="391"/>
      <c r="LWI87" s="392"/>
      <c r="LWJ87" s="393"/>
      <c r="LWK87" s="394"/>
      <c r="LWL87" s="395"/>
      <c r="LWM87" s="389"/>
      <c r="LWN87" s="390"/>
      <c r="LWO87" s="391"/>
      <c r="LWP87" s="392"/>
      <c r="LWQ87" s="393"/>
      <c r="LWR87" s="394"/>
      <c r="LWS87" s="395"/>
      <c r="LWT87" s="389"/>
      <c r="LWU87" s="390"/>
      <c r="LWV87" s="391"/>
      <c r="LWW87" s="392"/>
      <c r="LWX87" s="393"/>
      <c r="LWY87" s="394"/>
      <c r="LWZ87" s="395"/>
      <c r="LXA87" s="389"/>
      <c r="LXB87" s="390"/>
      <c r="LXC87" s="391"/>
      <c r="LXD87" s="392"/>
      <c r="LXE87" s="393"/>
      <c r="LXF87" s="394"/>
      <c r="LXG87" s="395"/>
      <c r="LXH87" s="389"/>
      <c r="LXI87" s="390"/>
      <c r="LXJ87" s="391"/>
      <c r="LXK87" s="392"/>
      <c r="LXL87" s="393"/>
      <c r="LXM87" s="394"/>
      <c r="LXN87" s="395"/>
      <c r="LXO87" s="389"/>
      <c r="LXP87" s="390"/>
      <c r="LXQ87" s="391"/>
      <c r="LXR87" s="392"/>
      <c r="LXS87" s="393"/>
      <c r="LXT87" s="394"/>
      <c r="LXU87" s="395"/>
      <c r="LXV87" s="389"/>
      <c r="LXW87" s="390"/>
      <c r="LXX87" s="391"/>
      <c r="LXY87" s="392"/>
      <c r="LXZ87" s="393"/>
      <c r="LYA87" s="394"/>
      <c r="LYB87" s="395"/>
      <c r="LYC87" s="389"/>
      <c r="LYD87" s="390"/>
      <c r="LYE87" s="391"/>
      <c r="LYF87" s="392"/>
      <c r="LYG87" s="393"/>
      <c r="LYH87" s="394"/>
      <c r="LYI87" s="395"/>
      <c r="LYJ87" s="389"/>
      <c r="LYK87" s="390"/>
      <c r="LYL87" s="391"/>
      <c r="LYM87" s="392"/>
      <c r="LYN87" s="393"/>
      <c r="LYO87" s="394"/>
      <c r="LYP87" s="395"/>
      <c r="LYQ87" s="389"/>
      <c r="LYR87" s="390"/>
      <c r="LYS87" s="391"/>
      <c r="LYT87" s="392"/>
      <c r="LYU87" s="393"/>
      <c r="LYV87" s="394"/>
      <c r="LYW87" s="395"/>
      <c r="LYX87" s="389"/>
      <c r="LYY87" s="390"/>
      <c r="LYZ87" s="391"/>
      <c r="LZA87" s="392"/>
      <c r="LZB87" s="393"/>
      <c r="LZC87" s="394"/>
      <c r="LZD87" s="395"/>
      <c r="LZE87" s="389"/>
      <c r="LZF87" s="390"/>
      <c r="LZG87" s="391"/>
      <c r="LZH87" s="392"/>
      <c r="LZI87" s="393"/>
      <c r="LZJ87" s="394"/>
      <c r="LZK87" s="395"/>
      <c r="LZL87" s="389"/>
      <c r="LZM87" s="390"/>
      <c r="LZN87" s="391"/>
      <c r="LZO87" s="392"/>
      <c r="LZP87" s="393"/>
      <c r="LZQ87" s="394"/>
      <c r="LZR87" s="395"/>
      <c r="LZS87" s="389"/>
      <c r="LZT87" s="390"/>
      <c r="LZU87" s="391"/>
      <c r="LZV87" s="392"/>
      <c r="LZW87" s="393"/>
      <c r="LZX87" s="394"/>
      <c r="LZY87" s="395"/>
      <c r="LZZ87" s="389"/>
      <c r="MAA87" s="390"/>
      <c r="MAB87" s="391"/>
      <c r="MAC87" s="392"/>
      <c r="MAD87" s="393"/>
      <c r="MAE87" s="394"/>
      <c r="MAF87" s="395"/>
      <c r="MAG87" s="389"/>
      <c r="MAH87" s="390"/>
      <c r="MAI87" s="391"/>
      <c r="MAJ87" s="392"/>
      <c r="MAK87" s="393"/>
      <c r="MAL87" s="394"/>
      <c r="MAM87" s="395"/>
      <c r="MAN87" s="389"/>
      <c r="MAO87" s="390"/>
      <c r="MAP87" s="391"/>
      <c r="MAQ87" s="392"/>
      <c r="MAR87" s="393"/>
      <c r="MAS87" s="394"/>
      <c r="MAT87" s="395"/>
      <c r="MAU87" s="389"/>
      <c r="MAV87" s="390"/>
      <c r="MAW87" s="391"/>
      <c r="MAX87" s="392"/>
      <c r="MAY87" s="393"/>
      <c r="MAZ87" s="394"/>
      <c r="MBA87" s="395"/>
      <c r="MBB87" s="389"/>
      <c r="MBC87" s="390"/>
      <c r="MBD87" s="391"/>
      <c r="MBE87" s="392"/>
      <c r="MBF87" s="393"/>
      <c r="MBG87" s="394"/>
      <c r="MBH87" s="395"/>
      <c r="MBI87" s="389"/>
      <c r="MBJ87" s="390"/>
      <c r="MBK87" s="391"/>
      <c r="MBL87" s="392"/>
      <c r="MBM87" s="393"/>
      <c r="MBN87" s="394"/>
      <c r="MBO87" s="395"/>
      <c r="MBP87" s="389"/>
      <c r="MBQ87" s="390"/>
      <c r="MBR87" s="391"/>
      <c r="MBS87" s="392"/>
      <c r="MBT87" s="393"/>
      <c r="MBU87" s="394"/>
      <c r="MBV87" s="395"/>
      <c r="MBW87" s="389"/>
      <c r="MBX87" s="390"/>
      <c r="MBY87" s="391"/>
      <c r="MBZ87" s="392"/>
      <c r="MCA87" s="393"/>
      <c r="MCB87" s="394"/>
      <c r="MCC87" s="395"/>
      <c r="MCD87" s="389"/>
      <c r="MCE87" s="390"/>
      <c r="MCF87" s="391"/>
      <c r="MCG87" s="392"/>
      <c r="MCH87" s="393"/>
      <c r="MCI87" s="394"/>
      <c r="MCJ87" s="395"/>
      <c r="MCK87" s="389"/>
      <c r="MCL87" s="390"/>
      <c r="MCM87" s="391"/>
      <c r="MCN87" s="392"/>
      <c r="MCO87" s="393"/>
      <c r="MCP87" s="394"/>
      <c r="MCQ87" s="395"/>
      <c r="MCR87" s="389"/>
      <c r="MCS87" s="390"/>
      <c r="MCT87" s="391"/>
      <c r="MCU87" s="392"/>
      <c r="MCV87" s="393"/>
      <c r="MCW87" s="394"/>
      <c r="MCX87" s="395"/>
      <c r="MCY87" s="389"/>
      <c r="MCZ87" s="390"/>
      <c r="MDA87" s="391"/>
      <c r="MDB87" s="392"/>
      <c r="MDC87" s="393"/>
      <c r="MDD87" s="394"/>
      <c r="MDE87" s="395"/>
      <c r="MDF87" s="389"/>
      <c r="MDG87" s="390"/>
      <c r="MDH87" s="391"/>
      <c r="MDI87" s="392"/>
      <c r="MDJ87" s="393"/>
      <c r="MDK87" s="394"/>
      <c r="MDL87" s="395"/>
      <c r="MDM87" s="389"/>
      <c r="MDN87" s="390"/>
      <c r="MDO87" s="391"/>
      <c r="MDP87" s="392"/>
      <c r="MDQ87" s="393"/>
      <c r="MDR87" s="394"/>
      <c r="MDS87" s="395"/>
      <c r="MDT87" s="389"/>
      <c r="MDU87" s="390"/>
      <c r="MDV87" s="391"/>
      <c r="MDW87" s="392"/>
      <c r="MDX87" s="393"/>
      <c r="MDY87" s="394"/>
      <c r="MDZ87" s="395"/>
      <c r="MEA87" s="389"/>
      <c r="MEB87" s="390"/>
      <c r="MEC87" s="391"/>
      <c r="MED87" s="392"/>
      <c r="MEE87" s="393"/>
      <c r="MEF87" s="394"/>
      <c r="MEG87" s="395"/>
      <c r="MEH87" s="389"/>
      <c r="MEI87" s="390"/>
      <c r="MEJ87" s="391"/>
      <c r="MEK87" s="392"/>
      <c r="MEL87" s="393"/>
      <c r="MEM87" s="394"/>
      <c r="MEN87" s="395"/>
      <c r="MEO87" s="389"/>
      <c r="MEP87" s="390"/>
      <c r="MEQ87" s="391"/>
      <c r="MER87" s="392"/>
      <c r="MES87" s="393"/>
      <c r="MET87" s="394"/>
      <c r="MEU87" s="395"/>
      <c r="MEV87" s="389"/>
      <c r="MEW87" s="390"/>
      <c r="MEX87" s="391"/>
      <c r="MEY87" s="392"/>
      <c r="MEZ87" s="393"/>
      <c r="MFA87" s="394"/>
      <c r="MFB87" s="395"/>
      <c r="MFC87" s="389"/>
      <c r="MFD87" s="390"/>
      <c r="MFE87" s="391"/>
      <c r="MFF87" s="392"/>
      <c r="MFG87" s="393"/>
      <c r="MFH87" s="394"/>
      <c r="MFI87" s="395"/>
      <c r="MFJ87" s="389"/>
      <c r="MFK87" s="390"/>
      <c r="MFL87" s="391"/>
      <c r="MFM87" s="392"/>
      <c r="MFN87" s="393"/>
      <c r="MFO87" s="394"/>
      <c r="MFP87" s="395"/>
      <c r="MFQ87" s="389"/>
      <c r="MFR87" s="390"/>
      <c r="MFS87" s="391"/>
      <c r="MFT87" s="392"/>
      <c r="MFU87" s="393"/>
      <c r="MFV87" s="394"/>
      <c r="MFW87" s="395"/>
      <c r="MFX87" s="389"/>
      <c r="MFY87" s="390"/>
      <c r="MFZ87" s="391"/>
      <c r="MGA87" s="392"/>
      <c r="MGB87" s="393"/>
      <c r="MGC87" s="394"/>
      <c r="MGD87" s="395"/>
      <c r="MGE87" s="389"/>
      <c r="MGF87" s="390"/>
      <c r="MGG87" s="391"/>
      <c r="MGH87" s="392"/>
      <c r="MGI87" s="393"/>
      <c r="MGJ87" s="394"/>
      <c r="MGK87" s="395"/>
      <c r="MGL87" s="389"/>
      <c r="MGM87" s="390"/>
      <c r="MGN87" s="391"/>
      <c r="MGO87" s="392"/>
      <c r="MGP87" s="393"/>
      <c r="MGQ87" s="394"/>
      <c r="MGR87" s="395"/>
      <c r="MGS87" s="389"/>
      <c r="MGT87" s="390"/>
      <c r="MGU87" s="391"/>
      <c r="MGV87" s="392"/>
      <c r="MGW87" s="393"/>
      <c r="MGX87" s="394"/>
      <c r="MGY87" s="395"/>
      <c r="MGZ87" s="389"/>
      <c r="MHA87" s="390"/>
      <c r="MHB87" s="391"/>
      <c r="MHC87" s="392"/>
      <c r="MHD87" s="393"/>
      <c r="MHE87" s="394"/>
      <c r="MHF87" s="395"/>
      <c r="MHG87" s="389"/>
      <c r="MHH87" s="390"/>
      <c r="MHI87" s="391"/>
      <c r="MHJ87" s="392"/>
      <c r="MHK87" s="393"/>
      <c r="MHL87" s="394"/>
      <c r="MHM87" s="395"/>
      <c r="MHN87" s="389"/>
      <c r="MHO87" s="390"/>
      <c r="MHP87" s="391"/>
      <c r="MHQ87" s="392"/>
      <c r="MHR87" s="393"/>
      <c r="MHS87" s="394"/>
      <c r="MHT87" s="395"/>
      <c r="MHU87" s="389"/>
      <c r="MHV87" s="390"/>
      <c r="MHW87" s="391"/>
      <c r="MHX87" s="392"/>
      <c r="MHY87" s="393"/>
      <c r="MHZ87" s="394"/>
      <c r="MIA87" s="395"/>
      <c r="MIB87" s="389"/>
      <c r="MIC87" s="390"/>
      <c r="MID87" s="391"/>
      <c r="MIE87" s="392"/>
      <c r="MIF87" s="393"/>
      <c r="MIG87" s="394"/>
      <c r="MIH87" s="395"/>
      <c r="MII87" s="389"/>
      <c r="MIJ87" s="390"/>
      <c r="MIK87" s="391"/>
      <c r="MIL87" s="392"/>
      <c r="MIM87" s="393"/>
      <c r="MIN87" s="394"/>
      <c r="MIO87" s="395"/>
      <c r="MIP87" s="389"/>
      <c r="MIQ87" s="390"/>
      <c r="MIR87" s="391"/>
      <c r="MIS87" s="392"/>
      <c r="MIT87" s="393"/>
      <c r="MIU87" s="394"/>
      <c r="MIV87" s="395"/>
      <c r="MIW87" s="389"/>
      <c r="MIX87" s="390"/>
      <c r="MIY87" s="391"/>
      <c r="MIZ87" s="392"/>
      <c r="MJA87" s="393"/>
      <c r="MJB87" s="394"/>
      <c r="MJC87" s="395"/>
      <c r="MJD87" s="389"/>
      <c r="MJE87" s="390"/>
      <c r="MJF87" s="391"/>
      <c r="MJG87" s="392"/>
      <c r="MJH87" s="393"/>
      <c r="MJI87" s="394"/>
      <c r="MJJ87" s="395"/>
      <c r="MJK87" s="389"/>
      <c r="MJL87" s="390"/>
      <c r="MJM87" s="391"/>
      <c r="MJN87" s="392"/>
      <c r="MJO87" s="393"/>
      <c r="MJP87" s="394"/>
      <c r="MJQ87" s="395"/>
      <c r="MJR87" s="389"/>
      <c r="MJS87" s="390"/>
      <c r="MJT87" s="391"/>
      <c r="MJU87" s="392"/>
      <c r="MJV87" s="393"/>
      <c r="MJW87" s="394"/>
      <c r="MJX87" s="395"/>
      <c r="MJY87" s="389"/>
      <c r="MJZ87" s="390"/>
      <c r="MKA87" s="391"/>
      <c r="MKB87" s="392"/>
      <c r="MKC87" s="393"/>
      <c r="MKD87" s="394"/>
      <c r="MKE87" s="395"/>
      <c r="MKF87" s="389"/>
      <c r="MKG87" s="390"/>
      <c r="MKH87" s="391"/>
      <c r="MKI87" s="392"/>
      <c r="MKJ87" s="393"/>
      <c r="MKK87" s="394"/>
      <c r="MKL87" s="395"/>
      <c r="MKM87" s="389"/>
      <c r="MKN87" s="390"/>
      <c r="MKO87" s="391"/>
      <c r="MKP87" s="392"/>
      <c r="MKQ87" s="393"/>
      <c r="MKR87" s="394"/>
      <c r="MKS87" s="395"/>
      <c r="MKT87" s="389"/>
      <c r="MKU87" s="390"/>
      <c r="MKV87" s="391"/>
      <c r="MKW87" s="392"/>
      <c r="MKX87" s="393"/>
      <c r="MKY87" s="394"/>
      <c r="MKZ87" s="395"/>
      <c r="MLA87" s="389"/>
      <c r="MLB87" s="390"/>
      <c r="MLC87" s="391"/>
      <c r="MLD87" s="392"/>
      <c r="MLE87" s="393"/>
      <c r="MLF87" s="394"/>
      <c r="MLG87" s="395"/>
      <c r="MLH87" s="389"/>
      <c r="MLI87" s="390"/>
      <c r="MLJ87" s="391"/>
      <c r="MLK87" s="392"/>
      <c r="MLL87" s="393"/>
      <c r="MLM87" s="394"/>
      <c r="MLN87" s="395"/>
      <c r="MLO87" s="389"/>
      <c r="MLP87" s="390"/>
      <c r="MLQ87" s="391"/>
      <c r="MLR87" s="392"/>
      <c r="MLS87" s="393"/>
      <c r="MLT87" s="394"/>
      <c r="MLU87" s="395"/>
      <c r="MLV87" s="389"/>
      <c r="MLW87" s="390"/>
      <c r="MLX87" s="391"/>
      <c r="MLY87" s="392"/>
      <c r="MLZ87" s="393"/>
      <c r="MMA87" s="394"/>
      <c r="MMB87" s="395"/>
      <c r="MMC87" s="389"/>
      <c r="MMD87" s="390"/>
      <c r="MME87" s="391"/>
      <c r="MMF87" s="392"/>
      <c r="MMG87" s="393"/>
      <c r="MMH87" s="394"/>
      <c r="MMI87" s="395"/>
      <c r="MMJ87" s="389"/>
      <c r="MMK87" s="390"/>
      <c r="MML87" s="391"/>
      <c r="MMM87" s="392"/>
      <c r="MMN87" s="393"/>
      <c r="MMO87" s="394"/>
      <c r="MMP87" s="395"/>
      <c r="MMQ87" s="389"/>
      <c r="MMR87" s="390"/>
      <c r="MMS87" s="391"/>
      <c r="MMT87" s="392"/>
      <c r="MMU87" s="393"/>
      <c r="MMV87" s="394"/>
      <c r="MMW87" s="395"/>
      <c r="MMX87" s="389"/>
      <c r="MMY87" s="390"/>
      <c r="MMZ87" s="391"/>
      <c r="MNA87" s="392"/>
      <c r="MNB87" s="393"/>
      <c r="MNC87" s="394"/>
      <c r="MND87" s="395"/>
      <c r="MNE87" s="389"/>
      <c r="MNF87" s="390"/>
      <c r="MNG87" s="391"/>
      <c r="MNH87" s="392"/>
      <c r="MNI87" s="393"/>
      <c r="MNJ87" s="394"/>
      <c r="MNK87" s="395"/>
      <c r="MNL87" s="389"/>
      <c r="MNM87" s="390"/>
      <c r="MNN87" s="391"/>
      <c r="MNO87" s="392"/>
      <c r="MNP87" s="393"/>
      <c r="MNQ87" s="394"/>
      <c r="MNR87" s="395"/>
      <c r="MNS87" s="389"/>
      <c r="MNT87" s="390"/>
      <c r="MNU87" s="391"/>
      <c r="MNV87" s="392"/>
      <c r="MNW87" s="393"/>
      <c r="MNX87" s="394"/>
      <c r="MNY87" s="395"/>
      <c r="MNZ87" s="389"/>
      <c r="MOA87" s="390"/>
      <c r="MOB87" s="391"/>
      <c r="MOC87" s="392"/>
      <c r="MOD87" s="393"/>
      <c r="MOE87" s="394"/>
      <c r="MOF87" s="395"/>
      <c r="MOG87" s="389"/>
      <c r="MOH87" s="390"/>
      <c r="MOI87" s="391"/>
      <c r="MOJ87" s="392"/>
      <c r="MOK87" s="393"/>
      <c r="MOL87" s="394"/>
      <c r="MOM87" s="395"/>
      <c r="MON87" s="389"/>
      <c r="MOO87" s="390"/>
      <c r="MOP87" s="391"/>
      <c r="MOQ87" s="392"/>
      <c r="MOR87" s="393"/>
      <c r="MOS87" s="394"/>
      <c r="MOT87" s="395"/>
      <c r="MOU87" s="389"/>
      <c r="MOV87" s="390"/>
      <c r="MOW87" s="391"/>
      <c r="MOX87" s="392"/>
      <c r="MOY87" s="393"/>
      <c r="MOZ87" s="394"/>
      <c r="MPA87" s="395"/>
      <c r="MPB87" s="389"/>
      <c r="MPC87" s="390"/>
      <c r="MPD87" s="391"/>
      <c r="MPE87" s="392"/>
      <c r="MPF87" s="393"/>
      <c r="MPG87" s="394"/>
      <c r="MPH87" s="395"/>
      <c r="MPI87" s="389"/>
      <c r="MPJ87" s="390"/>
      <c r="MPK87" s="391"/>
      <c r="MPL87" s="392"/>
      <c r="MPM87" s="393"/>
      <c r="MPN87" s="394"/>
      <c r="MPO87" s="395"/>
      <c r="MPP87" s="389"/>
      <c r="MPQ87" s="390"/>
      <c r="MPR87" s="391"/>
      <c r="MPS87" s="392"/>
      <c r="MPT87" s="393"/>
      <c r="MPU87" s="394"/>
      <c r="MPV87" s="395"/>
      <c r="MPW87" s="389"/>
      <c r="MPX87" s="390"/>
      <c r="MPY87" s="391"/>
      <c r="MPZ87" s="392"/>
      <c r="MQA87" s="393"/>
      <c r="MQB87" s="394"/>
      <c r="MQC87" s="395"/>
      <c r="MQD87" s="389"/>
      <c r="MQE87" s="390"/>
      <c r="MQF87" s="391"/>
      <c r="MQG87" s="392"/>
      <c r="MQH87" s="393"/>
      <c r="MQI87" s="394"/>
      <c r="MQJ87" s="395"/>
      <c r="MQK87" s="389"/>
      <c r="MQL87" s="390"/>
      <c r="MQM87" s="391"/>
      <c r="MQN87" s="392"/>
      <c r="MQO87" s="393"/>
      <c r="MQP87" s="394"/>
      <c r="MQQ87" s="395"/>
      <c r="MQR87" s="389"/>
      <c r="MQS87" s="390"/>
      <c r="MQT87" s="391"/>
      <c r="MQU87" s="392"/>
      <c r="MQV87" s="393"/>
      <c r="MQW87" s="394"/>
      <c r="MQX87" s="395"/>
      <c r="MQY87" s="389"/>
      <c r="MQZ87" s="390"/>
      <c r="MRA87" s="391"/>
      <c r="MRB87" s="392"/>
      <c r="MRC87" s="393"/>
      <c r="MRD87" s="394"/>
      <c r="MRE87" s="395"/>
      <c r="MRF87" s="389"/>
      <c r="MRG87" s="390"/>
      <c r="MRH87" s="391"/>
      <c r="MRI87" s="392"/>
      <c r="MRJ87" s="393"/>
      <c r="MRK87" s="394"/>
      <c r="MRL87" s="395"/>
      <c r="MRM87" s="389"/>
      <c r="MRN87" s="390"/>
      <c r="MRO87" s="391"/>
      <c r="MRP87" s="392"/>
      <c r="MRQ87" s="393"/>
      <c r="MRR87" s="394"/>
      <c r="MRS87" s="395"/>
      <c r="MRT87" s="389"/>
      <c r="MRU87" s="390"/>
      <c r="MRV87" s="391"/>
      <c r="MRW87" s="392"/>
      <c r="MRX87" s="393"/>
      <c r="MRY87" s="394"/>
      <c r="MRZ87" s="395"/>
      <c r="MSA87" s="389"/>
      <c r="MSB87" s="390"/>
      <c r="MSC87" s="391"/>
      <c r="MSD87" s="392"/>
      <c r="MSE87" s="393"/>
      <c r="MSF87" s="394"/>
      <c r="MSG87" s="395"/>
      <c r="MSH87" s="389"/>
      <c r="MSI87" s="390"/>
      <c r="MSJ87" s="391"/>
      <c r="MSK87" s="392"/>
      <c r="MSL87" s="393"/>
      <c r="MSM87" s="394"/>
      <c r="MSN87" s="395"/>
      <c r="MSO87" s="389"/>
      <c r="MSP87" s="390"/>
      <c r="MSQ87" s="391"/>
      <c r="MSR87" s="392"/>
      <c r="MSS87" s="393"/>
      <c r="MST87" s="394"/>
      <c r="MSU87" s="395"/>
      <c r="MSV87" s="389"/>
      <c r="MSW87" s="390"/>
      <c r="MSX87" s="391"/>
      <c r="MSY87" s="392"/>
      <c r="MSZ87" s="393"/>
      <c r="MTA87" s="394"/>
      <c r="MTB87" s="395"/>
      <c r="MTC87" s="389"/>
      <c r="MTD87" s="390"/>
      <c r="MTE87" s="391"/>
      <c r="MTF87" s="392"/>
      <c r="MTG87" s="393"/>
      <c r="MTH87" s="394"/>
      <c r="MTI87" s="395"/>
      <c r="MTJ87" s="389"/>
      <c r="MTK87" s="390"/>
      <c r="MTL87" s="391"/>
      <c r="MTM87" s="392"/>
      <c r="MTN87" s="393"/>
      <c r="MTO87" s="394"/>
      <c r="MTP87" s="395"/>
      <c r="MTQ87" s="389"/>
      <c r="MTR87" s="390"/>
      <c r="MTS87" s="391"/>
      <c r="MTT87" s="392"/>
      <c r="MTU87" s="393"/>
      <c r="MTV87" s="394"/>
      <c r="MTW87" s="395"/>
      <c r="MTX87" s="389"/>
      <c r="MTY87" s="390"/>
      <c r="MTZ87" s="391"/>
      <c r="MUA87" s="392"/>
      <c r="MUB87" s="393"/>
      <c r="MUC87" s="394"/>
      <c r="MUD87" s="395"/>
      <c r="MUE87" s="389"/>
      <c r="MUF87" s="390"/>
      <c r="MUG87" s="391"/>
      <c r="MUH87" s="392"/>
      <c r="MUI87" s="393"/>
      <c r="MUJ87" s="394"/>
      <c r="MUK87" s="395"/>
      <c r="MUL87" s="389"/>
      <c r="MUM87" s="390"/>
      <c r="MUN87" s="391"/>
      <c r="MUO87" s="392"/>
      <c r="MUP87" s="393"/>
      <c r="MUQ87" s="394"/>
      <c r="MUR87" s="395"/>
      <c r="MUS87" s="389"/>
      <c r="MUT87" s="390"/>
      <c r="MUU87" s="391"/>
      <c r="MUV87" s="392"/>
      <c r="MUW87" s="393"/>
      <c r="MUX87" s="394"/>
      <c r="MUY87" s="395"/>
      <c r="MUZ87" s="389"/>
      <c r="MVA87" s="390"/>
      <c r="MVB87" s="391"/>
      <c r="MVC87" s="392"/>
      <c r="MVD87" s="393"/>
      <c r="MVE87" s="394"/>
      <c r="MVF87" s="395"/>
      <c r="MVG87" s="389"/>
      <c r="MVH87" s="390"/>
      <c r="MVI87" s="391"/>
      <c r="MVJ87" s="392"/>
      <c r="MVK87" s="393"/>
      <c r="MVL87" s="394"/>
      <c r="MVM87" s="395"/>
      <c r="MVN87" s="389"/>
      <c r="MVO87" s="390"/>
      <c r="MVP87" s="391"/>
      <c r="MVQ87" s="392"/>
      <c r="MVR87" s="393"/>
      <c r="MVS87" s="394"/>
      <c r="MVT87" s="395"/>
      <c r="MVU87" s="389"/>
      <c r="MVV87" s="390"/>
      <c r="MVW87" s="391"/>
      <c r="MVX87" s="392"/>
      <c r="MVY87" s="393"/>
      <c r="MVZ87" s="394"/>
      <c r="MWA87" s="395"/>
      <c r="MWB87" s="389"/>
      <c r="MWC87" s="390"/>
      <c r="MWD87" s="391"/>
      <c r="MWE87" s="392"/>
      <c r="MWF87" s="393"/>
      <c r="MWG87" s="394"/>
      <c r="MWH87" s="395"/>
      <c r="MWI87" s="389"/>
      <c r="MWJ87" s="390"/>
      <c r="MWK87" s="391"/>
      <c r="MWL87" s="392"/>
      <c r="MWM87" s="393"/>
      <c r="MWN87" s="394"/>
      <c r="MWO87" s="395"/>
      <c r="MWP87" s="389"/>
      <c r="MWQ87" s="390"/>
      <c r="MWR87" s="391"/>
      <c r="MWS87" s="392"/>
      <c r="MWT87" s="393"/>
      <c r="MWU87" s="394"/>
      <c r="MWV87" s="395"/>
      <c r="MWW87" s="389"/>
      <c r="MWX87" s="390"/>
      <c r="MWY87" s="391"/>
      <c r="MWZ87" s="392"/>
      <c r="MXA87" s="393"/>
      <c r="MXB87" s="394"/>
      <c r="MXC87" s="395"/>
      <c r="MXD87" s="389"/>
      <c r="MXE87" s="390"/>
      <c r="MXF87" s="391"/>
      <c r="MXG87" s="392"/>
      <c r="MXH87" s="393"/>
      <c r="MXI87" s="394"/>
      <c r="MXJ87" s="395"/>
      <c r="MXK87" s="389"/>
      <c r="MXL87" s="390"/>
      <c r="MXM87" s="391"/>
      <c r="MXN87" s="392"/>
      <c r="MXO87" s="393"/>
      <c r="MXP87" s="394"/>
      <c r="MXQ87" s="395"/>
      <c r="MXR87" s="389"/>
      <c r="MXS87" s="390"/>
      <c r="MXT87" s="391"/>
      <c r="MXU87" s="392"/>
      <c r="MXV87" s="393"/>
      <c r="MXW87" s="394"/>
      <c r="MXX87" s="395"/>
      <c r="MXY87" s="389"/>
      <c r="MXZ87" s="390"/>
      <c r="MYA87" s="391"/>
      <c r="MYB87" s="392"/>
      <c r="MYC87" s="393"/>
      <c r="MYD87" s="394"/>
      <c r="MYE87" s="395"/>
      <c r="MYF87" s="389"/>
      <c r="MYG87" s="390"/>
      <c r="MYH87" s="391"/>
      <c r="MYI87" s="392"/>
      <c r="MYJ87" s="393"/>
      <c r="MYK87" s="394"/>
      <c r="MYL87" s="395"/>
      <c r="MYM87" s="389"/>
      <c r="MYN87" s="390"/>
      <c r="MYO87" s="391"/>
      <c r="MYP87" s="392"/>
      <c r="MYQ87" s="393"/>
      <c r="MYR87" s="394"/>
      <c r="MYS87" s="395"/>
      <c r="MYT87" s="389"/>
      <c r="MYU87" s="390"/>
      <c r="MYV87" s="391"/>
      <c r="MYW87" s="392"/>
      <c r="MYX87" s="393"/>
      <c r="MYY87" s="394"/>
      <c r="MYZ87" s="395"/>
      <c r="MZA87" s="389"/>
      <c r="MZB87" s="390"/>
      <c r="MZC87" s="391"/>
      <c r="MZD87" s="392"/>
      <c r="MZE87" s="393"/>
      <c r="MZF87" s="394"/>
      <c r="MZG87" s="395"/>
      <c r="MZH87" s="389"/>
      <c r="MZI87" s="390"/>
      <c r="MZJ87" s="391"/>
      <c r="MZK87" s="392"/>
      <c r="MZL87" s="393"/>
      <c r="MZM87" s="394"/>
      <c r="MZN87" s="395"/>
      <c r="MZO87" s="389"/>
      <c r="MZP87" s="390"/>
      <c r="MZQ87" s="391"/>
      <c r="MZR87" s="392"/>
      <c r="MZS87" s="393"/>
      <c r="MZT87" s="394"/>
      <c r="MZU87" s="395"/>
      <c r="MZV87" s="389"/>
      <c r="MZW87" s="390"/>
      <c r="MZX87" s="391"/>
      <c r="MZY87" s="392"/>
      <c r="MZZ87" s="393"/>
      <c r="NAA87" s="394"/>
      <c r="NAB87" s="395"/>
      <c r="NAC87" s="389"/>
      <c r="NAD87" s="390"/>
      <c r="NAE87" s="391"/>
      <c r="NAF87" s="392"/>
      <c r="NAG87" s="393"/>
      <c r="NAH87" s="394"/>
      <c r="NAI87" s="395"/>
      <c r="NAJ87" s="389"/>
      <c r="NAK87" s="390"/>
      <c r="NAL87" s="391"/>
      <c r="NAM87" s="392"/>
      <c r="NAN87" s="393"/>
      <c r="NAO87" s="394"/>
      <c r="NAP87" s="395"/>
      <c r="NAQ87" s="389"/>
      <c r="NAR87" s="390"/>
      <c r="NAS87" s="391"/>
      <c r="NAT87" s="392"/>
      <c r="NAU87" s="393"/>
      <c r="NAV87" s="394"/>
      <c r="NAW87" s="395"/>
      <c r="NAX87" s="389"/>
      <c r="NAY87" s="390"/>
      <c r="NAZ87" s="391"/>
      <c r="NBA87" s="392"/>
      <c r="NBB87" s="393"/>
      <c r="NBC87" s="394"/>
      <c r="NBD87" s="395"/>
      <c r="NBE87" s="389"/>
      <c r="NBF87" s="390"/>
      <c r="NBG87" s="391"/>
      <c r="NBH87" s="392"/>
      <c r="NBI87" s="393"/>
      <c r="NBJ87" s="394"/>
      <c r="NBK87" s="395"/>
      <c r="NBL87" s="389"/>
      <c r="NBM87" s="390"/>
      <c r="NBN87" s="391"/>
      <c r="NBO87" s="392"/>
      <c r="NBP87" s="393"/>
      <c r="NBQ87" s="394"/>
      <c r="NBR87" s="395"/>
      <c r="NBS87" s="389"/>
      <c r="NBT87" s="390"/>
      <c r="NBU87" s="391"/>
      <c r="NBV87" s="392"/>
      <c r="NBW87" s="393"/>
      <c r="NBX87" s="394"/>
      <c r="NBY87" s="395"/>
      <c r="NBZ87" s="389"/>
      <c r="NCA87" s="390"/>
      <c r="NCB87" s="391"/>
      <c r="NCC87" s="392"/>
      <c r="NCD87" s="393"/>
      <c r="NCE87" s="394"/>
      <c r="NCF87" s="395"/>
      <c r="NCG87" s="389"/>
      <c r="NCH87" s="390"/>
      <c r="NCI87" s="391"/>
      <c r="NCJ87" s="392"/>
      <c r="NCK87" s="393"/>
      <c r="NCL87" s="394"/>
      <c r="NCM87" s="395"/>
      <c r="NCN87" s="389"/>
      <c r="NCO87" s="390"/>
      <c r="NCP87" s="391"/>
      <c r="NCQ87" s="392"/>
      <c r="NCR87" s="393"/>
      <c r="NCS87" s="394"/>
      <c r="NCT87" s="395"/>
      <c r="NCU87" s="389"/>
      <c r="NCV87" s="390"/>
      <c r="NCW87" s="391"/>
      <c r="NCX87" s="392"/>
      <c r="NCY87" s="393"/>
      <c r="NCZ87" s="394"/>
      <c r="NDA87" s="395"/>
      <c r="NDB87" s="389"/>
      <c r="NDC87" s="390"/>
      <c r="NDD87" s="391"/>
      <c r="NDE87" s="392"/>
      <c r="NDF87" s="393"/>
      <c r="NDG87" s="394"/>
      <c r="NDH87" s="395"/>
      <c r="NDI87" s="389"/>
      <c r="NDJ87" s="390"/>
      <c r="NDK87" s="391"/>
      <c r="NDL87" s="392"/>
      <c r="NDM87" s="393"/>
      <c r="NDN87" s="394"/>
      <c r="NDO87" s="395"/>
      <c r="NDP87" s="389"/>
      <c r="NDQ87" s="390"/>
      <c r="NDR87" s="391"/>
      <c r="NDS87" s="392"/>
      <c r="NDT87" s="393"/>
      <c r="NDU87" s="394"/>
      <c r="NDV87" s="395"/>
      <c r="NDW87" s="389"/>
      <c r="NDX87" s="390"/>
      <c r="NDY87" s="391"/>
      <c r="NDZ87" s="392"/>
      <c r="NEA87" s="393"/>
      <c r="NEB87" s="394"/>
      <c r="NEC87" s="395"/>
      <c r="NED87" s="389"/>
      <c r="NEE87" s="390"/>
      <c r="NEF87" s="391"/>
      <c r="NEG87" s="392"/>
      <c r="NEH87" s="393"/>
      <c r="NEI87" s="394"/>
      <c r="NEJ87" s="395"/>
      <c r="NEK87" s="389"/>
      <c r="NEL87" s="390"/>
      <c r="NEM87" s="391"/>
      <c r="NEN87" s="392"/>
      <c r="NEO87" s="393"/>
      <c r="NEP87" s="394"/>
      <c r="NEQ87" s="395"/>
      <c r="NER87" s="389"/>
      <c r="NES87" s="390"/>
      <c r="NET87" s="391"/>
      <c r="NEU87" s="392"/>
      <c r="NEV87" s="393"/>
      <c r="NEW87" s="394"/>
      <c r="NEX87" s="395"/>
      <c r="NEY87" s="389"/>
      <c r="NEZ87" s="390"/>
      <c r="NFA87" s="391"/>
      <c r="NFB87" s="392"/>
      <c r="NFC87" s="393"/>
      <c r="NFD87" s="394"/>
      <c r="NFE87" s="395"/>
      <c r="NFF87" s="389"/>
      <c r="NFG87" s="390"/>
      <c r="NFH87" s="391"/>
      <c r="NFI87" s="392"/>
      <c r="NFJ87" s="393"/>
      <c r="NFK87" s="394"/>
      <c r="NFL87" s="395"/>
      <c r="NFM87" s="389"/>
      <c r="NFN87" s="390"/>
      <c r="NFO87" s="391"/>
      <c r="NFP87" s="392"/>
      <c r="NFQ87" s="393"/>
      <c r="NFR87" s="394"/>
      <c r="NFS87" s="395"/>
      <c r="NFT87" s="389"/>
      <c r="NFU87" s="390"/>
      <c r="NFV87" s="391"/>
      <c r="NFW87" s="392"/>
      <c r="NFX87" s="393"/>
      <c r="NFY87" s="394"/>
      <c r="NFZ87" s="395"/>
      <c r="NGA87" s="389"/>
      <c r="NGB87" s="390"/>
      <c r="NGC87" s="391"/>
      <c r="NGD87" s="392"/>
      <c r="NGE87" s="393"/>
      <c r="NGF87" s="394"/>
      <c r="NGG87" s="395"/>
      <c r="NGH87" s="389"/>
      <c r="NGI87" s="390"/>
      <c r="NGJ87" s="391"/>
      <c r="NGK87" s="392"/>
      <c r="NGL87" s="393"/>
      <c r="NGM87" s="394"/>
      <c r="NGN87" s="395"/>
      <c r="NGO87" s="389"/>
      <c r="NGP87" s="390"/>
      <c r="NGQ87" s="391"/>
      <c r="NGR87" s="392"/>
      <c r="NGS87" s="393"/>
      <c r="NGT87" s="394"/>
      <c r="NGU87" s="395"/>
      <c r="NGV87" s="389"/>
      <c r="NGW87" s="390"/>
      <c r="NGX87" s="391"/>
      <c r="NGY87" s="392"/>
      <c r="NGZ87" s="393"/>
      <c r="NHA87" s="394"/>
      <c r="NHB87" s="395"/>
      <c r="NHC87" s="389"/>
      <c r="NHD87" s="390"/>
      <c r="NHE87" s="391"/>
      <c r="NHF87" s="392"/>
      <c r="NHG87" s="393"/>
      <c r="NHH87" s="394"/>
      <c r="NHI87" s="395"/>
      <c r="NHJ87" s="389"/>
      <c r="NHK87" s="390"/>
      <c r="NHL87" s="391"/>
      <c r="NHM87" s="392"/>
      <c r="NHN87" s="393"/>
      <c r="NHO87" s="394"/>
      <c r="NHP87" s="395"/>
      <c r="NHQ87" s="389"/>
      <c r="NHR87" s="390"/>
      <c r="NHS87" s="391"/>
      <c r="NHT87" s="392"/>
      <c r="NHU87" s="393"/>
      <c r="NHV87" s="394"/>
      <c r="NHW87" s="395"/>
      <c r="NHX87" s="389"/>
      <c r="NHY87" s="390"/>
      <c r="NHZ87" s="391"/>
      <c r="NIA87" s="392"/>
      <c r="NIB87" s="393"/>
      <c r="NIC87" s="394"/>
      <c r="NID87" s="395"/>
      <c r="NIE87" s="389"/>
      <c r="NIF87" s="390"/>
      <c r="NIG87" s="391"/>
      <c r="NIH87" s="392"/>
      <c r="NII87" s="393"/>
      <c r="NIJ87" s="394"/>
      <c r="NIK87" s="395"/>
      <c r="NIL87" s="389"/>
      <c r="NIM87" s="390"/>
      <c r="NIN87" s="391"/>
      <c r="NIO87" s="392"/>
      <c r="NIP87" s="393"/>
      <c r="NIQ87" s="394"/>
      <c r="NIR87" s="395"/>
      <c r="NIS87" s="389"/>
      <c r="NIT87" s="390"/>
      <c r="NIU87" s="391"/>
      <c r="NIV87" s="392"/>
      <c r="NIW87" s="393"/>
      <c r="NIX87" s="394"/>
      <c r="NIY87" s="395"/>
      <c r="NIZ87" s="389"/>
      <c r="NJA87" s="390"/>
      <c r="NJB87" s="391"/>
      <c r="NJC87" s="392"/>
      <c r="NJD87" s="393"/>
      <c r="NJE87" s="394"/>
      <c r="NJF87" s="395"/>
      <c r="NJG87" s="389"/>
      <c r="NJH87" s="390"/>
      <c r="NJI87" s="391"/>
      <c r="NJJ87" s="392"/>
      <c r="NJK87" s="393"/>
      <c r="NJL87" s="394"/>
      <c r="NJM87" s="395"/>
      <c r="NJN87" s="389"/>
      <c r="NJO87" s="390"/>
      <c r="NJP87" s="391"/>
      <c r="NJQ87" s="392"/>
      <c r="NJR87" s="393"/>
      <c r="NJS87" s="394"/>
      <c r="NJT87" s="395"/>
      <c r="NJU87" s="389"/>
      <c r="NJV87" s="390"/>
      <c r="NJW87" s="391"/>
      <c r="NJX87" s="392"/>
      <c r="NJY87" s="393"/>
      <c r="NJZ87" s="394"/>
      <c r="NKA87" s="395"/>
      <c r="NKB87" s="389"/>
      <c r="NKC87" s="390"/>
      <c r="NKD87" s="391"/>
      <c r="NKE87" s="392"/>
      <c r="NKF87" s="393"/>
      <c r="NKG87" s="394"/>
      <c r="NKH87" s="395"/>
      <c r="NKI87" s="389"/>
      <c r="NKJ87" s="390"/>
      <c r="NKK87" s="391"/>
      <c r="NKL87" s="392"/>
      <c r="NKM87" s="393"/>
      <c r="NKN87" s="394"/>
      <c r="NKO87" s="395"/>
      <c r="NKP87" s="389"/>
      <c r="NKQ87" s="390"/>
      <c r="NKR87" s="391"/>
      <c r="NKS87" s="392"/>
      <c r="NKT87" s="393"/>
      <c r="NKU87" s="394"/>
      <c r="NKV87" s="395"/>
      <c r="NKW87" s="389"/>
      <c r="NKX87" s="390"/>
      <c r="NKY87" s="391"/>
      <c r="NKZ87" s="392"/>
      <c r="NLA87" s="393"/>
      <c r="NLB87" s="394"/>
      <c r="NLC87" s="395"/>
      <c r="NLD87" s="389"/>
      <c r="NLE87" s="390"/>
      <c r="NLF87" s="391"/>
      <c r="NLG87" s="392"/>
      <c r="NLH87" s="393"/>
      <c r="NLI87" s="394"/>
      <c r="NLJ87" s="395"/>
      <c r="NLK87" s="389"/>
      <c r="NLL87" s="390"/>
      <c r="NLM87" s="391"/>
      <c r="NLN87" s="392"/>
      <c r="NLO87" s="393"/>
      <c r="NLP87" s="394"/>
      <c r="NLQ87" s="395"/>
      <c r="NLR87" s="389"/>
      <c r="NLS87" s="390"/>
      <c r="NLT87" s="391"/>
      <c r="NLU87" s="392"/>
      <c r="NLV87" s="393"/>
      <c r="NLW87" s="394"/>
      <c r="NLX87" s="395"/>
      <c r="NLY87" s="389"/>
      <c r="NLZ87" s="390"/>
      <c r="NMA87" s="391"/>
      <c r="NMB87" s="392"/>
      <c r="NMC87" s="393"/>
      <c r="NMD87" s="394"/>
      <c r="NME87" s="395"/>
      <c r="NMF87" s="389"/>
      <c r="NMG87" s="390"/>
      <c r="NMH87" s="391"/>
      <c r="NMI87" s="392"/>
      <c r="NMJ87" s="393"/>
      <c r="NMK87" s="394"/>
      <c r="NML87" s="395"/>
      <c r="NMM87" s="389"/>
      <c r="NMN87" s="390"/>
      <c r="NMO87" s="391"/>
      <c r="NMP87" s="392"/>
      <c r="NMQ87" s="393"/>
      <c r="NMR87" s="394"/>
      <c r="NMS87" s="395"/>
      <c r="NMT87" s="389"/>
      <c r="NMU87" s="390"/>
      <c r="NMV87" s="391"/>
      <c r="NMW87" s="392"/>
      <c r="NMX87" s="393"/>
      <c r="NMY87" s="394"/>
      <c r="NMZ87" s="395"/>
      <c r="NNA87" s="389"/>
      <c r="NNB87" s="390"/>
      <c r="NNC87" s="391"/>
      <c r="NND87" s="392"/>
      <c r="NNE87" s="393"/>
      <c r="NNF87" s="394"/>
      <c r="NNG87" s="395"/>
      <c r="NNH87" s="389"/>
      <c r="NNI87" s="390"/>
      <c r="NNJ87" s="391"/>
      <c r="NNK87" s="392"/>
      <c r="NNL87" s="393"/>
      <c r="NNM87" s="394"/>
      <c r="NNN87" s="395"/>
      <c r="NNO87" s="389"/>
      <c r="NNP87" s="390"/>
      <c r="NNQ87" s="391"/>
      <c r="NNR87" s="392"/>
      <c r="NNS87" s="393"/>
      <c r="NNT87" s="394"/>
      <c r="NNU87" s="395"/>
      <c r="NNV87" s="389"/>
      <c r="NNW87" s="390"/>
      <c r="NNX87" s="391"/>
      <c r="NNY87" s="392"/>
      <c r="NNZ87" s="393"/>
      <c r="NOA87" s="394"/>
      <c r="NOB87" s="395"/>
      <c r="NOC87" s="389"/>
      <c r="NOD87" s="390"/>
      <c r="NOE87" s="391"/>
      <c r="NOF87" s="392"/>
      <c r="NOG87" s="393"/>
      <c r="NOH87" s="394"/>
      <c r="NOI87" s="395"/>
      <c r="NOJ87" s="389"/>
      <c r="NOK87" s="390"/>
      <c r="NOL87" s="391"/>
      <c r="NOM87" s="392"/>
      <c r="NON87" s="393"/>
      <c r="NOO87" s="394"/>
      <c r="NOP87" s="395"/>
      <c r="NOQ87" s="389"/>
      <c r="NOR87" s="390"/>
      <c r="NOS87" s="391"/>
      <c r="NOT87" s="392"/>
      <c r="NOU87" s="393"/>
      <c r="NOV87" s="394"/>
      <c r="NOW87" s="395"/>
      <c r="NOX87" s="389"/>
      <c r="NOY87" s="390"/>
      <c r="NOZ87" s="391"/>
      <c r="NPA87" s="392"/>
      <c r="NPB87" s="393"/>
      <c r="NPC87" s="394"/>
      <c r="NPD87" s="395"/>
      <c r="NPE87" s="389"/>
      <c r="NPF87" s="390"/>
      <c r="NPG87" s="391"/>
      <c r="NPH87" s="392"/>
      <c r="NPI87" s="393"/>
      <c r="NPJ87" s="394"/>
      <c r="NPK87" s="395"/>
      <c r="NPL87" s="389"/>
      <c r="NPM87" s="390"/>
      <c r="NPN87" s="391"/>
      <c r="NPO87" s="392"/>
      <c r="NPP87" s="393"/>
      <c r="NPQ87" s="394"/>
      <c r="NPR87" s="395"/>
      <c r="NPS87" s="389"/>
      <c r="NPT87" s="390"/>
      <c r="NPU87" s="391"/>
      <c r="NPV87" s="392"/>
      <c r="NPW87" s="393"/>
      <c r="NPX87" s="394"/>
      <c r="NPY87" s="395"/>
      <c r="NPZ87" s="389"/>
      <c r="NQA87" s="390"/>
      <c r="NQB87" s="391"/>
      <c r="NQC87" s="392"/>
      <c r="NQD87" s="393"/>
      <c r="NQE87" s="394"/>
      <c r="NQF87" s="395"/>
      <c r="NQG87" s="389"/>
      <c r="NQH87" s="390"/>
      <c r="NQI87" s="391"/>
      <c r="NQJ87" s="392"/>
      <c r="NQK87" s="393"/>
      <c r="NQL87" s="394"/>
      <c r="NQM87" s="395"/>
      <c r="NQN87" s="389"/>
      <c r="NQO87" s="390"/>
      <c r="NQP87" s="391"/>
      <c r="NQQ87" s="392"/>
      <c r="NQR87" s="393"/>
      <c r="NQS87" s="394"/>
      <c r="NQT87" s="395"/>
      <c r="NQU87" s="389"/>
      <c r="NQV87" s="390"/>
      <c r="NQW87" s="391"/>
      <c r="NQX87" s="392"/>
      <c r="NQY87" s="393"/>
      <c r="NQZ87" s="394"/>
      <c r="NRA87" s="395"/>
      <c r="NRB87" s="389"/>
      <c r="NRC87" s="390"/>
      <c r="NRD87" s="391"/>
      <c r="NRE87" s="392"/>
      <c r="NRF87" s="393"/>
      <c r="NRG87" s="394"/>
      <c r="NRH87" s="395"/>
      <c r="NRI87" s="389"/>
      <c r="NRJ87" s="390"/>
      <c r="NRK87" s="391"/>
      <c r="NRL87" s="392"/>
      <c r="NRM87" s="393"/>
      <c r="NRN87" s="394"/>
      <c r="NRO87" s="395"/>
      <c r="NRP87" s="389"/>
      <c r="NRQ87" s="390"/>
      <c r="NRR87" s="391"/>
      <c r="NRS87" s="392"/>
      <c r="NRT87" s="393"/>
      <c r="NRU87" s="394"/>
      <c r="NRV87" s="395"/>
      <c r="NRW87" s="389"/>
      <c r="NRX87" s="390"/>
      <c r="NRY87" s="391"/>
      <c r="NRZ87" s="392"/>
      <c r="NSA87" s="393"/>
      <c r="NSB87" s="394"/>
      <c r="NSC87" s="395"/>
      <c r="NSD87" s="389"/>
      <c r="NSE87" s="390"/>
      <c r="NSF87" s="391"/>
      <c r="NSG87" s="392"/>
      <c r="NSH87" s="393"/>
      <c r="NSI87" s="394"/>
      <c r="NSJ87" s="395"/>
      <c r="NSK87" s="389"/>
      <c r="NSL87" s="390"/>
      <c r="NSM87" s="391"/>
      <c r="NSN87" s="392"/>
      <c r="NSO87" s="393"/>
      <c r="NSP87" s="394"/>
      <c r="NSQ87" s="395"/>
      <c r="NSR87" s="389"/>
      <c r="NSS87" s="390"/>
      <c r="NST87" s="391"/>
      <c r="NSU87" s="392"/>
      <c r="NSV87" s="393"/>
      <c r="NSW87" s="394"/>
      <c r="NSX87" s="395"/>
      <c r="NSY87" s="389"/>
      <c r="NSZ87" s="390"/>
      <c r="NTA87" s="391"/>
      <c r="NTB87" s="392"/>
      <c r="NTC87" s="393"/>
      <c r="NTD87" s="394"/>
      <c r="NTE87" s="395"/>
      <c r="NTF87" s="389"/>
      <c r="NTG87" s="390"/>
      <c r="NTH87" s="391"/>
      <c r="NTI87" s="392"/>
      <c r="NTJ87" s="393"/>
      <c r="NTK87" s="394"/>
      <c r="NTL87" s="395"/>
      <c r="NTM87" s="389"/>
      <c r="NTN87" s="390"/>
      <c r="NTO87" s="391"/>
      <c r="NTP87" s="392"/>
      <c r="NTQ87" s="393"/>
      <c r="NTR87" s="394"/>
      <c r="NTS87" s="395"/>
      <c r="NTT87" s="389"/>
      <c r="NTU87" s="390"/>
      <c r="NTV87" s="391"/>
      <c r="NTW87" s="392"/>
      <c r="NTX87" s="393"/>
      <c r="NTY87" s="394"/>
      <c r="NTZ87" s="395"/>
      <c r="NUA87" s="389"/>
      <c r="NUB87" s="390"/>
      <c r="NUC87" s="391"/>
      <c r="NUD87" s="392"/>
      <c r="NUE87" s="393"/>
      <c r="NUF87" s="394"/>
      <c r="NUG87" s="395"/>
      <c r="NUH87" s="389"/>
      <c r="NUI87" s="390"/>
      <c r="NUJ87" s="391"/>
      <c r="NUK87" s="392"/>
      <c r="NUL87" s="393"/>
      <c r="NUM87" s="394"/>
      <c r="NUN87" s="395"/>
      <c r="NUO87" s="389"/>
      <c r="NUP87" s="390"/>
      <c r="NUQ87" s="391"/>
      <c r="NUR87" s="392"/>
      <c r="NUS87" s="393"/>
      <c r="NUT87" s="394"/>
      <c r="NUU87" s="395"/>
      <c r="NUV87" s="389"/>
      <c r="NUW87" s="390"/>
      <c r="NUX87" s="391"/>
      <c r="NUY87" s="392"/>
      <c r="NUZ87" s="393"/>
      <c r="NVA87" s="394"/>
      <c r="NVB87" s="395"/>
      <c r="NVC87" s="389"/>
      <c r="NVD87" s="390"/>
      <c r="NVE87" s="391"/>
      <c r="NVF87" s="392"/>
      <c r="NVG87" s="393"/>
      <c r="NVH87" s="394"/>
      <c r="NVI87" s="395"/>
      <c r="NVJ87" s="389"/>
      <c r="NVK87" s="390"/>
      <c r="NVL87" s="391"/>
      <c r="NVM87" s="392"/>
      <c r="NVN87" s="393"/>
      <c r="NVO87" s="394"/>
      <c r="NVP87" s="395"/>
      <c r="NVQ87" s="389"/>
      <c r="NVR87" s="390"/>
      <c r="NVS87" s="391"/>
      <c r="NVT87" s="392"/>
      <c r="NVU87" s="393"/>
      <c r="NVV87" s="394"/>
      <c r="NVW87" s="395"/>
      <c r="NVX87" s="389"/>
      <c r="NVY87" s="390"/>
      <c r="NVZ87" s="391"/>
      <c r="NWA87" s="392"/>
      <c r="NWB87" s="393"/>
      <c r="NWC87" s="394"/>
      <c r="NWD87" s="395"/>
      <c r="NWE87" s="389"/>
      <c r="NWF87" s="390"/>
      <c r="NWG87" s="391"/>
      <c r="NWH87" s="392"/>
      <c r="NWI87" s="393"/>
      <c r="NWJ87" s="394"/>
      <c r="NWK87" s="395"/>
      <c r="NWL87" s="389"/>
      <c r="NWM87" s="390"/>
      <c r="NWN87" s="391"/>
      <c r="NWO87" s="392"/>
      <c r="NWP87" s="393"/>
      <c r="NWQ87" s="394"/>
      <c r="NWR87" s="395"/>
      <c r="NWS87" s="389"/>
      <c r="NWT87" s="390"/>
      <c r="NWU87" s="391"/>
      <c r="NWV87" s="392"/>
      <c r="NWW87" s="393"/>
      <c r="NWX87" s="394"/>
      <c r="NWY87" s="395"/>
      <c r="NWZ87" s="389"/>
      <c r="NXA87" s="390"/>
      <c r="NXB87" s="391"/>
      <c r="NXC87" s="392"/>
      <c r="NXD87" s="393"/>
      <c r="NXE87" s="394"/>
      <c r="NXF87" s="395"/>
      <c r="NXG87" s="389"/>
      <c r="NXH87" s="390"/>
      <c r="NXI87" s="391"/>
      <c r="NXJ87" s="392"/>
      <c r="NXK87" s="393"/>
      <c r="NXL87" s="394"/>
      <c r="NXM87" s="395"/>
      <c r="NXN87" s="389"/>
      <c r="NXO87" s="390"/>
      <c r="NXP87" s="391"/>
      <c r="NXQ87" s="392"/>
      <c r="NXR87" s="393"/>
      <c r="NXS87" s="394"/>
      <c r="NXT87" s="395"/>
      <c r="NXU87" s="389"/>
      <c r="NXV87" s="390"/>
      <c r="NXW87" s="391"/>
      <c r="NXX87" s="392"/>
      <c r="NXY87" s="393"/>
      <c r="NXZ87" s="394"/>
      <c r="NYA87" s="395"/>
      <c r="NYB87" s="389"/>
      <c r="NYC87" s="390"/>
      <c r="NYD87" s="391"/>
      <c r="NYE87" s="392"/>
      <c r="NYF87" s="393"/>
      <c r="NYG87" s="394"/>
      <c r="NYH87" s="395"/>
      <c r="NYI87" s="389"/>
      <c r="NYJ87" s="390"/>
      <c r="NYK87" s="391"/>
      <c r="NYL87" s="392"/>
      <c r="NYM87" s="393"/>
      <c r="NYN87" s="394"/>
      <c r="NYO87" s="395"/>
      <c r="NYP87" s="389"/>
      <c r="NYQ87" s="390"/>
      <c r="NYR87" s="391"/>
      <c r="NYS87" s="392"/>
      <c r="NYT87" s="393"/>
      <c r="NYU87" s="394"/>
      <c r="NYV87" s="395"/>
      <c r="NYW87" s="389"/>
      <c r="NYX87" s="390"/>
      <c r="NYY87" s="391"/>
      <c r="NYZ87" s="392"/>
      <c r="NZA87" s="393"/>
      <c r="NZB87" s="394"/>
      <c r="NZC87" s="395"/>
      <c r="NZD87" s="389"/>
      <c r="NZE87" s="390"/>
      <c r="NZF87" s="391"/>
      <c r="NZG87" s="392"/>
      <c r="NZH87" s="393"/>
      <c r="NZI87" s="394"/>
      <c r="NZJ87" s="395"/>
      <c r="NZK87" s="389"/>
      <c r="NZL87" s="390"/>
      <c r="NZM87" s="391"/>
      <c r="NZN87" s="392"/>
      <c r="NZO87" s="393"/>
      <c r="NZP87" s="394"/>
      <c r="NZQ87" s="395"/>
      <c r="NZR87" s="389"/>
      <c r="NZS87" s="390"/>
      <c r="NZT87" s="391"/>
      <c r="NZU87" s="392"/>
      <c r="NZV87" s="393"/>
      <c r="NZW87" s="394"/>
      <c r="NZX87" s="395"/>
      <c r="NZY87" s="389"/>
      <c r="NZZ87" s="390"/>
      <c r="OAA87" s="391"/>
      <c r="OAB87" s="392"/>
      <c r="OAC87" s="393"/>
      <c r="OAD87" s="394"/>
      <c r="OAE87" s="395"/>
      <c r="OAF87" s="389"/>
      <c r="OAG87" s="390"/>
      <c r="OAH87" s="391"/>
      <c r="OAI87" s="392"/>
      <c r="OAJ87" s="393"/>
      <c r="OAK87" s="394"/>
      <c r="OAL87" s="395"/>
      <c r="OAM87" s="389"/>
      <c r="OAN87" s="390"/>
      <c r="OAO87" s="391"/>
      <c r="OAP87" s="392"/>
      <c r="OAQ87" s="393"/>
      <c r="OAR87" s="394"/>
      <c r="OAS87" s="395"/>
      <c r="OAT87" s="389"/>
      <c r="OAU87" s="390"/>
      <c r="OAV87" s="391"/>
      <c r="OAW87" s="392"/>
      <c r="OAX87" s="393"/>
      <c r="OAY87" s="394"/>
      <c r="OAZ87" s="395"/>
      <c r="OBA87" s="389"/>
      <c r="OBB87" s="390"/>
      <c r="OBC87" s="391"/>
      <c r="OBD87" s="392"/>
      <c r="OBE87" s="393"/>
      <c r="OBF87" s="394"/>
      <c r="OBG87" s="395"/>
      <c r="OBH87" s="389"/>
      <c r="OBI87" s="390"/>
      <c r="OBJ87" s="391"/>
      <c r="OBK87" s="392"/>
      <c r="OBL87" s="393"/>
      <c r="OBM87" s="394"/>
      <c r="OBN87" s="395"/>
      <c r="OBO87" s="389"/>
      <c r="OBP87" s="390"/>
      <c r="OBQ87" s="391"/>
      <c r="OBR87" s="392"/>
      <c r="OBS87" s="393"/>
      <c r="OBT87" s="394"/>
      <c r="OBU87" s="395"/>
      <c r="OBV87" s="389"/>
      <c r="OBW87" s="390"/>
      <c r="OBX87" s="391"/>
      <c r="OBY87" s="392"/>
      <c r="OBZ87" s="393"/>
      <c r="OCA87" s="394"/>
      <c r="OCB87" s="395"/>
      <c r="OCC87" s="389"/>
      <c r="OCD87" s="390"/>
      <c r="OCE87" s="391"/>
      <c r="OCF87" s="392"/>
      <c r="OCG87" s="393"/>
      <c r="OCH87" s="394"/>
      <c r="OCI87" s="395"/>
      <c r="OCJ87" s="389"/>
      <c r="OCK87" s="390"/>
      <c r="OCL87" s="391"/>
      <c r="OCM87" s="392"/>
      <c r="OCN87" s="393"/>
      <c r="OCO87" s="394"/>
      <c r="OCP87" s="395"/>
      <c r="OCQ87" s="389"/>
      <c r="OCR87" s="390"/>
      <c r="OCS87" s="391"/>
      <c r="OCT87" s="392"/>
      <c r="OCU87" s="393"/>
      <c r="OCV87" s="394"/>
      <c r="OCW87" s="395"/>
      <c r="OCX87" s="389"/>
      <c r="OCY87" s="390"/>
      <c r="OCZ87" s="391"/>
      <c r="ODA87" s="392"/>
      <c r="ODB87" s="393"/>
      <c r="ODC87" s="394"/>
      <c r="ODD87" s="395"/>
      <c r="ODE87" s="389"/>
      <c r="ODF87" s="390"/>
      <c r="ODG87" s="391"/>
      <c r="ODH87" s="392"/>
      <c r="ODI87" s="393"/>
      <c r="ODJ87" s="394"/>
      <c r="ODK87" s="395"/>
      <c r="ODL87" s="389"/>
      <c r="ODM87" s="390"/>
      <c r="ODN87" s="391"/>
      <c r="ODO87" s="392"/>
      <c r="ODP87" s="393"/>
      <c r="ODQ87" s="394"/>
      <c r="ODR87" s="395"/>
      <c r="ODS87" s="389"/>
      <c r="ODT87" s="390"/>
      <c r="ODU87" s="391"/>
      <c r="ODV87" s="392"/>
      <c r="ODW87" s="393"/>
      <c r="ODX87" s="394"/>
      <c r="ODY87" s="395"/>
      <c r="ODZ87" s="389"/>
      <c r="OEA87" s="390"/>
      <c r="OEB87" s="391"/>
      <c r="OEC87" s="392"/>
      <c r="OED87" s="393"/>
      <c r="OEE87" s="394"/>
      <c r="OEF87" s="395"/>
      <c r="OEG87" s="389"/>
      <c r="OEH87" s="390"/>
      <c r="OEI87" s="391"/>
      <c r="OEJ87" s="392"/>
      <c r="OEK87" s="393"/>
      <c r="OEL87" s="394"/>
      <c r="OEM87" s="395"/>
      <c r="OEN87" s="389"/>
      <c r="OEO87" s="390"/>
      <c r="OEP87" s="391"/>
      <c r="OEQ87" s="392"/>
      <c r="OER87" s="393"/>
      <c r="OES87" s="394"/>
      <c r="OET87" s="395"/>
      <c r="OEU87" s="389"/>
      <c r="OEV87" s="390"/>
      <c r="OEW87" s="391"/>
      <c r="OEX87" s="392"/>
      <c r="OEY87" s="393"/>
      <c r="OEZ87" s="394"/>
      <c r="OFA87" s="395"/>
      <c r="OFB87" s="389"/>
      <c r="OFC87" s="390"/>
      <c r="OFD87" s="391"/>
      <c r="OFE87" s="392"/>
      <c r="OFF87" s="393"/>
      <c r="OFG87" s="394"/>
      <c r="OFH87" s="395"/>
      <c r="OFI87" s="389"/>
      <c r="OFJ87" s="390"/>
      <c r="OFK87" s="391"/>
      <c r="OFL87" s="392"/>
      <c r="OFM87" s="393"/>
      <c r="OFN87" s="394"/>
      <c r="OFO87" s="395"/>
      <c r="OFP87" s="389"/>
      <c r="OFQ87" s="390"/>
      <c r="OFR87" s="391"/>
      <c r="OFS87" s="392"/>
      <c r="OFT87" s="393"/>
      <c r="OFU87" s="394"/>
      <c r="OFV87" s="395"/>
      <c r="OFW87" s="389"/>
      <c r="OFX87" s="390"/>
      <c r="OFY87" s="391"/>
      <c r="OFZ87" s="392"/>
      <c r="OGA87" s="393"/>
      <c r="OGB87" s="394"/>
      <c r="OGC87" s="395"/>
      <c r="OGD87" s="389"/>
      <c r="OGE87" s="390"/>
      <c r="OGF87" s="391"/>
      <c r="OGG87" s="392"/>
      <c r="OGH87" s="393"/>
      <c r="OGI87" s="394"/>
      <c r="OGJ87" s="395"/>
      <c r="OGK87" s="389"/>
      <c r="OGL87" s="390"/>
      <c r="OGM87" s="391"/>
      <c r="OGN87" s="392"/>
      <c r="OGO87" s="393"/>
      <c r="OGP87" s="394"/>
      <c r="OGQ87" s="395"/>
      <c r="OGR87" s="389"/>
      <c r="OGS87" s="390"/>
      <c r="OGT87" s="391"/>
      <c r="OGU87" s="392"/>
      <c r="OGV87" s="393"/>
      <c r="OGW87" s="394"/>
      <c r="OGX87" s="395"/>
      <c r="OGY87" s="389"/>
      <c r="OGZ87" s="390"/>
      <c r="OHA87" s="391"/>
      <c r="OHB87" s="392"/>
      <c r="OHC87" s="393"/>
      <c r="OHD87" s="394"/>
      <c r="OHE87" s="395"/>
      <c r="OHF87" s="389"/>
      <c r="OHG87" s="390"/>
      <c r="OHH87" s="391"/>
      <c r="OHI87" s="392"/>
      <c r="OHJ87" s="393"/>
      <c r="OHK87" s="394"/>
      <c r="OHL87" s="395"/>
      <c r="OHM87" s="389"/>
      <c r="OHN87" s="390"/>
      <c r="OHO87" s="391"/>
      <c r="OHP87" s="392"/>
      <c r="OHQ87" s="393"/>
      <c r="OHR87" s="394"/>
      <c r="OHS87" s="395"/>
      <c r="OHT87" s="389"/>
      <c r="OHU87" s="390"/>
      <c r="OHV87" s="391"/>
      <c r="OHW87" s="392"/>
      <c r="OHX87" s="393"/>
      <c r="OHY87" s="394"/>
      <c r="OHZ87" s="395"/>
      <c r="OIA87" s="389"/>
      <c r="OIB87" s="390"/>
      <c r="OIC87" s="391"/>
      <c r="OID87" s="392"/>
      <c r="OIE87" s="393"/>
      <c r="OIF87" s="394"/>
      <c r="OIG87" s="395"/>
      <c r="OIH87" s="389"/>
      <c r="OII87" s="390"/>
      <c r="OIJ87" s="391"/>
      <c r="OIK87" s="392"/>
      <c r="OIL87" s="393"/>
      <c r="OIM87" s="394"/>
      <c r="OIN87" s="395"/>
      <c r="OIO87" s="389"/>
      <c r="OIP87" s="390"/>
      <c r="OIQ87" s="391"/>
      <c r="OIR87" s="392"/>
      <c r="OIS87" s="393"/>
      <c r="OIT87" s="394"/>
      <c r="OIU87" s="395"/>
      <c r="OIV87" s="389"/>
      <c r="OIW87" s="390"/>
      <c r="OIX87" s="391"/>
      <c r="OIY87" s="392"/>
      <c r="OIZ87" s="393"/>
      <c r="OJA87" s="394"/>
      <c r="OJB87" s="395"/>
      <c r="OJC87" s="389"/>
      <c r="OJD87" s="390"/>
      <c r="OJE87" s="391"/>
      <c r="OJF87" s="392"/>
      <c r="OJG87" s="393"/>
      <c r="OJH87" s="394"/>
      <c r="OJI87" s="395"/>
      <c r="OJJ87" s="389"/>
      <c r="OJK87" s="390"/>
      <c r="OJL87" s="391"/>
      <c r="OJM87" s="392"/>
      <c r="OJN87" s="393"/>
      <c r="OJO87" s="394"/>
      <c r="OJP87" s="395"/>
      <c r="OJQ87" s="389"/>
      <c r="OJR87" s="390"/>
      <c r="OJS87" s="391"/>
      <c r="OJT87" s="392"/>
      <c r="OJU87" s="393"/>
      <c r="OJV87" s="394"/>
      <c r="OJW87" s="395"/>
      <c r="OJX87" s="389"/>
      <c r="OJY87" s="390"/>
      <c r="OJZ87" s="391"/>
      <c r="OKA87" s="392"/>
      <c r="OKB87" s="393"/>
      <c r="OKC87" s="394"/>
      <c r="OKD87" s="395"/>
      <c r="OKE87" s="389"/>
      <c r="OKF87" s="390"/>
      <c r="OKG87" s="391"/>
      <c r="OKH87" s="392"/>
      <c r="OKI87" s="393"/>
      <c r="OKJ87" s="394"/>
      <c r="OKK87" s="395"/>
      <c r="OKL87" s="389"/>
      <c r="OKM87" s="390"/>
      <c r="OKN87" s="391"/>
      <c r="OKO87" s="392"/>
      <c r="OKP87" s="393"/>
      <c r="OKQ87" s="394"/>
      <c r="OKR87" s="395"/>
      <c r="OKS87" s="389"/>
      <c r="OKT87" s="390"/>
      <c r="OKU87" s="391"/>
      <c r="OKV87" s="392"/>
      <c r="OKW87" s="393"/>
      <c r="OKX87" s="394"/>
      <c r="OKY87" s="395"/>
      <c r="OKZ87" s="389"/>
      <c r="OLA87" s="390"/>
      <c r="OLB87" s="391"/>
      <c r="OLC87" s="392"/>
      <c r="OLD87" s="393"/>
      <c r="OLE87" s="394"/>
      <c r="OLF87" s="395"/>
      <c r="OLG87" s="389"/>
      <c r="OLH87" s="390"/>
      <c r="OLI87" s="391"/>
      <c r="OLJ87" s="392"/>
      <c r="OLK87" s="393"/>
      <c r="OLL87" s="394"/>
      <c r="OLM87" s="395"/>
      <c r="OLN87" s="389"/>
      <c r="OLO87" s="390"/>
      <c r="OLP87" s="391"/>
      <c r="OLQ87" s="392"/>
      <c r="OLR87" s="393"/>
      <c r="OLS87" s="394"/>
      <c r="OLT87" s="395"/>
      <c r="OLU87" s="389"/>
      <c r="OLV87" s="390"/>
      <c r="OLW87" s="391"/>
      <c r="OLX87" s="392"/>
      <c r="OLY87" s="393"/>
      <c r="OLZ87" s="394"/>
      <c r="OMA87" s="395"/>
      <c r="OMB87" s="389"/>
      <c r="OMC87" s="390"/>
      <c r="OMD87" s="391"/>
      <c r="OME87" s="392"/>
      <c r="OMF87" s="393"/>
      <c r="OMG87" s="394"/>
      <c r="OMH87" s="395"/>
      <c r="OMI87" s="389"/>
      <c r="OMJ87" s="390"/>
      <c r="OMK87" s="391"/>
      <c r="OML87" s="392"/>
      <c r="OMM87" s="393"/>
      <c r="OMN87" s="394"/>
      <c r="OMO87" s="395"/>
      <c r="OMP87" s="389"/>
      <c r="OMQ87" s="390"/>
      <c r="OMR87" s="391"/>
      <c r="OMS87" s="392"/>
      <c r="OMT87" s="393"/>
      <c r="OMU87" s="394"/>
      <c r="OMV87" s="395"/>
      <c r="OMW87" s="389"/>
      <c r="OMX87" s="390"/>
      <c r="OMY87" s="391"/>
      <c r="OMZ87" s="392"/>
      <c r="ONA87" s="393"/>
      <c r="ONB87" s="394"/>
      <c r="ONC87" s="395"/>
      <c r="OND87" s="389"/>
      <c r="ONE87" s="390"/>
      <c r="ONF87" s="391"/>
      <c r="ONG87" s="392"/>
      <c r="ONH87" s="393"/>
      <c r="ONI87" s="394"/>
      <c r="ONJ87" s="395"/>
      <c r="ONK87" s="389"/>
      <c r="ONL87" s="390"/>
      <c r="ONM87" s="391"/>
      <c r="ONN87" s="392"/>
      <c r="ONO87" s="393"/>
      <c r="ONP87" s="394"/>
      <c r="ONQ87" s="395"/>
      <c r="ONR87" s="389"/>
      <c r="ONS87" s="390"/>
      <c r="ONT87" s="391"/>
      <c r="ONU87" s="392"/>
      <c r="ONV87" s="393"/>
      <c r="ONW87" s="394"/>
      <c r="ONX87" s="395"/>
      <c r="ONY87" s="389"/>
      <c r="ONZ87" s="390"/>
      <c r="OOA87" s="391"/>
      <c r="OOB87" s="392"/>
      <c r="OOC87" s="393"/>
      <c r="OOD87" s="394"/>
      <c r="OOE87" s="395"/>
      <c r="OOF87" s="389"/>
      <c r="OOG87" s="390"/>
      <c r="OOH87" s="391"/>
      <c r="OOI87" s="392"/>
      <c r="OOJ87" s="393"/>
      <c r="OOK87" s="394"/>
      <c r="OOL87" s="395"/>
      <c r="OOM87" s="389"/>
      <c r="OON87" s="390"/>
      <c r="OOO87" s="391"/>
      <c r="OOP87" s="392"/>
      <c r="OOQ87" s="393"/>
      <c r="OOR87" s="394"/>
      <c r="OOS87" s="395"/>
      <c r="OOT87" s="389"/>
      <c r="OOU87" s="390"/>
      <c r="OOV87" s="391"/>
      <c r="OOW87" s="392"/>
      <c r="OOX87" s="393"/>
      <c r="OOY87" s="394"/>
      <c r="OOZ87" s="395"/>
      <c r="OPA87" s="389"/>
      <c r="OPB87" s="390"/>
      <c r="OPC87" s="391"/>
      <c r="OPD87" s="392"/>
      <c r="OPE87" s="393"/>
      <c r="OPF87" s="394"/>
      <c r="OPG87" s="395"/>
      <c r="OPH87" s="389"/>
      <c r="OPI87" s="390"/>
      <c r="OPJ87" s="391"/>
      <c r="OPK87" s="392"/>
      <c r="OPL87" s="393"/>
      <c r="OPM87" s="394"/>
      <c r="OPN87" s="395"/>
      <c r="OPO87" s="389"/>
      <c r="OPP87" s="390"/>
      <c r="OPQ87" s="391"/>
      <c r="OPR87" s="392"/>
      <c r="OPS87" s="393"/>
      <c r="OPT87" s="394"/>
      <c r="OPU87" s="395"/>
      <c r="OPV87" s="389"/>
      <c r="OPW87" s="390"/>
      <c r="OPX87" s="391"/>
      <c r="OPY87" s="392"/>
      <c r="OPZ87" s="393"/>
      <c r="OQA87" s="394"/>
      <c r="OQB87" s="395"/>
      <c r="OQC87" s="389"/>
      <c r="OQD87" s="390"/>
      <c r="OQE87" s="391"/>
      <c r="OQF87" s="392"/>
      <c r="OQG87" s="393"/>
      <c r="OQH87" s="394"/>
      <c r="OQI87" s="395"/>
      <c r="OQJ87" s="389"/>
      <c r="OQK87" s="390"/>
      <c r="OQL87" s="391"/>
      <c r="OQM87" s="392"/>
      <c r="OQN87" s="393"/>
      <c r="OQO87" s="394"/>
      <c r="OQP87" s="395"/>
      <c r="OQQ87" s="389"/>
      <c r="OQR87" s="390"/>
      <c r="OQS87" s="391"/>
      <c r="OQT87" s="392"/>
      <c r="OQU87" s="393"/>
      <c r="OQV87" s="394"/>
      <c r="OQW87" s="395"/>
      <c r="OQX87" s="389"/>
      <c r="OQY87" s="390"/>
      <c r="OQZ87" s="391"/>
      <c r="ORA87" s="392"/>
      <c r="ORB87" s="393"/>
      <c r="ORC87" s="394"/>
      <c r="ORD87" s="395"/>
      <c r="ORE87" s="389"/>
      <c r="ORF87" s="390"/>
      <c r="ORG87" s="391"/>
      <c r="ORH87" s="392"/>
      <c r="ORI87" s="393"/>
      <c r="ORJ87" s="394"/>
      <c r="ORK87" s="395"/>
      <c r="ORL87" s="389"/>
      <c r="ORM87" s="390"/>
      <c r="ORN87" s="391"/>
      <c r="ORO87" s="392"/>
      <c r="ORP87" s="393"/>
      <c r="ORQ87" s="394"/>
      <c r="ORR87" s="395"/>
      <c r="ORS87" s="389"/>
      <c r="ORT87" s="390"/>
      <c r="ORU87" s="391"/>
      <c r="ORV87" s="392"/>
      <c r="ORW87" s="393"/>
      <c r="ORX87" s="394"/>
      <c r="ORY87" s="395"/>
      <c r="ORZ87" s="389"/>
      <c r="OSA87" s="390"/>
      <c r="OSB87" s="391"/>
      <c r="OSC87" s="392"/>
      <c r="OSD87" s="393"/>
      <c r="OSE87" s="394"/>
      <c r="OSF87" s="395"/>
      <c r="OSG87" s="389"/>
      <c r="OSH87" s="390"/>
      <c r="OSI87" s="391"/>
      <c r="OSJ87" s="392"/>
      <c r="OSK87" s="393"/>
      <c r="OSL87" s="394"/>
      <c r="OSM87" s="395"/>
      <c r="OSN87" s="389"/>
      <c r="OSO87" s="390"/>
      <c r="OSP87" s="391"/>
      <c r="OSQ87" s="392"/>
      <c r="OSR87" s="393"/>
      <c r="OSS87" s="394"/>
      <c r="OST87" s="395"/>
      <c r="OSU87" s="389"/>
      <c r="OSV87" s="390"/>
      <c r="OSW87" s="391"/>
      <c r="OSX87" s="392"/>
      <c r="OSY87" s="393"/>
      <c r="OSZ87" s="394"/>
      <c r="OTA87" s="395"/>
      <c r="OTB87" s="389"/>
      <c r="OTC87" s="390"/>
      <c r="OTD87" s="391"/>
      <c r="OTE87" s="392"/>
      <c r="OTF87" s="393"/>
      <c r="OTG87" s="394"/>
      <c r="OTH87" s="395"/>
      <c r="OTI87" s="389"/>
      <c r="OTJ87" s="390"/>
      <c r="OTK87" s="391"/>
      <c r="OTL87" s="392"/>
      <c r="OTM87" s="393"/>
      <c r="OTN87" s="394"/>
      <c r="OTO87" s="395"/>
      <c r="OTP87" s="389"/>
      <c r="OTQ87" s="390"/>
      <c r="OTR87" s="391"/>
      <c r="OTS87" s="392"/>
      <c r="OTT87" s="393"/>
      <c r="OTU87" s="394"/>
      <c r="OTV87" s="395"/>
      <c r="OTW87" s="389"/>
      <c r="OTX87" s="390"/>
      <c r="OTY87" s="391"/>
      <c r="OTZ87" s="392"/>
      <c r="OUA87" s="393"/>
      <c r="OUB87" s="394"/>
      <c r="OUC87" s="395"/>
      <c r="OUD87" s="389"/>
      <c r="OUE87" s="390"/>
      <c r="OUF87" s="391"/>
      <c r="OUG87" s="392"/>
      <c r="OUH87" s="393"/>
      <c r="OUI87" s="394"/>
      <c r="OUJ87" s="395"/>
      <c r="OUK87" s="389"/>
      <c r="OUL87" s="390"/>
      <c r="OUM87" s="391"/>
      <c r="OUN87" s="392"/>
      <c r="OUO87" s="393"/>
      <c r="OUP87" s="394"/>
      <c r="OUQ87" s="395"/>
      <c r="OUR87" s="389"/>
      <c r="OUS87" s="390"/>
      <c r="OUT87" s="391"/>
      <c r="OUU87" s="392"/>
      <c r="OUV87" s="393"/>
      <c r="OUW87" s="394"/>
      <c r="OUX87" s="395"/>
      <c r="OUY87" s="389"/>
      <c r="OUZ87" s="390"/>
      <c r="OVA87" s="391"/>
      <c r="OVB87" s="392"/>
      <c r="OVC87" s="393"/>
      <c r="OVD87" s="394"/>
      <c r="OVE87" s="395"/>
      <c r="OVF87" s="389"/>
      <c r="OVG87" s="390"/>
      <c r="OVH87" s="391"/>
      <c r="OVI87" s="392"/>
      <c r="OVJ87" s="393"/>
      <c r="OVK87" s="394"/>
      <c r="OVL87" s="395"/>
      <c r="OVM87" s="389"/>
      <c r="OVN87" s="390"/>
      <c r="OVO87" s="391"/>
      <c r="OVP87" s="392"/>
      <c r="OVQ87" s="393"/>
      <c r="OVR87" s="394"/>
      <c r="OVS87" s="395"/>
      <c r="OVT87" s="389"/>
      <c r="OVU87" s="390"/>
      <c r="OVV87" s="391"/>
      <c r="OVW87" s="392"/>
      <c r="OVX87" s="393"/>
      <c r="OVY87" s="394"/>
      <c r="OVZ87" s="395"/>
      <c r="OWA87" s="389"/>
      <c r="OWB87" s="390"/>
      <c r="OWC87" s="391"/>
      <c r="OWD87" s="392"/>
      <c r="OWE87" s="393"/>
      <c r="OWF87" s="394"/>
      <c r="OWG87" s="395"/>
      <c r="OWH87" s="389"/>
      <c r="OWI87" s="390"/>
      <c r="OWJ87" s="391"/>
      <c r="OWK87" s="392"/>
      <c r="OWL87" s="393"/>
      <c r="OWM87" s="394"/>
      <c r="OWN87" s="395"/>
      <c r="OWO87" s="389"/>
      <c r="OWP87" s="390"/>
      <c r="OWQ87" s="391"/>
      <c r="OWR87" s="392"/>
      <c r="OWS87" s="393"/>
      <c r="OWT87" s="394"/>
      <c r="OWU87" s="395"/>
      <c r="OWV87" s="389"/>
      <c r="OWW87" s="390"/>
      <c r="OWX87" s="391"/>
      <c r="OWY87" s="392"/>
      <c r="OWZ87" s="393"/>
      <c r="OXA87" s="394"/>
      <c r="OXB87" s="395"/>
      <c r="OXC87" s="389"/>
      <c r="OXD87" s="390"/>
      <c r="OXE87" s="391"/>
      <c r="OXF87" s="392"/>
      <c r="OXG87" s="393"/>
      <c r="OXH87" s="394"/>
      <c r="OXI87" s="395"/>
      <c r="OXJ87" s="389"/>
      <c r="OXK87" s="390"/>
      <c r="OXL87" s="391"/>
      <c r="OXM87" s="392"/>
      <c r="OXN87" s="393"/>
      <c r="OXO87" s="394"/>
      <c r="OXP87" s="395"/>
      <c r="OXQ87" s="389"/>
      <c r="OXR87" s="390"/>
      <c r="OXS87" s="391"/>
      <c r="OXT87" s="392"/>
      <c r="OXU87" s="393"/>
      <c r="OXV87" s="394"/>
      <c r="OXW87" s="395"/>
      <c r="OXX87" s="389"/>
      <c r="OXY87" s="390"/>
      <c r="OXZ87" s="391"/>
      <c r="OYA87" s="392"/>
      <c r="OYB87" s="393"/>
      <c r="OYC87" s="394"/>
      <c r="OYD87" s="395"/>
      <c r="OYE87" s="389"/>
      <c r="OYF87" s="390"/>
      <c r="OYG87" s="391"/>
      <c r="OYH87" s="392"/>
      <c r="OYI87" s="393"/>
      <c r="OYJ87" s="394"/>
      <c r="OYK87" s="395"/>
      <c r="OYL87" s="389"/>
      <c r="OYM87" s="390"/>
      <c r="OYN87" s="391"/>
      <c r="OYO87" s="392"/>
      <c r="OYP87" s="393"/>
      <c r="OYQ87" s="394"/>
      <c r="OYR87" s="395"/>
      <c r="OYS87" s="389"/>
      <c r="OYT87" s="390"/>
      <c r="OYU87" s="391"/>
      <c r="OYV87" s="392"/>
      <c r="OYW87" s="393"/>
      <c r="OYX87" s="394"/>
      <c r="OYY87" s="395"/>
      <c r="OYZ87" s="389"/>
      <c r="OZA87" s="390"/>
      <c r="OZB87" s="391"/>
      <c r="OZC87" s="392"/>
      <c r="OZD87" s="393"/>
      <c r="OZE87" s="394"/>
      <c r="OZF87" s="395"/>
      <c r="OZG87" s="389"/>
      <c r="OZH87" s="390"/>
      <c r="OZI87" s="391"/>
      <c r="OZJ87" s="392"/>
      <c r="OZK87" s="393"/>
      <c r="OZL87" s="394"/>
      <c r="OZM87" s="395"/>
      <c r="OZN87" s="389"/>
      <c r="OZO87" s="390"/>
      <c r="OZP87" s="391"/>
      <c r="OZQ87" s="392"/>
      <c r="OZR87" s="393"/>
      <c r="OZS87" s="394"/>
      <c r="OZT87" s="395"/>
      <c r="OZU87" s="389"/>
      <c r="OZV87" s="390"/>
      <c r="OZW87" s="391"/>
      <c r="OZX87" s="392"/>
      <c r="OZY87" s="393"/>
      <c r="OZZ87" s="394"/>
      <c r="PAA87" s="395"/>
      <c r="PAB87" s="389"/>
      <c r="PAC87" s="390"/>
      <c r="PAD87" s="391"/>
      <c r="PAE87" s="392"/>
      <c r="PAF87" s="393"/>
      <c r="PAG87" s="394"/>
      <c r="PAH87" s="395"/>
      <c r="PAI87" s="389"/>
      <c r="PAJ87" s="390"/>
      <c r="PAK87" s="391"/>
      <c r="PAL87" s="392"/>
      <c r="PAM87" s="393"/>
      <c r="PAN87" s="394"/>
      <c r="PAO87" s="395"/>
      <c r="PAP87" s="389"/>
      <c r="PAQ87" s="390"/>
      <c r="PAR87" s="391"/>
      <c r="PAS87" s="392"/>
      <c r="PAT87" s="393"/>
      <c r="PAU87" s="394"/>
      <c r="PAV87" s="395"/>
      <c r="PAW87" s="389"/>
      <c r="PAX87" s="390"/>
      <c r="PAY87" s="391"/>
      <c r="PAZ87" s="392"/>
      <c r="PBA87" s="393"/>
      <c r="PBB87" s="394"/>
      <c r="PBC87" s="395"/>
      <c r="PBD87" s="389"/>
      <c r="PBE87" s="390"/>
      <c r="PBF87" s="391"/>
      <c r="PBG87" s="392"/>
      <c r="PBH87" s="393"/>
      <c r="PBI87" s="394"/>
      <c r="PBJ87" s="395"/>
      <c r="PBK87" s="389"/>
      <c r="PBL87" s="390"/>
      <c r="PBM87" s="391"/>
      <c r="PBN87" s="392"/>
      <c r="PBO87" s="393"/>
      <c r="PBP87" s="394"/>
      <c r="PBQ87" s="395"/>
      <c r="PBR87" s="389"/>
      <c r="PBS87" s="390"/>
      <c r="PBT87" s="391"/>
      <c r="PBU87" s="392"/>
      <c r="PBV87" s="393"/>
      <c r="PBW87" s="394"/>
      <c r="PBX87" s="395"/>
      <c r="PBY87" s="389"/>
      <c r="PBZ87" s="390"/>
      <c r="PCA87" s="391"/>
      <c r="PCB87" s="392"/>
      <c r="PCC87" s="393"/>
      <c r="PCD87" s="394"/>
      <c r="PCE87" s="395"/>
      <c r="PCF87" s="389"/>
      <c r="PCG87" s="390"/>
      <c r="PCH87" s="391"/>
      <c r="PCI87" s="392"/>
      <c r="PCJ87" s="393"/>
      <c r="PCK87" s="394"/>
      <c r="PCL87" s="395"/>
      <c r="PCM87" s="389"/>
      <c r="PCN87" s="390"/>
      <c r="PCO87" s="391"/>
      <c r="PCP87" s="392"/>
      <c r="PCQ87" s="393"/>
      <c r="PCR87" s="394"/>
      <c r="PCS87" s="395"/>
      <c r="PCT87" s="389"/>
      <c r="PCU87" s="390"/>
      <c r="PCV87" s="391"/>
      <c r="PCW87" s="392"/>
      <c r="PCX87" s="393"/>
      <c r="PCY87" s="394"/>
      <c r="PCZ87" s="395"/>
      <c r="PDA87" s="389"/>
      <c r="PDB87" s="390"/>
      <c r="PDC87" s="391"/>
      <c r="PDD87" s="392"/>
      <c r="PDE87" s="393"/>
      <c r="PDF87" s="394"/>
      <c r="PDG87" s="395"/>
      <c r="PDH87" s="389"/>
      <c r="PDI87" s="390"/>
      <c r="PDJ87" s="391"/>
      <c r="PDK87" s="392"/>
      <c r="PDL87" s="393"/>
      <c r="PDM87" s="394"/>
      <c r="PDN87" s="395"/>
      <c r="PDO87" s="389"/>
      <c r="PDP87" s="390"/>
      <c r="PDQ87" s="391"/>
      <c r="PDR87" s="392"/>
      <c r="PDS87" s="393"/>
      <c r="PDT87" s="394"/>
      <c r="PDU87" s="395"/>
      <c r="PDV87" s="389"/>
      <c r="PDW87" s="390"/>
      <c r="PDX87" s="391"/>
      <c r="PDY87" s="392"/>
      <c r="PDZ87" s="393"/>
      <c r="PEA87" s="394"/>
      <c r="PEB87" s="395"/>
      <c r="PEC87" s="389"/>
      <c r="PED87" s="390"/>
      <c r="PEE87" s="391"/>
      <c r="PEF87" s="392"/>
      <c r="PEG87" s="393"/>
      <c r="PEH87" s="394"/>
      <c r="PEI87" s="395"/>
      <c r="PEJ87" s="389"/>
      <c r="PEK87" s="390"/>
      <c r="PEL87" s="391"/>
      <c r="PEM87" s="392"/>
      <c r="PEN87" s="393"/>
      <c r="PEO87" s="394"/>
      <c r="PEP87" s="395"/>
      <c r="PEQ87" s="389"/>
      <c r="PER87" s="390"/>
      <c r="PES87" s="391"/>
      <c r="PET87" s="392"/>
      <c r="PEU87" s="393"/>
      <c r="PEV87" s="394"/>
      <c r="PEW87" s="395"/>
      <c r="PEX87" s="389"/>
      <c r="PEY87" s="390"/>
      <c r="PEZ87" s="391"/>
      <c r="PFA87" s="392"/>
      <c r="PFB87" s="393"/>
      <c r="PFC87" s="394"/>
      <c r="PFD87" s="395"/>
      <c r="PFE87" s="389"/>
      <c r="PFF87" s="390"/>
      <c r="PFG87" s="391"/>
      <c r="PFH87" s="392"/>
      <c r="PFI87" s="393"/>
      <c r="PFJ87" s="394"/>
      <c r="PFK87" s="395"/>
      <c r="PFL87" s="389"/>
      <c r="PFM87" s="390"/>
      <c r="PFN87" s="391"/>
      <c r="PFO87" s="392"/>
      <c r="PFP87" s="393"/>
      <c r="PFQ87" s="394"/>
      <c r="PFR87" s="395"/>
      <c r="PFS87" s="389"/>
      <c r="PFT87" s="390"/>
      <c r="PFU87" s="391"/>
      <c r="PFV87" s="392"/>
      <c r="PFW87" s="393"/>
      <c r="PFX87" s="394"/>
      <c r="PFY87" s="395"/>
      <c r="PFZ87" s="389"/>
      <c r="PGA87" s="390"/>
      <c r="PGB87" s="391"/>
      <c r="PGC87" s="392"/>
      <c r="PGD87" s="393"/>
      <c r="PGE87" s="394"/>
      <c r="PGF87" s="395"/>
      <c r="PGG87" s="389"/>
      <c r="PGH87" s="390"/>
      <c r="PGI87" s="391"/>
      <c r="PGJ87" s="392"/>
      <c r="PGK87" s="393"/>
      <c r="PGL87" s="394"/>
      <c r="PGM87" s="395"/>
      <c r="PGN87" s="389"/>
      <c r="PGO87" s="390"/>
      <c r="PGP87" s="391"/>
      <c r="PGQ87" s="392"/>
      <c r="PGR87" s="393"/>
      <c r="PGS87" s="394"/>
      <c r="PGT87" s="395"/>
      <c r="PGU87" s="389"/>
      <c r="PGV87" s="390"/>
      <c r="PGW87" s="391"/>
      <c r="PGX87" s="392"/>
      <c r="PGY87" s="393"/>
      <c r="PGZ87" s="394"/>
      <c r="PHA87" s="395"/>
      <c r="PHB87" s="389"/>
      <c r="PHC87" s="390"/>
      <c r="PHD87" s="391"/>
      <c r="PHE87" s="392"/>
      <c r="PHF87" s="393"/>
      <c r="PHG87" s="394"/>
      <c r="PHH87" s="395"/>
      <c r="PHI87" s="389"/>
      <c r="PHJ87" s="390"/>
      <c r="PHK87" s="391"/>
      <c r="PHL87" s="392"/>
      <c r="PHM87" s="393"/>
      <c r="PHN87" s="394"/>
      <c r="PHO87" s="395"/>
      <c r="PHP87" s="389"/>
      <c r="PHQ87" s="390"/>
      <c r="PHR87" s="391"/>
      <c r="PHS87" s="392"/>
      <c r="PHT87" s="393"/>
      <c r="PHU87" s="394"/>
      <c r="PHV87" s="395"/>
      <c r="PHW87" s="389"/>
      <c r="PHX87" s="390"/>
      <c r="PHY87" s="391"/>
      <c r="PHZ87" s="392"/>
      <c r="PIA87" s="393"/>
      <c r="PIB87" s="394"/>
      <c r="PIC87" s="395"/>
      <c r="PID87" s="389"/>
      <c r="PIE87" s="390"/>
      <c r="PIF87" s="391"/>
      <c r="PIG87" s="392"/>
      <c r="PIH87" s="393"/>
      <c r="PII87" s="394"/>
      <c r="PIJ87" s="395"/>
      <c r="PIK87" s="389"/>
      <c r="PIL87" s="390"/>
      <c r="PIM87" s="391"/>
      <c r="PIN87" s="392"/>
      <c r="PIO87" s="393"/>
      <c r="PIP87" s="394"/>
      <c r="PIQ87" s="395"/>
      <c r="PIR87" s="389"/>
      <c r="PIS87" s="390"/>
      <c r="PIT87" s="391"/>
      <c r="PIU87" s="392"/>
      <c r="PIV87" s="393"/>
      <c r="PIW87" s="394"/>
      <c r="PIX87" s="395"/>
      <c r="PIY87" s="389"/>
      <c r="PIZ87" s="390"/>
      <c r="PJA87" s="391"/>
      <c r="PJB87" s="392"/>
      <c r="PJC87" s="393"/>
      <c r="PJD87" s="394"/>
      <c r="PJE87" s="395"/>
      <c r="PJF87" s="389"/>
      <c r="PJG87" s="390"/>
      <c r="PJH87" s="391"/>
      <c r="PJI87" s="392"/>
      <c r="PJJ87" s="393"/>
      <c r="PJK87" s="394"/>
      <c r="PJL87" s="395"/>
      <c r="PJM87" s="389"/>
      <c r="PJN87" s="390"/>
      <c r="PJO87" s="391"/>
      <c r="PJP87" s="392"/>
      <c r="PJQ87" s="393"/>
      <c r="PJR87" s="394"/>
      <c r="PJS87" s="395"/>
      <c r="PJT87" s="389"/>
      <c r="PJU87" s="390"/>
      <c r="PJV87" s="391"/>
      <c r="PJW87" s="392"/>
      <c r="PJX87" s="393"/>
      <c r="PJY87" s="394"/>
      <c r="PJZ87" s="395"/>
      <c r="PKA87" s="389"/>
      <c r="PKB87" s="390"/>
      <c r="PKC87" s="391"/>
      <c r="PKD87" s="392"/>
      <c r="PKE87" s="393"/>
      <c r="PKF87" s="394"/>
      <c r="PKG87" s="395"/>
      <c r="PKH87" s="389"/>
      <c r="PKI87" s="390"/>
      <c r="PKJ87" s="391"/>
      <c r="PKK87" s="392"/>
      <c r="PKL87" s="393"/>
      <c r="PKM87" s="394"/>
      <c r="PKN87" s="395"/>
      <c r="PKO87" s="389"/>
      <c r="PKP87" s="390"/>
      <c r="PKQ87" s="391"/>
      <c r="PKR87" s="392"/>
      <c r="PKS87" s="393"/>
      <c r="PKT87" s="394"/>
      <c r="PKU87" s="395"/>
      <c r="PKV87" s="389"/>
      <c r="PKW87" s="390"/>
      <c r="PKX87" s="391"/>
      <c r="PKY87" s="392"/>
      <c r="PKZ87" s="393"/>
      <c r="PLA87" s="394"/>
      <c r="PLB87" s="395"/>
      <c r="PLC87" s="389"/>
      <c r="PLD87" s="390"/>
      <c r="PLE87" s="391"/>
      <c r="PLF87" s="392"/>
      <c r="PLG87" s="393"/>
      <c r="PLH87" s="394"/>
      <c r="PLI87" s="395"/>
      <c r="PLJ87" s="389"/>
      <c r="PLK87" s="390"/>
      <c r="PLL87" s="391"/>
      <c r="PLM87" s="392"/>
      <c r="PLN87" s="393"/>
      <c r="PLO87" s="394"/>
      <c r="PLP87" s="395"/>
      <c r="PLQ87" s="389"/>
      <c r="PLR87" s="390"/>
      <c r="PLS87" s="391"/>
      <c r="PLT87" s="392"/>
      <c r="PLU87" s="393"/>
      <c r="PLV87" s="394"/>
      <c r="PLW87" s="395"/>
      <c r="PLX87" s="389"/>
      <c r="PLY87" s="390"/>
      <c r="PLZ87" s="391"/>
      <c r="PMA87" s="392"/>
      <c r="PMB87" s="393"/>
      <c r="PMC87" s="394"/>
      <c r="PMD87" s="395"/>
      <c r="PME87" s="389"/>
      <c r="PMF87" s="390"/>
      <c r="PMG87" s="391"/>
      <c r="PMH87" s="392"/>
      <c r="PMI87" s="393"/>
      <c r="PMJ87" s="394"/>
      <c r="PMK87" s="395"/>
      <c r="PML87" s="389"/>
      <c r="PMM87" s="390"/>
      <c r="PMN87" s="391"/>
      <c r="PMO87" s="392"/>
      <c r="PMP87" s="393"/>
      <c r="PMQ87" s="394"/>
      <c r="PMR87" s="395"/>
      <c r="PMS87" s="389"/>
      <c r="PMT87" s="390"/>
      <c r="PMU87" s="391"/>
      <c r="PMV87" s="392"/>
      <c r="PMW87" s="393"/>
      <c r="PMX87" s="394"/>
      <c r="PMY87" s="395"/>
      <c r="PMZ87" s="389"/>
      <c r="PNA87" s="390"/>
      <c r="PNB87" s="391"/>
      <c r="PNC87" s="392"/>
      <c r="PND87" s="393"/>
      <c r="PNE87" s="394"/>
      <c r="PNF87" s="395"/>
      <c r="PNG87" s="389"/>
      <c r="PNH87" s="390"/>
      <c r="PNI87" s="391"/>
      <c r="PNJ87" s="392"/>
      <c r="PNK87" s="393"/>
      <c r="PNL87" s="394"/>
      <c r="PNM87" s="395"/>
      <c r="PNN87" s="389"/>
      <c r="PNO87" s="390"/>
      <c r="PNP87" s="391"/>
      <c r="PNQ87" s="392"/>
      <c r="PNR87" s="393"/>
      <c r="PNS87" s="394"/>
      <c r="PNT87" s="395"/>
      <c r="PNU87" s="389"/>
      <c r="PNV87" s="390"/>
      <c r="PNW87" s="391"/>
      <c r="PNX87" s="392"/>
      <c r="PNY87" s="393"/>
      <c r="PNZ87" s="394"/>
      <c r="POA87" s="395"/>
      <c r="POB87" s="389"/>
      <c r="POC87" s="390"/>
      <c r="POD87" s="391"/>
      <c r="POE87" s="392"/>
      <c r="POF87" s="393"/>
      <c r="POG87" s="394"/>
      <c r="POH87" s="395"/>
      <c r="POI87" s="389"/>
      <c r="POJ87" s="390"/>
      <c r="POK87" s="391"/>
      <c r="POL87" s="392"/>
      <c r="POM87" s="393"/>
      <c r="PON87" s="394"/>
      <c r="POO87" s="395"/>
      <c r="POP87" s="389"/>
      <c r="POQ87" s="390"/>
      <c r="POR87" s="391"/>
      <c r="POS87" s="392"/>
      <c r="POT87" s="393"/>
      <c r="POU87" s="394"/>
      <c r="POV87" s="395"/>
      <c r="POW87" s="389"/>
      <c r="POX87" s="390"/>
      <c r="POY87" s="391"/>
      <c r="POZ87" s="392"/>
      <c r="PPA87" s="393"/>
      <c r="PPB87" s="394"/>
      <c r="PPC87" s="395"/>
      <c r="PPD87" s="389"/>
      <c r="PPE87" s="390"/>
      <c r="PPF87" s="391"/>
      <c r="PPG87" s="392"/>
      <c r="PPH87" s="393"/>
      <c r="PPI87" s="394"/>
      <c r="PPJ87" s="395"/>
      <c r="PPK87" s="389"/>
      <c r="PPL87" s="390"/>
      <c r="PPM87" s="391"/>
      <c r="PPN87" s="392"/>
      <c r="PPO87" s="393"/>
      <c r="PPP87" s="394"/>
      <c r="PPQ87" s="395"/>
      <c r="PPR87" s="389"/>
      <c r="PPS87" s="390"/>
      <c r="PPT87" s="391"/>
      <c r="PPU87" s="392"/>
      <c r="PPV87" s="393"/>
      <c r="PPW87" s="394"/>
      <c r="PPX87" s="395"/>
      <c r="PPY87" s="389"/>
      <c r="PPZ87" s="390"/>
      <c r="PQA87" s="391"/>
      <c r="PQB87" s="392"/>
      <c r="PQC87" s="393"/>
      <c r="PQD87" s="394"/>
      <c r="PQE87" s="395"/>
      <c r="PQF87" s="389"/>
      <c r="PQG87" s="390"/>
      <c r="PQH87" s="391"/>
      <c r="PQI87" s="392"/>
      <c r="PQJ87" s="393"/>
      <c r="PQK87" s="394"/>
      <c r="PQL87" s="395"/>
      <c r="PQM87" s="389"/>
      <c r="PQN87" s="390"/>
      <c r="PQO87" s="391"/>
      <c r="PQP87" s="392"/>
      <c r="PQQ87" s="393"/>
      <c r="PQR87" s="394"/>
      <c r="PQS87" s="395"/>
      <c r="PQT87" s="389"/>
      <c r="PQU87" s="390"/>
      <c r="PQV87" s="391"/>
      <c r="PQW87" s="392"/>
      <c r="PQX87" s="393"/>
      <c r="PQY87" s="394"/>
      <c r="PQZ87" s="395"/>
      <c r="PRA87" s="389"/>
      <c r="PRB87" s="390"/>
      <c r="PRC87" s="391"/>
      <c r="PRD87" s="392"/>
      <c r="PRE87" s="393"/>
      <c r="PRF87" s="394"/>
      <c r="PRG87" s="395"/>
      <c r="PRH87" s="389"/>
      <c r="PRI87" s="390"/>
      <c r="PRJ87" s="391"/>
      <c r="PRK87" s="392"/>
      <c r="PRL87" s="393"/>
      <c r="PRM87" s="394"/>
      <c r="PRN87" s="395"/>
      <c r="PRO87" s="389"/>
      <c r="PRP87" s="390"/>
      <c r="PRQ87" s="391"/>
      <c r="PRR87" s="392"/>
      <c r="PRS87" s="393"/>
      <c r="PRT87" s="394"/>
      <c r="PRU87" s="395"/>
      <c r="PRV87" s="389"/>
      <c r="PRW87" s="390"/>
      <c r="PRX87" s="391"/>
      <c r="PRY87" s="392"/>
      <c r="PRZ87" s="393"/>
      <c r="PSA87" s="394"/>
      <c r="PSB87" s="395"/>
      <c r="PSC87" s="389"/>
      <c r="PSD87" s="390"/>
      <c r="PSE87" s="391"/>
      <c r="PSF87" s="392"/>
      <c r="PSG87" s="393"/>
      <c r="PSH87" s="394"/>
      <c r="PSI87" s="395"/>
      <c r="PSJ87" s="389"/>
      <c r="PSK87" s="390"/>
      <c r="PSL87" s="391"/>
      <c r="PSM87" s="392"/>
      <c r="PSN87" s="393"/>
      <c r="PSO87" s="394"/>
      <c r="PSP87" s="395"/>
      <c r="PSQ87" s="389"/>
      <c r="PSR87" s="390"/>
      <c r="PSS87" s="391"/>
      <c r="PST87" s="392"/>
      <c r="PSU87" s="393"/>
      <c r="PSV87" s="394"/>
      <c r="PSW87" s="395"/>
      <c r="PSX87" s="389"/>
      <c r="PSY87" s="390"/>
      <c r="PSZ87" s="391"/>
      <c r="PTA87" s="392"/>
      <c r="PTB87" s="393"/>
      <c r="PTC87" s="394"/>
      <c r="PTD87" s="395"/>
      <c r="PTE87" s="389"/>
      <c r="PTF87" s="390"/>
      <c r="PTG87" s="391"/>
      <c r="PTH87" s="392"/>
      <c r="PTI87" s="393"/>
      <c r="PTJ87" s="394"/>
      <c r="PTK87" s="395"/>
      <c r="PTL87" s="389"/>
      <c r="PTM87" s="390"/>
      <c r="PTN87" s="391"/>
      <c r="PTO87" s="392"/>
      <c r="PTP87" s="393"/>
      <c r="PTQ87" s="394"/>
      <c r="PTR87" s="395"/>
      <c r="PTS87" s="389"/>
      <c r="PTT87" s="390"/>
      <c r="PTU87" s="391"/>
      <c r="PTV87" s="392"/>
      <c r="PTW87" s="393"/>
      <c r="PTX87" s="394"/>
      <c r="PTY87" s="395"/>
      <c r="PTZ87" s="389"/>
      <c r="PUA87" s="390"/>
      <c r="PUB87" s="391"/>
      <c r="PUC87" s="392"/>
      <c r="PUD87" s="393"/>
      <c r="PUE87" s="394"/>
      <c r="PUF87" s="395"/>
      <c r="PUG87" s="389"/>
      <c r="PUH87" s="390"/>
      <c r="PUI87" s="391"/>
      <c r="PUJ87" s="392"/>
      <c r="PUK87" s="393"/>
      <c r="PUL87" s="394"/>
      <c r="PUM87" s="395"/>
      <c r="PUN87" s="389"/>
      <c r="PUO87" s="390"/>
      <c r="PUP87" s="391"/>
      <c r="PUQ87" s="392"/>
      <c r="PUR87" s="393"/>
      <c r="PUS87" s="394"/>
      <c r="PUT87" s="395"/>
      <c r="PUU87" s="389"/>
      <c r="PUV87" s="390"/>
      <c r="PUW87" s="391"/>
      <c r="PUX87" s="392"/>
      <c r="PUY87" s="393"/>
      <c r="PUZ87" s="394"/>
      <c r="PVA87" s="395"/>
      <c r="PVB87" s="389"/>
      <c r="PVC87" s="390"/>
      <c r="PVD87" s="391"/>
      <c r="PVE87" s="392"/>
      <c r="PVF87" s="393"/>
      <c r="PVG87" s="394"/>
      <c r="PVH87" s="395"/>
      <c r="PVI87" s="389"/>
      <c r="PVJ87" s="390"/>
      <c r="PVK87" s="391"/>
      <c r="PVL87" s="392"/>
      <c r="PVM87" s="393"/>
      <c r="PVN87" s="394"/>
      <c r="PVO87" s="395"/>
      <c r="PVP87" s="389"/>
      <c r="PVQ87" s="390"/>
      <c r="PVR87" s="391"/>
      <c r="PVS87" s="392"/>
      <c r="PVT87" s="393"/>
      <c r="PVU87" s="394"/>
      <c r="PVV87" s="395"/>
      <c r="PVW87" s="389"/>
      <c r="PVX87" s="390"/>
      <c r="PVY87" s="391"/>
      <c r="PVZ87" s="392"/>
      <c r="PWA87" s="393"/>
      <c r="PWB87" s="394"/>
      <c r="PWC87" s="395"/>
      <c r="PWD87" s="389"/>
      <c r="PWE87" s="390"/>
      <c r="PWF87" s="391"/>
      <c r="PWG87" s="392"/>
      <c r="PWH87" s="393"/>
      <c r="PWI87" s="394"/>
      <c r="PWJ87" s="395"/>
      <c r="PWK87" s="389"/>
      <c r="PWL87" s="390"/>
      <c r="PWM87" s="391"/>
      <c r="PWN87" s="392"/>
      <c r="PWO87" s="393"/>
      <c r="PWP87" s="394"/>
      <c r="PWQ87" s="395"/>
      <c r="PWR87" s="389"/>
      <c r="PWS87" s="390"/>
      <c r="PWT87" s="391"/>
      <c r="PWU87" s="392"/>
      <c r="PWV87" s="393"/>
      <c r="PWW87" s="394"/>
      <c r="PWX87" s="395"/>
      <c r="PWY87" s="389"/>
      <c r="PWZ87" s="390"/>
      <c r="PXA87" s="391"/>
      <c r="PXB87" s="392"/>
      <c r="PXC87" s="393"/>
      <c r="PXD87" s="394"/>
      <c r="PXE87" s="395"/>
      <c r="PXF87" s="389"/>
      <c r="PXG87" s="390"/>
      <c r="PXH87" s="391"/>
      <c r="PXI87" s="392"/>
      <c r="PXJ87" s="393"/>
      <c r="PXK87" s="394"/>
      <c r="PXL87" s="395"/>
      <c r="PXM87" s="389"/>
      <c r="PXN87" s="390"/>
      <c r="PXO87" s="391"/>
      <c r="PXP87" s="392"/>
      <c r="PXQ87" s="393"/>
      <c r="PXR87" s="394"/>
      <c r="PXS87" s="395"/>
      <c r="PXT87" s="389"/>
      <c r="PXU87" s="390"/>
      <c r="PXV87" s="391"/>
      <c r="PXW87" s="392"/>
      <c r="PXX87" s="393"/>
      <c r="PXY87" s="394"/>
      <c r="PXZ87" s="395"/>
      <c r="PYA87" s="389"/>
      <c r="PYB87" s="390"/>
      <c r="PYC87" s="391"/>
      <c r="PYD87" s="392"/>
      <c r="PYE87" s="393"/>
      <c r="PYF87" s="394"/>
      <c r="PYG87" s="395"/>
      <c r="PYH87" s="389"/>
      <c r="PYI87" s="390"/>
      <c r="PYJ87" s="391"/>
      <c r="PYK87" s="392"/>
      <c r="PYL87" s="393"/>
      <c r="PYM87" s="394"/>
      <c r="PYN87" s="395"/>
      <c r="PYO87" s="389"/>
      <c r="PYP87" s="390"/>
      <c r="PYQ87" s="391"/>
      <c r="PYR87" s="392"/>
      <c r="PYS87" s="393"/>
      <c r="PYT87" s="394"/>
      <c r="PYU87" s="395"/>
      <c r="PYV87" s="389"/>
      <c r="PYW87" s="390"/>
      <c r="PYX87" s="391"/>
      <c r="PYY87" s="392"/>
      <c r="PYZ87" s="393"/>
      <c r="PZA87" s="394"/>
      <c r="PZB87" s="395"/>
      <c r="PZC87" s="389"/>
      <c r="PZD87" s="390"/>
      <c r="PZE87" s="391"/>
      <c r="PZF87" s="392"/>
      <c r="PZG87" s="393"/>
      <c r="PZH87" s="394"/>
      <c r="PZI87" s="395"/>
      <c r="PZJ87" s="389"/>
      <c r="PZK87" s="390"/>
      <c r="PZL87" s="391"/>
      <c r="PZM87" s="392"/>
      <c r="PZN87" s="393"/>
      <c r="PZO87" s="394"/>
      <c r="PZP87" s="395"/>
      <c r="PZQ87" s="389"/>
      <c r="PZR87" s="390"/>
      <c r="PZS87" s="391"/>
      <c r="PZT87" s="392"/>
      <c r="PZU87" s="393"/>
      <c r="PZV87" s="394"/>
      <c r="PZW87" s="395"/>
      <c r="PZX87" s="389"/>
      <c r="PZY87" s="390"/>
      <c r="PZZ87" s="391"/>
      <c r="QAA87" s="392"/>
      <c r="QAB87" s="393"/>
      <c r="QAC87" s="394"/>
      <c r="QAD87" s="395"/>
      <c r="QAE87" s="389"/>
      <c r="QAF87" s="390"/>
      <c r="QAG87" s="391"/>
      <c r="QAH87" s="392"/>
      <c r="QAI87" s="393"/>
      <c r="QAJ87" s="394"/>
      <c r="QAK87" s="395"/>
      <c r="QAL87" s="389"/>
      <c r="QAM87" s="390"/>
      <c r="QAN87" s="391"/>
      <c r="QAO87" s="392"/>
      <c r="QAP87" s="393"/>
      <c r="QAQ87" s="394"/>
      <c r="QAR87" s="395"/>
      <c r="QAS87" s="389"/>
      <c r="QAT87" s="390"/>
      <c r="QAU87" s="391"/>
      <c r="QAV87" s="392"/>
      <c r="QAW87" s="393"/>
      <c r="QAX87" s="394"/>
      <c r="QAY87" s="395"/>
      <c r="QAZ87" s="389"/>
      <c r="QBA87" s="390"/>
      <c r="QBB87" s="391"/>
      <c r="QBC87" s="392"/>
      <c r="QBD87" s="393"/>
      <c r="QBE87" s="394"/>
      <c r="QBF87" s="395"/>
      <c r="QBG87" s="389"/>
      <c r="QBH87" s="390"/>
      <c r="QBI87" s="391"/>
      <c r="QBJ87" s="392"/>
      <c r="QBK87" s="393"/>
      <c r="QBL87" s="394"/>
      <c r="QBM87" s="395"/>
      <c r="QBN87" s="389"/>
      <c r="QBO87" s="390"/>
      <c r="QBP87" s="391"/>
      <c r="QBQ87" s="392"/>
      <c r="QBR87" s="393"/>
      <c r="QBS87" s="394"/>
      <c r="QBT87" s="395"/>
      <c r="QBU87" s="389"/>
      <c r="QBV87" s="390"/>
      <c r="QBW87" s="391"/>
      <c r="QBX87" s="392"/>
      <c r="QBY87" s="393"/>
      <c r="QBZ87" s="394"/>
      <c r="QCA87" s="395"/>
      <c r="QCB87" s="389"/>
      <c r="QCC87" s="390"/>
      <c r="QCD87" s="391"/>
      <c r="QCE87" s="392"/>
      <c r="QCF87" s="393"/>
      <c r="QCG87" s="394"/>
      <c r="QCH87" s="395"/>
      <c r="QCI87" s="389"/>
      <c r="QCJ87" s="390"/>
      <c r="QCK87" s="391"/>
      <c r="QCL87" s="392"/>
      <c r="QCM87" s="393"/>
      <c r="QCN87" s="394"/>
      <c r="QCO87" s="395"/>
      <c r="QCP87" s="389"/>
      <c r="QCQ87" s="390"/>
      <c r="QCR87" s="391"/>
      <c r="QCS87" s="392"/>
      <c r="QCT87" s="393"/>
      <c r="QCU87" s="394"/>
      <c r="QCV87" s="395"/>
      <c r="QCW87" s="389"/>
      <c r="QCX87" s="390"/>
      <c r="QCY87" s="391"/>
      <c r="QCZ87" s="392"/>
      <c r="QDA87" s="393"/>
      <c r="QDB87" s="394"/>
      <c r="QDC87" s="395"/>
      <c r="QDD87" s="389"/>
      <c r="QDE87" s="390"/>
      <c r="QDF87" s="391"/>
      <c r="QDG87" s="392"/>
      <c r="QDH87" s="393"/>
      <c r="QDI87" s="394"/>
      <c r="QDJ87" s="395"/>
      <c r="QDK87" s="389"/>
      <c r="QDL87" s="390"/>
      <c r="QDM87" s="391"/>
      <c r="QDN87" s="392"/>
      <c r="QDO87" s="393"/>
      <c r="QDP87" s="394"/>
      <c r="QDQ87" s="395"/>
      <c r="QDR87" s="389"/>
      <c r="QDS87" s="390"/>
      <c r="QDT87" s="391"/>
      <c r="QDU87" s="392"/>
      <c r="QDV87" s="393"/>
      <c r="QDW87" s="394"/>
      <c r="QDX87" s="395"/>
      <c r="QDY87" s="389"/>
      <c r="QDZ87" s="390"/>
      <c r="QEA87" s="391"/>
      <c r="QEB87" s="392"/>
      <c r="QEC87" s="393"/>
      <c r="QED87" s="394"/>
      <c r="QEE87" s="395"/>
      <c r="QEF87" s="389"/>
      <c r="QEG87" s="390"/>
      <c r="QEH87" s="391"/>
      <c r="QEI87" s="392"/>
      <c r="QEJ87" s="393"/>
      <c r="QEK87" s="394"/>
      <c r="QEL87" s="395"/>
      <c r="QEM87" s="389"/>
      <c r="QEN87" s="390"/>
      <c r="QEO87" s="391"/>
      <c r="QEP87" s="392"/>
      <c r="QEQ87" s="393"/>
      <c r="QER87" s="394"/>
      <c r="QES87" s="395"/>
      <c r="QET87" s="389"/>
      <c r="QEU87" s="390"/>
      <c r="QEV87" s="391"/>
      <c r="QEW87" s="392"/>
      <c r="QEX87" s="393"/>
      <c r="QEY87" s="394"/>
      <c r="QEZ87" s="395"/>
      <c r="QFA87" s="389"/>
      <c r="QFB87" s="390"/>
      <c r="QFC87" s="391"/>
      <c r="QFD87" s="392"/>
      <c r="QFE87" s="393"/>
      <c r="QFF87" s="394"/>
      <c r="QFG87" s="395"/>
      <c r="QFH87" s="389"/>
      <c r="QFI87" s="390"/>
      <c r="QFJ87" s="391"/>
      <c r="QFK87" s="392"/>
      <c r="QFL87" s="393"/>
      <c r="QFM87" s="394"/>
      <c r="QFN87" s="395"/>
      <c r="QFO87" s="389"/>
      <c r="QFP87" s="390"/>
      <c r="QFQ87" s="391"/>
      <c r="QFR87" s="392"/>
      <c r="QFS87" s="393"/>
      <c r="QFT87" s="394"/>
      <c r="QFU87" s="395"/>
      <c r="QFV87" s="389"/>
      <c r="QFW87" s="390"/>
      <c r="QFX87" s="391"/>
      <c r="QFY87" s="392"/>
      <c r="QFZ87" s="393"/>
      <c r="QGA87" s="394"/>
      <c r="QGB87" s="395"/>
      <c r="QGC87" s="389"/>
      <c r="QGD87" s="390"/>
      <c r="QGE87" s="391"/>
      <c r="QGF87" s="392"/>
      <c r="QGG87" s="393"/>
      <c r="QGH87" s="394"/>
      <c r="QGI87" s="395"/>
      <c r="QGJ87" s="389"/>
      <c r="QGK87" s="390"/>
      <c r="QGL87" s="391"/>
      <c r="QGM87" s="392"/>
      <c r="QGN87" s="393"/>
      <c r="QGO87" s="394"/>
      <c r="QGP87" s="395"/>
      <c r="QGQ87" s="389"/>
      <c r="QGR87" s="390"/>
      <c r="QGS87" s="391"/>
      <c r="QGT87" s="392"/>
      <c r="QGU87" s="393"/>
      <c r="QGV87" s="394"/>
      <c r="QGW87" s="395"/>
      <c r="QGX87" s="389"/>
      <c r="QGY87" s="390"/>
      <c r="QGZ87" s="391"/>
      <c r="QHA87" s="392"/>
      <c r="QHB87" s="393"/>
      <c r="QHC87" s="394"/>
      <c r="QHD87" s="395"/>
      <c r="QHE87" s="389"/>
      <c r="QHF87" s="390"/>
      <c r="QHG87" s="391"/>
      <c r="QHH87" s="392"/>
      <c r="QHI87" s="393"/>
      <c r="QHJ87" s="394"/>
      <c r="QHK87" s="395"/>
      <c r="QHL87" s="389"/>
      <c r="QHM87" s="390"/>
      <c r="QHN87" s="391"/>
      <c r="QHO87" s="392"/>
      <c r="QHP87" s="393"/>
      <c r="QHQ87" s="394"/>
      <c r="QHR87" s="395"/>
      <c r="QHS87" s="389"/>
      <c r="QHT87" s="390"/>
      <c r="QHU87" s="391"/>
      <c r="QHV87" s="392"/>
      <c r="QHW87" s="393"/>
      <c r="QHX87" s="394"/>
      <c r="QHY87" s="395"/>
      <c r="QHZ87" s="389"/>
      <c r="QIA87" s="390"/>
      <c r="QIB87" s="391"/>
      <c r="QIC87" s="392"/>
      <c r="QID87" s="393"/>
      <c r="QIE87" s="394"/>
      <c r="QIF87" s="395"/>
      <c r="QIG87" s="389"/>
      <c r="QIH87" s="390"/>
      <c r="QII87" s="391"/>
      <c r="QIJ87" s="392"/>
      <c r="QIK87" s="393"/>
      <c r="QIL87" s="394"/>
      <c r="QIM87" s="395"/>
      <c r="QIN87" s="389"/>
      <c r="QIO87" s="390"/>
      <c r="QIP87" s="391"/>
      <c r="QIQ87" s="392"/>
      <c r="QIR87" s="393"/>
      <c r="QIS87" s="394"/>
      <c r="QIT87" s="395"/>
      <c r="QIU87" s="389"/>
      <c r="QIV87" s="390"/>
      <c r="QIW87" s="391"/>
      <c r="QIX87" s="392"/>
      <c r="QIY87" s="393"/>
      <c r="QIZ87" s="394"/>
      <c r="QJA87" s="395"/>
      <c r="QJB87" s="389"/>
      <c r="QJC87" s="390"/>
      <c r="QJD87" s="391"/>
      <c r="QJE87" s="392"/>
      <c r="QJF87" s="393"/>
      <c r="QJG87" s="394"/>
      <c r="QJH87" s="395"/>
      <c r="QJI87" s="389"/>
      <c r="QJJ87" s="390"/>
      <c r="QJK87" s="391"/>
      <c r="QJL87" s="392"/>
      <c r="QJM87" s="393"/>
      <c r="QJN87" s="394"/>
      <c r="QJO87" s="395"/>
      <c r="QJP87" s="389"/>
      <c r="QJQ87" s="390"/>
      <c r="QJR87" s="391"/>
      <c r="QJS87" s="392"/>
      <c r="QJT87" s="393"/>
      <c r="QJU87" s="394"/>
      <c r="QJV87" s="395"/>
      <c r="QJW87" s="389"/>
      <c r="QJX87" s="390"/>
      <c r="QJY87" s="391"/>
      <c r="QJZ87" s="392"/>
      <c r="QKA87" s="393"/>
      <c r="QKB87" s="394"/>
      <c r="QKC87" s="395"/>
      <c r="QKD87" s="389"/>
      <c r="QKE87" s="390"/>
      <c r="QKF87" s="391"/>
      <c r="QKG87" s="392"/>
      <c r="QKH87" s="393"/>
      <c r="QKI87" s="394"/>
      <c r="QKJ87" s="395"/>
      <c r="QKK87" s="389"/>
      <c r="QKL87" s="390"/>
      <c r="QKM87" s="391"/>
      <c r="QKN87" s="392"/>
      <c r="QKO87" s="393"/>
      <c r="QKP87" s="394"/>
      <c r="QKQ87" s="395"/>
      <c r="QKR87" s="389"/>
      <c r="QKS87" s="390"/>
      <c r="QKT87" s="391"/>
      <c r="QKU87" s="392"/>
      <c r="QKV87" s="393"/>
      <c r="QKW87" s="394"/>
      <c r="QKX87" s="395"/>
      <c r="QKY87" s="389"/>
      <c r="QKZ87" s="390"/>
      <c r="QLA87" s="391"/>
      <c r="QLB87" s="392"/>
      <c r="QLC87" s="393"/>
      <c r="QLD87" s="394"/>
      <c r="QLE87" s="395"/>
      <c r="QLF87" s="389"/>
      <c r="QLG87" s="390"/>
      <c r="QLH87" s="391"/>
      <c r="QLI87" s="392"/>
      <c r="QLJ87" s="393"/>
      <c r="QLK87" s="394"/>
      <c r="QLL87" s="395"/>
      <c r="QLM87" s="389"/>
      <c r="QLN87" s="390"/>
      <c r="QLO87" s="391"/>
      <c r="QLP87" s="392"/>
      <c r="QLQ87" s="393"/>
      <c r="QLR87" s="394"/>
      <c r="QLS87" s="395"/>
      <c r="QLT87" s="389"/>
      <c r="QLU87" s="390"/>
      <c r="QLV87" s="391"/>
      <c r="QLW87" s="392"/>
      <c r="QLX87" s="393"/>
      <c r="QLY87" s="394"/>
      <c r="QLZ87" s="395"/>
      <c r="QMA87" s="389"/>
      <c r="QMB87" s="390"/>
      <c r="QMC87" s="391"/>
      <c r="QMD87" s="392"/>
      <c r="QME87" s="393"/>
      <c r="QMF87" s="394"/>
      <c r="QMG87" s="395"/>
      <c r="QMH87" s="389"/>
      <c r="QMI87" s="390"/>
      <c r="QMJ87" s="391"/>
      <c r="QMK87" s="392"/>
      <c r="QML87" s="393"/>
      <c r="QMM87" s="394"/>
      <c r="QMN87" s="395"/>
      <c r="QMO87" s="389"/>
      <c r="QMP87" s="390"/>
      <c r="QMQ87" s="391"/>
      <c r="QMR87" s="392"/>
      <c r="QMS87" s="393"/>
      <c r="QMT87" s="394"/>
      <c r="QMU87" s="395"/>
      <c r="QMV87" s="389"/>
      <c r="QMW87" s="390"/>
      <c r="QMX87" s="391"/>
      <c r="QMY87" s="392"/>
      <c r="QMZ87" s="393"/>
      <c r="QNA87" s="394"/>
      <c r="QNB87" s="395"/>
      <c r="QNC87" s="389"/>
      <c r="QND87" s="390"/>
      <c r="QNE87" s="391"/>
      <c r="QNF87" s="392"/>
      <c r="QNG87" s="393"/>
      <c r="QNH87" s="394"/>
      <c r="QNI87" s="395"/>
      <c r="QNJ87" s="389"/>
      <c r="QNK87" s="390"/>
      <c r="QNL87" s="391"/>
      <c r="QNM87" s="392"/>
      <c r="QNN87" s="393"/>
      <c r="QNO87" s="394"/>
      <c r="QNP87" s="395"/>
      <c r="QNQ87" s="389"/>
      <c r="QNR87" s="390"/>
      <c r="QNS87" s="391"/>
      <c r="QNT87" s="392"/>
      <c r="QNU87" s="393"/>
      <c r="QNV87" s="394"/>
      <c r="QNW87" s="395"/>
      <c r="QNX87" s="389"/>
      <c r="QNY87" s="390"/>
      <c r="QNZ87" s="391"/>
      <c r="QOA87" s="392"/>
      <c r="QOB87" s="393"/>
      <c r="QOC87" s="394"/>
      <c r="QOD87" s="395"/>
      <c r="QOE87" s="389"/>
      <c r="QOF87" s="390"/>
      <c r="QOG87" s="391"/>
      <c r="QOH87" s="392"/>
      <c r="QOI87" s="393"/>
      <c r="QOJ87" s="394"/>
      <c r="QOK87" s="395"/>
      <c r="QOL87" s="389"/>
      <c r="QOM87" s="390"/>
      <c r="QON87" s="391"/>
      <c r="QOO87" s="392"/>
      <c r="QOP87" s="393"/>
      <c r="QOQ87" s="394"/>
      <c r="QOR87" s="395"/>
      <c r="QOS87" s="389"/>
      <c r="QOT87" s="390"/>
      <c r="QOU87" s="391"/>
      <c r="QOV87" s="392"/>
      <c r="QOW87" s="393"/>
      <c r="QOX87" s="394"/>
      <c r="QOY87" s="395"/>
      <c r="QOZ87" s="389"/>
      <c r="QPA87" s="390"/>
      <c r="QPB87" s="391"/>
      <c r="QPC87" s="392"/>
      <c r="QPD87" s="393"/>
      <c r="QPE87" s="394"/>
      <c r="QPF87" s="395"/>
      <c r="QPG87" s="389"/>
      <c r="QPH87" s="390"/>
      <c r="QPI87" s="391"/>
      <c r="QPJ87" s="392"/>
      <c r="QPK87" s="393"/>
      <c r="QPL87" s="394"/>
      <c r="QPM87" s="395"/>
      <c r="QPN87" s="389"/>
      <c r="QPO87" s="390"/>
      <c r="QPP87" s="391"/>
      <c r="QPQ87" s="392"/>
      <c r="QPR87" s="393"/>
      <c r="QPS87" s="394"/>
      <c r="QPT87" s="395"/>
      <c r="QPU87" s="389"/>
      <c r="QPV87" s="390"/>
      <c r="QPW87" s="391"/>
      <c r="QPX87" s="392"/>
      <c r="QPY87" s="393"/>
      <c r="QPZ87" s="394"/>
      <c r="QQA87" s="395"/>
      <c r="QQB87" s="389"/>
      <c r="QQC87" s="390"/>
      <c r="QQD87" s="391"/>
      <c r="QQE87" s="392"/>
      <c r="QQF87" s="393"/>
      <c r="QQG87" s="394"/>
      <c r="QQH87" s="395"/>
      <c r="QQI87" s="389"/>
      <c r="QQJ87" s="390"/>
      <c r="QQK87" s="391"/>
      <c r="QQL87" s="392"/>
      <c r="QQM87" s="393"/>
      <c r="QQN87" s="394"/>
      <c r="QQO87" s="395"/>
      <c r="QQP87" s="389"/>
      <c r="QQQ87" s="390"/>
      <c r="QQR87" s="391"/>
      <c r="QQS87" s="392"/>
      <c r="QQT87" s="393"/>
      <c r="QQU87" s="394"/>
      <c r="QQV87" s="395"/>
      <c r="QQW87" s="389"/>
      <c r="QQX87" s="390"/>
      <c r="QQY87" s="391"/>
      <c r="QQZ87" s="392"/>
      <c r="QRA87" s="393"/>
      <c r="QRB87" s="394"/>
      <c r="QRC87" s="395"/>
      <c r="QRD87" s="389"/>
      <c r="QRE87" s="390"/>
      <c r="QRF87" s="391"/>
      <c r="QRG87" s="392"/>
      <c r="QRH87" s="393"/>
      <c r="QRI87" s="394"/>
      <c r="QRJ87" s="395"/>
      <c r="QRK87" s="389"/>
      <c r="QRL87" s="390"/>
      <c r="QRM87" s="391"/>
      <c r="QRN87" s="392"/>
      <c r="QRO87" s="393"/>
      <c r="QRP87" s="394"/>
      <c r="QRQ87" s="395"/>
      <c r="QRR87" s="389"/>
      <c r="QRS87" s="390"/>
      <c r="QRT87" s="391"/>
      <c r="QRU87" s="392"/>
      <c r="QRV87" s="393"/>
      <c r="QRW87" s="394"/>
      <c r="QRX87" s="395"/>
      <c r="QRY87" s="389"/>
      <c r="QRZ87" s="390"/>
      <c r="QSA87" s="391"/>
      <c r="QSB87" s="392"/>
      <c r="QSC87" s="393"/>
      <c r="QSD87" s="394"/>
      <c r="QSE87" s="395"/>
      <c r="QSF87" s="389"/>
      <c r="QSG87" s="390"/>
      <c r="QSH87" s="391"/>
      <c r="QSI87" s="392"/>
      <c r="QSJ87" s="393"/>
      <c r="QSK87" s="394"/>
      <c r="QSL87" s="395"/>
      <c r="QSM87" s="389"/>
      <c r="QSN87" s="390"/>
      <c r="QSO87" s="391"/>
      <c r="QSP87" s="392"/>
      <c r="QSQ87" s="393"/>
      <c r="QSR87" s="394"/>
      <c r="QSS87" s="395"/>
      <c r="QST87" s="389"/>
      <c r="QSU87" s="390"/>
      <c r="QSV87" s="391"/>
      <c r="QSW87" s="392"/>
      <c r="QSX87" s="393"/>
      <c r="QSY87" s="394"/>
      <c r="QSZ87" s="395"/>
      <c r="QTA87" s="389"/>
      <c r="QTB87" s="390"/>
      <c r="QTC87" s="391"/>
      <c r="QTD87" s="392"/>
      <c r="QTE87" s="393"/>
      <c r="QTF87" s="394"/>
      <c r="QTG87" s="395"/>
      <c r="QTH87" s="389"/>
      <c r="QTI87" s="390"/>
      <c r="QTJ87" s="391"/>
      <c r="QTK87" s="392"/>
      <c r="QTL87" s="393"/>
      <c r="QTM87" s="394"/>
      <c r="QTN87" s="395"/>
      <c r="QTO87" s="389"/>
      <c r="QTP87" s="390"/>
      <c r="QTQ87" s="391"/>
      <c r="QTR87" s="392"/>
      <c r="QTS87" s="393"/>
      <c r="QTT87" s="394"/>
      <c r="QTU87" s="395"/>
      <c r="QTV87" s="389"/>
      <c r="QTW87" s="390"/>
      <c r="QTX87" s="391"/>
      <c r="QTY87" s="392"/>
      <c r="QTZ87" s="393"/>
      <c r="QUA87" s="394"/>
      <c r="QUB87" s="395"/>
      <c r="QUC87" s="389"/>
      <c r="QUD87" s="390"/>
      <c r="QUE87" s="391"/>
      <c r="QUF87" s="392"/>
      <c r="QUG87" s="393"/>
      <c r="QUH87" s="394"/>
      <c r="QUI87" s="395"/>
      <c r="QUJ87" s="389"/>
      <c r="QUK87" s="390"/>
      <c r="QUL87" s="391"/>
      <c r="QUM87" s="392"/>
      <c r="QUN87" s="393"/>
      <c r="QUO87" s="394"/>
      <c r="QUP87" s="395"/>
      <c r="QUQ87" s="389"/>
      <c r="QUR87" s="390"/>
      <c r="QUS87" s="391"/>
      <c r="QUT87" s="392"/>
      <c r="QUU87" s="393"/>
      <c r="QUV87" s="394"/>
      <c r="QUW87" s="395"/>
      <c r="QUX87" s="389"/>
      <c r="QUY87" s="390"/>
      <c r="QUZ87" s="391"/>
      <c r="QVA87" s="392"/>
      <c r="QVB87" s="393"/>
      <c r="QVC87" s="394"/>
      <c r="QVD87" s="395"/>
      <c r="QVE87" s="389"/>
      <c r="QVF87" s="390"/>
      <c r="QVG87" s="391"/>
      <c r="QVH87" s="392"/>
      <c r="QVI87" s="393"/>
      <c r="QVJ87" s="394"/>
      <c r="QVK87" s="395"/>
      <c r="QVL87" s="389"/>
      <c r="QVM87" s="390"/>
      <c r="QVN87" s="391"/>
      <c r="QVO87" s="392"/>
      <c r="QVP87" s="393"/>
      <c r="QVQ87" s="394"/>
      <c r="QVR87" s="395"/>
      <c r="QVS87" s="389"/>
      <c r="QVT87" s="390"/>
      <c r="QVU87" s="391"/>
      <c r="QVV87" s="392"/>
      <c r="QVW87" s="393"/>
      <c r="QVX87" s="394"/>
      <c r="QVY87" s="395"/>
      <c r="QVZ87" s="389"/>
      <c r="QWA87" s="390"/>
      <c r="QWB87" s="391"/>
      <c r="QWC87" s="392"/>
      <c r="QWD87" s="393"/>
      <c r="QWE87" s="394"/>
      <c r="QWF87" s="395"/>
      <c r="QWG87" s="389"/>
      <c r="QWH87" s="390"/>
      <c r="QWI87" s="391"/>
      <c r="QWJ87" s="392"/>
      <c r="QWK87" s="393"/>
      <c r="QWL87" s="394"/>
      <c r="QWM87" s="395"/>
      <c r="QWN87" s="389"/>
      <c r="QWO87" s="390"/>
      <c r="QWP87" s="391"/>
      <c r="QWQ87" s="392"/>
      <c r="QWR87" s="393"/>
      <c r="QWS87" s="394"/>
      <c r="QWT87" s="395"/>
      <c r="QWU87" s="389"/>
      <c r="QWV87" s="390"/>
      <c r="QWW87" s="391"/>
      <c r="QWX87" s="392"/>
      <c r="QWY87" s="393"/>
      <c r="QWZ87" s="394"/>
      <c r="QXA87" s="395"/>
      <c r="QXB87" s="389"/>
      <c r="QXC87" s="390"/>
      <c r="QXD87" s="391"/>
      <c r="QXE87" s="392"/>
      <c r="QXF87" s="393"/>
      <c r="QXG87" s="394"/>
      <c r="QXH87" s="395"/>
      <c r="QXI87" s="389"/>
      <c r="QXJ87" s="390"/>
      <c r="QXK87" s="391"/>
      <c r="QXL87" s="392"/>
      <c r="QXM87" s="393"/>
      <c r="QXN87" s="394"/>
      <c r="QXO87" s="395"/>
      <c r="QXP87" s="389"/>
      <c r="QXQ87" s="390"/>
      <c r="QXR87" s="391"/>
      <c r="QXS87" s="392"/>
      <c r="QXT87" s="393"/>
      <c r="QXU87" s="394"/>
      <c r="QXV87" s="395"/>
      <c r="QXW87" s="389"/>
      <c r="QXX87" s="390"/>
      <c r="QXY87" s="391"/>
      <c r="QXZ87" s="392"/>
      <c r="QYA87" s="393"/>
      <c r="QYB87" s="394"/>
      <c r="QYC87" s="395"/>
      <c r="QYD87" s="389"/>
      <c r="QYE87" s="390"/>
      <c r="QYF87" s="391"/>
      <c r="QYG87" s="392"/>
      <c r="QYH87" s="393"/>
      <c r="QYI87" s="394"/>
      <c r="QYJ87" s="395"/>
      <c r="QYK87" s="389"/>
      <c r="QYL87" s="390"/>
      <c r="QYM87" s="391"/>
      <c r="QYN87" s="392"/>
      <c r="QYO87" s="393"/>
      <c r="QYP87" s="394"/>
      <c r="QYQ87" s="395"/>
      <c r="QYR87" s="389"/>
      <c r="QYS87" s="390"/>
      <c r="QYT87" s="391"/>
      <c r="QYU87" s="392"/>
      <c r="QYV87" s="393"/>
      <c r="QYW87" s="394"/>
      <c r="QYX87" s="395"/>
      <c r="QYY87" s="389"/>
      <c r="QYZ87" s="390"/>
      <c r="QZA87" s="391"/>
      <c r="QZB87" s="392"/>
      <c r="QZC87" s="393"/>
      <c r="QZD87" s="394"/>
      <c r="QZE87" s="395"/>
      <c r="QZF87" s="389"/>
      <c r="QZG87" s="390"/>
      <c r="QZH87" s="391"/>
      <c r="QZI87" s="392"/>
      <c r="QZJ87" s="393"/>
      <c r="QZK87" s="394"/>
      <c r="QZL87" s="395"/>
      <c r="QZM87" s="389"/>
      <c r="QZN87" s="390"/>
      <c r="QZO87" s="391"/>
      <c r="QZP87" s="392"/>
      <c r="QZQ87" s="393"/>
      <c r="QZR87" s="394"/>
      <c r="QZS87" s="395"/>
      <c r="QZT87" s="389"/>
      <c r="QZU87" s="390"/>
      <c r="QZV87" s="391"/>
      <c r="QZW87" s="392"/>
      <c r="QZX87" s="393"/>
      <c r="QZY87" s="394"/>
      <c r="QZZ87" s="395"/>
      <c r="RAA87" s="389"/>
      <c r="RAB87" s="390"/>
      <c r="RAC87" s="391"/>
      <c r="RAD87" s="392"/>
      <c r="RAE87" s="393"/>
      <c r="RAF87" s="394"/>
      <c r="RAG87" s="395"/>
      <c r="RAH87" s="389"/>
      <c r="RAI87" s="390"/>
      <c r="RAJ87" s="391"/>
      <c r="RAK87" s="392"/>
      <c r="RAL87" s="393"/>
      <c r="RAM87" s="394"/>
      <c r="RAN87" s="395"/>
      <c r="RAO87" s="389"/>
      <c r="RAP87" s="390"/>
      <c r="RAQ87" s="391"/>
      <c r="RAR87" s="392"/>
      <c r="RAS87" s="393"/>
      <c r="RAT87" s="394"/>
      <c r="RAU87" s="395"/>
      <c r="RAV87" s="389"/>
      <c r="RAW87" s="390"/>
      <c r="RAX87" s="391"/>
      <c r="RAY87" s="392"/>
      <c r="RAZ87" s="393"/>
      <c r="RBA87" s="394"/>
      <c r="RBB87" s="395"/>
      <c r="RBC87" s="389"/>
      <c r="RBD87" s="390"/>
      <c r="RBE87" s="391"/>
      <c r="RBF87" s="392"/>
      <c r="RBG87" s="393"/>
      <c r="RBH87" s="394"/>
      <c r="RBI87" s="395"/>
      <c r="RBJ87" s="389"/>
      <c r="RBK87" s="390"/>
      <c r="RBL87" s="391"/>
      <c r="RBM87" s="392"/>
      <c r="RBN87" s="393"/>
      <c r="RBO87" s="394"/>
      <c r="RBP87" s="395"/>
      <c r="RBQ87" s="389"/>
      <c r="RBR87" s="390"/>
      <c r="RBS87" s="391"/>
      <c r="RBT87" s="392"/>
      <c r="RBU87" s="393"/>
      <c r="RBV87" s="394"/>
      <c r="RBW87" s="395"/>
      <c r="RBX87" s="389"/>
      <c r="RBY87" s="390"/>
      <c r="RBZ87" s="391"/>
      <c r="RCA87" s="392"/>
      <c r="RCB87" s="393"/>
      <c r="RCC87" s="394"/>
      <c r="RCD87" s="395"/>
      <c r="RCE87" s="389"/>
      <c r="RCF87" s="390"/>
      <c r="RCG87" s="391"/>
      <c r="RCH87" s="392"/>
      <c r="RCI87" s="393"/>
      <c r="RCJ87" s="394"/>
      <c r="RCK87" s="395"/>
      <c r="RCL87" s="389"/>
      <c r="RCM87" s="390"/>
      <c r="RCN87" s="391"/>
      <c r="RCO87" s="392"/>
      <c r="RCP87" s="393"/>
      <c r="RCQ87" s="394"/>
      <c r="RCR87" s="395"/>
      <c r="RCS87" s="389"/>
      <c r="RCT87" s="390"/>
      <c r="RCU87" s="391"/>
      <c r="RCV87" s="392"/>
      <c r="RCW87" s="393"/>
      <c r="RCX87" s="394"/>
      <c r="RCY87" s="395"/>
      <c r="RCZ87" s="389"/>
      <c r="RDA87" s="390"/>
      <c r="RDB87" s="391"/>
      <c r="RDC87" s="392"/>
      <c r="RDD87" s="393"/>
      <c r="RDE87" s="394"/>
      <c r="RDF87" s="395"/>
      <c r="RDG87" s="389"/>
      <c r="RDH87" s="390"/>
      <c r="RDI87" s="391"/>
      <c r="RDJ87" s="392"/>
      <c r="RDK87" s="393"/>
      <c r="RDL87" s="394"/>
      <c r="RDM87" s="395"/>
      <c r="RDN87" s="389"/>
      <c r="RDO87" s="390"/>
      <c r="RDP87" s="391"/>
      <c r="RDQ87" s="392"/>
      <c r="RDR87" s="393"/>
      <c r="RDS87" s="394"/>
      <c r="RDT87" s="395"/>
      <c r="RDU87" s="389"/>
      <c r="RDV87" s="390"/>
      <c r="RDW87" s="391"/>
      <c r="RDX87" s="392"/>
      <c r="RDY87" s="393"/>
      <c r="RDZ87" s="394"/>
      <c r="REA87" s="395"/>
      <c r="REB87" s="389"/>
      <c r="REC87" s="390"/>
      <c r="RED87" s="391"/>
      <c r="REE87" s="392"/>
      <c r="REF87" s="393"/>
      <c r="REG87" s="394"/>
      <c r="REH87" s="395"/>
      <c r="REI87" s="389"/>
      <c r="REJ87" s="390"/>
      <c r="REK87" s="391"/>
      <c r="REL87" s="392"/>
      <c r="REM87" s="393"/>
      <c r="REN87" s="394"/>
      <c r="REO87" s="395"/>
      <c r="REP87" s="389"/>
      <c r="REQ87" s="390"/>
      <c r="RER87" s="391"/>
      <c r="RES87" s="392"/>
      <c r="RET87" s="393"/>
      <c r="REU87" s="394"/>
      <c r="REV87" s="395"/>
      <c r="REW87" s="389"/>
      <c r="REX87" s="390"/>
      <c r="REY87" s="391"/>
      <c r="REZ87" s="392"/>
      <c r="RFA87" s="393"/>
      <c r="RFB87" s="394"/>
      <c r="RFC87" s="395"/>
      <c r="RFD87" s="389"/>
      <c r="RFE87" s="390"/>
      <c r="RFF87" s="391"/>
      <c r="RFG87" s="392"/>
      <c r="RFH87" s="393"/>
      <c r="RFI87" s="394"/>
      <c r="RFJ87" s="395"/>
      <c r="RFK87" s="389"/>
      <c r="RFL87" s="390"/>
      <c r="RFM87" s="391"/>
      <c r="RFN87" s="392"/>
      <c r="RFO87" s="393"/>
      <c r="RFP87" s="394"/>
      <c r="RFQ87" s="395"/>
      <c r="RFR87" s="389"/>
      <c r="RFS87" s="390"/>
      <c r="RFT87" s="391"/>
      <c r="RFU87" s="392"/>
      <c r="RFV87" s="393"/>
      <c r="RFW87" s="394"/>
      <c r="RFX87" s="395"/>
      <c r="RFY87" s="389"/>
      <c r="RFZ87" s="390"/>
      <c r="RGA87" s="391"/>
      <c r="RGB87" s="392"/>
      <c r="RGC87" s="393"/>
      <c r="RGD87" s="394"/>
      <c r="RGE87" s="395"/>
      <c r="RGF87" s="389"/>
      <c r="RGG87" s="390"/>
      <c r="RGH87" s="391"/>
      <c r="RGI87" s="392"/>
      <c r="RGJ87" s="393"/>
      <c r="RGK87" s="394"/>
      <c r="RGL87" s="395"/>
      <c r="RGM87" s="389"/>
      <c r="RGN87" s="390"/>
      <c r="RGO87" s="391"/>
      <c r="RGP87" s="392"/>
      <c r="RGQ87" s="393"/>
      <c r="RGR87" s="394"/>
      <c r="RGS87" s="395"/>
      <c r="RGT87" s="389"/>
      <c r="RGU87" s="390"/>
      <c r="RGV87" s="391"/>
      <c r="RGW87" s="392"/>
      <c r="RGX87" s="393"/>
      <c r="RGY87" s="394"/>
      <c r="RGZ87" s="395"/>
      <c r="RHA87" s="389"/>
      <c r="RHB87" s="390"/>
      <c r="RHC87" s="391"/>
      <c r="RHD87" s="392"/>
      <c r="RHE87" s="393"/>
      <c r="RHF87" s="394"/>
      <c r="RHG87" s="395"/>
      <c r="RHH87" s="389"/>
      <c r="RHI87" s="390"/>
      <c r="RHJ87" s="391"/>
      <c r="RHK87" s="392"/>
      <c r="RHL87" s="393"/>
      <c r="RHM87" s="394"/>
      <c r="RHN87" s="395"/>
      <c r="RHO87" s="389"/>
      <c r="RHP87" s="390"/>
      <c r="RHQ87" s="391"/>
      <c r="RHR87" s="392"/>
      <c r="RHS87" s="393"/>
      <c r="RHT87" s="394"/>
      <c r="RHU87" s="395"/>
      <c r="RHV87" s="389"/>
      <c r="RHW87" s="390"/>
      <c r="RHX87" s="391"/>
      <c r="RHY87" s="392"/>
      <c r="RHZ87" s="393"/>
      <c r="RIA87" s="394"/>
      <c r="RIB87" s="395"/>
      <c r="RIC87" s="389"/>
      <c r="RID87" s="390"/>
      <c r="RIE87" s="391"/>
      <c r="RIF87" s="392"/>
      <c r="RIG87" s="393"/>
      <c r="RIH87" s="394"/>
      <c r="RII87" s="395"/>
      <c r="RIJ87" s="389"/>
      <c r="RIK87" s="390"/>
      <c r="RIL87" s="391"/>
      <c r="RIM87" s="392"/>
      <c r="RIN87" s="393"/>
      <c r="RIO87" s="394"/>
      <c r="RIP87" s="395"/>
      <c r="RIQ87" s="389"/>
      <c r="RIR87" s="390"/>
      <c r="RIS87" s="391"/>
      <c r="RIT87" s="392"/>
      <c r="RIU87" s="393"/>
      <c r="RIV87" s="394"/>
      <c r="RIW87" s="395"/>
      <c r="RIX87" s="389"/>
      <c r="RIY87" s="390"/>
      <c r="RIZ87" s="391"/>
      <c r="RJA87" s="392"/>
      <c r="RJB87" s="393"/>
      <c r="RJC87" s="394"/>
      <c r="RJD87" s="395"/>
      <c r="RJE87" s="389"/>
      <c r="RJF87" s="390"/>
      <c r="RJG87" s="391"/>
      <c r="RJH87" s="392"/>
      <c r="RJI87" s="393"/>
      <c r="RJJ87" s="394"/>
      <c r="RJK87" s="395"/>
      <c r="RJL87" s="389"/>
      <c r="RJM87" s="390"/>
      <c r="RJN87" s="391"/>
      <c r="RJO87" s="392"/>
      <c r="RJP87" s="393"/>
      <c r="RJQ87" s="394"/>
      <c r="RJR87" s="395"/>
      <c r="RJS87" s="389"/>
      <c r="RJT87" s="390"/>
      <c r="RJU87" s="391"/>
      <c r="RJV87" s="392"/>
      <c r="RJW87" s="393"/>
      <c r="RJX87" s="394"/>
      <c r="RJY87" s="395"/>
      <c r="RJZ87" s="389"/>
      <c r="RKA87" s="390"/>
      <c r="RKB87" s="391"/>
      <c r="RKC87" s="392"/>
      <c r="RKD87" s="393"/>
      <c r="RKE87" s="394"/>
      <c r="RKF87" s="395"/>
      <c r="RKG87" s="389"/>
      <c r="RKH87" s="390"/>
      <c r="RKI87" s="391"/>
      <c r="RKJ87" s="392"/>
      <c r="RKK87" s="393"/>
      <c r="RKL87" s="394"/>
      <c r="RKM87" s="395"/>
      <c r="RKN87" s="389"/>
      <c r="RKO87" s="390"/>
      <c r="RKP87" s="391"/>
      <c r="RKQ87" s="392"/>
      <c r="RKR87" s="393"/>
      <c r="RKS87" s="394"/>
      <c r="RKT87" s="395"/>
      <c r="RKU87" s="389"/>
      <c r="RKV87" s="390"/>
      <c r="RKW87" s="391"/>
      <c r="RKX87" s="392"/>
      <c r="RKY87" s="393"/>
      <c r="RKZ87" s="394"/>
      <c r="RLA87" s="395"/>
      <c r="RLB87" s="389"/>
      <c r="RLC87" s="390"/>
      <c r="RLD87" s="391"/>
      <c r="RLE87" s="392"/>
      <c r="RLF87" s="393"/>
      <c r="RLG87" s="394"/>
      <c r="RLH87" s="395"/>
      <c r="RLI87" s="389"/>
      <c r="RLJ87" s="390"/>
      <c r="RLK87" s="391"/>
      <c r="RLL87" s="392"/>
      <c r="RLM87" s="393"/>
      <c r="RLN87" s="394"/>
      <c r="RLO87" s="395"/>
      <c r="RLP87" s="389"/>
      <c r="RLQ87" s="390"/>
      <c r="RLR87" s="391"/>
      <c r="RLS87" s="392"/>
      <c r="RLT87" s="393"/>
      <c r="RLU87" s="394"/>
      <c r="RLV87" s="395"/>
      <c r="RLW87" s="389"/>
      <c r="RLX87" s="390"/>
      <c r="RLY87" s="391"/>
      <c r="RLZ87" s="392"/>
      <c r="RMA87" s="393"/>
      <c r="RMB87" s="394"/>
      <c r="RMC87" s="395"/>
      <c r="RMD87" s="389"/>
      <c r="RME87" s="390"/>
      <c r="RMF87" s="391"/>
      <c r="RMG87" s="392"/>
      <c r="RMH87" s="393"/>
      <c r="RMI87" s="394"/>
      <c r="RMJ87" s="395"/>
      <c r="RMK87" s="389"/>
      <c r="RML87" s="390"/>
      <c r="RMM87" s="391"/>
      <c r="RMN87" s="392"/>
      <c r="RMO87" s="393"/>
      <c r="RMP87" s="394"/>
      <c r="RMQ87" s="395"/>
      <c r="RMR87" s="389"/>
      <c r="RMS87" s="390"/>
      <c r="RMT87" s="391"/>
      <c r="RMU87" s="392"/>
      <c r="RMV87" s="393"/>
      <c r="RMW87" s="394"/>
      <c r="RMX87" s="395"/>
      <c r="RMY87" s="389"/>
      <c r="RMZ87" s="390"/>
      <c r="RNA87" s="391"/>
      <c r="RNB87" s="392"/>
      <c r="RNC87" s="393"/>
      <c r="RND87" s="394"/>
      <c r="RNE87" s="395"/>
      <c r="RNF87" s="389"/>
      <c r="RNG87" s="390"/>
      <c r="RNH87" s="391"/>
      <c r="RNI87" s="392"/>
      <c r="RNJ87" s="393"/>
      <c r="RNK87" s="394"/>
      <c r="RNL87" s="395"/>
      <c r="RNM87" s="389"/>
      <c r="RNN87" s="390"/>
      <c r="RNO87" s="391"/>
      <c r="RNP87" s="392"/>
      <c r="RNQ87" s="393"/>
      <c r="RNR87" s="394"/>
      <c r="RNS87" s="395"/>
      <c r="RNT87" s="389"/>
      <c r="RNU87" s="390"/>
      <c r="RNV87" s="391"/>
      <c r="RNW87" s="392"/>
      <c r="RNX87" s="393"/>
      <c r="RNY87" s="394"/>
      <c r="RNZ87" s="395"/>
      <c r="ROA87" s="389"/>
      <c r="ROB87" s="390"/>
      <c r="ROC87" s="391"/>
      <c r="ROD87" s="392"/>
      <c r="ROE87" s="393"/>
      <c r="ROF87" s="394"/>
      <c r="ROG87" s="395"/>
      <c r="ROH87" s="389"/>
      <c r="ROI87" s="390"/>
      <c r="ROJ87" s="391"/>
      <c r="ROK87" s="392"/>
      <c r="ROL87" s="393"/>
      <c r="ROM87" s="394"/>
      <c r="RON87" s="395"/>
      <c r="ROO87" s="389"/>
      <c r="ROP87" s="390"/>
      <c r="ROQ87" s="391"/>
      <c r="ROR87" s="392"/>
      <c r="ROS87" s="393"/>
      <c r="ROT87" s="394"/>
      <c r="ROU87" s="395"/>
      <c r="ROV87" s="389"/>
      <c r="ROW87" s="390"/>
      <c r="ROX87" s="391"/>
      <c r="ROY87" s="392"/>
      <c r="ROZ87" s="393"/>
      <c r="RPA87" s="394"/>
      <c r="RPB87" s="395"/>
      <c r="RPC87" s="389"/>
      <c r="RPD87" s="390"/>
      <c r="RPE87" s="391"/>
      <c r="RPF87" s="392"/>
      <c r="RPG87" s="393"/>
      <c r="RPH87" s="394"/>
      <c r="RPI87" s="395"/>
      <c r="RPJ87" s="389"/>
      <c r="RPK87" s="390"/>
      <c r="RPL87" s="391"/>
      <c r="RPM87" s="392"/>
      <c r="RPN87" s="393"/>
      <c r="RPO87" s="394"/>
      <c r="RPP87" s="395"/>
      <c r="RPQ87" s="389"/>
      <c r="RPR87" s="390"/>
      <c r="RPS87" s="391"/>
      <c r="RPT87" s="392"/>
      <c r="RPU87" s="393"/>
      <c r="RPV87" s="394"/>
      <c r="RPW87" s="395"/>
      <c r="RPX87" s="389"/>
      <c r="RPY87" s="390"/>
      <c r="RPZ87" s="391"/>
      <c r="RQA87" s="392"/>
      <c r="RQB87" s="393"/>
      <c r="RQC87" s="394"/>
      <c r="RQD87" s="395"/>
      <c r="RQE87" s="389"/>
      <c r="RQF87" s="390"/>
      <c r="RQG87" s="391"/>
      <c r="RQH87" s="392"/>
      <c r="RQI87" s="393"/>
      <c r="RQJ87" s="394"/>
      <c r="RQK87" s="395"/>
      <c r="RQL87" s="389"/>
      <c r="RQM87" s="390"/>
      <c r="RQN87" s="391"/>
      <c r="RQO87" s="392"/>
      <c r="RQP87" s="393"/>
      <c r="RQQ87" s="394"/>
      <c r="RQR87" s="395"/>
      <c r="RQS87" s="389"/>
      <c r="RQT87" s="390"/>
      <c r="RQU87" s="391"/>
      <c r="RQV87" s="392"/>
      <c r="RQW87" s="393"/>
      <c r="RQX87" s="394"/>
      <c r="RQY87" s="395"/>
      <c r="RQZ87" s="389"/>
      <c r="RRA87" s="390"/>
      <c r="RRB87" s="391"/>
      <c r="RRC87" s="392"/>
      <c r="RRD87" s="393"/>
      <c r="RRE87" s="394"/>
      <c r="RRF87" s="395"/>
      <c r="RRG87" s="389"/>
      <c r="RRH87" s="390"/>
      <c r="RRI87" s="391"/>
      <c r="RRJ87" s="392"/>
      <c r="RRK87" s="393"/>
      <c r="RRL87" s="394"/>
      <c r="RRM87" s="395"/>
      <c r="RRN87" s="389"/>
      <c r="RRO87" s="390"/>
      <c r="RRP87" s="391"/>
      <c r="RRQ87" s="392"/>
      <c r="RRR87" s="393"/>
      <c r="RRS87" s="394"/>
      <c r="RRT87" s="395"/>
      <c r="RRU87" s="389"/>
      <c r="RRV87" s="390"/>
      <c r="RRW87" s="391"/>
      <c r="RRX87" s="392"/>
      <c r="RRY87" s="393"/>
      <c r="RRZ87" s="394"/>
      <c r="RSA87" s="395"/>
      <c r="RSB87" s="389"/>
      <c r="RSC87" s="390"/>
      <c r="RSD87" s="391"/>
      <c r="RSE87" s="392"/>
      <c r="RSF87" s="393"/>
      <c r="RSG87" s="394"/>
      <c r="RSH87" s="395"/>
      <c r="RSI87" s="389"/>
      <c r="RSJ87" s="390"/>
      <c r="RSK87" s="391"/>
      <c r="RSL87" s="392"/>
      <c r="RSM87" s="393"/>
      <c r="RSN87" s="394"/>
      <c r="RSO87" s="395"/>
      <c r="RSP87" s="389"/>
      <c r="RSQ87" s="390"/>
      <c r="RSR87" s="391"/>
      <c r="RSS87" s="392"/>
      <c r="RST87" s="393"/>
      <c r="RSU87" s="394"/>
      <c r="RSV87" s="395"/>
      <c r="RSW87" s="389"/>
      <c r="RSX87" s="390"/>
      <c r="RSY87" s="391"/>
      <c r="RSZ87" s="392"/>
      <c r="RTA87" s="393"/>
      <c r="RTB87" s="394"/>
      <c r="RTC87" s="395"/>
      <c r="RTD87" s="389"/>
      <c r="RTE87" s="390"/>
      <c r="RTF87" s="391"/>
      <c r="RTG87" s="392"/>
      <c r="RTH87" s="393"/>
      <c r="RTI87" s="394"/>
      <c r="RTJ87" s="395"/>
      <c r="RTK87" s="389"/>
      <c r="RTL87" s="390"/>
      <c r="RTM87" s="391"/>
      <c r="RTN87" s="392"/>
      <c r="RTO87" s="393"/>
      <c r="RTP87" s="394"/>
      <c r="RTQ87" s="395"/>
      <c r="RTR87" s="389"/>
      <c r="RTS87" s="390"/>
      <c r="RTT87" s="391"/>
      <c r="RTU87" s="392"/>
      <c r="RTV87" s="393"/>
      <c r="RTW87" s="394"/>
      <c r="RTX87" s="395"/>
      <c r="RTY87" s="389"/>
      <c r="RTZ87" s="390"/>
      <c r="RUA87" s="391"/>
      <c r="RUB87" s="392"/>
      <c r="RUC87" s="393"/>
      <c r="RUD87" s="394"/>
      <c r="RUE87" s="395"/>
      <c r="RUF87" s="389"/>
      <c r="RUG87" s="390"/>
      <c r="RUH87" s="391"/>
      <c r="RUI87" s="392"/>
      <c r="RUJ87" s="393"/>
      <c r="RUK87" s="394"/>
      <c r="RUL87" s="395"/>
      <c r="RUM87" s="389"/>
      <c r="RUN87" s="390"/>
      <c r="RUO87" s="391"/>
      <c r="RUP87" s="392"/>
      <c r="RUQ87" s="393"/>
      <c r="RUR87" s="394"/>
      <c r="RUS87" s="395"/>
      <c r="RUT87" s="389"/>
      <c r="RUU87" s="390"/>
      <c r="RUV87" s="391"/>
      <c r="RUW87" s="392"/>
      <c r="RUX87" s="393"/>
      <c r="RUY87" s="394"/>
      <c r="RUZ87" s="395"/>
      <c r="RVA87" s="389"/>
      <c r="RVB87" s="390"/>
      <c r="RVC87" s="391"/>
      <c r="RVD87" s="392"/>
      <c r="RVE87" s="393"/>
      <c r="RVF87" s="394"/>
      <c r="RVG87" s="395"/>
      <c r="RVH87" s="389"/>
      <c r="RVI87" s="390"/>
      <c r="RVJ87" s="391"/>
      <c r="RVK87" s="392"/>
      <c r="RVL87" s="393"/>
      <c r="RVM87" s="394"/>
      <c r="RVN87" s="395"/>
      <c r="RVO87" s="389"/>
      <c r="RVP87" s="390"/>
      <c r="RVQ87" s="391"/>
      <c r="RVR87" s="392"/>
      <c r="RVS87" s="393"/>
      <c r="RVT87" s="394"/>
      <c r="RVU87" s="395"/>
      <c r="RVV87" s="389"/>
      <c r="RVW87" s="390"/>
      <c r="RVX87" s="391"/>
      <c r="RVY87" s="392"/>
      <c r="RVZ87" s="393"/>
      <c r="RWA87" s="394"/>
      <c r="RWB87" s="395"/>
      <c r="RWC87" s="389"/>
      <c r="RWD87" s="390"/>
      <c r="RWE87" s="391"/>
      <c r="RWF87" s="392"/>
      <c r="RWG87" s="393"/>
      <c r="RWH87" s="394"/>
      <c r="RWI87" s="395"/>
      <c r="RWJ87" s="389"/>
      <c r="RWK87" s="390"/>
      <c r="RWL87" s="391"/>
      <c r="RWM87" s="392"/>
      <c r="RWN87" s="393"/>
      <c r="RWO87" s="394"/>
      <c r="RWP87" s="395"/>
      <c r="RWQ87" s="389"/>
      <c r="RWR87" s="390"/>
      <c r="RWS87" s="391"/>
      <c r="RWT87" s="392"/>
      <c r="RWU87" s="393"/>
      <c r="RWV87" s="394"/>
      <c r="RWW87" s="395"/>
      <c r="RWX87" s="389"/>
      <c r="RWY87" s="390"/>
      <c r="RWZ87" s="391"/>
      <c r="RXA87" s="392"/>
      <c r="RXB87" s="393"/>
      <c r="RXC87" s="394"/>
      <c r="RXD87" s="395"/>
      <c r="RXE87" s="389"/>
      <c r="RXF87" s="390"/>
      <c r="RXG87" s="391"/>
      <c r="RXH87" s="392"/>
      <c r="RXI87" s="393"/>
      <c r="RXJ87" s="394"/>
      <c r="RXK87" s="395"/>
      <c r="RXL87" s="389"/>
      <c r="RXM87" s="390"/>
      <c r="RXN87" s="391"/>
      <c r="RXO87" s="392"/>
      <c r="RXP87" s="393"/>
      <c r="RXQ87" s="394"/>
      <c r="RXR87" s="395"/>
      <c r="RXS87" s="389"/>
      <c r="RXT87" s="390"/>
      <c r="RXU87" s="391"/>
      <c r="RXV87" s="392"/>
      <c r="RXW87" s="393"/>
      <c r="RXX87" s="394"/>
      <c r="RXY87" s="395"/>
      <c r="RXZ87" s="389"/>
      <c r="RYA87" s="390"/>
      <c r="RYB87" s="391"/>
      <c r="RYC87" s="392"/>
      <c r="RYD87" s="393"/>
      <c r="RYE87" s="394"/>
      <c r="RYF87" s="395"/>
      <c r="RYG87" s="389"/>
      <c r="RYH87" s="390"/>
      <c r="RYI87" s="391"/>
      <c r="RYJ87" s="392"/>
      <c r="RYK87" s="393"/>
      <c r="RYL87" s="394"/>
      <c r="RYM87" s="395"/>
      <c r="RYN87" s="389"/>
      <c r="RYO87" s="390"/>
      <c r="RYP87" s="391"/>
      <c r="RYQ87" s="392"/>
      <c r="RYR87" s="393"/>
      <c r="RYS87" s="394"/>
      <c r="RYT87" s="395"/>
      <c r="RYU87" s="389"/>
      <c r="RYV87" s="390"/>
      <c r="RYW87" s="391"/>
      <c r="RYX87" s="392"/>
      <c r="RYY87" s="393"/>
      <c r="RYZ87" s="394"/>
      <c r="RZA87" s="395"/>
      <c r="RZB87" s="389"/>
      <c r="RZC87" s="390"/>
      <c r="RZD87" s="391"/>
      <c r="RZE87" s="392"/>
      <c r="RZF87" s="393"/>
      <c r="RZG87" s="394"/>
      <c r="RZH87" s="395"/>
      <c r="RZI87" s="389"/>
      <c r="RZJ87" s="390"/>
      <c r="RZK87" s="391"/>
      <c r="RZL87" s="392"/>
      <c r="RZM87" s="393"/>
      <c r="RZN87" s="394"/>
      <c r="RZO87" s="395"/>
      <c r="RZP87" s="389"/>
      <c r="RZQ87" s="390"/>
      <c r="RZR87" s="391"/>
      <c r="RZS87" s="392"/>
      <c r="RZT87" s="393"/>
      <c r="RZU87" s="394"/>
      <c r="RZV87" s="395"/>
      <c r="RZW87" s="389"/>
      <c r="RZX87" s="390"/>
      <c r="RZY87" s="391"/>
      <c r="RZZ87" s="392"/>
      <c r="SAA87" s="393"/>
      <c r="SAB87" s="394"/>
      <c r="SAC87" s="395"/>
      <c r="SAD87" s="389"/>
      <c r="SAE87" s="390"/>
      <c r="SAF87" s="391"/>
      <c r="SAG87" s="392"/>
      <c r="SAH87" s="393"/>
      <c r="SAI87" s="394"/>
      <c r="SAJ87" s="395"/>
      <c r="SAK87" s="389"/>
      <c r="SAL87" s="390"/>
      <c r="SAM87" s="391"/>
      <c r="SAN87" s="392"/>
      <c r="SAO87" s="393"/>
      <c r="SAP87" s="394"/>
      <c r="SAQ87" s="395"/>
      <c r="SAR87" s="389"/>
      <c r="SAS87" s="390"/>
      <c r="SAT87" s="391"/>
      <c r="SAU87" s="392"/>
      <c r="SAV87" s="393"/>
      <c r="SAW87" s="394"/>
      <c r="SAX87" s="395"/>
      <c r="SAY87" s="389"/>
      <c r="SAZ87" s="390"/>
      <c r="SBA87" s="391"/>
      <c r="SBB87" s="392"/>
      <c r="SBC87" s="393"/>
      <c r="SBD87" s="394"/>
      <c r="SBE87" s="395"/>
      <c r="SBF87" s="389"/>
      <c r="SBG87" s="390"/>
      <c r="SBH87" s="391"/>
      <c r="SBI87" s="392"/>
      <c r="SBJ87" s="393"/>
      <c r="SBK87" s="394"/>
      <c r="SBL87" s="395"/>
      <c r="SBM87" s="389"/>
      <c r="SBN87" s="390"/>
      <c r="SBO87" s="391"/>
      <c r="SBP87" s="392"/>
      <c r="SBQ87" s="393"/>
      <c r="SBR87" s="394"/>
      <c r="SBS87" s="395"/>
      <c r="SBT87" s="389"/>
      <c r="SBU87" s="390"/>
      <c r="SBV87" s="391"/>
      <c r="SBW87" s="392"/>
      <c r="SBX87" s="393"/>
      <c r="SBY87" s="394"/>
      <c r="SBZ87" s="395"/>
      <c r="SCA87" s="389"/>
      <c r="SCB87" s="390"/>
      <c r="SCC87" s="391"/>
      <c r="SCD87" s="392"/>
      <c r="SCE87" s="393"/>
      <c r="SCF87" s="394"/>
      <c r="SCG87" s="395"/>
      <c r="SCH87" s="389"/>
      <c r="SCI87" s="390"/>
      <c r="SCJ87" s="391"/>
      <c r="SCK87" s="392"/>
      <c r="SCL87" s="393"/>
      <c r="SCM87" s="394"/>
      <c r="SCN87" s="395"/>
      <c r="SCO87" s="389"/>
      <c r="SCP87" s="390"/>
      <c r="SCQ87" s="391"/>
      <c r="SCR87" s="392"/>
      <c r="SCS87" s="393"/>
      <c r="SCT87" s="394"/>
      <c r="SCU87" s="395"/>
      <c r="SCV87" s="389"/>
      <c r="SCW87" s="390"/>
      <c r="SCX87" s="391"/>
      <c r="SCY87" s="392"/>
      <c r="SCZ87" s="393"/>
      <c r="SDA87" s="394"/>
      <c r="SDB87" s="395"/>
      <c r="SDC87" s="389"/>
      <c r="SDD87" s="390"/>
      <c r="SDE87" s="391"/>
      <c r="SDF87" s="392"/>
      <c r="SDG87" s="393"/>
      <c r="SDH87" s="394"/>
      <c r="SDI87" s="395"/>
      <c r="SDJ87" s="389"/>
      <c r="SDK87" s="390"/>
      <c r="SDL87" s="391"/>
      <c r="SDM87" s="392"/>
      <c r="SDN87" s="393"/>
      <c r="SDO87" s="394"/>
      <c r="SDP87" s="395"/>
      <c r="SDQ87" s="389"/>
      <c r="SDR87" s="390"/>
      <c r="SDS87" s="391"/>
      <c r="SDT87" s="392"/>
      <c r="SDU87" s="393"/>
      <c r="SDV87" s="394"/>
      <c r="SDW87" s="395"/>
      <c r="SDX87" s="389"/>
      <c r="SDY87" s="390"/>
      <c r="SDZ87" s="391"/>
      <c r="SEA87" s="392"/>
      <c r="SEB87" s="393"/>
      <c r="SEC87" s="394"/>
      <c r="SED87" s="395"/>
      <c r="SEE87" s="389"/>
      <c r="SEF87" s="390"/>
      <c r="SEG87" s="391"/>
      <c r="SEH87" s="392"/>
      <c r="SEI87" s="393"/>
      <c r="SEJ87" s="394"/>
      <c r="SEK87" s="395"/>
      <c r="SEL87" s="389"/>
      <c r="SEM87" s="390"/>
      <c r="SEN87" s="391"/>
      <c r="SEO87" s="392"/>
      <c r="SEP87" s="393"/>
      <c r="SEQ87" s="394"/>
      <c r="SER87" s="395"/>
      <c r="SES87" s="389"/>
      <c r="SET87" s="390"/>
      <c r="SEU87" s="391"/>
      <c r="SEV87" s="392"/>
      <c r="SEW87" s="393"/>
      <c r="SEX87" s="394"/>
      <c r="SEY87" s="395"/>
      <c r="SEZ87" s="389"/>
      <c r="SFA87" s="390"/>
      <c r="SFB87" s="391"/>
      <c r="SFC87" s="392"/>
      <c r="SFD87" s="393"/>
      <c r="SFE87" s="394"/>
      <c r="SFF87" s="395"/>
      <c r="SFG87" s="389"/>
      <c r="SFH87" s="390"/>
      <c r="SFI87" s="391"/>
      <c r="SFJ87" s="392"/>
      <c r="SFK87" s="393"/>
      <c r="SFL87" s="394"/>
      <c r="SFM87" s="395"/>
      <c r="SFN87" s="389"/>
      <c r="SFO87" s="390"/>
      <c r="SFP87" s="391"/>
      <c r="SFQ87" s="392"/>
      <c r="SFR87" s="393"/>
      <c r="SFS87" s="394"/>
      <c r="SFT87" s="395"/>
      <c r="SFU87" s="389"/>
      <c r="SFV87" s="390"/>
      <c r="SFW87" s="391"/>
      <c r="SFX87" s="392"/>
      <c r="SFY87" s="393"/>
      <c r="SFZ87" s="394"/>
      <c r="SGA87" s="395"/>
      <c r="SGB87" s="389"/>
      <c r="SGC87" s="390"/>
      <c r="SGD87" s="391"/>
      <c r="SGE87" s="392"/>
      <c r="SGF87" s="393"/>
      <c r="SGG87" s="394"/>
      <c r="SGH87" s="395"/>
      <c r="SGI87" s="389"/>
      <c r="SGJ87" s="390"/>
      <c r="SGK87" s="391"/>
      <c r="SGL87" s="392"/>
      <c r="SGM87" s="393"/>
      <c r="SGN87" s="394"/>
      <c r="SGO87" s="395"/>
      <c r="SGP87" s="389"/>
      <c r="SGQ87" s="390"/>
      <c r="SGR87" s="391"/>
      <c r="SGS87" s="392"/>
      <c r="SGT87" s="393"/>
      <c r="SGU87" s="394"/>
      <c r="SGV87" s="395"/>
      <c r="SGW87" s="389"/>
      <c r="SGX87" s="390"/>
      <c r="SGY87" s="391"/>
      <c r="SGZ87" s="392"/>
      <c r="SHA87" s="393"/>
      <c r="SHB87" s="394"/>
      <c r="SHC87" s="395"/>
      <c r="SHD87" s="389"/>
      <c r="SHE87" s="390"/>
      <c r="SHF87" s="391"/>
      <c r="SHG87" s="392"/>
      <c r="SHH87" s="393"/>
      <c r="SHI87" s="394"/>
      <c r="SHJ87" s="395"/>
      <c r="SHK87" s="389"/>
      <c r="SHL87" s="390"/>
      <c r="SHM87" s="391"/>
      <c r="SHN87" s="392"/>
      <c r="SHO87" s="393"/>
      <c r="SHP87" s="394"/>
      <c r="SHQ87" s="395"/>
      <c r="SHR87" s="389"/>
      <c r="SHS87" s="390"/>
      <c r="SHT87" s="391"/>
      <c r="SHU87" s="392"/>
      <c r="SHV87" s="393"/>
      <c r="SHW87" s="394"/>
      <c r="SHX87" s="395"/>
      <c r="SHY87" s="389"/>
      <c r="SHZ87" s="390"/>
      <c r="SIA87" s="391"/>
      <c r="SIB87" s="392"/>
      <c r="SIC87" s="393"/>
      <c r="SID87" s="394"/>
      <c r="SIE87" s="395"/>
      <c r="SIF87" s="389"/>
      <c r="SIG87" s="390"/>
      <c r="SIH87" s="391"/>
      <c r="SII87" s="392"/>
      <c r="SIJ87" s="393"/>
      <c r="SIK87" s="394"/>
      <c r="SIL87" s="395"/>
      <c r="SIM87" s="389"/>
      <c r="SIN87" s="390"/>
      <c r="SIO87" s="391"/>
      <c r="SIP87" s="392"/>
      <c r="SIQ87" s="393"/>
      <c r="SIR87" s="394"/>
      <c r="SIS87" s="395"/>
      <c r="SIT87" s="389"/>
      <c r="SIU87" s="390"/>
      <c r="SIV87" s="391"/>
      <c r="SIW87" s="392"/>
      <c r="SIX87" s="393"/>
      <c r="SIY87" s="394"/>
      <c r="SIZ87" s="395"/>
      <c r="SJA87" s="389"/>
      <c r="SJB87" s="390"/>
      <c r="SJC87" s="391"/>
      <c r="SJD87" s="392"/>
      <c r="SJE87" s="393"/>
      <c r="SJF87" s="394"/>
      <c r="SJG87" s="395"/>
      <c r="SJH87" s="389"/>
      <c r="SJI87" s="390"/>
      <c r="SJJ87" s="391"/>
      <c r="SJK87" s="392"/>
      <c r="SJL87" s="393"/>
      <c r="SJM87" s="394"/>
      <c r="SJN87" s="395"/>
      <c r="SJO87" s="389"/>
      <c r="SJP87" s="390"/>
      <c r="SJQ87" s="391"/>
      <c r="SJR87" s="392"/>
      <c r="SJS87" s="393"/>
      <c r="SJT87" s="394"/>
      <c r="SJU87" s="395"/>
      <c r="SJV87" s="389"/>
      <c r="SJW87" s="390"/>
      <c r="SJX87" s="391"/>
      <c r="SJY87" s="392"/>
      <c r="SJZ87" s="393"/>
      <c r="SKA87" s="394"/>
      <c r="SKB87" s="395"/>
      <c r="SKC87" s="389"/>
      <c r="SKD87" s="390"/>
      <c r="SKE87" s="391"/>
      <c r="SKF87" s="392"/>
      <c r="SKG87" s="393"/>
      <c r="SKH87" s="394"/>
      <c r="SKI87" s="395"/>
      <c r="SKJ87" s="389"/>
      <c r="SKK87" s="390"/>
      <c r="SKL87" s="391"/>
      <c r="SKM87" s="392"/>
      <c r="SKN87" s="393"/>
      <c r="SKO87" s="394"/>
      <c r="SKP87" s="395"/>
      <c r="SKQ87" s="389"/>
      <c r="SKR87" s="390"/>
      <c r="SKS87" s="391"/>
      <c r="SKT87" s="392"/>
      <c r="SKU87" s="393"/>
      <c r="SKV87" s="394"/>
      <c r="SKW87" s="395"/>
      <c r="SKX87" s="389"/>
      <c r="SKY87" s="390"/>
      <c r="SKZ87" s="391"/>
      <c r="SLA87" s="392"/>
      <c r="SLB87" s="393"/>
      <c r="SLC87" s="394"/>
      <c r="SLD87" s="395"/>
      <c r="SLE87" s="389"/>
      <c r="SLF87" s="390"/>
      <c r="SLG87" s="391"/>
      <c r="SLH87" s="392"/>
      <c r="SLI87" s="393"/>
      <c r="SLJ87" s="394"/>
      <c r="SLK87" s="395"/>
      <c r="SLL87" s="389"/>
      <c r="SLM87" s="390"/>
      <c r="SLN87" s="391"/>
      <c r="SLO87" s="392"/>
      <c r="SLP87" s="393"/>
      <c r="SLQ87" s="394"/>
      <c r="SLR87" s="395"/>
      <c r="SLS87" s="389"/>
      <c r="SLT87" s="390"/>
      <c r="SLU87" s="391"/>
      <c r="SLV87" s="392"/>
      <c r="SLW87" s="393"/>
      <c r="SLX87" s="394"/>
      <c r="SLY87" s="395"/>
      <c r="SLZ87" s="389"/>
      <c r="SMA87" s="390"/>
      <c r="SMB87" s="391"/>
      <c r="SMC87" s="392"/>
      <c r="SMD87" s="393"/>
      <c r="SME87" s="394"/>
      <c r="SMF87" s="395"/>
      <c r="SMG87" s="389"/>
      <c r="SMH87" s="390"/>
      <c r="SMI87" s="391"/>
      <c r="SMJ87" s="392"/>
      <c r="SMK87" s="393"/>
      <c r="SML87" s="394"/>
      <c r="SMM87" s="395"/>
      <c r="SMN87" s="389"/>
      <c r="SMO87" s="390"/>
      <c r="SMP87" s="391"/>
      <c r="SMQ87" s="392"/>
      <c r="SMR87" s="393"/>
      <c r="SMS87" s="394"/>
      <c r="SMT87" s="395"/>
      <c r="SMU87" s="389"/>
      <c r="SMV87" s="390"/>
      <c r="SMW87" s="391"/>
      <c r="SMX87" s="392"/>
      <c r="SMY87" s="393"/>
      <c r="SMZ87" s="394"/>
      <c r="SNA87" s="395"/>
      <c r="SNB87" s="389"/>
      <c r="SNC87" s="390"/>
      <c r="SND87" s="391"/>
      <c r="SNE87" s="392"/>
      <c r="SNF87" s="393"/>
      <c r="SNG87" s="394"/>
      <c r="SNH87" s="395"/>
      <c r="SNI87" s="389"/>
      <c r="SNJ87" s="390"/>
      <c r="SNK87" s="391"/>
      <c r="SNL87" s="392"/>
      <c r="SNM87" s="393"/>
      <c r="SNN87" s="394"/>
      <c r="SNO87" s="395"/>
      <c r="SNP87" s="389"/>
      <c r="SNQ87" s="390"/>
      <c r="SNR87" s="391"/>
      <c r="SNS87" s="392"/>
      <c r="SNT87" s="393"/>
      <c r="SNU87" s="394"/>
      <c r="SNV87" s="395"/>
      <c r="SNW87" s="389"/>
      <c r="SNX87" s="390"/>
      <c r="SNY87" s="391"/>
      <c r="SNZ87" s="392"/>
      <c r="SOA87" s="393"/>
      <c r="SOB87" s="394"/>
      <c r="SOC87" s="395"/>
      <c r="SOD87" s="389"/>
      <c r="SOE87" s="390"/>
      <c r="SOF87" s="391"/>
      <c r="SOG87" s="392"/>
      <c r="SOH87" s="393"/>
      <c r="SOI87" s="394"/>
      <c r="SOJ87" s="395"/>
      <c r="SOK87" s="389"/>
      <c r="SOL87" s="390"/>
      <c r="SOM87" s="391"/>
      <c r="SON87" s="392"/>
      <c r="SOO87" s="393"/>
      <c r="SOP87" s="394"/>
      <c r="SOQ87" s="395"/>
      <c r="SOR87" s="389"/>
      <c r="SOS87" s="390"/>
      <c r="SOT87" s="391"/>
      <c r="SOU87" s="392"/>
      <c r="SOV87" s="393"/>
      <c r="SOW87" s="394"/>
      <c r="SOX87" s="395"/>
      <c r="SOY87" s="389"/>
      <c r="SOZ87" s="390"/>
      <c r="SPA87" s="391"/>
      <c r="SPB87" s="392"/>
      <c r="SPC87" s="393"/>
      <c r="SPD87" s="394"/>
      <c r="SPE87" s="395"/>
      <c r="SPF87" s="389"/>
      <c r="SPG87" s="390"/>
      <c r="SPH87" s="391"/>
      <c r="SPI87" s="392"/>
      <c r="SPJ87" s="393"/>
      <c r="SPK87" s="394"/>
      <c r="SPL87" s="395"/>
      <c r="SPM87" s="389"/>
      <c r="SPN87" s="390"/>
      <c r="SPO87" s="391"/>
      <c r="SPP87" s="392"/>
      <c r="SPQ87" s="393"/>
      <c r="SPR87" s="394"/>
      <c r="SPS87" s="395"/>
      <c r="SPT87" s="389"/>
      <c r="SPU87" s="390"/>
      <c r="SPV87" s="391"/>
      <c r="SPW87" s="392"/>
      <c r="SPX87" s="393"/>
      <c r="SPY87" s="394"/>
      <c r="SPZ87" s="395"/>
      <c r="SQA87" s="389"/>
      <c r="SQB87" s="390"/>
      <c r="SQC87" s="391"/>
      <c r="SQD87" s="392"/>
      <c r="SQE87" s="393"/>
      <c r="SQF87" s="394"/>
      <c r="SQG87" s="395"/>
      <c r="SQH87" s="389"/>
      <c r="SQI87" s="390"/>
      <c r="SQJ87" s="391"/>
      <c r="SQK87" s="392"/>
      <c r="SQL87" s="393"/>
      <c r="SQM87" s="394"/>
      <c r="SQN87" s="395"/>
      <c r="SQO87" s="389"/>
      <c r="SQP87" s="390"/>
      <c r="SQQ87" s="391"/>
      <c r="SQR87" s="392"/>
      <c r="SQS87" s="393"/>
      <c r="SQT87" s="394"/>
      <c r="SQU87" s="395"/>
      <c r="SQV87" s="389"/>
      <c r="SQW87" s="390"/>
      <c r="SQX87" s="391"/>
      <c r="SQY87" s="392"/>
      <c r="SQZ87" s="393"/>
      <c r="SRA87" s="394"/>
      <c r="SRB87" s="395"/>
      <c r="SRC87" s="389"/>
      <c r="SRD87" s="390"/>
      <c r="SRE87" s="391"/>
      <c r="SRF87" s="392"/>
      <c r="SRG87" s="393"/>
      <c r="SRH87" s="394"/>
      <c r="SRI87" s="395"/>
      <c r="SRJ87" s="389"/>
      <c r="SRK87" s="390"/>
      <c r="SRL87" s="391"/>
      <c r="SRM87" s="392"/>
      <c r="SRN87" s="393"/>
      <c r="SRO87" s="394"/>
      <c r="SRP87" s="395"/>
      <c r="SRQ87" s="389"/>
      <c r="SRR87" s="390"/>
      <c r="SRS87" s="391"/>
      <c r="SRT87" s="392"/>
      <c r="SRU87" s="393"/>
      <c r="SRV87" s="394"/>
      <c r="SRW87" s="395"/>
      <c r="SRX87" s="389"/>
      <c r="SRY87" s="390"/>
      <c r="SRZ87" s="391"/>
      <c r="SSA87" s="392"/>
      <c r="SSB87" s="393"/>
      <c r="SSC87" s="394"/>
      <c r="SSD87" s="395"/>
      <c r="SSE87" s="389"/>
      <c r="SSF87" s="390"/>
      <c r="SSG87" s="391"/>
      <c r="SSH87" s="392"/>
      <c r="SSI87" s="393"/>
      <c r="SSJ87" s="394"/>
      <c r="SSK87" s="395"/>
      <c r="SSL87" s="389"/>
      <c r="SSM87" s="390"/>
      <c r="SSN87" s="391"/>
      <c r="SSO87" s="392"/>
      <c r="SSP87" s="393"/>
      <c r="SSQ87" s="394"/>
      <c r="SSR87" s="395"/>
      <c r="SSS87" s="389"/>
      <c r="SST87" s="390"/>
      <c r="SSU87" s="391"/>
      <c r="SSV87" s="392"/>
      <c r="SSW87" s="393"/>
      <c r="SSX87" s="394"/>
      <c r="SSY87" s="395"/>
      <c r="SSZ87" s="389"/>
      <c r="STA87" s="390"/>
      <c r="STB87" s="391"/>
      <c r="STC87" s="392"/>
      <c r="STD87" s="393"/>
      <c r="STE87" s="394"/>
      <c r="STF87" s="395"/>
      <c r="STG87" s="389"/>
      <c r="STH87" s="390"/>
      <c r="STI87" s="391"/>
      <c r="STJ87" s="392"/>
      <c r="STK87" s="393"/>
      <c r="STL87" s="394"/>
      <c r="STM87" s="395"/>
      <c r="STN87" s="389"/>
      <c r="STO87" s="390"/>
      <c r="STP87" s="391"/>
      <c r="STQ87" s="392"/>
      <c r="STR87" s="393"/>
      <c r="STS87" s="394"/>
      <c r="STT87" s="395"/>
      <c r="STU87" s="389"/>
      <c r="STV87" s="390"/>
      <c r="STW87" s="391"/>
      <c r="STX87" s="392"/>
      <c r="STY87" s="393"/>
      <c r="STZ87" s="394"/>
      <c r="SUA87" s="395"/>
      <c r="SUB87" s="389"/>
      <c r="SUC87" s="390"/>
      <c r="SUD87" s="391"/>
      <c r="SUE87" s="392"/>
      <c r="SUF87" s="393"/>
      <c r="SUG87" s="394"/>
      <c r="SUH87" s="395"/>
      <c r="SUI87" s="389"/>
      <c r="SUJ87" s="390"/>
      <c r="SUK87" s="391"/>
      <c r="SUL87" s="392"/>
      <c r="SUM87" s="393"/>
      <c r="SUN87" s="394"/>
      <c r="SUO87" s="395"/>
      <c r="SUP87" s="389"/>
      <c r="SUQ87" s="390"/>
      <c r="SUR87" s="391"/>
      <c r="SUS87" s="392"/>
      <c r="SUT87" s="393"/>
      <c r="SUU87" s="394"/>
      <c r="SUV87" s="395"/>
      <c r="SUW87" s="389"/>
      <c r="SUX87" s="390"/>
      <c r="SUY87" s="391"/>
      <c r="SUZ87" s="392"/>
      <c r="SVA87" s="393"/>
      <c r="SVB87" s="394"/>
      <c r="SVC87" s="395"/>
      <c r="SVD87" s="389"/>
      <c r="SVE87" s="390"/>
      <c r="SVF87" s="391"/>
      <c r="SVG87" s="392"/>
      <c r="SVH87" s="393"/>
      <c r="SVI87" s="394"/>
      <c r="SVJ87" s="395"/>
      <c r="SVK87" s="389"/>
      <c r="SVL87" s="390"/>
      <c r="SVM87" s="391"/>
      <c r="SVN87" s="392"/>
      <c r="SVO87" s="393"/>
      <c r="SVP87" s="394"/>
      <c r="SVQ87" s="395"/>
      <c r="SVR87" s="389"/>
      <c r="SVS87" s="390"/>
      <c r="SVT87" s="391"/>
      <c r="SVU87" s="392"/>
      <c r="SVV87" s="393"/>
      <c r="SVW87" s="394"/>
      <c r="SVX87" s="395"/>
      <c r="SVY87" s="389"/>
      <c r="SVZ87" s="390"/>
      <c r="SWA87" s="391"/>
      <c r="SWB87" s="392"/>
      <c r="SWC87" s="393"/>
      <c r="SWD87" s="394"/>
      <c r="SWE87" s="395"/>
      <c r="SWF87" s="389"/>
      <c r="SWG87" s="390"/>
      <c r="SWH87" s="391"/>
      <c r="SWI87" s="392"/>
      <c r="SWJ87" s="393"/>
      <c r="SWK87" s="394"/>
      <c r="SWL87" s="395"/>
      <c r="SWM87" s="389"/>
      <c r="SWN87" s="390"/>
      <c r="SWO87" s="391"/>
      <c r="SWP87" s="392"/>
      <c r="SWQ87" s="393"/>
      <c r="SWR87" s="394"/>
      <c r="SWS87" s="395"/>
      <c r="SWT87" s="389"/>
      <c r="SWU87" s="390"/>
      <c r="SWV87" s="391"/>
      <c r="SWW87" s="392"/>
      <c r="SWX87" s="393"/>
      <c r="SWY87" s="394"/>
      <c r="SWZ87" s="395"/>
      <c r="SXA87" s="389"/>
      <c r="SXB87" s="390"/>
      <c r="SXC87" s="391"/>
      <c r="SXD87" s="392"/>
      <c r="SXE87" s="393"/>
      <c r="SXF87" s="394"/>
      <c r="SXG87" s="395"/>
      <c r="SXH87" s="389"/>
      <c r="SXI87" s="390"/>
      <c r="SXJ87" s="391"/>
      <c r="SXK87" s="392"/>
      <c r="SXL87" s="393"/>
      <c r="SXM87" s="394"/>
      <c r="SXN87" s="395"/>
      <c r="SXO87" s="389"/>
      <c r="SXP87" s="390"/>
      <c r="SXQ87" s="391"/>
      <c r="SXR87" s="392"/>
      <c r="SXS87" s="393"/>
      <c r="SXT87" s="394"/>
      <c r="SXU87" s="395"/>
      <c r="SXV87" s="389"/>
      <c r="SXW87" s="390"/>
      <c r="SXX87" s="391"/>
      <c r="SXY87" s="392"/>
      <c r="SXZ87" s="393"/>
      <c r="SYA87" s="394"/>
      <c r="SYB87" s="395"/>
      <c r="SYC87" s="389"/>
      <c r="SYD87" s="390"/>
      <c r="SYE87" s="391"/>
      <c r="SYF87" s="392"/>
      <c r="SYG87" s="393"/>
      <c r="SYH87" s="394"/>
      <c r="SYI87" s="395"/>
      <c r="SYJ87" s="389"/>
      <c r="SYK87" s="390"/>
      <c r="SYL87" s="391"/>
      <c r="SYM87" s="392"/>
      <c r="SYN87" s="393"/>
      <c r="SYO87" s="394"/>
      <c r="SYP87" s="395"/>
      <c r="SYQ87" s="389"/>
      <c r="SYR87" s="390"/>
      <c r="SYS87" s="391"/>
      <c r="SYT87" s="392"/>
      <c r="SYU87" s="393"/>
      <c r="SYV87" s="394"/>
      <c r="SYW87" s="395"/>
      <c r="SYX87" s="389"/>
      <c r="SYY87" s="390"/>
      <c r="SYZ87" s="391"/>
      <c r="SZA87" s="392"/>
      <c r="SZB87" s="393"/>
      <c r="SZC87" s="394"/>
      <c r="SZD87" s="395"/>
      <c r="SZE87" s="389"/>
      <c r="SZF87" s="390"/>
      <c r="SZG87" s="391"/>
      <c r="SZH87" s="392"/>
      <c r="SZI87" s="393"/>
      <c r="SZJ87" s="394"/>
      <c r="SZK87" s="395"/>
      <c r="SZL87" s="389"/>
      <c r="SZM87" s="390"/>
      <c r="SZN87" s="391"/>
      <c r="SZO87" s="392"/>
      <c r="SZP87" s="393"/>
      <c r="SZQ87" s="394"/>
      <c r="SZR87" s="395"/>
      <c r="SZS87" s="389"/>
      <c r="SZT87" s="390"/>
      <c r="SZU87" s="391"/>
      <c r="SZV87" s="392"/>
      <c r="SZW87" s="393"/>
      <c r="SZX87" s="394"/>
      <c r="SZY87" s="395"/>
      <c r="SZZ87" s="389"/>
      <c r="TAA87" s="390"/>
      <c r="TAB87" s="391"/>
      <c r="TAC87" s="392"/>
      <c r="TAD87" s="393"/>
      <c r="TAE87" s="394"/>
      <c r="TAF87" s="395"/>
      <c r="TAG87" s="389"/>
      <c r="TAH87" s="390"/>
      <c r="TAI87" s="391"/>
      <c r="TAJ87" s="392"/>
      <c r="TAK87" s="393"/>
      <c r="TAL87" s="394"/>
      <c r="TAM87" s="395"/>
      <c r="TAN87" s="389"/>
      <c r="TAO87" s="390"/>
      <c r="TAP87" s="391"/>
      <c r="TAQ87" s="392"/>
      <c r="TAR87" s="393"/>
      <c r="TAS87" s="394"/>
      <c r="TAT87" s="395"/>
      <c r="TAU87" s="389"/>
      <c r="TAV87" s="390"/>
      <c r="TAW87" s="391"/>
      <c r="TAX87" s="392"/>
      <c r="TAY87" s="393"/>
      <c r="TAZ87" s="394"/>
      <c r="TBA87" s="395"/>
      <c r="TBB87" s="389"/>
      <c r="TBC87" s="390"/>
      <c r="TBD87" s="391"/>
      <c r="TBE87" s="392"/>
      <c r="TBF87" s="393"/>
      <c r="TBG87" s="394"/>
      <c r="TBH87" s="395"/>
      <c r="TBI87" s="389"/>
      <c r="TBJ87" s="390"/>
      <c r="TBK87" s="391"/>
      <c r="TBL87" s="392"/>
      <c r="TBM87" s="393"/>
      <c r="TBN87" s="394"/>
      <c r="TBO87" s="395"/>
      <c r="TBP87" s="389"/>
      <c r="TBQ87" s="390"/>
      <c r="TBR87" s="391"/>
      <c r="TBS87" s="392"/>
      <c r="TBT87" s="393"/>
      <c r="TBU87" s="394"/>
      <c r="TBV87" s="395"/>
      <c r="TBW87" s="389"/>
      <c r="TBX87" s="390"/>
      <c r="TBY87" s="391"/>
      <c r="TBZ87" s="392"/>
      <c r="TCA87" s="393"/>
      <c r="TCB87" s="394"/>
      <c r="TCC87" s="395"/>
      <c r="TCD87" s="389"/>
      <c r="TCE87" s="390"/>
      <c r="TCF87" s="391"/>
      <c r="TCG87" s="392"/>
      <c r="TCH87" s="393"/>
      <c r="TCI87" s="394"/>
      <c r="TCJ87" s="395"/>
      <c r="TCK87" s="389"/>
      <c r="TCL87" s="390"/>
      <c r="TCM87" s="391"/>
      <c r="TCN87" s="392"/>
      <c r="TCO87" s="393"/>
      <c r="TCP87" s="394"/>
      <c r="TCQ87" s="395"/>
      <c r="TCR87" s="389"/>
      <c r="TCS87" s="390"/>
      <c r="TCT87" s="391"/>
      <c r="TCU87" s="392"/>
      <c r="TCV87" s="393"/>
      <c r="TCW87" s="394"/>
      <c r="TCX87" s="395"/>
      <c r="TCY87" s="389"/>
      <c r="TCZ87" s="390"/>
      <c r="TDA87" s="391"/>
      <c r="TDB87" s="392"/>
      <c r="TDC87" s="393"/>
      <c r="TDD87" s="394"/>
      <c r="TDE87" s="395"/>
      <c r="TDF87" s="389"/>
      <c r="TDG87" s="390"/>
      <c r="TDH87" s="391"/>
      <c r="TDI87" s="392"/>
      <c r="TDJ87" s="393"/>
      <c r="TDK87" s="394"/>
      <c r="TDL87" s="395"/>
      <c r="TDM87" s="389"/>
      <c r="TDN87" s="390"/>
      <c r="TDO87" s="391"/>
      <c r="TDP87" s="392"/>
      <c r="TDQ87" s="393"/>
      <c r="TDR87" s="394"/>
      <c r="TDS87" s="395"/>
      <c r="TDT87" s="389"/>
      <c r="TDU87" s="390"/>
      <c r="TDV87" s="391"/>
      <c r="TDW87" s="392"/>
      <c r="TDX87" s="393"/>
      <c r="TDY87" s="394"/>
      <c r="TDZ87" s="395"/>
      <c r="TEA87" s="389"/>
      <c r="TEB87" s="390"/>
      <c r="TEC87" s="391"/>
      <c r="TED87" s="392"/>
      <c r="TEE87" s="393"/>
      <c r="TEF87" s="394"/>
      <c r="TEG87" s="395"/>
      <c r="TEH87" s="389"/>
      <c r="TEI87" s="390"/>
      <c r="TEJ87" s="391"/>
      <c r="TEK87" s="392"/>
      <c r="TEL87" s="393"/>
      <c r="TEM87" s="394"/>
      <c r="TEN87" s="395"/>
      <c r="TEO87" s="389"/>
      <c r="TEP87" s="390"/>
      <c r="TEQ87" s="391"/>
      <c r="TER87" s="392"/>
      <c r="TES87" s="393"/>
      <c r="TET87" s="394"/>
      <c r="TEU87" s="395"/>
      <c r="TEV87" s="389"/>
      <c r="TEW87" s="390"/>
      <c r="TEX87" s="391"/>
      <c r="TEY87" s="392"/>
      <c r="TEZ87" s="393"/>
      <c r="TFA87" s="394"/>
      <c r="TFB87" s="395"/>
      <c r="TFC87" s="389"/>
      <c r="TFD87" s="390"/>
      <c r="TFE87" s="391"/>
      <c r="TFF87" s="392"/>
      <c r="TFG87" s="393"/>
      <c r="TFH87" s="394"/>
      <c r="TFI87" s="395"/>
      <c r="TFJ87" s="389"/>
      <c r="TFK87" s="390"/>
      <c r="TFL87" s="391"/>
      <c r="TFM87" s="392"/>
      <c r="TFN87" s="393"/>
      <c r="TFO87" s="394"/>
      <c r="TFP87" s="395"/>
      <c r="TFQ87" s="389"/>
      <c r="TFR87" s="390"/>
      <c r="TFS87" s="391"/>
      <c r="TFT87" s="392"/>
      <c r="TFU87" s="393"/>
      <c r="TFV87" s="394"/>
      <c r="TFW87" s="395"/>
      <c r="TFX87" s="389"/>
      <c r="TFY87" s="390"/>
      <c r="TFZ87" s="391"/>
      <c r="TGA87" s="392"/>
      <c r="TGB87" s="393"/>
      <c r="TGC87" s="394"/>
      <c r="TGD87" s="395"/>
      <c r="TGE87" s="389"/>
      <c r="TGF87" s="390"/>
      <c r="TGG87" s="391"/>
      <c r="TGH87" s="392"/>
      <c r="TGI87" s="393"/>
      <c r="TGJ87" s="394"/>
      <c r="TGK87" s="395"/>
      <c r="TGL87" s="389"/>
      <c r="TGM87" s="390"/>
      <c r="TGN87" s="391"/>
      <c r="TGO87" s="392"/>
      <c r="TGP87" s="393"/>
      <c r="TGQ87" s="394"/>
      <c r="TGR87" s="395"/>
      <c r="TGS87" s="389"/>
      <c r="TGT87" s="390"/>
      <c r="TGU87" s="391"/>
      <c r="TGV87" s="392"/>
      <c r="TGW87" s="393"/>
      <c r="TGX87" s="394"/>
      <c r="TGY87" s="395"/>
      <c r="TGZ87" s="389"/>
      <c r="THA87" s="390"/>
      <c r="THB87" s="391"/>
      <c r="THC87" s="392"/>
      <c r="THD87" s="393"/>
      <c r="THE87" s="394"/>
      <c r="THF87" s="395"/>
      <c r="THG87" s="389"/>
      <c r="THH87" s="390"/>
      <c r="THI87" s="391"/>
      <c r="THJ87" s="392"/>
      <c r="THK87" s="393"/>
      <c r="THL87" s="394"/>
      <c r="THM87" s="395"/>
      <c r="THN87" s="389"/>
      <c r="THO87" s="390"/>
      <c r="THP87" s="391"/>
      <c r="THQ87" s="392"/>
      <c r="THR87" s="393"/>
      <c r="THS87" s="394"/>
      <c r="THT87" s="395"/>
      <c r="THU87" s="389"/>
      <c r="THV87" s="390"/>
      <c r="THW87" s="391"/>
      <c r="THX87" s="392"/>
      <c r="THY87" s="393"/>
      <c r="THZ87" s="394"/>
      <c r="TIA87" s="395"/>
      <c r="TIB87" s="389"/>
      <c r="TIC87" s="390"/>
      <c r="TID87" s="391"/>
      <c r="TIE87" s="392"/>
      <c r="TIF87" s="393"/>
      <c r="TIG87" s="394"/>
      <c r="TIH87" s="395"/>
      <c r="TII87" s="389"/>
      <c r="TIJ87" s="390"/>
      <c r="TIK87" s="391"/>
      <c r="TIL87" s="392"/>
      <c r="TIM87" s="393"/>
      <c r="TIN87" s="394"/>
      <c r="TIO87" s="395"/>
      <c r="TIP87" s="389"/>
      <c r="TIQ87" s="390"/>
      <c r="TIR87" s="391"/>
      <c r="TIS87" s="392"/>
      <c r="TIT87" s="393"/>
      <c r="TIU87" s="394"/>
      <c r="TIV87" s="395"/>
      <c r="TIW87" s="389"/>
      <c r="TIX87" s="390"/>
      <c r="TIY87" s="391"/>
      <c r="TIZ87" s="392"/>
      <c r="TJA87" s="393"/>
      <c r="TJB87" s="394"/>
      <c r="TJC87" s="395"/>
      <c r="TJD87" s="389"/>
      <c r="TJE87" s="390"/>
      <c r="TJF87" s="391"/>
      <c r="TJG87" s="392"/>
      <c r="TJH87" s="393"/>
      <c r="TJI87" s="394"/>
      <c r="TJJ87" s="395"/>
      <c r="TJK87" s="389"/>
      <c r="TJL87" s="390"/>
      <c r="TJM87" s="391"/>
      <c r="TJN87" s="392"/>
      <c r="TJO87" s="393"/>
      <c r="TJP87" s="394"/>
      <c r="TJQ87" s="395"/>
      <c r="TJR87" s="389"/>
      <c r="TJS87" s="390"/>
      <c r="TJT87" s="391"/>
      <c r="TJU87" s="392"/>
      <c r="TJV87" s="393"/>
      <c r="TJW87" s="394"/>
      <c r="TJX87" s="395"/>
      <c r="TJY87" s="389"/>
      <c r="TJZ87" s="390"/>
      <c r="TKA87" s="391"/>
      <c r="TKB87" s="392"/>
      <c r="TKC87" s="393"/>
      <c r="TKD87" s="394"/>
      <c r="TKE87" s="395"/>
      <c r="TKF87" s="389"/>
      <c r="TKG87" s="390"/>
      <c r="TKH87" s="391"/>
      <c r="TKI87" s="392"/>
      <c r="TKJ87" s="393"/>
      <c r="TKK87" s="394"/>
      <c r="TKL87" s="395"/>
      <c r="TKM87" s="389"/>
      <c r="TKN87" s="390"/>
      <c r="TKO87" s="391"/>
      <c r="TKP87" s="392"/>
      <c r="TKQ87" s="393"/>
      <c r="TKR87" s="394"/>
      <c r="TKS87" s="395"/>
      <c r="TKT87" s="389"/>
      <c r="TKU87" s="390"/>
      <c r="TKV87" s="391"/>
      <c r="TKW87" s="392"/>
      <c r="TKX87" s="393"/>
      <c r="TKY87" s="394"/>
      <c r="TKZ87" s="395"/>
      <c r="TLA87" s="389"/>
      <c r="TLB87" s="390"/>
      <c r="TLC87" s="391"/>
      <c r="TLD87" s="392"/>
      <c r="TLE87" s="393"/>
      <c r="TLF87" s="394"/>
      <c r="TLG87" s="395"/>
      <c r="TLH87" s="389"/>
      <c r="TLI87" s="390"/>
      <c r="TLJ87" s="391"/>
      <c r="TLK87" s="392"/>
      <c r="TLL87" s="393"/>
      <c r="TLM87" s="394"/>
      <c r="TLN87" s="395"/>
      <c r="TLO87" s="389"/>
      <c r="TLP87" s="390"/>
      <c r="TLQ87" s="391"/>
      <c r="TLR87" s="392"/>
      <c r="TLS87" s="393"/>
      <c r="TLT87" s="394"/>
      <c r="TLU87" s="395"/>
      <c r="TLV87" s="389"/>
      <c r="TLW87" s="390"/>
      <c r="TLX87" s="391"/>
      <c r="TLY87" s="392"/>
      <c r="TLZ87" s="393"/>
      <c r="TMA87" s="394"/>
      <c r="TMB87" s="395"/>
      <c r="TMC87" s="389"/>
      <c r="TMD87" s="390"/>
      <c r="TME87" s="391"/>
      <c r="TMF87" s="392"/>
      <c r="TMG87" s="393"/>
      <c r="TMH87" s="394"/>
      <c r="TMI87" s="395"/>
      <c r="TMJ87" s="389"/>
      <c r="TMK87" s="390"/>
      <c r="TML87" s="391"/>
      <c r="TMM87" s="392"/>
      <c r="TMN87" s="393"/>
      <c r="TMO87" s="394"/>
      <c r="TMP87" s="395"/>
      <c r="TMQ87" s="389"/>
      <c r="TMR87" s="390"/>
      <c r="TMS87" s="391"/>
      <c r="TMT87" s="392"/>
      <c r="TMU87" s="393"/>
      <c r="TMV87" s="394"/>
      <c r="TMW87" s="395"/>
      <c r="TMX87" s="389"/>
      <c r="TMY87" s="390"/>
      <c r="TMZ87" s="391"/>
      <c r="TNA87" s="392"/>
      <c r="TNB87" s="393"/>
      <c r="TNC87" s="394"/>
      <c r="TND87" s="395"/>
      <c r="TNE87" s="389"/>
      <c r="TNF87" s="390"/>
      <c r="TNG87" s="391"/>
      <c r="TNH87" s="392"/>
      <c r="TNI87" s="393"/>
      <c r="TNJ87" s="394"/>
      <c r="TNK87" s="395"/>
      <c r="TNL87" s="389"/>
      <c r="TNM87" s="390"/>
      <c r="TNN87" s="391"/>
      <c r="TNO87" s="392"/>
      <c r="TNP87" s="393"/>
      <c r="TNQ87" s="394"/>
      <c r="TNR87" s="395"/>
      <c r="TNS87" s="389"/>
      <c r="TNT87" s="390"/>
      <c r="TNU87" s="391"/>
      <c r="TNV87" s="392"/>
      <c r="TNW87" s="393"/>
      <c r="TNX87" s="394"/>
      <c r="TNY87" s="395"/>
      <c r="TNZ87" s="389"/>
      <c r="TOA87" s="390"/>
      <c r="TOB87" s="391"/>
      <c r="TOC87" s="392"/>
      <c r="TOD87" s="393"/>
      <c r="TOE87" s="394"/>
      <c r="TOF87" s="395"/>
      <c r="TOG87" s="389"/>
      <c r="TOH87" s="390"/>
      <c r="TOI87" s="391"/>
      <c r="TOJ87" s="392"/>
      <c r="TOK87" s="393"/>
      <c r="TOL87" s="394"/>
      <c r="TOM87" s="395"/>
      <c r="TON87" s="389"/>
      <c r="TOO87" s="390"/>
      <c r="TOP87" s="391"/>
      <c r="TOQ87" s="392"/>
      <c r="TOR87" s="393"/>
      <c r="TOS87" s="394"/>
      <c r="TOT87" s="395"/>
      <c r="TOU87" s="389"/>
      <c r="TOV87" s="390"/>
      <c r="TOW87" s="391"/>
      <c r="TOX87" s="392"/>
      <c r="TOY87" s="393"/>
      <c r="TOZ87" s="394"/>
      <c r="TPA87" s="395"/>
      <c r="TPB87" s="389"/>
      <c r="TPC87" s="390"/>
      <c r="TPD87" s="391"/>
      <c r="TPE87" s="392"/>
      <c r="TPF87" s="393"/>
      <c r="TPG87" s="394"/>
      <c r="TPH87" s="395"/>
      <c r="TPI87" s="389"/>
      <c r="TPJ87" s="390"/>
      <c r="TPK87" s="391"/>
      <c r="TPL87" s="392"/>
      <c r="TPM87" s="393"/>
      <c r="TPN87" s="394"/>
      <c r="TPO87" s="395"/>
      <c r="TPP87" s="389"/>
      <c r="TPQ87" s="390"/>
      <c r="TPR87" s="391"/>
      <c r="TPS87" s="392"/>
      <c r="TPT87" s="393"/>
      <c r="TPU87" s="394"/>
      <c r="TPV87" s="395"/>
      <c r="TPW87" s="389"/>
      <c r="TPX87" s="390"/>
      <c r="TPY87" s="391"/>
      <c r="TPZ87" s="392"/>
      <c r="TQA87" s="393"/>
      <c r="TQB87" s="394"/>
      <c r="TQC87" s="395"/>
      <c r="TQD87" s="389"/>
      <c r="TQE87" s="390"/>
      <c r="TQF87" s="391"/>
      <c r="TQG87" s="392"/>
      <c r="TQH87" s="393"/>
      <c r="TQI87" s="394"/>
      <c r="TQJ87" s="395"/>
      <c r="TQK87" s="389"/>
      <c r="TQL87" s="390"/>
      <c r="TQM87" s="391"/>
      <c r="TQN87" s="392"/>
      <c r="TQO87" s="393"/>
      <c r="TQP87" s="394"/>
      <c r="TQQ87" s="395"/>
      <c r="TQR87" s="389"/>
      <c r="TQS87" s="390"/>
      <c r="TQT87" s="391"/>
      <c r="TQU87" s="392"/>
      <c r="TQV87" s="393"/>
      <c r="TQW87" s="394"/>
      <c r="TQX87" s="395"/>
      <c r="TQY87" s="389"/>
      <c r="TQZ87" s="390"/>
      <c r="TRA87" s="391"/>
      <c r="TRB87" s="392"/>
      <c r="TRC87" s="393"/>
      <c r="TRD87" s="394"/>
      <c r="TRE87" s="395"/>
      <c r="TRF87" s="389"/>
      <c r="TRG87" s="390"/>
      <c r="TRH87" s="391"/>
      <c r="TRI87" s="392"/>
      <c r="TRJ87" s="393"/>
      <c r="TRK87" s="394"/>
      <c r="TRL87" s="395"/>
      <c r="TRM87" s="389"/>
      <c r="TRN87" s="390"/>
      <c r="TRO87" s="391"/>
      <c r="TRP87" s="392"/>
      <c r="TRQ87" s="393"/>
      <c r="TRR87" s="394"/>
      <c r="TRS87" s="395"/>
      <c r="TRT87" s="389"/>
      <c r="TRU87" s="390"/>
      <c r="TRV87" s="391"/>
      <c r="TRW87" s="392"/>
      <c r="TRX87" s="393"/>
      <c r="TRY87" s="394"/>
      <c r="TRZ87" s="395"/>
      <c r="TSA87" s="389"/>
      <c r="TSB87" s="390"/>
      <c r="TSC87" s="391"/>
      <c r="TSD87" s="392"/>
      <c r="TSE87" s="393"/>
      <c r="TSF87" s="394"/>
      <c r="TSG87" s="395"/>
      <c r="TSH87" s="389"/>
      <c r="TSI87" s="390"/>
      <c r="TSJ87" s="391"/>
      <c r="TSK87" s="392"/>
      <c r="TSL87" s="393"/>
      <c r="TSM87" s="394"/>
      <c r="TSN87" s="395"/>
      <c r="TSO87" s="389"/>
      <c r="TSP87" s="390"/>
      <c r="TSQ87" s="391"/>
      <c r="TSR87" s="392"/>
      <c r="TSS87" s="393"/>
      <c r="TST87" s="394"/>
      <c r="TSU87" s="395"/>
      <c r="TSV87" s="389"/>
      <c r="TSW87" s="390"/>
      <c r="TSX87" s="391"/>
      <c r="TSY87" s="392"/>
      <c r="TSZ87" s="393"/>
      <c r="TTA87" s="394"/>
      <c r="TTB87" s="395"/>
      <c r="TTC87" s="389"/>
      <c r="TTD87" s="390"/>
      <c r="TTE87" s="391"/>
      <c r="TTF87" s="392"/>
      <c r="TTG87" s="393"/>
      <c r="TTH87" s="394"/>
      <c r="TTI87" s="395"/>
      <c r="TTJ87" s="389"/>
      <c r="TTK87" s="390"/>
      <c r="TTL87" s="391"/>
      <c r="TTM87" s="392"/>
      <c r="TTN87" s="393"/>
      <c r="TTO87" s="394"/>
      <c r="TTP87" s="395"/>
      <c r="TTQ87" s="389"/>
      <c r="TTR87" s="390"/>
      <c r="TTS87" s="391"/>
      <c r="TTT87" s="392"/>
      <c r="TTU87" s="393"/>
      <c r="TTV87" s="394"/>
      <c r="TTW87" s="395"/>
      <c r="TTX87" s="389"/>
      <c r="TTY87" s="390"/>
      <c r="TTZ87" s="391"/>
      <c r="TUA87" s="392"/>
      <c r="TUB87" s="393"/>
      <c r="TUC87" s="394"/>
      <c r="TUD87" s="395"/>
      <c r="TUE87" s="389"/>
      <c r="TUF87" s="390"/>
      <c r="TUG87" s="391"/>
      <c r="TUH87" s="392"/>
      <c r="TUI87" s="393"/>
      <c r="TUJ87" s="394"/>
      <c r="TUK87" s="395"/>
      <c r="TUL87" s="389"/>
      <c r="TUM87" s="390"/>
      <c r="TUN87" s="391"/>
      <c r="TUO87" s="392"/>
      <c r="TUP87" s="393"/>
      <c r="TUQ87" s="394"/>
      <c r="TUR87" s="395"/>
      <c r="TUS87" s="389"/>
      <c r="TUT87" s="390"/>
      <c r="TUU87" s="391"/>
      <c r="TUV87" s="392"/>
      <c r="TUW87" s="393"/>
      <c r="TUX87" s="394"/>
      <c r="TUY87" s="395"/>
      <c r="TUZ87" s="389"/>
      <c r="TVA87" s="390"/>
      <c r="TVB87" s="391"/>
      <c r="TVC87" s="392"/>
      <c r="TVD87" s="393"/>
      <c r="TVE87" s="394"/>
      <c r="TVF87" s="395"/>
      <c r="TVG87" s="389"/>
      <c r="TVH87" s="390"/>
      <c r="TVI87" s="391"/>
      <c r="TVJ87" s="392"/>
      <c r="TVK87" s="393"/>
      <c r="TVL87" s="394"/>
      <c r="TVM87" s="395"/>
      <c r="TVN87" s="389"/>
      <c r="TVO87" s="390"/>
      <c r="TVP87" s="391"/>
      <c r="TVQ87" s="392"/>
      <c r="TVR87" s="393"/>
      <c r="TVS87" s="394"/>
      <c r="TVT87" s="395"/>
      <c r="TVU87" s="389"/>
      <c r="TVV87" s="390"/>
      <c r="TVW87" s="391"/>
      <c r="TVX87" s="392"/>
      <c r="TVY87" s="393"/>
      <c r="TVZ87" s="394"/>
      <c r="TWA87" s="395"/>
      <c r="TWB87" s="389"/>
      <c r="TWC87" s="390"/>
      <c r="TWD87" s="391"/>
      <c r="TWE87" s="392"/>
      <c r="TWF87" s="393"/>
      <c r="TWG87" s="394"/>
      <c r="TWH87" s="395"/>
      <c r="TWI87" s="389"/>
      <c r="TWJ87" s="390"/>
      <c r="TWK87" s="391"/>
      <c r="TWL87" s="392"/>
      <c r="TWM87" s="393"/>
      <c r="TWN87" s="394"/>
      <c r="TWO87" s="395"/>
      <c r="TWP87" s="389"/>
      <c r="TWQ87" s="390"/>
      <c r="TWR87" s="391"/>
      <c r="TWS87" s="392"/>
      <c r="TWT87" s="393"/>
      <c r="TWU87" s="394"/>
      <c r="TWV87" s="395"/>
      <c r="TWW87" s="389"/>
      <c r="TWX87" s="390"/>
      <c r="TWY87" s="391"/>
      <c r="TWZ87" s="392"/>
      <c r="TXA87" s="393"/>
      <c r="TXB87" s="394"/>
      <c r="TXC87" s="395"/>
      <c r="TXD87" s="389"/>
      <c r="TXE87" s="390"/>
      <c r="TXF87" s="391"/>
      <c r="TXG87" s="392"/>
      <c r="TXH87" s="393"/>
      <c r="TXI87" s="394"/>
      <c r="TXJ87" s="395"/>
      <c r="TXK87" s="389"/>
      <c r="TXL87" s="390"/>
      <c r="TXM87" s="391"/>
      <c r="TXN87" s="392"/>
      <c r="TXO87" s="393"/>
      <c r="TXP87" s="394"/>
      <c r="TXQ87" s="395"/>
      <c r="TXR87" s="389"/>
      <c r="TXS87" s="390"/>
      <c r="TXT87" s="391"/>
      <c r="TXU87" s="392"/>
      <c r="TXV87" s="393"/>
      <c r="TXW87" s="394"/>
      <c r="TXX87" s="395"/>
      <c r="TXY87" s="389"/>
      <c r="TXZ87" s="390"/>
      <c r="TYA87" s="391"/>
      <c r="TYB87" s="392"/>
      <c r="TYC87" s="393"/>
      <c r="TYD87" s="394"/>
      <c r="TYE87" s="395"/>
      <c r="TYF87" s="389"/>
      <c r="TYG87" s="390"/>
      <c r="TYH87" s="391"/>
      <c r="TYI87" s="392"/>
      <c r="TYJ87" s="393"/>
      <c r="TYK87" s="394"/>
      <c r="TYL87" s="395"/>
      <c r="TYM87" s="389"/>
      <c r="TYN87" s="390"/>
      <c r="TYO87" s="391"/>
      <c r="TYP87" s="392"/>
      <c r="TYQ87" s="393"/>
      <c r="TYR87" s="394"/>
      <c r="TYS87" s="395"/>
      <c r="TYT87" s="389"/>
      <c r="TYU87" s="390"/>
      <c r="TYV87" s="391"/>
      <c r="TYW87" s="392"/>
      <c r="TYX87" s="393"/>
      <c r="TYY87" s="394"/>
      <c r="TYZ87" s="395"/>
      <c r="TZA87" s="389"/>
      <c r="TZB87" s="390"/>
      <c r="TZC87" s="391"/>
      <c r="TZD87" s="392"/>
      <c r="TZE87" s="393"/>
      <c r="TZF87" s="394"/>
      <c r="TZG87" s="395"/>
      <c r="TZH87" s="389"/>
      <c r="TZI87" s="390"/>
      <c r="TZJ87" s="391"/>
      <c r="TZK87" s="392"/>
      <c r="TZL87" s="393"/>
      <c r="TZM87" s="394"/>
      <c r="TZN87" s="395"/>
      <c r="TZO87" s="389"/>
      <c r="TZP87" s="390"/>
      <c r="TZQ87" s="391"/>
      <c r="TZR87" s="392"/>
      <c r="TZS87" s="393"/>
      <c r="TZT87" s="394"/>
      <c r="TZU87" s="395"/>
      <c r="TZV87" s="389"/>
      <c r="TZW87" s="390"/>
      <c r="TZX87" s="391"/>
      <c r="TZY87" s="392"/>
      <c r="TZZ87" s="393"/>
      <c r="UAA87" s="394"/>
      <c r="UAB87" s="395"/>
      <c r="UAC87" s="389"/>
      <c r="UAD87" s="390"/>
      <c r="UAE87" s="391"/>
      <c r="UAF87" s="392"/>
      <c r="UAG87" s="393"/>
      <c r="UAH87" s="394"/>
      <c r="UAI87" s="395"/>
      <c r="UAJ87" s="389"/>
      <c r="UAK87" s="390"/>
      <c r="UAL87" s="391"/>
      <c r="UAM87" s="392"/>
      <c r="UAN87" s="393"/>
      <c r="UAO87" s="394"/>
      <c r="UAP87" s="395"/>
      <c r="UAQ87" s="389"/>
      <c r="UAR87" s="390"/>
      <c r="UAS87" s="391"/>
      <c r="UAT87" s="392"/>
      <c r="UAU87" s="393"/>
      <c r="UAV87" s="394"/>
      <c r="UAW87" s="395"/>
      <c r="UAX87" s="389"/>
      <c r="UAY87" s="390"/>
      <c r="UAZ87" s="391"/>
      <c r="UBA87" s="392"/>
      <c r="UBB87" s="393"/>
      <c r="UBC87" s="394"/>
      <c r="UBD87" s="395"/>
      <c r="UBE87" s="389"/>
      <c r="UBF87" s="390"/>
      <c r="UBG87" s="391"/>
      <c r="UBH87" s="392"/>
      <c r="UBI87" s="393"/>
      <c r="UBJ87" s="394"/>
      <c r="UBK87" s="395"/>
      <c r="UBL87" s="389"/>
      <c r="UBM87" s="390"/>
      <c r="UBN87" s="391"/>
      <c r="UBO87" s="392"/>
      <c r="UBP87" s="393"/>
      <c r="UBQ87" s="394"/>
      <c r="UBR87" s="395"/>
      <c r="UBS87" s="389"/>
      <c r="UBT87" s="390"/>
      <c r="UBU87" s="391"/>
      <c r="UBV87" s="392"/>
      <c r="UBW87" s="393"/>
      <c r="UBX87" s="394"/>
      <c r="UBY87" s="395"/>
      <c r="UBZ87" s="389"/>
      <c r="UCA87" s="390"/>
      <c r="UCB87" s="391"/>
      <c r="UCC87" s="392"/>
      <c r="UCD87" s="393"/>
      <c r="UCE87" s="394"/>
      <c r="UCF87" s="395"/>
      <c r="UCG87" s="389"/>
      <c r="UCH87" s="390"/>
      <c r="UCI87" s="391"/>
      <c r="UCJ87" s="392"/>
      <c r="UCK87" s="393"/>
      <c r="UCL87" s="394"/>
      <c r="UCM87" s="395"/>
      <c r="UCN87" s="389"/>
      <c r="UCO87" s="390"/>
      <c r="UCP87" s="391"/>
      <c r="UCQ87" s="392"/>
      <c r="UCR87" s="393"/>
      <c r="UCS87" s="394"/>
      <c r="UCT87" s="395"/>
      <c r="UCU87" s="389"/>
      <c r="UCV87" s="390"/>
      <c r="UCW87" s="391"/>
      <c r="UCX87" s="392"/>
      <c r="UCY87" s="393"/>
      <c r="UCZ87" s="394"/>
      <c r="UDA87" s="395"/>
      <c r="UDB87" s="389"/>
      <c r="UDC87" s="390"/>
      <c r="UDD87" s="391"/>
      <c r="UDE87" s="392"/>
      <c r="UDF87" s="393"/>
      <c r="UDG87" s="394"/>
      <c r="UDH87" s="395"/>
      <c r="UDI87" s="389"/>
      <c r="UDJ87" s="390"/>
      <c r="UDK87" s="391"/>
      <c r="UDL87" s="392"/>
      <c r="UDM87" s="393"/>
      <c r="UDN87" s="394"/>
      <c r="UDO87" s="395"/>
      <c r="UDP87" s="389"/>
      <c r="UDQ87" s="390"/>
      <c r="UDR87" s="391"/>
      <c r="UDS87" s="392"/>
      <c r="UDT87" s="393"/>
      <c r="UDU87" s="394"/>
      <c r="UDV87" s="395"/>
      <c r="UDW87" s="389"/>
      <c r="UDX87" s="390"/>
      <c r="UDY87" s="391"/>
      <c r="UDZ87" s="392"/>
      <c r="UEA87" s="393"/>
      <c r="UEB87" s="394"/>
      <c r="UEC87" s="395"/>
      <c r="UED87" s="389"/>
      <c r="UEE87" s="390"/>
      <c r="UEF87" s="391"/>
      <c r="UEG87" s="392"/>
      <c r="UEH87" s="393"/>
      <c r="UEI87" s="394"/>
      <c r="UEJ87" s="395"/>
      <c r="UEK87" s="389"/>
      <c r="UEL87" s="390"/>
      <c r="UEM87" s="391"/>
      <c r="UEN87" s="392"/>
      <c r="UEO87" s="393"/>
      <c r="UEP87" s="394"/>
      <c r="UEQ87" s="395"/>
      <c r="UER87" s="389"/>
      <c r="UES87" s="390"/>
      <c r="UET87" s="391"/>
      <c r="UEU87" s="392"/>
      <c r="UEV87" s="393"/>
      <c r="UEW87" s="394"/>
      <c r="UEX87" s="395"/>
      <c r="UEY87" s="389"/>
      <c r="UEZ87" s="390"/>
      <c r="UFA87" s="391"/>
      <c r="UFB87" s="392"/>
      <c r="UFC87" s="393"/>
      <c r="UFD87" s="394"/>
      <c r="UFE87" s="395"/>
      <c r="UFF87" s="389"/>
      <c r="UFG87" s="390"/>
      <c r="UFH87" s="391"/>
      <c r="UFI87" s="392"/>
      <c r="UFJ87" s="393"/>
      <c r="UFK87" s="394"/>
      <c r="UFL87" s="395"/>
      <c r="UFM87" s="389"/>
      <c r="UFN87" s="390"/>
      <c r="UFO87" s="391"/>
      <c r="UFP87" s="392"/>
      <c r="UFQ87" s="393"/>
      <c r="UFR87" s="394"/>
      <c r="UFS87" s="395"/>
      <c r="UFT87" s="389"/>
      <c r="UFU87" s="390"/>
      <c r="UFV87" s="391"/>
      <c r="UFW87" s="392"/>
      <c r="UFX87" s="393"/>
      <c r="UFY87" s="394"/>
      <c r="UFZ87" s="395"/>
      <c r="UGA87" s="389"/>
      <c r="UGB87" s="390"/>
      <c r="UGC87" s="391"/>
      <c r="UGD87" s="392"/>
      <c r="UGE87" s="393"/>
      <c r="UGF87" s="394"/>
      <c r="UGG87" s="395"/>
      <c r="UGH87" s="389"/>
      <c r="UGI87" s="390"/>
      <c r="UGJ87" s="391"/>
      <c r="UGK87" s="392"/>
      <c r="UGL87" s="393"/>
      <c r="UGM87" s="394"/>
      <c r="UGN87" s="395"/>
      <c r="UGO87" s="389"/>
      <c r="UGP87" s="390"/>
      <c r="UGQ87" s="391"/>
      <c r="UGR87" s="392"/>
      <c r="UGS87" s="393"/>
      <c r="UGT87" s="394"/>
      <c r="UGU87" s="395"/>
      <c r="UGV87" s="389"/>
      <c r="UGW87" s="390"/>
      <c r="UGX87" s="391"/>
      <c r="UGY87" s="392"/>
      <c r="UGZ87" s="393"/>
      <c r="UHA87" s="394"/>
      <c r="UHB87" s="395"/>
      <c r="UHC87" s="389"/>
      <c r="UHD87" s="390"/>
      <c r="UHE87" s="391"/>
      <c r="UHF87" s="392"/>
      <c r="UHG87" s="393"/>
      <c r="UHH87" s="394"/>
      <c r="UHI87" s="395"/>
      <c r="UHJ87" s="389"/>
      <c r="UHK87" s="390"/>
      <c r="UHL87" s="391"/>
      <c r="UHM87" s="392"/>
      <c r="UHN87" s="393"/>
      <c r="UHO87" s="394"/>
      <c r="UHP87" s="395"/>
      <c r="UHQ87" s="389"/>
      <c r="UHR87" s="390"/>
      <c r="UHS87" s="391"/>
      <c r="UHT87" s="392"/>
      <c r="UHU87" s="393"/>
      <c r="UHV87" s="394"/>
      <c r="UHW87" s="395"/>
      <c r="UHX87" s="389"/>
      <c r="UHY87" s="390"/>
      <c r="UHZ87" s="391"/>
      <c r="UIA87" s="392"/>
      <c r="UIB87" s="393"/>
      <c r="UIC87" s="394"/>
      <c r="UID87" s="395"/>
      <c r="UIE87" s="389"/>
      <c r="UIF87" s="390"/>
      <c r="UIG87" s="391"/>
      <c r="UIH87" s="392"/>
      <c r="UII87" s="393"/>
      <c r="UIJ87" s="394"/>
      <c r="UIK87" s="395"/>
      <c r="UIL87" s="389"/>
      <c r="UIM87" s="390"/>
      <c r="UIN87" s="391"/>
      <c r="UIO87" s="392"/>
      <c r="UIP87" s="393"/>
      <c r="UIQ87" s="394"/>
      <c r="UIR87" s="395"/>
      <c r="UIS87" s="389"/>
      <c r="UIT87" s="390"/>
      <c r="UIU87" s="391"/>
      <c r="UIV87" s="392"/>
      <c r="UIW87" s="393"/>
      <c r="UIX87" s="394"/>
      <c r="UIY87" s="395"/>
      <c r="UIZ87" s="389"/>
      <c r="UJA87" s="390"/>
      <c r="UJB87" s="391"/>
      <c r="UJC87" s="392"/>
      <c r="UJD87" s="393"/>
      <c r="UJE87" s="394"/>
      <c r="UJF87" s="395"/>
      <c r="UJG87" s="389"/>
      <c r="UJH87" s="390"/>
      <c r="UJI87" s="391"/>
      <c r="UJJ87" s="392"/>
      <c r="UJK87" s="393"/>
      <c r="UJL87" s="394"/>
      <c r="UJM87" s="395"/>
      <c r="UJN87" s="389"/>
      <c r="UJO87" s="390"/>
      <c r="UJP87" s="391"/>
      <c r="UJQ87" s="392"/>
      <c r="UJR87" s="393"/>
      <c r="UJS87" s="394"/>
      <c r="UJT87" s="395"/>
      <c r="UJU87" s="389"/>
      <c r="UJV87" s="390"/>
      <c r="UJW87" s="391"/>
      <c r="UJX87" s="392"/>
      <c r="UJY87" s="393"/>
      <c r="UJZ87" s="394"/>
      <c r="UKA87" s="395"/>
      <c r="UKB87" s="389"/>
      <c r="UKC87" s="390"/>
      <c r="UKD87" s="391"/>
      <c r="UKE87" s="392"/>
      <c r="UKF87" s="393"/>
      <c r="UKG87" s="394"/>
      <c r="UKH87" s="395"/>
      <c r="UKI87" s="389"/>
      <c r="UKJ87" s="390"/>
      <c r="UKK87" s="391"/>
      <c r="UKL87" s="392"/>
      <c r="UKM87" s="393"/>
      <c r="UKN87" s="394"/>
      <c r="UKO87" s="395"/>
      <c r="UKP87" s="389"/>
      <c r="UKQ87" s="390"/>
      <c r="UKR87" s="391"/>
      <c r="UKS87" s="392"/>
      <c r="UKT87" s="393"/>
      <c r="UKU87" s="394"/>
      <c r="UKV87" s="395"/>
      <c r="UKW87" s="389"/>
      <c r="UKX87" s="390"/>
      <c r="UKY87" s="391"/>
      <c r="UKZ87" s="392"/>
      <c r="ULA87" s="393"/>
      <c r="ULB87" s="394"/>
      <c r="ULC87" s="395"/>
      <c r="ULD87" s="389"/>
      <c r="ULE87" s="390"/>
      <c r="ULF87" s="391"/>
      <c r="ULG87" s="392"/>
      <c r="ULH87" s="393"/>
      <c r="ULI87" s="394"/>
      <c r="ULJ87" s="395"/>
      <c r="ULK87" s="389"/>
      <c r="ULL87" s="390"/>
      <c r="ULM87" s="391"/>
      <c r="ULN87" s="392"/>
      <c r="ULO87" s="393"/>
      <c r="ULP87" s="394"/>
      <c r="ULQ87" s="395"/>
      <c r="ULR87" s="389"/>
      <c r="ULS87" s="390"/>
      <c r="ULT87" s="391"/>
      <c r="ULU87" s="392"/>
      <c r="ULV87" s="393"/>
      <c r="ULW87" s="394"/>
      <c r="ULX87" s="395"/>
      <c r="ULY87" s="389"/>
      <c r="ULZ87" s="390"/>
      <c r="UMA87" s="391"/>
      <c r="UMB87" s="392"/>
      <c r="UMC87" s="393"/>
      <c r="UMD87" s="394"/>
      <c r="UME87" s="395"/>
      <c r="UMF87" s="389"/>
      <c r="UMG87" s="390"/>
      <c r="UMH87" s="391"/>
      <c r="UMI87" s="392"/>
      <c r="UMJ87" s="393"/>
      <c r="UMK87" s="394"/>
      <c r="UML87" s="395"/>
      <c r="UMM87" s="389"/>
      <c r="UMN87" s="390"/>
      <c r="UMO87" s="391"/>
      <c r="UMP87" s="392"/>
      <c r="UMQ87" s="393"/>
      <c r="UMR87" s="394"/>
      <c r="UMS87" s="395"/>
      <c r="UMT87" s="389"/>
      <c r="UMU87" s="390"/>
      <c r="UMV87" s="391"/>
      <c r="UMW87" s="392"/>
      <c r="UMX87" s="393"/>
      <c r="UMY87" s="394"/>
      <c r="UMZ87" s="395"/>
      <c r="UNA87" s="389"/>
      <c r="UNB87" s="390"/>
      <c r="UNC87" s="391"/>
      <c r="UND87" s="392"/>
      <c r="UNE87" s="393"/>
      <c r="UNF87" s="394"/>
      <c r="UNG87" s="395"/>
      <c r="UNH87" s="389"/>
      <c r="UNI87" s="390"/>
      <c r="UNJ87" s="391"/>
      <c r="UNK87" s="392"/>
      <c r="UNL87" s="393"/>
      <c r="UNM87" s="394"/>
      <c r="UNN87" s="395"/>
      <c r="UNO87" s="389"/>
      <c r="UNP87" s="390"/>
      <c r="UNQ87" s="391"/>
      <c r="UNR87" s="392"/>
      <c r="UNS87" s="393"/>
      <c r="UNT87" s="394"/>
      <c r="UNU87" s="395"/>
      <c r="UNV87" s="389"/>
      <c r="UNW87" s="390"/>
      <c r="UNX87" s="391"/>
      <c r="UNY87" s="392"/>
      <c r="UNZ87" s="393"/>
      <c r="UOA87" s="394"/>
      <c r="UOB87" s="395"/>
      <c r="UOC87" s="389"/>
      <c r="UOD87" s="390"/>
      <c r="UOE87" s="391"/>
      <c r="UOF87" s="392"/>
      <c r="UOG87" s="393"/>
      <c r="UOH87" s="394"/>
      <c r="UOI87" s="395"/>
      <c r="UOJ87" s="389"/>
      <c r="UOK87" s="390"/>
      <c r="UOL87" s="391"/>
      <c r="UOM87" s="392"/>
      <c r="UON87" s="393"/>
      <c r="UOO87" s="394"/>
      <c r="UOP87" s="395"/>
      <c r="UOQ87" s="389"/>
      <c r="UOR87" s="390"/>
      <c r="UOS87" s="391"/>
      <c r="UOT87" s="392"/>
      <c r="UOU87" s="393"/>
      <c r="UOV87" s="394"/>
      <c r="UOW87" s="395"/>
      <c r="UOX87" s="389"/>
      <c r="UOY87" s="390"/>
      <c r="UOZ87" s="391"/>
      <c r="UPA87" s="392"/>
      <c r="UPB87" s="393"/>
      <c r="UPC87" s="394"/>
      <c r="UPD87" s="395"/>
      <c r="UPE87" s="389"/>
      <c r="UPF87" s="390"/>
      <c r="UPG87" s="391"/>
      <c r="UPH87" s="392"/>
      <c r="UPI87" s="393"/>
      <c r="UPJ87" s="394"/>
      <c r="UPK87" s="395"/>
      <c r="UPL87" s="389"/>
      <c r="UPM87" s="390"/>
      <c r="UPN87" s="391"/>
      <c r="UPO87" s="392"/>
      <c r="UPP87" s="393"/>
      <c r="UPQ87" s="394"/>
      <c r="UPR87" s="395"/>
      <c r="UPS87" s="389"/>
      <c r="UPT87" s="390"/>
      <c r="UPU87" s="391"/>
      <c r="UPV87" s="392"/>
      <c r="UPW87" s="393"/>
      <c r="UPX87" s="394"/>
      <c r="UPY87" s="395"/>
      <c r="UPZ87" s="389"/>
      <c r="UQA87" s="390"/>
      <c r="UQB87" s="391"/>
      <c r="UQC87" s="392"/>
      <c r="UQD87" s="393"/>
      <c r="UQE87" s="394"/>
      <c r="UQF87" s="395"/>
      <c r="UQG87" s="389"/>
      <c r="UQH87" s="390"/>
      <c r="UQI87" s="391"/>
      <c r="UQJ87" s="392"/>
      <c r="UQK87" s="393"/>
      <c r="UQL87" s="394"/>
      <c r="UQM87" s="395"/>
      <c r="UQN87" s="389"/>
      <c r="UQO87" s="390"/>
      <c r="UQP87" s="391"/>
      <c r="UQQ87" s="392"/>
      <c r="UQR87" s="393"/>
      <c r="UQS87" s="394"/>
      <c r="UQT87" s="395"/>
      <c r="UQU87" s="389"/>
      <c r="UQV87" s="390"/>
      <c r="UQW87" s="391"/>
      <c r="UQX87" s="392"/>
      <c r="UQY87" s="393"/>
      <c r="UQZ87" s="394"/>
      <c r="URA87" s="395"/>
      <c r="URB87" s="389"/>
      <c r="URC87" s="390"/>
      <c r="URD87" s="391"/>
      <c r="URE87" s="392"/>
      <c r="URF87" s="393"/>
      <c r="URG87" s="394"/>
      <c r="URH87" s="395"/>
      <c r="URI87" s="389"/>
      <c r="URJ87" s="390"/>
      <c r="URK87" s="391"/>
      <c r="URL87" s="392"/>
      <c r="URM87" s="393"/>
      <c r="URN87" s="394"/>
      <c r="URO87" s="395"/>
      <c r="URP87" s="389"/>
      <c r="URQ87" s="390"/>
      <c r="URR87" s="391"/>
      <c r="URS87" s="392"/>
      <c r="URT87" s="393"/>
      <c r="URU87" s="394"/>
      <c r="URV87" s="395"/>
      <c r="URW87" s="389"/>
      <c r="URX87" s="390"/>
      <c r="URY87" s="391"/>
      <c r="URZ87" s="392"/>
      <c r="USA87" s="393"/>
      <c r="USB87" s="394"/>
      <c r="USC87" s="395"/>
      <c r="USD87" s="389"/>
      <c r="USE87" s="390"/>
      <c r="USF87" s="391"/>
      <c r="USG87" s="392"/>
      <c r="USH87" s="393"/>
      <c r="USI87" s="394"/>
      <c r="USJ87" s="395"/>
      <c r="USK87" s="389"/>
      <c r="USL87" s="390"/>
      <c r="USM87" s="391"/>
      <c r="USN87" s="392"/>
      <c r="USO87" s="393"/>
      <c r="USP87" s="394"/>
      <c r="USQ87" s="395"/>
      <c r="USR87" s="389"/>
      <c r="USS87" s="390"/>
      <c r="UST87" s="391"/>
      <c r="USU87" s="392"/>
      <c r="USV87" s="393"/>
      <c r="USW87" s="394"/>
      <c r="USX87" s="395"/>
      <c r="USY87" s="389"/>
      <c r="USZ87" s="390"/>
      <c r="UTA87" s="391"/>
      <c r="UTB87" s="392"/>
      <c r="UTC87" s="393"/>
      <c r="UTD87" s="394"/>
      <c r="UTE87" s="395"/>
      <c r="UTF87" s="389"/>
      <c r="UTG87" s="390"/>
      <c r="UTH87" s="391"/>
      <c r="UTI87" s="392"/>
      <c r="UTJ87" s="393"/>
      <c r="UTK87" s="394"/>
      <c r="UTL87" s="395"/>
      <c r="UTM87" s="389"/>
      <c r="UTN87" s="390"/>
      <c r="UTO87" s="391"/>
      <c r="UTP87" s="392"/>
      <c r="UTQ87" s="393"/>
      <c r="UTR87" s="394"/>
      <c r="UTS87" s="395"/>
      <c r="UTT87" s="389"/>
      <c r="UTU87" s="390"/>
      <c r="UTV87" s="391"/>
      <c r="UTW87" s="392"/>
      <c r="UTX87" s="393"/>
      <c r="UTY87" s="394"/>
      <c r="UTZ87" s="395"/>
      <c r="UUA87" s="389"/>
      <c r="UUB87" s="390"/>
      <c r="UUC87" s="391"/>
      <c r="UUD87" s="392"/>
      <c r="UUE87" s="393"/>
      <c r="UUF87" s="394"/>
      <c r="UUG87" s="395"/>
      <c r="UUH87" s="389"/>
      <c r="UUI87" s="390"/>
      <c r="UUJ87" s="391"/>
      <c r="UUK87" s="392"/>
      <c r="UUL87" s="393"/>
      <c r="UUM87" s="394"/>
      <c r="UUN87" s="395"/>
      <c r="UUO87" s="389"/>
      <c r="UUP87" s="390"/>
      <c r="UUQ87" s="391"/>
      <c r="UUR87" s="392"/>
      <c r="UUS87" s="393"/>
      <c r="UUT87" s="394"/>
      <c r="UUU87" s="395"/>
      <c r="UUV87" s="389"/>
      <c r="UUW87" s="390"/>
      <c r="UUX87" s="391"/>
      <c r="UUY87" s="392"/>
      <c r="UUZ87" s="393"/>
      <c r="UVA87" s="394"/>
      <c r="UVB87" s="395"/>
      <c r="UVC87" s="389"/>
      <c r="UVD87" s="390"/>
      <c r="UVE87" s="391"/>
      <c r="UVF87" s="392"/>
      <c r="UVG87" s="393"/>
      <c r="UVH87" s="394"/>
      <c r="UVI87" s="395"/>
      <c r="UVJ87" s="389"/>
      <c r="UVK87" s="390"/>
      <c r="UVL87" s="391"/>
      <c r="UVM87" s="392"/>
      <c r="UVN87" s="393"/>
      <c r="UVO87" s="394"/>
      <c r="UVP87" s="395"/>
      <c r="UVQ87" s="389"/>
      <c r="UVR87" s="390"/>
      <c r="UVS87" s="391"/>
      <c r="UVT87" s="392"/>
      <c r="UVU87" s="393"/>
      <c r="UVV87" s="394"/>
      <c r="UVW87" s="395"/>
      <c r="UVX87" s="389"/>
      <c r="UVY87" s="390"/>
      <c r="UVZ87" s="391"/>
      <c r="UWA87" s="392"/>
      <c r="UWB87" s="393"/>
      <c r="UWC87" s="394"/>
      <c r="UWD87" s="395"/>
      <c r="UWE87" s="389"/>
      <c r="UWF87" s="390"/>
      <c r="UWG87" s="391"/>
      <c r="UWH87" s="392"/>
      <c r="UWI87" s="393"/>
      <c r="UWJ87" s="394"/>
      <c r="UWK87" s="395"/>
      <c r="UWL87" s="389"/>
      <c r="UWM87" s="390"/>
      <c r="UWN87" s="391"/>
      <c r="UWO87" s="392"/>
      <c r="UWP87" s="393"/>
      <c r="UWQ87" s="394"/>
      <c r="UWR87" s="395"/>
      <c r="UWS87" s="389"/>
      <c r="UWT87" s="390"/>
      <c r="UWU87" s="391"/>
      <c r="UWV87" s="392"/>
      <c r="UWW87" s="393"/>
      <c r="UWX87" s="394"/>
      <c r="UWY87" s="395"/>
      <c r="UWZ87" s="389"/>
      <c r="UXA87" s="390"/>
      <c r="UXB87" s="391"/>
      <c r="UXC87" s="392"/>
      <c r="UXD87" s="393"/>
      <c r="UXE87" s="394"/>
      <c r="UXF87" s="395"/>
      <c r="UXG87" s="389"/>
      <c r="UXH87" s="390"/>
      <c r="UXI87" s="391"/>
      <c r="UXJ87" s="392"/>
      <c r="UXK87" s="393"/>
      <c r="UXL87" s="394"/>
      <c r="UXM87" s="395"/>
      <c r="UXN87" s="389"/>
      <c r="UXO87" s="390"/>
      <c r="UXP87" s="391"/>
      <c r="UXQ87" s="392"/>
      <c r="UXR87" s="393"/>
      <c r="UXS87" s="394"/>
      <c r="UXT87" s="395"/>
      <c r="UXU87" s="389"/>
      <c r="UXV87" s="390"/>
      <c r="UXW87" s="391"/>
      <c r="UXX87" s="392"/>
      <c r="UXY87" s="393"/>
      <c r="UXZ87" s="394"/>
      <c r="UYA87" s="395"/>
      <c r="UYB87" s="389"/>
      <c r="UYC87" s="390"/>
      <c r="UYD87" s="391"/>
      <c r="UYE87" s="392"/>
      <c r="UYF87" s="393"/>
      <c r="UYG87" s="394"/>
      <c r="UYH87" s="395"/>
      <c r="UYI87" s="389"/>
      <c r="UYJ87" s="390"/>
      <c r="UYK87" s="391"/>
      <c r="UYL87" s="392"/>
      <c r="UYM87" s="393"/>
      <c r="UYN87" s="394"/>
      <c r="UYO87" s="395"/>
      <c r="UYP87" s="389"/>
      <c r="UYQ87" s="390"/>
      <c r="UYR87" s="391"/>
      <c r="UYS87" s="392"/>
      <c r="UYT87" s="393"/>
      <c r="UYU87" s="394"/>
      <c r="UYV87" s="395"/>
      <c r="UYW87" s="389"/>
      <c r="UYX87" s="390"/>
      <c r="UYY87" s="391"/>
      <c r="UYZ87" s="392"/>
      <c r="UZA87" s="393"/>
      <c r="UZB87" s="394"/>
      <c r="UZC87" s="395"/>
      <c r="UZD87" s="389"/>
      <c r="UZE87" s="390"/>
      <c r="UZF87" s="391"/>
      <c r="UZG87" s="392"/>
      <c r="UZH87" s="393"/>
      <c r="UZI87" s="394"/>
      <c r="UZJ87" s="395"/>
      <c r="UZK87" s="389"/>
      <c r="UZL87" s="390"/>
      <c r="UZM87" s="391"/>
      <c r="UZN87" s="392"/>
      <c r="UZO87" s="393"/>
      <c r="UZP87" s="394"/>
      <c r="UZQ87" s="395"/>
      <c r="UZR87" s="389"/>
      <c r="UZS87" s="390"/>
      <c r="UZT87" s="391"/>
      <c r="UZU87" s="392"/>
      <c r="UZV87" s="393"/>
      <c r="UZW87" s="394"/>
      <c r="UZX87" s="395"/>
      <c r="UZY87" s="389"/>
      <c r="UZZ87" s="390"/>
      <c r="VAA87" s="391"/>
      <c r="VAB87" s="392"/>
      <c r="VAC87" s="393"/>
      <c r="VAD87" s="394"/>
      <c r="VAE87" s="395"/>
      <c r="VAF87" s="389"/>
      <c r="VAG87" s="390"/>
      <c r="VAH87" s="391"/>
      <c r="VAI87" s="392"/>
      <c r="VAJ87" s="393"/>
      <c r="VAK87" s="394"/>
      <c r="VAL87" s="395"/>
      <c r="VAM87" s="389"/>
      <c r="VAN87" s="390"/>
      <c r="VAO87" s="391"/>
      <c r="VAP87" s="392"/>
      <c r="VAQ87" s="393"/>
      <c r="VAR87" s="394"/>
      <c r="VAS87" s="395"/>
      <c r="VAT87" s="389"/>
      <c r="VAU87" s="390"/>
      <c r="VAV87" s="391"/>
      <c r="VAW87" s="392"/>
      <c r="VAX87" s="393"/>
      <c r="VAY87" s="394"/>
      <c r="VAZ87" s="395"/>
      <c r="VBA87" s="389"/>
      <c r="VBB87" s="390"/>
      <c r="VBC87" s="391"/>
      <c r="VBD87" s="392"/>
      <c r="VBE87" s="393"/>
      <c r="VBF87" s="394"/>
      <c r="VBG87" s="395"/>
      <c r="VBH87" s="389"/>
      <c r="VBI87" s="390"/>
      <c r="VBJ87" s="391"/>
      <c r="VBK87" s="392"/>
      <c r="VBL87" s="393"/>
      <c r="VBM87" s="394"/>
      <c r="VBN87" s="395"/>
      <c r="VBO87" s="389"/>
      <c r="VBP87" s="390"/>
      <c r="VBQ87" s="391"/>
      <c r="VBR87" s="392"/>
      <c r="VBS87" s="393"/>
      <c r="VBT87" s="394"/>
      <c r="VBU87" s="395"/>
      <c r="VBV87" s="389"/>
      <c r="VBW87" s="390"/>
      <c r="VBX87" s="391"/>
      <c r="VBY87" s="392"/>
      <c r="VBZ87" s="393"/>
      <c r="VCA87" s="394"/>
      <c r="VCB87" s="395"/>
      <c r="VCC87" s="389"/>
      <c r="VCD87" s="390"/>
      <c r="VCE87" s="391"/>
      <c r="VCF87" s="392"/>
      <c r="VCG87" s="393"/>
      <c r="VCH87" s="394"/>
      <c r="VCI87" s="395"/>
      <c r="VCJ87" s="389"/>
      <c r="VCK87" s="390"/>
      <c r="VCL87" s="391"/>
      <c r="VCM87" s="392"/>
      <c r="VCN87" s="393"/>
      <c r="VCO87" s="394"/>
      <c r="VCP87" s="395"/>
      <c r="VCQ87" s="389"/>
      <c r="VCR87" s="390"/>
      <c r="VCS87" s="391"/>
      <c r="VCT87" s="392"/>
      <c r="VCU87" s="393"/>
      <c r="VCV87" s="394"/>
      <c r="VCW87" s="395"/>
      <c r="VCX87" s="389"/>
      <c r="VCY87" s="390"/>
      <c r="VCZ87" s="391"/>
      <c r="VDA87" s="392"/>
      <c r="VDB87" s="393"/>
      <c r="VDC87" s="394"/>
      <c r="VDD87" s="395"/>
      <c r="VDE87" s="389"/>
      <c r="VDF87" s="390"/>
      <c r="VDG87" s="391"/>
      <c r="VDH87" s="392"/>
      <c r="VDI87" s="393"/>
      <c r="VDJ87" s="394"/>
      <c r="VDK87" s="395"/>
      <c r="VDL87" s="389"/>
      <c r="VDM87" s="390"/>
      <c r="VDN87" s="391"/>
      <c r="VDO87" s="392"/>
      <c r="VDP87" s="393"/>
      <c r="VDQ87" s="394"/>
      <c r="VDR87" s="395"/>
      <c r="VDS87" s="389"/>
      <c r="VDT87" s="390"/>
      <c r="VDU87" s="391"/>
      <c r="VDV87" s="392"/>
      <c r="VDW87" s="393"/>
      <c r="VDX87" s="394"/>
      <c r="VDY87" s="395"/>
      <c r="VDZ87" s="389"/>
      <c r="VEA87" s="390"/>
      <c r="VEB87" s="391"/>
      <c r="VEC87" s="392"/>
      <c r="VED87" s="393"/>
      <c r="VEE87" s="394"/>
      <c r="VEF87" s="395"/>
      <c r="VEG87" s="389"/>
      <c r="VEH87" s="390"/>
      <c r="VEI87" s="391"/>
      <c r="VEJ87" s="392"/>
      <c r="VEK87" s="393"/>
      <c r="VEL87" s="394"/>
      <c r="VEM87" s="395"/>
      <c r="VEN87" s="389"/>
      <c r="VEO87" s="390"/>
      <c r="VEP87" s="391"/>
      <c r="VEQ87" s="392"/>
      <c r="VER87" s="393"/>
      <c r="VES87" s="394"/>
      <c r="VET87" s="395"/>
      <c r="VEU87" s="389"/>
      <c r="VEV87" s="390"/>
      <c r="VEW87" s="391"/>
      <c r="VEX87" s="392"/>
      <c r="VEY87" s="393"/>
      <c r="VEZ87" s="394"/>
      <c r="VFA87" s="395"/>
      <c r="VFB87" s="389"/>
      <c r="VFC87" s="390"/>
      <c r="VFD87" s="391"/>
      <c r="VFE87" s="392"/>
      <c r="VFF87" s="393"/>
      <c r="VFG87" s="394"/>
      <c r="VFH87" s="395"/>
      <c r="VFI87" s="389"/>
      <c r="VFJ87" s="390"/>
      <c r="VFK87" s="391"/>
      <c r="VFL87" s="392"/>
      <c r="VFM87" s="393"/>
      <c r="VFN87" s="394"/>
      <c r="VFO87" s="395"/>
      <c r="VFP87" s="389"/>
      <c r="VFQ87" s="390"/>
      <c r="VFR87" s="391"/>
      <c r="VFS87" s="392"/>
      <c r="VFT87" s="393"/>
      <c r="VFU87" s="394"/>
      <c r="VFV87" s="395"/>
      <c r="VFW87" s="389"/>
      <c r="VFX87" s="390"/>
      <c r="VFY87" s="391"/>
      <c r="VFZ87" s="392"/>
      <c r="VGA87" s="393"/>
      <c r="VGB87" s="394"/>
      <c r="VGC87" s="395"/>
      <c r="VGD87" s="389"/>
      <c r="VGE87" s="390"/>
      <c r="VGF87" s="391"/>
      <c r="VGG87" s="392"/>
      <c r="VGH87" s="393"/>
      <c r="VGI87" s="394"/>
      <c r="VGJ87" s="395"/>
      <c r="VGK87" s="389"/>
      <c r="VGL87" s="390"/>
      <c r="VGM87" s="391"/>
      <c r="VGN87" s="392"/>
      <c r="VGO87" s="393"/>
      <c r="VGP87" s="394"/>
      <c r="VGQ87" s="395"/>
      <c r="VGR87" s="389"/>
      <c r="VGS87" s="390"/>
      <c r="VGT87" s="391"/>
      <c r="VGU87" s="392"/>
      <c r="VGV87" s="393"/>
      <c r="VGW87" s="394"/>
      <c r="VGX87" s="395"/>
      <c r="VGY87" s="389"/>
      <c r="VGZ87" s="390"/>
      <c r="VHA87" s="391"/>
      <c r="VHB87" s="392"/>
      <c r="VHC87" s="393"/>
      <c r="VHD87" s="394"/>
      <c r="VHE87" s="395"/>
      <c r="VHF87" s="389"/>
      <c r="VHG87" s="390"/>
      <c r="VHH87" s="391"/>
      <c r="VHI87" s="392"/>
      <c r="VHJ87" s="393"/>
      <c r="VHK87" s="394"/>
      <c r="VHL87" s="395"/>
      <c r="VHM87" s="389"/>
      <c r="VHN87" s="390"/>
      <c r="VHO87" s="391"/>
      <c r="VHP87" s="392"/>
      <c r="VHQ87" s="393"/>
      <c r="VHR87" s="394"/>
      <c r="VHS87" s="395"/>
      <c r="VHT87" s="389"/>
      <c r="VHU87" s="390"/>
      <c r="VHV87" s="391"/>
      <c r="VHW87" s="392"/>
      <c r="VHX87" s="393"/>
      <c r="VHY87" s="394"/>
      <c r="VHZ87" s="395"/>
      <c r="VIA87" s="389"/>
      <c r="VIB87" s="390"/>
      <c r="VIC87" s="391"/>
      <c r="VID87" s="392"/>
      <c r="VIE87" s="393"/>
      <c r="VIF87" s="394"/>
      <c r="VIG87" s="395"/>
      <c r="VIH87" s="389"/>
      <c r="VII87" s="390"/>
      <c r="VIJ87" s="391"/>
      <c r="VIK87" s="392"/>
      <c r="VIL87" s="393"/>
      <c r="VIM87" s="394"/>
      <c r="VIN87" s="395"/>
      <c r="VIO87" s="389"/>
      <c r="VIP87" s="390"/>
      <c r="VIQ87" s="391"/>
      <c r="VIR87" s="392"/>
      <c r="VIS87" s="393"/>
      <c r="VIT87" s="394"/>
      <c r="VIU87" s="395"/>
      <c r="VIV87" s="389"/>
      <c r="VIW87" s="390"/>
      <c r="VIX87" s="391"/>
      <c r="VIY87" s="392"/>
      <c r="VIZ87" s="393"/>
      <c r="VJA87" s="394"/>
      <c r="VJB87" s="395"/>
      <c r="VJC87" s="389"/>
      <c r="VJD87" s="390"/>
      <c r="VJE87" s="391"/>
      <c r="VJF87" s="392"/>
      <c r="VJG87" s="393"/>
      <c r="VJH87" s="394"/>
      <c r="VJI87" s="395"/>
      <c r="VJJ87" s="389"/>
      <c r="VJK87" s="390"/>
      <c r="VJL87" s="391"/>
      <c r="VJM87" s="392"/>
      <c r="VJN87" s="393"/>
      <c r="VJO87" s="394"/>
      <c r="VJP87" s="395"/>
      <c r="VJQ87" s="389"/>
      <c r="VJR87" s="390"/>
      <c r="VJS87" s="391"/>
      <c r="VJT87" s="392"/>
      <c r="VJU87" s="393"/>
      <c r="VJV87" s="394"/>
      <c r="VJW87" s="395"/>
      <c r="VJX87" s="389"/>
      <c r="VJY87" s="390"/>
      <c r="VJZ87" s="391"/>
      <c r="VKA87" s="392"/>
      <c r="VKB87" s="393"/>
      <c r="VKC87" s="394"/>
      <c r="VKD87" s="395"/>
      <c r="VKE87" s="389"/>
      <c r="VKF87" s="390"/>
      <c r="VKG87" s="391"/>
      <c r="VKH87" s="392"/>
      <c r="VKI87" s="393"/>
      <c r="VKJ87" s="394"/>
      <c r="VKK87" s="395"/>
      <c r="VKL87" s="389"/>
      <c r="VKM87" s="390"/>
      <c r="VKN87" s="391"/>
      <c r="VKO87" s="392"/>
      <c r="VKP87" s="393"/>
      <c r="VKQ87" s="394"/>
      <c r="VKR87" s="395"/>
      <c r="VKS87" s="389"/>
      <c r="VKT87" s="390"/>
      <c r="VKU87" s="391"/>
      <c r="VKV87" s="392"/>
      <c r="VKW87" s="393"/>
      <c r="VKX87" s="394"/>
      <c r="VKY87" s="395"/>
      <c r="VKZ87" s="389"/>
      <c r="VLA87" s="390"/>
      <c r="VLB87" s="391"/>
      <c r="VLC87" s="392"/>
      <c r="VLD87" s="393"/>
      <c r="VLE87" s="394"/>
      <c r="VLF87" s="395"/>
      <c r="VLG87" s="389"/>
      <c r="VLH87" s="390"/>
      <c r="VLI87" s="391"/>
      <c r="VLJ87" s="392"/>
      <c r="VLK87" s="393"/>
      <c r="VLL87" s="394"/>
      <c r="VLM87" s="395"/>
      <c r="VLN87" s="389"/>
      <c r="VLO87" s="390"/>
      <c r="VLP87" s="391"/>
      <c r="VLQ87" s="392"/>
      <c r="VLR87" s="393"/>
      <c r="VLS87" s="394"/>
      <c r="VLT87" s="395"/>
      <c r="VLU87" s="389"/>
      <c r="VLV87" s="390"/>
      <c r="VLW87" s="391"/>
      <c r="VLX87" s="392"/>
      <c r="VLY87" s="393"/>
      <c r="VLZ87" s="394"/>
      <c r="VMA87" s="395"/>
      <c r="VMB87" s="389"/>
      <c r="VMC87" s="390"/>
      <c r="VMD87" s="391"/>
      <c r="VME87" s="392"/>
      <c r="VMF87" s="393"/>
      <c r="VMG87" s="394"/>
      <c r="VMH87" s="395"/>
      <c r="VMI87" s="389"/>
      <c r="VMJ87" s="390"/>
      <c r="VMK87" s="391"/>
      <c r="VML87" s="392"/>
      <c r="VMM87" s="393"/>
      <c r="VMN87" s="394"/>
      <c r="VMO87" s="395"/>
      <c r="VMP87" s="389"/>
      <c r="VMQ87" s="390"/>
      <c r="VMR87" s="391"/>
      <c r="VMS87" s="392"/>
      <c r="VMT87" s="393"/>
      <c r="VMU87" s="394"/>
      <c r="VMV87" s="395"/>
      <c r="VMW87" s="389"/>
      <c r="VMX87" s="390"/>
      <c r="VMY87" s="391"/>
      <c r="VMZ87" s="392"/>
      <c r="VNA87" s="393"/>
      <c r="VNB87" s="394"/>
      <c r="VNC87" s="395"/>
      <c r="VND87" s="389"/>
      <c r="VNE87" s="390"/>
      <c r="VNF87" s="391"/>
      <c r="VNG87" s="392"/>
      <c r="VNH87" s="393"/>
      <c r="VNI87" s="394"/>
      <c r="VNJ87" s="395"/>
      <c r="VNK87" s="389"/>
      <c r="VNL87" s="390"/>
      <c r="VNM87" s="391"/>
      <c r="VNN87" s="392"/>
      <c r="VNO87" s="393"/>
      <c r="VNP87" s="394"/>
      <c r="VNQ87" s="395"/>
      <c r="VNR87" s="389"/>
      <c r="VNS87" s="390"/>
      <c r="VNT87" s="391"/>
      <c r="VNU87" s="392"/>
      <c r="VNV87" s="393"/>
      <c r="VNW87" s="394"/>
      <c r="VNX87" s="395"/>
      <c r="VNY87" s="389"/>
      <c r="VNZ87" s="390"/>
      <c r="VOA87" s="391"/>
      <c r="VOB87" s="392"/>
      <c r="VOC87" s="393"/>
      <c r="VOD87" s="394"/>
      <c r="VOE87" s="395"/>
      <c r="VOF87" s="389"/>
      <c r="VOG87" s="390"/>
      <c r="VOH87" s="391"/>
      <c r="VOI87" s="392"/>
      <c r="VOJ87" s="393"/>
      <c r="VOK87" s="394"/>
      <c r="VOL87" s="395"/>
      <c r="VOM87" s="389"/>
      <c r="VON87" s="390"/>
      <c r="VOO87" s="391"/>
      <c r="VOP87" s="392"/>
      <c r="VOQ87" s="393"/>
      <c r="VOR87" s="394"/>
      <c r="VOS87" s="395"/>
      <c r="VOT87" s="389"/>
      <c r="VOU87" s="390"/>
      <c r="VOV87" s="391"/>
      <c r="VOW87" s="392"/>
      <c r="VOX87" s="393"/>
      <c r="VOY87" s="394"/>
      <c r="VOZ87" s="395"/>
      <c r="VPA87" s="389"/>
      <c r="VPB87" s="390"/>
      <c r="VPC87" s="391"/>
      <c r="VPD87" s="392"/>
      <c r="VPE87" s="393"/>
      <c r="VPF87" s="394"/>
      <c r="VPG87" s="395"/>
      <c r="VPH87" s="389"/>
      <c r="VPI87" s="390"/>
      <c r="VPJ87" s="391"/>
      <c r="VPK87" s="392"/>
      <c r="VPL87" s="393"/>
      <c r="VPM87" s="394"/>
      <c r="VPN87" s="395"/>
      <c r="VPO87" s="389"/>
      <c r="VPP87" s="390"/>
      <c r="VPQ87" s="391"/>
      <c r="VPR87" s="392"/>
      <c r="VPS87" s="393"/>
      <c r="VPT87" s="394"/>
      <c r="VPU87" s="395"/>
      <c r="VPV87" s="389"/>
      <c r="VPW87" s="390"/>
      <c r="VPX87" s="391"/>
      <c r="VPY87" s="392"/>
      <c r="VPZ87" s="393"/>
      <c r="VQA87" s="394"/>
      <c r="VQB87" s="395"/>
      <c r="VQC87" s="389"/>
      <c r="VQD87" s="390"/>
      <c r="VQE87" s="391"/>
      <c r="VQF87" s="392"/>
      <c r="VQG87" s="393"/>
      <c r="VQH87" s="394"/>
      <c r="VQI87" s="395"/>
      <c r="VQJ87" s="389"/>
      <c r="VQK87" s="390"/>
      <c r="VQL87" s="391"/>
      <c r="VQM87" s="392"/>
      <c r="VQN87" s="393"/>
      <c r="VQO87" s="394"/>
      <c r="VQP87" s="395"/>
      <c r="VQQ87" s="389"/>
      <c r="VQR87" s="390"/>
      <c r="VQS87" s="391"/>
      <c r="VQT87" s="392"/>
      <c r="VQU87" s="393"/>
      <c r="VQV87" s="394"/>
      <c r="VQW87" s="395"/>
      <c r="VQX87" s="389"/>
      <c r="VQY87" s="390"/>
      <c r="VQZ87" s="391"/>
      <c r="VRA87" s="392"/>
      <c r="VRB87" s="393"/>
      <c r="VRC87" s="394"/>
      <c r="VRD87" s="395"/>
      <c r="VRE87" s="389"/>
      <c r="VRF87" s="390"/>
      <c r="VRG87" s="391"/>
      <c r="VRH87" s="392"/>
      <c r="VRI87" s="393"/>
      <c r="VRJ87" s="394"/>
      <c r="VRK87" s="395"/>
      <c r="VRL87" s="389"/>
      <c r="VRM87" s="390"/>
      <c r="VRN87" s="391"/>
      <c r="VRO87" s="392"/>
      <c r="VRP87" s="393"/>
      <c r="VRQ87" s="394"/>
      <c r="VRR87" s="395"/>
      <c r="VRS87" s="389"/>
      <c r="VRT87" s="390"/>
      <c r="VRU87" s="391"/>
      <c r="VRV87" s="392"/>
      <c r="VRW87" s="393"/>
      <c r="VRX87" s="394"/>
      <c r="VRY87" s="395"/>
      <c r="VRZ87" s="389"/>
      <c r="VSA87" s="390"/>
      <c r="VSB87" s="391"/>
      <c r="VSC87" s="392"/>
      <c r="VSD87" s="393"/>
      <c r="VSE87" s="394"/>
      <c r="VSF87" s="395"/>
      <c r="VSG87" s="389"/>
      <c r="VSH87" s="390"/>
      <c r="VSI87" s="391"/>
      <c r="VSJ87" s="392"/>
      <c r="VSK87" s="393"/>
      <c r="VSL87" s="394"/>
      <c r="VSM87" s="395"/>
      <c r="VSN87" s="389"/>
      <c r="VSO87" s="390"/>
      <c r="VSP87" s="391"/>
      <c r="VSQ87" s="392"/>
      <c r="VSR87" s="393"/>
      <c r="VSS87" s="394"/>
      <c r="VST87" s="395"/>
      <c r="VSU87" s="389"/>
      <c r="VSV87" s="390"/>
      <c r="VSW87" s="391"/>
      <c r="VSX87" s="392"/>
      <c r="VSY87" s="393"/>
      <c r="VSZ87" s="394"/>
      <c r="VTA87" s="395"/>
      <c r="VTB87" s="389"/>
      <c r="VTC87" s="390"/>
      <c r="VTD87" s="391"/>
      <c r="VTE87" s="392"/>
      <c r="VTF87" s="393"/>
      <c r="VTG87" s="394"/>
      <c r="VTH87" s="395"/>
      <c r="VTI87" s="389"/>
      <c r="VTJ87" s="390"/>
      <c r="VTK87" s="391"/>
      <c r="VTL87" s="392"/>
      <c r="VTM87" s="393"/>
      <c r="VTN87" s="394"/>
      <c r="VTO87" s="395"/>
      <c r="VTP87" s="389"/>
      <c r="VTQ87" s="390"/>
      <c r="VTR87" s="391"/>
      <c r="VTS87" s="392"/>
      <c r="VTT87" s="393"/>
      <c r="VTU87" s="394"/>
      <c r="VTV87" s="395"/>
      <c r="VTW87" s="389"/>
      <c r="VTX87" s="390"/>
      <c r="VTY87" s="391"/>
      <c r="VTZ87" s="392"/>
      <c r="VUA87" s="393"/>
      <c r="VUB87" s="394"/>
      <c r="VUC87" s="395"/>
      <c r="VUD87" s="389"/>
      <c r="VUE87" s="390"/>
      <c r="VUF87" s="391"/>
      <c r="VUG87" s="392"/>
      <c r="VUH87" s="393"/>
      <c r="VUI87" s="394"/>
      <c r="VUJ87" s="395"/>
      <c r="VUK87" s="389"/>
      <c r="VUL87" s="390"/>
      <c r="VUM87" s="391"/>
      <c r="VUN87" s="392"/>
      <c r="VUO87" s="393"/>
      <c r="VUP87" s="394"/>
      <c r="VUQ87" s="395"/>
      <c r="VUR87" s="389"/>
      <c r="VUS87" s="390"/>
      <c r="VUT87" s="391"/>
      <c r="VUU87" s="392"/>
      <c r="VUV87" s="393"/>
      <c r="VUW87" s="394"/>
      <c r="VUX87" s="395"/>
      <c r="VUY87" s="389"/>
      <c r="VUZ87" s="390"/>
      <c r="VVA87" s="391"/>
      <c r="VVB87" s="392"/>
      <c r="VVC87" s="393"/>
      <c r="VVD87" s="394"/>
      <c r="VVE87" s="395"/>
      <c r="VVF87" s="389"/>
      <c r="VVG87" s="390"/>
      <c r="VVH87" s="391"/>
      <c r="VVI87" s="392"/>
      <c r="VVJ87" s="393"/>
      <c r="VVK87" s="394"/>
      <c r="VVL87" s="395"/>
      <c r="VVM87" s="389"/>
      <c r="VVN87" s="390"/>
      <c r="VVO87" s="391"/>
      <c r="VVP87" s="392"/>
      <c r="VVQ87" s="393"/>
      <c r="VVR87" s="394"/>
      <c r="VVS87" s="395"/>
      <c r="VVT87" s="389"/>
      <c r="VVU87" s="390"/>
      <c r="VVV87" s="391"/>
      <c r="VVW87" s="392"/>
      <c r="VVX87" s="393"/>
      <c r="VVY87" s="394"/>
      <c r="VVZ87" s="395"/>
      <c r="VWA87" s="389"/>
      <c r="VWB87" s="390"/>
      <c r="VWC87" s="391"/>
      <c r="VWD87" s="392"/>
      <c r="VWE87" s="393"/>
      <c r="VWF87" s="394"/>
      <c r="VWG87" s="395"/>
      <c r="VWH87" s="389"/>
      <c r="VWI87" s="390"/>
      <c r="VWJ87" s="391"/>
      <c r="VWK87" s="392"/>
      <c r="VWL87" s="393"/>
      <c r="VWM87" s="394"/>
      <c r="VWN87" s="395"/>
      <c r="VWO87" s="389"/>
      <c r="VWP87" s="390"/>
      <c r="VWQ87" s="391"/>
      <c r="VWR87" s="392"/>
      <c r="VWS87" s="393"/>
      <c r="VWT87" s="394"/>
      <c r="VWU87" s="395"/>
      <c r="VWV87" s="389"/>
      <c r="VWW87" s="390"/>
      <c r="VWX87" s="391"/>
      <c r="VWY87" s="392"/>
      <c r="VWZ87" s="393"/>
      <c r="VXA87" s="394"/>
      <c r="VXB87" s="395"/>
      <c r="VXC87" s="389"/>
      <c r="VXD87" s="390"/>
      <c r="VXE87" s="391"/>
      <c r="VXF87" s="392"/>
      <c r="VXG87" s="393"/>
      <c r="VXH87" s="394"/>
      <c r="VXI87" s="395"/>
      <c r="VXJ87" s="389"/>
      <c r="VXK87" s="390"/>
      <c r="VXL87" s="391"/>
      <c r="VXM87" s="392"/>
      <c r="VXN87" s="393"/>
      <c r="VXO87" s="394"/>
      <c r="VXP87" s="395"/>
      <c r="VXQ87" s="389"/>
      <c r="VXR87" s="390"/>
      <c r="VXS87" s="391"/>
      <c r="VXT87" s="392"/>
      <c r="VXU87" s="393"/>
      <c r="VXV87" s="394"/>
      <c r="VXW87" s="395"/>
      <c r="VXX87" s="389"/>
      <c r="VXY87" s="390"/>
      <c r="VXZ87" s="391"/>
      <c r="VYA87" s="392"/>
      <c r="VYB87" s="393"/>
      <c r="VYC87" s="394"/>
      <c r="VYD87" s="395"/>
      <c r="VYE87" s="389"/>
      <c r="VYF87" s="390"/>
      <c r="VYG87" s="391"/>
      <c r="VYH87" s="392"/>
      <c r="VYI87" s="393"/>
      <c r="VYJ87" s="394"/>
      <c r="VYK87" s="395"/>
      <c r="VYL87" s="389"/>
      <c r="VYM87" s="390"/>
      <c r="VYN87" s="391"/>
      <c r="VYO87" s="392"/>
      <c r="VYP87" s="393"/>
      <c r="VYQ87" s="394"/>
      <c r="VYR87" s="395"/>
      <c r="VYS87" s="389"/>
      <c r="VYT87" s="390"/>
      <c r="VYU87" s="391"/>
      <c r="VYV87" s="392"/>
      <c r="VYW87" s="393"/>
      <c r="VYX87" s="394"/>
      <c r="VYY87" s="395"/>
      <c r="VYZ87" s="389"/>
      <c r="VZA87" s="390"/>
      <c r="VZB87" s="391"/>
      <c r="VZC87" s="392"/>
      <c r="VZD87" s="393"/>
      <c r="VZE87" s="394"/>
      <c r="VZF87" s="395"/>
      <c r="VZG87" s="389"/>
      <c r="VZH87" s="390"/>
      <c r="VZI87" s="391"/>
      <c r="VZJ87" s="392"/>
      <c r="VZK87" s="393"/>
      <c r="VZL87" s="394"/>
      <c r="VZM87" s="395"/>
      <c r="VZN87" s="389"/>
      <c r="VZO87" s="390"/>
      <c r="VZP87" s="391"/>
      <c r="VZQ87" s="392"/>
      <c r="VZR87" s="393"/>
      <c r="VZS87" s="394"/>
      <c r="VZT87" s="395"/>
      <c r="VZU87" s="389"/>
      <c r="VZV87" s="390"/>
      <c r="VZW87" s="391"/>
      <c r="VZX87" s="392"/>
      <c r="VZY87" s="393"/>
      <c r="VZZ87" s="394"/>
      <c r="WAA87" s="395"/>
      <c r="WAB87" s="389"/>
      <c r="WAC87" s="390"/>
      <c r="WAD87" s="391"/>
      <c r="WAE87" s="392"/>
      <c r="WAF87" s="393"/>
      <c r="WAG87" s="394"/>
      <c r="WAH87" s="395"/>
      <c r="WAI87" s="389"/>
      <c r="WAJ87" s="390"/>
      <c r="WAK87" s="391"/>
      <c r="WAL87" s="392"/>
      <c r="WAM87" s="393"/>
      <c r="WAN87" s="394"/>
      <c r="WAO87" s="395"/>
      <c r="WAP87" s="389"/>
      <c r="WAQ87" s="390"/>
      <c r="WAR87" s="391"/>
      <c r="WAS87" s="392"/>
      <c r="WAT87" s="393"/>
      <c r="WAU87" s="394"/>
      <c r="WAV87" s="395"/>
      <c r="WAW87" s="389"/>
      <c r="WAX87" s="390"/>
      <c r="WAY87" s="391"/>
      <c r="WAZ87" s="392"/>
      <c r="WBA87" s="393"/>
      <c r="WBB87" s="394"/>
      <c r="WBC87" s="395"/>
      <c r="WBD87" s="389"/>
      <c r="WBE87" s="390"/>
      <c r="WBF87" s="391"/>
      <c r="WBG87" s="392"/>
      <c r="WBH87" s="393"/>
      <c r="WBI87" s="394"/>
      <c r="WBJ87" s="395"/>
      <c r="WBK87" s="389"/>
      <c r="WBL87" s="390"/>
      <c r="WBM87" s="391"/>
      <c r="WBN87" s="392"/>
      <c r="WBO87" s="393"/>
      <c r="WBP87" s="394"/>
      <c r="WBQ87" s="395"/>
      <c r="WBR87" s="389"/>
      <c r="WBS87" s="390"/>
      <c r="WBT87" s="391"/>
      <c r="WBU87" s="392"/>
      <c r="WBV87" s="393"/>
      <c r="WBW87" s="394"/>
      <c r="WBX87" s="395"/>
      <c r="WBY87" s="389"/>
      <c r="WBZ87" s="390"/>
      <c r="WCA87" s="391"/>
      <c r="WCB87" s="392"/>
      <c r="WCC87" s="393"/>
      <c r="WCD87" s="394"/>
      <c r="WCE87" s="395"/>
      <c r="WCF87" s="389"/>
      <c r="WCG87" s="390"/>
      <c r="WCH87" s="391"/>
      <c r="WCI87" s="392"/>
      <c r="WCJ87" s="393"/>
      <c r="WCK87" s="394"/>
      <c r="WCL87" s="395"/>
      <c r="WCM87" s="389"/>
      <c r="WCN87" s="390"/>
      <c r="WCO87" s="391"/>
      <c r="WCP87" s="392"/>
      <c r="WCQ87" s="393"/>
      <c r="WCR87" s="394"/>
      <c r="WCS87" s="395"/>
      <c r="WCT87" s="389"/>
      <c r="WCU87" s="390"/>
      <c r="WCV87" s="391"/>
      <c r="WCW87" s="392"/>
      <c r="WCX87" s="393"/>
      <c r="WCY87" s="394"/>
      <c r="WCZ87" s="395"/>
      <c r="WDA87" s="389"/>
      <c r="WDB87" s="390"/>
      <c r="WDC87" s="391"/>
      <c r="WDD87" s="392"/>
      <c r="WDE87" s="393"/>
      <c r="WDF87" s="394"/>
      <c r="WDG87" s="395"/>
      <c r="WDH87" s="389"/>
      <c r="WDI87" s="390"/>
      <c r="WDJ87" s="391"/>
      <c r="WDK87" s="392"/>
      <c r="WDL87" s="393"/>
      <c r="WDM87" s="394"/>
      <c r="WDN87" s="395"/>
      <c r="WDO87" s="389"/>
      <c r="WDP87" s="390"/>
      <c r="WDQ87" s="391"/>
      <c r="WDR87" s="392"/>
      <c r="WDS87" s="393"/>
      <c r="WDT87" s="394"/>
      <c r="WDU87" s="395"/>
      <c r="WDV87" s="389"/>
      <c r="WDW87" s="390"/>
      <c r="WDX87" s="391"/>
      <c r="WDY87" s="392"/>
      <c r="WDZ87" s="393"/>
      <c r="WEA87" s="394"/>
      <c r="WEB87" s="395"/>
      <c r="WEC87" s="389"/>
      <c r="WED87" s="390"/>
      <c r="WEE87" s="391"/>
      <c r="WEF87" s="392"/>
      <c r="WEG87" s="393"/>
      <c r="WEH87" s="394"/>
      <c r="WEI87" s="395"/>
      <c r="WEJ87" s="389"/>
      <c r="WEK87" s="390"/>
      <c r="WEL87" s="391"/>
      <c r="WEM87" s="392"/>
      <c r="WEN87" s="393"/>
      <c r="WEO87" s="394"/>
      <c r="WEP87" s="395"/>
      <c r="WEQ87" s="389"/>
      <c r="WER87" s="390"/>
      <c r="WES87" s="391"/>
      <c r="WET87" s="392"/>
      <c r="WEU87" s="393"/>
      <c r="WEV87" s="394"/>
      <c r="WEW87" s="395"/>
      <c r="WEX87" s="389"/>
      <c r="WEY87" s="390"/>
      <c r="WEZ87" s="391"/>
      <c r="WFA87" s="392"/>
      <c r="WFB87" s="393"/>
      <c r="WFC87" s="394"/>
      <c r="WFD87" s="395"/>
      <c r="WFE87" s="389"/>
      <c r="WFF87" s="390"/>
      <c r="WFG87" s="391"/>
      <c r="WFH87" s="392"/>
      <c r="WFI87" s="393"/>
      <c r="WFJ87" s="394"/>
      <c r="WFK87" s="395"/>
      <c r="WFL87" s="389"/>
      <c r="WFM87" s="390"/>
      <c r="WFN87" s="391"/>
      <c r="WFO87" s="392"/>
      <c r="WFP87" s="393"/>
      <c r="WFQ87" s="394"/>
      <c r="WFR87" s="395"/>
      <c r="WFS87" s="389"/>
      <c r="WFT87" s="390"/>
      <c r="WFU87" s="391"/>
      <c r="WFV87" s="392"/>
      <c r="WFW87" s="393"/>
      <c r="WFX87" s="394"/>
      <c r="WFY87" s="395"/>
      <c r="WFZ87" s="389"/>
      <c r="WGA87" s="390"/>
      <c r="WGB87" s="391"/>
      <c r="WGC87" s="392"/>
      <c r="WGD87" s="393"/>
      <c r="WGE87" s="394"/>
      <c r="WGF87" s="395"/>
      <c r="WGG87" s="389"/>
      <c r="WGH87" s="390"/>
      <c r="WGI87" s="391"/>
      <c r="WGJ87" s="392"/>
      <c r="WGK87" s="393"/>
      <c r="WGL87" s="394"/>
      <c r="WGM87" s="395"/>
      <c r="WGN87" s="389"/>
      <c r="WGO87" s="390"/>
      <c r="WGP87" s="391"/>
      <c r="WGQ87" s="392"/>
      <c r="WGR87" s="393"/>
      <c r="WGS87" s="394"/>
      <c r="WGT87" s="395"/>
      <c r="WGU87" s="389"/>
      <c r="WGV87" s="390"/>
      <c r="WGW87" s="391"/>
      <c r="WGX87" s="392"/>
      <c r="WGY87" s="393"/>
      <c r="WGZ87" s="394"/>
      <c r="WHA87" s="395"/>
      <c r="WHB87" s="389"/>
      <c r="WHC87" s="390"/>
      <c r="WHD87" s="391"/>
      <c r="WHE87" s="392"/>
      <c r="WHF87" s="393"/>
      <c r="WHG87" s="394"/>
      <c r="WHH87" s="395"/>
      <c r="WHI87" s="389"/>
      <c r="WHJ87" s="390"/>
      <c r="WHK87" s="391"/>
      <c r="WHL87" s="392"/>
      <c r="WHM87" s="393"/>
      <c r="WHN87" s="394"/>
      <c r="WHO87" s="395"/>
      <c r="WHP87" s="389"/>
      <c r="WHQ87" s="390"/>
      <c r="WHR87" s="391"/>
      <c r="WHS87" s="392"/>
      <c r="WHT87" s="393"/>
      <c r="WHU87" s="394"/>
      <c r="WHV87" s="395"/>
      <c r="WHW87" s="389"/>
      <c r="WHX87" s="390"/>
      <c r="WHY87" s="391"/>
      <c r="WHZ87" s="392"/>
      <c r="WIA87" s="393"/>
      <c r="WIB87" s="394"/>
      <c r="WIC87" s="395"/>
      <c r="WID87" s="389"/>
      <c r="WIE87" s="390"/>
      <c r="WIF87" s="391"/>
      <c r="WIG87" s="392"/>
      <c r="WIH87" s="393"/>
      <c r="WII87" s="394"/>
      <c r="WIJ87" s="395"/>
      <c r="WIK87" s="389"/>
      <c r="WIL87" s="390"/>
      <c r="WIM87" s="391"/>
      <c r="WIN87" s="392"/>
      <c r="WIO87" s="393"/>
      <c r="WIP87" s="394"/>
      <c r="WIQ87" s="395"/>
      <c r="WIR87" s="389"/>
      <c r="WIS87" s="390"/>
      <c r="WIT87" s="391"/>
      <c r="WIU87" s="392"/>
      <c r="WIV87" s="393"/>
      <c r="WIW87" s="394"/>
      <c r="WIX87" s="395"/>
      <c r="WIY87" s="389"/>
      <c r="WIZ87" s="390"/>
      <c r="WJA87" s="391"/>
      <c r="WJB87" s="392"/>
      <c r="WJC87" s="393"/>
      <c r="WJD87" s="394"/>
      <c r="WJE87" s="395"/>
      <c r="WJF87" s="389"/>
      <c r="WJG87" s="390"/>
      <c r="WJH87" s="391"/>
      <c r="WJI87" s="392"/>
      <c r="WJJ87" s="393"/>
      <c r="WJK87" s="394"/>
      <c r="WJL87" s="395"/>
      <c r="WJM87" s="389"/>
      <c r="WJN87" s="390"/>
      <c r="WJO87" s="391"/>
      <c r="WJP87" s="392"/>
      <c r="WJQ87" s="393"/>
      <c r="WJR87" s="394"/>
      <c r="WJS87" s="395"/>
      <c r="WJT87" s="389"/>
      <c r="WJU87" s="390"/>
      <c r="WJV87" s="391"/>
      <c r="WJW87" s="392"/>
      <c r="WJX87" s="393"/>
      <c r="WJY87" s="394"/>
      <c r="WJZ87" s="395"/>
      <c r="WKA87" s="389"/>
      <c r="WKB87" s="390"/>
      <c r="WKC87" s="391"/>
      <c r="WKD87" s="392"/>
      <c r="WKE87" s="393"/>
      <c r="WKF87" s="394"/>
      <c r="WKG87" s="395"/>
      <c r="WKH87" s="389"/>
      <c r="WKI87" s="390"/>
      <c r="WKJ87" s="391"/>
      <c r="WKK87" s="392"/>
      <c r="WKL87" s="393"/>
      <c r="WKM87" s="394"/>
      <c r="WKN87" s="395"/>
      <c r="WKO87" s="389"/>
      <c r="WKP87" s="390"/>
      <c r="WKQ87" s="391"/>
      <c r="WKR87" s="392"/>
      <c r="WKS87" s="393"/>
      <c r="WKT87" s="394"/>
      <c r="WKU87" s="395"/>
      <c r="WKV87" s="389"/>
      <c r="WKW87" s="390"/>
      <c r="WKX87" s="391"/>
      <c r="WKY87" s="392"/>
      <c r="WKZ87" s="393"/>
      <c r="WLA87" s="394"/>
      <c r="WLB87" s="395"/>
      <c r="WLC87" s="389"/>
      <c r="WLD87" s="390"/>
      <c r="WLE87" s="391"/>
      <c r="WLF87" s="392"/>
      <c r="WLG87" s="393"/>
      <c r="WLH87" s="394"/>
      <c r="WLI87" s="395"/>
      <c r="WLJ87" s="389"/>
      <c r="WLK87" s="390"/>
      <c r="WLL87" s="391"/>
      <c r="WLM87" s="392"/>
      <c r="WLN87" s="393"/>
      <c r="WLO87" s="394"/>
      <c r="WLP87" s="395"/>
      <c r="WLQ87" s="389"/>
      <c r="WLR87" s="390"/>
      <c r="WLS87" s="391"/>
      <c r="WLT87" s="392"/>
      <c r="WLU87" s="393"/>
      <c r="WLV87" s="394"/>
      <c r="WLW87" s="395"/>
      <c r="WLX87" s="389"/>
      <c r="WLY87" s="390"/>
      <c r="WLZ87" s="391"/>
      <c r="WMA87" s="392"/>
      <c r="WMB87" s="393"/>
      <c r="WMC87" s="394"/>
      <c r="WMD87" s="395"/>
      <c r="WME87" s="389"/>
      <c r="WMF87" s="390"/>
      <c r="WMG87" s="391"/>
      <c r="WMH87" s="392"/>
      <c r="WMI87" s="393"/>
      <c r="WMJ87" s="394"/>
      <c r="WMK87" s="395"/>
      <c r="WML87" s="389"/>
      <c r="WMM87" s="390"/>
      <c r="WMN87" s="391"/>
      <c r="WMO87" s="392"/>
      <c r="WMP87" s="393"/>
      <c r="WMQ87" s="394"/>
      <c r="WMR87" s="395"/>
      <c r="WMS87" s="389"/>
      <c r="WMT87" s="390"/>
      <c r="WMU87" s="391"/>
      <c r="WMV87" s="392"/>
      <c r="WMW87" s="393"/>
      <c r="WMX87" s="394"/>
      <c r="WMY87" s="395"/>
      <c r="WMZ87" s="389"/>
      <c r="WNA87" s="390"/>
      <c r="WNB87" s="391"/>
      <c r="WNC87" s="392"/>
      <c r="WND87" s="393"/>
      <c r="WNE87" s="394"/>
      <c r="WNF87" s="395"/>
      <c r="WNG87" s="389"/>
      <c r="WNH87" s="390"/>
      <c r="WNI87" s="391"/>
      <c r="WNJ87" s="392"/>
      <c r="WNK87" s="393"/>
      <c r="WNL87" s="394"/>
      <c r="WNM87" s="395"/>
      <c r="WNN87" s="389"/>
      <c r="WNO87" s="390"/>
      <c r="WNP87" s="391"/>
      <c r="WNQ87" s="392"/>
      <c r="WNR87" s="393"/>
      <c r="WNS87" s="394"/>
      <c r="WNT87" s="395"/>
      <c r="WNU87" s="389"/>
      <c r="WNV87" s="390"/>
      <c r="WNW87" s="391"/>
      <c r="WNX87" s="392"/>
      <c r="WNY87" s="393"/>
      <c r="WNZ87" s="394"/>
      <c r="WOA87" s="395"/>
      <c r="WOB87" s="389"/>
      <c r="WOC87" s="390"/>
      <c r="WOD87" s="391"/>
      <c r="WOE87" s="392"/>
      <c r="WOF87" s="393"/>
      <c r="WOG87" s="394"/>
      <c r="WOH87" s="395"/>
      <c r="WOI87" s="389"/>
      <c r="WOJ87" s="390"/>
      <c r="WOK87" s="391"/>
      <c r="WOL87" s="392"/>
      <c r="WOM87" s="393"/>
      <c r="WON87" s="394"/>
      <c r="WOO87" s="395"/>
      <c r="WOP87" s="389"/>
      <c r="WOQ87" s="390"/>
      <c r="WOR87" s="391"/>
      <c r="WOS87" s="392"/>
      <c r="WOT87" s="393"/>
      <c r="WOU87" s="394"/>
      <c r="WOV87" s="395"/>
      <c r="WOW87" s="389"/>
      <c r="WOX87" s="390"/>
      <c r="WOY87" s="391"/>
      <c r="WOZ87" s="392"/>
      <c r="WPA87" s="393"/>
      <c r="WPB87" s="394"/>
      <c r="WPC87" s="395"/>
      <c r="WPD87" s="389"/>
      <c r="WPE87" s="390"/>
      <c r="WPF87" s="391"/>
      <c r="WPG87" s="392"/>
      <c r="WPH87" s="393"/>
      <c r="WPI87" s="394"/>
      <c r="WPJ87" s="395"/>
      <c r="WPK87" s="389"/>
      <c r="WPL87" s="390"/>
      <c r="WPM87" s="391"/>
      <c r="WPN87" s="392"/>
      <c r="WPO87" s="393"/>
      <c r="WPP87" s="394"/>
      <c r="WPQ87" s="395"/>
      <c r="WPR87" s="389"/>
      <c r="WPS87" s="390"/>
      <c r="WPT87" s="391"/>
      <c r="WPU87" s="392"/>
      <c r="WPV87" s="393"/>
      <c r="WPW87" s="394"/>
      <c r="WPX87" s="395"/>
      <c r="WPY87" s="389"/>
      <c r="WPZ87" s="390"/>
      <c r="WQA87" s="391"/>
      <c r="WQB87" s="392"/>
      <c r="WQC87" s="393"/>
      <c r="WQD87" s="394"/>
      <c r="WQE87" s="395"/>
      <c r="WQF87" s="389"/>
      <c r="WQG87" s="390"/>
      <c r="WQH87" s="391"/>
      <c r="WQI87" s="392"/>
      <c r="WQJ87" s="393"/>
      <c r="WQK87" s="394"/>
      <c r="WQL87" s="395"/>
      <c r="WQM87" s="389"/>
      <c r="WQN87" s="390"/>
      <c r="WQO87" s="391"/>
      <c r="WQP87" s="392"/>
      <c r="WQQ87" s="393"/>
      <c r="WQR87" s="394"/>
      <c r="WQS87" s="395"/>
      <c r="WQT87" s="389"/>
      <c r="WQU87" s="390"/>
      <c r="WQV87" s="391"/>
      <c r="WQW87" s="392"/>
      <c r="WQX87" s="393"/>
      <c r="WQY87" s="394"/>
      <c r="WQZ87" s="395"/>
      <c r="WRA87" s="389"/>
      <c r="WRB87" s="390"/>
      <c r="WRC87" s="391"/>
      <c r="WRD87" s="392"/>
      <c r="WRE87" s="393"/>
      <c r="WRF87" s="394"/>
      <c r="WRG87" s="395"/>
      <c r="WRH87" s="389"/>
      <c r="WRI87" s="390"/>
      <c r="WRJ87" s="391"/>
      <c r="WRK87" s="392"/>
      <c r="WRL87" s="393"/>
      <c r="WRM87" s="394"/>
      <c r="WRN87" s="395"/>
      <c r="WRO87" s="389"/>
      <c r="WRP87" s="390"/>
      <c r="WRQ87" s="391"/>
      <c r="WRR87" s="392"/>
      <c r="WRS87" s="393"/>
      <c r="WRT87" s="394"/>
      <c r="WRU87" s="395"/>
      <c r="WRV87" s="389"/>
      <c r="WRW87" s="390"/>
      <c r="WRX87" s="391"/>
      <c r="WRY87" s="392"/>
      <c r="WRZ87" s="393"/>
      <c r="WSA87" s="394"/>
      <c r="WSB87" s="395"/>
      <c r="WSC87" s="389"/>
      <c r="WSD87" s="390"/>
      <c r="WSE87" s="391"/>
      <c r="WSF87" s="392"/>
      <c r="WSG87" s="393"/>
      <c r="WSH87" s="394"/>
      <c r="WSI87" s="395"/>
      <c r="WSJ87" s="389"/>
      <c r="WSK87" s="390"/>
      <c r="WSL87" s="391"/>
      <c r="WSM87" s="392"/>
      <c r="WSN87" s="393"/>
      <c r="WSO87" s="394"/>
      <c r="WSP87" s="395"/>
      <c r="WSQ87" s="389"/>
      <c r="WSR87" s="390"/>
      <c r="WSS87" s="391"/>
      <c r="WST87" s="392"/>
      <c r="WSU87" s="393"/>
      <c r="WSV87" s="394"/>
      <c r="WSW87" s="395"/>
      <c r="WSX87" s="389"/>
      <c r="WSY87" s="390"/>
      <c r="WSZ87" s="391"/>
      <c r="WTA87" s="392"/>
      <c r="WTB87" s="393"/>
      <c r="WTC87" s="394"/>
      <c r="WTD87" s="395"/>
      <c r="WTE87" s="389"/>
      <c r="WTF87" s="390"/>
      <c r="WTG87" s="391"/>
      <c r="WTH87" s="392"/>
      <c r="WTI87" s="393"/>
      <c r="WTJ87" s="394"/>
      <c r="WTK87" s="395"/>
      <c r="WTL87" s="389"/>
      <c r="WTM87" s="390"/>
      <c r="WTN87" s="391"/>
      <c r="WTO87" s="392"/>
      <c r="WTP87" s="393"/>
      <c r="WTQ87" s="394"/>
      <c r="WTR87" s="395"/>
      <c r="WTS87" s="389"/>
      <c r="WTT87" s="390"/>
      <c r="WTU87" s="391"/>
      <c r="WTV87" s="392"/>
      <c r="WTW87" s="393"/>
      <c r="WTX87" s="394"/>
      <c r="WTY87" s="395"/>
      <c r="WTZ87" s="389"/>
      <c r="WUA87" s="390"/>
      <c r="WUB87" s="391"/>
      <c r="WUC87" s="392"/>
      <c r="WUD87" s="393"/>
      <c r="WUE87" s="394"/>
      <c r="WUF87" s="395"/>
      <c r="WUG87" s="389"/>
      <c r="WUH87" s="390"/>
      <c r="WUI87" s="391"/>
      <c r="WUJ87" s="392"/>
      <c r="WUK87" s="393"/>
      <c r="WUL87" s="394"/>
      <c r="WUM87" s="395"/>
      <c r="WUN87" s="389"/>
      <c r="WUO87" s="390"/>
      <c r="WUP87" s="391"/>
      <c r="WUQ87" s="392"/>
      <c r="WUR87" s="393"/>
      <c r="WUS87" s="394"/>
      <c r="WUT87" s="395"/>
      <c r="WUU87" s="389"/>
      <c r="WUV87" s="390"/>
      <c r="WUW87" s="391"/>
      <c r="WUX87" s="392"/>
      <c r="WUY87" s="393"/>
      <c r="WUZ87" s="394"/>
      <c r="WVA87" s="395"/>
      <c r="WVB87" s="389"/>
      <c r="WVC87" s="390"/>
      <c r="WVD87" s="391"/>
      <c r="WVE87" s="392"/>
      <c r="WVF87" s="393"/>
      <c r="WVG87" s="394"/>
      <c r="WVH87" s="395"/>
      <c r="WVI87" s="389"/>
      <c r="WVJ87" s="390"/>
      <c r="WVK87" s="391"/>
      <c r="WVL87" s="392"/>
      <c r="WVM87" s="393"/>
      <c r="WVN87" s="394"/>
      <c r="WVO87" s="395"/>
      <c r="WVP87" s="389"/>
      <c r="WVQ87" s="390"/>
      <c r="WVR87" s="391"/>
      <c r="WVS87" s="392"/>
      <c r="WVT87" s="393"/>
      <c r="WVU87" s="394"/>
      <c r="WVV87" s="395"/>
      <c r="WVW87" s="389"/>
      <c r="WVX87" s="390"/>
      <c r="WVY87" s="391"/>
      <c r="WVZ87" s="392"/>
      <c r="WWA87" s="393"/>
      <c r="WWB87" s="394"/>
      <c r="WWC87" s="395"/>
      <c r="WWD87" s="389"/>
      <c r="WWE87" s="390"/>
      <c r="WWF87" s="391"/>
      <c r="WWG87" s="392"/>
      <c r="WWH87" s="393"/>
      <c r="WWI87" s="394"/>
      <c r="WWJ87" s="395"/>
      <c r="WWK87" s="389"/>
      <c r="WWL87" s="390"/>
      <c r="WWM87" s="391"/>
      <c r="WWN87" s="392"/>
      <c r="WWO87" s="393"/>
      <c r="WWP87" s="394"/>
      <c r="WWQ87" s="395"/>
      <c r="WWR87" s="389"/>
      <c r="WWS87" s="390"/>
      <c r="WWT87" s="391"/>
      <c r="WWU87" s="392"/>
      <c r="WWV87" s="393"/>
      <c r="WWW87" s="394"/>
      <c r="WWX87" s="395"/>
      <c r="WWY87" s="389"/>
      <c r="WWZ87" s="390"/>
      <c r="WXA87" s="391"/>
      <c r="WXB87" s="392"/>
      <c r="WXC87" s="393"/>
      <c r="WXD87" s="394"/>
      <c r="WXE87" s="395"/>
      <c r="WXF87" s="389"/>
      <c r="WXG87" s="390"/>
      <c r="WXH87" s="391"/>
      <c r="WXI87" s="392"/>
      <c r="WXJ87" s="393"/>
      <c r="WXK87" s="394"/>
      <c r="WXL87" s="395"/>
      <c r="WXM87" s="389"/>
      <c r="WXN87" s="390"/>
      <c r="WXO87" s="391"/>
      <c r="WXP87" s="392"/>
      <c r="WXQ87" s="393"/>
      <c r="WXR87" s="394"/>
      <c r="WXS87" s="395"/>
      <c r="WXT87" s="389"/>
      <c r="WXU87" s="390"/>
      <c r="WXV87" s="391"/>
      <c r="WXW87" s="392"/>
      <c r="WXX87" s="393"/>
      <c r="WXY87" s="394"/>
      <c r="WXZ87" s="395"/>
      <c r="WYA87" s="389"/>
      <c r="WYB87" s="390"/>
      <c r="WYC87" s="391"/>
      <c r="WYD87" s="392"/>
      <c r="WYE87" s="393"/>
      <c r="WYF87" s="394"/>
      <c r="WYG87" s="395"/>
      <c r="WYH87" s="389"/>
      <c r="WYI87" s="390"/>
      <c r="WYJ87" s="391"/>
      <c r="WYK87" s="392"/>
      <c r="WYL87" s="393"/>
      <c r="WYM87" s="394"/>
      <c r="WYN87" s="395"/>
      <c r="WYO87" s="389"/>
      <c r="WYP87" s="390"/>
      <c r="WYQ87" s="391"/>
      <c r="WYR87" s="392"/>
      <c r="WYS87" s="393"/>
      <c r="WYT87" s="394"/>
      <c r="WYU87" s="395"/>
      <c r="WYV87" s="389"/>
      <c r="WYW87" s="390"/>
      <c r="WYX87" s="391"/>
      <c r="WYY87" s="392"/>
      <c r="WYZ87" s="393"/>
      <c r="WZA87" s="394"/>
      <c r="WZB87" s="395"/>
      <c r="WZC87" s="389"/>
      <c r="WZD87" s="390"/>
      <c r="WZE87" s="391"/>
      <c r="WZF87" s="392"/>
      <c r="WZG87" s="393"/>
      <c r="WZH87" s="394"/>
      <c r="WZI87" s="395"/>
      <c r="WZJ87" s="389"/>
      <c r="WZK87" s="390"/>
      <c r="WZL87" s="391"/>
      <c r="WZM87" s="392"/>
      <c r="WZN87" s="393"/>
      <c r="WZO87" s="394"/>
      <c r="WZP87" s="395"/>
      <c r="WZQ87" s="389"/>
      <c r="WZR87" s="390"/>
      <c r="WZS87" s="391"/>
      <c r="WZT87" s="392"/>
      <c r="WZU87" s="393"/>
      <c r="WZV87" s="394"/>
      <c r="WZW87" s="395"/>
      <c r="WZX87" s="389"/>
      <c r="WZY87" s="390"/>
      <c r="WZZ87" s="391"/>
      <c r="XAA87" s="392"/>
      <c r="XAB87" s="393"/>
      <c r="XAC87" s="394"/>
      <c r="XAD87" s="395"/>
      <c r="XAE87" s="389"/>
      <c r="XAF87" s="390"/>
      <c r="XAG87" s="391"/>
      <c r="XAH87" s="392"/>
      <c r="XAI87" s="393"/>
      <c r="XAJ87" s="394"/>
      <c r="XAK87" s="395"/>
      <c r="XAL87" s="389"/>
      <c r="XAM87" s="390"/>
      <c r="XAN87" s="391"/>
      <c r="XAO87" s="392"/>
      <c r="XAP87" s="393"/>
      <c r="XAQ87" s="394"/>
      <c r="XAR87" s="395"/>
      <c r="XAS87" s="389"/>
      <c r="XAT87" s="390"/>
      <c r="XAU87" s="391"/>
      <c r="XAV87" s="392"/>
      <c r="XAW87" s="393"/>
      <c r="XAX87" s="394"/>
      <c r="XAY87" s="395"/>
      <c r="XAZ87" s="389"/>
      <c r="XBA87" s="390"/>
      <c r="XBB87" s="391"/>
      <c r="XBC87" s="392"/>
      <c r="XBD87" s="393"/>
      <c r="XBE87" s="394"/>
      <c r="XBF87" s="395"/>
      <c r="XBG87" s="389"/>
      <c r="XBH87" s="390"/>
      <c r="XBI87" s="391"/>
      <c r="XBJ87" s="392"/>
      <c r="XBK87" s="393"/>
      <c r="XBL87" s="394"/>
      <c r="XBM87" s="395"/>
      <c r="XBN87" s="389"/>
      <c r="XBO87" s="390"/>
      <c r="XBP87" s="391"/>
      <c r="XBQ87" s="392"/>
      <c r="XBR87" s="393"/>
      <c r="XBS87" s="394"/>
      <c r="XBT87" s="395"/>
      <c r="XBU87" s="389"/>
      <c r="XBV87" s="390"/>
      <c r="XBW87" s="391"/>
      <c r="XBX87" s="392"/>
      <c r="XBY87" s="393"/>
      <c r="XBZ87" s="394"/>
      <c r="XCA87" s="395"/>
      <c r="XCB87" s="389"/>
      <c r="XCC87" s="390"/>
      <c r="XCD87" s="391"/>
      <c r="XCE87" s="392"/>
      <c r="XCF87" s="393"/>
      <c r="XCG87" s="394"/>
      <c r="XCH87" s="395"/>
      <c r="XCI87" s="389"/>
      <c r="XCJ87" s="390"/>
      <c r="XCK87" s="391"/>
      <c r="XCL87" s="392"/>
      <c r="XCM87" s="393"/>
      <c r="XCN87" s="394"/>
      <c r="XCO87" s="395"/>
      <c r="XCP87" s="389"/>
      <c r="XCQ87" s="390"/>
      <c r="XCR87" s="391"/>
      <c r="XCS87" s="392"/>
      <c r="XCT87" s="393"/>
      <c r="XCU87" s="394"/>
      <c r="XCV87" s="395"/>
      <c r="XCW87" s="389"/>
      <c r="XCX87" s="390"/>
      <c r="XCY87" s="391"/>
      <c r="XCZ87" s="392"/>
      <c r="XDA87" s="393"/>
      <c r="XDB87" s="394"/>
      <c r="XDC87" s="395"/>
      <c r="XDD87" s="389"/>
      <c r="XDE87" s="390"/>
      <c r="XDF87" s="391"/>
      <c r="XDG87" s="392"/>
      <c r="XDH87" s="393"/>
      <c r="XDI87" s="394"/>
      <c r="XDJ87" s="395"/>
      <c r="XDK87" s="389"/>
      <c r="XDL87" s="390"/>
      <c r="XDM87" s="391"/>
      <c r="XDN87" s="392"/>
      <c r="XDO87" s="393"/>
      <c r="XDP87" s="394"/>
      <c r="XDQ87" s="395"/>
      <c r="XDR87" s="389"/>
      <c r="XDS87" s="390"/>
      <c r="XDT87" s="391"/>
      <c r="XDU87" s="392"/>
      <c r="XDV87" s="393"/>
      <c r="XDW87" s="394"/>
      <c r="XDX87" s="395"/>
      <c r="XDY87" s="389"/>
      <c r="XDZ87" s="390"/>
      <c r="XEA87" s="391"/>
      <c r="XEB87" s="392"/>
      <c r="XEC87" s="393"/>
      <c r="XED87" s="394"/>
      <c r="XEE87" s="395"/>
      <c r="XEF87" s="389"/>
      <c r="XEG87" s="390"/>
      <c r="XEH87" s="391"/>
      <c r="XEI87" s="392"/>
      <c r="XEJ87" s="393"/>
      <c r="XEK87" s="394"/>
      <c r="XEL87" s="395"/>
      <c r="XEM87" s="389"/>
      <c r="XEN87" s="390"/>
      <c r="XEO87" s="391"/>
      <c r="XEP87" s="392"/>
      <c r="XEQ87" s="393"/>
      <c r="XER87" s="394"/>
      <c r="XES87" s="395"/>
      <c r="XET87" s="389"/>
      <c r="XEU87" s="390"/>
      <c r="XEV87" s="391"/>
      <c r="XEW87" s="392"/>
      <c r="XEX87" s="393"/>
      <c r="XEY87" s="394"/>
      <c r="XEZ87" s="395"/>
      <c r="XFA87" s="389"/>
      <c r="XFB87" s="390"/>
      <c r="XFC87" s="391"/>
      <c r="XFD87" s="392"/>
    </row>
    <row r="88" spans="1:16384" s="10" customFormat="1" ht="70.5" customHeight="1" x14ac:dyDescent="0.2">
      <c r="A88" s="704"/>
      <c r="B88" s="371" t="s">
        <v>823</v>
      </c>
      <c r="C88" s="381">
        <v>21000000</v>
      </c>
      <c r="D88" s="381">
        <v>21000000</v>
      </c>
      <c r="E88" s="377">
        <f t="shared" si="8"/>
        <v>0</v>
      </c>
      <c r="F88" s="398">
        <v>42577</v>
      </c>
      <c r="G88" s="582" t="s">
        <v>1024</v>
      </c>
      <c r="H88" s="389"/>
      <c r="I88" s="390"/>
      <c r="J88" s="391"/>
      <c r="K88" s="392"/>
      <c r="L88" s="393"/>
      <c r="M88" s="394"/>
      <c r="N88" s="395"/>
      <c r="O88" s="389"/>
      <c r="P88" s="390"/>
      <c r="Q88" s="391"/>
      <c r="R88" s="392"/>
      <c r="S88" s="393"/>
      <c r="T88" s="394"/>
      <c r="U88" s="395"/>
      <c r="V88" s="389"/>
      <c r="W88" s="390"/>
      <c r="X88" s="391"/>
      <c r="Y88" s="392"/>
      <c r="Z88" s="393"/>
      <c r="AA88" s="394"/>
      <c r="AB88" s="395"/>
      <c r="AC88" s="389"/>
      <c r="AD88" s="390"/>
      <c r="AE88" s="391"/>
      <c r="AF88" s="392"/>
      <c r="AG88" s="393"/>
      <c r="AH88" s="394"/>
      <c r="AI88" s="395"/>
      <c r="AJ88" s="389"/>
      <c r="AK88" s="390"/>
      <c r="AL88" s="391"/>
      <c r="AM88" s="392"/>
      <c r="AN88" s="393"/>
      <c r="AO88" s="394"/>
      <c r="AP88" s="395"/>
      <c r="AQ88" s="389"/>
      <c r="AR88" s="390"/>
      <c r="AS88" s="391"/>
      <c r="AT88" s="392"/>
      <c r="AU88" s="393"/>
      <c r="AV88" s="394"/>
      <c r="AW88" s="395"/>
      <c r="AX88" s="389"/>
      <c r="AY88" s="390"/>
      <c r="AZ88" s="391"/>
      <c r="BA88" s="392"/>
      <c r="BB88" s="393"/>
      <c r="BC88" s="394"/>
      <c r="BD88" s="395"/>
      <c r="BE88" s="389"/>
      <c r="BF88" s="390"/>
      <c r="BG88" s="391"/>
      <c r="BH88" s="392"/>
      <c r="BI88" s="393"/>
      <c r="BJ88" s="394"/>
      <c r="BK88" s="395"/>
      <c r="BL88" s="389"/>
      <c r="BM88" s="390"/>
      <c r="BN88" s="391"/>
      <c r="BO88" s="392"/>
      <c r="BP88" s="393"/>
      <c r="BQ88" s="394"/>
      <c r="BR88" s="395"/>
      <c r="BS88" s="389"/>
      <c r="BT88" s="390"/>
      <c r="BU88" s="391"/>
      <c r="BV88" s="392"/>
      <c r="BW88" s="393"/>
      <c r="BX88" s="394"/>
      <c r="BY88" s="395"/>
      <c r="BZ88" s="389"/>
      <c r="CA88" s="390"/>
      <c r="CB88" s="391"/>
      <c r="CC88" s="392"/>
      <c r="CD88" s="393"/>
      <c r="CE88" s="394"/>
      <c r="CF88" s="395"/>
      <c r="CG88" s="389"/>
      <c r="CH88" s="390"/>
      <c r="CI88" s="391"/>
      <c r="CJ88" s="392"/>
      <c r="CK88" s="393"/>
      <c r="CL88" s="394"/>
      <c r="CM88" s="395"/>
      <c r="CN88" s="389"/>
      <c r="CO88" s="390"/>
      <c r="CP88" s="391"/>
      <c r="CQ88" s="392"/>
      <c r="CR88" s="393"/>
      <c r="CS88" s="394"/>
      <c r="CT88" s="395"/>
      <c r="CU88" s="389"/>
      <c r="CV88" s="390"/>
      <c r="CW88" s="391"/>
      <c r="CX88" s="392"/>
      <c r="CY88" s="393"/>
      <c r="CZ88" s="394"/>
      <c r="DA88" s="395"/>
      <c r="DB88" s="389"/>
      <c r="DC88" s="390"/>
      <c r="DD88" s="391"/>
      <c r="DE88" s="392"/>
      <c r="DF88" s="393"/>
      <c r="DG88" s="394"/>
      <c r="DH88" s="395"/>
      <c r="DI88" s="389"/>
      <c r="DJ88" s="390"/>
      <c r="DK88" s="391"/>
      <c r="DL88" s="392"/>
      <c r="DM88" s="393"/>
      <c r="DN88" s="394"/>
      <c r="DO88" s="395"/>
      <c r="DP88" s="389"/>
      <c r="DQ88" s="390"/>
      <c r="DR88" s="391"/>
      <c r="DS88" s="392"/>
      <c r="DT88" s="393"/>
      <c r="DU88" s="394"/>
      <c r="DV88" s="395"/>
      <c r="DW88" s="389"/>
      <c r="DX88" s="390"/>
      <c r="DY88" s="391"/>
      <c r="DZ88" s="392"/>
      <c r="EA88" s="393"/>
      <c r="EB88" s="394"/>
      <c r="EC88" s="395"/>
      <c r="ED88" s="389"/>
      <c r="EE88" s="390"/>
      <c r="EF88" s="391"/>
      <c r="EG88" s="392"/>
      <c r="EH88" s="393"/>
      <c r="EI88" s="394"/>
      <c r="EJ88" s="395"/>
      <c r="EK88" s="389"/>
      <c r="EL88" s="390"/>
      <c r="EM88" s="391"/>
      <c r="EN88" s="392"/>
      <c r="EO88" s="393"/>
      <c r="EP88" s="394"/>
      <c r="EQ88" s="395"/>
      <c r="ER88" s="389"/>
      <c r="ES88" s="390"/>
      <c r="ET88" s="391"/>
      <c r="EU88" s="392"/>
      <c r="EV88" s="393"/>
      <c r="EW88" s="394"/>
      <c r="EX88" s="395"/>
      <c r="EY88" s="389"/>
      <c r="EZ88" s="390"/>
      <c r="FA88" s="391"/>
      <c r="FB88" s="392"/>
      <c r="FC88" s="393"/>
      <c r="FD88" s="394"/>
      <c r="FE88" s="395"/>
      <c r="FF88" s="389"/>
      <c r="FG88" s="390"/>
      <c r="FH88" s="391"/>
      <c r="FI88" s="392"/>
      <c r="FJ88" s="393"/>
      <c r="FK88" s="394"/>
      <c r="FL88" s="395"/>
      <c r="FM88" s="389"/>
      <c r="FN88" s="390"/>
      <c r="FO88" s="391"/>
      <c r="FP88" s="392"/>
      <c r="FQ88" s="393"/>
      <c r="FR88" s="394"/>
      <c r="FS88" s="395"/>
      <c r="FT88" s="389"/>
      <c r="FU88" s="390"/>
      <c r="FV88" s="391"/>
      <c r="FW88" s="392"/>
      <c r="FX88" s="393"/>
      <c r="FY88" s="394"/>
      <c r="FZ88" s="395"/>
      <c r="GA88" s="389"/>
      <c r="GB88" s="390"/>
      <c r="GC88" s="391"/>
      <c r="GD88" s="392"/>
      <c r="GE88" s="393"/>
      <c r="GF88" s="394"/>
      <c r="GG88" s="395"/>
      <c r="GH88" s="389"/>
      <c r="GI88" s="390"/>
      <c r="GJ88" s="391"/>
      <c r="GK88" s="392"/>
      <c r="GL88" s="393"/>
      <c r="GM88" s="394"/>
      <c r="GN88" s="395"/>
      <c r="GO88" s="389"/>
      <c r="GP88" s="390"/>
      <c r="GQ88" s="391"/>
      <c r="GR88" s="392"/>
      <c r="GS88" s="393"/>
      <c r="GT88" s="394"/>
      <c r="GU88" s="395"/>
      <c r="GV88" s="389"/>
      <c r="GW88" s="390"/>
      <c r="GX88" s="391"/>
      <c r="GY88" s="392"/>
      <c r="GZ88" s="393"/>
      <c r="HA88" s="394"/>
      <c r="HB88" s="395"/>
      <c r="HC88" s="389"/>
      <c r="HD88" s="390"/>
      <c r="HE88" s="391"/>
      <c r="HF88" s="392"/>
      <c r="HG88" s="393"/>
      <c r="HH88" s="394"/>
      <c r="HI88" s="395"/>
      <c r="HJ88" s="389"/>
      <c r="HK88" s="390"/>
      <c r="HL88" s="391"/>
      <c r="HM88" s="392"/>
      <c r="HN88" s="393"/>
      <c r="HO88" s="394"/>
      <c r="HP88" s="395"/>
      <c r="HQ88" s="389"/>
      <c r="HR88" s="390"/>
      <c r="HS88" s="391"/>
      <c r="HT88" s="392"/>
      <c r="HU88" s="393"/>
      <c r="HV88" s="394"/>
      <c r="HW88" s="395"/>
      <c r="HX88" s="389"/>
      <c r="HY88" s="390"/>
      <c r="HZ88" s="391"/>
      <c r="IA88" s="392"/>
      <c r="IB88" s="393"/>
      <c r="IC88" s="394"/>
      <c r="ID88" s="395"/>
      <c r="IE88" s="389"/>
      <c r="IF88" s="390"/>
      <c r="IG88" s="391"/>
      <c r="IH88" s="392"/>
      <c r="II88" s="393"/>
      <c r="IJ88" s="394"/>
      <c r="IK88" s="395"/>
      <c r="IL88" s="389"/>
      <c r="IM88" s="390"/>
      <c r="IN88" s="391"/>
      <c r="IO88" s="392"/>
      <c r="IP88" s="393"/>
      <c r="IQ88" s="394"/>
      <c r="IR88" s="395"/>
      <c r="IS88" s="389"/>
      <c r="IT88" s="390"/>
      <c r="IU88" s="391"/>
      <c r="IV88" s="392"/>
      <c r="IW88" s="393"/>
      <c r="IX88" s="394"/>
      <c r="IY88" s="395"/>
      <c r="IZ88" s="389"/>
      <c r="JA88" s="390"/>
      <c r="JB88" s="391"/>
      <c r="JC88" s="392"/>
      <c r="JD88" s="393"/>
      <c r="JE88" s="394"/>
      <c r="JF88" s="395"/>
      <c r="JG88" s="389"/>
      <c r="JH88" s="390"/>
      <c r="JI88" s="391"/>
      <c r="JJ88" s="392"/>
      <c r="JK88" s="393"/>
      <c r="JL88" s="394"/>
      <c r="JM88" s="395"/>
      <c r="JN88" s="389"/>
      <c r="JO88" s="390"/>
      <c r="JP88" s="391"/>
      <c r="JQ88" s="392"/>
      <c r="JR88" s="393"/>
      <c r="JS88" s="394"/>
      <c r="JT88" s="395"/>
      <c r="JU88" s="389"/>
      <c r="JV88" s="390"/>
      <c r="JW88" s="391"/>
      <c r="JX88" s="392"/>
      <c r="JY88" s="393"/>
      <c r="JZ88" s="394"/>
      <c r="KA88" s="395"/>
      <c r="KB88" s="389"/>
      <c r="KC88" s="390"/>
      <c r="KD88" s="391"/>
      <c r="KE88" s="392"/>
      <c r="KF88" s="393"/>
      <c r="KG88" s="394"/>
      <c r="KH88" s="395"/>
      <c r="KI88" s="389"/>
      <c r="KJ88" s="390"/>
      <c r="KK88" s="391"/>
      <c r="KL88" s="392"/>
      <c r="KM88" s="393"/>
      <c r="KN88" s="394"/>
      <c r="KO88" s="395"/>
      <c r="KP88" s="389"/>
      <c r="KQ88" s="390"/>
      <c r="KR88" s="391"/>
      <c r="KS88" s="392"/>
      <c r="KT88" s="393"/>
      <c r="KU88" s="394"/>
      <c r="KV88" s="395"/>
      <c r="KW88" s="389"/>
      <c r="KX88" s="390"/>
      <c r="KY88" s="391"/>
      <c r="KZ88" s="392"/>
      <c r="LA88" s="393"/>
      <c r="LB88" s="394"/>
      <c r="LC88" s="395"/>
      <c r="LD88" s="389"/>
      <c r="LE88" s="390"/>
      <c r="LF88" s="391"/>
      <c r="LG88" s="392"/>
      <c r="LH88" s="393"/>
      <c r="LI88" s="394"/>
      <c r="LJ88" s="395"/>
      <c r="LK88" s="389"/>
      <c r="LL88" s="390"/>
      <c r="LM88" s="391"/>
      <c r="LN88" s="392"/>
      <c r="LO88" s="393"/>
      <c r="LP88" s="394"/>
      <c r="LQ88" s="395"/>
      <c r="LR88" s="389"/>
      <c r="LS88" s="390"/>
      <c r="LT88" s="391"/>
      <c r="LU88" s="392"/>
      <c r="LV88" s="393"/>
      <c r="LW88" s="394"/>
      <c r="LX88" s="395"/>
      <c r="LY88" s="389"/>
      <c r="LZ88" s="390"/>
      <c r="MA88" s="391"/>
      <c r="MB88" s="392"/>
      <c r="MC88" s="393"/>
      <c r="MD88" s="394"/>
      <c r="ME88" s="395"/>
      <c r="MF88" s="389"/>
      <c r="MG88" s="390"/>
      <c r="MH88" s="391"/>
      <c r="MI88" s="392"/>
      <c r="MJ88" s="393"/>
      <c r="MK88" s="394"/>
      <c r="ML88" s="395"/>
      <c r="MM88" s="389"/>
      <c r="MN88" s="390"/>
      <c r="MO88" s="391"/>
      <c r="MP88" s="392"/>
      <c r="MQ88" s="393"/>
      <c r="MR88" s="394"/>
      <c r="MS88" s="395"/>
      <c r="MT88" s="389"/>
      <c r="MU88" s="390"/>
      <c r="MV88" s="391"/>
      <c r="MW88" s="392"/>
      <c r="MX88" s="393"/>
      <c r="MY88" s="394"/>
      <c r="MZ88" s="395"/>
      <c r="NA88" s="389"/>
      <c r="NB88" s="390"/>
      <c r="NC88" s="391"/>
      <c r="ND88" s="392"/>
      <c r="NE88" s="393"/>
      <c r="NF88" s="394"/>
      <c r="NG88" s="395"/>
      <c r="NH88" s="389"/>
      <c r="NI88" s="390"/>
      <c r="NJ88" s="391"/>
      <c r="NK88" s="392"/>
      <c r="NL88" s="393"/>
      <c r="NM88" s="394"/>
      <c r="NN88" s="395"/>
      <c r="NO88" s="389"/>
      <c r="NP88" s="390"/>
      <c r="NQ88" s="391"/>
      <c r="NR88" s="392"/>
      <c r="NS88" s="393"/>
      <c r="NT88" s="394"/>
      <c r="NU88" s="395"/>
      <c r="NV88" s="389"/>
      <c r="NW88" s="390"/>
      <c r="NX88" s="391"/>
      <c r="NY88" s="392"/>
      <c r="NZ88" s="393"/>
      <c r="OA88" s="394"/>
      <c r="OB88" s="395"/>
      <c r="OC88" s="389"/>
      <c r="OD88" s="390"/>
      <c r="OE88" s="391"/>
      <c r="OF88" s="392"/>
      <c r="OG88" s="393"/>
      <c r="OH88" s="394"/>
      <c r="OI88" s="395"/>
      <c r="OJ88" s="389"/>
      <c r="OK88" s="390"/>
      <c r="OL88" s="391"/>
      <c r="OM88" s="392"/>
      <c r="ON88" s="393"/>
      <c r="OO88" s="394"/>
      <c r="OP88" s="395"/>
      <c r="OQ88" s="389"/>
      <c r="OR88" s="390"/>
      <c r="OS88" s="391"/>
      <c r="OT88" s="392"/>
      <c r="OU88" s="393"/>
      <c r="OV88" s="394"/>
      <c r="OW88" s="395"/>
      <c r="OX88" s="389"/>
      <c r="OY88" s="390"/>
      <c r="OZ88" s="391"/>
      <c r="PA88" s="392"/>
      <c r="PB88" s="393"/>
      <c r="PC88" s="394"/>
      <c r="PD88" s="395"/>
      <c r="PE88" s="389"/>
      <c r="PF88" s="390"/>
      <c r="PG88" s="391"/>
      <c r="PH88" s="392"/>
      <c r="PI88" s="393"/>
      <c r="PJ88" s="394"/>
      <c r="PK88" s="395"/>
      <c r="PL88" s="389"/>
      <c r="PM88" s="390"/>
      <c r="PN88" s="391"/>
      <c r="PO88" s="392"/>
      <c r="PP88" s="393"/>
      <c r="PQ88" s="394"/>
      <c r="PR88" s="395"/>
      <c r="PS88" s="389"/>
      <c r="PT88" s="390"/>
      <c r="PU88" s="391"/>
      <c r="PV88" s="392"/>
      <c r="PW88" s="393"/>
      <c r="PX88" s="394"/>
      <c r="PY88" s="395"/>
      <c r="PZ88" s="389"/>
      <c r="QA88" s="390"/>
      <c r="QB88" s="391"/>
      <c r="QC88" s="392"/>
      <c r="QD88" s="393"/>
      <c r="QE88" s="394"/>
      <c r="QF88" s="395"/>
      <c r="QG88" s="389"/>
      <c r="QH88" s="390"/>
      <c r="QI88" s="391"/>
      <c r="QJ88" s="392"/>
      <c r="QK88" s="393"/>
      <c r="QL88" s="394"/>
      <c r="QM88" s="395"/>
      <c r="QN88" s="389"/>
      <c r="QO88" s="390"/>
      <c r="QP88" s="391"/>
      <c r="QQ88" s="392"/>
      <c r="QR88" s="393"/>
      <c r="QS88" s="394"/>
      <c r="QT88" s="395"/>
      <c r="QU88" s="389"/>
      <c r="QV88" s="390"/>
      <c r="QW88" s="391"/>
      <c r="QX88" s="392"/>
      <c r="QY88" s="393"/>
      <c r="QZ88" s="394"/>
      <c r="RA88" s="395"/>
      <c r="RB88" s="389"/>
      <c r="RC88" s="390"/>
      <c r="RD88" s="391"/>
      <c r="RE88" s="392"/>
      <c r="RF88" s="393"/>
      <c r="RG88" s="394"/>
      <c r="RH88" s="395"/>
      <c r="RI88" s="389"/>
      <c r="RJ88" s="390"/>
      <c r="RK88" s="391"/>
      <c r="RL88" s="392"/>
      <c r="RM88" s="393"/>
      <c r="RN88" s="394"/>
      <c r="RO88" s="395"/>
      <c r="RP88" s="389"/>
      <c r="RQ88" s="390"/>
      <c r="RR88" s="391"/>
      <c r="RS88" s="392"/>
      <c r="RT88" s="393"/>
      <c r="RU88" s="394"/>
      <c r="RV88" s="395"/>
      <c r="RW88" s="389"/>
      <c r="RX88" s="390"/>
      <c r="RY88" s="391"/>
      <c r="RZ88" s="392"/>
      <c r="SA88" s="393"/>
      <c r="SB88" s="394"/>
      <c r="SC88" s="395"/>
      <c r="SD88" s="389"/>
      <c r="SE88" s="390"/>
      <c r="SF88" s="391"/>
      <c r="SG88" s="392"/>
      <c r="SH88" s="393"/>
      <c r="SI88" s="394"/>
      <c r="SJ88" s="395"/>
      <c r="SK88" s="389"/>
      <c r="SL88" s="390"/>
      <c r="SM88" s="391"/>
      <c r="SN88" s="392"/>
      <c r="SO88" s="393"/>
      <c r="SP88" s="394"/>
      <c r="SQ88" s="395"/>
      <c r="SR88" s="389"/>
      <c r="SS88" s="390"/>
      <c r="ST88" s="391"/>
      <c r="SU88" s="392"/>
      <c r="SV88" s="393"/>
      <c r="SW88" s="394"/>
      <c r="SX88" s="395"/>
      <c r="SY88" s="389"/>
      <c r="SZ88" s="390"/>
      <c r="TA88" s="391"/>
      <c r="TB88" s="392"/>
      <c r="TC88" s="393"/>
      <c r="TD88" s="394"/>
      <c r="TE88" s="395"/>
      <c r="TF88" s="389"/>
      <c r="TG88" s="390"/>
      <c r="TH88" s="391"/>
      <c r="TI88" s="392"/>
      <c r="TJ88" s="393"/>
      <c r="TK88" s="394"/>
      <c r="TL88" s="395"/>
      <c r="TM88" s="389"/>
      <c r="TN88" s="390"/>
      <c r="TO88" s="391"/>
      <c r="TP88" s="392"/>
      <c r="TQ88" s="393"/>
      <c r="TR88" s="394"/>
      <c r="TS88" s="395"/>
      <c r="TT88" s="389"/>
      <c r="TU88" s="390"/>
      <c r="TV88" s="391"/>
      <c r="TW88" s="392"/>
      <c r="TX88" s="393"/>
      <c r="TY88" s="394"/>
      <c r="TZ88" s="395"/>
      <c r="UA88" s="389"/>
      <c r="UB88" s="390"/>
      <c r="UC88" s="391"/>
      <c r="UD88" s="392"/>
      <c r="UE88" s="393"/>
      <c r="UF88" s="394"/>
      <c r="UG88" s="395"/>
      <c r="UH88" s="389"/>
      <c r="UI88" s="390"/>
      <c r="UJ88" s="391"/>
      <c r="UK88" s="392"/>
      <c r="UL88" s="393"/>
      <c r="UM88" s="394"/>
      <c r="UN88" s="395"/>
      <c r="UO88" s="389"/>
      <c r="UP88" s="390"/>
      <c r="UQ88" s="391"/>
      <c r="UR88" s="392"/>
      <c r="US88" s="393"/>
      <c r="UT88" s="394"/>
      <c r="UU88" s="395"/>
      <c r="UV88" s="389"/>
      <c r="UW88" s="390"/>
      <c r="UX88" s="391"/>
      <c r="UY88" s="392"/>
      <c r="UZ88" s="393"/>
      <c r="VA88" s="394"/>
      <c r="VB88" s="395"/>
      <c r="VC88" s="389"/>
      <c r="VD88" s="390"/>
      <c r="VE88" s="391"/>
      <c r="VF88" s="392"/>
      <c r="VG88" s="393"/>
      <c r="VH88" s="394"/>
      <c r="VI88" s="395"/>
      <c r="VJ88" s="389"/>
      <c r="VK88" s="390"/>
      <c r="VL88" s="391"/>
      <c r="VM88" s="392"/>
      <c r="VN88" s="393"/>
      <c r="VO88" s="394"/>
      <c r="VP88" s="395"/>
      <c r="VQ88" s="389"/>
      <c r="VR88" s="390"/>
      <c r="VS88" s="391"/>
      <c r="VT88" s="392"/>
      <c r="VU88" s="393"/>
      <c r="VV88" s="394"/>
      <c r="VW88" s="395"/>
      <c r="VX88" s="389"/>
      <c r="VY88" s="390"/>
      <c r="VZ88" s="391"/>
      <c r="WA88" s="392"/>
      <c r="WB88" s="393"/>
      <c r="WC88" s="394"/>
      <c r="WD88" s="395"/>
      <c r="WE88" s="389"/>
      <c r="WF88" s="390"/>
      <c r="WG88" s="391"/>
      <c r="WH88" s="392"/>
      <c r="WI88" s="393"/>
      <c r="WJ88" s="394"/>
      <c r="WK88" s="395"/>
      <c r="WL88" s="389"/>
      <c r="WM88" s="390"/>
      <c r="WN88" s="391"/>
      <c r="WO88" s="392"/>
      <c r="WP88" s="393"/>
      <c r="WQ88" s="394"/>
      <c r="WR88" s="395"/>
      <c r="WS88" s="389"/>
      <c r="WT88" s="390"/>
      <c r="WU88" s="391"/>
      <c r="WV88" s="392"/>
      <c r="WW88" s="393"/>
      <c r="WX88" s="394"/>
      <c r="WY88" s="395"/>
      <c r="WZ88" s="389"/>
      <c r="XA88" s="390"/>
      <c r="XB88" s="391"/>
      <c r="XC88" s="392"/>
      <c r="XD88" s="393"/>
      <c r="XE88" s="394"/>
      <c r="XF88" s="395"/>
      <c r="XG88" s="389"/>
      <c r="XH88" s="390"/>
      <c r="XI88" s="391"/>
      <c r="XJ88" s="392"/>
      <c r="XK88" s="393"/>
      <c r="XL88" s="394"/>
      <c r="XM88" s="395"/>
      <c r="XN88" s="389"/>
      <c r="XO88" s="390"/>
      <c r="XP88" s="391"/>
      <c r="XQ88" s="392"/>
      <c r="XR88" s="393"/>
      <c r="XS88" s="394"/>
      <c r="XT88" s="395"/>
      <c r="XU88" s="389"/>
      <c r="XV88" s="390"/>
      <c r="XW88" s="391"/>
      <c r="XX88" s="392"/>
      <c r="XY88" s="393"/>
      <c r="XZ88" s="394"/>
      <c r="YA88" s="395"/>
      <c r="YB88" s="389"/>
      <c r="YC88" s="390"/>
      <c r="YD88" s="391"/>
      <c r="YE88" s="392"/>
      <c r="YF88" s="393"/>
      <c r="YG88" s="394"/>
      <c r="YH88" s="395"/>
      <c r="YI88" s="389"/>
      <c r="YJ88" s="390"/>
      <c r="YK88" s="391"/>
      <c r="YL88" s="392"/>
      <c r="YM88" s="393"/>
      <c r="YN88" s="394"/>
      <c r="YO88" s="395"/>
      <c r="YP88" s="389"/>
      <c r="YQ88" s="390"/>
      <c r="YR88" s="391"/>
      <c r="YS88" s="392"/>
      <c r="YT88" s="393"/>
      <c r="YU88" s="394"/>
      <c r="YV88" s="395"/>
      <c r="YW88" s="389"/>
      <c r="YX88" s="390"/>
      <c r="YY88" s="391"/>
      <c r="YZ88" s="392"/>
      <c r="ZA88" s="393"/>
      <c r="ZB88" s="394"/>
      <c r="ZC88" s="395"/>
      <c r="ZD88" s="389"/>
      <c r="ZE88" s="390"/>
      <c r="ZF88" s="391"/>
      <c r="ZG88" s="392"/>
      <c r="ZH88" s="393"/>
      <c r="ZI88" s="394"/>
      <c r="ZJ88" s="395"/>
      <c r="ZK88" s="389"/>
      <c r="ZL88" s="390"/>
      <c r="ZM88" s="391"/>
      <c r="ZN88" s="392"/>
      <c r="ZO88" s="393"/>
      <c r="ZP88" s="394"/>
      <c r="ZQ88" s="395"/>
      <c r="ZR88" s="389"/>
      <c r="ZS88" s="390"/>
      <c r="ZT88" s="391"/>
      <c r="ZU88" s="392"/>
      <c r="ZV88" s="393"/>
      <c r="ZW88" s="394"/>
      <c r="ZX88" s="395"/>
      <c r="ZY88" s="389"/>
      <c r="ZZ88" s="390"/>
      <c r="AAA88" s="391"/>
      <c r="AAB88" s="392"/>
      <c r="AAC88" s="393"/>
      <c r="AAD88" s="394"/>
      <c r="AAE88" s="395"/>
      <c r="AAF88" s="389"/>
      <c r="AAG88" s="390"/>
      <c r="AAH88" s="391"/>
      <c r="AAI88" s="392"/>
      <c r="AAJ88" s="393"/>
      <c r="AAK88" s="394"/>
      <c r="AAL88" s="395"/>
      <c r="AAM88" s="389"/>
      <c r="AAN88" s="390"/>
      <c r="AAO88" s="391"/>
      <c r="AAP88" s="392"/>
      <c r="AAQ88" s="393"/>
      <c r="AAR88" s="394"/>
      <c r="AAS88" s="395"/>
      <c r="AAT88" s="389"/>
      <c r="AAU88" s="390"/>
      <c r="AAV88" s="391"/>
      <c r="AAW88" s="392"/>
      <c r="AAX88" s="393"/>
      <c r="AAY88" s="394"/>
      <c r="AAZ88" s="395"/>
      <c r="ABA88" s="389"/>
      <c r="ABB88" s="390"/>
      <c r="ABC88" s="391"/>
      <c r="ABD88" s="392"/>
      <c r="ABE88" s="393"/>
      <c r="ABF88" s="394"/>
      <c r="ABG88" s="395"/>
      <c r="ABH88" s="389"/>
      <c r="ABI88" s="390"/>
      <c r="ABJ88" s="391"/>
      <c r="ABK88" s="392"/>
      <c r="ABL88" s="393"/>
      <c r="ABM88" s="394"/>
      <c r="ABN88" s="395"/>
      <c r="ABO88" s="389"/>
      <c r="ABP88" s="390"/>
      <c r="ABQ88" s="391"/>
      <c r="ABR88" s="392"/>
      <c r="ABS88" s="393"/>
      <c r="ABT88" s="394"/>
      <c r="ABU88" s="395"/>
      <c r="ABV88" s="389"/>
      <c r="ABW88" s="390"/>
      <c r="ABX88" s="391"/>
      <c r="ABY88" s="392"/>
      <c r="ABZ88" s="393"/>
      <c r="ACA88" s="394"/>
      <c r="ACB88" s="395"/>
      <c r="ACC88" s="389"/>
      <c r="ACD88" s="390"/>
      <c r="ACE88" s="391"/>
      <c r="ACF88" s="392"/>
      <c r="ACG88" s="393"/>
      <c r="ACH88" s="394"/>
      <c r="ACI88" s="395"/>
      <c r="ACJ88" s="389"/>
      <c r="ACK88" s="390"/>
      <c r="ACL88" s="391"/>
      <c r="ACM88" s="392"/>
      <c r="ACN88" s="393"/>
      <c r="ACO88" s="394"/>
      <c r="ACP88" s="395"/>
      <c r="ACQ88" s="389"/>
      <c r="ACR88" s="390"/>
      <c r="ACS88" s="391"/>
      <c r="ACT88" s="392"/>
      <c r="ACU88" s="393"/>
      <c r="ACV88" s="394"/>
      <c r="ACW88" s="395"/>
      <c r="ACX88" s="389"/>
      <c r="ACY88" s="390"/>
      <c r="ACZ88" s="391"/>
      <c r="ADA88" s="392"/>
      <c r="ADB88" s="393"/>
      <c r="ADC88" s="394"/>
      <c r="ADD88" s="395"/>
      <c r="ADE88" s="389"/>
      <c r="ADF88" s="390"/>
      <c r="ADG88" s="391"/>
      <c r="ADH88" s="392"/>
      <c r="ADI88" s="393"/>
      <c r="ADJ88" s="394"/>
      <c r="ADK88" s="395"/>
      <c r="ADL88" s="389"/>
      <c r="ADM88" s="390"/>
      <c r="ADN88" s="391"/>
      <c r="ADO88" s="392"/>
      <c r="ADP88" s="393"/>
      <c r="ADQ88" s="394"/>
      <c r="ADR88" s="395"/>
      <c r="ADS88" s="389"/>
      <c r="ADT88" s="390"/>
      <c r="ADU88" s="391"/>
      <c r="ADV88" s="392"/>
      <c r="ADW88" s="393"/>
      <c r="ADX88" s="394"/>
      <c r="ADY88" s="395"/>
      <c r="ADZ88" s="389"/>
      <c r="AEA88" s="390"/>
      <c r="AEB88" s="391"/>
      <c r="AEC88" s="392"/>
      <c r="AED88" s="393"/>
      <c r="AEE88" s="394"/>
      <c r="AEF88" s="395"/>
      <c r="AEG88" s="389"/>
      <c r="AEH88" s="390"/>
      <c r="AEI88" s="391"/>
      <c r="AEJ88" s="392"/>
      <c r="AEK88" s="393"/>
      <c r="AEL88" s="394"/>
      <c r="AEM88" s="395"/>
      <c r="AEN88" s="389"/>
      <c r="AEO88" s="390"/>
      <c r="AEP88" s="391"/>
      <c r="AEQ88" s="392"/>
      <c r="AER88" s="393"/>
      <c r="AES88" s="394"/>
      <c r="AET88" s="395"/>
      <c r="AEU88" s="389"/>
      <c r="AEV88" s="390"/>
      <c r="AEW88" s="391"/>
      <c r="AEX88" s="392"/>
      <c r="AEY88" s="393"/>
      <c r="AEZ88" s="394"/>
      <c r="AFA88" s="395"/>
      <c r="AFB88" s="389"/>
      <c r="AFC88" s="390"/>
      <c r="AFD88" s="391"/>
      <c r="AFE88" s="392"/>
      <c r="AFF88" s="393"/>
      <c r="AFG88" s="394"/>
      <c r="AFH88" s="395"/>
      <c r="AFI88" s="389"/>
      <c r="AFJ88" s="390"/>
      <c r="AFK88" s="391"/>
      <c r="AFL88" s="392"/>
      <c r="AFM88" s="393"/>
      <c r="AFN88" s="394"/>
      <c r="AFO88" s="395"/>
      <c r="AFP88" s="389"/>
      <c r="AFQ88" s="390"/>
      <c r="AFR88" s="391"/>
      <c r="AFS88" s="392"/>
      <c r="AFT88" s="393"/>
      <c r="AFU88" s="394"/>
      <c r="AFV88" s="395"/>
      <c r="AFW88" s="389"/>
      <c r="AFX88" s="390"/>
      <c r="AFY88" s="391"/>
      <c r="AFZ88" s="392"/>
      <c r="AGA88" s="393"/>
      <c r="AGB88" s="394"/>
      <c r="AGC88" s="395"/>
      <c r="AGD88" s="389"/>
      <c r="AGE88" s="390"/>
      <c r="AGF88" s="391"/>
      <c r="AGG88" s="392"/>
      <c r="AGH88" s="393"/>
      <c r="AGI88" s="394"/>
      <c r="AGJ88" s="395"/>
      <c r="AGK88" s="389"/>
      <c r="AGL88" s="390"/>
      <c r="AGM88" s="391"/>
      <c r="AGN88" s="392"/>
      <c r="AGO88" s="393"/>
      <c r="AGP88" s="394"/>
      <c r="AGQ88" s="395"/>
      <c r="AGR88" s="389"/>
      <c r="AGS88" s="390"/>
      <c r="AGT88" s="391"/>
      <c r="AGU88" s="392"/>
      <c r="AGV88" s="393"/>
      <c r="AGW88" s="394"/>
      <c r="AGX88" s="395"/>
      <c r="AGY88" s="389"/>
      <c r="AGZ88" s="390"/>
      <c r="AHA88" s="391"/>
      <c r="AHB88" s="392"/>
      <c r="AHC88" s="393"/>
      <c r="AHD88" s="394"/>
      <c r="AHE88" s="395"/>
      <c r="AHF88" s="389"/>
      <c r="AHG88" s="390"/>
      <c r="AHH88" s="391"/>
      <c r="AHI88" s="392"/>
      <c r="AHJ88" s="393"/>
      <c r="AHK88" s="394"/>
      <c r="AHL88" s="395"/>
      <c r="AHM88" s="389"/>
      <c r="AHN88" s="390"/>
      <c r="AHO88" s="391"/>
      <c r="AHP88" s="392"/>
      <c r="AHQ88" s="393"/>
      <c r="AHR88" s="394"/>
      <c r="AHS88" s="395"/>
      <c r="AHT88" s="389"/>
      <c r="AHU88" s="390"/>
      <c r="AHV88" s="391"/>
      <c r="AHW88" s="392"/>
      <c r="AHX88" s="393"/>
      <c r="AHY88" s="394"/>
      <c r="AHZ88" s="395"/>
      <c r="AIA88" s="389"/>
      <c r="AIB88" s="390"/>
      <c r="AIC88" s="391"/>
      <c r="AID88" s="392"/>
      <c r="AIE88" s="393"/>
      <c r="AIF88" s="394"/>
      <c r="AIG88" s="395"/>
      <c r="AIH88" s="389"/>
      <c r="AII88" s="390"/>
      <c r="AIJ88" s="391"/>
      <c r="AIK88" s="392"/>
      <c r="AIL88" s="393"/>
      <c r="AIM88" s="394"/>
      <c r="AIN88" s="395"/>
      <c r="AIO88" s="389"/>
      <c r="AIP88" s="390"/>
      <c r="AIQ88" s="391"/>
      <c r="AIR88" s="392"/>
      <c r="AIS88" s="393"/>
      <c r="AIT88" s="394"/>
      <c r="AIU88" s="395"/>
      <c r="AIV88" s="389"/>
      <c r="AIW88" s="390"/>
      <c r="AIX88" s="391"/>
      <c r="AIY88" s="392"/>
      <c r="AIZ88" s="393"/>
      <c r="AJA88" s="394"/>
      <c r="AJB88" s="395"/>
      <c r="AJC88" s="389"/>
      <c r="AJD88" s="390"/>
      <c r="AJE88" s="391"/>
      <c r="AJF88" s="392"/>
      <c r="AJG88" s="393"/>
      <c r="AJH88" s="394"/>
      <c r="AJI88" s="395"/>
      <c r="AJJ88" s="389"/>
      <c r="AJK88" s="390"/>
      <c r="AJL88" s="391"/>
      <c r="AJM88" s="392"/>
      <c r="AJN88" s="393"/>
      <c r="AJO88" s="394"/>
      <c r="AJP88" s="395"/>
      <c r="AJQ88" s="389"/>
      <c r="AJR88" s="390"/>
      <c r="AJS88" s="391"/>
      <c r="AJT88" s="392"/>
      <c r="AJU88" s="393"/>
      <c r="AJV88" s="394"/>
      <c r="AJW88" s="395"/>
      <c r="AJX88" s="389"/>
      <c r="AJY88" s="390"/>
      <c r="AJZ88" s="391"/>
      <c r="AKA88" s="392"/>
      <c r="AKB88" s="393"/>
      <c r="AKC88" s="394"/>
      <c r="AKD88" s="395"/>
      <c r="AKE88" s="389"/>
      <c r="AKF88" s="390"/>
      <c r="AKG88" s="391"/>
      <c r="AKH88" s="392"/>
      <c r="AKI88" s="393"/>
      <c r="AKJ88" s="394"/>
      <c r="AKK88" s="395"/>
      <c r="AKL88" s="389"/>
      <c r="AKM88" s="390"/>
      <c r="AKN88" s="391"/>
      <c r="AKO88" s="392"/>
      <c r="AKP88" s="393"/>
      <c r="AKQ88" s="394"/>
      <c r="AKR88" s="395"/>
      <c r="AKS88" s="389"/>
      <c r="AKT88" s="390"/>
      <c r="AKU88" s="391"/>
      <c r="AKV88" s="392"/>
      <c r="AKW88" s="393"/>
      <c r="AKX88" s="394"/>
      <c r="AKY88" s="395"/>
      <c r="AKZ88" s="389"/>
      <c r="ALA88" s="390"/>
      <c r="ALB88" s="391"/>
      <c r="ALC88" s="392"/>
      <c r="ALD88" s="393"/>
      <c r="ALE88" s="394"/>
      <c r="ALF88" s="395"/>
      <c r="ALG88" s="389"/>
      <c r="ALH88" s="390"/>
      <c r="ALI88" s="391"/>
      <c r="ALJ88" s="392"/>
      <c r="ALK88" s="393"/>
      <c r="ALL88" s="394"/>
      <c r="ALM88" s="395"/>
      <c r="ALN88" s="389"/>
      <c r="ALO88" s="390"/>
      <c r="ALP88" s="391"/>
      <c r="ALQ88" s="392"/>
      <c r="ALR88" s="393"/>
      <c r="ALS88" s="394"/>
      <c r="ALT88" s="395"/>
      <c r="ALU88" s="389"/>
      <c r="ALV88" s="390"/>
      <c r="ALW88" s="391"/>
      <c r="ALX88" s="392"/>
      <c r="ALY88" s="393"/>
      <c r="ALZ88" s="394"/>
      <c r="AMA88" s="395"/>
      <c r="AMB88" s="389"/>
      <c r="AMC88" s="390"/>
      <c r="AMD88" s="391"/>
      <c r="AME88" s="392"/>
      <c r="AMF88" s="393"/>
      <c r="AMG88" s="394"/>
      <c r="AMH88" s="395"/>
      <c r="AMI88" s="389"/>
      <c r="AMJ88" s="390"/>
      <c r="AMK88" s="391"/>
      <c r="AML88" s="392"/>
      <c r="AMM88" s="393"/>
      <c r="AMN88" s="394"/>
      <c r="AMO88" s="395"/>
      <c r="AMP88" s="389"/>
      <c r="AMQ88" s="390"/>
      <c r="AMR88" s="391"/>
      <c r="AMS88" s="392"/>
      <c r="AMT88" s="393"/>
      <c r="AMU88" s="394"/>
      <c r="AMV88" s="395"/>
      <c r="AMW88" s="389"/>
      <c r="AMX88" s="390"/>
      <c r="AMY88" s="391"/>
      <c r="AMZ88" s="392"/>
      <c r="ANA88" s="393"/>
      <c r="ANB88" s="394"/>
      <c r="ANC88" s="395"/>
      <c r="AND88" s="389"/>
      <c r="ANE88" s="390"/>
      <c r="ANF88" s="391"/>
      <c r="ANG88" s="392"/>
      <c r="ANH88" s="393"/>
      <c r="ANI88" s="394"/>
      <c r="ANJ88" s="395"/>
      <c r="ANK88" s="389"/>
      <c r="ANL88" s="390"/>
      <c r="ANM88" s="391"/>
      <c r="ANN88" s="392"/>
      <c r="ANO88" s="393"/>
      <c r="ANP88" s="394"/>
      <c r="ANQ88" s="395"/>
      <c r="ANR88" s="389"/>
      <c r="ANS88" s="390"/>
      <c r="ANT88" s="391"/>
      <c r="ANU88" s="392"/>
      <c r="ANV88" s="393"/>
      <c r="ANW88" s="394"/>
      <c r="ANX88" s="395"/>
      <c r="ANY88" s="389"/>
      <c r="ANZ88" s="390"/>
      <c r="AOA88" s="391"/>
      <c r="AOB88" s="392"/>
      <c r="AOC88" s="393"/>
      <c r="AOD88" s="394"/>
      <c r="AOE88" s="395"/>
      <c r="AOF88" s="389"/>
      <c r="AOG88" s="390"/>
      <c r="AOH88" s="391"/>
      <c r="AOI88" s="392"/>
      <c r="AOJ88" s="393"/>
      <c r="AOK88" s="394"/>
      <c r="AOL88" s="395"/>
      <c r="AOM88" s="389"/>
      <c r="AON88" s="390"/>
      <c r="AOO88" s="391"/>
      <c r="AOP88" s="392"/>
      <c r="AOQ88" s="393"/>
      <c r="AOR88" s="394"/>
      <c r="AOS88" s="395"/>
      <c r="AOT88" s="389"/>
      <c r="AOU88" s="390"/>
      <c r="AOV88" s="391"/>
      <c r="AOW88" s="392"/>
      <c r="AOX88" s="393"/>
      <c r="AOY88" s="394"/>
      <c r="AOZ88" s="395"/>
      <c r="APA88" s="389"/>
      <c r="APB88" s="390"/>
      <c r="APC88" s="391"/>
      <c r="APD88" s="392"/>
      <c r="APE88" s="393"/>
      <c r="APF88" s="394"/>
      <c r="APG88" s="395"/>
      <c r="APH88" s="389"/>
      <c r="API88" s="390"/>
      <c r="APJ88" s="391"/>
      <c r="APK88" s="392"/>
      <c r="APL88" s="393"/>
      <c r="APM88" s="394"/>
      <c r="APN88" s="395"/>
      <c r="APO88" s="389"/>
      <c r="APP88" s="390"/>
      <c r="APQ88" s="391"/>
      <c r="APR88" s="392"/>
      <c r="APS88" s="393"/>
      <c r="APT88" s="394"/>
      <c r="APU88" s="395"/>
      <c r="APV88" s="389"/>
      <c r="APW88" s="390"/>
      <c r="APX88" s="391"/>
      <c r="APY88" s="392"/>
      <c r="APZ88" s="393"/>
      <c r="AQA88" s="394"/>
      <c r="AQB88" s="395"/>
      <c r="AQC88" s="389"/>
      <c r="AQD88" s="390"/>
      <c r="AQE88" s="391"/>
      <c r="AQF88" s="392"/>
      <c r="AQG88" s="393"/>
      <c r="AQH88" s="394"/>
      <c r="AQI88" s="395"/>
      <c r="AQJ88" s="389"/>
      <c r="AQK88" s="390"/>
      <c r="AQL88" s="391"/>
      <c r="AQM88" s="392"/>
      <c r="AQN88" s="393"/>
      <c r="AQO88" s="394"/>
      <c r="AQP88" s="395"/>
      <c r="AQQ88" s="389"/>
      <c r="AQR88" s="390"/>
      <c r="AQS88" s="391"/>
      <c r="AQT88" s="392"/>
      <c r="AQU88" s="393"/>
      <c r="AQV88" s="394"/>
      <c r="AQW88" s="395"/>
      <c r="AQX88" s="389"/>
      <c r="AQY88" s="390"/>
      <c r="AQZ88" s="391"/>
      <c r="ARA88" s="392"/>
      <c r="ARB88" s="393"/>
      <c r="ARC88" s="394"/>
      <c r="ARD88" s="395"/>
      <c r="ARE88" s="389"/>
      <c r="ARF88" s="390"/>
      <c r="ARG88" s="391"/>
      <c r="ARH88" s="392"/>
      <c r="ARI88" s="393"/>
      <c r="ARJ88" s="394"/>
      <c r="ARK88" s="395"/>
      <c r="ARL88" s="389"/>
      <c r="ARM88" s="390"/>
      <c r="ARN88" s="391"/>
      <c r="ARO88" s="392"/>
      <c r="ARP88" s="393"/>
      <c r="ARQ88" s="394"/>
      <c r="ARR88" s="395"/>
      <c r="ARS88" s="389"/>
      <c r="ART88" s="390"/>
      <c r="ARU88" s="391"/>
      <c r="ARV88" s="392"/>
      <c r="ARW88" s="393"/>
      <c r="ARX88" s="394"/>
      <c r="ARY88" s="395"/>
      <c r="ARZ88" s="389"/>
      <c r="ASA88" s="390"/>
      <c r="ASB88" s="391"/>
      <c r="ASC88" s="392"/>
      <c r="ASD88" s="393"/>
      <c r="ASE88" s="394"/>
      <c r="ASF88" s="395"/>
      <c r="ASG88" s="389"/>
      <c r="ASH88" s="390"/>
      <c r="ASI88" s="391"/>
      <c r="ASJ88" s="392"/>
      <c r="ASK88" s="393"/>
      <c r="ASL88" s="394"/>
      <c r="ASM88" s="395"/>
      <c r="ASN88" s="389"/>
      <c r="ASO88" s="390"/>
      <c r="ASP88" s="391"/>
      <c r="ASQ88" s="392"/>
      <c r="ASR88" s="393"/>
      <c r="ASS88" s="394"/>
      <c r="AST88" s="395"/>
      <c r="ASU88" s="389"/>
      <c r="ASV88" s="390"/>
      <c r="ASW88" s="391"/>
      <c r="ASX88" s="392"/>
      <c r="ASY88" s="393"/>
      <c r="ASZ88" s="394"/>
      <c r="ATA88" s="395"/>
      <c r="ATB88" s="389"/>
      <c r="ATC88" s="390"/>
      <c r="ATD88" s="391"/>
      <c r="ATE88" s="392"/>
      <c r="ATF88" s="393"/>
      <c r="ATG88" s="394"/>
      <c r="ATH88" s="395"/>
      <c r="ATI88" s="389"/>
      <c r="ATJ88" s="390"/>
      <c r="ATK88" s="391"/>
      <c r="ATL88" s="392"/>
      <c r="ATM88" s="393"/>
      <c r="ATN88" s="394"/>
      <c r="ATO88" s="395"/>
      <c r="ATP88" s="389"/>
      <c r="ATQ88" s="390"/>
      <c r="ATR88" s="391"/>
      <c r="ATS88" s="392"/>
      <c r="ATT88" s="393"/>
      <c r="ATU88" s="394"/>
      <c r="ATV88" s="395"/>
      <c r="ATW88" s="389"/>
      <c r="ATX88" s="390"/>
      <c r="ATY88" s="391"/>
      <c r="ATZ88" s="392"/>
      <c r="AUA88" s="393"/>
      <c r="AUB88" s="394"/>
      <c r="AUC88" s="395"/>
      <c r="AUD88" s="389"/>
      <c r="AUE88" s="390"/>
      <c r="AUF88" s="391"/>
      <c r="AUG88" s="392"/>
      <c r="AUH88" s="393"/>
      <c r="AUI88" s="394"/>
      <c r="AUJ88" s="395"/>
      <c r="AUK88" s="389"/>
      <c r="AUL88" s="390"/>
      <c r="AUM88" s="391"/>
      <c r="AUN88" s="392"/>
      <c r="AUO88" s="393"/>
      <c r="AUP88" s="394"/>
      <c r="AUQ88" s="395"/>
      <c r="AUR88" s="389"/>
      <c r="AUS88" s="390"/>
      <c r="AUT88" s="391"/>
      <c r="AUU88" s="392"/>
      <c r="AUV88" s="393"/>
      <c r="AUW88" s="394"/>
      <c r="AUX88" s="395"/>
      <c r="AUY88" s="389"/>
      <c r="AUZ88" s="390"/>
      <c r="AVA88" s="391"/>
      <c r="AVB88" s="392"/>
      <c r="AVC88" s="393"/>
      <c r="AVD88" s="394"/>
      <c r="AVE88" s="395"/>
      <c r="AVF88" s="389"/>
      <c r="AVG88" s="390"/>
      <c r="AVH88" s="391"/>
      <c r="AVI88" s="392"/>
      <c r="AVJ88" s="393"/>
      <c r="AVK88" s="394"/>
      <c r="AVL88" s="395"/>
      <c r="AVM88" s="389"/>
      <c r="AVN88" s="390"/>
      <c r="AVO88" s="391"/>
      <c r="AVP88" s="392"/>
      <c r="AVQ88" s="393"/>
      <c r="AVR88" s="394"/>
      <c r="AVS88" s="395"/>
      <c r="AVT88" s="389"/>
      <c r="AVU88" s="390"/>
      <c r="AVV88" s="391"/>
      <c r="AVW88" s="392"/>
      <c r="AVX88" s="393"/>
      <c r="AVY88" s="394"/>
      <c r="AVZ88" s="395"/>
      <c r="AWA88" s="389"/>
      <c r="AWB88" s="390"/>
      <c r="AWC88" s="391"/>
      <c r="AWD88" s="392"/>
      <c r="AWE88" s="393"/>
      <c r="AWF88" s="394"/>
      <c r="AWG88" s="395"/>
      <c r="AWH88" s="389"/>
      <c r="AWI88" s="390"/>
      <c r="AWJ88" s="391"/>
      <c r="AWK88" s="392"/>
      <c r="AWL88" s="393"/>
      <c r="AWM88" s="394"/>
      <c r="AWN88" s="395"/>
      <c r="AWO88" s="389"/>
      <c r="AWP88" s="390"/>
      <c r="AWQ88" s="391"/>
      <c r="AWR88" s="392"/>
      <c r="AWS88" s="393"/>
      <c r="AWT88" s="394"/>
      <c r="AWU88" s="395"/>
      <c r="AWV88" s="389"/>
      <c r="AWW88" s="390"/>
      <c r="AWX88" s="391"/>
      <c r="AWY88" s="392"/>
      <c r="AWZ88" s="393"/>
      <c r="AXA88" s="394"/>
      <c r="AXB88" s="395"/>
      <c r="AXC88" s="389"/>
      <c r="AXD88" s="390"/>
      <c r="AXE88" s="391"/>
      <c r="AXF88" s="392"/>
      <c r="AXG88" s="393"/>
      <c r="AXH88" s="394"/>
      <c r="AXI88" s="395"/>
      <c r="AXJ88" s="389"/>
      <c r="AXK88" s="390"/>
      <c r="AXL88" s="391"/>
      <c r="AXM88" s="392"/>
      <c r="AXN88" s="393"/>
      <c r="AXO88" s="394"/>
      <c r="AXP88" s="395"/>
      <c r="AXQ88" s="389"/>
      <c r="AXR88" s="390"/>
      <c r="AXS88" s="391"/>
      <c r="AXT88" s="392"/>
      <c r="AXU88" s="393"/>
      <c r="AXV88" s="394"/>
      <c r="AXW88" s="395"/>
      <c r="AXX88" s="389"/>
      <c r="AXY88" s="390"/>
      <c r="AXZ88" s="391"/>
      <c r="AYA88" s="392"/>
      <c r="AYB88" s="393"/>
      <c r="AYC88" s="394"/>
      <c r="AYD88" s="395"/>
      <c r="AYE88" s="389"/>
      <c r="AYF88" s="390"/>
      <c r="AYG88" s="391"/>
      <c r="AYH88" s="392"/>
      <c r="AYI88" s="393"/>
      <c r="AYJ88" s="394"/>
      <c r="AYK88" s="395"/>
      <c r="AYL88" s="389"/>
      <c r="AYM88" s="390"/>
      <c r="AYN88" s="391"/>
      <c r="AYO88" s="392"/>
      <c r="AYP88" s="393"/>
      <c r="AYQ88" s="394"/>
      <c r="AYR88" s="395"/>
      <c r="AYS88" s="389"/>
      <c r="AYT88" s="390"/>
      <c r="AYU88" s="391"/>
      <c r="AYV88" s="392"/>
      <c r="AYW88" s="393"/>
      <c r="AYX88" s="394"/>
      <c r="AYY88" s="395"/>
      <c r="AYZ88" s="389"/>
      <c r="AZA88" s="390"/>
      <c r="AZB88" s="391"/>
      <c r="AZC88" s="392"/>
      <c r="AZD88" s="393"/>
      <c r="AZE88" s="394"/>
      <c r="AZF88" s="395"/>
      <c r="AZG88" s="389"/>
      <c r="AZH88" s="390"/>
      <c r="AZI88" s="391"/>
      <c r="AZJ88" s="392"/>
      <c r="AZK88" s="393"/>
      <c r="AZL88" s="394"/>
      <c r="AZM88" s="395"/>
      <c r="AZN88" s="389"/>
      <c r="AZO88" s="390"/>
      <c r="AZP88" s="391"/>
      <c r="AZQ88" s="392"/>
      <c r="AZR88" s="393"/>
      <c r="AZS88" s="394"/>
      <c r="AZT88" s="395"/>
      <c r="AZU88" s="389"/>
      <c r="AZV88" s="390"/>
      <c r="AZW88" s="391"/>
      <c r="AZX88" s="392"/>
      <c r="AZY88" s="393"/>
      <c r="AZZ88" s="394"/>
      <c r="BAA88" s="395"/>
      <c r="BAB88" s="389"/>
      <c r="BAC88" s="390"/>
      <c r="BAD88" s="391"/>
      <c r="BAE88" s="392"/>
      <c r="BAF88" s="393"/>
      <c r="BAG88" s="394"/>
      <c r="BAH88" s="395"/>
      <c r="BAI88" s="389"/>
      <c r="BAJ88" s="390"/>
      <c r="BAK88" s="391"/>
      <c r="BAL88" s="392"/>
      <c r="BAM88" s="393"/>
      <c r="BAN88" s="394"/>
      <c r="BAO88" s="395"/>
      <c r="BAP88" s="389"/>
      <c r="BAQ88" s="390"/>
      <c r="BAR88" s="391"/>
      <c r="BAS88" s="392"/>
      <c r="BAT88" s="393"/>
      <c r="BAU88" s="394"/>
      <c r="BAV88" s="395"/>
      <c r="BAW88" s="389"/>
      <c r="BAX88" s="390"/>
      <c r="BAY88" s="391"/>
      <c r="BAZ88" s="392"/>
      <c r="BBA88" s="393"/>
      <c r="BBB88" s="394"/>
      <c r="BBC88" s="395"/>
      <c r="BBD88" s="389"/>
      <c r="BBE88" s="390"/>
      <c r="BBF88" s="391"/>
      <c r="BBG88" s="392"/>
      <c r="BBH88" s="393"/>
      <c r="BBI88" s="394"/>
      <c r="BBJ88" s="395"/>
      <c r="BBK88" s="389"/>
      <c r="BBL88" s="390"/>
      <c r="BBM88" s="391"/>
      <c r="BBN88" s="392"/>
      <c r="BBO88" s="393"/>
      <c r="BBP88" s="394"/>
      <c r="BBQ88" s="395"/>
      <c r="BBR88" s="389"/>
      <c r="BBS88" s="390"/>
      <c r="BBT88" s="391"/>
      <c r="BBU88" s="392"/>
      <c r="BBV88" s="393"/>
      <c r="BBW88" s="394"/>
      <c r="BBX88" s="395"/>
      <c r="BBY88" s="389"/>
      <c r="BBZ88" s="390"/>
      <c r="BCA88" s="391"/>
      <c r="BCB88" s="392"/>
      <c r="BCC88" s="393"/>
      <c r="BCD88" s="394"/>
      <c r="BCE88" s="395"/>
      <c r="BCF88" s="389"/>
      <c r="BCG88" s="390"/>
      <c r="BCH88" s="391"/>
      <c r="BCI88" s="392"/>
      <c r="BCJ88" s="393"/>
      <c r="BCK88" s="394"/>
      <c r="BCL88" s="395"/>
      <c r="BCM88" s="389"/>
      <c r="BCN88" s="390"/>
      <c r="BCO88" s="391"/>
      <c r="BCP88" s="392"/>
      <c r="BCQ88" s="393"/>
      <c r="BCR88" s="394"/>
      <c r="BCS88" s="395"/>
      <c r="BCT88" s="389"/>
      <c r="BCU88" s="390"/>
      <c r="BCV88" s="391"/>
      <c r="BCW88" s="392"/>
      <c r="BCX88" s="393"/>
      <c r="BCY88" s="394"/>
      <c r="BCZ88" s="395"/>
      <c r="BDA88" s="389"/>
      <c r="BDB88" s="390"/>
      <c r="BDC88" s="391"/>
      <c r="BDD88" s="392"/>
      <c r="BDE88" s="393"/>
      <c r="BDF88" s="394"/>
      <c r="BDG88" s="395"/>
      <c r="BDH88" s="389"/>
      <c r="BDI88" s="390"/>
      <c r="BDJ88" s="391"/>
      <c r="BDK88" s="392"/>
      <c r="BDL88" s="393"/>
      <c r="BDM88" s="394"/>
      <c r="BDN88" s="395"/>
      <c r="BDO88" s="389"/>
      <c r="BDP88" s="390"/>
      <c r="BDQ88" s="391"/>
      <c r="BDR88" s="392"/>
      <c r="BDS88" s="393"/>
      <c r="BDT88" s="394"/>
      <c r="BDU88" s="395"/>
      <c r="BDV88" s="389"/>
      <c r="BDW88" s="390"/>
      <c r="BDX88" s="391"/>
      <c r="BDY88" s="392"/>
      <c r="BDZ88" s="393"/>
      <c r="BEA88" s="394"/>
      <c r="BEB88" s="395"/>
      <c r="BEC88" s="389"/>
      <c r="BED88" s="390"/>
      <c r="BEE88" s="391"/>
      <c r="BEF88" s="392"/>
      <c r="BEG88" s="393"/>
      <c r="BEH88" s="394"/>
      <c r="BEI88" s="395"/>
      <c r="BEJ88" s="389"/>
      <c r="BEK88" s="390"/>
      <c r="BEL88" s="391"/>
      <c r="BEM88" s="392"/>
      <c r="BEN88" s="393"/>
      <c r="BEO88" s="394"/>
      <c r="BEP88" s="395"/>
      <c r="BEQ88" s="389"/>
      <c r="BER88" s="390"/>
      <c r="BES88" s="391"/>
      <c r="BET88" s="392"/>
      <c r="BEU88" s="393"/>
      <c r="BEV88" s="394"/>
      <c r="BEW88" s="395"/>
      <c r="BEX88" s="389"/>
      <c r="BEY88" s="390"/>
      <c r="BEZ88" s="391"/>
      <c r="BFA88" s="392"/>
      <c r="BFB88" s="393"/>
      <c r="BFC88" s="394"/>
      <c r="BFD88" s="395"/>
      <c r="BFE88" s="389"/>
      <c r="BFF88" s="390"/>
      <c r="BFG88" s="391"/>
      <c r="BFH88" s="392"/>
      <c r="BFI88" s="393"/>
      <c r="BFJ88" s="394"/>
      <c r="BFK88" s="395"/>
      <c r="BFL88" s="389"/>
      <c r="BFM88" s="390"/>
      <c r="BFN88" s="391"/>
      <c r="BFO88" s="392"/>
      <c r="BFP88" s="393"/>
      <c r="BFQ88" s="394"/>
      <c r="BFR88" s="395"/>
      <c r="BFS88" s="389"/>
      <c r="BFT88" s="390"/>
      <c r="BFU88" s="391"/>
      <c r="BFV88" s="392"/>
      <c r="BFW88" s="393"/>
      <c r="BFX88" s="394"/>
      <c r="BFY88" s="395"/>
      <c r="BFZ88" s="389"/>
      <c r="BGA88" s="390"/>
      <c r="BGB88" s="391"/>
      <c r="BGC88" s="392"/>
      <c r="BGD88" s="393"/>
      <c r="BGE88" s="394"/>
      <c r="BGF88" s="395"/>
      <c r="BGG88" s="389"/>
      <c r="BGH88" s="390"/>
      <c r="BGI88" s="391"/>
      <c r="BGJ88" s="392"/>
      <c r="BGK88" s="393"/>
      <c r="BGL88" s="394"/>
      <c r="BGM88" s="395"/>
      <c r="BGN88" s="389"/>
      <c r="BGO88" s="390"/>
      <c r="BGP88" s="391"/>
      <c r="BGQ88" s="392"/>
      <c r="BGR88" s="393"/>
      <c r="BGS88" s="394"/>
      <c r="BGT88" s="395"/>
      <c r="BGU88" s="389"/>
      <c r="BGV88" s="390"/>
      <c r="BGW88" s="391"/>
      <c r="BGX88" s="392"/>
      <c r="BGY88" s="393"/>
      <c r="BGZ88" s="394"/>
      <c r="BHA88" s="395"/>
      <c r="BHB88" s="389"/>
      <c r="BHC88" s="390"/>
      <c r="BHD88" s="391"/>
      <c r="BHE88" s="392"/>
      <c r="BHF88" s="393"/>
      <c r="BHG88" s="394"/>
      <c r="BHH88" s="395"/>
      <c r="BHI88" s="389"/>
      <c r="BHJ88" s="390"/>
      <c r="BHK88" s="391"/>
      <c r="BHL88" s="392"/>
      <c r="BHM88" s="393"/>
      <c r="BHN88" s="394"/>
      <c r="BHO88" s="395"/>
      <c r="BHP88" s="389"/>
      <c r="BHQ88" s="390"/>
      <c r="BHR88" s="391"/>
      <c r="BHS88" s="392"/>
      <c r="BHT88" s="393"/>
      <c r="BHU88" s="394"/>
      <c r="BHV88" s="395"/>
      <c r="BHW88" s="389"/>
      <c r="BHX88" s="390"/>
      <c r="BHY88" s="391"/>
      <c r="BHZ88" s="392"/>
      <c r="BIA88" s="393"/>
      <c r="BIB88" s="394"/>
      <c r="BIC88" s="395"/>
      <c r="BID88" s="389"/>
      <c r="BIE88" s="390"/>
      <c r="BIF88" s="391"/>
      <c r="BIG88" s="392"/>
      <c r="BIH88" s="393"/>
      <c r="BII88" s="394"/>
      <c r="BIJ88" s="395"/>
      <c r="BIK88" s="389"/>
      <c r="BIL88" s="390"/>
      <c r="BIM88" s="391"/>
      <c r="BIN88" s="392"/>
      <c r="BIO88" s="393"/>
      <c r="BIP88" s="394"/>
      <c r="BIQ88" s="395"/>
      <c r="BIR88" s="389"/>
      <c r="BIS88" s="390"/>
      <c r="BIT88" s="391"/>
      <c r="BIU88" s="392"/>
      <c r="BIV88" s="393"/>
      <c r="BIW88" s="394"/>
      <c r="BIX88" s="395"/>
      <c r="BIY88" s="389"/>
      <c r="BIZ88" s="390"/>
      <c r="BJA88" s="391"/>
      <c r="BJB88" s="392"/>
      <c r="BJC88" s="393"/>
      <c r="BJD88" s="394"/>
      <c r="BJE88" s="395"/>
      <c r="BJF88" s="389"/>
      <c r="BJG88" s="390"/>
      <c r="BJH88" s="391"/>
      <c r="BJI88" s="392"/>
      <c r="BJJ88" s="393"/>
      <c r="BJK88" s="394"/>
      <c r="BJL88" s="395"/>
      <c r="BJM88" s="389"/>
      <c r="BJN88" s="390"/>
      <c r="BJO88" s="391"/>
      <c r="BJP88" s="392"/>
      <c r="BJQ88" s="393"/>
      <c r="BJR88" s="394"/>
      <c r="BJS88" s="395"/>
      <c r="BJT88" s="389"/>
      <c r="BJU88" s="390"/>
      <c r="BJV88" s="391"/>
      <c r="BJW88" s="392"/>
      <c r="BJX88" s="393"/>
      <c r="BJY88" s="394"/>
      <c r="BJZ88" s="395"/>
      <c r="BKA88" s="389"/>
      <c r="BKB88" s="390"/>
      <c r="BKC88" s="391"/>
      <c r="BKD88" s="392"/>
      <c r="BKE88" s="393"/>
      <c r="BKF88" s="394"/>
      <c r="BKG88" s="395"/>
      <c r="BKH88" s="389"/>
      <c r="BKI88" s="390"/>
      <c r="BKJ88" s="391"/>
      <c r="BKK88" s="392"/>
      <c r="BKL88" s="393"/>
      <c r="BKM88" s="394"/>
      <c r="BKN88" s="395"/>
      <c r="BKO88" s="389"/>
      <c r="BKP88" s="390"/>
      <c r="BKQ88" s="391"/>
      <c r="BKR88" s="392"/>
      <c r="BKS88" s="393"/>
      <c r="BKT88" s="394"/>
      <c r="BKU88" s="395"/>
      <c r="BKV88" s="389"/>
      <c r="BKW88" s="390"/>
      <c r="BKX88" s="391"/>
      <c r="BKY88" s="392"/>
      <c r="BKZ88" s="393"/>
      <c r="BLA88" s="394"/>
      <c r="BLB88" s="395"/>
      <c r="BLC88" s="389"/>
      <c r="BLD88" s="390"/>
      <c r="BLE88" s="391"/>
      <c r="BLF88" s="392"/>
      <c r="BLG88" s="393"/>
      <c r="BLH88" s="394"/>
      <c r="BLI88" s="395"/>
      <c r="BLJ88" s="389"/>
      <c r="BLK88" s="390"/>
      <c r="BLL88" s="391"/>
      <c r="BLM88" s="392"/>
      <c r="BLN88" s="393"/>
      <c r="BLO88" s="394"/>
      <c r="BLP88" s="395"/>
      <c r="BLQ88" s="389"/>
      <c r="BLR88" s="390"/>
      <c r="BLS88" s="391"/>
      <c r="BLT88" s="392"/>
      <c r="BLU88" s="393"/>
      <c r="BLV88" s="394"/>
      <c r="BLW88" s="395"/>
      <c r="BLX88" s="389"/>
      <c r="BLY88" s="390"/>
      <c r="BLZ88" s="391"/>
      <c r="BMA88" s="392"/>
      <c r="BMB88" s="393"/>
      <c r="BMC88" s="394"/>
      <c r="BMD88" s="395"/>
      <c r="BME88" s="389"/>
      <c r="BMF88" s="390"/>
      <c r="BMG88" s="391"/>
      <c r="BMH88" s="392"/>
      <c r="BMI88" s="393"/>
      <c r="BMJ88" s="394"/>
      <c r="BMK88" s="395"/>
      <c r="BML88" s="389"/>
      <c r="BMM88" s="390"/>
      <c r="BMN88" s="391"/>
      <c r="BMO88" s="392"/>
      <c r="BMP88" s="393"/>
      <c r="BMQ88" s="394"/>
      <c r="BMR88" s="395"/>
      <c r="BMS88" s="389"/>
      <c r="BMT88" s="390"/>
      <c r="BMU88" s="391"/>
      <c r="BMV88" s="392"/>
      <c r="BMW88" s="393"/>
      <c r="BMX88" s="394"/>
      <c r="BMY88" s="395"/>
      <c r="BMZ88" s="389"/>
      <c r="BNA88" s="390"/>
      <c r="BNB88" s="391"/>
      <c r="BNC88" s="392"/>
      <c r="BND88" s="393"/>
      <c r="BNE88" s="394"/>
      <c r="BNF88" s="395"/>
      <c r="BNG88" s="389"/>
      <c r="BNH88" s="390"/>
      <c r="BNI88" s="391"/>
      <c r="BNJ88" s="392"/>
      <c r="BNK88" s="393"/>
      <c r="BNL88" s="394"/>
      <c r="BNM88" s="395"/>
      <c r="BNN88" s="389"/>
      <c r="BNO88" s="390"/>
      <c r="BNP88" s="391"/>
      <c r="BNQ88" s="392"/>
      <c r="BNR88" s="393"/>
      <c r="BNS88" s="394"/>
      <c r="BNT88" s="395"/>
      <c r="BNU88" s="389"/>
      <c r="BNV88" s="390"/>
      <c r="BNW88" s="391"/>
      <c r="BNX88" s="392"/>
      <c r="BNY88" s="393"/>
      <c r="BNZ88" s="394"/>
      <c r="BOA88" s="395"/>
      <c r="BOB88" s="389"/>
      <c r="BOC88" s="390"/>
      <c r="BOD88" s="391"/>
      <c r="BOE88" s="392"/>
      <c r="BOF88" s="393"/>
      <c r="BOG88" s="394"/>
      <c r="BOH88" s="395"/>
      <c r="BOI88" s="389"/>
      <c r="BOJ88" s="390"/>
      <c r="BOK88" s="391"/>
      <c r="BOL88" s="392"/>
      <c r="BOM88" s="393"/>
      <c r="BON88" s="394"/>
      <c r="BOO88" s="395"/>
      <c r="BOP88" s="389"/>
      <c r="BOQ88" s="390"/>
      <c r="BOR88" s="391"/>
      <c r="BOS88" s="392"/>
      <c r="BOT88" s="393"/>
      <c r="BOU88" s="394"/>
      <c r="BOV88" s="395"/>
      <c r="BOW88" s="389"/>
      <c r="BOX88" s="390"/>
      <c r="BOY88" s="391"/>
      <c r="BOZ88" s="392"/>
      <c r="BPA88" s="393"/>
      <c r="BPB88" s="394"/>
      <c r="BPC88" s="395"/>
      <c r="BPD88" s="389"/>
      <c r="BPE88" s="390"/>
      <c r="BPF88" s="391"/>
      <c r="BPG88" s="392"/>
      <c r="BPH88" s="393"/>
      <c r="BPI88" s="394"/>
      <c r="BPJ88" s="395"/>
      <c r="BPK88" s="389"/>
      <c r="BPL88" s="390"/>
      <c r="BPM88" s="391"/>
      <c r="BPN88" s="392"/>
      <c r="BPO88" s="393"/>
      <c r="BPP88" s="394"/>
      <c r="BPQ88" s="395"/>
      <c r="BPR88" s="389"/>
      <c r="BPS88" s="390"/>
      <c r="BPT88" s="391"/>
      <c r="BPU88" s="392"/>
      <c r="BPV88" s="393"/>
      <c r="BPW88" s="394"/>
      <c r="BPX88" s="395"/>
      <c r="BPY88" s="389"/>
      <c r="BPZ88" s="390"/>
      <c r="BQA88" s="391"/>
      <c r="BQB88" s="392"/>
      <c r="BQC88" s="393"/>
      <c r="BQD88" s="394"/>
      <c r="BQE88" s="395"/>
      <c r="BQF88" s="389"/>
      <c r="BQG88" s="390"/>
      <c r="BQH88" s="391"/>
      <c r="BQI88" s="392"/>
      <c r="BQJ88" s="393"/>
      <c r="BQK88" s="394"/>
      <c r="BQL88" s="395"/>
      <c r="BQM88" s="389"/>
      <c r="BQN88" s="390"/>
      <c r="BQO88" s="391"/>
      <c r="BQP88" s="392"/>
      <c r="BQQ88" s="393"/>
      <c r="BQR88" s="394"/>
      <c r="BQS88" s="395"/>
      <c r="BQT88" s="389"/>
      <c r="BQU88" s="390"/>
      <c r="BQV88" s="391"/>
      <c r="BQW88" s="392"/>
      <c r="BQX88" s="393"/>
      <c r="BQY88" s="394"/>
      <c r="BQZ88" s="395"/>
      <c r="BRA88" s="389"/>
      <c r="BRB88" s="390"/>
      <c r="BRC88" s="391"/>
      <c r="BRD88" s="392"/>
      <c r="BRE88" s="393"/>
      <c r="BRF88" s="394"/>
      <c r="BRG88" s="395"/>
      <c r="BRH88" s="389"/>
      <c r="BRI88" s="390"/>
      <c r="BRJ88" s="391"/>
      <c r="BRK88" s="392"/>
      <c r="BRL88" s="393"/>
      <c r="BRM88" s="394"/>
      <c r="BRN88" s="395"/>
      <c r="BRO88" s="389"/>
      <c r="BRP88" s="390"/>
      <c r="BRQ88" s="391"/>
      <c r="BRR88" s="392"/>
      <c r="BRS88" s="393"/>
      <c r="BRT88" s="394"/>
      <c r="BRU88" s="395"/>
      <c r="BRV88" s="389"/>
      <c r="BRW88" s="390"/>
      <c r="BRX88" s="391"/>
      <c r="BRY88" s="392"/>
      <c r="BRZ88" s="393"/>
      <c r="BSA88" s="394"/>
      <c r="BSB88" s="395"/>
      <c r="BSC88" s="389"/>
      <c r="BSD88" s="390"/>
      <c r="BSE88" s="391"/>
      <c r="BSF88" s="392"/>
      <c r="BSG88" s="393"/>
      <c r="BSH88" s="394"/>
      <c r="BSI88" s="395"/>
      <c r="BSJ88" s="389"/>
      <c r="BSK88" s="390"/>
      <c r="BSL88" s="391"/>
      <c r="BSM88" s="392"/>
      <c r="BSN88" s="393"/>
      <c r="BSO88" s="394"/>
      <c r="BSP88" s="395"/>
      <c r="BSQ88" s="389"/>
      <c r="BSR88" s="390"/>
      <c r="BSS88" s="391"/>
      <c r="BST88" s="392"/>
      <c r="BSU88" s="393"/>
      <c r="BSV88" s="394"/>
      <c r="BSW88" s="395"/>
      <c r="BSX88" s="389"/>
      <c r="BSY88" s="390"/>
      <c r="BSZ88" s="391"/>
      <c r="BTA88" s="392"/>
      <c r="BTB88" s="393"/>
      <c r="BTC88" s="394"/>
      <c r="BTD88" s="395"/>
      <c r="BTE88" s="389"/>
      <c r="BTF88" s="390"/>
      <c r="BTG88" s="391"/>
      <c r="BTH88" s="392"/>
      <c r="BTI88" s="393"/>
      <c r="BTJ88" s="394"/>
      <c r="BTK88" s="395"/>
      <c r="BTL88" s="389"/>
      <c r="BTM88" s="390"/>
      <c r="BTN88" s="391"/>
      <c r="BTO88" s="392"/>
      <c r="BTP88" s="393"/>
      <c r="BTQ88" s="394"/>
      <c r="BTR88" s="395"/>
      <c r="BTS88" s="389"/>
      <c r="BTT88" s="390"/>
      <c r="BTU88" s="391"/>
      <c r="BTV88" s="392"/>
      <c r="BTW88" s="393"/>
      <c r="BTX88" s="394"/>
      <c r="BTY88" s="395"/>
      <c r="BTZ88" s="389"/>
      <c r="BUA88" s="390"/>
      <c r="BUB88" s="391"/>
      <c r="BUC88" s="392"/>
      <c r="BUD88" s="393"/>
      <c r="BUE88" s="394"/>
      <c r="BUF88" s="395"/>
      <c r="BUG88" s="389"/>
      <c r="BUH88" s="390"/>
      <c r="BUI88" s="391"/>
      <c r="BUJ88" s="392"/>
      <c r="BUK88" s="393"/>
      <c r="BUL88" s="394"/>
      <c r="BUM88" s="395"/>
      <c r="BUN88" s="389"/>
      <c r="BUO88" s="390"/>
      <c r="BUP88" s="391"/>
      <c r="BUQ88" s="392"/>
      <c r="BUR88" s="393"/>
      <c r="BUS88" s="394"/>
      <c r="BUT88" s="395"/>
      <c r="BUU88" s="389"/>
      <c r="BUV88" s="390"/>
      <c r="BUW88" s="391"/>
      <c r="BUX88" s="392"/>
      <c r="BUY88" s="393"/>
      <c r="BUZ88" s="394"/>
      <c r="BVA88" s="395"/>
      <c r="BVB88" s="389"/>
      <c r="BVC88" s="390"/>
      <c r="BVD88" s="391"/>
      <c r="BVE88" s="392"/>
      <c r="BVF88" s="393"/>
      <c r="BVG88" s="394"/>
      <c r="BVH88" s="395"/>
      <c r="BVI88" s="389"/>
      <c r="BVJ88" s="390"/>
      <c r="BVK88" s="391"/>
      <c r="BVL88" s="392"/>
      <c r="BVM88" s="393"/>
      <c r="BVN88" s="394"/>
      <c r="BVO88" s="395"/>
      <c r="BVP88" s="389"/>
      <c r="BVQ88" s="390"/>
      <c r="BVR88" s="391"/>
      <c r="BVS88" s="392"/>
      <c r="BVT88" s="393"/>
      <c r="BVU88" s="394"/>
      <c r="BVV88" s="395"/>
      <c r="BVW88" s="389"/>
      <c r="BVX88" s="390"/>
      <c r="BVY88" s="391"/>
      <c r="BVZ88" s="392"/>
      <c r="BWA88" s="393"/>
      <c r="BWB88" s="394"/>
      <c r="BWC88" s="395"/>
      <c r="BWD88" s="389"/>
      <c r="BWE88" s="390"/>
      <c r="BWF88" s="391"/>
      <c r="BWG88" s="392"/>
      <c r="BWH88" s="393"/>
      <c r="BWI88" s="394"/>
      <c r="BWJ88" s="395"/>
      <c r="BWK88" s="389"/>
      <c r="BWL88" s="390"/>
      <c r="BWM88" s="391"/>
      <c r="BWN88" s="392"/>
      <c r="BWO88" s="393"/>
      <c r="BWP88" s="394"/>
      <c r="BWQ88" s="395"/>
      <c r="BWR88" s="389"/>
      <c r="BWS88" s="390"/>
      <c r="BWT88" s="391"/>
      <c r="BWU88" s="392"/>
      <c r="BWV88" s="393"/>
      <c r="BWW88" s="394"/>
      <c r="BWX88" s="395"/>
      <c r="BWY88" s="389"/>
      <c r="BWZ88" s="390"/>
      <c r="BXA88" s="391"/>
      <c r="BXB88" s="392"/>
      <c r="BXC88" s="393"/>
      <c r="BXD88" s="394"/>
      <c r="BXE88" s="395"/>
      <c r="BXF88" s="389"/>
      <c r="BXG88" s="390"/>
      <c r="BXH88" s="391"/>
      <c r="BXI88" s="392"/>
      <c r="BXJ88" s="393"/>
      <c r="BXK88" s="394"/>
      <c r="BXL88" s="395"/>
      <c r="BXM88" s="389"/>
      <c r="BXN88" s="390"/>
      <c r="BXO88" s="391"/>
      <c r="BXP88" s="392"/>
      <c r="BXQ88" s="393"/>
      <c r="BXR88" s="394"/>
      <c r="BXS88" s="395"/>
      <c r="BXT88" s="389"/>
      <c r="BXU88" s="390"/>
      <c r="BXV88" s="391"/>
      <c r="BXW88" s="392"/>
      <c r="BXX88" s="393"/>
      <c r="BXY88" s="394"/>
      <c r="BXZ88" s="395"/>
      <c r="BYA88" s="389"/>
      <c r="BYB88" s="390"/>
      <c r="BYC88" s="391"/>
      <c r="BYD88" s="392"/>
      <c r="BYE88" s="393"/>
      <c r="BYF88" s="394"/>
      <c r="BYG88" s="395"/>
      <c r="BYH88" s="389"/>
      <c r="BYI88" s="390"/>
      <c r="BYJ88" s="391"/>
      <c r="BYK88" s="392"/>
      <c r="BYL88" s="393"/>
      <c r="BYM88" s="394"/>
      <c r="BYN88" s="395"/>
      <c r="BYO88" s="389"/>
      <c r="BYP88" s="390"/>
      <c r="BYQ88" s="391"/>
      <c r="BYR88" s="392"/>
      <c r="BYS88" s="393"/>
      <c r="BYT88" s="394"/>
      <c r="BYU88" s="395"/>
      <c r="BYV88" s="389"/>
      <c r="BYW88" s="390"/>
      <c r="BYX88" s="391"/>
      <c r="BYY88" s="392"/>
      <c r="BYZ88" s="393"/>
      <c r="BZA88" s="394"/>
      <c r="BZB88" s="395"/>
      <c r="BZC88" s="389"/>
      <c r="BZD88" s="390"/>
      <c r="BZE88" s="391"/>
      <c r="BZF88" s="392"/>
      <c r="BZG88" s="393"/>
      <c r="BZH88" s="394"/>
      <c r="BZI88" s="395"/>
      <c r="BZJ88" s="389"/>
      <c r="BZK88" s="390"/>
      <c r="BZL88" s="391"/>
      <c r="BZM88" s="392"/>
      <c r="BZN88" s="393"/>
      <c r="BZO88" s="394"/>
      <c r="BZP88" s="395"/>
      <c r="BZQ88" s="389"/>
      <c r="BZR88" s="390"/>
      <c r="BZS88" s="391"/>
      <c r="BZT88" s="392"/>
      <c r="BZU88" s="393"/>
      <c r="BZV88" s="394"/>
      <c r="BZW88" s="395"/>
      <c r="BZX88" s="389"/>
      <c r="BZY88" s="390"/>
      <c r="BZZ88" s="391"/>
      <c r="CAA88" s="392"/>
      <c r="CAB88" s="393"/>
      <c r="CAC88" s="394"/>
      <c r="CAD88" s="395"/>
      <c r="CAE88" s="389"/>
      <c r="CAF88" s="390"/>
      <c r="CAG88" s="391"/>
      <c r="CAH88" s="392"/>
      <c r="CAI88" s="393"/>
      <c r="CAJ88" s="394"/>
      <c r="CAK88" s="395"/>
      <c r="CAL88" s="389"/>
      <c r="CAM88" s="390"/>
      <c r="CAN88" s="391"/>
      <c r="CAO88" s="392"/>
      <c r="CAP88" s="393"/>
      <c r="CAQ88" s="394"/>
      <c r="CAR88" s="395"/>
      <c r="CAS88" s="389"/>
      <c r="CAT88" s="390"/>
      <c r="CAU88" s="391"/>
      <c r="CAV88" s="392"/>
      <c r="CAW88" s="393"/>
      <c r="CAX88" s="394"/>
      <c r="CAY88" s="395"/>
      <c r="CAZ88" s="389"/>
      <c r="CBA88" s="390"/>
      <c r="CBB88" s="391"/>
      <c r="CBC88" s="392"/>
      <c r="CBD88" s="393"/>
      <c r="CBE88" s="394"/>
      <c r="CBF88" s="395"/>
      <c r="CBG88" s="389"/>
      <c r="CBH88" s="390"/>
      <c r="CBI88" s="391"/>
      <c r="CBJ88" s="392"/>
      <c r="CBK88" s="393"/>
      <c r="CBL88" s="394"/>
      <c r="CBM88" s="395"/>
      <c r="CBN88" s="389"/>
      <c r="CBO88" s="390"/>
      <c r="CBP88" s="391"/>
      <c r="CBQ88" s="392"/>
      <c r="CBR88" s="393"/>
      <c r="CBS88" s="394"/>
      <c r="CBT88" s="395"/>
      <c r="CBU88" s="389"/>
      <c r="CBV88" s="390"/>
      <c r="CBW88" s="391"/>
      <c r="CBX88" s="392"/>
      <c r="CBY88" s="393"/>
      <c r="CBZ88" s="394"/>
      <c r="CCA88" s="395"/>
      <c r="CCB88" s="389"/>
      <c r="CCC88" s="390"/>
      <c r="CCD88" s="391"/>
      <c r="CCE88" s="392"/>
      <c r="CCF88" s="393"/>
      <c r="CCG88" s="394"/>
      <c r="CCH88" s="395"/>
      <c r="CCI88" s="389"/>
      <c r="CCJ88" s="390"/>
      <c r="CCK88" s="391"/>
      <c r="CCL88" s="392"/>
      <c r="CCM88" s="393"/>
      <c r="CCN88" s="394"/>
      <c r="CCO88" s="395"/>
      <c r="CCP88" s="389"/>
      <c r="CCQ88" s="390"/>
      <c r="CCR88" s="391"/>
      <c r="CCS88" s="392"/>
      <c r="CCT88" s="393"/>
      <c r="CCU88" s="394"/>
      <c r="CCV88" s="395"/>
      <c r="CCW88" s="389"/>
      <c r="CCX88" s="390"/>
      <c r="CCY88" s="391"/>
      <c r="CCZ88" s="392"/>
      <c r="CDA88" s="393"/>
      <c r="CDB88" s="394"/>
      <c r="CDC88" s="395"/>
      <c r="CDD88" s="389"/>
      <c r="CDE88" s="390"/>
      <c r="CDF88" s="391"/>
      <c r="CDG88" s="392"/>
      <c r="CDH88" s="393"/>
      <c r="CDI88" s="394"/>
      <c r="CDJ88" s="395"/>
      <c r="CDK88" s="389"/>
      <c r="CDL88" s="390"/>
      <c r="CDM88" s="391"/>
      <c r="CDN88" s="392"/>
      <c r="CDO88" s="393"/>
      <c r="CDP88" s="394"/>
      <c r="CDQ88" s="395"/>
      <c r="CDR88" s="389"/>
      <c r="CDS88" s="390"/>
      <c r="CDT88" s="391"/>
      <c r="CDU88" s="392"/>
      <c r="CDV88" s="393"/>
      <c r="CDW88" s="394"/>
      <c r="CDX88" s="395"/>
      <c r="CDY88" s="389"/>
      <c r="CDZ88" s="390"/>
      <c r="CEA88" s="391"/>
      <c r="CEB88" s="392"/>
      <c r="CEC88" s="393"/>
      <c r="CED88" s="394"/>
      <c r="CEE88" s="395"/>
      <c r="CEF88" s="389"/>
      <c r="CEG88" s="390"/>
      <c r="CEH88" s="391"/>
      <c r="CEI88" s="392"/>
      <c r="CEJ88" s="393"/>
      <c r="CEK88" s="394"/>
      <c r="CEL88" s="395"/>
      <c r="CEM88" s="389"/>
      <c r="CEN88" s="390"/>
      <c r="CEO88" s="391"/>
      <c r="CEP88" s="392"/>
      <c r="CEQ88" s="393"/>
      <c r="CER88" s="394"/>
      <c r="CES88" s="395"/>
      <c r="CET88" s="389"/>
      <c r="CEU88" s="390"/>
      <c r="CEV88" s="391"/>
      <c r="CEW88" s="392"/>
      <c r="CEX88" s="393"/>
      <c r="CEY88" s="394"/>
      <c r="CEZ88" s="395"/>
      <c r="CFA88" s="389"/>
      <c r="CFB88" s="390"/>
      <c r="CFC88" s="391"/>
      <c r="CFD88" s="392"/>
      <c r="CFE88" s="393"/>
      <c r="CFF88" s="394"/>
      <c r="CFG88" s="395"/>
      <c r="CFH88" s="389"/>
      <c r="CFI88" s="390"/>
      <c r="CFJ88" s="391"/>
      <c r="CFK88" s="392"/>
      <c r="CFL88" s="393"/>
      <c r="CFM88" s="394"/>
      <c r="CFN88" s="395"/>
      <c r="CFO88" s="389"/>
      <c r="CFP88" s="390"/>
      <c r="CFQ88" s="391"/>
      <c r="CFR88" s="392"/>
      <c r="CFS88" s="393"/>
      <c r="CFT88" s="394"/>
      <c r="CFU88" s="395"/>
      <c r="CFV88" s="389"/>
      <c r="CFW88" s="390"/>
      <c r="CFX88" s="391"/>
      <c r="CFY88" s="392"/>
      <c r="CFZ88" s="393"/>
      <c r="CGA88" s="394"/>
      <c r="CGB88" s="395"/>
      <c r="CGC88" s="389"/>
      <c r="CGD88" s="390"/>
      <c r="CGE88" s="391"/>
      <c r="CGF88" s="392"/>
      <c r="CGG88" s="393"/>
      <c r="CGH88" s="394"/>
      <c r="CGI88" s="395"/>
      <c r="CGJ88" s="389"/>
      <c r="CGK88" s="390"/>
      <c r="CGL88" s="391"/>
      <c r="CGM88" s="392"/>
      <c r="CGN88" s="393"/>
      <c r="CGO88" s="394"/>
      <c r="CGP88" s="395"/>
      <c r="CGQ88" s="389"/>
      <c r="CGR88" s="390"/>
      <c r="CGS88" s="391"/>
      <c r="CGT88" s="392"/>
      <c r="CGU88" s="393"/>
      <c r="CGV88" s="394"/>
      <c r="CGW88" s="395"/>
      <c r="CGX88" s="389"/>
      <c r="CGY88" s="390"/>
      <c r="CGZ88" s="391"/>
      <c r="CHA88" s="392"/>
      <c r="CHB88" s="393"/>
      <c r="CHC88" s="394"/>
      <c r="CHD88" s="395"/>
      <c r="CHE88" s="389"/>
      <c r="CHF88" s="390"/>
      <c r="CHG88" s="391"/>
      <c r="CHH88" s="392"/>
      <c r="CHI88" s="393"/>
      <c r="CHJ88" s="394"/>
      <c r="CHK88" s="395"/>
      <c r="CHL88" s="389"/>
      <c r="CHM88" s="390"/>
      <c r="CHN88" s="391"/>
      <c r="CHO88" s="392"/>
      <c r="CHP88" s="393"/>
      <c r="CHQ88" s="394"/>
      <c r="CHR88" s="395"/>
      <c r="CHS88" s="389"/>
      <c r="CHT88" s="390"/>
      <c r="CHU88" s="391"/>
      <c r="CHV88" s="392"/>
      <c r="CHW88" s="393"/>
      <c r="CHX88" s="394"/>
      <c r="CHY88" s="395"/>
      <c r="CHZ88" s="389"/>
      <c r="CIA88" s="390"/>
      <c r="CIB88" s="391"/>
      <c r="CIC88" s="392"/>
      <c r="CID88" s="393"/>
      <c r="CIE88" s="394"/>
      <c r="CIF88" s="395"/>
      <c r="CIG88" s="389"/>
      <c r="CIH88" s="390"/>
      <c r="CII88" s="391"/>
      <c r="CIJ88" s="392"/>
      <c r="CIK88" s="393"/>
      <c r="CIL88" s="394"/>
      <c r="CIM88" s="395"/>
      <c r="CIN88" s="389"/>
      <c r="CIO88" s="390"/>
      <c r="CIP88" s="391"/>
      <c r="CIQ88" s="392"/>
      <c r="CIR88" s="393"/>
      <c r="CIS88" s="394"/>
      <c r="CIT88" s="395"/>
      <c r="CIU88" s="389"/>
      <c r="CIV88" s="390"/>
      <c r="CIW88" s="391"/>
      <c r="CIX88" s="392"/>
      <c r="CIY88" s="393"/>
      <c r="CIZ88" s="394"/>
      <c r="CJA88" s="395"/>
      <c r="CJB88" s="389"/>
      <c r="CJC88" s="390"/>
      <c r="CJD88" s="391"/>
      <c r="CJE88" s="392"/>
      <c r="CJF88" s="393"/>
      <c r="CJG88" s="394"/>
      <c r="CJH88" s="395"/>
      <c r="CJI88" s="389"/>
      <c r="CJJ88" s="390"/>
      <c r="CJK88" s="391"/>
      <c r="CJL88" s="392"/>
      <c r="CJM88" s="393"/>
      <c r="CJN88" s="394"/>
      <c r="CJO88" s="395"/>
      <c r="CJP88" s="389"/>
      <c r="CJQ88" s="390"/>
      <c r="CJR88" s="391"/>
      <c r="CJS88" s="392"/>
      <c r="CJT88" s="393"/>
      <c r="CJU88" s="394"/>
      <c r="CJV88" s="395"/>
      <c r="CJW88" s="389"/>
      <c r="CJX88" s="390"/>
      <c r="CJY88" s="391"/>
      <c r="CJZ88" s="392"/>
      <c r="CKA88" s="393"/>
      <c r="CKB88" s="394"/>
      <c r="CKC88" s="395"/>
      <c r="CKD88" s="389"/>
      <c r="CKE88" s="390"/>
      <c r="CKF88" s="391"/>
      <c r="CKG88" s="392"/>
      <c r="CKH88" s="393"/>
      <c r="CKI88" s="394"/>
      <c r="CKJ88" s="395"/>
      <c r="CKK88" s="389"/>
      <c r="CKL88" s="390"/>
      <c r="CKM88" s="391"/>
      <c r="CKN88" s="392"/>
      <c r="CKO88" s="393"/>
      <c r="CKP88" s="394"/>
      <c r="CKQ88" s="395"/>
      <c r="CKR88" s="389"/>
      <c r="CKS88" s="390"/>
      <c r="CKT88" s="391"/>
      <c r="CKU88" s="392"/>
      <c r="CKV88" s="393"/>
      <c r="CKW88" s="394"/>
      <c r="CKX88" s="395"/>
      <c r="CKY88" s="389"/>
      <c r="CKZ88" s="390"/>
      <c r="CLA88" s="391"/>
      <c r="CLB88" s="392"/>
      <c r="CLC88" s="393"/>
      <c r="CLD88" s="394"/>
      <c r="CLE88" s="395"/>
      <c r="CLF88" s="389"/>
      <c r="CLG88" s="390"/>
      <c r="CLH88" s="391"/>
      <c r="CLI88" s="392"/>
      <c r="CLJ88" s="393"/>
      <c r="CLK88" s="394"/>
      <c r="CLL88" s="395"/>
      <c r="CLM88" s="389"/>
      <c r="CLN88" s="390"/>
      <c r="CLO88" s="391"/>
      <c r="CLP88" s="392"/>
      <c r="CLQ88" s="393"/>
      <c r="CLR88" s="394"/>
      <c r="CLS88" s="395"/>
      <c r="CLT88" s="389"/>
      <c r="CLU88" s="390"/>
      <c r="CLV88" s="391"/>
      <c r="CLW88" s="392"/>
      <c r="CLX88" s="393"/>
      <c r="CLY88" s="394"/>
      <c r="CLZ88" s="395"/>
      <c r="CMA88" s="389"/>
      <c r="CMB88" s="390"/>
      <c r="CMC88" s="391"/>
      <c r="CMD88" s="392"/>
      <c r="CME88" s="393"/>
      <c r="CMF88" s="394"/>
      <c r="CMG88" s="395"/>
      <c r="CMH88" s="389"/>
      <c r="CMI88" s="390"/>
      <c r="CMJ88" s="391"/>
      <c r="CMK88" s="392"/>
      <c r="CML88" s="393"/>
      <c r="CMM88" s="394"/>
      <c r="CMN88" s="395"/>
      <c r="CMO88" s="389"/>
      <c r="CMP88" s="390"/>
      <c r="CMQ88" s="391"/>
      <c r="CMR88" s="392"/>
      <c r="CMS88" s="393"/>
      <c r="CMT88" s="394"/>
      <c r="CMU88" s="395"/>
      <c r="CMV88" s="389"/>
      <c r="CMW88" s="390"/>
      <c r="CMX88" s="391"/>
      <c r="CMY88" s="392"/>
      <c r="CMZ88" s="393"/>
      <c r="CNA88" s="394"/>
      <c r="CNB88" s="395"/>
      <c r="CNC88" s="389"/>
      <c r="CND88" s="390"/>
      <c r="CNE88" s="391"/>
      <c r="CNF88" s="392"/>
      <c r="CNG88" s="393"/>
      <c r="CNH88" s="394"/>
      <c r="CNI88" s="395"/>
      <c r="CNJ88" s="389"/>
      <c r="CNK88" s="390"/>
      <c r="CNL88" s="391"/>
      <c r="CNM88" s="392"/>
      <c r="CNN88" s="393"/>
      <c r="CNO88" s="394"/>
      <c r="CNP88" s="395"/>
      <c r="CNQ88" s="389"/>
      <c r="CNR88" s="390"/>
      <c r="CNS88" s="391"/>
      <c r="CNT88" s="392"/>
      <c r="CNU88" s="393"/>
      <c r="CNV88" s="394"/>
      <c r="CNW88" s="395"/>
      <c r="CNX88" s="389"/>
      <c r="CNY88" s="390"/>
      <c r="CNZ88" s="391"/>
      <c r="COA88" s="392"/>
      <c r="COB88" s="393"/>
      <c r="COC88" s="394"/>
      <c r="COD88" s="395"/>
      <c r="COE88" s="389"/>
      <c r="COF88" s="390"/>
      <c r="COG88" s="391"/>
      <c r="COH88" s="392"/>
      <c r="COI88" s="393"/>
      <c r="COJ88" s="394"/>
      <c r="COK88" s="395"/>
      <c r="COL88" s="389"/>
      <c r="COM88" s="390"/>
      <c r="CON88" s="391"/>
      <c r="COO88" s="392"/>
      <c r="COP88" s="393"/>
      <c r="COQ88" s="394"/>
      <c r="COR88" s="395"/>
      <c r="COS88" s="389"/>
      <c r="COT88" s="390"/>
      <c r="COU88" s="391"/>
      <c r="COV88" s="392"/>
      <c r="COW88" s="393"/>
      <c r="COX88" s="394"/>
      <c r="COY88" s="395"/>
      <c r="COZ88" s="389"/>
      <c r="CPA88" s="390"/>
      <c r="CPB88" s="391"/>
      <c r="CPC88" s="392"/>
      <c r="CPD88" s="393"/>
      <c r="CPE88" s="394"/>
      <c r="CPF88" s="395"/>
      <c r="CPG88" s="389"/>
      <c r="CPH88" s="390"/>
      <c r="CPI88" s="391"/>
      <c r="CPJ88" s="392"/>
      <c r="CPK88" s="393"/>
      <c r="CPL88" s="394"/>
      <c r="CPM88" s="395"/>
      <c r="CPN88" s="389"/>
      <c r="CPO88" s="390"/>
      <c r="CPP88" s="391"/>
      <c r="CPQ88" s="392"/>
      <c r="CPR88" s="393"/>
      <c r="CPS88" s="394"/>
      <c r="CPT88" s="395"/>
      <c r="CPU88" s="389"/>
      <c r="CPV88" s="390"/>
      <c r="CPW88" s="391"/>
      <c r="CPX88" s="392"/>
      <c r="CPY88" s="393"/>
      <c r="CPZ88" s="394"/>
      <c r="CQA88" s="395"/>
      <c r="CQB88" s="389"/>
      <c r="CQC88" s="390"/>
      <c r="CQD88" s="391"/>
      <c r="CQE88" s="392"/>
      <c r="CQF88" s="393"/>
      <c r="CQG88" s="394"/>
      <c r="CQH88" s="395"/>
      <c r="CQI88" s="389"/>
      <c r="CQJ88" s="390"/>
      <c r="CQK88" s="391"/>
      <c r="CQL88" s="392"/>
      <c r="CQM88" s="393"/>
      <c r="CQN88" s="394"/>
      <c r="CQO88" s="395"/>
      <c r="CQP88" s="389"/>
      <c r="CQQ88" s="390"/>
      <c r="CQR88" s="391"/>
      <c r="CQS88" s="392"/>
      <c r="CQT88" s="393"/>
      <c r="CQU88" s="394"/>
      <c r="CQV88" s="395"/>
      <c r="CQW88" s="389"/>
      <c r="CQX88" s="390"/>
      <c r="CQY88" s="391"/>
      <c r="CQZ88" s="392"/>
      <c r="CRA88" s="393"/>
      <c r="CRB88" s="394"/>
      <c r="CRC88" s="395"/>
      <c r="CRD88" s="389"/>
      <c r="CRE88" s="390"/>
      <c r="CRF88" s="391"/>
      <c r="CRG88" s="392"/>
      <c r="CRH88" s="393"/>
      <c r="CRI88" s="394"/>
      <c r="CRJ88" s="395"/>
      <c r="CRK88" s="389"/>
      <c r="CRL88" s="390"/>
      <c r="CRM88" s="391"/>
      <c r="CRN88" s="392"/>
      <c r="CRO88" s="393"/>
      <c r="CRP88" s="394"/>
      <c r="CRQ88" s="395"/>
      <c r="CRR88" s="389"/>
      <c r="CRS88" s="390"/>
      <c r="CRT88" s="391"/>
      <c r="CRU88" s="392"/>
      <c r="CRV88" s="393"/>
      <c r="CRW88" s="394"/>
      <c r="CRX88" s="395"/>
      <c r="CRY88" s="389"/>
      <c r="CRZ88" s="390"/>
      <c r="CSA88" s="391"/>
      <c r="CSB88" s="392"/>
      <c r="CSC88" s="393"/>
      <c r="CSD88" s="394"/>
      <c r="CSE88" s="395"/>
      <c r="CSF88" s="389"/>
      <c r="CSG88" s="390"/>
      <c r="CSH88" s="391"/>
      <c r="CSI88" s="392"/>
      <c r="CSJ88" s="393"/>
      <c r="CSK88" s="394"/>
      <c r="CSL88" s="395"/>
      <c r="CSM88" s="389"/>
      <c r="CSN88" s="390"/>
      <c r="CSO88" s="391"/>
      <c r="CSP88" s="392"/>
      <c r="CSQ88" s="393"/>
      <c r="CSR88" s="394"/>
      <c r="CSS88" s="395"/>
      <c r="CST88" s="389"/>
      <c r="CSU88" s="390"/>
      <c r="CSV88" s="391"/>
      <c r="CSW88" s="392"/>
      <c r="CSX88" s="393"/>
      <c r="CSY88" s="394"/>
      <c r="CSZ88" s="395"/>
      <c r="CTA88" s="389"/>
      <c r="CTB88" s="390"/>
      <c r="CTC88" s="391"/>
      <c r="CTD88" s="392"/>
      <c r="CTE88" s="393"/>
      <c r="CTF88" s="394"/>
      <c r="CTG88" s="395"/>
      <c r="CTH88" s="389"/>
      <c r="CTI88" s="390"/>
      <c r="CTJ88" s="391"/>
      <c r="CTK88" s="392"/>
      <c r="CTL88" s="393"/>
      <c r="CTM88" s="394"/>
      <c r="CTN88" s="395"/>
      <c r="CTO88" s="389"/>
      <c r="CTP88" s="390"/>
      <c r="CTQ88" s="391"/>
      <c r="CTR88" s="392"/>
      <c r="CTS88" s="393"/>
      <c r="CTT88" s="394"/>
      <c r="CTU88" s="395"/>
      <c r="CTV88" s="389"/>
      <c r="CTW88" s="390"/>
      <c r="CTX88" s="391"/>
      <c r="CTY88" s="392"/>
      <c r="CTZ88" s="393"/>
      <c r="CUA88" s="394"/>
      <c r="CUB88" s="395"/>
      <c r="CUC88" s="389"/>
      <c r="CUD88" s="390"/>
      <c r="CUE88" s="391"/>
      <c r="CUF88" s="392"/>
      <c r="CUG88" s="393"/>
      <c r="CUH88" s="394"/>
      <c r="CUI88" s="395"/>
      <c r="CUJ88" s="389"/>
      <c r="CUK88" s="390"/>
      <c r="CUL88" s="391"/>
      <c r="CUM88" s="392"/>
      <c r="CUN88" s="393"/>
      <c r="CUO88" s="394"/>
      <c r="CUP88" s="395"/>
      <c r="CUQ88" s="389"/>
      <c r="CUR88" s="390"/>
      <c r="CUS88" s="391"/>
      <c r="CUT88" s="392"/>
      <c r="CUU88" s="393"/>
      <c r="CUV88" s="394"/>
      <c r="CUW88" s="395"/>
      <c r="CUX88" s="389"/>
      <c r="CUY88" s="390"/>
      <c r="CUZ88" s="391"/>
      <c r="CVA88" s="392"/>
      <c r="CVB88" s="393"/>
      <c r="CVC88" s="394"/>
      <c r="CVD88" s="395"/>
      <c r="CVE88" s="389"/>
      <c r="CVF88" s="390"/>
      <c r="CVG88" s="391"/>
      <c r="CVH88" s="392"/>
      <c r="CVI88" s="393"/>
      <c r="CVJ88" s="394"/>
      <c r="CVK88" s="395"/>
      <c r="CVL88" s="389"/>
      <c r="CVM88" s="390"/>
      <c r="CVN88" s="391"/>
      <c r="CVO88" s="392"/>
      <c r="CVP88" s="393"/>
      <c r="CVQ88" s="394"/>
      <c r="CVR88" s="395"/>
      <c r="CVS88" s="389"/>
      <c r="CVT88" s="390"/>
      <c r="CVU88" s="391"/>
      <c r="CVV88" s="392"/>
      <c r="CVW88" s="393"/>
      <c r="CVX88" s="394"/>
      <c r="CVY88" s="395"/>
      <c r="CVZ88" s="389"/>
      <c r="CWA88" s="390"/>
      <c r="CWB88" s="391"/>
      <c r="CWC88" s="392"/>
      <c r="CWD88" s="393"/>
      <c r="CWE88" s="394"/>
      <c r="CWF88" s="395"/>
      <c r="CWG88" s="389"/>
      <c r="CWH88" s="390"/>
      <c r="CWI88" s="391"/>
      <c r="CWJ88" s="392"/>
      <c r="CWK88" s="393"/>
      <c r="CWL88" s="394"/>
      <c r="CWM88" s="395"/>
      <c r="CWN88" s="389"/>
      <c r="CWO88" s="390"/>
      <c r="CWP88" s="391"/>
      <c r="CWQ88" s="392"/>
      <c r="CWR88" s="393"/>
      <c r="CWS88" s="394"/>
      <c r="CWT88" s="395"/>
      <c r="CWU88" s="389"/>
      <c r="CWV88" s="390"/>
      <c r="CWW88" s="391"/>
      <c r="CWX88" s="392"/>
      <c r="CWY88" s="393"/>
      <c r="CWZ88" s="394"/>
      <c r="CXA88" s="395"/>
      <c r="CXB88" s="389"/>
      <c r="CXC88" s="390"/>
      <c r="CXD88" s="391"/>
      <c r="CXE88" s="392"/>
      <c r="CXF88" s="393"/>
      <c r="CXG88" s="394"/>
      <c r="CXH88" s="395"/>
      <c r="CXI88" s="389"/>
      <c r="CXJ88" s="390"/>
      <c r="CXK88" s="391"/>
      <c r="CXL88" s="392"/>
      <c r="CXM88" s="393"/>
      <c r="CXN88" s="394"/>
      <c r="CXO88" s="395"/>
      <c r="CXP88" s="389"/>
      <c r="CXQ88" s="390"/>
      <c r="CXR88" s="391"/>
      <c r="CXS88" s="392"/>
      <c r="CXT88" s="393"/>
      <c r="CXU88" s="394"/>
      <c r="CXV88" s="395"/>
      <c r="CXW88" s="389"/>
      <c r="CXX88" s="390"/>
      <c r="CXY88" s="391"/>
      <c r="CXZ88" s="392"/>
      <c r="CYA88" s="393"/>
      <c r="CYB88" s="394"/>
      <c r="CYC88" s="395"/>
      <c r="CYD88" s="389"/>
      <c r="CYE88" s="390"/>
      <c r="CYF88" s="391"/>
      <c r="CYG88" s="392"/>
      <c r="CYH88" s="393"/>
      <c r="CYI88" s="394"/>
      <c r="CYJ88" s="395"/>
      <c r="CYK88" s="389"/>
      <c r="CYL88" s="390"/>
      <c r="CYM88" s="391"/>
      <c r="CYN88" s="392"/>
      <c r="CYO88" s="393"/>
      <c r="CYP88" s="394"/>
      <c r="CYQ88" s="395"/>
      <c r="CYR88" s="389"/>
      <c r="CYS88" s="390"/>
      <c r="CYT88" s="391"/>
      <c r="CYU88" s="392"/>
      <c r="CYV88" s="393"/>
      <c r="CYW88" s="394"/>
      <c r="CYX88" s="395"/>
      <c r="CYY88" s="389"/>
      <c r="CYZ88" s="390"/>
      <c r="CZA88" s="391"/>
      <c r="CZB88" s="392"/>
      <c r="CZC88" s="393"/>
      <c r="CZD88" s="394"/>
      <c r="CZE88" s="395"/>
      <c r="CZF88" s="389"/>
      <c r="CZG88" s="390"/>
      <c r="CZH88" s="391"/>
      <c r="CZI88" s="392"/>
      <c r="CZJ88" s="393"/>
      <c r="CZK88" s="394"/>
      <c r="CZL88" s="395"/>
      <c r="CZM88" s="389"/>
      <c r="CZN88" s="390"/>
      <c r="CZO88" s="391"/>
      <c r="CZP88" s="392"/>
      <c r="CZQ88" s="393"/>
      <c r="CZR88" s="394"/>
      <c r="CZS88" s="395"/>
      <c r="CZT88" s="389"/>
      <c r="CZU88" s="390"/>
      <c r="CZV88" s="391"/>
      <c r="CZW88" s="392"/>
      <c r="CZX88" s="393"/>
      <c r="CZY88" s="394"/>
      <c r="CZZ88" s="395"/>
      <c r="DAA88" s="389"/>
      <c r="DAB88" s="390"/>
      <c r="DAC88" s="391"/>
      <c r="DAD88" s="392"/>
      <c r="DAE88" s="393"/>
      <c r="DAF88" s="394"/>
      <c r="DAG88" s="395"/>
      <c r="DAH88" s="389"/>
      <c r="DAI88" s="390"/>
      <c r="DAJ88" s="391"/>
      <c r="DAK88" s="392"/>
      <c r="DAL88" s="393"/>
      <c r="DAM88" s="394"/>
      <c r="DAN88" s="395"/>
      <c r="DAO88" s="389"/>
      <c r="DAP88" s="390"/>
      <c r="DAQ88" s="391"/>
      <c r="DAR88" s="392"/>
      <c r="DAS88" s="393"/>
      <c r="DAT88" s="394"/>
      <c r="DAU88" s="395"/>
      <c r="DAV88" s="389"/>
      <c r="DAW88" s="390"/>
      <c r="DAX88" s="391"/>
      <c r="DAY88" s="392"/>
      <c r="DAZ88" s="393"/>
      <c r="DBA88" s="394"/>
      <c r="DBB88" s="395"/>
      <c r="DBC88" s="389"/>
      <c r="DBD88" s="390"/>
      <c r="DBE88" s="391"/>
      <c r="DBF88" s="392"/>
      <c r="DBG88" s="393"/>
      <c r="DBH88" s="394"/>
      <c r="DBI88" s="395"/>
      <c r="DBJ88" s="389"/>
      <c r="DBK88" s="390"/>
      <c r="DBL88" s="391"/>
      <c r="DBM88" s="392"/>
      <c r="DBN88" s="393"/>
      <c r="DBO88" s="394"/>
      <c r="DBP88" s="395"/>
      <c r="DBQ88" s="389"/>
      <c r="DBR88" s="390"/>
      <c r="DBS88" s="391"/>
      <c r="DBT88" s="392"/>
      <c r="DBU88" s="393"/>
      <c r="DBV88" s="394"/>
      <c r="DBW88" s="395"/>
      <c r="DBX88" s="389"/>
      <c r="DBY88" s="390"/>
      <c r="DBZ88" s="391"/>
      <c r="DCA88" s="392"/>
      <c r="DCB88" s="393"/>
      <c r="DCC88" s="394"/>
      <c r="DCD88" s="395"/>
      <c r="DCE88" s="389"/>
      <c r="DCF88" s="390"/>
      <c r="DCG88" s="391"/>
      <c r="DCH88" s="392"/>
      <c r="DCI88" s="393"/>
      <c r="DCJ88" s="394"/>
      <c r="DCK88" s="395"/>
      <c r="DCL88" s="389"/>
      <c r="DCM88" s="390"/>
      <c r="DCN88" s="391"/>
      <c r="DCO88" s="392"/>
      <c r="DCP88" s="393"/>
      <c r="DCQ88" s="394"/>
      <c r="DCR88" s="395"/>
      <c r="DCS88" s="389"/>
      <c r="DCT88" s="390"/>
      <c r="DCU88" s="391"/>
      <c r="DCV88" s="392"/>
      <c r="DCW88" s="393"/>
      <c r="DCX88" s="394"/>
      <c r="DCY88" s="395"/>
      <c r="DCZ88" s="389"/>
      <c r="DDA88" s="390"/>
      <c r="DDB88" s="391"/>
      <c r="DDC88" s="392"/>
      <c r="DDD88" s="393"/>
      <c r="DDE88" s="394"/>
      <c r="DDF88" s="395"/>
      <c r="DDG88" s="389"/>
      <c r="DDH88" s="390"/>
      <c r="DDI88" s="391"/>
      <c r="DDJ88" s="392"/>
      <c r="DDK88" s="393"/>
      <c r="DDL88" s="394"/>
      <c r="DDM88" s="395"/>
      <c r="DDN88" s="389"/>
      <c r="DDO88" s="390"/>
      <c r="DDP88" s="391"/>
      <c r="DDQ88" s="392"/>
      <c r="DDR88" s="393"/>
      <c r="DDS88" s="394"/>
      <c r="DDT88" s="395"/>
      <c r="DDU88" s="389"/>
      <c r="DDV88" s="390"/>
      <c r="DDW88" s="391"/>
      <c r="DDX88" s="392"/>
      <c r="DDY88" s="393"/>
      <c r="DDZ88" s="394"/>
      <c r="DEA88" s="395"/>
      <c r="DEB88" s="389"/>
      <c r="DEC88" s="390"/>
      <c r="DED88" s="391"/>
      <c r="DEE88" s="392"/>
      <c r="DEF88" s="393"/>
      <c r="DEG88" s="394"/>
      <c r="DEH88" s="395"/>
      <c r="DEI88" s="389"/>
      <c r="DEJ88" s="390"/>
      <c r="DEK88" s="391"/>
      <c r="DEL88" s="392"/>
      <c r="DEM88" s="393"/>
      <c r="DEN88" s="394"/>
      <c r="DEO88" s="395"/>
      <c r="DEP88" s="389"/>
      <c r="DEQ88" s="390"/>
      <c r="DER88" s="391"/>
      <c r="DES88" s="392"/>
      <c r="DET88" s="393"/>
      <c r="DEU88" s="394"/>
      <c r="DEV88" s="395"/>
      <c r="DEW88" s="389"/>
      <c r="DEX88" s="390"/>
      <c r="DEY88" s="391"/>
      <c r="DEZ88" s="392"/>
      <c r="DFA88" s="393"/>
      <c r="DFB88" s="394"/>
      <c r="DFC88" s="395"/>
      <c r="DFD88" s="389"/>
      <c r="DFE88" s="390"/>
      <c r="DFF88" s="391"/>
      <c r="DFG88" s="392"/>
      <c r="DFH88" s="393"/>
      <c r="DFI88" s="394"/>
      <c r="DFJ88" s="395"/>
      <c r="DFK88" s="389"/>
      <c r="DFL88" s="390"/>
      <c r="DFM88" s="391"/>
      <c r="DFN88" s="392"/>
      <c r="DFO88" s="393"/>
      <c r="DFP88" s="394"/>
      <c r="DFQ88" s="395"/>
      <c r="DFR88" s="389"/>
      <c r="DFS88" s="390"/>
      <c r="DFT88" s="391"/>
      <c r="DFU88" s="392"/>
      <c r="DFV88" s="393"/>
      <c r="DFW88" s="394"/>
      <c r="DFX88" s="395"/>
      <c r="DFY88" s="389"/>
      <c r="DFZ88" s="390"/>
      <c r="DGA88" s="391"/>
      <c r="DGB88" s="392"/>
      <c r="DGC88" s="393"/>
      <c r="DGD88" s="394"/>
      <c r="DGE88" s="395"/>
      <c r="DGF88" s="389"/>
      <c r="DGG88" s="390"/>
      <c r="DGH88" s="391"/>
      <c r="DGI88" s="392"/>
      <c r="DGJ88" s="393"/>
      <c r="DGK88" s="394"/>
      <c r="DGL88" s="395"/>
      <c r="DGM88" s="389"/>
      <c r="DGN88" s="390"/>
      <c r="DGO88" s="391"/>
      <c r="DGP88" s="392"/>
      <c r="DGQ88" s="393"/>
      <c r="DGR88" s="394"/>
      <c r="DGS88" s="395"/>
      <c r="DGT88" s="389"/>
      <c r="DGU88" s="390"/>
      <c r="DGV88" s="391"/>
      <c r="DGW88" s="392"/>
      <c r="DGX88" s="393"/>
      <c r="DGY88" s="394"/>
      <c r="DGZ88" s="395"/>
      <c r="DHA88" s="389"/>
      <c r="DHB88" s="390"/>
      <c r="DHC88" s="391"/>
      <c r="DHD88" s="392"/>
      <c r="DHE88" s="393"/>
      <c r="DHF88" s="394"/>
      <c r="DHG88" s="395"/>
      <c r="DHH88" s="389"/>
      <c r="DHI88" s="390"/>
      <c r="DHJ88" s="391"/>
      <c r="DHK88" s="392"/>
      <c r="DHL88" s="393"/>
      <c r="DHM88" s="394"/>
      <c r="DHN88" s="395"/>
      <c r="DHO88" s="389"/>
      <c r="DHP88" s="390"/>
      <c r="DHQ88" s="391"/>
      <c r="DHR88" s="392"/>
      <c r="DHS88" s="393"/>
      <c r="DHT88" s="394"/>
      <c r="DHU88" s="395"/>
      <c r="DHV88" s="389"/>
      <c r="DHW88" s="390"/>
      <c r="DHX88" s="391"/>
      <c r="DHY88" s="392"/>
      <c r="DHZ88" s="393"/>
      <c r="DIA88" s="394"/>
      <c r="DIB88" s="395"/>
      <c r="DIC88" s="389"/>
      <c r="DID88" s="390"/>
      <c r="DIE88" s="391"/>
      <c r="DIF88" s="392"/>
      <c r="DIG88" s="393"/>
      <c r="DIH88" s="394"/>
      <c r="DII88" s="395"/>
      <c r="DIJ88" s="389"/>
      <c r="DIK88" s="390"/>
      <c r="DIL88" s="391"/>
      <c r="DIM88" s="392"/>
      <c r="DIN88" s="393"/>
      <c r="DIO88" s="394"/>
      <c r="DIP88" s="395"/>
      <c r="DIQ88" s="389"/>
      <c r="DIR88" s="390"/>
      <c r="DIS88" s="391"/>
      <c r="DIT88" s="392"/>
      <c r="DIU88" s="393"/>
      <c r="DIV88" s="394"/>
      <c r="DIW88" s="395"/>
      <c r="DIX88" s="389"/>
      <c r="DIY88" s="390"/>
      <c r="DIZ88" s="391"/>
      <c r="DJA88" s="392"/>
      <c r="DJB88" s="393"/>
      <c r="DJC88" s="394"/>
      <c r="DJD88" s="395"/>
      <c r="DJE88" s="389"/>
      <c r="DJF88" s="390"/>
      <c r="DJG88" s="391"/>
      <c r="DJH88" s="392"/>
      <c r="DJI88" s="393"/>
      <c r="DJJ88" s="394"/>
      <c r="DJK88" s="395"/>
      <c r="DJL88" s="389"/>
      <c r="DJM88" s="390"/>
      <c r="DJN88" s="391"/>
      <c r="DJO88" s="392"/>
      <c r="DJP88" s="393"/>
      <c r="DJQ88" s="394"/>
      <c r="DJR88" s="395"/>
      <c r="DJS88" s="389"/>
      <c r="DJT88" s="390"/>
      <c r="DJU88" s="391"/>
      <c r="DJV88" s="392"/>
      <c r="DJW88" s="393"/>
      <c r="DJX88" s="394"/>
      <c r="DJY88" s="395"/>
      <c r="DJZ88" s="389"/>
      <c r="DKA88" s="390"/>
      <c r="DKB88" s="391"/>
      <c r="DKC88" s="392"/>
      <c r="DKD88" s="393"/>
      <c r="DKE88" s="394"/>
      <c r="DKF88" s="395"/>
      <c r="DKG88" s="389"/>
      <c r="DKH88" s="390"/>
      <c r="DKI88" s="391"/>
      <c r="DKJ88" s="392"/>
      <c r="DKK88" s="393"/>
      <c r="DKL88" s="394"/>
      <c r="DKM88" s="395"/>
      <c r="DKN88" s="389"/>
      <c r="DKO88" s="390"/>
      <c r="DKP88" s="391"/>
      <c r="DKQ88" s="392"/>
      <c r="DKR88" s="393"/>
      <c r="DKS88" s="394"/>
      <c r="DKT88" s="395"/>
      <c r="DKU88" s="389"/>
      <c r="DKV88" s="390"/>
      <c r="DKW88" s="391"/>
      <c r="DKX88" s="392"/>
      <c r="DKY88" s="393"/>
      <c r="DKZ88" s="394"/>
      <c r="DLA88" s="395"/>
      <c r="DLB88" s="389"/>
      <c r="DLC88" s="390"/>
      <c r="DLD88" s="391"/>
      <c r="DLE88" s="392"/>
      <c r="DLF88" s="393"/>
      <c r="DLG88" s="394"/>
      <c r="DLH88" s="395"/>
      <c r="DLI88" s="389"/>
      <c r="DLJ88" s="390"/>
      <c r="DLK88" s="391"/>
      <c r="DLL88" s="392"/>
      <c r="DLM88" s="393"/>
      <c r="DLN88" s="394"/>
      <c r="DLO88" s="395"/>
      <c r="DLP88" s="389"/>
      <c r="DLQ88" s="390"/>
      <c r="DLR88" s="391"/>
      <c r="DLS88" s="392"/>
      <c r="DLT88" s="393"/>
      <c r="DLU88" s="394"/>
      <c r="DLV88" s="395"/>
      <c r="DLW88" s="389"/>
      <c r="DLX88" s="390"/>
      <c r="DLY88" s="391"/>
      <c r="DLZ88" s="392"/>
      <c r="DMA88" s="393"/>
      <c r="DMB88" s="394"/>
      <c r="DMC88" s="395"/>
      <c r="DMD88" s="389"/>
      <c r="DME88" s="390"/>
      <c r="DMF88" s="391"/>
      <c r="DMG88" s="392"/>
      <c r="DMH88" s="393"/>
      <c r="DMI88" s="394"/>
      <c r="DMJ88" s="395"/>
      <c r="DMK88" s="389"/>
      <c r="DML88" s="390"/>
      <c r="DMM88" s="391"/>
      <c r="DMN88" s="392"/>
      <c r="DMO88" s="393"/>
      <c r="DMP88" s="394"/>
      <c r="DMQ88" s="395"/>
      <c r="DMR88" s="389"/>
      <c r="DMS88" s="390"/>
      <c r="DMT88" s="391"/>
      <c r="DMU88" s="392"/>
      <c r="DMV88" s="393"/>
      <c r="DMW88" s="394"/>
      <c r="DMX88" s="395"/>
      <c r="DMY88" s="389"/>
      <c r="DMZ88" s="390"/>
      <c r="DNA88" s="391"/>
      <c r="DNB88" s="392"/>
      <c r="DNC88" s="393"/>
      <c r="DND88" s="394"/>
      <c r="DNE88" s="395"/>
      <c r="DNF88" s="389"/>
      <c r="DNG88" s="390"/>
      <c r="DNH88" s="391"/>
      <c r="DNI88" s="392"/>
      <c r="DNJ88" s="393"/>
      <c r="DNK88" s="394"/>
      <c r="DNL88" s="395"/>
      <c r="DNM88" s="389"/>
      <c r="DNN88" s="390"/>
      <c r="DNO88" s="391"/>
      <c r="DNP88" s="392"/>
      <c r="DNQ88" s="393"/>
      <c r="DNR88" s="394"/>
      <c r="DNS88" s="395"/>
      <c r="DNT88" s="389"/>
      <c r="DNU88" s="390"/>
      <c r="DNV88" s="391"/>
      <c r="DNW88" s="392"/>
      <c r="DNX88" s="393"/>
      <c r="DNY88" s="394"/>
      <c r="DNZ88" s="395"/>
      <c r="DOA88" s="389"/>
      <c r="DOB88" s="390"/>
      <c r="DOC88" s="391"/>
      <c r="DOD88" s="392"/>
      <c r="DOE88" s="393"/>
      <c r="DOF88" s="394"/>
      <c r="DOG88" s="395"/>
      <c r="DOH88" s="389"/>
      <c r="DOI88" s="390"/>
      <c r="DOJ88" s="391"/>
      <c r="DOK88" s="392"/>
      <c r="DOL88" s="393"/>
      <c r="DOM88" s="394"/>
      <c r="DON88" s="395"/>
      <c r="DOO88" s="389"/>
      <c r="DOP88" s="390"/>
      <c r="DOQ88" s="391"/>
      <c r="DOR88" s="392"/>
      <c r="DOS88" s="393"/>
      <c r="DOT88" s="394"/>
      <c r="DOU88" s="395"/>
      <c r="DOV88" s="389"/>
      <c r="DOW88" s="390"/>
      <c r="DOX88" s="391"/>
      <c r="DOY88" s="392"/>
      <c r="DOZ88" s="393"/>
      <c r="DPA88" s="394"/>
      <c r="DPB88" s="395"/>
      <c r="DPC88" s="389"/>
      <c r="DPD88" s="390"/>
      <c r="DPE88" s="391"/>
      <c r="DPF88" s="392"/>
      <c r="DPG88" s="393"/>
      <c r="DPH88" s="394"/>
      <c r="DPI88" s="395"/>
      <c r="DPJ88" s="389"/>
      <c r="DPK88" s="390"/>
      <c r="DPL88" s="391"/>
      <c r="DPM88" s="392"/>
      <c r="DPN88" s="393"/>
      <c r="DPO88" s="394"/>
      <c r="DPP88" s="395"/>
      <c r="DPQ88" s="389"/>
      <c r="DPR88" s="390"/>
      <c r="DPS88" s="391"/>
      <c r="DPT88" s="392"/>
      <c r="DPU88" s="393"/>
      <c r="DPV88" s="394"/>
      <c r="DPW88" s="395"/>
      <c r="DPX88" s="389"/>
      <c r="DPY88" s="390"/>
      <c r="DPZ88" s="391"/>
      <c r="DQA88" s="392"/>
      <c r="DQB88" s="393"/>
      <c r="DQC88" s="394"/>
      <c r="DQD88" s="395"/>
      <c r="DQE88" s="389"/>
      <c r="DQF88" s="390"/>
      <c r="DQG88" s="391"/>
      <c r="DQH88" s="392"/>
      <c r="DQI88" s="393"/>
      <c r="DQJ88" s="394"/>
      <c r="DQK88" s="395"/>
      <c r="DQL88" s="389"/>
      <c r="DQM88" s="390"/>
      <c r="DQN88" s="391"/>
      <c r="DQO88" s="392"/>
      <c r="DQP88" s="393"/>
      <c r="DQQ88" s="394"/>
      <c r="DQR88" s="395"/>
      <c r="DQS88" s="389"/>
      <c r="DQT88" s="390"/>
      <c r="DQU88" s="391"/>
      <c r="DQV88" s="392"/>
      <c r="DQW88" s="393"/>
      <c r="DQX88" s="394"/>
      <c r="DQY88" s="395"/>
      <c r="DQZ88" s="389"/>
      <c r="DRA88" s="390"/>
      <c r="DRB88" s="391"/>
      <c r="DRC88" s="392"/>
      <c r="DRD88" s="393"/>
      <c r="DRE88" s="394"/>
      <c r="DRF88" s="395"/>
      <c r="DRG88" s="389"/>
      <c r="DRH88" s="390"/>
      <c r="DRI88" s="391"/>
      <c r="DRJ88" s="392"/>
      <c r="DRK88" s="393"/>
      <c r="DRL88" s="394"/>
      <c r="DRM88" s="395"/>
      <c r="DRN88" s="389"/>
      <c r="DRO88" s="390"/>
      <c r="DRP88" s="391"/>
      <c r="DRQ88" s="392"/>
      <c r="DRR88" s="393"/>
      <c r="DRS88" s="394"/>
      <c r="DRT88" s="395"/>
      <c r="DRU88" s="389"/>
      <c r="DRV88" s="390"/>
      <c r="DRW88" s="391"/>
      <c r="DRX88" s="392"/>
      <c r="DRY88" s="393"/>
      <c r="DRZ88" s="394"/>
      <c r="DSA88" s="395"/>
      <c r="DSB88" s="389"/>
      <c r="DSC88" s="390"/>
      <c r="DSD88" s="391"/>
      <c r="DSE88" s="392"/>
      <c r="DSF88" s="393"/>
      <c r="DSG88" s="394"/>
      <c r="DSH88" s="395"/>
      <c r="DSI88" s="389"/>
      <c r="DSJ88" s="390"/>
      <c r="DSK88" s="391"/>
      <c r="DSL88" s="392"/>
      <c r="DSM88" s="393"/>
      <c r="DSN88" s="394"/>
      <c r="DSO88" s="395"/>
      <c r="DSP88" s="389"/>
      <c r="DSQ88" s="390"/>
      <c r="DSR88" s="391"/>
      <c r="DSS88" s="392"/>
      <c r="DST88" s="393"/>
      <c r="DSU88" s="394"/>
      <c r="DSV88" s="395"/>
      <c r="DSW88" s="389"/>
      <c r="DSX88" s="390"/>
      <c r="DSY88" s="391"/>
      <c r="DSZ88" s="392"/>
      <c r="DTA88" s="393"/>
      <c r="DTB88" s="394"/>
      <c r="DTC88" s="395"/>
      <c r="DTD88" s="389"/>
      <c r="DTE88" s="390"/>
      <c r="DTF88" s="391"/>
      <c r="DTG88" s="392"/>
      <c r="DTH88" s="393"/>
      <c r="DTI88" s="394"/>
      <c r="DTJ88" s="395"/>
      <c r="DTK88" s="389"/>
      <c r="DTL88" s="390"/>
      <c r="DTM88" s="391"/>
      <c r="DTN88" s="392"/>
      <c r="DTO88" s="393"/>
      <c r="DTP88" s="394"/>
      <c r="DTQ88" s="395"/>
      <c r="DTR88" s="389"/>
      <c r="DTS88" s="390"/>
      <c r="DTT88" s="391"/>
      <c r="DTU88" s="392"/>
      <c r="DTV88" s="393"/>
      <c r="DTW88" s="394"/>
      <c r="DTX88" s="395"/>
      <c r="DTY88" s="389"/>
      <c r="DTZ88" s="390"/>
      <c r="DUA88" s="391"/>
      <c r="DUB88" s="392"/>
      <c r="DUC88" s="393"/>
      <c r="DUD88" s="394"/>
      <c r="DUE88" s="395"/>
      <c r="DUF88" s="389"/>
      <c r="DUG88" s="390"/>
      <c r="DUH88" s="391"/>
      <c r="DUI88" s="392"/>
      <c r="DUJ88" s="393"/>
      <c r="DUK88" s="394"/>
      <c r="DUL88" s="395"/>
      <c r="DUM88" s="389"/>
      <c r="DUN88" s="390"/>
      <c r="DUO88" s="391"/>
      <c r="DUP88" s="392"/>
      <c r="DUQ88" s="393"/>
      <c r="DUR88" s="394"/>
      <c r="DUS88" s="395"/>
      <c r="DUT88" s="389"/>
      <c r="DUU88" s="390"/>
      <c r="DUV88" s="391"/>
      <c r="DUW88" s="392"/>
      <c r="DUX88" s="393"/>
      <c r="DUY88" s="394"/>
      <c r="DUZ88" s="395"/>
      <c r="DVA88" s="389"/>
      <c r="DVB88" s="390"/>
      <c r="DVC88" s="391"/>
      <c r="DVD88" s="392"/>
      <c r="DVE88" s="393"/>
      <c r="DVF88" s="394"/>
      <c r="DVG88" s="395"/>
      <c r="DVH88" s="389"/>
      <c r="DVI88" s="390"/>
      <c r="DVJ88" s="391"/>
      <c r="DVK88" s="392"/>
      <c r="DVL88" s="393"/>
      <c r="DVM88" s="394"/>
      <c r="DVN88" s="395"/>
      <c r="DVO88" s="389"/>
      <c r="DVP88" s="390"/>
      <c r="DVQ88" s="391"/>
      <c r="DVR88" s="392"/>
      <c r="DVS88" s="393"/>
      <c r="DVT88" s="394"/>
      <c r="DVU88" s="395"/>
      <c r="DVV88" s="389"/>
      <c r="DVW88" s="390"/>
      <c r="DVX88" s="391"/>
      <c r="DVY88" s="392"/>
      <c r="DVZ88" s="393"/>
      <c r="DWA88" s="394"/>
      <c r="DWB88" s="395"/>
      <c r="DWC88" s="389"/>
      <c r="DWD88" s="390"/>
      <c r="DWE88" s="391"/>
      <c r="DWF88" s="392"/>
      <c r="DWG88" s="393"/>
      <c r="DWH88" s="394"/>
      <c r="DWI88" s="395"/>
      <c r="DWJ88" s="389"/>
      <c r="DWK88" s="390"/>
      <c r="DWL88" s="391"/>
      <c r="DWM88" s="392"/>
      <c r="DWN88" s="393"/>
      <c r="DWO88" s="394"/>
      <c r="DWP88" s="395"/>
      <c r="DWQ88" s="389"/>
      <c r="DWR88" s="390"/>
      <c r="DWS88" s="391"/>
      <c r="DWT88" s="392"/>
      <c r="DWU88" s="393"/>
      <c r="DWV88" s="394"/>
      <c r="DWW88" s="395"/>
      <c r="DWX88" s="389"/>
      <c r="DWY88" s="390"/>
      <c r="DWZ88" s="391"/>
      <c r="DXA88" s="392"/>
      <c r="DXB88" s="393"/>
      <c r="DXC88" s="394"/>
      <c r="DXD88" s="395"/>
      <c r="DXE88" s="389"/>
      <c r="DXF88" s="390"/>
      <c r="DXG88" s="391"/>
      <c r="DXH88" s="392"/>
      <c r="DXI88" s="393"/>
      <c r="DXJ88" s="394"/>
      <c r="DXK88" s="395"/>
      <c r="DXL88" s="389"/>
      <c r="DXM88" s="390"/>
      <c r="DXN88" s="391"/>
      <c r="DXO88" s="392"/>
      <c r="DXP88" s="393"/>
      <c r="DXQ88" s="394"/>
      <c r="DXR88" s="395"/>
      <c r="DXS88" s="389"/>
      <c r="DXT88" s="390"/>
      <c r="DXU88" s="391"/>
      <c r="DXV88" s="392"/>
      <c r="DXW88" s="393"/>
      <c r="DXX88" s="394"/>
      <c r="DXY88" s="395"/>
      <c r="DXZ88" s="389"/>
      <c r="DYA88" s="390"/>
      <c r="DYB88" s="391"/>
      <c r="DYC88" s="392"/>
      <c r="DYD88" s="393"/>
      <c r="DYE88" s="394"/>
      <c r="DYF88" s="395"/>
      <c r="DYG88" s="389"/>
      <c r="DYH88" s="390"/>
      <c r="DYI88" s="391"/>
      <c r="DYJ88" s="392"/>
      <c r="DYK88" s="393"/>
      <c r="DYL88" s="394"/>
      <c r="DYM88" s="395"/>
      <c r="DYN88" s="389"/>
      <c r="DYO88" s="390"/>
      <c r="DYP88" s="391"/>
      <c r="DYQ88" s="392"/>
      <c r="DYR88" s="393"/>
      <c r="DYS88" s="394"/>
      <c r="DYT88" s="395"/>
      <c r="DYU88" s="389"/>
      <c r="DYV88" s="390"/>
      <c r="DYW88" s="391"/>
      <c r="DYX88" s="392"/>
      <c r="DYY88" s="393"/>
      <c r="DYZ88" s="394"/>
      <c r="DZA88" s="395"/>
      <c r="DZB88" s="389"/>
      <c r="DZC88" s="390"/>
      <c r="DZD88" s="391"/>
      <c r="DZE88" s="392"/>
      <c r="DZF88" s="393"/>
      <c r="DZG88" s="394"/>
      <c r="DZH88" s="395"/>
      <c r="DZI88" s="389"/>
      <c r="DZJ88" s="390"/>
      <c r="DZK88" s="391"/>
      <c r="DZL88" s="392"/>
      <c r="DZM88" s="393"/>
      <c r="DZN88" s="394"/>
      <c r="DZO88" s="395"/>
      <c r="DZP88" s="389"/>
      <c r="DZQ88" s="390"/>
      <c r="DZR88" s="391"/>
      <c r="DZS88" s="392"/>
      <c r="DZT88" s="393"/>
      <c r="DZU88" s="394"/>
      <c r="DZV88" s="395"/>
      <c r="DZW88" s="389"/>
      <c r="DZX88" s="390"/>
      <c r="DZY88" s="391"/>
      <c r="DZZ88" s="392"/>
      <c r="EAA88" s="393"/>
      <c r="EAB88" s="394"/>
      <c r="EAC88" s="395"/>
      <c r="EAD88" s="389"/>
      <c r="EAE88" s="390"/>
      <c r="EAF88" s="391"/>
      <c r="EAG88" s="392"/>
      <c r="EAH88" s="393"/>
      <c r="EAI88" s="394"/>
      <c r="EAJ88" s="395"/>
      <c r="EAK88" s="389"/>
      <c r="EAL88" s="390"/>
      <c r="EAM88" s="391"/>
      <c r="EAN88" s="392"/>
      <c r="EAO88" s="393"/>
      <c r="EAP88" s="394"/>
      <c r="EAQ88" s="395"/>
      <c r="EAR88" s="389"/>
      <c r="EAS88" s="390"/>
      <c r="EAT88" s="391"/>
      <c r="EAU88" s="392"/>
      <c r="EAV88" s="393"/>
      <c r="EAW88" s="394"/>
      <c r="EAX88" s="395"/>
      <c r="EAY88" s="389"/>
      <c r="EAZ88" s="390"/>
      <c r="EBA88" s="391"/>
      <c r="EBB88" s="392"/>
      <c r="EBC88" s="393"/>
      <c r="EBD88" s="394"/>
      <c r="EBE88" s="395"/>
      <c r="EBF88" s="389"/>
      <c r="EBG88" s="390"/>
      <c r="EBH88" s="391"/>
      <c r="EBI88" s="392"/>
      <c r="EBJ88" s="393"/>
      <c r="EBK88" s="394"/>
      <c r="EBL88" s="395"/>
      <c r="EBM88" s="389"/>
      <c r="EBN88" s="390"/>
      <c r="EBO88" s="391"/>
      <c r="EBP88" s="392"/>
      <c r="EBQ88" s="393"/>
      <c r="EBR88" s="394"/>
      <c r="EBS88" s="395"/>
      <c r="EBT88" s="389"/>
      <c r="EBU88" s="390"/>
      <c r="EBV88" s="391"/>
      <c r="EBW88" s="392"/>
      <c r="EBX88" s="393"/>
      <c r="EBY88" s="394"/>
      <c r="EBZ88" s="395"/>
      <c r="ECA88" s="389"/>
      <c r="ECB88" s="390"/>
      <c r="ECC88" s="391"/>
      <c r="ECD88" s="392"/>
      <c r="ECE88" s="393"/>
      <c r="ECF88" s="394"/>
      <c r="ECG88" s="395"/>
      <c r="ECH88" s="389"/>
      <c r="ECI88" s="390"/>
      <c r="ECJ88" s="391"/>
      <c r="ECK88" s="392"/>
      <c r="ECL88" s="393"/>
      <c r="ECM88" s="394"/>
      <c r="ECN88" s="395"/>
      <c r="ECO88" s="389"/>
      <c r="ECP88" s="390"/>
      <c r="ECQ88" s="391"/>
      <c r="ECR88" s="392"/>
      <c r="ECS88" s="393"/>
      <c r="ECT88" s="394"/>
      <c r="ECU88" s="395"/>
      <c r="ECV88" s="389"/>
      <c r="ECW88" s="390"/>
      <c r="ECX88" s="391"/>
      <c r="ECY88" s="392"/>
      <c r="ECZ88" s="393"/>
      <c r="EDA88" s="394"/>
      <c r="EDB88" s="395"/>
      <c r="EDC88" s="389"/>
      <c r="EDD88" s="390"/>
      <c r="EDE88" s="391"/>
      <c r="EDF88" s="392"/>
      <c r="EDG88" s="393"/>
      <c r="EDH88" s="394"/>
      <c r="EDI88" s="395"/>
      <c r="EDJ88" s="389"/>
      <c r="EDK88" s="390"/>
      <c r="EDL88" s="391"/>
      <c r="EDM88" s="392"/>
      <c r="EDN88" s="393"/>
      <c r="EDO88" s="394"/>
      <c r="EDP88" s="395"/>
      <c r="EDQ88" s="389"/>
      <c r="EDR88" s="390"/>
      <c r="EDS88" s="391"/>
      <c r="EDT88" s="392"/>
      <c r="EDU88" s="393"/>
      <c r="EDV88" s="394"/>
      <c r="EDW88" s="395"/>
      <c r="EDX88" s="389"/>
      <c r="EDY88" s="390"/>
      <c r="EDZ88" s="391"/>
      <c r="EEA88" s="392"/>
      <c r="EEB88" s="393"/>
      <c r="EEC88" s="394"/>
      <c r="EED88" s="395"/>
      <c r="EEE88" s="389"/>
      <c r="EEF88" s="390"/>
      <c r="EEG88" s="391"/>
      <c r="EEH88" s="392"/>
      <c r="EEI88" s="393"/>
      <c r="EEJ88" s="394"/>
      <c r="EEK88" s="395"/>
      <c r="EEL88" s="389"/>
      <c r="EEM88" s="390"/>
      <c r="EEN88" s="391"/>
      <c r="EEO88" s="392"/>
      <c r="EEP88" s="393"/>
      <c r="EEQ88" s="394"/>
      <c r="EER88" s="395"/>
      <c r="EES88" s="389"/>
      <c r="EET88" s="390"/>
      <c r="EEU88" s="391"/>
      <c r="EEV88" s="392"/>
      <c r="EEW88" s="393"/>
      <c r="EEX88" s="394"/>
      <c r="EEY88" s="395"/>
      <c r="EEZ88" s="389"/>
      <c r="EFA88" s="390"/>
      <c r="EFB88" s="391"/>
      <c r="EFC88" s="392"/>
      <c r="EFD88" s="393"/>
      <c r="EFE88" s="394"/>
      <c r="EFF88" s="395"/>
      <c r="EFG88" s="389"/>
      <c r="EFH88" s="390"/>
      <c r="EFI88" s="391"/>
      <c r="EFJ88" s="392"/>
      <c r="EFK88" s="393"/>
      <c r="EFL88" s="394"/>
      <c r="EFM88" s="395"/>
      <c r="EFN88" s="389"/>
      <c r="EFO88" s="390"/>
      <c r="EFP88" s="391"/>
      <c r="EFQ88" s="392"/>
      <c r="EFR88" s="393"/>
      <c r="EFS88" s="394"/>
      <c r="EFT88" s="395"/>
      <c r="EFU88" s="389"/>
      <c r="EFV88" s="390"/>
      <c r="EFW88" s="391"/>
      <c r="EFX88" s="392"/>
      <c r="EFY88" s="393"/>
      <c r="EFZ88" s="394"/>
      <c r="EGA88" s="395"/>
      <c r="EGB88" s="389"/>
      <c r="EGC88" s="390"/>
      <c r="EGD88" s="391"/>
      <c r="EGE88" s="392"/>
      <c r="EGF88" s="393"/>
      <c r="EGG88" s="394"/>
      <c r="EGH88" s="395"/>
      <c r="EGI88" s="389"/>
      <c r="EGJ88" s="390"/>
      <c r="EGK88" s="391"/>
      <c r="EGL88" s="392"/>
      <c r="EGM88" s="393"/>
      <c r="EGN88" s="394"/>
      <c r="EGO88" s="395"/>
      <c r="EGP88" s="389"/>
      <c r="EGQ88" s="390"/>
      <c r="EGR88" s="391"/>
      <c r="EGS88" s="392"/>
      <c r="EGT88" s="393"/>
      <c r="EGU88" s="394"/>
      <c r="EGV88" s="395"/>
      <c r="EGW88" s="389"/>
      <c r="EGX88" s="390"/>
      <c r="EGY88" s="391"/>
      <c r="EGZ88" s="392"/>
      <c r="EHA88" s="393"/>
      <c r="EHB88" s="394"/>
      <c r="EHC88" s="395"/>
      <c r="EHD88" s="389"/>
      <c r="EHE88" s="390"/>
      <c r="EHF88" s="391"/>
      <c r="EHG88" s="392"/>
      <c r="EHH88" s="393"/>
      <c r="EHI88" s="394"/>
      <c r="EHJ88" s="395"/>
      <c r="EHK88" s="389"/>
      <c r="EHL88" s="390"/>
      <c r="EHM88" s="391"/>
      <c r="EHN88" s="392"/>
      <c r="EHO88" s="393"/>
      <c r="EHP88" s="394"/>
      <c r="EHQ88" s="395"/>
      <c r="EHR88" s="389"/>
      <c r="EHS88" s="390"/>
      <c r="EHT88" s="391"/>
      <c r="EHU88" s="392"/>
      <c r="EHV88" s="393"/>
      <c r="EHW88" s="394"/>
      <c r="EHX88" s="395"/>
      <c r="EHY88" s="389"/>
      <c r="EHZ88" s="390"/>
      <c r="EIA88" s="391"/>
      <c r="EIB88" s="392"/>
      <c r="EIC88" s="393"/>
      <c r="EID88" s="394"/>
      <c r="EIE88" s="395"/>
      <c r="EIF88" s="389"/>
      <c r="EIG88" s="390"/>
      <c r="EIH88" s="391"/>
      <c r="EII88" s="392"/>
      <c r="EIJ88" s="393"/>
      <c r="EIK88" s="394"/>
      <c r="EIL88" s="395"/>
      <c r="EIM88" s="389"/>
      <c r="EIN88" s="390"/>
      <c r="EIO88" s="391"/>
      <c r="EIP88" s="392"/>
      <c r="EIQ88" s="393"/>
      <c r="EIR88" s="394"/>
      <c r="EIS88" s="395"/>
      <c r="EIT88" s="389"/>
      <c r="EIU88" s="390"/>
      <c r="EIV88" s="391"/>
      <c r="EIW88" s="392"/>
      <c r="EIX88" s="393"/>
      <c r="EIY88" s="394"/>
      <c r="EIZ88" s="395"/>
      <c r="EJA88" s="389"/>
      <c r="EJB88" s="390"/>
      <c r="EJC88" s="391"/>
      <c r="EJD88" s="392"/>
      <c r="EJE88" s="393"/>
      <c r="EJF88" s="394"/>
      <c r="EJG88" s="395"/>
      <c r="EJH88" s="389"/>
      <c r="EJI88" s="390"/>
      <c r="EJJ88" s="391"/>
      <c r="EJK88" s="392"/>
      <c r="EJL88" s="393"/>
      <c r="EJM88" s="394"/>
      <c r="EJN88" s="395"/>
      <c r="EJO88" s="389"/>
      <c r="EJP88" s="390"/>
      <c r="EJQ88" s="391"/>
      <c r="EJR88" s="392"/>
      <c r="EJS88" s="393"/>
      <c r="EJT88" s="394"/>
      <c r="EJU88" s="395"/>
      <c r="EJV88" s="389"/>
      <c r="EJW88" s="390"/>
      <c r="EJX88" s="391"/>
      <c r="EJY88" s="392"/>
      <c r="EJZ88" s="393"/>
      <c r="EKA88" s="394"/>
      <c r="EKB88" s="395"/>
      <c r="EKC88" s="389"/>
      <c r="EKD88" s="390"/>
      <c r="EKE88" s="391"/>
      <c r="EKF88" s="392"/>
      <c r="EKG88" s="393"/>
      <c r="EKH88" s="394"/>
      <c r="EKI88" s="395"/>
      <c r="EKJ88" s="389"/>
      <c r="EKK88" s="390"/>
      <c r="EKL88" s="391"/>
      <c r="EKM88" s="392"/>
      <c r="EKN88" s="393"/>
      <c r="EKO88" s="394"/>
      <c r="EKP88" s="395"/>
      <c r="EKQ88" s="389"/>
      <c r="EKR88" s="390"/>
      <c r="EKS88" s="391"/>
      <c r="EKT88" s="392"/>
      <c r="EKU88" s="393"/>
      <c r="EKV88" s="394"/>
      <c r="EKW88" s="395"/>
      <c r="EKX88" s="389"/>
      <c r="EKY88" s="390"/>
      <c r="EKZ88" s="391"/>
      <c r="ELA88" s="392"/>
      <c r="ELB88" s="393"/>
      <c r="ELC88" s="394"/>
      <c r="ELD88" s="395"/>
      <c r="ELE88" s="389"/>
      <c r="ELF88" s="390"/>
      <c r="ELG88" s="391"/>
      <c r="ELH88" s="392"/>
      <c r="ELI88" s="393"/>
      <c r="ELJ88" s="394"/>
      <c r="ELK88" s="395"/>
      <c r="ELL88" s="389"/>
      <c r="ELM88" s="390"/>
      <c r="ELN88" s="391"/>
      <c r="ELO88" s="392"/>
      <c r="ELP88" s="393"/>
      <c r="ELQ88" s="394"/>
      <c r="ELR88" s="395"/>
      <c r="ELS88" s="389"/>
      <c r="ELT88" s="390"/>
      <c r="ELU88" s="391"/>
      <c r="ELV88" s="392"/>
      <c r="ELW88" s="393"/>
      <c r="ELX88" s="394"/>
      <c r="ELY88" s="395"/>
      <c r="ELZ88" s="389"/>
      <c r="EMA88" s="390"/>
      <c r="EMB88" s="391"/>
      <c r="EMC88" s="392"/>
      <c r="EMD88" s="393"/>
      <c r="EME88" s="394"/>
      <c r="EMF88" s="395"/>
      <c r="EMG88" s="389"/>
      <c r="EMH88" s="390"/>
      <c r="EMI88" s="391"/>
      <c r="EMJ88" s="392"/>
      <c r="EMK88" s="393"/>
      <c r="EML88" s="394"/>
      <c r="EMM88" s="395"/>
      <c r="EMN88" s="389"/>
      <c r="EMO88" s="390"/>
      <c r="EMP88" s="391"/>
      <c r="EMQ88" s="392"/>
      <c r="EMR88" s="393"/>
      <c r="EMS88" s="394"/>
      <c r="EMT88" s="395"/>
      <c r="EMU88" s="389"/>
      <c r="EMV88" s="390"/>
      <c r="EMW88" s="391"/>
      <c r="EMX88" s="392"/>
      <c r="EMY88" s="393"/>
      <c r="EMZ88" s="394"/>
      <c r="ENA88" s="395"/>
      <c r="ENB88" s="389"/>
      <c r="ENC88" s="390"/>
      <c r="END88" s="391"/>
      <c r="ENE88" s="392"/>
      <c r="ENF88" s="393"/>
      <c r="ENG88" s="394"/>
      <c r="ENH88" s="395"/>
      <c r="ENI88" s="389"/>
      <c r="ENJ88" s="390"/>
      <c r="ENK88" s="391"/>
      <c r="ENL88" s="392"/>
      <c r="ENM88" s="393"/>
      <c r="ENN88" s="394"/>
      <c r="ENO88" s="395"/>
      <c r="ENP88" s="389"/>
      <c r="ENQ88" s="390"/>
      <c r="ENR88" s="391"/>
      <c r="ENS88" s="392"/>
      <c r="ENT88" s="393"/>
      <c r="ENU88" s="394"/>
      <c r="ENV88" s="395"/>
      <c r="ENW88" s="389"/>
      <c r="ENX88" s="390"/>
      <c r="ENY88" s="391"/>
      <c r="ENZ88" s="392"/>
      <c r="EOA88" s="393"/>
      <c r="EOB88" s="394"/>
      <c r="EOC88" s="395"/>
      <c r="EOD88" s="389"/>
      <c r="EOE88" s="390"/>
      <c r="EOF88" s="391"/>
      <c r="EOG88" s="392"/>
      <c r="EOH88" s="393"/>
      <c r="EOI88" s="394"/>
      <c r="EOJ88" s="395"/>
      <c r="EOK88" s="389"/>
      <c r="EOL88" s="390"/>
      <c r="EOM88" s="391"/>
      <c r="EON88" s="392"/>
      <c r="EOO88" s="393"/>
      <c r="EOP88" s="394"/>
      <c r="EOQ88" s="395"/>
      <c r="EOR88" s="389"/>
      <c r="EOS88" s="390"/>
      <c r="EOT88" s="391"/>
      <c r="EOU88" s="392"/>
      <c r="EOV88" s="393"/>
      <c r="EOW88" s="394"/>
      <c r="EOX88" s="395"/>
      <c r="EOY88" s="389"/>
      <c r="EOZ88" s="390"/>
      <c r="EPA88" s="391"/>
      <c r="EPB88" s="392"/>
      <c r="EPC88" s="393"/>
      <c r="EPD88" s="394"/>
      <c r="EPE88" s="395"/>
      <c r="EPF88" s="389"/>
      <c r="EPG88" s="390"/>
      <c r="EPH88" s="391"/>
      <c r="EPI88" s="392"/>
      <c r="EPJ88" s="393"/>
      <c r="EPK88" s="394"/>
      <c r="EPL88" s="395"/>
      <c r="EPM88" s="389"/>
      <c r="EPN88" s="390"/>
      <c r="EPO88" s="391"/>
      <c r="EPP88" s="392"/>
      <c r="EPQ88" s="393"/>
      <c r="EPR88" s="394"/>
      <c r="EPS88" s="395"/>
      <c r="EPT88" s="389"/>
      <c r="EPU88" s="390"/>
      <c r="EPV88" s="391"/>
      <c r="EPW88" s="392"/>
      <c r="EPX88" s="393"/>
      <c r="EPY88" s="394"/>
      <c r="EPZ88" s="395"/>
      <c r="EQA88" s="389"/>
      <c r="EQB88" s="390"/>
      <c r="EQC88" s="391"/>
      <c r="EQD88" s="392"/>
      <c r="EQE88" s="393"/>
      <c r="EQF88" s="394"/>
      <c r="EQG88" s="395"/>
      <c r="EQH88" s="389"/>
      <c r="EQI88" s="390"/>
      <c r="EQJ88" s="391"/>
      <c r="EQK88" s="392"/>
      <c r="EQL88" s="393"/>
      <c r="EQM88" s="394"/>
      <c r="EQN88" s="395"/>
      <c r="EQO88" s="389"/>
      <c r="EQP88" s="390"/>
      <c r="EQQ88" s="391"/>
      <c r="EQR88" s="392"/>
      <c r="EQS88" s="393"/>
      <c r="EQT88" s="394"/>
      <c r="EQU88" s="395"/>
      <c r="EQV88" s="389"/>
      <c r="EQW88" s="390"/>
      <c r="EQX88" s="391"/>
      <c r="EQY88" s="392"/>
      <c r="EQZ88" s="393"/>
      <c r="ERA88" s="394"/>
      <c r="ERB88" s="395"/>
      <c r="ERC88" s="389"/>
      <c r="ERD88" s="390"/>
      <c r="ERE88" s="391"/>
      <c r="ERF88" s="392"/>
      <c r="ERG88" s="393"/>
      <c r="ERH88" s="394"/>
      <c r="ERI88" s="395"/>
      <c r="ERJ88" s="389"/>
      <c r="ERK88" s="390"/>
      <c r="ERL88" s="391"/>
      <c r="ERM88" s="392"/>
      <c r="ERN88" s="393"/>
      <c r="ERO88" s="394"/>
      <c r="ERP88" s="395"/>
      <c r="ERQ88" s="389"/>
      <c r="ERR88" s="390"/>
      <c r="ERS88" s="391"/>
      <c r="ERT88" s="392"/>
      <c r="ERU88" s="393"/>
      <c r="ERV88" s="394"/>
      <c r="ERW88" s="395"/>
      <c r="ERX88" s="389"/>
      <c r="ERY88" s="390"/>
      <c r="ERZ88" s="391"/>
      <c r="ESA88" s="392"/>
      <c r="ESB88" s="393"/>
      <c r="ESC88" s="394"/>
      <c r="ESD88" s="395"/>
      <c r="ESE88" s="389"/>
      <c r="ESF88" s="390"/>
      <c r="ESG88" s="391"/>
      <c r="ESH88" s="392"/>
      <c r="ESI88" s="393"/>
      <c r="ESJ88" s="394"/>
      <c r="ESK88" s="395"/>
      <c r="ESL88" s="389"/>
      <c r="ESM88" s="390"/>
      <c r="ESN88" s="391"/>
      <c r="ESO88" s="392"/>
      <c r="ESP88" s="393"/>
      <c r="ESQ88" s="394"/>
      <c r="ESR88" s="395"/>
      <c r="ESS88" s="389"/>
      <c r="EST88" s="390"/>
      <c r="ESU88" s="391"/>
      <c r="ESV88" s="392"/>
      <c r="ESW88" s="393"/>
      <c r="ESX88" s="394"/>
      <c r="ESY88" s="395"/>
      <c r="ESZ88" s="389"/>
      <c r="ETA88" s="390"/>
      <c r="ETB88" s="391"/>
      <c r="ETC88" s="392"/>
      <c r="ETD88" s="393"/>
      <c r="ETE88" s="394"/>
      <c r="ETF88" s="395"/>
      <c r="ETG88" s="389"/>
      <c r="ETH88" s="390"/>
      <c r="ETI88" s="391"/>
      <c r="ETJ88" s="392"/>
      <c r="ETK88" s="393"/>
      <c r="ETL88" s="394"/>
      <c r="ETM88" s="395"/>
      <c r="ETN88" s="389"/>
      <c r="ETO88" s="390"/>
      <c r="ETP88" s="391"/>
      <c r="ETQ88" s="392"/>
      <c r="ETR88" s="393"/>
      <c r="ETS88" s="394"/>
      <c r="ETT88" s="395"/>
      <c r="ETU88" s="389"/>
      <c r="ETV88" s="390"/>
      <c r="ETW88" s="391"/>
      <c r="ETX88" s="392"/>
      <c r="ETY88" s="393"/>
      <c r="ETZ88" s="394"/>
      <c r="EUA88" s="395"/>
      <c r="EUB88" s="389"/>
      <c r="EUC88" s="390"/>
      <c r="EUD88" s="391"/>
      <c r="EUE88" s="392"/>
      <c r="EUF88" s="393"/>
      <c r="EUG88" s="394"/>
      <c r="EUH88" s="395"/>
      <c r="EUI88" s="389"/>
      <c r="EUJ88" s="390"/>
      <c r="EUK88" s="391"/>
      <c r="EUL88" s="392"/>
      <c r="EUM88" s="393"/>
      <c r="EUN88" s="394"/>
      <c r="EUO88" s="395"/>
      <c r="EUP88" s="389"/>
      <c r="EUQ88" s="390"/>
      <c r="EUR88" s="391"/>
      <c r="EUS88" s="392"/>
      <c r="EUT88" s="393"/>
      <c r="EUU88" s="394"/>
      <c r="EUV88" s="395"/>
      <c r="EUW88" s="389"/>
      <c r="EUX88" s="390"/>
      <c r="EUY88" s="391"/>
      <c r="EUZ88" s="392"/>
      <c r="EVA88" s="393"/>
      <c r="EVB88" s="394"/>
      <c r="EVC88" s="395"/>
      <c r="EVD88" s="389"/>
      <c r="EVE88" s="390"/>
      <c r="EVF88" s="391"/>
      <c r="EVG88" s="392"/>
      <c r="EVH88" s="393"/>
      <c r="EVI88" s="394"/>
      <c r="EVJ88" s="395"/>
      <c r="EVK88" s="389"/>
      <c r="EVL88" s="390"/>
      <c r="EVM88" s="391"/>
      <c r="EVN88" s="392"/>
      <c r="EVO88" s="393"/>
      <c r="EVP88" s="394"/>
      <c r="EVQ88" s="395"/>
      <c r="EVR88" s="389"/>
      <c r="EVS88" s="390"/>
      <c r="EVT88" s="391"/>
      <c r="EVU88" s="392"/>
      <c r="EVV88" s="393"/>
      <c r="EVW88" s="394"/>
      <c r="EVX88" s="395"/>
      <c r="EVY88" s="389"/>
      <c r="EVZ88" s="390"/>
      <c r="EWA88" s="391"/>
      <c r="EWB88" s="392"/>
      <c r="EWC88" s="393"/>
      <c r="EWD88" s="394"/>
      <c r="EWE88" s="395"/>
      <c r="EWF88" s="389"/>
      <c r="EWG88" s="390"/>
      <c r="EWH88" s="391"/>
      <c r="EWI88" s="392"/>
      <c r="EWJ88" s="393"/>
      <c r="EWK88" s="394"/>
      <c r="EWL88" s="395"/>
      <c r="EWM88" s="389"/>
      <c r="EWN88" s="390"/>
      <c r="EWO88" s="391"/>
      <c r="EWP88" s="392"/>
      <c r="EWQ88" s="393"/>
      <c r="EWR88" s="394"/>
      <c r="EWS88" s="395"/>
      <c r="EWT88" s="389"/>
      <c r="EWU88" s="390"/>
      <c r="EWV88" s="391"/>
      <c r="EWW88" s="392"/>
      <c r="EWX88" s="393"/>
      <c r="EWY88" s="394"/>
      <c r="EWZ88" s="395"/>
      <c r="EXA88" s="389"/>
      <c r="EXB88" s="390"/>
      <c r="EXC88" s="391"/>
      <c r="EXD88" s="392"/>
      <c r="EXE88" s="393"/>
      <c r="EXF88" s="394"/>
      <c r="EXG88" s="395"/>
      <c r="EXH88" s="389"/>
      <c r="EXI88" s="390"/>
      <c r="EXJ88" s="391"/>
      <c r="EXK88" s="392"/>
      <c r="EXL88" s="393"/>
      <c r="EXM88" s="394"/>
      <c r="EXN88" s="395"/>
      <c r="EXO88" s="389"/>
      <c r="EXP88" s="390"/>
      <c r="EXQ88" s="391"/>
      <c r="EXR88" s="392"/>
      <c r="EXS88" s="393"/>
      <c r="EXT88" s="394"/>
      <c r="EXU88" s="395"/>
      <c r="EXV88" s="389"/>
      <c r="EXW88" s="390"/>
      <c r="EXX88" s="391"/>
      <c r="EXY88" s="392"/>
      <c r="EXZ88" s="393"/>
      <c r="EYA88" s="394"/>
      <c r="EYB88" s="395"/>
      <c r="EYC88" s="389"/>
      <c r="EYD88" s="390"/>
      <c r="EYE88" s="391"/>
      <c r="EYF88" s="392"/>
      <c r="EYG88" s="393"/>
      <c r="EYH88" s="394"/>
      <c r="EYI88" s="395"/>
      <c r="EYJ88" s="389"/>
      <c r="EYK88" s="390"/>
      <c r="EYL88" s="391"/>
      <c r="EYM88" s="392"/>
      <c r="EYN88" s="393"/>
      <c r="EYO88" s="394"/>
      <c r="EYP88" s="395"/>
      <c r="EYQ88" s="389"/>
      <c r="EYR88" s="390"/>
      <c r="EYS88" s="391"/>
      <c r="EYT88" s="392"/>
      <c r="EYU88" s="393"/>
      <c r="EYV88" s="394"/>
      <c r="EYW88" s="395"/>
      <c r="EYX88" s="389"/>
      <c r="EYY88" s="390"/>
      <c r="EYZ88" s="391"/>
      <c r="EZA88" s="392"/>
      <c r="EZB88" s="393"/>
      <c r="EZC88" s="394"/>
      <c r="EZD88" s="395"/>
      <c r="EZE88" s="389"/>
      <c r="EZF88" s="390"/>
      <c r="EZG88" s="391"/>
      <c r="EZH88" s="392"/>
      <c r="EZI88" s="393"/>
      <c r="EZJ88" s="394"/>
      <c r="EZK88" s="395"/>
      <c r="EZL88" s="389"/>
      <c r="EZM88" s="390"/>
      <c r="EZN88" s="391"/>
      <c r="EZO88" s="392"/>
      <c r="EZP88" s="393"/>
      <c r="EZQ88" s="394"/>
      <c r="EZR88" s="395"/>
      <c r="EZS88" s="389"/>
      <c r="EZT88" s="390"/>
      <c r="EZU88" s="391"/>
      <c r="EZV88" s="392"/>
      <c r="EZW88" s="393"/>
      <c r="EZX88" s="394"/>
      <c r="EZY88" s="395"/>
      <c r="EZZ88" s="389"/>
      <c r="FAA88" s="390"/>
      <c r="FAB88" s="391"/>
      <c r="FAC88" s="392"/>
      <c r="FAD88" s="393"/>
      <c r="FAE88" s="394"/>
      <c r="FAF88" s="395"/>
      <c r="FAG88" s="389"/>
      <c r="FAH88" s="390"/>
      <c r="FAI88" s="391"/>
      <c r="FAJ88" s="392"/>
      <c r="FAK88" s="393"/>
      <c r="FAL88" s="394"/>
      <c r="FAM88" s="395"/>
      <c r="FAN88" s="389"/>
      <c r="FAO88" s="390"/>
      <c r="FAP88" s="391"/>
      <c r="FAQ88" s="392"/>
      <c r="FAR88" s="393"/>
      <c r="FAS88" s="394"/>
      <c r="FAT88" s="395"/>
      <c r="FAU88" s="389"/>
      <c r="FAV88" s="390"/>
      <c r="FAW88" s="391"/>
      <c r="FAX88" s="392"/>
      <c r="FAY88" s="393"/>
      <c r="FAZ88" s="394"/>
      <c r="FBA88" s="395"/>
      <c r="FBB88" s="389"/>
      <c r="FBC88" s="390"/>
      <c r="FBD88" s="391"/>
      <c r="FBE88" s="392"/>
      <c r="FBF88" s="393"/>
      <c r="FBG88" s="394"/>
      <c r="FBH88" s="395"/>
      <c r="FBI88" s="389"/>
      <c r="FBJ88" s="390"/>
      <c r="FBK88" s="391"/>
      <c r="FBL88" s="392"/>
      <c r="FBM88" s="393"/>
      <c r="FBN88" s="394"/>
      <c r="FBO88" s="395"/>
      <c r="FBP88" s="389"/>
      <c r="FBQ88" s="390"/>
      <c r="FBR88" s="391"/>
      <c r="FBS88" s="392"/>
      <c r="FBT88" s="393"/>
      <c r="FBU88" s="394"/>
      <c r="FBV88" s="395"/>
      <c r="FBW88" s="389"/>
      <c r="FBX88" s="390"/>
      <c r="FBY88" s="391"/>
      <c r="FBZ88" s="392"/>
      <c r="FCA88" s="393"/>
      <c r="FCB88" s="394"/>
      <c r="FCC88" s="395"/>
      <c r="FCD88" s="389"/>
      <c r="FCE88" s="390"/>
      <c r="FCF88" s="391"/>
      <c r="FCG88" s="392"/>
      <c r="FCH88" s="393"/>
      <c r="FCI88" s="394"/>
      <c r="FCJ88" s="395"/>
      <c r="FCK88" s="389"/>
      <c r="FCL88" s="390"/>
      <c r="FCM88" s="391"/>
      <c r="FCN88" s="392"/>
      <c r="FCO88" s="393"/>
      <c r="FCP88" s="394"/>
      <c r="FCQ88" s="395"/>
      <c r="FCR88" s="389"/>
      <c r="FCS88" s="390"/>
      <c r="FCT88" s="391"/>
      <c r="FCU88" s="392"/>
      <c r="FCV88" s="393"/>
      <c r="FCW88" s="394"/>
      <c r="FCX88" s="395"/>
      <c r="FCY88" s="389"/>
      <c r="FCZ88" s="390"/>
      <c r="FDA88" s="391"/>
      <c r="FDB88" s="392"/>
      <c r="FDC88" s="393"/>
      <c r="FDD88" s="394"/>
      <c r="FDE88" s="395"/>
      <c r="FDF88" s="389"/>
      <c r="FDG88" s="390"/>
      <c r="FDH88" s="391"/>
      <c r="FDI88" s="392"/>
      <c r="FDJ88" s="393"/>
      <c r="FDK88" s="394"/>
      <c r="FDL88" s="395"/>
      <c r="FDM88" s="389"/>
      <c r="FDN88" s="390"/>
      <c r="FDO88" s="391"/>
      <c r="FDP88" s="392"/>
      <c r="FDQ88" s="393"/>
      <c r="FDR88" s="394"/>
      <c r="FDS88" s="395"/>
      <c r="FDT88" s="389"/>
      <c r="FDU88" s="390"/>
      <c r="FDV88" s="391"/>
      <c r="FDW88" s="392"/>
      <c r="FDX88" s="393"/>
      <c r="FDY88" s="394"/>
      <c r="FDZ88" s="395"/>
      <c r="FEA88" s="389"/>
      <c r="FEB88" s="390"/>
      <c r="FEC88" s="391"/>
      <c r="FED88" s="392"/>
      <c r="FEE88" s="393"/>
      <c r="FEF88" s="394"/>
      <c r="FEG88" s="395"/>
      <c r="FEH88" s="389"/>
      <c r="FEI88" s="390"/>
      <c r="FEJ88" s="391"/>
      <c r="FEK88" s="392"/>
      <c r="FEL88" s="393"/>
      <c r="FEM88" s="394"/>
      <c r="FEN88" s="395"/>
      <c r="FEO88" s="389"/>
      <c r="FEP88" s="390"/>
      <c r="FEQ88" s="391"/>
      <c r="FER88" s="392"/>
      <c r="FES88" s="393"/>
      <c r="FET88" s="394"/>
      <c r="FEU88" s="395"/>
      <c r="FEV88" s="389"/>
      <c r="FEW88" s="390"/>
      <c r="FEX88" s="391"/>
      <c r="FEY88" s="392"/>
      <c r="FEZ88" s="393"/>
      <c r="FFA88" s="394"/>
      <c r="FFB88" s="395"/>
      <c r="FFC88" s="389"/>
      <c r="FFD88" s="390"/>
      <c r="FFE88" s="391"/>
      <c r="FFF88" s="392"/>
      <c r="FFG88" s="393"/>
      <c r="FFH88" s="394"/>
      <c r="FFI88" s="395"/>
      <c r="FFJ88" s="389"/>
      <c r="FFK88" s="390"/>
      <c r="FFL88" s="391"/>
      <c r="FFM88" s="392"/>
      <c r="FFN88" s="393"/>
      <c r="FFO88" s="394"/>
      <c r="FFP88" s="395"/>
      <c r="FFQ88" s="389"/>
      <c r="FFR88" s="390"/>
      <c r="FFS88" s="391"/>
      <c r="FFT88" s="392"/>
      <c r="FFU88" s="393"/>
      <c r="FFV88" s="394"/>
      <c r="FFW88" s="395"/>
      <c r="FFX88" s="389"/>
      <c r="FFY88" s="390"/>
      <c r="FFZ88" s="391"/>
      <c r="FGA88" s="392"/>
      <c r="FGB88" s="393"/>
      <c r="FGC88" s="394"/>
      <c r="FGD88" s="395"/>
      <c r="FGE88" s="389"/>
      <c r="FGF88" s="390"/>
      <c r="FGG88" s="391"/>
      <c r="FGH88" s="392"/>
      <c r="FGI88" s="393"/>
      <c r="FGJ88" s="394"/>
      <c r="FGK88" s="395"/>
      <c r="FGL88" s="389"/>
      <c r="FGM88" s="390"/>
      <c r="FGN88" s="391"/>
      <c r="FGO88" s="392"/>
      <c r="FGP88" s="393"/>
      <c r="FGQ88" s="394"/>
      <c r="FGR88" s="395"/>
      <c r="FGS88" s="389"/>
      <c r="FGT88" s="390"/>
      <c r="FGU88" s="391"/>
      <c r="FGV88" s="392"/>
      <c r="FGW88" s="393"/>
      <c r="FGX88" s="394"/>
      <c r="FGY88" s="395"/>
      <c r="FGZ88" s="389"/>
      <c r="FHA88" s="390"/>
      <c r="FHB88" s="391"/>
      <c r="FHC88" s="392"/>
      <c r="FHD88" s="393"/>
      <c r="FHE88" s="394"/>
      <c r="FHF88" s="395"/>
      <c r="FHG88" s="389"/>
      <c r="FHH88" s="390"/>
      <c r="FHI88" s="391"/>
      <c r="FHJ88" s="392"/>
      <c r="FHK88" s="393"/>
      <c r="FHL88" s="394"/>
      <c r="FHM88" s="395"/>
      <c r="FHN88" s="389"/>
      <c r="FHO88" s="390"/>
      <c r="FHP88" s="391"/>
      <c r="FHQ88" s="392"/>
      <c r="FHR88" s="393"/>
      <c r="FHS88" s="394"/>
      <c r="FHT88" s="395"/>
      <c r="FHU88" s="389"/>
      <c r="FHV88" s="390"/>
      <c r="FHW88" s="391"/>
      <c r="FHX88" s="392"/>
      <c r="FHY88" s="393"/>
      <c r="FHZ88" s="394"/>
      <c r="FIA88" s="395"/>
      <c r="FIB88" s="389"/>
      <c r="FIC88" s="390"/>
      <c r="FID88" s="391"/>
      <c r="FIE88" s="392"/>
      <c r="FIF88" s="393"/>
      <c r="FIG88" s="394"/>
      <c r="FIH88" s="395"/>
      <c r="FII88" s="389"/>
      <c r="FIJ88" s="390"/>
      <c r="FIK88" s="391"/>
      <c r="FIL88" s="392"/>
      <c r="FIM88" s="393"/>
      <c r="FIN88" s="394"/>
      <c r="FIO88" s="395"/>
      <c r="FIP88" s="389"/>
      <c r="FIQ88" s="390"/>
      <c r="FIR88" s="391"/>
      <c r="FIS88" s="392"/>
      <c r="FIT88" s="393"/>
      <c r="FIU88" s="394"/>
      <c r="FIV88" s="395"/>
      <c r="FIW88" s="389"/>
      <c r="FIX88" s="390"/>
      <c r="FIY88" s="391"/>
      <c r="FIZ88" s="392"/>
      <c r="FJA88" s="393"/>
      <c r="FJB88" s="394"/>
      <c r="FJC88" s="395"/>
      <c r="FJD88" s="389"/>
      <c r="FJE88" s="390"/>
      <c r="FJF88" s="391"/>
      <c r="FJG88" s="392"/>
      <c r="FJH88" s="393"/>
      <c r="FJI88" s="394"/>
      <c r="FJJ88" s="395"/>
      <c r="FJK88" s="389"/>
      <c r="FJL88" s="390"/>
      <c r="FJM88" s="391"/>
      <c r="FJN88" s="392"/>
      <c r="FJO88" s="393"/>
      <c r="FJP88" s="394"/>
      <c r="FJQ88" s="395"/>
      <c r="FJR88" s="389"/>
      <c r="FJS88" s="390"/>
      <c r="FJT88" s="391"/>
      <c r="FJU88" s="392"/>
      <c r="FJV88" s="393"/>
      <c r="FJW88" s="394"/>
      <c r="FJX88" s="395"/>
      <c r="FJY88" s="389"/>
      <c r="FJZ88" s="390"/>
      <c r="FKA88" s="391"/>
      <c r="FKB88" s="392"/>
      <c r="FKC88" s="393"/>
      <c r="FKD88" s="394"/>
      <c r="FKE88" s="395"/>
      <c r="FKF88" s="389"/>
      <c r="FKG88" s="390"/>
      <c r="FKH88" s="391"/>
      <c r="FKI88" s="392"/>
      <c r="FKJ88" s="393"/>
      <c r="FKK88" s="394"/>
      <c r="FKL88" s="395"/>
      <c r="FKM88" s="389"/>
      <c r="FKN88" s="390"/>
      <c r="FKO88" s="391"/>
      <c r="FKP88" s="392"/>
      <c r="FKQ88" s="393"/>
      <c r="FKR88" s="394"/>
      <c r="FKS88" s="395"/>
      <c r="FKT88" s="389"/>
      <c r="FKU88" s="390"/>
      <c r="FKV88" s="391"/>
      <c r="FKW88" s="392"/>
      <c r="FKX88" s="393"/>
      <c r="FKY88" s="394"/>
      <c r="FKZ88" s="395"/>
      <c r="FLA88" s="389"/>
      <c r="FLB88" s="390"/>
      <c r="FLC88" s="391"/>
      <c r="FLD88" s="392"/>
      <c r="FLE88" s="393"/>
      <c r="FLF88" s="394"/>
      <c r="FLG88" s="395"/>
      <c r="FLH88" s="389"/>
      <c r="FLI88" s="390"/>
      <c r="FLJ88" s="391"/>
      <c r="FLK88" s="392"/>
      <c r="FLL88" s="393"/>
      <c r="FLM88" s="394"/>
      <c r="FLN88" s="395"/>
      <c r="FLO88" s="389"/>
      <c r="FLP88" s="390"/>
      <c r="FLQ88" s="391"/>
      <c r="FLR88" s="392"/>
      <c r="FLS88" s="393"/>
      <c r="FLT88" s="394"/>
      <c r="FLU88" s="395"/>
      <c r="FLV88" s="389"/>
      <c r="FLW88" s="390"/>
      <c r="FLX88" s="391"/>
      <c r="FLY88" s="392"/>
      <c r="FLZ88" s="393"/>
      <c r="FMA88" s="394"/>
      <c r="FMB88" s="395"/>
      <c r="FMC88" s="389"/>
      <c r="FMD88" s="390"/>
      <c r="FME88" s="391"/>
      <c r="FMF88" s="392"/>
      <c r="FMG88" s="393"/>
      <c r="FMH88" s="394"/>
      <c r="FMI88" s="395"/>
      <c r="FMJ88" s="389"/>
      <c r="FMK88" s="390"/>
      <c r="FML88" s="391"/>
      <c r="FMM88" s="392"/>
      <c r="FMN88" s="393"/>
      <c r="FMO88" s="394"/>
      <c r="FMP88" s="395"/>
      <c r="FMQ88" s="389"/>
      <c r="FMR88" s="390"/>
      <c r="FMS88" s="391"/>
      <c r="FMT88" s="392"/>
      <c r="FMU88" s="393"/>
      <c r="FMV88" s="394"/>
      <c r="FMW88" s="395"/>
      <c r="FMX88" s="389"/>
      <c r="FMY88" s="390"/>
      <c r="FMZ88" s="391"/>
      <c r="FNA88" s="392"/>
      <c r="FNB88" s="393"/>
      <c r="FNC88" s="394"/>
      <c r="FND88" s="395"/>
      <c r="FNE88" s="389"/>
      <c r="FNF88" s="390"/>
      <c r="FNG88" s="391"/>
      <c r="FNH88" s="392"/>
      <c r="FNI88" s="393"/>
      <c r="FNJ88" s="394"/>
      <c r="FNK88" s="395"/>
      <c r="FNL88" s="389"/>
      <c r="FNM88" s="390"/>
      <c r="FNN88" s="391"/>
      <c r="FNO88" s="392"/>
      <c r="FNP88" s="393"/>
      <c r="FNQ88" s="394"/>
      <c r="FNR88" s="395"/>
      <c r="FNS88" s="389"/>
      <c r="FNT88" s="390"/>
      <c r="FNU88" s="391"/>
      <c r="FNV88" s="392"/>
      <c r="FNW88" s="393"/>
      <c r="FNX88" s="394"/>
      <c r="FNY88" s="395"/>
      <c r="FNZ88" s="389"/>
      <c r="FOA88" s="390"/>
      <c r="FOB88" s="391"/>
      <c r="FOC88" s="392"/>
      <c r="FOD88" s="393"/>
      <c r="FOE88" s="394"/>
      <c r="FOF88" s="395"/>
      <c r="FOG88" s="389"/>
      <c r="FOH88" s="390"/>
      <c r="FOI88" s="391"/>
      <c r="FOJ88" s="392"/>
      <c r="FOK88" s="393"/>
      <c r="FOL88" s="394"/>
      <c r="FOM88" s="395"/>
      <c r="FON88" s="389"/>
      <c r="FOO88" s="390"/>
      <c r="FOP88" s="391"/>
      <c r="FOQ88" s="392"/>
      <c r="FOR88" s="393"/>
      <c r="FOS88" s="394"/>
      <c r="FOT88" s="395"/>
      <c r="FOU88" s="389"/>
      <c r="FOV88" s="390"/>
      <c r="FOW88" s="391"/>
      <c r="FOX88" s="392"/>
      <c r="FOY88" s="393"/>
      <c r="FOZ88" s="394"/>
      <c r="FPA88" s="395"/>
      <c r="FPB88" s="389"/>
      <c r="FPC88" s="390"/>
      <c r="FPD88" s="391"/>
      <c r="FPE88" s="392"/>
      <c r="FPF88" s="393"/>
      <c r="FPG88" s="394"/>
      <c r="FPH88" s="395"/>
      <c r="FPI88" s="389"/>
      <c r="FPJ88" s="390"/>
      <c r="FPK88" s="391"/>
      <c r="FPL88" s="392"/>
      <c r="FPM88" s="393"/>
      <c r="FPN88" s="394"/>
      <c r="FPO88" s="395"/>
      <c r="FPP88" s="389"/>
      <c r="FPQ88" s="390"/>
      <c r="FPR88" s="391"/>
      <c r="FPS88" s="392"/>
      <c r="FPT88" s="393"/>
      <c r="FPU88" s="394"/>
      <c r="FPV88" s="395"/>
      <c r="FPW88" s="389"/>
      <c r="FPX88" s="390"/>
      <c r="FPY88" s="391"/>
      <c r="FPZ88" s="392"/>
      <c r="FQA88" s="393"/>
      <c r="FQB88" s="394"/>
      <c r="FQC88" s="395"/>
      <c r="FQD88" s="389"/>
      <c r="FQE88" s="390"/>
      <c r="FQF88" s="391"/>
      <c r="FQG88" s="392"/>
      <c r="FQH88" s="393"/>
      <c r="FQI88" s="394"/>
      <c r="FQJ88" s="395"/>
      <c r="FQK88" s="389"/>
      <c r="FQL88" s="390"/>
      <c r="FQM88" s="391"/>
      <c r="FQN88" s="392"/>
      <c r="FQO88" s="393"/>
      <c r="FQP88" s="394"/>
      <c r="FQQ88" s="395"/>
      <c r="FQR88" s="389"/>
      <c r="FQS88" s="390"/>
      <c r="FQT88" s="391"/>
      <c r="FQU88" s="392"/>
      <c r="FQV88" s="393"/>
      <c r="FQW88" s="394"/>
      <c r="FQX88" s="395"/>
      <c r="FQY88" s="389"/>
      <c r="FQZ88" s="390"/>
      <c r="FRA88" s="391"/>
      <c r="FRB88" s="392"/>
      <c r="FRC88" s="393"/>
      <c r="FRD88" s="394"/>
      <c r="FRE88" s="395"/>
      <c r="FRF88" s="389"/>
      <c r="FRG88" s="390"/>
      <c r="FRH88" s="391"/>
      <c r="FRI88" s="392"/>
      <c r="FRJ88" s="393"/>
      <c r="FRK88" s="394"/>
      <c r="FRL88" s="395"/>
      <c r="FRM88" s="389"/>
      <c r="FRN88" s="390"/>
      <c r="FRO88" s="391"/>
      <c r="FRP88" s="392"/>
      <c r="FRQ88" s="393"/>
      <c r="FRR88" s="394"/>
      <c r="FRS88" s="395"/>
      <c r="FRT88" s="389"/>
      <c r="FRU88" s="390"/>
      <c r="FRV88" s="391"/>
      <c r="FRW88" s="392"/>
      <c r="FRX88" s="393"/>
      <c r="FRY88" s="394"/>
      <c r="FRZ88" s="395"/>
      <c r="FSA88" s="389"/>
      <c r="FSB88" s="390"/>
      <c r="FSC88" s="391"/>
      <c r="FSD88" s="392"/>
      <c r="FSE88" s="393"/>
      <c r="FSF88" s="394"/>
      <c r="FSG88" s="395"/>
      <c r="FSH88" s="389"/>
      <c r="FSI88" s="390"/>
      <c r="FSJ88" s="391"/>
      <c r="FSK88" s="392"/>
      <c r="FSL88" s="393"/>
      <c r="FSM88" s="394"/>
      <c r="FSN88" s="395"/>
      <c r="FSO88" s="389"/>
      <c r="FSP88" s="390"/>
      <c r="FSQ88" s="391"/>
      <c r="FSR88" s="392"/>
      <c r="FSS88" s="393"/>
      <c r="FST88" s="394"/>
      <c r="FSU88" s="395"/>
      <c r="FSV88" s="389"/>
      <c r="FSW88" s="390"/>
      <c r="FSX88" s="391"/>
      <c r="FSY88" s="392"/>
      <c r="FSZ88" s="393"/>
      <c r="FTA88" s="394"/>
      <c r="FTB88" s="395"/>
      <c r="FTC88" s="389"/>
      <c r="FTD88" s="390"/>
      <c r="FTE88" s="391"/>
      <c r="FTF88" s="392"/>
      <c r="FTG88" s="393"/>
      <c r="FTH88" s="394"/>
      <c r="FTI88" s="395"/>
      <c r="FTJ88" s="389"/>
      <c r="FTK88" s="390"/>
      <c r="FTL88" s="391"/>
      <c r="FTM88" s="392"/>
      <c r="FTN88" s="393"/>
      <c r="FTO88" s="394"/>
      <c r="FTP88" s="395"/>
      <c r="FTQ88" s="389"/>
      <c r="FTR88" s="390"/>
      <c r="FTS88" s="391"/>
      <c r="FTT88" s="392"/>
      <c r="FTU88" s="393"/>
      <c r="FTV88" s="394"/>
      <c r="FTW88" s="395"/>
      <c r="FTX88" s="389"/>
      <c r="FTY88" s="390"/>
      <c r="FTZ88" s="391"/>
      <c r="FUA88" s="392"/>
      <c r="FUB88" s="393"/>
      <c r="FUC88" s="394"/>
      <c r="FUD88" s="395"/>
      <c r="FUE88" s="389"/>
      <c r="FUF88" s="390"/>
      <c r="FUG88" s="391"/>
      <c r="FUH88" s="392"/>
      <c r="FUI88" s="393"/>
      <c r="FUJ88" s="394"/>
      <c r="FUK88" s="395"/>
      <c r="FUL88" s="389"/>
      <c r="FUM88" s="390"/>
      <c r="FUN88" s="391"/>
      <c r="FUO88" s="392"/>
      <c r="FUP88" s="393"/>
      <c r="FUQ88" s="394"/>
      <c r="FUR88" s="395"/>
      <c r="FUS88" s="389"/>
      <c r="FUT88" s="390"/>
      <c r="FUU88" s="391"/>
      <c r="FUV88" s="392"/>
      <c r="FUW88" s="393"/>
      <c r="FUX88" s="394"/>
      <c r="FUY88" s="395"/>
      <c r="FUZ88" s="389"/>
      <c r="FVA88" s="390"/>
      <c r="FVB88" s="391"/>
      <c r="FVC88" s="392"/>
      <c r="FVD88" s="393"/>
      <c r="FVE88" s="394"/>
      <c r="FVF88" s="395"/>
      <c r="FVG88" s="389"/>
      <c r="FVH88" s="390"/>
      <c r="FVI88" s="391"/>
      <c r="FVJ88" s="392"/>
      <c r="FVK88" s="393"/>
      <c r="FVL88" s="394"/>
      <c r="FVM88" s="395"/>
      <c r="FVN88" s="389"/>
      <c r="FVO88" s="390"/>
      <c r="FVP88" s="391"/>
      <c r="FVQ88" s="392"/>
      <c r="FVR88" s="393"/>
      <c r="FVS88" s="394"/>
      <c r="FVT88" s="395"/>
      <c r="FVU88" s="389"/>
      <c r="FVV88" s="390"/>
      <c r="FVW88" s="391"/>
      <c r="FVX88" s="392"/>
      <c r="FVY88" s="393"/>
      <c r="FVZ88" s="394"/>
      <c r="FWA88" s="395"/>
      <c r="FWB88" s="389"/>
      <c r="FWC88" s="390"/>
      <c r="FWD88" s="391"/>
      <c r="FWE88" s="392"/>
      <c r="FWF88" s="393"/>
      <c r="FWG88" s="394"/>
      <c r="FWH88" s="395"/>
      <c r="FWI88" s="389"/>
      <c r="FWJ88" s="390"/>
      <c r="FWK88" s="391"/>
      <c r="FWL88" s="392"/>
      <c r="FWM88" s="393"/>
      <c r="FWN88" s="394"/>
      <c r="FWO88" s="395"/>
      <c r="FWP88" s="389"/>
      <c r="FWQ88" s="390"/>
      <c r="FWR88" s="391"/>
      <c r="FWS88" s="392"/>
      <c r="FWT88" s="393"/>
      <c r="FWU88" s="394"/>
      <c r="FWV88" s="395"/>
      <c r="FWW88" s="389"/>
      <c r="FWX88" s="390"/>
      <c r="FWY88" s="391"/>
      <c r="FWZ88" s="392"/>
      <c r="FXA88" s="393"/>
      <c r="FXB88" s="394"/>
      <c r="FXC88" s="395"/>
      <c r="FXD88" s="389"/>
      <c r="FXE88" s="390"/>
      <c r="FXF88" s="391"/>
      <c r="FXG88" s="392"/>
      <c r="FXH88" s="393"/>
      <c r="FXI88" s="394"/>
      <c r="FXJ88" s="395"/>
      <c r="FXK88" s="389"/>
      <c r="FXL88" s="390"/>
      <c r="FXM88" s="391"/>
      <c r="FXN88" s="392"/>
      <c r="FXO88" s="393"/>
      <c r="FXP88" s="394"/>
      <c r="FXQ88" s="395"/>
      <c r="FXR88" s="389"/>
      <c r="FXS88" s="390"/>
      <c r="FXT88" s="391"/>
      <c r="FXU88" s="392"/>
      <c r="FXV88" s="393"/>
      <c r="FXW88" s="394"/>
      <c r="FXX88" s="395"/>
      <c r="FXY88" s="389"/>
      <c r="FXZ88" s="390"/>
      <c r="FYA88" s="391"/>
      <c r="FYB88" s="392"/>
      <c r="FYC88" s="393"/>
      <c r="FYD88" s="394"/>
      <c r="FYE88" s="395"/>
      <c r="FYF88" s="389"/>
      <c r="FYG88" s="390"/>
      <c r="FYH88" s="391"/>
      <c r="FYI88" s="392"/>
      <c r="FYJ88" s="393"/>
      <c r="FYK88" s="394"/>
      <c r="FYL88" s="395"/>
      <c r="FYM88" s="389"/>
      <c r="FYN88" s="390"/>
      <c r="FYO88" s="391"/>
      <c r="FYP88" s="392"/>
      <c r="FYQ88" s="393"/>
      <c r="FYR88" s="394"/>
      <c r="FYS88" s="395"/>
      <c r="FYT88" s="389"/>
      <c r="FYU88" s="390"/>
      <c r="FYV88" s="391"/>
      <c r="FYW88" s="392"/>
      <c r="FYX88" s="393"/>
      <c r="FYY88" s="394"/>
      <c r="FYZ88" s="395"/>
      <c r="FZA88" s="389"/>
      <c r="FZB88" s="390"/>
      <c r="FZC88" s="391"/>
      <c r="FZD88" s="392"/>
      <c r="FZE88" s="393"/>
      <c r="FZF88" s="394"/>
      <c r="FZG88" s="395"/>
      <c r="FZH88" s="389"/>
      <c r="FZI88" s="390"/>
      <c r="FZJ88" s="391"/>
      <c r="FZK88" s="392"/>
      <c r="FZL88" s="393"/>
      <c r="FZM88" s="394"/>
      <c r="FZN88" s="395"/>
      <c r="FZO88" s="389"/>
      <c r="FZP88" s="390"/>
      <c r="FZQ88" s="391"/>
      <c r="FZR88" s="392"/>
      <c r="FZS88" s="393"/>
      <c r="FZT88" s="394"/>
      <c r="FZU88" s="395"/>
      <c r="FZV88" s="389"/>
      <c r="FZW88" s="390"/>
      <c r="FZX88" s="391"/>
      <c r="FZY88" s="392"/>
      <c r="FZZ88" s="393"/>
      <c r="GAA88" s="394"/>
      <c r="GAB88" s="395"/>
      <c r="GAC88" s="389"/>
      <c r="GAD88" s="390"/>
      <c r="GAE88" s="391"/>
      <c r="GAF88" s="392"/>
      <c r="GAG88" s="393"/>
      <c r="GAH88" s="394"/>
      <c r="GAI88" s="395"/>
      <c r="GAJ88" s="389"/>
      <c r="GAK88" s="390"/>
      <c r="GAL88" s="391"/>
      <c r="GAM88" s="392"/>
      <c r="GAN88" s="393"/>
      <c r="GAO88" s="394"/>
      <c r="GAP88" s="395"/>
      <c r="GAQ88" s="389"/>
      <c r="GAR88" s="390"/>
      <c r="GAS88" s="391"/>
      <c r="GAT88" s="392"/>
      <c r="GAU88" s="393"/>
      <c r="GAV88" s="394"/>
      <c r="GAW88" s="395"/>
      <c r="GAX88" s="389"/>
      <c r="GAY88" s="390"/>
      <c r="GAZ88" s="391"/>
      <c r="GBA88" s="392"/>
      <c r="GBB88" s="393"/>
      <c r="GBC88" s="394"/>
      <c r="GBD88" s="395"/>
      <c r="GBE88" s="389"/>
      <c r="GBF88" s="390"/>
      <c r="GBG88" s="391"/>
      <c r="GBH88" s="392"/>
      <c r="GBI88" s="393"/>
      <c r="GBJ88" s="394"/>
      <c r="GBK88" s="395"/>
      <c r="GBL88" s="389"/>
      <c r="GBM88" s="390"/>
      <c r="GBN88" s="391"/>
      <c r="GBO88" s="392"/>
      <c r="GBP88" s="393"/>
      <c r="GBQ88" s="394"/>
      <c r="GBR88" s="395"/>
      <c r="GBS88" s="389"/>
      <c r="GBT88" s="390"/>
      <c r="GBU88" s="391"/>
      <c r="GBV88" s="392"/>
      <c r="GBW88" s="393"/>
      <c r="GBX88" s="394"/>
      <c r="GBY88" s="395"/>
      <c r="GBZ88" s="389"/>
      <c r="GCA88" s="390"/>
      <c r="GCB88" s="391"/>
      <c r="GCC88" s="392"/>
      <c r="GCD88" s="393"/>
      <c r="GCE88" s="394"/>
      <c r="GCF88" s="395"/>
      <c r="GCG88" s="389"/>
      <c r="GCH88" s="390"/>
      <c r="GCI88" s="391"/>
      <c r="GCJ88" s="392"/>
      <c r="GCK88" s="393"/>
      <c r="GCL88" s="394"/>
      <c r="GCM88" s="395"/>
      <c r="GCN88" s="389"/>
      <c r="GCO88" s="390"/>
      <c r="GCP88" s="391"/>
      <c r="GCQ88" s="392"/>
      <c r="GCR88" s="393"/>
      <c r="GCS88" s="394"/>
      <c r="GCT88" s="395"/>
      <c r="GCU88" s="389"/>
      <c r="GCV88" s="390"/>
      <c r="GCW88" s="391"/>
      <c r="GCX88" s="392"/>
      <c r="GCY88" s="393"/>
      <c r="GCZ88" s="394"/>
      <c r="GDA88" s="395"/>
      <c r="GDB88" s="389"/>
      <c r="GDC88" s="390"/>
      <c r="GDD88" s="391"/>
      <c r="GDE88" s="392"/>
      <c r="GDF88" s="393"/>
      <c r="GDG88" s="394"/>
      <c r="GDH88" s="395"/>
      <c r="GDI88" s="389"/>
      <c r="GDJ88" s="390"/>
      <c r="GDK88" s="391"/>
      <c r="GDL88" s="392"/>
      <c r="GDM88" s="393"/>
      <c r="GDN88" s="394"/>
      <c r="GDO88" s="395"/>
      <c r="GDP88" s="389"/>
      <c r="GDQ88" s="390"/>
      <c r="GDR88" s="391"/>
      <c r="GDS88" s="392"/>
      <c r="GDT88" s="393"/>
      <c r="GDU88" s="394"/>
      <c r="GDV88" s="395"/>
      <c r="GDW88" s="389"/>
      <c r="GDX88" s="390"/>
      <c r="GDY88" s="391"/>
      <c r="GDZ88" s="392"/>
      <c r="GEA88" s="393"/>
      <c r="GEB88" s="394"/>
      <c r="GEC88" s="395"/>
      <c r="GED88" s="389"/>
      <c r="GEE88" s="390"/>
      <c r="GEF88" s="391"/>
      <c r="GEG88" s="392"/>
      <c r="GEH88" s="393"/>
      <c r="GEI88" s="394"/>
      <c r="GEJ88" s="395"/>
      <c r="GEK88" s="389"/>
      <c r="GEL88" s="390"/>
      <c r="GEM88" s="391"/>
      <c r="GEN88" s="392"/>
      <c r="GEO88" s="393"/>
      <c r="GEP88" s="394"/>
      <c r="GEQ88" s="395"/>
      <c r="GER88" s="389"/>
      <c r="GES88" s="390"/>
      <c r="GET88" s="391"/>
      <c r="GEU88" s="392"/>
      <c r="GEV88" s="393"/>
      <c r="GEW88" s="394"/>
      <c r="GEX88" s="395"/>
      <c r="GEY88" s="389"/>
      <c r="GEZ88" s="390"/>
      <c r="GFA88" s="391"/>
      <c r="GFB88" s="392"/>
      <c r="GFC88" s="393"/>
      <c r="GFD88" s="394"/>
      <c r="GFE88" s="395"/>
      <c r="GFF88" s="389"/>
      <c r="GFG88" s="390"/>
      <c r="GFH88" s="391"/>
      <c r="GFI88" s="392"/>
      <c r="GFJ88" s="393"/>
      <c r="GFK88" s="394"/>
      <c r="GFL88" s="395"/>
      <c r="GFM88" s="389"/>
      <c r="GFN88" s="390"/>
      <c r="GFO88" s="391"/>
      <c r="GFP88" s="392"/>
      <c r="GFQ88" s="393"/>
      <c r="GFR88" s="394"/>
      <c r="GFS88" s="395"/>
      <c r="GFT88" s="389"/>
      <c r="GFU88" s="390"/>
      <c r="GFV88" s="391"/>
      <c r="GFW88" s="392"/>
      <c r="GFX88" s="393"/>
      <c r="GFY88" s="394"/>
      <c r="GFZ88" s="395"/>
      <c r="GGA88" s="389"/>
      <c r="GGB88" s="390"/>
      <c r="GGC88" s="391"/>
      <c r="GGD88" s="392"/>
      <c r="GGE88" s="393"/>
      <c r="GGF88" s="394"/>
      <c r="GGG88" s="395"/>
      <c r="GGH88" s="389"/>
      <c r="GGI88" s="390"/>
      <c r="GGJ88" s="391"/>
      <c r="GGK88" s="392"/>
      <c r="GGL88" s="393"/>
      <c r="GGM88" s="394"/>
      <c r="GGN88" s="395"/>
      <c r="GGO88" s="389"/>
      <c r="GGP88" s="390"/>
      <c r="GGQ88" s="391"/>
      <c r="GGR88" s="392"/>
      <c r="GGS88" s="393"/>
      <c r="GGT88" s="394"/>
      <c r="GGU88" s="395"/>
      <c r="GGV88" s="389"/>
      <c r="GGW88" s="390"/>
      <c r="GGX88" s="391"/>
      <c r="GGY88" s="392"/>
      <c r="GGZ88" s="393"/>
      <c r="GHA88" s="394"/>
      <c r="GHB88" s="395"/>
      <c r="GHC88" s="389"/>
      <c r="GHD88" s="390"/>
      <c r="GHE88" s="391"/>
      <c r="GHF88" s="392"/>
      <c r="GHG88" s="393"/>
      <c r="GHH88" s="394"/>
      <c r="GHI88" s="395"/>
      <c r="GHJ88" s="389"/>
      <c r="GHK88" s="390"/>
      <c r="GHL88" s="391"/>
      <c r="GHM88" s="392"/>
      <c r="GHN88" s="393"/>
      <c r="GHO88" s="394"/>
      <c r="GHP88" s="395"/>
      <c r="GHQ88" s="389"/>
      <c r="GHR88" s="390"/>
      <c r="GHS88" s="391"/>
      <c r="GHT88" s="392"/>
      <c r="GHU88" s="393"/>
      <c r="GHV88" s="394"/>
      <c r="GHW88" s="395"/>
      <c r="GHX88" s="389"/>
      <c r="GHY88" s="390"/>
      <c r="GHZ88" s="391"/>
      <c r="GIA88" s="392"/>
      <c r="GIB88" s="393"/>
      <c r="GIC88" s="394"/>
      <c r="GID88" s="395"/>
      <c r="GIE88" s="389"/>
      <c r="GIF88" s="390"/>
      <c r="GIG88" s="391"/>
      <c r="GIH88" s="392"/>
      <c r="GII88" s="393"/>
      <c r="GIJ88" s="394"/>
      <c r="GIK88" s="395"/>
      <c r="GIL88" s="389"/>
      <c r="GIM88" s="390"/>
      <c r="GIN88" s="391"/>
      <c r="GIO88" s="392"/>
      <c r="GIP88" s="393"/>
      <c r="GIQ88" s="394"/>
      <c r="GIR88" s="395"/>
      <c r="GIS88" s="389"/>
      <c r="GIT88" s="390"/>
      <c r="GIU88" s="391"/>
      <c r="GIV88" s="392"/>
      <c r="GIW88" s="393"/>
      <c r="GIX88" s="394"/>
      <c r="GIY88" s="395"/>
      <c r="GIZ88" s="389"/>
      <c r="GJA88" s="390"/>
      <c r="GJB88" s="391"/>
      <c r="GJC88" s="392"/>
      <c r="GJD88" s="393"/>
      <c r="GJE88" s="394"/>
      <c r="GJF88" s="395"/>
      <c r="GJG88" s="389"/>
      <c r="GJH88" s="390"/>
      <c r="GJI88" s="391"/>
      <c r="GJJ88" s="392"/>
      <c r="GJK88" s="393"/>
      <c r="GJL88" s="394"/>
      <c r="GJM88" s="395"/>
      <c r="GJN88" s="389"/>
      <c r="GJO88" s="390"/>
      <c r="GJP88" s="391"/>
      <c r="GJQ88" s="392"/>
      <c r="GJR88" s="393"/>
      <c r="GJS88" s="394"/>
      <c r="GJT88" s="395"/>
      <c r="GJU88" s="389"/>
      <c r="GJV88" s="390"/>
      <c r="GJW88" s="391"/>
      <c r="GJX88" s="392"/>
      <c r="GJY88" s="393"/>
      <c r="GJZ88" s="394"/>
      <c r="GKA88" s="395"/>
      <c r="GKB88" s="389"/>
      <c r="GKC88" s="390"/>
      <c r="GKD88" s="391"/>
      <c r="GKE88" s="392"/>
      <c r="GKF88" s="393"/>
      <c r="GKG88" s="394"/>
      <c r="GKH88" s="395"/>
      <c r="GKI88" s="389"/>
      <c r="GKJ88" s="390"/>
      <c r="GKK88" s="391"/>
      <c r="GKL88" s="392"/>
      <c r="GKM88" s="393"/>
      <c r="GKN88" s="394"/>
      <c r="GKO88" s="395"/>
      <c r="GKP88" s="389"/>
      <c r="GKQ88" s="390"/>
      <c r="GKR88" s="391"/>
      <c r="GKS88" s="392"/>
      <c r="GKT88" s="393"/>
      <c r="GKU88" s="394"/>
      <c r="GKV88" s="395"/>
      <c r="GKW88" s="389"/>
      <c r="GKX88" s="390"/>
      <c r="GKY88" s="391"/>
      <c r="GKZ88" s="392"/>
      <c r="GLA88" s="393"/>
      <c r="GLB88" s="394"/>
      <c r="GLC88" s="395"/>
      <c r="GLD88" s="389"/>
      <c r="GLE88" s="390"/>
      <c r="GLF88" s="391"/>
      <c r="GLG88" s="392"/>
      <c r="GLH88" s="393"/>
      <c r="GLI88" s="394"/>
      <c r="GLJ88" s="395"/>
      <c r="GLK88" s="389"/>
      <c r="GLL88" s="390"/>
      <c r="GLM88" s="391"/>
      <c r="GLN88" s="392"/>
      <c r="GLO88" s="393"/>
      <c r="GLP88" s="394"/>
      <c r="GLQ88" s="395"/>
      <c r="GLR88" s="389"/>
      <c r="GLS88" s="390"/>
      <c r="GLT88" s="391"/>
      <c r="GLU88" s="392"/>
      <c r="GLV88" s="393"/>
      <c r="GLW88" s="394"/>
      <c r="GLX88" s="395"/>
      <c r="GLY88" s="389"/>
      <c r="GLZ88" s="390"/>
      <c r="GMA88" s="391"/>
      <c r="GMB88" s="392"/>
      <c r="GMC88" s="393"/>
      <c r="GMD88" s="394"/>
      <c r="GME88" s="395"/>
      <c r="GMF88" s="389"/>
      <c r="GMG88" s="390"/>
      <c r="GMH88" s="391"/>
      <c r="GMI88" s="392"/>
      <c r="GMJ88" s="393"/>
      <c r="GMK88" s="394"/>
      <c r="GML88" s="395"/>
      <c r="GMM88" s="389"/>
      <c r="GMN88" s="390"/>
      <c r="GMO88" s="391"/>
      <c r="GMP88" s="392"/>
      <c r="GMQ88" s="393"/>
      <c r="GMR88" s="394"/>
      <c r="GMS88" s="395"/>
      <c r="GMT88" s="389"/>
      <c r="GMU88" s="390"/>
      <c r="GMV88" s="391"/>
      <c r="GMW88" s="392"/>
      <c r="GMX88" s="393"/>
      <c r="GMY88" s="394"/>
      <c r="GMZ88" s="395"/>
      <c r="GNA88" s="389"/>
      <c r="GNB88" s="390"/>
      <c r="GNC88" s="391"/>
      <c r="GND88" s="392"/>
      <c r="GNE88" s="393"/>
      <c r="GNF88" s="394"/>
      <c r="GNG88" s="395"/>
      <c r="GNH88" s="389"/>
      <c r="GNI88" s="390"/>
      <c r="GNJ88" s="391"/>
      <c r="GNK88" s="392"/>
      <c r="GNL88" s="393"/>
      <c r="GNM88" s="394"/>
      <c r="GNN88" s="395"/>
      <c r="GNO88" s="389"/>
      <c r="GNP88" s="390"/>
      <c r="GNQ88" s="391"/>
      <c r="GNR88" s="392"/>
      <c r="GNS88" s="393"/>
      <c r="GNT88" s="394"/>
      <c r="GNU88" s="395"/>
      <c r="GNV88" s="389"/>
      <c r="GNW88" s="390"/>
      <c r="GNX88" s="391"/>
      <c r="GNY88" s="392"/>
      <c r="GNZ88" s="393"/>
      <c r="GOA88" s="394"/>
      <c r="GOB88" s="395"/>
      <c r="GOC88" s="389"/>
      <c r="GOD88" s="390"/>
      <c r="GOE88" s="391"/>
      <c r="GOF88" s="392"/>
      <c r="GOG88" s="393"/>
      <c r="GOH88" s="394"/>
      <c r="GOI88" s="395"/>
      <c r="GOJ88" s="389"/>
      <c r="GOK88" s="390"/>
      <c r="GOL88" s="391"/>
      <c r="GOM88" s="392"/>
      <c r="GON88" s="393"/>
      <c r="GOO88" s="394"/>
      <c r="GOP88" s="395"/>
      <c r="GOQ88" s="389"/>
      <c r="GOR88" s="390"/>
      <c r="GOS88" s="391"/>
      <c r="GOT88" s="392"/>
      <c r="GOU88" s="393"/>
      <c r="GOV88" s="394"/>
      <c r="GOW88" s="395"/>
      <c r="GOX88" s="389"/>
      <c r="GOY88" s="390"/>
      <c r="GOZ88" s="391"/>
      <c r="GPA88" s="392"/>
      <c r="GPB88" s="393"/>
      <c r="GPC88" s="394"/>
      <c r="GPD88" s="395"/>
      <c r="GPE88" s="389"/>
      <c r="GPF88" s="390"/>
      <c r="GPG88" s="391"/>
      <c r="GPH88" s="392"/>
      <c r="GPI88" s="393"/>
      <c r="GPJ88" s="394"/>
      <c r="GPK88" s="395"/>
      <c r="GPL88" s="389"/>
      <c r="GPM88" s="390"/>
      <c r="GPN88" s="391"/>
      <c r="GPO88" s="392"/>
      <c r="GPP88" s="393"/>
      <c r="GPQ88" s="394"/>
      <c r="GPR88" s="395"/>
      <c r="GPS88" s="389"/>
      <c r="GPT88" s="390"/>
      <c r="GPU88" s="391"/>
      <c r="GPV88" s="392"/>
      <c r="GPW88" s="393"/>
      <c r="GPX88" s="394"/>
      <c r="GPY88" s="395"/>
      <c r="GPZ88" s="389"/>
      <c r="GQA88" s="390"/>
      <c r="GQB88" s="391"/>
      <c r="GQC88" s="392"/>
      <c r="GQD88" s="393"/>
      <c r="GQE88" s="394"/>
      <c r="GQF88" s="395"/>
      <c r="GQG88" s="389"/>
      <c r="GQH88" s="390"/>
      <c r="GQI88" s="391"/>
      <c r="GQJ88" s="392"/>
      <c r="GQK88" s="393"/>
      <c r="GQL88" s="394"/>
      <c r="GQM88" s="395"/>
      <c r="GQN88" s="389"/>
      <c r="GQO88" s="390"/>
      <c r="GQP88" s="391"/>
      <c r="GQQ88" s="392"/>
      <c r="GQR88" s="393"/>
      <c r="GQS88" s="394"/>
      <c r="GQT88" s="395"/>
      <c r="GQU88" s="389"/>
      <c r="GQV88" s="390"/>
      <c r="GQW88" s="391"/>
      <c r="GQX88" s="392"/>
      <c r="GQY88" s="393"/>
      <c r="GQZ88" s="394"/>
      <c r="GRA88" s="395"/>
      <c r="GRB88" s="389"/>
      <c r="GRC88" s="390"/>
      <c r="GRD88" s="391"/>
      <c r="GRE88" s="392"/>
      <c r="GRF88" s="393"/>
      <c r="GRG88" s="394"/>
      <c r="GRH88" s="395"/>
      <c r="GRI88" s="389"/>
      <c r="GRJ88" s="390"/>
      <c r="GRK88" s="391"/>
      <c r="GRL88" s="392"/>
      <c r="GRM88" s="393"/>
      <c r="GRN88" s="394"/>
      <c r="GRO88" s="395"/>
      <c r="GRP88" s="389"/>
      <c r="GRQ88" s="390"/>
      <c r="GRR88" s="391"/>
      <c r="GRS88" s="392"/>
      <c r="GRT88" s="393"/>
      <c r="GRU88" s="394"/>
      <c r="GRV88" s="395"/>
      <c r="GRW88" s="389"/>
      <c r="GRX88" s="390"/>
      <c r="GRY88" s="391"/>
      <c r="GRZ88" s="392"/>
      <c r="GSA88" s="393"/>
      <c r="GSB88" s="394"/>
      <c r="GSC88" s="395"/>
      <c r="GSD88" s="389"/>
      <c r="GSE88" s="390"/>
      <c r="GSF88" s="391"/>
      <c r="GSG88" s="392"/>
      <c r="GSH88" s="393"/>
      <c r="GSI88" s="394"/>
      <c r="GSJ88" s="395"/>
      <c r="GSK88" s="389"/>
      <c r="GSL88" s="390"/>
      <c r="GSM88" s="391"/>
      <c r="GSN88" s="392"/>
      <c r="GSO88" s="393"/>
      <c r="GSP88" s="394"/>
      <c r="GSQ88" s="395"/>
      <c r="GSR88" s="389"/>
      <c r="GSS88" s="390"/>
      <c r="GST88" s="391"/>
      <c r="GSU88" s="392"/>
      <c r="GSV88" s="393"/>
      <c r="GSW88" s="394"/>
      <c r="GSX88" s="395"/>
      <c r="GSY88" s="389"/>
      <c r="GSZ88" s="390"/>
      <c r="GTA88" s="391"/>
      <c r="GTB88" s="392"/>
      <c r="GTC88" s="393"/>
      <c r="GTD88" s="394"/>
      <c r="GTE88" s="395"/>
      <c r="GTF88" s="389"/>
      <c r="GTG88" s="390"/>
      <c r="GTH88" s="391"/>
      <c r="GTI88" s="392"/>
      <c r="GTJ88" s="393"/>
      <c r="GTK88" s="394"/>
      <c r="GTL88" s="395"/>
      <c r="GTM88" s="389"/>
      <c r="GTN88" s="390"/>
      <c r="GTO88" s="391"/>
      <c r="GTP88" s="392"/>
      <c r="GTQ88" s="393"/>
      <c r="GTR88" s="394"/>
      <c r="GTS88" s="395"/>
      <c r="GTT88" s="389"/>
      <c r="GTU88" s="390"/>
      <c r="GTV88" s="391"/>
      <c r="GTW88" s="392"/>
      <c r="GTX88" s="393"/>
      <c r="GTY88" s="394"/>
      <c r="GTZ88" s="395"/>
      <c r="GUA88" s="389"/>
      <c r="GUB88" s="390"/>
      <c r="GUC88" s="391"/>
      <c r="GUD88" s="392"/>
      <c r="GUE88" s="393"/>
      <c r="GUF88" s="394"/>
      <c r="GUG88" s="395"/>
      <c r="GUH88" s="389"/>
      <c r="GUI88" s="390"/>
      <c r="GUJ88" s="391"/>
      <c r="GUK88" s="392"/>
      <c r="GUL88" s="393"/>
      <c r="GUM88" s="394"/>
      <c r="GUN88" s="395"/>
      <c r="GUO88" s="389"/>
      <c r="GUP88" s="390"/>
      <c r="GUQ88" s="391"/>
      <c r="GUR88" s="392"/>
      <c r="GUS88" s="393"/>
      <c r="GUT88" s="394"/>
      <c r="GUU88" s="395"/>
      <c r="GUV88" s="389"/>
      <c r="GUW88" s="390"/>
      <c r="GUX88" s="391"/>
      <c r="GUY88" s="392"/>
      <c r="GUZ88" s="393"/>
      <c r="GVA88" s="394"/>
      <c r="GVB88" s="395"/>
      <c r="GVC88" s="389"/>
      <c r="GVD88" s="390"/>
      <c r="GVE88" s="391"/>
      <c r="GVF88" s="392"/>
      <c r="GVG88" s="393"/>
      <c r="GVH88" s="394"/>
      <c r="GVI88" s="395"/>
      <c r="GVJ88" s="389"/>
      <c r="GVK88" s="390"/>
      <c r="GVL88" s="391"/>
      <c r="GVM88" s="392"/>
      <c r="GVN88" s="393"/>
      <c r="GVO88" s="394"/>
      <c r="GVP88" s="395"/>
      <c r="GVQ88" s="389"/>
      <c r="GVR88" s="390"/>
      <c r="GVS88" s="391"/>
      <c r="GVT88" s="392"/>
      <c r="GVU88" s="393"/>
      <c r="GVV88" s="394"/>
      <c r="GVW88" s="395"/>
      <c r="GVX88" s="389"/>
      <c r="GVY88" s="390"/>
      <c r="GVZ88" s="391"/>
      <c r="GWA88" s="392"/>
      <c r="GWB88" s="393"/>
      <c r="GWC88" s="394"/>
      <c r="GWD88" s="395"/>
      <c r="GWE88" s="389"/>
      <c r="GWF88" s="390"/>
      <c r="GWG88" s="391"/>
      <c r="GWH88" s="392"/>
      <c r="GWI88" s="393"/>
      <c r="GWJ88" s="394"/>
      <c r="GWK88" s="395"/>
      <c r="GWL88" s="389"/>
      <c r="GWM88" s="390"/>
      <c r="GWN88" s="391"/>
      <c r="GWO88" s="392"/>
      <c r="GWP88" s="393"/>
      <c r="GWQ88" s="394"/>
      <c r="GWR88" s="395"/>
      <c r="GWS88" s="389"/>
      <c r="GWT88" s="390"/>
      <c r="GWU88" s="391"/>
      <c r="GWV88" s="392"/>
      <c r="GWW88" s="393"/>
      <c r="GWX88" s="394"/>
      <c r="GWY88" s="395"/>
      <c r="GWZ88" s="389"/>
      <c r="GXA88" s="390"/>
      <c r="GXB88" s="391"/>
      <c r="GXC88" s="392"/>
      <c r="GXD88" s="393"/>
      <c r="GXE88" s="394"/>
      <c r="GXF88" s="395"/>
      <c r="GXG88" s="389"/>
      <c r="GXH88" s="390"/>
      <c r="GXI88" s="391"/>
      <c r="GXJ88" s="392"/>
      <c r="GXK88" s="393"/>
      <c r="GXL88" s="394"/>
      <c r="GXM88" s="395"/>
      <c r="GXN88" s="389"/>
      <c r="GXO88" s="390"/>
      <c r="GXP88" s="391"/>
      <c r="GXQ88" s="392"/>
      <c r="GXR88" s="393"/>
      <c r="GXS88" s="394"/>
      <c r="GXT88" s="395"/>
      <c r="GXU88" s="389"/>
      <c r="GXV88" s="390"/>
      <c r="GXW88" s="391"/>
      <c r="GXX88" s="392"/>
      <c r="GXY88" s="393"/>
      <c r="GXZ88" s="394"/>
      <c r="GYA88" s="395"/>
      <c r="GYB88" s="389"/>
      <c r="GYC88" s="390"/>
      <c r="GYD88" s="391"/>
      <c r="GYE88" s="392"/>
      <c r="GYF88" s="393"/>
      <c r="GYG88" s="394"/>
      <c r="GYH88" s="395"/>
      <c r="GYI88" s="389"/>
      <c r="GYJ88" s="390"/>
      <c r="GYK88" s="391"/>
      <c r="GYL88" s="392"/>
      <c r="GYM88" s="393"/>
      <c r="GYN88" s="394"/>
      <c r="GYO88" s="395"/>
      <c r="GYP88" s="389"/>
      <c r="GYQ88" s="390"/>
      <c r="GYR88" s="391"/>
      <c r="GYS88" s="392"/>
      <c r="GYT88" s="393"/>
      <c r="GYU88" s="394"/>
      <c r="GYV88" s="395"/>
      <c r="GYW88" s="389"/>
      <c r="GYX88" s="390"/>
      <c r="GYY88" s="391"/>
      <c r="GYZ88" s="392"/>
      <c r="GZA88" s="393"/>
      <c r="GZB88" s="394"/>
      <c r="GZC88" s="395"/>
      <c r="GZD88" s="389"/>
      <c r="GZE88" s="390"/>
      <c r="GZF88" s="391"/>
      <c r="GZG88" s="392"/>
      <c r="GZH88" s="393"/>
      <c r="GZI88" s="394"/>
      <c r="GZJ88" s="395"/>
      <c r="GZK88" s="389"/>
      <c r="GZL88" s="390"/>
      <c r="GZM88" s="391"/>
      <c r="GZN88" s="392"/>
      <c r="GZO88" s="393"/>
      <c r="GZP88" s="394"/>
      <c r="GZQ88" s="395"/>
      <c r="GZR88" s="389"/>
      <c r="GZS88" s="390"/>
      <c r="GZT88" s="391"/>
      <c r="GZU88" s="392"/>
      <c r="GZV88" s="393"/>
      <c r="GZW88" s="394"/>
      <c r="GZX88" s="395"/>
      <c r="GZY88" s="389"/>
      <c r="GZZ88" s="390"/>
      <c r="HAA88" s="391"/>
      <c r="HAB88" s="392"/>
      <c r="HAC88" s="393"/>
      <c r="HAD88" s="394"/>
      <c r="HAE88" s="395"/>
      <c r="HAF88" s="389"/>
      <c r="HAG88" s="390"/>
      <c r="HAH88" s="391"/>
      <c r="HAI88" s="392"/>
      <c r="HAJ88" s="393"/>
      <c r="HAK88" s="394"/>
      <c r="HAL88" s="395"/>
      <c r="HAM88" s="389"/>
      <c r="HAN88" s="390"/>
      <c r="HAO88" s="391"/>
      <c r="HAP88" s="392"/>
      <c r="HAQ88" s="393"/>
      <c r="HAR88" s="394"/>
      <c r="HAS88" s="395"/>
      <c r="HAT88" s="389"/>
      <c r="HAU88" s="390"/>
      <c r="HAV88" s="391"/>
      <c r="HAW88" s="392"/>
      <c r="HAX88" s="393"/>
      <c r="HAY88" s="394"/>
      <c r="HAZ88" s="395"/>
      <c r="HBA88" s="389"/>
      <c r="HBB88" s="390"/>
      <c r="HBC88" s="391"/>
      <c r="HBD88" s="392"/>
      <c r="HBE88" s="393"/>
      <c r="HBF88" s="394"/>
      <c r="HBG88" s="395"/>
      <c r="HBH88" s="389"/>
      <c r="HBI88" s="390"/>
      <c r="HBJ88" s="391"/>
      <c r="HBK88" s="392"/>
      <c r="HBL88" s="393"/>
      <c r="HBM88" s="394"/>
      <c r="HBN88" s="395"/>
      <c r="HBO88" s="389"/>
      <c r="HBP88" s="390"/>
      <c r="HBQ88" s="391"/>
      <c r="HBR88" s="392"/>
      <c r="HBS88" s="393"/>
      <c r="HBT88" s="394"/>
      <c r="HBU88" s="395"/>
      <c r="HBV88" s="389"/>
      <c r="HBW88" s="390"/>
      <c r="HBX88" s="391"/>
      <c r="HBY88" s="392"/>
      <c r="HBZ88" s="393"/>
      <c r="HCA88" s="394"/>
      <c r="HCB88" s="395"/>
      <c r="HCC88" s="389"/>
      <c r="HCD88" s="390"/>
      <c r="HCE88" s="391"/>
      <c r="HCF88" s="392"/>
      <c r="HCG88" s="393"/>
      <c r="HCH88" s="394"/>
      <c r="HCI88" s="395"/>
      <c r="HCJ88" s="389"/>
      <c r="HCK88" s="390"/>
      <c r="HCL88" s="391"/>
      <c r="HCM88" s="392"/>
      <c r="HCN88" s="393"/>
      <c r="HCO88" s="394"/>
      <c r="HCP88" s="395"/>
      <c r="HCQ88" s="389"/>
      <c r="HCR88" s="390"/>
      <c r="HCS88" s="391"/>
      <c r="HCT88" s="392"/>
      <c r="HCU88" s="393"/>
      <c r="HCV88" s="394"/>
      <c r="HCW88" s="395"/>
      <c r="HCX88" s="389"/>
      <c r="HCY88" s="390"/>
      <c r="HCZ88" s="391"/>
      <c r="HDA88" s="392"/>
      <c r="HDB88" s="393"/>
      <c r="HDC88" s="394"/>
      <c r="HDD88" s="395"/>
      <c r="HDE88" s="389"/>
      <c r="HDF88" s="390"/>
      <c r="HDG88" s="391"/>
      <c r="HDH88" s="392"/>
      <c r="HDI88" s="393"/>
      <c r="HDJ88" s="394"/>
      <c r="HDK88" s="395"/>
      <c r="HDL88" s="389"/>
      <c r="HDM88" s="390"/>
      <c r="HDN88" s="391"/>
      <c r="HDO88" s="392"/>
      <c r="HDP88" s="393"/>
      <c r="HDQ88" s="394"/>
      <c r="HDR88" s="395"/>
      <c r="HDS88" s="389"/>
      <c r="HDT88" s="390"/>
      <c r="HDU88" s="391"/>
      <c r="HDV88" s="392"/>
      <c r="HDW88" s="393"/>
      <c r="HDX88" s="394"/>
      <c r="HDY88" s="395"/>
      <c r="HDZ88" s="389"/>
      <c r="HEA88" s="390"/>
      <c r="HEB88" s="391"/>
      <c r="HEC88" s="392"/>
      <c r="HED88" s="393"/>
      <c r="HEE88" s="394"/>
      <c r="HEF88" s="395"/>
      <c r="HEG88" s="389"/>
      <c r="HEH88" s="390"/>
      <c r="HEI88" s="391"/>
      <c r="HEJ88" s="392"/>
      <c r="HEK88" s="393"/>
      <c r="HEL88" s="394"/>
      <c r="HEM88" s="395"/>
      <c r="HEN88" s="389"/>
      <c r="HEO88" s="390"/>
      <c r="HEP88" s="391"/>
      <c r="HEQ88" s="392"/>
      <c r="HER88" s="393"/>
      <c r="HES88" s="394"/>
      <c r="HET88" s="395"/>
      <c r="HEU88" s="389"/>
      <c r="HEV88" s="390"/>
      <c r="HEW88" s="391"/>
      <c r="HEX88" s="392"/>
      <c r="HEY88" s="393"/>
      <c r="HEZ88" s="394"/>
      <c r="HFA88" s="395"/>
      <c r="HFB88" s="389"/>
      <c r="HFC88" s="390"/>
      <c r="HFD88" s="391"/>
      <c r="HFE88" s="392"/>
      <c r="HFF88" s="393"/>
      <c r="HFG88" s="394"/>
      <c r="HFH88" s="395"/>
      <c r="HFI88" s="389"/>
      <c r="HFJ88" s="390"/>
      <c r="HFK88" s="391"/>
      <c r="HFL88" s="392"/>
      <c r="HFM88" s="393"/>
      <c r="HFN88" s="394"/>
      <c r="HFO88" s="395"/>
      <c r="HFP88" s="389"/>
      <c r="HFQ88" s="390"/>
      <c r="HFR88" s="391"/>
      <c r="HFS88" s="392"/>
      <c r="HFT88" s="393"/>
      <c r="HFU88" s="394"/>
      <c r="HFV88" s="395"/>
      <c r="HFW88" s="389"/>
      <c r="HFX88" s="390"/>
      <c r="HFY88" s="391"/>
      <c r="HFZ88" s="392"/>
      <c r="HGA88" s="393"/>
      <c r="HGB88" s="394"/>
      <c r="HGC88" s="395"/>
      <c r="HGD88" s="389"/>
      <c r="HGE88" s="390"/>
      <c r="HGF88" s="391"/>
      <c r="HGG88" s="392"/>
      <c r="HGH88" s="393"/>
      <c r="HGI88" s="394"/>
      <c r="HGJ88" s="395"/>
      <c r="HGK88" s="389"/>
      <c r="HGL88" s="390"/>
      <c r="HGM88" s="391"/>
      <c r="HGN88" s="392"/>
      <c r="HGO88" s="393"/>
      <c r="HGP88" s="394"/>
      <c r="HGQ88" s="395"/>
      <c r="HGR88" s="389"/>
      <c r="HGS88" s="390"/>
      <c r="HGT88" s="391"/>
      <c r="HGU88" s="392"/>
      <c r="HGV88" s="393"/>
      <c r="HGW88" s="394"/>
      <c r="HGX88" s="395"/>
      <c r="HGY88" s="389"/>
      <c r="HGZ88" s="390"/>
      <c r="HHA88" s="391"/>
      <c r="HHB88" s="392"/>
      <c r="HHC88" s="393"/>
      <c r="HHD88" s="394"/>
      <c r="HHE88" s="395"/>
      <c r="HHF88" s="389"/>
      <c r="HHG88" s="390"/>
      <c r="HHH88" s="391"/>
      <c r="HHI88" s="392"/>
      <c r="HHJ88" s="393"/>
      <c r="HHK88" s="394"/>
      <c r="HHL88" s="395"/>
      <c r="HHM88" s="389"/>
      <c r="HHN88" s="390"/>
      <c r="HHO88" s="391"/>
      <c r="HHP88" s="392"/>
      <c r="HHQ88" s="393"/>
      <c r="HHR88" s="394"/>
      <c r="HHS88" s="395"/>
      <c r="HHT88" s="389"/>
      <c r="HHU88" s="390"/>
      <c r="HHV88" s="391"/>
      <c r="HHW88" s="392"/>
      <c r="HHX88" s="393"/>
      <c r="HHY88" s="394"/>
      <c r="HHZ88" s="395"/>
      <c r="HIA88" s="389"/>
      <c r="HIB88" s="390"/>
      <c r="HIC88" s="391"/>
      <c r="HID88" s="392"/>
      <c r="HIE88" s="393"/>
      <c r="HIF88" s="394"/>
      <c r="HIG88" s="395"/>
      <c r="HIH88" s="389"/>
      <c r="HII88" s="390"/>
      <c r="HIJ88" s="391"/>
      <c r="HIK88" s="392"/>
      <c r="HIL88" s="393"/>
      <c r="HIM88" s="394"/>
      <c r="HIN88" s="395"/>
      <c r="HIO88" s="389"/>
      <c r="HIP88" s="390"/>
      <c r="HIQ88" s="391"/>
      <c r="HIR88" s="392"/>
      <c r="HIS88" s="393"/>
      <c r="HIT88" s="394"/>
      <c r="HIU88" s="395"/>
      <c r="HIV88" s="389"/>
      <c r="HIW88" s="390"/>
      <c r="HIX88" s="391"/>
      <c r="HIY88" s="392"/>
      <c r="HIZ88" s="393"/>
      <c r="HJA88" s="394"/>
      <c r="HJB88" s="395"/>
      <c r="HJC88" s="389"/>
      <c r="HJD88" s="390"/>
      <c r="HJE88" s="391"/>
      <c r="HJF88" s="392"/>
      <c r="HJG88" s="393"/>
      <c r="HJH88" s="394"/>
      <c r="HJI88" s="395"/>
      <c r="HJJ88" s="389"/>
      <c r="HJK88" s="390"/>
      <c r="HJL88" s="391"/>
      <c r="HJM88" s="392"/>
      <c r="HJN88" s="393"/>
      <c r="HJO88" s="394"/>
      <c r="HJP88" s="395"/>
      <c r="HJQ88" s="389"/>
      <c r="HJR88" s="390"/>
      <c r="HJS88" s="391"/>
      <c r="HJT88" s="392"/>
      <c r="HJU88" s="393"/>
      <c r="HJV88" s="394"/>
      <c r="HJW88" s="395"/>
      <c r="HJX88" s="389"/>
      <c r="HJY88" s="390"/>
      <c r="HJZ88" s="391"/>
      <c r="HKA88" s="392"/>
      <c r="HKB88" s="393"/>
      <c r="HKC88" s="394"/>
      <c r="HKD88" s="395"/>
      <c r="HKE88" s="389"/>
      <c r="HKF88" s="390"/>
      <c r="HKG88" s="391"/>
      <c r="HKH88" s="392"/>
      <c r="HKI88" s="393"/>
      <c r="HKJ88" s="394"/>
      <c r="HKK88" s="395"/>
      <c r="HKL88" s="389"/>
      <c r="HKM88" s="390"/>
      <c r="HKN88" s="391"/>
      <c r="HKO88" s="392"/>
      <c r="HKP88" s="393"/>
      <c r="HKQ88" s="394"/>
      <c r="HKR88" s="395"/>
      <c r="HKS88" s="389"/>
      <c r="HKT88" s="390"/>
      <c r="HKU88" s="391"/>
      <c r="HKV88" s="392"/>
      <c r="HKW88" s="393"/>
      <c r="HKX88" s="394"/>
      <c r="HKY88" s="395"/>
      <c r="HKZ88" s="389"/>
      <c r="HLA88" s="390"/>
      <c r="HLB88" s="391"/>
      <c r="HLC88" s="392"/>
      <c r="HLD88" s="393"/>
      <c r="HLE88" s="394"/>
      <c r="HLF88" s="395"/>
      <c r="HLG88" s="389"/>
      <c r="HLH88" s="390"/>
      <c r="HLI88" s="391"/>
      <c r="HLJ88" s="392"/>
      <c r="HLK88" s="393"/>
      <c r="HLL88" s="394"/>
      <c r="HLM88" s="395"/>
      <c r="HLN88" s="389"/>
      <c r="HLO88" s="390"/>
      <c r="HLP88" s="391"/>
      <c r="HLQ88" s="392"/>
      <c r="HLR88" s="393"/>
      <c r="HLS88" s="394"/>
      <c r="HLT88" s="395"/>
      <c r="HLU88" s="389"/>
      <c r="HLV88" s="390"/>
      <c r="HLW88" s="391"/>
      <c r="HLX88" s="392"/>
      <c r="HLY88" s="393"/>
      <c r="HLZ88" s="394"/>
      <c r="HMA88" s="395"/>
      <c r="HMB88" s="389"/>
      <c r="HMC88" s="390"/>
      <c r="HMD88" s="391"/>
      <c r="HME88" s="392"/>
      <c r="HMF88" s="393"/>
      <c r="HMG88" s="394"/>
      <c r="HMH88" s="395"/>
      <c r="HMI88" s="389"/>
      <c r="HMJ88" s="390"/>
      <c r="HMK88" s="391"/>
      <c r="HML88" s="392"/>
      <c r="HMM88" s="393"/>
      <c r="HMN88" s="394"/>
      <c r="HMO88" s="395"/>
      <c r="HMP88" s="389"/>
      <c r="HMQ88" s="390"/>
      <c r="HMR88" s="391"/>
      <c r="HMS88" s="392"/>
      <c r="HMT88" s="393"/>
      <c r="HMU88" s="394"/>
      <c r="HMV88" s="395"/>
      <c r="HMW88" s="389"/>
      <c r="HMX88" s="390"/>
      <c r="HMY88" s="391"/>
      <c r="HMZ88" s="392"/>
      <c r="HNA88" s="393"/>
      <c r="HNB88" s="394"/>
      <c r="HNC88" s="395"/>
      <c r="HND88" s="389"/>
      <c r="HNE88" s="390"/>
      <c r="HNF88" s="391"/>
      <c r="HNG88" s="392"/>
      <c r="HNH88" s="393"/>
      <c r="HNI88" s="394"/>
      <c r="HNJ88" s="395"/>
      <c r="HNK88" s="389"/>
      <c r="HNL88" s="390"/>
      <c r="HNM88" s="391"/>
      <c r="HNN88" s="392"/>
      <c r="HNO88" s="393"/>
      <c r="HNP88" s="394"/>
      <c r="HNQ88" s="395"/>
      <c r="HNR88" s="389"/>
      <c r="HNS88" s="390"/>
      <c r="HNT88" s="391"/>
      <c r="HNU88" s="392"/>
      <c r="HNV88" s="393"/>
      <c r="HNW88" s="394"/>
      <c r="HNX88" s="395"/>
      <c r="HNY88" s="389"/>
      <c r="HNZ88" s="390"/>
      <c r="HOA88" s="391"/>
      <c r="HOB88" s="392"/>
      <c r="HOC88" s="393"/>
      <c r="HOD88" s="394"/>
      <c r="HOE88" s="395"/>
      <c r="HOF88" s="389"/>
      <c r="HOG88" s="390"/>
      <c r="HOH88" s="391"/>
      <c r="HOI88" s="392"/>
      <c r="HOJ88" s="393"/>
      <c r="HOK88" s="394"/>
      <c r="HOL88" s="395"/>
      <c r="HOM88" s="389"/>
      <c r="HON88" s="390"/>
      <c r="HOO88" s="391"/>
      <c r="HOP88" s="392"/>
      <c r="HOQ88" s="393"/>
      <c r="HOR88" s="394"/>
      <c r="HOS88" s="395"/>
      <c r="HOT88" s="389"/>
      <c r="HOU88" s="390"/>
      <c r="HOV88" s="391"/>
      <c r="HOW88" s="392"/>
      <c r="HOX88" s="393"/>
      <c r="HOY88" s="394"/>
      <c r="HOZ88" s="395"/>
      <c r="HPA88" s="389"/>
      <c r="HPB88" s="390"/>
      <c r="HPC88" s="391"/>
      <c r="HPD88" s="392"/>
      <c r="HPE88" s="393"/>
      <c r="HPF88" s="394"/>
      <c r="HPG88" s="395"/>
      <c r="HPH88" s="389"/>
      <c r="HPI88" s="390"/>
      <c r="HPJ88" s="391"/>
      <c r="HPK88" s="392"/>
      <c r="HPL88" s="393"/>
      <c r="HPM88" s="394"/>
      <c r="HPN88" s="395"/>
      <c r="HPO88" s="389"/>
      <c r="HPP88" s="390"/>
      <c r="HPQ88" s="391"/>
      <c r="HPR88" s="392"/>
      <c r="HPS88" s="393"/>
      <c r="HPT88" s="394"/>
      <c r="HPU88" s="395"/>
      <c r="HPV88" s="389"/>
      <c r="HPW88" s="390"/>
      <c r="HPX88" s="391"/>
      <c r="HPY88" s="392"/>
      <c r="HPZ88" s="393"/>
      <c r="HQA88" s="394"/>
      <c r="HQB88" s="395"/>
      <c r="HQC88" s="389"/>
      <c r="HQD88" s="390"/>
      <c r="HQE88" s="391"/>
      <c r="HQF88" s="392"/>
      <c r="HQG88" s="393"/>
      <c r="HQH88" s="394"/>
      <c r="HQI88" s="395"/>
      <c r="HQJ88" s="389"/>
      <c r="HQK88" s="390"/>
      <c r="HQL88" s="391"/>
      <c r="HQM88" s="392"/>
      <c r="HQN88" s="393"/>
      <c r="HQO88" s="394"/>
      <c r="HQP88" s="395"/>
      <c r="HQQ88" s="389"/>
      <c r="HQR88" s="390"/>
      <c r="HQS88" s="391"/>
      <c r="HQT88" s="392"/>
      <c r="HQU88" s="393"/>
      <c r="HQV88" s="394"/>
      <c r="HQW88" s="395"/>
      <c r="HQX88" s="389"/>
      <c r="HQY88" s="390"/>
      <c r="HQZ88" s="391"/>
      <c r="HRA88" s="392"/>
      <c r="HRB88" s="393"/>
      <c r="HRC88" s="394"/>
      <c r="HRD88" s="395"/>
      <c r="HRE88" s="389"/>
      <c r="HRF88" s="390"/>
      <c r="HRG88" s="391"/>
      <c r="HRH88" s="392"/>
      <c r="HRI88" s="393"/>
      <c r="HRJ88" s="394"/>
      <c r="HRK88" s="395"/>
      <c r="HRL88" s="389"/>
      <c r="HRM88" s="390"/>
      <c r="HRN88" s="391"/>
      <c r="HRO88" s="392"/>
      <c r="HRP88" s="393"/>
      <c r="HRQ88" s="394"/>
      <c r="HRR88" s="395"/>
      <c r="HRS88" s="389"/>
      <c r="HRT88" s="390"/>
      <c r="HRU88" s="391"/>
      <c r="HRV88" s="392"/>
      <c r="HRW88" s="393"/>
      <c r="HRX88" s="394"/>
      <c r="HRY88" s="395"/>
      <c r="HRZ88" s="389"/>
      <c r="HSA88" s="390"/>
      <c r="HSB88" s="391"/>
      <c r="HSC88" s="392"/>
      <c r="HSD88" s="393"/>
      <c r="HSE88" s="394"/>
      <c r="HSF88" s="395"/>
      <c r="HSG88" s="389"/>
      <c r="HSH88" s="390"/>
      <c r="HSI88" s="391"/>
      <c r="HSJ88" s="392"/>
      <c r="HSK88" s="393"/>
      <c r="HSL88" s="394"/>
      <c r="HSM88" s="395"/>
      <c r="HSN88" s="389"/>
      <c r="HSO88" s="390"/>
      <c r="HSP88" s="391"/>
      <c r="HSQ88" s="392"/>
      <c r="HSR88" s="393"/>
      <c r="HSS88" s="394"/>
      <c r="HST88" s="395"/>
      <c r="HSU88" s="389"/>
      <c r="HSV88" s="390"/>
      <c r="HSW88" s="391"/>
      <c r="HSX88" s="392"/>
      <c r="HSY88" s="393"/>
      <c r="HSZ88" s="394"/>
      <c r="HTA88" s="395"/>
      <c r="HTB88" s="389"/>
      <c r="HTC88" s="390"/>
      <c r="HTD88" s="391"/>
      <c r="HTE88" s="392"/>
      <c r="HTF88" s="393"/>
      <c r="HTG88" s="394"/>
      <c r="HTH88" s="395"/>
      <c r="HTI88" s="389"/>
      <c r="HTJ88" s="390"/>
      <c r="HTK88" s="391"/>
      <c r="HTL88" s="392"/>
      <c r="HTM88" s="393"/>
      <c r="HTN88" s="394"/>
      <c r="HTO88" s="395"/>
      <c r="HTP88" s="389"/>
      <c r="HTQ88" s="390"/>
      <c r="HTR88" s="391"/>
      <c r="HTS88" s="392"/>
      <c r="HTT88" s="393"/>
      <c r="HTU88" s="394"/>
      <c r="HTV88" s="395"/>
      <c r="HTW88" s="389"/>
      <c r="HTX88" s="390"/>
      <c r="HTY88" s="391"/>
      <c r="HTZ88" s="392"/>
      <c r="HUA88" s="393"/>
      <c r="HUB88" s="394"/>
      <c r="HUC88" s="395"/>
      <c r="HUD88" s="389"/>
      <c r="HUE88" s="390"/>
      <c r="HUF88" s="391"/>
      <c r="HUG88" s="392"/>
      <c r="HUH88" s="393"/>
      <c r="HUI88" s="394"/>
      <c r="HUJ88" s="395"/>
      <c r="HUK88" s="389"/>
      <c r="HUL88" s="390"/>
      <c r="HUM88" s="391"/>
      <c r="HUN88" s="392"/>
      <c r="HUO88" s="393"/>
      <c r="HUP88" s="394"/>
      <c r="HUQ88" s="395"/>
      <c r="HUR88" s="389"/>
      <c r="HUS88" s="390"/>
      <c r="HUT88" s="391"/>
      <c r="HUU88" s="392"/>
      <c r="HUV88" s="393"/>
      <c r="HUW88" s="394"/>
      <c r="HUX88" s="395"/>
      <c r="HUY88" s="389"/>
      <c r="HUZ88" s="390"/>
      <c r="HVA88" s="391"/>
      <c r="HVB88" s="392"/>
      <c r="HVC88" s="393"/>
      <c r="HVD88" s="394"/>
      <c r="HVE88" s="395"/>
      <c r="HVF88" s="389"/>
      <c r="HVG88" s="390"/>
      <c r="HVH88" s="391"/>
      <c r="HVI88" s="392"/>
      <c r="HVJ88" s="393"/>
      <c r="HVK88" s="394"/>
      <c r="HVL88" s="395"/>
      <c r="HVM88" s="389"/>
      <c r="HVN88" s="390"/>
      <c r="HVO88" s="391"/>
      <c r="HVP88" s="392"/>
      <c r="HVQ88" s="393"/>
      <c r="HVR88" s="394"/>
      <c r="HVS88" s="395"/>
      <c r="HVT88" s="389"/>
      <c r="HVU88" s="390"/>
      <c r="HVV88" s="391"/>
      <c r="HVW88" s="392"/>
      <c r="HVX88" s="393"/>
      <c r="HVY88" s="394"/>
      <c r="HVZ88" s="395"/>
      <c r="HWA88" s="389"/>
      <c r="HWB88" s="390"/>
      <c r="HWC88" s="391"/>
      <c r="HWD88" s="392"/>
      <c r="HWE88" s="393"/>
      <c r="HWF88" s="394"/>
      <c r="HWG88" s="395"/>
      <c r="HWH88" s="389"/>
      <c r="HWI88" s="390"/>
      <c r="HWJ88" s="391"/>
      <c r="HWK88" s="392"/>
      <c r="HWL88" s="393"/>
      <c r="HWM88" s="394"/>
      <c r="HWN88" s="395"/>
      <c r="HWO88" s="389"/>
      <c r="HWP88" s="390"/>
      <c r="HWQ88" s="391"/>
      <c r="HWR88" s="392"/>
      <c r="HWS88" s="393"/>
      <c r="HWT88" s="394"/>
      <c r="HWU88" s="395"/>
      <c r="HWV88" s="389"/>
      <c r="HWW88" s="390"/>
      <c r="HWX88" s="391"/>
      <c r="HWY88" s="392"/>
      <c r="HWZ88" s="393"/>
      <c r="HXA88" s="394"/>
      <c r="HXB88" s="395"/>
      <c r="HXC88" s="389"/>
      <c r="HXD88" s="390"/>
      <c r="HXE88" s="391"/>
      <c r="HXF88" s="392"/>
      <c r="HXG88" s="393"/>
      <c r="HXH88" s="394"/>
      <c r="HXI88" s="395"/>
      <c r="HXJ88" s="389"/>
      <c r="HXK88" s="390"/>
      <c r="HXL88" s="391"/>
      <c r="HXM88" s="392"/>
      <c r="HXN88" s="393"/>
      <c r="HXO88" s="394"/>
      <c r="HXP88" s="395"/>
      <c r="HXQ88" s="389"/>
      <c r="HXR88" s="390"/>
      <c r="HXS88" s="391"/>
      <c r="HXT88" s="392"/>
      <c r="HXU88" s="393"/>
      <c r="HXV88" s="394"/>
      <c r="HXW88" s="395"/>
      <c r="HXX88" s="389"/>
      <c r="HXY88" s="390"/>
      <c r="HXZ88" s="391"/>
      <c r="HYA88" s="392"/>
      <c r="HYB88" s="393"/>
      <c r="HYC88" s="394"/>
      <c r="HYD88" s="395"/>
      <c r="HYE88" s="389"/>
      <c r="HYF88" s="390"/>
      <c r="HYG88" s="391"/>
      <c r="HYH88" s="392"/>
      <c r="HYI88" s="393"/>
      <c r="HYJ88" s="394"/>
      <c r="HYK88" s="395"/>
      <c r="HYL88" s="389"/>
      <c r="HYM88" s="390"/>
      <c r="HYN88" s="391"/>
      <c r="HYO88" s="392"/>
      <c r="HYP88" s="393"/>
      <c r="HYQ88" s="394"/>
      <c r="HYR88" s="395"/>
      <c r="HYS88" s="389"/>
      <c r="HYT88" s="390"/>
      <c r="HYU88" s="391"/>
      <c r="HYV88" s="392"/>
      <c r="HYW88" s="393"/>
      <c r="HYX88" s="394"/>
      <c r="HYY88" s="395"/>
      <c r="HYZ88" s="389"/>
      <c r="HZA88" s="390"/>
      <c r="HZB88" s="391"/>
      <c r="HZC88" s="392"/>
      <c r="HZD88" s="393"/>
      <c r="HZE88" s="394"/>
      <c r="HZF88" s="395"/>
      <c r="HZG88" s="389"/>
      <c r="HZH88" s="390"/>
      <c r="HZI88" s="391"/>
      <c r="HZJ88" s="392"/>
      <c r="HZK88" s="393"/>
      <c r="HZL88" s="394"/>
      <c r="HZM88" s="395"/>
      <c r="HZN88" s="389"/>
      <c r="HZO88" s="390"/>
      <c r="HZP88" s="391"/>
      <c r="HZQ88" s="392"/>
      <c r="HZR88" s="393"/>
      <c r="HZS88" s="394"/>
      <c r="HZT88" s="395"/>
      <c r="HZU88" s="389"/>
      <c r="HZV88" s="390"/>
      <c r="HZW88" s="391"/>
      <c r="HZX88" s="392"/>
      <c r="HZY88" s="393"/>
      <c r="HZZ88" s="394"/>
      <c r="IAA88" s="395"/>
      <c r="IAB88" s="389"/>
      <c r="IAC88" s="390"/>
      <c r="IAD88" s="391"/>
      <c r="IAE88" s="392"/>
      <c r="IAF88" s="393"/>
      <c r="IAG88" s="394"/>
      <c r="IAH88" s="395"/>
      <c r="IAI88" s="389"/>
      <c r="IAJ88" s="390"/>
      <c r="IAK88" s="391"/>
      <c r="IAL88" s="392"/>
      <c r="IAM88" s="393"/>
      <c r="IAN88" s="394"/>
      <c r="IAO88" s="395"/>
      <c r="IAP88" s="389"/>
      <c r="IAQ88" s="390"/>
      <c r="IAR88" s="391"/>
      <c r="IAS88" s="392"/>
      <c r="IAT88" s="393"/>
      <c r="IAU88" s="394"/>
      <c r="IAV88" s="395"/>
      <c r="IAW88" s="389"/>
      <c r="IAX88" s="390"/>
      <c r="IAY88" s="391"/>
      <c r="IAZ88" s="392"/>
      <c r="IBA88" s="393"/>
      <c r="IBB88" s="394"/>
      <c r="IBC88" s="395"/>
      <c r="IBD88" s="389"/>
      <c r="IBE88" s="390"/>
      <c r="IBF88" s="391"/>
      <c r="IBG88" s="392"/>
      <c r="IBH88" s="393"/>
      <c r="IBI88" s="394"/>
      <c r="IBJ88" s="395"/>
      <c r="IBK88" s="389"/>
      <c r="IBL88" s="390"/>
      <c r="IBM88" s="391"/>
      <c r="IBN88" s="392"/>
      <c r="IBO88" s="393"/>
      <c r="IBP88" s="394"/>
      <c r="IBQ88" s="395"/>
      <c r="IBR88" s="389"/>
      <c r="IBS88" s="390"/>
      <c r="IBT88" s="391"/>
      <c r="IBU88" s="392"/>
      <c r="IBV88" s="393"/>
      <c r="IBW88" s="394"/>
      <c r="IBX88" s="395"/>
      <c r="IBY88" s="389"/>
      <c r="IBZ88" s="390"/>
      <c r="ICA88" s="391"/>
      <c r="ICB88" s="392"/>
      <c r="ICC88" s="393"/>
      <c r="ICD88" s="394"/>
      <c r="ICE88" s="395"/>
      <c r="ICF88" s="389"/>
      <c r="ICG88" s="390"/>
      <c r="ICH88" s="391"/>
      <c r="ICI88" s="392"/>
      <c r="ICJ88" s="393"/>
      <c r="ICK88" s="394"/>
      <c r="ICL88" s="395"/>
      <c r="ICM88" s="389"/>
      <c r="ICN88" s="390"/>
      <c r="ICO88" s="391"/>
      <c r="ICP88" s="392"/>
      <c r="ICQ88" s="393"/>
      <c r="ICR88" s="394"/>
      <c r="ICS88" s="395"/>
      <c r="ICT88" s="389"/>
      <c r="ICU88" s="390"/>
      <c r="ICV88" s="391"/>
      <c r="ICW88" s="392"/>
      <c r="ICX88" s="393"/>
      <c r="ICY88" s="394"/>
      <c r="ICZ88" s="395"/>
      <c r="IDA88" s="389"/>
      <c r="IDB88" s="390"/>
      <c r="IDC88" s="391"/>
      <c r="IDD88" s="392"/>
      <c r="IDE88" s="393"/>
      <c r="IDF88" s="394"/>
      <c r="IDG88" s="395"/>
      <c r="IDH88" s="389"/>
      <c r="IDI88" s="390"/>
      <c r="IDJ88" s="391"/>
      <c r="IDK88" s="392"/>
      <c r="IDL88" s="393"/>
      <c r="IDM88" s="394"/>
      <c r="IDN88" s="395"/>
      <c r="IDO88" s="389"/>
      <c r="IDP88" s="390"/>
      <c r="IDQ88" s="391"/>
      <c r="IDR88" s="392"/>
      <c r="IDS88" s="393"/>
      <c r="IDT88" s="394"/>
      <c r="IDU88" s="395"/>
      <c r="IDV88" s="389"/>
      <c r="IDW88" s="390"/>
      <c r="IDX88" s="391"/>
      <c r="IDY88" s="392"/>
      <c r="IDZ88" s="393"/>
      <c r="IEA88" s="394"/>
      <c r="IEB88" s="395"/>
      <c r="IEC88" s="389"/>
      <c r="IED88" s="390"/>
      <c r="IEE88" s="391"/>
      <c r="IEF88" s="392"/>
      <c r="IEG88" s="393"/>
      <c r="IEH88" s="394"/>
      <c r="IEI88" s="395"/>
      <c r="IEJ88" s="389"/>
      <c r="IEK88" s="390"/>
      <c r="IEL88" s="391"/>
      <c r="IEM88" s="392"/>
      <c r="IEN88" s="393"/>
      <c r="IEO88" s="394"/>
      <c r="IEP88" s="395"/>
      <c r="IEQ88" s="389"/>
      <c r="IER88" s="390"/>
      <c r="IES88" s="391"/>
      <c r="IET88" s="392"/>
      <c r="IEU88" s="393"/>
      <c r="IEV88" s="394"/>
      <c r="IEW88" s="395"/>
      <c r="IEX88" s="389"/>
      <c r="IEY88" s="390"/>
      <c r="IEZ88" s="391"/>
      <c r="IFA88" s="392"/>
      <c r="IFB88" s="393"/>
      <c r="IFC88" s="394"/>
      <c r="IFD88" s="395"/>
      <c r="IFE88" s="389"/>
      <c r="IFF88" s="390"/>
      <c r="IFG88" s="391"/>
      <c r="IFH88" s="392"/>
      <c r="IFI88" s="393"/>
      <c r="IFJ88" s="394"/>
      <c r="IFK88" s="395"/>
      <c r="IFL88" s="389"/>
      <c r="IFM88" s="390"/>
      <c r="IFN88" s="391"/>
      <c r="IFO88" s="392"/>
      <c r="IFP88" s="393"/>
      <c r="IFQ88" s="394"/>
      <c r="IFR88" s="395"/>
      <c r="IFS88" s="389"/>
      <c r="IFT88" s="390"/>
      <c r="IFU88" s="391"/>
      <c r="IFV88" s="392"/>
      <c r="IFW88" s="393"/>
      <c r="IFX88" s="394"/>
      <c r="IFY88" s="395"/>
      <c r="IFZ88" s="389"/>
      <c r="IGA88" s="390"/>
      <c r="IGB88" s="391"/>
      <c r="IGC88" s="392"/>
      <c r="IGD88" s="393"/>
      <c r="IGE88" s="394"/>
      <c r="IGF88" s="395"/>
      <c r="IGG88" s="389"/>
      <c r="IGH88" s="390"/>
      <c r="IGI88" s="391"/>
      <c r="IGJ88" s="392"/>
      <c r="IGK88" s="393"/>
      <c r="IGL88" s="394"/>
      <c r="IGM88" s="395"/>
      <c r="IGN88" s="389"/>
      <c r="IGO88" s="390"/>
      <c r="IGP88" s="391"/>
      <c r="IGQ88" s="392"/>
      <c r="IGR88" s="393"/>
      <c r="IGS88" s="394"/>
      <c r="IGT88" s="395"/>
      <c r="IGU88" s="389"/>
      <c r="IGV88" s="390"/>
      <c r="IGW88" s="391"/>
      <c r="IGX88" s="392"/>
      <c r="IGY88" s="393"/>
      <c r="IGZ88" s="394"/>
      <c r="IHA88" s="395"/>
      <c r="IHB88" s="389"/>
      <c r="IHC88" s="390"/>
      <c r="IHD88" s="391"/>
      <c r="IHE88" s="392"/>
      <c r="IHF88" s="393"/>
      <c r="IHG88" s="394"/>
      <c r="IHH88" s="395"/>
      <c r="IHI88" s="389"/>
      <c r="IHJ88" s="390"/>
      <c r="IHK88" s="391"/>
      <c r="IHL88" s="392"/>
      <c r="IHM88" s="393"/>
      <c r="IHN88" s="394"/>
      <c r="IHO88" s="395"/>
      <c r="IHP88" s="389"/>
      <c r="IHQ88" s="390"/>
      <c r="IHR88" s="391"/>
      <c r="IHS88" s="392"/>
      <c r="IHT88" s="393"/>
      <c r="IHU88" s="394"/>
      <c r="IHV88" s="395"/>
      <c r="IHW88" s="389"/>
      <c r="IHX88" s="390"/>
      <c r="IHY88" s="391"/>
      <c r="IHZ88" s="392"/>
      <c r="IIA88" s="393"/>
      <c r="IIB88" s="394"/>
      <c r="IIC88" s="395"/>
      <c r="IID88" s="389"/>
      <c r="IIE88" s="390"/>
      <c r="IIF88" s="391"/>
      <c r="IIG88" s="392"/>
      <c r="IIH88" s="393"/>
      <c r="III88" s="394"/>
      <c r="IIJ88" s="395"/>
      <c r="IIK88" s="389"/>
      <c r="IIL88" s="390"/>
      <c r="IIM88" s="391"/>
      <c r="IIN88" s="392"/>
      <c r="IIO88" s="393"/>
      <c r="IIP88" s="394"/>
      <c r="IIQ88" s="395"/>
      <c r="IIR88" s="389"/>
      <c r="IIS88" s="390"/>
      <c r="IIT88" s="391"/>
      <c r="IIU88" s="392"/>
      <c r="IIV88" s="393"/>
      <c r="IIW88" s="394"/>
      <c r="IIX88" s="395"/>
      <c r="IIY88" s="389"/>
      <c r="IIZ88" s="390"/>
      <c r="IJA88" s="391"/>
      <c r="IJB88" s="392"/>
      <c r="IJC88" s="393"/>
      <c r="IJD88" s="394"/>
      <c r="IJE88" s="395"/>
      <c r="IJF88" s="389"/>
      <c r="IJG88" s="390"/>
      <c r="IJH88" s="391"/>
      <c r="IJI88" s="392"/>
      <c r="IJJ88" s="393"/>
      <c r="IJK88" s="394"/>
      <c r="IJL88" s="395"/>
      <c r="IJM88" s="389"/>
      <c r="IJN88" s="390"/>
      <c r="IJO88" s="391"/>
      <c r="IJP88" s="392"/>
      <c r="IJQ88" s="393"/>
      <c r="IJR88" s="394"/>
      <c r="IJS88" s="395"/>
      <c r="IJT88" s="389"/>
      <c r="IJU88" s="390"/>
      <c r="IJV88" s="391"/>
      <c r="IJW88" s="392"/>
      <c r="IJX88" s="393"/>
      <c r="IJY88" s="394"/>
      <c r="IJZ88" s="395"/>
      <c r="IKA88" s="389"/>
      <c r="IKB88" s="390"/>
      <c r="IKC88" s="391"/>
      <c r="IKD88" s="392"/>
      <c r="IKE88" s="393"/>
      <c r="IKF88" s="394"/>
      <c r="IKG88" s="395"/>
      <c r="IKH88" s="389"/>
      <c r="IKI88" s="390"/>
      <c r="IKJ88" s="391"/>
      <c r="IKK88" s="392"/>
      <c r="IKL88" s="393"/>
      <c r="IKM88" s="394"/>
      <c r="IKN88" s="395"/>
      <c r="IKO88" s="389"/>
      <c r="IKP88" s="390"/>
      <c r="IKQ88" s="391"/>
      <c r="IKR88" s="392"/>
      <c r="IKS88" s="393"/>
      <c r="IKT88" s="394"/>
      <c r="IKU88" s="395"/>
      <c r="IKV88" s="389"/>
      <c r="IKW88" s="390"/>
      <c r="IKX88" s="391"/>
      <c r="IKY88" s="392"/>
      <c r="IKZ88" s="393"/>
      <c r="ILA88" s="394"/>
      <c r="ILB88" s="395"/>
      <c r="ILC88" s="389"/>
      <c r="ILD88" s="390"/>
      <c r="ILE88" s="391"/>
      <c r="ILF88" s="392"/>
      <c r="ILG88" s="393"/>
      <c r="ILH88" s="394"/>
      <c r="ILI88" s="395"/>
      <c r="ILJ88" s="389"/>
      <c r="ILK88" s="390"/>
      <c r="ILL88" s="391"/>
      <c r="ILM88" s="392"/>
      <c r="ILN88" s="393"/>
      <c r="ILO88" s="394"/>
      <c r="ILP88" s="395"/>
      <c r="ILQ88" s="389"/>
      <c r="ILR88" s="390"/>
      <c r="ILS88" s="391"/>
      <c r="ILT88" s="392"/>
      <c r="ILU88" s="393"/>
      <c r="ILV88" s="394"/>
      <c r="ILW88" s="395"/>
      <c r="ILX88" s="389"/>
      <c r="ILY88" s="390"/>
      <c r="ILZ88" s="391"/>
      <c r="IMA88" s="392"/>
      <c r="IMB88" s="393"/>
      <c r="IMC88" s="394"/>
      <c r="IMD88" s="395"/>
      <c r="IME88" s="389"/>
      <c r="IMF88" s="390"/>
      <c r="IMG88" s="391"/>
      <c r="IMH88" s="392"/>
      <c r="IMI88" s="393"/>
      <c r="IMJ88" s="394"/>
      <c r="IMK88" s="395"/>
      <c r="IML88" s="389"/>
      <c r="IMM88" s="390"/>
      <c r="IMN88" s="391"/>
      <c r="IMO88" s="392"/>
      <c r="IMP88" s="393"/>
      <c r="IMQ88" s="394"/>
      <c r="IMR88" s="395"/>
      <c r="IMS88" s="389"/>
      <c r="IMT88" s="390"/>
      <c r="IMU88" s="391"/>
      <c r="IMV88" s="392"/>
      <c r="IMW88" s="393"/>
      <c r="IMX88" s="394"/>
      <c r="IMY88" s="395"/>
      <c r="IMZ88" s="389"/>
      <c r="INA88" s="390"/>
      <c r="INB88" s="391"/>
      <c r="INC88" s="392"/>
      <c r="IND88" s="393"/>
      <c r="INE88" s="394"/>
      <c r="INF88" s="395"/>
      <c r="ING88" s="389"/>
      <c r="INH88" s="390"/>
      <c r="INI88" s="391"/>
      <c r="INJ88" s="392"/>
      <c r="INK88" s="393"/>
      <c r="INL88" s="394"/>
      <c r="INM88" s="395"/>
      <c r="INN88" s="389"/>
      <c r="INO88" s="390"/>
      <c r="INP88" s="391"/>
      <c r="INQ88" s="392"/>
      <c r="INR88" s="393"/>
      <c r="INS88" s="394"/>
      <c r="INT88" s="395"/>
      <c r="INU88" s="389"/>
      <c r="INV88" s="390"/>
      <c r="INW88" s="391"/>
      <c r="INX88" s="392"/>
      <c r="INY88" s="393"/>
      <c r="INZ88" s="394"/>
      <c r="IOA88" s="395"/>
      <c r="IOB88" s="389"/>
      <c r="IOC88" s="390"/>
      <c r="IOD88" s="391"/>
      <c r="IOE88" s="392"/>
      <c r="IOF88" s="393"/>
      <c r="IOG88" s="394"/>
      <c r="IOH88" s="395"/>
      <c r="IOI88" s="389"/>
      <c r="IOJ88" s="390"/>
      <c r="IOK88" s="391"/>
      <c r="IOL88" s="392"/>
      <c r="IOM88" s="393"/>
      <c r="ION88" s="394"/>
      <c r="IOO88" s="395"/>
      <c r="IOP88" s="389"/>
      <c r="IOQ88" s="390"/>
      <c r="IOR88" s="391"/>
      <c r="IOS88" s="392"/>
      <c r="IOT88" s="393"/>
      <c r="IOU88" s="394"/>
      <c r="IOV88" s="395"/>
      <c r="IOW88" s="389"/>
      <c r="IOX88" s="390"/>
      <c r="IOY88" s="391"/>
      <c r="IOZ88" s="392"/>
      <c r="IPA88" s="393"/>
      <c r="IPB88" s="394"/>
      <c r="IPC88" s="395"/>
      <c r="IPD88" s="389"/>
      <c r="IPE88" s="390"/>
      <c r="IPF88" s="391"/>
      <c r="IPG88" s="392"/>
      <c r="IPH88" s="393"/>
      <c r="IPI88" s="394"/>
      <c r="IPJ88" s="395"/>
      <c r="IPK88" s="389"/>
      <c r="IPL88" s="390"/>
      <c r="IPM88" s="391"/>
      <c r="IPN88" s="392"/>
      <c r="IPO88" s="393"/>
      <c r="IPP88" s="394"/>
      <c r="IPQ88" s="395"/>
      <c r="IPR88" s="389"/>
      <c r="IPS88" s="390"/>
      <c r="IPT88" s="391"/>
      <c r="IPU88" s="392"/>
      <c r="IPV88" s="393"/>
      <c r="IPW88" s="394"/>
      <c r="IPX88" s="395"/>
      <c r="IPY88" s="389"/>
      <c r="IPZ88" s="390"/>
      <c r="IQA88" s="391"/>
      <c r="IQB88" s="392"/>
      <c r="IQC88" s="393"/>
      <c r="IQD88" s="394"/>
      <c r="IQE88" s="395"/>
      <c r="IQF88" s="389"/>
      <c r="IQG88" s="390"/>
      <c r="IQH88" s="391"/>
      <c r="IQI88" s="392"/>
      <c r="IQJ88" s="393"/>
      <c r="IQK88" s="394"/>
      <c r="IQL88" s="395"/>
      <c r="IQM88" s="389"/>
      <c r="IQN88" s="390"/>
      <c r="IQO88" s="391"/>
      <c r="IQP88" s="392"/>
      <c r="IQQ88" s="393"/>
      <c r="IQR88" s="394"/>
      <c r="IQS88" s="395"/>
      <c r="IQT88" s="389"/>
      <c r="IQU88" s="390"/>
      <c r="IQV88" s="391"/>
      <c r="IQW88" s="392"/>
      <c r="IQX88" s="393"/>
      <c r="IQY88" s="394"/>
      <c r="IQZ88" s="395"/>
      <c r="IRA88" s="389"/>
      <c r="IRB88" s="390"/>
      <c r="IRC88" s="391"/>
      <c r="IRD88" s="392"/>
      <c r="IRE88" s="393"/>
      <c r="IRF88" s="394"/>
      <c r="IRG88" s="395"/>
      <c r="IRH88" s="389"/>
      <c r="IRI88" s="390"/>
      <c r="IRJ88" s="391"/>
      <c r="IRK88" s="392"/>
      <c r="IRL88" s="393"/>
      <c r="IRM88" s="394"/>
      <c r="IRN88" s="395"/>
      <c r="IRO88" s="389"/>
      <c r="IRP88" s="390"/>
      <c r="IRQ88" s="391"/>
      <c r="IRR88" s="392"/>
      <c r="IRS88" s="393"/>
      <c r="IRT88" s="394"/>
      <c r="IRU88" s="395"/>
      <c r="IRV88" s="389"/>
      <c r="IRW88" s="390"/>
      <c r="IRX88" s="391"/>
      <c r="IRY88" s="392"/>
      <c r="IRZ88" s="393"/>
      <c r="ISA88" s="394"/>
      <c r="ISB88" s="395"/>
      <c r="ISC88" s="389"/>
      <c r="ISD88" s="390"/>
      <c r="ISE88" s="391"/>
      <c r="ISF88" s="392"/>
      <c r="ISG88" s="393"/>
      <c r="ISH88" s="394"/>
      <c r="ISI88" s="395"/>
      <c r="ISJ88" s="389"/>
      <c r="ISK88" s="390"/>
      <c r="ISL88" s="391"/>
      <c r="ISM88" s="392"/>
      <c r="ISN88" s="393"/>
      <c r="ISO88" s="394"/>
      <c r="ISP88" s="395"/>
      <c r="ISQ88" s="389"/>
      <c r="ISR88" s="390"/>
      <c r="ISS88" s="391"/>
      <c r="IST88" s="392"/>
      <c r="ISU88" s="393"/>
      <c r="ISV88" s="394"/>
      <c r="ISW88" s="395"/>
      <c r="ISX88" s="389"/>
      <c r="ISY88" s="390"/>
      <c r="ISZ88" s="391"/>
      <c r="ITA88" s="392"/>
      <c r="ITB88" s="393"/>
      <c r="ITC88" s="394"/>
      <c r="ITD88" s="395"/>
      <c r="ITE88" s="389"/>
      <c r="ITF88" s="390"/>
      <c r="ITG88" s="391"/>
      <c r="ITH88" s="392"/>
      <c r="ITI88" s="393"/>
      <c r="ITJ88" s="394"/>
      <c r="ITK88" s="395"/>
      <c r="ITL88" s="389"/>
      <c r="ITM88" s="390"/>
      <c r="ITN88" s="391"/>
      <c r="ITO88" s="392"/>
      <c r="ITP88" s="393"/>
      <c r="ITQ88" s="394"/>
      <c r="ITR88" s="395"/>
      <c r="ITS88" s="389"/>
      <c r="ITT88" s="390"/>
      <c r="ITU88" s="391"/>
      <c r="ITV88" s="392"/>
      <c r="ITW88" s="393"/>
      <c r="ITX88" s="394"/>
      <c r="ITY88" s="395"/>
      <c r="ITZ88" s="389"/>
      <c r="IUA88" s="390"/>
      <c r="IUB88" s="391"/>
      <c r="IUC88" s="392"/>
      <c r="IUD88" s="393"/>
      <c r="IUE88" s="394"/>
      <c r="IUF88" s="395"/>
      <c r="IUG88" s="389"/>
      <c r="IUH88" s="390"/>
      <c r="IUI88" s="391"/>
      <c r="IUJ88" s="392"/>
      <c r="IUK88" s="393"/>
      <c r="IUL88" s="394"/>
      <c r="IUM88" s="395"/>
      <c r="IUN88" s="389"/>
      <c r="IUO88" s="390"/>
      <c r="IUP88" s="391"/>
      <c r="IUQ88" s="392"/>
      <c r="IUR88" s="393"/>
      <c r="IUS88" s="394"/>
      <c r="IUT88" s="395"/>
      <c r="IUU88" s="389"/>
      <c r="IUV88" s="390"/>
      <c r="IUW88" s="391"/>
      <c r="IUX88" s="392"/>
      <c r="IUY88" s="393"/>
      <c r="IUZ88" s="394"/>
      <c r="IVA88" s="395"/>
      <c r="IVB88" s="389"/>
      <c r="IVC88" s="390"/>
      <c r="IVD88" s="391"/>
      <c r="IVE88" s="392"/>
      <c r="IVF88" s="393"/>
      <c r="IVG88" s="394"/>
      <c r="IVH88" s="395"/>
      <c r="IVI88" s="389"/>
      <c r="IVJ88" s="390"/>
      <c r="IVK88" s="391"/>
      <c r="IVL88" s="392"/>
      <c r="IVM88" s="393"/>
      <c r="IVN88" s="394"/>
      <c r="IVO88" s="395"/>
      <c r="IVP88" s="389"/>
      <c r="IVQ88" s="390"/>
      <c r="IVR88" s="391"/>
      <c r="IVS88" s="392"/>
      <c r="IVT88" s="393"/>
      <c r="IVU88" s="394"/>
      <c r="IVV88" s="395"/>
      <c r="IVW88" s="389"/>
      <c r="IVX88" s="390"/>
      <c r="IVY88" s="391"/>
      <c r="IVZ88" s="392"/>
      <c r="IWA88" s="393"/>
      <c r="IWB88" s="394"/>
      <c r="IWC88" s="395"/>
      <c r="IWD88" s="389"/>
      <c r="IWE88" s="390"/>
      <c r="IWF88" s="391"/>
      <c r="IWG88" s="392"/>
      <c r="IWH88" s="393"/>
      <c r="IWI88" s="394"/>
      <c r="IWJ88" s="395"/>
      <c r="IWK88" s="389"/>
      <c r="IWL88" s="390"/>
      <c r="IWM88" s="391"/>
      <c r="IWN88" s="392"/>
      <c r="IWO88" s="393"/>
      <c r="IWP88" s="394"/>
      <c r="IWQ88" s="395"/>
      <c r="IWR88" s="389"/>
      <c r="IWS88" s="390"/>
      <c r="IWT88" s="391"/>
      <c r="IWU88" s="392"/>
      <c r="IWV88" s="393"/>
      <c r="IWW88" s="394"/>
      <c r="IWX88" s="395"/>
      <c r="IWY88" s="389"/>
      <c r="IWZ88" s="390"/>
      <c r="IXA88" s="391"/>
      <c r="IXB88" s="392"/>
      <c r="IXC88" s="393"/>
      <c r="IXD88" s="394"/>
      <c r="IXE88" s="395"/>
      <c r="IXF88" s="389"/>
      <c r="IXG88" s="390"/>
      <c r="IXH88" s="391"/>
      <c r="IXI88" s="392"/>
      <c r="IXJ88" s="393"/>
      <c r="IXK88" s="394"/>
      <c r="IXL88" s="395"/>
      <c r="IXM88" s="389"/>
      <c r="IXN88" s="390"/>
      <c r="IXO88" s="391"/>
      <c r="IXP88" s="392"/>
      <c r="IXQ88" s="393"/>
      <c r="IXR88" s="394"/>
      <c r="IXS88" s="395"/>
      <c r="IXT88" s="389"/>
      <c r="IXU88" s="390"/>
      <c r="IXV88" s="391"/>
      <c r="IXW88" s="392"/>
      <c r="IXX88" s="393"/>
      <c r="IXY88" s="394"/>
      <c r="IXZ88" s="395"/>
      <c r="IYA88" s="389"/>
      <c r="IYB88" s="390"/>
      <c r="IYC88" s="391"/>
      <c r="IYD88" s="392"/>
      <c r="IYE88" s="393"/>
      <c r="IYF88" s="394"/>
      <c r="IYG88" s="395"/>
      <c r="IYH88" s="389"/>
      <c r="IYI88" s="390"/>
      <c r="IYJ88" s="391"/>
      <c r="IYK88" s="392"/>
      <c r="IYL88" s="393"/>
      <c r="IYM88" s="394"/>
      <c r="IYN88" s="395"/>
      <c r="IYO88" s="389"/>
      <c r="IYP88" s="390"/>
      <c r="IYQ88" s="391"/>
      <c r="IYR88" s="392"/>
      <c r="IYS88" s="393"/>
      <c r="IYT88" s="394"/>
      <c r="IYU88" s="395"/>
      <c r="IYV88" s="389"/>
      <c r="IYW88" s="390"/>
      <c r="IYX88" s="391"/>
      <c r="IYY88" s="392"/>
      <c r="IYZ88" s="393"/>
      <c r="IZA88" s="394"/>
      <c r="IZB88" s="395"/>
      <c r="IZC88" s="389"/>
      <c r="IZD88" s="390"/>
      <c r="IZE88" s="391"/>
      <c r="IZF88" s="392"/>
      <c r="IZG88" s="393"/>
      <c r="IZH88" s="394"/>
      <c r="IZI88" s="395"/>
      <c r="IZJ88" s="389"/>
      <c r="IZK88" s="390"/>
      <c r="IZL88" s="391"/>
      <c r="IZM88" s="392"/>
      <c r="IZN88" s="393"/>
      <c r="IZO88" s="394"/>
      <c r="IZP88" s="395"/>
      <c r="IZQ88" s="389"/>
      <c r="IZR88" s="390"/>
      <c r="IZS88" s="391"/>
      <c r="IZT88" s="392"/>
      <c r="IZU88" s="393"/>
      <c r="IZV88" s="394"/>
      <c r="IZW88" s="395"/>
      <c r="IZX88" s="389"/>
      <c r="IZY88" s="390"/>
      <c r="IZZ88" s="391"/>
      <c r="JAA88" s="392"/>
      <c r="JAB88" s="393"/>
      <c r="JAC88" s="394"/>
      <c r="JAD88" s="395"/>
      <c r="JAE88" s="389"/>
      <c r="JAF88" s="390"/>
      <c r="JAG88" s="391"/>
      <c r="JAH88" s="392"/>
      <c r="JAI88" s="393"/>
      <c r="JAJ88" s="394"/>
      <c r="JAK88" s="395"/>
      <c r="JAL88" s="389"/>
      <c r="JAM88" s="390"/>
      <c r="JAN88" s="391"/>
      <c r="JAO88" s="392"/>
      <c r="JAP88" s="393"/>
      <c r="JAQ88" s="394"/>
      <c r="JAR88" s="395"/>
      <c r="JAS88" s="389"/>
      <c r="JAT88" s="390"/>
      <c r="JAU88" s="391"/>
      <c r="JAV88" s="392"/>
      <c r="JAW88" s="393"/>
      <c r="JAX88" s="394"/>
      <c r="JAY88" s="395"/>
      <c r="JAZ88" s="389"/>
      <c r="JBA88" s="390"/>
      <c r="JBB88" s="391"/>
      <c r="JBC88" s="392"/>
      <c r="JBD88" s="393"/>
      <c r="JBE88" s="394"/>
      <c r="JBF88" s="395"/>
      <c r="JBG88" s="389"/>
      <c r="JBH88" s="390"/>
      <c r="JBI88" s="391"/>
      <c r="JBJ88" s="392"/>
      <c r="JBK88" s="393"/>
      <c r="JBL88" s="394"/>
      <c r="JBM88" s="395"/>
      <c r="JBN88" s="389"/>
      <c r="JBO88" s="390"/>
      <c r="JBP88" s="391"/>
      <c r="JBQ88" s="392"/>
      <c r="JBR88" s="393"/>
      <c r="JBS88" s="394"/>
      <c r="JBT88" s="395"/>
      <c r="JBU88" s="389"/>
      <c r="JBV88" s="390"/>
      <c r="JBW88" s="391"/>
      <c r="JBX88" s="392"/>
      <c r="JBY88" s="393"/>
      <c r="JBZ88" s="394"/>
      <c r="JCA88" s="395"/>
      <c r="JCB88" s="389"/>
      <c r="JCC88" s="390"/>
      <c r="JCD88" s="391"/>
      <c r="JCE88" s="392"/>
      <c r="JCF88" s="393"/>
      <c r="JCG88" s="394"/>
      <c r="JCH88" s="395"/>
      <c r="JCI88" s="389"/>
      <c r="JCJ88" s="390"/>
      <c r="JCK88" s="391"/>
      <c r="JCL88" s="392"/>
      <c r="JCM88" s="393"/>
      <c r="JCN88" s="394"/>
      <c r="JCO88" s="395"/>
      <c r="JCP88" s="389"/>
      <c r="JCQ88" s="390"/>
      <c r="JCR88" s="391"/>
      <c r="JCS88" s="392"/>
      <c r="JCT88" s="393"/>
      <c r="JCU88" s="394"/>
      <c r="JCV88" s="395"/>
      <c r="JCW88" s="389"/>
      <c r="JCX88" s="390"/>
      <c r="JCY88" s="391"/>
      <c r="JCZ88" s="392"/>
      <c r="JDA88" s="393"/>
      <c r="JDB88" s="394"/>
      <c r="JDC88" s="395"/>
      <c r="JDD88" s="389"/>
      <c r="JDE88" s="390"/>
      <c r="JDF88" s="391"/>
      <c r="JDG88" s="392"/>
      <c r="JDH88" s="393"/>
      <c r="JDI88" s="394"/>
      <c r="JDJ88" s="395"/>
      <c r="JDK88" s="389"/>
      <c r="JDL88" s="390"/>
      <c r="JDM88" s="391"/>
      <c r="JDN88" s="392"/>
      <c r="JDO88" s="393"/>
      <c r="JDP88" s="394"/>
      <c r="JDQ88" s="395"/>
      <c r="JDR88" s="389"/>
      <c r="JDS88" s="390"/>
      <c r="JDT88" s="391"/>
      <c r="JDU88" s="392"/>
      <c r="JDV88" s="393"/>
      <c r="JDW88" s="394"/>
      <c r="JDX88" s="395"/>
      <c r="JDY88" s="389"/>
      <c r="JDZ88" s="390"/>
      <c r="JEA88" s="391"/>
      <c r="JEB88" s="392"/>
      <c r="JEC88" s="393"/>
      <c r="JED88" s="394"/>
      <c r="JEE88" s="395"/>
      <c r="JEF88" s="389"/>
      <c r="JEG88" s="390"/>
      <c r="JEH88" s="391"/>
      <c r="JEI88" s="392"/>
      <c r="JEJ88" s="393"/>
      <c r="JEK88" s="394"/>
      <c r="JEL88" s="395"/>
      <c r="JEM88" s="389"/>
      <c r="JEN88" s="390"/>
      <c r="JEO88" s="391"/>
      <c r="JEP88" s="392"/>
      <c r="JEQ88" s="393"/>
      <c r="JER88" s="394"/>
      <c r="JES88" s="395"/>
      <c r="JET88" s="389"/>
      <c r="JEU88" s="390"/>
      <c r="JEV88" s="391"/>
      <c r="JEW88" s="392"/>
      <c r="JEX88" s="393"/>
      <c r="JEY88" s="394"/>
      <c r="JEZ88" s="395"/>
      <c r="JFA88" s="389"/>
      <c r="JFB88" s="390"/>
      <c r="JFC88" s="391"/>
      <c r="JFD88" s="392"/>
      <c r="JFE88" s="393"/>
      <c r="JFF88" s="394"/>
      <c r="JFG88" s="395"/>
      <c r="JFH88" s="389"/>
      <c r="JFI88" s="390"/>
      <c r="JFJ88" s="391"/>
      <c r="JFK88" s="392"/>
      <c r="JFL88" s="393"/>
      <c r="JFM88" s="394"/>
      <c r="JFN88" s="395"/>
      <c r="JFO88" s="389"/>
      <c r="JFP88" s="390"/>
      <c r="JFQ88" s="391"/>
      <c r="JFR88" s="392"/>
      <c r="JFS88" s="393"/>
      <c r="JFT88" s="394"/>
      <c r="JFU88" s="395"/>
      <c r="JFV88" s="389"/>
      <c r="JFW88" s="390"/>
      <c r="JFX88" s="391"/>
      <c r="JFY88" s="392"/>
      <c r="JFZ88" s="393"/>
      <c r="JGA88" s="394"/>
      <c r="JGB88" s="395"/>
      <c r="JGC88" s="389"/>
      <c r="JGD88" s="390"/>
      <c r="JGE88" s="391"/>
      <c r="JGF88" s="392"/>
      <c r="JGG88" s="393"/>
      <c r="JGH88" s="394"/>
      <c r="JGI88" s="395"/>
      <c r="JGJ88" s="389"/>
      <c r="JGK88" s="390"/>
      <c r="JGL88" s="391"/>
      <c r="JGM88" s="392"/>
      <c r="JGN88" s="393"/>
      <c r="JGO88" s="394"/>
      <c r="JGP88" s="395"/>
      <c r="JGQ88" s="389"/>
      <c r="JGR88" s="390"/>
      <c r="JGS88" s="391"/>
      <c r="JGT88" s="392"/>
      <c r="JGU88" s="393"/>
      <c r="JGV88" s="394"/>
      <c r="JGW88" s="395"/>
      <c r="JGX88" s="389"/>
      <c r="JGY88" s="390"/>
      <c r="JGZ88" s="391"/>
      <c r="JHA88" s="392"/>
      <c r="JHB88" s="393"/>
      <c r="JHC88" s="394"/>
      <c r="JHD88" s="395"/>
      <c r="JHE88" s="389"/>
      <c r="JHF88" s="390"/>
      <c r="JHG88" s="391"/>
      <c r="JHH88" s="392"/>
      <c r="JHI88" s="393"/>
      <c r="JHJ88" s="394"/>
      <c r="JHK88" s="395"/>
      <c r="JHL88" s="389"/>
      <c r="JHM88" s="390"/>
      <c r="JHN88" s="391"/>
      <c r="JHO88" s="392"/>
      <c r="JHP88" s="393"/>
      <c r="JHQ88" s="394"/>
      <c r="JHR88" s="395"/>
      <c r="JHS88" s="389"/>
      <c r="JHT88" s="390"/>
      <c r="JHU88" s="391"/>
      <c r="JHV88" s="392"/>
      <c r="JHW88" s="393"/>
      <c r="JHX88" s="394"/>
      <c r="JHY88" s="395"/>
      <c r="JHZ88" s="389"/>
      <c r="JIA88" s="390"/>
      <c r="JIB88" s="391"/>
      <c r="JIC88" s="392"/>
      <c r="JID88" s="393"/>
      <c r="JIE88" s="394"/>
      <c r="JIF88" s="395"/>
      <c r="JIG88" s="389"/>
      <c r="JIH88" s="390"/>
      <c r="JII88" s="391"/>
      <c r="JIJ88" s="392"/>
      <c r="JIK88" s="393"/>
      <c r="JIL88" s="394"/>
      <c r="JIM88" s="395"/>
      <c r="JIN88" s="389"/>
      <c r="JIO88" s="390"/>
      <c r="JIP88" s="391"/>
      <c r="JIQ88" s="392"/>
      <c r="JIR88" s="393"/>
      <c r="JIS88" s="394"/>
      <c r="JIT88" s="395"/>
      <c r="JIU88" s="389"/>
      <c r="JIV88" s="390"/>
      <c r="JIW88" s="391"/>
      <c r="JIX88" s="392"/>
      <c r="JIY88" s="393"/>
      <c r="JIZ88" s="394"/>
      <c r="JJA88" s="395"/>
      <c r="JJB88" s="389"/>
      <c r="JJC88" s="390"/>
      <c r="JJD88" s="391"/>
      <c r="JJE88" s="392"/>
      <c r="JJF88" s="393"/>
      <c r="JJG88" s="394"/>
      <c r="JJH88" s="395"/>
      <c r="JJI88" s="389"/>
      <c r="JJJ88" s="390"/>
      <c r="JJK88" s="391"/>
      <c r="JJL88" s="392"/>
      <c r="JJM88" s="393"/>
      <c r="JJN88" s="394"/>
      <c r="JJO88" s="395"/>
      <c r="JJP88" s="389"/>
      <c r="JJQ88" s="390"/>
      <c r="JJR88" s="391"/>
      <c r="JJS88" s="392"/>
      <c r="JJT88" s="393"/>
      <c r="JJU88" s="394"/>
      <c r="JJV88" s="395"/>
      <c r="JJW88" s="389"/>
      <c r="JJX88" s="390"/>
      <c r="JJY88" s="391"/>
      <c r="JJZ88" s="392"/>
      <c r="JKA88" s="393"/>
      <c r="JKB88" s="394"/>
      <c r="JKC88" s="395"/>
      <c r="JKD88" s="389"/>
      <c r="JKE88" s="390"/>
      <c r="JKF88" s="391"/>
      <c r="JKG88" s="392"/>
      <c r="JKH88" s="393"/>
      <c r="JKI88" s="394"/>
      <c r="JKJ88" s="395"/>
      <c r="JKK88" s="389"/>
      <c r="JKL88" s="390"/>
      <c r="JKM88" s="391"/>
      <c r="JKN88" s="392"/>
      <c r="JKO88" s="393"/>
      <c r="JKP88" s="394"/>
      <c r="JKQ88" s="395"/>
      <c r="JKR88" s="389"/>
      <c r="JKS88" s="390"/>
      <c r="JKT88" s="391"/>
      <c r="JKU88" s="392"/>
      <c r="JKV88" s="393"/>
      <c r="JKW88" s="394"/>
      <c r="JKX88" s="395"/>
      <c r="JKY88" s="389"/>
      <c r="JKZ88" s="390"/>
      <c r="JLA88" s="391"/>
      <c r="JLB88" s="392"/>
      <c r="JLC88" s="393"/>
      <c r="JLD88" s="394"/>
      <c r="JLE88" s="395"/>
      <c r="JLF88" s="389"/>
      <c r="JLG88" s="390"/>
      <c r="JLH88" s="391"/>
      <c r="JLI88" s="392"/>
      <c r="JLJ88" s="393"/>
      <c r="JLK88" s="394"/>
      <c r="JLL88" s="395"/>
      <c r="JLM88" s="389"/>
      <c r="JLN88" s="390"/>
      <c r="JLO88" s="391"/>
      <c r="JLP88" s="392"/>
      <c r="JLQ88" s="393"/>
      <c r="JLR88" s="394"/>
      <c r="JLS88" s="395"/>
      <c r="JLT88" s="389"/>
      <c r="JLU88" s="390"/>
      <c r="JLV88" s="391"/>
      <c r="JLW88" s="392"/>
      <c r="JLX88" s="393"/>
      <c r="JLY88" s="394"/>
      <c r="JLZ88" s="395"/>
      <c r="JMA88" s="389"/>
      <c r="JMB88" s="390"/>
      <c r="JMC88" s="391"/>
      <c r="JMD88" s="392"/>
      <c r="JME88" s="393"/>
      <c r="JMF88" s="394"/>
      <c r="JMG88" s="395"/>
      <c r="JMH88" s="389"/>
      <c r="JMI88" s="390"/>
      <c r="JMJ88" s="391"/>
      <c r="JMK88" s="392"/>
      <c r="JML88" s="393"/>
      <c r="JMM88" s="394"/>
      <c r="JMN88" s="395"/>
      <c r="JMO88" s="389"/>
      <c r="JMP88" s="390"/>
      <c r="JMQ88" s="391"/>
      <c r="JMR88" s="392"/>
      <c r="JMS88" s="393"/>
      <c r="JMT88" s="394"/>
      <c r="JMU88" s="395"/>
      <c r="JMV88" s="389"/>
      <c r="JMW88" s="390"/>
      <c r="JMX88" s="391"/>
      <c r="JMY88" s="392"/>
      <c r="JMZ88" s="393"/>
      <c r="JNA88" s="394"/>
      <c r="JNB88" s="395"/>
      <c r="JNC88" s="389"/>
      <c r="JND88" s="390"/>
      <c r="JNE88" s="391"/>
      <c r="JNF88" s="392"/>
      <c r="JNG88" s="393"/>
      <c r="JNH88" s="394"/>
      <c r="JNI88" s="395"/>
      <c r="JNJ88" s="389"/>
      <c r="JNK88" s="390"/>
      <c r="JNL88" s="391"/>
      <c r="JNM88" s="392"/>
      <c r="JNN88" s="393"/>
      <c r="JNO88" s="394"/>
      <c r="JNP88" s="395"/>
      <c r="JNQ88" s="389"/>
      <c r="JNR88" s="390"/>
      <c r="JNS88" s="391"/>
      <c r="JNT88" s="392"/>
      <c r="JNU88" s="393"/>
      <c r="JNV88" s="394"/>
      <c r="JNW88" s="395"/>
      <c r="JNX88" s="389"/>
      <c r="JNY88" s="390"/>
      <c r="JNZ88" s="391"/>
      <c r="JOA88" s="392"/>
      <c r="JOB88" s="393"/>
      <c r="JOC88" s="394"/>
      <c r="JOD88" s="395"/>
      <c r="JOE88" s="389"/>
      <c r="JOF88" s="390"/>
      <c r="JOG88" s="391"/>
      <c r="JOH88" s="392"/>
      <c r="JOI88" s="393"/>
      <c r="JOJ88" s="394"/>
      <c r="JOK88" s="395"/>
      <c r="JOL88" s="389"/>
      <c r="JOM88" s="390"/>
      <c r="JON88" s="391"/>
      <c r="JOO88" s="392"/>
      <c r="JOP88" s="393"/>
      <c r="JOQ88" s="394"/>
      <c r="JOR88" s="395"/>
      <c r="JOS88" s="389"/>
      <c r="JOT88" s="390"/>
      <c r="JOU88" s="391"/>
      <c r="JOV88" s="392"/>
      <c r="JOW88" s="393"/>
      <c r="JOX88" s="394"/>
      <c r="JOY88" s="395"/>
      <c r="JOZ88" s="389"/>
      <c r="JPA88" s="390"/>
      <c r="JPB88" s="391"/>
      <c r="JPC88" s="392"/>
      <c r="JPD88" s="393"/>
      <c r="JPE88" s="394"/>
      <c r="JPF88" s="395"/>
      <c r="JPG88" s="389"/>
      <c r="JPH88" s="390"/>
      <c r="JPI88" s="391"/>
      <c r="JPJ88" s="392"/>
      <c r="JPK88" s="393"/>
      <c r="JPL88" s="394"/>
      <c r="JPM88" s="395"/>
      <c r="JPN88" s="389"/>
      <c r="JPO88" s="390"/>
      <c r="JPP88" s="391"/>
      <c r="JPQ88" s="392"/>
      <c r="JPR88" s="393"/>
      <c r="JPS88" s="394"/>
      <c r="JPT88" s="395"/>
      <c r="JPU88" s="389"/>
      <c r="JPV88" s="390"/>
      <c r="JPW88" s="391"/>
      <c r="JPX88" s="392"/>
      <c r="JPY88" s="393"/>
      <c r="JPZ88" s="394"/>
      <c r="JQA88" s="395"/>
      <c r="JQB88" s="389"/>
      <c r="JQC88" s="390"/>
      <c r="JQD88" s="391"/>
      <c r="JQE88" s="392"/>
      <c r="JQF88" s="393"/>
      <c r="JQG88" s="394"/>
      <c r="JQH88" s="395"/>
      <c r="JQI88" s="389"/>
      <c r="JQJ88" s="390"/>
      <c r="JQK88" s="391"/>
      <c r="JQL88" s="392"/>
      <c r="JQM88" s="393"/>
      <c r="JQN88" s="394"/>
      <c r="JQO88" s="395"/>
      <c r="JQP88" s="389"/>
      <c r="JQQ88" s="390"/>
      <c r="JQR88" s="391"/>
      <c r="JQS88" s="392"/>
      <c r="JQT88" s="393"/>
      <c r="JQU88" s="394"/>
      <c r="JQV88" s="395"/>
      <c r="JQW88" s="389"/>
      <c r="JQX88" s="390"/>
      <c r="JQY88" s="391"/>
      <c r="JQZ88" s="392"/>
      <c r="JRA88" s="393"/>
      <c r="JRB88" s="394"/>
      <c r="JRC88" s="395"/>
      <c r="JRD88" s="389"/>
      <c r="JRE88" s="390"/>
      <c r="JRF88" s="391"/>
      <c r="JRG88" s="392"/>
      <c r="JRH88" s="393"/>
      <c r="JRI88" s="394"/>
      <c r="JRJ88" s="395"/>
      <c r="JRK88" s="389"/>
      <c r="JRL88" s="390"/>
      <c r="JRM88" s="391"/>
      <c r="JRN88" s="392"/>
      <c r="JRO88" s="393"/>
      <c r="JRP88" s="394"/>
      <c r="JRQ88" s="395"/>
      <c r="JRR88" s="389"/>
      <c r="JRS88" s="390"/>
      <c r="JRT88" s="391"/>
      <c r="JRU88" s="392"/>
      <c r="JRV88" s="393"/>
      <c r="JRW88" s="394"/>
      <c r="JRX88" s="395"/>
      <c r="JRY88" s="389"/>
      <c r="JRZ88" s="390"/>
      <c r="JSA88" s="391"/>
      <c r="JSB88" s="392"/>
      <c r="JSC88" s="393"/>
      <c r="JSD88" s="394"/>
      <c r="JSE88" s="395"/>
      <c r="JSF88" s="389"/>
      <c r="JSG88" s="390"/>
      <c r="JSH88" s="391"/>
      <c r="JSI88" s="392"/>
      <c r="JSJ88" s="393"/>
      <c r="JSK88" s="394"/>
      <c r="JSL88" s="395"/>
      <c r="JSM88" s="389"/>
      <c r="JSN88" s="390"/>
      <c r="JSO88" s="391"/>
      <c r="JSP88" s="392"/>
      <c r="JSQ88" s="393"/>
      <c r="JSR88" s="394"/>
      <c r="JSS88" s="395"/>
      <c r="JST88" s="389"/>
      <c r="JSU88" s="390"/>
      <c r="JSV88" s="391"/>
      <c r="JSW88" s="392"/>
      <c r="JSX88" s="393"/>
      <c r="JSY88" s="394"/>
      <c r="JSZ88" s="395"/>
      <c r="JTA88" s="389"/>
      <c r="JTB88" s="390"/>
      <c r="JTC88" s="391"/>
      <c r="JTD88" s="392"/>
      <c r="JTE88" s="393"/>
      <c r="JTF88" s="394"/>
      <c r="JTG88" s="395"/>
      <c r="JTH88" s="389"/>
      <c r="JTI88" s="390"/>
      <c r="JTJ88" s="391"/>
      <c r="JTK88" s="392"/>
      <c r="JTL88" s="393"/>
      <c r="JTM88" s="394"/>
      <c r="JTN88" s="395"/>
      <c r="JTO88" s="389"/>
      <c r="JTP88" s="390"/>
      <c r="JTQ88" s="391"/>
      <c r="JTR88" s="392"/>
      <c r="JTS88" s="393"/>
      <c r="JTT88" s="394"/>
      <c r="JTU88" s="395"/>
      <c r="JTV88" s="389"/>
      <c r="JTW88" s="390"/>
      <c r="JTX88" s="391"/>
      <c r="JTY88" s="392"/>
      <c r="JTZ88" s="393"/>
      <c r="JUA88" s="394"/>
      <c r="JUB88" s="395"/>
      <c r="JUC88" s="389"/>
      <c r="JUD88" s="390"/>
      <c r="JUE88" s="391"/>
      <c r="JUF88" s="392"/>
      <c r="JUG88" s="393"/>
      <c r="JUH88" s="394"/>
      <c r="JUI88" s="395"/>
      <c r="JUJ88" s="389"/>
      <c r="JUK88" s="390"/>
      <c r="JUL88" s="391"/>
      <c r="JUM88" s="392"/>
      <c r="JUN88" s="393"/>
      <c r="JUO88" s="394"/>
      <c r="JUP88" s="395"/>
      <c r="JUQ88" s="389"/>
      <c r="JUR88" s="390"/>
      <c r="JUS88" s="391"/>
      <c r="JUT88" s="392"/>
      <c r="JUU88" s="393"/>
      <c r="JUV88" s="394"/>
      <c r="JUW88" s="395"/>
      <c r="JUX88" s="389"/>
      <c r="JUY88" s="390"/>
      <c r="JUZ88" s="391"/>
      <c r="JVA88" s="392"/>
      <c r="JVB88" s="393"/>
      <c r="JVC88" s="394"/>
      <c r="JVD88" s="395"/>
      <c r="JVE88" s="389"/>
      <c r="JVF88" s="390"/>
      <c r="JVG88" s="391"/>
      <c r="JVH88" s="392"/>
      <c r="JVI88" s="393"/>
      <c r="JVJ88" s="394"/>
      <c r="JVK88" s="395"/>
      <c r="JVL88" s="389"/>
      <c r="JVM88" s="390"/>
      <c r="JVN88" s="391"/>
      <c r="JVO88" s="392"/>
      <c r="JVP88" s="393"/>
      <c r="JVQ88" s="394"/>
      <c r="JVR88" s="395"/>
      <c r="JVS88" s="389"/>
      <c r="JVT88" s="390"/>
      <c r="JVU88" s="391"/>
      <c r="JVV88" s="392"/>
      <c r="JVW88" s="393"/>
      <c r="JVX88" s="394"/>
      <c r="JVY88" s="395"/>
      <c r="JVZ88" s="389"/>
      <c r="JWA88" s="390"/>
      <c r="JWB88" s="391"/>
      <c r="JWC88" s="392"/>
      <c r="JWD88" s="393"/>
      <c r="JWE88" s="394"/>
      <c r="JWF88" s="395"/>
      <c r="JWG88" s="389"/>
      <c r="JWH88" s="390"/>
      <c r="JWI88" s="391"/>
      <c r="JWJ88" s="392"/>
      <c r="JWK88" s="393"/>
      <c r="JWL88" s="394"/>
      <c r="JWM88" s="395"/>
      <c r="JWN88" s="389"/>
      <c r="JWO88" s="390"/>
      <c r="JWP88" s="391"/>
      <c r="JWQ88" s="392"/>
      <c r="JWR88" s="393"/>
      <c r="JWS88" s="394"/>
      <c r="JWT88" s="395"/>
      <c r="JWU88" s="389"/>
      <c r="JWV88" s="390"/>
      <c r="JWW88" s="391"/>
      <c r="JWX88" s="392"/>
      <c r="JWY88" s="393"/>
      <c r="JWZ88" s="394"/>
      <c r="JXA88" s="395"/>
      <c r="JXB88" s="389"/>
      <c r="JXC88" s="390"/>
      <c r="JXD88" s="391"/>
      <c r="JXE88" s="392"/>
      <c r="JXF88" s="393"/>
      <c r="JXG88" s="394"/>
      <c r="JXH88" s="395"/>
      <c r="JXI88" s="389"/>
      <c r="JXJ88" s="390"/>
      <c r="JXK88" s="391"/>
      <c r="JXL88" s="392"/>
      <c r="JXM88" s="393"/>
      <c r="JXN88" s="394"/>
      <c r="JXO88" s="395"/>
      <c r="JXP88" s="389"/>
      <c r="JXQ88" s="390"/>
      <c r="JXR88" s="391"/>
      <c r="JXS88" s="392"/>
      <c r="JXT88" s="393"/>
      <c r="JXU88" s="394"/>
      <c r="JXV88" s="395"/>
      <c r="JXW88" s="389"/>
      <c r="JXX88" s="390"/>
      <c r="JXY88" s="391"/>
      <c r="JXZ88" s="392"/>
      <c r="JYA88" s="393"/>
      <c r="JYB88" s="394"/>
      <c r="JYC88" s="395"/>
      <c r="JYD88" s="389"/>
      <c r="JYE88" s="390"/>
      <c r="JYF88" s="391"/>
      <c r="JYG88" s="392"/>
      <c r="JYH88" s="393"/>
      <c r="JYI88" s="394"/>
      <c r="JYJ88" s="395"/>
      <c r="JYK88" s="389"/>
      <c r="JYL88" s="390"/>
      <c r="JYM88" s="391"/>
      <c r="JYN88" s="392"/>
      <c r="JYO88" s="393"/>
      <c r="JYP88" s="394"/>
      <c r="JYQ88" s="395"/>
      <c r="JYR88" s="389"/>
      <c r="JYS88" s="390"/>
      <c r="JYT88" s="391"/>
      <c r="JYU88" s="392"/>
      <c r="JYV88" s="393"/>
      <c r="JYW88" s="394"/>
      <c r="JYX88" s="395"/>
      <c r="JYY88" s="389"/>
      <c r="JYZ88" s="390"/>
      <c r="JZA88" s="391"/>
      <c r="JZB88" s="392"/>
      <c r="JZC88" s="393"/>
      <c r="JZD88" s="394"/>
      <c r="JZE88" s="395"/>
      <c r="JZF88" s="389"/>
      <c r="JZG88" s="390"/>
      <c r="JZH88" s="391"/>
      <c r="JZI88" s="392"/>
      <c r="JZJ88" s="393"/>
      <c r="JZK88" s="394"/>
      <c r="JZL88" s="395"/>
      <c r="JZM88" s="389"/>
      <c r="JZN88" s="390"/>
      <c r="JZO88" s="391"/>
      <c r="JZP88" s="392"/>
      <c r="JZQ88" s="393"/>
      <c r="JZR88" s="394"/>
      <c r="JZS88" s="395"/>
      <c r="JZT88" s="389"/>
      <c r="JZU88" s="390"/>
      <c r="JZV88" s="391"/>
      <c r="JZW88" s="392"/>
      <c r="JZX88" s="393"/>
      <c r="JZY88" s="394"/>
      <c r="JZZ88" s="395"/>
      <c r="KAA88" s="389"/>
      <c r="KAB88" s="390"/>
      <c r="KAC88" s="391"/>
      <c r="KAD88" s="392"/>
      <c r="KAE88" s="393"/>
      <c r="KAF88" s="394"/>
      <c r="KAG88" s="395"/>
      <c r="KAH88" s="389"/>
      <c r="KAI88" s="390"/>
      <c r="KAJ88" s="391"/>
      <c r="KAK88" s="392"/>
      <c r="KAL88" s="393"/>
      <c r="KAM88" s="394"/>
      <c r="KAN88" s="395"/>
      <c r="KAO88" s="389"/>
      <c r="KAP88" s="390"/>
      <c r="KAQ88" s="391"/>
      <c r="KAR88" s="392"/>
      <c r="KAS88" s="393"/>
      <c r="KAT88" s="394"/>
      <c r="KAU88" s="395"/>
      <c r="KAV88" s="389"/>
      <c r="KAW88" s="390"/>
      <c r="KAX88" s="391"/>
      <c r="KAY88" s="392"/>
      <c r="KAZ88" s="393"/>
      <c r="KBA88" s="394"/>
      <c r="KBB88" s="395"/>
      <c r="KBC88" s="389"/>
      <c r="KBD88" s="390"/>
      <c r="KBE88" s="391"/>
      <c r="KBF88" s="392"/>
      <c r="KBG88" s="393"/>
      <c r="KBH88" s="394"/>
      <c r="KBI88" s="395"/>
      <c r="KBJ88" s="389"/>
      <c r="KBK88" s="390"/>
      <c r="KBL88" s="391"/>
      <c r="KBM88" s="392"/>
      <c r="KBN88" s="393"/>
      <c r="KBO88" s="394"/>
      <c r="KBP88" s="395"/>
      <c r="KBQ88" s="389"/>
      <c r="KBR88" s="390"/>
      <c r="KBS88" s="391"/>
      <c r="KBT88" s="392"/>
      <c r="KBU88" s="393"/>
      <c r="KBV88" s="394"/>
      <c r="KBW88" s="395"/>
      <c r="KBX88" s="389"/>
      <c r="KBY88" s="390"/>
      <c r="KBZ88" s="391"/>
      <c r="KCA88" s="392"/>
      <c r="KCB88" s="393"/>
      <c r="KCC88" s="394"/>
      <c r="KCD88" s="395"/>
      <c r="KCE88" s="389"/>
      <c r="KCF88" s="390"/>
      <c r="KCG88" s="391"/>
      <c r="KCH88" s="392"/>
      <c r="KCI88" s="393"/>
      <c r="KCJ88" s="394"/>
      <c r="KCK88" s="395"/>
      <c r="KCL88" s="389"/>
      <c r="KCM88" s="390"/>
      <c r="KCN88" s="391"/>
      <c r="KCO88" s="392"/>
      <c r="KCP88" s="393"/>
      <c r="KCQ88" s="394"/>
      <c r="KCR88" s="395"/>
      <c r="KCS88" s="389"/>
      <c r="KCT88" s="390"/>
      <c r="KCU88" s="391"/>
      <c r="KCV88" s="392"/>
      <c r="KCW88" s="393"/>
      <c r="KCX88" s="394"/>
      <c r="KCY88" s="395"/>
      <c r="KCZ88" s="389"/>
      <c r="KDA88" s="390"/>
      <c r="KDB88" s="391"/>
      <c r="KDC88" s="392"/>
      <c r="KDD88" s="393"/>
      <c r="KDE88" s="394"/>
      <c r="KDF88" s="395"/>
      <c r="KDG88" s="389"/>
      <c r="KDH88" s="390"/>
      <c r="KDI88" s="391"/>
      <c r="KDJ88" s="392"/>
      <c r="KDK88" s="393"/>
      <c r="KDL88" s="394"/>
      <c r="KDM88" s="395"/>
      <c r="KDN88" s="389"/>
      <c r="KDO88" s="390"/>
      <c r="KDP88" s="391"/>
      <c r="KDQ88" s="392"/>
      <c r="KDR88" s="393"/>
      <c r="KDS88" s="394"/>
      <c r="KDT88" s="395"/>
      <c r="KDU88" s="389"/>
      <c r="KDV88" s="390"/>
      <c r="KDW88" s="391"/>
      <c r="KDX88" s="392"/>
      <c r="KDY88" s="393"/>
      <c r="KDZ88" s="394"/>
      <c r="KEA88" s="395"/>
      <c r="KEB88" s="389"/>
      <c r="KEC88" s="390"/>
      <c r="KED88" s="391"/>
      <c r="KEE88" s="392"/>
      <c r="KEF88" s="393"/>
      <c r="KEG88" s="394"/>
      <c r="KEH88" s="395"/>
      <c r="KEI88" s="389"/>
      <c r="KEJ88" s="390"/>
      <c r="KEK88" s="391"/>
      <c r="KEL88" s="392"/>
      <c r="KEM88" s="393"/>
      <c r="KEN88" s="394"/>
      <c r="KEO88" s="395"/>
      <c r="KEP88" s="389"/>
      <c r="KEQ88" s="390"/>
      <c r="KER88" s="391"/>
      <c r="KES88" s="392"/>
      <c r="KET88" s="393"/>
      <c r="KEU88" s="394"/>
      <c r="KEV88" s="395"/>
      <c r="KEW88" s="389"/>
      <c r="KEX88" s="390"/>
      <c r="KEY88" s="391"/>
      <c r="KEZ88" s="392"/>
      <c r="KFA88" s="393"/>
      <c r="KFB88" s="394"/>
      <c r="KFC88" s="395"/>
      <c r="KFD88" s="389"/>
      <c r="KFE88" s="390"/>
      <c r="KFF88" s="391"/>
      <c r="KFG88" s="392"/>
      <c r="KFH88" s="393"/>
      <c r="KFI88" s="394"/>
      <c r="KFJ88" s="395"/>
      <c r="KFK88" s="389"/>
      <c r="KFL88" s="390"/>
      <c r="KFM88" s="391"/>
      <c r="KFN88" s="392"/>
      <c r="KFO88" s="393"/>
      <c r="KFP88" s="394"/>
      <c r="KFQ88" s="395"/>
      <c r="KFR88" s="389"/>
      <c r="KFS88" s="390"/>
      <c r="KFT88" s="391"/>
      <c r="KFU88" s="392"/>
      <c r="KFV88" s="393"/>
      <c r="KFW88" s="394"/>
      <c r="KFX88" s="395"/>
      <c r="KFY88" s="389"/>
      <c r="KFZ88" s="390"/>
      <c r="KGA88" s="391"/>
      <c r="KGB88" s="392"/>
      <c r="KGC88" s="393"/>
      <c r="KGD88" s="394"/>
      <c r="KGE88" s="395"/>
      <c r="KGF88" s="389"/>
      <c r="KGG88" s="390"/>
      <c r="KGH88" s="391"/>
      <c r="KGI88" s="392"/>
      <c r="KGJ88" s="393"/>
      <c r="KGK88" s="394"/>
      <c r="KGL88" s="395"/>
      <c r="KGM88" s="389"/>
      <c r="KGN88" s="390"/>
      <c r="KGO88" s="391"/>
      <c r="KGP88" s="392"/>
      <c r="KGQ88" s="393"/>
      <c r="KGR88" s="394"/>
      <c r="KGS88" s="395"/>
      <c r="KGT88" s="389"/>
      <c r="KGU88" s="390"/>
      <c r="KGV88" s="391"/>
      <c r="KGW88" s="392"/>
      <c r="KGX88" s="393"/>
      <c r="KGY88" s="394"/>
      <c r="KGZ88" s="395"/>
      <c r="KHA88" s="389"/>
      <c r="KHB88" s="390"/>
      <c r="KHC88" s="391"/>
      <c r="KHD88" s="392"/>
      <c r="KHE88" s="393"/>
      <c r="KHF88" s="394"/>
      <c r="KHG88" s="395"/>
      <c r="KHH88" s="389"/>
      <c r="KHI88" s="390"/>
      <c r="KHJ88" s="391"/>
      <c r="KHK88" s="392"/>
      <c r="KHL88" s="393"/>
      <c r="KHM88" s="394"/>
      <c r="KHN88" s="395"/>
      <c r="KHO88" s="389"/>
      <c r="KHP88" s="390"/>
      <c r="KHQ88" s="391"/>
      <c r="KHR88" s="392"/>
      <c r="KHS88" s="393"/>
      <c r="KHT88" s="394"/>
      <c r="KHU88" s="395"/>
      <c r="KHV88" s="389"/>
      <c r="KHW88" s="390"/>
      <c r="KHX88" s="391"/>
      <c r="KHY88" s="392"/>
      <c r="KHZ88" s="393"/>
      <c r="KIA88" s="394"/>
      <c r="KIB88" s="395"/>
      <c r="KIC88" s="389"/>
      <c r="KID88" s="390"/>
      <c r="KIE88" s="391"/>
      <c r="KIF88" s="392"/>
      <c r="KIG88" s="393"/>
      <c r="KIH88" s="394"/>
      <c r="KII88" s="395"/>
      <c r="KIJ88" s="389"/>
      <c r="KIK88" s="390"/>
      <c r="KIL88" s="391"/>
      <c r="KIM88" s="392"/>
      <c r="KIN88" s="393"/>
      <c r="KIO88" s="394"/>
      <c r="KIP88" s="395"/>
      <c r="KIQ88" s="389"/>
      <c r="KIR88" s="390"/>
      <c r="KIS88" s="391"/>
      <c r="KIT88" s="392"/>
      <c r="KIU88" s="393"/>
      <c r="KIV88" s="394"/>
      <c r="KIW88" s="395"/>
      <c r="KIX88" s="389"/>
      <c r="KIY88" s="390"/>
      <c r="KIZ88" s="391"/>
      <c r="KJA88" s="392"/>
      <c r="KJB88" s="393"/>
      <c r="KJC88" s="394"/>
      <c r="KJD88" s="395"/>
      <c r="KJE88" s="389"/>
      <c r="KJF88" s="390"/>
      <c r="KJG88" s="391"/>
      <c r="KJH88" s="392"/>
      <c r="KJI88" s="393"/>
      <c r="KJJ88" s="394"/>
      <c r="KJK88" s="395"/>
      <c r="KJL88" s="389"/>
      <c r="KJM88" s="390"/>
      <c r="KJN88" s="391"/>
      <c r="KJO88" s="392"/>
      <c r="KJP88" s="393"/>
      <c r="KJQ88" s="394"/>
      <c r="KJR88" s="395"/>
      <c r="KJS88" s="389"/>
      <c r="KJT88" s="390"/>
      <c r="KJU88" s="391"/>
      <c r="KJV88" s="392"/>
      <c r="KJW88" s="393"/>
      <c r="KJX88" s="394"/>
      <c r="KJY88" s="395"/>
      <c r="KJZ88" s="389"/>
      <c r="KKA88" s="390"/>
      <c r="KKB88" s="391"/>
      <c r="KKC88" s="392"/>
      <c r="KKD88" s="393"/>
      <c r="KKE88" s="394"/>
      <c r="KKF88" s="395"/>
      <c r="KKG88" s="389"/>
      <c r="KKH88" s="390"/>
      <c r="KKI88" s="391"/>
      <c r="KKJ88" s="392"/>
      <c r="KKK88" s="393"/>
      <c r="KKL88" s="394"/>
      <c r="KKM88" s="395"/>
      <c r="KKN88" s="389"/>
      <c r="KKO88" s="390"/>
      <c r="KKP88" s="391"/>
      <c r="KKQ88" s="392"/>
      <c r="KKR88" s="393"/>
      <c r="KKS88" s="394"/>
      <c r="KKT88" s="395"/>
      <c r="KKU88" s="389"/>
      <c r="KKV88" s="390"/>
      <c r="KKW88" s="391"/>
      <c r="KKX88" s="392"/>
      <c r="KKY88" s="393"/>
      <c r="KKZ88" s="394"/>
      <c r="KLA88" s="395"/>
      <c r="KLB88" s="389"/>
      <c r="KLC88" s="390"/>
      <c r="KLD88" s="391"/>
      <c r="KLE88" s="392"/>
      <c r="KLF88" s="393"/>
      <c r="KLG88" s="394"/>
      <c r="KLH88" s="395"/>
      <c r="KLI88" s="389"/>
      <c r="KLJ88" s="390"/>
      <c r="KLK88" s="391"/>
      <c r="KLL88" s="392"/>
      <c r="KLM88" s="393"/>
      <c r="KLN88" s="394"/>
      <c r="KLO88" s="395"/>
      <c r="KLP88" s="389"/>
      <c r="KLQ88" s="390"/>
      <c r="KLR88" s="391"/>
      <c r="KLS88" s="392"/>
      <c r="KLT88" s="393"/>
      <c r="KLU88" s="394"/>
      <c r="KLV88" s="395"/>
      <c r="KLW88" s="389"/>
      <c r="KLX88" s="390"/>
      <c r="KLY88" s="391"/>
      <c r="KLZ88" s="392"/>
      <c r="KMA88" s="393"/>
      <c r="KMB88" s="394"/>
      <c r="KMC88" s="395"/>
      <c r="KMD88" s="389"/>
      <c r="KME88" s="390"/>
      <c r="KMF88" s="391"/>
      <c r="KMG88" s="392"/>
      <c r="KMH88" s="393"/>
      <c r="KMI88" s="394"/>
      <c r="KMJ88" s="395"/>
      <c r="KMK88" s="389"/>
      <c r="KML88" s="390"/>
      <c r="KMM88" s="391"/>
      <c r="KMN88" s="392"/>
      <c r="KMO88" s="393"/>
      <c r="KMP88" s="394"/>
      <c r="KMQ88" s="395"/>
      <c r="KMR88" s="389"/>
      <c r="KMS88" s="390"/>
      <c r="KMT88" s="391"/>
      <c r="KMU88" s="392"/>
      <c r="KMV88" s="393"/>
      <c r="KMW88" s="394"/>
      <c r="KMX88" s="395"/>
      <c r="KMY88" s="389"/>
      <c r="KMZ88" s="390"/>
      <c r="KNA88" s="391"/>
      <c r="KNB88" s="392"/>
      <c r="KNC88" s="393"/>
      <c r="KND88" s="394"/>
      <c r="KNE88" s="395"/>
      <c r="KNF88" s="389"/>
      <c r="KNG88" s="390"/>
      <c r="KNH88" s="391"/>
      <c r="KNI88" s="392"/>
      <c r="KNJ88" s="393"/>
      <c r="KNK88" s="394"/>
      <c r="KNL88" s="395"/>
      <c r="KNM88" s="389"/>
      <c r="KNN88" s="390"/>
      <c r="KNO88" s="391"/>
      <c r="KNP88" s="392"/>
      <c r="KNQ88" s="393"/>
      <c r="KNR88" s="394"/>
      <c r="KNS88" s="395"/>
      <c r="KNT88" s="389"/>
      <c r="KNU88" s="390"/>
      <c r="KNV88" s="391"/>
      <c r="KNW88" s="392"/>
      <c r="KNX88" s="393"/>
      <c r="KNY88" s="394"/>
      <c r="KNZ88" s="395"/>
      <c r="KOA88" s="389"/>
      <c r="KOB88" s="390"/>
      <c r="KOC88" s="391"/>
      <c r="KOD88" s="392"/>
      <c r="KOE88" s="393"/>
      <c r="KOF88" s="394"/>
      <c r="KOG88" s="395"/>
      <c r="KOH88" s="389"/>
      <c r="KOI88" s="390"/>
      <c r="KOJ88" s="391"/>
      <c r="KOK88" s="392"/>
      <c r="KOL88" s="393"/>
      <c r="KOM88" s="394"/>
      <c r="KON88" s="395"/>
      <c r="KOO88" s="389"/>
      <c r="KOP88" s="390"/>
      <c r="KOQ88" s="391"/>
      <c r="KOR88" s="392"/>
      <c r="KOS88" s="393"/>
      <c r="KOT88" s="394"/>
      <c r="KOU88" s="395"/>
      <c r="KOV88" s="389"/>
      <c r="KOW88" s="390"/>
      <c r="KOX88" s="391"/>
      <c r="KOY88" s="392"/>
      <c r="KOZ88" s="393"/>
      <c r="KPA88" s="394"/>
      <c r="KPB88" s="395"/>
      <c r="KPC88" s="389"/>
      <c r="KPD88" s="390"/>
      <c r="KPE88" s="391"/>
      <c r="KPF88" s="392"/>
      <c r="KPG88" s="393"/>
      <c r="KPH88" s="394"/>
      <c r="KPI88" s="395"/>
      <c r="KPJ88" s="389"/>
      <c r="KPK88" s="390"/>
      <c r="KPL88" s="391"/>
      <c r="KPM88" s="392"/>
      <c r="KPN88" s="393"/>
      <c r="KPO88" s="394"/>
      <c r="KPP88" s="395"/>
      <c r="KPQ88" s="389"/>
      <c r="KPR88" s="390"/>
      <c r="KPS88" s="391"/>
      <c r="KPT88" s="392"/>
      <c r="KPU88" s="393"/>
      <c r="KPV88" s="394"/>
      <c r="KPW88" s="395"/>
      <c r="KPX88" s="389"/>
      <c r="KPY88" s="390"/>
      <c r="KPZ88" s="391"/>
      <c r="KQA88" s="392"/>
      <c r="KQB88" s="393"/>
      <c r="KQC88" s="394"/>
      <c r="KQD88" s="395"/>
      <c r="KQE88" s="389"/>
      <c r="KQF88" s="390"/>
      <c r="KQG88" s="391"/>
      <c r="KQH88" s="392"/>
      <c r="KQI88" s="393"/>
      <c r="KQJ88" s="394"/>
      <c r="KQK88" s="395"/>
      <c r="KQL88" s="389"/>
      <c r="KQM88" s="390"/>
      <c r="KQN88" s="391"/>
      <c r="KQO88" s="392"/>
      <c r="KQP88" s="393"/>
      <c r="KQQ88" s="394"/>
      <c r="KQR88" s="395"/>
      <c r="KQS88" s="389"/>
      <c r="KQT88" s="390"/>
      <c r="KQU88" s="391"/>
      <c r="KQV88" s="392"/>
      <c r="KQW88" s="393"/>
      <c r="KQX88" s="394"/>
      <c r="KQY88" s="395"/>
      <c r="KQZ88" s="389"/>
      <c r="KRA88" s="390"/>
      <c r="KRB88" s="391"/>
      <c r="KRC88" s="392"/>
      <c r="KRD88" s="393"/>
      <c r="KRE88" s="394"/>
      <c r="KRF88" s="395"/>
      <c r="KRG88" s="389"/>
      <c r="KRH88" s="390"/>
      <c r="KRI88" s="391"/>
      <c r="KRJ88" s="392"/>
      <c r="KRK88" s="393"/>
      <c r="KRL88" s="394"/>
      <c r="KRM88" s="395"/>
      <c r="KRN88" s="389"/>
      <c r="KRO88" s="390"/>
      <c r="KRP88" s="391"/>
      <c r="KRQ88" s="392"/>
      <c r="KRR88" s="393"/>
      <c r="KRS88" s="394"/>
      <c r="KRT88" s="395"/>
      <c r="KRU88" s="389"/>
      <c r="KRV88" s="390"/>
      <c r="KRW88" s="391"/>
      <c r="KRX88" s="392"/>
      <c r="KRY88" s="393"/>
      <c r="KRZ88" s="394"/>
      <c r="KSA88" s="395"/>
      <c r="KSB88" s="389"/>
      <c r="KSC88" s="390"/>
      <c r="KSD88" s="391"/>
      <c r="KSE88" s="392"/>
      <c r="KSF88" s="393"/>
      <c r="KSG88" s="394"/>
      <c r="KSH88" s="395"/>
      <c r="KSI88" s="389"/>
      <c r="KSJ88" s="390"/>
      <c r="KSK88" s="391"/>
      <c r="KSL88" s="392"/>
      <c r="KSM88" s="393"/>
      <c r="KSN88" s="394"/>
      <c r="KSO88" s="395"/>
      <c r="KSP88" s="389"/>
      <c r="KSQ88" s="390"/>
      <c r="KSR88" s="391"/>
      <c r="KSS88" s="392"/>
      <c r="KST88" s="393"/>
      <c r="KSU88" s="394"/>
      <c r="KSV88" s="395"/>
      <c r="KSW88" s="389"/>
      <c r="KSX88" s="390"/>
      <c r="KSY88" s="391"/>
      <c r="KSZ88" s="392"/>
      <c r="KTA88" s="393"/>
      <c r="KTB88" s="394"/>
      <c r="KTC88" s="395"/>
      <c r="KTD88" s="389"/>
      <c r="KTE88" s="390"/>
      <c r="KTF88" s="391"/>
      <c r="KTG88" s="392"/>
      <c r="KTH88" s="393"/>
      <c r="KTI88" s="394"/>
      <c r="KTJ88" s="395"/>
      <c r="KTK88" s="389"/>
      <c r="KTL88" s="390"/>
      <c r="KTM88" s="391"/>
      <c r="KTN88" s="392"/>
      <c r="KTO88" s="393"/>
      <c r="KTP88" s="394"/>
      <c r="KTQ88" s="395"/>
      <c r="KTR88" s="389"/>
      <c r="KTS88" s="390"/>
      <c r="KTT88" s="391"/>
      <c r="KTU88" s="392"/>
      <c r="KTV88" s="393"/>
      <c r="KTW88" s="394"/>
      <c r="KTX88" s="395"/>
      <c r="KTY88" s="389"/>
      <c r="KTZ88" s="390"/>
      <c r="KUA88" s="391"/>
      <c r="KUB88" s="392"/>
      <c r="KUC88" s="393"/>
      <c r="KUD88" s="394"/>
      <c r="KUE88" s="395"/>
      <c r="KUF88" s="389"/>
      <c r="KUG88" s="390"/>
      <c r="KUH88" s="391"/>
      <c r="KUI88" s="392"/>
      <c r="KUJ88" s="393"/>
      <c r="KUK88" s="394"/>
      <c r="KUL88" s="395"/>
      <c r="KUM88" s="389"/>
      <c r="KUN88" s="390"/>
      <c r="KUO88" s="391"/>
      <c r="KUP88" s="392"/>
      <c r="KUQ88" s="393"/>
      <c r="KUR88" s="394"/>
      <c r="KUS88" s="395"/>
      <c r="KUT88" s="389"/>
      <c r="KUU88" s="390"/>
      <c r="KUV88" s="391"/>
      <c r="KUW88" s="392"/>
      <c r="KUX88" s="393"/>
      <c r="KUY88" s="394"/>
      <c r="KUZ88" s="395"/>
      <c r="KVA88" s="389"/>
      <c r="KVB88" s="390"/>
      <c r="KVC88" s="391"/>
      <c r="KVD88" s="392"/>
      <c r="KVE88" s="393"/>
      <c r="KVF88" s="394"/>
      <c r="KVG88" s="395"/>
      <c r="KVH88" s="389"/>
      <c r="KVI88" s="390"/>
      <c r="KVJ88" s="391"/>
      <c r="KVK88" s="392"/>
      <c r="KVL88" s="393"/>
      <c r="KVM88" s="394"/>
      <c r="KVN88" s="395"/>
      <c r="KVO88" s="389"/>
      <c r="KVP88" s="390"/>
      <c r="KVQ88" s="391"/>
      <c r="KVR88" s="392"/>
      <c r="KVS88" s="393"/>
      <c r="KVT88" s="394"/>
      <c r="KVU88" s="395"/>
      <c r="KVV88" s="389"/>
      <c r="KVW88" s="390"/>
      <c r="KVX88" s="391"/>
      <c r="KVY88" s="392"/>
      <c r="KVZ88" s="393"/>
      <c r="KWA88" s="394"/>
      <c r="KWB88" s="395"/>
      <c r="KWC88" s="389"/>
      <c r="KWD88" s="390"/>
      <c r="KWE88" s="391"/>
      <c r="KWF88" s="392"/>
      <c r="KWG88" s="393"/>
      <c r="KWH88" s="394"/>
      <c r="KWI88" s="395"/>
      <c r="KWJ88" s="389"/>
      <c r="KWK88" s="390"/>
      <c r="KWL88" s="391"/>
      <c r="KWM88" s="392"/>
      <c r="KWN88" s="393"/>
      <c r="KWO88" s="394"/>
      <c r="KWP88" s="395"/>
      <c r="KWQ88" s="389"/>
      <c r="KWR88" s="390"/>
      <c r="KWS88" s="391"/>
      <c r="KWT88" s="392"/>
      <c r="KWU88" s="393"/>
      <c r="KWV88" s="394"/>
      <c r="KWW88" s="395"/>
      <c r="KWX88" s="389"/>
      <c r="KWY88" s="390"/>
      <c r="KWZ88" s="391"/>
      <c r="KXA88" s="392"/>
      <c r="KXB88" s="393"/>
      <c r="KXC88" s="394"/>
      <c r="KXD88" s="395"/>
      <c r="KXE88" s="389"/>
      <c r="KXF88" s="390"/>
      <c r="KXG88" s="391"/>
      <c r="KXH88" s="392"/>
      <c r="KXI88" s="393"/>
      <c r="KXJ88" s="394"/>
      <c r="KXK88" s="395"/>
      <c r="KXL88" s="389"/>
      <c r="KXM88" s="390"/>
      <c r="KXN88" s="391"/>
      <c r="KXO88" s="392"/>
      <c r="KXP88" s="393"/>
      <c r="KXQ88" s="394"/>
      <c r="KXR88" s="395"/>
      <c r="KXS88" s="389"/>
      <c r="KXT88" s="390"/>
      <c r="KXU88" s="391"/>
      <c r="KXV88" s="392"/>
      <c r="KXW88" s="393"/>
      <c r="KXX88" s="394"/>
      <c r="KXY88" s="395"/>
      <c r="KXZ88" s="389"/>
      <c r="KYA88" s="390"/>
      <c r="KYB88" s="391"/>
      <c r="KYC88" s="392"/>
      <c r="KYD88" s="393"/>
      <c r="KYE88" s="394"/>
      <c r="KYF88" s="395"/>
      <c r="KYG88" s="389"/>
      <c r="KYH88" s="390"/>
      <c r="KYI88" s="391"/>
      <c r="KYJ88" s="392"/>
      <c r="KYK88" s="393"/>
      <c r="KYL88" s="394"/>
      <c r="KYM88" s="395"/>
      <c r="KYN88" s="389"/>
      <c r="KYO88" s="390"/>
      <c r="KYP88" s="391"/>
      <c r="KYQ88" s="392"/>
      <c r="KYR88" s="393"/>
      <c r="KYS88" s="394"/>
      <c r="KYT88" s="395"/>
      <c r="KYU88" s="389"/>
      <c r="KYV88" s="390"/>
      <c r="KYW88" s="391"/>
      <c r="KYX88" s="392"/>
      <c r="KYY88" s="393"/>
      <c r="KYZ88" s="394"/>
      <c r="KZA88" s="395"/>
      <c r="KZB88" s="389"/>
      <c r="KZC88" s="390"/>
      <c r="KZD88" s="391"/>
      <c r="KZE88" s="392"/>
      <c r="KZF88" s="393"/>
      <c r="KZG88" s="394"/>
      <c r="KZH88" s="395"/>
      <c r="KZI88" s="389"/>
      <c r="KZJ88" s="390"/>
      <c r="KZK88" s="391"/>
      <c r="KZL88" s="392"/>
      <c r="KZM88" s="393"/>
      <c r="KZN88" s="394"/>
      <c r="KZO88" s="395"/>
      <c r="KZP88" s="389"/>
      <c r="KZQ88" s="390"/>
      <c r="KZR88" s="391"/>
      <c r="KZS88" s="392"/>
      <c r="KZT88" s="393"/>
      <c r="KZU88" s="394"/>
      <c r="KZV88" s="395"/>
      <c r="KZW88" s="389"/>
      <c r="KZX88" s="390"/>
      <c r="KZY88" s="391"/>
      <c r="KZZ88" s="392"/>
      <c r="LAA88" s="393"/>
      <c r="LAB88" s="394"/>
      <c r="LAC88" s="395"/>
      <c r="LAD88" s="389"/>
      <c r="LAE88" s="390"/>
      <c r="LAF88" s="391"/>
      <c r="LAG88" s="392"/>
      <c r="LAH88" s="393"/>
      <c r="LAI88" s="394"/>
      <c r="LAJ88" s="395"/>
      <c r="LAK88" s="389"/>
      <c r="LAL88" s="390"/>
      <c r="LAM88" s="391"/>
      <c r="LAN88" s="392"/>
      <c r="LAO88" s="393"/>
      <c r="LAP88" s="394"/>
      <c r="LAQ88" s="395"/>
      <c r="LAR88" s="389"/>
      <c r="LAS88" s="390"/>
      <c r="LAT88" s="391"/>
      <c r="LAU88" s="392"/>
      <c r="LAV88" s="393"/>
      <c r="LAW88" s="394"/>
      <c r="LAX88" s="395"/>
      <c r="LAY88" s="389"/>
      <c r="LAZ88" s="390"/>
      <c r="LBA88" s="391"/>
      <c r="LBB88" s="392"/>
      <c r="LBC88" s="393"/>
      <c r="LBD88" s="394"/>
      <c r="LBE88" s="395"/>
      <c r="LBF88" s="389"/>
      <c r="LBG88" s="390"/>
      <c r="LBH88" s="391"/>
      <c r="LBI88" s="392"/>
      <c r="LBJ88" s="393"/>
      <c r="LBK88" s="394"/>
      <c r="LBL88" s="395"/>
      <c r="LBM88" s="389"/>
      <c r="LBN88" s="390"/>
      <c r="LBO88" s="391"/>
      <c r="LBP88" s="392"/>
      <c r="LBQ88" s="393"/>
      <c r="LBR88" s="394"/>
      <c r="LBS88" s="395"/>
      <c r="LBT88" s="389"/>
      <c r="LBU88" s="390"/>
      <c r="LBV88" s="391"/>
      <c r="LBW88" s="392"/>
      <c r="LBX88" s="393"/>
      <c r="LBY88" s="394"/>
      <c r="LBZ88" s="395"/>
      <c r="LCA88" s="389"/>
      <c r="LCB88" s="390"/>
      <c r="LCC88" s="391"/>
      <c r="LCD88" s="392"/>
      <c r="LCE88" s="393"/>
      <c r="LCF88" s="394"/>
      <c r="LCG88" s="395"/>
      <c r="LCH88" s="389"/>
      <c r="LCI88" s="390"/>
      <c r="LCJ88" s="391"/>
      <c r="LCK88" s="392"/>
      <c r="LCL88" s="393"/>
      <c r="LCM88" s="394"/>
      <c r="LCN88" s="395"/>
      <c r="LCO88" s="389"/>
      <c r="LCP88" s="390"/>
      <c r="LCQ88" s="391"/>
      <c r="LCR88" s="392"/>
      <c r="LCS88" s="393"/>
      <c r="LCT88" s="394"/>
      <c r="LCU88" s="395"/>
      <c r="LCV88" s="389"/>
      <c r="LCW88" s="390"/>
      <c r="LCX88" s="391"/>
      <c r="LCY88" s="392"/>
      <c r="LCZ88" s="393"/>
      <c r="LDA88" s="394"/>
      <c r="LDB88" s="395"/>
      <c r="LDC88" s="389"/>
      <c r="LDD88" s="390"/>
      <c r="LDE88" s="391"/>
      <c r="LDF88" s="392"/>
      <c r="LDG88" s="393"/>
      <c r="LDH88" s="394"/>
      <c r="LDI88" s="395"/>
      <c r="LDJ88" s="389"/>
      <c r="LDK88" s="390"/>
      <c r="LDL88" s="391"/>
      <c r="LDM88" s="392"/>
      <c r="LDN88" s="393"/>
      <c r="LDO88" s="394"/>
      <c r="LDP88" s="395"/>
      <c r="LDQ88" s="389"/>
      <c r="LDR88" s="390"/>
      <c r="LDS88" s="391"/>
      <c r="LDT88" s="392"/>
      <c r="LDU88" s="393"/>
      <c r="LDV88" s="394"/>
      <c r="LDW88" s="395"/>
      <c r="LDX88" s="389"/>
      <c r="LDY88" s="390"/>
      <c r="LDZ88" s="391"/>
      <c r="LEA88" s="392"/>
      <c r="LEB88" s="393"/>
      <c r="LEC88" s="394"/>
      <c r="LED88" s="395"/>
      <c r="LEE88" s="389"/>
      <c r="LEF88" s="390"/>
      <c r="LEG88" s="391"/>
      <c r="LEH88" s="392"/>
      <c r="LEI88" s="393"/>
      <c r="LEJ88" s="394"/>
      <c r="LEK88" s="395"/>
      <c r="LEL88" s="389"/>
      <c r="LEM88" s="390"/>
      <c r="LEN88" s="391"/>
      <c r="LEO88" s="392"/>
      <c r="LEP88" s="393"/>
      <c r="LEQ88" s="394"/>
      <c r="LER88" s="395"/>
      <c r="LES88" s="389"/>
      <c r="LET88" s="390"/>
      <c r="LEU88" s="391"/>
      <c r="LEV88" s="392"/>
      <c r="LEW88" s="393"/>
      <c r="LEX88" s="394"/>
      <c r="LEY88" s="395"/>
      <c r="LEZ88" s="389"/>
      <c r="LFA88" s="390"/>
      <c r="LFB88" s="391"/>
      <c r="LFC88" s="392"/>
      <c r="LFD88" s="393"/>
      <c r="LFE88" s="394"/>
      <c r="LFF88" s="395"/>
      <c r="LFG88" s="389"/>
      <c r="LFH88" s="390"/>
      <c r="LFI88" s="391"/>
      <c r="LFJ88" s="392"/>
      <c r="LFK88" s="393"/>
      <c r="LFL88" s="394"/>
      <c r="LFM88" s="395"/>
      <c r="LFN88" s="389"/>
      <c r="LFO88" s="390"/>
      <c r="LFP88" s="391"/>
      <c r="LFQ88" s="392"/>
      <c r="LFR88" s="393"/>
      <c r="LFS88" s="394"/>
      <c r="LFT88" s="395"/>
      <c r="LFU88" s="389"/>
      <c r="LFV88" s="390"/>
      <c r="LFW88" s="391"/>
      <c r="LFX88" s="392"/>
      <c r="LFY88" s="393"/>
      <c r="LFZ88" s="394"/>
      <c r="LGA88" s="395"/>
      <c r="LGB88" s="389"/>
      <c r="LGC88" s="390"/>
      <c r="LGD88" s="391"/>
      <c r="LGE88" s="392"/>
      <c r="LGF88" s="393"/>
      <c r="LGG88" s="394"/>
      <c r="LGH88" s="395"/>
      <c r="LGI88" s="389"/>
      <c r="LGJ88" s="390"/>
      <c r="LGK88" s="391"/>
      <c r="LGL88" s="392"/>
      <c r="LGM88" s="393"/>
      <c r="LGN88" s="394"/>
      <c r="LGO88" s="395"/>
      <c r="LGP88" s="389"/>
      <c r="LGQ88" s="390"/>
      <c r="LGR88" s="391"/>
      <c r="LGS88" s="392"/>
      <c r="LGT88" s="393"/>
      <c r="LGU88" s="394"/>
      <c r="LGV88" s="395"/>
      <c r="LGW88" s="389"/>
      <c r="LGX88" s="390"/>
      <c r="LGY88" s="391"/>
      <c r="LGZ88" s="392"/>
      <c r="LHA88" s="393"/>
      <c r="LHB88" s="394"/>
      <c r="LHC88" s="395"/>
      <c r="LHD88" s="389"/>
      <c r="LHE88" s="390"/>
      <c r="LHF88" s="391"/>
      <c r="LHG88" s="392"/>
      <c r="LHH88" s="393"/>
      <c r="LHI88" s="394"/>
      <c r="LHJ88" s="395"/>
      <c r="LHK88" s="389"/>
      <c r="LHL88" s="390"/>
      <c r="LHM88" s="391"/>
      <c r="LHN88" s="392"/>
      <c r="LHO88" s="393"/>
      <c r="LHP88" s="394"/>
      <c r="LHQ88" s="395"/>
      <c r="LHR88" s="389"/>
      <c r="LHS88" s="390"/>
      <c r="LHT88" s="391"/>
      <c r="LHU88" s="392"/>
      <c r="LHV88" s="393"/>
      <c r="LHW88" s="394"/>
      <c r="LHX88" s="395"/>
      <c r="LHY88" s="389"/>
      <c r="LHZ88" s="390"/>
      <c r="LIA88" s="391"/>
      <c r="LIB88" s="392"/>
      <c r="LIC88" s="393"/>
      <c r="LID88" s="394"/>
      <c r="LIE88" s="395"/>
      <c r="LIF88" s="389"/>
      <c r="LIG88" s="390"/>
      <c r="LIH88" s="391"/>
      <c r="LII88" s="392"/>
      <c r="LIJ88" s="393"/>
      <c r="LIK88" s="394"/>
      <c r="LIL88" s="395"/>
      <c r="LIM88" s="389"/>
      <c r="LIN88" s="390"/>
      <c r="LIO88" s="391"/>
      <c r="LIP88" s="392"/>
      <c r="LIQ88" s="393"/>
      <c r="LIR88" s="394"/>
      <c r="LIS88" s="395"/>
      <c r="LIT88" s="389"/>
      <c r="LIU88" s="390"/>
      <c r="LIV88" s="391"/>
      <c r="LIW88" s="392"/>
      <c r="LIX88" s="393"/>
      <c r="LIY88" s="394"/>
      <c r="LIZ88" s="395"/>
      <c r="LJA88" s="389"/>
      <c r="LJB88" s="390"/>
      <c r="LJC88" s="391"/>
      <c r="LJD88" s="392"/>
      <c r="LJE88" s="393"/>
      <c r="LJF88" s="394"/>
      <c r="LJG88" s="395"/>
      <c r="LJH88" s="389"/>
      <c r="LJI88" s="390"/>
      <c r="LJJ88" s="391"/>
      <c r="LJK88" s="392"/>
      <c r="LJL88" s="393"/>
      <c r="LJM88" s="394"/>
      <c r="LJN88" s="395"/>
      <c r="LJO88" s="389"/>
      <c r="LJP88" s="390"/>
      <c r="LJQ88" s="391"/>
      <c r="LJR88" s="392"/>
      <c r="LJS88" s="393"/>
      <c r="LJT88" s="394"/>
      <c r="LJU88" s="395"/>
      <c r="LJV88" s="389"/>
      <c r="LJW88" s="390"/>
      <c r="LJX88" s="391"/>
      <c r="LJY88" s="392"/>
      <c r="LJZ88" s="393"/>
      <c r="LKA88" s="394"/>
      <c r="LKB88" s="395"/>
      <c r="LKC88" s="389"/>
      <c r="LKD88" s="390"/>
      <c r="LKE88" s="391"/>
      <c r="LKF88" s="392"/>
      <c r="LKG88" s="393"/>
      <c r="LKH88" s="394"/>
      <c r="LKI88" s="395"/>
      <c r="LKJ88" s="389"/>
      <c r="LKK88" s="390"/>
      <c r="LKL88" s="391"/>
      <c r="LKM88" s="392"/>
      <c r="LKN88" s="393"/>
      <c r="LKO88" s="394"/>
      <c r="LKP88" s="395"/>
      <c r="LKQ88" s="389"/>
      <c r="LKR88" s="390"/>
      <c r="LKS88" s="391"/>
      <c r="LKT88" s="392"/>
      <c r="LKU88" s="393"/>
      <c r="LKV88" s="394"/>
      <c r="LKW88" s="395"/>
      <c r="LKX88" s="389"/>
      <c r="LKY88" s="390"/>
      <c r="LKZ88" s="391"/>
      <c r="LLA88" s="392"/>
      <c r="LLB88" s="393"/>
      <c r="LLC88" s="394"/>
      <c r="LLD88" s="395"/>
      <c r="LLE88" s="389"/>
      <c r="LLF88" s="390"/>
      <c r="LLG88" s="391"/>
      <c r="LLH88" s="392"/>
      <c r="LLI88" s="393"/>
      <c r="LLJ88" s="394"/>
      <c r="LLK88" s="395"/>
      <c r="LLL88" s="389"/>
      <c r="LLM88" s="390"/>
      <c r="LLN88" s="391"/>
      <c r="LLO88" s="392"/>
      <c r="LLP88" s="393"/>
      <c r="LLQ88" s="394"/>
      <c r="LLR88" s="395"/>
      <c r="LLS88" s="389"/>
      <c r="LLT88" s="390"/>
      <c r="LLU88" s="391"/>
      <c r="LLV88" s="392"/>
      <c r="LLW88" s="393"/>
      <c r="LLX88" s="394"/>
      <c r="LLY88" s="395"/>
      <c r="LLZ88" s="389"/>
      <c r="LMA88" s="390"/>
      <c r="LMB88" s="391"/>
      <c r="LMC88" s="392"/>
      <c r="LMD88" s="393"/>
      <c r="LME88" s="394"/>
      <c r="LMF88" s="395"/>
      <c r="LMG88" s="389"/>
      <c r="LMH88" s="390"/>
      <c r="LMI88" s="391"/>
      <c r="LMJ88" s="392"/>
      <c r="LMK88" s="393"/>
      <c r="LML88" s="394"/>
      <c r="LMM88" s="395"/>
      <c r="LMN88" s="389"/>
      <c r="LMO88" s="390"/>
      <c r="LMP88" s="391"/>
      <c r="LMQ88" s="392"/>
      <c r="LMR88" s="393"/>
      <c r="LMS88" s="394"/>
      <c r="LMT88" s="395"/>
      <c r="LMU88" s="389"/>
      <c r="LMV88" s="390"/>
      <c r="LMW88" s="391"/>
      <c r="LMX88" s="392"/>
      <c r="LMY88" s="393"/>
      <c r="LMZ88" s="394"/>
      <c r="LNA88" s="395"/>
      <c r="LNB88" s="389"/>
      <c r="LNC88" s="390"/>
      <c r="LND88" s="391"/>
      <c r="LNE88" s="392"/>
      <c r="LNF88" s="393"/>
      <c r="LNG88" s="394"/>
      <c r="LNH88" s="395"/>
      <c r="LNI88" s="389"/>
      <c r="LNJ88" s="390"/>
      <c r="LNK88" s="391"/>
      <c r="LNL88" s="392"/>
      <c r="LNM88" s="393"/>
      <c r="LNN88" s="394"/>
      <c r="LNO88" s="395"/>
      <c r="LNP88" s="389"/>
      <c r="LNQ88" s="390"/>
      <c r="LNR88" s="391"/>
      <c r="LNS88" s="392"/>
      <c r="LNT88" s="393"/>
      <c r="LNU88" s="394"/>
      <c r="LNV88" s="395"/>
      <c r="LNW88" s="389"/>
      <c r="LNX88" s="390"/>
      <c r="LNY88" s="391"/>
      <c r="LNZ88" s="392"/>
      <c r="LOA88" s="393"/>
      <c r="LOB88" s="394"/>
      <c r="LOC88" s="395"/>
      <c r="LOD88" s="389"/>
      <c r="LOE88" s="390"/>
      <c r="LOF88" s="391"/>
      <c r="LOG88" s="392"/>
      <c r="LOH88" s="393"/>
      <c r="LOI88" s="394"/>
      <c r="LOJ88" s="395"/>
      <c r="LOK88" s="389"/>
      <c r="LOL88" s="390"/>
      <c r="LOM88" s="391"/>
      <c r="LON88" s="392"/>
      <c r="LOO88" s="393"/>
      <c r="LOP88" s="394"/>
      <c r="LOQ88" s="395"/>
      <c r="LOR88" s="389"/>
      <c r="LOS88" s="390"/>
      <c r="LOT88" s="391"/>
      <c r="LOU88" s="392"/>
      <c r="LOV88" s="393"/>
      <c r="LOW88" s="394"/>
      <c r="LOX88" s="395"/>
      <c r="LOY88" s="389"/>
      <c r="LOZ88" s="390"/>
      <c r="LPA88" s="391"/>
      <c r="LPB88" s="392"/>
      <c r="LPC88" s="393"/>
      <c r="LPD88" s="394"/>
      <c r="LPE88" s="395"/>
      <c r="LPF88" s="389"/>
      <c r="LPG88" s="390"/>
      <c r="LPH88" s="391"/>
      <c r="LPI88" s="392"/>
      <c r="LPJ88" s="393"/>
      <c r="LPK88" s="394"/>
      <c r="LPL88" s="395"/>
      <c r="LPM88" s="389"/>
      <c r="LPN88" s="390"/>
      <c r="LPO88" s="391"/>
      <c r="LPP88" s="392"/>
      <c r="LPQ88" s="393"/>
      <c r="LPR88" s="394"/>
      <c r="LPS88" s="395"/>
      <c r="LPT88" s="389"/>
      <c r="LPU88" s="390"/>
      <c r="LPV88" s="391"/>
      <c r="LPW88" s="392"/>
      <c r="LPX88" s="393"/>
      <c r="LPY88" s="394"/>
      <c r="LPZ88" s="395"/>
      <c r="LQA88" s="389"/>
      <c r="LQB88" s="390"/>
      <c r="LQC88" s="391"/>
      <c r="LQD88" s="392"/>
      <c r="LQE88" s="393"/>
      <c r="LQF88" s="394"/>
      <c r="LQG88" s="395"/>
      <c r="LQH88" s="389"/>
      <c r="LQI88" s="390"/>
      <c r="LQJ88" s="391"/>
      <c r="LQK88" s="392"/>
      <c r="LQL88" s="393"/>
      <c r="LQM88" s="394"/>
      <c r="LQN88" s="395"/>
      <c r="LQO88" s="389"/>
      <c r="LQP88" s="390"/>
      <c r="LQQ88" s="391"/>
      <c r="LQR88" s="392"/>
      <c r="LQS88" s="393"/>
      <c r="LQT88" s="394"/>
      <c r="LQU88" s="395"/>
      <c r="LQV88" s="389"/>
      <c r="LQW88" s="390"/>
      <c r="LQX88" s="391"/>
      <c r="LQY88" s="392"/>
      <c r="LQZ88" s="393"/>
      <c r="LRA88" s="394"/>
      <c r="LRB88" s="395"/>
      <c r="LRC88" s="389"/>
      <c r="LRD88" s="390"/>
      <c r="LRE88" s="391"/>
      <c r="LRF88" s="392"/>
      <c r="LRG88" s="393"/>
      <c r="LRH88" s="394"/>
      <c r="LRI88" s="395"/>
      <c r="LRJ88" s="389"/>
      <c r="LRK88" s="390"/>
      <c r="LRL88" s="391"/>
      <c r="LRM88" s="392"/>
      <c r="LRN88" s="393"/>
      <c r="LRO88" s="394"/>
      <c r="LRP88" s="395"/>
      <c r="LRQ88" s="389"/>
      <c r="LRR88" s="390"/>
      <c r="LRS88" s="391"/>
      <c r="LRT88" s="392"/>
      <c r="LRU88" s="393"/>
      <c r="LRV88" s="394"/>
      <c r="LRW88" s="395"/>
      <c r="LRX88" s="389"/>
      <c r="LRY88" s="390"/>
      <c r="LRZ88" s="391"/>
      <c r="LSA88" s="392"/>
      <c r="LSB88" s="393"/>
      <c r="LSC88" s="394"/>
      <c r="LSD88" s="395"/>
      <c r="LSE88" s="389"/>
      <c r="LSF88" s="390"/>
      <c r="LSG88" s="391"/>
      <c r="LSH88" s="392"/>
      <c r="LSI88" s="393"/>
      <c r="LSJ88" s="394"/>
      <c r="LSK88" s="395"/>
      <c r="LSL88" s="389"/>
      <c r="LSM88" s="390"/>
      <c r="LSN88" s="391"/>
      <c r="LSO88" s="392"/>
      <c r="LSP88" s="393"/>
      <c r="LSQ88" s="394"/>
      <c r="LSR88" s="395"/>
      <c r="LSS88" s="389"/>
      <c r="LST88" s="390"/>
      <c r="LSU88" s="391"/>
      <c r="LSV88" s="392"/>
      <c r="LSW88" s="393"/>
      <c r="LSX88" s="394"/>
      <c r="LSY88" s="395"/>
      <c r="LSZ88" s="389"/>
      <c r="LTA88" s="390"/>
      <c r="LTB88" s="391"/>
      <c r="LTC88" s="392"/>
      <c r="LTD88" s="393"/>
      <c r="LTE88" s="394"/>
      <c r="LTF88" s="395"/>
      <c r="LTG88" s="389"/>
      <c r="LTH88" s="390"/>
      <c r="LTI88" s="391"/>
      <c r="LTJ88" s="392"/>
      <c r="LTK88" s="393"/>
      <c r="LTL88" s="394"/>
      <c r="LTM88" s="395"/>
      <c r="LTN88" s="389"/>
      <c r="LTO88" s="390"/>
      <c r="LTP88" s="391"/>
      <c r="LTQ88" s="392"/>
      <c r="LTR88" s="393"/>
      <c r="LTS88" s="394"/>
      <c r="LTT88" s="395"/>
      <c r="LTU88" s="389"/>
      <c r="LTV88" s="390"/>
      <c r="LTW88" s="391"/>
      <c r="LTX88" s="392"/>
      <c r="LTY88" s="393"/>
      <c r="LTZ88" s="394"/>
      <c r="LUA88" s="395"/>
      <c r="LUB88" s="389"/>
      <c r="LUC88" s="390"/>
      <c r="LUD88" s="391"/>
      <c r="LUE88" s="392"/>
      <c r="LUF88" s="393"/>
      <c r="LUG88" s="394"/>
      <c r="LUH88" s="395"/>
      <c r="LUI88" s="389"/>
      <c r="LUJ88" s="390"/>
      <c r="LUK88" s="391"/>
      <c r="LUL88" s="392"/>
      <c r="LUM88" s="393"/>
      <c r="LUN88" s="394"/>
      <c r="LUO88" s="395"/>
      <c r="LUP88" s="389"/>
      <c r="LUQ88" s="390"/>
      <c r="LUR88" s="391"/>
      <c r="LUS88" s="392"/>
      <c r="LUT88" s="393"/>
      <c r="LUU88" s="394"/>
      <c r="LUV88" s="395"/>
      <c r="LUW88" s="389"/>
      <c r="LUX88" s="390"/>
      <c r="LUY88" s="391"/>
      <c r="LUZ88" s="392"/>
      <c r="LVA88" s="393"/>
      <c r="LVB88" s="394"/>
      <c r="LVC88" s="395"/>
      <c r="LVD88" s="389"/>
      <c r="LVE88" s="390"/>
      <c r="LVF88" s="391"/>
      <c r="LVG88" s="392"/>
      <c r="LVH88" s="393"/>
      <c r="LVI88" s="394"/>
      <c r="LVJ88" s="395"/>
      <c r="LVK88" s="389"/>
      <c r="LVL88" s="390"/>
      <c r="LVM88" s="391"/>
      <c r="LVN88" s="392"/>
      <c r="LVO88" s="393"/>
      <c r="LVP88" s="394"/>
      <c r="LVQ88" s="395"/>
      <c r="LVR88" s="389"/>
      <c r="LVS88" s="390"/>
      <c r="LVT88" s="391"/>
      <c r="LVU88" s="392"/>
      <c r="LVV88" s="393"/>
      <c r="LVW88" s="394"/>
      <c r="LVX88" s="395"/>
      <c r="LVY88" s="389"/>
      <c r="LVZ88" s="390"/>
      <c r="LWA88" s="391"/>
      <c r="LWB88" s="392"/>
      <c r="LWC88" s="393"/>
      <c r="LWD88" s="394"/>
      <c r="LWE88" s="395"/>
      <c r="LWF88" s="389"/>
      <c r="LWG88" s="390"/>
      <c r="LWH88" s="391"/>
      <c r="LWI88" s="392"/>
      <c r="LWJ88" s="393"/>
      <c r="LWK88" s="394"/>
      <c r="LWL88" s="395"/>
      <c r="LWM88" s="389"/>
      <c r="LWN88" s="390"/>
      <c r="LWO88" s="391"/>
      <c r="LWP88" s="392"/>
      <c r="LWQ88" s="393"/>
      <c r="LWR88" s="394"/>
      <c r="LWS88" s="395"/>
      <c r="LWT88" s="389"/>
      <c r="LWU88" s="390"/>
      <c r="LWV88" s="391"/>
      <c r="LWW88" s="392"/>
      <c r="LWX88" s="393"/>
      <c r="LWY88" s="394"/>
      <c r="LWZ88" s="395"/>
      <c r="LXA88" s="389"/>
      <c r="LXB88" s="390"/>
      <c r="LXC88" s="391"/>
      <c r="LXD88" s="392"/>
      <c r="LXE88" s="393"/>
      <c r="LXF88" s="394"/>
      <c r="LXG88" s="395"/>
      <c r="LXH88" s="389"/>
      <c r="LXI88" s="390"/>
      <c r="LXJ88" s="391"/>
      <c r="LXK88" s="392"/>
      <c r="LXL88" s="393"/>
      <c r="LXM88" s="394"/>
      <c r="LXN88" s="395"/>
      <c r="LXO88" s="389"/>
      <c r="LXP88" s="390"/>
      <c r="LXQ88" s="391"/>
      <c r="LXR88" s="392"/>
      <c r="LXS88" s="393"/>
      <c r="LXT88" s="394"/>
      <c r="LXU88" s="395"/>
      <c r="LXV88" s="389"/>
      <c r="LXW88" s="390"/>
      <c r="LXX88" s="391"/>
      <c r="LXY88" s="392"/>
      <c r="LXZ88" s="393"/>
      <c r="LYA88" s="394"/>
      <c r="LYB88" s="395"/>
      <c r="LYC88" s="389"/>
      <c r="LYD88" s="390"/>
      <c r="LYE88" s="391"/>
      <c r="LYF88" s="392"/>
      <c r="LYG88" s="393"/>
      <c r="LYH88" s="394"/>
      <c r="LYI88" s="395"/>
      <c r="LYJ88" s="389"/>
      <c r="LYK88" s="390"/>
      <c r="LYL88" s="391"/>
      <c r="LYM88" s="392"/>
      <c r="LYN88" s="393"/>
      <c r="LYO88" s="394"/>
      <c r="LYP88" s="395"/>
      <c r="LYQ88" s="389"/>
      <c r="LYR88" s="390"/>
      <c r="LYS88" s="391"/>
      <c r="LYT88" s="392"/>
      <c r="LYU88" s="393"/>
      <c r="LYV88" s="394"/>
      <c r="LYW88" s="395"/>
      <c r="LYX88" s="389"/>
      <c r="LYY88" s="390"/>
      <c r="LYZ88" s="391"/>
      <c r="LZA88" s="392"/>
      <c r="LZB88" s="393"/>
      <c r="LZC88" s="394"/>
      <c r="LZD88" s="395"/>
      <c r="LZE88" s="389"/>
      <c r="LZF88" s="390"/>
      <c r="LZG88" s="391"/>
      <c r="LZH88" s="392"/>
      <c r="LZI88" s="393"/>
      <c r="LZJ88" s="394"/>
      <c r="LZK88" s="395"/>
      <c r="LZL88" s="389"/>
      <c r="LZM88" s="390"/>
      <c r="LZN88" s="391"/>
      <c r="LZO88" s="392"/>
      <c r="LZP88" s="393"/>
      <c r="LZQ88" s="394"/>
      <c r="LZR88" s="395"/>
      <c r="LZS88" s="389"/>
      <c r="LZT88" s="390"/>
      <c r="LZU88" s="391"/>
      <c r="LZV88" s="392"/>
      <c r="LZW88" s="393"/>
      <c r="LZX88" s="394"/>
      <c r="LZY88" s="395"/>
      <c r="LZZ88" s="389"/>
      <c r="MAA88" s="390"/>
      <c r="MAB88" s="391"/>
      <c r="MAC88" s="392"/>
      <c r="MAD88" s="393"/>
      <c r="MAE88" s="394"/>
      <c r="MAF88" s="395"/>
      <c r="MAG88" s="389"/>
      <c r="MAH88" s="390"/>
      <c r="MAI88" s="391"/>
      <c r="MAJ88" s="392"/>
      <c r="MAK88" s="393"/>
      <c r="MAL88" s="394"/>
      <c r="MAM88" s="395"/>
      <c r="MAN88" s="389"/>
      <c r="MAO88" s="390"/>
      <c r="MAP88" s="391"/>
      <c r="MAQ88" s="392"/>
      <c r="MAR88" s="393"/>
      <c r="MAS88" s="394"/>
      <c r="MAT88" s="395"/>
      <c r="MAU88" s="389"/>
      <c r="MAV88" s="390"/>
      <c r="MAW88" s="391"/>
      <c r="MAX88" s="392"/>
      <c r="MAY88" s="393"/>
      <c r="MAZ88" s="394"/>
      <c r="MBA88" s="395"/>
      <c r="MBB88" s="389"/>
      <c r="MBC88" s="390"/>
      <c r="MBD88" s="391"/>
      <c r="MBE88" s="392"/>
      <c r="MBF88" s="393"/>
      <c r="MBG88" s="394"/>
      <c r="MBH88" s="395"/>
      <c r="MBI88" s="389"/>
      <c r="MBJ88" s="390"/>
      <c r="MBK88" s="391"/>
      <c r="MBL88" s="392"/>
      <c r="MBM88" s="393"/>
      <c r="MBN88" s="394"/>
      <c r="MBO88" s="395"/>
      <c r="MBP88" s="389"/>
      <c r="MBQ88" s="390"/>
      <c r="MBR88" s="391"/>
      <c r="MBS88" s="392"/>
      <c r="MBT88" s="393"/>
      <c r="MBU88" s="394"/>
      <c r="MBV88" s="395"/>
      <c r="MBW88" s="389"/>
      <c r="MBX88" s="390"/>
      <c r="MBY88" s="391"/>
      <c r="MBZ88" s="392"/>
      <c r="MCA88" s="393"/>
      <c r="MCB88" s="394"/>
      <c r="MCC88" s="395"/>
      <c r="MCD88" s="389"/>
      <c r="MCE88" s="390"/>
      <c r="MCF88" s="391"/>
      <c r="MCG88" s="392"/>
      <c r="MCH88" s="393"/>
      <c r="MCI88" s="394"/>
      <c r="MCJ88" s="395"/>
      <c r="MCK88" s="389"/>
      <c r="MCL88" s="390"/>
      <c r="MCM88" s="391"/>
      <c r="MCN88" s="392"/>
      <c r="MCO88" s="393"/>
      <c r="MCP88" s="394"/>
      <c r="MCQ88" s="395"/>
      <c r="MCR88" s="389"/>
      <c r="MCS88" s="390"/>
      <c r="MCT88" s="391"/>
      <c r="MCU88" s="392"/>
      <c r="MCV88" s="393"/>
      <c r="MCW88" s="394"/>
      <c r="MCX88" s="395"/>
      <c r="MCY88" s="389"/>
      <c r="MCZ88" s="390"/>
      <c r="MDA88" s="391"/>
      <c r="MDB88" s="392"/>
      <c r="MDC88" s="393"/>
      <c r="MDD88" s="394"/>
      <c r="MDE88" s="395"/>
      <c r="MDF88" s="389"/>
      <c r="MDG88" s="390"/>
      <c r="MDH88" s="391"/>
      <c r="MDI88" s="392"/>
      <c r="MDJ88" s="393"/>
      <c r="MDK88" s="394"/>
      <c r="MDL88" s="395"/>
      <c r="MDM88" s="389"/>
      <c r="MDN88" s="390"/>
      <c r="MDO88" s="391"/>
      <c r="MDP88" s="392"/>
      <c r="MDQ88" s="393"/>
      <c r="MDR88" s="394"/>
      <c r="MDS88" s="395"/>
      <c r="MDT88" s="389"/>
      <c r="MDU88" s="390"/>
      <c r="MDV88" s="391"/>
      <c r="MDW88" s="392"/>
      <c r="MDX88" s="393"/>
      <c r="MDY88" s="394"/>
      <c r="MDZ88" s="395"/>
      <c r="MEA88" s="389"/>
      <c r="MEB88" s="390"/>
      <c r="MEC88" s="391"/>
      <c r="MED88" s="392"/>
      <c r="MEE88" s="393"/>
      <c r="MEF88" s="394"/>
      <c r="MEG88" s="395"/>
      <c r="MEH88" s="389"/>
      <c r="MEI88" s="390"/>
      <c r="MEJ88" s="391"/>
      <c r="MEK88" s="392"/>
      <c r="MEL88" s="393"/>
      <c r="MEM88" s="394"/>
      <c r="MEN88" s="395"/>
      <c r="MEO88" s="389"/>
      <c r="MEP88" s="390"/>
      <c r="MEQ88" s="391"/>
      <c r="MER88" s="392"/>
      <c r="MES88" s="393"/>
      <c r="MET88" s="394"/>
      <c r="MEU88" s="395"/>
      <c r="MEV88" s="389"/>
      <c r="MEW88" s="390"/>
      <c r="MEX88" s="391"/>
      <c r="MEY88" s="392"/>
      <c r="MEZ88" s="393"/>
      <c r="MFA88" s="394"/>
      <c r="MFB88" s="395"/>
      <c r="MFC88" s="389"/>
      <c r="MFD88" s="390"/>
      <c r="MFE88" s="391"/>
      <c r="MFF88" s="392"/>
      <c r="MFG88" s="393"/>
      <c r="MFH88" s="394"/>
      <c r="MFI88" s="395"/>
      <c r="MFJ88" s="389"/>
      <c r="MFK88" s="390"/>
      <c r="MFL88" s="391"/>
      <c r="MFM88" s="392"/>
      <c r="MFN88" s="393"/>
      <c r="MFO88" s="394"/>
      <c r="MFP88" s="395"/>
      <c r="MFQ88" s="389"/>
      <c r="MFR88" s="390"/>
      <c r="MFS88" s="391"/>
      <c r="MFT88" s="392"/>
      <c r="MFU88" s="393"/>
      <c r="MFV88" s="394"/>
      <c r="MFW88" s="395"/>
      <c r="MFX88" s="389"/>
      <c r="MFY88" s="390"/>
      <c r="MFZ88" s="391"/>
      <c r="MGA88" s="392"/>
      <c r="MGB88" s="393"/>
      <c r="MGC88" s="394"/>
      <c r="MGD88" s="395"/>
      <c r="MGE88" s="389"/>
      <c r="MGF88" s="390"/>
      <c r="MGG88" s="391"/>
      <c r="MGH88" s="392"/>
      <c r="MGI88" s="393"/>
      <c r="MGJ88" s="394"/>
      <c r="MGK88" s="395"/>
      <c r="MGL88" s="389"/>
      <c r="MGM88" s="390"/>
      <c r="MGN88" s="391"/>
      <c r="MGO88" s="392"/>
      <c r="MGP88" s="393"/>
      <c r="MGQ88" s="394"/>
      <c r="MGR88" s="395"/>
      <c r="MGS88" s="389"/>
      <c r="MGT88" s="390"/>
      <c r="MGU88" s="391"/>
      <c r="MGV88" s="392"/>
      <c r="MGW88" s="393"/>
      <c r="MGX88" s="394"/>
      <c r="MGY88" s="395"/>
      <c r="MGZ88" s="389"/>
      <c r="MHA88" s="390"/>
      <c r="MHB88" s="391"/>
      <c r="MHC88" s="392"/>
      <c r="MHD88" s="393"/>
      <c r="MHE88" s="394"/>
      <c r="MHF88" s="395"/>
      <c r="MHG88" s="389"/>
      <c r="MHH88" s="390"/>
      <c r="MHI88" s="391"/>
      <c r="MHJ88" s="392"/>
      <c r="MHK88" s="393"/>
      <c r="MHL88" s="394"/>
      <c r="MHM88" s="395"/>
      <c r="MHN88" s="389"/>
      <c r="MHO88" s="390"/>
      <c r="MHP88" s="391"/>
      <c r="MHQ88" s="392"/>
      <c r="MHR88" s="393"/>
      <c r="MHS88" s="394"/>
      <c r="MHT88" s="395"/>
      <c r="MHU88" s="389"/>
      <c r="MHV88" s="390"/>
      <c r="MHW88" s="391"/>
      <c r="MHX88" s="392"/>
      <c r="MHY88" s="393"/>
      <c r="MHZ88" s="394"/>
      <c r="MIA88" s="395"/>
      <c r="MIB88" s="389"/>
      <c r="MIC88" s="390"/>
      <c r="MID88" s="391"/>
      <c r="MIE88" s="392"/>
      <c r="MIF88" s="393"/>
      <c r="MIG88" s="394"/>
      <c r="MIH88" s="395"/>
      <c r="MII88" s="389"/>
      <c r="MIJ88" s="390"/>
      <c r="MIK88" s="391"/>
      <c r="MIL88" s="392"/>
      <c r="MIM88" s="393"/>
      <c r="MIN88" s="394"/>
      <c r="MIO88" s="395"/>
      <c r="MIP88" s="389"/>
      <c r="MIQ88" s="390"/>
      <c r="MIR88" s="391"/>
      <c r="MIS88" s="392"/>
      <c r="MIT88" s="393"/>
      <c r="MIU88" s="394"/>
      <c r="MIV88" s="395"/>
      <c r="MIW88" s="389"/>
      <c r="MIX88" s="390"/>
      <c r="MIY88" s="391"/>
      <c r="MIZ88" s="392"/>
      <c r="MJA88" s="393"/>
      <c r="MJB88" s="394"/>
      <c r="MJC88" s="395"/>
      <c r="MJD88" s="389"/>
      <c r="MJE88" s="390"/>
      <c r="MJF88" s="391"/>
      <c r="MJG88" s="392"/>
      <c r="MJH88" s="393"/>
      <c r="MJI88" s="394"/>
      <c r="MJJ88" s="395"/>
      <c r="MJK88" s="389"/>
      <c r="MJL88" s="390"/>
      <c r="MJM88" s="391"/>
      <c r="MJN88" s="392"/>
      <c r="MJO88" s="393"/>
      <c r="MJP88" s="394"/>
      <c r="MJQ88" s="395"/>
      <c r="MJR88" s="389"/>
      <c r="MJS88" s="390"/>
      <c r="MJT88" s="391"/>
      <c r="MJU88" s="392"/>
      <c r="MJV88" s="393"/>
      <c r="MJW88" s="394"/>
      <c r="MJX88" s="395"/>
      <c r="MJY88" s="389"/>
      <c r="MJZ88" s="390"/>
      <c r="MKA88" s="391"/>
      <c r="MKB88" s="392"/>
      <c r="MKC88" s="393"/>
      <c r="MKD88" s="394"/>
      <c r="MKE88" s="395"/>
      <c r="MKF88" s="389"/>
      <c r="MKG88" s="390"/>
      <c r="MKH88" s="391"/>
      <c r="MKI88" s="392"/>
      <c r="MKJ88" s="393"/>
      <c r="MKK88" s="394"/>
      <c r="MKL88" s="395"/>
      <c r="MKM88" s="389"/>
      <c r="MKN88" s="390"/>
      <c r="MKO88" s="391"/>
      <c r="MKP88" s="392"/>
      <c r="MKQ88" s="393"/>
      <c r="MKR88" s="394"/>
      <c r="MKS88" s="395"/>
      <c r="MKT88" s="389"/>
      <c r="MKU88" s="390"/>
      <c r="MKV88" s="391"/>
      <c r="MKW88" s="392"/>
      <c r="MKX88" s="393"/>
      <c r="MKY88" s="394"/>
      <c r="MKZ88" s="395"/>
      <c r="MLA88" s="389"/>
      <c r="MLB88" s="390"/>
      <c r="MLC88" s="391"/>
      <c r="MLD88" s="392"/>
      <c r="MLE88" s="393"/>
      <c r="MLF88" s="394"/>
      <c r="MLG88" s="395"/>
      <c r="MLH88" s="389"/>
      <c r="MLI88" s="390"/>
      <c r="MLJ88" s="391"/>
      <c r="MLK88" s="392"/>
      <c r="MLL88" s="393"/>
      <c r="MLM88" s="394"/>
      <c r="MLN88" s="395"/>
      <c r="MLO88" s="389"/>
      <c r="MLP88" s="390"/>
      <c r="MLQ88" s="391"/>
      <c r="MLR88" s="392"/>
      <c r="MLS88" s="393"/>
      <c r="MLT88" s="394"/>
      <c r="MLU88" s="395"/>
      <c r="MLV88" s="389"/>
      <c r="MLW88" s="390"/>
      <c r="MLX88" s="391"/>
      <c r="MLY88" s="392"/>
      <c r="MLZ88" s="393"/>
      <c r="MMA88" s="394"/>
      <c r="MMB88" s="395"/>
      <c r="MMC88" s="389"/>
      <c r="MMD88" s="390"/>
      <c r="MME88" s="391"/>
      <c r="MMF88" s="392"/>
      <c r="MMG88" s="393"/>
      <c r="MMH88" s="394"/>
      <c r="MMI88" s="395"/>
      <c r="MMJ88" s="389"/>
      <c r="MMK88" s="390"/>
      <c r="MML88" s="391"/>
      <c r="MMM88" s="392"/>
      <c r="MMN88" s="393"/>
      <c r="MMO88" s="394"/>
      <c r="MMP88" s="395"/>
      <c r="MMQ88" s="389"/>
      <c r="MMR88" s="390"/>
      <c r="MMS88" s="391"/>
      <c r="MMT88" s="392"/>
      <c r="MMU88" s="393"/>
      <c r="MMV88" s="394"/>
      <c r="MMW88" s="395"/>
      <c r="MMX88" s="389"/>
      <c r="MMY88" s="390"/>
      <c r="MMZ88" s="391"/>
      <c r="MNA88" s="392"/>
      <c r="MNB88" s="393"/>
      <c r="MNC88" s="394"/>
      <c r="MND88" s="395"/>
      <c r="MNE88" s="389"/>
      <c r="MNF88" s="390"/>
      <c r="MNG88" s="391"/>
      <c r="MNH88" s="392"/>
      <c r="MNI88" s="393"/>
      <c r="MNJ88" s="394"/>
      <c r="MNK88" s="395"/>
      <c r="MNL88" s="389"/>
      <c r="MNM88" s="390"/>
      <c r="MNN88" s="391"/>
      <c r="MNO88" s="392"/>
      <c r="MNP88" s="393"/>
      <c r="MNQ88" s="394"/>
      <c r="MNR88" s="395"/>
      <c r="MNS88" s="389"/>
      <c r="MNT88" s="390"/>
      <c r="MNU88" s="391"/>
      <c r="MNV88" s="392"/>
      <c r="MNW88" s="393"/>
      <c r="MNX88" s="394"/>
      <c r="MNY88" s="395"/>
      <c r="MNZ88" s="389"/>
      <c r="MOA88" s="390"/>
      <c r="MOB88" s="391"/>
      <c r="MOC88" s="392"/>
      <c r="MOD88" s="393"/>
      <c r="MOE88" s="394"/>
      <c r="MOF88" s="395"/>
      <c r="MOG88" s="389"/>
      <c r="MOH88" s="390"/>
      <c r="MOI88" s="391"/>
      <c r="MOJ88" s="392"/>
      <c r="MOK88" s="393"/>
      <c r="MOL88" s="394"/>
      <c r="MOM88" s="395"/>
      <c r="MON88" s="389"/>
      <c r="MOO88" s="390"/>
      <c r="MOP88" s="391"/>
      <c r="MOQ88" s="392"/>
      <c r="MOR88" s="393"/>
      <c r="MOS88" s="394"/>
      <c r="MOT88" s="395"/>
      <c r="MOU88" s="389"/>
      <c r="MOV88" s="390"/>
      <c r="MOW88" s="391"/>
      <c r="MOX88" s="392"/>
      <c r="MOY88" s="393"/>
      <c r="MOZ88" s="394"/>
      <c r="MPA88" s="395"/>
      <c r="MPB88" s="389"/>
      <c r="MPC88" s="390"/>
      <c r="MPD88" s="391"/>
      <c r="MPE88" s="392"/>
      <c r="MPF88" s="393"/>
      <c r="MPG88" s="394"/>
      <c r="MPH88" s="395"/>
      <c r="MPI88" s="389"/>
      <c r="MPJ88" s="390"/>
      <c r="MPK88" s="391"/>
      <c r="MPL88" s="392"/>
      <c r="MPM88" s="393"/>
      <c r="MPN88" s="394"/>
      <c r="MPO88" s="395"/>
      <c r="MPP88" s="389"/>
      <c r="MPQ88" s="390"/>
      <c r="MPR88" s="391"/>
      <c r="MPS88" s="392"/>
      <c r="MPT88" s="393"/>
      <c r="MPU88" s="394"/>
      <c r="MPV88" s="395"/>
      <c r="MPW88" s="389"/>
      <c r="MPX88" s="390"/>
      <c r="MPY88" s="391"/>
      <c r="MPZ88" s="392"/>
      <c r="MQA88" s="393"/>
      <c r="MQB88" s="394"/>
      <c r="MQC88" s="395"/>
      <c r="MQD88" s="389"/>
      <c r="MQE88" s="390"/>
      <c r="MQF88" s="391"/>
      <c r="MQG88" s="392"/>
      <c r="MQH88" s="393"/>
      <c r="MQI88" s="394"/>
      <c r="MQJ88" s="395"/>
      <c r="MQK88" s="389"/>
      <c r="MQL88" s="390"/>
      <c r="MQM88" s="391"/>
      <c r="MQN88" s="392"/>
      <c r="MQO88" s="393"/>
      <c r="MQP88" s="394"/>
      <c r="MQQ88" s="395"/>
      <c r="MQR88" s="389"/>
      <c r="MQS88" s="390"/>
      <c r="MQT88" s="391"/>
      <c r="MQU88" s="392"/>
      <c r="MQV88" s="393"/>
      <c r="MQW88" s="394"/>
      <c r="MQX88" s="395"/>
      <c r="MQY88" s="389"/>
      <c r="MQZ88" s="390"/>
      <c r="MRA88" s="391"/>
      <c r="MRB88" s="392"/>
      <c r="MRC88" s="393"/>
      <c r="MRD88" s="394"/>
      <c r="MRE88" s="395"/>
      <c r="MRF88" s="389"/>
      <c r="MRG88" s="390"/>
      <c r="MRH88" s="391"/>
      <c r="MRI88" s="392"/>
      <c r="MRJ88" s="393"/>
      <c r="MRK88" s="394"/>
      <c r="MRL88" s="395"/>
      <c r="MRM88" s="389"/>
      <c r="MRN88" s="390"/>
      <c r="MRO88" s="391"/>
      <c r="MRP88" s="392"/>
      <c r="MRQ88" s="393"/>
      <c r="MRR88" s="394"/>
      <c r="MRS88" s="395"/>
      <c r="MRT88" s="389"/>
      <c r="MRU88" s="390"/>
      <c r="MRV88" s="391"/>
      <c r="MRW88" s="392"/>
      <c r="MRX88" s="393"/>
      <c r="MRY88" s="394"/>
      <c r="MRZ88" s="395"/>
      <c r="MSA88" s="389"/>
      <c r="MSB88" s="390"/>
      <c r="MSC88" s="391"/>
      <c r="MSD88" s="392"/>
      <c r="MSE88" s="393"/>
      <c r="MSF88" s="394"/>
      <c r="MSG88" s="395"/>
      <c r="MSH88" s="389"/>
      <c r="MSI88" s="390"/>
      <c r="MSJ88" s="391"/>
      <c r="MSK88" s="392"/>
      <c r="MSL88" s="393"/>
      <c r="MSM88" s="394"/>
      <c r="MSN88" s="395"/>
      <c r="MSO88" s="389"/>
      <c r="MSP88" s="390"/>
      <c r="MSQ88" s="391"/>
      <c r="MSR88" s="392"/>
      <c r="MSS88" s="393"/>
      <c r="MST88" s="394"/>
      <c r="MSU88" s="395"/>
      <c r="MSV88" s="389"/>
      <c r="MSW88" s="390"/>
      <c r="MSX88" s="391"/>
      <c r="MSY88" s="392"/>
      <c r="MSZ88" s="393"/>
      <c r="MTA88" s="394"/>
      <c r="MTB88" s="395"/>
      <c r="MTC88" s="389"/>
      <c r="MTD88" s="390"/>
      <c r="MTE88" s="391"/>
      <c r="MTF88" s="392"/>
      <c r="MTG88" s="393"/>
      <c r="MTH88" s="394"/>
      <c r="MTI88" s="395"/>
      <c r="MTJ88" s="389"/>
      <c r="MTK88" s="390"/>
      <c r="MTL88" s="391"/>
      <c r="MTM88" s="392"/>
      <c r="MTN88" s="393"/>
      <c r="MTO88" s="394"/>
      <c r="MTP88" s="395"/>
      <c r="MTQ88" s="389"/>
      <c r="MTR88" s="390"/>
      <c r="MTS88" s="391"/>
      <c r="MTT88" s="392"/>
      <c r="MTU88" s="393"/>
      <c r="MTV88" s="394"/>
      <c r="MTW88" s="395"/>
      <c r="MTX88" s="389"/>
      <c r="MTY88" s="390"/>
      <c r="MTZ88" s="391"/>
      <c r="MUA88" s="392"/>
      <c r="MUB88" s="393"/>
      <c r="MUC88" s="394"/>
      <c r="MUD88" s="395"/>
      <c r="MUE88" s="389"/>
      <c r="MUF88" s="390"/>
      <c r="MUG88" s="391"/>
      <c r="MUH88" s="392"/>
      <c r="MUI88" s="393"/>
      <c r="MUJ88" s="394"/>
      <c r="MUK88" s="395"/>
      <c r="MUL88" s="389"/>
      <c r="MUM88" s="390"/>
      <c r="MUN88" s="391"/>
      <c r="MUO88" s="392"/>
      <c r="MUP88" s="393"/>
      <c r="MUQ88" s="394"/>
      <c r="MUR88" s="395"/>
      <c r="MUS88" s="389"/>
      <c r="MUT88" s="390"/>
      <c r="MUU88" s="391"/>
      <c r="MUV88" s="392"/>
      <c r="MUW88" s="393"/>
      <c r="MUX88" s="394"/>
      <c r="MUY88" s="395"/>
      <c r="MUZ88" s="389"/>
      <c r="MVA88" s="390"/>
      <c r="MVB88" s="391"/>
      <c r="MVC88" s="392"/>
      <c r="MVD88" s="393"/>
      <c r="MVE88" s="394"/>
      <c r="MVF88" s="395"/>
      <c r="MVG88" s="389"/>
      <c r="MVH88" s="390"/>
      <c r="MVI88" s="391"/>
      <c r="MVJ88" s="392"/>
      <c r="MVK88" s="393"/>
      <c r="MVL88" s="394"/>
      <c r="MVM88" s="395"/>
      <c r="MVN88" s="389"/>
      <c r="MVO88" s="390"/>
      <c r="MVP88" s="391"/>
      <c r="MVQ88" s="392"/>
      <c r="MVR88" s="393"/>
      <c r="MVS88" s="394"/>
      <c r="MVT88" s="395"/>
      <c r="MVU88" s="389"/>
      <c r="MVV88" s="390"/>
      <c r="MVW88" s="391"/>
      <c r="MVX88" s="392"/>
      <c r="MVY88" s="393"/>
      <c r="MVZ88" s="394"/>
      <c r="MWA88" s="395"/>
      <c r="MWB88" s="389"/>
      <c r="MWC88" s="390"/>
      <c r="MWD88" s="391"/>
      <c r="MWE88" s="392"/>
      <c r="MWF88" s="393"/>
      <c r="MWG88" s="394"/>
      <c r="MWH88" s="395"/>
      <c r="MWI88" s="389"/>
      <c r="MWJ88" s="390"/>
      <c r="MWK88" s="391"/>
      <c r="MWL88" s="392"/>
      <c r="MWM88" s="393"/>
      <c r="MWN88" s="394"/>
      <c r="MWO88" s="395"/>
      <c r="MWP88" s="389"/>
      <c r="MWQ88" s="390"/>
      <c r="MWR88" s="391"/>
      <c r="MWS88" s="392"/>
      <c r="MWT88" s="393"/>
      <c r="MWU88" s="394"/>
      <c r="MWV88" s="395"/>
      <c r="MWW88" s="389"/>
      <c r="MWX88" s="390"/>
      <c r="MWY88" s="391"/>
      <c r="MWZ88" s="392"/>
      <c r="MXA88" s="393"/>
      <c r="MXB88" s="394"/>
      <c r="MXC88" s="395"/>
      <c r="MXD88" s="389"/>
      <c r="MXE88" s="390"/>
      <c r="MXF88" s="391"/>
      <c r="MXG88" s="392"/>
      <c r="MXH88" s="393"/>
      <c r="MXI88" s="394"/>
      <c r="MXJ88" s="395"/>
      <c r="MXK88" s="389"/>
      <c r="MXL88" s="390"/>
      <c r="MXM88" s="391"/>
      <c r="MXN88" s="392"/>
      <c r="MXO88" s="393"/>
      <c r="MXP88" s="394"/>
      <c r="MXQ88" s="395"/>
      <c r="MXR88" s="389"/>
      <c r="MXS88" s="390"/>
      <c r="MXT88" s="391"/>
      <c r="MXU88" s="392"/>
      <c r="MXV88" s="393"/>
      <c r="MXW88" s="394"/>
      <c r="MXX88" s="395"/>
      <c r="MXY88" s="389"/>
      <c r="MXZ88" s="390"/>
      <c r="MYA88" s="391"/>
      <c r="MYB88" s="392"/>
      <c r="MYC88" s="393"/>
      <c r="MYD88" s="394"/>
      <c r="MYE88" s="395"/>
      <c r="MYF88" s="389"/>
      <c r="MYG88" s="390"/>
      <c r="MYH88" s="391"/>
      <c r="MYI88" s="392"/>
      <c r="MYJ88" s="393"/>
      <c r="MYK88" s="394"/>
      <c r="MYL88" s="395"/>
      <c r="MYM88" s="389"/>
      <c r="MYN88" s="390"/>
      <c r="MYO88" s="391"/>
      <c r="MYP88" s="392"/>
      <c r="MYQ88" s="393"/>
      <c r="MYR88" s="394"/>
      <c r="MYS88" s="395"/>
      <c r="MYT88" s="389"/>
      <c r="MYU88" s="390"/>
      <c r="MYV88" s="391"/>
      <c r="MYW88" s="392"/>
      <c r="MYX88" s="393"/>
      <c r="MYY88" s="394"/>
      <c r="MYZ88" s="395"/>
      <c r="MZA88" s="389"/>
      <c r="MZB88" s="390"/>
      <c r="MZC88" s="391"/>
      <c r="MZD88" s="392"/>
      <c r="MZE88" s="393"/>
      <c r="MZF88" s="394"/>
      <c r="MZG88" s="395"/>
      <c r="MZH88" s="389"/>
      <c r="MZI88" s="390"/>
      <c r="MZJ88" s="391"/>
      <c r="MZK88" s="392"/>
      <c r="MZL88" s="393"/>
      <c r="MZM88" s="394"/>
      <c r="MZN88" s="395"/>
      <c r="MZO88" s="389"/>
      <c r="MZP88" s="390"/>
      <c r="MZQ88" s="391"/>
      <c r="MZR88" s="392"/>
      <c r="MZS88" s="393"/>
      <c r="MZT88" s="394"/>
      <c r="MZU88" s="395"/>
      <c r="MZV88" s="389"/>
      <c r="MZW88" s="390"/>
      <c r="MZX88" s="391"/>
      <c r="MZY88" s="392"/>
      <c r="MZZ88" s="393"/>
      <c r="NAA88" s="394"/>
      <c r="NAB88" s="395"/>
      <c r="NAC88" s="389"/>
      <c r="NAD88" s="390"/>
      <c r="NAE88" s="391"/>
      <c r="NAF88" s="392"/>
      <c r="NAG88" s="393"/>
      <c r="NAH88" s="394"/>
      <c r="NAI88" s="395"/>
      <c r="NAJ88" s="389"/>
      <c r="NAK88" s="390"/>
      <c r="NAL88" s="391"/>
      <c r="NAM88" s="392"/>
      <c r="NAN88" s="393"/>
      <c r="NAO88" s="394"/>
      <c r="NAP88" s="395"/>
      <c r="NAQ88" s="389"/>
      <c r="NAR88" s="390"/>
      <c r="NAS88" s="391"/>
      <c r="NAT88" s="392"/>
      <c r="NAU88" s="393"/>
      <c r="NAV88" s="394"/>
      <c r="NAW88" s="395"/>
      <c r="NAX88" s="389"/>
      <c r="NAY88" s="390"/>
      <c r="NAZ88" s="391"/>
      <c r="NBA88" s="392"/>
      <c r="NBB88" s="393"/>
      <c r="NBC88" s="394"/>
      <c r="NBD88" s="395"/>
      <c r="NBE88" s="389"/>
      <c r="NBF88" s="390"/>
      <c r="NBG88" s="391"/>
      <c r="NBH88" s="392"/>
      <c r="NBI88" s="393"/>
      <c r="NBJ88" s="394"/>
      <c r="NBK88" s="395"/>
      <c r="NBL88" s="389"/>
      <c r="NBM88" s="390"/>
      <c r="NBN88" s="391"/>
      <c r="NBO88" s="392"/>
      <c r="NBP88" s="393"/>
      <c r="NBQ88" s="394"/>
      <c r="NBR88" s="395"/>
      <c r="NBS88" s="389"/>
      <c r="NBT88" s="390"/>
      <c r="NBU88" s="391"/>
      <c r="NBV88" s="392"/>
      <c r="NBW88" s="393"/>
      <c r="NBX88" s="394"/>
      <c r="NBY88" s="395"/>
      <c r="NBZ88" s="389"/>
      <c r="NCA88" s="390"/>
      <c r="NCB88" s="391"/>
      <c r="NCC88" s="392"/>
      <c r="NCD88" s="393"/>
      <c r="NCE88" s="394"/>
      <c r="NCF88" s="395"/>
      <c r="NCG88" s="389"/>
      <c r="NCH88" s="390"/>
      <c r="NCI88" s="391"/>
      <c r="NCJ88" s="392"/>
      <c r="NCK88" s="393"/>
      <c r="NCL88" s="394"/>
      <c r="NCM88" s="395"/>
      <c r="NCN88" s="389"/>
      <c r="NCO88" s="390"/>
      <c r="NCP88" s="391"/>
      <c r="NCQ88" s="392"/>
      <c r="NCR88" s="393"/>
      <c r="NCS88" s="394"/>
      <c r="NCT88" s="395"/>
      <c r="NCU88" s="389"/>
      <c r="NCV88" s="390"/>
      <c r="NCW88" s="391"/>
      <c r="NCX88" s="392"/>
      <c r="NCY88" s="393"/>
      <c r="NCZ88" s="394"/>
      <c r="NDA88" s="395"/>
      <c r="NDB88" s="389"/>
      <c r="NDC88" s="390"/>
      <c r="NDD88" s="391"/>
      <c r="NDE88" s="392"/>
      <c r="NDF88" s="393"/>
      <c r="NDG88" s="394"/>
      <c r="NDH88" s="395"/>
      <c r="NDI88" s="389"/>
      <c r="NDJ88" s="390"/>
      <c r="NDK88" s="391"/>
      <c r="NDL88" s="392"/>
      <c r="NDM88" s="393"/>
      <c r="NDN88" s="394"/>
      <c r="NDO88" s="395"/>
      <c r="NDP88" s="389"/>
      <c r="NDQ88" s="390"/>
      <c r="NDR88" s="391"/>
      <c r="NDS88" s="392"/>
      <c r="NDT88" s="393"/>
      <c r="NDU88" s="394"/>
      <c r="NDV88" s="395"/>
      <c r="NDW88" s="389"/>
      <c r="NDX88" s="390"/>
      <c r="NDY88" s="391"/>
      <c r="NDZ88" s="392"/>
      <c r="NEA88" s="393"/>
      <c r="NEB88" s="394"/>
      <c r="NEC88" s="395"/>
      <c r="NED88" s="389"/>
      <c r="NEE88" s="390"/>
      <c r="NEF88" s="391"/>
      <c r="NEG88" s="392"/>
      <c r="NEH88" s="393"/>
      <c r="NEI88" s="394"/>
      <c r="NEJ88" s="395"/>
      <c r="NEK88" s="389"/>
      <c r="NEL88" s="390"/>
      <c r="NEM88" s="391"/>
      <c r="NEN88" s="392"/>
      <c r="NEO88" s="393"/>
      <c r="NEP88" s="394"/>
      <c r="NEQ88" s="395"/>
      <c r="NER88" s="389"/>
      <c r="NES88" s="390"/>
      <c r="NET88" s="391"/>
      <c r="NEU88" s="392"/>
      <c r="NEV88" s="393"/>
      <c r="NEW88" s="394"/>
      <c r="NEX88" s="395"/>
      <c r="NEY88" s="389"/>
      <c r="NEZ88" s="390"/>
      <c r="NFA88" s="391"/>
      <c r="NFB88" s="392"/>
      <c r="NFC88" s="393"/>
      <c r="NFD88" s="394"/>
      <c r="NFE88" s="395"/>
      <c r="NFF88" s="389"/>
      <c r="NFG88" s="390"/>
      <c r="NFH88" s="391"/>
      <c r="NFI88" s="392"/>
      <c r="NFJ88" s="393"/>
      <c r="NFK88" s="394"/>
      <c r="NFL88" s="395"/>
      <c r="NFM88" s="389"/>
      <c r="NFN88" s="390"/>
      <c r="NFO88" s="391"/>
      <c r="NFP88" s="392"/>
      <c r="NFQ88" s="393"/>
      <c r="NFR88" s="394"/>
      <c r="NFS88" s="395"/>
      <c r="NFT88" s="389"/>
      <c r="NFU88" s="390"/>
      <c r="NFV88" s="391"/>
      <c r="NFW88" s="392"/>
      <c r="NFX88" s="393"/>
      <c r="NFY88" s="394"/>
      <c r="NFZ88" s="395"/>
      <c r="NGA88" s="389"/>
      <c r="NGB88" s="390"/>
      <c r="NGC88" s="391"/>
      <c r="NGD88" s="392"/>
      <c r="NGE88" s="393"/>
      <c r="NGF88" s="394"/>
      <c r="NGG88" s="395"/>
      <c r="NGH88" s="389"/>
      <c r="NGI88" s="390"/>
      <c r="NGJ88" s="391"/>
      <c r="NGK88" s="392"/>
      <c r="NGL88" s="393"/>
      <c r="NGM88" s="394"/>
      <c r="NGN88" s="395"/>
      <c r="NGO88" s="389"/>
      <c r="NGP88" s="390"/>
      <c r="NGQ88" s="391"/>
      <c r="NGR88" s="392"/>
      <c r="NGS88" s="393"/>
      <c r="NGT88" s="394"/>
      <c r="NGU88" s="395"/>
      <c r="NGV88" s="389"/>
      <c r="NGW88" s="390"/>
      <c r="NGX88" s="391"/>
      <c r="NGY88" s="392"/>
      <c r="NGZ88" s="393"/>
      <c r="NHA88" s="394"/>
      <c r="NHB88" s="395"/>
      <c r="NHC88" s="389"/>
      <c r="NHD88" s="390"/>
      <c r="NHE88" s="391"/>
      <c r="NHF88" s="392"/>
      <c r="NHG88" s="393"/>
      <c r="NHH88" s="394"/>
      <c r="NHI88" s="395"/>
      <c r="NHJ88" s="389"/>
      <c r="NHK88" s="390"/>
      <c r="NHL88" s="391"/>
      <c r="NHM88" s="392"/>
      <c r="NHN88" s="393"/>
      <c r="NHO88" s="394"/>
      <c r="NHP88" s="395"/>
      <c r="NHQ88" s="389"/>
      <c r="NHR88" s="390"/>
      <c r="NHS88" s="391"/>
      <c r="NHT88" s="392"/>
      <c r="NHU88" s="393"/>
      <c r="NHV88" s="394"/>
      <c r="NHW88" s="395"/>
      <c r="NHX88" s="389"/>
      <c r="NHY88" s="390"/>
      <c r="NHZ88" s="391"/>
      <c r="NIA88" s="392"/>
      <c r="NIB88" s="393"/>
      <c r="NIC88" s="394"/>
      <c r="NID88" s="395"/>
      <c r="NIE88" s="389"/>
      <c r="NIF88" s="390"/>
      <c r="NIG88" s="391"/>
      <c r="NIH88" s="392"/>
      <c r="NII88" s="393"/>
      <c r="NIJ88" s="394"/>
      <c r="NIK88" s="395"/>
      <c r="NIL88" s="389"/>
      <c r="NIM88" s="390"/>
      <c r="NIN88" s="391"/>
      <c r="NIO88" s="392"/>
      <c r="NIP88" s="393"/>
      <c r="NIQ88" s="394"/>
      <c r="NIR88" s="395"/>
      <c r="NIS88" s="389"/>
      <c r="NIT88" s="390"/>
      <c r="NIU88" s="391"/>
      <c r="NIV88" s="392"/>
      <c r="NIW88" s="393"/>
      <c r="NIX88" s="394"/>
      <c r="NIY88" s="395"/>
      <c r="NIZ88" s="389"/>
      <c r="NJA88" s="390"/>
      <c r="NJB88" s="391"/>
      <c r="NJC88" s="392"/>
      <c r="NJD88" s="393"/>
      <c r="NJE88" s="394"/>
      <c r="NJF88" s="395"/>
      <c r="NJG88" s="389"/>
      <c r="NJH88" s="390"/>
      <c r="NJI88" s="391"/>
      <c r="NJJ88" s="392"/>
      <c r="NJK88" s="393"/>
      <c r="NJL88" s="394"/>
      <c r="NJM88" s="395"/>
      <c r="NJN88" s="389"/>
      <c r="NJO88" s="390"/>
      <c r="NJP88" s="391"/>
      <c r="NJQ88" s="392"/>
      <c r="NJR88" s="393"/>
      <c r="NJS88" s="394"/>
      <c r="NJT88" s="395"/>
      <c r="NJU88" s="389"/>
      <c r="NJV88" s="390"/>
      <c r="NJW88" s="391"/>
      <c r="NJX88" s="392"/>
      <c r="NJY88" s="393"/>
      <c r="NJZ88" s="394"/>
      <c r="NKA88" s="395"/>
      <c r="NKB88" s="389"/>
      <c r="NKC88" s="390"/>
      <c r="NKD88" s="391"/>
      <c r="NKE88" s="392"/>
      <c r="NKF88" s="393"/>
      <c r="NKG88" s="394"/>
      <c r="NKH88" s="395"/>
      <c r="NKI88" s="389"/>
      <c r="NKJ88" s="390"/>
      <c r="NKK88" s="391"/>
      <c r="NKL88" s="392"/>
      <c r="NKM88" s="393"/>
      <c r="NKN88" s="394"/>
      <c r="NKO88" s="395"/>
      <c r="NKP88" s="389"/>
      <c r="NKQ88" s="390"/>
      <c r="NKR88" s="391"/>
      <c r="NKS88" s="392"/>
      <c r="NKT88" s="393"/>
      <c r="NKU88" s="394"/>
      <c r="NKV88" s="395"/>
      <c r="NKW88" s="389"/>
      <c r="NKX88" s="390"/>
      <c r="NKY88" s="391"/>
      <c r="NKZ88" s="392"/>
      <c r="NLA88" s="393"/>
      <c r="NLB88" s="394"/>
      <c r="NLC88" s="395"/>
      <c r="NLD88" s="389"/>
      <c r="NLE88" s="390"/>
      <c r="NLF88" s="391"/>
      <c r="NLG88" s="392"/>
      <c r="NLH88" s="393"/>
      <c r="NLI88" s="394"/>
      <c r="NLJ88" s="395"/>
      <c r="NLK88" s="389"/>
      <c r="NLL88" s="390"/>
      <c r="NLM88" s="391"/>
      <c r="NLN88" s="392"/>
      <c r="NLO88" s="393"/>
      <c r="NLP88" s="394"/>
      <c r="NLQ88" s="395"/>
      <c r="NLR88" s="389"/>
      <c r="NLS88" s="390"/>
      <c r="NLT88" s="391"/>
      <c r="NLU88" s="392"/>
      <c r="NLV88" s="393"/>
      <c r="NLW88" s="394"/>
      <c r="NLX88" s="395"/>
      <c r="NLY88" s="389"/>
      <c r="NLZ88" s="390"/>
      <c r="NMA88" s="391"/>
      <c r="NMB88" s="392"/>
      <c r="NMC88" s="393"/>
      <c r="NMD88" s="394"/>
      <c r="NME88" s="395"/>
      <c r="NMF88" s="389"/>
      <c r="NMG88" s="390"/>
      <c r="NMH88" s="391"/>
      <c r="NMI88" s="392"/>
      <c r="NMJ88" s="393"/>
      <c r="NMK88" s="394"/>
      <c r="NML88" s="395"/>
      <c r="NMM88" s="389"/>
      <c r="NMN88" s="390"/>
      <c r="NMO88" s="391"/>
      <c r="NMP88" s="392"/>
      <c r="NMQ88" s="393"/>
      <c r="NMR88" s="394"/>
      <c r="NMS88" s="395"/>
      <c r="NMT88" s="389"/>
      <c r="NMU88" s="390"/>
      <c r="NMV88" s="391"/>
      <c r="NMW88" s="392"/>
      <c r="NMX88" s="393"/>
      <c r="NMY88" s="394"/>
      <c r="NMZ88" s="395"/>
      <c r="NNA88" s="389"/>
      <c r="NNB88" s="390"/>
      <c r="NNC88" s="391"/>
      <c r="NND88" s="392"/>
      <c r="NNE88" s="393"/>
      <c r="NNF88" s="394"/>
      <c r="NNG88" s="395"/>
      <c r="NNH88" s="389"/>
      <c r="NNI88" s="390"/>
      <c r="NNJ88" s="391"/>
      <c r="NNK88" s="392"/>
      <c r="NNL88" s="393"/>
      <c r="NNM88" s="394"/>
      <c r="NNN88" s="395"/>
      <c r="NNO88" s="389"/>
      <c r="NNP88" s="390"/>
      <c r="NNQ88" s="391"/>
      <c r="NNR88" s="392"/>
      <c r="NNS88" s="393"/>
      <c r="NNT88" s="394"/>
      <c r="NNU88" s="395"/>
      <c r="NNV88" s="389"/>
      <c r="NNW88" s="390"/>
      <c r="NNX88" s="391"/>
      <c r="NNY88" s="392"/>
      <c r="NNZ88" s="393"/>
      <c r="NOA88" s="394"/>
      <c r="NOB88" s="395"/>
      <c r="NOC88" s="389"/>
      <c r="NOD88" s="390"/>
      <c r="NOE88" s="391"/>
      <c r="NOF88" s="392"/>
      <c r="NOG88" s="393"/>
      <c r="NOH88" s="394"/>
      <c r="NOI88" s="395"/>
      <c r="NOJ88" s="389"/>
      <c r="NOK88" s="390"/>
      <c r="NOL88" s="391"/>
      <c r="NOM88" s="392"/>
      <c r="NON88" s="393"/>
      <c r="NOO88" s="394"/>
      <c r="NOP88" s="395"/>
      <c r="NOQ88" s="389"/>
      <c r="NOR88" s="390"/>
      <c r="NOS88" s="391"/>
      <c r="NOT88" s="392"/>
      <c r="NOU88" s="393"/>
      <c r="NOV88" s="394"/>
      <c r="NOW88" s="395"/>
      <c r="NOX88" s="389"/>
      <c r="NOY88" s="390"/>
      <c r="NOZ88" s="391"/>
      <c r="NPA88" s="392"/>
      <c r="NPB88" s="393"/>
      <c r="NPC88" s="394"/>
      <c r="NPD88" s="395"/>
      <c r="NPE88" s="389"/>
      <c r="NPF88" s="390"/>
      <c r="NPG88" s="391"/>
      <c r="NPH88" s="392"/>
      <c r="NPI88" s="393"/>
      <c r="NPJ88" s="394"/>
      <c r="NPK88" s="395"/>
      <c r="NPL88" s="389"/>
      <c r="NPM88" s="390"/>
      <c r="NPN88" s="391"/>
      <c r="NPO88" s="392"/>
      <c r="NPP88" s="393"/>
      <c r="NPQ88" s="394"/>
      <c r="NPR88" s="395"/>
      <c r="NPS88" s="389"/>
      <c r="NPT88" s="390"/>
      <c r="NPU88" s="391"/>
      <c r="NPV88" s="392"/>
      <c r="NPW88" s="393"/>
      <c r="NPX88" s="394"/>
      <c r="NPY88" s="395"/>
      <c r="NPZ88" s="389"/>
      <c r="NQA88" s="390"/>
      <c r="NQB88" s="391"/>
      <c r="NQC88" s="392"/>
      <c r="NQD88" s="393"/>
      <c r="NQE88" s="394"/>
      <c r="NQF88" s="395"/>
      <c r="NQG88" s="389"/>
      <c r="NQH88" s="390"/>
      <c r="NQI88" s="391"/>
      <c r="NQJ88" s="392"/>
      <c r="NQK88" s="393"/>
      <c r="NQL88" s="394"/>
      <c r="NQM88" s="395"/>
      <c r="NQN88" s="389"/>
      <c r="NQO88" s="390"/>
      <c r="NQP88" s="391"/>
      <c r="NQQ88" s="392"/>
      <c r="NQR88" s="393"/>
      <c r="NQS88" s="394"/>
      <c r="NQT88" s="395"/>
      <c r="NQU88" s="389"/>
      <c r="NQV88" s="390"/>
      <c r="NQW88" s="391"/>
      <c r="NQX88" s="392"/>
      <c r="NQY88" s="393"/>
      <c r="NQZ88" s="394"/>
      <c r="NRA88" s="395"/>
      <c r="NRB88" s="389"/>
      <c r="NRC88" s="390"/>
      <c r="NRD88" s="391"/>
      <c r="NRE88" s="392"/>
      <c r="NRF88" s="393"/>
      <c r="NRG88" s="394"/>
      <c r="NRH88" s="395"/>
      <c r="NRI88" s="389"/>
      <c r="NRJ88" s="390"/>
      <c r="NRK88" s="391"/>
      <c r="NRL88" s="392"/>
      <c r="NRM88" s="393"/>
      <c r="NRN88" s="394"/>
      <c r="NRO88" s="395"/>
      <c r="NRP88" s="389"/>
      <c r="NRQ88" s="390"/>
      <c r="NRR88" s="391"/>
      <c r="NRS88" s="392"/>
      <c r="NRT88" s="393"/>
      <c r="NRU88" s="394"/>
      <c r="NRV88" s="395"/>
      <c r="NRW88" s="389"/>
      <c r="NRX88" s="390"/>
      <c r="NRY88" s="391"/>
      <c r="NRZ88" s="392"/>
      <c r="NSA88" s="393"/>
      <c r="NSB88" s="394"/>
      <c r="NSC88" s="395"/>
      <c r="NSD88" s="389"/>
      <c r="NSE88" s="390"/>
      <c r="NSF88" s="391"/>
      <c r="NSG88" s="392"/>
      <c r="NSH88" s="393"/>
      <c r="NSI88" s="394"/>
      <c r="NSJ88" s="395"/>
      <c r="NSK88" s="389"/>
      <c r="NSL88" s="390"/>
      <c r="NSM88" s="391"/>
      <c r="NSN88" s="392"/>
      <c r="NSO88" s="393"/>
      <c r="NSP88" s="394"/>
      <c r="NSQ88" s="395"/>
      <c r="NSR88" s="389"/>
      <c r="NSS88" s="390"/>
      <c r="NST88" s="391"/>
      <c r="NSU88" s="392"/>
      <c r="NSV88" s="393"/>
      <c r="NSW88" s="394"/>
      <c r="NSX88" s="395"/>
      <c r="NSY88" s="389"/>
      <c r="NSZ88" s="390"/>
      <c r="NTA88" s="391"/>
      <c r="NTB88" s="392"/>
      <c r="NTC88" s="393"/>
      <c r="NTD88" s="394"/>
      <c r="NTE88" s="395"/>
      <c r="NTF88" s="389"/>
      <c r="NTG88" s="390"/>
      <c r="NTH88" s="391"/>
      <c r="NTI88" s="392"/>
      <c r="NTJ88" s="393"/>
      <c r="NTK88" s="394"/>
      <c r="NTL88" s="395"/>
      <c r="NTM88" s="389"/>
      <c r="NTN88" s="390"/>
      <c r="NTO88" s="391"/>
      <c r="NTP88" s="392"/>
      <c r="NTQ88" s="393"/>
      <c r="NTR88" s="394"/>
      <c r="NTS88" s="395"/>
      <c r="NTT88" s="389"/>
      <c r="NTU88" s="390"/>
      <c r="NTV88" s="391"/>
      <c r="NTW88" s="392"/>
      <c r="NTX88" s="393"/>
      <c r="NTY88" s="394"/>
      <c r="NTZ88" s="395"/>
      <c r="NUA88" s="389"/>
      <c r="NUB88" s="390"/>
      <c r="NUC88" s="391"/>
      <c r="NUD88" s="392"/>
      <c r="NUE88" s="393"/>
      <c r="NUF88" s="394"/>
      <c r="NUG88" s="395"/>
      <c r="NUH88" s="389"/>
      <c r="NUI88" s="390"/>
      <c r="NUJ88" s="391"/>
      <c r="NUK88" s="392"/>
      <c r="NUL88" s="393"/>
      <c r="NUM88" s="394"/>
      <c r="NUN88" s="395"/>
      <c r="NUO88" s="389"/>
      <c r="NUP88" s="390"/>
      <c r="NUQ88" s="391"/>
      <c r="NUR88" s="392"/>
      <c r="NUS88" s="393"/>
      <c r="NUT88" s="394"/>
      <c r="NUU88" s="395"/>
      <c r="NUV88" s="389"/>
      <c r="NUW88" s="390"/>
      <c r="NUX88" s="391"/>
      <c r="NUY88" s="392"/>
      <c r="NUZ88" s="393"/>
      <c r="NVA88" s="394"/>
      <c r="NVB88" s="395"/>
      <c r="NVC88" s="389"/>
      <c r="NVD88" s="390"/>
      <c r="NVE88" s="391"/>
      <c r="NVF88" s="392"/>
      <c r="NVG88" s="393"/>
      <c r="NVH88" s="394"/>
      <c r="NVI88" s="395"/>
      <c r="NVJ88" s="389"/>
      <c r="NVK88" s="390"/>
      <c r="NVL88" s="391"/>
      <c r="NVM88" s="392"/>
      <c r="NVN88" s="393"/>
      <c r="NVO88" s="394"/>
      <c r="NVP88" s="395"/>
      <c r="NVQ88" s="389"/>
      <c r="NVR88" s="390"/>
      <c r="NVS88" s="391"/>
      <c r="NVT88" s="392"/>
      <c r="NVU88" s="393"/>
      <c r="NVV88" s="394"/>
      <c r="NVW88" s="395"/>
      <c r="NVX88" s="389"/>
      <c r="NVY88" s="390"/>
      <c r="NVZ88" s="391"/>
      <c r="NWA88" s="392"/>
      <c r="NWB88" s="393"/>
      <c r="NWC88" s="394"/>
      <c r="NWD88" s="395"/>
      <c r="NWE88" s="389"/>
      <c r="NWF88" s="390"/>
      <c r="NWG88" s="391"/>
      <c r="NWH88" s="392"/>
      <c r="NWI88" s="393"/>
      <c r="NWJ88" s="394"/>
      <c r="NWK88" s="395"/>
      <c r="NWL88" s="389"/>
      <c r="NWM88" s="390"/>
      <c r="NWN88" s="391"/>
      <c r="NWO88" s="392"/>
      <c r="NWP88" s="393"/>
      <c r="NWQ88" s="394"/>
      <c r="NWR88" s="395"/>
      <c r="NWS88" s="389"/>
      <c r="NWT88" s="390"/>
      <c r="NWU88" s="391"/>
      <c r="NWV88" s="392"/>
      <c r="NWW88" s="393"/>
      <c r="NWX88" s="394"/>
      <c r="NWY88" s="395"/>
      <c r="NWZ88" s="389"/>
      <c r="NXA88" s="390"/>
      <c r="NXB88" s="391"/>
      <c r="NXC88" s="392"/>
      <c r="NXD88" s="393"/>
      <c r="NXE88" s="394"/>
      <c r="NXF88" s="395"/>
      <c r="NXG88" s="389"/>
      <c r="NXH88" s="390"/>
      <c r="NXI88" s="391"/>
      <c r="NXJ88" s="392"/>
      <c r="NXK88" s="393"/>
      <c r="NXL88" s="394"/>
      <c r="NXM88" s="395"/>
      <c r="NXN88" s="389"/>
      <c r="NXO88" s="390"/>
      <c r="NXP88" s="391"/>
      <c r="NXQ88" s="392"/>
      <c r="NXR88" s="393"/>
      <c r="NXS88" s="394"/>
      <c r="NXT88" s="395"/>
      <c r="NXU88" s="389"/>
      <c r="NXV88" s="390"/>
      <c r="NXW88" s="391"/>
      <c r="NXX88" s="392"/>
      <c r="NXY88" s="393"/>
      <c r="NXZ88" s="394"/>
      <c r="NYA88" s="395"/>
      <c r="NYB88" s="389"/>
      <c r="NYC88" s="390"/>
      <c r="NYD88" s="391"/>
      <c r="NYE88" s="392"/>
      <c r="NYF88" s="393"/>
      <c r="NYG88" s="394"/>
      <c r="NYH88" s="395"/>
      <c r="NYI88" s="389"/>
      <c r="NYJ88" s="390"/>
      <c r="NYK88" s="391"/>
      <c r="NYL88" s="392"/>
      <c r="NYM88" s="393"/>
      <c r="NYN88" s="394"/>
      <c r="NYO88" s="395"/>
      <c r="NYP88" s="389"/>
      <c r="NYQ88" s="390"/>
      <c r="NYR88" s="391"/>
      <c r="NYS88" s="392"/>
      <c r="NYT88" s="393"/>
      <c r="NYU88" s="394"/>
      <c r="NYV88" s="395"/>
      <c r="NYW88" s="389"/>
      <c r="NYX88" s="390"/>
      <c r="NYY88" s="391"/>
      <c r="NYZ88" s="392"/>
      <c r="NZA88" s="393"/>
      <c r="NZB88" s="394"/>
      <c r="NZC88" s="395"/>
      <c r="NZD88" s="389"/>
      <c r="NZE88" s="390"/>
      <c r="NZF88" s="391"/>
      <c r="NZG88" s="392"/>
      <c r="NZH88" s="393"/>
      <c r="NZI88" s="394"/>
      <c r="NZJ88" s="395"/>
      <c r="NZK88" s="389"/>
      <c r="NZL88" s="390"/>
      <c r="NZM88" s="391"/>
      <c r="NZN88" s="392"/>
      <c r="NZO88" s="393"/>
      <c r="NZP88" s="394"/>
      <c r="NZQ88" s="395"/>
      <c r="NZR88" s="389"/>
      <c r="NZS88" s="390"/>
      <c r="NZT88" s="391"/>
      <c r="NZU88" s="392"/>
      <c r="NZV88" s="393"/>
      <c r="NZW88" s="394"/>
      <c r="NZX88" s="395"/>
      <c r="NZY88" s="389"/>
      <c r="NZZ88" s="390"/>
      <c r="OAA88" s="391"/>
      <c r="OAB88" s="392"/>
      <c r="OAC88" s="393"/>
      <c r="OAD88" s="394"/>
      <c r="OAE88" s="395"/>
      <c r="OAF88" s="389"/>
      <c r="OAG88" s="390"/>
      <c r="OAH88" s="391"/>
      <c r="OAI88" s="392"/>
      <c r="OAJ88" s="393"/>
      <c r="OAK88" s="394"/>
      <c r="OAL88" s="395"/>
      <c r="OAM88" s="389"/>
      <c r="OAN88" s="390"/>
      <c r="OAO88" s="391"/>
      <c r="OAP88" s="392"/>
      <c r="OAQ88" s="393"/>
      <c r="OAR88" s="394"/>
      <c r="OAS88" s="395"/>
      <c r="OAT88" s="389"/>
      <c r="OAU88" s="390"/>
      <c r="OAV88" s="391"/>
      <c r="OAW88" s="392"/>
      <c r="OAX88" s="393"/>
      <c r="OAY88" s="394"/>
      <c r="OAZ88" s="395"/>
      <c r="OBA88" s="389"/>
      <c r="OBB88" s="390"/>
      <c r="OBC88" s="391"/>
      <c r="OBD88" s="392"/>
      <c r="OBE88" s="393"/>
      <c r="OBF88" s="394"/>
      <c r="OBG88" s="395"/>
      <c r="OBH88" s="389"/>
      <c r="OBI88" s="390"/>
      <c r="OBJ88" s="391"/>
      <c r="OBK88" s="392"/>
      <c r="OBL88" s="393"/>
      <c r="OBM88" s="394"/>
      <c r="OBN88" s="395"/>
      <c r="OBO88" s="389"/>
      <c r="OBP88" s="390"/>
      <c r="OBQ88" s="391"/>
      <c r="OBR88" s="392"/>
      <c r="OBS88" s="393"/>
      <c r="OBT88" s="394"/>
      <c r="OBU88" s="395"/>
      <c r="OBV88" s="389"/>
      <c r="OBW88" s="390"/>
      <c r="OBX88" s="391"/>
      <c r="OBY88" s="392"/>
      <c r="OBZ88" s="393"/>
      <c r="OCA88" s="394"/>
      <c r="OCB88" s="395"/>
      <c r="OCC88" s="389"/>
      <c r="OCD88" s="390"/>
      <c r="OCE88" s="391"/>
      <c r="OCF88" s="392"/>
      <c r="OCG88" s="393"/>
      <c r="OCH88" s="394"/>
      <c r="OCI88" s="395"/>
      <c r="OCJ88" s="389"/>
      <c r="OCK88" s="390"/>
      <c r="OCL88" s="391"/>
      <c r="OCM88" s="392"/>
      <c r="OCN88" s="393"/>
      <c r="OCO88" s="394"/>
      <c r="OCP88" s="395"/>
      <c r="OCQ88" s="389"/>
      <c r="OCR88" s="390"/>
      <c r="OCS88" s="391"/>
      <c r="OCT88" s="392"/>
      <c r="OCU88" s="393"/>
      <c r="OCV88" s="394"/>
      <c r="OCW88" s="395"/>
      <c r="OCX88" s="389"/>
      <c r="OCY88" s="390"/>
      <c r="OCZ88" s="391"/>
      <c r="ODA88" s="392"/>
      <c r="ODB88" s="393"/>
      <c r="ODC88" s="394"/>
      <c r="ODD88" s="395"/>
      <c r="ODE88" s="389"/>
      <c r="ODF88" s="390"/>
      <c r="ODG88" s="391"/>
      <c r="ODH88" s="392"/>
      <c r="ODI88" s="393"/>
      <c r="ODJ88" s="394"/>
      <c r="ODK88" s="395"/>
      <c r="ODL88" s="389"/>
      <c r="ODM88" s="390"/>
      <c r="ODN88" s="391"/>
      <c r="ODO88" s="392"/>
      <c r="ODP88" s="393"/>
      <c r="ODQ88" s="394"/>
      <c r="ODR88" s="395"/>
      <c r="ODS88" s="389"/>
      <c r="ODT88" s="390"/>
      <c r="ODU88" s="391"/>
      <c r="ODV88" s="392"/>
      <c r="ODW88" s="393"/>
      <c r="ODX88" s="394"/>
      <c r="ODY88" s="395"/>
      <c r="ODZ88" s="389"/>
      <c r="OEA88" s="390"/>
      <c r="OEB88" s="391"/>
      <c r="OEC88" s="392"/>
      <c r="OED88" s="393"/>
      <c r="OEE88" s="394"/>
      <c r="OEF88" s="395"/>
      <c r="OEG88" s="389"/>
      <c r="OEH88" s="390"/>
      <c r="OEI88" s="391"/>
      <c r="OEJ88" s="392"/>
      <c r="OEK88" s="393"/>
      <c r="OEL88" s="394"/>
      <c r="OEM88" s="395"/>
      <c r="OEN88" s="389"/>
      <c r="OEO88" s="390"/>
      <c r="OEP88" s="391"/>
      <c r="OEQ88" s="392"/>
      <c r="OER88" s="393"/>
      <c r="OES88" s="394"/>
      <c r="OET88" s="395"/>
      <c r="OEU88" s="389"/>
      <c r="OEV88" s="390"/>
      <c r="OEW88" s="391"/>
      <c r="OEX88" s="392"/>
      <c r="OEY88" s="393"/>
      <c r="OEZ88" s="394"/>
      <c r="OFA88" s="395"/>
      <c r="OFB88" s="389"/>
      <c r="OFC88" s="390"/>
      <c r="OFD88" s="391"/>
      <c r="OFE88" s="392"/>
      <c r="OFF88" s="393"/>
      <c r="OFG88" s="394"/>
      <c r="OFH88" s="395"/>
      <c r="OFI88" s="389"/>
      <c r="OFJ88" s="390"/>
      <c r="OFK88" s="391"/>
      <c r="OFL88" s="392"/>
      <c r="OFM88" s="393"/>
      <c r="OFN88" s="394"/>
      <c r="OFO88" s="395"/>
      <c r="OFP88" s="389"/>
      <c r="OFQ88" s="390"/>
      <c r="OFR88" s="391"/>
      <c r="OFS88" s="392"/>
      <c r="OFT88" s="393"/>
      <c r="OFU88" s="394"/>
      <c r="OFV88" s="395"/>
      <c r="OFW88" s="389"/>
      <c r="OFX88" s="390"/>
      <c r="OFY88" s="391"/>
      <c r="OFZ88" s="392"/>
      <c r="OGA88" s="393"/>
      <c r="OGB88" s="394"/>
      <c r="OGC88" s="395"/>
      <c r="OGD88" s="389"/>
      <c r="OGE88" s="390"/>
      <c r="OGF88" s="391"/>
      <c r="OGG88" s="392"/>
      <c r="OGH88" s="393"/>
      <c r="OGI88" s="394"/>
      <c r="OGJ88" s="395"/>
      <c r="OGK88" s="389"/>
      <c r="OGL88" s="390"/>
      <c r="OGM88" s="391"/>
      <c r="OGN88" s="392"/>
      <c r="OGO88" s="393"/>
      <c r="OGP88" s="394"/>
      <c r="OGQ88" s="395"/>
      <c r="OGR88" s="389"/>
      <c r="OGS88" s="390"/>
      <c r="OGT88" s="391"/>
      <c r="OGU88" s="392"/>
      <c r="OGV88" s="393"/>
      <c r="OGW88" s="394"/>
      <c r="OGX88" s="395"/>
      <c r="OGY88" s="389"/>
      <c r="OGZ88" s="390"/>
      <c r="OHA88" s="391"/>
      <c r="OHB88" s="392"/>
      <c r="OHC88" s="393"/>
      <c r="OHD88" s="394"/>
      <c r="OHE88" s="395"/>
      <c r="OHF88" s="389"/>
      <c r="OHG88" s="390"/>
      <c r="OHH88" s="391"/>
      <c r="OHI88" s="392"/>
      <c r="OHJ88" s="393"/>
      <c r="OHK88" s="394"/>
      <c r="OHL88" s="395"/>
      <c r="OHM88" s="389"/>
      <c r="OHN88" s="390"/>
      <c r="OHO88" s="391"/>
      <c r="OHP88" s="392"/>
      <c r="OHQ88" s="393"/>
      <c r="OHR88" s="394"/>
      <c r="OHS88" s="395"/>
      <c r="OHT88" s="389"/>
      <c r="OHU88" s="390"/>
      <c r="OHV88" s="391"/>
      <c r="OHW88" s="392"/>
      <c r="OHX88" s="393"/>
      <c r="OHY88" s="394"/>
      <c r="OHZ88" s="395"/>
      <c r="OIA88" s="389"/>
      <c r="OIB88" s="390"/>
      <c r="OIC88" s="391"/>
      <c r="OID88" s="392"/>
      <c r="OIE88" s="393"/>
      <c r="OIF88" s="394"/>
      <c r="OIG88" s="395"/>
      <c r="OIH88" s="389"/>
      <c r="OII88" s="390"/>
      <c r="OIJ88" s="391"/>
      <c r="OIK88" s="392"/>
      <c r="OIL88" s="393"/>
      <c r="OIM88" s="394"/>
      <c r="OIN88" s="395"/>
      <c r="OIO88" s="389"/>
      <c r="OIP88" s="390"/>
      <c r="OIQ88" s="391"/>
      <c r="OIR88" s="392"/>
      <c r="OIS88" s="393"/>
      <c r="OIT88" s="394"/>
      <c r="OIU88" s="395"/>
      <c r="OIV88" s="389"/>
      <c r="OIW88" s="390"/>
      <c r="OIX88" s="391"/>
      <c r="OIY88" s="392"/>
      <c r="OIZ88" s="393"/>
      <c r="OJA88" s="394"/>
      <c r="OJB88" s="395"/>
      <c r="OJC88" s="389"/>
      <c r="OJD88" s="390"/>
      <c r="OJE88" s="391"/>
      <c r="OJF88" s="392"/>
      <c r="OJG88" s="393"/>
      <c r="OJH88" s="394"/>
      <c r="OJI88" s="395"/>
      <c r="OJJ88" s="389"/>
      <c r="OJK88" s="390"/>
      <c r="OJL88" s="391"/>
      <c r="OJM88" s="392"/>
      <c r="OJN88" s="393"/>
      <c r="OJO88" s="394"/>
      <c r="OJP88" s="395"/>
      <c r="OJQ88" s="389"/>
      <c r="OJR88" s="390"/>
      <c r="OJS88" s="391"/>
      <c r="OJT88" s="392"/>
      <c r="OJU88" s="393"/>
      <c r="OJV88" s="394"/>
      <c r="OJW88" s="395"/>
      <c r="OJX88" s="389"/>
      <c r="OJY88" s="390"/>
      <c r="OJZ88" s="391"/>
      <c r="OKA88" s="392"/>
      <c r="OKB88" s="393"/>
      <c r="OKC88" s="394"/>
      <c r="OKD88" s="395"/>
      <c r="OKE88" s="389"/>
      <c r="OKF88" s="390"/>
      <c r="OKG88" s="391"/>
      <c r="OKH88" s="392"/>
      <c r="OKI88" s="393"/>
      <c r="OKJ88" s="394"/>
      <c r="OKK88" s="395"/>
      <c r="OKL88" s="389"/>
      <c r="OKM88" s="390"/>
      <c r="OKN88" s="391"/>
      <c r="OKO88" s="392"/>
      <c r="OKP88" s="393"/>
      <c r="OKQ88" s="394"/>
      <c r="OKR88" s="395"/>
      <c r="OKS88" s="389"/>
      <c r="OKT88" s="390"/>
      <c r="OKU88" s="391"/>
      <c r="OKV88" s="392"/>
      <c r="OKW88" s="393"/>
      <c r="OKX88" s="394"/>
      <c r="OKY88" s="395"/>
      <c r="OKZ88" s="389"/>
      <c r="OLA88" s="390"/>
      <c r="OLB88" s="391"/>
      <c r="OLC88" s="392"/>
      <c r="OLD88" s="393"/>
      <c r="OLE88" s="394"/>
      <c r="OLF88" s="395"/>
      <c r="OLG88" s="389"/>
      <c r="OLH88" s="390"/>
      <c r="OLI88" s="391"/>
      <c r="OLJ88" s="392"/>
      <c r="OLK88" s="393"/>
      <c r="OLL88" s="394"/>
      <c r="OLM88" s="395"/>
      <c r="OLN88" s="389"/>
      <c r="OLO88" s="390"/>
      <c r="OLP88" s="391"/>
      <c r="OLQ88" s="392"/>
      <c r="OLR88" s="393"/>
      <c r="OLS88" s="394"/>
      <c r="OLT88" s="395"/>
      <c r="OLU88" s="389"/>
      <c r="OLV88" s="390"/>
      <c r="OLW88" s="391"/>
      <c r="OLX88" s="392"/>
      <c r="OLY88" s="393"/>
      <c r="OLZ88" s="394"/>
      <c r="OMA88" s="395"/>
      <c r="OMB88" s="389"/>
      <c r="OMC88" s="390"/>
      <c r="OMD88" s="391"/>
      <c r="OME88" s="392"/>
      <c r="OMF88" s="393"/>
      <c r="OMG88" s="394"/>
      <c r="OMH88" s="395"/>
      <c r="OMI88" s="389"/>
      <c r="OMJ88" s="390"/>
      <c r="OMK88" s="391"/>
      <c r="OML88" s="392"/>
      <c r="OMM88" s="393"/>
      <c r="OMN88" s="394"/>
      <c r="OMO88" s="395"/>
      <c r="OMP88" s="389"/>
      <c r="OMQ88" s="390"/>
      <c r="OMR88" s="391"/>
      <c r="OMS88" s="392"/>
      <c r="OMT88" s="393"/>
      <c r="OMU88" s="394"/>
      <c r="OMV88" s="395"/>
      <c r="OMW88" s="389"/>
      <c r="OMX88" s="390"/>
      <c r="OMY88" s="391"/>
      <c r="OMZ88" s="392"/>
      <c r="ONA88" s="393"/>
      <c r="ONB88" s="394"/>
      <c r="ONC88" s="395"/>
      <c r="OND88" s="389"/>
      <c r="ONE88" s="390"/>
      <c r="ONF88" s="391"/>
      <c r="ONG88" s="392"/>
      <c r="ONH88" s="393"/>
      <c r="ONI88" s="394"/>
      <c r="ONJ88" s="395"/>
      <c r="ONK88" s="389"/>
      <c r="ONL88" s="390"/>
      <c r="ONM88" s="391"/>
      <c r="ONN88" s="392"/>
      <c r="ONO88" s="393"/>
      <c r="ONP88" s="394"/>
      <c r="ONQ88" s="395"/>
      <c r="ONR88" s="389"/>
      <c r="ONS88" s="390"/>
      <c r="ONT88" s="391"/>
      <c r="ONU88" s="392"/>
      <c r="ONV88" s="393"/>
      <c r="ONW88" s="394"/>
      <c r="ONX88" s="395"/>
      <c r="ONY88" s="389"/>
      <c r="ONZ88" s="390"/>
      <c r="OOA88" s="391"/>
      <c r="OOB88" s="392"/>
      <c r="OOC88" s="393"/>
      <c r="OOD88" s="394"/>
      <c r="OOE88" s="395"/>
      <c r="OOF88" s="389"/>
      <c r="OOG88" s="390"/>
      <c r="OOH88" s="391"/>
      <c r="OOI88" s="392"/>
      <c r="OOJ88" s="393"/>
      <c r="OOK88" s="394"/>
      <c r="OOL88" s="395"/>
      <c r="OOM88" s="389"/>
      <c r="OON88" s="390"/>
      <c r="OOO88" s="391"/>
      <c r="OOP88" s="392"/>
      <c r="OOQ88" s="393"/>
      <c r="OOR88" s="394"/>
      <c r="OOS88" s="395"/>
      <c r="OOT88" s="389"/>
      <c r="OOU88" s="390"/>
      <c r="OOV88" s="391"/>
      <c r="OOW88" s="392"/>
      <c r="OOX88" s="393"/>
      <c r="OOY88" s="394"/>
      <c r="OOZ88" s="395"/>
      <c r="OPA88" s="389"/>
      <c r="OPB88" s="390"/>
      <c r="OPC88" s="391"/>
      <c r="OPD88" s="392"/>
      <c r="OPE88" s="393"/>
      <c r="OPF88" s="394"/>
      <c r="OPG88" s="395"/>
      <c r="OPH88" s="389"/>
      <c r="OPI88" s="390"/>
      <c r="OPJ88" s="391"/>
      <c r="OPK88" s="392"/>
      <c r="OPL88" s="393"/>
      <c r="OPM88" s="394"/>
      <c r="OPN88" s="395"/>
      <c r="OPO88" s="389"/>
      <c r="OPP88" s="390"/>
      <c r="OPQ88" s="391"/>
      <c r="OPR88" s="392"/>
      <c r="OPS88" s="393"/>
      <c r="OPT88" s="394"/>
      <c r="OPU88" s="395"/>
      <c r="OPV88" s="389"/>
      <c r="OPW88" s="390"/>
      <c r="OPX88" s="391"/>
      <c r="OPY88" s="392"/>
      <c r="OPZ88" s="393"/>
      <c r="OQA88" s="394"/>
      <c r="OQB88" s="395"/>
      <c r="OQC88" s="389"/>
      <c r="OQD88" s="390"/>
      <c r="OQE88" s="391"/>
      <c r="OQF88" s="392"/>
      <c r="OQG88" s="393"/>
      <c r="OQH88" s="394"/>
      <c r="OQI88" s="395"/>
      <c r="OQJ88" s="389"/>
      <c r="OQK88" s="390"/>
      <c r="OQL88" s="391"/>
      <c r="OQM88" s="392"/>
      <c r="OQN88" s="393"/>
      <c r="OQO88" s="394"/>
      <c r="OQP88" s="395"/>
      <c r="OQQ88" s="389"/>
      <c r="OQR88" s="390"/>
      <c r="OQS88" s="391"/>
      <c r="OQT88" s="392"/>
      <c r="OQU88" s="393"/>
      <c r="OQV88" s="394"/>
      <c r="OQW88" s="395"/>
      <c r="OQX88" s="389"/>
      <c r="OQY88" s="390"/>
      <c r="OQZ88" s="391"/>
      <c r="ORA88" s="392"/>
      <c r="ORB88" s="393"/>
      <c r="ORC88" s="394"/>
      <c r="ORD88" s="395"/>
      <c r="ORE88" s="389"/>
      <c r="ORF88" s="390"/>
      <c r="ORG88" s="391"/>
      <c r="ORH88" s="392"/>
      <c r="ORI88" s="393"/>
      <c r="ORJ88" s="394"/>
      <c r="ORK88" s="395"/>
      <c r="ORL88" s="389"/>
      <c r="ORM88" s="390"/>
      <c r="ORN88" s="391"/>
      <c r="ORO88" s="392"/>
      <c r="ORP88" s="393"/>
      <c r="ORQ88" s="394"/>
      <c r="ORR88" s="395"/>
      <c r="ORS88" s="389"/>
      <c r="ORT88" s="390"/>
      <c r="ORU88" s="391"/>
      <c r="ORV88" s="392"/>
      <c r="ORW88" s="393"/>
      <c r="ORX88" s="394"/>
      <c r="ORY88" s="395"/>
      <c r="ORZ88" s="389"/>
      <c r="OSA88" s="390"/>
      <c r="OSB88" s="391"/>
      <c r="OSC88" s="392"/>
      <c r="OSD88" s="393"/>
      <c r="OSE88" s="394"/>
      <c r="OSF88" s="395"/>
      <c r="OSG88" s="389"/>
      <c r="OSH88" s="390"/>
      <c r="OSI88" s="391"/>
      <c r="OSJ88" s="392"/>
      <c r="OSK88" s="393"/>
      <c r="OSL88" s="394"/>
      <c r="OSM88" s="395"/>
      <c r="OSN88" s="389"/>
      <c r="OSO88" s="390"/>
      <c r="OSP88" s="391"/>
      <c r="OSQ88" s="392"/>
      <c r="OSR88" s="393"/>
      <c r="OSS88" s="394"/>
      <c r="OST88" s="395"/>
      <c r="OSU88" s="389"/>
      <c r="OSV88" s="390"/>
      <c r="OSW88" s="391"/>
      <c r="OSX88" s="392"/>
      <c r="OSY88" s="393"/>
      <c r="OSZ88" s="394"/>
      <c r="OTA88" s="395"/>
      <c r="OTB88" s="389"/>
      <c r="OTC88" s="390"/>
      <c r="OTD88" s="391"/>
      <c r="OTE88" s="392"/>
      <c r="OTF88" s="393"/>
      <c r="OTG88" s="394"/>
      <c r="OTH88" s="395"/>
      <c r="OTI88" s="389"/>
      <c r="OTJ88" s="390"/>
      <c r="OTK88" s="391"/>
      <c r="OTL88" s="392"/>
      <c r="OTM88" s="393"/>
      <c r="OTN88" s="394"/>
      <c r="OTO88" s="395"/>
      <c r="OTP88" s="389"/>
      <c r="OTQ88" s="390"/>
      <c r="OTR88" s="391"/>
      <c r="OTS88" s="392"/>
      <c r="OTT88" s="393"/>
      <c r="OTU88" s="394"/>
      <c r="OTV88" s="395"/>
      <c r="OTW88" s="389"/>
      <c r="OTX88" s="390"/>
      <c r="OTY88" s="391"/>
      <c r="OTZ88" s="392"/>
      <c r="OUA88" s="393"/>
      <c r="OUB88" s="394"/>
      <c r="OUC88" s="395"/>
      <c r="OUD88" s="389"/>
      <c r="OUE88" s="390"/>
      <c r="OUF88" s="391"/>
      <c r="OUG88" s="392"/>
      <c r="OUH88" s="393"/>
      <c r="OUI88" s="394"/>
      <c r="OUJ88" s="395"/>
      <c r="OUK88" s="389"/>
      <c r="OUL88" s="390"/>
      <c r="OUM88" s="391"/>
      <c r="OUN88" s="392"/>
      <c r="OUO88" s="393"/>
      <c r="OUP88" s="394"/>
      <c r="OUQ88" s="395"/>
      <c r="OUR88" s="389"/>
      <c r="OUS88" s="390"/>
      <c r="OUT88" s="391"/>
      <c r="OUU88" s="392"/>
      <c r="OUV88" s="393"/>
      <c r="OUW88" s="394"/>
      <c r="OUX88" s="395"/>
      <c r="OUY88" s="389"/>
      <c r="OUZ88" s="390"/>
      <c r="OVA88" s="391"/>
      <c r="OVB88" s="392"/>
      <c r="OVC88" s="393"/>
      <c r="OVD88" s="394"/>
      <c r="OVE88" s="395"/>
      <c r="OVF88" s="389"/>
      <c r="OVG88" s="390"/>
      <c r="OVH88" s="391"/>
      <c r="OVI88" s="392"/>
      <c r="OVJ88" s="393"/>
      <c r="OVK88" s="394"/>
      <c r="OVL88" s="395"/>
      <c r="OVM88" s="389"/>
      <c r="OVN88" s="390"/>
      <c r="OVO88" s="391"/>
      <c r="OVP88" s="392"/>
      <c r="OVQ88" s="393"/>
      <c r="OVR88" s="394"/>
      <c r="OVS88" s="395"/>
      <c r="OVT88" s="389"/>
      <c r="OVU88" s="390"/>
      <c r="OVV88" s="391"/>
      <c r="OVW88" s="392"/>
      <c r="OVX88" s="393"/>
      <c r="OVY88" s="394"/>
      <c r="OVZ88" s="395"/>
      <c r="OWA88" s="389"/>
      <c r="OWB88" s="390"/>
      <c r="OWC88" s="391"/>
      <c r="OWD88" s="392"/>
      <c r="OWE88" s="393"/>
      <c r="OWF88" s="394"/>
      <c r="OWG88" s="395"/>
      <c r="OWH88" s="389"/>
      <c r="OWI88" s="390"/>
      <c r="OWJ88" s="391"/>
      <c r="OWK88" s="392"/>
      <c r="OWL88" s="393"/>
      <c r="OWM88" s="394"/>
      <c r="OWN88" s="395"/>
      <c r="OWO88" s="389"/>
      <c r="OWP88" s="390"/>
      <c r="OWQ88" s="391"/>
      <c r="OWR88" s="392"/>
      <c r="OWS88" s="393"/>
      <c r="OWT88" s="394"/>
      <c r="OWU88" s="395"/>
      <c r="OWV88" s="389"/>
      <c r="OWW88" s="390"/>
      <c r="OWX88" s="391"/>
      <c r="OWY88" s="392"/>
      <c r="OWZ88" s="393"/>
      <c r="OXA88" s="394"/>
      <c r="OXB88" s="395"/>
      <c r="OXC88" s="389"/>
      <c r="OXD88" s="390"/>
      <c r="OXE88" s="391"/>
      <c r="OXF88" s="392"/>
      <c r="OXG88" s="393"/>
      <c r="OXH88" s="394"/>
      <c r="OXI88" s="395"/>
      <c r="OXJ88" s="389"/>
      <c r="OXK88" s="390"/>
      <c r="OXL88" s="391"/>
      <c r="OXM88" s="392"/>
      <c r="OXN88" s="393"/>
      <c r="OXO88" s="394"/>
      <c r="OXP88" s="395"/>
      <c r="OXQ88" s="389"/>
      <c r="OXR88" s="390"/>
      <c r="OXS88" s="391"/>
      <c r="OXT88" s="392"/>
      <c r="OXU88" s="393"/>
      <c r="OXV88" s="394"/>
      <c r="OXW88" s="395"/>
      <c r="OXX88" s="389"/>
      <c r="OXY88" s="390"/>
      <c r="OXZ88" s="391"/>
      <c r="OYA88" s="392"/>
      <c r="OYB88" s="393"/>
      <c r="OYC88" s="394"/>
      <c r="OYD88" s="395"/>
      <c r="OYE88" s="389"/>
      <c r="OYF88" s="390"/>
      <c r="OYG88" s="391"/>
      <c r="OYH88" s="392"/>
      <c r="OYI88" s="393"/>
      <c r="OYJ88" s="394"/>
      <c r="OYK88" s="395"/>
      <c r="OYL88" s="389"/>
      <c r="OYM88" s="390"/>
      <c r="OYN88" s="391"/>
      <c r="OYO88" s="392"/>
      <c r="OYP88" s="393"/>
      <c r="OYQ88" s="394"/>
      <c r="OYR88" s="395"/>
      <c r="OYS88" s="389"/>
      <c r="OYT88" s="390"/>
      <c r="OYU88" s="391"/>
      <c r="OYV88" s="392"/>
      <c r="OYW88" s="393"/>
      <c r="OYX88" s="394"/>
      <c r="OYY88" s="395"/>
      <c r="OYZ88" s="389"/>
      <c r="OZA88" s="390"/>
      <c r="OZB88" s="391"/>
      <c r="OZC88" s="392"/>
      <c r="OZD88" s="393"/>
      <c r="OZE88" s="394"/>
      <c r="OZF88" s="395"/>
      <c r="OZG88" s="389"/>
      <c r="OZH88" s="390"/>
      <c r="OZI88" s="391"/>
      <c r="OZJ88" s="392"/>
      <c r="OZK88" s="393"/>
      <c r="OZL88" s="394"/>
      <c r="OZM88" s="395"/>
      <c r="OZN88" s="389"/>
      <c r="OZO88" s="390"/>
      <c r="OZP88" s="391"/>
      <c r="OZQ88" s="392"/>
      <c r="OZR88" s="393"/>
      <c r="OZS88" s="394"/>
      <c r="OZT88" s="395"/>
      <c r="OZU88" s="389"/>
      <c r="OZV88" s="390"/>
      <c r="OZW88" s="391"/>
      <c r="OZX88" s="392"/>
      <c r="OZY88" s="393"/>
      <c r="OZZ88" s="394"/>
      <c r="PAA88" s="395"/>
      <c r="PAB88" s="389"/>
      <c r="PAC88" s="390"/>
      <c r="PAD88" s="391"/>
      <c r="PAE88" s="392"/>
      <c r="PAF88" s="393"/>
      <c r="PAG88" s="394"/>
      <c r="PAH88" s="395"/>
      <c r="PAI88" s="389"/>
      <c r="PAJ88" s="390"/>
      <c r="PAK88" s="391"/>
      <c r="PAL88" s="392"/>
      <c r="PAM88" s="393"/>
      <c r="PAN88" s="394"/>
      <c r="PAO88" s="395"/>
      <c r="PAP88" s="389"/>
      <c r="PAQ88" s="390"/>
      <c r="PAR88" s="391"/>
      <c r="PAS88" s="392"/>
      <c r="PAT88" s="393"/>
      <c r="PAU88" s="394"/>
      <c r="PAV88" s="395"/>
      <c r="PAW88" s="389"/>
      <c r="PAX88" s="390"/>
      <c r="PAY88" s="391"/>
      <c r="PAZ88" s="392"/>
      <c r="PBA88" s="393"/>
      <c r="PBB88" s="394"/>
      <c r="PBC88" s="395"/>
      <c r="PBD88" s="389"/>
      <c r="PBE88" s="390"/>
      <c r="PBF88" s="391"/>
      <c r="PBG88" s="392"/>
      <c r="PBH88" s="393"/>
      <c r="PBI88" s="394"/>
      <c r="PBJ88" s="395"/>
      <c r="PBK88" s="389"/>
      <c r="PBL88" s="390"/>
      <c r="PBM88" s="391"/>
      <c r="PBN88" s="392"/>
      <c r="PBO88" s="393"/>
      <c r="PBP88" s="394"/>
      <c r="PBQ88" s="395"/>
      <c r="PBR88" s="389"/>
      <c r="PBS88" s="390"/>
      <c r="PBT88" s="391"/>
      <c r="PBU88" s="392"/>
      <c r="PBV88" s="393"/>
      <c r="PBW88" s="394"/>
      <c r="PBX88" s="395"/>
      <c r="PBY88" s="389"/>
      <c r="PBZ88" s="390"/>
      <c r="PCA88" s="391"/>
      <c r="PCB88" s="392"/>
      <c r="PCC88" s="393"/>
      <c r="PCD88" s="394"/>
      <c r="PCE88" s="395"/>
      <c r="PCF88" s="389"/>
      <c r="PCG88" s="390"/>
      <c r="PCH88" s="391"/>
      <c r="PCI88" s="392"/>
      <c r="PCJ88" s="393"/>
      <c r="PCK88" s="394"/>
      <c r="PCL88" s="395"/>
      <c r="PCM88" s="389"/>
      <c r="PCN88" s="390"/>
      <c r="PCO88" s="391"/>
      <c r="PCP88" s="392"/>
      <c r="PCQ88" s="393"/>
      <c r="PCR88" s="394"/>
      <c r="PCS88" s="395"/>
      <c r="PCT88" s="389"/>
      <c r="PCU88" s="390"/>
      <c r="PCV88" s="391"/>
      <c r="PCW88" s="392"/>
      <c r="PCX88" s="393"/>
      <c r="PCY88" s="394"/>
      <c r="PCZ88" s="395"/>
      <c r="PDA88" s="389"/>
      <c r="PDB88" s="390"/>
      <c r="PDC88" s="391"/>
      <c r="PDD88" s="392"/>
      <c r="PDE88" s="393"/>
      <c r="PDF88" s="394"/>
      <c r="PDG88" s="395"/>
      <c r="PDH88" s="389"/>
      <c r="PDI88" s="390"/>
      <c r="PDJ88" s="391"/>
      <c r="PDK88" s="392"/>
      <c r="PDL88" s="393"/>
      <c r="PDM88" s="394"/>
      <c r="PDN88" s="395"/>
      <c r="PDO88" s="389"/>
      <c r="PDP88" s="390"/>
      <c r="PDQ88" s="391"/>
      <c r="PDR88" s="392"/>
      <c r="PDS88" s="393"/>
      <c r="PDT88" s="394"/>
      <c r="PDU88" s="395"/>
      <c r="PDV88" s="389"/>
      <c r="PDW88" s="390"/>
      <c r="PDX88" s="391"/>
      <c r="PDY88" s="392"/>
      <c r="PDZ88" s="393"/>
      <c r="PEA88" s="394"/>
      <c r="PEB88" s="395"/>
      <c r="PEC88" s="389"/>
      <c r="PED88" s="390"/>
      <c r="PEE88" s="391"/>
      <c r="PEF88" s="392"/>
      <c r="PEG88" s="393"/>
      <c r="PEH88" s="394"/>
      <c r="PEI88" s="395"/>
      <c r="PEJ88" s="389"/>
      <c r="PEK88" s="390"/>
      <c r="PEL88" s="391"/>
      <c r="PEM88" s="392"/>
      <c r="PEN88" s="393"/>
      <c r="PEO88" s="394"/>
      <c r="PEP88" s="395"/>
      <c r="PEQ88" s="389"/>
      <c r="PER88" s="390"/>
      <c r="PES88" s="391"/>
      <c r="PET88" s="392"/>
      <c r="PEU88" s="393"/>
      <c r="PEV88" s="394"/>
      <c r="PEW88" s="395"/>
      <c r="PEX88" s="389"/>
      <c r="PEY88" s="390"/>
      <c r="PEZ88" s="391"/>
      <c r="PFA88" s="392"/>
      <c r="PFB88" s="393"/>
      <c r="PFC88" s="394"/>
      <c r="PFD88" s="395"/>
      <c r="PFE88" s="389"/>
      <c r="PFF88" s="390"/>
      <c r="PFG88" s="391"/>
      <c r="PFH88" s="392"/>
      <c r="PFI88" s="393"/>
      <c r="PFJ88" s="394"/>
      <c r="PFK88" s="395"/>
      <c r="PFL88" s="389"/>
      <c r="PFM88" s="390"/>
      <c r="PFN88" s="391"/>
      <c r="PFO88" s="392"/>
      <c r="PFP88" s="393"/>
      <c r="PFQ88" s="394"/>
      <c r="PFR88" s="395"/>
      <c r="PFS88" s="389"/>
      <c r="PFT88" s="390"/>
      <c r="PFU88" s="391"/>
      <c r="PFV88" s="392"/>
      <c r="PFW88" s="393"/>
      <c r="PFX88" s="394"/>
      <c r="PFY88" s="395"/>
      <c r="PFZ88" s="389"/>
      <c r="PGA88" s="390"/>
      <c r="PGB88" s="391"/>
      <c r="PGC88" s="392"/>
      <c r="PGD88" s="393"/>
      <c r="PGE88" s="394"/>
      <c r="PGF88" s="395"/>
      <c r="PGG88" s="389"/>
      <c r="PGH88" s="390"/>
      <c r="PGI88" s="391"/>
      <c r="PGJ88" s="392"/>
      <c r="PGK88" s="393"/>
      <c r="PGL88" s="394"/>
      <c r="PGM88" s="395"/>
      <c r="PGN88" s="389"/>
      <c r="PGO88" s="390"/>
      <c r="PGP88" s="391"/>
      <c r="PGQ88" s="392"/>
      <c r="PGR88" s="393"/>
      <c r="PGS88" s="394"/>
      <c r="PGT88" s="395"/>
      <c r="PGU88" s="389"/>
      <c r="PGV88" s="390"/>
      <c r="PGW88" s="391"/>
      <c r="PGX88" s="392"/>
      <c r="PGY88" s="393"/>
      <c r="PGZ88" s="394"/>
      <c r="PHA88" s="395"/>
      <c r="PHB88" s="389"/>
      <c r="PHC88" s="390"/>
      <c r="PHD88" s="391"/>
      <c r="PHE88" s="392"/>
      <c r="PHF88" s="393"/>
      <c r="PHG88" s="394"/>
      <c r="PHH88" s="395"/>
      <c r="PHI88" s="389"/>
      <c r="PHJ88" s="390"/>
      <c r="PHK88" s="391"/>
      <c r="PHL88" s="392"/>
      <c r="PHM88" s="393"/>
      <c r="PHN88" s="394"/>
      <c r="PHO88" s="395"/>
      <c r="PHP88" s="389"/>
      <c r="PHQ88" s="390"/>
      <c r="PHR88" s="391"/>
      <c r="PHS88" s="392"/>
      <c r="PHT88" s="393"/>
      <c r="PHU88" s="394"/>
      <c r="PHV88" s="395"/>
      <c r="PHW88" s="389"/>
      <c r="PHX88" s="390"/>
      <c r="PHY88" s="391"/>
      <c r="PHZ88" s="392"/>
      <c r="PIA88" s="393"/>
      <c r="PIB88" s="394"/>
      <c r="PIC88" s="395"/>
      <c r="PID88" s="389"/>
      <c r="PIE88" s="390"/>
      <c r="PIF88" s="391"/>
      <c r="PIG88" s="392"/>
      <c r="PIH88" s="393"/>
      <c r="PII88" s="394"/>
      <c r="PIJ88" s="395"/>
      <c r="PIK88" s="389"/>
      <c r="PIL88" s="390"/>
      <c r="PIM88" s="391"/>
      <c r="PIN88" s="392"/>
      <c r="PIO88" s="393"/>
      <c r="PIP88" s="394"/>
      <c r="PIQ88" s="395"/>
      <c r="PIR88" s="389"/>
      <c r="PIS88" s="390"/>
      <c r="PIT88" s="391"/>
      <c r="PIU88" s="392"/>
      <c r="PIV88" s="393"/>
      <c r="PIW88" s="394"/>
      <c r="PIX88" s="395"/>
      <c r="PIY88" s="389"/>
      <c r="PIZ88" s="390"/>
      <c r="PJA88" s="391"/>
      <c r="PJB88" s="392"/>
      <c r="PJC88" s="393"/>
      <c r="PJD88" s="394"/>
      <c r="PJE88" s="395"/>
      <c r="PJF88" s="389"/>
      <c r="PJG88" s="390"/>
      <c r="PJH88" s="391"/>
      <c r="PJI88" s="392"/>
      <c r="PJJ88" s="393"/>
      <c r="PJK88" s="394"/>
      <c r="PJL88" s="395"/>
      <c r="PJM88" s="389"/>
      <c r="PJN88" s="390"/>
      <c r="PJO88" s="391"/>
      <c r="PJP88" s="392"/>
      <c r="PJQ88" s="393"/>
      <c r="PJR88" s="394"/>
      <c r="PJS88" s="395"/>
      <c r="PJT88" s="389"/>
      <c r="PJU88" s="390"/>
      <c r="PJV88" s="391"/>
      <c r="PJW88" s="392"/>
      <c r="PJX88" s="393"/>
      <c r="PJY88" s="394"/>
      <c r="PJZ88" s="395"/>
      <c r="PKA88" s="389"/>
      <c r="PKB88" s="390"/>
      <c r="PKC88" s="391"/>
      <c r="PKD88" s="392"/>
      <c r="PKE88" s="393"/>
      <c r="PKF88" s="394"/>
      <c r="PKG88" s="395"/>
      <c r="PKH88" s="389"/>
      <c r="PKI88" s="390"/>
      <c r="PKJ88" s="391"/>
      <c r="PKK88" s="392"/>
      <c r="PKL88" s="393"/>
      <c r="PKM88" s="394"/>
      <c r="PKN88" s="395"/>
      <c r="PKO88" s="389"/>
      <c r="PKP88" s="390"/>
      <c r="PKQ88" s="391"/>
      <c r="PKR88" s="392"/>
      <c r="PKS88" s="393"/>
      <c r="PKT88" s="394"/>
      <c r="PKU88" s="395"/>
      <c r="PKV88" s="389"/>
      <c r="PKW88" s="390"/>
      <c r="PKX88" s="391"/>
      <c r="PKY88" s="392"/>
      <c r="PKZ88" s="393"/>
      <c r="PLA88" s="394"/>
      <c r="PLB88" s="395"/>
      <c r="PLC88" s="389"/>
      <c r="PLD88" s="390"/>
      <c r="PLE88" s="391"/>
      <c r="PLF88" s="392"/>
      <c r="PLG88" s="393"/>
      <c r="PLH88" s="394"/>
      <c r="PLI88" s="395"/>
      <c r="PLJ88" s="389"/>
      <c r="PLK88" s="390"/>
      <c r="PLL88" s="391"/>
      <c r="PLM88" s="392"/>
      <c r="PLN88" s="393"/>
      <c r="PLO88" s="394"/>
      <c r="PLP88" s="395"/>
      <c r="PLQ88" s="389"/>
      <c r="PLR88" s="390"/>
      <c r="PLS88" s="391"/>
      <c r="PLT88" s="392"/>
      <c r="PLU88" s="393"/>
      <c r="PLV88" s="394"/>
      <c r="PLW88" s="395"/>
      <c r="PLX88" s="389"/>
      <c r="PLY88" s="390"/>
      <c r="PLZ88" s="391"/>
      <c r="PMA88" s="392"/>
      <c r="PMB88" s="393"/>
      <c r="PMC88" s="394"/>
      <c r="PMD88" s="395"/>
      <c r="PME88" s="389"/>
      <c r="PMF88" s="390"/>
      <c r="PMG88" s="391"/>
      <c r="PMH88" s="392"/>
      <c r="PMI88" s="393"/>
      <c r="PMJ88" s="394"/>
      <c r="PMK88" s="395"/>
      <c r="PML88" s="389"/>
      <c r="PMM88" s="390"/>
      <c r="PMN88" s="391"/>
      <c r="PMO88" s="392"/>
      <c r="PMP88" s="393"/>
      <c r="PMQ88" s="394"/>
      <c r="PMR88" s="395"/>
      <c r="PMS88" s="389"/>
      <c r="PMT88" s="390"/>
      <c r="PMU88" s="391"/>
      <c r="PMV88" s="392"/>
      <c r="PMW88" s="393"/>
      <c r="PMX88" s="394"/>
      <c r="PMY88" s="395"/>
      <c r="PMZ88" s="389"/>
      <c r="PNA88" s="390"/>
      <c r="PNB88" s="391"/>
      <c r="PNC88" s="392"/>
      <c r="PND88" s="393"/>
      <c r="PNE88" s="394"/>
      <c r="PNF88" s="395"/>
      <c r="PNG88" s="389"/>
      <c r="PNH88" s="390"/>
      <c r="PNI88" s="391"/>
      <c r="PNJ88" s="392"/>
      <c r="PNK88" s="393"/>
      <c r="PNL88" s="394"/>
      <c r="PNM88" s="395"/>
      <c r="PNN88" s="389"/>
      <c r="PNO88" s="390"/>
      <c r="PNP88" s="391"/>
      <c r="PNQ88" s="392"/>
      <c r="PNR88" s="393"/>
      <c r="PNS88" s="394"/>
      <c r="PNT88" s="395"/>
      <c r="PNU88" s="389"/>
      <c r="PNV88" s="390"/>
      <c r="PNW88" s="391"/>
      <c r="PNX88" s="392"/>
      <c r="PNY88" s="393"/>
      <c r="PNZ88" s="394"/>
      <c r="POA88" s="395"/>
      <c r="POB88" s="389"/>
      <c r="POC88" s="390"/>
      <c r="POD88" s="391"/>
      <c r="POE88" s="392"/>
      <c r="POF88" s="393"/>
      <c r="POG88" s="394"/>
      <c r="POH88" s="395"/>
      <c r="POI88" s="389"/>
      <c r="POJ88" s="390"/>
      <c r="POK88" s="391"/>
      <c r="POL88" s="392"/>
      <c r="POM88" s="393"/>
      <c r="PON88" s="394"/>
      <c r="POO88" s="395"/>
      <c r="POP88" s="389"/>
      <c r="POQ88" s="390"/>
      <c r="POR88" s="391"/>
      <c r="POS88" s="392"/>
      <c r="POT88" s="393"/>
      <c r="POU88" s="394"/>
      <c r="POV88" s="395"/>
      <c r="POW88" s="389"/>
      <c r="POX88" s="390"/>
      <c r="POY88" s="391"/>
      <c r="POZ88" s="392"/>
      <c r="PPA88" s="393"/>
      <c r="PPB88" s="394"/>
      <c r="PPC88" s="395"/>
      <c r="PPD88" s="389"/>
      <c r="PPE88" s="390"/>
      <c r="PPF88" s="391"/>
      <c r="PPG88" s="392"/>
      <c r="PPH88" s="393"/>
      <c r="PPI88" s="394"/>
      <c r="PPJ88" s="395"/>
      <c r="PPK88" s="389"/>
      <c r="PPL88" s="390"/>
      <c r="PPM88" s="391"/>
      <c r="PPN88" s="392"/>
      <c r="PPO88" s="393"/>
      <c r="PPP88" s="394"/>
      <c r="PPQ88" s="395"/>
      <c r="PPR88" s="389"/>
      <c r="PPS88" s="390"/>
      <c r="PPT88" s="391"/>
      <c r="PPU88" s="392"/>
      <c r="PPV88" s="393"/>
      <c r="PPW88" s="394"/>
      <c r="PPX88" s="395"/>
      <c r="PPY88" s="389"/>
      <c r="PPZ88" s="390"/>
      <c r="PQA88" s="391"/>
      <c r="PQB88" s="392"/>
      <c r="PQC88" s="393"/>
      <c r="PQD88" s="394"/>
      <c r="PQE88" s="395"/>
      <c r="PQF88" s="389"/>
      <c r="PQG88" s="390"/>
      <c r="PQH88" s="391"/>
      <c r="PQI88" s="392"/>
      <c r="PQJ88" s="393"/>
      <c r="PQK88" s="394"/>
      <c r="PQL88" s="395"/>
      <c r="PQM88" s="389"/>
      <c r="PQN88" s="390"/>
      <c r="PQO88" s="391"/>
      <c r="PQP88" s="392"/>
      <c r="PQQ88" s="393"/>
      <c r="PQR88" s="394"/>
      <c r="PQS88" s="395"/>
      <c r="PQT88" s="389"/>
      <c r="PQU88" s="390"/>
      <c r="PQV88" s="391"/>
      <c r="PQW88" s="392"/>
      <c r="PQX88" s="393"/>
      <c r="PQY88" s="394"/>
      <c r="PQZ88" s="395"/>
      <c r="PRA88" s="389"/>
      <c r="PRB88" s="390"/>
      <c r="PRC88" s="391"/>
      <c r="PRD88" s="392"/>
      <c r="PRE88" s="393"/>
      <c r="PRF88" s="394"/>
      <c r="PRG88" s="395"/>
      <c r="PRH88" s="389"/>
      <c r="PRI88" s="390"/>
      <c r="PRJ88" s="391"/>
      <c r="PRK88" s="392"/>
      <c r="PRL88" s="393"/>
      <c r="PRM88" s="394"/>
      <c r="PRN88" s="395"/>
      <c r="PRO88" s="389"/>
      <c r="PRP88" s="390"/>
      <c r="PRQ88" s="391"/>
      <c r="PRR88" s="392"/>
      <c r="PRS88" s="393"/>
      <c r="PRT88" s="394"/>
      <c r="PRU88" s="395"/>
      <c r="PRV88" s="389"/>
      <c r="PRW88" s="390"/>
      <c r="PRX88" s="391"/>
      <c r="PRY88" s="392"/>
      <c r="PRZ88" s="393"/>
      <c r="PSA88" s="394"/>
      <c r="PSB88" s="395"/>
      <c r="PSC88" s="389"/>
      <c r="PSD88" s="390"/>
      <c r="PSE88" s="391"/>
      <c r="PSF88" s="392"/>
      <c r="PSG88" s="393"/>
      <c r="PSH88" s="394"/>
      <c r="PSI88" s="395"/>
      <c r="PSJ88" s="389"/>
      <c r="PSK88" s="390"/>
      <c r="PSL88" s="391"/>
      <c r="PSM88" s="392"/>
      <c r="PSN88" s="393"/>
      <c r="PSO88" s="394"/>
      <c r="PSP88" s="395"/>
      <c r="PSQ88" s="389"/>
      <c r="PSR88" s="390"/>
      <c r="PSS88" s="391"/>
      <c r="PST88" s="392"/>
      <c r="PSU88" s="393"/>
      <c r="PSV88" s="394"/>
      <c r="PSW88" s="395"/>
      <c r="PSX88" s="389"/>
      <c r="PSY88" s="390"/>
      <c r="PSZ88" s="391"/>
      <c r="PTA88" s="392"/>
      <c r="PTB88" s="393"/>
      <c r="PTC88" s="394"/>
      <c r="PTD88" s="395"/>
      <c r="PTE88" s="389"/>
      <c r="PTF88" s="390"/>
      <c r="PTG88" s="391"/>
      <c r="PTH88" s="392"/>
      <c r="PTI88" s="393"/>
      <c r="PTJ88" s="394"/>
      <c r="PTK88" s="395"/>
      <c r="PTL88" s="389"/>
      <c r="PTM88" s="390"/>
      <c r="PTN88" s="391"/>
      <c r="PTO88" s="392"/>
      <c r="PTP88" s="393"/>
      <c r="PTQ88" s="394"/>
      <c r="PTR88" s="395"/>
      <c r="PTS88" s="389"/>
      <c r="PTT88" s="390"/>
      <c r="PTU88" s="391"/>
      <c r="PTV88" s="392"/>
      <c r="PTW88" s="393"/>
      <c r="PTX88" s="394"/>
      <c r="PTY88" s="395"/>
      <c r="PTZ88" s="389"/>
      <c r="PUA88" s="390"/>
      <c r="PUB88" s="391"/>
      <c r="PUC88" s="392"/>
      <c r="PUD88" s="393"/>
      <c r="PUE88" s="394"/>
      <c r="PUF88" s="395"/>
      <c r="PUG88" s="389"/>
      <c r="PUH88" s="390"/>
      <c r="PUI88" s="391"/>
      <c r="PUJ88" s="392"/>
      <c r="PUK88" s="393"/>
      <c r="PUL88" s="394"/>
      <c r="PUM88" s="395"/>
      <c r="PUN88" s="389"/>
      <c r="PUO88" s="390"/>
      <c r="PUP88" s="391"/>
      <c r="PUQ88" s="392"/>
      <c r="PUR88" s="393"/>
      <c r="PUS88" s="394"/>
      <c r="PUT88" s="395"/>
      <c r="PUU88" s="389"/>
      <c r="PUV88" s="390"/>
      <c r="PUW88" s="391"/>
      <c r="PUX88" s="392"/>
      <c r="PUY88" s="393"/>
      <c r="PUZ88" s="394"/>
      <c r="PVA88" s="395"/>
      <c r="PVB88" s="389"/>
      <c r="PVC88" s="390"/>
      <c r="PVD88" s="391"/>
      <c r="PVE88" s="392"/>
      <c r="PVF88" s="393"/>
      <c r="PVG88" s="394"/>
      <c r="PVH88" s="395"/>
      <c r="PVI88" s="389"/>
      <c r="PVJ88" s="390"/>
      <c r="PVK88" s="391"/>
      <c r="PVL88" s="392"/>
      <c r="PVM88" s="393"/>
      <c r="PVN88" s="394"/>
      <c r="PVO88" s="395"/>
      <c r="PVP88" s="389"/>
      <c r="PVQ88" s="390"/>
      <c r="PVR88" s="391"/>
      <c r="PVS88" s="392"/>
      <c r="PVT88" s="393"/>
      <c r="PVU88" s="394"/>
      <c r="PVV88" s="395"/>
      <c r="PVW88" s="389"/>
      <c r="PVX88" s="390"/>
      <c r="PVY88" s="391"/>
      <c r="PVZ88" s="392"/>
      <c r="PWA88" s="393"/>
      <c r="PWB88" s="394"/>
      <c r="PWC88" s="395"/>
      <c r="PWD88" s="389"/>
      <c r="PWE88" s="390"/>
      <c r="PWF88" s="391"/>
      <c r="PWG88" s="392"/>
      <c r="PWH88" s="393"/>
      <c r="PWI88" s="394"/>
      <c r="PWJ88" s="395"/>
      <c r="PWK88" s="389"/>
      <c r="PWL88" s="390"/>
      <c r="PWM88" s="391"/>
      <c r="PWN88" s="392"/>
      <c r="PWO88" s="393"/>
      <c r="PWP88" s="394"/>
      <c r="PWQ88" s="395"/>
      <c r="PWR88" s="389"/>
      <c r="PWS88" s="390"/>
      <c r="PWT88" s="391"/>
      <c r="PWU88" s="392"/>
      <c r="PWV88" s="393"/>
      <c r="PWW88" s="394"/>
      <c r="PWX88" s="395"/>
      <c r="PWY88" s="389"/>
      <c r="PWZ88" s="390"/>
      <c r="PXA88" s="391"/>
      <c r="PXB88" s="392"/>
      <c r="PXC88" s="393"/>
      <c r="PXD88" s="394"/>
      <c r="PXE88" s="395"/>
      <c r="PXF88" s="389"/>
      <c r="PXG88" s="390"/>
      <c r="PXH88" s="391"/>
      <c r="PXI88" s="392"/>
      <c r="PXJ88" s="393"/>
      <c r="PXK88" s="394"/>
      <c r="PXL88" s="395"/>
      <c r="PXM88" s="389"/>
      <c r="PXN88" s="390"/>
      <c r="PXO88" s="391"/>
      <c r="PXP88" s="392"/>
      <c r="PXQ88" s="393"/>
      <c r="PXR88" s="394"/>
      <c r="PXS88" s="395"/>
      <c r="PXT88" s="389"/>
      <c r="PXU88" s="390"/>
      <c r="PXV88" s="391"/>
      <c r="PXW88" s="392"/>
      <c r="PXX88" s="393"/>
      <c r="PXY88" s="394"/>
      <c r="PXZ88" s="395"/>
      <c r="PYA88" s="389"/>
      <c r="PYB88" s="390"/>
      <c r="PYC88" s="391"/>
      <c r="PYD88" s="392"/>
      <c r="PYE88" s="393"/>
      <c r="PYF88" s="394"/>
      <c r="PYG88" s="395"/>
      <c r="PYH88" s="389"/>
      <c r="PYI88" s="390"/>
      <c r="PYJ88" s="391"/>
      <c r="PYK88" s="392"/>
      <c r="PYL88" s="393"/>
      <c r="PYM88" s="394"/>
      <c r="PYN88" s="395"/>
      <c r="PYO88" s="389"/>
      <c r="PYP88" s="390"/>
      <c r="PYQ88" s="391"/>
      <c r="PYR88" s="392"/>
      <c r="PYS88" s="393"/>
      <c r="PYT88" s="394"/>
      <c r="PYU88" s="395"/>
      <c r="PYV88" s="389"/>
      <c r="PYW88" s="390"/>
      <c r="PYX88" s="391"/>
      <c r="PYY88" s="392"/>
      <c r="PYZ88" s="393"/>
      <c r="PZA88" s="394"/>
      <c r="PZB88" s="395"/>
      <c r="PZC88" s="389"/>
      <c r="PZD88" s="390"/>
      <c r="PZE88" s="391"/>
      <c r="PZF88" s="392"/>
      <c r="PZG88" s="393"/>
      <c r="PZH88" s="394"/>
      <c r="PZI88" s="395"/>
      <c r="PZJ88" s="389"/>
      <c r="PZK88" s="390"/>
      <c r="PZL88" s="391"/>
      <c r="PZM88" s="392"/>
      <c r="PZN88" s="393"/>
      <c r="PZO88" s="394"/>
      <c r="PZP88" s="395"/>
      <c r="PZQ88" s="389"/>
      <c r="PZR88" s="390"/>
      <c r="PZS88" s="391"/>
      <c r="PZT88" s="392"/>
      <c r="PZU88" s="393"/>
      <c r="PZV88" s="394"/>
      <c r="PZW88" s="395"/>
      <c r="PZX88" s="389"/>
      <c r="PZY88" s="390"/>
      <c r="PZZ88" s="391"/>
      <c r="QAA88" s="392"/>
      <c r="QAB88" s="393"/>
      <c r="QAC88" s="394"/>
      <c r="QAD88" s="395"/>
      <c r="QAE88" s="389"/>
      <c r="QAF88" s="390"/>
      <c r="QAG88" s="391"/>
      <c r="QAH88" s="392"/>
      <c r="QAI88" s="393"/>
      <c r="QAJ88" s="394"/>
      <c r="QAK88" s="395"/>
      <c r="QAL88" s="389"/>
      <c r="QAM88" s="390"/>
      <c r="QAN88" s="391"/>
      <c r="QAO88" s="392"/>
      <c r="QAP88" s="393"/>
      <c r="QAQ88" s="394"/>
      <c r="QAR88" s="395"/>
      <c r="QAS88" s="389"/>
      <c r="QAT88" s="390"/>
      <c r="QAU88" s="391"/>
      <c r="QAV88" s="392"/>
      <c r="QAW88" s="393"/>
      <c r="QAX88" s="394"/>
      <c r="QAY88" s="395"/>
      <c r="QAZ88" s="389"/>
      <c r="QBA88" s="390"/>
      <c r="QBB88" s="391"/>
      <c r="QBC88" s="392"/>
      <c r="QBD88" s="393"/>
      <c r="QBE88" s="394"/>
      <c r="QBF88" s="395"/>
      <c r="QBG88" s="389"/>
      <c r="QBH88" s="390"/>
      <c r="QBI88" s="391"/>
      <c r="QBJ88" s="392"/>
      <c r="QBK88" s="393"/>
      <c r="QBL88" s="394"/>
      <c r="QBM88" s="395"/>
      <c r="QBN88" s="389"/>
      <c r="QBO88" s="390"/>
      <c r="QBP88" s="391"/>
      <c r="QBQ88" s="392"/>
      <c r="QBR88" s="393"/>
      <c r="QBS88" s="394"/>
      <c r="QBT88" s="395"/>
      <c r="QBU88" s="389"/>
      <c r="QBV88" s="390"/>
      <c r="QBW88" s="391"/>
      <c r="QBX88" s="392"/>
      <c r="QBY88" s="393"/>
      <c r="QBZ88" s="394"/>
      <c r="QCA88" s="395"/>
      <c r="QCB88" s="389"/>
      <c r="QCC88" s="390"/>
      <c r="QCD88" s="391"/>
      <c r="QCE88" s="392"/>
      <c r="QCF88" s="393"/>
      <c r="QCG88" s="394"/>
      <c r="QCH88" s="395"/>
      <c r="QCI88" s="389"/>
      <c r="QCJ88" s="390"/>
      <c r="QCK88" s="391"/>
      <c r="QCL88" s="392"/>
      <c r="QCM88" s="393"/>
      <c r="QCN88" s="394"/>
      <c r="QCO88" s="395"/>
      <c r="QCP88" s="389"/>
      <c r="QCQ88" s="390"/>
      <c r="QCR88" s="391"/>
      <c r="QCS88" s="392"/>
      <c r="QCT88" s="393"/>
      <c r="QCU88" s="394"/>
      <c r="QCV88" s="395"/>
      <c r="QCW88" s="389"/>
      <c r="QCX88" s="390"/>
      <c r="QCY88" s="391"/>
      <c r="QCZ88" s="392"/>
      <c r="QDA88" s="393"/>
      <c r="QDB88" s="394"/>
      <c r="QDC88" s="395"/>
      <c r="QDD88" s="389"/>
      <c r="QDE88" s="390"/>
      <c r="QDF88" s="391"/>
      <c r="QDG88" s="392"/>
      <c r="QDH88" s="393"/>
      <c r="QDI88" s="394"/>
      <c r="QDJ88" s="395"/>
      <c r="QDK88" s="389"/>
      <c r="QDL88" s="390"/>
      <c r="QDM88" s="391"/>
      <c r="QDN88" s="392"/>
      <c r="QDO88" s="393"/>
      <c r="QDP88" s="394"/>
      <c r="QDQ88" s="395"/>
      <c r="QDR88" s="389"/>
      <c r="QDS88" s="390"/>
      <c r="QDT88" s="391"/>
      <c r="QDU88" s="392"/>
      <c r="QDV88" s="393"/>
      <c r="QDW88" s="394"/>
      <c r="QDX88" s="395"/>
      <c r="QDY88" s="389"/>
      <c r="QDZ88" s="390"/>
      <c r="QEA88" s="391"/>
      <c r="QEB88" s="392"/>
      <c r="QEC88" s="393"/>
      <c r="QED88" s="394"/>
      <c r="QEE88" s="395"/>
      <c r="QEF88" s="389"/>
      <c r="QEG88" s="390"/>
      <c r="QEH88" s="391"/>
      <c r="QEI88" s="392"/>
      <c r="QEJ88" s="393"/>
      <c r="QEK88" s="394"/>
      <c r="QEL88" s="395"/>
      <c r="QEM88" s="389"/>
      <c r="QEN88" s="390"/>
      <c r="QEO88" s="391"/>
      <c r="QEP88" s="392"/>
      <c r="QEQ88" s="393"/>
      <c r="QER88" s="394"/>
      <c r="QES88" s="395"/>
      <c r="QET88" s="389"/>
      <c r="QEU88" s="390"/>
      <c r="QEV88" s="391"/>
      <c r="QEW88" s="392"/>
      <c r="QEX88" s="393"/>
      <c r="QEY88" s="394"/>
      <c r="QEZ88" s="395"/>
      <c r="QFA88" s="389"/>
      <c r="QFB88" s="390"/>
      <c r="QFC88" s="391"/>
      <c r="QFD88" s="392"/>
      <c r="QFE88" s="393"/>
      <c r="QFF88" s="394"/>
      <c r="QFG88" s="395"/>
      <c r="QFH88" s="389"/>
      <c r="QFI88" s="390"/>
      <c r="QFJ88" s="391"/>
      <c r="QFK88" s="392"/>
      <c r="QFL88" s="393"/>
      <c r="QFM88" s="394"/>
      <c r="QFN88" s="395"/>
      <c r="QFO88" s="389"/>
      <c r="QFP88" s="390"/>
      <c r="QFQ88" s="391"/>
      <c r="QFR88" s="392"/>
      <c r="QFS88" s="393"/>
      <c r="QFT88" s="394"/>
      <c r="QFU88" s="395"/>
      <c r="QFV88" s="389"/>
      <c r="QFW88" s="390"/>
      <c r="QFX88" s="391"/>
      <c r="QFY88" s="392"/>
      <c r="QFZ88" s="393"/>
      <c r="QGA88" s="394"/>
      <c r="QGB88" s="395"/>
      <c r="QGC88" s="389"/>
      <c r="QGD88" s="390"/>
      <c r="QGE88" s="391"/>
      <c r="QGF88" s="392"/>
      <c r="QGG88" s="393"/>
      <c r="QGH88" s="394"/>
      <c r="QGI88" s="395"/>
      <c r="QGJ88" s="389"/>
      <c r="QGK88" s="390"/>
      <c r="QGL88" s="391"/>
      <c r="QGM88" s="392"/>
      <c r="QGN88" s="393"/>
      <c r="QGO88" s="394"/>
      <c r="QGP88" s="395"/>
      <c r="QGQ88" s="389"/>
      <c r="QGR88" s="390"/>
      <c r="QGS88" s="391"/>
      <c r="QGT88" s="392"/>
      <c r="QGU88" s="393"/>
      <c r="QGV88" s="394"/>
      <c r="QGW88" s="395"/>
      <c r="QGX88" s="389"/>
      <c r="QGY88" s="390"/>
      <c r="QGZ88" s="391"/>
      <c r="QHA88" s="392"/>
      <c r="QHB88" s="393"/>
      <c r="QHC88" s="394"/>
      <c r="QHD88" s="395"/>
      <c r="QHE88" s="389"/>
      <c r="QHF88" s="390"/>
      <c r="QHG88" s="391"/>
      <c r="QHH88" s="392"/>
      <c r="QHI88" s="393"/>
      <c r="QHJ88" s="394"/>
      <c r="QHK88" s="395"/>
      <c r="QHL88" s="389"/>
      <c r="QHM88" s="390"/>
      <c r="QHN88" s="391"/>
      <c r="QHO88" s="392"/>
      <c r="QHP88" s="393"/>
      <c r="QHQ88" s="394"/>
      <c r="QHR88" s="395"/>
      <c r="QHS88" s="389"/>
      <c r="QHT88" s="390"/>
      <c r="QHU88" s="391"/>
      <c r="QHV88" s="392"/>
      <c r="QHW88" s="393"/>
      <c r="QHX88" s="394"/>
      <c r="QHY88" s="395"/>
      <c r="QHZ88" s="389"/>
      <c r="QIA88" s="390"/>
      <c r="QIB88" s="391"/>
      <c r="QIC88" s="392"/>
      <c r="QID88" s="393"/>
      <c r="QIE88" s="394"/>
      <c r="QIF88" s="395"/>
      <c r="QIG88" s="389"/>
      <c r="QIH88" s="390"/>
      <c r="QII88" s="391"/>
      <c r="QIJ88" s="392"/>
      <c r="QIK88" s="393"/>
      <c r="QIL88" s="394"/>
      <c r="QIM88" s="395"/>
      <c r="QIN88" s="389"/>
      <c r="QIO88" s="390"/>
      <c r="QIP88" s="391"/>
      <c r="QIQ88" s="392"/>
      <c r="QIR88" s="393"/>
      <c r="QIS88" s="394"/>
      <c r="QIT88" s="395"/>
      <c r="QIU88" s="389"/>
      <c r="QIV88" s="390"/>
      <c r="QIW88" s="391"/>
      <c r="QIX88" s="392"/>
      <c r="QIY88" s="393"/>
      <c r="QIZ88" s="394"/>
      <c r="QJA88" s="395"/>
      <c r="QJB88" s="389"/>
      <c r="QJC88" s="390"/>
      <c r="QJD88" s="391"/>
      <c r="QJE88" s="392"/>
      <c r="QJF88" s="393"/>
      <c r="QJG88" s="394"/>
      <c r="QJH88" s="395"/>
      <c r="QJI88" s="389"/>
      <c r="QJJ88" s="390"/>
      <c r="QJK88" s="391"/>
      <c r="QJL88" s="392"/>
      <c r="QJM88" s="393"/>
      <c r="QJN88" s="394"/>
      <c r="QJO88" s="395"/>
      <c r="QJP88" s="389"/>
      <c r="QJQ88" s="390"/>
      <c r="QJR88" s="391"/>
      <c r="QJS88" s="392"/>
      <c r="QJT88" s="393"/>
      <c r="QJU88" s="394"/>
      <c r="QJV88" s="395"/>
      <c r="QJW88" s="389"/>
      <c r="QJX88" s="390"/>
      <c r="QJY88" s="391"/>
      <c r="QJZ88" s="392"/>
      <c r="QKA88" s="393"/>
      <c r="QKB88" s="394"/>
      <c r="QKC88" s="395"/>
      <c r="QKD88" s="389"/>
      <c r="QKE88" s="390"/>
      <c r="QKF88" s="391"/>
      <c r="QKG88" s="392"/>
      <c r="QKH88" s="393"/>
      <c r="QKI88" s="394"/>
      <c r="QKJ88" s="395"/>
      <c r="QKK88" s="389"/>
      <c r="QKL88" s="390"/>
      <c r="QKM88" s="391"/>
      <c r="QKN88" s="392"/>
      <c r="QKO88" s="393"/>
      <c r="QKP88" s="394"/>
      <c r="QKQ88" s="395"/>
      <c r="QKR88" s="389"/>
      <c r="QKS88" s="390"/>
      <c r="QKT88" s="391"/>
      <c r="QKU88" s="392"/>
      <c r="QKV88" s="393"/>
      <c r="QKW88" s="394"/>
      <c r="QKX88" s="395"/>
      <c r="QKY88" s="389"/>
      <c r="QKZ88" s="390"/>
      <c r="QLA88" s="391"/>
      <c r="QLB88" s="392"/>
      <c r="QLC88" s="393"/>
      <c r="QLD88" s="394"/>
      <c r="QLE88" s="395"/>
      <c r="QLF88" s="389"/>
      <c r="QLG88" s="390"/>
      <c r="QLH88" s="391"/>
      <c r="QLI88" s="392"/>
      <c r="QLJ88" s="393"/>
      <c r="QLK88" s="394"/>
      <c r="QLL88" s="395"/>
      <c r="QLM88" s="389"/>
      <c r="QLN88" s="390"/>
      <c r="QLO88" s="391"/>
      <c r="QLP88" s="392"/>
      <c r="QLQ88" s="393"/>
      <c r="QLR88" s="394"/>
      <c r="QLS88" s="395"/>
      <c r="QLT88" s="389"/>
      <c r="QLU88" s="390"/>
      <c r="QLV88" s="391"/>
      <c r="QLW88" s="392"/>
      <c r="QLX88" s="393"/>
      <c r="QLY88" s="394"/>
      <c r="QLZ88" s="395"/>
      <c r="QMA88" s="389"/>
      <c r="QMB88" s="390"/>
      <c r="QMC88" s="391"/>
      <c r="QMD88" s="392"/>
      <c r="QME88" s="393"/>
      <c r="QMF88" s="394"/>
      <c r="QMG88" s="395"/>
      <c r="QMH88" s="389"/>
      <c r="QMI88" s="390"/>
      <c r="QMJ88" s="391"/>
      <c r="QMK88" s="392"/>
      <c r="QML88" s="393"/>
      <c r="QMM88" s="394"/>
      <c r="QMN88" s="395"/>
      <c r="QMO88" s="389"/>
      <c r="QMP88" s="390"/>
      <c r="QMQ88" s="391"/>
      <c r="QMR88" s="392"/>
      <c r="QMS88" s="393"/>
      <c r="QMT88" s="394"/>
      <c r="QMU88" s="395"/>
      <c r="QMV88" s="389"/>
      <c r="QMW88" s="390"/>
      <c r="QMX88" s="391"/>
      <c r="QMY88" s="392"/>
      <c r="QMZ88" s="393"/>
      <c r="QNA88" s="394"/>
      <c r="QNB88" s="395"/>
      <c r="QNC88" s="389"/>
      <c r="QND88" s="390"/>
      <c r="QNE88" s="391"/>
      <c r="QNF88" s="392"/>
      <c r="QNG88" s="393"/>
      <c r="QNH88" s="394"/>
      <c r="QNI88" s="395"/>
      <c r="QNJ88" s="389"/>
      <c r="QNK88" s="390"/>
      <c r="QNL88" s="391"/>
      <c r="QNM88" s="392"/>
      <c r="QNN88" s="393"/>
      <c r="QNO88" s="394"/>
      <c r="QNP88" s="395"/>
      <c r="QNQ88" s="389"/>
      <c r="QNR88" s="390"/>
      <c r="QNS88" s="391"/>
      <c r="QNT88" s="392"/>
      <c r="QNU88" s="393"/>
      <c r="QNV88" s="394"/>
      <c r="QNW88" s="395"/>
      <c r="QNX88" s="389"/>
      <c r="QNY88" s="390"/>
      <c r="QNZ88" s="391"/>
      <c r="QOA88" s="392"/>
      <c r="QOB88" s="393"/>
      <c r="QOC88" s="394"/>
      <c r="QOD88" s="395"/>
      <c r="QOE88" s="389"/>
      <c r="QOF88" s="390"/>
      <c r="QOG88" s="391"/>
      <c r="QOH88" s="392"/>
      <c r="QOI88" s="393"/>
      <c r="QOJ88" s="394"/>
      <c r="QOK88" s="395"/>
      <c r="QOL88" s="389"/>
      <c r="QOM88" s="390"/>
      <c r="QON88" s="391"/>
      <c r="QOO88" s="392"/>
      <c r="QOP88" s="393"/>
      <c r="QOQ88" s="394"/>
      <c r="QOR88" s="395"/>
      <c r="QOS88" s="389"/>
      <c r="QOT88" s="390"/>
      <c r="QOU88" s="391"/>
      <c r="QOV88" s="392"/>
      <c r="QOW88" s="393"/>
      <c r="QOX88" s="394"/>
      <c r="QOY88" s="395"/>
      <c r="QOZ88" s="389"/>
      <c r="QPA88" s="390"/>
      <c r="QPB88" s="391"/>
      <c r="QPC88" s="392"/>
      <c r="QPD88" s="393"/>
      <c r="QPE88" s="394"/>
      <c r="QPF88" s="395"/>
      <c r="QPG88" s="389"/>
      <c r="QPH88" s="390"/>
      <c r="QPI88" s="391"/>
      <c r="QPJ88" s="392"/>
      <c r="QPK88" s="393"/>
      <c r="QPL88" s="394"/>
      <c r="QPM88" s="395"/>
      <c r="QPN88" s="389"/>
      <c r="QPO88" s="390"/>
      <c r="QPP88" s="391"/>
      <c r="QPQ88" s="392"/>
      <c r="QPR88" s="393"/>
      <c r="QPS88" s="394"/>
      <c r="QPT88" s="395"/>
      <c r="QPU88" s="389"/>
      <c r="QPV88" s="390"/>
      <c r="QPW88" s="391"/>
      <c r="QPX88" s="392"/>
      <c r="QPY88" s="393"/>
      <c r="QPZ88" s="394"/>
      <c r="QQA88" s="395"/>
      <c r="QQB88" s="389"/>
      <c r="QQC88" s="390"/>
      <c r="QQD88" s="391"/>
      <c r="QQE88" s="392"/>
      <c r="QQF88" s="393"/>
      <c r="QQG88" s="394"/>
      <c r="QQH88" s="395"/>
      <c r="QQI88" s="389"/>
      <c r="QQJ88" s="390"/>
      <c r="QQK88" s="391"/>
      <c r="QQL88" s="392"/>
      <c r="QQM88" s="393"/>
      <c r="QQN88" s="394"/>
      <c r="QQO88" s="395"/>
      <c r="QQP88" s="389"/>
      <c r="QQQ88" s="390"/>
      <c r="QQR88" s="391"/>
      <c r="QQS88" s="392"/>
      <c r="QQT88" s="393"/>
      <c r="QQU88" s="394"/>
      <c r="QQV88" s="395"/>
      <c r="QQW88" s="389"/>
      <c r="QQX88" s="390"/>
      <c r="QQY88" s="391"/>
      <c r="QQZ88" s="392"/>
      <c r="QRA88" s="393"/>
      <c r="QRB88" s="394"/>
      <c r="QRC88" s="395"/>
      <c r="QRD88" s="389"/>
      <c r="QRE88" s="390"/>
      <c r="QRF88" s="391"/>
      <c r="QRG88" s="392"/>
      <c r="QRH88" s="393"/>
      <c r="QRI88" s="394"/>
      <c r="QRJ88" s="395"/>
      <c r="QRK88" s="389"/>
      <c r="QRL88" s="390"/>
      <c r="QRM88" s="391"/>
      <c r="QRN88" s="392"/>
      <c r="QRO88" s="393"/>
      <c r="QRP88" s="394"/>
      <c r="QRQ88" s="395"/>
      <c r="QRR88" s="389"/>
      <c r="QRS88" s="390"/>
      <c r="QRT88" s="391"/>
      <c r="QRU88" s="392"/>
      <c r="QRV88" s="393"/>
      <c r="QRW88" s="394"/>
      <c r="QRX88" s="395"/>
      <c r="QRY88" s="389"/>
      <c r="QRZ88" s="390"/>
      <c r="QSA88" s="391"/>
      <c r="QSB88" s="392"/>
      <c r="QSC88" s="393"/>
      <c r="QSD88" s="394"/>
      <c r="QSE88" s="395"/>
      <c r="QSF88" s="389"/>
      <c r="QSG88" s="390"/>
      <c r="QSH88" s="391"/>
      <c r="QSI88" s="392"/>
      <c r="QSJ88" s="393"/>
      <c r="QSK88" s="394"/>
      <c r="QSL88" s="395"/>
      <c r="QSM88" s="389"/>
      <c r="QSN88" s="390"/>
      <c r="QSO88" s="391"/>
      <c r="QSP88" s="392"/>
      <c r="QSQ88" s="393"/>
      <c r="QSR88" s="394"/>
      <c r="QSS88" s="395"/>
      <c r="QST88" s="389"/>
      <c r="QSU88" s="390"/>
      <c r="QSV88" s="391"/>
      <c r="QSW88" s="392"/>
      <c r="QSX88" s="393"/>
      <c r="QSY88" s="394"/>
      <c r="QSZ88" s="395"/>
      <c r="QTA88" s="389"/>
      <c r="QTB88" s="390"/>
      <c r="QTC88" s="391"/>
      <c r="QTD88" s="392"/>
      <c r="QTE88" s="393"/>
      <c r="QTF88" s="394"/>
      <c r="QTG88" s="395"/>
      <c r="QTH88" s="389"/>
      <c r="QTI88" s="390"/>
      <c r="QTJ88" s="391"/>
      <c r="QTK88" s="392"/>
      <c r="QTL88" s="393"/>
      <c r="QTM88" s="394"/>
      <c r="QTN88" s="395"/>
      <c r="QTO88" s="389"/>
      <c r="QTP88" s="390"/>
      <c r="QTQ88" s="391"/>
      <c r="QTR88" s="392"/>
      <c r="QTS88" s="393"/>
      <c r="QTT88" s="394"/>
      <c r="QTU88" s="395"/>
      <c r="QTV88" s="389"/>
      <c r="QTW88" s="390"/>
      <c r="QTX88" s="391"/>
      <c r="QTY88" s="392"/>
      <c r="QTZ88" s="393"/>
      <c r="QUA88" s="394"/>
      <c r="QUB88" s="395"/>
      <c r="QUC88" s="389"/>
      <c r="QUD88" s="390"/>
      <c r="QUE88" s="391"/>
      <c r="QUF88" s="392"/>
      <c r="QUG88" s="393"/>
      <c r="QUH88" s="394"/>
      <c r="QUI88" s="395"/>
      <c r="QUJ88" s="389"/>
      <c r="QUK88" s="390"/>
      <c r="QUL88" s="391"/>
      <c r="QUM88" s="392"/>
      <c r="QUN88" s="393"/>
      <c r="QUO88" s="394"/>
      <c r="QUP88" s="395"/>
      <c r="QUQ88" s="389"/>
      <c r="QUR88" s="390"/>
      <c r="QUS88" s="391"/>
      <c r="QUT88" s="392"/>
      <c r="QUU88" s="393"/>
      <c r="QUV88" s="394"/>
      <c r="QUW88" s="395"/>
      <c r="QUX88" s="389"/>
      <c r="QUY88" s="390"/>
      <c r="QUZ88" s="391"/>
      <c r="QVA88" s="392"/>
      <c r="QVB88" s="393"/>
      <c r="QVC88" s="394"/>
      <c r="QVD88" s="395"/>
      <c r="QVE88" s="389"/>
      <c r="QVF88" s="390"/>
      <c r="QVG88" s="391"/>
      <c r="QVH88" s="392"/>
      <c r="QVI88" s="393"/>
      <c r="QVJ88" s="394"/>
      <c r="QVK88" s="395"/>
      <c r="QVL88" s="389"/>
      <c r="QVM88" s="390"/>
      <c r="QVN88" s="391"/>
      <c r="QVO88" s="392"/>
      <c r="QVP88" s="393"/>
      <c r="QVQ88" s="394"/>
      <c r="QVR88" s="395"/>
      <c r="QVS88" s="389"/>
      <c r="QVT88" s="390"/>
      <c r="QVU88" s="391"/>
      <c r="QVV88" s="392"/>
      <c r="QVW88" s="393"/>
      <c r="QVX88" s="394"/>
      <c r="QVY88" s="395"/>
      <c r="QVZ88" s="389"/>
      <c r="QWA88" s="390"/>
      <c r="QWB88" s="391"/>
      <c r="QWC88" s="392"/>
      <c r="QWD88" s="393"/>
      <c r="QWE88" s="394"/>
      <c r="QWF88" s="395"/>
      <c r="QWG88" s="389"/>
      <c r="QWH88" s="390"/>
      <c r="QWI88" s="391"/>
      <c r="QWJ88" s="392"/>
      <c r="QWK88" s="393"/>
      <c r="QWL88" s="394"/>
      <c r="QWM88" s="395"/>
      <c r="QWN88" s="389"/>
      <c r="QWO88" s="390"/>
      <c r="QWP88" s="391"/>
      <c r="QWQ88" s="392"/>
      <c r="QWR88" s="393"/>
      <c r="QWS88" s="394"/>
      <c r="QWT88" s="395"/>
      <c r="QWU88" s="389"/>
      <c r="QWV88" s="390"/>
      <c r="QWW88" s="391"/>
      <c r="QWX88" s="392"/>
      <c r="QWY88" s="393"/>
      <c r="QWZ88" s="394"/>
      <c r="QXA88" s="395"/>
      <c r="QXB88" s="389"/>
      <c r="QXC88" s="390"/>
      <c r="QXD88" s="391"/>
      <c r="QXE88" s="392"/>
      <c r="QXF88" s="393"/>
      <c r="QXG88" s="394"/>
      <c r="QXH88" s="395"/>
      <c r="QXI88" s="389"/>
      <c r="QXJ88" s="390"/>
      <c r="QXK88" s="391"/>
      <c r="QXL88" s="392"/>
      <c r="QXM88" s="393"/>
      <c r="QXN88" s="394"/>
      <c r="QXO88" s="395"/>
      <c r="QXP88" s="389"/>
      <c r="QXQ88" s="390"/>
      <c r="QXR88" s="391"/>
      <c r="QXS88" s="392"/>
      <c r="QXT88" s="393"/>
      <c r="QXU88" s="394"/>
      <c r="QXV88" s="395"/>
      <c r="QXW88" s="389"/>
      <c r="QXX88" s="390"/>
      <c r="QXY88" s="391"/>
      <c r="QXZ88" s="392"/>
      <c r="QYA88" s="393"/>
      <c r="QYB88" s="394"/>
      <c r="QYC88" s="395"/>
      <c r="QYD88" s="389"/>
      <c r="QYE88" s="390"/>
      <c r="QYF88" s="391"/>
      <c r="QYG88" s="392"/>
      <c r="QYH88" s="393"/>
      <c r="QYI88" s="394"/>
      <c r="QYJ88" s="395"/>
      <c r="QYK88" s="389"/>
      <c r="QYL88" s="390"/>
      <c r="QYM88" s="391"/>
      <c r="QYN88" s="392"/>
      <c r="QYO88" s="393"/>
      <c r="QYP88" s="394"/>
      <c r="QYQ88" s="395"/>
      <c r="QYR88" s="389"/>
      <c r="QYS88" s="390"/>
      <c r="QYT88" s="391"/>
      <c r="QYU88" s="392"/>
      <c r="QYV88" s="393"/>
      <c r="QYW88" s="394"/>
      <c r="QYX88" s="395"/>
      <c r="QYY88" s="389"/>
      <c r="QYZ88" s="390"/>
      <c r="QZA88" s="391"/>
      <c r="QZB88" s="392"/>
      <c r="QZC88" s="393"/>
      <c r="QZD88" s="394"/>
      <c r="QZE88" s="395"/>
      <c r="QZF88" s="389"/>
      <c r="QZG88" s="390"/>
      <c r="QZH88" s="391"/>
      <c r="QZI88" s="392"/>
      <c r="QZJ88" s="393"/>
      <c r="QZK88" s="394"/>
      <c r="QZL88" s="395"/>
      <c r="QZM88" s="389"/>
      <c r="QZN88" s="390"/>
      <c r="QZO88" s="391"/>
      <c r="QZP88" s="392"/>
      <c r="QZQ88" s="393"/>
      <c r="QZR88" s="394"/>
      <c r="QZS88" s="395"/>
      <c r="QZT88" s="389"/>
      <c r="QZU88" s="390"/>
      <c r="QZV88" s="391"/>
      <c r="QZW88" s="392"/>
      <c r="QZX88" s="393"/>
      <c r="QZY88" s="394"/>
      <c r="QZZ88" s="395"/>
      <c r="RAA88" s="389"/>
      <c r="RAB88" s="390"/>
      <c r="RAC88" s="391"/>
      <c r="RAD88" s="392"/>
      <c r="RAE88" s="393"/>
      <c r="RAF88" s="394"/>
      <c r="RAG88" s="395"/>
      <c r="RAH88" s="389"/>
      <c r="RAI88" s="390"/>
      <c r="RAJ88" s="391"/>
      <c r="RAK88" s="392"/>
      <c r="RAL88" s="393"/>
      <c r="RAM88" s="394"/>
      <c r="RAN88" s="395"/>
      <c r="RAO88" s="389"/>
      <c r="RAP88" s="390"/>
      <c r="RAQ88" s="391"/>
      <c r="RAR88" s="392"/>
      <c r="RAS88" s="393"/>
      <c r="RAT88" s="394"/>
      <c r="RAU88" s="395"/>
      <c r="RAV88" s="389"/>
      <c r="RAW88" s="390"/>
      <c r="RAX88" s="391"/>
      <c r="RAY88" s="392"/>
      <c r="RAZ88" s="393"/>
      <c r="RBA88" s="394"/>
      <c r="RBB88" s="395"/>
      <c r="RBC88" s="389"/>
      <c r="RBD88" s="390"/>
      <c r="RBE88" s="391"/>
      <c r="RBF88" s="392"/>
      <c r="RBG88" s="393"/>
      <c r="RBH88" s="394"/>
      <c r="RBI88" s="395"/>
      <c r="RBJ88" s="389"/>
      <c r="RBK88" s="390"/>
      <c r="RBL88" s="391"/>
      <c r="RBM88" s="392"/>
      <c r="RBN88" s="393"/>
      <c r="RBO88" s="394"/>
      <c r="RBP88" s="395"/>
      <c r="RBQ88" s="389"/>
      <c r="RBR88" s="390"/>
      <c r="RBS88" s="391"/>
      <c r="RBT88" s="392"/>
      <c r="RBU88" s="393"/>
      <c r="RBV88" s="394"/>
      <c r="RBW88" s="395"/>
      <c r="RBX88" s="389"/>
      <c r="RBY88" s="390"/>
      <c r="RBZ88" s="391"/>
      <c r="RCA88" s="392"/>
      <c r="RCB88" s="393"/>
      <c r="RCC88" s="394"/>
      <c r="RCD88" s="395"/>
      <c r="RCE88" s="389"/>
      <c r="RCF88" s="390"/>
      <c r="RCG88" s="391"/>
      <c r="RCH88" s="392"/>
      <c r="RCI88" s="393"/>
      <c r="RCJ88" s="394"/>
      <c r="RCK88" s="395"/>
      <c r="RCL88" s="389"/>
      <c r="RCM88" s="390"/>
      <c r="RCN88" s="391"/>
      <c r="RCO88" s="392"/>
      <c r="RCP88" s="393"/>
      <c r="RCQ88" s="394"/>
      <c r="RCR88" s="395"/>
      <c r="RCS88" s="389"/>
      <c r="RCT88" s="390"/>
      <c r="RCU88" s="391"/>
      <c r="RCV88" s="392"/>
      <c r="RCW88" s="393"/>
      <c r="RCX88" s="394"/>
      <c r="RCY88" s="395"/>
      <c r="RCZ88" s="389"/>
      <c r="RDA88" s="390"/>
      <c r="RDB88" s="391"/>
      <c r="RDC88" s="392"/>
      <c r="RDD88" s="393"/>
      <c r="RDE88" s="394"/>
      <c r="RDF88" s="395"/>
      <c r="RDG88" s="389"/>
      <c r="RDH88" s="390"/>
      <c r="RDI88" s="391"/>
      <c r="RDJ88" s="392"/>
      <c r="RDK88" s="393"/>
      <c r="RDL88" s="394"/>
      <c r="RDM88" s="395"/>
      <c r="RDN88" s="389"/>
      <c r="RDO88" s="390"/>
      <c r="RDP88" s="391"/>
      <c r="RDQ88" s="392"/>
      <c r="RDR88" s="393"/>
      <c r="RDS88" s="394"/>
      <c r="RDT88" s="395"/>
      <c r="RDU88" s="389"/>
      <c r="RDV88" s="390"/>
      <c r="RDW88" s="391"/>
      <c r="RDX88" s="392"/>
      <c r="RDY88" s="393"/>
      <c r="RDZ88" s="394"/>
      <c r="REA88" s="395"/>
      <c r="REB88" s="389"/>
      <c r="REC88" s="390"/>
      <c r="RED88" s="391"/>
      <c r="REE88" s="392"/>
      <c r="REF88" s="393"/>
      <c r="REG88" s="394"/>
      <c r="REH88" s="395"/>
      <c r="REI88" s="389"/>
      <c r="REJ88" s="390"/>
      <c r="REK88" s="391"/>
      <c r="REL88" s="392"/>
      <c r="REM88" s="393"/>
      <c r="REN88" s="394"/>
      <c r="REO88" s="395"/>
      <c r="REP88" s="389"/>
      <c r="REQ88" s="390"/>
      <c r="RER88" s="391"/>
      <c r="RES88" s="392"/>
      <c r="RET88" s="393"/>
      <c r="REU88" s="394"/>
      <c r="REV88" s="395"/>
      <c r="REW88" s="389"/>
      <c r="REX88" s="390"/>
      <c r="REY88" s="391"/>
      <c r="REZ88" s="392"/>
      <c r="RFA88" s="393"/>
      <c r="RFB88" s="394"/>
      <c r="RFC88" s="395"/>
      <c r="RFD88" s="389"/>
      <c r="RFE88" s="390"/>
      <c r="RFF88" s="391"/>
      <c r="RFG88" s="392"/>
      <c r="RFH88" s="393"/>
      <c r="RFI88" s="394"/>
      <c r="RFJ88" s="395"/>
      <c r="RFK88" s="389"/>
      <c r="RFL88" s="390"/>
      <c r="RFM88" s="391"/>
      <c r="RFN88" s="392"/>
      <c r="RFO88" s="393"/>
      <c r="RFP88" s="394"/>
      <c r="RFQ88" s="395"/>
      <c r="RFR88" s="389"/>
      <c r="RFS88" s="390"/>
      <c r="RFT88" s="391"/>
      <c r="RFU88" s="392"/>
      <c r="RFV88" s="393"/>
      <c r="RFW88" s="394"/>
      <c r="RFX88" s="395"/>
      <c r="RFY88" s="389"/>
      <c r="RFZ88" s="390"/>
      <c r="RGA88" s="391"/>
      <c r="RGB88" s="392"/>
      <c r="RGC88" s="393"/>
      <c r="RGD88" s="394"/>
      <c r="RGE88" s="395"/>
      <c r="RGF88" s="389"/>
      <c r="RGG88" s="390"/>
      <c r="RGH88" s="391"/>
      <c r="RGI88" s="392"/>
      <c r="RGJ88" s="393"/>
      <c r="RGK88" s="394"/>
      <c r="RGL88" s="395"/>
      <c r="RGM88" s="389"/>
      <c r="RGN88" s="390"/>
      <c r="RGO88" s="391"/>
      <c r="RGP88" s="392"/>
      <c r="RGQ88" s="393"/>
      <c r="RGR88" s="394"/>
      <c r="RGS88" s="395"/>
      <c r="RGT88" s="389"/>
      <c r="RGU88" s="390"/>
      <c r="RGV88" s="391"/>
      <c r="RGW88" s="392"/>
      <c r="RGX88" s="393"/>
      <c r="RGY88" s="394"/>
      <c r="RGZ88" s="395"/>
      <c r="RHA88" s="389"/>
      <c r="RHB88" s="390"/>
      <c r="RHC88" s="391"/>
      <c r="RHD88" s="392"/>
      <c r="RHE88" s="393"/>
      <c r="RHF88" s="394"/>
      <c r="RHG88" s="395"/>
      <c r="RHH88" s="389"/>
      <c r="RHI88" s="390"/>
      <c r="RHJ88" s="391"/>
      <c r="RHK88" s="392"/>
      <c r="RHL88" s="393"/>
      <c r="RHM88" s="394"/>
      <c r="RHN88" s="395"/>
      <c r="RHO88" s="389"/>
      <c r="RHP88" s="390"/>
      <c r="RHQ88" s="391"/>
      <c r="RHR88" s="392"/>
      <c r="RHS88" s="393"/>
      <c r="RHT88" s="394"/>
      <c r="RHU88" s="395"/>
      <c r="RHV88" s="389"/>
      <c r="RHW88" s="390"/>
      <c r="RHX88" s="391"/>
      <c r="RHY88" s="392"/>
      <c r="RHZ88" s="393"/>
      <c r="RIA88" s="394"/>
      <c r="RIB88" s="395"/>
      <c r="RIC88" s="389"/>
      <c r="RID88" s="390"/>
      <c r="RIE88" s="391"/>
      <c r="RIF88" s="392"/>
      <c r="RIG88" s="393"/>
      <c r="RIH88" s="394"/>
      <c r="RII88" s="395"/>
      <c r="RIJ88" s="389"/>
      <c r="RIK88" s="390"/>
      <c r="RIL88" s="391"/>
      <c r="RIM88" s="392"/>
      <c r="RIN88" s="393"/>
      <c r="RIO88" s="394"/>
      <c r="RIP88" s="395"/>
      <c r="RIQ88" s="389"/>
      <c r="RIR88" s="390"/>
      <c r="RIS88" s="391"/>
      <c r="RIT88" s="392"/>
      <c r="RIU88" s="393"/>
      <c r="RIV88" s="394"/>
      <c r="RIW88" s="395"/>
      <c r="RIX88" s="389"/>
      <c r="RIY88" s="390"/>
      <c r="RIZ88" s="391"/>
      <c r="RJA88" s="392"/>
      <c r="RJB88" s="393"/>
      <c r="RJC88" s="394"/>
      <c r="RJD88" s="395"/>
      <c r="RJE88" s="389"/>
      <c r="RJF88" s="390"/>
      <c r="RJG88" s="391"/>
      <c r="RJH88" s="392"/>
      <c r="RJI88" s="393"/>
      <c r="RJJ88" s="394"/>
      <c r="RJK88" s="395"/>
      <c r="RJL88" s="389"/>
      <c r="RJM88" s="390"/>
      <c r="RJN88" s="391"/>
      <c r="RJO88" s="392"/>
      <c r="RJP88" s="393"/>
      <c r="RJQ88" s="394"/>
      <c r="RJR88" s="395"/>
      <c r="RJS88" s="389"/>
      <c r="RJT88" s="390"/>
      <c r="RJU88" s="391"/>
      <c r="RJV88" s="392"/>
      <c r="RJW88" s="393"/>
      <c r="RJX88" s="394"/>
      <c r="RJY88" s="395"/>
      <c r="RJZ88" s="389"/>
      <c r="RKA88" s="390"/>
      <c r="RKB88" s="391"/>
      <c r="RKC88" s="392"/>
      <c r="RKD88" s="393"/>
      <c r="RKE88" s="394"/>
      <c r="RKF88" s="395"/>
      <c r="RKG88" s="389"/>
      <c r="RKH88" s="390"/>
      <c r="RKI88" s="391"/>
      <c r="RKJ88" s="392"/>
      <c r="RKK88" s="393"/>
      <c r="RKL88" s="394"/>
      <c r="RKM88" s="395"/>
      <c r="RKN88" s="389"/>
      <c r="RKO88" s="390"/>
      <c r="RKP88" s="391"/>
      <c r="RKQ88" s="392"/>
      <c r="RKR88" s="393"/>
      <c r="RKS88" s="394"/>
      <c r="RKT88" s="395"/>
      <c r="RKU88" s="389"/>
      <c r="RKV88" s="390"/>
      <c r="RKW88" s="391"/>
      <c r="RKX88" s="392"/>
      <c r="RKY88" s="393"/>
      <c r="RKZ88" s="394"/>
      <c r="RLA88" s="395"/>
      <c r="RLB88" s="389"/>
      <c r="RLC88" s="390"/>
      <c r="RLD88" s="391"/>
      <c r="RLE88" s="392"/>
      <c r="RLF88" s="393"/>
      <c r="RLG88" s="394"/>
      <c r="RLH88" s="395"/>
      <c r="RLI88" s="389"/>
      <c r="RLJ88" s="390"/>
      <c r="RLK88" s="391"/>
      <c r="RLL88" s="392"/>
      <c r="RLM88" s="393"/>
      <c r="RLN88" s="394"/>
      <c r="RLO88" s="395"/>
      <c r="RLP88" s="389"/>
      <c r="RLQ88" s="390"/>
      <c r="RLR88" s="391"/>
      <c r="RLS88" s="392"/>
      <c r="RLT88" s="393"/>
      <c r="RLU88" s="394"/>
      <c r="RLV88" s="395"/>
      <c r="RLW88" s="389"/>
      <c r="RLX88" s="390"/>
      <c r="RLY88" s="391"/>
      <c r="RLZ88" s="392"/>
      <c r="RMA88" s="393"/>
      <c r="RMB88" s="394"/>
      <c r="RMC88" s="395"/>
      <c r="RMD88" s="389"/>
      <c r="RME88" s="390"/>
      <c r="RMF88" s="391"/>
      <c r="RMG88" s="392"/>
      <c r="RMH88" s="393"/>
      <c r="RMI88" s="394"/>
      <c r="RMJ88" s="395"/>
      <c r="RMK88" s="389"/>
      <c r="RML88" s="390"/>
      <c r="RMM88" s="391"/>
      <c r="RMN88" s="392"/>
      <c r="RMO88" s="393"/>
      <c r="RMP88" s="394"/>
      <c r="RMQ88" s="395"/>
      <c r="RMR88" s="389"/>
      <c r="RMS88" s="390"/>
      <c r="RMT88" s="391"/>
      <c r="RMU88" s="392"/>
      <c r="RMV88" s="393"/>
      <c r="RMW88" s="394"/>
      <c r="RMX88" s="395"/>
      <c r="RMY88" s="389"/>
      <c r="RMZ88" s="390"/>
      <c r="RNA88" s="391"/>
      <c r="RNB88" s="392"/>
      <c r="RNC88" s="393"/>
      <c r="RND88" s="394"/>
      <c r="RNE88" s="395"/>
      <c r="RNF88" s="389"/>
      <c r="RNG88" s="390"/>
      <c r="RNH88" s="391"/>
      <c r="RNI88" s="392"/>
      <c r="RNJ88" s="393"/>
      <c r="RNK88" s="394"/>
      <c r="RNL88" s="395"/>
      <c r="RNM88" s="389"/>
      <c r="RNN88" s="390"/>
      <c r="RNO88" s="391"/>
      <c r="RNP88" s="392"/>
      <c r="RNQ88" s="393"/>
      <c r="RNR88" s="394"/>
      <c r="RNS88" s="395"/>
      <c r="RNT88" s="389"/>
      <c r="RNU88" s="390"/>
      <c r="RNV88" s="391"/>
      <c r="RNW88" s="392"/>
      <c r="RNX88" s="393"/>
      <c r="RNY88" s="394"/>
      <c r="RNZ88" s="395"/>
      <c r="ROA88" s="389"/>
      <c r="ROB88" s="390"/>
      <c r="ROC88" s="391"/>
      <c r="ROD88" s="392"/>
      <c r="ROE88" s="393"/>
      <c r="ROF88" s="394"/>
      <c r="ROG88" s="395"/>
      <c r="ROH88" s="389"/>
      <c r="ROI88" s="390"/>
      <c r="ROJ88" s="391"/>
      <c r="ROK88" s="392"/>
      <c r="ROL88" s="393"/>
      <c r="ROM88" s="394"/>
      <c r="RON88" s="395"/>
      <c r="ROO88" s="389"/>
      <c r="ROP88" s="390"/>
      <c r="ROQ88" s="391"/>
      <c r="ROR88" s="392"/>
      <c r="ROS88" s="393"/>
      <c r="ROT88" s="394"/>
      <c r="ROU88" s="395"/>
      <c r="ROV88" s="389"/>
      <c r="ROW88" s="390"/>
      <c r="ROX88" s="391"/>
      <c r="ROY88" s="392"/>
      <c r="ROZ88" s="393"/>
      <c r="RPA88" s="394"/>
      <c r="RPB88" s="395"/>
      <c r="RPC88" s="389"/>
      <c r="RPD88" s="390"/>
      <c r="RPE88" s="391"/>
      <c r="RPF88" s="392"/>
      <c r="RPG88" s="393"/>
      <c r="RPH88" s="394"/>
      <c r="RPI88" s="395"/>
      <c r="RPJ88" s="389"/>
      <c r="RPK88" s="390"/>
      <c r="RPL88" s="391"/>
      <c r="RPM88" s="392"/>
      <c r="RPN88" s="393"/>
      <c r="RPO88" s="394"/>
      <c r="RPP88" s="395"/>
      <c r="RPQ88" s="389"/>
      <c r="RPR88" s="390"/>
      <c r="RPS88" s="391"/>
      <c r="RPT88" s="392"/>
      <c r="RPU88" s="393"/>
      <c r="RPV88" s="394"/>
      <c r="RPW88" s="395"/>
      <c r="RPX88" s="389"/>
      <c r="RPY88" s="390"/>
      <c r="RPZ88" s="391"/>
      <c r="RQA88" s="392"/>
      <c r="RQB88" s="393"/>
      <c r="RQC88" s="394"/>
      <c r="RQD88" s="395"/>
      <c r="RQE88" s="389"/>
      <c r="RQF88" s="390"/>
      <c r="RQG88" s="391"/>
      <c r="RQH88" s="392"/>
      <c r="RQI88" s="393"/>
      <c r="RQJ88" s="394"/>
      <c r="RQK88" s="395"/>
      <c r="RQL88" s="389"/>
      <c r="RQM88" s="390"/>
      <c r="RQN88" s="391"/>
      <c r="RQO88" s="392"/>
      <c r="RQP88" s="393"/>
      <c r="RQQ88" s="394"/>
      <c r="RQR88" s="395"/>
      <c r="RQS88" s="389"/>
      <c r="RQT88" s="390"/>
      <c r="RQU88" s="391"/>
      <c r="RQV88" s="392"/>
      <c r="RQW88" s="393"/>
      <c r="RQX88" s="394"/>
      <c r="RQY88" s="395"/>
      <c r="RQZ88" s="389"/>
      <c r="RRA88" s="390"/>
      <c r="RRB88" s="391"/>
      <c r="RRC88" s="392"/>
      <c r="RRD88" s="393"/>
      <c r="RRE88" s="394"/>
      <c r="RRF88" s="395"/>
      <c r="RRG88" s="389"/>
      <c r="RRH88" s="390"/>
      <c r="RRI88" s="391"/>
      <c r="RRJ88" s="392"/>
      <c r="RRK88" s="393"/>
      <c r="RRL88" s="394"/>
      <c r="RRM88" s="395"/>
      <c r="RRN88" s="389"/>
      <c r="RRO88" s="390"/>
      <c r="RRP88" s="391"/>
      <c r="RRQ88" s="392"/>
      <c r="RRR88" s="393"/>
      <c r="RRS88" s="394"/>
      <c r="RRT88" s="395"/>
      <c r="RRU88" s="389"/>
      <c r="RRV88" s="390"/>
      <c r="RRW88" s="391"/>
      <c r="RRX88" s="392"/>
      <c r="RRY88" s="393"/>
      <c r="RRZ88" s="394"/>
      <c r="RSA88" s="395"/>
      <c r="RSB88" s="389"/>
      <c r="RSC88" s="390"/>
      <c r="RSD88" s="391"/>
      <c r="RSE88" s="392"/>
      <c r="RSF88" s="393"/>
      <c r="RSG88" s="394"/>
      <c r="RSH88" s="395"/>
      <c r="RSI88" s="389"/>
      <c r="RSJ88" s="390"/>
      <c r="RSK88" s="391"/>
      <c r="RSL88" s="392"/>
      <c r="RSM88" s="393"/>
      <c r="RSN88" s="394"/>
      <c r="RSO88" s="395"/>
      <c r="RSP88" s="389"/>
      <c r="RSQ88" s="390"/>
      <c r="RSR88" s="391"/>
      <c r="RSS88" s="392"/>
      <c r="RST88" s="393"/>
      <c r="RSU88" s="394"/>
      <c r="RSV88" s="395"/>
      <c r="RSW88" s="389"/>
      <c r="RSX88" s="390"/>
      <c r="RSY88" s="391"/>
      <c r="RSZ88" s="392"/>
      <c r="RTA88" s="393"/>
      <c r="RTB88" s="394"/>
      <c r="RTC88" s="395"/>
      <c r="RTD88" s="389"/>
      <c r="RTE88" s="390"/>
      <c r="RTF88" s="391"/>
      <c r="RTG88" s="392"/>
      <c r="RTH88" s="393"/>
      <c r="RTI88" s="394"/>
      <c r="RTJ88" s="395"/>
      <c r="RTK88" s="389"/>
      <c r="RTL88" s="390"/>
      <c r="RTM88" s="391"/>
      <c r="RTN88" s="392"/>
      <c r="RTO88" s="393"/>
      <c r="RTP88" s="394"/>
      <c r="RTQ88" s="395"/>
      <c r="RTR88" s="389"/>
      <c r="RTS88" s="390"/>
      <c r="RTT88" s="391"/>
      <c r="RTU88" s="392"/>
      <c r="RTV88" s="393"/>
      <c r="RTW88" s="394"/>
      <c r="RTX88" s="395"/>
      <c r="RTY88" s="389"/>
      <c r="RTZ88" s="390"/>
      <c r="RUA88" s="391"/>
      <c r="RUB88" s="392"/>
      <c r="RUC88" s="393"/>
      <c r="RUD88" s="394"/>
      <c r="RUE88" s="395"/>
      <c r="RUF88" s="389"/>
      <c r="RUG88" s="390"/>
      <c r="RUH88" s="391"/>
      <c r="RUI88" s="392"/>
      <c r="RUJ88" s="393"/>
      <c r="RUK88" s="394"/>
      <c r="RUL88" s="395"/>
      <c r="RUM88" s="389"/>
      <c r="RUN88" s="390"/>
      <c r="RUO88" s="391"/>
      <c r="RUP88" s="392"/>
      <c r="RUQ88" s="393"/>
      <c r="RUR88" s="394"/>
      <c r="RUS88" s="395"/>
      <c r="RUT88" s="389"/>
      <c r="RUU88" s="390"/>
      <c r="RUV88" s="391"/>
      <c r="RUW88" s="392"/>
      <c r="RUX88" s="393"/>
      <c r="RUY88" s="394"/>
      <c r="RUZ88" s="395"/>
      <c r="RVA88" s="389"/>
      <c r="RVB88" s="390"/>
      <c r="RVC88" s="391"/>
      <c r="RVD88" s="392"/>
      <c r="RVE88" s="393"/>
      <c r="RVF88" s="394"/>
      <c r="RVG88" s="395"/>
      <c r="RVH88" s="389"/>
      <c r="RVI88" s="390"/>
      <c r="RVJ88" s="391"/>
      <c r="RVK88" s="392"/>
      <c r="RVL88" s="393"/>
      <c r="RVM88" s="394"/>
      <c r="RVN88" s="395"/>
      <c r="RVO88" s="389"/>
      <c r="RVP88" s="390"/>
      <c r="RVQ88" s="391"/>
      <c r="RVR88" s="392"/>
      <c r="RVS88" s="393"/>
      <c r="RVT88" s="394"/>
      <c r="RVU88" s="395"/>
      <c r="RVV88" s="389"/>
      <c r="RVW88" s="390"/>
      <c r="RVX88" s="391"/>
      <c r="RVY88" s="392"/>
      <c r="RVZ88" s="393"/>
      <c r="RWA88" s="394"/>
      <c r="RWB88" s="395"/>
      <c r="RWC88" s="389"/>
      <c r="RWD88" s="390"/>
      <c r="RWE88" s="391"/>
      <c r="RWF88" s="392"/>
      <c r="RWG88" s="393"/>
      <c r="RWH88" s="394"/>
      <c r="RWI88" s="395"/>
      <c r="RWJ88" s="389"/>
      <c r="RWK88" s="390"/>
      <c r="RWL88" s="391"/>
      <c r="RWM88" s="392"/>
      <c r="RWN88" s="393"/>
      <c r="RWO88" s="394"/>
      <c r="RWP88" s="395"/>
      <c r="RWQ88" s="389"/>
      <c r="RWR88" s="390"/>
      <c r="RWS88" s="391"/>
      <c r="RWT88" s="392"/>
      <c r="RWU88" s="393"/>
      <c r="RWV88" s="394"/>
      <c r="RWW88" s="395"/>
      <c r="RWX88" s="389"/>
      <c r="RWY88" s="390"/>
      <c r="RWZ88" s="391"/>
      <c r="RXA88" s="392"/>
      <c r="RXB88" s="393"/>
      <c r="RXC88" s="394"/>
      <c r="RXD88" s="395"/>
      <c r="RXE88" s="389"/>
      <c r="RXF88" s="390"/>
      <c r="RXG88" s="391"/>
      <c r="RXH88" s="392"/>
      <c r="RXI88" s="393"/>
      <c r="RXJ88" s="394"/>
      <c r="RXK88" s="395"/>
      <c r="RXL88" s="389"/>
      <c r="RXM88" s="390"/>
      <c r="RXN88" s="391"/>
      <c r="RXO88" s="392"/>
      <c r="RXP88" s="393"/>
      <c r="RXQ88" s="394"/>
      <c r="RXR88" s="395"/>
      <c r="RXS88" s="389"/>
      <c r="RXT88" s="390"/>
      <c r="RXU88" s="391"/>
      <c r="RXV88" s="392"/>
      <c r="RXW88" s="393"/>
      <c r="RXX88" s="394"/>
      <c r="RXY88" s="395"/>
      <c r="RXZ88" s="389"/>
      <c r="RYA88" s="390"/>
      <c r="RYB88" s="391"/>
      <c r="RYC88" s="392"/>
      <c r="RYD88" s="393"/>
      <c r="RYE88" s="394"/>
      <c r="RYF88" s="395"/>
      <c r="RYG88" s="389"/>
      <c r="RYH88" s="390"/>
      <c r="RYI88" s="391"/>
      <c r="RYJ88" s="392"/>
      <c r="RYK88" s="393"/>
      <c r="RYL88" s="394"/>
      <c r="RYM88" s="395"/>
      <c r="RYN88" s="389"/>
      <c r="RYO88" s="390"/>
      <c r="RYP88" s="391"/>
      <c r="RYQ88" s="392"/>
      <c r="RYR88" s="393"/>
      <c r="RYS88" s="394"/>
      <c r="RYT88" s="395"/>
      <c r="RYU88" s="389"/>
      <c r="RYV88" s="390"/>
      <c r="RYW88" s="391"/>
      <c r="RYX88" s="392"/>
      <c r="RYY88" s="393"/>
      <c r="RYZ88" s="394"/>
      <c r="RZA88" s="395"/>
      <c r="RZB88" s="389"/>
      <c r="RZC88" s="390"/>
      <c r="RZD88" s="391"/>
      <c r="RZE88" s="392"/>
      <c r="RZF88" s="393"/>
      <c r="RZG88" s="394"/>
      <c r="RZH88" s="395"/>
      <c r="RZI88" s="389"/>
      <c r="RZJ88" s="390"/>
      <c r="RZK88" s="391"/>
      <c r="RZL88" s="392"/>
      <c r="RZM88" s="393"/>
      <c r="RZN88" s="394"/>
      <c r="RZO88" s="395"/>
      <c r="RZP88" s="389"/>
      <c r="RZQ88" s="390"/>
      <c r="RZR88" s="391"/>
      <c r="RZS88" s="392"/>
      <c r="RZT88" s="393"/>
      <c r="RZU88" s="394"/>
      <c r="RZV88" s="395"/>
      <c r="RZW88" s="389"/>
      <c r="RZX88" s="390"/>
      <c r="RZY88" s="391"/>
      <c r="RZZ88" s="392"/>
      <c r="SAA88" s="393"/>
      <c r="SAB88" s="394"/>
      <c r="SAC88" s="395"/>
      <c r="SAD88" s="389"/>
      <c r="SAE88" s="390"/>
      <c r="SAF88" s="391"/>
      <c r="SAG88" s="392"/>
      <c r="SAH88" s="393"/>
      <c r="SAI88" s="394"/>
      <c r="SAJ88" s="395"/>
      <c r="SAK88" s="389"/>
      <c r="SAL88" s="390"/>
      <c r="SAM88" s="391"/>
      <c r="SAN88" s="392"/>
      <c r="SAO88" s="393"/>
      <c r="SAP88" s="394"/>
      <c r="SAQ88" s="395"/>
      <c r="SAR88" s="389"/>
      <c r="SAS88" s="390"/>
      <c r="SAT88" s="391"/>
      <c r="SAU88" s="392"/>
      <c r="SAV88" s="393"/>
      <c r="SAW88" s="394"/>
      <c r="SAX88" s="395"/>
      <c r="SAY88" s="389"/>
      <c r="SAZ88" s="390"/>
      <c r="SBA88" s="391"/>
      <c r="SBB88" s="392"/>
      <c r="SBC88" s="393"/>
      <c r="SBD88" s="394"/>
      <c r="SBE88" s="395"/>
      <c r="SBF88" s="389"/>
      <c r="SBG88" s="390"/>
      <c r="SBH88" s="391"/>
      <c r="SBI88" s="392"/>
      <c r="SBJ88" s="393"/>
      <c r="SBK88" s="394"/>
      <c r="SBL88" s="395"/>
      <c r="SBM88" s="389"/>
      <c r="SBN88" s="390"/>
      <c r="SBO88" s="391"/>
      <c r="SBP88" s="392"/>
      <c r="SBQ88" s="393"/>
      <c r="SBR88" s="394"/>
      <c r="SBS88" s="395"/>
      <c r="SBT88" s="389"/>
      <c r="SBU88" s="390"/>
      <c r="SBV88" s="391"/>
      <c r="SBW88" s="392"/>
      <c r="SBX88" s="393"/>
      <c r="SBY88" s="394"/>
      <c r="SBZ88" s="395"/>
      <c r="SCA88" s="389"/>
      <c r="SCB88" s="390"/>
      <c r="SCC88" s="391"/>
      <c r="SCD88" s="392"/>
      <c r="SCE88" s="393"/>
      <c r="SCF88" s="394"/>
      <c r="SCG88" s="395"/>
      <c r="SCH88" s="389"/>
      <c r="SCI88" s="390"/>
      <c r="SCJ88" s="391"/>
      <c r="SCK88" s="392"/>
      <c r="SCL88" s="393"/>
      <c r="SCM88" s="394"/>
      <c r="SCN88" s="395"/>
      <c r="SCO88" s="389"/>
      <c r="SCP88" s="390"/>
      <c r="SCQ88" s="391"/>
      <c r="SCR88" s="392"/>
      <c r="SCS88" s="393"/>
      <c r="SCT88" s="394"/>
      <c r="SCU88" s="395"/>
      <c r="SCV88" s="389"/>
      <c r="SCW88" s="390"/>
      <c r="SCX88" s="391"/>
      <c r="SCY88" s="392"/>
      <c r="SCZ88" s="393"/>
      <c r="SDA88" s="394"/>
      <c r="SDB88" s="395"/>
      <c r="SDC88" s="389"/>
      <c r="SDD88" s="390"/>
      <c r="SDE88" s="391"/>
      <c r="SDF88" s="392"/>
      <c r="SDG88" s="393"/>
      <c r="SDH88" s="394"/>
      <c r="SDI88" s="395"/>
      <c r="SDJ88" s="389"/>
      <c r="SDK88" s="390"/>
      <c r="SDL88" s="391"/>
      <c r="SDM88" s="392"/>
      <c r="SDN88" s="393"/>
      <c r="SDO88" s="394"/>
      <c r="SDP88" s="395"/>
      <c r="SDQ88" s="389"/>
      <c r="SDR88" s="390"/>
      <c r="SDS88" s="391"/>
      <c r="SDT88" s="392"/>
      <c r="SDU88" s="393"/>
      <c r="SDV88" s="394"/>
      <c r="SDW88" s="395"/>
      <c r="SDX88" s="389"/>
      <c r="SDY88" s="390"/>
      <c r="SDZ88" s="391"/>
      <c r="SEA88" s="392"/>
      <c r="SEB88" s="393"/>
      <c r="SEC88" s="394"/>
      <c r="SED88" s="395"/>
      <c r="SEE88" s="389"/>
      <c r="SEF88" s="390"/>
      <c r="SEG88" s="391"/>
      <c r="SEH88" s="392"/>
      <c r="SEI88" s="393"/>
      <c r="SEJ88" s="394"/>
      <c r="SEK88" s="395"/>
      <c r="SEL88" s="389"/>
      <c r="SEM88" s="390"/>
      <c r="SEN88" s="391"/>
      <c r="SEO88" s="392"/>
      <c r="SEP88" s="393"/>
      <c r="SEQ88" s="394"/>
      <c r="SER88" s="395"/>
      <c r="SES88" s="389"/>
      <c r="SET88" s="390"/>
      <c r="SEU88" s="391"/>
      <c r="SEV88" s="392"/>
      <c r="SEW88" s="393"/>
      <c r="SEX88" s="394"/>
      <c r="SEY88" s="395"/>
      <c r="SEZ88" s="389"/>
      <c r="SFA88" s="390"/>
      <c r="SFB88" s="391"/>
      <c r="SFC88" s="392"/>
      <c r="SFD88" s="393"/>
      <c r="SFE88" s="394"/>
      <c r="SFF88" s="395"/>
      <c r="SFG88" s="389"/>
      <c r="SFH88" s="390"/>
      <c r="SFI88" s="391"/>
      <c r="SFJ88" s="392"/>
      <c r="SFK88" s="393"/>
      <c r="SFL88" s="394"/>
      <c r="SFM88" s="395"/>
      <c r="SFN88" s="389"/>
      <c r="SFO88" s="390"/>
      <c r="SFP88" s="391"/>
      <c r="SFQ88" s="392"/>
      <c r="SFR88" s="393"/>
      <c r="SFS88" s="394"/>
      <c r="SFT88" s="395"/>
      <c r="SFU88" s="389"/>
      <c r="SFV88" s="390"/>
      <c r="SFW88" s="391"/>
      <c r="SFX88" s="392"/>
      <c r="SFY88" s="393"/>
      <c r="SFZ88" s="394"/>
      <c r="SGA88" s="395"/>
      <c r="SGB88" s="389"/>
      <c r="SGC88" s="390"/>
      <c r="SGD88" s="391"/>
      <c r="SGE88" s="392"/>
      <c r="SGF88" s="393"/>
      <c r="SGG88" s="394"/>
      <c r="SGH88" s="395"/>
      <c r="SGI88" s="389"/>
      <c r="SGJ88" s="390"/>
      <c r="SGK88" s="391"/>
      <c r="SGL88" s="392"/>
      <c r="SGM88" s="393"/>
      <c r="SGN88" s="394"/>
      <c r="SGO88" s="395"/>
      <c r="SGP88" s="389"/>
      <c r="SGQ88" s="390"/>
      <c r="SGR88" s="391"/>
      <c r="SGS88" s="392"/>
      <c r="SGT88" s="393"/>
      <c r="SGU88" s="394"/>
      <c r="SGV88" s="395"/>
      <c r="SGW88" s="389"/>
      <c r="SGX88" s="390"/>
      <c r="SGY88" s="391"/>
      <c r="SGZ88" s="392"/>
      <c r="SHA88" s="393"/>
      <c r="SHB88" s="394"/>
      <c r="SHC88" s="395"/>
      <c r="SHD88" s="389"/>
      <c r="SHE88" s="390"/>
      <c r="SHF88" s="391"/>
      <c r="SHG88" s="392"/>
      <c r="SHH88" s="393"/>
      <c r="SHI88" s="394"/>
      <c r="SHJ88" s="395"/>
      <c r="SHK88" s="389"/>
      <c r="SHL88" s="390"/>
      <c r="SHM88" s="391"/>
      <c r="SHN88" s="392"/>
      <c r="SHO88" s="393"/>
      <c r="SHP88" s="394"/>
      <c r="SHQ88" s="395"/>
      <c r="SHR88" s="389"/>
      <c r="SHS88" s="390"/>
      <c r="SHT88" s="391"/>
      <c r="SHU88" s="392"/>
      <c r="SHV88" s="393"/>
      <c r="SHW88" s="394"/>
      <c r="SHX88" s="395"/>
      <c r="SHY88" s="389"/>
      <c r="SHZ88" s="390"/>
      <c r="SIA88" s="391"/>
      <c r="SIB88" s="392"/>
      <c r="SIC88" s="393"/>
      <c r="SID88" s="394"/>
      <c r="SIE88" s="395"/>
      <c r="SIF88" s="389"/>
      <c r="SIG88" s="390"/>
      <c r="SIH88" s="391"/>
      <c r="SII88" s="392"/>
      <c r="SIJ88" s="393"/>
      <c r="SIK88" s="394"/>
      <c r="SIL88" s="395"/>
      <c r="SIM88" s="389"/>
      <c r="SIN88" s="390"/>
      <c r="SIO88" s="391"/>
      <c r="SIP88" s="392"/>
      <c r="SIQ88" s="393"/>
      <c r="SIR88" s="394"/>
      <c r="SIS88" s="395"/>
      <c r="SIT88" s="389"/>
      <c r="SIU88" s="390"/>
      <c r="SIV88" s="391"/>
      <c r="SIW88" s="392"/>
      <c r="SIX88" s="393"/>
      <c r="SIY88" s="394"/>
      <c r="SIZ88" s="395"/>
      <c r="SJA88" s="389"/>
      <c r="SJB88" s="390"/>
      <c r="SJC88" s="391"/>
      <c r="SJD88" s="392"/>
      <c r="SJE88" s="393"/>
      <c r="SJF88" s="394"/>
      <c r="SJG88" s="395"/>
      <c r="SJH88" s="389"/>
      <c r="SJI88" s="390"/>
      <c r="SJJ88" s="391"/>
      <c r="SJK88" s="392"/>
      <c r="SJL88" s="393"/>
      <c r="SJM88" s="394"/>
      <c r="SJN88" s="395"/>
      <c r="SJO88" s="389"/>
      <c r="SJP88" s="390"/>
      <c r="SJQ88" s="391"/>
      <c r="SJR88" s="392"/>
      <c r="SJS88" s="393"/>
      <c r="SJT88" s="394"/>
      <c r="SJU88" s="395"/>
      <c r="SJV88" s="389"/>
      <c r="SJW88" s="390"/>
      <c r="SJX88" s="391"/>
      <c r="SJY88" s="392"/>
      <c r="SJZ88" s="393"/>
      <c r="SKA88" s="394"/>
      <c r="SKB88" s="395"/>
      <c r="SKC88" s="389"/>
      <c r="SKD88" s="390"/>
      <c r="SKE88" s="391"/>
      <c r="SKF88" s="392"/>
      <c r="SKG88" s="393"/>
      <c r="SKH88" s="394"/>
      <c r="SKI88" s="395"/>
      <c r="SKJ88" s="389"/>
      <c r="SKK88" s="390"/>
      <c r="SKL88" s="391"/>
      <c r="SKM88" s="392"/>
      <c r="SKN88" s="393"/>
      <c r="SKO88" s="394"/>
      <c r="SKP88" s="395"/>
      <c r="SKQ88" s="389"/>
      <c r="SKR88" s="390"/>
      <c r="SKS88" s="391"/>
      <c r="SKT88" s="392"/>
      <c r="SKU88" s="393"/>
      <c r="SKV88" s="394"/>
      <c r="SKW88" s="395"/>
      <c r="SKX88" s="389"/>
      <c r="SKY88" s="390"/>
      <c r="SKZ88" s="391"/>
      <c r="SLA88" s="392"/>
      <c r="SLB88" s="393"/>
      <c r="SLC88" s="394"/>
      <c r="SLD88" s="395"/>
      <c r="SLE88" s="389"/>
      <c r="SLF88" s="390"/>
      <c r="SLG88" s="391"/>
      <c r="SLH88" s="392"/>
      <c r="SLI88" s="393"/>
      <c r="SLJ88" s="394"/>
      <c r="SLK88" s="395"/>
      <c r="SLL88" s="389"/>
      <c r="SLM88" s="390"/>
      <c r="SLN88" s="391"/>
      <c r="SLO88" s="392"/>
      <c r="SLP88" s="393"/>
      <c r="SLQ88" s="394"/>
      <c r="SLR88" s="395"/>
      <c r="SLS88" s="389"/>
      <c r="SLT88" s="390"/>
      <c r="SLU88" s="391"/>
      <c r="SLV88" s="392"/>
      <c r="SLW88" s="393"/>
      <c r="SLX88" s="394"/>
      <c r="SLY88" s="395"/>
      <c r="SLZ88" s="389"/>
      <c r="SMA88" s="390"/>
      <c r="SMB88" s="391"/>
      <c r="SMC88" s="392"/>
      <c r="SMD88" s="393"/>
      <c r="SME88" s="394"/>
      <c r="SMF88" s="395"/>
      <c r="SMG88" s="389"/>
      <c r="SMH88" s="390"/>
      <c r="SMI88" s="391"/>
      <c r="SMJ88" s="392"/>
      <c r="SMK88" s="393"/>
      <c r="SML88" s="394"/>
      <c r="SMM88" s="395"/>
      <c r="SMN88" s="389"/>
      <c r="SMO88" s="390"/>
      <c r="SMP88" s="391"/>
      <c r="SMQ88" s="392"/>
      <c r="SMR88" s="393"/>
      <c r="SMS88" s="394"/>
      <c r="SMT88" s="395"/>
      <c r="SMU88" s="389"/>
      <c r="SMV88" s="390"/>
      <c r="SMW88" s="391"/>
      <c r="SMX88" s="392"/>
      <c r="SMY88" s="393"/>
      <c r="SMZ88" s="394"/>
      <c r="SNA88" s="395"/>
      <c r="SNB88" s="389"/>
      <c r="SNC88" s="390"/>
      <c r="SND88" s="391"/>
      <c r="SNE88" s="392"/>
      <c r="SNF88" s="393"/>
      <c r="SNG88" s="394"/>
      <c r="SNH88" s="395"/>
      <c r="SNI88" s="389"/>
      <c r="SNJ88" s="390"/>
      <c r="SNK88" s="391"/>
      <c r="SNL88" s="392"/>
      <c r="SNM88" s="393"/>
      <c r="SNN88" s="394"/>
      <c r="SNO88" s="395"/>
      <c r="SNP88" s="389"/>
      <c r="SNQ88" s="390"/>
      <c r="SNR88" s="391"/>
      <c r="SNS88" s="392"/>
      <c r="SNT88" s="393"/>
      <c r="SNU88" s="394"/>
      <c r="SNV88" s="395"/>
      <c r="SNW88" s="389"/>
      <c r="SNX88" s="390"/>
      <c r="SNY88" s="391"/>
      <c r="SNZ88" s="392"/>
      <c r="SOA88" s="393"/>
      <c r="SOB88" s="394"/>
      <c r="SOC88" s="395"/>
      <c r="SOD88" s="389"/>
      <c r="SOE88" s="390"/>
      <c r="SOF88" s="391"/>
      <c r="SOG88" s="392"/>
      <c r="SOH88" s="393"/>
      <c r="SOI88" s="394"/>
      <c r="SOJ88" s="395"/>
      <c r="SOK88" s="389"/>
      <c r="SOL88" s="390"/>
      <c r="SOM88" s="391"/>
      <c r="SON88" s="392"/>
      <c r="SOO88" s="393"/>
      <c r="SOP88" s="394"/>
      <c r="SOQ88" s="395"/>
      <c r="SOR88" s="389"/>
      <c r="SOS88" s="390"/>
      <c r="SOT88" s="391"/>
      <c r="SOU88" s="392"/>
      <c r="SOV88" s="393"/>
      <c r="SOW88" s="394"/>
      <c r="SOX88" s="395"/>
      <c r="SOY88" s="389"/>
      <c r="SOZ88" s="390"/>
      <c r="SPA88" s="391"/>
      <c r="SPB88" s="392"/>
      <c r="SPC88" s="393"/>
      <c r="SPD88" s="394"/>
      <c r="SPE88" s="395"/>
      <c r="SPF88" s="389"/>
      <c r="SPG88" s="390"/>
      <c r="SPH88" s="391"/>
      <c r="SPI88" s="392"/>
      <c r="SPJ88" s="393"/>
      <c r="SPK88" s="394"/>
      <c r="SPL88" s="395"/>
      <c r="SPM88" s="389"/>
      <c r="SPN88" s="390"/>
      <c r="SPO88" s="391"/>
      <c r="SPP88" s="392"/>
      <c r="SPQ88" s="393"/>
      <c r="SPR88" s="394"/>
      <c r="SPS88" s="395"/>
      <c r="SPT88" s="389"/>
      <c r="SPU88" s="390"/>
      <c r="SPV88" s="391"/>
      <c r="SPW88" s="392"/>
      <c r="SPX88" s="393"/>
      <c r="SPY88" s="394"/>
      <c r="SPZ88" s="395"/>
      <c r="SQA88" s="389"/>
      <c r="SQB88" s="390"/>
      <c r="SQC88" s="391"/>
      <c r="SQD88" s="392"/>
      <c r="SQE88" s="393"/>
      <c r="SQF88" s="394"/>
      <c r="SQG88" s="395"/>
      <c r="SQH88" s="389"/>
      <c r="SQI88" s="390"/>
      <c r="SQJ88" s="391"/>
      <c r="SQK88" s="392"/>
      <c r="SQL88" s="393"/>
      <c r="SQM88" s="394"/>
      <c r="SQN88" s="395"/>
      <c r="SQO88" s="389"/>
      <c r="SQP88" s="390"/>
      <c r="SQQ88" s="391"/>
      <c r="SQR88" s="392"/>
      <c r="SQS88" s="393"/>
      <c r="SQT88" s="394"/>
      <c r="SQU88" s="395"/>
      <c r="SQV88" s="389"/>
      <c r="SQW88" s="390"/>
      <c r="SQX88" s="391"/>
      <c r="SQY88" s="392"/>
      <c r="SQZ88" s="393"/>
      <c r="SRA88" s="394"/>
      <c r="SRB88" s="395"/>
      <c r="SRC88" s="389"/>
      <c r="SRD88" s="390"/>
      <c r="SRE88" s="391"/>
      <c r="SRF88" s="392"/>
      <c r="SRG88" s="393"/>
      <c r="SRH88" s="394"/>
      <c r="SRI88" s="395"/>
      <c r="SRJ88" s="389"/>
      <c r="SRK88" s="390"/>
      <c r="SRL88" s="391"/>
      <c r="SRM88" s="392"/>
      <c r="SRN88" s="393"/>
      <c r="SRO88" s="394"/>
      <c r="SRP88" s="395"/>
      <c r="SRQ88" s="389"/>
      <c r="SRR88" s="390"/>
      <c r="SRS88" s="391"/>
      <c r="SRT88" s="392"/>
      <c r="SRU88" s="393"/>
      <c r="SRV88" s="394"/>
      <c r="SRW88" s="395"/>
      <c r="SRX88" s="389"/>
      <c r="SRY88" s="390"/>
      <c r="SRZ88" s="391"/>
      <c r="SSA88" s="392"/>
      <c r="SSB88" s="393"/>
      <c r="SSC88" s="394"/>
      <c r="SSD88" s="395"/>
      <c r="SSE88" s="389"/>
      <c r="SSF88" s="390"/>
      <c r="SSG88" s="391"/>
      <c r="SSH88" s="392"/>
      <c r="SSI88" s="393"/>
      <c r="SSJ88" s="394"/>
      <c r="SSK88" s="395"/>
      <c r="SSL88" s="389"/>
      <c r="SSM88" s="390"/>
      <c r="SSN88" s="391"/>
      <c r="SSO88" s="392"/>
      <c r="SSP88" s="393"/>
      <c r="SSQ88" s="394"/>
      <c r="SSR88" s="395"/>
      <c r="SSS88" s="389"/>
      <c r="SST88" s="390"/>
      <c r="SSU88" s="391"/>
      <c r="SSV88" s="392"/>
      <c r="SSW88" s="393"/>
      <c r="SSX88" s="394"/>
      <c r="SSY88" s="395"/>
      <c r="SSZ88" s="389"/>
      <c r="STA88" s="390"/>
      <c r="STB88" s="391"/>
      <c r="STC88" s="392"/>
      <c r="STD88" s="393"/>
      <c r="STE88" s="394"/>
      <c r="STF88" s="395"/>
      <c r="STG88" s="389"/>
      <c r="STH88" s="390"/>
      <c r="STI88" s="391"/>
      <c r="STJ88" s="392"/>
      <c r="STK88" s="393"/>
      <c r="STL88" s="394"/>
      <c r="STM88" s="395"/>
      <c r="STN88" s="389"/>
      <c r="STO88" s="390"/>
      <c r="STP88" s="391"/>
      <c r="STQ88" s="392"/>
      <c r="STR88" s="393"/>
      <c r="STS88" s="394"/>
      <c r="STT88" s="395"/>
      <c r="STU88" s="389"/>
      <c r="STV88" s="390"/>
      <c r="STW88" s="391"/>
      <c r="STX88" s="392"/>
      <c r="STY88" s="393"/>
      <c r="STZ88" s="394"/>
      <c r="SUA88" s="395"/>
      <c r="SUB88" s="389"/>
      <c r="SUC88" s="390"/>
      <c r="SUD88" s="391"/>
      <c r="SUE88" s="392"/>
      <c r="SUF88" s="393"/>
      <c r="SUG88" s="394"/>
      <c r="SUH88" s="395"/>
      <c r="SUI88" s="389"/>
      <c r="SUJ88" s="390"/>
      <c r="SUK88" s="391"/>
      <c r="SUL88" s="392"/>
      <c r="SUM88" s="393"/>
      <c r="SUN88" s="394"/>
      <c r="SUO88" s="395"/>
      <c r="SUP88" s="389"/>
      <c r="SUQ88" s="390"/>
      <c r="SUR88" s="391"/>
      <c r="SUS88" s="392"/>
      <c r="SUT88" s="393"/>
      <c r="SUU88" s="394"/>
      <c r="SUV88" s="395"/>
      <c r="SUW88" s="389"/>
      <c r="SUX88" s="390"/>
      <c r="SUY88" s="391"/>
      <c r="SUZ88" s="392"/>
      <c r="SVA88" s="393"/>
      <c r="SVB88" s="394"/>
      <c r="SVC88" s="395"/>
      <c r="SVD88" s="389"/>
      <c r="SVE88" s="390"/>
      <c r="SVF88" s="391"/>
      <c r="SVG88" s="392"/>
      <c r="SVH88" s="393"/>
      <c r="SVI88" s="394"/>
      <c r="SVJ88" s="395"/>
      <c r="SVK88" s="389"/>
      <c r="SVL88" s="390"/>
      <c r="SVM88" s="391"/>
      <c r="SVN88" s="392"/>
      <c r="SVO88" s="393"/>
      <c r="SVP88" s="394"/>
      <c r="SVQ88" s="395"/>
      <c r="SVR88" s="389"/>
      <c r="SVS88" s="390"/>
      <c r="SVT88" s="391"/>
      <c r="SVU88" s="392"/>
      <c r="SVV88" s="393"/>
      <c r="SVW88" s="394"/>
      <c r="SVX88" s="395"/>
      <c r="SVY88" s="389"/>
      <c r="SVZ88" s="390"/>
      <c r="SWA88" s="391"/>
      <c r="SWB88" s="392"/>
      <c r="SWC88" s="393"/>
      <c r="SWD88" s="394"/>
      <c r="SWE88" s="395"/>
      <c r="SWF88" s="389"/>
      <c r="SWG88" s="390"/>
      <c r="SWH88" s="391"/>
      <c r="SWI88" s="392"/>
      <c r="SWJ88" s="393"/>
      <c r="SWK88" s="394"/>
      <c r="SWL88" s="395"/>
      <c r="SWM88" s="389"/>
      <c r="SWN88" s="390"/>
      <c r="SWO88" s="391"/>
      <c r="SWP88" s="392"/>
      <c r="SWQ88" s="393"/>
      <c r="SWR88" s="394"/>
      <c r="SWS88" s="395"/>
      <c r="SWT88" s="389"/>
      <c r="SWU88" s="390"/>
      <c r="SWV88" s="391"/>
      <c r="SWW88" s="392"/>
      <c r="SWX88" s="393"/>
      <c r="SWY88" s="394"/>
      <c r="SWZ88" s="395"/>
      <c r="SXA88" s="389"/>
      <c r="SXB88" s="390"/>
      <c r="SXC88" s="391"/>
      <c r="SXD88" s="392"/>
      <c r="SXE88" s="393"/>
      <c r="SXF88" s="394"/>
      <c r="SXG88" s="395"/>
      <c r="SXH88" s="389"/>
      <c r="SXI88" s="390"/>
      <c r="SXJ88" s="391"/>
      <c r="SXK88" s="392"/>
      <c r="SXL88" s="393"/>
      <c r="SXM88" s="394"/>
      <c r="SXN88" s="395"/>
      <c r="SXO88" s="389"/>
      <c r="SXP88" s="390"/>
      <c r="SXQ88" s="391"/>
      <c r="SXR88" s="392"/>
      <c r="SXS88" s="393"/>
      <c r="SXT88" s="394"/>
      <c r="SXU88" s="395"/>
      <c r="SXV88" s="389"/>
      <c r="SXW88" s="390"/>
      <c r="SXX88" s="391"/>
      <c r="SXY88" s="392"/>
      <c r="SXZ88" s="393"/>
      <c r="SYA88" s="394"/>
      <c r="SYB88" s="395"/>
      <c r="SYC88" s="389"/>
      <c r="SYD88" s="390"/>
      <c r="SYE88" s="391"/>
      <c r="SYF88" s="392"/>
      <c r="SYG88" s="393"/>
      <c r="SYH88" s="394"/>
      <c r="SYI88" s="395"/>
      <c r="SYJ88" s="389"/>
      <c r="SYK88" s="390"/>
      <c r="SYL88" s="391"/>
      <c r="SYM88" s="392"/>
      <c r="SYN88" s="393"/>
      <c r="SYO88" s="394"/>
      <c r="SYP88" s="395"/>
      <c r="SYQ88" s="389"/>
      <c r="SYR88" s="390"/>
      <c r="SYS88" s="391"/>
      <c r="SYT88" s="392"/>
      <c r="SYU88" s="393"/>
      <c r="SYV88" s="394"/>
      <c r="SYW88" s="395"/>
      <c r="SYX88" s="389"/>
      <c r="SYY88" s="390"/>
      <c r="SYZ88" s="391"/>
      <c r="SZA88" s="392"/>
      <c r="SZB88" s="393"/>
      <c r="SZC88" s="394"/>
      <c r="SZD88" s="395"/>
      <c r="SZE88" s="389"/>
      <c r="SZF88" s="390"/>
      <c r="SZG88" s="391"/>
      <c r="SZH88" s="392"/>
      <c r="SZI88" s="393"/>
      <c r="SZJ88" s="394"/>
      <c r="SZK88" s="395"/>
      <c r="SZL88" s="389"/>
      <c r="SZM88" s="390"/>
      <c r="SZN88" s="391"/>
      <c r="SZO88" s="392"/>
      <c r="SZP88" s="393"/>
      <c r="SZQ88" s="394"/>
      <c r="SZR88" s="395"/>
      <c r="SZS88" s="389"/>
      <c r="SZT88" s="390"/>
      <c r="SZU88" s="391"/>
      <c r="SZV88" s="392"/>
      <c r="SZW88" s="393"/>
      <c r="SZX88" s="394"/>
      <c r="SZY88" s="395"/>
      <c r="SZZ88" s="389"/>
      <c r="TAA88" s="390"/>
      <c r="TAB88" s="391"/>
      <c r="TAC88" s="392"/>
      <c r="TAD88" s="393"/>
      <c r="TAE88" s="394"/>
      <c r="TAF88" s="395"/>
      <c r="TAG88" s="389"/>
      <c r="TAH88" s="390"/>
      <c r="TAI88" s="391"/>
      <c r="TAJ88" s="392"/>
      <c r="TAK88" s="393"/>
      <c r="TAL88" s="394"/>
      <c r="TAM88" s="395"/>
      <c r="TAN88" s="389"/>
      <c r="TAO88" s="390"/>
      <c r="TAP88" s="391"/>
      <c r="TAQ88" s="392"/>
      <c r="TAR88" s="393"/>
      <c r="TAS88" s="394"/>
      <c r="TAT88" s="395"/>
      <c r="TAU88" s="389"/>
      <c r="TAV88" s="390"/>
      <c r="TAW88" s="391"/>
      <c r="TAX88" s="392"/>
      <c r="TAY88" s="393"/>
      <c r="TAZ88" s="394"/>
      <c r="TBA88" s="395"/>
      <c r="TBB88" s="389"/>
      <c r="TBC88" s="390"/>
      <c r="TBD88" s="391"/>
      <c r="TBE88" s="392"/>
      <c r="TBF88" s="393"/>
      <c r="TBG88" s="394"/>
      <c r="TBH88" s="395"/>
      <c r="TBI88" s="389"/>
      <c r="TBJ88" s="390"/>
      <c r="TBK88" s="391"/>
      <c r="TBL88" s="392"/>
      <c r="TBM88" s="393"/>
      <c r="TBN88" s="394"/>
      <c r="TBO88" s="395"/>
      <c r="TBP88" s="389"/>
      <c r="TBQ88" s="390"/>
      <c r="TBR88" s="391"/>
      <c r="TBS88" s="392"/>
      <c r="TBT88" s="393"/>
      <c r="TBU88" s="394"/>
      <c r="TBV88" s="395"/>
      <c r="TBW88" s="389"/>
      <c r="TBX88" s="390"/>
      <c r="TBY88" s="391"/>
      <c r="TBZ88" s="392"/>
      <c r="TCA88" s="393"/>
      <c r="TCB88" s="394"/>
      <c r="TCC88" s="395"/>
      <c r="TCD88" s="389"/>
      <c r="TCE88" s="390"/>
      <c r="TCF88" s="391"/>
      <c r="TCG88" s="392"/>
      <c r="TCH88" s="393"/>
      <c r="TCI88" s="394"/>
      <c r="TCJ88" s="395"/>
      <c r="TCK88" s="389"/>
      <c r="TCL88" s="390"/>
      <c r="TCM88" s="391"/>
      <c r="TCN88" s="392"/>
      <c r="TCO88" s="393"/>
      <c r="TCP88" s="394"/>
      <c r="TCQ88" s="395"/>
      <c r="TCR88" s="389"/>
      <c r="TCS88" s="390"/>
      <c r="TCT88" s="391"/>
      <c r="TCU88" s="392"/>
      <c r="TCV88" s="393"/>
      <c r="TCW88" s="394"/>
      <c r="TCX88" s="395"/>
      <c r="TCY88" s="389"/>
      <c r="TCZ88" s="390"/>
      <c r="TDA88" s="391"/>
      <c r="TDB88" s="392"/>
      <c r="TDC88" s="393"/>
      <c r="TDD88" s="394"/>
      <c r="TDE88" s="395"/>
      <c r="TDF88" s="389"/>
      <c r="TDG88" s="390"/>
      <c r="TDH88" s="391"/>
      <c r="TDI88" s="392"/>
      <c r="TDJ88" s="393"/>
      <c r="TDK88" s="394"/>
      <c r="TDL88" s="395"/>
      <c r="TDM88" s="389"/>
      <c r="TDN88" s="390"/>
      <c r="TDO88" s="391"/>
      <c r="TDP88" s="392"/>
      <c r="TDQ88" s="393"/>
      <c r="TDR88" s="394"/>
      <c r="TDS88" s="395"/>
      <c r="TDT88" s="389"/>
      <c r="TDU88" s="390"/>
      <c r="TDV88" s="391"/>
      <c r="TDW88" s="392"/>
      <c r="TDX88" s="393"/>
      <c r="TDY88" s="394"/>
      <c r="TDZ88" s="395"/>
      <c r="TEA88" s="389"/>
      <c r="TEB88" s="390"/>
      <c r="TEC88" s="391"/>
      <c r="TED88" s="392"/>
      <c r="TEE88" s="393"/>
      <c r="TEF88" s="394"/>
      <c r="TEG88" s="395"/>
      <c r="TEH88" s="389"/>
      <c r="TEI88" s="390"/>
      <c r="TEJ88" s="391"/>
      <c r="TEK88" s="392"/>
      <c r="TEL88" s="393"/>
      <c r="TEM88" s="394"/>
      <c r="TEN88" s="395"/>
      <c r="TEO88" s="389"/>
      <c r="TEP88" s="390"/>
      <c r="TEQ88" s="391"/>
      <c r="TER88" s="392"/>
      <c r="TES88" s="393"/>
      <c r="TET88" s="394"/>
      <c r="TEU88" s="395"/>
      <c r="TEV88" s="389"/>
      <c r="TEW88" s="390"/>
      <c r="TEX88" s="391"/>
      <c r="TEY88" s="392"/>
      <c r="TEZ88" s="393"/>
      <c r="TFA88" s="394"/>
      <c r="TFB88" s="395"/>
      <c r="TFC88" s="389"/>
      <c r="TFD88" s="390"/>
      <c r="TFE88" s="391"/>
      <c r="TFF88" s="392"/>
      <c r="TFG88" s="393"/>
      <c r="TFH88" s="394"/>
      <c r="TFI88" s="395"/>
      <c r="TFJ88" s="389"/>
      <c r="TFK88" s="390"/>
      <c r="TFL88" s="391"/>
      <c r="TFM88" s="392"/>
      <c r="TFN88" s="393"/>
      <c r="TFO88" s="394"/>
      <c r="TFP88" s="395"/>
      <c r="TFQ88" s="389"/>
      <c r="TFR88" s="390"/>
      <c r="TFS88" s="391"/>
      <c r="TFT88" s="392"/>
      <c r="TFU88" s="393"/>
      <c r="TFV88" s="394"/>
      <c r="TFW88" s="395"/>
      <c r="TFX88" s="389"/>
      <c r="TFY88" s="390"/>
      <c r="TFZ88" s="391"/>
      <c r="TGA88" s="392"/>
      <c r="TGB88" s="393"/>
      <c r="TGC88" s="394"/>
      <c r="TGD88" s="395"/>
      <c r="TGE88" s="389"/>
      <c r="TGF88" s="390"/>
      <c r="TGG88" s="391"/>
      <c r="TGH88" s="392"/>
      <c r="TGI88" s="393"/>
      <c r="TGJ88" s="394"/>
      <c r="TGK88" s="395"/>
      <c r="TGL88" s="389"/>
      <c r="TGM88" s="390"/>
      <c r="TGN88" s="391"/>
      <c r="TGO88" s="392"/>
      <c r="TGP88" s="393"/>
      <c r="TGQ88" s="394"/>
      <c r="TGR88" s="395"/>
      <c r="TGS88" s="389"/>
      <c r="TGT88" s="390"/>
      <c r="TGU88" s="391"/>
      <c r="TGV88" s="392"/>
      <c r="TGW88" s="393"/>
      <c r="TGX88" s="394"/>
      <c r="TGY88" s="395"/>
      <c r="TGZ88" s="389"/>
      <c r="THA88" s="390"/>
      <c r="THB88" s="391"/>
      <c r="THC88" s="392"/>
      <c r="THD88" s="393"/>
      <c r="THE88" s="394"/>
      <c r="THF88" s="395"/>
      <c r="THG88" s="389"/>
      <c r="THH88" s="390"/>
      <c r="THI88" s="391"/>
      <c r="THJ88" s="392"/>
      <c r="THK88" s="393"/>
      <c r="THL88" s="394"/>
      <c r="THM88" s="395"/>
      <c r="THN88" s="389"/>
      <c r="THO88" s="390"/>
      <c r="THP88" s="391"/>
      <c r="THQ88" s="392"/>
      <c r="THR88" s="393"/>
      <c r="THS88" s="394"/>
      <c r="THT88" s="395"/>
      <c r="THU88" s="389"/>
      <c r="THV88" s="390"/>
      <c r="THW88" s="391"/>
      <c r="THX88" s="392"/>
      <c r="THY88" s="393"/>
      <c r="THZ88" s="394"/>
      <c r="TIA88" s="395"/>
      <c r="TIB88" s="389"/>
      <c r="TIC88" s="390"/>
      <c r="TID88" s="391"/>
      <c r="TIE88" s="392"/>
      <c r="TIF88" s="393"/>
      <c r="TIG88" s="394"/>
      <c r="TIH88" s="395"/>
      <c r="TII88" s="389"/>
      <c r="TIJ88" s="390"/>
      <c r="TIK88" s="391"/>
      <c r="TIL88" s="392"/>
      <c r="TIM88" s="393"/>
      <c r="TIN88" s="394"/>
      <c r="TIO88" s="395"/>
      <c r="TIP88" s="389"/>
      <c r="TIQ88" s="390"/>
      <c r="TIR88" s="391"/>
      <c r="TIS88" s="392"/>
      <c r="TIT88" s="393"/>
      <c r="TIU88" s="394"/>
      <c r="TIV88" s="395"/>
      <c r="TIW88" s="389"/>
      <c r="TIX88" s="390"/>
      <c r="TIY88" s="391"/>
      <c r="TIZ88" s="392"/>
      <c r="TJA88" s="393"/>
      <c r="TJB88" s="394"/>
      <c r="TJC88" s="395"/>
      <c r="TJD88" s="389"/>
      <c r="TJE88" s="390"/>
      <c r="TJF88" s="391"/>
      <c r="TJG88" s="392"/>
      <c r="TJH88" s="393"/>
      <c r="TJI88" s="394"/>
      <c r="TJJ88" s="395"/>
      <c r="TJK88" s="389"/>
      <c r="TJL88" s="390"/>
      <c r="TJM88" s="391"/>
      <c r="TJN88" s="392"/>
      <c r="TJO88" s="393"/>
      <c r="TJP88" s="394"/>
      <c r="TJQ88" s="395"/>
      <c r="TJR88" s="389"/>
      <c r="TJS88" s="390"/>
      <c r="TJT88" s="391"/>
      <c r="TJU88" s="392"/>
      <c r="TJV88" s="393"/>
      <c r="TJW88" s="394"/>
      <c r="TJX88" s="395"/>
      <c r="TJY88" s="389"/>
      <c r="TJZ88" s="390"/>
      <c r="TKA88" s="391"/>
      <c r="TKB88" s="392"/>
      <c r="TKC88" s="393"/>
      <c r="TKD88" s="394"/>
      <c r="TKE88" s="395"/>
      <c r="TKF88" s="389"/>
      <c r="TKG88" s="390"/>
      <c r="TKH88" s="391"/>
      <c r="TKI88" s="392"/>
      <c r="TKJ88" s="393"/>
      <c r="TKK88" s="394"/>
      <c r="TKL88" s="395"/>
      <c r="TKM88" s="389"/>
      <c r="TKN88" s="390"/>
      <c r="TKO88" s="391"/>
      <c r="TKP88" s="392"/>
      <c r="TKQ88" s="393"/>
      <c r="TKR88" s="394"/>
      <c r="TKS88" s="395"/>
      <c r="TKT88" s="389"/>
      <c r="TKU88" s="390"/>
      <c r="TKV88" s="391"/>
      <c r="TKW88" s="392"/>
      <c r="TKX88" s="393"/>
      <c r="TKY88" s="394"/>
      <c r="TKZ88" s="395"/>
      <c r="TLA88" s="389"/>
      <c r="TLB88" s="390"/>
      <c r="TLC88" s="391"/>
      <c r="TLD88" s="392"/>
      <c r="TLE88" s="393"/>
      <c r="TLF88" s="394"/>
      <c r="TLG88" s="395"/>
      <c r="TLH88" s="389"/>
      <c r="TLI88" s="390"/>
      <c r="TLJ88" s="391"/>
      <c r="TLK88" s="392"/>
      <c r="TLL88" s="393"/>
      <c r="TLM88" s="394"/>
      <c r="TLN88" s="395"/>
      <c r="TLO88" s="389"/>
      <c r="TLP88" s="390"/>
      <c r="TLQ88" s="391"/>
      <c r="TLR88" s="392"/>
      <c r="TLS88" s="393"/>
      <c r="TLT88" s="394"/>
      <c r="TLU88" s="395"/>
      <c r="TLV88" s="389"/>
      <c r="TLW88" s="390"/>
      <c r="TLX88" s="391"/>
      <c r="TLY88" s="392"/>
      <c r="TLZ88" s="393"/>
      <c r="TMA88" s="394"/>
      <c r="TMB88" s="395"/>
      <c r="TMC88" s="389"/>
      <c r="TMD88" s="390"/>
      <c r="TME88" s="391"/>
      <c r="TMF88" s="392"/>
      <c r="TMG88" s="393"/>
      <c r="TMH88" s="394"/>
      <c r="TMI88" s="395"/>
      <c r="TMJ88" s="389"/>
      <c r="TMK88" s="390"/>
      <c r="TML88" s="391"/>
      <c r="TMM88" s="392"/>
      <c r="TMN88" s="393"/>
      <c r="TMO88" s="394"/>
      <c r="TMP88" s="395"/>
      <c r="TMQ88" s="389"/>
      <c r="TMR88" s="390"/>
      <c r="TMS88" s="391"/>
      <c r="TMT88" s="392"/>
      <c r="TMU88" s="393"/>
      <c r="TMV88" s="394"/>
      <c r="TMW88" s="395"/>
      <c r="TMX88" s="389"/>
      <c r="TMY88" s="390"/>
      <c r="TMZ88" s="391"/>
      <c r="TNA88" s="392"/>
      <c r="TNB88" s="393"/>
      <c r="TNC88" s="394"/>
      <c r="TND88" s="395"/>
      <c r="TNE88" s="389"/>
      <c r="TNF88" s="390"/>
      <c r="TNG88" s="391"/>
      <c r="TNH88" s="392"/>
      <c r="TNI88" s="393"/>
      <c r="TNJ88" s="394"/>
      <c r="TNK88" s="395"/>
      <c r="TNL88" s="389"/>
      <c r="TNM88" s="390"/>
      <c r="TNN88" s="391"/>
      <c r="TNO88" s="392"/>
      <c r="TNP88" s="393"/>
      <c r="TNQ88" s="394"/>
      <c r="TNR88" s="395"/>
      <c r="TNS88" s="389"/>
      <c r="TNT88" s="390"/>
      <c r="TNU88" s="391"/>
      <c r="TNV88" s="392"/>
      <c r="TNW88" s="393"/>
      <c r="TNX88" s="394"/>
      <c r="TNY88" s="395"/>
      <c r="TNZ88" s="389"/>
      <c r="TOA88" s="390"/>
      <c r="TOB88" s="391"/>
      <c r="TOC88" s="392"/>
      <c r="TOD88" s="393"/>
      <c r="TOE88" s="394"/>
      <c r="TOF88" s="395"/>
      <c r="TOG88" s="389"/>
      <c r="TOH88" s="390"/>
      <c r="TOI88" s="391"/>
      <c r="TOJ88" s="392"/>
      <c r="TOK88" s="393"/>
      <c r="TOL88" s="394"/>
      <c r="TOM88" s="395"/>
      <c r="TON88" s="389"/>
      <c r="TOO88" s="390"/>
      <c r="TOP88" s="391"/>
      <c r="TOQ88" s="392"/>
      <c r="TOR88" s="393"/>
      <c r="TOS88" s="394"/>
      <c r="TOT88" s="395"/>
      <c r="TOU88" s="389"/>
      <c r="TOV88" s="390"/>
      <c r="TOW88" s="391"/>
      <c r="TOX88" s="392"/>
      <c r="TOY88" s="393"/>
      <c r="TOZ88" s="394"/>
      <c r="TPA88" s="395"/>
      <c r="TPB88" s="389"/>
      <c r="TPC88" s="390"/>
      <c r="TPD88" s="391"/>
      <c r="TPE88" s="392"/>
      <c r="TPF88" s="393"/>
      <c r="TPG88" s="394"/>
      <c r="TPH88" s="395"/>
      <c r="TPI88" s="389"/>
      <c r="TPJ88" s="390"/>
      <c r="TPK88" s="391"/>
      <c r="TPL88" s="392"/>
      <c r="TPM88" s="393"/>
      <c r="TPN88" s="394"/>
      <c r="TPO88" s="395"/>
      <c r="TPP88" s="389"/>
      <c r="TPQ88" s="390"/>
      <c r="TPR88" s="391"/>
      <c r="TPS88" s="392"/>
      <c r="TPT88" s="393"/>
      <c r="TPU88" s="394"/>
      <c r="TPV88" s="395"/>
      <c r="TPW88" s="389"/>
      <c r="TPX88" s="390"/>
      <c r="TPY88" s="391"/>
      <c r="TPZ88" s="392"/>
      <c r="TQA88" s="393"/>
      <c r="TQB88" s="394"/>
      <c r="TQC88" s="395"/>
      <c r="TQD88" s="389"/>
      <c r="TQE88" s="390"/>
      <c r="TQF88" s="391"/>
      <c r="TQG88" s="392"/>
      <c r="TQH88" s="393"/>
      <c r="TQI88" s="394"/>
      <c r="TQJ88" s="395"/>
      <c r="TQK88" s="389"/>
      <c r="TQL88" s="390"/>
      <c r="TQM88" s="391"/>
      <c r="TQN88" s="392"/>
      <c r="TQO88" s="393"/>
      <c r="TQP88" s="394"/>
      <c r="TQQ88" s="395"/>
      <c r="TQR88" s="389"/>
      <c r="TQS88" s="390"/>
      <c r="TQT88" s="391"/>
      <c r="TQU88" s="392"/>
      <c r="TQV88" s="393"/>
      <c r="TQW88" s="394"/>
      <c r="TQX88" s="395"/>
      <c r="TQY88" s="389"/>
      <c r="TQZ88" s="390"/>
      <c r="TRA88" s="391"/>
      <c r="TRB88" s="392"/>
      <c r="TRC88" s="393"/>
      <c r="TRD88" s="394"/>
      <c r="TRE88" s="395"/>
      <c r="TRF88" s="389"/>
      <c r="TRG88" s="390"/>
      <c r="TRH88" s="391"/>
      <c r="TRI88" s="392"/>
      <c r="TRJ88" s="393"/>
      <c r="TRK88" s="394"/>
      <c r="TRL88" s="395"/>
      <c r="TRM88" s="389"/>
      <c r="TRN88" s="390"/>
      <c r="TRO88" s="391"/>
      <c r="TRP88" s="392"/>
      <c r="TRQ88" s="393"/>
      <c r="TRR88" s="394"/>
      <c r="TRS88" s="395"/>
      <c r="TRT88" s="389"/>
      <c r="TRU88" s="390"/>
      <c r="TRV88" s="391"/>
      <c r="TRW88" s="392"/>
      <c r="TRX88" s="393"/>
      <c r="TRY88" s="394"/>
      <c r="TRZ88" s="395"/>
      <c r="TSA88" s="389"/>
      <c r="TSB88" s="390"/>
      <c r="TSC88" s="391"/>
      <c r="TSD88" s="392"/>
      <c r="TSE88" s="393"/>
      <c r="TSF88" s="394"/>
      <c r="TSG88" s="395"/>
      <c r="TSH88" s="389"/>
      <c r="TSI88" s="390"/>
      <c r="TSJ88" s="391"/>
      <c r="TSK88" s="392"/>
      <c r="TSL88" s="393"/>
      <c r="TSM88" s="394"/>
      <c r="TSN88" s="395"/>
      <c r="TSO88" s="389"/>
      <c r="TSP88" s="390"/>
      <c r="TSQ88" s="391"/>
      <c r="TSR88" s="392"/>
      <c r="TSS88" s="393"/>
      <c r="TST88" s="394"/>
      <c r="TSU88" s="395"/>
      <c r="TSV88" s="389"/>
      <c r="TSW88" s="390"/>
      <c r="TSX88" s="391"/>
      <c r="TSY88" s="392"/>
      <c r="TSZ88" s="393"/>
      <c r="TTA88" s="394"/>
      <c r="TTB88" s="395"/>
      <c r="TTC88" s="389"/>
      <c r="TTD88" s="390"/>
      <c r="TTE88" s="391"/>
      <c r="TTF88" s="392"/>
      <c r="TTG88" s="393"/>
      <c r="TTH88" s="394"/>
      <c r="TTI88" s="395"/>
      <c r="TTJ88" s="389"/>
      <c r="TTK88" s="390"/>
      <c r="TTL88" s="391"/>
      <c r="TTM88" s="392"/>
      <c r="TTN88" s="393"/>
      <c r="TTO88" s="394"/>
      <c r="TTP88" s="395"/>
      <c r="TTQ88" s="389"/>
      <c r="TTR88" s="390"/>
      <c r="TTS88" s="391"/>
      <c r="TTT88" s="392"/>
      <c r="TTU88" s="393"/>
      <c r="TTV88" s="394"/>
      <c r="TTW88" s="395"/>
      <c r="TTX88" s="389"/>
      <c r="TTY88" s="390"/>
      <c r="TTZ88" s="391"/>
      <c r="TUA88" s="392"/>
      <c r="TUB88" s="393"/>
      <c r="TUC88" s="394"/>
      <c r="TUD88" s="395"/>
      <c r="TUE88" s="389"/>
      <c r="TUF88" s="390"/>
      <c r="TUG88" s="391"/>
      <c r="TUH88" s="392"/>
      <c r="TUI88" s="393"/>
      <c r="TUJ88" s="394"/>
      <c r="TUK88" s="395"/>
      <c r="TUL88" s="389"/>
      <c r="TUM88" s="390"/>
      <c r="TUN88" s="391"/>
      <c r="TUO88" s="392"/>
      <c r="TUP88" s="393"/>
      <c r="TUQ88" s="394"/>
      <c r="TUR88" s="395"/>
      <c r="TUS88" s="389"/>
      <c r="TUT88" s="390"/>
      <c r="TUU88" s="391"/>
      <c r="TUV88" s="392"/>
      <c r="TUW88" s="393"/>
      <c r="TUX88" s="394"/>
      <c r="TUY88" s="395"/>
      <c r="TUZ88" s="389"/>
      <c r="TVA88" s="390"/>
      <c r="TVB88" s="391"/>
      <c r="TVC88" s="392"/>
      <c r="TVD88" s="393"/>
      <c r="TVE88" s="394"/>
      <c r="TVF88" s="395"/>
      <c r="TVG88" s="389"/>
      <c r="TVH88" s="390"/>
      <c r="TVI88" s="391"/>
      <c r="TVJ88" s="392"/>
      <c r="TVK88" s="393"/>
      <c r="TVL88" s="394"/>
      <c r="TVM88" s="395"/>
      <c r="TVN88" s="389"/>
      <c r="TVO88" s="390"/>
      <c r="TVP88" s="391"/>
      <c r="TVQ88" s="392"/>
      <c r="TVR88" s="393"/>
      <c r="TVS88" s="394"/>
      <c r="TVT88" s="395"/>
      <c r="TVU88" s="389"/>
      <c r="TVV88" s="390"/>
      <c r="TVW88" s="391"/>
      <c r="TVX88" s="392"/>
      <c r="TVY88" s="393"/>
      <c r="TVZ88" s="394"/>
      <c r="TWA88" s="395"/>
      <c r="TWB88" s="389"/>
      <c r="TWC88" s="390"/>
      <c r="TWD88" s="391"/>
      <c r="TWE88" s="392"/>
      <c r="TWF88" s="393"/>
      <c r="TWG88" s="394"/>
      <c r="TWH88" s="395"/>
      <c r="TWI88" s="389"/>
      <c r="TWJ88" s="390"/>
      <c r="TWK88" s="391"/>
      <c r="TWL88" s="392"/>
      <c r="TWM88" s="393"/>
      <c r="TWN88" s="394"/>
      <c r="TWO88" s="395"/>
      <c r="TWP88" s="389"/>
      <c r="TWQ88" s="390"/>
      <c r="TWR88" s="391"/>
      <c r="TWS88" s="392"/>
      <c r="TWT88" s="393"/>
      <c r="TWU88" s="394"/>
      <c r="TWV88" s="395"/>
      <c r="TWW88" s="389"/>
      <c r="TWX88" s="390"/>
      <c r="TWY88" s="391"/>
      <c r="TWZ88" s="392"/>
      <c r="TXA88" s="393"/>
      <c r="TXB88" s="394"/>
      <c r="TXC88" s="395"/>
      <c r="TXD88" s="389"/>
      <c r="TXE88" s="390"/>
      <c r="TXF88" s="391"/>
      <c r="TXG88" s="392"/>
      <c r="TXH88" s="393"/>
      <c r="TXI88" s="394"/>
      <c r="TXJ88" s="395"/>
      <c r="TXK88" s="389"/>
      <c r="TXL88" s="390"/>
      <c r="TXM88" s="391"/>
      <c r="TXN88" s="392"/>
      <c r="TXO88" s="393"/>
      <c r="TXP88" s="394"/>
      <c r="TXQ88" s="395"/>
      <c r="TXR88" s="389"/>
      <c r="TXS88" s="390"/>
      <c r="TXT88" s="391"/>
      <c r="TXU88" s="392"/>
      <c r="TXV88" s="393"/>
      <c r="TXW88" s="394"/>
      <c r="TXX88" s="395"/>
      <c r="TXY88" s="389"/>
      <c r="TXZ88" s="390"/>
      <c r="TYA88" s="391"/>
      <c r="TYB88" s="392"/>
      <c r="TYC88" s="393"/>
      <c r="TYD88" s="394"/>
      <c r="TYE88" s="395"/>
      <c r="TYF88" s="389"/>
      <c r="TYG88" s="390"/>
      <c r="TYH88" s="391"/>
      <c r="TYI88" s="392"/>
      <c r="TYJ88" s="393"/>
      <c r="TYK88" s="394"/>
      <c r="TYL88" s="395"/>
      <c r="TYM88" s="389"/>
      <c r="TYN88" s="390"/>
      <c r="TYO88" s="391"/>
      <c r="TYP88" s="392"/>
      <c r="TYQ88" s="393"/>
      <c r="TYR88" s="394"/>
      <c r="TYS88" s="395"/>
      <c r="TYT88" s="389"/>
      <c r="TYU88" s="390"/>
      <c r="TYV88" s="391"/>
      <c r="TYW88" s="392"/>
      <c r="TYX88" s="393"/>
      <c r="TYY88" s="394"/>
      <c r="TYZ88" s="395"/>
      <c r="TZA88" s="389"/>
      <c r="TZB88" s="390"/>
      <c r="TZC88" s="391"/>
      <c r="TZD88" s="392"/>
      <c r="TZE88" s="393"/>
      <c r="TZF88" s="394"/>
      <c r="TZG88" s="395"/>
      <c r="TZH88" s="389"/>
      <c r="TZI88" s="390"/>
      <c r="TZJ88" s="391"/>
      <c r="TZK88" s="392"/>
      <c r="TZL88" s="393"/>
      <c r="TZM88" s="394"/>
      <c r="TZN88" s="395"/>
      <c r="TZO88" s="389"/>
      <c r="TZP88" s="390"/>
      <c r="TZQ88" s="391"/>
      <c r="TZR88" s="392"/>
      <c r="TZS88" s="393"/>
      <c r="TZT88" s="394"/>
      <c r="TZU88" s="395"/>
      <c r="TZV88" s="389"/>
      <c r="TZW88" s="390"/>
      <c r="TZX88" s="391"/>
      <c r="TZY88" s="392"/>
      <c r="TZZ88" s="393"/>
      <c r="UAA88" s="394"/>
      <c r="UAB88" s="395"/>
      <c r="UAC88" s="389"/>
      <c r="UAD88" s="390"/>
      <c r="UAE88" s="391"/>
      <c r="UAF88" s="392"/>
      <c r="UAG88" s="393"/>
      <c r="UAH88" s="394"/>
      <c r="UAI88" s="395"/>
      <c r="UAJ88" s="389"/>
      <c r="UAK88" s="390"/>
      <c r="UAL88" s="391"/>
      <c r="UAM88" s="392"/>
      <c r="UAN88" s="393"/>
      <c r="UAO88" s="394"/>
      <c r="UAP88" s="395"/>
      <c r="UAQ88" s="389"/>
      <c r="UAR88" s="390"/>
      <c r="UAS88" s="391"/>
      <c r="UAT88" s="392"/>
      <c r="UAU88" s="393"/>
      <c r="UAV88" s="394"/>
      <c r="UAW88" s="395"/>
      <c r="UAX88" s="389"/>
      <c r="UAY88" s="390"/>
      <c r="UAZ88" s="391"/>
      <c r="UBA88" s="392"/>
      <c r="UBB88" s="393"/>
      <c r="UBC88" s="394"/>
      <c r="UBD88" s="395"/>
      <c r="UBE88" s="389"/>
      <c r="UBF88" s="390"/>
      <c r="UBG88" s="391"/>
      <c r="UBH88" s="392"/>
      <c r="UBI88" s="393"/>
      <c r="UBJ88" s="394"/>
      <c r="UBK88" s="395"/>
      <c r="UBL88" s="389"/>
      <c r="UBM88" s="390"/>
      <c r="UBN88" s="391"/>
      <c r="UBO88" s="392"/>
      <c r="UBP88" s="393"/>
      <c r="UBQ88" s="394"/>
      <c r="UBR88" s="395"/>
      <c r="UBS88" s="389"/>
      <c r="UBT88" s="390"/>
      <c r="UBU88" s="391"/>
      <c r="UBV88" s="392"/>
      <c r="UBW88" s="393"/>
      <c r="UBX88" s="394"/>
      <c r="UBY88" s="395"/>
      <c r="UBZ88" s="389"/>
      <c r="UCA88" s="390"/>
      <c r="UCB88" s="391"/>
      <c r="UCC88" s="392"/>
      <c r="UCD88" s="393"/>
      <c r="UCE88" s="394"/>
      <c r="UCF88" s="395"/>
      <c r="UCG88" s="389"/>
      <c r="UCH88" s="390"/>
      <c r="UCI88" s="391"/>
      <c r="UCJ88" s="392"/>
      <c r="UCK88" s="393"/>
      <c r="UCL88" s="394"/>
      <c r="UCM88" s="395"/>
      <c r="UCN88" s="389"/>
      <c r="UCO88" s="390"/>
      <c r="UCP88" s="391"/>
      <c r="UCQ88" s="392"/>
      <c r="UCR88" s="393"/>
      <c r="UCS88" s="394"/>
      <c r="UCT88" s="395"/>
      <c r="UCU88" s="389"/>
      <c r="UCV88" s="390"/>
      <c r="UCW88" s="391"/>
      <c r="UCX88" s="392"/>
      <c r="UCY88" s="393"/>
      <c r="UCZ88" s="394"/>
      <c r="UDA88" s="395"/>
      <c r="UDB88" s="389"/>
      <c r="UDC88" s="390"/>
      <c r="UDD88" s="391"/>
      <c r="UDE88" s="392"/>
      <c r="UDF88" s="393"/>
      <c r="UDG88" s="394"/>
      <c r="UDH88" s="395"/>
      <c r="UDI88" s="389"/>
      <c r="UDJ88" s="390"/>
      <c r="UDK88" s="391"/>
      <c r="UDL88" s="392"/>
      <c r="UDM88" s="393"/>
      <c r="UDN88" s="394"/>
      <c r="UDO88" s="395"/>
      <c r="UDP88" s="389"/>
      <c r="UDQ88" s="390"/>
      <c r="UDR88" s="391"/>
      <c r="UDS88" s="392"/>
      <c r="UDT88" s="393"/>
      <c r="UDU88" s="394"/>
      <c r="UDV88" s="395"/>
      <c r="UDW88" s="389"/>
      <c r="UDX88" s="390"/>
      <c r="UDY88" s="391"/>
      <c r="UDZ88" s="392"/>
      <c r="UEA88" s="393"/>
      <c r="UEB88" s="394"/>
      <c r="UEC88" s="395"/>
      <c r="UED88" s="389"/>
      <c r="UEE88" s="390"/>
      <c r="UEF88" s="391"/>
      <c r="UEG88" s="392"/>
      <c r="UEH88" s="393"/>
      <c r="UEI88" s="394"/>
      <c r="UEJ88" s="395"/>
      <c r="UEK88" s="389"/>
      <c r="UEL88" s="390"/>
      <c r="UEM88" s="391"/>
      <c r="UEN88" s="392"/>
      <c r="UEO88" s="393"/>
      <c r="UEP88" s="394"/>
      <c r="UEQ88" s="395"/>
      <c r="UER88" s="389"/>
      <c r="UES88" s="390"/>
      <c r="UET88" s="391"/>
      <c r="UEU88" s="392"/>
      <c r="UEV88" s="393"/>
      <c r="UEW88" s="394"/>
      <c r="UEX88" s="395"/>
      <c r="UEY88" s="389"/>
      <c r="UEZ88" s="390"/>
      <c r="UFA88" s="391"/>
      <c r="UFB88" s="392"/>
      <c r="UFC88" s="393"/>
      <c r="UFD88" s="394"/>
      <c r="UFE88" s="395"/>
      <c r="UFF88" s="389"/>
      <c r="UFG88" s="390"/>
      <c r="UFH88" s="391"/>
      <c r="UFI88" s="392"/>
      <c r="UFJ88" s="393"/>
      <c r="UFK88" s="394"/>
      <c r="UFL88" s="395"/>
      <c r="UFM88" s="389"/>
      <c r="UFN88" s="390"/>
      <c r="UFO88" s="391"/>
      <c r="UFP88" s="392"/>
      <c r="UFQ88" s="393"/>
      <c r="UFR88" s="394"/>
      <c r="UFS88" s="395"/>
      <c r="UFT88" s="389"/>
      <c r="UFU88" s="390"/>
      <c r="UFV88" s="391"/>
      <c r="UFW88" s="392"/>
      <c r="UFX88" s="393"/>
      <c r="UFY88" s="394"/>
      <c r="UFZ88" s="395"/>
      <c r="UGA88" s="389"/>
      <c r="UGB88" s="390"/>
      <c r="UGC88" s="391"/>
      <c r="UGD88" s="392"/>
      <c r="UGE88" s="393"/>
      <c r="UGF88" s="394"/>
      <c r="UGG88" s="395"/>
      <c r="UGH88" s="389"/>
      <c r="UGI88" s="390"/>
      <c r="UGJ88" s="391"/>
      <c r="UGK88" s="392"/>
      <c r="UGL88" s="393"/>
      <c r="UGM88" s="394"/>
      <c r="UGN88" s="395"/>
      <c r="UGO88" s="389"/>
      <c r="UGP88" s="390"/>
      <c r="UGQ88" s="391"/>
      <c r="UGR88" s="392"/>
      <c r="UGS88" s="393"/>
      <c r="UGT88" s="394"/>
      <c r="UGU88" s="395"/>
      <c r="UGV88" s="389"/>
      <c r="UGW88" s="390"/>
      <c r="UGX88" s="391"/>
      <c r="UGY88" s="392"/>
      <c r="UGZ88" s="393"/>
      <c r="UHA88" s="394"/>
      <c r="UHB88" s="395"/>
      <c r="UHC88" s="389"/>
      <c r="UHD88" s="390"/>
      <c r="UHE88" s="391"/>
      <c r="UHF88" s="392"/>
      <c r="UHG88" s="393"/>
      <c r="UHH88" s="394"/>
      <c r="UHI88" s="395"/>
      <c r="UHJ88" s="389"/>
      <c r="UHK88" s="390"/>
      <c r="UHL88" s="391"/>
      <c r="UHM88" s="392"/>
      <c r="UHN88" s="393"/>
      <c r="UHO88" s="394"/>
      <c r="UHP88" s="395"/>
      <c r="UHQ88" s="389"/>
      <c r="UHR88" s="390"/>
      <c r="UHS88" s="391"/>
      <c r="UHT88" s="392"/>
      <c r="UHU88" s="393"/>
      <c r="UHV88" s="394"/>
      <c r="UHW88" s="395"/>
      <c r="UHX88" s="389"/>
      <c r="UHY88" s="390"/>
      <c r="UHZ88" s="391"/>
      <c r="UIA88" s="392"/>
      <c r="UIB88" s="393"/>
      <c r="UIC88" s="394"/>
      <c r="UID88" s="395"/>
      <c r="UIE88" s="389"/>
      <c r="UIF88" s="390"/>
      <c r="UIG88" s="391"/>
      <c r="UIH88" s="392"/>
      <c r="UII88" s="393"/>
      <c r="UIJ88" s="394"/>
      <c r="UIK88" s="395"/>
      <c r="UIL88" s="389"/>
      <c r="UIM88" s="390"/>
      <c r="UIN88" s="391"/>
      <c r="UIO88" s="392"/>
      <c r="UIP88" s="393"/>
      <c r="UIQ88" s="394"/>
      <c r="UIR88" s="395"/>
      <c r="UIS88" s="389"/>
      <c r="UIT88" s="390"/>
      <c r="UIU88" s="391"/>
      <c r="UIV88" s="392"/>
      <c r="UIW88" s="393"/>
      <c r="UIX88" s="394"/>
      <c r="UIY88" s="395"/>
      <c r="UIZ88" s="389"/>
      <c r="UJA88" s="390"/>
      <c r="UJB88" s="391"/>
      <c r="UJC88" s="392"/>
      <c r="UJD88" s="393"/>
      <c r="UJE88" s="394"/>
      <c r="UJF88" s="395"/>
      <c r="UJG88" s="389"/>
      <c r="UJH88" s="390"/>
      <c r="UJI88" s="391"/>
      <c r="UJJ88" s="392"/>
      <c r="UJK88" s="393"/>
      <c r="UJL88" s="394"/>
      <c r="UJM88" s="395"/>
      <c r="UJN88" s="389"/>
      <c r="UJO88" s="390"/>
      <c r="UJP88" s="391"/>
      <c r="UJQ88" s="392"/>
      <c r="UJR88" s="393"/>
      <c r="UJS88" s="394"/>
      <c r="UJT88" s="395"/>
      <c r="UJU88" s="389"/>
      <c r="UJV88" s="390"/>
      <c r="UJW88" s="391"/>
      <c r="UJX88" s="392"/>
      <c r="UJY88" s="393"/>
      <c r="UJZ88" s="394"/>
      <c r="UKA88" s="395"/>
      <c r="UKB88" s="389"/>
      <c r="UKC88" s="390"/>
      <c r="UKD88" s="391"/>
      <c r="UKE88" s="392"/>
      <c r="UKF88" s="393"/>
      <c r="UKG88" s="394"/>
      <c r="UKH88" s="395"/>
      <c r="UKI88" s="389"/>
      <c r="UKJ88" s="390"/>
      <c r="UKK88" s="391"/>
      <c r="UKL88" s="392"/>
      <c r="UKM88" s="393"/>
      <c r="UKN88" s="394"/>
      <c r="UKO88" s="395"/>
      <c r="UKP88" s="389"/>
      <c r="UKQ88" s="390"/>
      <c r="UKR88" s="391"/>
      <c r="UKS88" s="392"/>
      <c r="UKT88" s="393"/>
      <c r="UKU88" s="394"/>
      <c r="UKV88" s="395"/>
      <c r="UKW88" s="389"/>
      <c r="UKX88" s="390"/>
      <c r="UKY88" s="391"/>
      <c r="UKZ88" s="392"/>
      <c r="ULA88" s="393"/>
      <c r="ULB88" s="394"/>
      <c r="ULC88" s="395"/>
      <c r="ULD88" s="389"/>
      <c r="ULE88" s="390"/>
      <c r="ULF88" s="391"/>
      <c r="ULG88" s="392"/>
      <c r="ULH88" s="393"/>
      <c r="ULI88" s="394"/>
      <c r="ULJ88" s="395"/>
      <c r="ULK88" s="389"/>
      <c r="ULL88" s="390"/>
      <c r="ULM88" s="391"/>
      <c r="ULN88" s="392"/>
      <c r="ULO88" s="393"/>
      <c r="ULP88" s="394"/>
      <c r="ULQ88" s="395"/>
      <c r="ULR88" s="389"/>
      <c r="ULS88" s="390"/>
      <c r="ULT88" s="391"/>
      <c r="ULU88" s="392"/>
      <c r="ULV88" s="393"/>
      <c r="ULW88" s="394"/>
      <c r="ULX88" s="395"/>
      <c r="ULY88" s="389"/>
      <c r="ULZ88" s="390"/>
      <c r="UMA88" s="391"/>
      <c r="UMB88" s="392"/>
      <c r="UMC88" s="393"/>
      <c r="UMD88" s="394"/>
      <c r="UME88" s="395"/>
      <c r="UMF88" s="389"/>
      <c r="UMG88" s="390"/>
      <c r="UMH88" s="391"/>
      <c r="UMI88" s="392"/>
      <c r="UMJ88" s="393"/>
      <c r="UMK88" s="394"/>
      <c r="UML88" s="395"/>
      <c r="UMM88" s="389"/>
      <c r="UMN88" s="390"/>
      <c r="UMO88" s="391"/>
      <c r="UMP88" s="392"/>
      <c r="UMQ88" s="393"/>
      <c r="UMR88" s="394"/>
      <c r="UMS88" s="395"/>
      <c r="UMT88" s="389"/>
      <c r="UMU88" s="390"/>
      <c r="UMV88" s="391"/>
      <c r="UMW88" s="392"/>
      <c r="UMX88" s="393"/>
      <c r="UMY88" s="394"/>
      <c r="UMZ88" s="395"/>
      <c r="UNA88" s="389"/>
      <c r="UNB88" s="390"/>
      <c r="UNC88" s="391"/>
      <c r="UND88" s="392"/>
      <c r="UNE88" s="393"/>
      <c r="UNF88" s="394"/>
      <c r="UNG88" s="395"/>
      <c r="UNH88" s="389"/>
      <c r="UNI88" s="390"/>
      <c r="UNJ88" s="391"/>
      <c r="UNK88" s="392"/>
      <c r="UNL88" s="393"/>
      <c r="UNM88" s="394"/>
      <c r="UNN88" s="395"/>
      <c r="UNO88" s="389"/>
      <c r="UNP88" s="390"/>
      <c r="UNQ88" s="391"/>
      <c r="UNR88" s="392"/>
      <c r="UNS88" s="393"/>
      <c r="UNT88" s="394"/>
      <c r="UNU88" s="395"/>
      <c r="UNV88" s="389"/>
      <c r="UNW88" s="390"/>
      <c r="UNX88" s="391"/>
      <c r="UNY88" s="392"/>
      <c r="UNZ88" s="393"/>
      <c r="UOA88" s="394"/>
      <c r="UOB88" s="395"/>
      <c r="UOC88" s="389"/>
      <c r="UOD88" s="390"/>
      <c r="UOE88" s="391"/>
      <c r="UOF88" s="392"/>
      <c r="UOG88" s="393"/>
      <c r="UOH88" s="394"/>
      <c r="UOI88" s="395"/>
      <c r="UOJ88" s="389"/>
      <c r="UOK88" s="390"/>
      <c r="UOL88" s="391"/>
      <c r="UOM88" s="392"/>
      <c r="UON88" s="393"/>
      <c r="UOO88" s="394"/>
      <c r="UOP88" s="395"/>
      <c r="UOQ88" s="389"/>
      <c r="UOR88" s="390"/>
      <c r="UOS88" s="391"/>
      <c r="UOT88" s="392"/>
      <c r="UOU88" s="393"/>
      <c r="UOV88" s="394"/>
      <c r="UOW88" s="395"/>
      <c r="UOX88" s="389"/>
      <c r="UOY88" s="390"/>
      <c r="UOZ88" s="391"/>
      <c r="UPA88" s="392"/>
      <c r="UPB88" s="393"/>
      <c r="UPC88" s="394"/>
      <c r="UPD88" s="395"/>
      <c r="UPE88" s="389"/>
      <c r="UPF88" s="390"/>
      <c r="UPG88" s="391"/>
      <c r="UPH88" s="392"/>
      <c r="UPI88" s="393"/>
      <c r="UPJ88" s="394"/>
      <c r="UPK88" s="395"/>
      <c r="UPL88" s="389"/>
      <c r="UPM88" s="390"/>
      <c r="UPN88" s="391"/>
      <c r="UPO88" s="392"/>
      <c r="UPP88" s="393"/>
      <c r="UPQ88" s="394"/>
      <c r="UPR88" s="395"/>
      <c r="UPS88" s="389"/>
      <c r="UPT88" s="390"/>
      <c r="UPU88" s="391"/>
      <c r="UPV88" s="392"/>
      <c r="UPW88" s="393"/>
      <c r="UPX88" s="394"/>
      <c r="UPY88" s="395"/>
      <c r="UPZ88" s="389"/>
      <c r="UQA88" s="390"/>
      <c r="UQB88" s="391"/>
      <c r="UQC88" s="392"/>
      <c r="UQD88" s="393"/>
      <c r="UQE88" s="394"/>
      <c r="UQF88" s="395"/>
      <c r="UQG88" s="389"/>
      <c r="UQH88" s="390"/>
      <c r="UQI88" s="391"/>
      <c r="UQJ88" s="392"/>
      <c r="UQK88" s="393"/>
      <c r="UQL88" s="394"/>
      <c r="UQM88" s="395"/>
      <c r="UQN88" s="389"/>
      <c r="UQO88" s="390"/>
      <c r="UQP88" s="391"/>
      <c r="UQQ88" s="392"/>
      <c r="UQR88" s="393"/>
      <c r="UQS88" s="394"/>
      <c r="UQT88" s="395"/>
      <c r="UQU88" s="389"/>
      <c r="UQV88" s="390"/>
      <c r="UQW88" s="391"/>
      <c r="UQX88" s="392"/>
      <c r="UQY88" s="393"/>
      <c r="UQZ88" s="394"/>
      <c r="URA88" s="395"/>
      <c r="URB88" s="389"/>
      <c r="URC88" s="390"/>
      <c r="URD88" s="391"/>
      <c r="URE88" s="392"/>
      <c r="URF88" s="393"/>
      <c r="URG88" s="394"/>
      <c r="URH88" s="395"/>
      <c r="URI88" s="389"/>
      <c r="URJ88" s="390"/>
      <c r="URK88" s="391"/>
      <c r="URL88" s="392"/>
      <c r="URM88" s="393"/>
      <c r="URN88" s="394"/>
      <c r="URO88" s="395"/>
      <c r="URP88" s="389"/>
      <c r="URQ88" s="390"/>
      <c r="URR88" s="391"/>
      <c r="URS88" s="392"/>
      <c r="URT88" s="393"/>
      <c r="URU88" s="394"/>
      <c r="URV88" s="395"/>
      <c r="URW88" s="389"/>
      <c r="URX88" s="390"/>
      <c r="URY88" s="391"/>
      <c r="URZ88" s="392"/>
      <c r="USA88" s="393"/>
      <c r="USB88" s="394"/>
      <c r="USC88" s="395"/>
      <c r="USD88" s="389"/>
      <c r="USE88" s="390"/>
      <c r="USF88" s="391"/>
      <c r="USG88" s="392"/>
      <c r="USH88" s="393"/>
      <c r="USI88" s="394"/>
      <c r="USJ88" s="395"/>
      <c r="USK88" s="389"/>
      <c r="USL88" s="390"/>
      <c r="USM88" s="391"/>
      <c r="USN88" s="392"/>
      <c r="USO88" s="393"/>
      <c r="USP88" s="394"/>
      <c r="USQ88" s="395"/>
      <c r="USR88" s="389"/>
      <c r="USS88" s="390"/>
      <c r="UST88" s="391"/>
      <c r="USU88" s="392"/>
      <c r="USV88" s="393"/>
      <c r="USW88" s="394"/>
      <c r="USX88" s="395"/>
      <c r="USY88" s="389"/>
      <c r="USZ88" s="390"/>
      <c r="UTA88" s="391"/>
      <c r="UTB88" s="392"/>
      <c r="UTC88" s="393"/>
      <c r="UTD88" s="394"/>
      <c r="UTE88" s="395"/>
      <c r="UTF88" s="389"/>
      <c r="UTG88" s="390"/>
      <c r="UTH88" s="391"/>
      <c r="UTI88" s="392"/>
      <c r="UTJ88" s="393"/>
      <c r="UTK88" s="394"/>
      <c r="UTL88" s="395"/>
      <c r="UTM88" s="389"/>
      <c r="UTN88" s="390"/>
      <c r="UTO88" s="391"/>
      <c r="UTP88" s="392"/>
      <c r="UTQ88" s="393"/>
      <c r="UTR88" s="394"/>
      <c r="UTS88" s="395"/>
      <c r="UTT88" s="389"/>
      <c r="UTU88" s="390"/>
      <c r="UTV88" s="391"/>
      <c r="UTW88" s="392"/>
      <c r="UTX88" s="393"/>
      <c r="UTY88" s="394"/>
      <c r="UTZ88" s="395"/>
      <c r="UUA88" s="389"/>
      <c r="UUB88" s="390"/>
      <c r="UUC88" s="391"/>
      <c r="UUD88" s="392"/>
      <c r="UUE88" s="393"/>
      <c r="UUF88" s="394"/>
      <c r="UUG88" s="395"/>
      <c r="UUH88" s="389"/>
      <c r="UUI88" s="390"/>
      <c r="UUJ88" s="391"/>
      <c r="UUK88" s="392"/>
      <c r="UUL88" s="393"/>
      <c r="UUM88" s="394"/>
      <c r="UUN88" s="395"/>
      <c r="UUO88" s="389"/>
      <c r="UUP88" s="390"/>
      <c r="UUQ88" s="391"/>
      <c r="UUR88" s="392"/>
      <c r="UUS88" s="393"/>
      <c r="UUT88" s="394"/>
      <c r="UUU88" s="395"/>
      <c r="UUV88" s="389"/>
      <c r="UUW88" s="390"/>
      <c r="UUX88" s="391"/>
      <c r="UUY88" s="392"/>
      <c r="UUZ88" s="393"/>
      <c r="UVA88" s="394"/>
      <c r="UVB88" s="395"/>
      <c r="UVC88" s="389"/>
      <c r="UVD88" s="390"/>
      <c r="UVE88" s="391"/>
      <c r="UVF88" s="392"/>
      <c r="UVG88" s="393"/>
      <c r="UVH88" s="394"/>
      <c r="UVI88" s="395"/>
      <c r="UVJ88" s="389"/>
      <c r="UVK88" s="390"/>
      <c r="UVL88" s="391"/>
      <c r="UVM88" s="392"/>
      <c r="UVN88" s="393"/>
      <c r="UVO88" s="394"/>
      <c r="UVP88" s="395"/>
      <c r="UVQ88" s="389"/>
      <c r="UVR88" s="390"/>
      <c r="UVS88" s="391"/>
      <c r="UVT88" s="392"/>
      <c r="UVU88" s="393"/>
      <c r="UVV88" s="394"/>
      <c r="UVW88" s="395"/>
      <c r="UVX88" s="389"/>
      <c r="UVY88" s="390"/>
      <c r="UVZ88" s="391"/>
      <c r="UWA88" s="392"/>
      <c r="UWB88" s="393"/>
      <c r="UWC88" s="394"/>
      <c r="UWD88" s="395"/>
      <c r="UWE88" s="389"/>
      <c r="UWF88" s="390"/>
      <c r="UWG88" s="391"/>
      <c r="UWH88" s="392"/>
      <c r="UWI88" s="393"/>
      <c r="UWJ88" s="394"/>
      <c r="UWK88" s="395"/>
      <c r="UWL88" s="389"/>
      <c r="UWM88" s="390"/>
      <c r="UWN88" s="391"/>
      <c r="UWO88" s="392"/>
      <c r="UWP88" s="393"/>
      <c r="UWQ88" s="394"/>
      <c r="UWR88" s="395"/>
      <c r="UWS88" s="389"/>
      <c r="UWT88" s="390"/>
      <c r="UWU88" s="391"/>
      <c r="UWV88" s="392"/>
      <c r="UWW88" s="393"/>
      <c r="UWX88" s="394"/>
      <c r="UWY88" s="395"/>
      <c r="UWZ88" s="389"/>
      <c r="UXA88" s="390"/>
      <c r="UXB88" s="391"/>
      <c r="UXC88" s="392"/>
      <c r="UXD88" s="393"/>
      <c r="UXE88" s="394"/>
      <c r="UXF88" s="395"/>
      <c r="UXG88" s="389"/>
      <c r="UXH88" s="390"/>
      <c r="UXI88" s="391"/>
      <c r="UXJ88" s="392"/>
      <c r="UXK88" s="393"/>
      <c r="UXL88" s="394"/>
      <c r="UXM88" s="395"/>
      <c r="UXN88" s="389"/>
      <c r="UXO88" s="390"/>
      <c r="UXP88" s="391"/>
      <c r="UXQ88" s="392"/>
      <c r="UXR88" s="393"/>
      <c r="UXS88" s="394"/>
      <c r="UXT88" s="395"/>
      <c r="UXU88" s="389"/>
      <c r="UXV88" s="390"/>
      <c r="UXW88" s="391"/>
      <c r="UXX88" s="392"/>
      <c r="UXY88" s="393"/>
      <c r="UXZ88" s="394"/>
      <c r="UYA88" s="395"/>
      <c r="UYB88" s="389"/>
      <c r="UYC88" s="390"/>
      <c r="UYD88" s="391"/>
      <c r="UYE88" s="392"/>
      <c r="UYF88" s="393"/>
      <c r="UYG88" s="394"/>
      <c r="UYH88" s="395"/>
      <c r="UYI88" s="389"/>
      <c r="UYJ88" s="390"/>
      <c r="UYK88" s="391"/>
      <c r="UYL88" s="392"/>
      <c r="UYM88" s="393"/>
      <c r="UYN88" s="394"/>
      <c r="UYO88" s="395"/>
      <c r="UYP88" s="389"/>
      <c r="UYQ88" s="390"/>
      <c r="UYR88" s="391"/>
      <c r="UYS88" s="392"/>
      <c r="UYT88" s="393"/>
      <c r="UYU88" s="394"/>
      <c r="UYV88" s="395"/>
      <c r="UYW88" s="389"/>
      <c r="UYX88" s="390"/>
      <c r="UYY88" s="391"/>
      <c r="UYZ88" s="392"/>
      <c r="UZA88" s="393"/>
      <c r="UZB88" s="394"/>
      <c r="UZC88" s="395"/>
      <c r="UZD88" s="389"/>
      <c r="UZE88" s="390"/>
      <c r="UZF88" s="391"/>
      <c r="UZG88" s="392"/>
      <c r="UZH88" s="393"/>
      <c r="UZI88" s="394"/>
      <c r="UZJ88" s="395"/>
      <c r="UZK88" s="389"/>
      <c r="UZL88" s="390"/>
      <c r="UZM88" s="391"/>
      <c r="UZN88" s="392"/>
      <c r="UZO88" s="393"/>
      <c r="UZP88" s="394"/>
      <c r="UZQ88" s="395"/>
      <c r="UZR88" s="389"/>
      <c r="UZS88" s="390"/>
      <c r="UZT88" s="391"/>
      <c r="UZU88" s="392"/>
      <c r="UZV88" s="393"/>
      <c r="UZW88" s="394"/>
      <c r="UZX88" s="395"/>
      <c r="UZY88" s="389"/>
      <c r="UZZ88" s="390"/>
      <c r="VAA88" s="391"/>
      <c r="VAB88" s="392"/>
      <c r="VAC88" s="393"/>
      <c r="VAD88" s="394"/>
      <c r="VAE88" s="395"/>
      <c r="VAF88" s="389"/>
      <c r="VAG88" s="390"/>
      <c r="VAH88" s="391"/>
      <c r="VAI88" s="392"/>
      <c r="VAJ88" s="393"/>
      <c r="VAK88" s="394"/>
      <c r="VAL88" s="395"/>
      <c r="VAM88" s="389"/>
      <c r="VAN88" s="390"/>
      <c r="VAO88" s="391"/>
      <c r="VAP88" s="392"/>
      <c r="VAQ88" s="393"/>
      <c r="VAR88" s="394"/>
      <c r="VAS88" s="395"/>
      <c r="VAT88" s="389"/>
      <c r="VAU88" s="390"/>
      <c r="VAV88" s="391"/>
      <c r="VAW88" s="392"/>
      <c r="VAX88" s="393"/>
      <c r="VAY88" s="394"/>
      <c r="VAZ88" s="395"/>
      <c r="VBA88" s="389"/>
      <c r="VBB88" s="390"/>
      <c r="VBC88" s="391"/>
      <c r="VBD88" s="392"/>
      <c r="VBE88" s="393"/>
      <c r="VBF88" s="394"/>
      <c r="VBG88" s="395"/>
      <c r="VBH88" s="389"/>
      <c r="VBI88" s="390"/>
      <c r="VBJ88" s="391"/>
      <c r="VBK88" s="392"/>
      <c r="VBL88" s="393"/>
      <c r="VBM88" s="394"/>
      <c r="VBN88" s="395"/>
      <c r="VBO88" s="389"/>
      <c r="VBP88" s="390"/>
      <c r="VBQ88" s="391"/>
      <c r="VBR88" s="392"/>
      <c r="VBS88" s="393"/>
      <c r="VBT88" s="394"/>
      <c r="VBU88" s="395"/>
      <c r="VBV88" s="389"/>
      <c r="VBW88" s="390"/>
      <c r="VBX88" s="391"/>
      <c r="VBY88" s="392"/>
      <c r="VBZ88" s="393"/>
      <c r="VCA88" s="394"/>
      <c r="VCB88" s="395"/>
      <c r="VCC88" s="389"/>
      <c r="VCD88" s="390"/>
      <c r="VCE88" s="391"/>
      <c r="VCF88" s="392"/>
      <c r="VCG88" s="393"/>
      <c r="VCH88" s="394"/>
      <c r="VCI88" s="395"/>
      <c r="VCJ88" s="389"/>
      <c r="VCK88" s="390"/>
      <c r="VCL88" s="391"/>
      <c r="VCM88" s="392"/>
      <c r="VCN88" s="393"/>
      <c r="VCO88" s="394"/>
      <c r="VCP88" s="395"/>
      <c r="VCQ88" s="389"/>
      <c r="VCR88" s="390"/>
      <c r="VCS88" s="391"/>
      <c r="VCT88" s="392"/>
      <c r="VCU88" s="393"/>
      <c r="VCV88" s="394"/>
      <c r="VCW88" s="395"/>
      <c r="VCX88" s="389"/>
      <c r="VCY88" s="390"/>
      <c r="VCZ88" s="391"/>
      <c r="VDA88" s="392"/>
      <c r="VDB88" s="393"/>
      <c r="VDC88" s="394"/>
      <c r="VDD88" s="395"/>
      <c r="VDE88" s="389"/>
      <c r="VDF88" s="390"/>
      <c r="VDG88" s="391"/>
      <c r="VDH88" s="392"/>
      <c r="VDI88" s="393"/>
      <c r="VDJ88" s="394"/>
      <c r="VDK88" s="395"/>
      <c r="VDL88" s="389"/>
      <c r="VDM88" s="390"/>
      <c r="VDN88" s="391"/>
      <c r="VDO88" s="392"/>
      <c r="VDP88" s="393"/>
      <c r="VDQ88" s="394"/>
      <c r="VDR88" s="395"/>
      <c r="VDS88" s="389"/>
      <c r="VDT88" s="390"/>
      <c r="VDU88" s="391"/>
      <c r="VDV88" s="392"/>
      <c r="VDW88" s="393"/>
      <c r="VDX88" s="394"/>
      <c r="VDY88" s="395"/>
      <c r="VDZ88" s="389"/>
      <c r="VEA88" s="390"/>
      <c r="VEB88" s="391"/>
      <c r="VEC88" s="392"/>
      <c r="VED88" s="393"/>
      <c r="VEE88" s="394"/>
      <c r="VEF88" s="395"/>
      <c r="VEG88" s="389"/>
      <c r="VEH88" s="390"/>
      <c r="VEI88" s="391"/>
      <c r="VEJ88" s="392"/>
      <c r="VEK88" s="393"/>
      <c r="VEL88" s="394"/>
      <c r="VEM88" s="395"/>
      <c r="VEN88" s="389"/>
      <c r="VEO88" s="390"/>
      <c r="VEP88" s="391"/>
      <c r="VEQ88" s="392"/>
      <c r="VER88" s="393"/>
      <c r="VES88" s="394"/>
      <c r="VET88" s="395"/>
      <c r="VEU88" s="389"/>
      <c r="VEV88" s="390"/>
      <c r="VEW88" s="391"/>
      <c r="VEX88" s="392"/>
      <c r="VEY88" s="393"/>
      <c r="VEZ88" s="394"/>
      <c r="VFA88" s="395"/>
      <c r="VFB88" s="389"/>
      <c r="VFC88" s="390"/>
      <c r="VFD88" s="391"/>
      <c r="VFE88" s="392"/>
      <c r="VFF88" s="393"/>
      <c r="VFG88" s="394"/>
      <c r="VFH88" s="395"/>
      <c r="VFI88" s="389"/>
      <c r="VFJ88" s="390"/>
      <c r="VFK88" s="391"/>
      <c r="VFL88" s="392"/>
      <c r="VFM88" s="393"/>
      <c r="VFN88" s="394"/>
      <c r="VFO88" s="395"/>
      <c r="VFP88" s="389"/>
      <c r="VFQ88" s="390"/>
      <c r="VFR88" s="391"/>
      <c r="VFS88" s="392"/>
      <c r="VFT88" s="393"/>
      <c r="VFU88" s="394"/>
      <c r="VFV88" s="395"/>
      <c r="VFW88" s="389"/>
      <c r="VFX88" s="390"/>
      <c r="VFY88" s="391"/>
      <c r="VFZ88" s="392"/>
      <c r="VGA88" s="393"/>
      <c r="VGB88" s="394"/>
      <c r="VGC88" s="395"/>
      <c r="VGD88" s="389"/>
      <c r="VGE88" s="390"/>
      <c r="VGF88" s="391"/>
      <c r="VGG88" s="392"/>
      <c r="VGH88" s="393"/>
      <c r="VGI88" s="394"/>
      <c r="VGJ88" s="395"/>
      <c r="VGK88" s="389"/>
      <c r="VGL88" s="390"/>
      <c r="VGM88" s="391"/>
      <c r="VGN88" s="392"/>
      <c r="VGO88" s="393"/>
      <c r="VGP88" s="394"/>
      <c r="VGQ88" s="395"/>
      <c r="VGR88" s="389"/>
      <c r="VGS88" s="390"/>
      <c r="VGT88" s="391"/>
      <c r="VGU88" s="392"/>
      <c r="VGV88" s="393"/>
      <c r="VGW88" s="394"/>
      <c r="VGX88" s="395"/>
      <c r="VGY88" s="389"/>
      <c r="VGZ88" s="390"/>
      <c r="VHA88" s="391"/>
      <c r="VHB88" s="392"/>
      <c r="VHC88" s="393"/>
      <c r="VHD88" s="394"/>
      <c r="VHE88" s="395"/>
      <c r="VHF88" s="389"/>
      <c r="VHG88" s="390"/>
      <c r="VHH88" s="391"/>
      <c r="VHI88" s="392"/>
      <c r="VHJ88" s="393"/>
      <c r="VHK88" s="394"/>
      <c r="VHL88" s="395"/>
      <c r="VHM88" s="389"/>
      <c r="VHN88" s="390"/>
      <c r="VHO88" s="391"/>
      <c r="VHP88" s="392"/>
      <c r="VHQ88" s="393"/>
      <c r="VHR88" s="394"/>
      <c r="VHS88" s="395"/>
      <c r="VHT88" s="389"/>
      <c r="VHU88" s="390"/>
      <c r="VHV88" s="391"/>
      <c r="VHW88" s="392"/>
      <c r="VHX88" s="393"/>
      <c r="VHY88" s="394"/>
      <c r="VHZ88" s="395"/>
      <c r="VIA88" s="389"/>
      <c r="VIB88" s="390"/>
      <c r="VIC88" s="391"/>
      <c r="VID88" s="392"/>
      <c r="VIE88" s="393"/>
      <c r="VIF88" s="394"/>
      <c r="VIG88" s="395"/>
      <c r="VIH88" s="389"/>
      <c r="VII88" s="390"/>
      <c r="VIJ88" s="391"/>
      <c r="VIK88" s="392"/>
      <c r="VIL88" s="393"/>
      <c r="VIM88" s="394"/>
      <c r="VIN88" s="395"/>
      <c r="VIO88" s="389"/>
      <c r="VIP88" s="390"/>
      <c r="VIQ88" s="391"/>
      <c r="VIR88" s="392"/>
      <c r="VIS88" s="393"/>
      <c r="VIT88" s="394"/>
      <c r="VIU88" s="395"/>
      <c r="VIV88" s="389"/>
      <c r="VIW88" s="390"/>
      <c r="VIX88" s="391"/>
      <c r="VIY88" s="392"/>
      <c r="VIZ88" s="393"/>
      <c r="VJA88" s="394"/>
      <c r="VJB88" s="395"/>
      <c r="VJC88" s="389"/>
      <c r="VJD88" s="390"/>
      <c r="VJE88" s="391"/>
      <c r="VJF88" s="392"/>
      <c r="VJG88" s="393"/>
      <c r="VJH88" s="394"/>
      <c r="VJI88" s="395"/>
      <c r="VJJ88" s="389"/>
      <c r="VJK88" s="390"/>
      <c r="VJL88" s="391"/>
      <c r="VJM88" s="392"/>
      <c r="VJN88" s="393"/>
      <c r="VJO88" s="394"/>
      <c r="VJP88" s="395"/>
      <c r="VJQ88" s="389"/>
      <c r="VJR88" s="390"/>
      <c r="VJS88" s="391"/>
      <c r="VJT88" s="392"/>
      <c r="VJU88" s="393"/>
      <c r="VJV88" s="394"/>
      <c r="VJW88" s="395"/>
      <c r="VJX88" s="389"/>
      <c r="VJY88" s="390"/>
      <c r="VJZ88" s="391"/>
      <c r="VKA88" s="392"/>
      <c r="VKB88" s="393"/>
      <c r="VKC88" s="394"/>
      <c r="VKD88" s="395"/>
      <c r="VKE88" s="389"/>
      <c r="VKF88" s="390"/>
      <c r="VKG88" s="391"/>
      <c r="VKH88" s="392"/>
      <c r="VKI88" s="393"/>
      <c r="VKJ88" s="394"/>
      <c r="VKK88" s="395"/>
      <c r="VKL88" s="389"/>
      <c r="VKM88" s="390"/>
      <c r="VKN88" s="391"/>
      <c r="VKO88" s="392"/>
      <c r="VKP88" s="393"/>
      <c r="VKQ88" s="394"/>
      <c r="VKR88" s="395"/>
      <c r="VKS88" s="389"/>
      <c r="VKT88" s="390"/>
      <c r="VKU88" s="391"/>
      <c r="VKV88" s="392"/>
      <c r="VKW88" s="393"/>
      <c r="VKX88" s="394"/>
      <c r="VKY88" s="395"/>
      <c r="VKZ88" s="389"/>
      <c r="VLA88" s="390"/>
      <c r="VLB88" s="391"/>
      <c r="VLC88" s="392"/>
      <c r="VLD88" s="393"/>
      <c r="VLE88" s="394"/>
      <c r="VLF88" s="395"/>
      <c r="VLG88" s="389"/>
      <c r="VLH88" s="390"/>
      <c r="VLI88" s="391"/>
      <c r="VLJ88" s="392"/>
      <c r="VLK88" s="393"/>
      <c r="VLL88" s="394"/>
      <c r="VLM88" s="395"/>
      <c r="VLN88" s="389"/>
      <c r="VLO88" s="390"/>
      <c r="VLP88" s="391"/>
      <c r="VLQ88" s="392"/>
      <c r="VLR88" s="393"/>
      <c r="VLS88" s="394"/>
      <c r="VLT88" s="395"/>
      <c r="VLU88" s="389"/>
      <c r="VLV88" s="390"/>
      <c r="VLW88" s="391"/>
      <c r="VLX88" s="392"/>
      <c r="VLY88" s="393"/>
      <c r="VLZ88" s="394"/>
      <c r="VMA88" s="395"/>
      <c r="VMB88" s="389"/>
      <c r="VMC88" s="390"/>
      <c r="VMD88" s="391"/>
      <c r="VME88" s="392"/>
      <c r="VMF88" s="393"/>
      <c r="VMG88" s="394"/>
      <c r="VMH88" s="395"/>
      <c r="VMI88" s="389"/>
      <c r="VMJ88" s="390"/>
      <c r="VMK88" s="391"/>
      <c r="VML88" s="392"/>
      <c r="VMM88" s="393"/>
      <c r="VMN88" s="394"/>
      <c r="VMO88" s="395"/>
      <c r="VMP88" s="389"/>
      <c r="VMQ88" s="390"/>
      <c r="VMR88" s="391"/>
      <c r="VMS88" s="392"/>
      <c r="VMT88" s="393"/>
      <c r="VMU88" s="394"/>
      <c r="VMV88" s="395"/>
      <c r="VMW88" s="389"/>
      <c r="VMX88" s="390"/>
      <c r="VMY88" s="391"/>
      <c r="VMZ88" s="392"/>
      <c r="VNA88" s="393"/>
      <c r="VNB88" s="394"/>
      <c r="VNC88" s="395"/>
      <c r="VND88" s="389"/>
      <c r="VNE88" s="390"/>
      <c r="VNF88" s="391"/>
      <c r="VNG88" s="392"/>
      <c r="VNH88" s="393"/>
      <c r="VNI88" s="394"/>
      <c r="VNJ88" s="395"/>
      <c r="VNK88" s="389"/>
      <c r="VNL88" s="390"/>
      <c r="VNM88" s="391"/>
      <c r="VNN88" s="392"/>
      <c r="VNO88" s="393"/>
      <c r="VNP88" s="394"/>
      <c r="VNQ88" s="395"/>
      <c r="VNR88" s="389"/>
      <c r="VNS88" s="390"/>
      <c r="VNT88" s="391"/>
      <c r="VNU88" s="392"/>
      <c r="VNV88" s="393"/>
      <c r="VNW88" s="394"/>
      <c r="VNX88" s="395"/>
      <c r="VNY88" s="389"/>
      <c r="VNZ88" s="390"/>
      <c r="VOA88" s="391"/>
      <c r="VOB88" s="392"/>
      <c r="VOC88" s="393"/>
      <c r="VOD88" s="394"/>
      <c r="VOE88" s="395"/>
      <c r="VOF88" s="389"/>
      <c r="VOG88" s="390"/>
      <c r="VOH88" s="391"/>
      <c r="VOI88" s="392"/>
      <c r="VOJ88" s="393"/>
      <c r="VOK88" s="394"/>
      <c r="VOL88" s="395"/>
      <c r="VOM88" s="389"/>
      <c r="VON88" s="390"/>
      <c r="VOO88" s="391"/>
      <c r="VOP88" s="392"/>
      <c r="VOQ88" s="393"/>
      <c r="VOR88" s="394"/>
      <c r="VOS88" s="395"/>
      <c r="VOT88" s="389"/>
      <c r="VOU88" s="390"/>
      <c r="VOV88" s="391"/>
      <c r="VOW88" s="392"/>
      <c r="VOX88" s="393"/>
      <c r="VOY88" s="394"/>
      <c r="VOZ88" s="395"/>
      <c r="VPA88" s="389"/>
      <c r="VPB88" s="390"/>
      <c r="VPC88" s="391"/>
      <c r="VPD88" s="392"/>
      <c r="VPE88" s="393"/>
      <c r="VPF88" s="394"/>
      <c r="VPG88" s="395"/>
      <c r="VPH88" s="389"/>
      <c r="VPI88" s="390"/>
      <c r="VPJ88" s="391"/>
      <c r="VPK88" s="392"/>
      <c r="VPL88" s="393"/>
      <c r="VPM88" s="394"/>
      <c r="VPN88" s="395"/>
      <c r="VPO88" s="389"/>
      <c r="VPP88" s="390"/>
      <c r="VPQ88" s="391"/>
      <c r="VPR88" s="392"/>
      <c r="VPS88" s="393"/>
      <c r="VPT88" s="394"/>
      <c r="VPU88" s="395"/>
      <c r="VPV88" s="389"/>
      <c r="VPW88" s="390"/>
      <c r="VPX88" s="391"/>
      <c r="VPY88" s="392"/>
      <c r="VPZ88" s="393"/>
      <c r="VQA88" s="394"/>
      <c r="VQB88" s="395"/>
      <c r="VQC88" s="389"/>
      <c r="VQD88" s="390"/>
      <c r="VQE88" s="391"/>
      <c r="VQF88" s="392"/>
      <c r="VQG88" s="393"/>
      <c r="VQH88" s="394"/>
      <c r="VQI88" s="395"/>
      <c r="VQJ88" s="389"/>
      <c r="VQK88" s="390"/>
      <c r="VQL88" s="391"/>
      <c r="VQM88" s="392"/>
      <c r="VQN88" s="393"/>
      <c r="VQO88" s="394"/>
      <c r="VQP88" s="395"/>
      <c r="VQQ88" s="389"/>
      <c r="VQR88" s="390"/>
      <c r="VQS88" s="391"/>
      <c r="VQT88" s="392"/>
      <c r="VQU88" s="393"/>
      <c r="VQV88" s="394"/>
      <c r="VQW88" s="395"/>
      <c r="VQX88" s="389"/>
      <c r="VQY88" s="390"/>
      <c r="VQZ88" s="391"/>
      <c r="VRA88" s="392"/>
      <c r="VRB88" s="393"/>
      <c r="VRC88" s="394"/>
      <c r="VRD88" s="395"/>
      <c r="VRE88" s="389"/>
      <c r="VRF88" s="390"/>
      <c r="VRG88" s="391"/>
      <c r="VRH88" s="392"/>
      <c r="VRI88" s="393"/>
      <c r="VRJ88" s="394"/>
      <c r="VRK88" s="395"/>
      <c r="VRL88" s="389"/>
      <c r="VRM88" s="390"/>
      <c r="VRN88" s="391"/>
      <c r="VRO88" s="392"/>
      <c r="VRP88" s="393"/>
      <c r="VRQ88" s="394"/>
      <c r="VRR88" s="395"/>
      <c r="VRS88" s="389"/>
      <c r="VRT88" s="390"/>
      <c r="VRU88" s="391"/>
      <c r="VRV88" s="392"/>
      <c r="VRW88" s="393"/>
      <c r="VRX88" s="394"/>
      <c r="VRY88" s="395"/>
      <c r="VRZ88" s="389"/>
      <c r="VSA88" s="390"/>
      <c r="VSB88" s="391"/>
      <c r="VSC88" s="392"/>
      <c r="VSD88" s="393"/>
      <c r="VSE88" s="394"/>
      <c r="VSF88" s="395"/>
      <c r="VSG88" s="389"/>
      <c r="VSH88" s="390"/>
      <c r="VSI88" s="391"/>
      <c r="VSJ88" s="392"/>
      <c r="VSK88" s="393"/>
      <c r="VSL88" s="394"/>
      <c r="VSM88" s="395"/>
      <c r="VSN88" s="389"/>
      <c r="VSO88" s="390"/>
      <c r="VSP88" s="391"/>
      <c r="VSQ88" s="392"/>
      <c r="VSR88" s="393"/>
      <c r="VSS88" s="394"/>
      <c r="VST88" s="395"/>
      <c r="VSU88" s="389"/>
      <c r="VSV88" s="390"/>
      <c r="VSW88" s="391"/>
      <c r="VSX88" s="392"/>
      <c r="VSY88" s="393"/>
      <c r="VSZ88" s="394"/>
      <c r="VTA88" s="395"/>
      <c r="VTB88" s="389"/>
      <c r="VTC88" s="390"/>
      <c r="VTD88" s="391"/>
      <c r="VTE88" s="392"/>
      <c r="VTF88" s="393"/>
      <c r="VTG88" s="394"/>
      <c r="VTH88" s="395"/>
      <c r="VTI88" s="389"/>
      <c r="VTJ88" s="390"/>
      <c r="VTK88" s="391"/>
      <c r="VTL88" s="392"/>
      <c r="VTM88" s="393"/>
      <c r="VTN88" s="394"/>
      <c r="VTO88" s="395"/>
      <c r="VTP88" s="389"/>
      <c r="VTQ88" s="390"/>
      <c r="VTR88" s="391"/>
      <c r="VTS88" s="392"/>
      <c r="VTT88" s="393"/>
      <c r="VTU88" s="394"/>
      <c r="VTV88" s="395"/>
      <c r="VTW88" s="389"/>
      <c r="VTX88" s="390"/>
      <c r="VTY88" s="391"/>
      <c r="VTZ88" s="392"/>
      <c r="VUA88" s="393"/>
      <c r="VUB88" s="394"/>
      <c r="VUC88" s="395"/>
      <c r="VUD88" s="389"/>
      <c r="VUE88" s="390"/>
      <c r="VUF88" s="391"/>
      <c r="VUG88" s="392"/>
      <c r="VUH88" s="393"/>
      <c r="VUI88" s="394"/>
      <c r="VUJ88" s="395"/>
      <c r="VUK88" s="389"/>
      <c r="VUL88" s="390"/>
      <c r="VUM88" s="391"/>
      <c r="VUN88" s="392"/>
      <c r="VUO88" s="393"/>
      <c r="VUP88" s="394"/>
      <c r="VUQ88" s="395"/>
      <c r="VUR88" s="389"/>
      <c r="VUS88" s="390"/>
      <c r="VUT88" s="391"/>
      <c r="VUU88" s="392"/>
      <c r="VUV88" s="393"/>
      <c r="VUW88" s="394"/>
      <c r="VUX88" s="395"/>
      <c r="VUY88" s="389"/>
      <c r="VUZ88" s="390"/>
      <c r="VVA88" s="391"/>
      <c r="VVB88" s="392"/>
      <c r="VVC88" s="393"/>
      <c r="VVD88" s="394"/>
      <c r="VVE88" s="395"/>
      <c r="VVF88" s="389"/>
      <c r="VVG88" s="390"/>
      <c r="VVH88" s="391"/>
      <c r="VVI88" s="392"/>
      <c r="VVJ88" s="393"/>
      <c r="VVK88" s="394"/>
      <c r="VVL88" s="395"/>
      <c r="VVM88" s="389"/>
      <c r="VVN88" s="390"/>
      <c r="VVO88" s="391"/>
      <c r="VVP88" s="392"/>
      <c r="VVQ88" s="393"/>
      <c r="VVR88" s="394"/>
      <c r="VVS88" s="395"/>
      <c r="VVT88" s="389"/>
      <c r="VVU88" s="390"/>
      <c r="VVV88" s="391"/>
      <c r="VVW88" s="392"/>
      <c r="VVX88" s="393"/>
      <c r="VVY88" s="394"/>
      <c r="VVZ88" s="395"/>
      <c r="VWA88" s="389"/>
      <c r="VWB88" s="390"/>
      <c r="VWC88" s="391"/>
      <c r="VWD88" s="392"/>
      <c r="VWE88" s="393"/>
      <c r="VWF88" s="394"/>
      <c r="VWG88" s="395"/>
      <c r="VWH88" s="389"/>
      <c r="VWI88" s="390"/>
      <c r="VWJ88" s="391"/>
      <c r="VWK88" s="392"/>
      <c r="VWL88" s="393"/>
      <c r="VWM88" s="394"/>
      <c r="VWN88" s="395"/>
      <c r="VWO88" s="389"/>
      <c r="VWP88" s="390"/>
      <c r="VWQ88" s="391"/>
      <c r="VWR88" s="392"/>
      <c r="VWS88" s="393"/>
      <c r="VWT88" s="394"/>
      <c r="VWU88" s="395"/>
      <c r="VWV88" s="389"/>
      <c r="VWW88" s="390"/>
      <c r="VWX88" s="391"/>
      <c r="VWY88" s="392"/>
      <c r="VWZ88" s="393"/>
      <c r="VXA88" s="394"/>
      <c r="VXB88" s="395"/>
      <c r="VXC88" s="389"/>
      <c r="VXD88" s="390"/>
      <c r="VXE88" s="391"/>
      <c r="VXF88" s="392"/>
      <c r="VXG88" s="393"/>
      <c r="VXH88" s="394"/>
      <c r="VXI88" s="395"/>
      <c r="VXJ88" s="389"/>
      <c r="VXK88" s="390"/>
      <c r="VXL88" s="391"/>
      <c r="VXM88" s="392"/>
      <c r="VXN88" s="393"/>
      <c r="VXO88" s="394"/>
      <c r="VXP88" s="395"/>
      <c r="VXQ88" s="389"/>
      <c r="VXR88" s="390"/>
      <c r="VXS88" s="391"/>
      <c r="VXT88" s="392"/>
      <c r="VXU88" s="393"/>
      <c r="VXV88" s="394"/>
      <c r="VXW88" s="395"/>
      <c r="VXX88" s="389"/>
      <c r="VXY88" s="390"/>
      <c r="VXZ88" s="391"/>
      <c r="VYA88" s="392"/>
      <c r="VYB88" s="393"/>
      <c r="VYC88" s="394"/>
      <c r="VYD88" s="395"/>
      <c r="VYE88" s="389"/>
      <c r="VYF88" s="390"/>
      <c r="VYG88" s="391"/>
      <c r="VYH88" s="392"/>
      <c r="VYI88" s="393"/>
      <c r="VYJ88" s="394"/>
      <c r="VYK88" s="395"/>
      <c r="VYL88" s="389"/>
      <c r="VYM88" s="390"/>
      <c r="VYN88" s="391"/>
      <c r="VYO88" s="392"/>
      <c r="VYP88" s="393"/>
      <c r="VYQ88" s="394"/>
      <c r="VYR88" s="395"/>
      <c r="VYS88" s="389"/>
      <c r="VYT88" s="390"/>
      <c r="VYU88" s="391"/>
      <c r="VYV88" s="392"/>
      <c r="VYW88" s="393"/>
      <c r="VYX88" s="394"/>
      <c r="VYY88" s="395"/>
      <c r="VYZ88" s="389"/>
      <c r="VZA88" s="390"/>
      <c r="VZB88" s="391"/>
      <c r="VZC88" s="392"/>
      <c r="VZD88" s="393"/>
      <c r="VZE88" s="394"/>
      <c r="VZF88" s="395"/>
      <c r="VZG88" s="389"/>
      <c r="VZH88" s="390"/>
      <c r="VZI88" s="391"/>
      <c r="VZJ88" s="392"/>
      <c r="VZK88" s="393"/>
      <c r="VZL88" s="394"/>
      <c r="VZM88" s="395"/>
      <c r="VZN88" s="389"/>
      <c r="VZO88" s="390"/>
      <c r="VZP88" s="391"/>
      <c r="VZQ88" s="392"/>
      <c r="VZR88" s="393"/>
      <c r="VZS88" s="394"/>
      <c r="VZT88" s="395"/>
      <c r="VZU88" s="389"/>
      <c r="VZV88" s="390"/>
      <c r="VZW88" s="391"/>
      <c r="VZX88" s="392"/>
      <c r="VZY88" s="393"/>
      <c r="VZZ88" s="394"/>
      <c r="WAA88" s="395"/>
      <c r="WAB88" s="389"/>
      <c r="WAC88" s="390"/>
      <c r="WAD88" s="391"/>
      <c r="WAE88" s="392"/>
      <c r="WAF88" s="393"/>
      <c r="WAG88" s="394"/>
      <c r="WAH88" s="395"/>
      <c r="WAI88" s="389"/>
      <c r="WAJ88" s="390"/>
      <c r="WAK88" s="391"/>
      <c r="WAL88" s="392"/>
      <c r="WAM88" s="393"/>
      <c r="WAN88" s="394"/>
      <c r="WAO88" s="395"/>
      <c r="WAP88" s="389"/>
      <c r="WAQ88" s="390"/>
      <c r="WAR88" s="391"/>
      <c r="WAS88" s="392"/>
      <c r="WAT88" s="393"/>
      <c r="WAU88" s="394"/>
      <c r="WAV88" s="395"/>
      <c r="WAW88" s="389"/>
      <c r="WAX88" s="390"/>
      <c r="WAY88" s="391"/>
      <c r="WAZ88" s="392"/>
      <c r="WBA88" s="393"/>
      <c r="WBB88" s="394"/>
      <c r="WBC88" s="395"/>
      <c r="WBD88" s="389"/>
      <c r="WBE88" s="390"/>
      <c r="WBF88" s="391"/>
      <c r="WBG88" s="392"/>
      <c r="WBH88" s="393"/>
      <c r="WBI88" s="394"/>
      <c r="WBJ88" s="395"/>
      <c r="WBK88" s="389"/>
      <c r="WBL88" s="390"/>
      <c r="WBM88" s="391"/>
      <c r="WBN88" s="392"/>
      <c r="WBO88" s="393"/>
      <c r="WBP88" s="394"/>
      <c r="WBQ88" s="395"/>
      <c r="WBR88" s="389"/>
      <c r="WBS88" s="390"/>
      <c r="WBT88" s="391"/>
      <c r="WBU88" s="392"/>
      <c r="WBV88" s="393"/>
      <c r="WBW88" s="394"/>
      <c r="WBX88" s="395"/>
      <c r="WBY88" s="389"/>
      <c r="WBZ88" s="390"/>
      <c r="WCA88" s="391"/>
      <c r="WCB88" s="392"/>
      <c r="WCC88" s="393"/>
      <c r="WCD88" s="394"/>
      <c r="WCE88" s="395"/>
      <c r="WCF88" s="389"/>
      <c r="WCG88" s="390"/>
      <c r="WCH88" s="391"/>
      <c r="WCI88" s="392"/>
      <c r="WCJ88" s="393"/>
      <c r="WCK88" s="394"/>
      <c r="WCL88" s="395"/>
      <c r="WCM88" s="389"/>
      <c r="WCN88" s="390"/>
      <c r="WCO88" s="391"/>
      <c r="WCP88" s="392"/>
      <c r="WCQ88" s="393"/>
      <c r="WCR88" s="394"/>
      <c r="WCS88" s="395"/>
      <c r="WCT88" s="389"/>
      <c r="WCU88" s="390"/>
      <c r="WCV88" s="391"/>
      <c r="WCW88" s="392"/>
      <c r="WCX88" s="393"/>
      <c r="WCY88" s="394"/>
      <c r="WCZ88" s="395"/>
      <c r="WDA88" s="389"/>
      <c r="WDB88" s="390"/>
      <c r="WDC88" s="391"/>
      <c r="WDD88" s="392"/>
      <c r="WDE88" s="393"/>
      <c r="WDF88" s="394"/>
      <c r="WDG88" s="395"/>
      <c r="WDH88" s="389"/>
      <c r="WDI88" s="390"/>
      <c r="WDJ88" s="391"/>
      <c r="WDK88" s="392"/>
      <c r="WDL88" s="393"/>
      <c r="WDM88" s="394"/>
      <c r="WDN88" s="395"/>
      <c r="WDO88" s="389"/>
      <c r="WDP88" s="390"/>
      <c r="WDQ88" s="391"/>
      <c r="WDR88" s="392"/>
      <c r="WDS88" s="393"/>
      <c r="WDT88" s="394"/>
      <c r="WDU88" s="395"/>
      <c r="WDV88" s="389"/>
      <c r="WDW88" s="390"/>
      <c r="WDX88" s="391"/>
      <c r="WDY88" s="392"/>
      <c r="WDZ88" s="393"/>
      <c r="WEA88" s="394"/>
      <c r="WEB88" s="395"/>
      <c r="WEC88" s="389"/>
      <c r="WED88" s="390"/>
      <c r="WEE88" s="391"/>
      <c r="WEF88" s="392"/>
      <c r="WEG88" s="393"/>
      <c r="WEH88" s="394"/>
      <c r="WEI88" s="395"/>
      <c r="WEJ88" s="389"/>
      <c r="WEK88" s="390"/>
      <c r="WEL88" s="391"/>
      <c r="WEM88" s="392"/>
      <c r="WEN88" s="393"/>
      <c r="WEO88" s="394"/>
      <c r="WEP88" s="395"/>
      <c r="WEQ88" s="389"/>
      <c r="WER88" s="390"/>
      <c r="WES88" s="391"/>
      <c r="WET88" s="392"/>
      <c r="WEU88" s="393"/>
      <c r="WEV88" s="394"/>
      <c r="WEW88" s="395"/>
      <c r="WEX88" s="389"/>
      <c r="WEY88" s="390"/>
      <c r="WEZ88" s="391"/>
      <c r="WFA88" s="392"/>
      <c r="WFB88" s="393"/>
      <c r="WFC88" s="394"/>
      <c r="WFD88" s="395"/>
      <c r="WFE88" s="389"/>
      <c r="WFF88" s="390"/>
      <c r="WFG88" s="391"/>
      <c r="WFH88" s="392"/>
      <c r="WFI88" s="393"/>
      <c r="WFJ88" s="394"/>
      <c r="WFK88" s="395"/>
      <c r="WFL88" s="389"/>
      <c r="WFM88" s="390"/>
      <c r="WFN88" s="391"/>
      <c r="WFO88" s="392"/>
      <c r="WFP88" s="393"/>
      <c r="WFQ88" s="394"/>
      <c r="WFR88" s="395"/>
      <c r="WFS88" s="389"/>
      <c r="WFT88" s="390"/>
      <c r="WFU88" s="391"/>
      <c r="WFV88" s="392"/>
      <c r="WFW88" s="393"/>
      <c r="WFX88" s="394"/>
      <c r="WFY88" s="395"/>
      <c r="WFZ88" s="389"/>
      <c r="WGA88" s="390"/>
      <c r="WGB88" s="391"/>
      <c r="WGC88" s="392"/>
      <c r="WGD88" s="393"/>
      <c r="WGE88" s="394"/>
      <c r="WGF88" s="395"/>
      <c r="WGG88" s="389"/>
      <c r="WGH88" s="390"/>
      <c r="WGI88" s="391"/>
      <c r="WGJ88" s="392"/>
      <c r="WGK88" s="393"/>
      <c r="WGL88" s="394"/>
      <c r="WGM88" s="395"/>
      <c r="WGN88" s="389"/>
      <c r="WGO88" s="390"/>
      <c r="WGP88" s="391"/>
      <c r="WGQ88" s="392"/>
      <c r="WGR88" s="393"/>
      <c r="WGS88" s="394"/>
      <c r="WGT88" s="395"/>
      <c r="WGU88" s="389"/>
      <c r="WGV88" s="390"/>
      <c r="WGW88" s="391"/>
      <c r="WGX88" s="392"/>
      <c r="WGY88" s="393"/>
      <c r="WGZ88" s="394"/>
      <c r="WHA88" s="395"/>
      <c r="WHB88" s="389"/>
      <c r="WHC88" s="390"/>
      <c r="WHD88" s="391"/>
      <c r="WHE88" s="392"/>
      <c r="WHF88" s="393"/>
      <c r="WHG88" s="394"/>
      <c r="WHH88" s="395"/>
      <c r="WHI88" s="389"/>
      <c r="WHJ88" s="390"/>
      <c r="WHK88" s="391"/>
      <c r="WHL88" s="392"/>
      <c r="WHM88" s="393"/>
      <c r="WHN88" s="394"/>
      <c r="WHO88" s="395"/>
      <c r="WHP88" s="389"/>
      <c r="WHQ88" s="390"/>
      <c r="WHR88" s="391"/>
      <c r="WHS88" s="392"/>
      <c r="WHT88" s="393"/>
      <c r="WHU88" s="394"/>
      <c r="WHV88" s="395"/>
      <c r="WHW88" s="389"/>
      <c r="WHX88" s="390"/>
      <c r="WHY88" s="391"/>
      <c r="WHZ88" s="392"/>
      <c r="WIA88" s="393"/>
      <c r="WIB88" s="394"/>
      <c r="WIC88" s="395"/>
      <c r="WID88" s="389"/>
      <c r="WIE88" s="390"/>
      <c r="WIF88" s="391"/>
      <c r="WIG88" s="392"/>
      <c r="WIH88" s="393"/>
      <c r="WII88" s="394"/>
      <c r="WIJ88" s="395"/>
      <c r="WIK88" s="389"/>
      <c r="WIL88" s="390"/>
      <c r="WIM88" s="391"/>
      <c r="WIN88" s="392"/>
      <c r="WIO88" s="393"/>
      <c r="WIP88" s="394"/>
      <c r="WIQ88" s="395"/>
      <c r="WIR88" s="389"/>
      <c r="WIS88" s="390"/>
      <c r="WIT88" s="391"/>
      <c r="WIU88" s="392"/>
      <c r="WIV88" s="393"/>
      <c r="WIW88" s="394"/>
      <c r="WIX88" s="395"/>
      <c r="WIY88" s="389"/>
      <c r="WIZ88" s="390"/>
      <c r="WJA88" s="391"/>
      <c r="WJB88" s="392"/>
      <c r="WJC88" s="393"/>
      <c r="WJD88" s="394"/>
      <c r="WJE88" s="395"/>
      <c r="WJF88" s="389"/>
      <c r="WJG88" s="390"/>
      <c r="WJH88" s="391"/>
      <c r="WJI88" s="392"/>
      <c r="WJJ88" s="393"/>
      <c r="WJK88" s="394"/>
      <c r="WJL88" s="395"/>
      <c r="WJM88" s="389"/>
      <c r="WJN88" s="390"/>
      <c r="WJO88" s="391"/>
      <c r="WJP88" s="392"/>
      <c r="WJQ88" s="393"/>
      <c r="WJR88" s="394"/>
      <c r="WJS88" s="395"/>
      <c r="WJT88" s="389"/>
      <c r="WJU88" s="390"/>
      <c r="WJV88" s="391"/>
      <c r="WJW88" s="392"/>
      <c r="WJX88" s="393"/>
      <c r="WJY88" s="394"/>
      <c r="WJZ88" s="395"/>
      <c r="WKA88" s="389"/>
      <c r="WKB88" s="390"/>
      <c r="WKC88" s="391"/>
      <c r="WKD88" s="392"/>
      <c r="WKE88" s="393"/>
      <c r="WKF88" s="394"/>
      <c r="WKG88" s="395"/>
      <c r="WKH88" s="389"/>
      <c r="WKI88" s="390"/>
      <c r="WKJ88" s="391"/>
      <c r="WKK88" s="392"/>
      <c r="WKL88" s="393"/>
      <c r="WKM88" s="394"/>
      <c r="WKN88" s="395"/>
      <c r="WKO88" s="389"/>
      <c r="WKP88" s="390"/>
      <c r="WKQ88" s="391"/>
      <c r="WKR88" s="392"/>
      <c r="WKS88" s="393"/>
      <c r="WKT88" s="394"/>
      <c r="WKU88" s="395"/>
      <c r="WKV88" s="389"/>
      <c r="WKW88" s="390"/>
      <c r="WKX88" s="391"/>
      <c r="WKY88" s="392"/>
      <c r="WKZ88" s="393"/>
      <c r="WLA88" s="394"/>
      <c r="WLB88" s="395"/>
      <c r="WLC88" s="389"/>
      <c r="WLD88" s="390"/>
      <c r="WLE88" s="391"/>
      <c r="WLF88" s="392"/>
      <c r="WLG88" s="393"/>
      <c r="WLH88" s="394"/>
      <c r="WLI88" s="395"/>
      <c r="WLJ88" s="389"/>
      <c r="WLK88" s="390"/>
      <c r="WLL88" s="391"/>
      <c r="WLM88" s="392"/>
      <c r="WLN88" s="393"/>
      <c r="WLO88" s="394"/>
      <c r="WLP88" s="395"/>
      <c r="WLQ88" s="389"/>
      <c r="WLR88" s="390"/>
      <c r="WLS88" s="391"/>
      <c r="WLT88" s="392"/>
      <c r="WLU88" s="393"/>
      <c r="WLV88" s="394"/>
      <c r="WLW88" s="395"/>
      <c r="WLX88" s="389"/>
      <c r="WLY88" s="390"/>
      <c r="WLZ88" s="391"/>
      <c r="WMA88" s="392"/>
      <c r="WMB88" s="393"/>
      <c r="WMC88" s="394"/>
      <c r="WMD88" s="395"/>
      <c r="WME88" s="389"/>
      <c r="WMF88" s="390"/>
      <c r="WMG88" s="391"/>
      <c r="WMH88" s="392"/>
      <c r="WMI88" s="393"/>
      <c r="WMJ88" s="394"/>
      <c r="WMK88" s="395"/>
      <c r="WML88" s="389"/>
      <c r="WMM88" s="390"/>
      <c r="WMN88" s="391"/>
      <c r="WMO88" s="392"/>
      <c r="WMP88" s="393"/>
      <c r="WMQ88" s="394"/>
      <c r="WMR88" s="395"/>
      <c r="WMS88" s="389"/>
      <c r="WMT88" s="390"/>
      <c r="WMU88" s="391"/>
      <c r="WMV88" s="392"/>
      <c r="WMW88" s="393"/>
      <c r="WMX88" s="394"/>
      <c r="WMY88" s="395"/>
      <c r="WMZ88" s="389"/>
      <c r="WNA88" s="390"/>
      <c r="WNB88" s="391"/>
      <c r="WNC88" s="392"/>
      <c r="WND88" s="393"/>
      <c r="WNE88" s="394"/>
      <c r="WNF88" s="395"/>
      <c r="WNG88" s="389"/>
      <c r="WNH88" s="390"/>
      <c r="WNI88" s="391"/>
      <c r="WNJ88" s="392"/>
      <c r="WNK88" s="393"/>
      <c r="WNL88" s="394"/>
      <c r="WNM88" s="395"/>
      <c r="WNN88" s="389"/>
      <c r="WNO88" s="390"/>
      <c r="WNP88" s="391"/>
      <c r="WNQ88" s="392"/>
      <c r="WNR88" s="393"/>
      <c r="WNS88" s="394"/>
      <c r="WNT88" s="395"/>
      <c r="WNU88" s="389"/>
      <c r="WNV88" s="390"/>
      <c r="WNW88" s="391"/>
      <c r="WNX88" s="392"/>
      <c r="WNY88" s="393"/>
      <c r="WNZ88" s="394"/>
      <c r="WOA88" s="395"/>
      <c r="WOB88" s="389"/>
      <c r="WOC88" s="390"/>
      <c r="WOD88" s="391"/>
      <c r="WOE88" s="392"/>
      <c r="WOF88" s="393"/>
      <c r="WOG88" s="394"/>
      <c r="WOH88" s="395"/>
      <c r="WOI88" s="389"/>
      <c r="WOJ88" s="390"/>
      <c r="WOK88" s="391"/>
      <c r="WOL88" s="392"/>
      <c r="WOM88" s="393"/>
      <c r="WON88" s="394"/>
      <c r="WOO88" s="395"/>
      <c r="WOP88" s="389"/>
      <c r="WOQ88" s="390"/>
      <c r="WOR88" s="391"/>
      <c r="WOS88" s="392"/>
      <c r="WOT88" s="393"/>
      <c r="WOU88" s="394"/>
      <c r="WOV88" s="395"/>
      <c r="WOW88" s="389"/>
      <c r="WOX88" s="390"/>
      <c r="WOY88" s="391"/>
      <c r="WOZ88" s="392"/>
      <c r="WPA88" s="393"/>
      <c r="WPB88" s="394"/>
      <c r="WPC88" s="395"/>
      <c r="WPD88" s="389"/>
      <c r="WPE88" s="390"/>
      <c r="WPF88" s="391"/>
      <c r="WPG88" s="392"/>
      <c r="WPH88" s="393"/>
      <c r="WPI88" s="394"/>
      <c r="WPJ88" s="395"/>
      <c r="WPK88" s="389"/>
      <c r="WPL88" s="390"/>
      <c r="WPM88" s="391"/>
      <c r="WPN88" s="392"/>
      <c r="WPO88" s="393"/>
      <c r="WPP88" s="394"/>
      <c r="WPQ88" s="395"/>
      <c r="WPR88" s="389"/>
      <c r="WPS88" s="390"/>
      <c r="WPT88" s="391"/>
      <c r="WPU88" s="392"/>
      <c r="WPV88" s="393"/>
      <c r="WPW88" s="394"/>
      <c r="WPX88" s="395"/>
      <c r="WPY88" s="389"/>
      <c r="WPZ88" s="390"/>
      <c r="WQA88" s="391"/>
      <c r="WQB88" s="392"/>
      <c r="WQC88" s="393"/>
      <c r="WQD88" s="394"/>
      <c r="WQE88" s="395"/>
      <c r="WQF88" s="389"/>
      <c r="WQG88" s="390"/>
      <c r="WQH88" s="391"/>
      <c r="WQI88" s="392"/>
      <c r="WQJ88" s="393"/>
      <c r="WQK88" s="394"/>
      <c r="WQL88" s="395"/>
      <c r="WQM88" s="389"/>
      <c r="WQN88" s="390"/>
      <c r="WQO88" s="391"/>
      <c r="WQP88" s="392"/>
      <c r="WQQ88" s="393"/>
      <c r="WQR88" s="394"/>
      <c r="WQS88" s="395"/>
      <c r="WQT88" s="389"/>
      <c r="WQU88" s="390"/>
      <c r="WQV88" s="391"/>
      <c r="WQW88" s="392"/>
      <c r="WQX88" s="393"/>
      <c r="WQY88" s="394"/>
      <c r="WQZ88" s="395"/>
      <c r="WRA88" s="389"/>
      <c r="WRB88" s="390"/>
      <c r="WRC88" s="391"/>
      <c r="WRD88" s="392"/>
      <c r="WRE88" s="393"/>
      <c r="WRF88" s="394"/>
      <c r="WRG88" s="395"/>
      <c r="WRH88" s="389"/>
      <c r="WRI88" s="390"/>
      <c r="WRJ88" s="391"/>
      <c r="WRK88" s="392"/>
      <c r="WRL88" s="393"/>
      <c r="WRM88" s="394"/>
      <c r="WRN88" s="395"/>
      <c r="WRO88" s="389"/>
      <c r="WRP88" s="390"/>
      <c r="WRQ88" s="391"/>
      <c r="WRR88" s="392"/>
      <c r="WRS88" s="393"/>
      <c r="WRT88" s="394"/>
      <c r="WRU88" s="395"/>
      <c r="WRV88" s="389"/>
      <c r="WRW88" s="390"/>
      <c r="WRX88" s="391"/>
      <c r="WRY88" s="392"/>
      <c r="WRZ88" s="393"/>
      <c r="WSA88" s="394"/>
      <c r="WSB88" s="395"/>
      <c r="WSC88" s="389"/>
      <c r="WSD88" s="390"/>
      <c r="WSE88" s="391"/>
      <c r="WSF88" s="392"/>
      <c r="WSG88" s="393"/>
      <c r="WSH88" s="394"/>
      <c r="WSI88" s="395"/>
      <c r="WSJ88" s="389"/>
      <c r="WSK88" s="390"/>
      <c r="WSL88" s="391"/>
      <c r="WSM88" s="392"/>
      <c r="WSN88" s="393"/>
      <c r="WSO88" s="394"/>
      <c r="WSP88" s="395"/>
      <c r="WSQ88" s="389"/>
      <c r="WSR88" s="390"/>
      <c r="WSS88" s="391"/>
      <c r="WST88" s="392"/>
      <c r="WSU88" s="393"/>
      <c r="WSV88" s="394"/>
      <c r="WSW88" s="395"/>
      <c r="WSX88" s="389"/>
      <c r="WSY88" s="390"/>
      <c r="WSZ88" s="391"/>
      <c r="WTA88" s="392"/>
      <c r="WTB88" s="393"/>
      <c r="WTC88" s="394"/>
      <c r="WTD88" s="395"/>
      <c r="WTE88" s="389"/>
      <c r="WTF88" s="390"/>
      <c r="WTG88" s="391"/>
      <c r="WTH88" s="392"/>
      <c r="WTI88" s="393"/>
      <c r="WTJ88" s="394"/>
      <c r="WTK88" s="395"/>
      <c r="WTL88" s="389"/>
      <c r="WTM88" s="390"/>
      <c r="WTN88" s="391"/>
      <c r="WTO88" s="392"/>
      <c r="WTP88" s="393"/>
      <c r="WTQ88" s="394"/>
      <c r="WTR88" s="395"/>
      <c r="WTS88" s="389"/>
      <c r="WTT88" s="390"/>
      <c r="WTU88" s="391"/>
      <c r="WTV88" s="392"/>
      <c r="WTW88" s="393"/>
      <c r="WTX88" s="394"/>
      <c r="WTY88" s="395"/>
      <c r="WTZ88" s="389"/>
      <c r="WUA88" s="390"/>
      <c r="WUB88" s="391"/>
      <c r="WUC88" s="392"/>
      <c r="WUD88" s="393"/>
      <c r="WUE88" s="394"/>
      <c r="WUF88" s="395"/>
      <c r="WUG88" s="389"/>
      <c r="WUH88" s="390"/>
      <c r="WUI88" s="391"/>
      <c r="WUJ88" s="392"/>
      <c r="WUK88" s="393"/>
      <c r="WUL88" s="394"/>
      <c r="WUM88" s="395"/>
      <c r="WUN88" s="389"/>
      <c r="WUO88" s="390"/>
      <c r="WUP88" s="391"/>
      <c r="WUQ88" s="392"/>
      <c r="WUR88" s="393"/>
      <c r="WUS88" s="394"/>
      <c r="WUT88" s="395"/>
      <c r="WUU88" s="389"/>
      <c r="WUV88" s="390"/>
      <c r="WUW88" s="391"/>
      <c r="WUX88" s="392"/>
      <c r="WUY88" s="393"/>
      <c r="WUZ88" s="394"/>
      <c r="WVA88" s="395"/>
      <c r="WVB88" s="389"/>
      <c r="WVC88" s="390"/>
      <c r="WVD88" s="391"/>
      <c r="WVE88" s="392"/>
      <c r="WVF88" s="393"/>
      <c r="WVG88" s="394"/>
      <c r="WVH88" s="395"/>
      <c r="WVI88" s="389"/>
      <c r="WVJ88" s="390"/>
      <c r="WVK88" s="391"/>
      <c r="WVL88" s="392"/>
      <c r="WVM88" s="393"/>
      <c r="WVN88" s="394"/>
      <c r="WVO88" s="395"/>
      <c r="WVP88" s="389"/>
      <c r="WVQ88" s="390"/>
      <c r="WVR88" s="391"/>
      <c r="WVS88" s="392"/>
      <c r="WVT88" s="393"/>
      <c r="WVU88" s="394"/>
      <c r="WVV88" s="395"/>
      <c r="WVW88" s="389"/>
      <c r="WVX88" s="390"/>
      <c r="WVY88" s="391"/>
      <c r="WVZ88" s="392"/>
      <c r="WWA88" s="393"/>
      <c r="WWB88" s="394"/>
      <c r="WWC88" s="395"/>
      <c r="WWD88" s="389"/>
      <c r="WWE88" s="390"/>
      <c r="WWF88" s="391"/>
      <c r="WWG88" s="392"/>
      <c r="WWH88" s="393"/>
      <c r="WWI88" s="394"/>
      <c r="WWJ88" s="395"/>
      <c r="WWK88" s="389"/>
      <c r="WWL88" s="390"/>
      <c r="WWM88" s="391"/>
      <c r="WWN88" s="392"/>
      <c r="WWO88" s="393"/>
      <c r="WWP88" s="394"/>
      <c r="WWQ88" s="395"/>
      <c r="WWR88" s="389"/>
      <c r="WWS88" s="390"/>
      <c r="WWT88" s="391"/>
      <c r="WWU88" s="392"/>
      <c r="WWV88" s="393"/>
      <c r="WWW88" s="394"/>
      <c r="WWX88" s="395"/>
      <c r="WWY88" s="389"/>
      <c r="WWZ88" s="390"/>
      <c r="WXA88" s="391"/>
      <c r="WXB88" s="392"/>
      <c r="WXC88" s="393"/>
      <c r="WXD88" s="394"/>
      <c r="WXE88" s="395"/>
      <c r="WXF88" s="389"/>
      <c r="WXG88" s="390"/>
      <c r="WXH88" s="391"/>
      <c r="WXI88" s="392"/>
      <c r="WXJ88" s="393"/>
      <c r="WXK88" s="394"/>
      <c r="WXL88" s="395"/>
      <c r="WXM88" s="389"/>
      <c r="WXN88" s="390"/>
      <c r="WXO88" s="391"/>
      <c r="WXP88" s="392"/>
      <c r="WXQ88" s="393"/>
      <c r="WXR88" s="394"/>
      <c r="WXS88" s="395"/>
      <c r="WXT88" s="389"/>
      <c r="WXU88" s="390"/>
      <c r="WXV88" s="391"/>
      <c r="WXW88" s="392"/>
      <c r="WXX88" s="393"/>
      <c r="WXY88" s="394"/>
      <c r="WXZ88" s="395"/>
      <c r="WYA88" s="389"/>
      <c r="WYB88" s="390"/>
      <c r="WYC88" s="391"/>
      <c r="WYD88" s="392"/>
      <c r="WYE88" s="393"/>
      <c r="WYF88" s="394"/>
      <c r="WYG88" s="395"/>
      <c r="WYH88" s="389"/>
      <c r="WYI88" s="390"/>
      <c r="WYJ88" s="391"/>
      <c r="WYK88" s="392"/>
      <c r="WYL88" s="393"/>
      <c r="WYM88" s="394"/>
      <c r="WYN88" s="395"/>
      <c r="WYO88" s="389"/>
      <c r="WYP88" s="390"/>
      <c r="WYQ88" s="391"/>
      <c r="WYR88" s="392"/>
      <c r="WYS88" s="393"/>
      <c r="WYT88" s="394"/>
      <c r="WYU88" s="395"/>
      <c r="WYV88" s="389"/>
      <c r="WYW88" s="390"/>
      <c r="WYX88" s="391"/>
      <c r="WYY88" s="392"/>
      <c r="WYZ88" s="393"/>
      <c r="WZA88" s="394"/>
      <c r="WZB88" s="395"/>
      <c r="WZC88" s="389"/>
      <c r="WZD88" s="390"/>
      <c r="WZE88" s="391"/>
      <c r="WZF88" s="392"/>
      <c r="WZG88" s="393"/>
      <c r="WZH88" s="394"/>
      <c r="WZI88" s="395"/>
      <c r="WZJ88" s="389"/>
      <c r="WZK88" s="390"/>
      <c r="WZL88" s="391"/>
      <c r="WZM88" s="392"/>
      <c r="WZN88" s="393"/>
      <c r="WZO88" s="394"/>
      <c r="WZP88" s="395"/>
      <c r="WZQ88" s="389"/>
      <c r="WZR88" s="390"/>
      <c r="WZS88" s="391"/>
      <c r="WZT88" s="392"/>
      <c r="WZU88" s="393"/>
      <c r="WZV88" s="394"/>
      <c r="WZW88" s="395"/>
      <c r="WZX88" s="389"/>
      <c r="WZY88" s="390"/>
      <c r="WZZ88" s="391"/>
      <c r="XAA88" s="392"/>
      <c r="XAB88" s="393"/>
      <c r="XAC88" s="394"/>
      <c r="XAD88" s="395"/>
      <c r="XAE88" s="389"/>
      <c r="XAF88" s="390"/>
      <c r="XAG88" s="391"/>
      <c r="XAH88" s="392"/>
      <c r="XAI88" s="393"/>
      <c r="XAJ88" s="394"/>
      <c r="XAK88" s="395"/>
      <c r="XAL88" s="389"/>
      <c r="XAM88" s="390"/>
      <c r="XAN88" s="391"/>
      <c r="XAO88" s="392"/>
      <c r="XAP88" s="393"/>
      <c r="XAQ88" s="394"/>
      <c r="XAR88" s="395"/>
      <c r="XAS88" s="389"/>
      <c r="XAT88" s="390"/>
      <c r="XAU88" s="391"/>
      <c r="XAV88" s="392"/>
      <c r="XAW88" s="393"/>
      <c r="XAX88" s="394"/>
      <c r="XAY88" s="395"/>
      <c r="XAZ88" s="389"/>
      <c r="XBA88" s="390"/>
      <c r="XBB88" s="391"/>
      <c r="XBC88" s="392"/>
      <c r="XBD88" s="393"/>
      <c r="XBE88" s="394"/>
      <c r="XBF88" s="395"/>
      <c r="XBG88" s="389"/>
      <c r="XBH88" s="390"/>
      <c r="XBI88" s="391"/>
      <c r="XBJ88" s="392"/>
      <c r="XBK88" s="393"/>
      <c r="XBL88" s="394"/>
      <c r="XBM88" s="395"/>
      <c r="XBN88" s="389"/>
      <c r="XBO88" s="390"/>
      <c r="XBP88" s="391"/>
      <c r="XBQ88" s="392"/>
      <c r="XBR88" s="393"/>
      <c r="XBS88" s="394"/>
      <c r="XBT88" s="395"/>
      <c r="XBU88" s="389"/>
      <c r="XBV88" s="390"/>
      <c r="XBW88" s="391"/>
      <c r="XBX88" s="392"/>
      <c r="XBY88" s="393"/>
      <c r="XBZ88" s="394"/>
      <c r="XCA88" s="395"/>
      <c r="XCB88" s="389"/>
      <c r="XCC88" s="390"/>
      <c r="XCD88" s="391"/>
      <c r="XCE88" s="392"/>
      <c r="XCF88" s="393"/>
      <c r="XCG88" s="394"/>
      <c r="XCH88" s="395"/>
      <c r="XCI88" s="389"/>
      <c r="XCJ88" s="390"/>
      <c r="XCK88" s="391"/>
      <c r="XCL88" s="392"/>
      <c r="XCM88" s="393"/>
      <c r="XCN88" s="394"/>
      <c r="XCO88" s="395"/>
      <c r="XCP88" s="389"/>
      <c r="XCQ88" s="390"/>
      <c r="XCR88" s="391"/>
      <c r="XCS88" s="392"/>
      <c r="XCT88" s="393"/>
      <c r="XCU88" s="394"/>
      <c r="XCV88" s="395"/>
      <c r="XCW88" s="389"/>
      <c r="XCX88" s="390"/>
      <c r="XCY88" s="391"/>
      <c r="XCZ88" s="392"/>
      <c r="XDA88" s="393"/>
      <c r="XDB88" s="394"/>
      <c r="XDC88" s="395"/>
      <c r="XDD88" s="389"/>
      <c r="XDE88" s="390"/>
      <c r="XDF88" s="391"/>
      <c r="XDG88" s="392"/>
      <c r="XDH88" s="393"/>
      <c r="XDI88" s="394"/>
      <c r="XDJ88" s="395"/>
      <c r="XDK88" s="389"/>
      <c r="XDL88" s="390"/>
      <c r="XDM88" s="391"/>
      <c r="XDN88" s="392"/>
      <c r="XDO88" s="393"/>
      <c r="XDP88" s="394"/>
      <c r="XDQ88" s="395"/>
      <c r="XDR88" s="389"/>
      <c r="XDS88" s="390"/>
      <c r="XDT88" s="391"/>
      <c r="XDU88" s="392"/>
      <c r="XDV88" s="393"/>
      <c r="XDW88" s="394"/>
      <c r="XDX88" s="395"/>
      <c r="XDY88" s="389"/>
      <c r="XDZ88" s="390"/>
      <c r="XEA88" s="391"/>
      <c r="XEB88" s="392"/>
      <c r="XEC88" s="393"/>
      <c r="XED88" s="394"/>
      <c r="XEE88" s="395"/>
      <c r="XEF88" s="389"/>
      <c r="XEG88" s="390"/>
      <c r="XEH88" s="391"/>
      <c r="XEI88" s="392"/>
      <c r="XEJ88" s="393"/>
      <c r="XEK88" s="394"/>
      <c r="XEL88" s="395"/>
      <c r="XEM88" s="389"/>
      <c r="XEN88" s="390"/>
      <c r="XEO88" s="391"/>
      <c r="XEP88" s="392"/>
      <c r="XEQ88" s="393"/>
      <c r="XER88" s="394"/>
      <c r="XES88" s="395"/>
      <c r="XET88" s="389"/>
      <c r="XEU88" s="390"/>
      <c r="XEV88" s="391"/>
      <c r="XEW88" s="392"/>
      <c r="XEX88" s="393"/>
      <c r="XEY88" s="394"/>
      <c r="XEZ88" s="395"/>
      <c r="XFA88" s="389"/>
      <c r="XFB88" s="390"/>
      <c r="XFC88" s="391"/>
      <c r="XFD88" s="392"/>
    </row>
    <row r="89" spans="1:16384" s="10" customFormat="1" ht="68.25" customHeight="1" x14ac:dyDescent="0.2">
      <c r="A89" s="704"/>
      <c r="B89" s="371" t="s">
        <v>823</v>
      </c>
      <c r="C89" s="381">
        <v>36000000</v>
      </c>
      <c r="D89" s="381">
        <v>36000000</v>
      </c>
      <c r="E89" s="377">
        <f t="shared" si="8"/>
        <v>0</v>
      </c>
      <c r="F89" s="398">
        <v>42577</v>
      </c>
      <c r="G89" s="582" t="s">
        <v>1033</v>
      </c>
      <c r="H89" s="389"/>
      <c r="I89" s="390"/>
      <c r="J89" s="391"/>
      <c r="K89" s="392"/>
      <c r="L89" s="393"/>
      <c r="M89" s="394"/>
      <c r="N89" s="395"/>
      <c r="O89" s="389"/>
      <c r="P89" s="390"/>
      <c r="Q89" s="391"/>
      <c r="R89" s="392"/>
      <c r="S89" s="393"/>
      <c r="T89" s="394"/>
      <c r="U89" s="395"/>
      <c r="V89" s="389"/>
      <c r="W89" s="390"/>
      <c r="X89" s="391"/>
      <c r="Y89" s="392"/>
      <c r="Z89" s="393"/>
      <c r="AA89" s="394"/>
      <c r="AB89" s="395"/>
      <c r="AC89" s="389"/>
      <c r="AD89" s="390"/>
      <c r="AE89" s="391"/>
      <c r="AF89" s="392"/>
      <c r="AG89" s="393"/>
      <c r="AH89" s="394"/>
      <c r="AI89" s="395"/>
      <c r="AJ89" s="389"/>
      <c r="AK89" s="390"/>
      <c r="AL89" s="391"/>
      <c r="AM89" s="392"/>
      <c r="AN89" s="393"/>
      <c r="AO89" s="394"/>
      <c r="AP89" s="395"/>
      <c r="AQ89" s="389"/>
      <c r="AR89" s="390"/>
      <c r="AS89" s="391"/>
      <c r="AT89" s="392"/>
      <c r="AU89" s="393"/>
      <c r="AV89" s="394"/>
      <c r="AW89" s="395"/>
      <c r="AX89" s="389"/>
      <c r="AY89" s="390"/>
      <c r="AZ89" s="391"/>
      <c r="BA89" s="392"/>
      <c r="BB89" s="393"/>
      <c r="BC89" s="394"/>
      <c r="BD89" s="395"/>
      <c r="BE89" s="389"/>
      <c r="BF89" s="390"/>
      <c r="BG89" s="391"/>
      <c r="BH89" s="392"/>
      <c r="BI89" s="393"/>
      <c r="BJ89" s="394"/>
      <c r="BK89" s="395"/>
      <c r="BL89" s="389"/>
      <c r="BM89" s="390"/>
      <c r="BN89" s="391"/>
      <c r="BO89" s="392"/>
      <c r="BP89" s="393"/>
      <c r="BQ89" s="394"/>
      <c r="BR89" s="395"/>
      <c r="BS89" s="389"/>
      <c r="BT89" s="390"/>
      <c r="BU89" s="391"/>
      <c r="BV89" s="392"/>
      <c r="BW89" s="393"/>
      <c r="BX89" s="394"/>
      <c r="BY89" s="395"/>
      <c r="BZ89" s="389"/>
      <c r="CA89" s="390"/>
      <c r="CB89" s="391"/>
      <c r="CC89" s="392"/>
      <c r="CD89" s="393"/>
      <c r="CE89" s="394"/>
      <c r="CF89" s="395"/>
      <c r="CG89" s="389"/>
      <c r="CH89" s="390"/>
      <c r="CI89" s="391"/>
      <c r="CJ89" s="392"/>
      <c r="CK89" s="393"/>
      <c r="CL89" s="394"/>
      <c r="CM89" s="395"/>
      <c r="CN89" s="389"/>
      <c r="CO89" s="390"/>
      <c r="CP89" s="391"/>
      <c r="CQ89" s="392"/>
      <c r="CR89" s="393"/>
      <c r="CS89" s="394"/>
      <c r="CT89" s="395"/>
      <c r="CU89" s="389"/>
      <c r="CV89" s="390"/>
      <c r="CW89" s="391"/>
      <c r="CX89" s="392"/>
      <c r="CY89" s="393"/>
      <c r="CZ89" s="394"/>
      <c r="DA89" s="395"/>
      <c r="DB89" s="389"/>
      <c r="DC89" s="390"/>
      <c r="DD89" s="391"/>
      <c r="DE89" s="392"/>
      <c r="DF89" s="393"/>
      <c r="DG89" s="394"/>
      <c r="DH89" s="395"/>
      <c r="DI89" s="389"/>
      <c r="DJ89" s="390"/>
      <c r="DK89" s="391"/>
      <c r="DL89" s="392"/>
      <c r="DM89" s="393"/>
      <c r="DN89" s="394"/>
      <c r="DO89" s="395"/>
      <c r="DP89" s="389"/>
      <c r="DQ89" s="390"/>
      <c r="DR89" s="391"/>
      <c r="DS89" s="392"/>
      <c r="DT89" s="393"/>
      <c r="DU89" s="394"/>
      <c r="DV89" s="395"/>
      <c r="DW89" s="389"/>
      <c r="DX89" s="390"/>
      <c r="DY89" s="391"/>
      <c r="DZ89" s="392"/>
      <c r="EA89" s="393"/>
      <c r="EB89" s="394"/>
      <c r="EC89" s="395"/>
      <c r="ED89" s="389"/>
      <c r="EE89" s="390"/>
      <c r="EF89" s="391"/>
      <c r="EG89" s="392"/>
      <c r="EH89" s="393"/>
      <c r="EI89" s="394"/>
      <c r="EJ89" s="395"/>
      <c r="EK89" s="389"/>
      <c r="EL89" s="390"/>
      <c r="EM89" s="391"/>
      <c r="EN89" s="392"/>
      <c r="EO89" s="393"/>
      <c r="EP89" s="394"/>
      <c r="EQ89" s="395"/>
      <c r="ER89" s="389"/>
      <c r="ES89" s="390"/>
      <c r="ET89" s="391"/>
      <c r="EU89" s="392"/>
      <c r="EV89" s="393"/>
      <c r="EW89" s="394"/>
      <c r="EX89" s="395"/>
      <c r="EY89" s="389"/>
      <c r="EZ89" s="390"/>
      <c r="FA89" s="391"/>
      <c r="FB89" s="392"/>
      <c r="FC89" s="393"/>
      <c r="FD89" s="394"/>
      <c r="FE89" s="395"/>
      <c r="FF89" s="389"/>
      <c r="FG89" s="390"/>
      <c r="FH89" s="391"/>
      <c r="FI89" s="392"/>
      <c r="FJ89" s="393"/>
      <c r="FK89" s="394"/>
      <c r="FL89" s="395"/>
      <c r="FM89" s="389"/>
      <c r="FN89" s="390"/>
      <c r="FO89" s="391"/>
      <c r="FP89" s="392"/>
      <c r="FQ89" s="393"/>
      <c r="FR89" s="394"/>
      <c r="FS89" s="395"/>
      <c r="FT89" s="389"/>
      <c r="FU89" s="390"/>
      <c r="FV89" s="391"/>
      <c r="FW89" s="392"/>
      <c r="FX89" s="393"/>
      <c r="FY89" s="394"/>
      <c r="FZ89" s="395"/>
      <c r="GA89" s="389"/>
      <c r="GB89" s="390"/>
      <c r="GC89" s="391"/>
      <c r="GD89" s="392"/>
      <c r="GE89" s="393"/>
      <c r="GF89" s="394"/>
      <c r="GG89" s="395"/>
      <c r="GH89" s="389"/>
      <c r="GI89" s="390"/>
      <c r="GJ89" s="391"/>
      <c r="GK89" s="392"/>
      <c r="GL89" s="393"/>
      <c r="GM89" s="394"/>
      <c r="GN89" s="395"/>
      <c r="GO89" s="389"/>
      <c r="GP89" s="390"/>
      <c r="GQ89" s="391"/>
      <c r="GR89" s="392"/>
      <c r="GS89" s="393"/>
      <c r="GT89" s="394"/>
      <c r="GU89" s="395"/>
      <c r="GV89" s="389"/>
      <c r="GW89" s="390"/>
      <c r="GX89" s="391"/>
      <c r="GY89" s="392"/>
      <c r="GZ89" s="393"/>
      <c r="HA89" s="394"/>
      <c r="HB89" s="395"/>
      <c r="HC89" s="389"/>
      <c r="HD89" s="390"/>
      <c r="HE89" s="391"/>
      <c r="HF89" s="392"/>
      <c r="HG89" s="393"/>
      <c r="HH89" s="394"/>
      <c r="HI89" s="395"/>
      <c r="HJ89" s="389"/>
      <c r="HK89" s="390"/>
      <c r="HL89" s="391"/>
      <c r="HM89" s="392"/>
      <c r="HN89" s="393"/>
      <c r="HO89" s="394"/>
      <c r="HP89" s="395"/>
      <c r="HQ89" s="389"/>
      <c r="HR89" s="390"/>
      <c r="HS89" s="391"/>
      <c r="HT89" s="392"/>
      <c r="HU89" s="393"/>
      <c r="HV89" s="394"/>
      <c r="HW89" s="395"/>
      <c r="HX89" s="389"/>
      <c r="HY89" s="390"/>
      <c r="HZ89" s="391"/>
      <c r="IA89" s="392"/>
      <c r="IB89" s="393"/>
      <c r="IC89" s="394"/>
      <c r="ID89" s="395"/>
      <c r="IE89" s="389"/>
      <c r="IF89" s="390"/>
      <c r="IG89" s="391"/>
      <c r="IH89" s="392"/>
      <c r="II89" s="393"/>
      <c r="IJ89" s="394"/>
      <c r="IK89" s="395"/>
      <c r="IL89" s="389"/>
      <c r="IM89" s="390"/>
      <c r="IN89" s="391"/>
      <c r="IO89" s="392"/>
      <c r="IP89" s="393"/>
      <c r="IQ89" s="394"/>
      <c r="IR89" s="395"/>
      <c r="IS89" s="389"/>
      <c r="IT89" s="390"/>
      <c r="IU89" s="391"/>
      <c r="IV89" s="392"/>
      <c r="IW89" s="393"/>
      <c r="IX89" s="394"/>
      <c r="IY89" s="395"/>
      <c r="IZ89" s="389"/>
      <c r="JA89" s="390"/>
      <c r="JB89" s="391"/>
      <c r="JC89" s="392"/>
      <c r="JD89" s="393"/>
      <c r="JE89" s="394"/>
      <c r="JF89" s="395"/>
      <c r="JG89" s="389"/>
      <c r="JH89" s="390"/>
      <c r="JI89" s="391"/>
      <c r="JJ89" s="392"/>
      <c r="JK89" s="393"/>
      <c r="JL89" s="394"/>
      <c r="JM89" s="395"/>
      <c r="JN89" s="389"/>
      <c r="JO89" s="390"/>
      <c r="JP89" s="391"/>
      <c r="JQ89" s="392"/>
      <c r="JR89" s="393"/>
      <c r="JS89" s="394"/>
      <c r="JT89" s="395"/>
      <c r="JU89" s="389"/>
      <c r="JV89" s="390"/>
      <c r="JW89" s="391"/>
      <c r="JX89" s="392"/>
      <c r="JY89" s="393"/>
      <c r="JZ89" s="394"/>
      <c r="KA89" s="395"/>
      <c r="KB89" s="389"/>
      <c r="KC89" s="390"/>
      <c r="KD89" s="391"/>
      <c r="KE89" s="392"/>
      <c r="KF89" s="393"/>
      <c r="KG89" s="394"/>
      <c r="KH89" s="395"/>
      <c r="KI89" s="389"/>
      <c r="KJ89" s="390"/>
      <c r="KK89" s="391"/>
      <c r="KL89" s="392"/>
      <c r="KM89" s="393"/>
      <c r="KN89" s="394"/>
      <c r="KO89" s="395"/>
      <c r="KP89" s="389"/>
      <c r="KQ89" s="390"/>
      <c r="KR89" s="391"/>
      <c r="KS89" s="392"/>
      <c r="KT89" s="393"/>
      <c r="KU89" s="394"/>
      <c r="KV89" s="395"/>
      <c r="KW89" s="389"/>
      <c r="KX89" s="390"/>
      <c r="KY89" s="391"/>
      <c r="KZ89" s="392"/>
      <c r="LA89" s="393"/>
      <c r="LB89" s="394"/>
      <c r="LC89" s="395"/>
      <c r="LD89" s="389"/>
      <c r="LE89" s="390"/>
      <c r="LF89" s="391"/>
      <c r="LG89" s="392"/>
      <c r="LH89" s="393"/>
      <c r="LI89" s="394"/>
      <c r="LJ89" s="395"/>
      <c r="LK89" s="389"/>
      <c r="LL89" s="390"/>
      <c r="LM89" s="391"/>
      <c r="LN89" s="392"/>
      <c r="LO89" s="393"/>
      <c r="LP89" s="394"/>
      <c r="LQ89" s="395"/>
      <c r="LR89" s="389"/>
      <c r="LS89" s="390"/>
      <c r="LT89" s="391"/>
      <c r="LU89" s="392"/>
      <c r="LV89" s="393"/>
      <c r="LW89" s="394"/>
      <c r="LX89" s="395"/>
      <c r="LY89" s="389"/>
      <c r="LZ89" s="390"/>
      <c r="MA89" s="391"/>
      <c r="MB89" s="392"/>
      <c r="MC89" s="393"/>
      <c r="MD89" s="394"/>
      <c r="ME89" s="395"/>
      <c r="MF89" s="389"/>
      <c r="MG89" s="390"/>
      <c r="MH89" s="391"/>
      <c r="MI89" s="392"/>
      <c r="MJ89" s="393"/>
      <c r="MK89" s="394"/>
      <c r="ML89" s="395"/>
      <c r="MM89" s="389"/>
      <c r="MN89" s="390"/>
      <c r="MO89" s="391"/>
      <c r="MP89" s="392"/>
      <c r="MQ89" s="393"/>
      <c r="MR89" s="394"/>
      <c r="MS89" s="395"/>
      <c r="MT89" s="389"/>
      <c r="MU89" s="390"/>
      <c r="MV89" s="391"/>
      <c r="MW89" s="392"/>
      <c r="MX89" s="393"/>
      <c r="MY89" s="394"/>
      <c r="MZ89" s="395"/>
      <c r="NA89" s="389"/>
      <c r="NB89" s="390"/>
      <c r="NC89" s="391"/>
      <c r="ND89" s="392"/>
      <c r="NE89" s="393"/>
      <c r="NF89" s="394"/>
      <c r="NG89" s="395"/>
      <c r="NH89" s="389"/>
      <c r="NI89" s="390"/>
      <c r="NJ89" s="391"/>
      <c r="NK89" s="392"/>
      <c r="NL89" s="393"/>
      <c r="NM89" s="394"/>
      <c r="NN89" s="395"/>
      <c r="NO89" s="389"/>
      <c r="NP89" s="390"/>
      <c r="NQ89" s="391"/>
      <c r="NR89" s="392"/>
      <c r="NS89" s="393"/>
      <c r="NT89" s="394"/>
      <c r="NU89" s="395"/>
      <c r="NV89" s="389"/>
      <c r="NW89" s="390"/>
      <c r="NX89" s="391"/>
      <c r="NY89" s="392"/>
      <c r="NZ89" s="393"/>
      <c r="OA89" s="394"/>
      <c r="OB89" s="395"/>
      <c r="OC89" s="389"/>
      <c r="OD89" s="390"/>
      <c r="OE89" s="391"/>
      <c r="OF89" s="392"/>
      <c r="OG89" s="393"/>
      <c r="OH89" s="394"/>
      <c r="OI89" s="395"/>
      <c r="OJ89" s="389"/>
      <c r="OK89" s="390"/>
      <c r="OL89" s="391"/>
      <c r="OM89" s="392"/>
      <c r="ON89" s="393"/>
      <c r="OO89" s="394"/>
      <c r="OP89" s="395"/>
      <c r="OQ89" s="389"/>
      <c r="OR89" s="390"/>
      <c r="OS89" s="391"/>
      <c r="OT89" s="392"/>
      <c r="OU89" s="393"/>
      <c r="OV89" s="394"/>
      <c r="OW89" s="395"/>
      <c r="OX89" s="389"/>
      <c r="OY89" s="390"/>
      <c r="OZ89" s="391"/>
      <c r="PA89" s="392"/>
      <c r="PB89" s="393"/>
      <c r="PC89" s="394"/>
      <c r="PD89" s="395"/>
      <c r="PE89" s="389"/>
      <c r="PF89" s="390"/>
      <c r="PG89" s="391"/>
      <c r="PH89" s="392"/>
      <c r="PI89" s="393"/>
      <c r="PJ89" s="394"/>
      <c r="PK89" s="395"/>
      <c r="PL89" s="389"/>
      <c r="PM89" s="390"/>
      <c r="PN89" s="391"/>
      <c r="PO89" s="392"/>
      <c r="PP89" s="393"/>
      <c r="PQ89" s="394"/>
      <c r="PR89" s="395"/>
      <c r="PS89" s="389"/>
      <c r="PT89" s="390"/>
      <c r="PU89" s="391"/>
      <c r="PV89" s="392"/>
      <c r="PW89" s="393"/>
      <c r="PX89" s="394"/>
      <c r="PY89" s="395"/>
      <c r="PZ89" s="389"/>
      <c r="QA89" s="390"/>
      <c r="QB89" s="391"/>
      <c r="QC89" s="392"/>
      <c r="QD89" s="393"/>
      <c r="QE89" s="394"/>
      <c r="QF89" s="395"/>
      <c r="QG89" s="389"/>
      <c r="QH89" s="390"/>
      <c r="QI89" s="391"/>
      <c r="QJ89" s="392"/>
      <c r="QK89" s="393"/>
      <c r="QL89" s="394"/>
      <c r="QM89" s="395"/>
      <c r="QN89" s="389"/>
      <c r="QO89" s="390"/>
      <c r="QP89" s="391"/>
      <c r="QQ89" s="392"/>
      <c r="QR89" s="393"/>
      <c r="QS89" s="394"/>
      <c r="QT89" s="395"/>
      <c r="QU89" s="389"/>
      <c r="QV89" s="390"/>
      <c r="QW89" s="391"/>
      <c r="QX89" s="392"/>
      <c r="QY89" s="393"/>
      <c r="QZ89" s="394"/>
      <c r="RA89" s="395"/>
      <c r="RB89" s="389"/>
      <c r="RC89" s="390"/>
      <c r="RD89" s="391"/>
      <c r="RE89" s="392"/>
      <c r="RF89" s="393"/>
      <c r="RG89" s="394"/>
      <c r="RH89" s="395"/>
      <c r="RI89" s="389"/>
      <c r="RJ89" s="390"/>
      <c r="RK89" s="391"/>
      <c r="RL89" s="392"/>
      <c r="RM89" s="393"/>
      <c r="RN89" s="394"/>
      <c r="RO89" s="395"/>
      <c r="RP89" s="389"/>
      <c r="RQ89" s="390"/>
      <c r="RR89" s="391"/>
      <c r="RS89" s="392"/>
      <c r="RT89" s="393"/>
      <c r="RU89" s="394"/>
      <c r="RV89" s="395"/>
      <c r="RW89" s="389"/>
      <c r="RX89" s="390"/>
      <c r="RY89" s="391"/>
      <c r="RZ89" s="392"/>
      <c r="SA89" s="393"/>
      <c r="SB89" s="394"/>
      <c r="SC89" s="395"/>
      <c r="SD89" s="389"/>
      <c r="SE89" s="390"/>
      <c r="SF89" s="391"/>
      <c r="SG89" s="392"/>
      <c r="SH89" s="393"/>
      <c r="SI89" s="394"/>
      <c r="SJ89" s="395"/>
      <c r="SK89" s="389"/>
      <c r="SL89" s="390"/>
      <c r="SM89" s="391"/>
      <c r="SN89" s="392"/>
      <c r="SO89" s="393"/>
      <c r="SP89" s="394"/>
      <c r="SQ89" s="395"/>
      <c r="SR89" s="389"/>
      <c r="SS89" s="390"/>
      <c r="ST89" s="391"/>
      <c r="SU89" s="392"/>
      <c r="SV89" s="393"/>
      <c r="SW89" s="394"/>
      <c r="SX89" s="395"/>
      <c r="SY89" s="389"/>
      <c r="SZ89" s="390"/>
      <c r="TA89" s="391"/>
      <c r="TB89" s="392"/>
      <c r="TC89" s="393"/>
      <c r="TD89" s="394"/>
      <c r="TE89" s="395"/>
      <c r="TF89" s="389"/>
      <c r="TG89" s="390"/>
      <c r="TH89" s="391"/>
      <c r="TI89" s="392"/>
      <c r="TJ89" s="393"/>
      <c r="TK89" s="394"/>
      <c r="TL89" s="395"/>
      <c r="TM89" s="389"/>
      <c r="TN89" s="390"/>
      <c r="TO89" s="391"/>
      <c r="TP89" s="392"/>
      <c r="TQ89" s="393"/>
      <c r="TR89" s="394"/>
      <c r="TS89" s="395"/>
      <c r="TT89" s="389"/>
      <c r="TU89" s="390"/>
      <c r="TV89" s="391"/>
      <c r="TW89" s="392"/>
      <c r="TX89" s="393"/>
      <c r="TY89" s="394"/>
      <c r="TZ89" s="395"/>
      <c r="UA89" s="389"/>
      <c r="UB89" s="390"/>
      <c r="UC89" s="391"/>
      <c r="UD89" s="392"/>
      <c r="UE89" s="393"/>
      <c r="UF89" s="394"/>
      <c r="UG89" s="395"/>
      <c r="UH89" s="389"/>
      <c r="UI89" s="390"/>
      <c r="UJ89" s="391"/>
      <c r="UK89" s="392"/>
      <c r="UL89" s="393"/>
      <c r="UM89" s="394"/>
      <c r="UN89" s="395"/>
      <c r="UO89" s="389"/>
      <c r="UP89" s="390"/>
      <c r="UQ89" s="391"/>
      <c r="UR89" s="392"/>
      <c r="US89" s="393"/>
      <c r="UT89" s="394"/>
      <c r="UU89" s="395"/>
      <c r="UV89" s="389"/>
      <c r="UW89" s="390"/>
      <c r="UX89" s="391"/>
      <c r="UY89" s="392"/>
      <c r="UZ89" s="393"/>
      <c r="VA89" s="394"/>
      <c r="VB89" s="395"/>
      <c r="VC89" s="389"/>
      <c r="VD89" s="390"/>
      <c r="VE89" s="391"/>
      <c r="VF89" s="392"/>
      <c r="VG89" s="393"/>
      <c r="VH89" s="394"/>
      <c r="VI89" s="395"/>
      <c r="VJ89" s="389"/>
      <c r="VK89" s="390"/>
      <c r="VL89" s="391"/>
      <c r="VM89" s="392"/>
      <c r="VN89" s="393"/>
      <c r="VO89" s="394"/>
      <c r="VP89" s="395"/>
      <c r="VQ89" s="389"/>
      <c r="VR89" s="390"/>
      <c r="VS89" s="391"/>
      <c r="VT89" s="392"/>
      <c r="VU89" s="393"/>
      <c r="VV89" s="394"/>
      <c r="VW89" s="395"/>
      <c r="VX89" s="389"/>
      <c r="VY89" s="390"/>
      <c r="VZ89" s="391"/>
      <c r="WA89" s="392"/>
      <c r="WB89" s="393"/>
      <c r="WC89" s="394"/>
      <c r="WD89" s="395"/>
      <c r="WE89" s="389"/>
      <c r="WF89" s="390"/>
      <c r="WG89" s="391"/>
      <c r="WH89" s="392"/>
      <c r="WI89" s="393"/>
      <c r="WJ89" s="394"/>
      <c r="WK89" s="395"/>
      <c r="WL89" s="389"/>
      <c r="WM89" s="390"/>
      <c r="WN89" s="391"/>
      <c r="WO89" s="392"/>
      <c r="WP89" s="393"/>
      <c r="WQ89" s="394"/>
      <c r="WR89" s="395"/>
      <c r="WS89" s="389"/>
      <c r="WT89" s="390"/>
      <c r="WU89" s="391"/>
      <c r="WV89" s="392"/>
      <c r="WW89" s="393"/>
      <c r="WX89" s="394"/>
      <c r="WY89" s="395"/>
      <c r="WZ89" s="389"/>
      <c r="XA89" s="390"/>
      <c r="XB89" s="391"/>
      <c r="XC89" s="392"/>
      <c r="XD89" s="393"/>
      <c r="XE89" s="394"/>
      <c r="XF89" s="395"/>
      <c r="XG89" s="389"/>
      <c r="XH89" s="390"/>
      <c r="XI89" s="391"/>
      <c r="XJ89" s="392"/>
      <c r="XK89" s="393"/>
      <c r="XL89" s="394"/>
      <c r="XM89" s="395"/>
      <c r="XN89" s="389"/>
      <c r="XO89" s="390"/>
      <c r="XP89" s="391"/>
      <c r="XQ89" s="392"/>
      <c r="XR89" s="393"/>
      <c r="XS89" s="394"/>
      <c r="XT89" s="395"/>
      <c r="XU89" s="389"/>
      <c r="XV89" s="390"/>
      <c r="XW89" s="391"/>
      <c r="XX89" s="392"/>
      <c r="XY89" s="393"/>
      <c r="XZ89" s="394"/>
      <c r="YA89" s="395"/>
      <c r="YB89" s="389"/>
      <c r="YC89" s="390"/>
      <c r="YD89" s="391"/>
      <c r="YE89" s="392"/>
      <c r="YF89" s="393"/>
      <c r="YG89" s="394"/>
      <c r="YH89" s="395"/>
      <c r="YI89" s="389"/>
      <c r="YJ89" s="390"/>
      <c r="YK89" s="391"/>
      <c r="YL89" s="392"/>
      <c r="YM89" s="393"/>
      <c r="YN89" s="394"/>
      <c r="YO89" s="395"/>
      <c r="YP89" s="389"/>
      <c r="YQ89" s="390"/>
      <c r="YR89" s="391"/>
      <c r="YS89" s="392"/>
      <c r="YT89" s="393"/>
      <c r="YU89" s="394"/>
      <c r="YV89" s="395"/>
      <c r="YW89" s="389"/>
      <c r="YX89" s="390"/>
      <c r="YY89" s="391"/>
      <c r="YZ89" s="392"/>
      <c r="ZA89" s="393"/>
      <c r="ZB89" s="394"/>
      <c r="ZC89" s="395"/>
      <c r="ZD89" s="389"/>
      <c r="ZE89" s="390"/>
      <c r="ZF89" s="391"/>
      <c r="ZG89" s="392"/>
      <c r="ZH89" s="393"/>
      <c r="ZI89" s="394"/>
      <c r="ZJ89" s="395"/>
      <c r="ZK89" s="389"/>
      <c r="ZL89" s="390"/>
      <c r="ZM89" s="391"/>
      <c r="ZN89" s="392"/>
      <c r="ZO89" s="393"/>
      <c r="ZP89" s="394"/>
      <c r="ZQ89" s="395"/>
      <c r="ZR89" s="389"/>
      <c r="ZS89" s="390"/>
      <c r="ZT89" s="391"/>
      <c r="ZU89" s="392"/>
      <c r="ZV89" s="393"/>
      <c r="ZW89" s="394"/>
      <c r="ZX89" s="395"/>
      <c r="ZY89" s="389"/>
      <c r="ZZ89" s="390"/>
      <c r="AAA89" s="391"/>
      <c r="AAB89" s="392"/>
      <c r="AAC89" s="393"/>
      <c r="AAD89" s="394"/>
      <c r="AAE89" s="395"/>
      <c r="AAF89" s="389"/>
      <c r="AAG89" s="390"/>
      <c r="AAH89" s="391"/>
      <c r="AAI89" s="392"/>
      <c r="AAJ89" s="393"/>
      <c r="AAK89" s="394"/>
      <c r="AAL89" s="395"/>
      <c r="AAM89" s="389"/>
      <c r="AAN89" s="390"/>
      <c r="AAO89" s="391"/>
      <c r="AAP89" s="392"/>
      <c r="AAQ89" s="393"/>
      <c r="AAR89" s="394"/>
      <c r="AAS89" s="395"/>
      <c r="AAT89" s="389"/>
      <c r="AAU89" s="390"/>
      <c r="AAV89" s="391"/>
      <c r="AAW89" s="392"/>
      <c r="AAX89" s="393"/>
      <c r="AAY89" s="394"/>
      <c r="AAZ89" s="395"/>
      <c r="ABA89" s="389"/>
      <c r="ABB89" s="390"/>
      <c r="ABC89" s="391"/>
      <c r="ABD89" s="392"/>
      <c r="ABE89" s="393"/>
      <c r="ABF89" s="394"/>
      <c r="ABG89" s="395"/>
      <c r="ABH89" s="389"/>
      <c r="ABI89" s="390"/>
      <c r="ABJ89" s="391"/>
      <c r="ABK89" s="392"/>
      <c r="ABL89" s="393"/>
      <c r="ABM89" s="394"/>
      <c r="ABN89" s="395"/>
      <c r="ABO89" s="389"/>
      <c r="ABP89" s="390"/>
      <c r="ABQ89" s="391"/>
      <c r="ABR89" s="392"/>
      <c r="ABS89" s="393"/>
      <c r="ABT89" s="394"/>
      <c r="ABU89" s="395"/>
      <c r="ABV89" s="389"/>
      <c r="ABW89" s="390"/>
      <c r="ABX89" s="391"/>
      <c r="ABY89" s="392"/>
      <c r="ABZ89" s="393"/>
      <c r="ACA89" s="394"/>
      <c r="ACB89" s="395"/>
      <c r="ACC89" s="389"/>
      <c r="ACD89" s="390"/>
      <c r="ACE89" s="391"/>
      <c r="ACF89" s="392"/>
      <c r="ACG89" s="393"/>
      <c r="ACH89" s="394"/>
      <c r="ACI89" s="395"/>
      <c r="ACJ89" s="389"/>
      <c r="ACK89" s="390"/>
      <c r="ACL89" s="391"/>
      <c r="ACM89" s="392"/>
      <c r="ACN89" s="393"/>
      <c r="ACO89" s="394"/>
      <c r="ACP89" s="395"/>
      <c r="ACQ89" s="389"/>
      <c r="ACR89" s="390"/>
      <c r="ACS89" s="391"/>
      <c r="ACT89" s="392"/>
      <c r="ACU89" s="393"/>
      <c r="ACV89" s="394"/>
      <c r="ACW89" s="395"/>
      <c r="ACX89" s="389"/>
      <c r="ACY89" s="390"/>
      <c r="ACZ89" s="391"/>
      <c r="ADA89" s="392"/>
      <c r="ADB89" s="393"/>
      <c r="ADC89" s="394"/>
      <c r="ADD89" s="395"/>
      <c r="ADE89" s="389"/>
      <c r="ADF89" s="390"/>
      <c r="ADG89" s="391"/>
      <c r="ADH89" s="392"/>
      <c r="ADI89" s="393"/>
      <c r="ADJ89" s="394"/>
      <c r="ADK89" s="395"/>
      <c r="ADL89" s="389"/>
      <c r="ADM89" s="390"/>
      <c r="ADN89" s="391"/>
      <c r="ADO89" s="392"/>
      <c r="ADP89" s="393"/>
      <c r="ADQ89" s="394"/>
      <c r="ADR89" s="395"/>
      <c r="ADS89" s="389"/>
      <c r="ADT89" s="390"/>
      <c r="ADU89" s="391"/>
      <c r="ADV89" s="392"/>
      <c r="ADW89" s="393"/>
      <c r="ADX89" s="394"/>
      <c r="ADY89" s="395"/>
      <c r="ADZ89" s="389"/>
      <c r="AEA89" s="390"/>
      <c r="AEB89" s="391"/>
      <c r="AEC89" s="392"/>
      <c r="AED89" s="393"/>
      <c r="AEE89" s="394"/>
      <c r="AEF89" s="395"/>
      <c r="AEG89" s="389"/>
      <c r="AEH89" s="390"/>
      <c r="AEI89" s="391"/>
      <c r="AEJ89" s="392"/>
      <c r="AEK89" s="393"/>
      <c r="AEL89" s="394"/>
      <c r="AEM89" s="395"/>
      <c r="AEN89" s="389"/>
      <c r="AEO89" s="390"/>
      <c r="AEP89" s="391"/>
      <c r="AEQ89" s="392"/>
      <c r="AER89" s="393"/>
      <c r="AES89" s="394"/>
      <c r="AET89" s="395"/>
      <c r="AEU89" s="389"/>
      <c r="AEV89" s="390"/>
      <c r="AEW89" s="391"/>
      <c r="AEX89" s="392"/>
      <c r="AEY89" s="393"/>
      <c r="AEZ89" s="394"/>
      <c r="AFA89" s="395"/>
      <c r="AFB89" s="389"/>
      <c r="AFC89" s="390"/>
      <c r="AFD89" s="391"/>
      <c r="AFE89" s="392"/>
      <c r="AFF89" s="393"/>
      <c r="AFG89" s="394"/>
      <c r="AFH89" s="395"/>
      <c r="AFI89" s="389"/>
      <c r="AFJ89" s="390"/>
      <c r="AFK89" s="391"/>
      <c r="AFL89" s="392"/>
      <c r="AFM89" s="393"/>
      <c r="AFN89" s="394"/>
      <c r="AFO89" s="395"/>
      <c r="AFP89" s="389"/>
      <c r="AFQ89" s="390"/>
      <c r="AFR89" s="391"/>
      <c r="AFS89" s="392"/>
      <c r="AFT89" s="393"/>
      <c r="AFU89" s="394"/>
      <c r="AFV89" s="395"/>
      <c r="AFW89" s="389"/>
      <c r="AFX89" s="390"/>
      <c r="AFY89" s="391"/>
      <c r="AFZ89" s="392"/>
      <c r="AGA89" s="393"/>
      <c r="AGB89" s="394"/>
      <c r="AGC89" s="395"/>
      <c r="AGD89" s="389"/>
      <c r="AGE89" s="390"/>
      <c r="AGF89" s="391"/>
      <c r="AGG89" s="392"/>
      <c r="AGH89" s="393"/>
      <c r="AGI89" s="394"/>
      <c r="AGJ89" s="395"/>
      <c r="AGK89" s="389"/>
      <c r="AGL89" s="390"/>
      <c r="AGM89" s="391"/>
      <c r="AGN89" s="392"/>
      <c r="AGO89" s="393"/>
      <c r="AGP89" s="394"/>
      <c r="AGQ89" s="395"/>
      <c r="AGR89" s="389"/>
      <c r="AGS89" s="390"/>
      <c r="AGT89" s="391"/>
      <c r="AGU89" s="392"/>
      <c r="AGV89" s="393"/>
      <c r="AGW89" s="394"/>
      <c r="AGX89" s="395"/>
      <c r="AGY89" s="389"/>
      <c r="AGZ89" s="390"/>
      <c r="AHA89" s="391"/>
      <c r="AHB89" s="392"/>
      <c r="AHC89" s="393"/>
      <c r="AHD89" s="394"/>
      <c r="AHE89" s="395"/>
      <c r="AHF89" s="389"/>
      <c r="AHG89" s="390"/>
      <c r="AHH89" s="391"/>
      <c r="AHI89" s="392"/>
      <c r="AHJ89" s="393"/>
      <c r="AHK89" s="394"/>
      <c r="AHL89" s="395"/>
      <c r="AHM89" s="389"/>
      <c r="AHN89" s="390"/>
      <c r="AHO89" s="391"/>
      <c r="AHP89" s="392"/>
      <c r="AHQ89" s="393"/>
      <c r="AHR89" s="394"/>
      <c r="AHS89" s="395"/>
      <c r="AHT89" s="389"/>
      <c r="AHU89" s="390"/>
      <c r="AHV89" s="391"/>
      <c r="AHW89" s="392"/>
      <c r="AHX89" s="393"/>
      <c r="AHY89" s="394"/>
      <c r="AHZ89" s="395"/>
      <c r="AIA89" s="389"/>
      <c r="AIB89" s="390"/>
      <c r="AIC89" s="391"/>
      <c r="AID89" s="392"/>
      <c r="AIE89" s="393"/>
      <c r="AIF89" s="394"/>
      <c r="AIG89" s="395"/>
      <c r="AIH89" s="389"/>
      <c r="AII89" s="390"/>
      <c r="AIJ89" s="391"/>
      <c r="AIK89" s="392"/>
      <c r="AIL89" s="393"/>
      <c r="AIM89" s="394"/>
      <c r="AIN89" s="395"/>
      <c r="AIO89" s="389"/>
      <c r="AIP89" s="390"/>
      <c r="AIQ89" s="391"/>
      <c r="AIR89" s="392"/>
      <c r="AIS89" s="393"/>
      <c r="AIT89" s="394"/>
      <c r="AIU89" s="395"/>
      <c r="AIV89" s="389"/>
      <c r="AIW89" s="390"/>
      <c r="AIX89" s="391"/>
      <c r="AIY89" s="392"/>
      <c r="AIZ89" s="393"/>
      <c r="AJA89" s="394"/>
      <c r="AJB89" s="395"/>
      <c r="AJC89" s="389"/>
      <c r="AJD89" s="390"/>
      <c r="AJE89" s="391"/>
      <c r="AJF89" s="392"/>
      <c r="AJG89" s="393"/>
      <c r="AJH89" s="394"/>
      <c r="AJI89" s="395"/>
      <c r="AJJ89" s="389"/>
      <c r="AJK89" s="390"/>
      <c r="AJL89" s="391"/>
      <c r="AJM89" s="392"/>
      <c r="AJN89" s="393"/>
      <c r="AJO89" s="394"/>
      <c r="AJP89" s="395"/>
      <c r="AJQ89" s="389"/>
      <c r="AJR89" s="390"/>
      <c r="AJS89" s="391"/>
      <c r="AJT89" s="392"/>
      <c r="AJU89" s="393"/>
      <c r="AJV89" s="394"/>
      <c r="AJW89" s="395"/>
      <c r="AJX89" s="389"/>
      <c r="AJY89" s="390"/>
      <c r="AJZ89" s="391"/>
      <c r="AKA89" s="392"/>
      <c r="AKB89" s="393"/>
      <c r="AKC89" s="394"/>
      <c r="AKD89" s="395"/>
      <c r="AKE89" s="389"/>
      <c r="AKF89" s="390"/>
      <c r="AKG89" s="391"/>
      <c r="AKH89" s="392"/>
      <c r="AKI89" s="393"/>
      <c r="AKJ89" s="394"/>
      <c r="AKK89" s="395"/>
      <c r="AKL89" s="389"/>
      <c r="AKM89" s="390"/>
      <c r="AKN89" s="391"/>
      <c r="AKO89" s="392"/>
      <c r="AKP89" s="393"/>
      <c r="AKQ89" s="394"/>
      <c r="AKR89" s="395"/>
      <c r="AKS89" s="389"/>
      <c r="AKT89" s="390"/>
      <c r="AKU89" s="391"/>
      <c r="AKV89" s="392"/>
      <c r="AKW89" s="393"/>
      <c r="AKX89" s="394"/>
      <c r="AKY89" s="395"/>
      <c r="AKZ89" s="389"/>
      <c r="ALA89" s="390"/>
      <c r="ALB89" s="391"/>
      <c r="ALC89" s="392"/>
      <c r="ALD89" s="393"/>
      <c r="ALE89" s="394"/>
      <c r="ALF89" s="395"/>
      <c r="ALG89" s="389"/>
      <c r="ALH89" s="390"/>
      <c r="ALI89" s="391"/>
      <c r="ALJ89" s="392"/>
      <c r="ALK89" s="393"/>
      <c r="ALL89" s="394"/>
      <c r="ALM89" s="395"/>
      <c r="ALN89" s="389"/>
      <c r="ALO89" s="390"/>
      <c r="ALP89" s="391"/>
      <c r="ALQ89" s="392"/>
      <c r="ALR89" s="393"/>
      <c r="ALS89" s="394"/>
      <c r="ALT89" s="395"/>
      <c r="ALU89" s="389"/>
      <c r="ALV89" s="390"/>
      <c r="ALW89" s="391"/>
      <c r="ALX89" s="392"/>
      <c r="ALY89" s="393"/>
      <c r="ALZ89" s="394"/>
      <c r="AMA89" s="395"/>
      <c r="AMB89" s="389"/>
      <c r="AMC89" s="390"/>
      <c r="AMD89" s="391"/>
      <c r="AME89" s="392"/>
      <c r="AMF89" s="393"/>
      <c r="AMG89" s="394"/>
      <c r="AMH89" s="395"/>
      <c r="AMI89" s="389"/>
      <c r="AMJ89" s="390"/>
      <c r="AMK89" s="391"/>
      <c r="AML89" s="392"/>
      <c r="AMM89" s="393"/>
      <c r="AMN89" s="394"/>
      <c r="AMO89" s="395"/>
      <c r="AMP89" s="389"/>
      <c r="AMQ89" s="390"/>
      <c r="AMR89" s="391"/>
      <c r="AMS89" s="392"/>
      <c r="AMT89" s="393"/>
      <c r="AMU89" s="394"/>
      <c r="AMV89" s="395"/>
      <c r="AMW89" s="389"/>
      <c r="AMX89" s="390"/>
      <c r="AMY89" s="391"/>
      <c r="AMZ89" s="392"/>
      <c r="ANA89" s="393"/>
      <c r="ANB89" s="394"/>
      <c r="ANC89" s="395"/>
      <c r="AND89" s="389"/>
      <c r="ANE89" s="390"/>
      <c r="ANF89" s="391"/>
      <c r="ANG89" s="392"/>
      <c r="ANH89" s="393"/>
      <c r="ANI89" s="394"/>
      <c r="ANJ89" s="395"/>
      <c r="ANK89" s="389"/>
      <c r="ANL89" s="390"/>
      <c r="ANM89" s="391"/>
      <c r="ANN89" s="392"/>
      <c r="ANO89" s="393"/>
      <c r="ANP89" s="394"/>
      <c r="ANQ89" s="395"/>
      <c r="ANR89" s="389"/>
      <c r="ANS89" s="390"/>
      <c r="ANT89" s="391"/>
      <c r="ANU89" s="392"/>
      <c r="ANV89" s="393"/>
      <c r="ANW89" s="394"/>
      <c r="ANX89" s="395"/>
      <c r="ANY89" s="389"/>
      <c r="ANZ89" s="390"/>
      <c r="AOA89" s="391"/>
      <c r="AOB89" s="392"/>
      <c r="AOC89" s="393"/>
      <c r="AOD89" s="394"/>
      <c r="AOE89" s="395"/>
      <c r="AOF89" s="389"/>
      <c r="AOG89" s="390"/>
      <c r="AOH89" s="391"/>
      <c r="AOI89" s="392"/>
      <c r="AOJ89" s="393"/>
      <c r="AOK89" s="394"/>
      <c r="AOL89" s="395"/>
      <c r="AOM89" s="389"/>
      <c r="AON89" s="390"/>
      <c r="AOO89" s="391"/>
      <c r="AOP89" s="392"/>
      <c r="AOQ89" s="393"/>
      <c r="AOR89" s="394"/>
      <c r="AOS89" s="395"/>
      <c r="AOT89" s="389"/>
      <c r="AOU89" s="390"/>
      <c r="AOV89" s="391"/>
      <c r="AOW89" s="392"/>
      <c r="AOX89" s="393"/>
      <c r="AOY89" s="394"/>
      <c r="AOZ89" s="395"/>
      <c r="APA89" s="389"/>
      <c r="APB89" s="390"/>
      <c r="APC89" s="391"/>
      <c r="APD89" s="392"/>
      <c r="APE89" s="393"/>
      <c r="APF89" s="394"/>
      <c r="APG89" s="395"/>
      <c r="APH89" s="389"/>
      <c r="API89" s="390"/>
      <c r="APJ89" s="391"/>
      <c r="APK89" s="392"/>
      <c r="APL89" s="393"/>
      <c r="APM89" s="394"/>
      <c r="APN89" s="395"/>
      <c r="APO89" s="389"/>
      <c r="APP89" s="390"/>
      <c r="APQ89" s="391"/>
      <c r="APR89" s="392"/>
      <c r="APS89" s="393"/>
      <c r="APT89" s="394"/>
      <c r="APU89" s="395"/>
      <c r="APV89" s="389"/>
      <c r="APW89" s="390"/>
      <c r="APX89" s="391"/>
      <c r="APY89" s="392"/>
      <c r="APZ89" s="393"/>
      <c r="AQA89" s="394"/>
      <c r="AQB89" s="395"/>
      <c r="AQC89" s="389"/>
      <c r="AQD89" s="390"/>
      <c r="AQE89" s="391"/>
      <c r="AQF89" s="392"/>
      <c r="AQG89" s="393"/>
      <c r="AQH89" s="394"/>
      <c r="AQI89" s="395"/>
      <c r="AQJ89" s="389"/>
      <c r="AQK89" s="390"/>
      <c r="AQL89" s="391"/>
      <c r="AQM89" s="392"/>
      <c r="AQN89" s="393"/>
      <c r="AQO89" s="394"/>
      <c r="AQP89" s="395"/>
      <c r="AQQ89" s="389"/>
      <c r="AQR89" s="390"/>
      <c r="AQS89" s="391"/>
      <c r="AQT89" s="392"/>
      <c r="AQU89" s="393"/>
      <c r="AQV89" s="394"/>
      <c r="AQW89" s="395"/>
      <c r="AQX89" s="389"/>
      <c r="AQY89" s="390"/>
      <c r="AQZ89" s="391"/>
      <c r="ARA89" s="392"/>
      <c r="ARB89" s="393"/>
      <c r="ARC89" s="394"/>
      <c r="ARD89" s="395"/>
      <c r="ARE89" s="389"/>
      <c r="ARF89" s="390"/>
      <c r="ARG89" s="391"/>
      <c r="ARH89" s="392"/>
      <c r="ARI89" s="393"/>
      <c r="ARJ89" s="394"/>
      <c r="ARK89" s="395"/>
      <c r="ARL89" s="389"/>
      <c r="ARM89" s="390"/>
      <c r="ARN89" s="391"/>
      <c r="ARO89" s="392"/>
      <c r="ARP89" s="393"/>
      <c r="ARQ89" s="394"/>
      <c r="ARR89" s="395"/>
      <c r="ARS89" s="389"/>
      <c r="ART89" s="390"/>
      <c r="ARU89" s="391"/>
      <c r="ARV89" s="392"/>
      <c r="ARW89" s="393"/>
      <c r="ARX89" s="394"/>
      <c r="ARY89" s="395"/>
      <c r="ARZ89" s="389"/>
      <c r="ASA89" s="390"/>
      <c r="ASB89" s="391"/>
      <c r="ASC89" s="392"/>
      <c r="ASD89" s="393"/>
      <c r="ASE89" s="394"/>
      <c r="ASF89" s="395"/>
      <c r="ASG89" s="389"/>
      <c r="ASH89" s="390"/>
      <c r="ASI89" s="391"/>
      <c r="ASJ89" s="392"/>
      <c r="ASK89" s="393"/>
      <c r="ASL89" s="394"/>
      <c r="ASM89" s="395"/>
      <c r="ASN89" s="389"/>
      <c r="ASO89" s="390"/>
      <c r="ASP89" s="391"/>
      <c r="ASQ89" s="392"/>
      <c r="ASR89" s="393"/>
      <c r="ASS89" s="394"/>
      <c r="AST89" s="395"/>
      <c r="ASU89" s="389"/>
      <c r="ASV89" s="390"/>
      <c r="ASW89" s="391"/>
      <c r="ASX89" s="392"/>
      <c r="ASY89" s="393"/>
      <c r="ASZ89" s="394"/>
      <c r="ATA89" s="395"/>
      <c r="ATB89" s="389"/>
      <c r="ATC89" s="390"/>
      <c r="ATD89" s="391"/>
      <c r="ATE89" s="392"/>
      <c r="ATF89" s="393"/>
      <c r="ATG89" s="394"/>
      <c r="ATH89" s="395"/>
      <c r="ATI89" s="389"/>
      <c r="ATJ89" s="390"/>
      <c r="ATK89" s="391"/>
      <c r="ATL89" s="392"/>
      <c r="ATM89" s="393"/>
      <c r="ATN89" s="394"/>
      <c r="ATO89" s="395"/>
      <c r="ATP89" s="389"/>
      <c r="ATQ89" s="390"/>
      <c r="ATR89" s="391"/>
      <c r="ATS89" s="392"/>
      <c r="ATT89" s="393"/>
      <c r="ATU89" s="394"/>
      <c r="ATV89" s="395"/>
      <c r="ATW89" s="389"/>
      <c r="ATX89" s="390"/>
      <c r="ATY89" s="391"/>
      <c r="ATZ89" s="392"/>
      <c r="AUA89" s="393"/>
      <c r="AUB89" s="394"/>
      <c r="AUC89" s="395"/>
      <c r="AUD89" s="389"/>
      <c r="AUE89" s="390"/>
      <c r="AUF89" s="391"/>
      <c r="AUG89" s="392"/>
      <c r="AUH89" s="393"/>
      <c r="AUI89" s="394"/>
      <c r="AUJ89" s="395"/>
      <c r="AUK89" s="389"/>
      <c r="AUL89" s="390"/>
      <c r="AUM89" s="391"/>
      <c r="AUN89" s="392"/>
      <c r="AUO89" s="393"/>
      <c r="AUP89" s="394"/>
      <c r="AUQ89" s="395"/>
      <c r="AUR89" s="389"/>
      <c r="AUS89" s="390"/>
      <c r="AUT89" s="391"/>
      <c r="AUU89" s="392"/>
      <c r="AUV89" s="393"/>
      <c r="AUW89" s="394"/>
      <c r="AUX89" s="395"/>
      <c r="AUY89" s="389"/>
      <c r="AUZ89" s="390"/>
      <c r="AVA89" s="391"/>
      <c r="AVB89" s="392"/>
      <c r="AVC89" s="393"/>
      <c r="AVD89" s="394"/>
      <c r="AVE89" s="395"/>
      <c r="AVF89" s="389"/>
      <c r="AVG89" s="390"/>
      <c r="AVH89" s="391"/>
      <c r="AVI89" s="392"/>
      <c r="AVJ89" s="393"/>
      <c r="AVK89" s="394"/>
      <c r="AVL89" s="395"/>
      <c r="AVM89" s="389"/>
      <c r="AVN89" s="390"/>
      <c r="AVO89" s="391"/>
      <c r="AVP89" s="392"/>
      <c r="AVQ89" s="393"/>
      <c r="AVR89" s="394"/>
      <c r="AVS89" s="395"/>
      <c r="AVT89" s="389"/>
      <c r="AVU89" s="390"/>
      <c r="AVV89" s="391"/>
      <c r="AVW89" s="392"/>
      <c r="AVX89" s="393"/>
      <c r="AVY89" s="394"/>
      <c r="AVZ89" s="395"/>
      <c r="AWA89" s="389"/>
      <c r="AWB89" s="390"/>
      <c r="AWC89" s="391"/>
      <c r="AWD89" s="392"/>
      <c r="AWE89" s="393"/>
      <c r="AWF89" s="394"/>
      <c r="AWG89" s="395"/>
      <c r="AWH89" s="389"/>
      <c r="AWI89" s="390"/>
      <c r="AWJ89" s="391"/>
      <c r="AWK89" s="392"/>
      <c r="AWL89" s="393"/>
      <c r="AWM89" s="394"/>
      <c r="AWN89" s="395"/>
      <c r="AWO89" s="389"/>
      <c r="AWP89" s="390"/>
      <c r="AWQ89" s="391"/>
      <c r="AWR89" s="392"/>
      <c r="AWS89" s="393"/>
      <c r="AWT89" s="394"/>
      <c r="AWU89" s="395"/>
      <c r="AWV89" s="389"/>
      <c r="AWW89" s="390"/>
      <c r="AWX89" s="391"/>
      <c r="AWY89" s="392"/>
      <c r="AWZ89" s="393"/>
      <c r="AXA89" s="394"/>
      <c r="AXB89" s="395"/>
      <c r="AXC89" s="389"/>
      <c r="AXD89" s="390"/>
      <c r="AXE89" s="391"/>
      <c r="AXF89" s="392"/>
      <c r="AXG89" s="393"/>
      <c r="AXH89" s="394"/>
      <c r="AXI89" s="395"/>
      <c r="AXJ89" s="389"/>
      <c r="AXK89" s="390"/>
      <c r="AXL89" s="391"/>
      <c r="AXM89" s="392"/>
      <c r="AXN89" s="393"/>
      <c r="AXO89" s="394"/>
      <c r="AXP89" s="395"/>
      <c r="AXQ89" s="389"/>
      <c r="AXR89" s="390"/>
      <c r="AXS89" s="391"/>
      <c r="AXT89" s="392"/>
      <c r="AXU89" s="393"/>
      <c r="AXV89" s="394"/>
      <c r="AXW89" s="395"/>
      <c r="AXX89" s="389"/>
      <c r="AXY89" s="390"/>
      <c r="AXZ89" s="391"/>
      <c r="AYA89" s="392"/>
      <c r="AYB89" s="393"/>
      <c r="AYC89" s="394"/>
      <c r="AYD89" s="395"/>
      <c r="AYE89" s="389"/>
      <c r="AYF89" s="390"/>
      <c r="AYG89" s="391"/>
      <c r="AYH89" s="392"/>
      <c r="AYI89" s="393"/>
      <c r="AYJ89" s="394"/>
      <c r="AYK89" s="395"/>
      <c r="AYL89" s="389"/>
      <c r="AYM89" s="390"/>
      <c r="AYN89" s="391"/>
      <c r="AYO89" s="392"/>
      <c r="AYP89" s="393"/>
      <c r="AYQ89" s="394"/>
      <c r="AYR89" s="395"/>
      <c r="AYS89" s="389"/>
      <c r="AYT89" s="390"/>
      <c r="AYU89" s="391"/>
      <c r="AYV89" s="392"/>
      <c r="AYW89" s="393"/>
      <c r="AYX89" s="394"/>
      <c r="AYY89" s="395"/>
      <c r="AYZ89" s="389"/>
      <c r="AZA89" s="390"/>
      <c r="AZB89" s="391"/>
      <c r="AZC89" s="392"/>
      <c r="AZD89" s="393"/>
      <c r="AZE89" s="394"/>
      <c r="AZF89" s="395"/>
      <c r="AZG89" s="389"/>
      <c r="AZH89" s="390"/>
      <c r="AZI89" s="391"/>
      <c r="AZJ89" s="392"/>
      <c r="AZK89" s="393"/>
      <c r="AZL89" s="394"/>
      <c r="AZM89" s="395"/>
      <c r="AZN89" s="389"/>
      <c r="AZO89" s="390"/>
      <c r="AZP89" s="391"/>
      <c r="AZQ89" s="392"/>
      <c r="AZR89" s="393"/>
      <c r="AZS89" s="394"/>
      <c r="AZT89" s="395"/>
      <c r="AZU89" s="389"/>
      <c r="AZV89" s="390"/>
      <c r="AZW89" s="391"/>
      <c r="AZX89" s="392"/>
      <c r="AZY89" s="393"/>
      <c r="AZZ89" s="394"/>
      <c r="BAA89" s="395"/>
      <c r="BAB89" s="389"/>
      <c r="BAC89" s="390"/>
      <c r="BAD89" s="391"/>
      <c r="BAE89" s="392"/>
      <c r="BAF89" s="393"/>
      <c r="BAG89" s="394"/>
      <c r="BAH89" s="395"/>
      <c r="BAI89" s="389"/>
      <c r="BAJ89" s="390"/>
      <c r="BAK89" s="391"/>
      <c r="BAL89" s="392"/>
      <c r="BAM89" s="393"/>
      <c r="BAN89" s="394"/>
      <c r="BAO89" s="395"/>
      <c r="BAP89" s="389"/>
      <c r="BAQ89" s="390"/>
      <c r="BAR89" s="391"/>
      <c r="BAS89" s="392"/>
      <c r="BAT89" s="393"/>
      <c r="BAU89" s="394"/>
      <c r="BAV89" s="395"/>
      <c r="BAW89" s="389"/>
      <c r="BAX89" s="390"/>
      <c r="BAY89" s="391"/>
      <c r="BAZ89" s="392"/>
      <c r="BBA89" s="393"/>
      <c r="BBB89" s="394"/>
      <c r="BBC89" s="395"/>
      <c r="BBD89" s="389"/>
      <c r="BBE89" s="390"/>
      <c r="BBF89" s="391"/>
      <c r="BBG89" s="392"/>
      <c r="BBH89" s="393"/>
      <c r="BBI89" s="394"/>
      <c r="BBJ89" s="395"/>
      <c r="BBK89" s="389"/>
      <c r="BBL89" s="390"/>
      <c r="BBM89" s="391"/>
      <c r="BBN89" s="392"/>
      <c r="BBO89" s="393"/>
      <c r="BBP89" s="394"/>
      <c r="BBQ89" s="395"/>
      <c r="BBR89" s="389"/>
      <c r="BBS89" s="390"/>
      <c r="BBT89" s="391"/>
      <c r="BBU89" s="392"/>
      <c r="BBV89" s="393"/>
      <c r="BBW89" s="394"/>
      <c r="BBX89" s="395"/>
      <c r="BBY89" s="389"/>
      <c r="BBZ89" s="390"/>
      <c r="BCA89" s="391"/>
      <c r="BCB89" s="392"/>
      <c r="BCC89" s="393"/>
      <c r="BCD89" s="394"/>
      <c r="BCE89" s="395"/>
      <c r="BCF89" s="389"/>
      <c r="BCG89" s="390"/>
      <c r="BCH89" s="391"/>
      <c r="BCI89" s="392"/>
      <c r="BCJ89" s="393"/>
      <c r="BCK89" s="394"/>
      <c r="BCL89" s="395"/>
      <c r="BCM89" s="389"/>
      <c r="BCN89" s="390"/>
      <c r="BCO89" s="391"/>
      <c r="BCP89" s="392"/>
      <c r="BCQ89" s="393"/>
      <c r="BCR89" s="394"/>
      <c r="BCS89" s="395"/>
      <c r="BCT89" s="389"/>
      <c r="BCU89" s="390"/>
      <c r="BCV89" s="391"/>
      <c r="BCW89" s="392"/>
      <c r="BCX89" s="393"/>
      <c r="BCY89" s="394"/>
      <c r="BCZ89" s="395"/>
      <c r="BDA89" s="389"/>
      <c r="BDB89" s="390"/>
      <c r="BDC89" s="391"/>
      <c r="BDD89" s="392"/>
      <c r="BDE89" s="393"/>
      <c r="BDF89" s="394"/>
      <c r="BDG89" s="395"/>
      <c r="BDH89" s="389"/>
      <c r="BDI89" s="390"/>
      <c r="BDJ89" s="391"/>
      <c r="BDK89" s="392"/>
      <c r="BDL89" s="393"/>
      <c r="BDM89" s="394"/>
      <c r="BDN89" s="395"/>
      <c r="BDO89" s="389"/>
      <c r="BDP89" s="390"/>
      <c r="BDQ89" s="391"/>
      <c r="BDR89" s="392"/>
      <c r="BDS89" s="393"/>
      <c r="BDT89" s="394"/>
      <c r="BDU89" s="395"/>
      <c r="BDV89" s="389"/>
      <c r="BDW89" s="390"/>
      <c r="BDX89" s="391"/>
      <c r="BDY89" s="392"/>
      <c r="BDZ89" s="393"/>
      <c r="BEA89" s="394"/>
      <c r="BEB89" s="395"/>
      <c r="BEC89" s="389"/>
      <c r="BED89" s="390"/>
      <c r="BEE89" s="391"/>
      <c r="BEF89" s="392"/>
      <c r="BEG89" s="393"/>
      <c r="BEH89" s="394"/>
      <c r="BEI89" s="395"/>
      <c r="BEJ89" s="389"/>
      <c r="BEK89" s="390"/>
      <c r="BEL89" s="391"/>
      <c r="BEM89" s="392"/>
      <c r="BEN89" s="393"/>
      <c r="BEO89" s="394"/>
      <c r="BEP89" s="395"/>
      <c r="BEQ89" s="389"/>
      <c r="BER89" s="390"/>
      <c r="BES89" s="391"/>
      <c r="BET89" s="392"/>
      <c r="BEU89" s="393"/>
      <c r="BEV89" s="394"/>
      <c r="BEW89" s="395"/>
      <c r="BEX89" s="389"/>
      <c r="BEY89" s="390"/>
      <c r="BEZ89" s="391"/>
      <c r="BFA89" s="392"/>
      <c r="BFB89" s="393"/>
      <c r="BFC89" s="394"/>
      <c r="BFD89" s="395"/>
      <c r="BFE89" s="389"/>
      <c r="BFF89" s="390"/>
      <c r="BFG89" s="391"/>
      <c r="BFH89" s="392"/>
      <c r="BFI89" s="393"/>
      <c r="BFJ89" s="394"/>
      <c r="BFK89" s="395"/>
      <c r="BFL89" s="389"/>
      <c r="BFM89" s="390"/>
      <c r="BFN89" s="391"/>
      <c r="BFO89" s="392"/>
      <c r="BFP89" s="393"/>
      <c r="BFQ89" s="394"/>
      <c r="BFR89" s="395"/>
      <c r="BFS89" s="389"/>
      <c r="BFT89" s="390"/>
      <c r="BFU89" s="391"/>
      <c r="BFV89" s="392"/>
      <c r="BFW89" s="393"/>
      <c r="BFX89" s="394"/>
      <c r="BFY89" s="395"/>
      <c r="BFZ89" s="389"/>
      <c r="BGA89" s="390"/>
      <c r="BGB89" s="391"/>
      <c r="BGC89" s="392"/>
      <c r="BGD89" s="393"/>
      <c r="BGE89" s="394"/>
      <c r="BGF89" s="395"/>
      <c r="BGG89" s="389"/>
      <c r="BGH89" s="390"/>
      <c r="BGI89" s="391"/>
      <c r="BGJ89" s="392"/>
      <c r="BGK89" s="393"/>
      <c r="BGL89" s="394"/>
      <c r="BGM89" s="395"/>
      <c r="BGN89" s="389"/>
      <c r="BGO89" s="390"/>
      <c r="BGP89" s="391"/>
      <c r="BGQ89" s="392"/>
      <c r="BGR89" s="393"/>
      <c r="BGS89" s="394"/>
      <c r="BGT89" s="395"/>
      <c r="BGU89" s="389"/>
      <c r="BGV89" s="390"/>
      <c r="BGW89" s="391"/>
      <c r="BGX89" s="392"/>
      <c r="BGY89" s="393"/>
      <c r="BGZ89" s="394"/>
      <c r="BHA89" s="395"/>
      <c r="BHB89" s="389"/>
      <c r="BHC89" s="390"/>
      <c r="BHD89" s="391"/>
      <c r="BHE89" s="392"/>
      <c r="BHF89" s="393"/>
      <c r="BHG89" s="394"/>
      <c r="BHH89" s="395"/>
      <c r="BHI89" s="389"/>
      <c r="BHJ89" s="390"/>
      <c r="BHK89" s="391"/>
      <c r="BHL89" s="392"/>
      <c r="BHM89" s="393"/>
      <c r="BHN89" s="394"/>
      <c r="BHO89" s="395"/>
      <c r="BHP89" s="389"/>
      <c r="BHQ89" s="390"/>
      <c r="BHR89" s="391"/>
      <c r="BHS89" s="392"/>
      <c r="BHT89" s="393"/>
      <c r="BHU89" s="394"/>
      <c r="BHV89" s="395"/>
      <c r="BHW89" s="389"/>
      <c r="BHX89" s="390"/>
      <c r="BHY89" s="391"/>
      <c r="BHZ89" s="392"/>
      <c r="BIA89" s="393"/>
      <c r="BIB89" s="394"/>
      <c r="BIC89" s="395"/>
      <c r="BID89" s="389"/>
      <c r="BIE89" s="390"/>
      <c r="BIF89" s="391"/>
      <c r="BIG89" s="392"/>
      <c r="BIH89" s="393"/>
      <c r="BII89" s="394"/>
      <c r="BIJ89" s="395"/>
      <c r="BIK89" s="389"/>
      <c r="BIL89" s="390"/>
      <c r="BIM89" s="391"/>
      <c r="BIN89" s="392"/>
      <c r="BIO89" s="393"/>
      <c r="BIP89" s="394"/>
      <c r="BIQ89" s="395"/>
      <c r="BIR89" s="389"/>
      <c r="BIS89" s="390"/>
      <c r="BIT89" s="391"/>
      <c r="BIU89" s="392"/>
      <c r="BIV89" s="393"/>
      <c r="BIW89" s="394"/>
      <c r="BIX89" s="395"/>
      <c r="BIY89" s="389"/>
      <c r="BIZ89" s="390"/>
      <c r="BJA89" s="391"/>
      <c r="BJB89" s="392"/>
      <c r="BJC89" s="393"/>
      <c r="BJD89" s="394"/>
      <c r="BJE89" s="395"/>
      <c r="BJF89" s="389"/>
      <c r="BJG89" s="390"/>
      <c r="BJH89" s="391"/>
      <c r="BJI89" s="392"/>
      <c r="BJJ89" s="393"/>
      <c r="BJK89" s="394"/>
      <c r="BJL89" s="395"/>
      <c r="BJM89" s="389"/>
      <c r="BJN89" s="390"/>
      <c r="BJO89" s="391"/>
      <c r="BJP89" s="392"/>
      <c r="BJQ89" s="393"/>
      <c r="BJR89" s="394"/>
      <c r="BJS89" s="395"/>
      <c r="BJT89" s="389"/>
      <c r="BJU89" s="390"/>
      <c r="BJV89" s="391"/>
      <c r="BJW89" s="392"/>
      <c r="BJX89" s="393"/>
      <c r="BJY89" s="394"/>
      <c r="BJZ89" s="395"/>
      <c r="BKA89" s="389"/>
      <c r="BKB89" s="390"/>
      <c r="BKC89" s="391"/>
      <c r="BKD89" s="392"/>
      <c r="BKE89" s="393"/>
      <c r="BKF89" s="394"/>
      <c r="BKG89" s="395"/>
      <c r="BKH89" s="389"/>
      <c r="BKI89" s="390"/>
      <c r="BKJ89" s="391"/>
      <c r="BKK89" s="392"/>
      <c r="BKL89" s="393"/>
      <c r="BKM89" s="394"/>
      <c r="BKN89" s="395"/>
      <c r="BKO89" s="389"/>
      <c r="BKP89" s="390"/>
      <c r="BKQ89" s="391"/>
      <c r="BKR89" s="392"/>
      <c r="BKS89" s="393"/>
      <c r="BKT89" s="394"/>
      <c r="BKU89" s="395"/>
      <c r="BKV89" s="389"/>
      <c r="BKW89" s="390"/>
      <c r="BKX89" s="391"/>
      <c r="BKY89" s="392"/>
      <c r="BKZ89" s="393"/>
      <c r="BLA89" s="394"/>
      <c r="BLB89" s="395"/>
      <c r="BLC89" s="389"/>
      <c r="BLD89" s="390"/>
      <c r="BLE89" s="391"/>
      <c r="BLF89" s="392"/>
      <c r="BLG89" s="393"/>
      <c r="BLH89" s="394"/>
      <c r="BLI89" s="395"/>
      <c r="BLJ89" s="389"/>
      <c r="BLK89" s="390"/>
      <c r="BLL89" s="391"/>
      <c r="BLM89" s="392"/>
      <c r="BLN89" s="393"/>
      <c r="BLO89" s="394"/>
      <c r="BLP89" s="395"/>
      <c r="BLQ89" s="389"/>
      <c r="BLR89" s="390"/>
      <c r="BLS89" s="391"/>
      <c r="BLT89" s="392"/>
      <c r="BLU89" s="393"/>
      <c r="BLV89" s="394"/>
      <c r="BLW89" s="395"/>
      <c r="BLX89" s="389"/>
      <c r="BLY89" s="390"/>
      <c r="BLZ89" s="391"/>
      <c r="BMA89" s="392"/>
      <c r="BMB89" s="393"/>
      <c r="BMC89" s="394"/>
      <c r="BMD89" s="395"/>
      <c r="BME89" s="389"/>
      <c r="BMF89" s="390"/>
      <c r="BMG89" s="391"/>
      <c r="BMH89" s="392"/>
      <c r="BMI89" s="393"/>
      <c r="BMJ89" s="394"/>
      <c r="BMK89" s="395"/>
      <c r="BML89" s="389"/>
      <c r="BMM89" s="390"/>
      <c r="BMN89" s="391"/>
      <c r="BMO89" s="392"/>
      <c r="BMP89" s="393"/>
      <c r="BMQ89" s="394"/>
      <c r="BMR89" s="395"/>
      <c r="BMS89" s="389"/>
      <c r="BMT89" s="390"/>
      <c r="BMU89" s="391"/>
      <c r="BMV89" s="392"/>
      <c r="BMW89" s="393"/>
      <c r="BMX89" s="394"/>
      <c r="BMY89" s="395"/>
      <c r="BMZ89" s="389"/>
      <c r="BNA89" s="390"/>
      <c r="BNB89" s="391"/>
      <c r="BNC89" s="392"/>
      <c r="BND89" s="393"/>
      <c r="BNE89" s="394"/>
      <c r="BNF89" s="395"/>
      <c r="BNG89" s="389"/>
      <c r="BNH89" s="390"/>
      <c r="BNI89" s="391"/>
      <c r="BNJ89" s="392"/>
      <c r="BNK89" s="393"/>
      <c r="BNL89" s="394"/>
      <c r="BNM89" s="395"/>
      <c r="BNN89" s="389"/>
      <c r="BNO89" s="390"/>
      <c r="BNP89" s="391"/>
      <c r="BNQ89" s="392"/>
      <c r="BNR89" s="393"/>
      <c r="BNS89" s="394"/>
      <c r="BNT89" s="395"/>
      <c r="BNU89" s="389"/>
      <c r="BNV89" s="390"/>
      <c r="BNW89" s="391"/>
      <c r="BNX89" s="392"/>
      <c r="BNY89" s="393"/>
      <c r="BNZ89" s="394"/>
      <c r="BOA89" s="395"/>
      <c r="BOB89" s="389"/>
      <c r="BOC89" s="390"/>
      <c r="BOD89" s="391"/>
      <c r="BOE89" s="392"/>
      <c r="BOF89" s="393"/>
      <c r="BOG89" s="394"/>
      <c r="BOH89" s="395"/>
      <c r="BOI89" s="389"/>
      <c r="BOJ89" s="390"/>
      <c r="BOK89" s="391"/>
      <c r="BOL89" s="392"/>
      <c r="BOM89" s="393"/>
      <c r="BON89" s="394"/>
      <c r="BOO89" s="395"/>
      <c r="BOP89" s="389"/>
      <c r="BOQ89" s="390"/>
      <c r="BOR89" s="391"/>
      <c r="BOS89" s="392"/>
      <c r="BOT89" s="393"/>
      <c r="BOU89" s="394"/>
      <c r="BOV89" s="395"/>
      <c r="BOW89" s="389"/>
      <c r="BOX89" s="390"/>
      <c r="BOY89" s="391"/>
      <c r="BOZ89" s="392"/>
      <c r="BPA89" s="393"/>
      <c r="BPB89" s="394"/>
      <c r="BPC89" s="395"/>
      <c r="BPD89" s="389"/>
      <c r="BPE89" s="390"/>
      <c r="BPF89" s="391"/>
      <c r="BPG89" s="392"/>
      <c r="BPH89" s="393"/>
      <c r="BPI89" s="394"/>
      <c r="BPJ89" s="395"/>
      <c r="BPK89" s="389"/>
      <c r="BPL89" s="390"/>
      <c r="BPM89" s="391"/>
      <c r="BPN89" s="392"/>
      <c r="BPO89" s="393"/>
      <c r="BPP89" s="394"/>
      <c r="BPQ89" s="395"/>
      <c r="BPR89" s="389"/>
      <c r="BPS89" s="390"/>
      <c r="BPT89" s="391"/>
      <c r="BPU89" s="392"/>
      <c r="BPV89" s="393"/>
      <c r="BPW89" s="394"/>
      <c r="BPX89" s="395"/>
      <c r="BPY89" s="389"/>
      <c r="BPZ89" s="390"/>
      <c r="BQA89" s="391"/>
      <c r="BQB89" s="392"/>
      <c r="BQC89" s="393"/>
      <c r="BQD89" s="394"/>
      <c r="BQE89" s="395"/>
      <c r="BQF89" s="389"/>
      <c r="BQG89" s="390"/>
      <c r="BQH89" s="391"/>
      <c r="BQI89" s="392"/>
      <c r="BQJ89" s="393"/>
      <c r="BQK89" s="394"/>
      <c r="BQL89" s="395"/>
      <c r="BQM89" s="389"/>
      <c r="BQN89" s="390"/>
      <c r="BQO89" s="391"/>
      <c r="BQP89" s="392"/>
      <c r="BQQ89" s="393"/>
      <c r="BQR89" s="394"/>
      <c r="BQS89" s="395"/>
      <c r="BQT89" s="389"/>
      <c r="BQU89" s="390"/>
      <c r="BQV89" s="391"/>
      <c r="BQW89" s="392"/>
      <c r="BQX89" s="393"/>
      <c r="BQY89" s="394"/>
      <c r="BQZ89" s="395"/>
      <c r="BRA89" s="389"/>
      <c r="BRB89" s="390"/>
      <c r="BRC89" s="391"/>
      <c r="BRD89" s="392"/>
      <c r="BRE89" s="393"/>
      <c r="BRF89" s="394"/>
      <c r="BRG89" s="395"/>
      <c r="BRH89" s="389"/>
      <c r="BRI89" s="390"/>
      <c r="BRJ89" s="391"/>
      <c r="BRK89" s="392"/>
      <c r="BRL89" s="393"/>
      <c r="BRM89" s="394"/>
      <c r="BRN89" s="395"/>
      <c r="BRO89" s="389"/>
      <c r="BRP89" s="390"/>
      <c r="BRQ89" s="391"/>
      <c r="BRR89" s="392"/>
      <c r="BRS89" s="393"/>
      <c r="BRT89" s="394"/>
      <c r="BRU89" s="395"/>
      <c r="BRV89" s="389"/>
      <c r="BRW89" s="390"/>
      <c r="BRX89" s="391"/>
      <c r="BRY89" s="392"/>
      <c r="BRZ89" s="393"/>
      <c r="BSA89" s="394"/>
      <c r="BSB89" s="395"/>
      <c r="BSC89" s="389"/>
      <c r="BSD89" s="390"/>
      <c r="BSE89" s="391"/>
      <c r="BSF89" s="392"/>
      <c r="BSG89" s="393"/>
      <c r="BSH89" s="394"/>
      <c r="BSI89" s="395"/>
      <c r="BSJ89" s="389"/>
      <c r="BSK89" s="390"/>
      <c r="BSL89" s="391"/>
      <c r="BSM89" s="392"/>
      <c r="BSN89" s="393"/>
      <c r="BSO89" s="394"/>
      <c r="BSP89" s="395"/>
      <c r="BSQ89" s="389"/>
      <c r="BSR89" s="390"/>
      <c r="BSS89" s="391"/>
      <c r="BST89" s="392"/>
      <c r="BSU89" s="393"/>
      <c r="BSV89" s="394"/>
      <c r="BSW89" s="395"/>
      <c r="BSX89" s="389"/>
      <c r="BSY89" s="390"/>
      <c r="BSZ89" s="391"/>
      <c r="BTA89" s="392"/>
      <c r="BTB89" s="393"/>
      <c r="BTC89" s="394"/>
      <c r="BTD89" s="395"/>
      <c r="BTE89" s="389"/>
      <c r="BTF89" s="390"/>
      <c r="BTG89" s="391"/>
      <c r="BTH89" s="392"/>
      <c r="BTI89" s="393"/>
      <c r="BTJ89" s="394"/>
      <c r="BTK89" s="395"/>
      <c r="BTL89" s="389"/>
      <c r="BTM89" s="390"/>
      <c r="BTN89" s="391"/>
      <c r="BTO89" s="392"/>
      <c r="BTP89" s="393"/>
      <c r="BTQ89" s="394"/>
      <c r="BTR89" s="395"/>
      <c r="BTS89" s="389"/>
      <c r="BTT89" s="390"/>
      <c r="BTU89" s="391"/>
      <c r="BTV89" s="392"/>
      <c r="BTW89" s="393"/>
      <c r="BTX89" s="394"/>
      <c r="BTY89" s="395"/>
      <c r="BTZ89" s="389"/>
      <c r="BUA89" s="390"/>
      <c r="BUB89" s="391"/>
      <c r="BUC89" s="392"/>
      <c r="BUD89" s="393"/>
      <c r="BUE89" s="394"/>
      <c r="BUF89" s="395"/>
      <c r="BUG89" s="389"/>
      <c r="BUH89" s="390"/>
      <c r="BUI89" s="391"/>
      <c r="BUJ89" s="392"/>
      <c r="BUK89" s="393"/>
      <c r="BUL89" s="394"/>
      <c r="BUM89" s="395"/>
      <c r="BUN89" s="389"/>
      <c r="BUO89" s="390"/>
      <c r="BUP89" s="391"/>
      <c r="BUQ89" s="392"/>
      <c r="BUR89" s="393"/>
      <c r="BUS89" s="394"/>
      <c r="BUT89" s="395"/>
      <c r="BUU89" s="389"/>
      <c r="BUV89" s="390"/>
      <c r="BUW89" s="391"/>
      <c r="BUX89" s="392"/>
      <c r="BUY89" s="393"/>
      <c r="BUZ89" s="394"/>
      <c r="BVA89" s="395"/>
      <c r="BVB89" s="389"/>
      <c r="BVC89" s="390"/>
      <c r="BVD89" s="391"/>
      <c r="BVE89" s="392"/>
      <c r="BVF89" s="393"/>
      <c r="BVG89" s="394"/>
      <c r="BVH89" s="395"/>
      <c r="BVI89" s="389"/>
      <c r="BVJ89" s="390"/>
      <c r="BVK89" s="391"/>
      <c r="BVL89" s="392"/>
      <c r="BVM89" s="393"/>
      <c r="BVN89" s="394"/>
      <c r="BVO89" s="395"/>
      <c r="BVP89" s="389"/>
      <c r="BVQ89" s="390"/>
      <c r="BVR89" s="391"/>
      <c r="BVS89" s="392"/>
      <c r="BVT89" s="393"/>
      <c r="BVU89" s="394"/>
      <c r="BVV89" s="395"/>
      <c r="BVW89" s="389"/>
      <c r="BVX89" s="390"/>
      <c r="BVY89" s="391"/>
      <c r="BVZ89" s="392"/>
      <c r="BWA89" s="393"/>
      <c r="BWB89" s="394"/>
      <c r="BWC89" s="395"/>
      <c r="BWD89" s="389"/>
      <c r="BWE89" s="390"/>
      <c r="BWF89" s="391"/>
      <c r="BWG89" s="392"/>
      <c r="BWH89" s="393"/>
      <c r="BWI89" s="394"/>
      <c r="BWJ89" s="395"/>
      <c r="BWK89" s="389"/>
      <c r="BWL89" s="390"/>
      <c r="BWM89" s="391"/>
      <c r="BWN89" s="392"/>
      <c r="BWO89" s="393"/>
      <c r="BWP89" s="394"/>
      <c r="BWQ89" s="395"/>
      <c r="BWR89" s="389"/>
      <c r="BWS89" s="390"/>
      <c r="BWT89" s="391"/>
      <c r="BWU89" s="392"/>
      <c r="BWV89" s="393"/>
      <c r="BWW89" s="394"/>
      <c r="BWX89" s="395"/>
      <c r="BWY89" s="389"/>
      <c r="BWZ89" s="390"/>
      <c r="BXA89" s="391"/>
      <c r="BXB89" s="392"/>
      <c r="BXC89" s="393"/>
      <c r="BXD89" s="394"/>
      <c r="BXE89" s="395"/>
      <c r="BXF89" s="389"/>
      <c r="BXG89" s="390"/>
      <c r="BXH89" s="391"/>
      <c r="BXI89" s="392"/>
      <c r="BXJ89" s="393"/>
      <c r="BXK89" s="394"/>
      <c r="BXL89" s="395"/>
      <c r="BXM89" s="389"/>
      <c r="BXN89" s="390"/>
      <c r="BXO89" s="391"/>
      <c r="BXP89" s="392"/>
      <c r="BXQ89" s="393"/>
      <c r="BXR89" s="394"/>
      <c r="BXS89" s="395"/>
      <c r="BXT89" s="389"/>
      <c r="BXU89" s="390"/>
      <c r="BXV89" s="391"/>
      <c r="BXW89" s="392"/>
      <c r="BXX89" s="393"/>
      <c r="BXY89" s="394"/>
      <c r="BXZ89" s="395"/>
      <c r="BYA89" s="389"/>
      <c r="BYB89" s="390"/>
      <c r="BYC89" s="391"/>
      <c r="BYD89" s="392"/>
      <c r="BYE89" s="393"/>
      <c r="BYF89" s="394"/>
      <c r="BYG89" s="395"/>
      <c r="BYH89" s="389"/>
      <c r="BYI89" s="390"/>
      <c r="BYJ89" s="391"/>
      <c r="BYK89" s="392"/>
      <c r="BYL89" s="393"/>
      <c r="BYM89" s="394"/>
      <c r="BYN89" s="395"/>
      <c r="BYO89" s="389"/>
      <c r="BYP89" s="390"/>
      <c r="BYQ89" s="391"/>
      <c r="BYR89" s="392"/>
      <c r="BYS89" s="393"/>
      <c r="BYT89" s="394"/>
      <c r="BYU89" s="395"/>
      <c r="BYV89" s="389"/>
      <c r="BYW89" s="390"/>
      <c r="BYX89" s="391"/>
      <c r="BYY89" s="392"/>
      <c r="BYZ89" s="393"/>
      <c r="BZA89" s="394"/>
      <c r="BZB89" s="395"/>
      <c r="BZC89" s="389"/>
      <c r="BZD89" s="390"/>
      <c r="BZE89" s="391"/>
      <c r="BZF89" s="392"/>
      <c r="BZG89" s="393"/>
      <c r="BZH89" s="394"/>
      <c r="BZI89" s="395"/>
      <c r="BZJ89" s="389"/>
      <c r="BZK89" s="390"/>
      <c r="BZL89" s="391"/>
      <c r="BZM89" s="392"/>
      <c r="BZN89" s="393"/>
      <c r="BZO89" s="394"/>
      <c r="BZP89" s="395"/>
      <c r="BZQ89" s="389"/>
      <c r="BZR89" s="390"/>
      <c r="BZS89" s="391"/>
      <c r="BZT89" s="392"/>
      <c r="BZU89" s="393"/>
      <c r="BZV89" s="394"/>
      <c r="BZW89" s="395"/>
      <c r="BZX89" s="389"/>
      <c r="BZY89" s="390"/>
      <c r="BZZ89" s="391"/>
      <c r="CAA89" s="392"/>
      <c r="CAB89" s="393"/>
      <c r="CAC89" s="394"/>
      <c r="CAD89" s="395"/>
      <c r="CAE89" s="389"/>
      <c r="CAF89" s="390"/>
      <c r="CAG89" s="391"/>
      <c r="CAH89" s="392"/>
      <c r="CAI89" s="393"/>
      <c r="CAJ89" s="394"/>
      <c r="CAK89" s="395"/>
      <c r="CAL89" s="389"/>
      <c r="CAM89" s="390"/>
      <c r="CAN89" s="391"/>
      <c r="CAO89" s="392"/>
      <c r="CAP89" s="393"/>
      <c r="CAQ89" s="394"/>
      <c r="CAR89" s="395"/>
      <c r="CAS89" s="389"/>
      <c r="CAT89" s="390"/>
      <c r="CAU89" s="391"/>
      <c r="CAV89" s="392"/>
      <c r="CAW89" s="393"/>
      <c r="CAX89" s="394"/>
      <c r="CAY89" s="395"/>
      <c r="CAZ89" s="389"/>
      <c r="CBA89" s="390"/>
      <c r="CBB89" s="391"/>
      <c r="CBC89" s="392"/>
      <c r="CBD89" s="393"/>
      <c r="CBE89" s="394"/>
      <c r="CBF89" s="395"/>
      <c r="CBG89" s="389"/>
      <c r="CBH89" s="390"/>
      <c r="CBI89" s="391"/>
      <c r="CBJ89" s="392"/>
      <c r="CBK89" s="393"/>
      <c r="CBL89" s="394"/>
      <c r="CBM89" s="395"/>
      <c r="CBN89" s="389"/>
      <c r="CBO89" s="390"/>
      <c r="CBP89" s="391"/>
      <c r="CBQ89" s="392"/>
      <c r="CBR89" s="393"/>
      <c r="CBS89" s="394"/>
      <c r="CBT89" s="395"/>
      <c r="CBU89" s="389"/>
      <c r="CBV89" s="390"/>
      <c r="CBW89" s="391"/>
      <c r="CBX89" s="392"/>
      <c r="CBY89" s="393"/>
      <c r="CBZ89" s="394"/>
      <c r="CCA89" s="395"/>
      <c r="CCB89" s="389"/>
      <c r="CCC89" s="390"/>
      <c r="CCD89" s="391"/>
      <c r="CCE89" s="392"/>
      <c r="CCF89" s="393"/>
      <c r="CCG89" s="394"/>
      <c r="CCH89" s="395"/>
      <c r="CCI89" s="389"/>
      <c r="CCJ89" s="390"/>
      <c r="CCK89" s="391"/>
      <c r="CCL89" s="392"/>
      <c r="CCM89" s="393"/>
      <c r="CCN89" s="394"/>
      <c r="CCO89" s="395"/>
      <c r="CCP89" s="389"/>
      <c r="CCQ89" s="390"/>
      <c r="CCR89" s="391"/>
      <c r="CCS89" s="392"/>
      <c r="CCT89" s="393"/>
      <c r="CCU89" s="394"/>
      <c r="CCV89" s="395"/>
      <c r="CCW89" s="389"/>
      <c r="CCX89" s="390"/>
      <c r="CCY89" s="391"/>
      <c r="CCZ89" s="392"/>
      <c r="CDA89" s="393"/>
      <c r="CDB89" s="394"/>
      <c r="CDC89" s="395"/>
      <c r="CDD89" s="389"/>
      <c r="CDE89" s="390"/>
      <c r="CDF89" s="391"/>
      <c r="CDG89" s="392"/>
      <c r="CDH89" s="393"/>
      <c r="CDI89" s="394"/>
      <c r="CDJ89" s="395"/>
      <c r="CDK89" s="389"/>
      <c r="CDL89" s="390"/>
      <c r="CDM89" s="391"/>
      <c r="CDN89" s="392"/>
      <c r="CDO89" s="393"/>
      <c r="CDP89" s="394"/>
      <c r="CDQ89" s="395"/>
      <c r="CDR89" s="389"/>
      <c r="CDS89" s="390"/>
      <c r="CDT89" s="391"/>
      <c r="CDU89" s="392"/>
      <c r="CDV89" s="393"/>
      <c r="CDW89" s="394"/>
      <c r="CDX89" s="395"/>
      <c r="CDY89" s="389"/>
      <c r="CDZ89" s="390"/>
      <c r="CEA89" s="391"/>
      <c r="CEB89" s="392"/>
      <c r="CEC89" s="393"/>
      <c r="CED89" s="394"/>
      <c r="CEE89" s="395"/>
      <c r="CEF89" s="389"/>
      <c r="CEG89" s="390"/>
      <c r="CEH89" s="391"/>
      <c r="CEI89" s="392"/>
      <c r="CEJ89" s="393"/>
      <c r="CEK89" s="394"/>
      <c r="CEL89" s="395"/>
      <c r="CEM89" s="389"/>
      <c r="CEN89" s="390"/>
      <c r="CEO89" s="391"/>
      <c r="CEP89" s="392"/>
      <c r="CEQ89" s="393"/>
      <c r="CER89" s="394"/>
      <c r="CES89" s="395"/>
      <c r="CET89" s="389"/>
      <c r="CEU89" s="390"/>
      <c r="CEV89" s="391"/>
      <c r="CEW89" s="392"/>
      <c r="CEX89" s="393"/>
      <c r="CEY89" s="394"/>
      <c r="CEZ89" s="395"/>
      <c r="CFA89" s="389"/>
      <c r="CFB89" s="390"/>
      <c r="CFC89" s="391"/>
      <c r="CFD89" s="392"/>
      <c r="CFE89" s="393"/>
      <c r="CFF89" s="394"/>
      <c r="CFG89" s="395"/>
      <c r="CFH89" s="389"/>
      <c r="CFI89" s="390"/>
      <c r="CFJ89" s="391"/>
      <c r="CFK89" s="392"/>
      <c r="CFL89" s="393"/>
      <c r="CFM89" s="394"/>
      <c r="CFN89" s="395"/>
      <c r="CFO89" s="389"/>
      <c r="CFP89" s="390"/>
      <c r="CFQ89" s="391"/>
      <c r="CFR89" s="392"/>
      <c r="CFS89" s="393"/>
      <c r="CFT89" s="394"/>
      <c r="CFU89" s="395"/>
      <c r="CFV89" s="389"/>
      <c r="CFW89" s="390"/>
      <c r="CFX89" s="391"/>
      <c r="CFY89" s="392"/>
      <c r="CFZ89" s="393"/>
      <c r="CGA89" s="394"/>
      <c r="CGB89" s="395"/>
      <c r="CGC89" s="389"/>
      <c r="CGD89" s="390"/>
      <c r="CGE89" s="391"/>
      <c r="CGF89" s="392"/>
      <c r="CGG89" s="393"/>
      <c r="CGH89" s="394"/>
      <c r="CGI89" s="395"/>
      <c r="CGJ89" s="389"/>
      <c r="CGK89" s="390"/>
      <c r="CGL89" s="391"/>
      <c r="CGM89" s="392"/>
      <c r="CGN89" s="393"/>
      <c r="CGO89" s="394"/>
      <c r="CGP89" s="395"/>
      <c r="CGQ89" s="389"/>
      <c r="CGR89" s="390"/>
      <c r="CGS89" s="391"/>
      <c r="CGT89" s="392"/>
      <c r="CGU89" s="393"/>
      <c r="CGV89" s="394"/>
      <c r="CGW89" s="395"/>
      <c r="CGX89" s="389"/>
      <c r="CGY89" s="390"/>
      <c r="CGZ89" s="391"/>
      <c r="CHA89" s="392"/>
      <c r="CHB89" s="393"/>
      <c r="CHC89" s="394"/>
      <c r="CHD89" s="395"/>
      <c r="CHE89" s="389"/>
      <c r="CHF89" s="390"/>
      <c r="CHG89" s="391"/>
      <c r="CHH89" s="392"/>
      <c r="CHI89" s="393"/>
      <c r="CHJ89" s="394"/>
      <c r="CHK89" s="395"/>
      <c r="CHL89" s="389"/>
      <c r="CHM89" s="390"/>
      <c r="CHN89" s="391"/>
      <c r="CHO89" s="392"/>
      <c r="CHP89" s="393"/>
      <c r="CHQ89" s="394"/>
      <c r="CHR89" s="395"/>
      <c r="CHS89" s="389"/>
      <c r="CHT89" s="390"/>
      <c r="CHU89" s="391"/>
      <c r="CHV89" s="392"/>
      <c r="CHW89" s="393"/>
      <c r="CHX89" s="394"/>
      <c r="CHY89" s="395"/>
      <c r="CHZ89" s="389"/>
      <c r="CIA89" s="390"/>
      <c r="CIB89" s="391"/>
      <c r="CIC89" s="392"/>
      <c r="CID89" s="393"/>
      <c r="CIE89" s="394"/>
      <c r="CIF89" s="395"/>
      <c r="CIG89" s="389"/>
      <c r="CIH89" s="390"/>
      <c r="CII89" s="391"/>
      <c r="CIJ89" s="392"/>
      <c r="CIK89" s="393"/>
      <c r="CIL89" s="394"/>
      <c r="CIM89" s="395"/>
      <c r="CIN89" s="389"/>
      <c r="CIO89" s="390"/>
      <c r="CIP89" s="391"/>
      <c r="CIQ89" s="392"/>
      <c r="CIR89" s="393"/>
      <c r="CIS89" s="394"/>
      <c r="CIT89" s="395"/>
      <c r="CIU89" s="389"/>
      <c r="CIV89" s="390"/>
      <c r="CIW89" s="391"/>
      <c r="CIX89" s="392"/>
      <c r="CIY89" s="393"/>
      <c r="CIZ89" s="394"/>
      <c r="CJA89" s="395"/>
      <c r="CJB89" s="389"/>
      <c r="CJC89" s="390"/>
      <c r="CJD89" s="391"/>
      <c r="CJE89" s="392"/>
      <c r="CJF89" s="393"/>
      <c r="CJG89" s="394"/>
      <c r="CJH89" s="395"/>
      <c r="CJI89" s="389"/>
      <c r="CJJ89" s="390"/>
      <c r="CJK89" s="391"/>
      <c r="CJL89" s="392"/>
      <c r="CJM89" s="393"/>
      <c r="CJN89" s="394"/>
      <c r="CJO89" s="395"/>
      <c r="CJP89" s="389"/>
      <c r="CJQ89" s="390"/>
      <c r="CJR89" s="391"/>
      <c r="CJS89" s="392"/>
      <c r="CJT89" s="393"/>
      <c r="CJU89" s="394"/>
      <c r="CJV89" s="395"/>
      <c r="CJW89" s="389"/>
      <c r="CJX89" s="390"/>
      <c r="CJY89" s="391"/>
      <c r="CJZ89" s="392"/>
      <c r="CKA89" s="393"/>
      <c r="CKB89" s="394"/>
      <c r="CKC89" s="395"/>
      <c r="CKD89" s="389"/>
      <c r="CKE89" s="390"/>
      <c r="CKF89" s="391"/>
      <c r="CKG89" s="392"/>
      <c r="CKH89" s="393"/>
      <c r="CKI89" s="394"/>
      <c r="CKJ89" s="395"/>
      <c r="CKK89" s="389"/>
      <c r="CKL89" s="390"/>
      <c r="CKM89" s="391"/>
      <c r="CKN89" s="392"/>
      <c r="CKO89" s="393"/>
      <c r="CKP89" s="394"/>
      <c r="CKQ89" s="395"/>
      <c r="CKR89" s="389"/>
      <c r="CKS89" s="390"/>
      <c r="CKT89" s="391"/>
      <c r="CKU89" s="392"/>
      <c r="CKV89" s="393"/>
      <c r="CKW89" s="394"/>
      <c r="CKX89" s="395"/>
      <c r="CKY89" s="389"/>
      <c r="CKZ89" s="390"/>
      <c r="CLA89" s="391"/>
      <c r="CLB89" s="392"/>
      <c r="CLC89" s="393"/>
      <c r="CLD89" s="394"/>
      <c r="CLE89" s="395"/>
      <c r="CLF89" s="389"/>
      <c r="CLG89" s="390"/>
      <c r="CLH89" s="391"/>
      <c r="CLI89" s="392"/>
      <c r="CLJ89" s="393"/>
      <c r="CLK89" s="394"/>
      <c r="CLL89" s="395"/>
      <c r="CLM89" s="389"/>
      <c r="CLN89" s="390"/>
      <c r="CLO89" s="391"/>
      <c r="CLP89" s="392"/>
      <c r="CLQ89" s="393"/>
      <c r="CLR89" s="394"/>
      <c r="CLS89" s="395"/>
      <c r="CLT89" s="389"/>
      <c r="CLU89" s="390"/>
      <c r="CLV89" s="391"/>
      <c r="CLW89" s="392"/>
      <c r="CLX89" s="393"/>
      <c r="CLY89" s="394"/>
      <c r="CLZ89" s="395"/>
      <c r="CMA89" s="389"/>
      <c r="CMB89" s="390"/>
      <c r="CMC89" s="391"/>
      <c r="CMD89" s="392"/>
      <c r="CME89" s="393"/>
      <c r="CMF89" s="394"/>
      <c r="CMG89" s="395"/>
      <c r="CMH89" s="389"/>
      <c r="CMI89" s="390"/>
      <c r="CMJ89" s="391"/>
      <c r="CMK89" s="392"/>
      <c r="CML89" s="393"/>
      <c r="CMM89" s="394"/>
      <c r="CMN89" s="395"/>
      <c r="CMO89" s="389"/>
      <c r="CMP89" s="390"/>
      <c r="CMQ89" s="391"/>
      <c r="CMR89" s="392"/>
      <c r="CMS89" s="393"/>
      <c r="CMT89" s="394"/>
      <c r="CMU89" s="395"/>
      <c r="CMV89" s="389"/>
      <c r="CMW89" s="390"/>
      <c r="CMX89" s="391"/>
      <c r="CMY89" s="392"/>
      <c r="CMZ89" s="393"/>
      <c r="CNA89" s="394"/>
      <c r="CNB89" s="395"/>
      <c r="CNC89" s="389"/>
      <c r="CND89" s="390"/>
      <c r="CNE89" s="391"/>
      <c r="CNF89" s="392"/>
      <c r="CNG89" s="393"/>
      <c r="CNH89" s="394"/>
      <c r="CNI89" s="395"/>
      <c r="CNJ89" s="389"/>
      <c r="CNK89" s="390"/>
      <c r="CNL89" s="391"/>
      <c r="CNM89" s="392"/>
      <c r="CNN89" s="393"/>
      <c r="CNO89" s="394"/>
      <c r="CNP89" s="395"/>
      <c r="CNQ89" s="389"/>
      <c r="CNR89" s="390"/>
      <c r="CNS89" s="391"/>
      <c r="CNT89" s="392"/>
      <c r="CNU89" s="393"/>
      <c r="CNV89" s="394"/>
      <c r="CNW89" s="395"/>
      <c r="CNX89" s="389"/>
      <c r="CNY89" s="390"/>
      <c r="CNZ89" s="391"/>
      <c r="COA89" s="392"/>
      <c r="COB89" s="393"/>
      <c r="COC89" s="394"/>
      <c r="COD89" s="395"/>
      <c r="COE89" s="389"/>
      <c r="COF89" s="390"/>
      <c r="COG89" s="391"/>
      <c r="COH89" s="392"/>
      <c r="COI89" s="393"/>
      <c r="COJ89" s="394"/>
      <c r="COK89" s="395"/>
      <c r="COL89" s="389"/>
      <c r="COM89" s="390"/>
      <c r="CON89" s="391"/>
      <c r="COO89" s="392"/>
      <c r="COP89" s="393"/>
      <c r="COQ89" s="394"/>
      <c r="COR89" s="395"/>
      <c r="COS89" s="389"/>
      <c r="COT89" s="390"/>
      <c r="COU89" s="391"/>
      <c r="COV89" s="392"/>
      <c r="COW89" s="393"/>
      <c r="COX89" s="394"/>
      <c r="COY89" s="395"/>
      <c r="COZ89" s="389"/>
      <c r="CPA89" s="390"/>
      <c r="CPB89" s="391"/>
      <c r="CPC89" s="392"/>
      <c r="CPD89" s="393"/>
      <c r="CPE89" s="394"/>
      <c r="CPF89" s="395"/>
      <c r="CPG89" s="389"/>
      <c r="CPH89" s="390"/>
      <c r="CPI89" s="391"/>
      <c r="CPJ89" s="392"/>
      <c r="CPK89" s="393"/>
      <c r="CPL89" s="394"/>
      <c r="CPM89" s="395"/>
      <c r="CPN89" s="389"/>
      <c r="CPO89" s="390"/>
      <c r="CPP89" s="391"/>
      <c r="CPQ89" s="392"/>
      <c r="CPR89" s="393"/>
      <c r="CPS89" s="394"/>
      <c r="CPT89" s="395"/>
      <c r="CPU89" s="389"/>
      <c r="CPV89" s="390"/>
      <c r="CPW89" s="391"/>
      <c r="CPX89" s="392"/>
      <c r="CPY89" s="393"/>
      <c r="CPZ89" s="394"/>
      <c r="CQA89" s="395"/>
      <c r="CQB89" s="389"/>
      <c r="CQC89" s="390"/>
      <c r="CQD89" s="391"/>
      <c r="CQE89" s="392"/>
      <c r="CQF89" s="393"/>
      <c r="CQG89" s="394"/>
      <c r="CQH89" s="395"/>
      <c r="CQI89" s="389"/>
      <c r="CQJ89" s="390"/>
      <c r="CQK89" s="391"/>
      <c r="CQL89" s="392"/>
      <c r="CQM89" s="393"/>
      <c r="CQN89" s="394"/>
      <c r="CQO89" s="395"/>
      <c r="CQP89" s="389"/>
      <c r="CQQ89" s="390"/>
      <c r="CQR89" s="391"/>
      <c r="CQS89" s="392"/>
      <c r="CQT89" s="393"/>
      <c r="CQU89" s="394"/>
      <c r="CQV89" s="395"/>
      <c r="CQW89" s="389"/>
      <c r="CQX89" s="390"/>
      <c r="CQY89" s="391"/>
      <c r="CQZ89" s="392"/>
      <c r="CRA89" s="393"/>
      <c r="CRB89" s="394"/>
      <c r="CRC89" s="395"/>
      <c r="CRD89" s="389"/>
      <c r="CRE89" s="390"/>
      <c r="CRF89" s="391"/>
      <c r="CRG89" s="392"/>
      <c r="CRH89" s="393"/>
      <c r="CRI89" s="394"/>
      <c r="CRJ89" s="395"/>
      <c r="CRK89" s="389"/>
      <c r="CRL89" s="390"/>
      <c r="CRM89" s="391"/>
      <c r="CRN89" s="392"/>
      <c r="CRO89" s="393"/>
      <c r="CRP89" s="394"/>
      <c r="CRQ89" s="395"/>
      <c r="CRR89" s="389"/>
      <c r="CRS89" s="390"/>
      <c r="CRT89" s="391"/>
      <c r="CRU89" s="392"/>
      <c r="CRV89" s="393"/>
      <c r="CRW89" s="394"/>
      <c r="CRX89" s="395"/>
      <c r="CRY89" s="389"/>
      <c r="CRZ89" s="390"/>
      <c r="CSA89" s="391"/>
      <c r="CSB89" s="392"/>
      <c r="CSC89" s="393"/>
      <c r="CSD89" s="394"/>
      <c r="CSE89" s="395"/>
      <c r="CSF89" s="389"/>
      <c r="CSG89" s="390"/>
      <c r="CSH89" s="391"/>
      <c r="CSI89" s="392"/>
      <c r="CSJ89" s="393"/>
      <c r="CSK89" s="394"/>
      <c r="CSL89" s="395"/>
      <c r="CSM89" s="389"/>
      <c r="CSN89" s="390"/>
      <c r="CSO89" s="391"/>
      <c r="CSP89" s="392"/>
      <c r="CSQ89" s="393"/>
      <c r="CSR89" s="394"/>
      <c r="CSS89" s="395"/>
      <c r="CST89" s="389"/>
      <c r="CSU89" s="390"/>
      <c r="CSV89" s="391"/>
      <c r="CSW89" s="392"/>
      <c r="CSX89" s="393"/>
      <c r="CSY89" s="394"/>
      <c r="CSZ89" s="395"/>
      <c r="CTA89" s="389"/>
      <c r="CTB89" s="390"/>
      <c r="CTC89" s="391"/>
      <c r="CTD89" s="392"/>
      <c r="CTE89" s="393"/>
      <c r="CTF89" s="394"/>
      <c r="CTG89" s="395"/>
      <c r="CTH89" s="389"/>
      <c r="CTI89" s="390"/>
      <c r="CTJ89" s="391"/>
      <c r="CTK89" s="392"/>
      <c r="CTL89" s="393"/>
      <c r="CTM89" s="394"/>
      <c r="CTN89" s="395"/>
      <c r="CTO89" s="389"/>
      <c r="CTP89" s="390"/>
      <c r="CTQ89" s="391"/>
      <c r="CTR89" s="392"/>
      <c r="CTS89" s="393"/>
      <c r="CTT89" s="394"/>
      <c r="CTU89" s="395"/>
      <c r="CTV89" s="389"/>
      <c r="CTW89" s="390"/>
      <c r="CTX89" s="391"/>
      <c r="CTY89" s="392"/>
      <c r="CTZ89" s="393"/>
      <c r="CUA89" s="394"/>
      <c r="CUB89" s="395"/>
      <c r="CUC89" s="389"/>
      <c r="CUD89" s="390"/>
      <c r="CUE89" s="391"/>
      <c r="CUF89" s="392"/>
      <c r="CUG89" s="393"/>
      <c r="CUH89" s="394"/>
      <c r="CUI89" s="395"/>
      <c r="CUJ89" s="389"/>
      <c r="CUK89" s="390"/>
      <c r="CUL89" s="391"/>
      <c r="CUM89" s="392"/>
      <c r="CUN89" s="393"/>
      <c r="CUO89" s="394"/>
      <c r="CUP89" s="395"/>
      <c r="CUQ89" s="389"/>
      <c r="CUR89" s="390"/>
      <c r="CUS89" s="391"/>
      <c r="CUT89" s="392"/>
      <c r="CUU89" s="393"/>
      <c r="CUV89" s="394"/>
      <c r="CUW89" s="395"/>
      <c r="CUX89" s="389"/>
      <c r="CUY89" s="390"/>
      <c r="CUZ89" s="391"/>
      <c r="CVA89" s="392"/>
      <c r="CVB89" s="393"/>
      <c r="CVC89" s="394"/>
      <c r="CVD89" s="395"/>
      <c r="CVE89" s="389"/>
      <c r="CVF89" s="390"/>
      <c r="CVG89" s="391"/>
      <c r="CVH89" s="392"/>
      <c r="CVI89" s="393"/>
      <c r="CVJ89" s="394"/>
      <c r="CVK89" s="395"/>
      <c r="CVL89" s="389"/>
      <c r="CVM89" s="390"/>
      <c r="CVN89" s="391"/>
      <c r="CVO89" s="392"/>
      <c r="CVP89" s="393"/>
      <c r="CVQ89" s="394"/>
      <c r="CVR89" s="395"/>
      <c r="CVS89" s="389"/>
      <c r="CVT89" s="390"/>
      <c r="CVU89" s="391"/>
      <c r="CVV89" s="392"/>
      <c r="CVW89" s="393"/>
      <c r="CVX89" s="394"/>
      <c r="CVY89" s="395"/>
      <c r="CVZ89" s="389"/>
      <c r="CWA89" s="390"/>
      <c r="CWB89" s="391"/>
      <c r="CWC89" s="392"/>
      <c r="CWD89" s="393"/>
      <c r="CWE89" s="394"/>
      <c r="CWF89" s="395"/>
      <c r="CWG89" s="389"/>
      <c r="CWH89" s="390"/>
      <c r="CWI89" s="391"/>
      <c r="CWJ89" s="392"/>
      <c r="CWK89" s="393"/>
      <c r="CWL89" s="394"/>
      <c r="CWM89" s="395"/>
      <c r="CWN89" s="389"/>
      <c r="CWO89" s="390"/>
      <c r="CWP89" s="391"/>
      <c r="CWQ89" s="392"/>
      <c r="CWR89" s="393"/>
      <c r="CWS89" s="394"/>
      <c r="CWT89" s="395"/>
      <c r="CWU89" s="389"/>
      <c r="CWV89" s="390"/>
      <c r="CWW89" s="391"/>
      <c r="CWX89" s="392"/>
      <c r="CWY89" s="393"/>
      <c r="CWZ89" s="394"/>
      <c r="CXA89" s="395"/>
      <c r="CXB89" s="389"/>
      <c r="CXC89" s="390"/>
      <c r="CXD89" s="391"/>
      <c r="CXE89" s="392"/>
      <c r="CXF89" s="393"/>
      <c r="CXG89" s="394"/>
      <c r="CXH89" s="395"/>
      <c r="CXI89" s="389"/>
      <c r="CXJ89" s="390"/>
      <c r="CXK89" s="391"/>
      <c r="CXL89" s="392"/>
      <c r="CXM89" s="393"/>
      <c r="CXN89" s="394"/>
      <c r="CXO89" s="395"/>
      <c r="CXP89" s="389"/>
      <c r="CXQ89" s="390"/>
      <c r="CXR89" s="391"/>
      <c r="CXS89" s="392"/>
      <c r="CXT89" s="393"/>
      <c r="CXU89" s="394"/>
      <c r="CXV89" s="395"/>
      <c r="CXW89" s="389"/>
      <c r="CXX89" s="390"/>
      <c r="CXY89" s="391"/>
      <c r="CXZ89" s="392"/>
      <c r="CYA89" s="393"/>
      <c r="CYB89" s="394"/>
      <c r="CYC89" s="395"/>
      <c r="CYD89" s="389"/>
      <c r="CYE89" s="390"/>
      <c r="CYF89" s="391"/>
      <c r="CYG89" s="392"/>
      <c r="CYH89" s="393"/>
      <c r="CYI89" s="394"/>
      <c r="CYJ89" s="395"/>
      <c r="CYK89" s="389"/>
      <c r="CYL89" s="390"/>
      <c r="CYM89" s="391"/>
      <c r="CYN89" s="392"/>
      <c r="CYO89" s="393"/>
      <c r="CYP89" s="394"/>
      <c r="CYQ89" s="395"/>
      <c r="CYR89" s="389"/>
      <c r="CYS89" s="390"/>
      <c r="CYT89" s="391"/>
      <c r="CYU89" s="392"/>
      <c r="CYV89" s="393"/>
      <c r="CYW89" s="394"/>
      <c r="CYX89" s="395"/>
      <c r="CYY89" s="389"/>
      <c r="CYZ89" s="390"/>
      <c r="CZA89" s="391"/>
      <c r="CZB89" s="392"/>
      <c r="CZC89" s="393"/>
      <c r="CZD89" s="394"/>
      <c r="CZE89" s="395"/>
      <c r="CZF89" s="389"/>
      <c r="CZG89" s="390"/>
      <c r="CZH89" s="391"/>
      <c r="CZI89" s="392"/>
      <c r="CZJ89" s="393"/>
      <c r="CZK89" s="394"/>
      <c r="CZL89" s="395"/>
      <c r="CZM89" s="389"/>
      <c r="CZN89" s="390"/>
      <c r="CZO89" s="391"/>
      <c r="CZP89" s="392"/>
      <c r="CZQ89" s="393"/>
      <c r="CZR89" s="394"/>
      <c r="CZS89" s="395"/>
      <c r="CZT89" s="389"/>
      <c r="CZU89" s="390"/>
      <c r="CZV89" s="391"/>
      <c r="CZW89" s="392"/>
      <c r="CZX89" s="393"/>
      <c r="CZY89" s="394"/>
      <c r="CZZ89" s="395"/>
      <c r="DAA89" s="389"/>
      <c r="DAB89" s="390"/>
      <c r="DAC89" s="391"/>
      <c r="DAD89" s="392"/>
      <c r="DAE89" s="393"/>
      <c r="DAF89" s="394"/>
      <c r="DAG89" s="395"/>
      <c r="DAH89" s="389"/>
      <c r="DAI89" s="390"/>
      <c r="DAJ89" s="391"/>
      <c r="DAK89" s="392"/>
      <c r="DAL89" s="393"/>
      <c r="DAM89" s="394"/>
      <c r="DAN89" s="395"/>
      <c r="DAO89" s="389"/>
      <c r="DAP89" s="390"/>
      <c r="DAQ89" s="391"/>
      <c r="DAR89" s="392"/>
      <c r="DAS89" s="393"/>
      <c r="DAT89" s="394"/>
      <c r="DAU89" s="395"/>
      <c r="DAV89" s="389"/>
      <c r="DAW89" s="390"/>
      <c r="DAX89" s="391"/>
      <c r="DAY89" s="392"/>
      <c r="DAZ89" s="393"/>
      <c r="DBA89" s="394"/>
      <c r="DBB89" s="395"/>
      <c r="DBC89" s="389"/>
      <c r="DBD89" s="390"/>
      <c r="DBE89" s="391"/>
      <c r="DBF89" s="392"/>
      <c r="DBG89" s="393"/>
      <c r="DBH89" s="394"/>
      <c r="DBI89" s="395"/>
      <c r="DBJ89" s="389"/>
      <c r="DBK89" s="390"/>
      <c r="DBL89" s="391"/>
      <c r="DBM89" s="392"/>
      <c r="DBN89" s="393"/>
      <c r="DBO89" s="394"/>
      <c r="DBP89" s="395"/>
      <c r="DBQ89" s="389"/>
      <c r="DBR89" s="390"/>
      <c r="DBS89" s="391"/>
      <c r="DBT89" s="392"/>
      <c r="DBU89" s="393"/>
      <c r="DBV89" s="394"/>
      <c r="DBW89" s="395"/>
      <c r="DBX89" s="389"/>
      <c r="DBY89" s="390"/>
      <c r="DBZ89" s="391"/>
      <c r="DCA89" s="392"/>
      <c r="DCB89" s="393"/>
      <c r="DCC89" s="394"/>
      <c r="DCD89" s="395"/>
      <c r="DCE89" s="389"/>
      <c r="DCF89" s="390"/>
      <c r="DCG89" s="391"/>
      <c r="DCH89" s="392"/>
      <c r="DCI89" s="393"/>
      <c r="DCJ89" s="394"/>
      <c r="DCK89" s="395"/>
      <c r="DCL89" s="389"/>
      <c r="DCM89" s="390"/>
      <c r="DCN89" s="391"/>
      <c r="DCO89" s="392"/>
      <c r="DCP89" s="393"/>
      <c r="DCQ89" s="394"/>
      <c r="DCR89" s="395"/>
      <c r="DCS89" s="389"/>
      <c r="DCT89" s="390"/>
      <c r="DCU89" s="391"/>
      <c r="DCV89" s="392"/>
      <c r="DCW89" s="393"/>
      <c r="DCX89" s="394"/>
      <c r="DCY89" s="395"/>
      <c r="DCZ89" s="389"/>
      <c r="DDA89" s="390"/>
      <c r="DDB89" s="391"/>
      <c r="DDC89" s="392"/>
      <c r="DDD89" s="393"/>
      <c r="DDE89" s="394"/>
      <c r="DDF89" s="395"/>
      <c r="DDG89" s="389"/>
      <c r="DDH89" s="390"/>
      <c r="DDI89" s="391"/>
      <c r="DDJ89" s="392"/>
      <c r="DDK89" s="393"/>
      <c r="DDL89" s="394"/>
      <c r="DDM89" s="395"/>
      <c r="DDN89" s="389"/>
      <c r="DDO89" s="390"/>
      <c r="DDP89" s="391"/>
      <c r="DDQ89" s="392"/>
      <c r="DDR89" s="393"/>
      <c r="DDS89" s="394"/>
      <c r="DDT89" s="395"/>
      <c r="DDU89" s="389"/>
      <c r="DDV89" s="390"/>
      <c r="DDW89" s="391"/>
      <c r="DDX89" s="392"/>
      <c r="DDY89" s="393"/>
      <c r="DDZ89" s="394"/>
      <c r="DEA89" s="395"/>
      <c r="DEB89" s="389"/>
      <c r="DEC89" s="390"/>
      <c r="DED89" s="391"/>
      <c r="DEE89" s="392"/>
      <c r="DEF89" s="393"/>
      <c r="DEG89" s="394"/>
      <c r="DEH89" s="395"/>
      <c r="DEI89" s="389"/>
      <c r="DEJ89" s="390"/>
      <c r="DEK89" s="391"/>
      <c r="DEL89" s="392"/>
      <c r="DEM89" s="393"/>
      <c r="DEN89" s="394"/>
      <c r="DEO89" s="395"/>
      <c r="DEP89" s="389"/>
      <c r="DEQ89" s="390"/>
      <c r="DER89" s="391"/>
      <c r="DES89" s="392"/>
      <c r="DET89" s="393"/>
      <c r="DEU89" s="394"/>
      <c r="DEV89" s="395"/>
      <c r="DEW89" s="389"/>
      <c r="DEX89" s="390"/>
      <c r="DEY89" s="391"/>
      <c r="DEZ89" s="392"/>
      <c r="DFA89" s="393"/>
      <c r="DFB89" s="394"/>
      <c r="DFC89" s="395"/>
      <c r="DFD89" s="389"/>
      <c r="DFE89" s="390"/>
      <c r="DFF89" s="391"/>
      <c r="DFG89" s="392"/>
      <c r="DFH89" s="393"/>
      <c r="DFI89" s="394"/>
      <c r="DFJ89" s="395"/>
      <c r="DFK89" s="389"/>
      <c r="DFL89" s="390"/>
      <c r="DFM89" s="391"/>
      <c r="DFN89" s="392"/>
      <c r="DFO89" s="393"/>
      <c r="DFP89" s="394"/>
      <c r="DFQ89" s="395"/>
      <c r="DFR89" s="389"/>
      <c r="DFS89" s="390"/>
      <c r="DFT89" s="391"/>
      <c r="DFU89" s="392"/>
      <c r="DFV89" s="393"/>
      <c r="DFW89" s="394"/>
      <c r="DFX89" s="395"/>
      <c r="DFY89" s="389"/>
      <c r="DFZ89" s="390"/>
      <c r="DGA89" s="391"/>
      <c r="DGB89" s="392"/>
      <c r="DGC89" s="393"/>
      <c r="DGD89" s="394"/>
      <c r="DGE89" s="395"/>
      <c r="DGF89" s="389"/>
      <c r="DGG89" s="390"/>
      <c r="DGH89" s="391"/>
      <c r="DGI89" s="392"/>
      <c r="DGJ89" s="393"/>
      <c r="DGK89" s="394"/>
      <c r="DGL89" s="395"/>
      <c r="DGM89" s="389"/>
      <c r="DGN89" s="390"/>
      <c r="DGO89" s="391"/>
      <c r="DGP89" s="392"/>
      <c r="DGQ89" s="393"/>
      <c r="DGR89" s="394"/>
      <c r="DGS89" s="395"/>
      <c r="DGT89" s="389"/>
      <c r="DGU89" s="390"/>
      <c r="DGV89" s="391"/>
      <c r="DGW89" s="392"/>
      <c r="DGX89" s="393"/>
      <c r="DGY89" s="394"/>
      <c r="DGZ89" s="395"/>
      <c r="DHA89" s="389"/>
      <c r="DHB89" s="390"/>
      <c r="DHC89" s="391"/>
      <c r="DHD89" s="392"/>
      <c r="DHE89" s="393"/>
      <c r="DHF89" s="394"/>
      <c r="DHG89" s="395"/>
      <c r="DHH89" s="389"/>
      <c r="DHI89" s="390"/>
      <c r="DHJ89" s="391"/>
      <c r="DHK89" s="392"/>
      <c r="DHL89" s="393"/>
      <c r="DHM89" s="394"/>
      <c r="DHN89" s="395"/>
      <c r="DHO89" s="389"/>
      <c r="DHP89" s="390"/>
      <c r="DHQ89" s="391"/>
      <c r="DHR89" s="392"/>
      <c r="DHS89" s="393"/>
      <c r="DHT89" s="394"/>
      <c r="DHU89" s="395"/>
      <c r="DHV89" s="389"/>
      <c r="DHW89" s="390"/>
      <c r="DHX89" s="391"/>
      <c r="DHY89" s="392"/>
      <c r="DHZ89" s="393"/>
      <c r="DIA89" s="394"/>
      <c r="DIB89" s="395"/>
      <c r="DIC89" s="389"/>
      <c r="DID89" s="390"/>
      <c r="DIE89" s="391"/>
      <c r="DIF89" s="392"/>
      <c r="DIG89" s="393"/>
      <c r="DIH89" s="394"/>
      <c r="DII89" s="395"/>
      <c r="DIJ89" s="389"/>
      <c r="DIK89" s="390"/>
      <c r="DIL89" s="391"/>
      <c r="DIM89" s="392"/>
      <c r="DIN89" s="393"/>
      <c r="DIO89" s="394"/>
      <c r="DIP89" s="395"/>
      <c r="DIQ89" s="389"/>
      <c r="DIR89" s="390"/>
      <c r="DIS89" s="391"/>
      <c r="DIT89" s="392"/>
      <c r="DIU89" s="393"/>
      <c r="DIV89" s="394"/>
      <c r="DIW89" s="395"/>
      <c r="DIX89" s="389"/>
      <c r="DIY89" s="390"/>
      <c r="DIZ89" s="391"/>
      <c r="DJA89" s="392"/>
      <c r="DJB89" s="393"/>
      <c r="DJC89" s="394"/>
      <c r="DJD89" s="395"/>
      <c r="DJE89" s="389"/>
      <c r="DJF89" s="390"/>
      <c r="DJG89" s="391"/>
      <c r="DJH89" s="392"/>
      <c r="DJI89" s="393"/>
      <c r="DJJ89" s="394"/>
      <c r="DJK89" s="395"/>
      <c r="DJL89" s="389"/>
      <c r="DJM89" s="390"/>
      <c r="DJN89" s="391"/>
      <c r="DJO89" s="392"/>
      <c r="DJP89" s="393"/>
      <c r="DJQ89" s="394"/>
      <c r="DJR89" s="395"/>
      <c r="DJS89" s="389"/>
      <c r="DJT89" s="390"/>
      <c r="DJU89" s="391"/>
      <c r="DJV89" s="392"/>
      <c r="DJW89" s="393"/>
      <c r="DJX89" s="394"/>
      <c r="DJY89" s="395"/>
      <c r="DJZ89" s="389"/>
      <c r="DKA89" s="390"/>
      <c r="DKB89" s="391"/>
      <c r="DKC89" s="392"/>
      <c r="DKD89" s="393"/>
      <c r="DKE89" s="394"/>
      <c r="DKF89" s="395"/>
      <c r="DKG89" s="389"/>
      <c r="DKH89" s="390"/>
      <c r="DKI89" s="391"/>
      <c r="DKJ89" s="392"/>
      <c r="DKK89" s="393"/>
      <c r="DKL89" s="394"/>
      <c r="DKM89" s="395"/>
      <c r="DKN89" s="389"/>
      <c r="DKO89" s="390"/>
      <c r="DKP89" s="391"/>
      <c r="DKQ89" s="392"/>
      <c r="DKR89" s="393"/>
      <c r="DKS89" s="394"/>
      <c r="DKT89" s="395"/>
      <c r="DKU89" s="389"/>
      <c r="DKV89" s="390"/>
      <c r="DKW89" s="391"/>
      <c r="DKX89" s="392"/>
      <c r="DKY89" s="393"/>
      <c r="DKZ89" s="394"/>
      <c r="DLA89" s="395"/>
      <c r="DLB89" s="389"/>
      <c r="DLC89" s="390"/>
      <c r="DLD89" s="391"/>
      <c r="DLE89" s="392"/>
      <c r="DLF89" s="393"/>
      <c r="DLG89" s="394"/>
      <c r="DLH89" s="395"/>
      <c r="DLI89" s="389"/>
      <c r="DLJ89" s="390"/>
      <c r="DLK89" s="391"/>
      <c r="DLL89" s="392"/>
      <c r="DLM89" s="393"/>
      <c r="DLN89" s="394"/>
      <c r="DLO89" s="395"/>
      <c r="DLP89" s="389"/>
      <c r="DLQ89" s="390"/>
      <c r="DLR89" s="391"/>
      <c r="DLS89" s="392"/>
      <c r="DLT89" s="393"/>
      <c r="DLU89" s="394"/>
      <c r="DLV89" s="395"/>
      <c r="DLW89" s="389"/>
      <c r="DLX89" s="390"/>
      <c r="DLY89" s="391"/>
      <c r="DLZ89" s="392"/>
      <c r="DMA89" s="393"/>
      <c r="DMB89" s="394"/>
      <c r="DMC89" s="395"/>
      <c r="DMD89" s="389"/>
      <c r="DME89" s="390"/>
      <c r="DMF89" s="391"/>
      <c r="DMG89" s="392"/>
      <c r="DMH89" s="393"/>
      <c r="DMI89" s="394"/>
      <c r="DMJ89" s="395"/>
      <c r="DMK89" s="389"/>
      <c r="DML89" s="390"/>
      <c r="DMM89" s="391"/>
      <c r="DMN89" s="392"/>
      <c r="DMO89" s="393"/>
      <c r="DMP89" s="394"/>
      <c r="DMQ89" s="395"/>
      <c r="DMR89" s="389"/>
      <c r="DMS89" s="390"/>
      <c r="DMT89" s="391"/>
      <c r="DMU89" s="392"/>
      <c r="DMV89" s="393"/>
      <c r="DMW89" s="394"/>
      <c r="DMX89" s="395"/>
      <c r="DMY89" s="389"/>
      <c r="DMZ89" s="390"/>
      <c r="DNA89" s="391"/>
      <c r="DNB89" s="392"/>
      <c r="DNC89" s="393"/>
      <c r="DND89" s="394"/>
      <c r="DNE89" s="395"/>
      <c r="DNF89" s="389"/>
      <c r="DNG89" s="390"/>
      <c r="DNH89" s="391"/>
      <c r="DNI89" s="392"/>
      <c r="DNJ89" s="393"/>
      <c r="DNK89" s="394"/>
      <c r="DNL89" s="395"/>
      <c r="DNM89" s="389"/>
      <c r="DNN89" s="390"/>
      <c r="DNO89" s="391"/>
      <c r="DNP89" s="392"/>
      <c r="DNQ89" s="393"/>
      <c r="DNR89" s="394"/>
      <c r="DNS89" s="395"/>
      <c r="DNT89" s="389"/>
      <c r="DNU89" s="390"/>
      <c r="DNV89" s="391"/>
      <c r="DNW89" s="392"/>
      <c r="DNX89" s="393"/>
      <c r="DNY89" s="394"/>
      <c r="DNZ89" s="395"/>
      <c r="DOA89" s="389"/>
      <c r="DOB89" s="390"/>
      <c r="DOC89" s="391"/>
      <c r="DOD89" s="392"/>
      <c r="DOE89" s="393"/>
      <c r="DOF89" s="394"/>
      <c r="DOG89" s="395"/>
      <c r="DOH89" s="389"/>
      <c r="DOI89" s="390"/>
      <c r="DOJ89" s="391"/>
      <c r="DOK89" s="392"/>
      <c r="DOL89" s="393"/>
      <c r="DOM89" s="394"/>
      <c r="DON89" s="395"/>
      <c r="DOO89" s="389"/>
      <c r="DOP89" s="390"/>
      <c r="DOQ89" s="391"/>
      <c r="DOR89" s="392"/>
      <c r="DOS89" s="393"/>
      <c r="DOT89" s="394"/>
      <c r="DOU89" s="395"/>
      <c r="DOV89" s="389"/>
      <c r="DOW89" s="390"/>
      <c r="DOX89" s="391"/>
      <c r="DOY89" s="392"/>
      <c r="DOZ89" s="393"/>
      <c r="DPA89" s="394"/>
      <c r="DPB89" s="395"/>
      <c r="DPC89" s="389"/>
      <c r="DPD89" s="390"/>
      <c r="DPE89" s="391"/>
      <c r="DPF89" s="392"/>
      <c r="DPG89" s="393"/>
      <c r="DPH89" s="394"/>
      <c r="DPI89" s="395"/>
      <c r="DPJ89" s="389"/>
      <c r="DPK89" s="390"/>
      <c r="DPL89" s="391"/>
      <c r="DPM89" s="392"/>
      <c r="DPN89" s="393"/>
      <c r="DPO89" s="394"/>
      <c r="DPP89" s="395"/>
      <c r="DPQ89" s="389"/>
      <c r="DPR89" s="390"/>
      <c r="DPS89" s="391"/>
      <c r="DPT89" s="392"/>
      <c r="DPU89" s="393"/>
      <c r="DPV89" s="394"/>
      <c r="DPW89" s="395"/>
      <c r="DPX89" s="389"/>
      <c r="DPY89" s="390"/>
      <c r="DPZ89" s="391"/>
      <c r="DQA89" s="392"/>
      <c r="DQB89" s="393"/>
      <c r="DQC89" s="394"/>
      <c r="DQD89" s="395"/>
      <c r="DQE89" s="389"/>
      <c r="DQF89" s="390"/>
      <c r="DQG89" s="391"/>
      <c r="DQH89" s="392"/>
      <c r="DQI89" s="393"/>
      <c r="DQJ89" s="394"/>
      <c r="DQK89" s="395"/>
      <c r="DQL89" s="389"/>
      <c r="DQM89" s="390"/>
      <c r="DQN89" s="391"/>
      <c r="DQO89" s="392"/>
      <c r="DQP89" s="393"/>
      <c r="DQQ89" s="394"/>
      <c r="DQR89" s="395"/>
      <c r="DQS89" s="389"/>
      <c r="DQT89" s="390"/>
      <c r="DQU89" s="391"/>
      <c r="DQV89" s="392"/>
      <c r="DQW89" s="393"/>
      <c r="DQX89" s="394"/>
      <c r="DQY89" s="395"/>
      <c r="DQZ89" s="389"/>
      <c r="DRA89" s="390"/>
      <c r="DRB89" s="391"/>
      <c r="DRC89" s="392"/>
      <c r="DRD89" s="393"/>
      <c r="DRE89" s="394"/>
      <c r="DRF89" s="395"/>
      <c r="DRG89" s="389"/>
      <c r="DRH89" s="390"/>
      <c r="DRI89" s="391"/>
      <c r="DRJ89" s="392"/>
      <c r="DRK89" s="393"/>
      <c r="DRL89" s="394"/>
      <c r="DRM89" s="395"/>
      <c r="DRN89" s="389"/>
      <c r="DRO89" s="390"/>
      <c r="DRP89" s="391"/>
      <c r="DRQ89" s="392"/>
      <c r="DRR89" s="393"/>
      <c r="DRS89" s="394"/>
      <c r="DRT89" s="395"/>
      <c r="DRU89" s="389"/>
      <c r="DRV89" s="390"/>
      <c r="DRW89" s="391"/>
      <c r="DRX89" s="392"/>
      <c r="DRY89" s="393"/>
      <c r="DRZ89" s="394"/>
      <c r="DSA89" s="395"/>
      <c r="DSB89" s="389"/>
      <c r="DSC89" s="390"/>
      <c r="DSD89" s="391"/>
      <c r="DSE89" s="392"/>
      <c r="DSF89" s="393"/>
      <c r="DSG89" s="394"/>
      <c r="DSH89" s="395"/>
      <c r="DSI89" s="389"/>
      <c r="DSJ89" s="390"/>
      <c r="DSK89" s="391"/>
      <c r="DSL89" s="392"/>
      <c r="DSM89" s="393"/>
      <c r="DSN89" s="394"/>
      <c r="DSO89" s="395"/>
      <c r="DSP89" s="389"/>
      <c r="DSQ89" s="390"/>
      <c r="DSR89" s="391"/>
      <c r="DSS89" s="392"/>
      <c r="DST89" s="393"/>
      <c r="DSU89" s="394"/>
      <c r="DSV89" s="395"/>
      <c r="DSW89" s="389"/>
      <c r="DSX89" s="390"/>
      <c r="DSY89" s="391"/>
      <c r="DSZ89" s="392"/>
      <c r="DTA89" s="393"/>
      <c r="DTB89" s="394"/>
      <c r="DTC89" s="395"/>
      <c r="DTD89" s="389"/>
      <c r="DTE89" s="390"/>
      <c r="DTF89" s="391"/>
      <c r="DTG89" s="392"/>
      <c r="DTH89" s="393"/>
      <c r="DTI89" s="394"/>
      <c r="DTJ89" s="395"/>
      <c r="DTK89" s="389"/>
      <c r="DTL89" s="390"/>
      <c r="DTM89" s="391"/>
      <c r="DTN89" s="392"/>
      <c r="DTO89" s="393"/>
      <c r="DTP89" s="394"/>
      <c r="DTQ89" s="395"/>
      <c r="DTR89" s="389"/>
      <c r="DTS89" s="390"/>
      <c r="DTT89" s="391"/>
      <c r="DTU89" s="392"/>
      <c r="DTV89" s="393"/>
      <c r="DTW89" s="394"/>
      <c r="DTX89" s="395"/>
      <c r="DTY89" s="389"/>
      <c r="DTZ89" s="390"/>
      <c r="DUA89" s="391"/>
      <c r="DUB89" s="392"/>
      <c r="DUC89" s="393"/>
      <c r="DUD89" s="394"/>
      <c r="DUE89" s="395"/>
      <c r="DUF89" s="389"/>
      <c r="DUG89" s="390"/>
      <c r="DUH89" s="391"/>
      <c r="DUI89" s="392"/>
      <c r="DUJ89" s="393"/>
      <c r="DUK89" s="394"/>
      <c r="DUL89" s="395"/>
      <c r="DUM89" s="389"/>
      <c r="DUN89" s="390"/>
      <c r="DUO89" s="391"/>
      <c r="DUP89" s="392"/>
      <c r="DUQ89" s="393"/>
      <c r="DUR89" s="394"/>
      <c r="DUS89" s="395"/>
      <c r="DUT89" s="389"/>
      <c r="DUU89" s="390"/>
      <c r="DUV89" s="391"/>
      <c r="DUW89" s="392"/>
      <c r="DUX89" s="393"/>
      <c r="DUY89" s="394"/>
      <c r="DUZ89" s="395"/>
      <c r="DVA89" s="389"/>
      <c r="DVB89" s="390"/>
      <c r="DVC89" s="391"/>
      <c r="DVD89" s="392"/>
      <c r="DVE89" s="393"/>
      <c r="DVF89" s="394"/>
      <c r="DVG89" s="395"/>
      <c r="DVH89" s="389"/>
      <c r="DVI89" s="390"/>
      <c r="DVJ89" s="391"/>
      <c r="DVK89" s="392"/>
      <c r="DVL89" s="393"/>
      <c r="DVM89" s="394"/>
      <c r="DVN89" s="395"/>
      <c r="DVO89" s="389"/>
      <c r="DVP89" s="390"/>
      <c r="DVQ89" s="391"/>
      <c r="DVR89" s="392"/>
      <c r="DVS89" s="393"/>
      <c r="DVT89" s="394"/>
      <c r="DVU89" s="395"/>
      <c r="DVV89" s="389"/>
      <c r="DVW89" s="390"/>
      <c r="DVX89" s="391"/>
      <c r="DVY89" s="392"/>
      <c r="DVZ89" s="393"/>
      <c r="DWA89" s="394"/>
      <c r="DWB89" s="395"/>
      <c r="DWC89" s="389"/>
      <c r="DWD89" s="390"/>
      <c r="DWE89" s="391"/>
      <c r="DWF89" s="392"/>
      <c r="DWG89" s="393"/>
      <c r="DWH89" s="394"/>
      <c r="DWI89" s="395"/>
      <c r="DWJ89" s="389"/>
      <c r="DWK89" s="390"/>
      <c r="DWL89" s="391"/>
      <c r="DWM89" s="392"/>
      <c r="DWN89" s="393"/>
      <c r="DWO89" s="394"/>
      <c r="DWP89" s="395"/>
      <c r="DWQ89" s="389"/>
      <c r="DWR89" s="390"/>
      <c r="DWS89" s="391"/>
      <c r="DWT89" s="392"/>
      <c r="DWU89" s="393"/>
      <c r="DWV89" s="394"/>
      <c r="DWW89" s="395"/>
      <c r="DWX89" s="389"/>
      <c r="DWY89" s="390"/>
      <c r="DWZ89" s="391"/>
      <c r="DXA89" s="392"/>
      <c r="DXB89" s="393"/>
      <c r="DXC89" s="394"/>
      <c r="DXD89" s="395"/>
      <c r="DXE89" s="389"/>
      <c r="DXF89" s="390"/>
      <c r="DXG89" s="391"/>
      <c r="DXH89" s="392"/>
      <c r="DXI89" s="393"/>
      <c r="DXJ89" s="394"/>
      <c r="DXK89" s="395"/>
      <c r="DXL89" s="389"/>
      <c r="DXM89" s="390"/>
      <c r="DXN89" s="391"/>
      <c r="DXO89" s="392"/>
      <c r="DXP89" s="393"/>
      <c r="DXQ89" s="394"/>
      <c r="DXR89" s="395"/>
      <c r="DXS89" s="389"/>
      <c r="DXT89" s="390"/>
      <c r="DXU89" s="391"/>
      <c r="DXV89" s="392"/>
      <c r="DXW89" s="393"/>
      <c r="DXX89" s="394"/>
      <c r="DXY89" s="395"/>
      <c r="DXZ89" s="389"/>
      <c r="DYA89" s="390"/>
      <c r="DYB89" s="391"/>
      <c r="DYC89" s="392"/>
      <c r="DYD89" s="393"/>
      <c r="DYE89" s="394"/>
      <c r="DYF89" s="395"/>
      <c r="DYG89" s="389"/>
      <c r="DYH89" s="390"/>
      <c r="DYI89" s="391"/>
      <c r="DYJ89" s="392"/>
      <c r="DYK89" s="393"/>
      <c r="DYL89" s="394"/>
      <c r="DYM89" s="395"/>
      <c r="DYN89" s="389"/>
      <c r="DYO89" s="390"/>
      <c r="DYP89" s="391"/>
      <c r="DYQ89" s="392"/>
      <c r="DYR89" s="393"/>
      <c r="DYS89" s="394"/>
      <c r="DYT89" s="395"/>
      <c r="DYU89" s="389"/>
      <c r="DYV89" s="390"/>
      <c r="DYW89" s="391"/>
      <c r="DYX89" s="392"/>
      <c r="DYY89" s="393"/>
      <c r="DYZ89" s="394"/>
      <c r="DZA89" s="395"/>
      <c r="DZB89" s="389"/>
      <c r="DZC89" s="390"/>
      <c r="DZD89" s="391"/>
      <c r="DZE89" s="392"/>
      <c r="DZF89" s="393"/>
      <c r="DZG89" s="394"/>
      <c r="DZH89" s="395"/>
      <c r="DZI89" s="389"/>
      <c r="DZJ89" s="390"/>
      <c r="DZK89" s="391"/>
      <c r="DZL89" s="392"/>
      <c r="DZM89" s="393"/>
      <c r="DZN89" s="394"/>
      <c r="DZO89" s="395"/>
      <c r="DZP89" s="389"/>
      <c r="DZQ89" s="390"/>
      <c r="DZR89" s="391"/>
      <c r="DZS89" s="392"/>
      <c r="DZT89" s="393"/>
      <c r="DZU89" s="394"/>
      <c r="DZV89" s="395"/>
      <c r="DZW89" s="389"/>
      <c r="DZX89" s="390"/>
      <c r="DZY89" s="391"/>
      <c r="DZZ89" s="392"/>
      <c r="EAA89" s="393"/>
      <c r="EAB89" s="394"/>
      <c r="EAC89" s="395"/>
      <c r="EAD89" s="389"/>
      <c r="EAE89" s="390"/>
      <c r="EAF89" s="391"/>
      <c r="EAG89" s="392"/>
      <c r="EAH89" s="393"/>
      <c r="EAI89" s="394"/>
      <c r="EAJ89" s="395"/>
      <c r="EAK89" s="389"/>
      <c r="EAL89" s="390"/>
      <c r="EAM89" s="391"/>
      <c r="EAN89" s="392"/>
      <c r="EAO89" s="393"/>
      <c r="EAP89" s="394"/>
      <c r="EAQ89" s="395"/>
      <c r="EAR89" s="389"/>
      <c r="EAS89" s="390"/>
      <c r="EAT89" s="391"/>
      <c r="EAU89" s="392"/>
      <c r="EAV89" s="393"/>
      <c r="EAW89" s="394"/>
      <c r="EAX89" s="395"/>
      <c r="EAY89" s="389"/>
      <c r="EAZ89" s="390"/>
      <c r="EBA89" s="391"/>
      <c r="EBB89" s="392"/>
      <c r="EBC89" s="393"/>
      <c r="EBD89" s="394"/>
      <c r="EBE89" s="395"/>
      <c r="EBF89" s="389"/>
      <c r="EBG89" s="390"/>
      <c r="EBH89" s="391"/>
      <c r="EBI89" s="392"/>
      <c r="EBJ89" s="393"/>
      <c r="EBK89" s="394"/>
      <c r="EBL89" s="395"/>
      <c r="EBM89" s="389"/>
      <c r="EBN89" s="390"/>
      <c r="EBO89" s="391"/>
      <c r="EBP89" s="392"/>
      <c r="EBQ89" s="393"/>
      <c r="EBR89" s="394"/>
      <c r="EBS89" s="395"/>
      <c r="EBT89" s="389"/>
      <c r="EBU89" s="390"/>
      <c r="EBV89" s="391"/>
      <c r="EBW89" s="392"/>
      <c r="EBX89" s="393"/>
      <c r="EBY89" s="394"/>
      <c r="EBZ89" s="395"/>
      <c r="ECA89" s="389"/>
      <c r="ECB89" s="390"/>
      <c r="ECC89" s="391"/>
      <c r="ECD89" s="392"/>
      <c r="ECE89" s="393"/>
      <c r="ECF89" s="394"/>
      <c r="ECG89" s="395"/>
      <c r="ECH89" s="389"/>
      <c r="ECI89" s="390"/>
      <c r="ECJ89" s="391"/>
      <c r="ECK89" s="392"/>
      <c r="ECL89" s="393"/>
      <c r="ECM89" s="394"/>
      <c r="ECN89" s="395"/>
      <c r="ECO89" s="389"/>
      <c r="ECP89" s="390"/>
      <c r="ECQ89" s="391"/>
      <c r="ECR89" s="392"/>
      <c r="ECS89" s="393"/>
      <c r="ECT89" s="394"/>
      <c r="ECU89" s="395"/>
      <c r="ECV89" s="389"/>
      <c r="ECW89" s="390"/>
      <c r="ECX89" s="391"/>
      <c r="ECY89" s="392"/>
      <c r="ECZ89" s="393"/>
      <c r="EDA89" s="394"/>
      <c r="EDB89" s="395"/>
      <c r="EDC89" s="389"/>
      <c r="EDD89" s="390"/>
      <c r="EDE89" s="391"/>
      <c r="EDF89" s="392"/>
      <c r="EDG89" s="393"/>
      <c r="EDH89" s="394"/>
      <c r="EDI89" s="395"/>
      <c r="EDJ89" s="389"/>
      <c r="EDK89" s="390"/>
      <c r="EDL89" s="391"/>
      <c r="EDM89" s="392"/>
      <c r="EDN89" s="393"/>
      <c r="EDO89" s="394"/>
      <c r="EDP89" s="395"/>
      <c r="EDQ89" s="389"/>
      <c r="EDR89" s="390"/>
      <c r="EDS89" s="391"/>
      <c r="EDT89" s="392"/>
      <c r="EDU89" s="393"/>
      <c r="EDV89" s="394"/>
      <c r="EDW89" s="395"/>
      <c r="EDX89" s="389"/>
      <c r="EDY89" s="390"/>
      <c r="EDZ89" s="391"/>
      <c r="EEA89" s="392"/>
      <c r="EEB89" s="393"/>
      <c r="EEC89" s="394"/>
      <c r="EED89" s="395"/>
      <c r="EEE89" s="389"/>
      <c r="EEF89" s="390"/>
      <c r="EEG89" s="391"/>
      <c r="EEH89" s="392"/>
      <c r="EEI89" s="393"/>
      <c r="EEJ89" s="394"/>
      <c r="EEK89" s="395"/>
      <c r="EEL89" s="389"/>
      <c r="EEM89" s="390"/>
      <c r="EEN89" s="391"/>
      <c r="EEO89" s="392"/>
      <c r="EEP89" s="393"/>
      <c r="EEQ89" s="394"/>
      <c r="EER89" s="395"/>
      <c r="EES89" s="389"/>
      <c r="EET89" s="390"/>
      <c r="EEU89" s="391"/>
      <c r="EEV89" s="392"/>
      <c r="EEW89" s="393"/>
      <c r="EEX89" s="394"/>
      <c r="EEY89" s="395"/>
      <c r="EEZ89" s="389"/>
      <c r="EFA89" s="390"/>
      <c r="EFB89" s="391"/>
      <c r="EFC89" s="392"/>
      <c r="EFD89" s="393"/>
      <c r="EFE89" s="394"/>
      <c r="EFF89" s="395"/>
      <c r="EFG89" s="389"/>
      <c r="EFH89" s="390"/>
      <c r="EFI89" s="391"/>
      <c r="EFJ89" s="392"/>
      <c r="EFK89" s="393"/>
      <c r="EFL89" s="394"/>
      <c r="EFM89" s="395"/>
      <c r="EFN89" s="389"/>
      <c r="EFO89" s="390"/>
      <c r="EFP89" s="391"/>
      <c r="EFQ89" s="392"/>
      <c r="EFR89" s="393"/>
      <c r="EFS89" s="394"/>
      <c r="EFT89" s="395"/>
      <c r="EFU89" s="389"/>
      <c r="EFV89" s="390"/>
      <c r="EFW89" s="391"/>
      <c r="EFX89" s="392"/>
      <c r="EFY89" s="393"/>
      <c r="EFZ89" s="394"/>
      <c r="EGA89" s="395"/>
      <c r="EGB89" s="389"/>
      <c r="EGC89" s="390"/>
      <c r="EGD89" s="391"/>
      <c r="EGE89" s="392"/>
      <c r="EGF89" s="393"/>
      <c r="EGG89" s="394"/>
      <c r="EGH89" s="395"/>
      <c r="EGI89" s="389"/>
      <c r="EGJ89" s="390"/>
      <c r="EGK89" s="391"/>
      <c r="EGL89" s="392"/>
      <c r="EGM89" s="393"/>
      <c r="EGN89" s="394"/>
      <c r="EGO89" s="395"/>
      <c r="EGP89" s="389"/>
      <c r="EGQ89" s="390"/>
      <c r="EGR89" s="391"/>
      <c r="EGS89" s="392"/>
      <c r="EGT89" s="393"/>
      <c r="EGU89" s="394"/>
      <c r="EGV89" s="395"/>
      <c r="EGW89" s="389"/>
      <c r="EGX89" s="390"/>
      <c r="EGY89" s="391"/>
      <c r="EGZ89" s="392"/>
      <c r="EHA89" s="393"/>
      <c r="EHB89" s="394"/>
      <c r="EHC89" s="395"/>
      <c r="EHD89" s="389"/>
      <c r="EHE89" s="390"/>
      <c r="EHF89" s="391"/>
      <c r="EHG89" s="392"/>
      <c r="EHH89" s="393"/>
      <c r="EHI89" s="394"/>
      <c r="EHJ89" s="395"/>
      <c r="EHK89" s="389"/>
      <c r="EHL89" s="390"/>
      <c r="EHM89" s="391"/>
      <c r="EHN89" s="392"/>
      <c r="EHO89" s="393"/>
      <c r="EHP89" s="394"/>
      <c r="EHQ89" s="395"/>
      <c r="EHR89" s="389"/>
      <c r="EHS89" s="390"/>
      <c r="EHT89" s="391"/>
      <c r="EHU89" s="392"/>
      <c r="EHV89" s="393"/>
      <c r="EHW89" s="394"/>
      <c r="EHX89" s="395"/>
      <c r="EHY89" s="389"/>
      <c r="EHZ89" s="390"/>
      <c r="EIA89" s="391"/>
      <c r="EIB89" s="392"/>
      <c r="EIC89" s="393"/>
      <c r="EID89" s="394"/>
      <c r="EIE89" s="395"/>
      <c r="EIF89" s="389"/>
      <c r="EIG89" s="390"/>
      <c r="EIH89" s="391"/>
      <c r="EII89" s="392"/>
      <c r="EIJ89" s="393"/>
      <c r="EIK89" s="394"/>
      <c r="EIL89" s="395"/>
      <c r="EIM89" s="389"/>
      <c r="EIN89" s="390"/>
      <c r="EIO89" s="391"/>
      <c r="EIP89" s="392"/>
      <c r="EIQ89" s="393"/>
      <c r="EIR89" s="394"/>
      <c r="EIS89" s="395"/>
      <c r="EIT89" s="389"/>
      <c r="EIU89" s="390"/>
      <c r="EIV89" s="391"/>
      <c r="EIW89" s="392"/>
      <c r="EIX89" s="393"/>
      <c r="EIY89" s="394"/>
      <c r="EIZ89" s="395"/>
      <c r="EJA89" s="389"/>
      <c r="EJB89" s="390"/>
      <c r="EJC89" s="391"/>
      <c r="EJD89" s="392"/>
      <c r="EJE89" s="393"/>
      <c r="EJF89" s="394"/>
      <c r="EJG89" s="395"/>
      <c r="EJH89" s="389"/>
      <c r="EJI89" s="390"/>
      <c r="EJJ89" s="391"/>
      <c r="EJK89" s="392"/>
      <c r="EJL89" s="393"/>
      <c r="EJM89" s="394"/>
      <c r="EJN89" s="395"/>
      <c r="EJO89" s="389"/>
      <c r="EJP89" s="390"/>
      <c r="EJQ89" s="391"/>
      <c r="EJR89" s="392"/>
      <c r="EJS89" s="393"/>
      <c r="EJT89" s="394"/>
      <c r="EJU89" s="395"/>
      <c r="EJV89" s="389"/>
      <c r="EJW89" s="390"/>
      <c r="EJX89" s="391"/>
      <c r="EJY89" s="392"/>
      <c r="EJZ89" s="393"/>
      <c r="EKA89" s="394"/>
      <c r="EKB89" s="395"/>
      <c r="EKC89" s="389"/>
      <c r="EKD89" s="390"/>
      <c r="EKE89" s="391"/>
      <c r="EKF89" s="392"/>
      <c r="EKG89" s="393"/>
      <c r="EKH89" s="394"/>
      <c r="EKI89" s="395"/>
      <c r="EKJ89" s="389"/>
      <c r="EKK89" s="390"/>
      <c r="EKL89" s="391"/>
      <c r="EKM89" s="392"/>
      <c r="EKN89" s="393"/>
      <c r="EKO89" s="394"/>
      <c r="EKP89" s="395"/>
      <c r="EKQ89" s="389"/>
      <c r="EKR89" s="390"/>
      <c r="EKS89" s="391"/>
      <c r="EKT89" s="392"/>
      <c r="EKU89" s="393"/>
      <c r="EKV89" s="394"/>
      <c r="EKW89" s="395"/>
      <c r="EKX89" s="389"/>
      <c r="EKY89" s="390"/>
      <c r="EKZ89" s="391"/>
      <c r="ELA89" s="392"/>
      <c r="ELB89" s="393"/>
      <c r="ELC89" s="394"/>
      <c r="ELD89" s="395"/>
      <c r="ELE89" s="389"/>
      <c r="ELF89" s="390"/>
      <c r="ELG89" s="391"/>
      <c r="ELH89" s="392"/>
      <c r="ELI89" s="393"/>
      <c r="ELJ89" s="394"/>
      <c r="ELK89" s="395"/>
      <c r="ELL89" s="389"/>
      <c r="ELM89" s="390"/>
      <c r="ELN89" s="391"/>
      <c r="ELO89" s="392"/>
      <c r="ELP89" s="393"/>
      <c r="ELQ89" s="394"/>
      <c r="ELR89" s="395"/>
      <c r="ELS89" s="389"/>
      <c r="ELT89" s="390"/>
      <c r="ELU89" s="391"/>
      <c r="ELV89" s="392"/>
      <c r="ELW89" s="393"/>
      <c r="ELX89" s="394"/>
      <c r="ELY89" s="395"/>
      <c r="ELZ89" s="389"/>
      <c r="EMA89" s="390"/>
      <c r="EMB89" s="391"/>
      <c r="EMC89" s="392"/>
      <c r="EMD89" s="393"/>
      <c r="EME89" s="394"/>
      <c r="EMF89" s="395"/>
      <c r="EMG89" s="389"/>
      <c r="EMH89" s="390"/>
      <c r="EMI89" s="391"/>
      <c r="EMJ89" s="392"/>
      <c r="EMK89" s="393"/>
      <c r="EML89" s="394"/>
      <c r="EMM89" s="395"/>
      <c r="EMN89" s="389"/>
      <c r="EMO89" s="390"/>
      <c r="EMP89" s="391"/>
      <c r="EMQ89" s="392"/>
      <c r="EMR89" s="393"/>
      <c r="EMS89" s="394"/>
      <c r="EMT89" s="395"/>
      <c r="EMU89" s="389"/>
      <c r="EMV89" s="390"/>
      <c r="EMW89" s="391"/>
      <c r="EMX89" s="392"/>
      <c r="EMY89" s="393"/>
      <c r="EMZ89" s="394"/>
      <c r="ENA89" s="395"/>
      <c r="ENB89" s="389"/>
      <c r="ENC89" s="390"/>
      <c r="END89" s="391"/>
      <c r="ENE89" s="392"/>
      <c r="ENF89" s="393"/>
      <c r="ENG89" s="394"/>
      <c r="ENH89" s="395"/>
      <c r="ENI89" s="389"/>
      <c r="ENJ89" s="390"/>
      <c r="ENK89" s="391"/>
      <c r="ENL89" s="392"/>
      <c r="ENM89" s="393"/>
      <c r="ENN89" s="394"/>
      <c r="ENO89" s="395"/>
      <c r="ENP89" s="389"/>
      <c r="ENQ89" s="390"/>
      <c r="ENR89" s="391"/>
      <c r="ENS89" s="392"/>
      <c r="ENT89" s="393"/>
      <c r="ENU89" s="394"/>
      <c r="ENV89" s="395"/>
      <c r="ENW89" s="389"/>
      <c r="ENX89" s="390"/>
      <c r="ENY89" s="391"/>
      <c r="ENZ89" s="392"/>
      <c r="EOA89" s="393"/>
      <c r="EOB89" s="394"/>
      <c r="EOC89" s="395"/>
      <c r="EOD89" s="389"/>
      <c r="EOE89" s="390"/>
      <c r="EOF89" s="391"/>
      <c r="EOG89" s="392"/>
      <c r="EOH89" s="393"/>
      <c r="EOI89" s="394"/>
      <c r="EOJ89" s="395"/>
      <c r="EOK89" s="389"/>
      <c r="EOL89" s="390"/>
      <c r="EOM89" s="391"/>
      <c r="EON89" s="392"/>
      <c r="EOO89" s="393"/>
      <c r="EOP89" s="394"/>
      <c r="EOQ89" s="395"/>
      <c r="EOR89" s="389"/>
      <c r="EOS89" s="390"/>
      <c r="EOT89" s="391"/>
      <c r="EOU89" s="392"/>
      <c r="EOV89" s="393"/>
      <c r="EOW89" s="394"/>
      <c r="EOX89" s="395"/>
      <c r="EOY89" s="389"/>
      <c r="EOZ89" s="390"/>
      <c r="EPA89" s="391"/>
      <c r="EPB89" s="392"/>
      <c r="EPC89" s="393"/>
      <c r="EPD89" s="394"/>
      <c r="EPE89" s="395"/>
      <c r="EPF89" s="389"/>
      <c r="EPG89" s="390"/>
      <c r="EPH89" s="391"/>
      <c r="EPI89" s="392"/>
      <c r="EPJ89" s="393"/>
      <c r="EPK89" s="394"/>
      <c r="EPL89" s="395"/>
      <c r="EPM89" s="389"/>
      <c r="EPN89" s="390"/>
      <c r="EPO89" s="391"/>
      <c r="EPP89" s="392"/>
      <c r="EPQ89" s="393"/>
      <c r="EPR89" s="394"/>
      <c r="EPS89" s="395"/>
      <c r="EPT89" s="389"/>
      <c r="EPU89" s="390"/>
      <c r="EPV89" s="391"/>
      <c r="EPW89" s="392"/>
      <c r="EPX89" s="393"/>
      <c r="EPY89" s="394"/>
      <c r="EPZ89" s="395"/>
      <c r="EQA89" s="389"/>
      <c r="EQB89" s="390"/>
      <c r="EQC89" s="391"/>
      <c r="EQD89" s="392"/>
      <c r="EQE89" s="393"/>
      <c r="EQF89" s="394"/>
      <c r="EQG89" s="395"/>
      <c r="EQH89" s="389"/>
      <c r="EQI89" s="390"/>
      <c r="EQJ89" s="391"/>
      <c r="EQK89" s="392"/>
      <c r="EQL89" s="393"/>
      <c r="EQM89" s="394"/>
      <c r="EQN89" s="395"/>
      <c r="EQO89" s="389"/>
      <c r="EQP89" s="390"/>
      <c r="EQQ89" s="391"/>
      <c r="EQR89" s="392"/>
      <c r="EQS89" s="393"/>
      <c r="EQT89" s="394"/>
      <c r="EQU89" s="395"/>
      <c r="EQV89" s="389"/>
      <c r="EQW89" s="390"/>
      <c r="EQX89" s="391"/>
      <c r="EQY89" s="392"/>
      <c r="EQZ89" s="393"/>
      <c r="ERA89" s="394"/>
      <c r="ERB89" s="395"/>
      <c r="ERC89" s="389"/>
      <c r="ERD89" s="390"/>
      <c r="ERE89" s="391"/>
      <c r="ERF89" s="392"/>
      <c r="ERG89" s="393"/>
      <c r="ERH89" s="394"/>
      <c r="ERI89" s="395"/>
      <c r="ERJ89" s="389"/>
      <c r="ERK89" s="390"/>
      <c r="ERL89" s="391"/>
      <c r="ERM89" s="392"/>
      <c r="ERN89" s="393"/>
      <c r="ERO89" s="394"/>
      <c r="ERP89" s="395"/>
      <c r="ERQ89" s="389"/>
      <c r="ERR89" s="390"/>
      <c r="ERS89" s="391"/>
      <c r="ERT89" s="392"/>
      <c r="ERU89" s="393"/>
      <c r="ERV89" s="394"/>
      <c r="ERW89" s="395"/>
      <c r="ERX89" s="389"/>
      <c r="ERY89" s="390"/>
      <c r="ERZ89" s="391"/>
      <c r="ESA89" s="392"/>
      <c r="ESB89" s="393"/>
      <c r="ESC89" s="394"/>
      <c r="ESD89" s="395"/>
      <c r="ESE89" s="389"/>
      <c r="ESF89" s="390"/>
      <c r="ESG89" s="391"/>
      <c r="ESH89" s="392"/>
      <c r="ESI89" s="393"/>
      <c r="ESJ89" s="394"/>
      <c r="ESK89" s="395"/>
      <c r="ESL89" s="389"/>
      <c r="ESM89" s="390"/>
      <c r="ESN89" s="391"/>
      <c r="ESO89" s="392"/>
      <c r="ESP89" s="393"/>
      <c r="ESQ89" s="394"/>
      <c r="ESR89" s="395"/>
      <c r="ESS89" s="389"/>
      <c r="EST89" s="390"/>
      <c r="ESU89" s="391"/>
      <c r="ESV89" s="392"/>
      <c r="ESW89" s="393"/>
      <c r="ESX89" s="394"/>
      <c r="ESY89" s="395"/>
      <c r="ESZ89" s="389"/>
      <c r="ETA89" s="390"/>
      <c r="ETB89" s="391"/>
      <c r="ETC89" s="392"/>
      <c r="ETD89" s="393"/>
      <c r="ETE89" s="394"/>
      <c r="ETF89" s="395"/>
      <c r="ETG89" s="389"/>
      <c r="ETH89" s="390"/>
      <c r="ETI89" s="391"/>
      <c r="ETJ89" s="392"/>
      <c r="ETK89" s="393"/>
      <c r="ETL89" s="394"/>
      <c r="ETM89" s="395"/>
      <c r="ETN89" s="389"/>
      <c r="ETO89" s="390"/>
      <c r="ETP89" s="391"/>
      <c r="ETQ89" s="392"/>
      <c r="ETR89" s="393"/>
      <c r="ETS89" s="394"/>
      <c r="ETT89" s="395"/>
      <c r="ETU89" s="389"/>
      <c r="ETV89" s="390"/>
      <c r="ETW89" s="391"/>
      <c r="ETX89" s="392"/>
      <c r="ETY89" s="393"/>
      <c r="ETZ89" s="394"/>
      <c r="EUA89" s="395"/>
      <c r="EUB89" s="389"/>
      <c r="EUC89" s="390"/>
      <c r="EUD89" s="391"/>
      <c r="EUE89" s="392"/>
      <c r="EUF89" s="393"/>
      <c r="EUG89" s="394"/>
      <c r="EUH89" s="395"/>
      <c r="EUI89" s="389"/>
      <c r="EUJ89" s="390"/>
      <c r="EUK89" s="391"/>
      <c r="EUL89" s="392"/>
      <c r="EUM89" s="393"/>
      <c r="EUN89" s="394"/>
      <c r="EUO89" s="395"/>
      <c r="EUP89" s="389"/>
      <c r="EUQ89" s="390"/>
      <c r="EUR89" s="391"/>
      <c r="EUS89" s="392"/>
      <c r="EUT89" s="393"/>
      <c r="EUU89" s="394"/>
      <c r="EUV89" s="395"/>
      <c r="EUW89" s="389"/>
      <c r="EUX89" s="390"/>
      <c r="EUY89" s="391"/>
      <c r="EUZ89" s="392"/>
      <c r="EVA89" s="393"/>
      <c r="EVB89" s="394"/>
      <c r="EVC89" s="395"/>
      <c r="EVD89" s="389"/>
      <c r="EVE89" s="390"/>
      <c r="EVF89" s="391"/>
      <c r="EVG89" s="392"/>
      <c r="EVH89" s="393"/>
      <c r="EVI89" s="394"/>
      <c r="EVJ89" s="395"/>
      <c r="EVK89" s="389"/>
      <c r="EVL89" s="390"/>
      <c r="EVM89" s="391"/>
      <c r="EVN89" s="392"/>
      <c r="EVO89" s="393"/>
      <c r="EVP89" s="394"/>
      <c r="EVQ89" s="395"/>
      <c r="EVR89" s="389"/>
      <c r="EVS89" s="390"/>
      <c r="EVT89" s="391"/>
      <c r="EVU89" s="392"/>
      <c r="EVV89" s="393"/>
      <c r="EVW89" s="394"/>
      <c r="EVX89" s="395"/>
      <c r="EVY89" s="389"/>
      <c r="EVZ89" s="390"/>
      <c r="EWA89" s="391"/>
      <c r="EWB89" s="392"/>
      <c r="EWC89" s="393"/>
      <c r="EWD89" s="394"/>
      <c r="EWE89" s="395"/>
      <c r="EWF89" s="389"/>
      <c r="EWG89" s="390"/>
      <c r="EWH89" s="391"/>
      <c r="EWI89" s="392"/>
      <c r="EWJ89" s="393"/>
      <c r="EWK89" s="394"/>
      <c r="EWL89" s="395"/>
      <c r="EWM89" s="389"/>
      <c r="EWN89" s="390"/>
      <c r="EWO89" s="391"/>
      <c r="EWP89" s="392"/>
      <c r="EWQ89" s="393"/>
      <c r="EWR89" s="394"/>
      <c r="EWS89" s="395"/>
      <c r="EWT89" s="389"/>
      <c r="EWU89" s="390"/>
      <c r="EWV89" s="391"/>
      <c r="EWW89" s="392"/>
      <c r="EWX89" s="393"/>
      <c r="EWY89" s="394"/>
      <c r="EWZ89" s="395"/>
      <c r="EXA89" s="389"/>
      <c r="EXB89" s="390"/>
      <c r="EXC89" s="391"/>
      <c r="EXD89" s="392"/>
      <c r="EXE89" s="393"/>
      <c r="EXF89" s="394"/>
      <c r="EXG89" s="395"/>
      <c r="EXH89" s="389"/>
      <c r="EXI89" s="390"/>
      <c r="EXJ89" s="391"/>
      <c r="EXK89" s="392"/>
      <c r="EXL89" s="393"/>
      <c r="EXM89" s="394"/>
      <c r="EXN89" s="395"/>
      <c r="EXO89" s="389"/>
      <c r="EXP89" s="390"/>
      <c r="EXQ89" s="391"/>
      <c r="EXR89" s="392"/>
      <c r="EXS89" s="393"/>
      <c r="EXT89" s="394"/>
      <c r="EXU89" s="395"/>
      <c r="EXV89" s="389"/>
      <c r="EXW89" s="390"/>
      <c r="EXX89" s="391"/>
      <c r="EXY89" s="392"/>
      <c r="EXZ89" s="393"/>
      <c r="EYA89" s="394"/>
      <c r="EYB89" s="395"/>
      <c r="EYC89" s="389"/>
      <c r="EYD89" s="390"/>
      <c r="EYE89" s="391"/>
      <c r="EYF89" s="392"/>
      <c r="EYG89" s="393"/>
      <c r="EYH89" s="394"/>
      <c r="EYI89" s="395"/>
      <c r="EYJ89" s="389"/>
      <c r="EYK89" s="390"/>
      <c r="EYL89" s="391"/>
      <c r="EYM89" s="392"/>
      <c r="EYN89" s="393"/>
      <c r="EYO89" s="394"/>
      <c r="EYP89" s="395"/>
      <c r="EYQ89" s="389"/>
      <c r="EYR89" s="390"/>
      <c r="EYS89" s="391"/>
      <c r="EYT89" s="392"/>
      <c r="EYU89" s="393"/>
      <c r="EYV89" s="394"/>
      <c r="EYW89" s="395"/>
      <c r="EYX89" s="389"/>
      <c r="EYY89" s="390"/>
      <c r="EYZ89" s="391"/>
      <c r="EZA89" s="392"/>
      <c r="EZB89" s="393"/>
      <c r="EZC89" s="394"/>
      <c r="EZD89" s="395"/>
      <c r="EZE89" s="389"/>
      <c r="EZF89" s="390"/>
      <c r="EZG89" s="391"/>
      <c r="EZH89" s="392"/>
      <c r="EZI89" s="393"/>
      <c r="EZJ89" s="394"/>
      <c r="EZK89" s="395"/>
      <c r="EZL89" s="389"/>
      <c r="EZM89" s="390"/>
      <c r="EZN89" s="391"/>
      <c r="EZO89" s="392"/>
      <c r="EZP89" s="393"/>
      <c r="EZQ89" s="394"/>
      <c r="EZR89" s="395"/>
      <c r="EZS89" s="389"/>
      <c r="EZT89" s="390"/>
      <c r="EZU89" s="391"/>
      <c r="EZV89" s="392"/>
      <c r="EZW89" s="393"/>
      <c r="EZX89" s="394"/>
      <c r="EZY89" s="395"/>
      <c r="EZZ89" s="389"/>
      <c r="FAA89" s="390"/>
      <c r="FAB89" s="391"/>
      <c r="FAC89" s="392"/>
      <c r="FAD89" s="393"/>
      <c r="FAE89" s="394"/>
      <c r="FAF89" s="395"/>
      <c r="FAG89" s="389"/>
      <c r="FAH89" s="390"/>
      <c r="FAI89" s="391"/>
      <c r="FAJ89" s="392"/>
      <c r="FAK89" s="393"/>
      <c r="FAL89" s="394"/>
      <c r="FAM89" s="395"/>
      <c r="FAN89" s="389"/>
      <c r="FAO89" s="390"/>
      <c r="FAP89" s="391"/>
      <c r="FAQ89" s="392"/>
      <c r="FAR89" s="393"/>
      <c r="FAS89" s="394"/>
      <c r="FAT89" s="395"/>
      <c r="FAU89" s="389"/>
      <c r="FAV89" s="390"/>
      <c r="FAW89" s="391"/>
      <c r="FAX89" s="392"/>
      <c r="FAY89" s="393"/>
      <c r="FAZ89" s="394"/>
      <c r="FBA89" s="395"/>
      <c r="FBB89" s="389"/>
      <c r="FBC89" s="390"/>
      <c r="FBD89" s="391"/>
      <c r="FBE89" s="392"/>
      <c r="FBF89" s="393"/>
      <c r="FBG89" s="394"/>
      <c r="FBH89" s="395"/>
      <c r="FBI89" s="389"/>
      <c r="FBJ89" s="390"/>
      <c r="FBK89" s="391"/>
      <c r="FBL89" s="392"/>
      <c r="FBM89" s="393"/>
      <c r="FBN89" s="394"/>
      <c r="FBO89" s="395"/>
      <c r="FBP89" s="389"/>
      <c r="FBQ89" s="390"/>
      <c r="FBR89" s="391"/>
      <c r="FBS89" s="392"/>
      <c r="FBT89" s="393"/>
      <c r="FBU89" s="394"/>
      <c r="FBV89" s="395"/>
      <c r="FBW89" s="389"/>
      <c r="FBX89" s="390"/>
      <c r="FBY89" s="391"/>
      <c r="FBZ89" s="392"/>
      <c r="FCA89" s="393"/>
      <c r="FCB89" s="394"/>
      <c r="FCC89" s="395"/>
      <c r="FCD89" s="389"/>
      <c r="FCE89" s="390"/>
      <c r="FCF89" s="391"/>
      <c r="FCG89" s="392"/>
      <c r="FCH89" s="393"/>
      <c r="FCI89" s="394"/>
      <c r="FCJ89" s="395"/>
      <c r="FCK89" s="389"/>
      <c r="FCL89" s="390"/>
      <c r="FCM89" s="391"/>
      <c r="FCN89" s="392"/>
      <c r="FCO89" s="393"/>
      <c r="FCP89" s="394"/>
      <c r="FCQ89" s="395"/>
      <c r="FCR89" s="389"/>
      <c r="FCS89" s="390"/>
      <c r="FCT89" s="391"/>
      <c r="FCU89" s="392"/>
      <c r="FCV89" s="393"/>
      <c r="FCW89" s="394"/>
      <c r="FCX89" s="395"/>
      <c r="FCY89" s="389"/>
      <c r="FCZ89" s="390"/>
      <c r="FDA89" s="391"/>
      <c r="FDB89" s="392"/>
      <c r="FDC89" s="393"/>
      <c r="FDD89" s="394"/>
      <c r="FDE89" s="395"/>
      <c r="FDF89" s="389"/>
      <c r="FDG89" s="390"/>
      <c r="FDH89" s="391"/>
      <c r="FDI89" s="392"/>
      <c r="FDJ89" s="393"/>
      <c r="FDK89" s="394"/>
      <c r="FDL89" s="395"/>
      <c r="FDM89" s="389"/>
      <c r="FDN89" s="390"/>
      <c r="FDO89" s="391"/>
      <c r="FDP89" s="392"/>
      <c r="FDQ89" s="393"/>
      <c r="FDR89" s="394"/>
      <c r="FDS89" s="395"/>
      <c r="FDT89" s="389"/>
      <c r="FDU89" s="390"/>
      <c r="FDV89" s="391"/>
      <c r="FDW89" s="392"/>
      <c r="FDX89" s="393"/>
      <c r="FDY89" s="394"/>
      <c r="FDZ89" s="395"/>
      <c r="FEA89" s="389"/>
      <c r="FEB89" s="390"/>
      <c r="FEC89" s="391"/>
      <c r="FED89" s="392"/>
      <c r="FEE89" s="393"/>
      <c r="FEF89" s="394"/>
      <c r="FEG89" s="395"/>
      <c r="FEH89" s="389"/>
      <c r="FEI89" s="390"/>
      <c r="FEJ89" s="391"/>
      <c r="FEK89" s="392"/>
      <c r="FEL89" s="393"/>
      <c r="FEM89" s="394"/>
      <c r="FEN89" s="395"/>
      <c r="FEO89" s="389"/>
      <c r="FEP89" s="390"/>
      <c r="FEQ89" s="391"/>
      <c r="FER89" s="392"/>
      <c r="FES89" s="393"/>
      <c r="FET89" s="394"/>
      <c r="FEU89" s="395"/>
      <c r="FEV89" s="389"/>
      <c r="FEW89" s="390"/>
      <c r="FEX89" s="391"/>
      <c r="FEY89" s="392"/>
      <c r="FEZ89" s="393"/>
      <c r="FFA89" s="394"/>
      <c r="FFB89" s="395"/>
      <c r="FFC89" s="389"/>
      <c r="FFD89" s="390"/>
      <c r="FFE89" s="391"/>
      <c r="FFF89" s="392"/>
      <c r="FFG89" s="393"/>
      <c r="FFH89" s="394"/>
      <c r="FFI89" s="395"/>
      <c r="FFJ89" s="389"/>
      <c r="FFK89" s="390"/>
      <c r="FFL89" s="391"/>
      <c r="FFM89" s="392"/>
      <c r="FFN89" s="393"/>
      <c r="FFO89" s="394"/>
      <c r="FFP89" s="395"/>
      <c r="FFQ89" s="389"/>
      <c r="FFR89" s="390"/>
      <c r="FFS89" s="391"/>
      <c r="FFT89" s="392"/>
      <c r="FFU89" s="393"/>
      <c r="FFV89" s="394"/>
      <c r="FFW89" s="395"/>
      <c r="FFX89" s="389"/>
      <c r="FFY89" s="390"/>
      <c r="FFZ89" s="391"/>
      <c r="FGA89" s="392"/>
      <c r="FGB89" s="393"/>
      <c r="FGC89" s="394"/>
      <c r="FGD89" s="395"/>
      <c r="FGE89" s="389"/>
      <c r="FGF89" s="390"/>
      <c r="FGG89" s="391"/>
      <c r="FGH89" s="392"/>
      <c r="FGI89" s="393"/>
      <c r="FGJ89" s="394"/>
      <c r="FGK89" s="395"/>
      <c r="FGL89" s="389"/>
      <c r="FGM89" s="390"/>
      <c r="FGN89" s="391"/>
      <c r="FGO89" s="392"/>
      <c r="FGP89" s="393"/>
      <c r="FGQ89" s="394"/>
      <c r="FGR89" s="395"/>
      <c r="FGS89" s="389"/>
      <c r="FGT89" s="390"/>
      <c r="FGU89" s="391"/>
      <c r="FGV89" s="392"/>
      <c r="FGW89" s="393"/>
      <c r="FGX89" s="394"/>
      <c r="FGY89" s="395"/>
      <c r="FGZ89" s="389"/>
      <c r="FHA89" s="390"/>
      <c r="FHB89" s="391"/>
      <c r="FHC89" s="392"/>
      <c r="FHD89" s="393"/>
      <c r="FHE89" s="394"/>
      <c r="FHF89" s="395"/>
      <c r="FHG89" s="389"/>
      <c r="FHH89" s="390"/>
      <c r="FHI89" s="391"/>
      <c r="FHJ89" s="392"/>
      <c r="FHK89" s="393"/>
      <c r="FHL89" s="394"/>
      <c r="FHM89" s="395"/>
      <c r="FHN89" s="389"/>
      <c r="FHO89" s="390"/>
      <c r="FHP89" s="391"/>
      <c r="FHQ89" s="392"/>
      <c r="FHR89" s="393"/>
      <c r="FHS89" s="394"/>
      <c r="FHT89" s="395"/>
      <c r="FHU89" s="389"/>
      <c r="FHV89" s="390"/>
      <c r="FHW89" s="391"/>
      <c r="FHX89" s="392"/>
      <c r="FHY89" s="393"/>
      <c r="FHZ89" s="394"/>
      <c r="FIA89" s="395"/>
      <c r="FIB89" s="389"/>
      <c r="FIC89" s="390"/>
      <c r="FID89" s="391"/>
      <c r="FIE89" s="392"/>
      <c r="FIF89" s="393"/>
      <c r="FIG89" s="394"/>
      <c r="FIH89" s="395"/>
      <c r="FII89" s="389"/>
      <c r="FIJ89" s="390"/>
      <c r="FIK89" s="391"/>
      <c r="FIL89" s="392"/>
      <c r="FIM89" s="393"/>
      <c r="FIN89" s="394"/>
      <c r="FIO89" s="395"/>
      <c r="FIP89" s="389"/>
      <c r="FIQ89" s="390"/>
      <c r="FIR89" s="391"/>
      <c r="FIS89" s="392"/>
      <c r="FIT89" s="393"/>
      <c r="FIU89" s="394"/>
      <c r="FIV89" s="395"/>
      <c r="FIW89" s="389"/>
      <c r="FIX89" s="390"/>
      <c r="FIY89" s="391"/>
      <c r="FIZ89" s="392"/>
      <c r="FJA89" s="393"/>
      <c r="FJB89" s="394"/>
      <c r="FJC89" s="395"/>
      <c r="FJD89" s="389"/>
      <c r="FJE89" s="390"/>
      <c r="FJF89" s="391"/>
      <c r="FJG89" s="392"/>
      <c r="FJH89" s="393"/>
      <c r="FJI89" s="394"/>
      <c r="FJJ89" s="395"/>
      <c r="FJK89" s="389"/>
      <c r="FJL89" s="390"/>
      <c r="FJM89" s="391"/>
      <c r="FJN89" s="392"/>
      <c r="FJO89" s="393"/>
      <c r="FJP89" s="394"/>
      <c r="FJQ89" s="395"/>
      <c r="FJR89" s="389"/>
      <c r="FJS89" s="390"/>
      <c r="FJT89" s="391"/>
      <c r="FJU89" s="392"/>
      <c r="FJV89" s="393"/>
      <c r="FJW89" s="394"/>
      <c r="FJX89" s="395"/>
      <c r="FJY89" s="389"/>
      <c r="FJZ89" s="390"/>
      <c r="FKA89" s="391"/>
      <c r="FKB89" s="392"/>
      <c r="FKC89" s="393"/>
      <c r="FKD89" s="394"/>
      <c r="FKE89" s="395"/>
      <c r="FKF89" s="389"/>
      <c r="FKG89" s="390"/>
      <c r="FKH89" s="391"/>
      <c r="FKI89" s="392"/>
      <c r="FKJ89" s="393"/>
      <c r="FKK89" s="394"/>
      <c r="FKL89" s="395"/>
      <c r="FKM89" s="389"/>
      <c r="FKN89" s="390"/>
      <c r="FKO89" s="391"/>
      <c r="FKP89" s="392"/>
      <c r="FKQ89" s="393"/>
      <c r="FKR89" s="394"/>
      <c r="FKS89" s="395"/>
      <c r="FKT89" s="389"/>
      <c r="FKU89" s="390"/>
      <c r="FKV89" s="391"/>
      <c r="FKW89" s="392"/>
      <c r="FKX89" s="393"/>
      <c r="FKY89" s="394"/>
      <c r="FKZ89" s="395"/>
      <c r="FLA89" s="389"/>
      <c r="FLB89" s="390"/>
      <c r="FLC89" s="391"/>
      <c r="FLD89" s="392"/>
      <c r="FLE89" s="393"/>
      <c r="FLF89" s="394"/>
      <c r="FLG89" s="395"/>
      <c r="FLH89" s="389"/>
      <c r="FLI89" s="390"/>
      <c r="FLJ89" s="391"/>
      <c r="FLK89" s="392"/>
      <c r="FLL89" s="393"/>
      <c r="FLM89" s="394"/>
      <c r="FLN89" s="395"/>
      <c r="FLO89" s="389"/>
      <c r="FLP89" s="390"/>
      <c r="FLQ89" s="391"/>
      <c r="FLR89" s="392"/>
      <c r="FLS89" s="393"/>
      <c r="FLT89" s="394"/>
      <c r="FLU89" s="395"/>
      <c r="FLV89" s="389"/>
      <c r="FLW89" s="390"/>
      <c r="FLX89" s="391"/>
      <c r="FLY89" s="392"/>
      <c r="FLZ89" s="393"/>
      <c r="FMA89" s="394"/>
      <c r="FMB89" s="395"/>
      <c r="FMC89" s="389"/>
      <c r="FMD89" s="390"/>
      <c r="FME89" s="391"/>
      <c r="FMF89" s="392"/>
      <c r="FMG89" s="393"/>
      <c r="FMH89" s="394"/>
      <c r="FMI89" s="395"/>
      <c r="FMJ89" s="389"/>
      <c r="FMK89" s="390"/>
      <c r="FML89" s="391"/>
      <c r="FMM89" s="392"/>
      <c r="FMN89" s="393"/>
      <c r="FMO89" s="394"/>
      <c r="FMP89" s="395"/>
      <c r="FMQ89" s="389"/>
      <c r="FMR89" s="390"/>
      <c r="FMS89" s="391"/>
      <c r="FMT89" s="392"/>
      <c r="FMU89" s="393"/>
      <c r="FMV89" s="394"/>
      <c r="FMW89" s="395"/>
      <c r="FMX89" s="389"/>
      <c r="FMY89" s="390"/>
      <c r="FMZ89" s="391"/>
      <c r="FNA89" s="392"/>
      <c r="FNB89" s="393"/>
      <c r="FNC89" s="394"/>
      <c r="FND89" s="395"/>
      <c r="FNE89" s="389"/>
      <c r="FNF89" s="390"/>
      <c r="FNG89" s="391"/>
      <c r="FNH89" s="392"/>
      <c r="FNI89" s="393"/>
      <c r="FNJ89" s="394"/>
      <c r="FNK89" s="395"/>
      <c r="FNL89" s="389"/>
      <c r="FNM89" s="390"/>
      <c r="FNN89" s="391"/>
      <c r="FNO89" s="392"/>
      <c r="FNP89" s="393"/>
      <c r="FNQ89" s="394"/>
      <c r="FNR89" s="395"/>
      <c r="FNS89" s="389"/>
      <c r="FNT89" s="390"/>
      <c r="FNU89" s="391"/>
      <c r="FNV89" s="392"/>
      <c r="FNW89" s="393"/>
      <c r="FNX89" s="394"/>
      <c r="FNY89" s="395"/>
      <c r="FNZ89" s="389"/>
      <c r="FOA89" s="390"/>
      <c r="FOB89" s="391"/>
      <c r="FOC89" s="392"/>
      <c r="FOD89" s="393"/>
      <c r="FOE89" s="394"/>
      <c r="FOF89" s="395"/>
      <c r="FOG89" s="389"/>
      <c r="FOH89" s="390"/>
      <c r="FOI89" s="391"/>
      <c r="FOJ89" s="392"/>
      <c r="FOK89" s="393"/>
      <c r="FOL89" s="394"/>
      <c r="FOM89" s="395"/>
      <c r="FON89" s="389"/>
      <c r="FOO89" s="390"/>
      <c r="FOP89" s="391"/>
      <c r="FOQ89" s="392"/>
      <c r="FOR89" s="393"/>
      <c r="FOS89" s="394"/>
      <c r="FOT89" s="395"/>
      <c r="FOU89" s="389"/>
      <c r="FOV89" s="390"/>
      <c r="FOW89" s="391"/>
      <c r="FOX89" s="392"/>
      <c r="FOY89" s="393"/>
      <c r="FOZ89" s="394"/>
      <c r="FPA89" s="395"/>
      <c r="FPB89" s="389"/>
      <c r="FPC89" s="390"/>
      <c r="FPD89" s="391"/>
      <c r="FPE89" s="392"/>
      <c r="FPF89" s="393"/>
      <c r="FPG89" s="394"/>
      <c r="FPH89" s="395"/>
      <c r="FPI89" s="389"/>
      <c r="FPJ89" s="390"/>
      <c r="FPK89" s="391"/>
      <c r="FPL89" s="392"/>
      <c r="FPM89" s="393"/>
      <c r="FPN89" s="394"/>
      <c r="FPO89" s="395"/>
      <c r="FPP89" s="389"/>
      <c r="FPQ89" s="390"/>
      <c r="FPR89" s="391"/>
      <c r="FPS89" s="392"/>
      <c r="FPT89" s="393"/>
      <c r="FPU89" s="394"/>
      <c r="FPV89" s="395"/>
      <c r="FPW89" s="389"/>
      <c r="FPX89" s="390"/>
      <c r="FPY89" s="391"/>
      <c r="FPZ89" s="392"/>
      <c r="FQA89" s="393"/>
      <c r="FQB89" s="394"/>
      <c r="FQC89" s="395"/>
      <c r="FQD89" s="389"/>
      <c r="FQE89" s="390"/>
      <c r="FQF89" s="391"/>
      <c r="FQG89" s="392"/>
      <c r="FQH89" s="393"/>
      <c r="FQI89" s="394"/>
      <c r="FQJ89" s="395"/>
      <c r="FQK89" s="389"/>
      <c r="FQL89" s="390"/>
      <c r="FQM89" s="391"/>
      <c r="FQN89" s="392"/>
      <c r="FQO89" s="393"/>
      <c r="FQP89" s="394"/>
      <c r="FQQ89" s="395"/>
      <c r="FQR89" s="389"/>
      <c r="FQS89" s="390"/>
      <c r="FQT89" s="391"/>
      <c r="FQU89" s="392"/>
      <c r="FQV89" s="393"/>
      <c r="FQW89" s="394"/>
      <c r="FQX89" s="395"/>
      <c r="FQY89" s="389"/>
      <c r="FQZ89" s="390"/>
      <c r="FRA89" s="391"/>
      <c r="FRB89" s="392"/>
      <c r="FRC89" s="393"/>
      <c r="FRD89" s="394"/>
      <c r="FRE89" s="395"/>
      <c r="FRF89" s="389"/>
      <c r="FRG89" s="390"/>
      <c r="FRH89" s="391"/>
      <c r="FRI89" s="392"/>
      <c r="FRJ89" s="393"/>
      <c r="FRK89" s="394"/>
      <c r="FRL89" s="395"/>
      <c r="FRM89" s="389"/>
      <c r="FRN89" s="390"/>
      <c r="FRO89" s="391"/>
      <c r="FRP89" s="392"/>
      <c r="FRQ89" s="393"/>
      <c r="FRR89" s="394"/>
      <c r="FRS89" s="395"/>
      <c r="FRT89" s="389"/>
      <c r="FRU89" s="390"/>
      <c r="FRV89" s="391"/>
      <c r="FRW89" s="392"/>
      <c r="FRX89" s="393"/>
      <c r="FRY89" s="394"/>
      <c r="FRZ89" s="395"/>
      <c r="FSA89" s="389"/>
      <c r="FSB89" s="390"/>
      <c r="FSC89" s="391"/>
      <c r="FSD89" s="392"/>
      <c r="FSE89" s="393"/>
      <c r="FSF89" s="394"/>
      <c r="FSG89" s="395"/>
      <c r="FSH89" s="389"/>
      <c r="FSI89" s="390"/>
      <c r="FSJ89" s="391"/>
      <c r="FSK89" s="392"/>
      <c r="FSL89" s="393"/>
      <c r="FSM89" s="394"/>
      <c r="FSN89" s="395"/>
      <c r="FSO89" s="389"/>
      <c r="FSP89" s="390"/>
      <c r="FSQ89" s="391"/>
      <c r="FSR89" s="392"/>
      <c r="FSS89" s="393"/>
      <c r="FST89" s="394"/>
      <c r="FSU89" s="395"/>
      <c r="FSV89" s="389"/>
      <c r="FSW89" s="390"/>
      <c r="FSX89" s="391"/>
      <c r="FSY89" s="392"/>
      <c r="FSZ89" s="393"/>
      <c r="FTA89" s="394"/>
      <c r="FTB89" s="395"/>
      <c r="FTC89" s="389"/>
      <c r="FTD89" s="390"/>
      <c r="FTE89" s="391"/>
      <c r="FTF89" s="392"/>
      <c r="FTG89" s="393"/>
      <c r="FTH89" s="394"/>
      <c r="FTI89" s="395"/>
      <c r="FTJ89" s="389"/>
      <c r="FTK89" s="390"/>
      <c r="FTL89" s="391"/>
      <c r="FTM89" s="392"/>
      <c r="FTN89" s="393"/>
      <c r="FTO89" s="394"/>
      <c r="FTP89" s="395"/>
      <c r="FTQ89" s="389"/>
      <c r="FTR89" s="390"/>
      <c r="FTS89" s="391"/>
      <c r="FTT89" s="392"/>
      <c r="FTU89" s="393"/>
      <c r="FTV89" s="394"/>
      <c r="FTW89" s="395"/>
      <c r="FTX89" s="389"/>
      <c r="FTY89" s="390"/>
      <c r="FTZ89" s="391"/>
      <c r="FUA89" s="392"/>
      <c r="FUB89" s="393"/>
      <c r="FUC89" s="394"/>
      <c r="FUD89" s="395"/>
      <c r="FUE89" s="389"/>
      <c r="FUF89" s="390"/>
      <c r="FUG89" s="391"/>
      <c r="FUH89" s="392"/>
      <c r="FUI89" s="393"/>
      <c r="FUJ89" s="394"/>
      <c r="FUK89" s="395"/>
      <c r="FUL89" s="389"/>
      <c r="FUM89" s="390"/>
      <c r="FUN89" s="391"/>
      <c r="FUO89" s="392"/>
      <c r="FUP89" s="393"/>
      <c r="FUQ89" s="394"/>
      <c r="FUR89" s="395"/>
      <c r="FUS89" s="389"/>
      <c r="FUT89" s="390"/>
      <c r="FUU89" s="391"/>
      <c r="FUV89" s="392"/>
      <c r="FUW89" s="393"/>
      <c r="FUX89" s="394"/>
      <c r="FUY89" s="395"/>
      <c r="FUZ89" s="389"/>
      <c r="FVA89" s="390"/>
      <c r="FVB89" s="391"/>
      <c r="FVC89" s="392"/>
      <c r="FVD89" s="393"/>
      <c r="FVE89" s="394"/>
      <c r="FVF89" s="395"/>
      <c r="FVG89" s="389"/>
      <c r="FVH89" s="390"/>
      <c r="FVI89" s="391"/>
      <c r="FVJ89" s="392"/>
      <c r="FVK89" s="393"/>
      <c r="FVL89" s="394"/>
      <c r="FVM89" s="395"/>
      <c r="FVN89" s="389"/>
      <c r="FVO89" s="390"/>
      <c r="FVP89" s="391"/>
      <c r="FVQ89" s="392"/>
      <c r="FVR89" s="393"/>
      <c r="FVS89" s="394"/>
      <c r="FVT89" s="395"/>
      <c r="FVU89" s="389"/>
      <c r="FVV89" s="390"/>
      <c r="FVW89" s="391"/>
      <c r="FVX89" s="392"/>
      <c r="FVY89" s="393"/>
      <c r="FVZ89" s="394"/>
      <c r="FWA89" s="395"/>
      <c r="FWB89" s="389"/>
      <c r="FWC89" s="390"/>
      <c r="FWD89" s="391"/>
      <c r="FWE89" s="392"/>
      <c r="FWF89" s="393"/>
      <c r="FWG89" s="394"/>
      <c r="FWH89" s="395"/>
      <c r="FWI89" s="389"/>
      <c r="FWJ89" s="390"/>
      <c r="FWK89" s="391"/>
      <c r="FWL89" s="392"/>
      <c r="FWM89" s="393"/>
      <c r="FWN89" s="394"/>
      <c r="FWO89" s="395"/>
      <c r="FWP89" s="389"/>
      <c r="FWQ89" s="390"/>
      <c r="FWR89" s="391"/>
      <c r="FWS89" s="392"/>
      <c r="FWT89" s="393"/>
      <c r="FWU89" s="394"/>
      <c r="FWV89" s="395"/>
      <c r="FWW89" s="389"/>
      <c r="FWX89" s="390"/>
      <c r="FWY89" s="391"/>
      <c r="FWZ89" s="392"/>
      <c r="FXA89" s="393"/>
      <c r="FXB89" s="394"/>
      <c r="FXC89" s="395"/>
      <c r="FXD89" s="389"/>
      <c r="FXE89" s="390"/>
      <c r="FXF89" s="391"/>
      <c r="FXG89" s="392"/>
      <c r="FXH89" s="393"/>
      <c r="FXI89" s="394"/>
      <c r="FXJ89" s="395"/>
      <c r="FXK89" s="389"/>
      <c r="FXL89" s="390"/>
      <c r="FXM89" s="391"/>
      <c r="FXN89" s="392"/>
      <c r="FXO89" s="393"/>
      <c r="FXP89" s="394"/>
      <c r="FXQ89" s="395"/>
      <c r="FXR89" s="389"/>
      <c r="FXS89" s="390"/>
      <c r="FXT89" s="391"/>
      <c r="FXU89" s="392"/>
      <c r="FXV89" s="393"/>
      <c r="FXW89" s="394"/>
      <c r="FXX89" s="395"/>
      <c r="FXY89" s="389"/>
      <c r="FXZ89" s="390"/>
      <c r="FYA89" s="391"/>
      <c r="FYB89" s="392"/>
      <c r="FYC89" s="393"/>
      <c r="FYD89" s="394"/>
      <c r="FYE89" s="395"/>
      <c r="FYF89" s="389"/>
      <c r="FYG89" s="390"/>
      <c r="FYH89" s="391"/>
      <c r="FYI89" s="392"/>
      <c r="FYJ89" s="393"/>
      <c r="FYK89" s="394"/>
      <c r="FYL89" s="395"/>
      <c r="FYM89" s="389"/>
      <c r="FYN89" s="390"/>
      <c r="FYO89" s="391"/>
      <c r="FYP89" s="392"/>
      <c r="FYQ89" s="393"/>
      <c r="FYR89" s="394"/>
      <c r="FYS89" s="395"/>
      <c r="FYT89" s="389"/>
      <c r="FYU89" s="390"/>
      <c r="FYV89" s="391"/>
      <c r="FYW89" s="392"/>
      <c r="FYX89" s="393"/>
      <c r="FYY89" s="394"/>
      <c r="FYZ89" s="395"/>
      <c r="FZA89" s="389"/>
      <c r="FZB89" s="390"/>
      <c r="FZC89" s="391"/>
      <c r="FZD89" s="392"/>
      <c r="FZE89" s="393"/>
      <c r="FZF89" s="394"/>
      <c r="FZG89" s="395"/>
      <c r="FZH89" s="389"/>
      <c r="FZI89" s="390"/>
      <c r="FZJ89" s="391"/>
      <c r="FZK89" s="392"/>
      <c r="FZL89" s="393"/>
      <c r="FZM89" s="394"/>
      <c r="FZN89" s="395"/>
      <c r="FZO89" s="389"/>
      <c r="FZP89" s="390"/>
      <c r="FZQ89" s="391"/>
      <c r="FZR89" s="392"/>
      <c r="FZS89" s="393"/>
      <c r="FZT89" s="394"/>
      <c r="FZU89" s="395"/>
      <c r="FZV89" s="389"/>
      <c r="FZW89" s="390"/>
      <c r="FZX89" s="391"/>
      <c r="FZY89" s="392"/>
      <c r="FZZ89" s="393"/>
      <c r="GAA89" s="394"/>
      <c r="GAB89" s="395"/>
      <c r="GAC89" s="389"/>
      <c r="GAD89" s="390"/>
      <c r="GAE89" s="391"/>
      <c r="GAF89" s="392"/>
      <c r="GAG89" s="393"/>
      <c r="GAH89" s="394"/>
      <c r="GAI89" s="395"/>
      <c r="GAJ89" s="389"/>
      <c r="GAK89" s="390"/>
      <c r="GAL89" s="391"/>
      <c r="GAM89" s="392"/>
      <c r="GAN89" s="393"/>
      <c r="GAO89" s="394"/>
      <c r="GAP89" s="395"/>
      <c r="GAQ89" s="389"/>
      <c r="GAR89" s="390"/>
      <c r="GAS89" s="391"/>
      <c r="GAT89" s="392"/>
      <c r="GAU89" s="393"/>
      <c r="GAV89" s="394"/>
      <c r="GAW89" s="395"/>
      <c r="GAX89" s="389"/>
      <c r="GAY89" s="390"/>
      <c r="GAZ89" s="391"/>
      <c r="GBA89" s="392"/>
      <c r="GBB89" s="393"/>
      <c r="GBC89" s="394"/>
      <c r="GBD89" s="395"/>
      <c r="GBE89" s="389"/>
      <c r="GBF89" s="390"/>
      <c r="GBG89" s="391"/>
      <c r="GBH89" s="392"/>
      <c r="GBI89" s="393"/>
      <c r="GBJ89" s="394"/>
      <c r="GBK89" s="395"/>
      <c r="GBL89" s="389"/>
      <c r="GBM89" s="390"/>
      <c r="GBN89" s="391"/>
      <c r="GBO89" s="392"/>
      <c r="GBP89" s="393"/>
      <c r="GBQ89" s="394"/>
      <c r="GBR89" s="395"/>
      <c r="GBS89" s="389"/>
      <c r="GBT89" s="390"/>
      <c r="GBU89" s="391"/>
      <c r="GBV89" s="392"/>
      <c r="GBW89" s="393"/>
      <c r="GBX89" s="394"/>
      <c r="GBY89" s="395"/>
      <c r="GBZ89" s="389"/>
      <c r="GCA89" s="390"/>
      <c r="GCB89" s="391"/>
      <c r="GCC89" s="392"/>
      <c r="GCD89" s="393"/>
      <c r="GCE89" s="394"/>
      <c r="GCF89" s="395"/>
      <c r="GCG89" s="389"/>
      <c r="GCH89" s="390"/>
      <c r="GCI89" s="391"/>
      <c r="GCJ89" s="392"/>
      <c r="GCK89" s="393"/>
      <c r="GCL89" s="394"/>
      <c r="GCM89" s="395"/>
      <c r="GCN89" s="389"/>
      <c r="GCO89" s="390"/>
      <c r="GCP89" s="391"/>
      <c r="GCQ89" s="392"/>
      <c r="GCR89" s="393"/>
      <c r="GCS89" s="394"/>
      <c r="GCT89" s="395"/>
      <c r="GCU89" s="389"/>
      <c r="GCV89" s="390"/>
      <c r="GCW89" s="391"/>
      <c r="GCX89" s="392"/>
      <c r="GCY89" s="393"/>
      <c r="GCZ89" s="394"/>
      <c r="GDA89" s="395"/>
      <c r="GDB89" s="389"/>
      <c r="GDC89" s="390"/>
      <c r="GDD89" s="391"/>
      <c r="GDE89" s="392"/>
      <c r="GDF89" s="393"/>
      <c r="GDG89" s="394"/>
      <c r="GDH89" s="395"/>
      <c r="GDI89" s="389"/>
      <c r="GDJ89" s="390"/>
      <c r="GDK89" s="391"/>
      <c r="GDL89" s="392"/>
      <c r="GDM89" s="393"/>
      <c r="GDN89" s="394"/>
      <c r="GDO89" s="395"/>
      <c r="GDP89" s="389"/>
      <c r="GDQ89" s="390"/>
      <c r="GDR89" s="391"/>
      <c r="GDS89" s="392"/>
      <c r="GDT89" s="393"/>
      <c r="GDU89" s="394"/>
      <c r="GDV89" s="395"/>
      <c r="GDW89" s="389"/>
      <c r="GDX89" s="390"/>
      <c r="GDY89" s="391"/>
      <c r="GDZ89" s="392"/>
      <c r="GEA89" s="393"/>
      <c r="GEB89" s="394"/>
      <c r="GEC89" s="395"/>
      <c r="GED89" s="389"/>
      <c r="GEE89" s="390"/>
      <c r="GEF89" s="391"/>
      <c r="GEG89" s="392"/>
      <c r="GEH89" s="393"/>
      <c r="GEI89" s="394"/>
      <c r="GEJ89" s="395"/>
      <c r="GEK89" s="389"/>
      <c r="GEL89" s="390"/>
      <c r="GEM89" s="391"/>
      <c r="GEN89" s="392"/>
      <c r="GEO89" s="393"/>
      <c r="GEP89" s="394"/>
      <c r="GEQ89" s="395"/>
      <c r="GER89" s="389"/>
      <c r="GES89" s="390"/>
      <c r="GET89" s="391"/>
      <c r="GEU89" s="392"/>
      <c r="GEV89" s="393"/>
      <c r="GEW89" s="394"/>
      <c r="GEX89" s="395"/>
      <c r="GEY89" s="389"/>
      <c r="GEZ89" s="390"/>
      <c r="GFA89" s="391"/>
      <c r="GFB89" s="392"/>
      <c r="GFC89" s="393"/>
      <c r="GFD89" s="394"/>
      <c r="GFE89" s="395"/>
      <c r="GFF89" s="389"/>
      <c r="GFG89" s="390"/>
      <c r="GFH89" s="391"/>
      <c r="GFI89" s="392"/>
      <c r="GFJ89" s="393"/>
      <c r="GFK89" s="394"/>
      <c r="GFL89" s="395"/>
      <c r="GFM89" s="389"/>
      <c r="GFN89" s="390"/>
      <c r="GFO89" s="391"/>
      <c r="GFP89" s="392"/>
      <c r="GFQ89" s="393"/>
      <c r="GFR89" s="394"/>
      <c r="GFS89" s="395"/>
      <c r="GFT89" s="389"/>
      <c r="GFU89" s="390"/>
      <c r="GFV89" s="391"/>
      <c r="GFW89" s="392"/>
      <c r="GFX89" s="393"/>
      <c r="GFY89" s="394"/>
      <c r="GFZ89" s="395"/>
      <c r="GGA89" s="389"/>
      <c r="GGB89" s="390"/>
      <c r="GGC89" s="391"/>
      <c r="GGD89" s="392"/>
      <c r="GGE89" s="393"/>
      <c r="GGF89" s="394"/>
      <c r="GGG89" s="395"/>
      <c r="GGH89" s="389"/>
      <c r="GGI89" s="390"/>
      <c r="GGJ89" s="391"/>
      <c r="GGK89" s="392"/>
      <c r="GGL89" s="393"/>
      <c r="GGM89" s="394"/>
      <c r="GGN89" s="395"/>
      <c r="GGO89" s="389"/>
      <c r="GGP89" s="390"/>
      <c r="GGQ89" s="391"/>
      <c r="GGR89" s="392"/>
      <c r="GGS89" s="393"/>
      <c r="GGT89" s="394"/>
      <c r="GGU89" s="395"/>
      <c r="GGV89" s="389"/>
      <c r="GGW89" s="390"/>
      <c r="GGX89" s="391"/>
      <c r="GGY89" s="392"/>
      <c r="GGZ89" s="393"/>
      <c r="GHA89" s="394"/>
      <c r="GHB89" s="395"/>
      <c r="GHC89" s="389"/>
      <c r="GHD89" s="390"/>
      <c r="GHE89" s="391"/>
      <c r="GHF89" s="392"/>
      <c r="GHG89" s="393"/>
      <c r="GHH89" s="394"/>
      <c r="GHI89" s="395"/>
      <c r="GHJ89" s="389"/>
      <c r="GHK89" s="390"/>
      <c r="GHL89" s="391"/>
      <c r="GHM89" s="392"/>
      <c r="GHN89" s="393"/>
      <c r="GHO89" s="394"/>
      <c r="GHP89" s="395"/>
      <c r="GHQ89" s="389"/>
      <c r="GHR89" s="390"/>
      <c r="GHS89" s="391"/>
      <c r="GHT89" s="392"/>
      <c r="GHU89" s="393"/>
      <c r="GHV89" s="394"/>
      <c r="GHW89" s="395"/>
      <c r="GHX89" s="389"/>
      <c r="GHY89" s="390"/>
      <c r="GHZ89" s="391"/>
      <c r="GIA89" s="392"/>
      <c r="GIB89" s="393"/>
      <c r="GIC89" s="394"/>
      <c r="GID89" s="395"/>
      <c r="GIE89" s="389"/>
      <c r="GIF89" s="390"/>
      <c r="GIG89" s="391"/>
      <c r="GIH89" s="392"/>
      <c r="GII89" s="393"/>
      <c r="GIJ89" s="394"/>
      <c r="GIK89" s="395"/>
      <c r="GIL89" s="389"/>
      <c r="GIM89" s="390"/>
      <c r="GIN89" s="391"/>
      <c r="GIO89" s="392"/>
      <c r="GIP89" s="393"/>
      <c r="GIQ89" s="394"/>
      <c r="GIR89" s="395"/>
      <c r="GIS89" s="389"/>
      <c r="GIT89" s="390"/>
      <c r="GIU89" s="391"/>
      <c r="GIV89" s="392"/>
      <c r="GIW89" s="393"/>
      <c r="GIX89" s="394"/>
      <c r="GIY89" s="395"/>
      <c r="GIZ89" s="389"/>
      <c r="GJA89" s="390"/>
      <c r="GJB89" s="391"/>
      <c r="GJC89" s="392"/>
      <c r="GJD89" s="393"/>
      <c r="GJE89" s="394"/>
      <c r="GJF89" s="395"/>
      <c r="GJG89" s="389"/>
      <c r="GJH89" s="390"/>
      <c r="GJI89" s="391"/>
      <c r="GJJ89" s="392"/>
      <c r="GJK89" s="393"/>
      <c r="GJL89" s="394"/>
      <c r="GJM89" s="395"/>
      <c r="GJN89" s="389"/>
      <c r="GJO89" s="390"/>
      <c r="GJP89" s="391"/>
      <c r="GJQ89" s="392"/>
      <c r="GJR89" s="393"/>
      <c r="GJS89" s="394"/>
      <c r="GJT89" s="395"/>
      <c r="GJU89" s="389"/>
      <c r="GJV89" s="390"/>
      <c r="GJW89" s="391"/>
      <c r="GJX89" s="392"/>
      <c r="GJY89" s="393"/>
      <c r="GJZ89" s="394"/>
      <c r="GKA89" s="395"/>
      <c r="GKB89" s="389"/>
      <c r="GKC89" s="390"/>
      <c r="GKD89" s="391"/>
      <c r="GKE89" s="392"/>
      <c r="GKF89" s="393"/>
      <c r="GKG89" s="394"/>
      <c r="GKH89" s="395"/>
      <c r="GKI89" s="389"/>
      <c r="GKJ89" s="390"/>
      <c r="GKK89" s="391"/>
      <c r="GKL89" s="392"/>
      <c r="GKM89" s="393"/>
      <c r="GKN89" s="394"/>
      <c r="GKO89" s="395"/>
      <c r="GKP89" s="389"/>
      <c r="GKQ89" s="390"/>
      <c r="GKR89" s="391"/>
      <c r="GKS89" s="392"/>
      <c r="GKT89" s="393"/>
      <c r="GKU89" s="394"/>
      <c r="GKV89" s="395"/>
      <c r="GKW89" s="389"/>
      <c r="GKX89" s="390"/>
      <c r="GKY89" s="391"/>
      <c r="GKZ89" s="392"/>
      <c r="GLA89" s="393"/>
      <c r="GLB89" s="394"/>
      <c r="GLC89" s="395"/>
      <c r="GLD89" s="389"/>
      <c r="GLE89" s="390"/>
      <c r="GLF89" s="391"/>
      <c r="GLG89" s="392"/>
      <c r="GLH89" s="393"/>
      <c r="GLI89" s="394"/>
      <c r="GLJ89" s="395"/>
      <c r="GLK89" s="389"/>
      <c r="GLL89" s="390"/>
      <c r="GLM89" s="391"/>
      <c r="GLN89" s="392"/>
      <c r="GLO89" s="393"/>
      <c r="GLP89" s="394"/>
      <c r="GLQ89" s="395"/>
      <c r="GLR89" s="389"/>
      <c r="GLS89" s="390"/>
      <c r="GLT89" s="391"/>
      <c r="GLU89" s="392"/>
      <c r="GLV89" s="393"/>
      <c r="GLW89" s="394"/>
      <c r="GLX89" s="395"/>
      <c r="GLY89" s="389"/>
      <c r="GLZ89" s="390"/>
      <c r="GMA89" s="391"/>
      <c r="GMB89" s="392"/>
      <c r="GMC89" s="393"/>
      <c r="GMD89" s="394"/>
      <c r="GME89" s="395"/>
      <c r="GMF89" s="389"/>
      <c r="GMG89" s="390"/>
      <c r="GMH89" s="391"/>
      <c r="GMI89" s="392"/>
      <c r="GMJ89" s="393"/>
      <c r="GMK89" s="394"/>
      <c r="GML89" s="395"/>
      <c r="GMM89" s="389"/>
      <c r="GMN89" s="390"/>
      <c r="GMO89" s="391"/>
      <c r="GMP89" s="392"/>
      <c r="GMQ89" s="393"/>
      <c r="GMR89" s="394"/>
      <c r="GMS89" s="395"/>
      <c r="GMT89" s="389"/>
      <c r="GMU89" s="390"/>
      <c r="GMV89" s="391"/>
      <c r="GMW89" s="392"/>
      <c r="GMX89" s="393"/>
      <c r="GMY89" s="394"/>
      <c r="GMZ89" s="395"/>
      <c r="GNA89" s="389"/>
      <c r="GNB89" s="390"/>
      <c r="GNC89" s="391"/>
      <c r="GND89" s="392"/>
      <c r="GNE89" s="393"/>
      <c r="GNF89" s="394"/>
      <c r="GNG89" s="395"/>
      <c r="GNH89" s="389"/>
      <c r="GNI89" s="390"/>
      <c r="GNJ89" s="391"/>
      <c r="GNK89" s="392"/>
      <c r="GNL89" s="393"/>
      <c r="GNM89" s="394"/>
      <c r="GNN89" s="395"/>
      <c r="GNO89" s="389"/>
      <c r="GNP89" s="390"/>
      <c r="GNQ89" s="391"/>
      <c r="GNR89" s="392"/>
      <c r="GNS89" s="393"/>
      <c r="GNT89" s="394"/>
      <c r="GNU89" s="395"/>
      <c r="GNV89" s="389"/>
      <c r="GNW89" s="390"/>
      <c r="GNX89" s="391"/>
      <c r="GNY89" s="392"/>
      <c r="GNZ89" s="393"/>
      <c r="GOA89" s="394"/>
      <c r="GOB89" s="395"/>
      <c r="GOC89" s="389"/>
      <c r="GOD89" s="390"/>
      <c r="GOE89" s="391"/>
      <c r="GOF89" s="392"/>
      <c r="GOG89" s="393"/>
      <c r="GOH89" s="394"/>
      <c r="GOI89" s="395"/>
      <c r="GOJ89" s="389"/>
      <c r="GOK89" s="390"/>
      <c r="GOL89" s="391"/>
      <c r="GOM89" s="392"/>
      <c r="GON89" s="393"/>
      <c r="GOO89" s="394"/>
      <c r="GOP89" s="395"/>
      <c r="GOQ89" s="389"/>
      <c r="GOR89" s="390"/>
      <c r="GOS89" s="391"/>
      <c r="GOT89" s="392"/>
      <c r="GOU89" s="393"/>
      <c r="GOV89" s="394"/>
      <c r="GOW89" s="395"/>
      <c r="GOX89" s="389"/>
      <c r="GOY89" s="390"/>
      <c r="GOZ89" s="391"/>
      <c r="GPA89" s="392"/>
      <c r="GPB89" s="393"/>
      <c r="GPC89" s="394"/>
      <c r="GPD89" s="395"/>
      <c r="GPE89" s="389"/>
      <c r="GPF89" s="390"/>
      <c r="GPG89" s="391"/>
      <c r="GPH89" s="392"/>
      <c r="GPI89" s="393"/>
      <c r="GPJ89" s="394"/>
      <c r="GPK89" s="395"/>
      <c r="GPL89" s="389"/>
      <c r="GPM89" s="390"/>
      <c r="GPN89" s="391"/>
      <c r="GPO89" s="392"/>
      <c r="GPP89" s="393"/>
      <c r="GPQ89" s="394"/>
      <c r="GPR89" s="395"/>
      <c r="GPS89" s="389"/>
      <c r="GPT89" s="390"/>
      <c r="GPU89" s="391"/>
      <c r="GPV89" s="392"/>
      <c r="GPW89" s="393"/>
      <c r="GPX89" s="394"/>
      <c r="GPY89" s="395"/>
      <c r="GPZ89" s="389"/>
      <c r="GQA89" s="390"/>
      <c r="GQB89" s="391"/>
      <c r="GQC89" s="392"/>
      <c r="GQD89" s="393"/>
      <c r="GQE89" s="394"/>
      <c r="GQF89" s="395"/>
      <c r="GQG89" s="389"/>
      <c r="GQH89" s="390"/>
      <c r="GQI89" s="391"/>
      <c r="GQJ89" s="392"/>
      <c r="GQK89" s="393"/>
      <c r="GQL89" s="394"/>
      <c r="GQM89" s="395"/>
      <c r="GQN89" s="389"/>
      <c r="GQO89" s="390"/>
      <c r="GQP89" s="391"/>
      <c r="GQQ89" s="392"/>
      <c r="GQR89" s="393"/>
      <c r="GQS89" s="394"/>
      <c r="GQT89" s="395"/>
      <c r="GQU89" s="389"/>
      <c r="GQV89" s="390"/>
      <c r="GQW89" s="391"/>
      <c r="GQX89" s="392"/>
      <c r="GQY89" s="393"/>
      <c r="GQZ89" s="394"/>
      <c r="GRA89" s="395"/>
      <c r="GRB89" s="389"/>
      <c r="GRC89" s="390"/>
      <c r="GRD89" s="391"/>
      <c r="GRE89" s="392"/>
      <c r="GRF89" s="393"/>
      <c r="GRG89" s="394"/>
      <c r="GRH89" s="395"/>
      <c r="GRI89" s="389"/>
      <c r="GRJ89" s="390"/>
      <c r="GRK89" s="391"/>
      <c r="GRL89" s="392"/>
      <c r="GRM89" s="393"/>
      <c r="GRN89" s="394"/>
      <c r="GRO89" s="395"/>
      <c r="GRP89" s="389"/>
      <c r="GRQ89" s="390"/>
      <c r="GRR89" s="391"/>
      <c r="GRS89" s="392"/>
      <c r="GRT89" s="393"/>
      <c r="GRU89" s="394"/>
      <c r="GRV89" s="395"/>
      <c r="GRW89" s="389"/>
      <c r="GRX89" s="390"/>
      <c r="GRY89" s="391"/>
      <c r="GRZ89" s="392"/>
      <c r="GSA89" s="393"/>
      <c r="GSB89" s="394"/>
      <c r="GSC89" s="395"/>
      <c r="GSD89" s="389"/>
      <c r="GSE89" s="390"/>
      <c r="GSF89" s="391"/>
      <c r="GSG89" s="392"/>
      <c r="GSH89" s="393"/>
      <c r="GSI89" s="394"/>
      <c r="GSJ89" s="395"/>
      <c r="GSK89" s="389"/>
      <c r="GSL89" s="390"/>
      <c r="GSM89" s="391"/>
      <c r="GSN89" s="392"/>
      <c r="GSO89" s="393"/>
      <c r="GSP89" s="394"/>
      <c r="GSQ89" s="395"/>
      <c r="GSR89" s="389"/>
      <c r="GSS89" s="390"/>
      <c r="GST89" s="391"/>
      <c r="GSU89" s="392"/>
      <c r="GSV89" s="393"/>
      <c r="GSW89" s="394"/>
      <c r="GSX89" s="395"/>
      <c r="GSY89" s="389"/>
      <c r="GSZ89" s="390"/>
      <c r="GTA89" s="391"/>
      <c r="GTB89" s="392"/>
      <c r="GTC89" s="393"/>
      <c r="GTD89" s="394"/>
      <c r="GTE89" s="395"/>
      <c r="GTF89" s="389"/>
      <c r="GTG89" s="390"/>
      <c r="GTH89" s="391"/>
      <c r="GTI89" s="392"/>
      <c r="GTJ89" s="393"/>
      <c r="GTK89" s="394"/>
      <c r="GTL89" s="395"/>
      <c r="GTM89" s="389"/>
      <c r="GTN89" s="390"/>
      <c r="GTO89" s="391"/>
      <c r="GTP89" s="392"/>
      <c r="GTQ89" s="393"/>
      <c r="GTR89" s="394"/>
      <c r="GTS89" s="395"/>
      <c r="GTT89" s="389"/>
      <c r="GTU89" s="390"/>
      <c r="GTV89" s="391"/>
      <c r="GTW89" s="392"/>
      <c r="GTX89" s="393"/>
      <c r="GTY89" s="394"/>
      <c r="GTZ89" s="395"/>
      <c r="GUA89" s="389"/>
      <c r="GUB89" s="390"/>
      <c r="GUC89" s="391"/>
      <c r="GUD89" s="392"/>
      <c r="GUE89" s="393"/>
      <c r="GUF89" s="394"/>
      <c r="GUG89" s="395"/>
      <c r="GUH89" s="389"/>
      <c r="GUI89" s="390"/>
      <c r="GUJ89" s="391"/>
      <c r="GUK89" s="392"/>
      <c r="GUL89" s="393"/>
      <c r="GUM89" s="394"/>
      <c r="GUN89" s="395"/>
      <c r="GUO89" s="389"/>
      <c r="GUP89" s="390"/>
      <c r="GUQ89" s="391"/>
      <c r="GUR89" s="392"/>
      <c r="GUS89" s="393"/>
      <c r="GUT89" s="394"/>
      <c r="GUU89" s="395"/>
      <c r="GUV89" s="389"/>
      <c r="GUW89" s="390"/>
      <c r="GUX89" s="391"/>
      <c r="GUY89" s="392"/>
      <c r="GUZ89" s="393"/>
      <c r="GVA89" s="394"/>
      <c r="GVB89" s="395"/>
      <c r="GVC89" s="389"/>
      <c r="GVD89" s="390"/>
      <c r="GVE89" s="391"/>
      <c r="GVF89" s="392"/>
      <c r="GVG89" s="393"/>
      <c r="GVH89" s="394"/>
      <c r="GVI89" s="395"/>
      <c r="GVJ89" s="389"/>
      <c r="GVK89" s="390"/>
      <c r="GVL89" s="391"/>
      <c r="GVM89" s="392"/>
      <c r="GVN89" s="393"/>
      <c r="GVO89" s="394"/>
      <c r="GVP89" s="395"/>
      <c r="GVQ89" s="389"/>
      <c r="GVR89" s="390"/>
      <c r="GVS89" s="391"/>
      <c r="GVT89" s="392"/>
      <c r="GVU89" s="393"/>
      <c r="GVV89" s="394"/>
      <c r="GVW89" s="395"/>
      <c r="GVX89" s="389"/>
      <c r="GVY89" s="390"/>
      <c r="GVZ89" s="391"/>
      <c r="GWA89" s="392"/>
      <c r="GWB89" s="393"/>
      <c r="GWC89" s="394"/>
      <c r="GWD89" s="395"/>
      <c r="GWE89" s="389"/>
      <c r="GWF89" s="390"/>
      <c r="GWG89" s="391"/>
      <c r="GWH89" s="392"/>
      <c r="GWI89" s="393"/>
      <c r="GWJ89" s="394"/>
      <c r="GWK89" s="395"/>
      <c r="GWL89" s="389"/>
      <c r="GWM89" s="390"/>
      <c r="GWN89" s="391"/>
      <c r="GWO89" s="392"/>
      <c r="GWP89" s="393"/>
      <c r="GWQ89" s="394"/>
      <c r="GWR89" s="395"/>
      <c r="GWS89" s="389"/>
      <c r="GWT89" s="390"/>
      <c r="GWU89" s="391"/>
      <c r="GWV89" s="392"/>
      <c r="GWW89" s="393"/>
      <c r="GWX89" s="394"/>
      <c r="GWY89" s="395"/>
      <c r="GWZ89" s="389"/>
      <c r="GXA89" s="390"/>
      <c r="GXB89" s="391"/>
      <c r="GXC89" s="392"/>
      <c r="GXD89" s="393"/>
      <c r="GXE89" s="394"/>
      <c r="GXF89" s="395"/>
      <c r="GXG89" s="389"/>
      <c r="GXH89" s="390"/>
      <c r="GXI89" s="391"/>
      <c r="GXJ89" s="392"/>
      <c r="GXK89" s="393"/>
      <c r="GXL89" s="394"/>
      <c r="GXM89" s="395"/>
      <c r="GXN89" s="389"/>
      <c r="GXO89" s="390"/>
      <c r="GXP89" s="391"/>
      <c r="GXQ89" s="392"/>
      <c r="GXR89" s="393"/>
      <c r="GXS89" s="394"/>
      <c r="GXT89" s="395"/>
      <c r="GXU89" s="389"/>
      <c r="GXV89" s="390"/>
      <c r="GXW89" s="391"/>
      <c r="GXX89" s="392"/>
      <c r="GXY89" s="393"/>
      <c r="GXZ89" s="394"/>
      <c r="GYA89" s="395"/>
      <c r="GYB89" s="389"/>
      <c r="GYC89" s="390"/>
      <c r="GYD89" s="391"/>
      <c r="GYE89" s="392"/>
      <c r="GYF89" s="393"/>
      <c r="GYG89" s="394"/>
      <c r="GYH89" s="395"/>
      <c r="GYI89" s="389"/>
      <c r="GYJ89" s="390"/>
      <c r="GYK89" s="391"/>
      <c r="GYL89" s="392"/>
      <c r="GYM89" s="393"/>
      <c r="GYN89" s="394"/>
      <c r="GYO89" s="395"/>
      <c r="GYP89" s="389"/>
      <c r="GYQ89" s="390"/>
      <c r="GYR89" s="391"/>
      <c r="GYS89" s="392"/>
      <c r="GYT89" s="393"/>
      <c r="GYU89" s="394"/>
      <c r="GYV89" s="395"/>
      <c r="GYW89" s="389"/>
      <c r="GYX89" s="390"/>
      <c r="GYY89" s="391"/>
      <c r="GYZ89" s="392"/>
      <c r="GZA89" s="393"/>
      <c r="GZB89" s="394"/>
      <c r="GZC89" s="395"/>
      <c r="GZD89" s="389"/>
      <c r="GZE89" s="390"/>
      <c r="GZF89" s="391"/>
      <c r="GZG89" s="392"/>
      <c r="GZH89" s="393"/>
      <c r="GZI89" s="394"/>
      <c r="GZJ89" s="395"/>
      <c r="GZK89" s="389"/>
      <c r="GZL89" s="390"/>
      <c r="GZM89" s="391"/>
      <c r="GZN89" s="392"/>
      <c r="GZO89" s="393"/>
      <c r="GZP89" s="394"/>
      <c r="GZQ89" s="395"/>
      <c r="GZR89" s="389"/>
      <c r="GZS89" s="390"/>
      <c r="GZT89" s="391"/>
      <c r="GZU89" s="392"/>
      <c r="GZV89" s="393"/>
      <c r="GZW89" s="394"/>
      <c r="GZX89" s="395"/>
      <c r="GZY89" s="389"/>
      <c r="GZZ89" s="390"/>
      <c r="HAA89" s="391"/>
      <c r="HAB89" s="392"/>
      <c r="HAC89" s="393"/>
      <c r="HAD89" s="394"/>
      <c r="HAE89" s="395"/>
      <c r="HAF89" s="389"/>
      <c r="HAG89" s="390"/>
      <c r="HAH89" s="391"/>
      <c r="HAI89" s="392"/>
      <c r="HAJ89" s="393"/>
      <c r="HAK89" s="394"/>
      <c r="HAL89" s="395"/>
      <c r="HAM89" s="389"/>
      <c r="HAN89" s="390"/>
      <c r="HAO89" s="391"/>
      <c r="HAP89" s="392"/>
      <c r="HAQ89" s="393"/>
      <c r="HAR89" s="394"/>
      <c r="HAS89" s="395"/>
      <c r="HAT89" s="389"/>
      <c r="HAU89" s="390"/>
      <c r="HAV89" s="391"/>
      <c r="HAW89" s="392"/>
      <c r="HAX89" s="393"/>
      <c r="HAY89" s="394"/>
      <c r="HAZ89" s="395"/>
      <c r="HBA89" s="389"/>
      <c r="HBB89" s="390"/>
      <c r="HBC89" s="391"/>
      <c r="HBD89" s="392"/>
      <c r="HBE89" s="393"/>
      <c r="HBF89" s="394"/>
      <c r="HBG89" s="395"/>
      <c r="HBH89" s="389"/>
      <c r="HBI89" s="390"/>
      <c r="HBJ89" s="391"/>
      <c r="HBK89" s="392"/>
      <c r="HBL89" s="393"/>
      <c r="HBM89" s="394"/>
      <c r="HBN89" s="395"/>
      <c r="HBO89" s="389"/>
      <c r="HBP89" s="390"/>
      <c r="HBQ89" s="391"/>
      <c r="HBR89" s="392"/>
      <c r="HBS89" s="393"/>
      <c r="HBT89" s="394"/>
      <c r="HBU89" s="395"/>
      <c r="HBV89" s="389"/>
      <c r="HBW89" s="390"/>
      <c r="HBX89" s="391"/>
      <c r="HBY89" s="392"/>
      <c r="HBZ89" s="393"/>
      <c r="HCA89" s="394"/>
      <c r="HCB89" s="395"/>
      <c r="HCC89" s="389"/>
      <c r="HCD89" s="390"/>
      <c r="HCE89" s="391"/>
      <c r="HCF89" s="392"/>
      <c r="HCG89" s="393"/>
      <c r="HCH89" s="394"/>
      <c r="HCI89" s="395"/>
      <c r="HCJ89" s="389"/>
      <c r="HCK89" s="390"/>
      <c r="HCL89" s="391"/>
      <c r="HCM89" s="392"/>
      <c r="HCN89" s="393"/>
      <c r="HCO89" s="394"/>
      <c r="HCP89" s="395"/>
      <c r="HCQ89" s="389"/>
      <c r="HCR89" s="390"/>
      <c r="HCS89" s="391"/>
      <c r="HCT89" s="392"/>
      <c r="HCU89" s="393"/>
      <c r="HCV89" s="394"/>
      <c r="HCW89" s="395"/>
      <c r="HCX89" s="389"/>
      <c r="HCY89" s="390"/>
      <c r="HCZ89" s="391"/>
      <c r="HDA89" s="392"/>
      <c r="HDB89" s="393"/>
      <c r="HDC89" s="394"/>
      <c r="HDD89" s="395"/>
      <c r="HDE89" s="389"/>
      <c r="HDF89" s="390"/>
      <c r="HDG89" s="391"/>
      <c r="HDH89" s="392"/>
      <c r="HDI89" s="393"/>
      <c r="HDJ89" s="394"/>
      <c r="HDK89" s="395"/>
      <c r="HDL89" s="389"/>
      <c r="HDM89" s="390"/>
      <c r="HDN89" s="391"/>
      <c r="HDO89" s="392"/>
      <c r="HDP89" s="393"/>
      <c r="HDQ89" s="394"/>
      <c r="HDR89" s="395"/>
      <c r="HDS89" s="389"/>
      <c r="HDT89" s="390"/>
      <c r="HDU89" s="391"/>
      <c r="HDV89" s="392"/>
      <c r="HDW89" s="393"/>
      <c r="HDX89" s="394"/>
      <c r="HDY89" s="395"/>
      <c r="HDZ89" s="389"/>
      <c r="HEA89" s="390"/>
      <c r="HEB89" s="391"/>
      <c r="HEC89" s="392"/>
      <c r="HED89" s="393"/>
      <c r="HEE89" s="394"/>
      <c r="HEF89" s="395"/>
      <c r="HEG89" s="389"/>
      <c r="HEH89" s="390"/>
      <c r="HEI89" s="391"/>
      <c r="HEJ89" s="392"/>
      <c r="HEK89" s="393"/>
      <c r="HEL89" s="394"/>
      <c r="HEM89" s="395"/>
      <c r="HEN89" s="389"/>
      <c r="HEO89" s="390"/>
      <c r="HEP89" s="391"/>
      <c r="HEQ89" s="392"/>
      <c r="HER89" s="393"/>
      <c r="HES89" s="394"/>
      <c r="HET89" s="395"/>
      <c r="HEU89" s="389"/>
      <c r="HEV89" s="390"/>
      <c r="HEW89" s="391"/>
      <c r="HEX89" s="392"/>
      <c r="HEY89" s="393"/>
      <c r="HEZ89" s="394"/>
      <c r="HFA89" s="395"/>
      <c r="HFB89" s="389"/>
      <c r="HFC89" s="390"/>
      <c r="HFD89" s="391"/>
      <c r="HFE89" s="392"/>
      <c r="HFF89" s="393"/>
      <c r="HFG89" s="394"/>
      <c r="HFH89" s="395"/>
      <c r="HFI89" s="389"/>
      <c r="HFJ89" s="390"/>
      <c r="HFK89" s="391"/>
      <c r="HFL89" s="392"/>
      <c r="HFM89" s="393"/>
      <c r="HFN89" s="394"/>
      <c r="HFO89" s="395"/>
      <c r="HFP89" s="389"/>
      <c r="HFQ89" s="390"/>
      <c r="HFR89" s="391"/>
      <c r="HFS89" s="392"/>
      <c r="HFT89" s="393"/>
      <c r="HFU89" s="394"/>
      <c r="HFV89" s="395"/>
      <c r="HFW89" s="389"/>
      <c r="HFX89" s="390"/>
      <c r="HFY89" s="391"/>
      <c r="HFZ89" s="392"/>
      <c r="HGA89" s="393"/>
      <c r="HGB89" s="394"/>
      <c r="HGC89" s="395"/>
      <c r="HGD89" s="389"/>
      <c r="HGE89" s="390"/>
      <c r="HGF89" s="391"/>
      <c r="HGG89" s="392"/>
      <c r="HGH89" s="393"/>
      <c r="HGI89" s="394"/>
      <c r="HGJ89" s="395"/>
      <c r="HGK89" s="389"/>
      <c r="HGL89" s="390"/>
      <c r="HGM89" s="391"/>
      <c r="HGN89" s="392"/>
      <c r="HGO89" s="393"/>
      <c r="HGP89" s="394"/>
      <c r="HGQ89" s="395"/>
      <c r="HGR89" s="389"/>
      <c r="HGS89" s="390"/>
      <c r="HGT89" s="391"/>
      <c r="HGU89" s="392"/>
      <c r="HGV89" s="393"/>
      <c r="HGW89" s="394"/>
      <c r="HGX89" s="395"/>
      <c r="HGY89" s="389"/>
      <c r="HGZ89" s="390"/>
      <c r="HHA89" s="391"/>
      <c r="HHB89" s="392"/>
      <c r="HHC89" s="393"/>
      <c r="HHD89" s="394"/>
      <c r="HHE89" s="395"/>
      <c r="HHF89" s="389"/>
      <c r="HHG89" s="390"/>
      <c r="HHH89" s="391"/>
      <c r="HHI89" s="392"/>
      <c r="HHJ89" s="393"/>
      <c r="HHK89" s="394"/>
      <c r="HHL89" s="395"/>
      <c r="HHM89" s="389"/>
      <c r="HHN89" s="390"/>
      <c r="HHO89" s="391"/>
      <c r="HHP89" s="392"/>
      <c r="HHQ89" s="393"/>
      <c r="HHR89" s="394"/>
      <c r="HHS89" s="395"/>
      <c r="HHT89" s="389"/>
      <c r="HHU89" s="390"/>
      <c r="HHV89" s="391"/>
      <c r="HHW89" s="392"/>
      <c r="HHX89" s="393"/>
      <c r="HHY89" s="394"/>
      <c r="HHZ89" s="395"/>
      <c r="HIA89" s="389"/>
      <c r="HIB89" s="390"/>
      <c r="HIC89" s="391"/>
      <c r="HID89" s="392"/>
      <c r="HIE89" s="393"/>
      <c r="HIF89" s="394"/>
      <c r="HIG89" s="395"/>
      <c r="HIH89" s="389"/>
      <c r="HII89" s="390"/>
      <c r="HIJ89" s="391"/>
      <c r="HIK89" s="392"/>
      <c r="HIL89" s="393"/>
      <c r="HIM89" s="394"/>
      <c r="HIN89" s="395"/>
      <c r="HIO89" s="389"/>
      <c r="HIP89" s="390"/>
      <c r="HIQ89" s="391"/>
      <c r="HIR89" s="392"/>
      <c r="HIS89" s="393"/>
      <c r="HIT89" s="394"/>
      <c r="HIU89" s="395"/>
      <c r="HIV89" s="389"/>
      <c r="HIW89" s="390"/>
      <c r="HIX89" s="391"/>
      <c r="HIY89" s="392"/>
      <c r="HIZ89" s="393"/>
      <c r="HJA89" s="394"/>
      <c r="HJB89" s="395"/>
      <c r="HJC89" s="389"/>
      <c r="HJD89" s="390"/>
      <c r="HJE89" s="391"/>
      <c r="HJF89" s="392"/>
      <c r="HJG89" s="393"/>
      <c r="HJH89" s="394"/>
      <c r="HJI89" s="395"/>
      <c r="HJJ89" s="389"/>
      <c r="HJK89" s="390"/>
      <c r="HJL89" s="391"/>
      <c r="HJM89" s="392"/>
      <c r="HJN89" s="393"/>
      <c r="HJO89" s="394"/>
      <c r="HJP89" s="395"/>
      <c r="HJQ89" s="389"/>
      <c r="HJR89" s="390"/>
      <c r="HJS89" s="391"/>
      <c r="HJT89" s="392"/>
      <c r="HJU89" s="393"/>
      <c r="HJV89" s="394"/>
      <c r="HJW89" s="395"/>
      <c r="HJX89" s="389"/>
      <c r="HJY89" s="390"/>
      <c r="HJZ89" s="391"/>
      <c r="HKA89" s="392"/>
      <c r="HKB89" s="393"/>
      <c r="HKC89" s="394"/>
      <c r="HKD89" s="395"/>
      <c r="HKE89" s="389"/>
      <c r="HKF89" s="390"/>
      <c r="HKG89" s="391"/>
      <c r="HKH89" s="392"/>
      <c r="HKI89" s="393"/>
      <c r="HKJ89" s="394"/>
      <c r="HKK89" s="395"/>
      <c r="HKL89" s="389"/>
      <c r="HKM89" s="390"/>
      <c r="HKN89" s="391"/>
      <c r="HKO89" s="392"/>
      <c r="HKP89" s="393"/>
      <c r="HKQ89" s="394"/>
      <c r="HKR89" s="395"/>
      <c r="HKS89" s="389"/>
      <c r="HKT89" s="390"/>
      <c r="HKU89" s="391"/>
      <c r="HKV89" s="392"/>
      <c r="HKW89" s="393"/>
      <c r="HKX89" s="394"/>
      <c r="HKY89" s="395"/>
      <c r="HKZ89" s="389"/>
      <c r="HLA89" s="390"/>
      <c r="HLB89" s="391"/>
      <c r="HLC89" s="392"/>
      <c r="HLD89" s="393"/>
      <c r="HLE89" s="394"/>
      <c r="HLF89" s="395"/>
      <c r="HLG89" s="389"/>
      <c r="HLH89" s="390"/>
      <c r="HLI89" s="391"/>
      <c r="HLJ89" s="392"/>
      <c r="HLK89" s="393"/>
      <c r="HLL89" s="394"/>
      <c r="HLM89" s="395"/>
      <c r="HLN89" s="389"/>
      <c r="HLO89" s="390"/>
      <c r="HLP89" s="391"/>
      <c r="HLQ89" s="392"/>
      <c r="HLR89" s="393"/>
      <c r="HLS89" s="394"/>
      <c r="HLT89" s="395"/>
      <c r="HLU89" s="389"/>
      <c r="HLV89" s="390"/>
      <c r="HLW89" s="391"/>
      <c r="HLX89" s="392"/>
      <c r="HLY89" s="393"/>
      <c r="HLZ89" s="394"/>
      <c r="HMA89" s="395"/>
      <c r="HMB89" s="389"/>
      <c r="HMC89" s="390"/>
      <c r="HMD89" s="391"/>
      <c r="HME89" s="392"/>
      <c r="HMF89" s="393"/>
      <c r="HMG89" s="394"/>
      <c r="HMH89" s="395"/>
      <c r="HMI89" s="389"/>
      <c r="HMJ89" s="390"/>
      <c r="HMK89" s="391"/>
      <c r="HML89" s="392"/>
      <c r="HMM89" s="393"/>
      <c r="HMN89" s="394"/>
      <c r="HMO89" s="395"/>
      <c r="HMP89" s="389"/>
      <c r="HMQ89" s="390"/>
      <c r="HMR89" s="391"/>
      <c r="HMS89" s="392"/>
      <c r="HMT89" s="393"/>
      <c r="HMU89" s="394"/>
      <c r="HMV89" s="395"/>
      <c r="HMW89" s="389"/>
      <c r="HMX89" s="390"/>
      <c r="HMY89" s="391"/>
      <c r="HMZ89" s="392"/>
      <c r="HNA89" s="393"/>
      <c r="HNB89" s="394"/>
      <c r="HNC89" s="395"/>
      <c r="HND89" s="389"/>
      <c r="HNE89" s="390"/>
      <c r="HNF89" s="391"/>
      <c r="HNG89" s="392"/>
      <c r="HNH89" s="393"/>
      <c r="HNI89" s="394"/>
      <c r="HNJ89" s="395"/>
      <c r="HNK89" s="389"/>
      <c r="HNL89" s="390"/>
      <c r="HNM89" s="391"/>
      <c r="HNN89" s="392"/>
      <c r="HNO89" s="393"/>
      <c r="HNP89" s="394"/>
      <c r="HNQ89" s="395"/>
      <c r="HNR89" s="389"/>
      <c r="HNS89" s="390"/>
      <c r="HNT89" s="391"/>
      <c r="HNU89" s="392"/>
      <c r="HNV89" s="393"/>
      <c r="HNW89" s="394"/>
      <c r="HNX89" s="395"/>
      <c r="HNY89" s="389"/>
      <c r="HNZ89" s="390"/>
      <c r="HOA89" s="391"/>
      <c r="HOB89" s="392"/>
      <c r="HOC89" s="393"/>
      <c r="HOD89" s="394"/>
      <c r="HOE89" s="395"/>
      <c r="HOF89" s="389"/>
      <c r="HOG89" s="390"/>
      <c r="HOH89" s="391"/>
      <c r="HOI89" s="392"/>
      <c r="HOJ89" s="393"/>
      <c r="HOK89" s="394"/>
      <c r="HOL89" s="395"/>
      <c r="HOM89" s="389"/>
      <c r="HON89" s="390"/>
      <c r="HOO89" s="391"/>
      <c r="HOP89" s="392"/>
      <c r="HOQ89" s="393"/>
      <c r="HOR89" s="394"/>
      <c r="HOS89" s="395"/>
      <c r="HOT89" s="389"/>
      <c r="HOU89" s="390"/>
      <c r="HOV89" s="391"/>
      <c r="HOW89" s="392"/>
      <c r="HOX89" s="393"/>
      <c r="HOY89" s="394"/>
      <c r="HOZ89" s="395"/>
      <c r="HPA89" s="389"/>
      <c r="HPB89" s="390"/>
      <c r="HPC89" s="391"/>
      <c r="HPD89" s="392"/>
      <c r="HPE89" s="393"/>
      <c r="HPF89" s="394"/>
      <c r="HPG89" s="395"/>
      <c r="HPH89" s="389"/>
      <c r="HPI89" s="390"/>
      <c r="HPJ89" s="391"/>
      <c r="HPK89" s="392"/>
      <c r="HPL89" s="393"/>
      <c r="HPM89" s="394"/>
      <c r="HPN89" s="395"/>
      <c r="HPO89" s="389"/>
      <c r="HPP89" s="390"/>
      <c r="HPQ89" s="391"/>
      <c r="HPR89" s="392"/>
      <c r="HPS89" s="393"/>
      <c r="HPT89" s="394"/>
      <c r="HPU89" s="395"/>
      <c r="HPV89" s="389"/>
      <c r="HPW89" s="390"/>
      <c r="HPX89" s="391"/>
      <c r="HPY89" s="392"/>
      <c r="HPZ89" s="393"/>
      <c r="HQA89" s="394"/>
      <c r="HQB89" s="395"/>
      <c r="HQC89" s="389"/>
      <c r="HQD89" s="390"/>
      <c r="HQE89" s="391"/>
      <c r="HQF89" s="392"/>
      <c r="HQG89" s="393"/>
      <c r="HQH89" s="394"/>
      <c r="HQI89" s="395"/>
      <c r="HQJ89" s="389"/>
      <c r="HQK89" s="390"/>
      <c r="HQL89" s="391"/>
      <c r="HQM89" s="392"/>
      <c r="HQN89" s="393"/>
      <c r="HQO89" s="394"/>
      <c r="HQP89" s="395"/>
      <c r="HQQ89" s="389"/>
      <c r="HQR89" s="390"/>
      <c r="HQS89" s="391"/>
      <c r="HQT89" s="392"/>
      <c r="HQU89" s="393"/>
      <c r="HQV89" s="394"/>
      <c r="HQW89" s="395"/>
      <c r="HQX89" s="389"/>
      <c r="HQY89" s="390"/>
      <c r="HQZ89" s="391"/>
      <c r="HRA89" s="392"/>
      <c r="HRB89" s="393"/>
      <c r="HRC89" s="394"/>
      <c r="HRD89" s="395"/>
      <c r="HRE89" s="389"/>
      <c r="HRF89" s="390"/>
      <c r="HRG89" s="391"/>
      <c r="HRH89" s="392"/>
      <c r="HRI89" s="393"/>
      <c r="HRJ89" s="394"/>
      <c r="HRK89" s="395"/>
      <c r="HRL89" s="389"/>
      <c r="HRM89" s="390"/>
      <c r="HRN89" s="391"/>
      <c r="HRO89" s="392"/>
      <c r="HRP89" s="393"/>
      <c r="HRQ89" s="394"/>
      <c r="HRR89" s="395"/>
      <c r="HRS89" s="389"/>
      <c r="HRT89" s="390"/>
      <c r="HRU89" s="391"/>
      <c r="HRV89" s="392"/>
      <c r="HRW89" s="393"/>
      <c r="HRX89" s="394"/>
      <c r="HRY89" s="395"/>
      <c r="HRZ89" s="389"/>
      <c r="HSA89" s="390"/>
      <c r="HSB89" s="391"/>
      <c r="HSC89" s="392"/>
      <c r="HSD89" s="393"/>
      <c r="HSE89" s="394"/>
      <c r="HSF89" s="395"/>
      <c r="HSG89" s="389"/>
      <c r="HSH89" s="390"/>
      <c r="HSI89" s="391"/>
      <c r="HSJ89" s="392"/>
      <c r="HSK89" s="393"/>
      <c r="HSL89" s="394"/>
      <c r="HSM89" s="395"/>
      <c r="HSN89" s="389"/>
      <c r="HSO89" s="390"/>
      <c r="HSP89" s="391"/>
      <c r="HSQ89" s="392"/>
      <c r="HSR89" s="393"/>
      <c r="HSS89" s="394"/>
      <c r="HST89" s="395"/>
      <c r="HSU89" s="389"/>
      <c r="HSV89" s="390"/>
      <c r="HSW89" s="391"/>
      <c r="HSX89" s="392"/>
      <c r="HSY89" s="393"/>
      <c r="HSZ89" s="394"/>
      <c r="HTA89" s="395"/>
      <c r="HTB89" s="389"/>
      <c r="HTC89" s="390"/>
      <c r="HTD89" s="391"/>
      <c r="HTE89" s="392"/>
      <c r="HTF89" s="393"/>
      <c r="HTG89" s="394"/>
      <c r="HTH89" s="395"/>
      <c r="HTI89" s="389"/>
      <c r="HTJ89" s="390"/>
      <c r="HTK89" s="391"/>
      <c r="HTL89" s="392"/>
      <c r="HTM89" s="393"/>
      <c r="HTN89" s="394"/>
      <c r="HTO89" s="395"/>
      <c r="HTP89" s="389"/>
      <c r="HTQ89" s="390"/>
      <c r="HTR89" s="391"/>
      <c r="HTS89" s="392"/>
      <c r="HTT89" s="393"/>
      <c r="HTU89" s="394"/>
      <c r="HTV89" s="395"/>
      <c r="HTW89" s="389"/>
      <c r="HTX89" s="390"/>
      <c r="HTY89" s="391"/>
      <c r="HTZ89" s="392"/>
      <c r="HUA89" s="393"/>
      <c r="HUB89" s="394"/>
      <c r="HUC89" s="395"/>
      <c r="HUD89" s="389"/>
      <c r="HUE89" s="390"/>
      <c r="HUF89" s="391"/>
      <c r="HUG89" s="392"/>
      <c r="HUH89" s="393"/>
      <c r="HUI89" s="394"/>
      <c r="HUJ89" s="395"/>
      <c r="HUK89" s="389"/>
      <c r="HUL89" s="390"/>
      <c r="HUM89" s="391"/>
      <c r="HUN89" s="392"/>
      <c r="HUO89" s="393"/>
      <c r="HUP89" s="394"/>
      <c r="HUQ89" s="395"/>
      <c r="HUR89" s="389"/>
      <c r="HUS89" s="390"/>
      <c r="HUT89" s="391"/>
      <c r="HUU89" s="392"/>
      <c r="HUV89" s="393"/>
      <c r="HUW89" s="394"/>
      <c r="HUX89" s="395"/>
      <c r="HUY89" s="389"/>
      <c r="HUZ89" s="390"/>
      <c r="HVA89" s="391"/>
      <c r="HVB89" s="392"/>
      <c r="HVC89" s="393"/>
      <c r="HVD89" s="394"/>
      <c r="HVE89" s="395"/>
      <c r="HVF89" s="389"/>
      <c r="HVG89" s="390"/>
      <c r="HVH89" s="391"/>
      <c r="HVI89" s="392"/>
      <c r="HVJ89" s="393"/>
      <c r="HVK89" s="394"/>
      <c r="HVL89" s="395"/>
      <c r="HVM89" s="389"/>
      <c r="HVN89" s="390"/>
      <c r="HVO89" s="391"/>
      <c r="HVP89" s="392"/>
      <c r="HVQ89" s="393"/>
      <c r="HVR89" s="394"/>
      <c r="HVS89" s="395"/>
      <c r="HVT89" s="389"/>
      <c r="HVU89" s="390"/>
      <c r="HVV89" s="391"/>
      <c r="HVW89" s="392"/>
      <c r="HVX89" s="393"/>
      <c r="HVY89" s="394"/>
      <c r="HVZ89" s="395"/>
      <c r="HWA89" s="389"/>
      <c r="HWB89" s="390"/>
      <c r="HWC89" s="391"/>
      <c r="HWD89" s="392"/>
      <c r="HWE89" s="393"/>
      <c r="HWF89" s="394"/>
      <c r="HWG89" s="395"/>
      <c r="HWH89" s="389"/>
      <c r="HWI89" s="390"/>
      <c r="HWJ89" s="391"/>
      <c r="HWK89" s="392"/>
      <c r="HWL89" s="393"/>
      <c r="HWM89" s="394"/>
      <c r="HWN89" s="395"/>
      <c r="HWO89" s="389"/>
      <c r="HWP89" s="390"/>
      <c r="HWQ89" s="391"/>
      <c r="HWR89" s="392"/>
      <c r="HWS89" s="393"/>
      <c r="HWT89" s="394"/>
      <c r="HWU89" s="395"/>
      <c r="HWV89" s="389"/>
      <c r="HWW89" s="390"/>
      <c r="HWX89" s="391"/>
      <c r="HWY89" s="392"/>
      <c r="HWZ89" s="393"/>
      <c r="HXA89" s="394"/>
      <c r="HXB89" s="395"/>
      <c r="HXC89" s="389"/>
      <c r="HXD89" s="390"/>
      <c r="HXE89" s="391"/>
      <c r="HXF89" s="392"/>
      <c r="HXG89" s="393"/>
      <c r="HXH89" s="394"/>
      <c r="HXI89" s="395"/>
      <c r="HXJ89" s="389"/>
      <c r="HXK89" s="390"/>
      <c r="HXL89" s="391"/>
      <c r="HXM89" s="392"/>
      <c r="HXN89" s="393"/>
      <c r="HXO89" s="394"/>
      <c r="HXP89" s="395"/>
      <c r="HXQ89" s="389"/>
      <c r="HXR89" s="390"/>
      <c r="HXS89" s="391"/>
      <c r="HXT89" s="392"/>
      <c r="HXU89" s="393"/>
      <c r="HXV89" s="394"/>
      <c r="HXW89" s="395"/>
      <c r="HXX89" s="389"/>
      <c r="HXY89" s="390"/>
      <c r="HXZ89" s="391"/>
      <c r="HYA89" s="392"/>
      <c r="HYB89" s="393"/>
      <c r="HYC89" s="394"/>
      <c r="HYD89" s="395"/>
      <c r="HYE89" s="389"/>
      <c r="HYF89" s="390"/>
      <c r="HYG89" s="391"/>
      <c r="HYH89" s="392"/>
      <c r="HYI89" s="393"/>
      <c r="HYJ89" s="394"/>
      <c r="HYK89" s="395"/>
      <c r="HYL89" s="389"/>
      <c r="HYM89" s="390"/>
      <c r="HYN89" s="391"/>
      <c r="HYO89" s="392"/>
      <c r="HYP89" s="393"/>
      <c r="HYQ89" s="394"/>
      <c r="HYR89" s="395"/>
      <c r="HYS89" s="389"/>
      <c r="HYT89" s="390"/>
      <c r="HYU89" s="391"/>
      <c r="HYV89" s="392"/>
      <c r="HYW89" s="393"/>
      <c r="HYX89" s="394"/>
      <c r="HYY89" s="395"/>
      <c r="HYZ89" s="389"/>
      <c r="HZA89" s="390"/>
      <c r="HZB89" s="391"/>
      <c r="HZC89" s="392"/>
      <c r="HZD89" s="393"/>
      <c r="HZE89" s="394"/>
      <c r="HZF89" s="395"/>
      <c r="HZG89" s="389"/>
      <c r="HZH89" s="390"/>
      <c r="HZI89" s="391"/>
      <c r="HZJ89" s="392"/>
      <c r="HZK89" s="393"/>
      <c r="HZL89" s="394"/>
      <c r="HZM89" s="395"/>
      <c r="HZN89" s="389"/>
      <c r="HZO89" s="390"/>
      <c r="HZP89" s="391"/>
      <c r="HZQ89" s="392"/>
      <c r="HZR89" s="393"/>
      <c r="HZS89" s="394"/>
      <c r="HZT89" s="395"/>
      <c r="HZU89" s="389"/>
      <c r="HZV89" s="390"/>
      <c r="HZW89" s="391"/>
      <c r="HZX89" s="392"/>
      <c r="HZY89" s="393"/>
      <c r="HZZ89" s="394"/>
      <c r="IAA89" s="395"/>
      <c r="IAB89" s="389"/>
      <c r="IAC89" s="390"/>
      <c r="IAD89" s="391"/>
      <c r="IAE89" s="392"/>
      <c r="IAF89" s="393"/>
      <c r="IAG89" s="394"/>
      <c r="IAH89" s="395"/>
      <c r="IAI89" s="389"/>
      <c r="IAJ89" s="390"/>
      <c r="IAK89" s="391"/>
      <c r="IAL89" s="392"/>
      <c r="IAM89" s="393"/>
      <c r="IAN89" s="394"/>
      <c r="IAO89" s="395"/>
      <c r="IAP89" s="389"/>
      <c r="IAQ89" s="390"/>
      <c r="IAR89" s="391"/>
      <c r="IAS89" s="392"/>
      <c r="IAT89" s="393"/>
      <c r="IAU89" s="394"/>
      <c r="IAV89" s="395"/>
      <c r="IAW89" s="389"/>
      <c r="IAX89" s="390"/>
      <c r="IAY89" s="391"/>
      <c r="IAZ89" s="392"/>
      <c r="IBA89" s="393"/>
      <c r="IBB89" s="394"/>
      <c r="IBC89" s="395"/>
      <c r="IBD89" s="389"/>
      <c r="IBE89" s="390"/>
      <c r="IBF89" s="391"/>
      <c r="IBG89" s="392"/>
      <c r="IBH89" s="393"/>
      <c r="IBI89" s="394"/>
      <c r="IBJ89" s="395"/>
      <c r="IBK89" s="389"/>
      <c r="IBL89" s="390"/>
      <c r="IBM89" s="391"/>
      <c r="IBN89" s="392"/>
      <c r="IBO89" s="393"/>
      <c r="IBP89" s="394"/>
      <c r="IBQ89" s="395"/>
      <c r="IBR89" s="389"/>
      <c r="IBS89" s="390"/>
      <c r="IBT89" s="391"/>
      <c r="IBU89" s="392"/>
      <c r="IBV89" s="393"/>
      <c r="IBW89" s="394"/>
      <c r="IBX89" s="395"/>
      <c r="IBY89" s="389"/>
      <c r="IBZ89" s="390"/>
      <c r="ICA89" s="391"/>
      <c r="ICB89" s="392"/>
      <c r="ICC89" s="393"/>
      <c r="ICD89" s="394"/>
      <c r="ICE89" s="395"/>
      <c r="ICF89" s="389"/>
      <c r="ICG89" s="390"/>
      <c r="ICH89" s="391"/>
      <c r="ICI89" s="392"/>
      <c r="ICJ89" s="393"/>
      <c r="ICK89" s="394"/>
      <c r="ICL89" s="395"/>
      <c r="ICM89" s="389"/>
      <c r="ICN89" s="390"/>
      <c r="ICO89" s="391"/>
      <c r="ICP89" s="392"/>
      <c r="ICQ89" s="393"/>
      <c r="ICR89" s="394"/>
      <c r="ICS89" s="395"/>
      <c r="ICT89" s="389"/>
      <c r="ICU89" s="390"/>
      <c r="ICV89" s="391"/>
      <c r="ICW89" s="392"/>
      <c r="ICX89" s="393"/>
      <c r="ICY89" s="394"/>
      <c r="ICZ89" s="395"/>
      <c r="IDA89" s="389"/>
      <c r="IDB89" s="390"/>
      <c r="IDC89" s="391"/>
      <c r="IDD89" s="392"/>
      <c r="IDE89" s="393"/>
      <c r="IDF89" s="394"/>
      <c r="IDG89" s="395"/>
      <c r="IDH89" s="389"/>
      <c r="IDI89" s="390"/>
      <c r="IDJ89" s="391"/>
      <c r="IDK89" s="392"/>
      <c r="IDL89" s="393"/>
      <c r="IDM89" s="394"/>
      <c r="IDN89" s="395"/>
      <c r="IDO89" s="389"/>
      <c r="IDP89" s="390"/>
      <c r="IDQ89" s="391"/>
      <c r="IDR89" s="392"/>
      <c r="IDS89" s="393"/>
      <c r="IDT89" s="394"/>
      <c r="IDU89" s="395"/>
      <c r="IDV89" s="389"/>
      <c r="IDW89" s="390"/>
      <c r="IDX89" s="391"/>
      <c r="IDY89" s="392"/>
      <c r="IDZ89" s="393"/>
      <c r="IEA89" s="394"/>
      <c r="IEB89" s="395"/>
      <c r="IEC89" s="389"/>
      <c r="IED89" s="390"/>
      <c r="IEE89" s="391"/>
      <c r="IEF89" s="392"/>
      <c r="IEG89" s="393"/>
      <c r="IEH89" s="394"/>
      <c r="IEI89" s="395"/>
      <c r="IEJ89" s="389"/>
      <c r="IEK89" s="390"/>
      <c r="IEL89" s="391"/>
      <c r="IEM89" s="392"/>
      <c r="IEN89" s="393"/>
      <c r="IEO89" s="394"/>
      <c r="IEP89" s="395"/>
      <c r="IEQ89" s="389"/>
      <c r="IER89" s="390"/>
      <c r="IES89" s="391"/>
      <c r="IET89" s="392"/>
      <c r="IEU89" s="393"/>
      <c r="IEV89" s="394"/>
      <c r="IEW89" s="395"/>
      <c r="IEX89" s="389"/>
      <c r="IEY89" s="390"/>
      <c r="IEZ89" s="391"/>
      <c r="IFA89" s="392"/>
      <c r="IFB89" s="393"/>
      <c r="IFC89" s="394"/>
      <c r="IFD89" s="395"/>
      <c r="IFE89" s="389"/>
      <c r="IFF89" s="390"/>
      <c r="IFG89" s="391"/>
      <c r="IFH89" s="392"/>
      <c r="IFI89" s="393"/>
      <c r="IFJ89" s="394"/>
      <c r="IFK89" s="395"/>
      <c r="IFL89" s="389"/>
      <c r="IFM89" s="390"/>
      <c r="IFN89" s="391"/>
      <c r="IFO89" s="392"/>
      <c r="IFP89" s="393"/>
      <c r="IFQ89" s="394"/>
      <c r="IFR89" s="395"/>
      <c r="IFS89" s="389"/>
      <c r="IFT89" s="390"/>
      <c r="IFU89" s="391"/>
      <c r="IFV89" s="392"/>
      <c r="IFW89" s="393"/>
      <c r="IFX89" s="394"/>
      <c r="IFY89" s="395"/>
      <c r="IFZ89" s="389"/>
      <c r="IGA89" s="390"/>
      <c r="IGB89" s="391"/>
      <c r="IGC89" s="392"/>
      <c r="IGD89" s="393"/>
      <c r="IGE89" s="394"/>
      <c r="IGF89" s="395"/>
      <c r="IGG89" s="389"/>
      <c r="IGH89" s="390"/>
      <c r="IGI89" s="391"/>
      <c r="IGJ89" s="392"/>
      <c r="IGK89" s="393"/>
      <c r="IGL89" s="394"/>
      <c r="IGM89" s="395"/>
      <c r="IGN89" s="389"/>
      <c r="IGO89" s="390"/>
      <c r="IGP89" s="391"/>
      <c r="IGQ89" s="392"/>
      <c r="IGR89" s="393"/>
      <c r="IGS89" s="394"/>
      <c r="IGT89" s="395"/>
      <c r="IGU89" s="389"/>
      <c r="IGV89" s="390"/>
      <c r="IGW89" s="391"/>
      <c r="IGX89" s="392"/>
      <c r="IGY89" s="393"/>
      <c r="IGZ89" s="394"/>
      <c r="IHA89" s="395"/>
      <c r="IHB89" s="389"/>
      <c r="IHC89" s="390"/>
      <c r="IHD89" s="391"/>
      <c r="IHE89" s="392"/>
      <c r="IHF89" s="393"/>
      <c r="IHG89" s="394"/>
      <c r="IHH89" s="395"/>
      <c r="IHI89" s="389"/>
      <c r="IHJ89" s="390"/>
      <c r="IHK89" s="391"/>
      <c r="IHL89" s="392"/>
      <c r="IHM89" s="393"/>
      <c r="IHN89" s="394"/>
      <c r="IHO89" s="395"/>
      <c r="IHP89" s="389"/>
      <c r="IHQ89" s="390"/>
      <c r="IHR89" s="391"/>
      <c r="IHS89" s="392"/>
      <c r="IHT89" s="393"/>
      <c r="IHU89" s="394"/>
      <c r="IHV89" s="395"/>
      <c r="IHW89" s="389"/>
      <c r="IHX89" s="390"/>
      <c r="IHY89" s="391"/>
      <c r="IHZ89" s="392"/>
      <c r="IIA89" s="393"/>
      <c r="IIB89" s="394"/>
      <c r="IIC89" s="395"/>
      <c r="IID89" s="389"/>
      <c r="IIE89" s="390"/>
      <c r="IIF89" s="391"/>
      <c r="IIG89" s="392"/>
      <c r="IIH89" s="393"/>
      <c r="III89" s="394"/>
      <c r="IIJ89" s="395"/>
      <c r="IIK89" s="389"/>
      <c r="IIL89" s="390"/>
      <c r="IIM89" s="391"/>
      <c r="IIN89" s="392"/>
      <c r="IIO89" s="393"/>
      <c r="IIP89" s="394"/>
      <c r="IIQ89" s="395"/>
      <c r="IIR89" s="389"/>
      <c r="IIS89" s="390"/>
      <c r="IIT89" s="391"/>
      <c r="IIU89" s="392"/>
      <c r="IIV89" s="393"/>
      <c r="IIW89" s="394"/>
      <c r="IIX89" s="395"/>
      <c r="IIY89" s="389"/>
      <c r="IIZ89" s="390"/>
      <c r="IJA89" s="391"/>
      <c r="IJB89" s="392"/>
      <c r="IJC89" s="393"/>
      <c r="IJD89" s="394"/>
      <c r="IJE89" s="395"/>
      <c r="IJF89" s="389"/>
      <c r="IJG89" s="390"/>
      <c r="IJH89" s="391"/>
      <c r="IJI89" s="392"/>
      <c r="IJJ89" s="393"/>
      <c r="IJK89" s="394"/>
      <c r="IJL89" s="395"/>
      <c r="IJM89" s="389"/>
      <c r="IJN89" s="390"/>
      <c r="IJO89" s="391"/>
      <c r="IJP89" s="392"/>
      <c r="IJQ89" s="393"/>
      <c r="IJR89" s="394"/>
      <c r="IJS89" s="395"/>
      <c r="IJT89" s="389"/>
      <c r="IJU89" s="390"/>
      <c r="IJV89" s="391"/>
      <c r="IJW89" s="392"/>
      <c r="IJX89" s="393"/>
      <c r="IJY89" s="394"/>
      <c r="IJZ89" s="395"/>
      <c r="IKA89" s="389"/>
      <c r="IKB89" s="390"/>
      <c r="IKC89" s="391"/>
      <c r="IKD89" s="392"/>
      <c r="IKE89" s="393"/>
      <c r="IKF89" s="394"/>
      <c r="IKG89" s="395"/>
      <c r="IKH89" s="389"/>
      <c r="IKI89" s="390"/>
      <c r="IKJ89" s="391"/>
      <c r="IKK89" s="392"/>
      <c r="IKL89" s="393"/>
      <c r="IKM89" s="394"/>
      <c r="IKN89" s="395"/>
      <c r="IKO89" s="389"/>
      <c r="IKP89" s="390"/>
      <c r="IKQ89" s="391"/>
      <c r="IKR89" s="392"/>
      <c r="IKS89" s="393"/>
      <c r="IKT89" s="394"/>
      <c r="IKU89" s="395"/>
      <c r="IKV89" s="389"/>
      <c r="IKW89" s="390"/>
      <c r="IKX89" s="391"/>
      <c r="IKY89" s="392"/>
      <c r="IKZ89" s="393"/>
      <c r="ILA89" s="394"/>
      <c r="ILB89" s="395"/>
      <c r="ILC89" s="389"/>
      <c r="ILD89" s="390"/>
      <c r="ILE89" s="391"/>
      <c r="ILF89" s="392"/>
      <c r="ILG89" s="393"/>
      <c r="ILH89" s="394"/>
      <c r="ILI89" s="395"/>
      <c r="ILJ89" s="389"/>
      <c r="ILK89" s="390"/>
      <c r="ILL89" s="391"/>
      <c r="ILM89" s="392"/>
      <c r="ILN89" s="393"/>
      <c r="ILO89" s="394"/>
      <c r="ILP89" s="395"/>
      <c r="ILQ89" s="389"/>
      <c r="ILR89" s="390"/>
      <c r="ILS89" s="391"/>
      <c r="ILT89" s="392"/>
      <c r="ILU89" s="393"/>
      <c r="ILV89" s="394"/>
      <c r="ILW89" s="395"/>
      <c r="ILX89" s="389"/>
      <c r="ILY89" s="390"/>
      <c r="ILZ89" s="391"/>
      <c r="IMA89" s="392"/>
      <c r="IMB89" s="393"/>
      <c r="IMC89" s="394"/>
      <c r="IMD89" s="395"/>
      <c r="IME89" s="389"/>
      <c r="IMF89" s="390"/>
      <c r="IMG89" s="391"/>
      <c r="IMH89" s="392"/>
      <c r="IMI89" s="393"/>
      <c r="IMJ89" s="394"/>
      <c r="IMK89" s="395"/>
      <c r="IML89" s="389"/>
      <c r="IMM89" s="390"/>
      <c r="IMN89" s="391"/>
      <c r="IMO89" s="392"/>
      <c r="IMP89" s="393"/>
      <c r="IMQ89" s="394"/>
      <c r="IMR89" s="395"/>
      <c r="IMS89" s="389"/>
      <c r="IMT89" s="390"/>
      <c r="IMU89" s="391"/>
      <c r="IMV89" s="392"/>
      <c r="IMW89" s="393"/>
      <c r="IMX89" s="394"/>
      <c r="IMY89" s="395"/>
      <c r="IMZ89" s="389"/>
      <c r="INA89" s="390"/>
      <c r="INB89" s="391"/>
      <c r="INC89" s="392"/>
      <c r="IND89" s="393"/>
      <c r="INE89" s="394"/>
      <c r="INF89" s="395"/>
      <c r="ING89" s="389"/>
      <c r="INH89" s="390"/>
      <c r="INI89" s="391"/>
      <c r="INJ89" s="392"/>
      <c r="INK89" s="393"/>
      <c r="INL89" s="394"/>
      <c r="INM89" s="395"/>
      <c r="INN89" s="389"/>
      <c r="INO89" s="390"/>
      <c r="INP89" s="391"/>
      <c r="INQ89" s="392"/>
      <c r="INR89" s="393"/>
      <c r="INS89" s="394"/>
      <c r="INT89" s="395"/>
      <c r="INU89" s="389"/>
      <c r="INV89" s="390"/>
      <c r="INW89" s="391"/>
      <c r="INX89" s="392"/>
      <c r="INY89" s="393"/>
      <c r="INZ89" s="394"/>
      <c r="IOA89" s="395"/>
      <c r="IOB89" s="389"/>
      <c r="IOC89" s="390"/>
      <c r="IOD89" s="391"/>
      <c r="IOE89" s="392"/>
      <c r="IOF89" s="393"/>
      <c r="IOG89" s="394"/>
      <c r="IOH89" s="395"/>
      <c r="IOI89" s="389"/>
      <c r="IOJ89" s="390"/>
      <c r="IOK89" s="391"/>
      <c r="IOL89" s="392"/>
      <c r="IOM89" s="393"/>
      <c r="ION89" s="394"/>
      <c r="IOO89" s="395"/>
      <c r="IOP89" s="389"/>
      <c r="IOQ89" s="390"/>
      <c r="IOR89" s="391"/>
      <c r="IOS89" s="392"/>
      <c r="IOT89" s="393"/>
      <c r="IOU89" s="394"/>
      <c r="IOV89" s="395"/>
      <c r="IOW89" s="389"/>
      <c r="IOX89" s="390"/>
      <c r="IOY89" s="391"/>
      <c r="IOZ89" s="392"/>
      <c r="IPA89" s="393"/>
      <c r="IPB89" s="394"/>
      <c r="IPC89" s="395"/>
      <c r="IPD89" s="389"/>
      <c r="IPE89" s="390"/>
      <c r="IPF89" s="391"/>
      <c r="IPG89" s="392"/>
      <c r="IPH89" s="393"/>
      <c r="IPI89" s="394"/>
      <c r="IPJ89" s="395"/>
      <c r="IPK89" s="389"/>
      <c r="IPL89" s="390"/>
      <c r="IPM89" s="391"/>
      <c r="IPN89" s="392"/>
      <c r="IPO89" s="393"/>
      <c r="IPP89" s="394"/>
      <c r="IPQ89" s="395"/>
      <c r="IPR89" s="389"/>
      <c r="IPS89" s="390"/>
      <c r="IPT89" s="391"/>
      <c r="IPU89" s="392"/>
      <c r="IPV89" s="393"/>
      <c r="IPW89" s="394"/>
      <c r="IPX89" s="395"/>
      <c r="IPY89" s="389"/>
      <c r="IPZ89" s="390"/>
      <c r="IQA89" s="391"/>
      <c r="IQB89" s="392"/>
      <c r="IQC89" s="393"/>
      <c r="IQD89" s="394"/>
      <c r="IQE89" s="395"/>
      <c r="IQF89" s="389"/>
      <c r="IQG89" s="390"/>
      <c r="IQH89" s="391"/>
      <c r="IQI89" s="392"/>
      <c r="IQJ89" s="393"/>
      <c r="IQK89" s="394"/>
      <c r="IQL89" s="395"/>
      <c r="IQM89" s="389"/>
      <c r="IQN89" s="390"/>
      <c r="IQO89" s="391"/>
      <c r="IQP89" s="392"/>
      <c r="IQQ89" s="393"/>
      <c r="IQR89" s="394"/>
      <c r="IQS89" s="395"/>
      <c r="IQT89" s="389"/>
      <c r="IQU89" s="390"/>
      <c r="IQV89" s="391"/>
      <c r="IQW89" s="392"/>
      <c r="IQX89" s="393"/>
      <c r="IQY89" s="394"/>
      <c r="IQZ89" s="395"/>
      <c r="IRA89" s="389"/>
      <c r="IRB89" s="390"/>
      <c r="IRC89" s="391"/>
      <c r="IRD89" s="392"/>
      <c r="IRE89" s="393"/>
      <c r="IRF89" s="394"/>
      <c r="IRG89" s="395"/>
      <c r="IRH89" s="389"/>
      <c r="IRI89" s="390"/>
      <c r="IRJ89" s="391"/>
      <c r="IRK89" s="392"/>
      <c r="IRL89" s="393"/>
      <c r="IRM89" s="394"/>
      <c r="IRN89" s="395"/>
      <c r="IRO89" s="389"/>
      <c r="IRP89" s="390"/>
      <c r="IRQ89" s="391"/>
      <c r="IRR89" s="392"/>
      <c r="IRS89" s="393"/>
      <c r="IRT89" s="394"/>
      <c r="IRU89" s="395"/>
      <c r="IRV89" s="389"/>
      <c r="IRW89" s="390"/>
      <c r="IRX89" s="391"/>
      <c r="IRY89" s="392"/>
      <c r="IRZ89" s="393"/>
      <c r="ISA89" s="394"/>
      <c r="ISB89" s="395"/>
      <c r="ISC89" s="389"/>
      <c r="ISD89" s="390"/>
      <c r="ISE89" s="391"/>
      <c r="ISF89" s="392"/>
      <c r="ISG89" s="393"/>
      <c r="ISH89" s="394"/>
      <c r="ISI89" s="395"/>
      <c r="ISJ89" s="389"/>
      <c r="ISK89" s="390"/>
      <c r="ISL89" s="391"/>
      <c r="ISM89" s="392"/>
      <c r="ISN89" s="393"/>
      <c r="ISO89" s="394"/>
      <c r="ISP89" s="395"/>
      <c r="ISQ89" s="389"/>
      <c r="ISR89" s="390"/>
      <c r="ISS89" s="391"/>
      <c r="IST89" s="392"/>
      <c r="ISU89" s="393"/>
      <c r="ISV89" s="394"/>
      <c r="ISW89" s="395"/>
      <c r="ISX89" s="389"/>
      <c r="ISY89" s="390"/>
      <c r="ISZ89" s="391"/>
      <c r="ITA89" s="392"/>
      <c r="ITB89" s="393"/>
      <c r="ITC89" s="394"/>
      <c r="ITD89" s="395"/>
      <c r="ITE89" s="389"/>
      <c r="ITF89" s="390"/>
      <c r="ITG89" s="391"/>
      <c r="ITH89" s="392"/>
      <c r="ITI89" s="393"/>
      <c r="ITJ89" s="394"/>
      <c r="ITK89" s="395"/>
      <c r="ITL89" s="389"/>
      <c r="ITM89" s="390"/>
      <c r="ITN89" s="391"/>
      <c r="ITO89" s="392"/>
      <c r="ITP89" s="393"/>
      <c r="ITQ89" s="394"/>
      <c r="ITR89" s="395"/>
      <c r="ITS89" s="389"/>
      <c r="ITT89" s="390"/>
      <c r="ITU89" s="391"/>
      <c r="ITV89" s="392"/>
      <c r="ITW89" s="393"/>
      <c r="ITX89" s="394"/>
      <c r="ITY89" s="395"/>
      <c r="ITZ89" s="389"/>
      <c r="IUA89" s="390"/>
      <c r="IUB89" s="391"/>
      <c r="IUC89" s="392"/>
      <c r="IUD89" s="393"/>
      <c r="IUE89" s="394"/>
      <c r="IUF89" s="395"/>
      <c r="IUG89" s="389"/>
      <c r="IUH89" s="390"/>
      <c r="IUI89" s="391"/>
      <c r="IUJ89" s="392"/>
      <c r="IUK89" s="393"/>
      <c r="IUL89" s="394"/>
      <c r="IUM89" s="395"/>
      <c r="IUN89" s="389"/>
      <c r="IUO89" s="390"/>
      <c r="IUP89" s="391"/>
      <c r="IUQ89" s="392"/>
      <c r="IUR89" s="393"/>
      <c r="IUS89" s="394"/>
      <c r="IUT89" s="395"/>
      <c r="IUU89" s="389"/>
      <c r="IUV89" s="390"/>
      <c r="IUW89" s="391"/>
      <c r="IUX89" s="392"/>
      <c r="IUY89" s="393"/>
      <c r="IUZ89" s="394"/>
      <c r="IVA89" s="395"/>
      <c r="IVB89" s="389"/>
      <c r="IVC89" s="390"/>
      <c r="IVD89" s="391"/>
      <c r="IVE89" s="392"/>
      <c r="IVF89" s="393"/>
      <c r="IVG89" s="394"/>
      <c r="IVH89" s="395"/>
      <c r="IVI89" s="389"/>
      <c r="IVJ89" s="390"/>
      <c r="IVK89" s="391"/>
      <c r="IVL89" s="392"/>
      <c r="IVM89" s="393"/>
      <c r="IVN89" s="394"/>
      <c r="IVO89" s="395"/>
      <c r="IVP89" s="389"/>
      <c r="IVQ89" s="390"/>
      <c r="IVR89" s="391"/>
      <c r="IVS89" s="392"/>
      <c r="IVT89" s="393"/>
      <c r="IVU89" s="394"/>
      <c r="IVV89" s="395"/>
      <c r="IVW89" s="389"/>
      <c r="IVX89" s="390"/>
      <c r="IVY89" s="391"/>
      <c r="IVZ89" s="392"/>
      <c r="IWA89" s="393"/>
      <c r="IWB89" s="394"/>
      <c r="IWC89" s="395"/>
      <c r="IWD89" s="389"/>
      <c r="IWE89" s="390"/>
      <c r="IWF89" s="391"/>
      <c r="IWG89" s="392"/>
      <c r="IWH89" s="393"/>
      <c r="IWI89" s="394"/>
      <c r="IWJ89" s="395"/>
      <c r="IWK89" s="389"/>
      <c r="IWL89" s="390"/>
      <c r="IWM89" s="391"/>
      <c r="IWN89" s="392"/>
      <c r="IWO89" s="393"/>
      <c r="IWP89" s="394"/>
      <c r="IWQ89" s="395"/>
      <c r="IWR89" s="389"/>
      <c r="IWS89" s="390"/>
      <c r="IWT89" s="391"/>
      <c r="IWU89" s="392"/>
      <c r="IWV89" s="393"/>
      <c r="IWW89" s="394"/>
      <c r="IWX89" s="395"/>
      <c r="IWY89" s="389"/>
      <c r="IWZ89" s="390"/>
      <c r="IXA89" s="391"/>
      <c r="IXB89" s="392"/>
      <c r="IXC89" s="393"/>
      <c r="IXD89" s="394"/>
      <c r="IXE89" s="395"/>
      <c r="IXF89" s="389"/>
      <c r="IXG89" s="390"/>
      <c r="IXH89" s="391"/>
      <c r="IXI89" s="392"/>
      <c r="IXJ89" s="393"/>
      <c r="IXK89" s="394"/>
      <c r="IXL89" s="395"/>
      <c r="IXM89" s="389"/>
      <c r="IXN89" s="390"/>
      <c r="IXO89" s="391"/>
      <c r="IXP89" s="392"/>
      <c r="IXQ89" s="393"/>
      <c r="IXR89" s="394"/>
      <c r="IXS89" s="395"/>
      <c r="IXT89" s="389"/>
      <c r="IXU89" s="390"/>
      <c r="IXV89" s="391"/>
      <c r="IXW89" s="392"/>
      <c r="IXX89" s="393"/>
      <c r="IXY89" s="394"/>
      <c r="IXZ89" s="395"/>
      <c r="IYA89" s="389"/>
      <c r="IYB89" s="390"/>
      <c r="IYC89" s="391"/>
      <c r="IYD89" s="392"/>
      <c r="IYE89" s="393"/>
      <c r="IYF89" s="394"/>
      <c r="IYG89" s="395"/>
      <c r="IYH89" s="389"/>
      <c r="IYI89" s="390"/>
      <c r="IYJ89" s="391"/>
      <c r="IYK89" s="392"/>
      <c r="IYL89" s="393"/>
      <c r="IYM89" s="394"/>
      <c r="IYN89" s="395"/>
      <c r="IYO89" s="389"/>
      <c r="IYP89" s="390"/>
      <c r="IYQ89" s="391"/>
      <c r="IYR89" s="392"/>
      <c r="IYS89" s="393"/>
      <c r="IYT89" s="394"/>
      <c r="IYU89" s="395"/>
      <c r="IYV89" s="389"/>
      <c r="IYW89" s="390"/>
      <c r="IYX89" s="391"/>
      <c r="IYY89" s="392"/>
      <c r="IYZ89" s="393"/>
      <c r="IZA89" s="394"/>
      <c r="IZB89" s="395"/>
      <c r="IZC89" s="389"/>
      <c r="IZD89" s="390"/>
      <c r="IZE89" s="391"/>
      <c r="IZF89" s="392"/>
      <c r="IZG89" s="393"/>
      <c r="IZH89" s="394"/>
      <c r="IZI89" s="395"/>
      <c r="IZJ89" s="389"/>
      <c r="IZK89" s="390"/>
      <c r="IZL89" s="391"/>
      <c r="IZM89" s="392"/>
      <c r="IZN89" s="393"/>
      <c r="IZO89" s="394"/>
      <c r="IZP89" s="395"/>
      <c r="IZQ89" s="389"/>
      <c r="IZR89" s="390"/>
      <c r="IZS89" s="391"/>
      <c r="IZT89" s="392"/>
      <c r="IZU89" s="393"/>
      <c r="IZV89" s="394"/>
      <c r="IZW89" s="395"/>
      <c r="IZX89" s="389"/>
      <c r="IZY89" s="390"/>
      <c r="IZZ89" s="391"/>
      <c r="JAA89" s="392"/>
      <c r="JAB89" s="393"/>
      <c r="JAC89" s="394"/>
      <c r="JAD89" s="395"/>
      <c r="JAE89" s="389"/>
      <c r="JAF89" s="390"/>
      <c r="JAG89" s="391"/>
      <c r="JAH89" s="392"/>
      <c r="JAI89" s="393"/>
      <c r="JAJ89" s="394"/>
      <c r="JAK89" s="395"/>
      <c r="JAL89" s="389"/>
      <c r="JAM89" s="390"/>
      <c r="JAN89" s="391"/>
      <c r="JAO89" s="392"/>
      <c r="JAP89" s="393"/>
      <c r="JAQ89" s="394"/>
      <c r="JAR89" s="395"/>
      <c r="JAS89" s="389"/>
      <c r="JAT89" s="390"/>
      <c r="JAU89" s="391"/>
      <c r="JAV89" s="392"/>
      <c r="JAW89" s="393"/>
      <c r="JAX89" s="394"/>
      <c r="JAY89" s="395"/>
      <c r="JAZ89" s="389"/>
      <c r="JBA89" s="390"/>
      <c r="JBB89" s="391"/>
      <c r="JBC89" s="392"/>
      <c r="JBD89" s="393"/>
      <c r="JBE89" s="394"/>
      <c r="JBF89" s="395"/>
      <c r="JBG89" s="389"/>
      <c r="JBH89" s="390"/>
      <c r="JBI89" s="391"/>
      <c r="JBJ89" s="392"/>
      <c r="JBK89" s="393"/>
      <c r="JBL89" s="394"/>
      <c r="JBM89" s="395"/>
      <c r="JBN89" s="389"/>
      <c r="JBO89" s="390"/>
      <c r="JBP89" s="391"/>
      <c r="JBQ89" s="392"/>
      <c r="JBR89" s="393"/>
      <c r="JBS89" s="394"/>
      <c r="JBT89" s="395"/>
      <c r="JBU89" s="389"/>
      <c r="JBV89" s="390"/>
      <c r="JBW89" s="391"/>
      <c r="JBX89" s="392"/>
      <c r="JBY89" s="393"/>
      <c r="JBZ89" s="394"/>
      <c r="JCA89" s="395"/>
      <c r="JCB89" s="389"/>
      <c r="JCC89" s="390"/>
      <c r="JCD89" s="391"/>
      <c r="JCE89" s="392"/>
      <c r="JCF89" s="393"/>
      <c r="JCG89" s="394"/>
      <c r="JCH89" s="395"/>
      <c r="JCI89" s="389"/>
      <c r="JCJ89" s="390"/>
      <c r="JCK89" s="391"/>
      <c r="JCL89" s="392"/>
      <c r="JCM89" s="393"/>
      <c r="JCN89" s="394"/>
      <c r="JCO89" s="395"/>
      <c r="JCP89" s="389"/>
      <c r="JCQ89" s="390"/>
      <c r="JCR89" s="391"/>
      <c r="JCS89" s="392"/>
      <c r="JCT89" s="393"/>
      <c r="JCU89" s="394"/>
      <c r="JCV89" s="395"/>
      <c r="JCW89" s="389"/>
      <c r="JCX89" s="390"/>
      <c r="JCY89" s="391"/>
      <c r="JCZ89" s="392"/>
      <c r="JDA89" s="393"/>
      <c r="JDB89" s="394"/>
      <c r="JDC89" s="395"/>
      <c r="JDD89" s="389"/>
      <c r="JDE89" s="390"/>
      <c r="JDF89" s="391"/>
      <c r="JDG89" s="392"/>
      <c r="JDH89" s="393"/>
      <c r="JDI89" s="394"/>
      <c r="JDJ89" s="395"/>
      <c r="JDK89" s="389"/>
      <c r="JDL89" s="390"/>
      <c r="JDM89" s="391"/>
      <c r="JDN89" s="392"/>
      <c r="JDO89" s="393"/>
      <c r="JDP89" s="394"/>
      <c r="JDQ89" s="395"/>
      <c r="JDR89" s="389"/>
      <c r="JDS89" s="390"/>
      <c r="JDT89" s="391"/>
      <c r="JDU89" s="392"/>
      <c r="JDV89" s="393"/>
      <c r="JDW89" s="394"/>
      <c r="JDX89" s="395"/>
      <c r="JDY89" s="389"/>
      <c r="JDZ89" s="390"/>
      <c r="JEA89" s="391"/>
      <c r="JEB89" s="392"/>
      <c r="JEC89" s="393"/>
      <c r="JED89" s="394"/>
      <c r="JEE89" s="395"/>
      <c r="JEF89" s="389"/>
      <c r="JEG89" s="390"/>
      <c r="JEH89" s="391"/>
      <c r="JEI89" s="392"/>
      <c r="JEJ89" s="393"/>
      <c r="JEK89" s="394"/>
      <c r="JEL89" s="395"/>
      <c r="JEM89" s="389"/>
      <c r="JEN89" s="390"/>
      <c r="JEO89" s="391"/>
      <c r="JEP89" s="392"/>
      <c r="JEQ89" s="393"/>
      <c r="JER89" s="394"/>
      <c r="JES89" s="395"/>
      <c r="JET89" s="389"/>
      <c r="JEU89" s="390"/>
      <c r="JEV89" s="391"/>
      <c r="JEW89" s="392"/>
      <c r="JEX89" s="393"/>
      <c r="JEY89" s="394"/>
      <c r="JEZ89" s="395"/>
      <c r="JFA89" s="389"/>
      <c r="JFB89" s="390"/>
      <c r="JFC89" s="391"/>
      <c r="JFD89" s="392"/>
      <c r="JFE89" s="393"/>
      <c r="JFF89" s="394"/>
      <c r="JFG89" s="395"/>
      <c r="JFH89" s="389"/>
      <c r="JFI89" s="390"/>
      <c r="JFJ89" s="391"/>
      <c r="JFK89" s="392"/>
      <c r="JFL89" s="393"/>
      <c r="JFM89" s="394"/>
      <c r="JFN89" s="395"/>
      <c r="JFO89" s="389"/>
      <c r="JFP89" s="390"/>
      <c r="JFQ89" s="391"/>
      <c r="JFR89" s="392"/>
      <c r="JFS89" s="393"/>
      <c r="JFT89" s="394"/>
      <c r="JFU89" s="395"/>
      <c r="JFV89" s="389"/>
      <c r="JFW89" s="390"/>
      <c r="JFX89" s="391"/>
      <c r="JFY89" s="392"/>
      <c r="JFZ89" s="393"/>
      <c r="JGA89" s="394"/>
      <c r="JGB89" s="395"/>
      <c r="JGC89" s="389"/>
      <c r="JGD89" s="390"/>
      <c r="JGE89" s="391"/>
      <c r="JGF89" s="392"/>
      <c r="JGG89" s="393"/>
      <c r="JGH89" s="394"/>
      <c r="JGI89" s="395"/>
      <c r="JGJ89" s="389"/>
      <c r="JGK89" s="390"/>
      <c r="JGL89" s="391"/>
      <c r="JGM89" s="392"/>
      <c r="JGN89" s="393"/>
      <c r="JGO89" s="394"/>
      <c r="JGP89" s="395"/>
      <c r="JGQ89" s="389"/>
      <c r="JGR89" s="390"/>
      <c r="JGS89" s="391"/>
      <c r="JGT89" s="392"/>
      <c r="JGU89" s="393"/>
      <c r="JGV89" s="394"/>
      <c r="JGW89" s="395"/>
      <c r="JGX89" s="389"/>
      <c r="JGY89" s="390"/>
      <c r="JGZ89" s="391"/>
      <c r="JHA89" s="392"/>
      <c r="JHB89" s="393"/>
      <c r="JHC89" s="394"/>
      <c r="JHD89" s="395"/>
      <c r="JHE89" s="389"/>
      <c r="JHF89" s="390"/>
      <c r="JHG89" s="391"/>
      <c r="JHH89" s="392"/>
      <c r="JHI89" s="393"/>
      <c r="JHJ89" s="394"/>
      <c r="JHK89" s="395"/>
      <c r="JHL89" s="389"/>
      <c r="JHM89" s="390"/>
      <c r="JHN89" s="391"/>
      <c r="JHO89" s="392"/>
      <c r="JHP89" s="393"/>
      <c r="JHQ89" s="394"/>
      <c r="JHR89" s="395"/>
      <c r="JHS89" s="389"/>
      <c r="JHT89" s="390"/>
      <c r="JHU89" s="391"/>
      <c r="JHV89" s="392"/>
      <c r="JHW89" s="393"/>
      <c r="JHX89" s="394"/>
      <c r="JHY89" s="395"/>
      <c r="JHZ89" s="389"/>
      <c r="JIA89" s="390"/>
      <c r="JIB89" s="391"/>
      <c r="JIC89" s="392"/>
      <c r="JID89" s="393"/>
      <c r="JIE89" s="394"/>
      <c r="JIF89" s="395"/>
      <c r="JIG89" s="389"/>
      <c r="JIH89" s="390"/>
      <c r="JII89" s="391"/>
      <c r="JIJ89" s="392"/>
      <c r="JIK89" s="393"/>
      <c r="JIL89" s="394"/>
      <c r="JIM89" s="395"/>
      <c r="JIN89" s="389"/>
      <c r="JIO89" s="390"/>
      <c r="JIP89" s="391"/>
      <c r="JIQ89" s="392"/>
      <c r="JIR89" s="393"/>
      <c r="JIS89" s="394"/>
      <c r="JIT89" s="395"/>
      <c r="JIU89" s="389"/>
      <c r="JIV89" s="390"/>
      <c r="JIW89" s="391"/>
      <c r="JIX89" s="392"/>
      <c r="JIY89" s="393"/>
      <c r="JIZ89" s="394"/>
      <c r="JJA89" s="395"/>
      <c r="JJB89" s="389"/>
      <c r="JJC89" s="390"/>
      <c r="JJD89" s="391"/>
      <c r="JJE89" s="392"/>
      <c r="JJF89" s="393"/>
      <c r="JJG89" s="394"/>
      <c r="JJH89" s="395"/>
      <c r="JJI89" s="389"/>
      <c r="JJJ89" s="390"/>
      <c r="JJK89" s="391"/>
      <c r="JJL89" s="392"/>
      <c r="JJM89" s="393"/>
      <c r="JJN89" s="394"/>
      <c r="JJO89" s="395"/>
      <c r="JJP89" s="389"/>
      <c r="JJQ89" s="390"/>
      <c r="JJR89" s="391"/>
      <c r="JJS89" s="392"/>
      <c r="JJT89" s="393"/>
      <c r="JJU89" s="394"/>
      <c r="JJV89" s="395"/>
      <c r="JJW89" s="389"/>
      <c r="JJX89" s="390"/>
      <c r="JJY89" s="391"/>
      <c r="JJZ89" s="392"/>
      <c r="JKA89" s="393"/>
      <c r="JKB89" s="394"/>
      <c r="JKC89" s="395"/>
      <c r="JKD89" s="389"/>
      <c r="JKE89" s="390"/>
      <c r="JKF89" s="391"/>
      <c r="JKG89" s="392"/>
      <c r="JKH89" s="393"/>
      <c r="JKI89" s="394"/>
      <c r="JKJ89" s="395"/>
      <c r="JKK89" s="389"/>
      <c r="JKL89" s="390"/>
      <c r="JKM89" s="391"/>
      <c r="JKN89" s="392"/>
      <c r="JKO89" s="393"/>
      <c r="JKP89" s="394"/>
      <c r="JKQ89" s="395"/>
      <c r="JKR89" s="389"/>
      <c r="JKS89" s="390"/>
      <c r="JKT89" s="391"/>
      <c r="JKU89" s="392"/>
      <c r="JKV89" s="393"/>
      <c r="JKW89" s="394"/>
      <c r="JKX89" s="395"/>
      <c r="JKY89" s="389"/>
      <c r="JKZ89" s="390"/>
      <c r="JLA89" s="391"/>
      <c r="JLB89" s="392"/>
      <c r="JLC89" s="393"/>
      <c r="JLD89" s="394"/>
      <c r="JLE89" s="395"/>
      <c r="JLF89" s="389"/>
      <c r="JLG89" s="390"/>
      <c r="JLH89" s="391"/>
      <c r="JLI89" s="392"/>
      <c r="JLJ89" s="393"/>
      <c r="JLK89" s="394"/>
      <c r="JLL89" s="395"/>
      <c r="JLM89" s="389"/>
      <c r="JLN89" s="390"/>
      <c r="JLO89" s="391"/>
      <c r="JLP89" s="392"/>
      <c r="JLQ89" s="393"/>
      <c r="JLR89" s="394"/>
      <c r="JLS89" s="395"/>
      <c r="JLT89" s="389"/>
      <c r="JLU89" s="390"/>
      <c r="JLV89" s="391"/>
      <c r="JLW89" s="392"/>
      <c r="JLX89" s="393"/>
      <c r="JLY89" s="394"/>
      <c r="JLZ89" s="395"/>
      <c r="JMA89" s="389"/>
      <c r="JMB89" s="390"/>
      <c r="JMC89" s="391"/>
      <c r="JMD89" s="392"/>
      <c r="JME89" s="393"/>
      <c r="JMF89" s="394"/>
      <c r="JMG89" s="395"/>
      <c r="JMH89" s="389"/>
      <c r="JMI89" s="390"/>
      <c r="JMJ89" s="391"/>
      <c r="JMK89" s="392"/>
      <c r="JML89" s="393"/>
      <c r="JMM89" s="394"/>
      <c r="JMN89" s="395"/>
      <c r="JMO89" s="389"/>
      <c r="JMP89" s="390"/>
      <c r="JMQ89" s="391"/>
      <c r="JMR89" s="392"/>
      <c r="JMS89" s="393"/>
      <c r="JMT89" s="394"/>
      <c r="JMU89" s="395"/>
      <c r="JMV89" s="389"/>
      <c r="JMW89" s="390"/>
      <c r="JMX89" s="391"/>
      <c r="JMY89" s="392"/>
      <c r="JMZ89" s="393"/>
      <c r="JNA89" s="394"/>
      <c r="JNB89" s="395"/>
      <c r="JNC89" s="389"/>
      <c r="JND89" s="390"/>
      <c r="JNE89" s="391"/>
      <c r="JNF89" s="392"/>
      <c r="JNG89" s="393"/>
      <c r="JNH89" s="394"/>
      <c r="JNI89" s="395"/>
      <c r="JNJ89" s="389"/>
      <c r="JNK89" s="390"/>
      <c r="JNL89" s="391"/>
      <c r="JNM89" s="392"/>
      <c r="JNN89" s="393"/>
      <c r="JNO89" s="394"/>
      <c r="JNP89" s="395"/>
      <c r="JNQ89" s="389"/>
      <c r="JNR89" s="390"/>
      <c r="JNS89" s="391"/>
      <c r="JNT89" s="392"/>
      <c r="JNU89" s="393"/>
      <c r="JNV89" s="394"/>
      <c r="JNW89" s="395"/>
      <c r="JNX89" s="389"/>
      <c r="JNY89" s="390"/>
      <c r="JNZ89" s="391"/>
      <c r="JOA89" s="392"/>
      <c r="JOB89" s="393"/>
      <c r="JOC89" s="394"/>
      <c r="JOD89" s="395"/>
      <c r="JOE89" s="389"/>
      <c r="JOF89" s="390"/>
      <c r="JOG89" s="391"/>
      <c r="JOH89" s="392"/>
      <c r="JOI89" s="393"/>
      <c r="JOJ89" s="394"/>
      <c r="JOK89" s="395"/>
      <c r="JOL89" s="389"/>
      <c r="JOM89" s="390"/>
      <c r="JON89" s="391"/>
      <c r="JOO89" s="392"/>
      <c r="JOP89" s="393"/>
      <c r="JOQ89" s="394"/>
      <c r="JOR89" s="395"/>
      <c r="JOS89" s="389"/>
      <c r="JOT89" s="390"/>
      <c r="JOU89" s="391"/>
      <c r="JOV89" s="392"/>
      <c r="JOW89" s="393"/>
      <c r="JOX89" s="394"/>
      <c r="JOY89" s="395"/>
      <c r="JOZ89" s="389"/>
      <c r="JPA89" s="390"/>
      <c r="JPB89" s="391"/>
      <c r="JPC89" s="392"/>
      <c r="JPD89" s="393"/>
      <c r="JPE89" s="394"/>
      <c r="JPF89" s="395"/>
      <c r="JPG89" s="389"/>
      <c r="JPH89" s="390"/>
      <c r="JPI89" s="391"/>
      <c r="JPJ89" s="392"/>
      <c r="JPK89" s="393"/>
      <c r="JPL89" s="394"/>
      <c r="JPM89" s="395"/>
      <c r="JPN89" s="389"/>
      <c r="JPO89" s="390"/>
      <c r="JPP89" s="391"/>
      <c r="JPQ89" s="392"/>
      <c r="JPR89" s="393"/>
      <c r="JPS89" s="394"/>
      <c r="JPT89" s="395"/>
      <c r="JPU89" s="389"/>
      <c r="JPV89" s="390"/>
      <c r="JPW89" s="391"/>
      <c r="JPX89" s="392"/>
      <c r="JPY89" s="393"/>
      <c r="JPZ89" s="394"/>
      <c r="JQA89" s="395"/>
      <c r="JQB89" s="389"/>
      <c r="JQC89" s="390"/>
      <c r="JQD89" s="391"/>
      <c r="JQE89" s="392"/>
      <c r="JQF89" s="393"/>
      <c r="JQG89" s="394"/>
      <c r="JQH89" s="395"/>
      <c r="JQI89" s="389"/>
      <c r="JQJ89" s="390"/>
      <c r="JQK89" s="391"/>
      <c r="JQL89" s="392"/>
      <c r="JQM89" s="393"/>
      <c r="JQN89" s="394"/>
      <c r="JQO89" s="395"/>
      <c r="JQP89" s="389"/>
      <c r="JQQ89" s="390"/>
      <c r="JQR89" s="391"/>
      <c r="JQS89" s="392"/>
      <c r="JQT89" s="393"/>
      <c r="JQU89" s="394"/>
      <c r="JQV89" s="395"/>
      <c r="JQW89" s="389"/>
      <c r="JQX89" s="390"/>
      <c r="JQY89" s="391"/>
      <c r="JQZ89" s="392"/>
      <c r="JRA89" s="393"/>
      <c r="JRB89" s="394"/>
      <c r="JRC89" s="395"/>
      <c r="JRD89" s="389"/>
      <c r="JRE89" s="390"/>
      <c r="JRF89" s="391"/>
      <c r="JRG89" s="392"/>
      <c r="JRH89" s="393"/>
      <c r="JRI89" s="394"/>
      <c r="JRJ89" s="395"/>
      <c r="JRK89" s="389"/>
      <c r="JRL89" s="390"/>
      <c r="JRM89" s="391"/>
      <c r="JRN89" s="392"/>
      <c r="JRO89" s="393"/>
      <c r="JRP89" s="394"/>
      <c r="JRQ89" s="395"/>
      <c r="JRR89" s="389"/>
      <c r="JRS89" s="390"/>
      <c r="JRT89" s="391"/>
      <c r="JRU89" s="392"/>
      <c r="JRV89" s="393"/>
      <c r="JRW89" s="394"/>
      <c r="JRX89" s="395"/>
      <c r="JRY89" s="389"/>
      <c r="JRZ89" s="390"/>
      <c r="JSA89" s="391"/>
      <c r="JSB89" s="392"/>
      <c r="JSC89" s="393"/>
      <c r="JSD89" s="394"/>
      <c r="JSE89" s="395"/>
      <c r="JSF89" s="389"/>
      <c r="JSG89" s="390"/>
      <c r="JSH89" s="391"/>
      <c r="JSI89" s="392"/>
      <c r="JSJ89" s="393"/>
      <c r="JSK89" s="394"/>
      <c r="JSL89" s="395"/>
      <c r="JSM89" s="389"/>
      <c r="JSN89" s="390"/>
      <c r="JSO89" s="391"/>
      <c r="JSP89" s="392"/>
      <c r="JSQ89" s="393"/>
      <c r="JSR89" s="394"/>
      <c r="JSS89" s="395"/>
      <c r="JST89" s="389"/>
      <c r="JSU89" s="390"/>
      <c r="JSV89" s="391"/>
      <c r="JSW89" s="392"/>
      <c r="JSX89" s="393"/>
      <c r="JSY89" s="394"/>
      <c r="JSZ89" s="395"/>
      <c r="JTA89" s="389"/>
      <c r="JTB89" s="390"/>
      <c r="JTC89" s="391"/>
      <c r="JTD89" s="392"/>
      <c r="JTE89" s="393"/>
      <c r="JTF89" s="394"/>
      <c r="JTG89" s="395"/>
      <c r="JTH89" s="389"/>
      <c r="JTI89" s="390"/>
      <c r="JTJ89" s="391"/>
      <c r="JTK89" s="392"/>
      <c r="JTL89" s="393"/>
      <c r="JTM89" s="394"/>
      <c r="JTN89" s="395"/>
      <c r="JTO89" s="389"/>
      <c r="JTP89" s="390"/>
      <c r="JTQ89" s="391"/>
      <c r="JTR89" s="392"/>
      <c r="JTS89" s="393"/>
      <c r="JTT89" s="394"/>
      <c r="JTU89" s="395"/>
      <c r="JTV89" s="389"/>
      <c r="JTW89" s="390"/>
      <c r="JTX89" s="391"/>
      <c r="JTY89" s="392"/>
      <c r="JTZ89" s="393"/>
      <c r="JUA89" s="394"/>
      <c r="JUB89" s="395"/>
      <c r="JUC89" s="389"/>
      <c r="JUD89" s="390"/>
      <c r="JUE89" s="391"/>
      <c r="JUF89" s="392"/>
      <c r="JUG89" s="393"/>
      <c r="JUH89" s="394"/>
      <c r="JUI89" s="395"/>
      <c r="JUJ89" s="389"/>
      <c r="JUK89" s="390"/>
      <c r="JUL89" s="391"/>
      <c r="JUM89" s="392"/>
      <c r="JUN89" s="393"/>
      <c r="JUO89" s="394"/>
      <c r="JUP89" s="395"/>
      <c r="JUQ89" s="389"/>
      <c r="JUR89" s="390"/>
      <c r="JUS89" s="391"/>
      <c r="JUT89" s="392"/>
      <c r="JUU89" s="393"/>
      <c r="JUV89" s="394"/>
      <c r="JUW89" s="395"/>
      <c r="JUX89" s="389"/>
      <c r="JUY89" s="390"/>
      <c r="JUZ89" s="391"/>
      <c r="JVA89" s="392"/>
      <c r="JVB89" s="393"/>
      <c r="JVC89" s="394"/>
      <c r="JVD89" s="395"/>
      <c r="JVE89" s="389"/>
      <c r="JVF89" s="390"/>
      <c r="JVG89" s="391"/>
      <c r="JVH89" s="392"/>
      <c r="JVI89" s="393"/>
      <c r="JVJ89" s="394"/>
      <c r="JVK89" s="395"/>
      <c r="JVL89" s="389"/>
      <c r="JVM89" s="390"/>
      <c r="JVN89" s="391"/>
      <c r="JVO89" s="392"/>
      <c r="JVP89" s="393"/>
      <c r="JVQ89" s="394"/>
      <c r="JVR89" s="395"/>
      <c r="JVS89" s="389"/>
      <c r="JVT89" s="390"/>
      <c r="JVU89" s="391"/>
      <c r="JVV89" s="392"/>
      <c r="JVW89" s="393"/>
      <c r="JVX89" s="394"/>
      <c r="JVY89" s="395"/>
      <c r="JVZ89" s="389"/>
      <c r="JWA89" s="390"/>
      <c r="JWB89" s="391"/>
      <c r="JWC89" s="392"/>
      <c r="JWD89" s="393"/>
      <c r="JWE89" s="394"/>
      <c r="JWF89" s="395"/>
      <c r="JWG89" s="389"/>
      <c r="JWH89" s="390"/>
      <c r="JWI89" s="391"/>
      <c r="JWJ89" s="392"/>
      <c r="JWK89" s="393"/>
      <c r="JWL89" s="394"/>
      <c r="JWM89" s="395"/>
      <c r="JWN89" s="389"/>
      <c r="JWO89" s="390"/>
      <c r="JWP89" s="391"/>
      <c r="JWQ89" s="392"/>
      <c r="JWR89" s="393"/>
      <c r="JWS89" s="394"/>
      <c r="JWT89" s="395"/>
      <c r="JWU89" s="389"/>
      <c r="JWV89" s="390"/>
      <c r="JWW89" s="391"/>
      <c r="JWX89" s="392"/>
      <c r="JWY89" s="393"/>
      <c r="JWZ89" s="394"/>
      <c r="JXA89" s="395"/>
      <c r="JXB89" s="389"/>
      <c r="JXC89" s="390"/>
      <c r="JXD89" s="391"/>
      <c r="JXE89" s="392"/>
      <c r="JXF89" s="393"/>
      <c r="JXG89" s="394"/>
      <c r="JXH89" s="395"/>
      <c r="JXI89" s="389"/>
      <c r="JXJ89" s="390"/>
      <c r="JXK89" s="391"/>
      <c r="JXL89" s="392"/>
      <c r="JXM89" s="393"/>
      <c r="JXN89" s="394"/>
      <c r="JXO89" s="395"/>
      <c r="JXP89" s="389"/>
      <c r="JXQ89" s="390"/>
      <c r="JXR89" s="391"/>
      <c r="JXS89" s="392"/>
      <c r="JXT89" s="393"/>
      <c r="JXU89" s="394"/>
      <c r="JXV89" s="395"/>
      <c r="JXW89" s="389"/>
      <c r="JXX89" s="390"/>
      <c r="JXY89" s="391"/>
      <c r="JXZ89" s="392"/>
      <c r="JYA89" s="393"/>
      <c r="JYB89" s="394"/>
      <c r="JYC89" s="395"/>
      <c r="JYD89" s="389"/>
      <c r="JYE89" s="390"/>
      <c r="JYF89" s="391"/>
      <c r="JYG89" s="392"/>
      <c r="JYH89" s="393"/>
      <c r="JYI89" s="394"/>
      <c r="JYJ89" s="395"/>
      <c r="JYK89" s="389"/>
      <c r="JYL89" s="390"/>
      <c r="JYM89" s="391"/>
      <c r="JYN89" s="392"/>
      <c r="JYO89" s="393"/>
      <c r="JYP89" s="394"/>
      <c r="JYQ89" s="395"/>
      <c r="JYR89" s="389"/>
      <c r="JYS89" s="390"/>
      <c r="JYT89" s="391"/>
      <c r="JYU89" s="392"/>
      <c r="JYV89" s="393"/>
      <c r="JYW89" s="394"/>
      <c r="JYX89" s="395"/>
      <c r="JYY89" s="389"/>
      <c r="JYZ89" s="390"/>
      <c r="JZA89" s="391"/>
      <c r="JZB89" s="392"/>
      <c r="JZC89" s="393"/>
      <c r="JZD89" s="394"/>
      <c r="JZE89" s="395"/>
      <c r="JZF89" s="389"/>
      <c r="JZG89" s="390"/>
      <c r="JZH89" s="391"/>
      <c r="JZI89" s="392"/>
      <c r="JZJ89" s="393"/>
      <c r="JZK89" s="394"/>
      <c r="JZL89" s="395"/>
      <c r="JZM89" s="389"/>
      <c r="JZN89" s="390"/>
      <c r="JZO89" s="391"/>
      <c r="JZP89" s="392"/>
      <c r="JZQ89" s="393"/>
      <c r="JZR89" s="394"/>
      <c r="JZS89" s="395"/>
      <c r="JZT89" s="389"/>
      <c r="JZU89" s="390"/>
      <c r="JZV89" s="391"/>
      <c r="JZW89" s="392"/>
      <c r="JZX89" s="393"/>
      <c r="JZY89" s="394"/>
      <c r="JZZ89" s="395"/>
      <c r="KAA89" s="389"/>
      <c r="KAB89" s="390"/>
      <c r="KAC89" s="391"/>
      <c r="KAD89" s="392"/>
      <c r="KAE89" s="393"/>
      <c r="KAF89" s="394"/>
      <c r="KAG89" s="395"/>
      <c r="KAH89" s="389"/>
      <c r="KAI89" s="390"/>
      <c r="KAJ89" s="391"/>
      <c r="KAK89" s="392"/>
      <c r="KAL89" s="393"/>
      <c r="KAM89" s="394"/>
      <c r="KAN89" s="395"/>
      <c r="KAO89" s="389"/>
      <c r="KAP89" s="390"/>
      <c r="KAQ89" s="391"/>
      <c r="KAR89" s="392"/>
      <c r="KAS89" s="393"/>
      <c r="KAT89" s="394"/>
      <c r="KAU89" s="395"/>
      <c r="KAV89" s="389"/>
      <c r="KAW89" s="390"/>
      <c r="KAX89" s="391"/>
      <c r="KAY89" s="392"/>
      <c r="KAZ89" s="393"/>
      <c r="KBA89" s="394"/>
      <c r="KBB89" s="395"/>
      <c r="KBC89" s="389"/>
      <c r="KBD89" s="390"/>
      <c r="KBE89" s="391"/>
      <c r="KBF89" s="392"/>
      <c r="KBG89" s="393"/>
      <c r="KBH89" s="394"/>
      <c r="KBI89" s="395"/>
      <c r="KBJ89" s="389"/>
      <c r="KBK89" s="390"/>
      <c r="KBL89" s="391"/>
      <c r="KBM89" s="392"/>
      <c r="KBN89" s="393"/>
      <c r="KBO89" s="394"/>
      <c r="KBP89" s="395"/>
      <c r="KBQ89" s="389"/>
      <c r="KBR89" s="390"/>
      <c r="KBS89" s="391"/>
      <c r="KBT89" s="392"/>
      <c r="KBU89" s="393"/>
      <c r="KBV89" s="394"/>
      <c r="KBW89" s="395"/>
      <c r="KBX89" s="389"/>
      <c r="KBY89" s="390"/>
      <c r="KBZ89" s="391"/>
      <c r="KCA89" s="392"/>
      <c r="KCB89" s="393"/>
      <c r="KCC89" s="394"/>
      <c r="KCD89" s="395"/>
      <c r="KCE89" s="389"/>
      <c r="KCF89" s="390"/>
      <c r="KCG89" s="391"/>
      <c r="KCH89" s="392"/>
      <c r="KCI89" s="393"/>
      <c r="KCJ89" s="394"/>
      <c r="KCK89" s="395"/>
      <c r="KCL89" s="389"/>
      <c r="KCM89" s="390"/>
      <c r="KCN89" s="391"/>
      <c r="KCO89" s="392"/>
      <c r="KCP89" s="393"/>
      <c r="KCQ89" s="394"/>
      <c r="KCR89" s="395"/>
      <c r="KCS89" s="389"/>
      <c r="KCT89" s="390"/>
      <c r="KCU89" s="391"/>
      <c r="KCV89" s="392"/>
      <c r="KCW89" s="393"/>
      <c r="KCX89" s="394"/>
      <c r="KCY89" s="395"/>
      <c r="KCZ89" s="389"/>
      <c r="KDA89" s="390"/>
      <c r="KDB89" s="391"/>
      <c r="KDC89" s="392"/>
      <c r="KDD89" s="393"/>
      <c r="KDE89" s="394"/>
      <c r="KDF89" s="395"/>
      <c r="KDG89" s="389"/>
      <c r="KDH89" s="390"/>
      <c r="KDI89" s="391"/>
      <c r="KDJ89" s="392"/>
      <c r="KDK89" s="393"/>
      <c r="KDL89" s="394"/>
      <c r="KDM89" s="395"/>
      <c r="KDN89" s="389"/>
      <c r="KDO89" s="390"/>
      <c r="KDP89" s="391"/>
      <c r="KDQ89" s="392"/>
      <c r="KDR89" s="393"/>
      <c r="KDS89" s="394"/>
      <c r="KDT89" s="395"/>
      <c r="KDU89" s="389"/>
      <c r="KDV89" s="390"/>
      <c r="KDW89" s="391"/>
      <c r="KDX89" s="392"/>
      <c r="KDY89" s="393"/>
      <c r="KDZ89" s="394"/>
      <c r="KEA89" s="395"/>
      <c r="KEB89" s="389"/>
      <c r="KEC89" s="390"/>
      <c r="KED89" s="391"/>
      <c r="KEE89" s="392"/>
      <c r="KEF89" s="393"/>
      <c r="KEG89" s="394"/>
      <c r="KEH89" s="395"/>
      <c r="KEI89" s="389"/>
      <c r="KEJ89" s="390"/>
      <c r="KEK89" s="391"/>
      <c r="KEL89" s="392"/>
      <c r="KEM89" s="393"/>
      <c r="KEN89" s="394"/>
      <c r="KEO89" s="395"/>
      <c r="KEP89" s="389"/>
      <c r="KEQ89" s="390"/>
      <c r="KER89" s="391"/>
      <c r="KES89" s="392"/>
      <c r="KET89" s="393"/>
      <c r="KEU89" s="394"/>
      <c r="KEV89" s="395"/>
      <c r="KEW89" s="389"/>
      <c r="KEX89" s="390"/>
      <c r="KEY89" s="391"/>
      <c r="KEZ89" s="392"/>
      <c r="KFA89" s="393"/>
      <c r="KFB89" s="394"/>
      <c r="KFC89" s="395"/>
      <c r="KFD89" s="389"/>
      <c r="KFE89" s="390"/>
      <c r="KFF89" s="391"/>
      <c r="KFG89" s="392"/>
      <c r="KFH89" s="393"/>
      <c r="KFI89" s="394"/>
      <c r="KFJ89" s="395"/>
      <c r="KFK89" s="389"/>
      <c r="KFL89" s="390"/>
      <c r="KFM89" s="391"/>
      <c r="KFN89" s="392"/>
      <c r="KFO89" s="393"/>
      <c r="KFP89" s="394"/>
      <c r="KFQ89" s="395"/>
      <c r="KFR89" s="389"/>
      <c r="KFS89" s="390"/>
      <c r="KFT89" s="391"/>
      <c r="KFU89" s="392"/>
      <c r="KFV89" s="393"/>
      <c r="KFW89" s="394"/>
      <c r="KFX89" s="395"/>
      <c r="KFY89" s="389"/>
      <c r="KFZ89" s="390"/>
      <c r="KGA89" s="391"/>
      <c r="KGB89" s="392"/>
      <c r="KGC89" s="393"/>
      <c r="KGD89" s="394"/>
      <c r="KGE89" s="395"/>
      <c r="KGF89" s="389"/>
      <c r="KGG89" s="390"/>
      <c r="KGH89" s="391"/>
      <c r="KGI89" s="392"/>
      <c r="KGJ89" s="393"/>
      <c r="KGK89" s="394"/>
      <c r="KGL89" s="395"/>
      <c r="KGM89" s="389"/>
      <c r="KGN89" s="390"/>
      <c r="KGO89" s="391"/>
      <c r="KGP89" s="392"/>
      <c r="KGQ89" s="393"/>
      <c r="KGR89" s="394"/>
      <c r="KGS89" s="395"/>
      <c r="KGT89" s="389"/>
      <c r="KGU89" s="390"/>
      <c r="KGV89" s="391"/>
      <c r="KGW89" s="392"/>
      <c r="KGX89" s="393"/>
      <c r="KGY89" s="394"/>
      <c r="KGZ89" s="395"/>
      <c r="KHA89" s="389"/>
      <c r="KHB89" s="390"/>
      <c r="KHC89" s="391"/>
      <c r="KHD89" s="392"/>
      <c r="KHE89" s="393"/>
      <c r="KHF89" s="394"/>
      <c r="KHG89" s="395"/>
      <c r="KHH89" s="389"/>
      <c r="KHI89" s="390"/>
      <c r="KHJ89" s="391"/>
      <c r="KHK89" s="392"/>
      <c r="KHL89" s="393"/>
      <c r="KHM89" s="394"/>
      <c r="KHN89" s="395"/>
      <c r="KHO89" s="389"/>
      <c r="KHP89" s="390"/>
      <c r="KHQ89" s="391"/>
      <c r="KHR89" s="392"/>
      <c r="KHS89" s="393"/>
      <c r="KHT89" s="394"/>
      <c r="KHU89" s="395"/>
      <c r="KHV89" s="389"/>
      <c r="KHW89" s="390"/>
      <c r="KHX89" s="391"/>
      <c r="KHY89" s="392"/>
      <c r="KHZ89" s="393"/>
      <c r="KIA89" s="394"/>
      <c r="KIB89" s="395"/>
      <c r="KIC89" s="389"/>
      <c r="KID89" s="390"/>
      <c r="KIE89" s="391"/>
      <c r="KIF89" s="392"/>
      <c r="KIG89" s="393"/>
      <c r="KIH89" s="394"/>
      <c r="KII89" s="395"/>
      <c r="KIJ89" s="389"/>
      <c r="KIK89" s="390"/>
      <c r="KIL89" s="391"/>
      <c r="KIM89" s="392"/>
      <c r="KIN89" s="393"/>
      <c r="KIO89" s="394"/>
      <c r="KIP89" s="395"/>
      <c r="KIQ89" s="389"/>
      <c r="KIR89" s="390"/>
      <c r="KIS89" s="391"/>
      <c r="KIT89" s="392"/>
      <c r="KIU89" s="393"/>
      <c r="KIV89" s="394"/>
      <c r="KIW89" s="395"/>
      <c r="KIX89" s="389"/>
      <c r="KIY89" s="390"/>
      <c r="KIZ89" s="391"/>
      <c r="KJA89" s="392"/>
      <c r="KJB89" s="393"/>
      <c r="KJC89" s="394"/>
      <c r="KJD89" s="395"/>
      <c r="KJE89" s="389"/>
      <c r="KJF89" s="390"/>
      <c r="KJG89" s="391"/>
      <c r="KJH89" s="392"/>
      <c r="KJI89" s="393"/>
      <c r="KJJ89" s="394"/>
      <c r="KJK89" s="395"/>
      <c r="KJL89" s="389"/>
      <c r="KJM89" s="390"/>
      <c r="KJN89" s="391"/>
      <c r="KJO89" s="392"/>
      <c r="KJP89" s="393"/>
      <c r="KJQ89" s="394"/>
      <c r="KJR89" s="395"/>
      <c r="KJS89" s="389"/>
      <c r="KJT89" s="390"/>
      <c r="KJU89" s="391"/>
      <c r="KJV89" s="392"/>
      <c r="KJW89" s="393"/>
      <c r="KJX89" s="394"/>
      <c r="KJY89" s="395"/>
      <c r="KJZ89" s="389"/>
      <c r="KKA89" s="390"/>
      <c r="KKB89" s="391"/>
      <c r="KKC89" s="392"/>
      <c r="KKD89" s="393"/>
      <c r="KKE89" s="394"/>
      <c r="KKF89" s="395"/>
      <c r="KKG89" s="389"/>
      <c r="KKH89" s="390"/>
      <c r="KKI89" s="391"/>
      <c r="KKJ89" s="392"/>
      <c r="KKK89" s="393"/>
      <c r="KKL89" s="394"/>
      <c r="KKM89" s="395"/>
      <c r="KKN89" s="389"/>
      <c r="KKO89" s="390"/>
      <c r="KKP89" s="391"/>
      <c r="KKQ89" s="392"/>
      <c r="KKR89" s="393"/>
      <c r="KKS89" s="394"/>
      <c r="KKT89" s="395"/>
      <c r="KKU89" s="389"/>
      <c r="KKV89" s="390"/>
      <c r="KKW89" s="391"/>
      <c r="KKX89" s="392"/>
      <c r="KKY89" s="393"/>
      <c r="KKZ89" s="394"/>
      <c r="KLA89" s="395"/>
      <c r="KLB89" s="389"/>
      <c r="KLC89" s="390"/>
      <c r="KLD89" s="391"/>
      <c r="KLE89" s="392"/>
      <c r="KLF89" s="393"/>
      <c r="KLG89" s="394"/>
      <c r="KLH89" s="395"/>
      <c r="KLI89" s="389"/>
      <c r="KLJ89" s="390"/>
      <c r="KLK89" s="391"/>
      <c r="KLL89" s="392"/>
      <c r="KLM89" s="393"/>
      <c r="KLN89" s="394"/>
      <c r="KLO89" s="395"/>
      <c r="KLP89" s="389"/>
      <c r="KLQ89" s="390"/>
      <c r="KLR89" s="391"/>
      <c r="KLS89" s="392"/>
      <c r="KLT89" s="393"/>
      <c r="KLU89" s="394"/>
      <c r="KLV89" s="395"/>
      <c r="KLW89" s="389"/>
      <c r="KLX89" s="390"/>
      <c r="KLY89" s="391"/>
      <c r="KLZ89" s="392"/>
      <c r="KMA89" s="393"/>
      <c r="KMB89" s="394"/>
      <c r="KMC89" s="395"/>
      <c r="KMD89" s="389"/>
      <c r="KME89" s="390"/>
      <c r="KMF89" s="391"/>
      <c r="KMG89" s="392"/>
      <c r="KMH89" s="393"/>
      <c r="KMI89" s="394"/>
      <c r="KMJ89" s="395"/>
      <c r="KMK89" s="389"/>
      <c r="KML89" s="390"/>
      <c r="KMM89" s="391"/>
      <c r="KMN89" s="392"/>
      <c r="KMO89" s="393"/>
      <c r="KMP89" s="394"/>
      <c r="KMQ89" s="395"/>
      <c r="KMR89" s="389"/>
      <c r="KMS89" s="390"/>
      <c r="KMT89" s="391"/>
      <c r="KMU89" s="392"/>
      <c r="KMV89" s="393"/>
      <c r="KMW89" s="394"/>
      <c r="KMX89" s="395"/>
      <c r="KMY89" s="389"/>
      <c r="KMZ89" s="390"/>
      <c r="KNA89" s="391"/>
      <c r="KNB89" s="392"/>
      <c r="KNC89" s="393"/>
      <c r="KND89" s="394"/>
      <c r="KNE89" s="395"/>
      <c r="KNF89" s="389"/>
      <c r="KNG89" s="390"/>
      <c r="KNH89" s="391"/>
      <c r="KNI89" s="392"/>
      <c r="KNJ89" s="393"/>
      <c r="KNK89" s="394"/>
      <c r="KNL89" s="395"/>
      <c r="KNM89" s="389"/>
      <c r="KNN89" s="390"/>
      <c r="KNO89" s="391"/>
      <c r="KNP89" s="392"/>
      <c r="KNQ89" s="393"/>
      <c r="KNR89" s="394"/>
      <c r="KNS89" s="395"/>
      <c r="KNT89" s="389"/>
      <c r="KNU89" s="390"/>
      <c r="KNV89" s="391"/>
      <c r="KNW89" s="392"/>
      <c r="KNX89" s="393"/>
      <c r="KNY89" s="394"/>
      <c r="KNZ89" s="395"/>
      <c r="KOA89" s="389"/>
      <c r="KOB89" s="390"/>
      <c r="KOC89" s="391"/>
      <c r="KOD89" s="392"/>
      <c r="KOE89" s="393"/>
      <c r="KOF89" s="394"/>
      <c r="KOG89" s="395"/>
      <c r="KOH89" s="389"/>
      <c r="KOI89" s="390"/>
      <c r="KOJ89" s="391"/>
      <c r="KOK89" s="392"/>
      <c r="KOL89" s="393"/>
      <c r="KOM89" s="394"/>
      <c r="KON89" s="395"/>
      <c r="KOO89" s="389"/>
      <c r="KOP89" s="390"/>
      <c r="KOQ89" s="391"/>
      <c r="KOR89" s="392"/>
      <c r="KOS89" s="393"/>
      <c r="KOT89" s="394"/>
      <c r="KOU89" s="395"/>
      <c r="KOV89" s="389"/>
      <c r="KOW89" s="390"/>
      <c r="KOX89" s="391"/>
      <c r="KOY89" s="392"/>
      <c r="KOZ89" s="393"/>
      <c r="KPA89" s="394"/>
      <c r="KPB89" s="395"/>
      <c r="KPC89" s="389"/>
      <c r="KPD89" s="390"/>
      <c r="KPE89" s="391"/>
      <c r="KPF89" s="392"/>
      <c r="KPG89" s="393"/>
      <c r="KPH89" s="394"/>
      <c r="KPI89" s="395"/>
      <c r="KPJ89" s="389"/>
      <c r="KPK89" s="390"/>
      <c r="KPL89" s="391"/>
      <c r="KPM89" s="392"/>
      <c r="KPN89" s="393"/>
      <c r="KPO89" s="394"/>
      <c r="KPP89" s="395"/>
      <c r="KPQ89" s="389"/>
      <c r="KPR89" s="390"/>
      <c r="KPS89" s="391"/>
      <c r="KPT89" s="392"/>
      <c r="KPU89" s="393"/>
      <c r="KPV89" s="394"/>
      <c r="KPW89" s="395"/>
      <c r="KPX89" s="389"/>
      <c r="KPY89" s="390"/>
      <c r="KPZ89" s="391"/>
      <c r="KQA89" s="392"/>
      <c r="KQB89" s="393"/>
      <c r="KQC89" s="394"/>
      <c r="KQD89" s="395"/>
      <c r="KQE89" s="389"/>
      <c r="KQF89" s="390"/>
      <c r="KQG89" s="391"/>
      <c r="KQH89" s="392"/>
      <c r="KQI89" s="393"/>
      <c r="KQJ89" s="394"/>
      <c r="KQK89" s="395"/>
      <c r="KQL89" s="389"/>
      <c r="KQM89" s="390"/>
      <c r="KQN89" s="391"/>
      <c r="KQO89" s="392"/>
      <c r="KQP89" s="393"/>
      <c r="KQQ89" s="394"/>
      <c r="KQR89" s="395"/>
      <c r="KQS89" s="389"/>
      <c r="KQT89" s="390"/>
      <c r="KQU89" s="391"/>
      <c r="KQV89" s="392"/>
      <c r="KQW89" s="393"/>
      <c r="KQX89" s="394"/>
      <c r="KQY89" s="395"/>
      <c r="KQZ89" s="389"/>
      <c r="KRA89" s="390"/>
      <c r="KRB89" s="391"/>
      <c r="KRC89" s="392"/>
      <c r="KRD89" s="393"/>
      <c r="KRE89" s="394"/>
      <c r="KRF89" s="395"/>
      <c r="KRG89" s="389"/>
      <c r="KRH89" s="390"/>
      <c r="KRI89" s="391"/>
      <c r="KRJ89" s="392"/>
      <c r="KRK89" s="393"/>
      <c r="KRL89" s="394"/>
      <c r="KRM89" s="395"/>
      <c r="KRN89" s="389"/>
      <c r="KRO89" s="390"/>
      <c r="KRP89" s="391"/>
      <c r="KRQ89" s="392"/>
      <c r="KRR89" s="393"/>
      <c r="KRS89" s="394"/>
      <c r="KRT89" s="395"/>
      <c r="KRU89" s="389"/>
      <c r="KRV89" s="390"/>
      <c r="KRW89" s="391"/>
      <c r="KRX89" s="392"/>
      <c r="KRY89" s="393"/>
      <c r="KRZ89" s="394"/>
      <c r="KSA89" s="395"/>
      <c r="KSB89" s="389"/>
      <c r="KSC89" s="390"/>
      <c r="KSD89" s="391"/>
      <c r="KSE89" s="392"/>
      <c r="KSF89" s="393"/>
      <c r="KSG89" s="394"/>
      <c r="KSH89" s="395"/>
      <c r="KSI89" s="389"/>
      <c r="KSJ89" s="390"/>
      <c r="KSK89" s="391"/>
      <c r="KSL89" s="392"/>
      <c r="KSM89" s="393"/>
      <c r="KSN89" s="394"/>
      <c r="KSO89" s="395"/>
      <c r="KSP89" s="389"/>
      <c r="KSQ89" s="390"/>
      <c r="KSR89" s="391"/>
      <c r="KSS89" s="392"/>
      <c r="KST89" s="393"/>
      <c r="KSU89" s="394"/>
      <c r="KSV89" s="395"/>
      <c r="KSW89" s="389"/>
      <c r="KSX89" s="390"/>
      <c r="KSY89" s="391"/>
      <c r="KSZ89" s="392"/>
      <c r="KTA89" s="393"/>
      <c r="KTB89" s="394"/>
      <c r="KTC89" s="395"/>
      <c r="KTD89" s="389"/>
      <c r="KTE89" s="390"/>
      <c r="KTF89" s="391"/>
      <c r="KTG89" s="392"/>
      <c r="KTH89" s="393"/>
      <c r="KTI89" s="394"/>
      <c r="KTJ89" s="395"/>
      <c r="KTK89" s="389"/>
      <c r="KTL89" s="390"/>
      <c r="KTM89" s="391"/>
      <c r="KTN89" s="392"/>
      <c r="KTO89" s="393"/>
      <c r="KTP89" s="394"/>
      <c r="KTQ89" s="395"/>
      <c r="KTR89" s="389"/>
      <c r="KTS89" s="390"/>
      <c r="KTT89" s="391"/>
      <c r="KTU89" s="392"/>
      <c r="KTV89" s="393"/>
      <c r="KTW89" s="394"/>
      <c r="KTX89" s="395"/>
      <c r="KTY89" s="389"/>
      <c r="KTZ89" s="390"/>
      <c r="KUA89" s="391"/>
      <c r="KUB89" s="392"/>
      <c r="KUC89" s="393"/>
      <c r="KUD89" s="394"/>
      <c r="KUE89" s="395"/>
      <c r="KUF89" s="389"/>
      <c r="KUG89" s="390"/>
      <c r="KUH89" s="391"/>
      <c r="KUI89" s="392"/>
      <c r="KUJ89" s="393"/>
      <c r="KUK89" s="394"/>
      <c r="KUL89" s="395"/>
      <c r="KUM89" s="389"/>
      <c r="KUN89" s="390"/>
      <c r="KUO89" s="391"/>
      <c r="KUP89" s="392"/>
      <c r="KUQ89" s="393"/>
      <c r="KUR89" s="394"/>
      <c r="KUS89" s="395"/>
      <c r="KUT89" s="389"/>
      <c r="KUU89" s="390"/>
      <c r="KUV89" s="391"/>
      <c r="KUW89" s="392"/>
      <c r="KUX89" s="393"/>
      <c r="KUY89" s="394"/>
      <c r="KUZ89" s="395"/>
      <c r="KVA89" s="389"/>
      <c r="KVB89" s="390"/>
      <c r="KVC89" s="391"/>
      <c r="KVD89" s="392"/>
      <c r="KVE89" s="393"/>
      <c r="KVF89" s="394"/>
      <c r="KVG89" s="395"/>
      <c r="KVH89" s="389"/>
      <c r="KVI89" s="390"/>
      <c r="KVJ89" s="391"/>
      <c r="KVK89" s="392"/>
      <c r="KVL89" s="393"/>
      <c r="KVM89" s="394"/>
      <c r="KVN89" s="395"/>
      <c r="KVO89" s="389"/>
      <c r="KVP89" s="390"/>
      <c r="KVQ89" s="391"/>
      <c r="KVR89" s="392"/>
      <c r="KVS89" s="393"/>
      <c r="KVT89" s="394"/>
      <c r="KVU89" s="395"/>
      <c r="KVV89" s="389"/>
      <c r="KVW89" s="390"/>
      <c r="KVX89" s="391"/>
      <c r="KVY89" s="392"/>
      <c r="KVZ89" s="393"/>
      <c r="KWA89" s="394"/>
      <c r="KWB89" s="395"/>
      <c r="KWC89" s="389"/>
      <c r="KWD89" s="390"/>
      <c r="KWE89" s="391"/>
      <c r="KWF89" s="392"/>
      <c r="KWG89" s="393"/>
      <c r="KWH89" s="394"/>
      <c r="KWI89" s="395"/>
      <c r="KWJ89" s="389"/>
      <c r="KWK89" s="390"/>
      <c r="KWL89" s="391"/>
      <c r="KWM89" s="392"/>
      <c r="KWN89" s="393"/>
      <c r="KWO89" s="394"/>
      <c r="KWP89" s="395"/>
      <c r="KWQ89" s="389"/>
      <c r="KWR89" s="390"/>
      <c r="KWS89" s="391"/>
      <c r="KWT89" s="392"/>
      <c r="KWU89" s="393"/>
      <c r="KWV89" s="394"/>
      <c r="KWW89" s="395"/>
      <c r="KWX89" s="389"/>
      <c r="KWY89" s="390"/>
      <c r="KWZ89" s="391"/>
      <c r="KXA89" s="392"/>
      <c r="KXB89" s="393"/>
      <c r="KXC89" s="394"/>
      <c r="KXD89" s="395"/>
      <c r="KXE89" s="389"/>
      <c r="KXF89" s="390"/>
      <c r="KXG89" s="391"/>
      <c r="KXH89" s="392"/>
      <c r="KXI89" s="393"/>
      <c r="KXJ89" s="394"/>
      <c r="KXK89" s="395"/>
      <c r="KXL89" s="389"/>
      <c r="KXM89" s="390"/>
      <c r="KXN89" s="391"/>
      <c r="KXO89" s="392"/>
      <c r="KXP89" s="393"/>
      <c r="KXQ89" s="394"/>
      <c r="KXR89" s="395"/>
      <c r="KXS89" s="389"/>
      <c r="KXT89" s="390"/>
      <c r="KXU89" s="391"/>
      <c r="KXV89" s="392"/>
      <c r="KXW89" s="393"/>
      <c r="KXX89" s="394"/>
      <c r="KXY89" s="395"/>
      <c r="KXZ89" s="389"/>
      <c r="KYA89" s="390"/>
      <c r="KYB89" s="391"/>
      <c r="KYC89" s="392"/>
      <c r="KYD89" s="393"/>
      <c r="KYE89" s="394"/>
      <c r="KYF89" s="395"/>
      <c r="KYG89" s="389"/>
      <c r="KYH89" s="390"/>
      <c r="KYI89" s="391"/>
      <c r="KYJ89" s="392"/>
      <c r="KYK89" s="393"/>
      <c r="KYL89" s="394"/>
      <c r="KYM89" s="395"/>
      <c r="KYN89" s="389"/>
      <c r="KYO89" s="390"/>
      <c r="KYP89" s="391"/>
      <c r="KYQ89" s="392"/>
      <c r="KYR89" s="393"/>
      <c r="KYS89" s="394"/>
      <c r="KYT89" s="395"/>
      <c r="KYU89" s="389"/>
      <c r="KYV89" s="390"/>
      <c r="KYW89" s="391"/>
      <c r="KYX89" s="392"/>
      <c r="KYY89" s="393"/>
      <c r="KYZ89" s="394"/>
      <c r="KZA89" s="395"/>
      <c r="KZB89" s="389"/>
      <c r="KZC89" s="390"/>
      <c r="KZD89" s="391"/>
      <c r="KZE89" s="392"/>
      <c r="KZF89" s="393"/>
      <c r="KZG89" s="394"/>
      <c r="KZH89" s="395"/>
      <c r="KZI89" s="389"/>
      <c r="KZJ89" s="390"/>
      <c r="KZK89" s="391"/>
      <c r="KZL89" s="392"/>
      <c r="KZM89" s="393"/>
      <c r="KZN89" s="394"/>
      <c r="KZO89" s="395"/>
      <c r="KZP89" s="389"/>
      <c r="KZQ89" s="390"/>
      <c r="KZR89" s="391"/>
      <c r="KZS89" s="392"/>
      <c r="KZT89" s="393"/>
      <c r="KZU89" s="394"/>
      <c r="KZV89" s="395"/>
      <c r="KZW89" s="389"/>
      <c r="KZX89" s="390"/>
      <c r="KZY89" s="391"/>
      <c r="KZZ89" s="392"/>
      <c r="LAA89" s="393"/>
      <c r="LAB89" s="394"/>
      <c r="LAC89" s="395"/>
      <c r="LAD89" s="389"/>
      <c r="LAE89" s="390"/>
      <c r="LAF89" s="391"/>
      <c r="LAG89" s="392"/>
      <c r="LAH89" s="393"/>
      <c r="LAI89" s="394"/>
      <c r="LAJ89" s="395"/>
      <c r="LAK89" s="389"/>
      <c r="LAL89" s="390"/>
      <c r="LAM89" s="391"/>
      <c r="LAN89" s="392"/>
      <c r="LAO89" s="393"/>
      <c r="LAP89" s="394"/>
      <c r="LAQ89" s="395"/>
      <c r="LAR89" s="389"/>
      <c r="LAS89" s="390"/>
      <c r="LAT89" s="391"/>
      <c r="LAU89" s="392"/>
      <c r="LAV89" s="393"/>
      <c r="LAW89" s="394"/>
      <c r="LAX89" s="395"/>
      <c r="LAY89" s="389"/>
      <c r="LAZ89" s="390"/>
      <c r="LBA89" s="391"/>
      <c r="LBB89" s="392"/>
      <c r="LBC89" s="393"/>
      <c r="LBD89" s="394"/>
      <c r="LBE89" s="395"/>
      <c r="LBF89" s="389"/>
      <c r="LBG89" s="390"/>
      <c r="LBH89" s="391"/>
      <c r="LBI89" s="392"/>
      <c r="LBJ89" s="393"/>
      <c r="LBK89" s="394"/>
      <c r="LBL89" s="395"/>
      <c r="LBM89" s="389"/>
      <c r="LBN89" s="390"/>
      <c r="LBO89" s="391"/>
      <c r="LBP89" s="392"/>
      <c r="LBQ89" s="393"/>
      <c r="LBR89" s="394"/>
      <c r="LBS89" s="395"/>
      <c r="LBT89" s="389"/>
      <c r="LBU89" s="390"/>
      <c r="LBV89" s="391"/>
      <c r="LBW89" s="392"/>
      <c r="LBX89" s="393"/>
      <c r="LBY89" s="394"/>
      <c r="LBZ89" s="395"/>
      <c r="LCA89" s="389"/>
      <c r="LCB89" s="390"/>
      <c r="LCC89" s="391"/>
      <c r="LCD89" s="392"/>
      <c r="LCE89" s="393"/>
      <c r="LCF89" s="394"/>
      <c r="LCG89" s="395"/>
      <c r="LCH89" s="389"/>
      <c r="LCI89" s="390"/>
      <c r="LCJ89" s="391"/>
      <c r="LCK89" s="392"/>
      <c r="LCL89" s="393"/>
      <c r="LCM89" s="394"/>
      <c r="LCN89" s="395"/>
      <c r="LCO89" s="389"/>
      <c r="LCP89" s="390"/>
      <c r="LCQ89" s="391"/>
      <c r="LCR89" s="392"/>
      <c r="LCS89" s="393"/>
      <c r="LCT89" s="394"/>
      <c r="LCU89" s="395"/>
      <c r="LCV89" s="389"/>
      <c r="LCW89" s="390"/>
      <c r="LCX89" s="391"/>
      <c r="LCY89" s="392"/>
      <c r="LCZ89" s="393"/>
      <c r="LDA89" s="394"/>
      <c r="LDB89" s="395"/>
      <c r="LDC89" s="389"/>
      <c r="LDD89" s="390"/>
      <c r="LDE89" s="391"/>
      <c r="LDF89" s="392"/>
      <c r="LDG89" s="393"/>
      <c r="LDH89" s="394"/>
      <c r="LDI89" s="395"/>
      <c r="LDJ89" s="389"/>
      <c r="LDK89" s="390"/>
      <c r="LDL89" s="391"/>
      <c r="LDM89" s="392"/>
      <c r="LDN89" s="393"/>
      <c r="LDO89" s="394"/>
      <c r="LDP89" s="395"/>
      <c r="LDQ89" s="389"/>
      <c r="LDR89" s="390"/>
      <c r="LDS89" s="391"/>
      <c r="LDT89" s="392"/>
      <c r="LDU89" s="393"/>
      <c r="LDV89" s="394"/>
      <c r="LDW89" s="395"/>
      <c r="LDX89" s="389"/>
      <c r="LDY89" s="390"/>
      <c r="LDZ89" s="391"/>
      <c r="LEA89" s="392"/>
      <c r="LEB89" s="393"/>
      <c r="LEC89" s="394"/>
      <c r="LED89" s="395"/>
      <c r="LEE89" s="389"/>
      <c r="LEF89" s="390"/>
      <c r="LEG89" s="391"/>
      <c r="LEH89" s="392"/>
      <c r="LEI89" s="393"/>
      <c r="LEJ89" s="394"/>
      <c r="LEK89" s="395"/>
      <c r="LEL89" s="389"/>
      <c r="LEM89" s="390"/>
      <c r="LEN89" s="391"/>
      <c r="LEO89" s="392"/>
      <c r="LEP89" s="393"/>
      <c r="LEQ89" s="394"/>
      <c r="LER89" s="395"/>
      <c r="LES89" s="389"/>
      <c r="LET89" s="390"/>
      <c r="LEU89" s="391"/>
      <c r="LEV89" s="392"/>
      <c r="LEW89" s="393"/>
      <c r="LEX89" s="394"/>
      <c r="LEY89" s="395"/>
      <c r="LEZ89" s="389"/>
      <c r="LFA89" s="390"/>
      <c r="LFB89" s="391"/>
      <c r="LFC89" s="392"/>
      <c r="LFD89" s="393"/>
      <c r="LFE89" s="394"/>
      <c r="LFF89" s="395"/>
      <c r="LFG89" s="389"/>
      <c r="LFH89" s="390"/>
      <c r="LFI89" s="391"/>
      <c r="LFJ89" s="392"/>
      <c r="LFK89" s="393"/>
      <c r="LFL89" s="394"/>
      <c r="LFM89" s="395"/>
      <c r="LFN89" s="389"/>
      <c r="LFO89" s="390"/>
      <c r="LFP89" s="391"/>
      <c r="LFQ89" s="392"/>
      <c r="LFR89" s="393"/>
      <c r="LFS89" s="394"/>
      <c r="LFT89" s="395"/>
      <c r="LFU89" s="389"/>
      <c r="LFV89" s="390"/>
      <c r="LFW89" s="391"/>
      <c r="LFX89" s="392"/>
      <c r="LFY89" s="393"/>
      <c r="LFZ89" s="394"/>
      <c r="LGA89" s="395"/>
      <c r="LGB89" s="389"/>
      <c r="LGC89" s="390"/>
      <c r="LGD89" s="391"/>
      <c r="LGE89" s="392"/>
      <c r="LGF89" s="393"/>
      <c r="LGG89" s="394"/>
      <c r="LGH89" s="395"/>
      <c r="LGI89" s="389"/>
      <c r="LGJ89" s="390"/>
      <c r="LGK89" s="391"/>
      <c r="LGL89" s="392"/>
      <c r="LGM89" s="393"/>
      <c r="LGN89" s="394"/>
      <c r="LGO89" s="395"/>
      <c r="LGP89" s="389"/>
      <c r="LGQ89" s="390"/>
      <c r="LGR89" s="391"/>
      <c r="LGS89" s="392"/>
      <c r="LGT89" s="393"/>
      <c r="LGU89" s="394"/>
      <c r="LGV89" s="395"/>
      <c r="LGW89" s="389"/>
      <c r="LGX89" s="390"/>
      <c r="LGY89" s="391"/>
      <c r="LGZ89" s="392"/>
      <c r="LHA89" s="393"/>
      <c r="LHB89" s="394"/>
      <c r="LHC89" s="395"/>
      <c r="LHD89" s="389"/>
      <c r="LHE89" s="390"/>
      <c r="LHF89" s="391"/>
      <c r="LHG89" s="392"/>
      <c r="LHH89" s="393"/>
      <c r="LHI89" s="394"/>
      <c r="LHJ89" s="395"/>
      <c r="LHK89" s="389"/>
      <c r="LHL89" s="390"/>
      <c r="LHM89" s="391"/>
      <c r="LHN89" s="392"/>
      <c r="LHO89" s="393"/>
      <c r="LHP89" s="394"/>
      <c r="LHQ89" s="395"/>
      <c r="LHR89" s="389"/>
      <c r="LHS89" s="390"/>
      <c r="LHT89" s="391"/>
      <c r="LHU89" s="392"/>
      <c r="LHV89" s="393"/>
      <c r="LHW89" s="394"/>
      <c r="LHX89" s="395"/>
      <c r="LHY89" s="389"/>
      <c r="LHZ89" s="390"/>
      <c r="LIA89" s="391"/>
      <c r="LIB89" s="392"/>
      <c r="LIC89" s="393"/>
      <c r="LID89" s="394"/>
      <c r="LIE89" s="395"/>
      <c r="LIF89" s="389"/>
      <c r="LIG89" s="390"/>
      <c r="LIH89" s="391"/>
      <c r="LII89" s="392"/>
      <c r="LIJ89" s="393"/>
      <c r="LIK89" s="394"/>
      <c r="LIL89" s="395"/>
      <c r="LIM89" s="389"/>
      <c r="LIN89" s="390"/>
      <c r="LIO89" s="391"/>
      <c r="LIP89" s="392"/>
      <c r="LIQ89" s="393"/>
      <c r="LIR89" s="394"/>
      <c r="LIS89" s="395"/>
      <c r="LIT89" s="389"/>
      <c r="LIU89" s="390"/>
      <c r="LIV89" s="391"/>
      <c r="LIW89" s="392"/>
      <c r="LIX89" s="393"/>
      <c r="LIY89" s="394"/>
      <c r="LIZ89" s="395"/>
      <c r="LJA89" s="389"/>
      <c r="LJB89" s="390"/>
      <c r="LJC89" s="391"/>
      <c r="LJD89" s="392"/>
      <c r="LJE89" s="393"/>
      <c r="LJF89" s="394"/>
      <c r="LJG89" s="395"/>
      <c r="LJH89" s="389"/>
      <c r="LJI89" s="390"/>
      <c r="LJJ89" s="391"/>
      <c r="LJK89" s="392"/>
      <c r="LJL89" s="393"/>
      <c r="LJM89" s="394"/>
      <c r="LJN89" s="395"/>
      <c r="LJO89" s="389"/>
      <c r="LJP89" s="390"/>
      <c r="LJQ89" s="391"/>
      <c r="LJR89" s="392"/>
      <c r="LJS89" s="393"/>
      <c r="LJT89" s="394"/>
      <c r="LJU89" s="395"/>
      <c r="LJV89" s="389"/>
      <c r="LJW89" s="390"/>
      <c r="LJX89" s="391"/>
      <c r="LJY89" s="392"/>
      <c r="LJZ89" s="393"/>
      <c r="LKA89" s="394"/>
      <c r="LKB89" s="395"/>
      <c r="LKC89" s="389"/>
      <c r="LKD89" s="390"/>
      <c r="LKE89" s="391"/>
      <c r="LKF89" s="392"/>
      <c r="LKG89" s="393"/>
      <c r="LKH89" s="394"/>
      <c r="LKI89" s="395"/>
      <c r="LKJ89" s="389"/>
      <c r="LKK89" s="390"/>
      <c r="LKL89" s="391"/>
      <c r="LKM89" s="392"/>
      <c r="LKN89" s="393"/>
      <c r="LKO89" s="394"/>
      <c r="LKP89" s="395"/>
      <c r="LKQ89" s="389"/>
      <c r="LKR89" s="390"/>
      <c r="LKS89" s="391"/>
      <c r="LKT89" s="392"/>
      <c r="LKU89" s="393"/>
      <c r="LKV89" s="394"/>
      <c r="LKW89" s="395"/>
      <c r="LKX89" s="389"/>
      <c r="LKY89" s="390"/>
      <c r="LKZ89" s="391"/>
      <c r="LLA89" s="392"/>
      <c r="LLB89" s="393"/>
      <c r="LLC89" s="394"/>
      <c r="LLD89" s="395"/>
      <c r="LLE89" s="389"/>
      <c r="LLF89" s="390"/>
      <c r="LLG89" s="391"/>
      <c r="LLH89" s="392"/>
      <c r="LLI89" s="393"/>
      <c r="LLJ89" s="394"/>
      <c r="LLK89" s="395"/>
      <c r="LLL89" s="389"/>
      <c r="LLM89" s="390"/>
      <c r="LLN89" s="391"/>
      <c r="LLO89" s="392"/>
      <c r="LLP89" s="393"/>
      <c r="LLQ89" s="394"/>
      <c r="LLR89" s="395"/>
      <c r="LLS89" s="389"/>
      <c r="LLT89" s="390"/>
      <c r="LLU89" s="391"/>
      <c r="LLV89" s="392"/>
      <c r="LLW89" s="393"/>
      <c r="LLX89" s="394"/>
      <c r="LLY89" s="395"/>
      <c r="LLZ89" s="389"/>
      <c r="LMA89" s="390"/>
      <c r="LMB89" s="391"/>
      <c r="LMC89" s="392"/>
      <c r="LMD89" s="393"/>
      <c r="LME89" s="394"/>
      <c r="LMF89" s="395"/>
      <c r="LMG89" s="389"/>
      <c r="LMH89" s="390"/>
      <c r="LMI89" s="391"/>
      <c r="LMJ89" s="392"/>
      <c r="LMK89" s="393"/>
      <c r="LML89" s="394"/>
      <c r="LMM89" s="395"/>
      <c r="LMN89" s="389"/>
      <c r="LMO89" s="390"/>
      <c r="LMP89" s="391"/>
      <c r="LMQ89" s="392"/>
      <c r="LMR89" s="393"/>
      <c r="LMS89" s="394"/>
      <c r="LMT89" s="395"/>
      <c r="LMU89" s="389"/>
      <c r="LMV89" s="390"/>
      <c r="LMW89" s="391"/>
      <c r="LMX89" s="392"/>
      <c r="LMY89" s="393"/>
      <c r="LMZ89" s="394"/>
      <c r="LNA89" s="395"/>
      <c r="LNB89" s="389"/>
      <c r="LNC89" s="390"/>
      <c r="LND89" s="391"/>
      <c r="LNE89" s="392"/>
      <c r="LNF89" s="393"/>
      <c r="LNG89" s="394"/>
      <c r="LNH89" s="395"/>
      <c r="LNI89" s="389"/>
      <c r="LNJ89" s="390"/>
      <c r="LNK89" s="391"/>
      <c r="LNL89" s="392"/>
      <c r="LNM89" s="393"/>
      <c r="LNN89" s="394"/>
      <c r="LNO89" s="395"/>
      <c r="LNP89" s="389"/>
      <c r="LNQ89" s="390"/>
      <c r="LNR89" s="391"/>
      <c r="LNS89" s="392"/>
      <c r="LNT89" s="393"/>
      <c r="LNU89" s="394"/>
      <c r="LNV89" s="395"/>
      <c r="LNW89" s="389"/>
      <c r="LNX89" s="390"/>
      <c r="LNY89" s="391"/>
      <c r="LNZ89" s="392"/>
      <c r="LOA89" s="393"/>
      <c r="LOB89" s="394"/>
      <c r="LOC89" s="395"/>
      <c r="LOD89" s="389"/>
      <c r="LOE89" s="390"/>
      <c r="LOF89" s="391"/>
      <c r="LOG89" s="392"/>
      <c r="LOH89" s="393"/>
      <c r="LOI89" s="394"/>
      <c r="LOJ89" s="395"/>
      <c r="LOK89" s="389"/>
      <c r="LOL89" s="390"/>
      <c r="LOM89" s="391"/>
      <c r="LON89" s="392"/>
      <c r="LOO89" s="393"/>
      <c r="LOP89" s="394"/>
      <c r="LOQ89" s="395"/>
      <c r="LOR89" s="389"/>
      <c r="LOS89" s="390"/>
      <c r="LOT89" s="391"/>
      <c r="LOU89" s="392"/>
      <c r="LOV89" s="393"/>
      <c r="LOW89" s="394"/>
      <c r="LOX89" s="395"/>
      <c r="LOY89" s="389"/>
      <c r="LOZ89" s="390"/>
      <c r="LPA89" s="391"/>
      <c r="LPB89" s="392"/>
      <c r="LPC89" s="393"/>
      <c r="LPD89" s="394"/>
      <c r="LPE89" s="395"/>
      <c r="LPF89" s="389"/>
      <c r="LPG89" s="390"/>
      <c r="LPH89" s="391"/>
      <c r="LPI89" s="392"/>
      <c r="LPJ89" s="393"/>
      <c r="LPK89" s="394"/>
      <c r="LPL89" s="395"/>
      <c r="LPM89" s="389"/>
      <c r="LPN89" s="390"/>
      <c r="LPO89" s="391"/>
      <c r="LPP89" s="392"/>
      <c r="LPQ89" s="393"/>
      <c r="LPR89" s="394"/>
      <c r="LPS89" s="395"/>
      <c r="LPT89" s="389"/>
      <c r="LPU89" s="390"/>
      <c r="LPV89" s="391"/>
      <c r="LPW89" s="392"/>
      <c r="LPX89" s="393"/>
      <c r="LPY89" s="394"/>
      <c r="LPZ89" s="395"/>
      <c r="LQA89" s="389"/>
      <c r="LQB89" s="390"/>
      <c r="LQC89" s="391"/>
      <c r="LQD89" s="392"/>
      <c r="LQE89" s="393"/>
      <c r="LQF89" s="394"/>
      <c r="LQG89" s="395"/>
      <c r="LQH89" s="389"/>
      <c r="LQI89" s="390"/>
      <c r="LQJ89" s="391"/>
      <c r="LQK89" s="392"/>
      <c r="LQL89" s="393"/>
      <c r="LQM89" s="394"/>
      <c r="LQN89" s="395"/>
      <c r="LQO89" s="389"/>
      <c r="LQP89" s="390"/>
      <c r="LQQ89" s="391"/>
      <c r="LQR89" s="392"/>
      <c r="LQS89" s="393"/>
      <c r="LQT89" s="394"/>
      <c r="LQU89" s="395"/>
      <c r="LQV89" s="389"/>
      <c r="LQW89" s="390"/>
      <c r="LQX89" s="391"/>
      <c r="LQY89" s="392"/>
      <c r="LQZ89" s="393"/>
      <c r="LRA89" s="394"/>
      <c r="LRB89" s="395"/>
      <c r="LRC89" s="389"/>
      <c r="LRD89" s="390"/>
      <c r="LRE89" s="391"/>
      <c r="LRF89" s="392"/>
      <c r="LRG89" s="393"/>
      <c r="LRH89" s="394"/>
      <c r="LRI89" s="395"/>
      <c r="LRJ89" s="389"/>
      <c r="LRK89" s="390"/>
      <c r="LRL89" s="391"/>
      <c r="LRM89" s="392"/>
      <c r="LRN89" s="393"/>
      <c r="LRO89" s="394"/>
      <c r="LRP89" s="395"/>
      <c r="LRQ89" s="389"/>
      <c r="LRR89" s="390"/>
      <c r="LRS89" s="391"/>
      <c r="LRT89" s="392"/>
      <c r="LRU89" s="393"/>
      <c r="LRV89" s="394"/>
      <c r="LRW89" s="395"/>
      <c r="LRX89" s="389"/>
      <c r="LRY89" s="390"/>
      <c r="LRZ89" s="391"/>
      <c r="LSA89" s="392"/>
      <c r="LSB89" s="393"/>
      <c r="LSC89" s="394"/>
      <c r="LSD89" s="395"/>
      <c r="LSE89" s="389"/>
      <c r="LSF89" s="390"/>
      <c r="LSG89" s="391"/>
      <c r="LSH89" s="392"/>
      <c r="LSI89" s="393"/>
      <c r="LSJ89" s="394"/>
      <c r="LSK89" s="395"/>
      <c r="LSL89" s="389"/>
      <c r="LSM89" s="390"/>
      <c r="LSN89" s="391"/>
      <c r="LSO89" s="392"/>
      <c r="LSP89" s="393"/>
      <c r="LSQ89" s="394"/>
      <c r="LSR89" s="395"/>
      <c r="LSS89" s="389"/>
      <c r="LST89" s="390"/>
      <c r="LSU89" s="391"/>
      <c r="LSV89" s="392"/>
      <c r="LSW89" s="393"/>
      <c r="LSX89" s="394"/>
      <c r="LSY89" s="395"/>
      <c r="LSZ89" s="389"/>
      <c r="LTA89" s="390"/>
      <c r="LTB89" s="391"/>
      <c r="LTC89" s="392"/>
      <c r="LTD89" s="393"/>
      <c r="LTE89" s="394"/>
      <c r="LTF89" s="395"/>
      <c r="LTG89" s="389"/>
      <c r="LTH89" s="390"/>
      <c r="LTI89" s="391"/>
      <c r="LTJ89" s="392"/>
      <c r="LTK89" s="393"/>
      <c r="LTL89" s="394"/>
      <c r="LTM89" s="395"/>
      <c r="LTN89" s="389"/>
      <c r="LTO89" s="390"/>
      <c r="LTP89" s="391"/>
      <c r="LTQ89" s="392"/>
      <c r="LTR89" s="393"/>
      <c r="LTS89" s="394"/>
      <c r="LTT89" s="395"/>
      <c r="LTU89" s="389"/>
      <c r="LTV89" s="390"/>
      <c r="LTW89" s="391"/>
      <c r="LTX89" s="392"/>
      <c r="LTY89" s="393"/>
      <c r="LTZ89" s="394"/>
      <c r="LUA89" s="395"/>
      <c r="LUB89" s="389"/>
      <c r="LUC89" s="390"/>
      <c r="LUD89" s="391"/>
      <c r="LUE89" s="392"/>
      <c r="LUF89" s="393"/>
      <c r="LUG89" s="394"/>
      <c r="LUH89" s="395"/>
      <c r="LUI89" s="389"/>
      <c r="LUJ89" s="390"/>
      <c r="LUK89" s="391"/>
      <c r="LUL89" s="392"/>
      <c r="LUM89" s="393"/>
      <c r="LUN89" s="394"/>
      <c r="LUO89" s="395"/>
      <c r="LUP89" s="389"/>
      <c r="LUQ89" s="390"/>
      <c r="LUR89" s="391"/>
      <c r="LUS89" s="392"/>
      <c r="LUT89" s="393"/>
      <c r="LUU89" s="394"/>
      <c r="LUV89" s="395"/>
      <c r="LUW89" s="389"/>
      <c r="LUX89" s="390"/>
      <c r="LUY89" s="391"/>
      <c r="LUZ89" s="392"/>
      <c r="LVA89" s="393"/>
      <c r="LVB89" s="394"/>
      <c r="LVC89" s="395"/>
      <c r="LVD89" s="389"/>
      <c r="LVE89" s="390"/>
      <c r="LVF89" s="391"/>
      <c r="LVG89" s="392"/>
      <c r="LVH89" s="393"/>
      <c r="LVI89" s="394"/>
      <c r="LVJ89" s="395"/>
      <c r="LVK89" s="389"/>
      <c r="LVL89" s="390"/>
      <c r="LVM89" s="391"/>
      <c r="LVN89" s="392"/>
      <c r="LVO89" s="393"/>
      <c r="LVP89" s="394"/>
      <c r="LVQ89" s="395"/>
      <c r="LVR89" s="389"/>
      <c r="LVS89" s="390"/>
      <c r="LVT89" s="391"/>
      <c r="LVU89" s="392"/>
      <c r="LVV89" s="393"/>
      <c r="LVW89" s="394"/>
      <c r="LVX89" s="395"/>
      <c r="LVY89" s="389"/>
      <c r="LVZ89" s="390"/>
      <c r="LWA89" s="391"/>
      <c r="LWB89" s="392"/>
      <c r="LWC89" s="393"/>
      <c r="LWD89" s="394"/>
      <c r="LWE89" s="395"/>
      <c r="LWF89" s="389"/>
      <c r="LWG89" s="390"/>
      <c r="LWH89" s="391"/>
      <c r="LWI89" s="392"/>
      <c r="LWJ89" s="393"/>
      <c r="LWK89" s="394"/>
      <c r="LWL89" s="395"/>
      <c r="LWM89" s="389"/>
      <c r="LWN89" s="390"/>
      <c r="LWO89" s="391"/>
      <c r="LWP89" s="392"/>
      <c r="LWQ89" s="393"/>
      <c r="LWR89" s="394"/>
      <c r="LWS89" s="395"/>
      <c r="LWT89" s="389"/>
      <c r="LWU89" s="390"/>
      <c r="LWV89" s="391"/>
      <c r="LWW89" s="392"/>
      <c r="LWX89" s="393"/>
      <c r="LWY89" s="394"/>
      <c r="LWZ89" s="395"/>
      <c r="LXA89" s="389"/>
      <c r="LXB89" s="390"/>
      <c r="LXC89" s="391"/>
      <c r="LXD89" s="392"/>
      <c r="LXE89" s="393"/>
      <c r="LXF89" s="394"/>
      <c r="LXG89" s="395"/>
      <c r="LXH89" s="389"/>
      <c r="LXI89" s="390"/>
      <c r="LXJ89" s="391"/>
      <c r="LXK89" s="392"/>
      <c r="LXL89" s="393"/>
      <c r="LXM89" s="394"/>
      <c r="LXN89" s="395"/>
      <c r="LXO89" s="389"/>
      <c r="LXP89" s="390"/>
      <c r="LXQ89" s="391"/>
      <c r="LXR89" s="392"/>
      <c r="LXS89" s="393"/>
      <c r="LXT89" s="394"/>
      <c r="LXU89" s="395"/>
      <c r="LXV89" s="389"/>
      <c r="LXW89" s="390"/>
      <c r="LXX89" s="391"/>
      <c r="LXY89" s="392"/>
      <c r="LXZ89" s="393"/>
      <c r="LYA89" s="394"/>
      <c r="LYB89" s="395"/>
      <c r="LYC89" s="389"/>
      <c r="LYD89" s="390"/>
      <c r="LYE89" s="391"/>
      <c r="LYF89" s="392"/>
      <c r="LYG89" s="393"/>
      <c r="LYH89" s="394"/>
      <c r="LYI89" s="395"/>
      <c r="LYJ89" s="389"/>
      <c r="LYK89" s="390"/>
      <c r="LYL89" s="391"/>
      <c r="LYM89" s="392"/>
      <c r="LYN89" s="393"/>
      <c r="LYO89" s="394"/>
      <c r="LYP89" s="395"/>
      <c r="LYQ89" s="389"/>
      <c r="LYR89" s="390"/>
      <c r="LYS89" s="391"/>
      <c r="LYT89" s="392"/>
      <c r="LYU89" s="393"/>
      <c r="LYV89" s="394"/>
      <c r="LYW89" s="395"/>
      <c r="LYX89" s="389"/>
      <c r="LYY89" s="390"/>
      <c r="LYZ89" s="391"/>
      <c r="LZA89" s="392"/>
      <c r="LZB89" s="393"/>
      <c r="LZC89" s="394"/>
      <c r="LZD89" s="395"/>
      <c r="LZE89" s="389"/>
      <c r="LZF89" s="390"/>
      <c r="LZG89" s="391"/>
      <c r="LZH89" s="392"/>
      <c r="LZI89" s="393"/>
      <c r="LZJ89" s="394"/>
      <c r="LZK89" s="395"/>
      <c r="LZL89" s="389"/>
      <c r="LZM89" s="390"/>
      <c r="LZN89" s="391"/>
      <c r="LZO89" s="392"/>
      <c r="LZP89" s="393"/>
      <c r="LZQ89" s="394"/>
      <c r="LZR89" s="395"/>
      <c r="LZS89" s="389"/>
      <c r="LZT89" s="390"/>
      <c r="LZU89" s="391"/>
      <c r="LZV89" s="392"/>
      <c r="LZW89" s="393"/>
      <c r="LZX89" s="394"/>
      <c r="LZY89" s="395"/>
      <c r="LZZ89" s="389"/>
      <c r="MAA89" s="390"/>
      <c r="MAB89" s="391"/>
      <c r="MAC89" s="392"/>
      <c r="MAD89" s="393"/>
      <c r="MAE89" s="394"/>
      <c r="MAF89" s="395"/>
      <c r="MAG89" s="389"/>
      <c r="MAH89" s="390"/>
      <c r="MAI89" s="391"/>
      <c r="MAJ89" s="392"/>
      <c r="MAK89" s="393"/>
      <c r="MAL89" s="394"/>
      <c r="MAM89" s="395"/>
      <c r="MAN89" s="389"/>
      <c r="MAO89" s="390"/>
      <c r="MAP89" s="391"/>
      <c r="MAQ89" s="392"/>
      <c r="MAR89" s="393"/>
      <c r="MAS89" s="394"/>
      <c r="MAT89" s="395"/>
      <c r="MAU89" s="389"/>
      <c r="MAV89" s="390"/>
      <c r="MAW89" s="391"/>
      <c r="MAX89" s="392"/>
      <c r="MAY89" s="393"/>
      <c r="MAZ89" s="394"/>
      <c r="MBA89" s="395"/>
      <c r="MBB89" s="389"/>
      <c r="MBC89" s="390"/>
      <c r="MBD89" s="391"/>
      <c r="MBE89" s="392"/>
      <c r="MBF89" s="393"/>
      <c r="MBG89" s="394"/>
      <c r="MBH89" s="395"/>
      <c r="MBI89" s="389"/>
      <c r="MBJ89" s="390"/>
      <c r="MBK89" s="391"/>
      <c r="MBL89" s="392"/>
      <c r="MBM89" s="393"/>
      <c r="MBN89" s="394"/>
      <c r="MBO89" s="395"/>
      <c r="MBP89" s="389"/>
      <c r="MBQ89" s="390"/>
      <c r="MBR89" s="391"/>
      <c r="MBS89" s="392"/>
      <c r="MBT89" s="393"/>
      <c r="MBU89" s="394"/>
      <c r="MBV89" s="395"/>
      <c r="MBW89" s="389"/>
      <c r="MBX89" s="390"/>
      <c r="MBY89" s="391"/>
      <c r="MBZ89" s="392"/>
      <c r="MCA89" s="393"/>
      <c r="MCB89" s="394"/>
      <c r="MCC89" s="395"/>
      <c r="MCD89" s="389"/>
      <c r="MCE89" s="390"/>
      <c r="MCF89" s="391"/>
      <c r="MCG89" s="392"/>
      <c r="MCH89" s="393"/>
      <c r="MCI89" s="394"/>
      <c r="MCJ89" s="395"/>
      <c r="MCK89" s="389"/>
      <c r="MCL89" s="390"/>
      <c r="MCM89" s="391"/>
      <c r="MCN89" s="392"/>
      <c r="MCO89" s="393"/>
      <c r="MCP89" s="394"/>
      <c r="MCQ89" s="395"/>
      <c r="MCR89" s="389"/>
      <c r="MCS89" s="390"/>
      <c r="MCT89" s="391"/>
      <c r="MCU89" s="392"/>
      <c r="MCV89" s="393"/>
      <c r="MCW89" s="394"/>
      <c r="MCX89" s="395"/>
      <c r="MCY89" s="389"/>
      <c r="MCZ89" s="390"/>
      <c r="MDA89" s="391"/>
      <c r="MDB89" s="392"/>
      <c r="MDC89" s="393"/>
      <c r="MDD89" s="394"/>
      <c r="MDE89" s="395"/>
      <c r="MDF89" s="389"/>
      <c r="MDG89" s="390"/>
      <c r="MDH89" s="391"/>
      <c r="MDI89" s="392"/>
      <c r="MDJ89" s="393"/>
      <c r="MDK89" s="394"/>
      <c r="MDL89" s="395"/>
      <c r="MDM89" s="389"/>
      <c r="MDN89" s="390"/>
      <c r="MDO89" s="391"/>
      <c r="MDP89" s="392"/>
      <c r="MDQ89" s="393"/>
      <c r="MDR89" s="394"/>
      <c r="MDS89" s="395"/>
      <c r="MDT89" s="389"/>
      <c r="MDU89" s="390"/>
      <c r="MDV89" s="391"/>
      <c r="MDW89" s="392"/>
      <c r="MDX89" s="393"/>
      <c r="MDY89" s="394"/>
      <c r="MDZ89" s="395"/>
      <c r="MEA89" s="389"/>
      <c r="MEB89" s="390"/>
      <c r="MEC89" s="391"/>
      <c r="MED89" s="392"/>
      <c r="MEE89" s="393"/>
      <c r="MEF89" s="394"/>
      <c r="MEG89" s="395"/>
      <c r="MEH89" s="389"/>
      <c r="MEI89" s="390"/>
      <c r="MEJ89" s="391"/>
      <c r="MEK89" s="392"/>
      <c r="MEL89" s="393"/>
      <c r="MEM89" s="394"/>
      <c r="MEN89" s="395"/>
      <c r="MEO89" s="389"/>
      <c r="MEP89" s="390"/>
      <c r="MEQ89" s="391"/>
      <c r="MER89" s="392"/>
      <c r="MES89" s="393"/>
      <c r="MET89" s="394"/>
      <c r="MEU89" s="395"/>
      <c r="MEV89" s="389"/>
      <c r="MEW89" s="390"/>
      <c r="MEX89" s="391"/>
      <c r="MEY89" s="392"/>
      <c r="MEZ89" s="393"/>
      <c r="MFA89" s="394"/>
      <c r="MFB89" s="395"/>
      <c r="MFC89" s="389"/>
      <c r="MFD89" s="390"/>
      <c r="MFE89" s="391"/>
      <c r="MFF89" s="392"/>
      <c r="MFG89" s="393"/>
      <c r="MFH89" s="394"/>
      <c r="MFI89" s="395"/>
      <c r="MFJ89" s="389"/>
      <c r="MFK89" s="390"/>
      <c r="MFL89" s="391"/>
      <c r="MFM89" s="392"/>
      <c r="MFN89" s="393"/>
      <c r="MFO89" s="394"/>
      <c r="MFP89" s="395"/>
      <c r="MFQ89" s="389"/>
      <c r="MFR89" s="390"/>
      <c r="MFS89" s="391"/>
      <c r="MFT89" s="392"/>
      <c r="MFU89" s="393"/>
      <c r="MFV89" s="394"/>
      <c r="MFW89" s="395"/>
      <c r="MFX89" s="389"/>
      <c r="MFY89" s="390"/>
      <c r="MFZ89" s="391"/>
      <c r="MGA89" s="392"/>
      <c r="MGB89" s="393"/>
      <c r="MGC89" s="394"/>
      <c r="MGD89" s="395"/>
      <c r="MGE89" s="389"/>
      <c r="MGF89" s="390"/>
      <c r="MGG89" s="391"/>
      <c r="MGH89" s="392"/>
      <c r="MGI89" s="393"/>
      <c r="MGJ89" s="394"/>
      <c r="MGK89" s="395"/>
      <c r="MGL89" s="389"/>
      <c r="MGM89" s="390"/>
      <c r="MGN89" s="391"/>
      <c r="MGO89" s="392"/>
      <c r="MGP89" s="393"/>
      <c r="MGQ89" s="394"/>
      <c r="MGR89" s="395"/>
      <c r="MGS89" s="389"/>
      <c r="MGT89" s="390"/>
      <c r="MGU89" s="391"/>
      <c r="MGV89" s="392"/>
      <c r="MGW89" s="393"/>
      <c r="MGX89" s="394"/>
      <c r="MGY89" s="395"/>
      <c r="MGZ89" s="389"/>
      <c r="MHA89" s="390"/>
      <c r="MHB89" s="391"/>
      <c r="MHC89" s="392"/>
      <c r="MHD89" s="393"/>
      <c r="MHE89" s="394"/>
      <c r="MHF89" s="395"/>
      <c r="MHG89" s="389"/>
      <c r="MHH89" s="390"/>
      <c r="MHI89" s="391"/>
      <c r="MHJ89" s="392"/>
      <c r="MHK89" s="393"/>
      <c r="MHL89" s="394"/>
      <c r="MHM89" s="395"/>
      <c r="MHN89" s="389"/>
      <c r="MHO89" s="390"/>
      <c r="MHP89" s="391"/>
      <c r="MHQ89" s="392"/>
      <c r="MHR89" s="393"/>
      <c r="MHS89" s="394"/>
      <c r="MHT89" s="395"/>
      <c r="MHU89" s="389"/>
      <c r="MHV89" s="390"/>
      <c r="MHW89" s="391"/>
      <c r="MHX89" s="392"/>
      <c r="MHY89" s="393"/>
      <c r="MHZ89" s="394"/>
      <c r="MIA89" s="395"/>
      <c r="MIB89" s="389"/>
      <c r="MIC89" s="390"/>
      <c r="MID89" s="391"/>
      <c r="MIE89" s="392"/>
      <c r="MIF89" s="393"/>
      <c r="MIG89" s="394"/>
      <c r="MIH89" s="395"/>
      <c r="MII89" s="389"/>
      <c r="MIJ89" s="390"/>
      <c r="MIK89" s="391"/>
      <c r="MIL89" s="392"/>
      <c r="MIM89" s="393"/>
      <c r="MIN89" s="394"/>
      <c r="MIO89" s="395"/>
      <c r="MIP89" s="389"/>
      <c r="MIQ89" s="390"/>
      <c r="MIR89" s="391"/>
      <c r="MIS89" s="392"/>
      <c r="MIT89" s="393"/>
      <c r="MIU89" s="394"/>
      <c r="MIV89" s="395"/>
      <c r="MIW89" s="389"/>
      <c r="MIX89" s="390"/>
      <c r="MIY89" s="391"/>
      <c r="MIZ89" s="392"/>
      <c r="MJA89" s="393"/>
      <c r="MJB89" s="394"/>
      <c r="MJC89" s="395"/>
      <c r="MJD89" s="389"/>
      <c r="MJE89" s="390"/>
      <c r="MJF89" s="391"/>
      <c r="MJG89" s="392"/>
      <c r="MJH89" s="393"/>
      <c r="MJI89" s="394"/>
      <c r="MJJ89" s="395"/>
      <c r="MJK89" s="389"/>
      <c r="MJL89" s="390"/>
      <c r="MJM89" s="391"/>
      <c r="MJN89" s="392"/>
      <c r="MJO89" s="393"/>
      <c r="MJP89" s="394"/>
      <c r="MJQ89" s="395"/>
      <c r="MJR89" s="389"/>
      <c r="MJS89" s="390"/>
      <c r="MJT89" s="391"/>
      <c r="MJU89" s="392"/>
      <c r="MJV89" s="393"/>
      <c r="MJW89" s="394"/>
      <c r="MJX89" s="395"/>
      <c r="MJY89" s="389"/>
      <c r="MJZ89" s="390"/>
      <c r="MKA89" s="391"/>
      <c r="MKB89" s="392"/>
      <c r="MKC89" s="393"/>
      <c r="MKD89" s="394"/>
      <c r="MKE89" s="395"/>
      <c r="MKF89" s="389"/>
      <c r="MKG89" s="390"/>
      <c r="MKH89" s="391"/>
      <c r="MKI89" s="392"/>
      <c r="MKJ89" s="393"/>
      <c r="MKK89" s="394"/>
      <c r="MKL89" s="395"/>
      <c r="MKM89" s="389"/>
      <c r="MKN89" s="390"/>
      <c r="MKO89" s="391"/>
      <c r="MKP89" s="392"/>
      <c r="MKQ89" s="393"/>
      <c r="MKR89" s="394"/>
      <c r="MKS89" s="395"/>
      <c r="MKT89" s="389"/>
      <c r="MKU89" s="390"/>
      <c r="MKV89" s="391"/>
      <c r="MKW89" s="392"/>
      <c r="MKX89" s="393"/>
      <c r="MKY89" s="394"/>
      <c r="MKZ89" s="395"/>
      <c r="MLA89" s="389"/>
      <c r="MLB89" s="390"/>
      <c r="MLC89" s="391"/>
      <c r="MLD89" s="392"/>
      <c r="MLE89" s="393"/>
      <c r="MLF89" s="394"/>
      <c r="MLG89" s="395"/>
      <c r="MLH89" s="389"/>
      <c r="MLI89" s="390"/>
      <c r="MLJ89" s="391"/>
      <c r="MLK89" s="392"/>
      <c r="MLL89" s="393"/>
      <c r="MLM89" s="394"/>
      <c r="MLN89" s="395"/>
      <c r="MLO89" s="389"/>
      <c r="MLP89" s="390"/>
      <c r="MLQ89" s="391"/>
      <c r="MLR89" s="392"/>
      <c r="MLS89" s="393"/>
      <c r="MLT89" s="394"/>
      <c r="MLU89" s="395"/>
      <c r="MLV89" s="389"/>
      <c r="MLW89" s="390"/>
      <c r="MLX89" s="391"/>
      <c r="MLY89" s="392"/>
      <c r="MLZ89" s="393"/>
      <c r="MMA89" s="394"/>
      <c r="MMB89" s="395"/>
      <c r="MMC89" s="389"/>
      <c r="MMD89" s="390"/>
      <c r="MME89" s="391"/>
      <c r="MMF89" s="392"/>
      <c r="MMG89" s="393"/>
      <c r="MMH89" s="394"/>
      <c r="MMI89" s="395"/>
      <c r="MMJ89" s="389"/>
      <c r="MMK89" s="390"/>
      <c r="MML89" s="391"/>
      <c r="MMM89" s="392"/>
      <c r="MMN89" s="393"/>
      <c r="MMO89" s="394"/>
      <c r="MMP89" s="395"/>
      <c r="MMQ89" s="389"/>
      <c r="MMR89" s="390"/>
      <c r="MMS89" s="391"/>
      <c r="MMT89" s="392"/>
      <c r="MMU89" s="393"/>
      <c r="MMV89" s="394"/>
      <c r="MMW89" s="395"/>
      <c r="MMX89" s="389"/>
      <c r="MMY89" s="390"/>
      <c r="MMZ89" s="391"/>
      <c r="MNA89" s="392"/>
      <c r="MNB89" s="393"/>
      <c r="MNC89" s="394"/>
      <c r="MND89" s="395"/>
      <c r="MNE89" s="389"/>
      <c r="MNF89" s="390"/>
      <c r="MNG89" s="391"/>
      <c r="MNH89" s="392"/>
      <c r="MNI89" s="393"/>
      <c r="MNJ89" s="394"/>
      <c r="MNK89" s="395"/>
      <c r="MNL89" s="389"/>
      <c r="MNM89" s="390"/>
      <c r="MNN89" s="391"/>
      <c r="MNO89" s="392"/>
      <c r="MNP89" s="393"/>
      <c r="MNQ89" s="394"/>
      <c r="MNR89" s="395"/>
      <c r="MNS89" s="389"/>
      <c r="MNT89" s="390"/>
      <c r="MNU89" s="391"/>
      <c r="MNV89" s="392"/>
      <c r="MNW89" s="393"/>
      <c r="MNX89" s="394"/>
      <c r="MNY89" s="395"/>
      <c r="MNZ89" s="389"/>
      <c r="MOA89" s="390"/>
      <c r="MOB89" s="391"/>
      <c r="MOC89" s="392"/>
      <c r="MOD89" s="393"/>
      <c r="MOE89" s="394"/>
      <c r="MOF89" s="395"/>
      <c r="MOG89" s="389"/>
      <c r="MOH89" s="390"/>
      <c r="MOI89" s="391"/>
      <c r="MOJ89" s="392"/>
      <c r="MOK89" s="393"/>
      <c r="MOL89" s="394"/>
      <c r="MOM89" s="395"/>
      <c r="MON89" s="389"/>
      <c r="MOO89" s="390"/>
      <c r="MOP89" s="391"/>
      <c r="MOQ89" s="392"/>
      <c r="MOR89" s="393"/>
      <c r="MOS89" s="394"/>
      <c r="MOT89" s="395"/>
      <c r="MOU89" s="389"/>
      <c r="MOV89" s="390"/>
      <c r="MOW89" s="391"/>
      <c r="MOX89" s="392"/>
      <c r="MOY89" s="393"/>
      <c r="MOZ89" s="394"/>
      <c r="MPA89" s="395"/>
      <c r="MPB89" s="389"/>
      <c r="MPC89" s="390"/>
      <c r="MPD89" s="391"/>
      <c r="MPE89" s="392"/>
      <c r="MPF89" s="393"/>
      <c r="MPG89" s="394"/>
      <c r="MPH89" s="395"/>
      <c r="MPI89" s="389"/>
      <c r="MPJ89" s="390"/>
      <c r="MPK89" s="391"/>
      <c r="MPL89" s="392"/>
      <c r="MPM89" s="393"/>
      <c r="MPN89" s="394"/>
      <c r="MPO89" s="395"/>
      <c r="MPP89" s="389"/>
      <c r="MPQ89" s="390"/>
      <c r="MPR89" s="391"/>
      <c r="MPS89" s="392"/>
      <c r="MPT89" s="393"/>
      <c r="MPU89" s="394"/>
      <c r="MPV89" s="395"/>
      <c r="MPW89" s="389"/>
      <c r="MPX89" s="390"/>
      <c r="MPY89" s="391"/>
      <c r="MPZ89" s="392"/>
      <c r="MQA89" s="393"/>
      <c r="MQB89" s="394"/>
      <c r="MQC89" s="395"/>
      <c r="MQD89" s="389"/>
      <c r="MQE89" s="390"/>
      <c r="MQF89" s="391"/>
      <c r="MQG89" s="392"/>
      <c r="MQH89" s="393"/>
      <c r="MQI89" s="394"/>
      <c r="MQJ89" s="395"/>
      <c r="MQK89" s="389"/>
      <c r="MQL89" s="390"/>
      <c r="MQM89" s="391"/>
      <c r="MQN89" s="392"/>
      <c r="MQO89" s="393"/>
      <c r="MQP89" s="394"/>
      <c r="MQQ89" s="395"/>
      <c r="MQR89" s="389"/>
      <c r="MQS89" s="390"/>
      <c r="MQT89" s="391"/>
      <c r="MQU89" s="392"/>
      <c r="MQV89" s="393"/>
      <c r="MQW89" s="394"/>
      <c r="MQX89" s="395"/>
      <c r="MQY89" s="389"/>
      <c r="MQZ89" s="390"/>
      <c r="MRA89" s="391"/>
      <c r="MRB89" s="392"/>
      <c r="MRC89" s="393"/>
      <c r="MRD89" s="394"/>
      <c r="MRE89" s="395"/>
      <c r="MRF89" s="389"/>
      <c r="MRG89" s="390"/>
      <c r="MRH89" s="391"/>
      <c r="MRI89" s="392"/>
      <c r="MRJ89" s="393"/>
      <c r="MRK89" s="394"/>
      <c r="MRL89" s="395"/>
      <c r="MRM89" s="389"/>
      <c r="MRN89" s="390"/>
      <c r="MRO89" s="391"/>
      <c r="MRP89" s="392"/>
      <c r="MRQ89" s="393"/>
      <c r="MRR89" s="394"/>
      <c r="MRS89" s="395"/>
      <c r="MRT89" s="389"/>
      <c r="MRU89" s="390"/>
      <c r="MRV89" s="391"/>
      <c r="MRW89" s="392"/>
      <c r="MRX89" s="393"/>
      <c r="MRY89" s="394"/>
      <c r="MRZ89" s="395"/>
      <c r="MSA89" s="389"/>
      <c r="MSB89" s="390"/>
      <c r="MSC89" s="391"/>
      <c r="MSD89" s="392"/>
      <c r="MSE89" s="393"/>
      <c r="MSF89" s="394"/>
      <c r="MSG89" s="395"/>
      <c r="MSH89" s="389"/>
      <c r="MSI89" s="390"/>
      <c r="MSJ89" s="391"/>
      <c r="MSK89" s="392"/>
      <c r="MSL89" s="393"/>
      <c r="MSM89" s="394"/>
      <c r="MSN89" s="395"/>
      <c r="MSO89" s="389"/>
      <c r="MSP89" s="390"/>
      <c r="MSQ89" s="391"/>
      <c r="MSR89" s="392"/>
      <c r="MSS89" s="393"/>
      <c r="MST89" s="394"/>
      <c r="MSU89" s="395"/>
      <c r="MSV89" s="389"/>
      <c r="MSW89" s="390"/>
      <c r="MSX89" s="391"/>
      <c r="MSY89" s="392"/>
      <c r="MSZ89" s="393"/>
      <c r="MTA89" s="394"/>
      <c r="MTB89" s="395"/>
      <c r="MTC89" s="389"/>
      <c r="MTD89" s="390"/>
      <c r="MTE89" s="391"/>
      <c r="MTF89" s="392"/>
      <c r="MTG89" s="393"/>
      <c r="MTH89" s="394"/>
      <c r="MTI89" s="395"/>
      <c r="MTJ89" s="389"/>
      <c r="MTK89" s="390"/>
      <c r="MTL89" s="391"/>
      <c r="MTM89" s="392"/>
      <c r="MTN89" s="393"/>
      <c r="MTO89" s="394"/>
      <c r="MTP89" s="395"/>
      <c r="MTQ89" s="389"/>
      <c r="MTR89" s="390"/>
      <c r="MTS89" s="391"/>
      <c r="MTT89" s="392"/>
      <c r="MTU89" s="393"/>
      <c r="MTV89" s="394"/>
      <c r="MTW89" s="395"/>
      <c r="MTX89" s="389"/>
      <c r="MTY89" s="390"/>
      <c r="MTZ89" s="391"/>
      <c r="MUA89" s="392"/>
      <c r="MUB89" s="393"/>
      <c r="MUC89" s="394"/>
      <c r="MUD89" s="395"/>
      <c r="MUE89" s="389"/>
      <c r="MUF89" s="390"/>
      <c r="MUG89" s="391"/>
      <c r="MUH89" s="392"/>
      <c r="MUI89" s="393"/>
      <c r="MUJ89" s="394"/>
      <c r="MUK89" s="395"/>
      <c r="MUL89" s="389"/>
      <c r="MUM89" s="390"/>
      <c r="MUN89" s="391"/>
      <c r="MUO89" s="392"/>
      <c r="MUP89" s="393"/>
      <c r="MUQ89" s="394"/>
      <c r="MUR89" s="395"/>
      <c r="MUS89" s="389"/>
      <c r="MUT89" s="390"/>
      <c r="MUU89" s="391"/>
      <c r="MUV89" s="392"/>
      <c r="MUW89" s="393"/>
      <c r="MUX89" s="394"/>
      <c r="MUY89" s="395"/>
      <c r="MUZ89" s="389"/>
      <c r="MVA89" s="390"/>
      <c r="MVB89" s="391"/>
      <c r="MVC89" s="392"/>
      <c r="MVD89" s="393"/>
      <c r="MVE89" s="394"/>
      <c r="MVF89" s="395"/>
      <c r="MVG89" s="389"/>
      <c r="MVH89" s="390"/>
      <c r="MVI89" s="391"/>
      <c r="MVJ89" s="392"/>
      <c r="MVK89" s="393"/>
      <c r="MVL89" s="394"/>
      <c r="MVM89" s="395"/>
      <c r="MVN89" s="389"/>
      <c r="MVO89" s="390"/>
      <c r="MVP89" s="391"/>
      <c r="MVQ89" s="392"/>
      <c r="MVR89" s="393"/>
      <c r="MVS89" s="394"/>
      <c r="MVT89" s="395"/>
      <c r="MVU89" s="389"/>
      <c r="MVV89" s="390"/>
      <c r="MVW89" s="391"/>
      <c r="MVX89" s="392"/>
      <c r="MVY89" s="393"/>
      <c r="MVZ89" s="394"/>
      <c r="MWA89" s="395"/>
      <c r="MWB89" s="389"/>
      <c r="MWC89" s="390"/>
      <c r="MWD89" s="391"/>
      <c r="MWE89" s="392"/>
      <c r="MWF89" s="393"/>
      <c r="MWG89" s="394"/>
      <c r="MWH89" s="395"/>
      <c r="MWI89" s="389"/>
      <c r="MWJ89" s="390"/>
      <c r="MWK89" s="391"/>
      <c r="MWL89" s="392"/>
      <c r="MWM89" s="393"/>
      <c r="MWN89" s="394"/>
      <c r="MWO89" s="395"/>
      <c r="MWP89" s="389"/>
      <c r="MWQ89" s="390"/>
      <c r="MWR89" s="391"/>
      <c r="MWS89" s="392"/>
      <c r="MWT89" s="393"/>
      <c r="MWU89" s="394"/>
      <c r="MWV89" s="395"/>
      <c r="MWW89" s="389"/>
      <c r="MWX89" s="390"/>
      <c r="MWY89" s="391"/>
      <c r="MWZ89" s="392"/>
      <c r="MXA89" s="393"/>
      <c r="MXB89" s="394"/>
      <c r="MXC89" s="395"/>
      <c r="MXD89" s="389"/>
      <c r="MXE89" s="390"/>
      <c r="MXF89" s="391"/>
      <c r="MXG89" s="392"/>
      <c r="MXH89" s="393"/>
      <c r="MXI89" s="394"/>
      <c r="MXJ89" s="395"/>
      <c r="MXK89" s="389"/>
      <c r="MXL89" s="390"/>
      <c r="MXM89" s="391"/>
      <c r="MXN89" s="392"/>
      <c r="MXO89" s="393"/>
      <c r="MXP89" s="394"/>
      <c r="MXQ89" s="395"/>
      <c r="MXR89" s="389"/>
      <c r="MXS89" s="390"/>
      <c r="MXT89" s="391"/>
      <c r="MXU89" s="392"/>
      <c r="MXV89" s="393"/>
      <c r="MXW89" s="394"/>
      <c r="MXX89" s="395"/>
      <c r="MXY89" s="389"/>
      <c r="MXZ89" s="390"/>
      <c r="MYA89" s="391"/>
      <c r="MYB89" s="392"/>
      <c r="MYC89" s="393"/>
      <c r="MYD89" s="394"/>
      <c r="MYE89" s="395"/>
      <c r="MYF89" s="389"/>
      <c r="MYG89" s="390"/>
      <c r="MYH89" s="391"/>
      <c r="MYI89" s="392"/>
      <c r="MYJ89" s="393"/>
      <c r="MYK89" s="394"/>
      <c r="MYL89" s="395"/>
      <c r="MYM89" s="389"/>
      <c r="MYN89" s="390"/>
      <c r="MYO89" s="391"/>
      <c r="MYP89" s="392"/>
      <c r="MYQ89" s="393"/>
      <c r="MYR89" s="394"/>
      <c r="MYS89" s="395"/>
      <c r="MYT89" s="389"/>
      <c r="MYU89" s="390"/>
      <c r="MYV89" s="391"/>
      <c r="MYW89" s="392"/>
      <c r="MYX89" s="393"/>
      <c r="MYY89" s="394"/>
      <c r="MYZ89" s="395"/>
      <c r="MZA89" s="389"/>
      <c r="MZB89" s="390"/>
      <c r="MZC89" s="391"/>
      <c r="MZD89" s="392"/>
      <c r="MZE89" s="393"/>
      <c r="MZF89" s="394"/>
      <c r="MZG89" s="395"/>
      <c r="MZH89" s="389"/>
      <c r="MZI89" s="390"/>
      <c r="MZJ89" s="391"/>
      <c r="MZK89" s="392"/>
      <c r="MZL89" s="393"/>
      <c r="MZM89" s="394"/>
      <c r="MZN89" s="395"/>
      <c r="MZO89" s="389"/>
      <c r="MZP89" s="390"/>
      <c r="MZQ89" s="391"/>
      <c r="MZR89" s="392"/>
      <c r="MZS89" s="393"/>
      <c r="MZT89" s="394"/>
      <c r="MZU89" s="395"/>
      <c r="MZV89" s="389"/>
      <c r="MZW89" s="390"/>
      <c r="MZX89" s="391"/>
      <c r="MZY89" s="392"/>
      <c r="MZZ89" s="393"/>
      <c r="NAA89" s="394"/>
      <c r="NAB89" s="395"/>
      <c r="NAC89" s="389"/>
      <c r="NAD89" s="390"/>
      <c r="NAE89" s="391"/>
      <c r="NAF89" s="392"/>
      <c r="NAG89" s="393"/>
      <c r="NAH89" s="394"/>
      <c r="NAI89" s="395"/>
      <c r="NAJ89" s="389"/>
      <c r="NAK89" s="390"/>
      <c r="NAL89" s="391"/>
      <c r="NAM89" s="392"/>
      <c r="NAN89" s="393"/>
      <c r="NAO89" s="394"/>
      <c r="NAP89" s="395"/>
      <c r="NAQ89" s="389"/>
      <c r="NAR89" s="390"/>
      <c r="NAS89" s="391"/>
      <c r="NAT89" s="392"/>
      <c r="NAU89" s="393"/>
      <c r="NAV89" s="394"/>
      <c r="NAW89" s="395"/>
      <c r="NAX89" s="389"/>
      <c r="NAY89" s="390"/>
      <c r="NAZ89" s="391"/>
      <c r="NBA89" s="392"/>
      <c r="NBB89" s="393"/>
      <c r="NBC89" s="394"/>
      <c r="NBD89" s="395"/>
      <c r="NBE89" s="389"/>
      <c r="NBF89" s="390"/>
      <c r="NBG89" s="391"/>
      <c r="NBH89" s="392"/>
      <c r="NBI89" s="393"/>
      <c r="NBJ89" s="394"/>
      <c r="NBK89" s="395"/>
      <c r="NBL89" s="389"/>
      <c r="NBM89" s="390"/>
      <c r="NBN89" s="391"/>
      <c r="NBO89" s="392"/>
      <c r="NBP89" s="393"/>
      <c r="NBQ89" s="394"/>
      <c r="NBR89" s="395"/>
      <c r="NBS89" s="389"/>
      <c r="NBT89" s="390"/>
      <c r="NBU89" s="391"/>
      <c r="NBV89" s="392"/>
      <c r="NBW89" s="393"/>
      <c r="NBX89" s="394"/>
      <c r="NBY89" s="395"/>
      <c r="NBZ89" s="389"/>
      <c r="NCA89" s="390"/>
      <c r="NCB89" s="391"/>
      <c r="NCC89" s="392"/>
      <c r="NCD89" s="393"/>
      <c r="NCE89" s="394"/>
      <c r="NCF89" s="395"/>
      <c r="NCG89" s="389"/>
      <c r="NCH89" s="390"/>
      <c r="NCI89" s="391"/>
      <c r="NCJ89" s="392"/>
      <c r="NCK89" s="393"/>
      <c r="NCL89" s="394"/>
      <c r="NCM89" s="395"/>
      <c r="NCN89" s="389"/>
      <c r="NCO89" s="390"/>
      <c r="NCP89" s="391"/>
      <c r="NCQ89" s="392"/>
      <c r="NCR89" s="393"/>
      <c r="NCS89" s="394"/>
      <c r="NCT89" s="395"/>
      <c r="NCU89" s="389"/>
      <c r="NCV89" s="390"/>
      <c r="NCW89" s="391"/>
      <c r="NCX89" s="392"/>
      <c r="NCY89" s="393"/>
      <c r="NCZ89" s="394"/>
      <c r="NDA89" s="395"/>
      <c r="NDB89" s="389"/>
      <c r="NDC89" s="390"/>
      <c r="NDD89" s="391"/>
      <c r="NDE89" s="392"/>
      <c r="NDF89" s="393"/>
      <c r="NDG89" s="394"/>
      <c r="NDH89" s="395"/>
      <c r="NDI89" s="389"/>
      <c r="NDJ89" s="390"/>
      <c r="NDK89" s="391"/>
      <c r="NDL89" s="392"/>
      <c r="NDM89" s="393"/>
      <c r="NDN89" s="394"/>
      <c r="NDO89" s="395"/>
      <c r="NDP89" s="389"/>
      <c r="NDQ89" s="390"/>
      <c r="NDR89" s="391"/>
      <c r="NDS89" s="392"/>
      <c r="NDT89" s="393"/>
      <c r="NDU89" s="394"/>
      <c r="NDV89" s="395"/>
      <c r="NDW89" s="389"/>
      <c r="NDX89" s="390"/>
      <c r="NDY89" s="391"/>
      <c r="NDZ89" s="392"/>
      <c r="NEA89" s="393"/>
      <c r="NEB89" s="394"/>
      <c r="NEC89" s="395"/>
      <c r="NED89" s="389"/>
      <c r="NEE89" s="390"/>
      <c r="NEF89" s="391"/>
      <c r="NEG89" s="392"/>
      <c r="NEH89" s="393"/>
      <c r="NEI89" s="394"/>
      <c r="NEJ89" s="395"/>
      <c r="NEK89" s="389"/>
      <c r="NEL89" s="390"/>
      <c r="NEM89" s="391"/>
      <c r="NEN89" s="392"/>
      <c r="NEO89" s="393"/>
      <c r="NEP89" s="394"/>
      <c r="NEQ89" s="395"/>
      <c r="NER89" s="389"/>
      <c r="NES89" s="390"/>
      <c r="NET89" s="391"/>
      <c r="NEU89" s="392"/>
      <c r="NEV89" s="393"/>
      <c r="NEW89" s="394"/>
      <c r="NEX89" s="395"/>
      <c r="NEY89" s="389"/>
      <c r="NEZ89" s="390"/>
      <c r="NFA89" s="391"/>
      <c r="NFB89" s="392"/>
      <c r="NFC89" s="393"/>
      <c r="NFD89" s="394"/>
      <c r="NFE89" s="395"/>
      <c r="NFF89" s="389"/>
      <c r="NFG89" s="390"/>
      <c r="NFH89" s="391"/>
      <c r="NFI89" s="392"/>
      <c r="NFJ89" s="393"/>
      <c r="NFK89" s="394"/>
      <c r="NFL89" s="395"/>
      <c r="NFM89" s="389"/>
      <c r="NFN89" s="390"/>
      <c r="NFO89" s="391"/>
      <c r="NFP89" s="392"/>
      <c r="NFQ89" s="393"/>
      <c r="NFR89" s="394"/>
      <c r="NFS89" s="395"/>
      <c r="NFT89" s="389"/>
      <c r="NFU89" s="390"/>
      <c r="NFV89" s="391"/>
      <c r="NFW89" s="392"/>
      <c r="NFX89" s="393"/>
      <c r="NFY89" s="394"/>
      <c r="NFZ89" s="395"/>
      <c r="NGA89" s="389"/>
      <c r="NGB89" s="390"/>
      <c r="NGC89" s="391"/>
      <c r="NGD89" s="392"/>
      <c r="NGE89" s="393"/>
      <c r="NGF89" s="394"/>
      <c r="NGG89" s="395"/>
      <c r="NGH89" s="389"/>
      <c r="NGI89" s="390"/>
      <c r="NGJ89" s="391"/>
      <c r="NGK89" s="392"/>
      <c r="NGL89" s="393"/>
      <c r="NGM89" s="394"/>
      <c r="NGN89" s="395"/>
      <c r="NGO89" s="389"/>
      <c r="NGP89" s="390"/>
      <c r="NGQ89" s="391"/>
      <c r="NGR89" s="392"/>
      <c r="NGS89" s="393"/>
      <c r="NGT89" s="394"/>
      <c r="NGU89" s="395"/>
      <c r="NGV89" s="389"/>
      <c r="NGW89" s="390"/>
      <c r="NGX89" s="391"/>
      <c r="NGY89" s="392"/>
      <c r="NGZ89" s="393"/>
      <c r="NHA89" s="394"/>
      <c r="NHB89" s="395"/>
      <c r="NHC89" s="389"/>
      <c r="NHD89" s="390"/>
      <c r="NHE89" s="391"/>
      <c r="NHF89" s="392"/>
      <c r="NHG89" s="393"/>
      <c r="NHH89" s="394"/>
      <c r="NHI89" s="395"/>
      <c r="NHJ89" s="389"/>
      <c r="NHK89" s="390"/>
      <c r="NHL89" s="391"/>
      <c r="NHM89" s="392"/>
      <c r="NHN89" s="393"/>
      <c r="NHO89" s="394"/>
      <c r="NHP89" s="395"/>
      <c r="NHQ89" s="389"/>
      <c r="NHR89" s="390"/>
      <c r="NHS89" s="391"/>
      <c r="NHT89" s="392"/>
      <c r="NHU89" s="393"/>
      <c r="NHV89" s="394"/>
      <c r="NHW89" s="395"/>
      <c r="NHX89" s="389"/>
      <c r="NHY89" s="390"/>
      <c r="NHZ89" s="391"/>
      <c r="NIA89" s="392"/>
      <c r="NIB89" s="393"/>
      <c r="NIC89" s="394"/>
      <c r="NID89" s="395"/>
      <c r="NIE89" s="389"/>
      <c r="NIF89" s="390"/>
      <c r="NIG89" s="391"/>
      <c r="NIH89" s="392"/>
      <c r="NII89" s="393"/>
      <c r="NIJ89" s="394"/>
      <c r="NIK89" s="395"/>
      <c r="NIL89" s="389"/>
      <c r="NIM89" s="390"/>
      <c r="NIN89" s="391"/>
      <c r="NIO89" s="392"/>
      <c r="NIP89" s="393"/>
      <c r="NIQ89" s="394"/>
      <c r="NIR89" s="395"/>
      <c r="NIS89" s="389"/>
      <c r="NIT89" s="390"/>
      <c r="NIU89" s="391"/>
      <c r="NIV89" s="392"/>
      <c r="NIW89" s="393"/>
      <c r="NIX89" s="394"/>
      <c r="NIY89" s="395"/>
      <c r="NIZ89" s="389"/>
      <c r="NJA89" s="390"/>
      <c r="NJB89" s="391"/>
      <c r="NJC89" s="392"/>
      <c r="NJD89" s="393"/>
      <c r="NJE89" s="394"/>
      <c r="NJF89" s="395"/>
      <c r="NJG89" s="389"/>
      <c r="NJH89" s="390"/>
      <c r="NJI89" s="391"/>
      <c r="NJJ89" s="392"/>
      <c r="NJK89" s="393"/>
      <c r="NJL89" s="394"/>
      <c r="NJM89" s="395"/>
      <c r="NJN89" s="389"/>
      <c r="NJO89" s="390"/>
      <c r="NJP89" s="391"/>
      <c r="NJQ89" s="392"/>
      <c r="NJR89" s="393"/>
      <c r="NJS89" s="394"/>
      <c r="NJT89" s="395"/>
      <c r="NJU89" s="389"/>
      <c r="NJV89" s="390"/>
      <c r="NJW89" s="391"/>
      <c r="NJX89" s="392"/>
      <c r="NJY89" s="393"/>
      <c r="NJZ89" s="394"/>
      <c r="NKA89" s="395"/>
      <c r="NKB89" s="389"/>
      <c r="NKC89" s="390"/>
      <c r="NKD89" s="391"/>
      <c r="NKE89" s="392"/>
      <c r="NKF89" s="393"/>
      <c r="NKG89" s="394"/>
      <c r="NKH89" s="395"/>
      <c r="NKI89" s="389"/>
      <c r="NKJ89" s="390"/>
      <c r="NKK89" s="391"/>
      <c r="NKL89" s="392"/>
      <c r="NKM89" s="393"/>
      <c r="NKN89" s="394"/>
      <c r="NKO89" s="395"/>
      <c r="NKP89" s="389"/>
      <c r="NKQ89" s="390"/>
      <c r="NKR89" s="391"/>
      <c r="NKS89" s="392"/>
      <c r="NKT89" s="393"/>
      <c r="NKU89" s="394"/>
      <c r="NKV89" s="395"/>
      <c r="NKW89" s="389"/>
      <c r="NKX89" s="390"/>
      <c r="NKY89" s="391"/>
      <c r="NKZ89" s="392"/>
      <c r="NLA89" s="393"/>
      <c r="NLB89" s="394"/>
      <c r="NLC89" s="395"/>
      <c r="NLD89" s="389"/>
      <c r="NLE89" s="390"/>
      <c r="NLF89" s="391"/>
      <c r="NLG89" s="392"/>
      <c r="NLH89" s="393"/>
      <c r="NLI89" s="394"/>
      <c r="NLJ89" s="395"/>
      <c r="NLK89" s="389"/>
      <c r="NLL89" s="390"/>
      <c r="NLM89" s="391"/>
      <c r="NLN89" s="392"/>
      <c r="NLO89" s="393"/>
      <c r="NLP89" s="394"/>
      <c r="NLQ89" s="395"/>
      <c r="NLR89" s="389"/>
      <c r="NLS89" s="390"/>
      <c r="NLT89" s="391"/>
      <c r="NLU89" s="392"/>
      <c r="NLV89" s="393"/>
      <c r="NLW89" s="394"/>
      <c r="NLX89" s="395"/>
      <c r="NLY89" s="389"/>
      <c r="NLZ89" s="390"/>
      <c r="NMA89" s="391"/>
      <c r="NMB89" s="392"/>
      <c r="NMC89" s="393"/>
      <c r="NMD89" s="394"/>
      <c r="NME89" s="395"/>
      <c r="NMF89" s="389"/>
      <c r="NMG89" s="390"/>
      <c r="NMH89" s="391"/>
      <c r="NMI89" s="392"/>
      <c r="NMJ89" s="393"/>
      <c r="NMK89" s="394"/>
      <c r="NML89" s="395"/>
      <c r="NMM89" s="389"/>
      <c r="NMN89" s="390"/>
      <c r="NMO89" s="391"/>
      <c r="NMP89" s="392"/>
      <c r="NMQ89" s="393"/>
      <c r="NMR89" s="394"/>
      <c r="NMS89" s="395"/>
      <c r="NMT89" s="389"/>
      <c r="NMU89" s="390"/>
      <c r="NMV89" s="391"/>
      <c r="NMW89" s="392"/>
      <c r="NMX89" s="393"/>
      <c r="NMY89" s="394"/>
      <c r="NMZ89" s="395"/>
      <c r="NNA89" s="389"/>
      <c r="NNB89" s="390"/>
      <c r="NNC89" s="391"/>
      <c r="NND89" s="392"/>
      <c r="NNE89" s="393"/>
      <c r="NNF89" s="394"/>
      <c r="NNG89" s="395"/>
      <c r="NNH89" s="389"/>
      <c r="NNI89" s="390"/>
      <c r="NNJ89" s="391"/>
      <c r="NNK89" s="392"/>
      <c r="NNL89" s="393"/>
      <c r="NNM89" s="394"/>
      <c r="NNN89" s="395"/>
      <c r="NNO89" s="389"/>
      <c r="NNP89" s="390"/>
      <c r="NNQ89" s="391"/>
      <c r="NNR89" s="392"/>
      <c r="NNS89" s="393"/>
      <c r="NNT89" s="394"/>
      <c r="NNU89" s="395"/>
      <c r="NNV89" s="389"/>
      <c r="NNW89" s="390"/>
      <c r="NNX89" s="391"/>
      <c r="NNY89" s="392"/>
      <c r="NNZ89" s="393"/>
      <c r="NOA89" s="394"/>
      <c r="NOB89" s="395"/>
      <c r="NOC89" s="389"/>
      <c r="NOD89" s="390"/>
      <c r="NOE89" s="391"/>
      <c r="NOF89" s="392"/>
      <c r="NOG89" s="393"/>
      <c r="NOH89" s="394"/>
      <c r="NOI89" s="395"/>
      <c r="NOJ89" s="389"/>
      <c r="NOK89" s="390"/>
      <c r="NOL89" s="391"/>
      <c r="NOM89" s="392"/>
      <c r="NON89" s="393"/>
      <c r="NOO89" s="394"/>
      <c r="NOP89" s="395"/>
      <c r="NOQ89" s="389"/>
      <c r="NOR89" s="390"/>
      <c r="NOS89" s="391"/>
      <c r="NOT89" s="392"/>
      <c r="NOU89" s="393"/>
      <c r="NOV89" s="394"/>
      <c r="NOW89" s="395"/>
      <c r="NOX89" s="389"/>
      <c r="NOY89" s="390"/>
      <c r="NOZ89" s="391"/>
      <c r="NPA89" s="392"/>
      <c r="NPB89" s="393"/>
      <c r="NPC89" s="394"/>
      <c r="NPD89" s="395"/>
      <c r="NPE89" s="389"/>
      <c r="NPF89" s="390"/>
      <c r="NPG89" s="391"/>
      <c r="NPH89" s="392"/>
      <c r="NPI89" s="393"/>
      <c r="NPJ89" s="394"/>
      <c r="NPK89" s="395"/>
      <c r="NPL89" s="389"/>
      <c r="NPM89" s="390"/>
      <c r="NPN89" s="391"/>
      <c r="NPO89" s="392"/>
      <c r="NPP89" s="393"/>
      <c r="NPQ89" s="394"/>
      <c r="NPR89" s="395"/>
      <c r="NPS89" s="389"/>
      <c r="NPT89" s="390"/>
      <c r="NPU89" s="391"/>
      <c r="NPV89" s="392"/>
      <c r="NPW89" s="393"/>
      <c r="NPX89" s="394"/>
      <c r="NPY89" s="395"/>
      <c r="NPZ89" s="389"/>
      <c r="NQA89" s="390"/>
      <c r="NQB89" s="391"/>
      <c r="NQC89" s="392"/>
      <c r="NQD89" s="393"/>
      <c r="NQE89" s="394"/>
      <c r="NQF89" s="395"/>
      <c r="NQG89" s="389"/>
      <c r="NQH89" s="390"/>
      <c r="NQI89" s="391"/>
      <c r="NQJ89" s="392"/>
      <c r="NQK89" s="393"/>
      <c r="NQL89" s="394"/>
      <c r="NQM89" s="395"/>
      <c r="NQN89" s="389"/>
      <c r="NQO89" s="390"/>
      <c r="NQP89" s="391"/>
      <c r="NQQ89" s="392"/>
      <c r="NQR89" s="393"/>
      <c r="NQS89" s="394"/>
      <c r="NQT89" s="395"/>
      <c r="NQU89" s="389"/>
      <c r="NQV89" s="390"/>
      <c r="NQW89" s="391"/>
      <c r="NQX89" s="392"/>
      <c r="NQY89" s="393"/>
      <c r="NQZ89" s="394"/>
      <c r="NRA89" s="395"/>
      <c r="NRB89" s="389"/>
      <c r="NRC89" s="390"/>
      <c r="NRD89" s="391"/>
      <c r="NRE89" s="392"/>
      <c r="NRF89" s="393"/>
      <c r="NRG89" s="394"/>
      <c r="NRH89" s="395"/>
      <c r="NRI89" s="389"/>
      <c r="NRJ89" s="390"/>
      <c r="NRK89" s="391"/>
      <c r="NRL89" s="392"/>
      <c r="NRM89" s="393"/>
      <c r="NRN89" s="394"/>
      <c r="NRO89" s="395"/>
      <c r="NRP89" s="389"/>
      <c r="NRQ89" s="390"/>
      <c r="NRR89" s="391"/>
      <c r="NRS89" s="392"/>
      <c r="NRT89" s="393"/>
      <c r="NRU89" s="394"/>
      <c r="NRV89" s="395"/>
      <c r="NRW89" s="389"/>
      <c r="NRX89" s="390"/>
      <c r="NRY89" s="391"/>
      <c r="NRZ89" s="392"/>
      <c r="NSA89" s="393"/>
      <c r="NSB89" s="394"/>
      <c r="NSC89" s="395"/>
      <c r="NSD89" s="389"/>
      <c r="NSE89" s="390"/>
      <c r="NSF89" s="391"/>
      <c r="NSG89" s="392"/>
      <c r="NSH89" s="393"/>
      <c r="NSI89" s="394"/>
      <c r="NSJ89" s="395"/>
      <c r="NSK89" s="389"/>
      <c r="NSL89" s="390"/>
      <c r="NSM89" s="391"/>
      <c r="NSN89" s="392"/>
      <c r="NSO89" s="393"/>
      <c r="NSP89" s="394"/>
      <c r="NSQ89" s="395"/>
      <c r="NSR89" s="389"/>
      <c r="NSS89" s="390"/>
      <c r="NST89" s="391"/>
      <c r="NSU89" s="392"/>
      <c r="NSV89" s="393"/>
      <c r="NSW89" s="394"/>
      <c r="NSX89" s="395"/>
      <c r="NSY89" s="389"/>
      <c r="NSZ89" s="390"/>
      <c r="NTA89" s="391"/>
      <c r="NTB89" s="392"/>
      <c r="NTC89" s="393"/>
      <c r="NTD89" s="394"/>
      <c r="NTE89" s="395"/>
      <c r="NTF89" s="389"/>
      <c r="NTG89" s="390"/>
      <c r="NTH89" s="391"/>
      <c r="NTI89" s="392"/>
      <c r="NTJ89" s="393"/>
      <c r="NTK89" s="394"/>
      <c r="NTL89" s="395"/>
      <c r="NTM89" s="389"/>
      <c r="NTN89" s="390"/>
      <c r="NTO89" s="391"/>
      <c r="NTP89" s="392"/>
      <c r="NTQ89" s="393"/>
      <c r="NTR89" s="394"/>
      <c r="NTS89" s="395"/>
      <c r="NTT89" s="389"/>
      <c r="NTU89" s="390"/>
      <c r="NTV89" s="391"/>
      <c r="NTW89" s="392"/>
      <c r="NTX89" s="393"/>
      <c r="NTY89" s="394"/>
      <c r="NTZ89" s="395"/>
      <c r="NUA89" s="389"/>
      <c r="NUB89" s="390"/>
      <c r="NUC89" s="391"/>
      <c r="NUD89" s="392"/>
      <c r="NUE89" s="393"/>
      <c r="NUF89" s="394"/>
      <c r="NUG89" s="395"/>
      <c r="NUH89" s="389"/>
      <c r="NUI89" s="390"/>
      <c r="NUJ89" s="391"/>
      <c r="NUK89" s="392"/>
      <c r="NUL89" s="393"/>
      <c r="NUM89" s="394"/>
      <c r="NUN89" s="395"/>
      <c r="NUO89" s="389"/>
      <c r="NUP89" s="390"/>
      <c r="NUQ89" s="391"/>
      <c r="NUR89" s="392"/>
      <c r="NUS89" s="393"/>
      <c r="NUT89" s="394"/>
      <c r="NUU89" s="395"/>
      <c r="NUV89" s="389"/>
      <c r="NUW89" s="390"/>
      <c r="NUX89" s="391"/>
      <c r="NUY89" s="392"/>
      <c r="NUZ89" s="393"/>
      <c r="NVA89" s="394"/>
      <c r="NVB89" s="395"/>
      <c r="NVC89" s="389"/>
      <c r="NVD89" s="390"/>
      <c r="NVE89" s="391"/>
      <c r="NVF89" s="392"/>
      <c r="NVG89" s="393"/>
      <c r="NVH89" s="394"/>
      <c r="NVI89" s="395"/>
      <c r="NVJ89" s="389"/>
      <c r="NVK89" s="390"/>
      <c r="NVL89" s="391"/>
      <c r="NVM89" s="392"/>
      <c r="NVN89" s="393"/>
      <c r="NVO89" s="394"/>
      <c r="NVP89" s="395"/>
      <c r="NVQ89" s="389"/>
      <c r="NVR89" s="390"/>
      <c r="NVS89" s="391"/>
      <c r="NVT89" s="392"/>
      <c r="NVU89" s="393"/>
      <c r="NVV89" s="394"/>
      <c r="NVW89" s="395"/>
      <c r="NVX89" s="389"/>
      <c r="NVY89" s="390"/>
      <c r="NVZ89" s="391"/>
      <c r="NWA89" s="392"/>
      <c r="NWB89" s="393"/>
      <c r="NWC89" s="394"/>
      <c r="NWD89" s="395"/>
      <c r="NWE89" s="389"/>
      <c r="NWF89" s="390"/>
      <c r="NWG89" s="391"/>
      <c r="NWH89" s="392"/>
      <c r="NWI89" s="393"/>
      <c r="NWJ89" s="394"/>
      <c r="NWK89" s="395"/>
      <c r="NWL89" s="389"/>
      <c r="NWM89" s="390"/>
      <c r="NWN89" s="391"/>
      <c r="NWO89" s="392"/>
      <c r="NWP89" s="393"/>
      <c r="NWQ89" s="394"/>
      <c r="NWR89" s="395"/>
      <c r="NWS89" s="389"/>
      <c r="NWT89" s="390"/>
      <c r="NWU89" s="391"/>
      <c r="NWV89" s="392"/>
      <c r="NWW89" s="393"/>
      <c r="NWX89" s="394"/>
      <c r="NWY89" s="395"/>
      <c r="NWZ89" s="389"/>
      <c r="NXA89" s="390"/>
      <c r="NXB89" s="391"/>
      <c r="NXC89" s="392"/>
      <c r="NXD89" s="393"/>
      <c r="NXE89" s="394"/>
      <c r="NXF89" s="395"/>
      <c r="NXG89" s="389"/>
      <c r="NXH89" s="390"/>
      <c r="NXI89" s="391"/>
      <c r="NXJ89" s="392"/>
      <c r="NXK89" s="393"/>
      <c r="NXL89" s="394"/>
      <c r="NXM89" s="395"/>
      <c r="NXN89" s="389"/>
      <c r="NXO89" s="390"/>
      <c r="NXP89" s="391"/>
      <c r="NXQ89" s="392"/>
      <c r="NXR89" s="393"/>
      <c r="NXS89" s="394"/>
      <c r="NXT89" s="395"/>
      <c r="NXU89" s="389"/>
      <c r="NXV89" s="390"/>
      <c r="NXW89" s="391"/>
      <c r="NXX89" s="392"/>
      <c r="NXY89" s="393"/>
      <c r="NXZ89" s="394"/>
      <c r="NYA89" s="395"/>
      <c r="NYB89" s="389"/>
      <c r="NYC89" s="390"/>
      <c r="NYD89" s="391"/>
      <c r="NYE89" s="392"/>
      <c r="NYF89" s="393"/>
      <c r="NYG89" s="394"/>
      <c r="NYH89" s="395"/>
      <c r="NYI89" s="389"/>
      <c r="NYJ89" s="390"/>
      <c r="NYK89" s="391"/>
      <c r="NYL89" s="392"/>
      <c r="NYM89" s="393"/>
      <c r="NYN89" s="394"/>
      <c r="NYO89" s="395"/>
      <c r="NYP89" s="389"/>
      <c r="NYQ89" s="390"/>
      <c r="NYR89" s="391"/>
      <c r="NYS89" s="392"/>
      <c r="NYT89" s="393"/>
      <c r="NYU89" s="394"/>
      <c r="NYV89" s="395"/>
      <c r="NYW89" s="389"/>
      <c r="NYX89" s="390"/>
      <c r="NYY89" s="391"/>
      <c r="NYZ89" s="392"/>
      <c r="NZA89" s="393"/>
      <c r="NZB89" s="394"/>
      <c r="NZC89" s="395"/>
      <c r="NZD89" s="389"/>
      <c r="NZE89" s="390"/>
      <c r="NZF89" s="391"/>
      <c r="NZG89" s="392"/>
      <c r="NZH89" s="393"/>
      <c r="NZI89" s="394"/>
      <c r="NZJ89" s="395"/>
      <c r="NZK89" s="389"/>
      <c r="NZL89" s="390"/>
      <c r="NZM89" s="391"/>
      <c r="NZN89" s="392"/>
      <c r="NZO89" s="393"/>
      <c r="NZP89" s="394"/>
      <c r="NZQ89" s="395"/>
      <c r="NZR89" s="389"/>
      <c r="NZS89" s="390"/>
      <c r="NZT89" s="391"/>
      <c r="NZU89" s="392"/>
      <c r="NZV89" s="393"/>
      <c r="NZW89" s="394"/>
      <c r="NZX89" s="395"/>
      <c r="NZY89" s="389"/>
      <c r="NZZ89" s="390"/>
      <c r="OAA89" s="391"/>
      <c r="OAB89" s="392"/>
      <c r="OAC89" s="393"/>
      <c r="OAD89" s="394"/>
      <c r="OAE89" s="395"/>
      <c r="OAF89" s="389"/>
      <c r="OAG89" s="390"/>
      <c r="OAH89" s="391"/>
      <c r="OAI89" s="392"/>
      <c r="OAJ89" s="393"/>
      <c r="OAK89" s="394"/>
      <c r="OAL89" s="395"/>
      <c r="OAM89" s="389"/>
      <c r="OAN89" s="390"/>
      <c r="OAO89" s="391"/>
      <c r="OAP89" s="392"/>
      <c r="OAQ89" s="393"/>
      <c r="OAR89" s="394"/>
      <c r="OAS89" s="395"/>
      <c r="OAT89" s="389"/>
      <c r="OAU89" s="390"/>
      <c r="OAV89" s="391"/>
      <c r="OAW89" s="392"/>
      <c r="OAX89" s="393"/>
      <c r="OAY89" s="394"/>
      <c r="OAZ89" s="395"/>
      <c r="OBA89" s="389"/>
      <c r="OBB89" s="390"/>
      <c r="OBC89" s="391"/>
      <c r="OBD89" s="392"/>
      <c r="OBE89" s="393"/>
      <c r="OBF89" s="394"/>
      <c r="OBG89" s="395"/>
      <c r="OBH89" s="389"/>
      <c r="OBI89" s="390"/>
      <c r="OBJ89" s="391"/>
      <c r="OBK89" s="392"/>
      <c r="OBL89" s="393"/>
      <c r="OBM89" s="394"/>
      <c r="OBN89" s="395"/>
      <c r="OBO89" s="389"/>
      <c r="OBP89" s="390"/>
      <c r="OBQ89" s="391"/>
      <c r="OBR89" s="392"/>
      <c r="OBS89" s="393"/>
      <c r="OBT89" s="394"/>
      <c r="OBU89" s="395"/>
      <c r="OBV89" s="389"/>
      <c r="OBW89" s="390"/>
      <c r="OBX89" s="391"/>
      <c r="OBY89" s="392"/>
      <c r="OBZ89" s="393"/>
      <c r="OCA89" s="394"/>
      <c r="OCB89" s="395"/>
      <c r="OCC89" s="389"/>
      <c r="OCD89" s="390"/>
      <c r="OCE89" s="391"/>
      <c r="OCF89" s="392"/>
      <c r="OCG89" s="393"/>
      <c r="OCH89" s="394"/>
      <c r="OCI89" s="395"/>
      <c r="OCJ89" s="389"/>
      <c r="OCK89" s="390"/>
      <c r="OCL89" s="391"/>
      <c r="OCM89" s="392"/>
      <c r="OCN89" s="393"/>
      <c r="OCO89" s="394"/>
      <c r="OCP89" s="395"/>
      <c r="OCQ89" s="389"/>
      <c r="OCR89" s="390"/>
      <c r="OCS89" s="391"/>
      <c r="OCT89" s="392"/>
      <c r="OCU89" s="393"/>
      <c r="OCV89" s="394"/>
      <c r="OCW89" s="395"/>
      <c r="OCX89" s="389"/>
      <c r="OCY89" s="390"/>
      <c r="OCZ89" s="391"/>
      <c r="ODA89" s="392"/>
      <c r="ODB89" s="393"/>
      <c r="ODC89" s="394"/>
      <c r="ODD89" s="395"/>
      <c r="ODE89" s="389"/>
      <c r="ODF89" s="390"/>
      <c r="ODG89" s="391"/>
      <c r="ODH89" s="392"/>
      <c r="ODI89" s="393"/>
      <c r="ODJ89" s="394"/>
      <c r="ODK89" s="395"/>
      <c r="ODL89" s="389"/>
      <c r="ODM89" s="390"/>
      <c r="ODN89" s="391"/>
      <c r="ODO89" s="392"/>
      <c r="ODP89" s="393"/>
      <c r="ODQ89" s="394"/>
      <c r="ODR89" s="395"/>
      <c r="ODS89" s="389"/>
      <c r="ODT89" s="390"/>
      <c r="ODU89" s="391"/>
      <c r="ODV89" s="392"/>
      <c r="ODW89" s="393"/>
      <c r="ODX89" s="394"/>
      <c r="ODY89" s="395"/>
      <c r="ODZ89" s="389"/>
      <c r="OEA89" s="390"/>
      <c r="OEB89" s="391"/>
      <c r="OEC89" s="392"/>
      <c r="OED89" s="393"/>
      <c r="OEE89" s="394"/>
      <c r="OEF89" s="395"/>
      <c r="OEG89" s="389"/>
      <c r="OEH89" s="390"/>
      <c r="OEI89" s="391"/>
      <c r="OEJ89" s="392"/>
      <c r="OEK89" s="393"/>
      <c r="OEL89" s="394"/>
      <c r="OEM89" s="395"/>
      <c r="OEN89" s="389"/>
      <c r="OEO89" s="390"/>
      <c r="OEP89" s="391"/>
      <c r="OEQ89" s="392"/>
      <c r="OER89" s="393"/>
      <c r="OES89" s="394"/>
      <c r="OET89" s="395"/>
      <c r="OEU89" s="389"/>
      <c r="OEV89" s="390"/>
      <c r="OEW89" s="391"/>
      <c r="OEX89" s="392"/>
      <c r="OEY89" s="393"/>
      <c r="OEZ89" s="394"/>
      <c r="OFA89" s="395"/>
      <c r="OFB89" s="389"/>
      <c r="OFC89" s="390"/>
      <c r="OFD89" s="391"/>
      <c r="OFE89" s="392"/>
      <c r="OFF89" s="393"/>
      <c r="OFG89" s="394"/>
      <c r="OFH89" s="395"/>
      <c r="OFI89" s="389"/>
      <c r="OFJ89" s="390"/>
      <c r="OFK89" s="391"/>
      <c r="OFL89" s="392"/>
      <c r="OFM89" s="393"/>
      <c r="OFN89" s="394"/>
      <c r="OFO89" s="395"/>
      <c r="OFP89" s="389"/>
      <c r="OFQ89" s="390"/>
      <c r="OFR89" s="391"/>
      <c r="OFS89" s="392"/>
      <c r="OFT89" s="393"/>
      <c r="OFU89" s="394"/>
      <c r="OFV89" s="395"/>
      <c r="OFW89" s="389"/>
      <c r="OFX89" s="390"/>
      <c r="OFY89" s="391"/>
      <c r="OFZ89" s="392"/>
      <c r="OGA89" s="393"/>
      <c r="OGB89" s="394"/>
      <c r="OGC89" s="395"/>
      <c r="OGD89" s="389"/>
      <c r="OGE89" s="390"/>
      <c r="OGF89" s="391"/>
      <c r="OGG89" s="392"/>
      <c r="OGH89" s="393"/>
      <c r="OGI89" s="394"/>
      <c r="OGJ89" s="395"/>
      <c r="OGK89" s="389"/>
      <c r="OGL89" s="390"/>
      <c r="OGM89" s="391"/>
      <c r="OGN89" s="392"/>
      <c r="OGO89" s="393"/>
      <c r="OGP89" s="394"/>
      <c r="OGQ89" s="395"/>
      <c r="OGR89" s="389"/>
      <c r="OGS89" s="390"/>
      <c r="OGT89" s="391"/>
      <c r="OGU89" s="392"/>
      <c r="OGV89" s="393"/>
      <c r="OGW89" s="394"/>
      <c r="OGX89" s="395"/>
      <c r="OGY89" s="389"/>
      <c r="OGZ89" s="390"/>
      <c r="OHA89" s="391"/>
      <c r="OHB89" s="392"/>
      <c r="OHC89" s="393"/>
      <c r="OHD89" s="394"/>
      <c r="OHE89" s="395"/>
      <c r="OHF89" s="389"/>
      <c r="OHG89" s="390"/>
      <c r="OHH89" s="391"/>
      <c r="OHI89" s="392"/>
      <c r="OHJ89" s="393"/>
      <c r="OHK89" s="394"/>
      <c r="OHL89" s="395"/>
      <c r="OHM89" s="389"/>
      <c r="OHN89" s="390"/>
      <c r="OHO89" s="391"/>
      <c r="OHP89" s="392"/>
      <c r="OHQ89" s="393"/>
      <c r="OHR89" s="394"/>
      <c r="OHS89" s="395"/>
      <c r="OHT89" s="389"/>
      <c r="OHU89" s="390"/>
      <c r="OHV89" s="391"/>
      <c r="OHW89" s="392"/>
      <c r="OHX89" s="393"/>
      <c r="OHY89" s="394"/>
      <c r="OHZ89" s="395"/>
      <c r="OIA89" s="389"/>
      <c r="OIB89" s="390"/>
      <c r="OIC89" s="391"/>
      <c r="OID89" s="392"/>
      <c r="OIE89" s="393"/>
      <c r="OIF89" s="394"/>
      <c r="OIG89" s="395"/>
      <c r="OIH89" s="389"/>
      <c r="OII89" s="390"/>
      <c r="OIJ89" s="391"/>
      <c r="OIK89" s="392"/>
      <c r="OIL89" s="393"/>
      <c r="OIM89" s="394"/>
      <c r="OIN89" s="395"/>
      <c r="OIO89" s="389"/>
      <c r="OIP89" s="390"/>
      <c r="OIQ89" s="391"/>
      <c r="OIR89" s="392"/>
      <c r="OIS89" s="393"/>
      <c r="OIT89" s="394"/>
      <c r="OIU89" s="395"/>
      <c r="OIV89" s="389"/>
      <c r="OIW89" s="390"/>
      <c r="OIX89" s="391"/>
      <c r="OIY89" s="392"/>
      <c r="OIZ89" s="393"/>
      <c r="OJA89" s="394"/>
      <c r="OJB89" s="395"/>
      <c r="OJC89" s="389"/>
      <c r="OJD89" s="390"/>
      <c r="OJE89" s="391"/>
      <c r="OJF89" s="392"/>
      <c r="OJG89" s="393"/>
      <c r="OJH89" s="394"/>
      <c r="OJI89" s="395"/>
      <c r="OJJ89" s="389"/>
      <c r="OJK89" s="390"/>
      <c r="OJL89" s="391"/>
      <c r="OJM89" s="392"/>
      <c r="OJN89" s="393"/>
      <c r="OJO89" s="394"/>
      <c r="OJP89" s="395"/>
      <c r="OJQ89" s="389"/>
      <c r="OJR89" s="390"/>
      <c r="OJS89" s="391"/>
      <c r="OJT89" s="392"/>
      <c r="OJU89" s="393"/>
      <c r="OJV89" s="394"/>
      <c r="OJW89" s="395"/>
      <c r="OJX89" s="389"/>
      <c r="OJY89" s="390"/>
      <c r="OJZ89" s="391"/>
      <c r="OKA89" s="392"/>
      <c r="OKB89" s="393"/>
      <c r="OKC89" s="394"/>
      <c r="OKD89" s="395"/>
      <c r="OKE89" s="389"/>
      <c r="OKF89" s="390"/>
      <c r="OKG89" s="391"/>
      <c r="OKH89" s="392"/>
      <c r="OKI89" s="393"/>
      <c r="OKJ89" s="394"/>
      <c r="OKK89" s="395"/>
      <c r="OKL89" s="389"/>
      <c r="OKM89" s="390"/>
      <c r="OKN89" s="391"/>
      <c r="OKO89" s="392"/>
      <c r="OKP89" s="393"/>
      <c r="OKQ89" s="394"/>
      <c r="OKR89" s="395"/>
      <c r="OKS89" s="389"/>
      <c r="OKT89" s="390"/>
      <c r="OKU89" s="391"/>
      <c r="OKV89" s="392"/>
      <c r="OKW89" s="393"/>
      <c r="OKX89" s="394"/>
      <c r="OKY89" s="395"/>
      <c r="OKZ89" s="389"/>
      <c r="OLA89" s="390"/>
      <c r="OLB89" s="391"/>
      <c r="OLC89" s="392"/>
      <c r="OLD89" s="393"/>
      <c r="OLE89" s="394"/>
      <c r="OLF89" s="395"/>
      <c r="OLG89" s="389"/>
      <c r="OLH89" s="390"/>
      <c r="OLI89" s="391"/>
      <c r="OLJ89" s="392"/>
      <c r="OLK89" s="393"/>
      <c r="OLL89" s="394"/>
      <c r="OLM89" s="395"/>
      <c r="OLN89" s="389"/>
      <c r="OLO89" s="390"/>
      <c r="OLP89" s="391"/>
      <c r="OLQ89" s="392"/>
      <c r="OLR89" s="393"/>
      <c r="OLS89" s="394"/>
      <c r="OLT89" s="395"/>
      <c r="OLU89" s="389"/>
      <c r="OLV89" s="390"/>
      <c r="OLW89" s="391"/>
      <c r="OLX89" s="392"/>
      <c r="OLY89" s="393"/>
      <c r="OLZ89" s="394"/>
      <c r="OMA89" s="395"/>
      <c r="OMB89" s="389"/>
      <c r="OMC89" s="390"/>
      <c r="OMD89" s="391"/>
      <c r="OME89" s="392"/>
      <c r="OMF89" s="393"/>
      <c r="OMG89" s="394"/>
      <c r="OMH89" s="395"/>
      <c r="OMI89" s="389"/>
      <c r="OMJ89" s="390"/>
      <c r="OMK89" s="391"/>
      <c r="OML89" s="392"/>
      <c r="OMM89" s="393"/>
      <c r="OMN89" s="394"/>
      <c r="OMO89" s="395"/>
      <c r="OMP89" s="389"/>
      <c r="OMQ89" s="390"/>
      <c r="OMR89" s="391"/>
      <c r="OMS89" s="392"/>
      <c r="OMT89" s="393"/>
      <c r="OMU89" s="394"/>
      <c r="OMV89" s="395"/>
      <c r="OMW89" s="389"/>
      <c r="OMX89" s="390"/>
      <c r="OMY89" s="391"/>
      <c r="OMZ89" s="392"/>
      <c r="ONA89" s="393"/>
      <c r="ONB89" s="394"/>
      <c r="ONC89" s="395"/>
      <c r="OND89" s="389"/>
      <c r="ONE89" s="390"/>
      <c r="ONF89" s="391"/>
      <c r="ONG89" s="392"/>
      <c r="ONH89" s="393"/>
      <c r="ONI89" s="394"/>
      <c r="ONJ89" s="395"/>
      <c r="ONK89" s="389"/>
      <c r="ONL89" s="390"/>
      <c r="ONM89" s="391"/>
      <c r="ONN89" s="392"/>
      <c r="ONO89" s="393"/>
      <c r="ONP89" s="394"/>
      <c r="ONQ89" s="395"/>
      <c r="ONR89" s="389"/>
      <c r="ONS89" s="390"/>
      <c r="ONT89" s="391"/>
      <c r="ONU89" s="392"/>
      <c r="ONV89" s="393"/>
      <c r="ONW89" s="394"/>
      <c r="ONX89" s="395"/>
      <c r="ONY89" s="389"/>
      <c r="ONZ89" s="390"/>
      <c r="OOA89" s="391"/>
      <c r="OOB89" s="392"/>
      <c r="OOC89" s="393"/>
      <c r="OOD89" s="394"/>
      <c r="OOE89" s="395"/>
      <c r="OOF89" s="389"/>
      <c r="OOG89" s="390"/>
      <c r="OOH89" s="391"/>
      <c r="OOI89" s="392"/>
      <c r="OOJ89" s="393"/>
      <c r="OOK89" s="394"/>
      <c r="OOL89" s="395"/>
      <c r="OOM89" s="389"/>
      <c r="OON89" s="390"/>
      <c r="OOO89" s="391"/>
      <c r="OOP89" s="392"/>
      <c r="OOQ89" s="393"/>
      <c r="OOR89" s="394"/>
      <c r="OOS89" s="395"/>
      <c r="OOT89" s="389"/>
      <c r="OOU89" s="390"/>
      <c r="OOV89" s="391"/>
      <c r="OOW89" s="392"/>
      <c r="OOX89" s="393"/>
      <c r="OOY89" s="394"/>
      <c r="OOZ89" s="395"/>
      <c r="OPA89" s="389"/>
      <c r="OPB89" s="390"/>
      <c r="OPC89" s="391"/>
      <c r="OPD89" s="392"/>
      <c r="OPE89" s="393"/>
      <c r="OPF89" s="394"/>
      <c r="OPG89" s="395"/>
      <c r="OPH89" s="389"/>
      <c r="OPI89" s="390"/>
      <c r="OPJ89" s="391"/>
      <c r="OPK89" s="392"/>
      <c r="OPL89" s="393"/>
      <c r="OPM89" s="394"/>
      <c r="OPN89" s="395"/>
      <c r="OPO89" s="389"/>
      <c r="OPP89" s="390"/>
      <c r="OPQ89" s="391"/>
      <c r="OPR89" s="392"/>
      <c r="OPS89" s="393"/>
      <c r="OPT89" s="394"/>
      <c r="OPU89" s="395"/>
      <c r="OPV89" s="389"/>
      <c r="OPW89" s="390"/>
      <c r="OPX89" s="391"/>
      <c r="OPY89" s="392"/>
      <c r="OPZ89" s="393"/>
      <c r="OQA89" s="394"/>
      <c r="OQB89" s="395"/>
      <c r="OQC89" s="389"/>
      <c r="OQD89" s="390"/>
      <c r="OQE89" s="391"/>
      <c r="OQF89" s="392"/>
      <c r="OQG89" s="393"/>
      <c r="OQH89" s="394"/>
      <c r="OQI89" s="395"/>
      <c r="OQJ89" s="389"/>
      <c r="OQK89" s="390"/>
      <c r="OQL89" s="391"/>
      <c r="OQM89" s="392"/>
      <c r="OQN89" s="393"/>
      <c r="OQO89" s="394"/>
      <c r="OQP89" s="395"/>
      <c r="OQQ89" s="389"/>
      <c r="OQR89" s="390"/>
      <c r="OQS89" s="391"/>
      <c r="OQT89" s="392"/>
      <c r="OQU89" s="393"/>
      <c r="OQV89" s="394"/>
      <c r="OQW89" s="395"/>
      <c r="OQX89" s="389"/>
      <c r="OQY89" s="390"/>
      <c r="OQZ89" s="391"/>
      <c r="ORA89" s="392"/>
      <c r="ORB89" s="393"/>
      <c r="ORC89" s="394"/>
      <c r="ORD89" s="395"/>
      <c r="ORE89" s="389"/>
      <c r="ORF89" s="390"/>
      <c r="ORG89" s="391"/>
      <c r="ORH89" s="392"/>
      <c r="ORI89" s="393"/>
      <c r="ORJ89" s="394"/>
      <c r="ORK89" s="395"/>
      <c r="ORL89" s="389"/>
      <c r="ORM89" s="390"/>
      <c r="ORN89" s="391"/>
      <c r="ORO89" s="392"/>
      <c r="ORP89" s="393"/>
      <c r="ORQ89" s="394"/>
      <c r="ORR89" s="395"/>
      <c r="ORS89" s="389"/>
      <c r="ORT89" s="390"/>
      <c r="ORU89" s="391"/>
      <c r="ORV89" s="392"/>
      <c r="ORW89" s="393"/>
      <c r="ORX89" s="394"/>
      <c r="ORY89" s="395"/>
      <c r="ORZ89" s="389"/>
      <c r="OSA89" s="390"/>
      <c r="OSB89" s="391"/>
      <c r="OSC89" s="392"/>
      <c r="OSD89" s="393"/>
      <c r="OSE89" s="394"/>
      <c r="OSF89" s="395"/>
      <c r="OSG89" s="389"/>
      <c r="OSH89" s="390"/>
      <c r="OSI89" s="391"/>
      <c r="OSJ89" s="392"/>
      <c r="OSK89" s="393"/>
      <c r="OSL89" s="394"/>
      <c r="OSM89" s="395"/>
      <c r="OSN89" s="389"/>
      <c r="OSO89" s="390"/>
      <c r="OSP89" s="391"/>
      <c r="OSQ89" s="392"/>
      <c r="OSR89" s="393"/>
      <c r="OSS89" s="394"/>
      <c r="OST89" s="395"/>
      <c r="OSU89" s="389"/>
      <c r="OSV89" s="390"/>
      <c r="OSW89" s="391"/>
      <c r="OSX89" s="392"/>
      <c r="OSY89" s="393"/>
      <c r="OSZ89" s="394"/>
      <c r="OTA89" s="395"/>
      <c r="OTB89" s="389"/>
      <c r="OTC89" s="390"/>
      <c r="OTD89" s="391"/>
      <c r="OTE89" s="392"/>
      <c r="OTF89" s="393"/>
      <c r="OTG89" s="394"/>
      <c r="OTH89" s="395"/>
      <c r="OTI89" s="389"/>
      <c r="OTJ89" s="390"/>
      <c r="OTK89" s="391"/>
      <c r="OTL89" s="392"/>
      <c r="OTM89" s="393"/>
      <c r="OTN89" s="394"/>
      <c r="OTO89" s="395"/>
      <c r="OTP89" s="389"/>
      <c r="OTQ89" s="390"/>
      <c r="OTR89" s="391"/>
      <c r="OTS89" s="392"/>
      <c r="OTT89" s="393"/>
      <c r="OTU89" s="394"/>
      <c r="OTV89" s="395"/>
      <c r="OTW89" s="389"/>
      <c r="OTX89" s="390"/>
      <c r="OTY89" s="391"/>
      <c r="OTZ89" s="392"/>
      <c r="OUA89" s="393"/>
      <c r="OUB89" s="394"/>
      <c r="OUC89" s="395"/>
      <c r="OUD89" s="389"/>
      <c r="OUE89" s="390"/>
      <c r="OUF89" s="391"/>
      <c r="OUG89" s="392"/>
      <c r="OUH89" s="393"/>
      <c r="OUI89" s="394"/>
      <c r="OUJ89" s="395"/>
      <c r="OUK89" s="389"/>
      <c r="OUL89" s="390"/>
      <c r="OUM89" s="391"/>
      <c r="OUN89" s="392"/>
      <c r="OUO89" s="393"/>
      <c r="OUP89" s="394"/>
      <c r="OUQ89" s="395"/>
      <c r="OUR89" s="389"/>
      <c r="OUS89" s="390"/>
      <c r="OUT89" s="391"/>
      <c r="OUU89" s="392"/>
      <c r="OUV89" s="393"/>
      <c r="OUW89" s="394"/>
      <c r="OUX89" s="395"/>
      <c r="OUY89" s="389"/>
      <c r="OUZ89" s="390"/>
      <c r="OVA89" s="391"/>
      <c r="OVB89" s="392"/>
      <c r="OVC89" s="393"/>
      <c r="OVD89" s="394"/>
      <c r="OVE89" s="395"/>
      <c r="OVF89" s="389"/>
      <c r="OVG89" s="390"/>
      <c r="OVH89" s="391"/>
      <c r="OVI89" s="392"/>
      <c r="OVJ89" s="393"/>
      <c r="OVK89" s="394"/>
      <c r="OVL89" s="395"/>
      <c r="OVM89" s="389"/>
      <c r="OVN89" s="390"/>
      <c r="OVO89" s="391"/>
      <c r="OVP89" s="392"/>
      <c r="OVQ89" s="393"/>
      <c r="OVR89" s="394"/>
      <c r="OVS89" s="395"/>
      <c r="OVT89" s="389"/>
      <c r="OVU89" s="390"/>
      <c r="OVV89" s="391"/>
      <c r="OVW89" s="392"/>
      <c r="OVX89" s="393"/>
      <c r="OVY89" s="394"/>
      <c r="OVZ89" s="395"/>
      <c r="OWA89" s="389"/>
      <c r="OWB89" s="390"/>
      <c r="OWC89" s="391"/>
      <c r="OWD89" s="392"/>
      <c r="OWE89" s="393"/>
      <c r="OWF89" s="394"/>
      <c r="OWG89" s="395"/>
      <c r="OWH89" s="389"/>
      <c r="OWI89" s="390"/>
      <c r="OWJ89" s="391"/>
      <c r="OWK89" s="392"/>
      <c r="OWL89" s="393"/>
      <c r="OWM89" s="394"/>
      <c r="OWN89" s="395"/>
      <c r="OWO89" s="389"/>
      <c r="OWP89" s="390"/>
      <c r="OWQ89" s="391"/>
      <c r="OWR89" s="392"/>
      <c r="OWS89" s="393"/>
      <c r="OWT89" s="394"/>
      <c r="OWU89" s="395"/>
      <c r="OWV89" s="389"/>
      <c r="OWW89" s="390"/>
      <c r="OWX89" s="391"/>
      <c r="OWY89" s="392"/>
      <c r="OWZ89" s="393"/>
      <c r="OXA89" s="394"/>
      <c r="OXB89" s="395"/>
      <c r="OXC89" s="389"/>
      <c r="OXD89" s="390"/>
      <c r="OXE89" s="391"/>
      <c r="OXF89" s="392"/>
      <c r="OXG89" s="393"/>
      <c r="OXH89" s="394"/>
      <c r="OXI89" s="395"/>
      <c r="OXJ89" s="389"/>
      <c r="OXK89" s="390"/>
      <c r="OXL89" s="391"/>
      <c r="OXM89" s="392"/>
      <c r="OXN89" s="393"/>
      <c r="OXO89" s="394"/>
      <c r="OXP89" s="395"/>
      <c r="OXQ89" s="389"/>
      <c r="OXR89" s="390"/>
      <c r="OXS89" s="391"/>
      <c r="OXT89" s="392"/>
      <c r="OXU89" s="393"/>
      <c r="OXV89" s="394"/>
      <c r="OXW89" s="395"/>
      <c r="OXX89" s="389"/>
      <c r="OXY89" s="390"/>
      <c r="OXZ89" s="391"/>
      <c r="OYA89" s="392"/>
      <c r="OYB89" s="393"/>
      <c r="OYC89" s="394"/>
      <c r="OYD89" s="395"/>
      <c r="OYE89" s="389"/>
      <c r="OYF89" s="390"/>
      <c r="OYG89" s="391"/>
      <c r="OYH89" s="392"/>
      <c r="OYI89" s="393"/>
      <c r="OYJ89" s="394"/>
      <c r="OYK89" s="395"/>
      <c r="OYL89" s="389"/>
      <c r="OYM89" s="390"/>
      <c r="OYN89" s="391"/>
      <c r="OYO89" s="392"/>
      <c r="OYP89" s="393"/>
      <c r="OYQ89" s="394"/>
      <c r="OYR89" s="395"/>
      <c r="OYS89" s="389"/>
      <c r="OYT89" s="390"/>
      <c r="OYU89" s="391"/>
      <c r="OYV89" s="392"/>
      <c r="OYW89" s="393"/>
      <c r="OYX89" s="394"/>
      <c r="OYY89" s="395"/>
      <c r="OYZ89" s="389"/>
      <c r="OZA89" s="390"/>
      <c r="OZB89" s="391"/>
      <c r="OZC89" s="392"/>
      <c r="OZD89" s="393"/>
      <c r="OZE89" s="394"/>
      <c r="OZF89" s="395"/>
      <c r="OZG89" s="389"/>
      <c r="OZH89" s="390"/>
      <c r="OZI89" s="391"/>
      <c r="OZJ89" s="392"/>
      <c r="OZK89" s="393"/>
      <c r="OZL89" s="394"/>
      <c r="OZM89" s="395"/>
      <c r="OZN89" s="389"/>
      <c r="OZO89" s="390"/>
      <c r="OZP89" s="391"/>
      <c r="OZQ89" s="392"/>
      <c r="OZR89" s="393"/>
      <c r="OZS89" s="394"/>
      <c r="OZT89" s="395"/>
      <c r="OZU89" s="389"/>
      <c r="OZV89" s="390"/>
      <c r="OZW89" s="391"/>
      <c r="OZX89" s="392"/>
      <c r="OZY89" s="393"/>
      <c r="OZZ89" s="394"/>
      <c r="PAA89" s="395"/>
      <c r="PAB89" s="389"/>
      <c r="PAC89" s="390"/>
      <c r="PAD89" s="391"/>
      <c r="PAE89" s="392"/>
      <c r="PAF89" s="393"/>
      <c r="PAG89" s="394"/>
      <c r="PAH89" s="395"/>
      <c r="PAI89" s="389"/>
      <c r="PAJ89" s="390"/>
      <c r="PAK89" s="391"/>
      <c r="PAL89" s="392"/>
      <c r="PAM89" s="393"/>
      <c r="PAN89" s="394"/>
      <c r="PAO89" s="395"/>
      <c r="PAP89" s="389"/>
      <c r="PAQ89" s="390"/>
      <c r="PAR89" s="391"/>
      <c r="PAS89" s="392"/>
      <c r="PAT89" s="393"/>
      <c r="PAU89" s="394"/>
      <c r="PAV89" s="395"/>
      <c r="PAW89" s="389"/>
      <c r="PAX89" s="390"/>
      <c r="PAY89" s="391"/>
      <c r="PAZ89" s="392"/>
      <c r="PBA89" s="393"/>
      <c r="PBB89" s="394"/>
      <c r="PBC89" s="395"/>
      <c r="PBD89" s="389"/>
      <c r="PBE89" s="390"/>
      <c r="PBF89" s="391"/>
      <c r="PBG89" s="392"/>
      <c r="PBH89" s="393"/>
      <c r="PBI89" s="394"/>
      <c r="PBJ89" s="395"/>
      <c r="PBK89" s="389"/>
      <c r="PBL89" s="390"/>
      <c r="PBM89" s="391"/>
      <c r="PBN89" s="392"/>
      <c r="PBO89" s="393"/>
      <c r="PBP89" s="394"/>
      <c r="PBQ89" s="395"/>
      <c r="PBR89" s="389"/>
      <c r="PBS89" s="390"/>
      <c r="PBT89" s="391"/>
      <c r="PBU89" s="392"/>
      <c r="PBV89" s="393"/>
      <c r="PBW89" s="394"/>
      <c r="PBX89" s="395"/>
      <c r="PBY89" s="389"/>
      <c r="PBZ89" s="390"/>
      <c r="PCA89" s="391"/>
      <c r="PCB89" s="392"/>
      <c r="PCC89" s="393"/>
      <c r="PCD89" s="394"/>
      <c r="PCE89" s="395"/>
      <c r="PCF89" s="389"/>
      <c r="PCG89" s="390"/>
      <c r="PCH89" s="391"/>
      <c r="PCI89" s="392"/>
      <c r="PCJ89" s="393"/>
      <c r="PCK89" s="394"/>
      <c r="PCL89" s="395"/>
      <c r="PCM89" s="389"/>
      <c r="PCN89" s="390"/>
      <c r="PCO89" s="391"/>
      <c r="PCP89" s="392"/>
      <c r="PCQ89" s="393"/>
      <c r="PCR89" s="394"/>
      <c r="PCS89" s="395"/>
      <c r="PCT89" s="389"/>
      <c r="PCU89" s="390"/>
      <c r="PCV89" s="391"/>
      <c r="PCW89" s="392"/>
      <c r="PCX89" s="393"/>
      <c r="PCY89" s="394"/>
      <c r="PCZ89" s="395"/>
      <c r="PDA89" s="389"/>
      <c r="PDB89" s="390"/>
      <c r="PDC89" s="391"/>
      <c r="PDD89" s="392"/>
      <c r="PDE89" s="393"/>
      <c r="PDF89" s="394"/>
      <c r="PDG89" s="395"/>
      <c r="PDH89" s="389"/>
      <c r="PDI89" s="390"/>
      <c r="PDJ89" s="391"/>
      <c r="PDK89" s="392"/>
      <c r="PDL89" s="393"/>
      <c r="PDM89" s="394"/>
      <c r="PDN89" s="395"/>
      <c r="PDO89" s="389"/>
      <c r="PDP89" s="390"/>
      <c r="PDQ89" s="391"/>
      <c r="PDR89" s="392"/>
      <c r="PDS89" s="393"/>
      <c r="PDT89" s="394"/>
      <c r="PDU89" s="395"/>
      <c r="PDV89" s="389"/>
      <c r="PDW89" s="390"/>
      <c r="PDX89" s="391"/>
      <c r="PDY89" s="392"/>
      <c r="PDZ89" s="393"/>
      <c r="PEA89" s="394"/>
      <c r="PEB89" s="395"/>
      <c r="PEC89" s="389"/>
      <c r="PED89" s="390"/>
      <c r="PEE89" s="391"/>
      <c r="PEF89" s="392"/>
      <c r="PEG89" s="393"/>
      <c r="PEH89" s="394"/>
      <c r="PEI89" s="395"/>
      <c r="PEJ89" s="389"/>
      <c r="PEK89" s="390"/>
      <c r="PEL89" s="391"/>
      <c r="PEM89" s="392"/>
      <c r="PEN89" s="393"/>
      <c r="PEO89" s="394"/>
      <c r="PEP89" s="395"/>
      <c r="PEQ89" s="389"/>
      <c r="PER89" s="390"/>
      <c r="PES89" s="391"/>
      <c r="PET89" s="392"/>
      <c r="PEU89" s="393"/>
      <c r="PEV89" s="394"/>
      <c r="PEW89" s="395"/>
      <c r="PEX89" s="389"/>
      <c r="PEY89" s="390"/>
      <c r="PEZ89" s="391"/>
      <c r="PFA89" s="392"/>
      <c r="PFB89" s="393"/>
      <c r="PFC89" s="394"/>
      <c r="PFD89" s="395"/>
      <c r="PFE89" s="389"/>
      <c r="PFF89" s="390"/>
      <c r="PFG89" s="391"/>
      <c r="PFH89" s="392"/>
      <c r="PFI89" s="393"/>
      <c r="PFJ89" s="394"/>
      <c r="PFK89" s="395"/>
      <c r="PFL89" s="389"/>
      <c r="PFM89" s="390"/>
      <c r="PFN89" s="391"/>
      <c r="PFO89" s="392"/>
      <c r="PFP89" s="393"/>
      <c r="PFQ89" s="394"/>
      <c r="PFR89" s="395"/>
      <c r="PFS89" s="389"/>
      <c r="PFT89" s="390"/>
      <c r="PFU89" s="391"/>
      <c r="PFV89" s="392"/>
      <c r="PFW89" s="393"/>
      <c r="PFX89" s="394"/>
      <c r="PFY89" s="395"/>
      <c r="PFZ89" s="389"/>
      <c r="PGA89" s="390"/>
      <c r="PGB89" s="391"/>
      <c r="PGC89" s="392"/>
      <c r="PGD89" s="393"/>
      <c r="PGE89" s="394"/>
      <c r="PGF89" s="395"/>
      <c r="PGG89" s="389"/>
      <c r="PGH89" s="390"/>
      <c r="PGI89" s="391"/>
      <c r="PGJ89" s="392"/>
      <c r="PGK89" s="393"/>
      <c r="PGL89" s="394"/>
      <c r="PGM89" s="395"/>
      <c r="PGN89" s="389"/>
      <c r="PGO89" s="390"/>
      <c r="PGP89" s="391"/>
      <c r="PGQ89" s="392"/>
      <c r="PGR89" s="393"/>
      <c r="PGS89" s="394"/>
      <c r="PGT89" s="395"/>
      <c r="PGU89" s="389"/>
      <c r="PGV89" s="390"/>
      <c r="PGW89" s="391"/>
      <c r="PGX89" s="392"/>
      <c r="PGY89" s="393"/>
      <c r="PGZ89" s="394"/>
      <c r="PHA89" s="395"/>
      <c r="PHB89" s="389"/>
      <c r="PHC89" s="390"/>
      <c r="PHD89" s="391"/>
      <c r="PHE89" s="392"/>
      <c r="PHF89" s="393"/>
      <c r="PHG89" s="394"/>
      <c r="PHH89" s="395"/>
      <c r="PHI89" s="389"/>
      <c r="PHJ89" s="390"/>
      <c r="PHK89" s="391"/>
      <c r="PHL89" s="392"/>
      <c r="PHM89" s="393"/>
      <c r="PHN89" s="394"/>
      <c r="PHO89" s="395"/>
      <c r="PHP89" s="389"/>
      <c r="PHQ89" s="390"/>
      <c r="PHR89" s="391"/>
      <c r="PHS89" s="392"/>
      <c r="PHT89" s="393"/>
      <c r="PHU89" s="394"/>
      <c r="PHV89" s="395"/>
      <c r="PHW89" s="389"/>
      <c r="PHX89" s="390"/>
      <c r="PHY89" s="391"/>
      <c r="PHZ89" s="392"/>
      <c r="PIA89" s="393"/>
      <c r="PIB89" s="394"/>
      <c r="PIC89" s="395"/>
      <c r="PID89" s="389"/>
      <c r="PIE89" s="390"/>
      <c r="PIF89" s="391"/>
      <c r="PIG89" s="392"/>
      <c r="PIH89" s="393"/>
      <c r="PII89" s="394"/>
      <c r="PIJ89" s="395"/>
      <c r="PIK89" s="389"/>
      <c r="PIL89" s="390"/>
      <c r="PIM89" s="391"/>
      <c r="PIN89" s="392"/>
      <c r="PIO89" s="393"/>
      <c r="PIP89" s="394"/>
      <c r="PIQ89" s="395"/>
      <c r="PIR89" s="389"/>
      <c r="PIS89" s="390"/>
      <c r="PIT89" s="391"/>
      <c r="PIU89" s="392"/>
      <c r="PIV89" s="393"/>
      <c r="PIW89" s="394"/>
      <c r="PIX89" s="395"/>
      <c r="PIY89" s="389"/>
      <c r="PIZ89" s="390"/>
      <c r="PJA89" s="391"/>
      <c r="PJB89" s="392"/>
      <c r="PJC89" s="393"/>
      <c r="PJD89" s="394"/>
      <c r="PJE89" s="395"/>
      <c r="PJF89" s="389"/>
      <c r="PJG89" s="390"/>
      <c r="PJH89" s="391"/>
      <c r="PJI89" s="392"/>
      <c r="PJJ89" s="393"/>
      <c r="PJK89" s="394"/>
      <c r="PJL89" s="395"/>
      <c r="PJM89" s="389"/>
      <c r="PJN89" s="390"/>
      <c r="PJO89" s="391"/>
      <c r="PJP89" s="392"/>
      <c r="PJQ89" s="393"/>
      <c r="PJR89" s="394"/>
      <c r="PJS89" s="395"/>
      <c r="PJT89" s="389"/>
      <c r="PJU89" s="390"/>
      <c r="PJV89" s="391"/>
      <c r="PJW89" s="392"/>
      <c r="PJX89" s="393"/>
      <c r="PJY89" s="394"/>
      <c r="PJZ89" s="395"/>
      <c r="PKA89" s="389"/>
      <c r="PKB89" s="390"/>
      <c r="PKC89" s="391"/>
      <c r="PKD89" s="392"/>
      <c r="PKE89" s="393"/>
      <c r="PKF89" s="394"/>
      <c r="PKG89" s="395"/>
      <c r="PKH89" s="389"/>
      <c r="PKI89" s="390"/>
      <c r="PKJ89" s="391"/>
      <c r="PKK89" s="392"/>
      <c r="PKL89" s="393"/>
      <c r="PKM89" s="394"/>
      <c r="PKN89" s="395"/>
      <c r="PKO89" s="389"/>
      <c r="PKP89" s="390"/>
      <c r="PKQ89" s="391"/>
      <c r="PKR89" s="392"/>
      <c r="PKS89" s="393"/>
      <c r="PKT89" s="394"/>
      <c r="PKU89" s="395"/>
      <c r="PKV89" s="389"/>
      <c r="PKW89" s="390"/>
      <c r="PKX89" s="391"/>
      <c r="PKY89" s="392"/>
      <c r="PKZ89" s="393"/>
      <c r="PLA89" s="394"/>
      <c r="PLB89" s="395"/>
      <c r="PLC89" s="389"/>
      <c r="PLD89" s="390"/>
      <c r="PLE89" s="391"/>
      <c r="PLF89" s="392"/>
      <c r="PLG89" s="393"/>
      <c r="PLH89" s="394"/>
      <c r="PLI89" s="395"/>
      <c r="PLJ89" s="389"/>
      <c r="PLK89" s="390"/>
      <c r="PLL89" s="391"/>
      <c r="PLM89" s="392"/>
      <c r="PLN89" s="393"/>
      <c r="PLO89" s="394"/>
      <c r="PLP89" s="395"/>
      <c r="PLQ89" s="389"/>
      <c r="PLR89" s="390"/>
      <c r="PLS89" s="391"/>
      <c r="PLT89" s="392"/>
      <c r="PLU89" s="393"/>
      <c r="PLV89" s="394"/>
      <c r="PLW89" s="395"/>
      <c r="PLX89" s="389"/>
      <c r="PLY89" s="390"/>
      <c r="PLZ89" s="391"/>
      <c r="PMA89" s="392"/>
      <c r="PMB89" s="393"/>
      <c r="PMC89" s="394"/>
      <c r="PMD89" s="395"/>
      <c r="PME89" s="389"/>
      <c r="PMF89" s="390"/>
      <c r="PMG89" s="391"/>
      <c r="PMH89" s="392"/>
      <c r="PMI89" s="393"/>
      <c r="PMJ89" s="394"/>
      <c r="PMK89" s="395"/>
      <c r="PML89" s="389"/>
      <c r="PMM89" s="390"/>
      <c r="PMN89" s="391"/>
      <c r="PMO89" s="392"/>
      <c r="PMP89" s="393"/>
      <c r="PMQ89" s="394"/>
      <c r="PMR89" s="395"/>
      <c r="PMS89" s="389"/>
      <c r="PMT89" s="390"/>
      <c r="PMU89" s="391"/>
      <c r="PMV89" s="392"/>
      <c r="PMW89" s="393"/>
      <c r="PMX89" s="394"/>
      <c r="PMY89" s="395"/>
      <c r="PMZ89" s="389"/>
      <c r="PNA89" s="390"/>
      <c r="PNB89" s="391"/>
      <c r="PNC89" s="392"/>
      <c r="PND89" s="393"/>
      <c r="PNE89" s="394"/>
      <c r="PNF89" s="395"/>
      <c r="PNG89" s="389"/>
      <c r="PNH89" s="390"/>
      <c r="PNI89" s="391"/>
      <c r="PNJ89" s="392"/>
      <c r="PNK89" s="393"/>
      <c r="PNL89" s="394"/>
      <c r="PNM89" s="395"/>
      <c r="PNN89" s="389"/>
      <c r="PNO89" s="390"/>
      <c r="PNP89" s="391"/>
      <c r="PNQ89" s="392"/>
      <c r="PNR89" s="393"/>
      <c r="PNS89" s="394"/>
      <c r="PNT89" s="395"/>
      <c r="PNU89" s="389"/>
      <c r="PNV89" s="390"/>
      <c r="PNW89" s="391"/>
      <c r="PNX89" s="392"/>
      <c r="PNY89" s="393"/>
      <c r="PNZ89" s="394"/>
      <c r="POA89" s="395"/>
      <c r="POB89" s="389"/>
      <c r="POC89" s="390"/>
      <c r="POD89" s="391"/>
      <c r="POE89" s="392"/>
      <c r="POF89" s="393"/>
      <c r="POG89" s="394"/>
      <c r="POH89" s="395"/>
      <c r="POI89" s="389"/>
      <c r="POJ89" s="390"/>
      <c r="POK89" s="391"/>
      <c r="POL89" s="392"/>
      <c r="POM89" s="393"/>
      <c r="PON89" s="394"/>
      <c r="POO89" s="395"/>
      <c r="POP89" s="389"/>
      <c r="POQ89" s="390"/>
      <c r="POR89" s="391"/>
      <c r="POS89" s="392"/>
      <c r="POT89" s="393"/>
      <c r="POU89" s="394"/>
      <c r="POV89" s="395"/>
      <c r="POW89" s="389"/>
      <c r="POX89" s="390"/>
      <c r="POY89" s="391"/>
      <c r="POZ89" s="392"/>
      <c r="PPA89" s="393"/>
      <c r="PPB89" s="394"/>
      <c r="PPC89" s="395"/>
      <c r="PPD89" s="389"/>
      <c r="PPE89" s="390"/>
      <c r="PPF89" s="391"/>
      <c r="PPG89" s="392"/>
      <c r="PPH89" s="393"/>
      <c r="PPI89" s="394"/>
      <c r="PPJ89" s="395"/>
      <c r="PPK89" s="389"/>
      <c r="PPL89" s="390"/>
      <c r="PPM89" s="391"/>
      <c r="PPN89" s="392"/>
      <c r="PPO89" s="393"/>
      <c r="PPP89" s="394"/>
      <c r="PPQ89" s="395"/>
      <c r="PPR89" s="389"/>
      <c r="PPS89" s="390"/>
      <c r="PPT89" s="391"/>
      <c r="PPU89" s="392"/>
      <c r="PPV89" s="393"/>
      <c r="PPW89" s="394"/>
      <c r="PPX89" s="395"/>
      <c r="PPY89" s="389"/>
      <c r="PPZ89" s="390"/>
      <c r="PQA89" s="391"/>
      <c r="PQB89" s="392"/>
      <c r="PQC89" s="393"/>
      <c r="PQD89" s="394"/>
      <c r="PQE89" s="395"/>
      <c r="PQF89" s="389"/>
      <c r="PQG89" s="390"/>
      <c r="PQH89" s="391"/>
      <c r="PQI89" s="392"/>
      <c r="PQJ89" s="393"/>
      <c r="PQK89" s="394"/>
      <c r="PQL89" s="395"/>
      <c r="PQM89" s="389"/>
      <c r="PQN89" s="390"/>
      <c r="PQO89" s="391"/>
      <c r="PQP89" s="392"/>
      <c r="PQQ89" s="393"/>
      <c r="PQR89" s="394"/>
      <c r="PQS89" s="395"/>
      <c r="PQT89" s="389"/>
      <c r="PQU89" s="390"/>
      <c r="PQV89" s="391"/>
      <c r="PQW89" s="392"/>
      <c r="PQX89" s="393"/>
      <c r="PQY89" s="394"/>
      <c r="PQZ89" s="395"/>
      <c r="PRA89" s="389"/>
      <c r="PRB89" s="390"/>
      <c r="PRC89" s="391"/>
      <c r="PRD89" s="392"/>
      <c r="PRE89" s="393"/>
      <c r="PRF89" s="394"/>
      <c r="PRG89" s="395"/>
      <c r="PRH89" s="389"/>
      <c r="PRI89" s="390"/>
      <c r="PRJ89" s="391"/>
      <c r="PRK89" s="392"/>
      <c r="PRL89" s="393"/>
      <c r="PRM89" s="394"/>
      <c r="PRN89" s="395"/>
      <c r="PRO89" s="389"/>
      <c r="PRP89" s="390"/>
      <c r="PRQ89" s="391"/>
      <c r="PRR89" s="392"/>
      <c r="PRS89" s="393"/>
      <c r="PRT89" s="394"/>
      <c r="PRU89" s="395"/>
      <c r="PRV89" s="389"/>
      <c r="PRW89" s="390"/>
      <c r="PRX89" s="391"/>
      <c r="PRY89" s="392"/>
      <c r="PRZ89" s="393"/>
      <c r="PSA89" s="394"/>
      <c r="PSB89" s="395"/>
      <c r="PSC89" s="389"/>
      <c r="PSD89" s="390"/>
      <c r="PSE89" s="391"/>
      <c r="PSF89" s="392"/>
      <c r="PSG89" s="393"/>
      <c r="PSH89" s="394"/>
      <c r="PSI89" s="395"/>
      <c r="PSJ89" s="389"/>
      <c r="PSK89" s="390"/>
      <c r="PSL89" s="391"/>
      <c r="PSM89" s="392"/>
      <c r="PSN89" s="393"/>
      <c r="PSO89" s="394"/>
      <c r="PSP89" s="395"/>
      <c r="PSQ89" s="389"/>
      <c r="PSR89" s="390"/>
      <c r="PSS89" s="391"/>
      <c r="PST89" s="392"/>
      <c r="PSU89" s="393"/>
      <c r="PSV89" s="394"/>
      <c r="PSW89" s="395"/>
      <c r="PSX89" s="389"/>
      <c r="PSY89" s="390"/>
      <c r="PSZ89" s="391"/>
      <c r="PTA89" s="392"/>
      <c r="PTB89" s="393"/>
      <c r="PTC89" s="394"/>
      <c r="PTD89" s="395"/>
      <c r="PTE89" s="389"/>
      <c r="PTF89" s="390"/>
      <c r="PTG89" s="391"/>
      <c r="PTH89" s="392"/>
      <c r="PTI89" s="393"/>
      <c r="PTJ89" s="394"/>
      <c r="PTK89" s="395"/>
      <c r="PTL89" s="389"/>
      <c r="PTM89" s="390"/>
      <c r="PTN89" s="391"/>
      <c r="PTO89" s="392"/>
      <c r="PTP89" s="393"/>
      <c r="PTQ89" s="394"/>
      <c r="PTR89" s="395"/>
      <c r="PTS89" s="389"/>
      <c r="PTT89" s="390"/>
      <c r="PTU89" s="391"/>
      <c r="PTV89" s="392"/>
      <c r="PTW89" s="393"/>
      <c r="PTX89" s="394"/>
      <c r="PTY89" s="395"/>
      <c r="PTZ89" s="389"/>
      <c r="PUA89" s="390"/>
      <c r="PUB89" s="391"/>
      <c r="PUC89" s="392"/>
      <c r="PUD89" s="393"/>
      <c r="PUE89" s="394"/>
      <c r="PUF89" s="395"/>
      <c r="PUG89" s="389"/>
      <c r="PUH89" s="390"/>
      <c r="PUI89" s="391"/>
      <c r="PUJ89" s="392"/>
      <c r="PUK89" s="393"/>
      <c r="PUL89" s="394"/>
      <c r="PUM89" s="395"/>
      <c r="PUN89" s="389"/>
      <c r="PUO89" s="390"/>
      <c r="PUP89" s="391"/>
      <c r="PUQ89" s="392"/>
      <c r="PUR89" s="393"/>
      <c r="PUS89" s="394"/>
      <c r="PUT89" s="395"/>
      <c r="PUU89" s="389"/>
      <c r="PUV89" s="390"/>
      <c r="PUW89" s="391"/>
      <c r="PUX89" s="392"/>
      <c r="PUY89" s="393"/>
      <c r="PUZ89" s="394"/>
      <c r="PVA89" s="395"/>
      <c r="PVB89" s="389"/>
      <c r="PVC89" s="390"/>
      <c r="PVD89" s="391"/>
      <c r="PVE89" s="392"/>
      <c r="PVF89" s="393"/>
      <c r="PVG89" s="394"/>
      <c r="PVH89" s="395"/>
      <c r="PVI89" s="389"/>
      <c r="PVJ89" s="390"/>
      <c r="PVK89" s="391"/>
      <c r="PVL89" s="392"/>
      <c r="PVM89" s="393"/>
      <c r="PVN89" s="394"/>
      <c r="PVO89" s="395"/>
      <c r="PVP89" s="389"/>
      <c r="PVQ89" s="390"/>
      <c r="PVR89" s="391"/>
      <c r="PVS89" s="392"/>
      <c r="PVT89" s="393"/>
      <c r="PVU89" s="394"/>
      <c r="PVV89" s="395"/>
      <c r="PVW89" s="389"/>
      <c r="PVX89" s="390"/>
      <c r="PVY89" s="391"/>
      <c r="PVZ89" s="392"/>
      <c r="PWA89" s="393"/>
      <c r="PWB89" s="394"/>
      <c r="PWC89" s="395"/>
      <c r="PWD89" s="389"/>
      <c r="PWE89" s="390"/>
      <c r="PWF89" s="391"/>
      <c r="PWG89" s="392"/>
      <c r="PWH89" s="393"/>
      <c r="PWI89" s="394"/>
      <c r="PWJ89" s="395"/>
      <c r="PWK89" s="389"/>
      <c r="PWL89" s="390"/>
      <c r="PWM89" s="391"/>
      <c r="PWN89" s="392"/>
      <c r="PWO89" s="393"/>
      <c r="PWP89" s="394"/>
      <c r="PWQ89" s="395"/>
      <c r="PWR89" s="389"/>
      <c r="PWS89" s="390"/>
      <c r="PWT89" s="391"/>
      <c r="PWU89" s="392"/>
      <c r="PWV89" s="393"/>
      <c r="PWW89" s="394"/>
      <c r="PWX89" s="395"/>
      <c r="PWY89" s="389"/>
      <c r="PWZ89" s="390"/>
      <c r="PXA89" s="391"/>
      <c r="PXB89" s="392"/>
      <c r="PXC89" s="393"/>
      <c r="PXD89" s="394"/>
      <c r="PXE89" s="395"/>
      <c r="PXF89" s="389"/>
      <c r="PXG89" s="390"/>
      <c r="PXH89" s="391"/>
      <c r="PXI89" s="392"/>
      <c r="PXJ89" s="393"/>
      <c r="PXK89" s="394"/>
      <c r="PXL89" s="395"/>
      <c r="PXM89" s="389"/>
      <c r="PXN89" s="390"/>
      <c r="PXO89" s="391"/>
      <c r="PXP89" s="392"/>
      <c r="PXQ89" s="393"/>
      <c r="PXR89" s="394"/>
      <c r="PXS89" s="395"/>
      <c r="PXT89" s="389"/>
      <c r="PXU89" s="390"/>
      <c r="PXV89" s="391"/>
      <c r="PXW89" s="392"/>
      <c r="PXX89" s="393"/>
      <c r="PXY89" s="394"/>
      <c r="PXZ89" s="395"/>
      <c r="PYA89" s="389"/>
      <c r="PYB89" s="390"/>
      <c r="PYC89" s="391"/>
      <c r="PYD89" s="392"/>
      <c r="PYE89" s="393"/>
      <c r="PYF89" s="394"/>
      <c r="PYG89" s="395"/>
      <c r="PYH89" s="389"/>
      <c r="PYI89" s="390"/>
      <c r="PYJ89" s="391"/>
      <c r="PYK89" s="392"/>
      <c r="PYL89" s="393"/>
      <c r="PYM89" s="394"/>
      <c r="PYN89" s="395"/>
      <c r="PYO89" s="389"/>
      <c r="PYP89" s="390"/>
      <c r="PYQ89" s="391"/>
      <c r="PYR89" s="392"/>
      <c r="PYS89" s="393"/>
      <c r="PYT89" s="394"/>
      <c r="PYU89" s="395"/>
      <c r="PYV89" s="389"/>
      <c r="PYW89" s="390"/>
      <c r="PYX89" s="391"/>
      <c r="PYY89" s="392"/>
      <c r="PYZ89" s="393"/>
      <c r="PZA89" s="394"/>
      <c r="PZB89" s="395"/>
      <c r="PZC89" s="389"/>
      <c r="PZD89" s="390"/>
      <c r="PZE89" s="391"/>
      <c r="PZF89" s="392"/>
      <c r="PZG89" s="393"/>
      <c r="PZH89" s="394"/>
      <c r="PZI89" s="395"/>
      <c r="PZJ89" s="389"/>
      <c r="PZK89" s="390"/>
      <c r="PZL89" s="391"/>
      <c r="PZM89" s="392"/>
      <c r="PZN89" s="393"/>
      <c r="PZO89" s="394"/>
      <c r="PZP89" s="395"/>
      <c r="PZQ89" s="389"/>
      <c r="PZR89" s="390"/>
      <c r="PZS89" s="391"/>
      <c r="PZT89" s="392"/>
      <c r="PZU89" s="393"/>
      <c r="PZV89" s="394"/>
      <c r="PZW89" s="395"/>
      <c r="PZX89" s="389"/>
      <c r="PZY89" s="390"/>
      <c r="PZZ89" s="391"/>
      <c r="QAA89" s="392"/>
      <c r="QAB89" s="393"/>
      <c r="QAC89" s="394"/>
      <c r="QAD89" s="395"/>
      <c r="QAE89" s="389"/>
      <c r="QAF89" s="390"/>
      <c r="QAG89" s="391"/>
      <c r="QAH89" s="392"/>
      <c r="QAI89" s="393"/>
      <c r="QAJ89" s="394"/>
      <c r="QAK89" s="395"/>
      <c r="QAL89" s="389"/>
      <c r="QAM89" s="390"/>
      <c r="QAN89" s="391"/>
      <c r="QAO89" s="392"/>
      <c r="QAP89" s="393"/>
      <c r="QAQ89" s="394"/>
      <c r="QAR89" s="395"/>
      <c r="QAS89" s="389"/>
      <c r="QAT89" s="390"/>
      <c r="QAU89" s="391"/>
      <c r="QAV89" s="392"/>
      <c r="QAW89" s="393"/>
      <c r="QAX89" s="394"/>
      <c r="QAY89" s="395"/>
      <c r="QAZ89" s="389"/>
      <c r="QBA89" s="390"/>
      <c r="QBB89" s="391"/>
      <c r="QBC89" s="392"/>
      <c r="QBD89" s="393"/>
      <c r="QBE89" s="394"/>
      <c r="QBF89" s="395"/>
      <c r="QBG89" s="389"/>
      <c r="QBH89" s="390"/>
      <c r="QBI89" s="391"/>
      <c r="QBJ89" s="392"/>
      <c r="QBK89" s="393"/>
      <c r="QBL89" s="394"/>
      <c r="QBM89" s="395"/>
      <c r="QBN89" s="389"/>
      <c r="QBO89" s="390"/>
      <c r="QBP89" s="391"/>
      <c r="QBQ89" s="392"/>
      <c r="QBR89" s="393"/>
      <c r="QBS89" s="394"/>
      <c r="QBT89" s="395"/>
      <c r="QBU89" s="389"/>
      <c r="QBV89" s="390"/>
      <c r="QBW89" s="391"/>
      <c r="QBX89" s="392"/>
      <c r="QBY89" s="393"/>
      <c r="QBZ89" s="394"/>
      <c r="QCA89" s="395"/>
      <c r="QCB89" s="389"/>
      <c r="QCC89" s="390"/>
      <c r="QCD89" s="391"/>
      <c r="QCE89" s="392"/>
      <c r="QCF89" s="393"/>
      <c r="QCG89" s="394"/>
      <c r="QCH89" s="395"/>
      <c r="QCI89" s="389"/>
      <c r="QCJ89" s="390"/>
      <c r="QCK89" s="391"/>
      <c r="QCL89" s="392"/>
      <c r="QCM89" s="393"/>
      <c r="QCN89" s="394"/>
      <c r="QCO89" s="395"/>
      <c r="QCP89" s="389"/>
      <c r="QCQ89" s="390"/>
      <c r="QCR89" s="391"/>
      <c r="QCS89" s="392"/>
      <c r="QCT89" s="393"/>
      <c r="QCU89" s="394"/>
      <c r="QCV89" s="395"/>
      <c r="QCW89" s="389"/>
      <c r="QCX89" s="390"/>
      <c r="QCY89" s="391"/>
      <c r="QCZ89" s="392"/>
      <c r="QDA89" s="393"/>
      <c r="QDB89" s="394"/>
      <c r="QDC89" s="395"/>
      <c r="QDD89" s="389"/>
      <c r="QDE89" s="390"/>
      <c r="QDF89" s="391"/>
      <c r="QDG89" s="392"/>
      <c r="QDH89" s="393"/>
      <c r="QDI89" s="394"/>
      <c r="QDJ89" s="395"/>
      <c r="QDK89" s="389"/>
      <c r="QDL89" s="390"/>
      <c r="QDM89" s="391"/>
      <c r="QDN89" s="392"/>
      <c r="QDO89" s="393"/>
      <c r="QDP89" s="394"/>
      <c r="QDQ89" s="395"/>
      <c r="QDR89" s="389"/>
      <c r="QDS89" s="390"/>
      <c r="QDT89" s="391"/>
      <c r="QDU89" s="392"/>
      <c r="QDV89" s="393"/>
      <c r="QDW89" s="394"/>
      <c r="QDX89" s="395"/>
      <c r="QDY89" s="389"/>
      <c r="QDZ89" s="390"/>
      <c r="QEA89" s="391"/>
      <c r="QEB89" s="392"/>
      <c r="QEC89" s="393"/>
      <c r="QED89" s="394"/>
      <c r="QEE89" s="395"/>
      <c r="QEF89" s="389"/>
      <c r="QEG89" s="390"/>
      <c r="QEH89" s="391"/>
      <c r="QEI89" s="392"/>
      <c r="QEJ89" s="393"/>
      <c r="QEK89" s="394"/>
      <c r="QEL89" s="395"/>
      <c r="QEM89" s="389"/>
      <c r="QEN89" s="390"/>
      <c r="QEO89" s="391"/>
      <c r="QEP89" s="392"/>
      <c r="QEQ89" s="393"/>
      <c r="QER89" s="394"/>
      <c r="QES89" s="395"/>
      <c r="QET89" s="389"/>
      <c r="QEU89" s="390"/>
      <c r="QEV89" s="391"/>
      <c r="QEW89" s="392"/>
      <c r="QEX89" s="393"/>
      <c r="QEY89" s="394"/>
      <c r="QEZ89" s="395"/>
      <c r="QFA89" s="389"/>
      <c r="QFB89" s="390"/>
      <c r="QFC89" s="391"/>
      <c r="QFD89" s="392"/>
      <c r="QFE89" s="393"/>
      <c r="QFF89" s="394"/>
      <c r="QFG89" s="395"/>
      <c r="QFH89" s="389"/>
      <c r="QFI89" s="390"/>
      <c r="QFJ89" s="391"/>
      <c r="QFK89" s="392"/>
      <c r="QFL89" s="393"/>
      <c r="QFM89" s="394"/>
      <c r="QFN89" s="395"/>
      <c r="QFO89" s="389"/>
      <c r="QFP89" s="390"/>
      <c r="QFQ89" s="391"/>
      <c r="QFR89" s="392"/>
      <c r="QFS89" s="393"/>
      <c r="QFT89" s="394"/>
      <c r="QFU89" s="395"/>
      <c r="QFV89" s="389"/>
      <c r="QFW89" s="390"/>
      <c r="QFX89" s="391"/>
      <c r="QFY89" s="392"/>
      <c r="QFZ89" s="393"/>
      <c r="QGA89" s="394"/>
      <c r="QGB89" s="395"/>
      <c r="QGC89" s="389"/>
      <c r="QGD89" s="390"/>
      <c r="QGE89" s="391"/>
      <c r="QGF89" s="392"/>
      <c r="QGG89" s="393"/>
      <c r="QGH89" s="394"/>
      <c r="QGI89" s="395"/>
      <c r="QGJ89" s="389"/>
      <c r="QGK89" s="390"/>
      <c r="QGL89" s="391"/>
      <c r="QGM89" s="392"/>
      <c r="QGN89" s="393"/>
      <c r="QGO89" s="394"/>
      <c r="QGP89" s="395"/>
      <c r="QGQ89" s="389"/>
      <c r="QGR89" s="390"/>
      <c r="QGS89" s="391"/>
      <c r="QGT89" s="392"/>
      <c r="QGU89" s="393"/>
      <c r="QGV89" s="394"/>
      <c r="QGW89" s="395"/>
      <c r="QGX89" s="389"/>
      <c r="QGY89" s="390"/>
      <c r="QGZ89" s="391"/>
      <c r="QHA89" s="392"/>
      <c r="QHB89" s="393"/>
      <c r="QHC89" s="394"/>
      <c r="QHD89" s="395"/>
      <c r="QHE89" s="389"/>
      <c r="QHF89" s="390"/>
      <c r="QHG89" s="391"/>
      <c r="QHH89" s="392"/>
      <c r="QHI89" s="393"/>
      <c r="QHJ89" s="394"/>
      <c r="QHK89" s="395"/>
      <c r="QHL89" s="389"/>
      <c r="QHM89" s="390"/>
      <c r="QHN89" s="391"/>
      <c r="QHO89" s="392"/>
      <c r="QHP89" s="393"/>
      <c r="QHQ89" s="394"/>
      <c r="QHR89" s="395"/>
      <c r="QHS89" s="389"/>
      <c r="QHT89" s="390"/>
      <c r="QHU89" s="391"/>
      <c r="QHV89" s="392"/>
      <c r="QHW89" s="393"/>
      <c r="QHX89" s="394"/>
      <c r="QHY89" s="395"/>
      <c r="QHZ89" s="389"/>
      <c r="QIA89" s="390"/>
      <c r="QIB89" s="391"/>
      <c r="QIC89" s="392"/>
      <c r="QID89" s="393"/>
      <c r="QIE89" s="394"/>
      <c r="QIF89" s="395"/>
      <c r="QIG89" s="389"/>
      <c r="QIH89" s="390"/>
      <c r="QII89" s="391"/>
      <c r="QIJ89" s="392"/>
      <c r="QIK89" s="393"/>
      <c r="QIL89" s="394"/>
      <c r="QIM89" s="395"/>
      <c r="QIN89" s="389"/>
      <c r="QIO89" s="390"/>
      <c r="QIP89" s="391"/>
      <c r="QIQ89" s="392"/>
      <c r="QIR89" s="393"/>
      <c r="QIS89" s="394"/>
      <c r="QIT89" s="395"/>
      <c r="QIU89" s="389"/>
      <c r="QIV89" s="390"/>
      <c r="QIW89" s="391"/>
      <c r="QIX89" s="392"/>
      <c r="QIY89" s="393"/>
      <c r="QIZ89" s="394"/>
      <c r="QJA89" s="395"/>
      <c r="QJB89" s="389"/>
      <c r="QJC89" s="390"/>
      <c r="QJD89" s="391"/>
      <c r="QJE89" s="392"/>
      <c r="QJF89" s="393"/>
      <c r="QJG89" s="394"/>
      <c r="QJH89" s="395"/>
      <c r="QJI89" s="389"/>
      <c r="QJJ89" s="390"/>
      <c r="QJK89" s="391"/>
      <c r="QJL89" s="392"/>
      <c r="QJM89" s="393"/>
      <c r="QJN89" s="394"/>
      <c r="QJO89" s="395"/>
      <c r="QJP89" s="389"/>
      <c r="QJQ89" s="390"/>
      <c r="QJR89" s="391"/>
      <c r="QJS89" s="392"/>
      <c r="QJT89" s="393"/>
      <c r="QJU89" s="394"/>
      <c r="QJV89" s="395"/>
      <c r="QJW89" s="389"/>
      <c r="QJX89" s="390"/>
      <c r="QJY89" s="391"/>
      <c r="QJZ89" s="392"/>
      <c r="QKA89" s="393"/>
      <c r="QKB89" s="394"/>
      <c r="QKC89" s="395"/>
      <c r="QKD89" s="389"/>
      <c r="QKE89" s="390"/>
      <c r="QKF89" s="391"/>
      <c r="QKG89" s="392"/>
      <c r="QKH89" s="393"/>
      <c r="QKI89" s="394"/>
      <c r="QKJ89" s="395"/>
      <c r="QKK89" s="389"/>
      <c r="QKL89" s="390"/>
      <c r="QKM89" s="391"/>
      <c r="QKN89" s="392"/>
      <c r="QKO89" s="393"/>
      <c r="QKP89" s="394"/>
      <c r="QKQ89" s="395"/>
      <c r="QKR89" s="389"/>
      <c r="QKS89" s="390"/>
      <c r="QKT89" s="391"/>
      <c r="QKU89" s="392"/>
      <c r="QKV89" s="393"/>
      <c r="QKW89" s="394"/>
      <c r="QKX89" s="395"/>
      <c r="QKY89" s="389"/>
      <c r="QKZ89" s="390"/>
      <c r="QLA89" s="391"/>
      <c r="QLB89" s="392"/>
      <c r="QLC89" s="393"/>
      <c r="QLD89" s="394"/>
      <c r="QLE89" s="395"/>
      <c r="QLF89" s="389"/>
      <c r="QLG89" s="390"/>
      <c r="QLH89" s="391"/>
      <c r="QLI89" s="392"/>
      <c r="QLJ89" s="393"/>
      <c r="QLK89" s="394"/>
      <c r="QLL89" s="395"/>
      <c r="QLM89" s="389"/>
      <c r="QLN89" s="390"/>
      <c r="QLO89" s="391"/>
      <c r="QLP89" s="392"/>
      <c r="QLQ89" s="393"/>
      <c r="QLR89" s="394"/>
      <c r="QLS89" s="395"/>
      <c r="QLT89" s="389"/>
      <c r="QLU89" s="390"/>
      <c r="QLV89" s="391"/>
      <c r="QLW89" s="392"/>
      <c r="QLX89" s="393"/>
      <c r="QLY89" s="394"/>
      <c r="QLZ89" s="395"/>
      <c r="QMA89" s="389"/>
      <c r="QMB89" s="390"/>
      <c r="QMC89" s="391"/>
      <c r="QMD89" s="392"/>
      <c r="QME89" s="393"/>
      <c r="QMF89" s="394"/>
      <c r="QMG89" s="395"/>
      <c r="QMH89" s="389"/>
      <c r="QMI89" s="390"/>
      <c r="QMJ89" s="391"/>
      <c r="QMK89" s="392"/>
      <c r="QML89" s="393"/>
      <c r="QMM89" s="394"/>
      <c r="QMN89" s="395"/>
      <c r="QMO89" s="389"/>
      <c r="QMP89" s="390"/>
      <c r="QMQ89" s="391"/>
      <c r="QMR89" s="392"/>
      <c r="QMS89" s="393"/>
      <c r="QMT89" s="394"/>
      <c r="QMU89" s="395"/>
      <c r="QMV89" s="389"/>
      <c r="QMW89" s="390"/>
      <c r="QMX89" s="391"/>
      <c r="QMY89" s="392"/>
      <c r="QMZ89" s="393"/>
      <c r="QNA89" s="394"/>
      <c r="QNB89" s="395"/>
      <c r="QNC89" s="389"/>
      <c r="QND89" s="390"/>
      <c r="QNE89" s="391"/>
      <c r="QNF89" s="392"/>
      <c r="QNG89" s="393"/>
      <c r="QNH89" s="394"/>
      <c r="QNI89" s="395"/>
      <c r="QNJ89" s="389"/>
      <c r="QNK89" s="390"/>
      <c r="QNL89" s="391"/>
      <c r="QNM89" s="392"/>
      <c r="QNN89" s="393"/>
      <c r="QNO89" s="394"/>
      <c r="QNP89" s="395"/>
      <c r="QNQ89" s="389"/>
      <c r="QNR89" s="390"/>
      <c r="QNS89" s="391"/>
      <c r="QNT89" s="392"/>
      <c r="QNU89" s="393"/>
      <c r="QNV89" s="394"/>
      <c r="QNW89" s="395"/>
      <c r="QNX89" s="389"/>
      <c r="QNY89" s="390"/>
      <c r="QNZ89" s="391"/>
      <c r="QOA89" s="392"/>
      <c r="QOB89" s="393"/>
      <c r="QOC89" s="394"/>
      <c r="QOD89" s="395"/>
      <c r="QOE89" s="389"/>
      <c r="QOF89" s="390"/>
      <c r="QOG89" s="391"/>
      <c r="QOH89" s="392"/>
      <c r="QOI89" s="393"/>
      <c r="QOJ89" s="394"/>
      <c r="QOK89" s="395"/>
      <c r="QOL89" s="389"/>
      <c r="QOM89" s="390"/>
      <c r="QON89" s="391"/>
      <c r="QOO89" s="392"/>
      <c r="QOP89" s="393"/>
      <c r="QOQ89" s="394"/>
      <c r="QOR89" s="395"/>
      <c r="QOS89" s="389"/>
      <c r="QOT89" s="390"/>
      <c r="QOU89" s="391"/>
      <c r="QOV89" s="392"/>
      <c r="QOW89" s="393"/>
      <c r="QOX89" s="394"/>
      <c r="QOY89" s="395"/>
      <c r="QOZ89" s="389"/>
      <c r="QPA89" s="390"/>
      <c r="QPB89" s="391"/>
      <c r="QPC89" s="392"/>
      <c r="QPD89" s="393"/>
      <c r="QPE89" s="394"/>
      <c r="QPF89" s="395"/>
      <c r="QPG89" s="389"/>
      <c r="QPH89" s="390"/>
      <c r="QPI89" s="391"/>
      <c r="QPJ89" s="392"/>
      <c r="QPK89" s="393"/>
      <c r="QPL89" s="394"/>
      <c r="QPM89" s="395"/>
      <c r="QPN89" s="389"/>
      <c r="QPO89" s="390"/>
      <c r="QPP89" s="391"/>
      <c r="QPQ89" s="392"/>
      <c r="QPR89" s="393"/>
      <c r="QPS89" s="394"/>
      <c r="QPT89" s="395"/>
      <c r="QPU89" s="389"/>
      <c r="QPV89" s="390"/>
      <c r="QPW89" s="391"/>
      <c r="QPX89" s="392"/>
      <c r="QPY89" s="393"/>
      <c r="QPZ89" s="394"/>
      <c r="QQA89" s="395"/>
      <c r="QQB89" s="389"/>
      <c r="QQC89" s="390"/>
      <c r="QQD89" s="391"/>
      <c r="QQE89" s="392"/>
      <c r="QQF89" s="393"/>
      <c r="QQG89" s="394"/>
      <c r="QQH89" s="395"/>
      <c r="QQI89" s="389"/>
      <c r="QQJ89" s="390"/>
      <c r="QQK89" s="391"/>
      <c r="QQL89" s="392"/>
      <c r="QQM89" s="393"/>
      <c r="QQN89" s="394"/>
      <c r="QQO89" s="395"/>
      <c r="QQP89" s="389"/>
      <c r="QQQ89" s="390"/>
      <c r="QQR89" s="391"/>
      <c r="QQS89" s="392"/>
      <c r="QQT89" s="393"/>
      <c r="QQU89" s="394"/>
      <c r="QQV89" s="395"/>
      <c r="QQW89" s="389"/>
      <c r="QQX89" s="390"/>
      <c r="QQY89" s="391"/>
      <c r="QQZ89" s="392"/>
      <c r="QRA89" s="393"/>
      <c r="QRB89" s="394"/>
      <c r="QRC89" s="395"/>
      <c r="QRD89" s="389"/>
      <c r="QRE89" s="390"/>
      <c r="QRF89" s="391"/>
      <c r="QRG89" s="392"/>
      <c r="QRH89" s="393"/>
      <c r="QRI89" s="394"/>
      <c r="QRJ89" s="395"/>
      <c r="QRK89" s="389"/>
      <c r="QRL89" s="390"/>
      <c r="QRM89" s="391"/>
      <c r="QRN89" s="392"/>
      <c r="QRO89" s="393"/>
      <c r="QRP89" s="394"/>
      <c r="QRQ89" s="395"/>
      <c r="QRR89" s="389"/>
      <c r="QRS89" s="390"/>
      <c r="QRT89" s="391"/>
      <c r="QRU89" s="392"/>
      <c r="QRV89" s="393"/>
      <c r="QRW89" s="394"/>
      <c r="QRX89" s="395"/>
      <c r="QRY89" s="389"/>
      <c r="QRZ89" s="390"/>
      <c r="QSA89" s="391"/>
      <c r="QSB89" s="392"/>
      <c r="QSC89" s="393"/>
      <c r="QSD89" s="394"/>
      <c r="QSE89" s="395"/>
      <c r="QSF89" s="389"/>
      <c r="QSG89" s="390"/>
      <c r="QSH89" s="391"/>
      <c r="QSI89" s="392"/>
      <c r="QSJ89" s="393"/>
      <c r="QSK89" s="394"/>
      <c r="QSL89" s="395"/>
      <c r="QSM89" s="389"/>
      <c r="QSN89" s="390"/>
      <c r="QSO89" s="391"/>
      <c r="QSP89" s="392"/>
      <c r="QSQ89" s="393"/>
      <c r="QSR89" s="394"/>
      <c r="QSS89" s="395"/>
      <c r="QST89" s="389"/>
      <c r="QSU89" s="390"/>
      <c r="QSV89" s="391"/>
      <c r="QSW89" s="392"/>
      <c r="QSX89" s="393"/>
      <c r="QSY89" s="394"/>
      <c r="QSZ89" s="395"/>
      <c r="QTA89" s="389"/>
      <c r="QTB89" s="390"/>
      <c r="QTC89" s="391"/>
      <c r="QTD89" s="392"/>
      <c r="QTE89" s="393"/>
      <c r="QTF89" s="394"/>
      <c r="QTG89" s="395"/>
      <c r="QTH89" s="389"/>
      <c r="QTI89" s="390"/>
      <c r="QTJ89" s="391"/>
      <c r="QTK89" s="392"/>
      <c r="QTL89" s="393"/>
      <c r="QTM89" s="394"/>
      <c r="QTN89" s="395"/>
      <c r="QTO89" s="389"/>
      <c r="QTP89" s="390"/>
      <c r="QTQ89" s="391"/>
      <c r="QTR89" s="392"/>
      <c r="QTS89" s="393"/>
      <c r="QTT89" s="394"/>
      <c r="QTU89" s="395"/>
      <c r="QTV89" s="389"/>
      <c r="QTW89" s="390"/>
      <c r="QTX89" s="391"/>
      <c r="QTY89" s="392"/>
      <c r="QTZ89" s="393"/>
      <c r="QUA89" s="394"/>
      <c r="QUB89" s="395"/>
      <c r="QUC89" s="389"/>
      <c r="QUD89" s="390"/>
      <c r="QUE89" s="391"/>
      <c r="QUF89" s="392"/>
      <c r="QUG89" s="393"/>
      <c r="QUH89" s="394"/>
      <c r="QUI89" s="395"/>
      <c r="QUJ89" s="389"/>
      <c r="QUK89" s="390"/>
      <c r="QUL89" s="391"/>
      <c r="QUM89" s="392"/>
      <c r="QUN89" s="393"/>
      <c r="QUO89" s="394"/>
      <c r="QUP89" s="395"/>
      <c r="QUQ89" s="389"/>
      <c r="QUR89" s="390"/>
      <c r="QUS89" s="391"/>
      <c r="QUT89" s="392"/>
      <c r="QUU89" s="393"/>
      <c r="QUV89" s="394"/>
      <c r="QUW89" s="395"/>
      <c r="QUX89" s="389"/>
      <c r="QUY89" s="390"/>
      <c r="QUZ89" s="391"/>
      <c r="QVA89" s="392"/>
      <c r="QVB89" s="393"/>
      <c r="QVC89" s="394"/>
      <c r="QVD89" s="395"/>
      <c r="QVE89" s="389"/>
      <c r="QVF89" s="390"/>
      <c r="QVG89" s="391"/>
      <c r="QVH89" s="392"/>
      <c r="QVI89" s="393"/>
      <c r="QVJ89" s="394"/>
      <c r="QVK89" s="395"/>
      <c r="QVL89" s="389"/>
      <c r="QVM89" s="390"/>
      <c r="QVN89" s="391"/>
      <c r="QVO89" s="392"/>
      <c r="QVP89" s="393"/>
      <c r="QVQ89" s="394"/>
      <c r="QVR89" s="395"/>
      <c r="QVS89" s="389"/>
      <c r="QVT89" s="390"/>
      <c r="QVU89" s="391"/>
      <c r="QVV89" s="392"/>
      <c r="QVW89" s="393"/>
      <c r="QVX89" s="394"/>
      <c r="QVY89" s="395"/>
      <c r="QVZ89" s="389"/>
      <c r="QWA89" s="390"/>
      <c r="QWB89" s="391"/>
      <c r="QWC89" s="392"/>
      <c r="QWD89" s="393"/>
      <c r="QWE89" s="394"/>
      <c r="QWF89" s="395"/>
      <c r="QWG89" s="389"/>
      <c r="QWH89" s="390"/>
      <c r="QWI89" s="391"/>
      <c r="QWJ89" s="392"/>
      <c r="QWK89" s="393"/>
      <c r="QWL89" s="394"/>
      <c r="QWM89" s="395"/>
      <c r="QWN89" s="389"/>
      <c r="QWO89" s="390"/>
      <c r="QWP89" s="391"/>
      <c r="QWQ89" s="392"/>
      <c r="QWR89" s="393"/>
      <c r="QWS89" s="394"/>
      <c r="QWT89" s="395"/>
      <c r="QWU89" s="389"/>
      <c r="QWV89" s="390"/>
      <c r="QWW89" s="391"/>
      <c r="QWX89" s="392"/>
      <c r="QWY89" s="393"/>
      <c r="QWZ89" s="394"/>
      <c r="QXA89" s="395"/>
      <c r="QXB89" s="389"/>
      <c r="QXC89" s="390"/>
      <c r="QXD89" s="391"/>
      <c r="QXE89" s="392"/>
      <c r="QXF89" s="393"/>
      <c r="QXG89" s="394"/>
      <c r="QXH89" s="395"/>
      <c r="QXI89" s="389"/>
      <c r="QXJ89" s="390"/>
      <c r="QXK89" s="391"/>
      <c r="QXL89" s="392"/>
      <c r="QXM89" s="393"/>
      <c r="QXN89" s="394"/>
      <c r="QXO89" s="395"/>
      <c r="QXP89" s="389"/>
      <c r="QXQ89" s="390"/>
      <c r="QXR89" s="391"/>
      <c r="QXS89" s="392"/>
      <c r="QXT89" s="393"/>
      <c r="QXU89" s="394"/>
      <c r="QXV89" s="395"/>
      <c r="QXW89" s="389"/>
      <c r="QXX89" s="390"/>
      <c r="QXY89" s="391"/>
      <c r="QXZ89" s="392"/>
      <c r="QYA89" s="393"/>
      <c r="QYB89" s="394"/>
      <c r="QYC89" s="395"/>
      <c r="QYD89" s="389"/>
      <c r="QYE89" s="390"/>
      <c r="QYF89" s="391"/>
      <c r="QYG89" s="392"/>
      <c r="QYH89" s="393"/>
      <c r="QYI89" s="394"/>
      <c r="QYJ89" s="395"/>
      <c r="QYK89" s="389"/>
      <c r="QYL89" s="390"/>
      <c r="QYM89" s="391"/>
      <c r="QYN89" s="392"/>
      <c r="QYO89" s="393"/>
      <c r="QYP89" s="394"/>
      <c r="QYQ89" s="395"/>
      <c r="QYR89" s="389"/>
      <c r="QYS89" s="390"/>
      <c r="QYT89" s="391"/>
      <c r="QYU89" s="392"/>
      <c r="QYV89" s="393"/>
      <c r="QYW89" s="394"/>
      <c r="QYX89" s="395"/>
      <c r="QYY89" s="389"/>
      <c r="QYZ89" s="390"/>
      <c r="QZA89" s="391"/>
      <c r="QZB89" s="392"/>
      <c r="QZC89" s="393"/>
      <c r="QZD89" s="394"/>
      <c r="QZE89" s="395"/>
      <c r="QZF89" s="389"/>
      <c r="QZG89" s="390"/>
      <c r="QZH89" s="391"/>
      <c r="QZI89" s="392"/>
      <c r="QZJ89" s="393"/>
      <c r="QZK89" s="394"/>
      <c r="QZL89" s="395"/>
      <c r="QZM89" s="389"/>
      <c r="QZN89" s="390"/>
      <c r="QZO89" s="391"/>
      <c r="QZP89" s="392"/>
      <c r="QZQ89" s="393"/>
      <c r="QZR89" s="394"/>
      <c r="QZS89" s="395"/>
      <c r="QZT89" s="389"/>
      <c r="QZU89" s="390"/>
      <c r="QZV89" s="391"/>
      <c r="QZW89" s="392"/>
      <c r="QZX89" s="393"/>
      <c r="QZY89" s="394"/>
      <c r="QZZ89" s="395"/>
      <c r="RAA89" s="389"/>
      <c r="RAB89" s="390"/>
      <c r="RAC89" s="391"/>
      <c r="RAD89" s="392"/>
      <c r="RAE89" s="393"/>
      <c r="RAF89" s="394"/>
      <c r="RAG89" s="395"/>
      <c r="RAH89" s="389"/>
      <c r="RAI89" s="390"/>
      <c r="RAJ89" s="391"/>
      <c r="RAK89" s="392"/>
      <c r="RAL89" s="393"/>
      <c r="RAM89" s="394"/>
      <c r="RAN89" s="395"/>
      <c r="RAO89" s="389"/>
      <c r="RAP89" s="390"/>
      <c r="RAQ89" s="391"/>
      <c r="RAR89" s="392"/>
      <c r="RAS89" s="393"/>
      <c r="RAT89" s="394"/>
      <c r="RAU89" s="395"/>
      <c r="RAV89" s="389"/>
      <c r="RAW89" s="390"/>
      <c r="RAX89" s="391"/>
      <c r="RAY89" s="392"/>
      <c r="RAZ89" s="393"/>
      <c r="RBA89" s="394"/>
      <c r="RBB89" s="395"/>
      <c r="RBC89" s="389"/>
      <c r="RBD89" s="390"/>
      <c r="RBE89" s="391"/>
      <c r="RBF89" s="392"/>
      <c r="RBG89" s="393"/>
      <c r="RBH89" s="394"/>
      <c r="RBI89" s="395"/>
      <c r="RBJ89" s="389"/>
      <c r="RBK89" s="390"/>
      <c r="RBL89" s="391"/>
      <c r="RBM89" s="392"/>
      <c r="RBN89" s="393"/>
      <c r="RBO89" s="394"/>
      <c r="RBP89" s="395"/>
      <c r="RBQ89" s="389"/>
      <c r="RBR89" s="390"/>
      <c r="RBS89" s="391"/>
      <c r="RBT89" s="392"/>
      <c r="RBU89" s="393"/>
      <c r="RBV89" s="394"/>
      <c r="RBW89" s="395"/>
      <c r="RBX89" s="389"/>
      <c r="RBY89" s="390"/>
      <c r="RBZ89" s="391"/>
      <c r="RCA89" s="392"/>
      <c r="RCB89" s="393"/>
      <c r="RCC89" s="394"/>
      <c r="RCD89" s="395"/>
      <c r="RCE89" s="389"/>
      <c r="RCF89" s="390"/>
      <c r="RCG89" s="391"/>
      <c r="RCH89" s="392"/>
      <c r="RCI89" s="393"/>
      <c r="RCJ89" s="394"/>
      <c r="RCK89" s="395"/>
      <c r="RCL89" s="389"/>
      <c r="RCM89" s="390"/>
      <c r="RCN89" s="391"/>
      <c r="RCO89" s="392"/>
      <c r="RCP89" s="393"/>
      <c r="RCQ89" s="394"/>
      <c r="RCR89" s="395"/>
      <c r="RCS89" s="389"/>
      <c r="RCT89" s="390"/>
      <c r="RCU89" s="391"/>
      <c r="RCV89" s="392"/>
      <c r="RCW89" s="393"/>
      <c r="RCX89" s="394"/>
      <c r="RCY89" s="395"/>
      <c r="RCZ89" s="389"/>
      <c r="RDA89" s="390"/>
      <c r="RDB89" s="391"/>
      <c r="RDC89" s="392"/>
      <c r="RDD89" s="393"/>
      <c r="RDE89" s="394"/>
      <c r="RDF89" s="395"/>
      <c r="RDG89" s="389"/>
      <c r="RDH89" s="390"/>
      <c r="RDI89" s="391"/>
      <c r="RDJ89" s="392"/>
      <c r="RDK89" s="393"/>
      <c r="RDL89" s="394"/>
      <c r="RDM89" s="395"/>
      <c r="RDN89" s="389"/>
      <c r="RDO89" s="390"/>
      <c r="RDP89" s="391"/>
      <c r="RDQ89" s="392"/>
      <c r="RDR89" s="393"/>
      <c r="RDS89" s="394"/>
      <c r="RDT89" s="395"/>
      <c r="RDU89" s="389"/>
      <c r="RDV89" s="390"/>
      <c r="RDW89" s="391"/>
      <c r="RDX89" s="392"/>
      <c r="RDY89" s="393"/>
      <c r="RDZ89" s="394"/>
      <c r="REA89" s="395"/>
      <c r="REB89" s="389"/>
      <c r="REC89" s="390"/>
      <c r="RED89" s="391"/>
      <c r="REE89" s="392"/>
      <c r="REF89" s="393"/>
      <c r="REG89" s="394"/>
      <c r="REH89" s="395"/>
      <c r="REI89" s="389"/>
      <c r="REJ89" s="390"/>
      <c r="REK89" s="391"/>
      <c r="REL89" s="392"/>
      <c r="REM89" s="393"/>
      <c r="REN89" s="394"/>
      <c r="REO89" s="395"/>
      <c r="REP89" s="389"/>
      <c r="REQ89" s="390"/>
      <c r="RER89" s="391"/>
      <c r="RES89" s="392"/>
      <c r="RET89" s="393"/>
      <c r="REU89" s="394"/>
      <c r="REV89" s="395"/>
      <c r="REW89" s="389"/>
      <c r="REX89" s="390"/>
      <c r="REY89" s="391"/>
      <c r="REZ89" s="392"/>
      <c r="RFA89" s="393"/>
      <c r="RFB89" s="394"/>
      <c r="RFC89" s="395"/>
      <c r="RFD89" s="389"/>
      <c r="RFE89" s="390"/>
      <c r="RFF89" s="391"/>
      <c r="RFG89" s="392"/>
      <c r="RFH89" s="393"/>
      <c r="RFI89" s="394"/>
      <c r="RFJ89" s="395"/>
      <c r="RFK89" s="389"/>
      <c r="RFL89" s="390"/>
      <c r="RFM89" s="391"/>
      <c r="RFN89" s="392"/>
      <c r="RFO89" s="393"/>
      <c r="RFP89" s="394"/>
      <c r="RFQ89" s="395"/>
      <c r="RFR89" s="389"/>
      <c r="RFS89" s="390"/>
      <c r="RFT89" s="391"/>
      <c r="RFU89" s="392"/>
      <c r="RFV89" s="393"/>
      <c r="RFW89" s="394"/>
      <c r="RFX89" s="395"/>
      <c r="RFY89" s="389"/>
      <c r="RFZ89" s="390"/>
      <c r="RGA89" s="391"/>
      <c r="RGB89" s="392"/>
      <c r="RGC89" s="393"/>
      <c r="RGD89" s="394"/>
      <c r="RGE89" s="395"/>
      <c r="RGF89" s="389"/>
      <c r="RGG89" s="390"/>
      <c r="RGH89" s="391"/>
      <c r="RGI89" s="392"/>
      <c r="RGJ89" s="393"/>
      <c r="RGK89" s="394"/>
      <c r="RGL89" s="395"/>
      <c r="RGM89" s="389"/>
      <c r="RGN89" s="390"/>
      <c r="RGO89" s="391"/>
      <c r="RGP89" s="392"/>
      <c r="RGQ89" s="393"/>
      <c r="RGR89" s="394"/>
      <c r="RGS89" s="395"/>
      <c r="RGT89" s="389"/>
      <c r="RGU89" s="390"/>
      <c r="RGV89" s="391"/>
      <c r="RGW89" s="392"/>
      <c r="RGX89" s="393"/>
      <c r="RGY89" s="394"/>
      <c r="RGZ89" s="395"/>
      <c r="RHA89" s="389"/>
      <c r="RHB89" s="390"/>
      <c r="RHC89" s="391"/>
      <c r="RHD89" s="392"/>
      <c r="RHE89" s="393"/>
      <c r="RHF89" s="394"/>
      <c r="RHG89" s="395"/>
      <c r="RHH89" s="389"/>
      <c r="RHI89" s="390"/>
      <c r="RHJ89" s="391"/>
      <c r="RHK89" s="392"/>
      <c r="RHL89" s="393"/>
      <c r="RHM89" s="394"/>
      <c r="RHN89" s="395"/>
      <c r="RHO89" s="389"/>
      <c r="RHP89" s="390"/>
      <c r="RHQ89" s="391"/>
      <c r="RHR89" s="392"/>
      <c r="RHS89" s="393"/>
      <c r="RHT89" s="394"/>
      <c r="RHU89" s="395"/>
      <c r="RHV89" s="389"/>
      <c r="RHW89" s="390"/>
      <c r="RHX89" s="391"/>
      <c r="RHY89" s="392"/>
      <c r="RHZ89" s="393"/>
      <c r="RIA89" s="394"/>
      <c r="RIB89" s="395"/>
      <c r="RIC89" s="389"/>
      <c r="RID89" s="390"/>
      <c r="RIE89" s="391"/>
      <c r="RIF89" s="392"/>
      <c r="RIG89" s="393"/>
      <c r="RIH89" s="394"/>
      <c r="RII89" s="395"/>
      <c r="RIJ89" s="389"/>
      <c r="RIK89" s="390"/>
      <c r="RIL89" s="391"/>
      <c r="RIM89" s="392"/>
      <c r="RIN89" s="393"/>
      <c r="RIO89" s="394"/>
      <c r="RIP89" s="395"/>
      <c r="RIQ89" s="389"/>
      <c r="RIR89" s="390"/>
      <c r="RIS89" s="391"/>
      <c r="RIT89" s="392"/>
      <c r="RIU89" s="393"/>
      <c r="RIV89" s="394"/>
      <c r="RIW89" s="395"/>
      <c r="RIX89" s="389"/>
      <c r="RIY89" s="390"/>
      <c r="RIZ89" s="391"/>
      <c r="RJA89" s="392"/>
      <c r="RJB89" s="393"/>
      <c r="RJC89" s="394"/>
      <c r="RJD89" s="395"/>
      <c r="RJE89" s="389"/>
      <c r="RJF89" s="390"/>
      <c r="RJG89" s="391"/>
      <c r="RJH89" s="392"/>
      <c r="RJI89" s="393"/>
      <c r="RJJ89" s="394"/>
      <c r="RJK89" s="395"/>
      <c r="RJL89" s="389"/>
      <c r="RJM89" s="390"/>
      <c r="RJN89" s="391"/>
      <c r="RJO89" s="392"/>
      <c r="RJP89" s="393"/>
      <c r="RJQ89" s="394"/>
      <c r="RJR89" s="395"/>
      <c r="RJS89" s="389"/>
      <c r="RJT89" s="390"/>
      <c r="RJU89" s="391"/>
      <c r="RJV89" s="392"/>
      <c r="RJW89" s="393"/>
      <c r="RJX89" s="394"/>
      <c r="RJY89" s="395"/>
      <c r="RJZ89" s="389"/>
      <c r="RKA89" s="390"/>
      <c r="RKB89" s="391"/>
      <c r="RKC89" s="392"/>
      <c r="RKD89" s="393"/>
      <c r="RKE89" s="394"/>
      <c r="RKF89" s="395"/>
      <c r="RKG89" s="389"/>
      <c r="RKH89" s="390"/>
      <c r="RKI89" s="391"/>
      <c r="RKJ89" s="392"/>
      <c r="RKK89" s="393"/>
      <c r="RKL89" s="394"/>
      <c r="RKM89" s="395"/>
      <c r="RKN89" s="389"/>
      <c r="RKO89" s="390"/>
      <c r="RKP89" s="391"/>
      <c r="RKQ89" s="392"/>
      <c r="RKR89" s="393"/>
      <c r="RKS89" s="394"/>
      <c r="RKT89" s="395"/>
      <c r="RKU89" s="389"/>
      <c r="RKV89" s="390"/>
      <c r="RKW89" s="391"/>
      <c r="RKX89" s="392"/>
      <c r="RKY89" s="393"/>
      <c r="RKZ89" s="394"/>
      <c r="RLA89" s="395"/>
      <c r="RLB89" s="389"/>
      <c r="RLC89" s="390"/>
      <c r="RLD89" s="391"/>
      <c r="RLE89" s="392"/>
      <c r="RLF89" s="393"/>
      <c r="RLG89" s="394"/>
      <c r="RLH89" s="395"/>
      <c r="RLI89" s="389"/>
      <c r="RLJ89" s="390"/>
      <c r="RLK89" s="391"/>
      <c r="RLL89" s="392"/>
      <c r="RLM89" s="393"/>
      <c r="RLN89" s="394"/>
      <c r="RLO89" s="395"/>
      <c r="RLP89" s="389"/>
      <c r="RLQ89" s="390"/>
      <c r="RLR89" s="391"/>
      <c r="RLS89" s="392"/>
      <c r="RLT89" s="393"/>
      <c r="RLU89" s="394"/>
      <c r="RLV89" s="395"/>
      <c r="RLW89" s="389"/>
      <c r="RLX89" s="390"/>
      <c r="RLY89" s="391"/>
      <c r="RLZ89" s="392"/>
      <c r="RMA89" s="393"/>
      <c r="RMB89" s="394"/>
      <c r="RMC89" s="395"/>
      <c r="RMD89" s="389"/>
      <c r="RME89" s="390"/>
      <c r="RMF89" s="391"/>
      <c r="RMG89" s="392"/>
      <c r="RMH89" s="393"/>
      <c r="RMI89" s="394"/>
      <c r="RMJ89" s="395"/>
      <c r="RMK89" s="389"/>
      <c r="RML89" s="390"/>
      <c r="RMM89" s="391"/>
      <c r="RMN89" s="392"/>
      <c r="RMO89" s="393"/>
      <c r="RMP89" s="394"/>
      <c r="RMQ89" s="395"/>
      <c r="RMR89" s="389"/>
      <c r="RMS89" s="390"/>
      <c r="RMT89" s="391"/>
      <c r="RMU89" s="392"/>
      <c r="RMV89" s="393"/>
      <c r="RMW89" s="394"/>
      <c r="RMX89" s="395"/>
      <c r="RMY89" s="389"/>
      <c r="RMZ89" s="390"/>
      <c r="RNA89" s="391"/>
      <c r="RNB89" s="392"/>
      <c r="RNC89" s="393"/>
      <c r="RND89" s="394"/>
      <c r="RNE89" s="395"/>
      <c r="RNF89" s="389"/>
      <c r="RNG89" s="390"/>
      <c r="RNH89" s="391"/>
      <c r="RNI89" s="392"/>
      <c r="RNJ89" s="393"/>
      <c r="RNK89" s="394"/>
      <c r="RNL89" s="395"/>
      <c r="RNM89" s="389"/>
      <c r="RNN89" s="390"/>
      <c r="RNO89" s="391"/>
      <c r="RNP89" s="392"/>
      <c r="RNQ89" s="393"/>
      <c r="RNR89" s="394"/>
      <c r="RNS89" s="395"/>
      <c r="RNT89" s="389"/>
      <c r="RNU89" s="390"/>
      <c r="RNV89" s="391"/>
      <c r="RNW89" s="392"/>
      <c r="RNX89" s="393"/>
      <c r="RNY89" s="394"/>
      <c r="RNZ89" s="395"/>
      <c r="ROA89" s="389"/>
      <c r="ROB89" s="390"/>
      <c r="ROC89" s="391"/>
      <c r="ROD89" s="392"/>
      <c r="ROE89" s="393"/>
      <c r="ROF89" s="394"/>
      <c r="ROG89" s="395"/>
      <c r="ROH89" s="389"/>
      <c r="ROI89" s="390"/>
      <c r="ROJ89" s="391"/>
      <c r="ROK89" s="392"/>
      <c r="ROL89" s="393"/>
      <c r="ROM89" s="394"/>
      <c r="RON89" s="395"/>
      <c r="ROO89" s="389"/>
      <c r="ROP89" s="390"/>
      <c r="ROQ89" s="391"/>
      <c r="ROR89" s="392"/>
      <c r="ROS89" s="393"/>
      <c r="ROT89" s="394"/>
      <c r="ROU89" s="395"/>
      <c r="ROV89" s="389"/>
      <c r="ROW89" s="390"/>
      <c r="ROX89" s="391"/>
      <c r="ROY89" s="392"/>
      <c r="ROZ89" s="393"/>
      <c r="RPA89" s="394"/>
      <c r="RPB89" s="395"/>
      <c r="RPC89" s="389"/>
      <c r="RPD89" s="390"/>
      <c r="RPE89" s="391"/>
      <c r="RPF89" s="392"/>
      <c r="RPG89" s="393"/>
      <c r="RPH89" s="394"/>
      <c r="RPI89" s="395"/>
      <c r="RPJ89" s="389"/>
      <c r="RPK89" s="390"/>
      <c r="RPL89" s="391"/>
      <c r="RPM89" s="392"/>
      <c r="RPN89" s="393"/>
      <c r="RPO89" s="394"/>
      <c r="RPP89" s="395"/>
      <c r="RPQ89" s="389"/>
      <c r="RPR89" s="390"/>
      <c r="RPS89" s="391"/>
      <c r="RPT89" s="392"/>
      <c r="RPU89" s="393"/>
      <c r="RPV89" s="394"/>
      <c r="RPW89" s="395"/>
      <c r="RPX89" s="389"/>
      <c r="RPY89" s="390"/>
      <c r="RPZ89" s="391"/>
      <c r="RQA89" s="392"/>
      <c r="RQB89" s="393"/>
      <c r="RQC89" s="394"/>
      <c r="RQD89" s="395"/>
      <c r="RQE89" s="389"/>
      <c r="RQF89" s="390"/>
      <c r="RQG89" s="391"/>
      <c r="RQH89" s="392"/>
      <c r="RQI89" s="393"/>
      <c r="RQJ89" s="394"/>
      <c r="RQK89" s="395"/>
      <c r="RQL89" s="389"/>
      <c r="RQM89" s="390"/>
      <c r="RQN89" s="391"/>
      <c r="RQO89" s="392"/>
      <c r="RQP89" s="393"/>
      <c r="RQQ89" s="394"/>
      <c r="RQR89" s="395"/>
      <c r="RQS89" s="389"/>
      <c r="RQT89" s="390"/>
      <c r="RQU89" s="391"/>
      <c r="RQV89" s="392"/>
      <c r="RQW89" s="393"/>
      <c r="RQX89" s="394"/>
      <c r="RQY89" s="395"/>
      <c r="RQZ89" s="389"/>
      <c r="RRA89" s="390"/>
      <c r="RRB89" s="391"/>
      <c r="RRC89" s="392"/>
      <c r="RRD89" s="393"/>
      <c r="RRE89" s="394"/>
      <c r="RRF89" s="395"/>
      <c r="RRG89" s="389"/>
      <c r="RRH89" s="390"/>
      <c r="RRI89" s="391"/>
      <c r="RRJ89" s="392"/>
      <c r="RRK89" s="393"/>
      <c r="RRL89" s="394"/>
      <c r="RRM89" s="395"/>
      <c r="RRN89" s="389"/>
      <c r="RRO89" s="390"/>
      <c r="RRP89" s="391"/>
      <c r="RRQ89" s="392"/>
      <c r="RRR89" s="393"/>
      <c r="RRS89" s="394"/>
      <c r="RRT89" s="395"/>
      <c r="RRU89" s="389"/>
      <c r="RRV89" s="390"/>
      <c r="RRW89" s="391"/>
      <c r="RRX89" s="392"/>
      <c r="RRY89" s="393"/>
      <c r="RRZ89" s="394"/>
      <c r="RSA89" s="395"/>
      <c r="RSB89" s="389"/>
      <c r="RSC89" s="390"/>
      <c r="RSD89" s="391"/>
      <c r="RSE89" s="392"/>
      <c r="RSF89" s="393"/>
      <c r="RSG89" s="394"/>
      <c r="RSH89" s="395"/>
      <c r="RSI89" s="389"/>
      <c r="RSJ89" s="390"/>
      <c r="RSK89" s="391"/>
      <c r="RSL89" s="392"/>
      <c r="RSM89" s="393"/>
      <c r="RSN89" s="394"/>
      <c r="RSO89" s="395"/>
      <c r="RSP89" s="389"/>
      <c r="RSQ89" s="390"/>
      <c r="RSR89" s="391"/>
      <c r="RSS89" s="392"/>
      <c r="RST89" s="393"/>
      <c r="RSU89" s="394"/>
      <c r="RSV89" s="395"/>
      <c r="RSW89" s="389"/>
      <c r="RSX89" s="390"/>
      <c r="RSY89" s="391"/>
      <c r="RSZ89" s="392"/>
      <c r="RTA89" s="393"/>
      <c r="RTB89" s="394"/>
      <c r="RTC89" s="395"/>
      <c r="RTD89" s="389"/>
      <c r="RTE89" s="390"/>
      <c r="RTF89" s="391"/>
      <c r="RTG89" s="392"/>
      <c r="RTH89" s="393"/>
      <c r="RTI89" s="394"/>
      <c r="RTJ89" s="395"/>
      <c r="RTK89" s="389"/>
      <c r="RTL89" s="390"/>
      <c r="RTM89" s="391"/>
      <c r="RTN89" s="392"/>
      <c r="RTO89" s="393"/>
      <c r="RTP89" s="394"/>
      <c r="RTQ89" s="395"/>
      <c r="RTR89" s="389"/>
      <c r="RTS89" s="390"/>
      <c r="RTT89" s="391"/>
      <c r="RTU89" s="392"/>
      <c r="RTV89" s="393"/>
      <c r="RTW89" s="394"/>
      <c r="RTX89" s="395"/>
      <c r="RTY89" s="389"/>
      <c r="RTZ89" s="390"/>
      <c r="RUA89" s="391"/>
      <c r="RUB89" s="392"/>
      <c r="RUC89" s="393"/>
      <c r="RUD89" s="394"/>
      <c r="RUE89" s="395"/>
      <c r="RUF89" s="389"/>
      <c r="RUG89" s="390"/>
      <c r="RUH89" s="391"/>
      <c r="RUI89" s="392"/>
      <c r="RUJ89" s="393"/>
      <c r="RUK89" s="394"/>
      <c r="RUL89" s="395"/>
      <c r="RUM89" s="389"/>
      <c r="RUN89" s="390"/>
      <c r="RUO89" s="391"/>
      <c r="RUP89" s="392"/>
      <c r="RUQ89" s="393"/>
      <c r="RUR89" s="394"/>
      <c r="RUS89" s="395"/>
      <c r="RUT89" s="389"/>
      <c r="RUU89" s="390"/>
      <c r="RUV89" s="391"/>
      <c r="RUW89" s="392"/>
      <c r="RUX89" s="393"/>
      <c r="RUY89" s="394"/>
      <c r="RUZ89" s="395"/>
      <c r="RVA89" s="389"/>
      <c r="RVB89" s="390"/>
      <c r="RVC89" s="391"/>
      <c r="RVD89" s="392"/>
      <c r="RVE89" s="393"/>
      <c r="RVF89" s="394"/>
      <c r="RVG89" s="395"/>
      <c r="RVH89" s="389"/>
      <c r="RVI89" s="390"/>
      <c r="RVJ89" s="391"/>
      <c r="RVK89" s="392"/>
      <c r="RVL89" s="393"/>
      <c r="RVM89" s="394"/>
      <c r="RVN89" s="395"/>
      <c r="RVO89" s="389"/>
      <c r="RVP89" s="390"/>
      <c r="RVQ89" s="391"/>
      <c r="RVR89" s="392"/>
      <c r="RVS89" s="393"/>
      <c r="RVT89" s="394"/>
      <c r="RVU89" s="395"/>
      <c r="RVV89" s="389"/>
      <c r="RVW89" s="390"/>
      <c r="RVX89" s="391"/>
      <c r="RVY89" s="392"/>
      <c r="RVZ89" s="393"/>
      <c r="RWA89" s="394"/>
      <c r="RWB89" s="395"/>
      <c r="RWC89" s="389"/>
      <c r="RWD89" s="390"/>
      <c r="RWE89" s="391"/>
      <c r="RWF89" s="392"/>
      <c r="RWG89" s="393"/>
      <c r="RWH89" s="394"/>
      <c r="RWI89" s="395"/>
      <c r="RWJ89" s="389"/>
      <c r="RWK89" s="390"/>
      <c r="RWL89" s="391"/>
      <c r="RWM89" s="392"/>
      <c r="RWN89" s="393"/>
      <c r="RWO89" s="394"/>
      <c r="RWP89" s="395"/>
      <c r="RWQ89" s="389"/>
      <c r="RWR89" s="390"/>
      <c r="RWS89" s="391"/>
      <c r="RWT89" s="392"/>
      <c r="RWU89" s="393"/>
      <c r="RWV89" s="394"/>
      <c r="RWW89" s="395"/>
      <c r="RWX89" s="389"/>
      <c r="RWY89" s="390"/>
      <c r="RWZ89" s="391"/>
      <c r="RXA89" s="392"/>
      <c r="RXB89" s="393"/>
      <c r="RXC89" s="394"/>
      <c r="RXD89" s="395"/>
      <c r="RXE89" s="389"/>
      <c r="RXF89" s="390"/>
      <c r="RXG89" s="391"/>
      <c r="RXH89" s="392"/>
      <c r="RXI89" s="393"/>
      <c r="RXJ89" s="394"/>
      <c r="RXK89" s="395"/>
      <c r="RXL89" s="389"/>
      <c r="RXM89" s="390"/>
      <c r="RXN89" s="391"/>
      <c r="RXO89" s="392"/>
      <c r="RXP89" s="393"/>
      <c r="RXQ89" s="394"/>
      <c r="RXR89" s="395"/>
      <c r="RXS89" s="389"/>
      <c r="RXT89" s="390"/>
      <c r="RXU89" s="391"/>
      <c r="RXV89" s="392"/>
      <c r="RXW89" s="393"/>
      <c r="RXX89" s="394"/>
      <c r="RXY89" s="395"/>
      <c r="RXZ89" s="389"/>
      <c r="RYA89" s="390"/>
      <c r="RYB89" s="391"/>
      <c r="RYC89" s="392"/>
      <c r="RYD89" s="393"/>
      <c r="RYE89" s="394"/>
      <c r="RYF89" s="395"/>
      <c r="RYG89" s="389"/>
      <c r="RYH89" s="390"/>
      <c r="RYI89" s="391"/>
      <c r="RYJ89" s="392"/>
      <c r="RYK89" s="393"/>
      <c r="RYL89" s="394"/>
      <c r="RYM89" s="395"/>
      <c r="RYN89" s="389"/>
      <c r="RYO89" s="390"/>
      <c r="RYP89" s="391"/>
      <c r="RYQ89" s="392"/>
      <c r="RYR89" s="393"/>
      <c r="RYS89" s="394"/>
      <c r="RYT89" s="395"/>
      <c r="RYU89" s="389"/>
      <c r="RYV89" s="390"/>
      <c r="RYW89" s="391"/>
      <c r="RYX89" s="392"/>
      <c r="RYY89" s="393"/>
      <c r="RYZ89" s="394"/>
      <c r="RZA89" s="395"/>
      <c r="RZB89" s="389"/>
      <c r="RZC89" s="390"/>
      <c r="RZD89" s="391"/>
      <c r="RZE89" s="392"/>
      <c r="RZF89" s="393"/>
      <c r="RZG89" s="394"/>
      <c r="RZH89" s="395"/>
      <c r="RZI89" s="389"/>
      <c r="RZJ89" s="390"/>
      <c r="RZK89" s="391"/>
      <c r="RZL89" s="392"/>
      <c r="RZM89" s="393"/>
      <c r="RZN89" s="394"/>
      <c r="RZO89" s="395"/>
      <c r="RZP89" s="389"/>
      <c r="RZQ89" s="390"/>
      <c r="RZR89" s="391"/>
      <c r="RZS89" s="392"/>
      <c r="RZT89" s="393"/>
      <c r="RZU89" s="394"/>
      <c r="RZV89" s="395"/>
      <c r="RZW89" s="389"/>
      <c r="RZX89" s="390"/>
      <c r="RZY89" s="391"/>
      <c r="RZZ89" s="392"/>
      <c r="SAA89" s="393"/>
      <c r="SAB89" s="394"/>
      <c r="SAC89" s="395"/>
      <c r="SAD89" s="389"/>
      <c r="SAE89" s="390"/>
      <c r="SAF89" s="391"/>
      <c r="SAG89" s="392"/>
      <c r="SAH89" s="393"/>
      <c r="SAI89" s="394"/>
      <c r="SAJ89" s="395"/>
      <c r="SAK89" s="389"/>
      <c r="SAL89" s="390"/>
      <c r="SAM89" s="391"/>
      <c r="SAN89" s="392"/>
      <c r="SAO89" s="393"/>
      <c r="SAP89" s="394"/>
      <c r="SAQ89" s="395"/>
      <c r="SAR89" s="389"/>
      <c r="SAS89" s="390"/>
      <c r="SAT89" s="391"/>
      <c r="SAU89" s="392"/>
      <c r="SAV89" s="393"/>
      <c r="SAW89" s="394"/>
      <c r="SAX89" s="395"/>
      <c r="SAY89" s="389"/>
      <c r="SAZ89" s="390"/>
      <c r="SBA89" s="391"/>
      <c r="SBB89" s="392"/>
      <c r="SBC89" s="393"/>
      <c r="SBD89" s="394"/>
      <c r="SBE89" s="395"/>
      <c r="SBF89" s="389"/>
      <c r="SBG89" s="390"/>
      <c r="SBH89" s="391"/>
      <c r="SBI89" s="392"/>
      <c r="SBJ89" s="393"/>
      <c r="SBK89" s="394"/>
      <c r="SBL89" s="395"/>
      <c r="SBM89" s="389"/>
      <c r="SBN89" s="390"/>
      <c r="SBO89" s="391"/>
      <c r="SBP89" s="392"/>
      <c r="SBQ89" s="393"/>
      <c r="SBR89" s="394"/>
      <c r="SBS89" s="395"/>
      <c r="SBT89" s="389"/>
      <c r="SBU89" s="390"/>
      <c r="SBV89" s="391"/>
      <c r="SBW89" s="392"/>
      <c r="SBX89" s="393"/>
      <c r="SBY89" s="394"/>
      <c r="SBZ89" s="395"/>
      <c r="SCA89" s="389"/>
      <c r="SCB89" s="390"/>
      <c r="SCC89" s="391"/>
      <c r="SCD89" s="392"/>
      <c r="SCE89" s="393"/>
      <c r="SCF89" s="394"/>
      <c r="SCG89" s="395"/>
      <c r="SCH89" s="389"/>
      <c r="SCI89" s="390"/>
      <c r="SCJ89" s="391"/>
      <c r="SCK89" s="392"/>
      <c r="SCL89" s="393"/>
      <c r="SCM89" s="394"/>
      <c r="SCN89" s="395"/>
      <c r="SCO89" s="389"/>
      <c r="SCP89" s="390"/>
      <c r="SCQ89" s="391"/>
      <c r="SCR89" s="392"/>
      <c r="SCS89" s="393"/>
      <c r="SCT89" s="394"/>
      <c r="SCU89" s="395"/>
      <c r="SCV89" s="389"/>
      <c r="SCW89" s="390"/>
      <c r="SCX89" s="391"/>
      <c r="SCY89" s="392"/>
      <c r="SCZ89" s="393"/>
      <c r="SDA89" s="394"/>
      <c r="SDB89" s="395"/>
      <c r="SDC89" s="389"/>
      <c r="SDD89" s="390"/>
      <c r="SDE89" s="391"/>
      <c r="SDF89" s="392"/>
      <c r="SDG89" s="393"/>
      <c r="SDH89" s="394"/>
      <c r="SDI89" s="395"/>
      <c r="SDJ89" s="389"/>
      <c r="SDK89" s="390"/>
      <c r="SDL89" s="391"/>
      <c r="SDM89" s="392"/>
      <c r="SDN89" s="393"/>
      <c r="SDO89" s="394"/>
      <c r="SDP89" s="395"/>
      <c r="SDQ89" s="389"/>
      <c r="SDR89" s="390"/>
      <c r="SDS89" s="391"/>
      <c r="SDT89" s="392"/>
      <c r="SDU89" s="393"/>
      <c r="SDV89" s="394"/>
      <c r="SDW89" s="395"/>
      <c r="SDX89" s="389"/>
      <c r="SDY89" s="390"/>
      <c r="SDZ89" s="391"/>
      <c r="SEA89" s="392"/>
      <c r="SEB89" s="393"/>
      <c r="SEC89" s="394"/>
      <c r="SED89" s="395"/>
      <c r="SEE89" s="389"/>
      <c r="SEF89" s="390"/>
      <c r="SEG89" s="391"/>
      <c r="SEH89" s="392"/>
      <c r="SEI89" s="393"/>
      <c r="SEJ89" s="394"/>
      <c r="SEK89" s="395"/>
      <c r="SEL89" s="389"/>
      <c r="SEM89" s="390"/>
      <c r="SEN89" s="391"/>
      <c r="SEO89" s="392"/>
      <c r="SEP89" s="393"/>
      <c r="SEQ89" s="394"/>
      <c r="SER89" s="395"/>
      <c r="SES89" s="389"/>
      <c r="SET89" s="390"/>
      <c r="SEU89" s="391"/>
      <c r="SEV89" s="392"/>
      <c r="SEW89" s="393"/>
      <c r="SEX89" s="394"/>
      <c r="SEY89" s="395"/>
      <c r="SEZ89" s="389"/>
      <c r="SFA89" s="390"/>
      <c r="SFB89" s="391"/>
      <c r="SFC89" s="392"/>
      <c r="SFD89" s="393"/>
      <c r="SFE89" s="394"/>
      <c r="SFF89" s="395"/>
      <c r="SFG89" s="389"/>
      <c r="SFH89" s="390"/>
      <c r="SFI89" s="391"/>
      <c r="SFJ89" s="392"/>
      <c r="SFK89" s="393"/>
      <c r="SFL89" s="394"/>
      <c r="SFM89" s="395"/>
      <c r="SFN89" s="389"/>
      <c r="SFO89" s="390"/>
      <c r="SFP89" s="391"/>
      <c r="SFQ89" s="392"/>
      <c r="SFR89" s="393"/>
      <c r="SFS89" s="394"/>
      <c r="SFT89" s="395"/>
      <c r="SFU89" s="389"/>
      <c r="SFV89" s="390"/>
      <c r="SFW89" s="391"/>
      <c r="SFX89" s="392"/>
      <c r="SFY89" s="393"/>
      <c r="SFZ89" s="394"/>
      <c r="SGA89" s="395"/>
      <c r="SGB89" s="389"/>
      <c r="SGC89" s="390"/>
      <c r="SGD89" s="391"/>
      <c r="SGE89" s="392"/>
      <c r="SGF89" s="393"/>
      <c r="SGG89" s="394"/>
      <c r="SGH89" s="395"/>
      <c r="SGI89" s="389"/>
      <c r="SGJ89" s="390"/>
      <c r="SGK89" s="391"/>
      <c r="SGL89" s="392"/>
      <c r="SGM89" s="393"/>
      <c r="SGN89" s="394"/>
      <c r="SGO89" s="395"/>
      <c r="SGP89" s="389"/>
      <c r="SGQ89" s="390"/>
      <c r="SGR89" s="391"/>
      <c r="SGS89" s="392"/>
      <c r="SGT89" s="393"/>
      <c r="SGU89" s="394"/>
      <c r="SGV89" s="395"/>
      <c r="SGW89" s="389"/>
      <c r="SGX89" s="390"/>
      <c r="SGY89" s="391"/>
      <c r="SGZ89" s="392"/>
      <c r="SHA89" s="393"/>
      <c r="SHB89" s="394"/>
      <c r="SHC89" s="395"/>
      <c r="SHD89" s="389"/>
      <c r="SHE89" s="390"/>
      <c r="SHF89" s="391"/>
      <c r="SHG89" s="392"/>
      <c r="SHH89" s="393"/>
      <c r="SHI89" s="394"/>
      <c r="SHJ89" s="395"/>
      <c r="SHK89" s="389"/>
      <c r="SHL89" s="390"/>
      <c r="SHM89" s="391"/>
      <c r="SHN89" s="392"/>
      <c r="SHO89" s="393"/>
      <c r="SHP89" s="394"/>
      <c r="SHQ89" s="395"/>
      <c r="SHR89" s="389"/>
      <c r="SHS89" s="390"/>
      <c r="SHT89" s="391"/>
      <c r="SHU89" s="392"/>
      <c r="SHV89" s="393"/>
      <c r="SHW89" s="394"/>
      <c r="SHX89" s="395"/>
      <c r="SHY89" s="389"/>
      <c r="SHZ89" s="390"/>
      <c r="SIA89" s="391"/>
      <c r="SIB89" s="392"/>
      <c r="SIC89" s="393"/>
      <c r="SID89" s="394"/>
      <c r="SIE89" s="395"/>
      <c r="SIF89" s="389"/>
      <c r="SIG89" s="390"/>
      <c r="SIH89" s="391"/>
      <c r="SII89" s="392"/>
      <c r="SIJ89" s="393"/>
      <c r="SIK89" s="394"/>
      <c r="SIL89" s="395"/>
      <c r="SIM89" s="389"/>
      <c r="SIN89" s="390"/>
      <c r="SIO89" s="391"/>
      <c r="SIP89" s="392"/>
      <c r="SIQ89" s="393"/>
      <c r="SIR89" s="394"/>
      <c r="SIS89" s="395"/>
      <c r="SIT89" s="389"/>
      <c r="SIU89" s="390"/>
      <c r="SIV89" s="391"/>
      <c r="SIW89" s="392"/>
      <c r="SIX89" s="393"/>
      <c r="SIY89" s="394"/>
      <c r="SIZ89" s="395"/>
      <c r="SJA89" s="389"/>
      <c r="SJB89" s="390"/>
      <c r="SJC89" s="391"/>
      <c r="SJD89" s="392"/>
      <c r="SJE89" s="393"/>
      <c r="SJF89" s="394"/>
      <c r="SJG89" s="395"/>
      <c r="SJH89" s="389"/>
      <c r="SJI89" s="390"/>
      <c r="SJJ89" s="391"/>
      <c r="SJK89" s="392"/>
      <c r="SJL89" s="393"/>
      <c r="SJM89" s="394"/>
      <c r="SJN89" s="395"/>
      <c r="SJO89" s="389"/>
      <c r="SJP89" s="390"/>
      <c r="SJQ89" s="391"/>
      <c r="SJR89" s="392"/>
      <c r="SJS89" s="393"/>
      <c r="SJT89" s="394"/>
      <c r="SJU89" s="395"/>
      <c r="SJV89" s="389"/>
      <c r="SJW89" s="390"/>
      <c r="SJX89" s="391"/>
      <c r="SJY89" s="392"/>
      <c r="SJZ89" s="393"/>
      <c r="SKA89" s="394"/>
      <c r="SKB89" s="395"/>
      <c r="SKC89" s="389"/>
      <c r="SKD89" s="390"/>
      <c r="SKE89" s="391"/>
      <c r="SKF89" s="392"/>
      <c r="SKG89" s="393"/>
      <c r="SKH89" s="394"/>
      <c r="SKI89" s="395"/>
      <c r="SKJ89" s="389"/>
      <c r="SKK89" s="390"/>
      <c r="SKL89" s="391"/>
      <c r="SKM89" s="392"/>
      <c r="SKN89" s="393"/>
      <c r="SKO89" s="394"/>
      <c r="SKP89" s="395"/>
      <c r="SKQ89" s="389"/>
      <c r="SKR89" s="390"/>
      <c r="SKS89" s="391"/>
      <c r="SKT89" s="392"/>
      <c r="SKU89" s="393"/>
      <c r="SKV89" s="394"/>
      <c r="SKW89" s="395"/>
      <c r="SKX89" s="389"/>
      <c r="SKY89" s="390"/>
      <c r="SKZ89" s="391"/>
      <c r="SLA89" s="392"/>
      <c r="SLB89" s="393"/>
      <c r="SLC89" s="394"/>
      <c r="SLD89" s="395"/>
      <c r="SLE89" s="389"/>
      <c r="SLF89" s="390"/>
      <c r="SLG89" s="391"/>
      <c r="SLH89" s="392"/>
      <c r="SLI89" s="393"/>
      <c r="SLJ89" s="394"/>
      <c r="SLK89" s="395"/>
      <c r="SLL89" s="389"/>
      <c r="SLM89" s="390"/>
      <c r="SLN89" s="391"/>
      <c r="SLO89" s="392"/>
      <c r="SLP89" s="393"/>
      <c r="SLQ89" s="394"/>
      <c r="SLR89" s="395"/>
      <c r="SLS89" s="389"/>
      <c r="SLT89" s="390"/>
      <c r="SLU89" s="391"/>
      <c r="SLV89" s="392"/>
      <c r="SLW89" s="393"/>
      <c r="SLX89" s="394"/>
      <c r="SLY89" s="395"/>
      <c r="SLZ89" s="389"/>
      <c r="SMA89" s="390"/>
      <c r="SMB89" s="391"/>
      <c r="SMC89" s="392"/>
      <c r="SMD89" s="393"/>
      <c r="SME89" s="394"/>
      <c r="SMF89" s="395"/>
      <c r="SMG89" s="389"/>
      <c r="SMH89" s="390"/>
      <c r="SMI89" s="391"/>
      <c r="SMJ89" s="392"/>
      <c r="SMK89" s="393"/>
      <c r="SML89" s="394"/>
      <c r="SMM89" s="395"/>
      <c r="SMN89" s="389"/>
      <c r="SMO89" s="390"/>
      <c r="SMP89" s="391"/>
      <c r="SMQ89" s="392"/>
      <c r="SMR89" s="393"/>
      <c r="SMS89" s="394"/>
      <c r="SMT89" s="395"/>
      <c r="SMU89" s="389"/>
      <c r="SMV89" s="390"/>
      <c r="SMW89" s="391"/>
      <c r="SMX89" s="392"/>
      <c r="SMY89" s="393"/>
      <c r="SMZ89" s="394"/>
      <c r="SNA89" s="395"/>
      <c r="SNB89" s="389"/>
      <c r="SNC89" s="390"/>
      <c r="SND89" s="391"/>
      <c r="SNE89" s="392"/>
      <c r="SNF89" s="393"/>
      <c r="SNG89" s="394"/>
      <c r="SNH89" s="395"/>
      <c r="SNI89" s="389"/>
      <c r="SNJ89" s="390"/>
      <c r="SNK89" s="391"/>
      <c r="SNL89" s="392"/>
      <c r="SNM89" s="393"/>
      <c r="SNN89" s="394"/>
      <c r="SNO89" s="395"/>
      <c r="SNP89" s="389"/>
      <c r="SNQ89" s="390"/>
      <c r="SNR89" s="391"/>
      <c r="SNS89" s="392"/>
      <c r="SNT89" s="393"/>
      <c r="SNU89" s="394"/>
      <c r="SNV89" s="395"/>
      <c r="SNW89" s="389"/>
      <c r="SNX89" s="390"/>
      <c r="SNY89" s="391"/>
      <c r="SNZ89" s="392"/>
      <c r="SOA89" s="393"/>
      <c r="SOB89" s="394"/>
      <c r="SOC89" s="395"/>
      <c r="SOD89" s="389"/>
      <c r="SOE89" s="390"/>
      <c r="SOF89" s="391"/>
      <c r="SOG89" s="392"/>
      <c r="SOH89" s="393"/>
      <c r="SOI89" s="394"/>
      <c r="SOJ89" s="395"/>
      <c r="SOK89" s="389"/>
      <c r="SOL89" s="390"/>
      <c r="SOM89" s="391"/>
      <c r="SON89" s="392"/>
      <c r="SOO89" s="393"/>
      <c r="SOP89" s="394"/>
      <c r="SOQ89" s="395"/>
      <c r="SOR89" s="389"/>
      <c r="SOS89" s="390"/>
      <c r="SOT89" s="391"/>
      <c r="SOU89" s="392"/>
      <c r="SOV89" s="393"/>
      <c r="SOW89" s="394"/>
      <c r="SOX89" s="395"/>
      <c r="SOY89" s="389"/>
      <c r="SOZ89" s="390"/>
      <c r="SPA89" s="391"/>
      <c r="SPB89" s="392"/>
      <c r="SPC89" s="393"/>
      <c r="SPD89" s="394"/>
      <c r="SPE89" s="395"/>
      <c r="SPF89" s="389"/>
      <c r="SPG89" s="390"/>
      <c r="SPH89" s="391"/>
      <c r="SPI89" s="392"/>
      <c r="SPJ89" s="393"/>
      <c r="SPK89" s="394"/>
      <c r="SPL89" s="395"/>
      <c r="SPM89" s="389"/>
      <c r="SPN89" s="390"/>
      <c r="SPO89" s="391"/>
      <c r="SPP89" s="392"/>
      <c r="SPQ89" s="393"/>
      <c r="SPR89" s="394"/>
      <c r="SPS89" s="395"/>
      <c r="SPT89" s="389"/>
      <c r="SPU89" s="390"/>
      <c r="SPV89" s="391"/>
      <c r="SPW89" s="392"/>
      <c r="SPX89" s="393"/>
      <c r="SPY89" s="394"/>
      <c r="SPZ89" s="395"/>
      <c r="SQA89" s="389"/>
      <c r="SQB89" s="390"/>
      <c r="SQC89" s="391"/>
      <c r="SQD89" s="392"/>
      <c r="SQE89" s="393"/>
      <c r="SQF89" s="394"/>
      <c r="SQG89" s="395"/>
      <c r="SQH89" s="389"/>
      <c r="SQI89" s="390"/>
      <c r="SQJ89" s="391"/>
      <c r="SQK89" s="392"/>
      <c r="SQL89" s="393"/>
      <c r="SQM89" s="394"/>
      <c r="SQN89" s="395"/>
      <c r="SQO89" s="389"/>
      <c r="SQP89" s="390"/>
      <c r="SQQ89" s="391"/>
      <c r="SQR89" s="392"/>
      <c r="SQS89" s="393"/>
      <c r="SQT89" s="394"/>
      <c r="SQU89" s="395"/>
      <c r="SQV89" s="389"/>
      <c r="SQW89" s="390"/>
      <c r="SQX89" s="391"/>
      <c r="SQY89" s="392"/>
      <c r="SQZ89" s="393"/>
      <c r="SRA89" s="394"/>
      <c r="SRB89" s="395"/>
      <c r="SRC89" s="389"/>
      <c r="SRD89" s="390"/>
      <c r="SRE89" s="391"/>
      <c r="SRF89" s="392"/>
      <c r="SRG89" s="393"/>
      <c r="SRH89" s="394"/>
      <c r="SRI89" s="395"/>
      <c r="SRJ89" s="389"/>
      <c r="SRK89" s="390"/>
      <c r="SRL89" s="391"/>
      <c r="SRM89" s="392"/>
      <c r="SRN89" s="393"/>
      <c r="SRO89" s="394"/>
      <c r="SRP89" s="395"/>
      <c r="SRQ89" s="389"/>
      <c r="SRR89" s="390"/>
      <c r="SRS89" s="391"/>
      <c r="SRT89" s="392"/>
      <c r="SRU89" s="393"/>
      <c r="SRV89" s="394"/>
      <c r="SRW89" s="395"/>
      <c r="SRX89" s="389"/>
      <c r="SRY89" s="390"/>
      <c r="SRZ89" s="391"/>
      <c r="SSA89" s="392"/>
      <c r="SSB89" s="393"/>
      <c r="SSC89" s="394"/>
      <c r="SSD89" s="395"/>
      <c r="SSE89" s="389"/>
      <c r="SSF89" s="390"/>
      <c r="SSG89" s="391"/>
      <c r="SSH89" s="392"/>
      <c r="SSI89" s="393"/>
      <c r="SSJ89" s="394"/>
      <c r="SSK89" s="395"/>
      <c r="SSL89" s="389"/>
      <c r="SSM89" s="390"/>
      <c r="SSN89" s="391"/>
      <c r="SSO89" s="392"/>
      <c r="SSP89" s="393"/>
      <c r="SSQ89" s="394"/>
      <c r="SSR89" s="395"/>
      <c r="SSS89" s="389"/>
      <c r="SST89" s="390"/>
      <c r="SSU89" s="391"/>
      <c r="SSV89" s="392"/>
      <c r="SSW89" s="393"/>
      <c r="SSX89" s="394"/>
      <c r="SSY89" s="395"/>
      <c r="SSZ89" s="389"/>
      <c r="STA89" s="390"/>
      <c r="STB89" s="391"/>
      <c r="STC89" s="392"/>
      <c r="STD89" s="393"/>
      <c r="STE89" s="394"/>
      <c r="STF89" s="395"/>
      <c r="STG89" s="389"/>
      <c r="STH89" s="390"/>
      <c r="STI89" s="391"/>
      <c r="STJ89" s="392"/>
      <c r="STK89" s="393"/>
      <c r="STL89" s="394"/>
      <c r="STM89" s="395"/>
      <c r="STN89" s="389"/>
      <c r="STO89" s="390"/>
      <c r="STP89" s="391"/>
      <c r="STQ89" s="392"/>
      <c r="STR89" s="393"/>
      <c r="STS89" s="394"/>
      <c r="STT89" s="395"/>
      <c r="STU89" s="389"/>
      <c r="STV89" s="390"/>
      <c r="STW89" s="391"/>
      <c r="STX89" s="392"/>
      <c r="STY89" s="393"/>
      <c r="STZ89" s="394"/>
      <c r="SUA89" s="395"/>
      <c r="SUB89" s="389"/>
      <c r="SUC89" s="390"/>
      <c r="SUD89" s="391"/>
      <c r="SUE89" s="392"/>
      <c r="SUF89" s="393"/>
      <c r="SUG89" s="394"/>
      <c r="SUH89" s="395"/>
      <c r="SUI89" s="389"/>
      <c r="SUJ89" s="390"/>
      <c r="SUK89" s="391"/>
      <c r="SUL89" s="392"/>
      <c r="SUM89" s="393"/>
      <c r="SUN89" s="394"/>
      <c r="SUO89" s="395"/>
      <c r="SUP89" s="389"/>
      <c r="SUQ89" s="390"/>
      <c r="SUR89" s="391"/>
      <c r="SUS89" s="392"/>
      <c r="SUT89" s="393"/>
      <c r="SUU89" s="394"/>
      <c r="SUV89" s="395"/>
      <c r="SUW89" s="389"/>
      <c r="SUX89" s="390"/>
      <c r="SUY89" s="391"/>
      <c r="SUZ89" s="392"/>
      <c r="SVA89" s="393"/>
      <c r="SVB89" s="394"/>
      <c r="SVC89" s="395"/>
      <c r="SVD89" s="389"/>
      <c r="SVE89" s="390"/>
      <c r="SVF89" s="391"/>
      <c r="SVG89" s="392"/>
      <c r="SVH89" s="393"/>
      <c r="SVI89" s="394"/>
      <c r="SVJ89" s="395"/>
      <c r="SVK89" s="389"/>
      <c r="SVL89" s="390"/>
      <c r="SVM89" s="391"/>
      <c r="SVN89" s="392"/>
      <c r="SVO89" s="393"/>
      <c r="SVP89" s="394"/>
      <c r="SVQ89" s="395"/>
      <c r="SVR89" s="389"/>
      <c r="SVS89" s="390"/>
      <c r="SVT89" s="391"/>
      <c r="SVU89" s="392"/>
      <c r="SVV89" s="393"/>
      <c r="SVW89" s="394"/>
      <c r="SVX89" s="395"/>
      <c r="SVY89" s="389"/>
      <c r="SVZ89" s="390"/>
      <c r="SWA89" s="391"/>
      <c r="SWB89" s="392"/>
      <c r="SWC89" s="393"/>
      <c r="SWD89" s="394"/>
      <c r="SWE89" s="395"/>
      <c r="SWF89" s="389"/>
      <c r="SWG89" s="390"/>
      <c r="SWH89" s="391"/>
      <c r="SWI89" s="392"/>
      <c r="SWJ89" s="393"/>
      <c r="SWK89" s="394"/>
      <c r="SWL89" s="395"/>
      <c r="SWM89" s="389"/>
      <c r="SWN89" s="390"/>
      <c r="SWO89" s="391"/>
      <c r="SWP89" s="392"/>
      <c r="SWQ89" s="393"/>
      <c r="SWR89" s="394"/>
      <c r="SWS89" s="395"/>
      <c r="SWT89" s="389"/>
      <c r="SWU89" s="390"/>
      <c r="SWV89" s="391"/>
      <c r="SWW89" s="392"/>
      <c r="SWX89" s="393"/>
      <c r="SWY89" s="394"/>
      <c r="SWZ89" s="395"/>
      <c r="SXA89" s="389"/>
      <c r="SXB89" s="390"/>
      <c r="SXC89" s="391"/>
      <c r="SXD89" s="392"/>
      <c r="SXE89" s="393"/>
      <c r="SXF89" s="394"/>
      <c r="SXG89" s="395"/>
      <c r="SXH89" s="389"/>
      <c r="SXI89" s="390"/>
      <c r="SXJ89" s="391"/>
      <c r="SXK89" s="392"/>
      <c r="SXL89" s="393"/>
      <c r="SXM89" s="394"/>
      <c r="SXN89" s="395"/>
      <c r="SXO89" s="389"/>
      <c r="SXP89" s="390"/>
      <c r="SXQ89" s="391"/>
      <c r="SXR89" s="392"/>
      <c r="SXS89" s="393"/>
      <c r="SXT89" s="394"/>
      <c r="SXU89" s="395"/>
      <c r="SXV89" s="389"/>
      <c r="SXW89" s="390"/>
      <c r="SXX89" s="391"/>
      <c r="SXY89" s="392"/>
      <c r="SXZ89" s="393"/>
      <c r="SYA89" s="394"/>
      <c r="SYB89" s="395"/>
      <c r="SYC89" s="389"/>
      <c r="SYD89" s="390"/>
      <c r="SYE89" s="391"/>
      <c r="SYF89" s="392"/>
      <c r="SYG89" s="393"/>
      <c r="SYH89" s="394"/>
      <c r="SYI89" s="395"/>
      <c r="SYJ89" s="389"/>
      <c r="SYK89" s="390"/>
      <c r="SYL89" s="391"/>
      <c r="SYM89" s="392"/>
      <c r="SYN89" s="393"/>
      <c r="SYO89" s="394"/>
      <c r="SYP89" s="395"/>
      <c r="SYQ89" s="389"/>
      <c r="SYR89" s="390"/>
      <c r="SYS89" s="391"/>
      <c r="SYT89" s="392"/>
      <c r="SYU89" s="393"/>
      <c r="SYV89" s="394"/>
      <c r="SYW89" s="395"/>
      <c r="SYX89" s="389"/>
      <c r="SYY89" s="390"/>
      <c r="SYZ89" s="391"/>
      <c r="SZA89" s="392"/>
      <c r="SZB89" s="393"/>
      <c r="SZC89" s="394"/>
      <c r="SZD89" s="395"/>
      <c r="SZE89" s="389"/>
      <c r="SZF89" s="390"/>
      <c r="SZG89" s="391"/>
      <c r="SZH89" s="392"/>
      <c r="SZI89" s="393"/>
      <c r="SZJ89" s="394"/>
      <c r="SZK89" s="395"/>
      <c r="SZL89" s="389"/>
      <c r="SZM89" s="390"/>
      <c r="SZN89" s="391"/>
      <c r="SZO89" s="392"/>
      <c r="SZP89" s="393"/>
      <c r="SZQ89" s="394"/>
      <c r="SZR89" s="395"/>
      <c r="SZS89" s="389"/>
      <c r="SZT89" s="390"/>
      <c r="SZU89" s="391"/>
      <c r="SZV89" s="392"/>
      <c r="SZW89" s="393"/>
      <c r="SZX89" s="394"/>
      <c r="SZY89" s="395"/>
      <c r="SZZ89" s="389"/>
      <c r="TAA89" s="390"/>
      <c r="TAB89" s="391"/>
      <c r="TAC89" s="392"/>
      <c r="TAD89" s="393"/>
      <c r="TAE89" s="394"/>
      <c r="TAF89" s="395"/>
      <c r="TAG89" s="389"/>
      <c r="TAH89" s="390"/>
      <c r="TAI89" s="391"/>
      <c r="TAJ89" s="392"/>
      <c r="TAK89" s="393"/>
      <c r="TAL89" s="394"/>
      <c r="TAM89" s="395"/>
      <c r="TAN89" s="389"/>
      <c r="TAO89" s="390"/>
      <c r="TAP89" s="391"/>
      <c r="TAQ89" s="392"/>
      <c r="TAR89" s="393"/>
      <c r="TAS89" s="394"/>
      <c r="TAT89" s="395"/>
      <c r="TAU89" s="389"/>
      <c r="TAV89" s="390"/>
      <c r="TAW89" s="391"/>
      <c r="TAX89" s="392"/>
      <c r="TAY89" s="393"/>
      <c r="TAZ89" s="394"/>
      <c r="TBA89" s="395"/>
      <c r="TBB89" s="389"/>
      <c r="TBC89" s="390"/>
      <c r="TBD89" s="391"/>
      <c r="TBE89" s="392"/>
      <c r="TBF89" s="393"/>
      <c r="TBG89" s="394"/>
      <c r="TBH89" s="395"/>
      <c r="TBI89" s="389"/>
      <c r="TBJ89" s="390"/>
      <c r="TBK89" s="391"/>
      <c r="TBL89" s="392"/>
      <c r="TBM89" s="393"/>
      <c r="TBN89" s="394"/>
      <c r="TBO89" s="395"/>
      <c r="TBP89" s="389"/>
      <c r="TBQ89" s="390"/>
      <c r="TBR89" s="391"/>
      <c r="TBS89" s="392"/>
      <c r="TBT89" s="393"/>
      <c r="TBU89" s="394"/>
      <c r="TBV89" s="395"/>
      <c r="TBW89" s="389"/>
      <c r="TBX89" s="390"/>
      <c r="TBY89" s="391"/>
      <c r="TBZ89" s="392"/>
      <c r="TCA89" s="393"/>
      <c r="TCB89" s="394"/>
      <c r="TCC89" s="395"/>
      <c r="TCD89" s="389"/>
      <c r="TCE89" s="390"/>
      <c r="TCF89" s="391"/>
      <c r="TCG89" s="392"/>
      <c r="TCH89" s="393"/>
      <c r="TCI89" s="394"/>
      <c r="TCJ89" s="395"/>
      <c r="TCK89" s="389"/>
      <c r="TCL89" s="390"/>
      <c r="TCM89" s="391"/>
      <c r="TCN89" s="392"/>
      <c r="TCO89" s="393"/>
      <c r="TCP89" s="394"/>
      <c r="TCQ89" s="395"/>
      <c r="TCR89" s="389"/>
      <c r="TCS89" s="390"/>
      <c r="TCT89" s="391"/>
      <c r="TCU89" s="392"/>
      <c r="TCV89" s="393"/>
      <c r="TCW89" s="394"/>
      <c r="TCX89" s="395"/>
      <c r="TCY89" s="389"/>
      <c r="TCZ89" s="390"/>
      <c r="TDA89" s="391"/>
      <c r="TDB89" s="392"/>
      <c r="TDC89" s="393"/>
      <c r="TDD89" s="394"/>
      <c r="TDE89" s="395"/>
      <c r="TDF89" s="389"/>
      <c r="TDG89" s="390"/>
      <c r="TDH89" s="391"/>
      <c r="TDI89" s="392"/>
      <c r="TDJ89" s="393"/>
      <c r="TDK89" s="394"/>
      <c r="TDL89" s="395"/>
      <c r="TDM89" s="389"/>
      <c r="TDN89" s="390"/>
      <c r="TDO89" s="391"/>
      <c r="TDP89" s="392"/>
      <c r="TDQ89" s="393"/>
      <c r="TDR89" s="394"/>
      <c r="TDS89" s="395"/>
      <c r="TDT89" s="389"/>
      <c r="TDU89" s="390"/>
      <c r="TDV89" s="391"/>
      <c r="TDW89" s="392"/>
      <c r="TDX89" s="393"/>
      <c r="TDY89" s="394"/>
      <c r="TDZ89" s="395"/>
      <c r="TEA89" s="389"/>
      <c r="TEB89" s="390"/>
      <c r="TEC89" s="391"/>
      <c r="TED89" s="392"/>
      <c r="TEE89" s="393"/>
      <c r="TEF89" s="394"/>
      <c r="TEG89" s="395"/>
      <c r="TEH89" s="389"/>
      <c r="TEI89" s="390"/>
      <c r="TEJ89" s="391"/>
      <c r="TEK89" s="392"/>
      <c r="TEL89" s="393"/>
      <c r="TEM89" s="394"/>
      <c r="TEN89" s="395"/>
      <c r="TEO89" s="389"/>
      <c r="TEP89" s="390"/>
      <c r="TEQ89" s="391"/>
      <c r="TER89" s="392"/>
      <c r="TES89" s="393"/>
      <c r="TET89" s="394"/>
      <c r="TEU89" s="395"/>
      <c r="TEV89" s="389"/>
      <c r="TEW89" s="390"/>
      <c r="TEX89" s="391"/>
      <c r="TEY89" s="392"/>
      <c r="TEZ89" s="393"/>
      <c r="TFA89" s="394"/>
      <c r="TFB89" s="395"/>
      <c r="TFC89" s="389"/>
      <c r="TFD89" s="390"/>
      <c r="TFE89" s="391"/>
      <c r="TFF89" s="392"/>
      <c r="TFG89" s="393"/>
      <c r="TFH89" s="394"/>
      <c r="TFI89" s="395"/>
      <c r="TFJ89" s="389"/>
      <c r="TFK89" s="390"/>
      <c r="TFL89" s="391"/>
      <c r="TFM89" s="392"/>
      <c r="TFN89" s="393"/>
      <c r="TFO89" s="394"/>
      <c r="TFP89" s="395"/>
      <c r="TFQ89" s="389"/>
      <c r="TFR89" s="390"/>
      <c r="TFS89" s="391"/>
      <c r="TFT89" s="392"/>
      <c r="TFU89" s="393"/>
      <c r="TFV89" s="394"/>
      <c r="TFW89" s="395"/>
      <c r="TFX89" s="389"/>
      <c r="TFY89" s="390"/>
      <c r="TFZ89" s="391"/>
      <c r="TGA89" s="392"/>
      <c r="TGB89" s="393"/>
      <c r="TGC89" s="394"/>
      <c r="TGD89" s="395"/>
      <c r="TGE89" s="389"/>
      <c r="TGF89" s="390"/>
      <c r="TGG89" s="391"/>
      <c r="TGH89" s="392"/>
      <c r="TGI89" s="393"/>
      <c r="TGJ89" s="394"/>
      <c r="TGK89" s="395"/>
      <c r="TGL89" s="389"/>
      <c r="TGM89" s="390"/>
      <c r="TGN89" s="391"/>
      <c r="TGO89" s="392"/>
      <c r="TGP89" s="393"/>
      <c r="TGQ89" s="394"/>
      <c r="TGR89" s="395"/>
      <c r="TGS89" s="389"/>
      <c r="TGT89" s="390"/>
      <c r="TGU89" s="391"/>
      <c r="TGV89" s="392"/>
      <c r="TGW89" s="393"/>
      <c r="TGX89" s="394"/>
      <c r="TGY89" s="395"/>
      <c r="TGZ89" s="389"/>
      <c r="THA89" s="390"/>
      <c r="THB89" s="391"/>
      <c r="THC89" s="392"/>
      <c r="THD89" s="393"/>
      <c r="THE89" s="394"/>
      <c r="THF89" s="395"/>
      <c r="THG89" s="389"/>
      <c r="THH89" s="390"/>
      <c r="THI89" s="391"/>
      <c r="THJ89" s="392"/>
      <c r="THK89" s="393"/>
      <c r="THL89" s="394"/>
      <c r="THM89" s="395"/>
      <c r="THN89" s="389"/>
      <c r="THO89" s="390"/>
      <c r="THP89" s="391"/>
      <c r="THQ89" s="392"/>
      <c r="THR89" s="393"/>
      <c r="THS89" s="394"/>
      <c r="THT89" s="395"/>
      <c r="THU89" s="389"/>
      <c r="THV89" s="390"/>
      <c r="THW89" s="391"/>
      <c r="THX89" s="392"/>
      <c r="THY89" s="393"/>
      <c r="THZ89" s="394"/>
      <c r="TIA89" s="395"/>
      <c r="TIB89" s="389"/>
      <c r="TIC89" s="390"/>
      <c r="TID89" s="391"/>
      <c r="TIE89" s="392"/>
      <c r="TIF89" s="393"/>
      <c r="TIG89" s="394"/>
      <c r="TIH89" s="395"/>
      <c r="TII89" s="389"/>
      <c r="TIJ89" s="390"/>
      <c r="TIK89" s="391"/>
      <c r="TIL89" s="392"/>
      <c r="TIM89" s="393"/>
      <c r="TIN89" s="394"/>
      <c r="TIO89" s="395"/>
      <c r="TIP89" s="389"/>
      <c r="TIQ89" s="390"/>
      <c r="TIR89" s="391"/>
      <c r="TIS89" s="392"/>
      <c r="TIT89" s="393"/>
      <c r="TIU89" s="394"/>
      <c r="TIV89" s="395"/>
      <c r="TIW89" s="389"/>
      <c r="TIX89" s="390"/>
      <c r="TIY89" s="391"/>
      <c r="TIZ89" s="392"/>
      <c r="TJA89" s="393"/>
      <c r="TJB89" s="394"/>
      <c r="TJC89" s="395"/>
      <c r="TJD89" s="389"/>
      <c r="TJE89" s="390"/>
      <c r="TJF89" s="391"/>
      <c r="TJG89" s="392"/>
      <c r="TJH89" s="393"/>
      <c r="TJI89" s="394"/>
      <c r="TJJ89" s="395"/>
      <c r="TJK89" s="389"/>
      <c r="TJL89" s="390"/>
      <c r="TJM89" s="391"/>
      <c r="TJN89" s="392"/>
      <c r="TJO89" s="393"/>
      <c r="TJP89" s="394"/>
      <c r="TJQ89" s="395"/>
      <c r="TJR89" s="389"/>
      <c r="TJS89" s="390"/>
      <c r="TJT89" s="391"/>
      <c r="TJU89" s="392"/>
      <c r="TJV89" s="393"/>
      <c r="TJW89" s="394"/>
      <c r="TJX89" s="395"/>
      <c r="TJY89" s="389"/>
      <c r="TJZ89" s="390"/>
      <c r="TKA89" s="391"/>
      <c r="TKB89" s="392"/>
      <c r="TKC89" s="393"/>
      <c r="TKD89" s="394"/>
      <c r="TKE89" s="395"/>
      <c r="TKF89" s="389"/>
      <c r="TKG89" s="390"/>
      <c r="TKH89" s="391"/>
      <c r="TKI89" s="392"/>
      <c r="TKJ89" s="393"/>
      <c r="TKK89" s="394"/>
      <c r="TKL89" s="395"/>
      <c r="TKM89" s="389"/>
      <c r="TKN89" s="390"/>
      <c r="TKO89" s="391"/>
      <c r="TKP89" s="392"/>
      <c r="TKQ89" s="393"/>
      <c r="TKR89" s="394"/>
      <c r="TKS89" s="395"/>
      <c r="TKT89" s="389"/>
      <c r="TKU89" s="390"/>
      <c r="TKV89" s="391"/>
      <c r="TKW89" s="392"/>
      <c r="TKX89" s="393"/>
      <c r="TKY89" s="394"/>
      <c r="TKZ89" s="395"/>
      <c r="TLA89" s="389"/>
      <c r="TLB89" s="390"/>
      <c r="TLC89" s="391"/>
      <c r="TLD89" s="392"/>
      <c r="TLE89" s="393"/>
      <c r="TLF89" s="394"/>
      <c r="TLG89" s="395"/>
      <c r="TLH89" s="389"/>
      <c r="TLI89" s="390"/>
      <c r="TLJ89" s="391"/>
      <c r="TLK89" s="392"/>
      <c r="TLL89" s="393"/>
      <c r="TLM89" s="394"/>
      <c r="TLN89" s="395"/>
      <c r="TLO89" s="389"/>
      <c r="TLP89" s="390"/>
      <c r="TLQ89" s="391"/>
      <c r="TLR89" s="392"/>
      <c r="TLS89" s="393"/>
      <c r="TLT89" s="394"/>
      <c r="TLU89" s="395"/>
      <c r="TLV89" s="389"/>
      <c r="TLW89" s="390"/>
      <c r="TLX89" s="391"/>
      <c r="TLY89" s="392"/>
      <c r="TLZ89" s="393"/>
      <c r="TMA89" s="394"/>
      <c r="TMB89" s="395"/>
      <c r="TMC89" s="389"/>
      <c r="TMD89" s="390"/>
      <c r="TME89" s="391"/>
      <c r="TMF89" s="392"/>
      <c r="TMG89" s="393"/>
      <c r="TMH89" s="394"/>
      <c r="TMI89" s="395"/>
      <c r="TMJ89" s="389"/>
      <c r="TMK89" s="390"/>
      <c r="TML89" s="391"/>
      <c r="TMM89" s="392"/>
      <c r="TMN89" s="393"/>
      <c r="TMO89" s="394"/>
      <c r="TMP89" s="395"/>
      <c r="TMQ89" s="389"/>
      <c r="TMR89" s="390"/>
      <c r="TMS89" s="391"/>
      <c r="TMT89" s="392"/>
      <c r="TMU89" s="393"/>
      <c r="TMV89" s="394"/>
      <c r="TMW89" s="395"/>
      <c r="TMX89" s="389"/>
      <c r="TMY89" s="390"/>
      <c r="TMZ89" s="391"/>
      <c r="TNA89" s="392"/>
      <c r="TNB89" s="393"/>
      <c r="TNC89" s="394"/>
      <c r="TND89" s="395"/>
      <c r="TNE89" s="389"/>
      <c r="TNF89" s="390"/>
      <c r="TNG89" s="391"/>
      <c r="TNH89" s="392"/>
      <c r="TNI89" s="393"/>
      <c r="TNJ89" s="394"/>
      <c r="TNK89" s="395"/>
      <c r="TNL89" s="389"/>
      <c r="TNM89" s="390"/>
      <c r="TNN89" s="391"/>
      <c r="TNO89" s="392"/>
      <c r="TNP89" s="393"/>
      <c r="TNQ89" s="394"/>
      <c r="TNR89" s="395"/>
      <c r="TNS89" s="389"/>
      <c r="TNT89" s="390"/>
      <c r="TNU89" s="391"/>
      <c r="TNV89" s="392"/>
      <c r="TNW89" s="393"/>
      <c r="TNX89" s="394"/>
      <c r="TNY89" s="395"/>
      <c r="TNZ89" s="389"/>
      <c r="TOA89" s="390"/>
      <c r="TOB89" s="391"/>
      <c r="TOC89" s="392"/>
      <c r="TOD89" s="393"/>
      <c r="TOE89" s="394"/>
      <c r="TOF89" s="395"/>
      <c r="TOG89" s="389"/>
      <c r="TOH89" s="390"/>
      <c r="TOI89" s="391"/>
      <c r="TOJ89" s="392"/>
      <c r="TOK89" s="393"/>
      <c r="TOL89" s="394"/>
      <c r="TOM89" s="395"/>
      <c r="TON89" s="389"/>
      <c r="TOO89" s="390"/>
      <c r="TOP89" s="391"/>
      <c r="TOQ89" s="392"/>
      <c r="TOR89" s="393"/>
      <c r="TOS89" s="394"/>
      <c r="TOT89" s="395"/>
      <c r="TOU89" s="389"/>
      <c r="TOV89" s="390"/>
      <c r="TOW89" s="391"/>
      <c r="TOX89" s="392"/>
      <c r="TOY89" s="393"/>
      <c r="TOZ89" s="394"/>
      <c r="TPA89" s="395"/>
      <c r="TPB89" s="389"/>
      <c r="TPC89" s="390"/>
      <c r="TPD89" s="391"/>
      <c r="TPE89" s="392"/>
      <c r="TPF89" s="393"/>
      <c r="TPG89" s="394"/>
      <c r="TPH89" s="395"/>
      <c r="TPI89" s="389"/>
      <c r="TPJ89" s="390"/>
      <c r="TPK89" s="391"/>
      <c r="TPL89" s="392"/>
      <c r="TPM89" s="393"/>
      <c r="TPN89" s="394"/>
      <c r="TPO89" s="395"/>
      <c r="TPP89" s="389"/>
      <c r="TPQ89" s="390"/>
      <c r="TPR89" s="391"/>
      <c r="TPS89" s="392"/>
      <c r="TPT89" s="393"/>
      <c r="TPU89" s="394"/>
      <c r="TPV89" s="395"/>
      <c r="TPW89" s="389"/>
      <c r="TPX89" s="390"/>
      <c r="TPY89" s="391"/>
      <c r="TPZ89" s="392"/>
      <c r="TQA89" s="393"/>
      <c r="TQB89" s="394"/>
      <c r="TQC89" s="395"/>
      <c r="TQD89" s="389"/>
      <c r="TQE89" s="390"/>
      <c r="TQF89" s="391"/>
      <c r="TQG89" s="392"/>
      <c r="TQH89" s="393"/>
      <c r="TQI89" s="394"/>
      <c r="TQJ89" s="395"/>
      <c r="TQK89" s="389"/>
      <c r="TQL89" s="390"/>
      <c r="TQM89" s="391"/>
      <c r="TQN89" s="392"/>
      <c r="TQO89" s="393"/>
      <c r="TQP89" s="394"/>
      <c r="TQQ89" s="395"/>
      <c r="TQR89" s="389"/>
      <c r="TQS89" s="390"/>
      <c r="TQT89" s="391"/>
      <c r="TQU89" s="392"/>
      <c r="TQV89" s="393"/>
      <c r="TQW89" s="394"/>
      <c r="TQX89" s="395"/>
      <c r="TQY89" s="389"/>
      <c r="TQZ89" s="390"/>
      <c r="TRA89" s="391"/>
      <c r="TRB89" s="392"/>
      <c r="TRC89" s="393"/>
      <c r="TRD89" s="394"/>
      <c r="TRE89" s="395"/>
      <c r="TRF89" s="389"/>
      <c r="TRG89" s="390"/>
      <c r="TRH89" s="391"/>
      <c r="TRI89" s="392"/>
      <c r="TRJ89" s="393"/>
      <c r="TRK89" s="394"/>
      <c r="TRL89" s="395"/>
      <c r="TRM89" s="389"/>
      <c r="TRN89" s="390"/>
      <c r="TRO89" s="391"/>
      <c r="TRP89" s="392"/>
      <c r="TRQ89" s="393"/>
      <c r="TRR89" s="394"/>
      <c r="TRS89" s="395"/>
      <c r="TRT89" s="389"/>
      <c r="TRU89" s="390"/>
      <c r="TRV89" s="391"/>
      <c r="TRW89" s="392"/>
      <c r="TRX89" s="393"/>
      <c r="TRY89" s="394"/>
      <c r="TRZ89" s="395"/>
      <c r="TSA89" s="389"/>
      <c r="TSB89" s="390"/>
      <c r="TSC89" s="391"/>
      <c r="TSD89" s="392"/>
      <c r="TSE89" s="393"/>
      <c r="TSF89" s="394"/>
      <c r="TSG89" s="395"/>
      <c r="TSH89" s="389"/>
      <c r="TSI89" s="390"/>
      <c r="TSJ89" s="391"/>
      <c r="TSK89" s="392"/>
      <c r="TSL89" s="393"/>
      <c r="TSM89" s="394"/>
      <c r="TSN89" s="395"/>
      <c r="TSO89" s="389"/>
      <c r="TSP89" s="390"/>
      <c r="TSQ89" s="391"/>
      <c r="TSR89" s="392"/>
      <c r="TSS89" s="393"/>
      <c r="TST89" s="394"/>
      <c r="TSU89" s="395"/>
      <c r="TSV89" s="389"/>
      <c r="TSW89" s="390"/>
      <c r="TSX89" s="391"/>
      <c r="TSY89" s="392"/>
      <c r="TSZ89" s="393"/>
      <c r="TTA89" s="394"/>
      <c r="TTB89" s="395"/>
      <c r="TTC89" s="389"/>
      <c r="TTD89" s="390"/>
      <c r="TTE89" s="391"/>
      <c r="TTF89" s="392"/>
      <c r="TTG89" s="393"/>
      <c r="TTH89" s="394"/>
      <c r="TTI89" s="395"/>
      <c r="TTJ89" s="389"/>
      <c r="TTK89" s="390"/>
      <c r="TTL89" s="391"/>
      <c r="TTM89" s="392"/>
      <c r="TTN89" s="393"/>
      <c r="TTO89" s="394"/>
      <c r="TTP89" s="395"/>
      <c r="TTQ89" s="389"/>
      <c r="TTR89" s="390"/>
      <c r="TTS89" s="391"/>
      <c r="TTT89" s="392"/>
      <c r="TTU89" s="393"/>
      <c r="TTV89" s="394"/>
      <c r="TTW89" s="395"/>
      <c r="TTX89" s="389"/>
      <c r="TTY89" s="390"/>
      <c r="TTZ89" s="391"/>
      <c r="TUA89" s="392"/>
      <c r="TUB89" s="393"/>
      <c r="TUC89" s="394"/>
      <c r="TUD89" s="395"/>
      <c r="TUE89" s="389"/>
      <c r="TUF89" s="390"/>
      <c r="TUG89" s="391"/>
      <c r="TUH89" s="392"/>
      <c r="TUI89" s="393"/>
      <c r="TUJ89" s="394"/>
      <c r="TUK89" s="395"/>
      <c r="TUL89" s="389"/>
      <c r="TUM89" s="390"/>
      <c r="TUN89" s="391"/>
      <c r="TUO89" s="392"/>
      <c r="TUP89" s="393"/>
      <c r="TUQ89" s="394"/>
      <c r="TUR89" s="395"/>
      <c r="TUS89" s="389"/>
      <c r="TUT89" s="390"/>
      <c r="TUU89" s="391"/>
      <c r="TUV89" s="392"/>
      <c r="TUW89" s="393"/>
      <c r="TUX89" s="394"/>
      <c r="TUY89" s="395"/>
      <c r="TUZ89" s="389"/>
      <c r="TVA89" s="390"/>
      <c r="TVB89" s="391"/>
      <c r="TVC89" s="392"/>
      <c r="TVD89" s="393"/>
      <c r="TVE89" s="394"/>
      <c r="TVF89" s="395"/>
      <c r="TVG89" s="389"/>
      <c r="TVH89" s="390"/>
      <c r="TVI89" s="391"/>
      <c r="TVJ89" s="392"/>
      <c r="TVK89" s="393"/>
      <c r="TVL89" s="394"/>
      <c r="TVM89" s="395"/>
      <c r="TVN89" s="389"/>
      <c r="TVO89" s="390"/>
      <c r="TVP89" s="391"/>
      <c r="TVQ89" s="392"/>
      <c r="TVR89" s="393"/>
      <c r="TVS89" s="394"/>
      <c r="TVT89" s="395"/>
      <c r="TVU89" s="389"/>
      <c r="TVV89" s="390"/>
      <c r="TVW89" s="391"/>
      <c r="TVX89" s="392"/>
      <c r="TVY89" s="393"/>
      <c r="TVZ89" s="394"/>
      <c r="TWA89" s="395"/>
      <c r="TWB89" s="389"/>
      <c r="TWC89" s="390"/>
      <c r="TWD89" s="391"/>
      <c r="TWE89" s="392"/>
      <c r="TWF89" s="393"/>
      <c r="TWG89" s="394"/>
      <c r="TWH89" s="395"/>
      <c r="TWI89" s="389"/>
      <c r="TWJ89" s="390"/>
      <c r="TWK89" s="391"/>
      <c r="TWL89" s="392"/>
      <c r="TWM89" s="393"/>
      <c r="TWN89" s="394"/>
      <c r="TWO89" s="395"/>
      <c r="TWP89" s="389"/>
      <c r="TWQ89" s="390"/>
      <c r="TWR89" s="391"/>
      <c r="TWS89" s="392"/>
      <c r="TWT89" s="393"/>
      <c r="TWU89" s="394"/>
      <c r="TWV89" s="395"/>
      <c r="TWW89" s="389"/>
      <c r="TWX89" s="390"/>
      <c r="TWY89" s="391"/>
      <c r="TWZ89" s="392"/>
      <c r="TXA89" s="393"/>
      <c r="TXB89" s="394"/>
      <c r="TXC89" s="395"/>
      <c r="TXD89" s="389"/>
      <c r="TXE89" s="390"/>
      <c r="TXF89" s="391"/>
      <c r="TXG89" s="392"/>
      <c r="TXH89" s="393"/>
      <c r="TXI89" s="394"/>
      <c r="TXJ89" s="395"/>
      <c r="TXK89" s="389"/>
      <c r="TXL89" s="390"/>
      <c r="TXM89" s="391"/>
      <c r="TXN89" s="392"/>
      <c r="TXO89" s="393"/>
      <c r="TXP89" s="394"/>
      <c r="TXQ89" s="395"/>
      <c r="TXR89" s="389"/>
      <c r="TXS89" s="390"/>
      <c r="TXT89" s="391"/>
      <c r="TXU89" s="392"/>
      <c r="TXV89" s="393"/>
      <c r="TXW89" s="394"/>
      <c r="TXX89" s="395"/>
      <c r="TXY89" s="389"/>
      <c r="TXZ89" s="390"/>
      <c r="TYA89" s="391"/>
      <c r="TYB89" s="392"/>
      <c r="TYC89" s="393"/>
      <c r="TYD89" s="394"/>
      <c r="TYE89" s="395"/>
      <c r="TYF89" s="389"/>
      <c r="TYG89" s="390"/>
      <c r="TYH89" s="391"/>
      <c r="TYI89" s="392"/>
      <c r="TYJ89" s="393"/>
      <c r="TYK89" s="394"/>
      <c r="TYL89" s="395"/>
      <c r="TYM89" s="389"/>
      <c r="TYN89" s="390"/>
      <c r="TYO89" s="391"/>
      <c r="TYP89" s="392"/>
      <c r="TYQ89" s="393"/>
      <c r="TYR89" s="394"/>
      <c r="TYS89" s="395"/>
      <c r="TYT89" s="389"/>
      <c r="TYU89" s="390"/>
      <c r="TYV89" s="391"/>
      <c r="TYW89" s="392"/>
      <c r="TYX89" s="393"/>
      <c r="TYY89" s="394"/>
      <c r="TYZ89" s="395"/>
      <c r="TZA89" s="389"/>
      <c r="TZB89" s="390"/>
      <c r="TZC89" s="391"/>
      <c r="TZD89" s="392"/>
      <c r="TZE89" s="393"/>
      <c r="TZF89" s="394"/>
      <c r="TZG89" s="395"/>
      <c r="TZH89" s="389"/>
      <c r="TZI89" s="390"/>
      <c r="TZJ89" s="391"/>
      <c r="TZK89" s="392"/>
      <c r="TZL89" s="393"/>
      <c r="TZM89" s="394"/>
      <c r="TZN89" s="395"/>
      <c r="TZO89" s="389"/>
      <c r="TZP89" s="390"/>
      <c r="TZQ89" s="391"/>
      <c r="TZR89" s="392"/>
      <c r="TZS89" s="393"/>
      <c r="TZT89" s="394"/>
      <c r="TZU89" s="395"/>
      <c r="TZV89" s="389"/>
      <c r="TZW89" s="390"/>
      <c r="TZX89" s="391"/>
      <c r="TZY89" s="392"/>
      <c r="TZZ89" s="393"/>
      <c r="UAA89" s="394"/>
      <c r="UAB89" s="395"/>
      <c r="UAC89" s="389"/>
      <c r="UAD89" s="390"/>
      <c r="UAE89" s="391"/>
      <c r="UAF89" s="392"/>
      <c r="UAG89" s="393"/>
      <c r="UAH89" s="394"/>
      <c r="UAI89" s="395"/>
      <c r="UAJ89" s="389"/>
      <c r="UAK89" s="390"/>
      <c r="UAL89" s="391"/>
      <c r="UAM89" s="392"/>
      <c r="UAN89" s="393"/>
      <c r="UAO89" s="394"/>
      <c r="UAP89" s="395"/>
      <c r="UAQ89" s="389"/>
      <c r="UAR89" s="390"/>
      <c r="UAS89" s="391"/>
      <c r="UAT89" s="392"/>
      <c r="UAU89" s="393"/>
      <c r="UAV89" s="394"/>
      <c r="UAW89" s="395"/>
      <c r="UAX89" s="389"/>
      <c r="UAY89" s="390"/>
      <c r="UAZ89" s="391"/>
      <c r="UBA89" s="392"/>
      <c r="UBB89" s="393"/>
      <c r="UBC89" s="394"/>
      <c r="UBD89" s="395"/>
      <c r="UBE89" s="389"/>
      <c r="UBF89" s="390"/>
      <c r="UBG89" s="391"/>
      <c r="UBH89" s="392"/>
      <c r="UBI89" s="393"/>
      <c r="UBJ89" s="394"/>
      <c r="UBK89" s="395"/>
      <c r="UBL89" s="389"/>
      <c r="UBM89" s="390"/>
      <c r="UBN89" s="391"/>
      <c r="UBO89" s="392"/>
      <c r="UBP89" s="393"/>
      <c r="UBQ89" s="394"/>
      <c r="UBR89" s="395"/>
      <c r="UBS89" s="389"/>
      <c r="UBT89" s="390"/>
      <c r="UBU89" s="391"/>
      <c r="UBV89" s="392"/>
      <c r="UBW89" s="393"/>
      <c r="UBX89" s="394"/>
      <c r="UBY89" s="395"/>
      <c r="UBZ89" s="389"/>
      <c r="UCA89" s="390"/>
      <c r="UCB89" s="391"/>
      <c r="UCC89" s="392"/>
      <c r="UCD89" s="393"/>
      <c r="UCE89" s="394"/>
      <c r="UCF89" s="395"/>
      <c r="UCG89" s="389"/>
      <c r="UCH89" s="390"/>
      <c r="UCI89" s="391"/>
      <c r="UCJ89" s="392"/>
      <c r="UCK89" s="393"/>
      <c r="UCL89" s="394"/>
      <c r="UCM89" s="395"/>
      <c r="UCN89" s="389"/>
      <c r="UCO89" s="390"/>
      <c r="UCP89" s="391"/>
      <c r="UCQ89" s="392"/>
      <c r="UCR89" s="393"/>
      <c r="UCS89" s="394"/>
      <c r="UCT89" s="395"/>
      <c r="UCU89" s="389"/>
      <c r="UCV89" s="390"/>
      <c r="UCW89" s="391"/>
      <c r="UCX89" s="392"/>
      <c r="UCY89" s="393"/>
      <c r="UCZ89" s="394"/>
      <c r="UDA89" s="395"/>
      <c r="UDB89" s="389"/>
      <c r="UDC89" s="390"/>
      <c r="UDD89" s="391"/>
      <c r="UDE89" s="392"/>
      <c r="UDF89" s="393"/>
      <c r="UDG89" s="394"/>
      <c r="UDH89" s="395"/>
      <c r="UDI89" s="389"/>
      <c r="UDJ89" s="390"/>
      <c r="UDK89" s="391"/>
      <c r="UDL89" s="392"/>
      <c r="UDM89" s="393"/>
      <c r="UDN89" s="394"/>
      <c r="UDO89" s="395"/>
      <c r="UDP89" s="389"/>
      <c r="UDQ89" s="390"/>
      <c r="UDR89" s="391"/>
      <c r="UDS89" s="392"/>
      <c r="UDT89" s="393"/>
      <c r="UDU89" s="394"/>
      <c r="UDV89" s="395"/>
      <c r="UDW89" s="389"/>
      <c r="UDX89" s="390"/>
      <c r="UDY89" s="391"/>
      <c r="UDZ89" s="392"/>
      <c r="UEA89" s="393"/>
      <c r="UEB89" s="394"/>
      <c r="UEC89" s="395"/>
      <c r="UED89" s="389"/>
      <c r="UEE89" s="390"/>
      <c r="UEF89" s="391"/>
      <c r="UEG89" s="392"/>
      <c r="UEH89" s="393"/>
      <c r="UEI89" s="394"/>
      <c r="UEJ89" s="395"/>
      <c r="UEK89" s="389"/>
      <c r="UEL89" s="390"/>
      <c r="UEM89" s="391"/>
      <c r="UEN89" s="392"/>
      <c r="UEO89" s="393"/>
      <c r="UEP89" s="394"/>
      <c r="UEQ89" s="395"/>
      <c r="UER89" s="389"/>
      <c r="UES89" s="390"/>
      <c r="UET89" s="391"/>
      <c r="UEU89" s="392"/>
      <c r="UEV89" s="393"/>
      <c r="UEW89" s="394"/>
      <c r="UEX89" s="395"/>
      <c r="UEY89" s="389"/>
      <c r="UEZ89" s="390"/>
      <c r="UFA89" s="391"/>
      <c r="UFB89" s="392"/>
      <c r="UFC89" s="393"/>
      <c r="UFD89" s="394"/>
      <c r="UFE89" s="395"/>
      <c r="UFF89" s="389"/>
      <c r="UFG89" s="390"/>
      <c r="UFH89" s="391"/>
      <c r="UFI89" s="392"/>
      <c r="UFJ89" s="393"/>
      <c r="UFK89" s="394"/>
      <c r="UFL89" s="395"/>
      <c r="UFM89" s="389"/>
      <c r="UFN89" s="390"/>
      <c r="UFO89" s="391"/>
      <c r="UFP89" s="392"/>
      <c r="UFQ89" s="393"/>
      <c r="UFR89" s="394"/>
      <c r="UFS89" s="395"/>
      <c r="UFT89" s="389"/>
      <c r="UFU89" s="390"/>
      <c r="UFV89" s="391"/>
      <c r="UFW89" s="392"/>
      <c r="UFX89" s="393"/>
      <c r="UFY89" s="394"/>
      <c r="UFZ89" s="395"/>
      <c r="UGA89" s="389"/>
      <c r="UGB89" s="390"/>
      <c r="UGC89" s="391"/>
      <c r="UGD89" s="392"/>
      <c r="UGE89" s="393"/>
      <c r="UGF89" s="394"/>
      <c r="UGG89" s="395"/>
      <c r="UGH89" s="389"/>
      <c r="UGI89" s="390"/>
      <c r="UGJ89" s="391"/>
      <c r="UGK89" s="392"/>
      <c r="UGL89" s="393"/>
      <c r="UGM89" s="394"/>
      <c r="UGN89" s="395"/>
      <c r="UGO89" s="389"/>
      <c r="UGP89" s="390"/>
      <c r="UGQ89" s="391"/>
      <c r="UGR89" s="392"/>
      <c r="UGS89" s="393"/>
      <c r="UGT89" s="394"/>
      <c r="UGU89" s="395"/>
      <c r="UGV89" s="389"/>
      <c r="UGW89" s="390"/>
      <c r="UGX89" s="391"/>
      <c r="UGY89" s="392"/>
      <c r="UGZ89" s="393"/>
      <c r="UHA89" s="394"/>
      <c r="UHB89" s="395"/>
      <c r="UHC89" s="389"/>
      <c r="UHD89" s="390"/>
      <c r="UHE89" s="391"/>
      <c r="UHF89" s="392"/>
      <c r="UHG89" s="393"/>
      <c r="UHH89" s="394"/>
      <c r="UHI89" s="395"/>
      <c r="UHJ89" s="389"/>
      <c r="UHK89" s="390"/>
      <c r="UHL89" s="391"/>
      <c r="UHM89" s="392"/>
      <c r="UHN89" s="393"/>
      <c r="UHO89" s="394"/>
      <c r="UHP89" s="395"/>
      <c r="UHQ89" s="389"/>
      <c r="UHR89" s="390"/>
      <c r="UHS89" s="391"/>
      <c r="UHT89" s="392"/>
      <c r="UHU89" s="393"/>
      <c r="UHV89" s="394"/>
      <c r="UHW89" s="395"/>
      <c r="UHX89" s="389"/>
      <c r="UHY89" s="390"/>
      <c r="UHZ89" s="391"/>
      <c r="UIA89" s="392"/>
      <c r="UIB89" s="393"/>
      <c r="UIC89" s="394"/>
      <c r="UID89" s="395"/>
      <c r="UIE89" s="389"/>
      <c r="UIF89" s="390"/>
      <c r="UIG89" s="391"/>
      <c r="UIH89" s="392"/>
      <c r="UII89" s="393"/>
      <c r="UIJ89" s="394"/>
      <c r="UIK89" s="395"/>
      <c r="UIL89" s="389"/>
      <c r="UIM89" s="390"/>
      <c r="UIN89" s="391"/>
      <c r="UIO89" s="392"/>
      <c r="UIP89" s="393"/>
      <c r="UIQ89" s="394"/>
      <c r="UIR89" s="395"/>
      <c r="UIS89" s="389"/>
      <c r="UIT89" s="390"/>
      <c r="UIU89" s="391"/>
      <c r="UIV89" s="392"/>
      <c r="UIW89" s="393"/>
      <c r="UIX89" s="394"/>
      <c r="UIY89" s="395"/>
      <c r="UIZ89" s="389"/>
      <c r="UJA89" s="390"/>
      <c r="UJB89" s="391"/>
      <c r="UJC89" s="392"/>
      <c r="UJD89" s="393"/>
      <c r="UJE89" s="394"/>
      <c r="UJF89" s="395"/>
      <c r="UJG89" s="389"/>
      <c r="UJH89" s="390"/>
      <c r="UJI89" s="391"/>
      <c r="UJJ89" s="392"/>
      <c r="UJK89" s="393"/>
      <c r="UJL89" s="394"/>
      <c r="UJM89" s="395"/>
      <c r="UJN89" s="389"/>
      <c r="UJO89" s="390"/>
      <c r="UJP89" s="391"/>
      <c r="UJQ89" s="392"/>
      <c r="UJR89" s="393"/>
      <c r="UJS89" s="394"/>
      <c r="UJT89" s="395"/>
      <c r="UJU89" s="389"/>
      <c r="UJV89" s="390"/>
      <c r="UJW89" s="391"/>
      <c r="UJX89" s="392"/>
      <c r="UJY89" s="393"/>
      <c r="UJZ89" s="394"/>
      <c r="UKA89" s="395"/>
      <c r="UKB89" s="389"/>
      <c r="UKC89" s="390"/>
      <c r="UKD89" s="391"/>
      <c r="UKE89" s="392"/>
      <c r="UKF89" s="393"/>
      <c r="UKG89" s="394"/>
      <c r="UKH89" s="395"/>
      <c r="UKI89" s="389"/>
      <c r="UKJ89" s="390"/>
      <c r="UKK89" s="391"/>
      <c r="UKL89" s="392"/>
      <c r="UKM89" s="393"/>
      <c r="UKN89" s="394"/>
      <c r="UKO89" s="395"/>
      <c r="UKP89" s="389"/>
      <c r="UKQ89" s="390"/>
      <c r="UKR89" s="391"/>
      <c r="UKS89" s="392"/>
      <c r="UKT89" s="393"/>
      <c r="UKU89" s="394"/>
      <c r="UKV89" s="395"/>
      <c r="UKW89" s="389"/>
      <c r="UKX89" s="390"/>
      <c r="UKY89" s="391"/>
      <c r="UKZ89" s="392"/>
      <c r="ULA89" s="393"/>
      <c r="ULB89" s="394"/>
      <c r="ULC89" s="395"/>
      <c r="ULD89" s="389"/>
      <c r="ULE89" s="390"/>
      <c r="ULF89" s="391"/>
      <c r="ULG89" s="392"/>
      <c r="ULH89" s="393"/>
      <c r="ULI89" s="394"/>
      <c r="ULJ89" s="395"/>
      <c r="ULK89" s="389"/>
      <c r="ULL89" s="390"/>
      <c r="ULM89" s="391"/>
      <c r="ULN89" s="392"/>
      <c r="ULO89" s="393"/>
      <c r="ULP89" s="394"/>
      <c r="ULQ89" s="395"/>
      <c r="ULR89" s="389"/>
      <c r="ULS89" s="390"/>
      <c r="ULT89" s="391"/>
      <c r="ULU89" s="392"/>
      <c r="ULV89" s="393"/>
      <c r="ULW89" s="394"/>
      <c r="ULX89" s="395"/>
      <c r="ULY89" s="389"/>
      <c r="ULZ89" s="390"/>
      <c r="UMA89" s="391"/>
      <c r="UMB89" s="392"/>
      <c r="UMC89" s="393"/>
      <c r="UMD89" s="394"/>
      <c r="UME89" s="395"/>
      <c r="UMF89" s="389"/>
      <c r="UMG89" s="390"/>
      <c r="UMH89" s="391"/>
      <c r="UMI89" s="392"/>
      <c r="UMJ89" s="393"/>
      <c r="UMK89" s="394"/>
      <c r="UML89" s="395"/>
      <c r="UMM89" s="389"/>
      <c r="UMN89" s="390"/>
      <c r="UMO89" s="391"/>
      <c r="UMP89" s="392"/>
      <c r="UMQ89" s="393"/>
      <c r="UMR89" s="394"/>
      <c r="UMS89" s="395"/>
      <c r="UMT89" s="389"/>
      <c r="UMU89" s="390"/>
      <c r="UMV89" s="391"/>
      <c r="UMW89" s="392"/>
      <c r="UMX89" s="393"/>
      <c r="UMY89" s="394"/>
      <c r="UMZ89" s="395"/>
      <c r="UNA89" s="389"/>
      <c r="UNB89" s="390"/>
      <c r="UNC89" s="391"/>
      <c r="UND89" s="392"/>
      <c r="UNE89" s="393"/>
      <c r="UNF89" s="394"/>
      <c r="UNG89" s="395"/>
      <c r="UNH89" s="389"/>
      <c r="UNI89" s="390"/>
      <c r="UNJ89" s="391"/>
      <c r="UNK89" s="392"/>
      <c r="UNL89" s="393"/>
      <c r="UNM89" s="394"/>
      <c r="UNN89" s="395"/>
      <c r="UNO89" s="389"/>
      <c r="UNP89" s="390"/>
      <c r="UNQ89" s="391"/>
      <c r="UNR89" s="392"/>
      <c r="UNS89" s="393"/>
      <c r="UNT89" s="394"/>
      <c r="UNU89" s="395"/>
      <c r="UNV89" s="389"/>
      <c r="UNW89" s="390"/>
      <c r="UNX89" s="391"/>
      <c r="UNY89" s="392"/>
      <c r="UNZ89" s="393"/>
      <c r="UOA89" s="394"/>
      <c r="UOB89" s="395"/>
      <c r="UOC89" s="389"/>
      <c r="UOD89" s="390"/>
      <c r="UOE89" s="391"/>
      <c r="UOF89" s="392"/>
      <c r="UOG89" s="393"/>
      <c r="UOH89" s="394"/>
      <c r="UOI89" s="395"/>
      <c r="UOJ89" s="389"/>
      <c r="UOK89" s="390"/>
      <c r="UOL89" s="391"/>
      <c r="UOM89" s="392"/>
      <c r="UON89" s="393"/>
      <c r="UOO89" s="394"/>
      <c r="UOP89" s="395"/>
      <c r="UOQ89" s="389"/>
      <c r="UOR89" s="390"/>
      <c r="UOS89" s="391"/>
      <c r="UOT89" s="392"/>
      <c r="UOU89" s="393"/>
      <c r="UOV89" s="394"/>
      <c r="UOW89" s="395"/>
      <c r="UOX89" s="389"/>
      <c r="UOY89" s="390"/>
      <c r="UOZ89" s="391"/>
      <c r="UPA89" s="392"/>
      <c r="UPB89" s="393"/>
      <c r="UPC89" s="394"/>
      <c r="UPD89" s="395"/>
      <c r="UPE89" s="389"/>
      <c r="UPF89" s="390"/>
      <c r="UPG89" s="391"/>
      <c r="UPH89" s="392"/>
      <c r="UPI89" s="393"/>
      <c r="UPJ89" s="394"/>
      <c r="UPK89" s="395"/>
      <c r="UPL89" s="389"/>
      <c r="UPM89" s="390"/>
      <c r="UPN89" s="391"/>
      <c r="UPO89" s="392"/>
      <c r="UPP89" s="393"/>
      <c r="UPQ89" s="394"/>
      <c r="UPR89" s="395"/>
      <c r="UPS89" s="389"/>
      <c r="UPT89" s="390"/>
      <c r="UPU89" s="391"/>
      <c r="UPV89" s="392"/>
      <c r="UPW89" s="393"/>
      <c r="UPX89" s="394"/>
      <c r="UPY89" s="395"/>
      <c r="UPZ89" s="389"/>
      <c r="UQA89" s="390"/>
      <c r="UQB89" s="391"/>
      <c r="UQC89" s="392"/>
      <c r="UQD89" s="393"/>
      <c r="UQE89" s="394"/>
      <c r="UQF89" s="395"/>
      <c r="UQG89" s="389"/>
      <c r="UQH89" s="390"/>
      <c r="UQI89" s="391"/>
      <c r="UQJ89" s="392"/>
      <c r="UQK89" s="393"/>
      <c r="UQL89" s="394"/>
      <c r="UQM89" s="395"/>
      <c r="UQN89" s="389"/>
      <c r="UQO89" s="390"/>
      <c r="UQP89" s="391"/>
      <c r="UQQ89" s="392"/>
      <c r="UQR89" s="393"/>
      <c r="UQS89" s="394"/>
      <c r="UQT89" s="395"/>
      <c r="UQU89" s="389"/>
      <c r="UQV89" s="390"/>
      <c r="UQW89" s="391"/>
      <c r="UQX89" s="392"/>
      <c r="UQY89" s="393"/>
      <c r="UQZ89" s="394"/>
      <c r="URA89" s="395"/>
      <c r="URB89" s="389"/>
      <c r="URC89" s="390"/>
      <c r="URD89" s="391"/>
      <c r="URE89" s="392"/>
      <c r="URF89" s="393"/>
      <c r="URG89" s="394"/>
      <c r="URH89" s="395"/>
      <c r="URI89" s="389"/>
      <c r="URJ89" s="390"/>
      <c r="URK89" s="391"/>
      <c r="URL89" s="392"/>
      <c r="URM89" s="393"/>
      <c r="URN89" s="394"/>
      <c r="URO89" s="395"/>
      <c r="URP89" s="389"/>
      <c r="URQ89" s="390"/>
      <c r="URR89" s="391"/>
      <c r="URS89" s="392"/>
      <c r="URT89" s="393"/>
      <c r="URU89" s="394"/>
      <c r="URV89" s="395"/>
      <c r="URW89" s="389"/>
      <c r="URX89" s="390"/>
      <c r="URY89" s="391"/>
      <c r="URZ89" s="392"/>
      <c r="USA89" s="393"/>
      <c r="USB89" s="394"/>
      <c r="USC89" s="395"/>
      <c r="USD89" s="389"/>
      <c r="USE89" s="390"/>
      <c r="USF89" s="391"/>
      <c r="USG89" s="392"/>
      <c r="USH89" s="393"/>
      <c r="USI89" s="394"/>
      <c r="USJ89" s="395"/>
      <c r="USK89" s="389"/>
      <c r="USL89" s="390"/>
      <c r="USM89" s="391"/>
      <c r="USN89" s="392"/>
      <c r="USO89" s="393"/>
      <c r="USP89" s="394"/>
      <c r="USQ89" s="395"/>
      <c r="USR89" s="389"/>
      <c r="USS89" s="390"/>
      <c r="UST89" s="391"/>
      <c r="USU89" s="392"/>
      <c r="USV89" s="393"/>
      <c r="USW89" s="394"/>
      <c r="USX89" s="395"/>
      <c r="USY89" s="389"/>
      <c r="USZ89" s="390"/>
      <c r="UTA89" s="391"/>
      <c r="UTB89" s="392"/>
      <c r="UTC89" s="393"/>
      <c r="UTD89" s="394"/>
      <c r="UTE89" s="395"/>
      <c r="UTF89" s="389"/>
      <c r="UTG89" s="390"/>
      <c r="UTH89" s="391"/>
      <c r="UTI89" s="392"/>
      <c r="UTJ89" s="393"/>
      <c r="UTK89" s="394"/>
      <c r="UTL89" s="395"/>
      <c r="UTM89" s="389"/>
      <c r="UTN89" s="390"/>
      <c r="UTO89" s="391"/>
      <c r="UTP89" s="392"/>
      <c r="UTQ89" s="393"/>
      <c r="UTR89" s="394"/>
      <c r="UTS89" s="395"/>
      <c r="UTT89" s="389"/>
      <c r="UTU89" s="390"/>
      <c r="UTV89" s="391"/>
      <c r="UTW89" s="392"/>
      <c r="UTX89" s="393"/>
      <c r="UTY89" s="394"/>
      <c r="UTZ89" s="395"/>
      <c r="UUA89" s="389"/>
      <c r="UUB89" s="390"/>
      <c r="UUC89" s="391"/>
      <c r="UUD89" s="392"/>
      <c r="UUE89" s="393"/>
      <c r="UUF89" s="394"/>
      <c r="UUG89" s="395"/>
      <c r="UUH89" s="389"/>
      <c r="UUI89" s="390"/>
      <c r="UUJ89" s="391"/>
      <c r="UUK89" s="392"/>
      <c r="UUL89" s="393"/>
      <c r="UUM89" s="394"/>
      <c r="UUN89" s="395"/>
      <c r="UUO89" s="389"/>
      <c r="UUP89" s="390"/>
      <c r="UUQ89" s="391"/>
      <c r="UUR89" s="392"/>
      <c r="UUS89" s="393"/>
      <c r="UUT89" s="394"/>
      <c r="UUU89" s="395"/>
      <c r="UUV89" s="389"/>
      <c r="UUW89" s="390"/>
      <c r="UUX89" s="391"/>
      <c r="UUY89" s="392"/>
      <c r="UUZ89" s="393"/>
      <c r="UVA89" s="394"/>
      <c r="UVB89" s="395"/>
      <c r="UVC89" s="389"/>
      <c r="UVD89" s="390"/>
      <c r="UVE89" s="391"/>
      <c r="UVF89" s="392"/>
      <c r="UVG89" s="393"/>
      <c r="UVH89" s="394"/>
      <c r="UVI89" s="395"/>
      <c r="UVJ89" s="389"/>
      <c r="UVK89" s="390"/>
      <c r="UVL89" s="391"/>
      <c r="UVM89" s="392"/>
      <c r="UVN89" s="393"/>
      <c r="UVO89" s="394"/>
      <c r="UVP89" s="395"/>
      <c r="UVQ89" s="389"/>
      <c r="UVR89" s="390"/>
      <c r="UVS89" s="391"/>
      <c r="UVT89" s="392"/>
      <c r="UVU89" s="393"/>
      <c r="UVV89" s="394"/>
      <c r="UVW89" s="395"/>
      <c r="UVX89" s="389"/>
      <c r="UVY89" s="390"/>
      <c r="UVZ89" s="391"/>
      <c r="UWA89" s="392"/>
      <c r="UWB89" s="393"/>
      <c r="UWC89" s="394"/>
      <c r="UWD89" s="395"/>
      <c r="UWE89" s="389"/>
      <c r="UWF89" s="390"/>
      <c r="UWG89" s="391"/>
      <c r="UWH89" s="392"/>
      <c r="UWI89" s="393"/>
      <c r="UWJ89" s="394"/>
      <c r="UWK89" s="395"/>
      <c r="UWL89" s="389"/>
      <c r="UWM89" s="390"/>
      <c r="UWN89" s="391"/>
      <c r="UWO89" s="392"/>
      <c r="UWP89" s="393"/>
      <c r="UWQ89" s="394"/>
      <c r="UWR89" s="395"/>
      <c r="UWS89" s="389"/>
      <c r="UWT89" s="390"/>
      <c r="UWU89" s="391"/>
      <c r="UWV89" s="392"/>
      <c r="UWW89" s="393"/>
      <c r="UWX89" s="394"/>
      <c r="UWY89" s="395"/>
      <c r="UWZ89" s="389"/>
      <c r="UXA89" s="390"/>
      <c r="UXB89" s="391"/>
      <c r="UXC89" s="392"/>
      <c r="UXD89" s="393"/>
      <c r="UXE89" s="394"/>
      <c r="UXF89" s="395"/>
      <c r="UXG89" s="389"/>
      <c r="UXH89" s="390"/>
      <c r="UXI89" s="391"/>
      <c r="UXJ89" s="392"/>
      <c r="UXK89" s="393"/>
      <c r="UXL89" s="394"/>
      <c r="UXM89" s="395"/>
      <c r="UXN89" s="389"/>
      <c r="UXO89" s="390"/>
      <c r="UXP89" s="391"/>
      <c r="UXQ89" s="392"/>
      <c r="UXR89" s="393"/>
      <c r="UXS89" s="394"/>
      <c r="UXT89" s="395"/>
      <c r="UXU89" s="389"/>
      <c r="UXV89" s="390"/>
      <c r="UXW89" s="391"/>
      <c r="UXX89" s="392"/>
      <c r="UXY89" s="393"/>
      <c r="UXZ89" s="394"/>
      <c r="UYA89" s="395"/>
      <c r="UYB89" s="389"/>
      <c r="UYC89" s="390"/>
      <c r="UYD89" s="391"/>
      <c r="UYE89" s="392"/>
      <c r="UYF89" s="393"/>
      <c r="UYG89" s="394"/>
      <c r="UYH89" s="395"/>
      <c r="UYI89" s="389"/>
      <c r="UYJ89" s="390"/>
      <c r="UYK89" s="391"/>
      <c r="UYL89" s="392"/>
      <c r="UYM89" s="393"/>
      <c r="UYN89" s="394"/>
      <c r="UYO89" s="395"/>
      <c r="UYP89" s="389"/>
      <c r="UYQ89" s="390"/>
      <c r="UYR89" s="391"/>
      <c r="UYS89" s="392"/>
      <c r="UYT89" s="393"/>
      <c r="UYU89" s="394"/>
      <c r="UYV89" s="395"/>
      <c r="UYW89" s="389"/>
      <c r="UYX89" s="390"/>
      <c r="UYY89" s="391"/>
      <c r="UYZ89" s="392"/>
      <c r="UZA89" s="393"/>
      <c r="UZB89" s="394"/>
      <c r="UZC89" s="395"/>
      <c r="UZD89" s="389"/>
      <c r="UZE89" s="390"/>
      <c r="UZF89" s="391"/>
      <c r="UZG89" s="392"/>
      <c r="UZH89" s="393"/>
      <c r="UZI89" s="394"/>
      <c r="UZJ89" s="395"/>
      <c r="UZK89" s="389"/>
      <c r="UZL89" s="390"/>
      <c r="UZM89" s="391"/>
      <c r="UZN89" s="392"/>
      <c r="UZO89" s="393"/>
      <c r="UZP89" s="394"/>
      <c r="UZQ89" s="395"/>
      <c r="UZR89" s="389"/>
      <c r="UZS89" s="390"/>
      <c r="UZT89" s="391"/>
      <c r="UZU89" s="392"/>
      <c r="UZV89" s="393"/>
      <c r="UZW89" s="394"/>
      <c r="UZX89" s="395"/>
      <c r="UZY89" s="389"/>
      <c r="UZZ89" s="390"/>
      <c r="VAA89" s="391"/>
      <c r="VAB89" s="392"/>
      <c r="VAC89" s="393"/>
      <c r="VAD89" s="394"/>
      <c r="VAE89" s="395"/>
      <c r="VAF89" s="389"/>
      <c r="VAG89" s="390"/>
      <c r="VAH89" s="391"/>
      <c r="VAI89" s="392"/>
      <c r="VAJ89" s="393"/>
      <c r="VAK89" s="394"/>
      <c r="VAL89" s="395"/>
      <c r="VAM89" s="389"/>
      <c r="VAN89" s="390"/>
      <c r="VAO89" s="391"/>
      <c r="VAP89" s="392"/>
      <c r="VAQ89" s="393"/>
      <c r="VAR89" s="394"/>
      <c r="VAS89" s="395"/>
      <c r="VAT89" s="389"/>
      <c r="VAU89" s="390"/>
      <c r="VAV89" s="391"/>
      <c r="VAW89" s="392"/>
      <c r="VAX89" s="393"/>
      <c r="VAY89" s="394"/>
      <c r="VAZ89" s="395"/>
      <c r="VBA89" s="389"/>
      <c r="VBB89" s="390"/>
      <c r="VBC89" s="391"/>
      <c r="VBD89" s="392"/>
      <c r="VBE89" s="393"/>
      <c r="VBF89" s="394"/>
      <c r="VBG89" s="395"/>
      <c r="VBH89" s="389"/>
      <c r="VBI89" s="390"/>
      <c r="VBJ89" s="391"/>
      <c r="VBK89" s="392"/>
      <c r="VBL89" s="393"/>
      <c r="VBM89" s="394"/>
      <c r="VBN89" s="395"/>
      <c r="VBO89" s="389"/>
      <c r="VBP89" s="390"/>
      <c r="VBQ89" s="391"/>
      <c r="VBR89" s="392"/>
      <c r="VBS89" s="393"/>
      <c r="VBT89" s="394"/>
      <c r="VBU89" s="395"/>
      <c r="VBV89" s="389"/>
      <c r="VBW89" s="390"/>
      <c r="VBX89" s="391"/>
      <c r="VBY89" s="392"/>
      <c r="VBZ89" s="393"/>
      <c r="VCA89" s="394"/>
      <c r="VCB89" s="395"/>
      <c r="VCC89" s="389"/>
      <c r="VCD89" s="390"/>
      <c r="VCE89" s="391"/>
      <c r="VCF89" s="392"/>
      <c r="VCG89" s="393"/>
      <c r="VCH89" s="394"/>
      <c r="VCI89" s="395"/>
      <c r="VCJ89" s="389"/>
      <c r="VCK89" s="390"/>
      <c r="VCL89" s="391"/>
      <c r="VCM89" s="392"/>
      <c r="VCN89" s="393"/>
      <c r="VCO89" s="394"/>
      <c r="VCP89" s="395"/>
      <c r="VCQ89" s="389"/>
      <c r="VCR89" s="390"/>
      <c r="VCS89" s="391"/>
      <c r="VCT89" s="392"/>
      <c r="VCU89" s="393"/>
      <c r="VCV89" s="394"/>
      <c r="VCW89" s="395"/>
      <c r="VCX89" s="389"/>
      <c r="VCY89" s="390"/>
      <c r="VCZ89" s="391"/>
      <c r="VDA89" s="392"/>
      <c r="VDB89" s="393"/>
      <c r="VDC89" s="394"/>
      <c r="VDD89" s="395"/>
      <c r="VDE89" s="389"/>
      <c r="VDF89" s="390"/>
      <c r="VDG89" s="391"/>
      <c r="VDH89" s="392"/>
      <c r="VDI89" s="393"/>
      <c r="VDJ89" s="394"/>
      <c r="VDK89" s="395"/>
      <c r="VDL89" s="389"/>
      <c r="VDM89" s="390"/>
      <c r="VDN89" s="391"/>
      <c r="VDO89" s="392"/>
      <c r="VDP89" s="393"/>
      <c r="VDQ89" s="394"/>
      <c r="VDR89" s="395"/>
      <c r="VDS89" s="389"/>
      <c r="VDT89" s="390"/>
      <c r="VDU89" s="391"/>
      <c r="VDV89" s="392"/>
      <c r="VDW89" s="393"/>
      <c r="VDX89" s="394"/>
      <c r="VDY89" s="395"/>
      <c r="VDZ89" s="389"/>
      <c r="VEA89" s="390"/>
      <c r="VEB89" s="391"/>
      <c r="VEC89" s="392"/>
      <c r="VED89" s="393"/>
      <c r="VEE89" s="394"/>
      <c r="VEF89" s="395"/>
      <c r="VEG89" s="389"/>
      <c r="VEH89" s="390"/>
      <c r="VEI89" s="391"/>
      <c r="VEJ89" s="392"/>
      <c r="VEK89" s="393"/>
      <c r="VEL89" s="394"/>
      <c r="VEM89" s="395"/>
      <c r="VEN89" s="389"/>
      <c r="VEO89" s="390"/>
      <c r="VEP89" s="391"/>
      <c r="VEQ89" s="392"/>
      <c r="VER89" s="393"/>
      <c r="VES89" s="394"/>
      <c r="VET89" s="395"/>
      <c r="VEU89" s="389"/>
      <c r="VEV89" s="390"/>
      <c r="VEW89" s="391"/>
      <c r="VEX89" s="392"/>
      <c r="VEY89" s="393"/>
      <c r="VEZ89" s="394"/>
      <c r="VFA89" s="395"/>
      <c r="VFB89" s="389"/>
      <c r="VFC89" s="390"/>
      <c r="VFD89" s="391"/>
      <c r="VFE89" s="392"/>
      <c r="VFF89" s="393"/>
      <c r="VFG89" s="394"/>
      <c r="VFH89" s="395"/>
      <c r="VFI89" s="389"/>
      <c r="VFJ89" s="390"/>
      <c r="VFK89" s="391"/>
      <c r="VFL89" s="392"/>
      <c r="VFM89" s="393"/>
      <c r="VFN89" s="394"/>
      <c r="VFO89" s="395"/>
      <c r="VFP89" s="389"/>
      <c r="VFQ89" s="390"/>
      <c r="VFR89" s="391"/>
      <c r="VFS89" s="392"/>
      <c r="VFT89" s="393"/>
      <c r="VFU89" s="394"/>
      <c r="VFV89" s="395"/>
      <c r="VFW89" s="389"/>
      <c r="VFX89" s="390"/>
      <c r="VFY89" s="391"/>
      <c r="VFZ89" s="392"/>
      <c r="VGA89" s="393"/>
      <c r="VGB89" s="394"/>
      <c r="VGC89" s="395"/>
      <c r="VGD89" s="389"/>
      <c r="VGE89" s="390"/>
      <c r="VGF89" s="391"/>
      <c r="VGG89" s="392"/>
      <c r="VGH89" s="393"/>
      <c r="VGI89" s="394"/>
      <c r="VGJ89" s="395"/>
      <c r="VGK89" s="389"/>
      <c r="VGL89" s="390"/>
      <c r="VGM89" s="391"/>
      <c r="VGN89" s="392"/>
      <c r="VGO89" s="393"/>
      <c r="VGP89" s="394"/>
      <c r="VGQ89" s="395"/>
      <c r="VGR89" s="389"/>
      <c r="VGS89" s="390"/>
      <c r="VGT89" s="391"/>
      <c r="VGU89" s="392"/>
      <c r="VGV89" s="393"/>
      <c r="VGW89" s="394"/>
      <c r="VGX89" s="395"/>
      <c r="VGY89" s="389"/>
      <c r="VGZ89" s="390"/>
      <c r="VHA89" s="391"/>
      <c r="VHB89" s="392"/>
      <c r="VHC89" s="393"/>
      <c r="VHD89" s="394"/>
      <c r="VHE89" s="395"/>
      <c r="VHF89" s="389"/>
      <c r="VHG89" s="390"/>
      <c r="VHH89" s="391"/>
      <c r="VHI89" s="392"/>
      <c r="VHJ89" s="393"/>
      <c r="VHK89" s="394"/>
      <c r="VHL89" s="395"/>
      <c r="VHM89" s="389"/>
      <c r="VHN89" s="390"/>
      <c r="VHO89" s="391"/>
      <c r="VHP89" s="392"/>
      <c r="VHQ89" s="393"/>
      <c r="VHR89" s="394"/>
      <c r="VHS89" s="395"/>
      <c r="VHT89" s="389"/>
      <c r="VHU89" s="390"/>
      <c r="VHV89" s="391"/>
      <c r="VHW89" s="392"/>
      <c r="VHX89" s="393"/>
      <c r="VHY89" s="394"/>
      <c r="VHZ89" s="395"/>
      <c r="VIA89" s="389"/>
      <c r="VIB89" s="390"/>
      <c r="VIC89" s="391"/>
      <c r="VID89" s="392"/>
      <c r="VIE89" s="393"/>
      <c r="VIF89" s="394"/>
      <c r="VIG89" s="395"/>
      <c r="VIH89" s="389"/>
      <c r="VII89" s="390"/>
      <c r="VIJ89" s="391"/>
      <c r="VIK89" s="392"/>
      <c r="VIL89" s="393"/>
      <c r="VIM89" s="394"/>
      <c r="VIN89" s="395"/>
      <c r="VIO89" s="389"/>
      <c r="VIP89" s="390"/>
      <c r="VIQ89" s="391"/>
      <c r="VIR89" s="392"/>
      <c r="VIS89" s="393"/>
      <c r="VIT89" s="394"/>
      <c r="VIU89" s="395"/>
      <c r="VIV89" s="389"/>
      <c r="VIW89" s="390"/>
      <c r="VIX89" s="391"/>
      <c r="VIY89" s="392"/>
      <c r="VIZ89" s="393"/>
      <c r="VJA89" s="394"/>
      <c r="VJB89" s="395"/>
      <c r="VJC89" s="389"/>
      <c r="VJD89" s="390"/>
      <c r="VJE89" s="391"/>
      <c r="VJF89" s="392"/>
      <c r="VJG89" s="393"/>
      <c r="VJH89" s="394"/>
      <c r="VJI89" s="395"/>
      <c r="VJJ89" s="389"/>
      <c r="VJK89" s="390"/>
      <c r="VJL89" s="391"/>
      <c r="VJM89" s="392"/>
      <c r="VJN89" s="393"/>
      <c r="VJO89" s="394"/>
      <c r="VJP89" s="395"/>
      <c r="VJQ89" s="389"/>
      <c r="VJR89" s="390"/>
      <c r="VJS89" s="391"/>
      <c r="VJT89" s="392"/>
      <c r="VJU89" s="393"/>
      <c r="VJV89" s="394"/>
      <c r="VJW89" s="395"/>
      <c r="VJX89" s="389"/>
      <c r="VJY89" s="390"/>
      <c r="VJZ89" s="391"/>
      <c r="VKA89" s="392"/>
      <c r="VKB89" s="393"/>
      <c r="VKC89" s="394"/>
      <c r="VKD89" s="395"/>
      <c r="VKE89" s="389"/>
      <c r="VKF89" s="390"/>
      <c r="VKG89" s="391"/>
      <c r="VKH89" s="392"/>
      <c r="VKI89" s="393"/>
      <c r="VKJ89" s="394"/>
      <c r="VKK89" s="395"/>
      <c r="VKL89" s="389"/>
      <c r="VKM89" s="390"/>
      <c r="VKN89" s="391"/>
      <c r="VKO89" s="392"/>
      <c r="VKP89" s="393"/>
      <c r="VKQ89" s="394"/>
      <c r="VKR89" s="395"/>
      <c r="VKS89" s="389"/>
      <c r="VKT89" s="390"/>
      <c r="VKU89" s="391"/>
      <c r="VKV89" s="392"/>
      <c r="VKW89" s="393"/>
      <c r="VKX89" s="394"/>
      <c r="VKY89" s="395"/>
      <c r="VKZ89" s="389"/>
      <c r="VLA89" s="390"/>
      <c r="VLB89" s="391"/>
      <c r="VLC89" s="392"/>
      <c r="VLD89" s="393"/>
      <c r="VLE89" s="394"/>
      <c r="VLF89" s="395"/>
      <c r="VLG89" s="389"/>
      <c r="VLH89" s="390"/>
      <c r="VLI89" s="391"/>
      <c r="VLJ89" s="392"/>
      <c r="VLK89" s="393"/>
      <c r="VLL89" s="394"/>
      <c r="VLM89" s="395"/>
      <c r="VLN89" s="389"/>
      <c r="VLO89" s="390"/>
      <c r="VLP89" s="391"/>
      <c r="VLQ89" s="392"/>
      <c r="VLR89" s="393"/>
      <c r="VLS89" s="394"/>
      <c r="VLT89" s="395"/>
      <c r="VLU89" s="389"/>
      <c r="VLV89" s="390"/>
      <c r="VLW89" s="391"/>
      <c r="VLX89" s="392"/>
      <c r="VLY89" s="393"/>
      <c r="VLZ89" s="394"/>
      <c r="VMA89" s="395"/>
      <c r="VMB89" s="389"/>
      <c r="VMC89" s="390"/>
      <c r="VMD89" s="391"/>
      <c r="VME89" s="392"/>
      <c r="VMF89" s="393"/>
      <c r="VMG89" s="394"/>
      <c r="VMH89" s="395"/>
      <c r="VMI89" s="389"/>
      <c r="VMJ89" s="390"/>
      <c r="VMK89" s="391"/>
      <c r="VML89" s="392"/>
      <c r="VMM89" s="393"/>
      <c r="VMN89" s="394"/>
      <c r="VMO89" s="395"/>
      <c r="VMP89" s="389"/>
      <c r="VMQ89" s="390"/>
      <c r="VMR89" s="391"/>
      <c r="VMS89" s="392"/>
      <c r="VMT89" s="393"/>
      <c r="VMU89" s="394"/>
      <c r="VMV89" s="395"/>
      <c r="VMW89" s="389"/>
      <c r="VMX89" s="390"/>
      <c r="VMY89" s="391"/>
      <c r="VMZ89" s="392"/>
      <c r="VNA89" s="393"/>
      <c r="VNB89" s="394"/>
      <c r="VNC89" s="395"/>
      <c r="VND89" s="389"/>
      <c r="VNE89" s="390"/>
      <c r="VNF89" s="391"/>
      <c r="VNG89" s="392"/>
      <c r="VNH89" s="393"/>
      <c r="VNI89" s="394"/>
      <c r="VNJ89" s="395"/>
      <c r="VNK89" s="389"/>
      <c r="VNL89" s="390"/>
      <c r="VNM89" s="391"/>
      <c r="VNN89" s="392"/>
      <c r="VNO89" s="393"/>
      <c r="VNP89" s="394"/>
      <c r="VNQ89" s="395"/>
      <c r="VNR89" s="389"/>
      <c r="VNS89" s="390"/>
      <c r="VNT89" s="391"/>
      <c r="VNU89" s="392"/>
      <c r="VNV89" s="393"/>
      <c r="VNW89" s="394"/>
      <c r="VNX89" s="395"/>
      <c r="VNY89" s="389"/>
      <c r="VNZ89" s="390"/>
      <c r="VOA89" s="391"/>
      <c r="VOB89" s="392"/>
      <c r="VOC89" s="393"/>
      <c r="VOD89" s="394"/>
      <c r="VOE89" s="395"/>
      <c r="VOF89" s="389"/>
      <c r="VOG89" s="390"/>
      <c r="VOH89" s="391"/>
      <c r="VOI89" s="392"/>
      <c r="VOJ89" s="393"/>
      <c r="VOK89" s="394"/>
      <c r="VOL89" s="395"/>
      <c r="VOM89" s="389"/>
      <c r="VON89" s="390"/>
      <c r="VOO89" s="391"/>
      <c r="VOP89" s="392"/>
      <c r="VOQ89" s="393"/>
      <c r="VOR89" s="394"/>
      <c r="VOS89" s="395"/>
      <c r="VOT89" s="389"/>
      <c r="VOU89" s="390"/>
      <c r="VOV89" s="391"/>
      <c r="VOW89" s="392"/>
      <c r="VOX89" s="393"/>
      <c r="VOY89" s="394"/>
      <c r="VOZ89" s="395"/>
      <c r="VPA89" s="389"/>
      <c r="VPB89" s="390"/>
      <c r="VPC89" s="391"/>
      <c r="VPD89" s="392"/>
      <c r="VPE89" s="393"/>
      <c r="VPF89" s="394"/>
      <c r="VPG89" s="395"/>
      <c r="VPH89" s="389"/>
      <c r="VPI89" s="390"/>
      <c r="VPJ89" s="391"/>
      <c r="VPK89" s="392"/>
      <c r="VPL89" s="393"/>
      <c r="VPM89" s="394"/>
      <c r="VPN89" s="395"/>
      <c r="VPO89" s="389"/>
      <c r="VPP89" s="390"/>
      <c r="VPQ89" s="391"/>
      <c r="VPR89" s="392"/>
      <c r="VPS89" s="393"/>
      <c r="VPT89" s="394"/>
      <c r="VPU89" s="395"/>
      <c r="VPV89" s="389"/>
      <c r="VPW89" s="390"/>
      <c r="VPX89" s="391"/>
      <c r="VPY89" s="392"/>
      <c r="VPZ89" s="393"/>
      <c r="VQA89" s="394"/>
      <c r="VQB89" s="395"/>
      <c r="VQC89" s="389"/>
      <c r="VQD89" s="390"/>
      <c r="VQE89" s="391"/>
      <c r="VQF89" s="392"/>
      <c r="VQG89" s="393"/>
      <c r="VQH89" s="394"/>
      <c r="VQI89" s="395"/>
      <c r="VQJ89" s="389"/>
      <c r="VQK89" s="390"/>
      <c r="VQL89" s="391"/>
      <c r="VQM89" s="392"/>
      <c r="VQN89" s="393"/>
      <c r="VQO89" s="394"/>
      <c r="VQP89" s="395"/>
      <c r="VQQ89" s="389"/>
      <c r="VQR89" s="390"/>
      <c r="VQS89" s="391"/>
      <c r="VQT89" s="392"/>
      <c r="VQU89" s="393"/>
      <c r="VQV89" s="394"/>
      <c r="VQW89" s="395"/>
      <c r="VQX89" s="389"/>
      <c r="VQY89" s="390"/>
      <c r="VQZ89" s="391"/>
      <c r="VRA89" s="392"/>
      <c r="VRB89" s="393"/>
      <c r="VRC89" s="394"/>
      <c r="VRD89" s="395"/>
      <c r="VRE89" s="389"/>
      <c r="VRF89" s="390"/>
      <c r="VRG89" s="391"/>
      <c r="VRH89" s="392"/>
      <c r="VRI89" s="393"/>
      <c r="VRJ89" s="394"/>
      <c r="VRK89" s="395"/>
      <c r="VRL89" s="389"/>
      <c r="VRM89" s="390"/>
      <c r="VRN89" s="391"/>
      <c r="VRO89" s="392"/>
      <c r="VRP89" s="393"/>
      <c r="VRQ89" s="394"/>
      <c r="VRR89" s="395"/>
      <c r="VRS89" s="389"/>
      <c r="VRT89" s="390"/>
      <c r="VRU89" s="391"/>
      <c r="VRV89" s="392"/>
      <c r="VRW89" s="393"/>
      <c r="VRX89" s="394"/>
      <c r="VRY89" s="395"/>
      <c r="VRZ89" s="389"/>
      <c r="VSA89" s="390"/>
      <c r="VSB89" s="391"/>
      <c r="VSC89" s="392"/>
      <c r="VSD89" s="393"/>
      <c r="VSE89" s="394"/>
      <c r="VSF89" s="395"/>
      <c r="VSG89" s="389"/>
      <c r="VSH89" s="390"/>
      <c r="VSI89" s="391"/>
      <c r="VSJ89" s="392"/>
      <c r="VSK89" s="393"/>
      <c r="VSL89" s="394"/>
      <c r="VSM89" s="395"/>
      <c r="VSN89" s="389"/>
      <c r="VSO89" s="390"/>
      <c r="VSP89" s="391"/>
      <c r="VSQ89" s="392"/>
      <c r="VSR89" s="393"/>
      <c r="VSS89" s="394"/>
      <c r="VST89" s="395"/>
      <c r="VSU89" s="389"/>
      <c r="VSV89" s="390"/>
      <c r="VSW89" s="391"/>
      <c r="VSX89" s="392"/>
      <c r="VSY89" s="393"/>
      <c r="VSZ89" s="394"/>
      <c r="VTA89" s="395"/>
      <c r="VTB89" s="389"/>
      <c r="VTC89" s="390"/>
      <c r="VTD89" s="391"/>
      <c r="VTE89" s="392"/>
      <c r="VTF89" s="393"/>
      <c r="VTG89" s="394"/>
      <c r="VTH89" s="395"/>
      <c r="VTI89" s="389"/>
      <c r="VTJ89" s="390"/>
      <c r="VTK89" s="391"/>
      <c r="VTL89" s="392"/>
      <c r="VTM89" s="393"/>
      <c r="VTN89" s="394"/>
      <c r="VTO89" s="395"/>
      <c r="VTP89" s="389"/>
      <c r="VTQ89" s="390"/>
      <c r="VTR89" s="391"/>
      <c r="VTS89" s="392"/>
      <c r="VTT89" s="393"/>
      <c r="VTU89" s="394"/>
      <c r="VTV89" s="395"/>
      <c r="VTW89" s="389"/>
      <c r="VTX89" s="390"/>
      <c r="VTY89" s="391"/>
      <c r="VTZ89" s="392"/>
      <c r="VUA89" s="393"/>
      <c r="VUB89" s="394"/>
      <c r="VUC89" s="395"/>
      <c r="VUD89" s="389"/>
      <c r="VUE89" s="390"/>
      <c r="VUF89" s="391"/>
      <c r="VUG89" s="392"/>
      <c r="VUH89" s="393"/>
      <c r="VUI89" s="394"/>
      <c r="VUJ89" s="395"/>
      <c r="VUK89" s="389"/>
      <c r="VUL89" s="390"/>
      <c r="VUM89" s="391"/>
      <c r="VUN89" s="392"/>
      <c r="VUO89" s="393"/>
      <c r="VUP89" s="394"/>
      <c r="VUQ89" s="395"/>
      <c r="VUR89" s="389"/>
      <c r="VUS89" s="390"/>
      <c r="VUT89" s="391"/>
      <c r="VUU89" s="392"/>
      <c r="VUV89" s="393"/>
      <c r="VUW89" s="394"/>
      <c r="VUX89" s="395"/>
      <c r="VUY89" s="389"/>
      <c r="VUZ89" s="390"/>
      <c r="VVA89" s="391"/>
      <c r="VVB89" s="392"/>
      <c r="VVC89" s="393"/>
      <c r="VVD89" s="394"/>
      <c r="VVE89" s="395"/>
      <c r="VVF89" s="389"/>
      <c r="VVG89" s="390"/>
      <c r="VVH89" s="391"/>
      <c r="VVI89" s="392"/>
      <c r="VVJ89" s="393"/>
      <c r="VVK89" s="394"/>
      <c r="VVL89" s="395"/>
      <c r="VVM89" s="389"/>
      <c r="VVN89" s="390"/>
      <c r="VVO89" s="391"/>
      <c r="VVP89" s="392"/>
      <c r="VVQ89" s="393"/>
      <c r="VVR89" s="394"/>
      <c r="VVS89" s="395"/>
      <c r="VVT89" s="389"/>
      <c r="VVU89" s="390"/>
      <c r="VVV89" s="391"/>
      <c r="VVW89" s="392"/>
      <c r="VVX89" s="393"/>
      <c r="VVY89" s="394"/>
      <c r="VVZ89" s="395"/>
      <c r="VWA89" s="389"/>
      <c r="VWB89" s="390"/>
      <c r="VWC89" s="391"/>
      <c r="VWD89" s="392"/>
      <c r="VWE89" s="393"/>
      <c r="VWF89" s="394"/>
      <c r="VWG89" s="395"/>
      <c r="VWH89" s="389"/>
      <c r="VWI89" s="390"/>
      <c r="VWJ89" s="391"/>
      <c r="VWK89" s="392"/>
      <c r="VWL89" s="393"/>
      <c r="VWM89" s="394"/>
      <c r="VWN89" s="395"/>
      <c r="VWO89" s="389"/>
      <c r="VWP89" s="390"/>
      <c r="VWQ89" s="391"/>
      <c r="VWR89" s="392"/>
      <c r="VWS89" s="393"/>
      <c r="VWT89" s="394"/>
      <c r="VWU89" s="395"/>
      <c r="VWV89" s="389"/>
      <c r="VWW89" s="390"/>
      <c r="VWX89" s="391"/>
      <c r="VWY89" s="392"/>
      <c r="VWZ89" s="393"/>
      <c r="VXA89" s="394"/>
      <c r="VXB89" s="395"/>
      <c r="VXC89" s="389"/>
      <c r="VXD89" s="390"/>
      <c r="VXE89" s="391"/>
      <c r="VXF89" s="392"/>
      <c r="VXG89" s="393"/>
      <c r="VXH89" s="394"/>
      <c r="VXI89" s="395"/>
      <c r="VXJ89" s="389"/>
      <c r="VXK89" s="390"/>
      <c r="VXL89" s="391"/>
      <c r="VXM89" s="392"/>
      <c r="VXN89" s="393"/>
      <c r="VXO89" s="394"/>
      <c r="VXP89" s="395"/>
      <c r="VXQ89" s="389"/>
      <c r="VXR89" s="390"/>
      <c r="VXS89" s="391"/>
      <c r="VXT89" s="392"/>
      <c r="VXU89" s="393"/>
      <c r="VXV89" s="394"/>
      <c r="VXW89" s="395"/>
      <c r="VXX89" s="389"/>
      <c r="VXY89" s="390"/>
      <c r="VXZ89" s="391"/>
      <c r="VYA89" s="392"/>
      <c r="VYB89" s="393"/>
      <c r="VYC89" s="394"/>
      <c r="VYD89" s="395"/>
      <c r="VYE89" s="389"/>
      <c r="VYF89" s="390"/>
      <c r="VYG89" s="391"/>
      <c r="VYH89" s="392"/>
      <c r="VYI89" s="393"/>
      <c r="VYJ89" s="394"/>
      <c r="VYK89" s="395"/>
      <c r="VYL89" s="389"/>
      <c r="VYM89" s="390"/>
      <c r="VYN89" s="391"/>
      <c r="VYO89" s="392"/>
      <c r="VYP89" s="393"/>
      <c r="VYQ89" s="394"/>
      <c r="VYR89" s="395"/>
      <c r="VYS89" s="389"/>
      <c r="VYT89" s="390"/>
      <c r="VYU89" s="391"/>
      <c r="VYV89" s="392"/>
      <c r="VYW89" s="393"/>
      <c r="VYX89" s="394"/>
      <c r="VYY89" s="395"/>
      <c r="VYZ89" s="389"/>
      <c r="VZA89" s="390"/>
      <c r="VZB89" s="391"/>
      <c r="VZC89" s="392"/>
      <c r="VZD89" s="393"/>
      <c r="VZE89" s="394"/>
      <c r="VZF89" s="395"/>
      <c r="VZG89" s="389"/>
      <c r="VZH89" s="390"/>
      <c r="VZI89" s="391"/>
      <c r="VZJ89" s="392"/>
      <c r="VZK89" s="393"/>
      <c r="VZL89" s="394"/>
      <c r="VZM89" s="395"/>
      <c r="VZN89" s="389"/>
      <c r="VZO89" s="390"/>
      <c r="VZP89" s="391"/>
      <c r="VZQ89" s="392"/>
      <c r="VZR89" s="393"/>
      <c r="VZS89" s="394"/>
      <c r="VZT89" s="395"/>
      <c r="VZU89" s="389"/>
      <c r="VZV89" s="390"/>
      <c r="VZW89" s="391"/>
      <c r="VZX89" s="392"/>
      <c r="VZY89" s="393"/>
      <c r="VZZ89" s="394"/>
      <c r="WAA89" s="395"/>
      <c r="WAB89" s="389"/>
      <c r="WAC89" s="390"/>
      <c r="WAD89" s="391"/>
      <c r="WAE89" s="392"/>
      <c r="WAF89" s="393"/>
      <c r="WAG89" s="394"/>
      <c r="WAH89" s="395"/>
      <c r="WAI89" s="389"/>
      <c r="WAJ89" s="390"/>
      <c r="WAK89" s="391"/>
      <c r="WAL89" s="392"/>
      <c r="WAM89" s="393"/>
      <c r="WAN89" s="394"/>
      <c r="WAO89" s="395"/>
      <c r="WAP89" s="389"/>
      <c r="WAQ89" s="390"/>
      <c r="WAR89" s="391"/>
      <c r="WAS89" s="392"/>
      <c r="WAT89" s="393"/>
      <c r="WAU89" s="394"/>
      <c r="WAV89" s="395"/>
      <c r="WAW89" s="389"/>
      <c r="WAX89" s="390"/>
      <c r="WAY89" s="391"/>
      <c r="WAZ89" s="392"/>
      <c r="WBA89" s="393"/>
      <c r="WBB89" s="394"/>
      <c r="WBC89" s="395"/>
      <c r="WBD89" s="389"/>
      <c r="WBE89" s="390"/>
      <c r="WBF89" s="391"/>
      <c r="WBG89" s="392"/>
      <c r="WBH89" s="393"/>
      <c r="WBI89" s="394"/>
      <c r="WBJ89" s="395"/>
      <c r="WBK89" s="389"/>
      <c r="WBL89" s="390"/>
      <c r="WBM89" s="391"/>
      <c r="WBN89" s="392"/>
      <c r="WBO89" s="393"/>
      <c r="WBP89" s="394"/>
      <c r="WBQ89" s="395"/>
      <c r="WBR89" s="389"/>
      <c r="WBS89" s="390"/>
      <c r="WBT89" s="391"/>
      <c r="WBU89" s="392"/>
      <c r="WBV89" s="393"/>
      <c r="WBW89" s="394"/>
      <c r="WBX89" s="395"/>
      <c r="WBY89" s="389"/>
      <c r="WBZ89" s="390"/>
      <c r="WCA89" s="391"/>
      <c r="WCB89" s="392"/>
      <c r="WCC89" s="393"/>
      <c r="WCD89" s="394"/>
      <c r="WCE89" s="395"/>
      <c r="WCF89" s="389"/>
      <c r="WCG89" s="390"/>
      <c r="WCH89" s="391"/>
      <c r="WCI89" s="392"/>
      <c r="WCJ89" s="393"/>
      <c r="WCK89" s="394"/>
      <c r="WCL89" s="395"/>
      <c r="WCM89" s="389"/>
      <c r="WCN89" s="390"/>
      <c r="WCO89" s="391"/>
      <c r="WCP89" s="392"/>
      <c r="WCQ89" s="393"/>
      <c r="WCR89" s="394"/>
      <c r="WCS89" s="395"/>
      <c r="WCT89" s="389"/>
      <c r="WCU89" s="390"/>
      <c r="WCV89" s="391"/>
      <c r="WCW89" s="392"/>
      <c r="WCX89" s="393"/>
      <c r="WCY89" s="394"/>
      <c r="WCZ89" s="395"/>
      <c r="WDA89" s="389"/>
      <c r="WDB89" s="390"/>
      <c r="WDC89" s="391"/>
      <c r="WDD89" s="392"/>
      <c r="WDE89" s="393"/>
      <c r="WDF89" s="394"/>
      <c r="WDG89" s="395"/>
      <c r="WDH89" s="389"/>
      <c r="WDI89" s="390"/>
      <c r="WDJ89" s="391"/>
      <c r="WDK89" s="392"/>
      <c r="WDL89" s="393"/>
      <c r="WDM89" s="394"/>
      <c r="WDN89" s="395"/>
      <c r="WDO89" s="389"/>
      <c r="WDP89" s="390"/>
      <c r="WDQ89" s="391"/>
      <c r="WDR89" s="392"/>
      <c r="WDS89" s="393"/>
      <c r="WDT89" s="394"/>
      <c r="WDU89" s="395"/>
      <c r="WDV89" s="389"/>
      <c r="WDW89" s="390"/>
      <c r="WDX89" s="391"/>
      <c r="WDY89" s="392"/>
      <c r="WDZ89" s="393"/>
      <c r="WEA89" s="394"/>
      <c r="WEB89" s="395"/>
      <c r="WEC89" s="389"/>
      <c r="WED89" s="390"/>
      <c r="WEE89" s="391"/>
      <c r="WEF89" s="392"/>
      <c r="WEG89" s="393"/>
      <c r="WEH89" s="394"/>
      <c r="WEI89" s="395"/>
      <c r="WEJ89" s="389"/>
      <c r="WEK89" s="390"/>
      <c r="WEL89" s="391"/>
      <c r="WEM89" s="392"/>
      <c r="WEN89" s="393"/>
      <c r="WEO89" s="394"/>
      <c r="WEP89" s="395"/>
      <c r="WEQ89" s="389"/>
      <c r="WER89" s="390"/>
      <c r="WES89" s="391"/>
      <c r="WET89" s="392"/>
      <c r="WEU89" s="393"/>
      <c r="WEV89" s="394"/>
      <c r="WEW89" s="395"/>
      <c r="WEX89" s="389"/>
      <c r="WEY89" s="390"/>
      <c r="WEZ89" s="391"/>
      <c r="WFA89" s="392"/>
      <c r="WFB89" s="393"/>
      <c r="WFC89" s="394"/>
      <c r="WFD89" s="395"/>
      <c r="WFE89" s="389"/>
      <c r="WFF89" s="390"/>
      <c r="WFG89" s="391"/>
      <c r="WFH89" s="392"/>
      <c r="WFI89" s="393"/>
      <c r="WFJ89" s="394"/>
      <c r="WFK89" s="395"/>
      <c r="WFL89" s="389"/>
      <c r="WFM89" s="390"/>
      <c r="WFN89" s="391"/>
      <c r="WFO89" s="392"/>
      <c r="WFP89" s="393"/>
      <c r="WFQ89" s="394"/>
      <c r="WFR89" s="395"/>
      <c r="WFS89" s="389"/>
      <c r="WFT89" s="390"/>
      <c r="WFU89" s="391"/>
      <c r="WFV89" s="392"/>
      <c r="WFW89" s="393"/>
      <c r="WFX89" s="394"/>
      <c r="WFY89" s="395"/>
      <c r="WFZ89" s="389"/>
      <c r="WGA89" s="390"/>
      <c r="WGB89" s="391"/>
      <c r="WGC89" s="392"/>
      <c r="WGD89" s="393"/>
      <c r="WGE89" s="394"/>
      <c r="WGF89" s="395"/>
      <c r="WGG89" s="389"/>
      <c r="WGH89" s="390"/>
      <c r="WGI89" s="391"/>
      <c r="WGJ89" s="392"/>
      <c r="WGK89" s="393"/>
      <c r="WGL89" s="394"/>
      <c r="WGM89" s="395"/>
      <c r="WGN89" s="389"/>
      <c r="WGO89" s="390"/>
      <c r="WGP89" s="391"/>
      <c r="WGQ89" s="392"/>
      <c r="WGR89" s="393"/>
      <c r="WGS89" s="394"/>
      <c r="WGT89" s="395"/>
      <c r="WGU89" s="389"/>
      <c r="WGV89" s="390"/>
      <c r="WGW89" s="391"/>
      <c r="WGX89" s="392"/>
      <c r="WGY89" s="393"/>
      <c r="WGZ89" s="394"/>
      <c r="WHA89" s="395"/>
      <c r="WHB89" s="389"/>
      <c r="WHC89" s="390"/>
      <c r="WHD89" s="391"/>
      <c r="WHE89" s="392"/>
      <c r="WHF89" s="393"/>
      <c r="WHG89" s="394"/>
      <c r="WHH89" s="395"/>
      <c r="WHI89" s="389"/>
      <c r="WHJ89" s="390"/>
      <c r="WHK89" s="391"/>
      <c r="WHL89" s="392"/>
      <c r="WHM89" s="393"/>
      <c r="WHN89" s="394"/>
      <c r="WHO89" s="395"/>
      <c r="WHP89" s="389"/>
      <c r="WHQ89" s="390"/>
      <c r="WHR89" s="391"/>
      <c r="WHS89" s="392"/>
      <c r="WHT89" s="393"/>
      <c r="WHU89" s="394"/>
      <c r="WHV89" s="395"/>
      <c r="WHW89" s="389"/>
      <c r="WHX89" s="390"/>
      <c r="WHY89" s="391"/>
      <c r="WHZ89" s="392"/>
      <c r="WIA89" s="393"/>
      <c r="WIB89" s="394"/>
      <c r="WIC89" s="395"/>
      <c r="WID89" s="389"/>
      <c r="WIE89" s="390"/>
      <c r="WIF89" s="391"/>
      <c r="WIG89" s="392"/>
      <c r="WIH89" s="393"/>
      <c r="WII89" s="394"/>
      <c r="WIJ89" s="395"/>
      <c r="WIK89" s="389"/>
      <c r="WIL89" s="390"/>
      <c r="WIM89" s="391"/>
      <c r="WIN89" s="392"/>
      <c r="WIO89" s="393"/>
      <c r="WIP89" s="394"/>
      <c r="WIQ89" s="395"/>
      <c r="WIR89" s="389"/>
      <c r="WIS89" s="390"/>
      <c r="WIT89" s="391"/>
      <c r="WIU89" s="392"/>
      <c r="WIV89" s="393"/>
      <c r="WIW89" s="394"/>
      <c r="WIX89" s="395"/>
      <c r="WIY89" s="389"/>
      <c r="WIZ89" s="390"/>
      <c r="WJA89" s="391"/>
      <c r="WJB89" s="392"/>
      <c r="WJC89" s="393"/>
      <c r="WJD89" s="394"/>
      <c r="WJE89" s="395"/>
      <c r="WJF89" s="389"/>
      <c r="WJG89" s="390"/>
      <c r="WJH89" s="391"/>
      <c r="WJI89" s="392"/>
      <c r="WJJ89" s="393"/>
      <c r="WJK89" s="394"/>
      <c r="WJL89" s="395"/>
      <c r="WJM89" s="389"/>
      <c r="WJN89" s="390"/>
      <c r="WJO89" s="391"/>
      <c r="WJP89" s="392"/>
      <c r="WJQ89" s="393"/>
      <c r="WJR89" s="394"/>
      <c r="WJS89" s="395"/>
      <c r="WJT89" s="389"/>
      <c r="WJU89" s="390"/>
      <c r="WJV89" s="391"/>
      <c r="WJW89" s="392"/>
      <c r="WJX89" s="393"/>
      <c r="WJY89" s="394"/>
      <c r="WJZ89" s="395"/>
      <c r="WKA89" s="389"/>
      <c r="WKB89" s="390"/>
      <c r="WKC89" s="391"/>
      <c r="WKD89" s="392"/>
      <c r="WKE89" s="393"/>
      <c r="WKF89" s="394"/>
      <c r="WKG89" s="395"/>
      <c r="WKH89" s="389"/>
      <c r="WKI89" s="390"/>
      <c r="WKJ89" s="391"/>
      <c r="WKK89" s="392"/>
      <c r="WKL89" s="393"/>
      <c r="WKM89" s="394"/>
      <c r="WKN89" s="395"/>
      <c r="WKO89" s="389"/>
      <c r="WKP89" s="390"/>
      <c r="WKQ89" s="391"/>
      <c r="WKR89" s="392"/>
      <c r="WKS89" s="393"/>
      <c r="WKT89" s="394"/>
      <c r="WKU89" s="395"/>
      <c r="WKV89" s="389"/>
      <c r="WKW89" s="390"/>
      <c r="WKX89" s="391"/>
      <c r="WKY89" s="392"/>
      <c r="WKZ89" s="393"/>
      <c r="WLA89" s="394"/>
      <c r="WLB89" s="395"/>
      <c r="WLC89" s="389"/>
      <c r="WLD89" s="390"/>
      <c r="WLE89" s="391"/>
      <c r="WLF89" s="392"/>
      <c r="WLG89" s="393"/>
      <c r="WLH89" s="394"/>
      <c r="WLI89" s="395"/>
      <c r="WLJ89" s="389"/>
      <c r="WLK89" s="390"/>
      <c r="WLL89" s="391"/>
      <c r="WLM89" s="392"/>
      <c r="WLN89" s="393"/>
      <c r="WLO89" s="394"/>
      <c r="WLP89" s="395"/>
      <c r="WLQ89" s="389"/>
      <c r="WLR89" s="390"/>
      <c r="WLS89" s="391"/>
      <c r="WLT89" s="392"/>
      <c r="WLU89" s="393"/>
      <c r="WLV89" s="394"/>
      <c r="WLW89" s="395"/>
      <c r="WLX89" s="389"/>
      <c r="WLY89" s="390"/>
      <c r="WLZ89" s="391"/>
      <c r="WMA89" s="392"/>
      <c r="WMB89" s="393"/>
      <c r="WMC89" s="394"/>
      <c r="WMD89" s="395"/>
      <c r="WME89" s="389"/>
      <c r="WMF89" s="390"/>
      <c r="WMG89" s="391"/>
      <c r="WMH89" s="392"/>
      <c r="WMI89" s="393"/>
      <c r="WMJ89" s="394"/>
      <c r="WMK89" s="395"/>
      <c r="WML89" s="389"/>
      <c r="WMM89" s="390"/>
      <c r="WMN89" s="391"/>
      <c r="WMO89" s="392"/>
      <c r="WMP89" s="393"/>
      <c r="WMQ89" s="394"/>
      <c r="WMR89" s="395"/>
      <c r="WMS89" s="389"/>
      <c r="WMT89" s="390"/>
      <c r="WMU89" s="391"/>
      <c r="WMV89" s="392"/>
      <c r="WMW89" s="393"/>
      <c r="WMX89" s="394"/>
      <c r="WMY89" s="395"/>
      <c r="WMZ89" s="389"/>
      <c r="WNA89" s="390"/>
      <c r="WNB89" s="391"/>
      <c r="WNC89" s="392"/>
      <c r="WND89" s="393"/>
      <c r="WNE89" s="394"/>
      <c r="WNF89" s="395"/>
      <c r="WNG89" s="389"/>
      <c r="WNH89" s="390"/>
      <c r="WNI89" s="391"/>
      <c r="WNJ89" s="392"/>
      <c r="WNK89" s="393"/>
      <c r="WNL89" s="394"/>
      <c r="WNM89" s="395"/>
      <c r="WNN89" s="389"/>
      <c r="WNO89" s="390"/>
      <c r="WNP89" s="391"/>
      <c r="WNQ89" s="392"/>
      <c r="WNR89" s="393"/>
      <c r="WNS89" s="394"/>
      <c r="WNT89" s="395"/>
      <c r="WNU89" s="389"/>
      <c r="WNV89" s="390"/>
      <c r="WNW89" s="391"/>
      <c r="WNX89" s="392"/>
      <c r="WNY89" s="393"/>
      <c r="WNZ89" s="394"/>
      <c r="WOA89" s="395"/>
      <c r="WOB89" s="389"/>
      <c r="WOC89" s="390"/>
      <c r="WOD89" s="391"/>
      <c r="WOE89" s="392"/>
      <c r="WOF89" s="393"/>
      <c r="WOG89" s="394"/>
      <c r="WOH89" s="395"/>
      <c r="WOI89" s="389"/>
      <c r="WOJ89" s="390"/>
      <c r="WOK89" s="391"/>
      <c r="WOL89" s="392"/>
      <c r="WOM89" s="393"/>
      <c r="WON89" s="394"/>
      <c r="WOO89" s="395"/>
      <c r="WOP89" s="389"/>
      <c r="WOQ89" s="390"/>
      <c r="WOR89" s="391"/>
      <c r="WOS89" s="392"/>
      <c r="WOT89" s="393"/>
      <c r="WOU89" s="394"/>
      <c r="WOV89" s="395"/>
      <c r="WOW89" s="389"/>
      <c r="WOX89" s="390"/>
      <c r="WOY89" s="391"/>
      <c r="WOZ89" s="392"/>
      <c r="WPA89" s="393"/>
      <c r="WPB89" s="394"/>
      <c r="WPC89" s="395"/>
      <c r="WPD89" s="389"/>
      <c r="WPE89" s="390"/>
      <c r="WPF89" s="391"/>
      <c r="WPG89" s="392"/>
      <c r="WPH89" s="393"/>
      <c r="WPI89" s="394"/>
      <c r="WPJ89" s="395"/>
      <c r="WPK89" s="389"/>
      <c r="WPL89" s="390"/>
      <c r="WPM89" s="391"/>
      <c r="WPN89" s="392"/>
      <c r="WPO89" s="393"/>
      <c r="WPP89" s="394"/>
      <c r="WPQ89" s="395"/>
      <c r="WPR89" s="389"/>
      <c r="WPS89" s="390"/>
      <c r="WPT89" s="391"/>
      <c r="WPU89" s="392"/>
      <c r="WPV89" s="393"/>
      <c r="WPW89" s="394"/>
      <c r="WPX89" s="395"/>
      <c r="WPY89" s="389"/>
      <c r="WPZ89" s="390"/>
      <c r="WQA89" s="391"/>
      <c r="WQB89" s="392"/>
      <c r="WQC89" s="393"/>
      <c r="WQD89" s="394"/>
      <c r="WQE89" s="395"/>
      <c r="WQF89" s="389"/>
      <c r="WQG89" s="390"/>
      <c r="WQH89" s="391"/>
      <c r="WQI89" s="392"/>
      <c r="WQJ89" s="393"/>
      <c r="WQK89" s="394"/>
      <c r="WQL89" s="395"/>
      <c r="WQM89" s="389"/>
      <c r="WQN89" s="390"/>
      <c r="WQO89" s="391"/>
      <c r="WQP89" s="392"/>
      <c r="WQQ89" s="393"/>
      <c r="WQR89" s="394"/>
      <c r="WQS89" s="395"/>
      <c r="WQT89" s="389"/>
      <c r="WQU89" s="390"/>
      <c r="WQV89" s="391"/>
      <c r="WQW89" s="392"/>
      <c r="WQX89" s="393"/>
      <c r="WQY89" s="394"/>
      <c r="WQZ89" s="395"/>
      <c r="WRA89" s="389"/>
      <c r="WRB89" s="390"/>
      <c r="WRC89" s="391"/>
      <c r="WRD89" s="392"/>
      <c r="WRE89" s="393"/>
      <c r="WRF89" s="394"/>
      <c r="WRG89" s="395"/>
      <c r="WRH89" s="389"/>
      <c r="WRI89" s="390"/>
      <c r="WRJ89" s="391"/>
      <c r="WRK89" s="392"/>
      <c r="WRL89" s="393"/>
      <c r="WRM89" s="394"/>
      <c r="WRN89" s="395"/>
      <c r="WRO89" s="389"/>
      <c r="WRP89" s="390"/>
      <c r="WRQ89" s="391"/>
      <c r="WRR89" s="392"/>
      <c r="WRS89" s="393"/>
      <c r="WRT89" s="394"/>
      <c r="WRU89" s="395"/>
      <c r="WRV89" s="389"/>
      <c r="WRW89" s="390"/>
      <c r="WRX89" s="391"/>
      <c r="WRY89" s="392"/>
      <c r="WRZ89" s="393"/>
      <c r="WSA89" s="394"/>
      <c r="WSB89" s="395"/>
      <c r="WSC89" s="389"/>
      <c r="WSD89" s="390"/>
      <c r="WSE89" s="391"/>
      <c r="WSF89" s="392"/>
      <c r="WSG89" s="393"/>
      <c r="WSH89" s="394"/>
      <c r="WSI89" s="395"/>
      <c r="WSJ89" s="389"/>
      <c r="WSK89" s="390"/>
      <c r="WSL89" s="391"/>
      <c r="WSM89" s="392"/>
      <c r="WSN89" s="393"/>
      <c r="WSO89" s="394"/>
      <c r="WSP89" s="395"/>
      <c r="WSQ89" s="389"/>
      <c r="WSR89" s="390"/>
      <c r="WSS89" s="391"/>
      <c r="WST89" s="392"/>
      <c r="WSU89" s="393"/>
      <c r="WSV89" s="394"/>
      <c r="WSW89" s="395"/>
      <c r="WSX89" s="389"/>
      <c r="WSY89" s="390"/>
      <c r="WSZ89" s="391"/>
      <c r="WTA89" s="392"/>
      <c r="WTB89" s="393"/>
      <c r="WTC89" s="394"/>
      <c r="WTD89" s="395"/>
      <c r="WTE89" s="389"/>
      <c r="WTF89" s="390"/>
      <c r="WTG89" s="391"/>
      <c r="WTH89" s="392"/>
      <c r="WTI89" s="393"/>
      <c r="WTJ89" s="394"/>
      <c r="WTK89" s="395"/>
      <c r="WTL89" s="389"/>
      <c r="WTM89" s="390"/>
      <c r="WTN89" s="391"/>
      <c r="WTO89" s="392"/>
      <c r="WTP89" s="393"/>
      <c r="WTQ89" s="394"/>
      <c r="WTR89" s="395"/>
      <c r="WTS89" s="389"/>
      <c r="WTT89" s="390"/>
      <c r="WTU89" s="391"/>
      <c r="WTV89" s="392"/>
      <c r="WTW89" s="393"/>
      <c r="WTX89" s="394"/>
      <c r="WTY89" s="395"/>
      <c r="WTZ89" s="389"/>
      <c r="WUA89" s="390"/>
      <c r="WUB89" s="391"/>
      <c r="WUC89" s="392"/>
      <c r="WUD89" s="393"/>
      <c r="WUE89" s="394"/>
      <c r="WUF89" s="395"/>
      <c r="WUG89" s="389"/>
      <c r="WUH89" s="390"/>
      <c r="WUI89" s="391"/>
      <c r="WUJ89" s="392"/>
      <c r="WUK89" s="393"/>
      <c r="WUL89" s="394"/>
      <c r="WUM89" s="395"/>
      <c r="WUN89" s="389"/>
      <c r="WUO89" s="390"/>
      <c r="WUP89" s="391"/>
      <c r="WUQ89" s="392"/>
      <c r="WUR89" s="393"/>
      <c r="WUS89" s="394"/>
      <c r="WUT89" s="395"/>
      <c r="WUU89" s="389"/>
      <c r="WUV89" s="390"/>
      <c r="WUW89" s="391"/>
      <c r="WUX89" s="392"/>
      <c r="WUY89" s="393"/>
      <c r="WUZ89" s="394"/>
      <c r="WVA89" s="395"/>
      <c r="WVB89" s="389"/>
      <c r="WVC89" s="390"/>
      <c r="WVD89" s="391"/>
      <c r="WVE89" s="392"/>
      <c r="WVF89" s="393"/>
      <c r="WVG89" s="394"/>
      <c r="WVH89" s="395"/>
      <c r="WVI89" s="389"/>
      <c r="WVJ89" s="390"/>
      <c r="WVK89" s="391"/>
      <c r="WVL89" s="392"/>
      <c r="WVM89" s="393"/>
      <c r="WVN89" s="394"/>
      <c r="WVO89" s="395"/>
      <c r="WVP89" s="389"/>
      <c r="WVQ89" s="390"/>
      <c r="WVR89" s="391"/>
      <c r="WVS89" s="392"/>
      <c r="WVT89" s="393"/>
      <c r="WVU89" s="394"/>
      <c r="WVV89" s="395"/>
      <c r="WVW89" s="389"/>
      <c r="WVX89" s="390"/>
      <c r="WVY89" s="391"/>
      <c r="WVZ89" s="392"/>
      <c r="WWA89" s="393"/>
      <c r="WWB89" s="394"/>
      <c r="WWC89" s="395"/>
      <c r="WWD89" s="389"/>
      <c r="WWE89" s="390"/>
      <c r="WWF89" s="391"/>
      <c r="WWG89" s="392"/>
      <c r="WWH89" s="393"/>
      <c r="WWI89" s="394"/>
      <c r="WWJ89" s="395"/>
      <c r="WWK89" s="389"/>
      <c r="WWL89" s="390"/>
      <c r="WWM89" s="391"/>
      <c r="WWN89" s="392"/>
      <c r="WWO89" s="393"/>
      <c r="WWP89" s="394"/>
      <c r="WWQ89" s="395"/>
      <c r="WWR89" s="389"/>
      <c r="WWS89" s="390"/>
      <c r="WWT89" s="391"/>
      <c r="WWU89" s="392"/>
      <c r="WWV89" s="393"/>
      <c r="WWW89" s="394"/>
      <c r="WWX89" s="395"/>
      <c r="WWY89" s="389"/>
      <c r="WWZ89" s="390"/>
      <c r="WXA89" s="391"/>
      <c r="WXB89" s="392"/>
      <c r="WXC89" s="393"/>
      <c r="WXD89" s="394"/>
      <c r="WXE89" s="395"/>
      <c r="WXF89" s="389"/>
      <c r="WXG89" s="390"/>
      <c r="WXH89" s="391"/>
      <c r="WXI89" s="392"/>
      <c r="WXJ89" s="393"/>
      <c r="WXK89" s="394"/>
      <c r="WXL89" s="395"/>
      <c r="WXM89" s="389"/>
      <c r="WXN89" s="390"/>
      <c r="WXO89" s="391"/>
      <c r="WXP89" s="392"/>
      <c r="WXQ89" s="393"/>
      <c r="WXR89" s="394"/>
      <c r="WXS89" s="395"/>
      <c r="WXT89" s="389"/>
      <c r="WXU89" s="390"/>
      <c r="WXV89" s="391"/>
      <c r="WXW89" s="392"/>
      <c r="WXX89" s="393"/>
      <c r="WXY89" s="394"/>
      <c r="WXZ89" s="395"/>
      <c r="WYA89" s="389"/>
      <c r="WYB89" s="390"/>
      <c r="WYC89" s="391"/>
      <c r="WYD89" s="392"/>
      <c r="WYE89" s="393"/>
      <c r="WYF89" s="394"/>
      <c r="WYG89" s="395"/>
      <c r="WYH89" s="389"/>
      <c r="WYI89" s="390"/>
      <c r="WYJ89" s="391"/>
      <c r="WYK89" s="392"/>
      <c r="WYL89" s="393"/>
      <c r="WYM89" s="394"/>
      <c r="WYN89" s="395"/>
      <c r="WYO89" s="389"/>
      <c r="WYP89" s="390"/>
      <c r="WYQ89" s="391"/>
      <c r="WYR89" s="392"/>
      <c r="WYS89" s="393"/>
      <c r="WYT89" s="394"/>
      <c r="WYU89" s="395"/>
      <c r="WYV89" s="389"/>
      <c r="WYW89" s="390"/>
      <c r="WYX89" s="391"/>
      <c r="WYY89" s="392"/>
      <c r="WYZ89" s="393"/>
      <c r="WZA89" s="394"/>
      <c r="WZB89" s="395"/>
      <c r="WZC89" s="389"/>
      <c r="WZD89" s="390"/>
      <c r="WZE89" s="391"/>
      <c r="WZF89" s="392"/>
      <c r="WZG89" s="393"/>
      <c r="WZH89" s="394"/>
      <c r="WZI89" s="395"/>
      <c r="WZJ89" s="389"/>
      <c r="WZK89" s="390"/>
      <c r="WZL89" s="391"/>
      <c r="WZM89" s="392"/>
      <c r="WZN89" s="393"/>
      <c r="WZO89" s="394"/>
      <c r="WZP89" s="395"/>
      <c r="WZQ89" s="389"/>
      <c r="WZR89" s="390"/>
      <c r="WZS89" s="391"/>
      <c r="WZT89" s="392"/>
      <c r="WZU89" s="393"/>
      <c r="WZV89" s="394"/>
      <c r="WZW89" s="395"/>
      <c r="WZX89" s="389"/>
      <c r="WZY89" s="390"/>
      <c r="WZZ89" s="391"/>
      <c r="XAA89" s="392"/>
      <c r="XAB89" s="393"/>
      <c r="XAC89" s="394"/>
      <c r="XAD89" s="395"/>
      <c r="XAE89" s="389"/>
      <c r="XAF89" s="390"/>
      <c r="XAG89" s="391"/>
      <c r="XAH89" s="392"/>
      <c r="XAI89" s="393"/>
      <c r="XAJ89" s="394"/>
      <c r="XAK89" s="395"/>
      <c r="XAL89" s="389"/>
      <c r="XAM89" s="390"/>
      <c r="XAN89" s="391"/>
      <c r="XAO89" s="392"/>
      <c r="XAP89" s="393"/>
      <c r="XAQ89" s="394"/>
      <c r="XAR89" s="395"/>
      <c r="XAS89" s="389"/>
      <c r="XAT89" s="390"/>
      <c r="XAU89" s="391"/>
      <c r="XAV89" s="392"/>
      <c r="XAW89" s="393"/>
      <c r="XAX89" s="394"/>
      <c r="XAY89" s="395"/>
      <c r="XAZ89" s="389"/>
      <c r="XBA89" s="390"/>
      <c r="XBB89" s="391"/>
      <c r="XBC89" s="392"/>
      <c r="XBD89" s="393"/>
      <c r="XBE89" s="394"/>
      <c r="XBF89" s="395"/>
      <c r="XBG89" s="389"/>
      <c r="XBH89" s="390"/>
      <c r="XBI89" s="391"/>
      <c r="XBJ89" s="392"/>
      <c r="XBK89" s="393"/>
      <c r="XBL89" s="394"/>
      <c r="XBM89" s="395"/>
      <c r="XBN89" s="389"/>
      <c r="XBO89" s="390"/>
      <c r="XBP89" s="391"/>
      <c r="XBQ89" s="392"/>
      <c r="XBR89" s="393"/>
      <c r="XBS89" s="394"/>
      <c r="XBT89" s="395"/>
      <c r="XBU89" s="389"/>
      <c r="XBV89" s="390"/>
      <c r="XBW89" s="391"/>
      <c r="XBX89" s="392"/>
      <c r="XBY89" s="393"/>
      <c r="XBZ89" s="394"/>
      <c r="XCA89" s="395"/>
      <c r="XCB89" s="389"/>
      <c r="XCC89" s="390"/>
      <c r="XCD89" s="391"/>
      <c r="XCE89" s="392"/>
      <c r="XCF89" s="393"/>
      <c r="XCG89" s="394"/>
      <c r="XCH89" s="395"/>
      <c r="XCI89" s="389"/>
      <c r="XCJ89" s="390"/>
      <c r="XCK89" s="391"/>
      <c r="XCL89" s="392"/>
      <c r="XCM89" s="393"/>
      <c r="XCN89" s="394"/>
      <c r="XCO89" s="395"/>
      <c r="XCP89" s="389"/>
      <c r="XCQ89" s="390"/>
      <c r="XCR89" s="391"/>
      <c r="XCS89" s="392"/>
      <c r="XCT89" s="393"/>
      <c r="XCU89" s="394"/>
      <c r="XCV89" s="395"/>
      <c r="XCW89" s="389"/>
      <c r="XCX89" s="390"/>
      <c r="XCY89" s="391"/>
      <c r="XCZ89" s="392"/>
      <c r="XDA89" s="393"/>
      <c r="XDB89" s="394"/>
      <c r="XDC89" s="395"/>
      <c r="XDD89" s="389"/>
      <c r="XDE89" s="390"/>
      <c r="XDF89" s="391"/>
      <c r="XDG89" s="392"/>
      <c r="XDH89" s="393"/>
      <c r="XDI89" s="394"/>
      <c r="XDJ89" s="395"/>
      <c r="XDK89" s="389"/>
      <c r="XDL89" s="390"/>
      <c r="XDM89" s="391"/>
      <c r="XDN89" s="392"/>
      <c r="XDO89" s="393"/>
      <c r="XDP89" s="394"/>
      <c r="XDQ89" s="395"/>
      <c r="XDR89" s="389"/>
      <c r="XDS89" s="390"/>
      <c r="XDT89" s="391"/>
      <c r="XDU89" s="392"/>
      <c r="XDV89" s="393"/>
      <c r="XDW89" s="394"/>
      <c r="XDX89" s="395"/>
      <c r="XDY89" s="389"/>
      <c r="XDZ89" s="390"/>
      <c r="XEA89" s="391"/>
      <c r="XEB89" s="392"/>
      <c r="XEC89" s="393"/>
      <c r="XED89" s="394"/>
      <c r="XEE89" s="395"/>
      <c r="XEF89" s="389"/>
      <c r="XEG89" s="390"/>
      <c r="XEH89" s="391"/>
      <c r="XEI89" s="392"/>
      <c r="XEJ89" s="393"/>
      <c r="XEK89" s="394"/>
      <c r="XEL89" s="395"/>
      <c r="XEM89" s="389"/>
      <c r="XEN89" s="390"/>
      <c r="XEO89" s="391"/>
      <c r="XEP89" s="392"/>
      <c r="XEQ89" s="393"/>
      <c r="XER89" s="394"/>
      <c r="XES89" s="395"/>
      <c r="XET89" s="389"/>
      <c r="XEU89" s="390"/>
      <c r="XEV89" s="391"/>
      <c r="XEW89" s="392"/>
      <c r="XEX89" s="393"/>
      <c r="XEY89" s="394"/>
      <c r="XEZ89" s="395"/>
      <c r="XFA89" s="389"/>
      <c r="XFB89" s="390"/>
      <c r="XFC89" s="391"/>
      <c r="XFD89" s="392"/>
    </row>
    <row r="90" spans="1:16384" s="10" customFormat="1" ht="70.5" customHeight="1" x14ac:dyDescent="0.2">
      <c r="A90" s="704"/>
      <c r="B90" s="371" t="s">
        <v>823</v>
      </c>
      <c r="C90" s="381">
        <v>36000000</v>
      </c>
      <c r="D90" s="381">
        <v>36000000</v>
      </c>
      <c r="E90" s="377">
        <f t="shared" si="8"/>
        <v>0</v>
      </c>
      <c r="F90" s="398">
        <v>42577</v>
      </c>
      <c r="G90" s="582" t="s">
        <v>1034</v>
      </c>
      <c r="H90" s="389"/>
      <c r="I90" s="390"/>
      <c r="J90" s="391"/>
      <c r="K90" s="392"/>
      <c r="L90" s="393"/>
      <c r="M90" s="394"/>
      <c r="N90" s="395"/>
      <c r="O90" s="389"/>
      <c r="P90" s="390"/>
      <c r="Q90" s="391"/>
      <c r="R90" s="392"/>
      <c r="S90" s="393"/>
      <c r="T90" s="394"/>
      <c r="U90" s="395"/>
      <c r="V90" s="389"/>
      <c r="W90" s="390"/>
      <c r="X90" s="391"/>
      <c r="Y90" s="392"/>
      <c r="Z90" s="393"/>
      <c r="AA90" s="394"/>
      <c r="AB90" s="395"/>
      <c r="AC90" s="389"/>
      <c r="AD90" s="390"/>
      <c r="AE90" s="391"/>
      <c r="AF90" s="392"/>
      <c r="AG90" s="393"/>
      <c r="AH90" s="394"/>
      <c r="AI90" s="395"/>
      <c r="AJ90" s="389"/>
      <c r="AK90" s="390"/>
      <c r="AL90" s="391"/>
      <c r="AM90" s="392"/>
      <c r="AN90" s="393"/>
      <c r="AO90" s="394"/>
      <c r="AP90" s="395"/>
      <c r="AQ90" s="389"/>
      <c r="AR90" s="390"/>
      <c r="AS90" s="391"/>
      <c r="AT90" s="392"/>
      <c r="AU90" s="393"/>
      <c r="AV90" s="394"/>
      <c r="AW90" s="395"/>
      <c r="AX90" s="389"/>
      <c r="AY90" s="390"/>
      <c r="AZ90" s="391"/>
      <c r="BA90" s="392"/>
      <c r="BB90" s="393"/>
      <c r="BC90" s="394"/>
      <c r="BD90" s="395"/>
      <c r="BE90" s="389"/>
      <c r="BF90" s="390"/>
      <c r="BG90" s="391"/>
      <c r="BH90" s="392"/>
      <c r="BI90" s="393"/>
      <c r="BJ90" s="394"/>
      <c r="BK90" s="395"/>
      <c r="BL90" s="389"/>
      <c r="BM90" s="390"/>
      <c r="BN90" s="391"/>
      <c r="BO90" s="392"/>
      <c r="BP90" s="393"/>
      <c r="BQ90" s="394"/>
      <c r="BR90" s="395"/>
      <c r="BS90" s="389"/>
      <c r="BT90" s="390"/>
      <c r="BU90" s="391"/>
      <c r="BV90" s="392"/>
      <c r="BW90" s="393"/>
      <c r="BX90" s="394"/>
      <c r="BY90" s="395"/>
      <c r="BZ90" s="389"/>
      <c r="CA90" s="390"/>
      <c r="CB90" s="391"/>
      <c r="CC90" s="392"/>
      <c r="CD90" s="393"/>
      <c r="CE90" s="394"/>
      <c r="CF90" s="395"/>
      <c r="CG90" s="389"/>
      <c r="CH90" s="390"/>
      <c r="CI90" s="391"/>
      <c r="CJ90" s="392"/>
      <c r="CK90" s="393"/>
      <c r="CL90" s="394"/>
      <c r="CM90" s="395"/>
      <c r="CN90" s="389"/>
      <c r="CO90" s="390"/>
      <c r="CP90" s="391"/>
      <c r="CQ90" s="392"/>
      <c r="CR90" s="393"/>
      <c r="CS90" s="394"/>
      <c r="CT90" s="395"/>
      <c r="CU90" s="389"/>
      <c r="CV90" s="390"/>
      <c r="CW90" s="391"/>
      <c r="CX90" s="392"/>
      <c r="CY90" s="393"/>
      <c r="CZ90" s="394"/>
      <c r="DA90" s="395"/>
      <c r="DB90" s="389"/>
      <c r="DC90" s="390"/>
      <c r="DD90" s="391"/>
      <c r="DE90" s="392"/>
      <c r="DF90" s="393"/>
      <c r="DG90" s="394"/>
      <c r="DH90" s="395"/>
      <c r="DI90" s="389"/>
      <c r="DJ90" s="390"/>
      <c r="DK90" s="391"/>
      <c r="DL90" s="392"/>
      <c r="DM90" s="393"/>
      <c r="DN90" s="394"/>
      <c r="DO90" s="395"/>
      <c r="DP90" s="389"/>
      <c r="DQ90" s="390"/>
      <c r="DR90" s="391"/>
      <c r="DS90" s="392"/>
      <c r="DT90" s="393"/>
      <c r="DU90" s="394"/>
      <c r="DV90" s="395"/>
      <c r="DW90" s="389"/>
      <c r="DX90" s="390"/>
      <c r="DY90" s="391"/>
      <c r="DZ90" s="392"/>
      <c r="EA90" s="393"/>
      <c r="EB90" s="394"/>
      <c r="EC90" s="395"/>
      <c r="ED90" s="389"/>
      <c r="EE90" s="390"/>
      <c r="EF90" s="391"/>
      <c r="EG90" s="392"/>
      <c r="EH90" s="393"/>
      <c r="EI90" s="394"/>
      <c r="EJ90" s="395"/>
      <c r="EK90" s="389"/>
      <c r="EL90" s="390"/>
      <c r="EM90" s="391"/>
      <c r="EN90" s="392"/>
      <c r="EO90" s="393"/>
      <c r="EP90" s="394"/>
      <c r="EQ90" s="395"/>
      <c r="ER90" s="389"/>
      <c r="ES90" s="390"/>
      <c r="ET90" s="391"/>
      <c r="EU90" s="392"/>
      <c r="EV90" s="393"/>
      <c r="EW90" s="394"/>
      <c r="EX90" s="395"/>
      <c r="EY90" s="389"/>
      <c r="EZ90" s="390"/>
      <c r="FA90" s="391"/>
      <c r="FB90" s="392"/>
      <c r="FC90" s="393"/>
      <c r="FD90" s="394"/>
      <c r="FE90" s="395"/>
      <c r="FF90" s="389"/>
      <c r="FG90" s="390"/>
      <c r="FH90" s="391"/>
      <c r="FI90" s="392"/>
      <c r="FJ90" s="393"/>
      <c r="FK90" s="394"/>
      <c r="FL90" s="395"/>
      <c r="FM90" s="389"/>
      <c r="FN90" s="390"/>
      <c r="FO90" s="391"/>
      <c r="FP90" s="392"/>
      <c r="FQ90" s="393"/>
      <c r="FR90" s="394"/>
      <c r="FS90" s="395"/>
      <c r="FT90" s="389"/>
      <c r="FU90" s="390"/>
      <c r="FV90" s="391"/>
      <c r="FW90" s="392"/>
      <c r="FX90" s="393"/>
      <c r="FY90" s="394"/>
      <c r="FZ90" s="395"/>
      <c r="GA90" s="389"/>
      <c r="GB90" s="390"/>
      <c r="GC90" s="391"/>
      <c r="GD90" s="392"/>
      <c r="GE90" s="393"/>
      <c r="GF90" s="394"/>
      <c r="GG90" s="395"/>
      <c r="GH90" s="389"/>
      <c r="GI90" s="390"/>
      <c r="GJ90" s="391"/>
      <c r="GK90" s="392"/>
      <c r="GL90" s="393"/>
      <c r="GM90" s="394"/>
      <c r="GN90" s="395"/>
      <c r="GO90" s="389"/>
      <c r="GP90" s="390"/>
      <c r="GQ90" s="391"/>
      <c r="GR90" s="392"/>
      <c r="GS90" s="393"/>
      <c r="GT90" s="394"/>
      <c r="GU90" s="395"/>
      <c r="GV90" s="389"/>
      <c r="GW90" s="390"/>
      <c r="GX90" s="391"/>
      <c r="GY90" s="392"/>
      <c r="GZ90" s="393"/>
      <c r="HA90" s="394"/>
      <c r="HB90" s="395"/>
      <c r="HC90" s="389"/>
      <c r="HD90" s="390"/>
      <c r="HE90" s="391"/>
      <c r="HF90" s="392"/>
      <c r="HG90" s="393"/>
      <c r="HH90" s="394"/>
      <c r="HI90" s="395"/>
      <c r="HJ90" s="389"/>
      <c r="HK90" s="390"/>
      <c r="HL90" s="391"/>
      <c r="HM90" s="392"/>
      <c r="HN90" s="393"/>
      <c r="HO90" s="394"/>
      <c r="HP90" s="395"/>
      <c r="HQ90" s="389"/>
      <c r="HR90" s="390"/>
      <c r="HS90" s="391"/>
      <c r="HT90" s="392"/>
      <c r="HU90" s="393"/>
      <c r="HV90" s="394"/>
      <c r="HW90" s="395"/>
      <c r="HX90" s="389"/>
      <c r="HY90" s="390"/>
      <c r="HZ90" s="391"/>
      <c r="IA90" s="392"/>
      <c r="IB90" s="393"/>
      <c r="IC90" s="394"/>
      <c r="ID90" s="395"/>
      <c r="IE90" s="389"/>
      <c r="IF90" s="390"/>
      <c r="IG90" s="391"/>
      <c r="IH90" s="392"/>
      <c r="II90" s="393"/>
      <c r="IJ90" s="394"/>
      <c r="IK90" s="395"/>
      <c r="IL90" s="389"/>
      <c r="IM90" s="390"/>
      <c r="IN90" s="391"/>
      <c r="IO90" s="392"/>
      <c r="IP90" s="393"/>
      <c r="IQ90" s="394"/>
      <c r="IR90" s="395"/>
      <c r="IS90" s="389"/>
      <c r="IT90" s="390"/>
      <c r="IU90" s="391"/>
      <c r="IV90" s="392"/>
      <c r="IW90" s="393"/>
      <c r="IX90" s="394"/>
      <c r="IY90" s="395"/>
      <c r="IZ90" s="389"/>
      <c r="JA90" s="390"/>
      <c r="JB90" s="391"/>
      <c r="JC90" s="392"/>
      <c r="JD90" s="393"/>
      <c r="JE90" s="394"/>
      <c r="JF90" s="395"/>
      <c r="JG90" s="389"/>
      <c r="JH90" s="390"/>
      <c r="JI90" s="391"/>
      <c r="JJ90" s="392"/>
      <c r="JK90" s="393"/>
      <c r="JL90" s="394"/>
      <c r="JM90" s="395"/>
      <c r="JN90" s="389"/>
      <c r="JO90" s="390"/>
      <c r="JP90" s="391"/>
      <c r="JQ90" s="392"/>
      <c r="JR90" s="393"/>
      <c r="JS90" s="394"/>
      <c r="JT90" s="395"/>
      <c r="JU90" s="389"/>
      <c r="JV90" s="390"/>
      <c r="JW90" s="391"/>
      <c r="JX90" s="392"/>
      <c r="JY90" s="393"/>
      <c r="JZ90" s="394"/>
      <c r="KA90" s="395"/>
      <c r="KB90" s="389"/>
      <c r="KC90" s="390"/>
      <c r="KD90" s="391"/>
      <c r="KE90" s="392"/>
      <c r="KF90" s="393"/>
      <c r="KG90" s="394"/>
      <c r="KH90" s="395"/>
      <c r="KI90" s="389"/>
      <c r="KJ90" s="390"/>
      <c r="KK90" s="391"/>
      <c r="KL90" s="392"/>
      <c r="KM90" s="393"/>
      <c r="KN90" s="394"/>
      <c r="KO90" s="395"/>
      <c r="KP90" s="389"/>
      <c r="KQ90" s="390"/>
      <c r="KR90" s="391"/>
      <c r="KS90" s="392"/>
      <c r="KT90" s="393"/>
      <c r="KU90" s="394"/>
      <c r="KV90" s="395"/>
      <c r="KW90" s="389"/>
      <c r="KX90" s="390"/>
      <c r="KY90" s="391"/>
      <c r="KZ90" s="392"/>
      <c r="LA90" s="393"/>
      <c r="LB90" s="394"/>
      <c r="LC90" s="395"/>
      <c r="LD90" s="389"/>
      <c r="LE90" s="390"/>
      <c r="LF90" s="391"/>
      <c r="LG90" s="392"/>
      <c r="LH90" s="393"/>
      <c r="LI90" s="394"/>
      <c r="LJ90" s="395"/>
      <c r="LK90" s="389"/>
      <c r="LL90" s="390"/>
      <c r="LM90" s="391"/>
      <c r="LN90" s="392"/>
      <c r="LO90" s="393"/>
      <c r="LP90" s="394"/>
      <c r="LQ90" s="395"/>
      <c r="LR90" s="389"/>
      <c r="LS90" s="390"/>
      <c r="LT90" s="391"/>
      <c r="LU90" s="392"/>
      <c r="LV90" s="393"/>
      <c r="LW90" s="394"/>
      <c r="LX90" s="395"/>
      <c r="LY90" s="389"/>
      <c r="LZ90" s="390"/>
      <c r="MA90" s="391"/>
      <c r="MB90" s="392"/>
      <c r="MC90" s="393"/>
      <c r="MD90" s="394"/>
      <c r="ME90" s="395"/>
      <c r="MF90" s="389"/>
      <c r="MG90" s="390"/>
      <c r="MH90" s="391"/>
      <c r="MI90" s="392"/>
      <c r="MJ90" s="393"/>
      <c r="MK90" s="394"/>
      <c r="ML90" s="395"/>
      <c r="MM90" s="389"/>
      <c r="MN90" s="390"/>
      <c r="MO90" s="391"/>
      <c r="MP90" s="392"/>
      <c r="MQ90" s="393"/>
      <c r="MR90" s="394"/>
      <c r="MS90" s="395"/>
      <c r="MT90" s="389"/>
      <c r="MU90" s="390"/>
      <c r="MV90" s="391"/>
      <c r="MW90" s="392"/>
      <c r="MX90" s="393"/>
      <c r="MY90" s="394"/>
      <c r="MZ90" s="395"/>
      <c r="NA90" s="389"/>
      <c r="NB90" s="390"/>
      <c r="NC90" s="391"/>
      <c r="ND90" s="392"/>
      <c r="NE90" s="393"/>
      <c r="NF90" s="394"/>
      <c r="NG90" s="395"/>
      <c r="NH90" s="389"/>
      <c r="NI90" s="390"/>
      <c r="NJ90" s="391"/>
      <c r="NK90" s="392"/>
      <c r="NL90" s="393"/>
      <c r="NM90" s="394"/>
      <c r="NN90" s="395"/>
      <c r="NO90" s="389"/>
      <c r="NP90" s="390"/>
      <c r="NQ90" s="391"/>
      <c r="NR90" s="392"/>
      <c r="NS90" s="393"/>
      <c r="NT90" s="394"/>
      <c r="NU90" s="395"/>
      <c r="NV90" s="389"/>
      <c r="NW90" s="390"/>
      <c r="NX90" s="391"/>
      <c r="NY90" s="392"/>
      <c r="NZ90" s="393"/>
      <c r="OA90" s="394"/>
      <c r="OB90" s="395"/>
      <c r="OC90" s="389"/>
      <c r="OD90" s="390"/>
      <c r="OE90" s="391"/>
      <c r="OF90" s="392"/>
      <c r="OG90" s="393"/>
      <c r="OH90" s="394"/>
      <c r="OI90" s="395"/>
      <c r="OJ90" s="389"/>
      <c r="OK90" s="390"/>
      <c r="OL90" s="391"/>
      <c r="OM90" s="392"/>
      <c r="ON90" s="393"/>
      <c r="OO90" s="394"/>
      <c r="OP90" s="395"/>
      <c r="OQ90" s="389"/>
      <c r="OR90" s="390"/>
      <c r="OS90" s="391"/>
      <c r="OT90" s="392"/>
      <c r="OU90" s="393"/>
      <c r="OV90" s="394"/>
      <c r="OW90" s="395"/>
      <c r="OX90" s="389"/>
      <c r="OY90" s="390"/>
      <c r="OZ90" s="391"/>
      <c r="PA90" s="392"/>
      <c r="PB90" s="393"/>
      <c r="PC90" s="394"/>
      <c r="PD90" s="395"/>
      <c r="PE90" s="389"/>
      <c r="PF90" s="390"/>
      <c r="PG90" s="391"/>
      <c r="PH90" s="392"/>
      <c r="PI90" s="393"/>
      <c r="PJ90" s="394"/>
      <c r="PK90" s="395"/>
      <c r="PL90" s="389"/>
      <c r="PM90" s="390"/>
      <c r="PN90" s="391"/>
      <c r="PO90" s="392"/>
      <c r="PP90" s="393"/>
      <c r="PQ90" s="394"/>
      <c r="PR90" s="395"/>
      <c r="PS90" s="389"/>
      <c r="PT90" s="390"/>
      <c r="PU90" s="391"/>
      <c r="PV90" s="392"/>
      <c r="PW90" s="393"/>
      <c r="PX90" s="394"/>
      <c r="PY90" s="395"/>
      <c r="PZ90" s="389"/>
      <c r="QA90" s="390"/>
      <c r="QB90" s="391"/>
      <c r="QC90" s="392"/>
      <c r="QD90" s="393"/>
      <c r="QE90" s="394"/>
      <c r="QF90" s="395"/>
      <c r="QG90" s="389"/>
      <c r="QH90" s="390"/>
      <c r="QI90" s="391"/>
      <c r="QJ90" s="392"/>
      <c r="QK90" s="393"/>
      <c r="QL90" s="394"/>
      <c r="QM90" s="395"/>
      <c r="QN90" s="389"/>
      <c r="QO90" s="390"/>
      <c r="QP90" s="391"/>
      <c r="QQ90" s="392"/>
      <c r="QR90" s="393"/>
      <c r="QS90" s="394"/>
      <c r="QT90" s="395"/>
      <c r="QU90" s="389"/>
      <c r="QV90" s="390"/>
      <c r="QW90" s="391"/>
      <c r="QX90" s="392"/>
      <c r="QY90" s="393"/>
      <c r="QZ90" s="394"/>
      <c r="RA90" s="395"/>
      <c r="RB90" s="389"/>
      <c r="RC90" s="390"/>
      <c r="RD90" s="391"/>
      <c r="RE90" s="392"/>
      <c r="RF90" s="393"/>
      <c r="RG90" s="394"/>
      <c r="RH90" s="395"/>
      <c r="RI90" s="389"/>
      <c r="RJ90" s="390"/>
      <c r="RK90" s="391"/>
      <c r="RL90" s="392"/>
      <c r="RM90" s="393"/>
      <c r="RN90" s="394"/>
      <c r="RO90" s="395"/>
      <c r="RP90" s="389"/>
      <c r="RQ90" s="390"/>
      <c r="RR90" s="391"/>
      <c r="RS90" s="392"/>
      <c r="RT90" s="393"/>
      <c r="RU90" s="394"/>
      <c r="RV90" s="395"/>
      <c r="RW90" s="389"/>
      <c r="RX90" s="390"/>
      <c r="RY90" s="391"/>
      <c r="RZ90" s="392"/>
      <c r="SA90" s="393"/>
      <c r="SB90" s="394"/>
      <c r="SC90" s="395"/>
      <c r="SD90" s="389"/>
      <c r="SE90" s="390"/>
      <c r="SF90" s="391"/>
      <c r="SG90" s="392"/>
      <c r="SH90" s="393"/>
      <c r="SI90" s="394"/>
      <c r="SJ90" s="395"/>
      <c r="SK90" s="389"/>
      <c r="SL90" s="390"/>
      <c r="SM90" s="391"/>
      <c r="SN90" s="392"/>
      <c r="SO90" s="393"/>
      <c r="SP90" s="394"/>
      <c r="SQ90" s="395"/>
      <c r="SR90" s="389"/>
      <c r="SS90" s="390"/>
      <c r="ST90" s="391"/>
      <c r="SU90" s="392"/>
      <c r="SV90" s="393"/>
      <c r="SW90" s="394"/>
      <c r="SX90" s="395"/>
      <c r="SY90" s="389"/>
      <c r="SZ90" s="390"/>
      <c r="TA90" s="391"/>
      <c r="TB90" s="392"/>
      <c r="TC90" s="393"/>
      <c r="TD90" s="394"/>
      <c r="TE90" s="395"/>
      <c r="TF90" s="389"/>
      <c r="TG90" s="390"/>
      <c r="TH90" s="391"/>
      <c r="TI90" s="392"/>
      <c r="TJ90" s="393"/>
      <c r="TK90" s="394"/>
      <c r="TL90" s="395"/>
      <c r="TM90" s="389"/>
      <c r="TN90" s="390"/>
      <c r="TO90" s="391"/>
      <c r="TP90" s="392"/>
      <c r="TQ90" s="393"/>
      <c r="TR90" s="394"/>
      <c r="TS90" s="395"/>
      <c r="TT90" s="389"/>
      <c r="TU90" s="390"/>
      <c r="TV90" s="391"/>
      <c r="TW90" s="392"/>
      <c r="TX90" s="393"/>
      <c r="TY90" s="394"/>
      <c r="TZ90" s="395"/>
      <c r="UA90" s="389"/>
      <c r="UB90" s="390"/>
      <c r="UC90" s="391"/>
      <c r="UD90" s="392"/>
      <c r="UE90" s="393"/>
      <c r="UF90" s="394"/>
      <c r="UG90" s="395"/>
      <c r="UH90" s="389"/>
      <c r="UI90" s="390"/>
      <c r="UJ90" s="391"/>
      <c r="UK90" s="392"/>
      <c r="UL90" s="393"/>
      <c r="UM90" s="394"/>
      <c r="UN90" s="395"/>
      <c r="UO90" s="389"/>
      <c r="UP90" s="390"/>
      <c r="UQ90" s="391"/>
      <c r="UR90" s="392"/>
      <c r="US90" s="393"/>
      <c r="UT90" s="394"/>
      <c r="UU90" s="395"/>
      <c r="UV90" s="389"/>
      <c r="UW90" s="390"/>
      <c r="UX90" s="391"/>
      <c r="UY90" s="392"/>
      <c r="UZ90" s="393"/>
      <c r="VA90" s="394"/>
      <c r="VB90" s="395"/>
      <c r="VC90" s="389"/>
      <c r="VD90" s="390"/>
      <c r="VE90" s="391"/>
      <c r="VF90" s="392"/>
      <c r="VG90" s="393"/>
      <c r="VH90" s="394"/>
      <c r="VI90" s="395"/>
      <c r="VJ90" s="389"/>
      <c r="VK90" s="390"/>
      <c r="VL90" s="391"/>
      <c r="VM90" s="392"/>
      <c r="VN90" s="393"/>
      <c r="VO90" s="394"/>
      <c r="VP90" s="395"/>
      <c r="VQ90" s="389"/>
      <c r="VR90" s="390"/>
      <c r="VS90" s="391"/>
      <c r="VT90" s="392"/>
      <c r="VU90" s="393"/>
      <c r="VV90" s="394"/>
      <c r="VW90" s="395"/>
      <c r="VX90" s="389"/>
      <c r="VY90" s="390"/>
      <c r="VZ90" s="391"/>
      <c r="WA90" s="392"/>
      <c r="WB90" s="393"/>
      <c r="WC90" s="394"/>
      <c r="WD90" s="395"/>
      <c r="WE90" s="389"/>
      <c r="WF90" s="390"/>
      <c r="WG90" s="391"/>
      <c r="WH90" s="392"/>
      <c r="WI90" s="393"/>
      <c r="WJ90" s="394"/>
      <c r="WK90" s="395"/>
      <c r="WL90" s="389"/>
      <c r="WM90" s="390"/>
      <c r="WN90" s="391"/>
      <c r="WO90" s="392"/>
      <c r="WP90" s="393"/>
      <c r="WQ90" s="394"/>
      <c r="WR90" s="395"/>
      <c r="WS90" s="389"/>
      <c r="WT90" s="390"/>
      <c r="WU90" s="391"/>
      <c r="WV90" s="392"/>
      <c r="WW90" s="393"/>
      <c r="WX90" s="394"/>
      <c r="WY90" s="395"/>
      <c r="WZ90" s="389"/>
      <c r="XA90" s="390"/>
      <c r="XB90" s="391"/>
      <c r="XC90" s="392"/>
      <c r="XD90" s="393"/>
      <c r="XE90" s="394"/>
      <c r="XF90" s="395"/>
      <c r="XG90" s="389"/>
      <c r="XH90" s="390"/>
      <c r="XI90" s="391"/>
      <c r="XJ90" s="392"/>
      <c r="XK90" s="393"/>
      <c r="XL90" s="394"/>
      <c r="XM90" s="395"/>
      <c r="XN90" s="389"/>
      <c r="XO90" s="390"/>
      <c r="XP90" s="391"/>
      <c r="XQ90" s="392"/>
      <c r="XR90" s="393"/>
      <c r="XS90" s="394"/>
      <c r="XT90" s="395"/>
      <c r="XU90" s="389"/>
      <c r="XV90" s="390"/>
      <c r="XW90" s="391"/>
      <c r="XX90" s="392"/>
      <c r="XY90" s="393"/>
      <c r="XZ90" s="394"/>
      <c r="YA90" s="395"/>
      <c r="YB90" s="389"/>
      <c r="YC90" s="390"/>
      <c r="YD90" s="391"/>
      <c r="YE90" s="392"/>
      <c r="YF90" s="393"/>
      <c r="YG90" s="394"/>
      <c r="YH90" s="395"/>
      <c r="YI90" s="389"/>
      <c r="YJ90" s="390"/>
      <c r="YK90" s="391"/>
      <c r="YL90" s="392"/>
      <c r="YM90" s="393"/>
      <c r="YN90" s="394"/>
      <c r="YO90" s="395"/>
      <c r="YP90" s="389"/>
      <c r="YQ90" s="390"/>
      <c r="YR90" s="391"/>
      <c r="YS90" s="392"/>
      <c r="YT90" s="393"/>
      <c r="YU90" s="394"/>
      <c r="YV90" s="395"/>
      <c r="YW90" s="389"/>
      <c r="YX90" s="390"/>
      <c r="YY90" s="391"/>
      <c r="YZ90" s="392"/>
      <c r="ZA90" s="393"/>
      <c r="ZB90" s="394"/>
      <c r="ZC90" s="395"/>
      <c r="ZD90" s="389"/>
      <c r="ZE90" s="390"/>
      <c r="ZF90" s="391"/>
      <c r="ZG90" s="392"/>
      <c r="ZH90" s="393"/>
      <c r="ZI90" s="394"/>
      <c r="ZJ90" s="395"/>
      <c r="ZK90" s="389"/>
      <c r="ZL90" s="390"/>
      <c r="ZM90" s="391"/>
      <c r="ZN90" s="392"/>
      <c r="ZO90" s="393"/>
      <c r="ZP90" s="394"/>
      <c r="ZQ90" s="395"/>
      <c r="ZR90" s="389"/>
      <c r="ZS90" s="390"/>
      <c r="ZT90" s="391"/>
      <c r="ZU90" s="392"/>
      <c r="ZV90" s="393"/>
      <c r="ZW90" s="394"/>
      <c r="ZX90" s="395"/>
      <c r="ZY90" s="389"/>
      <c r="ZZ90" s="390"/>
      <c r="AAA90" s="391"/>
      <c r="AAB90" s="392"/>
      <c r="AAC90" s="393"/>
      <c r="AAD90" s="394"/>
      <c r="AAE90" s="395"/>
      <c r="AAF90" s="389"/>
      <c r="AAG90" s="390"/>
      <c r="AAH90" s="391"/>
      <c r="AAI90" s="392"/>
      <c r="AAJ90" s="393"/>
      <c r="AAK90" s="394"/>
      <c r="AAL90" s="395"/>
      <c r="AAM90" s="389"/>
      <c r="AAN90" s="390"/>
      <c r="AAO90" s="391"/>
      <c r="AAP90" s="392"/>
      <c r="AAQ90" s="393"/>
      <c r="AAR90" s="394"/>
      <c r="AAS90" s="395"/>
      <c r="AAT90" s="389"/>
      <c r="AAU90" s="390"/>
      <c r="AAV90" s="391"/>
      <c r="AAW90" s="392"/>
      <c r="AAX90" s="393"/>
      <c r="AAY90" s="394"/>
      <c r="AAZ90" s="395"/>
      <c r="ABA90" s="389"/>
      <c r="ABB90" s="390"/>
      <c r="ABC90" s="391"/>
      <c r="ABD90" s="392"/>
      <c r="ABE90" s="393"/>
      <c r="ABF90" s="394"/>
      <c r="ABG90" s="395"/>
      <c r="ABH90" s="389"/>
      <c r="ABI90" s="390"/>
      <c r="ABJ90" s="391"/>
      <c r="ABK90" s="392"/>
      <c r="ABL90" s="393"/>
      <c r="ABM90" s="394"/>
      <c r="ABN90" s="395"/>
      <c r="ABO90" s="389"/>
      <c r="ABP90" s="390"/>
      <c r="ABQ90" s="391"/>
      <c r="ABR90" s="392"/>
      <c r="ABS90" s="393"/>
      <c r="ABT90" s="394"/>
      <c r="ABU90" s="395"/>
      <c r="ABV90" s="389"/>
      <c r="ABW90" s="390"/>
      <c r="ABX90" s="391"/>
      <c r="ABY90" s="392"/>
      <c r="ABZ90" s="393"/>
      <c r="ACA90" s="394"/>
      <c r="ACB90" s="395"/>
      <c r="ACC90" s="389"/>
      <c r="ACD90" s="390"/>
      <c r="ACE90" s="391"/>
      <c r="ACF90" s="392"/>
      <c r="ACG90" s="393"/>
      <c r="ACH90" s="394"/>
      <c r="ACI90" s="395"/>
      <c r="ACJ90" s="389"/>
      <c r="ACK90" s="390"/>
      <c r="ACL90" s="391"/>
      <c r="ACM90" s="392"/>
      <c r="ACN90" s="393"/>
      <c r="ACO90" s="394"/>
      <c r="ACP90" s="395"/>
      <c r="ACQ90" s="389"/>
      <c r="ACR90" s="390"/>
      <c r="ACS90" s="391"/>
      <c r="ACT90" s="392"/>
      <c r="ACU90" s="393"/>
      <c r="ACV90" s="394"/>
      <c r="ACW90" s="395"/>
      <c r="ACX90" s="389"/>
      <c r="ACY90" s="390"/>
      <c r="ACZ90" s="391"/>
      <c r="ADA90" s="392"/>
      <c r="ADB90" s="393"/>
      <c r="ADC90" s="394"/>
      <c r="ADD90" s="395"/>
      <c r="ADE90" s="389"/>
      <c r="ADF90" s="390"/>
      <c r="ADG90" s="391"/>
      <c r="ADH90" s="392"/>
      <c r="ADI90" s="393"/>
      <c r="ADJ90" s="394"/>
      <c r="ADK90" s="395"/>
      <c r="ADL90" s="389"/>
      <c r="ADM90" s="390"/>
      <c r="ADN90" s="391"/>
      <c r="ADO90" s="392"/>
      <c r="ADP90" s="393"/>
      <c r="ADQ90" s="394"/>
      <c r="ADR90" s="395"/>
      <c r="ADS90" s="389"/>
      <c r="ADT90" s="390"/>
      <c r="ADU90" s="391"/>
      <c r="ADV90" s="392"/>
      <c r="ADW90" s="393"/>
      <c r="ADX90" s="394"/>
      <c r="ADY90" s="395"/>
      <c r="ADZ90" s="389"/>
      <c r="AEA90" s="390"/>
      <c r="AEB90" s="391"/>
      <c r="AEC90" s="392"/>
      <c r="AED90" s="393"/>
      <c r="AEE90" s="394"/>
      <c r="AEF90" s="395"/>
      <c r="AEG90" s="389"/>
      <c r="AEH90" s="390"/>
      <c r="AEI90" s="391"/>
      <c r="AEJ90" s="392"/>
      <c r="AEK90" s="393"/>
      <c r="AEL90" s="394"/>
      <c r="AEM90" s="395"/>
      <c r="AEN90" s="389"/>
      <c r="AEO90" s="390"/>
      <c r="AEP90" s="391"/>
      <c r="AEQ90" s="392"/>
      <c r="AER90" s="393"/>
      <c r="AES90" s="394"/>
      <c r="AET90" s="395"/>
      <c r="AEU90" s="389"/>
      <c r="AEV90" s="390"/>
      <c r="AEW90" s="391"/>
      <c r="AEX90" s="392"/>
      <c r="AEY90" s="393"/>
      <c r="AEZ90" s="394"/>
      <c r="AFA90" s="395"/>
      <c r="AFB90" s="389"/>
      <c r="AFC90" s="390"/>
      <c r="AFD90" s="391"/>
      <c r="AFE90" s="392"/>
      <c r="AFF90" s="393"/>
      <c r="AFG90" s="394"/>
      <c r="AFH90" s="395"/>
      <c r="AFI90" s="389"/>
      <c r="AFJ90" s="390"/>
      <c r="AFK90" s="391"/>
      <c r="AFL90" s="392"/>
      <c r="AFM90" s="393"/>
      <c r="AFN90" s="394"/>
      <c r="AFO90" s="395"/>
      <c r="AFP90" s="389"/>
      <c r="AFQ90" s="390"/>
      <c r="AFR90" s="391"/>
      <c r="AFS90" s="392"/>
      <c r="AFT90" s="393"/>
      <c r="AFU90" s="394"/>
      <c r="AFV90" s="395"/>
      <c r="AFW90" s="389"/>
      <c r="AFX90" s="390"/>
      <c r="AFY90" s="391"/>
      <c r="AFZ90" s="392"/>
      <c r="AGA90" s="393"/>
      <c r="AGB90" s="394"/>
      <c r="AGC90" s="395"/>
      <c r="AGD90" s="389"/>
      <c r="AGE90" s="390"/>
      <c r="AGF90" s="391"/>
      <c r="AGG90" s="392"/>
      <c r="AGH90" s="393"/>
      <c r="AGI90" s="394"/>
      <c r="AGJ90" s="395"/>
      <c r="AGK90" s="389"/>
      <c r="AGL90" s="390"/>
      <c r="AGM90" s="391"/>
      <c r="AGN90" s="392"/>
      <c r="AGO90" s="393"/>
      <c r="AGP90" s="394"/>
      <c r="AGQ90" s="395"/>
      <c r="AGR90" s="389"/>
      <c r="AGS90" s="390"/>
      <c r="AGT90" s="391"/>
      <c r="AGU90" s="392"/>
      <c r="AGV90" s="393"/>
      <c r="AGW90" s="394"/>
      <c r="AGX90" s="395"/>
      <c r="AGY90" s="389"/>
      <c r="AGZ90" s="390"/>
      <c r="AHA90" s="391"/>
      <c r="AHB90" s="392"/>
      <c r="AHC90" s="393"/>
      <c r="AHD90" s="394"/>
      <c r="AHE90" s="395"/>
      <c r="AHF90" s="389"/>
      <c r="AHG90" s="390"/>
      <c r="AHH90" s="391"/>
      <c r="AHI90" s="392"/>
      <c r="AHJ90" s="393"/>
      <c r="AHK90" s="394"/>
      <c r="AHL90" s="395"/>
      <c r="AHM90" s="389"/>
      <c r="AHN90" s="390"/>
      <c r="AHO90" s="391"/>
      <c r="AHP90" s="392"/>
      <c r="AHQ90" s="393"/>
      <c r="AHR90" s="394"/>
      <c r="AHS90" s="395"/>
      <c r="AHT90" s="389"/>
      <c r="AHU90" s="390"/>
      <c r="AHV90" s="391"/>
      <c r="AHW90" s="392"/>
      <c r="AHX90" s="393"/>
      <c r="AHY90" s="394"/>
      <c r="AHZ90" s="395"/>
      <c r="AIA90" s="389"/>
      <c r="AIB90" s="390"/>
      <c r="AIC90" s="391"/>
      <c r="AID90" s="392"/>
      <c r="AIE90" s="393"/>
      <c r="AIF90" s="394"/>
      <c r="AIG90" s="395"/>
      <c r="AIH90" s="389"/>
      <c r="AII90" s="390"/>
      <c r="AIJ90" s="391"/>
      <c r="AIK90" s="392"/>
      <c r="AIL90" s="393"/>
      <c r="AIM90" s="394"/>
      <c r="AIN90" s="395"/>
      <c r="AIO90" s="389"/>
      <c r="AIP90" s="390"/>
      <c r="AIQ90" s="391"/>
      <c r="AIR90" s="392"/>
      <c r="AIS90" s="393"/>
      <c r="AIT90" s="394"/>
      <c r="AIU90" s="395"/>
      <c r="AIV90" s="389"/>
      <c r="AIW90" s="390"/>
      <c r="AIX90" s="391"/>
      <c r="AIY90" s="392"/>
      <c r="AIZ90" s="393"/>
      <c r="AJA90" s="394"/>
      <c r="AJB90" s="395"/>
      <c r="AJC90" s="389"/>
      <c r="AJD90" s="390"/>
      <c r="AJE90" s="391"/>
      <c r="AJF90" s="392"/>
      <c r="AJG90" s="393"/>
      <c r="AJH90" s="394"/>
      <c r="AJI90" s="395"/>
      <c r="AJJ90" s="389"/>
      <c r="AJK90" s="390"/>
      <c r="AJL90" s="391"/>
      <c r="AJM90" s="392"/>
      <c r="AJN90" s="393"/>
      <c r="AJO90" s="394"/>
      <c r="AJP90" s="395"/>
      <c r="AJQ90" s="389"/>
      <c r="AJR90" s="390"/>
      <c r="AJS90" s="391"/>
      <c r="AJT90" s="392"/>
      <c r="AJU90" s="393"/>
      <c r="AJV90" s="394"/>
      <c r="AJW90" s="395"/>
      <c r="AJX90" s="389"/>
      <c r="AJY90" s="390"/>
      <c r="AJZ90" s="391"/>
      <c r="AKA90" s="392"/>
      <c r="AKB90" s="393"/>
      <c r="AKC90" s="394"/>
      <c r="AKD90" s="395"/>
      <c r="AKE90" s="389"/>
      <c r="AKF90" s="390"/>
      <c r="AKG90" s="391"/>
      <c r="AKH90" s="392"/>
      <c r="AKI90" s="393"/>
      <c r="AKJ90" s="394"/>
      <c r="AKK90" s="395"/>
      <c r="AKL90" s="389"/>
      <c r="AKM90" s="390"/>
      <c r="AKN90" s="391"/>
      <c r="AKO90" s="392"/>
      <c r="AKP90" s="393"/>
      <c r="AKQ90" s="394"/>
      <c r="AKR90" s="395"/>
      <c r="AKS90" s="389"/>
      <c r="AKT90" s="390"/>
      <c r="AKU90" s="391"/>
      <c r="AKV90" s="392"/>
      <c r="AKW90" s="393"/>
      <c r="AKX90" s="394"/>
      <c r="AKY90" s="395"/>
      <c r="AKZ90" s="389"/>
      <c r="ALA90" s="390"/>
      <c r="ALB90" s="391"/>
      <c r="ALC90" s="392"/>
      <c r="ALD90" s="393"/>
      <c r="ALE90" s="394"/>
      <c r="ALF90" s="395"/>
      <c r="ALG90" s="389"/>
      <c r="ALH90" s="390"/>
      <c r="ALI90" s="391"/>
      <c r="ALJ90" s="392"/>
      <c r="ALK90" s="393"/>
      <c r="ALL90" s="394"/>
      <c r="ALM90" s="395"/>
      <c r="ALN90" s="389"/>
      <c r="ALO90" s="390"/>
      <c r="ALP90" s="391"/>
      <c r="ALQ90" s="392"/>
      <c r="ALR90" s="393"/>
      <c r="ALS90" s="394"/>
      <c r="ALT90" s="395"/>
      <c r="ALU90" s="389"/>
      <c r="ALV90" s="390"/>
      <c r="ALW90" s="391"/>
      <c r="ALX90" s="392"/>
      <c r="ALY90" s="393"/>
      <c r="ALZ90" s="394"/>
      <c r="AMA90" s="395"/>
      <c r="AMB90" s="389"/>
      <c r="AMC90" s="390"/>
      <c r="AMD90" s="391"/>
      <c r="AME90" s="392"/>
      <c r="AMF90" s="393"/>
      <c r="AMG90" s="394"/>
      <c r="AMH90" s="395"/>
      <c r="AMI90" s="389"/>
      <c r="AMJ90" s="390"/>
      <c r="AMK90" s="391"/>
      <c r="AML90" s="392"/>
      <c r="AMM90" s="393"/>
      <c r="AMN90" s="394"/>
      <c r="AMO90" s="395"/>
      <c r="AMP90" s="389"/>
      <c r="AMQ90" s="390"/>
      <c r="AMR90" s="391"/>
      <c r="AMS90" s="392"/>
      <c r="AMT90" s="393"/>
      <c r="AMU90" s="394"/>
      <c r="AMV90" s="395"/>
      <c r="AMW90" s="389"/>
      <c r="AMX90" s="390"/>
      <c r="AMY90" s="391"/>
      <c r="AMZ90" s="392"/>
      <c r="ANA90" s="393"/>
      <c r="ANB90" s="394"/>
      <c r="ANC90" s="395"/>
      <c r="AND90" s="389"/>
      <c r="ANE90" s="390"/>
      <c r="ANF90" s="391"/>
      <c r="ANG90" s="392"/>
      <c r="ANH90" s="393"/>
      <c r="ANI90" s="394"/>
      <c r="ANJ90" s="395"/>
      <c r="ANK90" s="389"/>
      <c r="ANL90" s="390"/>
      <c r="ANM90" s="391"/>
      <c r="ANN90" s="392"/>
      <c r="ANO90" s="393"/>
      <c r="ANP90" s="394"/>
      <c r="ANQ90" s="395"/>
      <c r="ANR90" s="389"/>
      <c r="ANS90" s="390"/>
      <c r="ANT90" s="391"/>
      <c r="ANU90" s="392"/>
      <c r="ANV90" s="393"/>
      <c r="ANW90" s="394"/>
      <c r="ANX90" s="395"/>
      <c r="ANY90" s="389"/>
      <c r="ANZ90" s="390"/>
      <c r="AOA90" s="391"/>
      <c r="AOB90" s="392"/>
      <c r="AOC90" s="393"/>
      <c r="AOD90" s="394"/>
      <c r="AOE90" s="395"/>
      <c r="AOF90" s="389"/>
      <c r="AOG90" s="390"/>
      <c r="AOH90" s="391"/>
      <c r="AOI90" s="392"/>
      <c r="AOJ90" s="393"/>
      <c r="AOK90" s="394"/>
      <c r="AOL90" s="395"/>
      <c r="AOM90" s="389"/>
      <c r="AON90" s="390"/>
      <c r="AOO90" s="391"/>
      <c r="AOP90" s="392"/>
      <c r="AOQ90" s="393"/>
      <c r="AOR90" s="394"/>
      <c r="AOS90" s="395"/>
      <c r="AOT90" s="389"/>
      <c r="AOU90" s="390"/>
      <c r="AOV90" s="391"/>
      <c r="AOW90" s="392"/>
      <c r="AOX90" s="393"/>
      <c r="AOY90" s="394"/>
      <c r="AOZ90" s="395"/>
      <c r="APA90" s="389"/>
      <c r="APB90" s="390"/>
      <c r="APC90" s="391"/>
      <c r="APD90" s="392"/>
      <c r="APE90" s="393"/>
      <c r="APF90" s="394"/>
      <c r="APG90" s="395"/>
      <c r="APH90" s="389"/>
      <c r="API90" s="390"/>
      <c r="APJ90" s="391"/>
      <c r="APK90" s="392"/>
      <c r="APL90" s="393"/>
      <c r="APM90" s="394"/>
      <c r="APN90" s="395"/>
      <c r="APO90" s="389"/>
      <c r="APP90" s="390"/>
      <c r="APQ90" s="391"/>
      <c r="APR90" s="392"/>
      <c r="APS90" s="393"/>
      <c r="APT90" s="394"/>
      <c r="APU90" s="395"/>
      <c r="APV90" s="389"/>
      <c r="APW90" s="390"/>
      <c r="APX90" s="391"/>
      <c r="APY90" s="392"/>
      <c r="APZ90" s="393"/>
      <c r="AQA90" s="394"/>
      <c r="AQB90" s="395"/>
      <c r="AQC90" s="389"/>
      <c r="AQD90" s="390"/>
      <c r="AQE90" s="391"/>
      <c r="AQF90" s="392"/>
      <c r="AQG90" s="393"/>
      <c r="AQH90" s="394"/>
      <c r="AQI90" s="395"/>
      <c r="AQJ90" s="389"/>
      <c r="AQK90" s="390"/>
      <c r="AQL90" s="391"/>
      <c r="AQM90" s="392"/>
      <c r="AQN90" s="393"/>
      <c r="AQO90" s="394"/>
      <c r="AQP90" s="395"/>
      <c r="AQQ90" s="389"/>
      <c r="AQR90" s="390"/>
      <c r="AQS90" s="391"/>
      <c r="AQT90" s="392"/>
      <c r="AQU90" s="393"/>
      <c r="AQV90" s="394"/>
      <c r="AQW90" s="395"/>
      <c r="AQX90" s="389"/>
      <c r="AQY90" s="390"/>
      <c r="AQZ90" s="391"/>
      <c r="ARA90" s="392"/>
      <c r="ARB90" s="393"/>
      <c r="ARC90" s="394"/>
      <c r="ARD90" s="395"/>
      <c r="ARE90" s="389"/>
      <c r="ARF90" s="390"/>
      <c r="ARG90" s="391"/>
      <c r="ARH90" s="392"/>
      <c r="ARI90" s="393"/>
      <c r="ARJ90" s="394"/>
      <c r="ARK90" s="395"/>
      <c r="ARL90" s="389"/>
      <c r="ARM90" s="390"/>
      <c r="ARN90" s="391"/>
      <c r="ARO90" s="392"/>
      <c r="ARP90" s="393"/>
      <c r="ARQ90" s="394"/>
      <c r="ARR90" s="395"/>
      <c r="ARS90" s="389"/>
      <c r="ART90" s="390"/>
      <c r="ARU90" s="391"/>
      <c r="ARV90" s="392"/>
      <c r="ARW90" s="393"/>
      <c r="ARX90" s="394"/>
      <c r="ARY90" s="395"/>
      <c r="ARZ90" s="389"/>
      <c r="ASA90" s="390"/>
      <c r="ASB90" s="391"/>
      <c r="ASC90" s="392"/>
      <c r="ASD90" s="393"/>
      <c r="ASE90" s="394"/>
      <c r="ASF90" s="395"/>
      <c r="ASG90" s="389"/>
      <c r="ASH90" s="390"/>
      <c r="ASI90" s="391"/>
      <c r="ASJ90" s="392"/>
      <c r="ASK90" s="393"/>
      <c r="ASL90" s="394"/>
      <c r="ASM90" s="395"/>
      <c r="ASN90" s="389"/>
      <c r="ASO90" s="390"/>
      <c r="ASP90" s="391"/>
      <c r="ASQ90" s="392"/>
      <c r="ASR90" s="393"/>
      <c r="ASS90" s="394"/>
      <c r="AST90" s="395"/>
      <c r="ASU90" s="389"/>
      <c r="ASV90" s="390"/>
      <c r="ASW90" s="391"/>
      <c r="ASX90" s="392"/>
      <c r="ASY90" s="393"/>
      <c r="ASZ90" s="394"/>
      <c r="ATA90" s="395"/>
      <c r="ATB90" s="389"/>
      <c r="ATC90" s="390"/>
      <c r="ATD90" s="391"/>
      <c r="ATE90" s="392"/>
      <c r="ATF90" s="393"/>
      <c r="ATG90" s="394"/>
      <c r="ATH90" s="395"/>
      <c r="ATI90" s="389"/>
      <c r="ATJ90" s="390"/>
      <c r="ATK90" s="391"/>
      <c r="ATL90" s="392"/>
      <c r="ATM90" s="393"/>
      <c r="ATN90" s="394"/>
      <c r="ATO90" s="395"/>
      <c r="ATP90" s="389"/>
      <c r="ATQ90" s="390"/>
      <c r="ATR90" s="391"/>
      <c r="ATS90" s="392"/>
      <c r="ATT90" s="393"/>
      <c r="ATU90" s="394"/>
      <c r="ATV90" s="395"/>
      <c r="ATW90" s="389"/>
      <c r="ATX90" s="390"/>
      <c r="ATY90" s="391"/>
      <c r="ATZ90" s="392"/>
      <c r="AUA90" s="393"/>
      <c r="AUB90" s="394"/>
      <c r="AUC90" s="395"/>
      <c r="AUD90" s="389"/>
      <c r="AUE90" s="390"/>
      <c r="AUF90" s="391"/>
      <c r="AUG90" s="392"/>
      <c r="AUH90" s="393"/>
      <c r="AUI90" s="394"/>
      <c r="AUJ90" s="395"/>
      <c r="AUK90" s="389"/>
      <c r="AUL90" s="390"/>
      <c r="AUM90" s="391"/>
      <c r="AUN90" s="392"/>
      <c r="AUO90" s="393"/>
      <c r="AUP90" s="394"/>
      <c r="AUQ90" s="395"/>
      <c r="AUR90" s="389"/>
      <c r="AUS90" s="390"/>
      <c r="AUT90" s="391"/>
      <c r="AUU90" s="392"/>
      <c r="AUV90" s="393"/>
      <c r="AUW90" s="394"/>
      <c r="AUX90" s="395"/>
      <c r="AUY90" s="389"/>
      <c r="AUZ90" s="390"/>
      <c r="AVA90" s="391"/>
      <c r="AVB90" s="392"/>
      <c r="AVC90" s="393"/>
      <c r="AVD90" s="394"/>
      <c r="AVE90" s="395"/>
      <c r="AVF90" s="389"/>
      <c r="AVG90" s="390"/>
      <c r="AVH90" s="391"/>
      <c r="AVI90" s="392"/>
      <c r="AVJ90" s="393"/>
      <c r="AVK90" s="394"/>
      <c r="AVL90" s="395"/>
      <c r="AVM90" s="389"/>
      <c r="AVN90" s="390"/>
      <c r="AVO90" s="391"/>
      <c r="AVP90" s="392"/>
      <c r="AVQ90" s="393"/>
      <c r="AVR90" s="394"/>
      <c r="AVS90" s="395"/>
      <c r="AVT90" s="389"/>
      <c r="AVU90" s="390"/>
      <c r="AVV90" s="391"/>
      <c r="AVW90" s="392"/>
      <c r="AVX90" s="393"/>
      <c r="AVY90" s="394"/>
      <c r="AVZ90" s="395"/>
      <c r="AWA90" s="389"/>
      <c r="AWB90" s="390"/>
      <c r="AWC90" s="391"/>
      <c r="AWD90" s="392"/>
      <c r="AWE90" s="393"/>
      <c r="AWF90" s="394"/>
      <c r="AWG90" s="395"/>
      <c r="AWH90" s="389"/>
      <c r="AWI90" s="390"/>
      <c r="AWJ90" s="391"/>
      <c r="AWK90" s="392"/>
      <c r="AWL90" s="393"/>
      <c r="AWM90" s="394"/>
      <c r="AWN90" s="395"/>
      <c r="AWO90" s="389"/>
      <c r="AWP90" s="390"/>
      <c r="AWQ90" s="391"/>
      <c r="AWR90" s="392"/>
      <c r="AWS90" s="393"/>
      <c r="AWT90" s="394"/>
      <c r="AWU90" s="395"/>
      <c r="AWV90" s="389"/>
      <c r="AWW90" s="390"/>
      <c r="AWX90" s="391"/>
      <c r="AWY90" s="392"/>
      <c r="AWZ90" s="393"/>
      <c r="AXA90" s="394"/>
      <c r="AXB90" s="395"/>
      <c r="AXC90" s="389"/>
      <c r="AXD90" s="390"/>
      <c r="AXE90" s="391"/>
      <c r="AXF90" s="392"/>
      <c r="AXG90" s="393"/>
      <c r="AXH90" s="394"/>
      <c r="AXI90" s="395"/>
      <c r="AXJ90" s="389"/>
      <c r="AXK90" s="390"/>
      <c r="AXL90" s="391"/>
      <c r="AXM90" s="392"/>
      <c r="AXN90" s="393"/>
      <c r="AXO90" s="394"/>
      <c r="AXP90" s="395"/>
      <c r="AXQ90" s="389"/>
      <c r="AXR90" s="390"/>
      <c r="AXS90" s="391"/>
      <c r="AXT90" s="392"/>
      <c r="AXU90" s="393"/>
      <c r="AXV90" s="394"/>
      <c r="AXW90" s="395"/>
      <c r="AXX90" s="389"/>
      <c r="AXY90" s="390"/>
      <c r="AXZ90" s="391"/>
      <c r="AYA90" s="392"/>
      <c r="AYB90" s="393"/>
      <c r="AYC90" s="394"/>
      <c r="AYD90" s="395"/>
      <c r="AYE90" s="389"/>
      <c r="AYF90" s="390"/>
      <c r="AYG90" s="391"/>
      <c r="AYH90" s="392"/>
      <c r="AYI90" s="393"/>
      <c r="AYJ90" s="394"/>
      <c r="AYK90" s="395"/>
      <c r="AYL90" s="389"/>
      <c r="AYM90" s="390"/>
      <c r="AYN90" s="391"/>
      <c r="AYO90" s="392"/>
      <c r="AYP90" s="393"/>
      <c r="AYQ90" s="394"/>
      <c r="AYR90" s="395"/>
      <c r="AYS90" s="389"/>
      <c r="AYT90" s="390"/>
      <c r="AYU90" s="391"/>
      <c r="AYV90" s="392"/>
      <c r="AYW90" s="393"/>
      <c r="AYX90" s="394"/>
      <c r="AYY90" s="395"/>
      <c r="AYZ90" s="389"/>
      <c r="AZA90" s="390"/>
      <c r="AZB90" s="391"/>
      <c r="AZC90" s="392"/>
      <c r="AZD90" s="393"/>
      <c r="AZE90" s="394"/>
      <c r="AZF90" s="395"/>
      <c r="AZG90" s="389"/>
      <c r="AZH90" s="390"/>
      <c r="AZI90" s="391"/>
      <c r="AZJ90" s="392"/>
      <c r="AZK90" s="393"/>
      <c r="AZL90" s="394"/>
      <c r="AZM90" s="395"/>
      <c r="AZN90" s="389"/>
      <c r="AZO90" s="390"/>
      <c r="AZP90" s="391"/>
      <c r="AZQ90" s="392"/>
      <c r="AZR90" s="393"/>
      <c r="AZS90" s="394"/>
      <c r="AZT90" s="395"/>
      <c r="AZU90" s="389"/>
      <c r="AZV90" s="390"/>
      <c r="AZW90" s="391"/>
      <c r="AZX90" s="392"/>
      <c r="AZY90" s="393"/>
      <c r="AZZ90" s="394"/>
      <c r="BAA90" s="395"/>
      <c r="BAB90" s="389"/>
      <c r="BAC90" s="390"/>
      <c r="BAD90" s="391"/>
      <c r="BAE90" s="392"/>
      <c r="BAF90" s="393"/>
      <c r="BAG90" s="394"/>
      <c r="BAH90" s="395"/>
      <c r="BAI90" s="389"/>
      <c r="BAJ90" s="390"/>
      <c r="BAK90" s="391"/>
      <c r="BAL90" s="392"/>
      <c r="BAM90" s="393"/>
      <c r="BAN90" s="394"/>
      <c r="BAO90" s="395"/>
      <c r="BAP90" s="389"/>
      <c r="BAQ90" s="390"/>
      <c r="BAR90" s="391"/>
      <c r="BAS90" s="392"/>
      <c r="BAT90" s="393"/>
      <c r="BAU90" s="394"/>
      <c r="BAV90" s="395"/>
      <c r="BAW90" s="389"/>
      <c r="BAX90" s="390"/>
      <c r="BAY90" s="391"/>
      <c r="BAZ90" s="392"/>
      <c r="BBA90" s="393"/>
      <c r="BBB90" s="394"/>
      <c r="BBC90" s="395"/>
      <c r="BBD90" s="389"/>
      <c r="BBE90" s="390"/>
      <c r="BBF90" s="391"/>
      <c r="BBG90" s="392"/>
      <c r="BBH90" s="393"/>
      <c r="BBI90" s="394"/>
      <c r="BBJ90" s="395"/>
      <c r="BBK90" s="389"/>
      <c r="BBL90" s="390"/>
      <c r="BBM90" s="391"/>
      <c r="BBN90" s="392"/>
      <c r="BBO90" s="393"/>
      <c r="BBP90" s="394"/>
      <c r="BBQ90" s="395"/>
      <c r="BBR90" s="389"/>
      <c r="BBS90" s="390"/>
      <c r="BBT90" s="391"/>
      <c r="BBU90" s="392"/>
      <c r="BBV90" s="393"/>
      <c r="BBW90" s="394"/>
      <c r="BBX90" s="395"/>
      <c r="BBY90" s="389"/>
      <c r="BBZ90" s="390"/>
      <c r="BCA90" s="391"/>
      <c r="BCB90" s="392"/>
      <c r="BCC90" s="393"/>
      <c r="BCD90" s="394"/>
      <c r="BCE90" s="395"/>
      <c r="BCF90" s="389"/>
      <c r="BCG90" s="390"/>
      <c r="BCH90" s="391"/>
      <c r="BCI90" s="392"/>
      <c r="BCJ90" s="393"/>
      <c r="BCK90" s="394"/>
      <c r="BCL90" s="395"/>
      <c r="BCM90" s="389"/>
      <c r="BCN90" s="390"/>
      <c r="BCO90" s="391"/>
      <c r="BCP90" s="392"/>
      <c r="BCQ90" s="393"/>
      <c r="BCR90" s="394"/>
      <c r="BCS90" s="395"/>
      <c r="BCT90" s="389"/>
      <c r="BCU90" s="390"/>
      <c r="BCV90" s="391"/>
      <c r="BCW90" s="392"/>
      <c r="BCX90" s="393"/>
      <c r="BCY90" s="394"/>
      <c r="BCZ90" s="395"/>
      <c r="BDA90" s="389"/>
      <c r="BDB90" s="390"/>
      <c r="BDC90" s="391"/>
      <c r="BDD90" s="392"/>
      <c r="BDE90" s="393"/>
      <c r="BDF90" s="394"/>
      <c r="BDG90" s="395"/>
      <c r="BDH90" s="389"/>
      <c r="BDI90" s="390"/>
      <c r="BDJ90" s="391"/>
      <c r="BDK90" s="392"/>
      <c r="BDL90" s="393"/>
      <c r="BDM90" s="394"/>
      <c r="BDN90" s="395"/>
      <c r="BDO90" s="389"/>
      <c r="BDP90" s="390"/>
      <c r="BDQ90" s="391"/>
      <c r="BDR90" s="392"/>
      <c r="BDS90" s="393"/>
      <c r="BDT90" s="394"/>
      <c r="BDU90" s="395"/>
      <c r="BDV90" s="389"/>
      <c r="BDW90" s="390"/>
      <c r="BDX90" s="391"/>
      <c r="BDY90" s="392"/>
      <c r="BDZ90" s="393"/>
      <c r="BEA90" s="394"/>
      <c r="BEB90" s="395"/>
      <c r="BEC90" s="389"/>
      <c r="BED90" s="390"/>
      <c r="BEE90" s="391"/>
      <c r="BEF90" s="392"/>
      <c r="BEG90" s="393"/>
      <c r="BEH90" s="394"/>
      <c r="BEI90" s="395"/>
      <c r="BEJ90" s="389"/>
      <c r="BEK90" s="390"/>
      <c r="BEL90" s="391"/>
      <c r="BEM90" s="392"/>
      <c r="BEN90" s="393"/>
      <c r="BEO90" s="394"/>
      <c r="BEP90" s="395"/>
      <c r="BEQ90" s="389"/>
      <c r="BER90" s="390"/>
      <c r="BES90" s="391"/>
      <c r="BET90" s="392"/>
      <c r="BEU90" s="393"/>
      <c r="BEV90" s="394"/>
      <c r="BEW90" s="395"/>
      <c r="BEX90" s="389"/>
      <c r="BEY90" s="390"/>
      <c r="BEZ90" s="391"/>
      <c r="BFA90" s="392"/>
      <c r="BFB90" s="393"/>
      <c r="BFC90" s="394"/>
      <c r="BFD90" s="395"/>
      <c r="BFE90" s="389"/>
      <c r="BFF90" s="390"/>
      <c r="BFG90" s="391"/>
      <c r="BFH90" s="392"/>
      <c r="BFI90" s="393"/>
      <c r="BFJ90" s="394"/>
      <c r="BFK90" s="395"/>
      <c r="BFL90" s="389"/>
      <c r="BFM90" s="390"/>
      <c r="BFN90" s="391"/>
      <c r="BFO90" s="392"/>
      <c r="BFP90" s="393"/>
      <c r="BFQ90" s="394"/>
      <c r="BFR90" s="395"/>
      <c r="BFS90" s="389"/>
      <c r="BFT90" s="390"/>
      <c r="BFU90" s="391"/>
      <c r="BFV90" s="392"/>
      <c r="BFW90" s="393"/>
      <c r="BFX90" s="394"/>
      <c r="BFY90" s="395"/>
      <c r="BFZ90" s="389"/>
      <c r="BGA90" s="390"/>
      <c r="BGB90" s="391"/>
      <c r="BGC90" s="392"/>
      <c r="BGD90" s="393"/>
      <c r="BGE90" s="394"/>
      <c r="BGF90" s="395"/>
      <c r="BGG90" s="389"/>
      <c r="BGH90" s="390"/>
      <c r="BGI90" s="391"/>
      <c r="BGJ90" s="392"/>
      <c r="BGK90" s="393"/>
      <c r="BGL90" s="394"/>
      <c r="BGM90" s="395"/>
      <c r="BGN90" s="389"/>
      <c r="BGO90" s="390"/>
      <c r="BGP90" s="391"/>
      <c r="BGQ90" s="392"/>
      <c r="BGR90" s="393"/>
      <c r="BGS90" s="394"/>
      <c r="BGT90" s="395"/>
      <c r="BGU90" s="389"/>
      <c r="BGV90" s="390"/>
      <c r="BGW90" s="391"/>
      <c r="BGX90" s="392"/>
      <c r="BGY90" s="393"/>
      <c r="BGZ90" s="394"/>
      <c r="BHA90" s="395"/>
      <c r="BHB90" s="389"/>
      <c r="BHC90" s="390"/>
      <c r="BHD90" s="391"/>
      <c r="BHE90" s="392"/>
      <c r="BHF90" s="393"/>
      <c r="BHG90" s="394"/>
      <c r="BHH90" s="395"/>
      <c r="BHI90" s="389"/>
      <c r="BHJ90" s="390"/>
      <c r="BHK90" s="391"/>
      <c r="BHL90" s="392"/>
      <c r="BHM90" s="393"/>
      <c r="BHN90" s="394"/>
      <c r="BHO90" s="395"/>
      <c r="BHP90" s="389"/>
      <c r="BHQ90" s="390"/>
      <c r="BHR90" s="391"/>
      <c r="BHS90" s="392"/>
      <c r="BHT90" s="393"/>
      <c r="BHU90" s="394"/>
      <c r="BHV90" s="395"/>
      <c r="BHW90" s="389"/>
      <c r="BHX90" s="390"/>
      <c r="BHY90" s="391"/>
      <c r="BHZ90" s="392"/>
      <c r="BIA90" s="393"/>
      <c r="BIB90" s="394"/>
      <c r="BIC90" s="395"/>
      <c r="BID90" s="389"/>
      <c r="BIE90" s="390"/>
      <c r="BIF90" s="391"/>
      <c r="BIG90" s="392"/>
      <c r="BIH90" s="393"/>
      <c r="BII90" s="394"/>
      <c r="BIJ90" s="395"/>
      <c r="BIK90" s="389"/>
      <c r="BIL90" s="390"/>
      <c r="BIM90" s="391"/>
      <c r="BIN90" s="392"/>
      <c r="BIO90" s="393"/>
      <c r="BIP90" s="394"/>
      <c r="BIQ90" s="395"/>
      <c r="BIR90" s="389"/>
      <c r="BIS90" s="390"/>
      <c r="BIT90" s="391"/>
      <c r="BIU90" s="392"/>
      <c r="BIV90" s="393"/>
      <c r="BIW90" s="394"/>
      <c r="BIX90" s="395"/>
      <c r="BIY90" s="389"/>
      <c r="BIZ90" s="390"/>
      <c r="BJA90" s="391"/>
      <c r="BJB90" s="392"/>
      <c r="BJC90" s="393"/>
      <c r="BJD90" s="394"/>
      <c r="BJE90" s="395"/>
      <c r="BJF90" s="389"/>
      <c r="BJG90" s="390"/>
      <c r="BJH90" s="391"/>
      <c r="BJI90" s="392"/>
      <c r="BJJ90" s="393"/>
      <c r="BJK90" s="394"/>
      <c r="BJL90" s="395"/>
      <c r="BJM90" s="389"/>
      <c r="BJN90" s="390"/>
      <c r="BJO90" s="391"/>
      <c r="BJP90" s="392"/>
      <c r="BJQ90" s="393"/>
      <c r="BJR90" s="394"/>
      <c r="BJS90" s="395"/>
      <c r="BJT90" s="389"/>
      <c r="BJU90" s="390"/>
      <c r="BJV90" s="391"/>
      <c r="BJW90" s="392"/>
      <c r="BJX90" s="393"/>
      <c r="BJY90" s="394"/>
      <c r="BJZ90" s="395"/>
      <c r="BKA90" s="389"/>
      <c r="BKB90" s="390"/>
      <c r="BKC90" s="391"/>
      <c r="BKD90" s="392"/>
      <c r="BKE90" s="393"/>
      <c r="BKF90" s="394"/>
      <c r="BKG90" s="395"/>
      <c r="BKH90" s="389"/>
      <c r="BKI90" s="390"/>
      <c r="BKJ90" s="391"/>
      <c r="BKK90" s="392"/>
      <c r="BKL90" s="393"/>
      <c r="BKM90" s="394"/>
      <c r="BKN90" s="395"/>
      <c r="BKO90" s="389"/>
      <c r="BKP90" s="390"/>
      <c r="BKQ90" s="391"/>
      <c r="BKR90" s="392"/>
      <c r="BKS90" s="393"/>
      <c r="BKT90" s="394"/>
      <c r="BKU90" s="395"/>
      <c r="BKV90" s="389"/>
      <c r="BKW90" s="390"/>
      <c r="BKX90" s="391"/>
      <c r="BKY90" s="392"/>
      <c r="BKZ90" s="393"/>
      <c r="BLA90" s="394"/>
      <c r="BLB90" s="395"/>
      <c r="BLC90" s="389"/>
      <c r="BLD90" s="390"/>
      <c r="BLE90" s="391"/>
      <c r="BLF90" s="392"/>
      <c r="BLG90" s="393"/>
      <c r="BLH90" s="394"/>
      <c r="BLI90" s="395"/>
      <c r="BLJ90" s="389"/>
      <c r="BLK90" s="390"/>
      <c r="BLL90" s="391"/>
      <c r="BLM90" s="392"/>
      <c r="BLN90" s="393"/>
      <c r="BLO90" s="394"/>
      <c r="BLP90" s="395"/>
      <c r="BLQ90" s="389"/>
      <c r="BLR90" s="390"/>
      <c r="BLS90" s="391"/>
      <c r="BLT90" s="392"/>
      <c r="BLU90" s="393"/>
      <c r="BLV90" s="394"/>
      <c r="BLW90" s="395"/>
      <c r="BLX90" s="389"/>
      <c r="BLY90" s="390"/>
      <c r="BLZ90" s="391"/>
      <c r="BMA90" s="392"/>
      <c r="BMB90" s="393"/>
      <c r="BMC90" s="394"/>
      <c r="BMD90" s="395"/>
      <c r="BME90" s="389"/>
      <c r="BMF90" s="390"/>
      <c r="BMG90" s="391"/>
      <c r="BMH90" s="392"/>
      <c r="BMI90" s="393"/>
      <c r="BMJ90" s="394"/>
      <c r="BMK90" s="395"/>
      <c r="BML90" s="389"/>
      <c r="BMM90" s="390"/>
      <c r="BMN90" s="391"/>
      <c r="BMO90" s="392"/>
      <c r="BMP90" s="393"/>
      <c r="BMQ90" s="394"/>
      <c r="BMR90" s="395"/>
      <c r="BMS90" s="389"/>
      <c r="BMT90" s="390"/>
      <c r="BMU90" s="391"/>
      <c r="BMV90" s="392"/>
      <c r="BMW90" s="393"/>
      <c r="BMX90" s="394"/>
      <c r="BMY90" s="395"/>
      <c r="BMZ90" s="389"/>
      <c r="BNA90" s="390"/>
      <c r="BNB90" s="391"/>
      <c r="BNC90" s="392"/>
      <c r="BND90" s="393"/>
      <c r="BNE90" s="394"/>
      <c r="BNF90" s="395"/>
      <c r="BNG90" s="389"/>
      <c r="BNH90" s="390"/>
      <c r="BNI90" s="391"/>
      <c r="BNJ90" s="392"/>
      <c r="BNK90" s="393"/>
      <c r="BNL90" s="394"/>
      <c r="BNM90" s="395"/>
      <c r="BNN90" s="389"/>
      <c r="BNO90" s="390"/>
      <c r="BNP90" s="391"/>
      <c r="BNQ90" s="392"/>
      <c r="BNR90" s="393"/>
      <c r="BNS90" s="394"/>
      <c r="BNT90" s="395"/>
      <c r="BNU90" s="389"/>
      <c r="BNV90" s="390"/>
      <c r="BNW90" s="391"/>
      <c r="BNX90" s="392"/>
      <c r="BNY90" s="393"/>
      <c r="BNZ90" s="394"/>
      <c r="BOA90" s="395"/>
      <c r="BOB90" s="389"/>
      <c r="BOC90" s="390"/>
      <c r="BOD90" s="391"/>
      <c r="BOE90" s="392"/>
      <c r="BOF90" s="393"/>
      <c r="BOG90" s="394"/>
      <c r="BOH90" s="395"/>
      <c r="BOI90" s="389"/>
      <c r="BOJ90" s="390"/>
      <c r="BOK90" s="391"/>
      <c r="BOL90" s="392"/>
      <c r="BOM90" s="393"/>
      <c r="BON90" s="394"/>
      <c r="BOO90" s="395"/>
      <c r="BOP90" s="389"/>
      <c r="BOQ90" s="390"/>
      <c r="BOR90" s="391"/>
      <c r="BOS90" s="392"/>
      <c r="BOT90" s="393"/>
      <c r="BOU90" s="394"/>
      <c r="BOV90" s="395"/>
      <c r="BOW90" s="389"/>
      <c r="BOX90" s="390"/>
      <c r="BOY90" s="391"/>
      <c r="BOZ90" s="392"/>
      <c r="BPA90" s="393"/>
      <c r="BPB90" s="394"/>
      <c r="BPC90" s="395"/>
      <c r="BPD90" s="389"/>
      <c r="BPE90" s="390"/>
      <c r="BPF90" s="391"/>
      <c r="BPG90" s="392"/>
      <c r="BPH90" s="393"/>
      <c r="BPI90" s="394"/>
      <c r="BPJ90" s="395"/>
      <c r="BPK90" s="389"/>
      <c r="BPL90" s="390"/>
      <c r="BPM90" s="391"/>
      <c r="BPN90" s="392"/>
      <c r="BPO90" s="393"/>
      <c r="BPP90" s="394"/>
      <c r="BPQ90" s="395"/>
      <c r="BPR90" s="389"/>
      <c r="BPS90" s="390"/>
      <c r="BPT90" s="391"/>
      <c r="BPU90" s="392"/>
      <c r="BPV90" s="393"/>
      <c r="BPW90" s="394"/>
      <c r="BPX90" s="395"/>
      <c r="BPY90" s="389"/>
      <c r="BPZ90" s="390"/>
      <c r="BQA90" s="391"/>
      <c r="BQB90" s="392"/>
      <c r="BQC90" s="393"/>
      <c r="BQD90" s="394"/>
      <c r="BQE90" s="395"/>
      <c r="BQF90" s="389"/>
      <c r="BQG90" s="390"/>
      <c r="BQH90" s="391"/>
      <c r="BQI90" s="392"/>
      <c r="BQJ90" s="393"/>
      <c r="BQK90" s="394"/>
      <c r="BQL90" s="395"/>
      <c r="BQM90" s="389"/>
      <c r="BQN90" s="390"/>
      <c r="BQO90" s="391"/>
      <c r="BQP90" s="392"/>
      <c r="BQQ90" s="393"/>
      <c r="BQR90" s="394"/>
      <c r="BQS90" s="395"/>
      <c r="BQT90" s="389"/>
      <c r="BQU90" s="390"/>
      <c r="BQV90" s="391"/>
      <c r="BQW90" s="392"/>
      <c r="BQX90" s="393"/>
      <c r="BQY90" s="394"/>
      <c r="BQZ90" s="395"/>
      <c r="BRA90" s="389"/>
      <c r="BRB90" s="390"/>
      <c r="BRC90" s="391"/>
      <c r="BRD90" s="392"/>
      <c r="BRE90" s="393"/>
      <c r="BRF90" s="394"/>
      <c r="BRG90" s="395"/>
      <c r="BRH90" s="389"/>
      <c r="BRI90" s="390"/>
      <c r="BRJ90" s="391"/>
      <c r="BRK90" s="392"/>
      <c r="BRL90" s="393"/>
      <c r="BRM90" s="394"/>
      <c r="BRN90" s="395"/>
      <c r="BRO90" s="389"/>
      <c r="BRP90" s="390"/>
      <c r="BRQ90" s="391"/>
      <c r="BRR90" s="392"/>
      <c r="BRS90" s="393"/>
      <c r="BRT90" s="394"/>
      <c r="BRU90" s="395"/>
      <c r="BRV90" s="389"/>
      <c r="BRW90" s="390"/>
      <c r="BRX90" s="391"/>
      <c r="BRY90" s="392"/>
      <c r="BRZ90" s="393"/>
      <c r="BSA90" s="394"/>
      <c r="BSB90" s="395"/>
      <c r="BSC90" s="389"/>
      <c r="BSD90" s="390"/>
      <c r="BSE90" s="391"/>
      <c r="BSF90" s="392"/>
      <c r="BSG90" s="393"/>
      <c r="BSH90" s="394"/>
      <c r="BSI90" s="395"/>
      <c r="BSJ90" s="389"/>
      <c r="BSK90" s="390"/>
      <c r="BSL90" s="391"/>
      <c r="BSM90" s="392"/>
      <c r="BSN90" s="393"/>
      <c r="BSO90" s="394"/>
      <c r="BSP90" s="395"/>
      <c r="BSQ90" s="389"/>
      <c r="BSR90" s="390"/>
      <c r="BSS90" s="391"/>
      <c r="BST90" s="392"/>
      <c r="BSU90" s="393"/>
      <c r="BSV90" s="394"/>
      <c r="BSW90" s="395"/>
      <c r="BSX90" s="389"/>
      <c r="BSY90" s="390"/>
      <c r="BSZ90" s="391"/>
      <c r="BTA90" s="392"/>
      <c r="BTB90" s="393"/>
      <c r="BTC90" s="394"/>
      <c r="BTD90" s="395"/>
      <c r="BTE90" s="389"/>
      <c r="BTF90" s="390"/>
      <c r="BTG90" s="391"/>
      <c r="BTH90" s="392"/>
      <c r="BTI90" s="393"/>
      <c r="BTJ90" s="394"/>
      <c r="BTK90" s="395"/>
      <c r="BTL90" s="389"/>
      <c r="BTM90" s="390"/>
      <c r="BTN90" s="391"/>
      <c r="BTO90" s="392"/>
      <c r="BTP90" s="393"/>
      <c r="BTQ90" s="394"/>
      <c r="BTR90" s="395"/>
      <c r="BTS90" s="389"/>
      <c r="BTT90" s="390"/>
      <c r="BTU90" s="391"/>
      <c r="BTV90" s="392"/>
      <c r="BTW90" s="393"/>
      <c r="BTX90" s="394"/>
      <c r="BTY90" s="395"/>
      <c r="BTZ90" s="389"/>
      <c r="BUA90" s="390"/>
      <c r="BUB90" s="391"/>
      <c r="BUC90" s="392"/>
      <c r="BUD90" s="393"/>
      <c r="BUE90" s="394"/>
      <c r="BUF90" s="395"/>
      <c r="BUG90" s="389"/>
      <c r="BUH90" s="390"/>
      <c r="BUI90" s="391"/>
      <c r="BUJ90" s="392"/>
      <c r="BUK90" s="393"/>
      <c r="BUL90" s="394"/>
      <c r="BUM90" s="395"/>
      <c r="BUN90" s="389"/>
      <c r="BUO90" s="390"/>
      <c r="BUP90" s="391"/>
      <c r="BUQ90" s="392"/>
      <c r="BUR90" s="393"/>
      <c r="BUS90" s="394"/>
      <c r="BUT90" s="395"/>
      <c r="BUU90" s="389"/>
      <c r="BUV90" s="390"/>
      <c r="BUW90" s="391"/>
      <c r="BUX90" s="392"/>
      <c r="BUY90" s="393"/>
      <c r="BUZ90" s="394"/>
      <c r="BVA90" s="395"/>
      <c r="BVB90" s="389"/>
      <c r="BVC90" s="390"/>
      <c r="BVD90" s="391"/>
      <c r="BVE90" s="392"/>
      <c r="BVF90" s="393"/>
      <c r="BVG90" s="394"/>
      <c r="BVH90" s="395"/>
      <c r="BVI90" s="389"/>
      <c r="BVJ90" s="390"/>
      <c r="BVK90" s="391"/>
      <c r="BVL90" s="392"/>
      <c r="BVM90" s="393"/>
      <c r="BVN90" s="394"/>
      <c r="BVO90" s="395"/>
      <c r="BVP90" s="389"/>
      <c r="BVQ90" s="390"/>
      <c r="BVR90" s="391"/>
      <c r="BVS90" s="392"/>
      <c r="BVT90" s="393"/>
      <c r="BVU90" s="394"/>
      <c r="BVV90" s="395"/>
      <c r="BVW90" s="389"/>
      <c r="BVX90" s="390"/>
      <c r="BVY90" s="391"/>
      <c r="BVZ90" s="392"/>
      <c r="BWA90" s="393"/>
      <c r="BWB90" s="394"/>
      <c r="BWC90" s="395"/>
      <c r="BWD90" s="389"/>
      <c r="BWE90" s="390"/>
      <c r="BWF90" s="391"/>
      <c r="BWG90" s="392"/>
      <c r="BWH90" s="393"/>
      <c r="BWI90" s="394"/>
      <c r="BWJ90" s="395"/>
      <c r="BWK90" s="389"/>
      <c r="BWL90" s="390"/>
      <c r="BWM90" s="391"/>
      <c r="BWN90" s="392"/>
      <c r="BWO90" s="393"/>
      <c r="BWP90" s="394"/>
      <c r="BWQ90" s="395"/>
      <c r="BWR90" s="389"/>
      <c r="BWS90" s="390"/>
      <c r="BWT90" s="391"/>
      <c r="BWU90" s="392"/>
      <c r="BWV90" s="393"/>
      <c r="BWW90" s="394"/>
      <c r="BWX90" s="395"/>
      <c r="BWY90" s="389"/>
      <c r="BWZ90" s="390"/>
      <c r="BXA90" s="391"/>
      <c r="BXB90" s="392"/>
      <c r="BXC90" s="393"/>
      <c r="BXD90" s="394"/>
      <c r="BXE90" s="395"/>
      <c r="BXF90" s="389"/>
      <c r="BXG90" s="390"/>
      <c r="BXH90" s="391"/>
      <c r="BXI90" s="392"/>
      <c r="BXJ90" s="393"/>
      <c r="BXK90" s="394"/>
      <c r="BXL90" s="395"/>
      <c r="BXM90" s="389"/>
      <c r="BXN90" s="390"/>
      <c r="BXO90" s="391"/>
      <c r="BXP90" s="392"/>
      <c r="BXQ90" s="393"/>
      <c r="BXR90" s="394"/>
      <c r="BXS90" s="395"/>
      <c r="BXT90" s="389"/>
      <c r="BXU90" s="390"/>
      <c r="BXV90" s="391"/>
      <c r="BXW90" s="392"/>
      <c r="BXX90" s="393"/>
      <c r="BXY90" s="394"/>
      <c r="BXZ90" s="395"/>
      <c r="BYA90" s="389"/>
      <c r="BYB90" s="390"/>
      <c r="BYC90" s="391"/>
      <c r="BYD90" s="392"/>
      <c r="BYE90" s="393"/>
      <c r="BYF90" s="394"/>
      <c r="BYG90" s="395"/>
      <c r="BYH90" s="389"/>
      <c r="BYI90" s="390"/>
      <c r="BYJ90" s="391"/>
      <c r="BYK90" s="392"/>
      <c r="BYL90" s="393"/>
      <c r="BYM90" s="394"/>
      <c r="BYN90" s="395"/>
      <c r="BYO90" s="389"/>
      <c r="BYP90" s="390"/>
      <c r="BYQ90" s="391"/>
      <c r="BYR90" s="392"/>
      <c r="BYS90" s="393"/>
      <c r="BYT90" s="394"/>
      <c r="BYU90" s="395"/>
      <c r="BYV90" s="389"/>
      <c r="BYW90" s="390"/>
      <c r="BYX90" s="391"/>
      <c r="BYY90" s="392"/>
      <c r="BYZ90" s="393"/>
      <c r="BZA90" s="394"/>
      <c r="BZB90" s="395"/>
      <c r="BZC90" s="389"/>
      <c r="BZD90" s="390"/>
      <c r="BZE90" s="391"/>
      <c r="BZF90" s="392"/>
      <c r="BZG90" s="393"/>
      <c r="BZH90" s="394"/>
      <c r="BZI90" s="395"/>
      <c r="BZJ90" s="389"/>
      <c r="BZK90" s="390"/>
      <c r="BZL90" s="391"/>
      <c r="BZM90" s="392"/>
      <c r="BZN90" s="393"/>
      <c r="BZO90" s="394"/>
      <c r="BZP90" s="395"/>
      <c r="BZQ90" s="389"/>
      <c r="BZR90" s="390"/>
      <c r="BZS90" s="391"/>
      <c r="BZT90" s="392"/>
      <c r="BZU90" s="393"/>
      <c r="BZV90" s="394"/>
      <c r="BZW90" s="395"/>
      <c r="BZX90" s="389"/>
      <c r="BZY90" s="390"/>
      <c r="BZZ90" s="391"/>
      <c r="CAA90" s="392"/>
      <c r="CAB90" s="393"/>
      <c r="CAC90" s="394"/>
      <c r="CAD90" s="395"/>
      <c r="CAE90" s="389"/>
      <c r="CAF90" s="390"/>
      <c r="CAG90" s="391"/>
      <c r="CAH90" s="392"/>
      <c r="CAI90" s="393"/>
      <c r="CAJ90" s="394"/>
      <c r="CAK90" s="395"/>
      <c r="CAL90" s="389"/>
      <c r="CAM90" s="390"/>
      <c r="CAN90" s="391"/>
      <c r="CAO90" s="392"/>
      <c r="CAP90" s="393"/>
      <c r="CAQ90" s="394"/>
      <c r="CAR90" s="395"/>
      <c r="CAS90" s="389"/>
      <c r="CAT90" s="390"/>
      <c r="CAU90" s="391"/>
      <c r="CAV90" s="392"/>
      <c r="CAW90" s="393"/>
      <c r="CAX90" s="394"/>
      <c r="CAY90" s="395"/>
      <c r="CAZ90" s="389"/>
      <c r="CBA90" s="390"/>
      <c r="CBB90" s="391"/>
      <c r="CBC90" s="392"/>
      <c r="CBD90" s="393"/>
      <c r="CBE90" s="394"/>
      <c r="CBF90" s="395"/>
      <c r="CBG90" s="389"/>
      <c r="CBH90" s="390"/>
      <c r="CBI90" s="391"/>
      <c r="CBJ90" s="392"/>
      <c r="CBK90" s="393"/>
      <c r="CBL90" s="394"/>
      <c r="CBM90" s="395"/>
      <c r="CBN90" s="389"/>
      <c r="CBO90" s="390"/>
      <c r="CBP90" s="391"/>
      <c r="CBQ90" s="392"/>
      <c r="CBR90" s="393"/>
      <c r="CBS90" s="394"/>
      <c r="CBT90" s="395"/>
      <c r="CBU90" s="389"/>
      <c r="CBV90" s="390"/>
      <c r="CBW90" s="391"/>
      <c r="CBX90" s="392"/>
      <c r="CBY90" s="393"/>
      <c r="CBZ90" s="394"/>
      <c r="CCA90" s="395"/>
      <c r="CCB90" s="389"/>
      <c r="CCC90" s="390"/>
      <c r="CCD90" s="391"/>
      <c r="CCE90" s="392"/>
      <c r="CCF90" s="393"/>
      <c r="CCG90" s="394"/>
      <c r="CCH90" s="395"/>
      <c r="CCI90" s="389"/>
      <c r="CCJ90" s="390"/>
      <c r="CCK90" s="391"/>
      <c r="CCL90" s="392"/>
      <c r="CCM90" s="393"/>
      <c r="CCN90" s="394"/>
      <c r="CCO90" s="395"/>
      <c r="CCP90" s="389"/>
      <c r="CCQ90" s="390"/>
      <c r="CCR90" s="391"/>
      <c r="CCS90" s="392"/>
      <c r="CCT90" s="393"/>
      <c r="CCU90" s="394"/>
      <c r="CCV90" s="395"/>
      <c r="CCW90" s="389"/>
      <c r="CCX90" s="390"/>
      <c r="CCY90" s="391"/>
      <c r="CCZ90" s="392"/>
      <c r="CDA90" s="393"/>
      <c r="CDB90" s="394"/>
      <c r="CDC90" s="395"/>
      <c r="CDD90" s="389"/>
      <c r="CDE90" s="390"/>
      <c r="CDF90" s="391"/>
      <c r="CDG90" s="392"/>
      <c r="CDH90" s="393"/>
      <c r="CDI90" s="394"/>
      <c r="CDJ90" s="395"/>
      <c r="CDK90" s="389"/>
      <c r="CDL90" s="390"/>
      <c r="CDM90" s="391"/>
      <c r="CDN90" s="392"/>
      <c r="CDO90" s="393"/>
      <c r="CDP90" s="394"/>
      <c r="CDQ90" s="395"/>
      <c r="CDR90" s="389"/>
      <c r="CDS90" s="390"/>
      <c r="CDT90" s="391"/>
      <c r="CDU90" s="392"/>
      <c r="CDV90" s="393"/>
      <c r="CDW90" s="394"/>
      <c r="CDX90" s="395"/>
      <c r="CDY90" s="389"/>
      <c r="CDZ90" s="390"/>
      <c r="CEA90" s="391"/>
      <c r="CEB90" s="392"/>
      <c r="CEC90" s="393"/>
      <c r="CED90" s="394"/>
      <c r="CEE90" s="395"/>
      <c r="CEF90" s="389"/>
      <c r="CEG90" s="390"/>
      <c r="CEH90" s="391"/>
      <c r="CEI90" s="392"/>
      <c r="CEJ90" s="393"/>
      <c r="CEK90" s="394"/>
      <c r="CEL90" s="395"/>
      <c r="CEM90" s="389"/>
      <c r="CEN90" s="390"/>
      <c r="CEO90" s="391"/>
      <c r="CEP90" s="392"/>
      <c r="CEQ90" s="393"/>
      <c r="CER90" s="394"/>
      <c r="CES90" s="395"/>
      <c r="CET90" s="389"/>
      <c r="CEU90" s="390"/>
      <c r="CEV90" s="391"/>
      <c r="CEW90" s="392"/>
      <c r="CEX90" s="393"/>
      <c r="CEY90" s="394"/>
      <c r="CEZ90" s="395"/>
      <c r="CFA90" s="389"/>
      <c r="CFB90" s="390"/>
      <c r="CFC90" s="391"/>
      <c r="CFD90" s="392"/>
      <c r="CFE90" s="393"/>
      <c r="CFF90" s="394"/>
      <c r="CFG90" s="395"/>
      <c r="CFH90" s="389"/>
      <c r="CFI90" s="390"/>
      <c r="CFJ90" s="391"/>
      <c r="CFK90" s="392"/>
      <c r="CFL90" s="393"/>
      <c r="CFM90" s="394"/>
      <c r="CFN90" s="395"/>
      <c r="CFO90" s="389"/>
      <c r="CFP90" s="390"/>
      <c r="CFQ90" s="391"/>
      <c r="CFR90" s="392"/>
      <c r="CFS90" s="393"/>
      <c r="CFT90" s="394"/>
      <c r="CFU90" s="395"/>
      <c r="CFV90" s="389"/>
      <c r="CFW90" s="390"/>
      <c r="CFX90" s="391"/>
      <c r="CFY90" s="392"/>
      <c r="CFZ90" s="393"/>
      <c r="CGA90" s="394"/>
      <c r="CGB90" s="395"/>
      <c r="CGC90" s="389"/>
      <c r="CGD90" s="390"/>
      <c r="CGE90" s="391"/>
      <c r="CGF90" s="392"/>
      <c r="CGG90" s="393"/>
      <c r="CGH90" s="394"/>
      <c r="CGI90" s="395"/>
      <c r="CGJ90" s="389"/>
      <c r="CGK90" s="390"/>
      <c r="CGL90" s="391"/>
      <c r="CGM90" s="392"/>
      <c r="CGN90" s="393"/>
      <c r="CGO90" s="394"/>
      <c r="CGP90" s="395"/>
      <c r="CGQ90" s="389"/>
      <c r="CGR90" s="390"/>
      <c r="CGS90" s="391"/>
      <c r="CGT90" s="392"/>
      <c r="CGU90" s="393"/>
      <c r="CGV90" s="394"/>
      <c r="CGW90" s="395"/>
      <c r="CGX90" s="389"/>
      <c r="CGY90" s="390"/>
      <c r="CGZ90" s="391"/>
      <c r="CHA90" s="392"/>
      <c r="CHB90" s="393"/>
      <c r="CHC90" s="394"/>
      <c r="CHD90" s="395"/>
      <c r="CHE90" s="389"/>
      <c r="CHF90" s="390"/>
      <c r="CHG90" s="391"/>
      <c r="CHH90" s="392"/>
      <c r="CHI90" s="393"/>
      <c r="CHJ90" s="394"/>
      <c r="CHK90" s="395"/>
      <c r="CHL90" s="389"/>
      <c r="CHM90" s="390"/>
      <c r="CHN90" s="391"/>
      <c r="CHO90" s="392"/>
      <c r="CHP90" s="393"/>
      <c r="CHQ90" s="394"/>
      <c r="CHR90" s="395"/>
      <c r="CHS90" s="389"/>
      <c r="CHT90" s="390"/>
      <c r="CHU90" s="391"/>
      <c r="CHV90" s="392"/>
      <c r="CHW90" s="393"/>
      <c r="CHX90" s="394"/>
      <c r="CHY90" s="395"/>
      <c r="CHZ90" s="389"/>
      <c r="CIA90" s="390"/>
      <c r="CIB90" s="391"/>
      <c r="CIC90" s="392"/>
      <c r="CID90" s="393"/>
      <c r="CIE90" s="394"/>
      <c r="CIF90" s="395"/>
      <c r="CIG90" s="389"/>
      <c r="CIH90" s="390"/>
      <c r="CII90" s="391"/>
      <c r="CIJ90" s="392"/>
      <c r="CIK90" s="393"/>
      <c r="CIL90" s="394"/>
      <c r="CIM90" s="395"/>
      <c r="CIN90" s="389"/>
      <c r="CIO90" s="390"/>
      <c r="CIP90" s="391"/>
      <c r="CIQ90" s="392"/>
      <c r="CIR90" s="393"/>
      <c r="CIS90" s="394"/>
      <c r="CIT90" s="395"/>
      <c r="CIU90" s="389"/>
      <c r="CIV90" s="390"/>
      <c r="CIW90" s="391"/>
      <c r="CIX90" s="392"/>
      <c r="CIY90" s="393"/>
      <c r="CIZ90" s="394"/>
      <c r="CJA90" s="395"/>
      <c r="CJB90" s="389"/>
      <c r="CJC90" s="390"/>
      <c r="CJD90" s="391"/>
      <c r="CJE90" s="392"/>
      <c r="CJF90" s="393"/>
      <c r="CJG90" s="394"/>
      <c r="CJH90" s="395"/>
      <c r="CJI90" s="389"/>
      <c r="CJJ90" s="390"/>
      <c r="CJK90" s="391"/>
      <c r="CJL90" s="392"/>
      <c r="CJM90" s="393"/>
      <c r="CJN90" s="394"/>
      <c r="CJO90" s="395"/>
      <c r="CJP90" s="389"/>
      <c r="CJQ90" s="390"/>
      <c r="CJR90" s="391"/>
      <c r="CJS90" s="392"/>
      <c r="CJT90" s="393"/>
      <c r="CJU90" s="394"/>
      <c r="CJV90" s="395"/>
      <c r="CJW90" s="389"/>
      <c r="CJX90" s="390"/>
      <c r="CJY90" s="391"/>
      <c r="CJZ90" s="392"/>
      <c r="CKA90" s="393"/>
      <c r="CKB90" s="394"/>
      <c r="CKC90" s="395"/>
      <c r="CKD90" s="389"/>
      <c r="CKE90" s="390"/>
      <c r="CKF90" s="391"/>
      <c r="CKG90" s="392"/>
      <c r="CKH90" s="393"/>
      <c r="CKI90" s="394"/>
      <c r="CKJ90" s="395"/>
      <c r="CKK90" s="389"/>
      <c r="CKL90" s="390"/>
      <c r="CKM90" s="391"/>
      <c r="CKN90" s="392"/>
      <c r="CKO90" s="393"/>
      <c r="CKP90" s="394"/>
      <c r="CKQ90" s="395"/>
      <c r="CKR90" s="389"/>
      <c r="CKS90" s="390"/>
      <c r="CKT90" s="391"/>
      <c r="CKU90" s="392"/>
      <c r="CKV90" s="393"/>
      <c r="CKW90" s="394"/>
      <c r="CKX90" s="395"/>
      <c r="CKY90" s="389"/>
      <c r="CKZ90" s="390"/>
      <c r="CLA90" s="391"/>
      <c r="CLB90" s="392"/>
      <c r="CLC90" s="393"/>
      <c r="CLD90" s="394"/>
      <c r="CLE90" s="395"/>
      <c r="CLF90" s="389"/>
      <c r="CLG90" s="390"/>
      <c r="CLH90" s="391"/>
      <c r="CLI90" s="392"/>
      <c r="CLJ90" s="393"/>
      <c r="CLK90" s="394"/>
      <c r="CLL90" s="395"/>
      <c r="CLM90" s="389"/>
      <c r="CLN90" s="390"/>
      <c r="CLO90" s="391"/>
      <c r="CLP90" s="392"/>
      <c r="CLQ90" s="393"/>
      <c r="CLR90" s="394"/>
      <c r="CLS90" s="395"/>
      <c r="CLT90" s="389"/>
      <c r="CLU90" s="390"/>
      <c r="CLV90" s="391"/>
      <c r="CLW90" s="392"/>
      <c r="CLX90" s="393"/>
      <c r="CLY90" s="394"/>
      <c r="CLZ90" s="395"/>
      <c r="CMA90" s="389"/>
      <c r="CMB90" s="390"/>
      <c r="CMC90" s="391"/>
      <c r="CMD90" s="392"/>
      <c r="CME90" s="393"/>
      <c r="CMF90" s="394"/>
      <c r="CMG90" s="395"/>
      <c r="CMH90" s="389"/>
      <c r="CMI90" s="390"/>
      <c r="CMJ90" s="391"/>
      <c r="CMK90" s="392"/>
      <c r="CML90" s="393"/>
      <c r="CMM90" s="394"/>
      <c r="CMN90" s="395"/>
      <c r="CMO90" s="389"/>
      <c r="CMP90" s="390"/>
      <c r="CMQ90" s="391"/>
      <c r="CMR90" s="392"/>
      <c r="CMS90" s="393"/>
      <c r="CMT90" s="394"/>
      <c r="CMU90" s="395"/>
      <c r="CMV90" s="389"/>
      <c r="CMW90" s="390"/>
      <c r="CMX90" s="391"/>
      <c r="CMY90" s="392"/>
      <c r="CMZ90" s="393"/>
      <c r="CNA90" s="394"/>
      <c r="CNB90" s="395"/>
      <c r="CNC90" s="389"/>
      <c r="CND90" s="390"/>
      <c r="CNE90" s="391"/>
      <c r="CNF90" s="392"/>
      <c r="CNG90" s="393"/>
      <c r="CNH90" s="394"/>
      <c r="CNI90" s="395"/>
      <c r="CNJ90" s="389"/>
      <c r="CNK90" s="390"/>
      <c r="CNL90" s="391"/>
      <c r="CNM90" s="392"/>
      <c r="CNN90" s="393"/>
      <c r="CNO90" s="394"/>
      <c r="CNP90" s="395"/>
      <c r="CNQ90" s="389"/>
      <c r="CNR90" s="390"/>
      <c r="CNS90" s="391"/>
      <c r="CNT90" s="392"/>
      <c r="CNU90" s="393"/>
      <c r="CNV90" s="394"/>
      <c r="CNW90" s="395"/>
      <c r="CNX90" s="389"/>
      <c r="CNY90" s="390"/>
      <c r="CNZ90" s="391"/>
      <c r="COA90" s="392"/>
      <c r="COB90" s="393"/>
      <c r="COC90" s="394"/>
      <c r="COD90" s="395"/>
      <c r="COE90" s="389"/>
      <c r="COF90" s="390"/>
      <c r="COG90" s="391"/>
      <c r="COH90" s="392"/>
      <c r="COI90" s="393"/>
      <c r="COJ90" s="394"/>
      <c r="COK90" s="395"/>
      <c r="COL90" s="389"/>
      <c r="COM90" s="390"/>
      <c r="CON90" s="391"/>
      <c r="COO90" s="392"/>
      <c r="COP90" s="393"/>
      <c r="COQ90" s="394"/>
      <c r="COR90" s="395"/>
      <c r="COS90" s="389"/>
      <c r="COT90" s="390"/>
      <c r="COU90" s="391"/>
      <c r="COV90" s="392"/>
      <c r="COW90" s="393"/>
      <c r="COX90" s="394"/>
      <c r="COY90" s="395"/>
      <c r="COZ90" s="389"/>
      <c r="CPA90" s="390"/>
      <c r="CPB90" s="391"/>
      <c r="CPC90" s="392"/>
      <c r="CPD90" s="393"/>
      <c r="CPE90" s="394"/>
      <c r="CPF90" s="395"/>
      <c r="CPG90" s="389"/>
      <c r="CPH90" s="390"/>
      <c r="CPI90" s="391"/>
      <c r="CPJ90" s="392"/>
      <c r="CPK90" s="393"/>
      <c r="CPL90" s="394"/>
      <c r="CPM90" s="395"/>
      <c r="CPN90" s="389"/>
      <c r="CPO90" s="390"/>
      <c r="CPP90" s="391"/>
      <c r="CPQ90" s="392"/>
      <c r="CPR90" s="393"/>
      <c r="CPS90" s="394"/>
      <c r="CPT90" s="395"/>
      <c r="CPU90" s="389"/>
      <c r="CPV90" s="390"/>
      <c r="CPW90" s="391"/>
      <c r="CPX90" s="392"/>
      <c r="CPY90" s="393"/>
      <c r="CPZ90" s="394"/>
      <c r="CQA90" s="395"/>
      <c r="CQB90" s="389"/>
      <c r="CQC90" s="390"/>
      <c r="CQD90" s="391"/>
      <c r="CQE90" s="392"/>
      <c r="CQF90" s="393"/>
      <c r="CQG90" s="394"/>
      <c r="CQH90" s="395"/>
      <c r="CQI90" s="389"/>
      <c r="CQJ90" s="390"/>
      <c r="CQK90" s="391"/>
      <c r="CQL90" s="392"/>
      <c r="CQM90" s="393"/>
      <c r="CQN90" s="394"/>
      <c r="CQO90" s="395"/>
      <c r="CQP90" s="389"/>
      <c r="CQQ90" s="390"/>
      <c r="CQR90" s="391"/>
      <c r="CQS90" s="392"/>
      <c r="CQT90" s="393"/>
      <c r="CQU90" s="394"/>
      <c r="CQV90" s="395"/>
      <c r="CQW90" s="389"/>
      <c r="CQX90" s="390"/>
      <c r="CQY90" s="391"/>
      <c r="CQZ90" s="392"/>
      <c r="CRA90" s="393"/>
      <c r="CRB90" s="394"/>
      <c r="CRC90" s="395"/>
      <c r="CRD90" s="389"/>
      <c r="CRE90" s="390"/>
      <c r="CRF90" s="391"/>
      <c r="CRG90" s="392"/>
      <c r="CRH90" s="393"/>
      <c r="CRI90" s="394"/>
      <c r="CRJ90" s="395"/>
      <c r="CRK90" s="389"/>
      <c r="CRL90" s="390"/>
      <c r="CRM90" s="391"/>
      <c r="CRN90" s="392"/>
      <c r="CRO90" s="393"/>
      <c r="CRP90" s="394"/>
      <c r="CRQ90" s="395"/>
      <c r="CRR90" s="389"/>
      <c r="CRS90" s="390"/>
      <c r="CRT90" s="391"/>
      <c r="CRU90" s="392"/>
      <c r="CRV90" s="393"/>
      <c r="CRW90" s="394"/>
      <c r="CRX90" s="395"/>
      <c r="CRY90" s="389"/>
      <c r="CRZ90" s="390"/>
      <c r="CSA90" s="391"/>
      <c r="CSB90" s="392"/>
      <c r="CSC90" s="393"/>
      <c r="CSD90" s="394"/>
      <c r="CSE90" s="395"/>
      <c r="CSF90" s="389"/>
      <c r="CSG90" s="390"/>
      <c r="CSH90" s="391"/>
      <c r="CSI90" s="392"/>
      <c r="CSJ90" s="393"/>
      <c r="CSK90" s="394"/>
      <c r="CSL90" s="395"/>
      <c r="CSM90" s="389"/>
      <c r="CSN90" s="390"/>
      <c r="CSO90" s="391"/>
      <c r="CSP90" s="392"/>
      <c r="CSQ90" s="393"/>
      <c r="CSR90" s="394"/>
      <c r="CSS90" s="395"/>
      <c r="CST90" s="389"/>
      <c r="CSU90" s="390"/>
      <c r="CSV90" s="391"/>
      <c r="CSW90" s="392"/>
      <c r="CSX90" s="393"/>
      <c r="CSY90" s="394"/>
      <c r="CSZ90" s="395"/>
      <c r="CTA90" s="389"/>
      <c r="CTB90" s="390"/>
      <c r="CTC90" s="391"/>
      <c r="CTD90" s="392"/>
      <c r="CTE90" s="393"/>
      <c r="CTF90" s="394"/>
      <c r="CTG90" s="395"/>
      <c r="CTH90" s="389"/>
      <c r="CTI90" s="390"/>
      <c r="CTJ90" s="391"/>
      <c r="CTK90" s="392"/>
      <c r="CTL90" s="393"/>
      <c r="CTM90" s="394"/>
      <c r="CTN90" s="395"/>
      <c r="CTO90" s="389"/>
      <c r="CTP90" s="390"/>
      <c r="CTQ90" s="391"/>
      <c r="CTR90" s="392"/>
      <c r="CTS90" s="393"/>
      <c r="CTT90" s="394"/>
      <c r="CTU90" s="395"/>
      <c r="CTV90" s="389"/>
      <c r="CTW90" s="390"/>
      <c r="CTX90" s="391"/>
      <c r="CTY90" s="392"/>
      <c r="CTZ90" s="393"/>
      <c r="CUA90" s="394"/>
      <c r="CUB90" s="395"/>
      <c r="CUC90" s="389"/>
      <c r="CUD90" s="390"/>
      <c r="CUE90" s="391"/>
      <c r="CUF90" s="392"/>
      <c r="CUG90" s="393"/>
      <c r="CUH90" s="394"/>
      <c r="CUI90" s="395"/>
      <c r="CUJ90" s="389"/>
      <c r="CUK90" s="390"/>
      <c r="CUL90" s="391"/>
      <c r="CUM90" s="392"/>
      <c r="CUN90" s="393"/>
      <c r="CUO90" s="394"/>
      <c r="CUP90" s="395"/>
      <c r="CUQ90" s="389"/>
      <c r="CUR90" s="390"/>
      <c r="CUS90" s="391"/>
      <c r="CUT90" s="392"/>
      <c r="CUU90" s="393"/>
      <c r="CUV90" s="394"/>
      <c r="CUW90" s="395"/>
      <c r="CUX90" s="389"/>
      <c r="CUY90" s="390"/>
      <c r="CUZ90" s="391"/>
      <c r="CVA90" s="392"/>
      <c r="CVB90" s="393"/>
      <c r="CVC90" s="394"/>
      <c r="CVD90" s="395"/>
      <c r="CVE90" s="389"/>
      <c r="CVF90" s="390"/>
      <c r="CVG90" s="391"/>
      <c r="CVH90" s="392"/>
      <c r="CVI90" s="393"/>
      <c r="CVJ90" s="394"/>
      <c r="CVK90" s="395"/>
      <c r="CVL90" s="389"/>
      <c r="CVM90" s="390"/>
      <c r="CVN90" s="391"/>
      <c r="CVO90" s="392"/>
      <c r="CVP90" s="393"/>
      <c r="CVQ90" s="394"/>
      <c r="CVR90" s="395"/>
      <c r="CVS90" s="389"/>
      <c r="CVT90" s="390"/>
      <c r="CVU90" s="391"/>
      <c r="CVV90" s="392"/>
      <c r="CVW90" s="393"/>
      <c r="CVX90" s="394"/>
      <c r="CVY90" s="395"/>
      <c r="CVZ90" s="389"/>
      <c r="CWA90" s="390"/>
      <c r="CWB90" s="391"/>
      <c r="CWC90" s="392"/>
      <c r="CWD90" s="393"/>
      <c r="CWE90" s="394"/>
      <c r="CWF90" s="395"/>
      <c r="CWG90" s="389"/>
      <c r="CWH90" s="390"/>
      <c r="CWI90" s="391"/>
      <c r="CWJ90" s="392"/>
      <c r="CWK90" s="393"/>
      <c r="CWL90" s="394"/>
      <c r="CWM90" s="395"/>
      <c r="CWN90" s="389"/>
      <c r="CWO90" s="390"/>
      <c r="CWP90" s="391"/>
      <c r="CWQ90" s="392"/>
      <c r="CWR90" s="393"/>
      <c r="CWS90" s="394"/>
      <c r="CWT90" s="395"/>
      <c r="CWU90" s="389"/>
      <c r="CWV90" s="390"/>
      <c r="CWW90" s="391"/>
      <c r="CWX90" s="392"/>
      <c r="CWY90" s="393"/>
      <c r="CWZ90" s="394"/>
      <c r="CXA90" s="395"/>
      <c r="CXB90" s="389"/>
      <c r="CXC90" s="390"/>
      <c r="CXD90" s="391"/>
      <c r="CXE90" s="392"/>
      <c r="CXF90" s="393"/>
      <c r="CXG90" s="394"/>
      <c r="CXH90" s="395"/>
      <c r="CXI90" s="389"/>
      <c r="CXJ90" s="390"/>
      <c r="CXK90" s="391"/>
      <c r="CXL90" s="392"/>
      <c r="CXM90" s="393"/>
      <c r="CXN90" s="394"/>
      <c r="CXO90" s="395"/>
      <c r="CXP90" s="389"/>
      <c r="CXQ90" s="390"/>
      <c r="CXR90" s="391"/>
      <c r="CXS90" s="392"/>
      <c r="CXT90" s="393"/>
      <c r="CXU90" s="394"/>
      <c r="CXV90" s="395"/>
      <c r="CXW90" s="389"/>
      <c r="CXX90" s="390"/>
      <c r="CXY90" s="391"/>
      <c r="CXZ90" s="392"/>
      <c r="CYA90" s="393"/>
      <c r="CYB90" s="394"/>
      <c r="CYC90" s="395"/>
      <c r="CYD90" s="389"/>
      <c r="CYE90" s="390"/>
      <c r="CYF90" s="391"/>
      <c r="CYG90" s="392"/>
      <c r="CYH90" s="393"/>
      <c r="CYI90" s="394"/>
      <c r="CYJ90" s="395"/>
      <c r="CYK90" s="389"/>
      <c r="CYL90" s="390"/>
      <c r="CYM90" s="391"/>
      <c r="CYN90" s="392"/>
      <c r="CYO90" s="393"/>
      <c r="CYP90" s="394"/>
      <c r="CYQ90" s="395"/>
      <c r="CYR90" s="389"/>
      <c r="CYS90" s="390"/>
      <c r="CYT90" s="391"/>
      <c r="CYU90" s="392"/>
      <c r="CYV90" s="393"/>
      <c r="CYW90" s="394"/>
      <c r="CYX90" s="395"/>
      <c r="CYY90" s="389"/>
      <c r="CYZ90" s="390"/>
      <c r="CZA90" s="391"/>
      <c r="CZB90" s="392"/>
      <c r="CZC90" s="393"/>
      <c r="CZD90" s="394"/>
      <c r="CZE90" s="395"/>
      <c r="CZF90" s="389"/>
      <c r="CZG90" s="390"/>
      <c r="CZH90" s="391"/>
      <c r="CZI90" s="392"/>
      <c r="CZJ90" s="393"/>
      <c r="CZK90" s="394"/>
      <c r="CZL90" s="395"/>
      <c r="CZM90" s="389"/>
      <c r="CZN90" s="390"/>
      <c r="CZO90" s="391"/>
      <c r="CZP90" s="392"/>
      <c r="CZQ90" s="393"/>
      <c r="CZR90" s="394"/>
      <c r="CZS90" s="395"/>
      <c r="CZT90" s="389"/>
      <c r="CZU90" s="390"/>
      <c r="CZV90" s="391"/>
      <c r="CZW90" s="392"/>
      <c r="CZX90" s="393"/>
      <c r="CZY90" s="394"/>
      <c r="CZZ90" s="395"/>
      <c r="DAA90" s="389"/>
      <c r="DAB90" s="390"/>
      <c r="DAC90" s="391"/>
      <c r="DAD90" s="392"/>
      <c r="DAE90" s="393"/>
      <c r="DAF90" s="394"/>
      <c r="DAG90" s="395"/>
      <c r="DAH90" s="389"/>
      <c r="DAI90" s="390"/>
      <c r="DAJ90" s="391"/>
      <c r="DAK90" s="392"/>
      <c r="DAL90" s="393"/>
      <c r="DAM90" s="394"/>
      <c r="DAN90" s="395"/>
      <c r="DAO90" s="389"/>
      <c r="DAP90" s="390"/>
      <c r="DAQ90" s="391"/>
      <c r="DAR90" s="392"/>
      <c r="DAS90" s="393"/>
      <c r="DAT90" s="394"/>
      <c r="DAU90" s="395"/>
      <c r="DAV90" s="389"/>
      <c r="DAW90" s="390"/>
      <c r="DAX90" s="391"/>
      <c r="DAY90" s="392"/>
      <c r="DAZ90" s="393"/>
      <c r="DBA90" s="394"/>
      <c r="DBB90" s="395"/>
      <c r="DBC90" s="389"/>
      <c r="DBD90" s="390"/>
      <c r="DBE90" s="391"/>
      <c r="DBF90" s="392"/>
      <c r="DBG90" s="393"/>
      <c r="DBH90" s="394"/>
      <c r="DBI90" s="395"/>
      <c r="DBJ90" s="389"/>
      <c r="DBK90" s="390"/>
      <c r="DBL90" s="391"/>
      <c r="DBM90" s="392"/>
      <c r="DBN90" s="393"/>
      <c r="DBO90" s="394"/>
      <c r="DBP90" s="395"/>
      <c r="DBQ90" s="389"/>
      <c r="DBR90" s="390"/>
      <c r="DBS90" s="391"/>
      <c r="DBT90" s="392"/>
      <c r="DBU90" s="393"/>
      <c r="DBV90" s="394"/>
      <c r="DBW90" s="395"/>
      <c r="DBX90" s="389"/>
      <c r="DBY90" s="390"/>
      <c r="DBZ90" s="391"/>
      <c r="DCA90" s="392"/>
      <c r="DCB90" s="393"/>
      <c r="DCC90" s="394"/>
      <c r="DCD90" s="395"/>
      <c r="DCE90" s="389"/>
      <c r="DCF90" s="390"/>
      <c r="DCG90" s="391"/>
      <c r="DCH90" s="392"/>
      <c r="DCI90" s="393"/>
      <c r="DCJ90" s="394"/>
      <c r="DCK90" s="395"/>
      <c r="DCL90" s="389"/>
      <c r="DCM90" s="390"/>
      <c r="DCN90" s="391"/>
      <c r="DCO90" s="392"/>
      <c r="DCP90" s="393"/>
      <c r="DCQ90" s="394"/>
      <c r="DCR90" s="395"/>
      <c r="DCS90" s="389"/>
      <c r="DCT90" s="390"/>
      <c r="DCU90" s="391"/>
      <c r="DCV90" s="392"/>
      <c r="DCW90" s="393"/>
      <c r="DCX90" s="394"/>
      <c r="DCY90" s="395"/>
      <c r="DCZ90" s="389"/>
      <c r="DDA90" s="390"/>
      <c r="DDB90" s="391"/>
      <c r="DDC90" s="392"/>
      <c r="DDD90" s="393"/>
      <c r="DDE90" s="394"/>
      <c r="DDF90" s="395"/>
      <c r="DDG90" s="389"/>
      <c r="DDH90" s="390"/>
      <c r="DDI90" s="391"/>
      <c r="DDJ90" s="392"/>
      <c r="DDK90" s="393"/>
      <c r="DDL90" s="394"/>
      <c r="DDM90" s="395"/>
      <c r="DDN90" s="389"/>
      <c r="DDO90" s="390"/>
      <c r="DDP90" s="391"/>
      <c r="DDQ90" s="392"/>
      <c r="DDR90" s="393"/>
      <c r="DDS90" s="394"/>
      <c r="DDT90" s="395"/>
      <c r="DDU90" s="389"/>
      <c r="DDV90" s="390"/>
      <c r="DDW90" s="391"/>
      <c r="DDX90" s="392"/>
      <c r="DDY90" s="393"/>
      <c r="DDZ90" s="394"/>
      <c r="DEA90" s="395"/>
      <c r="DEB90" s="389"/>
      <c r="DEC90" s="390"/>
      <c r="DED90" s="391"/>
      <c r="DEE90" s="392"/>
      <c r="DEF90" s="393"/>
      <c r="DEG90" s="394"/>
      <c r="DEH90" s="395"/>
      <c r="DEI90" s="389"/>
      <c r="DEJ90" s="390"/>
      <c r="DEK90" s="391"/>
      <c r="DEL90" s="392"/>
      <c r="DEM90" s="393"/>
      <c r="DEN90" s="394"/>
      <c r="DEO90" s="395"/>
      <c r="DEP90" s="389"/>
      <c r="DEQ90" s="390"/>
      <c r="DER90" s="391"/>
      <c r="DES90" s="392"/>
      <c r="DET90" s="393"/>
      <c r="DEU90" s="394"/>
      <c r="DEV90" s="395"/>
      <c r="DEW90" s="389"/>
      <c r="DEX90" s="390"/>
      <c r="DEY90" s="391"/>
      <c r="DEZ90" s="392"/>
      <c r="DFA90" s="393"/>
      <c r="DFB90" s="394"/>
      <c r="DFC90" s="395"/>
      <c r="DFD90" s="389"/>
      <c r="DFE90" s="390"/>
      <c r="DFF90" s="391"/>
      <c r="DFG90" s="392"/>
      <c r="DFH90" s="393"/>
      <c r="DFI90" s="394"/>
      <c r="DFJ90" s="395"/>
      <c r="DFK90" s="389"/>
      <c r="DFL90" s="390"/>
      <c r="DFM90" s="391"/>
      <c r="DFN90" s="392"/>
      <c r="DFO90" s="393"/>
      <c r="DFP90" s="394"/>
      <c r="DFQ90" s="395"/>
      <c r="DFR90" s="389"/>
      <c r="DFS90" s="390"/>
      <c r="DFT90" s="391"/>
      <c r="DFU90" s="392"/>
      <c r="DFV90" s="393"/>
      <c r="DFW90" s="394"/>
      <c r="DFX90" s="395"/>
      <c r="DFY90" s="389"/>
      <c r="DFZ90" s="390"/>
      <c r="DGA90" s="391"/>
      <c r="DGB90" s="392"/>
      <c r="DGC90" s="393"/>
      <c r="DGD90" s="394"/>
      <c r="DGE90" s="395"/>
      <c r="DGF90" s="389"/>
      <c r="DGG90" s="390"/>
      <c r="DGH90" s="391"/>
      <c r="DGI90" s="392"/>
      <c r="DGJ90" s="393"/>
      <c r="DGK90" s="394"/>
      <c r="DGL90" s="395"/>
      <c r="DGM90" s="389"/>
      <c r="DGN90" s="390"/>
      <c r="DGO90" s="391"/>
      <c r="DGP90" s="392"/>
      <c r="DGQ90" s="393"/>
      <c r="DGR90" s="394"/>
      <c r="DGS90" s="395"/>
      <c r="DGT90" s="389"/>
      <c r="DGU90" s="390"/>
      <c r="DGV90" s="391"/>
      <c r="DGW90" s="392"/>
      <c r="DGX90" s="393"/>
      <c r="DGY90" s="394"/>
      <c r="DGZ90" s="395"/>
      <c r="DHA90" s="389"/>
      <c r="DHB90" s="390"/>
      <c r="DHC90" s="391"/>
      <c r="DHD90" s="392"/>
      <c r="DHE90" s="393"/>
      <c r="DHF90" s="394"/>
      <c r="DHG90" s="395"/>
      <c r="DHH90" s="389"/>
      <c r="DHI90" s="390"/>
      <c r="DHJ90" s="391"/>
      <c r="DHK90" s="392"/>
      <c r="DHL90" s="393"/>
      <c r="DHM90" s="394"/>
      <c r="DHN90" s="395"/>
      <c r="DHO90" s="389"/>
      <c r="DHP90" s="390"/>
      <c r="DHQ90" s="391"/>
      <c r="DHR90" s="392"/>
      <c r="DHS90" s="393"/>
      <c r="DHT90" s="394"/>
      <c r="DHU90" s="395"/>
      <c r="DHV90" s="389"/>
      <c r="DHW90" s="390"/>
      <c r="DHX90" s="391"/>
      <c r="DHY90" s="392"/>
      <c r="DHZ90" s="393"/>
      <c r="DIA90" s="394"/>
      <c r="DIB90" s="395"/>
      <c r="DIC90" s="389"/>
      <c r="DID90" s="390"/>
      <c r="DIE90" s="391"/>
      <c r="DIF90" s="392"/>
      <c r="DIG90" s="393"/>
      <c r="DIH90" s="394"/>
      <c r="DII90" s="395"/>
      <c r="DIJ90" s="389"/>
      <c r="DIK90" s="390"/>
      <c r="DIL90" s="391"/>
      <c r="DIM90" s="392"/>
      <c r="DIN90" s="393"/>
      <c r="DIO90" s="394"/>
      <c r="DIP90" s="395"/>
      <c r="DIQ90" s="389"/>
      <c r="DIR90" s="390"/>
      <c r="DIS90" s="391"/>
      <c r="DIT90" s="392"/>
      <c r="DIU90" s="393"/>
      <c r="DIV90" s="394"/>
      <c r="DIW90" s="395"/>
      <c r="DIX90" s="389"/>
      <c r="DIY90" s="390"/>
      <c r="DIZ90" s="391"/>
      <c r="DJA90" s="392"/>
      <c r="DJB90" s="393"/>
      <c r="DJC90" s="394"/>
      <c r="DJD90" s="395"/>
      <c r="DJE90" s="389"/>
      <c r="DJF90" s="390"/>
      <c r="DJG90" s="391"/>
      <c r="DJH90" s="392"/>
      <c r="DJI90" s="393"/>
      <c r="DJJ90" s="394"/>
      <c r="DJK90" s="395"/>
      <c r="DJL90" s="389"/>
      <c r="DJM90" s="390"/>
      <c r="DJN90" s="391"/>
      <c r="DJO90" s="392"/>
      <c r="DJP90" s="393"/>
      <c r="DJQ90" s="394"/>
      <c r="DJR90" s="395"/>
      <c r="DJS90" s="389"/>
      <c r="DJT90" s="390"/>
      <c r="DJU90" s="391"/>
      <c r="DJV90" s="392"/>
      <c r="DJW90" s="393"/>
      <c r="DJX90" s="394"/>
      <c r="DJY90" s="395"/>
      <c r="DJZ90" s="389"/>
      <c r="DKA90" s="390"/>
      <c r="DKB90" s="391"/>
      <c r="DKC90" s="392"/>
      <c r="DKD90" s="393"/>
      <c r="DKE90" s="394"/>
      <c r="DKF90" s="395"/>
      <c r="DKG90" s="389"/>
      <c r="DKH90" s="390"/>
      <c r="DKI90" s="391"/>
      <c r="DKJ90" s="392"/>
      <c r="DKK90" s="393"/>
      <c r="DKL90" s="394"/>
      <c r="DKM90" s="395"/>
      <c r="DKN90" s="389"/>
      <c r="DKO90" s="390"/>
      <c r="DKP90" s="391"/>
      <c r="DKQ90" s="392"/>
      <c r="DKR90" s="393"/>
      <c r="DKS90" s="394"/>
      <c r="DKT90" s="395"/>
      <c r="DKU90" s="389"/>
      <c r="DKV90" s="390"/>
      <c r="DKW90" s="391"/>
      <c r="DKX90" s="392"/>
      <c r="DKY90" s="393"/>
      <c r="DKZ90" s="394"/>
      <c r="DLA90" s="395"/>
      <c r="DLB90" s="389"/>
      <c r="DLC90" s="390"/>
      <c r="DLD90" s="391"/>
      <c r="DLE90" s="392"/>
      <c r="DLF90" s="393"/>
      <c r="DLG90" s="394"/>
      <c r="DLH90" s="395"/>
      <c r="DLI90" s="389"/>
      <c r="DLJ90" s="390"/>
      <c r="DLK90" s="391"/>
      <c r="DLL90" s="392"/>
      <c r="DLM90" s="393"/>
      <c r="DLN90" s="394"/>
      <c r="DLO90" s="395"/>
      <c r="DLP90" s="389"/>
      <c r="DLQ90" s="390"/>
      <c r="DLR90" s="391"/>
      <c r="DLS90" s="392"/>
      <c r="DLT90" s="393"/>
      <c r="DLU90" s="394"/>
      <c r="DLV90" s="395"/>
      <c r="DLW90" s="389"/>
      <c r="DLX90" s="390"/>
      <c r="DLY90" s="391"/>
      <c r="DLZ90" s="392"/>
      <c r="DMA90" s="393"/>
      <c r="DMB90" s="394"/>
      <c r="DMC90" s="395"/>
      <c r="DMD90" s="389"/>
      <c r="DME90" s="390"/>
      <c r="DMF90" s="391"/>
      <c r="DMG90" s="392"/>
      <c r="DMH90" s="393"/>
      <c r="DMI90" s="394"/>
      <c r="DMJ90" s="395"/>
      <c r="DMK90" s="389"/>
      <c r="DML90" s="390"/>
      <c r="DMM90" s="391"/>
      <c r="DMN90" s="392"/>
      <c r="DMO90" s="393"/>
      <c r="DMP90" s="394"/>
      <c r="DMQ90" s="395"/>
      <c r="DMR90" s="389"/>
      <c r="DMS90" s="390"/>
      <c r="DMT90" s="391"/>
      <c r="DMU90" s="392"/>
      <c r="DMV90" s="393"/>
      <c r="DMW90" s="394"/>
      <c r="DMX90" s="395"/>
      <c r="DMY90" s="389"/>
      <c r="DMZ90" s="390"/>
      <c r="DNA90" s="391"/>
      <c r="DNB90" s="392"/>
      <c r="DNC90" s="393"/>
      <c r="DND90" s="394"/>
      <c r="DNE90" s="395"/>
      <c r="DNF90" s="389"/>
      <c r="DNG90" s="390"/>
      <c r="DNH90" s="391"/>
      <c r="DNI90" s="392"/>
      <c r="DNJ90" s="393"/>
      <c r="DNK90" s="394"/>
      <c r="DNL90" s="395"/>
      <c r="DNM90" s="389"/>
      <c r="DNN90" s="390"/>
      <c r="DNO90" s="391"/>
      <c r="DNP90" s="392"/>
      <c r="DNQ90" s="393"/>
      <c r="DNR90" s="394"/>
      <c r="DNS90" s="395"/>
      <c r="DNT90" s="389"/>
      <c r="DNU90" s="390"/>
      <c r="DNV90" s="391"/>
      <c r="DNW90" s="392"/>
      <c r="DNX90" s="393"/>
      <c r="DNY90" s="394"/>
      <c r="DNZ90" s="395"/>
      <c r="DOA90" s="389"/>
      <c r="DOB90" s="390"/>
      <c r="DOC90" s="391"/>
      <c r="DOD90" s="392"/>
      <c r="DOE90" s="393"/>
      <c r="DOF90" s="394"/>
      <c r="DOG90" s="395"/>
      <c r="DOH90" s="389"/>
      <c r="DOI90" s="390"/>
      <c r="DOJ90" s="391"/>
      <c r="DOK90" s="392"/>
      <c r="DOL90" s="393"/>
      <c r="DOM90" s="394"/>
      <c r="DON90" s="395"/>
      <c r="DOO90" s="389"/>
      <c r="DOP90" s="390"/>
      <c r="DOQ90" s="391"/>
      <c r="DOR90" s="392"/>
      <c r="DOS90" s="393"/>
      <c r="DOT90" s="394"/>
      <c r="DOU90" s="395"/>
      <c r="DOV90" s="389"/>
      <c r="DOW90" s="390"/>
      <c r="DOX90" s="391"/>
      <c r="DOY90" s="392"/>
      <c r="DOZ90" s="393"/>
      <c r="DPA90" s="394"/>
      <c r="DPB90" s="395"/>
      <c r="DPC90" s="389"/>
      <c r="DPD90" s="390"/>
      <c r="DPE90" s="391"/>
      <c r="DPF90" s="392"/>
      <c r="DPG90" s="393"/>
      <c r="DPH90" s="394"/>
      <c r="DPI90" s="395"/>
      <c r="DPJ90" s="389"/>
      <c r="DPK90" s="390"/>
      <c r="DPL90" s="391"/>
      <c r="DPM90" s="392"/>
      <c r="DPN90" s="393"/>
      <c r="DPO90" s="394"/>
      <c r="DPP90" s="395"/>
      <c r="DPQ90" s="389"/>
      <c r="DPR90" s="390"/>
      <c r="DPS90" s="391"/>
      <c r="DPT90" s="392"/>
      <c r="DPU90" s="393"/>
      <c r="DPV90" s="394"/>
      <c r="DPW90" s="395"/>
      <c r="DPX90" s="389"/>
      <c r="DPY90" s="390"/>
      <c r="DPZ90" s="391"/>
      <c r="DQA90" s="392"/>
      <c r="DQB90" s="393"/>
      <c r="DQC90" s="394"/>
      <c r="DQD90" s="395"/>
      <c r="DQE90" s="389"/>
      <c r="DQF90" s="390"/>
      <c r="DQG90" s="391"/>
      <c r="DQH90" s="392"/>
      <c r="DQI90" s="393"/>
      <c r="DQJ90" s="394"/>
      <c r="DQK90" s="395"/>
      <c r="DQL90" s="389"/>
      <c r="DQM90" s="390"/>
      <c r="DQN90" s="391"/>
      <c r="DQO90" s="392"/>
      <c r="DQP90" s="393"/>
      <c r="DQQ90" s="394"/>
      <c r="DQR90" s="395"/>
      <c r="DQS90" s="389"/>
      <c r="DQT90" s="390"/>
      <c r="DQU90" s="391"/>
      <c r="DQV90" s="392"/>
      <c r="DQW90" s="393"/>
      <c r="DQX90" s="394"/>
      <c r="DQY90" s="395"/>
      <c r="DQZ90" s="389"/>
      <c r="DRA90" s="390"/>
      <c r="DRB90" s="391"/>
      <c r="DRC90" s="392"/>
      <c r="DRD90" s="393"/>
      <c r="DRE90" s="394"/>
      <c r="DRF90" s="395"/>
      <c r="DRG90" s="389"/>
      <c r="DRH90" s="390"/>
      <c r="DRI90" s="391"/>
      <c r="DRJ90" s="392"/>
      <c r="DRK90" s="393"/>
      <c r="DRL90" s="394"/>
      <c r="DRM90" s="395"/>
      <c r="DRN90" s="389"/>
      <c r="DRO90" s="390"/>
      <c r="DRP90" s="391"/>
      <c r="DRQ90" s="392"/>
      <c r="DRR90" s="393"/>
      <c r="DRS90" s="394"/>
      <c r="DRT90" s="395"/>
      <c r="DRU90" s="389"/>
      <c r="DRV90" s="390"/>
      <c r="DRW90" s="391"/>
      <c r="DRX90" s="392"/>
      <c r="DRY90" s="393"/>
      <c r="DRZ90" s="394"/>
      <c r="DSA90" s="395"/>
      <c r="DSB90" s="389"/>
      <c r="DSC90" s="390"/>
      <c r="DSD90" s="391"/>
      <c r="DSE90" s="392"/>
      <c r="DSF90" s="393"/>
      <c r="DSG90" s="394"/>
      <c r="DSH90" s="395"/>
      <c r="DSI90" s="389"/>
      <c r="DSJ90" s="390"/>
      <c r="DSK90" s="391"/>
      <c r="DSL90" s="392"/>
      <c r="DSM90" s="393"/>
      <c r="DSN90" s="394"/>
      <c r="DSO90" s="395"/>
      <c r="DSP90" s="389"/>
      <c r="DSQ90" s="390"/>
      <c r="DSR90" s="391"/>
      <c r="DSS90" s="392"/>
      <c r="DST90" s="393"/>
      <c r="DSU90" s="394"/>
      <c r="DSV90" s="395"/>
      <c r="DSW90" s="389"/>
      <c r="DSX90" s="390"/>
      <c r="DSY90" s="391"/>
      <c r="DSZ90" s="392"/>
      <c r="DTA90" s="393"/>
      <c r="DTB90" s="394"/>
      <c r="DTC90" s="395"/>
      <c r="DTD90" s="389"/>
      <c r="DTE90" s="390"/>
      <c r="DTF90" s="391"/>
      <c r="DTG90" s="392"/>
      <c r="DTH90" s="393"/>
      <c r="DTI90" s="394"/>
      <c r="DTJ90" s="395"/>
      <c r="DTK90" s="389"/>
      <c r="DTL90" s="390"/>
      <c r="DTM90" s="391"/>
      <c r="DTN90" s="392"/>
      <c r="DTO90" s="393"/>
      <c r="DTP90" s="394"/>
      <c r="DTQ90" s="395"/>
      <c r="DTR90" s="389"/>
      <c r="DTS90" s="390"/>
      <c r="DTT90" s="391"/>
      <c r="DTU90" s="392"/>
      <c r="DTV90" s="393"/>
      <c r="DTW90" s="394"/>
      <c r="DTX90" s="395"/>
      <c r="DTY90" s="389"/>
      <c r="DTZ90" s="390"/>
      <c r="DUA90" s="391"/>
      <c r="DUB90" s="392"/>
      <c r="DUC90" s="393"/>
      <c r="DUD90" s="394"/>
      <c r="DUE90" s="395"/>
      <c r="DUF90" s="389"/>
      <c r="DUG90" s="390"/>
      <c r="DUH90" s="391"/>
      <c r="DUI90" s="392"/>
      <c r="DUJ90" s="393"/>
      <c r="DUK90" s="394"/>
      <c r="DUL90" s="395"/>
      <c r="DUM90" s="389"/>
      <c r="DUN90" s="390"/>
      <c r="DUO90" s="391"/>
      <c r="DUP90" s="392"/>
      <c r="DUQ90" s="393"/>
      <c r="DUR90" s="394"/>
      <c r="DUS90" s="395"/>
      <c r="DUT90" s="389"/>
      <c r="DUU90" s="390"/>
      <c r="DUV90" s="391"/>
      <c r="DUW90" s="392"/>
      <c r="DUX90" s="393"/>
      <c r="DUY90" s="394"/>
      <c r="DUZ90" s="395"/>
      <c r="DVA90" s="389"/>
      <c r="DVB90" s="390"/>
      <c r="DVC90" s="391"/>
      <c r="DVD90" s="392"/>
      <c r="DVE90" s="393"/>
      <c r="DVF90" s="394"/>
      <c r="DVG90" s="395"/>
      <c r="DVH90" s="389"/>
      <c r="DVI90" s="390"/>
      <c r="DVJ90" s="391"/>
      <c r="DVK90" s="392"/>
      <c r="DVL90" s="393"/>
      <c r="DVM90" s="394"/>
      <c r="DVN90" s="395"/>
      <c r="DVO90" s="389"/>
      <c r="DVP90" s="390"/>
      <c r="DVQ90" s="391"/>
      <c r="DVR90" s="392"/>
      <c r="DVS90" s="393"/>
      <c r="DVT90" s="394"/>
      <c r="DVU90" s="395"/>
      <c r="DVV90" s="389"/>
      <c r="DVW90" s="390"/>
      <c r="DVX90" s="391"/>
      <c r="DVY90" s="392"/>
      <c r="DVZ90" s="393"/>
      <c r="DWA90" s="394"/>
      <c r="DWB90" s="395"/>
      <c r="DWC90" s="389"/>
      <c r="DWD90" s="390"/>
      <c r="DWE90" s="391"/>
      <c r="DWF90" s="392"/>
      <c r="DWG90" s="393"/>
      <c r="DWH90" s="394"/>
      <c r="DWI90" s="395"/>
      <c r="DWJ90" s="389"/>
      <c r="DWK90" s="390"/>
      <c r="DWL90" s="391"/>
      <c r="DWM90" s="392"/>
      <c r="DWN90" s="393"/>
      <c r="DWO90" s="394"/>
      <c r="DWP90" s="395"/>
      <c r="DWQ90" s="389"/>
      <c r="DWR90" s="390"/>
      <c r="DWS90" s="391"/>
      <c r="DWT90" s="392"/>
      <c r="DWU90" s="393"/>
      <c r="DWV90" s="394"/>
      <c r="DWW90" s="395"/>
      <c r="DWX90" s="389"/>
      <c r="DWY90" s="390"/>
      <c r="DWZ90" s="391"/>
      <c r="DXA90" s="392"/>
      <c r="DXB90" s="393"/>
      <c r="DXC90" s="394"/>
      <c r="DXD90" s="395"/>
      <c r="DXE90" s="389"/>
      <c r="DXF90" s="390"/>
      <c r="DXG90" s="391"/>
      <c r="DXH90" s="392"/>
      <c r="DXI90" s="393"/>
      <c r="DXJ90" s="394"/>
      <c r="DXK90" s="395"/>
      <c r="DXL90" s="389"/>
      <c r="DXM90" s="390"/>
      <c r="DXN90" s="391"/>
      <c r="DXO90" s="392"/>
      <c r="DXP90" s="393"/>
      <c r="DXQ90" s="394"/>
      <c r="DXR90" s="395"/>
      <c r="DXS90" s="389"/>
      <c r="DXT90" s="390"/>
      <c r="DXU90" s="391"/>
      <c r="DXV90" s="392"/>
      <c r="DXW90" s="393"/>
      <c r="DXX90" s="394"/>
      <c r="DXY90" s="395"/>
      <c r="DXZ90" s="389"/>
      <c r="DYA90" s="390"/>
      <c r="DYB90" s="391"/>
      <c r="DYC90" s="392"/>
      <c r="DYD90" s="393"/>
      <c r="DYE90" s="394"/>
      <c r="DYF90" s="395"/>
      <c r="DYG90" s="389"/>
      <c r="DYH90" s="390"/>
      <c r="DYI90" s="391"/>
      <c r="DYJ90" s="392"/>
      <c r="DYK90" s="393"/>
      <c r="DYL90" s="394"/>
      <c r="DYM90" s="395"/>
      <c r="DYN90" s="389"/>
      <c r="DYO90" s="390"/>
      <c r="DYP90" s="391"/>
      <c r="DYQ90" s="392"/>
      <c r="DYR90" s="393"/>
      <c r="DYS90" s="394"/>
      <c r="DYT90" s="395"/>
      <c r="DYU90" s="389"/>
      <c r="DYV90" s="390"/>
      <c r="DYW90" s="391"/>
      <c r="DYX90" s="392"/>
      <c r="DYY90" s="393"/>
      <c r="DYZ90" s="394"/>
      <c r="DZA90" s="395"/>
      <c r="DZB90" s="389"/>
      <c r="DZC90" s="390"/>
      <c r="DZD90" s="391"/>
      <c r="DZE90" s="392"/>
      <c r="DZF90" s="393"/>
      <c r="DZG90" s="394"/>
      <c r="DZH90" s="395"/>
      <c r="DZI90" s="389"/>
      <c r="DZJ90" s="390"/>
      <c r="DZK90" s="391"/>
      <c r="DZL90" s="392"/>
      <c r="DZM90" s="393"/>
      <c r="DZN90" s="394"/>
      <c r="DZO90" s="395"/>
      <c r="DZP90" s="389"/>
      <c r="DZQ90" s="390"/>
      <c r="DZR90" s="391"/>
      <c r="DZS90" s="392"/>
      <c r="DZT90" s="393"/>
      <c r="DZU90" s="394"/>
      <c r="DZV90" s="395"/>
      <c r="DZW90" s="389"/>
      <c r="DZX90" s="390"/>
      <c r="DZY90" s="391"/>
      <c r="DZZ90" s="392"/>
      <c r="EAA90" s="393"/>
      <c r="EAB90" s="394"/>
      <c r="EAC90" s="395"/>
      <c r="EAD90" s="389"/>
      <c r="EAE90" s="390"/>
      <c r="EAF90" s="391"/>
      <c r="EAG90" s="392"/>
      <c r="EAH90" s="393"/>
      <c r="EAI90" s="394"/>
      <c r="EAJ90" s="395"/>
      <c r="EAK90" s="389"/>
      <c r="EAL90" s="390"/>
      <c r="EAM90" s="391"/>
      <c r="EAN90" s="392"/>
      <c r="EAO90" s="393"/>
      <c r="EAP90" s="394"/>
      <c r="EAQ90" s="395"/>
      <c r="EAR90" s="389"/>
      <c r="EAS90" s="390"/>
      <c r="EAT90" s="391"/>
      <c r="EAU90" s="392"/>
      <c r="EAV90" s="393"/>
      <c r="EAW90" s="394"/>
      <c r="EAX90" s="395"/>
      <c r="EAY90" s="389"/>
      <c r="EAZ90" s="390"/>
      <c r="EBA90" s="391"/>
      <c r="EBB90" s="392"/>
      <c r="EBC90" s="393"/>
      <c r="EBD90" s="394"/>
      <c r="EBE90" s="395"/>
      <c r="EBF90" s="389"/>
      <c r="EBG90" s="390"/>
      <c r="EBH90" s="391"/>
      <c r="EBI90" s="392"/>
      <c r="EBJ90" s="393"/>
      <c r="EBK90" s="394"/>
      <c r="EBL90" s="395"/>
      <c r="EBM90" s="389"/>
      <c r="EBN90" s="390"/>
      <c r="EBO90" s="391"/>
      <c r="EBP90" s="392"/>
      <c r="EBQ90" s="393"/>
      <c r="EBR90" s="394"/>
      <c r="EBS90" s="395"/>
      <c r="EBT90" s="389"/>
      <c r="EBU90" s="390"/>
      <c r="EBV90" s="391"/>
      <c r="EBW90" s="392"/>
      <c r="EBX90" s="393"/>
      <c r="EBY90" s="394"/>
      <c r="EBZ90" s="395"/>
      <c r="ECA90" s="389"/>
      <c r="ECB90" s="390"/>
      <c r="ECC90" s="391"/>
      <c r="ECD90" s="392"/>
      <c r="ECE90" s="393"/>
      <c r="ECF90" s="394"/>
      <c r="ECG90" s="395"/>
      <c r="ECH90" s="389"/>
      <c r="ECI90" s="390"/>
      <c r="ECJ90" s="391"/>
      <c r="ECK90" s="392"/>
      <c r="ECL90" s="393"/>
      <c r="ECM90" s="394"/>
      <c r="ECN90" s="395"/>
      <c r="ECO90" s="389"/>
      <c r="ECP90" s="390"/>
      <c r="ECQ90" s="391"/>
      <c r="ECR90" s="392"/>
      <c r="ECS90" s="393"/>
      <c r="ECT90" s="394"/>
      <c r="ECU90" s="395"/>
      <c r="ECV90" s="389"/>
      <c r="ECW90" s="390"/>
      <c r="ECX90" s="391"/>
      <c r="ECY90" s="392"/>
      <c r="ECZ90" s="393"/>
      <c r="EDA90" s="394"/>
      <c r="EDB90" s="395"/>
      <c r="EDC90" s="389"/>
      <c r="EDD90" s="390"/>
      <c r="EDE90" s="391"/>
      <c r="EDF90" s="392"/>
      <c r="EDG90" s="393"/>
      <c r="EDH90" s="394"/>
      <c r="EDI90" s="395"/>
      <c r="EDJ90" s="389"/>
      <c r="EDK90" s="390"/>
      <c r="EDL90" s="391"/>
      <c r="EDM90" s="392"/>
      <c r="EDN90" s="393"/>
      <c r="EDO90" s="394"/>
      <c r="EDP90" s="395"/>
      <c r="EDQ90" s="389"/>
      <c r="EDR90" s="390"/>
      <c r="EDS90" s="391"/>
      <c r="EDT90" s="392"/>
      <c r="EDU90" s="393"/>
      <c r="EDV90" s="394"/>
      <c r="EDW90" s="395"/>
      <c r="EDX90" s="389"/>
      <c r="EDY90" s="390"/>
      <c r="EDZ90" s="391"/>
      <c r="EEA90" s="392"/>
      <c r="EEB90" s="393"/>
      <c r="EEC90" s="394"/>
      <c r="EED90" s="395"/>
      <c r="EEE90" s="389"/>
      <c r="EEF90" s="390"/>
      <c r="EEG90" s="391"/>
      <c r="EEH90" s="392"/>
      <c r="EEI90" s="393"/>
      <c r="EEJ90" s="394"/>
      <c r="EEK90" s="395"/>
      <c r="EEL90" s="389"/>
      <c r="EEM90" s="390"/>
      <c r="EEN90" s="391"/>
      <c r="EEO90" s="392"/>
      <c r="EEP90" s="393"/>
      <c r="EEQ90" s="394"/>
      <c r="EER90" s="395"/>
      <c r="EES90" s="389"/>
      <c r="EET90" s="390"/>
      <c r="EEU90" s="391"/>
      <c r="EEV90" s="392"/>
      <c r="EEW90" s="393"/>
      <c r="EEX90" s="394"/>
      <c r="EEY90" s="395"/>
      <c r="EEZ90" s="389"/>
      <c r="EFA90" s="390"/>
      <c r="EFB90" s="391"/>
      <c r="EFC90" s="392"/>
      <c r="EFD90" s="393"/>
      <c r="EFE90" s="394"/>
      <c r="EFF90" s="395"/>
      <c r="EFG90" s="389"/>
      <c r="EFH90" s="390"/>
      <c r="EFI90" s="391"/>
      <c r="EFJ90" s="392"/>
      <c r="EFK90" s="393"/>
      <c r="EFL90" s="394"/>
      <c r="EFM90" s="395"/>
      <c r="EFN90" s="389"/>
      <c r="EFO90" s="390"/>
      <c r="EFP90" s="391"/>
      <c r="EFQ90" s="392"/>
      <c r="EFR90" s="393"/>
      <c r="EFS90" s="394"/>
      <c r="EFT90" s="395"/>
      <c r="EFU90" s="389"/>
      <c r="EFV90" s="390"/>
      <c r="EFW90" s="391"/>
      <c r="EFX90" s="392"/>
      <c r="EFY90" s="393"/>
      <c r="EFZ90" s="394"/>
      <c r="EGA90" s="395"/>
      <c r="EGB90" s="389"/>
      <c r="EGC90" s="390"/>
      <c r="EGD90" s="391"/>
      <c r="EGE90" s="392"/>
      <c r="EGF90" s="393"/>
      <c r="EGG90" s="394"/>
      <c r="EGH90" s="395"/>
      <c r="EGI90" s="389"/>
      <c r="EGJ90" s="390"/>
      <c r="EGK90" s="391"/>
      <c r="EGL90" s="392"/>
      <c r="EGM90" s="393"/>
      <c r="EGN90" s="394"/>
      <c r="EGO90" s="395"/>
      <c r="EGP90" s="389"/>
      <c r="EGQ90" s="390"/>
      <c r="EGR90" s="391"/>
      <c r="EGS90" s="392"/>
      <c r="EGT90" s="393"/>
      <c r="EGU90" s="394"/>
      <c r="EGV90" s="395"/>
      <c r="EGW90" s="389"/>
      <c r="EGX90" s="390"/>
      <c r="EGY90" s="391"/>
      <c r="EGZ90" s="392"/>
      <c r="EHA90" s="393"/>
      <c r="EHB90" s="394"/>
      <c r="EHC90" s="395"/>
      <c r="EHD90" s="389"/>
      <c r="EHE90" s="390"/>
      <c r="EHF90" s="391"/>
      <c r="EHG90" s="392"/>
      <c r="EHH90" s="393"/>
      <c r="EHI90" s="394"/>
      <c r="EHJ90" s="395"/>
      <c r="EHK90" s="389"/>
      <c r="EHL90" s="390"/>
      <c r="EHM90" s="391"/>
      <c r="EHN90" s="392"/>
      <c r="EHO90" s="393"/>
      <c r="EHP90" s="394"/>
      <c r="EHQ90" s="395"/>
      <c r="EHR90" s="389"/>
      <c r="EHS90" s="390"/>
      <c r="EHT90" s="391"/>
      <c r="EHU90" s="392"/>
      <c r="EHV90" s="393"/>
      <c r="EHW90" s="394"/>
      <c r="EHX90" s="395"/>
      <c r="EHY90" s="389"/>
      <c r="EHZ90" s="390"/>
      <c r="EIA90" s="391"/>
      <c r="EIB90" s="392"/>
      <c r="EIC90" s="393"/>
      <c r="EID90" s="394"/>
      <c r="EIE90" s="395"/>
      <c r="EIF90" s="389"/>
      <c r="EIG90" s="390"/>
      <c r="EIH90" s="391"/>
      <c r="EII90" s="392"/>
      <c r="EIJ90" s="393"/>
      <c r="EIK90" s="394"/>
      <c r="EIL90" s="395"/>
      <c r="EIM90" s="389"/>
      <c r="EIN90" s="390"/>
      <c r="EIO90" s="391"/>
      <c r="EIP90" s="392"/>
      <c r="EIQ90" s="393"/>
      <c r="EIR90" s="394"/>
      <c r="EIS90" s="395"/>
      <c r="EIT90" s="389"/>
      <c r="EIU90" s="390"/>
      <c r="EIV90" s="391"/>
      <c r="EIW90" s="392"/>
      <c r="EIX90" s="393"/>
      <c r="EIY90" s="394"/>
      <c r="EIZ90" s="395"/>
      <c r="EJA90" s="389"/>
      <c r="EJB90" s="390"/>
      <c r="EJC90" s="391"/>
      <c r="EJD90" s="392"/>
      <c r="EJE90" s="393"/>
      <c r="EJF90" s="394"/>
      <c r="EJG90" s="395"/>
      <c r="EJH90" s="389"/>
      <c r="EJI90" s="390"/>
      <c r="EJJ90" s="391"/>
      <c r="EJK90" s="392"/>
      <c r="EJL90" s="393"/>
      <c r="EJM90" s="394"/>
      <c r="EJN90" s="395"/>
      <c r="EJO90" s="389"/>
      <c r="EJP90" s="390"/>
      <c r="EJQ90" s="391"/>
      <c r="EJR90" s="392"/>
      <c r="EJS90" s="393"/>
      <c r="EJT90" s="394"/>
      <c r="EJU90" s="395"/>
      <c r="EJV90" s="389"/>
      <c r="EJW90" s="390"/>
      <c r="EJX90" s="391"/>
      <c r="EJY90" s="392"/>
      <c r="EJZ90" s="393"/>
      <c r="EKA90" s="394"/>
      <c r="EKB90" s="395"/>
      <c r="EKC90" s="389"/>
      <c r="EKD90" s="390"/>
      <c r="EKE90" s="391"/>
      <c r="EKF90" s="392"/>
      <c r="EKG90" s="393"/>
      <c r="EKH90" s="394"/>
      <c r="EKI90" s="395"/>
      <c r="EKJ90" s="389"/>
      <c r="EKK90" s="390"/>
      <c r="EKL90" s="391"/>
      <c r="EKM90" s="392"/>
      <c r="EKN90" s="393"/>
      <c r="EKO90" s="394"/>
      <c r="EKP90" s="395"/>
      <c r="EKQ90" s="389"/>
      <c r="EKR90" s="390"/>
      <c r="EKS90" s="391"/>
      <c r="EKT90" s="392"/>
      <c r="EKU90" s="393"/>
      <c r="EKV90" s="394"/>
      <c r="EKW90" s="395"/>
      <c r="EKX90" s="389"/>
      <c r="EKY90" s="390"/>
      <c r="EKZ90" s="391"/>
      <c r="ELA90" s="392"/>
      <c r="ELB90" s="393"/>
      <c r="ELC90" s="394"/>
      <c r="ELD90" s="395"/>
      <c r="ELE90" s="389"/>
      <c r="ELF90" s="390"/>
      <c r="ELG90" s="391"/>
      <c r="ELH90" s="392"/>
      <c r="ELI90" s="393"/>
      <c r="ELJ90" s="394"/>
      <c r="ELK90" s="395"/>
      <c r="ELL90" s="389"/>
      <c r="ELM90" s="390"/>
      <c r="ELN90" s="391"/>
      <c r="ELO90" s="392"/>
      <c r="ELP90" s="393"/>
      <c r="ELQ90" s="394"/>
      <c r="ELR90" s="395"/>
      <c r="ELS90" s="389"/>
      <c r="ELT90" s="390"/>
      <c r="ELU90" s="391"/>
      <c r="ELV90" s="392"/>
      <c r="ELW90" s="393"/>
      <c r="ELX90" s="394"/>
      <c r="ELY90" s="395"/>
      <c r="ELZ90" s="389"/>
      <c r="EMA90" s="390"/>
      <c r="EMB90" s="391"/>
      <c r="EMC90" s="392"/>
      <c r="EMD90" s="393"/>
      <c r="EME90" s="394"/>
      <c r="EMF90" s="395"/>
      <c r="EMG90" s="389"/>
      <c r="EMH90" s="390"/>
      <c r="EMI90" s="391"/>
      <c r="EMJ90" s="392"/>
      <c r="EMK90" s="393"/>
      <c r="EML90" s="394"/>
      <c r="EMM90" s="395"/>
      <c r="EMN90" s="389"/>
      <c r="EMO90" s="390"/>
      <c r="EMP90" s="391"/>
      <c r="EMQ90" s="392"/>
      <c r="EMR90" s="393"/>
      <c r="EMS90" s="394"/>
      <c r="EMT90" s="395"/>
      <c r="EMU90" s="389"/>
      <c r="EMV90" s="390"/>
      <c r="EMW90" s="391"/>
      <c r="EMX90" s="392"/>
      <c r="EMY90" s="393"/>
      <c r="EMZ90" s="394"/>
      <c r="ENA90" s="395"/>
      <c r="ENB90" s="389"/>
      <c r="ENC90" s="390"/>
      <c r="END90" s="391"/>
      <c r="ENE90" s="392"/>
      <c r="ENF90" s="393"/>
      <c r="ENG90" s="394"/>
      <c r="ENH90" s="395"/>
      <c r="ENI90" s="389"/>
      <c r="ENJ90" s="390"/>
      <c r="ENK90" s="391"/>
      <c r="ENL90" s="392"/>
      <c r="ENM90" s="393"/>
      <c r="ENN90" s="394"/>
      <c r="ENO90" s="395"/>
      <c r="ENP90" s="389"/>
      <c r="ENQ90" s="390"/>
      <c r="ENR90" s="391"/>
      <c r="ENS90" s="392"/>
      <c r="ENT90" s="393"/>
      <c r="ENU90" s="394"/>
      <c r="ENV90" s="395"/>
      <c r="ENW90" s="389"/>
      <c r="ENX90" s="390"/>
      <c r="ENY90" s="391"/>
      <c r="ENZ90" s="392"/>
      <c r="EOA90" s="393"/>
      <c r="EOB90" s="394"/>
      <c r="EOC90" s="395"/>
      <c r="EOD90" s="389"/>
      <c r="EOE90" s="390"/>
      <c r="EOF90" s="391"/>
      <c r="EOG90" s="392"/>
      <c r="EOH90" s="393"/>
      <c r="EOI90" s="394"/>
      <c r="EOJ90" s="395"/>
      <c r="EOK90" s="389"/>
      <c r="EOL90" s="390"/>
      <c r="EOM90" s="391"/>
      <c r="EON90" s="392"/>
      <c r="EOO90" s="393"/>
      <c r="EOP90" s="394"/>
      <c r="EOQ90" s="395"/>
      <c r="EOR90" s="389"/>
      <c r="EOS90" s="390"/>
      <c r="EOT90" s="391"/>
      <c r="EOU90" s="392"/>
      <c r="EOV90" s="393"/>
      <c r="EOW90" s="394"/>
      <c r="EOX90" s="395"/>
      <c r="EOY90" s="389"/>
      <c r="EOZ90" s="390"/>
      <c r="EPA90" s="391"/>
      <c r="EPB90" s="392"/>
      <c r="EPC90" s="393"/>
      <c r="EPD90" s="394"/>
      <c r="EPE90" s="395"/>
      <c r="EPF90" s="389"/>
      <c r="EPG90" s="390"/>
      <c r="EPH90" s="391"/>
      <c r="EPI90" s="392"/>
      <c r="EPJ90" s="393"/>
      <c r="EPK90" s="394"/>
      <c r="EPL90" s="395"/>
      <c r="EPM90" s="389"/>
      <c r="EPN90" s="390"/>
      <c r="EPO90" s="391"/>
      <c r="EPP90" s="392"/>
      <c r="EPQ90" s="393"/>
      <c r="EPR90" s="394"/>
      <c r="EPS90" s="395"/>
      <c r="EPT90" s="389"/>
      <c r="EPU90" s="390"/>
      <c r="EPV90" s="391"/>
      <c r="EPW90" s="392"/>
      <c r="EPX90" s="393"/>
      <c r="EPY90" s="394"/>
      <c r="EPZ90" s="395"/>
      <c r="EQA90" s="389"/>
      <c r="EQB90" s="390"/>
      <c r="EQC90" s="391"/>
      <c r="EQD90" s="392"/>
      <c r="EQE90" s="393"/>
      <c r="EQF90" s="394"/>
      <c r="EQG90" s="395"/>
      <c r="EQH90" s="389"/>
      <c r="EQI90" s="390"/>
      <c r="EQJ90" s="391"/>
      <c r="EQK90" s="392"/>
      <c r="EQL90" s="393"/>
      <c r="EQM90" s="394"/>
      <c r="EQN90" s="395"/>
      <c r="EQO90" s="389"/>
      <c r="EQP90" s="390"/>
      <c r="EQQ90" s="391"/>
      <c r="EQR90" s="392"/>
      <c r="EQS90" s="393"/>
      <c r="EQT90" s="394"/>
      <c r="EQU90" s="395"/>
      <c r="EQV90" s="389"/>
      <c r="EQW90" s="390"/>
      <c r="EQX90" s="391"/>
      <c r="EQY90" s="392"/>
      <c r="EQZ90" s="393"/>
      <c r="ERA90" s="394"/>
      <c r="ERB90" s="395"/>
      <c r="ERC90" s="389"/>
      <c r="ERD90" s="390"/>
      <c r="ERE90" s="391"/>
      <c r="ERF90" s="392"/>
      <c r="ERG90" s="393"/>
      <c r="ERH90" s="394"/>
      <c r="ERI90" s="395"/>
      <c r="ERJ90" s="389"/>
      <c r="ERK90" s="390"/>
      <c r="ERL90" s="391"/>
      <c r="ERM90" s="392"/>
      <c r="ERN90" s="393"/>
      <c r="ERO90" s="394"/>
      <c r="ERP90" s="395"/>
      <c r="ERQ90" s="389"/>
      <c r="ERR90" s="390"/>
      <c r="ERS90" s="391"/>
      <c r="ERT90" s="392"/>
      <c r="ERU90" s="393"/>
      <c r="ERV90" s="394"/>
      <c r="ERW90" s="395"/>
      <c r="ERX90" s="389"/>
      <c r="ERY90" s="390"/>
      <c r="ERZ90" s="391"/>
      <c r="ESA90" s="392"/>
      <c r="ESB90" s="393"/>
      <c r="ESC90" s="394"/>
      <c r="ESD90" s="395"/>
      <c r="ESE90" s="389"/>
      <c r="ESF90" s="390"/>
      <c r="ESG90" s="391"/>
      <c r="ESH90" s="392"/>
      <c r="ESI90" s="393"/>
      <c r="ESJ90" s="394"/>
      <c r="ESK90" s="395"/>
      <c r="ESL90" s="389"/>
      <c r="ESM90" s="390"/>
      <c r="ESN90" s="391"/>
      <c r="ESO90" s="392"/>
      <c r="ESP90" s="393"/>
      <c r="ESQ90" s="394"/>
      <c r="ESR90" s="395"/>
      <c r="ESS90" s="389"/>
      <c r="EST90" s="390"/>
      <c r="ESU90" s="391"/>
      <c r="ESV90" s="392"/>
      <c r="ESW90" s="393"/>
      <c r="ESX90" s="394"/>
      <c r="ESY90" s="395"/>
      <c r="ESZ90" s="389"/>
      <c r="ETA90" s="390"/>
      <c r="ETB90" s="391"/>
      <c r="ETC90" s="392"/>
      <c r="ETD90" s="393"/>
      <c r="ETE90" s="394"/>
      <c r="ETF90" s="395"/>
      <c r="ETG90" s="389"/>
      <c r="ETH90" s="390"/>
      <c r="ETI90" s="391"/>
      <c r="ETJ90" s="392"/>
      <c r="ETK90" s="393"/>
      <c r="ETL90" s="394"/>
      <c r="ETM90" s="395"/>
      <c r="ETN90" s="389"/>
      <c r="ETO90" s="390"/>
      <c r="ETP90" s="391"/>
      <c r="ETQ90" s="392"/>
      <c r="ETR90" s="393"/>
      <c r="ETS90" s="394"/>
      <c r="ETT90" s="395"/>
      <c r="ETU90" s="389"/>
      <c r="ETV90" s="390"/>
      <c r="ETW90" s="391"/>
      <c r="ETX90" s="392"/>
      <c r="ETY90" s="393"/>
      <c r="ETZ90" s="394"/>
      <c r="EUA90" s="395"/>
      <c r="EUB90" s="389"/>
      <c r="EUC90" s="390"/>
      <c r="EUD90" s="391"/>
      <c r="EUE90" s="392"/>
      <c r="EUF90" s="393"/>
      <c r="EUG90" s="394"/>
      <c r="EUH90" s="395"/>
      <c r="EUI90" s="389"/>
      <c r="EUJ90" s="390"/>
      <c r="EUK90" s="391"/>
      <c r="EUL90" s="392"/>
      <c r="EUM90" s="393"/>
      <c r="EUN90" s="394"/>
      <c r="EUO90" s="395"/>
      <c r="EUP90" s="389"/>
      <c r="EUQ90" s="390"/>
      <c r="EUR90" s="391"/>
      <c r="EUS90" s="392"/>
      <c r="EUT90" s="393"/>
      <c r="EUU90" s="394"/>
      <c r="EUV90" s="395"/>
      <c r="EUW90" s="389"/>
      <c r="EUX90" s="390"/>
      <c r="EUY90" s="391"/>
      <c r="EUZ90" s="392"/>
      <c r="EVA90" s="393"/>
      <c r="EVB90" s="394"/>
      <c r="EVC90" s="395"/>
      <c r="EVD90" s="389"/>
      <c r="EVE90" s="390"/>
      <c r="EVF90" s="391"/>
      <c r="EVG90" s="392"/>
      <c r="EVH90" s="393"/>
      <c r="EVI90" s="394"/>
      <c r="EVJ90" s="395"/>
      <c r="EVK90" s="389"/>
      <c r="EVL90" s="390"/>
      <c r="EVM90" s="391"/>
      <c r="EVN90" s="392"/>
      <c r="EVO90" s="393"/>
      <c r="EVP90" s="394"/>
      <c r="EVQ90" s="395"/>
      <c r="EVR90" s="389"/>
      <c r="EVS90" s="390"/>
      <c r="EVT90" s="391"/>
      <c r="EVU90" s="392"/>
      <c r="EVV90" s="393"/>
      <c r="EVW90" s="394"/>
      <c r="EVX90" s="395"/>
      <c r="EVY90" s="389"/>
      <c r="EVZ90" s="390"/>
      <c r="EWA90" s="391"/>
      <c r="EWB90" s="392"/>
      <c r="EWC90" s="393"/>
      <c r="EWD90" s="394"/>
      <c r="EWE90" s="395"/>
      <c r="EWF90" s="389"/>
      <c r="EWG90" s="390"/>
      <c r="EWH90" s="391"/>
      <c r="EWI90" s="392"/>
      <c r="EWJ90" s="393"/>
      <c r="EWK90" s="394"/>
      <c r="EWL90" s="395"/>
      <c r="EWM90" s="389"/>
      <c r="EWN90" s="390"/>
      <c r="EWO90" s="391"/>
      <c r="EWP90" s="392"/>
      <c r="EWQ90" s="393"/>
      <c r="EWR90" s="394"/>
      <c r="EWS90" s="395"/>
      <c r="EWT90" s="389"/>
      <c r="EWU90" s="390"/>
      <c r="EWV90" s="391"/>
      <c r="EWW90" s="392"/>
      <c r="EWX90" s="393"/>
      <c r="EWY90" s="394"/>
      <c r="EWZ90" s="395"/>
      <c r="EXA90" s="389"/>
      <c r="EXB90" s="390"/>
      <c r="EXC90" s="391"/>
      <c r="EXD90" s="392"/>
      <c r="EXE90" s="393"/>
      <c r="EXF90" s="394"/>
      <c r="EXG90" s="395"/>
      <c r="EXH90" s="389"/>
      <c r="EXI90" s="390"/>
      <c r="EXJ90" s="391"/>
      <c r="EXK90" s="392"/>
      <c r="EXL90" s="393"/>
      <c r="EXM90" s="394"/>
      <c r="EXN90" s="395"/>
      <c r="EXO90" s="389"/>
      <c r="EXP90" s="390"/>
      <c r="EXQ90" s="391"/>
      <c r="EXR90" s="392"/>
      <c r="EXS90" s="393"/>
      <c r="EXT90" s="394"/>
      <c r="EXU90" s="395"/>
      <c r="EXV90" s="389"/>
      <c r="EXW90" s="390"/>
      <c r="EXX90" s="391"/>
      <c r="EXY90" s="392"/>
      <c r="EXZ90" s="393"/>
      <c r="EYA90" s="394"/>
      <c r="EYB90" s="395"/>
      <c r="EYC90" s="389"/>
      <c r="EYD90" s="390"/>
      <c r="EYE90" s="391"/>
      <c r="EYF90" s="392"/>
      <c r="EYG90" s="393"/>
      <c r="EYH90" s="394"/>
      <c r="EYI90" s="395"/>
      <c r="EYJ90" s="389"/>
      <c r="EYK90" s="390"/>
      <c r="EYL90" s="391"/>
      <c r="EYM90" s="392"/>
      <c r="EYN90" s="393"/>
      <c r="EYO90" s="394"/>
      <c r="EYP90" s="395"/>
      <c r="EYQ90" s="389"/>
      <c r="EYR90" s="390"/>
      <c r="EYS90" s="391"/>
      <c r="EYT90" s="392"/>
      <c r="EYU90" s="393"/>
      <c r="EYV90" s="394"/>
      <c r="EYW90" s="395"/>
      <c r="EYX90" s="389"/>
      <c r="EYY90" s="390"/>
      <c r="EYZ90" s="391"/>
      <c r="EZA90" s="392"/>
      <c r="EZB90" s="393"/>
      <c r="EZC90" s="394"/>
      <c r="EZD90" s="395"/>
      <c r="EZE90" s="389"/>
      <c r="EZF90" s="390"/>
      <c r="EZG90" s="391"/>
      <c r="EZH90" s="392"/>
      <c r="EZI90" s="393"/>
      <c r="EZJ90" s="394"/>
      <c r="EZK90" s="395"/>
      <c r="EZL90" s="389"/>
      <c r="EZM90" s="390"/>
      <c r="EZN90" s="391"/>
      <c r="EZO90" s="392"/>
      <c r="EZP90" s="393"/>
      <c r="EZQ90" s="394"/>
      <c r="EZR90" s="395"/>
      <c r="EZS90" s="389"/>
      <c r="EZT90" s="390"/>
      <c r="EZU90" s="391"/>
      <c r="EZV90" s="392"/>
      <c r="EZW90" s="393"/>
      <c r="EZX90" s="394"/>
      <c r="EZY90" s="395"/>
      <c r="EZZ90" s="389"/>
      <c r="FAA90" s="390"/>
      <c r="FAB90" s="391"/>
      <c r="FAC90" s="392"/>
      <c r="FAD90" s="393"/>
      <c r="FAE90" s="394"/>
      <c r="FAF90" s="395"/>
      <c r="FAG90" s="389"/>
      <c r="FAH90" s="390"/>
      <c r="FAI90" s="391"/>
      <c r="FAJ90" s="392"/>
      <c r="FAK90" s="393"/>
      <c r="FAL90" s="394"/>
      <c r="FAM90" s="395"/>
      <c r="FAN90" s="389"/>
      <c r="FAO90" s="390"/>
      <c r="FAP90" s="391"/>
      <c r="FAQ90" s="392"/>
      <c r="FAR90" s="393"/>
      <c r="FAS90" s="394"/>
      <c r="FAT90" s="395"/>
      <c r="FAU90" s="389"/>
      <c r="FAV90" s="390"/>
      <c r="FAW90" s="391"/>
      <c r="FAX90" s="392"/>
      <c r="FAY90" s="393"/>
      <c r="FAZ90" s="394"/>
      <c r="FBA90" s="395"/>
      <c r="FBB90" s="389"/>
      <c r="FBC90" s="390"/>
      <c r="FBD90" s="391"/>
      <c r="FBE90" s="392"/>
      <c r="FBF90" s="393"/>
      <c r="FBG90" s="394"/>
      <c r="FBH90" s="395"/>
      <c r="FBI90" s="389"/>
      <c r="FBJ90" s="390"/>
      <c r="FBK90" s="391"/>
      <c r="FBL90" s="392"/>
      <c r="FBM90" s="393"/>
      <c r="FBN90" s="394"/>
      <c r="FBO90" s="395"/>
      <c r="FBP90" s="389"/>
      <c r="FBQ90" s="390"/>
      <c r="FBR90" s="391"/>
      <c r="FBS90" s="392"/>
      <c r="FBT90" s="393"/>
      <c r="FBU90" s="394"/>
      <c r="FBV90" s="395"/>
      <c r="FBW90" s="389"/>
      <c r="FBX90" s="390"/>
      <c r="FBY90" s="391"/>
      <c r="FBZ90" s="392"/>
      <c r="FCA90" s="393"/>
      <c r="FCB90" s="394"/>
      <c r="FCC90" s="395"/>
      <c r="FCD90" s="389"/>
      <c r="FCE90" s="390"/>
      <c r="FCF90" s="391"/>
      <c r="FCG90" s="392"/>
      <c r="FCH90" s="393"/>
      <c r="FCI90" s="394"/>
      <c r="FCJ90" s="395"/>
      <c r="FCK90" s="389"/>
      <c r="FCL90" s="390"/>
      <c r="FCM90" s="391"/>
      <c r="FCN90" s="392"/>
      <c r="FCO90" s="393"/>
      <c r="FCP90" s="394"/>
      <c r="FCQ90" s="395"/>
      <c r="FCR90" s="389"/>
      <c r="FCS90" s="390"/>
      <c r="FCT90" s="391"/>
      <c r="FCU90" s="392"/>
      <c r="FCV90" s="393"/>
      <c r="FCW90" s="394"/>
      <c r="FCX90" s="395"/>
      <c r="FCY90" s="389"/>
      <c r="FCZ90" s="390"/>
      <c r="FDA90" s="391"/>
      <c r="FDB90" s="392"/>
      <c r="FDC90" s="393"/>
      <c r="FDD90" s="394"/>
      <c r="FDE90" s="395"/>
      <c r="FDF90" s="389"/>
      <c r="FDG90" s="390"/>
      <c r="FDH90" s="391"/>
      <c r="FDI90" s="392"/>
      <c r="FDJ90" s="393"/>
      <c r="FDK90" s="394"/>
      <c r="FDL90" s="395"/>
      <c r="FDM90" s="389"/>
      <c r="FDN90" s="390"/>
      <c r="FDO90" s="391"/>
      <c r="FDP90" s="392"/>
      <c r="FDQ90" s="393"/>
      <c r="FDR90" s="394"/>
      <c r="FDS90" s="395"/>
      <c r="FDT90" s="389"/>
      <c r="FDU90" s="390"/>
      <c r="FDV90" s="391"/>
      <c r="FDW90" s="392"/>
      <c r="FDX90" s="393"/>
      <c r="FDY90" s="394"/>
      <c r="FDZ90" s="395"/>
      <c r="FEA90" s="389"/>
      <c r="FEB90" s="390"/>
      <c r="FEC90" s="391"/>
      <c r="FED90" s="392"/>
      <c r="FEE90" s="393"/>
      <c r="FEF90" s="394"/>
      <c r="FEG90" s="395"/>
      <c r="FEH90" s="389"/>
      <c r="FEI90" s="390"/>
      <c r="FEJ90" s="391"/>
      <c r="FEK90" s="392"/>
      <c r="FEL90" s="393"/>
      <c r="FEM90" s="394"/>
      <c r="FEN90" s="395"/>
      <c r="FEO90" s="389"/>
      <c r="FEP90" s="390"/>
      <c r="FEQ90" s="391"/>
      <c r="FER90" s="392"/>
      <c r="FES90" s="393"/>
      <c r="FET90" s="394"/>
      <c r="FEU90" s="395"/>
      <c r="FEV90" s="389"/>
      <c r="FEW90" s="390"/>
      <c r="FEX90" s="391"/>
      <c r="FEY90" s="392"/>
      <c r="FEZ90" s="393"/>
      <c r="FFA90" s="394"/>
      <c r="FFB90" s="395"/>
      <c r="FFC90" s="389"/>
      <c r="FFD90" s="390"/>
      <c r="FFE90" s="391"/>
      <c r="FFF90" s="392"/>
      <c r="FFG90" s="393"/>
      <c r="FFH90" s="394"/>
      <c r="FFI90" s="395"/>
      <c r="FFJ90" s="389"/>
      <c r="FFK90" s="390"/>
      <c r="FFL90" s="391"/>
      <c r="FFM90" s="392"/>
      <c r="FFN90" s="393"/>
      <c r="FFO90" s="394"/>
      <c r="FFP90" s="395"/>
      <c r="FFQ90" s="389"/>
      <c r="FFR90" s="390"/>
      <c r="FFS90" s="391"/>
      <c r="FFT90" s="392"/>
      <c r="FFU90" s="393"/>
      <c r="FFV90" s="394"/>
      <c r="FFW90" s="395"/>
      <c r="FFX90" s="389"/>
      <c r="FFY90" s="390"/>
      <c r="FFZ90" s="391"/>
      <c r="FGA90" s="392"/>
      <c r="FGB90" s="393"/>
      <c r="FGC90" s="394"/>
      <c r="FGD90" s="395"/>
      <c r="FGE90" s="389"/>
      <c r="FGF90" s="390"/>
      <c r="FGG90" s="391"/>
      <c r="FGH90" s="392"/>
      <c r="FGI90" s="393"/>
      <c r="FGJ90" s="394"/>
      <c r="FGK90" s="395"/>
      <c r="FGL90" s="389"/>
      <c r="FGM90" s="390"/>
      <c r="FGN90" s="391"/>
      <c r="FGO90" s="392"/>
      <c r="FGP90" s="393"/>
      <c r="FGQ90" s="394"/>
      <c r="FGR90" s="395"/>
      <c r="FGS90" s="389"/>
      <c r="FGT90" s="390"/>
      <c r="FGU90" s="391"/>
      <c r="FGV90" s="392"/>
      <c r="FGW90" s="393"/>
      <c r="FGX90" s="394"/>
      <c r="FGY90" s="395"/>
      <c r="FGZ90" s="389"/>
      <c r="FHA90" s="390"/>
      <c r="FHB90" s="391"/>
      <c r="FHC90" s="392"/>
      <c r="FHD90" s="393"/>
      <c r="FHE90" s="394"/>
      <c r="FHF90" s="395"/>
      <c r="FHG90" s="389"/>
      <c r="FHH90" s="390"/>
      <c r="FHI90" s="391"/>
      <c r="FHJ90" s="392"/>
      <c r="FHK90" s="393"/>
      <c r="FHL90" s="394"/>
      <c r="FHM90" s="395"/>
      <c r="FHN90" s="389"/>
      <c r="FHO90" s="390"/>
      <c r="FHP90" s="391"/>
      <c r="FHQ90" s="392"/>
      <c r="FHR90" s="393"/>
      <c r="FHS90" s="394"/>
      <c r="FHT90" s="395"/>
      <c r="FHU90" s="389"/>
      <c r="FHV90" s="390"/>
      <c r="FHW90" s="391"/>
      <c r="FHX90" s="392"/>
      <c r="FHY90" s="393"/>
      <c r="FHZ90" s="394"/>
      <c r="FIA90" s="395"/>
      <c r="FIB90" s="389"/>
      <c r="FIC90" s="390"/>
      <c r="FID90" s="391"/>
      <c r="FIE90" s="392"/>
      <c r="FIF90" s="393"/>
      <c r="FIG90" s="394"/>
      <c r="FIH90" s="395"/>
      <c r="FII90" s="389"/>
      <c r="FIJ90" s="390"/>
      <c r="FIK90" s="391"/>
      <c r="FIL90" s="392"/>
      <c r="FIM90" s="393"/>
      <c r="FIN90" s="394"/>
      <c r="FIO90" s="395"/>
      <c r="FIP90" s="389"/>
      <c r="FIQ90" s="390"/>
      <c r="FIR90" s="391"/>
      <c r="FIS90" s="392"/>
      <c r="FIT90" s="393"/>
      <c r="FIU90" s="394"/>
      <c r="FIV90" s="395"/>
      <c r="FIW90" s="389"/>
      <c r="FIX90" s="390"/>
      <c r="FIY90" s="391"/>
      <c r="FIZ90" s="392"/>
      <c r="FJA90" s="393"/>
      <c r="FJB90" s="394"/>
      <c r="FJC90" s="395"/>
      <c r="FJD90" s="389"/>
      <c r="FJE90" s="390"/>
      <c r="FJF90" s="391"/>
      <c r="FJG90" s="392"/>
      <c r="FJH90" s="393"/>
      <c r="FJI90" s="394"/>
      <c r="FJJ90" s="395"/>
      <c r="FJK90" s="389"/>
      <c r="FJL90" s="390"/>
      <c r="FJM90" s="391"/>
      <c r="FJN90" s="392"/>
      <c r="FJO90" s="393"/>
      <c r="FJP90" s="394"/>
      <c r="FJQ90" s="395"/>
      <c r="FJR90" s="389"/>
      <c r="FJS90" s="390"/>
      <c r="FJT90" s="391"/>
      <c r="FJU90" s="392"/>
      <c r="FJV90" s="393"/>
      <c r="FJW90" s="394"/>
      <c r="FJX90" s="395"/>
      <c r="FJY90" s="389"/>
      <c r="FJZ90" s="390"/>
      <c r="FKA90" s="391"/>
      <c r="FKB90" s="392"/>
      <c r="FKC90" s="393"/>
      <c r="FKD90" s="394"/>
      <c r="FKE90" s="395"/>
      <c r="FKF90" s="389"/>
      <c r="FKG90" s="390"/>
      <c r="FKH90" s="391"/>
      <c r="FKI90" s="392"/>
      <c r="FKJ90" s="393"/>
      <c r="FKK90" s="394"/>
      <c r="FKL90" s="395"/>
      <c r="FKM90" s="389"/>
      <c r="FKN90" s="390"/>
      <c r="FKO90" s="391"/>
      <c r="FKP90" s="392"/>
      <c r="FKQ90" s="393"/>
      <c r="FKR90" s="394"/>
      <c r="FKS90" s="395"/>
      <c r="FKT90" s="389"/>
      <c r="FKU90" s="390"/>
      <c r="FKV90" s="391"/>
      <c r="FKW90" s="392"/>
      <c r="FKX90" s="393"/>
      <c r="FKY90" s="394"/>
      <c r="FKZ90" s="395"/>
      <c r="FLA90" s="389"/>
      <c r="FLB90" s="390"/>
      <c r="FLC90" s="391"/>
      <c r="FLD90" s="392"/>
      <c r="FLE90" s="393"/>
      <c r="FLF90" s="394"/>
      <c r="FLG90" s="395"/>
      <c r="FLH90" s="389"/>
      <c r="FLI90" s="390"/>
      <c r="FLJ90" s="391"/>
      <c r="FLK90" s="392"/>
      <c r="FLL90" s="393"/>
      <c r="FLM90" s="394"/>
      <c r="FLN90" s="395"/>
      <c r="FLO90" s="389"/>
      <c r="FLP90" s="390"/>
      <c r="FLQ90" s="391"/>
      <c r="FLR90" s="392"/>
      <c r="FLS90" s="393"/>
      <c r="FLT90" s="394"/>
      <c r="FLU90" s="395"/>
      <c r="FLV90" s="389"/>
      <c r="FLW90" s="390"/>
      <c r="FLX90" s="391"/>
      <c r="FLY90" s="392"/>
      <c r="FLZ90" s="393"/>
      <c r="FMA90" s="394"/>
      <c r="FMB90" s="395"/>
      <c r="FMC90" s="389"/>
      <c r="FMD90" s="390"/>
      <c r="FME90" s="391"/>
      <c r="FMF90" s="392"/>
      <c r="FMG90" s="393"/>
      <c r="FMH90" s="394"/>
      <c r="FMI90" s="395"/>
      <c r="FMJ90" s="389"/>
      <c r="FMK90" s="390"/>
      <c r="FML90" s="391"/>
      <c r="FMM90" s="392"/>
      <c r="FMN90" s="393"/>
      <c r="FMO90" s="394"/>
      <c r="FMP90" s="395"/>
      <c r="FMQ90" s="389"/>
      <c r="FMR90" s="390"/>
      <c r="FMS90" s="391"/>
      <c r="FMT90" s="392"/>
      <c r="FMU90" s="393"/>
      <c r="FMV90" s="394"/>
      <c r="FMW90" s="395"/>
      <c r="FMX90" s="389"/>
      <c r="FMY90" s="390"/>
      <c r="FMZ90" s="391"/>
      <c r="FNA90" s="392"/>
      <c r="FNB90" s="393"/>
      <c r="FNC90" s="394"/>
      <c r="FND90" s="395"/>
      <c r="FNE90" s="389"/>
      <c r="FNF90" s="390"/>
      <c r="FNG90" s="391"/>
      <c r="FNH90" s="392"/>
      <c r="FNI90" s="393"/>
      <c r="FNJ90" s="394"/>
      <c r="FNK90" s="395"/>
      <c r="FNL90" s="389"/>
      <c r="FNM90" s="390"/>
      <c r="FNN90" s="391"/>
      <c r="FNO90" s="392"/>
      <c r="FNP90" s="393"/>
      <c r="FNQ90" s="394"/>
      <c r="FNR90" s="395"/>
      <c r="FNS90" s="389"/>
      <c r="FNT90" s="390"/>
      <c r="FNU90" s="391"/>
      <c r="FNV90" s="392"/>
      <c r="FNW90" s="393"/>
      <c r="FNX90" s="394"/>
      <c r="FNY90" s="395"/>
      <c r="FNZ90" s="389"/>
      <c r="FOA90" s="390"/>
      <c r="FOB90" s="391"/>
      <c r="FOC90" s="392"/>
      <c r="FOD90" s="393"/>
      <c r="FOE90" s="394"/>
      <c r="FOF90" s="395"/>
      <c r="FOG90" s="389"/>
      <c r="FOH90" s="390"/>
      <c r="FOI90" s="391"/>
      <c r="FOJ90" s="392"/>
      <c r="FOK90" s="393"/>
      <c r="FOL90" s="394"/>
      <c r="FOM90" s="395"/>
      <c r="FON90" s="389"/>
      <c r="FOO90" s="390"/>
      <c r="FOP90" s="391"/>
      <c r="FOQ90" s="392"/>
      <c r="FOR90" s="393"/>
      <c r="FOS90" s="394"/>
      <c r="FOT90" s="395"/>
      <c r="FOU90" s="389"/>
      <c r="FOV90" s="390"/>
      <c r="FOW90" s="391"/>
      <c r="FOX90" s="392"/>
      <c r="FOY90" s="393"/>
      <c r="FOZ90" s="394"/>
      <c r="FPA90" s="395"/>
      <c r="FPB90" s="389"/>
      <c r="FPC90" s="390"/>
      <c r="FPD90" s="391"/>
      <c r="FPE90" s="392"/>
      <c r="FPF90" s="393"/>
      <c r="FPG90" s="394"/>
      <c r="FPH90" s="395"/>
      <c r="FPI90" s="389"/>
      <c r="FPJ90" s="390"/>
      <c r="FPK90" s="391"/>
      <c r="FPL90" s="392"/>
      <c r="FPM90" s="393"/>
      <c r="FPN90" s="394"/>
      <c r="FPO90" s="395"/>
      <c r="FPP90" s="389"/>
      <c r="FPQ90" s="390"/>
      <c r="FPR90" s="391"/>
      <c r="FPS90" s="392"/>
      <c r="FPT90" s="393"/>
      <c r="FPU90" s="394"/>
      <c r="FPV90" s="395"/>
      <c r="FPW90" s="389"/>
      <c r="FPX90" s="390"/>
      <c r="FPY90" s="391"/>
      <c r="FPZ90" s="392"/>
      <c r="FQA90" s="393"/>
      <c r="FQB90" s="394"/>
      <c r="FQC90" s="395"/>
      <c r="FQD90" s="389"/>
      <c r="FQE90" s="390"/>
      <c r="FQF90" s="391"/>
      <c r="FQG90" s="392"/>
      <c r="FQH90" s="393"/>
      <c r="FQI90" s="394"/>
      <c r="FQJ90" s="395"/>
      <c r="FQK90" s="389"/>
      <c r="FQL90" s="390"/>
      <c r="FQM90" s="391"/>
      <c r="FQN90" s="392"/>
      <c r="FQO90" s="393"/>
      <c r="FQP90" s="394"/>
      <c r="FQQ90" s="395"/>
      <c r="FQR90" s="389"/>
      <c r="FQS90" s="390"/>
      <c r="FQT90" s="391"/>
      <c r="FQU90" s="392"/>
      <c r="FQV90" s="393"/>
      <c r="FQW90" s="394"/>
      <c r="FQX90" s="395"/>
      <c r="FQY90" s="389"/>
      <c r="FQZ90" s="390"/>
      <c r="FRA90" s="391"/>
      <c r="FRB90" s="392"/>
      <c r="FRC90" s="393"/>
      <c r="FRD90" s="394"/>
      <c r="FRE90" s="395"/>
      <c r="FRF90" s="389"/>
      <c r="FRG90" s="390"/>
      <c r="FRH90" s="391"/>
      <c r="FRI90" s="392"/>
      <c r="FRJ90" s="393"/>
      <c r="FRK90" s="394"/>
      <c r="FRL90" s="395"/>
      <c r="FRM90" s="389"/>
      <c r="FRN90" s="390"/>
      <c r="FRO90" s="391"/>
      <c r="FRP90" s="392"/>
      <c r="FRQ90" s="393"/>
      <c r="FRR90" s="394"/>
      <c r="FRS90" s="395"/>
      <c r="FRT90" s="389"/>
      <c r="FRU90" s="390"/>
      <c r="FRV90" s="391"/>
      <c r="FRW90" s="392"/>
      <c r="FRX90" s="393"/>
      <c r="FRY90" s="394"/>
      <c r="FRZ90" s="395"/>
      <c r="FSA90" s="389"/>
      <c r="FSB90" s="390"/>
      <c r="FSC90" s="391"/>
      <c r="FSD90" s="392"/>
      <c r="FSE90" s="393"/>
      <c r="FSF90" s="394"/>
      <c r="FSG90" s="395"/>
      <c r="FSH90" s="389"/>
      <c r="FSI90" s="390"/>
      <c r="FSJ90" s="391"/>
      <c r="FSK90" s="392"/>
      <c r="FSL90" s="393"/>
      <c r="FSM90" s="394"/>
      <c r="FSN90" s="395"/>
      <c r="FSO90" s="389"/>
      <c r="FSP90" s="390"/>
      <c r="FSQ90" s="391"/>
      <c r="FSR90" s="392"/>
      <c r="FSS90" s="393"/>
      <c r="FST90" s="394"/>
      <c r="FSU90" s="395"/>
      <c r="FSV90" s="389"/>
      <c r="FSW90" s="390"/>
      <c r="FSX90" s="391"/>
      <c r="FSY90" s="392"/>
      <c r="FSZ90" s="393"/>
      <c r="FTA90" s="394"/>
      <c r="FTB90" s="395"/>
      <c r="FTC90" s="389"/>
      <c r="FTD90" s="390"/>
      <c r="FTE90" s="391"/>
      <c r="FTF90" s="392"/>
      <c r="FTG90" s="393"/>
      <c r="FTH90" s="394"/>
      <c r="FTI90" s="395"/>
      <c r="FTJ90" s="389"/>
      <c r="FTK90" s="390"/>
      <c r="FTL90" s="391"/>
      <c r="FTM90" s="392"/>
      <c r="FTN90" s="393"/>
      <c r="FTO90" s="394"/>
      <c r="FTP90" s="395"/>
      <c r="FTQ90" s="389"/>
      <c r="FTR90" s="390"/>
      <c r="FTS90" s="391"/>
      <c r="FTT90" s="392"/>
      <c r="FTU90" s="393"/>
      <c r="FTV90" s="394"/>
      <c r="FTW90" s="395"/>
      <c r="FTX90" s="389"/>
      <c r="FTY90" s="390"/>
      <c r="FTZ90" s="391"/>
      <c r="FUA90" s="392"/>
      <c r="FUB90" s="393"/>
      <c r="FUC90" s="394"/>
      <c r="FUD90" s="395"/>
      <c r="FUE90" s="389"/>
      <c r="FUF90" s="390"/>
      <c r="FUG90" s="391"/>
      <c r="FUH90" s="392"/>
      <c r="FUI90" s="393"/>
      <c r="FUJ90" s="394"/>
      <c r="FUK90" s="395"/>
      <c r="FUL90" s="389"/>
      <c r="FUM90" s="390"/>
      <c r="FUN90" s="391"/>
      <c r="FUO90" s="392"/>
      <c r="FUP90" s="393"/>
      <c r="FUQ90" s="394"/>
      <c r="FUR90" s="395"/>
      <c r="FUS90" s="389"/>
      <c r="FUT90" s="390"/>
      <c r="FUU90" s="391"/>
      <c r="FUV90" s="392"/>
      <c r="FUW90" s="393"/>
      <c r="FUX90" s="394"/>
      <c r="FUY90" s="395"/>
      <c r="FUZ90" s="389"/>
      <c r="FVA90" s="390"/>
      <c r="FVB90" s="391"/>
      <c r="FVC90" s="392"/>
      <c r="FVD90" s="393"/>
      <c r="FVE90" s="394"/>
      <c r="FVF90" s="395"/>
      <c r="FVG90" s="389"/>
      <c r="FVH90" s="390"/>
      <c r="FVI90" s="391"/>
      <c r="FVJ90" s="392"/>
      <c r="FVK90" s="393"/>
      <c r="FVL90" s="394"/>
      <c r="FVM90" s="395"/>
      <c r="FVN90" s="389"/>
      <c r="FVO90" s="390"/>
      <c r="FVP90" s="391"/>
      <c r="FVQ90" s="392"/>
      <c r="FVR90" s="393"/>
      <c r="FVS90" s="394"/>
      <c r="FVT90" s="395"/>
      <c r="FVU90" s="389"/>
      <c r="FVV90" s="390"/>
      <c r="FVW90" s="391"/>
      <c r="FVX90" s="392"/>
      <c r="FVY90" s="393"/>
      <c r="FVZ90" s="394"/>
      <c r="FWA90" s="395"/>
      <c r="FWB90" s="389"/>
      <c r="FWC90" s="390"/>
      <c r="FWD90" s="391"/>
      <c r="FWE90" s="392"/>
      <c r="FWF90" s="393"/>
      <c r="FWG90" s="394"/>
      <c r="FWH90" s="395"/>
      <c r="FWI90" s="389"/>
      <c r="FWJ90" s="390"/>
      <c r="FWK90" s="391"/>
      <c r="FWL90" s="392"/>
      <c r="FWM90" s="393"/>
      <c r="FWN90" s="394"/>
      <c r="FWO90" s="395"/>
      <c r="FWP90" s="389"/>
      <c r="FWQ90" s="390"/>
      <c r="FWR90" s="391"/>
      <c r="FWS90" s="392"/>
      <c r="FWT90" s="393"/>
      <c r="FWU90" s="394"/>
      <c r="FWV90" s="395"/>
      <c r="FWW90" s="389"/>
      <c r="FWX90" s="390"/>
      <c r="FWY90" s="391"/>
      <c r="FWZ90" s="392"/>
      <c r="FXA90" s="393"/>
      <c r="FXB90" s="394"/>
      <c r="FXC90" s="395"/>
      <c r="FXD90" s="389"/>
      <c r="FXE90" s="390"/>
      <c r="FXF90" s="391"/>
      <c r="FXG90" s="392"/>
      <c r="FXH90" s="393"/>
      <c r="FXI90" s="394"/>
      <c r="FXJ90" s="395"/>
      <c r="FXK90" s="389"/>
      <c r="FXL90" s="390"/>
      <c r="FXM90" s="391"/>
      <c r="FXN90" s="392"/>
      <c r="FXO90" s="393"/>
      <c r="FXP90" s="394"/>
      <c r="FXQ90" s="395"/>
      <c r="FXR90" s="389"/>
      <c r="FXS90" s="390"/>
      <c r="FXT90" s="391"/>
      <c r="FXU90" s="392"/>
      <c r="FXV90" s="393"/>
      <c r="FXW90" s="394"/>
      <c r="FXX90" s="395"/>
      <c r="FXY90" s="389"/>
      <c r="FXZ90" s="390"/>
      <c r="FYA90" s="391"/>
      <c r="FYB90" s="392"/>
      <c r="FYC90" s="393"/>
      <c r="FYD90" s="394"/>
      <c r="FYE90" s="395"/>
      <c r="FYF90" s="389"/>
      <c r="FYG90" s="390"/>
      <c r="FYH90" s="391"/>
      <c r="FYI90" s="392"/>
      <c r="FYJ90" s="393"/>
      <c r="FYK90" s="394"/>
      <c r="FYL90" s="395"/>
      <c r="FYM90" s="389"/>
      <c r="FYN90" s="390"/>
      <c r="FYO90" s="391"/>
      <c r="FYP90" s="392"/>
      <c r="FYQ90" s="393"/>
      <c r="FYR90" s="394"/>
      <c r="FYS90" s="395"/>
      <c r="FYT90" s="389"/>
      <c r="FYU90" s="390"/>
      <c r="FYV90" s="391"/>
      <c r="FYW90" s="392"/>
      <c r="FYX90" s="393"/>
      <c r="FYY90" s="394"/>
      <c r="FYZ90" s="395"/>
      <c r="FZA90" s="389"/>
      <c r="FZB90" s="390"/>
      <c r="FZC90" s="391"/>
      <c r="FZD90" s="392"/>
      <c r="FZE90" s="393"/>
      <c r="FZF90" s="394"/>
      <c r="FZG90" s="395"/>
      <c r="FZH90" s="389"/>
      <c r="FZI90" s="390"/>
      <c r="FZJ90" s="391"/>
      <c r="FZK90" s="392"/>
      <c r="FZL90" s="393"/>
      <c r="FZM90" s="394"/>
      <c r="FZN90" s="395"/>
      <c r="FZO90" s="389"/>
      <c r="FZP90" s="390"/>
      <c r="FZQ90" s="391"/>
      <c r="FZR90" s="392"/>
      <c r="FZS90" s="393"/>
      <c r="FZT90" s="394"/>
      <c r="FZU90" s="395"/>
      <c r="FZV90" s="389"/>
      <c r="FZW90" s="390"/>
      <c r="FZX90" s="391"/>
      <c r="FZY90" s="392"/>
      <c r="FZZ90" s="393"/>
      <c r="GAA90" s="394"/>
      <c r="GAB90" s="395"/>
      <c r="GAC90" s="389"/>
      <c r="GAD90" s="390"/>
      <c r="GAE90" s="391"/>
      <c r="GAF90" s="392"/>
      <c r="GAG90" s="393"/>
      <c r="GAH90" s="394"/>
      <c r="GAI90" s="395"/>
      <c r="GAJ90" s="389"/>
      <c r="GAK90" s="390"/>
      <c r="GAL90" s="391"/>
      <c r="GAM90" s="392"/>
      <c r="GAN90" s="393"/>
      <c r="GAO90" s="394"/>
      <c r="GAP90" s="395"/>
      <c r="GAQ90" s="389"/>
      <c r="GAR90" s="390"/>
      <c r="GAS90" s="391"/>
      <c r="GAT90" s="392"/>
      <c r="GAU90" s="393"/>
      <c r="GAV90" s="394"/>
      <c r="GAW90" s="395"/>
      <c r="GAX90" s="389"/>
      <c r="GAY90" s="390"/>
      <c r="GAZ90" s="391"/>
      <c r="GBA90" s="392"/>
      <c r="GBB90" s="393"/>
      <c r="GBC90" s="394"/>
      <c r="GBD90" s="395"/>
      <c r="GBE90" s="389"/>
      <c r="GBF90" s="390"/>
      <c r="GBG90" s="391"/>
      <c r="GBH90" s="392"/>
      <c r="GBI90" s="393"/>
      <c r="GBJ90" s="394"/>
      <c r="GBK90" s="395"/>
      <c r="GBL90" s="389"/>
      <c r="GBM90" s="390"/>
      <c r="GBN90" s="391"/>
      <c r="GBO90" s="392"/>
      <c r="GBP90" s="393"/>
      <c r="GBQ90" s="394"/>
      <c r="GBR90" s="395"/>
      <c r="GBS90" s="389"/>
      <c r="GBT90" s="390"/>
      <c r="GBU90" s="391"/>
      <c r="GBV90" s="392"/>
      <c r="GBW90" s="393"/>
      <c r="GBX90" s="394"/>
      <c r="GBY90" s="395"/>
      <c r="GBZ90" s="389"/>
      <c r="GCA90" s="390"/>
      <c r="GCB90" s="391"/>
      <c r="GCC90" s="392"/>
      <c r="GCD90" s="393"/>
      <c r="GCE90" s="394"/>
      <c r="GCF90" s="395"/>
      <c r="GCG90" s="389"/>
      <c r="GCH90" s="390"/>
      <c r="GCI90" s="391"/>
      <c r="GCJ90" s="392"/>
      <c r="GCK90" s="393"/>
      <c r="GCL90" s="394"/>
      <c r="GCM90" s="395"/>
      <c r="GCN90" s="389"/>
      <c r="GCO90" s="390"/>
      <c r="GCP90" s="391"/>
      <c r="GCQ90" s="392"/>
      <c r="GCR90" s="393"/>
      <c r="GCS90" s="394"/>
      <c r="GCT90" s="395"/>
      <c r="GCU90" s="389"/>
      <c r="GCV90" s="390"/>
      <c r="GCW90" s="391"/>
      <c r="GCX90" s="392"/>
      <c r="GCY90" s="393"/>
      <c r="GCZ90" s="394"/>
      <c r="GDA90" s="395"/>
      <c r="GDB90" s="389"/>
      <c r="GDC90" s="390"/>
      <c r="GDD90" s="391"/>
      <c r="GDE90" s="392"/>
      <c r="GDF90" s="393"/>
      <c r="GDG90" s="394"/>
      <c r="GDH90" s="395"/>
      <c r="GDI90" s="389"/>
      <c r="GDJ90" s="390"/>
      <c r="GDK90" s="391"/>
      <c r="GDL90" s="392"/>
      <c r="GDM90" s="393"/>
      <c r="GDN90" s="394"/>
      <c r="GDO90" s="395"/>
      <c r="GDP90" s="389"/>
      <c r="GDQ90" s="390"/>
      <c r="GDR90" s="391"/>
      <c r="GDS90" s="392"/>
      <c r="GDT90" s="393"/>
      <c r="GDU90" s="394"/>
      <c r="GDV90" s="395"/>
      <c r="GDW90" s="389"/>
      <c r="GDX90" s="390"/>
      <c r="GDY90" s="391"/>
      <c r="GDZ90" s="392"/>
      <c r="GEA90" s="393"/>
      <c r="GEB90" s="394"/>
      <c r="GEC90" s="395"/>
      <c r="GED90" s="389"/>
      <c r="GEE90" s="390"/>
      <c r="GEF90" s="391"/>
      <c r="GEG90" s="392"/>
      <c r="GEH90" s="393"/>
      <c r="GEI90" s="394"/>
      <c r="GEJ90" s="395"/>
      <c r="GEK90" s="389"/>
      <c r="GEL90" s="390"/>
      <c r="GEM90" s="391"/>
      <c r="GEN90" s="392"/>
      <c r="GEO90" s="393"/>
      <c r="GEP90" s="394"/>
      <c r="GEQ90" s="395"/>
      <c r="GER90" s="389"/>
      <c r="GES90" s="390"/>
      <c r="GET90" s="391"/>
      <c r="GEU90" s="392"/>
      <c r="GEV90" s="393"/>
      <c r="GEW90" s="394"/>
      <c r="GEX90" s="395"/>
      <c r="GEY90" s="389"/>
      <c r="GEZ90" s="390"/>
      <c r="GFA90" s="391"/>
      <c r="GFB90" s="392"/>
      <c r="GFC90" s="393"/>
      <c r="GFD90" s="394"/>
      <c r="GFE90" s="395"/>
      <c r="GFF90" s="389"/>
      <c r="GFG90" s="390"/>
      <c r="GFH90" s="391"/>
      <c r="GFI90" s="392"/>
      <c r="GFJ90" s="393"/>
      <c r="GFK90" s="394"/>
      <c r="GFL90" s="395"/>
      <c r="GFM90" s="389"/>
      <c r="GFN90" s="390"/>
      <c r="GFO90" s="391"/>
      <c r="GFP90" s="392"/>
      <c r="GFQ90" s="393"/>
      <c r="GFR90" s="394"/>
      <c r="GFS90" s="395"/>
      <c r="GFT90" s="389"/>
      <c r="GFU90" s="390"/>
      <c r="GFV90" s="391"/>
      <c r="GFW90" s="392"/>
      <c r="GFX90" s="393"/>
      <c r="GFY90" s="394"/>
      <c r="GFZ90" s="395"/>
      <c r="GGA90" s="389"/>
      <c r="GGB90" s="390"/>
      <c r="GGC90" s="391"/>
      <c r="GGD90" s="392"/>
      <c r="GGE90" s="393"/>
      <c r="GGF90" s="394"/>
      <c r="GGG90" s="395"/>
      <c r="GGH90" s="389"/>
      <c r="GGI90" s="390"/>
      <c r="GGJ90" s="391"/>
      <c r="GGK90" s="392"/>
      <c r="GGL90" s="393"/>
      <c r="GGM90" s="394"/>
      <c r="GGN90" s="395"/>
      <c r="GGO90" s="389"/>
      <c r="GGP90" s="390"/>
      <c r="GGQ90" s="391"/>
      <c r="GGR90" s="392"/>
      <c r="GGS90" s="393"/>
      <c r="GGT90" s="394"/>
      <c r="GGU90" s="395"/>
      <c r="GGV90" s="389"/>
      <c r="GGW90" s="390"/>
      <c r="GGX90" s="391"/>
      <c r="GGY90" s="392"/>
      <c r="GGZ90" s="393"/>
      <c r="GHA90" s="394"/>
      <c r="GHB90" s="395"/>
      <c r="GHC90" s="389"/>
      <c r="GHD90" s="390"/>
      <c r="GHE90" s="391"/>
      <c r="GHF90" s="392"/>
      <c r="GHG90" s="393"/>
      <c r="GHH90" s="394"/>
      <c r="GHI90" s="395"/>
      <c r="GHJ90" s="389"/>
      <c r="GHK90" s="390"/>
      <c r="GHL90" s="391"/>
      <c r="GHM90" s="392"/>
      <c r="GHN90" s="393"/>
      <c r="GHO90" s="394"/>
      <c r="GHP90" s="395"/>
      <c r="GHQ90" s="389"/>
      <c r="GHR90" s="390"/>
      <c r="GHS90" s="391"/>
      <c r="GHT90" s="392"/>
      <c r="GHU90" s="393"/>
      <c r="GHV90" s="394"/>
      <c r="GHW90" s="395"/>
      <c r="GHX90" s="389"/>
      <c r="GHY90" s="390"/>
      <c r="GHZ90" s="391"/>
      <c r="GIA90" s="392"/>
      <c r="GIB90" s="393"/>
      <c r="GIC90" s="394"/>
      <c r="GID90" s="395"/>
      <c r="GIE90" s="389"/>
      <c r="GIF90" s="390"/>
      <c r="GIG90" s="391"/>
      <c r="GIH90" s="392"/>
      <c r="GII90" s="393"/>
      <c r="GIJ90" s="394"/>
      <c r="GIK90" s="395"/>
      <c r="GIL90" s="389"/>
      <c r="GIM90" s="390"/>
      <c r="GIN90" s="391"/>
      <c r="GIO90" s="392"/>
      <c r="GIP90" s="393"/>
      <c r="GIQ90" s="394"/>
      <c r="GIR90" s="395"/>
      <c r="GIS90" s="389"/>
      <c r="GIT90" s="390"/>
      <c r="GIU90" s="391"/>
      <c r="GIV90" s="392"/>
      <c r="GIW90" s="393"/>
      <c r="GIX90" s="394"/>
      <c r="GIY90" s="395"/>
      <c r="GIZ90" s="389"/>
      <c r="GJA90" s="390"/>
      <c r="GJB90" s="391"/>
      <c r="GJC90" s="392"/>
      <c r="GJD90" s="393"/>
      <c r="GJE90" s="394"/>
      <c r="GJF90" s="395"/>
      <c r="GJG90" s="389"/>
      <c r="GJH90" s="390"/>
      <c r="GJI90" s="391"/>
      <c r="GJJ90" s="392"/>
      <c r="GJK90" s="393"/>
      <c r="GJL90" s="394"/>
      <c r="GJM90" s="395"/>
      <c r="GJN90" s="389"/>
      <c r="GJO90" s="390"/>
      <c r="GJP90" s="391"/>
      <c r="GJQ90" s="392"/>
      <c r="GJR90" s="393"/>
      <c r="GJS90" s="394"/>
      <c r="GJT90" s="395"/>
      <c r="GJU90" s="389"/>
      <c r="GJV90" s="390"/>
      <c r="GJW90" s="391"/>
      <c r="GJX90" s="392"/>
      <c r="GJY90" s="393"/>
      <c r="GJZ90" s="394"/>
      <c r="GKA90" s="395"/>
      <c r="GKB90" s="389"/>
      <c r="GKC90" s="390"/>
      <c r="GKD90" s="391"/>
      <c r="GKE90" s="392"/>
      <c r="GKF90" s="393"/>
      <c r="GKG90" s="394"/>
      <c r="GKH90" s="395"/>
      <c r="GKI90" s="389"/>
      <c r="GKJ90" s="390"/>
      <c r="GKK90" s="391"/>
      <c r="GKL90" s="392"/>
      <c r="GKM90" s="393"/>
      <c r="GKN90" s="394"/>
      <c r="GKO90" s="395"/>
      <c r="GKP90" s="389"/>
      <c r="GKQ90" s="390"/>
      <c r="GKR90" s="391"/>
      <c r="GKS90" s="392"/>
      <c r="GKT90" s="393"/>
      <c r="GKU90" s="394"/>
      <c r="GKV90" s="395"/>
      <c r="GKW90" s="389"/>
      <c r="GKX90" s="390"/>
      <c r="GKY90" s="391"/>
      <c r="GKZ90" s="392"/>
      <c r="GLA90" s="393"/>
      <c r="GLB90" s="394"/>
      <c r="GLC90" s="395"/>
      <c r="GLD90" s="389"/>
      <c r="GLE90" s="390"/>
      <c r="GLF90" s="391"/>
      <c r="GLG90" s="392"/>
      <c r="GLH90" s="393"/>
      <c r="GLI90" s="394"/>
      <c r="GLJ90" s="395"/>
      <c r="GLK90" s="389"/>
      <c r="GLL90" s="390"/>
      <c r="GLM90" s="391"/>
      <c r="GLN90" s="392"/>
      <c r="GLO90" s="393"/>
      <c r="GLP90" s="394"/>
      <c r="GLQ90" s="395"/>
      <c r="GLR90" s="389"/>
      <c r="GLS90" s="390"/>
      <c r="GLT90" s="391"/>
      <c r="GLU90" s="392"/>
      <c r="GLV90" s="393"/>
      <c r="GLW90" s="394"/>
      <c r="GLX90" s="395"/>
      <c r="GLY90" s="389"/>
      <c r="GLZ90" s="390"/>
      <c r="GMA90" s="391"/>
      <c r="GMB90" s="392"/>
      <c r="GMC90" s="393"/>
      <c r="GMD90" s="394"/>
      <c r="GME90" s="395"/>
      <c r="GMF90" s="389"/>
      <c r="GMG90" s="390"/>
      <c r="GMH90" s="391"/>
      <c r="GMI90" s="392"/>
      <c r="GMJ90" s="393"/>
      <c r="GMK90" s="394"/>
      <c r="GML90" s="395"/>
      <c r="GMM90" s="389"/>
      <c r="GMN90" s="390"/>
      <c r="GMO90" s="391"/>
      <c r="GMP90" s="392"/>
      <c r="GMQ90" s="393"/>
      <c r="GMR90" s="394"/>
      <c r="GMS90" s="395"/>
      <c r="GMT90" s="389"/>
      <c r="GMU90" s="390"/>
      <c r="GMV90" s="391"/>
      <c r="GMW90" s="392"/>
      <c r="GMX90" s="393"/>
      <c r="GMY90" s="394"/>
      <c r="GMZ90" s="395"/>
      <c r="GNA90" s="389"/>
      <c r="GNB90" s="390"/>
      <c r="GNC90" s="391"/>
      <c r="GND90" s="392"/>
      <c r="GNE90" s="393"/>
      <c r="GNF90" s="394"/>
      <c r="GNG90" s="395"/>
      <c r="GNH90" s="389"/>
      <c r="GNI90" s="390"/>
      <c r="GNJ90" s="391"/>
      <c r="GNK90" s="392"/>
      <c r="GNL90" s="393"/>
      <c r="GNM90" s="394"/>
      <c r="GNN90" s="395"/>
      <c r="GNO90" s="389"/>
      <c r="GNP90" s="390"/>
      <c r="GNQ90" s="391"/>
      <c r="GNR90" s="392"/>
      <c r="GNS90" s="393"/>
      <c r="GNT90" s="394"/>
      <c r="GNU90" s="395"/>
      <c r="GNV90" s="389"/>
      <c r="GNW90" s="390"/>
      <c r="GNX90" s="391"/>
      <c r="GNY90" s="392"/>
      <c r="GNZ90" s="393"/>
      <c r="GOA90" s="394"/>
      <c r="GOB90" s="395"/>
      <c r="GOC90" s="389"/>
      <c r="GOD90" s="390"/>
      <c r="GOE90" s="391"/>
      <c r="GOF90" s="392"/>
      <c r="GOG90" s="393"/>
      <c r="GOH90" s="394"/>
      <c r="GOI90" s="395"/>
      <c r="GOJ90" s="389"/>
      <c r="GOK90" s="390"/>
      <c r="GOL90" s="391"/>
      <c r="GOM90" s="392"/>
      <c r="GON90" s="393"/>
      <c r="GOO90" s="394"/>
      <c r="GOP90" s="395"/>
      <c r="GOQ90" s="389"/>
      <c r="GOR90" s="390"/>
      <c r="GOS90" s="391"/>
      <c r="GOT90" s="392"/>
      <c r="GOU90" s="393"/>
      <c r="GOV90" s="394"/>
      <c r="GOW90" s="395"/>
      <c r="GOX90" s="389"/>
      <c r="GOY90" s="390"/>
      <c r="GOZ90" s="391"/>
      <c r="GPA90" s="392"/>
      <c r="GPB90" s="393"/>
      <c r="GPC90" s="394"/>
      <c r="GPD90" s="395"/>
      <c r="GPE90" s="389"/>
      <c r="GPF90" s="390"/>
      <c r="GPG90" s="391"/>
      <c r="GPH90" s="392"/>
      <c r="GPI90" s="393"/>
      <c r="GPJ90" s="394"/>
      <c r="GPK90" s="395"/>
      <c r="GPL90" s="389"/>
      <c r="GPM90" s="390"/>
      <c r="GPN90" s="391"/>
      <c r="GPO90" s="392"/>
      <c r="GPP90" s="393"/>
      <c r="GPQ90" s="394"/>
      <c r="GPR90" s="395"/>
      <c r="GPS90" s="389"/>
      <c r="GPT90" s="390"/>
      <c r="GPU90" s="391"/>
      <c r="GPV90" s="392"/>
      <c r="GPW90" s="393"/>
      <c r="GPX90" s="394"/>
      <c r="GPY90" s="395"/>
      <c r="GPZ90" s="389"/>
      <c r="GQA90" s="390"/>
      <c r="GQB90" s="391"/>
      <c r="GQC90" s="392"/>
      <c r="GQD90" s="393"/>
      <c r="GQE90" s="394"/>
      <c r="GQF90" s="395"/>
      <c r="GQG90" s="389"/>
      <c r="GQH90" s="390"/>
      <c r="GQI90" s="391"/>
      <c r="GQJ90" s="392"/>
      <c r="GQK90" s="393"/>
      <c r="GQL90" s="394"/>
      <c r="GQM90" s="395"/>
      <c r="GQN90" s="389"/>
      <c r="GQO90" s="390"/>
      <c r="GQP90" s="391"/>
      <c r="GQQ90" s="392"/>
      <c r="GQR90" s="393"/>
      <c r="GQS90" s="394"/>
      <c r="GQT90" s="395"/>
      <c r="GQU90" s="389"/>
      <c r="GQV90" s="390"/>
      <c r="GQW90" s="391"/>
      <c r="GQX90" s="392"/>
      <c r="GQY90" s="393"/>
      <c r="GQZ90" s="394"/>
      <c r="GRA90" s="395"/>
      <c r="GRB90" s="389"/>
      <c r="GRC90" s="390"/>
      <c r="GRD90" s="391"/>
      <c r="GRE90" s="392"/>
      <c r="GRF90" s="393"/>
      <c r="GRG90" s="394"/>
      <c r="GRH90" s="395"/>
      <c r="GRI90" s="389"/>
      <c r="GRJ90" s="390"/>
      <c r="GRK90" s="391"/>
      <c r="GRL90" s="392"/>
      <c r="GRM90" s="393"/>
      <c r="GRN90" s="394"/>
      <c r="GRO90" s="395"/>
      <c r="GRP90" s="389"/>
      <c r="GRQ90" s="390"/>
      <c r="GRR90" s="391"/>
      <c r="GRS90" s="392"/>
      <c r="GRT90" s="393"/>
      <c r="GRU90" s="394"/>
      <c r="GRV90" s="395"/>
      <c r="GRW90" s="389"/>
      <c r="GRX90" s="390"/>
      <c r="GRY90" s="391"/>
      <c r="GRZ90" s="392"/>
      <c r="GSA90" s="393"/>
      <c r="GSB90" s="394"/>
      <c r="GSC90" s="395"/>
      <c r="GSD90" s="389"/>
      <c r="GSE90" s="390"/>
      <c r="GSF90" s="391"/>
      <c r="GSG90" s="392"/>
      <c r="GSH90" s="393"/>
      <c r="GSI90" s="394"/>
      <c r="GSJ90" s="395"/>
      <c r="GSK90" s="389"/>
      <c r="GSL90" s="390"/>
      <c r="GSM90" s="391"/>
      <c r="GSN90" s="392"/>
      <c r="GSO90" s="393"/>
      <c r="GSP90" s="394"/>
      <c r="GSQ90" s="395"/>
      <c r="GSR90" s="389"/>
      <c r="GSS90" s="390"/>
      <c r="GST90" s="391"/>
      <c r="GSU90" s="392"/>
      <c r="GSV90" s="393"/>
      <c r="GSW90" s="394"/>
      <c r="GSX90" s="395"/>
      <c r="GSY90" s="389"/>
      <c r="GSZ90" s="390"/>
      <c r="GTA90" s="391"/>
      <c r="GTB90" s="392"/>
      <c r="GTC90" s="393"/>
      <c r="GTD90" s="394"/>
      <c r="GTE90" s="395"/>
      <c r="GTF90" s="389"/>
      <c r="GTG90" s="390"/>
      <c r="GTH90" s="391"/>
      <c r="GTI90" s="392"/>
      <c r="GTJ90" s="393"/>
      <c r="GTK90" s="394"/>
      <c r="GTL90" s="395"/>
      <c r="GTM90" s="389"/>
      <c r="GTN90" s="390"/>
      <c r="GTO90" s="391"/>
      <c r="GTP90" s="392"/>
      <c r="GTQ90" s="393"/>
      <c r="GTR90" s="394"/>
      <c r="GTS90" s="395"/>
      <c r="GTT90" s="389"/>
      <c r="GTU90" s="390"/>
      <c r="GTV90" s="391"/>
      <c r="GTW90" s="392"/>
      <c r="GTX90" s="393"/>
      <c r="GTY90" s="394"/>
      <c r="GTZ90" s="395"/>
      <c r="GUA90" s="389"/>
      <c r="GUB90" s="390"/>
      <c r="GUC90" s="391"/>
      <c r="GUD90" s="392"/>
      <c r="GUE90" s="393"/>
      <c r="GUF90" s="394"/>
      <c r="GUG90" s="395"/>
      <c r="GUH90" s="389"/>
      <c r="GUI90" s="390"/>
      <c r="GUJ90" s="391"/>
      <c r="GUK90" s="392"/>
      <c r="GUL90" s="393"/>
      <c r="GUM90" s="394"/>
      <c r="GUN90" s="395"/>
      <c r="GUO90" s="389"/>
      <c r="GUP90" s="390"/>
      <c r="GUQ90" s="391"/>
      <c r="GUR90" s="392"/>
      <c r="GUS90" s="393"/>
      <c r="GUT90" s="394"/>
      <c r="GUU90" s="395"/>
      <c r="GUV90" s="389"/>
      <c r="GUW90" s="390"/>
      <c r="GUX90" s="391"/>
      <c r="GUY90" s="392"/>
      <c r="GUZ90" s="393"/>
      <c r="GVA90" s="394"/>
      <c r="GVB90" s="395"/>
      <c r="GVC90" s="389"/>
      <c r="GVD90" s="390"/>
      <c r="GVE90" s="391"/>
      <c r="GVF90" s="392"/>
      <c r="GVG90" s="393"/>
      <c r="GVH90" s="394"/>
      <c r="GVI90" s="395"/>
      <c r="GVJ90" s="389"/>
      <c r="GVK90" s="390"/>
      <c r="GVL90" s="391"/>
      <c r="GVM90" s="392"/>
      <c r="GVN90" s="393"/>
      <c r="GVO90" s="394"/>
      <c r="GVP90" s="395"/>
      <c r="GVQ90" s="389"/>
      <c r="GVR90" s="390"/>
      <c r="GVS90" s="391"/>
      <c r="GVT90" s="392"/>
      <c r="GVU90" s="393"/>
      <c r="GVV90" s="394"/>
      <c r="GVW90" s="395"/>
      <c r="GVX90" s="389"/>
      <c r="GVY90" s="390"/>
      <c r="GVZ90" s="391"/>
      <c r="GWA90" s="392"/>
      <c r="GWB90" s="393"/>
      <c r="GWC90" s="394"/>
      <c r="GWD90" s="395"/>
      <c r="GWE90" s="389"/>
      <c r="GWF90" s="390"/>
      <c r="GWG90" s="391"/>
      <c r="GWH90" s="392"/>
      <c r="GWI90" s="393"/>
      <c r="GWJ90" s="394"/>
      <c r="GWK90" s="395"/>
      <c r="GWL90" s="389"/>
      <c r="GWM90" s="390"/>
      <c r="GWN90" s="391"/>
      <c r="GWO90" s="392"/>
      <c r="GWP90" s="393"/>
      <c r="GWQ90" s="394"/>
      <c r="GWR90" s="395"/>
      <c r="GWS90" s="389"/>
      <c r="GWT90" s="390"/>
      <c r="GWU90" s="391"/>
      <c r="GWV90" s="392"/>
      <c r="GWW90" s="393"/>
      <c r="GWX90" s="394"/>
      <c r="GWY90" s="395"/>
      <c r="GWZ90" s="389"/>
      <c r="GXA90" s="390"/>
      <c r="GXB90" s="391"/>
      <c r="GXC90" s="392"/>
      <c r="GXD90" s="393"/>
      <c r="GXE90" s="394"/>
      <c r="GXF90" s="395"/>
      <c r="GXG90" s="389"/>
      <c r="GXH90" s="390"/>
      <c r="GXI90" s="391"/>
      <c r="GXJ90" s="392"/>
      <c r="GXK90" s="393"/>
      <c r="GXL90" s="394"/>
      <c r="GXM90" s="395"/>
      <c r="GXN90" s="389"/>
      <c r="GXO90" s="390"/>
      <c r="GXP90" s="391"/>
      <c r="GXQ90" s="392"/>
      <c r="GXR90" s="393"/>
      <c r="GXS90" s="394"/>
      <c r="GXT90" s="395"/>
      <c r="GXU90" s="389"/>
      <c r="GXV90" s="390"/>
      <c r="GXW90" s="391"/>
      <c r="GXX90" s="392"/>
      <c r="GXY90" s="393"/>
      <c r="GXZ90" s="394"/>
      <c r="GYA90" s="395"/>
      <c r="GYB90" s="389"/>
      <c r="GYC90" s="390"/>
      <c r="GYD90" s="391"/>
      <c r="GYE90" s="392"/>
      <c r="GYF90" s="393"/>
      <c r="GYG90" s="394"/>
      <c r="GYH90" s="395"/>
      <c r="GYI90" s="389"/>
      <c r="GYJ90" s="390"/>
      <c r="GYK90" s="391"/>
      <c r="GYL90" s="392"/>
      <c r="GYM90" s="393"/>
      <c r="GYN90" s="394"/>
      <c r="GYO90" s="395"/>
      <c r="GYP90" s="389"/>
      <c r="GYQ90" s="390"/>
      <c r="GYR90" s="391"/>
      <c r="GYS90" s="392"/>
      <c r="GYT90" s="393"/>
      <c r="GYU90" s="394"/>
      <c r="GYV90" s="395"/>
      <c r="GYW90" s="389"/>
      <c r="GYX90" s="390"/>
      <c r="GYY90" s="391"/>
      <c r="GYZ90" s="392"/>
      <c r="GZA90" s="393"/>
      <c r="GZB90" s="394"/>
      <c r="GZC90" s="395"/>
      <c r="GZD90" s="389"/>
      <c r="GZE90" s="390"/>
      <c r="GZF90" s="391"/>
      <c r="GZG90" s="392"/>
      <c r="GZH90" s="393"/>
      <c r="GZI90" s="394"/>
      <c r="GZJ90" s="395"/>
      <c r="GZK90" s="389"/>
      <c r="GZL90" s="390"/>
      <c r="GZM90" s="391"/>
      <c r="GZN90" s="392"/>
      <c r="GZO90" s="393"/>
      <c r="GZP90" s="394"/>
      <c r="GZQ90" s="395"/>
      <c r="GZR90" s="389"/>
      <c r="GZS90" s="390"/>
      <c r="GZT90" s="391"/>
      <c r="GZU90" s="392"/>
      <c r="GZV90" s="393"/>
      <c r="GZW90" s="394"/>
      <c r="GZX90" s="395"/>
      <c r="GZY90" s="389"/>
      <c r="GZZ90" s="390"/>
      <c r="HAA90" s="391"/>
      <c r="HAB90" s="392"/>
      <c r="HAC90" s="393"/>
      <c r="HAD90" s="394"/>
      <c r="HAE90" s="395"/>
      <c r="HAF90" s="389"/>
      <c r="HAG90" s="390"/>
      <c r="HAH90" s="391"/>
      <c r="HAI90" s="392"/>
      <c r="HAJ90" s="393"/>
      <c r="HAK90" s="394"/>
      <c r="HAL90" s="395"/>
      <c r="HAM90" s="389"/>
      <c r="HAN90" s="390"/>
      <c r="HAO90" s="391"/>
      <c r="HAP90" s="392"/>
      <c r="HAQ90" s="393"/>
      <c r="HAR90" s="394"/>
      <c r="HAS90" s="395"/>
      <c r="HAT90" s="389"/>
      <c r="HAU90" s="390"/>
      <c r="HAV90" s="391"/>
      <c r="HAW90" s="392"/>
      <c r="HAX90" s="393"/>
      <c r="HAY90" s="394"/>
      <c r="HAZ90" s="395"/>
      <c r="HBA90" s="389"/>
      <c r="HBB90" s="390"/>
      <c r="HBC90" s="391"/>
      <c r="HBD90" s="392"/>
      <c r="HBE90" s="393"/>
      <c r="HBF90" s="394"/>
      <c r="HBG90" s="395"/>
      <c r="HBH90" s="389"/>
      <c r="HBI90" s="390"/>
      <c r="HBJ90" s="391"/>
      <c r="HBK90" s="392"/>
      <c r="HBL90" s="393"/>
      <c r="HBM90" s="394"/>
      <c r="HBN90" s="395"/>
      <c r="HBO90" s="389"/>
      <c r="HBP90" s="390"/>
      <c r="HBQ90" s="391"/>
      <c r="HBR90" s="392"/>
      <c r="HBS90" s="393"/>
      <c r="HBT90" s="394"/>
      <c r="HBU90" s="395"/>
      <c r="HBV90" s="389"/>
      <c r="HBW90" s="390"/>
      <c r="HBX90" s="391"/>
      <c r="HBY90" s="392"/>
      <c r="HBZ90" s="393"/>
      <c r="HCA90" s="394"/>
      <c r="HCB90" s="395"/>
      <c r="HCC90" s="389"/>
      <c r="HCD90" s="390"/>
      <c r="HCE90" s="391"/>
      <c r="HCF90" s="392"/>
      <c r="HCG90" s="393"/>
      <c r="HCH90" s="394"/>
      <c r="HCI90" s="395"/>
      <c r="HCJ90" s="389"/>
      <c r="HCK90" s="390"/>
      <c r="HCL90" s="391"/>
      <c r="HCM90" s="392"/>
      <c r="HCN90" s="393"/>
      <c r="HCO90" s="394"/>
      <c r="HCP90" s="395"/>
      <c r="HCQ90" s="389"/>
      <c r="HCR90" s="390"/>
      <c r="HCS90" s="391"/>
      <c r="HCT90" s="392"/>
      <c r="HCU90" s="393"/>
      <c r="HCV90" s="394"/>
      <c r="HCW90" s="395"/>
      <c r="HCX90" s="389"/>
      <c r="HCY90" s="390"/>
      <c r="HCZ90" s="391"/>
      <c r="HDA90" s="392"/>
      <c r="HDB90" s="393"/>
      <c r="HDC90" s="394"/>
      <c r="HDD90" s="395"/>
      <c r="HDE90" s="389"/>
      <c r="HDF90" s="390"/>
      <c r="HDG90" s="391"/>
      <c r="HDH90" s="392"/>
      <c r="HDI90" s="393"/>
      <c r="HDJ90" s="394"/>
      <c r="HDK90" s="395"/>
      <c r="HDL90" s="389"/>
      <c r="HDM90" s="390"/>
      <c r="HDN90" s="391"/>
      <c r="HDO90" s="392"/>
      <c r="HDP90" s="393"/>
      <c r="HDQ90" s="394"/>
      <c r="HDR90" s="395"/>
      <c r="HDS90" s="389"/>
      <c r="HDT90" s="390"/>
      <c r="HDU90" s="391"/>
      <c r="HDV90" s="392"/>
      <c r="HDW90" s="393"/>
      <c r="HDX90" s="394"/>
      <c r="HDY90" s="395"/>
      <c r="HDZ90" s="389"/>
      <c r="HEA90" s="390"/>
      <c r="HEB90" s="391"/>
      <c r="HEC90" s="392"/>
      <c r="HED90" s="393"/>
      <c r="HEE90" s="394"/>
      <c r="HEF90" s="395"/>
      <c r="HEG90" s="389"/>
      <c r="HEH90" s="390"/>
      <c r="HEI90" s="391"/>
      <c r="HEJ90" s="392"/>
      <c r="HEK90" s="393"/>
      <c r="HEL90" s="394"/>
      <c r="HEM90" s="395"/>
      <c r="HEN90" s="389"/>
      <c r="HEO90" s="390"/>
      <c r="HEP90" s="391"/>
      <c r="HEQ90" s="392"/>
      <c r="HER90" s="393"/>
      <c r="HES90" s="394"/>
      <c r="HET90" s="395"/>
      <c r="HEU90" s="389"/>
      <c r="HEV90" s="390"/>
      <c r="HEW90" s="391"/>
      <c r="HEX90" s="392"/>
      <c r="HEY90" s="393"/>
      <c r="HEZ90" s="394"/>
      <c r="HFA90" s="395"/>
      <c r="HFB90" s="389"/>
      <c r="HFC90" s="390"/>
      <c r="HFD90" s="391"/>
      <c r="HFE90" s="392"/>
      <c r="HFF90" s="393"/>
      <c r="HFG90" s="394"/>
      <c r="HFH90" s="395"/>
      <c r="HFI90" s="389"/>
      <c r="HFJ90" s="390"/>
      <c r="HFK90" s="391"/>
      <c r="HFL90" s="392"/>
      <c r="HFM90" s="393"/>
      <c r="HFN90" s="394"/>
      <c r="HFO90" s="395"/>
      <c r="HFP90" s="389"/>
      <c r="HFQ90" s="390"/>
      <c r="HFR90" s="391"/>
      <c r="HFS90" s="392"/>
      <c r="HFT90" s="393"/>
      <c r="HFU90" s="394"/>
      <c r="HFV90" s="395"/>
      <c r="HFW90" s="389"/>
      <c r="HFX90" s="390"/>
      <c r="HFY90" s="391"/>
      <c r="HFZ90" s="392"/>
      <c r="HGA90" s="393"/>
      <c r="HGB90" s="394"/>
      <c r="HGC90" s="395"/>
      <c r="HGD90" s="389"/>
      <c r="HGE90" s="390"/>
      <c r="HGF90" s="391"/>
      <c r="HGG90" s="392"/>
      <c r="HGH90" s="393"/>
      <c r="HGI90" s="394"/>
      <c r="HGJ90" s="395"/>
      <c r="HGK90" s="389"/>
      <c r="HGL90" s="390"/>
      <c r="HGM90" s="391"/>
      <c r="HGN90" s="392"/>
      <c r="HGO90" s="393"/>
      <c r="HGP90" s="394"/>
      <c r="HGQ90" s="395"/>
      <c r="HGR90" s="389"/>
      <c r="HGS90" s="390"/>
      <c r="HGT90" s="391"/>
      <c r="HGU90" s="392"/>
      <c r="HGV90" s="393"/>
      <c r="HGW90" s="394"/>
      <c r="HGX90" s="395"/>
      <c r="HGY90" s="389"/>
      <c r="HGZ90" s="390"/>
      <c r="HHA90" s="391"/>
      <c r="HHB90" s="392"/>
      <c r="HHC90" s="393"/>
      <c r="HHD90" s="394"/>
      <c r="HHE90" s="395"/>
      <c r="HHF90" s="389"/>
      <c r="HHG90" s="390"/>
      <c r="HHH90" s="391"/>
      <c r="HHI90" s="392"/>
      <c r="HHJ90" s="393"/>
      <c r="HHK90" s="394"/>
      <c r="HHL90" s="395"/>
      <c r="HHM90" s="389"/>
      <c r="HHN90" s="390"/>
      <c r="HHO90" s="391"/>
      <c r="HHP90" s="392"/>
      <c r="HHQ90" s="393"/>
      <c r="HHR90" s="394"/>
      <c r="HHS90" s="395"/>
      <c r="HHT90" s="389"/>
      <c r="HHU90" s="390"/>
      <c r="HHV90" s="391"/>
      <c r="HHW90" s="392"/>
      <c r="HHX90" s="393"/>
      <c r="HHY90" s="394"/>
      <c r="HHZ90" s="395"/>
      <c r="HIA90" s="389"/>
      <c r="HIB90" s="390"/>
      <c r="HIC90" s="391"/>
      <c r="HID90" s="392"/>
      <c r="HIE90" s="393"/>
      <c r="HIF90" s="394"/>
      <c r="HIG90" s="395"/>
      <c r="HIH90" s="389"/>
      <c r="HII90" s="390"/>
      <c r="HIJ90" s="391"/>
      <c r="HIK90" s="392"/>
      <c r="HIL90" s="393"/>
      <c r="HIM90" s="394"/>
      <c r="HIN90" s="395"/>
      <c r="HIO90" s="389"/>
      <c r="HIP90" s="390"/>
      <c r="HIQ90" s="391"/>
      <c r="HIR90" s="392"/>
      <c r="HIS90" s="393"/>
      <c r="HIT90" s="394"/>
      <c r="HIU90" s="395"/>
      <c r="HIV90" s="389"/>
      <c r="HIW90" s="390"/>
      <c r="HIX90" s="391"/>
      <c r="HIY90" s="392"/>
      <c r="HIZ90" s="393"/>
      <c r="HJA90" s="394"/>
      <c r="HJB90" s="395"/>
      <c r="HJC90" s="389"/>
      <c r="HJD90" s="390"/>
      <c r="HJE90" s="391"/>
      <c r="HJF90" s="392"/>
      <c r="HJG90" s="393"/>
      <c r="HJH90" s="394"/>
      <c r="HJI90" s="395"/>
      <c r="HJJ90" s="389"/>
      <c r="HJK90" s="390"/>
      <c r="HJL90" s="391"/>
      <c r="HJM90" s="392"/>
      <c r="HJN90" s="393"/>
      <c r="HJO90" s="394"/>
      <c r="HJP90" s="395"/>
      <c r="HJQ90" s="389"/>
      <c r="HJR90" s="390"/>
      <c r="HJS90" s="391"/>
      <c r="HJT90" s="392"/>
      <c r="HJU90" s="393"/>
      <c r="HJV90" s="394"/>
      <c r="HJW90" s="395"/>
      <c r="HJX90" s="389"/>
      <c r="HJY90" s="390"/>
      <c r="HJZ90" s="391"/>
      <c r="HKA90" s="392"/>
      <c r="HKB90" s="393"/>
      <c r="HKC90" s="394"/>
      <c r="HKD90" s="395"/>
      <c r="HKE90" s="389"/>
      <c r="HKF90" s="390"/>
      <c r="HKG90" s="391"/>
      <c r="HKH90" s="392"/>
      <c r="HKI90" s="393"/>
      <c r="HKJ90" s="394"/>
      <c r="HKK90" s="395"/>
      <c r="HKL90" s="389"/>
      <c r="HKM90" s="390"/>
      <c r="HKN90" s="391"/>
      <c r="HKO90" s="392"/>
      <c r="HKP90" s="393"/>
      <c r="HKQ90" s="394"/>
      <c r="HKR90" s="395"/>
      <c r="HKS90" s="389"/>
      <c r="HKT90" s="390"/>
      <c r="HKU90" s="391"/>
      <c r="HKV90" s="392"/>
      <c r="HKW90" s="393"/>
      <c r="HKX90" s="394"/>
      <c r="HKY90" s="395"/>
      <c r="HKZ90" s="389"/>
      <c r="HLA90" s="390"/>
      <c r="HLB90" s="391"/>
      <c r="HLC90" s="392"/>
      <c r="HLD90" s="393"/>
      <c r="HLE90" s="394"/>
      <c r="HLF90" s="395"/>
      <c r="HLG90" s="389"/>
      <c r="HLH90" s="390"/>
      <c r="HLI90" s="391"/>
      <c r="HLJ90" s="392"/>
      <c r="HLK90" s="393"/>
      <c r="HLL90" s="394"/>
      <c r="HLM90" s="395"/>
      <c r="HLN90" s="389"/>
      <c r="HLO90" s="390"/>
      <c r="HLP90" s="391"/>
      <c r="HLQ90" s="392"/>
      <c r="HLR90" s="393"/>
      <c r="HLS90" s="394"/>
      <c r="HLT90" s="395"/>
      <c r="HLU90" s="389"/>
      <c r="HLV90" s="390"/>
      <c r="HLW90" s="391"/>
      <c r="HLX90" s="392"/>
      <c r="HLY90" s="393"/>
      <c r="HLZ90" s="394"/>
      <c r="HMA90" s="395"/>
      <c r="HMB90" s="389"/>
      <c r="HMC90" s="390"/>
      <c r="HMD90" s="391"/>
      <c r="HME90" s="392"/>
      <c r="HMF90" s="393"/>
      <c r="HMG90" s="394"/>
      <c r="HMH90" s="395"/>
      <c r="HMI90" s="389"/>
      <c r="HMJ90" s="390"/>
      <c r="HMK90" s="391"/>
      <c r="HML90" s="392"/>
      <c r="HMM90" s="393"/>
      <c r="HMN90" s="394"/>
      <c r="HMO90" s="395"/>
      <c r="HMP90" s="389"/>
      <c r="HMQ90" s="390"/>
      <c r="HMR90" s="391"/>
      <c r="HMS90" s="392"/>
      <c r="HMT90" s="393"/>
      <c r="HMU90" s="394"/>
      <c r="HMV90" s="395"/>
      <c r="HMW90" s="389"/>
      <c r="HMX90" s="390"/>
      <c r="HMY90" s="391"/>
      <c r="HMZ90" s="392"/>
      <c r="HNA90" s="393"/>
      <c r="HNB90" s="394"/>
      <c r="HNC90" s="395"/>
      <c r="HND90" s="389"/>
      <c r="HNE90" s="390"/>
      <c r="HNF90" s="391"/>
      <c r="HNG90" s="392"/>
      <c r="HNH90" s="393"/>
      <c r="HNI90" s="394"/>
      <c r="HNJ90" s="395"/>
      <c r="HNK90" s="389"/>
      <c r="HNL90" s="390"/>
      <c r="HNM90" s="391"/>
      <c r="HNN90" s="392"/>
      <c r="HNO90" s="393"/>
      <c r="HNP90" s="394"/>
      <c r="HNQ90" s="395"/>
      <c r="HNR90" s="389"/>
      <c r="HNS90" s="390"/>
      <c r="HNT90" s="391"/>
      <c r="HNU90" s="392"/>
      <c r="HNV90" s="393"/>
      <c r="HNW90" s="394"/>
      <c r="HNX90" s="395"/>
      <c r="HNY90" s="389"/>
      <c r="HNZ90" s="390"/>
      <c r="HOA90" s="391"/>
      <c r="HOB90" s="392"/>
      <c r="HOC90" s="393"/>
      <c r="HOD90" s="394"/>
      <c r="HOE90" s="395"/>
      <c r="HOF90" s="389"/>
      <c r="HOG90" s="390"/>
      <c r="HOH90" s="391"/>
      <c r="HOI90" s="392"/>
      <c r="HOJ90" s="393"/>
      <c r="HOK90" s="394"/>
      <c r="HOL90" s="395"/>
      <c r="HOM90" s="389"/>
      <c r="HON90" s="390"/>
      <c r="HOO90" s="391"/>
      <c r="HOP90" s="392"/>
      <c r="HOQ90" s="393"/>
      <c r="HOR90" s="394"/>
      <c r="HOS90" s="395"/>
      <c r="HOT90" s="389"/>
      <c r="HOU90" s="390"/>
      <c r="HOV90" s="391"/>
      <c r="HOW90" s="392"/>
      <c r="HOX90" s="393"/>
      <c r="HOY90" s="394"/>
      <c r="HOZ90" s="395"/>
      <c r="HPA90" s="389"/>
      <c r="HPB90" s="390"/>
      <c r="HPC90" s="391"/>
      <c r="HPD90" s="392"/>
      <c r="HPE90" s="393"/>
      <c r="HPF90" s="394"/>
      <c r="HPG90" s="395"/>
      <c r="HPH90" s="389"/>
      <c r="HPI90" s="390"/>
      <c r="HPJ90" s="391"/>
      <c r="HPK90" s="392"/>
      <c r="HPL90" s="393"/>
      <c r="HPM90" s="394"/>
      <c r="HPN90" s="395"/>
      <c r="HPO90" s="389"/>
      <c r="HPP90" s="390"/>
      <c r="HPQ90" s="391"/>
      <c r="HPR90" s="392"/>
      <c r="HPS90" s="393"/>
      <c r="HPT90" s="394"/>
      <c r="HPU90" s="395"/>
      <c r="HPV90" s="389"/>
      <c r="HPW90" s="390"/>
      <c r="HPX90" s="391"/>
      <c r="HPY90" s="392"/>
      <c r="HPZ90" s="393"/>
      <c r="HQA90" s="394"/>
      <c r="HQB90" s="395"/>
      <c r="HQC90" s="389"/>
      <c r="HQD90" s="390"/>
      <c r="HQE90" s="391"/>
      <c r="HQF90" s="392"/>
      <c r="HQG90" s="393"/>
      <c r="HQH90" s="394"/>
      <c r="HQI90" s="395"/>
      <c r="HQJ90" s="389"/>
      <c r="HQK90" s="390"/>
      <c r="HQL90" s="391"/>
      <c r="HQM90" s="392"/>
      <c r="HQN90" s="393"/>
      <c r="HQO90" s="394"/>
      <c r="HQP90" s="395"/>
      <c r="HQQ90" s="389"/>
      <c r="HQR90" s="390"/>
      <c r="HQS90" s="391"/>
      <c r="HQT90" s="392"/>
      <c r="HQU90" s="393"/>
      <c r="HQV90" s="394"/>
      <c r="HQW90" s="395"/>
      <c r="HQX90" s="389"/>
      <c r="HQY90" s="390"/>
      <c r="HQZ90" s="391"/>
      <c r="HRA90" s="392"/>
      <c r="HRB90" s="393"/>
      <c r="HRC90" s="394"/>
      <c r="HRD90" s="395"/>
      <c r="HRE90" s="389"/>
      <c r="HRF90" s="390"/>
      <c r="HRG90" s="391"/>
      <c r="HRH90" s="392"/>
      <c r="HRI90" s="393"/>
      <c r="HRJ90" s="394"/>
      <c r="HRK90" s="395"/>
      <c r="HRL90" s="389"/>
      <c r="HRM90" s="390"/>
      <c r="HRN90" s="391"/>
      <c r="HRO90" s="392"/>
      <c r="HRP90" s="393"/>
      <c r="HRQ90" s="394"/>
      <c r="HRR90" s="395"/>
      <c r="HRS90" s="389"/>
      <c r="HRT90" s="390"/>
      <c r="HRU90" s="391"/>
      <c r="HRV90" s="392"/>
      <c r="HRW90" s="393"/>
      <c r="HRX90" s="394"/>
      <c r="HRY90" s="395"/>
      <c r="HRZ90" s="389"/>
      <c r="HSA90" s="390"/>
      <c r="HSB90" s="391"/>
      <c r="HSC90" s="392"/>
      <c r="HSD90" s="393"/>
      <c r="HSE90" s="394"/>
      <c r="HSF90" s="395"/>
      <c r="HSG90" s="389"/>
      <c r="HSH90" s="390"/>
      <c r="HSI90" s="391"/>
      <c r="HSJ90" s="392"/>
      <c r="HSK90" s="393"/>
      <c r="HSL90" s="394"/>
      <c r="HSM90" s="395"/>
      <c r="HSN90" s="389"/>
      <c r="HSO90" s="390"/>
      <c r="HSP90" s="391"/>
      <c r="HSQ90" s="392"/>
      <c r="HSR90" s="393"/>
      <c r="HSS90" s="394"/>
      <c r="HST90" s="395"/>
      <c r="HSU90" s="389"/>
      <c r="HSV90" s="390"/>
      <c r="HSW90" s="391"/>
      <c r="HSX90" s="392"/>
      <c r="HSY90" s="393"/>
      <c r="HSZ90" s="394"/>
      <c r="HTA90" s="395"/>
      <c r="HTB90" s="389"/>
      <c r="HTC90" s="390"/>
      <c r="HTD90" s="391"/>
      <c r="HTE90" s="392"/>
      <c r="HTF90" s="393"/>
      <c r="HTG90" s="394"/>
      <c r="HTH90" s="395"/>
      <c r="HTI90" s="389"/>
      <c r="HTJ90" s="390"/>
      <c r="HTK90" s="391"/>
      <c r="HTL90" s="392"/>
      <c r="HTM90" s="393"/>
      <c r="HTN90" s="394"/>
      <c r="HTO90" s="395"/>
      <c r="HTP90" s="389"/>
      <c r="HTQ90" s="390"/>
      <c r="HTR90" s="391"/>
      <c r="HTS90" s="392"/>
      <c r="HTT90" s="393"/>
      <c r="HTU90" s="394"/>
      <c r="HTV90" s="395"/>
      <c r="HTW90" s="389"/>
      <c r="HTX90" s="390"/>
      <c r="HTY90" s="391"/>
      <c r="HTZ90" s="392"/>
      <c r="HUA90" s="393"/>
      <c r="HUB90" s="394"/>
      <c r="HUC90" s="395"/>
      <c r="HUD90" s="389"/>
      <c r="HUE90" s="390"/>
      <c r="HUF90" s="391"/>
      <c r="HUG90" s="392"/>
      <c r="HUH90" s="393"/>
      <c r="HUI90" s="394"/>
      <c r="HUJ90" s="395"/>
      <c r="HUK90" s="389"/>
      <c r="HUL90" s="390"/>
      <c r="HUM90" s="391"/>
      <c r="HUN90" s="392"/>
      <c r="HUO90" s="393"/>
      <c r="HUP90" s="394"/>
      <c r="HUQ90" s="395"/>
      <c r="HUR90" s="389"/>
      <c r="HUS90" s="390"/>
      <c r="HUT90" s="391"/>
      <c r="HUU90" s="392"/>
      <c r="HUV90" s="393"/>
      <c r="HUW90" s="394"/>
      <c r="HUX90" s="395"/>
      <c r="HUY90" s="389"/>
      <c r="HUZ90" s="390"/>
      <c r="HVA90" s="391"/>
      <c r="HVB90" s="392"/>
      <c r="HVC90" s="393"/>
      <c r="HVD90" s="394"/>
      <c r="HVE90" s="395"/>
      <c r="HVF90" s="389"/>
      <c r="HVG90" s="390"/>
      <c r="HVH90" s="391"/>
      <c r="HVI90" s="392"/>
      <c r="HVJ90" s="393"/>
      <c r="HVK90" s="394"/>
      <c r="HVL90" s="395"/>
      <c r="HVM90" s="389"/>
      <c r="HVN90" s="390"/>
      <c r="HVO90" s="391"/>
      <c r="HVP90" s="392"/>
      <c r="HVQ90" s="393"/>
      <c r="HVR90" s="394"/>
      <c r="HVS90" s="395"/>
      <c r="HVT90" s="389"/>
      <c r="HVU90" s="390"/>
      <c r="HVV90" s="391"/>
      <c r="HVW90" s="392"/>
      <c r="HVX90" s="393"/>
      <c r="HVY90" s="394"/>
      <c r="HVZ90" s="395"/>
      <c r="HWA90" s="389"/>
      <c r="HWB90" s="390"/>
      <c r="HWC90" s="391"/>
      <c r="HWD90" s="392"/>
      <c r="HWE90" s="393"/>
      <c r="HWF90" s="394"/>
      <c r="HWG90" s="395"/>
      <c r="HWH90" s="389"/>
      <c r="HWI90" s="390"/>
      <c r="HWJ90" s="391"/>
      <c r="HWK90" s="392"/>
      <c r="HWL90" s="393"/>
      <c r="HWM90" s="394"/>
      <c r="HWN90" s="395"/>
      <c r="HWO90" s="389"/>
      <c r="HWP90" s="390"/>
      <c r="HWQ90" s="391"/>
      <c r="HWR90" s="392"/>
      <c r="HWS90" s="393"/>
      <c r="HWT90" s="394"/>
      <c r="HWU90" s="395"/>
      <c r="HWV90" s="389"/>
      <c r="HWW90" s="390"/>
      <c r="HWX90" s="391"/>
      <c r="HWY90" s="392"/>
      <c r="HWZ90" s="393"/>
      <c r="HXA90" s="394"/>
      <c r="HXB90" s="395"/>
      <c r="HXC90" s="389"/>
      <c r="HXD90" s="390"/>
      <c r="HXE90" s="391"/>
      <c r="HXF90" s="392"/>
      <c r="HXG90" s="393"/>
      <c r="HXH90" s="394"/>
      <c r="HXI90" s="395"/>
      <c r="HXJ90" s="389"/>
      <c r="HXK90" s="390"/>
      <c r="HXL90" s="391"/>
      <c r="HXM90" s="392"/>
      <c r="HXN90" s="393"/>
      <c r="HXO90" s="394"/>
      <c r="HXP90" s="395"/>
      <c r="HXQ90" s="389"/>
      <c r="HXR90" s="390"/>
      <c r="HXS90" s="391"/>
      <c r="HXT90" s="392"/>
      <c r="HXU90" s="393"/>
      <c r="HXV90" s="394"/>
      <c r="HXW90" s="395"/>
      <c r="HXX90" s="389"/>
      <c r="HXY90" s="390"/>
      <c r="HXZ90" s="391"/>
      <c r="HYA90" s="392"/>
      <c r="HYB90" s="393"/>
      <c r="HYC90" s="394"/>
      <c r="HYD90" s="395"/>
      <c r="HYE90" s="389"/>
      <c r="HYF90" s="390"/>
      <c r="HYG90" s="391"/>
      <c r="HYH90" s="392"/>
      <c r="HYI90" s="393"/>
      <c r="HYJ90" s="394"/>
      <c r="HYK90" s="395"/>
      <c r="HYL90" s="389"/>
      <c r="HYM90" s="390"/>
      <c r="HYN90" s="391"/>
      <c r="HYO90" s="392"/>
      <c r="HYP90" s="393"/>
      <c r="HYQ90" s="394"/>
      <c r="HYR90" s="395"/>
      <c r="HYS90" s="389"/>
      <c r="HYT90" s="390"/>
      <c r="HYU90" s="391"/>
      <c r="HYV90" s="392"/>
      <c r="HYW90" s="393"/>
      <c r="HYX90" s="394"/>
      <c r="HYY90" s="395"/>
      <c r="HYZ90" s="389"/>
      <c r="HZA90" s="390"/>
      <c r="HZB90" s="391"/>
      <c r="HZC90" s="392"/>
      <c r="HZD90" s="393"/>
      <c r="HZE90" s="394"/>
      <c r="HZF90" s="395"/>
      <c r="HZG90" s="389"/>
      <c r="HZH90" s="390"/>
      <c r="HZI90" s="391"/>
      <c r="HZJ90" s="392"/>
      <c r="HZK90" s="393"/>
      <c r="HZL90" s="394"/>
      <c r="HZM90" s="395"/>
      <c r="HZN90" s="389"/>
      <c r="HZO90" s="390"/>
      <c r="HZP90" s="391"/>
      <c r="HZQ90" s="392"/>
      <c r="HZR90" s="393"/>
      <c r="HZS90" s="394"/>
      <c r="HZT90" s="395"/>
      <c r="HZU90" s="389"/>
      <c r="HZV90" s="390"/>
      <c r="HZW90" s="391"/>
      <c r="HZX90" s="392"/>
      <c r="HZY90" s="393"/>
      <c r="HZZ90" s="394"/>
      <c r="IAA90" s="395"/>
      <c r="IAB90" s="389"/>
      <c r="IAC90" s="390"/>
      <c r="IAD90" s="391"/>
      <c r="IAE90" s="392"/>
      <c r="IAF90" s="393"/>
      <c r="IAG90" s="394"/>
      <c r="IAH90" s="395"/>
      <c r="IAI90" s="389"/>
      <c r="IAJ90" s="390"/>
      <c r="IAK90" s="391"/>
      <c r="IAL90" s="392"/>
      <c r="IAM90" s="393"/>
      <c r="IAN90" s="394"/>
      <c r="IAO90" s="395"/>
      <c r="IAP90" s="389"/>
      <c r="IAQ90" s="390"/>
      <c r="IAR90" s="391"/>
      <c r="IAS90" s="392"/>
      <c r="IAT90" s="393"/>
      <c r="IAU90" s="394"/>
      <c r="IAV90" s="395"/>
      <c r="IAW90" s="389"/>
      <c r="IAX90" s="390"/>
      <c r="IAY90" s="391"/>
      <c r="IAZ90" s="392"/>
      <c r="IBA90" s="393"/>
      <c r="IBB90" s="394"/>
      <c r="IBC90" s="395"/>
      <c r="IBD90" s="389"/>
      <c r="IBE90" s="390"/>
      <c r="IBF90" s="391"/>
      <c r="IBG90" s="392"/>
      <c r="IBH90" s="393"/>
      <c r="IBI90" s="394"/>
      <c r="IBJ90" s="395"/>
      <c r="IBK90" s="389"/>
      <c r="IBL90" s="390"/>
      <c r="IBM90" s="391"/>
      <c r="IBN90" s="392"/>
      <c r="IBO90" s="393"/>
      <c r="IBP90" s="394"/>
      <c r="IBQ90" s="395"/>
      <c r="IBR90" s="389"/>
      <c r="IBS90" s="390"/>
      <c r="IBT90" s="391"/>
      <c r="IBU90" s="392"/>
      <c r="IBV90" s="393"/>
      <c r="IBW90" s="394"/>
      <c r="IBX90" s="395"/>
      <c r="IBY90" s="389"/>
      <c r="IBZ90" s="390"/>
      <c r="ICA90" s="391"/>
      <c r="ICB90" s="392"/>
      <c r="ICC90" s="393"/>
      <c r="ICD90" s="394"/>
      <c r="ICE90" s="395"/>
      <c r="ICF90" s="389"/>
      <c r="ICG90" s="390"/>
      <c r="ICH90" s="391"/>
      <c r="ICI90" s="392"/>
      <c r="ICJ90" s="393"/>
      <c r="ICK90" s="394"/>
      <c r="ICL90" s="395"/>
      <c r="ICM90" s="389"/>
      <c r="ICN90" s="390"/>
      <c r="ICO90" s="391"/>
      <c r="ICP90" s="392"/>
      <c r="ICQ90" s="393"/>
      <c r="ICR90" s="394"/>
      <c r="ICS90" s="395"/>
      <c r="ICT90" s="389"/>
      <c r="ICU90" s="390"/>
      <c r="ICV90" s="391"/>
      <c r="ICW90" s="392"/>
      <c r="ICX90" s="393"/>
      <c r="ICY90" s="394"/>
      <c r="ICZ90" s="395"/>
      <c r="IDA90" s="389"/>
      <c r="IDB90" s="390"/>
      <c r="IDC90" s="391"/>
      <c r="IDD90" s="392"/>
      <c r="IDE90" s="393"/>
      <c r="IDF90" s="394"/>
      <c r="IDG90" s="395"/>
      <c r="IDH90" s="389"/>
      <c r="IDI90" s="390"/>
      <c r="IDJ90" s="391"/>
      <c r="IDK90" s="392"/>
      <c r="IDL90" s="393"/>
      <c r="IDM90" s="394"/>
      <c r="IDN90" s="395"/>
      <c r="IDO90" s="389"/>
      <c r="IDP90" s="390"/>
      <c r="IDQ90" s="391"/>
      <c r="IDR90" s="392"/>
      <c r="IDS90" s="393"/>
      <c r="IDT90" s="394"/>
      <c r="IDU90" s="395"/>
      <c r="IDV90" s="389"/>
      <c r="IDW90" s="390"/>
      <c r="IDX90" s="391"/>
      <c r="IDY90" s="392"/>
      <c r="IDZ90" s="393"/>
      <c r="IEA90" s="394"/>
      <c r="IEB90" s="395"/>
      <c r="IEC90" s="389"/>
      <c r="IED90" s="390"/>
      <c r="IEE90" s="391"/>
      <c r="IEF90" s="392"/>
      <c r="IEG90" s="393"/>
      <c r="IEH90" s="394"/>
      <c r="IEI90" s="395"/>
      <c r="IEJ90" s="389"/>
      <c r="IEK90" s="390"/>
      <c r="IEL90" s="391"/>
      <c r="IEM90" s="392"/>
      <c r="IEN90" s="393"/>
      <c r="IEO90" s="394"/>
      <c r="IEP90" s="395"/>
      <c r="IEQ90" s="389"/>
      <c r="IER90" s="390"/>
      <c r="IES90" s="391"/>
      <c r="IET90" s="392"/>
      <c r="IEU90" s="393"/>
      <c r="IEV90" s="394"/>
      <c r="IEW90" s="395"/>
      <c r="IEX90" s="389"/>
      <c r="IEY90" s="390"/>
      <c r="IEZ90" s="391"/>
      <c r="IFA90" s="392"/>
      <c r="IFB90" s="393"/>
      <c r="IFC90" s="394"/>
      <c r="IFD90" s="395"/>
      <c r="IFE90" s="389"/>
      <c r="IFF90" s="390"/>
      <c r="IFG90" s="391"/>
      <c r="IFH90" s="392"/>
      <c r="IFI90" s="393"/>
      <c r="IFJ90" s="394"/>
      <c r="IFK90" s="395"/>
      <c r="IFL90" s="389"/>
      <c r="IFM90" s="390"/>
      <c r="IFN90" s="391"/>
      <c r="IFO90" s="392"/>
      <c r="IFP90" s="393"/>
      <c r="IFQ90" s="394"/>
      <c r="IFR90" s="395"/>
      <c r="IFS90" s="389"/>
      <c r="IFT90" s="390"/>
      <c r="IFU90" s="391"/>
      <c r="IFV90" s="392"/>
      <c r="IFW90" s="393"/>
      <c r="IFX90" s="394"/>
      <c r="IFY90" s="395"/>
      <c r="IFZ90" s="389"/>
      <c r="IGA90" s="390"/>
      <c r="IGB90" s="391"/>
      <c r="IGC90" s="392"/>
      <c r="IGD90" s="393"/>
      <c r="IGE90" s="394"/>
      <c r="IGF90" s="395"/>
      <c r="IGG90" s="389"/>
      <c r="IGH90" s="390"/>
      <c r="IGI90" s="391"/>
      <c r="IGJ90" s="392"/>
      <c r="IGK90" s="393"/>
      <c r="IGL90" s="394"/>
      <c r="IGM90" s="395"/>
      <c r="IGN90" s="389"/>
      <c r="IGO90" s="390"/>
      <c r="IGP90" s="391"/>
      <c r="IGQ90" s="392"/>
      <c r="IGR90" s="393"/>
      <c r="IGS90" s="394"/>
      <c r="IGT90" s="395"/>
      <c r="IGU90" s="389"/>
      <c r="IGV90" s="390"/>
      <c r="IGW90" s="391"/>
      <c r="IGX90" s="392"/>
      <c r="IGY90" s="393"/>
      <c r="IGZ90" s="394"/>
      <c r="IHA90" s="395"/>
      <c r="IHB90" s="389"/>
      <c r="IHC90" s="390"/>
      <c r="IHD90" s="391"/>
      <c r="IHE90" s="392"/>
      <c r="IHF90" s="393"/>
      <c r="IHG90" s="394"/>
      <c r="IHH90" s="395"/>
      <c r="IHI90" s="389"/>
      <c r="IHJ90" s="390"/>
      <c r="IHK90" s="391"/>
      <c r="IHL90" s="392"/>
      <c r="IHM90" s="393"/>
      <c r="IHN90" s="394"/>
      <c r="IHO90" s="395"/>
      <c r="IHP90" s="389"/>
      <c r="IHQ90" s="390"/>
      <c r="IHR90" s="391"/>
      <c r="IHS90" s="392"/>
      <c r="IHT90" s="393"/>
      <c r="IHU90" s="394"/>
      <c r="IHV90" s="395"/>
      <c r="IHW90" s="389"/>
      <c r="IHX90" s="390"/>
      <c r="IHY90" s="391"/>
      <c r="IHZ90" s="392"/>
      <c r="IIA90" s="393"/>
      <c r="IIB90" s="394"/>
      <c r="IIC90" s="395"/>
      <c r="IID90" s="389"/>
      <c r="IIE90" s="390"/>
      <c r="IIF90" s="391"/>
      <c r="IIG90" s="392"/>
      <c r="IIH90" s="393"/>
      <c r="III90" s="394"/>
      <c r="IIJ90" s="395"/>
      <c r="IIK90" s="389"/>
      <c r="IIL90" s="390"/>
      <c r="IIM90" s="391"/>
      <c r="IIN90" s="392"/>
      <c r="IIO90" s="393"/>
      <c r="IIP90" s="394"/>
      <c r="IIQ90" s="395"/>
      <c r="IIR90" s="389"/>
      <c r="IIS90" s="390"/>
      <c r="IIT90" s="391"/>
      <c r="IIU90" s="392"/>
      <c r="IIV90" s="393"/>
      <c r="IIW90" s="394"/>
      <c r="IIX90" s="395"/>
      <c r="IIY90" s="389"/>
      <c r="IIZ90" s="390"/>
      <c r="IJA90" s="391"/>
      <c r="IJB90" s="392"/>
      <c r="IJC90" s="393"/>
      <c r="IJD90" s="394"/>
      <c r="IJE90" s="395"/>
      <c r="IJF90" s="389"/>
      <c r="IJG90" s="390"/>
      <c r="IJH90" s="391"/>
      <c r="IJI90" s="392"/>
      <c r="IJJ90" s="393"/>
      <c r="IJK90" s="394"/>
      <c r="IJL90" s="395"/>
      <c r="IJM90" s="389"/>
      <c r="IJN90" s="390"/>
      <c r="IJO90" s="391"/>
      <c r="IJP90" s="392"/>
      <c r="IJQ90" s="393"/>
      <c r="IJR90" s="394"/>
      <c r="IJS90" s="395"/>
      <c r="IJT90" s="389"/>
      <c r="IJU90" s="390"/>
      <c r="IJV90" s="391"/>
      <c r="IJW90" s="392"/>
      <c r="IJX90" s="393"/>
      <c r="IJY90" s="394"/>
      <c r="IJZ90" s="395"/>
      <c r="IKA90" s="389"/>
      <c r="IKB90" s="390"/>
      <c r="IKC90" s="391"/>
      <c r="IKD90" s="392"/>
      <c r="IKE90" s="393"/>
      <c r="IKF90" s="394"/>
      <c r="IKG90" s="395"/>
      <c r="IKH90" s="389"/>
      <c r="IKI90" s="390"/>
      <c r="IKJ90" s="391"/>
      <c r="IKK90" s="392"/>
      <c r="IKL90" s="393"/>
      <c r="IKM90" s="394"/>
      <c r="IKN90" s="395"/>
      <c r="IKO90" s="389"/>
      <c r="IKP90" s="390"/>
      <c r="IKQ90" s="391"/>
      <c r="IKR90" s="392"/>
      <c r="IKS90" s="393"/>
      <c r="IKT90" s="394"/>
      <c r="IKU90" s="395"/>
      <c r="IKV90" s="389"/>
      <c r="IKW90" s="390"/>
      <c r="IKX90" s="391"/>
      <c r="IKY90" s="392"/>
      <c r="IKZ90" s="393"/>
      <c r="ILA90" s="394"/>
      <c r="ILB90" s="395"/>
      <c r="ILC90" s="389"/>
      <c r="ILD90" s="390"/>
      <c r="ILE90" s="391"/>
      <c r="ILF90" s="392"/>
      <c r="ILG90" s="393"/>
      <c r="ILH90" s="394"/>
      <c r="ILI90" s="395"/>
      <c r="ILJ90" s="389"/>
      <c r="ILK90" s="390"/>
      <c r="ILL90" s="391"/>
      <c r="ILM90" s="392"/>
      <c r="ILN90" s="393"/>
      <c r="ILO90" s="394"/>
      <c r="ILP90" s="395"/>
      <c r="ILQ90" s="389"/>
      <c r="ILR90" s="390"/>
      <c r="ILS90" s="391"/>
      <c r="ILT90" s="392"/>
      <c r="ILU90" s="393"/>
      <c r="ILV90" s="394"/>
      <c r="ILW90" s="395"/>
      <c r="ILX90" s="389"/>
      <c r="ILY90" s="390"/>
      <c r="ILZ90" s="391"/>
      <c r="IMA90" s="392"/>
      <c r="IMB90" s="393"/>
      <c r="IMC90" s="394"/>
      <c r="IMD90" s="395"/>
      <c r="IME90" s="389"/>
      <c r="IMF90" s="390"/>
      <c r="IMG90" s="391"/>
      <c r="IMH90" s="392"/>
      <c r="IMI90" s="393"/>
      <c r="IMJ90" s="394"/>
      <c r="IMK90" s="395"/>
      <c r="IML90" s="389"/>
      <c r="IMM90" s="390"/>
      <c r="IMN90" s="391"/>
      <c r="IMO90" s="392"/>
      <c r="IMP90" s="393"/>
      <c r="IMQ90" s="394"/>
      <c r="IMR90" s="395"/>
      <c r="IMS90" s="389"/>
      <c r="IMT90" s="390"/>
      <c r="IMU90" s="391"/>
      <c r="IMV90" s="392"/>
      <c r="IMW90" s="393"/>
      <c r="IMX90" s="394"/>
      <c r="IMY90" s="395"/>
      <c r="IMZ90" s="389"/>
      <c r="INA90" s="390"/>
      <c r="INB90" s="391"/>
      <c r="INC90" s="392"/>
      <c r="IND90" s="393"/>
      <c r="INE90" s="394"/>
      <c r="INF90" s="395"/>
      <c r="ING90" s="389"/>
      <c r="INH90" s="390"/>
      <c r="INI90" s="391"/>
      <c r="INJ90" s="392"/>
      <c r="INK90" s="393"/>
      <c r="INL90" s="394"/>
      <c r="INM90" s="395"/>
      <c r="INN90" s="389"/>
      <c r="INO90" s="390"/>
      <c r="INP90" s="391"/>
      <c r="INQ90" s="392"/>
      <c r="INR90" s="393"/>
      <c r="INS90" s="394"/>
      <c r="INT90" s="395"/>
      <c r="INU90" s="389"/>
      <c r="INV90" s="390"/>
      <c r="INW90" s="391"/>
      <c r="INX90" s="392"/>
      <c r="INY90" s="393"/>
      <c r="INZ90" s="394"/>
      <c r="IOA90" s="395"/>
      <c r="IOB90" s="389"/>
      <c r="IOC90" s="390"/>
      <c r="IOD90" s="391"/>
      <c r="IOE90" s="392"/>
      <c r="IOF90" s="393"/>
      <c r="IOG90" s="394"/>
      <c r="IOH90" s="395"/>
      <c r="IOI90" s="389"/>
      <c r="IOJ90" s="390"/>
      <c r="IOK90" s="391"/>
      <c r="IOL90" s="392"/>
      <c r="IOM90" s="393"/>
      <c r="ION90" s="394"/>
      <c r="IOO90" s="395"/>
      <c r="IOP90" s="389"/>
      <c r="IOQ90" s="390"/>
      <c r="IOR90" s="391"/>
      <c r="IOS90" s="392"/>
      <c r="IOT90" s="393"/>
      <c r="IOU90" s="394"/>
      <c r="IOV90" s="395"/>
      <c r="IOW90" s="389"/>
      <c r="IOX90" s="390"/>
      <c r="IOY90" s="391"/>
      <c r="IOZ90" s="392"/>
      <c r="IPA90" s="393"/>
      <c r="IPB90" s="394"/>
      <c r="IPC90" s="395"/>
      <c r="IPD90" s="389"/>
      <c r="IPE90" s="390"/>
      <c r="IPF90" s="391"/>
      <c r="IPG90" s="392"/>
      <c r="IPH90" s="393"/>
      <c r="IPI90" s="394"/>
      <c r="IPJ90" s="395"/>
      <c r="IPK90" s="389"/>
      <c r="IPL90" s="390"/>
      <c r="IPM90" s="391"/>
      <c r="IPN90" s="392"/>
      <c r="IPO90" s="393"/>
      <c r="IPP90" s="394"/>
      <c r="IPQ90" s="395"/>
      <c r="IPR90" s="389"/>
      <c r="IPS90" s="390"/>
      <c r="IPT90" s="391"/>
      <c r="IPU90" s="392"/>
      <c r="IPV90" s="393"/>
      <c r="IPW90" s="394"/>
      <c r="IPX90" s="395"/>
      <c r="IPY90" s="389"/>
      <c r="IPZ90" s="390"/>
      <c r="IQA90" s="391"/>
      <c r="IQB90" s="392"/>
      <c r="IQC90" s="393"/>
      <c r="IQD90" s="394"/>
      <c r="IQE90" s="395"/>
      <c r="IQF90" s="389"/>
      <c r="IQG90" s="390"/>
      <c r="IQH90" s="391"/>
      <c r="IQI90" s="392"/>
      <c r="IQJ90" s="393"/>
      <c r="IQK90" s="394"/>
      <c r="IQL90" s="395"/>
      <c r="IQM90" s="389"/>
      <c r="IQN90" s="390"/>
      <c r="IQO90" s="391"/>
      <c r="IQP90" s="392"/>
      <c r="IQQ90" s="393"/>
      <c r="IQR90" s="394"/>
      <c r="IQS90" s="395"/>
      <c r="IQT90" s="389"/>
      <c r="IQU90" s="390"/>
      <c r="IQV90" s="391"/>
      <c r="IQW90" s="392"/>
      <c r="IQX90" s="393"/>
      <c r="IQY90" s="394"/>
      <c r="IQZ90" s="395"/>
      <c r="IRA90" s="389"/>
      <c r="IRB90" s="390"/>
      <c r="IRC90" s="391"/>
      <c r="IRD90" s="392"/>
      <c r="IRE90" s="393"/>
      <c r="IRF90" s="394"/>
      <c r="IRG90" s="395"/>
      <c r="IRH90" s="389"/>
      <c r="IRI90" s="390"/>
      <c r="IRJ90" s="391"/>
      <c r="IRK90" s="392"/>
      <c r="IRL90" s="393"/>
      <c r="IRM90" s="394"/>
      <c r="IRN90" s="395"/>
      <c r="IRO90" s="389"/>
      <c r="IRP90" s="390"/>
      <c r="IRQ90" s="391"/>
      <c r="IRR90" s="392"/>
      <c r="IRS90" s="393"/>
      <c r="IRT90" s="394"/>
      <c r="IRU90" s="395"/>
      <c r="IRV90" s="389"/>
      <c r="IRW90" s="390"/>
      <c r="IRX90" s="391"/>
      <c r="IRY90" s="392"/>
      <c r="IRZ90" s="393"/>
      <c r="ISA90" s="394"/>
      <c r="ISB90" s="395"/>
      <c r="ISC90" s="389"/>
      <c r="ISD90" s="390"/>
      <c r="ISE90" s="391"/>
      <c r="ISF90" s="392"/>
      <c r="ISG90" s="393"/>
      <c r="ISH90" s="394"/>
      <c r="ISI90" s="395"/>
      <c r="ISJ90" s="389"/>
      <c r="ISK90" s="390"/>
      <c r="ISL90" s="391"/>
      <c r="ISM90" s="392"/>
      <c r="ISN90" s="393"/>
      <c r="ISO90" s="394"/>
      <c r="ISP90" s="395"/>
      <c r="ISQ90" s="389"/>
      <c r="ISR90" s="390"/>
      <c r="ISS90" s="391"/>
      <c r="IST90" s="392"/>
      <c r="ISU90" s="393"/>
      <c r="ISV90" s="394"/>
      <c r="ISW90" s="395"/>
      <c r="ISX90" s="389"/>
      <c r="ISY90" s="390"/>
      <c r="ISZ90" s="391"/>
      <c r="ITA90" s="392"/>
      <c r="ITB90" s="393"/>
      <c r="ITC90" s="394"/>
      <c r="ITD90" s="395"/>
      <c r="ITE90" s="389"/>
      <c r="ITF90" s="390"/>
      <c r="ITG90" s="391"/>
      <c r="ITH90" s="392"/>
      <c r="ITI90" s="393"/>
      <c r="ITJ90" s="394"/>
      <c r="ITK90" s="395"/>
      <c r="ITL90" s="389"/>
      <c r="ITM90" s="390"/>
      <c r="ITN90" s="391"/>
      <c r="ITO90" s="392"/>
      <c r="ITP90" s="393"/>
      <c r="ITQ90" s="394"/>
      <c r="ITR90" s="395"/>
      <c r="ITS90" s="389"/>
      <c r="ITT90" s="390"/>
      <c r="ITU90" s="391"/>
      <c r="ITV90" s="392"/>
      <c r="ITW90" s="393"/>
      <c r="ITX90" s="394"/>
      <c r="ITY90" s="395"/>
      <c r="ITZ90" s="389"/>
      <c r="IUA90" s="390"/>
      <c r="IUB90" s="391"/>
      <c r="IUC90" s="392"/>
      <c r="IUD90" s="393"/>
      <c r="IUE90" s="394"/>
      <c r="IUF90" s="395"/>
      <c r="IUG90" s="389"/>
      <c r="IUH90" s="390"/>
      <c r="IUI90" s="391"/>
      <c r="IUJ90" s="392"/>
      <c r="IUK90" s="393"/>
      <c r="IUL90" s="394"/>
      <c r="IUM90" s="395"/>
      <c r="IUN90" s="389"/>
      <c r="IUO90" s="390"/>
      <c r="IUP90" s="391"/>
      <c r="IUQ90" s="392"/>
      <c r="IUR90" s="393"/>
      <c r="IUS90" s="394"/>
      <c r="IUT90" s="395"/>
      <c r="IUU90" s="389"/>
      <c r="IUV90" s="390"/>
      <c r="IUW90" s="391"/>
      <c r="IUX90" s="392"/>
      <c r="IUY90" s="393"/>
      <c r="IUZ90" s="394"/>
      <c r="IVA90" s="395"/>
      <c r="IVB90" s="389"/>
      <c r="IVC90" s="390"/>
      <c r="IVD90" s="391"/>
      <c r="IVE90" s="392"/>
      <c r="IVF90" s="393"/>
      <c r="IVG90" s="394"/>
      <c r="IVH90" s="395"/>
      <c r="IVI90" s="389"/>
      <c r="IVJ90" s="390"/>
      <c r="IVK90" s="391"/>
      <c r="IVL90" s="392"/>
      <c r="IVM90" s="393"/>
      <c r="IVN90" s="394"/>
      <c r="IVO90" s="395"/>
      <c r="IVP90" s="389"/>
      <c r="IVQ90" s="390"/>
      <c r="IVR90" s="391"/>
      <c r="IVS90" s="392"/>
      <c r="IVT90" s="393"/>
      <c r="IVU90" s="394"/>
      <c r="IVV90" s="395"/>
      <c r="IVW90" s="389"/>
      <c r="IVX90" s="390"/>
      <c r="IVY90" s="391"/>
      <c r="IVZ90" s="392"/>
      <c r="IWA90" s="393"/>
      <c r="IWB90" s="394"/>
      <c r="IWC90" s="395"/>
      <c r="IWD90" s="389"/>
      <c r="IWE90" s="390"/>
      <c r="IWF90" s="391"/>
      <c r="IWG90" s="392"/>
      <c r="IWH90" s="393"/>
      <c r="IWI90" s="394"/>
      <c r="IWJ90" s="395"/>
      <c r="IWK90" s="389"/>
      <c r="IWL90" s="390"/>
      <c r="IWM90" s="391"/>
      <c r="IWN90" s="392"/>
      <c r="IWO90" s="393"/>
      <c r="IWP90" s="394"/>
      <c r="IWQ90" s="395"/>
      <c r="IWR90" s="389"/>
      <c r="IWS90" s="390"/>
      <c r="IWT90" s="391"/>
      <c r="IWU90" s="392"/>
      <c r="IWV90" s="393"/>
      <c r="IWW90" s="394"/>
      <c r="IWX90" s="395"/>
      <c r="IWY90" s="389"/>
      <c r="IWZ90" s="390"/>
      <c r="IXA90" s="391"/>
      <c r="IXB90" s="392"/>
      <c r="IXC90" s="393"/>
      <c r="IXD90" s="394"/>
      <c r="IXE90" s="395"/>
      <c r="IXF90" s="389"/>
      <c r="IXG90" s="390"/>
      <c r="IXH90" s="391"/>
      <c r="IXI90" s="392"/>
      <c r="IXJ90" s="393"/>
      <c r="IXK90" s="394"/>
      <c r="IXL90" s="395"/>
      <c r="IXM90" s="389"/>
      <c r="IXN90" s="390"/>
      <c r="IXO90" s="391"/>
      <c r="IXP90" s="392"/>
      <c r="IXQ90" s="393"/>
      <c r="IXR90" s="394"/>
      <c r="IXS90" s="395"/>
      <c r="IXT90" s="389"/>
      <c r="IXU90" s="390"/>
      <c r="IXV90" s="391"/>
      <c r="IXW90" s="392"/>
      <c r="IXX90" s="393"/>
      <c r="IXY90" s="394"/>
      <c r="IXZ90" s="395"/>
      <c r="IYA90" s="389"/>
      <c r="IYB90" s="390"/>
      <c r="IYC90" s="391"/>
      <c r="IYD90" s="392"/>
      <c r="IYE90" s="393"/>
      <c r="IYF90" s="394"/>
      <c r="IYG90" s="395"/>
      <c r="IYH90" s="389"/>
      <c r="IYI90" s="390"/>
      <c r="IYJ90" s="391"/>
      <c r="IYK90" s="392"/>
      <c r="IYL90" s="393"/>
      <c r="IYM90" s="394"/>
      <c r="IYN90" s="395"/>
      <c r="IYO90" s="389"/>
      <c r="IYP90" s="390"/>
      <c r="IYQ90" s="391"/>
      <c r="IYR90" s="392"/>
      <c r="IYS90" s="393"/>
      <c r="IYT90" s="394"/>
      <c r="IYU90" s="395"/>
      <c r="IYV90" s="389"/>
      <c r="IYW90" s="390"/>
      <c r="IYX90" s="391"/>
      <c r="IYY90" s="392"/>
      <c r="IYZ90" s="393"/>
      <c r="IZA90" s="394"/>
      <c r="IZB90" s="395"/>
      <c r="IZC90" s="389"/>
      <c r="IZD90" s="390"/>
      <c r="IZE90" s="391"/>
      <c r="IZF90" s="392"/>
      <c r="IZG90" s="393"/>
      <c r="IZH90" s="394"/>
      <c r="IZI90" s="395"/>
      <c r="IZJ90" s="389"/>
      <c r="IZK90" s="390"/>
      <c r="IZL90" s="391"/>
      <c r="IZM90" s="392"/>
      <c r="IZN90" s="393"/>
      <c r="IZO90" s="394"/>
      <c r="IZP90" s="395"/>
      <c r="IZQ90" s="389"/>
      <c r="IZR90" s="390"/>
      <c r="IZS90" s="391"/>
      <c r="IZT90" s="392"/>
      <c r="IZU90" s="393"/>
      <c r="IZV90" s="394"/>
      <c r="IZW90" s="395"/>
      <c r="IZX90" s="389"/>
      <c r="IZY90" s="390"/>
      <c r="IZZ90" s="391"/>
      <c r="JAA90" s="392"/>
      <c r="JAB90" s="393"/>
      <c r="JAC90" s="394"/>
      <c r="JAD90" s="395"/>
      <c r="JAE90" s="389"/>
      <c r="JAF90" s="390"/>
      <c r="JAG90" s="391"/>
      <c r="JAH90" s="392"/>
      <c r="JAI90" s="393"/>
      <c r="JAJ90" s="394"/>
      <c r="JAK90" s="395"/>
      <c r="JAL90" s="389"/>
      <c r="JAM90" s="390"/>
      <c r="JAN90" s="391"/>
      <c r="JAO90" s="392"/>
      <c r="JAP90" s="393"/>
      <c r="JAQ90" s="394"/>
      <c r="JAR90" s="395"/>
      <c r="JAS90" s="389"/>
      <c r="JAT90" s="390"/>
      <c r="JAU90" s="391"/>
      <c r="JAV90" s="392"/>
      <c r="JAW90" s="393"/>
      <c r="JAX90" s="394"/>
      <c r="JAY90" s="395"/>
      <c r="JAZ90" s="389"/>
      <c r="JBA90" s="390"/>
      <c r="JBB90" s="391"/>
      <c r="JBC90" s="392"/>
      <c r="JBD90" s="393"/>
      <c r="JBE90" s="394"/>
      <c r="JBF90" s="395"/>
      <c r="JBG90" s="389"/>
      <c r="JBH90" s="390"/>
      <c r="JBI90" s="391"/>
      <c r="JBJ90" s="392"/>
      <c r="JBK90" s="393"/>
      <c r="JBL90" s="394"/>
      <c r="JBM90" s="395"/>
      <c r="JBN90" s="389"/>
      <c r="JBO90" s="390"/>
      <c r="JBP90" s="391"/>
      <c r="JBQ90" s="392"/>
      <c r="JBR90" s="393"/>
      <c r="JBS90" s="394"/>
      <c r="JBT90" s="395"/>
      <c r="JBU90" s="389"/>
      <c r="JBV90" s="390"/>
      <c r="JBW90" s="391"/>
      <c r="JBX90" s="392"/>
      <c r="JBY90" s="393"/>
      <c r="JBZ90" s="394"/>
      <c r="JCA90" s="395"/>
      <c r="JCB90" s="389"/>
      <c r="JCC90" s="390"/>
      <c r="JCD90" s="391"/>
      <c r="JCE90" s="392"/>
      <c r="JCF90" s="393"/>
      <c r="JCG90" s="394"/>
      <c r="JCH90" s="395"/>
      <c r="JCI90" s="389"/>
      <c r="JCJ90" s="390"/>
      <c r="JCK90" s="391"/>
      <c r="JCL90" s="392"/>
      <c r="JCM90" s="393"/>
      <c r="JCN90" s="394"/>
      <c r="JCO90" s="395"/>
      <c r="JCP90" s="389"/>
      <c r="JCQ90" s="390"/>
      <c r="JCR90" s="391"/>
      <c r="JCS90" s="392"/>
      <c r="JCT90" s="393"/>
      <c r="JCU90" s="394"/>
      <c r="JCV90" s="395"/>
      <c r="JCW90" s="389"/>
      <c r="JCX90" s="390"/>
      <c r="JCY90" s="391"/>
      <c r="JCZ90" s="392"/>
      <c r="JDA90" s="393"/>
      <c r="JDB90" s="394"/>
      <c r="JDC90" s="395"/>
      <c r="JDD90" s="389"/>
      <c r="JDE90" s="390"/>
      <c r="JDF90" s="391"/>
      <c r="JDG90" s="392"/>
      <c r="JDH90" s="393"/>
      <c r="JDI90" s="394"/>
      <c r="JDJ90" s="395"/>
      <c r="JDK90" s="389"/>
      <c r="JDL90" s="390"/>
      <c r="JDM90" s="391"/>
      <c r="JDN90" s="392"/>
      <c r="JDO90" s="393"/>
      <c r="JDP90" s="394"/>
      <c r="JDQ90" s="395"/>
      <c r="JDR90" s="389"/>
      <c r="JDS90" s="390"/>
      <c r="JDT90" s="391"/>
      <c r="JDU90" s="392"/>
      <c r="JDV90" s="393"/>
      <c r="JDW90" s="394"/>
      <c r="JDX90" s="395"/>
      <c r="JDY90" s="389"/>
      <c r="JDZ90" s="390"/>
      <c r="JEA90" s="391"/>
      <c r="JEB90" s="392"/>
      <c r="JEC90" s="393"/>
      <c r="JED90" s="394"/>
      <c r="JEE90" s="395"/>
      <c r="JEF90" s="389"/>
      <c r="JEG90" s="390"/>
      <c r="JEH90" s="391"/>
      <c r="JEI90" s="392"/>
      <c r="JEJ90" s="393"/>
      <c r="JEK90" s="394"/>
      <c r="JEL90" s="395"/>
      <c r="JEM90" s="389"/>
      <c r="JEN90" s="390"/>
      <c r="JEO90" s="391"/>
      <c r="JEP90" s="392"/>
      <c r="JEQ90" s="393"/>
      <c r="JER90" s="394"/>
      <c r="JES90" s="395"/>
      <c r="JET90" s="389"/>
      <c r="JEU90" s="390"/>
      <c r="JEV90" s="391"/>
      <c r="JEW90" s="392"/>
      <c r="JEX90" s="393"/>
      <c r="JEY90" s="394"/>
      <c r="JEZ90" s="395"/>
      <c r="JFA90" s="389"/>
      <c r="JFB90" s="390"/>
      <c r="JFC90" s="391"/>
      <c r="JFD90" s="392"/>
      <c r="JFE90" s="393"/>
      <c r="JFF90" s="394"/>
      <c r="JFG90" s="395"/>
      <c r="JFH90" s="389"/>
      <c r="JFI90" s="390"/>
      <c r="JFJ90" s="391"/>
      <c r="JFK90" s="392"/>
      <c r="JFL90" s="393"/>
      <c r="JFM90" s="394"/>
      <c r="JFN90" s="395"/>
      <c r="JFO90" s="389"/>
      <c r="JFP90" s="390"/>
      <c r="JFQ90" s="391"/>
      <c r="JFR90" s="392"/>
      <c r="JFS90" s="393"/>
      <c r="JFT90" s="394"/>
      <c r="JFU90" s="395"/>
      <c r="JFV90" s="389"/>
      <c r="JFW90" s="390"/>
      <c r="JFX90" s="391"/>
      <c r="JFY90" s="392"/>
      <c r="JFZ90" s="393"/>
      <c r="JGA90" s="394"/>
      <c r="JGB90" s="395"/>
      <c r="JGC90" s="389"/>
      <c r="JGD90" s="390"/>
      <c r="JGE90" s="391"/>
      <c r="JGF90" s="392"/>
      <c r="JGG90" s="393"/>
      <c r="JGH90" s="394"/>
      <c r="JGI90" s="395"/>
      <c r="JGJ90" s="389"/>
      <c r="JGK90" s="390"/>
      <c r="JGL90" s="391"/>
      <c r="JGM90" s="392"/>
      <c r="JGN90" s="393"/>
      <c r="JGO90" s="394"/>
      <c r="JGP90" s="395"/>
      <c r="JGQ90" s="389"/>
      <c r="JGR90" s="390"/>
      <c r="JGS90" s="391"/>
      <c r="JGT90" s="392"/>
      <c r="JGU90" s="393"/>
      <c r="JGV90" s="394"/>
      <c r="JGW90" s="395"/>
      <c r="JGX90" s="389"/>
      <c r="JGY90" s="390"/>
      <c r="JGZ90" s="391"/>
      <c r="JHA90" s="392"/>
      <c r="JHB90" s="393"/>
      <c r="JHC90" s="394"/>
      <c r="JHD90" s="395"/>
      <c r="JHE90" s="389"/>
      <c r="JHF90" s="390"/>
      <c r="JHG90" s="391"/>
      <c r="JHH90" s="392"/>
      <c r="JHI90" s="393"/>
      <c r="JHJ90" s="394"/>
      <c r="JHK90" s="395"/>
      <c r="JHL90" s="389"/>
      <c r="JHM90" s="390"/>
      <c r="JHN90" s="391"/>
      <c r="JHO90" s="392"/>
      <c r="JHP90" s="393"/>
      <c r="JHQ90" s="394"/>
      <c r="JHR90" s="395"/>
      <c r="JHS90" s="389"/>
      <c r="JHT90" s="390"/>
      <c r="JHU90" s="391"/>
      <c r="JHV90" s="392"/>
      <c r="JHW90" s="393"/>
      <c r="JHX90" s="394"/>
      <c r="JHY90" s="395"/>
      <c r="JHZ90" s="389"/>
      <c r="JIA90" s="390"/>
      <c r="JIB90" s="391"/>
      <c r="JIC90" s="392"/>
      <c r="JID90" s="393"/>
      <c r="JIE90" s="394"/>
      <c r="JIF90" s="395"/>
      <c r="JIG90" s="389"/>
      <c r="JIH90" s="390"/>
      <c r="JII90" s="391"/>
      <c r="JIJ90" s="392"/>
      <c r="JIK90" s="393"/>
      <c r="JIL90" s="394"/>
      <c r="JIM90" s="395"/>
      <c r="JIN90" s="389"/>
      <c r="JIO90" s="390"/>
      <c r="JIP90" s="391"/>
      <c r="JIQ90" s="392"/>
      <c r="JIR90" s="393"/>
      <c r="JIS90" s="394"/>
      <c r="JIT90" s="395"/>
      <c r="JIU90" s="389"/>
      <c r="JIV90" s="390"/>
      <c r="JIW90" s="391"/>
      <c r="JIX90" s="392"/>
      <c r="JIY90" s="393"/>
      <c r="JIZ90" s="394"/>
      <c r="JJA90" s="395"/>
      <c r="JJB90" s="389"/>
      <c r="JJC90" s="390"/>
      <c r="JJD90" s="391"/>
      <c r="JJE90" s="392"/>
      <c r="JJF90" s="393"/>
      <c r="JJG90" s="394"/>
      <c r="JJH90" s="395"/>
      <c r="JJI90" s="389"/>
      <c r="JJJ90" s="390"/>
      <c r="JJK90" s="391"/>
      <c r="JJL90" s="392"/>
      <c r="JJM90" s="393"/>
      <c r="JJN90" s="394"/>
      <c r="JJO90" s="395"/>
      <c r="JJP90" s="389"/>
      <c r="JJQ90" s="390"/>
      <c r="JJR90" s="391"/>
      <c r="JJS90" s="392"/>
      <c r="JJT90" s="393"/>
      <c r="JJU90" s="394"/>
      <c r="JJV90" s="395"/>
      <c r="JJW90" s="389"/>
      <c r="JJX90" s="390"/>
      <c r="JJY90" s="391"/>
      <c r="JJZ90" s="392"/>
      <c r="JKA90" s="393"/>
      <c r="JKB90" s="394"/>
      <c r="JKC90" s="395"/>
      <c r="JKD90" s="389"/>
      <c r="JKE90" s="390"/>
      <c r="JKF90" s="391"/>
      <c r="JKG90" s="392"/>
      <c r="JKH90" s="393"/>
      <c r="JKI90" s="394"/>
      <c r="JKJ90" s="395"/>
      <c r="JKK90" s="389"/>
      <c r="JKL90" s="390"/>
      <c r="JKM90" s="391"/>
      <c r="JKN90" s="392"/>
      <c r="JKO90" s="393"/>
      <c r="JKP90" s="394"/>
      <c r="JKQ90" s="395"/>
      <c r="JKR90" s="389"/>
      <c r="JKS90" s="390"/>
      <c r="JKT90" s="391"/>
      <c r="JKU90" s="392"/>
      <c r="JKV90" s="393"/>
      <c r="JKW90" s="394"/>
      <c r="JKX90" s="395"/>
      <c r="JKY90" s="389"/>
      <c r="JKZ90" s="390"/>
      <c r="JLA90" s="391"/>
      <c r="JLB90" s="392"/>
      <c r="JLC90" s="393"/>
      <c r="JLD90" s="394"/>
      <c r="JLE90" s="395"/>
      <c r="JLF90" s="389"/>
      <c r="JLG90" s="390"/>
      <c r="JLH90" s="391"/>
      <c r="JLI90" s="392"/>
      <c r="JLJ90" s="393"/>
      <c r="JLK90" s="394"/>
      <c r="JLL90" s="395"/>
      <c r="JLM90" s="389"/>
      <c r="JLN90" s="390"/>
      <c r="JLO90" s="391"/>
      <c r="JLP90" s="392"/>
      <c r="JLQ90" s="393"/>
      <c r="JLR90" s="394"/>
      <c r="JLS90" s="395"/>
      <c r="JLT90" s="389"/>
      <c r="JLU90" s="390"/>
      <c r="JLV90" s="391"/>
      <c r="JLW90" s="392"/>
      <c r="JLX90" s="393"/>
      <c r="JLY90" s="394"/>
      <c r="JLZ90" s="395"/>
      <c r="JMA90" s="389"/>
      <c r="JMB90" s="390"/>
      <c r="JMC90" s="391"/>
      <c r="JMD90" s="392"/>
      <c r="JME90" s="393"/>
      <c r="JMF90" s="394"/>
      <c r="JMG90" s="395"/>
      <c r="JMH90" s="389"/>
      <c r="JMI90" s="390"/>
      <c r="JMJ90" s="391"/>
      <c r="JMK90" s="392"/>
      <c r="JML90" s="393"/>
      <c r="JMM90" s="394"/>
      <c r="JMN90" s="395"/>
      <c r="JMO90" s="389"/>
      <c r="JMP90" s="390"/>
      <c r="JMQ90" s="391"/>
      <c r="JMR90" s="392"/>
      <c r="JMS90" s="393"/>
      <c r="JMT90" s="394"/>
      <c r="JMU90" s="395"/>
      <c r="JMV90" s="389"/>
      <c r="JMW90" s="390"/>
      <c r="JMX90" s="391"/>
      <c r="JMY90" s="392"/>
      <c r="JMZ90" s="393"/>
      <c r="JNA90" s="394"/>
      <c r="JNB90" s="395"/>
      <c r="JNC90" s="389"/>
      <c r="JND90" s="390"/>
      <c r="JNE90" s="391"/>
      <c r="JNF90" s="392"/>
      <c r="JNG90" s="393"/>
      <c r="JNH90" s="394"/>
      <c r="JNI90" s="395"/>
      <c r="JNJ90" s="389"/>
      <c r="JNK90" s="390"/>
      <c r="JNL90" s="391"/>
      <c r="JNM90" s="392"/>
      <c r="JNN90" s="393"/>
      <c r="JNO90" s="394"/>
      <c r="JNP90" s="395"/>
      <c r="JNQ90" s="389"/>
      <c r="JNR90" s="390"/>
      <c r="JNS90" s="391"/>
      <c r="JNT90" s="392"/>
      <c r="JNU90" s="393"/>
      <c r="JNV90" s="394"/>
      <c r="JNW90" s="395"/>
      <c r="JNX90" s="389"/>
      <c r="JNY90" s="390"/>
      <c r="JNZ90" s="391"/>
      <c r="JOA90" s="392"/>
      <c r="JOB90" s="393"/>
      <c r="JOC90" s="394"/>
      <c r="JOD90" s="395"/>
      <c r="JOE90" s="389"/>
      <c r="JOF90" s="390"/>
      <c r="JOG90" s="391"/>
      <c r="JOH90" s="392"/>
      <c r="JOI90" s="393"/>
      <c r="JOJ90" s="394"/>
      <c r="JOK90" s="395"/>
      <c r="JOL90" s="389"/>
      <c r="JOM90" s="390"/>
      <c r="JON90" s="391"/>
      <c r="JOO90" s="392"/>
      <c r="JOP90" s="393"/>
      <c r="JOQ90" s="394"/>
      <c r="JOR90" s="395"/>
      <c r="JOS90" s="389"/>
      <c r="JOT90" s="390"/>
      <c r="JOU90" s="391"/>
      <c r="JOV90" s="392"/>
      <c r="JOW90" s="393"/>
      <c r="JOX90" s="394"/>
      <c r="JOY90" s="395"/>
      <c r="JOZ90" s="389"/>
      <c r="JPA90" s="390"/>
      <c r="JPB90" s="391"/>
      <c r="JPC90" s="392"/>
      <c r="JPD90" s="393"/>
      <c r="JPE90" s="394"/>
      <c r="JPF90" s="395"/>
      <c r="JPG90" s="389"/>
      <c r="JPH90" s="390"/>
      <c r="JPI90" s="391"/>
      <c r="JPJ90" s="392"/>
      <c r="JPK90" s="393"/>
      <c r="JPL90" s="394"/>
      <c r="JPM90" s="395"/>
      <c r="JPN90" s="389"/>
      <c r="JPO90" s="390"/>
      <c r="JPP90" s="391"/>
      <c r="JPQ90" s="392"/>
      <c r="JPR90" s="393"/>
      <c r="JPS90" s="394"/>
      <c r="JPT90" s="395"/>
      <c r="JPU90" s="389"/>
      <c r="JPV90" s="390"/>
      <c r="JPW90" s="391"/>
      <c r="JPX90" s="392"/>
      <c r="JPY90" s="393"/>
      <c r="JPZ90" s="394"/>
      <c r="JQA90" s="395"/>
      <c r="JQB90" s="389"/>
      <c r="JQC90" s="390"/>
      <c r="JQD90" s="391"/>
      <c r="JQE90" s="392"/>
      <c r="JQF90" s="393"/>
      <c r="JQG90" s="394"/>
      <c r="JQH90" s="395"/>
      <c r="JQI90" s="389"/>
      <c r="JQJ90" s="390"/>
      <c r="JQK90" s="391"/>
      <c r="JQL90" s="392"/>
      <c r="JQM90" s="393"/>
      <c r="JQN90" s="394"/>
      <c r="JQO90" s="395"/>
      <c r="JQP90" s="389"/>
      <c r="JQQ90" s="390"/>
      <c r="JQR90" s="391"/>
      <c r="JQS90" s="392"/>
      <c r="JQT90" s="393"/>
      <c r="JQU90" s="394"/>
      <c r="JQV90" s="395"/>
      <c r="JQW90" s="389"/>
      <c r="JQX90" s="390"/>
      <c r="JQY90" s="391"/>
      <c r="JQZ90" s="392"/>
      <c r="JRA90" s="393"/>
      <c r="JRB90" s="394"/>
      <c r="JRC90" s="395"/>
      <c r="JRD90" s="389"/>
      <c r="JRE90" s="390"/>
      <c r="JRF90" s="391"/>
      <c r="JRG90" s="392"/>
      <c r="JRH90" s="393"/>
      <c r="JRI90" s="394"/>
      <c r="JRJ90" s="395"/>
      <c r="JRK90" s="389"/>
      <c r="JRL90" s="390"/>
      <c r="JRM90" s="391"/>
      <c r="JRN90" s="392"/>
      <c r="JRO90" s="393"/>
      <c r="JRP90" s="394"/>
      <c r="JRQ90" s="395"/>
      <c r="JRR90" s="389"/>
      <c r="JRS90" s="390"/>
      <c r="JRT90" s="391"/>
      <c r="JRU90" s="392"/>
      <c r="JRV90" s="393"/>
      <c r="JRW90" s="394"/>
      <c r="JRX90" s="395"/>
      <c r="JRY90" s="389"/>
      <c r="JRZ90" s="390"/>
      <c r="JSA90" s="391"/>
      <c r="JSB90" s="392"/>
      <c r="JSC90" s="393"/>
      <c r="JSD90" s="394"/>
      <c r="JSE90" s="395"/>
      <c r="JSF90" s="389"/>
      <c r="JSG90" s="390"/>
      <c r="JSH90" s="391"/>
      <c r="JSI90" s="392"/>
      <c r="JSJ90" s="393"/>
      <c r="JSK90" s="394"/>
      <c r="JSL90" s="395"/>
      <c r="JSM90" s="389"/>
      <c r="JSN90" s="390"/>
      <c r="JSO90" s="391"/>
      <c r="JSP90" s="392"/>
      <c r="JSQ90" s="393"/>
      <c r="JSR90" s="394"/>
      <c r="JSS90" s="395"/>
      <c r="JST90" s="389"/>
      <c r="JSU90" s="390"/>
      <c r="JSV90" s="391"/>
      <c r="JSW90" s="392"/>
      <c r="JSX90" s="393"/>
      <c r="JSY90" s="394"/>
      <c r="JSZ90" s="395"/>
      <c r="JTA90" s="389"/>
      <c r="JTB90" s="390"/>
      <c r="JTC90" s="391"/>
      <c r="JTD90" s="392"/>
      <c r="JTE90" s="393"/>
      <c r="JTF90" s="394"/>
      <c r="JTG90" s="395"/>
      <c r="JTH90" s="389"/>
      <c r="JTI90" s="390"/>
      <c r="JTJ90" s="391"/>
      <c r="JTK90" s="392"/>
      <c r="JTL90" s="393"/>
      <c r="JTM90" s="394"/>
      <c r="JTN90" s="395"/>
      <c r="JTO90" s="389"/>
      <c r="JTP90" s="390"/>
      <c r="JTQ90" s="391"/>
      <c r="JTR90" s="392"/>
      <c r="JTS90" s="393"/>
      <c r="JTT90" s="394"/>
      <c r="JTU90" s="395"/>
      <c r="JTV90" s="389"/>
      <c r="JTW90" s="390"/>
      <c r="JTX90" s="391"/>
      <c r="JTY90" s="392"/>
      <c r="JTZ90" s="393"/>
      <c r="JUA90" s="394"/>
      <c r="JUB90" s="395"/>
      <c r="JUC90" s="389"/>
      <c r="JUD90" s="390"/>
      <c r="JUE90" s="391"/>
      <c r="JUF90" s="392"/>
      <c r="JUG90" s="393"/>
      <c r="JUH90" s="394"/>
      <c r="JUI90" s="395"/>
      <c r="JUJ90" s="389"/>
      <c r="JUK90" s="390"/>
      <c r="JUL90" s="391"/>
      <c r="JUM90" s="392"/>
      <c r="JUN90" s="393"/>
      <c r="JUO90" s="394"/>
      <c r="JUP90" s="395"/>
      <c r="JUQ90" s="389"/>
      <c r="JUR90" s="390"/>
      <c r="JUS90" s="391"/>
      <c r="JUT90" s="392"/>
      <c r="JUU90" s="393"/>
      <c r="JUV90" s="394"/>
      <c r="JUW90" s="395"/>
      <c r="JUX90" s="389"/>
      <c r="JUY90" s="390"/>
      <c r="JUZ90" s="391"/>
      <c r="JVA90" s="392"/>
      <c r="JVB90" s="393"/>
      <c r="JVC90" s="394"/>
      <c r="JVD90" s="395"/>
      <c r="JVE90" s="389"/>
      <c r="JVF90" s="390"/>
      <c r="JVG90" s="391"/>
      <c r="JVH90" s="392"/>
      <c r="JVI90" s="393"/>
      <c r="JVJ90" s="394"/>
      <c r="JVK90" s="395"/>
      <c r="JVL90" s="389"/>
      <c r="JVM90" s="390"/>
      <c r="JVN90" s="391"/>
      <c r="JVO90" s="392"/>
      <c r="JVP90" s="393"/>
      <c r="JVQ90" s="394"/>
      <c r="JVR90" s="395"/>
      <c r="JVS90" s="389"/>
      <c r="JVT90" s="390"/>
      <c r="JVU90" s="391"/>
      <c r="JVV90" s="392"/>
      <c r="JVW90" s="393"/>
      <c r="JVX90" s="394"/>
      <c r="JVY90" s="395"/>
      <c r="JVZ90" s="389"/>
      <c r="JWA90" s="390"/>
      <c r="JWB90" s="391"/>
      <c r="JWC90" s="392"/>
      <c r="JWD90" s="393"/>
      <c r="JWE90" s="394"/>
      <c r="JWF90" s="395"/>
      <c r="JWG90" s="389"/>
      <c r="JWH90" s="390"/>
      <c r="JWI90" s="391"/>
      <c r="JWJ90" s="392"/>
      <c r="JWK90" s="393"/>
      <c r="JWL90" s="394"/>
      <c r="JWM90" s="395"/>
      <c r="JWN90" s="389"/>
      <c r="JWO90" s="390"/>
      <c r="JWP90" s="391"/>
      <c r="JWQ90" s="392"/>
      <c r="JWR90" s="393"/>
      <c r="JWS90" s="394"/>
      <c r="JWT90" s="395"/>
      <c r="JWU90" s="389"/>
      <c r="JWV90" s="390"/>
      <c r="JWW90" s="391"/>
      <c r="JWX90" s="392"/>
      <c r="JWY90" s="393"/>
      <c r="JWZ90" s="394"/>
      <c r="JXA90" s="395"/>
      <c r="JXB90" s="389"/>
      <c r="JXC90" s="390"/>
      <c r="JXD90" s="391"/>
      <c r="JXE90" s="392"/>
      <c r="JXF90" s="393"/>
      <c r="JXG90" s="394"/>
      <c r="JXH90" s="395"/>
      <c r="JXI90" s="389"/>
      <c r="JXJ90" s="390"/>
      <c r="JXK90" s="391"/>
      <c r="JXL90" s="392"/>
      <c r="JXM90" s="393"/>
      <c r="JXN90" s="394"/>
      <c r="JXO90" s="395"/>
      <c r="JXP90" s="389"/>
      <c r="JXQ90" s="390"/>
      <c r="JXR90" s="391"/>
      <c r="JXS90" s="392"/>
      <c r="JXT90" s="393"/>
      <c r="JXU90" s="394"/>
      <c r="JXV90" s="395"/>
      <c r="JXW90" s="389"/>
      <c r="JXX90" s="390"/>
      <c r="JXY90" s="391"/>
      <c r="JXZ90" s="392"/>
      <c r="JYA90" s="393"/>
      <c r="JYB90" s="394"/>
      <c r="JYC90" s="395"/>
      <c r="JYD90" s="389"/>
      <c r="JYE90" s="390"/>
      <c r="JYF90" s="391"/>
      <c r="JYG90" s="392"/>
      <c r="JYH90" s="393"/>
      <c r="JYI90" s="394"/>
      <c r="JYJ90" s="395"/>
      <c r="JYK90" s="389"/>
      <c r="JYL90" s="390"/>
      <c r="JYM90" s="391"/>
      <c r="JYN90" s="392"/>
      <c r="JYO90" s="393"/>
      <c r="JYP90" s="394"/>
      <c r="JYQ90" s="395"/>
      <c r="JYR90" s="389"/>
      <c r="JYS90" s="390"/>
      <c r="JYT90" s="391"/>
      <c r="JYU90" s="392"/>
      <c r="JYV90" s="393"/>
      <c r="JYW90" s="394"/>
      <c r="JYX90" s="395"/>
      <c r="JYY90" s="389"/>
      <c r="JYZ90" s="390"/>
      <c r="JZA90" s="391"/>
      <c r="JZB90" s="392"/>
      <c r="JZC90" s="393"/>
      <c r="JZD90" s="394"/>
      <c r="JZE90" s="395"/>
      <c r="JZF90" s="389"/>
      <c r="JZG90" s="390"/>
      <c r="JZH90" s="391"/>
      <c r="JZI90" s="392"/>
      <c r="JZJ90" s="393"/>
      <c r="JZK90" s="394"/>
      <c r="JZL90" s="395"/>
      <c r="JZM90" s="389"/>
      <c r="JZN90" s="390"/>
      <c r="JZO90" s="391"/>
      <c r="JZP90" s="392"/>
      <c r="JZQ90" s="393"/>
      <c r="JZR90" s="394"/>
      <c r="JZS90" s="395"/>
      <c r="JZT90" s="389"/>
      <c r="JZU90" s="390"/>
      <c r="JZV90" s="391"/>
      <c r="JZW90" s="392"/>
      <c r="JZX90" s="393"/>
      <c r="JZY90" s="394"/>
      <c r="JZZ90" s="395"/>
      <c r="KAA90" s="389"/>
      <c r="KAB90" s="390"/>
      <c r="KAC90" s="391"/>
      <c r="KAD90" s="392"/>
      <c r="KAE90" s="393"/>
      <c r="KAF90" s="394"/>
      <c r="KAG90" s="395"/>
      <c r="KAH90" s="389"/>
      <c r="KAI90" s="390"/>
      <c r="KAJ90" s="391"/>
      <c r="KAK90" s="392"/>
      <c r="KAL90" s="393"/>
      <c r="KAM90" s="394"/>
      <c r="KAN90" s="395"/>
      <c r="KAO90" s="389"/>
      <c r="KAP90" s="390"/>
      <c r="KAQ90" s="391"/>
      <c r="KAR90" s="392"/>
      <c r="KAS90" s="393"/>
      <c r="KAT90" s="394"/>
      <c r="KAU90" s="395"/>
      <c r="KAV90" s="389"/>
      <c r="KAW90" s="390"/>
      <c r="KAX90" s="391"/>
      <c r="KAY90" s="392"/>
      <c r="KAZ90" s="393"/>
      <c r="KBA90" s="394"/>
      <c r="KBB90" s="395"/>
      <c r="KBC90" s="389"/>
      <c r="KBD90" s="390"/>
      <c r="KBE90" s="391"/>
      <c r="KBF90" s="392"/>
      <c r="KBG90" s="393"/>
      <c r="KBH90" s="394"/>
      <c r="KBI90" s="395"/>
      <c r="KBJ90" s="389"/>
      <c r="KBK90" s="390"/>
      <c r="KBL90" s="391"/>
      <c r="KBM90" s="392"/>
      <c r="KBN90" s="393"/>
      <c r="KBO90" s="394"/>
      <c r="KBP90" s="395"/>
      <c r="KBQ90" s="389"/>
      <c r="KBR90" s="390"/>
      <c r="KBS90" s="391"/>
      <c r="KBT90" s="392"/>
      <c r="KBU90" s="393"/>
      <c r="KBV90" s="394"/>
      <c r="KBW90" s="395"/>
      <c r="KBX90" s="389"/>
      <c r="KBY90" s="390"/>
      <c r="KBZ90" s="391"/>
      <c r="KCA90" s="392"/>
      <c r="KCB90" s="393"/>
      <c r="KCC90" s="394"/>
      <c r="KCD90" s="395"/>
      <c r="KCE90" s="389"/>
      <c r="KCF90" s="390"/>
      <c r="KCG90" s="391"/>
      <c r="KCH90" s="392"/>
      <c r="KCI90" s="393"/>
      <c r="KCJ90" s="394"/>
      <c r="KCK90" s="395"/>
      <c r="KCL90" s="389"/>
      <c r="KCM90" s="390"/>
      <c r="KCN90" s="391"/>
      <c r="KCO90" s="392"/>
      <c r="KCP90" s="393"/>
      <c r="KCQ90" s="394"/>
      <c r="KCR90" s="395"/>
      <c r="KCS90" s="389"/>
      <c r="KCT90" s="390"/>
      <c r="KCU90" s="391"/>
      <c r="KCV90" s="392"/>
      <c r="KCW90" s="393"/>
      <c r="KCX90" s="394"/>
      <c r="KCY90" s="395"/>
      <c r="KCZ90" s="389"/>
      <c r="KDA90" s="390"/>
      <c r="KDB90" s="391"/>
      <c r="KDC90" s="392"/>
      <c r="KDD90" s="393"/>
      <c r="KDE90" s="394"/>
      <c r="KDF90" s="395"/>
      <c r="KDG90" s="389"/>
      <c r="KDH90" s="390"/>
      <c r="KDI90" s="391"/>
      <c r="KDJ90" s="392"/>
      <c r="KDK90" s="393"/>
      <c r="KDL90" s="394"/>
      <c r="KDM90" s="395"/>
      <c r="KDN90" s="389"/>
      <c r="KDO90" s="390"/>
      <c r="KDP90" s="391"/>
      <c r="KDQ90" s="392"/>
      <c r="KDR90" s="393"/>
      <c r="KDS90" s="394"/>
      <c r="KDT90" s="395"/>
      <c r="KDU90" s="389"/>
      <c r="KDV90" s="390"/>
      <c r="KDW90" s="391"/>
      <c r="KDX90" s="392"/>
      <c r="KDY90" s="393"/>
      <c r="KDZ90" s="394"/>
      <c r="KEA90" s="395"/>
      <c r="KEB90" s="389"/>
      <c r="KEC90" s="390"/>
      <c r="KED90" s="391"/>
      <c r="KEE90" s="392"/>
      <c r="KEF90" s="393"/>
      <c r="KEG90" s="394"/>
      <c r="KEH90" s="395"/>
      <c r="KEI90" s="389"/>
      <c r="KEJ90" s="390"/>
      <c r="KEK90" s="391"/>
      <c r="KEL90" s="392"/>
      <c r="KEM90" s="393"/>
      <c r="KEN90" s="394"/>
      <c r="KEO90" s="395"/>
      <c r="KEP90" s="389"/>
      <c r="KEQ90" s="390"/>
      <c r="KER90" s="391"/>
      <c r="KES90" s="392"/>
      <c r="KET90" s="393"/>
      <c r="KEU90" s="394"/>
      <c r="KEV90" s="395"/>
      <c r="KEW90" s="389"/>
      <c r="KEX90" s="390"/>
      <c r="KEY90" s="391"/>
      <c r="KEZ90" s="392"/>
      <c r="KFA90" s="393"/>
      <c r="KFB90" s="394"/>
      <c r="KFC90" s="395"/>
      <c r="KFD90" s="389"/>
      <c r="KFE90" s="390"/>
      <c r="KFF90" s="391"/>
      <c r="KFG90" s="392"/>
      <c r="KFH90" s="393"/>
      <c r="KFI90" s="394"/>
      <c r="KFJ90" s="395"/>
      <c r="KFK90" s="389"/>
      <c r="KFL90" s="390"/>
      <c r="KFM90" s="391"/>
      <c r="KFN90" s="392"/>
      <c r="KFO90" s="393"/>
      <c r="KFP90" s="394"/>
      <c r="KFQ90" s="395"/>
      <c r="KFR90" s="389"/>
      <c r="KFS90" s="390"/>
      <c r="KFT90" s="391"/>
      <c r="KFU90" s="392"/>
      <c r="KFV90" s="393"/>
      <c r="KFW90" s="394"/>
      <c r="KFX90" s="395"/>
      <c r="KFY90" s="389"/>
      <c r="KFZ90" s="390"/>
      <c r="KGA90" s="391"/>
      <c r="KGB90" s="392"/>
      <c r="KGC90" s="393"/>
      <c r="KGD90" s="394"/>
      <c r="KGE90" s="395"/>
      <c r="KGF90" s="389"/>
      <c r="KGG90" s="390"/>
      <c r="KGH90" s="391"/>
      <c r="KGI90" s="392"/>
      <c r="KGJ90" s="393"/>
      <c r="KGK90" s="394"/>
      <c r="KGL90" s="395"/>
      <c r="KGM90" s="389"/>
      <c r="KGN90" s="390"/>
      <c r="KGO90" s="391"/>
      <c r="KGP90" s="392"/>
      <c r="KGQ90" s="393"/>
      <c r="KGR90" s="394"/>
      <c r="KGS90" s="395"/>
      <c r="KGT90" s="389"/>
      <c r="KGU90" s="390"/>
      <c r="KGV90" s="391"/>
      <c r="KGW90" s="392"/>
      <c r="KGX90" s="393"/>
      <c r="KGY90" s="394"/>
      <c r="KGZ90" s="395"/>
      <c r="KHA90" s="389"/>
      <c r="KHB90" s="390"/>
      <c r="KHC90" s="391"/>
      <c r="KHD90" s="392"/>
      <c r="KHE90" s="393"/>
      <c r="KHF90" s="394"/>
      <c r="KHG90" s="395"/>
      <c r="KHH90" s="389"/>
      <c r="KHI90" s="390"/>
      <c r="KHJ90" s="391"/>
      <c r="KHK90" s="392"/>
      <c r="KHL90" s="393"/>
      <c r="KHM90" s="394"/>
      <c r="KHN90" s="395"/>
      <c r="KHO90" s="389"/>
      <c r="KHP90" s="390"/>
      <c r="KHQ90" s="391"/>
      <c r="KHR90" s="392"/>
      <c r="KHS90" s="393"/>
      <c r="KHT90" s="394"/>
      <c r="KHU90" s="395"/>
      <c r="KHV90" s="389"/>
      <c r="KHW90" s="390"/>
      <c r="KHX90" s="391"/>
      <c r="KHY90" s="392"/>
      <c r="KHZ90" s="393"/>
      <c r="KIA90" s="394"/>
      <c r="KIB90" s="395"/>
      <c r="KIC90" s="389"/>
      <c r="KID90" s="390"/>
      <c r="KIE90" s="391"/>
      <c r="KIF90" s="392"/>
      <c r="KIG90" s="393"/>
      <c r="KIH90" s="394"/>
      <c r="KII90" s="395"/>
      <c r="KIJ90" s="389"/>
      <c r="KIK90" s="390"/>
      <c r="KIL90" s="391"/>
      <c r="KIM90" s="392"/>
      <c r="KIN90" s="393"/>
      <c r="KIO90" s="394"/>
      <c r="KIP90" s="395"/>
      <c r="KIQ90" s="389"/>
      <c r="KIR90" s="390"/>
      <c r="KIS90" s="391"/>
      <c r="KIT90" s="392"/>
      <c r="KIU90" s="393"/>
      <c r="KIV90" s="394"/>
      <c r="KIW90" s="395"/>
      <c r="KIX90" s="389"/>
      <c r="KIY90" s="390"/>
      <c r="KIZ90" s="391"/>
      <c r="KJA90" s="392"/>
      <c r="KJB90" s="393"/>
      <c r="KJC90" s="394"/>
      <c r="KJD90" s="395"/>
      <c r="KJE90" s="389"/>
      <c r="KJF90" s="390"/>
      <c r="KJG90" s="391"/>
      <c r="KJH90" s="392"/>
      <c r="KJI90" s="393"/>
      <c r="KJJ90" s="394"/>
      <c r="KJK90" s="395"/>
      <c r="KJL90" s="389"/>
      <c r="KJM90" s="390"/>
      <c r="KJN90" s="391"/>
      <c r="KJO90" s="392"/>
      <c r="KJP90" s="393"/>
      <c r="KJQ90" s="394"/>
      <c r="KJR90" s="395"/>
      <c r="KJS90" s="389"/>
      <c r="KJT90" s="390"/>
      <c r="KJU90" s="391"/>
      <c r="KJV90" s="392"/>
      <c r="KJW90" s="393"/>
      <c r="KJX90" s="394"/>
      <c r="KJY90" s="395"/>
      <c r="KJZ90" s="389"/>
      <c r="KKA90" s="390"/>
      <c r="KKB90" s="391"/>
      <c r="KKC90" s="392"/>
      <c r="KKD90" s="393"/>
      <c r="KKE90" s="394"/>
      <c r="KKF90" s="395"/>
      <c r="KKG90" s="389"/>
      <c r="KKH90" s="390"/>
      <c r="KKI90" s="391"/>
      <c r="KKJ90" s="392"/>
      <c r="KKK90" s="393"/>
      <c r="KKL90" s="394"/>
      <c r="KKM90" s="395"/>
      <c r="KKN90" s="389"/>
      <c r="KKO90" s="390"/>
      <c r="KKP90" s="391"/>
      <c r="KKQ90" s="392"/>
      <c r="KKR90" s="393"/>
      <c r="KKS90" s="394"/>
      <c r="KKT90" s="395"/>
      <c r="KKU90" s="389"/>
      <c r="KKV90" s="390"/>
      <c r="KKW90" s="391"/>
      <c r="KKX90" s="392"/>
      <c r="KKY90" s="393"/>
      <c r="KKZ90" s="394"/>
      <c r="KLA90" s="395"/>
      <c r="KLB90" s="389"/>
      <c r="KLC90" s="390"/>
      <c r="KLD90" s="391"/>
      <c r="KLE90" s="392"/>
      <c r="KLF90" s="393"/>
      <c r="KLG90" s="394"/>
      <c r="KLH90" s="395"/>
      <c r="KLI90" s="389"/>
      <c r="KLJ90" s="390"/>
      <c r="KLK90" s="391"/>
      <c r="KLL90" s="392"/>
      <c r="KLM90" s="393"/>
      <c r="KLN90" s="394"/>
      <c r="KLO90" s="395"/>
      <c r="KLP90" s="389"/>
      <c r="KLQ90" s="390"/>
      <c r="KLR90" s="391"/>
      <c r="KLS90" s="392"/>
      <c r="KLT90" s="393"/>
      <c r="KLU90" s="394"/>
      <c r="KLV90" s="395"/>
      <c r="KLW90" s="389"/>
      <c r="KLX90" s="390"/>
      <c r="KLY90" s="391"/>
      <c r="KLZ90" s="392"/>
      <c r="KMA90" s="393"/>
      <c r="KMB90" s="394"/>
      <c r="KMC90" s="395"/>
      <c r="KMD90" s="389"/>
      <c r="KME90" s="390"/>
      <c r="KMF90" s="391"/>
      <c r="KMG90" s="392"/>
      <c r="KMH90" s="393"/>
      <c r="KMI90" s="394"/>
      <c r="KMJ90" s="395"/>
      <c r="KMK90" s="389"/>
      <c r="KML90" s="390"/>
      <c r="KMM90" s="391"/>
      <c r="KMN90" s="392"/>
      <c r="KMO90" s="393"/>
      <c r="KMP90" s="394"/>
      <c r="KMQ90" s="395"/>
      <c r="KMR90" s="389"/>
      <c r="KMS90" s="390"/>
      <c r="KMT90" s="391"/>
      <c r="KMU90" s="392"/>
      <c r="KMV90" s="393"/>
      <c r="KMW90" s="394"/>
      <c r="KMX90" s="395"/>
      <c r="KMY90" s="389"/>
      <c r="KMZ90" s="390"/>
      <c r="KNA90" s="391"/>
      <c r="KNB90" s="392"/>
      <c r="KNC90" s="393"/>
      <c r="KND90" s="394"/>
      <c r="KNE90" s="395"/>
      <c r="KNF90" s="389"/>
      <c r="KNG90" s="390"/>
      <c r="KNH90" s="391"/>
      <c r="KNI90" s="392"/>
      <c r="KNJ90" s="393"/>
      <c r="KNK90" s="394"/>
      <c r="KNL90" s="395"/>
      <c r="KNM90" s="389"/>
      <c r="KNN90" s="390"/>
      <c r="KNO90" s="391"/>
      <c r="KNP90" s="392"/>
      <c r="KNQ90" s="393"/>
      <c r="KNR90" s="394"/>
      <c r="KNS90" s="395"/>
      <c r="KNT90" s="389"/>
      <c r="KNU90" s="390"/>
      <c r="KNV90" s="391"/>
      <c r="KNW90" s="392"/>
      <c r="KNX90" s="393"/>
      <c r="KNY90" s="394"/>
      <c r="KNZ90" s="395"/>
      <c r="KOA90" s="389"/>
      <c r="KOB90" s="390"/>
      <c r="KOC90" s="391"/>
      <c r="KOD90" s="392"/>
      <c r="KOE90" s="393"/>
      <c r="KOF90" s="394"/>
      <c r="KOG90" s="395"/>
      <c r="KOH90" s="389"/>
      <c r="KOI90" s="390"/>
      <c r="KOJ90" s="391"/>
      <c r="KOK90" s="392"/>
      <c r="KOL90" s="393"/>
      <c r="KOM90" s="394"/>
      <c r="KON90" s="395"/>
      <c r="KOO90" s="389"/>
      <c r="KOP90" s="390"/>
      <c r="KOQ90" s="391"/>
      <c r="KOR90" s="392"/>
      <c r="KOS90" s="393"/>
      <c r="KOT90" s="394"/>
      <c r="KOU90" s="395"/>
      <c r="KOV90" s="389"/>
      <c r="KOW90" s="390"/>
      <c r="KOX90" s="391"/>
      <c r="KOY90" s="392"/>
      <c r="KOZ90" s="393"/>
      <c r="KPA90" s="394"/>
      <c r="KPB90" s="395"/>
      <c r="KPC90" s="389"/>
      <c r="KPD90" s="390"/>
      <c r="KPE90" s="391"/>
      <c r="KPF90" s="392"/>
      <c r="KPG90" s="393"/>
      <c r="KPH90" s="394"/>
      <c r="KPI90" s="395"/>
      <c r="KPJ90" s="389"/>
      <c r="KPK90" s="390"/>
      <c r="KPL90" s="391"/>
      <c r="KPM90" s="392"/>
      <c r="KPN90" s="393"/>
      <c r="KPO90" s="394"/>
      <c r="KPP90" s="395"/>
      <c r="KPQ90" s="389"/>
      <c r="KPR90" s="390"/>
      <c r="KPS90" s="391"/>
      <c r="KPT90" s="392"/>
      <c r="KPU90" s="393"/>
      <c r="KPV90" s="394"/>
      <c r="KPW90" s="395"/>
      <c r="KPX90" s="389"/>
      <c r="KPY90" s="390"/>
      <c r="KPZ90" s="391"/>
      <c r="KQA90" s="392"/>
      <c r="KQB90" s="393"/>
      <c r="KQC90" s="394"/>
      <c r="KQD90" s="395"/>
      <c r="KQE90" s="389"/>
      <c r="KQF90" s="390"/>
      <c r="KQG90" s="391"/>
      <c r="KQH90" s="392"/>
      <c r="KQI90" s="393"/>
      <c r="KQJ90" s="394"/>
      <c r="KQK90" s="395"/>
      <c r="KQL90" s="389"/>
      <c r="KQM90" s="390"/>
      <c r="KQN90" s="391"/>
      <c r="KQO90" s="392"/>
      <c r="KQP90" s="393"/>
      <c r="KQQ90" s="394"/>
      <c r="KQR90" s="395"/>
      <c r="KQS90" s="389"/>
      <c r="KQT90" s="390"/>
      <c r="KQU90" s="391"/>
      <c r="KQV90" s="392"/>
      <c r="KQW90" s="393"/>
      <c r="KQX90" s="394"/>
      <c r="KQY90" s="395"/>
      <c r="KQZ90" s="389"/>
      <c r="KRA90" s="390"/>
      <c r="KRB90" s="391"/>
      <c r="KRC90" s="392"/>
      <c r="KRD90" s="393"/>
      <c r="KRE90" s="394"/>
      <c r="KRF90" s="395"/>
      <c r="KRG90" s="389"/>
      <c r="KRH90" s="390"/>
      <c r="KRI90" s="391"/>
      <c r="KRJ90" s="392"/>
      <c r="KRK90" s="393"/>
      <c r="KRL90" s="394"/>
      <c r="KRM90" s="395"/>
      <c r="KRN90" s="389"/>
      <c r="KRO90" s="390"/>
      <c r="KRP90" s="391"/>
      <c r="KRQ90" s="392"/>
      <c r="KRR90" s="393"/>
      <c r="KRS90" s="394"/>
      <c r="KRT90" s="395"/>
      <c r="KRU90" s="389"/>
      <c r="KRV90" s="390"/>
      <c r="KRW90" s="391"/>
      <c r="KRX90" s="392"/>
      <c r="KRY90" s="393"/>
      <c r="KRZ90" s="394"/>
      <c r="KSA90" s="395"/>
      <c r="KSB90" s="389"/>
      <c r="KSC90" s="390"/>
      <c r="KSD90" s="391"/>
      <c r="KSE90" s="392"/>
      <c r="KSF90" s="393"/>
      <c r="KSG90" s="394"/>
      <c r="KSH90" s="395"/>
      <c r="KSI90" s="389"/>
      <c r="KSJ90" s="390"/>
      <c r="KSK90" s="391"/>
      <c r="KSL90" s="392"/>
      <c r="KSM90" s="393"/>
      <c r="KSN90" s="394"/>
      <c r="KSO90" s="395"/>
      <c r="KSP90" s="389"/>
      <c r="KSQ90" s="390"/>
      <c r="KSR90" s="391"/>
      <c r="KSS90" s="392"/>
      <c r="KST90" s="393"/>
      <c r="KSU90" s="394"/>
      <c r="KSV90" s="395"/>
      <c r="KSW90" s="389"/>
      <c r="KSX90" s="390"/>
      <c r="KSY90" s="391"/>
      <c r="KSZ90" s="392"/>
      <c r="KTA90" s="393"/>
      <c r="KTB90" s="394"/>
      <c r="KTC90" s="395"/>
      <c r="KTD90" s="389"/>
      <c r="KTE90" s="390"/>
      <c r="KTF90" s="391"/>
      <c r="KTG90" s="392"/>
      <c r="KTH90" s="393"/>
      <c r="KTI90" s="394"/>
      <c r="KTJ90" s="395"/>
      <c r="KTK90" s="389"/>
      <c r="KTL90" s="390"/>
      <c r="KTM90" s="391"/>
      <c r="KTN90" s="392"/>
      <c r="KTO90" s="393"/>
      <c r="KTP90" s="394"/>
      <c r="KTQ90" s="395"/>
      <c r="KTR90" s="389"/>
      <c r="KTS90" s="390"/>
      <c r="KTT90" s="391"/>
      <c r="KTU90" s="392"/>
      <c r="KTV90" s="393"/>
      <c r="KTW90" s="394"/>
      <c r="KTX90" s="395"/>
      <c r="KTY90" s="389"/>
      <c r="KTZ90" s="390"/>
      <c r="KUA90" s="391"/>
      <c r="KUB90" s="392"/>
      <c r="KUC90" s="393"/>
      <c r="KUD90" s="394"/>
      <c r="KUE90" s="395"/>
      <c r="KUF90" s="389"/>
      <c r="KUG90" s="390"/>
      <c r="KUH90" s="391"/>
      <c r="KUI90" s="392"/>
      <c r="KUJ90" s="393"/>
      <c r="KUK90" s="394"/>
      <c r="KUL90" s="395"/>
      <c r="KUM90" s="389"/>
      <c r="KUN90" s="390"/>
      <c r="KUO90" s="391"/>
      <c r="KUP90" s="392"/>
      <c r="KUQ90" s="393"/>
      <c r="KUR90" s="394"/>
      <c r="KUS90" s="395"/>
      <c r="KUT90" s="389"/>
      <c r="KUU90" s="390"/>
      <c r="KUV90" s="391"/>
      <c r="KUW90" s="392"/>
      <c r="KUX90" s="393"/>
      <c r="KUY90" s="394"/>
      <c r="KUZ90" s="395"/>
      <c r="KVA90" s="389"/>
      <c r="KVB90" s="390"/>
      <c r="KVC90" s="391"/>
      <c r="KVD90" s="392"/>
      <c r="KVE90" s="393"/>
      <c r="KVF90" s="394"/>
      <c r="KVG90" s="395"/>
      <c r="KVH90" s="389"/>
      <c r="KVI90" s="390"/>
      <c r="KVJ90" s="391"/>
      <c r="KVK90" s="392"/>
      <c r="KVL90" s="393"/>
      <c r="KVM90" s="394"/>
      <c r="KVN90" s="395"/>
      <c r="KVO90" s="389"/>
      <c r="KVP90" s="390"/>
      <c r="KVQ90" s="391"/>
      <c r="KVR90" s="392"/>
      <c r="KVS90" s="393"/>
      <c r="KVT90" s="394"/>
      <c r="KVU90" s="395"/>
      <c r="KVV90" s="389"/>
      <c r="KVW90" s="390"/>
      <c r="KVX90" s="391"/>
      <c r="KVY90" s="392"/>
      <c r="KVZ90" s="393"/>
      <c r="KWA90" s="394"/>
      <c r="KWB90" s="395"/>
      <c r="KWC90" s="389"/>
      <c r="KWD90" s="390"/>
      <c r="KWE90" s="391"/>
      <c r="KWF90" s="392"/>
      <c r="KWG90" s="393"/>
      <c r="KWH90" s="394"/>
      <c r="KWI90" s="395"/>
      <c r="KWJ90" s="389"/>
      <c r="KWK90" s="390"/>
      <c r="KWL90" s="391"/>
      <c r="KWM90" s="392"/>
      <c r="KWN90" s="393"/>
      <c r="KWO90" s="394"/>
      <c r="KWP90" s="395"/>
      <c r="KWQ90" s="389"/>
      <c r="KWR90" s="390"/>
      <c r="KWS90" s="391"/>
      <c r="KWT90" s="392"/>
      <c r="KWU90" s="393"/>
      <c r="KWV90" s="394"/>
      <c r="KWW90" s="395"/>
      <c r="KWX90" s="389"/>
      <c r="KWY90" s="390"/>
      <c r="KWZ90" s="391"/>
      <c r="KXA90" s="392"/>
      <c r="KXB90" s="393"/>
      <c r="KXC90" s="394"/>
      <c r="KXD90" s="395"/>
      <c r="KXE90" s="389"/>
      <c r="KXF90" s="390"/>
      <c r="KXG90" s="391"/>
      <c r="KXH90" s="392"/>
      <c r="KXI90" s="393"/>
      <c r="KXJ90" s="394"/>
      <c r="KXK90" s="395"/>
      <c r="KXL90" s="389"/>
      <c r="KXM90" s="390"/>
      <c r="KXN90" s="391"/>
      <c r="KXO90" s="392"/>
      <c r="KXP90" s="393"/>
      <c r="KXQ90" s="394"/>
      <c r="KXR90" s="395"/>
      <c r="KXS90" s="389"/>
      <c r="KXT90" s="390"/>
      <c r="KXU90" s="391"/>
      <c r="KXV90" s="392"/>
      <c r="KXW90" s="393"/>
      <c r="KXX90" s="394"/>
      <c r="KXY90" s="395"/>
      <c r="KXZ90" s="389"/>
      <c r="KYA90" s="390"/>
      <c r="KYB90" s="391"/>
      <c r="KYC90" s="392"/>
      <c r="KYD90" s="393"/>
      <c r="KYE90" s="394"/>
      <c r="KYF90" s="395"/>
      <c r="KYG90" s="389"/>
      <c r="KYH90" s="390"/>
      <c r="KYI90" s="391"/>
      <c r="KYJ90" s="392"/>
      <c r="KYK90" s="393"/>
      <c r="KYL90" s="394"/>
      <c r="KYM90" s="395"/>
      <c r="KYN90" s="389"/>
      <c r="KYO90" s="390"/>
      <c r="KYP90" s="391"/>
      <c r="KYQ90" s="392"/>
      <c r="KYR90" s="393"/>
      <c r="KYS90" s="394"/>
      <c r="KYT90" s="395"/>
      <c r="KYU90" s="389"/>
      <c r="KYV90" s="390"/>
      <c r="KYW90" s="391"/>
      <c r="KYX90" s="392"/>
      <c r="KYY90" s="393"/>
      <c r="KYZ90" s="394"/>
      <c r="KZA90" s="395"/>
      <c r="KZB90" s="389"/>
      <c r="KZC90" s="390"/>
      <c r="KZD90" s="391"/>
      <c r="KZE90" s="392"/>
      <c r="KZF90" s="393"/>
      <c r="KZG90" s="394"/>
      <c r="KZH90" s="395"/>
      <c r="KZI90" s="389"/>
      <c r="KZJ90" s="390"/>
      <c r="KZK90" s="391"/>
      <c r="KZL90" s="392"/>
      <c r="KZM90" s="393"/>
      <c r="KZN90" s="394"/>
      <c r="KZO90" s="395"/>
      <c r="KZP90" s="389"/>
      <c r="KZQ90" s="390"/>
      <c r="KZR90" s="391"/>
      <c r="KZS90" s="392"/>
      <c r="KZT90" s="393"/>
      <c r="KZU90" s="394"/>
      <c r="KZV90" s="395"/>
      <c r="KZW90" s="389"/>
      <c r="KZX90" s="390"/>
      <c r="KZY90" s="391"/>
      <c r="KZZ90" s="392"/>
      <c r="LAA90" s="393"/>
      <c r="LAB90" s="394"/>
      <c r="LAC90" s="395"/>
      <c r="LAD90" s="389"/>
      <c r="LAE90" s="390"/>
      <c r="LAF90" s="391"/>
      <c r="LAG90" s="392"/>
      <c r="LAH90" s="393"/>
      <c r="LAI90" s="394"/>
      <c r="LAJ90" s="395"/>
      <c r="LAK90" s="389"/>
      <c r="LAL90" s="390"/>
      <c r="LAM90" s="391"/>
      <c r="LAN90" s="392"/>
      <c r="LAO90" s="393"/>
      <c r="LAP90" s="394"/>
      <c r="LAQ90" s="395"/>
      <c r="LAR90" s="389"/>
      <c r="LAS90" s="390"/>
      <c r="LAT90" s="391"/>
      <c r="LAU90" s="392"/>
      <c r="LAV90" s="393"/>
      <c r="LAW90" s="394"/>
      <c r="LAX90" s="395"/>
      <c r="LAY90" s="389"/>
      <c r="LAZ90" s="390"/>
      <c r="LBA90" s="391"/>
      <c r="LBB90" s="392"/>
      <c r="LBC90" s="393"/>
      <c r="LBD90" s="394"/>
      <c r="LBE90" s="395"/>
      <c r="LBF90" s="389"/>
      <c r="LBG90" s="390"/>
      <c r="LBH90" s="391"/>
      <c r="LBI90" s="392"/>
      <c r="LBJ90" s="393"/>
      <c r="LBK90" s="394"/>
      <c r="LBL90" s="395"/>
      <c r="LBM90" s="389"/>
      <c r="LBN90" s="390"/>
      <c r="LBO90" s="391"/>
      <c r="LBP90" s="392"/>
      <c r="LBQ90" s="393"/>
      <c r="LBR90" s="394"/>
      <c r="LBS90" s="395"/>
      <c r="LBT90" s="389"/>
      <c r="LBU90" s="390"/>
      <c r="LBV90" s="391"/>
      <c r="LBW90" s="392"/>
      <c r="LBX90" s="393"/>
      <c r="LBY90" s="394"/>
      <c r="LBZ90" s="395"/>
      <c r="LCA90" s="389"/>
      <c r="LCB90" s="390"/>
      <c r="LCC90" s="391"/>
      <c r="LCD90" s="392"/>
      <c r="LCE90" s="393"/>
      <c r="LCF90" s="394"/>
      <c r="LCG90" s="395"/>
      <c r="LCH90" s="389"/>
      <c r="LCI90" s="390"/>
      <c r="LCJ90" s="391"/>
      <c r="LCK90" s="392"/>
      <c r="LCL90" s="393"/>
      <c r="LCM90" s="394"/>
      <c r="LCN90" s="395"/>
      <c r="LCO90" s="389"/>
      <c r="LCP90" s="390"/>
      <c r="LCQ90" s="391"/>
      <c r="LCR90" s="392"/>
      <c r="LCS90" s="393"/>
      <c r="LCT90" s="394"/>
      <c r="LCU90" s="395"/>
      <c r="LCV90" s="389"/>
      <c r="LCW90" s="390"/>
      <c r="LCX90" s="391"/>
      <c r="LCY90" s="392"/>
      <c r="LCZ90" s="393"/>
      <c r="LDA90" s="394"/>
      <c r="LDB90" s="395"/>
      <c r="LDC90" s="389"/>
      <c r="LDD90" s="390"/>
      <c r="LDE90" s="391"/>
      <c r="LDF90" s="392"/>
      <c r="LDG90" s="393"/>
      <c r="LDH90" s="394"/>
      <c r="LDI90" s="395"/>
      <c r="LDJ90" s="389"/>
      <c r="LDK90" s="390"/>
      <c r="LDL90" s="391"/>
      <c r="LDM90" s="392"/>
      <c r="LDN90" s="393"/>
      <c r="LDO90" s="394"/>
      <c r="LDP90" s="395"/>
      <c r="LDQ90" s="389"/>
      <c r="LDR90" s="390"/>
      <c r="LDS90" s="391"/>
      <c r="LDT90" s="392"/>
      <c r="LDU90" s="393"/>
      <c r="LDV90" s="394"/>
      <c r="LDW90" s="395"/>
      <c r="LDX90" s="389"/>
      <c r="LDY90" s="390"/>
      <c r="LDZ90" s="391"/>
      <c r="LEA90" s="392"/>
      <c r="LEB90" s="393"/>
      <c r="LEC90" s="394"/>
      <c r="LED90" s="395"/>
      <c r="LEE90" s="389"/>
      <c r="LEF90" s="390"/>
      <c r="LEG90" s="391"/>
      <c r="LEH90" s="392"/>
      <c r="LEI90" s="393"/>
      <c r="LEJ90" s="394"/>
      <c r="LEK90" s="395"/>
      <c r="LEL90" s="389"/>
      <c r="LEM90" s="390"/>
      <c r="LEN90" s="391"/>
      <c r="LEO90" s="392"/>
      <c r="LEP90" s="393"/>
      <c r="LEQ90" s="394"/>
      <c r="LER90" s="395"/>
      <c r="LES90" s="389"/>
      <c r="LET90" s="390"/>
      <c r="LEU90" s="391"/>
      <c r="LEV90" s="392"/>
      <c r="LEW90" s="393"/>
      <c r="LEX90" s="394"/>
      <c r="LEY90" s="395"/>
      <c r="LEZ90" s="389"/>
      <c r="LFA90" s="390"/>
      <c r="LFB90" s="391"/>
      <c r="LFC90" s="392"/>
      <c r="LFD90" s="393"/>
      <c r="LFE90" s="394"/>
      <c r="LFF90" s="395"/>
      <c r="LFG90" s="389"/>
      <c r="LFH90" s="390"/>
      <c r="LFI90" s="391"/>
      <c r="LFJ90" s="392"/>
      <c r="LFK90" s="393"/>
      <c r="LFL90" s="394"/>
      <c r="LFM90" s="395"/>
      <c r="LFN90" s="389"/>
      <c r="LFO90" s="390"/>
      <c r="LFP90" s="391"/>
      <c r="LFQ90" s="392"/>
      <c r="LFR90" s="393"/>
      <c r="LFS90" s="394"/>
      <c r="LFT90" s="395"/>
      <c r="LFU90" s="389"/>
      <c r="LFV90" s="390"/>
      <c r="LFW90" s="391"/>
      <c r="LFX90" s="392"/>
      <c r="LFY90" s="393"/>
      <c r="LFZ90" s="394"/>
      <c r="LGA90" s="395"/>
      <c r="LGB90" s="389"/>
      <c r="LGC90" s="390"/>
      <c r="LGD90" s="391"/>
      <c r="LGE90" s="392"/>
      <c r="LGF90" s="393"/>
      <c r="LGG90" s="394"/>
      <c r="LGH90" s="395"/>
      <c r="LGI90" s="389"/>
      <c r="LGJ90" s="390"/>
      <c r="LGK90" s="391"/>
      <c r="LGL90" s="392"/>
      <c r="LGM90" s="393"/>
      <c r="LGN90" s="394"/>
      <c r="LGO90" s="395"/>
      <c r="LGP90" s="389"/>
      <c r="LGQ90" s="390"/>
      <c r="LGR90" s="391"/>
      <c r="LGS90" s="392"/>
      <c r="LGT90" s="393"/>
      <c r="LGU90" s="394"/>
      <c r="LGV90" s="395"/>
      <c r="LGW90" s="389"/>
      <c r="LGX90" s="390"/>
      <c r="LGY90" s="391"/>
      <c r="LGZ90" s="392"/>
      <c r="LHA90" s="393"/>
      <c r="LHB90" s="394"/>
      <c r="LHC90" s="395"/>
      <c r="LHD90" s="389"/>
      <c r="LHE90" s="390"/>
      <c r="LHF90" s="391"/>
      <c r="LHG90" s="392"/>
      <c r="LHH90" s="393"/>
      <c r="LHI90" s="394"/>
      <c r="LHJ90" s="395"/>
      <c r="LHK90" s="389"/>
      <c r="LHL90" s="390"/>
      <c r="LHM90" s="391"/>
      <c r="LHN90" s="392"/>
      <c r="LHO90" s="393"/>
      <c r="LHP90" s="394"/>
      <c r="LHQ90" s="395"/>
      <c r="LHR90" s="389"/>
      <c r="LHS90" s="390"/>
      <c r="LHT90" s="391"/>
      <c r="LHU90" s="392"/>
      <c r="LHV90" s="393"/>
      <c r="LHW90" s="394"/>
      <c r="LHX90" s="395"/>
      <c r="LHY90" s="389"/>
      <c r="LHZ90" s="390"/>
      <c r="LIA90" s="391"/>
      <c r="LIB90" s="392"/>
      <c r="LIC90" s="393"/>
      <c r="LID90" s="394"/>
      <c r="LIE90" s="395"/>
      <c r="LIF90" s="389"/>
      <c r="LIG90" s="390"/>
      <c r="LIH90" s="391"/>
      <c r="LII90" s="392"/>
      <c r="LIJ90" s="393"/>
      <c r="LIK90" s="394"/>
      <c r="LIL90" s="395"/>
      <c r="LIM90" s="389"/>
      <c r="LIN90" s="390"/>
      <c r="LIO90" s="391"/>
      <c r="LIP90" s="392"/>
      <c r="LIQ90" s="393"/>
      <c r="LIR90" s="394"/>
      <c r="LIS90" s="395"/>
      <c r="LIT90" s="389"/>
      <c r="LIU90" s="390"/>
      <c r="LIV90" s="391"/>
      <c r="LIW90" s="392"/>
      <c r="LIX90" s="393"/>
      <c r="LIY90" s="394"/>
      <c r="LIZ90" s="395"/>
      <c r="LJA90" s="389"/>
      <c r="LJB90" s="390"/>
      <c r="LJC90" s="391"/>
      <c r="LJD90" s="392"/>
      <c r="LJE90" s="393"/>
      <c r="LJF90" s="394"/>
      <c r="LJG90" s="395"/>
      <c r="LJH90" s="389"/>
      <c r="LJI90" s="390"/>
      <c r="LJJ90" s="391"/>
      <c r="LJK90" s="392"/>
      <c r="LJL90" s="393"/>
      <c r="LJM90" s="394"/>
      <c r="LJN90" s="395"/>
      <c r="LJO90" s="389"/>
      <c r="LJP90" s="390"/>
      <c r="LJQ90" s="391"/>
      <c r="LJR90" s="392"/>
      <c r="LJS90" s="393"/>
      <c r="LJT90" s="394"/>
      <c r="LJU90" s="395"/>
      <c r="LJV90" s="389"/>
      <c r="LJW90" s="390"/>
      <c r="LJX90" s="391"/>
      <c r="LJY90" s="392"/>
      <c r="LJZ90" s="393"/>
      <c r="LKA90" s="394"/>
      <c r="LKB90" s="395"/>
      <c r="LKC90" s="389"/>
      <c r="LKD90" s="390"/>
      <c r="LKE90" s="391"/>
      <c r="LKF90" s="392"/>
      <c r="LKG90" s="393"/>
      <c r="LKH90" s="394"/>
      <c r="LKI90" s="395"/>
      <c r="LKJ90" s="389"/>
      <c r="LKK90" s="390"/>
      <c r="LKL90" s="391"/>
      <c r="LKM90" s="392"/>
      <c r="LKN90" s="393"/>
      <c r="LKO90" s="394"/>
      <c r="LKP90" s="395"/>
      <c r="LKQ90" s="389"/>
      <c r="LKR90" s="390"/>
      <c r="LKS90" s="391"/>
      <c r="LKT90" s="392"/>
      <c r="LKU90" s="393"/>
      <c r="LKV90" s="394"/>
      <c r="LKW90" s="395"/>
      <c r="LKX90" s="389"/>
      <c r="LKY90" s="390"/>
      <c r="LKZ90" s="391"/>
      <c r="LLA90" s="392"/>
      <c r="LLB90" s="393"/>
      <c r="LLC90" s="394"/>
      <c r="LLD90" s="395"/>
      <c r="LLE90" s="389"/>
      <c r="LLF90" s="390"/>
      <c r="LLG90" s="391"/>
      <c r="LLH90" s="392"/>
      <c r="LLI90" s="393"/>
      <c r="LLJ90" s="394"/>
      <c r="LLK90" s="395"/>
      <c r="LLL90" s="389"/>
      <c r="LLM90" s="390"/>
      <c r="LLN90" s="391"/>
      <c r="LLO90" s="392"/>
      <c r="LLP90" s="393"/>
      <c r="LLQ90" s="394"/>
      <c r="LLR90" s="395"/>
      <c r="LLS90" s="389"/>
      <c r="LLT90" s="390"/>
      <c r="LLU90" s="391"/>
      <c r="LLV90" s="392"/>
      <c r="LLW90" s="393"/>
      <c r="LLX90" s="394"/>
      <c r="LLY90" s="395"/>
      <c r="LLZ90" s="389"/>
      <c r="LMA90" s="390"/>
      <c r="LMB90" s="391"/>
      <c r="LMC90" s="392"/>
      <c r="LMD90" s="393"/>
      <c r="LME90" s="394"/>
      <c r="LMF90" s="395"/>
      <c r="LMG90" s="389"/>
      <c r="LMH90" s="390"/>
      <c r="LMI90" s="391"/>
      <c r="LMJ90" s="392"/>
      <c r="LMK90" s="393"/>
      <c r="LML90" s="394"/>
      <c r="LMM90" s="395"/>
      <c r="LMN90" s="389"/>
      <c r="LMO90" s="390"/>
      <c r="LMP90" s="391"/>
      <c r="LMQ90" s="392"/>
      <c r="LMR90" s="393"/>
      <c r="LMS90" s="394"/>
      <c r="LMT90" s="395"/>
      <c r="LMU90" s="389"/>
      <c r="LMV90" s="390"/>
      <c r="LMW90" s="391"/>
      <c r="LMX90" s="392"/>
      <c r="LMY90" s="393"/>
      <c r="LMZ90" s="394"/>
      <c r="LNA90" s="395"/>
      <c r="LNB90" s="389"/>
      <c r="LNC90" s="390"/>
      <c r="LND90" s="391"/>
      <c r="LNE90" s="392"/>
      <c r="LNF90" s="393"/>
      <c r="LNG90" s="394"/>
      <c r="LNH90" s="395"/>
      <c r="LNI90" s="389"/>
      <c r="LNJ90" s="390"/>
      <c r="LNK90" s="391"/>
      <c r="LNL90" s="392"/>
      <c r="LNM90" s="393"/>
      <c r="LNN90" s="394"/>
      <c r="LNO90" s="395"/>
      <c r="LNP90" s="389"/>
      <c r="LNQ90" s="390"/>
      <c r="LNR90" s="391"/>
      <c r="LNS90" s="392"/>
      <c r="LNT90" s="393"/>
      <c r="LNU90" s="394"/>
      <c r="LNV90" s="395"/>
      <c r="LNW90" s="389"/>
      <c r="LNX90" s="390"/>
      <c r="LNY90" s="391"/>
      <c r="LNZ90" s="392"/>
      <c r="LOA90" s="393"/>
      <c r="LOB90" s="394"/>
      <c r="LOC90" s="395"/>
      <c r="LOD90" s="389"/>
      <c r="LOE90" s="390"/>
      <c r="LOF90" s="391"/>
      <c r="LOG90" s="392"/>
      <c r="LOH90" s="393"/>
      <c r="LOI90" s="394"/>
      <c r="LOJ90" s="395"/>
      <c r="LOK90" s="389"/>
      <c r="LOL90" s="390"/>
      <c r="LOM90" s="391"/>
      <c r="LON90" s="392"/>
      <c r="LOO90" s="393"/>
      <c r="LOP90" s="394"/>
      <c r="LOQ90" s="395"/>
      <c r="LOR90" s="389"/>
      <c r="LOS90" s="390"/>
      <c r="LOT90" s="391"/>
      <c r="LOU90" s="392"/>
      <c r="LOV90" s="393"/>
      <c r="LOW90" s="394"/>
      <c r="LOX90" s="395"/>
      <c r="LOY90" s="389"/>
      <c r="LOZ90" s="390"/>
      <c r="LPA90" s="391"/>
      <c r="LPB90" s="392"/>
      <c r="LPC90" s="393"/>
      <c r="LPD90" s="394"/>
      <c r="LPE90" s="395"/>
      <c r="LPF90" s="389"/>
      <c r="LPG90" s="390"/>
      <c r="LPH90" s="391"/>
      <c r="LPI90" s="392"/>
      <c r="LPJ90" s="393"/>
      <c r="LPK90" s="394"/>
      <c r="LPL90" s="395"/>
      <c r="LPM90" s="389"/>
      <c r="LPN90" s="390"/>
      <c r="LPO90" s="391"/>
      <c r="LPP90" s="392"/>
      <c r="LPQ90" s="393"/>
      <c r="LPR90" s="394"/>
      <c r="LPS90" s="395"/>
      <c r="LPT90" s="389"/>
      <c r="LPU90" s="390"/>
      <c r="LPV90" s="391"/>
      <c r="LPW90" s="392"/>
      <c r="LPX90" s="393"/>
      <c r="LPY90" s="394"/>
      <c r="LPZ90" s="395"/>
      <c r="LQA90" s="389"/>
      <c r="LQB90" s="390"/>
      <c r="LQC90" s="391"/>
      <c r="LQD90" s="392"/>
      <c r="LQE90" s="393"/>
      <c r="LQF90" s="394"/>
      <c r="LQG90" s="395"/>
      <c r="LQH90" s="389"/>
      <c r="LQI90" s="390"/>
      <c r="LQJ90" s="391"/>
      <c r="LQK90" s="392"/>
      <c r="LQL90" s="393"/>
      <c r="LQM90" s="394"/>
      <c r="LQN90" s="395"/>
      <c r="LQO90" s="389"/>
      <c r="LQP90" s="390"/>
      <c r="LQQ90" s="391"/>
      <c r="LQR90" s="392"/>
      <c r="LQS90" s="393"/>
      <c r="LQT90" s="394"/>
      <c r="LQU90" s="395"/>
      <c r="LQV90" s="389"/>
      <c r="LQW90" s="390"/>
      <c r="LQX90" s="391"/>
      <c r="LQY90" s="392"/>
      <c r="LQZ90" s="393"/>
      <c r="LRA90" s="394"/>
      <c r="LRB90" s="395"/>
      <c r="LRC90" s="389"/>
      <c r="LRD90" s="390"/>
      <c r="LRE90" s="391"/>
      <c r="LRF90" s="392"/>
      <c r="LRG90" s="393"/>
      <c r="LRH90" s="394"/>
      <c r="LRI90" s="395"/>
      <c r="LRJ90" s="389"/>
      <c r="LRK90" s="390"/>
      <c r="LRL90" s="391"/>
      <c r="LRM90" s="392"/>
      <c r="LRN90" s="393"/>
      <c r="LRO90" s="394"/>
      <c r="LRP90" s="395"/>
      <c r="LRQ90" s="389"/>
      <c r="LRR90" s="390"/>
      <c r="LRS90" s="391"/>
      <c r="LRT90" s="392"/>
      <c r="LRU90" s="393"/>
      <c r="LRV90" s="394"/>
      <c r="LRW90" s="395"/>
      <c r="LRX90" s="389"/>
      <c r="LRY90" s="390"/>
      <c r="LRZ90" s="391"/>
      <c r="LSA90" s="392"/>
      <c r="LSB90" s="393"/>
      <c r="LSC90" s="394"/>
      <c r="LSD90" s="395"/>
      <c r="LSE90" s="389"/>
      <c r="LSF90" s="390"/>
      <c r="LSG90" s="391"/>
      <c r="LSH90" s="392"/>
      <c r="LSI90" s="393"/>
      <c r="LSJ90" s="394"/>
      <c r="LSK90" s="395"/>
      <c r="LSL90" s="389"/>
      <c r="LSM90" s="390"/>
      <c r="LSN90" s="391"/>
      <c r="LSO90" s="392"/>
      <c r="LSP90" s="393"/>
      <c r="LSQ90" s="394"/>
      <c r="LSR90" s="395"/>
      <c r="LSS90" s="389"/>
      <c r="LST90" s="390"/>
      <c r="LSU90" s="391"/>
      <c r="LSV90" s="392"/>
      <c r="LSW90" s="393"/>
      <c r="LSX90" s="394"/>
      <c r="LSY90" s="395"/>
      <c r="LSZ90" s="389"/>
      <c r="LTA90" s="390"/>
      <c r="LTB90" s="391"/>
      <c r="LTC90" s="392"/>
      <c r="LTD90" s="393"/>
      <c r="LTE90" s="394"/>
      <c r="LTF90" s="395"/>
      <c r="LTG90" s="389"/>
      <c r="LTH90" s="390"/>
      <c r="LTI90" s="391"/>
      <c r="LTJ90" s="392"/>
      <c r="LTK90" s="393"/>
      <c r="LTL90" s="394"/>
      <c r="LTM90" s="395"/>
      <c r="LTN90" s="389"/>
      <c r="LTO90" s="390"/>
      <c r="LTP90" s="391"/>
      <c r="LTQ90" s="392"/>
      <c r="LTR90" s="393"/>
      <c r="LTS90" s="394"/>
      <c r="LTT90" s="395"/>
      <c r="LTU90" s="389"/>
      <c r="LTV90" s="390"/>
      <c r="LTW90" s="391"/>
      <c r="LTX90" s="392"/>
      <c r="LTY90" s="393"/>
      <c r="LTZ90" s="394"/>
      <c r="LUA90" s="395"/>
      <c r="LUB90" s="389"/>
      <c r="LUC90" s="390"/>
      <c r="LUD90" s="391"/>
      <c r="LUE90" s="392"/>
      <c r="LUF90" s="393"/>
      <c r="LUG90" s="394"/>
      <c r="LUH90" s="395"/>
      <c r="LUI90" s="389"/>
      <c r="LUJ90" s="390"/>
      <c r="LUK90" s="391"/>
      <c r="LUL90" s="392"/>
      <c r="LUM90" s="393"/>
      <c r="LUN90" s="394"/>
      <c r="LUO90" s="395"/>
      <c r="LUP90" s="389"/>
      <c r="LUQ90" s="390"/>
      <c r="LUR90" s="391"/>
      <c r="LUS90" s="392"/>
      <c r="LUT90" s="393"/>
      <c r="LUU90" s="394"/>
      <c r="LUV90" s="395"/>
      <c r="LUW90" s="389"/>
      <c r="LUX90" s="390"/>
      <c r="LUY90" s="391"/>
      <c r="LUZ90" s="392"/>
      <c r="LVA90" s="393"/>
      <c r="LVB90" s="394"/>
      <c r="LVC90" s="395"/>
      <c r="LVD90" s="389"/>
      <c r="LVE90" s="390"/>
      <c r="LVF90" s="391"/>
      <c r="LVG90" s="392"/>
      <c r="LVH90" s="393"/>
      <c r="LVI90" s="394"/>
      <c r="LVJ90" s="395"/>
      <c r="LVK90" s="389"/>
      <c r="LVL90" s="390"/>
      <c r="LVM90" s="391"/>
      <c r="LVN90" s="392"/>
      <c r="LVO90" s="393"/>
      <c r="LVP90" s="394"/>
      <c r="LVQ90" s="395"/>
      <c r="LVR90" s="389"/>
      <c r="LVS90" s="390"/>
      <c r="LVT90" s="391"/>
      <c r="LVU90" s="392"/>
      <c r="LVV90" s="393"/>
      <c r="LVW90" s="394"/>
      <c r="LVX90" s="395"/>
      <c r="LVY90" s="389"/>
      <c r="LVZ90" s="390"/>
      <c r="LWA90" s="391"/>
      <c r="LWB90" s="392"/>
      <c r="LWC90" s="393"/>
      <c r="LWD90" s="394"/>
      <c r="LWE90" s="395"/>
      <c r="LWF90" s="389"/>
      <c r="LWG90" s="390"/>
      <c r="LWH90" s="391"/>
      <c r="LWI90" s="392"/>
      <c r="LWJ90" s="393"/>
      <c r="LWK90" s="394"/>
      <c r="LWL90" s="395"/>
      <c r="LWM90" s="389"/>
      <c r="LWN90" s="390"/>
      <c r="LWO90" s="391"/>
      <c r="LWP90" s="392"/>
      <c r="LWQ90" s="393"/>
      <c r="LWR90" s="394"/>
      <c r="LWS90" s="395"/>
      <c r="LWT90" s="389"/>
      <c r="LWU90" s="390"/>
      <c r="LWV90" s="391"/>
      <c r="LWW90" s="392"/>
      <c r="LWX90" s="393"/>
      <c r="LWY90" s="394"/>
      <c r="LWZ90" s="395"/>
      <c r="LXA90" s="389"/>
      <c r="LXB90" s="390"/>
      <c r="LXC90" s="391"/>
      <c r="LXD90" s="392"/>
      <c r="LXE90" s="393"/>
      <c r="LXF90" s="394"/>
      <c r="LXG90" s="395"/>
      <c r="LXH90" s="389"/>
      <c r="LXI90" s="390"/>
      <c r="LXJ90" s="391"/>
      <c r="LXK90" s="392"/>
      <c r="LXL90" s="393"/>
      <c r="LXM90" s="394"/>
      <c r="LXN90" s="395"/>
      <c r="LXO90" s="389"/>
      <c r="LXP90" s="390"/>
      <c r="LXQ90" s="391"/>
      <c r="LXR90" s="392"/>
      <c r="LXS90" s="393"/>
      <c r="LXT90" s="394"/>
      <c r="LXU90" s="395"/>
      <c r="LXV90" s="389"/>
      <c r="LXW90" s="390"/>
      <c r="LXX90" s="391"/>
      <c r="LXY90" s="392"/>
      <c r="LXZ90" s="393"/>
      <c r="LYA90" s="394"/>
      <c r="LYB90" s="395"/>
      <c r="LYC90" s="389"/>
      <c r="LYD90" s="390"/>
      <c r="LYE90" s="391"/>
      <c r="LYF90" s="392"/>
      <c r="LYG90" s="393"/>
      <c r="LYH90" s="394"/>
      <c r="LYI90" s="395"/>
      <c r="LYJ90" s="389"/>
      <c r="LYK90" s="390"/>
      <c r="LYL90" s="391"/>
      <c r="LYM90" s="392"/>
      <c r="LYN90" s="393"/>
      <c r="LYO90" s="394"/>
      <c r="LYP90" s="395"/>
      <c r="LYQ90" s="389"/>
      <c r="LYR90" s="390"/>
      <c r="LYS90" s="391"/>
      <c r="LYT90" s="392"/>
      <c r="LYU90" s="393"/>
      <c r="LYV90" s="394"/>
      <c r="LYW90" s="395"/>
      <c r="LYX90" s="389"/>
      <c r="LYY90" s="390"/>
      <c r="LYZ90" s="391"/>
      <c r="LZA90" s="392"/>
      <c r="LZB90" s="393"/>
      <c r="LZC90" s="394"/>
      <c r="LZD90" s="395"/>
      <c r="LZE90" s="389"/>
      <c r="LZF90" s="390"/>
      <c r="LZG90" s="391"/>
      <c r="LZH90" s="392"/>
      <c r="LZI90" s="393"/>
      <c r="LZJ90" s="394"/>
      <c r="LZK90" s="395"/>
      <c r="LZL90" s="389"/>
      <c r="LZM90" s="390"/>
      <c r="LZN90" s="391"/>
      <c r="LZO90" s="392"/>
      <c r="LZP90" s="393"/>
      <c r="LZQ90" s="394"/>
      <c r="LZR90" s="395"/>
      <c r="LZS90" s="389"/>
      <c r="LZT90" s="390"/>
      <c r="LZU90" s="391"/>
      <c r="LZV90" s="392"/>
      <c r="LZW90" s="393"/>
      <c r="LZX90" s="394"/>
      <c r="LZY90" s="395"/>
      <c r="LZZ90" s="389"/>
      <c r="MAA90" s="390"/>
      <c r="MAB90" s="391"/>
      <c r="MAC90" s="392"/>
      <c r="MAD90" s="393"/>
      <c r="MAE90" s="394"/>
      <c r="MAF90" s="395"/>
      <c r="MAG90" s="389"/>
      <c r="MAH90" s="390"/>
      <c r="MAI90" s="391"/>
      <c r="MAJ90" s="392"/>
      <c r="MAK90" s="393"/>
      <c r="MAL90" s="394"/>
      <c r="MAM90" s="395"/>
      <c r="MAN90" s="389"/>
      <c r="MAO90" s="390"/>
      <c r="MAP90" s="391"/>
      <c r="MAQ90" s="392"/>
      <c r="MAR90" s="393"/>
      <c r="MAS90" s="394"/>
      <c r="MAT90" s="395"/>
      <c r="MAU90" s="389"/>
      <c r="MAV90" s="390"/>
      <c r="MAW90" s="391"/>
      <c r="MAX90" s="392"/>
      <c r="MAY90" s="393"/>
      <c r="MAZ90" s="394"/>
      <c r="MBA90" s="395"/>
      <c r="MBB90" s="389"/>
      <c r="MBC90" s="390"/>
      <c r="MBD90" s="391"/>
      <c r="MBE90" s="392"/>
      <c r="MBF90" s="393"/>
      <c r="MBG90" s="394"/>
      <c r="MBH90" s="395"/>
      <c r="MBI90" s="389"/>
      <c r="MBJ90" s="390"/>
      <c r="MBK90" s="391"/>
      <c r="MBL90" s="392"/>
      <c r="MBM90" s="393"/>
      <c r="MBN90" s="394"/>
      <c r="MBO90" s="395"/>
      <c r="MBP90" s="389"/>
      <c r="MBQ90" s="390"/>
      <c r="MBR90" s="391"/>
      <c r="MBS90" s="392"/>
      <c r="MBT90" s="393"/>
      <c r="MBU90" s="394"/>
      <c r="MBV90" s="395"/>
      <c r="MBW90" s="389"/>
      <c r="MBX90" s="390"/>
      <c r="MBY90" s="391"/>
      <c r="MBZ90" s="392"/>
      <c r="MCA90" s="393"/>
      <c r="MCB90" s="394"/>
      <c r="MCC90" s="395"/>
      <c r="MCD90" s="389"/>
      <c r="MCE90" s="390"/>
      <c r="MCF90" s="391"/>
      <c r="MCG90" s="392"/>
      <c r="MCH90" s="393"/>
      <c r="MCI90" s="394"/>
      <c r="MCJ90" s="395"/>
      <c r="MCK90" s="389"/>
      <c r="MCL90" s="390"/>
      <c r="MCM90" s="391"/>
      <c r="MCN90" s="392"/>
      <c r="MCO90" s="393"/>
      <c r="MCP90" s="394"/>
      <c r="MCQ90" s="395"/>
      <c r="MCR90" s="389"/>
      <c r="MCS90" s="390"/>
      <c r="MCT90" s="391"/>
      <c r="MCU90" s="392"/>
      <c r="MCV90" s="393"/>
      <c r="MCW90" s="394"/>
      <c r="MCX90" s="395"/>
      <c r="MCY90" s="389"/>
      <c r="MCZ90" s="390"/>
      <c r="MDA90" s="391"/>
      <c r="MDB90" s="392"/>
      <c r="MDC90" s="393"/>
      <c r="MDD90" s="394"/>
      <c r="MDE90" s="395"/>
      <c r="MDF90" s="389"/>
      <c r="MDG90" s="390"/>
      <c r="MDH90" s="391"/>
      <c r="MDI90" s="392"/>
      <c r="MDJ90" s="393"/>
      <c r="MDK90" s="394"/>
      <c r="MDL90" s="395"/>
      <c r="MDM90" s="389"/>
      <c r="MDN90" s="390"/>
      <c r="MDO90" s="391"/>
      <c r="MDP90" s="392"/>
      <c r="MDQ90" s="393"/>
      <c r="MDR90" s="394"/>
      <c r="MDS90" s="395"/>
      <c r="MDT90" s="389"/>
      <c r="MDU90" s="390"/>
      <c r="MDV90" s="391"/>
      <c r="MDW90" s="392"/>
      <c r="MDX90" s="393"/>
      <c r="MDY90" s="394"/>
      <c r="MDZ90" s="395"/>
      <c r="MEA90" s="389"/>
      <c r="MEB90" s="390"/>
      <c r="MEC90" s="391"/>
      <c r="MED90" s="392"/>
      <c r="MEE90" s="393"/>
      <c r="MEF90" s="394"/>
      <c r="MEG90" s="395"/>
      <c r="MEH90" s="389"/>
      <c r="MEI90" s="390"/>
      <c r="MEJ90" s="391"/>
      <c r="MEK90" s="392"/>
      <c r="MEL90" s="393"/>
      <c r="MEM90" s="394"/>
      <c r="MEN90" s="395"/>
      <c r="MEO90" s="389"/>
      <c r="MEP90" s="390"/>
      <c r="MEQ90" s="391"/>
      <c r="MER90" s="392"/>
      <c r="MES90" s="393"/>
      <c r="MET90" s="394"/>
      <c r="MEU90" s="395"/>
      <c r="MEV90" s="389"/>
      <c r="MEW90" s="390"/>
      <c r="MEX90" s="391"/>
      <c r="MEY90" s="392"/>
      <c r="MEZ90" s="393"/>
      <c r="MFA90" s="394"/>
      <c r="MFB90" s="395"/>
      <c r="MFC90" s="389"/>
      <c r="MFD90" s="390"/>
      <c r="MFE90" s="391"/>
      <c r="MFF90" s="392"/>
      <c r="MFG90" s="393"/>
      <c r="MFH90" s="394"/>
      <c r="MFI90" s="395"/>
      <c r="MFJ90" s="389"/>
      <c r="MFK90" s="390"/>
      <c r="MFL90" s="391"/>
      <c r="MFM90" s="392"/>
      <c r="MFN90" s="393"/>
      <c r="MFO90" s="394"/>
      <c r="MFP90" s="395"/>
      <c r="MFQ90" s="389"/>
      <c r="MFR90" s="390"/>
      <c r="MFS90" s="391"/>
      <c r="MFT90" s="392"/>
      <c r="MFU90" s="393"/>
      <c r="MFV90" s="394"/>
      <c r="MFW90" s="395"/>
      <c r="MFX90" s="389"/>
      <c r="MFY90" s="390"/>
      <c r="MFZ90" s="391"/>
      <c r="MGA90" s="392"/>
      <c r="MGB90" s="393"/>
      <c r="MGC90" s="394"/>
      <c r="MGD90" s="395"/>
      <c r="MGE90" s="389"/>
      <c r="MGF90" s="390"/>
      <c r="MGG90" s="391"/>
      <c r="MGH90" s="392"/>
      <c r="MGI90" s="393"/>
      <c r="MGJ90" s="394"/>
      <c r="MGK90" s="395"/>
      <c r="MGL90" s="389"/>
      <c r="MGM90" s="390"/>
      <c r="MGN90" s="391"/>
      <c r="MGO90" s="392"/>
      <c r="MGP90" s="393"/>
      <c r="MGQ90" s="394"/>
      <c r="MGR90" s="395"/>
      <c r="MGS90" s="389"/>
      <c r="MGT90" s="390"/>
      <c r="MGU90" s="391"/>
      <c r="MGV90" s="392"/>
      <c r="MGW90" s="393"/>
      <c r="MGX90" s="394"/>
      <c r="MGY90" s="395"/>
      <c r="MGZ90" s="389"/>
      <c r="MHA90" s="390"/>
      <c r="MHB90" s="391"/>
      <c r="MHC90" s="392"/>
      <c r="MHD90" s="393"/>
      <c r="MHE90" s="394"/>
      <c r="MHF90" s="395"/>
      <c r="MHG90" s="389"/>
      <c r="MHH90" s="390"/>
      <c r="MHI90" s="391"/>
      <c r="MHJ90" s="392"/>
      <c r="MHK90" s="393"/>
      <c r="MHL90" s="394"/>
      <c r="MHM90" s="395"/>
      <c r="MHN90" s="389"/>
      <c r="MHO90" s="390"/>
      <c r="MHP90" s="391"/>
      <c r="MHQ90" s="392"/>
      <c r="MHR90" s="393"/>
      <c r="MHS90" s="394"/>
      <c r="MHT90" s="395"/>
      <c r="MHU90" s="389"/>
      <c r="MHV90" s="390"/>
      <c r="MHW90" s="391"/>
      <c r="MHX90" s="392"/>
      <c r="MHY90" s="393"/>
      <c r="MHZ90" s="394"/>
      <c r="MIA90" s="395"/>
      <c r="MIB90" s="389"/>
      <c r="MIC90" s="390"/>
      <c r="MID90" s="391"/>
      <c r="MIE90" s="392"/>
      <c r="MIF90" s="393"/>
      <c r="MIG90" s="394"/>
      <c r="MIH90" s="395"/>
      <c r="MII90" s="389"/>
      <c r="MIJ90" s="390"/>
      <c r="MIK90" s="391"/>
      <c r="MIL90" s="392"/>
      <c r="MIM90" s="393"/>
      <c r="MIN90" s="394"/>
      <c r="MIO90" s="395"/>
      <c r="MIP90" s="389"/>
      <c r="MIQ90" s="390"/>
      <c r="MIR90" s="391"/>
      <c r="MIS90" s="392"/>
      <c r="MIT90" s="393"/>
      <c r="MIU90" s="394"/>
      <c r="MIV90" s="395"/>
      <c r="MIW90" s="389"/>
      <c r="MIX90" s="390"/>
      <c r="MIY90" s="391"/>
      <c r="MIZ90" s="392"/>
      <c r="MJA90" s="393"/>
      <c r="MJB90" s="394"/>
      <c r="MJC90" s="395"/>
      <c r="MJD90" s="389"/>
      <c r="MJE90" s="390"/>
      <c r="MJF90" s="391"/>
      <c r="MJG90" s="392"/>
      <c r="MJH90" s="393"/>
      <c r="MJI90" s="394"/>
      <c r="MJJ90" s="395"/>
      <c r="MJK90" s="389"/>
      <c r="MJL90" s="390"/>
      <c r="MJM90" s="391"/>
      <c r="MJN90" s="392"/>
      <c r="MJO90" s="393"/>
      <c r="MJP90" s="394"/>
      <c r="MJQ90" s="395"/>
      <c r="MJR90" s="389"/>
      <c r="MJS90" s="390"/>
      <c r="MJT90" s="391"/>
      <c r="MJU90" s="392"/>
      <c r="MJV90" s="393"/>
      <c r="MJW90" s="394"/>
      <c r="MJX90" s="395"/>
      <c r="MJY90" s="389"/>
      <c r="MJZ90" s="390"/>
      <c r="MKA90" s="391"/>
      <c r="MKB90" s="392"/>
      <c r="MKC90" s="393"/>
      <c r="MKD90" s="394"/>
      <c r="MKE90" s="395"/>
      <c r="MKF90" s="389"/>
      <c r="MKG90" s="390"/>
      <c r="MKH90" s="391"/>
      <c r="MKI90" s="392"/>
      <c r="MKJ90" s="393"/>
      <c r="MKK90" s="394"/>
      <c r="MKL90" s="395"/>
      <c r="MKM90" s="389"/>
      <c r="MKN90" s="390"/>
      <c r="MKO90" s="391"/>
      <c r="MKP90" s="392"/>
      <c r="MKQ90" s="393"/>
      <c r="MKR90" s="394"/>
      <c r="MKS90" s="395"/>
      <c r="MKT90" s="389"/>
      <c r="MKU90" s="390"/>
      <c r="MKV90" s="391"/>
      <c r="MKW90" s="392"/>
      <c r="MKX90" s="393"/>
      <c r="MKY90" s="394"/>
      <c r="MKZ90" s="395"/>
      <c r="MLA90" s="389"/>
      <c r="MLB90" s="390"/>
      <c r="MLC90" s="391"/>
      <c r="MLD90" s="392"/>
      <c r="MLE90" s="393"/>
      <c r="MLF90" s="394"/>
      <c r="MLG90" s="395"/>
      <c r="MLH90" s="389"/>
      <c r="MLI90" s="390"/>
      <c r="MLJ90" s="391"/>
      <c r="MLK90" s="392"/>
      <c r="MLL90" s="393"/>
      <c r="MLM90" s="394"/>
      <c r="MLN90" s="395"/>
      <c r="MLO90" s="389"/>
      <c r="MLP90" s="390"/>
      <c r="MLQ90" s="391"/>
      <c r="MLR90" s="392"/>
      <c r="MLS90" s="393"/>
      <c r="MLT90" s="394"/>
      <c r="MLU90" s="395"/>
      <c r="MLV90" s="389"/>
      <c r="MLW90" s="390"/>
      <c r="MLX90" s="391"/>
      <c r="MLY90" s="392"/>
      <c r="MLZ90" s="393"/>
      <c r="MMA90" s="394"/>
      <c r="MMB90" s="395"/>
      <c r="MMC90" s="389"/>
      <c r="MMD90" s="390"/>
      <c r="MME90" s="391"/>
      <c r="MMF90" s="392"/>
      <c r="MMG90" s="393"/>
      <c r="MMH90" s="394"/>
      <c r="MMI90" s="395"/>
      <c r="MMJ90" s="389"/>
      <c r="MMK90" s="390"/>
      <c r="MML90" s="391"/>
      <c r="MMM90" s="392"/>
      <c r="MMN90" s="393"/>
      <c r="MMO90" s="394"/>
      <c r="MMP90" s="395"/>
      <c r="MMQ90" s="389"/>
      <c r="MMR90" s="390"/>
      <c r="MMS90" s="391"/>
      <c r="MMT90" s="392"/>
      <c r="MMU90" s="393"/>
      <c r="MMV90" s="394"/>
      <c r="MMW90" s="395"/>
      <c r="MMX90" s="389"/>
      <c r="MMY90" s="390"/>
      <c r="MMZ90" s="391"/>
      <c r="MNA90" s="392"/>
      <c r="MNB90" s="393"/>
      <c r="MNC90" s="394"/>
      <c r="MND90" s="395"/>
      <c r="MNE90" s="389"/>
      <c r="MNF90" s="390"/>
      <c r="MNG90" s="391"/>
      <c r="MNH90" s="392"/>
      <c r="MNI90" s="393"/>
      <c r="MNJ90" s="394"/>
      <c r="MNK90" s="395"/>
      <c r="MNL90" s="389"/>
      <c r="MNM90" s="390"/>
      <c r="MNN90" s="391"/>
      <c r="MNO90" s="392"/>
      <c r="MNP90" s="393"/>
      <c r="MNQ90" s="394"/>
      <c r="MNR90" s="395"/>
      <c r="MNS90" s="389"/>
      <c r="MNT90" s="390"/>
      <c r="MNU90" s="391"/>
      <c r="MNV90" s="392"/>
      <c r="MNW90" s="393"/>
      <c r="MNX90" s="394"/>
      <c r="MNY90" s="395"/>
      <c r="MNZ90" s="389"/>
      <c r="MOA90" s="390"/>
      <c r="MOB90" s="391"/>
      <c r="MOC90" s="392"/>
      <c r="MOD90" s="393"/>
      <c r="MOE90" s="394"/>
      <c r="MOF90" s="395"/>
      <c r="MOG90" s="389"/>
      <c r="MOH90" s="390"/>
      <c r="MOI90" s="391"/>
      <c r="MOJ90" s="392"/>
      <c r="MOK90" s="393"/>
      <c r="MOL90" s="394"/>
      <c r="MOM90" s="395"/>
      <c r="MON90" s="389"/>
      <c r="MOO90" s="390"/>
      <c r="MOP90" s="391"/>
      <c r="MOQ90" s="392"/>
      <c r="MOR90" s="393"/>
      <c r="MOS90" s="394"/>
      <c r="MOT90" s="395"/>
      <c r="MOU90" s="389"/>
      <c r="MOV90" s="390"/>
      <c r="MOW90" s="391"/>
      <c r="MOX90" s="392"/>
      <c r="MOY90" s="393"/>
      <c r="MOZ90" s="394"/>
      <c r="MPA90" s="395"/>
      <c r="MPB90" s="389"/>
      <c r="MPC90" s="390"/>
      <c r="MPD90" s="391"/>
      <c r="MPE90" s="392"/>
      <c r="MPF90" s="393"/>
      <c r="MPG90" s="394"/>
      <c r="MPH90" s="395"/>
      <c r="MPI90" s="389"/>
      <c r="MPJ90" s="390"/>
      <c r="MPK90" s="391"/>
      <c r="MPL90" s="392"/>
      <c r="MPM90" s="393"/>
      <c r="MPN90" s="394"/>
      <c r="MPO90" s="395"/>
      <c r="MPP90" s="389"/>
      <c r="MPQ90" s="390"/>
      <c r="MPR90" s="391"/>
      <c r="MPS90" s="392"/>
      <c r="MPT90" s="393"/>
      <c r="MPU90" s="394"/>
      <c r="MPV90" s="395"/>
      <c r="MPW90" s="389"/>
      <c r="MPX90" s="390"/>
      <c r="MPY90" s="391"/>
      <c r="MPZ90" s="392"/>
      <c r="MQA90" s="393"/>
      <c r="MQB90" s="394"/>
      <c r="MQC90" s="395"/>
      <c r="MQD90" s="389"/>
      <c r="MQE90" s="390"/>
      <c r="MQF90" s="391"/>
      <c r="MQG90" s="392"/>
      <c r="MQH90" s="393"/>
      <c r="MQI90" s="394"/>
      <c r="MQJ90" s="395"/>
      <c r="MQK90" s="389"/>
      <c r="MQL90" s="390"/>
      <c r="MQM90" s="391"/>
      <c r="MQN90" s="392"/>
      <c r="MQO90" s="393"/>
      <c r="MQP90" s="394"/>
      <c r="MQQ90" s="395"/>
      <c r="MQR90" s="389"/>
      <c r="MQS90" s="390"/>
      <c r="MQT90" s="391"/>
      <c r="MQU90" s="392"/>
      <c r="MQV90" s="393"/>
      <c r="MQW90" s="394"/>
      <c r="MQX90" s="395"/>
      <c r="MQY90" s="389"/>
      <c r="MQZ90" s="390"/>
      <c r="MRA90" s="391"/>
      <c r="MRB90" s="392"/>
      <c r="MRC90" s="393"/>
      <c r="MRD90" s="394"/>
      <c r="MRE90" s="395"/>
      <c r="MRF90" s="389"/>
      <c r="MRG90" s="390"/>
      <c r="MRH90" s="391"/>
      <c r="MRI90" s="392"/>
      <c r="MRJ90" s="393"/>
      <c r="MRK90" s="394"/>
      <c r="MRL90" s="395"/>
      <c r="MRM90" s="389"/>
      <c r="MRN90" s="390"/>
      <c r="MRO90" s="391"/>
      <c r="MRP90" s="392"/>
      <c r="MRQ90" s="393"/>
      <c r="MRR90" s="394"/>
      <c r="MRS90" s="395"/>
      <c r="MRT90" s="389"/>
      <c r="MRU90" s="390"/>
      <c r="MRV90" s="391"/>
      <c r="MRW90" s="392"/>
      <c r="MRX90" s="393"/>
      <c r="MRY90" s="394"/>
      <c r="MRZ90" s="395"/>
      <c r="MSA90" s="389"/>
      <c r="MSB90" s="390"/>
      <c r="MSC90" s="391"/>
      <c r="MSD90" s="392"/>
      <c r="MSE90" s="393"/>
      <c r="MSF90" s="394"/>
      <c r="MSG90" s="395"/>
      <c r="MSH90" s="389"/>
      <c r="MSI90" s="390"/>
      <c r="MSJ90" s="391"/>
      <c r="MSK90" s="392"/>
      <c r="MSL90" s="393"/>
      <c r="MSM90" s="394"/>
      <c r="MSN90" s="395"/>
      <c r="MSO90" s="389"/>
      <c r="MSP90" s="390"/>
      <c r="MSQ90" s="391"/>
      <c r="MSR90" s="392"/>
      <c r="MSS90" s="393"/>
      <c r="MST90" s="394"/>
      <c r="MSU90" s="395"/>
      <c r="MSV90" s="389"/>
      <c r="MSW90" s="390"/>
      <c r="MSX90" s="391"/>
      <c r="MSY90" s="392"/>
      <c r="MSZ90" s="393"/>
      <c r="MTA90" s="394"/>
      <c r="MTB90" s="395"/>
      <c r="MTC90" s="389"/>
      <c r="MTD90" s="390"/>
      <c r="MTE90" s="391"/>
      <c r="MTF90" s="392"/>
      <c r="MTG90" s="393"/>
      <c r="MTH90" s="394"/>
      <c r="MTI90" s="395"/>
      <c r="MTJ90" s="389"/>
      <c r="MTK90" s="390"/>
      <c r="MTL90" s="391"/>
      <c r="MTM90" s="392"/>
      <c r="MTN90" s="393"/>
      <c r="MTO90" s="394"/>
      <c r="MTP90" s="395"/>
      <c r="MTQ90" s="389"/>
      <c r="MTR90" s="390"/>
      <c r="MTS90" s="391"/>
      <c r="MTT90" s="392"/>
      <c r="MTU90" s="393"/>
      <c r="MTV90" s="394"/>
      <c r="MTW90" s="395"/>
      <c r="MTX90" s="389"/>
      <c r="MTY90" s="390"/>
      <c r="MTZ90" s="391"/>
      <c r="MUA90" s="392"/>
      <c r="MUB90" s="393"/>
      <c r="MUC90" s="394"/>
      <c r="MUD90" s="395"/>
      <c r="MUE90" s="389"/>
      <c r="MUF90" s="390"/>
      <c r="MUG90" s="391"/>
      <c r="MUH90" s="392"/>
      <c r="MUI90" s="393"/>
      <c r="MUJ90" s="394"/>
      <c r="MUK90" s="395"/>
      <c r="MUL90" s="389"/>
      <c r="MUM90" s="390"/>
      <c r="MUN90" s="391"/>
      <c r="MUO90" s="392"/>
      <c r="MUP90" s="393"/>
      <c r="MUQ90" s="394"/>
      <c r="MUR90" s="395"/>
      <c r="MUS90" s="389"/>
      <c r="MUT90" s="390"/>
      <c r="MUU90" s="391"/>
      <c r="MUV90" s="392"/>
      <c r="MUW90" s="393"/>
      <c r="MUX90" s="394"/>
      <c r="MUY90" s="395"/>
      <c r="MUZ90" s="389"/>
      <c r="MVA90" s="390"/>
      <c r="MVB90" s="391"/>
      <c r="MVC90" s="392"/>
      <c r="MVD90" s="393"/>
      <c r="MVE90" s="394"/>
      <c r="MVF90" s="395"/>
      <c r="MVG90" s="389"/>
      <c r="MVH90" s="390"/>
      <c r="MVI90" s="391"/>
      <c r="MVJ90" s="392"/>
      <c r="MVK90" s="393"/>
      <c r="MVL90" s="394"/>
      <c r="MVM90" s="395"/>
      <c r="MVN90" s="389"/>
      <c r="MVO90" s="390"/>
      <c r="MVP90" s="391"/>
      <c r="MVQ90" s="392"/>
      <c r="MVR90" s="393"/>
      <c r="MVS90" s="394"/>
      <c r="MVT90" s="395"/>
      <c r="MVU90" s="389"/>
      <c r="MVV90" s="390"/>
      <c r="MVW90" s="391"/>
      <c r="MVX90" s="392"/>
      <c r="MVY90" s="393"/>
      <c r="MVZ90" s="394"/>
      <c r="MWA90" s="395"/>
      <c r="MWB90" s="389"/>
      <c r="MWC90" s="390"/>
      <c r="MWD90" s="391"/>
      <c r="MWE90" s="392"/>
      <c r="MWF90" s="393"/>
      <c r="MWG90" s="394"/>
      <c r="MWH90" s="395"/>
      <c r="MWI90" s="389"/>
      <c r="MWJ90" s="390"/>
      <c r="MWK90" s="391"/>
      <c r="MWL90" s="392"/>
      <c r="MWM90" s="393"/>
      <c r="MWN90" s="394"/>
      <c r="MWO90" s="395"/>
      <c r="MWP90" s="389"/>
      <c r="MWQ90" s="390"/>
      <c r="MWR90" s="391"/>
      <c r="MWS90" s="392"/>
      <c r="MWT90" s="393"/>
      <c r="MWU90" s="394"/>
      <c r="MWV90" s="395"/>
      <c r="MWW90" s="389"/>
      <c r="MWX90" s="390"/>
      <c r="MWY90" s="391"/>
      <c r="MWZ90" s="392"/>
      <c r="MXA90" s="393"/>
      <c r="MXB90" s="394"/>
      <c r="MXC90" s="395"/>
      <c r="MXD90" s="389"/>
      <c r="MXE90" s="390"/>
      <c r="MXF90" s="391"/>
      <c r="MXG90" s="392"/>
      <c r="MXH90" s="393"/>
      <c r="MXI90" s="394"/>
      <c r="MXJ90" s="395"/>
      <c r="MXK90" s="389"/>
      <c r="MXL90" s="390"/>
      <c r="MXM90" s="391"/>
      <c r="MXN90" s="392"/>
      <c r="MXO90" s="393"/>
      <c r="MXP90" s="394"/>
      <c r="MXQ90" s="395"/>
      <c r="MXR90" s="389"/>
      <c r="MXS90" s="390"/>
      <c r="MXT90" s="391"/>
      <c r="MXU90" s="392"/>
      <c r="MXV90" s="393"/>
      <c r="MXW90" s="394"/>
      <c r="MXX90" s="395"/>
      <c r="MXY90" s="389"/>
      <c r="MXZ90" s="390"/>
      <c r="MYA90" s="391"/>
      <c r="MYB90" s="392"/>
      <c r="MYC90" s="393"/>
      <c r="MYD90" s="394"/>
      <c r="MYE90" s="395"/>
      <c r="MYF90" s="389"/>
      <c r="MYG90" s="390"/>
      <c r="MYH90" s="391"/>
      <c r="MYI90" s="392"/>
      <c r="MYJ90" s="393"/>
      <c r="MYK90" s="394"/>
      <c r="MYL90" s="395"/>
      <c r="MYM90" s="389"/>
      <c r="MYN90" s="390"/>
      <c r="MYO90" s="391"/>
      <c r="MYP90" s="392"/>
      <c r="MYQ90" s="393"/>
      <c r="MYR90" s="394"/>
      <c r="MYS90" s="395"/>
      <c r="MYT90" s="389"/>
      <c r="MYU90" s="390"/>
      <c r="MYV90" s="391"/>
      <c r="MYW90" s="392"/>
      <c r="MYX90" s="393"/>
      <c r="MYY90" s="394"/>
      <c r="MYZ90" s="395"/>
      <c r="MZA90" s="389"/>
      <c r="MZB90" s="390"/>
      <c r="MZC90" s="391"/>
      <c r="MZD90" s="392"/>
      <c r="MZE90" s="393"/>
      <c r="MZF90" s="394"/>
      <c r="MZG90" s="395"/>
      <c r="MZH90" s="389"/>
      <c r="MZI90" s="390"/>
      <c r="MZJ90" s="391"/>
      <c r="MZK90" s="392"/>
      <c r="MZL90" s="393"/>
      <c r="MZM90" s="394"/>
      <c r="MZN90" s="395"/>
      <c r="MZO90" s="389"/>
      <c r="MZP90" s="390"/>
      <c r="MZQ90" s="391"/>
      <c r="MZR90" s="392"/>
      <c r="MZS90" s="393"/>
      <c r="MZT90" s="394"/>
      <c r="MZU90" s="395"/>
      <c r="MZV90" s="389"/>
      <c r="MZW90" s="390"/>
      <c r="MZX90" s="391"/>
      <c r="MZY90" s="392"/>
      <c r="MZZ90" s="393"/>
      <c r="NAA90" s="394"/>
      <c r="NAB90" s="395"/>
      <c r="NAC90" s="389"/>
      <c r="NAD90" s="390"/>
      <c r="NAE90" s="391"/>
      <c r="NAF90" s="392"/>
      <c r="NAG90" s="393"/>
      <c r="NAH90" s="394"/>
      <c r="NAI90" s="395"/>
      <c r="NAJ90" s="389"/>
      <c r="NAK90" s="390"/>
      <c r="NAL90" s="391"/>
      <c r="NAM90" s="392"/>
      <c r="NAN90" s="393"/>
      <c r="NAO90" s="394"/>
      <c r="NAP90" s="395"/>
      <c r="NAQ90" s="389"/>
      <c r="NAR90" s="390"/>
      <c r="NAS90" s="391"/>
      <c r="NAT90" s="392"/>
      <c r="NAU90" s="393"/>
      <c r="NAV90" s="394"/>
      <c r="NAW90" s="395"/>
      <c r="NAX90" s="389"/>
      <c r="NAY90" s="390"/>
      <c r="NAZ90" s="391"/>
      <c r="NBA90" s="392"/>
      <c r="NBB90" s="393"/>
      <c r="NBC90" s="394"/>
      <c r="NBD90" s="395"/>
      <c r="NBE90" s="389"/>
      <c r="NBF90" s="390"/>
      <c r="NBG90" s="391"/>
      <c r="NBH90" s="392"/>
      <c r="NBI90" s="393"/>
      <c r="NBJ90" s="394"/>
      <c r="NBK90" s="395"/>
      <c r="NBL90" s="389"/>
      <c r="NBM90" s="390"/>
      <c r="NBN90" s="391"/>
      <c r="NBO90" s="392"/>
      <c r="NBP90" s="393"/>
      <c r="NBQ90" s="394"/>
      <c r="NBR90" s="395"/>
      <c r="NBS90" s="389"/>
      <c r="NBT90" s="390"/>
      <c r="NBU90" s="391"/>
      <c r="NBV90" s="392"/>
      <c r="NBW90" s="393"/>
      <c r="NBX90" s="394"/>
      <c r="NBY90" s="395"/>
      <c r="NBZ90" s="389"/>
      <c r="NCA90" s="390"/>
      <c r="NCB90" s="391"/>
      <c r="NCC90" s="392"/>
      <c r="NCD90" s="393"/>
      <c r="NCE90" s="394"/>
      <c r="NCF90" s="395"/>
      <c r="NCG90" s="389"/>
      <c r="NCH90" s="390"/>
      <c r="NCI90" s="391"/>
      <c r="NCJ90" s="392"/>
      <c r="NCK90" s="393"/>
      <c r="NCL90" s="394"/>
      <c r="NCM90" s="395"/>
      <c r="NCN90" s="389"/>
      <c r="NCO90" s="390"/>
      <c r="NCP90" s="391"/>
      <c r="NCQ90" s="392"/>
      <c r="NCR90" s="393"/>
      <c r="NCS90" s="394"/>
      <c r="NCT90" s="395"/>
      <c r="NCU90" s="389"/>
      <c r="NCV90" s="390"/>
      <c r="NCW90" s="391"/>
      <c r="NCX90" s="392"/>
      <c r="NCY90" s="393"/>
      <c r="NCZ90" s="394"/>
      <c r="NDA90" s="395"/>
      <c r="NDB90" s="389"/>
      <c r="NDC90" s="390"/>
      <c r="NDD90" s="391"/>
      <c r="NDE90" s="392"/>
      <c r="NDF90" s="393"/>
      <c r="NDG90" s="394"/>
      <c r="NDH90" s="395"/>
      <c r="NDI90" s="389"/>
      <c r="NDJ90" s="390"/>
      <c r="NDK90" s="391"/>
      <c r="NDL90" s="392"/>
      <c r="NDM90" s="393"/>
      <c r="NDN90" s="394"/>
      <c r="NDO90" s="395"/>
      <c r="NDP90" s="389"/>
      <c r="NDQ90" s="390"/>
      <c r="NDR90" s="391"/>
      <c r="NDS90" s="392"/>
      <c r="NDT90" s="393"/>
      <c r="NDU90" s="394"/>
      <c r="NDV90" s="395"/>
      <c r="NDW90" s="389"/>
      <c r="NDX90" s="390"/>
      <c r="NDY90" s="391"/>
      <c r="NDZ90" s="392"/>
      <c r="NEA90" s="393"/>
      <c r="NEB90" s="394"/>
      <c r="NEC90" s="395"/>
      <c r="NED90" s="389"/>
      <c r="NEE90" s="390"/>
      <c r="NEF90" s="391"/>
      <c r="NEG90" s="392"/>
      <c r="NEH90" s="393"/>
      <c r="NEI90" s="394"/>
      <c r="NEJ90" s="395"/>
      <c r="NEK90" s="389"/>
      <c r="NEL90" s="390"/>
      <c r="NEM90" s="391"/>
      <c r="NEN90" s="392"/>
      <c r="NEO90" s="393"/>
      <c r="NEP90" s="394"/>
      <c r="NEQ90" s="395"/>
      <c r="NER90" s="389"/>
      <c r="NES90" s="390"/>
      <c r="NET90" s="391"/>
      <c r="NEU90" s="392"/>
      <c r="NEV90" s="393"/>
      <c r="NEW90" s="394"/>
      <c r="NEX90" s="395"/>
      <c r="NEY90" s="389"/>
      <c r="NEZ90" s="390"/>
      <c r="NFA90" s="391"/>
      <c r="NFB90" s="392"/>
      <c r="NFC90" s="393"/>
      <c r="NFD90" s="394"/>
      <c r="NFE90" s="395"/>
      <c r="NFF90" s="389"/>
      <c r="NFG90" s="390"/>
      <c r="NFH90" s="391"/>
      <c r="NFI90" s="392"/>
      <c r="NFJ90" s="393"/>
      <c r="NFK90" s="394"/>
      <c r="NFL90" s="395"/>
      <c r="NFM90" s="389"/>
      <c r="NFN90" s="390"/>
      <c r="NFO90" s="391"/>
      <c r="NFP90" s="392"/>
      <c r="NFQ90" s="393"/>
      <c r="NFR90" s="394"/>
      <c r="NFS90" s="395"/>
      <c r="NFT90" s="389"/>
      <c r="NFU90" s="390"/>
      <c r="NFV90" s="391"/>
      <c r="NFW90" s="392"/>
      <c r="NFX90" s="393"/>
      <c r="NFY90" s="394"/>
      <c r="NFZ90" s="395"/>
      <c r="NGA90" s="389"/>
      <c r="NGB90" s="390"/>
      <c r="NGC90" s="391"/>
      <c r="NGD90" s="392"/>
      <c r="NGE90" s="393"/>
      <c r="NGF90" s="394"/>
      <c r="NGG90" s="395"/>
      <c r="NGH90" s="389"/>
      <c r="NGI90" s="390"/>
      <c r="NGJ90" s="391"/>
      <c r="NGK90" s="392"/>
      <c r="NGL90" s="393"/>
      <c r="NGM90" s="394"/>
      <c r="NGN90" s="395"/>
      <c r="NGO90" s="389"/>
      <c r="NGP90" s="390"/>
      <c r="NGQ90" s="391"/>
      <c r="NGR90" s="392"/>
      <c r="NGS90" s="393"/>
      <c r="NGT90" s="394"/>
      <c r="NGU90" s="395"/>
      <c r="NGV90" s="389"/>
      <c r="NGW90" s="390"/>
      <c r="NGX90" s="391"/>
      <c r="NGY90" s="392"/>
      <c r="NGZ90" s="393"/>
      <c r="NHA90" s="394"/>
      <c r="NHB90" s="395"/>
      <c r="NHC90" s="389"/>
      <c r="NHD90" s="390"/>
      <c r="NHE90" s="391"/>
      <c r="NHF90" s="392"/>
      <c r="NHG90" s="393"/>
      <c r="NHH90" s="394"/>
      <c r="NHI90" s="395"/>
      <c r="NHJ90" s="389"/>
      <c r="NHK90" s="390"/>
      <c r="NHL90" s="391"/>
      <c r="NHM90" s="392"/>
      <c r="NHN90" s="393"/>
      <c r="NHO90" s="394"/>
      <c r="NHP90" s="395"/>
      <c r="NHQ90" s="389"/>
      <c r="NHR90" s="390"/>
      <c r="NHS90" s="391"/>
      <c r="NHT90" s="392"/>
      <c r="NHU90" s="393"/>
      <c r="NHV90" s="394"/>
      <c r="NHW90" s="395"/>
      <c r="NHX90" s="389"/>
      <c r="NHY90" s="390"/>
      <c r="NHZ90" s="391"/>
      <c r="NIA90" s="392"/>
      <c r="NIB90" s="393"/>
      <c r="NIC90" s="394"/>
      <c r="NID90" s="395"/>
      <c r="NIE90" s="389"/>
      <c r="NIF90" s="390"/>
      <c r="NIG90" s="391"/>
      <c r="NIH90" s="392"/>
      <c r="NII90" s="393"/>
      <c r="NIJ90" s="394"/>
      <c r="NIK90" s="395"/>
      <c r="NIL90" s="389"/>
      <c r="NIM90" s="390"/>
      <c r="NIN90" s="391"/>
      <c r="NIO90" s="392"/>
      <c r="NIP90" s="393"/>
      <c r="NIQ90" s="394"/>
      <c r="NIR90" s="395"/>
      <c r="NIS90" s="389"/>
      <c r="NIT90" s="390"/>
      <c r="NIU90" s="391"/>
      <c r="NIV90" s="392"/>
      <c r="NIW90" s="393"/>
      <c r="NIX90" s="394"/>
      <c r="NIY90" s="395"/>
      <c r="NIZ90" s="389"/>
      <c r="NJA90" s="390"/>
      <c r="NJB90" s="391"/>
      <c r="NJC90" s="392"/>
      <c r="NJD90" s="393"/>
      <c r="NJE90" s="394"/>
      <c r="NJF90" s="395"/>
      <c r="NJG90" s="389"/>
      <c r="NJH90" s="390"/>
      <c r="NJI90" s="391"/>
      <c r="NJJ90" s="392"/>
      <c r="NJK90" s="393"/>
      <c r="NJL90" s="394"/>
      <c r="NJM90" s="395"/>
      <c r="NJN90" s="389"/>
      <c r="NJO90" s="390"/>
      <c r="NJP90" s="391"/>
      <c r="NJQ90" s="392"/>
      <c r="NJR90" s="393"/>
      <c r="NJS90" s="394"/>
      <c r="NJT90" s="395"/>
      <c r="NJU90" s="389"/>
      <c r="NJV90" s="390"/>
      <c r="NJW90" s="391"/>
      <c r="NJX90" s="392"/>
      <c r="NJY90" s="393"/>
      <c r="NJZ90" s="394"/>
      <c r="NKA90" s="395"/>
      <c r="NKB90" s="389"/>
      <c r="NKC90" s="390"/>
      <c r="NKD90" s="391"/>
      <c r="NKE90" s="392"/>
      <c r="NKF90" s="393"/>
      <c r="NKG90" s="394"/>
      <c r="NKH90" s="395"/>
      <c r="NKI90" s="389"/>
      <c r="NKJ90" s="390"/>
      <c r="NKK90" s="391"/>
      <c r="NKL90" s="392"/>
      <c r="NKM90" s="393"/>
      <c r="NKN90" s="394"/>
      <c r="NKO90" s="395"/>
      <c r="NKP90" s="389"/>
      <c r="NKQ90" s="390"/>
      <c r="NKR90" s="391"/>
      <c r="NKS90" s="392"/>
      <c r="NKT90" s="393"/>
      <c r="NKU90" s="394"/>
      <c r="NKV90" s="395"/>
      <c r="NKW90" s="389"/>
      <c r="NKX90" s="390"/>
      <c r="NKY90" s="391"/>
      <c r="NKZ90" s="392"/>
      <c r="NLA90" s="393"/>
      <c r="NLB90" s="394"/>
      <c r="NLC90" s="395"/>
      <c r="NLD90" s="389"/>
      <c r="NLE90" s="390"/>
      <c r="NLF90" s="391"/>
      <c r="NLG90" s="392"/>
      <c r="NLH90" s="393"/>
      <c r="NLI90" s="394"/>
      <c r="NLJ90" s="395"/>
      <c r="NLK90" s="389"/>
      <c r="NLL90" s="390"/>
      <c r="NLM90" s="391"/>
      <c r="NLN90" s="392"/>
      <c r="NLO90" s="393"/>
      <c r="NLP90" s="394"/>
      <c r="NLQ90" s="395"/>
      <c r="NLR90" s="389"/>
      <c r="NLS90" s="390"/>
      <c r="NLT90" s="391"/>
      <c r="NLU90" s="392"/>
      <c r="NLV90" s="393"/>
      <c r="NLW90" s="394"/>
      <c r="NLX90" s="395"/>
      <c r="NLY90" s="389"/>
      <c r="NLZ90" s="390"/>
      <c r="NMA90" s="391"/>
      <c r="NMB90" s="392"/>
      <c r="NMC90" s="393"/>
      <c r="NMD90" s="394"/>
      <c r="NME90" s="395"/>
      <c r="NMF90" s="389"/>
      <c r="NMG90" s="390"/>
      <c r="NMH90" s="391"/>
      <c r="NMI90" s="392"/>
      <c r="NMJ90" s="393"/>
      <c r="NMK90" s="394"/>
      <c r="NML90" s="395"/>
      <c r="NMM90" s="389"/>
      <c r="NMN90" s="390"/>
      <c r="NMO90" s="391"/>
      <c r="NMP90" s="392"/>
      <c r="NMQ90" s="393"/>
      <c r="NMR90" s="394"/>
      <c r="NMS90" s="395"/>
      <c r="NMT90" s="389"/>
      <c r="NMU90" s="390"/>
      <c r="NMV90" s="391"/>
      <c r="NMW90" s="392"/>
      <c r="NMX90" s="393"/>
      <c r="NMY90" s="394"/>
      <c r="NMZ90" s="395"/>
      <c r="NNA90" s="389"/>
      <c r="NNB90" s="390"/>
      <c r="NNC90" s="391"/>
      <c r="NND90" s="392"/>
      <c r="NNE90" s="393"/>
      <c r="NNF90" s="394"/>
      <c r="NNG90" s="395"/>
      <c r="NNH90" s="389"/>
      <c r="NNI90" s="390"/>
      <c r="NNJ90" s="391"/>
      <c r="NNK90" s="392"/>
      <c r="NNL90" s="393"/>
      <c r="NNM90" s="394"/>
      <c r="NNN90" s="395"/>
      <c r="NNO90" s="389"/>
      <c r="NNP90" s="390"/>
      <c r="NNQ90" s="391"/>
      <c r="NNR90" s="392"/>
      <c r="NNS90" s="393"/>
      <c r="NNT90" s="394"/>
      <c r="NNU90" s="395"/>
      <c r="NNV90" s="389"/>
      <c r="NNW90" s="390"/>
      <c r="NNX90" s="391"/>
      <c r="NNY90" s="392"/>
      <c r="NNZ90" s="393"/>
      <c r="NOA90" s="394"/>
      <c r="NOB90" s="395"/>
      <c r="NOC90" s="389"/>
      <c r="NOD90" s="390"/>
      <c r="NOE90" s="391"/>
      <c r="NOF90" s="392"/>
      <c r="NOG90" s="393"/>
      <c r="NOH90" s="394"/>
      <c r="NOI90" s="395"/>
      <c r="NOJ90" s="389"/>
      <c r="NOK90" s="390"/>
      <c r="NOL90" s="391"/>
      <c r="NOM90" s="392"/>
      <c r="NON90" s="393"/>
      <c r="NOO90" s="394"/>
      <c r="NOP90" s="395"/>
      <c r="NOQ90" s="389"/>
      <c r="NOR90" s="390"/>
      <c r="NOS90" s="391"/>
      <c r="NOT90" s="392"/>
      <c r="NOU90" s="393"/>
      <c r="NOV90" s="394"/>
      <c r="NOW90" s="395"/>
      <c r="NOX90" s="389"/>
      <c r="NOY90" s="390"/>
      <c r="NOZ90" s="391"/>
      <c r="NPA90" s="392"/>
      <c r="NPB90" s="393"/>
      <c r="NPC90" s="394"/>
      <c r="NPD90" s="395"/>
      <c r="NPE90" s="389"/>
      <c r="NPF90" s="390"/>
      <c r="NPG90" s="391"/>
      <c r="NPH90" s="392"/>
      <c r="NPI90" s="393"/>
      <c r="NPJ90" s="394"/>
      <c r="NPK90" s="395"/>
      <c r="NPL90" s="389"/>
      <c r="NPM90" s="390"/>
      <c r="NPN90" s="391"/>
      <c r="NPO90" s="392"/>
      <c r="NPP90" s="393"/>
      <c r="NPQ90" s="394"/>
      <c r="NPR90" s="395"/>
      <c r="NPS90" s="389"/>
      <c r="NPT90" s="390"/>
      <c r="NPU90" s="391"/>
      <c r="NPV90" s="392"/>
      <c r="NPW90" s="393"/>
      <c r="NPX90" s="394"/>
      <c r="NPY90" s="395"/>
      <c r="NPZ90" s="389"/>
      <c r="NQA90" s="390"/>
      <c r="NQB90" s="391"/>
      <c r="NQC90" s="392"/>
      <c r="NQD90" s="393"/>
      <c r="NQE90" s="394"/>
      <c r="NQF90" s="395"/>
      <c r="NQG90" s="389"/>
      <c r="NQH90" s="390"/>
      <c r="NQI90" s="391"/>
      <c r="NQJ90" s="392"/>
      <c r="NQK90" s="393"/>
      <c r="NQL90" s="394"/>
      <c r="NQM90" s="395"/>
      <c r="NQN90" s="389"/>
      <c r="NQO90" s="390"/>
      <c r="NQP90" s="391"/>
      <c r="NQQ90" s="392"/>
      <c r="NQR90" s="393"/>
      <c r="NQS90" s="394"/>
      <c r="NQT90" s="395"/>
      <c r="NQU90" s="389"/>
      <c r="NQV90" s="390"/>
      <c r="NQW90" s="391"/>
      <c r="NQX90" s="392"/>
      <c r="NQY90" s="393"/>
      <c r="NQZ90" s="394"/>
      <c r="NRA90" s="395"/>
      <c r="NRB90" s="389"/>
      <c r="NRC90" s="390"/>
      <c r="NRD90" s="391"/>
      <c r="NRE90" s="392"/>
      <c r="NRF90" s="393"/>
      <c r="NRG90" s="394"/>
      <c r="NRH90" s="395"/>
      <c r="NRI90" s="389"/>
      <c r="NRJ90" s="390"/>
      <c r="NRK90" s="391"/>
      <c r="NRL90" s="392"/>
      <c r="NRM90" s="393"/>
      <c r="NRN90" s="394"/>
      <c r="NRO90" s="395"/>
      <c r="NRP90" s="389"/>
      <c r="NRQ90" s="390"/>
      <c r="NRR90" s="391"/>
      <c r="NRS90" s="392"/>
      <c r="NRT90" s="393"/>
      <c r="NRU90" s="394"/>
      <c r="NRV90" s="395"/>
      <c r="NRW90" s="389"/>
      <c r="NRX90" s="390"/>
      <c r="NRY90" s="391"/>
      <c r="NRZ90" s="392"/>
      <c r="NSA90" s="393"/>
      <c r="NSB90" s="394"/>
      <c r="NSC90" s="395"/>
      <c r="NSD90" s="389"/>
      <c r="NSE90" s="390"/>
      <c r="NSF90" s="391"/>
      <c r="NSG90" s="392"/>
      <c r="NSH90" s="393"/>
      <c r="NSI90" s="394"/>
      <c r="NSJ90" s="395"/>
      <c r="NSK90" s="389"/>
      <c r="NSL90" s="390"/>
      <c r="NSM90" s="391"/>
      <c r="NSN90" s="392"/>
      <c r="NSO90" s="393"/>
      <c r="NSP90" s="394"/>
      <c r="NSQ90" s="395"/>
      <c r="NSR90" s="389"/>
      <c r="NSS90" s="390"/>
      <c r="NST90" s="391"/>
      <c r="NSU90" s="392"/>
      <c r="NSV90" s="393"/>
      <c r="NSW90" s="394"/>
      <c r="NSX90" s="395"/>
      <c r="NSY90" s="389"/>
      <c r="NSZ90" s="390"/>
      <c r="NTA90" s="391"/>
      <c r="NTB90" s="392"/>
      <c r="NTC90" s="393"/>
      <c r="NTD90" s="394"/>
      <c r="NTE90" s="395"/>
      <c r="NTF90" s="389"/>
      <c r="NTG90" s="390"/>
      <c r="NTH90" s="391"/>
      <c r="NTI90" s="392"/>
      <c r="NTJ90" s="393"/>
      <c r="NTK90" s="394"/>
      <c r="NTL90" s="395"/>
      <c r="NTM90" s="389"/>
      <c r="NTN90" s="390"/>
      <c r="NTO90" s="391"/>
      <c r="NTP90" s="392"/>
      <c r="NTQ90" s="393"/>
      <c r="NTR90" s="394"/>
      <c r="NTS90" s="395"/>
      <c r="NTT90" s="389"/>
      <c r="NTU90" s="390"/>
      <c r="NTV90" s="391"/>
      <c r="NTW90" s="392"/>
      <c r="NTX90" s="393"/>
      <c r="NTY90" s="394"/>
      <c r="NTZ90" s="395"/>
      <c r="NUA90" s="389"/>
      <c r="NUB90" s="390"/>
      <c r="NUC90" s="391"/>
      <c r="NUD90" s="392"/>
      <c r="NUE90" s="393"/>
      <c r="NUF90" s="394"/>
      <c r="NUG90" s="395"/>
      <c r="NUH90" s="389"/>
      <c r="NUI90" s="390"/>
      <c r="NUJ90" s="391"/>
      <c r="NUK90" s="392"/>
      <c r="NUL90" s="393"/>
      <c r="NUM90" s="394"/>
      <c r="NUN90" s="395"/>
      <c r="NUO90" s="389"/>
      <c r="NUP90" s="390"/>
      <c r="NUQ90" s="391"/>
      <c r="NUR90" s="392"/>
      <c r="NUS90" s="393"/>
      <c r="NUT90" s="394"/>
      <c r="NUU90" s="395"/>
      <c r="NUV90" s="389"/>
      <c r="NUW90" s="390"/>
      <c r="NUX90" s="391"/>
      <c r="NUY90" s="392"/>
      <c r="NUZ90" s="393"/>
      <c r="NVA90" s="394"/>
      <c r="NVB90" s="395"/>
      <c r="NVC90" s="389"/>
      <c r="NVD90" s="390"/>
      <c r="NVE90" s="391"/>
      <c r="NVF90" s="392"/>
      <c r="NVG90" s="393"/>
      <c r="NVH90" s="394"/>
      <c r="NVI90" s="395"/>
      <c r="NVJ90" s="389"/>
      <c r="NVK90" s="390"/>
      <c r="NVL90" s="391"/>
      <c r="NVM90" s="392"/>
      <c r="NVN90" s="393"/>
      <c r="NVO90" s="394"/>
      <c r="NVP90" s="395"/>
      <c r="NVQ90" s="389"/>
      <c r="NVR90" s="390"/>
      <c r="NVS90" s="391"/>
      <c r="NVT90" s="392"/>
      <c r="NVU90" s="393"/>
      <c r="NVV90" s="394"/>
      <c r="NVW90" s="395"/>
      <c r="NVX90" s="389"/>
      <c r="NVY90" s="390"/>
      <c r="NVZ90" s="391"/>
      <c r="NWA90" s="392"/>
      <c r="NWB90" s="393"/>
      <c r="NWC90" s="394"/>
      <c r="NWD90" s="395"/>
      <c r="NWE90" s="389"/>
      <c r="NWF90" s="390"/>
      <c r="NWG90" s="391"/>
      <c r="NWH90" s="392"/>
      <c r="NWI90" s="393"/>
      <c r="NWJ90" s="394"/>
      <c r="NWK90" s="395"/>
      <c r="NWL90" s="389"/>
      <c r="NWM90" s="390"/>
      <c r="NWN90" s="391"/>
      <c r="NWO90" s="392"/>
      <c r="NWP90" s="393"/>
      <c r="NWQ90" s="394"/>
      <c r="NWR90" s="395"/>
      <c r="NWS90" s="389"/>
      <c r="NWT90" s="390"/>
      <c r="NWU90" s="391"/>
      <c r="NWV90" s="392"/>
      <c r="NWW90" s="393"/>
      <c r="NWX90" s="394"/>
      <c r="NWY90" s="395"/>
      <c r="NWZ90" s="389"/>
      <c r="NXA90" s="390"/>
      <c r="NXB90" s="391"/>
      <c r="NXC90" s="392"/>
      <c r="NXD90" s="393"/>
      <c r="NXE90" s="394"/>
      <c r="NXF90" s="395"/>
      <c r="NXG90" s="389"/>
      <c r="NXH90" s="390"/>
      <c r="NXI90" s="391"/>
      <c r="NXJ90" s="392"/>
      <c r="NXK90" s="393"/>
      <c r="NXL90" s="394"/>
      <c r="NXM90" s="395"/>
      <c r="NXN90" s="389"/>
      <c r="NXO90" s="390"/>
      <c r="NXP90" s="391"/>
      <c r="NXQ90" s="392"/>
      <c r="NXR90" s="393"/>
      <c r="NXS90" s="394"/>
      <c r="NXT90" s="395"/>
      <c r="NXU90" s="389"/>
      <c r="NXV90" s="390"/>
      <c r="NXW90" s="391"/>
      <c r="NXX90" s="392"/>
      <c r="NXY90" s="393"/>
      <c r="NXZ90" s="394"/>
      <c r="NYA90" s="395"/>
      <c r="NYB90" s="389"/>
      <c r="NYC90" s="390"/>
      <c r="NYD90" s="391"/>
      <c r="NYE90" s="392"/>
      <c r="NYF90" s="393"/>
      <c r="NYG90" s="394"/>
      <c r="NYH90" s="395"/>
      <c r="NYI90" s="389"/>
      <c r="NYJ90" s="390"/>
      <c r="NYK90" s="391"/>
      <c r="NYL90" s="392"/>
      <c r="NYM90" s="393"/>
      <c r="NYN90" s="394"/>
      <c r="NYO90" s="395"/>
      <c r="NYP90" s="389"/>
      <c r="NYQ90" s="390"/>
      <c r="NYR90" s="391"/>
      <c r="NYS90" s="392"/>
      <c r="NYT90" s="393"/>
      <c r="NYU90" s="394"/>
      <c r="NYV90" s="395"/>
      <c r="NYW90" s="389"/>
      <c r="NYX90" s="390"/>
      <c r="NYY90" s="391"/>
      <c r="NYZ90" s="392"/>
      <c r="NZA90" s="393"/>
      <c r="NZB90" s="394"/>
      <c r="NZC90" s="395"/>
      <c r="NZD90" s="389"/>
      <c r="NZE90" s="390"/>
      <c r="NZF90" s="391"/>
      <c r="NZG90" s="392"/>
      <c r="NZH90" s="393"/>
      <c r="NZI90" s="394"/>
      <c r="NZJ90" s="395"/>
      <c r="NZK90" s="389"/>
      <c r="NZL90" s="390"/>
      <c r="NZM90" s="391"/>
      <c r="NZN90" s="392"/>
      <c r="NZO90" s="393"/>
      <c r="NZP90" s="394"/>
      <c r="NZQ90" s="395"/>
      <c r="NZR90" s="389"/>
      <c r="NZS90" s="390"/>
      <c r="NZT90" s="391"/>
      <c r="NZU90" s="392"/>
      <c r="NZV90" s="393"/>
      <c r="NZW90" s="394"/>
      <c r="NZX90" s="395"/>
      <c r="NZY90" s="389"/>
      <c r="NZZ90" s="390"/>
      <c r="OAA90" s="391"/>
      <c r="OAB90" s="392"/>
      <c r="OAC90" s="393"/>
      <c r="OAD90" s="394"/>
      <c r="OAE90" s="395"/>
      <c r="OAF90" s="389"/>
      <c r="OAG90" s="390"/>
      <c r="OAH90" s="391"/>
      <c r="OAI90" s="392"/>
      <c r="OAJ90" s="393"/>
      <c r="OAK90" s="394"/>
      <c r="OAL90" s="395"/>
      <c r="OAM90" s="389"/>
      <c r="OAN90" s="390"/>
      <c r="OAO90" s="391"/>
      <c r="OAP90" s="392"/>
      <c r="OAQ90" s="393"/>
      <c r="OAR90" s="394"/>
      <c r="OAS90" s="395"/>
      <c r="OAT90" s="389"/>
      <c r="OAU90" s="390"/>
      <c r="OAV90" s="391"/>
      <c r="OAW90" s="392"/>
      <c r="OAX90" s="393"/>
      <c r="OAY90" s="394"/>
      <c r="OAZ90" s="395"/>
      <c r="OBA90" s="389"/>
      <c r="OBB90" s="390"/>
      <c r="OBC90" s="391"/>
      <c r="OBD90" s="392"/>
      <c r="OBE90" s="393"/>
      <c r="OBF90" s="394"/>
      <c r="OBG90" s="395"/>
      <c r="OBH90" s="389"/>
      <c r="OBI90" s="390"/>
      <c r="OBJ90" s="391"/>
      <c r="OBK90" s="392"/>
      <c r="OBL90" s="393"/>
      <c r="OBM90" s="394"/>
      <c r="OBN90" s="395"/>
      <c r="OBO90" s="389"/>
      <c r="OBP90" s="390"/>
      <c r="OBQ90" s="391"/>
      <c r="OBR90" s="392"/>
      <c r="OBS90" s="393"/>
      <c r="OBT90" s="394"/>
      <c r="OBU90" s="395"/>
      <c r="OBV90" s="389"/>
      <c r="OBW90" s="390"/>
      <c r="OBX90" s="391"/>
      <c r="OBY90" s="392"/>
      <c r="OBZ90" s="393"/>
      <c r="OCA90" s="394"/>
      <c r="OCB90" s="395"/>
      <c r="OCC90" s="389"/>
      <c r="OCD90" s="390"/>
      <c r="OCE90" s="391"/>
      <c r="OCF90" s="392"/>
      <c r="OCG90" s="393"/>
      <c r="OCH90" s="394"/>
      <c r="OCI90" s="395"/>
      <c r="OCJ90" s="389"/>
      <c r="OCK90" s="390"/>
      <c r="OCL90" s="391"/>
      <c r="OCM90" s="392"/>
      <c r="OCN90" s="393"/>
      <c r="OCO90" s="394"/>
      <c r="OCP90" s="395"/>
      <c r="OCQ90" s="389"/>
      <c r="OCR90" s="390"/>
      <c r="OCS90" s="391"/>
      <c r="OCT90" s="392"/>
      <c r="OCU90" s="393"/>
      <c r="OCV90" s="394"/>
      <c r="OCW90" s="395"/>
      <c r="OCX90" s="389"/>
      <c r="OCY90" s="390"/>
      <c r="OCZ90" s="391"/>
      <c r="ODA90" s="392"/>
      <c r="ODB90" s="393"/>
      <c r="ODC90" s="394"/>
      <c r="ODD90" s="395"/>
      <c r="ODE90" s="389"/>
      <c r="ODF90" s="390"/>
      <c r="ODG90" s="391"/>
      <c r="ODH90" s="392"/>
      <c r="ODI90" s="393"/>
      <c r="ODJ90" s="394"/>
      <c r="ODK90" s="395"/>
      <c r="ODL90" s="389"/>
      <c r="ODM90" s="390"/>
      <c r="ODN90" s="391"/>
      <c r="ODO90" s="392"/>
      <c r="ODP90" s="393"/>
      <c r="ODQ90" s="394"/>
      <c r="ODR90" s="395"/>
      <c r="ODS90" s="389"/>
      <c r="ODT90" s="390"/>
      <c r="ODU90" s="391"/>
      <c r="ODV90" s="392"/>
      <c r="ODW90" s="393"/>
      <c r="ODX90" s="394"/>
      <c r="ODY90" s="395"/>
      <c r="ODZ90" s="389"/>
      <c r="OEA90" s="390"/>
      <c r="OEB90" s="391"/>
      <c r="OEC90" s="392"/>
      <c r="OED90" s="393"/>
      <c r="OEE90" s="394"/>
      <c r="OEF90" s="395"/>
      <c r="OEG90" s="389"/>
      <c r="OEH90" s="390"/>
      <c r="OEI90" s="391"/>
      <c r="OEJ90" s="392"/>
      <c r="OEK90" s="393"/>
      <c r="OEL90" s="394"/>
      <c r="OEM90" s="395"/>
      <c r="OEN90" s="389"/>
      <c r="OEO90" s="390"/>
      <c r="OEP90" s="391"/>
      <c r="OEQ90" s="392"/>
      <c r="OER90" s="393"/>
      <c r="OES90" s="394"/>
      <c r="OET90" s="395"/>
      <c r="OEU90" s="389"/>
      <c r="OEV90" s="390"/>
      <c r="OEW90" s="391"/>
      <c r="OEX90" s="392"/>
      <c r="OEY90" s="393"/>
      <c r="OEZ90" s="394"/>
      <c r="OFA90" s="395"/>
      <c r="OFB90" s="389"/>
      <c r="OFC90" s="390"/>
      <c r="OFD90" s="391"/>
      <c r="OFE90" s="392"/>
      <c r="OFF90" s="393"/>
      <c r="OFG90" s="394"/>
      <c r="OFH90" s="395"/>
      <c r="OFI90" s="389"/>
      <c r="OFJ90" s="390"/>
      <c r="OFK90" s="391"/>
      <c r="OFL90" s="392"/>
      <c r="OFM90" s="393"/>
      <c r="OFN90" s="394"/>
      <c r="OFO90" s="395"/>
      <c r="OFP90" s="389"/>
      <c r="OFQ90" s="390"/>
      <c r="OFR90" s="391"/>
      <c r="OFS90" s="392"/>
      <c r="OFT90" s="393"/>
      <c r="OFU90" s="394"/>
      <c r="OFV90" s="395"/>
      <c r="OFW90" s="389"/>
      <c r="OFX90" s="390"/>
      <c r="OFY90" s="391"/>
      <c r="OFZ90" s="392"/>
      <c r="OGA90" s="393"/>
      <c r="OGB90" s="394"/>
      <c r="OGC90" s="395"/>
      <c r="OGD90" s="389"/>
      <c r="OGE90" s="390"/>
      <c r="OGF90" s="391"/>
      <c r="OGG90" s="392"/>
      <c r="OGH90" s="393"/>
      <c r="OGI90" s="394"/>
      <c r="OGJ90" s="395"/>
      <c r="OGK90" s="389"/>
      <c r="OGL90" s="390"/>
      <c r="OGM90" s="391"/>
      <c r="OGN90" s="392"/>
      <c r="OGO90" s="393"/>
      <c r="OGP90" s="394"/>
      <c r="OGQ90" s="395"/>
      <c r="OGR90" s="389"/>
      <c r="OGS90" s="390"/>
      <c r="OGT90" s="391"/>
      <c r="OGU90" s="392"/>
      <c r="OGV90" s="393"/>
      <c r="OGW90" s="394"/>
      <c r="OGX90" s="395"/>
      <c r="OGY90" s="389"/>
      <c r="OGZ90" s="390"/>
      <c r="OHA90" s="391"/>
      <c r="OHB90" s="392"/>
      <c r="OHC90" s="393"/>
      <c r="OHD90" s="394"/>
      <c r="OHE90" s="395"/>
      <c r="OHF90" s="389"/>
      <c r="OHG90" s="390"/>
      <c r="OHH90" s="391"/>
      <c r="OHI90" s="392"/>
      <c r="OHJ90" s="393"/>
      <c r="OHK90" s="394"/>
      <c r="OHL90" s="395"/>
      <c r="OHM90" s="389"/>
      <c r="OHN90" s="390"/>
      <c r="OHO90" s="391"/>
      <c r="OHP90" s="392"/>
      <c r="OHQ90" s="393"/>
      <c r="OHR90" s="394"/>
      <c r="OHS90" s="395"/>
      <c r="OHT90" s="389"/>
      <c r="OHU90" s="390"/>
      <c r="OHV90" s="391"/>
      <c r="OHW90" s="392"/>
      <c r="OHX90" s="393"/>
      <c r="OHY90" s="394"/>
      <c r="OHZ90" s="395"/>
      <c r="OIA90" s="389"/>
      <c r="OIB90" s="390"/>
      <c r="OIC90" s="391"/>
      <c r="OID90" s="392"/>
      <c r="OIE90" s="393"/>
      <c r="OIF90" s="394"/>
      <c r="OIG90" s="395"/>
      <c r="OIH90" s="389"/>
      <c r="OII90" s="390"/>
      <c r="OIJ90" s="391"/>
      <c r="OIK90" s="392"/>
      <c r="OIL90" s="393"/>
      <c r="OIM90" s="394"/>
      <c r="OIN90" s="395"/>
      <c r="OIO90" s="389"/>
      <c r="OIP90" s="390"/>
      <c r="OIQ90" s="391"/>
      <c r="OIR90" s="392"/>
      <c r="OIS90" s="393"/>
      <c r="OIT90" s="394"/>
      <c r="OIU90" s="395"/>
      <c r="OIV90" s="389"/>
      <c r="OIW90" s="390"/>
      <c r="OIX90" s="391"/>
      <c r="OIY90" s="392"/>
      <c r="OIZ90" s="393"/>
      <c r="OJA90" s="394"/>
      <c r="OJB90" s="395"/>
      <c r="OJC90" s="389"/>
      <c r="OJD90" s="390"/>
      <c r="OJE90" s="391"/>
      <c r="OJF90" s="392"/>
      <c r="OJG90" s="393"/>
      <c r="OJH90" s="394"/>
      <c r="OJI90" s="395"/>
      <c r="OJJ90" s="389"/>
      <c r="OJK90" s="390"/>
      <c r="OJL90" s="391"/>
      <c r="OJM90" s="392"/>
      <c r="OJN90" s="393"/>
      <c r="OJO90" s="394"/>
      <c r="OJP90" s="395"/>
      <c r="OJQ90" s="389"/>
      <c r="OJR90" s="390"/>
      <c r="OJS90" s="391"/>
      <c r="OJT90" s="392"/>
      <c r="OJU90" s="393"/>
      <c r="OJV90" s="394"/>
      <c r="OJW90" s="395"/>
      <c r="OJX90" s="389"/>
      <c r="OJY90" s="390"/>
      <c r="OJZ90" s="391"/>
      <c r="OKA90" s="392"/>
      <c r="OKB90" s="393"/>
      <c r="OKC90" s="394"/>
      <c r="OKD90" s="395"/>
      <c r="OKE90" s="389"/>
      <c r="OKF90" s="390"/>
      <c r="OKG90" s="391"/>
      <c r="OKH90" s="392"/>
      <c r="OKI90" s="393"/>
      <c r="OKJ90" s="394"/>
      <c r="OKK90" s="395"/>
      <c r="OKL90" s="389"/>
      <c r="OKM90" s="390"/>
      <c r="OKN90" s="391"/>
      <c r="OKO90" s="392"/>
      <c r="OKP90" s="393"/>
      <c r="OKQ90" s="394"/>
      <c r="OKR90" s="395"/>
      <c r="OKS90" s="389"/>
      <c r="OKT90" s="390"/>
      <c r="OKU90" s="391"/>
      <c r="OKV90" s="392"/>
      <c r="OKW90" s="393"/>
      <c r="OKX90" s="394"/>
      <c r="OKY90" s="395"/>
      <c r="OKZ90" s="389"/>
      <c r="OLA90" s="390"/>
      <c r="OLB90" s="391"/>
      <c r="OLC90" s="392"/>
      <c r="OLD90" s="393"/>
      <c r="OLE90" s="394"/>
      <c r="OLF90" s="395"/>
      <c r="OLG90" s="389"/>
      <c r="OLH90" s="390"/>
      <c r="OLI90" s="391"/>
      <c r="OLJ90" s="392"/>
      <c r="OLK90" s="393"/>
      <c r="OLL90" s="394"/>
      <c r="OLM90" s="395"/>
      <c r="OLN90" s="389"/>
      <c r="OLO90" s="390"/>
      <c r="OLP90" s="391"/>
      <c r="OLQ90" s="392"/>
      <c r="OLR90" s="393"/>
      <c r="OLS90" s="394"/>
      <c r="OLT90" s="395"/>
      <c r="OLU90" s="389"/>
      <c r="OLV90" s="390"/>
      <c r="OLW90" s="391"/>
      <c r="OLX90" s="392"/>
      <c r="OLY90" s="393"/>
      <c r="OLZ90" s="394"/>
      <c r="OMA90" s="395"/>
      <c r="OMB90" s="389"/>
      <c r="OMC90" s="390"/>
      <c r="OMD90" s="391"/>
      <c r="OME90" s="392"/>
      <c r="OMF90" s="393"/>
      <c r="OMG90" s="394"/>
      <c r="OMH90" s="395"/>
      <c r="OMI90" s="389"/>
      <c r="OMJ90" s="390"/>
      <c r="OMK90" s="391"/>
      <c r="OML90" s="392"/>
      <c r="OMM90" s="393"/>
      <c r="OMN90" s="394"/>
      <c r="OMO90" s="395"/>
      <c r="OMP90" s="389"/>
      <c r="OMQ90" s="390"/>
      <c r="OMR90" s="391"/>
      <c r="OMS90" s="392"/>
      <c r="OMT90" s="393"/>
      <c r="OMU90" s="394"/>
      <c r="OMV90" s="395"/>
      <c r="OMW90" s="389"/>
      <c r="OMX90" s="390"/>
      <c r="OMY90" s="391"/>
      <c r="OMZ90" s="392"/>
      <c r="ONA90" s="393"/>
      <c r="ONB90" s="394"/>
      <c r="ONC90" s="395"/>
      <c r="OND90" s="389"/>
      <c r="ONE90" s="390"/>
      <c r="ONF90" s="391"/>
      <c r="ONG90" s="392"/>
      <c r="ONH90" s="393"/>
      <c r="ONI90" s="394"/>
      <c r="ONJ90" s="395"/>
      <c r="ONK90" s="389"/>
      <c r="ONL90" s="390"/>
      <c r="ONM90" s="391"/>
      <c r="ONN90" s="392"/>
      <c r="ONO90" s="393"/>
      <c r="ONP90" s="394"/>
      <c r="ONQ90" s="395"/>
      <c r="ONR90" s="389"/>
      <c r="ONS90" s="390"/>
      <c r="ONT90" s="391"/>
      <c r="ONU90" s="392"/>
      <c r="ONV90" s="393"/>
      <c r="ONW90" s="394"/>
      <c r="ONX90" s="395"/>
      <c r="ONY90" s="389"/>
      <c r="ONZ90" s="390"/>
      <c r="OOA90" s="391"/>
      <c r="OOB90" s="392"/>
      <c r="OOC90" s="393"/>
      <c r="OOD90" s="394"/>
      <c r="OOE90" s="395"/>
      <c r="OOF90" s="389"/>
      <c r="OOG90" s="390"/>
      <c r="OOH90" s="391"/>
      <c r="OOI90" s="392"/>
      <c r="OOJ90" s="393"/>
      <c r="OOK90" s="394"/>
      <c r="OOL90" s="395"/>
      <c r="OOM90" s="389"/>
      <c r="OON90" s="390"/>
      <c r="OOO90" s="391"/>
      <c r="OOP90" s="392"/>
      <c r="OOQ90" s="393"/>
      <c r="OOR90" s="394"/>
      <c r="OOS90" s="395"/>
      <c r="OOT90" s="389"/>
      <c r="OOU90" s="390"/>
      <c r="OOV90" s="391"/>
      <c r="OOW90" s="392"/>
      <c r="OOX90" s="393"/>
      <c r="OOY90" s="394"/>
      <c r="OOZ90" s="395"/>
      <c r="OPA90" s="389"/>
      <c r="OPB90" s="390"/>
      <c r="OPC90" s="391"/>
      <c r="OPD90" s="392"/>
      <c r="OPE90" s="393"/>
      <c r="OPF90" s="394"/>
      <c r="OPG90" s="395"/>
      <c r="OPH90" s="389"/>
      <c r="OPI90" s="390"/>
      <c r="OPJ90" s="391"/>
      <c r="OPK90" s="392"/>
      <c r="OPL90" s="393"/>
      <c r="OPM90" s="394"/>
      <c r="OPN90" s="395"/>
      <c r="OPO90" s="389"/>
      <c r="OPP90" s="390"/>
      <c r="OPQ90" s="391"/>
      <c r="OPR90" s="392"/>
      <c r="OPS90" s="393"/>
      <c r="OPT90" s="394"/>
      <c r="OPU90" s="395"/>
      <c r="OPV90" s="389"/>
      <c r="OPW90" s="390"/>
      <c r="OPX90" s="391"/>
      <c r="OPY90" s="392"/>
      <c r="OPZ90" s="393"/>
      <c r="OQA90" s="394"/>
      <c r="OQB90" s="395"/>
      <c r="OQC90" s="389"/>
      <c r="OQD90" s="390"/>
      <c r="OQE90" s="391"/>
      <c r="OQF90" s="392"/>
      <c r="OQG90" s="393"/>
      <c r="OQH90" s="394"/>
      <c r="OQI90" s="395"/>
      <c r="OQJ90" s="389"/>
      <c r="OQK90" s="390"/>
      <c r="OQL90" s="391"/>
      <c r="OQM90" s="392"/>
      <c r="OQN90" s="393"/>
      <c r="OQO90" s="394"/>
      <c r="OQP90" s="395"/>
      <c r="OQQ90" s="389"/>
      <c r="OQR90" s="390"/>
      <c r="OQS90" s="391"/>
      <c r="OQT90" s="392"/>
      <c r="OQU90" s="393"/>
      <c r="OQV90" s="394"/>
      <c r="OQW90" s="395"/>
      <c r="OQX90" s="389"/>
      <c r="OQY90" s="390"/>
      <c r="OQZ90" s="391"/>
      <c r="ORA90" s="392"/>
      <c r="ORB90" s="393"/>
      <c r="ORC90" s="394"/>
      <c r="ORD90" s="395"/>
      <c r="ORE90" s="389"/>
      <c r="ORF90" s="390"/>
      <c r="ORG90" s="391"/>
      <c r="ORH90" s="392"/>
      <c r="ORI90" s="393"/>
      <c r="ORJ90" s="394"/>
      <c r="ORK90" s="395"/>
      <c r="ORL90" s="389"/>
      <c r="ORM90" s="390"/>
      <c r="ORN90" s="391"/>
      <c r="ORO90" s="392"/>
      <c r="ORP90" s="393"/>
      <c r="ORQ90" s="394"/>
      <c r="ORR90" s="395"/>
      <c r="ORS90" s="389"/>
      <c r="ORT90" s="390"/>
      <c r="ORU90" s="391"/>
      <c r="ORV90" s="392"/>
      <c r="ORW90" s="393"/>
      <c r="ORX90" s="394"/>
      <c r="ORY90" s="395"/>
      <c r="ORZ90" s="389"/>
      <c r="OSA90" s="390"/>
      <c r="OSB90" s="391"/>
      <c r="OSC90" s="392"/>
      <c r="OSD90" s="393"/>
      <c r="OSE90" s="394"/>
      <c r="OSF90" s="395"/>
      <c r="OSG90" s="389"/>
      <c r="OSH90" s="390"/>
      <c r="OSI90" s="391"/>
      <c r="OSJ90" s="392"/>
      <c r="OSK90" s="393"/>
      <c r="OSL90" s="394"/>
      <c r="OSM90" s="395"/>
      <c r="OSN90" s="389"/>
      <c r="OSO90" s="390"/>
      <c r="OSP90" s="391"/>
      <c r="OSQ90" s="392"/>
      <c r="OSR90" s="393"/>
      <c r="OSS90" s="394"/>
      <c r="OST90" s="395"/>
      <c r="OSU90" s="389"/>
      <c r="OSV90" s="390"/>
      <c r="OSW90" s="391"/>
      <c r="OSX90" s="392"/>
      <c r="OSY90" s="393"/>
      <c r="OSZ90" s="394"/>
      <c r="OTA90" s="395"/>
      <c r="OTB90" s="389"/>
      <c r="OTC90" s="390"/>
      <c r="OTD90" s="391"/>
      <c r="OTE90" s="392"/>
      <c r="OTF90" s="393"/>
      <c r="OTG90" s="394"/>
      <c r="OTH90" s="395"/>
      <c r="OTI90" s="389"/>
      <c r="OTJ90" s="390"/>
      <c r="OTK90" s="391"/>
      <c r="OTL90" s="392"/>
      <c r="OTM90" s="393"/>
      <c r="OTN90" s="394"/>
      <c r="OTO90" s="395"/>
      <c r="OTP90" s="389"/>
      <c r="OTQ90" s="390"/>
      <c r="OTR90" s="391"/>
      <c r="OTS90" s="392"/>
      <c r="OTT90" s="393"/>
      <c r="OTU90" s="394"/>
      <c r="OTV90" s="395"/>
      <c r="OTW90" s="389"/>
      <c r="OTX90" s="390"/>
      <c r="OTY90" s="391"/>
      <c r="OTZ90" s="392"/>
      <c r="OUA90" s="393"/>
      <c r="OUB90" s="394"/>
      <c r="OUC90" s="395"/>
      <c r="OUD90" s="389"/>
      <c r="OUE90" s="390"/>
      <c r="OUF90" s="391"/>
      <c r="OUG90" s="392"/>
      <c r="OUH90" s="393"/>
      <c r="OUI90" s="394"/>
      <c r="OUJ90" s="395"/>
      <c r="OUK90" s="389"/>
      <c r="OUL90" s="390"/>
      <c r="OUM90" s="391"/>
      <c r="OUN90" s="392"/>
      <c r="OUO90" s="393"/>
      <c r="OUP90" s="394"/>
      <c r="OUQ90" s="395"/>
      <c r="OUR90" s="389"/>
      <c r="OUS90" s="390"/>
      <c r="OUT90" s="391"/>
      <c r="OUU90" s="392"/>
      <c r="OUV90" s="393"/>
      <c r="OUW90" s="394"/>
      <c r="OUX90" s="395"/>
      <c r="OUY90" s="389"/>
      <c r="OUZ90" s="390"/>
      <c r="OVA90" s="391"/>
      <c r="OVB90" s="392"/>
      <c r="OVC90" s="393"/>
      <c r="OVD90" s="394"/>
      <c r="OVE90" s="395"/>
      <c r="OVF90" s="389"/>
      <c r="OVG90" s="390"/>
      <c r="OVH90" s="391"/>
      <c r="OVI90" s="392"/>
      <c r="OVJ90" s="393"/>
      <c r="OVK90" s="394"/>
      <c r="OVL90" s="395"/>
      <c r="OVM90" s="389"/>
      <c r="OVN90" s="390"/>
      <c r="OVO90" s="391"/>
      <c r="OVP90" s="392"/>
      <c r="OVQ90" s="393"/>
      <c r="OVR90" s="394"/>
      <c r="OVS90" s="395"/>
      <c r="OVT90" s="389"/>
      <c r="OVU90" s="390"/>
      <c r="OVV90" s="391"/>
      <c r="OVW90" s="392"/>
      <c r="OVX90" s="393"/>
      <c r="OVY90" s="394"/>
      <c r="OVZ90" s="395"/>
      <c r="OWA90" s="389"/>
      <c r="OWB90" s="390"/>
      <c r="OWC90" s="391"/>
      <c r="OWD90" s="392"/>
      <c r="OWE90" s="393"/>
      <c r="OWF90" s="394"/>
      <c r="OWG90" s="395"/>
      <c r="OWH90" s="389"/>
      <c r="OWI90" s="390"/>
      <c r="OWJ90" s="391"/>
      <c r="OWK90" s="392"/>
      <c r="OWL90" s="393"/>
      <c r="OWM90" s="394"/>
      <c r="OWN90" s="395"/>
      <c r="OWO90" s="389"/>
      <c r="OWP90" s="390"/>
      <c r="OWQ90" s="391"/>
      <c r="OWR90" s="392"/>
      <c r="OWS90" s="393"/>
      <c r="OWT90" s="394"/>
      <c r="OWU90" s="395"/>
      <c r="OWV90" s="389"/>
      <c r="OWW90" s="390"/>
      <c r="OWX90" s="391"/>
      <c r="OWY90" s="392"/>
      <c r="OWZ90" s="393"/>
      <c r="OXA90" s="394"/>
      <c r="OXB90" s="395"/>
      <c r="OXC90" s="389"/>
      <c r="OXD90" s="390"/>
      <c r="OXE90" s="391"/>
      <c r="OXF90" s="392"/>
      <c r="OXG90" s="393"/>
      <c r="OXH90" s="394"/>
      <c r="OXI90" s="395"/>
      <c r="OXJ90" s="389"/>
      <c r="OXK90" s="390"/>
      <c r="OXL90" s="391"/>
      <c r="OXM90" s="392"/>
      <c r="OXN90" s="393"/>
      <c r="OXO90" s="394"/>
      <c r="OXP90" s="395"/>
      <c r="OXQ90" s="389"/>
      <c r="OXR90" s="390"/>
      <c r="OXS90" s="391"/>
      <c r="OXT90" s="392"/>
      <c r="OXU90" s="393"/>
      <c r="OXV90" s="394"/>
      <c r="OXW90" s="395"/>
      <c r="OXX90" s="389"/>
      <c r="OXY90" s="390"/>
      <c r="OXZ90" s="391"/>
      <c r="OYA90" s="392"/>
      <c r="OYB90" s="393"/>
      <c r="OYC90" s="394"/>
      <c r="OYD90" s="395"/>
      <c r="OYE90" s="389"/>
      <c r="OYF90" s="390"/>
      <c r="OYG90" s="391"/>
      <c r="OYH90" s="392"/>
      <c r="OYI90" s="393"/>
      <c r="OYJ90" s="394"/>
      <c r="OYK90" s="395"/>
      <c r="OYL90" s="389"/>
      <c r="OYM90" s="390"/>
      <c r="OYN90" s="391"/>
      <c r="OYO90" s="392"/>
      <c r="OYP90" s="393"/>
      <c r="OYQ90" s="394"/>
      <c r="OYR90" s="395"/>
      <c r="OYS90" s="389"/>
      <c r="OYT90" s="390"/>
      <c r="OYU90" s="391"/>
      <c r="OYV90" s="392"/>
      <c r="OYW90" s="393"/>
      <c r="OYX90" s="394"/>
      <c r="OYY90" s="395"/>
      <c r="OYZ90" s="389"/>
      <c r="OZA90" s="390"/>
      <c r="OZB90" s="391"/>
      <c r="OZC90" s="392"/>
      <c r="OZD90" s="393"/>
      <c r="OZE90" s="394"/>
      <c r="OZF90" s="395"/>
      <c r="OZG90" s="389"/>
      <c r="OZH90" s="390"/>
      <c r="OZI90" s="391"/>
      <c r="OZJ90" s="392"/>
      <c r="OZK90" s="393"/>
      <c r="OZL90" s="394"/>
      <c r="OZM90" s="395"/>
      <c r="OZN90" s="389"/>
      <c r="OZO90" s="390"/>
      <c r="OZP90" s="391"/>
      <c r="OZQ90" s="392"/>
      <c r="OZR90" s="393"/>
      <c r="OZS90" s="394"/>
      <c r="OZT90" s="395"/>
      <c r="OZU90" s="389"/>
      <c r="OZV90" s="390"/>
      <c r="OZW90" s="391"/>
      <c r="OZX90" s="392"/>
      <c r="OZY90" s="393"/>
      <c r="OZZ90" s="394"/>
      <c r="PAA90" s="395"/>
      <c r="PAB90" s="389"/>
      <c r="PAC90" s="390"/>
      <c r="PAD90" s="391"/>
      <c r="PAE90" s="392"/>
      <c r="PAF90" s="393"/>
      <c r="PAG90" s="394"/>
      <c r="PAH90" s="395"/>
      <c r="PAI90" s="389"/>
      <c r="PAJ90" s="390"/>
      <c r="PAK90" s="391"/>
      <c r="PAL90" s="392"/>
      <c r="PAM90" s="393"/>
      <c r="PAN90" s="394"/>
      <c r="PAO90" s="395"/>
      <c r="PAP90" s="389"/>
      <c r="PAQ90" s="390"/>
      <c r="PAR90" s="391"/>
      <c r="PAS90" s="392"/>
      <c r="PAT90" s="393"/>
      <c r="PAU90" s="394"/>
      <c r="PAV90" s="395"/>
      <c r="PAW90" s="389"/>
      <c r="PAX90" s="390"/>
      <c r="PAY90" s="391"/>
      <c r="PAZ90" s="392"/>
      <c r="PBA90" s="393"/>
      <c r="PBB90" s="394"/>
      <c r="PBC90" s="395"/>
      <c r="PBD90" s="389"/>
      <c r="PBE90" s="390"/>
      <c r="PBF90" s="391"/>
      <c r="PBG90" s="392"/>
      <c r="PBH90" s="393"/>
      <c r="PBI90" s="394"/>
      <c r="PBJ90" s="395"/>
      <c r="PBK90" s="389"/>
      <c r="PBL90" s="390"/>
      <c r="PBM90" s="391"/>
      <c r="PBN90" s="392"/>
      <c r="PBO90" s="393"/>
      <c r="PBP90" s="394"/>
      <c r="PBQ90" s="395"/>
      <c r="PBR90" s="389"/>
      <c r="PBS90" s="390"/>
      <c r="PBT90" s="391"/>
      <c r="PBU90" s="392"/>
      <c r="PBV90" s="393"/>
      <c r="PBW90" s="394"/>
      <c r="PBX90" s="395"/>
      <c r="PBY90" s="389"/>
      <c r="PBZ90" s="390"/>
      <c r="PCA90" s="391"/>
      <c r="PCB90" s="392"/>
      <c r="PCC90" s="393"/>
      <c r="PCD90" s="394"/>
      <c r="PCE90" s="395"/>
      <c r="PCF90" s="389"/>
      <c r="PCG90" s="390"/>
      <c r="PCH90" s="391"/>
      <c r="PCI90" s="392"/>
      <c r="PCJ90" s="393"/>
      <c r="PCK90" s="394"/>
      <c r="PCL90" s="395"/>
      <c r="PCM90" s="389"/>
      <c r="PCN90" s="390"/>
      <c r="PCO90" s="391"/>
      <c r="PCP90" s="392"/>
      <c r="PCQ90" s="393"/>
      <c r="PCR90" s="394"/>
      <c r="PCS90" s="395"/>
      <c r="PCT90" s="389"/>
      <c r="PCU90" s="390"/>
      <c r="PCV90" s="391"/>
      <c r="PCW90" s="392"/>
      <c r="PCX90" s="393"/>
      <c r="PCY90" s="394"/>
      <c r="PCZ90" s="395"/>
      <c r="PDA90" s="389"/>
      <c r="PDB90" s="390"/>
      <c r="PDC90" s="391"/>
      <c r="PDD90" s="392"/>
      <c r="PDE90" s="393"/>
      <c r="PDF90" s="394"/>
      <c r="PDG90" s="395"/>
      <c r="PDH90" s="389"/>
      <c r="PDI90" s="390"/>
      <c r="PDJ90" s="391"/>
      <c r="PDK90" s="392"/>
      <c r="PDL90" s="393"/>
      <c r="PDM90" s="394"/>
      <c r="PDN90" s="395"/>
      <c r="PDO90" s="389"/>
      <c r="PDP90" s="390"/>
      <c r="PDQ90" s="391"/>
      <c r="PDR90" s="392"/>
      <c r="PDS90" s="393"/>
      <c r="PDT90" s="394"/>
      <c r="PDU90" s="395"/>
      <c r="PDV90" s="389"/>
      <c r="PDW90" s="390"/>
      <c r="PDX90" s="391"/>
      <c r="PDY90" s="392"/>
      <c r="PDZ90" s="393"/>
      <c r="PEA90" s="394"/>
      <c r="PEB90" s="395"/>
      <c r="PEC90" s="389"/>
      <c r="PED90" s="390"/>
      <c r="PEE90" s="391"/>
      <c r="PEF90" s="392"/>
      <c r="PEG90" s="393"/>
      <c r="PEH90" s="394"/>
      <c r="PEI90" s="395"/>
      <c r="PEJ90" s="389"/>
      <c r="PEK90" s="390"/>
      <c r="PEL90" s="391"/>
      <c r="PEM90" s="392"/>
      <c r="PEN90" s="393"/>
      <c r="PEO90" s="394"/>
      <c r="PEP90" s="395"/>
      <c r="PEQ90" s="389"/>
      <c r="PER90" s="390"/>
      <c r="PES90" s="391"/>
      <c r="PET90" s="392"/>
      <c r="PEU90" s="393"/>
      <c r="PEV90" s="394"/>
      <c r="PEW90" s="395"/>
      <c r="PEX90" s="389"/>
      <c r="PEY90" s="390"/>
      <c r="PEZ90" s="391"/>
      <c r="PFA90" s="392"/>
      <c r="PFB90" s="393"/>
      <c r="PFC90" s="394"/>
      <c r="PFD90" s="395"/>
      <c r="PFE90" s="389"/>
      <c r="PFF90" s="390"/>
      <c r="PFG90" s="391"/>
      <c r="PFH90" s="392"/>
      <c r="PFI90" s="393"/>
      <c r="PFJ90" s="394"/>
      <c r="PFK90" s="395"/>
      <c r="PFL90" s="389"/>
      <c r="PFM90" s="390"/>
      <c r="PFN90" s="391"/>
      <c r="PFO90" s="392"/>
      <c r="PFP90" s="393"/>
      <c r="PFQ90" s="394"/>
      <c r="PFR90" s="395"/>
      <c r="PFS90" s="389"/>
      <c r="PFT90" s="390"/>
      <c r="PFU90" s="391"/>
      <c r="PFV90" s="392"/>
      <c r="PFW90" s="393"/>
      <c r="PFX90" s="394"/>
      <c r="PFY90" s="395"/>
      <c r="PFZ90" s="389"/>
      <c r="PGA90" s="390"/>
      <c r="PGB90" s="391"/>
      <c r="PGC90" s="392"/>
      <c r="PGD90" s="393"/>
      <c r="PGE90" s="394"/>
      <c r="PGF90" s="395"/>
      <c r="PGG90" s="389"/>
      <c r="PGH90" s="390"/>
      <c r="PGI90" s="391"/>
      <c r="PGJ90" s="392"/>
      <c r="PGK90" s="393"/>
      <c r="PGL90" s="394"/>
      <c r="PGM90" s="395"/>
      <c r="PGN90" s="389"/>
      <c r="PGO90" s="390"/>
      <c r="PGP90" s="391"/>
      <c r="PGQ90" s="392"/>
      <c r="PGR90" s="393"/>
      <c r="PGS90" s="394"/>
      <c r="PGT90" s="395"/>
      <c r="PGU90" s="389"/>
      <c r="PGV90" s="390"/>
      <c r="PGW90" s="391"/>
      <c r="PGX90" s="392"/>
      <c r="PGY90" s="393"/>
      <c r="PGZ90" s="394"/>
      <c r="PHA90" s="395"/>
      <c r="PHB90" s="389"/>
      <c r="PHC90" s="390"/>
      <c r="PHD90" s="391"/>
      <c r="PHE90" s="392"/>
      <c r="PHF90" s="393"/>
      <c r="PHG90" s="394"/>
      <c r="PHH90" s="395"/>
      <c r="PHI90" s="389"/>
      <c r="PHJ90" s="390"/>
      <c r="PHK90" s="391"/>
      <c r="PHL90" s="392"/>
      <c r="PHM90" s="393"/>
      <c r="PHN90" s="394"/>
      <c r="PHO90" s="395"/>
      <c r="PHP90" s="389"/>
      <c r="PHQ90" s="390"/>
      <c r="PHR90" s="391"/>
      <c r="PHS90" s="392"/>
      <c r="PHT90" s="393"/>
      <c r="PHU90" s="394"/>
      <c r="PHV90" s="395"/>
      <c r="PHW90" s="389"/>
      <c r="PHX90" s="390"/>
      <c r="PHY90" s="391"/>
      <c r="PHZ90" s="392"/>
      <c r="PIA90" s="393"/>
      <c r="PIB90" s="394"/>
      <c r="PIC90" s="395"/>
      <c r="PID90" s="389"/>
      <c r="PIE90" s="390"/>
      <c r="PIF90" s="391"/>
      <c r="PIG90" s="392"/>
      <c r="PIH90" s="393"/>
      <c r="PII90" s="394"/>
      <c r="PIJ90" s="395"/>
      <c r="PIK90" s="389"/>
      <c r="PIL90" s="390"/>
      <c r="PIM90" s="391"/>
      <c r="PIN90" s="392"/>
      <c r="PIO90" s="393"/>
      <c r="PIP90" s="394"/>
      <c r="PIQ90" s="395"/>
      <c r="PIR90" s="389"/>
      <c r="PIS90" s="390"/>
      <c r="PIT90" s="391"/>
      <c r="PIU90" s="392"/>
      <c r="PIV90" s="393"/>
      <c r="PIW90" s="394"/>
      <c r="PIX90" s="395"/>
      <c r="PIY90" s="389"/>
      <c r="PIZ90" s="390"/>
      <c r="PJA90" s="391"/>
      <c r="PJB90" s="392"/>
      <c r="PJC90" s="393"/>
      <c r="PJD90" s="394"/>
      <c r="PJE90" s="395"/>
      <c r="PJF90" s="389"/>
      <c r="PJG90" s="390"/>
      <c r="PJH90" s="391"/>
      <c r="PJI90" s="392"/>
      <c r="PJJ90" s="393"/>
      <c r="PJK90" s="394"/>
      <c r="PJL90" s="395"/>
      <c r="PJM90" s="389"/>
      <c r="PJN90" s="390"/>
      <c r="PJO90" s="391"/>
      <c r="PJP90" s="392"/>
      <c r="PJQ90" s="393"/>
      <c r="PJR90" s="394"/>
      <c r="PJS90" s="395"/>
      <c r="PJT90" s="389"/>
      <c r="PJU90" s="390"/>
      <c r="PJV90" s="391"/>
      <c r="PJW90" s="392"/>
      <c r="PJX90" s="393"/>
      <c r="PJY90" s="394"/>
      <c r="PJZ90" s="395"/>
      <c r="PKA90" s="389"/>
      <c r="PKB90" s="390"/>
      <c r="PKC90" s="391"/>
      <c r="PKD90" s="392"/>
      <c r="PKE90" s="393"/>
      <c r="PKF90" s="394"/>
      <c r="PKG90" s="395"/>
      <c r="PKH90" s="389"/>
      <c r="PKI90" s="390"/>
      <c r="PKJ90" s="391"/>
      <c r="PKK90" s="392"/>
      <c r="PKL90" s="393"/>
      <c r="PKM90" s="394"/>
      <c r="PKN90" s="395"/>
      <c r="PKO90" s="389"/>
      <c r="PKP90" s="390"/>
      <c r="PKQ90" s="391"/>
      <c r="PKR90" s="392"/>
      <c r="PKS90" s="393"/>
      <c r="PKT90" s="394"/>
      <c r="PKU90" s="395"/>
      <c r="PKV90" s="389"/>
      <c r="PKW90" s="390"/>
      <c r="PKX90" s="391"/>
      <c r="PKY90" s="392"/>
      <c r="PKZ90" s="393"/>
      <c r="PLA90" s="394"/>
      <c r="PLB90" s="395"/>
      <c r="PLC90" s="389"/>
      <c r="PLD90" s="390"/>
      <c r="PLE90" s="391"/>
      <c r="PLF90" s="392"/>
      <c r="PLG90" s="393"/>
      <c r="PLH90" s="394"/>
      <c r="PLI90" s="395"/>
      <c r="PLJ90" s="389"/>
      <c r="PLK90" s="390"/>
      <c r="PLL90" s="391"/>
      <c r="PLM90" s="392"/>
      <c r="PLN90" s="393"/>
      <c r="PLO90" s="394"/>
      <c r="PLP90" s="395"/>
      <c r="PLQ90" s="389"/>
      <c r="PLR90" s="390"/>
      <c r="PLS90" s="391"/>
      <c r="PLT90" s="392"/>
      <c r="PLU90" s="393"/>
      <c r="PLV90" s="394"/>
      <c r="PLW90" s="395"/>
      <c r="PLX90" s="389"/>
      <c r="PLY90" s="390"/>
      <c r="PLZ90" s="391"/>
      <c r="PMA90" s="392"/>
      <c r="PMB90" s="393"/>
      <c r="PMC90" s="394"/>
      <c r="PMD90" s="395"/>
      <c r="PME90" s="389"/>
      <c r="PMF90" s="390"/>
      <c r="PMG90" s="391"/>
      <c r="PMH90" s="392"/>
      <c r="PMI90" s="393"/>
      <c r="PMJ90" s="394"/>
      <c r="PMK90" s="395"/>
      <c r="PML90" s="389"/>
      <c r="PMM90" s="390"/>
      <c r="PMN90" s="391"/>
      <c r="PMO90" s="392"/>
      <c r="PMP90" s="393"/>
      <c r="PMQ90" s="394"/>
      <c r="PMR90" s="395"/>
      <c r="PMS90" s="389"/>
      <c r="PMT90" s="390"/>
      <c r="PMU90" s="391"/>
      <c r="PMV90" s="392"/>
      <c r="PMW90" s="393"/>
      <c r="PMX90" s="394"/>
      <c r="PMY90" s="395"/>
      <c r="PMZ90" s="389"/>
      <c r="PNA90" s="390"/>
      <c r="PNB90" s="391"/>
      <c r="PNC90" s="392"/>
      <c r="PND90" s="393"/>
      <c r="PNE90" s="394"/>
      <c r="PNF90" s="395"/>
      <c r="PNG90" s="389"/>
      <c r="PNH90" s="390"/>
      <c r="PNI90" s="391"/>
      <c r="PNJ90" s="392"/>
      <c r="PNK90" s="393"/>
      <c r="PNL90" s="394"/>
      <c r="PNM90" s="395"/>
      <c r="PNN90" s="389"/>
      <c r="PNO90" s="390"/>
      <c r="PNP90" s="391"/>
      <c r="PNQ90" s="392"/>
      <c r="PNR90" s="393"/>
      <c r="PNS90" s="394"/>
      <c r="PNT90" s="395"/>
      <c r="PNU90" s="389"/>
      <c r="PNV90" s="390"/>
      <c r="PNW90" s="391"/>
      <c r="PNX90" s="392"/>
      <c r="PNY90" s="393"/>
      <c r="PNZ90" s="394"/>
      <c r="POA90" s="395"/>
      <c r="POB90" s="389"/>
      <c r="POC90" s="390"/>
      <c r="POD90" s="391"/>
      <c r="POE90" s="392"/>
      <c r="POF90" s="393"/>
      <c r="POG90" s="394"/>
      <c r="POH90" s="395"/>
      <c r="POI90" s="389"/>
      <c r="POJ90" s="390"/>
      <c r="POK90" s="391"/>
      <c r="POL90" s="392"/>
      <c r="POM90" s="393"/>
      <c r="PON90" s="394"/>
      <c r="POO90" s="395"/>
      <c r="POP90" s="389"/>
      <c r="POQ90" s="390"/>
      <c r="POR90" s="391"/>
      <c r="POS90" s="392"/>
      <c r="POT90" s="393"/>
      <c r="POU90" s="394"/>
      <c r="POV90" s="395"/>
      <c r="POW90" s="389"/>
      <c r="POX90" s="390"/>
      <c r="POY90" s="391"/>
      <c r="POZ90" s="392"/>
      <c r="PPA90" s="393"/>
      <c r="PPB90" s="394"/>
      <c r="PPC90" s="395"/>
      <c r="PPD90" s="389"/>
      <c r="PPE90" s="390"/>
      <c r="PPF90" s="391"/>
      <c r="PPG90" s="392"/>
      <c r="PPH90" s="393"/>
      <c r="PPI90" s="394"/>
      <c r="PPJ90" s="395"/>
      <c r="PPK90" s="389"/>
      <c r="PPL90" s="390"/>
      <c r="PPM90" s="391"/>
      <c r="PPN90" s="392"/>
      <c r="PPO90" s="393"/>
      <c r="PPP90" s="394"/>
      <c r="PPQ90" s="395"/>
      <c r="PPR90" s="389"/>
      <c r="PPS90" s="390"/>
      <c r="PPT90" s="391"/>
      <c r="PPU90" s="392"/>
      <c r="PPV90" s="393"/>
      <c r="PPW90" s="394"/>
      <c r="PPX90" s="395"/>
      <c r="PPY90" s="389"/>
      <c r="PPZ90" s="390"/>
      <c r="PQA90" s="391"/>
      <c r="PQB90" s="392"/>
      <c r="PQC90" s="393"/>
      <c r="PQD90" s="394"/>
      <c r="PQE90" s="395"/>
      <c r="PQF90" s="389"/>
      <c r="PQG90" s="390"/>
      <c r="PQH90" s="391"/>
      <c r="PQI90" s="392"/>
      <c r="PQJ90" s="393"/>
      <c r="PQK90" s="394"/>
      <c r="PQL90" s="395"/>
      <c r="PQM90" s="389"/>
      <c r="PQN90" s="390"/>
      <c r="PQO90" s="391"/>
      <c r="PQP90" s="392"/>
      <c r="PQQ90" s="393"/>
      <c r="PQR90" s="394"/>
      <c r="PQS90" s="395"/>
      <c r="PQT90" s="389"/>
      <c r="PQU90" s="390"/>
      <c r="PQV90" s="391"/>
      <c r="PQW90" s="392"/>
      <c r="PQX90" s="393"/>
      <c r="PQY90" s="394"/>
      <c r="PQZ90" s="395"/>
      <c r="PRA90" s="389"/>
      <c r="PRB90" s="390"/>
      <c r="PRC90" s="391"/>
      <c r="PRD90" s="392"/>
      <c r="PRE90" s="393"/>
      <c r="PRF90" s="394"/>
      <c r="PRG90" s="395"/>
      <c r="PRH90" s="389"/>
      <c r="PRI90" s="390"/>
      <c r="PRJ90" s="391"/>
      <c r="PRK90" s="392"/>
      <c r="PRL90" s="393"/>
      <c r="PRM90" s="394"/>
      <c r="PRN90" s="395"/>
      <c r="PRO90" s="389"/>
      <c r="PRP90" s="390"/>
      <c r="PRQ90" s="391"/>
      <c r="PRR90" s="392"/>
      <c r="PRS90" s="393"/>
      <c r="PRT90" s="394"/>
      <c r="PRU90" s="395"/>
      <c r="PRV90" s="389"/>
      <c r="PRW90" s="390"/>
      <c r="PRX90" s="391"/>
      <c r="PRY90" s="392"/>
      <c r="PRZ90" s="393"/>
      <c r="PSA90" s="394"/>
      <c r="PSB90" s="395"/>
      <c r="PSC90" s="389"/>
      <c r="PSD90" s="390"/>
      <c r="PSE90" s="391"/>
      <c r="PSF90" s="392"/>
      <c r="PSG90" s="393"/>
      <c r="PSH90" s="394"/>
      <c r="PSI90" s="395"/>
      <c r="PSJ90" s="389"/>
      <c r="PSK90" s="390"/>
      <c r="PSL90" s="391"/>
      <c r="PSM90" s="392"/>
      <c r="PSN90" s="393"/>
      <c r="PSO90" s="394"/>
      <c r="PSP90" s="395"/>
      <c r="PSQ90" s="389"/>
      <c r="PSR90" s="390"/>
      <c r="PSS90" s="391"/>
      <c r="PST90" s="392"/>
      <c r="PSU90" s="393"/>
      <c r="PSV90" s="394"/>
      <c r="PSW90" s="395"/>
      <c r="PSX90" s="389"/>
      <c r="PSY90" s="390"/>
      <c r="PSZ90" s="391"/>
      <c r="PTA90" s="392"/>
      <c r="PTB90" s="393"/>
      <c r="PTC90" s="394"/>
      <c r="PTD90" s="395"/>
      <c r="PTE90" s="389"/>
      <c r="PTF90" s="390"/>
      <c r="PTG90" s="391"/>
      <c r="PTH90" s="392"/>
      <c r="PTI90" s="393"/>
      <c r="PTJ90" s="394"/>
      <c r="PTK90" s="395"/>
      <c r="PTL90" s="389"/>
      <c r="PTM90" s="390"/>
      <c r="PTN90" s="391"/>
      <c r="PTO90" s="392"/>
      <c r="PTP90" s="393"/>
      <c r="PTQ90" s="394"/>
      <c r="PTR90" s="395"/>
      <c r="PTS90" s="389"/>
      <c r="PTT90" s="390"/>
      <c r="PTU90" s="391"/>
      <c r="PTV90" s="392"/>
      <c r="PTW90" s="393"/>
      <c r="PTX90" s="394"/>
      <c r="PTY90" s="395"/>
      <c r="PTZ90" s="389"/>
      <c r="PUA90" s="390"/>
      <c r="PUB90" s="391"/>
      <c r="PUC90" s="392"/>
      <c r="PUD90" s="393"/>
      <c r="PUE90" s="394"/>
      <c r="PUF90" s="395"/>
      <c r="PUG90" s="389"/>
      <c r="PUH90" s="390"/>
      <c r="PUI90" s="391"/>
      <c r="PUJ90" s="392"/>
      <c r="PUK90" s="393"/>
      <c r="PUL90" s="394"/>
      <c r="PUM90" s="395"/>
      <c r="PUN90" s="389"/>
      <c r="PUO90" s="390"/>
      <c r="PUP90" s="391"/>
      <c r="PUQ90" s="392"/>
      <c r="PUR90" s="393"/>
      <c r="PUS90" s="394"/>
      <c r="PUT90" s="395"/>
      <c r="PUU90" s="389"/>
      <c r="PUV90" s="390"/>
      <c r="PUW90" s="391"/>
      <c r="PUX90" s="392"/>
      <c r="PUY90" s="393"/>
      <c r="PUZ90" s="394"/>
      <c r="PVA90" s="395"/>
      <c r="PVB90" s="389"/>
      <c r="PVC90" s="390"/>
      <c r="PVD90" s="391"/>
      <c r="PVE90" s="392"/>
      <c r="PVF90" s="393"/>
      <c r="PVG90" s="394"/>
      <c r="PVH90" s="395"/>
      <c r="PVI90" s="389"/>
      <c r="PVJ90" s="390"/>
      <c r="PVK90" s="391"/>
      <c r="PVL90" s="392"/>
      <c r="PVM90" s="393"/>
      <c r="PVN90" s="394"/>
      <c r="PVO90" s="395"/>
      <c r="PVP90" s="389"/>
      <c r="PVQ90" s="390"/>
      <c r="PVR90" s="391"/>
      <c r="PVS90" s="392"/>
      <c r="PVT90" s="393"/>
      <c r="PVU90" s="394"/>
      <c r="PVV90" s="395"/>
      <c r="PVW90" s="389"/>
      <c r="PVX90" s="390"/>
      <c r="PVY90" s="391"/>
      <c r="PVZ90" s="392"/>
      <c r="PWA90" s="393"/>
      <c r="PWB90" s="394"/>
      <c r="PWC90" s="395"/>
      <c r="PWD90" s="389"/>
      <c r="PWE90" s="390"/>
      <c r="PWF90" s="391"/>
      <c r="PWG90" s="392"/>
      <c r="PWH90" s="393"/>
      <c r="PWI90" s="394"/>
      <c r="PWJ90" s="395"/>
      <c r="PWK90" s="389"/>
      <c r="PWL90" s="390"/>
      <c r="PWM90" s="391"/>
      <c r="PWN90" s="392"/>
      <c r="PWO90" s="393"/>
      <c r="PWP90" s="394"/>
      <c r="PWQ90" s="395"/>
      <c r="PWR90" s="389"/>
      <c r="PWS90" s="390"/>
      <c r="PWT90" s="391"/>
      <c r="PWU90" s="392"/>
      <c r="PWV90" s="393"/>
      <c r="PWW90" s="394"/>
      <c r="PWX90" s="395"/>
      <c r="PWY90" s="389"/>
      <c r="PWZ90" s="390"/>
      <c r="PXA90" s="391"/>
      <c r="PXB90" s="392"/>
      <c r="PXC90" s="393"/>
      <c r="PXD90" s="394"/>
      <c r="PXE90" s="395"/>
      <c r="PXF90" s="389"/>
      <c r="PXG90" s="390"/>
      <c r="PXH90" s="391"/>
      <c r="PXI90" s="392"/>
      <c r="PXJ90" s="393"/>
      <c r="PXK90" s="394"/>
      <c r="PXL90" s="395"/>
      <c r="PXM90" s="389"/>
      <c r="PXN90" s="390"/>
      <c r="PXO90" s="391"/>
      <c r="PXP90" s="392"/>
      <c r="PXQ90" s="393"/>
      <c r="PXR90" s="394"/>
      <c r="PXS90" s="395"/>
      <c r="PXT90" s="389"/>
      <c r="PXU90" s="390"/>
      <c r="PXV90" s="391"/>
      <c r="PXW90" s="392"/>
      <c r="PXX90" s="393"/>
      <c r="PXY90" s="394"/>
      <c r="PXZ90" s="395"/>
      <c r="PYA90" s="389"/>
      <c r="PYB90" s="390"/>
      <c r="PYC90" s="391"/>
      <c r="PYD90" s="392"/>
      <c r="PYE90" s="393"/>
      <c r="PYF90" s="394"/>
      <c r="PYG90" s="395"/>
      <c r="PYH90" s="389"/>
      <c r="PYI90" s="390"/>
      <c r="PYJ90" s="391"/>
      <c r="PYK90" s="392"/>
      <c r="PYL90" s="393"/>
      <c r="PYM90" s="394"/>
      <c r="PYN90" s="395"/>
      <c r="PYO90" s="389"/>
      <c r="PYP90" s="390"/>
      <c r="PYQ90" s="391"/>
      <c r="PYR90" s="392"/>
      <c r="PYS90" s="393"/>
      <c r="PYT90" s="394"/>
      <c r="PYU90" s="395"/>
      <c r="PYV90" s="389"/>
      <c r="PYW90" s="390"/>
      <c r="PYX90" s="391"/>
      <c r="PYY90" s="392"/>
      <c r="PYZ90" s="393"/>
      <c r="PZA90" s="394"/>
      <c r="PZB90" s="395"/>
      <c r="PZC90" s="389"/>
      <c r="PZD90" s="390"/>
      <c r="PZE90" s="391"/>
      <c r="PZF90" s="392"/>
      <c r="PZG90" s="393"/>
      <c r="PZH90" s="394"/>
      <c r="PZI90" s="395"/>
      <c r="PZJ90" s="389"/>
      <c r="PZK90" s="390"/>
      <c r="PZL90" s="391"/>
      <c r="PZM90" s="392"/>
      <c r="PZN90" s="393"/>
      <c r="PZO90" s="394"/>
      <c r="PZP90" s="395"/>
      <c r="PZQ90" s="389"/>
      <c r="PZR90" s="390"/>
      <c r="PZS90" s="391"/>
      <c r="PZT90" s="392"/>
      <c r="PZU90" s="393"/>
      <c r="PZV90" s="394"/>
      <c r="PZW90" s="395"/>
      <c r="PZX90" s="389"/>
      <c r="PZY90" s="390"/>
      <c r="PZZ90" s="391"/>
      <c r="QAA90" s="392"/>
      <c r="QAB90" s="393"/>
      <c r="QAC90" s="394"/>
      <c r="QAD90" s="395"/>
      <c r="QAE90" s="389"/>
      <c r="QAF90" s="390"/>
      <c r="QAG90" s="391"/>
      <c r="QAH90" s="392"/>
      <c r="QAI90" s="393"/>
      <c r="QAJ90" s="394"/>
      <c r="QAK90" s="395"/>
      <c r="QAL90" s="389"/>
      <c r="QAM90" s="390"/>
      <c r="QAN90" s="391"/>
      <c r="QAO90" s="392"/>
      <c r="QAP90" s="393"/>
      <c r="QAQ90" s="394"/>
      <c r="QAR90" s="395"/>
      <c r="QAS90" s="389"/>
      <c r="QAT90" s="390"/>
      <c r="QAU90" s="391"/>
      <c r="QAV90" s="392"/>
      <c r="QAW90" s="393"/>
      <c r="QAX90" s="394"/>
      <c r="QAY90" s="395"/>
      <c r="QAZ90" s="389"/>
      <c r="QBA90" s="390"/>
      <c r="QBB90" s="391"/>
      <c r="QBC90" s="392"/>
      <c r="QBD90" s="393"/>
      <c r="QBE90" s="394"/>
      <c r="QBF90" s="395"/>
      <c r="QBG90" s="389"/>
      <c r="QBH90" s="390"/>
      <c r="QBI90" s="391"/>
      <c r="QBJ90" s="392"/>
      <c r="QBK90" s="393"/>
      <c r="QBL90" s="394"/>
      <c r="QBM90" s="395"/>
      <c r="QBN90" s="389"/>
      <c r="QBO90" s="390"/>
      <c r="QBP90" s="391"/>
      <c r="QBQ90" s="392"/>
      <c r="QBR90" s="393"/>
      <c r="QBS90" s="394"/>
      <c r="QBT90" s="395"/>
      <c r="QBU90" s="389"/>
      <c r="QBV90" s="390"/>
      <c r="QBW90" s="391"/>
      <c r="QBX90" s="392"/>
      <c r="QBY90" s="393"/>
      <c r="QBZ90" s="394"/>
      <c r="QCA90" s="395"/>
      <c r="QCB90" s="389"/>
      <c r="QCC90" s="390"/>
      <c r="QCD90" s="391"/>
      <c r="QCE90" s="392"/>
      <c r="QCF90" s="393"/>
      <c r="QCG90" s="394"/>
      <c r="QCH90" s="395"/>
      <c r="QCI90" s="389"/>
      <c r="QCJ90" s="390"/>
      <c r="QCK90" s="391"/>
      <c r="QCL90" s="392"/>
      <c r="QCM90" s="393"/>
      <c r="QCN90" s="394"/>
      <c r="QCO90" s="395"/>
      <c r="QCP90" s="389"/>
      <c r="QCQ90" s="390"/>
      <c r="QCR90" s="391"/>
      <c r="QCS90" s="392"/>
      <c r="QCT90" s="393"/>
      <c r="QCU90" s="394"/>
      <c r="QCV90" s="395"/>
      <c r="QCW90" s="389"/>
      <c r="QCX90" s="390"/>
      <c r="QCY90" s="391"/>
      <c r="QCZ90" s="392"/>
      <c r="QDA90" s="393"/>
      <c r="QDB90" s="394"/>
      <c r="QDC90" s="395"/>
      <c r="QDD90" s="389"/>
      <c r="QDE90" s="390"/>
      <c r="QDF90" s="391"/>
      <c r="QDG90" s="392"/>
      <c r="QDH90" s="393"/>
      <c r="QDI90" s="394"/>
      <c r="QDJ90" s="395"/>
      <c r="QDK90" s="389"/>
      <c r="QDL90" s="390"/>
      <c r="QDM90" s="391"/>
      <c r="QDN90" s="392"/>
      <c r="QDO90" s="393"/>
      <c r="QDP90" s="394"/>
      <c r="QDQ90" s="395"/>
      <c r="QDR90" s="389"/>
      <c r="QDS90" s="390"/>
      <c r="QDT90" s="391"/>
      <c r="QDU90" s="392"/>
      <c r="QDV90" s="393"/>
      <c r="QDW90" s="394"/>
      <c r="QDX90" s="395"/>
      <c r="QDY90" s="389"/>
      <c r="QDZ90" s="390"/>
      <c r="QEA90" s="391"/>
      <c r="QEB90" s="392"/>
      <c r="QEC90" s="393"/>
      <c r="QED90" s="394"/>
      <c r="QEE90" s="395"/>
      <c r="QEF90" s="389"/>
      <c r="QEG90" s="390"/>
      <c r="QEH90" s="391"/>
      <c r="QEI90" s="392"/>
      <c r="QEJ90" s="393"/>
      <c r="QEK90" s="394"/>
      <c r="QEL90" s="395"/>
      <c r="QEM90" s="389"/>
      <c r="QEN90" s="390"/>
      <c r="QEO90" s="391"/>
      <c r="QEP90" s="392"/>
      <c r="QEQ90" s="393"/>
      <c r="QER90" s="394"/>
      <c r="QES90" s="395"/>
      <c r="QET90" s="389"/>
      <c r="QEU90" s="390"/>
      <c r="QEV90" s="391"/>
      <c r="QEW90" s="392"/>
      <c r="QEX90" s="393"/>
      <c r="QEY90" s="394"/>
      <c r="QEZ90" s="395"/>
      <c r="QFA90" s="389"/>
      <c r="QFB90" s="390"/>
      <c r="QFC90" s="391"/>
      <c r="QFD90" s="392"/>
      <c r="QFE90" s="393"/>
      <c r="QFF90" s="394"/>
      <c r="QFG90" s="395"/>
      <c r="QFH90" s="389"/>
      <c r="QFI90" s="390"/>
      <c r="QFJ90" s="391"/>
      <c r="QFK90" s="392"/>
      <c r="QFL90" s="393"/>
      <c r="QFM90" s="394"/>
      <c r="QFN90" s="395"/>
      <c r="QFO90" s="389"/>
      <c r="QFP90" s="390"/>
      <c r="QFQ90" s="391"/>
      <c r="QFR90" s="392"/>
      <c r="QFS90" s="393"/>
      <c r="QFT90" s="394"/>
      <c r="QFU90" s="395"/>
      <c r="QFV90" s="389"/>
      <c r="QFW90" s="390"/>
      <c r="QFX90" s="391"/>
      <c r="QFY90" s="392"/>
      <c r="QFZ90" s="393"/>
      <c r="QGA90" s="394"/>
      <c r="QGB90" s="395"/>
      <c r="QGC90" s="389"/>
      <c r="QGD90" s="390"/>
      <c r="QGE90" s="391"/>
      <c r="QGF90" s="392"/>
      <c r="QGG90" s="393"/>
      <c r="QGH90" s="394"/>
      <c r="QGI90" s="395"/>
      <c r="QGJ90" s="389"/>
      <c r="QGK90" s="390"/>
      <c r="QGL90" s="391"/>
      <c r="QGM90" s="392"/>
      <c r="QGN90" s="393"/>
      <c r="QGO90" s="394"/>
      <c r="QGP90" s="395"/>
      <c r="QGQ90" s="389"/>
      <c r="QGR90" s="390"/>
      <c r="QGS90" s="391"/>
      <c r="QGT90" s="392"/>
      <c r="QGU90" s="393"/>
      <c r="QGV90" s="394"/>
      <c r="QGW90" s="395"/>
      <c r="QGX90" s="389"/>
      <c r="QGY90" s="390"/>
      <c r="QGZ90" s="391"/>
      <c r="QHA90" s="392"/>
      <c r="QHB90" s="393"/>
      <c r="QHC90" s="394"/>
      <c r="QHD90" s="395"/>
      <c r="QHE90" s="389"/>
      <c r="QHF90" s="390"/>
      <c r="QHG90" s="391"/>
      <c r="QHH90" s="392"/>
      <c r="QHI90" s="393"/>
      <c r="QHJ90" s="394"/>
      <c r="QHK90" s="395"/>
      <c r="QHL90" s="389"/>
      <c r="QHM90" s="390"/>
      <c r="QHN90" s="391"/>
      <c r="QHO90" s="392"/>
      <c r="QHP90" s="393"/>
      <c r="QHQ90" s="394"/>
      <c r="QHR90" s="395"/>
      <c r="QHS90" s="389"/>
      <c r="QHT90" s="390"/>
      <c r="QHU90" s="391"/>
      <c r="QHV90" s="392"/>
      <c r="QHW90" s="393"/>
      <c r="QHX90" s="394"/>
      <c r="QHY90" s="395"/>
      <c r="QHZ90" s="389"/>
      <c r="QIA90" s="390"/>
      <c r="QIB90" s="391"/>
      <c r="QIC90" s="392"/>
      <c r="QID90" s="393"/>
      <c r="QIE90" s="394"/>
      <c r="QIF90" s="395"/>
      <c r="QIG90" s="389"/>
      <c r="QIH90" s="390"/>
      <c r="QII90" s="391"/>
      <c r="QIJ90" s="392"/>
      <c r="QIK90" s="393"/>
      <c r="QIL90" s="394"/>
      <c r="QIM90" s="395"/>
      <c r="QIN90" s="389"/>
      <c r="QIO90" s="390"/>
      <c r="QIP90" s="391"/>
      <c r="QIQ90" s="392"/>
      <c r="QIR90" s="393"/>
      <c r="QIS90" s="394"/>
      <c r="QIT90" s="395"/>
      <c r="QIU90" s="389"/>
      <c r="QIV90" s="390"/>
      <c r="QIW90" s="391"/>
      <c r="QIX90" s="392"/>
      <c r="QIY90" s="393"/>
      <c r="QIZ90" s="394"/>
      <c r="QJA90" s="395"/>
      <c r="QJB90" s="389"/>
      <c r="QJC90" s="390"/>
      <c r="QJD90" s="391"/>
      <c r="QJE90" s="392"/>
      <c r="QJF90" s="393"/>
      <c r="QJG90" s="394"/>
      <c r="QJH90" s="395"/>
      <c r="QJI90" s="389"/>
      <c r="QJJ90" s="390"/>
      <c r="QJK90" s="391"/>
      <c r="QJL90" s="392"/>
      <c r="QJM90" s="393"/>
      <c r="QJN90" s="394"/>
      <c r="QJO90" s="395"/>
      <c r="QJP90" s="389"/>
      <c r="QJQ90" s="390"/>
      <c r="QJR90" s="391"/>
      <c r="QJS90" s="392"/>
      <c r="QJT90" s="393"/>
      <c r="QJU90" s="394"/>
      <c r="QJV90" s="395"/>
      <c r="QJW90" s="389"/>
      <c r="QJX90" s="390"/>
      <c r="QJY90" s="391"/>
      <c r="QJZ90" s="392"/>
      <c r="QKA90" s="393"/>
      <c r="QKB90" s="394"/>
      <c r="QKC90" s="395"/>
      <c r="QKD90" s="389"/>
      <c r="QKE90" s="390"/>
      <c r="QKF90" s="391"/>
      <c r="QKG90" s="392"/>
      <c r="QKH90" s="393"/>
      <c r="QKI90" s="394"/>
      <c r="QKJ90" s="395"/>
      <c r="QKK90" s="389"/>
      <c r="QKL90" s="390"/>
      <c r="QKM90" s="391"/>
      <c r="QKN90" s="392"/>
      <c r="QKO90" s="393"/>
      <c r="QKP90" s="394"/>
      <c r="QKQ90" s="395"/>
      <c r="QKR90" s="389"/>
      <c r="QKS90" s="390"/>
      <c r="QKT90" s="391"/>
      <c r="QKU90" s="392"/>
      <c r="QKV90" s="393"/>
      <c r="QKW90" s="394"/>
      <c r="QKX90" s="395"/>
      <c r="QKY90" s="389"/>
      <c r="QKZ90" s="390"/>
      <c r="QLA90" s="391"/>
      <c r="QLB90" s="392"/>
      <c r="QLC90" s="393"/>
      <c r="QLD90" s="394"/>
      <c r="QLE90" s="395"/>
      <c r="QLF90" s="389"/>
      <c r="QLG90" s="390"/>
      <c r="QLH90" s="391"/>
      <c r="QLI90" s="392"/>
      <c r="QLJ90" s="393"/>
      <c r="QLK90" s="394"/>
      <c r="QLL90" s="395"/>
      <c r="QLM90" s="389"/>
      <c r="QLN90" s="390"/>
      <c r="QLO90" s="391"/>
      <c r="QLP90" s="392"/>
      <c r="QLQ90" s="393"/>
      <c r="QLR90" s="394"/>
      <c r="QLS90" s="395"/>
      <c r="QLT90" s="389"/>
      <c r="QLU90" s="390"/>
      <c r="QLV90" s="391"/>
      <c r="QLW90" s="392"/>
      <c r="QLX90" s="393"/>
      <c r="QLY90" s="394"/>
      <c r="QLZ90" s="395"/>
      <c r="QMA90" s="389"/>
      <c r="QMB90" s="390"/>
      <c r="QMC90" s="391"/>
      <c r="QMD90" s="392"/>
      <c r="QME90" s="393"/>
      <c r="QMF90" s="394"/>
      <c r="QMG90" s="395"/>
      <c r="QMH90" s="389"/>
      <c r="QMI90" s="390"/>
      <c r="QMJ90" s="391"/>
      <c r="QMK90" s="392"/>
      <c r="QML90" s="393"/>
      <c r="QMM90" s="394"/>
      <c r="QMN90" s="395"/>
      <c r="QMO90" s="389"/>
      <c r="QMP90" s="390"/>
      <c r="QMQ90" s="391"/>
      <c r="QMR90" s="392"/>
      <c r="QMS90" s="393"/>
      <c r="QMT90" s="394"/>
      <c r="QMU90" s="395"/>
      <c r="QMV90" s="389"/>
      <c r="QMW90" s="390"/>
      <c r="QMX90" s="391"/>
      <c r="QMY90" s="392"/>
      <c r="QMZ90" s="393"/>
      <c r="QNA90" s="394"/>
      <c r="QNB90" s="395"/>
      <c r="QNC90" s="389"/>
      <c r="QND90" s="390"/>
      <c r="QNE90" s="391"/>
      <c r="QNF90" s="392"/>
      <c r="QNG90" s="393"/>
      <c r="QNH90" s="394"/>
      <c r="QNI90" s="395"/>
      <c r="QNJ90" s="389"/>
      <c r="QNK90" s="390"/>
      <c r="QNL90" s="391"/>
      <c r="QNM90" s="392"/>
      <c r="QNN90" s="393"/>
      <c r="QNO90" s="394"/>
      <c r="QNP90" s="395"/>
      <c r="QNQ90" s="389"/>
      <c r="QNR90" s="390"/>
      <c r="QNS90" s="391"/>
      <c r="QNT90" s="392"/>
      <c r="QNU90" s="393"/>
      <c r="QNV90" s="394"/>
      <c r="QNW90" s="395"/>
      <c r="QNX90" s="389"/>
      <c r="QNY90" s="390"/>
      <c r="QNZ90" s="391"/>
      <c r="QOA90" s="392"/>
      <c r="QOB90" s="393"/>
      <c r="QOC90" s="394"/>
      <c r="QOD90" s="395"/>
      <c r="QOE90" s="389"/>
      <c r="QOF90" s="390"/>
      <c r="QOG90" s="391"/>
      <c r="QOH90" s="392"/>
      <c r="QOI90" s="393"/>
      <c r="QOJ90" s="394"/>
      <c r="QOK90" s="395"/>
      <c r="QOL90" s="389"/>
      <c r="QOM90" s="390"/>
      <c r="QON90" s="391"/>
      <c r="QOO90" s="392"/>
      <c r="QOP90" s="393"/>
      <c r="QOQ90" s="394"/>
      <c r="QOR90" s="395"/>
      <c r="QOS90" s="389"/>
      <c r="QOT90" s="390"/>
      <c r="QOU90" s="391"/>
      <c r="QOV90" s="392"/>
      <c r="QOW90" s="393"/>
      <c r="QOX90" s="394"/>
      <c r="QOY90" s="395"/>
      <c r="QOZ90" s="389"/>
      <c r="QPA90" s="390"/>
      <c r="QPB90" s="391"/>
      <c r="QPC90" s="392"/>
      <c r="QPD90" s="393"/>
      <c r="QPE90" s="394"/>
      <c r="QPF90" s="395"/>
      <c r="QPG90" s="389"/>
      <c r="QPH90" s="390"/>
      <c r="QPI90" s="391"/>
      <c r="QPJ90" s="392"/>
      <c r="QPK90" s="393"/>
      <c r="QPL90" s="394"/>
      <c r="QPM90" s="395"/>
      <c r="QPN90" s="389"/>
      <c r="QPO90" s="390"/>
      <c r="QPP90" s="391"/>
      <c r="QPQ90" s="392"/>
      <c r="QPR90" s="393"/>
      <c r="QPS90" s="394"/>
      <c r="QPT90" s="395"/>
      <c r="QPU90" s="389"/>
      <c r="QPV90" s="390"/>
      <c r="QPW90" s="391"/>
      <c r="QPX90" s="392"/>
      <c r="QPY90" s="393"/>
      <c r="QPZ90" s="394"/>
      <c r="QQA90" s="395"/>
      <c r="QQB90" s="389"/>
      <c r="QQC90" s="390"/>
      <c r="QQD90" s="391"/>
      <c r="QQE90" s="392"/>
      <c r="QQF90" s="393"/>
      <c r="QQG90" s="394"/>
      <c r="QQH90" s="395"/>
      <c r="QQI90" s="389"/>
      <c r="QQJ90" s="390"/>
      <c r="QQK90" s="391"/>
      <c r="QQL90" s="392"/>
      <c r="QQM90" s="393"/>
      <c r="QQN90" s="394"/>
      <c r="QQO90" s="395"/>
      <c r="QQP90" s="389"/>
      <c r="QQQ90" s="390"/>
      <c r="QQR90" s="391"/>
      <c r="QQS90" s="392"/>
      <c r="QQT90" s="393"/>
      <c r="QQU90" s="394"/>
      <c r="QQV90" s="395"/>
      <c r="QQW90" s="389"/>
      <c r="QQX90" s="390"/>
      <c r="QQY90" s="391"/>
      <c r="QQZ90" s="392"/>
      <c r="QRA90" s="393"/>
      <c r="QRB90" s="394"/>
      <c r="QRC90" s="395"/>
      <c r="QRD90" s="389"/>
      <c r="QRE90" s="390"/>
      <c r="QRF90" s="391"/>
      <c r="QRG90" s="392"/>
      <c r="QRH90" s="393"/>
      <c r="QRI90" s="394"/>
      <c r="QRJ90" s="395"/>
      <c r="QRK90" s="389"/>
      <c r="QRL90" s="390"/>
      <c r="QRM90" s="391"/>
      <c r="QRN90" s="392"/>
      <c r="QRO90" s="393"/>
      <c r="QRP90" s="394"/>
      <c r="QRQ90" s="395"/>
      <c r="QRR90" s="389"/>
      <c r="QRS90" s="390"/>
      <c r="QRT90" s="391"/>
      <c r="QRU90" s="392"/>
      <c r="QRV90" s="393"/>
      <c r="QRW90" s="394"/>
      <c r="QRX90" s="395"/>
      <c r="QRY90" s="389"/>
      <c r="QRZ90" s="390"/>
      <c r="QSA90" s="391"/>
      <c r="QSB90" s="392"/>
      <c r="QSC90" s="393"/>
      <c r="QSD90" s="394"/>
      <c r="QSE90" s="395"/>
      <c r="QSF90" s="389"/>
      <c r="QSG90" s="390"/>
      <c r="QSH90" s="391"/>
      <c r="QSI90" s="392"/>
      <c r="QSJ90" s="393"/>
      <c r="QSK90" s="394"/>
      <c r="QSL90" s="395"/>
      <c r="QSM90" s="389"/>
      <c r="QSN90" s="390"/>
      <c r="QSO90" s="391"/>
      <c r="QSP90" s="392"/>
      <c r="QSQ90" s="393"/>
      <c r="QSR90" s="394"/>
      <c r="QSS90" s="395"/>
      <c r="QST90" s="389"/>
      <c r="QSU90" s="390"/>
      <c r="QSV90" s="391"/>
      <c r="QSW90" s="392"/>
      <c r="QSX90" s="393"/>
      <c r="QSY90" s="394"/>
      <c r="QSZ90" s="395"/>
      <c r="QTA90" s="389"/>
      <c r="QTB90" s="390"/>
      <c r="QTC90" s="391"/>
      <c r="QTD90" s="392"/>
      <c r="QTE90" s="393"/>
      <c r="QTF90" s="394"/>
      <c r="QTG90" s="395"/>
      <c r="QTH90" s="389"/>
      <c r="QTI90" s="390"/>
      <c r="QTJ90" s="391"/>
      <c r="QTK90" s="392"/>
      <c r="QTL90" s="393"/>
      <c r="QTM90" s="394"/>
      <c r="QTN90" s="395"/>
      <c r="QTO90" s="389"/>
      <c r="QTP90" s="390"/>
      <c r="QTQ90" s="391"/>
      <c r="QTR90" s="392"/>
      <c r="QTS90" s="393"/>
      <c r="QTT90" s="394"/>
      <c r="QTU90" s="395"/>
      <c r="QTV90" s="389"/>
      <c r="QTW90" s="390"/>
      <c r="QTX90" s="391"/>
      <c r="QTY90" s="392"/>
      <c r="QTZ90" s="393"/>
      <c r="QUA90" s="394"/>
      <c r="QUB90" s="395"/>
      <c r="QUC90" s="389"/>
      <c r="QUD90" s="390"/>
      <c r="QUE90" s="391"/>
      <c r="QUF90" s="392"/>
      <c r="QUG90" s="393"/>
      <c r="QUH90" s="394"/>
      <c r="QUI90" s="395"/>
      <c r="QUJ90" s="389"/>
      <c r="QUK90" s="390"/>
      <c r="QUL90" s="391"/>
      <c r="QUM90" s="392"/>
      <c r="QUN90" s="393"/>
      <c r="QUO90" s="394"/>
      <c r="QUP90" s="395"/>
      <c r="QUQ90" s="389"/>
      <c r="QUR90" s="390"/>
      <c r="QUS90" s="391"/>
      <c r="QUT90" s="392"/>
      <c r="QUU90" s="393"/>
      <c r="QUV90" s="394"/>
      <c r="QUW90" s="395"/>
      <c r="QUX90" s="389"/>
      <c r="QUY90" s="390"/>
      <c r="QUZ90" s="391"/>
      <c r="QVA90" s="392"/>
      <c r="QVB90" s="393"/>
      <c r="QVC90" s="394"/>
      <c r="QVD90" s="395"/>
      <c r="QVE90" s="389"/>
      <c r="QVF90" s="390"/>
      <c r="QVG90" s="391"/>
      <c r="QVH90" s="392"/>
      <c r="QVI90" s="393"/>
      <c r="QVJ90" s="394"/>
      <c r="QVK90" s="395"/>
      <c r="QVL90" s="389"/>
      <c r="QVM90" s="390"/>
      <c r="QVN90" s="391"/>
      <c r="QVO90" s="392"/>
      <c r="QVP90" s="393"/>
      <c r="QVQ90" s="394"/>
      <c r="QVR90" s="395"/>
      <c r="QVS90" s="389"/>
      <c r="QVT90" s="390"/>
      <c r="QVU90" s="391"/>
      <c r="QVV90" s="392"/>
      <c r="QVW90" s="393"/>
      <c r="QVX90" s="394"/>
      <c r="QVY90" s="395"/>
      <c r="QVZ90" s="389"/>
      <c r="QWA90" s="390"/>
      <c r="QWB90" s="391"/>
      <c r="QWC90" s="392"/>
      <c r="QWD90" s="393"/>
      <c r="QWE90" s="394"/>
      <c r="QWF90" s="395"/>
      <c r="QWG90" s="389"/>
      <c r="QWH90" s="390"/>
      <c r="QWI90" s="391"/>
      <c r="QWJ90" s="392"/>
      <c r="QWK90" s="393"/>
      <c r="QWL90" s="394"/>
      <c r="QWM90" s="395"/>
      <c r="QWN90" s="389"/>
      <c r="QWO90" s="390"/>
      <c r="QWP90" s="391"/>
      <c r="QWQ90" s="392"/>
      <c r="QWR90" s="393"/>
      <c r="QWS90" s="394"/>
      <c r="QWT90" s="395"/>
      <c r="QWU90" s="389"/>
      <c r="QWV90" s="390"/>
      <c r="QWW90" s="391"/>
      <c r="QWX90" s="392"/>
      <c r="QWY90" s="393"/>
      <c r="QWZ90" s="394"/>
      <c r="QXA90" s="395"/>
      <c r="QXB90" s="389"/>
      <c r="QXC90" s="390"/>
      <c r="QXD90" s="391"/>
      <c r="QXE90" s="392"/>
      <c r="QXF90" s="393"/>
      <c r="QXG90" s="394"/>
      <c r="QXH90" s="395"/>
      <c r="QXI90" s="389"/>
      <c r="QXJ90" s="390"/>
      <c r="QXK90" s="391"/>
      <c r="QXL90" s="392"/>
      <c r="QXM90" s="393"/>
      <c r="QXN90" s="394"/>
      <c r="QXO90" s="395"/>
      <c r="QXP90" s="389"/>
      <c r="QXQ90" s="390"/>
      <c r="QXR90" s="391"/>
      <c r="QXS90" s="392"/>
      <c r="QXT90" s="393"/>
      <c r="QXU90" s="394"/>
      <c r="QXV90" s="395"/>
      <c r="QXW90" s="389"/>
      <c r="QXX90" s="390"/>
      <c r="QXY90" s="391"/>
      <c r="QXZ90" s="392"/>
      <c r="QYA90" s="393"/>
      <c r="QYB90" s="394"/>
      <c r="QYC90" s="395"/>
      <c r="QYD90" s="389"/>
      <c r="QYE90" s="390"/>
      <c r="QYF90" s="391"/>
      <c r="QYG90" s="392"/>
      <c r="QYH90" s="393"/>
      <c r="QYI90" s="394"/>
      <c r="QYJ90" s="395"/>
      <c r="QYK90" s="389"/>
      <c r="QYL90" s="390"/>
      <c r="QYM90" s="391"/>
      <c r="QYN90" s="392"/>
      <c r="QYO90" s="393"/>
      <c r="QYP90" s="394"/>
      <c r="QYQ90" s="395"/>
      <c r="QYR90" s="389"/>
      <c r="QYS90" s="390"/>
      <c r="QYT90" s="391"/>
      <c r="QYU90" s="392"/>
      <c r="QYV90" s="393"/>
      <c r="QYW90" s="394"/>
      <c r="QYX90" s="395"/>
      <c r="QYY90" s="389"/>
      <c r="QYZ90" s="390"/>
      <c r="QZA90" s="391"/>
      <c r="QZB90" s="392"/>
      <c r="QZC90" s="393"/>
      <c r="QZD90" s="394"/>
      <c r="QZE90" s="395"/>
      <c r="QZF90" s="389"/>
      <c r="QZG90" s="390"/>
      <c r="QZH90" s="391"/>
      <c r="QZI90" s="392"/>
      <c r="QZJ90" s="393"/>
      <c r="QZK90" s="394"/>
      <c r="QZL90" s="395"/>
      <c r="QZM90" s="389"/>
      <c r="QZN90" s="390"/>
      <c r="QZO90" s="391"/>
      <c r="QZP90" s="392"/>
      <c r="QZQ90" s="393"/>
      <c r="QZR90" s="394"/>
      <c r="QZS90" s="395"/>
      <c r="QZT90" s="389"/>
      <c r="QZU90" s="390"/>
      <c r="QZV90" s="391"/>
      <c r="QZW90" s="392"/>
      <c r="QZX90" s="393"/>
      <c r="QZY90" s="394"/>
      <c r="QZZ90" s="395"/>
      <c r="RAA90" s="389"/>
      <c r="RAB90" s="390"/>
      <c r="RAC90" s="391"/>
      <c r="RAD90" s="392"/>
      <c r="RAE90" s="393"/>
      <c r="RAF90" s="394"/>
      <c r="RAG90" s="395"/>
      <c r="RAH90" s="389"/>
      <c r="RAI90" s="390"/>
      <c r="RAJ90" s="391"/>
      <c r="RAK90" s="392"/>
      <c r="RAL90" s="393"/>
      <c r="RAM90" s="394"/>
      <c r="RAN90" s="395"/>
      <c r="RAO90" s="389"/>
      <c r="RAP90" s="390"/>
      <c r="RAQ90" s="391"/>
      <c r="RAR90" s="392"/>
      <c r="RAS90" s="393"/>
      <c r="RAT90" s="394"/>
      <c r="RAU90" s="395"/>
      <c r="RAV90" s="389"/>
      <c r="RAW90" s="390"/>
      <c r="RAX90" s="391"/>
      <c r="RAY90" s="392"/>
      <c r="RAZ90" s="393"/>
      <c r="RBA90" s="394"/>
      <c r="RBB90" s="395"/>
      <c r="RBC90" s="389"/>
      <c r="RBD90" s="390"/>
      <c r="RBE90" s="391"/>
      <c r="RBF90" s="392"/>
      <c r="RBG90" s="393"/>
      <c r="RBH90" s="394"/>
      <c r="RBI90" s="395"/>
      <c r="RBJ90" s="389"/>
      <c r="RBK90" s="390"/>
      <c r="RBL90" s="391"/>
      <c r="RBM90" s="392"/>
      <c r="RBN90" s="393"/>
      <c r="RBO90" s="394"/>
      <c r="RBP90" s="395"/>
      <c r="RBQ90" s="389"/>
      <c r="RBR90" s="390"/>
      <c r="RBS90" s="391"/>
      <c r="RBT90" s="392"/>
      <c r="RBU90" s="393"/>
      <c r="RBV90" s="394"/>
      <c r="RBW90" s="395"/>
      <c r="RBX90" s="389"/>
      <c r="RBY90" s="390"/>
      <c r="RBZ90" s="391"/>
      <c r="RCA90" s="392"/>
      <c r="RCB90" s="393"/>
      <c r="RCC90" s="394"/>
      <c r="RCD90" s="395"/>
      <c r="RCE90" s="389"/>
      <c r="RCF90" s="390"/>
      <c r="RCG90" s="391"/>
      <c r="RCH90" s="392"/>
      <c r="RCI90" s="393"/>
      <c r="RCJ90" s="394"/>
      <c r="RCK90" s="395"/>
      <c r="RCL90" s="389"/>
      <c r="RCM90" s="390"/>
      <c r="RCN90" s="391"/>
      <c r="RCO90" s="392"/>
      <c r="RCP90" s="393"/>
      <c r="RCQ90" s="394"/>
      <c r="RCR90" s="395"/>
      <c r="RCS90" s="389"/>
      <c r="RCT90" s="390"/>
      <c r="RCU90" s="391"/>
      <c r="RCV90" s="392"/>
      <c r="RCW90" s="393"/>
      <c r="RCX90" s="394"/>
      <c r="RCY90" s="395"/>
      <c r="RCZ90" s="389"/>
      <c r="RDA90" s="390"/>
      <c r="RDB90" s="391"/>
      <c r="RDC90" s="392"/>
      <c r="RDD90" s="393"/>
      <c r="RDE90" s="394"/>
      <c r="RDF90" s="395"/>
      <c r="RDG90" s="389"/>
      <c r="RDH90" s="390"/>
      <c r="RDI90" s="391"/>
      <c r="RDJ90" s="392"/>
      <c r="RDK90" s="393"/>
      <c r="RDL90" s="394"/>
      <c r="RDM90" s="395"/>
      <c r="RDN90" s="389"/>
      <c r="RDO90" s="390"/>
      <c r="RDP90" s="391"/>
      <c r="RDQ90" s="392"/>
      <c r="RDR90" s="393"/>
      <c r="RDS90" s="394"/>
      <c r="RDT90" s="395"/>
      <c r="RDU90" s="389"/>
      <c r="RDV90" s="390"/>
      <c r="RDW90" s="391"/>
      <c r="RDX90" s="392"/>
      <c r="RDY90" s="393"/>
      <c r="RDZ90" s="394"/>
      <c r="REA90" s="395"/>
      <c r="REB90" s="389"/>
      <c r="REC90" s="390"/>
      <c r="RED90" s="391"/>
      <c r="REE90" s="392"/>
      <c r="REF90" s="393"/>
      <c r="REG90" s="394"/>
      <c r="REH90" s="395"/>
      <c r="REI90" s="389"/>
      <c r="REJ90" s="390"/>
      <c r="REK90" s="391"/>
      <c r="REL90" s="392"/>
      <c r="REM90" s="393"/>
      <c r="REN90" s="394"/>
      <c r="REO90" s="395"/>
      <c r="REP90" s="389"/>
      <c r="REQ90" s="390"/>
      <c r="RER90" s="391"/>
      <c r="RES90" s="392"/>
      <c r="RET90" s="393"/>
      <c r="REU90" s="394"/>
      <c r="REV90" s="395"/>
      <c r="REW90" s="389"/>
      <c r="REX90" s="390"/>
      <c r="REY90" s="391"/>
      <c r="REZ90" s="392"/>
      <c r="RFA90" s="393"/>
      <c r="RFB90" s="394"/>
      <c r="RFC90" s="395"/>
      <c r="RFD90" s="389"/>
      <c r="RFE90" s="390"/>
      <c r="RFF90" s="391"/>
      <c r="RFG90" s="392"/>
      <c r="RFH90" s="393"/>
      <c r="RFI90" s="394"/>
      <c r="RFJ90" s="395"/>
      <c r="RFK90" s="389"/>
      <c r="RFL90" s="390"/>
      <c r="RFM90" s="391"/>
      <c r="RFN90" s="392"/>
      <c r="RFO90" s="393"/>
      <c r="RFP90" s="394"/>
      <c r="RFQ90" s="395"/>
      <c r="RFR90" s="389"/>
      <c r="RFS90" s="390"/>
      <c r="RFT90" s="391"/>
      <c r="RFU90" s="392"/>
      <c r="RFV90" s="393"/>
      <c r="RFW90" s="394"/>
      <c r="RFX90" s="395"/>
      <c r="RFY90" s="389"/>
      <c r="RFZ90" s="390"/>
      <c r="RGA90" s="391"/>
      <c r="RGB90" s="392"/>
      <c r="RGC90" s="393"/>
      <c r="RGD90" s="394"/>
      <c r="RGE90" s="395"/>
      <c r="RGF90" s="389"/>
      <c r="RGG90" s="390"/>
      <c r="RGH90" s="391"/>
      <c r="RGI90" s="392"/>
      <c r="RGJ90" s="393"/>
      <c r="RGK90" s="394"/>
      <c r="RGL90" s="395"/>
      <c r="RGM90" s="389"/>
      <c r="RGN90" s="390"/>
      <c r="RGO90" s="391"/>
      <c r="RGP90" s="392"/>
      <c r="RGQ90" s="393"/>
      <c r="RGR90" s="394"/>
      <c r="RGS90" s="395"/>
      <c r="RGT90" s="389"/>
      <c r="RGU90" s="390"/>
      <c r="RGV90" s="391"/>
      <c r="RGW90" s="392"/>
      <c r="RGX90" s="393"/>
      <c r="RGY90" s="394"/>
      <c r="RGZ90" s="395"/>
      <c r="RHA90" s="389"/>
      <c r="RHB90" s="390"/>
      <c r="RHC90" s="391"/>
      <c r="RHD90" s="392"/>
      <c r="RHE90" s="393"/>
      <c r="RHF90" s="394"/>
      <c r="RHG90" s="395"/>
      <c r="RHH90" s="389"/>
      <c r="RHI90" s="390"/>
      <c r="RHJ90" s="391"/>
      <c r="RHK90" s="392"/>
      <c r="RHL90" s="393"/>
      <c r="RHM90" s="394"/>
      <c r="RHN90" s="395"/>
      <c r="RHO90" s="389"/>
      <c r="RHP90" s="390"/>
      <c r="RHQ90" s="391"/>
      <c r="RHR90" s="392"/>
      <c r="RHS90" s="393"/>
      <c r="RHT90" s="394"/>
      <c r="RHU90" s="395"/>
      <c r="RHV90" s="389"/>
      <c r="RHW90" s="390"/>
      <c r="RHX90" s="391"/>
      <c r="RHY90" s="392"/>
      <c r="RHZ90" s="393"/>
      <c r="RIA90" s="394"/>
      <c r="RIB90" s="395"/>
      <c r="RIC90" s="389"/>
      <c r="RID90" s="390"/>
      <c r="RIE90" s="391"/>
      <c r="RIF90" s="392"/>
      <c r="RIG90" s="393"/>
      <c r="RIH90" s="394"/>
      <c r="RII90" s="395"/>
      <c r="RIJ90" s="389"/>
      <c r="RIK90" s="390"/>
      <c r="RIL90" s="391"/>
      <c r="RIM90" s="392"/>
      <c r="RIN90" s="393"/>
      <c r="RIO90" s="394"/>
      <c r="RIP90" s="395"/>
      <c r="RIQ90" s="389"/>
      <c r="RIR90" s="390"/>
      <c r="RIS90" s="391"/>
      <c r="RIT90" s="392"/>
      <c r="RIU90" s="393"/>
      <c r="RIV90" s="394"/>
      <c r="RIW90" s="395"/>
      <c r="RIX90" s="389"/>
      <c r="RIY90" s="390"/>
      <c r="RIZ90" s="391"/>
      <c r="RJA90" s="392"/>
      <c r="RJB90" s="393"/>
      <c r="RJC90" s="394"/>
      <c r="RJD90" s="395"/>
      <c r="RJE90" s="389"/>
      <c r="RJF90" s="390"/>
      <c r="RJG90" s="391"/>
      <c r="RJH90" s="392"/>
      <c r="RJI90" s="393"/>
      <c r="RJJ90" s="394"/>
      <c r="RJK90" s="395"/>
      <c r="RJL90" s="389"/>
      <c r="RJM90" s="390"/>
      <c r="RJN90" s="391"/>
      <c r="RJO90" s="392"/>
      <c r="RJP90" s="393"/>
      <c r="RJQ90" s="394"/>
      <c r="RJR90" s="395"/>
      <c r="RJS90" s="389"/>
      <c r="RJT90" s="390"/>
      <c r="RJU90" s="391"/>
      <c r="RJV90" s="392"/>
      <c r="RJW90" s="393"/>
      <c r="RJX90" s="394"/>
      <c r="RJY90" s="395"/>
      <c r="RJZ90" s="389"/>
      <c r="RKA90" s="390"/>
      <c r="RKB90" s="391"/>
      <c r="RKC90" s="392"/>
      <c r="RKD90" s="393"/>
      <c r="RKE90" s="394"/>
      <c r="RKF90" s="395"/>
      <c r="RKG90" s="389"/>
      <c r="RKH90" s="390"/>
      <c r="RKI90" s="391"/>
      <c r="RKJ90" s="392"/>
      <c r="RKK90" s="393"/>
      <c r="RKL90" s="394"/>
      <c r="RKM90" s="395"/>
      <c r="RKN90" s="389"/>
      <c r="RKO90" s="390"/>
      <c r="RKP90" s="391"/>
      <c r="RKQ90" s="392"/>
      <c r="RKR90" s="393"/>
      <c r="RKS90" s="394"/>
      <c r="RKT90" s="395"/>
      <c r="RKU90" s="389"/>
      <c r="RKV90" s="390"/>
      <c r="RKW90" s="391"/>
      <c r="RKX90" s="392"/>
      <c r="RKY90" s="393"/>
      <c r="RKZ90" s="394"/>
      <c r="RLA90" s="395"/>
      <c r="RLB90" s="389"/>
      <c r="RLC90" s="390"/>
      <c r="RLD90" s="391"/>
      <c r="RLE90" s="392"/>
      <c r="RLF90" s="393"/>
      <c r="RLG90" s="394"/>
      <c r="RLH90" s="395"/>
      <c r="RLI90" s="389"/>
      <c r="RLJ90" s="390"/>
      <c r="RLK90" s="391"/>
      <c r="RLL90" s="392"/>
      <c r="RLM90" s="393"/>
      <c r="RLN90" s="394"/>
      <c r="RLO90" s="395"/>
      <c r="RLP90" s="389"/>
      <c r="RLQ90" s="390"/>
      <c r="RLR90" s="391"/>
      <c r="RLS90" s="392"/>
      <c r="RLT90" s="393"/>
      <c r="RLU90" s="394"/>
      <c r="RLV90" s="395"/>
      <c r="RLW90" s="389"/>
      <c r="RLX90" s="390"/>
      <c r="RLY90" s="391"/>
      <c r="RLZ90" s="392"/>
      <c r="RMA90" s="393"/>
      <c r="RMB90" s="394"/>
      <c r="RMC90" s="395"/>
      <c r="RMD90" s="389"/>
      <c r="RME90" s="390"/>
      <c r="RMF90" s="391"/>
      <c r="RMG90" s="392"/>
      <c r="RMH90" s="393"/>
      <c r="RMI90" s="394"/>
      <c r="RMJ90" s="395"/>
      <c r="RMK90" s="389"/>
      <c r="RML90" s="390"/>
      <c r="RMM90" s="391"/>
      <c r="RMN90" s="392"/>
      <c r="RMO90" s="393"/>
      <c r="RMP90" s="394"/>
      <c r="RMQ90" s="395"/>
      <c r="RMR90" s="389"/>
      <c r="RMS90" s="390"/>
      <c r="RMT90" s="391"/>
      <c r="RMU90" s="392"/>
      <c r="RMV90" s="393"/>
      <c r="RMW90" s="394"/>
      <c r="RMX90" s="395"/>
      <c r="RMY90" s="389"/>
      <c r="RMZ90" s="390"/>
      <c r="RNA90" s="391"/>
      <c r="RNB90" s="392"/>
      <c r="RNC90" s="393"/>
      <c r="RND90" s="394"/>
      <c r="RNE90" s="395"/>
      <c r="RNF90" s="389"/>
      <c r="RNG90" s="390"/>
      <c r="RNH90" s="391"/>
      <c r="RNI90" s="392"/>
      <c r="RNJ90" s="393"/>
      <c r="RNK90" s="394"/>
      <c r="RNL90" s="395"/>
      <c r="RNM90" s="389"/>
      <c r="RNN90" s="390"/>
      <c r="RNO90" s="391"/>
      <c r="RNP90" s="392"/>
      <c r="RNQ90" s="393"/>
      <c r="RNR90" s="394"/>
      <c r="RNS90" s="395"/>
      <c r="RNT90" s="389"/>
      <c r="RNU90" s="390"/>
      <c r="RNV90" s="391"/>
      <c r="RNW90" s="392"/>
      <c r="RNX90" s="393"/>
      <c r="RNY90" s="394"/>
      <c r="RNZ90" s="395"/>
      <c r="ROA90" s="389"/>
      <c r="ROB90" s="390"/>
      <c r="ROC90" s="391"/>
      <c r="ROD90" s="392"/>
      <c r="ROE90" s="393"/>
      <c r="ROF90" s="394"/>
      <c r="ROG90" s="395"/>
      <c r="ROH90" s="389"/>
      <c r="ROI90" s="390"/>
      <c r="ROJ90" s="391"/>
      <c r="ROK90" s="392"/>
      <c r="ROL90" s="393"/>
      <c r="ROM90" s="394"/>
      <c r="RON90" s="395"/>
      <c r="ROO90" s="389"/>
      <c r="ROP90" s="390"/>
      <c r="ROQ90" s="391"/>
      <c r="ROR90" s="392"/>
      <c r="ROS90" s="393"/>
      <c r="ROT90" s="394"/>
      <c r="ROU90" s="395"/>
      <c r="ROV90" s="389"/>
      <c r="ROW90" s="390"/>
      <c r="ROX90" s="391"/>
      <c r="ROY90" s="392"/>
      <c r="ROZ90" s="393"/>
      <c r="RPA90" s="394"/>
      <c r="RPB90" s="395"/>
      <c r="RPC90" s="389"/>
      <c r="RPD90" s="390"/>
      <c r="RPE90" s="391"/>
      <c r="RPF90" s="392"/>
      <c r="RPG90" s="393"/>
      <c r="RPH90" s="394"/>
      <c r="RPI90" s="395"/>
      <c r="RPJ90" s="389"/>
      <c r="RPK90" s="390"/>
      <c r="RPL90" s="391"/>
      <c r="RPM90" s="392"/>
      <c r="RPN90" s="393"/>
      <c r="RPO90" s="394"/>
      <c r="RPP90" s="395"/>
      <c r="RPQ90" s="389"/>
      <c r="RPR90" s="390"/>
      <c r="RPS90" s="391"/>
      <c r="RPT90" s="392"/>
      <c r="RPU90" s="393"/>
      <c r="RPV90" s="394"/>
      <c r="RPW90" s="395"/>
      <c r="RPX90" s="389"/>
      <c r="RPY90" s="390"/>
      <c r="RPZ90" s="391"/>
      <c r="RQA90" s="392"/>
      <c r="RQB90" s="393"/>
      <c r="RQC90" s="394"/>
      <c r="RQD90" s="395"/>
      <c r="RQE90" s="389"/>
      <c r="RQF90" s="390"/>
      <c r="RQG90" s="391"/>
      <c r="RQH90" s="392"/>
      <c r="RQI90" s="393"/>
      <c r="RQJ90" s="394"/>
      <c r="RQK90" s="395"/>
      <c r="RQL90" s="389"/>
      <c r="RQM90" s="390"/>
      <c r="RQN90" s="391"/>
      <c r="RQO90" s="392"/>
      <c r="RQP90" s="393"/>
      <c r="RQQ90" s="394"/>
      <c r="RQR90" s="395"/>
      <c r="RQS90" s="389"/>
      <c r="RQT90" s="390"/>
      <c r="RQU90" s="391"/>
      <c r="RQV90" s="392"/>
      <c r="RQW90" s="393"/>
      <c r="RQX90" s="394"/>
      <c r="RQY90" s="395"/>
      <c r="RQZ90" s="389"/>
      <c r="RRA90" s="390"/>
      <c r="RRB90" s="391"/>
      <c r="RRC90" s="392"/>
      <c r="RRD90" s="393"/>
      <c r="RRE90" s="394"/>
      <c r="RRF90" s="395"/>
      <c r="RRG90" s="389"/>
      <c r="RRH90" s="390"/>
      <c r="RRI90" s="391"/>
      <c r="RRJ90" s="392"/>
      <c r="RRK90" s="393"/>
      <c r="RRL90" s="394"/>
      <c r="RRM90" s="395"/>
      <c r="RRN90" s="389"/>
      <c r="RRO90" s="390"/>
      <c r="RRP90" s="391"/>
      <c r="RRQ90" s="392"/>
      <c r="RRR90" s="393"/>
      <c r="RRS90" s="394"/>
      <c r="RRT90" s="395"/>
      <c r="RRU90" s="389"/>
      <c r="RRV90" s="390"/>
      <c r="RRW90" s="391"/>
      <c r="RRX90" s="392"/>
      <c r="RRY90" s="393"/>
      <c r="RRZ90" s="394"/>
      <c r="RSA90" s="395"/>
      <c r="RSB90" s="389"/>
      <c r="RSC90" s="390"/>
      <c r="RSD90" s="391"/>
      <c r="RSE90" s="392"/>
      <c r="RSF90" s="393"/>
      <c r="RSG90" s="394"/>
      <c r="RSH90" s="395"/>
      <c r="RSI90" s="389"/>
      <c r="RSJ90" s="390"/>
      <c r="RSK90" s="391"/>
      <c r="RSL90" s="392"/>
      <c r="RSM90" s="393"/>
      <c r="RSN90" s="394"/>
      <c r="RSO90" s="395"/>
      <c r="RSP90" s="389"/>
      <c r="RSQ90" s="390"/>
      <c r="RSR90" s="391"/>
      <c r="RSS90" s="392"/>
      <c r="RST90" s="393"/>
      <c r="RSU90" s="394"/>
      <c r="RSV90" s="395"/>
      <c r="RSW90" s="389"/>
      <c r="RSX90" s="390"/>
      <c r="RSY90" s="391"/>
      <c r="RSZ90" s="392"/>
      <c r="RTA90" s="393"/>
      <c r="RTB90" s="394"/>
      <c r="RTC90" s="395"/>
      <c r="RTD90" s="389"/>
      <c r="RTE90" s="390"/>
      <c r="RTF90" s="391"/>
      <c r="RTG90" s="392"/>
      <c r="RTH90" s="393"/>
      <c r="RTI90" s="394"/>
      <c r="RTJ90" s="395"/>
      <c r="RTK90" s="389"/>
      <c r="RTL90" s="390"/>
      <c r="RTM90" s="391"/>
      <c r="RTN90" s="392"/>
      <c r="RTO90" s="393"/>
      <c r="RTP90" s="394"/>
      <c r="RTQ90" s="395"/>
      <c r="RTR90" s="389"/>
      <c r="RTS90" s="390"/>
      <c r="RTT90" s="391"/>
      <c r="RTU90" s="392"/>
      <c r="RTV90" s="393"/>
      <c r="RTW90" s="394"/>
      <c r="RTX90" s="395"/>
      <c r="RTY90" s="389"/>
      <c r="RTZ90" s="390"/>
      <c r="RUA90" s="391"/>
      <c r="RUB90" s="392"/>
      <c r="RUC90" s="393"/>
      <c r="RUD90" s="394"/>
      <c r="RUE90" s="395"/>
      <c r="RUF90" s="389"/>
      <c r="RUG90" s="390"/>
      <c r="RUH90" s="391"/>
      <c r="RUI90" s="392"/>
      <c r="RUJ90" s="393"/>
      <c r="RUK90" s="394"/>
      <c r="RUL90" s="395"/>
      <c r="RUM90" s="389"/>
      <c r="RUN90" s="390"/>
      <c r="RUO90" s="391"/>
      <c r="RUP90" s="392"/>
      <c r="RUQ90" s="393"/>
      <c r="RUR90" s="394"/>
      <c r="RUS90" s="395"/>
      <c r="RUT90" s="389"/>
      <c r="RUU90" s="390"/>
      <c r="RUV90" s="391"/>
      <c r="RUW90" s="392"/>
      <c r="RUX90" s="393"/>
      <c r="RUY90" s="394"/>
      <c r="RUZ90" s="395"/>
      <c r="RVA90" s="389"/>
      <c r="RVB90" s="390"/>
      <c r="RVC90" s="391"/>
      <c r="RVD90" s="392"/>
      <c r="RVE90" s="393"/>
      <c r="RVF90" s="394"/>
      <c r="RVG90" s="395"/>
      <c r="RVH90" s="389"/>
      <c r="RVI90" s="390"/>
      <c r="RVJ90" s="391"/>
      <c r="RVK90" s="392"/>
      <c r="RVL90" s="393"/>
      <c r="RVM90" s="394"/>
      <c r="RVN90" s="395"/>
      <c r="RVO90" s="389"/>
      <c r="RVP90" s="390"/>
      <c r="RVQ90" s="391"/>
      <c r="RVR90" s="392"/>
      <c r="RVS90" s="393"/>
      <c r="RVT90" s="394"/>
      <c r="RVU90" s="395"/>
      <c r="RVV90" s="389"/>
      <c r="RVW90" s="390"/>
      <c r="RVX90" s="391"/>
      <c r="RVY90" s="392"/>
      <c r="RVZ90" s="393"/>
      <c r="RWA90" s="394"/>
      <c r="RWB90" s="395"/>
      <c r="RWC90" s="389"/>
      <c r="RWD90" s="390"/>
      <c r="RWE90" s="391"/>
      <c r="RWF90" s="392"/>
      <c r="RWG90" s="393"/>
      <c r="RWH90" s="394"/>
      <c r="RWI90" s="395"/>
      <c r="RWJ90" s="389"/>
      <c r="RWK90" s="390"/>
      <c r="RWL90" s="391"/>
      <c r="RWM90" s="392"/>
      <c r="RWN90" s="393"/>
      <c r="RWO90" s="394"/>
      <c r="RWP90" s="395"/>
      <c r="RWQ90" s="389"/>
      <c r="RWR90" s="390"/>
      <c r="RWS90" s="391"/>
      <c r="RWT90" s="392"/>
      <c r="RWU90" s="393"/>
      <c r="RWV90" s="394"/>
      <c r="RWW90" s="395"/>
      <c r="RWX90" s="389"/>
      <c r="RWY90" s="390"/>
      <c r="RWZ90" s="391"/>
      <c r="RXA90" s="392"/>
      <c r="RXB90" s="393"/>
      <c r="RXC90" s="394"/>
      <c r="RXD90" s="395"/>
      <c r="RXE90" s="389"/>
      <c r="RXF90" s="390"/>
      <c r="RXG90" s="391"/>
      <c r="RXH90" s="392"/>
      <c r="RXI90" s="393"/>
      <c r="RXJ90" s="394"/>
      <c r="RXK90" s="395"/>
      <c r="RXL90" s="389"/>
      <c r="RXM90" s="390"/>
      <c r="RXN90" s="391"/>
      <c r="RXO90" s="392"/>
      <c r="RXP90" s="393"/>
      <c r="RXQ90" s="394"/>
      <c r="RXR90" s="395"/>
      <c r="RXS90" s="389"/>
      <c r="RXT90" s="390"/>
      <c r="RXU90" s="391"/>
      <c r="RXV90" s="392"/>
      <c r="RXW90" s="393"/>
      <c r="RXX90" s="394"/>
      <c r="RXY90" s="395"/>
      <c r="RXZ90" s="389"/>
      <c r="RYA90" s="390"/>
      <c r="RYB90" s="391"/>
      <c r="RYC90" s="392"/>
      <c r="RYD90" s="393"/>
      <c r="RYE90" s="394"/>
      <c r="RYF90" s="395"/>
      <c r="RYG90" s="389"/>
      <c r="RYH90" s="390"/>
      <c r="RYI90" s="391"/>
      <c r="RYJ90" s="392"/>
      <c r="RYK90" s="393"/>
      <c r="RYL90" s="394"/>
      <c r="RYM90" s="395"/>
      <c r="RYN90" s="389"/>
      <c r="RYO90" s="390"/>
      <c r="RYP90" s="391"/>
      <c r="RYQ90" s="392"/>
      <c r="RYR90" s="393"/>
      <c r="RYS90" s="394"/>
      <c r="RYT90" s="395"/>
      <c r="RYU90" s="389"/>
      <c r="RYV90" s="390"/>
      <c r="RYW90" s="391"/>
      <c r="RYX90" s="392"/>
      <c r="RYY90" s="393"/>
      <c r="RYZ90" s="394"/>
      <c r="RZA90" s="395"/>
      <c r="RZB90" s="389"/>
      <c r="RZC90" s="390"/>
      <c r="RZD90" s="391"/>
      <c r="RZE90" s="392"/>
      <c r="RZF90" s="393"/>
      <c r="RZG90" s="394"/>
      <c r="RZH90" s="395"/>
      <c r="RZI90" s="389"/>
      <c r="RZJ90" s="390"/>
      <c r="RZK90" s="391"/>
      <c r="RZL90" s="392"/>
      <c r="RZM90" s="393"/>
      <c r="RZN90" s="394"/>
      <c r="RZO90" s="395"/>
      <c r="RZP90" s="389"/>
      <c r="RZQ90" s="390"/>
      <c r="RZR90" s="391"/>
      <c r="RZS90" s="392"/>
      <c r="RZT90" s="393"/>
      <c r="RZU90" s="394"/>
      <c r="RZV90" s="395"/>
      <c r="RZW90" s="389"/>
      <c r="RZX90" s="390"/>
      <c r="RZY90" s="391"/>
      <c r="RZZ90" s="392"/>
      <c r="SAA90" s="393"/>
      <c r="SAB90" s="394"/>
      <c r="SAC90" s="395"/>
      <c r="SAD90" s="389"/>
      <c r="SAE90" s="390"/>
      <c r="SAF90" s="391"/>
      <c r="SAG90" s="392"/>
      <c r="SAH90" s="393"/>
      <c r="SAI90" s="394"/>
      <c r="SAJ90" s="395"/>
      <c r="SAK90" s="389"/>
      <c r="SAL90" s="390"/>
      <c r="SAM90" s="391"/>
      <c r="SAN90" s="392"/>
      <c r="SAO90" s="393"/>
      <c r="SAP90" s="394"/>
      <c r="SAQ90" s="395"/>
      <c r="SAR90" s="389"/>
      <c r="SAS90" s="390"/>
      <c r="SAT90" s="391"/>
      <c r="SAU90" s="392"/>
      <c r="SAV90" s="393"/>
      <c r="SAW90" s="394"/>
      <c r="SAX90" s="395"/>
      <c r="SAY90" s="389"/>
      <c r="SAZ90" s="390"/>
      <c r="SBA90" s="391"/>
      <c r="SBB90" s="392"/>
      <c r="SBC90" s="393"/>
      <c r="SBD90" s="394"/>
      <c r="SBE90" s="395"/>
      <c r="SBF90" s="389"/>
      <c r="SBG90" s="390"/>
      <c r="SBH90" s="391"/>
      <c r="SBI90" s="392"/>
      <c r="SBJ90" s="393"/>
      <c r="SBK90" s="394"/>
      <c r="SBL90" s="395"/>
      <c r="SBM90" s="389"/>
      <c r="SBN90" s="390"/>
      <c r="SBO90" s="391"/>
      <c r="SBP90" s="392"/>
      <c r="SBQ90" s="393"/>
      <c r="SBR90" s="394"/>
      <c r="SBS90" s="395"/>
      <c r="SBT90" s="389"/>
      <c r="SBU90" s="390"/>
      <c r="SBV90" s="391"/>
      <c r="SBW90" s="392"/>
      <c r="SBX90" s="393"/>
      <c r="SBY90" s="394"/>
      <c r="SBZ90" s="395"/>
      <c r="SCA90" s="389"/>
      <c r="SCB90" s="390"/>
      <c r="SCC90" s="391"/>
      <c r="SCD90" s="392"/>
      <c r="SCE90" s="393"/>
      <c r="SCF90" s="394"/>
      <c r="SCG90" s="395"/>
      <c r="SCH90" s="389"/>
      <c r="SCI90" s="390"/>
      <c r="SCJ90" s="391"/>
      <c r="SCK90" s="392"/>
      <c r="SCL90" s="393"/>
      <c r="SCM90" s="394"/>
      <c r="SCN90" s="395"/>
      <c r="SCO90" s="389"/>
      <c r="SCP90" s="390"/>
      <c r="SCQ90" s="391"/>
      <c r="SCR90" s="392"/>
      <c r="SCS90" s="393"/>
      <c r="SCT90" s="394"/>
      <c r="SCU90" s="395"/>
      <c r="SCV90" s="389"/>
      <c r="SCW90" s="390"/>
      <c r="SCX90" s="391"/>
      <c r="SCY90" s="392"/>
      <c r="SCZ90" s="393"/>
      <c r="SDA90" s="394"/>
      <c r="SDB90" s="395"/>
      <c r="SDC90" s="389"/>
      <c r="SDD90" s="390"/>
      <c r="SDE90" s="391"/>
      <c r="SDF90" s="392"/>
      <c r="SDG90" s="393"/>
      <c r="SDH90" s="394"/>
      <c r="SDI90" s="395"/>
      <c r="SDJ90" s="389"/>
      <c r="SDK90" s="390"/>
      <c r="SDL90" s="391"/>
      <c r="SDM90" s="392"/>
      <c r="SDN90" s="393"/>
      <c r="SDO90" s="394"/>
      <c r="SDP90" s="395"/>
      <c r="SDQ90" s="389"/>
      <c r="SDR90" s="390"/>
      <c r="SDS90" s="391"/>
      <c r="SDT90" s="392"/>
      <c r="SDU90" s="393"/>
      <c r="SDV90" s="394"/>
      <c r="SDW90" s="395"/>
      <c r="SDX90" s="389"/>
      <c r="SDY90" s="390"/>
      <c r="SDZ90" s="391"/>
      <c r="SEA90" s="392"/>
      <c r="SEB90" s="393"/>
      <c r="SEC90" s="394"/>
      <c r="SED90" s="395"/>
      <c r="SEE90" s="389"/>
      <c r="SEF90" s="390"/>
      <c r="SEG90" s="391"/>
      <c r="SEH90" s="392"/>
      <c r="SEI90" s="393"/>
      <c r="SEJ90" s="394"/>
      <c r="SEK90" s="395"/>
      <c r="SEL90" s="389"/>
      <c r="SEM90" s="390"/>
      <c r="SEN90" s="391"/>
      <c r="SEO90" s="392"/>
      <c r="SEP90" s="393"/>
      <c r="SEQ90" s="394"/>
      <c r="SER90" s="395"/>
      <c r="SES90" s="389"/>
      <c r="SET90" s="390"/>
      <c r="SEU90" s="391"/>
      <c r="SEV90" s="392"/>
      <c r="SEW90" s="393"/>
      <c r="SEX90" s="394"/>
      <c r="SEY90" s="395"/>
      <c r="SEZ90" s="389"/>
      <c r="SFA90" s="390"/>
      <c r="SFB90" s="391"/>
      <c r="SFC90" s="392"/>
      <c r="SFD90" s="393"/>
      <c r="SFE90" s="394"/>
      <c r="SFF90" s="395"/>
      <c r="SFG90" s="389"/>
      <c r="SFH90" s="390"/>
      <c r="SFI90" s="391"/>
      <c r="SFJ90" s="392"/>
      <c r="SFK90" s="393"/>
      <c r="SFL90" s="394"/>
      <c r="SFM90" s="395"/>
      <c r="SFN90" s="389"/>
      <c r="SFO90" s="390"/>
      <c r="SFP90" s="391"/>
      <c r="SFQ90" s="392"/>
      <c r="SFR90" s="393"/>
      <c r="SFS90" s="394"/>
      <c r="SFT90" s="395"/>
      <c r="SFU90" s="389"/>
      <c r="SFV90" s="390"/>
      <c r="SFW90" s="391"/>
      <c r="SFX90" s="392"/>
      <c r="SFY90" s="393"/>
      <c r="SFZ90" s="394"/>
      <c r="SGA90" s="395"/>
      <c r="SGB90" s="389"/>
      <c r="SGC90" s="390"/>
      <c r="SGD90" s="391"/>
      <c r="SGE90" s="392"/>
      <c r="SGF90" s="393"/>
      <c r="SGG90" s="394"/>
      <c r="SGH90" s="395"/>
      <c r="SGI90" s="389"/>
      <c r="SGJ90" s="390"/>
      <c r="SGK90" s="391"/>
      <c r="SGL90" s="392"/>
      <c r="SGM90" s="393"/>
      <c r="SGN90" s="394"/>
      <c r="SGO90" s="395"/>
      <c r="SGP90" s="389"/>
      <c r="SGQ90" s="390"/>
      <c r="SGR90" s="391"/>
      <c r="SGS90" s="392"/>
      <c r="SGT90" s="393"/>
      <c r="SGU90" s="394"/>
      <c r="SGV90" s="395"/>
      <c r="SGW90" s="389"/>
      <c r="SGX90" s="390"/>
      <c r="SGY90" s="391"/>
      <c r="SGZ90" s="392"/>
      <c r="SHA90" s="393"/>
      <c r="SHB90" s="394"/>
      <c r="SHC90" s="395"/>
      <c r="SHD90" s="389"/>
      <c r="SHE90" s="390"/>
      <c r="SHF90" s="391"/>
      <c r="SHG90" s="392"/>
      <c r="SHH90" s="393"/>
      <c r="SHI90" s="394"/>
      <c r="SHJ90" s="395"/>
      <c r="SHK90" s="389"/>
      <c r="SHL90" s="390"/>
      <c r="SHM90" s="391"/>
      <c r="SHN90" s="392"/>
      <c r="SHO90" s="393"/>
      <c r="SHP90" s="394"/>
      <c r="SHQ90" s="395"/>
      <c r="SHR90" s="389"/>
      <c r="SHS90" s="390"/>
      <c r="SHT90" s="391"/>
      <c r="SHU90" s="392"/>
      <c r="SHV90" s="393"/>
      <c r="SHW90" s="394"/>
      <c r="SHX90" s="395"/>
      <c r="SHY90" s="389"/>
      <c r="SHZ90" s="390"/>
      <c r="SIA90" s="391"/>
      <c r="SIB90" s="392"/>
      <c r="SIC90" s="393"/>
      <c r="SID90" s="394"/>
      <c r="SIE90" s="395"/>
      <c r="SIF90" s="389"/>
      <c r="SIG90" s="390"/>
      <c r="SIH90" s="391"/>
      <c r="SII90" s="392"/>
      <c r="SIJ90" s="393"/>
      <c r="SIK90" s="394"/>
      <c r="SIL90" s="395"/>
      <c r="SIM90" s="389"/>
      <c r="SIN90" s="390"/>
      <c r="SIO90" s="391"/>
      <c r="SIP90" s="392"/>
      <c r="SIQ90" s="393"/>
      <c r="SIR90" s="394"/>
      <c r="SIS90" s="395"/>
      <c r="SIT90" s="389"/>
      <c r="SIU90" s="390"/>
      <c r="SIV90" s="391"/>
      <c r="SIW90" s="392"/>
      <c r="SIX90" s="393"/>
      <c r="SIY90" s="394"/>
      <c r="SIZ90" s="395"/>
      <c r="SJA90" s="389"/>
      <c r="SJB90" s="390"/>
      <c r="SJC90" s="391"/>
      <c r="SJD90" s="392"/>
      <c r="SJE90" s="393"/>
      <c r="SJF90" s="394"/>
      <c r="SJG90" s="395"/>
      <c r="SJH90" s="389"/>
      <c r="SJI90" s="390"/>
      <c r="SJJ90" s="391"/>
      <c r="SJK90" s="392"/>
      <c r="SJL90" s="393"/>
      <c r="SJM90" s="394"/>
      <c r="SJN90" s="395"/>
      <c r="SJO90" s="389"/>
      <c r="SJP90" s="390"/>
      <c r="SJQ90" s="391"/>
      <c r="SJR90" s="392"/>
      <c r="SJS90" s="393"/>
      <c r="SJT90" s="394"/>
      <c r="SJU90" s="395"/>
      <c r="SJV90" s="389"/>
      <c r="SJW90" s="390"/>
      <c r="SJX90" s="391"/>
      <c r="SJY90" s="392"/>
      <c r="SJZ90" s="393"/>
      <c r="SKA90" s="394"/>
      <c r="SKB90" s="395"/>
      <c r="SKC90" s="389"/>
      <c r="SKD90" s="390"/>
      <c r="SKE90" s="391"/>
      <c r="SKF90" s="392"/>
      <c r="SKG90" s="393"/>
      <c r="SKH90" s="394"/>
      <c r="SKI90" s="395"/>
      <c r="SKJ90" s="389"/>
      <c r="SKK90" s="390"/>
      <c r="SKL90" s="391"/>
      <c r="SKM90" s="392"/>
      <c r="SKN90" s="393"/>
      <c r="SKO90" s="394"/>
      <c r="SKP90" s="395"/>
      <c r="SKQ90" s="389"/>
      <c r="SKR90" s="390"/>
      <c r="SKS90" s="391"/>
      <c r="SKT90" s="392"/>
      <c r="SKU90" s="393"/>
      <c r="SKV90" s="394"/>
      <c r="SKW90" s="395"/>
      <c r="SKX90" s="389"/>
      <c r="SKY90" s="390"/>
      <c r="SKZ90" s="391"/>
      <c r="SLA90" s="392"/>
      <c r="SLB90" s="393"/>
      <c r="SLC90" s="394"/>
      <c r="SLD90" s="395"/>
      <c r="SLE90" s="389"/>
      <c r="SLF90" s="390"/>
      <c r="SLG90" s="391"/>
      <c r="SLH90" s="392"/>
      <c r="SLI90" s="393"/>
      <c r="SLJ90" s="394"/>
      <c r="SLK90" s="395"/>
      <c r="SLL90" s="389"/>
      <c r="SLM90" s="390"/>
      <c r="SLN90" s="391"/>
      <c r="SLO90" s="392"/>
      <c r="SLP90" s="393"/>
      <c r="SLQ90" s="394"/>
      <c r="SLR90" s="395"/>
      <c r="SLS90" s="389"/>
      <c r="SLT90" s="390"/>
      <c r="SLU90" s="391"/>
      <c r="SLV90" s="392"/>
      <c r="SLW90" s="393"/>
      <c r="SLX90" s="394"/>
      <c r="SLY90" s="395"/>
      <c r="SLZ90" s="389"/>
      <c r="SMA90" s="390"/>
      <c r="SMB90" s="391"/>
      <c r="SMC90" s="392"/>
      <c r="SMD90" s="393"/>
      <c r="SME90" s="394"/>
      <c r="SMF90" s="395"/>
      <c r="SMG90" s="389"/>
      <c r="SMH90" s="390"/>
      <c r="SMI90" s="391"/>
      <c r="SMJ90" s="392"/>
      <c r="SMK90" s="393"/>
      <c r="SML90" s="394"/>
      <c r="SMM90" s="395"/>
      <c r="SMN90" s="389"/>
      <c r="SMO90" s="390"/>
      <c r="SMP90" s="391"/>
      <c r="SMQ90" s="392"/>
      <c r="SMR90" s="393"/>
      <c r="SMS90" s="394"/>
      <c r="SMT90" s="395"/>
      <c r="SMU90" s="389"/>
      <c r="SMV90" s="390"/>
      <c r="SMW90" s="391"/>
      <c r="SMX90" s="392"/>
      <c r="SMY90" s="393"/>
      <c r="SMZ90" s="394"/>
      <c r="SNA90" s="395"/>
      <c r="SNB90" s="389"/>
      <c r="SNC90" s="390"/>
      <c r="SND90" s="391"/>
      <c r="SNE90" s="392"/>
      <c r="SNF90" s="393"/>
      <c r="SNG90" s="394"/>
      <c r="SNH90" s="395"/>
      <c r="SNI90" s="389"/>
      <c r="SNJ90" s="390"/>
      <c r="SNK90" s="391"/>
      <c r="SNL90" s="392"/>
      <c r="SNM90" s="393"/>
      <c r="SNN90" s="394"/>
      <c r="SNO90" s="395"/>
      <c r="SNP90" s="389"/>
      <c r="SNQ90" s="390"/>
      <c r="SNR90" s="391"/>
      <c r="SNS90" s="392"/>
      <c r="SNT90" s="393"/>
      <c r="SNU90" s="394"/>
      <c r="SNV90" s="395"/>
      <c r="SNW90" s="389"/>
      <c r="SNX90" s="390"/>
      <c r="SNY90" s="391"/>
      <c r="SNZ90" s="392"/>
      <c r="SOA90" s="393"/>
      <c r="SOB90" s="394"/>
      <c r="SOC90" s="395"/>
      <c r="SOD90" s="389"/>
      <c r="SOE90" s="390"/>
      <c r="SOF90" s="391"/>
      <c r="SOG90" s="392"/>
      <c r="SOH90" s="393"/>
      <c r="SOI90" s="394"/>
      <c r="SOJ90" s="395"/>
      <c r="SOK90" s="389"/>
      <c r="SOL90" s="390"/>
      <c r="SOM90" s="391"/>
      <c r="SON90" s="392"/>
      <c r="SOO90" s="393"/>
      <c r="SOP90" s="394"/>
      <c r="SOQ90" s="395"/>
      <c r="SOR90" s="389"/>
      <c r="SOS90" s="390"/>
      <c r="SOT90" s="391"/>
      <c r="SOU90" s="392"/>
      <c r="SOV90" s="393"/>
      <c r="SOW90" s="394"/>
      <c r="SOX90" s="395"/>
      <c r="SOY90" s="389"/>
      <c r="SOZ90" s="390"/>
      <c r="SPA90" s="391"/>
      <c r="SPB90" s="392"/>
      <c r="SPC90" s="393"/>
      <c r="SPD90" s="394"/>
      <c r="SPE90" s="395"/>
      <c r="SPF90" s="389"/>
      <c r="SPG90" s="390"/>
      <c r="SPH90" s="391"/>
      <c r="SPI90" s="392"/>
      <c r="SPJ90" s="393"/>
      <c r="SPK90" s="394"/>
      <c r="SPL90" s="395"/>
      <c r="SPM90" s="389"/>
      <c r="SPN90" s="390"/>
      <c r="SPO90" s="391"/>
      <c r="SPP90" s="392"/>
      <c r="SPQ90" s="393"/>
      <c r="SPR90" s="394"/>
      <c r="SPS90" s="395"/>
      <c r="SPT90" s="389"/>
      <c r="SPU90" s="390"/>
      <c r="SPV90" s="391"/>
      <c r="SPW90" s="392"/>
      <c r="SPX90" s="393"/>
      <c r="SPY90" s="394"/>
      <c r="SPZ90" s="395"/>
      <c r="SQA90" s="389"/>
      <c r="SQB90" s="390"/>
      <c r="SQC90" s="391"/>
      <c r="SQD90" s="392"/>
      <c r="SQE90" s="393"/>
      <c r="SQF90" s="394"/>
      <c r="SQG90" s="395"/>
      <c r="SQH90" s="389"/>
      <c r="SQI90" s="390"/>
      <c r="SQJ90" s="391"/>
      <c r="SQK90" s="392"/>
      <c r="SQL90" s="393"/>
      <c r="SQM90" s="394"/>
      <c r="SQN90" s="395"/>
      <c r="SQO90" s="389"/>
      <c r="SQP90" s="390"/>
      <c r="SQQ90" s="391"/>
      <c r="SQR90" s="392"/>
      <c r="SQS90" s="393"/>
      <c r="SQT90" s="394"/>
      <c r="SQU90" s="395"/>
      <c r="SQV90" s="389"/>
      <c r="SQW90" s="390"/>
      <c r="SQX90" s="391"/>
      <c r="SQY90" s="392"/>
      <c r="SQZ90" s="393"/>
      <c r="SRA90" s="394"/>
      <c r="SRB90" s="395"/>
      <c r="SRC90" s="389"/>
      <c r="SRD90" s="390"/>
      <c r="SRE90" s="391"/>
      <c r="SRF90" s="392"/>
      <c r="SRG90" s="393"/>
      <c r="SRH90" s="394"/>
      <c r="SRI90" s="395"/>
      <c r="SRJ90" s="389"/>
      <c r="SRK90" s="390"/>
      <c r="SRL90" s="391"/>
      <c r="SRM90" s="392"/>
      <c r="SRN90" s="393"/>
      <c r="SRO90" s="394"/>
      <c r="SRP90" s="395"/>
      <c r="SRQ90" s="389"/>
      <c r="SRR90" s="390"/>
      <c r="SRS90" s="391"/>
      <c r="SRT90" s="392"/>
      <c r="SRU90" s="393"/>
      <c r="SRV90" s="394"/>
      <c r="SRW90" s="395"/>
      <c r="SRX90" s="389"/>
      <c r="SRY90" s="390"/>
      <c r="SRZ90" s="391"/>
      <c r="SSA90" s="392"/>
      <c r="SSB90" s="393"/>
      <c r="SSC90" s="394"/>
      <c r="SSD90" s="395"/>
      <c r="SSE90" s="389"/>
      <c r="SSF90" s="390"/>
      <c r="SSG90" s="391"/>
      <c r="SSH90" s="392"/>
      <c r="SSI90" s="393"/>
      <c r="SSJ90" s="394"/>
      <c r="SSK90" s="395"/>
      <c r="SSL90" s="389"/>
      <c r="SSM90" s="390"/>
      <c r="SSN90" s="391"/>
      <c r="SSO90" s="392"/>
      <c r="SSP90" s="393"/>
      <c r="SSQ90" s="394"/>
      <c r="SSR90" s="395"/>
      <c r="SSS90" s="389"/>
      <c r="SST90" s="390"/>
      <c r="SSU90" s="391"/>
      <c r="SSV90" s="392"/>
      <c r="SSW90" s="393"/>
      <c r="SSX90" s="394"/>
      <c r="SSY90" s="395"/>
      <c r="SSZ90" s="389"/>
      <c r="STA90" s="390"/>
      <c r="STB90" s="391"/>
      <c r="STC90" s="392"/>
      <c r="STD90" s="393"/>
      <c r="STE90" s="394"/>
      <c r="STF90" s="395"/>
      <c r="STG90" s="389"/>
      <c r="STH90" s="390"/>
      <c r="STI90" s="391"/>
      <c r="STJ90" s="392"/>
      <c r="STK90" s="393"/>
      <c r="STL90" s="394"/>
      <c r="STM90" s="395"/>
      <c r="STN90" s="389"/>
      <c r="STO90" s="390"/>
      <c r="STP90" s="391"/>
      <c r="STQ90" s="392"/>
      <c r="STR90" s="393"/>
      <c r="STS90" s="394"/>
      <c r="STT90" s="395"/>
      <c r="STU90" s="389"/>
      <c r="STV90" s="390"/>
      <c r="STW90" s="391"/>
      <c r="STX90" s="392"/>
      <c r="STY90" s="393"/>
      <c r="STZ90" s="394"/>
      <c r="SUA90" s="395"/>
      <c r="SUB90" s="389"/>
      <c r="SUC90" s="390"/>
      <c r="SUD90" s="391"/>
      <c r="SUE90" s="392"/>
      <c r="SUF90" s="393"/>
      <c r="SUG90" s="394"/>
      <c r="SUH90" s="395"/>
      <c r="SUI90" s="389"/>
      <c r="SUJ90" s="390"/>
      <c r="SUK90" s="391"/>
      <c r="SUL90" s="392"/>
      <c r="SUM90" s="393"/>
      <c r="SUN90" s="394"/>
      <c r="SUO90" s="395"/>
      <c r="SUP90" s="389"/>
      <c r="SUQ90" s="390"/>
      <c r="SUR90" s="391"/>
      <c r="SUS90" s="392"/>
      <c r="SUT90" s="393"/>
      <c r="SUU90" s="394"/>
      <c r="SUV90" s="395"/>
      <c r="SUW90" s="389"/>
      <c r="SUX90" s="390"/>
      <c r="SUY90" s="391"/>
      <c r="SUZ90" s="392"/>
      <c r="SVA90" s="393"/>
      <c r="SVB90" s="394"/>
      <c r="SVC90" s="395"/>
      <c r="SVD90" s="389"/>
      <c r="SVE90" s="390"/>
      <c r="SVF90" s="391"/>
      <c r="SVG90" s="392"/>
      <c r="SVH90" s="393"/>
      <c r="SVI90" s="394"/>
      <c r="SVJ90" s="395"/>
      <c r="SVK90" s="389"/>
      <c r="SVL90" s="390"/>
      <c r="SVM90" s="391"/>
      <c r="SVN90" s="392"/>
      <c r="SVO90" s="393"/>
      <c r="SVP90" s="394"/>
      <c r="SVQ90" s="395"/>
      <c r="SVR90" s="389"/>
      <c r="SVS90" s="390"/>
      <c r="SVT90" s="391"/>
      <c r="SVU90" s="392"/>
      <c r="SVV90" s="393"/>
      <c r="SVW90" s="394"/>
      <c r="SVX90" s="395"/>
      <c r="SVY90" s="389"/>
      <c r="SVZ90" s="390"/>
      <c r="SWA90" s="391"/>
      <c r="SWB90" s="392"/>
      <c r="SWC90" s="393"/>
      <c r="SWD90" s="394"/>
      <c r="SWE90" s="395"/>
      <c r="SWF90" s="389"/>
      <c r="SWG90" s="390"/>
      <c r="SWH90" s="391"/>
      <c r="SWI90" s="392"/>
      <c r="SWJ90" s="393"/>
      <c r="SWK90" s="394"/>
      <c r="SWL90" s="395"/>
      <c r="SWM90" s="389"/>
      <c r="SWN90" s="390"/>
      <c r="SWO90" s="391"/>
      <c r="SWP90" s="392"/>
      <c r="SWQ90" s="393"/>
      <c r="SWR90" s="394"/>
      <c r="SWS90" s="395"/>
      <c r="SWT90" s="389"/>
      <c r="SWU90" s="390"/>
      <c r="SWV90" s="391"/>
      <c r="SWW90" s="392"/>
      <c r="SWX90" s="393"/>
      <c r="SWY90" s="394"/>
      <c r="SWZ90" s="395"/>
      <c r="SXA90" s="389"/>
      <c r="SXB90" s="390"/>
      <c r="SXC90" s="391"/>
      <c r="SXD90" s="392"/>
      <c r="SXE90" s="393"/>
      <c r="SXF90" s="394"/>
      <c r="SXG90" s="395"/>
      <c r="SXH90" s="389"/>
      <c r="SXI90" s="390"/>
      <c r="SXJ90" s="391"/>
      <c r="SXK90" s="392"/>
      <c r="SXL90" s="393"/>
      <c r="SXM90" s="394"/>
      <c r="SXN90" s="395"/>
      <c r="SXO90" s="389"/>
      <c r="SXP90" s="390"/>
      <c r="SXQ90" s="391"/>
      <c r="SXR90" s="392"/>
      <c r="SXS90" s="393"/>
      <c r="SXT90" s="394"/>
      <c r="SXU90" s="395"/>
      <c r="SXV90" s="389"/>
      <c r="SXW90" s="390"/>
      <c r="SXX90" s="391"/>
      <c r="SXY90" s="392"/>
      <c r="SXZ90" s="393"/>
      <c r="SYA90" s="394"/>
      <c r="SYB90" s="395"/>
      <c r="SYC90" s="389"/>
      <c r="SYD90" s="390"/>
      <c r="SYE90" s="391"/>
      <c r="SYF90" s="392"/>
      <c r="SYG90" s="393"/>
      <c r="SYH90" s="394"/>
      <c r="SYI90" s="395"/>
      <c r="SYJ90" s="389"/>
      <c r="SYK90" s="390"/>
      <c r="SYL90" s="391"/>
      <c r="SYM90" s="392"/>
      <c r="SYN90" s="393"/>
      <c r="SYO90" s="394"/>
      <c r="SYP90" s="395"/>
      <c r="SYQ90" s="389"/>
      <c r="SYR90" s="390"/>
      <c r="SYS90" s="391"/>
      <c r="SYT90" s="392"/>
      <c r="SYU90" s="393"/>
      <c r="SYV90" s="394"/>
      <c r="SYW90" s="395"/>
      <c r="SYX90" s="389"/>
      <c r="SYY90" s="390"/>
      <c r="SYZ90" s="391"/>
      <c r="SZA90" s="392"/>
      <c r="SZB90" s="393"/>
      <c r="SZC90" s="394"/>
      <c r="SZD90" s="395"/>
      <c r="SZE90" s="389"/>
      <c r="SZF90" s="390"/>
      <c r="SZG90" s="391"/>
      <c r="SZH90" s="392"/>
      <c r="SZI90" s="393"/>
      <c r="SZJ90" s="394"/>
      <c r="SZK90" s="395"/>
      <c r="SZL90" s="389"/>
      <c r="SZM90" s="390"/>
      <c r="SZN90" s="391"/>
      <c r="SZO90" s="392"/>
      <c r="SZP90" s="393"/>
      <c r="SZQ90" s="394"/>
      <c r="SZR90" s="395"/>
      <c r="SZS90" s="389"/>
      <c r="SZT90" s="390"/>
      <c r="SZU90" s="391"/>
      <c r="SZV90" s="392"/>
      <c r="SZW90" s="393"/>
      <c r="SZX90" s="394"/>
      <c r="SZY90" s="395"/>
      <c r="SZZ90" s="389"/>
      <c r="TAA90" s="390"/>
      <c r="TAB90" s="391"/>
      <c r="TAC90" s="392"/>
      <c r="TAD90" s="393"/>
      <c r="TAE90" s="394"/>
      <c r="TAF90" s="395"/>
      <c r="TAG90" s="389"/>
      <c r="TAH90" s="390"/>
      <c r="TAI90" s="391"/>
      <c r="TAJ90" s="392"/>
      <c r="TAK90" s="393"/>
      <c r="TAL90" s="394"/>
      <c r="TAM90" s="395"/>
      <c r="TAN90" s="389"/>
      <c r="TAO90" s="390"/>
      <c r="TAP90" s="391"/>
      <c r="TAQ90" s="392"/>
      <c r="TAR90" s="393"/>
      <c r="TAS90" s="394"/>
      <c r="TAT90" s="395"/>
      <c r="TAU90" s="389"/>
      <c r="TAV90" s="390"/>
      <c r="TAW90" s="391"/>
      <c r="TAX90" s="392"/>
      <c r="TAY90" s="393"/>
      <c r="TAZ90" s="394"/>
      <c r="TBA90" s="395"/>
      <c r="TBB90" s="389"/>
      <c r="TBC90" s="390"/>
      <c r="TBD90" s="391"/>
      <c r="TBE90" s="392"/>
      <c r="TBF90" s="393"/>
      <c r="TBG90" s="394"/>
      <c r="TBH90" s="395"/>
      <c r="TBI90" s="389"/>
      <c r="TBJ90" s="390"/>
      <c r="TBK90" s="391"/>
      <c r="TBL90" s="392"/>
      <c r="TBM90" s="393"/>
      <c r="TBN90" s="394"/>
      <c r="TBO90" s="395"/>
      <c r="TBP90" s="389"/>
      <c r="TBQ90" s="390"/>
      <c r="TBR90" s="391"/>
      <c r="TBS90" s="392"/>
      <c r="TBT90" s="393"/>
      <c r="TBU90" s="394"/>
      <c r="TBV90" s="395"/>
      <c r="TBW90" s="389"/>
      <c r="TBX90" s="390"/>
      <c r="TBY90" s="391"/>
      <c r="TBZ90" s="392"/>
      <c r="TCA90" s="393"/>
      <c r="TCB90" s="394"/>
      <c r="TCC90" s="395"/>
      <c r="TCD90" s="389"/>
      <c r="TCE90" s="390"/>
      <c r="TCF90" s="391"/>
      <c r="TCG90" s="392"/>
      <c r="TCH90" s="393"/>
      <c r="TCI90" s="394"/>
      <c r="TCJ90" s="395"/>
      <c r="TCK90" s="389"/>
      <c r="TCL90" s="390"/>
      <c r="TCM90" s="391"/>
      <c r="TCN90" s="392"/>
      <c r="TCO90" s="393"/>
      <c r="TCP90" s="394"/>
      <c r="TCQ90" s="395"/>
      <c r="TCR90" s="389"/>
      <c r="TCS90" s="390"/>
      <c r="TCT90" s="391"/>
      <c r="TCU90" s="392"/>
      <c r="TCV90" s="393"/>
      <c r="TCW90" s="394"/>
      <c r="TCX90" s="395"/>
      <c r="TCY90" s="389"/>
      <c r="TCZ90" s="390"/>
      <c r="TDA90" s="391"/>
      <c r="TDB90" s="392"/>
      <c r="TDC90" s="393"/>
      <c r="TDD90" s="394"/>
      <c r="TDE90" s="395"/>
      <c r="TDF90" s="389"/>
      <c r="TDG90" s="390"/>
      <c r="TDH90" s="391"/>
      <c r="TDI90" s="392"/>
      <c r="TDJ90" s="393"/>
      <c r="TDK90" s="394"/>
      <c r="TDL90" s="395"/>
      <c r="TDM90" s="389"/>
      <c r="TDN90" s="390"/>
      <c r="TDO90" s="391"/>
      <c r="TDP90" s="392"/>
      <c r="TDQ90" s="393"/>
      <c r="TDR90" s="394"/>
      <c r="TDS90" s="395"/>
      <c r="TDT90" s="389"/>
      <c r="TDU90" s="390"/>
      <c r="TDV90" s="391"/>
      <c r="TDW90" s="392"/>
      <c r="TDX90" s="393"/>
      <c r="TDY90" s="394"/>
      <c r="TDZ90" s="395"/>
      <c r="TEA90" s="389"/>
      <c r="TEB90" s="390"/>
      <c r="TEC90" s="391"/>
      <c r="TED90" s="392"/>
      <c r="TEE90" s="393"/>
      <c r="TEF90" s="394"/>
      <c r="TEG90" s="395"/>
      <c r="TEH90" s="389"/>
      <c r="TEI90" s="390"/>
      <c r="TEJ90" s="391"/>
      <c r="TEK90" s="392"/>
      <c r="TEL90" s="393"/>
      <c r="TEM90" s="394"/>
      <c r="TEN90" s="395"/>
      <c r="TEO90" s="389"/>
      <c r="TEP90" s="390"/>
      <c r="TEQ90" s="391"/>
      <c r="TER90" s="392"/>
      <c r="TES90" s="393"/>
      <c r="TET90" s="394"/>
      <c r="TEU90" s="395"/>
      <c r="TEV90" s="389"/>
      <c r="TEW90" s="390"/>
      <c r="TEX90" s="391"/>
      <c r="TEY90" s="392"/>
      <c r="TEZ90" s="393"/>
      <c r="TFA90" s="394"/>
      <c r="TFB90" s="395"/>
      <c r="TFC90" s="389"/>
      <c r="TFD90" s="390"/>
      <c r="TFE90" s="391"/>
      <c r="TFF90" s="392"/>
      <c r="TFG90" s="393"/>
      <c r="TFH90" s="394"/>
      <c r="TFI90" s="395"/>
      <c r="TFJ90" s="389"/>
      <c r="TFK90" s="390"/>
      <c r="TFL90" s="391"/>
      <c r="TFM90" s="392"/>
      <c r="TFN90" s="393"/>
      <c r="TFO90" s="394"/>
      <c r="TFP90" s="395"/>
      <c r="TFQ90" s="389"/>
      <c r="TFR90" s="390"/>
      <c r="TFS90" s="391"/>
      <c r="TFT90" s="392"/>
      <c r="TFU90" s="393"/>
      <c r="TFV90" s="394"/>
      <c r="TFW90" s="395"/>
      <c r="TFX90" s="389"/>
      <c r="TFY90" s="390"/>
      <c r="TFZ90" s="391"/>
      <c r="TGA90" s="392"/>
      <c r="TGB90" s="393"/>
      <c r="TGC90" s="394"/>
      <c r="TGD90" s="395"/>
      <c r="TGE90" s="389"/>
      <c r="TGF90" s="390"/>
      <c r="TGG90" s="391"/>
      <c r="TGH90" s="392"/>
      <c r="TGI90" s="393"/>
      <c r="TGJ90" s="394"/>
      <c r="TGK90" s="395"/>
      <c r="TGL90" s="389"/>
      <c r="TGM90" s="390"/>
      <c r="TGN90" s="391"/>
      <c r="TGO90" s="392"/>
      <c r="TGP90" s="393"/>
      <c r="TGQ90" s="394"/>
      <c r="TGR90" s="395"/>
      <c r="TGS90" s="389"/>
      <c r="TGT90" s="390"/>
      <c r="TGU90" s="391"/>
      <c r="TGV90" s="392"/>
      <c r="TGW90" s="393"/>
      <c r="TGX90" s="394"/>
      <c r="TGY90" s="395"/>
      <c r="TGZ90" s="389"/>
      <c r="THA90" s="390"/>
      <c r="THB90" s="391"/>
      <c r="THC90" s="392"/>
      <c r="THD90" s="393"/>
      <c r="THE90" s="394"/>
      <c r="THF90" s="395"/>
      <c r="THG90" s="389"/>
      <c r="THH90" s="390"/>
      <c r="THI90" s="391"/>
      <c r="THJ90" s="392"/>
      <c r="THK90" s="393"/>
      <c r="THL90" s="394"/>
      <c r="THM90" s="395"/>
      <c r="THN90" s="389"/>
      <c r="THO90" s="390"/>
      <c r="THP90" s="391"/>
      <c r="THQ90" s="392"/>
      <c r="THR90" s="393"/>
      <c r="THS90" s="394"/>
      <c r="THT90" s="395"/>
      <c r="THU90" s="389"/>
      <c r="THV90" s="390"/>
      <c r="THW90" s="391"/>
      <c r="THX90" s="392"/>
      <c r="THY90" s="393"/>
      <c r="THZ90" s="394"/>
      <c r="TIA90" s="395"/>
      <c r="TIB90" s="389"/>
      <c r="TIC90" s="390"/>
      <c r="TID90" s="391"/>
      <c r="TIE90" s="392"/>
      <c r="TIF90" s="393"/>
      <c r="TIG90" s="394"/>
      <c r="TIH90" s="395"/>
      <c r="TII90" s="389"/>
      <c r="TIJ90" s="390"/>
      <c r="TIK90" s="391"/>
      <c r="TIL90" s="392"/>
      <c r="TIM90" s="393"/>
      <c r="TIN90" s="394"/>
      <c r="TIO90" s="395"/>
      <c r="TIP90" s="389"/>
      <c r="TIQ90" s="390"/>
      <c r="TIR90" s="391"/>
      <c r="TIS90" s="392"/>
      <c r="TIT90" s="393"/>
      <c r="TIU90" s="394"/>
      <c r="TIV90" s="395"/>
      <c r="TIW90" s="389"/>
      <c r="TIX90" s="390"/>
      <c r="TIY90" s="391"/>
      <c r="TIZ90" s="392"/>
      <c r="TJA90" s="393"/>
      <c r="TJB90" s="394"/>
      <c r="TJC90" s="395"/>
      <c r="TJD90" s="389"/>
      <c r="TJE90" s="390"/>
      <c r="TJF90" s="391"/>
      <c r="TJG90" s="392"/>
      <c r="TJH90" s="393"/>
      <c r="TJI90" s="394"/>
      <c r="TJJ90" s="395"/>
      <c r="TJK90" s="389"/>
      <c r="TJL90" s="390"/>
      <c r="TJM90" s="391"/>
      <c r="TJN90" s="392"/>
      <c r="TJO90" s="393"/>
      <c r="TJP90" s="394"/>
      <c r="TJQ90" s="395"/>
      <c r="TJR90" s="389"/>
      <c r="TJS90" s="390"/>
      <c r="TJT90" s="391"/>
      <c r="TJU90" s="392"/>
      <c r="TJV90" s="393"/>
      <c r="TJW90" s="394"/>
      <c r="TJX90" s="395"/>
      <c r="TJY90" s="389"/>
      <c r="TJZ90" s="390"/>
      <c r="TKA90" s="391"/>
      <c r="TKB90" s="392"/>
      <c r="TKC90" s="393"/>
      <c r="TKD90" s="394"/>
      <c r="TKE90" s="395"/>
      <c r="TKF90" s="389"/>
      <c r="TKG90" s="390"/>
      <c r="TKH90" s="391"/>
      <c r="TKI90" s="392"/>
      <c r="TKJ90" s="393"/>
      <c r="TKK90" s="394"/>
      <c r="TKL90" s="395"/>
      <c r="TKM90" s="389"/>
      <c r="TKN90" s="390"/>
      <c r="TKO90" s="391"/>
      <c r="TKP90" s="392"/>
      <c r="TKQ90" s="393"/>
      <c r="TKR90" s="394"/>
      <c r="TKS90" s="395"/>
      <c r="TKT90" s="389"/>
      <c r="TKU90" s="390"/>
      <c r="TKV90" s="391"/>
      <c r="TKW90" s="392"/>
      <c r="TKX90" s="393"/>
      <c r="TKY90" s="394"/>
      <c r="TKZ90" s="395"/>
      <c r="TLA90" s="389"/>
      <c r="TLB90" s="390"/>
      <c r="TLC90" s="391"/>
      <c r="TLD90" s="392"/>
      <c r="TLE90" s="393"/>
      <c r="TLF90" s="394"/>
      <c r="TLG90" s="395"/>
      <c r="TLH90" s="389"/>
      <c r="TLI90" s="390"/>
      <c r="TLJ90" s="391"/>
      <c r="TLK90" s="392"/>
      <c r="TLL90" s="393"/>
      <c r="TLM90" s="394"/>
      <c r="TLN90" s="395"/>
      <c r="TLO90" s="389"/>
      <c r="TLP90" s="390"/>
      <c r="TLQ90" s="391"/>
      <c r="TLR90" s="392"/>
      <c r="TLS90" s="393"/>
      <c r="TLT90" s="394"/>
      <c r="TLU90" s="395"/>
      <c r="TLV90" s="389"/>
      <c r="TLW90" s="390"/>
      <c r="TLX90" s="391"/>
      <c r="TLY90" s="392"/>
      <c r="TLZ90" s="393"/>
      <c r="TMA90" s="394"/>
      <c r="TMB90" s="395"/>
      <c r="TMC90" s="389"/>
      <c r="TMD90" s="390"/>
      <c r="TME90" s="391"/>
      <c r="TMF90" s="392"/>
      <c r="TMG90" s="393"/>
      <c r="TMH90" s="394"/>
      <c r="TMI90" s="395"/>
      <c r="TMJ90" s="389"/>
      <c r="TMK90" s="390"/>
      <c r="TML90" s="391"/>
      <c r="TMM90" s="392"/>
      <c r="TMN90" s="393"/>
      <c r="TMO90" s="394"/>
      <c r="TMP90" s="395"/>
      <c r="TMQ90" s="389"/>
      <c r="TMR90" s="390"/>
      <c r="TMS90" s="391"/>
      <c r="TMT90" s="392"/>
      <c r="TMU90" s="393"/>
      <c r="TMV90" s="394"/>
      <c r="TMW90" s="395"/>
      <c r="TMX90" s="389"/>
      <c r="TMY90" s="390"/>
      <c r="TMZ90" s="391"/>
      <c r="TNA90" s="392"/>
      <c r="TNB90" s="393"/>
      <c r="TNC90" s="394"/>
      <c r="TND90" s="395"/>
      <c r="TNE90" s="389"/>
      <c r="TNF90" s="390"/>
      <c r="TNG90" s="391"/>
      <c r="TNH90" s="392"/>
      <c r="TNI90" s="393"/>
      <c r="TNJ90" s="394"/>
      <c r="TNK90" s="395"/>
      <c r="TNL90" s="389"/>
      <c r="TNM90" s="390"/>
      <c r="TNN90" s="391"/>
      <c r="TNO90" s="392"/>
      <c r="TNP90" s="393"/>
      <c r="TNQ90" s="394"/>
      <c r="TNR90" s="395"/>
      <c r="TNS90" s="389"/>
      <c r="TNT90" s="390"/>
      <c r="TNU90" s="391"/>
      <c r="TNV90" s="392"/>
      <c r="TNW90" s="393"/>
      <c r="TNX90" s="394"/>
      <c r="TNY90" s="395"/>
      <c r="TNZ90" s="389"/>
      <c r="TOA90" s="390"/>
      <c r="TOB90" s="391"/>
      <c r="TOC90" s="392"/>
      <c r="TOD90" s="393"/>
      <c r="TOE90" s="394"/>
      <c r="TOF90" s="395"/>
      <c r="TOG90" s="389"/>
      <c r="TOH90" s="390"/>
      <c r="TOI90" s="391"/>
      <c r="TOJ90" s="392"/>
      <c r="TOK90" s="393"/>
      <c r="TOL90" s="394"/>
      <c r="TOM90" s="395"/>
      <c r="TON90" s="389"/>
      <c r="TOO90" s="390"/>
      <c r="TOP90" s="391"/>
      <c r="TOQ90" s="392"/>
      <c r="TOR90" s="393"/>
      <c r="TOS90" s="394"/>
      <c r="TOT90" s="395"/>
      <c r="TOU90" s="389"/>
      <c r="TOV90" s="390"/>
      <c r="TOW90" s="391"/>
      <c r="TOX90" s="392"/>
      <c r="TOY90" s="393"/>
      <c r="TOZ90" s="394"/>
      <c r="TPA90" s="395"/>
      <c r="TPB90" s="389"/>
      <c r="TPC90" s="390"/>
      <c r="TPD90" s="391"/>
      <c r="TPE90" s="392"/>
      <c r="TPF90" s="393"/>
      <c r="TPG90" s="394"/>
      <c r="TPH90" s="395"/>
      <c r="TPI90" s="389"/>
      <c r="TPJ90" s="390"/>
      <c r="TPK90" s="391"/>
      <c r="TPL90" s="392"/>
      <c r="TPM90" s="393"/>
      <c r="TPN90" s="394"/>
      <c r="TPO90" s="395"/>
      <c r="TPP90" s="389"/>
      <c r="TPQ90" s="390"/>
      <c r="TPR90" s="391"/>
      <c r="TPS90" s="392"/>
      <c r="TPT90" s="393"/>
      <c r="TPU90" s="394"/>
      <c r="TPV90" s="395"/>
      <c r="TPW90" s="389"/>
      <c r="TPX90" s="390"/>
      <c r="TPY90" s="391"/>
      <c r="TPZ90" s="392"/>
      <c r="TQA90" s="393"/>
      <c r="TQB90" s="394"/>
      <c r="TQC90" s="395"/>
      <c r="TQD90" s="389"/>
      <c r="TQE90" s="390"/>
      <c r="TQF90" s="391"/>
      <c r="TQG90" s="392"/>
      <c r="TQH90" s="393"/>
      <c r="TQI90" s="394"/>
      <c r="TQJ90" s="395"/>
      <c r="TQK90" s="389"/>
      <c r="TQL90" s="390"/>
      <c r="TQM90" s="391"/>
      <c r="TQN90" s="392"/>
      <c r="TQO90" s="393"/>
      <c r="TQP90" s="394"/>
      <c r="TQQ90" s="395"/>
      <c r="TQR90" s="389"/>
      <c r="TQS90" s="390"/>
      <c r="TQT90" s="391"/>
      <c r="TQU90" s="392"/>
      <c r="TQV90" s="393"/>
      <c r="TQW90" s="394"/>
      <c r="TQX90" s="395"/>
      <c r="TQY90" s="389"/>
      <c r="TQZ90" s="390"/>
      <c r="TRA90" s="391"/>
      <c r="TRB90" s="392"/>
      <c r="TRC90" s="393"/>
      <c r="TRD90" s="394"/>
      <c r="TRE90" s="395"/>
      <c r="TRF90" s="389"/>
      <c r="TRG90" s="390"/>
      <c r="TRH90" s="391"/>
      <c r="TRI90" s="392"/>
      <c r="TRJ90" s="393"/>
      <c r="TRK90" s="394"/>
      <c r="TRL90" s="395"/>
      <c r="TRM90" s="389"/>
      <c r="TRN90" s="390"/>
      <c r="TRO90" s="391"/>
      <c r="TRP90" s="392"/>
      <c r="TRQ90" s="393"/>
      <c r="TRR90" s="394"/>
      <c r="TRS90" s="395"/>
      <c r="TRT90" s="389"/>
      <c r="TRU90" s="390"/>
      <c r="TRV90" s="391"/>
      <c r="TRW90" s="392"/>
      <c r="TRX90" s="393"/>
      <c r="TRY90" s="394"/>
      <c r="TRZ90" s="395"/>
      <c r="TSA90" s="389"/>
      <c r="TSB90" s="390"/>
      <c r="TSC90" s="391"/>
      <c r="TSD90" s="392"/>
      <c r="TSE90" s="393"/>
      <c r="TSF90" s="394"/>
      <c r="TSG90" s="395"/>
      <c r="TSH90" s="389"/>
      <c r="TSI90" s="390"/>
      <c r="TSJ90" s="391"/>
      <c r="TSK90" s="392"/>
      <c r="TSL90" s="393"/>
      <c r="TSM90" s="394"/>
      <c r="TSN90" s="395"/>
      <c r="TSO90" s="389"/>
      <c r="TSP90" s="390"/>
      <c r="TSQ90" s="391"/>
      <c r="TSR90" s="392"/>
      <c r="TSS90" s="393"/>
      <c r="TST90" s="394"/>
      <c r="TSU90" s="395"/>
      <c r="TSV90" s="389"/>
      <c r="TSW90" s="390"/>
      <c r="TSX90" s="391"/>
      <c r="TSY90" s="392"/>
      <c r="TSZ90" s="393"/>
      <c r="TTA90" s="394"/>
      <c r="TTB90" s="395"/>
      <c r="TTC90" s="389"/>
      <c r="TTD90" s="390"/>
      <c r="TTE90" s="391"/>
      <c r="TTF90" s="392"/>
      <c r="TTG90" s="393"/>
      <c r="TTH90" s="394"/>
      <c r="TTI90" s="395"/>
      <c r="TTJ90" s="389"/>
      <c r="TTK90" s="390"/>
      <c r="TTL90" s="391"/>
      <c r="TTM90" s="392"/>
      <c r="TTN90" s="393"/>
      <c r="TTO90" s="394"/>
      <c r="TTP90" s="395"/>
      <c r="TTQ90" s="389"/>
      <c r="TTR90" s="390"/>
      <c r="TTS90" s="391"/>
      <c r="TTT90" s="392"/>
      <c r="TTU90" s="393"/>
      <c r="TTV90" s="394"/>
      <c r="TTW90" s="395"/>
      <c r="TTX90" s="389"/>
      <c r="TTY90" s="390"/>
      <c r="TTZ90" s="391"/>
      <c r="TUA90" s="392"/>
      <c r="TUB90" s="393"/>
      <c r="TUC90" s="394"/>
      <c r="TUD90" s="395"/>
      <c r="TUE90" s="389"/>
      <c r="TUF90" s="390"/>
      <c r="TUG90" s="391"/>
      <c r="TUH90" s="392"/>
      <c r="TUI90" s="393"/>
      <c r="TUJ90" s="394"/>
      <c r="TUK90" s="395"/>
      <c r="TUL90" s="389"/>
      <c r="TUM90" s="390"/>
      <c r="TUN90" s="391"/>
      <c r="TUO90" s="392"/>
      <c r="TUP90" s="393"/>
      <c r="TUQ90" s="394"/>
      <c r="TUR90" s="395"/>
      <c r="TUS90" s="389"/>
      <c r="TUT90" s="390"/>
      <c r="TUU90" s="391"/>
      <c r="TUV90" s="392"/>
      <c r="TUW90" s="393"/>
      <c r="TUX90" s="394"/>
      <c r="TUY90" s="395"/>
      <c r="TUZ90" s="389"/>
      <c r="TVA90" s="390"/>
      <c r="TVB90" s="391"/>
      <c r="TVC90" s="392"/>
      <c r="TVD90" s="393"/>
      <c r="TVE90" s="394"/>
      <c r="TVF90" s="395"/>
      <c r="TVG90" s="389"/>
      <c r="TVH90" s="390"/>
      <c r="TVI90" s="391"/>
      <c r="TVJ90" s="392"/>
      <c r="TVK90" s="393"/>
      <c r="TVL90" s="394"/>
      <c r="TVM90" s="395"/>
      <c r="TVN90" s="389"/>
      <c r="TVO90" s="390"/>
      <c r="TVP90" s="391"/>
      <c r="TVQ90" s="392"/>
      <c r="TVR90" s="393"/>
      <c r="TVS90" s="394"/>
      <c r="TVT90" s="395"/>
      <c r="TVU90" s="389"/>
      <c r="TVV90" s="390"/>
      <c r="TVW90" s="391"/>
      <c r="TVX90" s="392"/>
      <c r="TVY90" s="393"/>
      <c r="TVZ90" s="394"/>
      <c r="TWA90" s="395"/>
      <c r="TWB90" s="389"/>
      <c r="TWC90" s="390"/>
      <c r="TWD90" s="391"/>
      <c r="TWE90" s="392"/>
      <c r="TWF90" s="393"/>
      <c r="TWG90" s="394"/>
      <c r="TWH90" s="395"/>
      <c r="TWI90" s="389"/>
      <c r="TWJ90" s="390"/>
      <c r="TWK90" s="391"/>
      <c r="TWL90" s="392"/>
      <c r="TWM90" s="393"/>
      <c r="TWN90" s="394"/>
      <c r="TWO90" s="395"/>
      <c r="TWP90" s="389"/>
      <c r="TWQ90" s="390"/>
      <c r="TWR90" s="391"/>
      <c r="TWS90" s="392"/>
      <c r="TWT90" s="393"/>
      <c r="TWU90" s="394"/>
      <c r="TWV90" s="395"/>
      <c r="TWW90" s="389"/>
      <c r="TWX90" s="390"/>
      <c r="TWY90" s="391"/>
      <c r="TWZ90" s="392"/>
      <c r="TXA90" s="393"/>
      <c r="TXB90" s="394"/>
      <c r="TXC90" s="395"/>
      <c r="TXD90" s="389"/>
      <c r="TXE90" s="390"/>
      <c r="TXF90" s="391"/>
      <c r="TXG90" s="392"/>
      <c r="TXH90" s="393"/>
      <c r="TXI90" s="394"/>
      <c r="TXJ90" s="395"/>
      <c r="TXK90" s="389"/>
      <c r="TXL90" s="390"/>
      <c r="TXM90" s="391"/>
      <c r="TXN90" s="392"/>
      <c r="TXO90" s="393"/>
      <c r="TXP90" s="394"/>
      <c r="TXQ90" s="395"/>
      <c r="TXR90" s="389"/>
      <c r="TXS90" s="390"/>
      <c r="TXT90" s="391"/>
      <c r="TXU90" s="392"/>
      <c r="TXV90" s="393"/>
      <c r="TXW90" s="394"/>
      <c r="TXX90" s="395"/>
      <c r="TXY90" s="389"/>
      <c r="TXZ90" s="390"/>
      <c r="TYA90" s="391"/>
      <c r="TYB90" s="392"/>
      <c r="TYC90" s="393"/>
      <c r="TYD90" s="394"/>
      <c r="TYE90" s="395"/>
      <c r="TYF90" s="389"/>
      <c r="TYG90" s="390"/>
      <c r="TYH90" s="391"/>
      <c r="TYI90" s="392"/>
      <c r="TYJ90" s="393"/>
      <c r="TYK90" s="394"/>
      <c r="TYL90" s="395"/>
      <c r="TYM90" s="389"/>
      <c r="TYN90" s="390"/>
      <c r="TYO90" s="391"/>
      <c r="TYP90" s="392"/>
      <c r="TYQ90" s="393"/>
      <c r="TYR90" s="394"/>
      <c r="TYS90" s="395"/>
      <c r="TYT90" s="389"/>
      <c r="TYU90" s="390"/>
      <c r="TYV90" s="391"/>
      <c r="TYW90" s="392"/>
      <c r="TYX90" s="393"/>
      <c r="TYY90" s="394"/>
      <c r="TYZ90" s="395"/>
      <c r="TZA90" s="389"/>
      <c r="TZB90" s="390"/>
      <c r="TZC90" s="391"/>
      <c r="TZD90" s="392"/>
      <c r="TZE90" s="393"/>
      <c r="TZF90" s="394"/>
      <c r="TZG90" s="395"/>
      <c r="TZH90" s="389"/>
      <c r="TZI90" s="390"/>
      <c r="TZJ90" s="391"/>
      <c r="TZK90" s="392"/>
      <c r="TZL90" s="393"/>
      <c r="TZM90" s="394"/>
      <c r="TZN90" s="395"/>
      <c r="TZO90" s="389"/>
      <c r="TZP90" s="390"/>
      <c r="TZQ90" s="391"/>
      <c r="TZR90" s="392"/>
      <c r="TZS90" s="393"/>
      <c r="TZT90" s="394"/>
      <c r="TZU90" s="395"/>
      <c r="TZV90" s="389"/>
      <c r="TZW90" s="390"/>
      <c r="TZX90" s="391"/>
      <c r="TZY90" s="392"/>
      <c r="TZZ90" s="393"/>
      <c r="UAA90" s="394"/>
      <c r="UAB90" s="395"/>
      <c r="UAC90" s="389"/>
      <c r="UAD90" s="390"/>
      <c r="UAE90" s="391"/>
      <c r="UAF90" s="392"/>
      <c r="UAG90" s="393"/>
      <c r="UAH90" s="394"/>
      <c r="UAI90" s="395"/>
      <c r="UAJ90" s="389"/>
      <c r="UAK90" s="390"/>
      <c r="UAL90" s="391"/>
      <c r="UAM90" s="392"/>
      <c r="UAN90" s="393"/>
      <c r="UAO90" s="394"/>
      <c r="UAP90" s="395"/>
      <c r="UAQ90" s="389"/>
      <c r="UAR90" s="390"/>
      <c r="UAS90" s="391"/>
      <c r="UAT90" s="392"/>
      <c r="UAU90" s="393"/>
      <c r="UAV90" s="394"/>
      <c r="UAW90" s="395"/>
      <c r="UAX90" s="389"/>
      <c r="UAY90" s="390"/>
      <c r="UAZ90" s="391"/>
      <c r="UBA90" s="392"/>
      <c r="UBB90" s="393"/>
      <c r="UBC90" s="394"/>
      <c r="UBD90" s="395"/>
      <c r="UBE90" s="389"/>
      <c r="UBF90" s="390"/>
      <c r="UBG90" s="391"/>
      <c r="UBH90" s="392"/>
      <c r="UBI90" s="393"/>
      <c r="UBJ90" s="394"/>
      <c r="UBK90" s="395"/>
      <c r="UBL90" s="389"/>
      <c r="UBM90" s="390"/>
      <c r="UBN90" s="391"/>
      <c r="UBO90" s="392"/>
      <c r="UBP90" s="393"/>
      <c r="UBQ90" s="394"/>
      <c r="UBR90" s="395"/>
      <c r="UBS90" s="389"/>
      <c r="UBT90" s="390"/>
      <c r="UBU90" s="391"/>
      <c r="UBV90" s="392"/>
      <c r="UBW90" s="393"/>
      <c r="UBX90" s="394"/>
      <c r="UBY90" s="395"/>
      <c r="UBZ90" s="389"/>
      <c r="UCA90" s="390"/>
      <c r="UCB90" s="391"/>
      <c r="UCC90" s="392"/>
      <c r="UCD90" s="393"/>
      <c r="UCE90" s="394"/>
      <c r="UCF90" s="395"/>
      <c r="UCG90" s="389"/>
      <c r="UCH90" s="390"/>
      <c r="UCI90" s="391"/>
      <c r="UCJ90" s="392"/>
      <c r="UCK90" s="393"/>
      <c r="UCL90" s="394"/>
      <c r="UCM90" s="395"/>
      <c r="UCN90" s="389"/>
      <c r="UCO90" s="390"/>
      <c r="UCP90" s="391"/>
      <c r="UCQ90" s="392"/>
      <c r="UCR90" s="393"/>
      <c r="UCS90" s="394"/>
      <c r="UCT90" s="395"/>
      <c r="UCU90" s="389"/>
      <c r="UCV90" s="390"/>
      <c r="UCW90" s="391"/>
      <c r="UCX90" s="392"/>
      <c r="UCY90" s="393"/>
      <c r="UCZ90" s="394"/>
      <c r="UDA90" s="395"/>
      <c r="UDB90" s="389"/>
      <c r="UDC90" s="390"/>
      <c r="UDD90" s="391"/>
      <c r="UDE90" s="392"/>
      <c r="UDF90" s="393"/>
      <c r="UDG90" s="394"/>
      <c r="UDH90" s="395"/>
      <c r="UDI90" s="389"/>
      <c r="UDJ90" s="390"/>
      <c r="UDK90" s="391"/>
      <c r="UDL90" s="392"/>
      <c r="UDM90" s="393"/>
      <c r="UDN90" s="394"/>
      <c r="UDO90" s="395"/>
      <c r="UDP90" s="389"/>
      <c r="UDQ90" s="390"/>
      <c r="UDR90" s="391"/>
      <c r="UDS90" s="392"/>
      <c r="UDT90" s="393"/>
      <c r="UDU90" s="394"/>
      <c r="UDV90" s="395"/>
      <c r="UDW90" s="389"/>
      <c r="UDX90" s="390"/>
      <c r="UDY90" s="391"/>
      <c r="UDZ90" s="392"/>
      <c r="UEA90" s="393"/>
      <c r="UEB90" s="394"/>
      <c r="UEC90" s="395"/>
      <c r="UED90" s="389"/>
      <c r="UEE90" s="390"/>
      <c r="UEF90" s="391"/>
      <c r="UEG90" s="392"/>
      <c r="UEH90" s="393"/>
      <c r="UEI90" s="394"/>
      <c r="UEJ90" s="395"/>
      <c r="UEK90" s="389"/>
      <c r="UEL90" s="390"/>
      <c r="UEM90" s="391"/>
      <c r="UEN90" s="392"/>
      <c r="UEO90" s="393"/>
      <c r="UEP90" s="394"/>
      <c r="UEQ90" s="395"/>
      <c r="UER90" s="389"/>
      <c r="UES90" s="390"/>
      <c r="UET90" s="391"/>
      <c r="UEU90" s="392"/>
      <c r="UEV90" s="393"/>
      <c r="UEW90" s="394"/>
      <c r="UEX90" s="395"/>
      <c r="UEY90" s="389"/>
      <c r="UEZ90" s="390"/>
      <c r="UFA90" s="391"/>
      <c r="UFB90" s="392"/>
      <c r="UFC90" s="393"/>
      <c r="UFD90" s="394"/>
      <c r="UFE90" s="395"/>
      <c r="UFF90" s="389"/>
      <c r="UFG90" s="390"/>
      <c r="UFH90" s="391"/>
      <c r="UFI90" s="392"/>
      <c r="UFJ90" s="393"/>
      <c r="UFK90" s="394"/>
      <c r="UFL90" s="395"/>
      <c r="UFM90" s="389"/>
      <c r="UFN90" s="390"/>
      <c r="UFO90" s="391"/>
      <c r="UFP90" s="392"/>
      <c r="UFQ90" s="393"/>
      <c r="UFR90" s="394"/>
      <c r="UFS90" s="395"/>
      <c r="UFT90" s="389"/>
      <c r="UFU90" s="390"/>
      <c r="UFV90" s="391"/>
      <c r="UFW90" s="392"/>
      <c r="UFX90" s="393"/>
      <c r="UFY90" s="394"/>
      <c r="UFZ90" s="395"/>
      <c r="UGA90" s="389"/>
      <c r="UGB90" s="390"/>
      <c r="UGC90" s="391"/>
      <c r="UGD90" s="392"/>
      <c r="UGE90" s="393"/>
      <c r="UGF90" s="394"/>
      <c r="UGG90" s="395"/>
      <c r="UGH90" s="389"/>
      <c r="UGI90" s="390"/>
      <c r="UGJ90" s="391"/>
      <c r="UGK90" s="392"/>
      <c r="UGL90" s="393"/>
      <c r="UGM90" s="394"/>
      <c r="UGN90" s="395"/>
      <c r="UGO90" s="389"/>
      <c r="UGP90" s="390"/>
      <c r="UGQ90" s="391"/>
      <c r="UGR90" s="392"/>
      <c r="UGS90" s="393"/>
      <c r="UGT90" s="394"/>
      <c r="UGU90" s="395"/>
      <c r="UGV90" s="389"/>
      <c r="UGW90" s="390"/>
      <c r="UGX90" s="391"/>
      <c r="UGY90" s="392"/>
      <c r="UGZ90" s="393"/>
      <c r="UHA90" s="394"/>
      <c r="UHB90" s="395"/>
      <c r="UHC90" s="389"/>
      <c r="UHD90" s="390"/>
      <c r="UHE90" s="391"/>
      <c r="UHF90" s="392"/>
      <c r="UHG90" s="393"/>
      <c r="UHH90" s="394"/>
      <c r="UHI90" s="395"/>
      <c r="UHJ90" s="389"/>
      <c r="UHK90" s="390"/>
      <c r="UHL90" s="391"/>
      <c r="UHM90" s="392"/>
      <c r="UHN90" s="393"/>
      <c r="UHO90" s="394"/>
      <c r="UHP90" s="395"/>
      <c r="UHQ90" s="389"/>
      <c r="UHR90" s="390"/>
      <c r="UHS90" s="391"/>
      <c r="UHT90" s="392"/>
      <c r="UHU90" s="393"/>
      <c r="UHV90" s="394"/>
      <c r="UHW90" s="395"/>
      <c r="UHX90" s="389"/>
      <c r="UHY90" s="390"/>
      <c r="UHZ90" s="391"/>
      <c r="UIA90" s="392"/>
      <c r="UIB90" s="393"/>
      <c r="UIC90" s="394"/>
      <c r="UID90" s="395"/>
      <c r="UIE90" s="389"/>
      <c r="UIF90" s="390"/>
      <c r="UIG90" s="391"/>
      <c r="UIH90" s="392"/>
      <c r="UII90" s="393"/>
      <c r="UIJ90" s="394"/>
      <c r="UIK90" s="395"/>
      <c r="UIL90" s="389"/>
      <c r="UIM90" s="390"/>
      <c r="UIN90" s="391"/>
      <c r="UIO90" s="392"/>
      <c r="UIP90" s="393"/>
      <c r="UIQ90" s="394"/>
      <c r="UIR90" s="395"/>
      <c r="UIS90" s="389"/>
      <c r="UIT90" s="390"/>
      <c r="UIU90" s="391"/>
      <c r="UIV90" s="392"/>
      <c r="UIW90" s="393"/>
      <c r="UIX90" s="394"/>
      <c r="UIY90" s="395"/>
      <c r="UIZ90" s="389"/>
      <c r="UJA90" s="390"/>
      <c r="UJB90" s="391"/>
      <c r="UJC90" s="392"/>
      <c r="UJD90" s="393"/>
      <c r="UJE90" s="394"/>
      <c r="UJF90" s="395"/>
      <c r="UJG90" s="389"/>
      <c r="UJH90" s="390"/>
      <c r="UJI90" s="391"/>
      <c r="UJJ90" s="392"/>
      <c r="UJK90" s="393"/>
      <c r="UJL90" s="394"/>
      <c r="UJM90" s="395"/>
      <c r="UJN90" s="389"/>
      <c r="UJO90" s="390"/>
      <c r="UJP90" s="391"/>
      <c r="UJQ90" s="392"/>
      <c r="UJR90" s="393"/>
      <c r="UJS90" s="394"/>
      <c r="UJT90" s="395"/>
      <c r="UJU90" s="389"/>
      <c r="UJV90" s="390"/>
      <c r="UJW90" s="391"/>
      <c r="UJX90" s="392"/>
      <c r="UJY90" s="393"/>
      <c r="UJZ90" s="394"/>
      <c r="UKA90" s="395"/>
      <c r="UKB90" s="389"/>
      <c r="UKC90" s="390"/>
      <c r="UKD90" s="391"/>
      <c r="UKE90" s="392"/>
      <c r="UKF90" s="393"/>
      <c r="UKG90" s="394"/>
      <c r="UKH90" s="395"/>
      <c r="UKI90" s="389"/>
      <c r="UKJ90" s="390"/>
      <c r="UKK90" s="391"/>
      <c r="UKL90" s="392"/>
      <c r="UKM90" s="393"/>
      <c r="UKN90" s="394"/>
      <c r="UKO90" s="395"/>
      <c r="UKP90" s="389"/>
      <c r="UKQ90" s="390"/>
      <c r="UKR90" s="391"/>
      <c r="UKS90" s="392"/>
      <c r="UKT90" s="393"/>
      <c r="UKU90" s="394"/>
      <c r="UKV90" s="395"/>
      <c r="UKW90" s="389"/>
      <c r="UKX90" s="390"/>
      <c r="UKY90" s="391"/>
      <c r="UKZ90" s="392"/>
      <c r="ULA90" s="393"/>
      <c r="ULB90" s="394"/>
      <c r="ULC90" s="395"/>
      <c r="ULD90" s="389"/>
      <c r="ULE90" s="390"/>
      <c r="ULF90" s="391"/>
      <c r="ULG90" s="392"/>
      <c r="ULH90" s="393"/>
      <c r="ULI90" s="394"/>
      <c r="ULJ90" s="395"/>
      <c r="ULK90" s="389"/>
      <c r="ULL90" s="390"/>
      <c r="ULM90" s="391"/>
      <c r="ULN90" s="392"/>
      <c r="ULO90" s="393"/>
      <c r="ULP90" s="394"/>
      <c r="ULQ90" s="395"/>
      <c r="ULR90" s="389"/>
      <c r="ULS90" s="390"/>
      <c r="ULT90" s="391"/>
      <c r="ULU90" s="392"/>
      <c r="ULV90" s="393"/>
      <c r="ULW90" s="394"/>
      <c r="ULX90" s="395"/>
      <c r="ULY90" s="389"/>
      <c r="ULZ90" s="390"/>
      <c r="UMA90" s="391"/>
      <c r="UMB90" s="392"/>
      <c r="UMC90" s="393"/>
      <c r="UMD90" s="394"/>
      <c r="UME90" s="395"/>
      <c r="UMF90" s="389"/>
      <c r="UMG90" s="390"/>
      <c r="UMH90" s="391"/>
      <c r="UMI90" s="392"/>
      <c r="UMJ90" s="393"/>
      <c r="UMK90" s="394"/>
      <c r="UML90" s="395"/>
      <c r="UMM90" s="389"/>
      <c r="UMN90" s="390"/>
      <c r="UMO90" s="391"/>
      <c r="UMP90" s="392"/>
      <c r="UMQ90" s="393"/>
      <c r="UMR90" s="394"/>
      <c r="UMS90" s="395"/>
      <c r="UMT90" s="389"/>
      <c r="UMU90" s="390"/>
      <c r="UMV90" s="391"/>
      <c r="UMW90" s="392"/>
      <c r="UMX90" s="393"/>
      <c r="UMY90" s="394"/>
      <c r="UMZ90" s="395"/>
      <c r="UNA90" s="389"/>
      <c r="UNB90" s="390"/>
      <c r="UNC90" s="391"/>
      <c r="UND90" s="392"/>
      <c r="UNE90" s="393"/>
      <c r="UNF90" s="394"/>
      <c r="UNG90" s="395"/>
      <c r="UNH90" s="389"/>
      <c r="UNI90" s="390"/>
      <c r="UNJ90" s="391"/>
      <c r="UNK90" s="392"/>
      <c r="UNL90" s="393"/>
      <c r="UNM90" s="394"/>
      <c r="UNN90" s="395"/>
      <c r="UNO90" s="389"/>
      <c r="UNP90" s="390"/>
      <c r="UNQ90" s="391"/>
      <c r="UNR90" s="392"/>
      <c r="UNS90" s="393"/>
      <c r="UNT90" s="394"/>
      <c r="UNU90" s="395"/>
      <c r="UNV90" s="389"/>
      <c r="UNW90" s="390"/>
      <c r="UNX90" s="391"/>
      <c r="UNY90" s="392"/>
      <c r="UNZ90" s="393"/>
      <c r="UOA90" s="394"/>
      <c r="UOB90" s="395"/>
      <c r="UOC90" s="389"/>
      <c r="UOD90" s="390"/>
      <c r="UOE90" s="391"/>
      <c r="UOF90" s="392"/>
      <c r="UOG90" s="393"/>
      <c r="UOH90" s="394"/>
      <c r="UOI90" s="395"/>
      <c r="UOJ90" s="389"/>
      <c r="UOK90" s="390"/>
      <c r="UOL90" s="391"/>
      <c r="UOM90" s="392"/>
      <c r="UON90" s="393"/>
      <c r="UOO90" s="394"/>
      <c r="UOP90" s="395"/>
      <c r="UOQ90" s="389"/>
      <c r="UOR90" s="390"/>
      <c r="UOS90" s="391"/>
      <c r="UOT90" s="392"/>
      <c r="UOU90" s="393"/>
      <c r="UOV90" s="394"/>
      <c r="UOW90" s="395"/>
      <c r="UOX90" s="389"/>
      <c r="UOY90" s="390"/>
      <c r="UOZ90" s="391"/>
      <c r="UPA90" s="392"/>
      <c r="UPB90" s="393"/>
      <c r="UPC90" s="394"/>
      <c r="UPD90" s="395"/>
      <c r="UPE90" s="389"/>
      <c r="UPF90" s="390"/>
      <c r="UPG90" s="391"/>
      <c r="UPH90" s="392"/>
      <c r="UPI90" s="393"/>
      <c r="UPJ90" s="394"/>
      <c r="UPK90" s="395"/>
      <c r="UPL90" s="389"/>
      <c r="UPM90" s="390"/>
      <c r="UPN90" s="391"/>
      <c r="UPO90" s="392"/>
      <c r="UPP90" s="393"/>
      <c r="UPQ90" s="394"/>
      <c r="UPR90" s="395"/>
      <c r="UPS90" s="389"/>
      <c r="UPT90" s="390"/>
      <c r="UPU90" s="391"/>
      <c r="UPV90" s="392"/>
      <c r="UPW90" s="393"/>
      <c r="UPX90" s="394"/>
      <c r="UPY90" s="395"/>
      <c r="UPZ90" s="389"/>
      <c r="UQA90" s="390"/>
      <c r="UQB90" s="391"/>
      <c r="UQC90" s="392"/>
      <c r="UQD90" s="393"/>
      <c r="UQE90" s="394"/>
      <c r="UQF90" s="395"/>
      <c r="UQG90" s="389"/>
      <c r="UQH90" s="390"/>
      <c r="UQI90" s="391"/>
      <c r="UQJ90" s="392"/>
      <c r="UQK90" s="393"/>
      <c r="UQL90" s="394"/>
      <c r="UQM90" s="395"/>
      <c r="UQN90" s="389"/>
      <c r="UQO90" s="390"/>
      <c r="UQP90" s="391"/>
      <c r="UQQ90" s="392"/>
      <c r="UQR90" s="393"/>
      <c r="UQS90" s="394"/>
      <c r="UQT90" s="395"/>
      <c r="UQU90" s="389"/>
      <c r="UQV90" s="390"/>
      <c r="UQW90" s="391"/>
      <c r="UQX90" s="392"/>
      <c r="UQY90" s="393"/>
      <c r="UQZ90" s="394"/>
      <c r="URA90" s="395"/>
      <c r="URB90" s="389"/>
      <c r="URC90" s="390"/>
      <c r="URD90" s="391"/>
      <c r="URE90" s="392"/>
      <c r="URF90" s="393"/>
      <c r="URG90" s="394"/>
      <c r="URH90" s="395"/>
      <c r="URI90" s="389"/>
      <c r="URJ90" s="390"/>
      <c r="URK90" s="391"/>
      <c r="URL90" s="392"/>
      <c r="URM90" s="393"/>
      <c r="URN90" s="394"/>
      <c r="URO90" s="395"/>
      <c r="URP90" s="389"/>
      <c r="URQ90" s="390"/>
      <c r="URR90" s="391"/>
      <c r="URS90" s="392"/>
      <c r="URT90" s="393"/>
      <c r="URU90" s="394"/>
      <c r="URV90" s="395"/>
      <c r="URW90" s="389"/>
      <c r="URX90" s="390"/>
      <c r="URY90" s="391"/>
      <c r="URZ90" s="392"/>
      <c r="USA90" s="393"/>
      <c r="USB90" s="394"/>
      <c r="USC90" s="395"/>
      <c r="USD90" s="389"/>
      <c r="USE90" s="390"/>
      <c r="USF90" s="391"/>
      <c r="USG90" s="392"/>
      <c r="USH90" s="393"/>
      <c r="USI90" s="394"/>
      <c r="USJ90" s="395"/>
      <c r="USK90" s="389"/>
      <c r="USL90" s="390"/>
      <c r="USM90" s="391"/>
      <c r="USN90" s="392"/>
      <c r="USO90" s="393"/>
      <c r="USP90" s="394"/>
      <c r="USQ90" s="395"/>
      <c r="USR90" s="389"/>
      <c r="USS90" s="390"/>
      <c r="UST90" s="391"/>
      <c r="USU90" s="392"/>
      <c r="USV90" s="393"/>
      <c r="USW90" s="394"/>
      <c r="USX90" s="395"/>
      <c r="USY90" s="389"/>
      <c r="USZ90" s="390"/>
      <c r="UTA90" s="391"/>
      <c r="UTB90" s="392"/>
      <c r="UTC90" s="393"/>
      <c r="UTD90" s="394"/>
      <c r="UTE90" s="395"/>
      <c r="UTF90" s="389"/>
      <c r="UTG90" s="390"/>
      <c r="UTH90" s="391"/>
      <c r="UTI90" s="392"/>
      <c r="UTJ90" s="393"/>
      <c r="UTK90" s="394"/>
      <c r="UTL90" s="395"/>
      <c r="UTM90" s="389"/>
      <c r="UTN90" s="390"/>
      <c r="UTO90" s="391"/>
      <c r="UTP90" s="392"/>
      <c r="UTQ90" s="393"/>
      <c r="UTR90" s="394"/>
      <c r="UTS90" s="395"/>
      <c r="UTT90" s="389"/>
      <c r="UTU90" s="390"/>
      <c r="UTV90" s="391"/>
      <c r="UTW90" s="392"/>
      <c r="UTX90" s="393"/>
      <c r="UTY90" s="394"/>
      <c r="UTZ90" s="395"/>
      <c r="UUA90" s="389"/>
      <c r="UUB90" s="390"/>
      <c r="UUC90" s="391"/>
      <c r="UUD90" s="392"/>
      <c r="UUE90" s="393"/>
      <c r="UUF90" s="394"/>
      <c r="UUG90" s="395"/>
      <c r="UUH90" s="389"/>
      <c r="UUI90" s="390"/>
      <c r="UUJ90" s="391"/>
      <c r="UUK90" s="392"/>
      <c r="UUL90" s="393"/>
      <c r="UUM90" s="394"/>
      <c r="UUN90" s="395"/>
      <c r="UUO90" s="389"/>
      <c r="UUP90" s="390"/>
      <c r="UUQ90" s="391"/>
      <c r="UUR90" s="392"/>
      <c r="UUS90" s="393"/>
      <c r="UUT90" s="394"/>
      <c r="UUU90" s="395"/>
      <c r="UUV90" s="389"/>
      <c r="UUW90" s="390"/>
      <c r="UUX90" s="391"/>
      <c r="UUY90" s="392"/>
      <c r="UUZ90" s="393"/>
      <c r="UVA90" s="394"/>
      <c r="UVB90" s="395"/>
      <c r="UVC90" s="389"/>
      <c r="UVD90" s="390"/>
      <c r="UVE90" s="391"/>
      <c r="UVF90" s="392"/>
      <c r="UVG90" s="393"/>
      <c r="UVH90" s="394"/>
      <c r="UVI90" s="395"/>
      <c r="UVJ90" s="389"/>
      <c r="UVK90" s="390"/>
      <c r="UVL90" s="391"/>
      <c r="UVM90" s="392"/>
      <c r="UVN90" s="393"/>
      <c r="UVO90" s="394"/>
      <c r="UVP90" s="395"/>
      <c r="UVQ90" s="389"/>
      <c r="UVR90" s="390"/>
      <c r="UVS90" s="391"/>
      <c r="UVT90" s="392"/>
      <c r="UVU90" s="393"/>
      <c r="UVV90" s="394"/>
      <c r="UVW90" s="395"/>
      <c r="UVX90" s="389"/>
      <c r="UVY90" s="390"/>
      <c r="UVZ90" s="391"/>
      <c r="UWA90" s="392"/>
      <c r="UWB90" s="393"/>
      <c r="UWC90" s="394"/>
      <c r="UWD90" s="395"/>
      <c r="UWE90" s="389"/>
      <c r="UWF90" s="390"/>
      <c r="UWG90" s="391"/>
      <c r="UWH90" s="392"/>
      <c r="UWI90" s="393"/>
      <c r="UWJ90" s="394"/>
      <c r="UWK90" s="395"/>
      <c r="UWL90" s="389"/>
      <c r="UWM90" s="390"/>
      <c r="UWN90" s="391"/>
      <c r="UWO90" s="392"/>
      <c r="UWP90" s="393"/>
      <c r="UWQ90" s="394"/>
      <c r="UWR90" s="395"/>
      <c r="UWS90" s="389"/>
      <c r="UWT90" s="390"/>
      <c r="UWU90" s="391"/>
      <c r="UWV90" s="392"/>
      <c r="UWW90" s="393"/>
      <c r="UWX90" s="394"/>
      <c r="UWY90" s="395"/>
      <c r="UWZ90" s="389"/>
      <c r="UXA90" s="390"/>
      <c r="UXB90" s="391"/>
      <c r="UXC90" s="392"/>
      <c r="UXD90" s="393"/>
      <c r="UXE90" s="394"/>
      <c r="UXF90" s="395"/>
      <c r="UXG90" s="389"/>
      <c r="UXH90" s="390"/>
      <c r="UXI90" s="391"/>
      <c r="UXJ90" s="392"/>
      <c r="UXK90" s="393"/>
      <c r="UXL90" s="394"/>
      <c r="UXM90" s="395"/>
      <c r="UXN90" s="389"/>
      <c r="UXO90" s="390"/>
      <c r="UXP90" s="391"/>
      <c r="UXQ90" s="392"/>
      <c r="UXR90" s="393"/>
      <c r="UXS90" s="394"/>
      <c r="UXT90" s="395"/>
      <c r="UXU90" s="389"/>
      <c r="UXV90" s="390"/>
      <c r="UXW90" s="391"/>
      <c r="UXX90" s="392"/>
      <c r="UXY90" s="393"/>
      <c r="UXZ90" s="394"/>
      <c r="UYA90" s="395"/>
      <c r="UYB90" s="389"/>
      <c r="UYC90" s="390"/>
      <c r="UYD90" s="391"/>
      <c r="UYE90" s="392"/>
      <c r="UYF90" s="393"/>
      <c r="UYG90" s="394"/>
      <c r="UYH90" s="395"/>
      <c r="UYI90" s="389"/>
      <c r="UYJ90" s="390"/>
      <c r="UYK90" s="391"/>
      <c r="UYL90" s="392"/>
      <c r="UYM90" s="393"/>
      <c r="UYN90" s="394"/>
      <c r="UYO90" s="395"/>
      <c r="UYP90" s="389"/>
      <c r="UYQ90" s="390"/>
      <c r="UYR90" s="391"/>
      <c r="UYS90" s="392"/>
      <c r="UYT90" s="393"/>
      <c r="UYU90" s="394"/>
      <c r="UYV90" s="395"/>
      <c r="UYW90" s="389"/>
      <c r="UYX90" s="390"/>
      <c r="UYY90" s="391"/>
      <c r="UYZ90" s="392"/>
      <c r="UZA90" s="393"/>
      <c r="UZB90" s="394"/>
      <c r="UZC90" s="395"/>
      <c r="UZD90" s="389"/>
      <c r="UZE90" s="390"/>
      <c r="UZF90" s="391"/>
      <c r="UZG90" s="392"/>
      <c r="UZH90" s="393"/>
      <c r="UZI90" s="394"/>
      <c r="UZJ90" s="395"/>
      <c r="UZK90" s="389"/>
      <c r="UZL90" s="390"/>
      <c r="UZM90" s="391"/>
      <c r="UZN90" s="392"/>
      <c r="UZO90" s="393"/>
      <c r="UZP90" s="394"/>
      <c r="UZQ90" s="395"/>
      <c r="UZR90" s="389"/>
      <c r="UZS90" s="390"/>
      <c r="UZT90" s="391"/>
      <c r="UZU90" s="392"/>
      <c r="UZV90" s="393"/>
      <c r="UZW90" s="394"/>
      <c r="UZX90" s="395"/>
      <c r="UZY90" s="389"/>
      <c r="UZZ90" s="390"/>
      <c r="VAA90" s="391"/>
      <c r="VAB90" s="392"/>
      <c r="VAC90" s="393"/>
      <c r="VAD90" s="394"/>
      <c r="VAE90" s="395"/>
      <c r="VAF90" s="389"/>
      <c r="VAG90" s="390"/>
      <c r="VAH90" s="391"/>
      <c r="VAI90" s="392"/>
      <c r="VAJ90" s="393"/>
      <c r="VAK90" s="394"/>
      <c r="VAL90" s="395"/>
      <c r="VAM90" s="389"/>
      <c r="VAN90" s="390"/>
      <c r="VAO90" s="391"/>
      <c r="VAP90" s="392"/>
      <c r="VAQ90" s="393"/>
      <c r="VAR90" s="394"/>
      <c r="VAS90" s="395"/>
      <c r="VAT90" s="389"/>
      <c r="VAU90" s="390"/>
      <c r="VAV90" s="391"/>
      <c r="VAW90" s="392"/>
      <c r="VAX90" s="393"/>
      <c r="VAY90" s="394"/>
      <c r="VAZ90" s="395"/>
      <c r="VBA90" s="389"/>
      <c r="VBB90" s="390"/>
      <c r="VBC90" s="391"/>
      <c r="VBD90" s="392"/>
      <c r="VBE90" s="393"/>
      <c r="VBF90" s="394"/>
      <c r="VBG90" s="395"/>
      <c r="VBH90" s="389"/>
      <c r="VBI90" s="390"/>
      <c r="VBJ90" s="391"/>
      <c r="VBK90" s="392"/>
      <c r="VBL90" s="393"/>
      <c r="VBM90" s="394"/>
      <c r="VBN90" s="395"/>
      <c r="VBO90" s="389"/>
      <c r="VBP90" s="390"/>
      <c r="VBQ90" s="391"/>
      <c r="VBR90" s="392"/>
      <c r="VBS90" s="393"/>
      <c r="VBT90" s="394"/>
      <c r="VBU90" s="395"/>
      <c r="VBV90" s="389"/>
      <c r="VBW90" s="390"/>
      <c r="VBX90" s="391"/>
      <c r="VBY90" s="392"/>
      <c r="VBZ90" s="393"/>
      <c r="VCA90" s="394"/>
      <c r="VCB90" s="395"/>
      <c r="VCC90" s="389"/>
      <c r="VCD90" s="390"/>
      <c r="VCE90" s="391"/>
      <c r="VCF90" s="392"/>
      <c r="VCG90" s="393"/>
      <c r="VCH90" s="394"/>
      <c r="VCI90" s="395"/>
      <c r="VCJ90" s="389"/>
      <c r="VCK90" s="390"/>
      <c r="VCL90" s="391"/>
      <c r="VCM90" s="392"/>
      <c r="VCN90" s="393"/>
      <c r="VCO90" s="394"/>
      <c r="VCP90" s="395"/>
      <c r="VCQ90" s="389"/>
      <c r="VCR90" s="390"/>
      <c r="VCS90" s="391"/>
      <c r="VCT90" s="392"/>
      <c r="VCU90" s="393"/>
      <c r="VCV90" s="394"/>
      <c r="VCW90" s="395"/>
      <c r="VCX90" s="389"/>
      <c r="VCY90" s="390"/>
      <c r="VCZ90" s="391"/>
      <c r="VDA90" s="392"/>
      <c r="VDB90" s="393"/>
      <c r="VDC90" s="394"/>
      <c r="VDD90" s="395"/>
      <c r="VDE90" s="389"/>
      <c r="VDF90" s="390"/>
      <c r="VDG90" s="391"/>
      <c r="VDH90" s="392"/>
      <c r="VDI90" s="393"/>
      <c r="VDJ90" s="394"/>
      <c r="VDK90" s="395"/>
      <c r="VDL90" s="389"/>
      <c r="VDM90" s="390"/>
      <c r="VDN90" s="391"/>
      <c r="VDO90" s="392"/>
      <c r="VDP90" s="393"/>
      <c r="VDQ90" s="394"/>
      <c r="VDR90" s="395"/>
      <c r="VDS90" s="389"/>
      <c r="VDT90" s="390"/>
      <c r="VDU90" s="391"/>
      <c r="VDV90" s="392"/>
      <c r="VDW90" s="393"/>
      <c r="VDX90" s="394"/>
      <c r="VDY90" s="395"/>
      <c r="VDZ90" s="389"/>
      <c r="VEA90" s="390"/>
      <c r="VEB90" s="391"/>
      <c r="VEC90" s="392"/>
      <c r="VED90" s="393"/>
      <c r="VEE90" s="394"/>
      <c r="VEF90" s="395"/>
      <c r="VEG90" s="389"/>
      <c r="VEH90" s="390"/>
      <c r="VEI90" s="391"/>
      <c r="VEJ90" s="392"/>
      <c r="VEK90" s="393"/>
      <c r="VEL90" s="394"/>
      <c r="VEM90" s="395"/>
      <c r="VEN90" s="389"/>
      <c r="VEO90" s="390"/>
      <c r="VEP90" s="391"/>
      <c r="VEQ90" s="392"/>
      <c r="VER90" s="393"/>
      <c r="VES90" s="394"/>
      <c r="VET90" s="395"/>
      <c r="VEU90" s="389"/>
      <c r="VEV90" s="390"/>
      <c r="VEW90" s="391"/>
      <c r="VEX90" s="392"/>
      <c r="VEY90" s="393"/>
      <c r="VEZ90" s="394"/>
      <c r="VFA90" s="395"/>
      <c r="VFB90" s="389"/>
      <c r="VFC90" s="390"/>
      <c r="VFD90" s="391"/>
      <c r="VFE90" s="392"/>
      <c r="VFF90" s="393"/>
      <c r="VFG90" s="394"/>
      <c r="VFH90" s="395"/>
      <c r="VFI90" s="389"/>
      <c r="VFJ90" s="390"/>
      <c r="VFK90" s="391"/>
      <c r="VFL90" s="392"/>
      <c r="VFM90" s="393"/>
      <c r="VFN90" s="394"/>
      <c r="VFO90" s="395"/>
      <c r="VFP90" s="389"/>
      <c r="VFQ90" s="390"/>
      <c r="VFR90" s="391"/>
      <c r="VFS90" s="392"/>
      <c r="VFT90" s="393"/>
      <c r="VFU90" s="394"/>
      <c r="VFV90" s="395"/>
      <c r="VFW90" s="389"/>
      <c r="VFX90" s="390"/>
      <c r="VFY90" s="391"/>
      <c r="VFZ90" s="392"/>
      <c r="VGA90" s="393"/>
      <c r="VGB90" s="394"/>
      <c r="VGC90" s="395"/>
      <c r="VGD90" s="389"/>
      <c r="VGE90" s="390"/>
      <c r="VGF90" s="391"/>
      <c r="VGG90" s="392"/>
      <c r="VGH90" s="393"/>
      <c r="VGI90" s="394"/>
      <c r="VGJ90" s="395"/>
      <c r="VGK90" s="389"/>
      <c r="VGL90" s="390"/>
      <c r="VGM90" s="391"/>
      <c r="VGN90" s="392"/>
      <c r="VGO90" s="393"/>
      <c r="VGP90" s="394"/>
      <c r="VGQ90" s="395"/>
      <c r="VGR90" s="389"/>
      <c r="VGS90" s="390"/>
      <c r="VGT90" s="391"/>
      <c r="VGU90" s="392"/>
      <c r="VGV90" s="393"/>
      <c r="VGW90" s="394"/>
      <c r="VGX90" s="395"/>
      <c r="VGY90" s="389"/>
      <c r="VGZ90" s="390"/>
      <c r="VHA90" s="391"/>
      <c r="VHB90" s="392"/>
      <c r="VHC90" s="393"/>
      <c r="VHD90" s="394"/>
      <c r="VHE90" s="395"/>
      <c r="VHF90" s="389"/>
      <c r="VHG90" s="390"/>
      <c r="VHH90" s="391"/>
      <c r="VHI90" s="392"/>
      <c r="VHJ90" s="393"/>
      <c r="VHK90" s="394"/>
      <c r="VHL90" s="395"/>
      <c r="VHM90" s="389"/>
      <c r="VHN90" s="390"/>
      <c r="VHO90" s="391"/>
      <c r="VHP90" s="392"/>
      <c r="VHQ90" s="393"/>
      <c r="VHR90" s="394"/>
      <c r="VHS90" s="395"/>
      <c r="VHT90" s="389"/>
      <c r="VHU90" s="390"/>
      <c r="VHV90" s="391"/>
      <c r="VHW90" s="392"/>
      <c r="VHX90" s="393"/>
      <c r="VHY90" s="394"/>
      <c r="VHZ90" s="395"/>
      <c r="VIA90" s="389"/>
      <c r="VIB90" s="390"/>
      <c r="VIC90" s="391"/>
      <c r="VID90" s="392"/>
      <c r="VIE90" s="393"/>
      <c r="VIF90" s="394"/>
      <c r="VIG90" s="395"/>
      <c r="VIH90" s="389"/>
      <c r="VII90" s="390"/>
      <c r="VIJ90" s="391"/>
      <c r="VIK90" s="392"/>
      <c r="VIL90" s="393"/>
      <c r="VIM90" s="394"/>
      <c r="VIN90" s="395"/>
      <c r="VIO90" s="389"/>
      <c r="VIP90" s="390"/>
      <c r="VIQ90" s="391"/>
      <c r="VIR90" s="392"/>
      <c r="VIS90" s="393"/>
      <c r="VIT90" s="394"/>
      <c r="VIU90" s="395"/>
      <c r="VIV90" s="389"/>
      <c r="VIW90" s="390"/>
      <c r="VIX90" s="391"/>
      <c r="VIY90" s="392"/>
      <c r="VIZ90" s="393"/>
      <c r="VJA90" s="394"/>
      <c r="VJB90" s="395"/>
      <c r="VJC90" s="389"/>
      <c r="VJD90" s="390"/>
      <c r="VJE90" s="391"/>
      <c r="VJF90" s="392"/>
      <c r="VJG90" s="393"/>
      <c r="VJH90" s="394"/>
      <c r="VJI90" s="395"/>
      <c r="VJJ90" s="389"/>
      <c r="VJK90" s="390"/>
      <c r="VJL90" s="391"/>
      <c r="VJM90" s="392"/>
      <c r="VJN90" s="393"/>
      <c r="VJO90" s="394"/>
      <c r="VJP90" s="395"/>
      <c r="VJQ90" s="389"/>
      <c r="VJR90" s="390"/>
      <c r="VJS90" s="391"/>
      <c r="VJT90" s="392"/>
      <c r="VJU90" s="393"/>
      <c r="VJV90" s="394"/>
      <c r="VJW90" s="395"/>
      <c r="VJX90" s="389"/>
      <c r="VJY90" s="390"/>
      <c r="VJZ90" s="391"/>
      <c r="VKA90" s="392"/>
      <c r="VKB90" s="393"/>
      <c r="VKC90" s="394"/>
      <c r="VKD90" s="395"/>
      <c r="VKE90" s="389"/>
      <c r="VKF90" s="390"/>
      <c r="VKG90" s="391"/>
      <c r="VKH90" s="392"/>
      <c r="VKI90" s="393"/>
      <c r="VKJ90" s="394"/>
      <c r="VKK90" s="395"/>
      <c r="VKL90" s="389"/>
      <c r="VKM90" s="390"/>
      <c r="VKN90" s="391"/>
      <c r="VKO90" s="392"/>
      <c r="VKP90" s="393"/>
      <c r="VKQ90" s="394"/>
      <c r="VKR90" s="395"/>
      <c r="VKS90" s="389"/>
      <c r="VKT90" s="390"/>
      <c r="VKU90" s="391"/>
      <c r="VKV90" s="392"/>
      <c r="VKW90" s="393"/>
      <c r="VKX90" s="394"/>
      <c r="VKY90" s="395"/>
      <c r="VKZ90" s="389"/>
      <c r="VLA90" s="390"/>
      <c r="VLB90" s="391"/>
      <c r="VLC90" s="392"/>
      <c r="VLD90" s="393"/>
      <c r="VLE90" s="394"/>
      <c r="VLF90" s="395"/>
      <c r="VLG90" s="389"/>
      <c r="VLH90" s="390"/>
      <c r="VLI90" s="391"/>
      <c r="VLJ90" s="392"/>
      <c r="VLK90" s="393"/>
      <c r="VLL90" s="394"/>
      <c r="VLM90" s="395"/>
      <c r="VLN90" s="389"/>
      <c r="VLO90" s="390"/>
      <c r="VLP90" s="391"/>
      <c r="VLQ90" s="392"/>
      <c r="VLR90" s="393"/>
      <c r="VLS90" s="394"/>
      <c r="VLT90" s="395"/>
      <c r="VLU90" s="389"/>
      <c r="VLV90" s="390"/>
      <c r="VLW90" s="391"/>
      <c r="VLX90" s="392"/>
      <c r="VLY90" s="393"/>
      <c r="VLZ90" s="394"/>
      <c r="VMA90" s="395"/>
      <c r="VMB90" s="389"/>
      <c r="VMC90" s="390"/>
      <c r="VMD90" s="391"/>
      <c r="VME90" s="392"/>
      <c r="VMF90" s="393"/>
      <c r="VMG90" s="394"/>
      <c r="VMH90" s="395"/>
      <c r="VMI90" s="389"/>
      <c r="VMJ90" s="390"/>
      <c r="VMK90" s="391"/>
      <c r="VML90" s="392"/>
      <c r="VMM90" s="393"/>
      <c r="VMN90" s="394"/>
      <c r="VMO90" s="395"/>
      <c r="VMP90" s="389"/>
      <c r="VMQ90" s="390"/>
      <c r="VMR90" s="391"/>
      <c r="VMS90" s="392"/>
      <c r="VMT90" s="393"/>
      <c r="VMU90" s="394"/>
      <c r="VMV90" s="395"/>
      <c r="VMW90" s="389"/>
      <c r="VMX90" s="390"/>
      <c r="VMY90" s="391"/>
      <c r="VMZ90" s="392"/>
      <c r="VNA90" s="393"/>
      <c r="VNB90" s="394"/>
      <c r="VNC90" s="395"/>
      <c r="VND90" s="389"/>
      <c r="VNE90" s="390"/>
      <c r="VNF90" s="391"/>
      <c r="VNG90" s="392"/>
      <c r="VNH90" s="393"/>
      <c r="VNI90" s="394"/>
      <c r="VNJ90" s="395"/>
      <c r="VNK90" s="389"/>
      <c r="VNL90" s="390"/>
      <c r="VNM90" s="391"/>
      <c r="VNN90" s="392"/>
      <c r="VNO90" s="393"/>
      <c r="VNP90" s="394"/>
      <c r="VNQ90" s="395"/>
      <c r="VNR90" s="389"/>
      <c r="VNS90" s="390"/>
      <c r="VNT90" s="391"/>
      <c r="VNU90" s="392"/>
      <c r="VNV90" s="393"/>
      <c r="VNW90" s="394"/>
      <c r="VNX90" s="395"/>
      <c r="VNY90" s="389"/>
      <c r="VNZ90" s="390"/>
      <c r="VOA90" s="391"/>
      <c r="VOB90" s="392"/>
      <c r="VOC90" s="393"/>
      <c r="VOD90" s="394"/>
      <c r="VOE90" s="395"/>
      <c r="VOF90" s="389"/>
      <c r="VOG90" s="390"/>
      <c r="VOH90" s="391"/>
      <c r="VOI90" s="392"/>
      <c r="VOJ90" s="393"/>
      <c r="VOK90" s="394"/>
      <c r="VOL90" s="395"/>
      <c r="VOM90" s="389"/>
      <c r="VON90" s="390"/>
      <c r="VOO90" s="391"/>
      <c r="VOP90" s="392"/>
      <c r="VOQ90" s="393"/>
      <c r="VOR90" s="394"/>
      <c r="VOS90" s="395"/>
      <c r="VOT90" s="389"/>
      <c r="VOU90" s="390"/>
      <c r="VOV90" s="391"/>
      <c r="VOW90" s="392"/>
      <c r="VOX90" s="393"/>
      <c r="VOY90" s="394"/>
      <c r="VOZ90" s="395"/>
      <c r="VPA90" s="389"/>
      <c r="VPB90" s="390"/>
      <c r="VPC90" s="391"/>
      <c r="VPD90" s="392"/>
      <c r="VPE90" s="393"/>
      <c r="VPF90" s="394"/>
      <c r="VPG90" s="395"/>
      <c r="VPH90" s="389"/>
      <c r="VPI90" s="390"/>
      <c r="VPJ90" s="391"/>
      <c r="VPK90" s="392"/>
      <c r="VPL90" s="393"/>
      <c r="VPM90" s="394"/>
      <c r="VPN90" s="395"/>
      <c r="VPO90" s="389"/>
      <c r="VPP90" s="390"/>
      <c r="VPQ90" s="391"/>
      <c r="VPR90" s="392"/>
      <c r="VPS90" s="393"/>
      <c r="VPT90" s="394"/>
      <c r="VPU90" s="395"/>
      <c r="VPV90" s="389"/>
      <c r="VPW90" s="390"/>
      <c r="VPX90" s="391"/>
      <c r="VPY90" s="392"/>
      <c r="VPZ90" s="393"/>
      <c r="VQA90" s="394"/>
      <c r="VQB90" s="395"/>
      <c r="VQC90" s="389"/>
      <c r="VQD90" s="390"/>
      <c r="VQE90" s="391"/>
      <c r="VQF90" s="392"/>
      <c r="VQG90" s="393"/>
      <c r="VQH90" s="394"/>
      <c r="VQI90" s="395"/>
      <c r="VQJ90" s="389"/>
      <c r="VQK90" s="390"/>
      <c r="VQL90" s="391"/>
      <c r="VQM90" s="392"/>
      <c r="VQN90" s="393"/>
      <c r="VQO90" s="394"/>
      <c r="VQP90" s="395"/>
      <c r="VQQ90" s="389"/>
      <c r="VQR90" s="390"/>
      <c r="VQS90" s="391"/>
      <c r="VQT90" s="392"/>
      <c r="VQU90" s="393"/>
      <c r="VQV90" s="394"/>
      <c r="VQW90" s="395"/>
      <c r="VQX90" s="389"/>
      <c r="VQY90" s="390"/>
      <c r="VQZ90" s="391"/>
      <c r="VRA90" s="392"/>
      <c r="VRB90" s="393"/>
      <c r="VRC90" s="394"/>
      <c r="VRD90" s="395"/>
      <c r="VRE90" s="389"/>
      <c r="VRF90" s="390"/>
      <c r="VRG90" s="391"/>
      <c r="VRH90" s="392"/>
      <c r="VRI90" s="393"/>
      <c r="VRJ90" s="394"/>
      <c r="VRK90" s="395"/>
      <c r="VRL90" s="389"/>
      <c r="VRM90" s="390"/>
      <c r="VRN90" s="391"/>
      <c r="VRO90" s="392"/>
      <c r="VRP90" s="393"/>
      <c r="VRQ90" s="394"/>
      <c r="VRR90" s="395"/>
      <c r="VRS90" s="389"/>
      <c r="VRT90" s="390"/>
      <c r="VRU90" s="391"/>
      <c r="VRV90" s="392"/>
      <c r="VRW90" s="393"/>
      <c r="VRX90" s="394"/>
      <c r="VRY90" s="395"/>
      <c r="VRZ90" s="389"/>
      <c r="VSA90" s="390"/>
      <c r="VSB90" s="391"/>
      <c r="VSC90" s="392"/>
      <c r="VSD90" s="393"/>
      <c r="VSE90" s="394"/>
      <c r="VSF90" s="395"/>
      <c r="VSG90" s="389"/>
      <c r="VSH90" s="390"/>
      <c r="VSI90" s="391"/>
      <c r="VSJ90" s="392"/>
      <c r="VSK90" s="393"/>
      <c r="VSL90" s="394"/>
      <c r="VSM90" s="395"/>
      <c r="VSN90" s="389"/>
      <c r="VSO90" s="390"/>
      <c r="VSP90" s="391"/>
      <c r="VSQ90" s="392"/>
      <c r="VSR90" s="393"/>
      <c r="VSS90" s="394"/>
      <c r="VST90" s="395"/>
      <c r="VSU90" s="389"/>
      <c r="VSV90" s="390"/>
      <c r="VSW90" s="391"/>
      <c r="VSX90" s="392"/>
      <c r="VSY90" s="393"/>
      <c r="VSZ90" s="394"/>
      <c r="VTA90" s="395"/>
      <c r="VTB90" s="389"/>
      <c r="VTC90" s="390"/>
      <c r="VTD90" s="391"/>
      <c r="VTE90" s="392"/>
      <c r="VTF90" s="393"/>
      <c r="VTG90" s="394"/>
      <c r="VTH90" s="395"/>
      <c r="VTI90" s="389"/>
      <c r="VTJ90" s="390"/>
      <c r="VTK90" s="391"/>
      <c r="VTL90" s="392"/>
      <c r="VTM90" s="393"/>
      <c r="VTN90" s="394"/>
      <c r="VTO90" s="395"/>
      <c r="VTP90" s="389"/>
      <c r="VTQ90" s="390"/>
      <c r="VTR90" s="391"/>
      <c r="VTS90" s="392"/>
      <c r="VTT90" s="393"/>
      <c r="VTU90" s="394"/>
      <c r="VTV90" s="395"/>
      <c r="VTW90" s="389"/>
      <c r="VTX90" s="390"/>
      <c r="VTY90" s="391"/>
      <c r="VTZ90" s="392"/>
      <c r="VUA90" s="393"/>
      <c r="VUB90" s="394"/>
      <c r="VUC90" s="395"/>
      <c r="VUD90" s="389"/>
      <c r="VUE90" s="390"/>
      <c r="VUF90" s="391"/>
      <c r="VUG90" s="392"/>
      <c r="VUH90" s="393"/>
      <c r="VUI90" s="394"/>
      <c r="VUJ90" s="395"/>
      <c r="VUK90" s="389"/>
      <c r="VUL90" s="390"/>
      <c r="VUM90" s="391"/>
      <c r="VUN90" s="392"/>
      <c r="VUO90" s="393"/>
      <c r="VUP90" s="394"/>
      <c r="VUQ90" s="395"/>
      <c r="VUR90" s="389"/>
      <c r="VUS90" s="390"/>
      <c r="VUT90" s="391"/>
      <c r="VUU90" s="392"/>
      <c r="VUV90" s="393"/>
      <c r="VUW90" s="394"/>
      <c r="VUX90" s="395"/>
      <c r="VUY90" s="389"/>
      <c r="VUZ90" s="390"/>
      <c r="VVA90" s="391"/>
      <c r="VVB90" s="392"/>
      <c r="VVC90" s="393"/>
      <c r="VVD90" s="394"/>
      <c r="VVE90" s="395"/>
      <c r="VVF90" s="389"/>
      <c r="VVG90" s="390"/>
      <c r="VVH90" s="391"/>
      <c r="VVI90" s="392"/>
      <c r="VVJ90" s="393"/>
      <c r="VVK90" s="394"/>
      <c r="VVL90" s="395"/>
      <c r="VVM90" s="389"/>
      <c r="VVN90" s="390"/>
      <c r="VVO90" s="391"/>
      <c r="VVP90" s="392"/>
      <c r="VVQ90" s="393"/>
      <c r="VVR90" s="394"/>
      <c r="VVS90" s="395"/>
      <c r="VVT90" s="389"/>
      <c r="VVU90" s="390"/>
      <c r="VVV90" s="391"/>
      <c r="VVW90" s="392"/>
      <c r="VVX90" s="393"/>
      <c r="VVY90" s="394"/>
      <c r="VVZ90" s="395"/>
      <c r="VWA90" s="389"/>
      <c r="VWB90" s="390"/>
      <c r="VWC90" s="391"/>
      <c r="VWD90" s="392"/>
      <c r="VWE90" s="393"/>
      <c r="VWF90" s="394"/>
      <c r="VWG90" s="395"/>
      <c r="VWH90" s="389"/>
      <c r="VWI90" s="390"/>
      <c r="VWJ90" s="391"/>
      <c r="VWK90" s="392"/>
      <c r="VWL90" s="393"/>
      <c r="VWM90" s="394"/>
      <c r="VWN90" s="395"/>
      <c r="VWO90" s="389"/>
      <c r="VWP90" s="390"/>
      <c r="VWQ90" s="391"/>
      <c r="VWR90" s="392"/>
      <c r="VWS90" s="393"/>
      <c r="VWT90" s="394"/>
      <c r="VWU90" s="395"/>
      <c r="VWV90" s="389"/>
      <c r="VWW90" s="390"/>
      <c r="VWX90" s="391"/>
      <c r="VWY90" s="392"/>
      <c r="VWZ90" s="393"/>
      <c r="VXA90" s="394"/>
      <c r="VXB90" s="395"/>
      <c r="VXC90" s="389"/>
      <c r="VXD90" s="390"/>
      <c r="VXE90" s="391"/>
      <c r="VXF90" s="392"/>
      <c r="VXG90" s="393"/>
      <c r="VXH90" s="394"/>
      <c r="VXI90" s="395"/>
      <c r="VXJ90" s="389"/>
      <c r="VXK90" s="390"/>
      <c r="VXL90" s="391"/>
      <c r="VXM90" s="392"/>
      <c r="VXN90" s="393"/>
      <c r="VXO90" s="394"/>
      <c r="VXP90" s="395"/>
      <c r="VXQ90" s="389"/>
      <c r="VXR90" s="390"/>
      <c r="VXS90" s="391"/>
      <c r="VXT90" s="392"/>
      <c r="VXU90" s="393"/>
      <c r="VXV90" s="394"/>
      <c r="VXW90" s="395"/>
      <c r="VXX90" s="389"/>
      <c r="VXY90" s="390"/>
      <c r="VXZ90" s="391"/>
      <c r="VYA90" s="392"/>
      <c r="VYB90" s="393"/>
      <c r="VYC90" s="394"/>
      <c r="VYD90" s="395"/>
      <c r="VYE90" s="389"/>
      <c r="VYF90" s="390"/>
      <c r="VYG90" s="391"/>
      <c r="VYH90" s="392"/>
      <c r="VYI90" s="393"/>
      <c r="VYJ90" s="394"/>
      <c r="VYK90" s="395"/>
      <c r="VYL90" s="389"/>
      <c r="VYM90" s="390"/>
      <c r="VYN90" s="391"/>
      <c r="VYO90" s="392"/>
      <c r="VYP90" s="393"/>
      <c r="VYQ90" s="394"/>
      <c r="VYR90" s="395"/>
      <c r="VYS90" s="389"/>
      <c r="VYT90" s="390"/>
      <c r="VYU90" s="391"/>
      <c r="VYV90" s="392"/>
      <c r="VYW90" s="393"/>
      <c r="VYX90" s="394"/>
      <c r="VYY90" s="395"/>
      <c r="VYZ90" s="389"/>
      <c r="VZA90" s="390"/>
      <c r="VZB90" s="391"/>
      <c r="VZC90" s="392"/>
      <c r="VZD90" s="393"/>
      <c r="VZE90" s="394"/>
      <c r="VZF90" s="395"/>
      <c r="VZG90" s="389"/>
      <c r="VZH90" s="390"/>
      <c r="VZI90" s="391"/>
      <c r="VZJ90" s="392"/>
      <c r="VZK90" s="393"/>
      <c r="VZL90" s="394"/>
      <c r="VZM90" s="395"/>
      <c r="VZN90" s="389"/>
      <c r="VZO90" s="390"/>
      <c r="VZP90" s="391"/>
      <c r="VZQ90" s="392"/>
      <c r="VZR90" s="393"/>
      <c r="VZS90" s="394"/>
      <c r="VZT90" s="395"/>
      <c r="VZU90" s="389"/>
      <c r="VZV90" s="390"/>
      <c r="VZW90" s="391"/>
      <c r="VZX90" s="392"/>
      <c r="VZY90" s="393"/>
      <c r="VZZ90" s="394"/>
      <c r="WAA90" s="395"/>
      <c r="WAB90" s="389"/>
      <c r="WAC90" s="390"/>
      <c r="WAD90" s="391"/>
      <c r="WAE90" s="392"/>
      <c r="WAF90" s="393"/>
      <c r="WAG90" s="394"/>
      <c r="WAH90" s="395"/>
      <c r="WAI90" s="389"/>
      <c r="WAJ90" s="390"/>
      <c r="WAK90" s="391"/>
      <c r="WAL90" s="392"/>
      <c r="WAM90" s="393"/>
      <c r="WAN90" s="394"/>
      <c r="WAO90" s="395"/>
      <c r="WAP90" s="389"/>
      <c r="WAQ90" s="390"/>
      <c r="WAR90" s="391"/>
      <c r="WAS90" s="392"/>
      <c r="WAT90" s="393"/>
      <c r="WAU90" s="394"/>
      <c r="WAV90" s="395"/>
      <c r="WAW90" s="389"/>
      <c r="WAX90" s="390"/>
      <c r="WAY90" s="391"/>
      <c r="WAZ90" s="392"/>
      <c r="WBA90" s="393"/>
      <c r="WBB90" s="394"/>
      <c r="WBC90" s="395"/>
      <c r="WBD90" s="389"/>
      <c r="WBE90" s="390"/>
      <c r="WBF90" s="391"/>
      <c r="WBG90" s="392"/>
      <c r="WBH90" s="393"/>
      <c r="WBI90" s="394"/>
      <c r="WBJ90" s="395"/>
      <c r="WBK90" s="389"/>
      <c r="WBL90" s="390"/>
      <c r="WBM90" s="391"/>
      <c r="WBN90" s="392"/>
      <c r="WBO90" s="393"/>
      <c r="WBP90" s="394"/>
      <c r="WBQ90" s="395"/>
      <c r="WBR90" s="389"/>
      <c r="WBS90" s="390"/>
      <c r="WBT90" s="391"/>
      <c r="WBU90" s="392"/>
      <c r="WBV90" s="393"/>
      <c r="WBW90" s="394"/>
      <c r="WBX90" s="395"/>
      <c r="WBY90" s="389"/>
      <c r="WBZ90" s="390"/>
      <c r="WCA90" s="391"/>
      <c r="WCB90" s="392"/>
      <c r="WCC90" s="393"/>
      <c r="WCD90" s="394"/>
      <c r="WCE90" s="395"/>
      <c r="WCF90" s="389"/>
      <c r="WCG90" s="390"/>
      <c r="WCH90" s="391"/>
      <c r="WCI90" s="392"/>
      <c r="WCJ90" s="393"/>
      <c r="WCK90" s="394"/>
      <c r="WCL90" s="395"/>
      <c r="WCM90" s="389"/>
      <c r="WCN90" s="390"/>
      <c r="WCO90" s="391"/>
      <c r="WCP90" s="392"/>
      <c r="WCQ90" s="393"/>
      <c r="WCR90" s="394"/>
      <c r="WCS90" s="395"/>
      <c r="WCT90" s="389"/>
      <c r="WCU90" s="390"/>
      <c r="WCV90" s="391"/>
      <c r="WCW90" s="392"/>
      <c r="WCX90" s="393"/>
      <c r="WCY90" s="394"/>
      <c r="WCZ90" s="395"/>
      <c r="WDA90" s="389"/>
      <c r="WDB90" s="390"/>
      <c r="WDC90" s="391"/>
      <c r="WDD90" s="392"/>
      <c r="WDE90" s="393"/>
      <c r="WDF90" s="394"/>
      <c r="WDG90" s="395"/>
      <c r="WDH90" s="389"/>
      <c r="WDI90" s="390"/>
      <c r="WDJ90" s="391"/>
      <c r="WDK90" s="392"/>
      <c r="WDL90" s="393"/>
      <c r="WDM90" s="394"/>
      <c r="WDN90" s="395"/>
      <c r="WDO90" s="389"/>
      <c r="WDP90" s="390"/>
      <c r="WDQ90" s="391"/>
      <c r="WDR90" s="392"/>
      <c r="WDS90" s="393"/>
      <c r="WDT90" s="394"/>
      <c r="WDU90" s="395"/>
      <c r="WDV90" s="389"/>
      <c r="WDW90" s="390"/>
      <c r="WDX90" s="391"/>
      <c r="WDY90" s="392"/>
      <c r="WDZ90" s="393"/>
      <c r="WEA90" s="394"/>
      <c r="WEB90" s="395"/>
      <c r="WEC90" s="389"/>
      <c r="WED90" s="390"/>
      <c r="WEE90" s="391"/>
      <c r="WEF90" s="392"/>
      <c r="WEG90" s="393"/>
      <c r="WEH90" s="394"/>
      <c r="WEI90" s="395"/>
      <c r="WEJ90" s="389"/>
      <c r="WEK90" s="390"/>
      <c r="WEL90" s="391"/>
      <c r="WEM90" s="392"/>
      <c r="WEN90" s="393"/>
      <c r="WEO90" s="394"/>
      <c r="WEP90" s="395"/>
      <c r="WEQ90" s="389"/>
      <c r="WER90" s="390"/>
      <c r="WES90" s="391"/>
      <c r="WET90" s="392"/>
      <c r="WEU90" s="393"/>
      <c r="WEV90" s="394"/>
      <c r="WEW90" s="395"/>
      <c r="WEX90" s="389"/>
      <c r="WEY90" s="390"/>
      <c r="WEZ90" s="391"/>
      <c r="WFA90" s="392"/>
      <c r="WFB90" s="393"/>
      <c r="WFC90" s="394"/>
      <c r="WFD90" s="395"/>
      <c r="WFE90" s="389"/>
      <c r="WFF90" s="390"/>
      <c r="WFG90" s="391"/>
      <c r="WFH90" s="392"/>
      <c r="WFI90" s="393"/>
      <c r="WFJ90" s="394"/>
      <c r="WFK90" s="395"/>
      <c r="WFL90" s="389"/>
      <c r="WFM90" s="390"/>
      <c r="WFN90" s="391"/>
      <c r="WFO90" s="392"/>
      <c r="WFP90" s="393"/>
      <c r="WFQ90" s="394"/>
      <c r="WFR90" s="395"/>
      <c r="WFS90" s="389"/>
      <c r="WFT90" s="390"/>
      <c r="WFU90" s="391"/>
      <c r="WFV90" s="392"/>
      <c r="WFW90" s="393"/>
      <c r="WFX90" s="394"/>
      <c r="WFY90" s="395"/>
      <c r="WFZ90" s="389"/>
      <c r="WGA90" s="390"/>
      <c r="WGB90" s="391"/>
      <c r="WGC90" s="392"/>
      <c r="WGD90" s="393"/>
      <c r="WGE90" s="394"/>
      <c r="WGF90" s="395"/>
      <c r="WGG90" s="389"/>
      <c r="WGH90" s="390"/>
      <c r="WGI90" s="391"/>
      <c r="WGJ90" s="392"/>
      <c r="WGK90" s="393"/>
      <c r="WGL90" s="394"/>
      <c r="WGM90" s="395"/>
      <c r="WGN90" s="389"/>
      <c r="WGO90" s="390"/>
      <c r="WGP90" s="391"/>
      <c r="WGQ90" s="392"/>
      <c r="WGR90" s="393"/>
      <c r="WGS90" s="394"/>
      <c r="WGT90" s="395"/>
      <c r="WGU90" s="389"/>
      <c r="WGV90" s="390"/>
      <c r="WGW90" s="391"/>
      <c r="WGX90" s="392"/>
      <c r="WGY90" s="393"/>
      <c r="WGZ90" s="394"/>
      <c r="WHA90" s="395"/>
      <c r="WHB90" s="389"/>
      <c r="WHC90" s="390"/>
      <c r="WHD90" s="391"/>
      <c r="WHE90" s="392"/>
      <c r="WHF90" s="393"/>
      <c r="WHG90" s="394"/>
      <c r="WHH90" s="395"/>
      <c r="WHI90" s="389"/>
      <c r="WHJ90" s="390"/>
      <c r="WHK90" s="391"/>
      <c r="WHL90" s="392"/>
      <c r="WHM90" s="393"/>
      <c r="WHN90" s="394"/>
      <c r="WHO90" s="395"/>
      <c r="WHP90" s="389"/>
      <c r="WHQ90" s="390"/>
      <c r="WHR90" s="391"/>
      <c r="WHS90" s="392"/>
      <c r="WHT90" s="393"/>
      <c r="WHU90" s="394"/>
      <c r="WHV90" s="395"/>
      <c r="WHW90" s="389"/>
      <c r="WHX90" s="390"/>
      <c r="WHY90" s="391"/>
      <c r="WHZ90" s="392"/>
      <c r="WIA90" s="393"/>
      <c r="WIB90" s="394"/>
      <c r="WIC90" s="395"/>
      <c r="WID90" s="389"/>
      <c r="WIE90" s="390"/>
      <c r="WIF90" s="391"/>
      <c r="WIG90" s="392"/>
      <c r="WIH90" s="393"/>
      <c r="WII90" s="394"/>
      <c r="WIJ90" s="395"/>
      <c r="WIK90" s="389"/>
      <c r="WIL90" s="390"/>
      <c r="WIM90" s="391"/>
      <c r="WIN90" s="392"/>
      <c r="WIO90" s="393"/>
      <c r="WIP90" s="394"/>
      <c r="WIQ90" s="395"/>
      <c r="WIR90" s="389"/>
      <c r="WIS90" s="390"/>
      <c r="WIT90" s="391"/>
      <c r="WIU90" s="392"/>
      <c r="WIV90" s="393"/>
      <c r="WIW90" s="394"/>
      <c r="WIX90" s="395"/>
      <c r="WIY90" s="389"/>
      <c r="WIZ90" s="390"/>
      <c r="WJA90" s="391"/>
      <c r="WJB90" s="392"/>
      <c r="WJC90" s="393"/>
      <c r="WJD90" s="394"/>
      <c r="WJE90" s="395"/>
      <c r="WJF90" s="389"/>
      <c r="WJG90" s="390"/>
      <c r="WJH90" s="391"/>
      <c r="WJI90" s="392"/>
      <c r="WJJ90" s="393"/>
      <c r="WJK90" s="394"/>
      <c r="WJL90" s="395"/>
      <c r="WJM90" s="389"/>
      <c r="WJN90" s="390"/>
      <c r="WJO90" s="391"/>
      <c r="WJP90" s="392"/>
      <c r="WJQ90" s="393"/>
      <c r="WJR90" s="394"/>
      <c r="WJS90" s="395"/>
      <c r="WJT90" s="389"/>
      <c r="WJU90" s="390"/>
      <c r="WJV90" s="391"/>
      <c r="WJW90" s="392"/>
      <c r="WJX90" s="393"/>
      <c r="WJY90" s="394"/>
      <c r="WJZ90" s="395"/>
      <c r="WKA90" s="389"/>
      <c r="WKB90" s="390"/>
      <c r="WKC90" s="391"/>
      <c r="WKD90" s="392"/>
      <c r="WKE90" s="393"/>
      <c r="WKF90" s="394"/>
      <c r="WKG90" s="395"/>
      <c r="WKH90" s="389"/>
      <c r="WKI90" s="390"/>
      <c r="WKJ90" s="391"/>
      <c r="WKK90" s="392"/>
      <c r="WKL90" s="393"/>
      <c r="WKM90" s="394"/>
      <c r="WKN90" s="395"/>
      <c r="WKO90" s="389"/>
      <c r="WKP90" s="390"/>
      <c r="WKQ90" s="391"/>
      <c r="WKR90" s="392"/>
      <c r="WKS90" s="393"/>
      <c r="WKT90" s="394"/>
      <c r="WKU90" s="395"/>
      <c r="WKV90" s="389"/>
      <c r="WKW90" s="390"/>
      <c r="WKX90" s="391"/>
      <c r="WKY90" s="392"/>
      <c r="WKZ90" s="393"/>
      <c r="WLA90" s="394"/>
      <c r="WLB90" s="395"/>
      <c r="WLC90" s="389"/>
      <c r="WLD90" s="390"/>
      <c r="WLE90" s="391"/>
      <c r="WLF90" s="392"/>
      <c r="WLG90" s="393"/>
      <c r="WLH90" s="394"/>
      <c r="WLI90" s="395"/>
      <c r="WLJ90" s="389"/>
      <c r="WLK90" s="390"/>
      <c r="WLL90" s="391"/>
      <c r="WLM90" s="392"/>
      <c r="WLN90" s="393"/>
      <c r="WLO90" s="394"/>
      <c r="WLP90" s="395"/>
      <c r="WLQ90" s="389"/>
      <c r="WLR90" s="390"/>
      <c r="WLS90" s="391"/>
      <c r="WLT90" s="392"/>
      <c r="WLU90" s="393"/>
      <c r="WLV90" s="394"/>
      <c r="WLW90" s="395"/>
      <c r="WLX90" s="389"/>
      <c r="WLY90" s="390"/>
      <c r="WLZ90" s="391"/>
      <c r="WMA90" s="392"/>
      <c r="WMB90" s="393"/>
      <c r="WMC90" s="394"/>
      <c r="WMD90" s="395"/>
      <c r="WME90" s="389"/>
      <c r="WMF90" s="390"/>
      <c r="WMG90" s="391"/>
      <c r="WMH90" s="392"/>
      <c r="WMI90" s="393"/>
      <c r="WMJ90" s="394"/>
      <c r="WMK90" s="395"/>
      <c r="WML90" s="389"/>
      <c r="WMM90" s="390"/>
      <c r="WMN90" s="391"/>
      <c r="WMO90" s="392"/>
      <c r="WMP90" s="393"/>
      <c r="WMQ90" s="394"/>
      <c r="WMR90" s="395"/>
      <c r="WMS90" s="389"/>
      <c r="WMT90" s="390"/>
      <c r="WMU90" s="391"/>
      <c r="WMV90" s="392"/>
      <c r="WMW90" s="393"/>
      <c r="WMX90" s="394"/>
      <c r="WMY90" s="395"/>
      <c r="WMZ90" s="389"/>
      <c r="WNA90" s="390"/>
      <c r="WNB90" s="391"/>
      <c r="WNC90" s="392"/>
      <c r="WND90" s="393"/>
      <c r="WNE90" s="394"/>
      <c r="WNF90" s="395"/>
      <c r="WNG90" s="389"/>
      <c r="WNH90" s="390"/>
      <c r="WNI90" s="391"/>
      <c r="WNJ90" s="392"/>
      <c r="WNK90" s="393"/>
      <c r="WNL90" s="394"/>
      <c r="WNM90" s="395"/>
      <c r="WNN90" s="389"/>
      <c r="WNO90" s="390"/>
      <c r="WNP90" s="391"/>
      <c r="WNQ90" s="392"/>
      <c r="WNR90" s="393"/>
      <c r="WNS90" s="394"/>
      <c r="WNT90" s="395"/>
      <c r="WNU90" s="389"/>
      <c r="WNV90" s="390"/>
      <c r="WNW90" s="391"/>
      <c r="WNX90" s="392"/>
      <c r="WNY90" s="393"/>
      <c r="WNZ90" s="394"/>
      <c r="WOA90" s="395"/>
      <c r="WOB90" s="389"/>
      <c r="WOC90" s="390"/>
      <c r="WOD90" s="391"/>
      <c r="WOE90" s="392"/>
      <c r="WOF90" s="393"/>
      <c r="WOG90" s="394"/>
      <c r="WOH90" s="395"/>
      <c r="WOI90" s="389"/>
      <c r="WOJ90" s="390"/>
      <c r="WOK90" s="391"/>
      <c r="WOL90" s="392"/>
      <c r="WOM90" s="393"/>
      <c r="WON90" s="394"/>
      <c r="WOO90" s="395"/>
      <c r="WOP90" s="389"/>
      <c r="WOQ90" s="390"/>
      <c r="WOR90" s="391"/>
      <c r="WOS90" s="392"/>
      <c r="WOT90" s="393"/>
      <c r="WOU90" s="394"/>
      <c r="WOV90" s="395"/>
      <c r="WOW90" s="389"/>
      <c r="WOX90" s="390"/>
      <c r="WOY90" s="391"/>
      <c r="WOZ90" s="392"/>
      <c r="WPA90" s="393"/>
      <c r="WPB90" s="394"/>
      <c r="WPC90" s="395"/>
      <c r="WPD90" s="389"/>
      <c r="WPE90" s="390"/>
      <c r="WPF90" s="391"/>
      <c r="WPG90" s="392"/>
      <c r="WPH90" s="393"/>
      <c r="WPI90" s="394"/>
      <c r="WPJ90" s="395"/>
      <c r="WPK90" s="389"/>
      <c r="WPL90" s="390"/>
      <c r="WPM90" s="391"/>
      <c r="WPN90" s="392"/>
      <c r="WPO90" s="393"/>
      <c r="WPP90" s="394"/>
      <c r="WPQ90" s="395"/>
      <c r="WPR90" s="389"/>
      <c r="WPS90" s="390"/>
      <c r="WPT90" s="391"/>
      <c r="WPU90" s="392"/>
      <c r="WPV90" s="393"/>
      <c r="WPW90" s="394"/>
      <c r="WPX90" s="395"/>
      <c r="WPY90" s="389"/>
      <c r="WPZ90" s="390"/>
      <c r="WQA90" s="391"/>
      <c r="WQB90" s="392"/>
      <c r="WQC90" s="393"/>
      <c r="WQD90" s="394"/>
      <c r="WQE90" s="395"/>
      <c r="WQF90" s="389"/>
      <c r="WQG90" s="390"/>
      <c r="WQH90" s="391"/>
      <c r="WQI90" s="392"/>
      <c r="WQJ90" s="393"/>
      <c r="WQK90" s="394"/>
      <c r="WQL90" s="395"/>
      <c r="WQM90" s="389"/>
      <c r="WQN90" s="390"/>
      <c r="WQO90" s="391"/>
      <c r="WQP90" s="392"/>
      <c r="WQQ90" s="393"/>
      <c r="WQR90" s="394"/>
      <c r="WQS90" s="395"/>
      <c r="WQT90" s="389"/>
      <c r="WQU90" s="390"/>
      <c r="WQV90" s="391"/>
      <c r="WQW90" s="392"/>
      <c r="WQX90" s="393"/>
      <c r="WQY90" s="394"/>
      <c r="WQZ90" s="395"/>
      <c r="WRA90" s="389"/>
      <c r="WRB90" s="390"/>
      <c r="WRC90" s="391"/>
      <c r="WRD90" s="392"/>
      <c r="WRE90" s="393"/>
      <c r="WRF90" s="394"/>
      <c r="WRG90" s="395"/>
      <c r="WRH90" s="389"/>
      <c r="WRI90" s="390"/>
      <c r="WRJ90" s="391"/>
      <c r="WRK90" s="392"/>
      <c r="WRL90" s="393"/>
      <c r="WRM90" s="394"/>
      <c r="WRN90" s="395"/>
      <c r="WRO90" s="389"/>
      <c r="WRP90" s="390"/>
      <c r="WRQ90" s="391"/>
      <c r="WRR90" s="392"/>
      <c r="WRS90" s="393"/>
      <c r="WRT90" s="394"/>
      <c r="WRU90" s="395"/>
      <c r="WRV90" s="389"/>
      <c r="WRW90" s="390"/>
      <c r="WRX90" s="391"/>
      <c r="WRY90" s="392"/>
      <c r="WRZ90" s="393"/>
      <c r="WSA90" s="394"/>
      <c r="WSB90" s="395"/>
      <c r="WSC90" s="389"/>
      <c r="WSD90" s="390"/>
      <c r="WSE90" s="391"/>
      <c r="WSF90" s="392"/>
      <c r="WSG90" s="393"/>
      <c r="WSH90" s="394"/>
      <c r="WSI90" s="395"/>
      <c r="WSJ90" s="389"/>
      <c r="WSK90" s="390"/>
      <c r="WSL90" s="391"/>
      <c r="WSM90" s="392"/>
      <c r="WSN90" s="393"/>
      <c r="WSO90" s="394"/>
      <c r="WSP90" s="395"/>
      <c r="WSQ90" s="389"/>
      <c r="WSR90" s="390"/>
      <c r="WSS90" s="391"/>
      <c r="WST90" s="392"/>
      <c r="WSU90" s="393"/>
      <c r="WSV90" s="394"/>
      <c r="WSW90" s="395"/>
      <c r="WSX90" s="389"/>
      <c r="WSY90" s="390"/>
      <c r="WSZ90" s="391"/>
      <c r="WTA90" s="392"/>
      <c r="WTB90" s="393"/>
      <c r="WTC90" s="394"/>
      <c r="WTD90" s="395"/>
      <c r="WTE90" s="389"/>
      <c r="WTF90" s="390"/>
      <c r="WTG90" s="391"/>
      <c r="WTH90" s="392"/>
      <c r="WTI90" s="393"/>
      <c r="WTJ90" s="394"/>
      <c r="WTK90" s="395"/>
      <c r="WTL90" s="389"/>
      <c r="WTM90" s="390"/>
      <c r="WTN90" s="391"/>
      <c r="WTO90" s="392"/>
      <c r="WTP90" s="393"/>
      <c r="WTQ90" s="394"/>
      <c r="WTR90" s="395"/>
      <c r="WTS90" s="389"/>
      <c r="WTT90" s="390"/>
      <c r="WTU90" s="391"/>
      <c r="WTV90" s="392"/>
      <c r="WTW90" s="393"/>
      <c r="WTX90" s="394"/>
      <c r="WTY90" s="395"/>
      <c r="WTZ90" s="389"/>
      <c r="WUA90" s="390"/>
      <c r="WUB90" s="391"/>
      <c r="WUC90" s="392"/>
      <c r="WUD90" s="393"/>
      <c r="WUE90" s="394"/>
      <c r="WUF90" s="395"/>
      <c r="WUG90" s="389"/>
      <c r="WUH90" s="390"/>
      <c r="WUI90" s="391"/>
      <c r="WUJ90" s="392"/>
      <c r="WUK90" s="393"/>
      <c r="WUL90" s="394"/>
      <c r="WUM90" s="395"/>
      <c r="WUN90" s="389"/>
      <c r="WUO90" s="390"/>
      <c r="WUP90" s="391"/>
      <c r="WUQ90" s="392"/>
      <c r="WUR90" s="393"/>
      <c r="WUS90" s="394"/>
      <c r="WUT90" s="395"/>
      <c r="WUU90" s="389"/>
      <c r="WUV90" s="390"/>
      <c r="WUW90" s="391"/>
      <c r="WUX90" s="392"/>
      <c r="WUY90" s="393"/>
      <c r="WUZ90" s="394"/>
      <c r="WVA90" s="395"/>
      <c r="WVB90" s="389"/>
      <c r="WVC90" s="390"/>
      <c r="WVD90" s="391"/>
      <c r="WVE90" s="392"/>
      <c r="WVF90" s="393"/>
      <c r="WVG90" s="394"/>
      <c r="WVH90" s="395"/>
      <c r="WVI90" s="389"/>
      <c r="WVJ90" s="390"/>
      <c r="WVK90" s="391"/>
      <c r="WVL90" s="392"/>
      <c r="WVM90" s="393"/>
      <c r="WVN90" s="394"/>
      <c r="WVO90" s="395"/>
      <c r="WVP90" s="389"/>
      <c r="WVQ90" s="390"/>
      <c r="WVR90" s="391"/>
      <c r="WVS90" s="392"/>
      <c r="WVT90" s="393"/>
      <c r="WVU90" s="394"/>
      <c r="WVV90" s="395"/>
      <c r="WVW90" s="389"/>
      <c r="WVX90" s="390"/>
      <c r="WVY90" s="391"/>
      <c r="WVZ90" s="392"/>
      <c r="WWA90" s="393"/>
      <c r="WWB90" s="394"/>
      <c r="WWC90" s="395"/>
      <c r="WWD90" s="389"/>
      <c r="WWE90" s="390"/>
      <c r="WWF90" s="391"/>
      <c r="WWG90" s="392"/>
      <c r="WWH90" s="393"/>
      <c r="WWI90" s="394"/>
      <c r="WWJ90" s="395"/>
      <c r="WWK90" s="389"/>
      <c r="WWL90" s="390"/>
      <c r="WWM90" s="391"/>
      <c r="WWN90" s="392"/>
      <c r="WWO90" s="393"/>
      <c r="WWP90" s="394"/>
      <c r="WWQ90" s="395"/>
      <c r="WWR90" s="389"/>
      <c r="WWS90" s="390"/>
      <c r="WWT90" s="391"/>
      <c r="WWU90" s="392"/>
      <c r="WWV90" s="393"/>
      <c r="WWW90" s="394"/>
      <c r="WWX90" s="395"/>
      <c r="WWY90" s="389"/>
      <c r="WWZ90" s="390"/>
      <c r="WXA90" s="391"/>
      <c r="WXB90" s="392"/>
      <c r="WXC90" s="393"/>
      <c r="WXD90" s="394"/>
      <c r="WXE90" s="395"/>
      <c r="WXF90" s="389"/>
      <c r="WXG90" s="390"/>
      <c r="WXH90" s="391"/>
      <c r="WXI90" s="392"/>
      <c r="WXJ90" s="393"/>
      <c r="WXK90" s="394"/>
      <c r="WXL90" s="395"/>
      <c r="WXM90" s="389"/>
      <c r="WXN90" s="390"/>
      <c r="WXO90" s="391"/>
      <c r="WXP90" s="392"/>
      <c r="WXQ90" s="393"/>
      <c r="WXR90" s="394"/>
      <c r="WXS90" s="395"/>
      <c r="WXT90" s="389"/>
      <c r="WXU90" s="390"/>
      <c r="WXV90" s="391"/>
      <c r="WXW90" s="392"/>
      <c r="WXX90" s="393"/>
      <c r="WXY90" s="394"/>
      <c r="WXZ90" s="395"/>
      <c r="WYA90" s="389"/>
      <c r="WYB90" s="390"/>
      <c r="WYC90" s="391"/>
      <c r="WYD90" s="392"/>
      <c r="WYE90" s="393"/>
      <c r="WYF90" s="394"/>
      <c r="WYG90" s="395"/>
      <c r="WYH90" s="389"/>
      <c r="WYI90" s="390"/>
      <c r="WYJ90" s="391"/>
      <c r="WYK90" s="392"/>
      <c r="WYL90" s="393"/>
      <c r="WYM90" s="394"/>
      <c r="WYN90" s="395"/>
      <c r="WYO90" s="389"/>
      <c r="WYP90" s="390"/>
      <c r="WYQ90" s="391"/>
      <c r="WYR90" s="392"/>
      <c r="WYS90" s="393"/>
      <c r="WYT90" s="394"/>
      <c r="WYU90" s="395"/>
      <c r="WYV90" s="389"/>
      <c r="WYW90" s="390"/>
      <c r="WYX90" s="391"/>
      <c r="WYY90" s="392"/>
      <c r="WYZ90" s="393"/>
      <c r="WZA90" s="394"/>
      <c r="WZB90" s="395"/>
      <c r="WZC90" s="389"/>
      <c r="WZD90" s="390"/>
      <c r="WZE90" s="391"/>
      <c r="WZF90" s="392"/>
      <c r="WZG90" s="393"/>
      <c r="WZH90" s="394"/>
      <c r="WZI90" s="395"/>
      <c r="WZJ90" s="389"/>
      <c r="WZK90" s="390"/>
      <c r="WZL90" s="391"/>
      <c r="WZM90" s="392"/>
      <c r="WZN90" s="393"/>
      <c r="WZO90" s="394"/>
      <c r="WZP90" s="395"/>
      <c r="WZQ90" s="389"/>
      <c r="WZR90" s="390"/>
      <c r="WZS90" s="391"/>
      <c r="WZT90" s="392"/>
      <c r="WZU90" s="393"/>
      <c r="WZV90" s="394"/>
      <c r="WZW90" s="395"/>
      <c r="WZX90" s="389"/>
      <c r="WZY90" s="390"/>
      <c r="WZZ90" s="391"/>
      <c r="XAA90" s="392"/>
      <c r="XAB90" s="393"/>
      <c r="XAC90" s="394"/>
      <c r="XAD90" s="395"/>
      <c r="XAE90" s="389"/>
      <c r="XAF90" s="390"/>
      <c r="XAG90" s="391"/>
      <c r="XAH90" s="392"/>
      <c r="XAI90" s="393"/>
      <c r="XAJ90" s="394"/>
      <c r="XAK90" s="395"/>
      <c r="XAL90" s="389"/>
      <c r="XAM90" s="390"/>
      <c r="XAN90" s="391"/>
      <c r="XAO90" s="392"/>
      <c r="XAP90" s="393"/>
      <c r="XAQ90" s="394"/>
      <c r="XAR90" s="395"/>
      <c r="XAS90" s="389"/>
      <c r="XAT90" s="390"/>
      <c r="XAU90" s="391"/>
      <c r="XAV90" s="392"/>
      <c r="XAW90" s="393"/>
      <c r="XAX90" s="394"/>
      <c r="XAY90" s="395"/>
      <c r="XAZ90" s="389"/>
      <c r="XBA90" s="390"/>
      <c r="XBB90" s="391"/>
      <c r="XBC90" s="392"/>
      <c r="XBD90" s="393"/>
      <c r="XBE90" s="394"/>
      <c r="XBF90" s="395"/>
      <c r="XBG90" s="389"/>
      <c r="XBH90" s="390"/>
      <c r="XBI90" s="391"/>
      <c r="XBJ90" s="392"/>
      <c r="XBK90" s="393"/>
      <c r="XBL90" s="394"/>
      <c r="XBM90" s="395"/>
      <c r="XBN90" s="389"/>
      <c r="XBO90" s="390"/>
      <c r="XBP90" s="391"/>
      <c r="XBQ90" s="392"/>
      <c r="XBR90" s="393"/>
      <c r="XBS90" s="394"/>
      <c r="XBT90" s="395"/>
      <c r="XBU90" s="389"/>
      <c r="XBV90" s="390"/>
      <c r="XBW90" s="391"/>
      <c r="XBX90" s="392"/>
      <c r="XBY90" s="393"/>
      <c r="XBZ90" s="394"/>
      <c r="XCA90" s="395"/>
      <c r="XCB90" s="389"/>
      <c r="XCC90" s="390"/>
      <c r="XCD90" s="391"/>
      <c r="XCE90" s="392"/>
      <c r="XCF90" s="393"/>
      <c r="XCG90" s="394"/>
      <c r="XCH90" s="395"/>
      <c r="XCI90" s="389"/>
      <c r="XCJ90" s="390"/>
      <c r="XCK90" s="391"/>
      <c r="XCL90" s="392"/>
      <c r="XCM90" s="393"/>
      <c r="XCN90" s="394"/>
      <c r="XCO90" s="395"/>
      <c r="XCP90" s="389"/>
      <c r="XCQ90" s="390"/>
      <c r="XCR90" s="391"/>
      <c r="XCS90" s="392"/>
      <c r="XCT90" s="393"/>
      <c r="XCU90" s="394"/>
      <c r="XCV90" s="395"/>
      <c r="XCW90" s="389"/>
      <c r="XCX90" s="390"/>
      <c r="XCY90" s="391"/>
      <c r="XCZ90" s="392"/>
      <c r="XDA90" s="393"/>
      <c r="XDB90" s="394"/>
      <c r="XDC90" s="395"/>
      <c r="XDD90" s="389"/>
      <c r="XDE90" s="390"/>
      <c r="XDF90" s="391"/>
      <c r="XDG90" s="392"/>
      <c r="XDH90" s="393"/>
      <c r="XDI90" s="394"/>
      <c r="XDJ90" s="395"/>
      <c r="XDK90" s="389"/>
      <c r="XDL90" s="390"/>
      <c r="XDM90" s="391"/>
      <c r="XDN90" s="392"/>
      <c r="XDO90" s="393"/>
      <c r="XDP90" s="394"/>
      <c r="XDQ90" s="395"/>
      <c r="XDR90" s="389"/>
      <c r="XDS90" s="390"/>
      <c r="XDT90" s="391"/>
      <c r="XDU90" s="392"/>
      <c r="XDV90" s="393"/>
      <c r="XDW90" s="394"/>
      <c r="XDX90" s="395"/>
      <c r="XDY90" s="389"/>
      <c r="XDZ90" s="390"/>
      <c r="XEA90" s="391"/>
      <c r="XEB90" s="392"/>
      <c r="XEC90" s="393"/>
      <c r="XED90" s="394"/>
      <c r="XEE90" s="395"/>
      <c r="XEF90" s="389"/>
      <c r="XEG90" s="390"/>
      <c r="XEH90" s="391"/>
      <c r="XEI90" s="392"/>
      <c r="XEJ90" s="393"/>
      <c r="XEK90" s="394"/>
      <c r="XEL90" s="395"/>
      <c r="XEM90" s="389"/>
      <c r="XEN90" s="390"/>
      <c r="XEO90" s="391"/>
      <c r="XEP90" s="392"/>
      <c r="XEQ90" s="393"/>
      <c r="XER90" s="394"/>
      <c r="XES90" s="395"/>
      <c r="XET90" s="389"/>
      <c r="XEU90" s="390"/>
      <c r="XEV90" s="391"/>
      <c r="XEW90" s="392"/>
      <c r="XEX90" s="393"/>
      <c r="XEY90" s="394"/>
      <c r="XEZ90" s="395"/>
      <c r="XFA90" s="389"/>
      <c r="XFB90" s="390"/>
      <c r="XFC90" s="391"/>
      <c r="XFD90" s="392"/>
    </row>
    <row r="91" spans="1:16384" s="10" customFormat="1" ht="67.5" customHeight="1" x14ac:dyDescent="0.2">
      <c r="A91" s="704"/>
      <c r="B91" s="371" t="s">
        <v>823</v>
      </c>
      <c r="C91" s="381">
        <v>31500000</v>
      </c>
      <c r="D91" s="381">
        <v>31500000</v>
      </c>
      <c r="E91" s="377">
        <f t="shared" si="8"/>
        <v>0</v>
      </c>
      <c r="F91" s="398">
        <v>42577</v>
      </c>
      <c r="G91" s="582" t="s">
        <v>1022</v>
      </c>
      <c r="H91" s="389"/>
      <c r="I91" s="390"/>
      <c r="J91" s="391"/>
      <c r="K91" s="392"/>
      <c r="L91" s="393"/>
      <c r="M91" s="394"/>
      <c r="N91" s="395"/>
      <c r="O91" s="389"/>
      <c r="P91" s="390"/>
      <c r="Q91" s="391"/>
      <c r="R91" s="392"/>
      <c r="S91" s="393"/>
      <c r="T91" s="394"/>
      <c r="U91" s="395"/>
      <c r="V91" s="389"/>
      <c r="W91" s="390"/>
      <c r="X91" s="391"/>
      <c r="Y91" s="392"/>
      <c r="Z91" s="393"/>
      <c r="AA91" s="394"/>
      <c r="AB91" s="395"/>
      <c r="AC91" s="389"/>
      <c r="AD91" s="390"/>
      <c r="AE91" s="391"/>
      <c r="AF91" s="392"/>
      <c r="AG91" s="393"/>
      <c r="AH91" s="394"/>
      <c r="AI91" s="395"/>
      <c r="AJ91" s="389"/>
      <c r="AK91" s="390"/>
      <c r="AL91" s="391"/>
      <c r="AM91" s="392"/>
      <c r="AN91" s="393"/>
      <c r="AO91" s="394"/>
      <c r="AP91" s="395"/>
      <c r="AQ91" s="389"/>
      <c r="AR91" s="390"/>
      <c r="AS91" s="391"/>
      <c r="AT91" s="392"/>
      <c r="AU91" s="393"/>
      <c r="AV91" s="394"/>
      <c r="AW91" s="395"/>
      <c r="AX91" s="389"/>
      <c r="AY91" s="390"/>
      <c r="AZ91" s="391"/>
      <c r="BA91" s="392"/>
      <c r="BB91" s="393"/>
      <c r="BC91" s="394"/>
      <c r="BD91" s="395"/>
      <c r="BE91" s="389"/>
      <c r="BF91" s="390"/>
      <c r="BG91" s="391"/>
      <c r="BH91" s="392"/>
      <c r="BI91" s="393"/>
      <c r="BJ91" s="394"/>
      <c r="BK91" s="395"/>
      <c r="BL91" s="389"/>
      <c r="BM91" s="390"/>
      <c r="BN91" s="391"/>
      <c r="BO91" s="392"/>
      <c r="BP91" s="393"/>
      <c r="BQ91" s="394"/>
      <c r="BR91" s="395"/>
      <c r="BS91" s="389"/>
      <c r="BT91" s="390"/>
      <c r="BU91" s="391"/>
      <c r="BV91" s="392"/>
      <c r="BW91" s="393"/>
      <c r="BX91" s="394"/>
      <c r="BY91" s="395"/>
      <c r="BZ91" s="389"/>
      <c r="CA91" s="390"/>
      <c r="CB91" s="391"/>
      <c r="CC91" s="392"/>
      <c r="CD91" s="393"/>
      <c r="CE91" s="394"/>
      <c r="CF91" s="395"/>
      <c r="CG91" s="389"/>
      <c r="CH91" s="390"/>
      <c r="CI91" s="391"/>
      <c r="CJ91" s="392"/>
      <c r="CK91" s="393"/>
      <c r="CL91" s="394"/>
      <c r="CM91" s="395"/>
      <c r="CN91" s="389"/>
      <c r="CO91" s="390"/>
      <c r="CP91" s="391"/>
      <c r="CQ91" s="392"/>
      <c r="CR91" s="393"/>
      <c r="CS91" s="394"/>
      <c r="CT91" s="395"/>
      <c r="CU91" s="389"/>
      <c r="CV91" s="390"/>
      <c r="CW91" s="391"/>
      <c r="CX91" s="392"/>
      <c r="CY91" s="393"/>
      <c r="CZ91" s="394"/>
      <c r="DA91" s="395"/>
      <c r="DB91" s="389"/>
      <c r="DC91" s="390"/>
      <c r="DD91" s="391"/>
      <c r="DE91" s="392"/>
      <c r="DF91" s="393"/>
      <c r="DG91" s="394"/>
      <c r="DH91" s="395"/>
      <c r="DI91" s="389"/>
      <c r="DJ91" s="390"/>
      <c r="DK91" s="391"/>
      <c r="DL91" s="392"/>
      <c r="DM91" s="393"/>
      <c r="DN91" s="394"/>
      <c r="DO91" s="395"/>
      <c r="DP91" s="389"/>
      <c r="DQ91" s="390"/>
      <c r="DR91" s="391"/>
      <c r="DS91" s="392"/>
      <c r="DT91" s="393"/>
      <c r="DU91" s="394"/>
      <c r="DV91" s="395"/>
      <c r="DW91" s="389"/>
      <c r="DX91" s="390"/>
      <c r="DY91" s="391"/>
      <c r="DZ91" s="392"/>
      <c r="EA91" s="393"/>
      <c r="EB91" s="394"/>
      <c r="EC91" s="395"/>
      <c r="ED91" s="389"/>
      <c r="EE91" s="390"/>
      <c r="EF91" s="391"/>
      <c r="EG91" s="392"/>
      <c r="EH91" s="393"/>
      <c r="EI91" s="394"/>
      <c r="EJ91" s="395"/>
      <c r="EK91" s="389"/>
      <c r="EL91" s="390"/>
      <c r="EM91" s="391"/>
      <c r="EN91" s="392"/>
      <c r="EO91" s="393"/>
      <c r="EP91" s="394"/>
      <c r="EQ91" s="395"/>
      <c r="ER91" s="389"/>
      <c r="ES91" s="390"/>
      <c r="ET91" s="391"/>
      <c r="EU91" s="392"/>
      <c r="EV91" s="393"/>
      <c r="EW91" s="394"/>
      <c r="EX91" s="395"/>
      <c r="EY91" s="389"/>
      <c r="EZ91" s="390"/>
      <c r="FA91" s="391"/>
      <c r="FB91" s="392"/>
      <c r="FC91" s="393"/>
      <c r="FD91" s="394"/>
      <c r="FE91" s="395"/>
      <c r="FF91" s="389"/>
      <c r="FG91" s="390"/>
      <c r="FH91" s="391"/>
      <c r="FI91" s="392"/>
      <c r="FJ91" s="393"/>
      <c r="FK91" s="394"/>
      <c r="FL91" s="395"/>
      <c r="FM91" s="389"/>
      <c r="FN91" s="390"/>
      <c r="FO91" s="391"/>
      <c r="FP91" s="392"/>
      <c r="FQ91" s="393"/>
      <c r="FR91" s="394"/>
      <c r="FS91" s="395"/>
      <c r="FT91" s="389"/>
      <c r="FU91" s="390"/>
      <c r="FV91" s="391"/>
      <c r="FW91" s="392"/>
      <c r="FX91" s="393"/>
      <c r="FY91" s="394"/>
      <c r="FZ91" s="395"/>
      <c r="GA91" s="389"/>
      <c r="GB91" s="390"/>
      <c r="GC91" s="391"/>
      <c r="GD91" s="392"/>
      <c r="GE91" s="393"/>
      <c r="GF91" s="394"/>
      <c r="GG91" s="395"/>
      <c r="GH91" s="389"/>
      <c r="GI91" s="390"/>
      <c r="GJ91" s="391"/>
      <c r="GK91" s="392"/>
      <c r="GL91" s="393"/>
      <c r="GM91" s="394"/>
      <c r="GN91" s="395"/>
      <c r="GO91" s="389"/>
      <c r="GP91" s="390"/>
      <c r="GQ91" s="391"/>
      <c r="GR91" s="392"/>
      <c r="GS91" s="393"/>
      <c r="GT91" s="394"/>
      <c r="GU91" s="395"/>
      <c r="GV91" s="389"/>
      <c r="GW91" s="390"/>
      <c r="GX91" s="391"/>
      <c r="GY91" s="392"/>
      <c r="GZ91" s="393"/>
      <c r="HA91" s="394"/>
      <c r="HB91" s="395"/>
      <c r="HC91" s="389"/>
      <c r="HD91" s="390"/>
      <c r="HE91" s="391"/>
      <c r="HF91" s="392"/>
      <c r="HG91" s="393"/>
      <c r="HH91" s="394"/>
      <c r="HI91" s="395"/>
      <c r="HJ91" s="389"/>
      <c r="HK91" s="390"/>
      <c r="HL91" s="391"/>
      <c r="HM91" s="392"/>
      <c r="HN91" s="393"/>
      <c r="HO91" s="394"/>
      <c r="HP91" s="395"/>
      <c r="HQ91" s="389"/>
      <c r="HR91" s="390"/>
      <c r="HS91" s="391"/>
      <c r="HT91" s="392"/>
      <c r="HU91" s="393"/>
      <c r="HV91" s="394"/>
      <c r="HW91" s="395"/>
      <c r="HX91" s="389"/>
      <c r="HY91" s="390"/>
      <c r="HZ91" s="391"/>
      <c r="IA91" s="392"/>
      <c r="IB91" s="393"/>
      <c r="IC91" s="394"/>
      <c r="ID91" s="395"/>
      <c r="IE91" s="389"/>
      <c r="IF91" s="390"/>
      <c r="IG91" s="391"/>
      <c r="IH91" s="392"/>
      <c r="II91" s="393"/>
      <c r="IJ91" s="394"/>
      <c r="IK91" s="395"/>
      <c r="IL91" s="389"/>
      <c r="IM91" s="390"/>
      <c r="IN91" s="391"/>
      <c r="IO91" s="392"/>
      <c r="IP91" s="393"/>
      <c r="IQ91" s="394"/>
      <c r="IR91" s="395"/>
      <c r="IS91" s="389"/>
      <c r="IT91" s="390"/>
      <c r="IU91" s="391"/>
      <c r="IV91" s="392"/>
      <c r="IW91" s="393"/>
      <c r="IX91" s="394"/>
      <c r="IY91" s="395"/>
      <c r="IZ91" s="389"/>
      <c r="JA91" s="390"/>
      <c r="JB91" s="391"/>
      <c r="JC91" s="392"/>
      <c r="JD91" s="393"/>
      <c r="JE91" s="394"/>
      <c r="JF91" s="395"/>
      <c r="JG91" s="389"/>
      <c r="JH91" s="390"/>
      <c r="JI91" s="391"/>
      <c r="JJ91" s="392"/>
      <c r="JK91" s="393"/>
      <c r="JL91" s="394"/>
      <c r="JM91" s="395"/>
      <c r="JN91" s="389"/>
      <c r="JO91" s="390"/>
      <c r="JP91" s="391"/>
      <c r="JQ91" s="392"/>
      <c r="JR91" s="393"/>
      <c r="JS91" s="394"/>
      <c r="JT91" s="395"/>
      <c r="JU91" s="389"/>
      <c r="JV91" s="390"/>
      <c r="JW91" s="391"/>
      <c r="JX91" s="392"/>
      <c r="JY91" s="393"/>
      <c r="JZ91" s="394"/>
      <c r="KA91" s="395"/>
      <c r="KB91" s="389"/>
      <c r="KC91" s="390"/>
      <c r="KD91" s="391"/>
      <c r="KE91" s="392"/>
      <c r="KF91" s="393"/>
      <c r="KG91" s="394"/>
      <c r="KH91" s="395"/>
      <c r="KI91" s="389"/>
      <c r="KJ91" s="390"/>
      <c r="KK91" s="391"/>
      <c r="KL91" s="392"/>
      <c r="KM91" s="393"/>
      <c r="KN91" s="394"/>
      <c r="KO91" s="395"/>
      <c r="KP91" s="389"/>
      <c r="KQ91" s="390"/>
      <c r="KR91" s="391"/>
      <c r="KS91" s="392"/>
      <c r="KT91" s="393"/>
      <c r="KU91" s="394"/>
      <c r="KV91" s="395"/>
      <c r="KW91" s="389"/>
      <c r="KX91" s="390"/>
      <c r="KY91" s="391"/>
      <c r="KZ91" s="392"/>
      <c r="LA91" s="393"/>
      <c r="LB91" s="394"/>
      <c r="LC91" s="395"/>
      <c r="LD91" s="389"/>
      <c r="LE91" s="390"/>
      <c r="LF91" s="391"/>
      <c r="LG91" s="392"/>
      <c r="LH91" s="393"/>
      <c r="LI91" s="394"/>
      <c r="LJ91" s="395"/>
      <c r="LK91" s="389"/>
      <c r="LL91" s="390"/>
      <c r="LM91" s="391"/>
      <c r="LN91" s="392"/>
      <c r="LO91" s="393"/>
      <c r="LP91" s="394"/>
      <c r="LQ91" s="395"/>
      <c r="LR91" s="389"/>
      <c r="LS91" s="390"/>
      <c r="LT91" s="391"/>
      <c r="LU91" s="392"/>
      <c r="LV91" s="393"/>
      <c r="LW91" s="394"/>
      <c r="LX91" s="395"/>
      <c r="LY91" s="389"/>
      <c r="LZ91" s="390"/>
      <c r="MA91" s="391"/>
      <c r="MB91" s="392"/>
      <c r="MC91" s="393"/>
      <c r="MD91" s="394"/>
      <c r="ME91" s="395"/>
      <c r="MF91" s="389"/>
      <c r="MG91" s="390"/>
      <c r="MH91" s="391"/>
      <c r="MI91" s="392"/>
      <c r="MJ91" s="393"/>
      <c r="MK91" s="394"/>
      <c r="ML91" s="395"/>
      <c r="MM91" s="389"/>
      <c r="MN91" s="390"/>
      <c r="MO91" s="391"/>
      <c r="MP91" s="392"/>
      <c r="MQ91" s="393"/>
      <c r="MR91" s="394"/>
      <c r="MS91" s="395"/>
      <c r="MT91" s="389"/>
      <c r="MU91" s="390"/>
      <c r="MV91" s="391"/>
      <c r="MW91" s="392"/>
      <c r="MX91" s="393"/>
      <c r="MY91" s="394"/>
      <c r="MZ91" s="395"/>
      <c r="NA91" s="389"/>
      <c r="NB91" s="390"/>
      <c r="NC91" s="391"/>
      <c r="ND91" s="392"/>
      <c r="NE91" s="393"/>
      <c r="NF91" s="394"/>
      <c r="NG91" s="395"/>
      <c r="NH91" s="389"/>
      <c r="NI91" s="390"/>
      <c r="NJ91" s="391"/>
      <c r="NK91" s="392"/>
      <c r="NL91" s="393"/>
      <c r="NM91" s="394"/>
      <c r="NN91" s="395"/>
      <c r="NO91" s="389"/>
      <c r="NP91" s="390"/>
      <c r="NQ91" s="391"/>
      <c r="NR91" s="392"/>
      <c r="NS91" s="393"/>
      <c r="NT91" s="394"/>
      <c r="NU91" s="395"/>
      <c r="NV91" s="389"/>
      <c r="NW91" s="390"/>
      <c r="NX91" s="391"/>
      <c r="NY91" s="392"/>
      <c r="NZ91" s="393"/>
      <c r="OA91" s="394"/>
      <c r="OB91" s="395"/>
      <c r="OC91" s="389"/>
      <c r="OD91" s="390"/>
      <c r="OE91" s="391"/>
      <c r="OF91" s="392"/>
      <c r="OG91" s="393"/>
      <c r="OH91" s="394"/>
      <c r="OI91" s="395"/>
      <c r="OJ91" s="389"/>
      <c r="OK91" s="390"/>
      <c r="OL91" s="391"/>
      <c r="OM91" s="392"/>
      <c r="ON91" s="393"/>
      <c r="OO91" s="394"/>
      <c r="OP91" s="395"/>
      <c r="OQ91" s="389"/>
      <c r="OR91" s="390"/>
      <c r="OS91" s="391"/>
      <c r="OT91" s="392"/>
      <c r="OU91" s="393"/>
      <c r="OV91" s="394"/>
      <c r="OW91" s="395"/>
      <c r="OX91" s="389"/>
      <c r="OY91" s="390"/>
      <c r="OZ91" s="391"/>
      <c r="PA91" s="392"/>
      <c r="PB91" s="393"/>
      <c r="PC91" s="394"/>
      <c r="PD91" s="395"/>
      <c r="PE91" s="389"/>
      <c r="PF91" s="390"/>
      <c r="PG91" s="391"/>
      <c r="PH91" s="392"/>
      <c r="PI91" s="393"/>
      <c r="PJ91" s="394"/>
      <c r="PK91" s="395"/>
      <c r="PL91" s="389"/>
      <c r="PM91" s="390"/>
      <c r="PN91" s="391"/>
      <c r="PO91" s="392"/>
      <c r="PP91" s="393"/>
      <c r="PQ91" s="394"/>
      <c r="PR91" s="395"/>
      <c r="PS91" s="389"/>
      <c r="PT91" s="390"/>
      <c r="PU91" s="391"/>
      <c r="PV91" s="392"/>
      <c r="PW91" s="393"/>
      <c r="PX91" s="394"/>
      <c r="PY91" s="395"/>
      <c r="PZ91" s="389"/>
      <c r="QA91" s="390"/>
      <c r="QB91" s="391"/>
      <c r="QC91" s="392"/>
      <c r="QD91" s="393"/>
      <c r="QE91" s="394"/>
      <c r="QF91" s="395"/>
      <c r="QG91" s="389"/>
      <c r="QH91" s="390"/>
      <c r="QI91" s="391"/>
      <c r="QJ91" s="392"/>
      <c r="QK91" s="393"/>
      <c r="QL91" s="394"/>
      <c r="QM91" s="395"/>
      <c r="QN91" s="389"/>
      <c r="QO91" s="390"/>
      <c r="QP91" s="391"/>
      <c r="QQ91" s="392"/>
      <c r="QR91" s="393"/>
      <c r="QS91" s="394"/>
      <c r="QT91" s="395"/>
      <c r="QU91" s="389"/>
      <c r="QV91" s="390"/>
      <c r="QW91" s="391"/>
      <c r="QX91" s="392"/>
      <c r="QY91" s="393"/>
      <c r="QZ91" s="394"/>
      <c r="RA91" s="395"/>
      <c r="RB91" s="389"/>
      <c r="RC91" s="390"/>
      <c r="RD91" s="391"/>
      <c r="RE91" s="392"/>
      <c r="RF91" s="393"/>
      <c r="RG91" s="394"/>
      <c r="RH91" s="395"/>
      <c r="RI91" s="389"/>
      <c r="RJ91" s="390"/>
      <c r="RK91" s="391"/>
      <c r="RL91" s="392"/>
      <c r="RM91" s="393"/>
      <c r="RN91" s="394"/>
      <c r="RO91" s="395"/>
      <c r="RP91" s="389"/>
      <c r="RQ91" s="390"/>
      <c r="RR91" s="391"/>
      <c r="RS91" s="392"/>
      <c r="RT91" s="393"/>
      <c r="RU91" s="394"/>
      <c r="RV91" s="395"/>
      <c r="RW91" s="389"/>
      <c r="RX91" s="390"/>
      <c r="RY91" s="391"/>
      <c r="RZ91" s="392"/>
      <c r="SA91" s="393"/>
      <c r="SB91" s="394"/>
      <c r="SC91" s="395"/>
      <c r="SD91" s="389"/>
      <c r="SE91" s="390"/>
      <c r="SF91" s="391"/>
      <c r="SG91" s="392"/>
      <c r="SH91" s="393"/>
      <c r="SI91" s="394"/>
      <c r="SJ91" s="395"/>
      <c r="SK91" s="389"/>
      <c r="SL91" s="390"/>
      <c r="SM91" s="391"/>
      <c r="SN91" s="392"/>
      <c r="SO91" s="393"/>
      <c r="SP91" s="394"/>
      <c r="SQ91" s="395"/>
      <c r="SR91" s="389"/>
      <c r="SS91" s="390"/>
      <c r="ST91" s="391"/>
      <c r="SU91" s="392"/>
      <c r="SV91" s="393"/>
      <c r="SW91" s="394"/>
      <c r="SX91" s="395"/>
      <c r="SY91" s="389"/>
      <c r="SZ91" s="390"/>
      <c r="TA91" s="391"/>
      <c r="TB91" s="392"/>
      <c r="TC91" s="393"/>
      <c r="TD91" s="394"/>
      <c r="TE91" s="395"/>
      <c r="TF91" s="389"/>
      <c r="TG91" s="390"/>
      <c r="TH91" s="391"/>
      <c r="TI91" s="392"/>
      <c r="TJ91" s="393"/>
      <c r="TK91" s="394"/>
      <c r="TL91" s="395"/>
      <c r="TM91" s="389"/>
      <c r="TN91" s="390"/>
      <c r="TO91" s="391"/>
      <c r="TP91" s="392"/>
      <c r="TQ91" s="393"/>
      <c r="TR91" s="394"/>
      <c r="TS91" s="395"/>
      <c r="TT91" s="389"/>
      <c r="TU91" s="390"/>
      <c r="TV91" s="391"/>
      <c r="TW91" s="392"/>
      <c r="TX91" s="393"/>
      <c r="TY91" s="394"/>
      <c r="TZ91" s="395"/>
      <c r="UA91" s="389"/>
      <c r="UB91" s="390"/>
      <c r="UC91" s="391"/>
      <c r="UD91" s="392"/>
      <c r="UE91" s="393"/>
      <c r="UF91" s="394"/>
      <c r="UG91" s="395"/>
      <c r="UH91" s="389"/>
      <c r="UI91" s="390"/>
      <c r="UJ91" s="391"/>
      <c r="UK91" s="392"/>
      <c r="UL91" s="393"/>
      <c r="UM91" s="394"/>
      <c r="UN91" s="395"/>
      <c r="UO91" s="389"/>
      <c r="UP91" s="390"/>
      <c r="UQ91" s="391"/>
      <c r="UR91" s="392"/>
      <c r="US91" s="393"/>
      <c r="UT91" s="394"/>
      <c r="UU91" s="395"/>
      <c r="UV91" s="389"/>
      <c r="UW91" s="390"/>
      <c r="UX91" s="391"/>
      <c r="UY91" s="392"/>
      <c r="UZ91" s="393"/>
      <c r="VA91" s="394"/>
      <c r="VB91" s="395"/>
      <c r="VC91" s="389"/>
      <c r="VD91" s="390"/>
      <c r="VE91" s="391"/>
      <c r="VF91" s="392"/>
      <c r="VG91" s="393"/>
      <c r="VH91" s="394"/>
      <c r="VI91" s="395"/>
      <c r="VJ91" s="389"/>
      <c r="VK91" s="390"/>
      <c r="VL91" s="391"/>
      <c r="VM91" s="392"/>
      <c r="VN91" s="393"/>
      <c r="VO91" s="394"/>
      <c r="VP91" s="395"/>
      <c r="VQ91" s="389"/>
      <c r="VR91" s="390"/>
      <c r="VS91" s="391"/>
      <c r="VT91" s="392"/>
      <c r="VU91" s="393"/>
      <c r="VV91" s="394"/>
      <c r="VW91" s="395"/>
      <c r="VX91" s="389"/>
      <c r="VY91" s="390"/>
      <c r="VZ91" s="391"/>
      <c r="WA91" s="392"/>
      <c r="WB91" s="393"/>
      <c r="WC91" s="394"/>
      <c r="WD91" s="395"/>
      <c r="WE91" s="389"/>
      <c r="WF91" s="390"/>
      <c r="WG91" s="391"/>
      <c r="WH91" s="392"/>
      <c r="WI91" s="393"/>
      <c r="WJ91" s="394"/>
      <c r="WK91" s="395"/>
      <c r="WL91" s="389"/>
      <c r="WM91" s="390"/>
      <c r="WN91" s="391"/>
      <c r="WO91" s="392"/>
      <c r="WP91" s="393"/>
      <c r="WQ91" s="394"/>
      <c r="WR91" s="395"/>
      <c r="WS91" s="389"/>
      <c r="WT91" s="390"/>
      <c r="WU91" s="391"/>
      <c r="WV91" s="392"/>
      <c r="WW91" s="393"/>
      <c r="WX91" s="394"/>
      <c r="WY91" s="395"/>
      <c r="WZ91" s="389"/>
      <c r="XA91" s="390"/>
      <c r="XB91" s="391"/>
      <c r="XC91" s="392"/>
      <c r="XD91" s="393"/>
      <c r="XE91" s="394"/>
      <c r="XF91" s="395"/>
      <c r="XG91" s="389"/>
      <c r="XH91" s="390"/>
      <c r="XI91" s="391"/>
      <c r="XJ91" s="392"/>
      <c r="XK91" s="393"/>
      <c r="XL91" s="394"/>
      <c r="XM91" s="395"/>
      <c r="XN91" s="389"/>
      <c r="XO91" s="390"/>
      <c r="XP91" s="391"/>
      <c r="XQ91" s="392"/>
      <c r="XR91" s="393"/>
      <c r="XS91" s="394"/>
      <c r="XT91" s="395"/>
      <c r="XU91" s="389"/>
      <c r="XV91" s="390"/>
      <c r="XW91" s="391"/>
      <c r="XX91" s="392"/>
      <c r="XY91" s="393"/>
      <c r="XZ91" s="394"/>
      <c r="YA91" s="395"/>
      <c r="YB91" s="389"/>
      <c r="YC91" s="390"/>
      <c r="YD91" s="391"/>
      <c r="YE91" s="392"/>
      <c r="YF91" s="393"/>
      <c r="YG91" s="394"/>
      <c r="YH91" s="395"/>
      <c r="YI91" s="389"/>
      <c r="YJ91" s="390"/>
      <c r="YK91" s="391"/>
      <c r="YL91" s="392"/>
      <c r="YM91" s="393"/>
      <c r="YN91" s="394"/>
      <c r="YO91" s="395"/>
      <c r="YP91" s="389"/>
      <c r="YQ91" s="390"/>
      <c r="YR91" s="391"/>
      <c r="YS91" s="392"/>
      <c r="YT91" s="393"/>
      <c r="YU91" s="394"/>
      <c r="YV91" s="395"/>
      <c r="YW91" s="389"/>
      <c r="YX91" s="390"/>
      <c r="YY91" s="391"/>
      <c r="YZ91" s="392"/>
      <c r="ZA91" s="393"/>
      <c r="ZB91" s="394"/>
      <c r="ZC91" s="395"/>
      <c r="ZD91" s="389"/>
      <c r="ZE91" s="390"/>
      <c r="ZF91" s="391"/>
      <c r="ZG91" s="392"/>
      <c r="ZH91" s="393"/>
      <c r="ZI91" s="394"/>
      <c r="ZJ91" s="395"/>
      <c r="ZK91" s="389"/>
      <c r="ZL91" s="390"/>
      <c r="ZM91" s="391"/>
      <c r="ZN91" s="392"/>
      <c r="ZO91" s="393"/>
      <c r="ZP91" s="394"/>
      <c r="ZQ91" s="395"/>
      <c r="ZR91" s="389"/>
      <c r="ZS91" s="390"/>
      <c r="ZT91" s="391"/>
      <c r="ZU91" s="392"/>
      <c r="ZV91" s="393"/>
      <c r="ZW91" s="394"/>
      <c r="ZX91" s="395"/>
      <c r="ZY91" s="389"/>
      <c r="ZZ91" s="390"/>
      <c r="AAA91" s="391"/>
      <c r="AAB91" s="392"/>
      <c r="AAC91" s="393"/>
      <c r="AAD91" s="394"/>
      <c r="AAE91" s="395"/>
      <c r="AAF91" s="389"/>
      <c r="AAG91" s="390"/>
      <c r="AAH91" s="391"/>
      <c r="AAI91" s="392"/>
      <c r="AAJ91" s="393"/>
      <c r="AAK91" s="394"/>
      <c r="AAL91" s="395"/>
      <c r="AAM91" s="389"/>
      <c r="AAN91" s="390"/>
      <c r="AAO91" s="391"/>
      <c r="AAP91" s="392"/>
      <c r="AAQ91" s="393"/>
      <c r="AAR91" s="394"/>
      <c r="AAS91" s="395"/>
      <c r="AAT91" s="389"/>
      <c r="AAU91" s="390"/>
      <c r="AAV91" s="391"/>
      <c r="AAW91" s="392"/>
      <c r="AAX91" s="393"/>
      <c r="AAY91" s="394"/>
      <c r="AAZ91" s="395"/>
      <c r="ABA91" s="389"/>
      <c r="ABB91" s="390"/>
      <c r="ABC91" s="391"/>
      <c r="ABD91" s="392"/>
      <c r="ABE91" s="393"/>
      <c r="ABF91" s="394"/>
      <c r="ABG91" s="395"/>
      <c r="ABH91" s="389"/>
      <c r="ABI91" s="390"/>
      <c r="ABJ91" s="391"/>
      <c r="ABK91" s="392"/>
      <c r="ABL91" s="393"/>
      <c r="ABM91" s="394"/>
      <c r="ABN91" s="395"/>
      <c r="ABO91" s="389"/>
      <c r="ABP91" s="390"/>
      <c r="ABQ91" s="391"/>
      <c r="ABR91" s="392"/>
      <c r="ABS91" s="393"/>
      <c r="ABT91" s="394"/>
      <c r="ABU91" s="395"/>
      <c r="ABV91" s="389"/>
      <c r="ABW91" s="390"/>
      <c r="ABX91" s="391"/>
      <c r="ABY91" s="392"/>
      <c r="ABZ91" s="393"/>
      <c r="ACA91" s="394"/>
      <c r="ACB91" s="395"/>
      <c r="ACC91" s="389"/>
      <c r="ACD91" s="390"/>
      <c r="ACE91" s="391"/>
      <c r="ACF91" s="392"/>
      <c r="ACG91" s="393"/>
      <c r="ACH91" s="394"/>
      <c r="ACI91" s="395"/>
      <c r="ACJ91" s="389"/>
      <c r="ACK91" s="390"/>
      <c r="ACL91" s="391"/>
      <c r="ACM91" s="392"/>
      <c r="ACN91" s="393"/>
      <c r="ACO91" s="394"/>
      <c r="ACP91" s="395"/>
      <c r="ACQ91" s="389"/>
      <c r="ACR91" s="390"/>
      <c r="ACS91" s="391"/>
      <c r="ACT91" s="392"/>
      <c r="ACU91" s="393"/>
      <c r="ACV91" s="394"/>
      <c r="ACW91" s="395"/>
      <c r="ACX91" s="389"/>
      <c r="ACY91" s="390"/>
      <c r="ACZ91" s="391"/>
      <c r="ADA91" s="392"/>
      <c r="ADB91" s="393"/>
      <c r="ADC91" s="394"/>
      <c r="ADD91" s="395"/>
      <c r="ADE91" s="389"/>
      <c r="ADF91" s="390"/>
      <c r="ADG91" s="391"/>
      <c r="ADH91" s="392"/>
      <c r="ADI91" s="393"/>
      <c r="ADJ91" s="394"/>
      <c r="ADK91" s="395"/>
      <c r="ADL91" s="389"/>
      <c r="ADM91" s="390"/>
      <c r="ADN91" s="391"/>
      <c r="ADO91" s="392"/>
      <c r="ADP91" s="393"/>
      <c r="ADQ91" s="394"/>
      <c r="ADR91" s="395"/>
      <c r="ADS91" s="389"/>
      <c r="ADT91" s="390"/>
      <c r="ADU91" s="391"/>
      <c r="ADV91" s="392"/>
      <c r="ADW91" s="393"/>
      <c r="ADX91" s="394"/>
      <c r="ADY91" s="395"/>
      <c r="ADZ91" s="389"/>
      <c r="AEA91" s="390"/>
      <c r="AEB91" s="391"/>
      <c r="AEC91" s="392"/>
      <c r="AED91" s="393"/>
      <c r="AEE91" s="394"/>
      <c r="AEF91" s="395"/>
      <c r="AEG91" s="389"/>
      <c r="AEH91" s="390"/>
      <c r="AEI91" s="391"/>
      <c r="AEJ91" s="392"/>
      <c r="AEK91" s="393"/>
      <c r="AEL91" s="394"/>
      <c r="AEM91" s="395"/>
      <c r="AEN91" s="389"/>
      <c r="AEO91" s="390"/>
      <c r="AEP91" s="391"/>
      <c r="AEQ91" s="392"/>
      <c r="AER91" s="393"/>
      <c r="AES91" s="394"/>
      <c r="AET91" s="395"/>
      <c r="AEU91" s="389"/>
      <c r="AEV91" s="390"/>
      <c r="AEW91" s="391"/>
      <c r="AEX91" s="392"/>
      <c r="AEY91" s="393"/>
      <c r="AEZ91" s="394"/>
      <c r="AFA91" s="395"/>
      <c r="AFB91" s="389"/>
      <c r="AFC91" s="390"/>
      <c r="AFD91" s="391"/>
      <c r="AFE91" s="392"/>
      <c r="AFF91" s="393"/>
      <c r="AFG91" s="394"/>
      <c r="AFH91" s="395"/>
      <c r="AFI91" s="389"/>
      <c r="AFJ91" s="390"/>
      <c r="AFK91" s="391"/>
      <c r="AFL91" s="392"/>
      <c r="AFM91" s="393"/>
      <c r="AFN91" s="394"/>
      <c r="AFO91" s="395"/>
      <c r="AFP91" s="389"/>
      <c r="AFQ91" s="390"/>
      <c r="AFR91" s="391"/>
      <c r="AFS91" s="392"/>
      <c r="AFT91" s="393"/>
      <c r="AFU91" s="394"/>
      <c r="AFV91" s="395"/>
      <c r="AFW91" s="389"/>
      <c r="AFX91" s="390"/>
      <c r="AFY91" s="391"/>
      <c r="AFZ91" s="392"/>
      <c r="AGA91" s="393"/>
      <c r="AGB91" s="394"/>
      <c r="AGC91" s="395"/>
      <c r="AGD91" s="389"/>
      <c r="AGE91" s="390"/>
      <c r="AGF91" s="391"/>
      <c r="AGG91" s="392"/>
      <c r="AGH91" s="393"/>
      <c r="AGI91" s="394"/>
      <c r="AGJ91" s="395"/>
      <c r="AGK91" s="389"/>
      <c r="AGL91" s="390"/>
      <c r="AGM91" s="391"/>
      <c r="AGN91" s="392"/>
      <c r="AGO91" s="393"/>
      <c r="AGP91" s="394"/>
      <c r="AGQ91" s="395"/>
      <c r="AGR91" s="389"/>
      <c r="AGS91" s="390"/>
      <c r="AGT91" s="391"/>
      <c r="AGU91" s="392"/>
      <c r="AGV91" s="393"/>
      <c r="AGW91" s="394"/>
      <c r="AGX91" s="395"/>
      <c r="AGY91" s="389"/>
      <c r="AGZ91" s="390"/>
      <c r="AHA91" s="391"/>
      <c r="AHB91" s="392"/>
      <c r="AHC91" s="393"/>
      <c r="AHD91" s="394"/>
      <c r="AHE91" s="395"/>
      <c r="AHF91" s="389"/>
      <c r="AHG91" s="390"/>
      <c r="AHH91" s="391"/>
      <c r="AHI91" s="392"/>
      <c r="AHJ91" s="393"/>
      <c r="AHK91" s="394"/>
      <c r="AHL91" s="395"/>
      <c r="AHM91" s="389"/>
      <c r="AHN91" s="390"/>
      <c r="AHO91" s="391"/>
      <c r="AHP91" s="392"/>
      <c r="AHQ91" s="393"/>
      <c r="AHR91" s="394"/>
      <c r="AHS91" s="395"/>
      <c r="AHT91" s="389"/>
      <c r="AHU91" s="390"/>
      <c r="AHV91" s="391"/>
      <c r="AHW91" s="392"/>
      <c r="AHX91" s="393"/>
      <c r="AHY91" s="394"/>
      <c r="AHZ91" s="395"/>
      <c r="AIA91" s="389"/>
      <c r="AIB91" s="390"/>
      <c r="AIC91" s="391"/>
      <c r="AID91" s="392"/>
      <c r="AIE91" s="393"/>
      <c r="AIF91" s="394"/>
      <c r="AIG91" s="395"/>
      <c r="AIH91" s="389"/>
      <c r="AII91" s="390"/>
      <c r="AIJ91" s="391"/>
      <c r="AIK91" s="392"/>
      <c r="AIL91" s="393"/>
      <c r="AIM91" s="394"/>
      <c r="AIN91" s="395"/>
      <c r="AIO91" s="389"/>
      <c r="AIP91" s="390"/>
      <c r="AIQ91" s="391"/>
      <c r="AIR91" s="392"/>
      <c r="AIS91" s="393"/>
      <c r="AIT91" s="394"/>
      <c r="AIU91" s="395"/>
      <c r="AIV91" s="389"/>
      <c r="AIW91" s="390"/>
      <c r="AIX91" s="391"/>
      <c r="AIY91" s="392"/>
      <c r="AIZ91" s="393"/>
      <c r="AJA91" s="394"/>
      <c r="AJB91" s="395"/>
      <c r="AJC91" s="389"/>
      <c r="AJD91" s="390"/>
      <c r="AJE91" s="391"/>
      <c r="AJF91" s="392"/>
      <c r="AJG91" s="393"/>
      <c r="AJH91" s="394"/>
      <c r="AJI91" s="395"/>
      <c r="AJJ91" s="389"/>
      <c r="AJK91" s="390"/>
      <c r="AJL91" s="391"/>
      <c r="AJM91" s="392"/>
      <c r="AJN91" s="393"/>
      <c r="AJO91" s="394"/>
      <c r="AJP91" s="395"/>
      <c r="AJQ91" s="389"/>
      <c r="AJR91" s="390"/>
      <c r="AJS91" s="391"/>
      <c r="AJT91" s="392"/>
      <c r="AJU91" s="393"/>
      <c r="AJV91" s="394"/>
      <c r="AJW91" s="395"/>
      <c r="AJX91" s="389"/>
      <c r="AJY91" s="390"/>
      <c r="AJZ91" s="391"/>
      <c r="AKA91" s="392"/>
      <c r="AKB91" s="393"/>
      <c r="AKC91" s="394"/>
      <c r="AKD91" s="395"/>
      <c r="AKE91" s="389"/>
      <c r="AKF91" s="390"/>
      <c r="AKG91" s="391"/>
      <c r="AKH91" s="392"/>
      <c r="AKI91" s="393"/>
      <c r="AKJ91" s="394"/>
      <c r="AKK91" s="395"/>
      <c r="AKL91" s="389"/>
      <c r="AKM91" s="390"/>
      <c r="AKN91" s="391"/>
      <c r="AKO91" s="392"/>
      <c r="AKP91" s="393"/>
      <c r="AKQ91" s="394"/>
      <c r="AKR91" s="395"/>
      <c r="AKS91" s="389"/>
      <c r="AKT91" s="390"/>
      <c r="AKU91" s="391"/>
      <c r="AKV91" s="392"/>
      <c r="AKW91" s="393"/>
      <c r="AKX91" s="394"/>
      <c r="AKY91" s="395"/>
      <c r="AKZ91" s="389"/>
      <c r="ALA91" s="390"/>
      <c r="ALB91" s="391"/>
      <c r="ALC91" s="392"/>
      <c r="ALD91" s="393"/>
      <c r="ALE91" s="394"/>
      <c r="ALF91" s="395"/>
      <c r="ALG91" s="389"/>
      <c r="ALH91" s="390"/>
      <c r="ALI91" s="391"/>
      <c r="ALJ91" s="392"/>
      <c r="ALK91" s="393"/>
      <c r="ALL91" s="394"/>
      <c r="ALM91" s="395"/>
      <c r="ALN91" s="389"/>
      <c r="ALO91" s="390"/>
      <c r="ALP91" s="391"/>
      <c r="ALQ91" s="392"/>
      <c r="ALR91" s="393"/>
      <c r="ALS91" s="394"/>
      <c r="ALT91" s="395"/>
      <c r="ALU91" s="389"/>
      <c r="ALV91" s="390"/>
      <c r="ALW91" s="391"/>
      <c r="ALX91" s="392"/>
      <c r="ALY91" s="393"/>
      <c r="ALZ91" s="394"/>
      <c r="AMA91" s="395"/>
      <c r="AMB91" s="389"/>
      <c r="AMC91" s="390"/>
      <c r="AMD91" s="391"/>
      <c r="AME91" s="392"/>
      <c r="AMF91" s="393"/>
      <c r="AMG91" s="394"/>
      <c r="AMH91" s="395"/>
      <c r="AMI91" s="389"/>
      <c r="AMJ91" s="390"/>
      <c r="AMK91" s="391"/>
      <c r="AML91" s="392"/>
      <c r="AMM91" s="393"/>
      <c r="AMN91" s="394"/>
      <c r="AMO91" s="395"/>
      <c r="AMP91" s="389"/>
      <c r="AMQ91" s="390"/>
      <c r="AMR91" s="391"/>
      <c r="AMS91" s="392"/>
      <c r="AMT91" s="393"/>
      <c r="AMU91" s="394"/>
      <c r="AMV91" s="395"/>
      <c r="AMW91" s="389"/>
      <c r="AMX91" s="390"/>
      <c r="AMY91" s="391"/>
      <c r="AMZ91" s="392"/>
      <c r="ANA91" s="393"/>
      <c r="ANB91" s="394"/>
      <c r="ANC91" s="395"/>
      <c r="AND91" s="389"/>
      <c r="ANE91" s="390"/>
      <c r="ANF91" s="391"/>
      <c r="ANG91" s="392"/>
      <c r="ANH91" s="393"/>
      <c r="ANI91" s="394"/>
      <c r="ANJ91" s="395"/>
      <c r="ANK91" s="389"/>
      <c r="ANL91" s="390"/>
      <c r="ANM91" s="391"/>
      <c r="ANN91" s="392"/>
      <c r="ANO91" s="393"/>
      <c r="ANP91" s="394"/>
      <c r="ANQ91" s="395"/>
      <c r="ANR91" s="389"/>
      <c r="ANS91" s="390"/>
      <c r="ANT91" s="391"/>
      <c r="ANU91" s="392"/>
      <c r="ANV91" s="393"/>
      <c r="ANW91" s="394"/>
      <c r="ANX91" s="395"/>
      <c r="ANY91" s="389"/>
      <c r="ANZ91" s="390"/>
      <c r="AOA91" s="391"/>
      <c r="AOB91" s="392"/>
      <c r="AOC91" s="393"/>
      <c r="AOD91" s="394"/>
      <c r="AOE91" s="395"/>
      <c r="AOF91" s="389"/>
      <c r="AOG91" s="390"/>
      <c r="AOH91" s="391"/>
      <c r="AOI91" s="392"/>
      <c r="AOJ91" s="393"/>
      <c r="AOK91" s="394"/>
      <c r="AOL91" s="395"/>
      <c r="AOM91" s="389"/>
      <c r="AON91" s="390"/>
      <c r="AOO91" s="391"/>
      <c r="AOP91" s="392"/>
      <c r="AOQ91" s="393"/>
      <c r="AOR91" s="394"/>
      <c r="AOS91" s="395"/>
      <c r="AOT91" s="389"/>
      <c r="AOU91" s="390"/>
      <c r="AOV91" s="391"/>
      <c r="AOW91" s="392"/>
      <c r="AOX91" s="393"/>
      <c r="AOY91" s="394"/>
      <c r="AOZ91" s="395"/>
      <c r="APA91" s="389"/>
      <c r="APB91" s="390"/>
      <c r="APC91" s="391"/>
      <c r="APD91" s="392"/>
      <c r="APE91" s="393"/>
      <c r="APF91" s="394"/>
      <c r="APG91" s="395"/>
      <c r="APH91" s="389"/>
      <c r="API91" s="390"/>
      <c r="APJ91" s="391"/>
      <c r="APK91" s="392"/>
      <c r="APL91" s="393"/>
      <c r="APM91" s="394"/>
      <c r="APN91" s="395"/>
      <c r="APO91" s="389"/>
      <c r="APP91" s="390"/>
      <c r="APQ91" s="391"/>
      <c r="APR91" s="392"/>
      <c r="APS91" s="393"/>
      <c r="APT91" s="394"/>
      <c r="APU91" s="395"/>
      <c r="APV91" s="389"/>
      <c r="APW91" s="390"/>
      <c r="APX91" s="391"/>
      <c r="APY91" s="392"/>
      <c r="APZ91" s="393"/>
      <c r="AQA91" s="394"/>
      <c r="AQB91" s="395"/>
      <c r="AQC91" s="389"/>
      <c r="AQD91" s="390"/>
      <c r="AQE91" s="391"/>
      <c r="AQF91" s="392"/>
      <c r="AQG91" s="393"/>
      <c r="AQH91" s="394"/>
      <c r="AQI91" s="395"/>
      <c r="AQJ91" s="389"/>
      <c r="AQK91" s="390"/>
      <c r="AQL91" s="391"/>
      <c r="AQM91" s="392"/>
      <c r="AQN91" s="393"/>
      <c r="AQO91" s="394"/>
      <c r="AQP91" s="395"/>
      <c r="AQQ91" s="389"/>
      <c r="AQR91" s="390"/>
      <c r="AQS91" s="391"/>
      <c r="AQT91" s="392"/>
      <c r="AQU91" s="393"/>
      <c r="AQV91" s="394"/>
      <c r="AQW91" s="395"/>
      <c r="AQX91" s="389"/>
      <c r="AQY91" s="390"/>
      <c r="AQZ91" s="391"/>
      <c r="ARA91" s="392"/>
      <c r="ARB91" s="393"/>
      <c r="ARC91" s="394"/>
      <c r="ARD91" s="395"/>
      <c r="ARE91" s="389"/>
      <c r="ARF91" s="390"/>
      <c r="ARG91" s="391"/>
      <c r="ARH91" s="392"/>
      <c r="ARI91" s="393"/>
      <c r="ARJ91" s="394"/>
      <c r="ARK91" s="395"/>
      <c r="ARL91" s="389"/>
      <c r="ARM91" s="390"/>
      <c r="ARN91" s="391"/>
      <c r="ARO91" s="392"/>
      <c r="ARP91" s="393"/>
      <c r="ARQ91" s="394"/>
      <c r="ARR91" s="395"/>
      <c r="ARS91" s="389"/>
      <c r="ART91" s="390"/>
      <c r="ARU91" s="391"/>
      <c r="ARV91" s="392"/>
      <c r="ARW91" s="393"/>
      <c r="ARX91" s="394"/>
      <c r="ARY91" s="395"/>
      <c r="ARZ91" s="389"/>
      <c r="ASA91" s="390"/>
      <c r="ASB91" s="391"/>
      <c r="ASC91" s="392"/>
      <c r="ASD91" s="393"/>
      <c r="ASE91" s="394"/>
      <c r="ASF91" s="395"/>
      <c r="ASG91" s="389"/>
      <c r="ASH91" s="390"/>
      <c r="ASI91" s="391"/>
      <c r="ASJ91" s="392"/>
      <c r="ASK91" s="393"/>
      <c r="ASL91" s="394"/>
      <c r="ASM91" s="395"/>
      <c r="ASN91" s="389"/>
      <c r="ASO91" s="390"/>
      <c r="ASP91" s="391"/>
      <c r="ASQ91" s="392"/>
      <c r="ASR91" s="393"/>
      <c r="ASS91" s="394"/>
      <c r="AST91" s="395"/>
      <c r="ASU91" s="389"/>
      <c r="ASV91" s="390"/>
      <c r="ASW91" s="391"/>
      <c r="ASX91" s="392"/>
      <c r="ASY91" s="393"/>
      <c r="ASZ91" s="394"/>
      <c r="ATA91" s="395"/>
      <c r="ATB91" s="389"/>
      <c r="ATC91" s="390"/>
      <c r="ATD91" s="391"/>
      <c r="ATE91" s="392"/>
      <c r="ATF91" s="393"/>
      <c r="ATG91" s="394"/>
      <c r="ATH91" s="395"/>
      <c r="ATI91" s="389"/>
      <c r="ATJ91" s="390"/>
      <c r="ATK91" s="391"/>
      <c r="ATL91" s="392"/>
      <c r="ATM91" s="393"/>
      <c r="ATN91" s="394"/>
      <c r="ATO91" s="395"/>
      <c r="ATP91" s="389"/>
      <c r="ATQ91" s="390"/>
      <c r="ATR91" s="391"/>
      <c r="ATS91" s="392"/>
      <c r="ATT91" s="393"/>
      <c r="ATU91" s="394"/>
      <c r="ATV91" s="395"/>
      <c r="ATW91" s="389"/>
      <c r="ATX91" s="390"/>
      <c r="ATY91" s="391"/>
      <c r="ATZ91" s="392"/>
      <c r="AUA91" s="393"/>
      <c r="AUB91" s="394"/>
      <c r="AUC91" s="395"/>
      <c r="AUD91" s="389"/>
      <c r="AUE91" s="390"/>
      <c r="AUF91" s="391"/>
      <c r="AUG91" s="392"/>
      <c r="AUH91" s="393"/>
      <c r="AUI91" s="394"/>
      <c r="AUJ91" s="395"/>
      <c r="AUK91" s="389"/>
      <c r="AUL91" s="390"/>
      <c r="AUM91" s="391"/>
      <c r="AUN91" s="392"/>
      <c r="AUO91" s="393"/>
      <c r="AUP91" s="394"/>
      <c r="AUQ91" s="395"/>
      <c r="AUR91" s="389"/>
      <c r="AUS91" s="390"/>
      <c r="AUT91" s="391"/>
      <c r="AUU91" s="392"/>
      <c r="AUV91" s="393"/>
      <c r="AUW91" s="394"/>
      <c r="AUX91" s="395"/>
      <c r="AUY91" s="389"/>
      <c r="AUZ91" s="390"/>
      <c r="AVA91" s="391"/>
      <c r="AVB91" s="392"/>
      <c r="AVC91" s="393"/>
      <c r="AVD91" s="394"/>
      <c r="AVE91" s="395"/>
      <c r="AVF91" s="389"/>
      <c r="AVG91" s="390"/>
      <c r="AVH91" s="391"/>
      <c r="AVI91" s="392"/>
      <c r="AVJ91" s="393"/>
      <c r="AVK91" s="394"/>
      <c r="AVL91" s="395"/>
      <c r="AVM91" s="389"/>
      <c r="AVN91" s="390"/>
      <c r="AVO91" s="391"/>
      <c r="AVP91" s="392"/>
      <c r="AVQ91" s="393"/>
      <c r="AVR91" s="394"/>
      <c r="AVS91" s="395"/>
      <c r="AVT91" s="389"/>
      <c r="AVU91" s="390"/>
      <c r="AVV91" s="391"/>
      <c r="AVW91" s="392"/>
      <c r="AVX91" s="393"/>
      <c r="AVY91" s="394"/>
      <c r="AVZ91" s="395"/>
      <c r="AWA91" s="389"/>
      <c r="AWB91" s="390"/>
      <c r="AWC91" s="391"/>
      <c r="AWD91" s="392"/>
      <c r="AWE91" s="393"/>
      <c r="AWF91" s="394"/>
      <c r="AWG91" s="395"/>
      <c r="AWH91" s="389"/>
      <c r="AWI91" s="390"/>
      <c r="AWJ91" s="391"/>
      <c r="AWK91" s="392"/>
      <c r="AWL91" s="393"/>
      <c r="AWM91" s="394"/>
      <c r="AWN91" s="395"/>
      <c r="AWO91" s="389"/>
      <c r="AWP91" s="390"/>
      <c r="AWQ91" s="391"/>
      <c r="AWR91" s="392"/>
      <c r="AWS91" s="393"/>
      <c r="AWT91" s="394"/>
      <c r="AWU91" s="395"/>
      <c r="AWV91" s="389"/>
      <c r="AWW91" s="390"/>
      <c r="AWX91" s="391"/>
      <c r="AWY91" s="392"/>
      <c r="AWZ91" s="393"/>
      <c r="AXA91" s="394"/>
      <c r="AXB91" s="395"/>
      <c r="AXC91" s="389"/>
      <c r="AXD91" s="390"/>
      <c r="AXE91" s="391"/>
      <c r="AXF91" s="392"/>
      <c r="AXG91" s="393"/>
      <c r="AXH91" s="394"/>
      <c r="AXI91" s="395"/>
      <c r="AXJ91" s="389"/>
      <c r="AXK91" s="390"/>
      <c r="AXL91" s="391"/>
      <c r="AXM91" s="392"/>
      <c r="AXN91" s="393"/>
      <c r="AXO91" s="394"/>
      <c r="AXP91" s="395"/>
      <c r="AXQ91" s="389"/>
      <c r="AXR91" s="390"/>
      <c r="AXS91" s="391"/>
      <c r="AXT91" s="392"/>
      <c r="AXU91" s="393"/>
      <c r="AXV91" s="394"/>
      <c r="AXW91" s="395"/>
      <c r="AXX91" s="389"/>
      <c r="AXY91" s="390"/>
      <c r="AXZ91" s="391"/>
      <c r="AYA91" s="392"/>
      <c r="AYB91" s="393"/>
      <c r="AYC91" s="394"/>
      <c r="AYD91" s="395"/>
      <c r="AYE91" s="389"/>
      <c r="AYF91" s="390"/>
      <c r="AYG91" s="391"/>
      <c r="AYH91" s="392"/>
      <c r="AYI91" s="393"/>
      <c r="AYJ91" s="394"/>
      <c r="AYK91" s="395"/>
      <c r="AYL91" s="389"/>
      <c r="AYM91" s="390"/>
      <c r="AYN91" s="391"/>
      <c r="AYO91" s="392"/>
      <c r="AYP91" s="393"/>
      <c r="AYQ91" s="394"/>
      <c r="AYR91" s="395"/>
      <c r="AYS91" s="389"/>
      <c r="AYT91" s="390"/>
      <c r="AYU91" s="391"/>
      <c r="AYV91" s="392"/>
      <c r="AYW91" s="393"/>
      <c r="AYX91" s="394"/>
      <c r="AYY91" s="395"/>
      <c r="AYZ91" s="389"/>
      <c r="AZA91" s="390"/>
      <c r="AZB91" s="391"/>
      <c r="AZC91" s="392"/>
      <c r="AZD91" s="393"/>
      <c r="AZE91" s="394"/>
      <c r="AZF91" s="395"/>
      <c r="AZG91" s="389"/>
      <c r="AZH91" s="390"/>
      <c r="AZI91" s="391"/>
      <c r="AZJ91" s="392"/>
      <c r="AZK91" s="393"/>
      <c r="AZL91" s="394"/>
      <c r="AZM91" s="395"/>
      <c r="AZN91" s="389"/>
      <c r="AZO91" s="390"/>
      <c r="AZP91" s="391"/>
      <c r="AZQ91" s="392"/>
      <c r="AZR91" s="393"/>
      <c r="AZS91" s="394"/>
      <c r="AZT91" s="395"/>
      <c r="AZU91" s="389"/>
      <c r="AZV91" s="390"/>
      <c r="AZW91" s="391"/>
      <c r="AZX91" s="392"/>
      <c r="AZY91" s="393"/>
      <c r="AZZ91" s="394"/>
      <c r="BAA91" s="395"/>
      <c r="BAB91" s="389"/>
      <c r="BAC91" s="390"/>
      <c r="BAD91" s="391"/>
      <c r="BAE91" s="392"/>
      <c r="BAF91" s="393"/>
      <c r="BAG91" s="394"/>
      <c r="BAH91" s="395"/>
      <c r="BAI91" s="389"/>
      <c r="BAJ91" s="390"/>
      <c r="BAK91" s="391"/>
      <c r="BAL91" s="392"/>
      <c r="BAM91" s="393"/>
      <c r="BAN91" s="394"/>
      <c r="BAO91" s="395"/>
      <c r="BAP91" s="389"/>
      <c r="BAQ91" s="390"/>
      <c r="BAR91" s="391"/>
      <c r="BAS91" s="392"/>
      <c r="BAT91" s="393"/>
      <c r="BAU91" s="394"/>
      <c r="BAV91" s="395"/>
      <c r="BAW91" s="389"/>
      <c r="BAX91" s="390"/>
      <c r="BAY91" s="391"/>
      <c r="BAZ91" s="392"/>
      <c r="BBA91" s="393"/>
      <c r="BBB91" s="394"/>
      <c r="BBC91" s="395"/>
      <c r="BBD91" s="389"/>
      <c r="BBE91" s="390"/>
      <c r="BBF91" s="391"/>
      <c r="BBG91" s="392"/>
      <c r="BBH91" s="393"/>
      <c r="BBI91" s="394"/>
      <c r="BBJ91" s="395"/>
      <c r="BBK91" s="389"/>
      <c r="BBL91" s="390"/>
      <c r="BBM91" s="391"/>
      <c r="BBN91" s="392"/>
      <c r="BBO91" s="393"/>
      <c r="BBP91" s="394"/>
      <c r="BBQ91" s="395"/>
      <c r="BBR91" s="389"/>
      <c r="BBS91" s="390"/>
      <c r="BBT91" s="391"/>
      <c r="BBU91" s="392"/>
      <c r="BBV91" s="393"/>
      <c r="BBW91" s="394"/>
      <c r="BBX91" s="395"/>
      <c r="BBY91" s="389"/>
      <c r="BBZ91" s="390"/>
      <c r="BCA91" s="391"/>
      <c r="BCB91" s="392"/>
      <c r="BCC91" s="393"/>
      <c r="BCD91" s="394"/>
      <c r="BCE91" s="395"/>
      <c r="BCF91" s="389"/>
      <c r="BCG91" s="390"/>
      <c r="BCH91" s="391"/>
      <c r="BCI91" s="392"/>
      <c r="BCJ91" s="393"/>
      <c r="BCK91" s="394"/>
      <c r="BCL91" s="395"/>
      <c r="BCM91" s="389"/>
      <c r="BCN91" s="390"/>
      <c r="BCO91" s="391"/>
      <c r="BCP91" s="392"/>
      <c r="BCQ91" s="393"/>
      <c r="BCR91" s="394"/>
      <c r="BCS91" s="395"/>
      <c r="BCT91" s="389"/>
      <c r="BCU91" s="390"/>
      <c r="BCV91" s="391"/>
      <c r="BCW91" s="392"/>
      <c r="BCX91" s="393"/>
      <c r="BCY91" s="394"/>
      <c r="BCZ91" s="395"/>
      <c r="BDA91" s="389"/>
      <c r="BDB91" s="390"/>
      <c r="BDC91" s="391"/>
      <c r="BDD91" s="392"/>
      <c r="BDE91" s="393"/>
      <c r="BDF91" s="394"/>
      <c r="BDG91" s="395"/>
      <c r="BDH91" s="389"/>
      <c r="BDI91" s="390"/>
      <c r="BDJ91" s="391"/>
      <c r="BDK91" s="392"/>
      <c r="BDL91" s="393"/>
      <c r="BDM91" s="394"/>
      <c r="BDN91" s="395"/>
      <c r="BDO91" s="389"/>
      <c r="BDP91" s="390"/>
      <c r="BDQ91" s="391"/>
      <c r="BDR91" s="392"/>
      <c r="BDS91" s="393"/>
      <c r="BDT91" s="394"/>
      <c r="BDU91" s="395"/>
      <c r="BDV91" s="389"/>
      <c r="BDW91" s="390"/>
      <c r="BDX91" s="391"/>
      <c r="BDY91" s="392"/>
      <c r="BDZ91" s="393"/>
      <c r="BEA91" s="394"/>
      <c r="BEB91" s="395"/>
      <c r="BEC91" s="389"/>
      <c r="BED91" s="390"/>
      <c r="BEE91" s="391"/>
      <c r="BEF91" s="392"/>
      <c r="BEG91" s="393"/>
      <c r="BEH91" s="394"/>
      <c r="BEI91" s="395"/>
      <c r="BEJ91" s="389"/>
      <c r="BEK91" s="390"/>
      <c r="BEL91" s="391"/>
      <c r="BEM91" s="392"/>
      <c r="BEN91" s="393"/>
      <c r="BEO91" s="394"/>
      <c r="BEP91" s="395"/>
      <c r="BEQ91" s="389"/>
      <c r="BER91" s="390"/>
      <c r="BES91" s="391"/>
      <c r="BET91" s="392"/>
      <c r="BEU91" s="393"/>
      <c r="BEV91" s="394"/>
      <c r="BEW91" s="395"/>
      <c r="BEX91" s="389"/>
      <c r="BEY91" s="390"/>
      <c r="BEZ91" s="391"/>
      <c r="BFA91" s="392"/>
      <c r="BFB91" s="393"/>
      <c r="BFC91" s="394"/>
      <c r="BFD91" s="395"/>
      <c r="BFE91" s="389"/>
      <c r="BFF91" s="390"/>
      <c r="BFG91" s="391"/>
      <c r="BFH91" s="392"/>
      <c r="BFI91" s="393"/>
      <c r="BFJ91" s="394"/>
      <c r="BFK91" s="395"/>
      <c r="BFL91" s="389"/>
      <c r="BFM91" s="390"/>
      <c r="BFN91" s="391"/>
      <c r="BFO91" s="392"/>
      <c r="BFP91" s="393"/>
      <c r="BFQ91" s="394"/>
      <c r="BFR91" s="395"/>
      <c r="BFS91" s="389"/>
      <c r="BFT91" s="390"/>
      <c r="BFU91" s="391"/>
      <c r="BFV91" s="392"/>
      <c r="BFW91" s="393"/>
      <c r="BFX91" s="394"/>
      <c r="BFY91" s="395"/>
      <c r="BFZ91" s="389"/>
      <c r="BGA91" s="390"/>
      <c r="BGB91" s="391"/>
      <c r="BGC91" s="392"/>
      <c r="BGD91" s="393"/>
      <c r="BGE91" s="394"/>
      <c r="BGF91" s="395"/>
      <c r="BGG91" s="389"/>
      <c r="BGH91" s="390"/>
      <c r="BGI91" s="391"/>
      <c r="BGJ91" s="392"/>
      <c r="BGK91" s="393"/>
      <c r="BGL91" s="394"/>
      <c r="BGM91" s="395"/>
      <c r="BGN91" s="389"/>
      <c r="BGO91" s="390"/>
      <c r="BGP91" s="391"/>
      <c r="BGQ91" s="392"/>
      <c r="BGR91" s="393"/>
      <c r="BGS91" s="394"/>
      <c r="BGT91" s="395"/>
      <c r="BGU91" s="389"/>
      <c r="BGV91" s="390"/>
      <c r="BGW91" s="391"/>
      <c r="BGX91" s="392"/>
      <c r="BGY91" s="393"/>
      <c r="BGZ91" s="394"/>
      <c r="BHA91" s="395"/>
      <c r="BHB91" s="389"/>
      <c r="BHC91" s="390"/>
      <c r="BHD91" s="391"/>
      <c r="BHE91" s="392"/>
      <c r="BHF91" s="393"/>
      <c r="BHG91" s="394"/>
      <c r="BHH91" s="395"/>
      <c r="BHI91" s="389"/>
      <c r="BHJ91" s="390"/>
      <c r="BHK91" s="391"/>
      <c r="BHL91" s="392"/>
      <c r="BHM91" s="393"/>
      <c r="BHN91" s="394"/>
      <c r="BHO91" s="395"/>
      <c r="BHP91" s="389"/>
      <c r="BHQ91" s="390"/>
      <c r="BHR91" s="391"/>
      <c r="BHS91" s="392"/>
      <c r="BHT91" s="393"/>
      <c r="BHU91" s="394"/>
      <c r="BHV91" s="395"/>
      <c r="BHW91" s="389"/>
      <c r="BHX91" s="390"/>
      <c r="BHY91" s="391"/>
      <c r="BHZ91" s="392"/>
      <c r="BIA91" s="393"/>
      <c r="BIB91" s="394"/>
      <c r="BIC91" s="395"/>
      <c r="BID91" s="389"/>
      <c r="BIE91" s="390"/>
      <c r="BIF91" s="391"/>
      <c r="BIG91" s="392"/>
      <c r="BIH91" s="393"/>
      <c r="BII91" s="394"/>
      <c r="BIJ91" s="395"/>
      <c r="BIK91" s="389"/>
      <c r="BIL91" s="390"/>
      <c r="BIM91" s="391"/>
      <c r="BIN91" s="392"/>
      <c r="BIO91" s="393"/>
      <c r="BIP91" s="394"/>
      <c r="BIQ91" s="395"/>
      <c r="BIR91" s="389"/>
      <c r="BIS91" s="390"/>
      <c r="BIT91" s="391"/>
      <c r="BIU91" s="392"/>
      <c r="BIV91" s="393"/>
      <c r="BIW91" s="394"/>
      <c r="BIX91" s="395"/>
      <c r="BIY91" s="389"/>
      <c r="BIZ91" s="390"/>
      <c r="BJA91" s="391"/>
      <c r="BJB91" s="392"/>
      <c r="BJC91" s="393"/>
      <c r="BJD91" s="394"/>
      <c r="BJE91" s="395"/>
      <c r="BJF91" s="389"/>
      <c r="BJG91" s="390"/>
      <c r="BJH91" s="391"/>
      <c r="BJI91" s="392"/>
      <c r="BJJ91" s="393"/>
      <c r="BJK91" s="394"/>
      <c r="BJL91" s="395"/>
      <c r="BJM91" s="389"/>
      <c r="BJN91" s="390"/>
      <c r="BJO91" s="391"/>
      <c r="BJP91" s="392"/>
      <c r="BJQ91" s="393"/>
      <c r="BJR91" s="394"/>
      <c r="BJS91" s="395"/>
      <c r="BJT91" s="389"/>
      <c r="BJU91" s="390"/>
      <c r="BJV91" s="391"/>
      <c r="BJW91" s="392"/>
      <c r="BJX91" s="393"/>
      <c r="BJY91" s="394"/>
      <c r="BJZ91" s="395"/>
      <c r="BKA91" s="389"/>
      <c r="BKB91" s="390"/>
      <c r="BKC91" s="391"/>
      <c r="BKD91" s="392"/>
      <c r="BKE91" s="393"/>
      <c r="BKF91" s="394"/>
      <c r="BKG91" s="395"/>
      <c r="BKH91" s="389"/>
      <c r="BKI91" s="390"/>
      <c r="BKJ91" s="391"/>
      <c r="BKK91" s="392"/>
      <c r="BKL91" s="393"/>
      <c r="BKM91" s="394"/>
      <c r="BKN91" s="395"/>
      <c r="BKO91" s="389"/>
      <c r="BKP91" s="390"/>
      <c r="BKQ91" s="391"/>
      <c r="BKR91" s="392"/>
      <c r="BKS91" s="393"/>
      <c r="BKT91" s="394"/>
      <c r="BKU91" s="395"/>
      <c r="BKV91" s="389"/>
      <c r="BKW91" s="390"/>
      <c r="BKX91" s="391"/>
      <c r="BKY91" s="392"/>
      <c r="BKZ91" s="393"/>
      <c r="BLA91" s="394"/>
      <c r="BLB91" s="395"/>
      <c r="BLC91" s="389"/>
      <c r="BLD91" s="390"/>
      <c r="BLE91" s="391"/>
      <c r="BLF91" s="392"/>
      <c r="BLG91" s="393"/>
      <c r="BLH91" s="394"/>
      <c r="BLI91" s="395"/>
      <c r="BLJ91" s="389"/>
      <c r="BLK91" s="390"/>
      <c r="BLL91" s="391"/>
      <c r="BLM91" s="392"/>
      <c r="BLN91" s="393"/>
      <c r="BLO91" s="394"/>
      <c r="BLP91" s="395"/>
      <c r="BLQ91" s="389"/>
      <c r="BLR91" s="390"/>
      <c r="BLS91" s="391"/>
      <c r="BLT91" s="392"/>
      <c r="BLU91" s="393"/>
      <c r="BLV91" s="394"/>
      <c r="BLW91" s="395"/>
      <c r="BLX91" s="389"/>
      <c r="BLY91" s="390"/>
      <c r="BLZ91" s="391"/>
      <c r="BMA91" s="392"/>
      <c r="BMB91" s="393"/>
      <c r="BMC91" s="394"/>
      <c r="BMD91" s="395"/>
      <c r="BME91" s="389"/>
      <c r="BMF91" s="390"/>
      <c r="BMG91" s="391"/>
      <c r="BMH91" s="392"/>
      <c r="BMI91" s="393"/>
      <c r="BMJ91" s="394"/>
      <c r="BMK91" s="395"/>
      <c r="BML91" s="389"/>
      <c r="BMM91" s="390"/>
      <c r="BMN91" s="391"/>
      <c r="BMO91" s="392"/>
      <c r="BMP91" s="393"/>
      <c r="BMQ91" s="394"/>
      <c r="BMR91" s="395"/>
      <c r="BMS91" s="389"/>
      <c r="BMT91" s="390"/>
      <c r="BMU91" s="391"/>
      <c r="BMV91" s="392"/>
      <c r="BMW91" s="393"/>
      <c r="BMX91" s="394"/>
      <c r="BMY91" s="395"/>
      <c r="BMZ91" s="389"/>
      <c r="BNA91" s="390"/>
      <c r="BNB91" s="391"/>
      <c r="BNC91" s="392"/>
      <c r="BND91" s="393"/>
      <c r="BNE91" s="394"/>
      <c r="BNF91" s="395"/>
      <c r="BNG91" s="389"/>
      <c r="BNH91" s="390"/>
      <c r="BNI91" s="391"/>
      <c r="BNJ91" s="392"/>
      <c r="BNK91" s="393"/>
      <c r="BNL91" s="394"/>
      <c r="BNM91" s="395"/>
      <c r="BNN91" s="389"/>
      <c r="BNO91" s="390"/>
      <c r="BNP91" s="391"/>
      <c r="BNQ91" s="392"/>
      <c r="BNR91" s="393"/>
      <c r="BNS91" s="394"/>
      <c r="BNT91" s="395"/>
      <c r="BNU91" s="389"/>
      <c r="BNV91" s="390"/>
      <c r="BNW91" s="391"/>
      <c r="BNX91" s="392"/>
      <c r="BNY91" s="393"/>
      <c r="BNZ91" s="394"/>
      <c r="BOA91" s="395"/>
      <c r="BOB91" s="389"/>
      <c r="BOC91" s="390"/>
      <c r="BOD91" s="391"/>
      <c r="BOE91" s="392"/>
      <c r="BOF91" s="393"/>
      <c r="BOG91" s="394"/>
      <c r="BOH91" s="395"/>
      <c r="BOI91" s="389"/>
      <c r="BOJ91" s="390"/>
      <c r="BOK91" s="391"/>
      <c r="BOL91" s="392"/>
      <c r="BOM91" s="393"/>
      <c r="BON91" s="394"/>
      <c r="BOO91" s="395"/>
      <c r="BOP91" s="389"/>
      <c r="BOQ91" s="390"/>
      <c r="BOR91" s="391"/>
      <c r="BOS91" s="392"/>
      <c r="BOT91" s="393"/>
      <c r="BOU91" s="394"/>
      <c r="BOV91" s="395"/>
      <c r="BOW91" s="389"/>
      <c r="BOX91" s="390"/>
      <c r="BOY91" s="391"/>
      <c r="BOZ91" s="392"/>
      <c r="BPA91" s="393"/>
      <c r="BPB91" s="394"/>
      <c r="BPC91" s="395"/>
      <c r="BPD91" s="389"/>
      <c r="BPE91" s="390"/>
      <c r="BPF91" s="391"/>
      <c r="BPG91" s="392"/>
      <c r="BPH91" s="393"/>
      <c r="BPI91" s="394"/>
      <c r="BPJ91" s="395"/>
      <c r="BPK91" s="389"/>
      <c r="BPL91" s="390"/>
      <c r="BPM91" s="391"/>
      <c r="BPN91" s="392"/>
      <c r="BPO91" s="393"/>
      <c r="BPP91" s="394"/>
      <c r="BPQ91" s="395"/>
      <c r="BPR91" s="389"/>
      <c r="BPS91" s="390"/>
      <c r="BPT91" s="391"/>
      <c r="BPU91" s="392"/>
      <c r="BPV91" s="393"/>
      <c r="BPW91" s="394"/>
      <c r="BPX91" s="395"/>
      <c r="BPY91" s="389"/>
      <c r="BPZ91" s="390"/>
      <c r="BQA91" s="391"/>
      <c r="BQB91" s="392"/>
      <c r="BQC91" s="393"/>
      <c r="BQD91" s="394"/>
      <c r="BQE91" s="395"/>
      <c r="BQF91" s="389"/>
      <c r="BQG91" s="390"/>
      <c r="BQH91" s="391"/>
      <c r="BQI91" s="392"/>
      <c r="BQJ91" s="393"/>
      <c r="BQK91" s="394"/>
      <c r="BQL91" s="395"/>
      <c r="BQM91" s="389"/>
      <c r="BQN91" s="390"/>
      <c r="BQO91" s="391"/>
      <c r="BQP91" s="392"/>
      <c r="BQQ91" s="393"/>
      <c r="BQR91" s="394"/>
      <c r="BQS91" s="395"/>
      <c r="BQT91" s="389"/>
      <c r="BQU91" s="390"/>
      <c r="BQV91" s="391"/>
      <c r="BQW91" s="392"/>
      <c r="BQX91" s="393"/>
      <c r="BQY91" s="394"/>
      <c r="BQZ91" s="395"/>
      <c r="BRA91" s="389"/>
      <c r="BRB91" s="390"/>
      <c r="BRC91" s="391"/>
      <c r="BRD91" s="392"/>
      <c r="BRE91" s="393"/>
      <c r="BRF91" s="394"/>
      <c r="BRG91" s="395"/>
      <c r="BRH91" s="389"/>
      <c r="BRI91" s="390"/>
      <c r="BRJ91" s="391"/>
      <c r="BRK91" s="392"/>
      <c r="BRL91" s="393"/>
      <c r="BRM91" s="394"/>
      <c r="BRN91" s="395"/>
      <c r="BRO91" s="389"/>
      <c r="BRP91" s="390"/>
      <c r="BRQ91" s="391"/>
      <c r="BRR91" s="392"/>
      <c r="BRS91" s="393"/>
      <c r="BRT91" s="394"/>
      <c r="BRU91" s="395"/>
      <c r="BRV91" s="389"/>
      <c r="BRW91" s="390"/>
      <c r="BRX91" s="391"/>
      <c r="BRY91" s="392"/>
      <c r="BRZ91" s="393"/>
      <c r="BSA91" s="394"/>
      <c r="BSB91" s="395"/>
      <c r="BSC91" s="389"/>
      <c r="BSD91" s="390"/>
      <c r="BSE91" s="391"/>
      <c r="BSF91" s="392"/>
      <c r="BSG91" s="393"/>
      <c r="BSH91" s="394"/>
      <c r="BSI91" s="395"/>
      <c r="BSJ91" s="389"/>
      <c r="BSK91" s="390"/>
      <c r="BSL91" s="391"/>
      <c r="BSM91" s="392"/>
      <c r="BSN91" s="393"/>
      <c r="BSO91" s="394"/>
      <c r="BSP91" s="395"/>
      <c r="BSQ91" s="389"/>
      <c r="BSR91" s="390"/>
      <c r="BSS91" s="391"/>
      <c r="BST91" s="392"/>
      <c r="BSU91" s="393"/>
      <c r="BSV91" s="394"/>
      <c r="BSW91" s="395"/>
      <c r="BSX91" s="389"/>
      <c r="BSY91" s="390"/>
      <c r="BSZ91" s="391"/>
      <c r="BTA91" s="392"/>
      <c r="BTB91" s="393"/>
      <c r="BTC91" s="394"/>
      <c r="BTD91" s="395"/>
      <c r="BTE91" s="389"/>
      <c r="BTF91" s="390"/>
      <c r="BTG91" s="391"/>
      <c r="BTH91" s="392"/>
      <c r="BTI91" s="393"/>
      <c r="BTJ91" s="394"/>
      <c r="BTK91" s="395"/>
      <c r="BTL91" s="389"/>
      <c r="BTM91" s="390"/>
      <c r="BTN91" s="391"/>
      <c r="BTO91" s="392"/>
      <c r="BTP91" s="393"/>
      <c r="BTQ91" s="394"/>
      <c r="BTR91" s="395"/>
      <c r="BTS91" s="389"/>
      <c r="BTT91" s="390"/>
      <c r="BTU91" s="391"/>
      <c r="BTV91" s="392"/>
      <c r="BTW91" s="393"/>
      <c r="BTX91" s="394"/>
      <c r="BTY91" s="395"/>
      <c r="BTZ91" s="389"/>
      <c r="BUA91" s="390"/>
      <c r="BUB91" s="391"/>
      <c r="BUC91" s="392"/>
      <c r="BUD91" s="393"/>
      <c r="BUE91" s="394"/>
      <c r="BUF91" s="395"/>
      <c r="BUG91" s="389"/>
      <c r="BUH91" s="390"/>
      <c r="BUI91" s="391"/>
      <c r="BUJ91" s="392"/>
      <c r="BUK91" s="393"/>
      <c r="BUL91" s="394"/>
      <c r="BUM91" s="395"/>
      <c r="BUN91" s="389"/>
      <c r="BUO91" s="390"/>
      <c r="BUP91" s="391"/>
      <c r="BUQ91" s="392"/>
      <c r="BUR91" s="393"/>
      <c r="BUS91" s="394"/>
      <c r="BUT91" s="395"/>
      <c r="BUU91" s="389"/>
      <c r="BUV91" s="390"/>
      <c r="BUW91" s="391"/>
      <c r="BUX91" s="392"/>
      <c r="BUY91" s="393"/>
      <c r="BUZ91" s="394"/>
      <c r="BVA91" s="395"/>
      <c r="BVB91" s="389"/>
      <c r="BVC91" s="390"/>
      <c r="BVD91" s="391"/>
      <c r="BVE91" s="392"/>
      <c r="BVF91" s="393"/>
      <c r="BVG91" s="394"/>
      <c r="BVH91" s="395"/>
      <c r="BVI91" s="389"/>
      <c r="BVJ91" s="390"/>
      <c r="BVK91" s="391"/>
      <c r="BVL91" s="392"/>
      <c r="BVM91" s="393"/>
      <c r="BVN91" s="394"/>
      <c r="BVO91" s="395"/>
      <c r="BVP91" s="389"/>
      <c r="BVQ91" s="390"/>
      <c r="BVR91" s="391"/>
      <c r="BVS91" s="392"/>
      <c r="BVT91" s="393"/>
      <c r="BVU91" s="394"/>
      <c r="BVV91" s="395"/>
      <c r="BVW91" s="389"/>
      <c r="BVX91" s="390"/>
      <c r="BVY91" s="391"/>
      <c r="BVZ91" s="392"/>
      <c r="BWA91" s="393"/>
      <c r="BWB91" s="394"/>
      <c r="BWC91" s="395"/>
      <c r="BWD91" s="389"/>
      <c r="BWE91" s="390"/>
      <c r="BWF91" s="391"/>
      <c r="BWG91" s="392"/>
      <c r="BWH91" s="393"/>
      <c r="BWI91" s="394"/>
      <c r="BWJ91" s="395"/>
      <c r="BWK91" s="389"/>
      <c r="BWL91" s="390"/>
      <c r="BWM91" s="391"/>
      <c r="BWN91" s="392"/>
      <c r="BWO91" s="393"/>
      <c r="BWP91" s="394"/>
      <c r="BWQ91" s="395"/>
      <c r="BWR91" s="389"/>
      <c r="BWS91" s="390"/>
      <c r="BWT91" s="391"/>
      <c r="BWU91" s="392"/>
      <c r="BWV91" s="393"/>
      <c r="BWW91" s="394"/>
      <c r="BWX91" s="395"/>
      <c r="BWY91" s="389"/>
      <c r="BWZ91" s="390"/>
      <c r="BXA91" s="391"/>
      <c r="BXB91" s="392"/>
      <c r="BXC91" s="393"/>
      <c r="BXD91" s="394"/>
      <c r="BXE91" s="395"/>
      <c r="BXF91" s="389"/>
      <c r="BXG91" s="390"/>
      <c r="BXH91" s="391"/>
      <c r="BXI91" s="392"/>
      <c r="BXJ91" s="393"/>
      <c r="BXK91" s="394"/>
      <c r="BXL91" s="395"/>
      <c r="BXM91" s="389"/>
      <c r="BXN91" s="390"/>
      <c r="BXO91" s="391"/>
      <c r="BXP91" s="392"/>
      <c r="BXQ91" s="393"/>
      <c r="BXR91" s="394"/>
      <c r="BXS91" s="395"/>
      <c r="BXT91" s="389"/>
      <c r="BXU91" s="390"/>
      <c r="BXV91" s="391"/>
      <c r="BXW91" s="392"/>
      <c r="BXX91" s="393"/>
      <c r="BXY91" s="394"/>
      <c r="BXZ91" s="395"/>
      <c r="BYA91" s="389"/>
      <c r="BYB91" s="390"/>
      <c r="BYC91" s="391"/>
      <c r="BYD91" s="392"/>
      <c r="BYE91" s="393"/>
      <c r="BYF91" s="394"/>
      <c r="BYG91" s="395"/>
      <c r="BYH91" s="389"/>
      <c r="BYI91" s="390"/>
      <c r="BYJ91" s="391"/>
      <c r="BYK91" s="392"/>
      <c r="BYL91" s="393"/>
      <c r="BYM91" s="394"/>
      <c r="BYN91" s="395"/>
      <c r="BYO91" s="389"/>
      <c r="BYP91" s="390"/>
      <c r="BYQ91" s="391"/>
      <c r="BYR91" s="392"/>
      <c r="BYS91" s="393"/>
      <c r="BYT91" s="394"/>
      <c r="BYU91" s="395"/>
      <c r="BYV91" s="389"/>
      <c r="BYW91" s="390"/>
      <c r="BYX91" s="391"/>
      <c r="BYY91" s="392"/>
      <c r="BYZ91" s="393"/>
      <c r="BZA91" s="394"/>
      <c r="BZB91" s="395"/>
      <c r="BZC91" s="389"/>
      <c r="BZD91" s="390"/>
      <c r="BZE91" s="391"/>
      <c r="BZF91" s="392"/>
      <c r="BZG91" s="393"/>
      <c r="BZH91" s="394"/>
      <c r="BZI91" s="395"/>
      <c r="BZJ91" s="389"/>
      <c r="BZK91" s="390"/>
      <c r="BZL91" s="391"/>
      <c r="BZM91" s="392"/>
      <c r="BZN91" s="393"/>
      <c r="BZO91" s="394"/>
      <c r="BZP91" s="395"/>
      <c r="BZQ91" s="389"/>
      <c r="BZR91" s="390"/>
      <c r="BZS91" s="391"/>
      <c r="BZT91" s="392"/>
      <c r="BZU91" s="393"/>
      <c r="BZV91" s="394"/>
      <c r="BZW91" s="395"/>
      <c r="BZX91" s="389"/>
      <c r="BZY91" s="390"/>
      <c r="BZZ91" s="391"/>
      <c r="CAA91" s="392"/>
      <c r="CAB91" s="393"/>
      <c r="CAC91" s="394"/>
      <c r="CAD91" s="395"/>
      <c r="CAE91" s="389"/>
      <c r="CAF91" s="390"/>
      <c r="CAG91" s="391"/>
      <c r="CAH91" s="392"/>
      <c r="CAI91" s="393"/>
      <c r="CAJ91" s="394"/>
      <c r="CAK91" s="395"/>
      <c r="CAL91" s="389"/>
      <c r="CAM91" s="390"/>
      <c r="CAN91" s="391"/>
      <c r="CAO91" s="392"/>
      <c r="CAP91" s="393"/>
      <c r="CAQ91" s="394"/>
      <c r="CAR91" s="395"/>
      <c r="CAS91" s="389"/>
      <c r="CAT91" s="390"/>
      <c r="CAU91" s="391"/>
      <c r="CAV91" s="392"/>
      <c r="CAW91" s="393"/>
      <c r="CAX91" s="394"/>
      <c r="CAY91" s="395"/>
      <c r="CAZ91" s="389"/>
      <c r="CBA91" s="390"/>
      <c r="CBB91" s="391"/>
      <c r="CBC91" s="392"/>
      <c r="CBD91" s="393"/>
      <c r="CBE91" s="394"/>
      <c r="CBF91" s="395"/>
      <c r="CBG91" s="389"/>
      <c r="CBH91" s="390"/>
      <c r="CBI91" s="391"/>
      <c r="CBJ91" s="392"/>
      <c r="CBK91" s="393"/>
      <c r="CBL91" s="394"/>
      <c r="CBM91" s="395"/>
      <c r="CBN91" s="389"/>
      <c r="CBO91" s="390"/>
      <c r="CBP91" s="391"/>
      <c r="CBQ91" s="392"/>
      <c r="CBR91" s="393"/>
      <c r="CBS91" s="394"/>
      <c r="CBT91" s="395"/>
      <c r="CBU91" s="389"/>
      <c r="CBV91" s="390"/>
      <c r="CBW91" s="391"/>
      <c r="CBX91" s="392"/>
      <c r="CBY91" s="393"/>
      <c r="CBZ91" s="394"/>
      <c r="CCA91" s="395"/>
      <c r="CCB91" s="389"/>
      <c r="CCC91" s="390"/>
      <c r="CCD91" s="391"/>
      <c r="CCE91" s="392"/>
      <c r="CCF91" s="393"/>
      <c r="CCG91" s="394"/>
      <c r="CCH91" s="395"/>
      <c r="CCI91" s="389"/>
      <c r="CCJ91" s="390"/>
      <c r="CCK91" s="391"/>
      <c r="CCL91" s="392"/>
      <c r="CCM91" s="393"/>
      <c r="CCN91" s="394"/>
      <c r="CCO91" s="395"/>
      <c r="CCP91" s="389"/>
      <c r="CCQ91" s="390"/>
      <c r="CCR91" s="391"/>
      <c r="CCS91" s="392"/>
      <c r="CCT91" s="393"/>
      <c r="CCU91" s="394"/>
      <c r="CCV91" s="395"/>
      <c r="CCW91" s="389"/>
      <c r="CCX91" s="390"/>
      <c r="CCY91" s="391"/>
      <c r="CCZ91" s="392"/>
      <c r="CDA91" s="393"/>
      <c r="CDB91" s="394"/>
      <c r="CDC91" s="395"/>
      <c r="CDD91" s="389"/>
      <c r="CDE91" s="390"/>
      <c r="CDF91" s="391"/>
      <c r="CDG91" s="392"/>
      <c r="CDH91" s="393"/>
      <c r="CDI91" s="394"/>
      <c r="CDJ91" s="395"/>
      <c r="CDK91" s="389"/>
      <c r="CDL91" s="390"/>
      <c r="CDM91" s="391"/>
      <c r="CDN91" s="392"/>
      <c r="CDO91" s="393"/>
      <c r="CDP91" s="394"/>
      <c r="CDQ91" s="395"/>
      <c r="CDR91" s="389"/>
      <c r="CDS91" s="390"/>
      <c r="CDT91" s="391"/>
      <c r="CDU91" s="392"/>
      <c r="CDV91" s="393"/>
      <c r="CDW91" s="394"/>
      <c r="CDX91" s="395"/>
      <c r="CDY91" s="389"/>
      <c r="CDZ91" s="390"/>
      <c r="CEA91" s="391"/>
      <c r="CEB91" s="392"/>
      <c r="CEC91" s="393"/>
      <c r="CED91" s="394"/>
      <c r="CEE91" s="395"/>
      <c r="CEF91" s="389"/>
      <c r="CEG91" s="390"/>
      <c r="CEH91" s="391"/>
      <c r="CEI91" s="392"/>
      <c r="CEJ91" s="393"/>
      <c r="CEK91" s="394"/>
      <c r="CEL91" s="395"/>
      <c r="CEM91" s="389"/>
      <c r="CEN91" s="390"/>
      <c r="CEO91" s="391"/>
      <c r="CEP91" s="392"/>
      <c r="CEQ91" s="393"/>
      <c r="CER91" s="394"/>
      <c r="CES91" s="395"/>
      <c r="CET91" s="389"/>
      <c r="CEU91" s="390"/>
      <c r="CEV91" s="391"/>
      <c r="CEW91" s="392"/>
      <c r="CEX91" s="393"/>
      <c r="CEY91" s="394"/>
      <c r="CEZ91" s="395"/>
      <c r="CFA91" s="389"/>
      <c r="CFB91" s="390"/>
      <c r="CFC91" s="391"/>
      <c r="CFD91" s="392"/>
      <c r="CFE91" s="393"/>
      <c r="CFF91" s="394"/>
      <c r="CFG91" s="395"/>
      <c r="CFH91" s="389"/>
      <c r="CFI91" s="390"/>
      <c r="CFJ91" s="391"/>
      <c r="CFK91" s="392"/>
      <c r="CFL91" s="393"/>
      <c r="CFM91" s="394"/>
      <c r="CFN91" s="395"/>
      <c r="CFO91" s="389"/>
      <c r="CFP91" s="390"/>
      <c r="CFQ91" s="391"/>
      <c r="CFR91" s="392"/>
      <c r="CFS91" s="393"/>
      <c r="CFT91" s="394"/>
      <c r="CFU91" s="395"/>
      <c r="CFV91" s="389"/>
      <c r="CFW91" s="390"/>
      <c r="CFX91" s="391"/>
      <c r="CFY91" s="392"/>
      <c r="CFZ91" s="393"/>
      <c r="CGA91" s="394"/>
      <c r="CGB91" s="395"/>
      <c r="CGC91" s="389"/>
      <c r="CGD91" s="390"/>
      <c r="CGE91" s="391"/>
      <c r="CGF91" s="392"/>
      <c r="CGG91" s="393"/>
      <c r="CGH91" s="394"/>
      <c r="CGI91" s="395"/>
      <c r="CGJ91" s="389"/>
      <c r="CGK91" s="390"/>
      <c r="CGL91" s="391"/>
      <c r="CGM91" s="392"/>
      <c r="CGN91" s="393"/>
      <c r="CGO91" s="394"/>
      <c r="CGP91" s="395"/>
      <c r="CGQ91" s="389"/>
      <c r="CGR91" s="390"/>
      <c r="CGS91" s="391"/>
      <c r="CGT91" s="392"/>
      <c r="CGU91" s="393"/>
      <c r="CGV91" s="394"/>
      <c r="CGW91" s="395"/>
      <c r="CGX91" s="389"/>
      <c r="CGY91" s="390"/>
      <c r="CGZ91" s="391"/>
      <c r="CHA91" s="392"/>
      <c r="CHB91" s="393"/>
      <c r="CHC91" s="394"/>
      <c r="CHD91" s="395"/>
      <c r="CHE91" s="389"/>
      <c r="CHF91" s="390"/>
      <c r="CHG91" s="391"/>
      <c r="CHH91" s="392"/>
      <c r="CHI91" s="393"/>
      <c r="CHJ91" s="394"/>
      <c r="CHK91" s="395"/>
      <c r="CHL91" s="389"/>
      <c r="CHM91" s="390"/>
      <c r="CHN91" s="391"/>
      <c r="CHO91" s="392"/>
      <c r="CHP91" s="393"/>
      <c r="CHQ91" s="394"/>
      <c r="CHR91" s="395"/>
      <c r="CHS91" s="389"/>
      <c r="CHT91" s="390"/>
      <c r="CHU91" s="391"/>
      <c r="CHV91" s="392"/>
      <c r="CHW91" s="393"/>
      <c r="CHX91" s="394"/>
      <c r="CHY91" s="395"/>
      <c r="CHZ91" s="389"/>
      <c r="CIA91" s="390"/>
      <c r="CIB91" s="391"/>
      <c r="CIC91" s="392"/>
      <c r="CID91" s="393"/>
      <c r="CIE91" s="394"/>
      <c r="CIF91" s="395"/>
      <c r="CIG91" s="389"/>
      <c r="CIH91" s="390"/>
      <c r="CII91" s="391"/>
      <c r="CIJ91" s="392"/>
      <c r="CIK91" s="393"/>
      <c r="CIL91" s="394"/>
      <c r="CIM91" s="395"/>
      <c r="CIN91" s="389"/>
      <c r="CIO91" s="390"/>
      <c r="CIP91" s="391"/>
      <c r="CIQ91" s="392"/>
      <c r="CIR91" s="393"/>
      <c r="CIS91" s="394"/>
      <c r="CIT91" s="395"/>
      <c r="CIU91" s="389"/>
      <c r="CIV91" s="390"/>
      <c r="CIW91" s="391"/>
      <c r="CIX91" s="392"/>
      <c r="CIY91" s="393"/>
      <c r="CIZ91" s="394"/>
      <c r="CJA91" s="395"/>
      <c r="CJB91" s="389"/>
      <c r="CJC91" s="390"/>
      <c r="CJD91" s="391"/>
      <c r="CJE91" s="392"/>
      <c r="CJF91" s="393"/>
      <c r="CJG91" s="394"/>
      <c r="CJH91" s="395"/>
      <c r="CJI91" s="389"/>
      <c r="CJJ91" s="390"/>
      <c r="CJK91" s="391"/>
      <c r="CJL91" s="392"/>
      <c r="CJM91" s="393"/>
      <c r="CJN91" s="394"/>
      <c r="CJO91" s="395"/>
      <c r="CJP91" s="389"/>
      <c r="CJQ91" s="390"/>
      <c r="CJR91" s="391"/>
      <c r="CJS91" s="392"/>
      <c r="CJT91" s="393"/>
      <c r="CJU91" s="394"/>
      <c r="CJV91" s="395"/>
      <c r="CJW91" s="389"/>
      <c r="CJX91" s="390"/>
      <c r="CJY91" s="391"/>
      <c r="CJZ91" s="392"/>
      <c r="CKA91" s="393"/>
      <c r="CKB91" s="394"/>
      <c r="CKC91" s="395"/>
      <c r="CKD91" s="389"/>
      <c r="CKE91" s="390"/>
      <c r="CKF91" s="391"/>
      <c r="CKG91" s="392"/>
      <c r="CKH91" s="393"/>
      <c r="CKI91" s="394"/>
      <c r="CKJ91" s="395"/>
      <c r="CKK91" s="389"/>
      <c r="CKL91" s="390"/>
      <c r="CKM91" s="391"/>
      <c r="CKN91" s="392"/>
      <c r="CKO91" s="393"/>
      <c r="CKP91" s="394"/>
      <c r="CKQ91" s="395"/>
      <c r="CKR91" s="389"/>
      <c r="CKS91" s="390"/>
      <c r="CKT91" s="391"/>
      <c r="CKU91" s="392"/>
      <c r="CKV91" s="393"/>
      <c r="CKW91" s="394"/>
      <c r="CKX91" s="395"/>
      <c r="CKY91" s="389"/>
      <c r="CKZ91" s="390"/>
      <c r="CLA91" s="391"/>
      <c r="CLB91" s="392"/>
      <c r="CLC91" s="393"/>
      <c r="CLD91" s="394"/>
      <c r="CLE91" s="395"/>
      <c r="CLF91" s="389"/>
      <c r="CLG91" s="390"/>
      <c r="CLH91" s="391"/>
      <c r="CLI91" s="392"/>
      <c r="CLJ91" s="393"/>
      <c r="CLK91" s="394"/>
      <c r="CLL91" s="395"/>
      <c r="CLM91" s="389"/>
      <c r="CLN91" s="390"/>
      <c r="CLO91" s="391"/>
      <c r="CLP91" s="392"/>
      <c r="CLQ91" s="393"/>
      <c r="CLR91" s="394"/>
      <c r="CLS91" s="395"/>
      <c r="CLT91" s="389"/>
      <c r="CLU91" s="390"/>
      <c r="CLV91" s="391"/>
      <c r="CLW91" s="392"/>
      <c r="CLX91" s="393"/>
      <c r="CLY91" s="394"/>
      <c r="CLZ91" s="395"/>
      <c r="CMA91" s="389"/>
      <c r="CMB91" s="390"/>
      <c r="CMC91" s="391"/>
      <c r="CMD91" s="392"/>
      <c r="CME91" s="393"/>
      <c r="CMF91" s="394"/>
      <c r="CMG91" s="395"/>
      <c r="CMH91" s="389"/>
      <c r="CMI91" s="390"/>
      <c r="CMJ91" s="391"/>
      <c r="CMK91" s="392"/>
      <c r="CML91" s="393"/>
      <c r="CMM91" s="394"/>
      <c r="CMN91" s="395"/>
      <c r="CMO91" s="389"/>
      <c r="CMP91" s="390"/>
      <c r="CMQ91" s="391"/>
      <c r="CMR91" s="392"/>
      <c r="CMS91" s="393"/>
      <c r="CMT91" s="394"/>
      <c r="CMU91" s="395"/>
      <c r="CMV91" s="389"/>
      <c r="CMW91" s="390"/>
      <c r="CMX91" s="391"/>
      <c r="CMY91" s="392"/>
      <c r="CMZ91" s="393"/>
      <c r="CNA91" s="394"/>
      <c r="CNB91" s="395"/>
      <c r="CNC91" s="389"/>
      <c r="CND91" s="390"/>
      <c r="CNE91" s="391"/>
      <c r="CNF91" s="392"/>
      <c r="CNG91" s="393"/>
      <c r="CNH91" s="394"/>
      <c r="CNI91" s="395"/>
      <c r="CNJ91" s="389"/>
      <c r="CNK91" s="390"/>
      <c r="CNL91" s="391"/>
      <c r="CNM91" s="392"/>
      <c r="CNN91" s="393"/>
      <c r="CNO91" s="394"/>
      <c r="CNP91" s="395"/>
      <c r="CNQ91" s="389"/>
      <c r="CNR91" s="390"/>
      <c r="CNS91" s="391"/>
      <c r="CNT91" s="392"/>
      <c r="CNU91" s="393"/>
      <c r="CNV91" s="394"/>
      <c r="CNW91" s="395"/>
      <c r="CNX91" s="389"/>
      <c r="CNY91" s="390"/>
      <c r="CNZ91" s="391"/>
      <c r="COA91" s="392"/>
      <c r="COB91" s="393"/>
      <c r="COC91" s="394"/>
      <c r="COD91" s="395"/>
      <c r="COE91" s="389"/>
      <c r="COF91" s="390"/>
      <c r="COG91" s="391"/>
      <c r="COH91" s="392"/>
      <c r="COI91" s="393"/>
      <c r="COJ91" s="394"/>
      <c r="COK91" s="395"/>
      <c r="COL91" s="389"/>
      <c r="COM91" s="390"/>
      <c r="CON91" s="391"/>
      <c r="COO91" s="392"/>
      <c r="COP91" s="393"/>
      <c r="COQ91" s="394"/>
      <c r="COR91" s="395"/>
      <c r="COS91" s="389"/>
      <c r="COT91" s="390"/>
      <c r="COU91" s="391"/>
      <c r="COV91" s="392"/>
      <c r="COW91" s="393"/>
      <c r="COX91" s="394"/>
      <c r="COY91" s="395"/>
      <c r="COZ91" s="389"/>
      <c r="CPA91" s="390"/>
      <c r="CPB91" s="391"/>
      <c r="CPC91" s="392"/>
      <c r="CPD91" s="393"/>
      <c r="CPE91" s="394"/>
      <c r="CPF91" s="395"/>
      <c r="CPG91" s="389"/>
      <c r="CPH91" s="390"/>
      <c r="CPI91" s="391"/>
      <c r="CPJ91" s="392"/>
      <c r="CPK91" s="393"/>
      <c r="CPL91" s="394"/>
      <c r="CPM91" s="395"/>
      <c r="CPN91" s="389"/>
      <c r="CPO91" s="390"/>
      <c r="CPP91" s="391"/>
      <c r="CPQ91" s="392"/>
      <c r="CPR91" s="393"/>
      <c r="CPS91" s="394"/>
      <c r="CPT91" s="395"/>
      <c r="CPU91" s="389"/>
      <c r="CPV91" s="390"/>
      <c r="CPW91" s="391"/>
      <c r="CPX91" s="392"/>
      <c r="CPY91" s="393"/>
      <c r="CPZ91" s="394"/>
      <c r="CQA91" s="395"/>
      <c r="CQB91" s="389"/>
      <c r="CQC91" s="390"/>
      <c r="CQD91" s="391"/>
      <c r="CQE91" s="392"/>
      <c r="CQF91" s="393"/>
      <c r="CQG91" s="394"/>
      <c r="CQH91" s="395"/>
      <c r="CQI91" s="389"/>
      <c r="CQJ91" s="390"/>
      <c r="CQK91" s="391"/>
      <c r="CQL91" s="392"/>
      <c r="CQM91" s="393"/>
      <c r="CQN91" s="394"/>
      <c r="CQO91" s="395"/>
      <c r="CQP91" s="389"/>
      <c r="CQQ91" s="390"/>
      <c r="CQR91" s="391"/>
      <c r="CQS91" s="392"/>
      <c r="CQT91" s="393"/>
      <c r="CQU91" s="394"/>
      <c r="CQV91" s="395"/>
      <c r="CQW91" s="389"/>
      <c r="CQX91" s="390"/>
      <c r="CQY91" s="391"/>
      <c r="CQZ91" s="392"/>
      <c r="CRA91" s="393"/>
      <c r="CRB91" s="394"/>
      <c r="CRC91" s="395"/>
      <c r="CRD91" s="389"/>
      <c r="CRE91" s="390"/>
      <c r="CRF91" s="391"/>
      <c r="CRG91" s="392"/>
      <c r="CRH91" s="393"/>
      <c r="CRI91" s="394"/>
      <c r="CRJ91" s="395"/>
      <c r="CRK91" s="389"/>
      <c r="CRL91" s="390"/>
      <c r="CRM91" s="391"/>
      <c r="CRN91" s="392"/>
      <c r="CRO91" s="393"/>
      <c r="CRP91" s="394"/>
      <c r="CRQ91" s="395"/>
      <c r="CRR91" s="389"/>
      <c r="CRS91" s="390"/>
      <c r="CRT91" s="391"/>
      <c r="CRU91" s="392"/>
      <c r="CRV91" s="393"/>
      <c r="CRW91" s="394"/>
      <c r="CRX91" s="395"/>
      <c r="CRY91" s="389"/>
      <c r="CRZ91" s="390"/>
      <c r="CSA91" s="391"/>
      <c r="CSB91" s="392"/>
      <c r="CSC91" s="393"/>
      <c r="CSD91" s="394"/>
      <c r="CSE91" s="395"/>
      <c r="CSF91" s="389"/>
      <c r="CSG91" s="390"/>
      <c r="CSH91" s="391"/>
      <c r="CSI91" s="392"/>
      <c r="CSJ91" s="393"/>
      <c r="CSK91" s="394"/>
      <c r="CSL91" s="395"/>
      <c r="CSM91" s="389"/>
      <c r="CSN91" s="390"/>
      <c r="CSO91" s="391"/>
      <c r="CSP91" s="392"/>
      <c r="CSQ91" s="393"/>
      <c r="CSR91" s="394"/>
      <c r="CSS91" s="395"/>
      <c r="CST91" s="389"/>
      <c r="CSU91" s="390"/>
      <c r="CSV91" s="391"/>
      <c r="CSW91" s="392"/>
      <c r="CSX91" s="393"/>
      <c r="CSY91" s="394"/>
      <c r="CSZ91" s="395"/>
      <c r="CTA91" s="389"/>
      <c r="CTB91" s="390"/>
      <c r="CTC91" s="391"/>
      <c r="CTD91" s="392"/>
      <c r="CTE91" s="393"/>
      <c r="CTF91" s="394"/>
      <c r="CTG91" s="395"/>
      <c r="CTH91" s="389"/>
      <c r="CTI91" s="390"/>
      <c r="CTJ91" s="391"/>
      <c r="CTK91" s="392"/>
      <c r="CTL91" s="393"/>
      <c r="CTM91" s="394"/>
      <c r="CTN91" s="395"/>
      <c r="CTO91" s="389"/>
      <c r="CTP91" s="390"/>
      <c r="CTQ91" s="391"/>
      <c r="CTR91" s="392"/>
      <c r="CTS91" s="393"/>
      <c r="CTT91" s="394"/>
      <c r="CTU91" s="395"/>
      <c r="CTV91" s="389"/>
      <c r="CTW91" s="390"/>
      <c r="CTX91" s="391"/>
      <c r="CTY91" s="392"/>
      <c r="CTZ91" s="393"/>
      <c r="CUA91" s="394"/>
      <c r="CUB91" s="395"/>
      <c r="CUC91" s="389"/>
      <c r="CUD91" s="390"/>
      <c r="CUE91" s="391"/>
      <c r="CUF91" s="392"/>
      <c r="CUG91" s="393"/>
      <c r="CUH91" s="394"/>
      <c r="CUI91" s="395"/>
      <c r="CUJ91" s="389"/>
      <c r="CUK91" s="390"/>
      <c r="CUL91" s="391"/>
      <c r="CUM91" s="392"/>
      <c r="CUN91" s="393"/>
      <c r="CUO91" s="394"/>
      <c r="CUP91" s="395"/>
      <c r="CUQ91" s="389"/>
      <c r="CUR91" s="390"/>
      <c r="CUS91" s="391"/>
      <c r="CUT91" s="392"/>
      <c r="CUU91" s="393"/>
      <c r="CUV91" s="394"/>
      <c r="CUW91" s="395"/>
      <c r="CUX91" s="389"/>
      <c r="CUY91" s="390"/>
      <c r="CUZ91" s="391"/>
      <c r="CVA91" s="392"/>
      <c r="CVB91" s="393"/>
      <c r="CVC91" s="394"/>
      <c r="CVD91" s="395"/>
      <c r="CVE91" s="389"/>
      <c r="CVF91" s="390"/>
      <c r="CVG91" s="391"/>
      <c r="CVH91" s="392"/>
      <c r="CVI91" s="393"/>
      <c r="CVJ91" s="394"/>
      <c r="CVK91" s="395"/>
      <c r="CVL91" s="389"/>
      <c r="CVM91" s="390"/>
      <c r="CVN91" s="391"/>
      <c r="CVO91" s="392"/>
      <c r="CVP91" s="393"/>
      <c r="CVQ91" s="394"/>
      <c r="CVR91" s="395"/>
      <c r="CVS91" s="389"/>
      <c r="CVT91" s="390"/>
      <c r="CVU91" s="391"/>
      <c r="CVV91" s="392"/>
      <c r="CVW91" s="393"/>
      <c r="CVX91" s="394"/>
      <c r="CVY91" s="395"/>
      <c r="CVZ91" s="389"/>
      <c r="CWA91" s="390"/>
      <c r="CWB91" s="391"/>
      <c r="CWC91" s="392"/>
      <c r="CWD91" s="393"/>
      <c r="CWE91" s="394"/>
      <c r="CWF91" s="395"/>
      <c r="CWG91" s="389"/>
      <c r="CWH91" s="390"/>
      <c r="CWI91" s="391"/>
      <c r="CWJ91" s="392"/>
      <c r="CWK91" s="393"/>
      <c r="CWL91" s="394"/>
      <c r="CWM91" s="395"/>
      <c r="CWN91" s="389"/>
      <c r="CWO91" s="390"/>
      <c r="CWP91" s="391"/>
      <c r="CWQ91" s="392"/>
      <c r="CWR91" s="393"/>
      <c r="CWS91" s="394"/>
      <c r="CWT91" s="395"/>
      <c r="CWU91" s="389"/>
      <c r="CWV91" s="390"/>
      <c r="CWW91" s="391"/>
      <c r="CWX91" s="392"/>
      <c r="CWY91" s="393"/>
      <c r="CWZ91" s="394"/>
      <c r="CXA91" s="395"/>
      <c r="CXB91" s="389"/>
      <c r="CXC91" s="390"/>
      <c r="CXD91" s="391"/>
      <c r="CXE91" s="392"/>
      <c r="CXF91" s="393"/>
      <c r="CXG91" s="394"/>
      <c r="CXH91" s="395"/>
      <c r="CXI91" s="389"/>
      <c r="CXJ91" s="390"/>
      <c r="CXK91" s="391"/>
      <c r="CXL91" s="392"/>
      <c r="CXM91" s="393"/>
      <c r="CXN91" s="394"/>
      <c r="CXO91" s="395"/>
      <c r="CXP91" s="389"/>
      <c r="CXQ91" s="390"/>
      <c r="CXR91" s="391"/>
      <c r="CXS91" s="392"/>
      <c r="CXT91" s="393"/>
      <c r="CXU91" s="394"/>
      <c r="CXV91" s="395"/>
      <c r="CXW91" s="389"/>
      <c r="CXX91" s="390"/>
      <c r="CXY91" s="391"/>
      <c r="CXZ91" s="392"/>
      <c r="CYA91" s="393"/>
      <c r="CYB91" s="394"/>
      <c r="CYC91" s="395"/>
      <c r="CYD91" s="389"/>
      <c r="CYE91" s="390"/>
      <c r="CYF91" s="391"/>
      <c r="CYG91" s="392"/>
      <c r="CYH91" s="393"/>
      <c r="CYI91" s="394"/>
      <c r="CYJ91" s="395"/>
      <c r="CYK91" s="389"/>
      <c r="CYL91" s="390"/>
      <c r="CYM91" s="391"/>
      <c r="CYN91" s="392"/>
      <c r="CYO91" s="393"/>
      <c r="CYP91" s="394"/>
      <c r="CYQ91" s="395"/>
      <c r="CYR91" s="389"/>
      <c r="CYS91" s="390"/>
      <c r="CYT91" s="391"/>
      <c r="CYU91" s="392"/>
      <c r="CYV91" s="393"/>
      <c r="CYW91" s="394"/>
      <c r="CYX91" s="395"/>
      <c r="CYY91" s="389"/>
      <c r="CYZ91" s="390"/>
      <c r="CZA91" s="391"/>
      <c r="CZB91" s="392"/>
      <c r="CZC91" s="393"/>
      <c r="CZD91" s="394"/>
      <c r="CZE91" s="395"/>
      <c r="CZF91" s="389"/>
      <c r="CZG91" s="390"/>
      <c r="CZH91" s="391"/>
      <c r="CZI91" s="392"/>
      <c r="CZJ91" s="393"/>
      <c r="CZK91" s="394"/>
      <c r="CZL91" s="395"/>
      <c r="CZM91" s="389"/>
      <c r="CZN91" s="390"/>
      <c r="CZO91" s="391"/>
      <c r="CZP91" s="392"/>
      <c r="CZQ91" s="393"/>
      <c r="CZR91" s="394"/>
      <c r="CZS91" s="395"/>
      <c r="CZT91" s="389"/>
      <c r="CZU91" s="390"/>
      <c r="CZV91" s="391"/>
      <c r="CZW91" s="392"/>
      <c r="CZX91" s="393"/>
      <c r="CZY91" s="394"/>
      <c r="CZZ91" s="395"/>
      <c r="DAA91" s="389"/>
      <c r="DAB91" s="390"/>
      <c r="DAC91" s="391"/>
      <c r="DAD91" s="392"/>
      <c r="DAE91" s="393"/>
      <c r="DAF91" s="394"/>
      <c r="DAG91" s="395"/>
      <c r="DAH91" s="389"/>
      <c r="DAI91" s="390"/>
      <c r="DAJ91" s="391"/>
      <c r="DAK91" s="392"/>
      <c r="DAL91" s="393"/>
      <c r="DAM91" s="394"/>
      <c r="DAN91" s="395"/>
      <c r="DAO91" s="389"/>
      <c r="DAP91" s="390"/>
      <c r="DAQ91" s="391"/>
      <c r="DAR91" s="392"/>
      <c r="DAS91" s="393"/>
      <c r="DAT91" s="394"/>
      <c r="DAU91" s="395"/>
      <c r="DAV91" s="389"/>
      <c r="DAW91" s="390"/>
      <c r="DAX91" s="391"/>
      <c r="DAY91" s="392"/>
      <c r="DAZ91" s="393"/>
      <c r="DBA91" s="394"/>
      <c r="DBB91" s="395"/>
      <c r="DBC91" s="389"/>
      <c r="DBD91" s="390"/>
      <c r="DBE91" s="391"/>
      <c r="DBF91" s="392"/>
      <c r="DBG91" s="393"/>
      <c r="DBH91" s="394"/>
      <c r="DBI91" s="395"/>
      <c r="DBJ91" s="389"/>
      <c r="DBK91" s="390"/>
      <c r="DBL91" s="391"/>
      <c r="DBM91" s="392"/>
      <c r="DBN91" s="393"/>
      <c r="DBO91" s="394"/>
      <c r="DBP91" s="395"/>
      <c r="DBQ91" s="389"/>
      <c r="DBR91" s="390"/>
      <c r="DBS91" s="391"/>
      <c r="DBT91" s="392"/>
      <c r="DBU91" s="393"/>
      <c r="DBV91" s="394"/>
      <c r="DBW91" s="395"/>
      <c r="DBX91" s="389"/>
      <c r="DBY91" s="390"/>
      <c r="DBZ91" s="391"/>
      <c r="DCA91" s="392"/>
      <c r="DCB91" s="393"/>
      <c r="DCC91" s="394"/>
      <c r="DCD91" s="395"/>
      <c r="DCE91" s="389"/>
      <c r="DCF91" s="390"/>
      <c r="DCG91" s="391"/>
      <c r="DCH91" s="392"/>
      <c r="DCI91" s="393"/>
      <c r="DCJ91" s="394"/>
      <c r="DCK91" s="395"/>
      <c r="DCL91" s="389"/>
      <c r="DCM91" s="390"/>
      <c r="DCN91" s="391"/>
      <c r="DCO91" s="392"/>
      <c r="DCP91" s="393"/>
      <c r="DCQ91" s="394"/>
      <c r="DCR91" s="395"/>
      <c r="DCS91" s="389"/>
      <c r="DCT91" s="390"/>
      <c r="DCU91" s="391"/>
      <c r="DCV91" s="392"/>
      <c r="DCW91" s="393"/>
      <c r="DCX91" s="394"/>
      <c r="DCY91" s="395"/>
      <c r="DCZ91" s="389"/>
      <c r="DDA91" s="390"/>
      <c r="DDB91" s="391"/>
      <c r="DDC91" s="392"/>
      <c r="DDD91" s="393"/>
      <c r="DDE91" s="394"/>
      <c r="DDF91" s="395"/>
      <c r="DDG91" s="389"/>
      <c r="DDH91" s="390"/>
      <c r="DDI91" s="391"/>
      <c r="DDJ91" s="392"/>
      <c r="DDK91" s="393"/>
      <c r="DDL91" s="394"/>
      <c r="DDM91" s="395"/>
      <c r="DDN91" s="389"/>
      <c r="DDO91" s="390"/>
      <c r="DDP91" s="391"/>
      <c r="DDQ91" s="392"/>
      <c r="DDR91" s="393"/>
      <c r="DDS91" s="394"/>
      <c r="DDT91" s="395"/>
      <c r="DDU91" s="389"/>
      <c r="DDV91" s="390"/>
      <c r="DDW91" s="391"/>
      <c r="DDX91" s="392"/>
      <c r="DDY91" s="393"/>
      <c r="DDZ91" s="394"/>
      <c r="DEA91" s="395"/>
      <c r="DEB91" s="389"/>
      <c r="DEC91" s="390"/>
      <c r="DED91" s="391"/>
      <c r="DEE91" s="392"/>
      <c r="DEF91" s="393"/>
      <c r="DEG91" s="394"/>
      <c r="DEH91" s="395"/>
      <c r="DEI91" s="389"/>
      <c r="DEJ91" s="390"/>
      <c r="DEK91" s="391"/>
      <c r="DEL91" s="392"/>
      <c r="DEM91" s="393"/>
      <c r="DEN91" s="394"/>
      <c r="DEO91" s="395"/>
      <c r="DEP91" s="389"/>
      <c r="DEQ91" s="390"/>
      <c r="DER91" s="391"/>
      <c r="DES91" s="392"/>
      <c r="DET91" s="393"/>
      <c r="DEU91" s="394"/>
      <c r="DEV91" s="395"/>
      <c r="DEW91" s="389"/>
      <c r="DEX91" s="390"/>
      <c r="DEY91" s="391"/>
      <c r="DEZ91" s="392"/>
      <c r="DFA91" s="393"/>
      <c r="DFB91" s="394"/>
      <c r="DFC91" s="395"/>
      <c r="DFD91" s="389"/>
      <c r="DFE91" s="390"/>
      <c r="DFF91" s="391"/>
      <c r="DFG91" s="392"/>
      <c r="DFH91" s="393"/>
      <c r="DFI91" s="394"/>
      <c r="DFJ91" s="395"/>
      <c r="DFK91" s="389"/>
      <c r="DFL91" s="390"/>
      <c r="DFM91" s="391"/>
      <c r="DFN91" s="392"/>
      <c r="DFO91" s="393"/>
      <c r="DFP91" s="394"/>
      <c r="DFQ91" s="395"/>
      <c r="DFR91" s="389"/>
      <c r="DFS91" s="390"/>
      <c r="DFT91" s="391"/>
      <c r="DFU91" s="392"/>
      <c r="DFV91" s="393"/>
      <c r="DFW91" s="394"/>
      <c r="DFX91" s="395"/>
      <c r="DFY91" s="389"/>
      <c r="DFZ91" s="390"/>
      <c r="DGA91" s="391"/>
      <c r="DGB91" s="392"/>
      <c r="DGC91" s="393"/>
      <c r="DGD91" s="394"/>
      <c r="DGE91" s="395"/>
      <c r="DGF91" s="389"/>
      <c r="DGG91" s="390"/>
      <c r="DGH91" s="391"/>
      <c r="DGI91" s="392"/>
      <c r="DGJ91" s="393"/>
      <c r="DGK91" s="394"/>
      <c r="DGL91" s="395"/>
      <c r="DGM91" s="389"/>
      <c r="DGN91" s="390"/>
      <c r="DGO91" s="391"/>
      <c r="DGP91" s="392"/>
      <c r="DGQ91" s="393"/>
      <c r="DGR91" s="394"/>
      <c r="DGS91" s="395"/>
      <c r="DGT91" s="389"/>
      <c r="DGU91" s="390"/>
      <c r="DGV91" s="391"/>
      <c r="DGW91" s="392"/>
      <c r="DGX91" s="393"/>
      <c r="DGY91" s="394"/>
      <c r="DGZ91" s="395"/>
      <c r="DHA91" s="389"/>
      <c r="DHB91" s="390"/>
      <c r="DHC91" s="391"/>
      <c r="DHD91" s="392"/>
      <c r="DHE91" s="393"/>
      <c r="DHF91" s="394"/>
      <c r="DHG91" s="395"/>
      <c r="DHH91" s="389"/>
      <c r="DHI91" s="390"/>
      <c r="DHJ91" s="391"/>
      <c r="DHK91" s="392"/>
      <c r="DHL91" s="393"/>
      <c r="DHM91" s="394"/>
      <c r="DHN91" s="395"/>
      <c r="DHO91" s="389"/>
      <c r="DHP91" s="390"/>
      <c r="DHQ91" s="391"/>
      <c r="DHR91" s="392"/>
      <c r="DHS91" s="393"/>
      <c r="DHT91" s="394"/>
      <c r="DHU91" s="395"/>
      <c r="DHV91" s="389"/>
      <c r="DHW91" s="390"/>
      <c r="DHX91" s="391"/>
      <c r="DHY91" s="392"/>
      <c r="DHZ91" s="393"/>
      <c r="DIA91" s="394"/>
      <c r="DIB91" s="395"/>
      <c r="DIC91" s="389"/>
      <c r="DID91" s="390"/>
      <c r="DIE91" s="391"/>
      <c r="DIF91" s="392"/>
      <c r="DIG91" s="393"/>
      <c r="DIH91" s="394"/>
      <c r="DII91" s="395"/>
      <c r="DIJ91" s="389"/>
      <c r="DIK91" s="390"/>
      <c r="DIL91" s="391"/>
      <c r="DIM91" s="392"/>
      <c r="DIN91" s="393"/>
      <c r="DIO91" s="394"/>
      <c r="DIP91" s="395"/>
      <c r="DIQ91" s="389"/>
      <c r="DIR91" s="390"/>
      <c r="DIS91" s="391"/>
      <c r="DIT91" s="392"/>
      <c r="DIU91" s="393"/>
      <c r="DIV91" s="394"/>
      <c r="DIW91" s="395"/>
      <c r="DIX91" s="389"/>
      <c r="DIY91" s="390"/>
      <c r="DIZ91" s="391"/>
      <c r="DJA91" s="392"/>
      <c r="DJB91" s="393"/>
      <c r="DJC91" s="394"/>
      <c r="DJD91" s="395"/>
      <c r="DJE91" s="389"/>
      <c r="DJF91" s="390"/>
      <c r="DJG91" s="391"/>
      <c r="DJH91" s="392"/>
      <c r="DJI91" s="393"/>
      <c r="DJJ91" s="394"/>
      <c r="DJK91" s="395"/>
      <c r="DJL91" s="389"/>
      <c r="DJM91" s="390"/>
      <c r="DJN91" s="391"/>
      <c r="DJO91" s="392"/>
      <c r="DJP91" s="393"/>
      <c r="DJQ91" s="394"/>
      <c r="DJR91" s="395"/>
      <c r="DJS91" s="389"/>
      <c r="DJT91" s="390"/>
      <c r="DJU91" s="391"/>
      <c r="DJV91" s="392"/>
      <c r="DJW91" s="393"/>
      <c r="DJX91" s="394"/>
      <c r="DJY91" s="395"/>
      <c r="DJZ91" s="389"/>
      <c r="DKA91" s="390"/>
      <c r="DKB91" s="391"/>
      <c r="DKC91" s="392"/>
      <c r="DKD91" s="393"/>
      <c r="DKE91" s="394"/>
      <c r="DKF91" s="395"/>
      <c r="DKG91" s="389"/>
      <c r="DKH91" s="390"/>
      <c r="DKI91" s="391"/>
      <c r="DKJ91" s="392"/>
      <c r="DKK91" s="393"/>
      <c r="DKL91" s="394"/>
      <c r="DKM91" s="395"/>
      <c r="DKN91" s="389"/>
      <c r="DKO91" s="390"/>
      <c r="DKP91" s="391"/>
      <c r="DKQ91" s="392"/>
      <c r="DKR91" s="393"/>
      <c r="DKS91" s="394"/>
      <c r="DKT91" s="395"/>
      <c r="DKU91" s="389"/>
      <c r="DKV91" s="390"/>
      <c r="DKW91" s="391"/>
      <c r="DKX91" s="392"/>
      <c r="DKY91" s="393"/>
      <c r="DKZ91" s="394"/>
      <c r="DLA91" s="395"/>
      <c r="DLB91" s="389"/>
      <c r="DLC91" s="390"/>
      <c r="DLD91" s="391"/>
      <c r="DLE91" s="392"/>
      <c r="DLF91" s="393"/>
      <c r="DLG91" s="394"/>
      <c r="DLH91" s="395"/>
      <c r="DLI91" s="389"/>
      <c r="DLJ91" s="390"/>
      <c r="DLK91" s="391"/>
      <c r="DLL91" s="392"/>
      <c r="DLM91" s="393"/>
      <c r="DLN91" s="394"/>
      <c r="DLO91" s="395"/>
      <c r="DLP91" s="389"/>
      <c r="DLQ91" s="390"/>
      <c r="DLR91" s="391"/>
      <c r="DLS91" s="392"/>
      <c r="DLT91" s="393"/>
      <c r="DLU91" s="394"/>
      <c r="DLV91" s="395"/>
      <c r="DLW91" s="389"/>
      <c r="DLX91" s="390"/>
      <c r="DLY91" s="391"/>
      <c r="DLZ91" s="392"/>
      <c r="DMA91" s="393"/>
      <c r="DMB91" s="394"/>
      <c r="DMC91" s="395"/>
      <c r="DMD91" s="389"/>
      <c r="DME91" s="390"/>
      <c r="DMF91" s="391"/>
      <c r="DMG91" s="392"/>
      <c r="DMH91" s="393"/>
      <c r="DMI91" s="394"/>
      <c r="DMJ91" s="395"/>
      <c r="DMK91" s="389"/>
      <c r="DML91" s="390"/>
      <c r="DMM91" s="391"/>
      <c r="DMN91" s="392"/>
      <c r="DMO91" s="393"/>
      <c r="DMP91" s="394"/>
      <c r="DMQ91" s="395"/>
      <c r="DMR91" s="389"/>
      <c r="DMS91" s="390"/>
      <c r="DMT91" s="391"/>
      <c r="DMU91" s="392"/>
      <c r="DMV91" s="393"/>
      <c r="DMW91" s="394"/>
      <c r="DMX91" s="395"/>
      <c r="DMY91" s="389"/>
      <c r="DMZ91" s="390"/>
      <c r="DNA91" s="391"/>
      <c r="DNB91" s="392"/>
      <c r="DNC91" s="393"/>
      <c r="DND91" s="394"/>
      <c r="DNE91" s="395"/>
      <c r="DNF91" s="389"/>
      <c r="DNG91" s="390"/>
      <c r="DNH91" s="391"/>
      <c r="DNI91" s="392"/>
      <c r="DNJ91" s="393"/>
      <c r="DNK91" s="394"/>
      <c r="DNL91" s="395"/>
      <c r="DNM91" s="389"/>
      <c r="DNN91" s="390"/>
      <c r="DNO91" s="391"/>
      <c r="DNP91" s="392"/>
      <c r="DNQ91" s="393"/>
      <c r="DNR91" s="394"/>
      <c r="DNS91" s="395"/>
      <c r="DNT91" s="389"/>
      <c r="DNU91" s="390"/>
      <c r="DNV91" s="391"/>
      <c r="DNW91" s="392"/>
      <c r="DNX91" s="393"/>
      <c r="DNY91" s="394"/>
      <c r="DNZ91" s="395"/>
      <c r="DOA91" s="389"/>
      <c r="DOB91" s="390"/>
      <c r="DOC91" s="391"/>
      <c r="DOD91" s="392"/>
      <c r="DOE91" s="393"/>
      <c r="DOF91" s="394"/>
      <c r="DOG91" s="395"/>
      <c r="DOH91" s="389"/>
      <c r="DOI91" s="390"/>
      <c r="DOJ91" s="391"/>
      <c r="DOK91" s="392"/>
      <c r="DOL91" s="393"/>
      <c r="DOM91" s="394"/>
      <c r="DON91" s="395"/>
      <c r="DOO91" s="389"/>
      <c r="DOP91" s="390"/>
      <c r="DOQ91" s="391"/>
      <c r="DOR91" s="392"/>
      <c r="DOS91" s="393"/>
      <c r="DOT91" s="394"/>
      <c r="DOU91" s="395"/>
      <c r="DOV91" s="389"/>
      <c r="DOW91" s="390"/>
      <c r="DOX91" s="391"/>
      <c r="DOY91" s="392"/>
      <c r="DOZ91" s="393"/>
      <c r="DPA91" s="394"/>
      <c r="DPB91" s="395"/>
      <c r="DPC91" s="389"/>
      <c r="DPD91" s="390"/>
      <c r="DPE91" s="391"/>
      <c r="DPF91" s="392"/>
      <c r="DPG91" s="393"/>
      <c r="DPH91" s="394"/>
      <c r="DPI91" s="395"/>
      <c r="DPJ91" s="389"/>
      <c r="DPK91" s="390"/>
      <c r="DPL91" s="391"/>
      <c r="DPM91" s="392"/>
      <c r="DPN91" s="393"/>
      <c r="DPO91" s="394"/>
      <c r="DPP91" s="395"/>
      <c r="DPQ91" s="389"/>
      <c r="DPR91" s="390"/>
      <c r="DPS91" s="391"/>
      <c r="DPT91" s="392"/>
      <c r="DPU91" s="393"/>
      <c r="DPV91" s="394"/>
      <c r="DPW91" s="395"/>
      <c r="DPX91" s="389"/>
      <c r="DPY91" s="390"/>
      <c r="DPZ91" s="391"/>
      <c r="DQA91" s="392"/>
      <c r="DQB91" s="393"/>
      <c r="DQC91" s="394"/>
      <c r="DQD91" s="395"/>
      <c r="DQE91" s="389"/>
      <c r="DQF91" s="390"/>
      <c r="DQG91" s="391"/>
      <c r="DQH91" s="392"/>
      <c r="DQI91" s="393"/>
      <c r="DQJ91" s="394"/>
      <c r="DQK91" s="395"/>
      <c r="DQL91" s="389"/>
      <c r="DQM91" s="390"/>
      <c r="DQN91" s="391"/>
      <c r="DQO91" s="392"/>
      <c r="DQP91" s="393"/>
      <c r="DQQ91" s="394"/>
      <c r="DQR91" s="395"/>
      <c r="DQS91" s="389"/>
      <c r="DQT91" s="390"/>
      <c r="DQU91" s="391"/>
      <c r="DQV91" s="392"/>
      <c r="DQW91" s="393"/>
      <c r="DQX91" s="394"/>
      <c r="DQY91" s="395"/>
      <c r="DQZ91" s="389"/>
      <c r="DRA91" s="390"/>
      <c r="DRB91" s="391"/>
      <c r="DRC91" s="392"/>
      <c r="DRD91" s="393"/>
      <c r="DRE91" s="394"/>
      <c r="DRF91" s="395"/>
      <c r="DRG91" s="389"/>
      <c r="DRH91" s="390"/>
      <c r="DRI91" s="391"/>
      <c r="DRJ91" s="392"/>
      <c r="DRK91" s="393"/>
      <c r="DRL91" s="394"/>
      <c r="DRM91" s="395"/>
      <c r="DRN91" s="389"/>
      <c r="DRO91" s="390"/>
      <c r="DRP91" s="391"/>
      <c r="DRQ91" s="392"/>
      <c r="DRR91" s="393"/>
      <c r="DRS91" s="394"/>
      <c r="DRT91" s="395"/>
      <c r="DRU91" s="389"/>
      <c r="DRV91" s="390"/>
      <c r="DRW91" s="391"/>
      <c r="DRX91" s="392"/>
      <c r="DRY91" s="393"/>
      <c r="DRZ91" s="394"/>
      <c r="DSA91" s="395"/>
      <c r="DSB91" s="389"/>
      <c r="DSC91" s="390"/>
      <c r="DSD91" s="391"/>
      <c r="DSE91" s="392"/>
      <c r="DSF91" s="393"/>
      <c r="DSG91" s="394"/>
      <c r="DSH91" s="395"/>
      <c r="DSI91" s="389"/>
      <c r="DSJ91" s="390"/>
      <c r="DSK91" s="391"/>
      <c r="DSL91" s="392"/>
      <c r="DSM91" s="393"/>
      <c r="DSN91" s="394"/>
      <c r="DSO91" s="395"/>
      <c r="DSP91" s="389"/>
      <c r="DSQ91" s="390"/>
      <c r="DSR91" s="391"/>
      <c r="DSS91" s="392"/>
      <c r="DST91" s="393"/>
      <c r="DSU91" s="394"/>
      <c r="DSV91" s="395"/>
      <c r="DSW91" s="389"/>
      <c r="DSX91" s="390"/>
      <c r="DSY91" s="391"/>
      <c r="DSZ91" s="392"/>
      <c r="DTA91" s="393"/>
      <c r="DTB91" s="394"/>
      <c r="DTC91" s="395"/>
      <c r="DTD91" s="389"/>
      <c r="DTE91" s="390"/>
      <c r="DTF91" s="391"/>
      <c r="DTG91" s="392"/>
      <c r="DTH91" s="393"/>
      <c r="DTI91" s="394"/>
      <c r="DTJ91" s="395"/>
      <c r="DTK91" s="389"/>
      <c r="DTL91" s="390"/>
      <c r="DTM91" s="391"/>
      <c r="DTN91" s="392"/>
      <c r="DTO91" s="393"/>
      <c r="DTP91" s="394"/>
      <c r="DTQ91" s="395"/>
      <c r="DTR91" s="389"/>
      <c r="DTS91" s="390"/>
      <c r="DTT91" s="391"/>
      <c r="DTU91" s="392"/>
      <c r="DTV91" s="393"/>
      <c r="DTW91" s="394"/>
      <c r="DTX91" s="395"/>
      <c r="DTY91" s="389"/>
      <c r="DTZ91" s="390"/>
      <c r="DUA91" s="391"/>
      <c r="DUB91" s="392"/>
      <c r="DUC91" s="393"/>
      <c r="DUD91" s="394"/>
      <c r="DUE91" s="395"/>
      <c r="DUF91" s="389"/>
      <c r="DUG91" s="390"/>
      <c r="DUH91" s="391"/>
      <c r="DUI91" s="392"/>
      <c r="DUJ91" s="393"/>
      <c r="DUK91" s="394"/>
      <c r="DUL91" s="395"/>
      <c r="DUM91" s="389"/>
      <c r="DUN91" s="390"/>
      <c r="DUO91" s="391"/>
      <c r="DUP91" s="392"/>
      <c r="DUQ91" s="393"/>
      <c r="DUR91" s="394"/>
      <c r="DUS91" s="395"/>
      <c r="DUT91" s="389"/>
      <c r="DUU91" s="390"/>
      <c r="DUV91" s="391"/>
      <c r="DUW91" s="392"/>
      <c r="DUX91" s="393"/>
      <c r="DUY91" s="394"/>
      <c r="DUZ91" s="395"/>
      <c r="DVA91" s="389"/>
      <c r="DVB91" s="390"/>
      <c r="DVC91" s="391"/>
      <c r="DVD91" s="392"/>
      <c r="DVE91" s="393"/>
      <c r="DVF91" s="394"/>
      <c r="DVG91" s="395"/>
      <c r="DVH91" s="389"/>
      <c r="DVI91" s="390"/>
      <c r="DVJ91" s="391"/>
      <c r="DVK91" s="392"/>
      <c r="DVL91" s="393"/>
      <c r="DVM91" s="394"/>
      <c r="DVN91" s="395"/>
      <c r="DVO91" s="389"/>
      <c r="DVP91" s="390"/>
      <c r="DVQ91" s="391"/>
      <c r="DVR91" s="392"/>
      <c r="DVS91" s="393"/>
      <c r="DVT91" s="394"/>
      <c r="DVU91" s="395"/>
      <c r="DVV91" s="389"/>
      <c r="DVW91" s="390"/>
      <c r="DVX91" s="391"/>
      <c r="DVY91" s="392"/>
      <c r="DVZ91" s="393"/>
      <c r="DWA91" s="394"/>
      <c r="DWB91" s="395"/>
      <c r="DWC91" s="389"/>
      <c r="DWD91" s="390"/>
      <c r="DWE91" s="391"/>
      <c r="DWF91" s="392"/>
      <c r="DWG91" s="393"/>
      <c r="DWH91" s="394"/>
      <c r="DWI91" s="395"/>
      <c r="DWJ91" s="389"/>
      <c r="DWK91" s="390"/>
      <c r="DWL91" s="391"/>
      <c r="DWM91" s="392"/>
      <c r="DWN91" s="393"/>
      <c r="DWO91" s="394"/>
      <c r="DWP91" s="395"/>
      <c r="DWQ91" s="389"/>
      <c r="DWR91" s="390"/>
      <c r="DWS91" s="391"/>
      <c r="DWT91" s="392"/>
      <c r="DWU91" s="393"/>
      <c r="DWV91" s="394"/>
      <c r="DWW91" s="395"/>
      <c r="DWX91" s="389"/>
      <c r="DWY91" s="390"/>
      <c r="DWZ91" s="391"/>
      <c r="DXA91" s="392"/>
      <c r="DXB91" s="393"/>
      <c r="DXC91" s="394"/>
      <c r="DXD91" s="395"/>
      <c r="DXE91" s="389"/>
      <c r="DXF91" s="390"/>
      <c r="DXG91" s="391"/>
      <c r="DXH91" s="392"/>
      <c r="DXI91" s="393"/>
      <c r="DXJ91" s="394"/>
      <c r="DXK91" s="395"/>
      <c r="DXL91" s="389"/>
      <c r="DXM91" s="390"/>
      <c r="DXN91" s="391"/>
      <c r="DXO91" s="392"/>
      <c r="DXP91" s="393"/>
      <c r="DXQ91" s="394"/>
      <c r="DXR91" s="395"/>
      <c r="DXS91" s="389"/>
      <c r="DXT91" s="390"/>
      <c r="DXU91" s="391"/>
      <c r="DXV91" s="392"/>
      <c r="DXW91" s="393"/>
      <c r="DXX91" s="394"/>
      <c r="DXY91" s="395"/>
      <c r="DXZ91" s="389"/>
      <c r="DYA91" s="390"/>
      <c r="DYB91" s="391"/>
      <c r="DYC91" s="392"/>
      <c r="DYD91" s="393"/>
      <c r="DYE91" s="394"/>
      <c r="DYF91" s="395"/>
      <c r="DYG91" s="389"/>
      <c r="DYH91" s="390"/>
      <c r="DYI91" s="391"/>
      <c r="DYJ91" s="392"/>
      <c r="DYK91" s="393"/>
      <c r="DYL91" s="394"/>
      <c r="DYM91" s="395"/>
      <c r="DYN91" s="389"/>
      <c r="DYO91" s="390"/>
      <c r="DYP91" s="391"/>
      <c r="DYQ91" s="392"/>
      <c r="DYR91" s="393"/>
      <c r="DYS91" s="394"/>
      <c r="DYT91" s="395"/>
      <c r="DYU91" s="389"/>
      <c r="DYV91" s="390"/>
      <c r="DYW91" s="391"/>
      <c r="DYX91" s="392"/>
      <c r="DYY91" s="393"/>
      <c r="DYZ91" s="394"/>
      <c r="DZA91" s="395"/>
      <c r="DZB91" s="389"/>
      <c r="DZC91" s="390"/>
      <c r="DZD91" s="391"/>
      <c r="DZE91" s="392"/>
      <c r="DZF91" s="393"/>
      <c r="DZG91" s="394"/>
      <c r="DZH91" s="395"/>
      <c r="DZI91" s="389"/>
      <c r="DZJ91" s="390"/>
      <c r="DZK91" s="391"/>
      <c r="DZL91" s="392"/>
      <c r="DZM91" s="393"/>
      <c r="DZN91" s="394"/>
      <c r="DZO91" s="395"/>
      <c r="DZP91" s="389"/>
      <c r="DZQ91" s="390"/>
      <c r="DZR91" s="391"/>
      <c r="DZS91" s="392"/>
      <c r="DZT91" s="393"/>
      <c r="DZU91" s="394"/>
      <c r="DZV91" s="395"/>
      <c r="DZW91" s="389"/>
      <c r="DZX91" s="390"/>
      <c r="DZY91" s="391"/>
      <c r="DZZ91" s="392"/>
      <c r="EAA91" s="393"/>
      <c r="EAB91" s="394"/>
      <c r="EAC91" s="395"/>
      <c r="EAD91" s="389"/>
      <c r="EAE91" s="390"/>
      <c r="EAF91" s="391"/>
      <c r="EAG91" s="392"/>
      <c r="EAH91" s="393"/>
      <c r="EAI91" s="394"/>
      <c r="EAJ91" s="395"/>
      <c r="EAK91" s="389"/>
      <c r="EAL91" s="390"/>
      <c r="EAM91" s="391"/>
      <c r="EAN91" s="392"/>
      <c r="EAO91" s="393"/>
      <c r="EAP91" s="394"/>
      <c r="EAQ91" s="395"/>
      <c r="EAR91" s="389"/>
      <c r="EAS91" s="390"/>
      <c r="EAT91" s="391"/>
      <c r="EAU91" s="392"/>
      <c r="EAV91" s="393"/>
      <c r="EAW91" s="394"/>
      <c r="EAX91" s="395"/>
      <c r="EAY91" s="389"/>
      <c r="EAZ91" s="390"/>
      <c r="EBA91" s="391"/>
      <c r="EBB91" s="392"/>
      <c r="EBC91" s="393"/>
      <c r="EBD91" s="394"/>
      <c r="EBE91" s="395"/>
      <c r="EBF91" s="389"/>
      <c r="EBG91" s="390"/>
      <c r="EBH91" s="391"/>
      <c r="EBI91" s="392"/>
      <c r="EBJ91" s="393"/>
      <c r="EBK91" s="394"/>
      <c r="EBL91" s="395"/>
      <c r="EBM91" s="389"/>
      <c r="EBN91" s="390"/>
      <c r="EBO91" s="391"/>
      <c r="EBP91" s="392"/>
      <c r="EBQ91" s="393"/>
      <c r="EBR91" s="394"/>
      <c r="EBS91" s="395"/>
      <c r="EBT91" s="389"/>
      <c r="EBU91" s="390"/>
      <c r="EBV91" s="391"/>
      <c r="EBW91" s="392"/>
      <c r="EBX91" s="393"/>
      <c r="EBY91" s="394"/>
      <c r="EBZ91" s="395"/>
      <c r="ECA91" s="389"/>
      <c r="ECB91" s="390"/>
      <c r="ECC91" s="391"/>
      <c r="ECD91" s="392"/>
      <c r="ECE91" s="393"/>
      <c r="ECF91" s="394"/>
      <c r="ECG91" s="395"/>
      <c r="ECH91" s="389"/>
      <c r="ECI91" s="390"/>
      <c r="ECJ91" s="391"/>
      <c r="ECK91" s="392"/>
      <c r="ECL91" s="393"/>
      <c r="ECM91" s="394"/>
      <c r="ECN91" s="395"/>
      <c r="ECO91" s="389"/>
      <c r="ECP91" s="390"/>
      <c r="ECQ91" s="391"/>
      <c r="ECR91" s="392"/>
      <c r="ECS91" s="393"/>
      <c r="ECT91" s="394"/>
      <c r="ECU91" s="395"/>
      <c r="ECV91" s="389"/>
      <c r="ECW91" s="390"/>
      <c r="ECX91" s="391"/>
      <c r="ECY91" s="392"/>
      <c r="ECZ91" s="393"/>
      <c r="EDA91" s="394"/>
      <c r="EDB91" s="395"/>
      <c r="EDC91" s="389"/>
      <c r="EDD91" s="390"/>
      <c r="EDE91" s="391"/>
      <c r="EDF91" s="392"/>
      <c r="EDG91" s="393"/>
      <c r="EDH91" s="394"/>
      <c r="EDI91" s="395"/>
      <c r="EDJ91" s="389"/>
      <c r="EDK91" s="390"/>
      <c r="EDL91" s="391"/>
      <c r="EDM91" s="392"/>
      <c r="EDN91" s="393"/>
      <c r="EDO91" s="394"/>
      <c r="EDP91" s="395"/>
      <c r="EDQ91" s="389"/>
      <c r="EDR91" s="390"/>
      <c r="EDS91" s="391"/>
      <c r="EDT91" s="392"/>
      <c r="EDU91" s="393"/>
      <c r="EDV91" s="394"/>
      <c r="EDW91" s="395"/>
      <c r="EDX91" s="389"/>
      <c r="EDY91" s="390"/>
      <c r="EDZ91" s="391"/>
      <c r="EEA91" s="392"/>
      <c r="EEB91" s="393"/>
      <c r="EEC91" s="394"/>
      <c r="EED91" s="395"/>
      <c r="EEE91" s="389"/>
      <c r="EEF91" s="390"/>
      <c r="EEG91" s="391"/>
      <c r="EEH91" s="392"/>
      <c r="EEI91" s="393"/>
      <c r="EEJ91" s="394"/>
      <c r="EEK91" s="395"/>
      <c r="EEL91" s="389"/>
      <c r="EEM91" s="390"/>
      <c r="EEN91" s="391"/>
      <c r="EEO91" s="392"/>
      <c r="EEP91" s="393"/>
      <c r="EEQ91" s="394"/>
      <c r="EER91" s="395"/>
      <c r="EES91" s="389"/>
      <c r="EET91" s="390"/>
      <c r="EEU91" s="391"/>
      <c r="EEV91" s="392"/>
      <c r="EEW91" s="393"/>
      <c r="EEX91" s="394"/>
      <c r="EEY91" s="395"/>
      <c r="EEZ91" s="389"/>
      <c r="EFA91" s="390"/>
      <c r="EFB91" s="391"/>
      <c r="EFC91" s="392"/>
      <c r="EFD91" s="393"/>
      <c r="EFE91" s="394"/>
      <c r="EFF91" s="395"/>
      <c r="EFG91" s="389"/>
      <c r="EFH91" s="390"/>
      <c r="EFI91" s="391"/>
      <c r="EFJ91" s="392"/>
      <c r="EFK91" s="393"/>
      <c r="EFL91" s="394"/>
      <c r="EFM91" s="395"/>
      <c r="EFN91" s="389"/>
      <c r="EFO91" s="390"/>
      <c r="EFP91" s="391"/>
      <c r="EFQ91" s="392"/>
      <c r="EFR91" s="393"/>
      <c r="EFS91" s="394"/>
      <c r="EFT91" s="395"/>
      <c r="EFU91" s="389"/>
      <c r="EFV91" s="390"/>
      <c r="EFW91" s="391"/>
      <c r="EFX91" s="392"/>
      <c r="EFY91" s="393"/>
      <c r="EFZ91" s="394"/>
      <c r="EGA91" s="395"/>
      <c r="EGB91" s="389"/>
      <c r="EGC91" s="390"/>
      <c r="EGD91" s="391"/>
      <c r="EGE91" s="392"/>
      <c r="EGF91" s="393"/>
      <c r="EGG91" s="394"/>
      <c r="EGH91" s="395"/>
      <c r="EGI91" s="389"/>
      <c r="EGJ91" s="390"/>
      <c r="EGK91" s="391"/>
      <c r="EGL91" s="392"/>
      <c r="EGM91" s="393"/>
      <c r="EGN91" s="394"/>
      <c r="EGO91" s="395"/>
      <c r="EGP91" s="389"/>
      <c r="EGQ91" s="390"/>
      <c r="EGR91" s="391"/>
      <c r="EGS91" s="392"/>
      <c r="EGT91" s="393"/>
      <c r="EGU91" s="394"/>
      <c r="EGV91" s="395"/>
      <c r="EGW91" s="389"/>
      <c r="EGX91" s="390"/>
      <c r="EGY91" s="391"/>
      <c r="EGZ91" s="392"/>
      <c r="EHA91" s="393"/>
      <c r="EHB91" s="394"/>
      <c r="EHC91" s="395"/>
      <c r="EHD91" s="389"/>
      <c r="EHE91" s="390"/>
      <c r="EHF91" s="391"/>
      <c r="EHG91" s="392"/>
      <c r="EHH91" s="393"/>
      <c r="EHI91" s="394"/>
      <c r="EHJ91" s="395"/>
      <c r="EHK91" s="389"/>
      <c r="EHL91" s="390"/>
      <c r="EHM91" s="391"/>
      <c r="EHN91" s="392"/>
      <c r="EHO91" s="393"/>
      <c r="EHP91" s="394"/>
      <c r="EHQ91" s="395"/>
      <c r="EHR91" s="389"/>
      <c r="EHS91" s="390"/>
      <c r="EHT91" s="391"/>
      <c r="EHU91" s="392"/>
      <c r="EHV91" s="393"/>
      <c r="EHW91" s="394"/>
      <c r="EHX91" s="395"/>
      <c r="EHY91" s="389"/>
      <c r="EHZ91" s="390"/>
      <c r="EIA91" s="391"/>
      <c r="EIB91" s="392"/>
      <c r="EIC91" s="393"/>
      <c r="EID91" s="394"/>
      <c r="EIE91" s="395"/>
      <c r="EIF91" s="389"/>
      <c r="EIG91" s="390"/>
      <c r="EIH91" s="391"/>
      <c r="EII91" s="392"/>
      <c r="EIJ91" s="393"/>
      <c r="EIK91" s="394"/>
      <c r="EIL91" s="395"/>
      <c r="EIM91" s="389"/>
      <c r="EIN91" s="390"/>
      <c r="EIO91" s="391"/>
      <c r="EIP91" s="392"/>
      <c r="EIQ91" s="393"/>
      <c r="EIR91" s="394"/>
      <c r="EIS91" s="395"/>
      <c r="EIT91" s="389"/>
      <c r="EIU91" s="390"/>
      <c r="EIV91" s="391"/>
      <c r="EIW91" s="392"/>
      <c r="EIX91" s="393"/>
      <c r="EIY91" s="394"/>
      <c r="EIZ91" s="395"/>
      <c r="EJA91" s="389"/>
      <c r="EJB91" s="390"/>
      <c r="EJC91" s="391"/>
      <c r="EJD91" s="392"/>
      <c r="EJE91" s="393"/>
      <c r="EJF91" s="394"/>
      <c r="EJG91" s="395"/>
      <c r="EJH91" s="389"/>
      <c r="EJI91" s="390"/>
      <c r="EJJ91" s="391"/>
      <c r="EJK91" s="392"/>
      <c r="EJL91" s="393"/>
      <c r="EJM91" s="394"/>
      <c r="EJN91" s="395"/>
      <c r="EJO91" s="389"/>
      <c r="EJP91" s="390"/>
      <c r="EJQ91" s="391"/>
      <c r="EJR91" s="392"/>
      <c r="EJS91" s="393"/>
      <c r="EJT91" s="394"/>
      <c r="EJU91" s="395"/>
      <c r="EJV91" s="389"/>
      <c r="EJW91" s="390"/>
      <c r="EJX91" s="391"/>
      <c r="EJY91" s="392"/>
      <c r="EJZ91" s="393"/>
      <c r="EKA91" s="394"/>
      <c r="EKB91" s="395"/>
      <c r="EKC91" s="389"/>
      <c r="EKD91" s="390"/>
      <c r="EKE91" s="391"/>
      <c r="EKF91" s="392"/>
      <c r="EKG91" s="393"/>
      <c r="EKH91" s="394"/>
      <c r="EKI91" s="395"/>
      <c r="EKJ91" s="389"/>
      <c r="EKK91" s="390"/>
      <c r="EKL91" s="391"/>
      <c r="EKM91" s="392"/>
      <c r="EKN91" s="393"/>
      <c r="EKO91" s="394"/>
      <c r="EKP91" s="395"/>
      <c r="EKQ91" s="389"/>
      <c r="EKR91" s="390"/>
      <c r="EKS91" s="391"/>
      <c r="EKT91" s="392"/>
      <c r="EKU91" s="393"/>
      <c r="EKV91" s="394"/>
      <c r="EKW91" s="395"/>
      <c r="EKX91" s="389"/>
      <c r="EKY91" s="390"/>
      <c r="EKZ91" s="391"/>
      <c r="ELA91" s="392"/>
      <c r="ELB91" s="393"/>
      <c r="ELC91" s="394"/>
      <c r="ELD91" s="395"/>
      <c r="ELE91" s="389"/>
      <c r="ELF91" s="390"/>
      <c r="ELG91" s="391"/>
      <c r="ELH91" s="392"/>
      <c r="ELI91" s="393"/>
      <c r="ELJ91" s="394"/>
      <c r="ELK91" s="395"/>
      <c r="ELL91" s="389"/>
      <c r="ELM91" s="390"/>
      <c r="ELN91" s="391"/>
      <c r="ELO91" s="392"/>
      <c r="ELP91" s="393"/>
      <c r="ELQ91" s="394"/>
      <c r="ELR91" s="395"/>
      <c r="ELS91" s="389"/>
      <c r="ELT91" s="390"/>
      <c r="ELU91" s="391"/>
      <c r="ELV91" s="392"/>
      <c r="ELW91" s="393"/>
      <c r="ELX91" s="394"/>
      <c r="ELY91" s="395"/>
      <c r="ELZ91" s="389"/>
      <c r="EMA91" s="390"/>
      <c r="EMB91" s="391"/>
      <c r="EMC91" s="392"/>
      <c r="EMD91" s="393"/>
      <c r="EME91" s="394"/>
      <c r="EMF91" s="395"/>
      <c r="EMG91" s="389"/>
      <c r="EMH91" s="390"/>
      <c r="EMI91" s="391"/>
      <c r="EMJ91" s="392"/>
      <c r="EMK91" s="393"/>
      <c r="EML91" s="394"/>
      <c r="EMM91" s="395"/>
      <c r="EMN91" s="389"/>
      <c r="EMO91" s="390"/>
      <c r="EMP91" s="391"/>
      <c r="EMQ91" s="392"/>
      <c r="EMR91" s="393"/>
      <c r="EMS91" s="394"/>
      <c r="EMT91" s="395"/>
      <c r="EMU91" s="389"/>
      <c r="EMV91" s="390"/>
      <c r="EMW91" s="391"/>
      <c r="EMX91" s="392"/>
      <c r="EMY91" s="393"/>
      <c r="EMZ91" s="394"/>
      <c r="ENA91" s="395"/>
      <c r="ENB91" s="389"/>
      <c r="ENC91" s="390"/>
      <c r="END91" s="391"/>
      <c r="ENE91" s="392"/>
      <c r="ENF91" s="393"/>
      <c r="ENG91" s="394"/>
      <c r="ENH91" s="395"/>
      <c r="ENI91" s="389"/>
      <c r="ENJ91" s="390"/>
      <c r="ENK91" s="391"/>
      <c r="ENL91" s="392"/>
      <c r="ENM91" s="393"/>
      <c r="ENN91" s="394"/>
      <c r="ENO91" s="395"/>
      <c r="ENP91" s="389"/>
      <c r="ENQ91" s="390"/>
      <c r="ENR91" s="391"/>
      <c r="ENS91" s="392"/>
      <c r="ENT91" s="393"/>
      <c r="ENU91" s="394"/>
      <c r="ENV91" s="395"/>
      <c r="ENW91" s="389"/>
      <c r="ENX91" s="390"/>
      <c r="ENY91" s="391"/>
      <c r="ENZ91" s="392"/>
      <c r="EOA91" s="393"/>
      <c r="EOB91" s="394"/>
      <c r="EOC91" s="395"/>
      <c r="EOD91" s="389"/>
      <c r="EOE91" s="390"/>
      <c r="EOF91" s="391"/>
      <c r="EOG91" s="392"/>
      <c r="EOH91" s="393"/>
      <c r="EOI91" s="394"/>
      <c r="EOJ91" s="395"/>
      <c r="EOK91" s="389"/>
      <c r="EOL91" s="390"/>
      <c r="EOM91" s="391"/>
      <c r="EON91" s="392"/>
      <c r="EOO91" s="393"/>
      <c r="EOP91" s="394"/>
      <c r="EOQ91" s="395"/>
      <c r="EOR91" s="389"/>
      <c r="EOS91" s="390"/>
      <c r="EOT91" s="391"/>
      <c r="EOU91" s="392"/>
      <c r="EOV91" s="393"/>
      <c r="EOW91" s="394"/>
      <c r="EOX91" s="395"/>
      <c r="EOY91" s="389"/>
      <c r="EOZ91" s="390"/>
      <c r="EPA91" s="391"/>
      <c r="EPB91" s="392"/>
      <c r="EPC91" s="393"/>
      <c r="EPD91" s="394"/>
      <c r="EPE91" s="395"/>
      <c r="EPF91" s="389"/>
      <c r="EPG91" s="390"/>
      <c r="EPH91" s="391"/>
      <c r="EPI91" s="392"/>
      <c r="EPJ91" s="393"/>
      <c r="EPK91" s="394"/>
      <c r="EPL91" s="395"/>
      <c r="EPM91" s="389"/>
      <c r="EPN91" s="390"/>
      <c r="EPO91" s="391"/>
      <c r="EPP91" s="392"/>
      <c r="EPQ91" s="393"/>
      <c r="EPR91" s="394"/>
      <c r="EPS91" s="395"/>
      <c r="EPT91" s="389"/>
      <c r="EPU91" s="390"/>
      <c r="EPV91" s="391"/>
      <c r="EPW91" s="392"/>
      <c r="EPX91" s="393"/>
      <c r="EPY91" s="394"/>
      <c r="EPZ91" s="395"/>
      <c r="EQA91" s="389"/>
      <c r="EQB91" s="390"/>
      <c r="EQC91" s="391"/>
      <c r="EQD91" s="392"/>
      <c r="EQE91" s="393"/>
      <c r="EQF91" s="394"/>
      <c r="EQG91" s="395"/>
      <c r="EQH91" s="389"/>
      <c r="EQI91" s="390"/>
      <c r="EQJ91" s="391"/>
      <c r="EQK91" s="392"/>
      <c r="EQL91" s="393"/>
      <c r="EQM91" s="394"/>
      <c r="EQN91" s="395"/>
      <c r="EQO91" s="389"/>
      <c r="EQP91" s="390"/>
      <c r="EQQ91" s="391"/>
      <c r="EQR91" s="392"/>
      <c r="EQS91" s="393"/>
      <c r="EQT91" s="394"/>
      <c r="EQU91" s="395"/>
      <c r="EQV91" s="389"/>
      <c r="EQW91" s="390"/>
      <c r="EQX91" s="391"/>
      <c r="EQY91" s="392"/>
      <c r="EQZ91" s="393"/>
      <c r="ERA91" s="394"/>
      <c r="ERB91" s="395"/>
      <c r="ERC91" s="389"/>
      <c r="ERD91" s="390"/>
      <c r="ERE91" s="391"/>
      <c r="ERF91" s="392"/>
      <c r="ERG91" s="393"/>
      <c r="ERH91" s="394"/>
      <c r="ERI91" s="395"/>
      <c r="ERJ91" s="389"/>
      <c r="ERK91" s="390"/>
      <c r="ERL91" s="391"/>
      <c r="ERM91" s="392"/>
      <c r="ERN91" s="393"/>
      <c r="ERO91" s="394"/>
      <c r="ERP91" s="395"/>
      <c r="ERQ91" s="389"/>
      <c r="ERR91" s="390"/>
      <c r="ERS91" s="391"/>
      <c r="ERT91" s="392"/>
      <c r="ERU91" s="393"/>
      <c r="ERV91" s="394"/>
      <c r="ERW91" s="395"/>
      <c r="ERX91" s="389"/>
      <c r="ERY91" s="390"/>
      <c r="ERZ91" s="391"/>
      <c r="ESA91" s="392"/>
      <c r="ESB91" s="393"/>
      <c r="ESC91" s="394"/>
      <c r="ESD91" s="395"/>
      <c r="ESE91" s="389"/>
      <c r="ESF91" s="390"/>
      <c r="ESG91" s="391"/>
      <c r="ESH91" s="392"/>
      <c r="ESI91" s="393"/>
      <c r="ESJ91" s="394"/>
      <c r="ESK91" s="395"/>
      <c r="ESL91" s="389"/>
      <c r="ESM91" s="390"/>
      <c r="ESN91" s="391"/>
      <c r="ESO91" s="392"/>
      <c r="ESP91" s="393"/>
      <c r="ESQ91" s="394"/>
      <c r="ESR91" s="395"/>
      <c r="ESS91" s="389"/>
      <c r="EST91" s="390"/>
      <c r="ESU91" s="391"/>
      <c r="ESV91" s="392"/>
      <c r="ESW91" s="393"/>
      <c r="ESX91" s="394"/>
      <c r="ESY91" s="395"/>
      <c r="ESZ91" s="389"/>
      <c r="ETA91" s="390"/>
      <c r="ETB91" s="391"/>
      <c r="ETC91" s="392"/>
      <c r="ETD91" s="393"/>
      <c r="ETE91" s="394"/>
      <c r="ETF91" s="395"/>
      <c r="ETG91" s="389"/>
      <c r="ETH91" s="390"/>
      <c r="ETI91" s="391"/>
      <c r="ETJ91" s="392"/>
      <c r="ETK91" s="393"/>
      <c r="ETL91" s="394"/>
      <c r="ETM91" s="395"/>
      <c r="ETN91" s="389"/>
      <c r="ETO91" s="390"/>
      <c r="ETP91" s="391"/>
      <c r="ETQ91" s="392"/>
      <c r="ETR91" s="393"/>
      <c r="ETS91" s="394"/>
      <c r="ETT91" s="395"/>
      <c r="ETU91" s="389"/>
      <c r="ETV91" s="390"/>
      <c r="ETW91" s="391"/>
      <c r="ETX91" s="392"/>
      <c r="ETY91" s="393"/>
      <c r="ETZ91" s="394"/>
      <c r="EUA91" s="395"/>
      <c r="EUB91" s="389"/>
      <c r="EUC91" s="390"/>
      <c r="EUD91" s="391"/>
      <c r="EUE91" s="392"/>
      <c r="EUF91" s="393"/>
      <c r="EUG91" s="394"/>
      <c r="EUH91" s="395"/>
      <c r="EUI91" s="389"/>
      <c r="EUJ91" s="390"/>
      <c r="EUK91" s="391"/>
      <c r="EUL91" s="392"/>
      <c r="EUM91" s="393"/>
      <c r="EUN91" s="394"/>
      <c r="EUO91" s="395"/>
      <c r="EUP91" s="389"/>
      <c r="EUQ91" s="390"/>
      <c r="EUR91" s="391"/>
      <c r="EUS91" s="392"/>
      <c r="EUT91" s="393"/>
      <c r="EUU91" s="394"/>
      <c r="EUV91" s="395"/>
      <c r="EUW91" s="389"/>
      <c r="EUX91" s="390"/>
      <c r="EUY91" s="391"/>
      <c r="EUZ91" s="392"/>
      <c r="EVA91" s="393"/>
      <c r="EVB91" s="394"/>
      <c r="EVC91" s="395"/>
      <c r="EVD91" s="389"/>
      <c r="EVE91" s="390"/>
      <c r="EVF91" s="391"/>
      <c r="EVG91" s="392"/>
      <c r="EVH91" s="393"/>
      <c r="EVI91" s="394"/>
      <c r="EVJ91" s="395"/>
      <c r="EVK91" s="389"/>
      <c r="EVL91" s="390"/>
      <c r="EVM91" s="391"/>
      <c r="EVN91" s="392"/>
      <c r="EVO91" s="393"/>
      <c r="EVP91" s="394"/>
      <c r="EVQ91" s="395"/>
      <c r="EVR91" s="389"/>
      <c r="EVS91" s="390"/>
      <c r="EVT91" s="391"/>
      <c r="EVU91" s="392"/>
      <c r="EVV91" s="393"/>
      <c r="EVW91" s="394"/>
      <c r="EVX91" s="395"/>
      <c r="EVY91" s="389"/>
      <c r="EVZ91" s="390"/>
      <c r="EWA91" s="391"/>
      <c r="EWB91" s="392"/>
      <c r="EWC91" s="393"/>
      <c r="EWD91" s="394"/>
      <c r="EWE91" s="395"/>
      <c r="EWF91" s="389"/>
      <c r="EWG91" s="390"/>
      <c r="EWH91" s="391"/>
      <c r="EWI91" s="392"/>
      <c r="EWJ91" s="393"/>
      <c r="EWK91" s="394"/>
      <c r="EWL91" s="395"/>
      <c r="EWM91" s="389"/>
      <c r="EWN91" s="390"/>
      <c r="EWO91" s="391"/>
      <c r="EWP91" s="392"/>
      <c r="EWQ91" s="393"/>
      <c r="EWR91" s="394"/>
      <c r="EWS91" s="395"/>
      <c r="EWT91" s="389"/>
      <c r="EWU91" s="390"/>
      <c r="EWV91" s="391"/>
      <c r="EWW91" s="392"/>
      <c r="EWX91" s="393"/>
      <c r="EWY91" s="394"/>
      <c r="EWZ91" s="395"/>
      <c r="EXA91" s="389"/>
      <c r="EXB91" s="390"/>
      <c r="EXC91" s="391"/>
      <c r="EXD91" s="392"/>
      <c r="EXE91" s="393"/>
      <c r="EXF91" s="394"/>
      <c r="EXG91" s="395"/>
      <c r="EXH91" s="389"/>
      <c r="EXI91" s="390"/>
      <c r="EXJ91" s="391"/>
      <c r="EXK91" s="392"/>
      <c r="EXL91" s="393"/>
      <c r="EXM91" s="394"/>
      <c r="EXN91" s="395"/>
      <c r="EXO91" s="389"/>
      <c r="EXP91" s="390"/>
      <c r="EXQ91" s="391"/>
      <c r="EXR91" s="392"/>
      <c r="EXS91" s="393"/>
      <c r="EXT91" s="394"/>
      <c r="EXU91" s="395"/>
      <c r="EXV91" s="389"/>
      <c r="EXW91" s="390"/>
      <c r="EXX91" s="391"/>
      <c r="EXY91" s="392"/>
      <c r="EXZ91" s="393"/>
      <c r="EYA91" s="394"/>
      <c r="EYB91" s="395"/>
      <c r="EYC91" s="389"/>
      <c r="EYD91" s="390"/>
      <c r="EYE91" s="391"/>
      <c r="EYF91" s="392"/>
      <c r="EYG91" s="393"/>
      <c r="EYH91" s="394"/>
      <c r="EYI91" s="395"/>
      <c r="EYJ91" s="389"/>
      <c r="EYK91" s="390"/>
      <c r="EYL91" s="391"/>
      <c r="EYM91" s="392"/>
      <c r="EYN91" s="393"/>
      <c r="EYO91" s="394"/>
      <c r="EYP91" s="395"/>
      <c r="EYQ91" s="389"/>
      <c r="EYR91" s="390"/>
      <c r="EYS91" s="391"/>
      <c r="EYT91" s="392"/>
      <c r="EYU91" s="393"/>
      <c r="EYV91" s="394"/>
      <c r="EYW91" s="395"/>
      <c r="EYX91" s="389"/>
      <c r="EYY91" s="390"/>
      <c r="EYZ91" s="391"/>
      <c r="EZA91" s="392"/>
      <c r="EZB91" s="393"/>
      <c r="EZC91" s="394"/>
      <c r="EZD91" s="395"/>
      <c r="EZE91" s="389"/>
      <c r="EZF91" s="390"/>
      <c r="EZG91" s="391"/>
      <c r="EZH91" s="392"/>
      <c r="EZI91" s="393"/>
      <c r="EZJ91" s="394"/>
      <c r="EZK91" s="395"/>
      <c r="EZL91" s="389"/>
      <c r="EZM91" s="390"/>
      <c r="EZN91" s="391"/>
      <c r="EZO91" s="392"/>
      <c r="EZP91" s="393"/>
      <c r="EZQ91" s="394"/>
      <c r="EZR91" s="395"/>
      <c r="EZS91" s="389"/>
      <c r="EZT91" s="390"/>
      <c r="EZU91" s="391"/>
      <c r="EZV91" s="392"/>
      <c r="EZW91" s="393"/>
      <c r="EZX91" s="394"/>
      <c r="EZY91" s="395"/>
      <c r="EZZ91" s="389"/>
      <c r="FAA91" s="390"/>
      <c r="FAB91" s="391"/>
      <c r="FAC91" s="392"/>
      <c r="FAD91" s="393"/>
      <c r="FAE91" s="394"/>
      <c r="FAF91" s="395"/>
      <c r="FAG91" s="389"/>
      <c r="FAH91" s="390"/>
      <c r="FAI91" s="391"/>
      <c r="FAJ91" s="392"/>
      <c r="FAK91" s="393"/>
      <c r="FAL91" s="394"/>
      <c r="FAM91" s="395"/>
      <c r="FAN91" s="389"/>
      <c r="FAO91" s="390"/>
      <c r="FAP91" s="391"/>
      <c r="FAQ91" s="392"/>
      <c r="FAR91" s="393"/>
      <c r="FAS91" s="394"/>
      <c r="FAT91" s="395"/>
      <c r="FAU91" s="389"/>
      <c r="FAV91" s="390"/>
      <c r="FAW91" s="391"/>
      <c r="FAX91" s="392"/>
      <c r="FAY91" s="393"/>
      <c r="FAZ91" s="394"/>
      <c r="FBA91" s="395"/>
      <c r="FBB91" s="389"/>
      <c r="FBC91" s="390"/>
      <c r="FBD91" s="391"/>
      <c r="FBE91" s="392"/>
      <c r="FBF91" s="393"/>
      <c r="FBG91" s="394"/>
      <c r="FBH91" s="395"/>
      <c r="FBI91" s="389"/>
      <c r="FBJ91" s="390"/>
      <c r="FBK91" s="391"/>
      <c r="FBL91" s="392"/>
      <c r="FBM91" s="393"/>
      <c r="FBN91" s="394"/>
      <c r="FBO91" s="395"/>
      <c r="FBP91" s="389"/>
      <c r="FBQ91" s="390"/>
      <c r="FBR91" s="391"/>
      <c r="FBS91" s="392"/>
      <c r="FBT91" s="393"/>
      <c r="FBU91" s="394"/>
      <c r="FBV91" s="395"/>
      <c r="FBW91" s="389"/>
      <c r="FBX91" s="390"/>
      <c r="FBY91" s="391"/>
      <c r="FBZ91" s="392"/>
      <c r="FCA91" s="393"/>
      <c r="FCB91" s="394"/>
      <c r="FCC91" s="395"/>
      <c r="FCD91" s="389"/>
      <c r="FCE91" s="390"/>
      <c r="FCF91" s="391"/>
      <c r="FCG91" s="392"/>
      <c r="FCH91" s="393"/>
      <c r="FCI91" s="394"/>
      <c r="FCJ91" s="395"/>
      <c r="FCK91" s="389"/>
      <c r="FCL91" s="390"/>
      <c r="FCM91" s="391"/>
      <c r="FCN91" s="392"/>
      <c r="FCO91" s="393"/>
      <c r="FCP91" s="394"/>
      <c r="FCQ91" s="395"/>
      <c r="FCR91" s="389"/>
      <c r="FCS91" s="390"/>
      <c r="FCT91" s="391"/>
      <c r="FCU91" s="392"/>
      <c r="FCV91" s="393"/>
      <c r="FCW91" s="394"/>
      <c r="FCX91" s="395"/>
      <c r="FCY91" s="389"/>
      <c r="FCZ91" s="390"/>
      <c r="FDA91" s="391"/>
      <c r="FDB91" s="392"/>
      <c r="FDC91" s="393"/>
      <c r="FDD91" s="394"/>
      <c r="FDE91" s="395"/>
      <c r="FDF91" s="389"/>
      <c r="FDG91" s="390"/>
      <c r="FDH91" s="391"/>
      <c r="FDI91" s="392"/>
      <c r="FDJ91" s="393"/>
      <c r="FDK91" s="394"/>
      <c r="FDL91" s="395"/>
      <c r="FDM91" s="389"/>
      <c r="FDN91" s="390"/>
      <c r="FDO91" s="391"/>
      <c r="FDP91" s="392"/>
      <c r="FDQ91" s="393"/>
      <c r="FDR91" s="394"/>
      <c r="FDS91" s="395"/>
      <c r="FDT91" s="389"/>
      <c r="FDU91" s="390"/>
      <c r="FDV91" s="391"/>
      <c r="FDW91" s="392"/>
      <c r="FDX91" s="393"/>
      <c r="FDY91" s="394"/>
      <c r="FDZ91" s="395"/>
      <c r="FEA91" s="389"/>
      <c r="FEB91" s="390"/>
      <c r="FEC91" s="391"/>
      <c r="FED91" s="392"/>
      <c r="FEE91" s="393"/>
      <c r="FEF91" s="394"/>
      <c r="FEG91" s="395"/>
      <c r="FEH91" s="389"/>
      <c r="FEI91" s="390"/>
      <c r="FEJ91" s="391"/>
      <c r="FEK91" s="392"/>
      <c r="FEL91" s="393"/>
      <c r="FEM91" s="394"/>
      <c r="FEN91" s="395"/>
      <c r="FEO91" s="389"/>
      <c r="FEP91" s="390"/>
      <c r="FEQ91" s="391"/>
      <c r="FER91" s="392"/>
      <c r="FES91" s="393"/>
      <c r="FET91" s="394"/>
      <c r="FEU91" s="395"/>
      <c r="FEV91" s="389"/>
      <c r="FEW91" s="390"/>
      <c r="FEX91" s="391"/>
      <c r="FEY91" s="392"/>
      <c r="FEZ91" s="393"/>
      <c r="FFA91" s="394"/>
      <c r="FFB91" s="395"/>
      <c r="FFC91" s="389"/>
      <c r="FFD91" s="390"/>
      <c r="FFE91" s="391"/>
      <c r="FFF91" s="392"/>
      <c r="FFG91" s="393"/>
      <c r="FFH91" s="394"/>
      <c r="FFI91" s="395"/>
      <c r="FFJ91" s="389"/>
      <c r="FFK91" s="390"/>
      <c r="FFL91" s="391"/>
      <c r="FFM91" s="392"/>
      <c r="FFN91" s="393"/>
      <c r="FFO91" s="394"/>
      <c r="FFP91" s="395"/>
      <c r="FFQ91" s="389"/>
      <c r="FFR91" s="390"/>
      <c r="FFS91" s="391"/>
      <c r="FFT91" s="392"/>
      <c r="FFU91" s="393"/>
      <c r="FFV91" s="394"/>
      <c r="FFW91" s="395"/>
      <c r="FFX91" s="389"/>
      <c r="FFY91" s="390"/>
      <c r="FFZ91" s="391"/>
      <c r="FGA91" s="392"/>
      <c r="FGB91" s="393"/>
      <c r="FGC91" s="394"/>
      <c r="FGD91" s="395"/>
      <c r="FGE91" s="389"/>
      <c r="FGF91" s="390"/>
      <c r="FGG91" s="391"/>
      <c r="FGH91" s="392"/>
      <c r="FGI91" s="393"/>
      <c r="FGJ91" s="394"/>
      <c r="FGK91" s="395"/>
      <c r="FGL91" s="389"/>
      <c r="FGM91" s="390"/>
      <c r="FGN91" s="391"/>
      <c r="FGO91" s="392"/>
      <c r="FGP91" s="393"/>
      <c r="FGQ91" s="394"/>
      <c r="FGR91" s="395"/>
      <c r="FGS91" s="389"/>
      <c r="FGT91" s="390"/>
      <c r="FGU91" s="391"/>
      <c r="FGV91" s="392"/>
      <c r="FGW91" s="393"/>
      <c r="FGX91" s="394"/>
      <c r="FGY91" s="395"/>
      <c r="FGZ91" s="389"/>
      <c r="FHA91" s="390"/>
      <c r="FHB91" s="391"/>
      <c r="FHC91" s="392"/>
      <c r="FHD91" s="393"/>
      <c r="FHE91" s="394"/>
      <c r="FHF91" s="395"/>
      <c r="FHG91" s="389"/>
      <c r="FHH91" s="390"/>
      <c r="FHI91" s="391"/>
      <c r="FHJ91" s="392"/>
      <c r="FHK91" s="393"/>
      <c r="FHL91" s="394"/>
      <c r="FHM91" s="395"/>
      <c r="FHN91" s="389"/>
      <c r="FHO91" s="390"/>
      <c r="FHP91" s="391"/>
      <c r="FHQ91" s="392"/>
      <c r="FHR91" s="393"/>
      <c r="FHS91" s="394"/>
      <c r="FHT91" s="395"/>
      <c r="FHU91" s="389"/>
      <c r="FHV91" s="390"/>
      <c r="FHW91" s="391"/>
      <c r="FHX91" s="392"/>
      <c r="FHY91" s="393"/>
      <c r="FHZ91" s="394"/>
      <c r="FIA91" s="395"/>
      <c r="FIB91" s="389"/>
      <c r="FIC91" s="390"/>
      <c r="FID91" s="391"/>
      <c r="FIE91" s="392"/>
      <c r="FIF91" s="393"/>
      <c r="FIG91" s="394"/>
      <c r="FIH91" s="395"/>
      <c r="FII91" s="389"/>
      <c r="FIJ91" s="390"/>
      <c r="FIK91" s="391"/>
      <c r="FIL91" s="392"/>
      <c r="FIM91" s="393"/>
      <c r="FIN91" s="394"/>
      <c r="FIO91" s="395"/>
      <c r="FIP91" s="389"/>
      <c r="FIQ91" s="390"/>
      <c r="FIR91" s="391"/>
      <c r="FIS91" s="392"/>
      <c r="FIT91" s="393"/>
      <c r="FIU91" s="394"/>
      <c r="FIV91" s="395"/>
      <c r="FIW91" s="389"/>
      <c r="FIX91" s="390"/>
      <c r="FIY91" s="391"/>
      <c r="FIZ91" s="392"/>
      <c r="FJA91" s="393"/>
      <c r="FJB91" s="394"/>
      <c r="FJC91" s="395"/>
      <c r="FJD91" s="389"/>
      <c r="FJE91" s="390"/>
      <c r="FJF91" s="391"/>
      <c r="FJG91" s="392"/>
      <c r="FJH91" s="393"/>
      <c r="FJI91" s="394"/>
      <c r="FJJ91" s="395"/>
      <c r="FJK91" s="389"/>
      <c r="FJL91" s="390"/>
      <c r="FJM91" s="391"/>
      <c r="FJN91" s="392"/>
      <c r="FJO91" s="393"/>
      <c r="FJP91" s="394"/>
      <c r="FJQ91" s="395"/>
      <c r="FJR91" s="389"/>
      <c r="FJS91" s="390"/>
      <c r="FJT91" s="391"/>
      <c r="FJU91" s="392"/>
      <c r="FJV91" s="393"/>
      <c r="FJW91" s="394"/>
      <c r="FJX91" s="395"/>
      <c r="FJY91" s="389"/>
      <c r="FJZ91" s="390"/>
      <c r="FKA91" s="391"/>
      <c r="FKB91" s="392"/>
      <c r="FKC91" s="393"/>
      <c r="FKD91" s="394"/>
      <c r="FKE91" s="395"/>
      <c r="FKF91" s="389"/>
      <c r="FKG91" s="390"/>
      <c r="FKH91" s="391"/>
      <c r="FKI91" s="392"/>
      <c r="FKJ91" s="393"/>
      <c r="FKK91" s="394"/>
      <c r="FKL91" s="395"/>
      <c r="FKM91" s="389"/>
      <c r="FKN91" s="390"/>
      <c r="FKO91" s="391"/>
      <c r="FKP91" s="392"/>
      <c r="FKQ91" s="393"/>
      <c r="FKR91" s="394"/>
      <c r="FKS91" s="395"/>
      <c r="FKT91" s="389"/>
      <c r="FKU91" s="390"/>
      <c r="FKV91" s="391"/>
      <c r="FKW91" s="392"/>
      <c r="FKX91" s="393"/>
      <c r="FKY91" s="394"/>
      <c r="FKZ91" s="395"/>
      <c r="FLA91" s="389"/>
      <c r="FLB91" s="390"/>
      <c r="FLC91" s="391"/>
      <c r="FLD91" s="392"/>
      <c r="FLE91" s="393"/>
      <c r="FLF91" s="394"/>
      <c r="FLG91" s="395"/>
      <c r="FLH91" s="389"/>
      <c r="FLI91" s="390"/>
      <c r="FLJ91" s="391"/>
      <c r="FLK91" s="392"/>
      <c r="FLL91" s="393"/>
      <c r="FLM91" s="394"/>
      <c r="FLN91" s="395"/>
      <c r="FLO91" s="389"/>
      <c r="FLP91" s="390"/>
      <c r="FLQ91" s="391"/>
      <c r="FLR91" s="392"/>
      <c r="FLS91" s="393"/>
      <c r="FLT91" s="394"/>
      <c r="FLU91" s="395"/>
      <c r="FLV91" s="389"/>
      <c r="FLW91" s="390"/>
      <c r="FLX91" s="391"/>
      <c r="FLY91" s="392"/>
      <c r="FLZ91" s="393"/>
      <c r="FMA91" s="394"/>
      <c r="FMB91" s="395"/>
      <c r="FMC91" s="389"/>
      <c r="FMD91" s="390"/>
      <c r="FME91" s="391"/>
      <c r="FMF91" s="392"/>
      <c r="FMG91" s="393"/>
      <c r="FMH91" s="394"/>
      <c r="FMI91" s="395"/>
      <c r="FMJ91" s="389"/>
      <c r="FMK91" s="390"/>
      <c r="FML91" s="391"/>
      <c r="FMM91" s="392"/>
      <c r="FMN91" s="393"/>
      <c r="FMO91" s="394"/>
      <c r="FMP91" s="395"/>
      <c r="FMQ91" s="389"/>
      <c r="FMR91" s="390"/>
      <c r="FMS91" s="391"/>
      <c r="FMT91" s="392"/>
      <c r="FMU91" s="393"/>
      <c r="FMV91" s="394"/>
      <c r="FMW91" s="395"/>
      <c r="FMX91" s="389"/>
      <c r="FMY91" s="390"/>
      <c r="FMZ91" s="391"/>
      <c r="FNA91" s="392"/>
      <c r="FNB91" s="393"/>
      <c r="FNC91" s="394"/>
      <c r="FND91" s="395"/>
      <c r="FNE91" s="389"/>
      <c r="FNF91" s="390"/>
      <c r="FNG91" s="391"/>
      <c r="FNH91" s="392"/>
      <c r="FNI91" s="393"/>
      <c r="FNJ91" s="394"/>
      <c r="FNK91" s="395"/>
      <c r="FNL91" s="389"/>
      <c r="FNM91" s="390"/>
      <c r="FNN91" s="391"/>
      <c r="FNO91" s="392"/>
      <c r="FNP91" s="393"/>
      <c r="FNQ91" s="394"/>
      <c r="FNR91" s="395"/>
      <c r="FNS91" s="389"/>
      <c r="FNT91" s="390"/>
      <c r="FNU91" s="391"/>
      <c r="FNV91" s="392"/>
      <c r="FNW91" s="393"/>
      <c r="FNX91" s="394"/>
      <c r="FNY91" s="395"/>
      <c r="FNZ91" s="389"/>
      <c r="FOA91" s="390"/>
      <c r="FOB91" s="391"/>
      <c r="FOC91" s="392"/>
      <c r="FOD91" s="393"/>
      <c r="FOE91" s="394"/>
      <c r="FOF91" s="395"/>
      <c r="FOG91" s="389"/>
      <c r="FOH91" s="390"/>
      <c r="FOI91" s="391"/>
      <c r="FOJ91" s="392"/>
      <c r="FOK91" s="393"/>
      <c r="FOL91" s="394"/>
      <c r="FOM91" s="395"/>
      <c r="FON91" s="389"/>
      <c r="FOO91" s="390"/>
      <c r="FOP91" s="391"/>
      <c r="FOQ91" s="392"/>
      <c r="FOR91" s="393"/>
      <c r="FOS91" s="394"/>
      <c r="FOT91" s="395"/>
      <c r="FOU91" s="389"/>
      <c r="FOV91" s="390"/>
      <c r="FOW91" s="391"/>
      <c r="FOX91" s="392"/>
      <c r="FOY91" s="393"/>
      <c r="FOZ91" s="394"/>
      <c r="FPA91" s="395"/>
      <c r="FPB91" s="389"/>
      <c r="FPC91" s="390"/>
      <c r="FPD91" s="391"/>
      <c r="FPE91" s="392"/>
      <c r="FPF91" s="393"/>
      <c r="FPG91" s="394"/>
      <c r="FPH91" s="395"/>
      <c r="FPI91" s="389"/>
      <c r="FPJ91" s="390"/>
      <c r="FPK91" s="391"/>
      <c r="FPL91" s="392"/>
      <c r="FPM91" s="393"/>
      <c r="FPN91" s="394"/>
      <c r="FPO91" s="395"/>
      <c r="FPP91" s="389"/>
      <c r="FPQ91" s="390"/>
      <c r="FPR91" s="391"/>
      <c r="FPS91" s="392"/>
      <c r="FPT91" s="393"/>
      <c r="FPU91" s="394"/>
      <c r="FPV91" s="395"/>
      <c r="FPW91" s="389"/>
      <c r="FPX91" s="390"/>
      <c r="FPY91" s="391"/>
      <c r="FPZ91" s="392"/>
      <c r="FQA91" s="393"/>
      <c r="FQB91" s="394"/>
      <c r="FQC91" s="395"/>
      <c r="FQD91" s="389"/>
      <c r="FQE91" s="390"/>
      <c r="FQF91" s="391"/>
      <c r="FQG91" s="392"/>
      <c r="FQH91" s="393"/>
      <c r="FQI91" s="394"/>
      <c r="FQJ91" s="395"/>
      <c r="FQK91" s="389"/>
      <c r="FQL91" s="390"/>
      <c r="FQM91" s="391"/>
      <c r="FQN91" s="392"/>
      <c r="FQO91" s="393"/>
      <c r="FQP91" s="394"/>
      <c r="FQQ91" s="395"/>
      <c r="FQR91" s="389"/>
      <c r="FQS91" s="390"/>
      <c r="FQT91" s="391"/>
      <c r="FQU91" s="392"/>
      <c r="FQV91" s="393"/>
      <c r="FQW91" s="394"/>
      <c r="FQX91" s="395"/>
      <c r="FQY91" s="389"/>
      <c r="FQZ91" s="390"/>
      <c r="FRA91" s="391"/>
      <c r="FRB91" s="392"/>
      <c r="FRC91" s="393"/>
      <c r="FRD91" s="394"/>
      <c r="FRE91" s="395"/>
      <c r="FRF91" s="389"/>
      <c r="FRG91" s="390"/>
      <c r="FRH91" s="391"/>
      <c r="FRI91" s="392"/>
      <c r="FRJ91" s="393"/>
      <c r="FRK91" s="394"/>
      <c r="FRL91" s="395"/>
      <c r="FRM91" s="389"/>
      <c r="FRN91" s="390"/>
      <c r="FRO91" s="391"/>
      <c r="FRP91" s="392"/>
      <c r="FRQ91" s="393"/>
      <c r="FRR91" s="394"/>
      <c r="FRS91" s="395"/>
      <c r="FRT91" s="389"/>
      <c r="FRU91" s="390"/>
      <c r="FRV91" s="391"/>
      <c r="FRW91" s="392"/>
      <c r="FRX91" s="393"/>
      <c r="FRY91" s="394"/>
      <c r="FRZ91" s="395"/>
      <c r="FSA91" s="389"/>
      <c r="FSB91" s="390"/>
      <c r="FSC91" s="391"/>
      <c r="FSD91" s="392"/>
      <c r="FSE91" s="393"/>
      <c r="FSF91" s="394"/>
      <c r="FSG91" s="395"/>
      <c r="FSH91" s="389"/>
      <c r="FSI91" s="390"/>
      <c r="FSJ91" s="391"/>
      <c r="FSK91" s="392"/>
      <c r="FSL91" s="393"/>
      <c r="FSM91" s="394"/>
      <c r="FSN91" s="395"/>
      <c r="FSO91" s="389"/>
      <c r="FSP91" s="390"/>
      <c r="FSQ91" s="391"/>
      <c r="FSR91" s="392"/>
      <c r="FSS91" s="393"/>
      <c r="FST91" s="394"/>
      <c r="FSU91" s="395"/>
      <c r="FSV91" s="389"/>
      <c r="FSW91" s="390"/>
      <c r="FSX91" s="391"/>
      <c r="FSY91" s="392"/>
      <c r="FSZ91" s="393"/>
      <c r="FTA91" s="394"/>
      <c r="FTB91" s="395"/>
      <c r="FTC91" s="389"/>
      <c r="FTD91" s="390"/>
      <c r="FTE91" s="391"/>
      <c r="FTF91" s="392"/>
      <c r="FTG91" s="393"/>
      <c r="FTH91" s="394"/>
      <c r="FTI91" s="395"/>
      <c r="FTJ91" s="389"/>
      <c r="FTK91" s="390"/>
      <c r="FTL91" s="391"/>
      <c r="FTM91" s="392"/>
      <c r="FTN91" s="393"/>
      <c r="FTO91" s="394"/>
      <c r="FTP91" s="395"/>
      <c r="FTQ91" s="389"/>
      <c r="FTR91" s="390"/>
      <c r="FTS91" s="391"/>
      <c r="FTT91" s="392"/>
      <c r="FTU91" s="393"/>
      <c r="FTV91" s="394"/>
      <c r="FTW91" s="395"/>
      <c r="FTX91" s="389"/>
      <c r="FTY91" s="390"/>
      <c r="FTZ91" s="391"/>
      <c r="FUA91" s="392"/>
      <c r="FUB91" s="393"/>
      <c r="FUC91" s="394"/>
      <c r="FUD91" s="395"/>
      <c r="FUE91" s="389"/>
      <c r="FUF91" s="390"/>
      <c r="FUG91" s="391"/>
      <c r="FUH91" s="392"/>
      <c r="FUI91" s="393"/>
      <c r="FUJ91" s="394"/>
      <c r="FUK91" s="395"/>
      <c r="FUL91" s="389"/>
      <c r="FUM91" s="390"/>
      <c r="FUN91" s="391"/>
      <c r="FUO91" s="392"/>
      <c r="FUP91" s="393"/>
      <c r="FUQ91" s="394"/>
      <c r="FUR91" s="395"/>
      <c r="FUS91" s="389"/>
      <c r="FUT91" s="390"/>
      <c r="FUU91" s="391"/>
      <c r="FUV91" s="392"/>
      <c r="FUW91" s="393"/>
      <c r="FUX91" s="394"/>
      <c r="FUY91" s="395"/>
      <c r="FUZ91" s="389"/>
      <c r="FVA91" s="390"/>
      <c r="FVB91" s="391"/>
      <c r="FVC91" s="392"/>
      <c r="FVD91" s="393"/>
      <c r="FVE91" s="394"/>
      <c r="FVF91" s="395"/>
      <c r="FVG91" s="389"/>
      <c r="FVH91" s="390"/>
      <c r="FVI91" s="391"/>
      <c r="FVJ91" s="392"/>
      <c r="FVK91" s="393"/>
      <c r="FVL91" s="394"/>
      <c r="FVM91" s="395"/>
      <c r="FVN91" s="389"/>
      <c r="FVO91" s="390"/>
      <c r="FVP91" s="391"/>
      <c r="FVQ91" s="392"/>
      <c r="FVR91" s="393"/>
      <c r="FVS91" s="394"/>
      <c r="FVT91" s="395"/>
      <c r="FVU91" s="389"/>
      <c r="FVV91" s="390"/>
      <c r="FVW91" s="391"/>
      <c r="FVX91" s="392"/>
      <c r="FVY91" s="393"/>
      <c r="FVZ91" s="394"/>
      <c r="FWA91" s="395"/>
      <c r="FWB91" s="389"/>
      <c r="FWC91" s="390"/>
      <c r="FWD91" s="391"/>
      <c r="FWE91" s="392"/>
      <c r="FWF91" s="393"/>
      <c r="FWG91" s="394"/>
      <c r="FWH91" s="395"/>
      <c r="FWI91" s="389"/>
      <c r="FWJ91" s="390"/>
      <c r="FWK91" s="391"/>
      <c r="FWL91" s="392"/>
      <c r="FWM91" s="393"/>
      <c r="FWN91" s="394"/>
      <c r="FWO91" s="395"/>
      <c r="FWP91" s="389"/>
      <c r="FWQ91" s="390"/>
      <c r="FWR91" s="391"/>
      <c r="FWS91" s="392"/>
      <c r="FWT91" s="393"/>
      <c r="FWU91" s="394"/>
      <c r="FWV91" s="395"/>
      <c r="FWW91" s="389"/>
      <c r="FWX91" s="390"/>
      <c r="FWY91" s="391"/>
      <c r="FWZ91" s="392"/>
      <c r="FXA91" s="393"/>
      <c r="FXB91" s="394"/>
      <c r="FXC91" s="395"/>
      <c r="FXD91" s="389"/>
      <c r="FXE91" s="390"/>
      <c r="FXF91" s="391"/>
      <c r="FXG91" s="392"/>
      <c r="FXH91" s="393"/>
      <c r="FXI91" s="394"/>
      <c r="FXJ91" s="395"/>
      <c r="FXK91" s="389"/>
      <c r="FXL91" s="390"/>
      <c r="FXM91" s="391"/>
      <c r="FXN91" s="392"/>
      <c r="FXO91" s="393"/>
      <c r="FXP91" s="394"/>
      <c r="FXQ91" s="395"/>
      <c r="FXR91" s="389"/>
      <c r="FXS91" s="390"/>
      <c r="FXT91" s="391"/>
      <c r="FXU91" s="392"/>
      <c r="FXV91" s="393"/>
      <c r="FXW91" s="394"/>
      <c r="FXX91" s="395"/>
      <c r="FXY91" s="389"/>
      <c r="FXZ91" s="390"/>
      <c r="FYA91" s="391"/>
      <c r="FYB91" s="392"/>
      <c r="FYC91" s="393"/>
      <c r="FYD91" s="394"/>
      <c r="FYE91" s="395"/>
      <c r="FYF91" s="389"/>
      <c r="FYG91" s="390"/>
      <c r="FYH91" s="391"/>
      <c r="FYI91" s="392"/>
      <c r="FYJ91" s="393"/>
      <c r="FYK91" s="394"/>
      <c r="FYL91" s="395"/>
      <c r="FYM91" s="389"/>
      <c r="FYN91" s="390"/>
      <c r="FYO91" s="391"/>
      <c r="FYP91" s="392"/>
      <c r="FYQ91" s="393"/>
      <c r="FYR91" s="394"/>
      <c r="FYS91" s="395"/>
      <c r="FYT91" s="389"/>
      <c r="FYU91" s="390"/>
      <c r="FYV91" s="391"/>
      <c r="FYW91" s="392"/>
      <c r="FYX91" s="393"/>
      <c r="FYY91" s="394"/>
      <c r="FYZ91" s="395"/>
      <c r="FZA91" s="389"/>
      <c r="FZB91" s="390"/>
      <c r="FZC91" s="391"/>
      <c r="FZD91" s="392"/>
      <c r="FZE91" s="393"/>
      <c r="FZF91" s="394"/>
      <c r="FZG91" s="395"/>
      <c r="FZH91" s="389"/>
      <c r="FZI91" s="390"/>
      <c r="FZJ91" s="391"/>
      <c r="FZK91" s="392"/>
      <c r="FZL91" s="393"/>
      <c r="FZM91" s="394"/>
      <c r="FZN91" s="395"/>
      <c r="FZO91" s="389"/>
      <c r="FZP91" s="390"/>
      <c r="FZQ91" s="391"/>
      <c r="FZR91" s="392"/>
      <c r="FZS91" s="393"/>
      <c r="FZT91" s="394"/>
      <c r="FZU91" s="395"/>
      <c r="FZV91" s="389"/>
      <c r="FZW91" s="390"/>
      <c r="FZX91" s="391"/>
      <c r="FZY91" s="392"/>
      <c r="FZZ91" s="393"/>
      <c r="GAA91" s="394"/>
      <c r="GAB91" s="395"/>
      <c r="GAC91" s="389"/>
      <c r="GAD91" s="390"/>
      <c r="GAE91" s="391"/>
      <c r="GAF91" s="392"/>
      <c r="GAG91" s="393"/>
      <c r="GAH91" s="394"/>
      <c r="GAI91" s="395"/>
      <c r="GAJ91" s="389"/>
      <c r="GAK91" s="390"/>
      <c r="GAL91" s="391"/>
      <c r="GAM91" s="392"/>
      <c r="GAN91" s="393"/>
      <c r="GAO91" s="394"/>
      <c r="GAP91" s="395"/>
      <c r="GAQ91" s="389"/>
      <c r="GAR91" s="390"/>
      <c r="GAS91" s="391"/>
      <c r="GAT91" s="392"/>
      <c r="GAU91" s="393"/>
      <c r="GAV91" s="394"/>
      <c r="GAW91" s="395"/>
      <c r="GAX91" s="389"/>
      <c r="GAY91" s="390"/>
      <c r="GAZ91" s="391"/>
      <c r="GBA91" s="392"/>
      <c r="GBB91" s="393"/>
      <c r="GBC91" s="394"/>
      <c r="GBD91" s="395"/>
      <c r="GBE91" s="389"/>
      <c r="GBF91" s="390"/>
      <c r="GBG91" s="391"/>
      <c r="GBH91" s="392"/>
      <c r="GBI91" s="393"/>
      <c r="GBJ91" s="394"/>
      <c r="GBK91" s="395"/>
      <c r="GBL91" s="389"/>
      <c r="GBM91" s="390"/>
      <c r="GBN91" s="391"/>
      <c r="GBO91" s="392"/>
      <c r="GBP91" s="393"/>
      <c r="GBQ91" s="394"/>
      <c r="GBR91" s="395"/>
      <c r="GBS91" s="389"/>
      <c r="GBT91" s="390"/>
      <c r="GBU91" s="391"/>
      <c r="GBV91" s="392"/>
      <c r="GBW91" s="393"/>
      <c r="GBX91" s="394"/>
      <c r="GBY91" s="395"/>
      <c r="GBZ91" s="389"/>
      <c r="GCA91" s="390"/>
      <c r="GCB91" s="391"/>
      <c r="GCC91" s="392"/>
      <c r="GCD91" s="393"/>
      <c r="GCE91" s="394"/>
      <c r="GCF91" s="395"/>
      <c r="GCG91" s="389"/>
      <c r="GCH91" s="390"/>
      <c r="GCI91" s="391"/>
      <c r="GCJ91" s="392"/>
      <c r="GCK91" s="393"/>
      <c r="GCL91" s="394"/>
      <c r="GCM91" s="395"/>
      <c r="GCN91" s="389"/>
      <c r="GCO91" s="390"/>
      <c r="GCP91" s="391"/>
      <c r="GCQ91" s="392"/>
      <c r="GCR91" s="393"/>
      <c r="GCS91" s="394"/>
      <c r="GCT91" s="395"/>
      <c r="GCU91" s="389"/>
      <c r="GCV91" s="390"/>
      <c r="GCW91" s="391"/>
      <c r="GCX91" s="392"/>
      <c r="GCY91" s="393"/>
      <c r="GCZ91" s="394"/>
      <c r="GDA91" s="395"/>
      <c r="GDB91" s="389"/>
      <c r="GDC91" s="390"/>
      <c r="GDD91" s="391"/>
      <c r="GDE91" s="392"/>
      <c r="GDF91" s="393"/>
      <c r="GDG91" s="394"/>
      <c r="GDH91" s="395"/>
      <c r="GDI91" s="389"/>
      <c r="GDJ91" s="390"/>
      <c r="GDK91" s="391"/>
      <c r="GDL91" s="392"/>
      <c r="GDM91" s="393"/>
      <c r="GDN91" s="394"/>
      <c r="GDO91" s="395"/>
      <c r="GDP91" s="389"/>
      <c r="GDQ91" s="390"/>
      <c r="GDR91" s="391"/>
      <c r="GDS91" s="392"/>
      <c r="GDT91" s="393"/>
      <c r="GDU91" s="394"/>
      <c r="GDV91" s="395"/>
      <c r="GDW91" s="389"/>
      <c r="GDX91" s="390"/>
      <c r="GDY91" s="391"/>
      <c r="GDZ91" s="392"/>
      <c r="GEA91" s="393"/>
      <c r="GEB91" s="394"/>
      <c r="GEC91" s="395"/>
      <c r="GED91" s="389"/>
      <c r="GEE91" s="390"/>
      <c r="GEF91" s="391"/>
      <c r="GEG91" s="392"/>
      <c r="GEH91" s="393"/>
      <c r="GEI91" s="394"/>
      <c r="GEJ91" s="395"/>
      <c r="GEK91" s="389"/>
      <c r="GEL91" s="390"/>
      <c r="GEM91" s="391"/>
      <c r="GEN91" s="392"/>
      <c r="GEO91" s="393"/>
      <c r="GEP91" s="394"/>
      <c r="GEQ91" s="395"/>
      <c r="GER91" s="389"/>
      <c r="GES91" s="390"/>
      <c r="GET91" s="391"/>
      <c r="GEU91" s="392"/>
      <c r="GEV91" s="393"/>
      <c r="GEW91" s="394"/>
      <c r="GEX91" s="395"/>
      <c r="GEY91" s="389"/>
      <c r="GEZ91" s="390"/>
      <c r="GFA91" s="391"/>
      <c r="GFB91" s="392"/>
      <c r="GFC91" s="393"/>
      <c r="GFD91" s="394"/>
      <c r="GFE91" s="395"/>
      <c r="GFF91" s="389"/>
      <c r="GFG91" s="390"/>
      <c r="GFH91" s="391"/>
      <c r="GFI91" s="392"/>
      <c r="GFJ91" s="393"/>
      <c r="GFK91" s="394"/>
      <c r="GFL91" s="395"/>
      <c r="GFM91" s="389"/>
      <c r="GFN91" s="390"/>
      <c r="GFO91" s="391"/>
      <c r="GFP91" s="392"/>
      <c r="GFQ91" s="393"/>
      <c r="GFR91" s="394"/>
      <c r="GFS91" s="395"/>
      <c r="GFT91" s="389"/>
      <c r="GFU91" s="390"/>
      <c r="GFV91" s="391"/>
      <c r="GFW91" s="392"/>
      <c r="GFX91" s="393"/>
      <c r="GFY91" s="394"/>
      <c r="GFZ91" s="395"/>
      <c r="GGA91" s="389"/>
      <c r="GGB91" s="390"/>
      <c r="GGC91" s="391"/>
      <c r="GGD91" s="392"/>
      <c r="GGE91" s="393"/>
      <c r="GGF91" s="394"/>
      <c r="GGG91" s="395"/>
      <c r="GGH91" s="389"/>
      <c r="GGI91" s="390"/>
      <c r="GGJ91" s="391"/>
      <c r="GGK91" s="392"/>
      <c r="GGL91" s="393"/>
      <c r="GGM91" s="394"/>
      <c r="GGN91" s="395"/>
      <c r="GGO91" s="389"/>
      <c r="GGP91" s="390"/>
      <c r="GGQ91" s="391"/>
      <c r="GGR91" s="392"/>
      <c r="GGS91" s="393"/>
      <c r="GGT91" s="394"/>
      <c r="GGU91" s="395"/>
      <c r="GGV91" s="389"/>
      <c r="GGW91" s="390"/>
      <c r="GGX91" s="391"/>
      <c r="GGY91" s="392"/>
      <c r="GGZ91" s="393"/>
      <c r="GHA91" s="394"/>
      <c r="GHB91" s="395"/>
      <c r="GHC91" s="389"/>
      <c r="GHD91" s="390"/>
      <c r="GHE91" s="391"/>
      <c r="GHF91" s="392"/>
      <c r="GHG91" s="393"/>
      <c r="GHH91" s="394"/>
      <c r="GHI91" s="395"/>
      <c r="GHJ91" s="389"/>
      <c r="GHK91" s="390"/>
      <c r="GHL91" s="391"/>
      <c r="GHM91" s="392"/>
      <c r="GHN91" s="393"/>
      <c r="GHO91" s="394"/>
      <c r="GHP91" s="395"/>
      <c r="GHQ91" s="389"/>
      <c r="GHR91" s="390"/>
      <c r="GHS91" s="391"/>
      <c r="GHT91" s="392"/>
      <c r="GHU91" s="393"/>
      <c r="GHV91" s="394"/>
      <c r="GHW91" s="395"/>
      <c r="GHX91" s="389"/>
      <c r="GHY91" s="390"/>
      <c r="GHZ91" s="391"/>
      <c r="GIA91" s="392"/>
      <c r="GIB91" s="393"/>
      <c r="GIC91" s="394"/>
      <c r="GID91" s="395"/>
      <c r="GIE91" s="389"/>
      <c r="GIF91" s="390"/>
      <c r="GIG91" s="391"/>
      <c r="GIH91" s="392"/>
      <c r="GII91" s="393"/>
      <c r="GIJ91" s="394"/>
      <c r="GIK91" s="395"/>
      <c r="GIL91" s="389"/>
      <c r="GIM91" s="390"/>
      <c r="GIN91" s="391"/>
      <c r="GIO91" s="392"/>
      <c r="GIP91" s="393"/>
      <c r="GIQ91" s="394"/>
      <c r="GIR91" s="395"/>
      <c r="GIS91" s="389"/>
      <c r="GIT91" s="390"/>
      <c r="GIU91" s="391"/>
      <c r="GIV91" s="392"/>
      <c r="GIW91" s="393"/>
      <c r="GIX91" s="394"/>
      <c r="GIY91" s="395"/>
      <c r="GIZ91" s="389"/>
      <c r="GJA91" s="390"/>
      <c r="GJB91" s="391"/>
      <c r="GJC91" s="392"/>
      <c r="GJD91" s="393"/>
      <c r="GJE91" s="394"/>
      <c r="GJF91" s="395"/>
      <c r="GJG91" s="389"/>
      <c r="GJH91" s="390"/>
      <c r="GJI91" s="391"/>
      <c r="GJJ91" s="392"/>
      <c r="GJK91" s="393"/>
      <c r="GJL91" s="394"/>
      <c r="GJM91" s="395"/>
      <c r="GJN91" s="389"/>
      <c r="GJO91" s="390"/>
      <c r="GJP91" s="391"/>
      <c r="GJQ91" s="392"/>
      <c r="GJR91" s="393"/>
      <c r="GJS91" s="394"/>
      <c r="GJT91" s="395"/>
      <c r="GJU91" s="389"/>
      <c r="GJV91" s="390"/>
      <c r="GJW91" s="391"/>
      <c r="GJX91" s="392"/>
      <c r="GJY91" s="393"/>
      <c r="GJZ91" s="394"/>
      <c r="GKA91" s="395"/>
      <c r="GKB91" s="389"/>
      <c r="GKC91" s="390"/>
      <c r="GKD91" s="391"/>
      <c r="GKE91" s="392"/>
      <c r="GKF91" s="393"/>
      <c r="GKG91" s="394"/>
      <c r="GKH91" s="395"/>
      <c r="GKI91" s="389"/>
      <c r="GKJ91" s="390"/>
      <c r="GKK91" s="391"/>
      <c r="GKL91" s="392"/>
      <c r="GKM91" s="393"/>
      <c r="GKN91" s="394"/>
      <c r="GKO91" s="395"/>
      <c r="GKP91" s="389"/>
      <c r="GKQ91" s="390"/>
      <c r="GKR91" s="391"/>
      <c r="GKS91" s="392"/>
      <c r="GKT91" s="393"/>
      <c r="GKU91" s="394"/>
      <c r="GKV91" s="395"/>
      <c r="GKW91" s="389"/>
      <c r="GKX91" s="390"/>
      <c r="GKY91" s="391"/>
      <c r="GKZ91" s="392"/>
      <c r="GLA91" s="393"/>
      <c r="GLB91" s="394"/>
      <c r="GLC91" s="395"/>
      <c r="GLD91" s="389"/>
      <c r="GLE91" s="390"/>
      <c r="GLF91" s="391"/>
      <c r="GLG91" s="392"/>
      <c r="GLH91" s="393"/>
      <c r="GLI91" s="394"/>
      <c r="GLJ91" s="395"/>
      <c r="GLK91" s="389"/>
      <c r="GLL91" s="390"/>
      <c r="GLM91" s="391"/>
      <c r="GLN91" s="392"/>
      <c r="GLO91" s="393"/>
      <c r="GLP91" s="394"/>
      <c r="GLQ91" s="395"/>
      <c r="GLR91" s="389"/>
      <c r="GLS91" s="390"/>
      <c r="GLT91" s="391"/>
      <c r="GLU91" s="392"/>
      <c r="GLV91" s="393"/>
      <c r="GLW91" s="394"/>
      <c r="GLX91" s="395"/>
      <c r="GLY91" s="389"/>
      <c r="GLZ91" s="390"/>
      <c r="GMA91" s="391"/>
      <c r="GMB91" s="392"/>
      <c r="GMC91" s="393"/>
      <c r="GMD91" s="394"/>
      <c r="GME91" s="395"/>
      <c r="GMF91" s="389"/>
      <c r="GMG91" s="390"/>
      <c r="GMH91" s="391"/>
      <c r="GMI91" s="392"/>
      <c r="GMJ91" s="393"/>
      <c r="GMK91" s="394"/>
      <c r="GML91" s="395"/>
      <c r="GMM91" s="389"/>
      <c r="GMN91" s="390"/>
      <c r="GMO91" s="391"/>
      <c r="GMP91" s="392"/>
      <c r="GMQ91" s="393"/>
      <c r="GMR91" s="394"/>
      <c r="GMS91" s="395"/>
      <c r="GMT91" s="389"/>
      <c r="GMU91" s="390"/>
      <c r="GMV91" s="391"/>
      <c r="GMW91" s="392"/>
      <c r="GMX91" s="393"/>
      <c r="GMY91" s="394"/>
      <c r="GMZ91" s="395"/>
      <c r="GNA91" s="389"/>
      <c r="GNB91" s="390"/>
      <c r="GNC91" s="391"/>
      <c r="GND91" s="392"/>
      <c r="GNE91" s="393"/>
      <c r="GNF91" s="394"/>
      <c r="GNG91" s="395"/>
      <c r="GNH91" s="389"/>
      <c r="GNI91" s="390"/>
      <c r="GNJ91" s="391"/>
      <c r="GNK91" s="392"/>
      <c r="GNL91" s="393"/>
      <c r="GNM91" s="394"/>
      <c r="GNN91" s="395"/>
      <c r="GNO91" s="389"/>
      <c r="GNP91" s="390"/>
      <c r="GNQ91" s="391"/>
      <c r="GNR91" s="392"/>
      <c r="GNS91" s="393"/>
      <c r="GNT91" s="394"/>
      <c r="GNU91" s="395"/>
      <c r="GNV91" s="389"/>
      <c r="GNW91" s="390"/>
      <c r="GNX91" s="391"/>
      <c r="GNY91" s="392"/>
      <c r="GNZ91" s="393"/>
      <c r="GOA91" s="394"/>
      <c r="GOB91" s="395"/>
      <c r="GOC91" s="389"/>
      <c r="GOD91" s="390"/>
      <c r="GOE91" s="391"/>
      <c r="GOF91" s="392"/>
      <c r="GOG91" s="393"/>
      <c r="GOH91" s="394"/>
      <c r="GOI91" s="395"/>
      <c r="GOJ91" s="389"/>
      <c r="GOK91" s="390"/>
      <c r="GOL91" s="391"/>
      <c r="GOM91" s="392"/>
      <c r="GON91" s="393"/>
      <c r="GOO91" s="394"/>
      <c r="GOP91" s="395"/>
      <c r="GOQ91" s="389"/>
      <c r="GOR91" s="390"/>
      <c r="GOS91" s="391"/>
      <c r="GOT91" s="392"/>
      <c r="GOU91" s="393"/>
      <c r="GOV91" s="394"/>
      <c r="GOW91" s="395"/>
      <c r="GOX91" s="389"/>
      <c r="GOY91" s="390"/>
      <c r="GOZ91" s="391"/>
      <c r="GPA91" s="392"/>
      <c r="GPB91" s="393"/>
      <c r="GPC91" s="394"/>
      <c r="GPD91" s="395"/>
      <c r="GPE91" s="389"/>
      <c r="GPF91" s="390"/>
      <c r="GPG91" s="391"/>
      <c r="GPH91" s="392"/>
      <c r="GPI91" s="393"/>
      <c r="GPJ91" s="394"/>
      <c r="GPK91" s="395"/>
      <c r="GPL91" s="389"/>
      <c r="GPM91" s="390"/>
      <c r="GPN91" s="391"/>
      <c r="GPO91" s="392"/>
      <c r="GPP91" s="393"/>
      <c r="GPQ91" s="394"/>
      <c r="GPR91" s="395"/>
      <c r="GPS91" s="389"/>
      <c r="GPT91" s="390"/>
      <c r="GPU91" s="391"/>
      <c r="GPV91" s="392"/>
      <c r="GPW91" s="393"/>
      <c r="GPX91" s="394"/>
      <c r="GPY91" s="395"/>
      <c r="GPZ91" s="389"/>
      <c r="GQA91" s="390"/>
      <c r="GQB91" s="391"/>
      <c r="GQC91" s="392"/>
      <c r="GQD91" s="393"/>
      <c r="GQE91" s="394"/>
      <c r="GQF91" s="395"/>
      <c r="GQG91" s="389"/>
      <c r="GQH91" s="390"/>
      <c r="GQI91" s="391"/>
      <c r="GQJ91" s="392"/>
      <c r="GQK91" s="393"/>
      <c r="GQL91" s="394"/>
      <c r="GQM91" s="395"/>
      <c r="GQN91" s="389"/>
      <c r="GQO91" s="390"/>
      <c r="GQP91" s="391"/>
      <c r="GQQ91" s="392"/>
      <c r="GQR91" s="393"/>
      <c r="GQS91" s="394"/>
      <c r="GQT91" s="395"/>
      <c r="GQU91" s="389"/>
      <c r="GQV91" s="390"/>
      <c r="GQW91" s="391"/>
      <c r="GQX91" s="392"/>
      <c r="GQY91" s="393"/>
      <c r="GQZ91" s="394"/>
      <c r="GRA91" s="395"/>
      <c r="GRB91" s="389"/>
      <c r="GRC91" s="390"/>
      <c r="GRD91" s="391"/>
      <c r="GRE91" s="392"/>
      <c r="GRF91" s="393"/>
      <c r="GRG91" s="394"/>
      <c r="GRH91" s="395"/>
      <c r="GRI91" s="389"/>
      <c r="GRJ91" s="390"/>
      <c r="GRK91" s="391"/>
      <c r="GRL91" s="392"/>
      <c r="GRM91" s="393"/>
      <c r="GRN91" s="394"/>
      <c r="GRO91" s="395"/>
      <c r="GRP91" s="389"/>
      <c r="GRQ91" s="390"/>
      <c r="GRR91" s="391"/>
      <c r="GRS91" s="392"/>
      <c r="GRT91" s="393"/>
      <c r="GRU91" s="394"/>
      <c r="GRV91" s="395"/>
      <c r="GRW91" s="389"/>
      <c r="GRX91" s="390"/>
      <c r="GRY91" s="391"/>
      <c r="GRZ91" s="392"/>
      <c r="GSA91" s="393"/>
      <c r="GSB91" s="394"/>
      <c r="GSC91" s="395"/>
      <c r="GSD91" s="389"/>
      <c r="GSE91" s="390"/>
      <c r="GSF91" s="391"/>
      <c r="GSG91" s="392"/>
      <c r="GSH91" s="393"/>
      <c r="GSI91" s="394"/>
      <c r="GSJ91" s="395"/>
      <c r="GSK91" s="389"/>
      <c r="GSL91" s="390"/>
      <c r="GSM91" s="391"/>
      <c r="GSN91" s="392"/>
      <c r="GSO91" s="393"/>
      <c r="GSP91" s="394"/>
      <c r="GSQ91" s="395"/>
      <c r="GSR91" s="389"/>
      <c r="GSS91" s="390"/>
      <c r="GST91" s="391"/>
      <c r="GSU91" s="392"/>
      <c r="GSV91" s="393"/>
      <c r="GSW91" s="394"/>
      <c r="GSX91" s="395"/>
      <c r="GSY91" s="389"/>
      <c r="GSZ91" s="390"/>
      <c r="GTA91" s="391"/>
      <c r="GTB91" s="392"/>
      <c r="GTC91" s="393"/>
      <c r="GTD91" s="394"/>
      <c r="GTE91" s="395"/>
      <c r="GTF91" s="389"/>
      <c r="GTG91" s="390"/>
      <c r="GTH91" s="391"/>
      <c r="GTI91" s="392"/>
      <c r="GTJ91" s="393"/>
      <c r="GTK91" s="394"/>
      <c r="GTL91" s="395"/>
      <c r="GTM91" s="389"/>
      <c r="GTN91" s="390"/>
      <c r="GTO91" s="391"/>
      <c r="GTP91" s="392"/>
      <c r="GTQ91" s="393"/>
      <c r="GTR91" s="394"/>
      <c r="GTS91" s="395"/>
      <c r="GTT91" s="389"/>
      <c r="GTU91" s="390"/>
      <c r="GTV91" s="391"/>
      <c r="GTW91" s="392"/>
      <c r="GTX91" s="393"/>
      <c r="GTY91" s="394"/>
      <c r="GTZ91" s="395"/>
      <c r="GUA91" s="389"/>
      <c r="GUB91" s="390"/>
      <c r="GUC91" s="391"/>
      <c r="GUD91" s="392"/>
      <c r="GUE91" s="393"/>
      <c r="GUF91" s="394"/>
      <c r="GUG91" s="395"/>
      <c r="GUH91" s="389"/>
      <c r="GUI91" s="390"/>
      <c r="GUJ91" s="391"/>
      <c r="GUK91" s="392"/>
      <c r="GUL91" s="393"/>
      <c r="GUM91" s="394"/>
      <c r="GUN91" s="395"/>
      <c r="GUO91" s="389"/>
      <c r="GUP91" s="390"/>
      <c r="GUQ91" s="391"/>
      <c r="GUR91" s="392"/>
      <c r="GUS91" s="393"/>
      <c r="GUT91" s="394"/>
      <c r="GUU91" s="395"/>
      <c r="GUV91" s="389"/>
      <c r="GUW91" s="390"/>
      <c r="GUX91" s="391"/>
      <c r="GUY91" s="392"/>
      <c r="GUZ91" s="393"/>
      <c r="GVA91" s="394"/>
      <c r="GVB91" s="395"/>
      <c r="GVC91" s="389"/>
      <c r="GVD91" s="390"/>
      <c r="GVE91" s="391"/>
      <c r="GVF91" s="392"/>
      <c r="GVG91" s="393"/>
      <c r="GVH91" s="394"/>
      <c r="GVI91" s="395"/>
      <c r="GVJ91" s="389"/>
      <c r="GVK91" s="390"/>
      <c r="GVL91" s="391"/>
      <c r="GVM91" s="392"/>
      <c r="GVN91" s="393"/>
      <c r="GVO91" s="394"/>
      <c r="GVP91" s="395"/>
      <c r="GVQ91" s="389"/>
      <c r="GVR91" s="390"/>
      <c r="GVS91" s="391"/>
      <c r="GVT91" s="392"/>
      <c r="GVU91" s="393"/>
      <c r="GVV91" s="394"/>
      <c r="GVW91" s="395"/>
      <c r="GVX91" s="389"/>
      <c r="GVY91" s="390"/>
      <c r="GVZ91" s="391"/>
      <c r="GWA91" s="392"/>
      <c r="GWB91" s="393"/>
      <c r="GWC91" s="394"/>
      <c r="GWD91" s="395"/>
      <c r="GWE91" s="389"/>
      <c r="GWF91" s="390"/>
      <c r="GWG91" s="391"/>
      <c r="GWH91" s="392"/>
      <c r="GWI91" s="393"/>
      <c r="GWJ91" s="394"/>
      <c r="GWK91" s="395"/>
      <c r="GWL91" s="389"/>
      <c r="GWM91" s="390"/>
      <c r="GWN91" s="391"/>
      <c r="GWO91" s="392"/>
      <c r="GWP91" s="393"/>
      <c r="GWQ91" s="394"/>
      <c r="GWR91" s="395"/>
      <c r="GWS91" s="389"/>
      <c r="GWT91" s="390"/>
      <c r="GWU91" s="391"/>
      <c r="GWV91" s="392"/>
      <c r="GWW91" s="393"/>
      <c r="GWX91" s="394"/>
      <c r="GWY91" s="395"/>
      <c r="GWZ91" s="389"/>
      <c r="GXA91" s="390"/>
      <c r="GXB91" s="391"/>
      <c r="GXC91" s="392"/>
      <c r="GXD91" s="393"/>
      <c r="GXE91" s="394"/>
      <c r="GXF91" s="395"/>
      <c r="GXG91" s="389"/>
      <c r="GXH91" s="390"/>
      <c r="GXI91" s="391"/>
      <c r="GXJ91" s="392"/>
      <c r="GXK91" s="393"/>
      <c r="GXL91" s="394"/>
      <c r="GXM91" s="395"/>
      <c r="GXN91" s="389"/>
      <c r="GXO91" s="390"/>
      <c r="GXP91" s="391"/>
      <c r="GXQ91" s="392"/>
      <c r="GXR91" s="393"/>
      <c r="GXS91" s="394"/>
      <c r="GXT91" s="395"/>
      <c r="GXU91" s="389"/>
      <c r="GXV91" s="390"/>
      <c r="GXW91" s="391"/>
      <c r="GXX91" s="392"/>
      <c r="GXY91" s="393"/>
      <c r="GXZ91" s="394"/>
      <c r="GYA91" s="395"/>
      <c r="GYB91" s="389"/>
      <c r="GYC91" s="390"/>
      <c r="GYD91" s="391"/>
      <c r="GYE91" s="392"/>
      <c r="GYF91" s="393"/>
      <c r="GYG91" s="394"/>
      <c r="GYH91" s="395"/>
      <c r="GYI91" s="389"/>
      <c r="GYJ91" s="390"/>
      <c r="GYK91" s="391"/>
      <c r="GYL91" s="392"/>
      <c r="GYM91" s="393"/>
      <c r="GYN91" s="394"/>
      <c r="GYO91" s="395"/>
      <c r="GYP91" s="389"/>
      <c r="GYQ91" s="390"/>
      <c r="GYR91" s="391"/>
      <c r="GYS91" s="392"/>
      <c r="GYT91" s="393"/>
      <c r="GYU91" s="394"/>
      <c r="GYV91" s="395"/>
      <c r="GYW91" s="389"/>
      <c r="GYX91" s="390"/>
      <c r="GYY91" s="391"/>
      <c r="GYZ91" s="392"/>
      <c r="GZA91" s="393"/>
      <c r="GZB91" s="394"/>
      <c r="GZC91" s="395"/>
      <c r="GZD91" s="389"/>
      <c r="GZE91" s="390"/>
      <c r="GZF91" s="391"/>
      <c r="GZG91" s="392"/>
      <c r="GZH91" s="393"/>
      <c r="GZI91" s="394"/>
      <c r="GZJ91" s="395"/>
      <c r="GZK91" s="389"/>
      <c r="GZL91" s="390"/>
      <c r="GZM91" s="391"/>
      <c r="GZN91" s="392"/>
      <c r="GZO91" s="393"/>
      <c r="GZP91" s="394"/>
      <c r="GZQ91" s="395"/>
      <c r="GZR91" s="389"/>
      <c r="GZS91" s="390"/>
      <c r="GZT91" s="391"/>
      <c r="GZU91" s="392"/>
      <c r="GZV91" s="393"/>
      <c r="GZW91" s="394"/>
      <c r="GZX91" s="395"/>
      <c r="GZY91" s="389"/>
      <c r="GZZ91" s="390"/>
      <c r="HAA91" s="391"/>
      <c r="HAB91" s="392"/>
      <c r="HAC91" s="393"/>
      <c r="HAD91" s="394"/>
      <c r="HAE91" s="395"/>
      <c r="HAF91" s="389"/>
      <c r="HAG91" s="390"/>
      <c r="HAH91" s="391"/>
      <c r="HAI91" s="392"/>
      <c r="HAJ91" s="393"/>
      <c r="HAK91" s="394"/>
      <c r="HAL91" s="395"/>
      <c r="HAM91" s="389"/>
      <c r="HAN91" s="390"/>
      <c r="HAO91" s="391"/>
      <c r="HAP91" s="392"/>
      <c r="HAQ91" s="393"/>
      <c r="HAR91" s="394"/>
      <c r="HAS91" s="395"/>
      <c r="HAT91" s="389"/>
      <c r="HAU91" s="390"/>
      <c r="HAV91" s="391"/>
      <c r="HAW91" s="392"/>
      <c r="HAX91" s="393"/>
      <c r="HAY91" s="394"/>
      <c r="HAZ91" s="395"/>
      <c r="HBA91" s="389"/>
      <c r="HBB91" s="390"/>
      <c r="HBC91" s="391"/>
      <c r="HBD91" s="392"/>
      <c r="HBE91" s="393"/>
      <c r="HBF91" s="394"/>
      <c r="HBG91" s="395"/>
      <c r="HBH91" s="389"/>
      <c r="HBI91" s="390"/>
      <c r="HBJ91" s="391"/>
      <c r="HBK91" s="392"/>
      <c r="HBL91" s="393"/>
      <c r="HBM91" s="394"/>
      <c r="HBN91" s="395"/>
      <c r="HBO91" s="389"/>
      <c r="HBP91" s="390"/>
      <c r="HBQ91" s="391"/>
      <c r="HBR91" s="392"/>
      <c r="HBS91" s="393"/>
      <c r="HBT91" s="394"/>
      <c r="HBU91" s="395"/>
      <c r="HBV91" s="389"/>
      <c r="HBW91" s="390"/>
      <c r="HBX91" s="391"/>
      <c r="HBY91" s="392"/>
      <c r="HBZ91" s="393"/>
      <c r="HCA91" s="394"/>
      <c r="HCB91" s="395"/>
      <c r="HCC91" s="389"/>
      <c r="HCD91" s="390"/>
      <c r="HCE91" s="391"/>
      <c r="HCF91" s="392"/>
      <c r="HCG91" s="393"/>
      <c r="HCH91" s="394"/>
      <c r="HCI91" s="395"/>
      <c r="HCJ91" s="389"/>
      <c r="HCK91" s="390"/>
      <c r="HCL91" s="391"/>
      <c r="HCM91" s="392"/>
      <c r="HCN91" s="393"/>
      <c r="HCO91" s="394"/>
      <c r="HCP91" s="395"/>
      <c r="HCQ91" s="389"/>
      <c r="HCR91" s="390"/>
      <c r="HCS91" s="391"/>
      <c r="HCT91" s="392"/>
      <c r="HCU91" s="393"/>
      <c r="HCV91" s="394"/>
      <c r="HCW91" s="395"/>
      <c r="HCX91" s="389"/>
      <c r="HCY91" s="390"/>
      <c r="HCZ91" s="391"/>
      <c r="HDA91" s="392"/>
      <c r="HDB91" s="393"/>
      <c r="HDC91" s="394"/>
      <c r="HDD91" s="395"/>
      <c r="HDE91" s="389"/>
      <c r="HDF91" s="390"/>
      <c r="HDG91" s="391"/>
      <c r="HDH91" s="392"/>
      <c r="HDI91" s="393"/>
      <c r="HDJ91" s="394"/>
      <c r="HDK91" s="395"/>
      <c r="HDL91" s="389"/>
      <c r="HDM91" s="390"/>
      <c r="HDN91" s="391"/>
      <c r="HDO91" s="392"/>
      <c r="HDP91" s="393"/>
      <c r="HDQ91" s="394"/>
      <c r="HDR91" s="395"/>
      <c r="HDS91" s="389"/>
      <c r="HDT91" s="390"/>
      <c r="HDU91" s="391"/>
      <c r="HDV91" s="392"/>
      <c r="HDW91" s="393"/>
      <c r="HDX91" s="394"/>
      <c r="HDY91" s="395"/>
      <c r="HDZ91" s="389"/>
      <c r="HEA91" s="390"/>
      <c r="HEB91" s="391"/>
      <c r="HEC91" s="392"/>
      <c r="HED91" s="393"/>
      <c r="HEE91" s="394"/>
      <c r="HEF91" s="395"/>
      <c r="HEG91" s="389"/>
      <c r="HEH91" s="390"/>
      <c r="HEI91" s="391"/>
      <c r="HEJ91" s="392"/>
      <c r="HEK91" s="393"/>
      <c r="HEL91" s="394"/>
      <c r="HEM91" s="395"/>
      <c r="HEN91" s="389"/>
      <c r="HEO91" s="390"/>
      <c r="HEP91" s="391"/>
      <c r="HEQ91" s="392"/>
      <c r="HER91" s="393"/>
      <c r="HES91" s="394"/>
      <c r="HET91" s="395"/>
      <c r="HEU91" s="389"/>
      <c r="HEV91" s="390"/>
      <c r="HEW91" s="391"/>
      <c r="HEX91" s="392"/>
      <c r="HEY91" s="393"/>
      <c r="HEZ91" s="394"/>
      <c r="HFA91" s="395"/>
      <c r="HFB91" s="389"/>
      <c r="HFC91" s="390"/>
      <c r="HFD91" s="391"/>
      <c r="HFE91" s="392"/>
      <c r="HFF91" s="393"/>
      <c r="HFG91" s="394"/>
      <c r="HFH91" s="395"/>
      <c r="HFI91" s="389"/>
      <c r="HFJ91" s="390"/>
      <c r="HFK91" s="391"/>
      <c r="HFL91" s="392"/>
      <c r="HFM91" s="393"/>
      <c r="HFN91" s="394"/>
      <c r="HFO91" s="395"/>
      <c r="HFP91" s="389"/>
      <c r="HFQ91" s="390"/>
      <c r="HFR91" s="391"/>
      <c r="HFS91" s="392"/>
      <c r="HFT91" s="393"/>
      <c r="HFU91" s="394"/>
      <c r="HFV91" s="395"/>
      <c r="HFW91" s="389"/>
      <c r="HFX91" s="390"/>
      <c r="HFY91" s="391"/>
      <c r="HFZ91" s="392"/>
      <c r="HGA91" s="393"/>
      <c r="HGB91" s="394"/>
      <c r="HGC91" s="395"/>
      <c r="HGD91" s="389"/>
      <c r="HGE91" s="390"/>
      <c r="HGF91" s="391"/>
      <c r="HGG91" s="392"/>
      <c r="HGH91" s="393"/>
      <c r="HGI91" s="394"/>
      <c r="HGJ91" s="395"/>
      <c r="HGK91" s="389"/>
      <c r="HGL91" s="390"/>
      <c r="HGM91" s="391"/>
      <c r="HGN91" s="392"/>
      <c r="HGO91" s="393"/>
      <c r="HGP91" s="394"/>
      <c r="HGQ91" s="395"/>
      <c r="HGR91" s="389"/>
      <c r="HGS91" s="390"/>
      <c r="HGT91" s="391"/>
      <c r="HGU91" s="392"/>
      <c r="HGV91" s="393"/>
      <c r="HGW91" s="394"/>
      <c r="HGX91" s="395"/>
      <c r="HGY91" s="389"/>
      <c r="HGZ91" s="390"/>
      <c r="HHA91" s="391"/>
      <c r="HHB91" s="392"/>
      <c r="HHC91" s="393"/>
      <c r="HHD91" s="394"/>
      <c r="HHE91" s="395"/>
      <c r="HHF91" s="389"/>
      <c r="HHG91" s="390"/>
      <c r="HHH91" s="391"/>
      <c r="HHI91" s="392"/>
      <c r="HHJ91" s="393"/>
      <c r="HHK91" s="394"/>
      <c r="HHL91" s="395"/>
      <c r="HHM91" s="389"/>
      <c r="HHN91" s="390"/>
      <c r="HHO91" s="391"/>
      <c r="HHP91" s="392"/>
      <c r="HHQ91" s="393"/>
      <c r="HHR91" s="394"/>
      <c r="HHS91" s="395"/>
      <c r="HHT91" s="389"/>
      <c r="HHU91" s="390"/>
      <c r="HHV91" s="391"/>
      <c r="HHW91" s="392"/>
      <c r="HHX91" s="393"/>
      <c r="HHY91" s="394"/>
      <c r="HHZ91" s="395"/>
      <c r="HIA91" s="389"/>
      <c r="HIB91" s="390"/>
      <c r="HIC91" s="391"/>
      <c r="HID91" s="392"/>
      <c r="HIE91" s="393"/>
      <c r="HIF91" s="394"/>
      <c r="HIG91" s="395"/>
      <c r="HIH91" s="389"/>
      <c r="HII91" s="390"/>
      <c r="HIJ91" s="391"/>
      <c r="HIK91" s="392"/>
      <c r="HIL91" s="393"/>
      <c r="HIM91" s="394"/>
      <c r="HIN91" s="395"/>
      <c r="HIO91" s="389"/>
      <c r="HIP91" s="390"/>
      <c r="HIQ91" s="391"/>
      <c r="HIR91" s="392"/>
      <c r="HIS91" s="393"/>
      <c r="HIT91" s="394"/>
      <c r="HIU91" s="395"/>
      <c r="HIV91" s="389"/>
      <c r="HIW91" s="390"/>
      <c r="HIX91" s="391"/>
      <c r="HIY91" s="392"/>
      <c r="HIZ91" s="393"/>
      <c r="HJA91" s="394"/>
      <c r="HJB91" s="395"/>
      <c r="HJC91" s="389"/>
      <c r="HJD91" s="390"/>
      <c r="HJE91" s="391"/>
      <c r="HJF91" s="392"/>
      <c r="HJG91" s="393"/>
      <c r="HJH91" s="394"/>
      <c r="HJI91" s="395"/>
      <c r="HJJ91" s="389"/>
      <c r="HJK91" s="390"/>
      <c r="HJL91" s="391"/>
      <c r="HJM91" s="392"/>
      <c r="HJN91" s="393"/>
      <c r="HJO91" s="394"/>
      <c r="HJP91" s="395"/>
      <c r="HJQ91" s="389"/>
      <c r="HJR91" s="390"/>
      <c r="HJS91" s="391"/>
      <c r="HJT91" s="392"/>
      <c r="HJU91" s="393"/>
      <c r="HJV91" s="394"/>
      <c r="HJW91" s="395"/>
      <c r="HJX91" s="389"/>
      <c r="HJY91" s="390"/>
      <c r="HJZ91" s="391"/>
      <c r="HKA91" s="392"/>
      <c r="HKB91" s="393"/>
      <c r="HKC91" s="394"/>
      <c r="HKD91" s="395"/>
      <c r="HKE91" s="389"/>
      <c r="HKF91" s="390"/>
      <c r="HKG91" s="391"/>
      <c r="HKH91" s="392"/>
      <c r="HKI91" s="393"/>
      <c r="HKJ91" s="394"/>
      <c r="HKK91" s="395"/>
      <c r="HKL91" s="389"/>
      <c r="HKM91" s="390"/>
      <c r="HKN91" s="391"/>
      <c r="HKO91" s="392"/>
      <c r="HKP91" s="393"/>
      <c r="HKQ91" s="394"/>
      <c r="HKR91" s="395"/>
      <c r="HKS91" s="389"/>
      <c r="HKT91" s="390"/>
      <c r="HKU91" s="391"/>
      <c r="HKV91" s="392"/>
      <c r="HKW91" s="393"/>
      <c r="HKX91" s="394"/>
      <c r="HKY91" s="395"/>
      <c r="HKZ91" s="389"/>
      <c r="HLA91" s="390"/>
      <c r="HLB91" s="391"/>
      <c r="HLC91" s="392"/>
      <c r="HLD91" s="393"/>
      <c r="HLE91" s="394"/>
      <c r="HLF91" s="395"/>
      <c r="HLG91" s="389"/>
      <c r="HLH91" s="390"/>
      <c r="HLI91" s="391"/>
      <c r="HLJ91" s="392"/>
      <c r="HLK91" s="393"/>
      <c r="HLL91" s="394"/>
      <c r="HLM91" s="395"/>
      <c r="HLN91" s="389"/>
      <c r="HLO91" s="390"/>
      <c r="HLP91" s="391"/>
      <c r="HLQ91" s="392"/>
      <c r="HLR91" s="393"/>
      <c r="HLS91" s="394"/>
      <c r="HLT91" s="395"/>
      <c r="HLU91" s="389"/>
      <c r="HLV91" s="390"/>
      <c r="HLW91" s="391"/>
      <c r="HLX91" s="392"/>
      <c r="HLY91" s="393"/>
      <c r="HLZ91" s="394"/>
      <c r="HMA91" s="395"/>
      <c r="HMB91" s="389"/>
      <c r="HMC91" s="390"/>
      <c r="HMD91" s="391"/>
      <c r="HME91" s="392"/>
      <c r="HMF91" s="393"/>
      <c r="HMG91" s="394"/>
      <c r="HMH91" s="395"/>
      <c r="HMI91" s="389"/>
      <c r="HMJ91" s="390"/>
      <c r="HMK91" s="391"/>
      <c r="HML91" s="392"/>
      <c r="HMM91" s="393"/>
      <c r="HMN91" s="394"/>
      <c r="HMO91" s="395"/>
      <c r="HMP91" s="389"/>
      <c r="HMQ91" s="390"/>
      <c r="HMR91" s="391"/>
      <c r="HMS91" s="392"/>
      <c r="HMT91" s="393"/>
      <c r="HMU91" s="394"/>
      <c r="HMV91" s="395"/>
      <c r="HMW91" s="389"/>
      <c r="HMX91" s="390"/>
      <c r="HMY91" s="391"/>
      <c r="HMZ91" s="392"/>
      <c r="HNA91" s="393"/>
      <c r="HNB91" s="394"/>
      <c r="HNC91" s="395"/>
      <c r="HND91" s="389"/>
      <c r="HNE91" s="390"/>
      <c r="HNF91" s="391"/>
      <c r="HNG91" s="392"/>
      <c r="HNH91" s="393"/>
      <c r="HNI91" s="394"/>
      <c r="HNJ91" s="395"/>
      <c r="HNK91" s="389"/>
      <c r="HNL91" s="390"/>
      <c r="HNM91" s="391"/>
      <c r="HNN91" s="392"/>
      <c r="HNO91" s="393"/>
      <c r="HNP91" s="394"/>
      <c r="HNQ91" s="395"/>
      <c r="HNR91" s="389"/>
      <c r="HNS91" s="390"/>
      <c r="HNT91" s="391"/>
      <c r="HNU91" s="392"/>
      <c r="HNV91" s="393"/>
      <c r="HNW91" s="394"/>
      <c r="HNX91" s="395"/>
      <c r="HNY91" s="389"/>
      <c r="HNZ91" s="390"/>
      <c r="HOA91" s="391"/>
      <c r="HOB91" s="392"/>
      <c r="HOC91" s="393"/>
      <c r="HOD91" s="394"/>
      <c r="HOE91" s="395"/>
      <c r="HOF91" s="389"/>
      <c r="HOG91" s="390"/>
      <c r="HOH91" s="391"/>
      <c r="HOI91" s="392"/>
      <c r="HOJ91" s="393"/>
      <c r="HOK91" s="394"/>
      <c r="HOL91" s="395"/>
      <c r="HOM91" s="389"/>
      <c r="HON91" s="390"/>
      <c r="HOO91" s="391"/>
      <c r="HOP91" s="392"/>
      <c r="HOQ91" s="393"/>
      <c r="HOR91" s="394"/>
      <c r="HOS91" s="395"/>
      <c r="HOT91" s="389"/>
      <c r="HOU91" s="390"/>
      <c r="HOV91" s="391"/>
      <c r="HOW91" s="392"/>
      <c r="HOX91" s="393"/>
      <c r="HOY91" s="394"/>
      <c r="HOZ91" s="395"/>
      <c r="HPA91" s="389"/>
      <c r="HPB91" s="390"/>
      <c r="HPC91" s="391"/>
      <c r="HPD91" s="392"/>
      <c r="HPE91" s="393"/>
      <c r="HPF91" s="394"/>
      <c r="HPG91" s="395"/>
      <c r="HPH91" s="389"/>
      <c r="HPI91" s="390"/>
      <c r="HPJ91" s="391"/>
      <c r="HPK91" s="392"/>
      <c r="HPL91" s="393"/>
      <c r="HPM91" s="394"/>
      <c r="HPN91" s="395"/>
      <c r="HPO91" s="389"/>
      <c r="HPP91" s="390"/>
      <c r="HPQ91" s="391"/>
      <c r="HPR91" s="392"/>
      <c r="HPS91" s="393"/>
      <c r="HPT91" s="394"/>
      <c r="HPU91" s="395"/>
      <c r="HPV91" s="389"/>
      <c r="HPW91" s="390"/>
      <c r="HPX91" s="391"/>
      <c r="HPY91" s="392"/>
      <c r="HPZ91" s="393"/>
      <c r="HQA91" s="394"/>
      <c r="HQB91" s="395"/>
      <c r="HQC91" s="389"/>
      <c r="HQD91" s="390"/>
      <c r="HQE91" s="391"/>
      <c r="HQF91" s="392"/>
      <c r="HQG91" s="393"/>
      <c r="HQH91" s="394"/>
      <c r="HQI91" s="395"/>
      <c r="HQJ91" s="389"/>
      <c r="HQK91" s="390"/>
      <c r="HQL91" s="391"/>
      <c r="HQM91" s="392"/>
      <c r="HQN91" s="393"/>
      <c r="HQO91" s="394"/>
      <c r="HQP91" s="395"/>
      <c r="HQQ91" s="389"/>
      <c r="HQR91" s="390"/>
      <c r="HQS91" s="391"/>
      <c r="HQT91" s="392"/>
      <c r="HQU91" s="393"/>
      <c r="HQV91" s="394"/>
      <c r="HQW91" s="395"/>
      <c r="HQX91" s="389"/>
      <c r="HQY91" s="390"/>
      <c r="HQZ91" s="391"/>
      <c r="HRA91" s="392"/>
      <c r="HRB91" s="393"/>
      <c r="HRC91" s="394"/>
      <c r="HRD91" s="395"/>
      <c r="HRE91" s="389"/>
      <c r="HRF91" s="390"/>
      <c r="HRG91" s="391"/>
      <c r="HRH91" s="392"/>
      <c r="HRI91" s="393"/>
      <c r="HRJ91" s="394"/>
      <c r="HRK91" s="395"/>
      <c r="HRL91" s="389"/>
      <c r="HRM91" s="390"/>
      <c r="HRN91" s="391"/>
      <c r="HRO91" s="392"/>
      <c r="HRP91" s="393"/>
      <c r="HRQ91" s="394"/>
      <c r="HRR91" s="395"/>
      <c r="HRS91" s="389"/>
      <c r="HRT91" s="390"/>
      <c r="HRU91" s="391"/>
      <c r="HRV91" s="392"/>
      <c r="HRW91" s="393"/>
      <c r="HRX91" s="394"/>
      <c r="HRY91" s="395"/>
      <c r="HRZ91" s="389"/>
      <c r="HSA91" s="390"/>
      <c r="HSB91" s="391"/>
      <c r="HSC91" s="392"/>
      <c r="HSD91" s="393"/>
      <c r="HSE91" s="394"/>
      <c r="HSF91" s="395"/>
      <c r="HSG91" s="389"/>
      <c r="HSH91" s="390"/>
      <c r="HSI91" s="391"/>
      <c r="HSJ91" s="392"/>
      <c r="HSK91" s="393"/>
      <c r="HSL91" s="394"/>
      <c r="HSM91" s="395"/>
      <c r="HSN91" s="389"/>
      <c r="HSO91" s="390"/>
      <c r="HSP91" s="391"/>
      <c r="HSQ91" s="392"/>
      <c r="HSR91" s="393"/>
      <c r="HSS91" s="394"/>
      <c r="HST91" s="395"/>
      <c r="HSU91" s="389"/>
      <c r="HSV91" s="390"/>
      <c r="HSW91" s="391"/>
      <c r="HSX91" s="392"/>
      <c r="HSY91" s="393"/>
      <c r="HSZ91" s="394"/>
      <c r="HTA91" s="395"/>
      <c r="HTB91" s="389"/>
      <c r="HTC91" s="390"/>
      <c r="HTD91" s="391"/>
      <c r="HTE91" s="392"/>
      <c r="HTF91" s="393"/>
      <c r="HTG91" s="394"/>
      <c r="HTH91" s="395"/>
      <c r="HTI91" s="389"/>
      <c r="HTJ91" s="390"/>
      <c r="HTK91" s="391"/>
      <c r="HTL91" s="392"/>
      <c r="HTM91" s="393"/>
      <c r="HTN91" s="394"/>
      <c r="HTO91" s="395"/>
      <c r="HTP91" s="389"/>
      <c r="HTQ91" s="390"/>
      <c r="HTR91" s="391"/>
      <c r="HTS91" s="392"/>
      <c r="HTT91" s="393"/>
      <c r="HTU91" s="394"/>
      <c r="HTV91" s="395"/>
      <c r="HTW91" s="389"/>
      <c r="HTX91" s="390"/>
      <c r="HTY91" s="391"/>
      <c r="HTZ91" s="392"/>
      <c r="HUA91" s="393"/>
      <c r="HUB91" s="394"/>
      <c r="HUC91" s="395"/>
      <c r="HUD91" s="389"/>
      <c r="HUE91" s="390"/>
      <c r="HUF91" s="391"/>
      <c r="HUG91" s="392"/>
      <c r="HUH91" s="393"/>
      <c r="HUI91" s="394"/>
      <c r="HUJ91" s="395"/>
      <c r="HUK91" s="389"/>
      <c r="HUL91" s="390"/>
      <c r="HUM91" s="391"/>
      <c r="HUN91" s="392"/>
      <c r="HUO91" s="393"/>
      <c r="HUP91" s="394"/>
      <c r="HUQ91" s="395"/>
      <c r="HUR91" s="389"/>
      <c r="HUS91" s="390"/>
      <c r="HUT91" s="391"/>
      <c r="HUU91" s="392"/>
      <c r="HUV91" s="393"/>
      <c r="HUW91" s="394"/>
      <c r="HUX91" s="395"/>
      <c r="HUY91" s="389"/>
      <c r="HUZ91" s="390"/>
      <c r="HVA91" s="391"/>
      <c r="HVB91" s="392"/>
      <c r="HVC91" s="393"/>
      <c r="HVD91" s="394"/>
      <c r="HVE91" s="395"/>
      <c r="HVF91" s="389"/>
      <c r="HVG91" s="390"/>
      <c r="HVH91" s="391"/>
      <c r="HVI91" s="392"/>
      <c r="HVJ91" s="393"/>
      <c r="HVK91" s="394"/>
      <c r="HVL91" s="395"/>
      <c r="HVM91" s="389"/>
      <c r="HVN91" s="390"/>
      <c r="HVO91" s="391"/>
      <c r="HVP91" s="392"/>
      <c r="HVQ91" s="393"/>
      <c r="HVR91" s="394"/>
      <c r="HVS91" s="395"/>
      <c r="HVT91" s="389"/>
      <c r="HVU91" s="390"/>
      <c r="HVV91" s="391"/>
      <c r="HVW91" s="392"/>
      <c r="HVX91" s="393"/>
      <c r="HVY91" s="394"/>
      <c r="HVZ91" s="395"/>
      <c r="HWA91" s="389"/>
      <c r="HWB91" s="390"/>
      <c r="HWC91" s="391"/>
      <c r="HWD91" s="392"/>
      <c r="HWE91" s="393"/>
      <c r="HWF91" s="394"/>
      <c r="HWG91" s="395"/>
      <c r="HWH91" s="389"/>
      <c r="HWI91" s="390"/>
      <c r="HWJ91" s="391"/>
      <c r="HWK91" s="392"/>
      <c r="HWL91" s="393"/>
      <c r="HWM91" s="394"/>
      <c r="HWN91" s="395"/>
      <c r="HWO91" s="389"/>
      <c r="HWP91" s="390"/>
      <c r="HWQ91" s="391"/>
      <c r="HWR91" s="392"/>
      <c r="HWS91" s="393"/>
      <c r="HWT91" s="394"/>
      <c r="HWU91" s="395"/>
      <c r="HWV91" s="389"/>
      <c r="HWW91" s="390"/>
      <c r="HWX91" s="391"/>
      <c r="HWY91" s="392"/>
      <c r="HWZ91" s="393"/>
      <c r="HXA91" s="394"/>
      <c r="HXB91" s="395"/>
      <c r="HXC91" s="389"/>
      <c r="HXD91" s="390"/>
      <c r="HXE91" s="391"/>
      <c r="HXF91" s="392"/>
      <c r="HXG91" s="393"/>
      <c r="HXH91" s="394"/>
      <c r="HXI91" s="395"/>
      <c r="HXJ91" s="389"/>
      <c r="HXK91" s="390"/>
      <c r="HXL91" s="391"/>
      <c r="HXM91" s="392"/>
      <c r="HXN91" s="393"/>
      <c r="HXO91" s="394"/>
      <c r="HXP91" s="395"/>
      <c r="HXQ91" s="389"/>
      <c r="HXR91" s="390"/>
      <c r="HXS91" s="391"/>
      <c r="HXT91" s="392"/>
      <c r="HXU91" s="393"/>
      <c r="HXV91" s="394"/>
      <c r="HXW91" s="395"/>
      <c r="HXX91" s="389"/>
      <c r="HXY91" s="390"/>
      <c r="HXZ91" s="391"/>
      <c r="HYA91" s="392"/>
      <c r="HYB91" s="393"/>
      <c r="HYC91" s="394"/>
      <c r="HYD91" s="395"/>
      <c r="HYE91" s="389"/>
      <c r="HYF91" s="390"/>
      <c r="HYG91" s="391"/>
      <c r="HYH91" s="392"/>
      <c r="HYI91" s="393"/>
      <c r="HYJ91" s="394"/>
      <c r="HYK91" s="395"/>
      <c r="HYL91" s="389"/>
      <c r="HYM91" s="390"/>
      <c r="HYN91" s="391"/>
      <c r="HYO91" s="392"/>
      <c r="HYP91" s="393"/>
      <c r="HYQ91" s="394"/>
      <c r="HYR91" s="395"/>
      <c r="HYS91" s="389"/>
      <c r="HYT91" s="390"/>
      <c r="HYU91" s="391"/>
      <c r="HYV91" s="392"/>
      <c r="HYW91" s="393"/>
      <c r="HYX91" s="394"/>
      <c r="HYY91" s="395"/>
      <c r="HYZ91" s="389"/>
      <c r="HZA91" s="390"/>
      <c r="HZB91" s="391"/>
      <c r="HZC91" s="392"/>
      <c r="HZD91" s="393"/>
      <c r="HZE91" s="394"/>
      <c r="HZF91" s="395"/>
      <c r="HZG91" s="389"/>
      <c r="HZH91" s="390"/>
      <c r="HZI91" s="391"/>
      <c r="HZJ91" s="392"/>
      <c r="HZK91" s="393"/>
      <c r="HZL91" s="394"/>
      <c r="HZM91" s="395"/>
      <c r="HZN91" s="389"/>
      <c r="HZO91" s="390"/>
      <c r="HZP91" s="391"/>
      <c r="HZQ91" s="392"/>
      <c r="HZR91" s="393"/>
      <c r="HZS91" s="394"/>
      <c r="HZT91" s="395"/>
      <c r="HZU91" s="389"/>
      <c r="HZV91" s="390"/>
      <c r="HZW91" s="391"/>
      <c r="HZX91" s="392"/>
      <c r="HZY91" s="393"/>
      <c r="HZZ91" s="394"/>
      <c r="IAA91" s="395"/>
      <c r="IAB91" s="389"/>
      <c r="IAC91" s="390"/>
      <c r="IAD91" s="391"/>
      <c r="IAE91" s="392"/>
      <c r="IAF91" s="393"/>
      <c r="IAG91" s="394"/>
      <c r="IAH91" s="395"/>
      <c r="IAI91" s="389"/>
      <c r="IAJ91" s="390"/>
      <c r="IAK91" s="391"/>
      <c r="IAL91" s="392"/>
      <c r="IAM91" s="393"/>
      <c r="IAN91" s="394"/>
      <c r="IAO91" s="395"/>
      <c r="IAP91" s="389"/>
      <c r="IAQ91" s="390"/>
      <c r="IAR91" s="391"/>
      <c r="IAS91" s="392"/>
      <c r="IAT91" s="393"/>
      <c r="IAU91" s="394"/>
      <c r="IAV91" s="395"/>
      <c r="IAW91" s="389"/>
      <c r="IAX91" s="390"/>
      <c r="IAY91" s="391"/>
      <c r="IAZ91" s="392"/>
      <c r="IBA91" s="393"/>
      <c r="IBB91" s="394"/>
      <c r="IBC91" s="395"/>
      <c r="IBD91" s="389"/>
      <c r="IBE91" s="390"/>
      <c r="IBF91" s="391"/>
      <c r="IBG91" s="392"/>
      <c r="IBH91" s="393"/>
      <c r="IBI91" s="394"/>
      <c r="IBJ91" s="395"/>
      <c r="IBK91" s="389"/>
      <c r="IBL91" s="390"/>
      <c r="IBM91" s="391"/>
      <c r="IBN91" s="392"/>
      <c r="IBO91" s="393"/>
      <c r="IBP91" s="394"/>
      <c r="IBQ91" s="395"/>
      <c r="IBR91" s="389"/>
      <c r="IBS91" s="390"/>
      <c r="IBT91" s="391"/>
      <c r="IBU91" s="392"/>
      <c r="IBV91" s="393"/>
      <c r="IBW91" s="394"/>
      <c r="IBX91" s="395"/>
      <c r="IBY91" s="389"/>
      <c r="IBZ91" s="390"/>
      <c r="ICA91" s="391"/>
      <c r="ICB91" s="392"/>
      <c r="ICC91" s="393"/>
      <c r="ICD91" s="394"/>
      <c r="ICE91" s="395"/>
      <c r="ICF91" s="389"/>
      <c r="ICG91" s="390"/>
      <c r="ICH91" s="391"/>
      <c r="ICI91" s="392"/>
      <c r="ICJ91" s="393"/>
      <c r="ICK91" s="394"/>
      <c r="ICL91" s="395"/>
      <c r="ICM91" s="389"/>
      <c r="ICN91" s="390"/>
      <c r="ICO91" s="391"/>
      <c r="ICP91" s="392"/>
      <c r="ICQ91" s="393"/>
      <c r="ICR91" s="394"/>
      <c r="ICS91" s="395"/>
      <c r="ICT91" s="389"/>
      <c r="ICU91" s="390"/>
      <c r="ICV91" s="391"/>
      <c r="ICW91" s="392"/>
      <c r="ICX91" s="393"/>
      <c r="ICY91" s="394"/>
      <c r="ICZ91" s="395"/>
      <c r="IDA91" s="389"/>
      <c r="IDB91" s="390"/>
      <c r="IDC91" s="391"/>
      <c r="IDD91" s="392"/>
      <c r="IDE91" s="393"/>
      <c r="IDF91" s="394"/>
      <c r="IDG91" s="395"/>
      <c r="IDH91" s="389"/>
      <c r="IDI91" s="390"/>
      <c r="IDJ91" s="391"/>
      <c r="IDK91" s="392"/>
      <c r="IDL91" s="393"/>
      <c r="IDM91" s="394"/>
      <c r="IDN91" s="395"/>
      <c r="IDO91" s="389"/>
      <c r="IDP91" s="390"/>
      <c r="IDQ91" s="391"/>
      <c r="IDR91" s="392"/>
      <c r="IDS91" s="393"/>
      <c r="IDT91" s="394"/>
      <c r="IDU91" s="395"/>
      <c r="IDV91" s="389"/>
      <c r="IDW91" s="390"/>
      <c r="IDX91" s="391"/>
      <c r="IDY91" s="392"/>
      <c r="IDZ91" s="393"/>
      <c r="IEA91" s="394"/>
      <c r="IEB91" s="395"/>
      <c r="IEC91" s="389"/>
      <c r="IED91" s="390"/>
      <c r="IEE91" s="391"/>
      <c r="IEF91" s="392"/>
      <c r="IEG91" s="393"/>
      <c r="IEH91" s="394"/>
      <c r="IEI91" s="395"/>
      <c r="IEJ91" s="389"/>
      <c r="IEK91" s="390"/>
      <c r="IEL91" s="391"/>
      <c r="IEM91" s="392"/>
      <c r="IEN91" s="393"/>
      <c r="IEO91" s="394"/>
      <c r="IEP91" s="395"/>
      <c r="IEQ91" s="389"/>
      <c r="IER91" s="390"/>
      <c r="IES91" s="391"/>
      <c r="IET91" s="392"/>
      <c r="IEU91" s="393"/>
      <c r="IEV91" s="394"/>
      <c r="IEW91" s="395"/>
      <c r="IEX91" s="389"/>
      <c r="IEY91" s="390"/>
      <c r="IEZ91" s="391"/>
      <c r="IFA91" s="392"/>
      <c r="IFB91" s="393"/>
      <c r="IFC91" s="394"/>
      <c r="IFD91" s="395"/>
      <c r="IFE91" s="389"/>
      <c r="IFF91" s="390"/>
      <c r="IFG91" s="391"/>
      <c r="IFH91" s="392"/>
      <c r="IFI91" s="393"/>
      <c r="IFJ91" s="394"/>
      <c r="IFK91" s="395"/>
      <c r="IFL91" s="389"/>
      <c r="IFM91" s="390"/>
      <c r="IFN91" s="391"/>
      <c r="IFO91" s="392"/>
      <c r="IFP91" s="393"/>
      <c r="IFQ91" s="394"/>
      <c r="IFR91" s="395"/>
      <c r="IFS91" s="389"/>
      <c r="IFT91" s="390"/>
      <c r="IFU91" s="391"/>
      <c r="IFV91" s="392"/>
      <c r="IFW91" s="393"/>
      <c r="IFX91" s="394"/>
      <c r="IFY91" s="395"/>
      <c r="IFZ91" s="389"/>
      <c r="IGA91" s="390"/>
      <c r="IGB91" s="391"/>
      <c r="IGC91" s="392"/>
      <c r="IGD91" s="393"/>
      <c r="IGE91" s="394"/>
      <c r="IGF91" s="395"/>
      <c r="IGG91" s="389"/>
      <c r="IGH91" s="390"/>
      <c r="IGI91" s="391"/>
      <c r="IGJ91" s="392"/>
      <c r="IGK91" s="393"/>
      <c r="IGL91" s="394"/>
      <c r="IGM91" s="395"/>
      <c r="IGN91" s="389"/>
      <c r="IGO91" s="390"/>
      <c r="IGP91" s="391"/>
      <c r="IGQ91" s="392"/>
      <c r="IGR91" s="393"/>
      <c r="IGS91" s="394"/>
      <c r="IGT91" s="395"/>
      <c r="IGU91" s="389"/>
      <c r="IGV91" s="390"/>
      <c r="IGW91" s="391"/>
      <c r="IGX91" s="392"/>
      <c r="IGY91" s="393"/>
      <c r="IGZ91" s="394"/>
      <c r="IHA91" s="395"/>
      <c r="IHB91" s="389"/>
      <c r="IHC91" s="390"/>
      <c r="IHD91" s="391"/>
      <c r="IHE91" s="392"/>
      <c r="IHF91" s="393"/>
      <c r="IHG91" s="394"/>
      <c r="IHH91" s="395"/>
      <c r="IHI91" s="389"/>
      <c r="IHJ91" s="390"/>
      <c r="IHK91" s="391"/>
      <c r="IHL91" s="392"/>
      <c r="IHM91" s="393"/>
      <c r="IHN91" s="394"/>
      <c r="IHO91" s="395"/>
      <c r="IHP91" s="389"/>
      <c r="IHQ91" s="390"/>
      <c r="IHR91" s="391"/>
      <c r="IHS91" s="392"/>
      <c r="IHT91" s="393"/>
      <c r="IHU91" s="394"/>
      <c r="IHV91" s="395"/>
      <c r="IHW91" s="389"/>
      <c r="IHX91" s="390"/>
      <c r="IHY91" s="391"/>
      <c r="IHZ91" s="392"/>
      <c r="IIA91" s="393"/>
      <c r="IIB91" s="394"/>
      <c r="IIC91" s="395"/>
      <c r="IID91" s="389"/>
      <c r="IIE91" s="390"/>
      <c r="IIF91" s="391"/>
      <c r="IIG91" s="392"/>
      <c r="IIH91" s="393"/>
      <c r="III91" s="394"/>
      <c r="IIJ91" s="395"/>
      <c r="IIK91" s="389"/>
      <c r="IIL91" s="390"/>
      <c r="IIM91" s="391"/>
      <c r="IIN91" s="392"/>
      <c r="IIO91" s="393"/>
      <c r="IIP91" s="394"/>
      <c r="IIQ91" s="395"/>
      <c r="IIR91" s="389"/>
      <c r="IIS91" s="390"/>
      <c r="IIT91" s="391"/>
      <c r="IIU91" s="392"/>
      <c r="IIV91" s="393"/>
      <c r="IIW91" s="394"/>
      <c r="IIX91" s="395"/>
      <c r="IIY91" s="389"/>
      <c r="IIZ91" s="390"/>
      <c r="IJA91" s="391"/>
      <c r="IJB91" s="392"/>
      <c r="IJC91" s="393"/>
      <c r="IJD91" s="394"/>
      <c r="IJE91" s="395"/>
      <c r="IJF91" s="389"/>
      <c r="IJG91" s="390"/>
      <c r="IJH91" s="391"/>
      <c r="IJI91" s="392"/>
      <c r="IJJ91" s="393"/>
      <c r="IJK91" s="394"/>
      <c r="IJL91" s="395"/>
      <c r="IJM91" s="389"/>
      <c r="IJN91" s="390"/>
      <c r="IJO91" s="391"/>
      <c r="IJP91" s="392"/>
      <c r="IJQ91" s="393"/>
      <c r="IJR91" s="394"/>
      <c r="IJS91" s="395"/>
      <c r="IJT91" s="389"/>
      <c r="IJU91" s="390"/>
      <c r="IJV91" s="391"/>
      <c r="IJW91" s="392"/>
      <c r="IJX91" s="393"/>
      <c r="IJY91" s="394"/>
      <c r="IJZ91" s="395"/>
      <c r="IKA91" s="389"/>
      <c r="IKB91" s="390"/>
      <c r="IKC91" s="391"/>
      <c r="IKD91" s="392"/>
      <c r="IKE91" s="393"/>
      <c r="IKF91" s="394"/>
      <c r="IKG91" s="395"/>
      <c r="IKH91" s="389"/>
      <c r="IKI91" s="390"/>
      <c r="IKJ91" s="391"/>
      <c r="IKK91" s="392"/>
      <c r="IKL91" s="393"/>
      <c r="IKM91" s="394"/>
      <c r="IKN91" s="395"/>
      <c r="IKO91" s="389"/>
      <c r="IKP91" s="390"/>
      <c r="IKQ91" s="391"/>
      <c r="IKR91" s="392"/>
      <c r="IKS91" s="393"/>
      <c r="IKT91" s="394"/>
      <c r="IKU91" s="395"/>
      <c r="IKV91" s="389"/>
      <c r="IKW91" s="390"/>
      <c r="IKX91" s="391"/>
      <c r="IKY91" s="392"/>
      <c r="IKZ91" s="393"/>
      <c r="ILA91" s="394"/>
      <c r="ILB91" s="395"/>
      <c r="ILC91" s="389"/>
      <c r="ILD91" s="390"/>
      <c r="ILE91" s="391"/>
      <c r="ILF91" s="392"/>
      <c r="ILG91" s="393"/>
      <c r="ILH91" s="394"/>
      <c r="ILI91" s="395"/>
      <c r="ILJ91" s="389"/>
      <c r="ILK91" s="390"/>
      <c r="ILL91" s="391"/>
      <c r="ILM91" s="392"/>
      <c r="ILN91" s="393"/>
      <c r="ILO91" s="394"/>
      <c r="ILP91" s="395"/>
      <c r="ILQ91" s="389"/>
      <c r="ILR91" s="390"/>
      <c r="ILS91" s="391"/>
      <c r="ILT91" s="392"/>
      <c r="ILU91" s="393"/>
      <c r="ILV91" s="394"/>
      <c r="ILW91" s="395"/>
      <c r="ILX91" s="389"/>
      <c r="ILY91" s="390"/>
      <c r="ILZ91" s="391"/>
      <c r="IMA91" s="392"/>
      <c r="IMB91" s="393"/>
      <c r="IMC91" s="394"/>
      <c r="IMD91" s="395"/>
      <c r="IME91" s="389"/>
      <c r="IMF91" s="390"/>
      <c r="IMG91" s="391"/>
      <c r="IMH91" s="392"/>
      <c r="IMI91" s="393"/>
      <c r="IMJ91" s="394"/>
      <c r="IMK91" s="395"/>
      <c r="IML91" s="389"/>
      <c r="IMM91" s="390"/>
      <c r="IMN91" s="391"/>
      <c r="IMO91" s="392"/>
      <c r="IMP91" s="393"/>
      <c r="IMQ91" s="394"/>
      <c r="IMR91" s="395"/>
      <c r="IMS91" s="389"/>
      <c r="IMT91" s="390"/>
      <c r="IMU91" s="391"/>
      <c r="IMV91" s="392"/>
      <c r="IMW91" s="393"/>
      <c r="IMX91" s="394"/>
      <c r="IMY91" s="395"/>
      <c r="IMZ91" s="389"/>
      <c r="INA91" s="390"/>
      <c r="INB91" s="391"/>
      <c r="INC91" s="392"/>
      <c r="IND91" s="393"/>
      <c r="INE91" s="394"/>
      <c r="INF91" s="395"/>
      <c r="ING91" s="389"/>
      <c r="INH91" s="390"/>
      <c r="INI91" s="391"/>
      <c r="INJ91" s="392"/>
      <c r="INK91" s="393"/>
      <c r="INL91" s="394"/>
      <c r="INM91" s="395"/>
      <c r="INN91" s="389"/>
      <c r="INO91" s="390"/>
      <c r="INP91" s="391"/>
      <c r="INQ91" s="392"/>
      <c r="INR91" s="393"/>
      <c r="INS91" s="394"/>
      <c r="INT91" s="395"/>
      <c r="INU91" s="389"/>
      <c r="INV91" s="390"/>
      <c r="INW91" s="391"/>
      <c r="INX91" s="392"/>
      <c r="INY91" s="393"/>
      <c r="INZ91" s="394"/>
      <c r="IOA91" s="395"/>
      <c r="IOB91" s="389"/>
      <c r="IOC91" s="390"/>
      <c r="IOD91" s="391"/>
      <c r="IOE91" s="392"/>
      <c r="IOF91" s="393"/>
      <c r="IOG91" s="394"/>
      <c r="IOH91" s="395"/>
      <c r="IOI91" s="389"/>
      <c r="IOJ91" s="390"/>
      <c r="IOK91" s="391"/>
      <c r="IOL91" s="392"/>
      <c r="IOM91" s="393"/>
      <c r="ION91" s="394"/>
      <c r="IOO91" s="395"/>
      <c r="IOP91" s="389"/>
      <c r="IOQ91" s="390"/>
      <c r="IOR91" s="391"/>
      <c r="IOS91" s="392"/>
      <c r="IOT91" s="393"/>
      <c r="IOU91" s="394"/>
      <c r="IOV91" s="395"/>
      <c r="IOW91" s="389"/>
      <c r="IOX91" s="390"/>
      <c r="IOY91" s="391"/>
      <c r="IOZ91" s="392"/>
      <c r="IPA91" s="393"/>
      <c r="IPB91" s="394"/>
      <c r="IPC91" s="395"/>
      <c r="IPD91" s="389"/>
      <c r="IPE91" s="390"/>
      <c r="IPF91" s="391"/>
      <c r="IPG91" s="392"/>
      <c r="IPH91" s="393"/>
      <c r="IPI91" s="394"/>
      <c r="IPJ91" s="395"/>
      <c r="IPK91" s="389"/>
      <c r="IPL91" s="390"/>
      <c r="IPM91" s="391"/>
      <c r="IPN91" s="392"/>
      <c r="IPO91" s="393"/>
      <c r="IPP91" s="394"/>
      <c r="IPQ91" s="395"/>
      <c r="IPR91" s="389"/>
      <c r="IPS91" s="390"/>
      <c r="IPT91" s="391"/>
      <c r="IPU91" s="392"/>
      <c r="IPV91" s="393"/>
      <c r="IPW91" s="394"/>
      <c r="IPX91" s="395"/>
      <c r="IPY91" s="389"/>
      <c r="IPZ91" s="390"/>
      <c r="IQA91" s="391"/>
      <c r="IQB91" s="392"/>
      <c r="IQC91" s="393"/>
      <c r="IQD91" s="394"/>
      <c r="IQE91" s="395"/>
      <c r="IQF91" s="389"/>
      <c r="IQG91" s="390"/>
      <c r="IQH91" s="391"/>
      <c r="IQI91" s="392"/>
      <c r="IQJ91" s="393"/>
      <c r="IQK91" s="394"/>
      <c r="IQL91" s="395"/>
      <c r="IQM91" s="389"/>
      <c r="IQN91" s="390"/>
      <c r="IQO91" s="391"/>
      <c r="IQP91" s="392"/>
      <c r="IQQ91" s="393"/>
      <c r="IQR91" s="394"/>
      <c r="IQS91" s="395"/>
      <c r="IQT91" s="389"/>
      <c r="IQU91" s="390"/>
      <c r="IQV91" s="391"/>
      <c r="IQW91" s="392"/>
      <c r="IQX91" s="393"/>
      <c r="IQY91" s="394"/>
      <c r="IQZ91" s="395"/>
      <c r="IRA91" s="389"/>
      <c r="IRB91" s="390"/>
      <c r="IRC91" s="391"/>
      <c r="IRD91" s="392"/>
      <c r="IRE91" s="393"/>
      <c r="IRF91" s="394"/>
      <c r="IRG91" s="395"/>
      <c r="IRH91" s="389"/>
      <c r="IRI91" s="390"/>
      <c r="IRJ91" s="391"/>
      <c r="IRK91" s="392"/>
      <c r="IRL91" s="393"/>
      <c r="IRM91" s="394"/>
      <c r="IRN91" s="395"/>
      <c r="IRO91" s="389"/>
      <c r="IRP91" s="390"/>
      <c r="IRQ91" s="391"/>
      <c r="IRR91" s="392"/>
      <c r="IRS91" s="393"/>
      <c r="IRT91" s="394"/>
      <c r="IRU91" s="395"/>
      <c r="IRV91" s="389"/>
      <c r="IRW91" s="390"/>
      <c r="IRX91" s="391"/>
      <c r="IRY91" s="392"/>
      <c r="IRZ91" s="393"/>
      <c r="ISA91" s="394"/>
      <c r="ISB91" s="395"/>
      <c r="ISC91" s="389"/>
      <c r="ISD91" s="390"/>
      <c r="ISE91" s="391"/>
      <c r="ISF91" s="392"/>
      <c r="ISG91" s="393"/>
      <c r="ISH91" s="394"/>
      <c r="ISI91" s="395"/>
      <c r="ISJ91" s="389"/>
      <c r="ISK91" s="390"/>
      <c r="ISL91" s="391"/>
      <c r="ISM91" s="392"/>
      <c r="ISN91" s="393"/>
      <c r="ISO91" s="394"/>
      <c r="ISP91" s="395"/>
      <c r="ISQ91" s="389"/>
      <c r="ISR91" s="390"/>
      <c r="ISS91" s="391"/>
      <c r="IST91" s="392"/>
      <c r="ISU91" s="393"/>
      <c r="ISV91" s="394"/>
      <c r="ISW91" s="395"/>
      <c r="ISX91" s="389"/>
      <c r="ISY91" s="390"/>
      <c r="ISZ91" s="391"/>
      <c r="ITA91" s="392"/>
      <c r="ITB91" s="393"/>
      <c r="ITC91" s="394"/>
      <c r="ITD91" s="395"/>
      <c r="ITE91" s="389"/>
      <c r="ITF91" s="390"/>
      <c r="ITG91" s="391"/>
      <c r="ITH91" s="392"/>
      <c r="ITI91" s="393"/>
      <c r="ITJ91" s="394"/>
      <c r="ITK91" s="395"/>
      <c r="ITL91" s="389"/>
      <c r="ITM91" s="390"/>
      <c r="ITN91" s="391"/>
      <c r="ITO91" s="392"/>
      <c r="ITP91" s="393"/>
      <c r="ITQ91" s="394"/>
      <c r="ITR91" s="395"/>
      <c r="ITS91" s="389"/>
      <c r="ITT91" s="390"/>
      <c r="ITU91" s="391"/>
      <c r="ITV91" s="392"/>
      <c r="ITW91" s="393"/>
      <c r="ITX91" s="394"/>
      <c r="ITY91" s="395"/>
      <c r="ITZ91" s="389"/>
      <c r="IUA91" s="390"/>
      <c r="IUB91" s="391"/>
      <c r="IUC91" s="392"/>
      <c r="IUD91" s="393"/>
      <c r="IUE91" s="394"/>
      <c r="IUF91" s="395"/>
      <c r="IUG91" s="389"/>
      <c r="IUH91" s="390"/>
      <c r="IUI91" s="391"/>
      <c r="IUJ91" s="392"/>
      <c r="IUK91" s="393"/>
      <c r="IUL91" s="394"/>
      <c r="IUM91" s="395"/>
      <c r="IUN91" s="389"/>
      <c r="IUO91" s="390"/>
      <c r="IUP91" s="391"/>
      <c r="IUQ91" s="392"/>
      <c r="IUR91" s="393"/>
      <c r="IUS91" s="394"/>
      <c r="IUT91" s="395"/>
      <c r="IUU91" s="389"/>
      <c r="IUV91" s="390"/>
      <c r="IUW91" s="391"/>
      <c r="IUX91" s="392"/>
      <c r="IUY91" s="393"/>
      <c r="IUZ91" s="394"/>
      <c r="IVA91" s="395"/>
      <c r="IVB91" s="389"/>
      <c r="IVC91" s="390"/>
      <c r="IVD91" s="391"/>
      <c r="IVE91" s="392"/>
      <c r="IVF91" s="393"/>
      <c r="IVG91" s="394"/>
      <c r="IVH91" s="395"/>
      <c r="IVI91" s="389"/>
      <c r="IVJ91" s="390"/>
      <c r="IVK91" s="391"/>
      <c r="IVL91" s="392"/>
      <c r="IVM91" s="393"/>
      <c r="IVN91" s="394"/>
      <c r="IVO91" s="395"/>
      <c r="IVP91" s="389"/>
      <c r="IVQ91" s="390"/>
      <c r="IVR91" s="391"/>
      <c r="IVS91" s="392"/>
      <c r="IVT91" s="393"/>
      <c r="IVU91" s="394"/>
      <c r="IVV91" s="395"/>
      <c r="IVW91" s="389"/>
      <c r="IVX91" s="390"/>
      <c r="IVY91" s="391"/>
      <c r="IVZ91" s="392"/>
      <c r="IWA91" s="393"/>
      <c r="IWB91" s="394"/>
      <c r="IWC91" s="395"/>
      <c r="IWD91" s="389"/>
      <c r="IWE91" s="390"/>
      <c r="IWF91" s="391"/>
      <c r="IWG91" s="392"/>
      <c r="IWH91" s="393"/>
      <c r="IWI91" s="394"/>
      <c r="IWJ91" s="395"/>
      <c r="IWK91" s="389"/>
      <c r="IWL91" s="390"/>
      <c r="IWM91" s="391"/>
      <c r="IWN91" s="392"/>
      <c r="IWO91" s="393"/>
      <c r="IWP91" s="394"/>
      <c r="IWQ91" s="395"/>
      <c r="IWR91" s="389"/>
      <c r="IWS91" s="390"/>
      <c r="IWT91" s="391"/>
      <c r="IWU91" s="392"/>
      <c r="IWV91" s="393"/>
      <c r="IWW91" s="394"/>
      <c r="IWX91" s="395"/>
      <c r="IWY91" s="389"/>
      <c r="IWZ91" s="390"/>
      <c r="IXA91" s="391"/>
      <c r="IXB91" s="392"/>
      <c r="IXC91" s="393"/>
      <c r="IXD91" s="394"/>
      <c r="IXE91" s="395"/>
      <c r="IXF91" s="389"/>
      <c r="IXG91" s="390"/>
      <c r="IXH91" s="391"/>
      <c r="IXI91" s="392"/>
      <c r="IXJ91" s="393"/>
      <c r="IXK91" s="394"/>
      <c r="IXL91" s="395"/>
      <c r="IXM91" s="389"/>
      <c r="IXN91" s="390"/>
      <c r="IXO91" s="391"/>
      <c r="IXP91" s="392"/>
      <c r="IXQ91" s="393"/>
      <c r="IXR91" s="394"/>
      <c r="IXS91" s="395"/>
      <c r="IXT91" s="389"/>
      <c r="IXU91" s="390"/>
      <c r="IXV91" s="391"/>
      <c r="IXW91" s="392"/>
      <c r="IXX91" s="393"/>
      <c r="IXY91" s="394"/>
      <c r="IXZ91" s="395"/>
      <c r="IYA91" s="389"/>
      <c r="IYB91" s="390"/>
      <c r="IYC91" s="391"/>
      <c r="IYD91" s="392"/>
      <c r="IYE91" s="393"/>
      <c r="IYF91" s="394"/>
      <c r="IYG91" s="395"/>
      <c r="IYH91" s="389"/>
      <c r="IYI91" s="390"/>
      <c r="IYJ91" s="391"/>
      <c r="IYK91" s="392"/>
      <c r="IYL91" s="393"/>
      <c r="IYM91" s="394"/>
      <c r="IYN91" s="395"/>
      <c r="IYO91" s="389"/>
      <c r="IYP91" s="390"/>
      <c r="IYQ91" s="391"/>
      <c r="IYR91" s="392"/>
      <c r="IYS91" s="393"/>
      <c r="IYT91" s="394"/>
      <c r="IYU91" s="395"/>
      <c r="IYV91" s="389"/>
      <c r="IYW91" s="390"/>
      <c r="IYX91" s="391"/>
      <c r="IYY91" s="392"/>
      <c r="IYZ91" s="393"/>
      <c r="IZA91" s="394"/>
      <c r="IZB91" s="395"/>
      <c r="IZC91" s="389"/>
      <c r="IZD91" s="390"/>
      <c r="IZE91" s="391"/>
      <c r="IZF91" s="392"/>
      <c r="IZG91" s="393"/>
      <c r="IZH91" s="394"/>
      <c r="IZI91" s="395"/>
      <c r="IZJ91" s="389"/>
      <c r="IZK91" s="390"/>
      <c r="IZL91" s="391"/>
      <c r="IZM91" s="392"/>
      <c r="IZN91" s="393"/>
      <c r="IZO91" s="394"/>
      <c r="IZP91" s="395"/>
      <c r="IZQ91" s="389"/>
      <c r="IZR91" s="390"/>
      <c r="IZS91" s="391"/>
      <c r="IZT91" s="392"/>
      <c r="IZU91" s="393"/>
      <c r="IZV91" s="394"/>
      <c r="IZW91" s="395"/>
      <c r="IZX91" s="389"/>
      <c r="IZY91" s="390"/>
      <c r="IZZ91" s="391"/>
      <c r="JAA91" s="392"/>
      <c r="JAB91" s="393"/>
      <c r="JAC91" s="394"/>
      <c r="JAD91" s="395"/>
      <c r="JAE91" s="389"/>
      <c r="JAF91" s="390"/>
      <c r="JAG91" s="391"/>
      <c r="JAH91" s="392"/>
      <c r="JAI91" s="393"/>
      <c r="JAJ91" s="394"/>
      <c r="JAK91" s="395"/>
      <c r="JAL91" s="389"/>
      <c r="JAM91" s="390"/>
      <c r="JAN91" s="391"/>
      <c r="JAO91" s="392"/>
      <c r="JAP91" s="393"/>
      <c r="JAQ91" s="394"/>
      <c r="JAR91" s="395"/>
      <c r="JAS91" s="389"/>
      <c r="JAT91" s="390"/>
      <c r="JAU91" s="391"/>
      <c r="JAV91" s="392"/>
      <c r="JAW91" s="393"/>
      <c r="JAX91" s="394"/>
      <c r="JAY91" s="395"/>
      <c r="JAZ91" s="389"/>
      <c r="JBA91" s="390"/>
      <c r="JBB91" s="391"/>
      <c r="JBC91" s="392"/>
      <c r="JBD91" s="393"/>
      <c r="JBE91" s="394"/>
      <c r="JBF91" s="395"/>
      <c r="JBG91" s="389"/>
      <c r="JBH91" s="390"/>
      <c r="JBI91" s="391"/>
      <c r="JBJ91" s="392"/>
      <c r="JBK91" s="393"/>
      <c r="JBL91" s="394"/>
      <c r="JBM91" s="395"/>
      <c r="JBN91" s="389"/>
      <c r="JBO91" s="390"/>
      <c r="JBP91" s="391"/>
      <c r="JBQ91" s="392"/>
      <c r="JBR91" s="393"/>
      <c r="JBS91" s="394"/>
      <c r="JBT91" s="395"/>
      <c r="JBU91" s="389"/>
      <c r="JBV91" s="390"/>
      <c r="JBW91" s="391"/>
      <c r="JBX91" s="392"/>
      <c r="JBY91" s="393"/>
      <c r="JBZ91" s="394"/>
      <c r="JCA91" s="395"/>
      <c r="JCB91" s="389"/>
      <c r="JCC91" s="390"/>
      <c r="JCD91" s="391"/>
      <c r="JCE91" s="392"/>
      <c r="JCF91" s="393"/>
      <c r="JCG91" s="394"/>
      <c r="JCH91" s="395"/>
      <c r="JCI91" s="389"/>
      <c r="JCJ91" s="390"/>
      <c r="JCK91" s="391"/>
      <c r="JCL91" s="392"/>
      <c r="JCM91" s="393"/>
      <c r="JCN91" s="394"/>
      <c r="JCO91" s="395"/>
      <c r="JCP91" s="389"/>
      <c r="JCQ91" s="390"/>
      <c r="JCR91" s="391"/>
      <c r="JCS91" s="392"/>
      <c r="JCT91" s="393"/>
      <c r="JCU91" s="394"/>
      <c r="JCV91" s="395"/>
      <c r="JCW91" s="389"/>
      <c r="JCX91" s="390"/>
      <c r="JCY91" s="391"/>
      <c r="JCZ91" s="392"/>
      <c r="JDA91" s="393"/>
      <c r="JDB91" s="394"/>
      <c r="JDC91" s="395"/>
      <c r="JDD91" s="389"/>
      <c r="JDE91" s="390"/>
      <c r="JDF91" s="391"/>
      <c r="JDG91" s="392"/>
      <c r="JDH91" s="393"/>
      <c r="JDI91" s="394"/>
      <c r="JDJ91" s="395"/>
      <c r="JDK91" s="389"/>
      <c r="JDL91" s="390"/>
      <c r="JDM91" s="391"/>
      <c r="JDN91" s="392"/>
      <c r="JDO91" s="393"/>
      <c r="JDP91" s="394"/>
      <c r="JDQ91" s="395"/>
      <c r="JDR91" s="389"/>
      <c r="JDS91" s="390"/>
      <c r="JDT91" s="391"/>
      <c r="JDU91" s="392"/>
      <c r="JDV91" s="393"/>
      <c r="JDW91" s="394"/>
      <c r="JDX91" s="395"/>
      <c r="JDY91" s="389"/>
      <c r="JDZ91" s="390"/>
      <c r="JEA91" s="391"/>
      <c r="JEB91" s="392"/>
      <c r="JEC91" s="393"/>
      <c r="JED91" s="394"/>
      <c r="JEE91" s="395"/>
      <c r="JEF91" s="389"/>
      <c r="JEG91" s="390"/>
      <c r="JEH91" s="391"/>
      <c r="JEI91" s="392"/>
      <c r="JEJ91" s="393"/>
      <c r="JEK91" s="394"/>
      <c r="JEL91" s="395"/>
      <c r="JEM91" s="389"/>
      <c r="JEN91" s="390"/>
      <c r="JEO91" s="391"/>
      <c r="JEP91" s="392"/>
      <c r="JEQ91" s="393"/>
      <c r="JER91" s="394"/>
      <c r="JES91" s="395"/>
      <c r="JET91" s="389"/>
      <c r="JEU91" s="390"/>
      <c r="JEV91" s="391"/>
      <c r="JEW91" s="392"/>
      <c r="JEX91" s="393"/>
      <c r="JEY91" s="394"/>
      <c r="JEZ91" s="395"/>
      <c r="JFA91" s="389"/>
      <c r="JFB91" s="390"/>
      <c r="JFC91" s="391"/>
      <c r="JFD91" s="392"/>
      <c r="JFE91" s="393"/>
      <c r="JFF91" s="394"/>
      <c r="JFG91" s="395"/>
      <c r="JFH91" s="389"/>
      <c r="JFI91" s="390"/>
      <c r="JFJ91" s="391"/>
      <c r="JFK91" s="392"/>
      <c r="JFL91" s="393"/>
      <c r="JFM91" s="394"/>
      <c r="JFN91" s="395"/>
      <c r="JFO91" s="389"/>
      <c r="JFP91" s="390"/>
      <c r="JFQ91" s="391"/>
      <c r="JFR91" s="392"/>
      <c r="JFS91" s="393"/>
      <c r="JFT91" s="394"/>
      <c r="JFU91" s="395"/>
      <c r="JFV91" s="389"/>
      <c r="JFW91" s="390"/>
      <c r="JFX91" s="391"/>
      <c r="JFY91" s="392"/>
      <c r="JFZ91" s="393"/>
      <c r="JGA91" s="394"/>
      <c r="JGB91" s="395"/>
      <c r="JGC91" s="389"/>
      <c r="JGD91" s="390"/>
      <c r="JGE91" s="391"/>
      <c r="JGF91" s="392"/>
      <c r="JGG91" s="393"/>
      <c r="JGH91" s="394"/>
      <c r="JGI91" s="395"/>
      <c r="JGJ91" s="389"/>
      <c r="JGK91" s="390"/>
      <c r="JGL91" s="391"/>
      <c r="JGM91" s="392"/>
      <c r="JGN91" s="393"/>
      <c r="JGO91" s="394"/>
      <c r="JGP91" s="395"/>
      <c r="JGQ91" s="389"/>
      <c r="JGR91" s="390"/>
      <c r="JGS91" s="391"/>
      <c r="JGT91" s="392"/>
      <c r="JGU91" s="393"/>
      <c r="JGV91" s="394"/>
      <c r="JGW91" s="395"/>
      <c r="JGX91" s="389"/>
      <c r="JGY91" s="390"/>
      <c r="JGZ91" s="391"/>
      <c r="JHA91" s="392"/>
      <c r="JHB91" s="393"/>
      <c r="JHC91" s="394"/>
      <c r="JHD91" s="395"/>
      <c r="JHE91" s="389"/>
      <c r="JHF91" s="390"/>
      <c r="JHG91" s="391"/>
      <c r="JHH91" s="392"/>
      <c r="JHI91" s="393"/>
      <c r="JHJ91" s="394"/>
      <c r="JHK91" s="395"/>
      <c r="JHL91" s="389"/>
      <c r="JHM91" s="390"/>
      <c r="JHN91" s="391"/>
      <c r="JHO91" s="392"/>
      <c r="JHP91" s="393"/>
      <c r="JHQ91" s="394"/>
      <c r="JHR91" s="395"/>
      <c r="JHS91" s="389"/>
      <c r="JHT91" s="390"/>
      <c r="JHU91" s="391"/>
      <c r="JHV91" s="392"/>
      <c r="JHW91" s="393"/>
      <c r="JHX91" s="394"/>
      <c r="JHY91" s="395"/>
      <c r="JHZ91" s="389"/>
      <c r="JIA91" s="390"/>
      <c r="JIB91" s="391"/>
      <c r="JIC91" s="392"/>
      <c r="JID91" s="393"/>
      <c r="JIE91" s="394"/>
      <c r="JIF91" s="395"/>
      <c r="JIG91" s="389"/>
      <c r="JIH91" s="390"/>
      <c r="JII91" s="391"/>
      <c r="JIJ91" s="392"/>
      <c r="JIK91" s="393"/>
      <c r="JIL91" s="394"/>
      <c r="JIM91" s="395"/>
      <c r="JIN91" s="389"/>
      <c r="JIO91" s="390"/>
      <c r="JIP91" s="391"/>
      <c r="JIQ91" s="392"/>
      <c r="JIR91" s="393"/>
      <c r="JIS91" s="394"/>
      <c r="JIT91" s="395"/>
      <c r="JIU91" s="389"/>
      <c r="JIV91" s="390"/>
      <c r="JIW91" s="391"/>
      <c r="JIX91" s="392"/>
      <c r="JIY91" s="393"/>
      <c r="JIZ91" s="394"/>
      <c r="JJA91" s="395"/>
      <c r="JJB91" s="389"/>
      <c r="JJC91" s="390"/>
      <c r="JJD91" s="391"/>
      <c r="JJE91" s="392"/>
      <c r="JJF91" s="393"/>
      <c r="JJG91" s="394"/>
      <c r="JJH91" s="395"/>
      <c r="JJI91" s="389"/>
      <c r="JJJ91" s="390"/>
      <c r="JJK91" s="391"/>
      <c r="JJL91" s="392"/>
      <c r="JJM91" s="393"/>
      <c r="JJN91" s="394"/>
      <c r="JJO91" s="395"/>
      <c r="JJP91" s="389"/>
      <c r="JJQ91" s="390"/>
      <c r="JJR91" s="391"/>
      <c r="JJS91" s="392"/>
      <c r="JJT91" s="393"/>
      <c r="JJU91" s="394"/>
      <c r="JJV91" s="395"/>
      <c r="JJW91" s="389"/>
      <c r="JJX91" s="390"/>
      <c r="JJY91" s="391"/>
      <c r="JJZ91" s="392"/>
      <c r="JKA91" s="393"/>
      <c r="JKB91" s="394"/>
      <c r="JKC91" s="395"/>
      <c r="JKD91" s="389"/>
      <c r="JKE91" s="390"/>
      <c r="JKF91" s="391"/>
      <c r="JKG91" s="392"/>
      <c r="JKH91" s="393"/>
      <c r="JKI91" s="394"/>
      <c r="JKJ91" s="395"/>
      <c r="JKK91" s="389"/>
      <c r="JKL91" s="390"/>
      <c r="JKM91" s="391"/>
      <c r="JKN91" s="392"/>
      <c r="JKO91" s="393"/>
      <c r="JKP91" s="394"/>
      <c r="JKQ91" s="395"/>
      <c r="JKR91" s="389"/>
      <c r="JKS91" s="390"/>
      <c r="JKT91" s="391"/>
      <c r="JKU91" s="392"/>
      <c r="JKV91" s="393"/>
      <c r="JKW91" s="394"/>
      <c r="JKX91" s="395"/>
      <c r="JKY91" s="389"/>
      <c r="JKZ91" s="390"/>
      <c r="JLA91" s="391"/>
      <c r="JLB91" s="392"/>
      <c r="JLC91" s="393"/>
      <c r="JLD91" s="394"/>
      <c r="JLE91" s="395"/>
      <c r="JLF91" s="389"/>
      <c r="JLG91" s="390"/>
      <c r="JLH91" s="391"/>
      <c r="JLI91" s="392"/>
      <c r="JLJ91" s="393"/>
      <c r="JLK91" s="394"/>
      <c r="JLL91" s="395"/>
      <c r="JLM91" s="389"/>
      <c r="JLN91" s="390"/>
      <c r="JLO91" s="391"/>
      <c r="JLP91" s="392"/>
      <c r="JLQ91" s="393"/>
      <c r="JLR91" s="394"/>
      <c r="JLS91" s="395"/>
      <c r="JLT91" s="389"/>
      <c r="JLU91" s="390"/>
      <c r="JLV91" s="391"/>
      <c r="JLW91" s="392"/>
      <c r="JLX91" s="393"/>
      <c r="JLY91" s="394"/>
      <c r="JLZ91" s="395"/>
      <c r="JMA91" s="389"/>
      <c r="JMB91" s="390"/>
      <c r="JMC91" s="391"/>
      <c r="JMD91" s="392"/>
      <c r="JME91" s="393"/>
      <c r="JMF91" s="394"/>
      <c r="JMG91" s="395"/>
      <c r="JMH91" s="389"/>
      <c r="JMI91" s="390"/>
      <c r="JMJ91" s="391"/>
      <c r="JMK91" s="392"/>
      <c r="JML91" s="393"/>
      <c r="JMM91" s="394"/>
      <c r="JMN91" s="395"/>
      <c r="JMO91" s="389"/>
      <c r="JMP91" s="390"/>
      <c r="JMQ91" s="391"/>
      <c r="JMR91" s="392"/>
      <c r="JMS91" s="393"/>
      <c r="JMT91" s="394"/>
      <c r="JMU91" s="395"/>
      <c r="JMV91" s="389"/>
      <c r="JMW91" s="390"/>
      <c r="JMX91" s="391"/>
      <c r="JMY91" s="392"/>
      <c r="JMZ91" s="393"/>
      <c r="JNA91" s="394"/>
      <c r="JNB91" s="395"/>
      <c r="JNC91" s="389"/>
      <c r="JND91" s="390"/>
      <c r="JNE91" s="391"/>
      <c r="JNF91" s="392"/>
      <c r="JNG91" s="393"/>
      <c r="JNH91" s="394"/>
      <c r="JNI91" s="395"/>
      <c r="JNJ91" s="389"/>
      <c r="JNK91" s="390"/>
      <c r="JNL91" s="391"/>
      <c r="JNM91" s="392"/>
      <c r="JNN91" s="393"/>
      <c r="JNO91" s="394"/>
      <c r="JNP91" s="395"/>
      <c r="JNQ91" s="389"/>
      <c r="JNR91" s="390"/>
      <c r="JNS91" s="391"/>
      <c r="JNT91" s="392"/>
      <c r="JNU91" s="393"/>
      <c r="JNV91" s="394"/>
      <c r="JNW91" s="395"/>
      <c r="JNX91" s="389"/>
      <c r="JNY91" s="390"/>
      <c r="JNZ91" s="391"/>
      <c r="JOA91" s="392"/>
      <c r="JOB91" s="393"/>
      <c r="JOC91" s="394"/>
      <c r="JOD91" s="395"/>
      <c r="JOE91" s="389"/>
      <c r="JOF91" s="390"/>
      <c r="JOG91" s="391"/>
      <c r="JOH91" s="392"/>
      <c r="JOI91" s="393"/>
      <c r="JOJ91" s="394"/>
      <c r="JOK91" s="395"/>
      <c r="JOL91" s="389"/>
      <c r="JOM91" s="390"/>
      <c r="JON91" s="391"/>
      <c r="JOO91" s="392"/>
      <c r="JOP91" s="393"/>
      <c r="JOQ91" s="394"/>
      <c r="JOR91" s="395"/>
      <c r="JOS91" s="389"/>
      <c r="JOT91" s="390"/>
      <c r="JOU91" s="391"/>
      <c r="JOV91" s="392"/>
      <c r="JOW91" s="393"/>
      <c r="JOX91" s="394"/>
      <c r="JOY91" s="395"/>
      <c r="JOZ91" s="389"/>
      <c r="JPA91" s="390"/>
      <c r="JPB91" s="391"/>
      <c r="JPC91" s="392"/>
      <c r="JPD91" s="393"/>
      <c r="JPE91" s="394"/>
      <c r="JPF91" s="395"/>
      <c r="JPG91" s="389"/>
      <c r="JPH91" s="390"/>
      <c r="JPI91" s="391"/>
      <c r="JPJ91" s="392"/>
      <c r="JPK91" s="393"/>
      <c r="JPL91" s="394"/>
      <c r="JPM91" s="395"/>
      <c r="JPN91" s="389"/>
      <c r="JPO91" s="390"/>
      <c r="JPP91" s="391"/>
      <c r="JPQ91" s="392"/>
      <c r="JPR91" s="393"/>
      <c r="JPS91" s="394"/>
      <c r="JPT91" s="395"/>
      <c r="JPU91" s="389"/>
      <c r="JPV91" s="390"/>
      <c r="JPW91" s="391"/>
      <c r="JPX91" s="392"/>
      <c r="JPY91" s="393"/>
      <c r="JPZ91" s="394"/>
      <c r="JQA91" s="395"/>
      <c r="JQB91" s="389"/>
      <c r="JQC91" s="390"/>
      <c r="JQD91" s="391"/>
      <c r="JQE91" s="392"/>
      <c r="JQF91" s="393"/>
      <c r="JQG91" s="394"/>
      <c r="JQH91" s="395"/>
      <c r="JQI91" s="389"/>
      <c r="JQJ91" s="390"/>
      <c r="JQK91" s="391"/>
      <c r="JQL91" s="392"/>
      <c r="JQM91" s="393"/>
      <c r="JQN91" s="394"/>
      <c r="JQO91" s="395"/>
      <c r="JQP91" s="389"/>
      <c r="JQQ91" s="390"/>
      <c r="JQR91" s="391"/>
      <c r="JQS91" s="392"/>
      <c r="JQT91" s="393"/>
      <c r="JQU91" s="394"/>
      <c r="JQV91" s="395"/>
      <c r="JQW91" s="389"/>
      <c r="JQX91" s="390"/>
      <c r="JQY91" s="391"/>
      <c r="JQZ91" s="392"/>
      <c r="JRA91" s="393"/>
      <c r="JRB91" s="394"/>
      <c r="JRC91" s="395"/>
      <c r="JRD91" s="389"/>
      <c r="JRE91" s="390"/>
      <c r="JRF91" s="391"/>
      <c r="JRG91" s="392"/>
      <c r="JRH91" s="393"/>
      <c r="JRI91" s="394"/>
      <c r="JRJ91" s="395"/>
      <c r="JRK91" s="389"/>
      <c r="JRL91" s="390"/>
      <c r="JRM91" s="391"/>
      <c r="JRN91" s="392"/>
      <c r="JRO91" s="393"/>
      <c r="JRP91" s="394"/>
      <c r="JRQ91" s="395"/>
      <c r="JRR91" s="389"/>
      <c r="JRS91" s="390"/>
      <c r="JRT91" s="391"/>
      <c r="JRU91" s="392"/>
      <c r="JRV91" s="393"/>
      <c r="JRW91" s="394"/>
      <c r="JRX91" s="395"/>
      <c r="JRY91" s="389"/>
      <c r="JRZ91" s="390"/>
      <c r="JSA91" s="391"/>
      <c r="JSB91" s="392"/>
      <c r="JSC91" s="393"/>
      <c r="JSD91" s="394"/>
      <c r="JSE91" s="395"/>
      <c r="JSF91" s="389"/>
      <c r="JSG91" s="390"/>
      <c r="JSH91" s="391"/>
      <c r="JSI91" s="392"/>
      <c r="JSJ91" s="393"/>
      <c r="JSK91" s="394"/>
      <c r="JSL91" s="395"/>
      <c r="JSM91" s="389"/>
      <c r="JSN91" s="390"/>
      <c r="JSO91" s="391"/>
      <c r="JSP91" s="392"/>
      <c r="JSQ91" s="393"/>
      <c r="JSR91" s="394"/>
      <c r="JSS91" s="395"/>
      <c r="JST91" s="389"/>
      <c r="JSU91" s="390"/>
      <c r="JSV91" s="391"/>
      <c r="JSW91" s="392"/>
      <c r="JSX91" s="393"/>
      <c r="JSY91" s="394"/>
      <c r="JSZ91" s="395"/>
      <c r="JTA91" s="389"/>
      <c r="JTB91" s="390"/>
      <c r="JTC91" s="391"/>
      <c r="JTD91" s="392"/>
      <c r="JTE91" s="393"/>
      <c r="JTF91" s="394"/>
      <c r="JTG91" s="395"/>
      <c r="JTH91" s="389"/>
      <c r="JTI91" s="390"/>
      <c r="JTJ91" s="391"/>
      <c r="JTK91" s="392"/>
      <c r="JTL91" s="393"/>
      <c r="JTM91" s="394"/>
      <c r="JTN91" s="395"/>
      <c r="JTO91" s="389"/>
      <c r="JTP91" s="390"/>
      <c r="JTQ91" s="391"/>
      <c r="JTR91" s="392"/>
      <c r="JTS91" s="393"/>
      <c r="JTT91" s="394"/>
      <c r="JTU91" s="395"/>
      <c r="JTV91" s="389"/>
      <c r="JTW91" s="390"/>
      <c r="JTX91" s="391"/>
      <c r="JTY91" s="392"/>
      <c r="JTZ91" s="393"/>
      <c r="JUA91" s="394"/>
      <c r="JUB91" s="395"/>
      <c r="JUC91" s="389"/>
      <c r="JUD91" s="390"/>
      <c r="JUE91" s="391"/>
      <c r="JUF91" s="392"/>
      <c r="JUG91" s="393"/>
      <c r="JUH91" s="394"/>
      <c r="JUI91" s="395"/>
      <c r="JUJ91" s="389"/>
      <c r="JUK91" s="390"/>
      <c r="JUL91" s="391"/>
      <c r="JUM91" s="392"/>
      <c r="JUN91" s="393"/>
      <c r="JUO91" s="394"/>
      <c r="JUP91" s="395"/>
      <c r="JUQ91" s="389"/>
      <c r="JUR91" s="390"/>
      <c r="JUS91" s="391"/>
      <c r="JUT91" s="392"/>
      <c r="JUU91" s="393"/>
      <c r="JUV91" s="394"/>
      <c r="JUW91" s="395"/>
      <c r="JUX91" s="389"/>
      <c r="JUY91" s="390"/>
      <c r="JUZ91" s="391"/>
      <c r="JVA91" s="392"/>
      <c r="JVB91" s="393"/>
      <c r="JVC91" s="394"/>
      <c r="JVD91" s="395"/>
      <c r="JVE91" s="389"/>
      <c r="JVF91" s="390"/>
      <c r="JVG91" s="391"/>
      <c r="JVH91" s="392"/>
      <c r="JVI91" s="393"/>
      <c r="JVJ91" s="394"/>
      <c r="JVK91" s="395"/>
      <c r="JVL91" s="389"/>
      <c r="JVM91" s="390"/>
      <c r="JVN91" s="391"/>
      <c r="JVO91" s="392"/>
      <c r="JVP91" s="393"/>
      <c r="JVQ91" s="394"/>
      <c r="JVR91" s="395"/>
      <c r="JVS91" s="389"/>
      <c r="JVT91" s="390"/>
      <c r="JVU91" s="391"/>
      <c r="JVV91" s="392"/>
      <c r="JVW91" s="393"/>
      <c r="JVX91" s="394"/>
      <c r="JVY91" s="395"/>
      <c r="JVZ91" s="389"/>
      <c r="JWA91" s="390"/>
      <c r="JWB91" s="391"/>
      <c r="JWC91" s="392"/>
      <c r="JWD91" s="393"/>
      <c r="JWE91" s="394"/>
      <c r="JWF91" s="395"/>
      <c r="JWG91" s="389"/>
      <c r="JWH91" s="390"/>
      <c r="JWI91" s="391"/>
      <c r="JWJ91" s="392"/>
      <c r="JWK91" s="393"/>
      <c r="JWL91" s="394"/>
      <c r="JWM91" s="395"/>
      <c r="JWN91" s="389"/>
      <c r="JWO91" s="390"/>
      <c r="JWP91" s="391"/>
      <c r="JWQ91" s="392"/>
      <c r="JWR91" s="393"/>
      <c r="JWS91" s="394"/>
      <c r="JWT91" s="395"/>
      <c r="JWU91" s="389"/>
      <c r="JWV91" s="390"/>
      <c r="JWW91" s="391"/>
      <c r="JWX91" s="392"/>
      <c r="JWY91" s="393"/>
      <c r="JWZ91" s="394"/>
      <c r="JXA91" s="395"/>
      <c r="JXB91" s="389"/>
      <c r="JXC91" s="390"/>
      <c r="JXD91" s="391"/>
      <c r="JXE91" s="392"/>
      <c r="JXF91" s="393"/>
      <c r="JXG91" s="394"/>
      <c r="JXH91" s="395"/>
      <c r="JXI91" s="389"/>
      <c r="JXJ91" s="390"/>
      <c r="JXK91" s="391"/>
      <c r="JXL91" s="392"/>
      <c r="JXM91" s="393"/>
      <c r="JXN91" s="394"/>
      <c r="JXO91" s="395"/>
      <c r="JXP91" s="389"/>
      <c r="JXQ91" s="390"/>
      <c r="JXR91" s="391"/>
      <c r="JXS91" s="392"/>
      <c r="JXT91" s="393"/>
      <c r="JXU91" s="394"/>
      <c r="JXV91" s="395"/>
      <c r="JXW91" s="389"/>
      <c r="JXX91" s="390"/>
      <c r="JXY91" s="391"/>
      <c r="JXZ91" s="392"/>
      <c r="JYA91" s="393"/>
      <c r="JYB91" s="394"/>
      <c r="JYC91" s="395"/>
      <c r="JYD91" s="389"/>
      <c r="JYE91" s="390"/>
      <c r="JYF91" s="391"/>
      <c r="JYG91" s="392"/>
      <c r="JYH91" s="393"/>
      <c r="JYI91" s="394"/>
      <c r="JYJ91" s="395"/>
      <c r="JYK91" s="389"/>
      <c r="JYL91" s="390"/>
      <c r="JYM91" s="391"/>
      <c r="JYN91" s="392"/>
      <c r="JYO91" s="393"/>
      <c r="JYP91" s="394"/>
      <c r="JYQ91" s="395"/>
      <c r="JYR91" s="389"/>
      <c r="JYS91" s="390"/>
      <c r="JYT91" s="391"/>
      <c r="JYU91" s="392"/>
      <c r="JYV91" s="393"/>
      <c r="JYW91" s="394"/>
      <c r="JYX91" s="395"/>
      <c r="JYY91" s="389"/>
      <c r="JYZ91" s="390"/>
      <c r="JZA91" s="391"/>
      <c r="JZB91" s="392"/>
      <c r="JZC91" s="393"/>
      <c r="JZD91" s="394"/>
      <c r="JZE91" s="395"/>
      <c r="JZF91" s="389"/>
      <c r="JZG91" s="390"/>
      <c r="JZH91" s="391"/>
      <c r="JZI91" s="392"/>
      <c r="JZJ91" s="393"/>
      <c r="JZK91" s="394"/>
      <c r="JZL91" s="395"/>
      <c r="JZM91" s="389"/>
      <c r="JZN91" s="390"/>
      <c r="JZO91" s="391"/>
      <c r="JZP91" s="392"/>
      <c r="JZQ91" s="393"/>
      <c r="JZR91" s="394"/>
      <c r="JZS91" s="395"/>
      <c r="JZT91" s="389"/>
      <c r="JZU91" s="390"/>
      <c r="JZV91" s="391"/>
      <c r="JZW91" s="392"/>
      <c r="JZX91" s="393"/>
      <c r="JZY91" s="394"/>
      <c r="JZZ91" s="395"/>
      <c r="KAA91" s="389"/>
      <c r="KAB91" s="390"/>
      <c r="KAC91" s="391"/>
      <c r="KAD91" s="392"/>
      <c r="KAE91" s="393"/>
      <c r="KAF91" s="394"/>
      <c r="KAG91" s="395"/>
      <c r="KAH91" s="389"/>
      <c r="KAI91" s="390"/>
      <c r="KAJ91" s="391"/>
      <c r="KAK91" s="392"/>
      <c r="KAL91" s="393"/>
      <c r="KAM91" s="394"/>
      <c r="KAN91" s="395"/>
      <c r="KAO91" s="389"/>
      <c r="KAP91" s="390"/>
      <c r="KAQ91" s="391"/>
      <c r="KAR91" s="392"/>
      <c r="KAS91" s="393"/>
      <c r="KAT91" s="394"/>
      <c r="KAU91" s="395"/>
      <c r="KAV91" s="389"/>
      <c r="KAW91" s="390"/>
      <c r="KAX91" s="391"/>
      <c r="KAY91" s="392"/>
      <c r="KAZ91" s="393"/>
      <c r="KBA91" s="394"/>
      <c r="KBB91" s="395"/>
      <c r="KBC91" s="389"/>
      <c r="KBD91" s="390"/>
      <c r="KBE91" s="391"/>
      <c r="KBF91" s="392"/>
      <c r="KBG91" s="393"/>
      <c r="KBH91" s="394"/>
      <c r="KBI91" s="395"/>
      <c r="KBJ91" s="389"/>
      <c r="KBK91" s="390"/>
      <c r="KBL91" s="391"/>
      <c r="KBM91" s="392"/>
      <c r="KBN91" s="393"/>
      <c r="KBO91" s="394"/>
      <c r="KBP91" s="395"/>
      <c r="KBQ91" s="389"/>
      <c r="KBR91" s="390"/>
      <c r="KBS91" s="391"/>
      <c r="KBT91" s="392"/>
      <c r="KBU91" s="393"/>
      <c r="KBV91" s="394"/>
      <c r="KBW91" s="395"/>
      <c r="KBX91" s="389"/>
      <c r="KBY91" s="390"/>
      <c r="KBZ91" s="391"/>
      <c r="KCA91" s="392"/>
      <c r="KCB91" s="393"/>
      <c r="KCC91" s="394"/>
      <c r="KCD91" s="395"/>
      <c r="KCE91" s="389"/>
      <c r="KCF91" s="390"/>
      <c r="KCG91" s="391"/>
      <c r="KCH91" s="392"/>
      <c r="KCI91" s="393"/>
      <c r="KCJ91" s="394"/>
      <c r="KCK91" s="395"/>
      <c r="KCL91" s="389"/>
      <c r="KCM91" s="390"/>
      <c r="KCN91" s="391"/>
      <c r="KCO91" s="392"/>
      <c r="KCP91" s="393"/>
      <c r="KCQ91" s="394"/>
      <c r="KCR91" s="395"/>
      <c r="KCS91" s="389"/>
      <c r="KCT91" s="390"/>
      <c r="KCU91" s="391"/>
      <c r="KCV91" s="392"/>
      <c r="KCW91" s="393"/>
      <c r="KCX91" s="394"/>
      <c r="KCY91" s="395"/>
      <c r="KCZ91" s="389"/>
      <c r="KDA91" s="390"/>
      <c r="KDB91" s="391"/>
      <c r="KDC91" s="392"/>
      <c r="KDD91" s="393"/>
      <c r="KDE91" s="394"/>
      <c r="KDF91" s="395"/>
      <c r="KDG91" s="389"/>
      <c r="KDH91" s="390"/>
      <c r="KDI91" s="391"/>
      <c r="KDJ91" s="392"/>
      <c r="KDK91" s="393"/>
      <c r="KDL91" s="394"/>
      <c r="KDM91" s="395"/>
      <c r="KDN91" s="389"/>
      <c r="KDO91" s="390"/>
      <c r="KDP91" s="391"/>
      <c r="KDQ91" s="392"/>
      <c r="KDR91" s="393"/>
      <c r="KDS91" s="394"/>
      <c r="KDT91" s="395"/>
      <c r="KDU91" s="389"/>
      <c r="KDV91" s="390"/>
      <c r="KDW91" s="391"/>
      <c r="KDX91" s="392"/>
      <c r="KDY91" s="393"/>
      <c r="KDZ91" s="394"/>
      <c r="KEA91" s="395"/>
      <c r="KEB91" s="389"/>
      <c r="KEC91" s="390"/>
      <c r="KED91" s="391"/>
      <c r="KEE91" s="392"/>
      <c r="KEF91" s="393"/>
      <c r="KEG91" s="394"/>
      <c r="KEH91" s="395"/>
      <c r="KEI91" s="389"/>
      <c r="KEJ91" s="390"/>
      <c r="KEK91" s="391"/>
      <c r="KEL91" s="392"/>
      <c r="KEM91" s="393"/>
      <c r="KEN91" s="394"/>
      <c r="KEO91" s="395"/>
      <c r="KEP91" s="389"/>
      <c r="KEQ91" s="390"/>
      <c r="KER91" s="391"/>
      <c r="KES91" s="392"/>
      <c r="KET91" s="393"/>
      <c r="KEU91" s="394"/>
      <c r="KEV91" s="395"/>
      <c r="KEW91" s="389"/>
      <c r="KEX91" s="390"/>
      <c r="KEY91" s="391"/>
      <c r="KEZ91" s="392"/>
      <c r="KFA91" s="393"/>
      <c r="KFB91" s="394"/>
      <c r="KFC91" s="395"/>
      <c r="KFD91" s="389"/>
      <c r="KFE91" s="390"/>
      <c r="KFF91" s="391"/>
      <c r="KFG91" s="392"/>
      <c r="KFH91" s="393"/>
      <c r="KFI91" s="394"/>
      <c r="KFJ91" s="395"/>
      <c r="KFK91" s="389"/>
      <c r="KFL91" s="390"/>
      <c r="KFM91" s="391"/>
      <c r="KFN91" s="392"/>
      <c r="KFO91" s="393"/>
      <c r="KFP91" s="394"/>
      <c r="KFQ91" s="395"/>
      <c r="KFR91" s="389"/>
      <c r="KFS91" s="390"/>
      <c r="KFT91" s="391"/>
      <c r="KFU91" s="392"/>
      <c r="KFV91" s="393"/>
      <c r="KFW91" s="394"/>
      <c r="KFX91" s="395"/>
      <c r="KFY91" s="389"/>
      <c r="KFZ91" s="390"/>
      <c r="KGA91" s="391"/>
      <c r="KGB91" s="392"/>
      <c r="KGC91" s="393"/>
      <c r="KGD91" s="394"/>
      <c r="KGE91" s="395"/>
      <c r="KGF91" s="389"/>
      <c r="KGG91" s="390"/>
      <c r="KGH91" s="391"/>
      <c r="KGI91" s="392"/>
      <c r="KGJ91" s="393"/>
      <c r="KGK91" s="394"/>
      <c r="KGL91" s="395"/>
      <c r="KGM91" s="389"/>
      <c r="KGN91" s="390"/>
      <c r="KGO91" s="391"/>
      <c r="KGP91" s="392"/>
      <c r="KGQ91" s="393"/>
      <c r="KGR91" s="394"/>
      <c r="KGS91" s="395"/>
      <c r="KGT91" s="389"/>
      <c r="KGU91" s="390"/>
      <c r="KGV91" s="391"/>
      <c r="KGW91" s="392"/>
      <c r="KGX91" s="393"/>
      <c r="KGY91" s="394"/>
      <c r="KGZ91" s="395"/>
      <c r="KHA91" s="389"/>
      <c r="KHB91" s="390"/>
      <c r="KHC91" s="391"/>
      <c r="KHD91" s="392"/>
      <c r="KHE91" s="393"/>
      <c r="KHF91" s="394"/>
      <c r="KHG91" s="395"/>
      <c r="KHH91" s="389"/>
      <c r="KHI91" s="390"/>
      <c r="KHJ91" s="391"/>
      <c r="KHK91" s="392"/>
      <c r="KHL91" s="393"/>
      <c r="KHM91" s="394"/>
      <c r="KHN91" s="395"/>
      <c r="KHO91" s="389"/>
      <c r="KHP91" s="390"/>
      <c r="KHQ91" s="391"/>
      <c r="KHR91" s="392"/>
      <c r="KHS91" s="393"/>
      <c r="KHT91" s="394"/>
      <c r="KHU91" s="395"/>
      <c r="KHV91" s="389"/>
      <c r="KHW91" s="390"/>
      <c r="KHX91" s="391"/>
      <c r="KHY91" s="392"/>
      <c r="KHZ91" s="393"/>
      <c r="KIA91" s="394"/>
      <c r="KIB91" s="395"/>
      <c r="KIC91" s="389"/>
      <c r="KID91" s="390"/>
      <c r="KIE91" s="391"/>
      <c r="KIF91" s="392"/>
      <c r="KIG91" s="393"/>
      <c r="KIH91" s="394"/>
      <c r="KII91" s="395"/>
      <c r="KIJ91" s="389"/>
      <c r="KIK91" s="390"/>
      <c r="KIL91" s="391"/>
      <c r="KIM91" s="392"/>
      <c r="KIN91" s="393"/>
      <c r="KIO91" s="394"/>
      <c r="KIP91" s="395"/>
      <c r="KIQ91" s="389"/>
      <c r="KIR91" s="390"/>
      <c r="KIS91" s="391"/>
      <c r="KIT91" s="392"/>
      <c r="KIU91" s="393"/>
      <c r="KIV91" s="394"/>
      <c r="KIW91" s="395"/>
      <c r="KIX91" s="389"/>
      <c r="KIY91" s="390"/>
      <c r="KIZ91" s="391"/>
      <c r="KJA91" s="392"/>
      <c r="KJB91" s="393"/>
      <c r="KJC91" s="394"/>
      <c r="KJD91" s="395"/>
      <c r="KJE91" s="389"/>
      <c r="KJF91" s="390"/>
      <c r="KJG91" s="391"/>
      <c r="KJH91" s="392"/>
      <c r="KJI91" s="393"/>
      <c r="KJJ91" s="394"/>
      <c r="KJK91" s="395"/>
      <c r="KJL91" s="389"/>
      <c r="KJM91" s="390"/>
      <c r="KJN91" s="391"/>
      <c r="KJO91" s="392"/>
      <c r="KJP91" s="393"/>
      <c r="KJQ91" s="394"/>
      <c r="KJR91" s="395"/>
      <c r="KJS91" s="389"/>
      <c r="KJT91" s="390"/>
      <c r="KJU91" s="391"/>
      <c r="KJV91" s="392"/>
      <c r="KJW91" s="393"/>
      <c r="KJX91" s="394"/>
      <c r="KJY91" s="395"/>
      <c r="KJZ91" s="389"/>
      <c r="KKA91" s="390"/>
      <c r="KKB91" s="391"/>
      <c r="KKC91" s="392"/>
      <c r="KKD91" s="393"/>
      <c r="KKE91" s="394"/>
      <c r="KKF91" s="395"/>
      <c r="KKG91" s="389"/>
      <c r="KKH91" s="390"/>
      <c r="KKI91" s="391"/>
      <c r="KKJ91" s="392"/>
      <c r="KKK91" s="393"/>
      <c r="KKL91" s="394"/>
      <c r="KKM91" s="395"/>
      <c r="KKN91" s="389"/>
      <c r="KKO91" s="390"/>
      <c r="KKP91" s="391"/>
      <c r="KKQ91" s="392"/>
      <c r="KKR91" s="393"/>
      <c r="KKS91" s="394"/>
      <c r="KKT91" s="395"/>
      <c r="KKU91" s="389"/>
      <c r="KKV91" s="390"/>
      <c r="KKW91" s="391"/>
      <c r="KKX91" s="392"/>
      <c r="KKY91" s="393"/>
      <c r="KKZ91" s="394"/>
      <c r="KLA91" s="395"/>
      <c r="KLB91" s="389"/>
      <c r="KLC91" s="390"/>
      <c r="KLD91" s="391"/>
      <c r="KLE91" s="392"/>
      <c r="KLF91" s="393"/>
      <c r="KLG91" s="394"/>
      <c r="KLH91" s="395"/>
      <c r="KLI91" s="389"/>
      <c r="KLJ91" s="390"/>
      <c r="KLK91" s="391"/>
      <c r="KLL91" s="392"/>
      <c r="KLM91" s="393"/>
      <c r="KLN91" s="394"/>
      <c r="KLO91" s="395"/>
      <c r="KLP91" s="389"/>
      <c r="KLQ91" s="390"/>
      <c r="KLR91" s="391"/>
      <c r="KLS91" s="392"/>
      <c r="KLT91" s="393"/>
      <c r="KLU91" s="394"/>
      <c r="KLV91" s="395"/>
      <c r="KLW91" s="389"/>
      <c r="KLX91" s="390"/>
      <c r="KLY91" s="391"/>
      <c r="KLZ91" s="392"/>
      <c r="KMA91" s="393"/>
      <c r="KMB91" s="394"/>
      <c r="KMC91" s="395"/>
      <c r="KMD91" s="389"/>
      <c r="KME91" s="390"/>
      <c r="KMF91" s="391"/>
      <c r="KMG91" s="392"/>
      <c r="KMH91" s="393"/>
      <c r="KMI91" s="394"/>
      <c r="KMJ91" s="395"/>
      <c r="KMK91" s="389"/>
      <c r="KML91" s="390"/>
      <c r="KMM91" s="391"/>
      <c r="KMN91" s="392"/>
      <c r="KMO91" s="393"/>
      <c r="KMP91" s="394"/>
      <c r="KMQ91" s="395"/>
      <c r="KMR91" s="389"/>
      <c r="KMS91" s="390"/>
      <c r="KMT91" s="391"/>
      <c r="KMU91" s="392"/>
      <c r="KMV91" s="393"/>
      <c r="KMW91" s="394"/>
      <c r="KMX91" s="395"/>
      <c r="KMY91" s="389"/>
      <c r="KMZ91" s="390"/>
      <c r="KNA91" s="391"/>
      <c r="KNB91" s="392"/>
      <c r="KNC91" s="393"/>
      <c r="KND91" s="394"/>
      <c r="KNE91" s="395"/>
      <c r="KNF91" s="389"/>
      <c r="KNG91" s="390"/>
      <c r="KNH91" s="391"/>
      <c r="KNI91" s="392"/>
      <c r="KNJ91" s="393"/>
      <c r="KNK91" s="394"/>
      <c r="KNL91" s="395"/>
      <c r="KNM91" s="389"/>
      <c r="KNN91" s="390"/>
      <c r="KNO91" s="391"/>
      <c r="KNP91" s="392"/>
      <c r="KNQ91" s="393"/>
      <c r="KNR91" s="394"/>
      <c r="KNS91" s="395"/>
      <c r="KNT91" s="389"/>
      <c r="KNU91" s="390"/>
      <c r="KNV91" s="391"/>
      <c r="KNW91" s="392"/>
      <c r="KNX91" s="393"/>
      <c r="KNY91" s="394"/>
      <c r="KNZ91" s="395"/>
      <c r="KOA91" s="389"/>
      <c r="KOB91" s="390"/>
      <c r="KOC91" s="391"/>
      <c r="KOD91" s="392"/>
      <c r="KOE91" s="393"/>
      <c r="KOF91" s="394"/>
      <c r="KOG91" s="395"/>
      <c r="KOH91" s="389"/>
      <c r="KOI91" s="390"/>
      <c r="KOJ91" s="391"/>
      <c r="KOK91" s="392"/>
      <c r="KOL91" s="393"/>
      <c r="KOM91" s="394"/>
      <c r="KON91" s="395"/>
      <c r="KOO91" s="389"/>
      <c r="KOP91" s="390"/>
      <c r="KOQ91" s="391"/>
      <c r="KOR91" s="392"/>
      <c r="KOS91" s="393"/>
      <c r="KOT91" s="394"/>
      <c r="KOU91" s="395"/>
      <c r="KOV91" s="389"/>
      <c r="KOW91" s="390"/>
      <c r="KOX91" s="391"/>
      <c r="KOY91" s="392"/>
      <c r="KOZ91" s="393"/>
      <c r="KPA91" s="394"/>
      <c r="KPB91" s="395"/>
      <c r="KPC91" s="389"/>
      <c r="KPD91" s="390"/>
      <c r="KPE91" s="391"/>
      <c r="KPF91" s="392"/>
      <c r="KPG91" s="393"/>
      <c r="KPH91" s="394"/>
      <c r="KPI91" s="395"/>
      <c r="KPJ91" s="389"/>
      <c r="KPK91" s="390"/>
      <c r="KPL91" s="391"/>
      <c r="KPM91" s="392"/>
      <c r="KPN91" s="393"/>
      <c r="KPO91" s="394"/>
      <c r="KPP91" s="395"/>
      <c r="KPQ91" s="389"/>
      <c r="KPR91" s="390"/>
      <c r="KPS91" s="391"/>
      <c r="KPT91" s="392"/>
      <c r="KPU91" s="393"/>
      <c r="KPV91" s="394"/>
      <c r="KPW91" s="395"/>
      <c r="KPX91" s="389"/>
      <c r="KPY91" s="390"/>
      <c r="KPZ91" s="391"/>
      <c r="KQA91" s="392"/>
      <c r="KQB91" s="393"/>
      <c r="KQC91" s="394"/>
      <c r="KQD91" s="395"/>
      <c r="KQE91" s="389"/>
      <c r="KQF91" s="390"/>
      <c r="KQG91" s="391"/>
      <c r="KQH91" s="392"/>
      <c r="KQI91" s="393"/>
      <c r="KQJ91" s="394"/>
      <c r="KQK91" s="395"/>
      <c r="KQL91" s="389"/>
      <c r="KQM91" s="390"/>
      <c r="KQN91" s="391"/>
      <c r="KQO91" s="392"/>
      <c r="KQP91" s="393"/>
      <c r="KQQ91" s="394"/>
      <c r="KQR91" s="395"/>
      <c r="KQS91" s="389"/>
      <c r="KQT91" s="390"/>
      <c r="KQU91" s="391"/>
      <c r="KQV91" s="392"/>
      <c r="KQW91" s="393"/>
      <c r="KQX91" s="394"/>
      <c r="KQY91" s="395"/>
      <c r="KQZ91" s="389"/>
      <c r="KRA91" s="390"/>
      <c r="KRB91" s="391"/>
      <c r="KRC91" s="392"/>
      <c r="KRD91" s="393"/>
      <c r="KRE91" s="394"/>
      <c r="KRF91" s="395"/>
      <c r="KRG91" s="389"/>
      <c r="KRH91" s="390"/>
      <c r="KRI91" s="391"/>
      <c r="KRJ91" s="392"/>
      <c r="KRK91" s="393"/>
      <c r="KRL91" s="394"/>
      <c r="KRM91" s="395"/>
      <c r="KRN91" s="389"/>
      <c r="KRO91" s="390"/>
      <c r="KRP91" s="391"/>
      <c r="KRQ91" s="392"/>
      <c r="KRR91" s="393"/>
      <c r="KRS91" s="394"/>
      <c r="KRT91" s="395"/>
      <c r="KRU91" s="389"/>
      <c r="KRV91" s="390"/>
      <c r="KRW91" s="391"/>
      <c r="KRX91" s="392"/>
      <c r="KRY91" s="393"/>
      <c r="KRZ91" s="394"/>
      <c r="KSA91" s="395"/>
      <c r="KSB91" s="389"/>
      <c r="KSC91" s="390"/>
      <c r="KSD91" s="391"/>
      <c r="KSE91" s="392"/>
      <c r="KSF91" s="393"/>
      <c r="KSG91" s="394"/>
      <c r="KSH91" s="395"/>
      <c r="KSI91" s="389"/>
      <c r="KSJ91" s="390"/>
      <c r="KSK91" s="391"/>
      <c r="KSL91" s="392"/>
      <c r="KSM91" s="393"/>
      <c r="KSN91" s="394"/>
      <c r="KSO91" s="395"/>
      <c r="KSP91" s="389"/>
      <c r="KSQ91" s="390"/>
      <c r="KSR91" s="391"/>
      <c r="KSS91" s="392"/>
      <c r="KST91" s="393"/>
      <c r="KSU91" s="394"/>
      <c r="KSV91" s="395"/>
      <c r="KSW91" s="389"/>
      <c r="KSX91" s="390"/>
      <c r="KSY91" s="391"/>
      <c r="KSZ91" s="392"/>
      <c r="KTA91" s="393"/>
      <c r="KTB91" s="394"/>
      <c r="KTC91" s="395"/>
      <c r="KTD91" s="389"/>
      <c r="KTE91" s="390"/>
      <c r="KTF91" s="391"/>
      <c r="KTG91" s="392"/>
      <c r="KTH91" s="393"/>
      <c r="KTI91" s="394"/>
      <c r="KTJ91" s="395"/>
      <c r="KTK91" s="389"/>
      <c r="KTL91" s="390"/>
      <c r="KTM91" s="391"/>
      <c r="KTN91" s="392"/>
      <c r="KTO91" s="393"/>
      <c r="KTP91" s="394"/>
      <c r="KTQ91" s="395"/>
      <c r="KTR91" s="389"/>
      <c r="KTS91" s="390"/>
      <c r="KTT91" s="391"/>
      <c r="KTU91" s="392"/>
      <c r="KTV91" s="393"/>
      <c r="KTW91" s="394"/>
      <c r="KTX91" s="395"/>
      <c r="KTY91" s="389"/>
      <c r="KTZ91" s="390"/>
      <c r="KUA91" s="391"/>
      <c r="KUB91" s="392"/>
      <c r="KUC91" s="393"/>
      <c r="KUD91" s="394"/>
      <c r="KUE91" s="395"/>
      <c r="KUF91" s="389"/>
      <c r="KUG91" s="390"/>
      <c r="KUH91" s="391"/>
      <c r="KUI91" s="392"/>
      <c r="KUJ91" s="393"/>
      <c r="KUK91" s="394"/>
      <c r="KUL91" s="395"/>
      <c r="KUM91" s="389"/>
      <c r="KUN91" s="390"/>
      <c r="KUO91" s="391"/>
      <c r="KUP91" s="392"/>
      <c r="KUQ91" s="393"/>
      <c r="KUR91" s="394"/>
      <c r="KUS91" s="395"/>
      <c r="KUT91" s="389"/>
      <c r="KUU91" s="390"/>
      <c r="KUV91" s="391"/>
      <c r="KUW91" s="392"/>
      <c r="KUX91" s="393"/>
      <c r="KUY91" s="394"/>
      <c r="KUZ91" s="395"/>
      <c r="KVA91" s="389"/>
      <c r="KVB91" s="390"/>
      <c r="KVC91" s="391"/>
      <c r="KVD91" s="392"/>
      <c r="KVE91" s="393"/>
      <c r="KVF91" s="394"/>
      <c r="KVG91" s="395"/>
      <c r="KVH91" s="389"/>
      <c r="KVI91" s="390"/>
      <c r="KVJ91" s="391"/>
      <c r="KVK91" s="392"/>
      <c r="KVL91" s="393"/>
      <c r="KVM91" s="394"/>
      <c r="KVN91" s="395"/>
      <c r="KVO91" s="389"/>
      <c r="KVP91" s="390"/>
      <c r="KVQ91" s="391"/>
      <c r="KVR91" s="392"/>
      <c r="KVS91" s="393"/>
      <c r="KVT91" s="394"/>
      <c r="KVU91" s="395"/>
      <c r="KVV91" s="389"/>
      <c r="KVW91" s="390"/>
      <c r="KVX91" s="391"/>
      <c r="KVY91" s="392"/>
      <c r="KVZ91" s="393"/>
      <c r="KWA91" s="394"/>
      <c r="KWB91" s="395"/>
      <c r="KWC91" s="389"/>
      <c r="KWD91" s="390"/>
      <c r="KWE91" s="391"/>
      <c r="KWF91" s="392"/>
      <c r="KWG91" s="393"/>
      <c r="KWH91" s="394"/>
      <c r="KWI91" s="395"/>
      <c r="KWJ91" s="389"/>
      <c r="KWK91" s="390"/>
      <c r="KWL91" s="391"/>
      <c r="KWM91" s="392"/>
      <c r="KWN91" s="393"/>
      <c r="KWO91" s="394"/>
      <c r="KWP91" s="395"/>
      <c r="KWQ91" s="389"/>
      <c r="KWR91" s="390"/>
      <c r="KWS91" s="391"/>
      <c r="KWT91" s="392"/>
      <c r="KWU91" s="393"/>
      <c r="KWV91" s="394"/>
      <c r="KWW91" s="395"/>
      <c r="KWX91" s="389"/>
      <c r="KWY91" s="390"/>
      <c r="KWZ91" s="391"/>
      <c r="KXA91" s="392"/>
      <c r="KXB91" s="393"/>
      <c r="KXC91" s="394"/>
      <c r="KXD91" s="395"/>
      <c r="KXE91" s="389"/>
      <c r="KXF91" s="390"/>
      <c r="KXG91" s="391"/>
      <c r="KXH91" s="392"/>
      <c r="KXI91" s="393"/>
      <c r="KXJ91" s="394"/>
      <c r="KXK91" s="395"/>
      <c r="KXL91" s="389"/>
      <c r="KXM91" s="390"/>
      <c r="KXN91" s="391"/>
      <c r="KXO91" s="392"/>
      <c r="KXP91" s="393"/>
      <c r="KXQ91" s="394"/>
      <c r="KXR91" s="395"/>
      <c r="KXS91" s="389"/>
      <c r="KXT91" s="390"/>
      <c r="KXU91" s="391"/>
      <c r="KXV91" s="392"/>
      <c r="KXW91" s="393"/>
      <c r="KXX91" s="394"/>
      <c r="KXY91" s="395"/>
      <c r="KXZ91" s="389"/>
      <c r="KYA91" s="390"/>
      <c r="KYB91" s="391"/>
      <c r="KYC91" s="392"/>
      <c r="KYD91" s="393"/>
      <c r="KYE91" s="394"/>
      <c r="KYF91" s="395"/>
      <c r="KYG91" s="389"/>
      <c r="KYH91" s="390"/>
      <c r="KYI91" s="391"/>
      <c r="KYJ91" s="392"/>
      <c r="KYK91" s="393"/>
      <c r="KYL91" s="394"/>
      <c r="KYM91" s="395"/>
      <c r="KYN91" s="389"/>
      <c r="KYO91" s="390"/>
      <c r="KYP91" s="391"/>
      <c r="KYQ91" s="392"/>
      <c r="KYR91" s="393"/>
      <c r="KYS91" s="394"/>
      <c r="KYT91" s="395"/>
      <c r="KYU91" s="389"/>
      <c r="KYV91" s="390"/>
      <c r="KYW91" s="391"/>
      <c r="KYX91" s="392"/>
      <c r="KYY91" s="393"/>
      <c r="KYZ91" s="394"/>
      <c r="KZA91" s="395"/>
      <c r="KZB91" s="389"/>
      <c r="KZC91" s="390"/>
      <c r="KZD91" s="391"/>
      <c r="KZE91" s="392"/>
      <c r="KZF91" s="393"/>
      <c r="KZG91" s="394"/>
      <c r="KZH91" s="395"/>
      <c r="KZI91" s="389"/>
      <c r="KZJ91" s="390"/>
      <c r="KZK91" s="391"/>
      <c r="KZL91" s="392"/>
      <c r="KZM91" s="393"/>
      <c r="KZN91" s="394"/>
      <c r="KZO91" s="395"/>
      <c r="KZP91" s="389"/>
      <c r="KZQ91" s="390"/>
      <c r="KZR91" s="391"/>
      <c r="KZS91" s="392"/>
      <c r="KZT91" s="393"/>
      <c r="KZU91" s="394"/>
      <c r="KZV91" s="395"/>
      <c r="KZW91" s="389"/>
      <c r="KZX91" s="390"/>
      <c r="KZY91" s="391"/>
      <c r="KZZ91" s="392"/>
      <c r="LAA91" s="393"/>
      <c r="LAB91" s="394"/>
      <c r="LAC91" s="395"/>
      <c r="LAD91" s="389"/>
      <c r="LAE91" s="390"/>
      <c r="LAF91" s="391"/>
      <c r="LAG91" s="392"/>
      <c r="LAH91" s="393"/>
      <c r="LAI91" s="394"/>
      <c r="LAJ91" s="395"/>
      <c r="LAK91" s="389"/>
      <c r="LAL91" s="390"/>
      <c r="LAM91" s="391"/>
      <c r="LAN91" s="392"/>
      <c r="LAO91" s="393"/>
      <c r="LAP91" s="394"/>
      <c r="LAQ91" s="395"/>
      <c r="LAR91" s="389"/>
      <c r="LAS91" s="390"/>
      <c r="LAT91" s="391"/>
      <c r="LAU91" s="392"/>
      <c r="LAV91" s="393"/>
      <c r="LAW91" s="394"/>
      <c r="LAX91" s="395"/>
      <c r="LAY91" s="389"/>
      <c r="LAZ91" s="390"/>
      <c r="LBA91" s="391"/>
      <c r="LBB91" s="392"/>
      <c r="LBC91" s="393"/>
      <c r="LBD91" s="394"/>
      <c r="LBE91" s="395"/>
      <c r="LBF91" s="389"/>
      <c r="LBG91" s="390"/>
      <c r="LBH91" s="391"/>
      <c r="LBI91" s="392"/>
      <c r="LBJ91" s="393"/>
      <c r="LBK91" s="394"/>
      <c r="LBL91" s="395"/>
      <c r="LBM91" s="389"/>
      <c r="LBN91" s="390"/>
      <c r="LBO91" s="391"/>
      <c r="LBP91" s="392"/>
      <c r="LBQ91" s="393"/>
      <c r="LBR91" s="394"/>
      <c r="LBS91" s="395"/>
      <c r="LBT91" s="389"/>
      <c r="LBU91" s="390"/>
      <c r="LBV91" s="391"/>
      <c r="LBW91" s="392"/>
      <c r="LBX91" s="393"/>
      <c r="LBY91" s="394"/>
      <c r="LBZ91" s="395"/>
      <c r="LCA91" s="389"/>
      <c r="LCB91" s="390"/>
      <c r="LCC91" s="391"/>
      <c r="LCD91" s="392"/>
      <c r="LCE91" s="393"/>
      <c r="LCF91" s="394"/>
      <c r="LCG91" s="395"/>
      <c r="LCH91" s="389"/>
      <c r="LCI91" s="390"/>
      <c r="LCJ91" s="391"/>
      <c r="LCK91" s="392"/>
      <c r="LCL91" s="393"/>
      <c r="LCM91" s="394"/>
      <c r="LCN91" s="395"/>
      <c r="LCO91" s="389"/>
      <c r="LCP91" s="390"/>
      <c r="LCQ91" s="391"/>
      <c r="LCR91" s="392"/>
      <c r="LCS91" s="393"/>
      <c r="LCT91" s="394"/>
      <c r="LCU91" s="395"/>
      <c r="LCV91" s="389"/>
      <c r="LCW91" s="390"/>
      <c r="LCX91" s="391"/>
      <c r="LCY91" s="392"/>
      <c r="LCZ91" s="393"/>
      <c r="LDA91" s="394"/>
      <c r="LDB91" s="395"/>
      <c r="LDC91" s="389"/>
      <c r="LDD91" s="390"/>
      <c r="LDE91" s="391"/>
      <c r="LDF91" s="392"/>
      <c r="LDG91" s="393"/>
      <c r="LDH91" s="394"/>
      <c r="LDI91" s="395"/>
      <c r="LDJ91" s="389"/>
      <c r="LDK91" s="390"/>
      <c r="LDL91" s="391"/>
      <c r="LDM91" s="392"/>
      <c r="LDN91" s="393"/>
      <c r="LDO91" s="394"/>
      <c r="LDP91" s="395"/>
      <c r="LDQ91" s="389"/>
      <c r="LDR91" s="390"/>
      <c r="LDS91" s="391"/>
      <c r="LDT91" s="392"/>
      <c r="LDU91" s="393"/>
      <c r="LDV91" s="394"/>
      <c r="LDW91" s="395"/>
      <c r="LDX91" s="389"/>
      <c r="LDY91" s="390"/>
      <c r="LDZ91" s="391"/>
      <c r="LEA91" s="392"/>
      <c r="LEB91" s="393"/>
      <c r="LEC91" s="394"/>
      <c r="LED91" s="395"/>
      <c r="LEE91" s="389"/>
      <c r="LEF91" s="390"/>
      <c r="LEG91" s="391"/>
      <c r="LEH91" s="392"/>
      <c r="LEI91" s="393"/>
      <c r="LEJ91" s="394"/>
      <c r="LEK91" s="395"/>
      <c r="LEL91" s="389"/>
      <c r="LEM91" s="390"/>
      <c r="LEN91" s="391"/>
      <c r="LEO91" s="392"/>
      <c r="LEP91" s="393"/>
      <c r="LEQ91" s="394"/>
      <c r="LER91" s="395"/>
      <c r="LES91" s="389"/>
      <c r="LET91" s="390"/>
      <c r="LEU91" s="391"/>
      <c r="LEV91" s="392"/>
      <c r="LEW91" s="393"/>
      <c r="LEX91" s="394"/>
      <c r="LEY91" s="395"/>
      <c r="LEZ91" s="389"/>
      <c r="LFA91" s="390"/>
      <c r="LFB91" s="391"/>
      <c r="LFC91" s="392"/>
      <c r="LFD91" s="393"/>
      <c r="LFE91" s="394"/>
      <c r="LFF91" s="395"/>
      <c r="LFG91" s="389"/>
      <c r="LFH91" s="390"/>
      <c r="LFI91" s="391"/>
      <c r="LFJ91" s="392"/>
      <c r="LFK91" s="393"/>
      <c r="LFL91" s="394"/>
      <c r="LFM91" s="395"/>
      <c r="LFN91" s="389"/>
      <c r="LFO91" s="390"/>
      <c r="LFP91" s="391"/>
      <c r="LFQ91" s="392"/>
      <c r="LFR91" s="393"/>
      <c r="LFS91" s="394"/>
      <c r="LFT91" s="395"/>
      <c r="LFU91" s="389"/>
      <c r="LFV91" s="390"/>
      <c r="LFW91" s="391"/>
      <c r="LFX91" s="392"/>
      <c r="LFY91" s="393"/>
      <c r="LFZ91" s="394"/>
      <c r="LGA91" s="395"/>
      <c r="LGB91" s="389"/>
      <c r="LGC91" s="390"/>
      <c r="LGD91" s="391"/>
      <c r="LGE91" s="392"/>
      <c r="LGF91" s="393"/>
      <c r="LGG91" s="394"/>
      <c r="LGH91" s="395"/>
      <c r="LGI91" s="389"/>
      <c r="LGJ91" s="390"/>
      <c r="LGK91" s="391"/>
      <c r="LGL91" s="392"/>
      <c r="LGM91" s="393"/>
      <c r="LGN91" s="394"/>
      <c r="LGO91" s="395"/>
      <c r="LGP91" s="389"/>
      <c r="LGQ91" s="390"/>
      <c r="LGR91" s="391"/>
      <c r="LGS91" s="392"/>
      <c r="LGT91" s="393"/>
      <c r="LGU91" s="394"/>
      <c r="LGV91" s="395"/>
      <c r="LGW91" s="389"/>
      <c r="LGX91" s="390"/>
      <c r="LGY91" s="391"/>
      <c r="LGZ91" s="392"/>
      <c r="LHA91" s="393"/>
      <c r="LHB91" s="394"/>
      <c r="LHC91" s="395"/>
      <c r="LHD91" s="389"/>
      <c r="LHE91" s="390"/>
      <c r="LHF91" s="391"/>
      <c r="LHG91" s="392"/>
      <c r="LHH91" s="393"/>
      <c r="LHI91" s="394"/>
      <c r="LHJ91" s="395"/>
      <c r="LHK91" s="389"/>
      <c r="LHL91" s="390"/>
      <c r="LHM91" s="391"/>
      <c r="LHN91" s="392"/>
      <c r="LHO91" s="393"/>
      <c r="LHP91" s="394"/>
      <c r="LHQ91" s="395"/>
      <c r="LHR91" s="389"/>
      <c r="LHS91" s="390"/>
      <c r="LHT91" s="391"/>
      <c r="LHU91" s="392"/>
      <c r="LHV91" s="393"/>
      <c r="LHW91" s="394"/>
      <c r="LHX91" s="395"/>
      <c r="LHY91" s="389"/>
      <c r="LHZ91" s="390"/>
      <c r="LIA91" s="391"/>
      <c r="LIB91" s="392"/>
      <c r="LIC91" s="393"/>
      <c r="LID91" s="394"/>
      <c r="LIE91" s="395"/>
      <c r="LIF91" s="389"/>
      <c r="LIG91" s="390"/>
      <c r="LIH91" s="391"/>
      <c r="LII91" s="392"/>
      <c r="LIJ91" s="393"/>
      <c r="LIK91" s="394"/>
      <c r="LIL91" s="395"/>
      <c r="LIM91" s="389"/>
      <c r="LIN91" s="390"/>
      <c r="LIO91" s="391"/>
      <c r="LIP91" s="392"/>
      <c r="LIQ91" s="393"/>
      <c r="LIR91" s="394"/>
      <c r="LIS91" s="395"/>
      <c r="LIT91" s="389"/>
      <c r="LIU91" s="390"/>
      <c r="LIV91" s="391"/>
      <c r="LIW91" s="392"/>
      <c r="LIX91" s="393"/>
      <c r="LIY91" s="394"/>
      <c r="LIZ91" s="395"/>
      <c r="LJA91" s="389"/>
      <c r="LJB91" s="390"/>
      <c r="LJC91" s="391"/>
      <c r="LJD91" s="392"/>
      <c r="LJE91" s="393"/>
      <c r="LJF91" s="394"/>
      <c r="LJG91" s="395"/>
      <c r="LJH91" s="389"/>
      <c r="LJI91" s="390"/>
      <c r="LJJ91" s="391"/>
      <c r="LJK91" s="392"/>
      <c r="LJL91" s="393"/>
      <c r="LJM91" s="394"/>
      <c r="LJN91" s="395"/>
      <c r="LJO91" s="389"/>
      <c r="LJP91" s="390"/>
      <c r="LJQ91" s="391"/>
      <c r="LJR91" s="392"/>
      <c r="LJS91" s="393"/>
      <c r="LJT91" s="394"/>
      <c r="LJU91" s="395"/>
      <c r="LJV91" s="389"/>
      <c r="LJW91" s="390"/>
      <c r="LJX91" s="391"/>
      <c r="LJY91" s="392"/>
      <c r="LJZ91" s="393"/>
      <c r="LKA91" s="394"/>
      <c r="LKB91" s="395"/>
      <c r="LKC91" s="389"/>
      <c r="LKD91" s="390"/>
      <c r="LKE91" s="391"/>
      <c r="LKF91" s="392"/>
      <c r="LKG91" s="393"/>
      <c r="LKH91" s="394"/>
      <c r="LKI91" s="395"/>
      <c r="LKJ91" s="389"/>
      <c r="LKK91" s="390"/>
      <c r="LKL91" s="391"/>
      <c r="LKM91" s="392"/>
      <c r="LKN91" s="393"/>
      <c r="LKO91" s="394"/>
      <c r="LKP91" s="395"/>
      <c r="LKQ91" s="389"/>
      <c r="LKR91" s="390"/>
      <c r="LKS91" s="391"/>
      <c r="LKT91" s="392"/>
      <c r="LKU91" s="393"/>
      <c r="LKV91" s="394"/>
      <c r="LKW91" s="395"/>
      <c r="LKX91" s="389"/>
      <c r="LKY91" s="390"/>
      <c r="LKZ91" s="391"/>
      <c r="LLA91" s="392"/>
      <c r="LLB91" s="393"/>
      <c r="LLC91" s="394"/>
      <c r="LLD91" s="395"/>
      <c r="LLE91" s="389"/>
      <c r="LLF91" s="390"/>
      <c r="LLG91" s="391"/>
      <c r="LLH91" s="392"/>
      <c r="LLI91" s="393"/>
      <c r="LLJ91" s="394"/>
      <c r="LLK91" s="395"/>
      <c r="LLL91" s="389"/>
      <c r="LLM91" s="390"/>
      <c r="LLN91" s="391"/>
      <c r="LLO91" s="392"/>
      <c r="LLP91" s="393"/>
      <c r="LLQ91" s="394"/>
      <c r="LLR91" s="395"/>
      <c r="LLS91" s="389"/>
      <c r="LLT91" s="390"/>
      <c r="LLU91" s="391"/>
      <c r="LLV91" s="392"/>
      <c r="LLW91" s="393"/>
      <c r="LLX91" s="394"/>
      <c r="LLY91" s="395"/>
      <c r="LLZ91" s="389"/>
      <c r="LMA91" s="390"/>
      <c r="LMB91" s="391"/>
      <c r="LMC91" s="392"/>
      <c r="LMD91" s="393"/>
      <c r="LME91" s="394"/>
      <c r="LMF91" s="395"/>
      <c r="LMG91" s="389"/>
      <c r="LMH91" s="390"/>
      <c r="LMI91" s="391"/>
      <c r="LMJ91" s="392"/>
      <c r="LMK91" s="393"/>
      <c r="LML91" s="394"/>
      <c r="LMM91" s="395"/>
      <c r="LMN91" s="389"/>
      <c r="LMO91" s="390"/>
      <c r="LMP91" s="391"/>
      <c r="LMQ91" s="392"/>
      <c r="LMR91" s="393"/>
      <c r="LMS91" s="394"/>
      <c r="LMT91" s="395"/>
      <c r="LMU91" s="389"/>
      <c r="LMV91" s="390"/>
      <c r="LMW91" s="391"/>
      <c r="LMX91" s="392"/>
      <c r="LMY91" s="393"/>
      <c r="LMZ91" s="394"/>
      <c r="LNA91" s="395"/>
      <c r="LNB91" s="389"/>
      <c r="LNC91" s="390"/>
      <c r="LND91" s="391"/>
      <c r="LNE91" s="392"/>
      <c r="LNF91" s="393"/>
      <c r="LNG91" s="394"/>
      <c r="LNH91" s="395"/>
      <c r="LNI91" s="389"/>
      <c r="LNJ91" s="390"/>
      <c r="LNK91" s="391"/>
      <c r="LNL91" s="392"/>
      <c r="LNM91" s="393"/>
      <c r="LNN91" s="394"/>
      <c r="LNO91" s="395"/>
      <c r="LNP91" s="389"/>
      <c r="LNQ91" s="390"/>
      <c r="LNR91" s="391"/>
      <c r="LNS91" s="392"/>
      <c r="LNT91" s="393"/>
      <c r="LNU91" s="394"/>
      <c r="LNV91" s="395"/>
      <c r="LNW91" s="389"/>
      <c r="LNX91" s="390"/>
      <c r="LNY91" s="391"/>
      <c r="LNZ91" s="392"/>
      <c r="LOA91" s="393"/>
      <c r="LOB91" s="394"/>
      <c r="LOC91" s="395"/>
      <c r="LOD91" s="389"/>
      <c r="LOE91" s="390"/>
      <c r="LOF91" s="391"/>
      <c r="LOG91" s="392"/>
      <c r="LOH91" s="393"/>
      <c r="LOI91" s="394"/>
      <c r="LOJ91" s="395"/>
      <c r="LOK91" s="389"/>
      <c r="LOL91" s="390"/>
      <c r="LOM91" s="391"/>
      <c r="LON91" s="392"/>
      <c r="LOO91" s="393"/>
      <c r="LOP91" s="394"/>
      <c r="LOQ91" s="395"/>
      <c r="LOR91" s="389"/>
      <c r="LOS91" s="390"/>
      <c r="LOT91" s="391"/>
      <c r="LOU91" s="392"/>
      <c r="LOV91" s="393"/>
      <c r="LOW91" s="394"/>
      <c r="LOX91" s="395"/>
      <c r="LOY91" s="389"/>
      <c r="LOZ91" s="390"/>
      <c r="LPA91" s="391"/>
      <c r="LPB91" s="392"/>
      <c r="LPC91" s="393"/>
      <c r="LPD91" s="394"/>
      <c r="LPE91" s="395"/>
      <c r="LPF91" s="389"/>
      <c r="LPG91" s="390"/>
      <c r="LPH91" s="391"/>
      <c r="LPI91" s="392"/>
      <c r="LPJ91" s="393"/>
      <c r="LPK91" s="394"/>
      <c r="LPL91" s="395"/>
      <c r="LPM91" s="389"/>
      <c r="LPN91" s="390"/>
      <c r="LPO91" s="391"/>
      <c r="LPP91" s="392"/>
      <c r="LPQ91" s="393"/>
      <c r="LPR91" s="394"/>
      <c r="LPS91" s="395"/>
      <c r="LPT91" s="389"/>
      <c r="LPU91" s="390"/>
      <c r="LPV91" s="391"/>
      <c r="LPW91" s="392"/>
      <c r="LPX91" s="393"/>
      <c r="LPY91" s="394"/>
      <c r="LPZ91" s="395"/>
      <c r="LQA91" s="389"/>
      <c r="LQB91" s="390"/>
      <c r="LQC91" s="391"/>
      <c r="LQD91" s="392"/>
      <c r="LQE91" s="393"/>
      <c r="LQF91" s="394"/>
      <c r="LQG91" s="395"/>
      <c r="LQH91" s="389"/>
      <c r="LQI91" s="390"/>
      <c r="LQJ91" s="391"/>
      <c r="LQK91" s="392"/>
      <c r="LQL91" s="393"/>
      <c r="LQM91" s="394"/>
      <c r="LQN91" s="395"/>
      <c r="LQO91" s="389"/>
      <c r="LQP91" s="390"/>
      <c r="LQQ91" s="391"/>
      <c r="LQR91" s="392"/>
      <c r="LQS91" s="393"/>
      <c r="LQT91" s="394"/>
      <c r="LQU91" s="395"/>
      <c r="LQV91" s="389"/>
      <c r="LQW91" s="390"/>
      <c r="LQX91" s="391"/>
      <c r="LQY91" s="392"/>
      <c r="LQZ91" s="393"/>
      <c r="LRA91" s="394"/>
      <c r="LRB91" s="395"/>
      <c r="LRC91" s="389"/>
      <c r="LRD91" s="390"/>
      <c r="LRE91" s="391"/>
      <c r="LRF91" s="392"/>
      <c r="LRG91" s="393"/>
      <c r="LRH91" s="394"/>
      <c r="LRI91" s="395"/>
      <c r="LRJ91" s="389"/>
      <c r="LRK91" s="390"/>
      <c r="LRL91" s="391"/>
      <c r="LRM91" s="392"/>
      <c r="LRN91" s="393"/>
      <c r="LRO91" s="394"/>
      <c r="LRP91" s="395"/>
      <c r="LRQ91" s="389"/>
      <c r="LRR91" s="390"/>
      <c r="LRS91" s="391"/>
      <c r="LRT91" s="392"/>
      <c r="LRU91" s="393"/>
      <c r="LRV91" s="394"/>
      <c r="LRW91" s="395"/>
      <c r="LRX91" s="389"/>
      <c r="LRY91" s="390"/>
      <c r="LRZ91" s="391"/>
      <c r="LSA91" s="392"/>
      <c r="LSB91" s="393"/>
      <c r="LSC91" s="394"/>
      <c r="LSD91" s="395"/>
      <c r="LSE91" s="389"/>
      <c r="LSF91" s="390"/>
      <c r="LSG91" s="391"/>
      <c r="LSH91" s="392"/>
      <c r="LSI91" s="393"/>
      <c r="LSJ91" s="394"/>
      <c r="LSK91" s="395"/>
      <c r="LSL91" s="389"/>
      <c r="LSM91" s="390"/>
      <c r="LSN91" s="391"/>
      <c r="LSO91" s="392"/>
      <c r="LSP91" s="393"/>
      <c r="LSQ91" s="394"/>
      <c r="LSR91" s="395"/>
      <c r="LSS91" s="389"/>
      <c r="LST91" s="390"/>
      <c r="LSU91" s="391"/>
      <c r="LSV91" s="392"/>
      <c r="LSW91" s="393"/>
      <c r="LSX91" s="394"/>
      <c r="LSY91" s="395"/>
      <c r="LSZ91" s="389"/>
      <c r="LTA91" s="390"/>
      <c r="LTB91" s="391"/>
      <c r="LTC91" s="392"/>
      <c r="LTD91" s="393"/>
      <c r="LTE91" s="394"/>
      <c r="LTF91" s="395"/>
      <c r="LTG91" s="389"/>
      <c r="LTH91" s="390"/>
      <c r="LTI91" s="391"/>
      <c r="LTJ91" s="392"/>
      <c r="LTK91" s="393"/>
      <c r="LTL91" s="394"/>
      <c r="LTM91" s="395"/>
      <c r="LTN91" s="389"/>
      <c r="LTO91" s="390"/>
      <c r="LTP91" s="391"/>
      <c r="LTQ91" s="392"/>
      <c r="LTR91" s="393"/>
      <c r="LTS91" s="394"/>
      <c r="LTT91" s="395"/>
      <c r="LTU91" s="389"/>
      <c r="LTV91" s="390"/>
      <c r="LTW91" s="391"/>
      <c r="LTX91" s="392"/>
      <c r="LTY91" s="393"/>
      <c r="LTZ91" s="394"/>
      <c r="LUA91" s="395"/>
      <c r="LUB91" s="389"/>
      <c r="LUC91" s="390"/>
      <c r="LUD91" s="391"/>
      <c r="LUE91" s="392"/>
      <c r="LUF91" s="393"/>
      <c r="LUG91" s="394"/>
      <c r="LUH91" s="395"/>
      <c r="LUI91" s="389"/>
      <c r="LUJ91" s="390"/>
      <c r="LUK91" s="391"/>
      <c r="LUL91" s="392"/>
      <c r="LUM91" s="393"/>
      <c r="LUN91" s="394"/>
      <c r="LUO91" s="395"/>
      <c r="LUP91" s="389"/>
      <c r="LUQ91" s="390"/>
      <c r="LUR91" s="391"/>
      <c r="LUS91" s="392"/>
      <c r="LUT91" s="393"/>
      <c r="LUU91" s="394"/>
      <c r="LUV91" s="395"/>
      <c r="LUW91" s="389"/>
      <c r="LUX91" s="390"/>
      <c r="LUY91" s="391"/>
      <c r="LUZ91" s="392"/>
      <c r="LVA91" s="393"/>
      <c r="LVB91" s="394"/>
      <c r="LVC91" s="395"/>
      <c r="LVD91" s="389"/>
      <c r="LVE91" s="390"/>
      <c r="LVF91" s="391"/>
      <c r="LVG91" s="392"/>
      <c r="LVH91" s="393"/>
      <c r="LVI91" s="394"/>
      <c r="LVJ91" s="395"/>
      <c r="LVK91" s="389"/>
      <c r="LVL91" s="390"/>
      <c r="LVM91" s="391"/>
      <c r="LVN91" s="392"/>
      <c r="LVO91" s="393"/>
      <c r="LVP91" s="394"/>
      <c r="LVQ91" s="395"/>
      <c r="LVR91" s="389"/>
      <c r="LVS91" s="390"/>
      <c r="LVT91" s="391"/>
      <c r="LVU91" s="392"/>
      <c r="LVV91" s="393"/>
      <c r="LVW91" s="394"/>
      <c r="LVX91" s="395"/>
      <c r="LVY91" s="389"/>
      <c r="LVZ91" s="390"/>
      <c r="LWA91" s="391"/>
      <c r="LWB91" s="392"/>
      <c r="LWC91" s="393"/>
      <c r="LWD91" s="394"/>
      <c r="LWE91" s="395"/>
      <c r="LWF91" s="389"/>
      <c r="LWG91" s="390"/>
      <c r="LWH91" s="391"/>
      <c r="LWI91" s="392"/>
      <c r="LWJ91" s="393"/>
      <c r="LWK91" s="394"/>
      <c r="LWL91" s="395"/>
      <c r="LWM91" s="389"/>
      <c r="LWN91" s="390"/>
      <c r="LWO91" s="391"/>
      <c r="LWP91" s="392"/>
      <c r="LWQ91" s="393"/>
      <c r="LWR91" s="394"/>
      <c r="LWS91" s="395"/>
      <c r="LWT91" s="389"/>
      <c r="LWU91" s="390"/>
      <c r="LWV91" s="391"/>
      <c r="LWW91" s="392"/>
      <c r="LWX91" s="393"/>
      <c r="LWY91" s="394"/>
      <c r="LWZ91" s="395"/>
      <c r="LXA91" s="389"/>
      <c r="LXB91" s="390"/>
      <c r="LXC91" s="391"/>
      <c r="LXD91" s="392"/>
      <c r="LXE91" s="393"/>
      <c r="LXF91" s="394"/>
      <c r="LXG91" s="395"/>
      <c r="LXH91" s="389"/>
      <c r="LXI91" s="390"/>
      <c r="LXJ91" s="391"/>
      <c r="LXK91" s="392"/>
      <c r="LXL91" s="393"/>
      <c r="LXM91" s="394"/>
      <c r="LXN91" s="395"/>
      <c r="LXO91" s="389"/>
      <c r="LXP91" s="390"/>
      <c r="LXQ91" s="391"/>
      <c r="LXR91" s="392"/>
      <c r="LXS91" s="393"/>
      <c r="LXT91" s="394"/>
      <c r="LXU91" s="395"/>
      <c r="LXV91" s="389"/>
      <c r="LXW91" s="390"/>
      <c r="LXX91" s="391"/>
      <c r="LXY91" s="392"/>
      <c r="LXZ91" s="393"/>
      <c r="LYA91" s="394"/>
      <c r="LYB91" s="395"/>
      <c r="LYC91" s="389"/>
      <c r="LYD91" s="390"/>
      <c r="LYE91" s="391"/>
      <c r="LYF91" s="392"/>
      <c r="LYG91" s="393"/>
      <c r="LYH91" s="394"/>
      <c r="LYI91" s="395"/>
      <c r="LYJ91" s="389"/>
      <c r="LYK91" s="390"/>
      <c r="LYL91" s="391"/>
      <c r="LYM91" s="392"/>
      <c r="LYN91" s="393"/>
      <c r="LYO91" s="394"/>
      <c r="LYP91" s="395"/>
      <c r="LYQ91" s="389"/>
      <c r="LYR91" s="390"/>
      <c r="LYS91" s="391"/>
      <c r="LYT91" s="392"/>
      <c r="LYU91" s="393"/>
      <c r="LYV91" s="394"/>
      <c r="LYW91" s="395"/>
      <c r="LYX91" s="389"/>
      <c r="LYY91" s="390"/>
      <c r="LYZ91" s="391"/>
      <c r="LZA91" s="392"/>
      <c r="LZB91" s="393"/>
      <c r="LZC91" s="394"/>
      <c r="LZD91" s="395"/>
      <c r="LZE91" s="389"/>
      <c r="LZF91" s="390"/>
      <c r="LZG91" s="391"/>
      <c r="LZH91" s="392"/>
      <c r="LZI91" s="393"/>
      <c r="LZJ91" s="394"/>
      <c r="LZK91" s="395"/>
      <c r="LZL91" s="389"/>
      <c r="LZM91" s="390"/>
      <c r="LZN91" s="391"/>
      <c r="LZO91" s="392"/>
      <c r="LZP91" s="393"/>
      <c r="LZQ91" s="394"/>
      <c r="LZR91" s="395"/>
      <c r="LZS91" s="389"/>
      <c r="LZT91" s="390"/>
      <c r="LZU91" s="391"/>
      <c r="LZV91" s="392"/>
      <c r="LZW91" s="393"/>
      <c r="LZX91" s="394"/>
      <c r="LZY91" s="395"/>
      <c r="LZZ91" s="389"/>
      <c r="MAA91" s="390"/>
      <c r="MAB91" s="391"/>
      <c r="MAC91" s="392"/>
      <c r="MAD91" s="393"/>
      <c r="MAE91" s="394"/>
      <c r="MAF91" s="395"/>
      <c r="MAG91" s="389"/>
      <c r="MAH91" s="390"/>
      <c r="MAI91" s="391"/>
      <c r="MAJ91" s="392"/>
      <c r="MAK91" s="393"/>
      <c r="MAL91" s="394"/>
      <c r="MAM91" s="395"/>
      <c r="MAN91" s="389"/>
      <c r="MAO91" s="390"/>
      <c r="MAP91" s="391"/>
      <c r="MAQ91" s="392"/>
      <c r="MAR91" s="393"/>
      <c r="MAS91" s="394"/>
      <c r="MAT91" s="395"/>
      <c r="MAU91" s="389"/>
      <c r="MAV91" s="390"/>
      <c r="MAW91" s="391"/>
      <c r="MAX91" s="392"/>
      <c r="MAY91" s="393"/>
      <c r="MAZ91" s="394"/>
      <c r="MBA91" s="395"/>
      <c r="MBB91" s="389"/>
      <c r="MBC91" s="390"/>
      <c r="MBD91" s="391"/>
      <c r="MBE91" s="392"/>
      <c r="MBF91" s="393"/>
      <c r="MBG91" s="394"/>
      <c r="MBH91" s="395"/>
      <c r="MBI91" s="389"/>
      <c r="MBJ91" s="390"/>
      <c r="MBK91" s="391"/>
      <c r="MBL91" s="392"/>
      <c r="MBM91" s="393"/>
      <c r="MBN91" s="394"/>
      <c r="MBO91" s="395"/>
      <c r="MBP91" s="389"/>
      <c r="MBQ91" s="390"/>
      <c r="MBR91" s="391"/>
      <c r="MBS91" s="392"/>
      <c r="MBT91" s="393"/>
      <c r="MBU91" s="394"/>
      <c r="MBV91" s="395"/>
      <c r="MBW91" s="389"/>
      <c r="MBX91" s="390"/>
      <c r="MBY91" s="391"/>
      <c r="MBZ91" s="392"/>
      <c r="MCA91" s="393"/>
      <c r="MCB91" s="394"/>
      <c r="MCC91" s="395"/>
      <c r="MCD91" s="389"/>
      <c r="MCE91" s="390"/>
      <c r="MCF91" s="391"/>
      <c r="MCG91" s="392"/>
      <c r="MCH91" s="393"/>
      <c r="MCI91" s="394"/>
      <c r="MCJ91" s="395"/>
      <c r="MCK91" s="389"/>
      <c r="MCL91" s="390"/>
      <c r="MCM91" s="391"/>
      <c r="MCN91" s="392"/>
      <c r="MCO91" s="393"/>
      <c r="MCP91" s="394"/>
      <c r="MCQ91" s="395"/>
      <c r="MCR91" s="389"/>
      <c r="MCS91" s="390"/>
      <c r="MCT91" s="391"/>
      <c r="MCU91" s="392"/>
      <c r="MCV91" s="393"/>
      <c r="MCW91" s="394"/>
      <c r="MCX91" s="395"/>
      <c r="MCY91" s="389"/>
      <c r="MCZ91" s="390"/>
      <c r="MDA91" s="391"/>
      <c r="MDB91" s="392"/>
      <c r="MDC91" s="393"/>
      <c r="MDD91" s="394"/>
      <c r="MDE91" s="395"/>
      <c r="MDF91" s="389"/>
      <c r="MDG91" s="390"/>
      <c r="MDH91" s="391"/>
      <c r="MDI91" s="392"/>
      <c r="MDJ91" s="393"/>
      <c r="MDK91" s="394"/>
      <c r="MDL91" s="395"/>
      <c r="MDM91" s="389"/>
      <c r="MDN91" s="390"/>
      <c r="MDO91" s="391"/>
      <c r="MDP91" s="392"/>
      <c r="MDQ91" s="393"/>
      <c r="MDR91" s="394"/>
      <c r="MDS91" s="395"/>
      <c r="MDT91" s="389"/>
      <c r="MDU91" s="390"/>
      <c r="MDV91" s="391"/>
      <c r="MDW91" s="392"/>
      <c r="MDX91" s="393"/>
      <c r="MDY91" s="394"/>
      <c r="MDZ91" s="395"/>
      <c r="MEA91" s="389"/>
      <c r="MEB91" s="390"/>
      <c r="MEC91" s="391"/>
      <c r="MED91" s="392"/>
      <c r="MEE91" s="393"/>
      <c r="MEF91" s="394"/>
      <c r="MEG91" s="395"/>
      <c r="MEH91" s="389"/>
      <c r="MEI91" s="390"/>
      <c r="MEJ91" s="391"/>
      <c r="MEK91" s="392"/>
      <c r="MEL91" s="393"/>
      <c r="MEM91" s="394"/>
      <c r="MEN91" s="395"/>
      <c r="MEO91" s="389"/>
      <c r="MEP91" s="390"/>
      <c r="MEQ91" s="391"/>
      <c r="MER91" s="392"/>
      <c r="MES91" s="393"/>
      <c r="MET91" s="394"/>
      <c r="MEU91" s="395"/>
      <c r="MEV91" s="389"/>
      <c r="MEW91" s="390"/>
      <c r="MEX91" s="391"/>
      <c r="MEY91" s="392"/>
      <c r="MEZ91" s="393"/>
      <c r="MFA91" s="394"/>
      <c r="MFB91" s="395"/>
      <c r="MFC91" s="389"/>
      <c r="MFD91" s="390"/>
      <c r="MFE91" s="391"/>
      <c r="MFF91" s="392"/>
      <c r="MFG91" s="393"/>
      <c r="MFH91" s="394"/>
      <c r="MFI91" s="395"/>
      <c r="MFJ91" s="389"/>
      <c r="MFK91" s="390"/>
      <c r="MFL91" s="391"/>
      <c r="MFM91" s="392"/>
      <c r="MFN91" s="393"/>
      <c r="MFO91" s="394"/>
      <c r="MFP91" s="395"/>
      <c r="MFQ91" s="389"/>
      <c r="MFR91" s="390"/>
      <c r="MFS91" s="391"/>
      <c r="MFT91" s="392"/>
      <c r="MFU91" s="393"/>
      <c r="MFV91" s="394"/>
      <c r="MFW91" s="395"/>
      <c r="MFX91" s="389"/>
      <c r="MFY91" s="390"/>
      <c r="MFZ91" s="391"/>
      <c r="MGA91" s="392"/>
      <c r="MGB91" s="393"/>
      <c r="MGC91" s="394"/>
      <c r="MGD91" s="395"/>
      <c r="MGE91" s="389"/>
      <c r="MGF91" s="390"/>
      <c r="MGG91" s="391"/>
      <c r="MGH91" s="392"/>
      <c r="MGI91" s="393"/>
      <c r="MGJ91" s="394"/>
      <c r="MGK91" s="395"/>
      <c r="MGL91" s="389"/>
      <c r="MGM91" s="390"/>
      <c r="MGN91" s="391"/>
      <c r="MGO91" s="392"/>
      <c r="MGP91" s="393"/>
      <c r="MGQ91" s="394"/>
      <c r="MGR91" s="395"/>
      <c r="MGS91" s="389"/>
      <c r="MGT91" s="390"/>
      <c r="MGU91" s="391"/>
      <c r="MGV91" s="392"/>
      <c r="MGW91" s="393"/>
      <c r="MGX91" s="394"/>
      <c r="MGY91" s="395"/>
      <c r="MGZ91" s="389"/>
      <c r="MHA91" s="390"/>
      <c r="MHB91" s="391"/>
      <c r="MHC91" s="392"/>
      <c r="MHD91" s="393"/>
      <c r="MHE91" s="394"/>
      <c r="MHF91" s="395"/>
      <c r="MHG91" s="389"/>
      <c r="MHH91" s="390"/>
      <c r="MHI91" s="391"/>
      <c r="MHJ91" s="392"/>
      <c r="MHK91" s="393"/>
      <c r="MHL91" s="394"/>
      <c r="MHM91" s="395"/>
      <c r="MHN91" s="389"/>
      <c r="MHO91" s="390"/>
      <c r="MHP91" s="391"/>
      <c r="MHQ91" s="392"/>
      <c r="MHR91" s="393"/>
      <c r="MHS91" s="394"/>
      <c r="MHT91" s="395"/>
      <c r="MHU91" s="389"/>
      <c r="MHV91" s="390"/>
      <c r="MHW91" s="391"/>
      <c r="MHX91" s="392"/>
      <c r="MHY91" s="393"/>
      <c r="MHZ91" s="394"/>
      <c r="MIA91" s="395"/>
      <c r="MIB91" s="389"/>
      <c r="MIC91" s="390"/>
      <c r="MID91" s="391"/>
      <c r="MIE91" s="392"/>
      <c r="MIF91" s="393"/>
      <c r="MIG91" s="394"/>
      <c r="MIH91" s="395"/>
      <c r="MII91" s="389"/>
      <c r="MIJ91" s="390"/>
      <c r="MIK91" s="391"/>
      <c r="MIL91" s="392"/>
      <c r="MIM91" s="393"/>
      <c r="MIN91" s="394"/>
      <c r="MIO91" s="395"/>
      <c r="MIP91" s="389"/>
      <c r="MIQ91" s="390"/>
      <c r="MIR91" s="391"/>
      <c r="MIS91" s="392"/>
      <c r="MIT91" s="393"/>
      <c r="MIU91" s="394"/>
      <c r="MIV91" s="395"/>
      <c r="MIW91" s="389"/>
      <c r="MIX91" s="390"/>
      <c r="MIY91" s="391"/>
      <c r="MIZ91" s="392"/>
      <c r="MJA91" s="393"/>
      <c r="MJB91" s="394"/>
      <c r="MJC91" s="395"/>
      <c r="MJD91" s="389"/>
      <c r="MJE91" s="390"/>
      <c r="MJF91" s="391"/>
      <c r="MJG91" s="392"/>
      <c r="MJH91" s="393"/>
      <c r="MJI91" s="394"/>
      <c r="MJJ91" s="395"/>
      <c r="MJK91" s="389"/>
      <c r="MJL91" s="390"/>
      <c r="MJM91" s="391"/>
      <c r="MJN91" s="392"/>
      <c r="MJO91" s="393"/>
      <c r="MJP91" s="394"/>
      <c r="MJQ91" s="395"/>
      <c r="MJR91" s="389"/>
      <c r="MJS91" s="390"/>
      <c r="MJT91" s="391"/>
      <c r="MJU91" s="392"/>
      <c r="MJV91" s="393"/>
      <c r="MJW91" s="394"/>
      <c r="MJX91" s="395"/>
      <c r="MJY91" s="389"/>
      <c r="MJZ91" s="390"/>
      <c r="MKA91" s="391"/>
      <c r="MKB91" s="392"/>
      <c r="MKC91" s="393"/>
      <c r="MKD91" s="394"/>
      <c r="MKE91" s="395"/>
      <c r="MKF91" s="389"/>
      <c r="MKG91" s="390"/>
      <c r="MKH91" s="391"/>
      <c r="MKI91" s="392"/>
      <c r="MKJ91" s="393"/>
      <c r="MKK91" s="394"/>
      <c r="MKL91" s="395"/>
      <c r="MKM91" s="389"/>
      <c r="MKN91" s="390"/>
      <c r="MKO91" s="391"/>
      <c r="MKP91" s="392"/>
      <c r="MKQ91" s="393"/>
      <c r="MKR91" s="394"/>
      <c r="MKS91" s="395"/>
      <c r="MKT91" s="389"/>
      <c r="MKU91" s="390"/>
      <c r="MKV91" s="391"/>
      <c r="MKW91" s="392"/>
      <c r="MKX91" s="393"/>
      <c r="MKY91" s="394"/>
      <c r="MKZ91" s="395"/>
      <c r="MLA91" s="389"/>
      <c r="MLB91" s="390"/>
      <c r="MLC91" s="391"/>
      <c r="MLD91" s="392"/>
      <c r="MLE91" s="393"/>
      <c r="MLF91" s="394"/>
      <c r="MLG91" s="395"/>
      <c r="MLH91" s="389"/>
      <c r="MLI91" s="390"/>
      <c r="MLJ91" s="391"/>
      <c r="MLK91" s="392"/>
      <c r="MLL91" s="393"/>
      <c r="MLM91" s="394"/>
      <c r="MLN91" s="395"/>
      <c r="MLO91" s="389"/>
      <c r="MLP91" s="390"/>
      <c r="MLQ91" s="391"/>
      <c r="MLR91" s="392"/>
      <c r="MLS91" s="393"/>
      <c r="MLT91" s="394"/>
      <c r="MLU91" s="395"/>
      <c r="MLV91" s="389"/>
      <c r="MLW91" s="390"/>
      <c r="MLX91" s="391"/>
      <c r="MLY91" s="392"/>
      <c r="MLZ91" s="393"/>
      <c r="MMA91" s="394"/>
      <c r="MMB91" s="395"/>
      <c r="MMC91" s="389"/>
      <c r="MMD91" s="390"/>
      <c r="MME91" s="391"/>
      <c r="MMF91" s="392"/>
      <c r="MMG91" s="393"/>
      <c r="MMH91" s="394"/>
      <c r="MMI91" s="395"/>
      <c r="MMJ91" s="389"/>
      <c r="MMK91" s="390"/>
      <c r="MML91" s="391"/>
      <c r="MMM91" s="392"/>
      <c r="MMN91" s="393"/>
      <c r="MMO91" s="394"/>
      <c r="MMP91" s="395"/>
      <c r="MMQ91" s="389"/>
      <c r="MMR91" s="390"/>
      <c r="MMS91" s="391"/>
      <c r="MMT91" s="392"/>
      <c r="MMU91" s="393"/>
      <c r="MMV91" s="394"/>
      <c r="MMW91" s="395"/>
      <c r="MMX91" s="389"/>
      <c r="MMY91" s="390"/>
      <c r="MMZ91" s="391"/>
      <c r="MNA91" s="392"/>
      <c r="MNB91" s="393"/>
      <c r="MNC91" s="394"/>
      <c r="MND91" s="395"/>
      <c r="MNE91" s="389"/>
      <c r="MNF91" s="390"/>
      <c r="MNG91" s="391"/>
      <c r="MNH91" s="392"/>
      <c r="MNI91" s="393"/>
      <c r="MNJ91" s="394"/>
      <c r="MNK91" s="395"/>
      <c r="MNL91" s="389"/>
      <c r="MNM91" s="390"/>
      <c r="MNN91" s="391"/>
      <c r="MNO91" s="392"/>
      <c r="MNP91" s="393"/>
      <c r="MNQ91" s="394"/>
      <c r="MNR91" s="395"/>
      <c r="MNS91" s="389"/>
      <c r="MNT91" s="390"/>
      <c r="MNU91" s="391"/>
      <c r="MNV91" s="392"/>
      <c r="MNW91" s="393"/>
      <c r="MNX91" s="394"/>
      <c r="MNY91" s="395"/>
      <c r="MNZ91" s="389"/>
      <c r="MOA91" s="390"/>
      <c r="MOB91" s="391"/>
      <c r="MOC91" s="392"/>
      <c r="MOD91" s="393"/>
      <c r="MOE91" s="394"/>
      <c r="MOF91" s="395"/>
      <c r="MOG91" s="389"/>
      <c r="MOH91" s="390"/>
      <c r="MOI91" s="391"/>
      <c r="MOJ91" s="392"/>
      <c r="MOK91" s="393"/>
      <c r="MOL91" s="394"/>
      <c r="MOM91" s="395"/>
      <c r="MON91" s="389"/>
      <c r="MOO91" s="390"/>
      <c r="MOP91" s="391"/>
      <c r="MOQ91" s="392"/>
      <c r="MOR91" s="393"/>
      <c r="MOS91" s="394"/>
      <c r="MOT91" s="395"/>
      <c r="MOU91" s="389"/>
      <c r="MOV91" s="390"/>
      <c r="MOW91" s="391"/>
      <c r="MOX91" s="392"/>
      <c r="MOY91" s="393"/>
      <c r="MOZ91" s="394"/>
      <c r="MPA91" s="395"/>
      <c r="MPB91" s="389"/>
      <c r="MPC91" s="390"/>
      <c r="MPD91" s="391"/>
      <c r="MPE91" s="392"/>
      <c r="MPF91" s="393"/>
      <c r="MPG91" s="394"/>
      <c r="MPH91" s="395"/>
      <c r="MPI91" s="389"/>
      <c r="MPJ91" s="390"/>
      <c r="MPK91" s="391"/>
      <c r="MPL91" s="392"/>
      <c r="MPM91" s="393"/>
      <c r="MPN91" s="394"/>
      <c r="MPO91" s="395"/>
      <c r="MPP91" s="389"/>
      <c r="MPQ91" s="390"/>
      <c r="MPR91" s="391"/>
      <c r="MPS91" s="392"/>
      <c r="MPT91" s="393"/>
      <c r="MPU91" s="394"/>
      <c r="MPV91" s="395"/>
      <c r="MPW91" s="389"/>
      <c r="MPX91" s="390"/>
      <c r="MPY91" s="391"/>
      <c r="MPZ91" s="392"/>
      <c r="MQA91" s="393"/>
      <c r="MQB91" s="394"/>
      <c r="MQC91" s="395"/>
      <c r="MQD91" s="389"/>
      <c r="MQE91" s="390"/>
      <c r="MQF91" s="391"/>
      <c r="MQG91" s="392"/>
      <c r="MQH91" s="393"/>
      <c r="MQI91" s="394"/>
      <c r="MQJ91" s="395"/>
      <c r="MQK91" s="389"/>
      <c r="MQL91" s="390"/>
      <c r="MQM91" s="391"/>
      <c r="MQN91" s="392"/>
      <c r="MQO91" s="393"/>
      <c r="MQP91" s="394"/>
      <c r="MQQ91" s="395"/>
      <c r="MQR91" s="389"/>
      <c r="MQS91" s="390"/>
      <c r="MQT91" s="391"/>
      <c r="MQU91" s="392"/>
      <c r="MQV91" s="393"/>
      <c r="MQW91" s="394"/>
      <c r="MQX91" s="395"/>
      <c r="MQY91" s="389"/>
      <c r="MQZ91" s="390"/>
      <c r="MRA91" s="391"/>
      <c r="MRB91" s="392"/>
      <c r="MRC91" s="393"/>
      <c r="MRD91" s="394"/>
      <c r="MRE91" s="395"/>
      <c r="MRF91" s="389"/>
      <c r="MRG91" s="390"/>
      <c r="MRH91" s="391"/>
      <c r="MRI91" s="392"/>
      <c r="MRJ91" s="393"/>
      <c r="MRK91" s="394"/>
      <c r="MRL91" s="395"/>
      <c r="MRM91" s="389"/>
      <c r="MRN91" s="390"/>
      <c r="MRO91" s="391"/>
      <c r="MRP91" s="392"/>
      <c r="MRQ91" s="393"/>
      <c r="MRR91" s="394"/>
      <c r="MRS91" s="395"/>
      <c r="MRT91" s="389"/>
      <c r="MRU91" s="390"/>
      <c r="MRV91" s="391"/>
      <c r="MRW91" s="392"/>
      <c r="MRX91" s="393"/>
      <c r="MRY91" s="394"/>
      <c r="MRZ91" s="395"/>
      <c r="MSA91" s="389"/>
      <c r="MSB91" s="390"/>
      <c r="MSC91" s="391"/>
      <c r="MSD91" s="392"/>
      <c r="MSE91" s="393"/>
      <c r="MSF91" s="394"/>
      <c r="MSG91" s="395"/>
      <c r="MSH91" s="389"/>
      <c r="MSI91" s="390"/>
      <c r="MSJ91" s="391"/>
      <c r="MSK91" s="392"/>
      <c r="MSL91" s="393"/>
      <c r="MSM91" s="394"/>
      <c r="MSN91" s="395"/>
      <c r="MSO91" s="389"/>
      <c r="MSP91" s="390"/>
      <c r="MSQ91" s="391"/>
      <c r="MSR91" s="392"/>
      <c r="MSS91" s="393"/>
      <c r="MST91" s="394"/>
      <c r="MSU91" s="395"/>
      <c r="MSV91" s="389"/>
      <c r="MSW91" s="390"/>
      <c r="MSX91" s="391"/>
      <c r="MSY91" s="392"/>
      <c r="MSZ91" s="393"/>
      <c r="MTA91" s="394"/>
      <c r="MTB91" s="395"/>
      <c r="MTC91" s="389"/>
      <c r="MTD91" s="390"/>
      <c r="MTE91" s="391"/>
      <c r="MTF91" s="392"/>
      <c r="MTG91" s="393"/>
      <c r="MTH91" s="394"/>
      <c r="MTI91" s="395"/>
      <c r="MTJ91" s="389"/>
      <c r="MTK91" s="390"/>
      <c r="MTL91" s="391"/>
      <c r="MTM91" s="392"/>
      <c r="MTN91" s="393"/>
      <c r="MTO91" s="394"/>
      <c r="MTP91" s="395"/>
      <c r="MTQ91" s="389"/>
      <c r="MTR91" s="390"/>
      <c r="MTS91" s="391"/>
      <c r="MTT91" s="392"/>
      <c r="MTU91" s="393"/>
      <c r="MTV91" s="394"/>
      <c r="MTW91" s="395"/>
      <c r="MTX91" s="389"/>
      <c r="MTY91" s="390"/>
      <c r="MTZ91" s="391"/>
      <c r="MUA91" s="392"/>
      <c r="MUB91" s="393"/>
      <c r="MUC91" s="394"/>
      <c r="MUD91" s="395"/>
      <c r="MUE91" s="389"/>
      <c r="MUF91" s="390"/>
      <c r="MUG91" s="391"/>
      <c r="MUH91" s="392"/>
      <c r="MUI91" s="393"/>
      <c r="MUJ91" s="394"/>
      <c r="MUK91" s="395"/>
      <c r="MUL91" s="389"/>
      <c r="MUM91" s="390"/>
      <c r="MUN91" s="391"/>
      <c r="MUO91" s="392"/>
      <c r="MUP91" s="393"/>
      <c r="MUQ91" s="394"/>
      <c r="MUR91" s="395"/>
      <c r="MUS91" s="389"/>
      <c r="MUT91" s="390"/>
      <c r="MUU91" s="391"/>
      <c r="MUV91" s="392"/>
      <c r="MUW91" s="393"/>
      <c r="MUX91" s="394"/>
      <c r="MUY91" s="395"/>
      <c r="MUZ91" s="389"/>
      <c r="MVA91" s="390"/>
      <c r="MVB91" s="391"/>
      <c r="MVC91" s="392"/>
      <c r="MVD91" s="393"/>
      <c r="MVE91" s="394"/>
      <c r="MVF91" s="395"/>
      <c r="MVG91" s="389"/>
      <c r="MVH91" s="390"/>
      <c r="MVI91" s="391"/>
      <c r="MVJ91" s="392"/>
      <c r="MVK91" s="393"/>
      <c r="MVL91" s="394"/>
      <c r="MVM91" s="395"/>
      <c r="MVN91" s="389"/>
      <c r="MVO91" s="390"/>
      <c r="MVP91" s="391"/>
      <c r="MVQ91" s="392"/>
      <c r="MVR91" s="393"/>
      <c r="MVS91" s="394"/>
      <c r="MVT91" s="395"/>
      <c r="MVU91" s="389"/>
      <c r="MVV91" s="390"/>
      <c r="MVW91" s="391"/>
      <c r="MVX91" s="392"/>
      <c r="MVY91" s="393"/>
      <c r="MVZ91" s="394"/>
      <c r="MWA91" s="395"/>
      <c r="MWB91" s="389"/>
      <c r="MWC91" s="390"/>
      <c r="MWD91" s="391"/>
      <c r="MWE91" s="392"/>
      <c r="MWF91" s="393"/>
      <c r="MWG91" s="394"/>
      <c r="MWH91" s="395"/>
      <c r="MWI91" s="389"/>
      <c r="MWJ91" s="390"/>
      <c r="MWK91" s="391"/>
      <c r="MWL91" s="392"/>
      <c r="MWM91" s="393"/>
      <c r="MWN91" s="394"/>
      <c r="MWO91" s="395"/>
      <c r="MWP91" s="389"/>
      <c r="MWQ91" s="390"/>
      <c r="MWR91" s="391"/>
      <c r="MWS91" s="392"/>
      <c r="MWT91" s="393"/>
      <c r="MWU91" s="394"/>
      <c r="MWV91" s="395"/>
      <c r="MWW91" s="389"/>
      <c r="MWX91" s="390"/>
      <c r="MWY91" s="391"/>
      <c r="MWZ91" s="392"/>
      <c r="MXA91" s="393"/>
      <c r="MXB91" s="394"/>
      <c r="MXC91" s="395"/>
      <c r="MXD91" s="389"/>
      <c r="MXE91" s="390"/>
      <c r="MXF91" s="391"/>
      <c r="MXG91" s="392"/>
      <c r="MXH91" s="393"/>
      <c r="MXI91" s="394"/>
      <c r="MXJ91" s="395"/>
      <c r="MXK91" s="389"/>
      <c r="MXL91" s="390"/>
      <c r="MXM91" s="391"/>
      <c r="MXN91" s="392"/>
      <c r="MXO91" s="393"/>
      <c r="MXP91" s="394"/>
      <c r="MXQ91" s="395"/>
      <c r="MXR91" s="389"/>
      <c r="MXS91" s="390"/>
      <c r="MXT91" s="391"/>
      <c r="MXU91" s="392"/>
      <c r="MXV91" s="393"/>
      <c r="MXW91" s="394"/>
      <c r="MXX91" s="395"/>
      <c r="MXY91" s="389"/>
      <c r="MXZ91" s="390"/>
      <c r="MYA91" s="391"/>
      <c r="MYB91" s="392"/>
      <c r="MYC91" s="393"/>
      <c r="MYD91" s="394"/>
      <c r="MYE91" s="395"/>
      <c r="MYF91" s="389"/>
      <c r="MYG91" s="390"/>
      <c r="MYH91" s="391"/>
      <c r="MYI91" s="392"/>
      <c r="MYJ91" s="393"/>
      <c r="MYK91" s="394"/>
      <c r="MYL91" s="395"/>
      <c r="MYM91" s="389"/>
      <c r="MYN91" s="390"/>
      <c r="MYO91" s="391"/>
      <c r="MYP91" s="392"/>
      <c r="MYQ91" s="393"/>
      <c r="MYR91" s="394"/>
      <c r="MYS91" s="395"/>
      <c r="MYT91" s="389"/>
      <c r="MYU91" s="390"/>
      <c r="MYV91" s="391"/>
      <c r="MYW91" s="392"/>
      <c r="MYX91" s="393"/>
      <c r="MYY91" s="394"/>
      <c r="MYZ91" s="395"/>
      <c r="MZA91" s="389"/>
      <c r="MZB91" s="390"/>
      <c r="MZC91" s="391"/>
      <c r="MZD91" s="392"/>
      <c r="MZE91" s="393"/>
      <c r="MZF91" s="394"/>
      <c r="MZG91" s="395"/>
      <c r="MZH91" s="389"/>
      <c r="MZI91" s="390"/>
      <c r="MZJ91" s="391"/>
      <c r="MZK91" s="392"/>
      <c r="MZL91" s="393"/>
      <c r="MZM91" s="394"/>
      <c r="MZN91" s="395"/>
      <c r="MZO91" s="389"/>
      <c r="MZP91" s="390"/>
      <c r="MZQ91" s="391"/>
      <c r="MZR91" s="392"/>
      <c r="MZS91" s="393"/>
      <c r="MZT91" s="394"/>
      <c r="MZU91" s="395"/>
      <c r="MZV91" s="389"/>
      <c r="MZW91" s="390"/>
      <c r="MZX91" s="391"/>
      <c r="MZY91" s="392"/>
      <c r="MZZ91" s="393"/>
      <c r="NAA91" s="394"/>
      <c r="NAB91" s="395"/>
      <c r="NAC91" s="389"/>
      <c r="NAD91" s="390"/>
      <c r="NAE91" s="391"/>
      <c r="NAF91" s="392"/>
      <c r="NAG91" s="393"/>
      <c r="NAH91" s="394"/>
      <c r="NAI91" s="395"/>
      <c r="NAJ91" s="389"/>
      <c r="NAK91" s="390"/>
      <c r="NAL91" s="391"/>
      <c r="NAM91" s="392"/>
      <c r="NAN91" s="393"/>
      <c r="NAO91" s="394"/>
      <c r="NAP91" s="395"/>
      <c r="NAQ91" s="389"/>
      <c r="NAR91" s="390"/>
      <c r="NAS91" s="391"/>
      <c r="NAT91" s="392"/>
      <c r="NAU91" s="393"/>
      <c r="NAV91" s="394"/>
      <c r="NAW91" s="395"/>
      <c r="NAX91" s="389"/>
      <c r="NAY91" s="390"/>
      <c r="NAZ91" s="391"/>
      <c r="NBA91" s="392"/>
      <c r="NBB91" s="393"/>
      <c r="NBC91" s="394"/>
      <c r="NBD91" s="395"/>
      <c r="NBE91" s="389"/>
      <c r="NBF91" s="390"/>
      <c r="NBG91" s="391"/>
      <c r="NBH91" s="392"/>
      <c r="NBI91" s="393"/>
      <c r="NBJ91" s="394"/>
      <c r="NBK91" s="395"/>
      <c r="NBL91" s="389"/>
      <c r="NBM91" s="390"/>
      <c r="NBN91" s="391"/>
      <c r="NBO91" s="392"/>
      <c r="NBP91" s="393"/>
      <c r="NBQ91" s="394"/>
      <c r="NBR91" s="395"/>
      <c r="NBS91" s="389"/>
      <c r="NBT91" s="390"/>
      <c r="NBU91" s="391"/>
      <c r="NBV91" s="392"/>
      <c r="NBW91" s="393"/>
      <c r="NBX91" s="394"/>
      <c r="NBY91" s="395"/>
      <c r="NBZ91" s="389"/>
      <c r="NCA91" s="390"/>
      <c r="NCB91" s="391"/>
      <c r="NCC91" s="392"/>
      <c r="NCD91" s="393"/>
      <c r="NCE91" s="394"/>
      <c r="NCF91" s="395"/>
      <c r="NCG91" s="389"/>
      <c r="NCH91" s="390"/>
      <c r="NCI91" s="391"/>
      <c r="NCJ91" s="392"/>
      <c r="NCK91" s="393"/>
      <c r="NCL91" s="394"/>
      <c r="NCM91" s="395"/>
      <c r="NCN91" s="389"/>
      <c r="NCO91" s="390"/>
      <c r="NCP91" s="391"/>
      <c r="NCQ91" s="392"/>
      <c r="NCR91" s="393"/>
      <c r="NCS91" s="394"/>
      <c r="NCT91" s="395"/>
      <c r="NCU91" s="389"/>
      <c r="NCV91" s="390"/>
      <c r="NCW91" s="391"/>
      <c r="NCX91" s="392"/>
      <c r="NCY91" s="393"/>
      <c r="NCZ91" s="394"/>
      <c r="NDA91" s="395"/>
      <c r="NDB91" s="389"/>
      <c r="NDC91" s="390"/>
      <c r="NDD91" s="391"/>
      <c r="NDE91" s="392"/>
      <c r="NDF91" s="393"/>
      <c r="NDG91" s="394"/>
      <c r="NDH91" s="395"/>
      <c r="NDI91" s="389"/>
      <c r="NDJ91" s="390"/>
      <c r="NDK91" s="391"/>
      <c r="NDL91" s="392"/>
      <c r="NDM91" s="393"/>
      <c r="NDN91" s="394"/>
      <c r="NDO91" s="395"/>
      <c r="NDP91" s="389"/>
      <c r="NDQ91" s="390"/>
      <c r="NDR91" s="391"/>
      <c r="NDS91" s="392"/>
      <c r="NDT91" s="393"/>
      <c r="NDU91" s="394"/>
      <c r="NDV91" s="395"/>
      <c r="NDW91" s="389"/>
      <c r="NDX91" s="390"/>
      <c r="NDY91" s="391"/>
      <c r="NDZ91" s="392"/>
      <c r="NEA91" s="393"/>
      <c r="NEB91" s="394"/>
      <c r="NEC91" s="395"/>
      <c r="NED91" s="389"/>
      <c r="NEE91" s="390"/>
      <c r="NEF91" s="391"/>
      <c r="NEG91" s="392"/>
      <c r="NEH91" s="393"/>
      <c r="NEI91" s="394"/>
      <c r="NEJ91" s="395"/>
      <c r="NEK91" s="389"/>
      <c r="NEL91" s="390"/>
      <c r="NEM91" s="391"/>
      <c r="NEN91" s="392"/>
      <c r="NEO91" s="393"/>
      <c r="NEP91" s="394"/>
      <c r="NEQ91" s="395"/>
      <c r="NER91" s="389"/>
      <c r="NES91" s="390"/>
      <c r="NET91" s="391"/>
      <c r="NEU91" s="392"/>
      <c r="NEV91" s="393"/>
      <c r="NEW91" s="394"/>
      <c r="NEX91" s="395"/>
      <c r="NEY91" s="389"/>
      <c r="NEZ91" s="390"/>
      <c r="NFA91" s="391"/>
      <c r="NFB91" s="392"/>
      <c r="NFC91" s="393"/>
      <c r="NFD91" s="394"/>
      <c r="NFE91" s="395"/>
      <c r="NFF91" s="389"/>
      <c r="NFG91" s="390"/>
      <c r="NFH91" s="391"/>
      <c r="NFI91" s="392"/>
      <c r="NFJ91" s="393"/>
      <c r="NFK91" s="394"/>
      <c r="NFL91" s="395"/>
      <c r="NFM91" s="389"/>
      <c r="NFN91" s="390"/>
      <c r="NFO91" s="391"/>
      <c r="NFP91" s="392"/>
      <c r="NFQ91" s="393"/>
      <c r="NFR91" s="394"/>
      <c r="NFS91" s="395"/>
      <c r="NFT91" s="389"/>
      <c r="NFU91" s="390"/>
      <c r="NFV91" s="391"/>
      <c r="NFW91" s="392"/>
      <c r="NFX91" s="393"/>
      <c r="NFY91" s="394"/>
      <c r="NFZ91" s="395"/>
      <c r="NGA91" s="389"/>
      <c r="NGB91" s="390"/>
      <c r="NGC91" s="391"/>
      <c r="NGD91" s="392"/>
      <c r="NGE91" s="393"/>
      <c r="NGF91" s="394"/>
      <c r="NGG91" s="395"/>
      <c r="NGH91" s="389"/>
      <c r="NGI91" s="390"/>
      <c r="NGJ91" s="391"/>
      <c r="NGK91" s="392"/>
      <c r="NGL91" s="393"/>
      <c r="NGM91" s="394"/>
      <c r="NGN91" s="395"/>
      <c r="NGO91" s="389"/>
      <c r="NGP91" s="390"/>
      <c r="NGQ91" s="391"/>
      <c r="NGR91" s="392"/>
      <c r="NGS91" s="393"/>
      <c r="NGT91" s="394"/>
      <c r="NGU91" s="395"/>
      <c r="NGV91" s="389"/>
      <c r="NGW91" s="390"/>
      <c r="NGX91" s="391"/>
      <c r="NGY91" s="392"/>
      <c r="NGZ91" s="393"/>
      <c r="NHA91" s="394"/>
      <c r="NHB91" s="395"/>
      <c r="NHC91" s="389"/>
      <c r="NHD91" s="390"/>
      <c r="NHE91" s="391"/>
      <c r="NHF91" s="392"/>
      <c r="NHG91" s="393"/>
      <c r="NHH91" s="394"/>
      <c r="NHI91" s="395"/>
      <c r="NHJ91" s="389"/>
      <c r="NHK91" s="390"/>
      <c r="NHL91" s="391"/>
      <c r="NHM91" s="392"/>
      <c r="NHN91" s="393"/>
      <c r="NHO91" s="394"/>
      <c r="NHP91" s="395"/>
      <c r="NHQ91" s="389"/>
      <c r="NHR91" s="390"/>
      <c r="NHS91" s="391"/>
      <c r="NHT91" s="392"/>
      <c r="NHU91" s="393"/>
      <c r="NHV91" s="394"/>
      <c r="NHW91" s="395"/>
      <c r="NHX91" s="389"/>
      <c r="NHY91" s="390"/>
      <c r="NHZ91" s="391"/>
      <c r="NIA91" s="392"/>
      <c r="NIB91" s="393"/>
      <c r="NIC91" s="394"/>
      <c r="NID91" s="395"/>
      <c r="NIE91" s="389"/>
      <c r="NIF91" s="390"/>
      <c r="NIG91" s="391"/>
      <c r="NIH91" s="392"/>
      <c r="NII91" s="393"/>
      <c r="NIJ91" s="394"/>
      <c r="NIK91" s="395"/>
      <c r="NIL91" s="389"/>
      <c r="NIM91" s="390"/>
      <c r="NIN91" s="391"/>
      <c r="NIO91" s="392"/>
      <c r="NIP91" s="393"/>
      <c r="NIQ91" s="394"/>
      <c r="NIR91" s="395"/>
      <c r="NIS91" s="389"/>
      <c r="NIT91" s="390"/>
      <c r="NIU91" s="391"/>
      <c r="NIV91" s="392"/>
      <c r="NIW91" s="393"/>
      <c r="NIX91" s="394"/>
      <c r="NIY91" s="395"/>
      <c r="NIZ91" s="389"/>
      <c r="NJA91" s="390"/>
      <c r="NJB91" s="391"/>
      <c r="NJC91" s="392"/>
      <c r="NJD91" s="393"/>
      <c r="NJE91" s="394"/>
      <c r="NJF91" s="395"/>
      <c r="NJG91" s="389"/>
      <c r="NJH91" s="390"/>
      <c r="NJI91" s="391"/>
      <c r="NJJ91" s="392"/>
      <c r="NJK91" s="393"/>
      <c r="NJL91" s="394"/>
      <c r="NJM91" s="395"/>
      <c r="NJN91" s="389"/>
      <c r="NJO91" s="390"/>
      <c r="NJP91" s="391"/>
      <c r="NJQ91" s="392"/>
      <c r="NJR91" s="393"/>
      <c r="NJS91" s="394"/>
      <c r="NJT91" s="395"/>
      <c r="NJU91" s="389"/>
      <c r="NJV91" s="390"/>
      <c r="NJW91" s="391"/>
      <c r="NJX91" s="392"/>
      <c r="NJY91" s="393"/>
      <c r="NJZ91" s="394"/>
      <c r="NKA91" s="395"/>
      <c r="NKB91" s="389"/>
      <c r="NKC91" s="390"/>
      <c r="NKD91" s="391"/>
      <c r="NKE91" s="392"/>
      <c r="NKF91" s="393"/>
      <c r="NKG91" s="394"/>
      <c r="NKH91" s="395"/>
      <c r="NKI91" s="389"/>
      <c r="NKJ91" s="390"/>
      <c r="NKK91" s="391"/>
      <c r="NKL91" s="392"/>
      <c r="NKM91" s="393"/>
      <c r="NKN91" s="394"/>
      <c r="NKO91" s="395"/>
      <c r="NKP91" s="389"/>
      <c r="NKQ91" s="390"/>
      <c r="NKR91" s="391"/>
      <c r="NKS91" s="392"/>
      <c r="NKT91" s="393"/>
      <c r="NKU91" s="394"/>
      <c r="NKV91" s="395"/>
      <c r="NKW91" s="389"/>
      <c r="NKX91" s="390"/>
      <c r="NKY91" s="391"/>
      <c r="NKZ91" s="392"/>
      <c r="NLA91" s="393"/>
      <c r="NLB91" s="394"/>
      <c r="NLC91" s="395"/>
      <c r="NLD91" s="389"/>
      <c r="NLE91" s="390"/>
      <c r="NLF91" s="391"/>
      <c r="NLG91" s="392"/>
      <c r="NLH91" s="393"/>
      <c r="NLI91" s="394"/>
      <c r="NLJ91" s="395"/>
      <c r="NLK91" s="389"/>
      <c r="NLL91" s="390"/>
      <c r="NLM91" s="391"/>
      <c r="NLN91" s="392"/>
      <c r="NLO91" s="393"/>
      <c r="NLP91" s="394"/>
      <c r="NLQ91" s="395"/>
      <c r="NLR91" s="389"/>
      <c r="NLS91" s="390"/>
      <c r="NLT91" s="391"/>
      <c r="NLU91" s="392"/>
      <c r="NLV91" s="393"/>
      <c r="NLW91" s="394"/>
      <c r="NLX91" s="395"/>
      <c r="NLY91" s="389"/>
      <c r="NLZ91" s="390"/>
      <c r="NMA91" s="391"/>
      <c r="NMB91" s="392"/>
      <c r="NMC91" s="393"/>
      <c r="NMD91" s="394"/>
      <c r="NME91" s="395"/>
      <c r="NMF91" s="389"/>
      <c r="NMG91" s="390"/>
      <c r="NMH91" s="391"/>
      <c r="NMI91" s="392"/>
      <c r="NMJ91" s="393"/>
      <c r="NMK91" s="394"/>
      <c r="NML91" s="395"/>
      <c r="NMM91" s="389"/>
      <c r="NMN91" s="390"/>
      <c r="NMO91" s="391"/>
      <c r="NMP91" s="392"/>
      <c r="NMQ91" s="393"/>
      <c r="NMR91" s="394"/>
      <c r="NMS91" s="395"/>
      <c r="NMT91" s="389"/>
      <c r="NMU91" s="390"/>
      <c r="NMV91" s="391"/>
      <c r="NMW91" s="392"/>
      <c r="NMX91" s="393"/>
      <c r="NMY91" s="394"/>
      <c r="NMZ91" s="395"/>
      <c r="NNA91" s="389"/>
      <c r="NNB91" s="390"/>
      <c r="NNC91" s="391"/>
      <c r="NND91" s="392"/>
      <c r="NNE91" s="393"/>
      <c r="NNF91" s="394"/>
      <c r="NNG91" s="395"/>
      <c r="NNH91" s="389"/>
      <c r="NNI91" s="390"/>
      <c r="NNJ91" s="391"/>
      <c r="NNK91" s="392"/>
      <c r="NNL91" s="393"/>
      <c r="NNM91" s="394"/>
      <c r="NNN91" s="395"/>
      <c r="NNO91" s="389"/>
      <c r="NNP91" s="390"/>
      <c r="NNQ91" s="391"/>
      <c r="NNR91" s="392"/>
      <c r="NNS91" s="393"/>
      <c r="NNT91" s="394"/>
      <c r="NNU91" s="395"/>
      <c r="NNV91" s="389"/>
      <c r="NNW91" s="390"/>
      <c r="NNX91" s="391"/>
      <c r="NNY91" s="392"/>
      <c r="NNZ91" s="393"/>
      <c r="NOA91" s="394"/>
      <c r="NOB91" s="395"/>
      <c r="NOC91" s="389"/>
      <c r="NOD91" s="390"/>
      <c r="NOE91" s="391"/>
      <c r="NOF91" s="392"/>
      <c r="NOG91" s="393"/>
      <c r="NOH91" s="394"/>
      <c r="NOI91" s="395"/>
      <c r="NOJ91" s="389"/>
      <c r="NOK91" s="390"/>
      <c r="NOL91" s="391"/>
      <c r="NOM91" s="392"/>
      <c r="NON91" s="393"/>
      <c r="NOO91" s="394"/>
      <c r="NOP91" s="395"/>
      <c r="NOQ91" s="389"/>
      <c r="NOR91" s="390"/>
      <c r="NOS91" s="391"/>
      <c r="NOT91" s="392"/>
      <c r="NOU91" s="393"/>
      <c r="NOV91" s="394"/>
      <c r="NOW91" s="395"/>
      <c r="NOX91" s="389"/>
      <c r="NOY91" s="390"/>
      <c r="NOZ91" s="391"/>
      <c r="NPA91" s="392"/>
      <c r="NPB91" s="393"/>
      <c r="NPC91" s="394"/>
      <c r="NPD91" s="395"/>
      <c r="NPE91" s="389"/>
      <c r="NPF91" s="390"/>
      <c r="NPG91" s="391"/>
      <c r="NPH91" s="392"/>
      <c r="NPI91" s="393"/>
      <c r="NPJ91" s="394"/>
      <c r="NPK91" s="395"/>
      <c r="NPL91" s="389"/>
      <c r="NPM91" s="390"/>
      <c r="NPN91" s="391"/>
      <c r="NPO91" s="392"/>
      <c r="NPP91" s="393"/>
      <c r="NPQ91" s="394"/>
      <c r="NPR91" s="395"/>
      <c r="NPS91" s="389"/>
      <c r="NPT91" s="390"/>
      <c r="NPU91" s="391"/>
      <c r="NPV91" s="392"/>
      <c r="NPW91" s="393"/>
      <c r="NPX91" s="394"/>
      <c r="NPY91" s="395"/>
      <c r="NPZ91" s="389"/>
      <c r="NQA91" s="390"/>
      <c r="NQB91" s="391"/>
      <c r="NQC91" s="392"/>
      <c r="NQD91" s="393"/>
      <c r="NQE91" s="394"/>
      <c r="NQF91" s="395"/>
      <c r="NQG91" s="389"/>
      <c r="NQH91" s="390"/>
      <c r="NQI91" s="391"/>
      <c r="NQJ91" s="392"/>
      <c r="NQK91" s="393"/>
      <c r="NQL91" s="394"/>
      <c r="NQM91" s="395"/>
      <c r="NQN91" s="389"/>
      <c r="NQO91" s="390"/>
      <c r="NQP91" s="391"/>
      <c r="NQQ91" s="392"/>
      <c r="NQR91" s="393"/>
      <c r="NQS91" s="394"/>
      <c r="NQT91" s="395"/>
      <c r="NQU91" s="389"/>
      <c r="NQV91" s="390"/>
      <c r="NQW91" s="391"/>
      <c r="NQX91" s="392"/>
      <c r="NQY91" s="393"/>
      <c r="NQZ91" s="394"/>
      <c r="NRA91" s="395"/>
      <c r="NRB91" s="389"/>
      <c r="NRC91" s="390"/>
      <c r="NRD91" s="391"/>
      <c r="NRE91" s="392"/>
      <c r="NRF91" s="393"/>
      <c r="NRG91" s="394"/>
      <c r="NRH91" s="395"/>
      <c r="NRI91" s="389"/>
      <c r="NRJ91" s="390"/>
      <c r="NRK91" s="391"/>
      <c r="NRL91" s="392"/>
      <c r="NRM91" s="393"/>
      <c r="NRN91" s="394"/>
      <c r="NRO91" s="395"/>
      <c r="NRP91" s="389"/>
      <c r="NRQ91" s="390"/>
      <c r="NRR91" s="391"/>
      <c r="NRS91" s="392"/>
      <c r="NRT91" s="393"/>
      <c r="NRU91" s="394"/>
      <c r="NRV91" s="395"/>
      <c r="NRW91" s="389"/>
      <c r="NRX91" s="390"/>
      <c r="NRY91" s="391"/>
      <c r="NRZ91" s="392"/>
      <c r="NSA91" s="393"/>
      <c r="NSB91" s="394"/>
      <c r="NSC91" s="395"/>
      <c r="NSD91" s="389"/>
      <c r="NSE91" s="390"/>
      <c r="NSF91" s="391"/>
      <c r="NSG91" s="392"/>
      <c r="NSH91" s="393"/>
      <c r="NSI91" s="394"/>
      <c r="NSJ91" s="395"/>
      <c r="NSK91" s="389"/>
      <c r="NSL91" s="390"/>
      <c r="NSM91" s="391"/>
      <c r="NSN91" s="392"/>
      <c r="NSO91" s="393"/>
      <c r="NSP91" s="394"/>
      <c r="NSQ91" s="395"/>
      <c r="NSR91" s="389"/>
      <c r="NSS91" s="390"/>
      <c r="NST91" s="391"/>
      <c r="NSU91" s="392"/>
      <c r="NSV91" s="393"/>
      <c r="NSW91" s="394"/>
      <c r="NSX91" s="395"/>
      <c r="NSY91" s="389"/>
      <c r="NSZ91" s="390"/>
      <c r="NTA91" s="391"/>
      <c r="NTB91" s="392"/>
      <c r="NTC91" s="393"/>
      <c r="NTD91" s="394"/>
      <c r="NTE91" s="395"/>
      <c r="NTF91" s="389"/>
      <c r="NTG91" s="390"/>
      <c r="NTH91" s="391"/>
      <c r="NTI91" s="392"/>
      <c r="NTJ91" s="393"/>
      <c r="NTK91" s="394"/>
      <c r="NTL91" s="395"/>
      <c r="NTM91" s="389"/>
      <c r="NTN91" s="390"/>
      <c r="NTO91" s="391"/>
      <c r="NTP91" s="392"/>
      <c r="NTQ91" s="393"/>
      <c r="NTR91" s="394"/>
      <c r="NTS91" s="395"/>
      <c r="NTT91" s="389"/>
      <c r="NTU91" s="390"/>
      <c r="NTV91" s="391"/>
      <c r="NTW91" s="392"/>
      <c r="NTX91" s="393"/>
      <c r="NTY91" s="394"/>
      <c r="NTZ91" s="395"/>
      <c r="NUA91" s="389"/>
      <c r="NUB91" s="390"/>
      <c r="NUC91" s="391"/>
      <c r="NUD91" s="392"/>
      <c r="NUE91" s="393"/>
      <c r="NUF91" s="394"/>
      <c r="NUG91" s="395"/>
      <c r="NUH91" s="389"/>
      <c r="NUI91" s="390"/>
      <c r="NUJ91" s="391"/>
      <c r="NUK91" s="392"/>
      <c r="NUL91" s="393"/>
      <c r="NUM91" s="394"/>
      <c r="NUN91" s="395"/>
      <c r="NUO91" s="389"/>
      <c r="NUP91" s="390"/>
      <c r="NUQ91" s="391"/>
      <c r="NUR91" s="392"/>
      <c r="NUS91" s="393"/>
      <c r="NUT91" s="394"/>
      <c r="NUU91" s="395"/>
      <c r="NUV91" s="389"/>
      <c r="NUW91" s="390"/>
      <c r="NUX91" s="391"/>
      <c r="NUY91" s="392"/>
      <c r="NUZ91" s="393"/>
      <c r="NVA91" s="394"/>
      <c r="NVB91" s="395"/>
      <c r="NVC91" s="389"/>
      <c r="NVD91" s="390"/>
      <c r="NVE91" s="391"/>
      <c r="NVF91" s="392"/>
      <c r="NVG91" s="393"/>
      <c r="NVH91" s="394"/>
      <c r="NVI91" s="395"/>
      <c r="NVJ91" s="389"/>
      <c r="NVK91" s="390"/>
      <c r="NVL91" s="391"/>
      <c r="NVM91" s="392"/>
      <c r="NVN91" s="393"/>
      <c r="NVO91" s="394"/>
      <c r="NVP91" s="395"/>
      <c r="NVQ91" s="389"/>
      <c r="NVR91" s="390"/>
      <c r="NVS91" s="391"/>
      <c r="NVT91" s="392"/>
      <c r="NVU91" s="393"/>
      <c r="NVV91" s="394"/>
      <c r="NVW91" s="395"/>
      <c r="NVX91" s="389"/>
      <c r="NVY91" s="390"/>
      <c r="NVZ91" s="391"/>
      <c r="NWA91" s="392"/>
      <c r="NWB91" s="393"/>
      <c r="NWC91" s="394"/>
      <c r="NWD91" s="395"/>
      <c r="NWE91" s="389"/>
      <c r="NWF91" s="390"/>
      <c r="NWG91" s="391"/>
      <c r="NWH91" s="392"/>
      <c r="NWI91" s="393"/>
      <c r="NWJ91" s="394"/>
      <c r="NWK91" s="395"/>
      <c r="NWL91" s="389"/>
      <c r="NWM91" s="390"/>
      <c r="NWN91" s="391"/>
      <c r="NWO91" s="392"/>
      <c r="NWP91" s="393"/>
      <c r="NWQ91" s="394"/>
      <c r="NWR91" s="395"/>
      <c r="NWS91" s="389"/>
      <c r="NWT91" s="390"/>
      <c r="NWU91" s="391"/>
      <c r="NWV91" s="392"/>
      <c r="NWW91" s="393"/>
      <c r="NWX91" s="394"/>
      <c r="NWY91" s="395"/>
      <c r="NWZ91" s="389"/>
      <c r="NXA91" s="390"/>
      <c r="NXB91" s="391"/>
      <c r="NXC91" s="392"/>
      <c r="NXD91" s="393"/>
      <c r="NXE91" s="394"/>
      <c r="NXF91" s="395"/>
      <c r="NXG91" s="389"/>
      <c r="NXH91" s="390"/>
      <c r="NXI91" s="391"/>
      <c r="NXJ91" s="392"/>
      <c r="NXK91" s="393"/>
      <c r="NXL91" s="394"/>
      <c r="NXM91" s="395"/>
      <c r="NXN91" s="389"/>
      <c r="NXO91" s="390"/>
      <c r="NXP91" s="391"/>
      <c r="NXQ91" s="392"/>
      <c r="NXR91" s="393"/>
      <c r="NXS91" s="394"/>
      <c r="NXT91" s="395"/>
      <c r="NXU91" s="389"/>
      <c r="NXV91" s="390"/>
      <c r="NXW91" s="391"/>
      <c r="NXX91" s="392"/>
      <c r="NXY91" s="393"/>
      <c r="NXZ91" s="394"/>
      <c r="NYA91" s="395"/>
      <c r="NYB91" s="389"/>
      <c r="NYC91" s="390"/>
      <c r="NYD91" s="391"/>
      <c r="NYE91" s="392"/>
      <c r="NYF91" s="393"/>
      <c r="NYG91" s="394"/>
      <c r="NYH91" s="395"/>
      <c r="NYI91" s="389"/>
      <c r="NYJ91" s="390"/>
      <c r="NYK91" s="391"/>
      <c r="NYL91" s="392"/>
      <c r="NYM91" s="393"/>
      <c r="NYN91" s="394"/>
      <c r="NYO91" s="395"/>
      <c r="NYP91" s="389"/>
      <c r="NYQ91" s="390"/>
      <c r="NYR91" s="391"/>
      <c r="NYS91" s="392"/>
      <c r="NYT91" s="393"/>
      <c r="NYU91" s="394"/>
      <c r="NYV91" s="395"/>
      <c r="NYW91" s="389"/>
      <c r="NYX91" s="390"/>
      <c r="NYY91" s="391"/>
      <c r="NYZ91" s="392"/>
      <c r="NZA91" s="393"/>
      <c r="NZB91" s="394"/>
      <c r="NZC91" s="395"/>
      <c r="NZD91" s="389"/>
      <c r="NZE91" s="390"/>
      <c r="NZF91" s="391"/>
      <c r="NZG91" s="392"/>
      <c r="NZH91" s="393"/>
      <c r="NZI91" s="394"/>
      <c r="NZJ91" s="395"/>
      <c r="NZK91" s="389"/>
      <c r="NZL91" s="390"/>
      <c r="NZM91" s="391"/>
      <c r="NZN91" s="392"/>
      <c r="NZO91" s="393"/>
      <c r="NZP91" s="394"/>
      <c r="NZQ91" s="395"/>
      <c r="NZR91" s="389"/>
      <c r="NZS91" s="390"/>
      <c r="NZT91" s="391"/>
      <c r="NZU91" s="392"/>
      <c r="NZV91" s="393"/>
      <c r="NZW91" s="394"/>
      <c r="NZX91" s="395"/>
      <c r="NZY91" s="389"/>
      <c r="NZZ91" s="390"/>
      <c r="OAA91" s="391"/>
      <c r="OAB91" s="392"/>
      <c r="OAC91" s="393"/>
      <c r="OAD91" s="394"/>
      <c r="OAE91" s="395"/>
      <c r="OAF91" s="389"/>
      <c r="OAG91" s="390"/>
      <c r="OAH91" s="391"/>
      <c r="OAI91" s="392"/>
      <c r="OAJ91" s="393"/>
      <c r="OAK91" s="394"/>
      <c r="OAL91" s="395"/>
      <c r="OAM91" s="389"/>
      <c r="OAN91" s="390"/>
      <c r="OAO91" s="391"/>
      <c r="OAP91" s="392"/>
      <c r="OAQ91" s="393"/>
      <c r="OAR91" s="394"/>
      <c r="OAS91" s="395"/>
      <c r="OAT91" s="389"/>
      <c r="OAU91" s="390"/>
      <c r="OAV91" s="391"/>
      <c r="OAW91" s="392"/>
      <c r="OAX91" s="393"/>
      <c r="OAY91" s="394"/>
      <c r="OAZ91" s="395"/>
      <c r="OBA91" s="389"/>
      <c r="OBB91" s="390"/>
      <c r="OBC91" s="391"/>
      <c r="OBD91" s="392"/>
      <c r="OBE91" s="393"/>
      <c r="OBF91" s="394"/>
      <c r="OBG91" s="395"/>
      <c r="OBH91" s="389"/>
      <c r="OBI91" s="390"/>
      <c r="OBJ91" s="391"/>
      <c r="OBK91" s="392"/>
      <c r="OBL91" s="393"/>
      <c r="OBM91" s="394"/>
      <c r="OBN91" s="395"/>
      <c r="OBO91" s="389"/>
      <c r="OBP91" s="390"/>
      <c r="OBQ91" s="391"/>
      <c r="OBR91" s="392"/>
      <c r="OBS91" s="393"/>
      <c r="OBT91" s="394"/>
      <c r="OBU91" s="395"/>
      <c r="OBV91" s="389"/>
      <c r="OBW91" s="390"/>
      <c r="OBX91" s="391"/>
      <c r="OBY91" s="392"/>
      <c r="OBZ91" s="393"/>
      <c r="OCA91" s="394"/>
      <c r="OCB91" s="395"/>
      <c r="OCC91" s="389"/>
      <c r="OCD91" s="390"/>
      <c r="OCE91" s="391"/>
      <c r="OCF91" s="392"/>
      <c r="OCG91" s="393"/>
      <c r="OCH91" s="394"/>
      <c r="OCI91" s="395"/>
      <c r="OCJ91" s="389"/>
      <c r="OCK91" s="390"/>
      <c r="OCL91" s="391"/>
      <c r="OCM91" s="392"/>
      <c r="OCN91" s="393"/>
      <c r="OCO91" s="394"/>
      <c r="OCP91" s="395"/>
      <c r="OCQ91" s="389"/>
      <c r="OCR91" s="390"/>
      <c r="OCS91" s="391"/>
      <c r="OCT91" s="392"/>
      <c r="OCU91" s="393"/>
      <c r="OCV91" s="394"/>
      <c r="OCW91" s="395"/>
      <c r="OCX91" s="389"/>
      <c r="OCY91" s="390"/>
      <c r="OCZ91" s="391"/>
      <c r="ODA91" s="392"/>
      <c r="ODB91" s="393"/>
      <c r="ODC91" s="394"/>
      <c r="ODD91" s="395"/>
      <c r="ODE91" s="389"/>
      <c r="ODF91" s="390"/>
      <c r="ODG91" s="391"/>
      <c r="ODH91" s="392"/>
      <c r="ODI91" s="393"/>
      <c r="ODJ91" s="394"/>
      <c r="ODK91" s="395"/>
      <c r="ODL91" s="389"/>
      <c r="ODM91" s="390"/>
      <c r="ODN91" s="391"/>
      <c r="ODO91" s="392"/>
      <c r="ODP91" s="393"/>
      <c r="ODQ91" s="394"/>
      <c r="ODR91" s="395"/>
      <c r="ODS91" s="389"/>
      <c r="ODT91" s="390"/>
      <c r="ODU91" s="391"/>
      <c r="ODV91" s="392"/>
      <c r="ODW91" s="393"/>
      <c r="ODX91" s="394"/>
      <c r="ODY91" s="395"/>
      <c r="ODZ91" s="389"/>
      <c r="OEA91" s="390"/>
      <c r="OEB91" s="391"/>
      <c r="OEC91" s="392"/>
      <c r="OED91" s="393"/>
      <c r="OEE91" s="394"/>
      <c r="OEF91" s="395"/>
      <c r="OEG91" s="389"/>
      <c r="OEH91" s="390"/>
      <c r="OEI91" s="391"/>
      <c r="OEJ91" s="392"/>
      <c r="OEK91" s="393"/>
      <c r="OEL91" s="394"/>
      <c r="OEM91" s="395"/>
      <c r="OEN91" s="389"/>
      <c r="OEO91" s="390"/>
      <c r="OEP91" s="391"/>
      <c r="OEQ91" s="392"/>
      <c r="OER91" s="393"/>
      <c r="OES91" s="394"/>
      <c r="OET91" s="395"/>
      <c r="OEU91" s="389"/>
      <c r="OEV91" s="390"/>
      <c r="OEW91" s="391"/>
      <c r="OEX91" s="392"/>
      <c r="OEY91" s="393"/>
      <c r="OEZ91" s="394"/>
      <c r="OFA91" s="395"/>
      <c r="OFB91" s="389"/>
      <c r="OFC91" s="390"/>
      <c r="OFD91" s="391"/>
      <c r="OFE91" s="392"/>
      <c r="OFF91" s="393"/>
      <c r="OFG91" s="394"/>
      <c r="OFH91" s="395"/>
      <c r="OFI91" s="389"/>
      <c r="OFJ91" s="390"/>
      <c r="OFK91" s="391"/>
      <c r="OFL91" s="392"/>
      <c r="OFM91" s="393"/>
      <c r="OFN91" s="394"/>
      <c r="OFO91" s="395"/>
      <c r="OFP91" s="389"/>
      <c r="OFQ91" s="390"/>
      <c r="OFR91" s="391"/>
      <c r="OFS91" s="392"/>
      <c r="OFT91" s="393"/>
      <c r="OFU91" s="394"/>
      <c r="OFV91" s="395"/>
      <c r="OFW91" s="389"/>
      <c r="OFX91" s="390"/>
      <c r="OFY91" s="391"/>
      <c r="OFZ91" s="392"/>
      <c r="OGA91" s="393"/>
      <c r="OGB91" s="394"/>
      <c r="OGC91" s="395"/>
      <c r="OGD91" s="389"/>
      <c r="OGE91" s="390"/>
      <c r="OGF91" s="391"/>
      <c r="OGG91" s="392"/>
      <c r="OGH91" s="393"/>
      <c r="OGI91" s="394"/>
      <c r="OGJ91" s="395"/>
      <c r="OGK91" s="389"/>
      <c r="OGL91" s="390"/>
      <c r="OGM91" s="391"/>
      <c r="OGN91" s="392"/>
      <c r="OGO91" s="393"/>
      <c r="OGP91" s="394"/>
      <c r="OGQ91" s="395"/>
      <c r="OGR91" s="389"/>
      <c r="OGS91" s="390"/>
      <c r="OGT91" s="391"/>
      <c r="OGU91" s="392"/>
      <c r="OGV91" s="393"/>
      <c r="OGW91" s="394"/>
      <c r="OGX91" s="395"/>
      <c r="OGY91" s="389"/>
      <c r="OGZ91" s="390"/>
      <c r="OHA91" s="391"/>
      <c r="OHB91" s="392"/>
      <c r="OHC91" s="393"/>
      <c r="OHD91" s="394"/>
      <c r="OHE91" s="395"/>
      <c r="OHF91" s="389"/>
      <c r="OHG91" s="390"/>
      <c r="OHH91" s="391"/>
      <c r="OHI91" s="392"/>
      <c r="OHJ91" s="393"/>
      <c r="OHK91" s="394"/>
      <c r="OHL91" s="395"/>
      <c r="OHM91" s="389"/>
      <c r="OHN91" s="390"/>
      <c r="OHO91" s="391"/>
      <c r="OHP91" s="392"/>
      <c r="OHQ91" s="393"/>
      <c r="OHR91" s="394"/>
      <c r="OHS91" s="395"/>
      <c r="OHT91" s="389"/>
      <c r="OHU91" s="390"/>
      <c r="OHV91" s="391"/>
      <c r="OHW91" s="392"/>
      <c r="OHX91" s="393"/>
      <c r="OHY91" s="394"/>
      <c r="OHZ91" s="395"/>
      <c r="OIA91" s="389"/>
      <c r="OIB91" s="390"/>
      <c r="OIC91" s="391"/>
      <c r="OID91" s="392"/>
      <c r="OIE91" s="393"/>
      <c r="OIF91" s="394"/>
      <c r="OIG91" s="395"/>
      <c r="OIH91" s="389"/>
      <c r="OII91" s="390"/>
      <c r="OIJ91" s="391"/>
      <c r="OIK91" s="392"/>
      <c r="OIL91" s="393"/>
      <c r="OIM91" s="394"/>
      <c r="OIN91" s="395"/>
      <c r="OIO91" s="389"/>
      <c r="OIP91" s="390"/>
      <c r="OIQ91" s="391"/>
      <c r="OIR91" s="392"/>
      <c r="OIS91" s="393"/>
      <c r="OIT91" s="394"/>
      <c r="OIU91" s="395"/>
      <c r="OIV91" s="389"/>
      <c r="OIW91" s="390"/>
      <c r="OIX91" s="391"/>
      <c r="OIY91" s="392"/>
      <c r="OIZ91" s="393"/>
      <c r="OJA91" s="394"/>
      <c r="OJB91" s="395"/>
      <c r="OJC91" s="389"/>
      <c r="OJD91" s="390"/>
      <c r="OJE91" s="391"/>
      <c r="OJF91" s="392"/>
      <c r="OJG91" s="393"/>
      <c r="OJH91" s="394"/>
      <c r="OJI91" s="395"/>
      <c r="OJJ91" s="389"/>
      <c r="OJK91" s="390"/>
      <c r="OJL91" s="391"/>
      <c r="OJM91" s="392"/>
      <c r="OJN91" s="393"/>
      <c r="OJO91" s="394"/>
      <c r="OJP91" s="395"/>
      <c r="OJQ91" s="389"/>
      <c r="OJR91" s="390"/>
      <c r="OJS91" s="391"/>
      <c r="OJT91" s="392"/>
      <c r="OJU91" s="393"/>
      <c r="OJV91" s="394"/>
      <c r="OJW91" s="395"/>
      <c r="OJX91" s="389"/>
      <c r="OJY91" s="390"/>
      <c r="OJZ91" s="391"/>
      <c r="OKA91" s="392"/>
      <c r="OKB91" s="393"/>
      <c r="OKC91" s="394"/>
      <c r="OKD91" s="395"/>
      <c r="OKE91" s="389"/>
      <c r="OKF91" s="390"/>
      <c r="OKG91" s="391"/>
      <c r="OKH91" s="392"/>
      <c r="OKI91" s="393"/>
      <c r="OKJ91" s="394"/>
      <c r="OKK91" s="395"/>
      <c r="OKL91" s="389"/>
      <c r="OKM91" s="390"/>
      <c r="OKN91" s="391"/>
      <c r="OKO91" s="392"/>
      <c r="OKP91" s="393"/>
      <c r="OKQ91" s="394"/>
      <c r="OKR91" s="395"/>
      <c r="OKS91" s="389"/>
      <c r="OKT91" s="390"/>
      <c r="OKU91" s="391"/>
      <c r="OKV91" s="392"/>
      <c r="OKW91" s="393"/>
      <c r="OKX91" s="394"/>
      <c r="OKY91" s="395"/>
      <c r="OKZ91" s="389"/>
      <c r="OLA91" s="390"/>
      <c r="OLB91" s="391"/>
      <c r="OLC91" s="392"/>
      <c r="OLD91" s="393"/>
      <c r="OLE91" s="394"/>
      <c r="OLF91" s="395"/>
      <c r="OLG91" s="389"/>
      <c r="OLH91" s="390"/>
      <c r="OLI91" s="391"/>
      <c r="OLJ91" s="392"/>
      <c r="OLK91" s="393"/>
      <c r="OLL91" s="394"/>
      <c r="OLM91" s="395"/>
      <c r="OLN91" s="389"/>
      <c r="OLO91" s="390"/>
      <c r="OLP91" s="391"/>
      <c r="OLQ91" s="392"/>
      <c r="OLR91" s="393"/>
      <c r="OLS91" s="394"/>
      <c r="OLT91" s="395"/>
      <c r="OLU91" s="389"/>
      <c r="OLV91" s="390"/>
      <c r="OLW91" s="391"/>
      <c r="OLX91" s="392"/>
      <c r="OLY91" s="393"/>
      <c r="OLZ91" s="394"/>
      <c r="OMA91" s="395"/>
      <c r="OMB91" s="389"/>
      <c r="OMC91" s="390"/>
      <c r="OMD91" s="391"/>
      <c r="OME91" s="392"/>
      <c r="OMF91" s="393"/>
      <c r="OMG91" s="394"/>
      <c r="OMH91" s="395"/>
      <c r="OMI91" s="389"/>
      <c r="OMJ91" s="390"/>
      <c r="OMK91" s="391"/>
      <c r="OML91" s="392"/>
      <c r="OMM91" s="393"/>
      <c r="OMN91" s="394"/>
      <c r="OMO91" s="395"/>
      <c r="OMP91" s="389"/>
      <c r="OMQ91" s="390"/>
      <c r="OMR91" s="391"/>
      <c r="OMS91" s="392"/>
      <c r="OMT91" s="393"/>
      <c r="OMU91" s="394"/>
      <c r="OMV91" s="395"/>
      <c r="OMW91" s="389"/>
      <c r="OMX91" s="390"/>
      <c r="OMY91" s="391"/>
      <c r="OMZ91" s="392"/>
      <c r="ONA91" s="393"/>
      <c r="ONB91" s="394"/>
      <c r="ONC91" s="395"/>
      <c r="OND91" s="389"/>
      <c r="ONE91" s="390"/>
      <c r="ONF91" s="391"/>
      <c r="ONG91" s="392"/>
      <c r="ONH91" s="393"/>
      <c r="ONI91" s="394"/>
      <c r="ONJ91" s="395"/>
      <c r="ONK91" s="389"/>
      <c r="ONL91" s="390"/>
      <c r="ONM91" s="391"/>
      <c r="ONN91" s="392"/>
      <c r="ONO91" s="393"/>
      <c r="ONP91" s="394"/>
      <c r="ONQ91" s="395"/>
      <c r="ONR91" s="389"/>
      <c r="ONS91" s="390"/>
      <c r="ONT91" s="391"/>
      <c r="ONU91" s="392"/>
      <c r="ONV91" s="393"/>
      <c r="ONW91" s="394"/>
      <c r="ONX91" s="395"/>
      <c r="ONY91" s="389"/>
      <c r="ONZ91" s="390"/>
      <c r="OOA91" s="391"/>
      <c r="OOB91" s="392"/>
      <c r="OOC91" s="393"/>
      <c r="OOD91" s="394"/>
      <c r="OOE91" s="395"/>
      <c r="OOF91" s="389"/>
      <c r="OOG91" s="390"/>
      <c r="OOH91" s="391"/>
      <c r="OOI91" s="392"/>
      <c r="OOJ91" s="393"/>
      <c r="OOK91" s="394"/>
      <c r="OOL91" s="395"/>
      <c r="OOM91" s="389"/>
      <c r="OON91" s="390"/>
      <c r="OOO91" s="391"/>
      <c r="OOP91" s="392"/>
      <c r="OOQ91" s="393"/>
      <c r="OOR91" s="394"/>
      <c r="OOS91" s="395"/>
      <c r="OOT91" s="389"/>
      <c r="OOU91" s="390"/>
      <c r="OOV91" s="391"/>
      <c r="OOW91" s="392"/>
      <c r="OOX91" s="393"/>
      <c r="OOY91" s="394"/>
      <c r="OOZ91" s="395"/>
      <c r="OPA91" s="389"/>
      <c r="OPB91" s="390"/>
      <c r="OPC91" s="391"/>
      <c r="OPD91" s="392"/>
      <c r="OPE91" s="393"/>
      <c r="OPF91" s="394"/>
      <c r="OPG91" s="395"/>
      <c r="OPH91" s="389"/>
      <c r="OPI91" s="390"/>
      <c r="OPJ91" s="391"/>
      <c r="OPK91" s="392"/>
      <c r="OPL91" s="393"/>
      <c r="OPM91" s="394"/>
      <c r="OPN91" s="395"/>
      <c r="OPO91" s="389"/>
      <c r="OPP91" s="390"/>
      <c r="OPQ91" s="391"/>
      <c r="OPR91" s="392"/>
      <c r="OPS91" s="393"/>
      <c r="OPT91" s="394"/>
      <c r="OPU91" s="395"/>
      <c r="OPV91" s="389"/>
      <c r="OPW91" s="390"/>
      <c r="OPX91" s="391"/>
      <c r="OPY91" s="392"/>
      <c r="OPZ91" s="393"/>
      <c r="OQA91" s="394"/>
      <c r="OQB91" s="395"/>
      <c r="OQC91" s="389"/>
      <c r="OQD91" s="390"/>
      <c r="OQE91" s="391"/>
      <c r="OQF91" s="392"/>
      <c r="OQG91" s="393"/>
      <c r="OQH91" s="394"/>
      <c r="OQI91" s="395"/>
      <c r="OQJ91" s="389"/>
      <c r="OQK91" s="390"/>
      <c r="OQL91" s="391"/>
      <c r="OQM91" s="392"/>
      <c r="OQN91" s="393"/>
      <c r="OQO91" s="394"/>
      <c r="OQP91" s="395"/>
      <c r="OQQ91" s="389"/>
      <c r="OQR91" s="390"/>
      <c r="OQS91" s="391"/>
      <c r="OQT91" s="392"/>
      <c r="OQU91" s="393"/>
      <c r="OQV91" s="394"/>
      <c r="OQW91" s="395"/>
      <c r="OQX91" s="389"/>
      <c r="OQY91" s="390"/>
      <c r="OQZ91" s="391"/>
      <c r="ORA91" s="392"/>
      <c r="ORB91" s="393"/>
      <c r="ORC91" s="394"/>
      <c r="ORD91" s="395"/>
      <c r="ORE91" s="389"/>
      <c r="ORF91" s="390"/>
      <c r="ORG91" s="391"/>
      <c r="ORH91" s="392"/>
      <c r="ORI91" s="393"/>
      <c r="ORJ91" s="394"/>
      <c r="ORK91" s="395"/>
      <c r="ORL91" s="389"/>
      <c r="ORM91" s="390"/>
      <c r="ORN91" s="391"/>
      <c r="ORO91" s="392"/>
      <c r="ORP91" s="393"/>
      <c r="ORQ91" s="394"/>
      <c r="ORR91" s="395"/>
      <c r="ORS91" s="389"/>
      <c r="ORT91" s="390"/>
      <c r="ORU91" s="391"/>
      <c r="ORV91" s="392"/>
      <c r="ORW91" s="393"/>
      <c r="ORX91" s="394"/>
      <c r="ORY91" s="395"/>
      <c r="ORZ91" s="389"/>
      <c r="OSA91" s="390"/>
      <c r="OSB91" s="391"/>
      <c r="OSC91" s="392"/>
      <c r="OSD91" s="393"/>
      <c r="OSE91" s="394"/>
      <c r="OSF91" s="395"/>
      <c r="OSG91" s="389"/>
      <c r="OSH91" s="390"/>
      <c r="OSI91" s="391"/>
      <c r="OSJ91" s="392"/>
      <c r="OSK91" s="393"/>
      <c r="OSL91" s="394"/>
      <c r="OSM91" s="395"/>
      <c r="OSN91" s="389"/>
      <c r="OSO91" s="390"/>
      <c r="OSP91" s="391"/>
      <c r="OSQ91" s="392"/>
      <c r="OSR91" s="393"/>
      <c r="OSS91" s="394"/>
      <c r="OST91" s="395"/>
      <c r="OSU91" s="389"/>
      <c r="OSV91" s="390"/>
      <c r="OSW91" s="391"/>
      <c r="OSX91" s="392"/>
      <c r="OSY91" s="393"/>
      <c r="OSZ91" s="394"/>
      <c r="OTA91" s="395"/>
      <c r="OTB91" s="389"/>
      <c r="OTC91" s="390"/>
      <c r="OTD91" s="391"/>
      <c r="OTE91" s="392"/>
      <c r="OTF91" s="393"/>
      <c r="OTG91" s="394"/>
      <c r="OTH91" s="395"/>
      <c r="OTI91" s="389"/>
      <c r="OTJ91" s="390"/>
      <c r="OTK91" s="391"/>
      <c r="OTL91" s="392"/>
      <c r="OTM91" s="393"/>
      <c r="OTN91" s="394"/>
      <c r="OTO91" s="395"/>
      <c r="OTP91" s="389"/>
      <c r="OTQ91" s="390"/>
      <c r="OTR91" s="391"/>
      <c r="OTS91" s="392"/>
      <c r="OTT91" s="393"/>
      <c r="OTU91" s="394"/>
      <c r="OTV91" s="395"/>
      <c r="OTW91" s="389"/>
      <c r="OTX91" s="390"/>
      <c r="OTY91" s="391"/>
      <c r="OTZ91" s="392"/>
      <c r="OUA91" s="393"/>
      <c r="OUB91" s="394"/>
      <c r="OUC91" s="395"/>
      <c r="OUD91" s="389"/>
      <c r="OUE91" s="390"/>
      <c r="OUF91" s="391"/>
      <c r="OUG91" s="392"/>
      <c r="OUH91" s="393"/>
      <c r="OUI91" s="394"/>
      <c r="OUJ91" s="395"/>
      <c r="OUK91" s="389"/>
      <c r="OUL91" s="390"/>
      <c r="OUM91" s="391"/>
      <c r="OUN91" s="392"/>
      <c r="OUO91" s="393"/>
      <c r="OUP91" s="394"/>
      <c r="OUQ91" s="395"/>
      <c r="OUR91" s="389"/>
      <c r="OUS91" s="390"/>
      <c r="OUT91" s="391"/>
      <c r="OUU91" s="392"/>
      <c r="OUV91" s="393"/>
      <c r="OUW91" s="394"/>
      <c r="OUX91" s="395"/>
      <c r="OUY91" s="389"/>
      <c r="OUZ91" s="390"/>
      <c r="OVA91" s="391"/>
      <c r="OVB91" s="392"/>
      <c r="OVC91" s="393"/>
      <c r="OVD91" s="394"/>
      <c r="OVE91" s="395"/>
      <c r="OVF91" s="389"/>
      <c r="OVG91" s="390"/>
      <c r="OVH91" s="391"/>
      <c r="OVI91" s="392"/>
      <c r="OVJ91" s="393"/>
      <c r="OVK91" s="394"/>
      <c r="OVL91" s="395"/>
      <c r="OVM91" s="389"/>
      <c r="OVN91" s="390"/>
      <c r="OVO91" s="391"/>
      <c r="OVP91" s="392"/>
      <c r="OVQ91" s="393"/>
      <c r="OVR91" s="394"/>
      <c r="OVS91" s="395"/>
      <c r="OVT91" s="389"/>
      <c r="OVU91" s="390"/>
      <c r="OVV91" s="391"/>
      <c r="OVW91" s="392"/>
      <c r="OVX91" s="393"/>
      <c r="OVY91" s="394"/>
      <c r="OVZ91" s="395"/>
      <c r="OWA91" s="389"/>
      <c r="OWB91" s="390"/>
      <c r="OWC91" s="391"/>
      <c r="OWD91" s="392"/>
      <c r="OWE91" s="393"/>
      <c r="OWF91" s="394"/>
      <c r="OWG91" s="395"/>
      <c r="OWH91" s="389"/>
      <c r="OWI91" s="390"/>
      <c r="OWJ91" s="391"/>
      <c r="OWK91" s="392"/>
      <c r="OWL91" s="393"/>
      <c r="OWM91" s="394"/>
      <c r="OWN91" s="395"/>
      <c r="OWO91" s="389"/>
      <c r="OWP91" s="390"/>
      <c r="OWQ91" s="391"/>
      <c r="OWR91" s="392"/>
      <c r="OWS91" s="393"/>
      <c r="OWT91" s="394"/>
      <c r="OWU91" s="395"/>
      <c r="OWV91" s="389"/>
      <c r="OWW91" s="390"/>
      <c r="OWX91" s="391"/>
      <c r="OWY91" s="392"/>
      <c r="OWZ91" s="393"/>
      <c r="OXA91" s="394"/>
      <c r="OXB91" s="395"/>
      <c r="OXC91" s="389"/>
      <c r="OXD91" s="390"/>
      <c r="OXE91" s="391"/>
      <c r="OXF91" s="392"/>
      <c r="OXG91" s="393"/>
      <c r="OXH91" s="394"/>
      <c r="OXI91" s="395"/>
      <c r="OXJ91" s="389"/>
      <c r="OXK91" s="390"/>
      <c r="OXL91" s="391"/>
      <c r="OXM91" s="392"/>
      <c r="OXN91" s="393"/>
      <c r="OXO91" s="394"/>
      <c r="OXP91" s="395"/>
      <c r="OXQ91" s="389"/>
      <c r="OXR91" s="390"/>
      <c r="OXS91" s="391"/>
      <c r="OXT91" s="392"/>
      <c r="OXU91" s="393"/>
      <c r="OXV91" s="394"/>
      <c r="OXW91" s="395"/>
      <c r="OXX91" s="389"/>
      <c r="OXY91" s="390"/>
      <c r="OXZ91" s="391"/>
      <c r="OYA91" s="392"/>
      <c r="OYB91" s="393"/>
      <c r="OYC91" s="394"/>
      <c r="OYD91" s="395"/>
      <c r="OYE91" s="389"/>
      <c r="OYF91" s="390"/>
      <c r="OYG91" s="391"/>
      <c r="OYH91" s="392"/>
      <c r="OYI91" s="393"/>
      <c r="OYJ91" s="394"/>
      <c r="OYK91" s="395"/>
      <c r="OYL91" s="389"/>
      <c r="OYM91" s="390"/>
      <c r="OYN91" s="391"/>
      <c r="OYO91" s="392"/>
      <c r="OYP91" s="393"/>
      <c r="OYQ91" s="394"/>
      <c r="OYR91" s="395"/>
      <c r="OYS91" s="389"/>
      <c r="OYT91" s="390"/>
      <c r="OYU91" s="391"/>
      <c r="OYV91" s="392"/>
      <c r="OYW91" s="393"/>
      <c r="OYX91" s="394"/>
      <c r="OYY91" s="395"/>
      <c r="OYZ91" s="389"/>
      <c r="OZA91" s="390"/>
      <c r="OZB91" s="391"/>
      <c r="OZC91" s="392"/>
      <c r="OZD91" s="393"/>
      <c r="OZE91" s="394"/>
      <c r="OZF91" s="395"/>
      <c r="OZG91" s="389"/>
      <c r="OZH91" s="390"/>
      <c r="OZI91" s="391"/>
      <c r="OZJ91" s="392"/>
      <c r="OZK91" s="393"/>
      <c r="OZL91" s="394"/>
      <c r="OZM91" s="395"/>
      <c r="OZN91" s="389"/>
      <c r="OZO91" s="390"/>
      <c r="OZP91" s="391"/>
      <c r="OZQ91" s="392"/>
      <c r="OZR91" s="393"/>
      <c r="OZS91" s="394"/>
      <c r="OZT91" s="395"/>
      <c r="OZU91" s="389"/>
      <c r="OZV91" s="390"/>
      <c r="OZW91" s="391"/>
      <c r="OZX91" s="392"/>
      <c r="OZY91" s="393"/>
      <c r="OZZ91" s="394"/>
      <c r="PAA91" s="395"/>
      <c r="PAB91" s="389"/>
      <c r="PAC91" s="390"/>
      <c r="PAD91" s="391"/>
      <c r="PAE91" s="392"/>
      <c r="PAF91" s="393"/>
      <c r="PAG91" s="394"/>
      <c r="PAH91" s="395"/>
      <c r="PAI91" s="389"/>
      <c r="PAJ91" s="390"/>
      <c r="PAK91" s="391"/>
      <c r="PAL91" s="392"/>
      <c r="PAM91" s="393"/>
      <c r="PAN91" s="394"/>
      <c r="PAO91" s="395"/>
      <c r="PAP91" s="389"/>
      <c r="PAQ91" s="390"/>
      <c r="PAR91" s="391"/>
      <c r="PAS91" s="392"/>
      <c r="PAT91" s="393"/>
      <c r="PAU91" s="394"/>
      <c r="PAV91" s="395"/>
      <c r="PAW91" s="389"/>
      <c r="PAX91" s="390"/>
      <c r="PAY91" s="391"/>
      <c r="PAZ91" s="392"/>
      <c r="PBA91" s="393"/>
      <c r="PBB91" s="394"/>
      <c r="PBC91" s="395"/>
      <c r="PBD91" s="389"/>
      <c r="PBE91" s="390"/>
      <c r="PBF91" s="391"/>
      <c r="PBG91" s="392"/>
      <c r="PBH91" s="393"/>
      <c r="PBI91" s="394"/>
      <c r="PBJ91" s="395"/>
      <c r="PBK91" s="389"/>
      <c r="PBL91" s="390"/>
      <c r="PBM91" s="391"/>
      <c r="PBN91" s="392"/>
      <c r="PBO91" s="393"/>
      <c r="PBP91" s="394"/>
      <c r="PBQ91" s="395"/>
      <c r="PBR91" s="389"/>
      <c r="PBS91" s="390"/>
      <c r="PBT91" s="391"/>
      <c r="PBU91" s="392"/>
      <c r="PBV91" s="393"/>
      <c r="PBW91" s="394"/>
      <c r="PBX91" s="395"/>
      <c r="PBY91" s="389"/>
      <c r="PBZ91" s="390"/>
      <c r="PCA91" s="391"/>
      <c r="PCB91" s="392"/>
      <c r="PCC91" s="393"/>
      <c r="PCD91" s="394"/>
      <c r="PCE91" s="395"/>
      <c r="PCF91" s="389"/>
      <c r="PCG91" s="390"/>
      <c r="PCH91" s="391"/>
      <c r="PCI91" s="392"/>
      <c r="PCJ91" s="393"/>
      <c r="PCK91" s="394"/>
      <c r="PCL91" s="395"/>
      <c r="PCM91" s="389"/>
      <c r="PCN91" s="390"/>
      <c r="PCO91" s="391"/>
      <c r="PCP91" s="392"/>
      <c r="PCQ91" s="393"/>
      <c r="PCR91" s="394"/>
      <c r="PCS91" s="395"/>
      <c r="PCT91" s="389"/>
      <c r="PCU91" s="390"/>
      <c r="PCV91" s="391"/>
      <c r="PCW91" s="392"/>
      <c r="PCX91" s="393"/>
      <c r="PCY91" s="394"/>
      <c r="PCZ91" s="395"/>
      <c r="PDA91" s="389"/>
      <c r="PDB91" s="390"/>
      <c r="PDC91" s="391"/>
      <c r="PDD91" s="392"/>
      <c r="PDE91" s="393"/>
      <c r="PDF91" s="394"/>
      <c r="PDG91" s="395"/>
      <c r="PDH91" s="389"/>
      <c r="PDI91" s="390"/>
      <c r="PDJ91" s="391"/>
      <c r="PDK91" s="392"/>
      <c r="PDL91" s="393"/>
      <c r="PDM91" s="394"/>
      <c r="PDN91" s="395"/>
      <c r="PDO91" s="389"/>
      <c r="PDP91" s="390"/>
      <c r="PDQ91" s="391"/>
      <c r="PDR91" s="392"/>
      <c r="PDS91" s="393"/>
      <c r="PDT91" s="394"/>
      <c r="PDU91" s="395"/>
      <c r="PDV91" s="389"/>
      <c r="PDW91" s="390"/>
      <c r="PDX91" s="391"/>
      <c r="PDY91" s="392"/>
      <c r="PDZ91" s="393"/>
      <c r="PEA91" s="394"/>
      <c r="PEB91" s="395"/>
      <c r="PEC91" s="389"/>
      <c r="PED91" s="390"/>
      <c r="PEE91" s="391"/>
      <c r="PEF91" s="392"/>
      <c r="PEG91" s="393"/>
      <c r="PEH91" s="394"/>
      <c r="PEI91" s="395"/>
      <c r="PEJ91" s="389"/>
      <c r="PEK91" s="390"/>
      <c r="PEL91" s="391"/>
      <c r="PEM91" s="392"/>
      <c r="PEN91" s="393"/>
      <c r="PEO91" s="394"/>
      <c r="PEP91" s="395"/>
      <c r="PEQ91" s="389"/>
      <c r="PER91" s="390"/>
      <c r="PES91" s="391"/>
      <c r="PET91" s="392"/>
      <c r="PEU91" s="393"/>
      <c r="PEV91" s="394"/>
      <c r="PEW91" s="395"/>
      <c r="PEX91" s="389"/>
      <c r="PEY91" s="390"/>
      <c r="PEZ91" s="391"/>
      <c r="PFA91" s="392"/>
      <c r="PFB91" s="393"/>
      <c r="PFC91" s="394"/>
      <c r="PFD91" s="395"/>
      <c r="PFE91" s="389"/>
      <c r="PFF91" s="390"/>
      <c r="PFG91" s="391"/>
      <c r="PFH91" s="392"/>
      <c r="PFI91" s="393"/>
      <c r="PFJ91" s="394"/>
      <c r="PFK91" s="395"/>
      <c r="PFL91" s="389"/>
      <c r="PFM91" s="390"/>
      <c r="PFN91" s="391"/>
      <c r="PFO91" s="392"/>
      <c r="PFP91" s="393"/>
      <c r="PFQ91" s="394"/>
      <c r="PFR91" s="395"/>
      <c r="PFS91" s="389"/>
      <c r="PFT91" s="390"/>
      <c r="PFU91" s="391"/>
      <c r="PFV91" s="392"/>
      <c r="PFW91" s="393"/>
      <c r="PFX91" s="394"/>
      <c r="PFY91" s="395"/>
      <c r="PFZ91" s="389"/>
      <c r="PGA91" s="390"/>
      <c r="PGB91" s="391"/>
      <c r="PGC91" s="392"/>
      <c r="PGD91" s="393"/>
      <c r="PGE91" s="394"/>
      <c r="PGF91" s="395"/>
      <c r="PGG91" s="389"/>
      <c r="PGH91" s="390"/>
      <c r="PGI91" s="391"/>
      <c r="PGJ91" s="392"/>
      <c r="PGK91" s="393"/>
      <c r="PGL91" s="394"/>
      <c r="PGM91" s="395"/>
      <c r="PGN91" s="389"/>
      <c r="PGO91" s="390"/>
      <c r="PGP91" s="391"/>
      <c r="PGQ91" s="392"/>
      <c r="PGR91" s="393"/>
      <c r="PGS91" s="394"/>
      <c r="PGT91" s="395"/>
      <c r="PGU91" s="389"/>
      <c r="PGV91" s="390"/>
      <c r="PGW91" s="391"/>
      <c r="PGX91" s="392"/>
      <c r="PGY91" s="393"/>
      <c r="PGZ91" s="394"/>
      <c r="PHA91" s="395"/>
      <c r="PHB91" s="389"/>
      <c r="PHC91" s="390"/>
      <c r="PHD91" s="391"/>
      <c r="PHE91" s="392"/>
      <c r="PHF91" s="393"/>
      <c r="PHG91" s="394"/>
      <c r="PHH91" s="395"/>
      <c r="PHI91" s="389"/>
      <c r="PHJ91" s="390"/>
      <c r="PHK91" s="391"/>
      <c r="PHL91" s="392"/>
      <c r="PHM91" s="393"/>
      <c r="PHN91" s="394"/>
      <c r="PHO91" s="395"/>
      <c r="PHP91" s="389"/>
      <c r="PHQ91" s="390"/>
      <c r="PHR91" s="391"/>
      <c r="PHS91" s="392"/>
      <c r="PHT91" s="393"/>
      <c r="PHU91" s="394"/>
      <c r="PHV91" s="395"/>
      <c r="PHW91" s="389"/>
      <c r="PHX91" s="390"/>
      <c r="PHY91" s="391"/>
      <c r="PHZ91" s="392"/>
      <c r="PIA91" s="393"/>
      <c r="PIB91" s="394"/>
      <c r="PIC91" s="395"/>
      <c r="PID91" s="389"/>
      <c r="PIE91" s="390"/>
      <c r="PIF91" s="391"/>
      <c r="PIG91" s="392"/>
      <c r="PIH91" s="393"/>
      <c r="PII91" s="394"/>
      <c r="PIJ91" s="395"/>
      <c r="PIK91" s="389"/>
      <c r="PIL91" s="390"/>
      <c r="PIM91" s="391"/>
      <c r="PIN91" s="392"/>
      <c r="PIO91" s="393"/>
      <c r="PIP91" s="394"/>
      <c r="PIQ91" s="395"/>
      <c r="PIR91" s="389"/>
      <c r="PIS91" s="390"/>
      <c r="PIT91" s="391"/>
      <c r="PIU91" s="392"/>
      <c r="PIV91" s="393"/>
      <c r="PIW91" s="394"/>
      <c r="PIX91" s="395"/>
      <c r="PIY91" s="389"/>
      <c r="PIZ91" s="390"/>
      <c r="PJA91" s="391"/>
      <c r="PJB91" s="392"/>
      <c r="PJC91" s="393"/>
      <c r="PJD91" s="394"/>
      <c r="PJE91" s="395"/>
      <c r="PJF91" s="389"/>
      <c r="PJG91" s="390"/>
      <c r="PJH91" s="391"/>
      <c r="PJI91" s="392"/>
      <c r="PJJ91" s="393"/>
      <c r="PJK91" s="394"/>
      <c r="PJL91" s="395"/>
      <c r="PJM91" s="389"/>
      <c r="PJN91" s="390"/>
      <c r="PJO91" s="391"/>
      <c r="PJP91" s="392"/>
      <c r="PJQ91" s="393"/>
      <c r="PJR91" s="394"/>
      <c r="PJS91" s="395"/>
      <c r="PJT91" s="389"/>
      <c r="PJU91" s="390"/>
      <c r="PJV91" s="391"/>
      <c r="PJW91" s="392"/>
      <c r="PJX91" s="393"/>
      <c r="PJY91" s="394"/>
      <c r="PJZ91" s="395"/>
      <c r="PKA91" s="389"/>
      <c r="PKB91" s="390"/>
      <c r="PKC91" s="391"/>
      <c r="PKD91" s="392"/>
      <c r="PKE91" s="393"/>
      <c r="PKF91" s="394"/>
      <c r="PKG91" s="395"/>
      <c r="PKH91" s="389"/>
      <c r="PKI91" s="390"/>
      <c r="PKJ91" s="391"/>
      <c r="PKK91" s="392"/>
      <c r="PKL91" s="393"/>
      <c r="PKM91" s="394"/>
      <c r="PKN91" s="395"/>
      <c r="PKO91" s="389"/>
      <c r="PKP91" s="390"/>
      <c r="PKQ91" s="391"/>
      <c r="PKR91" s="392"/>
      <c r="PKS91" s="393"/>
      <c r="PKT91" s="394"/>
      <c r="PKU91" s="395"/>
      <c r="PKV91" s="389"/>
      <c r="PKW91" s="390"/>
      <c r="PKX91" s="391"/>
      <c r="PKY91" s="392"/>
      <c r="PKZ91" s="393"/>
      <c r="PLA91" s="394"/>
      <c r="PLB91" s="395"/>
      <c r="PLC91" s="389"/>
      <c r="PLD91" s="390"/>
      <c r="PLE91" s="391"/>
      <c r="PLF91" s="392"/>
      <c r="PLG91" s="393"/>
      <c r="PLH91" s="394"/>
      <c r="PLI91" s="395"/>
      <c r="PLJ91" s="389"/>
      <c r="PLK91" s="390"/>
      <c r="PLL91" s="391"/>
      <c r="PLM91" s="392"/>
      <c r="PLN91" s="393"/>
      <c r="PLO91" s="394"/>
      <c r="PLP91" s="395"/>
      <c r="PLQ91" s="389"/>
      <c r="PLR91" s="390"/>
      <c r="PLS91" s="391"/>
      <c r="PLT91" s="392"/>
      <c r="PLU91" s="393"/>
      <c r="PLV91" s="394"/>
      <c r="PLW91" s="395"/>
      <c r="PLX91" s="389"/>
      <c r="PLY91" s="390"/>
      <c r="PLZ91" s="391"/>
      <c r="PMA91" s="392"/>
      <c r="PMB91" s="393"/>
      <c r="PMC91" s="394"/>
      <c r="PMD91" s="395"/>
      <c r="PME91" s="389"/>
      <c r="PMF91" s="390"/>
      <c r="PMG91" s="391"/>
      <c r="PMH91" s="392"/>
      <c r="PMI91" s="393"/>
      <c r="PMJ91" s="394"/>
      <c r="PMK91" s="395"/>
      <c r="PML91" s="389"/>
      <c r="PMM91" s="390"/>
      <c r="PMN91" s="391"/>
      <c r="PMO91" s="392"/>
      <c r="PMP91" s="393"/>
      <c r="PMQ91" s="394"/>
      <c r="PMR91" s="395"/>
      <c r="PMS91" s="389"/>
      <c r="PMT91" s="390"/>
      <c r="PMU91" s="391"/>
      <c r="PMV91" s="392"/>
      <c r="PMW91" s="393"/>
      <c r="PMX91" s="394"/>
      <c r="PMY91" s="395"/>
      <c r="PMZ91" s="389"/>
      <c r="PNA91" s="390"/>
      <c r="PNB91" s="391"/>
      <c r="PNC91" s="392"/>
      <c r="PND91" s="393"/>
      <c r="PNE91" s="394"/>
      <c r="PNF91" s="395"/>
      <c r="PNG91" s="389"/>
      <c r="PNH91" s="390"/>
      <c r="PNI91" s="391"/>
      <c r="PNJ91" s="392"/>
      <c r="PNK91" s="393"/>
      <c r="PNL91" s="394"/>
      <c r="PNM91" s="395"/>
      <c r="PNN91" s="389"/>
      <c r="PNO91" s="390"/>
      <c r="PNP91" s="391"/>
      <c r="PNQ91" s="392"/>
      <c r="PNR91" s="393"/>
      <c r="PNS91" s="394"/>
      <c r="PNT91" s="395"/>
      <c r="PNU91" s="389"/>
      <c r="PNV91" s="390"/>
      <c r="PNW91" s="391"/>
      <c r="PNX91" s="392"/>
      <c r="PNY91" s="393"/>
      <c r="PNZ91" s="394"/>
      <c r="POA91" s="395"/>
      <c r="POB91" s="389"/>
      <c r="POC91" s="390"/>
      <c r="POD91" s="391"/>
      <c r="POE91" s="392"/>
      <c r="POF91" s="393"/>
      <c r="POG91" s="394"/>
      <c r="POH91" s="395"/>
      <c r="POI91" s="389"/>
      <c r="POJ91" s="390"/>
      <c r="POK91" s="391"/>
      <c r="POL91" s="392"/>
      <c r="POM91" s="393"/>
      <c r="PON91" s="394"/>
      <c r="POO91" s="395"/>
      <c r="POP91" s="389"/>
      <c r="POQ91" s="390"/>
      <c r="POR91" s="391"/>
      <c r="POS91" s="392"/>
      <c r="POT91" s="393"/>
      <c r="POU91" s="394"/>
      <c r="POV91" s="395"/>
      <c r="POW91" s="389"/>
      <c r="POX91" s="390"/>
      <c r="POY91" s="391"/>
      <c r="POZ91" s="392"/>
      <c r="PPA91" s="393"/>
      <c r="PPB91" s="394"/>
      <c r="PPC91" s="395"/>
      <c r="PPD91" s="389"/>
      <c r="PPE91" s="390"/>
      <c r="PPF91" s="391"/>
      <c r="PPG91" s="392"/>
      <c r="PPH91" s="393"/>
      <c r="PPI91" s="394"/>
      <c r="PPJ91" s="395"/>
      <c r="PPK91" s="389"/>
      <c r="PPL91" s="390"/>
      <c r="PPM91" s="391"/>
      <c r="PPN91" s="392"/>
      <c r="PPO91" s="393"/>
      <c r="PPP91" s="394"/>
      <c r="PPQ91" s="395"/>
      <c r="PPR91" s="389"/>
      <c r="PPS91" s="390"/>
      <c r="PPT91" s="391"/>
      <c r="PPU91" s="392"/>
      <c r="PPV91" s="393"/>
      <c r="PPW91" s="394"/>
      <c r="PPX91" s="395"/>
      <c r="PPY91" s="389"/>
      <c r="PPZ91" s="390"/>
      <c r="PQA91" s="391"/>
      <c r="PQB91" s="392"/>
      <c r="PQC91" s="393"/>
      <c r="PQD91" s="394"/>
      <c r="PQE91" s="395"/>
      <c r="PQF91" s="389"/>
      <c r="PQG91" s="390"/>
      <c r="PQH91" s="391"/>
      <c r="PQI91" s="392"/>
      <c r="PQJ91" s="393"/>
      <c r="PQK91" s="394"/>
      <c r="PQL91" s="395"/>
      <c r="PQM91" s="389"/>
      <c r="PQN91" s="390"/>
      <c r="PQO91" s="391"/>
      <c r="PQP91" s="392"/>
      <c r="PQQ91" s="393"/>
      <c r="PQR91" s="394"/>
      <c r="PQS91" s="395"/>
      <c r="PQT91" s="389"/>
      <c r="PQU91" s="390"/>
      <c r="PQV91" s="391"/>
      <c r="PQW91" s="392"/>
      <c r="PQX91" s="393"/>
      <c r="PQY91" s="394"/>
      <c r="PQZ91" s="395"/>
      <c r="PRA91" s="389"/>
      <c r="PRB91" s="390"/>
      <c r="PRC91" s="391"/>
      <c r="PRD91" s="392"/>
      <c r="PRE91" s="393"/>
      <c r="PRF91" s="394"/>
      <c r="PRG91" s="395"/>
      <c r="PRH91" s="389"/>
      <c r="PRI91" s="390"/>
      <c r="PRJ91" s="391"/>
      <c r="PRK91" s="392"/>
      <c r="PRL91" s="393"/>
      <c r="PRM91" s="394"/>
      <c r="PRN91" s="395"/>
      <c r="PRO91" s="389"/>
      <c r="PRP91" s="390"/>
      <c r="PRQ91" s="391"/>
      <c r="PRR91" s="392"/>
      <c r="PRS91" s="393"/>
      <c r="PRT91" s="394"/>
      <c r="PRU91" s="395"/>
      <c r="PRV91" s="389"/>
      <c r="PRW91" s="390"/>
      <c r="PRX91" s="391"/>
      <c r="PRY91" s="392"/>
      <c r="PRZ91" s="393"/>
      <c r="PSA91" s="394"/>
      <c r="PSB91" s="395"/>
      <c r="PSC91" s="389"/>
      <c r="PSD91" s="390"/>
      <c r="PSE91" s="391"/>
      <c r="PSF91" s="392"/>
      <c r="PSG91" s="393"/>
      <c r="PSH91" s="394"/>
      <c r="PSI91" s="395"/>
      <c r="PSJ91" s="389"/>
      <c r="PSK91" s="390"/>
      <c r="PSL91" s="391"/>
      <c r="PSM91" s="392"/>
      <c r="PSN91" s="393"/>
      <c r="PSO91" s="394"/>
      <c r="PSP91" s="395"/>
      <c r="PSQ91" s="389"/>
      <c r="PSR91" s="390"/>
      <c r="PSS91" s="391"/>
      <c r="PST91" s="392"/>
      <c r="PSU91" s="393"/>
      <c r="PSV91" s="394"/>
      <c r="PSW91" s="395"/>
      <c r="PSX91" s="389"/>
      <c r="PSY91" s="390"/>
      <c r="PSZ91" s="391"/>
      <c r="PTA91" s="392"/>
      <c r="PTB91" s="393"/>
      <c r="PTC91" s="394"/>
      <c r="PTD91" s="395"/>
      <c r="PTE91" s="389"/>
      <c r="PTF91" s="390"/>
      <c r="PTG91" s="391"/>
      <c r="PTH91" s="392"/>
      <c r="PTI91" s="393"/>
      <c r="PTJ91" s="394"/>
      <c r="PTK91" s="395"/>
      <c r="PTL91" s="389"/>
      <c r="PTM91" s="390"/>
      <c r="PTN91" s="391"/>
      <c r="PTO91" s="392"/>
      <c r="PTP91" s="393"/>
      <c r="PTQ91" s="394"/>
      <c r="PTR91" s="395"/>
      <c r="PTS91" s="389"/>
      <c r="PTT91" s="390"/>
      <c r="PTU91" s="391"/>
      <c r="PTV91" s="392"/>
      <c r="PTW91" s="393"/>
      <c r="PTX91" s="394"/>
      <c r="PTY91" s="395"/>
      <c r="PTZ91" s="389"/>
      <c r="PUA91" s="390"/>
      <c r="PUB91" s="391"/>
      <c r="PUC91" s="392"/>
      <c r="PUD91" s="393"/>
      <c r="PUE91" s="394"/>
      <c r="PUF91" s="395"/>
      <c r="PUG91" s="389"/>
      <c r="PUH91" s="390"/>
      <c r="PUI91" s="391"/>
      <c r="PUJ91" s="392"/>
      <c r="PUK91" s="393"/>
      <c r="PUL91" s="394"/>
      <c r="PUM91" s="395"/>
      <c r="PUN91" s="389"/>
      <c r="PUO91" s="390"/>
      <c r="PUP91" s="391"/>
      <c r="PUQ91" s="392"/>
      <c r="PUR91" s="393"/>
      <c r="PUS91" s="394"/>
      <c r="PUT91" s="395"/>
      <c r="PUU91" s="389"/>
      <c r="PUV91" s="390"/>
      <c r="PUW91" s="391"/>
      <c r="PUX91" s="392"/>
      <c r="PUY91" s="393"/>
      <c r="PUZ91" s="394"/>
      <c r="PVA91" s="395"/>
      <c r="PVB91" s="389"/>
      <c r="PVC91" s="390"/>
      <c r="PVD91" s="391"/>
      <c r="PVE91" s="392"/>
      <c r="PVF91" s="393"/>
      <c r="PVG91" s="394"/>
      <c r="PVH91" s="395"/>
      <c r="PVI91" s="389"/>
      <c r="PVJ91" s="390"/>
      <c r="PVK91" s="391"/>
      <c r="PVL91" s="392"/>
      <c r="PVM91" s="393"/>
      <c r="PVN91" s="394"/>
      <c r="PVO91" s="395"/>
      <c r="PVP91" s="389"/>
      <c r="PVQ91" s="390"/>
      <c r="PVR91" s="391"/>
      <c r="PVS91" s="392"/>
      <c r="PVT91" s="393"/>
      <c r="PVU91" s="394"/>
      <c r="PVV91" s="395"/>
      <c r="PVW91" s="389"/>
      <c r="PVX91" s="390"/>
      <c r="PVY91" s="391"/>
      <c r="PVZ91" s="392"/>
      <c r="PWA91" s="393"/>
      <c r="PWB91" s="394"/>
      <c r="PWC91" s="395"/>
      <c r="PWD91" s="389"/>
      <c r="PWE91" s="390"/>
      <c r="PWF91" s="391"/>
      <c r="PWG91" s="392"/>
      <c r="PWH91" s="393"/>
      <c r="PWI91" s="394"/>
      <c r="PWJ91" s="395"/>
      <c r="PWK91" s="389"/>
      <c r="PWL91" s="390"/>
      <c r="PWM91" s="391"/>
      <c r="PWN91" s="392"/>
      <c r="PWO91" s="393"/>
      <c r="PWP91" s="394"/>
      <c r="PWQ91" s="395"/>
      <c r="PWR91" s="389"/>
      <c r="PWS91" s="390"/>
      <c r="PWT91" s="391"/>
      <c r="PWU91" s="392"/>
      <c r="PWV91" s="393"/>
      <c r="PWW91" s="394"/>
      <c r="PWX91" s="395"/>
      <c r="PWY91" s="389"/>
      <c r="PWZ91" s="390"/>
      <c r="PXA91" s="391"/>
      <c r="PXB91" s="392"/>
      <c r="PXC91" s="393"/>
      <c r="PXD91" s="394"/>
      <c r="PXE91" s="395"/>
      <c r="PXF91" s="389"/>
      <c r="PXG91" s="390"/>
      <c r="PXH91" s="391"/>
      <c r="PXI91" s="392"/>
      <c r="PXJ91" s="393"/>
      <c r="PXK91" s="394"/>
      <c r="PXL91" s="395"/>
      <c r="PXM91" s="389"/>
      <c r="PXN91" s="390"/>
      <c r="PXO91" s="391"/>
      <c r="PXP91" s="392"/>
      <c r="PXQ91" s="393"/>
      <c r="PXR91" s="394"/>
      <c r="PXS91" s="395"/>
      <c r="PXT91" s="389"/>
      <c r="PXU91" s="390"/>
      <c r="PXV91" s="391"/>
      <c r="PXW91" s="392"/>
      <c r="PXX91" s="393"/>
      <c r="PXY91" s="394"/>
      <c r="PXZ91" s="395"/>
      <c r="PYA91" s="389"/>
      <c r="PYB91" s="390"/>
      <c r="PYC91" s="391"/>
      <c r="PYD91" s="392"/>
      <c r="PYE91" s="393"/>
      <c r="PYF91" s="394"/>
      <c r="PYG91" s="395"/>
      <c r="PYH91" s="389"/>
      <c r="PYI91" s="390"/>
      <c r="PYJ91" s="391"/>
      <c r="PYK91" s="392"/>
      <c r="PYL91" s="393"/>
      <c r="PYM91" s="394"/>
      <c r="PYN91" s="395"/>
      <c r="PYO91" s="389"/>
      <c r="PYP91" s="390"/>
      <c r="PYQ91" s="391"/>
      <c r="PYR91" s="392"/>
      <c r="PYS91" s="393"/>
      <c r="PYT91" s="394"/>
      <c r="PYU91" s="395"/>
      <c r="PYV91" s="389"/>
      <c r="PYW91" s="390"/>
      <c r="PYX91" s="391"/>
      <c r="PYY91" s="392"/>
      <c r="PYZ91" s="393"/>
      <c r="PZA91" s="394"/>
      <c r="PZB91" s="395"/>
      <c r="PZC91" s="389"/>
      <c r="PZD91" s="390"/>
      <c r="PZE91" s="391"/>
      <c r="PZF91" s="392"/>
      <c r="PZG91" s="393"/>
      <c r="PZH91" s="394"/>
      <c r="PZI91" s="395"/>
      <c r="PZJ91" s="389"/>
      <c r="PZK91" s="390"/>
      <c r="PZL91" s="391"/>
      <c r="PZM91" s="392"/>
      <c r="PZN91" s="393"/>
      <c r="PZO91" s="394"/>
      <c r="PZP91" s="395"/>
      <c r="PZQ91" s="389"/>
      <c r="PZR91" s="390"/>
      <c r="PZS91" s="391"/>
      <c r="PZT91" s="392"/>
      <c r="PZU91" s="393"/>
      <c r="PZV91" s="394"/>
      <c r="PZW91" s="395"/>
      <c r="PZX91" s="389"/>
      <c r="PZY91" s="390"/>
      <c r="PZZ91" s="391"/>
      <c r="QAA91" s="392"/>
      <c r="QAB91" s="393"/>
      <c r="QAC91" s="394"/>
      <c r="QAD91" s="395"/>
      <c r="QAE91" s="389"/>
      <c r="QAF91" s="390"/>
      <c r="QAG91" s="391"/>
      <c r="QAH91" s="392"/>
      <c r="QAI91" s="393"/>
      <c r="QAJ91" s="394"/>
      <c r="QAK91" s="395"/>
      <c r="QAL91" s="389"/>
      <c r="QAM91" s="390"/>
      <c r="QAN91" s="391"/>
      <c r="QAO91" s="392"/>
      <c r="QAP91" s="393"/>
      <c r="QAQ91" s="394"/>
      <c r="QAR91" s="395"/>
      <c r="QAS91" s="389"/>
      <c r="QAT91" s="390"/>
      <c r="QAU91" s="391"/>
      <c r="QAV91" s="392"/>
      <c r="QAW91" s="393"/>
      <c r="QAX91" s="394"/>
      <c r="QAY91" s="395"/>
      <c r="QAZ91" s="389"/>
      <c r="QBA91" s="390"/>
      <c r="QBB91" s="391"/>
      <c r="QBC91" s="392"/>
      <c r="QBD91" s="393"/>
      <c r="QBE91" s="394"/>
      <c r="QBF91" s="395"/>
      <c r="QBG91" s="389"/>
      <c r="QBH91" s="390"/>
      <c r="QBI91" s="391"/>
      <c r="QBJ91" s="392"/>
      <c r="QBK91" s="393"/>
      <c r="QBL91" s="394"/>
      <c r="QBM91" s="395"/>
      <c r="QBN91" s="389"/>
      <c r="QBO91" s="390"/>
      <c r="QBP91" s="391"/>
      <c r="QBQ91" s="392"/>
      <c r="QBR91" s="393"/>
      <c r="QBS91" s="394"/>
      <c r="QBT91" s="395"/>
      <c r="QBU91" s="389"/>
      <c r="QBV91" s="390"/>
      <c r="QBW91" s="391"/>
      <c r="QBX91" s="392"/>
      <c r="QBY91" s="393"/>
      <c r="QBZ91" s="394"/>
      <c r="QCA91" s="395"/>
      <c r="QCB91" s="389"/>
      <c r="QCC91" s="390"/>
      <c r="QCD91" s="391"/>
      <c r="QCE91" s="392"/>
      <c r="QCF91" s="393"/>
      <c r="QCG91" s="394"/>
      <c r="QCH91" s="395"/>
      <c r="QCI91" s="389"/>
      <c r="QCJ91" s="390"/>
      <c r="QCK91" s="391"/>
      <c r="QCL91" s="392"/>
      <c r="QCM91" s="393"/>
      <c r="QCN91" s="394"/>
      <c r="QCO91" s="395"/>
      <c r="QCP91" s="389"/>
      <c r="QCQ91" s="390"/>
      <c r="QCR91" s="391"/>
      <c r="QCS91" s="392"/>
      <c r="QCT91" s="393"/>
      <c r="QCU91" s="394"/>
      <c r="QCV91" s="395"/>
      <c r="QCW91" s="389"/>
      <c r="QCX91" s="390"/>
      <c r="QCY91" s="391"/>
      <c r="QCZ91" s="392"/>
      <c r="QDA91" s="393"/>
      <c r="QDB91" s="394"/>
      <c r="QDC91" s="395"/>
      <c r="QDD91" s="389"/>
      <c r="QDE91" s="390"/>
      <c r="QDF91" s="391"/>
      <c r="QDG91" s="392"/>
      <c r="QDH91" s="393"/>
      <c r="QDI91" s="394"/>
      <c r="QDJ91" s="395"/>
      <c r="QDK91" s="389"/>
      <c r="QDL91" s="390"/>
      <c r="QDM91" s="391"/>
      <c r="QDN91" s="392"/>
      <c r="QDO91" s="393"/>
      <c r="QDP91" s="394"/>
      <c r="QDQ91" s="395"/>
      <c r="QDR91" s="389"/>
      <c r="QDS91" s="390"/>
      <c r="QDT91" s="391"/>
      <c r="QDU91" s="392"/>
      <c r="QDV91" s="393"/>
      <c r="QDW91" s="394"/>
      <c r="QDX91" s="395"/>
      <c r="QDY91" s="389"/>
      <c r="QDZ91" s="390"/>
      <c r="QEA91" s="391"/>
      <c r="QEB91" s="392"/>
      <c r="QEC91" s="393"/>
      <c r="QED91" s="394"/>
      <c r="QEE91" s="395"/>
      <c r="QEF91" s="389"/>
      <c r="QEG91" s="390"/>
      <c r="QEH91" s="391"/>
      <c r="QEI91" s="392"/>
      <c r="QEJ91" s="393"/>
      <c r="QEK91" s="394"/>
      <c r="QEL91" s="395"/>
      <c r="QEM91" s="389"/>
      <c r="QEN91" s="390"/>
      <c r="QEO91" s="391"/>
      <c r="QEP91" s="392"/>
      <c r="QEQ91" s="393"/>
      <c r="QER91" s="394"/>
      <c r="QES91" s="395"/>
      <c r="QET91" s="389"/>
      <c r="QEU91" s="390"/>
      <c r="QEV91" s="391"/>
      <c r="QEW91" s="392"/>
      <c r="QEX91" s="393"/>
      <c r="QEY91" s="394"/>
      <c r="QEZ91" s="395"/>
      <c r="QFA91" s="389"/>
      <c r="QFB91" s="390"/>
      <c r="QFC91" s="391"/>
      <c r="QFD91" s="392"/>
      <c r="QFE91" s="393"/>
      <c r="QFF91" s="394"/>
      <c r="QFG91" s="395"/>
      <c r="QFH91" s="389"/>
      <c r="QFI91" s="390"/>
      <c r="QFJ91" s="391"/>
      <c r="QFK91" s="392"/>
      <c r="QFL91" s="393"/>
      <c r="QFM91" s="394"/>
      <c r="QFN91" s="395"/>
      <c r="QFO91" s="389"/>
      <c r="QFP91" s="390"/>
      <c r="QFQ91" s="391"/>
      <c r="QFR91" s="392"/>
      <c r="QFS91" s="393"/>
      <c r="QFT91" s="394"/>
      <c r="QFU91" s="395"/>
      <c r="QFV91" s="389"/>
      <c r="QFW91" s="390"/>
      <c r="QFX91" s="391"/>
      <c r="QFY91" s="392"/>
      <c r="QFZ91" s="393"/>
      <c r="QGA91" s="394"/>
      <c r="QGB91" s="395"/>
      <c r="QGC91" s="389"/>
      <c r="QGD91" s="390"/>
      <c r="QGE91" s="391"/>
      <c r="QGF91" s="392"/>
      <c r="QGG91" s="393"/>
      <c r="QGH91" s="394"/>
      <c r="QGI91" s="395"/>
      <c r="QGJ91" s="389"/>
      <c r="QGK91" s="390"/>
      <c r="QGL91" s="391"/>
      <c r="QGM91" s="392"/>
      <c r="QGN91" s="393"/>
      <c r="QGO91" s="394"/>
      <c r="QGP91" s="395"/>
      <c r="QGQ91" s="389"/>
      <c r="QGR91" s="390"/>
      <c r="QGS91" s="391"/>
      <c r="QGT91" s="392"/>
      <c r="QGU91" s="393"/>
      <c r="QGV91" s="394"/>
      <c r="QGW91" s="395"/>
      <c r="QGX91" s="389"/>
      <c r="QGY91" s="390"/>
      <c r="QGZ91" s="391"/>
      <c r="QHA91" s="392"/>
      <c r="QHB91" s="393"/>
      <c r="QHC91" s="394"/>
      <c r="QHD91" s="395"/>
      <c r="QHE91" s="389"/>
      <c r="QHF91" s="390"/>
      <c r="QHG91" s="391"/>
      <c r="QHH91" s="392"/>
      <c r="QHI91" s="393"/>
      <c r="QHJ91" s="394"/>
      <c r="QHK91" s="395"/>
      <c r="QHL91" s="389"/>
      <c r="QHM91" s="390"/>
      <c r="QHN91" s="391"/>
      <c r="QHO91" s="392"/>
      <c r="QHP91" s="393"/>
      <c r="QHQ91" s="394"/>
      <c r="QHR91" s="395"/>
      <c r="QHS91" s="389"/>
      <c r="QHT91" s="390"/>
      <c r="QHU91" s="391"/>
      <c r="QHV91" s="392"/>
      <c r="QHW91" s="393"/>
      <c r="QHX91" s="394"/>
      <c r="QHY91" s="395"/>
      <c r="QHZ91" s="389"/>
      <c r="QIA91" s="390"/>
      <c r="QIB91" s="391"/>
      <c r="QIC91" s="392"/>
      <c r="QID91" s="393"/>
      <c r="QIE91" s="394"/>
      <c r="QIF91" s="395"/>
      <c r="QIG91" s="389"/>
      <c r="QIH91" s="390"/>
      <c r="QII91" s="391"/>
      <c r="QIJ91" s="392"/>
      <c r="QIK91" s="393"/>
      <c r="QIL91" s="394"/>
      <c r="QIM91" s="395"/>
      <c r="QIN91" s="389"/>
      <c r="QIO91" s="390"/>
      <c r="QIP91" s="391"/>
      <c r="QIQ91" s="392"/>
      <c r="QIR91" s="393"/>
      <c r="QIS91" s="394"/>
      <c r="QIT91" s="395"/>
      <c r="QIU91" s="389"/>
      <c r="QIV91" s="390"/>
      <c r="QIW91" s="391"/>
      <c r="QIX91" s="392"/>
      <c r="QIY91" s="393"/>
      <c r="QIZ91" s="394"/>
      <c r="QJA91" s="395"/>
      <c r="QJB91" s="389"/>
      <c r="QJC91" s="390"/>
      <c r="QJD91" s="391"/>
      <c r="QJE91" s="392"/>
      <c r="QJF91" s="393"/>
      <c r="QJG91" s="394"/>
      <c r="QJH91" s="395"/>
      <c r="QJI91" s="389"/>
      <c r="QJJ91" s="390"/>
      <c r="QJK91" s="391"/>
      <c r="QJL91" s="392"/>
      <c r="QJM91" s="393"/>
      <c r="QJN91" s="394"/>
      <c r="QJO91" s="395"/>
      <c r="QJP91" s="389"/>
      <c r="QJQ91" s="390"/>
      <c r="QJR91" s="391"/>
      <c r="QJS91" s="392"/>
      <c r="QJT91" s="393"/>
      <c r="QJU91" s="394"/>
      <c r="QJV91" s="395"/>
      <c r="QJW91" s="389"/>
      <c r="QJX91" s="390"/>
      <c r="QJY91" s="391"/>
      <c r="QJZ91" s="392"/>
      <c r="QKA91" s="393"/>
      <c r="QKB91" s="394"/>
      <c r="QKC91" s="395"/>
      <c r="QKD91" s="389"/>
      <c r="QKE91" s="390"/>
      <c r="QKF91" s="391"/>
      <c r="QKG91" s="392"/>
      <c r="QKH91" s="393"/>
      <c r="QKI91" s="394"/>
      <c r="QKJ91" s="395"/>
      <c r="QKK91" s="389"/>
      <c r="QKL91" s="390"/>
      <c r="QKM91" s="391"/>
      <c r="QKN91" s="392"/>
      <c r="QKO91" s="393"/>
      <c r="QKP91" s="394"/>
      <c r="QKQ91" s="395"/>
      <c r="QKR91" s="389"/>
      <c r="QKS91" s="390"/>
      <c r="QKT91" s="391"/>
      <c r="QKU91" s="392"/>
      <c r="QKV91" s="393"/>
      <c r="QKW91" s="394"/>
      <c r="QKX91" s="395"/>
      <c r="QKY91" s="389"/>
      <c r="QKZ91" s="390"/>
      <c r="QLA91" s="391"/>
      <c r="QLB91" s="392"/>
      <c r="QLC91" s="393"/>
      <c r="QLD91" s="394"/>
      <c r="QLE91" s="395"/>
      <c r="QLF91" s="389"/>
      <c r="QLG91" s="390"/>
      <c r="QLH91" s="391"/>
      <c r="QLI91" s="392"/>
      <c r="QLJ91" s="393"/>
      <c r="QLK91" s="394"/>
      <c r="QLL91" s="395"/>
      <c r="QLM91" s="389"/>
      <c r="QLN91" s="390"/>
      <c r="QLO91" s="391"/>
      <c r="QLP91" s="392"/>
      <c r="QLQ91" s="393"/>
      <c r="QLR91" s="394"/>
      <c r="QLS91" s="395"/>
      <c r="QLT91" s="389"/>
      <c r="QLU91" s="390"/>
      <c r="QLV91" s="391"/>
      <c r="QLW91" s="392"/>
      <c r="QLX91" s="393"/>
      <c r="QLY91" s="394"/>
      <c r="QLZ91" s="395"/>
      <c r="QMA91" s="389"/>
      <c r="QMB91" s="390"/>
      <c r="QMC91" s="391"/>
      <c r="QMD91" s="392"/>
      <c r="QME91" s="393"/>
      <c r="QMF91" s="394"/>
      <c r="QMG91" s="395"/>
      <c r="QMH91" s="389"/>
      <c r="QMI91" s="390"/>
      <c r="QMJ91" s="391"/>
      <c r="QMK91" s="392"/>
      <c r="QML91" s="393"/>
      <c r="QMM91" s="394"/>
      <c r="QMN91" s="395"/>
      <c r="QMO91" s="389"/>
      <c r="QMP91" s="390"/>
      <c r="QMQ91" s="391"/>
      <c r="QMR91" s="392"/>
      <c r="QMS91" s="393"/>
      <c r="QMT91" s="394"/>
      <c r="QMU91" s="395"/>
      <c r="QMV91" s="389"/>
      <c r="QMW91" s="390"/>
      <c r="QMX91" s="391"/>
      <c r="QMY91" s="392"/>
      <c r="QMZ91" s="393"/>
      <c r="QNA91" s="394"/>
      <c r="QNB91" s="395"/>
      <c r="QNC91" s="389"/>
      <c r="QND91" s="390"/>
      <c r="QNE91" s="391"/>
      <c r="QNF91" s="392"/>
      <c r="QNG91" s="393"/>
      <c r="QNH91" s="394"/>
      <c r="QNI91" s="395"/>
      <c r="QNJ91" s="389"/>
      <c r="QNK91" s="390"/>
      <c r="QNL91" s="391"/>
      <c r="QNM91" s="392"/>
      <c r="QNN91" s="393"/>
      <c r="QNO91" s="394"/>
      <c r="QNP91" s="395"/>
      <c r="QNQ91" s="389"/>
      <c r="QNR91" s="390"/>
      <c r="QNS91" s="391"/>
      <c r="QNT91" s="392"/>
      <c r="QNU91" s="393"/>
      <c r="QNV91" s="394"/>
      <c r="QNW91" s="395"/>
      <c r="QNX91" s="389"/>
      <c r="QNY91" s="390"/>
      <c r="QNZ91" s="391"/>
      <c r="QOA91" s="392"/>
      <c r="QOB91" s="393"/>
      <c r="QOC91" s="394"/>
      <c r="QOD91" s="395"/>
      <c r="QOE91" s="389"/>
      <c r="QOF91" s="390"/>
      <c r="QOG91" s="391"/>
      <c r="QOH91" s="392"/>
      <c r="QOI91" s="393"/>
      <c r="QOJ91" s="394"/>
      <c r="QOK91" s="395"/>
      <c r="QOL91" s="389"/>
      <c r="QOM91" s="390"/>
      <c r="QON91" s="391"/>
      <c r="QOO91" s="392"/>
      <c r="QOP91" s="393"/>
      <c r="QOQ91" s="394"/>
      <c r="QOR91" s="395"/>
      <c r="QOS91" s="389"/>
      <c r="QOT91" s="390"/>
      <c r="QOU91" s="391"/>
      <c r="QOV91" s="392"/>
      <c r="QOW91" s="393"/>
      <c r="QOX91" s="394"/>
      <c r="QOY91" s="395"/>
      <c r="QOZ91" s="389"/>
      <c r="QPA91" s="390"/>
      <c r="QPB91" s="391"/>
      <c r="QPC91" s="392"/>
      <c r="QPD91" s="393"/>
      <c r="QPE91" s="394"/>
      <c r="QPF91" s="395"/>
      <c r="QPG91" s="389"/>
      <c r="QPH91" s="390"/>
      <c r="QPI91" s="391"/>
      <c r="QPJ91" s="392"/>
      <c r="QPK91" s="393"/>
      <c r="QPL91" s="394"/>
      <c r="QPM91" s="395"/>
      <c r="QPN91" s="389"/>
      <c r="QPO91" s="390"/>
      <c r="QPP91" s="391"/>
      <c r="QPQ91" s="392"/>
      <c r="QPR91" s="393"/>
      <c r="QPS91" s="394"/>
      <c r="QPT91" s="395"/>
      <c r="QPU91" s="389"/>
      <c r="QPV91" s="390"/>
      <c r="QPW91" s="391"/>
      <c r="QPX91" s="392"/>
      <c r="QPY91" s="393"/>
      <c r="QPZ91" s="394"/>
      <c r="QQA91" s="395"/>
      <c r="QQB91" s="389"/>
      <c r="QQC91" s="390"/>
      <c r="QQD91" s="391"/>
      <c r="QQE91" s="392"/>
      <c r="QQF91" s="393"/>
      <c r="QQG91" s="394"/>
      <c r="QQH91" s="395"/>
      <c r="QQI91" s="389"/>
      <c r="QQJ91" s="390"/>
      <c r="QQK91" s="391"/>
      <c r="QQL91" s="392"/>
      <c r="QQM91" s="393"/>
      <c r="QQN91" s="394"/>
      <c r="QQO91" s="395"/>
      <c r="QQP91" s="389"/>
      <c r="QQQ91" s="390"/>
      <c r="QQR91" s="391"/>
      <c r="QQS91" s="392"/>
      <c r="QQT91" s="393"/>
      <c r="QQU91" s="394"/>
      <c r="QQV91" s="395"/>
      <c r="QQW91" s="389"/>
      <c r="QQX91" s="390"/>
      <c r="QQY91" s="391"/>
      <c r="QQZ91" s="392"/>
      <c r="QRA91" s="393"/>
      <c r="QRB91" s="394"/>
      <c r="QRC91" s="395"/>
      <c r="QRD91" s="389"/>
      <c r="QRE91" s="390"/>
      <c r="QRF91" s="391"/>
      <c r="QRG91" s="392"/>
      <c r="QRH91" s="393"/>
      <c r="QRI91" s="394"/>
      <c r="QRJ91" s="395"/>
      <c r="QRK91" s="389"/>
      <c r="QRL91" s="390"/>
      <c r="QRM91" s="391"/>
      <c r="QRN91" s="392"/>
      <c r="QRO91" s="393"/>
      <c r="QRP91" s="394"/>
      <c r="QRQ91" s="395"/>
      <c r="QRR91" s="389"/>
      <c r="QRS91" s="390"/>
      <c r="QRT91" s="391"/>
      <c r="QRU91" s="392"/>
      <c r="QRV91" s="393"/>
      <c r="QRW91" s="394"/>
      <c r="QRX91" s="395"/>
      <c r="QRY91" s="389"/>
      <c r="QRZ91" s="390"/>
      <c r="QSA91" s="391"/>
      <c r="QSB91" s="392"/>
      <c r="QSC91" s="393"/>
      <c r="QSD91" s="394"/>
      <c r="QSE91" s="395"/>
      <c r="QSF91" s="389"/>
      <c r="QSG91" s="390"/>
      <c r="QSH91" s="391"/>
      <c r="QSI91" s="392"/>
      <c r="QSJ91" s="393"/>
      <c r="QSK91" s="394"/>
      <c r="QSL91" s="395"/>
      <c r="QSM91" s="389"/>
      <c r="QSN91" s="390"/>
      <c r="QSO91" s="391"/>
      <c r="QSP91" s="392"/>
      <c r="QSQ91" s="393"/>
      <c r="QSR91" s="394"/>
      <c r="QSS91" s="395"/>
      <c r="QST91" s="389"/>
      <c r="QSU91" s="390"/>
      <c r="QSV91" s="391"/>
      <c r="QSW91" s="392"/>
      <c r="QSX91" s="393"/>
      <c r="QSY91" s="394"/>
      <c r="QSZ91" s="395"/>
      <c r="QTA91" s="389"/>
      <c r="QTB91" s="390"/>
      <c r="QTC91" s="391"/>
      <c r="QTD91" s="392"/>
      <c r="QTE91" s="393"/>
      <c r="QTF91" s="394"/>
      <c r="QTG91" s="395"/>
      <c r="QTH91" s="389"/>
      <c r="QTI91" s="390"/>
      <c r="QTJ91" s="391"/>
      <c r="QTK91" s="392"/>
      <c r="QTL91" s="393"/>
      <c r="QTM91" s="394"/>
      <c r="QTN91" s="395"/>
      <c r="QTO91" s="389"/>
      <c r="QTP91" s="390"/>
      <c r="QTQ91" s="391"/>
      <c r="QTR91" s="392"/>
      <c r="QTS91" s="393"/>
      <c r="QTT91" s="394"/>
      <c r="QTU91" s="395"/>
      <c r="QTV91" s="389"/>
      <c r="QTW91" s="390"/>
      <c r="QTX91" s="391"/>
      <c r="QTY91" s="392"/>
      <c r="QTZ91" s="393"/>
      <c r="QUA91" s="394"/>
      <c r="QUB91" s="395"/>
      <c r="QUC91" s="389"/>
      <c r="QUD91" s="390"/>
      <c r="QUE91" s="391"/>
      <c r="QUF91" s="392"/>
      <c r="QUG91" s="393"/>
      <c r="QUH91" s="394"/>
      <c r="QUI91" s="395"/>
      <c r="QUJ91" s="389"/>
      <c r="QUK91" s="390"/>
      <c r="QUL91" s="391"/>
      <c r="QUM91" s="392"/>
      <c r="QUN91" s="393"/>
      <c r="QUO91" s="394"/>
      <c r="QUP91" s="395"/>
      <c r="QUQ91" s="389"/>
      <c r="QUR91" s="390"/>
      <c r="QUS91" s="391"/>
      <c r="QUT91" s="392"/>
      <c r="QUU91" s="393"/>
      <c r="QUV91" s="394"/>
      <c r="QUW91" s="395"/>
      <c r="QUX91" s="389"/>
      <c r="QUY91" s="390"/>
      <c r="QUZ91" s="391"/>
      <c r="QVA91" s="392"/>
      <c r="QVB91" s="393"/>
      <c r="QVC91" s="394"/>
      <c r="QVD91" s="395"/>
      <c r="QVE91" s="389"/>
      <c r="QVF91" s="390"/>
      <c r="QVG91" s="391"/>
      <c r="QVH91" s="392"/>
      <c r="QVI91" s="393"/>
      <c r="QVJ91" s="394"/>
      <c r="QVK91" s="395"/>
      <c r="QVL91" s="389"/>
      <c r="QVM91" s="390"/>
      <c r="QVN91" s="391"/>
      <c r="QVO91" s="392"/>
      <c r="QVP91" s="393"/>
      <c r="QVQ91" s="394"/>
      <c r="QVR91" s="395"/>
      <c r="QVS91" s="389"/>
      <c r="QVT91" s="390"/>
      <c r="QVU91" s="391"/>
      <c r="QVV91" s="392"/>
      <c r="QVW91" s="393"/>
      <c r="QVX91" s="394"/>
      <c r="QVY91" s="395"/>
      <c r="QVZ91" s="389"/>
      <c r="QWA91" s="390"/>
      <c r="QWB91" s="391"/>
      <c r="QWC91" s="392"/>
      <c r="QWD91" s="393"/>
      <c r="QWE91" s="394"/>
      <c r="QWF91" s="395"/>
      <c r="QWG91" s="389"/>
      <c r="QWH91" s="390"/>
      <c r="QWI91" s="391"/>
      <c r="QWJ91" s="392"/>
      <c r="QWK91" s="393"/>
      <c r="QWL91" s="394"/>
      <c r="QWM91" s="395"/>
      <c r="QWN91" s="389"/>
      <c r="QWO91" s="390"/>
      <c r="QWP91" s="391"/>
      <c r="QWQ91" s="392"/>
      <c r="QWR91" s="393"/>
      <c r="QWS91" s="394"/>
      <c r="QWT91" s="395"/>
      <c r="QWU91" s="389"/>
      <c r="QWV91" s="390"/>
      <c r="QWW91" s="391"/>
      <c r="QWX91" s="392"/>
      <c r="QWY91" s="393"/>
      <c r="QWZ91" s="394"/>
      <c r="QXA91" s="395"/>
      <c r="QXB91" s="389"/>
      <c r="QXC91" s="390"/>
      <c r="QXD91" s="391"/>
      <c r="QXE91" s="392"/>
      <c r="QXF91" s="393"/>
      <c r="QXG91" s="394"/>
      <c r="QXH91" s="395"/>
      <c r="QXI91" s="389"/>
      <c r="QXJ91" s="390"/>
      <c r="QXK91" s="391"/>
      <c r="QXL91" s="392"/>
      <c r="QXM91" s="393"/>
      <c r="QXN91" s="394"/>
      <c r="QXO91" s="395"/>
      <c r="QXP91" s="389"/>
      <c r="QXQ91" s="390"/>
      <c r="QXR91" s="391"/>
      <c r="QXS91" s="392"/>
      <c r="QXT91" s="393"/>
      <c r="QXU91" s="394"/>
      <c r="QXV91" s="395"/>
      <c r="QXW91" s="389"/>
      <c r="QXX91" s="390"/>
      <c r="QXY91" s="391"/>
      <c r="QXZ91" s="392"/>
      <c r="QYA91" s="393"/>
      <c r="QYB91" s="394"/>
      <c r="QYC91" s="395"/>
      <c r="QYD91" s="389"/>
      <c r="QYE91" s="390"/>
      <c r="QYF91" s="391"/>
      <c r="QYG91" s="392"/>
      <c r="QYH91" s="393"/>
      <c r="QYI91" s="394"/>
      <c r="QYJ91" s="395"/>
      <c r="QYK91" s="389"/>
      <c r="QYL91" s="390"/>
      <c r="QYM91" s="391"/>
      <c r="QYN91" s="392"/>
      <c r="QYO91" s="393"/>
      <c r="QYP91" s="394"/>
      <c r="QYQ91" s="395"/>
      <c r="QYR91" s="389"/>
      <c r="QYS91" s="390"/>
      <c r="QYT91" s="391"/>
      <c r="QYU91" s="392"/>
      <c r="QYV91" s="393"/>
      <c r="QYW91" s="394"/>
      <c r="QYX91" s="395"/>
      <c r="QYY91" s="389"/>
      <c r="QYZ91" s="390"/>
      <c r="QZA91" s="391"/>
      <c r="QZB91" s="392"/>
      <c r="QZC91" s="393"/>
      <c r="QZD91" s="394"/>
      <c r="QZE91" s="395"/>
      <c r="QZF91" s="389"/>
      <c r="QZG91" s="390"/>
      <c r="QZH91" s="391"/>
      <c r="QZI91" s="392"/>
      <c r="QZJ91" s="393"/>
      <c r="QZK91" s="394"/>
      <c r="QZL91" s="395"/>
      <c r="QZM91" s="389"/>
      <c r="QZN91" s="390"/>
      <c r="QZO91" s="391"/>
      <c r="QZP91" s="392"/>
      <c r="QZQ91" s="393"/>
      <c r="QZR91" s="394"/>
      <c r="QZS91" s="395"/>
      <c r="QZT91" s="389"/>
      <c r="QZU91" s="390"/>
      <c r="QZV91" s="391"/>
      <c r="QZW91" s="392"/>
      <c r="QZX91" s="393"/>
      <c r="QZY91" s="394"/>
      <c r="QZZ91" s="395"/>
      <c r="RAA91" s="389"/>
      <c r="RAB91" s="390"/>
      <c r="RAC91" s="391"/>
      <c r="RAD91" s="392"/>
      <c r="RAE91" s="393"/>
      <c r="RAF91" s="394"/>
      <c r="RAG91" s="395"/>
      <c r="RAH91" s="389"/>
      <c r="RAI91" s="390"/>
      <c r="RAJ91" s="391"/>
      <c r="RAK91" s="392"/>
      <c r="RAL91" s="393"/>
      <c r="RAM91" s="394"/>
      <c r="RAN91" s="395"/>
      <c r="RAO91" s="389"/>
      <c r="RAP91" s="390"/>
      <c r="RAQ91" s="391"/>
      <c r="RAR91" s="392"/>
      <c r="RAS91" s="393"/>
      <c r="RAT91" s="394"/>
      <c r="RAU91" s="395"/>
      <c r="RAV91" s="389"/>
      <c r="RAW91" s="390"/>
      <c r="RAX91" s="391"/>
      <c r="RAY91" s="392"/>
      <c r="RAZ91" s="393"/>
      <c r="RBA91" s="394"/>
      <c r="RBB91" s="395"/>
      <c r="RBC91" s="389"/>
      <c r="RBD91" s="390"/>
      <c r="RBE91" s="391"/>
      <c r="RBF91" s="392"/>
      <c r="RBG91" s="393"/>
      <c r="RBH91" s="394"/>
      <c r="RBI91" s="395"/>
      <c r="RBJ91" s="389"/>
      <c r="RBK91" s="390"/>
      <c r="RBL91" s="391"/>
      <c r="RBM91" s="392"/>
      <c r="RBN91" s="393"/>
      <c r="RBO91" s="394"/>
      <c r="RBP91" s="395"/>
      <c r="RBQ91" s="389"/>
      <c r="RBR91" s="390"/>
      <c r="RBS91" s="391"/>
      <c r="RBT91" s="392"/>
      <c r="RBU91" s="393"/>
      <c r="RBV91" s="394"/>
      <c r="RBW91" s="395"/>
      <c r="RBX91" s="389"/>
      <c r="RBY91" s="390"/>
      <c r="RBZ91" s="391"/>
      <c r="RCA91" s="392"/>
      <c r="RCB91" s="393"/>
      <c r="RCC91" s="394"/>
      <c r="RCD91" s="395"/>
      <c r="RCE91" s="389"/>
      <c r="RCF91" s="390"/>
      <c r="RCG91" s="391"/>
      <c r="RCH91" s="392"/>
      <c r="RCI91" s="393"/>
      <c r="RCJ91" s="394"/>
      <c r="RCK91" s="395"/>
      <c r="RCL91" s="389"/>
      <c r="RCM91" s="390"/>
      <c r="RCN91" s="391"/>
      <c r="RCO91" s="392"/>
      <c r="RCP91" s="393"/>
      <c r="RCQ91" s="394"/>
      <c r="RCR91" s="395"/>
      <c r="RCS91" s="389"/>
      <c r="RCT91" s="390"/>
      <c r="RCU91" s="391"/>
      <c r="RCV91" s="392"/>
      <c r="RCW91" s="393"/>
      <c r="RCX91" s="394"/>
      <c r="RCY91" s="395"/>
      <c r="RCZ91" s="389"/>
      <c r="RDA91" s="390"/>
      <c r="RDB91" s="391"/>
      <c r="RDC91" s="392"/>
      <c r="RDD91" s="393"/>
      <c r="RDE91" s="394"/>
      <c r="RDF91" s="395"/>
      <c r="RDG91" s="389"/>
      <c r="RDH91" s="390"/>
      <c r="RDI91" s="391"/>
      <c r="RDJ91" s="392"/>
      <c r="RDK91" s="393"/>
      <c r="RDL91" s="394"/>
      <c r="RDM91" s="395"/>
      <c r="RDN91" s="389"/>
      <c r="RDO91" s="390"/>
      <c r="RDP91" s="391"/>
      <c r="RDQ91" s="392"/>
      <c r="RDR91" s="393"/>
      <c r="RDS91" s="394"/>
      <c r="RDT91" s="395"/>
      <c r="RDU91" s="389"/>
      <c r="RDV91" s="390"/>
      <c r="RDW91" s="391"/>
      <c r="RDX91" s="392"/>
      <c r="RDY91" s="393"/>
      <c r="RDZ91" s="394"/>
      <c r="REA91" s="395"/>
      <c r="REB91" s="389"/>
      <c r="REC91" s="390"/>
      <c r="RED91" s="391"/>
      <c r="REE91" s="392"/>
      <c r="REF91" s="393"/>
      <c r="REG91" s="394"/>
      <c r="REH91" s="395"/>
      <c r="REI91" s="389"/>
      <c r="REJ91" s="390"/>
      <c r="REK91" s="391"/>
      <c r="REL91" s="392"/>
      <c r="REM91" s="393"/>
      <c r="REN91" s="394"/>
      <c r="REO91" s="395"/>
      <c r="REP91" s="389"/>
      <c r="REQ91" s="390"/>
      <c r="RER91" s="391"/>
      <c r="RES91" s="392"/>
      <c r="RET91" s="393"/>
      <c r="REU91" s="394"/>
      <c r="REV91" s="395"/>
      <c r="REW91" s="389"/>
      <c r="REX91" s="390"/>
      <c r="REY91" s="391"/>
      <c r="REZ91" s="392"/>
      <c r="RFA91" s="393"/>
      <c r="RFB91" s="394"/>
      <c r="RFC91" s="395"/>
      <c r="RFD91" s="389"/>
      <c r="RFE91" s="390"/>
      <c r="RFF91" s="391"/>
      <c r="RFG91" s="392"/>
      <c r="RFH91" s="393"/>
      <c r="RFI91" s="394"/>
      <c r="RFJ91" s="395"/>
      <c r="RFK91" s="389"/>
      <c r="RFL91" s="390"/>
      <c r="RFM91" s="391"/>
      <c r="RFN91" s="392"/>
      <c r="RFO91" s="393"/>
      <c r="RFP91" s="394"/>
      <c r="RFQ91" s="395"/>
      <c r="RFR91" s="389"/>
      <c r="RFS91" s="390"/>
      <c r="RFT91" s="391"/>
      <c r="RFU91" s="392"/>
      <c r="RFV91" s="393"/>
      <c r="RFW91" s="394"/>
      <c r="RFX91" s="395"/>
      <c r="RFY91" s="389"/>
      <c r="RFZ91" s="390"/>
      <c r="RGA91" s="391"/>
      <c r="RGB91" s="392"/>
      <c r="RGC91" s="393"/>
      <c r="RGD91" s="394"/>
      <c r="RGE91" s="395"/>
      <c r="RGF91" s="389"/>
      <c r="RGG91" s="390"/>
      <c r="RGH91" s="391"/>
      <c r="RGI91" s="392"/>
      <c r="RGJ91" s="393"/>
      <c r="RGK91" s="394"/>
      <c r="RGL91" s="395"/>
      <c r="RGM91" s="389"/>
      <c r="RGN91" s="390"/>
      <c r="RGO91" s="391"/>
      <c r="RGP91" s="392"/>
      <c r="RGQ91" s="393"/>
      <c r="RGR91" s="394"/>
      <c r="RGS91" s="395"/>
      <c r="RGT91" s="389"/>
      <c r="RGU91" s="390"/>
      <c r="RGV91" s="391"/>
      <c r="RGW91" s="392"/>
      <c r="RGX91" s="393"/>
      <c r="RGY91" s="394"/>
      <c r="RGZ91" s="395"/>
      <c r="RHA91" s="389"/>
      <c r="RHB91" s="390"/>
      <c r="RHC91" s="391"/>
      <c r="RHD91" s="392"/>
      <c r="RHE91" s="393"/>
      <c r="RHF91" s="394"/>
      <c r="RHG91" s="395"/>
      <c r="RHH91" s="389"/>
      <c r="RHI91" s="390"/>
      <c r="RHJ91" s="391"/>
      <c r="RHK91" s="392"/>
      <c r="RHL91" s="393"/>
      <c r="RHM91" s="394"/>
      <c r="RHN91" s="395"/>
      <c r="RHO91" s="389"/>
      <c r="RHP91" s="390"/>
      <c r="RHQ91" s="391"/>
      <c r="RHR91" s="392"/>
      <c r="RHS91" s="393"/>
      <c r="RHT91" s="394"/>
      <c r="RHU91" s="395"/>
      <c r="RHV91" s="389"/>
      <c r="RHW91" s="390"/>
      <c r="RHX91" s="391"/>
      <c r="RHY91" s="392"/>
      <c r="RHZ91" s="393"/>
      <c r="RIA91" s="394"/>
      <c r="RIB91" s="395"/>
      <c r="RIC91" s="389"/>
      <c r="RID91" s="390"/>
      <c r="RIE91" s="391"/>
      <c r="RIF91" s="392"/>
      <c r="RIG91" s="393"/>
      <c r="RIH91" s="394"/>
      <c r="RII91" s="395"/>
      <c r="RIJ91" s="389"/>
      <c r="RIK91" s="390"/>
      <c r="RIL91" s="391"/>
      <c r="RIM91" s="392"/>
      <c r="RIN91" s="393"/>
      <c r="RIO91" s="394"/>
      <c r="RIP91" s="395"/>
      <c r="RIQ91" s="389"/>
      <c r="RIR91" s="390"/>
      <c r="RIS91" s="391"/>
      <c r="RIT91" s="392"/>
      <c r="RIU91" s="393"/>
      <c r="RIV91" s="394"/>
      <c r="RIW91" s="395"/>
      <c r="RIX91" s="389"/>
      <c r="RIY91" s="390"/>
      <c r="RIZ91" s="391"/>
      <c r="RJA91" s="392"/>
      <c r="RJB91" s="393"/>
      <c r="RJC91" s="394"/>
      <c r="RJD91" s="395"/>
      <c r="RJE91" s="389"/>
      <c r="RJF91" s="390"/>
      <c r="RJG91" s="391"/>
      <c r="RJH91" s="392"/>
      <c r="RJI91" s="393"/>
      <c r="RJJ91" s="394"/>
      <c r="RJK91" s="395"/>
      <c r="RJL91" s="389"/>
      <c r="RJM91" s="390"/>
      <c r="RJN91" s="391"/>
      <c r="RJO91" s="392"/>
      <c r="RJP91" s="393"/>
      <c r="RJQ91" s="394"/>
      <c r="RJR91" s="395"/>
      <c r="RJS91" s="389"/>
      <c r="RJT91" s="390"/>
      <c r="RJU91" s="391"/>
      <c r="RJV91" s="392"/>
      <c r="RJW91" s="393"/>
      <c r="RJX91" s="394"/>
      <c r="RJY91" s="395"/>
      <c r="RJZ91" s="389"/>
      <c r="RKA91" s="390"/>
      <c r="RKB91" s="391"/>
      <c r="RKC91" s="392"/>
      <c r="RKD91" s="393"/>
      <c r="RKE91" s="394"/>
      <c r="RKF91" s="395"/>
      <c r="RKG91" s="389"/>
      <c r="RKH91" s="390"/>
      <c r="RKI91" s="391"/>
      <c r="RKJ91" s="392"/>
      <c r="RKK91" s="393"/>
      <c r="RKL91" s="394"/>
      <c r="RKM91" s="395"/>
      <c r="RKN91" s="389"/>
      <c r="RKO91" s="390"/>
      <c r="RKP91" s="391"/>
      <c r="RKQ91" s="392"/>
      <c r="RKR91" s="393"/>
      <c r="RKS91" s="394"/>
      <c r="RKT91" s="395"/>
      <c r="RKU91" s="389"/>
      <c r="RKV91" s="390"/>
      <c r="RKW91" s="391"/>
      <c r="RKX91" s="392"/>
      <c r="RKY91" s="393"/>
      <c r="RKZ91" s="394"/>
      <c r="RLA91" s="395"/>
      <c r="RLB91" s="389"/>
      <c r="RLC91" s="390"/>
      <c r="RLD91" s="391"/>
      <c r="RLE91" s="392"/>
      <c r="RLF91" s="393"/>
      <c r="RLG91" s="394"/>
      <c r="RLH91" s="395"/>
      <c r="RLI91" s="389"/>
      <c r="RLJ91" s="390"/>
      <c r="RLK91" s="391"/>
      <c r="RLL91" s="392"/>
      <c r="RLM91" s="393"/>
      <c r="RLN91" s="394"/>
      <c r="RLO91" s="395"/>
      <c r="RLP91" s="389"/>
      <c r="RLQ91" s="390"/>
      <c r="RLR91" s="391"/>
      <c r="RLS91" s="392"/>
      <c r="RLT91" s="393"/>
      <c r="RLU91" s="394"/>
      <c r="RLV91" s="395"/>
      <c r="RLW91" s="389"/>
      <c r="RLX91" s="390"/>
      <c r="RLY91" s="391"/>
      <c r="RLZ91" s="392"/>
      <c r="RMA91" s="393"/>
      <c r="RMB91" s="394"/>
      <c r="RMC91" s="395"/>
      <c r="RMD91" s="389"/>
      <c r="RME91" s="390"/>
      <c r="RMF91" s="391"/>
      <c r="RMG91" s="392"/>
      <c r="RMH91" s="393"/>
      <c r="RMI91" s="394"/>
      <c r="RMJ91" s="395"/>
      <c r="RMK91" s="389"/>
      <c r="RML91" s="390"/>
      <c r="RMM91" s="391"/>
      <c r="RMN91" s="392"/>
      <c r="RMO91" s="393"/>
      <c r="RMP91" s="394"/>
      <c r="RMQ91" s="395"/>
      <c r="RMR91" s="389"/>
      <c r="RMS91" s="390"/>
      <c r="RMT91" s="391"/>
      <c r="RMU91" s="392"/>
      <c r="RMV91" s="393"/>
      <c r="RMW91" s="394"/>
      <c r="RMX91" s="395"/>
      <c r="RMY91" s="389"/>
      <c r="RMZ91" s="390"/>
      <c r="RNA91" s="391"/>
      <c r="RNB91" s="392"/>
      <c r="RNC91" s="393"/>
      <c r="RND91" s="394"/>
      <c r="RNE91" s="395"/>
      <c r="RNF91" s="389"/>
      <c r="RNG91" s="390"/>
      <c r="RNH91" s="391"/>
      <c r="RNI91" s="392"/>
      <c r="RNJ91" s="393"/>
      <c r="RNK91" s="394"/>
      <c r="RNL91" s="395"/>
      <c r="RNM91" s="389"/>
      <c r="RNN91" s="390"/>
      <c r="RNO91" s="391"/>
      <c r="RNP91" s="392"/>
      <c r="RNQ91" s="393"/>
      <c r="RNR91" s="394"/>
      <c r="RNS91" s="395"/>
      <c r="RNT91" s="389"/>
      <c r="RNU91" s="390"/>
      <c r="RNV91" s="391"/>
      <c r="RNW91" s="392"/>
      <c r="RNX91" s="393"/>
      <c r="RNY91" s="394"/>
      <c r="RNZ91" s="395"/>
      <c r="ROA91" s="389"/>
      <c r="ROB91" s="390"/>
      <c r="ROC91" s="391"/>
      <c r="ROD91" s="392"/>
      <c r="ROE91" s="393"/>
      <c r="ROF91" s="394"/>
      <c r="ROG91" s="395"/>
      <c r="ROH91" s="389"/>
      <c r="ROI91" s="390"/>
      <c r="ROJ91" s="391"/>
      <c r="ROK91" s="392"/>
      <c r="ROL91" s="393"/>
      <c r="ROM91" s="394"/>
      <c r="RON91" s="395"/>
      <c r="ROO91" s="389"/>
      <c r="ROP91" s="390"/>
      <c r="ROQ91" s="391"/>
      <c r="ROR91" s="392"/>
      <c r="ROS91" s="393"/>
      <c r="ROT91" s="394"/>
      <c r="ROU91" s="395"/>
      <c r="ROV91" s="389"/>
      <c r="ROW91" s="390"/>
      <c r="ROX91" s="391"/>
      <c r="ROY91" s="392"/>
      <c r="ROZ91" s="393"/>
      <c r="RPA91" s="394"/>
      <c r="RPB91" s="395"/>
      <c r="RPC91" s="389"/>
      <c r="RPD91" s="390"/>
      <c r="RPE91" s="391"/>
      <c r="RPF91" s="392"/>
      <c r="RPG91" s="393"/>
      <c r="RPH91" s="394"/>
      <c r="RPI91" s="395"/>
      <c r="RPJ91" s="389"/>
      <c r="RPK91" s="390"/>
      <c r="RPL91" s="391"/>
      <c r="RPM91" s="392"/>
      <c r="RPN91" s="393"/>
      <c r="RPO91" s="394"/>
      <c r="RPP91" s="395"/>
      <c r="RPQ91" s="389"/>
      <c r="RPR91" s="390"/>
      <c r="RPS91" s="391"/>
      <c r="RPT91" s="392"/>
      <c r="RPU91" s="393"/>
      <c r="RPV91" s="394"/>
      <c r="RPW91" s="395"/>
      <c r="RPX91" s="389"/>
      <c r="RPY91" s="390"/>
      <c r="RPZ91" s="391"/>
      <c r="RQA91" s="392"/>
      <c r="RQB91" s="393"/>
      <c r="RQC91" s="394"/>
      <c r="RQD91" s="395"/>
      <c r="RQE91" s="389"/>
      <c r="RQF91" s="390"/>
      <c r="RQG91" s="391"/>
      <c r="RQH91" s="392"/>
      <c r="RQI91" s="393"/>
      <c r="RQJ91" s="394"/>
      <c r="RQK91" s="395"/>
      <c r="RQL91" s="389"/>
      <c r="RQM91" s="390"/>
      <c r="RQN91" s="391"/>
      <c r="RQO91" s="392"/>
      <c r="RQP91" s="393"/>
      <c r="RQQ91" s="394"/>
      <c r="RQR91" s="395"/>
      <c r="RQS91" s="389"/>
      <c r="RQT91" s="390"/>
      <c r="RQU91" s="391"/>
      <c r="RQV91" s="392"/>
      <c r="RQW91" s="393"/>
      <c r="RQX91" s="394"/>
      <c r="RQY91" s="395"/>
      <c r="RQZ91" s="389"/>
      <c r="RRA91" s="390"/>
      <c r="RRB91" s="391"/>
      <c r="RRC91" s="392"/>
      <c r="RRD91" s="393"/>
      <c r="RRE91" s="394"/>
      <c r="RRF91" s="395"/>
      <c r="RRG91" s="389"/>
      <c r="RRH91" s="390"/>
      <c r="RRI91" s="391"/>
      <c r="RRJ91" s="392"/>
      <c r="RRK91" s="393"/>
      <c r="RRL91" s="394"/>
      <c r="RRM91" s="395"/>
      <c r="RRN91" s="389"/>
      <c r="RRO91" s="390"/>
      <c r="RRP91" s="391"/>
      <c r="RRQ91" s="392"/>
      <c r="RRR91" s="393"/>
      <c r="RRS91" s="394"/>
      <c r="RRT91" s="395"/>
      <c r="RRU91" s="389"/>
      <c r="RRV91" s="390"/>
      <c r="RRW91" s="391"/>
      <c r="RRX91" s="392"/>
      <c r="RRY91" s="393"/>
      <c r="RRZ91" s="394"/>
      <c r="RSA91" s="395"/>
      <c r="RSB91" s="389"/>
      <c r="RSC91" s="390"/>
      <c r="RSD91" s="391"/>
      <c r="RSE91" s="392"/>
      <c r="RSF91" s="393"/>
      <c r="RSG91" s="394"/>
      <c r="RSH91" s="395"/>
      <c r="RSI91" s="389"/>
      <c r="RSJ91" s="390"/>
      <c r="RSK91" s="391"/>
      <c r="RSL91" s="392"/>
      <c r="RSM91" s="393"/>
      <c r="RSN91" s="394"/>
      <c r="RSO91" s="395"/>
      <c r="RSP91" s="389"/>
      <c r="RSQ91" s="390"/>
      <c r="RSR91" s="391"/>
      <c r="RSS91" s="392"/>
      <c r="RST91" s="393"/>
      <c r="RSU91" s="394"/>
      <c r="RSV91" s="395"/>
      <c r="RSW91" s="389"/>
      <c r="RSX91" s="390"/>
      <c r="RSY91" s="391"/>
      <c r="RSZ91" s="392"/>
      <c r="RTA91" s="393"/>
      <c r="RTB91" s="394"/>
      <c r="RTC91" s="395"/>
      <c r="RTD91" s="389"/>
      <c r="RTE91" s="390"/>
      <c r="RTF91" s="391"/>
      <c r="RTG91" s="392"/>
      <c r="RTH91" s="393"/>
      <c r="RTI91" s="394"/>
      <c r="RTJ91" s="395"/>
      <c r="RTK91" s="389"/>
      <c r="RTL91" s="390"/>
      <c r="RTM91" s="391"/>
      <c r="RTN91" s="392"/>
      <c r="RTO91" s="393"/>
      <c r="RTP91" s="394"/>
      <c r="RTQ91" s="395"/>
      <c r="RTR91" s="389"/>
      <c r="RTS91" s="390"/>
      <c r="RTT91" s="391"/>
      <c r="RTU91" s="392"/>
      <c r="RTV91" s="393"/>
      <c r="RTW91" s="394"/>
      <c r="RTX91" s="395"/>
      <c r="RTY91" s="389"/>
      <c r="RTZ91" s="390"/>
      <c r="RUA91" s="391"/>
      <c r="RUB91" s="392"/>
      <c r="RUC91" s="393"/>
      <c r="RUD91" s="394"/>
      <c r="RUE91" s="395"/>
      <c r="RUF91" s="389"/>
      <c r="RUG91" s="390"/>
      <c r="RUH91" s="391"/>
      <c r="RUI91" s="392"/>
      <c r="RUJ91" s="393"/>
      <c r="RUK91" s="394"/>
      <c r="RUL91" s="395"/>
      <c r="RUM91" s="389"/>
      <c r="RUN91" s="390"/>
      <c r="RUO91" s="391"/>
      <c r="RUP91" s="392"/>
      <c r="RUQ91" s="393"/>
      <c r="RUR91" s="394"/>
      <c r="RUS91" s="395"/>
      <c r="RUT91" s="389"/>
      <c r="RUU91" s="390"/>
      <c r="RUV91" s="391"/>
      <c r="RUW91" s="392"/>
      <c r="RUX91" s="393"/>
      <c r="RUY91" s="394"/>
      <c r="RUZ91" s="395"/>
      <c r="RVA91" s="389"/>
      <c r="RVB91" s="390"/>
      <c r="RVC91" s="391"/>
      <c r="RVD91" s="392"/>
      <c r="RVE91" s="393"/>
      <c r="RVF91" s="394"/>
      <c r="RVG91" s="395"/>
      <c r="RVH91" s="389"/>
      <c r="RVI91" s="390"/>
      <c r="RVJ91" s="391"/>
      <c r="RVK91" s="392"/>
      <c r="RVL91" s="393"/>
      <c r="RVM91" s="394"/>
      <c r="RVN91" s="395"/>
      <c r="RVO91" s="389"/>
      <c r="RVP91" s="390"/>
      <c r="RVQ91" s="391"/>
      <c r="RVR91" s="392"/>
      <c r="RVS91" s="393"/>
      <c r="RVT91" s="394"/>
      <c r="RVU91" s="395"/>
      <c r="RVV91" s="389"/>
      <c r="RVW91" s="390"/>
      <c r="RVX91" s="391"/>
      <c r="RVY91" s="392"/>
      <c r="RVZ91" s="393"/>
      <c r="RWA91" s="394"/>
      <c r="RWB91" s="395"/>
      <c r="RWC91" s="389"/>
      <c r="RWD91" s="390"/>
      <c r="RWE91" s="391"/>
      <c r="RWF91" s="392"/>
      <c r="RWG91" s="393"/>
      <c r="RWH91" s="394"/>
      <c r="RWI91" s="395"/>
      <c r="RWJ91" s="389"/>
      <c r="RWK91" s="390"/>
      <c r="RWL91" s="391"/>
      <c r="RWM91" s="392"/>
      <c r="RWN91" s="393"/>
      <c r="RWO91" s="394"/>
      <c r="RWP91" s="395"/>
      <c r="RWQ91" s="389"/>
      <c r="RWR91" s="390"/>
      <c r="RWS91" s="391"/>
      <c r="RWT91" s="392"/>
      <c r="RWU91" s="393"/>
      <c r="RWV91" s="394"/>
      <c r="RWW91" s="395"/>
      <c r="RWX91" s="389"/>
      <c r="RWY91" s="390"/>
      <c r="RWZ91" s="391"/>
      <c r="RXA91" s="392"/>
      <c r="RXB91" s="393"/>
      <c r="RXC91" s="394"/>
      <c r="RXD91" s="395"/>
      <c r="RXE91" s="389"/>
      <c r="RXF91" s="390"/>
      <c r="RXG91" s="391"/>
      <c r="RXH91" s="392"/>
      <c r="RXI91" s="393"/>
      <c r="RXJ91" s="394"/>
      <c r="RXK91" s="395"/>
      <c r="RXL91" s="389"/>
      <c r="RXM91" s="390"/>
      <c r="RXN91" s="391"/>
      <c r="RXO91" s="392"/>
      <c r="RXP91" s="393"/>
      <c r="RXQ91" s="394"/>
      <c r="RXR91" s="395"/>
      <c r="RXS91" s="389"/>
      <c r="RXT91" s="390"/>
      <c r="RXU91" s="391"/>
      <c r="RXV91" s="392"/>
      <c r="RXW91" s="393"/>
      <c r="RXX91" s="394"/>
      <c r="RXY91" s="395"/>
      <c r="RXZ91" s="389"/>
      <c r="RYA91" s="390"/>
      <c r="RYB91" s="391"/>
      <c r="RYC91" s="392"/>
      <c r="RYD91" s="393"/>
      <c r="RYE91" s="394"/>
      <c r="RYF91" s="395"/>
      <c r="RYG91" s="389"/>
      <c r="RYH91" s="390"/>
      <c r="RYI91" s="391"/>
      <c r="RYJ91" s="392"/>
      <c r="RYK91" s="393"/>
      <c r="RYL91" s="394"/>
      <c r="RYM91" s="395"/>
      <c r="RYN91" s="389"/>
      <c r="RYO91" s="390"/>
      <c r="RYP91" s="391"/>
      <c r="RYQ91" s="392"/>
      <c r="RYR91" s="393"/>
      <c r="RYS91" s="394"/>
      <c r="RYT91" s="395"/>
      <c r="RYU91" s="389"/>
      <c r="RYV91" s="390"/>
      <c r="RYW91" s="391"/>
      <c r="RYX91" s="392"/>
      <c r="RYY91" s="393"/>
      <c r="RYZ91" s="394"/>
      <c r="RZA91" s="395"/>
      <c r="RZB91" s="389"/>
      <c r="RZC91" s="390"/>
      <c r="RZD91" s="391"/>
      <c r="RZE91" s="392"/>
      <c r="RZF91" s="393"/>
      <c r="RZG91" s="394"/>
      <c r="RZH91" s="395"/>
      <c r="RZI91" s="389"/>
      <c r="RZJ91" s="390"/>
      <c r="RZK91" s="391"/>
      <c r="RZL91" s="392"/>
      <c r="RZM91" s="393"/>
      <c r="RZN91" s="394"/>
      <c r="RZO91" s="395"/>
      <c r="RZP91" s="389"/>
      <c r="RZQ91" s="390"/>
      <c r="RZR91" s="391"/>
      <c r="RZS91" s="392"/>
      <c r="RZT91" s="393"/>
      <c r="RZU91" s="394"/>
      <c r="RZV91" s="395"/>
      <c r="RZW91" s="389"/>
      <c r="RZX91" s="390"/>
      <c r="RZY91" s="391"/>
      <c r="RZZ91" s="392"/>
      <c r="SAA91" s="393"/>
      <c r="SAB91" s="394"/>
      <c r="SAC91" s="395"/>
      <c r="SAD91" s="389"/>
      <c r="SAE91" s="390"/>
      <c r="SAF91" s="391"/>
      <c r="SAG91" s="392"/>
      <c r="SAH91" s="393"/>
      <c r="SAI91" s="394"/>
      <c r="SAJ91" s="395"/>
      <c r="SAK91" s="389"/>
      <c r="SAL91" s="390"/>
      <c r="SAM91" s="391"/>
      <c r="SAN91" s="392"/>
      <c r="SAO91" s="393"/>
      <c r="SAP91" s="394"/>
      <c r="SAQ91" s="395"/>
      <c r="SAR91" s="389"/>
      <c r="SAS91" s="390"/>
      <c r="SAT91" s="391"/>
      <c r="SAU91" s="392"/>
      <c r="SAV91" s="393"/>
      <c r="SAW91" s="394"/>
      <c r="SAX91" s="395"/>
      <c r="SAY91" s="389"/>
      <c r="SAZ91" s="390"/>
      <c r="SBA91" s="391"/>
      <c r="SBB91" s="392"/>
      <c r="SBC91" s="393"/>
      <c r="SBD91" s="394"/>
      <c r="SBE91" s="395"/>
      <c r="SBF91" s="389"/>
      <c r="SBG91" s="390"/>
      <c r="SBH91" s="391"/>
      <c r="SBI91" s="392"/>
      <c r="SBJ91" s="393"/>
      <c r="SBK91" s="394"/>
      <c r="SBL91" s="395"/>
      <c r="SBM91" s="389"/>
      <c r="SBN91" s="390"/>
      <c r="SBO91" s="391"/>
      <c r="SBP91" s="392"/>
      <c r="SBQ91" s="393"/>
      <c r="SBR91" s="394"/>
      <c r="SBS91" s="395"/>
      <c r="SBT91" s="389"/>
      <c r="SBU91" s="390"/>
      <c r="SBV91" s="391"/>
      <c r="SBW91" s="392"/>
      <c r="SBX91" s="393"/>
      <c r="SBY91" s="394"/>
      <c r="SBZ91" s="395"/>
      <c r="SCA91" s="389"/>
      <c r="SCB91" s="390"/>
      <c r="SCC91" s="391"/>
      <c r="SCD91" s="392"/>
      <c r="SCE91" s="393"/>
      <c r="SCF91" s="394"/>
      <c r="SCG91" s="395"/>
      <c r="SCH91" s="389"/>
      <c r="SCI91" s="390"/>
      <c r="SCJ91" s="391"/>
      <c r="SCK91" s="392"/>
      <c r="SCL91" s="393"/>
      <c r="SCM91" s="394"/>
      <c r="SCN91" s="395"/>
      <c r="SCO91" s="389"/>
      <c r="SCP91" s="390"/>
      <c r="SCQ91" s="391"/>
      <c r="SCR91" s="392"/>
      <c r="SCS91" s="393"/>
      <c r="SCT91" s="394"/>
      <c r="SCU91" s="395"/>
      <c r="SCV91" s="389"/>
      <c r="SCW91" s="390"/>
      <c r="SCX91" s="391"/>
      <c r="SCY91" s="392"/>
      <c r="SCZ91" s="393"/>
      <c r="SDA91" s="394"/>
      <c r="SDB91" s="395"/>
      <c r="SDC91" s="389"/>
      <c r="SDD91" s="390"/>
      <c r="SDE91" s="391"/>
      <c r="SDF91" s="392"/>
      <c r="SDG91" s="393"/>
      <c r="SDH91" s="394"/>
      <c r="SDI91" s="395"/>
      <c r="SDJ91" s="389"/>
      <c r="SDK91" s="390"/>
      <c r="SDL91" s="391"/>
      <c r="SDM91" s="392"/>
      <c r="SDN91" s="393"/>
      <c r="SDO91" s="394"/>
      <c r="SDP91" s="395"/>
      <c r="SDQ91" s="389"/>
      <c r="SDR91" s="390"/>
      <c r="SDS91" s="391"/>
      <c r="SDT91" s="392"/>
      <c r="SDU91" s="393"/>
      <c r="SDV91" s="394"/>
      <c r="SDW91" s="395"/>
      <c r="SDX91" s="389"/>
      <c r="SDY91" s="390"/>
      <c r="SDZ91" s="391"/>
      <c r="SEA91" s="392"/>
      <c r="SEB91" s="393"/>
      <c r="SEC91" s="394"/>
      <c r="SED91" s="395"/>
      <c r="SEE91" s="389"/>
      <c r="SEF91" s="390"/>
      <c r="SEG91" s="391"/>
      <c r="SEH91" s="392"/>
      <c r="SEI91" s="393"/>
      <c r="SEJ91" s="394"/>
      <c r="SEK91" s="395"/>
      <c r="SEL91" s="389"/>
      <c r="SEM91" s="390"/>
      <c r="SEN91" s="391"/>
      <c r="SEO91" s="392"/>
      <c r="SEP91" s="393"/>
      <c r="SEQ91" s="394"/>
      <c r="SER91" s="395"/>
      <c r="SES91" s="389"/>
      <c r="SET91" s="390"/>
      <c r="SEU91" s="391"/>
      <c r="SEV91" s="392"/>
      <c r="SEW91" s="393"/>
      <c r="SEX91" s="394"/>
      <c r="SEY91" s="395"/>
      <c r="SEZ91" s="389"/>
      <c r="SFA91" s="390"/>
      <c r="SFB91" s="391"/>
      <c r="SFC91" s="392"/>
      <c r="SFD91" s="393"/>
      <c r="SFE91" s="394"/>
      <c r="SFF91" s="395"/>
      <c r="SFG91" s="389"/>
      <c r="SFH91" s="390"/>
      <c r="SFI91" s="391"/>
      <c r="SFJ91" s="392"/>
      <c r="SFK91" s="393"/>
      <c r="SFL91" s="394"/>
      <c r="SFM91" s="395"/>
      <c r="SFN91" s="389"/>
      <c r="SFO91" s="390"/>
      <c r="SFP91" s="391"/>
      <c r="SFQ91" s="392"/>
      <c r="SFR91" s="393"/>
      <c r="SFS91" s="394"/>
      <c r="SFT91" s="395"/>
      <c r="SFU91" s="389"/>
      <c r="SFV91" s="390"/>
      <c r="SFW91" s="391"/>
      <c r="SFX91" s="392"/>
      <c r="SFY91" s="393"/>
      <c r="SFZ91" s="394"/>
      <c r="SGA91" s="395"/>
      <c r="SGB91" s="389"/>
      <c r="SGC91" s="390"/>
      <c r="SGD91" s="391"/>
      <c r="SGE91" s="392"/>
      <c r="SGF91" s="393"/>
      <c r="SGG91" s="394"/>
      <c r="SGH91" s="395"/>
      <c r="SGI91" s="389"/>
      <c r="SGJ91" s="390"/>
      <c r="SGK91" s="391"/>
      <c r="SGL91" s="392"/>
      <c r="SGM91" s="393"/>
      <c r="SGN91" s="394"/>
      <c r="SGO91" s="395"/>
      <c r="SGP91" s="389"/>
      <c r="SGQ91" s="390"/>
      <c r="SGR91" s="391"/>
      <c r="SGS91" s="392"/>
      <c r="SGT91" s="393"/>
      <c r="SGU91" s="394"/>
      <c r="SGV91" s="395"/>
      <c r="SGW91" s="389"/>
      <c r="SGX91" s="390"/>
      <c r="SGY91" s="391"/>
      <c r="SGZ91" s="392"/>
      <c r="SHA91" s="393"/>
      <c r="SHB91" s="394"/>
      <c r="SHC91" s="395"/>
      <c r="SHD91" s="389"/>
      <c r="SHE91" s="390"/>
      <c r="SHF91" s="391"/>
      <c r="SHG91" s="392"/>
      <c r="SHH91" s="393"/>
      <c r="SHI91" s="394"/>
      <c r="SHJ91" s="395"/>
      <c r="SHK91" s="389"/>
      <c r="SHL91" s="390"/>
      <c r="SHM91" s="391"/>
      <c r="SHN91" s="392"/>
      <c r="SHO91" s="393"/>
      <c r="SHP91" s="394"/>
      <c r="SHQ91" s="395"/>
      <c r="SHR91" s="389"/>
      <c r="SHS91" s="390"/>
      <c r="SHT91" s="391"/>
      <c r="SHU91" s="392"/>
      <c r="SHV91" s="393"/>
      <c r="SHW91" s="394"/>
      <c r="SHX91" s="395"/>
      <c r="SHY91" s="389"/>
      <c r="SHZ91" s="390"/>
      <c r="SIA91" s="391"/>
      <c r="SIB91" s="392"/>
      <c r="SIC91" s="393"/>
      <c r="SID91" s="394"/>
      <c r="SIE91" s="395"/>
      <c r="SIF91" s="389"/>
      <c r="SIG91" s="390"/>
      <c r="SIH91" s="391"/>
      <c r="SII91" s="392"/>
      <c r="SIJ91" s="393"/>
      <c r="SIK91" s="394"/>
      <c r="SIL91" s="395"/>
      <c r="SIM91" s="389"/>
      <c r="SIN91" s="390"/>
      <c r="SIO91" s="391"/>
      <c r="SIP91" s="392"/>
      <c r="SIQ91" s="393"/>
      <c r="SIR91" s="394"/>
      <c r="SIS91" s="395"/>
      <c r="SIT91" s="389"/>
      <c r="SIU91" s="390"/>
      <c r="SIV91" s="391"/>
      <c r="SIW91" s="392"/>
      <c r="SIX91" s="393"/>
      <c r="SIY91" s="394"/>
      <c r="SIZ91" s="395"/>
      <c r="SJA91" s="389"/>
      <c r="SJB91" s="390"/>
      <c r="SJC91" s="391"/>
      <c r="SJD91" s="392"/>
      <c r="SJE91" s="393"/>
      <c r="SJF91" s="394"/>
      <c r="SJG91" s="395"/>
      <c r="SJH91" s="389"/>
      <c r="SJI91" s="390"/>
      <c r="SJJ91" s="391"/>
      <c r="SJK91" s="392"/>
      <c r="SJL91" s="393"/>
      <c r="SJM91" s="394"/>
      <c r="SJN91" s="395"/>
      <c r="SJO91" s="389"/>
      <c r="SJP91" s="390"/>
      <c r="SJQ91" s="391"/>
      <c r="SJR91" s="392"/>
      <c r="SJS91" s="393"/>
      <c r="SJT91" s="394"/>
      <c r="SJU91" s="395"/>
      <c r="SJV91" s="389"/>
      <c r="SJW91" s="390"/>
      <c r="SJX91" s="391"/>
      <c r="SJY91" s="392"/>
      <c r="SJZ91" s="393"/>
      <c r="SKA91" s="394"/>
      <c r="SKB91" s="395"/>
      <c r="SKC91" s="389"/>
      <c r="SKD91" s="390"/>
      <c r="SKE91" s="391"/>
      <c r="SKF91" s="392"/>
      <c r="SKG91" s="393"/>
      <c r="SKH91" s="394"/>
      <c r="SKI91" s="395"/>
      <c r="SKJ91" s="389"/>
      <c r="SKK91" s="390"/>
      <c r="SKL91" s="391"/>
      <c r="SKM91" s="392"/>
      <c r="SKN91" s="393"/>
      <c r="SKO91" s="394"/>
      <c r="SKP91" s="395"/>
      <c r="SKQ91" s="389"/>
      <c r="SKR91" s="390"/>
      <c r="SKS91" s="391"/>
      <c r="SKT91" s="392"/>
      <c r="SKU91" s="393"/>
      <c r="SKV91" s="394"/>
      <c r="SKW91" s="395"/>
      <c r="SKX91" s="389"/>
      <c r="SKY91" s="390"/>
      <c r="SKZ91" s="391"/>
      <c r="SLA91" s="392"/>
      <c r="SLB91" s="393"/>
      <c r="SLC91" s="394"/>
      <c r="SLD91" s="395"/>
      <c r="SLE91" s="389"/>
      <c r="SLF91" s="390"/>
      <c r="SLG91" s="391"/>
      <c r="SLH91" s="392"/>
      <c r="SLI91" s="393"/>
      <c r="SLJ91" s="394"/>
      <c r="SLK91" s="395"/>
      <c r="SLL91" s="389"/>
      <c r="SLM91" s="390"/>
      <c r="SLN91" s="391"/>
      <c r="SLO91" s="392"/>
      <c r="SLP91" s="393"/>
      <c r="SLQ91" s="394"/>
      <c r="SLR91" s="395"/>
      <c r="SLS91" s="389"/>
      <c r="SLT91" s="390"/>
      <c r="SLU91" s="391"/>
      <c r="SLV91" s="392"/>
      <c r="SLW91" s="393"/>
      <c r="SLX91" s="394"/>
      <c r="SLY91" s="395"/>
      <c r="SLZ91" s="389"/>
      <c r="SMA91" s="390"/>
      <c r="SMB91" s="391"/>
      <c r="SMC91" s="392"/>
      <c r="SMD91" s="393"/>
      <c r="SME91" s="394"/>
      <c r="SMF91" s="395"/>
      <c r="SMG91" s="389"/>
      <c r="SMH91" s="390"/>
      <c r="SMI91" s="391"/>
      <c r="SMJ91" s="392"/>
      <c r="SMK91" s="393"/>
      <c r="SML91" s="394"/>
      <c r="SMM91" s="395"/>
      <c r="SMN91" s="389"/>
      <c r="SMO91" s="390"/>
      <c r="SMP91" s="391"/>
      <c r="SMQ91" s="392"/>
      <c r="SMR91" s="393"/>
      <c r="SMS91" s="394"/>
      <c r="SMT91" s="395"/>
      <c r="SMU91" s="389"/>
      <c r="SMV91" s="390"/>
      <c r="SMW91" s="391"/>
      <c r="SMX91" s="392"/>
      <c r="SMY91" s="393"/>
      <c r="SMZ91" s="394"/>
      <c r="SNA91" s="395"/>
      <c r="SNB91" s="389"/>
      <c r="SNC91" s="390"/>
      <c r="SND91" s="391"/>
      <c r="SNE91" s="392"/>
      <c r="SNF91" s="393"/>
      <c r="SNG91" s="394"/>
      <c r="SNH91" s="395"/>
      <c r="SNI91" s="389"/>
      <c r="SNJ91" s="390"/>
      <c r="SNK91" s="391"/>
      <c r="SNL91" s="392"/>
      <c r="SNM91" s="393"/>
      <c r="SNN91" s="394"/>
      <c r="SNO91" s="395"/>
      <c r="SNP91" s="389"/>
      <c r="SNQ91" s="390"/>
      <c r="SNR91" s="391"/>
      <c r="SNS91" s="392"/>
      <c r="SNT91" s="393"/>
      <c r="SNU91" s="394"/>
      <c r="SNV91" s="395"/>
      <c r="SNW91" s="389"/>
      <c r="SNX91" s="390"/>
      <c r="SNY91" s="391"/>
      <c r="SNZ91" s="392"/>
      <c r="SOA91" s="393"/>
      <c r="SOB91" s="394"/>
      <c r="SOC91" s="395"/>
      <c r="SOD91" s="389"/>
      <c r="SOE91" s="390"/>
      <c r="SOF91" s="391"/>
      <c r="SOG91" s="392"/>
      <c r="SOH91" s="393"/>
      <c r="SOI91" s="394"/>
      <c r="SOJ91" s="395"/>
      <c r="SOK91" s="389"/>
      <c r="SOL91" s="390"/>
      <c r="SOM91" s="391"/>
      <c r="SON91" s="392"/>
      <c r="SOO91" s="393"/>
      <c r="SOP91" s="394"/>
      <c r="SOQ91" s="395"/>
      <c r="SOR91" s="389"/>
      <c r="SOS91" s="390"/>
      <c r="SOT91" s="391"/>
      <c r="SOU91" s="392"/>
      <c r="SOV91" s="393"/>
      <c r="SOW91" s="394"/>
      <c r="SOX91" s="395"/>
      <c r="SOY91" s="389"/>
      <c r="SOZ91" s="390"/>
      <c r="SPA91" s="391"/>
      <c r="SPB91" s="392"/>
      <c r="SPC91" s="393"/>
      <c r="SPD91" s="394"/>
      <c r="SPE91" s="395"/>
      <c r="SPF91" s="389"/>
      <c r="SPG91" s="390"/>
      <c r="SPH91" s="391"/>
      <c r="SPI91" s="392"/>
      <c r="SPJ91" s="393"/>
      <c r="SPK91" s="394"/>
      <c r="SPL91" s="395"/>
      <c r="SPM91" s="389"/>
      <c r="SPN91" s="390"/>
      <c r="SPO91" s="391"/>
      <c r="SPP91" s="392"/>
      <c r="SPQ91" s="393"/>
      <c r="SPR91" s="394"/>
      <c r="SPS91" s="395"/>
      <c r="SPT91" s="389"/>
      <c r="SPU91" s="390"/>
      <c r="SPV91" s="391"/>
      <c r="SPW91" s="392"/>
      <c r="SPX91" s="393"/>
      <c r="SPY91" s="394"/>
      <c r="SPZ91" s="395"/>
      <c r="SQA91" s="389"/>
      <c r="SQB91" s="390"/>
      <c r="SQC91" s="391"/>
      <c r="SQD91" s="392"/>
      <c r="SQE91" s="393"/>
      <c r="SQF91" s="394"/>
      <c r="SQG91" s="395"/>
      <c r="SQH91" s="389"/>
      <c r="SQI91" s="390"/>
      <c r="SQJ91" s="391"/>
      <c r="SQK91" s="392"/>
      <c r="SQL91" s="393"/>
      <c r="SQM91" s="394"/>
      <c r="SQN91" s="395"/>
      <c r="SQO91" s="389"/>
      <c r="SQP91" s="390"/>
      <c r="SQQ91" s="391"/>
      <c r="SQR91" s="392"/>
      <c r="SQS91" s="393"/>
      <c r="SQT91" s="394"/>
      <c r="SQU91" s="395"/>
      <c r="SQV91" s="389"/>
      <c r="SQW91" s="390"/>
      <c r="SQX91" s="391"/>
      <c r="SQY91" s="392"/>
      <c r="SQZ91" s="393"/>
      <c r="SRA91" s="394"/>
      <c r="SRB91" s="395"/>
      <c r="SRC91" s="389"/>
      <c r="SRD91" s="390"/>
      <c r="SRE91" s="391"/>
      <c r="SRF91" s="392"/>
      <c r="SRG91" s="393"/>
      <c r="SRH91" s="394"/>
      <c r="SRI91" s="395"/>
      <c r="SRJ91" s="389"/>
      <c r="SRK91" s="390"/>
      <c r="SRL91" s="391"/>
      <c r="SRM91" s="392"/>
      <c r="SRN91" s="393"/>
      <c r="SRO91" s="394"/>
      <c r="SRP91" s="395"/>
      <c r="SRQ91" s="389"/>
      <c r="SRR91" s="390"/>
      <c r="SRS91" s="391"/>
      <c r="SRT91" s="392"/>
      <c r="SRU91" s="393"/>
      <c r="SRV91" s="394"/>
      <c r="SRW91" s="395"/>
      <c r="SRX91" s="389"/>
      <c r="SRY91" s="390"/>
      <c r="SRZ91" s="391"/>
      <c r="SSA91" s="392"/>
      <c r="SSB91" s="393"/>
      <c r="SSC91" s="394"/>
      <c r="SSD91" s="395"/>
      <c r="SSE91" s="389"/>
      <c r="SSF91" s="390"/>
      <c r="SSG91" s="391"/>
      <c r="SSH91" s="392"/>
      <c r="SSI91" s="393"/>
      <c r="SSJ91" s="394"/>
      <c r="SSK91" s="395"/>
      <c r="SSL91" s="389"/>
      <c r="SSM91" s="390"/>
      <c r="SSN91" s="391"/>
      <c r="SSO91" s="392"/>
      <c r="SSP91" s="393"/>
      <c r="SSQ91" s="394"/>
      <c r="SSR91" s="395"/>
      <c r="SSS91" s="389"/>
      <c r="SST91" s="390"/>
      <c r="SSU91" s="391"/>
      <c r="SSV91" s="392"/>
      <c r="SSW91" s="393"/>
      <c r="SSX91" s="394"/>
      <c r="SSY91" s="395"/>
      <c r="SSZ91" s="389"/>
      <c r="STA91" s="390"/>
      <c r="STB91" s="391"/>
      <c r="STC91" s="392"/>
      <c r="STD91" s="393"/>
      <c r="STE91" s="394"/>
      <c r="STF91" s="395"/>
      <c r="STG91" s="389"/>
      <c r="STH91" s="390"/>
      <c r="STI91" s="391"/>
      <c r="STJ91" s="392"/>
      <c r="STK91" s="393"/>
      <c r="STL91" s="394"/>
      <c r="STM91" s="395"/>
      <c r="STN91" s="389"/>
      <c r="STO91" s="390"/>
      <c r="STP91" s="391"/>
      <c r="STQ91" s="392"/>
      <c r="STR91" s="393"/>
      <c r="STS91" s="394"/>
      <c r="STT91" s="395"/>
      <c r="STU91" s="389"/>
      <c r="STV91" s="390"/>
      <c r="STW91" s="391"/>
      <c r="STX91" s="392"/>
      <c r="STY91" s="393"/>
      <c r="STZ91" s="394"/>
      <c r="SUA91" s="395"/>
      <c r="SUB91" s="389"/>
      <c r="SUC91" s="390"/>
      <c r="SUD91" s="391"/>
      <c r="SUE91" s="392"/>
      <c r="SUF91" s="393"/>
      <c r="SUG91" s="394"/>
      <c r="SUH91" s="395"/>
      <c r="SUI91" s="389"/>
      <c r="SUJ91" s="390"/>
      <c r="SUK91" s="391"/>
      <c r="SUL91" s="392"/>
      <c r="SUM91" s="393"/>
      <c r="SUN91" s="394"/>
      <c r="SUO91" s="395"/>
      <c r="SUP91" s="389"/>
      <c r="SUQ91" s="390"/>
      <c r="SUR91" s="391"/>
      <c r="SUS91" s="392"/>
      <c r="SUT91" s="393"/>
      <c r="SUU91" s="394"/>
      <c r="SUV91" s="395"/>
      <c r="SUW91" s="389"/>
      <c r="SUX91" s="390"/>
      <c r="SUY91" s="391"/>
      <c r="SUZ91" s="392"/>
      <c r="SVA91" s="393"/>
      <c r="SVB91" s="394"/>
      <c r="SVC91" s="395"/>
      <c r="SVD91" s="389"/>
      <c r="SVE91" s="390"/>
      <c r="SVF91" s="391"/>
      <c r="SVG91" s="392"/>
      <c r="SVH91" s="393"/>
      <c r="SVI91" s="394"/>
      <c r="SVJ91" s="395"/>
      <c r="SVK91" s="389"/>
      <c r="SVL91" s="390"/>
      <c r="SVM91" s="391"/>
      <c r="SVN91" s="392"/>
      <c r="SVO91" s="393"/>
      <c r="SVP91" s="394"/>
      <c r="SVQ91" s="395"/>
      <c r="SVR91" s="389"/>
      <c r="SVS91" s="390"/>
      <c r="SVT91" s="391"/>
      <c r="SVU91" s="392"/>
      <c r="SVV91" s="393"/>
      <c r="SVW91" s="394"/>
      <c r="SVX91" s="395"/>
      <c r="SVY91" s="389"/>
      <c r="SVZ91" s="390"/>
      <c r="SWA91" s="391"/>
      <c r="SWB91" s="392"/>
      <c r="SWC91" s="393"/>
      <c r="SWD91" s="394"/>
      <c r="SWE91" s="395"/>
      <c r="SWF91" s="389"/>
      <c r="SWG91" s="390"/>
      <c r="SWH91" s="391"/>
      <c r="SWI91" s="392"/>
      <c r="SWJ91" s="393"/>
      <c r="SWK91" s="394"/>
      <c r="SWL91" s="395"/>
      <c r="SWM91" s="389"/>
      <c r="SWN91" s="390"/>
      <c r="SWO91" s="391"/>
      <c r="SWP91" s="392"/>
      <c r="SWQ91" s="393"/>
      <c r="SWR91" s="394"/>
      <c r="SWS91" s="395"/>
      <c r="SWT91" s="389"/>
      <c r="SWU91" s="390"/>
      <c r="SWV91" s="391"/>
      <c r="SWW91" s="392"/>
      <c r="SWX91" s="393"/>
      <c r="SWY91" s="394"/>
      <c r="SWZ91" s="395"/>
      <c r="SXA91" s="389"/>
      <c r="SXB91" s="390"/>
      <c r="SXC91" s="391"/>
      <c r="SXD91" s="392"/>
      <c r="SXE91" s="393"/>
      <c r="SXF91" s="394"/>
      <c r="SXG91" s="395"/>
      <c r="SXH91" s="389"/>
      <c r="SXI91" s="390"/>
      <c r="SXJ91" s="391"/>
      <c r="SXK91" s="392"/>
      <c r="SXL91" s="393"/>
      <c r="SXM91" s="394"/>
      <c r="SXN91" s="395"/>
      <c r="SXO91" s="389"/>
      <c r="SXP91" s="390"/>
      <c r="SXQ91" s="391"/>
      <c r="SXR91" s="392"/>
      <c r="SXS91" s="393"/>
      <c r="SXT91" s="394"/>
      <c r="SXU91" s="395"/>
      <c r="SXV91" s="389"/>
      <c r="SXW91" s="390"/>
      <c r="SXX91" s="391"/>
      <c r="SXY91" s="392"/>
      <c r="SXZ91" s="393"/>
      <c r="SYA91" s="394"/>
      <c r="SYB91" s="395"/>
      <c r="SYC91" s="389"/>
      <c r="SYD91" s="390"/>
      <c r="SYE91" s="391"/>
      <c r="SYF91" s="392"/>
      <c r="SYG91" s="393"/>
      <c r="SYH91" s="394"/>
      <c r="SYI91" s="395"/>
      <c r="SYJ91" s="389"/>
      <c r="SYK91" s="390"/>
      <c r="SYL91" s="391"/>
      <c r="SYM91" s="392"/>
      <c r="SYN91" s="393"/>
      <c r="SYO91" s="394"/>
      <c r="SYP91" s="395"/>
      <c r="SYQ91" s="389"/>
      <c r="SYR91" s="390"/>
      <c r="SYS91" s="391"/>
      <c r="SYT91" s="392"/>
      <c r="SYU91" s="393"/>
      <c r="SYV91" s="394"/>
      <c r="SYW91" s="395"/>
      <c r="SYX91" s="389"/>
      <c r="SYY91" s="390"/>
      <c r="SYZ91" s="391"/>
      <c r="SZA91" s="392"/>
      <c r="SZB91" s="393"/>
      <c r="SZC91" s="394"/>
      <c r="SZD91" s="395"/>
      <c r="SZE91" s="389"/>
      <c r="SZF91" s="390"/>
      <c r="SZG91" s="391"/>
      <c r="SZH91" s="392"/>
      <c r="SZI91" s="393"/>
      <c r="SZJ91" s="394"/>
      <c r="SZK91" s="395"/>
      <c r="SZL91" s="389"/>
      <c r="SZM91" s="390"/>
      <c r="SZN91" s="391"/>
      <c r="SZO91" s="392"/>
      <c r="SZP91" s="393"/>
      <c r="SZQ91" s="394"/>
      <c r="SZR91" s="395"/>
      <c r="SZS91" s="389"/>
      <c r="SZT91" s="390"/>
      <c r="SZU91" s="391"/>
      <c r="SZV91" s="392"/>
      <c r="SZW91" s="393"/>
      <c r="SZX91" s="394"/>
      <c r="SZY91" s="395"/>
      <c r="SZZ91" s="389"/>
      <c r="TAA91" s="390"/>
      <c r="TAB91" s="391"/>
      <c r="TAC91" s="392"/>
      <c r="TAD91" s="393"/>
      <c r="TAE91" s="394"/>
      <c r="TAF91" s="395"/>
      <c r="TAG91" s="389"/>
      <c r="TAH91" s="390"/>
      <c r="TAI91" s="391"/>
      <c r="TAJ91" s="392"/>
      <c r="TAK91" s="393"/>
      <c r="TAL91" s="394"/>
      <c r="TAM91" s="395"/>
      <c r="TAN91" s="389"/>
      <c r="TAO91" s="390"/>
      <c r="TAP91" s="391"/>
      <c r="TAQ91" s="392"/>
      <c r="TAR91" s="393"/>
      <c r="TAS91" s="394"/>
      <c r="TAT91" s="395"/>
      <c r="TAU91" s="389"/>
      <c r="TAV91" s="390"/>
      <c r="TAW91" s="391"/>
      <c r="TAX91" s="392"/>
      <c r="TAY91" s="393"/>
      <c r="TAZ91" s="394"/>
      <c r="TBA91" s="395"/>
      <c r="TBB91" s="389"/>
      <c r="TBC91" s="390"/>
      <c r="TBD91" s="391"/>
      <c r="TBE91" s="392"/>
      <c r="TBF91" s="393"/>
      <c r="TBG91" s="394"/>
      <c r="TBH91" s="395"/>
      <c r="TBI91" s="389"/>
      <c r="TBJ91" s="390"/>
      <c r="TBK91" s="391"/>
      <c r="TBL91" s="392"/>
      <c r="TBM91" s="393"/>
      <c r="TBN91" s="394"/>
      <c r="TBO91" s="395"/>
      <c r="TBP91" s="389"/>
      <c r="TBQ91" s="390"/>
      <c r="TBR91" s="391"/>
      <c r="TBS91" s="392"/>
      <c r="TBT91" s="393"/>
      <c r="TBU91" s="394"/>
      <c r="TBV91" s="395"/>
      <c r="TBW91" s="389"/>
      <c r="TBX91" s="390"/>
      <c r="TBY91" s="391"/>
      <c r="TBZ91" s="392"/>
      <c r="TCA91" s="393"/>
      <c r="TCB91" s="394"/>
      <c r="TCC91" s="395"/>
      <c r="TCD91" s="389"/>
      <c r="TCE91" s="390"/>
      <c r="TCF91" s="391"/>
      <c r="TCG91" s="392"/>
      <c r="TCH91" s="393"/>
      <c r="TCI91" s="394"/>
      <c r="TCJ91" s="395"/>
      <c r="TCK91" s="389"/>
      <c r="TCL91" s="390"/>
      <c r="TCM91" s="391"/>
      <c r="TCN91" s="392"/>
      <c r="TCO91" s="393"/>
      <c r="TCP91" s="394"/>
      <c r="TCQ91" s="395"/>
      <c r="TCR91" s="389"/>
      <c r="TCS91" s="390"/>
      <c r="TCT91" s="391"/>
      <c r="TCU91" s="392"/>
      <c r="TCV91" s="393"/>
      <c r="TCW91" s="394"/>
      <c r="TCX91" s="395"/>
      <c r="TCY91" s="389"/>
      <c r="TCZ91" s="390"/>
      <c r="TDA91" s="391"/>
      <c r="TDB91" s="392"/>
      <c r="TDC91" s="393"/>
      <c r="TDD91" s="394"/>
      <c r="TDE91" s="395"/>
      <c r="TDF91" s="389"/>
      <c r="TDG91" s="390"/>
      <c r="TDH91" s="391"/>
      <c r="TDI91" s="392"/>
      <c r="TDJ91" s="393"/>
      <c r="TDK91" s="394"/>
      <c r="TDL91" s="395"/>
      <c r="TDM91" s="389"/>
      <c r="TDN91" s="390"/>
      <c r="TDO91" s="391"/>
      <c r="TDP91" s="392"/>
      <c r="TDQ91" s="393"/>
      <c r="TDR91" s="394"/>
      <c r="TDS91" s="395"/>
      <c r="TDT91" s="389"/>
      <c r="TDU91" s="390"/>
      <c r="TDV91" s="391"/>
      <c r="TDW91" s="392"/>
      <c r="TDX91" s="393"/>
      <c r="TDY91" s="394"/>
      <c r="TDZ91" s="395"/>
      <c r="TEA91" s="389"/>
      <c r="TEB91" s="390"/>
      <c r="TEC91" s="391"/>
      <c r="TED91" s="392"/>
      <c r="TEE91" s="393"/>
      <c r="TEF91" s="394"/>
      <c r="TEG91" s="395"/>
      <c r="TEH91" s="389"/>
      <c r="TEI91" s="390"/>
      <c r="TEJ91" s="391"/>
      <c r="TEK91" s="392"/>
      <c r="TEL91" s="393"/>
      <c r="TEM91" s="394"/>
      <c r="TEN91" s="395"/>
      <c r="TEO91" s="389"/>
      <c r="TEP91" s="390"/>
      <c r="TEQ91" s="391"/>
      <c r="TER91" s="392"/>
      <c r="TES91" s="393"/>
      <c r="TET91" s="394"/>
      <c r="TEU91" s="395"/>
      <c r="TEV91" s="389"/>
      <c r="TEW91" s="390"/>
      <c r="TEX91" s="391"/>
      <c r="TEY91" s="392"/>
      <c r="TEZ91" s="393"/>
      <c r="TFA91" s="394"/>
      <c r="TFB91" s="395"/>
      <c r="TFC91" s="389"/>
      <c r="TFD91" s="390"/>
      <c r="TFE91" s="391"/>
      <c r="TFF91" s="392"/>
      <c r="TFG91" s="393"/>
      <c r="TFH91" s="394"/>
      <c r="TFI91" s="395"/>
      <c r="TFJ91" s="389"/>
      <c r="TFK91" s="390"/>
      <c r="TFL91" s="391"/>
      <c r="TFM91" s="392"/>
      <c r="TFN91" s="393"/>
      <c r="TFO91" s="394"/>
      <c r="TFP91" s="395"/>
      <c r="TFQ91" s="389"/>
      <c r="TFR91" s="390"/>
      <c r="TFS91" s="391"/>
      <c r="TFT91" s="392"/>
      <c r="TFU91" s="393"/>
      <c r="TFV91" s="394"/>
      <c r="TFW91" s="395"/>
      <c r="TFX91" s="389"/>
      <c r="TFY91" s="390"/>
      <c r="TFZ91" s="391"/>
      <c r="TGA91" s="392"/>
      <c r="TGB91" s="393"/>
      <c r="TGC91" s="394"/>
      <c r="TGD91" s="395"/>
      <c r="TGE91" s="389"/>
      <c r="TGF91" s="390"/>
      <c r="TGG91" s="391"/>
      <c r="TGH91" s="392"/>
      <c r="TGI91" s="393"/>
      <c r="TGJ91" s="394"/>
      <c r="TGK91" s="395"/>
      <c r="TGL91" s="389"/>
      <c r="TGM91" s="390"/>
      <c r="TGN91" s="391"/>
      <c r="TGO91" s="392"/>
      <c r="TGP91" s="393"/>
      <c r="TGQ91" s="394"/>
      <c r="TGR91" s="395"/>
      <c r="TGS91" s="389"/>
      <c r="TGT91" s="390"/>
      <c r="TGU91" s="391"/>
      <c r="TGV91" s="392"/>
      <c r="TGW91" s="393"/>
      <c r="TGX91" s="394"/>
      <c r="TGY91" s="395"/>
      <c r="TGZ91" s="389"/>
      <c r="THA91" s="390"/>
      <c r="THB91" s="391"/>
      <c r="THC91" s="392"/>
      <c r="THD91" s="393"/>
      <c r="THE91" s="394"/>
      <c r="THF91" s="395"/>
      <c r="THG91" s="389"/>
      <c r="THH91" s="390"/>
      <c r="THI91" s="391"/>
      <c r="THJ91" s="392"/>
      <c r="THK91" s="393"/>
      <c r="THL91" s="394"/>
      <c r="THM91" s="395"/>
      <c r="THN91" s="389"/>
      <c r="THO91" s="390"/>
      <c r="THP91" s="391"/>
      <c r="THQ91" s="392"/>
      <c r="THR91" s="393"/>
      <c r="THS91" s="394"/>
      <c r="THT91" s="395"/>
      <c r="THU91" s="389"/>
      <c r="THV91" s="390"/>
      <c r="THW91" s="391"/>
      <c r="THX91" s="392"/>
      <c r="THY91" s="393"/>
      <c r="THZ91" s="394"/>
      <c r="TIA91" s="395"/>
      <c r="TIB91" s="389"/>
      <c r="TIC91" s="390"/>
      <c r="TID91" s="391"/>
      <c r="TIE91" s="392"/>
      <c r="TIF91" s="393"/>
      <c r="TIG91" s="394"/>
      <c r="TIH91" s="395"/>
      <c r="TII91" s="389"/>
      <c r="TIJ91" s="390"/>
      <c r="TIK91" s="391"/>
      <c r="TIL91" s="392"/>
      <c r="TIM91" s="393"/>
      <c r="TIN91" s="394"/>
      <c r="TIO91" s="395"/>
      <c r="TIP91" s="389"/>
      <c r="TIQ91" s="390"/>
      <c r="TIR91" s="391"/>
      <c r="TIS91" s="392"/>
      <c r="TIT91" s="393"/>
      <c r="TIU91" s="394"/>
      <c r="TIV91" s="395"/>
      <c r="TIW91" s="389"/>
      <c r="TIX91" s="390"/>
      <c r="TIY91" s="391"/>
      <c r="TIZ91" s="392"/>
      <c r="TJA91" s="393"/>
      <c r="TJB91" s="394"/>
      <c r="TJC91" s="395"/>
      <c r="TJD91" s="389"/>
      <c r="TJE91" s="390"/>
      <c r="TJF91" s="391"/>
      <c r="TJG91" s="392"/>
      <c r="TJH91" s="393"/>
      <c r="TJI91" s="394"/>
      <c r="TJJ91" s="395"/>
      <c r="TJK91" s="389"/>
      <c r="TJL91" s="390"/>
      <c r="TJM91" s="391"/>
      <c r="TJN91" s="392"/>
      <c r="TJO91" s="393"/>
      <c r="TJP91" s="394"/>
      <c r="TJQ91" s="395"/>
      <c r="TJR91" s="389"/>
      <c r="TJS91" s="390"/>
      <c r="TJT91" s="391"/>
      <c r="TJU91" s="392"/>
      <c r="TJV91" s="393"/>
      <c r="TJW91" s="394"/>
      <c r="TJX91" s="395"/>
      <c r="TJY91" s="389"/>
      <c r="TJZ91" s="390"/>
      <c r="TKA91" s="391"/>
      <c r="TKB91" s="392"/>
      <c r="TKC91" s="393"/>
      <c r="TKD91" s="394"/>
      <c r="TKE91" s="395"/>
      <c r="TKF91" s="389"/>
      <c r="TKG91" s="390"/>
      <c r="TKH91" s="391"/>
      <c r="TKI91" s="392"/>
      <c r="TKJ91" s="393"/>
      <c r="TKK91" s="394"/>
      <c r="TKL91" s="395"/>
      <c r="TKM91" s="389"/>
      <c r="TKN91" s="390"/>
      <c r="TKO91" s="391"/>
      <c r="TKP91" s="392"/>
      <c r="TKQ91" s="393"/>
      <c r="TKR91" s="394"/>
      <c r="TKS91" s="395"/>
      <c r="TKT91" s="389"/>
      <c r="TKU91" s="390"/>
      <c r="TKV91" s="391"/>
      <c r="TKW91" s="392"/>
      <c r="TKX91" s="393"/>
      <c r="TKY91" s="394"/>
      <c r="TKZ91" s="395"/>
      <c r="TLA91" s="389"/>
      <c r="TLB91" s="390"/>
      <c r="TLC91" s="391"/>
      <c r="TLD91" s="392"/>
      <c r="TLE91" s="393"/>
      <c r="TLF91" s="394"/>
      <c r="TLG91" s="395"/>
      <c r="TLH91" s="389"/>
      <c r="TLI91" s="390"/>
      <c r="TLJ91" s="391"/>
      <c r="TLK91" s="392"/>
      <c r="TLL91" s="393"/>
      <c r="TLM91" s="394"/>
      <c r="TLN91" s="395"/>
      <c r="TLO91" s="389"/>
      <c r="TLP91" s="390"/>
      <c r="TLQ91" s="391"/>
      <c r="TLR91" s="392"/>
      <c r="TLS91" s="393"/>
      <c r="TLT91" s="394"/>
      <c r="TLU91" s="395"/>
      <c r="TLV91" s="389"/>
      <c r="TLW91" s="390"/>
      <c r="TLX91" s="391"/>
      <c r="TLY91" s="392"/>
      <c r="TLZ91" s="393"/>
      <c r="TMA91" s="394"/>
      <c r="TMB91" s="395"/>
      <c r="TMC91" s="389"/>
      <c r="TMD91" s="390"/>
      <c r="TME91" s="391"/>
      <c r="TMF91" s="392"/>
      <c r="TMG91" s="393"/>
      <c r="TMH91" s="394"/>
      <c r="TMI91" s="395"/>
      <c r="TMJ91" s="389"/>
      <c r="TMK91" s="390"/>
      <c r="TML91" s="391"/>
      <c r="TMM91" s="392"/>
      <c r="TMN91" s="393"/>
      <c r="TMO91" s="394"/>
      <c r="TMP91" s="395"/>
      <c r="TMQ91" s="389"/>
      <c r="TMR91" s="390"/>
      <c r="TMS91" s="391"/>
      <c r="TMT91" s="392"/>
      <c r="TMU91" s="393"/>
      <c r="TMV91" s="394"/>
      <c r="TMW91" s="395"/>
      <c r="TMX91" s="389"/>
      <c r="TMY91" s="390"/>
      <c r="TMZ91" s="391"/>
      <c r="TNA91" s="392"/>
      <c r="TNB91" s="393"/>
      <c r="TNC91" s="394"/>
      <c r="TND91" s="395"/>
      <c r="TNE91" s="389"/>
      <c r="TNF91" s="390"/>
      <c r="TNG91" s="391"/>
      <c r="TNH91" s="392"/>
      <c r="TNI91" s="393"/>
      <c r="TNJ91" s="394"/>
      <c r="TNK91" s="395"/>
      <c r="TNL91" s="389"/>
      <c r="TNM91" s="390"/>
      <c r="TNN91" s="391"/>
      <c r="TNO91" s="392"/>
      <c r="TNP91" s="393"/>
      <c r="TNQ91" s="394"/>
      <c r="TNR91" s="395"/>
      <c r="TNS91" s="389"/>
      <c r="TNT91" s="390"/>
      <c r="TNU91" s="391"/>
      <c r="TNV91" s="392"/>
      <c r="TNW91" s="393"/>
      <c r="TNX91" s="394"/>
      <c r="TNY91" s="395"/>
      <c r="TNZ91" s="389"/>
      <c r="TOA91" s="390"/>
      <c r="TOB91" s="391"/>
      <c r="TOC91" s="392"/>
      <c r="TOD91" s="393"/>
      <c r="TOE91" s="394"/>
      <c r="TOF91" s="395"/>
      <c r="TOG91" s="389"/>
      <c r="TOH91" s="390"/>
      <c r="TOI91" s="391"/>
      <c r="TOJ91" s="392"/>
      <c r="TOK91" s="393"/>
      <c r="TOL91" s="394"/>
      <c r="TOM91" s="395"/>
      <c r="TON91" s="389"/>
      <c r="TOO91" s="390"/>
      <c r="TOP91" s="391"/>
      <c r="TOQ91" s="392"/>
      <c r="TOR91" s="393"/>
      <c r="TOS91" s="394"/>
      <c r="TOT91" s="395"/>
      <c r="TOU91" s="389"/>
      <c r="TOV91" s="390"/>
      <c r="TOW91" s="391"/>
      <c r="TOX91" s="392"/>
      <c r="TOY91" s="393"/>
      <c r="TOZ91" s="394"/>
      <c r="TPA91" s="395"/>
      <c r="TPB91" s="389"/>
      <c r="TPC91" s="390"/>
      <c r="TPD91" s="391"/>
      <c r="TPE91" s="392"/>
      <c r="TPF91" s="393"/>
      <c r="TPG91" s="394"/>
      <c r="TPH91" s="395"/>
      <c r="TPI91" s="389"/>
      <c r="TPJ91" s="390"/>
      <c r="TPK91" s="391"/>
      <c r="TPL91" s="392"/>
      <c r="TPM91" s="393"/>
      <c r="TPN91" s="394"/>
      <c r="TPO91" s="395"/>
      <c r="TPP91" s="389"/>
      <c r="TPQ91" s="390"/>
      <c r="TPR91" s="391"/>
      <c r="TPS91" s="392"/>
      <c r="TPT91" s="393"/>
      <c r="TPU91" s="394"/>
      <c r="TPV91" s="395"/>
      <c r="TPW91" s="389"/>
      <c r="TPX91" s="390"/>
      <c r="TPY91" s="391"/>
      <c r="TPZ91" s="392"/>
      <c r="TQA91" s="393"/>
      <c r="TQB91" s="394"/>
      <c r="TQC91" s="395"/>
      <c r="TQD91" s="389"/>
      <c r="TQE91" s="390"/>
      <c r="TQF91" s="391"/>
      <c r="TQG91" s="392"/>
      <c r="TQH91" s="393"/>
      <c r="TQI91" s="394"/>
      <c r="TQJ91" s="395"/>
      <c r="TQK91" s="389"/>
      <c r="TQL91" s="390"/>
      <c r="TQM91" s="391"/>
      <c r="TQN91" s="392"/>
      <c r="TQO91" s="393"/>
      <c r="TQP91" s="394"/>
      <c r="TQQ91" s="395"/>
      <c r="TQR91" s="389"/>
      <c r="TQS91" s="390"/>
      <c r="TQT91" s="391"/>
      <c r="TQU91" s="392"/>
      <c r="TQV91" s="393"/>
      <c r="TQW91" s="394"/>
      <c r="TQX91" s="395"/>
      <c r="TQY91" s="389"/>
      <c r="TQZ91" s="390"/>
      <c r="TRA91" s="391"/>
      <c r="TRB91" s="392"/>
      <c r="TRC91" s="393"/>
      <c r="TRD91" s="394"/>
      <c r="TRE91" s="395"/>
      <c r="TRF91" s="389"/>
      <c r="TRG91" s="390"/>
      <c r="TRH91" s="391"/>
      <c r="TRI91" s="392"/>
      <c r="TRJ91" s="393"/>
      <c r="TRK91" s="394"/>
      <c r="TRL91" s="395"/>
      <c r="TRM91" s="389"/>
      <c r="TRN91" s="390"/>
      <c r="TRO91" s="391"/>
      <c r="TRP91" s="392"/>
      <c r="TRQ91" s="393"/>
      <c r="TRR91" s="394"/>
      <c r="TRS91" s="395"/>
      <c r="TRT91" s="389"/>
      <c r="TRU91" s="390"/>
      <c r="TRV91" s="391"/>
      <c r="TRW91" s="392"/>
      <c r="TRX91" s="393"/>
      <c r="TRY91" s="394"/>
      <c r="TRZ91" s="395"/>
      <c r="TSA91" s="389"/>
      <c r="TSB91" s="390"/>
      <c r="TSC91" s="391"/>
      <c r="TSD91" s="392"/>
      <c r="TSE91" s="393"/>
      <c r="TSF91" s="394"/>
      <c r="TSG91" s="395"/>
      <c r="TSH91" s="389"/>
      <c r="TSI91" s="390"/>
      <c r="TSJ91" s="391"/>
      <c r="TSK91" s="392"/>
      <c r="TSL91" s="393"/>
      <c r="TSM91" s="394"/>
      <c r="TSN91" s="395"/>
      <c r="TSO91" s="389"/>
      <c r="TSP91" s="390"/>
      <c r="TSQ91" s="391"/>
      <c r="TSR91" s="392"/>
      <c r="TSS91" s="393"/>
      <c r="TST91" s="394"/>
      <c r="TSU91" s="395"/>
      <c r="TSV91" s="389"/>
      <c r="TSW91" s="390"/>
      <c r="TSX91" s="391"/>
      <c r="TSY91" s="392"/>
      <c r="TSZ91" s="393"/>
      <c r="TTA91" s="394"/>
      <c r="TTB91" s="395"/>
      <c r="TTC91" s="389"/>
      <c r="TTD91" s="390"/>
      <c r="TTE91" s="391"/>
      <c r="TTF91" s="392"/>
      <c r="TTG91" s="393"/>
      <c r="TTH91" s="394"/>
      <c r="TTI91" s="395"/>
      <c r="TTJ91" s="389"/>
      <c r="TTK91" s="390"/>
      <c r="TTL91" s="391"/>
      <c r="TTM91" s="392"/>
      <c r="TTN91" s="393"/>
      <c r="TTO91" s="394"/>
      <c r="TTP91" s="395"/>
      <c r="TTQ91" s="389"/>
      <c r="TTR91" s="390"/>
      <c r="TTS91" s="391"/>
      <c r="TTT91" s="392"/>
      <c r="TTU91" s="393"/>
      <c r="TTV91" s="394"/>
      <c r="TTW91" s="395"/>
      <c r="TTX91" s="389"/>
      <c r="TTY91" s="390"/>
      <c r="TTZ91" s="391"/>
      <c r="TUA91" s="392"/>
      <c r="TUB91" s="393"/>
      <c r="TUC91" s="394"/>
      <c r="TUD91" s="395"/>
      <c r="TUE91" s="389"/>
      <c r="TUF91" s="390"/>
      <c r="TUG91" s="391"/>
      <c r="TUH91" s="392"/>
      <c r="TUI91" s="393"/>
      <c r="TUJ91" s="394"/>
      <c r="TUK91" s="395"/>
      <c r="TUL91" s="389"/>
      <c r="TUM91" s="390"/>
      <c r="TUN91" s="391"/>
      <c r="TUO91" s="392"/>
      <c r="TUP91" s="393"/>
      <c r="TUQ91" s="394"/>
      <c r="TUR91" s="395"/>
      <c r="TUS91" s="389"/>
      <c r="TUT91" s="390"/>
      <c r="TUU91" s="391"/>
      <c r="TUV91" s="392"/>
      <c r="TUW91" s="393"/>
      <c r="TUX91" s="394"/>
      <c r="TUY91" s="395"/>
      <c r="TUZ91" s="389"/>
      <c r="TVA91" s="390"/>
      <c r="TVB91" s="391"/>
      <c r="TVC91" s="392"/>
      <c r="TVD91" s="393"/>
      <c r="TVE91" s="394"/>
      <c r="TVF91" s="395"/>
      <c r="TVG91" s="389"/>
      <c r="TVH91" s="390"/>
      <c r="TVI91" s="391"/>
      <c r="TVJ91" s="392"/>
      <c r="TVK91" s="393"/>
      <c r="TVL91" s="394"/>
      <c r="TVM91" s="395"/>
      <c r="TVN91" s="389"/>
      <c r="TVO91" s="390"/>
      <c r="TVP91" s="391"/>
      <c r="TVQ91" s="392"/>
      <c r="TVR91" s="393"/>
      <c r="TVS91" s="394"/>
      <c r="TVT91" s="395"/>
      <c r="TVU91" s="389"/>
      <c r="TVV91" s="390"/>
      <c r="TVW91" s="391"/>
      <c r="TVX91" s="392"/>
      <c r="TVY91" s="393"/>
      <c r="TVZ91" s="394"/>
      <c r="TWA91" s="395"/>
      <c r="TWB91" s="389"/>
      <c r="TWC91" s="390"/>
      <c r="TWD91" s="391"/>
      <c r="TWE91" s="392"/>
      <c r="TWF91" s="393"/>
      <c r="TWG91" s="394"/>
      <c r="TWH91" s="395"/>
      <c r="TWI91" s="389"/>
      <c r="TWJ91" s="390"/>
      <c r="TWK91" s="391"/>
      <c r="TWL91" s="392"/>
      <c r="TWM91" s="393"/>
      <c r="TWN91" s="394"/>
      <c r="TWO91" s="395"/>
      <c r="TWP91" s="389"/>
      <c r="TWQ91" s="390"/>
      <c r="TWR91" s="391"/>
      <c r="TWS91" s="392"/>
      <c r="TWT91" s="393"/>
      <c r="TWU91" s="394"/>
      <c r="TWV91" s="395"/>
      <c r="TWW91" s="389"/>
      <c r="TWX91" s="390"/>
      <c r="TWY91" s="391"/>
      <c r="TWZ91" s="392"/>
      <c r="TXA91" s="393"/>
      <c r="TXB91" s="394"/>
      <c r="TXC91" s="395"/>
      <c r="TXD91" s="389"/>
      <c r="TXE91" s="390"/>
      <c r="TXF91" s="391"/>
      <c r="TXG91" s="392"/>
      <c r="TXH91" s="393"/>
      <c r="TXI91" s="394"/>
      <c r="TXJ91" s="395"/>
      <c r="TXK91" s="389"/>
      <c r="TXL91" s="390"/>
      <c r="TXM91" s="391"/>
      <c r="TXN91" s="392"/>
      <c r="TXO91" s="393"/>
      <c r="TXP91" s="394"/>
      <c r="TXQ91" s="395"/>
      <c r="TXR91" s="389"/>
      <c r="TXS91" s="390"/>
      <c r="TXT91" s="391"/>
      <c r="TXU91" s="392"/>
      <c r="TXV91" s="393"/>
      <c r="TXW91" s="394"/>
      <c r="TXX91" s="395"/>
      <c r="TXY91" s="389"/>
      <c r="TXZ91" s="390"/>
      <c r="TYA91" s="391"/>
      <c r="TYB91" s="392"/>
      <c r="TYC91" s="393"/>
      <c r="TYD91" s="394"/>
      <c r="TYE91" s="395"/>
      <c r="TYF91" s="389"/>
      <c r="TYG91" s="390"/>
      <c r="TYH91" s="391"/>
      <c r="TYI91" s="392"/>
      <c r="TYJ91" s="393"/>
      <c r="TYK91" s="394"/>
      <c r="TYL91" s="395"/>
      <c r="TYM91" s="389"/>
      <c r="TYN91" s="390"/>
      <c r="TYO91" s="391"/>
      <c r="TYP91" s="392"/>
      <c r="TYQ91" s="393"/>
      <c r="TYR91" s="394"/>
      <c r="TYS91" s="395"/>
      <c r="TYT91" s="389"/>
      <c r="TYU91" s="390"/>
      <c r="TYV91" s="391"/>
      <c r="TYW91" s="392"/>
      <c r="TYX91" s="393"/>
      <c r="TYY91" s="394"/>
      <c r="TYZ91" s="395"/>
      <c r="TZA91" s="389"/>
      <c r="TZB91" s="390"/>
      <c r="TZC91" s="391"/>
      <c r="TZD91" s="392"/>
      <c r="TZE91" s="393"/>
      <c r="TZF91" s="394"/>
      <c r="TZG91" s="395"/>
      <c r="TZH91" s="389"/>
      <c r="TZI91" s="390"/>
      <c r="TZJ91" s="391"/>
      <c r="TZK91" s="392"/>
      <c r="TZL91" s="393"/>
      <c r="TZM91" s="394"/>
      <c r="TZN91" s="395"/>
      <c r="TZO91" s="389"/>
      <c r="TZP91" s="390"/>
      <c r="TZQ91" s="391"/>
      <c r="TZR91" s="392"/>
      <c r="TZS91" s="393"/>
      <c r="TZT91" s="394"/>
      <c r="TZU91" s="395"/>
      <c r="TZV91" s="389"/>
      <c r="TZW91" s="390"/>
      <c r="TZX91" s="391"/>
      <c r="TZY91" s="392"/>
      <c r="TZZ91" s="393"/>
      <c r="UAA91" s="394"/>
      <c r="UAB91" s="395"/>
      <c r="UAC91" s="389"/>
      <c r="UAD91" s="390"/>
      <c r="UAE91" s="391"/>
      <c r="UAF91" s="392"/>
      <c r="UAG91" s="393"/>
      <c r="UAH91" s="394"/>
      <c r="UAI91" s="395"/>
      <c r="UAJ91" s="389"/>
      <c r="UAK91" s="390"/>
      <c r="UAL91" s="391"/>
      <c r="UAM91" s="392"/>
      <c r="UAN91" s="393"/>
      <c r="UAO91" s="394"/>
      <c r="UAP91" s="395"/>
      <c r="UAQ91" s="389"/>
      <c r="UAR91" s="390"/>
      <c r="UAS91" s="391"/>
      <c r="UAT91" s="392"/>
      <c r="UAU91" s="393"/>
      <c r="UAV91" s="394"/>
      <c r="UAW91" s="395"/>
      <c r="UAX91" s="389"/>
      <c r="UAY91" s="390"/>
      <c r="UAZ91" s="391"/>
      <c r="UBA91" s="392"/>
      <c r="UBB91" s="393"/>
      <c r="UBC91" s="394"/>
      <c r="UBD91" s="395"/>
      <c r="UBE91" s="389"/>
      <c r="UBF91" s="390"/>
      <c r="UBG91" s="391"/>
      <c r="UBH91" s="392"/>
      <c r="UBI91" s="393"/>
      <c r="UBJ91" s="394"/>
      <c r="UBK91" s="395"/>
      <c r="UBL91" s="389"/>
      <c r="UBM91" s="390"/>
      <c r="UBN91" s="391"/>
      <c r="UBO91" s="392"/>
      <c r="UBP91" s="393"/>
      <c r="UBQ91" s="394"/>
      <c r="UBR91" s="395"/>
      <c r="UBS91" s="389"/>
      <c r="UBT91" s="390"/>
      <c r="UBU91" s="391"/>
      <c r="UBV91" s="392"/>
      <c r="UBW91" s="393"/>
      <c r="UBX91" s="394"/>
      <c r="UBY91" s="395"/>
      <c r="UBZ91" s="389"/>
      <c r="UCA91" s="390"/>
      <c r="UCB91" s="391"/>
      <c r="UCC91" s="392"/>
      <c r="UCD91" s="393"/>
      <c r="UCE91" s="394"/>
      <c r="UCF91" s="395"/>
      <c r="UCG91" s="389"/>
      <c r="UCH91" s="390"/>
      <c r="UCI91" s="391"/>
      <c r="UCJ91" s="392"/>
      <c r="UCK91" s="393"/>
      <c r="UCL91" s="394"/>
      <c r="UCM91" s="395"/>
      <c r="UCN91" s="389"/>
      <c r="UCO91" s="390"/>
      <c r="UCP91" s="391"/>
      <c r="UCQ91" s="392"/>
      <c r="UCR91" s="393"/>
      <c r="UCS91" s="394"/>
      <c r="UCT91" s="395"/>
      <c r="UCU91" s="389"/>
      <c r="UCV91" s="390"/>
      <c r="UCW91" s="391"/>
      <c r="UCX91" s="392"/>
      <c r="UCY91" s="393"/>
      <c r="UCZ91" s="394"/>
      <c r="UDA91" s="395"/>
      <c r="UDB91" s="389"/>
      <c r="UDC91" s="390"/>
      <c r="UDD91" s="391"/>
      <c r="UDE91" s="392"/>
      <c r="UDF91" s="393"/>
      <c r="UDG91" s="394"/>
      <c r="UDH91" s="395"/>
      <c r="UDI91" s="389"/>
      <c r="UDJ91" s="390"/>
      <c r="UDK91" s="391"/>
      <c r="UDL91" s="392"/>
      <c r="UDM91" s="393"/>
      <c r="UDN91" s="394"/>
      <c r="UDO91" s="395"/>
      <c r="UDP91" s="389"/>
      <c r="UDQ91" s="390"/>
      <c r="UDR91" s="391"/>
      <c r="UDS91" s="392"/>
      <c r="UDT91" s="393"/>
      <c r="UDU91" s="394"/>
      <c r="UDV91" s="395"/>
      <c r="UDW91" s="389"/>
      <c r="UDX91" s="390"/>
      <c r="UDY91" s="391"/>
      <c r="UDZ91" s="392"/>
      <c r="UEA91" s="393"/>
      <c r="UEB91" s="394"/>
      <c r="UEC91" s="395"/>
      <c r="UED91" s="389"/>
      <c r="UEE91" s="390"/>
      <c r="UEF91" s="391"/>
      <c r="UEG91" s="392"/>
      <c r="UEH91" s="393"/>
      <c r="UEI91" s="394"/>
      <c r="UEJ91" s="395"/>
      <c r="UEK91" s="389"/>
      <c r="UEL91" s="390"/>
      <c r="UEM91" s="391"/>
      <c r="UEN91" s="392"/>
      <c r="UEO91" s="393"/>
      <c r="UEP91" s="394"/>
      <c r="UEQ91" s="395"/>
      <c r="UER91" s="389"/>
      <c r="UES91" s="390"/>
      <c r="UET91" s="391"/>
      <c r="UEU91" s="392"/>
      <c r="UEV91" s="393"/>
      <c r="UEW91" s="394"/>
      <c r="UEX91" s="395"/>
      <c r="UEY91" s="389"/>
      <c r="UEZ91" s="390"/>
      <c r="UFA91" s="391"/>
      <c r="UFB91" s="392"/>
      <c r="UFC91" s="393"/>
      <c r="UFD91" s="394"/>
      <c r="UFE91" s="395"/>
      <c r="UFF91" s="389"/>
      <c r="UFG91" s="390"/>
      <c r="UFH91" s="391"/>
      <c r="UFI91" s="392"/>
      <c r="UFJ91" s="393"/>
      <c r="UFK91" s="394"/>
      <c r="UFL91" s="395"/>
      <c r="UFM91" s="389"/>
      <c r="UFN91" s="390"/>
      <c r="UFO91" s="391"/>
      <c r="UFP91" s="392"/>
      <c r="UFQ91" s="393"/>
      <c r="UFR91" s="394"/>
      <c r="UFS91" s="395"/>
      <c r="UFT91" s="389"/>
      <c r="UFU91" s="390"/>
      <c r="UFV91" s="391"/>
      <c r="UFW91" s="392"/>
      <c r="UFX91" s="393"/>
      <c r="UFY91" s="394"/>
      <c r="UFZ91" s="395"/>
      <c r="UGA91" s="389"/>
      <c r="UGB91" s="390"/>
      <c r="UGC91" s="391"/>
      <c r="UGD91" s="392"/>
      <c r="UGE91" s="393"/>
      <c r="UGF91" s="394"/>
      <c r="UGG91" s="395"/>
      <c r="UGH91" s="389"/>
      <c r="UGI91" s="390"/>
      <c r="UGJ91" s="391"/>
      <c r="UGK91" s="392"/>
      <c r="UGL91" s="393"/>
      <c r="UGM91" s="394"/>
      <c r="UGN91" s="395"/>
      <c r="UGO91" s="389"/>
      <c r="UGP91" s="390"/>
      <c r="UGQ91" s="391"/>
      <c r="UGR91" s="392"/>
      <c r="UGS91" s="393"/>
      <c r="UGT91" s="394"/>
      <c r="UGU91" s="395"/>
      <c r="UGV91" s="389"/>
      <c r="UGW91" s="390"/>
      <c r="UGX91" s="391"/>
      <c r="UGY91" s="392"/>
      <c r="UGZ91" s="393"/>
      <c r="UHA91" s="394"/>
      <c r="UHB91" s="395"/>
      <c r="UHC91" s="389"/>
      <c r="UHD91" s="390"/>
      <c r="UHE91" s="391"/>
      <c r="UHF91" s="392"/>
      <c r="UHG91" s="393"/>
      <c r="UHH91" s="394"/>
      <c r="UHI91" s="395"/>
      <c r="UHJ91" s="389"/>
      <c r="UHK91" s="390"/>
      <c r="UHL91" s="391"/>
      <c r="UHM91" s="392"/>
      <c r="UHN91" s="393"/>
      <c r="UHO91" s="394"/>
      <c r="UHP91" s="395"/>
      <c r="UHQ91" s="389"/>
      <c r="UHR91" s="390"/>
      <c r="UHS91" s="391"/>
      <c r="UHT91" s="392"/>
      <c r="UHU91" s="393"/>
      <c r="UHV91" s="394"/>
      <c r="UHW91" s="395"/>
      <c r="UHX91" s="389"/>
      <c r="UHY91" s="390"/>
      <c r="UHZ91" s="391"/>
      <c r="UIA91" s="392"/>
      <c r="UIB91" s="393"/>
      <c r="UIC91" s="394"/>
      <c r="UID91" s="395"/>
      <c r="UIE91" s="389"/>
      <c r="UIF91" s="390"/>
      <c r="UIG91" s="391"/>
      <c r="UIH91" s="392"/>
      <c r="UII91" s="393"/>
      <c r="UIJ91" s="394"/>
      <c r="UIK91" s="395"/>
      <c r="UIL91" s="389"/>
      <c r="UIM91" s="390"/>
      <c r="UIN91" s="391"/>
      <c r="UIO91" s="392"/>
      <c r="UIP91" s="393"/>
      <c r="UIQ91" s="394"/>
      <c r="UIR91" s="395"/>
      <c r="UIS91" s="389"/>
      <c r="UIT91" s="390"/>
      <c r="UIU91" s="391"/>
      <c r="UIV91" s="392"/>
      <c r="UIW91" s="393"/>
      <c r="UIX91" s="394"/>
      <c r="UIY91" s="395"/>
      <c r="UIZ91" s="389"/>
      <c r="UJA91" s="390"/>
      <c r="UJB91" s="391"/>
      <c r="UJC91" s="392"/>
      <c r="UJD91" s="393"/>
      <c r="UJE91" s="394"/>
      <c r="UJF91" s="395"/>
      <c r="UJG91" s="389"/>
      <c r="UJH91" s="390"/>
      <c r="UJI91" s="391"/>
      <c r="UJJ91" s="392"/>
      <c r="UJK91" s="393"/>
      <c r="UJL91" s="394"/>
      <c r="UJM91" s="395"/>
      <c r="UJN91" s="389"/>
      <c r="UJO91" s="390"/>
      <c r="UJP91" s="391"/>
      <c r="UJQ91" s="392"/>
      <c r="UJR91" s="393"/>
      <c r="UJS91" s="394"/>
      <c r="UJT91" s="395"/>
      <c r="UJU91" s="389"/>
      <c r="UJV91" s="390"/>
      <c r="UJW91" s="391"/>
      <c r="UJX91" s="392"/>
      <c r="UJY91" s="393"/>
      <c r="UJZ91" s="394"/>
      <c r="UKA91" s="395"/>
      <c r="UKB91" s="389"/>
      <c r="UKC91" s="390"/>
      <c r="UKD91" s="391"/>
      <c r="UKE91" s="392"/>
      <c r="UKF91" s="393"/>
      <c r="UKG91" s="394"/>
      <c r="UKH91" s="395"/>
      <c r="UKI91" s="389"/>
      <c r="UKJ91" s="390"/>
      <c r="UKK91" s="391"/>
      <c r="UKL91" s="392"/>
      <c r="UKM91" s="393"/>
      <c r="UKN91" s="394"/>
      <c r="UKO91" s="395"/>
      <c r="UKP91" s="389"/>
      <c r="UKQ91" s="390"/>
      <c r="UKR91" s="391"/>
      <c r="UKS91" s="392"/>
      <c r="UKT91" s="393"/>
      <c r="UKU91" s="394"/>
      <c r="UKV91" s="395"/>
      <c r="UKW91" s="389"/>
      <c r="UKX91" s="390"/>
      <c r="UKY91" s="391"/>
      <c r="UKZ91" s="392"/>
      <c r="ULA91" s="393"/>
      <c r="ULB91" s="394"/>
      <c r="ULC91" s="395"/>
      <c r="ULD91" s="389"/>
      <c r="ULE91" s="390"/>
      <c r="ULF91" s="391"/>
      <c r="ULG91" s="392"/>
      <c r="ULH91" s="393"/>
      <c r="ULI91" s="394"/>
      <c r="ULJ91" s="395"/>
      <c r="ULK91" s="389"/>
      <c r="ULL91" s="390"/>
      <c r="ULM91" s="391"/>
      <c r="ULN91" s="392"/>
      <c r="ULO91" s="393"/>
      <c r="ULP91" s="394"/>
      <c r="ULQ91" s="395"/>
      <c r="ULR91" s="389"/>
      <c r="ULS91" s="390"/>
      <c r="ULT91" s="391"/>
      <c r="ULU91" s="392"/>
      <c r="ULV91" s="393"/>
      <c r="ULW91" s="394"/>
      <c r="ULX91" s="395"/>
      <c r="ULY91" s="389"/>
      <c r="ULZ91" s="390"/>
      <c r="UMA91" s="391"/>
      <c r="UMB91" s="392"/>
      <c r="UMC91" s="393"/>
      <c r="UMD91" s="394"/>
      <c r="UME91" s="395"/>
      <c r="UMF91" s="389"/>
      <c r="UMG91" s="390"/>
      <c r="UMH91" s="391"/>
      <c r="UMI91" s="392"/>
      <c r="UMJ91" s="393"/>
      <c r="UMK91" s="394"/>
      <c r="UML91" s="395"/>
      <c r="UMM91" s="389"/>
      <c r="UMN91" s="390"/>
      <c r="UMO91" s="391"/>
      <c r="UMP91" s="392"/>
      <c r="UMQ91" s="393"/>
      <c r="UMR91" s="394"/>
      <c r="UMS91" s="395"/>
      <c r="UMT91" s="389"/>
      <c r="UMU91" s="390"/>
      <c r="UMV91" s="391"/>
      <c r="UMW91" s="392"/>
      <c r="UMX91" s="393"/>
      <c r="UMY91" s="394"/>
      <c r="UMZ91" s="395"/>
      <c r="UNA91" s="389"/>
      <c r="UNB91" s="390"/>
      <c r="UNC91" s="391"/>
      <c r="UND91" s="392"/>
      <c r="UNE91" s="393"/>
      <c r="UNF91" s="394"/>
      <c r="UNG91" s="395"/>
      <c r="UNH91" s="389"/>
      <c r="UNI91" s="390"/>
      <c r="UNJ91" s="391"/>
      <c r="UNK91" s="392"/>
      <c r="UNL91" s="393"/>
      <c r="UNM91" s="394"/>
      <c r="UNN91" s="395"/>
      <c r="UNO91" s="389"/>
      <c r="UNP91" s="390"/>
      <c r="UNQ91" s="391"/>
      <c r="UNR91" s="392"/>
      <c r="UNS91" s="393"/>
      <c r="UNT91" s="394"/>
      <c r="UNU91" s="395"/>
      <c r="UNV91" s="389"/>
      <c r="UNW91" s="390"/>
      <c r="UNX91" s="391"/>
      <c r="UNY91" s="392"/>
      <c r="UNZ91" s="393"/>
      <c r="UOA91" s="394"/>
      <c r="UOB91" s="395"/>
      <c r="UOC91" s="389"/>
      <c r="UOD91" s="390"/>
      <c r="UOE91" s="391"/>
      <c r="UOF91" s="392"/>
      <c r="UOG91" s="393"/>
      <c r="UOH91" s="394"/>
      <c r="UOI91" s="395"/>
      <c r="UOJ91" s="389"/>
      <c r="UOK91" s="390"/>
      <c r="UOL91" s="391"/>
      <c r="UOM91" s="392"/>
      <c r="UON91" s="393"/>
      <c r="UOO91" s="394"/>
      <c r="UOP91" s="395"/>
      <c r="UOQ91" s="389"/>
      <c r="UOR91" s="390"/>
      <c r="UOS91" s="391"/>
      <c r="UOT91" s="392"/>
      <c r="UOU91" s="393"/>
      <c r="UOV91" s="394"/>
      <c r="UOW91" s="395"/>
      <c r="UOX91" s="389"/>
      <c r="UOY91" s="390"/>
      <c r="UOZ91" s="391"/>
      <c r="UPA91" s="392"/>
      <c r="UPB91" s="393"/>
      <c r="UPC91" s="394"/>
      <c r="UPD91" s="395"/>
      <c r="UPE91" s="389"/>
      <c r="UPF91" s="390"/>
      <c r="UPG91" s="391"/>
      <c r="UPH91" s="392"/>
      <c r="UPI91" s="393"/>
      <c r="UPJ91" s="394"/>
      <c r="UPK91" s="395"/>
      <c r="UPL91" s="389"/>
      <c r="UPM91" s="390"/>
      <c r="UPN91" s="391"/>
      <c r="UPO91" s="392"/>
      <c r="UPP91" s="393"/>
      <c r="UPQ91" s="394"/>
      <c r="UPR91" s="395"/>
      <c r="UPS91" s="389"/>
      <c r="UPT91" s="390"/>
      <c r="UPU91" s="391"/>
      <c r="UPV91" s="392"/>
      <c r="UPW91" s="393"/>
      <c r="UPX91" s="394"/>
      <c r="UPY91" s="395"/>
      <c r="UPZ91" s="389"/>
      <c r="UQA91" s="390"/>
      <c r="UQB91" s="391"/>
      <c r="UQC91" s="392"/>
      <c r="UQD91" s="393"/>
      <c r="UQE91" s="394"/>
      <c r="UQF91" s="395"/>
      <c r="UQG91" s="389"/>
      <c r="UQH91" s="390"/>
      <c r="UQI91" s="391"/>
      <c r="UQJ91" s="392"/>
      <c r="UQK91" s="393"/>
      <c r="UQL91" s="394"/>
      <c r="UQM91" s="395"/>
      <c r="UQN91" s="389"/>
      <c r="UQO91" s="390"/>
      <c r="UQP91" s="391"/>
      <c r="UQQ91" s="392"/>
      <c r="UQR91" s="393"/>
      <c r="UQS91" s="394"/>
      <c r="UQT91" s="395"/>
      <c r="UQU91" s="389"/>
      <c r="UQV91" s="390"/>
      <c r="UQW91" s="391"/>
      <c r="UQX91" s="392"/>
      <c r="UQY91" s="393"/>
      <c r="UQZ91" s="394"/>
      <c r="URA91" s="395"/>
      <c r="URB91" s="389"/>
      <c r="URC91" s="390"/>
      <c r="URD91" s="391"/>
      <c r="URE91" s="392"/>
      <c r="URF91" s="393"/>
      <c r="URG91" s="394"/>
      <c r="URH91" s="395"/>
      <c r="URI91" s="389"/>
      <c r="URJ91" s="390"/>
      <c r="URK91" s="391"/>
      <c r="URL91" s="392"/>
      <c r="URM91" s="393"/>
      <c r="URN91" s="394"/>
      <c r="URO91" s="395"/>
      <c r="URP91" s="389"/>
      <c r="URQ91" s="390"/>
      <c r="URR91" s="391"/>
      <c r="URS91" s="392"/>
      <c r="URT91" s="393"/>
      <c r="URU91" s="394"/>
      <c r="URV91" s="395"/>
      <c r="URW91" s="389"/>
      <c r="URX91" s="390"/>
      <c r="URY91" s="391"/>
      <c r="URZ91" s="392"/>
      <c r="USA91" s="393"/>
      <c r="USB91" s="394"/>
      <c r="USC91" s="395"/>
      <c r="USD91" s="389"/>
      <c r="USE91" s="390"/>
      <c r="USF91" s="391"/>
      <c r="USG91" s="392"/>
      <c r="USH91" s="393"/>
      <c r="USI91" s="394"/>
      <c r="USJ91" s="395"/>
      <c r="USK91" s="389"/>
      <c r="USL91" s="390"/>
      <c r="USM91" s="391"/>
      <c r="USN91" s="392"/>
      <c r="USO91" s="393"/>
      <c r="USP91" s="394"/>
      <c r="USQ91" s="395"/>
      <c r="USR91" s="389"/>
      <c r="USS91" s="390"/>
      <c r="UST91" s="391"/>
      <c r="USU91" s="392"/>
      <c r="USV91" s="393"/>
      <c r="USW91" s="394"/>
      <c r="USX91" s="395"/>
      <c r="USY91" s="389"/>
      <c r="USZ91" s="390"/>
      <c r="UTA91" s="391"/>
      <c r="UTB91" s="392"/>
      <c r="UTC91" s="393"/>
      <c r="UTD91" s="394"/>
      <c r="UTE91" s="395"/>
      <c r="UTF91" s="389"/>
      <c r="UTG91" s="390"/>
      <c r="UTH91" s="391"/>
      <c r="UTI91" s="392"/>
      <c r="UTJ91" s="393"/>
      <c r="UTK91" s="394"/>
      <c r="UTL91" s="395"/>
      <c r="UTM91" s="389"/>
      <c r="UTN91" s="390"/>
      <c r="UTO91" s="391"/>
      <c r="UTP91" s="392"/>
      <c r="UTQ91" s="393"/>
      <c r="UTR91" s="394"/>
      <c r="UTS91" s="395"/>
      <c r="UTT91" s="389"/>
      <c r="UTU91" s="390"/>
      <c r="UTV91" s="391"/>
      <c r="UTW91" s="392"/>
      <c r="UTX91" s="393"/>
      <c r="UTY91" s="394"/>
      <c r="UTZ91" s="395"/>
      <c r="UUA91" s="389"/>
      <c r="UUB91" s="390"/>
      <c r="UUC91" s="391"/>
      <c r="UUD91" s="392"/>
      <c r="UUE91" s="393"/>
      <c r="UUF91" s="394"/>
      <c r="UUG91" s="395"/>
      <c r="UUH91" s="389"/>
      <c r="UUI91" s="390"/>
      <c r="UUJ91" s="391"/>
      <c r="UUK91" s="392"/>
      <c r="UUL91" s="393"/>
      <c r="UUM91" s="394"/>
      <c r="UUN91" s="395"/>
      <c r="UUO91" s="389"/>
      <c r="UUP91" s="390"/>
      <c r="UUQ91" s="391"/>
      <c r="UUR91" s="392"/>
      <c r="UUS91" s="393"/>
      <c r="UUT91" s="394"/>
      <c r="UUU91" s="395"/>
      <c r="UUV91" s="389"/>
      <c r="UUW91" s="390"/>
      <c r="UUX91" s="391"/>
      <c r="UUY91" s="392"/>
      <c r="UUZ91" s="393"/>
      <c r="UVA91" s="394"/>
      <c r="UVB91" s="395"/>
      <c r="UVC91" s="389"/>
      <c r="UVD91" s="390"/>
      <c r="UVE91" s="391"/>
      <c r="UVF91" s="392"/>
      <c r="UVG91" s="393"/>
      <c r="UVH91" s="394"/>
      <c r="UVI91" s="395"/>
      <c r="UVJ91" s="389"/>
      <c r="UVK91" s="390"/>
      <c r="UVL91" s="391"/>
      <c r="UVM91" s="392"/>
      <c r="UVN91" s="393"/>
      <c r="UVO91" s="394"/>
      <c r="UVP91" s="395"/>
      <c r="UVQ91" s="389"/>
      <c r="UVR91" s="390"/>
      <c r="UVS91" s="391"/>
      <c r="UVT91" s="392"/>
      <c r="UVU91" s="393"/>
      <c r="UVV91" s="394"/>
      <c r="UVW91" s="395"/>
      <c r="UVX91" s="389"/>
      <c r="UVY91" s="390"/>
      <c r="UVZ91" s="391"/>
      <c r="UWA91" s="392"/>
      <c r="UWB91" s="393"/>
      <c r="UWC91" s="394"/>
      <c r="UWD91" s="395"/>
      <c r="UWE91" s="389"/>
      <c r="UWF91" s="390"/>
      <c r="UWG91" s="391"/>
      <c r="UWH91" s="392"/>
      <c r="UWI91" s="393"/>
      <c r="UWJ91" s="394"/>
      <c r="UWK91" s="395"/>
      <c r="UWL91" s="389"/>
      <c r="UWM91" s="390"/>
      <c r="UWN91" s="391"/>
      <c r="UWO91" s="392"/>
      <c r="UWP91" s="393"/>
      <c r="UWQ91" s="394"/>
      <c r="UWR91" s="395"/>
      <c r="UWS91" s="389"/>
      <c r="UWT91" s="390"/>
      <c r="UWU91" s="391"/>
      <c r="UWV91" s="392"/>
      <c r="UWW91" s="393"/>
      <c r="UWX91" s="394"/>
      <c r="UWY91" s="395"/>
      <c r="UWZ91" s="389"/>
      <c r="UXA91" s="390"/>
      <c r="UXB91" s="391"/>
      <c r="UXC91" s="392"/>
      <c r="UXD91" s="393"/>
      <c r="UXE91" s="394"/>
      <c r="UXF91" s="395"/>
      <c r="UXG91" s="389"/>
      <c r="UXH91" s="390"/>
      <c r="UXI91" s="391"/>
      <c r="UXJ91" s="392"/>
      <c r="UXK91" s="393"/>
      <c r="UXL91" s="394"/>
      <c r="UXM91" s="395"/>
      <c r="UXN91" s="389"/>
      <c r="UXO91" s="390"/>
      <c r="UXP91" s="391"/>
      <c r="UXQ91" s="392"/>
      <c r="UXR91" s="393"/>
      <c r="UXS91" s="394"/>
      <c r="UXT91" s="395"/>
      <c r="UXU91" s="389"/>
      <c r="UXV91" s="390"/>
      <c r="UXW91" s="391"/>
      <c r="UXX91" s="392"/>
      <c r="UXY91" s="393"/>
      <c r="UXZ91" s="394"/>
      <c r="UYA91" s="395"/>
      <c r="UYB91" s="389"/>
      <c r="UYC91" s="390"/>
      <c r="UYD91" s="391"/>
      <c r="UYE91" s="392"/>
      <c r="UYF91" s="393"/>
      <c r="UYG91" s="394"/>
      <c r="UYH91" s="395"/>
      <c r="UYI91" s="389"/>
      <c r="UYJ91" s="390"/>
      <c r="UYK91" s="391"/>
      <c r="UYL91" s="392"/>
      <c r="UYM91" s="393"/>
      <c r="UYN91" s="394"/>
      <c r="UYO91" s="395"/>
      <c r="UYP91" s="389"/>
      <c r="UYQ91" s="390"/>
      <c r="UYR91" s="391"/>
      <c r="UYS91" s="392"/>
      <c r="UYT91" s="393"/>
      <c r="UYU91" s="394"/>
      <c r="UYV91" s="395"/>
      <c r="UYW91" s="389"/>
      <c r="UYX91" s="390"/>
      <c r="UYY91" s="391"/>
      <c r="UYZ91" s="392"/>
      <c r="UZA91" s="393"/>
      <c r="UZB91" s="394"/>
      <c r="UZC91" s="395"/>
      <c r="UZD91" s="389"/>
      <c r="UZE91" s="390"/>
      <c r="UZF91" s="391"/>
      <c r="UZG91" s="392"/>
      <c r="UZH91" s="393"/>
      <c r="UZI91" s="394"/>
      <c r="UZJ91" s="395"/>
      <c r="UZK91" s="389"/>
      <c r="UZL91" s="390"/>
      <c r="UZM91" s="391"/>
      <c r="UZN91" s="392"/>
      <c r="UZO91" s="393"/>
      <c r="UZP91" s="394"/>
      <c r="UZQ91" s="395"/>
      <c r="UZR91" s="389"/>
      <c r="UZS91" s="390"/>
      <c r="UZT91" s="391"/>
      <c r="UZU91" s="392"/>
      <c r="UZV91" s="393"/>
      <c r="UZW91" s="394"/>
      <c r="UZX91" s="395"/>
      <c r="UZY91" s="389"/>
      <c r="UZZ91" s="390"/>
      <c r="VAA91" s="391"/>
      <c r="VAB91" s="392"/>
      <c r="VAC91" s="393"/>
      <c r="VAD91" s="394"/>
      <c r="VAE91" s="395"/>
      <c r="VAF91" s="389"/>
      <c r="VAG91" s="390"/>
      <c r="VAH91" s="391"/>
      <c r="VAI91" s="392"/>
      <c r="VAJ91" s="393"/>
      <c r="VAK91" s="394"/>
      <c r="VAL91" s="395"/>
      <c r="VAM91" s="389"/>
      <c r="VAN91" s="390"/>
      <c r="VAO91" s="391"/>
      <c r="VAP91" s="392"/>
      <c r="VAQ91" s="393"/>
      <c r="VAR91" s="394"/>
      <c r="VAS91" s="395"/>
      <c r="VAT91" s="389"/>
      <c r="VAU91" s="390"/>
      <c r="VAV91" s="391"/>
      <c r="VAW91" s="392"/>
      <c r="VAX91" s="393"/>
      <c r="VAY91" s="394"/>
      <c r="VAZ91" s="395"/>
      <c r="VBA91" s="389"/>
      <c r="VBB91" s="390"/>
      <c r="VBC91" s="391"/>
      <c r="VBD91" s="392"/>
      <c r="VBE91" s="393"/>
      <c r="VBF91" s="394"/>
      <c r="VBG91" s="395"/>
      <c r="VBH91" s="389"/>
      <c r="VBI91" s="390"/>
      <c r="VBJ91" s="391"/>
      <c r="VBK91" s="392"/>
      <c r="VBL91" s="393"/>
      <c r="VBM91" s="394"/>
      <c r="VBN91" s="395"/>
      <c r="VBO91" s="389"/>
      <c r="VBP91" s="390"/>
      <c r="VBQ91" s="391"/>
      <c r="VBR91" s="392"/>
      <c r="VBS91" s="393"/>
      <c r="VBT91" s="394"/>
      <c r="VBU91" s="395"/>
      <c r="VBV91" s="389"/>
      <c r="VBW91" s="390"/>
      <c r="VBX91" s="391"/>
      <c r="VBY91" s="392"/>
      <c r="VBZ91" s="393"/>
      <c r="VCA91" s="394"/>
      <c r="VCB91" s="395"/>
      <c r="VCC91" s="389"/>
      <c r="VCD91" s="390"/>
      <c r="VCE91" s="391"/>
      <c r="VCF91" s="392"/>
      <c r="VCG91" s="393"/>
      <c r="VCH91" s="394"/>
      <c r="VCI91" s="395"/>
      <c r="VCJ91" s="389"/>
      <c r="VCK91" s="390"/>
      <c r="VCL91" s="391"/>
      <c r="VCM91" s="392"/>
      <c r="VCN91" s="393"/>
      <c r="VCO91" s="394"/>
      <c r="VCP91" s="395"/>
      <c r="VCQ91" s="389"/>
      <c r="VCR91" s="390"/>
      <c r="VCS91" s="391"/>
      <c r="VCT91" s="392"/>
      <c r="VCU91" s="393"/>
      <c r="VCV91" s="394"/>
      <c r="VCW91" s="395"/>
      <c r="VCX91" s="389"/>
      <c r="VCY91" s="390"/>
      <c r="VCZ91" s="391"/>
      <c r="VDA91" s="392"/>
      <c r="VDB91" s="393"/>
      <c r="VDC91" s="394"/>
      <c r="VDD91" s="395"/>
      <c r="VDE91" s="389"/>
      <c r="VDF91" s="390"/>
      <c r="VDG91" s="391"/>
      <c r="VDH91" s="392"/>
      <c r="VDI91" s="393"/>
      <c r="VDJ91" s="394"/>
      <c r="VDK91" s="395"/>
      <c r="VDL91" s="389"/>
      <c r="VDM91" s="390"/>
      <c r="VDN91" s="391"/>
      <c r="VDO91" s="392"/>
      <c r="VDP91" s="393"/>
      <c r="VDQ91" s="394"/>
      <c r="VDR91" s="395"/>
      <c r="VDS91" s="389"/>
      <c r="VDT91" s="390"/>
      <c r="VDU91" s="391"/>
      <c r="VDV91" s="392"/>
      <c r="VDW91" s="393"/>
      <c r="VDX91" s="394"/>
      <c r="VDY91" s="395"/>
      <c r="VDZ91" s="389"/>
      <c r="VEA91" s="390"/>
      <c r="VEB91" s="391"/>
      <c r="VEC91" s="392"/>
      <c r="VED91" s="393"/>
      <c r="VEE91" s="394"/>
      <c r="VEF91" s="395"/>
      <c r="VEG91" s="389"/>
      <c r="VEH91" s="390"/>
      <c r="VEI91" s="391"/>
      <c r="VEJ91" s="392"/>
      <c r="VEK91" s="393"/>
      <c r="VEL91" s="394"/>
      <c r="VEM91" s="395"/>
      <c r="VEN91" s="389"/>
      <c r="VEO91" s="390"/>
      <c r="VEP91" s="391"/>
      <c r="VEQ91" s="392"/>
      <c r="VER91" s="393"/>
      <c r="VES91" s="394"/>
      <c r="VET91" s="395"/>
      <c r="VEU91" s="389"/>
      <c r="VEV91" s="390"/>
      <c r="VEW91" s="391"/>
      <c r="VEX91" s="392"/>
      <c r="VEY91" s="393"/>
      <c r="VEZ91" s="394"/>
      <c r="VFA91" s="395"/>
      <c r="VFB91" s="389"/>
      <c r="VFC91" s="390"/>
      <c r="VFD91" s="391"/>
      <c r="VFE91" s="392"/>
      <c r="VFF91" s="393"/>
      <c r="VFG91" s="394"/>
      <c r="VFH91" s="395"/>
      <c r="VFI91" s="389"/>
      <c r="VFJ91" s="390"/>
      <c r="VFK91" s="391"/>
      <c r="VFL91" s="392"/>
      <c r="VFM91" s="393"/>
      <c r="VFN91" s="394"/>
      <c r="VFO91" s="395"/>
      <c r="VFP91" s="389"/>
      <c r="VFQ91" s="390"/>
      <c r="VFR91" s="391"/>
      <c r="VFS91" s="392"/>
      <c r="VFT91" s="393"/>
      <c r="VFU91" s="394"/>
      <c r="VFV91" s="395"/>
      <c r="VFW91" s="389"/>
      <c r="VFX91" s="390"/>
      <c r="VFY91" s="391"/>
      <c r="VFZ91" s="392"/>
      <c r="VGA91" s="393"/>
      <c r="VGB91" s="394"/>
      <c r="VGC91" s="395"/>
      <c r="VGD91" s="389"/>
      <c r="VGE91" s="390"/>
      <c r="VGF91" s="391"/>
      <c r="VGG91" s="392"/>
      <c r="VGH91" s="393"/>
      <c r="VGI91" s="394"/>
      <c r="VGJ91" s="395"/>
      <c r="VGK91" s="389"/>
      <c r="VGL91" s="390"/>
      <c r="VGM91" s="391"/>
      <c r="VGN91" s="392"/>
      <c r="VGO91" s="393"/>
      <c r="VGP91" s="394"/>
      <c r="VGQ91" s="395"/>
      <c r="VGR91" s="389"/>
      <c r="VGS91" s="390"/>
      <c r="VGT91" s="391"/>
      <c r="VGU91" s="392"/>
      <c r="VGV91" s="393"/>
      <c r="VGW91" s="394"/>
      <c r="VGX91" s="395"/>
      <c r="VGY91" s="389"/>
      <c r="VGZ91" s="390"/>
      <c r="VHA91" s="391"/>
      <c r="VHB91" s="392"/>
      <c r="VHC91" s="393"/>
      <c r="VHD91" s="394"/>
      <c r="VHE91" s="395"/>
      <c r="VHF91" s="389"/>
      <c r="VHG91" s="390"/>
      <c r="VHH91" s="391"/>
      <c r="VHI91" s="392"/>
      <c r="VHJ91" s="393"/>
      <c r="VHK91" s="394"/>
      <c r="VHL91" s="395"/>
      <c r="VHM91" s="389"/>
      <c r="VHN91" s="390"/>
      <c r="VHO91" s="391"/>
      <c r="VHP91" s="392"/>
      <c r="VHQ91" s="393"/>
      <c r="VHR91" s="394"/>
      <c r="VHS91" s="395"/>
      <c r="VHT91" s="389"/>
      <c r="VHU91" s="390"/>
      <c r="VHV91" s="391"/>
      <c r="VHW91" s="392"/>
      <c r="VHX91" s="393"/>
      <c r="VHY91" s="394"/>
      <c r="VHZ91" s="395"/>
      <c r="VIA91" s="389"/>
      <c r="VIB91" s="390"/>
      <c r="VIC91" s="391"/>
      <c r="VID91" s="392"/>
      <c r="VIE91" s="393"/>
      <c r="VIF91" s="394"/>
      <c r="VIG91" s="395"/>
      <c r="VIH91" s="389"/>
      <c r="VII91" s="390"/>
      <c r="VIJ91" s="391"/>
      <c r="VIK91" s="392"/>
      <c r="VIL91" s="393"/>
      <c r="VIM91" s="394"/>
      <c r="VIN91" s="395"/>
      <c r="VIO91" s="389"/>
      <c r="VIP91" s="390"/>
      <c r="VIQ91" s="391"/>
      <c r="VIR91" s="392"/>
      <c r="VIS91" s="393"/>
      <c r="VIT91" s="394"/>
      <c r="VIU91" s="395"/>
      <c r="VIV91" s="389"/>
      <c r="VIW91" s="390"/>
      <c r="VIX91" s="391"/>
      <c r="VIY91" s="392"/>
      <c r="VIZ91" s="393"/>
      <c r="VJA91" s="394"/>
      <c r="VJB91" s="395"/>
      <c r="VJC91" s="389"/>
      <c r="VJD91" s="390"/>
      <c r="VJE91" s="391"/>
      <c r="VJF91" s="392"/>
      <c r="VJG91" s="393"/>
      <c r="VJH91" s="394"/>
      <c r="VJI91" s="395"/>
      <c r="VJJ91" s="389"/>
      <c r="VJK91" s="390"/>
      <c r="VJL91" s="391"/>
      <c r="VJM91" s="392"/>
      <c r="VJN91" s="393"/>
      <c r="VJO91" s="394"/>
      <c r="VJP91" s="395"/>
      <c r="VJQ91" s="389"/>
      <c r="VJR91" s="390"/>
      <c r="VJS91" s="391"/>
      <c r="VJT91" s="392"/>
      <c r="VJU91" s="393"/>
      <c r="VJV91" s="394"/>
      <c r="VJW91" s="395"/>
      <c r="VJX91" s="389"/>
      <c r="VJY91" s="390"/>
      <c r="VJZ91" s="391"/>
      <c r="VKA91" s="392"/>
      <c r="VKB91" s="393"/>
      <c r="VKC91" s="394"/>
      <c r="VKD91" s="395"/>
      <c r="VKE91" s="389"/>
      <c r="VKF91" s="390"/>
      <c r="VKG91" s="391"/>
      <c r="VKH91" s="392"/>
      <c r="VKI91" s="393"/>
      <c r="VKJ91" s="394"/>
      <c r="VKK91" s="395"/>
      <c r="VKL91" s="389"/>
      <c r="VKM91" s="390"/>
      <c r="VKN91" s="391"/>
      <c r="VKO91" s="392"/>
      <c r="VKP91" s="393"/>
      <c r="VKQ91" s="394"/>
      <c r="VKR91" s="395"/>
      <c r="VKS91" s="389"/>
      <c r="VKT91" s="390"/>
      <c r="VKU91" s="391"/>
      <c r="VKV91" s="392"/>
      <c r="VKW91" s="393"/>
      <c r="VKX91" s="394"/>
      <c r="VKY91" s="395"/>
      <c r="VKZ91" s="389"/>
      <c r="VLA91" s="390"/>
      <c r="VLB91" s="391"/>
      <c r="VLC91" s="392"/>
      <c r="VLD91" s="393"/>
      <c r="VLE91" s="394"/>
      <c r="VLF91" s="395"/>
      <c r="VLG91" s="389"/>
      <c r="VLH91" s="390"/>
      <c r="VLI91" s="391"/>
      <c r="VLJ91" s="392"/>
      <c r="VLK91" s="393"/>
      <c r="VLL91" s="394"/>
      <c r="VLM91" s="395"/>
      <c r="VLN91" s="389"/>
      <c r="VLO91" s="390"/>
      <c r="VLP91" s="391"/>
      <c r="VLQ91" s="392"/>
      <c r="VLR91" s="393"/>
      <c r="VLS91" s="394"/>
      <c r="VLT91" s="395"/>
      <c r="VLU91" s="389"/>
      <c r="VLV91" s="390"/>
      <c r="VLW91" s="391"/>
      <c r="VLX91" s="392"/>
      <c r="VLY91" s="393"/>
      <c r="VLZ91" s="394"/>
      <c r="VMA91" s="395"/>
      <c r="VMB91" s="389"/>
      <c r="VMC91" s="390"/>
      <c r="VMD91" s="391"/>
      <c r="VME91" s="392"/>
      <c r="VMF91" s="393"/>
      <c r="VMG91" s="394"/>
      <c r="VMH91" s="395"/>
      <c r="VMI91" s="389"/>
      <c r="VMJ91" s="390"/>
      <c r="VMK91" s="391"/>
      <c r="VML91" s="392"/>
      <c r="VMM91" s="393"/>
      <c r="VMN91" s="394"/>
      <c r="VMO91" s="395"/>
      <c r="VMP91" s="389"/>
      <c r="VMQ91" s="390"/>
      <c r="VMR91" s="391"/>
      <c r="VMS91" s="392"/>
      <c r="VMT91" s="393"/>
      <c r="VMU91" s="394"/>
      <c r="VMV91" s="395"/>
      <c r="VMW91" s="389"/>
      <c r="VMX91" s="390"/>
      <c r="VMY91" s="391"/>
      <c r="VMZ91" s="392"/>
      <c r="VNA91" s="393"/>
      <c r="VNB91" s="394"/>
      <c r="VNC91" s="395"/>
      <c r="VND91" s="389"/>
      <c r="VNE91" s="390"/>
      <c r="VNF91" s="391"/>
      <c r="VNG91" s="392"/>
      <c r="VNH91" s="393"/>
      <c r="VNI91" s="394"/>
      <c r="VNJ91" s="395"/>
      <c r="VNK91" s="389"/>
      <c r="VNL91" s="390"/>
      <c r="VNM91" s="391"/>
      <c r="VNN91" s="392"/>
      <c r="VNO91" s="393"/>
      <c r="VNP91" s="394"/>
      <c r="VNQ91" s="395"/>
      <c r="VNR91" s="389"/>
      <c r="VNS91" s="390"/>
      <c r="VNT91" s="391"/>
      <c r="VNU91" s="392"/>
      <c r="VNV91" s="393"/>
      <c r="VNW91" s="394"/>
      <c r="VNX91" s="395"/>
      <c r="VNY91" s="389"/>
      <c r="VNZ91" s="390"/>
      <c r="VOA91" s="391"/>
      <c r="VOB91" s="392"/>
      <c r="VOC91" s="393"/>
      <c r="VOD91" s="394"/>
      <c r="VOE91" s="395"/>
      <c r="VOF91" s="389"/>
      <c r="VOG91" s="390"/>
      <c r="VOH91" s="391"/>
      <c r="VOI91" s="392"/>
      <c r="VOJ91" s="393"/>
      <c r="VOK91" s="394"/>
      <c r="VOL91" s="395"/>
      <c r="VOM91" s="389"/>
      <c r="VON91" s="390"/>
      <c r="VOO91" s="391"/>
      <c r="VOP91" s="392"/>
      <c r="VOQ91" s="393"/>
      <c r="VOR91" s="394"/>
      <c r="VOS91" s="395"/>
      <c r="VOT91" s="389"/>
      <c r="VOU91" s="390"/>
      <c r="VOV91" s="391"/>
      <c r="VOW91" s="392"/>
      <c r="VOX91" s="393"/>
      <c r="VOY91" s="394"/>
      <c r="VOZ91" s="395"/>
      <c r="VPA91" s="389"/>
      <c r="VPB91" s="390"/>
      <c r="VPC91" s="391"/>
      <c r="VPD91" s="392"/>
      <c r="VPE91" s="393"/>
      <c r="VPF91" s="394"/>
      <c r="VPG91" s="395"/>
      <c r="VPH91" s="389"/>
      <c r="VPI91" s="390"/>
      <c r="VPJ91" s="391"/>
      <c r="VPK91" s="392"/>
      <c r="VPL91" s="393"/>
      <c r="VPM91" s="394"/>
      <c r="VPN91" s="395"/>
      <c r="VPO91" s="389"/>
      <c r="VPP91" s="390"/>
      <c r="VPQ91" s="391"/>
      <c r="VPR91" s="392"/>
      <c r="VPS91" s="393"/>
      <c r="VPT91" s="394"/>
      <c r="VPU91" s="395"/>
      <c r="VPV91" s="389"/>
      <c r="VPW91" s="390"/>
      <c r="VPX91" s="391"/>
      <c r="VPY91" s="392"/>
      <c r="VPZ91" s="393"/>
      <c r="VQA91" s="394"/>
      <c r="VQB91" s="395"/>
      <c r="VQC91" s="389"/>
      <c r="VQD91" s="390"/>
      <c r="VQE91" s="391"/>
      <c r="VQF91" s="392"/>
      <c r="VQG91" s="393"/>
      <c r="VQH91" s="394"/>
      <c r="VQI91" s="395"/>
      <c r="VQJ91" s="389"/>
      <c r="VQK91" s="390"/>
      <c r="VQL91" s="391"/>
      <c r="VQM91" s="392"/>
      <c r="VQN91" s="393"/>
      <c r="VQO91" s="394"/>
      <c r="VQP91" s="395"/>
      <c r="VQQ91" s="389"/>
      <c r="VQR91" s="390"/>
      <c r="VQS91" s="391"/>
      <c r="VQT91" s="392"/>
      <c r="VQU91" s="393"/>
      <c r="VQV91" s="394"/>
      <c r="VQW91" s="395"/>
      <c r="VQX91" s="389"/>
      <c r="VQY91" s="390"/>
      <c r="VQZ91" s="391"/>
      <c r="VRA91" s="392"/>
      <c r="VRB91" s="393"/>
      <c r="VRC91" s="394"/>
      <c r="VRD91" s="395"/>
      <c r="VRE91" s="389"/>
      <c r="VRF91" s="390"/>
      <c r="VRG91" s="391"/>
      <c r="VRH91" s="392"/>
      <c r="VRI91" s="393"/>
      <c r="VRJ91" s="394"/>
      <c r="VRK91" s="395"/>
      <c r="VRL91" s="389"/>
      <c r="VRM91" s="390"/>
      <c r="VRN91" s="391"/>
      <c r="VRO91" s="392"/>
      <c r="VRP91" s="393"/>
      <c r="VRQ91" s="394"/>
      <c r="VRR91" s="395"/>
      <c r="VRS91" s="389"/>
      <c r="VRT91" s="390"/>
      <c r="VRU91" s="391"/>
      <c r="VRV91" s="392"/>
      <c r="VRW91" s="393"/>
      <c r="VRX91" s="394"/>
      <c r="VRY91" s="395"/>
      <c r="VRZ91" s="389"/>
      <c r="VSA91" s="390"/>
      <c r="VSB91" s="391"/>
      <c r="VSC91" s="392"/>
      <c r="VSD91" s="393"/>
      <c r="VSE91" s="394"/>
      <c r="VSF91" s="395"/>
      <c r="VSG91" s="389"/>
      <c r="VSH91" s="390"/>
      <c r="VSI91" s="391"/>
      <c r="VSJ91" s="392"/>
      <c r="VSK91" s="393"/>
      <c r="VSL91" s="394"/>
      <c r="VSM91" s="395"/>
      <c r="VSN91" s="389"/>
      <c r="VSO91" s="390"/>
      <c r="VSP91" s="391"/>
      <c r="VSQ91" s="392"/>
      <c r="VSR91" s="393"/>
      <c r="VSS91" s="394"/>
      <c r="VST91" s="395"/>
      <c r="VSU91" s="389"/>
      <c r="VSV91" s="390"/>
      <c r="VSW91" s="391"/>
      <c r="VSX91" s="392"/>
      <c r="VSY91" s="393"/>
      <c r="VSZ91" s="394"/>
      <c r="VTA91" s="395"/>
      <c r="VTB91" s="389"/>
      <c r="VTC91" s="390"/>
      <c r="VTD91" s="391"/>
      <c r="VTE91" s="392"/>
      <c r="VTF91" s="393"/>
      <c r="VTG91" s="394"/>
      <c r="VTH91" s="395"/>
      <c r="VTI91" s="389"/>
      <c r="VTJ91" s="390"/>
      <c r="VTK91" s="391"/>
      <c r="VTL91" s="392"/>
      <c r="VTM91" s="393"/>
      <c r="VTN91" s="394"/>
      <c r="VTO91" s="395"/>
      <c r="VTP91" s="389"/>
      <c r="VTQ91" s="390"/>
      <c r="VTR91" s="391"/>
      <c r="VTS91" s="392"/>
      <c r="VTT91" s="393"/>
      <c r="VTU91" s="394"/>
      <c r="VTV91" s="395"/>
      <c r="VTW91" s="389"/>
      <c r="VTX91" s="390"/>
      <c r="VTY91" s="391"/>
      <c r="VTZ91" s="392"/>
      <c r="VUA91" s="393"/>
      <c r="VUB91" s="394"/>
      <c r="VUC91" s="395"/>
      <c r="VUD91" s="389"/>
      <c r="VUE91" s="390"/>
      <c r="VUF91" s="391"/>
      <c r="VUG91" s="392"/>
      <c r="VUH91" s="393"/>
      <c r="VUI91" s="394"/>
      <c r="VUJ91" s="395"/>
      <c r="VUK91" s="389"/>
      <c r="VUL91" s="390"/>
      <c r="VUM91" s="391"/>
      <c r="VUN91" s="392"/>
      <c r="VUO91" s="393"/>
      <c r="VUP91" s="394"/>
      <c r="VUQ91" s="395"/>
      <c r="VUR91" s="389"/>
      <c r="VUS91" s="390"/>
      <c r="VUT91" s="391"/>
      <c r="VUU91" s="392"/>
      <c r="VUV91" s="393"/>
      <c r="VUW91" s="394"/>
      <c r="VUX91" s="395"/>
      <c r="VUY91" s="389"/>
      <c r="VUZ91" s="390"/>
      <c r="VVA91" s="391"/>
      <c r="VVB91" s="392"/>
      <c r="VVC91" s="393"/>
      <c r="VVD91" s="394"/>
      <c r="VVE91" s="395"/>
      <c r="VVF91" s="389"/>
      <c r="VVG91" s="390"/>
      <c r="VVH91" s="391"/>
      <c r="VVI91" s="392"/>
      <c r="VVJ91" s="393"/>
      <c r="VVK91" s="394"/>
      <c r="VVL91" s="395"/>
      <c r="VVM91" s="389"/>
      <c r="VVN91" s="390"/>
      <c r="VVO91" s="391"/>
      <c r="VVP91" s="392"/>
      <c r="VVQ91" s="393"/>
      <c r="VVR91" s="394"/>
      <c r="VVS91" s="395"/>
      <c r="VVT91" s="389"/>
      <c r="VVU91" s="390"/>
      <c r="VVV91" s="391"/>
      <c r="VVW91" s="392"/>
      <c r="VVX91" s="393"/>
      <c r="VVY91" s="394"/>
      <c r="VVZ91" s="395"/>
      <c r="VWA91" s="389"/>
      <c r="VWB91" s="390"/>
      <c r="VWC91" s="391"/>
      <c r="VWD91" s="392"/>
      <c r="VWE91" s="393"/>
      <c r="VWF91" s="394"/>
      <c r="VWG91" s="395"/>
      <c r="VWH91" s="389"/>
      <c r="VWI91" s="390"/>
      <c r="VWJ91" s="391"/>
      <c r="VWK91" s="392"/>
      <c r="VWL91" s="393"/>
      <c r="VWM91" s="394"/>
      <c r="VWN91" s="395"/>
      <c r="VWO91" s="389"/>
      <c r="VWP91" s="390"/>
      <c r="VWQ91" s="391"/>
      <c r="VWR91" s="392"/>
      <c r="VWS91" s="393"/>
      <c r="VWT91" s="394"/>
      <c r="VWU91" s="395"/>
      <c r="VWV91" s="389"/>
      <c r="VWW91" s="390"/>
      <c r="VWX91" s="391"/>
      <c r="VWY91" s="392"/>
      <c r="VWZ91" s="393"/>
      <c r="VXA91" s="394"/>
      <c r="VXB91" s="395"/>
      <c r="VXC91" s="389"/>
      <c r="VXD91" s="390"/>
      <c r="VXE91" s="391"/>
      <c r="VXF91" s="392"/>
      <c r="VXG91" s="393"/>
      <c r="VXH91" s="394"/>
      <c r="VXI91" s="395"/>
      <c r="VXJ91" s="389"/>
      <c r="VXK91" s="390"/>
      <c r="VXL91" s="391"/>
      <c r="VXM91" s="392"/>
      <c r="VXN91" s="393"/>
      <c r="VXO91" s="394"/>
      <c r="VXP91" s="395"/>
      <c r="VXQ91" s="389"/>
      <c r="VXR91" s="390"/>
      <c r="VXS91" s="391"/>
      <c r="VXT91" s="392"/>
      <c r="VXU91" s="393"/>
      <c r="VXV91" s="394"/>
      <c r="VXW91" s="395"/>
      <c r="VXX91" s="389"/>
      <c r="VXY91" s="390"/>
      <c r="VXZ91" s="391"/>
      <c r="VYA91" s="392"/>
      <c r="VYB91" s="393"/>
      <c r="VYC91" s="394"/>
      <c r="VYD91" s="395"/>
      <c r="VYE91" s="389"/>
      <c r="VYF91" s="390"/>
      <c r="VYG91" s="391"/>
      <c r="VYH91" s="392"/>
      <c r="VYI91" s="393"/>
      <c r="VYJ91" s="394"/>
      <c r="VYK91" s="395"/>
      <c r="VYL91" s="389"/>
      <c r="VYM91" s="390"/>
      <c r="VYN91" s="391"/>
      <c r="VYO91" s="392"/>
      <c r="VYP91" s="393"/>
      <c r="VYQ91" s="394"/>
      <c r="VYR91" s="395"/>
      <c r="VYS91" s="389"/>
      <c r="VYT91" s="390"/>
      <c r="VYU91" s="391"/>
      <c r="VYV91" s="392"/>
      <c r="VYW91" s="393"/>
      <c r="VYX91" s="394"/>
      <c r="VYY91" s="395"/>
      <c r="VYZ91" s="389"/>
      <c r="VZA91" s="390"/>
      <c r="VZB91" s="391"/>
      <c r="VZC91" s="392"/>
      <c r="VZD91" s="393"/>
      <c r="VZE91" s="394"/>
      <c r="VZF91" s="395"/>
      <c r="VZG91" s="389"/>
      <c r="VZH91" s="390"/>
      <c r="VZI91" s="391"/>
      <c r="VZJ91" s="392"/>
      <c r="VZK91" s="393"/>
      <c r="VZL91" s="394"/>
      <c r="VZM91" s="395"/>
      <c r="VZN91" s="389"/>
      <c r="VZO91" s="390"/>
      <c r="VZP91" s="391"/>
      <c r="VZQ91" s="392"/>
      <c r="VZR91" s="393"/>
      <c r="VZS91" s="394"/>
      <c r="VZT91" s="395"/>
      <c r="VZU91" s="389"/>
      <c r="VZV91" s="390"/>
      <c r="VZW91" s="391"/>
      <c r="VZX91" s="392"/>
      <c r="VZY91" s="393"/>
      <c r="VZZ91" s="394"/>
      <c r="WAA91" s="395"/>
      <c r="WAB91" s="389"/>
      <c r="WAC91" s="390"/>
      <c r="WAD91" s="391"/>
      <c r="WAE91" s="392"/>
      <c r="WAF91" s="393"/>
      <c r="WAG91" s="394"/>
      <c r="WAH91" s="395"/>
      <c r="WAI91" s="389"/>
      <c r="WAJ91" s="390"/>
      <c r="WAK91" s="391"/>
      <c r="WAL91" s="392"/>
      <c r="WAM91" s="393"/>
      <c r="WAN91" s="394"/>
      <c r="WAO91" s="395"/>
      <c r="WAP91" s="389"/>
      <c r="WAQ91" s="390"/>
      <c r="WAR91" s="391"/>
      <c r="WAS91" s="392"/>
      <c r="WAT91" s="393"/>
      <c r="WAU91" s="394"/>
      <c r="WAV91" s="395"/>
      <c r="WAW91" s="389"/>
      <c r="WAX91" s="390"/>
      <c r="WAY91" s="391"/>
      <c r="WAZ91" s="392"/>
      <c r="WBA91" s="393"/>
      <c r="WBB91" s="394"/>
      <c r="WBC91" s="395"/>
      <c r="WBD91" s="389"/>
      <c r="WBE91" s="390"/>
      <c r="WBF91" s="391"/>
      <c r="WBG91" s="392"/>
      <c r="WBH91" s="393"/>
      <c r="WBI91" s="394"/>
      <c r="WBJ91" s="395"/>
      <c r="WBK91" s="389"/>
      <c r="WBL91" s="390"/>
      <c r="WBM91" s="391"/>
      <c r="WBN91" s="392"/>
      <c r="WBO91" s="393"/>
      <c r="WBP91" s="394"/>
      <c r="WBQ91" s="395"/>
      <c r="WBR91" s="389"/>
      <c r="WBS91" s="390"/>
      <c r="WBT91" s="391"/>
      <c r="WBU91" s="392"/>
      <c r="WBV91" s="393"/>
      <c r="WBW91" s="394"/>
      <c r="WBX91" s="395"/>
      <c r="WBY91" s="389"/>
      <c r="WBZ91" s="390"/>
      <c r="WCA91" s="391"/>
      <c r="WCB91" s="392"/>
      <c r="WCC91" s="393"/>
      <c r="WCD91" s="394"/>
      <c r="WCE91" s="395"/>
      <c r="WCF91" s="389"/>
      <c r="WCG91" s="390"/>
      <c r="WCH91" s="391"/>
      <c r="WCI91" s="392"/>
      <c r="WCJ91" s="393"/>
      <c r="WCK91" s="394"/>
      <c r="WCL91" s="395"/>
      <c r="WCM91" s="389"/>
      <c r="WCN91" s="390"/>
      <c r="WCO91" s="391"/>
      <c r="WCP91" s="392"/>
      <c r="WCQ91" s="393"/>
      <c r="WCR91" s="394"/>
      <c r="WCS91" s="395"/>
      <c r="WCT91" s="389"/>
      <c r="WCU91" s="390"/>
      <c r="WCV91" s="391"/>
      <c r="WCW91" s="392"/>
      <c r="WCX91" s="393"/>
      <c r="WCY91" s="394"/>
      <c r="WCZ91" s="395"/>
      <c r="WDA91" s="389"/>
      <c r="WDB91" s="390"/>
      <c r="WDC91" s="391"/>
      <c r="WDD91" s="392"/>
      <c r="WDE91" s="393"/>
      <c r="WDF91" s="394"/>
      <c r="WDG91" s="395"/>
      <c r="WDH91" s="389"/>
      <c r="WDI91" s="390"/>
      <c r="WDJ91" s="391"/>
      <c r="WDK91" s="392"/>
      <c r="WDL91" s="393"/>
      <c r="WDM91" s="394"/>
      <c r="WDN91" s="395"/>
      <c r="WDO91" s="389"/>
      <c r="WDP91" s="390"/>
      <c r="WDQ91" s="391"/>
      <c r="WDR91" s="392"/>
      <c r="WDS91" s="393"/>
      <c r="WDT91" s="394"/>
      <c r="WDU91" s="395"/>
      <c r="WDV91" s="389"/>
      <c r="WDW91" s="390"/>
      <c r="WDX91" s="391"/>
      <c r="WDY91" s="392"/>
      <c r="WDZ91" s="393"/>
      <c r="WEA91" s="394"/>
      <c r="WEB91" s="395"/>
      <c r="WEC91" s="389"/>
      <c r="WED91" s="390"/>
      <c r="WEE91" s="391"/>
      <c r="WEF91" s="392"/>
      <c r="WEG91" s="393"/>
      <c r="WEH91" s="394"/>
      <c r="WEI91" s="395"/>
      <c r="WEJ91" s="389"/>
      <c r="WEK91" s="390"/>
      <c r="WEL91" s="391"/>
      <c r="WEM91" s="392"/>
      <c r="WEN91" s="393"/>
      <c r="WEO91" s="394"/>
      <c r="WEP91" s="395"/>
      <c r="WEQ91" s="389"/>
      <c r="WER91" s="390"/>
      <c r="WES91" s="391"/>
      <c r="WET91" s="392"/>
      <c r="WEU91" s="393"/>
      <c r="WEV91" s="394"/>
      <c r="WEW91" s="395"/>
      <c r="WEX91" s="389"/>
      <c r="WEY91" s="390"/>
      <c r="WEZ91" s="391"/>
      <c r="WFA91" s="392"/>
      <c r="WFB91" s="393"/>
      <c r="WFC91" s="394"/>
      <c r="WFD91" s="395"/>
      <c r="WFE91" s="389"/>
      <c r="WFF91" s="390"/>
      <c r="WFG91" s="391"/>
      <c r="WFH91" s="392"/>
      <c r="WFI91" s="393"/>
      <c r="WFJ91" s="394"/>
      <c r="WFK91" s="395"/>
      <c r="WFL91" s="389"/>
      <c r="WFM91" s="390"/>
      <c r="WFN91" s="391"/>
      <c r="WFO91" s="392"/>
      <c r="WFP91" s="393"/>
      <c r="WFQ91" s="394"/>
      <c r="WFR91" s="395"/>
      <c r="WFS91" s="389"/>
      <c r="WFT91" s="390"/>
      <c r="WFU91" s="391"/>
      <c r="WFV91" s="392"/>
      <c r="WFW91" s="393"/>
      <c r="WFX91" s="394"/>
      <c r="WFY91" s="395"/>
      <c r="WFZ91" s="389"/>
      <c r="WGA91" s="390"/>
      <c r="WGB91" s="391"/>
      <c r="WGC91" s="392"/>
      <c r="WGD91" s="393"/>
      <c r="WGE91" s="394"/>
      <c r="WGF91" s="395"/>
      <c r="WGG91" s="389"/>
      <c r="WGH91" s="390"/>
      <c r="WGI91" s="391"/>
      <c r="WGJ91" s="392"/>
      <c r="WGK91" s="393"/>
      <c r="WGL91" s="394"/>
      <c r="WGM91" s="395"/>
      <c r="WGN91" s="389"/>
      <c r="WGO91" s="390"/>
      <c r="WGP91" s="391"/>
      <c r="WGQ91" s="392"/>
      <c r="WGR91" s="393"/>
      <c r="WGS91" s="394"/>
      <c r="WGT91" s="395"/>
      <c r="WGU91" s="389"/>
      <c r="WGV91" s="390"/>
      <c r="WGW91" s="391"/>
      <c r="WGX91" s="392"/>
      <c r="WGY91" s="393"/>
      <c r="WGZ91" s="394"/>
      <c r="WHA91" s="395"/>
      <c r="WHB91" s="389"/>
      <c r="WHC91" s="390"/>
      <c r="WHD91" s="391"/>
      <c r="WHE91" s="392"/>
      <c r="WHF91" s="393"/>
      <c r="WHG91" s="394"/>
      <c r="WHH91" s="395"/>
      <c r="WHI91" s="389"/>
      <c r="WHJ91" s="390"/>
      <c r="WHK91" s="391"/>
      <c r="WHL91" s="392"/>
      <c r="WHM91" s="393"/>
      <c r="WHN91" s="394"/>
      <c r="WHO91" s="395"/>
      <c r="WHP91" s="389"/>
      <c r="WHQ91" s="390"/>
      <c r="WHR91" s="391"/>
      <c r="WHS91" s="392"/>
      <c r="WHT91" s="393"/>
      <c r="WHU91" s="394"/>
      <c r="WHV91" s="395"/>
      <c r="WHW91" s="389"/>
      <c r="WHX91" s="390"/>
      <c r="WHY91" s="391"/>
      <c r="WHZ91" s="392"/>
      <c r="WIA91" s="393"/>
      <c r="WIB91" s="394"/>
      <c r="WIC91" s="395"/>
      <c r="WID91" s="389"/>
      <c r="WIE91" s="390"/>
      <c r="WIF91" s="391"/>
      <c r="WIG91" s="392"/>
      <c r="WIH91" s="393"/>
      <c r="WII91" s="394"/>
      <c r="WIJ91" s="395"/>
      <c r="WIK91" s="389"/>
      <c r="WIL91" s="390"/>
      <c r="WIM91" s="391"/>
      <c r="WIN91" s="392"/>
      <c r="WIO91" s="393"/>
      <c r="WIP91" s="394"/>
      <c r="WIQ91" s="395"/>
      <c r="WIR91" s="389"/>
      <c r="WIS91" s="390"/>
      <c r="WIT91" s="391"/>
      <c r="WIU91" s="392"/>
      <c r="WIV91" s="393"/>
      <c r="WIW91" s="394"/>
      <c r="WIX91" s="395"/>
      <c r="WIY91" s="389"/>
      <c r="WIZ91" s="390"/>
      <c r="WJA91" s="391"/>
      <c r="WJB91" s="392"/>
      <c r="WJC91" s="393"/>
      <c r="WJD91" s="394"/>
      <c r="WJE91" s="395"/>
      <c r="WJF91" s="389"/>
      <c r="WJG91" s="390"/>
      <c r="WJH91" s="391"/>
      <c r="WJI91" s="392"/>
      <c r="WJJ91" s="393"/>
      <c r="WJK91" s="394"/>
      <c r="WJL91" s="395"/>
      <c r="WJM91" s="389"/>
      <c r="WJN91" s="390"/>
      <c r="WJO91" s="391"/>
      <c r="WJP91" s="392"/>
      <c r="WJQ91" s="393"/>
      <c r="WJR91" s="394"/>
      <c r="WJS91" s="395"/>
      <c r="WJT91" s="389"/>
      <c r="WJU91" s="390"/>
      <c r="WJV91" s="391"/>
      <c r="WJW91" s="392"/>
      <c r="WJX91" s="393"/>
      <c r="WJY91" s="394"/>
      <c r="WJZ91" s="395"/>
      <c r="WKA91" s="389"/>
      <c r="WKB91" s="390"/>
      <c r="WKC91" s="391"/>
      <c r="WKD91" s="392"/>
      <c r="WKE91" s="393"/>
      <c r="WKF91" s="394"/>
      <c r="WKG91" s="395"/>
      <c r="WKH91" s="389"/>
      <c r="WKI91" s="390"/>
      <c r="WKJ91" s="391"/>
      <c r="WKK91" s="392"/>
      <c r="WKL91" s="393"/>
      <c r="WKM91" s="394"/>
      <c r="WKN91" s="395"/>
      <c r="WKO91" s="389"/>
      <c r="WKP91" s="390"/>
      <c r="WKQ91" s="391"/>
      <c r="WKR91" s="392"/>
      <c r="WKS91" s="393"/>
      <c r="WKT91" s="394"/>
      <c r="WKU91" s="395"/>
      <c r="WKV91" s="389"/>
      <c r="WKW91" s="390"/>
      <c r="WKX91" s="391"/>
      <c r="WKY91" s="392"/>
      <c r="WKZ91" s="393"/>
      <c r="WLA91" s="394"/>
      <c r="WLB91" s="395"/>
      <c r="WLC91" s="389"/>
      <c r="WLD91" s="390"/>
      <c r="WLE91" s="391"/>
      <c r="WLF91" s="392"/>
      <c r="WLG91" s="393"/>
      <c r="WLH91" s="394"/>
      <c r="WLI91" s="395"/>
      <c r="WLJ91" s="389"/>
      <c r="WLK91" s="390"/>
      <c r="WLL91" s="391"/>
      <c r="WLM91" s="392"/>
      <c r="WLN91" s="393"/>
      <c r="WLO91" s="394"/>
      <c r="WLP91" s="395"/>
      <c r="WLQ91" s="389"/>
      <c r="WLR91" s="390"/>
      <c r="WLS91" s="391"/>
      <c r="WLT91" s="392"/>
      <c r="WLU91" s="393"/>
      <c r="WLV91" s="394"/>
      <c r="WLW91" s="395"/>
      <c r="WLX91" s="389"/>
      <c r="WLY91" s="390"/>
      <c r="WLZ91" s="391"/>
      <c r="WMA91" s="392"/>
      <c r="WMB91" s="393"/>
      <c r="WMC91" s="394"/>
      <c r="WMD91" s="395"/>
      <c r="WME91" s="389"/>
      <c r="WMF91" s="390"/>
      <c r="WMG91" s="391"/>
      <c r="WMH91" s="392"/>
      <c r="WMI91" s="393"/>
      <c r="WMJ91" s="394"/>
      <c r="WMK91" s="395"/>
      <c r="WML91" s="389"/>
      <c r="WMM91" s="390"/>
      <c r="WMN91" s="391"/>
      <c r="WMO91" s="392"/>
      <c r="WMP91" s="393"/>
      <c r="WMQ91" s="394"/>
      <c r="WMR91" s="395"/>
      <c r="WMS91" s="389"/>
      <c r="WMT91" s="390"/>
      <c r="WMU91" s="391"/>
      <c r="WMV91" s="392"/>
      <c r="WMW91" s="393"/>
      <c r="WMX91" s="394"/>
      <c r="WMY91" s="395"/>
      <c r="WMZ91" s="389"/>
      <c r="WNA91" s="390"/>
      <c r="WNB91" s="391"/>
      <c r="WNC91" s="392"/>
      <c r="WND91" s="393"/>
      <c r="WNE91" s="394"/>
      <c r="WNF91" s="395"/>
      <c r="WNG91" s="389"/>
      <c r="WNH91" s="390"/>
      <c r="WNI91" s="391"/>
      <c r="WNJ91" s="392"/>
      <c r="WNK91" s="393"/>
      <c r="WNL91" s="394"/>
      <c r="WNM91" s="395"/>
      <c r="WNN91" s="389"/>
      <c r="WNO91" s="390"/>
      <c r="WNP91" s="391"/>
      <c r="WNQ91" s="392"/>
      <c r="WNR91" s="393"/>
      <c r="WNS91" s="394"/>
      <c r="WNT91" s="395"/>
      <c r="WNU91" s="389"/>
      <c r="WNV91" s="390"/>
      <c r="WNW91" s="391"/>
      <c r="WNX91" s="392"/>
      <c r="WNY91" s="393"/>
      <c r="WNZ91" s="394"/>
      <c r="WOA91" s="395"/>
      <c r="WOB91" s="389"/>
      <c r="WOC91" s="390"/>
      <c r="WOD91" s="391"/>
      <c r="WOE91" s="392"/>
      <c r="WOF91" s="393"/>
      <c r="WOG91" s="394"/>
      <c r="WOH91" s="395"/>
      <c r="WOI91" s="389"/>
      <c r="WOJ91" s="390"/>
      <c r="WOK91" s="391"/>
      <c r="WOL91" s="392"/>
      <c r="WOM91" s="393"/>
      <c r="WON91" s="394"/>
      <c r="WOO91" s="395"/>
      <c r="WOP91" s="389"/>
      <c r="WOQ91" s="390"/>
      <c r="WOR91" s="391"/>
      <c r="WOS91" s="392"/>
      <c r="WOT91" s="393"/>
      <c r="WOU91" s="394"/>
      <c r="WOV91" s="395"/>
      <c r="WOW91" s="389"/>
      <c r="WOX91" s="390"/>
      <c r="WOY91" s="391"/>
      <c r="WOZ91" s="392"/>
      <c r="WPA91" s="393"/>
      <c r="WPB91" s="394"/>
      <c r="WPC91" s="395"/>
      <c r="WPD91" s="389"/>
      <c r="WPE91" s="390"/>
      <c r="WPF91" s="391"/>
      <c r="WPG91" s="392"/>
      <c r="WPH91" s="393"/>
      <c r="WPI91" s="394"/>
      <c r="WPJ91" s="395"/>
      <c r="WPK91" s="389"/>
      <c r="WPL91" s="390"/>
      <c r="WPM91" s="391"/>
      <c r="WPN91" s="392"/>
      <c r="WPO91" s="393"/>
      <c r="WPP91" s="394"/>
      <c r="WPQ91" s="395"/>
      <c r="WPR91" s="389"/>
      <c r="WPS91" s="390"/>
      <c r="WPT91" s="391"/>
      <c r="WPU91" s="392"/>
      <c r="WPV91" s="393"/>
      <c r="WPW91" s="394"/>
      <c r="WPX91" s="395"/>
      <c r="WPY91" s="389"/>
      <c r="WPZ91" s="390"/>
      <c r="WQA91" s="391"/>
      <c r="WQB91" s="392"/>
      <c r="WQC91" s="393"/>
      <c r="WQD91" s="394"/>
      <c r="WQE91" s="395"/>
      <c r="WQF91" s="389"/>
      <c r="WQG91" s="390"/>
      <c r="WQH91" s="391"/>
      <c r="WQI91" s="392"/>
      <c r="WQJ91" s="393"/>
      <c r="WQK91" s="394"/>
      <c r="WQL91" s="395"/>
      <c r="WQM91" s="389"/>
      <c r="WQN91" s="390"/>
      <c r="WQO91" s="391"/>
      <c r="WQP91" s="392"/>
      <c r="WQQ91" s="393"/>
      <c r="WQR91" s="394"/>
      <c r="WQS91" s="395"/>
      <c r="WQT91" s="389"/>
      <c r="WQU91" s="390"/>
      <c r="WQV91" s="391"/>
      <c r="WQW91" s="392"/>
      <c r="WQX91" s="393"/>
      <c r="WQY91" s="394"/>
      <c r="WQZ91" s="395"/>
      <c r="WRA91" s="389"/>
      <c r="WRB91" s="390"/>
      <c r="WRC91" s="391"/>
      <c r="WRD91" s="392"/>
      <c r="WRE91" s="393"/>
      <c r="WRF91" s="394"/>
      <c r="WRG91" s="395"/>
      <c r="WRH91" s="389"/>
      <c r="WRI91" s="390"/>
      <c r="WRJ91" s="391"/>
      <c r="WRK91" s="392"/>
      <c r="WRL91" s="393"/>
      <c r="WRM91" s="394"/>
      <c r="WRN91" s="395"/>
      <c r="WRO91" s="389"/>
      <c r="WRP91" s="390"/>
      <c r="WRQ91" s="391"/>
      <c r="WRR91" s="392"/>
      <c r="WRS91" s="393"/>
      <c r="WRT91" s="394"/>
      <c r="WRU91" s="395"/>
      <c r="WRV91" s="389"/>
      <c r="WRW91" s="390"/>
      <c r="WRX91" s="391"/>
      <c r="WRY91" s="392"/>
      <c r="WRZ91" s="393"/>
      <c r="WSA91" s="394"/>
      <c r="WSB91" s="395"/>
      <c r="WSC91" s="389"/>
      <c r="WSD91" s="390"/>
      <c r="WSE91" s="391"/>
      <c r="WSF91" s="392"/>
      <c r="WSG91" s="393"/>
      <c r="WSH91" s="394"/>
      <c r="WSI91" s="395"/>
      <c r="WSJ91" s="389"/>
      <c r="WSK91" s="390"/>
      <c r="WSL91" s="391"/>
      <c r="WSM91" s="392"/>
      <c r="WSN91" s="393"/>
      <c r="WSO91" s="394"/>
      <c r="WSP91" s="395"/>
      <c r="WSQ91" s="389"/>
      <c r="WSR91" s="390"/>
      <c r="WSS91" s="391"/>
      <c r="WST91" s="392"/>
      <c r="WSU91" s="393"/>
      <c r="WSV91" s="394"/>
      <c r="WSW91" s="395"/>
      <c r="WSX91" s="389"/>
      <c r="WSY91" s="390"/>
      <c r="WSZ91" s="391"/>
      <c r="WTA91" s="392"/>
      <c r="WTB91" s="393"/>
      <c r="WTC91" s="394"/>
      <c r="WTD91" s="395"/>
      <c r="WTE91" s="389"/>
      <c r="WTF91" s="390"/>
      <c r="WTG91" s="391"/>
      <c r="WTH91" s="392"/>
      <c r="WTI91" s="393"/>
      <c r="WTJ91" s="394"/>
      <c r="WTK91" s="395"/>
      <c r="WTL91" s="389"/>
      <c r="WTM91" s="390"/>
      <c r="WTN91" s="391"/>
      <c r="WTO91" s="392"/>
      <c r="WTP91" s="393"/>
      <c r="WTQ91" s="394"/>
      <c r="WTR91" s="395"/>
      <c r="WTS91" s="389"/>
      <c r="WTT91" s="390"/>
      <c r="WTU91" s="391"/>
      <c r="WTV91" s="392"/>
      <c r="WTW91" s="393"/>
      <c r="WTX91" s="394"/>
      <c r="WTY91" s="395"/>
      <c r="WTZ91" s="389"/>
      <c r="WUA91" s="390"/>
      <c r="WUB91" s="391"/>
      <c r="WUC91" s="392"/>
      <c r="WUD91" s="393"/>
      <c r="WUE91" s="394"/>
      <c r="WUF91" s="395"/>
      <c r="WUG91" s="389"/>
      <c r="WUH91" s="390"/>
      <c r="WUI91" s="391"/>
      <c r="WUJ91" s="392"/>
      <c r="WUK91" s="393"/>
      <c r="WUL91" s="394"/>
      <c r="WUM91" s="395"/>
      <c r="WUN91" s="389"/>
      <c r="WUO91" s="390"/>
      <c r="WUP91" s="391"/>
      <c r="WUQ91" s="392"/>
      <c r="WUR91" s="393"/>
      <c r="WUS91" s="394"/>
      <c r="WUT91" s="395"/>
      <c r="WUU91" s="389"/>
      <c r="WUV91" s="390"/>
      <c r="WUW91" s="391"/>
      <c r="WUX91" s="392"/>
      <c r="WUY91" s="393"/>
      <c r="WUZ91" s="394"/>
      <c r="WVA91" s="395"/>
      <c r="WVB91" s="389"/>
      <c r="WVC91" s="390"/>
      <c r="WVD91" s="391"/>
      <c r="WVE91" s="392"/>
      <c r="WVF91" s="393"/>
      <c r="WVG91" s="394"/>
      <c r="WVH91" s="395"/>
      <c r="WVI91" s="389"/>
      <c r="WVJ91" s="390"/>
      <c r="WVK91" s="391"/>
      <c r="WVL91" s="392"/>
      <c r="WVM91" s="393"/>
      <c r="WVN91" s="394"/>
      <c r="WVO91" s="395"/>
      <c r="WVP91" s="389"/>
      <c r="WVQ91" s="390"/>
      <c r="WVR91" s="391"/>
      <c r="WVS91" s="392"/>
      <c r="WVT91" s="393"/>
      <c r="WVU91" s="394"/>
      <c r="WVV91" s="395"/>
      <c r="WVW91" s="389"/>
      <c r="WVX91" s="390"/>
      <c r="WVY91" s="391"/>
      <c r="WVZ91" s="392"/>
      <c r="WWA91" s="393"/>
      <c r="WWB91" s="394"/>
      <c r="WWC91" s="395"/>
      <c r="WWD91" s="389"/>
      <c r="WWE91" s="390"/>
      <c r="WWF91" s="391"/>
      <c r="WWG91" s="392"/>
      <c r="WWH91" s="393"/>
      <c r="WWI91" s="394"/>
      <c r="WWJ91" s="395"/>
      <c r="WWK91" s="389"/>
      <c r="WWL91" s="390"/>
      <c r="WWM91" s="391"/>
      <c r="WWN91" s="392"/>
      <c r="WWO91" s="393"/>
      <c r="WWP91" s="394"/>
      <c r="WWQ91" s="395"/>
      <c r="WWR91" s="389"/>
      <c r="WWS91" s="390"/>
      <c r="WWT91" s="391"/>
      <c r="WWU91" s="392"/>
      <c r="WWV91" s="393"/>
      <c r="WWW91" s="394"/>
      <c r="WWX91" s="395"/>
      <c r="WWY91" s="389"/>
      <c r="WWZ91" s="390"/>
      <c r="WXA91" s="391"/>
      <c r="WXB91" s="392"/>
      <c r="WXC91" s="393"/>
      <c r="WXD91" s="394"/>
      <c r="WXE91" s="395"/>
      <c r="WXF91" s="389"/>
      <c r="WXG91" s="390"/>
      <c r="WXH91" s="391"/>
      <c r="WXI91" s="392"/>
      <c r="WXJ91" s="393"/>
      <c r="WXK91" s="394"/>
      <c r="WXL91" s="395"/>
      <c r="WXM91" s="389"/>
      <c r="WXN91" s="390"/>
      <c r="WXO91" s="391"/>
      <c r="WXP91" s="392"/>
      <c r="WXQ91" s="393"/>
      <c r="WXR91" s="394"/>
      <c r="WXS91" s="395"/>
      <c r="WXT91" s="389"/>
      <c r="WXU91" s="390"/>
      <c r="WXV91" s="391"/>
      <c r="WXW91" s="392"/>
      <c r="WXX91" s="393"/>
      <c r="WXY91" s="394"/>
      <c r="WXZ91" s="395"/>
      <c r="WYA91" s="389"/>
      <c r="WYB91" s="390"/>
      <c r="WYC91" s="391"/>
      <c r="WYD91" s="392"/>
      <c r="WYE91" s="393"/>
      <c r="WYF91" s="394"/>
      <c r="WYG91" s="395"/>
      <c r="WYH91" s="389"/>
      <c r="WYI91" s="390"/>
      <c r="WYJ91" s="391"/>
      <c r="WYK91" s="392"/>
      <c r="WYL91" s="393"/>
      <c r="WYM91" s="394"/>
      <c r="WYN91" s="395"/>
      <c r="WYO91" s="389"/>
      <c r="WYP91" s="390"/>
      <c r="WYQ91" s="391"/>
      <c r="WYR91" s="392"/>
      <c r="WYS91" s="393"/>
      <c r="WYT91" s="394"/>
      <c r="WYU91" s="395"/>
      <c r="WYV91" s="389"/>
      <c r="WYW91" s="390"/>
      <c r="WYX91" s="391"/>
      <c r="WYY91" s="392"/>
      <c r="WYZ91" s="393"/>
      <c r="WZA91" s="394"/>
      <c r="WZB91" s="395"/>
      <c r="WZC91" s="389"/>
      <c r="WZD91" s="390"/>
      <c r="WZE91" s="391"/>
      <c r="WZF91" s="392"/>
      <c r="WZG91" s="393"/>
      <c r="WZH91" s="394"/>
      <c r="WZI91" s="395"/>
      <c r="WZJ91" s="389"/>
      <c r="WZK91" s="390"/>
      <c r="WZL91" s="391"/>
      <c r="WZM91" s="392"/>
      <c r="WZN91" s="393"/>
      <c r="WZO91" s="394"/>
      <c r="WZP91" s="395"/>
      <c r="WZQ91" s="389"/>
      <c r="WZR91" s="390"/>
      <c r="WZS91" s="391"/>
      <c r="WZT91" s="392"/>
      <c r="WZU91" s="393"/>
      <c r="WZV91" s="394"/>
      <c r="WZW91" s="395"/>
      <c r="WZX91" s="389"/>
      <c r="WZY91" s="390"/>
      <c r="WZZ91" s="391"/>
      <c r="XAA91" s="392"/>
      <c r="XAB91" s="393"/>
      <c r="XAC91" s="394"/>
      <c r="XAD91" s="395"/>
      <c r="XAE91" s="389"/>
      <c r="XAF91" s="390"/>
      <c r="XAG91" s="391"/>
      <c r="XAH91" s="392"/>
      <c r="XAI91" s="393"/>
      <c r="XAJ91" s="394"/>
      <c r="XAK91" s="395"/>
      <c r="XAL91" s="389"/>
      <c r="XAM91" s="390"/>
      <c r="XAN91" s="391"/>
      <c r="XAO91" s="392"/>
      <c r="XAP91" s="393"/>
      <c r="XAQ91" s="394"/>
      <c r="XAR91" s="395"/>
      <c r="XAS91" s="389"/>
      <c r="XAT91" s="390"/>
      <c r="XAU91" s="391"/>
      <c r="XAV91" s="392"/>
      <c r="XAW91" s="393"/>
      <c r="XAX91" s="394"/>
      <c r="XAY91" s="395"/>
      <c r="XAZ91" s="389"/>
      <c r="XBA91" s="390"/>
      <c r="XBB91" s="391"/>
      <c r="XBC91" s="392"/>
      <c r="XBD91" s="393"/>
      <c r="XBE91" s="394"/>
      <c r="XBF91" s="395"/>
      <c r="XBG91" s="389"/>
      <c r="XBH91" s="390"/>
      <c r="XBI91" s="391"/>
      <c r="XBJ91" s="392"/>
      <c r="XBK91" s="393"/>
      <c r="XBL91" s="394"/>
      <c r="XBM91" s="395"/>
      <c r="XBN91" s="389"/>
      <c r="XBO91" s="390"/>
      <c r="XBP91" s="391"/>
      <c r="XBQ91" s="392"/>
      <c r="XBR91" s="393"/>
      <c r="XBS91" s="394"/>
      <c r="XBT91" s="395"/>
      <c r="XBU91" s="389"/>
      <c r="XBV91" s="390"/>
      <c r="XBW91" s="391"/>
      <c r="XBX91" s="392"/>
      <c r="XBY91" s="393"/>
      <c r="XBZ91" s="394"/>
      <c r="XCA91" s="395"/>
      <c r="XCB91" s="389"/>
      <c r="XCC91" s="390"/>
      <c r="XCD91" s="391"/>
      <c r="XCE91" s="392"/>
      <c r="XCF91" s="393"/>
      <c r="XCG91" s="394"/>
      <c r="XCH91" s="395"/>
      <c r="XCI91" s="389"/>
      <c r="XCJ91" s="390"/>
      <c r="XCK91" s="391"/>
      <c r="XCL91" s="392"/>
      <c r="XCM91" s="393"/>
      <c r="XCN91" s="394"/>
      <c r="XCO91" s="395"/>
      <c r="XCP91" s="389"/>
      <c r="XCQ91" s="390"/>
      <c r="XCR91" s="391"/>
      <c r="XCS91" s="392"/>
      <c r="XCT91" s="393"/>
      <c r="XCU91" s="394"/>
      <c r="XCV91" s="395"/>
      <c r="XCW91" s="389"/>
      <c r="XCX91" s="390"/>
      <c r="XCY91" s="391"/>
      <c r="XCZ91" s="392"/>
      <c r="XDA91" s="393"/>
      <c r="XDB91" s="394"/>
      <c r="XDC91" s="395"/>
      <c r="XDD91" s="389"/>
      <c r="XDE91" s="390"/>
      <c r="XDF91" s="391"/>
      <c r="XDG91" s="392"/>
      <c r="XDH91" s="393"/>
      <c r="XDI91" s="394"/>
      <c r="XDJ91" s="395"/>
      <c r="XDK91" s="389"/>
      <c r="XDL91" s="390"/>
      <c r="XDM91" s="391"/>
      <c r="XDN91" s="392"/>
      <c r="XDO91" s="393"/>
      <c r="XDP91" s="394"/>
      <c r="XDQ91" s="395"/>
      <c r="XDR91" s="389"/>
      <c r="XDS91" s="390"/>
      <c r="XDT91" s="391"/>
      <c r="XDU91" s="392"/>
      <c r="XDV91" s="393"/>
      <c r="XDW91" s="394"/>
      <c r="XDX91" s="395"/>
      <c r="XDY91" s="389"/>
      <c r="XDZ91" s="390"/>
      <c r="XEA91" s="391"/>
      <c r="XEB91" s="392"/>
      <c r="XEC91" s="393"/>
      <c r="XED91" s="394"/>
      <c r="XEE91" s="395"/>
      <c r="XEF91" s="389"/>
      <c r="XEG91" s="390"/>
      <c r="XEH91" s="391"/>
      <c r="XEI91" s="392"/>
      <c r="XEJ91" s="393"/>
      <c r="XEK91" s="394"/>
      <c r="XEL91" s="395"/>
      <c r="XEM91" s="389"/>
      <c r="XEN91" s="390"/>
      <c r="XEO91" s="391"/>
      <c r="XEP91" s="392"/>
      <c r="XEQ91" s="393"/>
      <c r="XER91" s="394"/>
      <c r="XES91" s="395"/>
      <c r="XET91" s="389"/>
      <c r="XEU91" s="390"/>
      <c r="XEV91" s="391"/>
      <c r="XEW91" s="392"/>
      <c r="XEX91" s="393"/>
      <c r="XEY91" s="394"/>
      <c r="XEZ91" s="395"/>
      <c r="XFA91" s="389"/>
      <c r="XFB91" s="390"/>
      <c r="XFC91" s="391"/>
      <c r="XFD91" s="392"/>
    </row>
    <row r="92" spans="1:16384" s="10" customFormat="1" ht="69.75" customHeight="1" x14ac:dyDescent="0.2">
      <c r="A92" s="704"/>
      <c r="B92" s="371" t="s">
        <v>823</v>
      </c>
      <c r="C92" s="381">
        <v>10666666</v>
      </c>
      <c r="D92" s="381">
        <v>10666666</v>
      </c>
      <c r="E92" s="377">
        <f t="shared" si="8"/>
        <v>0</v>
      </c>
      <c r="F92" s="382">
        <v>42648</v>
      </c>
      <c r="G92" s="582" t="s">
        <v>1127</v>
      </c>
      <c r="H92" s="389"/>
      <c r="I92" s="390"/>
      <c r="J92" s="391"/>
      <c r="K92" s="392"/>
      <c r="L92" s="393"/>
      <c r="M92" s="394"/>
      <c r="N92" s="395"/>
      <c r="O92" s="389"/>
      <c r="P92" s="390"/>
      <c r="Q92" s="391"/>
      <c r="R92" s="392"/>
      <c r="S92" s="393"/>
      <c r="T92" s="394"/>
      <c r="U92" s="395"/>
      <c r="V92" s="389"/>
      <c r="W92" s="390"/>
      <c r="X92" s="391"/>
      <c r="Y92" s="392"/>
      <c r="Z92" s="393"/>
      <c r="AA92" s="394"/>
      <c r="AB92" s="395"/>
      <c r="AC92" s="389"/>
      <c r="AD92" s="390"/>
      <c r="AE92" s="391"/>
      <c r="AF92" s="392"/>
      <c r="AG92" s="393"/>
      <c r="AH92" s="394"/>
      <c r="AI92" s="395"/>
      <c r="AJ92" s="389"/>
      <c r="AK92" s="390"/>
      <c r="AL92" s="391"/>
      <c r="AM92" s="392"/>
      <c r="AN92" s="393"/>
      <c r="AO92" s="394"/>
      <c r="AP92" s="395"/>
      <c r="AQ92" s="389"/>
      <c r="AR92" s="390"/>
      <c r="AS92" s="391"/>
      <c r="AT92" s="392"/>
      <c r="AU92" s="393"/>
      <c r="AV92" s="394"/>
      <c r="AW92" s="395"/>
      <c r="AX92" s="389"/>
      <c r="AY92" s="390"/>
      <c r="AZ92" s="391"/>
      <c r="BA92" s="392"/>
      <c r="BB92" s="393"/>
      <c r="BC92" s="394"/>
      <c r="BD92" s="395"/>
      <c r="BE92" s="389"/>
      <c r="BF92" s="390"/>
      <c r="BG92" s="391"/>
      <c r="BH92" s="392"/>
      <c r="BI92" s="393"/>
      <c r="BJ92" s="394"/>
      <c r="BK92" s="395"/>
      <c r="BL92" s="389"/>
      <c r="BM92" s="390"/>
      <c r="BN92" s="391"/>
      <c r="BO92" s="392"/>
      <c r="BP92" s="393"/>
      <c r="BQ92" s="394"/>
      <c r="BR92" s="395"/>
      <c r="BS92" s="389"/>
      <c r="BT92" s="390"/>
      <c r="BU92" s="391"/>
      <c r="BV92" s="392"/>
      <c r="BW92" s="393"/>
      <c r="BX92" s="394"/>
      <c r="BY92" s="395"/>
      <c r="BZ92" s="389"/>
      <c r="CA92" s="390"/>
      <c r="CB92" s="391"/>
      <c r="CC92" s="392"/>
      <c r="CD92" s="393"/>
      <c r="CE92" s="394"/>
      <c r="CF92" s="395"/>
      <c r="CG92" s="389"/>
      <c r="CH92" s="390"/>
      <c r="CI92" s="391"/>
      <c r="CJ92" s="392"/>
      <c r="CK92" s="393"/>
      <c r="CL92" s="394"/>
      <c r="CM92" s="395"/>
      <c r="CN92" s="389"/>
      <c r="CO92" s="390"/>
      <c r="CP92" s="391"/>
      <c r="CQ92" s="392"/>
      <c r="CR92" s="393"/>
      <c r="CS92" s="394"/>
      <c r="CT92" s="395"/>
      <c r="CU92" s="389"/>
      <c r="CV92" s="390"/>
      <c r="CW92" s="391"/>
      <c r="CX92" s="392"/>
      <c r="CY92" s="393"/>
      <c r="CZ92" s="394"/>
      <c r="DA92" s="395"/>
      <c r="DB92" s="389"/>
      <c r="DC92" s="390"/>
      <c r="DD92" s="391"/>
      <c r="DE92" s="392"/>
      <c r="DF92" s="393"/>
      <c r="DG92" s="394"/>
      <c r="DH92" s="395"/>
      <c r="DI92" s="389"/>
      <c r="DJ92" s="390"/>
      <c r="DK92" s="391"/>
      <c r="DL92" s="392"/>
      <c r="DM92" s="393"/>
      <c r="DN92" s="394"/>
      <c r="DO92" s="395"/>
      <c r="DP92" s="389"/>
      <c r="DQ92" s="390"/>
      <c r="DR92" s="391"/>
      <c r="DS92" s="392"/>
      <c r="DT92" s="393"/>
      <c r="DU92" s="394"/>
      <c r="DV92" s="395"/>
      <c r="DW92" s="389"/>
      <c r="DX92" s="390"/>
      <c r="DY92" s="391"/>
      <c r="DZ92" s="392"/>
      <c r="EA92" s="393"/>
      <c r="EB92" s="394"/>
      <c r="EC92" s="395"/>
      <c r="ED92" s="389"/>
      <c r="EE92" s="390"/>
      <c r="EF92" s="391"/>
      <c r="EG92" s="392"/>
      <c r="EH92" s="393"/>
      <c r="EI92" s="394"/>
      <c r="EJ92" s="395"/>
      <c r="EK92" s="389"/>
      <c r="EL92" s="390"/>
      <c r="EM92" s="391"/>
      <c r="EN92" s="392"/>
      <c r="EO92" s="393"/>
      <c r="EP92" s="394"/>
      <c r="EQ92" s="395"/>
      <c r="ER92" s="389"/>
      <c r="ES92" s="390"/>
      <c r="ET92" s="391"/>
      <c r="EU92" s="392"/>
      <c r="EV92" s="393"/>
      <c r="EW92" s="394"/>
      <c r="EX92" s="395"/>
      <c r="EY92" s="389"/>
      <c r="EZ92" s="390"/>
      <c r="FA92" s="391"/>
      <c r="FB92" s="392"/>
      <c r="FC92" s="393"/>
      <c r="FD92" s="394"/>
      <c r="FE92" s="395"/>
      <c r="FF92" s="389"/>
      <c r="FG92" s="390"/>
      <c r="FH92" s="391"/>
      <c r="FI92" s="392"/>
      <c r="FJ92" s="393"/>
      <c r="FK92" s="394"/>
      <c r="FL92" s="395"/>
      <c r="FM92" s="389"/>
      <c r="FN92" s="390"/>
      <c r="FO92" s="391"/>
      <c r="FP92" s="392"/>
      <c r="FQ92" s="393"/>
      <c r="FR92" s="394"/>
      <c r="FS92" s="395"/>
      <c r="FT92" s="389"/>
      <c r="FU92" s="390"/>
      <c r="FV92" s="391"/>
      <c r="FW92" s="392"/>
      <c r="FX92" s="393"/>
      <c r="FY92" s="394"/>
      <c r="FZ92" s="395"/>
      <c r="GA92" s="389"/>
      <c r="GB92" s="390"/>
      <c r="GC92" s="391"/>
      <c r="GD92" s="392"/>
      <c r="GE92" s="393"/>
      <c r="GF92" s="394"/>
      <c r="GG92" s="395"/>
      <c r="GH92" s="389"/>
      <c r="GI92" s="390"/>
      <c r="GJ92" s="391"/>
      <c r="GK92" s="392"/>
      <c r="GL92" s="393"/>
      <c r="GM92" s="394"/>
      <c r="GN92" s="395"/>
      <c r="GO92" s="389"/>
      <c r="GP92" s="390"/>
      <c r="GQ92" s="391"/>
      <c r="GR92" s="392"/>
      <c r="GS92" s="393"/>
      <c r="GT92" s="394"/>
      <c r="GU92" s="395"/>
      <c r="GV92" s="389"/>
      <c r="GW92" s="390"/>
      <c r="GX92" s="391"/>
      <c r="GY92" s="392"/>
      <c r="GZ92" s="393"/>
      <c r="HA92" s="394"/>
      <c r="HB92" s="395"/>
      <c r="HC92" s="389"/>
      <c r="HD92" s="390"/>
      <c r="HE92" s="391"/>
      <c r="HF92" s="392"/>
      <c r="HG92" s="393"/>
      <c r="HH92" s="394"/>
      <c r="HI92" s="395"/>
      <c r="HJ92" s="389"/>
      <c r="HK92" s="390"/>
      <c r="HL92" s="391"/>
      <c r="HM92" s="392"/>
      <c r="HN92" s="393"/>
      <c r="HO92" s="394"/>
      <c r="HP92" s="395"/>
      <c r="HQ92" s="389"/>
      <c r="HR92" s="390"/>
      <c r="HS92" s="391"/>
      <c r="HT92" s="392"/>
      <c r="HU92" s="393"/>
      <c r="HV92" s="394"/>
      <c r="HW92" s="395"/>
      <c r="HX92" s="389"/>
      <c r="HY92" s="390"/>
      <c r="HZ92" s="391"/>
      <c r="IA92" s="392"/>
      <c r="IB92" s="393"/>
      <c r="IC92" s="394"/>
      <c r="ID92" s="395"/>
      <c r="IE92" s="389"/>
      <c r="IF92" s="390"/>
      <c r="IG92" s="391"/>
      <c r="IH92" s="392"/>
      <c r="II92" s="393"/>
      <c r="IJ92" s="394"/>
      <c r="IK92" s="395"/>
      <c r="IL92" s="389"/>
      <c r="IM92" s="390"/>
      <c r="IN92" s="391"/>
      <c r="IO92" s="392"/>
      <c r="IP92" s="393"/>
      <c r="IQ92" s="394"/>
      <c r="IR92" s="395"/>
      <c r="IS92" s="389"/>
      <c r="IT92" s="390"/>
      <c r="IU92" s="391"/>
      <c r="IV92" s="392"/>
      <c r="IW92" s="393"/>
      <c r="IX92" s="394"/>
      <c r="IY92" s="395"/>
      <c r="IZ92" s="389"/>
      <c r="JA92" s="390"/>
      <c r="JB92" s="391"/>
      <c r="JC92" s="392"/>
      <c r="JD92" s="393"/>
      <c r="JE92" s="394"/>
      <c r="JF92" s="395"/>
      <c r="JG92" s="389"/>
      <c r="JH92" s="390"/>
      <c r="JI92" s="391"/>
      <c r="JJ92" s="392"/>
      <c r="JK92" s="393"/>
      <c r="JL92" s="394"/>
      <c r="JM92" s="395"/>
      <c r="JN92" s="389"/>
      <c r="JO92" s="390"/>
      <c r="JP92" s="391"/>
      <c r="JQ92" s="392"/>
      <c r="JR92" s="393"/>
      <c r="JS92" s="394"/>
      <c r="JT92" s="395"/>
      <c r="JU92" s="389"/>
      <c r="JV92" s="390"/>
      <c r="JW92" s="391"/>
      <c r="JX92" s="392"/>
      <c r="JY92" s="393"/>
      <c r="JZ92" s="394"/>
      <c r="KA92" s="395"/>
      <c r="KB92" s="389"/>
      <c r="KC92" s="390"/>
      <c r="KD92" s="391"/>
      <c r="KE92" s="392"/>
      <c r="KF92" s="393"/>
      <c r="KG92" s="394"/>
      <c r="KH92" s="395"/>
      <c r="KI92" s="389"/>
      <c r="KJ92" s="390"/>
      <c r="KK92" s="391"/>
      <c r="KL92" s="392"/>
      <c r="KM92" s="393"/>
      <c r="KN92" s="394"/>
      <c r="KO92" s="395"/>
      <c r="KP92" s="389"/>
      <c r="KQ92" s="390"/>
      <c r="KR92" s="391"/>
      <c r="KS92" s="392"/>
      <c r="KT92" s="393"/>
      <c r="KU92" s="394"/>
      <c r="KV92" s="395"/>
      <c r="KW92" s="389"/>
      <c r="KX92" s="390"/>
      <c r="KY92" s="391"/>
      <c r="KZ92" s="392"/>
      <c r="LA92" s="393"/>
      <c r="LB92" s="394"/>
      <c r="LC92" s="395"/>
      <c r="LD92" s="389"/>
      <c r="LE92" s="390"/>
      <c r="LF92" s="391"/>
      <c r="LG92" s="392"/>
      <c r="LH92" s="393"/>
      <c r="LI92" s="394"/>
      <c r="LJ92" s="395"/>
      <c r="LK92" s="389"/>
      <c r="LL92" s="390"/>
      <c r="LM92" s="391"/>
      <c r="LN92" s="392"/>
      <c r="LO92" s="393"/>
      <c r="LP92" s="394"/>
      <c r="LQ92" s="395"/>
      <c r="LR92" s="389"/>
      <c r="LS92" s="390"/>
      <c r="LT92" s="391"/>
      <c r="LU92" s="392"/>
      <c r="LV92" s="393"/>
      <c r="LW92" s="394"/>
      <c r="LX92" s="395"/>
      <c r="LY92" s="389"/>
      <c r="LZ92" s="390"/>
      <c r="MA92" s="391"/>
      <c r="MB92" s="392"/>
      <c r="MC92" s="393"/>
      <c r="MD92" s="394"/>
      <c r="ME92" s="395"/>
      <c r="MF92" s="389"/>
      <c r="MG92" s="390"/>
      <c r="MH92" s="391"/>
      <c r="MI92" s="392"/>
      <c r="MJ92" s="393"/>
      <c r="MK92" s="394"/>
      <c r="ML92" s="395"/>
      <c r="MM92" s="389"/>
      <c r="MN92" s="390"/>
      <c r="MO92" s="391"/>
      <c r="MP92" s="392"/>
      <c r="MQ92" s="393"/>
      <c r="MR92" s="394"/>
      <c r="MS92" s="395"/>
      <c r="MT92" s="389"/>
      <c r="MU92" s="390"/>
      <c r="MV92" s="391"/>
      <c r="MW92" s="392"/>
      <c r="MX92" s="393"/>
      <c r="MY92" s="394"/>
      <c r="MZ92" s="395"/>
      <c r="NA92" s="389"/>
      <c r="NB92" s="390"/>
      <c r="NC92" s="391"/>
      <c r="ND92" s="392"/>
      <c r="NE92" s="393"/>
      <c r="NF92" s="394"/>
      <c r="NG92" s="395"/>
      <c r="NH92" s="389"/>
      <c r="NI92" s="390"/>
      <c r="NJ92" s="391"/>
      <c r="NK92" s="392"/>
      <c r="NL92" s="393"/>
      <c r="NM92" s="394"/>
      <c r="NN92" s="395"/>
      <c r="NO92" s="389"/>
      <c r="NP92" s="390"/>
      <c r="NQ92" s="391"/>
      <c r="NR92" s="392"/>
      <c r="NS92" s="393"/>
      <c r="NT92" s="394"/>
      <c r="NU92" s="395"/>
      <c r="NV92" s="389"/>
      <c r="NW92" s="390"/>
      <c r="NX92" s="391"/>
      <c r="NY92" s="392"/>
      <c r="NZ92" s="393"/>
      <c r="OA92" s="394"/>
      <c r="OB92" s="395"/>
      <c r="OC92" s="389"/>
      <c r="OD92" s="390"/>
      <c r="OE92" s="391"/>
      <c r="OF92" s="392"/>
      <c r="OG92" s="393"/>
      <c r="OH92" s="394"/>
      <c r="OI92" s="395"/>
      <c r="OJ92" s="389"/>
      <c r="OK92" s="390"/>
      <c r="OL92" s="391"/>
      <c r="OM92" s="392"/>
      <c r="ON92" s="393"/>
      <c r="OO92" s="394"/>
      <c r="OP92" s="395"/>
      <c r="OQ92" s="389"/>
      <c r="OR92" s="390"/>
      <c r="OS92" s="391"/>
      <c r="OT92" s="392"/>
      <c r="OU92" s="393"/>
      <c r="OV92" s="394"/>
      <c r="OW92" s="395"/>
      <c r="OX92" s="389"/>
      <c r="OY92" s="390"/>
      <c r="OZ92" s="391"/>
      <c r="PA92" s="392"/>
      <c r="PB92" s="393"/>
      <c r="PC92" s="394"/>
      <c r="PD92" s="395"/>
      <c r="PE92" s="389"/>
      <c r="PF92" s="390"/>
      <c r="PG92" s="391"/>
      <c r="PH92" s="392"/>
      <c r="PI92" s="393"/>
      <c r="PJ92" s="394"/>
      <c r="PK92" s="395"/>
      <c r="PL92" s="389"/>
      <c r="PM92" s="390"/>
      <c r="PN92" s="391"/>
      <c r="PO92" s="392"/>
      <c r="PP92" s="393"/>
      <c r="PQ92" s="394"/>
      <c r="PR92" s="395"/>
      <c r="PS92" s="389"/>
      <c r="PT92" s="390"/>
      <c r="PU92" s="391"/>
      <c r="PV92" s="392"/>
      <c r="PW92" s="393"/>
      <c r="PX92" s="394"/>
      <c r="PY92" s="395"/>
      <c r="PZ92" s="389"/>
      <c r="QA92" s="390"/>
      <c r="QB92" s="391"/>
      <c r="QC92" s="392"/>
      <c r="QD92" s="393"/>
      <c r="QE92" s="394"/>
      <c r="QF92" s="395"/>
      <c r="QG92" s="389"/>
      <c r="QH92" s="390"/>
      <c r="QI92" s="391"/>
      <c r="QJ92" s="392"/>
      <c r="QK92" s="393"/>
      <c r="QL92" s="394"/>
      <c r="QM92" s="395"/>
      <c r="QN92" s="389"/>
      <c r="QO92" s="390"/>
      <c r="QP92" s="391"/>
      <c r="QQ92" s="392"/>
      <c r="QR92" s="393"/>
      <c r="QS92" s="394"/>
      <c r="QT92" s="395"/>
      <c r="QU92" s="389"/>
      <c r="QV92" s="390"/>
      <c r="QW92" s="391"/>
      <c r="QX92" s="392"/>
      <c r="QY92" s="393"/>
      <c r="QZ92" s="394"/>
      <c r="RA92" s="395"/>
      <c r="RB92" s="389"/>
      <c r="RC92" s="390"/>
      <c r="RD92" s="391"/>
      <c r="RE92" s="392"/>
      <c r="RF92" s="393"/>
      <c r="RG92" s="394"/>
      <c r="RH92" s="395"/>
      <c r="RI92" s="389"/>
      <c r="RJ92" s="390"/>
      <c r="RK92" s="391"/>
      <c r="RL92" s="392"/>
      <c r="RM92" s="393"/>
      <c r="RN92" s="394"/>
      <c r="RO92" s="395"/>
      <c r="RP92" s="389"/>
      <c r="RQ92" s="390"/>
      <c r="RR92" s="391"/>
      <c r="RS92" s="392"/>
      <c r="RT92" s="393"/>
      <c r="RU92" s="394"/>
      <c r="RV92" s="395"/>
      <c r="RW92" s="389"/>
      <c r="RX92" s="390"/>
      <c r="RY92" s="391"/>
      <c r="RZ92" s="392"/>
      <c r="SA92" s="393"/>
      <c r="SB92" s="394"/>
      <c r="SC92" s="395"/>
      <c r="SD92" s="389"/>
      <c r="SE92" s="390"/>
      <c r="SF92" s="391"/>
      <c r="SG92" s="392"/>
      <c r="SH92" s="393"/>
      <c r="SI92" s="394"/>
      <c r="SJ92" s="395"/>
      <c r="SK92" s="389"/>
      <c r="SL92" s="390"/>
      <c r="SM92" s="391"/>
      <c r="SN92" s="392"/>
      <c r="SO92" s="393"/>
      <c r="SP92" s="394"/>
      <c r="SQ92" s="395"/>
      <c r="SR92" s="389"/>
      <c r="SS92" s="390"/>
      <c r="ST92" s="391"/>
      <c r="SU92" s="392"/>
      <c r="SV92" s="393"/>
      <c r="SW92" s="394"/>
      <c r="SX92" s="395"/>
      <c r="SY92" s="389"/>
      <c r="SZ92" s="390"/>
      <c r="TA92" s="391"/>
      <c r="TB92" s="392"/>
      <c r="TC92" s="393"/>
      <c r="TD92" s="394"/>
      <c r="TE92" s="395"/>
      <c r="TF92" s="389"/>
      <c r="TG92" s="390"/>
      <c r="TH92" s="391"/>
      <c r="TI92" s="392"/>
      <c r="TJ92" s="393"/>
      <c r="TK92" s="394"/>
      <c r="TL92" s="395"/>
      <c r="TM92" s="389"/>
      <c r="TN92" s="390"/>
      <c r="TO92" s="391"/>
      <c r="TP92" s="392"/>
      <c r="TQ92" s="393"/>
      <c r="TR92" s="394"/>
      <c r="TS92" s="395"/>
      <c r="TT92" s="389"/>
      <c r="TU92" s="390"/>
      <c r="TV92" s="391"/>
      <c r="TW92" s="392"/>
      <c r="TX92" s="393"/>
      <c r="TY92" s="394"/>
      <c r="TZ92" s="395"/>
      <c r="UA92" s="389"/>
      <c r="UB92" s="390"/>
      <c r="UC92" s="391"/>
      <c r="UD92" s="392"/>
      <c r="UE92" s="393"/>
      <c r="UF92" s="394"/>
      <c r="UG92" s="395"/>
      <c r="UH92" s="389"/>
      <c r="UI92" s="390"/>
      <c r="UJ92" s="391"/>
      <c r="UK92" s="392"/>
      <c r="UL92" s="393"/>
      <c r="UM92" s="394"/>
      <c r="UN92" s="395"/>
      <c r="UO92" s="389"/>
      <c r="UP92" s="390"/>
      <c r="UQ92" s="391"/>
      <c r="UR92" s="392"/>
      <c r="US92" s="393"/>
      <c r="UT92" s="394"/>
      <c r="UU92" s="395"/>
      <c r="UV92" s="389"/>
      <c r="UW92" s="390"/>
      <c r="UX92" s="391"/>
      <c r="UY92" s="392"/>
      <c r="UZ92" s="393"/>
      <c r="VA92" s="394"/>
      <c r="VB92" s="395"/>
      <c r="VC92" s="389"/>
      <c r="VD92" s="390"/>
      <c r="VE92" s="391"/>
      <c r="VF92" s="392"/>
      <c r="VG92" s="393"/>
      <c r="VH92" s="394"/>
      <c r="VI92" s="395"/>
      <c r="VJ92" s="389"/>
      <c r="VK92" s="390"/>
      <c r="VL92" s="391"/>
      <c r="VM92" s="392"/>
      <c r="VN92" s="393"/>
      <c r="VO92" s="394"/>
      <c r="VP92" s="395"/>
      <c r="VQ92" s="389"/>
      <c r="VR92" s="390"/>
      <c r="VS92" s="391"/>
      <c r="VT92" s="392"/>
      <c r="VU92" s="393"/>
      <c r="VV92" s="394"/>
      <c r="VW92" s="395"/>
      <c r="VX92" s="389"/>
      <c r="VY92" s="390"/>
      <c r="VZ92" s="391"/>
      <c r="WA92" s="392"/>
      <c r="WB92" s="393"/>
      <c r="WC92" s="394"/>
      <c r="WD92" s="395"/>
      <c r="WE92" s="389"/>
      <c r="WF92" s="390"/>
      <c r="WG92" s="391"/>
      <c r="WH92" s="392"/>
      <c r="WI92" s="393"/>
      <c r="WJ92" s="394"/>
      <c r="WK92" s="395"/>
      <c r="WL92" s="389"/>
      <c r="WM92" s="390"/>
      <c r="WN92" s="391"/>
      <c r="WO92" s="392"/>
      <c r="WP92" s="393"/>
      <c r="WQ92" s="394"/>
      <c r="WR92" s="395"/>
      <c r="WS92" s="389"/>
      <c r="WT92" s="390"/>
      <c r="WU92" s="391"/>
      <c r="WV92" s="392"/>
      <c r="WW92" s="393"/>
      <c r="WX92" s="394"/>
      <c r="WY92" s="395"/>
      <c r="WZ92" s="389"/>
      <c r="XA92" s="390"/>
      <c r="XB92" s="391"/>
      <c r="XC92" s="392"/>
      <c r="XD92" s="393"/>
      <c r="XE92" s="394"/>
      <c r="XF92" s="395"/>
      <c r="XG92" s="389"/>
      <c r="XH92" s="390"/>
      <c r="XI92" s="391"/>
      <c r="XJ92" s="392"/>
      <c r="XK92" s="393"/>
      <c r="XL92" s="394"/>
      <c r="XM92" s="395"/>
      <c r="XN92" s="389"/>
      <c r="XO92" s="390"/>
      <c r="XP92" s="391"/>
      <c r="XQ92" s="392"/>
      <c r="XR92" s="393"/>
      <c r="XS92" s="394"/>
      <c r="XT92" s="395"/>
      <c r="XU92" s="389"/>
      <c r="XV92" s="390"/>
      <c r="XW92" s="391"/>
      <c r="XX92" s="392"/>
      <c r="XY92" s="393"/>
      <c r="XZ92" s="394"/>
      <c r="YA92" s="395"/>
      <c r="YB92" s="389"/>
      <c r="YC92" s="390"/>
      <c r="YD92" s="391"/>
      <c r="YE92" s="392"/>
      <c r="YF92" s="393"/>
      <c r="YG92" s="394"/>
      <c r="YH92" s="395"/>
      <c r="YI92" s="389"/>
      <c r="YJ92" s="390"/>
      <c r="YK92" s="391"/>
      <c r="YL92" s="392"/>
      <c r="YM92" s="393"/>
      <c r="YN92" s="394"/>
      <c r="YO92" s="395"/>
      <c r="YP92" s="389"/>
      <c r="YQ92" s="390"/>
      <c r="YR92" s="391"/>
      <c r="YS92" s="392"/>
      <c r="YT92" s="393"/>
      <c r="YU92" s="394"/>
      <c r="YV92" s="395"/>
      <c r="YW92" s="389"/>
      <c r="YX92" s="390"/>
      <c r="YY92" s="391"/>
      <c r="YZ92" s="392"/>
      <c r="ZA92" s="393"/>
      <c r="ZB92" s="394"/>
      <c r="ZC92" s="395"/>
      <c r="ZD92" s="389"/>
      <c r="ZE92" s="390"/>
      <c r="ZF92" s="391"/>
      <c r="ZG92" s="392"/>
      <c r="ZH92" s="393"/>
      <c r="ZI92" s="394"/>
      <c r="ZJ92" s="395"/>
      <c r="ZK92" s="389"/>
      <c r="ZL92" s="390"/>
      <c r="ZM92" s="391"/>
      <c r="ZN92" s="392"/>
      <c r="ZO92" s="393"/>
      <c r="ZP92" s="394"/>
      <c r="ZQ92" s="395"/>
      <c r="ZR92" s="389"/>
      <c r="ZS92" s="390"/>
      <c r="ZT92" s="391"/>
      <c r="ZU92" s="392"/>
      <c r="ZV92" s="393"/>
      <c r="ZW92" s="394"/>
      <c r="ZX92" s="395"/>
      <c r="ZY92" s="389"/>
      <c r="ZZ92" s="390"/>
      <c r="AAA92" s="391"/>
      <c r="AAB92" s="392"/>
      <c r="AAC92" s="393"/>
      <c r="AAD92" s="394"/>
      <c r="AAE92" s="395"/>
      <c r="AAF92" s="389"/>
      <c r="AAG92" s="390"/>
      <c r="AAH92" s="391"/>
      <c r="AAI92" s="392"/>
      <c r="AAJ92" s="393"/>
      <c r="AAK92" s="394"/>
      <c r="AAL92" s="395"/>
      <c r="AAM92" s="389"/>
      <c r="AAN92" s="390"/>
      <c r="AAO92" s="391"/>
      <c r="AAP92" s="392"/>
      <c r="AAQ92" s="393"/>
      <c r="AAR92" s="394"/>
      <c r="AAS92" s="395"/>
      <c r="AAT92" s="389"/>
      <c r="AAU92" s="390"/>
      <c r="AAV92" s="391"/>
      <c r="AAW92" s="392"/>
      <c r="AAX92" s="393"/>
      <c r="AAY92" s="394"/>
      <c r="AAZ92" s="395"/>
      <c r="ABA92" s="389"/>
      <c r="ABB92" s="390"/>
      <c r="ABC92" s="391"/>
      <c r="ABD92" s="392"/>
      <c r="ABE92" s="393"/>
      <c r="ABF92" s="394"/>
      <c r="ABG92" s="395"/>
      <c r="ABH92" s="389"/>
      <c r="ABI92" s="390"/>
      <c r="ABJ92" s="391"/>
      <c r="ABK92" s="392"/>
      <c r="ABL92" s="393"/>
      <c r="ABM92" s="394"/>
      <c r="ABN92" s="395"/>
      <c r="ABO92" s="389"/>
      <c r="ABP92" s="390"/>
      <c r="ABQ92" s="391"/>
      <c r="ABR92" s="392"/>
      <c r="ABS92" s="393"/>
      <c r="ABT92" s="394"/>
      <c r="ABU92" s="395"/>
      <c r="ABV92" s="389"/>
      <c r="ABW92" s="390"/>
      <c r="ABX92" s="391"/>
      <c r="ABY92" s="392"/>
      <c r="ABZ92" s="393"/>
      <c r="ACA92" s="394"/>
      <c r="ACB92" s="395"/>
      <c r="ACC92" s="389"/>
      <c r="ACD92" s="390"/>
      <c r="ACE92" s="391"/>
      <c r="ACF92" s="392"/>
      <c r="ACG92" s="393"/>
      <c r="ACH92" s="394"/>
      <c r="ACI92" s="395"/>
      <c r="ACJ92" s="389"/>
      <c r="ACK92" s="390"/>
      <c r="ACL92" s="391"/>
      <c r="ACM92" s="392"/>
      <c r="ACN92" s="393"/>
      <c r="ACO92" s="394"/>
      <c r="ACP92" s="395"/>
      <c r="ACQ92" s="389"/>
      <c r="ACR92" s="390"/>
      <c r="ACS92" s="391"/>
      <c r="ACT92" s="392"/>
      <c r="ACU92" s="393"/>
      <c r="ACV92" s="394"/>
      <c r="ACW92" s="395"/>
      <c r="ACX92" s="389"/>
      <c r="ACY92" s="390"/>
      <c r="ACZ92" s="391"/>
      <c r="ADA92" s="392"/>
      <c r="ADB92" s="393"/>
      <c r="ADC92" s="394"/>
      <c r="ADD92" s="395"/>
      <c r="ADE92" s="389"/>
      <c r="ADF92" s="390"/>
      <c r="ADG92" s="391"/>
      <c r="ADH92" s="392"/>
      <c r="ADI92" s="393"/>
      <c r="ADJ92" s="394"/>
      <c r="ADK92" s="395"/>
      <c r="ADL92" s="389"/>
      <c r="ADM92" s="390"/>
      <c r="ADN92" s="391"/>
      <c r="ADO92" s="392"/>
      <c r="ADP92" s="393"/>
      <c r="ADQ92" s="394"/>
      <c r="ADR92" s="395"/>
      <c r="ADS92" s="389"/>
      <c r="ADT92" s="390"/>
      <c r="ADU92" s="391"/>
      <c r="ADV92" s="392"/>
      <c r="ADW92" s="393"/>
      <c r="ADX92" s="394"/>
      <c r="ADY92" s="395"/>
      <c r="ADZ92" s="389"/>
      <c r="AEA92" s="390"/>
      <c r="AEB92" s="391"/>
      <c r="AEC92" s="392"/>
      <c r="AED92" s="393"/>
      <c r="AEE92" s="394"/>
      <c r="AEF92" s="395"/>
      <c r="AEG92" s="389"/>
      <c r="AEH92" s="390"/>
      <c r="AEI92" s="391"/>
      <c r="AEJ92" s="392"/>
      <c r="AEK92" s="393"/>
      <c r="AEL92" s="394"/>
      <c r="AEM92" s="395"/>
      <c r="AEN92" s="389"/>
      <c r="AEO92" s="390"/>
      <c r="AEP92" s="391"/>
      <c r="AEQ92" s="392"/>
      <c r="AER92" s="393"/>
      <c r="AES92" s="394"/>
      <c r="AET92" s="395"/>
      <c r="AEU92" s="389"/>
      <c r="AEV92" s="390"/>
      <c r="AEW92" s="391"/>
      <c r="AEX92" s="392"/>
      <c r="AEY92" s="393"/>
      <c r="AEZ92" s="394"/>
      <c r="AFA92" s="395"/>
      <c r="AFB92" s="389"/>
      <c r="AFC92" s="390"/>
      <c r="AFD92" s="391"/>
      <c r="AFE92" s="392"/>
      <c r="AFF92" s="393"/>
      <c r="AFG92" s="394"/>
      <c r="AFH92" s="395"/>
      <c r="AFI92" s="389"/>
      <c r="AFJ92" s="390"/>
      <c r="AFK92" s="391"/>
      <c r="AFL92" s="392"/>
      <c r="AFM92" s="393"/>
      <c r="AFN92" s="394"/>
      <c r="AFO92" s="395"/>
      <c r="AFP92" s="389"/>
      <c r="AFQ92" s="390"/>
      <c r="AFR92" s="391"/>
      <c r="AFS92" s="392"/>
      <c r="AFT92" s="393"/>
      <c r="AFU92" s="394"/>
      <c r="AFV92" s="395"/>
      <c r="AFW92" s="389"/>
      <c r="AFX92" s="390"/>
      <c r="AFY92" s="391"/>
      <c r="AFZ92" s="392"/>
      <c r="AGA92" s="393"/>
      <c r="AGB92" s="394"/>
      <c r="AGC92" s="395"/>
      <c r="AGD92" s="389"/>
      <c r="AGE92" s="390"/>
      <c r="AGF92" s="391"/>
      <c r="AGG92" s="392"/>
      <c r="AGH92" s="393"/>
      <c r="AGI92" s="394"/>
      <c r="AGJ92" s="395"/>
      <c r="AGK92" s="389"/>
      <c r="AGL92" s="390"/>
      <c r="AGM92" s="391"/>
      <c r="AGN92" s="392"/>
      <c r="AGO92" s="393"/>
      <c r="AGP92" s="394"/>
      <c r="AGQ92" s="395"/>
      <c r="AGR92" s="389"/>
      <c r="AGS92" s="390"/>
      <c r="AGT92" s="391"/>
      <c r="AGU92" s="392"/>
      <c r="AGV92" s="393"/>
      <c r="AGW92" s="394"/>
      <c r="AGX92" s="395"/>
      <c r="AGY92" s="389"/>
      <c r="AGZ92" s="390"/>
      <c r="AHA92" s="391"/>
      <c r="AHB92" s="392"/>
      <c r="AHC92" s="393"/>
      <c r="AHD92" s="394"/>
      <c r="AHE92" s="395"/>
      <c r="AHF92" s="389"/>
      <c r="AHG92" s="390"/>
      <c r="AHH92" s="391"/>
      <c r="AHI92" s="392"/>
      <c r="AHJ92" s="393"/>
      <c r="AHK92" s="394"/>
      <c r="AHL92" s="395"/>
      <c r="AHM92" s="389"/>
      <c r="AHN92" s="390"/>
      <c r="AHO92" s="391"/>
      <c r="AHP92" s="392"/>
      <c r="AHQ92" s="393"/>
      <c r="AHR92" s="394"/>
      <c r="AHS92" s="395"/>
      <c r="AHT92" s="389"/>
      <c r="AHU92" s="390"/>
      <c r="AHV92" s="391"/>
      <c r="AHW92" s="392"/>
      <c r="AHX92" s="393"/>
      <c r="AHY92" s="394"/>
      <c r="AHZ92" s="395"/>
      <c r="AIA92" s="389"/>
      <c r="AIB92" s="390"/>
      <c r="AIC92" s="391"/>
      <c r="AID92" s="392"/>
      <c r="AIE92" s="393"/>
      <c r="AIF92" s="394"/>
      <c r="AIG92" s="395"/>
      <c r="AIH92" s="389"/>
      <c r="AII92" s="390"/>
      <c r="AIJ92" s="391"/>
      <c r="AIK92" s="392"/>
      <c r="AIL92" s="393"/>
      <c r="AIM92" s="394"/>
      <c r="AIN92" s="395"/>
      <c r="AIO92" s="389"/>
      <c r="AIP92" s="390"/>
      <c r="AIQ92" s="391"/>
      <c r="AIR92" s="392"/>
      <c r="AIS92" s="393"/>
      <c r="AIT92" s="394"/>
      <c r="AIU92" s="395"/>
      <c r="AIV92" s="389"/>
      <c r="AIW92" s="390"/>
      <c r="AIX92" s="391"/>
      <c r="AIY92" s="392"/>
      <c r="AIZ92" s="393"/>
      <c r="AJA92" s="394"/>
      <c r="AJB92" s="395"/>
      <c r="AJC92" s="389"/>
      <c r="AJD92" s="390"/>
      <c r="AJE92" s="391"/>
      <c r="AJF92" s="392"/>
      <c r="AJG92" s="393"/>
      <c r="AJH92" s="394"/>
      <c r="AJI92" s="395"/>
      <c r="AJJ92" s="389"/>
      <c r="AJK92" s="390"/>
      <c r="AJL92" s="391"/>
      <c r="AJM92" s="392"/>
      <c r="AJN92" s="393"/>
      <c r="AJO92" s="394"/>
      <c r="AJP92" s="395"/>
      <c r="AJQ92" s="389"/>
      <c r="AJR92" s="390"/>
      <c r="AJS92" s="391"/>
      <c r="AJT92" s="392"/>
      <c r="AJU92" s="393"/>
      <c r="AJV92" s="394"/>
      <c r="AJW92" s="395"/>
      <c r="AJX92" s="389"/>
      <c r="AJY92" s="390"/>
      <c r="AJZ92" s="391"/>
      <c r="AKA92" s="392"/>
      <c r="AKB92" s="393"/>
      <c r="AKC92" s="394"/>
      <c r="AKD92" s="395"/>
      <c r="AKE92" s="389"/>
      <c r="AKF92" s="390"/>
      <c r="AKG92" s="391"/>
      <c r="AKH92" s="392"/>
      <c r="AKI92" s="393"/>
      <c r="AKJ92" s="394"/>
      <c r="AKK92" s="395"/>
      <c r="AKL92" s="389"/>
      <c r="AKM92" s="390"/>
      <c r="AKN92" s="391"/>
      <c r="AKO92" s="392"/>
      <c r="AKP92" s="393"/>
      <c r="AKQ92" s="394"/>
      <c r="AKR92" s="395"/>
      <c r="AKS92" s="389"/>
      <c r="AKT92" s="390"/>
      <c r="AKU92" s="391"/>
      <c r="AKV92" s="392"/>
      <c r="AKW92" s="393"/>
      <c r="AKX92" s="394"/>
      <c r="AKY92" s="395"/>
      <c r="AKZ92" s="389"/>
      <c r="ALA92" s="390"/>
      <c r="ALB92" s="391"/>
      <c r="ALC92" s="392"/>
      <c r="ALD92" s="393"/>
      <c r="ALE92" s="394"/>
      <c r="ALF92" s="395"/>
      <c r="ALG92" s="389"/>
      <c r="ALH92" s="390"/>
      <c r="ALI92" s="391"/>
      <c r="ALJ92" s="392"/>
      <c r="ALK92" s="393"/>
      <c r="ALL92" s="394"/>
      <c r="ALM92" s="395"/>
      <c r="ALN92" s="389"/>
      <c r="ALO92" s="390"/>
      <c r="ALP92" s="391"/>
      <c r="ALQ92" s="392"/>
      <c r="ALR92" s="393"/>
      <c r="ALS92" s="394"/>
      <c r="ALT92" s="395"/>
      <c r="ALU92" s="389"/>
      <c r="ALV92" s="390"/>
      <c r="ALW92" s="391"/>
      <c r="ALX92" s="392"/>
      <c r="ALY92" s="393"/>
      <c r="ALZ92" s="394"/>
      <c r="AMA92" s="395"/>
      <c r="AMB92" s="389"/>
      <c r="AMC92" s="390"/>
      <c r="AMD92" s="391"/>
      <c r="AME92" s="392"/>
      <c r="AMF92" s="393"/>
      <c r="AMG92" s="394"/>
      <c r="AMH92" s="395"/>
      <c r="AMI92" s="389"/>
      <c r="AMJ92" s="390"/>
      <c r="AMK92" s="391"/>
      <c r="AML92" s="392"/>
      <c r="AMM92" s="393"/>
      <c r="AMN92" s="394"/>
      <c r="AMO92" s="395"/>
      <c r="AMP92" s="389"/>
      <c r="AMQ92" s="390"/>
      <c r="AMR92" s="391"/>
      <c r="AMS92" s="392"/>
      <c r="AMT92" s="393"/>
      <c r="AMU92" s="394"/>
      <c r="AMV92" s="395"/>
      <c r="AMW92" s="389"/>
      <c r="AMX92" s="390"/>
      <c r="AMY92" s="391"/>
      <c r="AMZ92" s="392"/>
      <c r="ANA92" s="393"/>
      <c r="ANB92" s="394"/>
      <c r="ANC92" s="395"/>
      <c r="AND92" s="389"/>
      <c r="ANE92" s="390"/>
      <c r="ANF92" s="391"/>
      <c r="ANG92" s="392"/>
      <c r="ANH92" s="393"/>
      <c r="ANI92" s="394"/>
      <c r="ANJ92" s="395"/>
      <c r="ANK92" s="389"/>
      <c r="ANL92" s="390"/>
      <c r="ANM92" s="391"/>
      <c r="ANN92" s="392"/>
      <c r="ANO92" s="393"/>
      <c r="ANP92" s="394"/>
      <c r="ANQ92" s="395"/>
      <c r="ANR92" s="389"/>
      <c r="ANS92" s="390"/>
      <c r="ANT92" s="391"/>
      <c r="ANU92" s="392"/>
      <c r="ANV92" s="393"/>
      <c r="ANW92" s="394"/>
      <c r="ANX92" s="395"/>
      <c r="ANY92" s="389"/>
      <c r="ANZ92" s="390"/>
      <c r="AOA92" s="391"/>
      <c r="AOB92" s="392"/>
      <c r="AOC92" s="393"/>
      <c r="AOD92" s="394"/>
      <c r="AOE92" s="395"/>
      <c r="AOF92" s="389"/>
      <c r="AOG92" s="390"/>
      <c r="AOH92" s="391"/>
      <c r="AOI92" s="392"/>
      <c r="AOJ92" s="393"/>
      <c r="AOK92" s="394"/>
      <c r="AOL92" s="395"/>
      <c r="AOM92" s="389"/>
      <c r="AON92" s="390"/>
      <c r="AOO92" s="391"/>
      <c r="AOP92" s="392"/>
      <c r="AOQ92" s="393"/>
      <c r="AOR92" s="394"/>
      <c r="AOS92" s="395"/>
      <c r="AOT92" s="389"/>
      <c r="AOU92" s="390"/>
      <c r="AOV92" s="391"/>
      <c r="AOW92" s="392"/>
      <c r="AOX92" s="393"/>
      <c r="AOY92" s="394"/>
      <c r="AOZ92" s="395"/>
      <c r="APA92" s="389"/>
      <c r="APB92" s="390"/>
      <c r="APC92" s="391"/>
      <c r="APD92" s="392"/>
      <c r="APE92" s="393"/>
      <c r="APF92" s="394"/>
      <c r="APG92" s="395"/>
      <c r="APH92" s="389"/>
      <c r="API92" s="390"/>
      <c r="APJ92" s="391"/>
      <c r="APK92" s="392"/>
      <c r="APL92" s="393"/>
      <c r="APM92" s="394"/>
      <c r="APN92" s="395"/>
      <c r="APO92" s="389"/>
      <c r="APP92" s="390"/>
      <c r="APQ92" s="391"/>
      <c r="APR92" s="392"/>
      <c r="APS92" s="393"/>
      <c r="APT92" s="394"/>
      <c r="APU92" s="395"/>
      <c r="APV92" s="389"/>
      <c r="APW92" s="390"/>
      <c r="APX92" s="391"/>
      <c r="APY92" s="392"/>
      <c r="APZ92" s="393"/>
      <c r="AQA92" s="394"/>
      <c r="AQB92" s="395"/>
      <c r="AQC92" s="389"/>
      <c r="AQD92" s="390"/>
      <c r="AQE92" s="391"/>
      <c r="AQF92" s="392"/>
      <c r="AQG92" s="393"/>
      <c r="AQH92" s="394"/>
      <c r="AQI92" s="395"/>
      <c r="AQJ92" s="389"/>
      <c r="AQK92" s="390"/>
      <c r="AQL92" s="391"/>
      <c r="AQM92" s="392"/>
      <c r="AQN92" s="393"/>
      <c r="AQO92" s="394"/>
      <c r="AQP92" s="395"/>
      <c r="AQQ92" s="389"/>
      <c r="AQR92" s="390"/>
      <c r="AQS92" s="391"/>
      <c r="AQT92" s="392"/>
      <c r="AQU92" s="393"/>
      <c r="AQV92" s="394"/>
      <c r="AQW92" s="395"/>
      <c r="AQX92" s="389"/>
      <c r="AQY92" s="390"/>
      <c r="AQZ92" s="391"/>
      <c r="ARA92" s="392"/>
      <c r="ARB92" s="393"/>
      <c r="ARC92" s="394"/>
      <c r="ARD92" s="395"/>
      <c r="ARE92" s="389"/>
      <c r="ARF92" s="390"/>
      <c r="ARG92" s="391"/>
      <c r="ARH92" s="392"/>
      <c r="ARI92" s="393"/>
      <c r="ARJ92" s="394"/>
      <c r="ARK92" s="395"/>
      <c r="ARL92" s="389"/>
      <c r="ARM92" s="390"/>
      <c r="ARN92" s="391"/>
      <c r="ARO92" s="392"/>
      <c r="ARP92" s="393"/>
      <c r="ARQ92" s="394"/>
      <c r="ARR92" s="395"/>
      <c r="ARS92" s="389"/>
      <c r="ART92" s="390"/>
      <c r="ARU92" s="391"/>
      <c r="ARV92" s="392"/>
      <c r="ARW92" s="393"/>
      <c r="ARX92" s="394"/>
      <c r="ARY92" s="395"/>
      <c r="ARZ92" s="389"/>
      <c r="ASA92" s="390"/>
      <c r="ASB92" s="391"/>
      <c r="ASC92" s="392"/>
      <c r="ASD92" s="393"/>
      <c r="ASE92" s="394"/>
      <c r="ASF92" s="395"/>
      <c r="ASG92" s="389"/>
      <c r="ASH92" s="390"/>
      <c r="ASI92" s="391"/>
      <c r="ASJ92" s="392"/>
      <c r="ASK92" s="393"/>
      <c r="ASL92" s="394"/>
      <c r="ASM92" s="395"/>
      <c r="ASN92" s="389"/>
      <c r="ASO92" s="390"/>
      <c r="ASP92" s="391"/>
      <c r="ASQ92" s="392"/>
      <c r="ASR92" s="393"/>
      <c r="ASS92" s="394"/>
      <c r="AST92" s="395"/>
      <c r="ASU92" s="389"/>
      <c r="ASV92" s="390"/>
      <c r="ASW92" s="391"/>
      <c r="ASX92" s="392"/>
      <c r="ASY92" s="393"/>
      <c r="ASZ92" s="394"/>
      <c r="ATA92" s="395"/>
      <c r="ATB92" s="389"/>
      <c r="ATC92" s="390"/>
      <c r="ATD92" s="391"/>
      <c r="ATE92" s="392"/>
      <c r="ATF92" s="393"/>
      <c r="ATG92" s="394"/>
      <c r="ATH92" s="395"/>
      <c r="ATI92" s="389"/>
      <c r="ATJ92" s="390"/>
      <c r="ATK92" s="391"/>
      <c r="ATL92" s="392"/>
      <c r="ATM92" s="393"/>
      <c r="ATN92" s="394"/>
      <c r="ATO92" s="395"/>
      <c r="ATP92" s="389"/>
      <c r="ATQ92" s="390"/>
      <c r="ATR92" s="391"/>
      <c r="ATS92" s="392"/>
      <c r="ATT92" s="393"/>
      <c r="ATU92" s="394"/>
      <c r="ATV92" s="395"/>
      <c r="ATW92" s="389"/>
      <c r="ATX92" s="390"/>
      <c r="ATY92" s="391"/>
      <c r="ATZ92" s="392"/>
      <c r="AUA92" s="393"/>
      <c r="AUB92" s="394"/>
      <c r="AUC92" s="395"/>
      <c r="AUD92" s="389"/>
      <c r="AUE92" s="390"/>
      <c r="AUF92" s="391"/>
      <c r="AUG92" s="392"/>
      <c r="AUH92" s="393"/>
      <c r="AUI92" s="394"/>
      <c r="AUJ92" s="395"/>
      <c r="AUK92" s="389"/>
      <c r="AUL92" s="390"/>
      <c r="AUM92" s="391"/>
      <c r="AUN92" s="392"/>
      <c r="AUO92" s="393"/>
      <c r="AUP92" s="394"/>
      <c r="AUQ92" s="395"/>
      <c r="AUR92" s="389"/>
      <c r="AUS92" s="390"/>
      <c r="AUT92" s="391"/>
      <c r="AUU92" s="392"/>
      <c r="AUV92" s="393"/>
      <c r="AUW92" s="394"/>
      <c r="AUX92" s="395"/>
      <c r="AUY92" s="389"/>
      <c r="AUZ92" s="390"/>
      <c r="AVA92" s="391"/>
      <c r="AVB92" s="392"/>
      <c r="AVC92" s="393"/>
      <c r="AVD92" s="394"/>
      <c r="AVE92" s="395"/>
      <c r="AVF92" s="389"/>
      <c r="AVG92" s="390"/>
      <c r="AVH92" s="391"/>
      <c r="AVI92" s="392"/>
      <c r="AVJ92" s="393"/>
      <c r="AVK92" s="394"/>
      <c r="AVL92" s="395"/>
      <c r="AVM92" s="389"/>
      <c r="AVN92" s="390"/>
      <c r="AVO92" s="391"/>
      <c r="AVP92" s="392"/>
      <c r="AVQ92" s="393"/>
      <c r="AVR92" s="394"/>
      <c r="AVS92" s="395"/>
      <c r="AVT92" s="389"/>
      <c r="AVU92" s="390"/>
      <c r="AVV92" s="391"/>
      <c r="AVW92" s="392"/>
      <c r="AVX92" s="393"/>
      <c r="AVY92" s="394"/>
      <c r="AVZ92" s="395"/>
      <c r="AWA92" s="389"/>
      <c r="AWB92" s="390"/>
      <c r="AWC92" s="391"/>
      <c r="AWD92" s="392"/>
      <c r="AWE92" s="393"/>
      <c r="AWF92" s="394"/>
      <c r="AWG92" s="395"/>
      <c r="AWH92" s="389"/>
      <c r="AWI92" s="390"/>
      <c r="AWJ92" s="391"/>
      <c r="AWK92" s="392"/>
      <c r="AWL92" s="393"/>
      <c r="AWM92" s="394"/>
      <c r="AWN92" s="395"/>
      <c r="AWO92" s="389"/>
      <c r="AWP92" s="390"/>
      <c r="AWQ92" s="391"/>
      <c r="AWR92" s="392"/>
      <c r="AWS92" s="393"/>
      <c r="AWT92" s="394"/>
      <c r="AWU92" s="395"/>
      <c r="AWV92" s="389"/>
      <c r="AWW92" s="390"/>
      <c r="AWX92" s="391"/>
      <c r="AWY92" s="392"/>
      <c r="AWZ92" s="393"/>
      <c r="AXA92" s="394"/>
      <c r="AXB92" s="395"/>
      <c r="AXC92" s="389"/>
      <c r="AXD92" s="390"/>
      <c r="AXE92" s="391"/>
      <c r="AXF92" s="392"/>
      <c r="AXG92" s="393"/>
      <c r="AXH92" s="394"/>
      <c r="AXI92" s="395"/>
      <c r="AXJ92" s="389"/>
      <c r="AXK92" s="390"/>
      <c r="AXL92" s="391"/>
      <c r="AXM92" s="392"/>
      <c r="AXN92" s="393"/>
      <c r="AXO92" s="394"/>
      <c r="AXP92" s="395"/>
      <c r="AXQ92" s="389"/>
      <c r="AXR92" s="390"/>
      <c r="AXS92" s="391"/>
      <c r="AXT92" s="392"/>
      <c r="AXU92" s="393"/>
      <c r="AXV92" s="394"/>
      <c r="AXW92" s="395"/>
      <c r="AXX92" s="389"/>
      <c r="AXY92" s="390"/>
      <c r="AXZ92" s="391"/>
      <c r="AYA92" s="392"/>
      <c r="AYB92" s="393"/>
      <c r="AYC92" s="394"/>
      <c r="AYD92" s="395"/>
      <c r="AYE92" s="389"/>
      <c r="AYF92" s="390"/>
      <c r="AYG92" s="391"/>
      <c r="AYH92" s="392"/>
      <c r="AYI92" s="393"/>
      <c r="AYJ92" s="394"/>
      <c r="AYK92" s="395"/>
      <c r="AYL92" s="389"/>
      <c r="AYM92" s="390"/>
      <c r="AYN92" s="391"/>
      <c r="AYO92" s="392"/>
      <c r="AYP92" s="393"/>
      <c r="AYQ92" s="394"/>
      <c r="AYR92" s="395"/>
      <c r="AYS92" s="389"/>
      <c r="AYT92" s="390"/>
      <c r="AYU92" s="391"/>
      <c r="AYV92" s="392"/>
      <c r="AYW92" s="393"/>
      <c r="AYX92" s="394"/>
      <c r="AYY92" s="395"/>
      <c r="AYZ92" s="389"/>
      <c r="AZA92" s="390"/>
      <c r="AZB92" s="391"/>
      <c r="AZC92" s="392"/>
      <c r="AZD92" s="393"/>
      <c r="AZE92" s="394"/>
      <c r="AZF92" s="395"/>
      <c r="AZG92" s="389"/>
      <c r="AZH92" s="390"/>
      <c r="AZI92" s="391"/>
      <c r="AZJ92" s="392"/>
      <c r="AZK92" s="393"/>
      <c r="AZL92" s="394"/>
      <c r="AZM92" s="395"/>
      <c r="AZN92" s="389"/>
      <c r="AZO92" s="390"/>
      <c r="AZP92" s="391"/>
      <c r="AZQ92" s="392"/>
      <c r="AZR92" s="393"/>
      <c r="AZS92" s="394"/>
      <c r="AZT92" s="395"/>
      <c r="AZU92" s="389"/>
      <c r="AZV92" s="390"/>
      <c r="AZW92" s="391"/>
      <c r="AZX92" s="392"/>
      <c r="AZY92" s="393"/>
      <c r="AZZ92" s="394"/>
      <c r="BAA92" s="395"/>
      <c r="BAB92" s="389"/>
      <c r="BAC92" s="390"/>
      <c r="BAD92" s="391"/>
      <c r="BAE92" s="392"/>
      <c r="BAF92" s="393"/>
      <c r="BAG92" s="394"/>
      <c r="BAH92" s="395"/>
      <c r="BAI92" s="389"/>
      <c r="BAJ92" s="390"/>
      <c r="BAK92" s="391"/>
      <c r="BAL92" s="392"/>
      <c r="BAM92" s="393"/>
      <c r="BAN92" s="394"/>
      <c r="BAO92" s="395"/>
      <c r="BAP92" s="389"/>
      <c r="BAQ92" s="390"/>
      <c r="BAR92" s="391"/>
      <c r="BAS92" s="392"/>
      <c r="BAT92" s="393"/>
      <c r="BAU92" s="394"/>
      <c r="BAV92" s="395"/>
      <c r="BAW92" s="389"/>
      <c r="BAX92" s="390"/>
      <c r="BAY92" s="391"/>
      <c r="BAZ92" s="392"/>
      <c r="BBA92" s="393"/>
      <c r="BBB92" s="394"/>
      <c r="BBC92" s="395"/>
      <c r="BBD92" s="389"/>
      <c r="BBE92" s="390"/>
      <c r="BBF92" s="391"/>
      <c r="BBG92" s="392"/>
      <c r="BBH92" s="393"/>
      <c r="BBI92" s="394"/>
      <c r="BBJ92" s="395"/>
      <c r="BBK92" s="389"/>
      <c r="BBL92" s="390"/>
      <c r="BBM92" s="391"/>
      <c r="BBN92" s="392"/>
      <c r="BBO92" s="393"/>
      <c r="BBP92" s="394"/>
      <c r="BBQ92" s="395"/>
      <c r="BBR92" s="389"/>
      <c r="BBS92" s="390"/>
      <c r="BBT92" s="391"/>
      <c r="BBU92" s="392"/>
      <c r="BBV92" s="393"/>
      <c r="BBW92" s="394"/>
      <c r="BBX92" s="395"/>
      <c r="BBY92" s="389"/>
      <c r="BBZ92" s="390"/>
      <c r="BCA92" s="391"/>
      <c r="BCB92" s="392"/>
      <c r="BCC92" s="393"/>
      <c r="BCD92" s="394"/>
      <c r="BCE92" s="395"/>
      <c r="BCF92" s="389"/>
      <c r="BCG92" s="390"/>
      <c r="BCH92" s="391"/>
      <c r="BCI92" s="392"/>
      <c r="BCJ92" s="393"/>
      <c r="BCK92" s="394"/>
      <c r="BCL92" s="395"/>
      <c r="BCM92" s="389"/>
      <c r="BCN92" s="390"/>
      <c r="BCO92" s="391"/>
      <c r="BCP92" s="392"/>
      <c r="BCQ92" s="393"/>
      <c r="BCR92" s="394"/>
      <c r="BCS92" s="395"/>
      <c r="BCT92" s="389"/>
      <c r="BCU92" s="390"/>
      <c r="BCV92" s="391"/>
      <c r="BCW92" s="392"/>
      <c r="BCX92" s="393"/>
      <c r="BCY92" s="394"/>
      <c r="BCZ92" s="395"/>
      <c r="BDA92" s="389"/>
      <c r="BDB92" s="390"/>
      <c r="BDC92" s="391"/>
      <c r="BDD92" s="392"/>
      <c r="BDE92" s="393"/>
      <c r="BDF92" s="394"/>
      <c r="BDG92" s="395"/>
      <c r="BDH92" s="389"/>
      <c r="BDI92" s="390"/>
      <c r="BDJ92" s="391"/>
      <c r="BDK92" s="392"/>
      <c r="BDL92" s="393"/>
      <c r="BDM92" s="394"/>
      <c r="BDN92" s="395"/>
      <c r="BDO92" s="389"/>
      <c r="BDP92" s="390"/>
      <c r="BDQ92" s="391"/>
      <c r="BDR92" s="392"/>
      <c r="BDS92" s="393"/>
      <c r="BDT92" s="394"/>
      <c r="BDU92" s="395"/>
      <c r="BDV92" s="389"/>
      <c r="BDW92" s="390"/>
      <c r="BDX92" s="391"/>
      <c r="BDY92" s="392"/>
      <c r="BDZ92" s="393"/>
      <c r="BEA92" s="394"/>
      <c r="BEB92" s="395"/>
      <c r="BEC92" s="389"/>
      <c r="BED92" s="390"/>
      <c r="BEE92" s="391"/>
      <c r="BEF92" s="392"/>
      <c r="BEG92" s="393"/>
      <c r="BEH92" s="394"/>
      <c r="BEI92" s="395"/>
      <c r="BEJ92" s="389"/>
      <c r="BEK92" s="390"/>
      <c r="BEL92" s="391"/>
      <c r="BEM92" s="392"/>
      <c r="BEN92" s="393"/>
      <c r="BEO92" s="394"/>
      <c r="BEP92" s="395"/>
      <c r="BEQ92" s="389"/>
      <c r="BER92" s="390"/>
      <c r="BES92" s="391"/>
      <c r="BET92" s="392"/>
      <c r="BEU92" s="393"/>
      <c r="BEV92" s="394"/>
      <c r="BEW92" s="395"/>
      <c r="BEX92" s="389"/>
      <c r="BEY92" s="390"/>
      <c r="BEZ92" s="391"/>
      <c r="BFA92" s="392"/>
      <c r="BFB92" s="393"/>
      <c r="BFC92" s="394"/>
      <c r="BFD92" s="395"/>
      <c r="BFE92" s="389"/>
      <c r="BFF92" s="390"/>
      <c r="BFG92" s="391"/>
      <c r="BFH92" s="392"/>
      <c r="BFI92" s="393"/>
      <c r="BFJ92" s="394"/>
      <c r="BFK92" s="395"/>
      <c r="BFL92" s="389"/>
      <c r="BFM92" s="390"/>
      <c r="BFN92" s="391"/>
      <c r="BFO92" s="392"/>
      <c r="BFP92" s="393"/>
      <c r="BFQ92" s="394"/>
      <c r="BFR92" s="395"/>
      <c r="BFS92" s="389"/>
      <c r="BFT92" s="390"/>
      <c r="BFU92" s="391"/>
      <c r="BFV92" s="392"/>
      <c r="BFW92" s="393"/>
      <c r="BFX92" s="394"/>
      <c r="BFY92" s="395"/>
      <c r="BFZ92" s="389"/>
      <c r="BGA92" s="390"/>
      <c r="BGB92" s="391"/>
      <c r="BGC92" s="392"/>
      <c r="BGD92" s="393"/>
      <c r="BGE92" s="394"/>
      <c r="BGF92" s="395"/>
      <c r="BGG92" s="389"/>
      <c r="BGH92" s="390"/>
      <c r="BGI92" s="391"/>
      <c r="BGJ92" s="392"/>
      <c r="BGK92" s="393"/>
      <c r="BGL92" s="394"/>
      <c r="BGM92" s="395"/>
      <c r="BGN92" s="389"/>
      <c r="BGO92" s="390"/>
      <c r="BGP92" s="391"/>
      <c r="BGQ92" s="392"/>
      <c r="BGR92" s="393"/>
      <c r="BGS92" s="394"/>
      <c r="BGT92" s="395"/>
      <c r="BGU92" s="389"/>
      <c r="BGV92" s="390"/>
      <c r="BGW92" s="391"/>
      <c r="BGX92" s="392"/>
      <c r="BGY92" s="393"/>
      <c r="BGZ92" s="394"/>
      <c r="BHA92" s="395"/>
      <c r="BHB92" s="389"/>
      <c r="BHC92" s="390"/>
      <c r="BHD92" s="391"/>
      <c r="BHE92" s="392"/>
      <c r="BHF92" s="393"/>
      <c r="BHG92" s="394"/>
      <c r="BHH92" s="395"/>
      <c r="BHI92" s="389"/>
      <c r="BHJ92" s="390"/>
      <c r="BHK92" s="391"/>
      <c r="BHL92" s="392"/>
      <c r="BHM92" s="393"/>
      <c r="BHN92" s="394"/>
      <c r="BHO92" s="395"/>
      <c r="BHP92" s="389"/>
      <c r="BHQ92" s="390"/>
      <c r="BHR92" s="391"/>
      <c r="BHS92" s="392"/>
      <c r="BHT92" s="393"/>
      <c r="BHU92" s="394"/>
      <c r="BHV92" s="395"/>
      <c r="BHW92" s="389"/>
      <c r="BHX92" s="390"/>
      <c r="BHY92" s="391"/>
      <c r="BHZ92" s="392"/>
      <c r="BIA92" s="393"/>
      <c r="BIB92" s="394"/>
      <c r="BIC92" s="395"/>
      <c r="BID92" s="389"/>
      <c r="BIE92" s="390"/>
      <c r="BIF92" s="391"/>
      <c r="BIG92" s="392"/>
      <c r="BIH92" s="393"/>
      <c r="BII92" s="394"/>
      <c r="BIJ92" s="395"/>
      <c r="BIK92" s="389"/>
      <c r="BIL92" s="390"/>
      <c r="BIM92" s="391"/>
      <c r="BIN92" s="392"/>
      <c r="BIO92" s="393"/>
      <c r="BIP92" s="394"/>
      <c r="BIQ92" s="395"/>
      <c r="BIR92" s="389"/>
      <c r="BIS92" s="390"/>
      <c r="BIT92" s="391"/>
      <c r="BIU92" s="392"/>
      <c r="BIV92" s="393"/>
      <c r="BIW92" s="394"/>
      <c r="BIX92" s="395"/>
      <c r="BIY92" s="389"/>
      <c r="BIZ92" s="390"/>
      <c r="BJA92" s="391"/>
      <c r="BJB92" s="392"/>
      <c r="BJC92" s="393"/>
      <c r="BJD92" s="394"/>
      <c r="BJE92" s="395"/>
      <c r="BJF92" s="389"/>
      <c r="BJG92" s="390"/>
      <c r="BJH92" s="391"/>
      <c r="BJI92" s="392"/>
      <c r="BJJ92" s="393"/>
      <c r="BJK92" s="394"/>
      <c r="BJL92" s="395"/>
      <c r="BJM92" s="389"/>
      <c r="BJN92" s="390"/>
      <c r="BJO92" s="391"/>
      <c r="BJP92" s="392"/>
      <c r="BJQ92" s="393"/>
      <c r="BJR92" s="394"/>
      <c r="BJS92" s="395"/>
      <c r="BJT92" s="389"/>
      <c r="BJU92" s="390"/>
      <c r="BJV92" s="391"/>
      <c r="BJW92" s="392"/>
      <c r="BJX92" s="393"/>
      <c r="BJY92" s="394"/>
      <c r="BJZ92" s="395"/>
      <c r="BKA92" s="389"/>
      <c r="BKB92" s="390"/>
      <c r="BKC92" s="391"/>
      <c r="BKD92" s="392"/>
      <c r="BKE92" s="393"/>
      <c r="BKF92" s="394"/>
      <c r="BKG92" s="395"/>
      <c r="BKH92" s="389"/>
      <c r="BKI92" s="390"/>
      <c r="BKJ92" s="391"/>
      <c r="BKK92" s="392"/>
      <c r="BKL92" s="393"/>
      <c r="BKM92" s="394"/>
      <c r="BKN92" s="395"/>
      <c r="BKO92" s="389"/>
      <c r="BKP92" s="390"/>
      <c r="BKQ92" s="391"/>
      <c r="BKR92" s="392"/>
      <c r="BKS92" s="393"/>
      <c r="BKT92" s="394"/>
      <c r="BKU92" s="395"/>
      <c r="BKV92" s="389"/>
      <c r="BKW92" s="390"/>
      <c r="BKX92" s="391"/>
      <c r="BKY92" s="392"/>
      <c r="BKZ92" s="393"/>
      <c r="BLA92" s="394"/>
      <c r="BLB92" s="395"/>
      <c r="BLC92" s="389"/>
      <c r="BLD92" s="390"/>
      <c r="BLE92" s="391"/>
      <c r="BLF92" s="392"/>
      <c r="BLG92" s="393"/>
      <c r="BLH92" s="394"/>
      <c r="BLI92" s="395"/>
      <c r="BLJ92" s="389"/>
      <c r="BLK92" s="390"/>
      <c r="BLL92" s="391"/>
      <c r="BLM92" s="392"/>
      <c r="BLN92" s="393"/>
      <c r="BLO92" s="394"/>
      <c r="BLP92" s="395"/>
      <c r="BLQ92" s="389"/>
      <c r="BLR92" s="390"/>
      <c r="BLS92" s="391"/>
      <c r="BLT92" s="392"/>
      <c r="BLU92" s="393"/>
      <c r="BLV92" s="394"/>
      <c r="BLW92" s="395"/>
      <c r="BLX92" s="389"/>
      <c r="BLY92" s="390"/>
      <c r="BLZ92" s="391"/>
      <c r="BMA92" s="392"/>
      <c r="BMB92" s="393"/>
      <c r="BMC92" s="394"/>
      <c r="BMD92" s="395"/>
      <c r="BME92" s="389"/>
      <c r="BMF92" s="390"/>
      <c r="BMG92" s="391"/>
      <c r="BMH92" s="392"/>
      <c r="BMI92" s="393"/>
      <c r="BMJ92" s="394"/>
      <c r="BMK92" s="395"/>
      <c r="BML92" s="389"/>
      <c r="BMM92" s="390"/>
      <c r="BMN92" s="391"/>
      <c r="BMO92" s="392"/>
      <c r="BMP92" s="393"/>
      <c r="BMQ92" s="394"/>
      <c r="BMR92" s="395"/>
      <c r="BMS92" s="389"/>
      <c r="BMT92" s="390"/>
      <c r="BMU92" s="391"/>
      <c r="BMV92" s="392"/>
      <c r="BMW92" s="393"/>
      <c r="BMX92" s="394"/>
      <c r="BMY92" s="395"/>
      <c r="BMZ92" s="389"/>
      <c r="BNA92" s="390"/>
      <c r="BNB92" s="391"/>
      <c r="BNC92" s="392"/>
      <c r="BND92" s="393"/>
      <c r="BNE92" s="394"/>
      <c r="BNF92" s="395"/>
      <c r="BNG92" s="389"/>
      <c r="BNH92" s="390"/>
      <c r="BNI92" s="391"/>
      <c r="BNJ92" s="392"/>
      <c r="BNK92" s="393"/>
      <c r="BNL92" s="394"/>
      <c r="BNM92" s="395"/>
      <c r="BNN92" s="389"/>
      <c r="BNO92" s="390"/>
      <c r="BNP92" s="391"/>
      <c r="BNQ92" s="392"/>
      <c r="BNR92" s="393"/>
      <c r="BNS92" s="394"/>
      <c r="BNT92" s="395"/>
      <c r="BNU92" s="389"/>
      <c r="BNV92" s="390"/>
      <c r="BNW92" s="391"/>
      <c r="BNX92" s="392"/>
      <c r="BNY92" s="393"/>
      <c r="BNZ92" s="394"/>
      <c r="BOA92" s="395"/>
      <c r="BOB92" s="389"/>
      <c r="BOC92" s="390"/>
      <c r="BOD92" s="391"/>
      <c r="BOE92" s="392"/>
      <c r="BOF92" s="393"/>
      <c r="BOG92" s="394"/>
      <c r="BOH92" s="395"/>
      <c r="BOI92" s="389"/>
      <c r="BOJ92" s="390"/>
      <c r="BOK92" s="391"/>
      <c r="BOL92" s="392"/>
      <c r="BOM92" s="393"/>
      <c r="BON92" s="394"/>
      <c r="BOO92" s="395"/>
      <c r="BOP92" s="389"/>
      <c r="BOQ92" s="390"/>
      <c r="BOR92" s="391"/>
      <c r="BOS92" s="392"/>
      <c r="BOT92" s="393"/>
      <c r="BOU92" s="394"/>
      <c r="BOV92" s="395"/>
      <c r="BOW92" s="389"/>
      <c r="BOX92" s="390"/>
      <c r="BOY92" s="391"/>
      <c r="BOZ92" s="392"/>
      <c r="BPA92" s="393"/>
      <c r="BPB92" s="394"/>
      <c r="BPC92" s="395"/>
      <c r="BPD92" s="389"/>
      <c r="BPE92" s="390"/>
      <c r="BPF92" s="391"/>
      <c r="BPG92" s="392"/>
      <c r="BPH92" s="393"/>
      <c r="BPI92" s="394"/>
      <c r="BPJ92" s="395"/>
      <c r="BPK92" s="389"/>
      <c r="BPL92" s="390"/>
      <c r="BPM92" s="391"/>
      <c r="BPN92" s="392"/>
      <c r="BPO92" s="393"/>
      <c r="BPP92" s="394"/>
      <c r="BPQ92" s="395"/>
      <c r="BPR92" s="389"/>
      <c r="BPS92" s="390"/>
      <c r="BPT92" s="391"/>
      <c r="BPU92" s="392"/>
      <c r="BPV92" s="393"/>
      <c r="BPW92" s="394"/>
      <c r="BPX92" s="395"/>
      <c r="BPY92" s="389"/>
      <c r="BPZ92" s="390"/>
      <c r="BQA92" s="391"/>
      <c r="BQB92" s="392"/>
      <c r="BQC92" s="393"/>
      <c r="BQD92" s="394"/>
      <c r="BQE92" s="395"/>
      <c r="BQF92" s="389"/>
      <c r="BQG92" s="390"/>
      <c r="BQH92" s="391"/>
      <c r="BQI92" s="392"/>
      <c r="BQJ92" s="393"/>
      <c r="BQK92" s="394"/>
      <c r="BQL92" s="395"/>
      <c r="BQM92" s="389"/>
      <c r="BQN92" s="390"/>
      <c r="BQO92" s="391"/>
      <c r="BQP92" s="392"/>
      <c r="BQQ92" s="393"/>
      <c r="BQR92" s="394"/>
      <c r="BQS92" s="395"/>
      <c r="BQT92" s="389"/>
      <c r="BQU92" s="390"/>
      <c r="BQV92" s="391"/>
      <c r="BQW92" s="392"/>
      <c r="BQX92" s="393"/>
      <c r="BQY92" s="394"/>
      <c r="BQZ92" s="395"/>
      <c r="BRA92" s="389"/>
      <c r="BRB92" s="390"/>
      <c r="BRC92" s="391"/>
      <c r="BRD92" s="392"/>
      <c r="BRE92" s="393"/>
      <c r="BRF92" s="394"/>
      <c r="BRG92" s="395"/>
      <c r="BRH92" s="389"/>
      <c r="BRI92" s="390"/>
      <c r="BRJ92" s="391"/>
      <c r="BRK92" s="392"/>
      <c r="BRL92" s="393"/>
      <c r="BRM92" s="394"/>
      <c r="BRN92" s="395"/>
      <c r="BRO92" s="389"/>
      <c r="BRP92" s="390"/>
      <c r="BRQ92" s="391"/>
      <c r="BRR92" s="392"/>
      <c r="BRS92" s="393"/>
      <c r="BRT92" s="394"/>
      <c r="BRU92" s="395"/>
      <c r="BRV92" s="389"/>
      <c r="BRW92" s="390"/>
      <c r="BRX92" s="391"/>
      <c r="BRY92" s="392"/>
      <c r="BRZ92" s="393"/>
      <c r="BSA92" s="394"/>
      <c r="BSB92" s="395"/>
      <c r="BSC92" s="389"/>
      <c r="BSD92" s="390"/>
      <c r="BSE92" s="391"/>
      <c r="BSF92" s="392"/>
      <c r="BSG92" s="393"/>
      <c r="BSH92" s="394"/>
      <c r="BSI92" s="395"/>
      <c r="BSJ92" s="389"/>
      <c r="BSK92" s="390"/>
      <c r="BSL92" s="391"/>
      <c r="BSM92" s="392"/>
      <c r="BSN92" s="393"/>
      <c r="BSO92" s="394"/>
      <c r="BSP92" s="395"/>
      <c r="BSQ92" s="389"/>
      <c r="BSR92" s="390"/>
      <c r="BSS92" s="391"/>
      <c r="BST92" s="392"/>
      <c r="BSU92" s="393"/>
      <c r="BSV92" s="394"/>
      <c r="BSW92" s="395"/>
      <c r="BSX92" s="389"/>
      <c r="BSY92" s="390"/>
      <c r="BSZ92" s="391"/>
      <c r="BTA92" s="392"/>
      <c r="BTB92" s="393"/>
      <c r="BTC92" s="394"/>
      <c r="BTD92" s="395"/>
      <c r="BTE92" s="389"/>
      <c r="BTF92" s="390"/>
      <c r="BTG92" s="391"/>
      <c r="BTH92" s="392"/>
      <c r="BTI92" s="393"/>
      <c r="BTJ92" s="394"/>
      <c r="BTK92" s="395"/>
      <c r="BTL92" s="389"/>
      <c r="BTM92" s="390"/>
      <c r="BTN92" s="391"/>
      <c r="BTO92" s="392"/>
      <c r="BTP92" s="393"/>
      <c r="BTQ92" s="394"/>
      <c r="BTR92" s="395"/>
      <c r="BTS92" s="389"/>
      <c r="BTT92" s="390"/>
      <c r="BTU92" s="391"/>
      <c r="BTV92" s="392"/>
      <c r="BTW92" s="393"/>
      <c r="BTX92" s="394"/>
      <c r="BTY92" s="395"/>
      <c r="BTZ92" s="389"/>
      <c r="BUA92" s="390"/>
      <c r="BUB92" s="391"/>
      <c r="BUC92" s="392"/>
      <c r="BUD92" s="393"/>
      <c r="BUE92" s="394"/>
      <c r="BUF92" s="395"/>
      <c r="BUG92" s="389"/>
      <c r="BUH92" s="390"/>
      <c r="BUI92" s="391"/>
      <c r="BUJ92" s="392"/>
      <c r="BUK92" s="393"/>
      <c r="BUL92" s="394"/>
      <c r="BUM92" s="395"/>
      <c r="BUN92" s="389"/>
      <c r="BUO92" s="390"/>
      <c r="BUP92" s="391"/>
      <c r="BUQ92" s="392"/>
      <c r="BUR92" s="393"/>
      <c r="BUS92" s="394"/>
      <c r="BUT92" s="395"/>
      <c r="BUU92" s="389"/>
      <c r="BUV92" s="390"/>
      <c r="BUW92" s="391"/>
      <c r="BUX92" s="392"/>
      <c r="BUY92" s="393"/>
      <c r="BUZ92" s="394"/>
      <c r="BVA92" s="395"/>
      <c r="BVB92" s="389"/>
      <c r="BVC92" s="390"/>
      <c r="BVD92" s="391"/>
      <c r="BVE92" s="392"/>
      <c r="BVF92" s="393"/>
      <c r="BVG92" s="394"/>
      <c r="BVH92" s="395"/>
      <c r="BVI92" s="389"/>
      <c r="BVJ92" s="390"/>
      <c r="BVK92" s="391"/>
      <c r="BVL92" s="392"/>
      <c r="BVM92" s="393"/>
      <c r="BVN92" s="394"/>
      <c r="BVO92" s="395"/>
      <c r="BVP92" s="389"/>
      <c r="BVQ92" s="390"/>
      <c r="BVR92" s="391"/>
      <c r="BVS92" s="392"/>
      <c r="BVT92" s="393"/>
      <c r="BVU92" s="394"/>
      <c r="BVV92" s="395"/>
      <c r="BVW92" s="389"/>
      <c r="BVX92" s="390"/>
      <c r="BVY92" s="391"/>
      <c r="BVZ92" s="392"/>
      <c r="BWA92" s="393"/>
      <c r="BWB92" s="394"/>
      <c r="BWC92" s="395"/>
      <c r="BWD92" s="389"/>
      <c r="BWE92" s="390"/>
      <c r="BWF92" s="391"/>
      <c r="BWG92" s="392"/>
      <c r="BWH92" s="393"/>
      <c r="BWI92" s="394"/>
      <c r="BWJ92" s="395"/>
      <c r="BWK92" s="389"/>
      <c r="BWL92" s="390"/>
      <c r="BWM92" s="391"/>
      <c r="BWN92" s="392"/>
      <c r="BWO92" s="393"/>
      <c r="BWP92" s="394"/>
      <c r="BWQ92" s="395"/>
      <c r="BWR92" s="389"/>
      <c r="BWS92" s="390"/>
      <c r="BWT92" s="391"/>
      <c r="BWU92" s="392"/>
      <c r="BWV92" s="393"/>
      <c r="BWW92" s="394"/>
      <c r="BWX92" s="395"/>
      <c r="BWY92" s="389"/>
      <c r="BWZ92" s="390"/>
      <c r="BXA92" s="391"/>
      <c r="BXB92" s="392"/>
      <c r="BXC92" s="393"/>
      <c r="BXD92" s="394"/>
      <c r="BXE92" s="395"/>
      <c r="BXF92" s="389"/>
      <c r="BXG92" s="390"/>
      <c r="BXH92" s="391"/>
      <c r="BXI92" s="392"/>
      <c r="BXJ92" s="393"/>
      <c r="BXK92" s="394"/>
      <c r="BXL92" s="395"/>
      <c r="BXM92" s="389"/>
      <c r="BXN92" s="390"/>
      <c r="BXO92" s="391"/>
      <c r="BXP92" s="392"/>
      <c r="BXQ92" s="393"/>
      <c r="BXR92" s="394"/>
      <c r="BXS92" s="395"/>
      <c r="BXT92" s="389"/>
      <c r="BXU92" s="390"/>
      <c r="BXV92" s="391"/>
      <c r="BXW92" s="392"/>
      <c r="BXX92" s="393"/>
      <c r="BXY92" s="394"/>
      <c r="BXZ92" s="395"/>
      <c r="BYA92" s="389"/>
      <c r="BYB92" s="390"/>
      <c r="BYC92" s="391"/>
      <c r="BYD92" s="392"/>
      <c r="BYE92" s="393"/>
      <c r="BYF92" s="394"/>
      <c r="BYG92" s="395"/>
      <c r="BYH92" s="389"/>
      <c r="BYI92" s="390"/>
      <c r="BYJ92" s="391"/>
      <c r="BYK92" s="392"/>
      <c r="BYL92" s="393"/>
      <c r="BYM92" s="394"/>
      <c r="BYN92" s="395"/>
      <c r="BYO92" s="389"/>
      <c r="BYP92" s="390"/>
      <c r="BYQ92" s="391"/>
      <c r="BYR92" s="392"/>
      <c r="BYS92" s="393"/>
      <c r="BYT92" s="394"/>
      <c r="BYU92" s="395"/>
      <c r="BYV92" s="389"/>
      <c r="BYW92" s="390"/>
      <c r="BYX92" s="391"/>
      <c r="BYY92" s="392"/>
      <c r="BYZ92" s="393"/>
      <c r="BZA92" s="394"/>
      <c r="BZB92" s="395"/>
      <c r="BZC92" s="389"/>
      <c r="BZD92" s="390"/>
      <c r="BZE92" s="391"/>
      <c r="BZF92" s="392"/>
      <c r="BZG92" s="393"/>
      <c r="BZH92" s="394"/>
      <c r="BZI92" s="395"/>
      <c r="BZJ92" s="389"/>
      <c r="BZK92" s="390"/>
      <c r="BZL92" s="391"/>
      <c r="BZM92" s="392"/>
      <c r="BZN92" s="393"/>
      <c r="BZO92" s="394"/>
      <c r="BZP92" s="395"/>
      <c r="BZQ92" s="389"/>
      <c r="BZR92" s="390"/>
      <c r="BZS92" s="391"/>
      <c r="BZT92" s="392"/>
      <c r="BZU92" s="393"/>
      <c r="BZV92" s="394"/>
      <c r="BZW92" s="395"/>
      <c r="BZX92" s="389"/>
      <c r="BZY92" s="390"/>
      <c r="BZZ92" s="391"/>
      <c r="CAA92" s="392"/>
      <c r="CAB92" s="393"/>
      <c r="CAC92" s="394"/>
      <c r="CAD92" s="395"/>
      <c r="CAE92" s="389"/>
      <c r="CAF92" s="390"/>
      <c r="CAG92" s="391"/>
      <c r="CAH92" s="392"/>
      <c r="CAI92" s="393"/>
      <c r="CAJ92" s="394"/>
      <c r="CAK92" s="395"/>
      <c r="CAL92" s="389"/>
      <c r="CAM92" s="390"/>
      <c r="CAN92" s="391"/>
      <c r="CAO92" s="392"/>
      <c r="CAP92" s="393"/>
      <c r="CAQ92" s="394"/>
      <c r="CAR92" s="395"/>
      <c r="CAS92" s="389"/>
      <c r="CAT92" s="390"/>
      <c r="CAU92" s="391"/>
      <c r="CAV92" s="392"/>
      <c r="CAW92" s="393"/>
      <c r="CAX92" s="394"/>
      <c r="CAY92" s="395"/>
      <c r="CAZ92" s="389"/>
      <c r="CBA92" s="390"/>
      <c r="CBB92" s="391"/>
      <c r="CBC92" s="392"/>
      <c r="CBD92" s="393"/>
      <c r="CBE92" s="394"/>
      <c r="CBF92" s="395"/>
      <c r="CBG92" s="389"/>
      <c r="CBH92" s="390"/>
      <c r="CBI92" s="391"/>
      <c r="CBJ92" s="392"/>
      <c r="CBK92" s="393"/>
      <c r="CBL92" s="394"/>
      <c r="CBM92" s="395"/>
      <c r="CBN92" s="389"/>
      <c r="CBO92" s="390"/>
      <c r="CBP92" s="391"/>
      <c r="CBQ92" s="392"/>
      <c r="CBR92" s="393"/>
      <c r="CBS92" s="394"/>
      <c r="CBT92" s="395"/>
      <c r="CBU92" s="389"/>
      <c r="CBV92" s="390"/>
      <c r="CBW92" s="391"/>
      <c r="CBX92" s="392"/>
      <c r="CBY92" s="393"/>
      <c r="CBZ92" s="394"/>
      <c r="CCA92" s="395"/>
      <c r="CCB92" s="389"/>
      <c r="CCC92" s="390"/>
      <c r="CCD92" s="391"/>
      <c r="CCE92" s="392"/>
      <c r="CCF92" s="393"/>
      <c r="CCG92" s="394"/>
      <c r="CCH92" s="395"/>
      <c r="CCI92" s="389"/>
      <c r="CCJ92" s="390"/>
      <c r="CCK92" s="391"/>
      <c r="CCL92" s="392"/>
      <c r="CCM92" s="393"/>
      <c r="CCN92" s="394"/>
      <c r="CCO92" s="395"/>
      <c r="CCP92" s="389"/>
      <c r="CCQ92" s="390"/>
      <c r="CCR92" s="391"/>
      <c r="CCS92" s="392"/>
      <c r="CCT92" s="393"/>
      <c r="CCU92" s="394"/>
      <c r="CCV92" s="395"/>
      <c r="CCW92" s="389"/>
      <c r="CCX92" s="390"/>
      <c r="CCY92" s="391"/>
      <c r="CCZ92" s="392"/>
      <c r="CDA92" s="393"/>
      <c r="CDB92" s="394"/>
      <c r="CDC92" s="395"/>
      <c r="CDD92" s="389"/>
      <c r="CDE92" s="390"/>
      <c r="CDF92" s="391"/>
      <c r="CDG92" s="392"/>
      <c r="CDH92" s="393"/>
      <c r="CDI92" s="394"/>
      <c r="CDJ92" s="395"/>
      <c r="CDK92" s="389"/>
      <c r="CDL92" s="390"/>
      <c r="CDM92" s="391"/>
      <c r="CDN92" s="392"/>
      <c r="CDO92" s="393"/>
      <c r="CDP92" s="394"/>
      <c r="CDQ92" s="395"/>
      <c r="CDR92" s="389"/>
      <c r="CDS92" s="390"/>
      <c r="CDT92" s="391"/>
      <c r="CDU92" s="392"/>
      <c r="CDV92" s="393"/>
      <c r="CDW92" s="394"/>
      <c r="CDX92" s="395"/>
      <c r="CDY92" s="389"/>
      <c r="CDZ92" s="390"/>
      <c r="CEA92" s="391"/>
      <c r="CEB92" s="392"/>
      <c r="CEC92" s="393"/>
      <c r="CED92" s="394"/>
      <c r="CEE92" s="395"/>
      <c r="CEF92" s="389"/>
      <c r="CEG92" s="390"/>
      <c r="CEH92" s="391"/>
      <c r="CEI92" s="392"/>
      <c r="CEJ92" s="393"/>
      <c r="CEK92" s="394"/>
      <c r="CEL92" s="395"/>
      <c r="CEM92" s="389"/>
      <c r="CEN92" s="390"/>
      <c r="CEO92" s="391"/>
      <c r="CEP92" s="392"/>
      <c r="CEQ92" s="393"/>
      <c r="CER92" s="394"/>
      <c r="CES92" s="395"/>
      <c r="CET92" s="389"/>
      <c r="CEU92" s="390"/>
      <c r="CEV92" s="391"/>
      <c r="CEW92" s="392"/>
      <c r="CEX92" s="393"/>
      <c r="CEY92" s="394"/>
      <c r="CEZ92" s="395"/>
      <c r="CFA92" s="389"/>
      <c r="CFB92" s="390"/>
      <c r="CFC92" s="391"/>
      <c r="CFD92" s="392"/>
      <c r="CFE92" s="393"/>
      <c r="CFF92" s="394"/>
      <c r="CFG92" s="395"/>
      <c r="CFH92" s="389"/>
      <c r="CFI92" s="390"/>
      <c r="CFJ92" s="391"/>
      <c r="CFK92" s="392"/>
      <c r="CFL92" s="393"/>
      <c r="CFM92" s="394"/>
      <c r="CFN92" s="395"/>
      <c r="CFO92" s="389"/>
      <c r="CFP92" s="390"/>
      <c r="CFQ92" s="391"/>
      <c r="CFR92" s="392"/>
      <c r="CFS92" s="393"/>
      <c r="CFT92" s="394"/>
      <c r="CFU92" s="395"/>
      <c r="CFV92" s="389"/>
      <c r="CFW92" s="390"/>
      <c r="CFX92" s="391"/>
      <c r="CFY92" s="392"/>
      <c r="CFZ92" s="393"/>
      <c r="CGA92" s="394"/>
      <c r="CGB92" s="395"/>
      <c r="CGC92" s="389"/>
      <c r="CGD92" s="390"/>
      <c r="CGE92" s="391"/>
      <c r="CGF92" s="392"/>
      <c r="CGG92" s="393"/>
      <c r="CGH92" s="394"/>
      <c r="CGI92" s="395"/>
      <c r="CGJ92" s="389"/>
      <c r="CGK92" s="390"/>
      <c r="CGL92" s="391"/>
      <c r="CGM92" s="392"/>
      <c r="CGN92" s="393"/>
      <c r="CGO92" s="394"/>
      <c r="CGP92" s="395"/>
      <c r="CGQ92" s="389"/>
      <c r="CGR92" s="390"/>
      <c r="CGS92" s="391"/>
      <c r="CGT92" s="392"/>
      <c r="CGU92" s="393"/>
      <c r="CGV92" s="394"/>
      <c r="CGW92" s="395"/>
      <c r="CGX92" s="389"/>
      <c r="CGY92" s="390"/>
      <c r="CGZ92" s="391"/>
      <c r="CHA92" s="392"/>
      <c r="CHB92" s="393"/>
      <c r="CHC92" s="394"/>
      <c r="CHD92" s="395"/>
      <c r="CHE92" s="389"/>
      <c r="CHF92" s="390"/>
      <c r="CHG92" s="391"/>
      <c r="CHH92" s="392"/>
      <c r="CHI92" s="393"/>
      <c r="CHJ92" s="394"/>
      <c r="CHK92" s="395"/>
      <c r="CHL92" s="389"/>
      <c r="CHM92" s="390"/>
      <c r="CHN92" s="391"/>
      <c r="CHO92" s="392"/>
      <c r="CHP92" s="393"/>
      <c r="CHQ92" s="394"/>
      <c r="CHR92" s="395"/>
      <c r="CHS92" s="389"/>
      <c r="CHT92" s="390"/>
      <c r="CHU92" s="391"/>
      <c r="CHV92" s="392"/>
      <c r="CHW92" s="393"/>
      <c r="CHX92" s="394"/>
      <c r="CHY92" s="395"/>
      <c r="CHZ92" s="389"/>
      <c r="CIA92" s="390"/>
      <c r="CIB92" s="391"/>
      <c r="CIC92" s="392"/>
      <c r="CID92" s="393"/>
      <c r="CIE92" s="394"/>
      <c r="CIF92" s="395"/>
      <c r="CIG92" s="389"/>
      <c r="CIH92" s="390"/>
      <c r="CII92" s="391"/>
      <c r="CIJ92" s="392"/>
      <c r="CIK92" s="393"/>
      <c r="CIL92" s="394"/>
      <c r="CIM92" s="395"/>
      <c r="CIN92" s="389"/>
      <c r="CIO92" s="390"/>
      <c r="CIP92" s="391"/>
      <c r="CIQ92" s="392"/>
      <c r="CIR92" s="393"/>
      <c r="CIS92" s="394"/>
      <c r="CIT92" s="395"/>
      <c r="CIU92" s="389"/>
      <c r="CIV92" s="390"/>
      <c r="CIW92" s="391"/>
      <c r="CIX92" s="392"/>
      <c r="CIY92" s="393"/>
      <c r="CIZ92" s="394"/>
      <c r="CJA92" s="395"/>
      <c r="CJB92" s="389"/>
      <c r="CJC92" s="390"/>
      <c r="CJD92" s="391"/>
      <c r="CJE92" s="392"/>
      <c r="CJF92" s="393"/>
      <c r="CJG92" s="394"/>
      <c r="CJH92" s="395"/>
      <c r="CJI92" s="389"/>
      <c r="CJJ92" s="390"/>
      <c r="CJK92" s="391"/>
      <c r="CJL92" s="392"/>
      <c r="CJM92" s="393"/>
      <c r="CJN92" s="394"/>
      <c r="CJO92" s="395"/>
      <c r="CJP92" s="389"/>
      <c r="CJQ92" s="390"/>
      <c r="CJR92" s="391"/>
      <c r="CJS92" s="392"/>
      <c r="CJT92" s="393"/>
      <c r="CJU92" s="394"/>
      <c r="CJV92" s="395"/>
      <c r="CJW92" s="389"/>
      <c r="CJX92" s="390"/>
      <c r="CJY92" s="391"/>
      <c r="CJZ92" s="392"/>
      <c r="CKA92" s="393"/>
      <c r="CKB92" s="394"/>
      <c r="CKC92" s="395"/>
      <c r="CKD92" s="389"/>
      <c r="CKE92" s="390"/>
      <c r="CKF92" s="391"/>
      <c r="CKG92" s="392"/>
      <c r="CKH92" s="393"/>
      <c r="CKI92" s="394"/>
      <c r="CKJ92" s="395"/>
      <c r="CKK92" s="389"/>
      <c r="CKL92" s="390"/>
      <c r="CKM92" s="391"/>
      <c r="CKN92" s="392"/>
      <c r="CKO92" s="393"/>
      <c r="CKP92" s="394"/>
      <c r="CKQ92" s="395"/>
      <c r="CKR92" s="389"/>
      <c r="CKS92" s="390"/>
      <c r="CKT92" s="391"/>
      <c r="CKU92" s="392"/>
      <c r="CKV92" s="393"/>
      <c r="CKW92" s="394"/>
      <c r="CKX92" s="395"/>
      <c r="CKY92" s="389"/>
      <c r="CKZ92" s="390"/>
      <c r="CLA92" s="391"/>
      <c r="CLB92" s="392"/>
      <c r="CLC92" s="393"/>
      <c r="CLD92" s="394"/>
      <c r="CLE92" s="395"/>
      <c r="CLF92" s="389"/>
      <c r="CLG92" s="390"/>
      <c r="CLH92" s="391"/>
      <c r="CLI92" s="392"/>
      <c r="CLJ92" s="393"/>
      <c r="CLK92" s="394"/>
      <c r="CLL92" s="395"/>
      <c r="CLM92" s="389"/>
      <c r="CLN92" s="390"/>
      <c r="CLO92" s="391"/>
      <c r="CLP92" s="392"/>
      <c r="CLQ92" s="393"/>
      <c r="CLR92" s="394"/>
      <c r="CLS92" s="395"/>
      <c r="CLT92" s="389"/>
      <c r="CLU92" s="390"/>
      <c r="CLV92" s="391"/>
      <c r="CLW92" s="392"/>
      <c r="CLX92" s="393"/>
      <c r="CLY92" s="394"/>
      <c r="CLZ92" s="395"/>
      <c r="CMA92" s="389"/>
      <c r="CMB92" s="390"/>
      <c r="CMC92" s="391"/>
      <c r="CMD92" s="392"/>
      <c r="CME92" s="393"/>
      <c r="CMF92" s="394"/>
      <c r="CMG92" s="395"/>
      <c r="CMH92" s="389"/>
      <c r="CMI92" s="390"/>
      <c r="CMJ92" s="391"/>
      <c r="CMK92" s="392"/>
      <c r="CML92" s="393"/>
      <c r="CMM92" s="394"/>
      <c r="CMN92" s="395"/>
      <c r="CMO92" s="389"/>
      <c r="CMP92" s="390"/>
      <c r="CMQ92" s="391"/>
      <c r="CMR92" s="392"/>
      <c r="CMS92" s="393"/>
      <c r="CMT92" s="394"/>
      <c r="CMU92" s="395"/>
      <c r="CMV92" s="389"/>
      <c r="CMW92" s="390"/>
      <c r="CMX92" s="391"/>
      <c r="CMY92" s="392"/>
      <c r="CMZ92" s="393"/>
      <c r="CNA92" s="394"/>
      <c r="CNB92" s="395"/>
      <c r="CNC92" s="389"/>
      <c r="CND92" s="390"/>
      <c r="CNE92" s="391"/>
      <c r="CNF92" s="392"/>
      <c r="CNG92" s="393"/>
      <c r="CNH92" s="394"/>
      <c r="CNI92" s="395"/>
      <c r="CNJ92" s="389"/>
      <c r="CNK92" s="390"/>
      <c r="CNL92" s="391"/>
      <c r="CNM92" s="392"/>
      <c r="CNN92" s="393"/>
      <c r="CNO92" s="394"/>
      <c r="CNP92" s="395"/>
      <c r="CNQ92" s="389"/>
      <c r="CNR92" s="390"/>
      <c r="CNS92" s="391"/>
      <c r="CNT92" s="392"/>
      <c r="CNU92" s="393"/>
      <c r="CNV92" s="394"/>
      <c r="CNW92" s="395"/>
      <c r="CNX92" s="389"/>
      <c r="CNY92" s="390"/>
      <c r="CNZ92" s="391"/>
      <c r="COA92" s="392"/>
      <c r="COB92" s="393"/>
      <c r="COC92" s="394"/>
      <c r="COD92" s="395"/>
      <c r="COE92" s="389"/>
      <c r="COF92" s="390"/>
      <c r="COG92" s="391"/>
      <c r="COH92" s="392"/>
      <c r="COI92" s="393"/>
      <c r="COJ92" s="394"/>
      <c r="COK92" s="395"/>
      <c r="COL92" s="389"/>
      <c r="COM92" s="390"/>
      <c r="CON92" s="391"/>
      <c r="COO92" s="392"/>
      <c r="COP92" s="393"/>
      <c r="COQ92" s="394"/>
      <c r="COR92" s="395"/>
      <c r="COS92" s="389"/>
      <c r="COT92" s="390"/>
      <c r="COU92" s="391"/>
      <c r="COV92" s="392"/>
      <c r="COW92" s="393"/>
      <c r="COX92" s="394"/>
      <c r="COY92" s="395"/>
      <c r="COZ92" s="389"/>
      <c r="CPA92" s="390"/>
      <c r="CPB92" s="391"/>
      <c r="CPC92" s="392"/>
      <c r="CPD92" s="393"/>
      <c r="CPE92" s="394"/>
      <c r="CPF92" s="395"/>
      <c r="CPG92" s="389"/>
      <c r="CPH92" s="390"/>
      <c r="CPI92" s="391"/>
      <c r="CPJ92" s="392"/>
      <c r="CPK92" s="393"/>
      <c r="CPL92" s="394"/>
      <c r="CPM92" s="395"/>
      <c r="CPN92" s="389"/>
      <c r="CPO92" s="390"/>
      <c r="CPP92" s="391"/>
      <c r="CPQ92" s="392"/>
      <c r="CPR92" s="393"/>
      <c r="CPS92" s="394"/>
      <c r="CPT92" s="395"/>
      <c r="CPU92" s="389"/>
      <c r="CPV92" s="390"/>
      <c r="CPW92" s="391"/>
      <c r="CPX92" s="392"/>
      <c r="CPY92" s="393"/>
      <c r="CPZ92" s="394"/>
      <c r="CQA92" s="395"/>
      <c r="CQB92" s="389"/>
      <c r="CQC92" s="390"/>
      <c r="CQD92" s="391"/>
      <c r="CQE92" s="392"/>
      <c r="CQF92" s="393"/>
      <c r="CQG92" s="394"/>
      <c r="CQH92" s="395"/>
      <c r="CQI92" s="389"/>
      <c r="CQJ92" s="390"/>
      <c r="CQK92" s="391"/>
      <c r="CQL92" s="392"/>
      <c r="CQM92" s="393"/>
      <c r="CQN92" s="394"/>
      <c r="CQO92" s="395"/>
      <c r="CQP92" s="389"/>
      <c r="CQQ92" s="390"/>
      <c r="CQR92" s="391"/>
      <c r="CQS92" s="392"/>
      <c r="CQT92" s="393"/>
      <c r="CQU92" s="394"/>
      <c r="CQV92" s="395"/>
      <c r="CQW92" s="389"/>
      <c r="CQX92" s="390"/>
      <c r="CQY92" s="391"/>
      <c r="CQZ92" s="392"/>
      <c r="CRA92" s="393"/>
      <c r="CRB92" s="394"/>
      <c r="CRC92" s="395"/>
      <c r="CRD92" s="389"/>
      <c r="CRE92" s="390"/>
      <c r="CRF92" s="391"/>
      <c r="CRG92" s="392"/>
      <c r="CRH92" s="393"/>
      <c r="CRI92" s="394"/>
      <c r="CRJ92" s="395"/>
      <c r="CRK92" s="389"/>
      <c r="CRL92" s="390"/>
      <c r="CRM92" s="391"/>
      <c r="CRN92" s="392"/>
      <c r="CRO92" s="393"/>
      <c r="CRP92" s="394"/>
      <c r="CRQ92" s="395"/>
      <c r="CRR92" s="389"/>
      <c r="CRS92" s="390"/>
      <c r="CRT92" s="391"/>
      <c r="CRU92" s="392"/>
      <c r="CRV92" s="393"/>
      <c r="CRW92" s="394"/>
      <c r="CRX92" s="395"/>
      <c r="CRY92" s="389"/>
      <c r="CRZ92" s="390"/>
      <c r="CSA92" s="391"/>
      <c r="CSB92" s="392"/>
      <c r="CSC92" s="393"/>
      <c r="CSD92" s="394"/>
      <c r="CSE92" s="395"/>
      <c r="CSF92" s="389"/>
      <c r="CSG92" s="390"/>
      <c r="CSH92" s="391"/>
      <c r="CSI92" s="392"/>
      <c r="CSJ92" s="393"/>
      <c r="CSK92" s="394"/>
      <c r="CSL92" s="395"/>
      <c r="CSM92" s="389"/>
      <c r="CSN92" s="390"/>
      <c r="CSO92" s="391"/>
      <c r="CSP92" s="392"/>
      <c r="CSQ92" s="393"/>
      <c r="CSR92" s="394"/>
      <c r="CSS92" s="395"/>
      <c r="CST92" s="389"/>
      <c r="CSU92" s="390"/>
      <c r="CSV92" s="391"/>
      <c r="CSW92" s="392"/>
      <c r="CSX92" s="393"/>
      <c r="CSY92" s="394"/>
      <c r="CSZ92" s="395"/>
      <c r="CTA92" s="389"/>
      <c r="CTB92" s="390"/>
      <c r="CTC92" s="391"/>
      <c r="CTD92" s="392"/>
      <c r="CTE92" s="393"/>
      <c r="CTF92" s="394"/>
      <c r="CTG92" s="395"/>
      <c r="CTH92" s="389"/>
      <c r="CTI92" s="390"/>
      <c r="CTJ92" s="391"/>
      <c r="CTK92" s="392"/>
      <c r="CTL92" s="393"/>
      <c r="CTM92" s="394"/>
      <c r="CTN92" s="395"/>
      <c r="CTO92" s="389"/>
      <c r="CTP92" s="390"/>
      <c r="CTQ92" s="391"/>
      <c r="CTR92" s="392"/>
      <c r="CTS92" s="393"/>
      <c r="CTT92" s="394"/>
      <c r="CTU92" s="395"/>
      <c r="CTV92" s="389"/>
      <c r="CTW92" s="390"/>
      <c r="CTX92" s="391"/>
      <c r="CTY92" s="392"/>
      <c r="CTZ92" s="393"/>
      <c r="CUA92" s="394"/>
      <c r="CUB92" s="395"/>
      <c r="CUC92" s="389"/>
      <c r="CUD92" s="390"/>
      <c r="CUE92" s="391"/>
      <c r="CUF92" s="392"/>
      <c r="CUG92" s="393"/>
      <c r="CUH92" s="394"/>
      <c r="CUI92" s="395"/>
      <c r="CUJ92" s="389"/>
      <c r="CUK92" s="390"/>
      <c r="CUL92" s="391"/>
      <c r="CUM92" s="392"/>
      <c r="CUN92" s="393"/>
      <c r="CUO92" s="394"/>
      <c r="CUP92" s="395"/>
      <c r="CUQ92" s="389"/>
      <c r="CUR92" s="390"/>
      <c r="CUS92" s="391"/>
      <c r="CUT92" s="392"/>
      <c r="CUU92" s="393"/>
      <c r="CUV92" s="394"/>
      <c r="CUW92" s="395"/>
      <c r="CUX92" s="389"/>
      <c r="CUY92" s="390"/>
      <c r="CUZ92" s="391"/>
      <c r="CVA92" s="392"/>
      <c r="CVB92" s="393"/>
      <c r="CVC92" s="394"/>
      <c r="CVD92" s="395"/>
      <c r="CVE92" s="389"/>
      <c r="CVF92" s="390"/>
      <c r="CVG92" s="391"/>
      <c r="CVH92" s="392"/>
      <c r="CVI92" s="393"/>
      <c r="CVJ92" s="394"/>
      <c r="CVK92" s="395"/>
      <c r="CVL92" s="389"/>
      <c r="CVM92" s="390"/>
      <c r="CVN92" s="391"/>
      <c r="CVO92" s="392"/>
      <c r="CVP92" s="393"/>
      <c r="CVQ92" s="394"/>
      <c r="CVR92" s="395"/>
      <c r="CVS92" s="389"/>
      <c r="CVT92" s="390"/>
      <c r="CVU92" s="391"/>
      <c r="CVV92" s="392"/>
      <c r="CVW92" s="393"/>
      <c r="CVX92" s="394"/>
      <c r="CVY92" s="395"/>
      <c r="CVZ92" s="389"/>
      <c r="CWA92" s="390"/>
      <c r="CWB92" s="391"/>
      <c r="CWC92" s="392"/>
      <c r="CWD92" s="393"/>
      <c r="CWE92" s="394"/>
      <c r="CWF92" s="395"/>
      <c r="CWG92" s="389"/>
      <c r="CWH92" s="390"/>
      <c r="CWI92" s="391"/>
      <c r="CWJ92" s="392"/>
      <c r="CWK92" s="393"/>
      <c r="CWL92" s="394"/>
      <c r="CWM92" s="395"/>
      <c r="CWN92" s="389"/>
      <c r="CWO92" s="390"/>
      <c r="CWP92" s="391"/>
      <c r="CWQ92" s="392"/>
      <c r="CWR92" s="393"/>
      <c r="CWS92" s="394"/>
      <c r="CWT92" s="395"/>
      <c r="CWU92" s="389"/>
      <c r="CWV92" s="390"/>
      <c r="CWW92" s="391"/>
      <c r="CWX92" s="392"/>
      <c r="CWY92" s="393"/>
      <c r="CWZ92" s="394"/>
      <c r="CXA92" s="395"/>
      <c r="CXB92" s="389"/>
      <c r="CXC92" s="390"/>
      <c r="CXD92" s="391"/>
      <c r="CXE92" s="392"/>
      <c r="CXF92" s="393"/>
      <c r="CXG92" s="394"/>
      <c r="CXH92" s="395"/>
      <c r="CXI92" s="389"/>
      <c r="CXJ92" s="390"/>
      <c r="CXK92" s="391"/>
      <c r="CXL92" s="392"/>
      <c r="CXM92" s="393"/>
      <c r="CXN92" s="394"/>
      <c r="CXO92" s="395"/>
      <c r="CXP92" s="389"/>
      <c r="CXQ92" s="390"/>
      <c r="CXR92" s="391"/>
      <c r="CXS92" s="392"/>
      <c r="CXT92" s="393"/>
      <c r="CXU92" s="394"/>
      <c r="CXV92" s="395"/>
      <c r="CXW92" s="389"/>
      <c r="CXX92" s="390"/>
      <c r="CXY92" s="391"/>
      <c r="CXZ92" s="392"/>
      <c r="CYA92" s="393"/>
      <c r="CYB92" s="394"/>
      <c r="CYC92" s="395"/>
      <c r="CYD92" s="389"/>
      <c r="CYE92" s="390"/>
      <c r="CYF92" s="391"/>
      <c r="CYG92" s="392"/>
      <c r="CYH92" s="393"/>
      <c r="CYI92" s="394"/>
      <c r="CYJ92" s="395"/>
      <c r="CYK92" s="389"/>
      <c r="CYL92" s="390"/>
      <c r="CYM92" s="391"/>
      <c r="CYN92" s="392"/>
      <c r="CYO92" s="393"/>
      <c r="CYP92" s="394"/>
      <c r="CYQ92" s="395"/>
      <c r="CYR92" s="389"/>
      <c r="CYS92" s="390"/>
      <c r="CYT92" s="391"/>
      <c r="CYU92" s="392"/>
      <c r="CYV92" s="393"/>
      <c r="CYW92" s="394"/>
      <c r="CYX92" s="395"/>
      <c r="CYY92" s="389"/>
      <c r="CYZ92" s="390"/>
      <c r="CZA92" s="391"/>
      <c r="CZB92" s="392"/>
      <c r="CZC92" s="393"/>
      <c r="CZD92" s="394"/>
      <c r="CZE92" s="395"/>
      <c r="CZF92" s="389"/>
      <c r="CZG92" s="390"/>
      <c r="CZH92" s="391"/>
      <c r="CZI92" s="392"/>
      <c r="CZJ92" s="393"/>
      <c r="CZK92" s="394"/>
      <c r="CZL92" s="395"/>
      <c r="CZM92" s="389"/>
      <c r="CZN92" s="390"/>
      <c r="CZO92" s="391"/>
      <c r="CZP92" s="392"/>
      <c r="CZQ92" s="393"/>
      <c r="CZR92" s="394"/>
      <c r="CZS92" s="395"/>
      <c r="CZT92" s="389"/>
      <c r="CZU92" s="390"/>
      <c r="CZV92" s="391"/>
      <c r="CZW92" s="392"/>
      <c r="CZX92" s="393"/>
      <c r="CZY92" s="394"/>
      <c r="CZZ92" s="395"/>
      <c r="DAA92" s="389"/>
      <c r="DAB92" s="390"/>
      <c r="DAC92" s="391"/>
      <c r="DAD92" s="392"/>
      <c r="DAE92" s="393"/>
      <c r="DAF92" s="394"/>
      <c r="DAG92" s="395"/>
      <c r="DAH92" s="389"/>
      <c r="DAI92" s="390"/>
      <c r="DAJ92" s="391"/>
      <c r="DAK92" s="392"/>
      <c r="DAL92" s="393"/>
      <c r="DAM92" s="394"/>
      <c r="DAN92" s="395"/>
      <c r="DAO92" s="389"/>
      <c r="DAP92" s="390"/>
      <c r="DAQ92" s="391"/>
      <c r="DAR92" s="392"/>
      <c r="DAS92" s="393"/>
      <c r="DAT92" s="394"/>
      <c r="DAU92" s="395"/>
      <c r="DAV92" s="389"/>
      <c r="DAW92" s="390"/>
      <c r="DAX92" s="391"/>
      <c r="DAY92" s="392"/>
      <c r="DAZ92" s="393"/>
      <c r="DBA92" s="394"/>
      <c r="DBB92" s="395"/>
      <c r="DBC92" s="389"/>
      <c r="DBD92" s="390"/>
      <c r="DBE92" s="391"/>
      <c r="DBF92" s="392"/>
      <c r="DBG92" s="393"/>
      <c r="DBH92" s="394"/>
      <c r="DBI92" s="395"/>
      <c r="DBJ92" s="389"/>
      <c r="DBK92" s="390"/>
      <c r="DBL92" s="391"/>
      <c r="DBM92" s="392"/>
      <c r="DBN92" s="393"/>
      <c r="DBO92" s="394"/>
      <c r="DBP92" s="395"/>
      <c r="DBQ92" s="389"/>
      <c r="DBR92" s="390"/>
      <c r="DBS92" s="391"/>
      <c r="DBT92" s="392"/>
      <c r="DBU92" s="393"/>
      <c r="DBV92" s="394"/>
      <c r="DBW92" s="395"/>
      <c r="DBX92" s="389"/>
      <c r="DBY92" s="390"/>
      <c r="DBZ92" s="391"/>
      <c r="DCA92" s="392"/>
      <c r="DCB92" s="393"/>
      <c r="DCC92" s="394"/>
      <c r="DCD92" s="395"/>
      <c r="DCE92" s="389"/>
      <c r="DCF92" s="390"/>
      <c r="DCG92" s="391"/>
      <c r="DCH92" s="392"/>
      <c r="DCI92" s="393"/>
      <c r="DCJ92" s="394"/>
      <c r="DCK92" s="395"/>
      <c r="DCL92" s="389"/>
      <c r="DCM92" s="390"/>
      <c r="DCN92" s="391"/>
      <c r="DCO92" s="392"/>
      <c r="DCP92" s="393"/>
      <c r="DCQ92" s="394"/>
      <c r="DCR92" s="395"/>
      <c r="DCS92" s="389"/>
      <c r="DCT92" s="390"/>
      <c r="DCU92" s="391"/>
      <c r="DCV92" s="392"/>
      <c r="DCW92" s="393"/>
      <c r="DCX92" s="394"/>
      <c r="DCY92" s="395"/>
      <c r="DCZ92" s="389"/>
      <c r="DDA92" s="390"/>
      <c r="DDB92" s="391"/>
      <c r="DDC92" s="392"/>
      <c r="DDD92" s="393"/>
      <c r="DDE92" s="394"/>
      <c r="DDF92" s="395"/>
      <c r="DDG92" s="389"/>
      <c r="DDH92" s="390"/>
      <c r="DDI92" s="391"/>
      <c r="DDJ92" s="392"/>
      <c r="DDK92" s="393"/>
      <c r="DDL92" s="394"/>
      <c r="DDM92" s="395"/>
      <c r="DDN92" s="389"/>
      <c r="DDO92" s="390"/>
      <c r="DDP92" s="391"/>
      <c r="DDQ92" s="392"/>
      <c r="DDR92" s="393"/>
      <c r="DDS92" s="394"/>
      <c r="DDT92" s="395"/>
      <c r="DDU92" s="389"/>
      <c r="DDV92" s="390"/>
      <c r="DDW92" s="391"/>
      <c r="DDX92" s="392"/>
      <c r="DDY92" s="393"/>
      <c r="DDZ92" s="394"/>
      <c r="DEA92" s="395"/>
      <c r="DEB92" s="389"/>
      <c r="DEC92" s="390"/>
      <c r="DED92" s="391"/>
      <c r="DEE92" s="392"/>
      <c r="DEF92" s="393"/>
      <c r="DEG92" s="394"/>
      <c r="DEH92" s="395"/>
      <c r="DEI92" s="389"/>
      <c r="DEJ92" s="390"/>
      <c r="DEK92" s="391"/>
      <c r="DEL92" s="392"/>
      <c r="DEM92" s="393"/>
      <c r="DEN92" s="394"/>
      <c r="DEO92" s="395"/>
      <c r="DEP92" s="389"/>
      <c r="DEQ92" s="390"/>
      <c r="DER92" s="391"/>
      <c r="DES92" s="392"/>
      <c r="DET92" s="393"/>
      <c r="DEU92" s="394"/>
      <c r="DEV92" s="395"/>
      <c r="DEW92" s="389"/>
      <c r="DEX92" s="390"/>
      <c r="DEY92" s="391"/>
      <c r="DEZ92" s="392"/>
      <c r="DFA92" s="393"/>
      <c r="DFB92" s="394"/>
      <c r="DFC92" s="395"/>
      <c r="DFD92" s="389"/>
      <c r="DFE92" s="390"/>
      <c r="DFF92" s="391"/>
      <c r="DFG92" s="392"/>
      <c r="DFH92" s="393"/>
      <c r="DFI92" s="394"/>
      <c r="DFJ92" s="395"/>
      <c r="DFK92" s="389"/>
      <c r="DFL92" s="390"/>
      <c r="DFM92" s="391"/>
      <c r="DFN92" s="392"/>
      <c r="DFO92" s="393"/>
      <c r="DFP92" s="394"/>
      <c r="DFQ92" s="395"/>
      <c r="DFR92" s="389"/>
      <c r="DFS92" s="390"/>
      <c r="DFT92" s="391"/>
      <c r="DFU92" s="392"/>
      <c r="DFV92" s="393"/>
      <c r="DFW92" s="394"/>
      <c r="DFX92" s="395"/>
      <c r="DFY92" s="389"/>
      <c r="DFZ92" s="390"/>
      <c r="DGA92" s="391"/>
      <c r="DGB92" s="392"/>
      <c r="DGC92" s="393"/>
      <c r="DGD92" s="394"/>
      <c r="DGE92" s="395"/>
      <c r="DGF92" s="389"/>
      <c r="DGG92" s="390"/>
      <c r="DGH92" s="391"/>
      <c r="DGI92" s="392"/>
      <c r="DGJ92" s="393"/>
      <c r="DGK92" s="394"/>
      <c r="DGL92" s="395"/>
      <c r="DGM92" s="389"/>
      <c r="DGN92" s="390"/>
      <c r="DGO92" s="391"/>
      <c r="DGP92" s="392"/>
      <c r="DGQ92" s="393"/>
      <c r="DGR92" s="394"/>
      <c r="DGS92" s="395"/>
      <c r="DGT92" s="389"/>
      <c r="DGU92" s="390"/>
      <c r="DGV92" s="391"/>
      <c r="DGW92" s="392"/>
      <c r="DGX92" s="393"/>
      <c r="DGY92" s="394"/>
      <c r="DGZ92" s="395"/>
      <c r="DHA92" s="389"/>
      <c r="DHB92" s="390"/>
      <c r="DHC92" s="391"/>
      <c r="DHD92" s="392"/>
      <c r="DHE92" s="393"/>
      <c r="DHF92" s="394"/>
      <c r="DHG92" s="395"/>
      <c r="DHH92" s="389"/>
      <c r="DHI92" s="390"/>
      <c r="DHJ92" s="391"/>
      <c r="DHK92" s="392"/>
      <c r="DHL92" s="393"/>
      <c r="DHM92" s="394"/>
      <c r="DHN92" s="395"/>
      <c r="DHO92" s="389"/>
      <c r="DHP92" s="390"/>
      <c r="DHQ92" s="391"/>
      <c r="DHR92" s="392"/>
      <c r="DHS92" s="393"/>
      <c r="DHT92" s="394"/>
      <c r="DHU92" s="395"/>
      <c r="DHV92" s="389"/>
      <c r="DHW92" s="390"/>
      <c r="DHX92" s="391"/>
      <c r="DHY92" s="392"/>
      <c r="DHZ92" s="393"/>
      <c r="DIA92" s="394"/>
      <c r="DIB92" s="395"/>
      <c r="DIC92" s="389"/>
      <c r="DID92" s="390"/>
      <c r="DIE92" s="391"/>
      <c r="DIF92" s="392"/>
      <c r="DIG92" s="393"/>
      <c r="DIH92" s="394"/>
      <c r="DII92" s="395"/>
      <c r="DIJ92" s="389"/>
      <c r="DIK92" s="390"/>
      <c r="DIL92" s="391"/>
      <c r="DIM92" s="392"/>
      <c r="DIN92" s="393"/>
      <c r="DIO92" s="394"/>
      <c r="DIP92" s="395"/>
      <c r="DIQ92" s="389"/>
      <c r="DIR92" s="390"/>
      <c r="DIS92" s="391"/>
      <c r="DIT92" s="392"/>
      <c r="DIU92" s="393"/>
      <c r="DIV92" s="394"/>
      <c r="DIW92" s="395"/>
      <c r="DIX92" s="389"/>
      <c r="DIY92" s="390"/>
      <c r="DIZ92" s="391"/>
      <c r="DJA92" s="392"/>
      <c r="DJB92" s="393"/>
      <c r="DJC92" s="394"/>
      <c r="DJD92" s="395"/>
      <c r="DJE92" s="389"/>
      <c r="DJF92" s="390"/>
      <c r="DJG92" s="391"/>
      <c r="DJH92" s="392"/>
      <c r="DJI92" s="393"/>
      <c r="DJJ92" s="394"/>
      <c r="DJK92" s="395"/>
      <c r="DJL92" s="389"/>
      <c r="DJM92" s="390"/>
      <c r="DJN92" s="391"/>
      <c r="DJO92" s="392"/>
      <c r="DJP92" s="393"/>
      <c r="DJQ92" s="394"/>
      <c r="DJR92" s="395"/>
      <c r="DJS92" s="389"/>
      <c r="DJT92" s="390"/>
      <c r="DJU92" s="391"/>
      <c r="DJV92" s="392"/>
      <c r="DJW92" s="393"/>
      <c r="DJX92" s="394"/>
      <c r="DJY92" s="395"/>
      <c r="DJZ92" s="389"/>
      <c r="DKA92" s="390"/>
      <c r="DKB92" s="391"/>
      <c r="DKC92" s="392"/>
      <c r="DKD92" s="393"/>
      <c r="DKE92" s="394"/>
      <c r="DKF92" s="395"/>
      <c r="DKG92" s="389"/>
      <c r="DKH92" s="390"/>
      <c r="DKI92" s="391"/>
      <c r="DKJ92" s="392"/>
      <c r="DKK92" s="393"/>
      <c r="DKL92" s="394"/>
      <c r="DKM92" s="395"/>
      <c r="DKN92" s="389"/>
      <c r="DKO92" s="390"/>
      <c r="DKP92" s="391"/>
      <c r="DKQ92" s="392"/>
      <c r="DKR92" s="393"/>
      <c r="DKS92" s="394"/>
      <c r="DKT92" s="395"/>
      <c r="DKU92" s="389"/>
      <c r="DKV92" s="390"/>
      <c r="DKW92" s="391"/>
      <c r="DKX92" s="392"/>
      <c r="DKY92" s="393"/>
      <c r="DKZ92" s="394"/>
      <c r="DLA92" s="395"/>
      <c r="DLB92" s="389"/>
      <c r="DLC92" s="390"/>
      <c r="DLD92" s="391"/>
      <c r="DLE92" s="392"/>
      <c r="DLF92" s="393"/>
      <c r="DLG92" s="394"/>
      <c r="DLH92" s="395"/>
      <c r="DLI92" s="389"/>
      <c r="DLJ92" s="390"/>
      <c r="DLK92" s="391"/>
      <c r="DLL92" s="392"/>
      <c r="DLM92" s="393"/>
      <c r="DLN92" s="394"/>
      <c r="DLO92" s="395"/>
      <c r="DLP92" s="389"/>
      <c r="DLQ92" s="390"/>
      <c r="DLR92" s="391"/>
      <c r="DLS92" s="392"/>
      <c r="DLT92" s="393"/>
      <c r="DLU92" s="394"/>
      <c r="DLV92" s="395"/>
      <c r="DLW92" s="389"/>
      <c r="DLX92" s="390"/>
      <c r="DLY92" s="391"/>
      <c r="DLZ92" s="392"/>
      <c r="DMA92" s="393"/>
      <c r="DMB92" s="394"/>
      <c r="DMC92" s="395"/>
      <c r="DMD92" s="389"/>
      <c r="DME92" s="390"/>
      <c r="DMF92" s="391"/>
      <c r="DMG92" s="392"/>
      <c r="DMH92" s="393"/>
      <c r="DMI92" s="394"/>
      <c r="DMJ92" s="395"/>
      <c r="DMK92" s="389"/>
      <c r="DML92" s="390"/>
      <c r="DMM92" s="391"/>
      <c r="DMN92" s="392"/>
      <c r="DMO92" s="393"/>
      <c r="DMP92" s="394"/>
      <c r="DMQ92" s="395"/>
      <c r="DMR92" s="389"/>
      <c r="DMS92" s="390"/>
      <c r="DMT92" s="391"/>
      <c r="DMU92" s="392"/>
      <c r="DMV92" s="393"/>
      <c r="DMW92" s="394"/>
      <c r="DMX92" s="395"/>
      <c r="DMY92" s="389"/>
      <c r="DMZ92" s="390"/>
      <c r="DNA92" s="391"/>
      <c r="DNB92" s="392"/>
      <c r="DNC92" s="393"/>
      <c r="DND92" s="394"/>
      <c r="DNE92" s="395"/>
      <c r="DNF92" s="389"/>
      <c r="DNG92" s="390"/>
      <c r="DNH92" s="391"/>
      <c r="DNI92" s="392"/>
      <c r="DNJ92" s="393"/>
      <c r="DNK92" s="394"/>
      <c r="DNL92" s="395"/>
      <c r="DNM92" s="389"/>
      <c r="DNN92" s="390"/>
      <c r="DNO92" s="391"/>
      <c r="DNP92" s="392"/>
      <c r="DNQ92" s="393"/>
      <c r="DNR92" s="394"/>
      <c r="DNS92" s="395"/>
      <c r="DNT92" s="389"/>
      <c r="DNU92" s="390"/>
      <c r="DNV92" s="391"/>
      <c r="DNW92" s="392"/>
      <c r="DNX92" s="393"/>
      <c r="DNY92" s="394"/>
      <c r="DNZ92" s="395"/>
      <c r="DOA92" s="389"/>
      <c r="DOB92" s="390"/>
      <c r="DOC92" s="391"/>
      <c r="DOD92" s="392"/>
      <c r="DOE92" s="393"/>
      <c r="DOF92" s="394"/>
      <c r="DOG92" s="395"/>
      <c r="DOH92" s="389"/>
      <c r="DOI92" s="390"/>
      <c r="DOJ92" s="391"/>
      <c r="DOK92" s="392"/>
      <c r="DOL92" s="393"/>
      <c r="DOM92" s="394"/>
      <c r="DON92" s="395"/>
      <c r="DOO92" s="389"/>
      <c r="DOP92" s="390"/>
      <c r="DOQ92" s="391"/>
      <c r="DOR92" s="392"/>
      <c r="DOS92" s="393"/>
      <c r="DOT92" s="394"/>
      <c r="DOU92" s="395"/>
      <c r="DOV92" s="389"/>
      <c r="DOW92" s="390"/>
      <c r="DOX92" s="391"/>
      <c r="DOY92" s="392"/>
      <c r="DOZ92" s="393"/>
      <c r="DPA92" s="394"/>
      <c r="DPB92" s="395"/>
      <c r="DPC92" s="389"/>
      <c r="DPD92" s="390"/>
      <c r="DPE92" s="391"/>
      <c r="DPF92" s="392"/>
      <c r="DPG92" s="393"/>
      <c r="DPH92" s="394"/>
      <c r="DPI92" s="395"/>
      <c r="DPJ92" s="389"/>
      <c r="DPK92" s="390"/>
      <c r="DPL92" s="391"/>
      <c r="DPM92" s="392"/>
      <c r="DPN92" s="393"/>
      <c r="DPO92" s="394"/>
      <c r="DPP92" s="395"/>
      <c r="DPQ92" s="389"/>
      <c r="DPR92" s="390"/>
      <c r="DPS92" s="391"/>
      <c r="DPT92" s="392"/>
      <c r="DPU92" s="393"/>
      <c r="DPV92" s="394"/>
      <c r="DPW92" s="395"/>
      <c r="DPX92" s="389"/>
      <c r="DPY92" s="390"/>
      <c r="DPZ92" s="391"/>
      <c r="DQA92" s="392"/>
      <c r="DQB92" s="393"/>
      <c r="DQC92" s="394"/>
      <c r="DQD92" s="395"/>
      <c r="DQE92" s="389"/>
      <c r="DQF92" s="390"/>
      <c r="DQG92" s="391"/>
      <c r="DQH92" s="392"/>
      <c r="DQI92" s="393"/>
      <c r="DQJ92" s="394"/>
      <c r="DQK92" s="395"/>
      <c r="DQL92" s="389"/>
      <c r="DQM92" s="390"/>
      <c r="DQN92" s="391"/>
      <c r="DQO92" s="392"/>
      <c r="DQP92" s="393"/>
      <c r="DQQ92" s="394"/>
      <c r="DQR92" s="395"/>
      <c r="DQS92" s="389"/>
      <c r="DQT92" s="390"/>
      <c r="DQU92" s="391"/>
      <c r="DQV92" s="392"/>
      <c r="DQW92" s="393"/>
      <c r="DQX92" s="394"/>
      <c r="DQY92" s="395"/>
      <c r="DQZ92" s="389"/>
      <c r="DRA92" s="390"/>
      <c r="DRB92" s="391"/>
      <c r="DRC92" s="392"/>
      <c r="DRD92" s="393"/>
      <c r="DRE92" s="394"/>
      <c r="DRF92" s="395"/>
      <c r="DRG92" s="389"/>
      <c r="DRH92" s="390"/>
      <c r="DRI92" s="391"/>
      <c r="DRJ92" s="392"/>
      <c r="DRK92" s="393"/>
      <c r="DRL92" s="394"/>
      <c r="DRM92" s="395"/>
      <c r="DRN92" s="389"/>
      <c r="DRO92" s="390"/>
      <c r="DRP92" s="391"/>
      <c r="DRQ92" s="392"/>
      <c r="DRR92" s="393"/>
      <c r="DRS92" s="394"/>
      <c r="DRT92" s="395"/>
      <c r="DRU92" s="389"/>
      <c r="DRV92" s="390"/>
      <c r="DRW92" s="391"/>
      <c r="DRX92" s="392"/>
      <c r="DRY92" s="393"/>
      <c r="DRZ92" s="394"/>
      <c r="DSA92" s="395"/>
      <c r="DSB92" s="389"/>
      <c r="DSC92" s="390"/>
      <c r="DSD92" s="391"/>
      <c r="DSE92" s="392"/>
      <c r="DSF92" s="393"/>
      <c r="DSG92" s="394"/>
      <c r="DSH92" s="395"/>
      <c r="DSI92" s="389"/>
      <c r="DSJ92" s="390"/>
      <c r="DSK92" s="391"/>
      <c r="DSL92" s="392"/>
      <c r="DSM92" s="393"/>
      <c r="DSN92" s="394"/>
      <c r="DSO92" s="395"/>
      <c r="DSP92" s="389"/>
      <c r="DSQ92" s="390"/>
      <c r="DSR92" s="391"/>
      <c r="DSS92" s="392"/>
      <c r="DST92" s="393"/>
      <c r="DSU92" s="394"/>
      <c r="DSV92" s="395"/>
      <c r="DSW92" s="389"/>
      <c r="DSX92" s="390"/>
      <c r="DSY92" s="391"/>
      <c r="DSZ92" s="392"/>
      <c r="DTA92" s="393"/>
      <c r="DTB92" s="394"/>
      <c r="DTC92" s="395"/>
      <c r="DTD92" s="389"/>
      <c r="DTE92" s="390"/>
      <c r="DTF92" s="391"/>
      <c r="DTG92" s="392"/>
      <c r="DTH92" s="393"/>
      <c r="DTI92" s="394"/>
      <c r="DTJ92" s="395"/>
      <c r="DTK92" s="389"/>
      <c r="DTL92" s="390"/>
      <c r="DTM92" s="391"/>
      <c r="DTN92" s="392"/>
      <c r="DTO92" s="393"/>
      <c r="DTP92" s="394"/>
      <c r="DTQ92" s="395"/>
      <c r="DTR92" s="389"/>
      <c r="DTS92" s="390"/>
      <c r="DTT92" s="391"/>
      <c r="DTU92" s="392"/>
      <c r="DTV92" s="393"/>
      <c r="DTW92" s="394"/>
      <c r="DTX92" s="395"/>
      <c r="DTY92" s="389"/>
      <c r="DTZ92" s="390"/>
      <c r="DUA92" s="391"/>
      <c r="DUB92" s="392"/>
      <c r="DUC92" s="393"/>
      <c r="DUD92" s="394"/>
      <c r="DUE92" s="395"/>
      <c r="DUF92" s="389"/>
      <c r="DUG92" s="390"/>
      <c r="DUH92" s="391"/>
      <c r="DUI92" s="392"/>
      <c r="DUJ92" s="393"/>
      <c r="DUK92" s="394"/>
      <c r="DUL92" s="395"/>
      <c r="DUM92" s="389"/>
      <c r="DUN92" s="390"/>
      <c r="DUO92" s="391"/>
      <c r="DUP92" s="392"/>
      <c r="DUQ92" s="393"/>
      <c r="DUR92" s="394"/>
      <c r="DUS92" s="395"/>
      <c r="DUT92" s="389"/>
      <c r="DUU92" s="390"/>
      <c r="DUV92" s="391"/>
      <c r="DUW92" s="392"/>
      <c r="DUX92" s="393"/>
      <c r="DUY92" s="394"/>
      <c r="DUZ92" s="395"/>
      <c r="DVA92" s="389"/>
      <c r="DVB92" s="390"/>
      <c r="DVC92" s="391"/>
      <c r="DVD92" s="392"/>
      <c r="DVE92" s="393"/>
      <c r="DVF92" s="394"/>
      <c r="DVG92" s="395"/>
      <c r="DVH92" s="389"/>
      <c r="DVI92" s="390"/>
      <c r="DVJ92" s="391"/>
      <c r="DVK92" s="392"/>
      <c r="DVL92" s="393"/>
      <c r="DVM92" s="394"/>
      <c r="DVN92" s="395"/>
      <c r="DVO92" s="389"/>
      <c r="DVP92" s="390"/>
      <c r="DVQ92" s="391"/>
      <c r="DVR92" s="392"/>
      <c r="DVS92" s="393"/>
      <c r="DVT92" s="394"/>
      <c r="DVU92" s="395"/>
      <c r="DVV92" s="389"/>
      <c r="DVW92" s="390"/>
      <c r="DVX92" s="391"/>
      <c r="DVY92" s="392"/>
      <c r="DVZ92" s="393"/>
      <c r="DWA92" s="394"/>
      <c r="DWB92" s="395"/>
      <c r="DWC92" s="389"/>
      <c r="DWD92" s="390"/>
      <c r="DWE92" s="391"/>
      <c r="DWF92" s="392"/>
      <c r="DWG92" s="393"/>
      <c r="DWH92" s="394"/>
      <c r="DWI92" s="395"/>
      <c r="DWJ92" s="389"/>
      <c r="DWK92" s="390"/>
      <c r="DWL92" s="391"/>
      <c r="DWM92" s="392"/>
      <c r="DWN92" s="393"/>
      <c r="DWO92" s="394"/>
      <c r="DWP92" s="395"/>
      <c r="DWQ92" s="389"/>
      <c r="DWR92" s="390"/>
      <c r="DWS92" s="391"/>
      <c r="DWT92" s="392"/>
      <c r="DWU92" s="393"/>
      <c r="DWV92" s="394"/>
      <c r="DWW92" s="395"/>
      <c r="DWX92" s="389"/>
      <c r="DWY92" s="390"/>
      <c r="DWZ92" s="391"/>
      <c r="DXA92" s="392"/>
      <c r="DXB92" s="393"/>
      <c r="DXC92" s="394"/>
      <c r="DXD92" s="395"/>
      <c r="DXE92" s="389"/>
      <c r="DXF92" s="390"/>
      <c r="DXG92" s="391"/>
      <c r="DXH92" s="392"/>
      <c r="DXI92" s="393"/>
      <c r="DXJ92" s="394"/>
      <c r="DXK92" s="395"/>
      <c r="DXL92" s="389"/>
      <c r="DXM92" s="390"/>
      <c r="DXN92" s="391"/>
      <c r="DXO92" s="392"/>
      <c r="DXP92" s="393"/>
      <c r="DXQ92" s="394"/>
      <c r="DXR92" s="395"/>
      <c r="DXS92" s="389"/>
      <c r="DXT92" s="390"/>
      <c r="DXU92" s="391"/>
      <c r="DXV92" s="392"/>
      <c r="DXW92" s="393"/>
      <c r="DXX92" s="394"/>
      <c r="DXY92" s="395"/>
      <c r="DXZ92" s="389"/>
      <c r="DYA92" s="390"/>
      <c r="DYB92" s="391"/>
      <c r="DYC92" s="392"/>
      <c r="DYD92" s="393"/>
      <c r="DYE92" s="394"/>
      <c r="DYF92" s="395"/>
      <c r="DYG92" s="389"/>
      <c r="DYH92" s="390"/>
      <c r="DYI92" s="391"/>
      <c r="DYJ92" s="392"/>
      <c r="DYK92" s="393"/>
      <c r="DYL92" s="394"/>
      <c r="DYM92" s="395"/>
      <c r="DYN92" s="389"/>
      <c r="DYO92" s="390"/>
      <c r="DYP92" s="391"/>
      <c r="DYQ92" s="392"/>
      <c r="DYR92" s="393"/>
      <c r="DYS92" s="394"/>
      <c r="DYT92" s="395"/>
      <c r="DYU92" s="389"/>
      <c r="DYV92" s="390"/>
      <c r="DYW92" s="391"/>
      <c r="DYX92" s="392"/>
      <c r="DYY92" s="393"/>
      <c r="DYZ92" s="394"/>
      <c r="DZA92" s="395"/>
      <c r="DZB92" s="389"/>
      <c r="DZC92" s="390"/>
      <c r="DZD92" s="391"/>
      <c r="DZE92" s="392"/>
      <c r="DZF92" s="393"/>
      <c r="DZG92" s="394"/>
      <c r="DZH92" s="395"/>
      <c r="DZI92" s="389"/>
      <c r="DZJ92" s="390"/>
      <c r="DZK92" s="391"/>
      <c r="DZL92" s="392"/>
      <c r="DZM92" s="393"/>
      <c r="DZN92" s="394"/>
      <c r="DZO92" s="395"/>
      <c r="DZP92" s="389"/>
      <c r="DZQ92" s="390"/>
      <c r="DZR92" s="391"/>
      <c r="DZS92" s="392"/>
      <c r="DZT92" s="393"/>
      <c r="DZU92" s="394"/>
      <c r="DZV92" s="395"/>
      <c r="DZW92" s="389"/>
      <c r="DZX92" s="390"/>
      <c r="DZY92" s="391"/>
      <c r="DZZ92" s="392"/>
      <c r="EAA92" s="393"/>
      <c r="EAB92" s="394"/>
      <c r="EAC92" s="395"/>
      <c r="EAD92" s="389"/>
      <c r="EAE92" s="390"/>
      <c r="EAF92" s="391"/>
      <c r="EAG92" s="392"/>
      <c r="EAH92" s="393"/>
      <c r="EAI92" s="394"/>
      <c r="EAJ92" s="395"/>
      <c r="EAK92" s="389"/>
      <c r="EAL92" s="390"/>
      <c r="EAM92" s="391"/>
      <c r="EAN92" s="392"/>
      <c r="EAO92" s="393"/>
      <c r="EAP92" s="394"/>
      <c r="EAQ92" s="395"/>
      <c r="EAR92" s="389"/>
      <c r="EAS92" s="390"/>
      <c r="EAT92" s="391"/>
      <c r="EAU92" s="392"/>
      <c r="EAV92" s="393"/>
      <c r="EAW92" s="394"/>
      <c r="EAX92" s="395"/>
      <c r="EAY92" s="389"/>
      <c r="EAZ92" s="390"/>
      <c r="EBA92" s="391"/>
      <c r="EBB92" s="392"/>
      <c r="EBC92" s="393"/>
      <c r="EBD92" s="394"/>
      <c r="EBE92" s="395"/>
      <c r="EBF92" s="389"/>
      <c r="EBG92" s="390"/>
      <c r="EBH92" s="391"/>
      <c r="EBI92" s="392"/>
      <c r="EBJ92" s="393"/>
      <c r="EBK92" s="394"/>
      <c r="EBL92" s="395"/>
      <c r="EBM92" s="389"/>
      <c r="EBN92" s="390"/>
      <c r="EBO92" s="391"/>
      <c r="EBP92" s="392"/>
      <c r="EBQ92" s="393"/>
      <c r="EBR92" s="394"/>
      <c r="EBS92" s="395"/>
      <c r="EBT92" s="389"/>
      <c r="EBU92" s="390"/>
      <c r="EBV92" s="391"/>
      <c r="EBW92" s="392"/>
      <c r="EBX92" s="393"/>
      <c r="EBY92" s="394"/>
      <c r="EBZ92" s="395"/>
      <c r="ECA92" s="389"/>
      <c r="ECB92" s="390"/>
      <c r="ECC92" s="391"/>
      <c r="ECD92" s="392"/>
      <c r="ECE92" s="393"/>
      <c r="ECF92" s="394"/>
      <c r="ECG92" s="395"/>
      <c r="ECH92" s="389"/>
      <c r="ECI92" s="390"/>
      <c r="ECJ92" s="391"/>
      <c r="ECK92" s="392"/>
      <c r="ECL92" s="393"/>
      <c r="ECM92" s="394"/>
      <c r="ECN92" s="395"/>
      <c r="ECO92" s="389"/>
      <c r="ECP92" s="390"/>
      <c r="ECQ92" s="391"/>
      <c r="ECR92" s="392"/>
      <c r="ECS92" s="393"/>
      <c r="ECT92" s="394"/>
      <c r="ECU92" s="395"/>
      <c r="ECV92" s="389"/>
      <c r="ECW92" s="390"/>
      <c r="ECX92" s="391"/>
      <c r="ECY92" s="392"/>
      <c r="ECZ92" s="393"/>
      <c r="EDA92" s="394"/>
      <c r="EDB92" s="395"/>
      <c r="EDC92" s="389"/>
      <c r="EDD92" s="390"/>
      <c r="EDE92" s="391"/>
      <c r="EDF92" s="392"/>
      <c r="EDG92" s="393"/>
      <c r="EDH92" s="394"/>
      <c r="EDI92" s="395"/>
      <c r="EDJ92" s="389"/>
      <c r="EDK92" s="390"/>
      <c r="EDL92" s="391"/>
      <c r="EDM92" s="392"/>
      <c r="EDN92" s="393"/>
      <c r="EDO92" s="394"/>
      <c r="EDP92" s="395"/>
      <c r="EDQ92" s="389"/>
      <c r="EDR92" s="390"/>
      <c r="EDS92" s="391"/>
      <c r="EDT92" s="392"/>
      <c r="EDU92" s="393"/>
      <c r="EDV92" s="394"/>
      <c r="EDW92" s="395"/>
      <c r="EDX92" s="389"/>
      <c r="EDY92" s="390"/>
      <c r="EDZ92" s="391"/>
      <c r="EEA92" s="392"/>
      <c r="EEB92" s="393"/>
      <c r="EEC92" s="394"/>
      <c r="EED92" s="395"/>
      <c r="EEE92" s="389"/>
      <c r="EEF92" s="390"/>
      <c r="EEG92" s="391"/>
      <c r="EEH92" s="392"/>
      <c r="EEI92" s="393"/>
      <c r="EEJ92" s="394"/>
      <c r="EEK92" s="395"/>
      <c r="EEL92" s="389"/>
      <c r="EEM92" s="390"/>
      <c r="EEN92" s="391"/>
      <c r="EEO92" s="392"/>
      <c r="EEP92" s="393"/>
      <c r="EEQ92" s="394"/>
      <c r="EER92" s="395"/>
      <c r="EES92" s="389"/>
      <c r="EET92" s="390"/>
      <c r="EEU92" s="391"/>
      <c r="EEV92" s="392"/>
      <c r="EEW92" s="393"/>
      <c r="EEX92" s="394"/>
      <c r="EEY92" s="395"/>
      <c r="EEZ92" s="389"/>
      <c r="EFA92" s="390"/>
      <c r="EFB92" s="391"/>
      <c r="EFC92" s="392"/>
      <c r="EFD92" s="393"/>
      <c r="EFE92" s="394"/>
      <c r="EFF92" s="395"/>
      <c r="EFG92" s="389"/>
      <c r="EFH92" s="390"/>
      <c r="EFI92" s="391"/>
      <c r="EFJ92" s="392"/>
      <c r="EFK92" s="393"/>
      <c r="EFL92" s="394"/>
      <c r="EFM92" s="395"/>
      <c r="EFN92" s="389"/>
      <c r="EFO92" s="390"/>
      <c r="EFP92" s="391"/>
      <c r="EFQ92" s="392"/>
      <c r="EFR92" s="393"/>
      <c r="EFS92" s="394"/>
      <c r="EFT92" s="395"/>
      <c r="EFU92" s="389"/>
      <c r="EFV92" s="390"/>
      <c r="EFW92" s="391"/>
      <c r="EFX92" s="392"/>
      <c r="EFY92" s="393"/>
      <c r="EFZ92" s="394"/>
      <c r="EGA92" s="395"/>
      <c r="EGB92" s="389"/>
      <c r="EGC92" s="390"/>
      <c r="EGD92" s="391"/>
      <c r="EGE92" s="392"/>
      <c r="EGF92" s="393"/>
      <c r="EGG92" s="394"/>
      <c r="EGH92" s="395"/>
      <c r="EGI92" s="389"/>
      <c r="EGJ92" s="390"/>
      <c r="EGK92" s="391"/>
      <c r="EGL92" s="392"/>
      <c r="EGM92" s="393"/>
      <c r="EGN92" s="394"/>
      <c r="EGO92" s="395"/>
      <c r="EGP92" s="389"/>
      <c r="EGQ92" s="390"/>
      <c r="EGR92" s="391"/>
      <c r="EGS92" s="392"/>
      <c r="EGT92" s="393"/>
      <c r="EGU92" s="394"/>
      <c r="EGV92" s="395"/>
      <c r="EGW92" s="389"/>
      <c r="EGX92" s="390"/>
      <c r="EGY92" s="391"/>
      <c r="EGZ92" s="392"/>
      <c r="EHA92" s="393"/>
      <c r="EHB92" s="394"/>
      <c r="EHC92" s="395"/>
      <c r="EHD92" s="389"/>
      <c r="EHE92" s="390"/>
      <c r="EHF92" s="391"/>
      <c r="EHG92" s="392"/>
      <c r="EHH92" s="393"/>
      <c r="EHI92" s="394"/>
      <c r="EHJ92" s="395"/>
      <c r="EHK92" s="389"/>
      <c r="EHL92" s="390"/>
      <c r="EHM92" s="391"/>
      <c r="EHN92" s="392"/>
      <c r="EHO92" s="393"/>
      <c r="EHP92" s="394"/>
      <c r="EHQ92" s="395"/>
      <c r="EHR92" s="389"/>
      <c r="EHS92" s="390"/>
      <c r="EHT92" s="391"/>
      <c r="EHU92" s="392"/>
      <c r="EHV92" s="393"/>
      <c r="EHW92" s="394"/>
      <c r="EHX92" s="395"/>
      <c r="EHY92" s="389"/>
      <c r="EHZ92" s="390"/>
      <c r="EIA92" s="391"/>
      <c r="EIB92" s="392"/>
      <c r="EIC92" s="393"/>
      <c r="EID92" s="394"/>
      <c r="EIE92" s="395"/>
      <c r="EIF92" s="389"/>
      <c r="EIG92" s="390"/>
      <c r="EIH92" s="391"/>
      <c r="EII92" s="392"/>
      <c r="EIJ92" s="393"/>
      <c r="EIK92" s="394"/>
      <c r="EIL92" s="395"/>
      <c r="EIM92" s="389"/>
      <c r="EIN92" s="390"/>
      <c r="EIO92" s="391"/>
      <c r="EIP92" s="392"/>
      <c r="EIQ92" s="393"/>
      <c r="EIR92" s="394"/>
      <c r="EIS92" s="395"/>
      <c r="EIT92" s="389"/>
      <c r="EIU92" s="390"/>
      <c r="EIV92" s="391"/>
      <c r="EIW92" s="392"/>
      <c r="EIX92" s="393"/>
      <c r="EIY92" s="394"/>
      <c r="EIZ92" s="395"/>
      <c r="EJA92" s="389"/>
      <c r="EJB92" s="390"/>
      <c r="EJC92" s="391"/>
      <c r="EJD92" s="392"/>
      <c r="EJE92" s="393"/>
      <c r="EJF92" s="394"/>
      <c r="EJG92" s="395"/>
      <c r="EJH92" s="389"/>
      <c r="EJI92" s="390"/>
      <c r="EJJ92" s="391"/>
      <c r="EJK92" s="392"/>
      <c r="EJL92" s="393"/>
      <c r="EJM92" s="394"/>
      <c r="EJN92" s="395"/>
      <c r="EJO92" s="389"/>
      <c r="EJP92" s="390"/>
      <c r="EJQ92" s="391"/>
      <c r="EJR92" s="392"/>
      <c r="EJS92" s="393"/>
      <c r="EJT92" s="394"/>
      <c r="EJU92" s="395"/>
      <c r="EJV92" s="389"/>
      <c r="EJW92" s="390"/>
      <c r="EJX92" s="391"/>
      <c r="EJY92" s="392"/>
      <c r="EJZ92" s="393"/>
      <c r="EKA92" s="394"/>
      <c r="EKB92" s="395"/>
      <c r="EKC92" s="389"/>
      <c r="EKD92" s="390"/>
      <c r="EKE92" s="391"/>
      <c r="EKF92" s="392"/>
      <c r="EKG92" s="393"/>
      <c r="EKH92" s="394"/>
      <c r="EKI92" s="395"/>
      <c r="EKJ92" s="389"/>
      <c r="EKK92" s="390"/>
      <c r="EKL92" s="391"/>
      <c r="EKM92" s="392"/>
      <c r="EKN92" s="393"/>
      <c r="EKO92" s="394"/>
      <c r="EKP92" s="395"/>
      <c r="EKQ92" s="389"/>
      <c r="EKR92" s="390"/>
      <c r="EKS92" s="391"/>
      <c r="EKT92" s="392"/>
      <c r="EKU92" s="393"/>
      <c r="EKV92" s="394"/>
      <c r="EKW92" s="395"/>
      <c r="EKX92" s="389"/>
      <c r="EKY92" s="390"/>
      <c r="EKZ92" s="391"/>
      <c r="ELA92" s="392"/>
      <c r="ELB92" s="393"/>
      <c r="ELC92" s="394"/>
      <c r="ELD92" s="395"/>
      <c r="ELE92" s="389"/>
      <c r="ELF92" s="390"/>
      <c r="ELG92" s="391"/>
      <c r="ELH92" s="392"/>
      <c r="ELI92" s="393"/>
      <c r="ELJ92" s="394"/>
      <c r="ELK92" s="395"/>
      <c r="ELL92" s="389"/>
      <c r="ELM92" s="390"/>
      <c r="ELN92" s="391"/>
      <c r="ELO92" s="392"/>
      <c r="ELP92" s="393"/>
      <c r="ELQ92" s="394"/>
      <c r="ELR92" s="395"/>
      <c r="ELS92" s="389"/>
      <c r="ELT92" s="390"/>
      <c r="ELU92" s="391"/>
      <c r="ELV92" s="392"/>
      <c r="ELW92" s="393"/>
      <c r="ELX92" s="394"/>
      <c r="ELY92" s="395"/>
      <c r="ELZ92" s="389"/>
      <c r="EMA92" s="390"/>
      <c r="EMB92" s="391"/>
      <c r="EMC92" s="392"/>
      <c r="EMD92" s="393"/>
      <c r="EME92" s="394"/>
      <c r="EMF92" s="395"/>
      <c r="EMG92" s="389"/>
      <c r="EMH92" s="390"/>
      <c r="EMI92" s="391"/>
      <c r="EMJ92" s="392"/>
      <c r="EMK92" s="393"/>
      <c r="EML92" s="394"/>
      <c r="EMM92" s="395"/>
      <c r="EMN92" s="389"/>
      <c r="EMO92" s="390"/>
      <c r="EMP92" s="391"/>
      <c r="EMQ92" s="392"/>
      <c r="EMR92" s="393"/>
      <c r="EMS92" s="394"/>
      <c r="EMT92" s="395"/>
      <c r="EMU92" s="389"/>
      <c r="EMV92" s="390"/>
      <c r="EMW92" s="391"/>
      <c r="EMX92" s="392"/>
      <c r="EMY92" s="393"/>
      <c r="EMZ92" s="394"/>
      <c r="ENA92" s="395"/>
      <c r="ENB92" s="389"/>
      <c r="ENC92" s="390"/>
      <c r="END92" s="391"/>
      <c r="ENE92" s="392"/>
      <c r="ENF92" s="393"/>
      <c r="ENG92" s="394"/>
      <c r="ENH92" s="395"/>
      <c r="ENI92" s="389"/>
      <c r="ENJ92" s="390"/>
      <c r="ENK92" s="391"/>
      <c r="ENL92" s="392"/>
      <c r="ENM92" s="393"/>
      <c r="ENN92" s="394"/>
      <c r="ENO92" s="395"/>
      <c r="ENP92" s="389"/>
      <c r="ENQ92" s="390"/>
      <c r="ENR92" s="391"/>
      <c r="ENS92" s="392"/>
      <c r="ENT92" s="393"/>
      <c r="ENU92" s="394"/>
      <c r="ENV92" s="395"/>
      <c r="ENW92" s="389"/>
      <c r="ENX92" s="390"/>
      <c r="ENY92" s="391"/>
      <c r="ENZ92" s="392"/>
      <c r="EOA92" s="393"/>
      <c r="EOB92" s="394"/>
      <c r="EOC92" s="395"/>
      <c r="EOD92" s="389"/>
      <c r="EOE92" s="390"/>
      <c r="EOF92" s="391"/>
      <c r="EOG92" s="392"/>
      <c r="EOH92" s="393"/>
      <c r="EOI92" s="394"/>
      <c r="EOJ92" s="395"/>
      <c r="EOK92" s="389"/>
      <c r="EOL92" s="390"/>
      <c r="EOM92" s="391"/>
      <c r="EON92" s="392"/>
      <c r="EOO92" s="393"/>
      <c r="EOP92" s="394"/>
      <c r="EOQ92" s="395"/>
      <c r="EOR92" s="389"/>
      <c r="EOS92" s="390"/>
      <c r="EOT92" s="391"/>
      <c r="EOU92" s="392"/>
      <c r="EOV92" s="393"/>
      <c r="EOW92" s="394"/>
      <c r="EOX92" s="395"/>
      <c r="EOY92" s="389"/>
      <c r="EOZ92" s="390"/>
      <c r="EPA92" s="391"/>
      <c r="EPB92" s="392"/>
      <c r="EPC92" s="393"/>
      <c r="EPD92" s="394"/>
      <c r="EPE92" s="395"/>
      <c r="EPF92" s="389"/>
      <c r="EPG92" s="390"/>
      <c r="EPH92" s="391"/>
      <c r="EPI92" s="392"/>
      <c r="EPJ92" s="393"/>
      <c r="EPK92" s="394"/>
      <c r="EPL92" s="395"/>
      <c r="EPM92" s="389"/>
      <c r="EPN92" s="390"/>
      <c r="EPO92" s="391"/>
      <c r="EPP92" s="392"/>
      <c r="EPQ92" s="393"/>
      <c r="EPR92" s="394"/>
      <c r="EPS92" s="395"/>
      <c r="EPT92" s="389"/>
      <c r="EPU92" s="390"/>
      <c r="EPV92" s="391"/>
      <c r="EPW92" s="392"/>
      <c r="EPX92" s="393"/>
      <c r="EPY92" s="394"/>
      <c r="EPZ92" s="395"/>
      <c r="EQA92" s="389"/>
      <c r="EQB92" s="390"/>
      <c r="EQC92" s="391"/>
      <c r="EQD92" s="392"/>
      <c r="EQE92" s="393"/>
      <c r="EQF92" s="394"/>
      <c r="EQG92" s="395"/>
      <c r="EQH92" s="389"/>
      <c r="EQI92" s="390"/>
      <c r="EQJ92" s="391"/>
      <c r="EQK92" s="392"/>
      <c r="EQL92" s="393"/>
      <c r="EQM92" s="394"/>
      <c r="EQN92" s="395"/>
      <c r="EQO92" s="389"/>
      <c r="EQP92" s="390"/>
      <c r="EQQ92" s="391"/>
      <c r="EQR92" s="392"/>
      <c r="EQS92" s="393"/>
      <c r="EQT92" s="394"/>
      <c r="EQU92" s="395"/>
      <c r="EQV92" s="389"/>
      <c r="EQW92" s="390"/>
      <c r="EQX92" s="391"/>
      <c r="EQY92" s="392"/>
      <c r="EQZ92" s="393"/>
      <c r="ERA92" s="394"/>
      <c r="ERB92" s="395"/>
      <c r="ERC92" s="389"/>
      <c r="ERD92" s="390"/>
      <c r="ERE92" s="391"/>
      <c r="ERF92" s="392"/>
      <c r="ERG92" s="393"/>
      <c r="ERH92" s="394"/>
      <c r="ERI92" s="395"/>
      <c r="ERJ92" s="389"/>
      <c r="ERK92" s="390"/>
      <c r="ERL92" s="391"/>
      <c r="ERM92" s="392"/>
      <c r="ERN92" s="393"/>
      <c r="ERO92" s="394"/>
      <c r="ERP92" s="395"/>
      <c r="ERQ92" s="389"/>
      <c r="ERR92" s="390"/>
      <c r="ERS92" s="391"/>
      <c r="ERT92" s="392"/>
      <c r="ERU92" s="393"/>
      <c r="ERV92" s="394"/>
      <c r="ERW92" s="395"/>
      <c r="ERX92" s="389"/>
      <c r="ERY92" s="390"/>
      <c r="ERZ92" s="391"/>
      <c r="ESA92" s="392"/>
      <c r="ESB92" s="393"/>
      <c r="ESC92" s="394"/>
      <c r="ESD92" s="395"/>
      <c r="ESE92" s="389"/>
      <c r="ESF92" s="390"/>
      <c r="ESG92" s="391"/>
      <c r="ESH92" s="392"/>
      <c r="ESI92" s="393"/>
      <c r="ESJ92" s="394"/>
      <c r="ESK92" s="395"/>
      <c r="ESL92" s="389"/>
      <c r="ESM92" s="390"/>
      <c r="ESN92" s="391"/>
      <c r="ESO92" s="392"/>
      <c r="ESP92" s="393"/>
      <c r="ESQ92" s="394"/>
      <c r="ESR92" s="395"/>
      <c r="ESS92" s="389"/>
      <c r="EST92" s="390"/>
      <c r="ESU92" s="391"/>
      <c r="ESV92" s="392"/>
      <c r="ESW92" s="393"/>
      <c r="ESX92" s="394"/>
      <c r="ESY92" s="395"/>
      <c r="ESZ92" s="389"/>
      <c r="ETA92" s="390"/>
      <c r="ETB92" s="391"/>
      <c r="ETC92" s="392"/>
      <c r="ETD92" s="393"/>
      <c r="ETE92" s="394"/>
      <c r="ETF92" s="395"/>
      <c r="ETG92" s="389"/>
      <c r="ETH92" s="390"/>
      <c r="ETI92" s="391"/>
      <c r="ETJ92" s="392"/>
      <c r="ETK92" s="393"/>
      <c r="ETL92" s="394"/>
      <c r="ETM92" s="395"/>
      <c r="ETN92" s="389"/>
      <c r="ETO92" s="390"/>
      <c r="ETP92" s="391"/>
      <c r="ETQ92" s="392"/>
      <c r="ETR92" s="393"/>
      <c r="ETS92" s="394"/>
      <c r="ETT92" s="395"/>
      <c r="ETU92" s="389"/>
      <c r="ETV92" s="390"/>
      <c r="ETW92" s="391"/>
      <c r="ETX92" s="392"/>
      <c r="ETY92" s="393"/>
      <c r="ETZ92" s="394"/>
      <c r="EUA92" s="395"/>
      <c r="EUB92" s="389"/>
      <c r="EUC92" s="390"/>
      <c r="EUD92" s="391"/>
      <c r="EUE92" s="392"/>
      <c r="EUF92" s="393"/>
      <c r="EUG92" s="394"/>
      <c r="EUH92" s="395"/>
      <c r="EUI92" s="389"/>
      <c r="EUJ92" s="390"/>
      <c r="EUK92" s="391"/>
      <c r="EUL92" s="392"/>
      <c r="EUM92" s="393"/>
      <c r="EUN92" s="394"/>
      <c r="EUO92" s="395"/>
      <c r="EUP92" s="389"/>
      <c r="EUQ92" s="390"/>
      <c r="EUR92" s="391"/>
      <c r="EUS92" s="392"/>
      <c r="EUT92" s="393"/>
      <c r="EUU92" s="394"/>
      <c r="EUV92" s="395"/>
      <c r="EUW92" s="389"/>
      <c r="EUX92" s="390"/>
      <c r="EUY92" s="391"/>
      <c r="EUZ92" s="392"/>
      <c r="EVA92" s="393"/>
      <c r="EVB92" s="394"/>
      <c r="EVC92" s="395"/>
      <c r="EVD92" s="389"/>
      <c r="EVE92" s="390"/>
      <c r="EVF92" s="391"/>
      <c r="EVG92" s="392"/>
      <c r="EVH92" s="393"/>
      <c r="EVI92" s="394"/>
      <c r="EVJ92" s="395"/>
      <c r="EVK92" s="389"/>
      <c r="EVL92" s="390"/>
      <c r="EVM92" s="391"/>
      <c r="EVN92" s="392"/>
      <c r="EVO92" s="393"/>
      <c r="EVP92" s="394"/>
      <c r="EVQ92" s="395"/>
      <c r="EVR92" s="389"/>
      <c r="EVS92" s="390"/>
      <c r="EVT92" s="391"/>
      <c r="EVU92" s="392"/>
      <c r="EVV92" s="393"/>
      <c r="EVW92" s="394"/>
      <c r="EVX92" s="395"/>
      <c r="EVY92" s="389"/>
      <c r="EVZ92" s="390"/>
      <c r="EWA92" s="391"/>
      <c r="EWB92" s="392"/>
      <c r="EWC92" s="393"/>
      <c r="EWD92" s="394"/>
      <c r="EWE92" s="395"/>
      <c r="EWF92" s="389"/>
      <c r="EWG92" s="390"/>
      <c r="EWH92" s="391"/>
      <c r="EWI92" s="392"/>
      <c r="EWJ92" s="393"/>
      <c r="EWK92" s="394"/>
      <c r="EWL92" s="395"/>
      <c r="EWM92" s="389"/>
      <c r="EWN92" s="390"/>
      <c r="EWO92" s="391"/>
      <c r="EWP92" s="392"/>
      <c r="EWQ92" s="393"/>
      <c r="EWR92" s="394"/>
      <c r="EWS92" s="395"/>
      <c r="EWT92" s="389"/>
      <c r="EWU92" s="390"/>
      <c r="EWV92" s="391"/>
      <c r="EWW92" s="392"/>
      <c r="EWX92" s="393"/>
      <c r="EWY92" s="394"/>
      <c r="EWZ92" s="395"/>
      <c r="EXA92" s="389"/>
      <c r="EXB92" s="390"/>
      <c r="EXC92" s="391"/>
      <c r="EXD92" s="392"/>
      <c r="EXE92" s="393"/>
      <c r="EXF92" s="394"/>
      <c r="EXG92" s="395"/>
      <c r="EXH92" s="389"/>
      <c r="EXI92" s="390"/>
      <c r="EXJ92" s="391"/>
      <c r="EXK92" s="392"/>
      <c r="EXL92" s="393"/>
      <c r="EXM92" s="394"/>
      <c r="EXN92" s="395"/>
      <c r="EXO92" s="389"/>
      <c r="EXP92" s="390"/>
      <c r="EXQ92" s="391"/>
      <c r="EXR92" s="392"/>
      <c r="EXS92" s="393"/>
      <c r="EXT92" s="394"/>
      <c r="EXU92" s="395"/>
      <c r="EXV92" s="389"/>
      <c r="EXW92" s="390"/>
      <c r="EXX92" s="391"/>
      <c r="EXY92" s="392"/>
      <c r="EXZ92" s="393"/>
      <c r="EYA92" s="394"/>
      <c r="EYB92" s="395"/>
      <c r="EYC92" s="389"/>
      <c r="EYD92" s="390"/>
      <c r="EYE92" s="391"/>
      <c r="EYF92" s="392"/>
      <c r="EYG92" s="393"/>
      <c r="EYH92" s="394"/>
      <c r="EYI92" s="395"/>
      <c r="EYJ92" s="389"/>
      <c r="EYK92" s="390"/>
      <c r="EYL92" s="391"/>
      <c r="EYM92" s="392"/>
      <c r="EYN92" s="393"/>
      <c r="EYO92" s="394"/>
      <c r="EYP92" s="395"/>
      <c r="EYQ92" s="389"/>
      <c r="EYR92" s="390"/>
      <c r="EYS92" s="391"/>
      <c r="EYT92" s="392"/>
      <c r="EYU92" s="393"/>
      <c r="EYV92" s="394"/>
      <c r="EYW92" s="395"/>
      <c r="EYX92" s="389"/>
      <c r="EYY92" s="390"/>
      <c r="EYZ92" s="391"/>
      <c r="EZA92" s="392"/>
      <c r="EZB92" s="393"/>
      <c r="EZC92" s="394"/>
      <c r="EZD92" s="395"/>
      <c r="EZE92" s="389"/>
      <c r="EZF92" s="390"/>
      <c r="EZG92" s="391"/>
      <c r="EZH92" s="392"/>
      <c r="EZI92" s="393"/>
      <c r="EZJ92" s="394"/>
      <c r="EZK92" s="395"/>
      <c r="EZL92" s="389"/>
      <c r="EZM92" s="390"/>
      <c r="EZN92" s="391"/>
      <c r="EZO92" s="392"/>
      <c r="EZP92" s="393"/>
      <c r="EZQ92" s="394"/>
      <c r="EZR92" s="395"/>
      <c r="EZS92" s="389"/>
      <c r="EZT92" s="390"/>
      <c r="EZU92" s="391"/>
      <c r="EZV92" s="392"/>
      <c r="EZW92" s="393"/>
      <c r="EZX92" s="394"/>
      <c r="EZY92" s="395"/>
      <c r="EZZ92" s="389"/>
      <c r="FAA92" s="390"/>
      <c r="FAB92" s="391"/>
      <c r="FAC92" s="392"/>
      <c r="FAD92" s="393"/>
      <c r="FAE92" s="394"/>
      <c r="FAF92" s="395"/>
      <c r="FAG92" s="389"/>
      <c r="FAH92" s="390"/>
      <c r="FAI92" s="391"/>
      <c r="FAJ92" s="392"/>
      <c r="FAK92" s="393"/>
      <c r="FAL92" s="394"/>
      <c r="FAM92" s="395"/>
      <c r="FAN92" s="389"/>
      <c r="FAO92" s="390"/>
      <c r="FAP92" s="391"/>
      <c r="FAQ92" s="392"/>
      <c r="FAR92" s="393"/>
      <c r="FAS92" s="394"/>
      <c r="FAT92" s="395"/>
      <c r="FAU92" s="389"/>
      <c r="FAV92" s="390"/>
      <c r="FAW92" s="391"/>
      <c r="FAX92" s="392"/>
      <c r="FAY92" s="393"/>
      <c r="FAZ92" s="394"/>
      <c r="FBA92" s="395"/>
      <c r="FBB92" s="389"/>
      <c r="FBC92" s="390"/>
      <c r="FBD92" s="391"/>
      <c r="FBE92" s="392"/>
      <c r="FBF92" s="393"/>
      <c r="FBG92" s="394"/>
      <c r="FBH92" s="395"/>
      <c r="FBI92" s="389"/>
      <c r="FBJ92" s="390"/>
      <c r="FBK92" s="391"/>
      <c r="FBL92" s="392"/>
      <c r="FBM92" s="393"/>
      <c r="FBN92" s="394"/>
      <c r="FBO92" s="395"/>
      <c r="FBP92" s="389"/>
      <c r="FBQ92" s="390"/>
      <c r="FBR92" s="391"/>
      <c r="FBS92" s="392"/>
      <c r="FBT92" s="393"/>
      <c r="FBU92" s="394"/>
      <c r="FBV92" s="395"/>
      <c r="FBW92" s="389"/>
      <c r="FBX92" s="390"/>
      <c r="FBY92" s="391"/>
      <c r="FBZ92" s="392"/>
      <c r="FCA92" s="393"/>
      <c r="FCB92" s="394"/>
      <c r="FCC92" s="395"/>
      <c r="FCD92" s="389"/>
      <c r="FCE92" s="390"/>
      <c r="FCF92" s="391"/>
      <c r="FCG92" s="392"/>
      <c r="FCH92" s="393"/>
      <c r="FCI92" s="394"/>
      <c r="FCJ92" s="395"/>
      <c r="FCK92" s="389"/>
      <c r="FCL92" s="390"/>
      <c r="FCM92" s="391"/>
      <c r="FCN92" s="392"/>
      <c r="FCO92" s="393"/>
      <c r="FCP92" s="394"/>
      <c r="FCQ92" s="395"/>
      <c r="FCR92" s="389"/>
      <c r="FCS92" s="390"/>
      <c r="FCT92" s="391"/>
      <c r="FCU92" s="392"/>
      <c r="FCV92" s="393"/>
      <c r="FCW92" s="394"/>
      <c r="FCX92" s="395"/>
      <c r="FCY92" s="389"/>
      <c r="FCZ92" s="390"/>
      <c r="FDA92" s="391"/>
      <c r="FDB92" s="392"/>
      <c r="FDC92" s="393"/>
      <c r="FDD92" s="394"/>
      <c r="FDE92" s="395"/>
      <c r="FDF92" s="389"/>
      <c r="FDG92" s="390"/>
      <c r="FDH92" s="391"/>
      <c r="FDI92" s="392"/>
      <c r="FDJ92" s="393"/>
      <c r="FDK92" s="394"/>
      <c r="FDL92" s="395"/>
      <c r="FDM92" s="389"/>
      <c r="FDN92" s="390"/>
      <c r="FDO92" s="391"/>
      <c r="FDP92" s="392"/>
      <c r="FDQ92" s="393"/>
      <c r="FDR92" s="394"/>
      <c r="FDS92" s="395"/>
      <c r="FDT92" s="389"/>
      <c r="FDU92" s="390"/>
      <c r="FDV92" s="391"/>
      <c r="FDW92" s="392"/>
      <c r="FDX92" s="393"/>
      <c r="FDY92" s="394"/>
      <c r="FDZ92" s="395"/>
      <c r="FEA92" s="389"/>
      <c r="FEB92" s="390"/>
      <c r="FEC92" s="391"/>
      <c r="FED92" s="392"/>
      <c r="FEE92" s="393"/>
      <c r="FEF92" s="394"/>
      <c r="FEG92" s="395"/>
      <c r="FEH92" s="389"/>
      <c r="FEI92" s="390"/>
      <c r="FEJ92" s="391"/>
      <c r="FEK92" s="392"/>
      <c r="FEL92" s="393"/>
      <c r="FEM92" s="394"/>
      <c r="FEN92" s="395"/>
      <c r="FEO92" s="389"/>
      <c r="FEP92" s="390"/>
      <c r="FEQ92" s="391"/>
      <c r="FER92" s="392"/>
      <c r="FES92" s="393"/>
      <c r="FET92" s="394"/>
      <c r="FEU92" s="395"/>
      <c r="FEV92" s="389"/>
      <c r="FEW92" s="390"/>
      <c r="FEX92" s="391"/>
      <c r="FEY92" s="392"/>
      <c r="FEZ92" s="393"/>
      <c r="FFA92" s="394"/>
      <c r="FFB92" s="395"/>
      <c r="FFC92" s="389"/>
      <c r="FFD92" s="390"/>
      <c r="FFE92" s="391"/>
      <c r="FFF92" s="392"/>
      <c r="FFG92" s="393"/>
      <c r="FFH92" s="394"/>
      <c r="FFI92" s="395"/>
      <c r="FFJ92" s="389"/>
      <c r="FFK92" s="390"/>
      <c r="FFL92" s="391"/>
      <c r="FFM92" s="392"/>
      <c r="FFN92" s="393"/>
      <c r="FFO92" s="394"/>
      <c r="FFP92" s="395"/>
      <c r="FFQ92" s="389"/>
      <c r="FFR92" s="390"/>
      <c r="FFS92" s="391"/>
      <c r="FFT92" s="392"/>
      <c r="FFU92" s="393"/>
      <c r="FFV92" s="394"/>
      <c r="FFW92" s="395"/>
      <c r="FFX92" s="389"/>
      <c r="FFY92" s="390"/>
      <c r="FFZ92" s="391"/>
      <c r="FGA92" s="392"/>
      <c r="FGB92" s="393"/>
      <c r="FGC92" s="394"/>
      <c r="FGD92" s="395"/>
      <c r="FGE92" s="389"/>
      <c r="FGF92" s="390"/>
      <c r="FGG92" s="391"/>
      <c r="FGH92" s="392"/>
      <c r="FGI92" s="393"/>
      <c r="FGJ92" s="394"/>
      <c r="FGK92" s="395"/>
      <c r="FGL92" s="389"/>
      <c r="FGM92" s="390"/>
      <c r="FGN92" s="391"/>
      <c r="FGO92" s="392"/>
      <c r="FGP92" s="393"/>
      <c r="FGQ92" s="394"/>
      <c r="FGR92" s="395"/>
      <c r="FGS92" s="389"/>
      <c r="FGT92" s="390"/>
      <c r="FGU92" s="391"/>
      <c r="FGV92" s="392"/>
      <c r="FGW92" s="393"/>
      <c r="FGX92" s="394"/>
      <c r="FGY92" s="395"/>
      <c r="FGZ92" s="389"/>
      <c r="FHA92" s="390"/>
      <c r="FHB92" s="391"/>
      <c r="FHC92" s="392"/>
      <c r="FHD92" s="393"/>
      <c r="FHE92" s="394"/>
      <c r="FHF92" s="395"/>
      <c r="FHG92" s="389"/>
      <c r="FHH92" s="390"/>
      <c r="FHI92" s="391"/>
      <c r="FHJ92" s="392"/>
      <c r="FHK92" s="393"/>
      <c r="FHL92" s="394"/>
      <c r="FHM92" s="395"/>
      <c r="FHN92" s="389"/>
      <c r="FHO92" s="390"/>
      <c r="FHP92" s="391"/>
      <c r="FHQ92" s="392"/>
      <c r="FHR92" s="393"/>
      <c r="FHS92" s="394"/>
      <c r="FHT92" s="395"/>
      <c r="FHU92" s="389"/>
      <c r="FHV92" s="390"/>
      <c r="FHW92" s="391"/>
      <c r="FHX92" s="392"/>
      <c r="FHY92" s="393"/>
      <c r="FHZ92" s="394"/>
      <c r="FIA92" s="395"/>
      <c r="FIB92" s="389"/>
      <c r="FIC92" s="390"/>
      <c r="FID92" s="391"/>
      <c r="FIE92" s="392"/>
      <c r="FIF92" s="393"/>
      <c r="FIG92" s="394"/>
      <c r="FIH92" s="395"/>
      <c r="FII92" s="389"/>
      <c r="FIJ92" s="390"/>
      <c r="FIK92" s="391"/>
      <c r="FIL92" s="392"/>
      <c r="FIM92" s="393"/>
      <c r="FIN92" s="394"/>
      <c r="FIO92" s="395"/>
      <c r="FIP92" s="389"/>
      <c r="FIQ92" s="390"/>
      <c r="FIR92" s="391"/>
      <c r="FIS92" s="392"/>
      <c r="FIT92" s="393"/>
      <c r="FIU92" s="394"/>
      <c r="FIV92" s="395"/>
      <c r="FIW92" s="389"/>
      <c r="FIX92" s="390"/>
      <c r="FIY92" s="391"/>
      <c r="FIZ92" s="392"/>
      <c r="FJA92" s="393"/>
      <c r="FJB92" s="394"/>
      <c r="FJC92" s="395"/>
      <c r="FJD92" s="389"/>
      <c r="FJE92" s="390"/>
      <c r="FJF92" s="391"/>
      <c r="FJG92" s="392"/>
      <c r="FJH92" s="393"/>
      <c r="FJI92" s="394"/>
      <c r="FJJ92" s="395"/>
      <c r="FJK92" s="389"/>
      <c r="FJL92" s="390"/>
      <c r="FJM92" s="391"/>
      <c r="FJN92" s="392"/>
      <c r="FJO92" s="393"/>
      <c r="FJP92" s="394"/>
      <c r="FJQ92" s="395"/>
      <c r="FJR92" s="389"/>
      <c r="FJS92" s="390"/>
      <c r="FJT92" s="391"/>
      <c r="FJU92" s="392"/>
      <c r="FJV92" s="393"/>
      <c r="FJW92" s="394"/>
      <c r="FJX92" s="395"/>
      <c r="FJY92" s="389"/>
      <c r="FJZ92" s="390"/>
      <c r="FKA92" s="391"/>
      <c r="FKB92" s="392"/>
      <c r="FKC92" s="393"/>
      <c r="FKD92" s="394"/>
      <c r="FKE92" s="395"/>
      <c r="FKF92" s="389"/>
      <c r="FKG92" s="390"/>
      <c r="FKH92" s="391"/>
      <c r="FKI92" s="392"/>
      <c r="FKJ92" s="393"/>
      <c r="FKK92" s="394"/>
      <c r="FKL92" s="395"/>
      <c r="FKM92" s="389"/>
      <c r="FKN92" s="390"/>
      <c r="FKO92" s="391"/>
      <c r="FKP92" s="392"/>
      <c r="FKQ92" s="393"/>
      <c r="FKR92" s="394"/>
      <c r="FKS92" s="395"/>
      <c r="FKT92" s="389"/>
      <c r="FKU92" s="390"/>
      <c r="FKV92" s="391"/>
      <c r="FKW92" s="392"/>
      <c r="FKX92" s="393"/>
      <c r="FKY92" s="394"/>
      <c r="FKZ92" s="395"/>
      <c r="FLA92" s="389"/>
      <c r="FLB92" s="390"/>
      <c r="FLC92" s="391"/>
      <c r="FLD92" s="392"/>
      <c r="FLE92" s="393"/>
      <c r="FLF92" s="394"/>
      <c r="FLG92" s="395"/>
      <c r="FLH92" s="389"/>
      <c r="FLI92" s="390"/>
      <c r="FLJ92" s="391"/>
      <c r="FLK92" s="392"/>
      <c r="FLL92" s="393"/>
      <c r="FLM92" s="394"/>
      <c r="FLN92" s="395"/>
      <c r="FLO92" s="389"/>
      <c r="FLP92" s="390"/>
      <c r="FLQ92" s="391"/>
      <c r="FLR92" s="392"/>
      <c r="FLS92" s="393"/>
      <c r="FLT92" s="394"/>
      <c r="FLU92" s="395"/>
      <c r="FLV92" s="389"/>
      <c r="FLW92" s="390"/>
      <c r="FLX92" s="391"/>
      <c r="FLY92" s="392"/>
      <c r="FLZ92" s="393"/>
      <c r="FMA92" s="394"/>
      <c r="FMB92" s="395"/>
      <c r="FMC92" s="389"/>
      <c r="FMD92" s="390"/>
      <c r="FME92" s="391"/>
      <c r="FMF92" s="392"/>
      <c r="FMG92" s="393"/>
      <c r="FMH92" s="394"/>
      <c r="FMI92" s="395"/>
      <c r="FMJ92" s="389"/>
      <c r="FMK92" s="390"/>
      <c r="FML92" s="391"/>
      <c r="FMM92" s="392"/>
      <c r="FMN92" s="393"/>
      <c r="FMO92" s="394"/>
      <c r="FMP92" s="395"/>
      <c r="FMQ92" s="389"/>
      <c r="FMR92" s="390"/>
      <c r="FMS92" s="391"/>
      <c r="FMT92" s="392"/>
      <c r="FMU92" s="393"/>
      <c r="FMV92" s="394"/>
      <c r="FMW92" s="395"/>
      <c r="FMX92" s="389"/>
      <c r="FMY92" s="390"/>
      <c r="FMZ92" s="391"/>
      <c r="FNA92" s="392"/>
      <c r="FNB92" s="393"/>
      <c r="FNC92" s="394"/>
      <c r="FND92" s="395"/>
      <c r="FNE92" s="389"/>
      <c r="FNF92" s="390"/>
      <c r="FNG92" s="391"/>
      <c r="FNH92" s="392"/>
      <c r="FNI92" s="393"/>
      <c r="FNJ92" s="394"/>
      <c r="FNK92" s="395"/>
      <c r="FNL92" s="389"/>
      <c r="FNM92" s="390"/>
      <c r="FNN92" s="391"/>
      <c r="FNO92" s="392"/>
      <c r="FNP92" s="393"/>
      <c r="FNQ92" s="394"/>
      <c r="FNR92" s="395"/>
      <c r="FNS92" s="389"/>
      <c r="FNT92" s="390"/>
      <c r="FNU92" s="391"/>
      <c r="FNV92" s="392"/>
      <c r="FNW92" s="393"/>
      <c r="FNX92" s="394"/>
      <c r="FNY92" s="395"/>
      <c r="FNZ92" s="389"/>
      <c r="FOA92" s="390"/>
      <c r="FOB92" s="391"/>
      <c r="FOC92" s="392"/>
      <c r="FOD92" s="393"/>
      <c r="FOE92" s="394"/>
      <c r="FOF92" s="395"/>
      <c r="FOG92" s="389"/>
      <c r="FOH92" s="390"/>
      <c r="FOI92" s="391"/>
      <c r="FOJ92" s="392"/>
      <c r="FOK92" s="393"/>
      <c r="FOL92" s="394"/>
      <c r="FOM92" s="395"/>
      <c r="FON92" s="389"/>
      <c r="FOO92" s="390"/>
      <c r="FOP92" s="391"/>
      <c r="FOQ92" s="392"/>
      <c r="FOR92" s="393"/>
      <c r="FOS92" s="394"/>
      <c r="FOT92" s="395"/>
      <c r="FOU92" s="389"/>
      <c r="FOV92" s="390"/>
      <c r="FOW92" s="391"/>
      <c r="FOX92" s="392"/>
      <c r="FOY92" s="393"/>
      <c r="FOZ92" s="394"/>
      <c r="FPA92" s="395"/>
      <c r="FPB92" s="389"/>
      <c r="FPC92" s="390"/>
      <c r="FPD92" s="391"/>
      <c r="FPE92" s="392"/>
      <c r="FPF92" s="393"/>
      <c r="FPG92" s="394"/>
      <c r="FPH92" s="395"/>
      <c r="FPI92" s="389"/>
      <c r="FPJ92" s="390"/>
      <c r="FPK92" s="391"/>
      <c r="FPL92" s="392"/>
      <c r="FPM92" s="393"/>
      <c r="FPN92" s="394"/>
      <c r="FPO92" s="395"/>
      <c r="FPP92" s="389"/>
      <c r="FPQ92" s="390"/>
      <c r="FPR92" s="391"/>
      <c r="FPS92" s="392"/>
      <c r="FPT92" s="393"/>
      <c r="FPU92" s="394"/>
      <c r="FPV92" s="395"/>
      <c r="FPW92" s="389"/>
      <c r="FPX92" s="390"/>
      <c r="FPY92" s="391"/>
      <c r="FPZ92" s="392"/>
      <c r="FQA92" s="393"/>
      <c r="FQB92" s="394"/>
      <c r="FQC92" s="395"/>
      <c r="FQD92" s="389"/>
      <c r="FQE92" s="390"/>
      <c r="FQF92" s="391"/>
      <c r="FQG92" s="392"/>
      <c r="FQH92" s="393"/>
      <c r="FQI92" s="394"/>
      <c r="FQJ92" s="395"/>
      <c r="FQK92" s="389"/>
      <c r="FQL92" s="390"/>
      <c r="FQM92" s="391"/>
      <c r="FQN92" s="392"/>
      <c r="FQO92" s="393"/>
      <c r="FQP92" s="394"/>
      <c r="FQQ92" s="395"/>
      <c r="FQR92" s="389"/>
      <c r="FQS92" s="390"/>
      <c r="FQT92" s="391"/>
      <c r="FQU92" s="392"/>
      <c r="FQV92" s="393"/>
      <c r="FQW92" s="394"/>
      <c r="FQX92" s="395"/>
      <c r="FQY92" s="389"/>
      <c r="FQZ92" s="390"/>
      <c r="FRA92" s="391"/>
      <c r="FRB92" s="392"/>
      <c r="FRC92" s="393"/>
      <c r="FRD92" s="394"/>
      <c r="FRE92" s="395"/>
      <c r="FRF92" s="389"/>
      <c r="FRG92" s="390"/>
      <c r="FRH92" s="391"/>
      <c r="FRI92" s="392"/>
      <c r="FRJ92" s="393"/>
      <c r="FRK92" s="394"/>
      <c r="FRL92" s="395"/>
      <c r="FRM92" s="389"/>
      <c r="FRN92" s="390"/>
      <c r="FRO92" s="391"/>
      <c r="FRP92" s="392"/>
      <c r="FRQ92" s="393"/>
      <c r="FRR92" s="394"/>
      <c r="FRS92" s="395"/>
      <c r="FRT92" s="389"/>
      <c r="FRU92" s="390"/>
      <c r="FRV92" s="391"/>
      <c r="FRW92" s="392"/>
      <c r="FRX92" s="393"/>
      <c r="FRY92" s="394"/>
      <c r="FRZ92" s="395"/>
      <c r="FSA92" s="389"/>
      <c r="FSB92" s="390"/>
      <c r="FSC92" s="391"/>
      <c r="FSD92" s="392"/>
      <c r="FSE92" s="393"/>
      <c r="FSF92" s="394"/>
      <c r="FSG92" s="395"/>
      <c r="FSH92" s="389"/>
      <c r="FSI92" s="390"/>
      <c r="FSJ92" s="391"/>
      <c r="FSK92" s="392"/>
      <c r="FSL92" s="393"/>
      <c r="FSM92" s="394"/>
      <c r="FSN92" s="395"/>
      <c r="FSO92" s="389"/>
      <c r="FSP92" s="390"/>
      <c r="FSQ92" s="391"/>
      <c r="FSR92" s="392"/>
      <c r="FSS92" s="393"/>
      <c r="FST92" s="394"/>
      <c r="FSU92" s="395"/>
      <c r="FSV92" s="389"/>
      <c r="FSW92" s="390"/>
      <c r="FSX92" s="391"/>
      <c r="FSY92" s="392"/>
      <c r="FSZ92" s="393"/>
      <c r="FTA92" s="394"/>
      <c r="FTB92" s="395"/>
      <c r="FTC92" s="389"/>
      <c r="FTD92" s="390"/>
      <c r="FTE92" s="391"/>
      <c r="FTF92" s="392"/>
      <c r="FTG92" s="393"/>
      <c r="FTH92" s="394"/>
      <c r="FTI92" s="395"/>
      <c r="FTJ92" s="389"/>
      <c r="FTK92" s="390"/>
      <c r="FTL92" s="391"/>
      <c r="FTM92" s="392"/>
      <c r="FTN92" s="393"/>
      <c r="FTO92" s="394"/>
      <c r="FTP92" s="395"/>
      <c r="FTQ92" s="389"/>
      <c r="FTR92" s="390"/>
      <c r="FTS92" s="391"/>
      <c r="FTT92" s="392"/>
      <c r="FTU92" s="393"/>
      <c r="FTV92" s="394"/>
      <c r="FTW92" s="395"/>
      <c r="FTX92" s="389"/>
      <c r="FTY92" s="390"/>
      <c r="FTZ92" s="391"/>
      <c r="FUA92" s="392"/>
      <c r="FUB92" s="393"/>
      <c r="FUC92" s="394"/>
      <c r="FUD92" s="395"/>
      <c r="FUE92" s="389"/>
      <c r="FUF92" s="390"/>
      <c r="FUG92" s="391"/>
      <c r="FUH92" s="392"/>
      <c r="FUI92" s="393"/>
      <c r="FUJ92" s="394"/>
      <c r="FUK92" s="395"/>
      <c r="FUL92" s="389"/>
      <c r="FUM92" s="390"/>
      <c r="FUN92" s="391"/>
      <c r="FUO92" s="392"/>
      <c r="FUP92" s="393"/>
      <c r="FUQ92" s="394"/>
      <c r="FUR92" s="395"/>
      <c r="FUS92" s="389"/>
      <c r="FUT92" s="390"/>
      <c r="FUU92" s="391"/>
      <c r="FUV92" s="392"/>
      <c r="FUW92" s="393"/>
      <c r="FUX92" s="394"/>
      <c r="FUY92" s="395"/>
      <c r="FUZ92" s="389"/>
      <c r="FVA92" s="390"/>
      <c r="FVB92" s="391"/>
      <c r="FVC92" s="392"/>
      <c r="FVD92" s="393"/>
      <c r="FVE92" s="394"/>
      <c r="FVF92" s="395"/>
      <c r="FVG92" s="389"/>
      <c r="FVH92" s="390"/>
      <c r="FVI92" s="391"/>
      <c r="FVJ92" s="392"/>
      <c r="FVK92" s="393"/>
      <c r="FVL92" s="394"/>
      <c r="FVM92" s="395"/>
      <c r="FVN92" s="389"/>
      <c r="FVO92" s="390"/>
      <c r="FVP92" s="391"/>
      <c r="FVQ92" s="392"/>
      <c r="FVR92" s="393"/>
      <c r="FVS92" s="394"/>
      <c r="FVT92" s="395"/>
      <c r="FVU92" s="389"/>
      <c r="FVV92" s="390"/>
      <c r="FVW92" s="391"/>
      <c r="FVX92" s="392"/>
      <c r="FVY92" s="393"/>
      <c r="FVZ92" s="394"/>
      <c r="FWA92" s="395"/>
      <c r="FWB92" s="389"/>
      <c r="FWC92" s="390"/>
      <c r="FWD92" s="391"/>
      <c r="FWE92" s="392"/>
      <c r="FWF92" s="393"/>
      <c r="FWG92" s="394"/>
      <c r="FWH92" s="395"/>
      <c r="FWI92" s="389"/>
      <c r="FWJ92" s="390"/>
      <c r="FWK92" s="391"/>
      <c r="FWL92" s="392"/>
      <c r="FWM92" s="393"/>
      <c r="FWN92" s="394"/>
      <c r="FWO92" s="395"/>
      <c r="FWP92" s="389"/>
      <c r="FWQ92" s="390"/>
      <c r="FWR92" s="391"/>
      <c r="FWS92" s="392"/>
      <c r="FWT92" s="393"/>
      <c r="FWU92" s="394"/>
      <c r="FWV92" s="395"/>
      <c r="FWW92" s="389"/>
      <c r="FWX92" s="390"/>
      <c r="FWY92" s="391"/>
      <c r="FWZ92" s="392"/>
      <c r="FXA92" s="393"/>
      <c r="FXB92" s="394"/>
      <c r="FXC92" s="395"/>
      <c r="FXD92" s="389"/>
      <c r="FXE92" s="390"/>
      <c r="FXF92" s="391"/>
      <c r="FXG92" s="392"/>
      <c r="FXH92" s="393"/>
      <c r="FXI92" s="394"/>
      <c r="FXJ92" s="395"/>
      <c r="FXK92" s="389"/>
      <c r="FXL92" s="390"/>
      <c r="FXM92" s="391"/>
      <c r="FXN92" s="392"/>
      <c r="FXO92" s="393"/>
      <c r="FXP92" s="394"/>
      <c r="FXQ92" s="395"/>
      <c r="FXR92" s="389"/>
      <c r="FXS92" s="390"/>
      <c r="FXT92" s="391"/>
      <c r="FXU92" s="392"/>
      <c r="FXV92" s="393"/>
      <c r="FXW92" s="394"/>
      <c r="FXX92" s="395"/>
      <c r="FXY92" s="389"/>
      <c r="FXZ92" s="390"/>
      <c r="FYA92" s="391"/>
      <c r="FYB92" s="392"/>
      <c r="FYC92" s="393"/>
      <c r="FYD92" s="394"/>
      <c r="FYE92" s="395"/>
      <c r="FYF92" s="389"/>
      <c r="FYG92" s="390"/>
      <c r="FYH92" s="391"/>
      <c r="FYI92" s="392"/>
      <c r="FYJ92" s="393"/>
      <c r="FYK92" s="394"/>
      <c r="FYL92" s="395"/>
      <c r="FYM92" s="389"/>
      <c r="FYN92" s="390"/>
      <c r="FYO92" s="391"/>
      <c r="FYP92" s="392"/>
      <c r="FYQ92" s="393"/>
      <c r="FYR92" s="394"/>
      <c r="FYS92" s="395"/>
      <c r="FYT92" s="389"/>
      <c r="FYU92" s="390"/>
      <c r="FYV92" s="391"/>
      <c r="FYW92" s="392"/>
      <c r="FYX92" s="393"/>
      <c r="FYY92" s="394"/>
      <c r="FYZ92" s="395"/>
      <c r="FZA92" s="389"/>
      <c r="FZB92" s="390"/>
      <c r="FZC92" s="391"/>
      <c r="FZD92" s="392"/>
      <c r="FZE92" s="393"/>
      <c r="FZF92" s="394"/>
      <c r="FZG92" s="395"/>
      <c r="FZH92" s="389"/>
      <c r="FZI92" s="390"/>
      <c r="FZJ92" s="391"/>
      <c r="FZK92" s="392"/>
      <c r="FZL92" s="393"/>
      <c r="FZM92" s="394"/>
      <c r="FZN92" s="395"/>
      <c r="FZO92" s="389"/>
      <c r="FZP92" s="390"/>
      <c r="FZQ92" s="391"/>
      <c r="FZR92" s="392"/>
      <c r="FZS92" s="393"/>
      <c r="FZT92" s="394"/>
      <c r="FZU92" s="395"/>
      <c r="FZV92" s="389"/>
      <c r="FZW92" s="390"/>
      <c r="FZX92" s="391"/>
      <c r="FZY92" s="392"/>
      <c r="FZZ92" s="393"/>
      <c r="GAA92" s="394"/>
      <c r="GAB92" s="395"/>
      <c r="GAC92" s="389"/>
      <c r="GAD92" s="390"/>
      <c r="GAE92" s="391"/>
      <c r="GAF92" s="392"/>
      <c r="GAG92" s="393"/>
      <c r="GAH92" s="394"/>
      <c r="GAI92" s="395"/>
      <c r="GAJ92" s="389"/>
      <c r="GAK92" s="390"/>
      <c r="GAL92" s="391"/>
      <c r="GAM92" s="392"/>
      <c r="GAN92" s="393"/>
      <c r="GAO92" s="394"/>
      <c r="GAP92" s="395"/>
      <c r="GAQ92" s="389"/>
      <c r="GAR92" s="390"/>
      <c r="GAS92" s="391"/>
      <c r="GAT92" s="392"/>
      <c r="GAU92" s="393"/>
      <c r="GAV92" s="394"/>
      <c r="GAW92" s="395"/>
      <c r="GAX92" s="389"/>
      <c r="GAY92" s="390"/>
      <c r="GAZ92" s="391"/>
      <c r="GBA92" s="392"/>
      <c r="GBB92" s="393"/>
      <c r="GBC92" s="394"/>
      <c r="GBD92" s="395"/>
      <c r="GBE92" s="389"/>
      <c r="GBF92" s="390"/>
      <c r="GBG92" s="391"/>
      <c r="GBH92" s="392"/>
      <c r="GBI92" s="393"/>
      <c r="GBJ92" s="394"/>
      <c r="GBK92" s="395"/>
      <c r="GBL92" s="389"/>
      <c r="GBM92" s="390"/>
      <c r="GBN92" s="391"/>
      <c r="GBO92" s="392"/>
      <c r="GBP92" s="393"/>
      <c r="GBQ92" s="394"/>
      <c r="GBR92" s="395"/>
      <c r="GBS92" s="389"/>
      <c r="GBT92" s="390"/>
      <c r="GBU92" s="391"/>
      <c r="GBV92" s="392"/>
      <c r="GBW92" s="393"/>
      <c r="GBX92" s="394"/>
      <c r="GBY92" s="395"/>
      <c r="GBZ92" s="389"/>
      <c r="GCA92" s="390"/>
      <c r="GCB92" s="391"/>
      <c r="GCC92" s="392"/>
      <c r="GCD92" s="393"/>
      <c r="GCE92" s="394"/>
      <c r="GCF92" s="395"/>
      <c r="GCG92" s="389"/>
      <c r="GCH92" s="390"/>
      <c r="GCI92" s="391"/>
      <c r="GCJ92" s="392"/>
      <c r="GCK92" s="393"/>
      <c r="GCL92" s="394"/>
      <c r="GCM92" s="395"/>
      <c r="GCN92" s="389"/>
      <c r="GCO92" s="390"/>
      <c r="GCP92" s="391"/>
      <c r="GCQ92" s="392"/>
      <c r="GCR92" s="393"/>
      <c r="GCS92" s="394"/>
      <c r="GCT92" s="395"/>
      <c r="GCU92" s="389"/>
      <c r="GCV92" s="390"/>
      <c r="GCW92" s="391"/>
      <c r="GCX92" s="392"/>
      <c r="GCY92" s="393"/>
      <c r="GCZ92" s="394"/>
      <c r="GDA92" s="395"/>
      <c r="GDB92" s="389"/>
      <c r="GDC92" s="390"/>
      <c r="GDD92" s="391"/>
      <c r="GDE92" s="392"/>
      <c r="GDF92" s="393"/>
      <c r="GDG92" s="394"/>
      <c r="GDH92" s="395"/>
      <c r="GDI92" s="389"/>
      <c r="GDJ92" s="390"/>
      <c r="GDK92" s="391"/>
      <c r="GDL92" s="392"/>
      <c r="GDM92" s="393"/>
      <c r="GDN92" s="394"/>
      <c r="GDO92" s="395"/>
      <c r="GDP92" s="389"/>
      <c r="GDQ92" s="390"/>
      <c r="GDR92" s="391"/>
      <c r="GDS92" s="392"/>
      <c r="GDT92" s="393"/>
      <c r="GDU92" s="394"/>
      <c r="GDV92" s="395"/>
      <c r="GDW92" s="389"/>
      <c r="GDX92" s="390"/>
      <c r="GDY92" s="391"/>
      <c r="GDZ92" s="392"/>
      <c r="GEA92" s="393"/>
      <c r="GEB92" s="394"/>
      <c r="GEC92" s="395"/>
      <c r="GED92" s="389"/>
      <c r="GEE92" s="390"/>
      <c r="GEF92" s="391"/>
      <c r="GEG92" s="392"/>
      <c r="GEH92" s="393"/>
      <c r="GEI92" s="394"/>
      <c r="GEJ92" s="395"/>
      <c r="GEK92" s="389"/>
      <c r="GEL92" s="390"/>
      <c r="GEM92" s="391"/>
      <c r="GEN92" s="392"/>
      <c r="GEO92" s="393"/>
      <c r="GEP92" s="394"/>
      <c r="GEQ92" s="395"/>
      <c r="GER92" s="389"/>
      <c r="GES92" s="390"/>
      <c r="GET92" s="391"/>
      <c r="GEU92" s="392"/>
      <c r="GEV92" s="393"/>
      <c r="GEW92" s="394"/>
      <c r="GEX92" s="395"/>
      <c r="GEY92" s="389"/>
      <c r="GEZ92" s="390"/>
      <c r="GFA92" s="391"/>
      <c r="GFB92" s="392"/>
      <c r="GFC92" s="393"/>
      <c r="GFD92" s="394"/>
      <c r="GFE92" s="395"/>
      <c r="GFF92" s="389"/>
      <c r="GFG92" s="390"/>
      <c r="GFH92" s="391"/>
      <c r="GFI92" s="392"/>
      <c r="GFJ92" s="393"/>
      <c r="GFK92" s="394"/>
      <c r="GFL92" s="395"/>
      <c r="GFM92" s="389"/>
      <c r="GFN92" s="390"/>
      <c r="GFO92" s="391"/>
      <c r="GFP92" s="392"/>
      <c r="GFQ92" s="393"/>
      <c r="GFR92" s="394"/>
      <c r="GFS92" s="395"/>
      <c r="GFT92" s="389"/>
      <c r="GFU92" s="390"/>
      <c r="GFV92" s="391"/>
      <c r="GFW92" s="392"/>
      <c r="GFX92" s="393"/>
      <c r="GFY92" s="394"/>
      <c r="GFZ92" s="395"/>
      <c r="GGA92" s="389"/>
      <c r="GGB92" s="390"/>
      <c r="GGC92" s="391"/>
      <c r="GGD92" s="392"/>
      <c r="GGE92" s="393"/>
      <c r="GGF92" s="394"/>
      <c r="GGG92" s="395"/>
      <c r="GGH92" s="389"/>
      <c r="GGI92" s="390"/>
      <c r="GGJ92" s="391"/>
      <c r="GGK92" s="392"/>
      <c r="GGL92" s="393"/>
      <c r="GGM92" s="394"/>
      <c r="GGN92" s="395"/>
      <c r="GGO92" s="389"/>
      <c r="GGP92" s="390"/>
      <c r="GGQ92" s="391"/>
      <c r="GGR92" s="392"/>
      <c r="GGS92" s="393"/>
      <c r="GGT92" s="394"/>
      <c r="GGU92" s="395"/>
      <c r="GGV92" s="389"/>
      <c r="GGW92" s="390"/>
      <c r="GGX92" s="391"/>
      <c r="GGY92" s="392"/>
      <c r="GGZ92" s="393"/>
      <c r="GHA92" s="394"/>
      <c r="GHB92" s="395"/>
      <c r="GHC92" s="389"/>
      <c r="GHD92" s="390"/>
      <c r="GHE92" s="391"/>
      <c r="GHF92" s="392"/>
      <c r="GHG92" s="393"/>
      <c r="GHH92" s="394"/>
      <c r="GHI92" s="395"/>
      <c r="GHJ92" s="389"/>
      <c r="GHK92" s="390"/>
      <c r="GHL92" s="391"/>
      <c r="GHM92" s="392"/>
      <c r="GHN92" s="393"/>
      <c r="GHO92" s="394"/>
      <c r="GHP92" s="395"/>
      <c r="GHQ92" s="389"/>
      <c r="GHR92" s="390"/>
      <c r="GHS92" s="391"/>
      <c r="GHT92" s="392"/>
      <c r="GHU92" s="393"/>
      <c r="GHV92" s="394"/>
      <c r="GHW92" s="395"/>
      <c r="GHX92" s="389"/>
      <c r="GHY92" s="390"/>
      <c r="GHZ92" s="391"/>
      <c r="GIA92" s="392"/>
      <c r="GIB92" s="393"/>
      <c r="GIC92" s="394"/>
      <c r="GID92" s="395"/>
      <c r="GIE92" s="389"/>
      <c r="GIF92" s="390"/>
      <c r="GIG92" s="391"/>
      <c r="GIH92" s="392"/>
      <c r="GII92" s="393"/>
      <c r="GIJ92" s="394"/>
      <c r="GIK92" s="395"/>
      <c r="GIL92" s="389"/>
      <c r="GIM92" s="390"/>
      <c r="GIN92" s="391"/>
      <c r="GIO92" s="392"/>
      <c r="GIP92" s="393"/>
      <c r="GIQ92" s="394"/>
      <c r="GIR92" s="395"/>
      <c r="GIS92" s="389"/>
      <c r="GIT92" s="390"/>
      <c r="GIU92" s="391"/>
      <c r="GIV92" s="392"/>
      <c r="GIW92" s="393"/>
      <c r="GIX92" s="394"/>
      <c r="GIY92" s="395"/>
      <c r="GIZ92" s="389"/>
      <c r="GJA92" s="390"/>
      <c r="GJB92" s="391"/>
      <c r="GJC92" s="392"/>
      <c r="GJD92" s="393"/>
      <c r="GJE92" s="394"/>
      <c r="GJF92" s="395"/>
      <c r="GJG92" s="389"/>
      <c r="GJH92" s="390"/>
      <c r="GJI92" s="391"/>
      <c r="GJJ92" s="392"/>
      <c r="GJK92" s="393"/>
      <c r="GJL92" s="394"/>
      <c r="GJM92" s="395"/>
      <c r="GJN92" s="389"/>
      <c r="GJO92" s="390"/>
      <c r="GJP92" s="391"/>
      <c r="GJQ92" s="392"/>
      <c r="GJR92" s="393"/>
      <c r="GJS92" s="394"/>
      <c r="GJT92" s="395"/>
      <c r="GJU92" s="389"/>
      <c r="GJV92" s="390"/>
      <c r="GJW92" s="391"/>
      <c r="GJX92" s="392"/>
      <c r="GJY92" s="393"/>
      <c r="GJZ92" s="394"/>
      <c r="GKA92" s="395"/>
      <c r="GKB92" s="389"/>
      <c r="GKC92" s="390"/>
      <c r="GKD92" s="391"/>
      <c r="GKE92" s="392"/>
      <c r="GKF92" s="393"/>
      <c r="GKG92" s="394"/>
      <c r="GKH92" s="395"/>
      <c r="GKI92" s="389"/>
      <c r="GKJ92" s="390"/>
      <c r="GKK92" s="391"/>
      <c r="GKL92" s="392"/>
      <c r="GKM92" s="393"/>
      <c r="GKN92" s="394"/>
      <c r="GKO92" s="395"/>
      <c r="GKP92" s="389"/>
      <c r="GKQ92" s="390"/>
      <c r="GKR92" s="391"/>
      <c r="GKS92" s="392"/>
      <c r="GKT92" s="393"/>
      <c r="GKU92" s="394"/>
      <c r="GKV92" s="395"/>
      <c r="GKW92" s="389"/>
      <c r="GKX92" s="390"/>
      <c r="GKY92" s="391"/>
      <c r="GKZ92" s="392"/>
      <c r="GLA92" s="393"/>
      <c r="GLB92" s="394"/>
      <c r="GLC92" s="395"/>
      <c r="GLD92" s="389"/>
      <c r="GLE92" s="390"/>
      <c r="GLF92" s="391"/>
      <c r="GLG92" s="392"/>
      <c r="GLH92" s="393"/>
      <c r="GLI92" s="394"/>
      <c r="GLJ92" s="395"/>
      <c r="GLK92" s="389"/>
      <c r="GLL92" s="390"/>
      <c r="GLM92" s="391"/>
      <c r="GLN92" s="392"/>
      <c r="GLO92" s="393"/>
      <c r="GLP92" s="394"/>
      <c r="GLQ92" s="395"/>
      <c r="GLR92" s="389"/>
      <c r="GLS92" s="390"/>
      <c r="GLT92" s="391"/>
      <c r="GLU92" s="392"/>
      <c r="GLV92" s="393"/>
      <c r="GLW92" s="394"/>
      <c r="GLX92" s="395"/>
      <c r="GLY92" s="389"/>
      <c r="GLZ92" s="390"/>
      <c r="GMA92" s="391"/>
      <c r="GMB92" s="392"/>
      <c r="GMC92" s="393"/>
      <c r="GMD92" s="394"/>
      <c r="GME92" s="395"/>
      <c r="GMF92" s="389"/>
      <c r="GMG92" s="390"/>
      <c r="GMH92" s="391"/>
      <c r="GMI92" s="392"/>
      <c r="GMJ92" s="393"/>
      <c r="GMK92" s="394"/>
      <c r="GML92" s="395"/>
      <c r="GMM92" s="389"/>
      <c r="GMN92" s="390"/>
      <c r="GMO92" s="391"/>
      <c r="GMP92" s="392"/>
      <c r="GMQ92" s="393"/>
      <c r="GMR92" s="394"/>
      <c r="GMS92" s="395"/>
      <c r="GMT92" s="389"/>
      <c r="GMU92" s="390"/>
      <c r="GMV92" s="391"/>
      <c r="GMW92" s="392"/>
      <c r="GMX92" s="393"/>
      <c r="GMY92" s="394"/>
      <c r="GMZ92" s="395"/>
      <c r="GNA92" s="389"/>
      <c r="GNB92" s="390"/>
      <c r="GNC92" s="391"/>
      <c r="GND92" s="392"/>
      <c r="GNE92" s="393"/>
      <c r="GNF92" s="394"/>
      <c r="GNG92" s="395"/>
      <c r="GNH92" s="389"/>
      <c r="GNI92" s="390"/>
      <c r="GNJ92" s="391"/>
      <c r="GNK92" s="392"/>
      <c r="GNL92" s="393"/>
      <c r="GNM92" s="394"/>
      <c r="GNN92" s="395"/>
      <c r="GNO92" s="389"/>
      <c r="GNP92" s="390"/>
      <c r="GNQ92" s="391"/>
      <c r="GNR92" s="392"/>
      <c r="GNS92" s="393"/>
      <c r="GNT92" s="394"/>
      <c r="GNU92" s="395"/>
      <c r="GNV92" s="389"/>
      <c r="GNW92" s="390"/>
      <c r="GNX92" s="391"/>
      <c r="GNY92" s="392"/>
      <c r="GNZ92" s="393"/>
      <c r="GOA92" s="394"/>
      <c r="GOB92" s="395"/>
      <c r="GOC92" s="389"/>
      <c r="GOD92" s="390"/>
      <c r="GOE92" s="391"/>
      <c r="GOF92" s="392"/>
      <c r="GOG92" s="393"/>
      <c r="GOH92" s="394"/>
      <c r="GOI92" s="395"/>
      <c r="GOJ92" s="389"/>
      <c r="GOK92" s="390"/>
      <c r="GOL92" s="391"/>
      <c r="GOM92" s="392"/>
      <c r="GON92" s="393"/>
      <c r="GOO92" s="394"/>
      <c r="GOP92" s="395"/>
      <c r="GOQ92" s="389"/>
      <c r="GOR92" s="390"/>
      <c r="GOS92" s="391"/>
      <c r="GOT92" s="392"/>
      <c r="GOU92" s="393"/>
      <c r="GOV92" s="394"/>
      <c r="GOW92" s="395"/>
      <c r="GOX92" s="389"/>
      <c r="GOY92" s="390"/>
      <c r="GOZ92" s="391"/>
      <c r="GPA92" s="392"/>
      <c r="GPB92" s="393"/>
      <c r="GPC92" s="394"/>
      <c r="GPD92" s="395"/>
      <c r="GPE92" s="389"/>
      <c r="GPF92" s="390"/>
      <c r="GPG92" s="391"/>
      <c r="GPH92" s="392"/>
      <c r="GPI92" s="393"/>
      <c r="GPJ92" s="394"/>
      <c r="GPK92" s="395"/>
      <c r="GPL92" s="389"/>
      <c r="GPM92" s="390"/>
      <c r="GPN92" s="391"/>
      <c r="GPO92" s="392"/>
      <c r="GPP92" s="393"/>
      <c r="GPQ92" s="394"/>
      <c r="GPR92" s="395"/>
      <c r="GPS92" s="389"/>
      <c r="GPT92" s="390"/>
      <c r="GPU92" s="391"/>
      <c r="GPV92" s="392"/>
      <c r="GPW92" s="393"/>
      <c r="GPX92" s="394"/>
      <c r="GPY92" s="395"/>
      <c r="GPZ92" s="389"/>
      <c r="GQA92" s="390"/>
      <c r="GQB92" s="391"/>
      <c r="GQC92" s="392"/>
      <c r="GQD92" s="393"/>
      <c r="GQE92" s="394"/>
      <c r="GQF92" s="395"/>
      <c r="GQG92" s="389"/>
      <c r="GQH92" s="390"/>
      <c r="GQI92" s="391"/>
      <c r="GQJ92" s="392"/>
      <c r="GQK92" s="393"/>
      <c r="GQL92" s="394"/>
      <c r="GQM92" s="395"/>
      <c r="GQN92" s="389"/>
      <c r="GQO92" s="390"/>
      <c r="GQP92" s="391"/>
      <c r="GQQ92" s="392"/>
      <c r="GQR92" s="393"/>
      <c r="GQS92" s="394"/>
      <c r="GQT92" s="395"/>
      <c r="GQU92" s="389"/>
      <c r="GQV92" s="390"/>
      <c r="GQW92" s="391"/>
      <c r="GQX92" s="392"/>
      <c r="GQY92" s="393"/>
      <c r="GQZ92" s="394"/>
      <c r="GRA92" s="395"/>
      <c r="GRB92" s="389"/>
      <c r="GRC92" s="390"/>
      <c r="GRD92" s="391"/>
      <c r="GRE92" s="392"/>
      <c r="GRF92" s="393"/>
      <c r="GRG92" s="394"/>
      <c r="GRH92" s="395"/>
      <c r="GRI92" s="389"/>
      <c r="GRJ92" s="390"/>
      <c r="GRK92" s="391"/>
      <c r="GRL92" s="392"/>
      <c r="GRM92" s="393"/>
      <c r="GRN92" s="394"/>
      <c r="GRO92" s="395"/>
      <c r="GRP92" s="389"/>
      <c r="GRQ92" s="390"/>
      <c r="GRR92" s="391"/>
      <c r="GRS92" s="392"/>
      <c r="GRT92" s="393"/>
      <c r="GRU92" s="394"/>
      <c r="GRV92" s="395"/>
      <c r="GRW92" s="389"/>
      <c r="GRX92" s="390"/>
      <c r="GRY92" s="391"/>
      <c r="GRZ92" s="392"/>
      <c r="GSA92" s="393"/>
      <c r="GSB92" s="394"/>
      <c r="GSC92" s="395"/>
      <c r="GSD92" s="389"/>
      <c r="GSE92" s="390"/>
      <c r="GSF92" s="391"/>
      <c r="GSG92" s="392"/>
      <c r="GSH92" s="393"/>
      <c r="GSI92" s="394"/>
      <c r="GSJ92" s="395"/>
      <c r="GSK92" s="389"/>
      <c r="GSL92" s="390"/>
      <c r="GSM92" s="391"/>
      <c r="GSN92" s="392"/>
      <c r="GSO92" s="393"/>
      <c r="GSP92" s="394"/>
      <c r="GSQ92" s="395"/>
      <c r="GSR92" s="389"/>
      <c r="GSS92" s="390"/>
      <c r="GST92" s="391"/>
      <c r="GSU92" s="392"/>
      <c r="GSV92" s="393"/>
      <c r="GSW92" s="394"/>
      <c r="GSX92" s="395"/>
      <c r="GSY92" s="389"/>
      <c r="GSZ92" s="390"/>
      <c r="GTA92" s="391"/>
      <c r="GTB92" s="392"/>
      <c r="GTC92" s="393"/>
      <c r="GTD92" s="394"/>
      <c r="GTE92" s="395"/>
      <c r="GTF92" s="389"/>
      <c r="GTG92" s="390"/>
      <c r="GTH92" s="391"/>
      <c r="GTI92" s="392"/>
      <c r="GTJ92" s="393"/>
      <c r="GTK92" s="394"/>
      <c r="GTL92" s="395"/>
      <c r="GTM92" s="389"/>
      <c r="GTN92" s="390"/>
      <c r="GTO92" s="391"/>
      <c r="GTP92" s="392"/>
      <c r="GTQ92" s="393"/>
      <c r="GTR92" s="394"/>
      <c r="GTS92" s="395"/>
      <c r="GTT92" s="389"/>
      <c r="GTU92" s="390"/>
      <c r="GTV92" s="391"/>
      <c r="GTW92" s="392"/>
      <c r="GTX92" s="393"/>
      <c r="GTY92" s="394"/>
      <c r="GTZ92" s="395"/>
      <c r="GUA92" s="389"/>
      <c r="GUB92" s="390"/>
      <c r="GUC92" s="391"/>
      <c r="GUD92" s="392"/>
      <c r="GUE92" s="393"/>
      <c r="GUF92" s="394"/>
      <c r="GUG92" s="395"/>
      <c r="GUH92" s="389"/>
      <c r="GUI92" s="390"/>
      <c r="GUJ92" s="391"/>
      <c r="GUK92" s="392"/>
      <c r="GUL92" s="393"/>
      <c r="GUM92" s="394"/>
      <c r="GUN92" s="395"/>
      <c r="GUO92" s="389"/>
      <c r="GUP92" s="390"/>
      <c r="GUQ92" s="391"/>
      <c r="GUR92" s="392"/>
      <c r="GUS92" s="393"/>
      <c r="GUT92" s="394"/>
      <c r="GUU92" s="395"/>
      <c r="GUV92" s="389"/>
      <c r="GUW92" s="390"/>
      <c r="GUX92" s="391"/>
      <c r="GUY92" s="392"/>
      <c r="GUZ92" s="393"/>
      <c r="GVA92" s="394"/>
      <c r="GVB92" s="395"/>
      <c r="GVC92" s="389"/>
      <c r="GVD92" s="390"/>
      <c r="GVE92" s="391"/>
      <c r="GVF92" s="392"/>
      <c r="GVG92" s="393"/>
      <c r="GVH92" s="394"/>
      <c r="GVI92" s="395"/>
      <c r="GVJ92" s="389"/>
      <c r="GVK92" s="390"/>
      <c r="GVL92" s="391"/>
      <c r="GVM92" s="392"/>
      <c r="GVN92" s="393"/>
      <c r="GVO92" s="394"/>
      <c r="GVP92" s="395"/>
      <c r="GVQ92" s="389"/>
      <c r="GVR92" s="390"/>
      <c r="GVS92" s="391"/>
      <c r="GVT92" s="392"/>
      <c r="GVU92" s="393"/>
      <c r="GVV92" s="394"/>
      <c r="GVW92" s="395"/>
      <c r="GVX92" s="389"/>
      <c r="GVY92" s="390"/>
      <c r="GVZ92" s="391"/>
      <c r="GWA92" s="392"/>
      <c r="GWB92" s="393"/>
      <c r="GWC92" s="394"/>
      <c r="GWD92" s="395"/>
      <c r="GWE92" s="389"/>
      <c r="GWF92" s="390"/>
      <c r="GWG92" s="391"/>
      <c r="GWH92" s="392"/>
      <c r="GWI92" s="393"/>
      <c r="GWJ92" s="394"/>
      <c r="GWK92" s="395"/>
      <c r="GWL92" s="389"/>
      <c r="GWM92" s="390"/>
      <c r="GWN92" s="391"/>
      <c r="GWO92" s="392"/>
      <c r="GWP92" s="393"/>
      <c r="GWQ92" s="394"/>
      <c r="GWR92" s="395"/>
      <c r="GWS92" s="389"/>
      <c r="GWT92" s="390"/>
      <c r="GWU92" s="391"/>
      <c r="GWV92" s="392"/>
      <c r="GWW92" s="393"/>
      <c r="GWX92" s="394"/>
      <c r="GWY92" s="395"/>
      <c r="GWZ92" s="389"/>
      <c r="GXA92" s="390"/>
      <c r="GXB92" s="391"/>
      <c r="GXC92" s="392"/>
      <c r="GXD92" s="393"/>
      <c r="GXE92" s="394"/>
      <c r="GXF92" s="395"/>
      <c r="GXG92" s="389"/>
      <c r="GXH92" s="390"/>
      <c r="GXI92" s="391"/>
      <c r="GXJ92" s="392"/>
      <c r="GXK92" s="393"/>
      <c r="GXL92" s="394"/>
      <c r="GXM92" s="395"/>
      <c r="GXN92" s="389"/>
      <c r="GXO92" s="390"/>
      <c r="GXP92" s="391"/>
      <c r="GXQ92" s="392"/>
      <c r="GXR92" s="393"/>
      <c r="GXS92" s="394"/>
      <c r="GXT92" s="395"/>
      <c r="GXU92" s="389"/>
      <c r="GXV92" s="390"/>
      <c r="GXW92" s="391"/>
      <c r="GXX92" s="392"/>
      <c r="GXY92" s="393"/>
      <c r="GXZ92" s="394"/>
      <c r="GYA92" s="395"/>
      <c r="GYB92" s="389"/>
      <c r="GYC92" s="390"/>
      <c r="GYD92" s="391"/>
      <c r="GYE92" s="392"/>
      <c r="GYF92" s="393"/>
      <c r="GYG92" s="394"/>
      <c r="GYH92" s="395"/>
      <c r="GYI92" s="389"/>
      <c r="GYJ92" s="390"/>
      <c r="GYK92" s="391"/>
      <c r="GYL92" s="392"/>
      <c r="GYM92" s="393"/>
      <c r="GYN92" s="394"/>
      <c r="GYO92" s="395"/>
      <c r="GYP92" s="389"/>
      <c r="GYQ92" s="390"/>
      <c r="GYR92" s="391"/>
      <c r="GYS92" s="392"/>
      <c r="GYT92" s="393"/>
      <c r="GYU92" s="394"/>
      <c r="GYV92" s="395"/>
      <c r="GYW92" s="389"/>
      <c r="GYX92" s="390"/>
      <c r="GYY92" s="391"/>
      <c r="GYZ92" s="392"/>
      <c r="GZA92" s="393"/>
      <c r="GZB92" s="394"/>
      <c r="GZC92" s="395"/>
      <c r="GZD92" s="389"/>
      <c r="GZE92" s="390"/>
      <c r="GZF92" s="391"/>
      <c r="GZG92" s="392"/>
      <c r="GZH92" s="393"/>
      <c r="GZI92" s="394"/>
      <c r="GZJ92" s="395"/>
      <c r="GZK92" s="389"/>
      <c r="GZL92" s="390"/>
      <c r="GZM92" s="391"/>
      <c r="GZN92" s="392"/>
      <c r="GZO92" s="393"/>
      <c r="GZP92" s="394"/>
      <c r="GZQ92" s="395"/>
      <c r="GZR92" s="389"/>
      <c r="GZS92" s="390"/>
      <c r="GZT92" s="391"/>
      <c r="GZU92" s="392"/>
      <c r="GZV92" s="393"/>
      <c r="GZW92" s="394"/>
      <c r="GZX92" s="395"/>
      <c r="GZY92" s="389"/>
      <c r="GZZ92" s="390"/>
      <c r="HAA92" s="391"/>
      <c r="HAB92" s="392"/>
      <c r="HAC92" s="393"/>
      <c r="HAD92" s="394"/>
      <c r="HAE92" s="395"/>
      <c r="HAF92" s="389"/>
      <c r="HAG92" s="390"/>
      <c r="HAH92" s="391"/>
      <c r="HAI92" s="392"/>
      <c r="HAJ92" s="393"/>
      <c r="HAK92" s="394"/>
      <c r="HAL92" s="395"/>
      <c r="HAM92" s="389"/>
      <c r="HAN92" s="390"/>
      <c r="HAO92" s="391"/>
      <c r="HAP92" s="392"/>
      <c r="HAQ92" s="393"/>
      <c r="HAR92" s="394"/>
      <c r="HAS92" s="395"/>
      <c r="HAT92" s="389"/>
      <c r="HAU92" s="390"/>
      <c r="HAV92" s="391"/>
      <c r="HAW92" s="392"/>
      <c r="HAX92" s="393"/>
      <c r="HAY92" s="394"/>
      <c r="HAZ92" s="395"/>
      <c r="HBA92" s="389"/>
      <c r="HBB92" s="390"/>
      <c r="HBC92" s="391"/>
      <c r="HBD92" s="392"/>
      <c r="HBE92" s="393"/>
      <c r="HBF92" s="394"/>
      <c r="HBG92" s="395"/>
      <c r="HBH92" s="389"/>
      <c r="HBI92" s="390"/>
      <c r="HBJ92" s="391"/>
      <c r="HBK92" s="392"/>
      <c r="HBL92" s="393"/>
      <c r="HBM92" s="394"/>
      <c r="HBN92" s="395"/>
      <c r="HBO92" s="389"/>
      <c r="HBP92" s="390"/>
      <c r="HBQ92" s="391"/>
      <c r="HBR92" s="392"/>
      <c r="HBS92" s="393"/>
      <c r="HBT92" s="394"/>
      <c r="HBU92" s="395"/>
      <c r="HBV92" s="389"/>
      <c r="HBW92" s="390"/>
      <c r="HBX92" s="391"/>
      <c r="HBY92" s="392"/>
      <c r="HBZ92" s="393"/>
      <c r="HCA92" s="394"/>
      <c r="HCB92" s="395"/>
      <c r="HCC92" s="389"/>
      <c r="HCD92" s="390"/>
      <c r="HCE92" s="391"/>
      <c r="HCF92" s="392"/>
      <c r="HCG92" s="393"/>
      <c r="HCH92" s="394"/>
      <c r="HCI92" s="395"/>
      <c r="HCJ92" s="389"/>
      <c r="HCK92" s="390"/>
      <c r="HCL92" s="391"/>
      <c r="HCM92" s="392"/>
      <c r="HCN92" s="393"/>
      <c r="HCO92" s="394"/>
      <c r="HCP92" s="395"/>
      <c r="HCQ92" s="389"/>
      <c r="HCR92" s="390"/>
      <c r="HCS92" s="391"/>
      <c r="HCT92" s="392"/>
      <c r="HCU92" s="393"/>
      <c r="HCV92" s="394"/>
      <c r="HCW92" s="395"/>
      <c r="HCX92" s="389"/>
      <c r="HCY92" s="390"/>
      <c r="HCZ92" s="391"/>
      <c r="HDA92" s="392"/>
      <c r="HDB92" s="393"/>
      <c r="HDC92" s="394"/>
      <c r="HDD92" s="395"/>
      <c r="HDE92" s="389"/>
      <c r="HDF92" s="390"/>
      <c r="HDG92" s="391"/>
      <c r="HDH92" s="392"/>
      <c r="HDI92" s="393"/>
      <c r="HDJ92" s="394"/>
      <c r="HDK92" s="395"/>
      <c r="HDL92" s="389"/>
      <c r="HDM92" s="390"/>
      <c r="HDN92" s="391"/>
      <c r="HDO92" s="392"/>
      <c r="HDP92" s="393"/>
      <c r="HDQ92" s="394"/>
      <c r="HDR92" s="395"/>
      <c r="HDS92" s="389"/>
      <c r="HDT92" s="390"/>
      <c r="HDU92" s="391"/>
      <c r="HDV92" s="392"/>
      <c r="HDW92" s="393"/>
      <c r="HDX92" s="394"/>
      <c r="HDY92" s="395"/>
      <c r="HDZ92" s="389"/>
      <c r="HEA92" s="390"/>
      <c r="HEB92" s="391"/>
      <c r="HEC92" s="392"/>
      <c r="HED92" s="393"/>
      <c r="HEE92" s="394"/>
      <c r="HEF92" s="395"/>
      <c r="HEG92" s="389"/>
      <c r="HEH92" s="390"/>
      <c r="HEI92" s="391"/>
      <c r="HEJ92" s="392"/>
      <c r="HEK92" s="393"/>
      <c r="HEL92" s="394"/>
      <c r="HEM92" s="395"/>
      <c r="HEN92" s="389"/>
      <c r="HEO92" s="390"/>
      <c r="HEP92" s="391"/>
      <c r="HEQ92" s="392"/>
      <c r="HER92" s="393"/>
      <c r="HES92" s="394"/>
      <c r="HET92" s="395"/>
      <c r="HEU92" s="389"/>
      <c r="HEV92" s="390"/>
      <c r="HEW92" s="391"/>
      <c r="HEX92" s="392"/>
      <c r="HEY92" s="393"/>
      <c r="HEZ92" s="394"/>
      <c r="HFA92" s="395"/>
      <c r="HFB92" s="389"/>
      <c r="HFC92" s="390"/>
      <c r="HFD92" s="391"/>
      <c r="HFE92" s="392"/>
      <c r="HFF92" s="393"/>
      <c r="HFG92" s="394"/>
      <c r="HFH92" s="395"/>
      <c r="HFI92" s="389"/>
      <c r="HFJ92" s="390"/>
      <c r="HFK92" s="391"/>
      <c r="HFL92" s="392"/>
      <c r="HFM92" s="393"/>
      <c r="HFN92" s="394"/>
      <c r="HFO92" s="395"/>
      <c r="HFP92" s="389"/>
      <c r="HFQ92" s="390"/>
      <c r="HFR92" s="391"/>
      <c r="HFS92" s="392"/>
      <c r="HFT92" s="393"/>
      <c r="HFU92" s="394"/>
      <c r="HFV92" s="395"/>
      <c r="HFW92" s="389"/>
      <c r="HFX92" s="390"/>
      <c r="HFY92" s="391"/>
      <c r="HFZ92" s="392"/>
      <c r="HGA92" s="393"/>
      <c r="HGB92" s="394"/>
      <c r="HGC92" s="395"/>
      <c r="HGD92" s="389"/>
      <c r="HGE92" s="390"/>
      <c r="HGF92" s="391"/>
      <c r="HGG92" s="392"/>
      <c r="HGH92" s="393"/>
      <c r="HGI92" s="394"/>
      <c r="HGJ92" s="395"/>
      <c r="HGK92" s="389"/>
      <c r="HGL92" s="390"/>
      <c r="HGM92" s="391"/>
      <c r="HGN92" s="392"/>
      <c r="HGO92" s="393"/>
      <c r="HGP92" s="394"/>
      <c r="HGQ92" s="395"/>
      <c r="HGR92" s="389"/>
      <c r="HGS92" s="390"/>
      <c r="HGT92" s="391"/>
      <c r="HGU92" s="392"/>
      <c r="HGV92" s="393"/>
      <c r="HGW92" s="394"/>
      <c r="HGX92" s="395"/>
      <c r="HGY92" s="389"/>
      <c r="HGZ92" s="390"/>
      <c r="HHA92" s="391"/>
      <c r="HHB92" s="392"/>
      <c r="HHC92" s="393"/>
      <c r="HHD92" s="394"/>
      <c r="HHE92" s="395"/>
      <c r="HHF92" s="389"/>
      <c r="HHG92" s="390"/>
      <c r="HHH92" s="391"/>
      <c r="HHI92" s="392"/>
      <c r="HHJ92" s="393"/>
      <c r="HHK92" s="394"/>
      <c r="HHL92" s="395"/>
      <c r="HHM92" s="389"/>
      <c r="HHN92" s="390"/>
      <c r="HHO92" s="391"/>
      <c r="HHP92" s="392"/>
      <c r="HHQ92" s="393"/>
      <c r="HHR92" s="394"/>
      <c r="HHS92" s="395"/>
      <c r="HHT92" s="389"/>
      <c r="HHU92" s="390"/>
      <c r="HHV92" s="391"/>
      <c r="HHW92" s="392"/>
      <c r="HHX92" s="393"/>
      <c r="HHY92" s="394"/>
      <c r="HHZ92" s="395"/>
      <c r="HIA92" s="389"/>
      <c r="HIB92" s="390"/>
      <c r="HIC92" s="391"/>
      <c r="HID92" s="392"/>
      <c r="HIE92" s="393"/>
      <c r="HIF92" s="394"/>
      <c r="HIG92" s="395"/>
      <c r="HIH92" s="389"/>
      <c r="HII92" s="390"/>
      <c r="HIJ92" s="391"/>
      <c r="HIK92" s="392"/>
      <c r="HIL92" s="393"/>
      <c r="HIM92" s="394"/>
      <c r="HIN92" s="395"/>
      <c r="HIO92" s="389"/>
      <c r="HIP92" s="390"/>
      <c r="HIQ92" s="391"/>
      <c r="HIR92" s="392"/>
      <c r="HIS92" s="393"/>
      <c r="HIT92" s="394"/>
      <c r="HIU92" s="395"/>
      <c r="HIV92" s="389"/>
      <c r="HIW92" s="390"/>
      <c r="HIX92" s="391"/>
      <c r="HIY92" s="392"/>
      <c r="HIZ92" s="393"/>
      <c r="HJA92" s="394"/>
      <c r="HJB92" s="395"/>
      <c r="HJC92" s="389"/>
      <c r="HJD92" s="390"/>
      <c r="HJE92" s="391"/>
      <c r="HJF92" s="392"/>
      <c r="HJG92" s="393"/>
      <c r="HJH92" s="394"/>
      <c r="HJI92" s="395"/>
      <c r="HJJ92" s="389"/>
      <c r="HJK92" s="390"/>
      <c r="HJL92" s="391"/>
      <c r="HJM92" s="392"/>
      <c r="HJN92" s="393"/>
      <c r="HJO92" s="394"/>
      <c r="HJP92" s="395"/>
      <c r="HJQ92" s="389"/>
      <c r="HJR92" s="390"/>
      <c r="HJS92" s="391"/>
      <c r="HJT92" s="392"/>
      <c r="HJU92" s="393"/>
      <c r="HJV92" s="394"/>
      <c r="HJW92" s="395"/>
      <c r="HJX92" s="389"/>
      <c r="HJY92" s="390"/>
      <c r="HJZ92" s="391"/>
      <c r="HKA92" s="392"/>
      <c r="HKB92" s="393"/>
      <c r="HKC92" s="394"/>
      <c r="HKD92" s="395"/>
      <c r="HKE92" s="389"/>
      <c r="HKF92" s="390"/>
      <c r="HKG92" s="391"/>
      <c r="HKH92" s="392"/>
      <c r="HKI92" s="393"/>
      <c r="HKJ92" s="394"/>
      <c r="HKK92" s="395"/>
      <c r="HKL92" s="389"/>
      <c r="HKM92" s="390"/>
      <c r="HKN92" s="391"/>
      <c r="HKO92" s="392"/>
      <c r="HKP92" s="393"/>
      <c r="HKQ92" s="394"/>
      <c r="HKR92" s="395"/>
      <c r="HKS92" s="389"/>
      <c r="HKT92" s="390"/>
      <c r="HKU92" s="391"/>
      <c r="HKV92" s="392"/>
      <c r="HKW92" s="393"/>
      <c r="HKX92" s="394"/>
      <c r="HKY92" s="395"/>
      <c r="HKZ92" s="389"/>
      <c r="HLA92" s="390"/>
      <c r="HLB92" s="391"/>
      <c r="HLC92" s="392"/>
      <c r="HLD92" s="393"/>
      <c r="HLE92" s="394"/>
      <c r="HLF92" s="395"/>
      <c r="HLG92" s="389"/>
      <c r="HLH92" s="390"/>
      <c r="HLI92" s="391"/>
      <c r="HLJ92" s="392"/>
      <c r="HLK92" s="393"/>
      <c r="HLL92" s="394"/>
      <c r="HLM92" s="395"/>
      <c r="HLN92" s="389"/>
      <c r="HLO92" s="390"/>
      <c r="HLP92" s="391"/>
      <c r="HLQ92" s="392"/>
      <c r="HLR92" s="393"/>
      <c r="HLS92" s="394"/>
      <c r="HLT92" s="395"/>
      <c r="HLU92" s="389"/>
      <c r="HLV92" s="390"/>
      <c r="HLW92" s="391"/>
      <c r="HLX92" s="392"/>
      <c r="HLY92" s="393"/>
      <c r="HLZ92" s="394"/>
      <c r="HMA92" s="395"/>
      <c r="HMB92" s="389"/>
      <c r="HMC92" s="390"/>
      <c r="HMD92" s="391"/>
      <c r="HME92" s="392"/>
      <c r="HMF92" s="393"/>
      <c r="HMG92" s="394"/>
      <c r="HMH92" s="395"/>
      <c r="HMI92" s="389"/>
      <c r="HMJ92" s="390"/>
      <c r="HMK92" s="391"/>
      <c r="HML92" s="392"/>
      <c r="HMM92" s="393"/>
      <c r="HMN92" s="394"/>
      <c r="HMO92" s="395"/>
      <c r="HMP92" s="389"/>
      <c r="HMQ92" s="390"/>
      <c r="HMR92" s="391"/>
      <c r="HMS92" s="392"/>
      <c r="HMT92" s="393"/>
      <c r="HMU92" s="394"/>
      <c r="HMV92" s="395"/>
      <c r="HMW92" s="389"/>
      <c r="HMX92" s="390"/>
      <c r="HMY92" s="391"/>
      <c r="HMZ92" s="392"/>
      <c r="HNA92" s="393"/>
      <c r="HNB92" s="394"/>
      <c r="HNC92" s="395"/>
      <c r="HND92" s="389"/>
      <c r="HNE92" s="390"/>
      <c r="HNF92" s="391"/>
      <c r="HNG92" s="392"/>
      <c r="HNH92" s="393"/>
      <c r="HNI92" s="394"/>
      <c r="HNJ92" s="395"/>
      <c r="HNK92" s="389"/>
      <c r="HNL92" s="390"/>
      <c r="HNM92" s="391"/>
      <c r="HNN92" s="392"/>
      <c r="HNO92" s="393"/>
      <c r="HNP92" s="394"/>
      <c r="HNQ92" s="395"/>
      <c r="HNR92" s="389"/>
      <c r="HNS92" s="390"/>
      <c r="HNT92" s="391"/>
      <c r="HNU92" s="392"/>
      <c r="HNV92" s="393"/>
      <c r="HNW92" s="394"/>
      <c r="HNX92" s="395"/>
      <c r="HNY92" s="389"/>
      <c r="HNZ92" s="390"/>
      <c r="HOA92" s="391"/>
      <c r="HOB92" s="392"/>
      <c r="HOC92" s="393"/>
      <c r="HOD92" s="394"/>
      <c r="HOE92" s="395"/>
      <c r="HOF92" s="389"/>
      <c r="HOG92" s="390"/>
      <c r="HOH92" s="391"/>
      <c r="HOI92" s="392"/>
      <c r="HOJ92" s="393"/>
      <c r="HOK92" s="394"/>
      <c r="HOL92" s="395"/>
      <c r="HOM92" s="389"/>
      <c r="HON92" s="390"/>
      <c r="HOO92" s="391"/>
      <c r="HOP92" s="392"/>
      <c r="HOQ92" s="393"/>
      <c r="HOR92" s="394"/>
      <c r="HOS92" s="395"/>
      <c r="HOT92" s="389"/>
      <c r="HOU92" s="390"/>
      <c r="HOV92" s="391"/>
      <c r="HOW92" s="392"/>
      <c r="HOX92" s="393"/>
      <c r="HOY92" s="394"/>
      <c r="HOZ92" s="395"/>
      <c r="HPA92" s="389"/>
      <c r="HPB92" s="390"/>
      <c r="HPC92" s="391"/>
      <c r="HPD92" s="392"/>
      <c r="HPE92" s="393"/>
      <c r="HPF92" s="394"/>
      <c r="HPG92" s="395"/>
      <c r="HPH92" s="389"/>
      <c r="HPI92" s="390"/>
      <c r="HPJ92" s="391"/>
      <c r="HPK92" s="392"/>
      <c r="HPL92" s="393"/>
      <c r="HPM92" s="394"/>
      <c r="HPN92" s="395"/>
      <c r="HPO92" s="389"/>
      <c r="HPP92" s="390"/>
      <c r="HPQ92" s="391"/>
      <c r="HPR92" s="392"/>
      <c r="HPS92" s="393"/>
      <c r="HPT92" s="394"/>
      <c r="HPU92" s="395"/>
      <c r="HPV92" s="389"/>
      <c r="HPW92" s="390"/>
      <c r="HPX92" s="391"/>
      <c r="HPY92" s="392"/>
      <c r="HPZ92" s="393"/>
      <c r="HQA92" s="394"/>
      <c r="HQB92" s="395"/>
      <c r="HQC92" s="389"/>
      <c r="HQD92" s="390"/>
      <c r="HQE92" s="391"/>
      <c r="HQF92" s="392"/>
      <c r="HQG92" s="393"/>
      <c r="HQH92" s="394"/>
      <c r="HQI92" s="395"/>
      <c r="HQJ92" s="389"/>
      <c r="HQK92" s="390"/>
      <c r="HQL92" s="391"/>
      <c r="HQM92" s="392"/>
      <c r="HQN92" s="393"/>
      <c r="HQO92" s="394"/>
      <c r="HQP92" s="395"/>
      <c r="HQQ92" s="389"/>
      <c r="HQR92" s="390"/>
      <c r="HQS92" s="391"/>
      <c r="HQT92" s="392"/>
      <c r="HQU92" s="393"/>
      <c r="HQV92" s="394"/>
      <c r="HQW92" s="395"/>
      <c r="HQX92" s="389"/>
      <c r="HQY92" s="390"/>
      <c r="HQZ92" s="391"/>
      <c r="HRA92" s="392"/>
      <c r="HRB92" s="393"/>
      <c r="HRC92" s="394"/>
      <c r="HRD92" s="395"/>
      <c r="HRE92" s="389"/>
      <c r="HRF92" s="390"/>
      <c r="HRG92" s="391"/>
      <c r="HRH92" s="392"/>
      <c r="HRI92" s="393"/>
      <c r="HRJ92" s="394"/>
      <c r="HRK92" s="395"/>
      <c r="HRL92" s="389"/>
      <c r="HRM92" s="390"/>
      <c r="HRN92" s="391"/>
      <c r="HRO92" s="392"/>
      <c r="HRP92" s="393"/>
      <c r="HRQ92" s="394"/>
      <c r="HRR92" s="395"/>
      <c r="HRS92" s="389"/>
      <c r="HRT92" s="390"/>
      <c r="HRU92" s="391"/>
      <c r="HRV92" s="392"/>
      <c r="HRW92" s="393"/>
      <c r="HRX92" s="394"/>
      <c r="HRY92" s="395"/>
      <c r="HRZ92" s="389"/>
      <c r="HSA92" s="390"/>
      <c r="HSB92" s="391"/>
      <c r="HSC92" s="392"/>
      <c r="HSD92" s="393"/>
      <c r="HSE92" s="394"/>
      <c r="HSF92" s="395"/>
      <c r="HSG92" s="389"/>
      <c r="HSH92" s="390"/>
      <c r="HSI92" s="391"/>
      <c r="HSJ92" s="392"/>
      <c r="HSK92" s="393"/>
      <c r="HSL92" s="394"/>
      <c r="HSM92" s="395"/>
      <c r="HSN92" s="389"/>
      <c r="HSO92" s="390"/>
      <c r="HSP92" s="391"/>
      <c r="HSQ92" s="392"/>
      <c r="HSR92" s="393"/>
      <c r="HSS92" s="394"/>
      <c r="HST92" s="395"/>
      <c r="HSU92" s="389"/>
      <c r="HSV92" s="390"/>
      <c r="HSW92" s="391"/>
      <c r="HSX92" s="392"/>
      <c r="HSY92" s="393"/>
      <c r="HSZ92" s="394"/>
      <c r="HTA92" s="395"/>
      <c r="HTB92" s="389"/>
      <c r="HTC92" s="390"/>
      <c r="HTD92" s="391"/>
      <c r="HTE92" s="392"/>
      <c r="HTF92" s="393"/>
      <c r="HTG92" s="394"/>
      <c r="HTH92" s="395"/>
      <c r="HTI92" s="389"/>
      <c r="HTJ92" s="390"/>
      <c r="HTK92" s="391"/>
      <c r="HTL92" s="392"/>
      <c r="HTM92" s="393"/>
      <c r="HTN92" s="394"/>
      <c r="HTO92" s="395"/>
      <c r="HTP92" s="389"/>
      <c r="HTQ92" s="390"/>
      <c r="HTR92" s="391"/>
      <c r="HTS92" s="392"/>
      <c r="HTT92" s="393"/>
      <c r="HTU92" s="394"/>
      <c r="HTV92" s="395"/>
      <c r="HTW92" s="389"/>
      <c r="HTX92" s="390"/>
      <c r="HTY92" s="391"/>
      <c r="HTZ92" s="392"/>
      <c r="HUA92" s="393"/>
      <c r="HUB92" s="394"/>
      <c r="HUC92" s="395"/>
      <c r="HUD92" s="389"/>
      <c r="HUE92" s="390"/>
      <c r="HUF92" s="391"/>
      <c r="HUG92" s="392"/>
      <c r="HUH92" s="393"/>
      <c r="HUI92" s="394"/>
      <c r="HUJ92" s="395"/>
      <c r="HUK92" s="389"/>
      <c r="HUL92" s="390"/>
      <c r="HUM92" s="391"/>
      <c r="HUN92" s="392"/>
      <c r="HUO92" s="393"/>
      <c r="HUP92" s="394"/>
      <c r="HUQ92" s="395"/>
      <c r="HUR92" s="389"/>
      <c r="HUS92" s="390"/>
      <c r="HUT92" s="391"/>
      <c r="HUU92" s="392"/>
      <c r="HUV92" s="393"/>
      <c r="HUW92" s="394"/>
      <c r="HUX92" s="395"/>
      <c r="HUY92" s="389"/>
      <c r="HUZ92" s="390"/>
      <c r="HVA92" s="391"/>
      <c r="HVB92" s="392"/>
      <c r="HVC92" s="393"/>
      <c r="HVD92" s="394"/>
      <c r="HVE92" s="395"/>
      <c r="HVF92" s="389"/>
      <c r="HVG92" s="390"/>
      <c r="HVH92" s="391"/>
      <c r="HVI92" s="392"/>
      <c r="HVJ92" s="393"/>
      <c r="HVK92" s="394"/>
      <c r="HVL92" s="395"/>
      <c r="HVM92" s="389"/>
      <c r="HVN92" s="390"/>
      <c r="HVO92" s="391"/>
      <c r="HVP92" s="392"/>
      <c r="HVQ92" s="393"/>
      <c r="HVR92" s="394"/>
      <c r="HVS92" s="395"/>
      <c r="HVT92" s="389"/>
      <c r="HVU92" s="390"/>
      <c r="HVV92" s="391"/>
      <c r="HVW92" s="392"/>
      <c r="HVX92" s="393"/>
      <c r="HVY92" s="394"/>
      <c r="HVZ92" s="395"/>
      <c r="HWA92" s="389"/>
      <c r="HWB92" s="390"/>
      <c r="HWC92" s="391"/>
      <c r="HWD92" s="392"/>
      <c r="HWE92" s="393"/>
      <c r="HWF92" s="394"/>
      <c r="HWG92" s="395"/>
      <c r="HWH92" s="389"/>
      <c r="HWI92" s="390"/>
      <c r="HWJ92" s="391"/>
      <c r="HWK92" s="392"/>
      <c r="HWL92" s="393"/>
      <c r="HWM92" s="394"/>
      <c r="HWN92" s="395"/>
      <c r="HWO92" s="389"/>
      <c r="HWP92" s="390"/>
      <c r="HWQ92" s="391"/>
      <c r="HWR92" s="392"/>
      <c r="HWS92" s="393"/>
      <c r="HWT92" s="394"/>
      <c r="HWU92" s="395"/>
      <c r="HWV92" s="389"/>
      <c r="HWW92" s="390"/>
      <c r="HWX92" s="391"/>
      <c r="HWY92" s="392"/>
      <c r="HWZ92" s="393"/>
      <c r="HXA92" s="394"/>
      <c r="HXB92" s="395"/>
      <c r="HXC92" s="389"/>
      <c r="HXD92" s="390"/>
      <c r="HXE92" s="391"/>
      <c r="HXF92" s="392"/>
      <c r="HXG92" s="393"/>
      <c r="HXH92" s="394"/>
      <c r="HXI92" s="395"/>
      <c r="HXJ92" s="389"/>
      <c r="HXK92" s="390"/>
      <c r="HXL92" s="391"/>
      <c r="HXM92" s="392"/>
      <c r="HXN92" s="393"/>
      <c r="HXO92" s="394"/>
      <c r="HXP92" s="395"/>
      <c r="HXQ92" s="389"/>
      <c r="HXR92" s="390"/>
      <c r="HXS92" s="391"/>
      <c r="HXT92" s="392"/>
      <c r="HXU92" s="393"/>
      <c r="HXV92" s="394"/>
      <c r="HXW92" s="395"/>
      <c r="HXX92" s="389"/>
      <c r="HXY92" s="390"/>
      <c r="HXZ92" s="391"/>
      <c r="HYA92" s="392"/>
      <c r="HYB92" s="393"/>
      <c r="HYC92" s="394"/>
      <c r="HYD92" s="395"/>
      <c r="HYE92" s="389"/>
      <c r="HYF92" s="390"/>
      <c r="HYG92" s="391"/>
      <c r="HYH92" s="392"/>
      <c r="HYI92" s="393"/>
      <c r="HYJ92" s="394"/>
      <c r="HYK92" s="395"/>
      <c r="HYL92" s="389"/>
      <c r="HYM92" s="390"/>
      <c r="HYN92" s="391"/>
      <c r="HYO92" s="392"/>
      <c r="HYP92" s="393"/>
      <c r="HYQ92" s="394"/>
      <c r="HYR92" s="395"/>
      <c r="HYS92" s="389"/>
      <c r="HYT92" s="390"/>
      <c r="HYU92" s="391"/>
      <c r="HYV92" s="392"/>
      <c r="HYW92" s="393"/>
      <c r="HYX92" s="394"/>
      <c r="HYY92" s="395"/>
      <c r="HYZ92" s="389"/>
      <c r="HZA92" s="390"/>
      <c r="HZB92" s="391"/>
      <c r="HZC92" s="392"/>
      <c r="HZD92" s="393"/>
      <c r="HZE92" s="394"/>
      <c r="HZF92" s="395"/>
      <c r="HZG92" s="389"/>
      <c r="HZH92" s="390"/>
      <c r="HZI92" s="391"/>
      <c r="HZJ92" s="392"/>
      <c r="HZK92" s="393"/>
      <c r="HZL92" s="394"/>
      <c r="HZM92" s="395"/>
      <c r="HZN92" s="389"/>
      <c r="HZO92" s="390"/>
      <c r="HZP92" s="391"/>
      <c r="HZQ92" s="392"/>
      <c r="HZR92" s="393"/>
      <c r="HZS92" s="394"/>
      <c r="HZT92" s="395"/>
      <c r="HZU92" s="389"/>
      <c r="HZV92" s="390"/>
      <c r="HZW92" s="391"/>
      <c r="HZX92" s="392"/>
      <c r="HZY92" s="393"/>
      <c r="HZZ92" s="394"/>
      <c r="IAA92" s="395"/>
      <c r="IAB92" s="389"/>
      <c r="IAC92" s="390"/>
      <c r="IAD92" s="391"/>
      <c r="IAE92" s="392"/>
      <c r="IAF92" s="393"/>
      <c r="IAG92" s="394"/>
      <c r="IAH92" s="395"/>
      <c r="IAI92" s="389"/>
      <c r="IAJ92" s="390"/>
      <c r="IAK92" s="391"/>
      <c r="IAL92" s="392"/>
      <c r="IAM92" s="393"/>
      <c r="IAN92" s="394"/>
      <c r="IAO92" s="395"/>
      <c r="IAP92" s="389"/>
      <c r="IAQ92" s="390"/>
      <c r="IAR92" s="391"/>
      <c r="IAS92" s="392"/>
      <c r="IAT92" s="393"/>
      <c r="IAU92" s="394"/>
      <c r="IAV92" s="395"/>
      <c r="IAW92" s="389"/>
      <c r="IAX92" s="390"/>
      <c r="IAY92" s="391"/>
      <c r="IAZ92" s="392"/>
      <c r="IBA92" s="393"/>
      <c r="IBB92" s="394"/>
      <c r="IBC92" s="395"/>
      <c r="IBD92" s="389"/>
      <c r="IBE92" s="390"/>
      <c r="IBF92" s="391"/>
      <c r="IBG92" s="392"/>
      <c r="IBH92" s="393"/>
      <c r="IBI92" s="394"/>
      <c r="IBJ92" s="395"/>
      <c r="IBK92" s="389"/>
      <c r="IBL92" s="390"/>
      <c r="IBM92" s="391"/>
      <c r="IBN92" s="392"/>
      <c r="IBO92" s="393"/>
      <c r="IBP92" s="394"/>
      <c r="IBQ92" s="395"/>
      <c r="IBR92" s="389"/>
      <c r="IBS92" s="390"/>
      <c r="IBT92" s="391"/>
      <c r="IBU92" s="392"/>
      <c r="IBV92" s="393"/>
      <c r="IBW92" s="394"/>
      <c r="IBX92" s="395"/>
      <c r="IBY92" s="389"/>
      <c r="IBZ92" s="390"/>
      <c r="ICA92" s="391"/>
      <c r="ICB92" s="392"/>
      <c r="ICC92" s="393"/>
      <c r="ICD92" s="394"/>
      <c r="ICE92" s="395"/>
      <c r="ICF92" s="389"/>
      <c r="ICG92" s="390"/>
      <c r="ICH92" s="391"/>
      <c r="ICI92" s="392"/>
      <c r="ICJ92" s="393"/>
      <c r="ICK92" s="394"/>
      <c r="ICL92" s="395"/>
      <c r="ICM92" s="389"/>
      <c r="ICN92" s="390"/>
      <c r="ICO92" s="391"/>
      <c r="ICP92" s="392"/>
      <c r="ICQ92" s="393"/>
      <c r="ICR92" s="394"/>
      <c r="ICS92" s="395"/>
      <c r="ICT92" s="389"/>
      <c r="ICU92" s="390"/>
      <c r="ICV92" s="391"/>
      <c r="ICW92" s="392"/>
      <c r="ICX92" s="393"/>
      <c r="ICY92" s="394"/>
      <c r="ICZ92" s="395"/>
      <c r="IDA92" s="389"/>
      <c r="IDB92" s="390"/>
      <c r="IDC92" s="391"/>
      <c r="IDD92" s="392"/>
      <c r="IDE92" s="393"/>
      <c r="IDF92" s="394"/>
      <c r="IDG92" s="395"/>
      <c r="IDH92" s="389"/>
      <c r="IDI92" s="390"/>
      <c r="IDJ92" s="391"/>
      <c r="IDK92" s="392"/>
      <c r="IDL92" s="393"/>
      <c r="IDM92" s="394"/>
      <c r="IDN92" s="395"/>
      <c r="IDO92" s="389"/>
      <c r="IDP92" s="390"/>
      <c r="IDQ92" s="391"/>
      <c r="IDR92" s="392"/>
      <c r="IDS92" s="393"/>
      <c r="IDT92" s="394"/>
      <c r="IDU92" s="395"/>
      <c r="IDV92" s="389"/>
      <c r="IDW92" s="390"/>
      <c r="IDX92" s="391"/>
      <c r="IDY92" s="392"/>
      <c r="IDZ92" s="393"/>
      <c r="IEA92" s="394"/>
      <c r="IEB92" s="395"/>
      <c r="IEC92" s="389"/>
      <c r="IED92" s="390"/>
      <c r="IEE92" s="391"/>
      <c r="IEF92" s="392"/>
      <c r="IEG92" s="393"/>
      <c r="IEH92" s="394"/>
      <c r="IEI92" s="395"/>
      <c r="IEJ92" s="389"/>
      <c r="IEK92" s="390"/>
      <c r="IEL92" s="391"/>
      <c r="IEM92" s="392"/>
      <c r="IEN92" s="393"/>
      <c r="IEO92" s="394"/>
      <c r="IEP92" s="395"/>
      <c r="IEQ92" s="389"/>
      <c r="IER92" s="390"/>
      <c r="IES92" s="391"/>
      <c r="IET92" s="392"/>
      <c r="IEU92" s="393"/>
      <c r="IEV92" s="394"/>
      <c r="IEW92" s="395"/>
      <c r="IEX92" s="389"/>
      <c r="IEY92" s="390"/>
      <c r="IEZ92" s="391"/>
      <c r="IFA92" s="392"/>
      <c r="IFB92" s="393"/>
      <c r="IFC92" s="394"/>
      <c r="IFD92" s="395"/>
      <c r="IFE92" s="389"/>
      <c r="IFF92" s="390"/>
      <c r="IFG92" s="391"/>
      <c r="IFH92" s="392"/>
      <c r="IFI92" s="393"/>
      <c r="IFJ92" s="394"/>
      <c r="IFK92" s="395"/>
      <c r="IFL92" s="389"/>
      <c r="IFM92" s="390"/>
      <c r="IFN92" s="391"/>
      <c r="IFO92" s="392"/>
      <c r="IFP92" s="393"/>
      <c r="IFQ92" s="394"/>
      <c r="IFR92" s="395"/>
      <c r="IFS92" s="389"/>
      <c r="IFT92" s="390"/>
      <c r="IFU92" s="391"/>
      <c r="IFV92" s="392"/>
      <c r="IFW92" s="393"/>
      <c r="IFX92" s="394"/>
      <c r="IFY92" s="395"/>
      <c r="IFZ92" s="389"/>
      <c r="IGA92" s="390"/>
      <c r="IGB92" s="391"/>
      <c r="IGC92" s="392"/>
      <c r="IGD92" s="393"/>
      <c r="IGE92" s="394"/>
      <c r="IGF92" s="395"/>
      <c r="IGG92" s="389"/>
      <c r="IGH92" s="390"/>
      <c r="IGI92" s="391"/>
      <c r="IGJ92" s="392"/>
      <c r="IGK92" s="393"/>
      <c r="IGL92" s="394"/>
      <c r="IGM92" s="395"/>
      <c r="IGN92" s="389"/>
      <c r="IGO92" s="390"/>
      <c r="IGP92" s="391"/>
      <c r="IGQ92" s="392"/>
      <c r="IGR92" s="393"/>
      <c r="IGS92" s="394"/>
      <c r="IGT92" s="395"/>
      <c r="IGU92" s="389"/>
      <c r="IGV92" s="390"/>
      <c r="IGW92" s="391"/>
      <c r="IGX92" s="392"/>
      <c r="IGY92" s="393"/>
      <c r="IGZ92" s="394"/>
      <c r="IHA92" s="395"/>
      <c r="IHB92" s="389"/>
      <c r="IHC92" s="390"/>
      <c r="IHD92" s="391"/>
      <c r="IHE92" s="392"/>
      <c r="IHF92" s="393"/>
      <c r="IHG92" s="394"/>
      <c r="IHH92" s="395"/>
      <c r="IHI92" s="389"/>
      <c r="IHJ92" s="390"/>
      <c r="IHK92" s="391"/>
      <c r="IHL92" s="392"/>
      <c r="IHM92" s="393"/>
      <c r="IHN92" s="394"/>
      <c r="IHO92" s="395"/>
      <c r="IHP92" s="389"/>
      <c r="IHQ92" s="390"/>
      <c r="IHR92" s="391"/>
      <c r="IHS92" s="392"/>
      <c r="IHT92" s="393"/>
      <c r="IHU92" s="394"/>
      <c r="IHV92" s="395"/>
      <c r="IHW92" s="389"/>
      <c r="IHX92" s="390"/>
      <c r="IHY92" s="391"/>
      <c r="IHZ92" s="392"/>
      <c r="IIA92" s="393"/>
      <c r="IIB92" s="394"/>
      <c r="IIC92" s="395"/>
      <c r="IID92" s="389"/>
      <c r="IIE92" s="390"/>
      <c r="IIF92" s="391"/>
      <c r="IIG92" s="392"/>
      <c r="IIH92" s="393"/>
      <c r="III92" s="394"/>
      <c r="IIJ92" s="395"/>
      <c r="IIK92" s="389"/>
      <c r="IIL92" s="390"/>
      <c r="IIM92" s="391"/>
      <c r="IIN92" s="392"/>
      <c r="IIO92" s="393"/>
      <c r="IIP92" s="394"/>
      <c r="IIQ92" s="395"/>
      <c r="IIR92" s="389"/>
      <c r="IIS92" s="390"/>
      <c r="IIT92" s="391"/>
      <c r="IIU92" s="392"/>
      <c r="IIV92" s="393"/>
      <c r="IIW92" s="394"/>
      <c r="IIX92" s="395"/>
      <c r="IIY92" s="389"/>
      <c r="IIZ92" s="390"/>
      <c r="IJA92" s="391"/>
      <c r="IJB92" s="392"/>
      <c r="IJC92" s="393"/>
      <c r="IJD92" s="394"/>
      <c r="IJE92" s="395"/>
      <c r="IJF92" s="389"/>
      <c r="IJG92" s="390"/>
      <c r="IJH92" s="391"/>
      <c r="IJI92" s="392"/>
      <c r="IJJ92" s="393"/>
      <c r="IJK92" s="394"/>
      <c r="IJL92" s="395"/>
      <c r="IJM92" s="389"/>
      <c r="IJN92" s="390"/>
      <c r="IJO92" s="391"/>
      <c r="IJP92" s="392"/>
      <c r="IJQ92" s="393"/>
      <c r="IJR92" s="394"/>
      <c r="IJS92" s="395"/>
      <c r="IJT92" s="389"/>
      <c r="IJU92" s="390"/>
      <c r="IJV92" s="391"/>
      <c r="IJW92" s="392"/>
      <c r="IJX92" s="393"/>
      <c r="IJY92" s="394"/>
      <c r="IJZ92" s="395"/>
      <c r="IKA92" s="389"/>
      <c r="IKB92" s="390"/>
      <c r="IKC92" s="391"/>
      <c r="IKD92" s="392"/>
      <c r="IKE92" s="393"/>
      <c r="IKF92" s="394"/>
      <c r="IKG92" s="395"/>
      <c r="IKH92" s="389"/>
      <c r="IKI92" s="390"/>
      <c r="IKJ92" s="391"/>
      <c r="IKK92" s="392"/>
      <c r="IKL92" s="393"/>
      <c r="IKM92" s="394"/>
      <c r="IKN92" s="395"/>
      <c r="IKO92" s="389"/>
      <c r="IKP92" s="390"/>
      <c r="IKQ92" s="391"/>
      <c r="IKR92" s="392"/>
      <c r="IKS92" s="393"/>
      <c r="IKT92" s="394"/>
      <c r="IKU92" s="395"/>
      <c r="IKV92" s="389"/>
      <c r="IKW92" s="390"/>
      <c r="IKX92" s="391"/>
      <c r="IKY92" s="392"/>
      <c r="IKZ92" s="393"/>
      <c r="ILA92" s="394"/>
      <c r="ILB92" s="395"/>
      <c r="ILC92" s="389"/>
      <c r="ILD92" s="390"/>
      <c r="ILE92" s="391"/>
      <c r="ILF92" s="392"/>
      <c r="ILG92" s="393"/>
      <c r="ILH92" s="394"/>
      <c r="ILI92" s="395"/>
      <c r="ILJ92" s="389"/>
      <c r="ILK92" s="390"/>
      <c r="ILL92" s="391"/>
      <c r="ILM92" s="392"/>
      <c r="ILN92" s="393"/>
      <c r="ILO92" s="394"/>
      <c r="ILP92" s="395"/>
      <c r="ILQ92" s="389"/>
      <c r="ILR92" s="390"/>
      <c r="ILS92" s="391"/>
      <c r="ILT92" s="392"/>
      <c r="ILU92" s="393"/>
      <c r="ILV92" s="394"/>
      <c r="ILW92" s="395"/>
      <c r="ILX92" s="389"/>
      <c r="ILY92" s="390"/>
      <c r="ILZ92" s="391"/>
      <c r="IMA92" s="392"/>
      <c r="IMB92" s="393"/>
      <c r="IMC92" s="394"/>
      <c r="IMD92" s="395"/>
      <c r="IME92" s="389"/>
      <c r="IMF92" s="390"/>
      <c r="IMG92" s="391"/>
      <c r="IMH92" s="392"/>
      <c r="IMI92" s="393"/>
      <c r="IMJ92" s="394"/>
      <c r="IMK92" s="395"/>
      <c r="IML92" s="389"/>
      <c r="IMM92" s="390"/>
      <c r="IMN92" s="391"/>
      <c r="IMO92" s="392"/>
      <c r="IMP92" s="393"/>
      <c r="IMQ92" s="394"/>
      <c r="IMR92" s="395"/>
      <c r="IMS92" s="389"/>
      <c r="IMT92" s="390"/>
      <c r="IMU92" s="391"/>
      <c r="IMV92" s="392"/>
      <c r="IMW92" s="393"/>
      <c r="IMX92" s="394"/>
      <c r="IMY92" s="395"/>
      <c r="IMZ92" s="389"/>
      <c r="INA92" s="390"/>
      <c r="INB92" s="391"/>
      <c r="INC92" s="392"/>
      <c r="IND92" s="393"/>
      <c r="INE92" s="394"/>
      <c r="INF92" s="395"/>
      <c r="ING92" s="389"/>
      <c r="INH92" s="390"/>
      <c r="INI92" s="391"/>
      <c r="INJ92" s="392"/>
      <c r="INK92" s="393"/>
      <c r="INL92" s="394"/>
      <c r="INM92" s="395"/>
      <c r="INN92" s="389"/>
      <c r="INO92" s="390"/>
      <c r="INP92" s="391"/>
      <c r="INQ92" s="392"/>
      <c r="INR92" s="393"/>
      <c r="INS92" s="394"/>
      <c r="INT92" s="395"/>
      <c r="INU92" s="389"/>
      <c r="INV92" s="390"/>
      <c r="INW92" s="391"/>
      <c r="INX92" s="392"/>
      <c r="INY92" s="393"/>
      <c r="INZ92" s="394"/>
      <c r="IOA92" s="395"/>
      <c r="IOB92" s="389"/>
      <c r="IOC92" s="390"/>
      <c r="IOD92" s="391"/>
      <c r="IOE92" s="392"/>
      <c r="IOF92" s="393"/>
      <c r="IOG92" s="394"/>
      <c r="IOH92" s="395"/>
      <c r="IOI92" s="389"/>
      <c r="IOJ92" s="390"/>
      <c r="IOK92" s="391"/>
      <c r="IOL92" s="392"/>
      <c r="IOM92" s="393"/>
      <c r="ION92" s="394"/>
      <c r="IOO92" s="395"/>
      <c r="IOP92" s="389"/>
      <c r="IOQ92" s="390"/>
      <c r="IOR92" s="391"/>
      <c r="IOS92" s="392"/>
      <c r="IOT92" s="393"/>
      <c r="IOU92" s="394"/>
      <c r="IOV92" s="395"/>
      <c r="IOW92" s="389"/>
      <c r="IOX92" s="390"/>
      <c r="IOY92" s="391"/>
      <c r="IOZ92" s="392"/>
      <c r="IPA92" s="393"/>
      <c r="IPB92" s="394"/>
      <c r="IPC92" s="395"/>
      <c r="IPD92" s="389"/>
      <c r="IPE92" s="390"/>
      <c r="IPF92" s="391"/>
      <c r="IPG92" s="392"/>
      <c r="IPH92" s="393"/>
      <c r="IPI92" s="394"/>
      <c r="IPJ92" s="395"/>
      <c r="IPK92" s="389"/>
      <c r="IPL92" s="390"/>
      <c r="IPM92" s="391"/>
      <c r="IPN92" s="392"/>
      <c r="IPO92" s="393"/>
      <c r="IPP92" s="394"/>
      <c r="IPQ92" s="395"/>
      <c r="IPR92" s="389"/>
      <c r="IPS92" s="390"/>
      <c r="IPT92" s="391"/>
      <c r="IPU92" s="392"/>
      <c r="IPV92" s="393"/>
      <c r="IPW92" s="394"/>
      <c r="IPX92" s="395"/>
      <c r="IPY92" s="389"/>
      <c r="IPZ92" s="390"/>
      <c r="IQA92" s="391"/>
      <c r="IQB92" s="392"/>
      <c r="IQC92" s="393"/>
      <c r="IQD92" s="394"/>
      <c r="IQE92" s="395"/>
      <c r="IQF92" s="389"/>
      <c r="IQG92" s="390"/>
      <c r="IQH92" s="391"/>
      <c r="IQI92" s="392"/>
      <c r="IQJ92" s="393"/>
      <c r="IQK92" s="394"/>
      <c r="IQL92" s="395"/>
      <c r="IQM92" s="389"/>
      <c r="IQN92" s="390"/>
      <c r="IQO92" s="391"/>
      <c r="IQP92" s="392"/>
      <c r="IQQ92" s="393"/>
      <c r="IQR92" s="394"/>
      <c r="IQS92" s="395"/>
      <c r="IQT92" s="389"/>
      <c r="IQU92" s="390"/>
      <c r="IQV92" s="391"/>
      <c r="IQW92" s="392"/>
      <c r="IQX92" s="393"/>
      <c r="IQY92" s="394"/>
      <c r="IQZ92" s="395"/>
      <c r="IRA92" s="389"/>
      <c r="IRB92" s="390"/>
      <c r="IRC92" s="391"/>
      <c r="IRD92" s="392"/>
      <c r="IRE92" s="393"/>
      <c r="IRF92" s="394"/>
      <c r="IRG92" s="395"/>
      <c r="IRH92" s="389"/>
      <c r="IRI92" s="390"/>
      <c r="IRJ92" s="391"/>
      <c r="IRK92" s="392"/>
      <c r="IRL92" s="393"/>
      <c r="IRM92" s="394"/>
      <c r="IRN92" s="395"/>
      <c r="IRO92" s="389"/>
      <c r="IRP92" s="390"/>
      <c r="IRQ92" s="391"/>
      <c r="IRR92" s="392"/>
      <c r="IRS92" s="393"/>
      <c r="IRT92" s="394"/>
      <c r="IRU92" s="395"/>
      <c r="IRV92" s="389"/>
      <c r="IRW92" s="390"/>
      <c r="IRX92" s="391"/>
      <c r="IRY92" s="392"/>
      <c r="IRZ92" s="393"/>
      <c r="ISA92" s="394"/>
      <c r="ISB92" s="395"/>
      <c r="ISC92" s="389"/>
      <c r="ISD92" s="390"/>
      <c r="ISE92" s="391"/>
      <c r="ISF92" s="392"/>
      <c r="ISG92" s="393"/>
      <c r="ISH92" s="394"/>
      <c r="ISI92" s="395"/>
      <c r="ISJ92" s="389"/>
      <c r="ISK92" s="390"/>
      <c r="ISL92" s="391"/>
      <c r="ISM92" s="392"/>
      <c r="ISN92" s="393"/>
      <c r="ISO92" s="394"/>
      <c r="ISP92" s="395"/>
      <c r="ISQ92" s="389"/>
      <c r="ISR92" s="390"/>
      <c r="ISS92" s="391"/>
      <c r="IST92" s="392"/>
      <c r="ISU92" s="393"/>
      <c r="ISV92" s="394"/>
      <c r="ISW92" s="395"/>
      <c r="ISX92" s="389"/>
      <c r="ISY92" s="390"/>
      <c r="ISZ92" s="391"/>
      <c r="ITA92" s="392"/>
      <c r="ITB92" s="393"/>
      <c r="ITC92" s="394"/>
      <c r="ITD92" s="395"/>
      <c r="ITE92" s="389"/>
      <c r="ITF92" s="390"/>
      <c r="ITG92" s="391"/>
      <c r="ITH92" s="392"/>
      <c r="ITI92" s="393"/>
      <c r="ITJ92" s="394"/>
      <c r="ITK92" s="395"/>
      <c r="ITL92" s="389"/>
      <c r="ITM92" s="390"/>
      <c r="ITN92" s="391"/>
      <c r="ITO92" s="392"/>
      <c r="ITP92" s="393"/>
      <c r="ITQ92" s="394"/>
      <c r="ITR92" s="395"/>
      <c r="ITS92" s="389"/>
      <c r="ITT92" s="390"/>
      <c r="ITU92" s="391"/>
      <c r="ITV92" s="392"/>
      <c r="ITW92" s="393"/>
      <c r="ITX92" s="394"/>
      <c r="ITY92" s="395"/>
      <c r="ITZ92" s="389"/>
      <c r="IUA92" s="390"/>
      <c r="IUB92" s="391"/>
      <c r="IUC92" s="392"/>
      <c r="IUD92" s="393"/>
      <c r="IUE92" s="394"/>
      <c r="IUF92" s="395"/>
      <c r="IUG92" s="389"/>
      <c r="IUH92" s="390"/>
      <c r="IUI92" s="391"/>
      <c r="IUJ92" s="392"/>
      <c r="IUK92" s="393"/>
      <c r="IUL92" s="394"/>
      <c r="IUM92" s="395"/>
      <c r="IUN92" s="389"/>
      <c r="IUO92" s="390"/>
      <c r="IUP92" s="391"/>
      <c r="IUQ92" s="392"/>
      <c r="IUR92" s="393"/>
      <c r="IUS92" s="394"/>
      <c r="IUT92" s="395"/>
      <c r="IUU92" s="389"/>
      <c r="IUV92" s="390"/>
      <c r="IUW92" s="391"/>
      <c r="IUX92" s="392"/>
      <c r="IUY92" s="393"/>
      <c r="IUZ92" s="394"/>
      <c r="IVA92" s="395"/>
      <c r="IVB92" s="389"/>
      <c r="IVC92" s="390"/>
      <c r="IVD92" s="391"/>
      <c r="IVE92" s="392"/>
      <c r="IVF92" s="393"/>
      <c r="IVG92" s="394"/>
      <c r="IVH92" s="395"/>
      <c r="IVI92" s="389"/>
      <c r="IVJ92" s="390"/>
      <c r="IVK92" s="391"/>
      <c r="IVL92" s="392"/>
      <c r="IVM92" s="393"/>
      <c r="IVN92" s="394"/>
      <c r="IVO92" s="395"/>
      <c r="IVP92" s="389"/>
      <c r="IVQ92" s="390"/>
      <c r="IVR92" s="391"/>
      <c r="IVS92" s="392"/>
      <c r="IVT92" s="393"/>
      <c r="IVU92" s="394"/>
      <c r="IVV92" s="395"/>
      <c r="IVW92" s="389"/>
      <c r="IVX92" s="390"/>
      <c r="IVY92" s="391"/>
      <c r="IVZ92" s="392"/>
      <c r="IWA92" s="393"/>
      <c r="IWB92" s="394"/>
      <c r="IWC92" s="395"/>
      <c r="IWD92" s="389"/>
      <c r="IWE92" s="390"/>
      <c r="IWF92" s="391"/>
      <c r="IWG92" s="392"/>
      <c r="IWH92" s="393"/>
      <c r="IWI92" s="394"/>
      <c r="IWJ92" s="395"/>
      <c r="IWK92" s="389"/>
      <c r="IWL92" s="390"/>
      <c r="IWM92" s="391"/>
      <c r="IWN92" s="392"/>
      <c r="IWO92" s="393"/>
      <c r="IWP92" s="394"/>
      <c r="IWQ92" s="395"/>
      <c r="IWR92" s="389"/>
      <c r="IWS92" s="390"/>
      <c r="IWT92" s="391"/>
      <c r="IWU92" s="392"/>
      <c r="IWV92" s="393"/>
      <c r="IWW92" s="394"/>
      <c r="IWX92" s="395"/>
      <c r="IWY92" s="389"/>
      <c r="IWZ92" s="390"/>
      <c r="IXA92" s="391"/>
      <c r="IXB92" s="392"/>
      <c r="IXC92" s="393"/>
      <c r="IXD92" s="394"/>
      <c r="IXE92" s="395"/>
      <c r="IXF92" s="389"/>
      <c r="IXG92" s="390"/>
      <c r="IXH92" s="391"/>
      <c r="IXI92" s="392"/>
      <c r="IXJ92" s="393"/>
      <c r="IXK92" s="394"/>
      <c r="IXL92" s="395"/>
      <c r="IXM92" s="389"/>
      <c r="IXN92" s="390"/>
      <c r="IXO92" s="391"/>
      <c r="IXP92" s="392"/>
      <c r="IXQ92" s="393"/>
      <c r="IXR92" s="394"/>
      <c r="IXS92" s="395"/>
      <c r="IXT92" s="389"/>
      <c r="IXU92" s="390"/>
      <c r="IXV92" s="391"/>
      <c r="IXW92" s="392"/>
      <c r="IXX92" s="393"/>
      <c r="IXY92" s="394"/>
      <c r="IXZ92" s="395"/>
      <c r="IYA92" s="389"/>
      <c r="IYB92" s="390"/>
      <c r="IYC92" s="391"/>
      <c r="IYD92" s="392"/>
      <c r="IYE92" s="393"/>
      <c r="IYF92" s="394"/>
      <c r="IYG92" s="395"/>
      <c r="IYH92" s="389"/>
      <c r="IYI92" s="390"/>
      <c r="IYJ92" s="391"/>
      <c r="IYK92" s="392"/>
      <c r="IYL92" s="393"/>
      <c r="IYM92" s="394"/>
      <c r="IYN92" s="395"/>
      <c r="IYO92" s="389"/>
      <c r="IYP92" s="390"/>
      <c r="IYQ92" s="391"/>
      <c r="IYR92" s="392"/>
      <c r="IYS92" s="393"/>
      <c r="IYT92" s="394"/>
      <c r="IYU92" s="395"/>
      <c r="IYV92" s="389"/>
      <c r="IYW92" s="390"/>
      <c r="IYX92" s="391"/>
      <c r="IYY92" s="392"/>
      <c r="IYZ92" s="393"/>
      <c r="IZA92" s="394"/>
      <c r="IZB92" s="395"/>
      <c r="IZC92" s="389"/>
      <c r="IZD92" s="390"/>
      <c r="IZE92" s="391"/>
      <c r="IZF92" s="392"/>
      <c r="IZG92" s="393"/>
      <c r="IZH92" s="394"/>
      <c r="IZI92" s="395"/>
      <c r="IZJ92" s="389"/>
      <c r="IZK92" s="390"/>
      <c r="IZL92" s="391"/>
      <c r="IZM92" s="392"/>
      <c r="IZN92" s="393"/>
      <c r="IZO92" s="394"/>
      <c r="IZP92" s="395"/>
      <c r="IZQ92" s="389"/>
      <c r="IZR92" s="390"/>
      <c r="IZS92" s="391"/>
      <c r="IZT92" s="392"/>
      <c r="IZU92" s="393"/>
      <c r="IZV92" s="394"/>
      <c r="IZW92" s="395"/>
      <c r="IZX92" s="389"/>
      <c r="IZY92" s="390"/>
      <c r="IZZ92" s="391"/>
      <c r="JAA92" s="392"/>
      <c r="JAB92" s="393"/>
      <c r="JAC92" s="394"/>
      <c r="JAD92" s="395"/>
      <c r="JAE92" s="389"/>
      <c r="JAF92" s="390"/>
      <c r="JAG92" s="391"/>
      <c r="JAH92" s="392"/>
      <c r="JAI92" s="393"/>
      <c r="JAJ92" s="394"/>
      <c r="JAK92" s="395"/>
      <c r="JAL92" s="389"/>
      <c r="JAM92" s="390"/>
      <c r="JAN92" s="391"/>
      <c r="JAO92" s="392"/>
      <c r="JAP92" s="393"/>
      <c r="JAQ92" s="394"/>
      <c r="JAR92" s="395"/>
      <c r="JAS92" s="389"/>
      <c r="JAT92" s="390"/>
      <c r="JAU92" s="391"/>
      <c r="JAV92" s="392"/>
      <c r="JAW92" s="393"/>
      <c r="JAX92" s="394"/>
      <c r="JAY92" s="395"/>
      <c r="JAZ92" s="389"/>
      <c r="JBA92" s="390"/>
      <c r="JBB92" s="391"/>
      <c r="JBC92" s="392"/>
      <c r="JBD92" s="393"/>
      <c r="JBE92" s="394"/>
      <c r="JBF92" s="395"/>
      <c r="JBG92" s="389"/>
      <c r="JBH92" s="390"/>
      <c r="JBI92" s="391"/>
      <c r="JBJ92" s="392"/>
      <c r="JBK92" s="393"/>
      <c r="JBL92" s="394"/>
      <c r="JBM92" s="395"/>
      <c r="JBN92" s="389"/>
      <c r="JBO92" s="390"/>
      <c r="JBP92" s="391"/>
      <c r="JBQ92" s="392"/>
      <c r="JBR92" s="393"/>
      <c r="JBS92" s="394"/>
      <c r="JBT92" s="395"/>
      <c r="JBU92" s="389"/>
      <c r="JBV92" s="390"/>
      <c r="JBW92" s="391"/>
      <c r="JBX92" s="392"/>
      <c r="JBY92" s="393"/>
      <c r="JBZ92" s="394"/>
      <c r="JCA92" s="395"/>
      <c r="JCB92" s="389"/>
      <c r="JCC92" s="390"/>
      <c r="JCD92" s="391"/>
      <c r="JCE92" s="392"/>
      <c r="JCF92" s="393"/>
      <c r="JCG92" s="394"/>
      <c r="JCH92" s="395"/>
      <c r="JCI92" s="389"/>
      <c r="JCJ92" s="390"/>
      <c r="JCK92" s="391"/>
      <c r="JCL92" s="392"/>
      <c r="JCM92" s="393"/>
      <c r="JCN92" s="394"/>
      <c r="JCO92" s="395"/>
      <c r="JCP92" s="389"/>
      <c r="JCQ92" s="390"/>
      <c r="JCR92" s="391"/>
      <c r="JCS92" s="392"/>
      <c r="JCT92" s="393"/>
      <c r="JCU92" s="394"/>
      <c r="JCV92" s="395"/>
      <c r="JCW92" s="389"/>
      <c r="JCX92" s="390"/>
      <c r="JCY92" s="391"/>
      <c r="JCZ92" s="392"/>
      <c r="JDA92" s="393"/>
      <c r="JDB92" s="394"/>
      <c r="JDC92" s="395"/>
      <c r="JDD92" s="389"/>
      <c r="JDE92" s="390"/>
      <c r="JDF92" s="391"/>
      <c r="JDG92" s="392"/>
      <c r="JDH92" s="393"/>
      <c r="JDI92" s="394"/>
      <c r="JDJ92" s="395"/>
      <c r="JDK92" s="389"/>
      <c r="JDL92" s="390"/>
      <c r="JDM92" s="391"/>
      <c r="JDN92" s="392"/>
      <c r="JDO92" s="393"/>
      <c r="JDP92" s="394"/>
      <c r="JDQ92" s="395"/>
      <c r="JDR92" s="389"/>
      <c r="JDS92" s="390"/>
      <c r="JDT92" s="391"/>
      <c r="JDU92" s="392"/>
      <c r="JDV92" s="393"/>
      <c r="JDW92" s="394"/>
      <c r="JDX92" s="395"/>
      <c r="JDY92" s="389"/>
      <c r="JDZ92" s="390"/>
      <c r="JEA92" s="391"/>
      <c r="JEB92" s="392"/>
      <c r="JEC92" s="393"/>
      <c r="JED92" s="394"/>
      <c r="JEE92" s="395"/>
      <c r="JEF92" s="389"/>
      <c r="JEG92" s="390"/>
      <c r="JEH92" s="391"/>
      <c r="JEI92" s="392"/>
      <c r="JEJ92" s="393"/>
      <c r="JEK92" s="394"/>
      <c r="JEL92" s="395"/>
      <c r="JEM92" s="389"/>
      <c r="JEN92" s="390"/>
      <c r="JEO92" s="391"/>
      <c r="JEP92" s="392"/>
      <c r="JEQ92" s="393"/>
      <c r="JER92" s="394"/>
      <c r="JES92" s="395"/>
      <c r="JET92" s="389"/>
      <c r="JEU92" s="390"/>
      <c r="JEV92" s="391"/>
      <c r="JEW92" s="392"/>
      <c r="JEX92" s="393"/>
      <c r="JEY92" s="394"/>
      <c r="JEZ92" s="395"/>
      <c r="JFA92" s="389"/>
      <c r="JFB92" s="390"/>
      <c r="JFC92" s="391"/>
      <c r="JFD92" s="392"/>
      <c r="JFE92" s="393"/>
      <c r="JFF92" s="394"/>
      <c r="JFG92" s="395"/>
      <c r="JFH92" s="389"/>
      <c r="JFI92" s="390"/>
      <c r="JFJ92" s="391"/>
      <c r="JFK92" s="392"/>
      <c r="JFL92" s="393"/>
      <c r="JFM92" s="394"/>
      <c r="JFN92" s="395"/>
      <c r="JFO92" s="389"/>
      <c r="JFP92" s="390"/>
      <c r="JFQ92" s="391"/>
      <c r="JFR92" s="392"/>
      <c r="JFS92" s="393"/>
      <c r="JFT92" s="394"/>
      <c r="JFU92" s="395"/>
      <c r="JFV92" s="389"/>
      <c r="JFW92" s="390"/>
      <c r="JFX92" s="391"/>
      <c r="JFY92" s="392"/>
      <c r="JFZ92" s="393"/>
      <c r="JGA92" s="394"/>
      <c r="JGB92" s="395"/>
      <c r="JGC92" s="389"/>
      <c r="JGD92" s="390"/>
      <c r="JGE92" s="391"/>
      <c r="JGF92" s="392"/>
      <c r="JGG92" s="393"/>
      <c r="JGH92" s="394"/>
      <c r="JGI92" s="395"/>
      <c r="JGJ92" s="389"/>
      <c r="JGK92" s="390"/>
      <c r="JGL92" s="391"/>
      <c r="JGM92" s="392"/>
      <c r="JGN92" s="393"/>
      <c r="JGO92" s="394"/>
      <c r="JGP92" s="395"/>
      <c r="JGQ92" s="389"/>
      <c r="JGR92" s="390"/>
      <c r="JGS92" s="391"/>
      <c r="JGT92" s="392"/>
      <c r="JGU92" s="393"/>
      <c r="JGV92" s="394"/>
      <c r="JGW92" s="395"/>
      <c r="JGX92" s="389"/>
      <c r="JGY92" s="390"/>
      <c r="JGZ92" s="391"/>
      <c r="JHA92" s="392"/>
      <c r="JHB92" s="393"/>
      <c r="JHC92" s="394"/>
      <c r="JHD92" s="395"/>
      <c r="JHE92" s="389"/>
      <c r="JHF92" s="390"/>
      <c r="JHG92" s="391"/>
      <c r="JHH92" s="392"/>
      <c r="JHI92" s="393"/>
      <c r="JHJ92" s="394"/>
      <c r="JHK92" s="395"/>
      <c r="JHL92" s="389"/>
      <c r="JHM92" s="390"/>
      <c r="JHN92" s="391"/>
      <c r="JHO92" s="392"/>
      <c r="JHP92" s="393"/>
      <c r="JHQ92" s="394"/>
      <c r="JHR92" s="395"/>
      <c r="JHS92" s="389"/>
      <c r="JHT92" s="390"/>
      <c r="JHU92" s="391"/>
      <c r="JHV92" s="392"/>
      <c r="JHW92" s="393"/>
      <c r="JHX92" s="394"/>
      <c r="JHY92" s="395"/>
      <c r="JHZ92" s="389"/>
      <c r="JIA92" s="390"/>
      <c r="JIB92" s="391"/>
      <c r="JIC92" s="392"/>
      <c r="JID92" s="393"/>
      <c r="JIE92" s="394"/>
      <c r="JIF92" s="395"/>
      <c r="JIG92" s="389"/>
      <c r="JIH92" s="390"/>
      <c r="JII92" s="391"/>
      <c r="JIJ92" s="392"/>
      <c r="JIK92" s="393"/>
      <c r="JIL92" s="394"/>
      <c r="JIM92" s="395"/>
      <c r="JIN92" s="389"/>
      <c r="JIO92" s="390"/>
      <c r="JIP92" s="391"/>
      <c r="JIQ92" s="392"/>
      <c r="JIR92" s="393"/>
      <c r="JIS92" s="394"/>
      <c r="JIT92" s="395"/>
      <c r="JIU92" s="389"/>
      <c r="JIV92" s="390"/>
      <c r="JIW92" s="391"/>
      <c r="JIX92" s="392"/>
      <c r="JIY92" s="393"/>
      <c r="JIZ92" s="394"/>
      <c r="JJA92" s="395"/>
      <c r="JJB92" s="389"/>
      <c r="JJC92" s="390"/>
      <c r="JJD92" s="391"/>
      <c r="JJE92" s="392"/>
      <c r="JJF92" s="393"/>
      <c r="JJG92" s="394"/>
      <c r="JJH92" s="395"/>
      <c r="JJI92" s="389"/>
      <c r="JJJ92" s="390"/>
      <c r="JJK92" s="391"/>
      <c r="JJL92" s="392"/>
      <c r="JJM92" s="393"/>
      <c r="JJN92" s="394"/>
      <c r="JJO92" s="395"/>
      <c r="JJP92" s="389"/>
      <c r="JJQ92" s="390"/>
      <c r="JJR92" s="391"/>
      <c r="JJS92" s="392"/>
      <c r="JJT92" s="393"/>
      <c r="JJU92" s="394"/>
      <c r="JJV92" s="395"/>
      <c r="JJW92" s="389"/>
      <c r="JJX92" s="390"/>
      <c r="JJY92" s="391"/>
      <c r="JJZ92" s="392"/>
      <c r="JKA92" s="393"/>
      <c r="JKB92" s="394"/>
      <c r="JKC92" s="395"/>
      <c r="JKD92" s="389"/>
      <c r="JKE92" s="390"/>
      <c r="JKF92" s="391"/>
      <c r="JKG92" s="392"/>
      <c r="JKH92" s="393"/>
      <c r="JKI92" s="394"/>
      <c r="JKJ92" s="395"/>
      <c r="JKK92" s="389"/>
      <c r="JKL92" s="390"/>
      <c r="JKM92" s="391"/>
      <c r="JKN92" s="392"/>
      <c r="JKO92" s="393"/>
      <c r="JKP92" s="394"/>
      <c r="JKQ92" s="395"/>
      <c r="JKR92" s="389"/>
      <c r="JKS92" s="390"/>
      <c r="JKT92" s="391"/>
      <c r="JKU92" s="392"/>
      <c r="JKV92" s="393"/>
      <c r="JKW92" s="394"/>
      <c r="JKX92" s="395"/>
      <c r="JKY92" s="389"/>
      <c r="JKZ92" s="390"/>
      <c r="JLA92" s="391"/>
      <c r="JLB92" s="392"/>
      <c r="JLC92" s="393"/>
      <c r="JLD92" s="394"/>
      <c r="JLE92" s="395"/>
      <c r="JLF92" s="389"/>
      <c r="JLG92" s="390"/>
      <c r="JLH92" s="391"/>
      <c r="JLI92" s="392"/>
      <c r="JLJ92" s="393"/>
      <c r="JLK92" s="394"/>
      <c r="JLL92" s="395"/>
      <c r="JLM92" s="389"/>
      <c r="JLN92" s="390"/>
      <c r="JLO92" s="391"/>
      <c r="JLP92" s="392"/>
      <c r="JLQ92" s="393"/>
      <c r="JLR92" s="394"/>
      <c r="JLS92" s="395"/>
      <c r="JLT92" s="389"/>
      <c r="JLU92" s="390"/>
      <c r="JLV92" s="391"/>
      <c r="JLW92" s="392"/>
      <c r="JLX92" s="393"/>
      <c r="JLY92" s="394"/>
      <c r="JLZ92" s="395"/>
      <c r="JMA92" s="389"/>
      <c r="JMB92" s="390"/>
      <c r="JMC92" s="391"/>
      <c r="JMD92" s="392"/>
      <c r="JME92" s="393"/>
      <c r="JMF92" s="394"/>
      <c r="JMG92" s="395"/>
      <c r="JMH92" s="389"/>
      <c r="JMI92" s="390"/>
      <c r="JMJ92" s="391"/>
      <c r="JMK92" s="392"/>
      <c r="JML92" s="393"/>
      <c r="JMM92" s="394"/>
      <c r="JMN92" s="395"/>
      <c r="JMO92" s="389"/>
      <c r="JMP92" s="390"/>
      <c r="JMQ92" s="391"/>
      <c r="JMR92" s="392"/>
      <c r="JMS92" s="393"/>
      <c r="JMT92" s="394"/>
      <c r="JMU92" s="395"/>
      <c r="JMV92" s="389"/>
      <c r="JMW92" s="390"/>
      <c r="JMX92" s="391"/>
      <c r="JMY92" s="392"/>
      <c r="JMZ92" s="393"/>
      <c r="JNA92" s="394"/>
      <c r="JNB92" s="395"/>
      <c r="JNC92" s="389"/>
      <c r="JND92" s="390"/>
      <c r="JNE92" s="391"/>
      <c r="JNF92" s="392"/>
      <c r="JNG92" s="393"/>
      <c r="JNH92" s="394"/>
      <c r="JNI92" s="395"/>
      <c r="JNJ92" s="389"/>
      <c r="JNK92" s="390"/>
      <c r="JNL92" s="391"/>
      <c r="JNM92" s="392"/>
      <c r="JNN92" s="393"/>
      <c r="JNO92" s="394"/>
      <c r="JNP92" s="395"/>
      <c r="JNQ92" s="389"/>
      <c r="JNR92" s="390"/>
      <c r="JNS92" s="391"/>
      <c r="JNT92" s="392"/>
      <c r="JNU92" s="393"/>
      <c r="JNV92" s="394"/>
      <c r="JNW92" s="395"/>
      <c r="JNX92" s="389"/>
      <c r="JNY92" s="390"/>
      <c r="JNZ92" s="391"/>
      <c r="JOA92" s="392"/>
      <c r="JOB92" s="393"/>
      <c r="JOC92" s="394"/>
      <c r="JOD92" s="395"/>
      <c r="JOE92" s="389"/>
      <c r="JOF92" s="390"/>
      <c r="JOG92" s="391"/>
      <c r="JOH92" s="392"/>
      <c r="JOI92" s="393"/>
      <c r="JOJ92" s="394"/>
      <c r="JOK92" s="395"/>
      <c r="JOL92" s="389"/>
      <c r="JOM92" s="390"/>
      <c r="JON92" s="391"/>
      <c r="JOO92" s="392"/>
      <c r="JOP92" s="393"/>
      <c r="JOQ92" s="394"/>
      <c r="JOR92" s="395"/>
      <c r="JOS92" s="389"/>
      <c r="JOT92" s="390"/>
      <c r="JOU92" s="391"/>
      <c r="JOV92" s="392"/>
      <c r="JOW92" s="393"/>
      <c r="JOX92" s="394"/>
      <c r="JOY92" s="395"/>
      <c r="JOZ92" s="389"/>
      <c r="JPA92" s="390"/>
      <c r="JPB92" s="391"/>
      <c r="JPC92" s="392"/>
      <c r="JPD92" s="393"/>
      <c r="JPE92" s="394"/>
      <c r="JPF92" s="395"/>
      <c r="JPG92" s="389"/>
      <c r="JPH92" s="390"/>
      <c r="JPI92" s="391"/>
      <c r="JPJ92" s="392"/>
      <c r="JPK92" s="393"/>
      <c r="JPL92" s="394"/>
      <c r="JPM92" s="395"/>
      <c r="JPN92" s="389"/>
      <c r="JPO92" s="390"/>
      <c r="JPP92" s="391"/>
      <c r="JPQ92" s="392"/>
      <c r="JPR92" s="393"/>
      <c r="JPS92" s="394"/>
      <c r="JPT92" s="395"/>
      <c r="JPU92" s="389"/>
      <c r="JPV92" s="390"/>
      <c r="JPW92" s="391"/>
      <c r="JPX92" s="392"/>
      <c r="JPY92" s="393"/>
      <c r="JPZ92" s="394"/>
      <c r="JQA92" s="395"/>
      <c r="JQB92" s="389"/>
      <c r="JQC92" s="390"/>
      <c r="JQD92" s="391"/>
      <c r="JQE92" s="392"/>
      <c r="JQF92" s="393"/>
      <c r="JQG92" s="394"/>
      <c r="JQH92" s="395"/>
      <c r="JQI92" s="389"/>
      <c r="JQJ92" s="390"/>
      <c r="JQK92" s="391"/>
      <c r="JQL92" s="392"/>
      <c r="JQM92" s="393"/>
      <c r="JQN92" s="394"/>
      <c r="JQO92" s="395"/>
      <c r="JQP92" s="389"/>
      <c r="JQQ92" s="390"/>
      <c r="JQR92" s="391"/>
      <c r="JQS92" s="392"/>
      <c r="JQT92" s="393"/>
      <c r="JQU92" s="394"/>
      <c r="JQV92" s="395"/>
      <c r="JQW92" s="389"/>
      <c r="JQX92" s="390"/>
      <c r="JQY92" s="391"/>
      <c r="JQZ92" s="392"/>
      <c r="JRA92" s="393"/>
      <c r="JRB92" s="394"/>
      <c r="JRC92" s="395"/>
      <c r="JRD92" s="389"/>
      <c r="JRE92" s="390"/>
      <c r="JRF92" s="391"/>
      <c r="JRG92" s="392"/>
      <c r="JRH92" s="393"/>
      <c r="JRI92" s="394"/>
      <c r="JRJ92" s="395"/>
      <c r="JRK92" s="389"/>
      <c r="JRL92" s="390"/>
      <c r="JRM92" s="391"/>
      <c r="JRN92" s="392"/>
      <c r="JRO92" s="393"/>
      <c r="JRP92" s="394"/>
      <c r="JRQ92" s="395"/>
      <c r="JRR92" s="389"/>
      <c r="JRS92" s="390"/>
      <c r="JRT92" s="391"/>
      <c r="JRU92" s="392"/>
      <c r="JRV92" s="393"/>
      <c r="JRW92" s="394"/>
      <c r="JRX92" s="395"/>
      <c r="JRY92" s="389"/>
      <c r="JRZ92" s="390"/>
      <c r="JSA92" s="391"/>
      <c r="JSB92" s="392"/>
      <c r="JSC92" s="393"/>
      <c r="JSD92" s="394"/>
      <c r="JSE92" s="395"/>
      <c r="JSF92" s="389"/>
      <c r="JSG92" s="390"/>
      <c r="JSH92" s="391"/>
      <c r="JSI92" s="392"/>
      <c r="JSJ92" s="393"/>
      <c r="JSK92" s="394"/>
      <c r="JSL92" s="395"/>
      <c r="JSM92" s="389"/>
      <c r="JSN92" s="390"/>
      <c r="JSO92" s="391"/>
      <c r="JSP92" s="392"/>
      <c r="JSQ92" s="393"/>
      <c r="JSR92" s="394"/>
      <c r="JSS92" s="395"/>
      <c r="JST92" s="389"/>
      <c r="JSU92" s="390"/>
      <c r="JSV92" s="391"/>
      <c r="JSW92" s="392"/>
      <c r="JSX92" s="393"/>
      <c r="JSY92" s="394"/>
      <c r="JSZ92" s="395"/>
      <c r="JTA92" s="389"/>
      <c r="JTB92" s="390"/>
      <c r="JTC92" s="391"/>
      <c r="JTD92" s="392"/>
      <c r="JTE92" s="393"/>
      <c r="JTF92" s="394"/>
      <c r="JTG92" s="395"/>
      <c r="JTH92" s="389"/>
      <c r="JTI92" s="390"/>
      <c r="JTJ92" s="391"/>
      <c r="JTK92" s="392"/>
      <c r="JTL92" s="393"/>
      <c r="JTM92" s="394"/>
      <c r="JTN92" s="395"/>
      <c r="JTO92" s="389"/>
      <c r="JTP92" s="390"/>
      <c r="JTQ92" s="391"/>
      <c r="JTR92" s="392"/>
      <c r="JTS92" s="393"/>
      <c r="JTT92" s="394"/>
      <c r="JTU92" s="395"/>
      <c r="JTV92" s="389"/>
      <c r="JTW92" s="390"/>
      <c r="JTX92" s="391"/>
      <c r="JTY92" s="392"/>
      <c r="JTZ92" s="393"/>
      <c r="JUA92" s="394"/>
      <c r="JUB92" s="395"/>
      <c r="JUC92" s="389"/>
      <c r="JUD92" s="390"/>
      <c r="JUE92" s="391"/>
      <c r="JUF92" s="392"/>
      <c r="JUG92" s="393"/>
      <c r="JUH92" s="394"/>
      <c r="JUI92" s="395"/>
      <c r="JUJ92" s="389"/>
      <c r="JUK92" s="390"/>
      <c r="JUL92" s="391"/>
      <c r="JUM92" s="392"/>
      <c r="JUN92" s="393"/>
      <c r="JUO92" s="394"/>
      <c r="JUP92" s="395"/>
      <c r="JUQ92" s="389"/>
      <c r="JUR92" s="390"/>
      <c r="JUS92" s="391"/>
      <c r="JUT92" s="392"/>
      <c r="JUU92" s="393"/>
      <c r="JUV92" s="394"/>
      <c r="JUW92" s="395"/>
      <c r="JUX92" s="389"/>
      <c r="JUY92" s="390"/>
      <c r="JUZ92" s="391"/>
      <c r="JVA92" s="392"/>
      <c r="JVB92" s="393"/>
      <c r="JVC92" s="394"/>
      <c r="JVD92" s="395"/>
      <c r="JVE92" s="389"/>
      <c r="JVF92" s="390"/>
      <c r="JVG92" s="391"/>
      <c r="JVH92" s="392"/>
      <c r="JVI92" s="393"/>
      <c r="JVJ92" s="394"/>
      <c r="JVK92" s="395"/>
      <c r="JVL92" s="389"/>
      <c r="JVM92" s="390"/>
      <c r="JVN92" s="391"/>
      <c r="JVO92" s="392"/>
      <c r="JVP92" s="393"/>
      <c r="JVQ92" s="394"/>
      <c r="JVR92" s="395"/>
      <c r="JVS92" s="389"/>
      <c r="JVT92" s="390"/>
      <c r="JVU92" s="391"/>
      <c r="JVV92" s="392"/>
      <c r="JVW92" s="393"/>
      <c r="JVX92" s="394"/>
      <c r="JVY92" s="395"/>
      <c r="JVZ92" s="389"/>
      <c r="JWA92" s="390"/>
      <c r="JWB92" s="391"/>
      <c r="JWC92" s="392"/>
      <c r="JWD92" s="393"/>
      <c r="JWE92" s="394"/>
      <c r="JWF92" s="395"/>
      <c r="JWG92" s="389"/>
      <c r="JWH92" s="390"/>
      <c r="JWI92" s="391"/>
      <c r="JWJ92" s="392"/>
      <c r="JWK92" s="393"/>
      <c r="JWL92" s="394"/>
      <c r="JWM92" s="395"/>
      <c r="JWN92" s="389"/>
      <c r="JWO92" s="390"/>
      <c r="JWP92" s="391"/>
      <c r="JWQ92" s="392"/>
      <c r="JWR92" s="393"/>
      <c r="JWS92" s="394"/>
      <c r="JWT92" s="395"/>
      <c r="JWU92" s="389"/>
      <c r="JWV92" s="390"/>
      <c r="JWW92" s="391"/>
      <c r="JWX92" s="392"/>
      <c r="JWY92" s="393"/>
      <c r="JWZ92" s="394"/>
      <c r="JXA92" s="395"/>
      <c r="JXB92" s="389"/>
      <c r="JXC92" s="390"/>
      <c r="JXD92" s="391"/>
      <c r="JXE92" s="392"/>
      <c r="JXF92" s="393"/>
      <c r="JXG92" s="394"/>
      <c r="JXH92" s="395"/>
      <c r="JXI92" s="389"/>
      <c r="JXJ92" s="390"/>
      <c r="JXK92" s="391"/>
      <c r="JXL92" s="392"/>
      <c r="JXM92" s="393"/>
      <c r="JXN92" s="394"/>
      <c r="JXO92" s="395"/>
      <c r="JXP92" s="389"/>
      <c r="JXQ92" s="390"/>
      <c r="JXR92" s="391"/>
      <c r="JXS92" s="392"/>
      <c r="JXT92" s="393"/>
      <c r="JXU92" s="394"/>
      <c r="JXV92" s="395"/>
      <c r="JXW92" s="389"/>
      <c r="JXX92" s="390"/>
      <c r="JXY92" s="391"/>
      <c r="JXZ92" s="392"/>
      <c r="JYA92" s="393"/>
      <c r="JYB92" s="394"/>
      <c r="JYC92" s="395"/>
      <c r="JYD92" s="389"/>
      <c r="JYE92" s="390"/>
      <c r="JYF92" s="391"/>
      <c r="JYG92" s="392"/>
      <c r="JYH92" s="393"/>
      <c r="JYI92" s="394"/>
      <c r="JYJ92" s="395"/>
      <c r="JYK92" s="389"/>
      <c r="JYL92" s="390"/>
      <c r="JYM92" s="391"/>
      <c r="JYN92" s="392"/>
      <c r="JYO92" s="393"/>
      <c r="JYP92" s="394"/>
      <c r="JYQ92" s="395"/>
      <c r="JYR92" s="389"/>
      <c r="JYS92" s="390"/>
      <c r="JYT92" s="391"/>
      <c r="JYU92" s="392"/>
      <c r="JYV92" s="393"/>
      <c r="JYW92" s="394"/>
      <c r="JYX92" s="395"/>
      <c r="JYY92" s="389"/>
      <c r="JYZ92" s="390"/>
      <c r="JZA92" s="391"/>
      <c r="JZB92" s="392"/>
      <c r="JZC92" s="393"/>
      <c r="JZD92" s="394"/>
      <c r="JZE92" s="395"/>
      <c r="JZF92" s="389"/>
      <c r="JZG92" s="390"/>
      <c r="JZH92" s="391"/>
      <c r="JZI92" s="392"/>
      <c r="JZJ92" s="393"/>
      <c r="JZK92" s="394"/>
      <c r="JZL92" s="395"/>
      <c r="JZM92" s="389"/>
      <c r="JZN92" s="390"/>
      <c r="JZO92" s="391"/>
      <c r="JZP92" s="392"/>
      <c r="JZQ92" s="393"/>
      <c r="JZR92" s="394"/>
      <c r="JZS92" s="395"/>
      <c r="JZT92" s="389"/>
      <c r="JZU92" s="390"/>
      <c r="JZV92" s="391"/>
      <c r="JZW92" s="392"/>
      <c r="JZX92" s="393"/>
      <c r="JZY92" s="394"/>
      <c r="JZZ92" s="395"/>
      <c r="KAA92" s="389"/>
      <c r="KAB92" s="390"/>
      <c r="KAC92" s="391"/>
      <c r="KAD92" s="392"/>
      <c r="KAE92" s="393"/>
      <c r="KAF92" s="394"/>
      <c r="KAG92" s="395"/>
      <c r="KAH92" s="389"/>
      <c r="KAI92" s="390"/>
      <c r="KAJ92" s="391"/>
      <c r="KAK92" s="392"/>
      <c r="KAL92" s="393"/>
      <c r="KAM92" s="394"/>
      <c r="KAN92" s="395"/>
      <c r="KAO92" s="389"/>
      <c r="KAP92" s="390"/>
      <c r="KAQ92" s="391"/>
      <c r="KAR92" s="392"/>
      <c r="KAS92" s="393"/>
      <c r="KAT92" s="394"/>
      <c r="KAU92" s="395"/>
      <c r="KAV92" s="389"/>
      <c r="KAW92" s="390"/>
      <c r="KAX92" s="391"/>
      <c r="KAY92" s="392"/>
      <c r="KAZ92" s="393"/>
      <c r="KBA92" s="394"/>
      <c r="KBB92" s="395"/>
      <c r="KBC92" s="389"/>
      <c r="KBD92" s="390"/>
      <c r="KBE92" s="391"/>
      <c r="KBF92" s="392"/>
      <c r="KBG92" s="393"/>
      <c r="KBH92" s="394"/>
      <c r="KBI92" s="395"/>
      <c r="KBJ92" s="389"/>
      <c r="KBK92" s="390"/>
      <c r="KBL92" s="391"/>
      <c r="KBM92" s="392"/>
      <c r="KBN92" s="393"/>
      <c r="KBO92" s="394"/>
      <c r="KBP92" s="395"/>
      <c r="KBQ92" s="389"/>
      <c r="KBR92" s="390"/>
      <c r="KBS92" s="391"/>
      <c r="KBT92" s="392"/>
      <c r="KBU92" s="393"/>
      <c r="KBV92" s="394"/>
      <c r="KBW92" s="395"/>
      <c r="KBX92" s="389"/>
      <c r="KBY92" s="390"/>
      <c r="KBZ92" s="391"/>
      <c r="KCA92" s="392"/>
      <c r="KCB92" s="393"/>
      <c r="KCC92" s="394"/>
      <c r="KCD92" s="395"/>
      <c r="KCE92" s="389"/>
      <c r="KCF92" s="390"/>
      <c r="KCG92" s="391"/>
      <c r="KCH92" s="392"/>
      <c r="KCI92" s="393"/>
      <c r="KCJ92" s="394"/>
      <c r="KCK92" s="395"/>
      <c r="KCL92" s="389"/>
      <c r="KCM92" s="390"/>
      <c r="KCN92" s="391"/>
      <c r="KCO92" s="392"/>
      <c r="KCP92" s="393"/>
      <c r="KCQ92" s="394"/>
      <c r="KCR92" s="395"/>
      <c r="KCS92" s="389"/>
      <c r="KCT92" s="390"/>
      <c r="KCU92" s="391"/>
      <c r="KCV92" s="392"/>
      <c r="KCW92" s="393"/>
      <c r="KCX92" s="394"/>
      <c r="KCY92" s="395"/>
      <c r="KCZ92" s="389"/>
      <c r="KDA92" s="390"/>
      <c r="KDB92" s="391"/>
      <c r="KDC92" s="392"/>
      <c r="KDD92" s="393"/>
      <c r="KDE92" s="394"/>
      <c r="KDF92" s="395"/>
      <c r="KDG92" s="389"/>
      <c r="KDH92" s="390"/>
      <c r="KDI92" s="391"/>
      <c r="KDJ92" s="392"/>
      <c r="KDK92" s="393"/>
      <c r="KDL92" s="394"/>
      <c r="KDM92" s="395"/>
      <c r="KDN92" s="389"/>
      <c r="KDO92" s="390"/>
      <c r="KDP92" s="391"/>
      <c r="KDQ92" s="392"/>
      <c r="KDR92" s="393"/>
      <c r="KDS92" s="394"/>
      <c r="KDT92" s="395"/>
      <c r="KDU92" s="389"/>
      <c r="KDV92" s="390"/>
      <c r="KDW92" s="391"/>
      <c r="KDX92" s="392"/>
      <c r="KDY92" s="393"/>
      <c r="KDZ92" s="394"/>
      <c r="KEA92" s="395"/>
      <c r="KEB92" s="389"/>
      <c r="KEC92" s="390"/>
      <c r="KED92" s="391"/>
      <c r="KEE92" s="392"/>
      <c r="KEF92" s="393"/>
      <c r="KEG92" s="394"/>
      <c r="KEH92" s="395"/>
      <c r="KEI92" s="389"/>
      <c r="KEJ92" s="390"/>
      <c r="KEK92" s="391"/>
      <c r="KEL92" s="392"/>
      <c r="KEM92" s="393"/>
      <c r="KEN92" s="394"/>
      <c r="KEO92" s="395"/>
      <c r="KEP92" s="389"/>
      <c r="KEQ92" s="390"/>
      <c r="KER92" s="391"/>
      <c r="KES92" s="392"/>
      <c r="KET92" s="393"/>
      <c r="KEU92" s="394"/>
      <c r="KEV92" s="395"/>
      <c r="KEW92" s="389"/>
      <c r="KEX92" s="390"/>
      <c r="KEY92" s="391"/>
      <c r="KEZ92" s="392"/>
      <c r="KFA92" s="393"/>
      <c r="KFB92" s="394"/>
      <c r="KFC92" s="395"/>
      <c r="KFD92" s="389"/>
      <c r="KFE92" s="390"/>
      <c r="KFF92" s="391"/>
      <c r="KFG92" s="392"/>
      <c r="KFH92" s="393"/>
      <c r="KFI92" s="394"/>
      <c r="KFJ92" s="395"/>
      <c r="KFK92" s="389"/>
      <c r="KFL92" s="390"/>
      <c r="KFM92" s="391"/>
      <c r="KFN92" s="392"/>
      <c r="KFO92" s="393"/>
      <c r="KFP92" s="394"/>
      <c r="KFQ92" s="395"/>
      <c r="KFR92" s="389"/>
      <c r="KFS92" s="390"/>
      <c r="KFT92" s="391"/>
      <c r="KFU92" s="392"/>
      <c r="KFV92" s="393"/>
      <c r="KFW92" s="394"/>
      <c r="KFX92" s="395"/>
      <c r="KFY92" s="389"/>
      <c r="KFZ92" s="390"/>
      <c r="KGA92" s="391"/>
      <c r="KGB92" s="392"/>
      <c r="KGC92" s="393"/>
      <c r="KGD92" s="394"/>
      <c r="KGE92" s="395"/>
      <c r="KGF92" s="389"/>
      <c r="KGG92" s="390"/>
      <c r="KGH92" s="391"/>
      <c r="KGI92" s="392"/>
      <c r="KGJ92" s="393"/>
      <c r="KGK92" s="394"/>
      <c r="KGL92" s="395"/>
      <c r="KGM92" s="389"/>
      <c r="KGN92" s="390"/>
      <c r="KGO92" s="391"/>
      <c r="KGP92" s="392"/>
      <c r="KGQ92" s="393"/>
      <c r="KGR92" s="394"/>
      <c r="KGS92" s="395"/>
      <c r="KGT92" s="389"/>
      <c r="KGU92" s="390"/>
      <c r="KGV92" s="391"/>
      <c r="KGW92" s="392"/>
      <c r="KGX92" s="393"/>
      <c r="KGY92" s="394"/>
      <c r="KGZ92" s="395"/>
      <c r="KHA92" s="389"/>
      <c r="KHB92" s="390"/>
      <c r="KHC92" s="391"/>
      <c r="KHD92" s="392"/>
      <c r="KHE92" s="393"/>
      <c r="KHF92" s="394"/>
      <c r="KHG92" s="395"/>
      <c r="KHH92" s="389"/>
      <c r="KHI92" s="390"/>
      <c r="KHJ92" s="391"/>
      <c r="KHK92" s="392"/>
      <c r="KHL92" s="393"/>
      <c r="KHM92" s="394"/>
      <c r="KHN92" s="395"/>
      <c r="KHO92" s="389"/>
      <c r="KHP92" s="390"/>
      <c r="KHQ92" s="391"/>
      <c r="KHR92" s="392"/>
      <c r="KHS92" s="393"/>
      <c r="KHT92" s="394"/>
      <c r="KHU92" s="395"/>
      <c r="KHV92" s="389"/>
      <c r="KHW92" s="390"/>
      <c r="KHX92" s="391"/>
      <c r="KHY92" s="392"/>
      <c r="KHZ92" s="393"/>
      <c r="KIA92" s="394"/>
      <c r="KIB92" s="395"/>
      <c r="KIC92" s="389"/>
      <c r="KID92" s="390"/>
      <c r="KIE92" s="391"/>
      <c r="KIF92" s="392"/>
      <c r="KIG92" s="393"/>
      <c r="KIH92" s="394"/>
      <c r="KII92" s="395"/>
      <c r="KIJ92" s="389"/>
      <c r="KIK92" s="390"/>
      <c r="KIL92" s="391"/>
      <c r="KIM92" s="392"/>
      <c r="KIN92" s="393"/>
      <c r="KIO92" s="394"/>
      <c r="KIP92" s="395"/>
      <c r="KIQ92" s="389"/>
      <c r="KIR92" s="390"/>
      <c r="KIS92" s="391"/>
      <c r="KIT92" s="392"/>
      <c r="KIU92" s="393"/>
      <c r="KIV92" s="394"/>
      <c r="KIW92" s="395"/>
      <c r="KIX92" s="389"/>
      <c r="KIY92" s="390"/>
      <c r="KIZ92" s="391"/>
      <c r="KJA92" s="392"/>
      <c r="KJB92" s="393"/>
      <c r="KJC92" s="394"/>
      <c r="KJD92" s="395"/>
      <c r="KJE92" s="389"/>
      <c r="KJF92" s="390"/>
      <c r="KJG92" s="391"/>
      <c r="KJH92" s="392"/>
      <c r="KJI92" s="393"/>
      <c r="KJJ92" s="394"/>
      <c r="KJK92" s="395"/>
      <c r="KJL92" s="389"/>
      <c r="KJM92" s="390"/>
      <c r="KJN92" s="391"/>
      <c r="KJO92" s="392"/>
      <c r="KJP92" s="393"/>
      <c r="KJQ92" s="394"/>
      <c r="KJR92" s="395"/>
      <c r="KJS92" s="389"/>
      <c r="KJT92" s="390"/>
      <c r="KJU92" s="391"/>
      <c r="KJV92" s="392"/>
      <c r="KJW92" s="393"/>
      <c r="KJX92" s="394"/>
      <c r="KJY92" s="395"/>
      <c r="KJZ92" s="389"/>
      <c r="KKA92" s="390"/>
      <c r="KKB92" s="391"/>
      <c r="KKC92" s="392"/>
      <c r="KKD92" s="393"/>
      <c r="KKE92" s="394"/>
      <c r="KKF92" s="395"/>
      <c r="KKG92" s="389"/>
      <c r="KKH92" s="390"/>
      <c r="KKI92" s="391"/>
      <c r="KKJ92" s="392"/>
      <c r="KKK92" s="393"/>
      <c r="KKL92" s="394"/>
      <c r="KKM92" s="395"/>
      <c r="KKN92" s="389"/>
      <c r="KKO92" s="390"/>
      <c r="KKP92" s="391"/>
      <c r="KKQ92" s="392"/>
      <c r="KKR92" s="393"/>
      <c r="KKS92" s="394"/>
      <c r="KKT92" s="395"/>
      <c r="KKU92" s="389"/>
      <c r="KKV92" s="390"/>
      <c r="KKW92" s="391"/>
      <c r="KKX92" s="392"/>
      <c r="KKY92" s="393"/>
      <c r="KKZ92" s="394"/>
      <c r="KLA92" s="395"/>
      <c r="KLB92" s="389"/>
      <c r="KLC92" s="390"/>
      <c r="KLD92" s="391"/>
      <c r="KLE92" s="392"/>
      <c r="KLF92" s="393"/>
      <c r="KLG92" s="394"/>
      <c r="KLH92" s="395"/>
      <c r="KLI92" s="389"/>
      <c r="KLJ92" s="390"/>
      <c r="KLK92" s="391"/>
      <c r="KLL92" s="392"/>
      <c r="KLM92" s="393"/>
      <c r="KLN92" s="394"/>
      <c r="KLO92" s="395"/>
      <c r="KLP92" s="389"/>
      <c r="KLQ92" s="390"/>
      <c r="KLR92" s="391"/>
      <c r="KLS92" s="392"/>
      <c r="KLT92" s="393"/>
      <c r="KLU92" s="394"/>
      <c r="KLV92" s="395"/>
      <c r="KLW92" s="389"/>
      <c r="KLX92" s="390"/>
      <c r="KLY92" s="391"/>
      <c r="KLZ92" s="392"/>
      <c r="KMA92" s="393"/>
      <c r="KMB92" s="394"/>
      <c r="KMC92" s="395"/>
      <c r="KMD92" s="389"/>
      <c r="KME92" s="390"/>
      <c r="KMF92" s="391"/>
      <c r="KMG92" s="392"/>
      <c r="KMH92" s="393"/>
      <c r="KMI92" s="394"/>
      <c r="KMJ92" s="395"/>
      <c r="KMK92" s="389"/>
      <c r="KML92" s="390"/>
      <c r="KMM92" s="391"/>
      <c r="KMN92" s="392"/>
      <c r="KMO92" s="393"/>
      <c r="KMP92" s="394"/>
      <c r="KMQ92" s="395"/>
      <c r="KMR92" s="389"/>
      <c r="KMS92" s="390"/>
      <c r="KMT92" s="391"/>
      <c r="KMU92" s="392"/>
      <c r="KMV92" s="393"/>
      <c r="KMW92" s="394"/>
      <c r="KMX92" s="395"/>
      <c r="KMY92" s="389"/>
      <c r="KMZ92" s="390"/>
      <c r="KNA92" s="391"/>
      <c r="KNB92" s="392"/>
      <c r="KNC92" s="393"/>
      <c r="KND92" s="394"/>
      <c r="KNE92" s="395"/>
      <c r="KNF92" s="389"/>
      <c r="KNG92" s="390"/>
      <c r="KNH92" s="391"/>
      <c r="KNI92" s="392"/>
      <c r="KNJ92" s="393"/>
      <c r="KNK92" s="394"/>
      <c r="KNL92" s="395"/>
      <c r="KNM92" s="389"/>
      <c r="KNN92" s="390"/>
      <c r="KNO92" s="391"/>
      <c r="KNP92" s="392"/>
      <c r="KNQ92" s="393"/>
      <c r="KNR92" s="394"/>
      <c r="KNS92" s="395"/>
      <c r="KNT92" s="389"/>
      <c r="KNU92" s="390"/>
      <c r="KNV92" s="391"/>
      <c r="KNW92" s="392"/>
      <c r="KNX92" s="393"/>
      <c r="KNY92" s="394"/>
      <c r="KNZ92" s="395"/>
      <c r="KOA92" s="389"/>
      <c r="KOB92" s="390"/>
      <c r="KOC92" s="391"/>
      <c r="KOD92" s="392"/>
      <c r="KOE92" s="393"/>
      <c r="KOF92" s="394"/>
      <c r="KOG92" s="395"/>
      <c r="KOH92" s="389"/>
      <c r="KOI92" s="390"/>
      <c r="KOJ92" s="391"/>
      <c r="KOK92" s="392"/>
      <c r="KOL92" s="393"/>
      <c r="KOM92" s="394"/>
      <c r="KON92" s="395"/>
      <c r="KOO92" s="389"/>
      <c r="KOP92" s="390"/>
      <c r="KOQ92" s="391"/>
      <c r="KOR92" s="392"/>
      <c r="KOS92" s="393"/>
      <c r="KOT92" s="394"/>
      <c r="KOU92" s="395"/>
      <c r="KOV92" s="389"/>
      <c r="KOW92" s="390"/>
      <c r="KOX92" s="391"/>
      <c r="KOY92" s="392"/>
      <c r="KOZ92" s="393"/>
      <c r="KPA92" s="394"/>
      <c r="KPB92" s="395"/>
      <c r="KPC92" s="389"/>
      <c r="KPD92" s="390"/>
      <c r="KPE92" s="391"/>
      <c r="KPF92" s="392"/>
      <c r="KPG92" s="393"/>
      <c r="KPH92" s="394"/>
      <c r="KPI92" s="395"/>
      <c r="KPJ92" s="389"/>
      <c r="KPK92" s="390"/>
      <c r="KPL92" s="391"/>
      <c r="KPM92" s="392"/>
      <c r="KPN92" s="393"/>
      <c r="KPO92" s="394"/>
      <c r="KPP92" s="395"/>
      <c r="KPQ92" s="389"/>
      <c r="KPR92" s="390"/>
      <c r="KPS92" s="391"/>
      <c r="KPT92" s="392"/>
      <c r="KPU92" s="393"/>
      <c r="KPV92" s="394"/>
      <c r="KPW92" s="395"/>
      <c r="KPX92" s="389"/>
      <c r="KPY92" s="390"/>
      <c r="KPZ92" s="391"/>
      <c r="KQA92" s="392"/>
      <c r="KQB92" s="393"/>
      <c r="KQC92" s="394"/>
      <c r="KQD92" s="395"/>
      <c r="KQE92" s="389"/>
      <c r="KQF92" s="390"/>
      <c r="KQG92" s="391"/>
      <c r="KQH92" s="392"/>
      <c r="KQI92" s="393"/>
      <c r="KQJ92" s="394"/>
      <c r="KQK92" s="395"/>
      <c r="KQL92" s="389"/>
      <c r="KQM92" s="390"/>
      <c r="KQN92" s="391"/>
      <c r="KQO92" s="392"/>
      <c r="KQP92" s="393"/>
      <c r="KQQ92" s="394"/>
      <c r="KQR92" s="395"/>
      <c r="KQS92" s="389"/>
      <c r="KQT92" s="390"/>
      <c r="KQU92" s="391"/>
      <c r="KQV92" s="392"/>
      <c r="KQW92" s="393"/>
      <c r="KQX92" s="394"/>
      <c r="KQY92" s="395"/>
      <c r="KQZ92" s="389"/>
      <c r="KRA92" s="390"/>
      <c r="KRB92" s="391"/>
      <c r="KRC92" s="392"/>
      <c r="KRD92" s="393"/>
      <c r="KRE92" s="394"/>
      <c r="KRF92" s="395"/>
      <c r="KRG92" s="389"/>
      <c r="KRH92" s="390"/>
      <c r="KRI92" s="391"/>
      <c r="KRJ92" s="392"/>
      <c r="KRK92" s="393"/>
      <c r="KRL92" s="394"/>
      <c r="KRM92" s="395"/>
      <c r="KRN92" s="389"/>
      <c r="KRO92" s="390"/>
      <c r="KRP92" s="391"/>
      <c r="KRQ92" s="392"/>
      <c r="KRR92" s="393"/>
      <c r="KRS92" s="394"/>
      <c r="KRT92" s="395"/>
      <c r="KRU92" s="389"/>
      <c r="KRV92" s="390"/>
      <c r="KRW92" s="391"/>
      <c r="KRX92" s="392"/>
      <c r="KRY92" s="393"/>
      <c r="KRZ92" s="394"/>
      <c r="KSA92" s="395"/>
      <c r="KSB92" s="389"/>
      <c r="KSC92" s="390"/>
      <c r="KSD92" s="391"/>
      <c r="KSE92" s="392"/>
      <c r="KSF92" s="393"/>
      <c r="KSG92" s="394"/>
      <c r="KSH92" s="395"/>
      <c r="KSI92" s="389"/>
      <c r="KSJ92" s="390"/>
      <c r="KSK92" s="391"/>
      <c r="KSL92" s="392"/>
      <c r="KSM92" s="393"/>
      <c r="KSN92" s="394"/>
      <c r="KSO92" s="395"/>
      <c r="KSP92" s="389"/>
      <c r="KSQ92" s="390"/>
      <c r="KSR92" s="391"/>
      <c r="KSS92" s="392"/>
      <c r="KST92" s="393"/>
      <c r="KSU92" s="394"/>
      <c r="KSV92" s="395"/>
      <c r="KSW92" s="389"/>
      <c r="KSX92" s="390"/>
      <c r="KSY92" s="391"/>
      <c r="KSZ92" s="392"/>
      <c r="KTA92" s="393"/>
      <c r="KTB92" s="394"/>
      <c r="KTC92" s="395"/>
      <c r="KTD92" s="389"/>
      <c r="KTE92" s="390"/>
      <c r="KTF92" s="391"/>
      <c r="KTG92" s="392"/>
      <c r="KTH92" s="393"/>
      <c r="KTI92" s="394"/>
      <c r="KTJ92" s="395"/>
      <c r="KTK92" s="389"/>
      <c r="KTL92" s="390"/>
      <c r="KTM92" s="391"/>
      <c r="KTN92" s="392"/>
      <c r="KTO92" s="393"/>
      <c r="KTP92" s="394"/>
      <c r="KTQ92" s="395"/>
      <c r="KTR92" s="389"/>
      <c r="KTS92" s="390"/>
      <c r="KTT92" s="391"/>
      <c r="KTU92" s="392"/>
      <c r="KTV92" s="393"/>
      <c r="KTW92" s="394"/>
      <c r="KTX92" s="395"/>
      <c r="KTY92" s="389"/>
      <c r="KTZ92" s="390"/>
      <c r="KUA92" s="391"/>
      <c r="KUB92" s="392"/>
      <c r="KUC92" s="393"/>
      <c r="KUD92" s="394"/>
      <c r="KUE92" s="395"/>
      <c r="KUF92" s="389"/>
      <c r="KUG92" s="390"/>
      <c r="KUH92" s="391"/>
      <c r="KUI92" s="392"/>
      <c r="KUJ92" s="393"/>
      <c r="KUK92" s="394"/>
      <c r="KUL92" s="395"/>
      <c r="KUM92" s="389"/>
      <c r="KUN92" s="390"/>
      <c r="KUO92" s="391"/>
      <c r="KUP92" s="392"/>
      <c r="KUQ92" s="393"/>
      <c r="KUR92" s="394"/>
      <c r="KUS92" s="395"/>
      <c r="KUT92" s="389"/>
      <c r="KUU92" s="390"/>
      <c r="KUV92" s="391"/>
      <c r="KUW92" s="392"/>
      <c r="KUX92" s="393"/>
      <c r="KUY92" s="394"/>
      <c r="KUZ92" s="395"/>
      <c r="KVA92" s="389"/>
      <c r="KVB92" s="390"/>
      <c r="KVC92" s="391"/>
      <c r="KVD92" s="392"/>
      <c r="KVE92" s="393"/>
      <c r="KVF92" s="394"/>
      <c r="KVG92" s="395"/>
      <c r="KVH92" s="389"/>
      <c r="KVI92" s="390"/>
      <c r="KVJ92" s="391"/>
      <c r="KVK92" s="392"/>
      <c r="KVL92" s="393"/>
      <c r="KVM92" s="394"/>
      <c r="KVN92" s="395"/>
      <c r="KVO92" s="389"/>
      <c r="KVP92" s="390"/>
      <c r="KVQ92" s="391"/>
      <c r="KVR92" s="392"/>
      <c r="KVS92" s="393"/>
      <c r="KVT92" s="394"/>
      <c r="KVU92" s="395"/>
      <c r="KVV92" s="389"/>
      <c r="KVW92" s="390"/>
      <c r="KVX92" s="391"/>
      <c r="KVY92" s="392"/>
      <c r="KVZ92" s="393"/>
      <c r="KWA92" s="394"/>
      <c r="KWB92" s="395"/>
      <c r="KWC92" s="389"/>
      <c r="KWD92" s="390"/>
      <c r="KWE92" s="391"/>
      <c r="KWF92" s="392"/>
      <c r="KWG92" s="393"/>
      <c r="KWH92" s="394"/>
      <c r="KWI92" s="395"/>
      <c r="KWJ92" s="389"/>
      <c r="KWK92" s="390"/>
      <c r="KWL92" s="391"/>
      <c r="KWM92" s="392"/>
      <c r="KWN92" s="393"/>
      <c r="KWO92" s="394"/>
      <c r="KWP92" s="395"/>
      <c r="KWQ92" s="389"/>
      <c r="KWR92" s="390"/>
      <c r="KWS92" s="391"/>
      <c r="KWT92" s="392"/>
      <c r="KWU92" s="393"/>
      <c r="KWV92" s="394"/>
      <c r="KWW92" s="395"/>
      <c r="KWX92" s="389"/>
      <c r="KWY92" s="390"/>
      <c r="KWZ92" s="391"/>
      <c r="KXA92" s="392"/>
      <c r="KXB92" s="393"/>
      <c r="KXC92" s="394"/>
      <c r="KXD92" s="395"/>
      <c r="KXE92" s="389"/>
      <c r="KXF92" s="390"/>
      <c r="KXG92" s="391"/>
      <c r="KXH92" s="392"/>
      <c r="KXI92" s="393"/>
      <c r="KXJ92" s="394"/>
      <c r="KXK92" s="395"/>
      <c r="KXL92" s="389"/>
      <c r="KXM92" s="390"/>
      <c r="KXN92" s="391"/>
      <c r="KXO92" s="392"/>
      <c r="KXP92" s="393"/>
      <c r="KXQ92" s="394"/>
      <c r="KXR92" s="395"/>
      <c r="KXS92" s="389"/>
      <c r="KXT92" s="390"/>
      <c r="KXU92" s="391"/>
      <c r="KXV92" s="392"/>
      <c r="KXW92" s="393"/>
      <c r="KXX92" s="394"/>
      <c r="KXY92" s="395"/>
      <c r="KXZ92" s="389"/>
      <c r="KYA92" s="390"/>
      <c r="KYB92" s="391"/>
      <c r="KYC92" s="392"/>
      <c r="KYD92" s="393"/>
      <c r="KYE92" s="394"/>
      <c r="KYF92" s="395"/>
      <c r="KYG92" s="389"/>
      <c r="KYH92" s="390"/>
      <c r="KYI92" s="391"/>
      <c r="KYJ92" s="392"/>
      <c r="KYK92" s="393"/>
      <c r="KYL92" s="394"/>
      <c r="KYM92" s="395"/>
      <c r="KYN92" s="389"/>
      <c r="KYO92" s="390"/>
      <c r="KYP92" s="391"/>
      <c r="KYQ92" s="392"/>
      <c r="KYR92" s="393"/>
      <c r="KYS92" s="394"/>
      <c r="KYT92" s="395"/>
      <c r="KYU92" s="389"/>
      <c r="KYV92" s="390"/>
      <c r="KYW92" s="391"/>
      <c r="KYX92" s="392"/>
      <c r="KYY92" s="393"/>
      <c r="KYZ92" s="394"/>
      <c r="KZA92" s="395"/>
      <c r="KZB92" s="389"/>
      <c r="KZC92" s="390"/>
      <c r="KZD92" s="391"/>
      <c r="KZE92" s="392"/>
      <c r="KZF92" s="393"/>
      <c r="KZG92" s="394"/>
      <c r="KZH92" s="395"/>
      <c r="KZI92" s="389"/>
      <c r="KZJ92" s="390"/>
      <c r="KZK92" s="391"/>
      <c r="KZL92" s="392"/>
      <c r="KZM92" s="393"/>
      <c r="KZN92" s="394"/>
      <c r="KZO92" s="395"/>
      <c r="KZP92" s="389"/>
      <c r="KZQ92" s="390"/>
      <c r="KZR92" s="391"/>
      <c r="KZS92" s="392"/>
      <c r="KZT92" s="393"/>
      <c r="KZU92" s="394"/>
      <c r="KZV92" s="395"/>
      <c r="KZW92" s="389"/>
      <c r="KZX92" s="390"/>
      <c r="KZY92" s="391"/>
      <c r="KZZ92" s="392"/>
      <c r="LAA92" s="393"/>
      <c r="LAB92" s="394"/>
      <c r="LAC92" s="395"/>
      <c r="LAD92" s="389"/>
      <c r="LAE92" s="390"/>
      <c r="LAF92" s="391"/>
      <c r="LAG92" s="392"/>
      <c r="LAH92" s="393"/>
      <c r="LAI92" s="394"/>
      <c r="LAJ92" s="395"/>
      <c r="LAK92" s="389"/>
      <c r="LAL92" s="390"/>
      <c r="LAM92" s="391"/>
      <c r="LAN92" s="392"/>
      <c r="LAO92" s="393"/>
      <c r="LAP92" s="394"/>
      <c r="LAQ92" s="395"/>
      <c r="LAR92" s="389"/>
      <c r="LAS92" s="390"/>
      <c r="LAT92" s="391"/>
      <c r="LAU92" s="392"/>
      <c r="LAV92" s="393"/>
      <c r="LAW92" s="394"/>
      <c r="LAX92" s="395"/>
      <c r="LAY92" s="389"/>
      <c r="LAZ92" s="390"/>
      <c r="LBA92" s="391"/>
      <c r="LBB92" s="392"/>
      <c r="LBC92" s="393"/>
      <c r="LBD92" s="394"/>
      <c r="LBE92" s="395"/>
      <c r="LBF92" s="389"/>
      <c r="LBG92" s="390"/>
      <c r="LBH92" s="391"/>
      <c r="LBI92" s="392"/>
      <c r="LBJ92" s="393"/>
      <c r="LBK92" s="394"/>
      <c r="LBL92" s="395"/>
      <c r="LBM92" s="389"/>
      <c r="LBN92" s="390"/>
      <c r="LBO92" s="391"/>
      <c r="LBP92" s="392"/>
      <c r="LBQ92" s="393"/>
      <c r="LBR92" s="394"/>
      <c r="LBS92" s="395"/>
      <c r="LBT92" s="389"/>
      <c r="LBU92" s="390"/>
      <c r="LBV92" s="391"/>
      <c r="LBW92" s="392"/>
      <c r="LBX92" s="393"/>
      <c r="LBY92" s="394"/>
      <c r="LBZ92" s="395"/>
      <c r="LCA92" s="389"/>
      <c r="LCB92" s="390"/>
      <c r="LCC92" s="391"/>
      <c r="LCD92" s="392"/>
      <c r="LCE92" s="393"/>
      <c r="LCF92" s="394"/>
      <c r="LCG92" s="395"/>
      <c r="LCH92" s="389"/>
      <c r="LCI92" s="390"/>
      <c r="LCJ92" s="391"/>
      <c r="LCK92" s="392"/>
      <c r="LCL92" s="393"/>
      <c r="LCM92" s="394"/>
      <c r="LCN92" s="395"/>
      <c r="LCO92" s="389"/>
      <c r="LCP92" s="390"/>
      <c r="LCQ92" s="391"/>
      <c r="LCR92" s="392"/>
      <c r="LCS92" s="393"/>
      <c r="LCT92" s="394"/>
      <c r="LCU92" s="395"/>
      <c r="LCV92" s="389"/>
      <c r="LCW92" s="390"/>
      <c r="LCX92" s="391"/>
      <c r="LCY92" s="392"/>
      <c r="LCZ92" s="393"/>
      <c r="LDA92" s="394"/>
      <c r="LDB92" s="395"/>
      <c r="LDC92" s="389"/>
      <c r="LDD92" s="390"/>
      <c r="LDE92" s="391"/>
      <c r="LDF92" s="392"/>
      <c r="LDG92" s="393"/>
      <c r="LDH92" s="394"/>
      <c r="LDI92" s="395"/>
      <c r="LDJ92" s="389"/>
      <c r="LDK92" s="390"/>
      <c r="LDL92" s="391"/>
      <c r="LDM92" s="392"/>
      <c r="LDN92" s="393"/>
      <c r="LDO92" s="394"/>
      <c r="LDP92" s="395"/>
      <c r="LDQ92" s="389"/>
      <c r="LDR92" s="390"/>
      <c r="LDS92" s="391"/>
      <c r="LDT92" s="392"/>
      <c r="LDU92" s="393"/>
      <c r="LDV92" s="394"/>
      <c r="LDW92" s="395"/>
      <c r="LDX92" s="389"/>
      <c r="LDY92" s="390"/>
      <c r="LDZ92" s="391"/>
      <c r="LEA92" s="392"/>
      <c r="LEB92" s="393"/>
      <c r="LEC92" s="394"/>
      <c r="LED92" s="395"/>
      <c r="LEE92" s="389"/>
      <c r="LEF92" s="390"/>
      <c r="LEG92" s="391"/>
      <c r="LEH92" s="392"/>
      <c r="LEI92" s="393"/>
      <c r="LEJ92" s="394"/>
      <c r="LEK92" s="395"/>
      <c r="LEL92" s="389"/>
      <c r="LEM92" s="390"/>
      <c r="LEN92" s="391"/>
      <c r="LEO92" s="392"/>
      <c r="LEP92" s="393"/>
      <c r="LEQ92" s="394"/>
      <c r="LER92" s="395"/>
      <c r="LES92" s="389"/>
      <c r="LET92" s="390"/>
      <c r="LEU92" s="391"/>
      <c r="LEV92" s="392"/>
      <c r="LEW92" s="393"/>
      <c r="LEX92" s="394"/>
      <c r="LEY92" s="395"/>
      <c r="LEZ92" s="389"/>
      <c r="LFA92" s="390"/>
      <c r="LFB92" s="391"/>
      <c r="LFC92" s="392"/>
      <c r="LFD92" s="393"/>
      <c r="LFE92" s="394"/>
      <c r="LFF92" s="395"/>
      <c r="LFG92" s="389"/>
      <c r="LFH92" s="390"/>
      <c r="LFI92" s="391"/>
      <c r="LFJ92" s="392"/>
      <c r="LFK92" s="393"/>
      <c r="LFL92" s="394"/>
      <c r="LFM92" s="395"/>
      <c r="LFN92" s="389"/>
      <c r="LFO92" s="390"/>
      <c r="LFP92" s="391"/>
      <c r="LFQ92" s="392"/>
      <c r="LFR92" s="393"/>
      <c r="LFS92" s="394"/>
      <c r="LFT92" s="395"/>
      <c r="LFU92" s="389"/>
      <c r="LFV92" s="390"/>
      <c r="LFW92" s="391"/>
      <c r="LFX92" s="392"/>
      <c r="LFY92" s="393"/>
      <c r="LFZ92" s="394"/>
      <c r="LGA92" s="395"/>
      <c r="LGB92" s="389"/>
      <c r="LGC92" s="390"/>
      <c r="LGD92" s="391"/>
      <c r="LGE92" s="392"/>
      <c r="LGF92" s="393"/>
      <c r="LGG92" s="394"/>
      <c r="LGH92" s="395"/>
      <c r="LGI92" s="389"/>
      <c r="LGJ92" s="390"/>
      <c r="LGK92" s="391"/>
      <c r="LGL92" s="392"/>
      <c r="LGM92" s="393"/>
      <c r="LGN92" s="394"/>
      <c r="LGO92" s="395"/>
      <c r="LGP92" s="389"/>
      <c r="LGQ92" s="390"/>
      <c r="LGR92" s="391"/>
      <c r="LGS92" s="392"/>
      <c r="LGT92" s="393"/>
      <c r="LGU92" s="394"/>
      <c r="LGV92" s="395"/>
      <c r="LGW92" s="389"/>
      <c r="LGX92" s="390"/>
      <c r="LGY92" s="391"/>
      <c r="LGZ92" s="392"/>
      <c r="LHA92" s="393"/>
      <c r="LHB92" s="394"/>
      <c r="LHC92" s="395"/>
      <c r="LHD92" s="389"/>
      <c r="LHE92" s="390"/>
      <c r="LHF92" s="391"/>
      <c r="LHG92" s="392"/>
      <c r="LHH92" s="393"/>
      <c r="LHI92" s="394"/>
      <c r="LHJ92" s="395"/>
      <c r="LHK92" s="389"/>
      <c r="LHL92" s="390"/>
      <c r="LHM92" s="391"/>
      <c r="LHN92" s="392"/>
      <c r="LHO92" s="393"/>
      <c r="LHP92" s="394"/>
      <c r="LHQ92" s="395"/>
      <c r="LHR92" s="389"/>
      <c r="LHS92" s="390"/>
      <c r="LHT92" s="391"/>
      <c r="LHU92" s="392"/>
      <c r="LHV92" s="393"/>
      <c r="LHW92" s="394"/>
      <c r="LHX92" s="395"/>
      <c r="LHY92" s="389"/>
      <c r="LHZ92" s="390"/>
      <c r="LIA92" s="391"/>
      <c r="LIB92" s="392"/>
      <c r="LIC92" s="393"/>
      <c r="LID92" s="394"/>
      <c r="LIE92" s="395"/>
      <c r="LIF92" s="389"/>
      <c r="LIG92" s="390"/>
      <c r="LIH92" s="391"/>
      <c r="LII92" s="392"/>
      <c r="LIJ92" s="393"/>
      <c r="LIK92" s="394"/>
      <c r="LIL92" s="395"/>
      <c r="LIM92" s="389"/>
      <c r="LIN92" s="390"/>
      <c r="LIO92" s="391"/>
      <c r="LIP92" s="392"/>
      <c r="LIQ92" s="393"/>
      <c r="LIR92" s="394"/>
      <c r="LIS92" s="395"/>
      <c r="LIT92" s="389"/>
      <c r="LIU92" s="390"/>
      <c r="LIV92" s="391"/>
      <c r="LIW92" s="392"/>
      <c r="LIX92" s="393"/>
      <c r="LIY92" s="394"/>
      <c r="LIZ92" s="395"/>
      <c r="LJA92" s="389"/>
      <c r="LJB92" s="390"/>
      <c r="LJC92" s="391"/>
      <c r="LJD92" s="392"/>
      <c r="LJE92" s="393"/>
      <c r="LJF92" s="394"/>
      <c r="LJG92" s="395"/>
      <c r="LJH92" s="389"/>
      <c r="LJI92" s="390"/>
      <c r="LJJ92" s="391"/>
      <c r="LJK92" s="392"/>
      <c r="LJL92" s="393"/>
      <c r="LJM92" s="394"/>
      <c r="LJN92" s="395"/>
      <c r="LJO92" s="389"/>
      <c r="LJP92" s="390"/>
      <c r="LJQ92" s="391"/>
      <c r="LJR92" s="392"/>
      <c r="LJS92" s="393"/>
      <c r="LJT92" s="394"/>
      <c r="LJU92" s="395"/>
      <c r="LJV92" s="389"/>
      <c r="LJW92" s="390"/>
      <c r="LJX92" s="391"/>
      <c r="LJY92" s="392"/>
      <c r="LJZ92" s="393"/>
      <c r="LKA92" s="394"/>
      <c r="LKB92" s="395"/>
      <c r="LKC92" s="389"/>
      <c r="LKD92" s="390"/>
      <c r="LKE92" s="391"/>
      <c r="LKF92" s="392"/>
      <c r="LKG92" s="393"/>
      <c r="LKH92" s="394"/>
      <c r="LKI92" s="395"/>
      <c r="LKJ92" s="389"/>
      <c r="LKK92" s="390"/>
      <c r="LKL92" s="391"/>
      <c r="LKM92" s="392"/>
      <c r="LKN92" s="393"/>
      <c r="LKO92" s="394"/>
      <c r="LKP92" s="395"/>
      <c r="LKQ92" s="389"/>
      <c r="LKR92" s="390"/>
      <c r="LKS92" s="391"/>
      <c r="LKT92" s="392"/>
      <c r="LKU92" s="393"/>
      <c r="LKV92" s="394"/>
      <c r="LKW92" s="395"/>
      <c r="LKX92" s="389"/>
      <c r="LKY92" s="390"/>
      <c r="LKZ92" s="391"/>
      <c r="LLA92" s="392"/>
      <c r="LLB92" s="393"/>
      <c r="LLC92" s="394"/>
      <c r="LLD92" s="395"/>
      <c r="LLE92" s="389"/>
      <c r="LLF92" s="390"/>
      <c r="LLG92" s="391"/>
      <c r="LLH92" s="392"/>
      <c r="LLI92" s="393"/>
      <c r="LLJ92" s="394"/>
      <c r="LLK92" s="395"/>
      <c r="LLL92" s="389"/>
      <c r="LLM92" s="390"/>
      <c r="LLN92" s="391"/>
      <c r="LLO92" s="392"/>
      <c r="LLP92" s="393"/>
      <c r="LLQ92" s="394"/>
      <c r="LLR92" s="395"/>
      <c r="LLS92" s="389"/>
      <c r="LLT92" s="390"/>
      <c r="LLU92" s="391"/>
      <c r="LLV92" s="392"/>
      <c r="LLW92" s="393"/>
      <c r="LLX92" s="394"/>
      <c r="LLY92" s="395"/>
      <c r="LLZ92" s="389"/>
      <c r="LMA92" s="390"/>
      <c r="LMB92" s="391"/>
      <c r="LMC92" s="392"/>
      <c r="LMD92" s="393"/>
      <c r="LME92" s="394"/>
      <c r="LMF92" s="395"/>
      <c r="LMG92" s="389"/>
      <c r="LMH92" s="390"/>
      <c r="LMI92" s="391"/>
      <c r="LMJ92" s="392"/>
      <c r="LMK92" s="393"/>
      <c r="LML92" s="394"/>
      <c r="LMM92" s="395"/>
      <c r="LMN92" s="389"/>
      <c r="LMO92" s="390"/>
      <c r="LMP92" s="391"/>
      <c r="LMQ92" s="392"/>
      <c r="LMR92" s="393"/>
      <c r="LMS92" s="394"/>
      <c r="LMT92" s="395"/>
      <c r="LMU92" s="389"/>
      <c r="LMV92" s="390"/>
      <c r="LMW92" s="391"/>
      <c r="LMX92" s="392"/>
      <c r="LMY92" s="393"/>
      <c r="LMZ92" s="394"/>
      <c r="LNA92" s="395"/>
      <c r="LNB92" s="389"/>
      <c r="LNC92" s="390"/>
      <c r="LND92" s="391"/>
      <c r="LNE92" s="392"/>
      <c r="LNF92" s="393"/>
      <c r="LNG92" s="394"/>
      <c r="LNH92" s="395"/>
      <c r="LNI92" s="389"/>
      <c r="LNJ92" s="390"/>
      <c r="LNK92" s="391"/>
      <c r="LNL92" s="392"/>
      <c r="LNM92" s="393"/>
      <c r="LNN92" s="394"/>
      <c r="LNO92" s="395"/>
      <c r="LNP92" s="389"/>
      <c r="LNQ92" s="390"/>
      <c r="LNR92" s="391"/>
      <c r="LNS92" s="392"/>
      <c r="LNT92" s="393"/>
      <c r="LNU92" s="394"/>
      <c r="LNV92" s="395"/>
      <c r="LNW92" s="389"/>
      <c r="LNX92" s="390"/>
      <c r="LNY92" s="391"/>
      <c r="LNZ92" s="392"/>
      <c r="LOA92" s="393"/>
      <c r="LOB92" s="394"/>
      <c r="LOC92" s="395"/>
      <c r="LOD92" s="389"/>
      <c r="LOE92" s="390"/>
      <c r="LOF92" s="391"/>
      <c r="LOG92" s="392"/>
      <c r="LOH92" s="393"/>
      <c r="LOI92" s="394"/>
      <c r="LOJ92" s="395"/>
      <c r="LOK92" s="389"/>
      <c r="LOL92" s="390"/>
      <c r="LOM92" s="391"/>
      <c r="LON92" s="392"/>
      <c r="LOO92" s="393"/>
      <c r="LOP92" s="394"/>
      <c r="LOQ92" s="395"/>
      <c r="LOR92" s="389"/>
      <c r="LOS92" s="390"/>
      <c r="LOT92" s="391"/>
      <c r="LOU92" s="392"/>
      <c r="LOV92" s="393"/>
      <c r="LOW92" s="394"/>
      <c r="LOX92" s="395"/>
      <c r="LOY92" s="389"/>
      <c r="LOZ92" s="390"/>
      <c r="LPA92" s="391"/>
      <c r="LPB92" s="392"/>
      <c r="LPC92" s="393"/>
      <c r="LPD92" s="394"/>
      <c r="LPE92" s="395"/>
      <c r="LPF92" s="389"/>
      <c r="LPG92" s="390"/>
      <c r="LPH92" s="391"/>
      <c r="LPI92" s="392"/>
      <c r="LPJ92" s="393"/>
      <c r="LPK92" s="394"/>
      <c r="LPL92" s="395"/>
      <c r="LPM92" s="389"/>
      <c r="LPN92" s="390"/>
      <c r="LPO92" s="391"/>
      <c r="LPP92" s="392"/>
      <c r="LPQ92" s="393"/>
      <c r="LPR92" s="394"/>
      <c r="LPS92" s="395"/>
      <c r="LPT92" s="389"/>
      <c r="LPU92" s="390"/>
      <c r="LPV92" s="391"/>
      <c r="LPW92" s="392"/>
      <c r="LPX92" s="393"/>
      <c r="LPY92" s="394"/>
      <c r="LPZ92" s="395"/>
      <c r="LQA92" s="389"/>
      <c r="LQB92" s="390"/>
      <c r="LQC92" s="391"/>
      <c r="LQD92" s="392"/>
      <c r="LQE92" s="393"/>
      <c r="LQF92" s="394"/>
      <c r="LQG92" s="395"/>
      <c r="LQH92" s="389"/>
      <c r="LQI92" s="390"/>
      <c r="LQJ92" s="391"/>
      <c r="LQK92" s="392"/>
      <c r="LQL92" s="393"/>
      <c r="LQM92" s="394"/>
      <c r="LQN92" s="395"/>
      <c r="LQO92" s="389"/>
      <c r="LQP92" s="390"/>
      <c r="LQQ92" s="391"/>
      <c r="LQR92" s="392"/>
      <c r="LQS92" s="393"/>
      <c r="LQT92" s="394"/>
      <c r="LQU92" s="395"/>
      <c r="LQV92" s="389"/>
      <c r="LQW92" s="390"/>
      <c r="LQX92" s="391"/>
      <c r="LQY92" s="392"/>
      <c r="LQZ92" s="393"/>
      <c r="LRA92" s="394"/>
      <c r="LRB92" s="395"/>
      <c r="LRC92" s="389"/>
      <c r="LRD92" s="390"/>
      <c r="LRE92" s="391"/>
      <c r="LRF92" s="392"/>
      <c r="LRG92" s="393"/>
      <c r="LRH92" s="394"/>
      <c r="LRI92" s="395"/>
      <c r="LRJ92" s="389"/>
      <c r="LRK92" s="390"/>
      <c r="LRL92" s="391"/>
      <c r="LRM92" s="392"/>
      <c r="LRN92" s="393"/>
      <c r="LRO92" s="394"/>
      <c r="LRP92" s="395"/>
      <c r="LRQ92" s="389"/>
      <c r="LRR92" s="390"/>
      <c r="LRS92" s="391"/>
      <c r="LRT92" s="392"/>
      <c r="LRU92" s="393"/>
      <c r="LRV92" s="394"/>
      <c r="LRW92" s="395"/>
      <c r="LRX92" s="389"/>
      <c r="LRY92" s="390"/>
      <c r="LRZ92" s="391"/>
      <c r="LSA92" s="392"/>
      <c r="LSB92" s="393"/>
      <c r="LSC92" s="394"/>
      <c r="LSD92" s="395"/>
      <c r="LSE92" s="389"/>
      <c r="LSF92" s="390"/>
      <c r="LSG92" s="391"/>
      <c r="LSH92" s="392"/>
      <c r="LSI92" s="393"/>
      <c r="LSJ92" s="394"/>
      <c r="LSK92" s="395"/>
      <c r="LSL92" s="389"/>
      <c r="LSM92" s="390"/>
      <c r="LSN92" s="391"/>
      <c r="LSO92" s="392"/>
      <c r="LSP92" s="393"/>
      <c r="LSQ92" s="394"/>
      <c r="LSR92" s="395"/>
      <c r="LSS92" s="389"/>
      <c r="LST92" s="390"/>
      <c r="LSU92" s="391"/>
      <c r="LSV92" s="392"/>
      <c r="LSW92" s="393"/>
      <c r="LSX92" s="394"/>
      <c r="LSY92" s="395"/>
      <c r="LSZ92" s="389"/>
      <c r="LTA92" s="390"/>
      <c r="LTB92" s="391"/>
      <c r="LTC92" s="392"/>
      <c r="LTD92" s="393"/>
      <c r="LTE92" s="394"/>
      <c r="LTF92" s="395"/>
      <c r="LTG92" s="389"/>
      <c r="LTH92" s="390"/>
      <c r="LTI92" s="391"/>
      <c r="LTJ92" s="392"/>
      <c r="LTK92" s="393"/>
      <c r="LTL92" s="394"/>
      <c r="LTM92" s="395"/>
      <c r="LTN92" s="389"/>
      <c r="LTO92" s="390"/>
      <c r="LTP92" s="391"/>
      <c r="LTQ92" s="392"/>
      <c r="LTR92" s="393"/>
      <c r="LTS92" s="394"/>
      <c r="LTT92" s="395"/>
      <c r="LTU92" s="389"/>
      <c r="LTV92" s="390"/>
      <c r="LTW92" s="391"/>
      <c r="LTX92" s="392"/>
      <c r="LTY92" s="393"/>
      <c r="LTZ92" s="394"/>
      <c r="LUA92" s="395"/>
      <c r="LUB92" s="389"/>
      <c r="LUC92" s="390"/>
      <c r="LUD92" s="391"/>
      <c r="LUE92" s="392"/>
      <c r="LUF92" s="393"/>
      <c r="LUG92" s="394"/>
      <c r="LUH92" s="395"/>
      <c r="LUI92" s="389"/>
      <c r="LUJ92" s="390"/>
      <c r="LUK92" s="391"/>
      <c r="LUL92" s="392"/>
      <c r="LUM92" s="393"/>
      <c r="LUN92" s="394"/>
      <c r="LUO92" s="395"/>
      <c r="LUP92" s="389"/>
      <c r="LUQ92" s="390"/>
      <c r="LUR92" s="391"/>
      <c r="LUS92" s="392"/>
      <c r="LUT92" s="393"/>
      <c r="LUU92" s="394"/>
      <c r="LUV92" s="395"/>
      <c r="LUW92" s="389"/>
      <c r="LUX92" s="390"/>
      <c r="LUY92" s="391"/>
      <c r="LUZ92" s="392"/>
      <c r="LVA92" s="393"/>
      <c r="LVB92" s="394"/>
      <c r="LVC92" s="395"/>
      <c r="LVD92" s="389"/>
      <c r="LVE92" s="390"/>
      <c r="LVF92" s="391"/>
      <c r="LVG92" s="392"/>
      <c r="LVH92" s="393"/>
      <c r="LVI92" s="394"/>
      <c r="LVJ92" s="395"/>
      <c r="LVK92" s="389"/>
      <c r="LVL92" s="390"/>
      <c r="LVM92" s="391"/>
      <c r="LVN92" s="392"/>
      <c r="LVO92" s="393"/>
      <c r="LVP92" s="394"/>
      <c r="LVQ92" s="395"/>
      <c r="LVR92" s="389"/>
      <c r="LVS92" s="390"/>
      <c r="LVT92" s="391"/>
      <c r="LVU92" s="392"/>
      <c r="LVV92" s="393"/>
      <c r="LVW92" s="394"/>
      <c r="LVX92" s="395"/>
      <c r="LVY92" s="389"/>
      <c r="LVZ92" s="390"/>
      <c r="LWA92" s="391"/>
      <c r="LWB92" s="392"/>
      <c r="LWC92" s="393"/>
      <c r="LWD92" s="394"/>
      <c r="LWE92" s="395"/>
      <c r="LWF92" s="389"/>
      <c r="LWG92" s="390"/>
      <c r="LWH92" s="391"/>
      <c r="LWI92" s="392"/>
      <c r="LWJ92" s="393"/>
      <c r="LWK92" s="394"/>
      <c r="LWL92" s="395"/>
      <c r="LWM92" s="389"/>
      <c r="LWN92" s="390"/>
      <c r="LWO92" s="391"/>
      <c r="LWP92" s="392"/>
      <c r="LWQ92" s="393"/>
      <c r="LWR92" s="394"/>
      <c r="LWS92" s="395"/>
      <c r="LWT92" s="389"/>
      <c r="LWU92" s="390"/>
      <c r="LWV92" s="391"/>
      <c r="LWW92" s="392"/>
      <c r="LWX92" s="393"/>
      <c r="LWY92" s="394"/>
      <c r="LWZ92" s="395"/>
      <c r="LXA92" s="389"/>
      <c r="LXB92" s="390"/>
      <c r="LXC92" s="391"/>
      <c r="LXD92" s="392"/>
      <c r="LXE92" s="393"/>
      <c r="LXF92" s="394"/>
      <c r="LXG92" s="395"/>
      <c r="LXH92" s="389"/>
      <c r="LXI92" s="390"/>
      <c r="LXJ92" s="391"/>
      <c r="LXK92" s="392"/>
      <c r="LXL92" s="393"/>
      <c r="LXM92" s="394"/>
      <c r="LXN92" s="395"/>
      <c r="LXO92" s="389"/>
      <c r="LXP92" s="390"/>
      <c r="LXQ92" s="391"/>
      <c r="LXR92" s="392"/>
      <c r="LXS92" s="393"/>
      <c r="LXT92" s="394"/>
      <c r="LXU92" s="395"/>
      <c r="LXV92" s="389"/>
      <c r="LXW92" s="390"/>
      <c r="LXX92" s="391"/>
      <c r="LXY92" s="392"/>
      <c r="LXZ92" s="393"/>
      <c r="LYA92" s="394"/>
      <c r="LYB92" s="395"/>
      <c r="LYC92" s="389"/>
      <c r="LYD92" s="390"/>
      <c r="LYE92" s="391"/>
      <c r="LYF92" s="392"/>
      <c r="LYG92" s="393"/>
      <c r="LYH92" s="394"/>
      <c r="LYI92" s="395"/>
      <c r="LYJ92" s="389"/>
      <c r="LYK92" s="390"/>
      <c r="LYL92" s="391"/>
      <c r="LYM92" s="392"/>
      <c r="LYN92" s="393"/>
      <c r="LYO92" s="394"/>
      <c r="LYP92" s="395"/>
      <c r="LYQ92" s="389"/>
      <c r="LYR92" s="390"/>
      <c r="LYS92" s="391"/>
      <c r="LYT92" s="392"/>
      <c r="LYU92" s="393"/>
      <c r="LYV92" s="394"/>
      <c r="LYW92" s="395"/>
      <c r="LYX92" s="389"/>
      <c r="LYY92" s="390"/>
      <c r="LYZ92" s="391"/>
      <c r="LZA92" s="392"/>
      <c r="LZB92" s="393"/>
      <c r="LZC92" s="394"/>
      <c r="LZD92" s="395"/>
      <c r="LZE92" s="389"/>
      <c r="LZF92" s="390"/>
      <c r="LZG92" s="391"/>
      <c r="LZH92" s="392"/>
      <c r="LZI92" s="393"/>
      <c r="LZJ92" s="394"/>
      <c r="LZK92" s="395"/>
      <c r="LZL92" s="389"/>
      <c r="LZM92" s="390"/>
      <c r="LZN92" s="391"/>
      <c r="LZO92" s="392"/>
      <c r="LZP92" s="393"/>
      <c r="LZQ92" s="394"/>
      <c r="LZR92" s="395"/>
      <c r="LZS92" s="389"/>
      <c r="LZT92" s="390"/>
      <c r="LZU92" s="391"/>
      <c r="LZV92" s="392"/>
      <c r="LZW92" s="393"/>
      <c r="LZX92" s="394"/>
      <c r="LZY92" s="395"/>
      <c r="LZZ92" s="389"/>
      <c r="MAA92" s="390"/>
      <c r="MAB92" s="391"/>
      <c r="MAC92" s="392"/>
      <c r="MAD92" s="393"/>
      <c r="MAE92" s="394"/>
      <c r="MAF92" s="395"/>
      <c r="MAG92" s="389"/>
      <c r="MAH92" s="390"/>
      <c r="MAI92" s="391"/>
      <c r="MAJ92" s="392"/>
      <c r="MAK92" s="393"/>
      <c r="MAL92" s="394"/>
      <c r="MAM92" s="395"/>
      <c r="MAN92" s="389"/>
      <c r="MAO92" s="390"/>
      <c r="MAP92" s="391"/>
      <c r="MAQ92" s="392"/>
      <c r="MAR92" s="393"/>
      <c r="MAS92" s="394"/>
      <c r="MAT92" s="395"/>
      <c r="MAU92" s="389"/>
      <c r="MAV92" s="390"/>
      <c r="MAW92" s="391"/>
      <c r="MAX92" s="392"/>
      <c r="MAY92" s="393"/>
      <c r="MAZ92" s="394"/>
      <c r="MBA92" s="395"/>
      <c r="MBB92" s="389"/>
      <c r="MBC92" s="390"/>
      <c r="MBD92" s="391"/>
      <c r="MBE92" s="392"/>
      <c r="MBF92" s="393"/>
      <c r="MBG92" s="394"/>
      <c r="MBH92" s="395"/>
      <c r="MBI92" s="389"/>
      <c r="MBJ92" s="390"/>
      <c r="MBK92" s="391"/>
      <c r="MBL92" s="392"/>
      <c r="MBM92" s="393"/>
      <c r="MBN92" s="394"/>
      <c r="MBO92" s="395"/>
      <c r="MBP92" s="389"/>
      <c r="MBQ92" s="390"/>
      <c r="MBR92" s="391"/>
      <c r="MBS92" s="392"/>
      <c r="MBT92" s="393"/>
      <c r="MBU92" s="394"/>
      <c r="MBV92" s="395"/>
      <c r="MBW92" s="389"/>
      <c r="MBX92" s="390"/>
      <c r="MBY92" s="391"/>
      <c r="MBZ92" s="392"/>
      <c r="MCA92" s="393"/>
      <c r="MCB92" s="394"/>
      <c r="MCC92" s="395"/>
      <c r="MCD92" s="389"/>
      <c r="MCE92" s="390"/>
      <c r="MCF92" s="391"/>
      <c r="MCG92" s="392"/>
      <c r="MCH92" s="393"/>
      <c r="MCI92" s="394"/>
      <c r="MCJ92" s="395"/>
      <c r="MCK92" s="389"/>
      <c r="MCL92" s="390"/>
      <c r="MCM92" s="391"/>
      <c r="MCN92" s="392"/>
      <c r="MCO92" s="393"/>
      <c r="MCP92" s="394"/>
      <c r="MCQ92" s="395"/>
      <c r="MCR92" s="389"/>
      <c r="MCS92" s="390"/>
      <c r="MCT92" s="391"/>
      <c r="MCU92" s="392"/>
      <c r="MCV92" s="393"/>
      <c r="MCW92" s="394"/>
      <c r="MCX92" s="395"/>
      <c r="MCY92" s="389"/>
      <c r="MCZ92" s="390"/>
      <c r="MDA92" s="391"/>
      <c r="MDB92" s="392"/>
      <c r="MDC92" s="393"/>
      <c r="MDD92" s="394"/>
      <c r="MDE92" s="395"/>
      <c r="MDF92" s="389"/>
      <c r="MDG92" s="390"/>
      <c r="MDH92" s="391"/>
      <c r="MDI92" s="392"/>
      <c r="MDJ92" s="393"/>
      <c r="MDK92" s="394"/>
      <c r="MDL92" s="395"/>
      <c r="MDM92" s="389"/>
      <c r="MDN92" s="390"/>
      <c r="MDO92" s="391"/>
      <c r="MDP92" s="392"/>
      <c r="MDQ92" s="393"/>
      <c r="MDR92" s="394"/>
      <c r="MDS92" s="395"/>
      <c r="MDT92" s="389"/>
      <c r="MDU92" s="390"/>
      <c r="MDV92" s="391"/>
      <c r="MDW92" s="392"/>
      <c r="MDX92" s="393"/>
      <c r="MDY92" s="394"/>
      <c r="MDZ92" s="395"/>
      <c r="MEA92" s="389"/>
      <c r="MEB92" s="390"/>
      <c r="MEC92" s="391"/>
      <c r="MED92" s="392"/>
      <c r="MEE92" s="393"/>
      <c r="MEF92" s="394"/>
      <c r="MEG92" s="395"/>
      <c r="MEH92" s="389"/>
      <c r="MEI92" s="390"/>
      <c r="MEJ92" s="391"/>
      <c r="MEK92" s="392"/>
      <c r="MEL92" s="393"/>
      <c r="MEM92" s="394"/>
      <c r="MEN92" s="395"/>
      <c r="MEO92" s="389"/>
      <c r="MEP92" s="390"/>
      <c r="MEQ92" s="391"/>
      <c r="MER92" s="392"/>
      <c r="MES92" s="393"/>
      <c r="MET92" s="394"/>
      <c r="MEU92" s="395"/>
      <c r="MEV92" s="389"/>
      <c r="MEW92" s="390"/>
      <c r="MEX92" s="391"/>
      <c r="MEY92" s="392"/>
      <c r="MEZ92" s="393"/>
      <c r="MFA92" s="394"/>
      <c r="MFB92" s="395"/>
      <c r="MFC92" s="389"/>
      <c r="MFD92" s="390"/>
      <c r="MFE92" s="391"/>
      <c r="MFF92" s="392"/>
      <c r="MFG92" s="393"/>
      <c r="MFH92" s="394"/>
      <c r="MFI92" s="395"/>
      <c r="MFJ92" s="389"/>
      <c r="MFK92" s="390"/>
      <c r="MFL92" s="391"/>
      <c r="MFM92" s="392"/>
      <c r="MFN92" s="393"/>
      <c r="MFO92" s="394"/>
      <c r="MFP92" s="395"/>
      <c r="MFQ92" s="389"/>
      <c r="MFR92" s="390"/>
      <c r="MFS92" s="391"/>
      <c r="MFT92" s="392"/>
      <c r="MFU92" s="393"/>
      <c r="MFV92" s="394"/>
      <c r="MFW92" s="395"/>
      <c r="MFX92" s="389"/>
      <c r="MFY92" s="390"/>
      <c r="MFZ92" s="391"/>
      <c r="MGA92" s="392"/>
      <c r="MGB92" s="393"/>
      <c r="MGC92" s="394"/>
      <c r="MGD92" s="395"/>
      <c r="MGE92" s="389"/>
      <c r="MGF92" s="390"/>
      <c r="MGG92" s="391"/>
      <c r="MGH92" s="392"/>
      <c r="MGI92" s="393"/>
      <c r="MGJ92" s="394"/>
      <c r="MGK92" s="395"/>
      <c r="MGL92" s="389"/>
      <c r="MGM92" s="390"/>
      <c r="MGN92" s="391"/>
      <c r="MGO92" s="392"/>
      <c r="MGP92" s="393"/>
      <c r="MGQ92" s="394"/>
      <c r="MGR92" s="395"/>
      <c r="MGS92" s="389"/>
      <c r="MGT92" s="390"/>
      <c r="MGU92" s="391"/>
      <c r="MGV92" s="392"/>
      <c r="MGW92" s="393"/>
      <c r="MGX92" s="394"/>
      <c r="MGY92" s="395"/>
      <c r="MGZ92" s="389"/>
      <c r="MHA92" s="390"/>
      <c r="MHB92" s="391"/>
      <c r="MHC92" s="392"/>
      <c r="MHD92" s="393"/>
      <c r="MHE92" s="394"/>
      <c r="MHF92" s="395"/>
      <c r="MHG92" s="389"/>
      <c r="MHH92" s="390"/>
      <c r="MHI92" s="391"/>
      <c r="MHJ92" s="392"/>
      <c r="MHK92" s="393"/>
      <c r="MHL92" s="394"/>
      <c r="MHM92" s="395"/>
      <c r="MHN92" s="389"/>
      <c r="MHO92" s="390"/>
      <c r="MHP92" s="391"/>
      <c r="MHQ92" s="392"/>
      <c r="MHR92" s="393"/>
      <c r="MHS92" s="394"/>
      <c r="MHT92" s="395"/>
      <c r="MHU92" s="389"/>
      <c r="MHV92" s="390"/>
      <c r="MHW92" s="391"/>
      <c r="MHX92" s="392"/>
      <c r="MHY92" s="393"/>
      <c r="MHZ92" s="394"/>
      <c r="MIA92" s="395"/>
      <c r="MIB92" s="389"/>
      <c r="MIC92" s="390"/>
      <c r="MID92" s="391"/>
      <c r="MIE92" s="392"/>
      <c r="MIF92" s="393"/>
      <c r="MIG92" s="394"/>
      <c r="MIH92" s="395"/>
      <c r="MII92" s="389"/>
      <c r="MIJ92" s="390"/>
      <c r="MIK92" s="391"/>
      <c r="MIL92" s="392"/>
      <c r="MIM92" s="393"/>
      <c r="MIN92" s="394"/>
      <c r="MIO92" s="395"/>
      <c r="MIP92" s="389"/>
      <c r="MIQ92" s="390"/>
      <c r="MIR92" s="391"/>
      <c r="MIS92" s="392"/>
      <c r="MIT92" s="393"/>
      <c r="MIU92" s="394"/>
      <c r="MIV92" s="395"/>
      <c r="MIW92" s="389"/>
      <c r="MIX92" s="390"/>
      <c r="MIY92" s="391"/>
      <c r="MIZ92" s="392"/>
      <c r="MJA92" s="393"/>
      <c r="MJB92" s="394"/>
      <c r="MJC92" s="395"/>
      <c r="MJD92" s="389"/>
      <c r="MJE92" s="390"/>
      <c r="MJF92" s="391"/>
      <c r="MJG92" s="392"/>
      <c r="MJH92" s="393"/>
      <c r="MJI92" s="394"/>
      <c r="MJJ92" s="395"/>
      <c r="MJK92" s="389"/>
      <c r="MJL92" s="390"/>
      <c r="MJM92" s="391"/>
      <c r="MJN92" s="392"/>
      <c r="MJO92" s="393"/>
      <c r="MJP92" s="394"/>
      <c r="MJQ92" s="395"/>
      <c r="MJR92" s="389"/>
      <c r="MJS92" s="390"/>
      <c r="MJT92" s="391"/>
      <c r="MJU92" s="392"/>
      <c r="MJV92" s="393"/>
      <c r="MJW92" s="394"/>
      <c r="MJX92" s="395"/>
      <c r="MJY92" s="389"/>
      <c r="MJZ92" s="390"/>
      <c r="MKA92" s="391"/>
      <c r="MKB92" s="392"/>
      <c r="MKC92" s="393"/>
      <c r="MKD92" s="394"/>
      <c r="MKE92" s="395"/>
      <c r="MKF92" s="389"/>
      <c r="MKG92" s="390"/>
      <c r="MKH92" s="391"/>
      <c r="MKI92" s="392"/>
      <c r="MKJ92" s="393"/>
      <c r="MKK92" s="394"/>
      <c r="MKL92" s="395"/>
      <c r="MKM92" s="389"/>
      <c r="MKN92" s="390"/>
      <c r="MKO92" s="391"/>
      <c r="MKP92" s="392"/>
      <c r="MKQ92" s="393"/>
      <c r="MKR92" s="394"/>
      <c r="MKS92" s="395"/>
      <c r="MKT92" s="389"/>
      <c r="MKU92" s="390"/>
      <c r="MKV92" s="391"/>
      <c r="MKW92" s="392"/>
      <c r="MKX92" s="393"/>
      <c r="MKY92" s="394"/>
      <c r="MKZ92" s="395"/>
      <c r="MLA92" s="389"/>
      <c r="MLB92" s="390"/>
      <c r="MLC92" s="391"/>
      <c r="MLD92" s="392"/>
      <c r="MLE92" s="393"/>
      <c r="MLF92" s="394"/>
      <c r="MLG92" s="395"/>
      <c r="MLH92" s="389"/>
      <c r="MLI92" s="390"/>
      <c r="MLJ92" s="391"/>
      <c r="MLK92" s="392"/>
      <c r="MLL92" s="393"/>
      <c r="MLM92" s="394"/>
      <c r="MLN92" s="395"/>
      <c r="MLO92" s="389"/>
      <c r="MLP92" s="390"/>
      <c r="MLQ92" s="391"/>
      <c r="MLR92" s="392"/>
      <c r="MLS92" s="393"/>
      <c r="MLT92" s="394"/>
      <c r="MLU92" s="395"/>
      <c r="MLV92" s="389"/>
      <c r="MLW92" s="390"/>
      <c r="MLX92" s="391"/>
      <c r="MLY92" s="392"/>
      <c r="MLZ92" s="393"/>
      <c r="MMA92" s="394"/>
      <c r="MMB92" s="395"/>
      <c r="MMC92" s="389"/>
      <c r="MMD92" s="390"/>
      <c r="MME92" s="391"/>
      <c r="MMF92" s="392"/>
      <c r="MMG92" s="393"/>
      <c r="MMH92" s="394"/>
      <c r="MMI92" s="395"/>
      <c r="MMJ92" s="389"/>
      <c r="MMK92" s="390"/>
      <c r="MML92" s="391"/>
      <c r="MMM92" s="392"/>
      <c r="MMN92" s="393"/>
      <c r="MMO92" s="394"/>
      <c r="MMP92" s="395"/>
      <c r="MMQ92" s="389"/>
      <c r="MMR92" s="390"/>
      <c r="MMS92" s="391"/>
      <c r="MMT92" s="392"/>
      <c r="MMU92" s="393"/>
      <c r="MMV92" s="394"/>
      <c r="MMW92" s="395"/>
      <c r="MMX92" s="389"/>
      <c r="MMY92" s="390"/>
      <c r="MMZ92" s="391"/>
      <c r="MNA92" s="392"/>
      <c r="MNB92" s="393"/>
      <c r="MNC92" s="394"/>
      <c r="MND92" s="395"/>
      <c r="MNE92" s="389"/>
      <c r="MNF92" s="390"/>
      <c r="MNG92" s="391"/>
      <c r="MNH92" s="392"/>
      <c r="MNI92" s="393"/>
      <c r="MNJ92" s="394"/>
      <c r="MNK92" s="395"/>
      <c r="MNL92" s="389"/>
      <c r="MNM92" s="390"/>
      <c r="MNN92" s="391"/>
      <c r="MNO92" s="392"/>
      <c r="MNP92" s="393"/>
      <c r="MNQ92" s="394"/>
      <c r="MNR92" s="395"/>
      <c r="MNS92" s="389"/>
      <c r="MNT92" s="390"/>
      <c r="MNU92" s="391"/>
      <c r="MNV92" s="392"/>
      <c r="MNW92" s="393"/>
      <c r="MNX92" s="394"/>
      <c r="MNY92" s="395"/>
      <c r="MNZ92" s="389"/>
      <c r="MOA92" s="390"/>
      <c r="MOB92" s="391"/>
      <c r="MOC92" s="392"/>
      <c r="MOD92" s="393"/>
      <c r="MOE92" s="394"/>
      <c r="MOF92" s="395"/>
      <c r="MOG92" s="389"/>
      <c r="MOH92" s="390"/>
      <c r="MOI92" s="391"/>
      <c r="MOJ92" s="392"/>
      <c r="MOK92" s="393"/>
      <c r="MOL92" s="394"/>
      <c r="MOM92" s="395"/>
      <c r="MON92" s="389"/>
      <c r="MOO92" s="390"/>
      <c r="MOP92" s="391"/>
      <c r="MOQ92" s="392"/>
      <c r="MOR92" s="393"/>
      <c r="MOS92" s="394"/>
      <c r="MOT92" s="395"/>
      <c r="MOU92" s="389"/>
      <c r="MOV92" s="390"/>
      <c r="MOW92" s="391"/>
      <c r="MOX92" s="392"/>
      <c r="MOY92" s="393"/>
      <c r="MOZ92" s="394"/>
      <c r="MPA92" s="395"/>
      <c r="MPB92" s="389"/>
      <c r="MPC92" s="390"/>
      <c r="MPD92" s="391"/>
      <c r="MPE92" s="392"/>
      <c r="MPF92" s="393"/>
      <c r="MPG92" s="394"/>
      <c r="MPH92" s="395"/>
      <c r="MPI92" s="389"/>
      <c r="MPJ92" s="390"/>
      <c r="MPK92" s="391"/>
      <c r="MPL92" s="392"/>
      <c r="MPM92" s="393"/>
      <c r="MPN92" s="394"/>
      <c r="MPO92" s="395"/>
      <c r="MPP92" s="389"/>
      <c r="MPQ92" s="390"/>
      <c r="MPR92" s="391"/>
      <c r="MPS92" s="392"/>
      <c r="MPT92" s="393"/>
      <c r="MPU92" s="394"/>
      <c r="MPV92" s="395"/>
      <c r="MPW92" s="389"/>
      <c r="MPX92" s="390"/>
      <c r="MPY92" s="391"/>
      <c r="MPZ92" s="392"/>
      <c r="MQA92" s="393"/>
      <c r="MQB92" s="394"/>
      <c r="MQC92" s="395"/>
      <c r="MQD92" s="389"/>
      <c r="MQE92" s="390"/>
      <c r="MQF92" s="391"/>
      <c r="MQG92" s="392"/>
      <c r="MQH92" s="393"/>
      <c r="MQI92" s="394"/>
      <c r="MQJ92" s="395"/>
      <c r="MQK92" s="389"/>
      <c r="MQL92" s="390"/>
      <c r="MQM92" s="391"/>
      <c r="MQN92" s="392"/>
      <c r="MQO92" s="393"/>
      <c r="MQP92" s="394"/>
      <c r="MQQ92" s="395"/>
      <c r="MQR92" s="389"/>
      <c r="MQS92" s="390"/>
      <c r="MQT92" s="391"/>
      <c r="MQU92" s="392"/>
      <c r="MQV92" s="393"/>
      <c r="MQW92" s="394"/>
      <c r="MQX92" s="395"/>
      <c r="MQY92" s="389"/>
      <c r="MQZ92" s="390"/>
      <c r="MRA92" s="391"/>
      <c r="MRB92" s="392"/>
      <c r="MRC92" s="393"/>
      <c r="MRD92" s="394"/>
      <c r="MRE92" s="395"/>
      <c r="MRF92" s="389"/>
      <c r="MRG92" s="390"/>
      <c r="MRH92" s="391"/>
      <c r="MRI92" s="392"/>
      <c r="MRJ92" s="393"/>
      <c r="MRK92" s="394"/>
      <c r="MRL92" s="395"/>
      <c r="MRM92" s="389"/>
      <c r="MRN92" s="390"/>
      <c r="MRO92" s="391"/>
      <c r="MRP92" s="392"/>
      <c r="MRQ92" s="393"/>
      <c r="MRR92" s="394"/>
      <c r="MRS92" s="395"/>
      <c r="MRT92" s="389"/>
      <c r="MRU92" s="390"/>
      <c r="MRV92" s="391"/>
      <c r="MRW92" s="392"/>
      <c r="MRX92" s="393"/>
      <c r="MRY92" s="394"/>
      <c r="MRZ92" s="395"/>
      <c r="MSA92" s="389"/>
      <c r="MSB92" s="390"/>
      <c r="MSC92" s="391"/>
      <c r="MSD92" s="392"/>
      <c r="MSE92" s="393"/>
      <c r="MSF92" s="394"/>
      <c r="MSG92" s="395"/>
      <c r="MSH92" s="389"/>
      <c r="MSI92" s="390"/>
      <c r="MSJ92" s="391"/>
      <c r="MSK92" s="392"/>
      <c r="MSL92" s="393"/>
      <c r="MSM92" s="394"/>
      <c r="MSN92" s="395"/>
      <c r="MSO92" s="389"/>
      <c r="MSP92" s="390"/>
      <c r="MSQ92" s="391"/>
      <c r="MSR92" s="392"/>
      <c r="MSS92" s="393"/>
      <c r="MST92" s="394"/>
      <c r="MSU92" s="395"/>
      <c r="MSV92" s="389"/>
      <c r="MSW92" s="390"/>
      <c r="MSX92" s="391"/>
      <c r="MSY92" s="392"/>
      <c r="MSZ92" s="393"/>
      <c r="MTA92" s="394"/>
      <c r="MTB92" s="395"/>
      <c r="MTC92" s="389"/>
      <c r="MTD92" s="390"/>
      <c r="MTE92" s="391"/>
      <c r="MTF92" s="392"/>
      <c r="MTG92" s="393"/>
      <c r="MTH92" s="394"/>
      <c r="MTI92" s="395"/>
      <c r="MTJ92" s="389"/>
      <c r="MTK92" s="390"/>
      <c r="MTL92" s="391"/>
      <c r="MTM92" s="392"/>
      <c r="MTN92" s="393"/>
      <c r="MTO92" s="394"/>
      <c r="MTP92" s="395"/>
      <c r="MTQ92" s="389"/>
      <c r="MTR92" s="390"/>
      <c r="MTS92" s="391"/>
      <c r="MTT92" s="392"/>
      <c r="MTU92" s="393"/>
      <c r="MTV92" s="394"/>
      <c r="MTW92" s="395"/>
      <c r="MTX92" s="389"/>
      <c r="MTY92" s="390"/>
      <c r="MTZ92" s="391"/>
      <c r="MUA92" s="392"/>
      <c r="MUB92" s="393"/>
      <c r="MUC92" s="394"/>
      <c r="MUD92" s="395"/>
      <c r="MUE92" s="389"/>
      <c r="MUF92" s="390"/>
      <c r="MUG92" s="391"/>
      <c r="MUH92" s="392"/>
      <c r="MUI92" s="393"/>
      <c r="MUJ92" s="394"/>
      <c r="MUK92" s="395"/>
      <c r="MUL92" s="389"/>
      <c r="MUM92" s="390"/>
      <c r="MUN92" s="391"/>
      <c r="MUO92" s="392"/>
      <c r="MUP92" s="393"/>
      <c r="MUQ92" s="394"/>
      <c r="MUR92" s="395"/>
      <c r="MUS92" s="389"/>
      <c r="MUT92" s="390"/>
      <c r="MUU92" s="391"/>
      <c r="MUV92" s="392"/>
      <c r="MUW92" s="393"/>
      <c r="MUX92" s="394"/>
      <c r="MUY92" s="395"/>
      <c r="MUZ92" s="389"/>
      <c r="MVA92" s="390"/>
      <c r="MVB92" s="391"/>
      <c r="MVC92" s="392"/>
      <c r="MVD92" s="393"/>
      <c r="MVE92" s="394"/>
      <c r="MVF92" s="395"/>
      <c r="MVG92" s="389"/>
      <c r="MVH92" s="390"/>
      <c r="MVI92" s="391"/>
      <c r="MVJ92" s="392"/>
      <c r="MVK92" s="393"/>
      <c r="MVL92" s="394"/>
      <c r="MVM92" s="395"/>
      <c r="MVN92" s="389"/>
      <c r="MVO92" s="390"/>
      <c r="MVP92" s="391"/>
      <c r="MVQ92" s="392"/>
      <c r="MVR92" s="393"/>
      <c r="MVS92" s="394"/>
      <c r="MVT92" s="395"/>
      <c r="MVU92" s="389"/>
      <c r="MVV92" s="390"/>
      <c r="MVW92" s="391"/>
      <c r="MVX92" s="392"/>
      <c r="MVY92" s="393"/>
      <c r="MVZ92" s="394"/>
      <c r="MWA92" s="395"/>
      <c r="MWB92" s="389"/>
      <c r="MWC92" s="390"/>
      <c r="MWD92" s="391"/>
      <c r="MWE92" s="392"/>
      <c r="MWF92" s="393"/>
      <c r="MWG92" s="394"/>
      <c r="MWH92" s="395"/>
      <c r="MWI92" s="389"/>
      <c r="MWJ92" s="390"/>
      <c r="MWK92" s="391"/>
      <c r="MWL92" s="392"/>
      <c r="MWM92" s="393"/>
      <c r="MWN92" s="394"/>
      <c r="MWO92" s="395"/>
      <c r="MWP92" s="389"/>
      <c r="MWQ92" s="390"/>
      <c r="MWR92" s="391"/>
      <c r="MWS92" s="392"/>
      <c r="MWT92" s="393"/>
      <c r="MWU92" s="394"/>
      <c r="MWV92" s="395"/>
      <c r="MWW92" s="389"/>
      <c r="MWX92" s="390"/>
      <c r="MWY92" s="391"/>
      <c r="MWZ92" s="392"/>
      <c r="MXA92" s="393"/>
      <c r="MXB92" s="394"/>
      <c r="MXC92" s="395"/>
      <c r="MXD92" s="389"/>
      <c r="MXE92" s="390"/>
      <c r="MXF92" s="391"/>
      <c r="MXG92" s="392"/>
      <c r="MXH92" s="393"/>
      <c r="MXI92" s="394"/>
      <c r="MXJ92" s="395"/>
      <c r="MXK92" s="389"/>
      <c r="MXL92" s="390"/>
      <c r="MXM92" s="391"/>
      <c r="MXN92" s="392"/>
      <c r="MXO92" s="393"/>
      <c r="MXP92" s="394"/>
      <c r="MXQ92" s="395"/>
      <c r="MXR92" s="389"/>
      <c r="MXS92" s="390"/>
      <c r="MXT92" s="391"/>
      <c r="MXU92" s="392"/>
      <c r="MXV92" s="393"/>
      <c r="MXW92" s="394"/>
      <c r="MXX92" s="395"/>
      <c r="MXY92" s="389"/>
      <c r="MXZ92" s="390"/>
      <c r="MYA92" s="391"/>
      <c r="MYB92" s="392"/>
      <c r="MYC92" s="393"/>
      <c r="MYD92" s="394"/>
      <c r="MYE92" s="395"/>
      <c r="MYF92" s="389"/>
      <c r="MYG92" s="390"/>
      <c r="MYH92" s="391"/>
      <c r="MYI92" s="392"/>
      <c r="MYJ92" s="393"/>
      <c r="MYK92" s="394"/>
      <c r="MYL92" s="395"/>
      <c r="MYM92" s="389"/>
      <c r="MYN92" s="390"/>
      <c r="MYO92" s="391"/>
      <c r="MYP92" s="392"/>
      <c r="MYQ92" s="393"/>
      <c r="MYR92" s="394"/>
      <c r="MYS92" s="395"/>
      <c r="MYT92" s="389"/>
      <c r="MYU92" s="390"/>
      <c r="MYV92" s="391"/>
      <c r="MYW92" s="392"/>
      <c r="MYX92" s="393"/>
      <c r="MYY92" s="394"/>
      <c r="MYZ92" s="395"/>
      <c r="MZA92" s="389"/>
      <c r="MZB92" s="390"/>
      <c r="MZC92" s="391"/>
      <c r="MZD92" s="392"/>
      <c r="MZE92" s="393"/>
      <c r="MZF92" s="394"/>
      <c r="MZG92" s="395"/>
      <c r="MZH92" s="389"/>
      <c r="MZI92" s="390"/>
      <c r="MZJ92" s="391"/>
      <c r="MZK92" s="392"/>
      <c r="MZL92" s="393"/>
      <c r="MZM92" s="394"/>
      <c r="MZN92" s="395"/>
      <c r="MZO92" s="389"/>
      <c r="MZP92" s="390"/>
      <c r="MZQ92" s="391"/>
      <c r="MZR92" s="392"/>
      <c r="MZS92" s="393"/>
      <c r="MZT92" s="394"/>
      <c r="MZU92" s="395"/>
      <c r="MZV92" s="389"/>
      <c r="MZW92" s="390"/>
      <c r="MZX92" s="391"/>
      <c r="MZY92" s="392"/>
      <c r="MZZ92" s="393"/>
      <c r="NAA92" s="394"/>
      <c r="NAB92" s="395"/>
      <c r="NAC92" s="389"/>
      <c r="NAD92" s="390"/>
      <c r="NAE92" s="391"/>
      <c r="NAF92" s="392"/>
      <c r="NAG92" s="393"/>
      <c r="NAH92" s="394"/>
      <c r="NAI92" s="395"/>
      <c r="NAJ92" s="389"/>
      <c r="NAK92" s="390"/>
      <c r="NAL92" s="391"/>
      <c r="NAM92" s="392"/>
      <c r="NAN92" s="393"/>
      <c r="NAO92" s="394"/>
      <c r="NAP92" s="395"/>
      <c r="NAQ92" s="389"/>
      <c r="NAR92" s="390"/>
      <c r="NAS92" s="391"/>
      <c r="NAT92" s="392"/>
      <c r="NAU92" s="393"/>
      <c r="NAV92" s="394"/>
      <c r="NAW92" s="395"/>
      <c r="NAX92" s="389"/>
      <c r="NAY92" s="390"/>
      <c r="NAZ92" s="391"/>
      <c r="NBA92" s="392"/>
      <c r="NBB92" s="393"/>
      <c r="NBC92" s="394"/>
      <c r="NBD92" s="395"/>
      <c r="NBE92" s="389"/>
      <c r="NBF92" s="390"/>
      <c r="NBG92" s="391"/>
      <c r="NBH92" s="392"/>
      <c r="NBI92" s="393"/>
      <c r="NBJ92" s="394"/>
      <c r="NBK92" s="395"/>
      <c r="NBL92" s="389"/>
      <c r="NBM92" s="390"/>
      <c r="NBN92" s="391"/>
      <c r="NBO92" s="392"/>
      <c r="NBP92" s="393"/>
      <c r="NBQ92" s="394"/>
      <c r="NBR92" s="395"/>
      <c r="NBS92" s="389"/>
      <c r="NBT92" s="390"/>
      <c r="NBU92" s="391"/>
      <c r="NBV92" s="392"/>
      <c r="NBW92" s="393"/>
      <c r="NBX92" s="394"/>
      <c r="NBY92" s="395"/>
      <c r="NBZ92" s="389"/>
      <c r="NCA92" s="390"/>
      <c r="NCB92" s="391"/>
      <c r="NCC92" s="392"/>
      <c r="NCD92" s="393"/>
      <c r="NCE92" s="394"/>
      <c r="NCF92" s="395"/>
      <c r="NCG92" s="389"/>
      <c r="NCH92" s="390"/>
      <c r="NCI92" s="391"/>
      <c r="NCJ92" s="392"/>
      <c r="NCK92" s="393"/>
      <c r="NCL92" s="394"/>
      <c r="NCM92" s="395"/>
      <c r="NCN92" s="389"/>
      <c r="NCO92" s="390"/>
      <c r="NCP92" s="391"/>
      <c r="NCQ92" s="392"/>
      <c r="NCR92" s="393"/>
      <c r="NCS92" s="394"/>
      <c r="NCT92" s="395"/>
      <c r="NCU92" s="389"/>
      <c r="NCV92" s="390"/>
      <c r="NCW92" s="391"/>
      <c r="NCX92" s="392"/>
      <c r="NCY92" s="393"/>
      <c r="NCZ92" s="394"/>
      <c r="NDA92" s="395"/>
      <c r="NDB92" s="389"/>
      <c r="NDC92" s="390"/>
      <c r="NDD92" s="391"/>
      <c r="NDE92" s="392"/>
      <c r="NDF92" s="393"/>
      <c r="NDG92" s="394"/>
      <c r="NDH92" s="395"/>
      <c r="NDI92" s="389"/>
      <c r="NDJ92" s="390"/>
      <c r="NDK92" s="391"/>
      <c r="NDL92" s="392"/>
      <c r="NDM92" s="393"/>
      <c r="NDN92" s="394"/>
      <c r="NDO92" s="395"/>
      <c r="NDP92" s="389"/>
      <c r="NDQ92" s="390"/>
      <c r="NDR92" s="391"/>
      <c r="NDS92" s="392"/>
      <c r="NDT92" s="393"/>
      <c r="NDU92" s="394"/>
      <c r="NDV92" s="395"/>
      <c r="NDW92" s="389"/>
      <c r="NDX92" s="390"/>
      <c r="NDY92" s="391"/>
      <c r="NDZ92" s="392"/>
      <c r="NEA92" s="393"/>
      <c r="NEB92" s="394"/>
      <c r="NEC92" s="395"/>
      <c r="NED92" s="389"/>
      <c r="NEE92" s="390"/>
      <c r="NEF92" s="391"/>
      <c r="NEG92" s="392"/>
      <c r="NEH92" s="393"/>
      <c r="NEI92" s="394"/>
      <c r="NEJ92" s="395"/>
      <c r="NEK92" s="389"/>
      <c r="NEL92" s="390"/>
      <c r="NEM92" s="391"/>
      <c r="NEN92" s="392"/>
      <c r="NEO92" s="393"/>
      <c r="NEP92" s="394"/>
      <c r="NEQ92" s="395"/>
      <c r="NER92" s="389"/>
      <c r="NES92" s="390"/>
      <c r="NET92" s="391"/>
      <c r="NEU92" s="392"/>
      <c r="NEV92" s="393"/>
      <c r="NEW92" s="394"/>
      <c r="NEX92" s="395"/>
      <c r="NEY92" s="389"/>
      <c r="NEZ92" s="390"/>
      <c r="NFA92" s="391"/>
      <c r="NFB92" s="392"/>
      <c r="NFC92" s="393"/>
      <c r="NFD92" s="394"/>
      <c r="NFE92" s="395"/>
      <c r="NFF92" s="389"/>
      <c r="NFG92" s="390"/>
      <c r="NFH92" s="391"/>
      <c r="NFI92" s="392"/>
      <c r="NFJ92" s="393"/>
      <c r="NFK92" s="394"/>
      <c r="NFL92" s="395"/>
      <c r="NFM92" s="389"/>
      <c r="NFN92" s="390"/>
      <c r="NFO92" s="391"/>
      <c r="NFP92" s="392"/>
      <c r="NFQ92" s="393"/>
      <c r="NFR92" s="394"/>
      <c r="NFS92" s="395"/>
      <c r="NFT92" s="389"/>
      <c r="NFU92" s="390"/>
      <c r="NFV92" s="391"/>
      <c r="NFW92" s="392"/>
      <c r="NFX92" s="393"/>
      <c r="NFY92" s="394"/>
      <c r="NFZ92" s="395"/>
      <c r="NGA92" s="389"/>
      <c r="NGB92" s="390"/>
      <c r="NGC92" s="391"/>
      <c r="NGD92" s="392"/>
      <c r="NGE92" s="393"/>
      <c r="NGF92" s="394"/>
      <c r="NGG92" s="395"/>
      <c r="NGH92" s="389"/>
      <c r="NGI92" s="390"/>
      <c r="NGJ92" s="391"/>
      <c r="NGK92" s="392"/>
      <c r="NGL92" s="393"/>
      <c r="NGM92" s="394"/>
      <c r="NGN92" s="395"/>
      <c r="NGO92" s="389"/>
      <c r="NGP92" s="390"/>
      <c r="NGQ92" s="391"/>
      <c r="NGR92" s="392"/>
      <c r="NGS92" s="393"/>
      <c r="NGT92" s="394"/>
      <c r="NGU92" s="395"/>
      <c r="NGV92" s="389"/>
      <c r="NGW92" s="390"/>
      <c r="NGX92" s="391"/>
      <c r="NGY92" s="392"/>
      <c r="NGZ92" s="393"/>
      <c r="NHA92" s="394"/>
      <c r="NHB92" s="395"/>
      <c r="NHC92" s="389"/>
      <c r="NHD92" s="390"/>
      <c r="NHE92" s="391"/>
      <c r="NHF92" s="392"/>
      <c r="NHG92" s="393"/>
      <c r="NHH92" s="394"/>
      <c r="NHI92" s="395"/>
      <c r="NHJ92" s="389"/>
      <c r="NHK92" s="390"/>
      <c r="NHL92" s="391"/>
      <c r="NHM92" s="392"/>
      <c r="NHN92" s="393"/>
      <c r="NHO92" s="394"/>
      <c r="NHP92" s="395"/>
      <c r="NHQ92" s="389"/>
      <c r="NHR92" s="390"/>
      <c r="NHS92" s="391"/>
      <c r="NHT92" s="392"/>
      <c r="NHU92" s="393"/>
      <c r="NHV92" s="394"/>
      <c r="NHW92" s="395"/>
      <c r="NHX92" s="389"/>
      <c r="NHY92" s="390"/>
      <c r="NHZ92" s="391"/>
      <c r="NIA92" s="392"/>
      <c r="NIB92" s="393"/>
      <c r="NIC92" s="394"/>
      <c r="NID92" s="395"/>
      <c r="NIE92" s="389"/>
      <c r="NIF92" s="390"/>
      <c r="NIG92" s="391"/>
      <c r="NIH92" s="392"/>
      <c r="NII92" s="393"/>
      <c r="NIJ92" s="394"/>
      <c r="NIK92" s="395"/>
      <c r="NIL92" s="389"/>
      <c r="NIM92" s="390"/>
      <c r="NIN92" s="391"/>
      <c r="NIO92" s="392"/>
      <c r="NIP92" s="393"/>
      <c r="NIQ92" s="394"/>
      <c r="NIR92" s="395"/>
      <c r="NIS92" s="389"/>
      <c r="NIT92" s="390"/>
      <c r="NIU92" s="391"/>
      <c r="NIV92" s="392"/>
      <c r="NIW92" s="393"/>
      <c r="NIX92" s="394"/>
      <c r="NIY92" s="395"/>
      <c r="NIZ92" s="389"/>
      <c r="NJA92" s="390"/>
      <c r="NJB92" s="391"/>
      <c r="NJC92" s="392"/>
      <c r="NJD92" s="393"/>
      <c r="NJE92" s="394"/>
      <c r="NJF92" s="395"/>
      <c r="NJG92" s="389"/>
      <c r="NJH92" s="390"/>
      <c r="NJI92" s="391"/>
      <c r="NJJ92" s="392"/>
      <c r="NJK92" s="393"/>
      <c r="NJL92" s="394"/>
      <c r="NJM92" s="395"/>
      <c r="NJN92" s="389"/>
      <c r="NJO92" s="390"/>
      <c r="NJP92" s="391"/>
      <c r="NJQ92" s="392"/>
      <c r="NJR92" s="393"/>
      <c r="NJS92" s="394"/>
      <c r="NJT92" s="395"/>
      <c r="NJU92" s="389"/>
      <c r="NJV92" s="390"/>
      <c r="NJW92" s="391"/>
      <c r="NJX92" s="392"/>
      <c r="NJY92" s="393"/>
      <c r="NJZ92" s="394"/>
      <c r="NKA92" s="395"/>
      <c r="NKB92" s="389"/>
      <c r="NKC92" s="390"/>
      <c r="NKD92" s="391"/>
      <c r="NKE92" s="392"/>
      <c r="NKF92" s="393"/>
      <c r="NKG92" s="394"/>
      <c r="NKH92" s="395"/>
      <c r="NKI92" s="389"/>
      <c r="NKJ92" s="390"/>
      <c r="NKK92" s="391"/>
      <c r="NKL92" s="392"/>
      <c r="NKM92" s="393"/>
      <c r="NKN92" s="394"/>
      <c r="NKO92" s="395"/>
      <c r="NKP92" s="389"/>
      <c r="NKQ92" s="390"/>
      <c r="NKR92" s="391"/>
      <c r="NKS92" s="392"/>
      <c r="NKT92" s="393"/>
      <c r="NKU92" s="394"/>
      <c r="NKV92" s="395"/>
      <c r="NKW92" s="389"/>
      <c r="NKX92" s="390"/>
      <c r="NKY92" s="391"/>
      <c r="NKZ92" s="392"/>
      <c r="NLA92" s="393"/>
      <c r="NLB92" s="394"/>
      <c r="NLC92" s="395"/>
      <c r="NLD92" s="389"/>
      <c r="NLE92" s="390"/>
      <c r="NLF92" s="391"/>
      <c r="NLG92" s="392"/>
      <c r="NLH92" s="393"/>
      <c r="NLI92" s="394"/>
      <c r="NLJ92" s="395"/>
      <c r="NLK92" s="389"/>
      <c r="NLL92" s="390"/>
      <c r="NLM92" s="391"/>
      <c r="NLN92" s="392"/>
      <c r="NLO92" s="393"/>
      <c r="NLP92" s="394"/>
      <c r="NLQ92" s="395"/>
      <c r="NLR92" s="389"/>
      <c r="NLS92" s="390"/>
      <c r="NLT92" s="391"/>
      <c r="NLU92" s="392"/>
      <c r="NLV92" s="393"/>
      <c r="NLW92" s="394"/>
      <c r="NLX92" s="395"/>
      <c r="NLY92" s="389"/>
      <c r="NLZ92" s="390"/>
      <c r="NMA92" s="391"/>
      <c r="NMB92" s="392"/>
      <c r="NMC92" s="393"/>
      <c r="NMD92" s="394"/>
      <c r="NME92" s="395"/>
      <c r="NMF92" s="389"/>
      <c r="NMG92" s="390"/>
      <c r="NMH92" s="391"/>
      <c r="NMI92" s="392"/>
      <c r="NMJ92" s="393"/>
      <c r="NMK92" s="394"/>
      <c r="NML92" s="395"/>
      <c r="NMM92" s="389"/>
      <c r="NMN92" s="390"/>
      <c r="NMO92" s="391"/>
      <c r="NMP92" s="392"/>
      <c r="NMQ92" s="393"/>
      <c r="NMR92" s="394"/>
      <c r="NMS92" s="395"/>
      <c r="NMT92" s="389"/>
      <c r="NMU92" s="390"/>
      <c r="NMV92" s="391"/>
      <c r="NMW92" s="392"/>
      <c r="NMX92" s="393"/>
      <c r="NMY92" s="394"/>
      <c r="NMZ92" s="395"/>
      <c r="NNA92" s="389"/>
      <c r="NNB92" s="390"/>
      <c r="NNC92" s="391"/>
      <c r="NND92" s="392"/>
      <c r="NNE92" s="393"/>
      <c r="NNF92" s="394"/>
      <c r="NNG92" s="395"/>
      <c r="NNH92" s="389"/>
      <c r="NNI92" s="390"/>
      <c r="NNJ92" s="391"/>
      <c r="NNK92" s="392"/>
      <c r="NNL92" s="393"/>
      <c r="NNM92" s="394"/>
      <c r="NNN92" s="395"/>
      <c r="NNO92" s="389"/>
      <c r="NNP92" s="390"/>
      <c r="NNQ92" s="391"/>
      <c r="NNR92" s="392"/>
      <c r="NNS92" s="393"/>
      <c r="NNT92" s="394"/>
      <c r="NNU92" s="395"/>
      <c r="NNV92" s="389"/>
      <c r="NNW92" s="390"/>
      <c r="NNX92" s="391"/>
      <c r="NNY92" s="392"/>
      <c r="NNZ92" s="393"/>
      <c r="NOA92" s="394"/>
      <c r="NOB92" s="395"/>
      <c r="NOC92" s="389"/>
      <c r="NOD92" s="390"/>
      <c r="NOE92" s="391"/>
      <c r="NOF92" s="392"/>
      <c r="NOG92" s="393"/>
      <c r="NOH92" s="394"/>
      <c r="NOI92" s="395"/>
      <c r="NOJ92" s="389"/>
      <c r="NOK92" s="390"/>
      <c r="NOL92" s="391"/>
      <c r="NOM92" s="392"/>
      <c r="NON92" s="393"/>
      <c r="NOO92" s="394"/>
      <c r="NOP92" s="395"/>
      <c r="NOQ92" s="389"/>
      <c r="NOR92" s="390"/>
      <c r="NOS92" s="391"/>
      <c r="NOT92" s="392"/>
      <c r="NOU92" s="393"/>
      <c r="NOV92" s="394"/>
      <c r="NOW92" s="395"/>
      <c r="NOX92" s="389"/>
      <c r="NOY92" s="390"/>
      <c r="NOZ92" s="391"/>
      <c r="NPA92" s="392"/>
      <c r="NPB92" s="393"/>
      <c r="NPC92" s="394"/>
      <c r="NPD92" s="395"/>
      <c r="NPE92" s="389"/>
      <c r="NPF92" s="390"/>
      <c r="NPG92" s="391"/>
      <c r="NPH92" s="392"/>
      <c r="NPI92" s="393"/>
      <c r="NPJ92" s="394"/>
      <c r="NPK92" s="395"/>
      <c r="NPL92" s="389"/>
      <c r="NPM92" s="390"/>
      <c r="NPN92" s="391"/>
      <c r="NPO92" s="392"/>
      <c r="NPP92" s="393"/>
      <c r="NPQ92" s="394"/>
      <c r="NPR92" s="395"/>
      <c r="NPS92" s="389"/>
      <c r="NPT92" s="390"/>
      <c r="NPU92" s="391"/>
      <c r="NPV92" s="392"/>
      <c r="NPW92" s="393"/>
      <c r="NPX92" s="394"/>
      <c r="NPY92" s="395"/>
      <c r="NPZ92" s="389"/>
      <c r="NQA92" s="390"/>
      <c r="NQB92" s="391"/>
      <c r="NQC92" s="392"/>
      <c r="NQD92" s="393"/>
      <c r="NQE92" s="394"/>
      <c r="NQF92" s="395"/>
      <c r="NQG92" s="389"/>
      <c r="NQH92" s="390"/>
      <c r="NQI92" s="391"/>
      <c r="NQJ92" s="392"/>
      <c r="NQK92" s="393"/>
      <c r="NQL92" s="394"/>
      <c r="NQM92" s="395"/>
      <c r="NQN92" s="389"/>
      <c r="NQO92" s="390"/>
      <c r="NQP92" s="391"/>
      <c r="NQQ92" s="392"/>
      <c r="NQR92" s="393"/>
      <c r="NQS92" s="394"/>
      <c r="NQT92" s="395"/>
      <c r="NQU92" s="389"/>
      <c r="NQV92" s="390"/>
      <c r="NQW92" s="391"/>
      <c r="NQX92" s="392"/>
      <c r="NQY92" s="393"/>
      <c r="NQZ92" s="394"/>
      <c r="NRA92" s="395"/>
      <c r="NRB92" s="389"/>
      <c r="NRC92" s="390"/>
      <c r="NRD92" s="391"/>
      <c r="NRE92" s="392"/>
      <c r="NRF92" s="393"/>
      <c r="NRG92" s="394"/>
      <c r="NRH92" s="395"/>
      <c r="NRI92" s="389"/>
      <c r="NRJ92" s="390"/>
      <c r="NRK92" s="391"/>
      <c r="NRL92" s="392"/>
      <c r="NRM92" s="393"/>
      <c r="NRN92" s="394"/>
      <c r="NRO92" s="395"/>
      <c r="NRP92" s="389"/>
      <c r="NRQ92" s="390"/>
      <c r="NRR92" s="391"/>
      <c r="NRS92" s="392"/>
      <c r="NRT92" s="393"/>
      <c r="NRU92" s="394"/>
      <c r="NRV92" s="395"/>
      <c r="NRW92" s="389"/>
      <c r="NRX92" s="390"/>
      <c r="NRY92" s="391"/>
      <c r="NRZ92" s="392"/>
      <c r="NSA92" s="393"/>
      <c r="NSB92" s="394"/>
      <c r="NSC92" s="395"/>
      <c r="NSD92" s="389"/>
      <c r="NSE92" s="390"/>
      <c r="NSF92" s="391"/>
      <c r="NSG92" s="392"/>
      <c r="NSH92" s="393"/>
      <c r="NSI92" s="394"/>
      <c r="NSJ92" s="395"/>
      <c r="NSK92" s="389"/>
      <c r="NSL92" s="390"/>
      <c r="NSM92" s="391"/>
      <c r="NSN92" s="392"/>
      <c r="NSO92" s="393"/>
      <c r="NSP92" s="394"/>
      <c r="NSQ92" s="395"/>
      <c r="NSR92" s="389"/>
      <c r="NSS92" s="390"/>
      <c r="NST92" s="391"/>
      <c r="NSU92" s="392"/>
      <c r="NSV92" s="393"/>
      <c r="NSW92" s="394"/>
      <c r="NSX92" s="395"/>
      <c r="NSY92" s="389"/>
      <c r="NSZ92" s="390"/>
      <c r="NTA92" s="391"/>
      <c r="NTB92" s="392"/>
      <c r="NTC92" s="393"/>
      <c r="NTD92" s="394"/>
      <c r="NTE92" s="395"/>
      <c r="NTF92" s="389"/>
      <c r="NTG92" s="390"/>
      <c r="NTH92" s="391"/>
      <c r="NTI92" s="392"/>
      <c r="NTJ92" s="393"/>
      <c r="NTK92" s="394"/>
      <c r="NTL92" s="395"/>
      <c r="NTM92" s="389"/>
      <c r="NTN92" s="390"/>
      <c r="NTO92" s="391"/>
      <c r="NTP92" s="392"/>
      <c r="NTQ92" s="393"/>
      <c r="NTR92" s="394"/>
      <c r="NTS92" s="395"/>
      <c r="NTT92" s="389"/>
      <c r="NTU92" s="390"/>
      <c r="NTV92" s="391"/>
      <c r="NTW92" s="392"/>
      <c r="NTX92" s="393"/>
      <c r="NTY92" s="394"/>
      <c r="NTZ92" s="395"/>
      <c r="NUA92" s="389"/>
      <c r="NUB92" s="390"/>
      <c r="NUC92" s="391"/>
      <c r="NUD92" s="392"/>
      <c r="NUE92" s="393"/>
      <c r="NUF92" s="394"/>
      <c r="NUG92" s="395"/>
      <c r="NUH92" s="389"/>
      <c r="NUI92" s="390"/>
      <c r="NUJ92" s="391"/>
      <c r="NUK92" s="392"/>
      <c r="NUL92" s="393"/>
      <c r="NUM92" s="394"/>
      <c r="NUN92" s="395"/>
      <c r="NUO92" s="389"/>
      <c r="NUP92" s="390"/>
      <c r="NUQ92" s="391"/>
      <c r="NUR92" s="392"/>
      <c r="NUS92" s="393"/>
      <c r="NUT92" s="394"/>
      <c r="NUU92" s="395"/>
      <c r="NUV92" s="389"/>
      <c r="NUW92" s="390"/>
      <c r="NUX92" s="391"/>
      <c r="NUY92" s="392"/>
      <c r="NUZ92" s="393"/>
      <c r="NVA92" s="394"/>
      <c r="NVB92" s="395"/>
      <c r="NVC92" s="389"/>
      <c r="NVD92" s="390"/>
      <c r="NVE92" s="391"/>
      <c r="NVF92" s="392"/>
      <c r="NVG92" s="393"/>
      <c r="NVH92" s="394"/>
      <c r="NVI92" s="395"/>
      <c r="NVJ92" s="389"/>
      <c r="NVK92" s="390"/>
      <c r="NVL92" s="391"/>
      <c r="NVM92" s="392"/>
      <c r="NVN92" s="393"/>
      <c r="NVO92" s="394"/>
      <c r="NVP92" s="395"/>
      <c r="NVQ92" s="389"/>
      <c r="NVR92" s="390"/>
      <c r="NVS92" s="391"/>
      <c r="NVT92" s="392"/>
      <c r="NVU92" s="393"/>
      <c r="NVV92" s="394"/>
      <c r="NVW92" s="395"/>
      <c r="NVX92" s="389"/>
      <c r="NVY92" s="390"/>
      <c r="NVZ92" s="391"/>
      <c r="NWA92" s="392"/>
      <c r="NWB92" s="393"/>
      <c r="NWC92" s="394"/>
      <c r="NWD92" s="395"/>
      <c r="NWE92" s="389"/>
      <c r="NWF92" s="390"/>
      <c r="NWG92" s="391"/>
      <c r="NWH92" s="392"/>
      <c r="NWI92" s="393"/>
      <c r="NWJ92" s="394"/>
      <c r="NWK92" s="395"/>
      <c r="NWL92" s="389"/>
      <c r="NWM92" s="390"/>
      <c r="NWN92" s="391"/>
      <c r="NWO92" s="392"/>
      <c r="NWP92" s="393"/>
      <c r="NWQ92" s="394"/>
      <c r="NWR92" s="395"/>
      <c r="NWS92" s="389"/>
      <c r="NWT92" s="390"/>
      <c r="NWU92" s="391"/>
      <c r="NWV92" s="392"/>
      <c r="NWW92" s="393"/>
      <c r="NWX92" s="394"/>
      <c r="NWY92" s="395"/>
      <c r="NWZ92" s="389"/>
      <c r="NXA92" s="390"/>
      <c r="NXB92" s="391"/>
      <c r="NXC92" s="392"/>
      <c r="NXD92" s="393"/>
      <c r="NXE92" s="394"/>
      <c r="NXF92" s="395"/>
      <c r="NXG92" s="389"/>
      <c r="NXH92" s="390"/>
      <c r="NXI92" s="391"/>
      <c r="NXJ92" s="392"/>
      <c r="NXK92" s="393"/>
      <c r="NXL92" s="394"/>
      <c r="NXM92" s="395"/>
      <c r="NXN92" s="389"/>
      <c r="NXO92" s="390"/>
      <c r="NXP92" s="391"/>
      <c r="NXQ92" s="392"/>
      <c r="NXR92" s="393"/>
      <c r="NXS92" s="394"/>
      <c r="NXT92" s="395"/>
      <c r="NXU92" s="389"/>
      <c r="NXV92" s="390"/>
      <c r="NXW92" s="391"/>
      <c r="NXX92" s="392"/>
      <c r="NXY92" s="393"/>
      <c r="NXZ92" s="394"/>
      <c r="NYA92" s="395"/>
      <c r="NYB92" s="389"/>
      <c r="NYC92" s="390"/>
      <c r="NYD92" s="391"/>
      <c r="NYE92" s="392"/>
      <c r="NYF92" s="393"/>
      <c r="NYG92" s="394"/>
      <c r="NYH92" s="395"/>
      <c r="NYI92" s="389"/>
      <c r="NYJ92" s="390"/>
      <c r="NYK92" s="391"/>
      <c r="NYL92" s="392"/>
      <c r="NYM92" s="393"/>
      <c r="NYN92" s="394"/>
      <c r="NYO92" s="395"/>
      <c r="NYP92" s="389"/>
      <c r="NYQ92" s="390"/>
      <c r="NYR92" s="391"/>
      <c r="NYS92" s="392"/>
      <c r="NYT92" s="393"/>
      <c r="NYU92" s="394"/>
      <c r="NYV92" s="395"/>
      <c r="NYW92" s="389"/>
      <c r="NYX92" s="390"/>
      <c r="NYY92" s="391"/>
      <c r="NYZ92" s="392"/>
      <c r="NZA92" s="393"/>
      <c r="NZB92" s="394"/>
      <c r="NZC92" s="395"/>
      <c r="NZD92" s="389"/>
      <c r="NZE92" s="390"/>
      <c r="NZF92" s="391"/>
      <c r="NZG92" s="392"/>
      <c r="NZH92" s="393"/>
      <c r="NZI92" s="394"/>
      <c r="NZJ92" s="395"/>
      <c r="NZK92" s="389"/>
      <c r="NZL92" s="390"/>
      <c r="NZM92" s="391"/>
      <c r="NZN92" s="392"/>
      <c r="NZO92" s="393"/>
      <c r="NZP92" s="394"/>
      <c r="NZQ92" s="395"/>
      <c r="NZR92" s="389"/>
      <c r="NZS92" s="390"/>
      <c r="NZT92" s="391"/>
      <c r="NZU92" s="392"/>
      <c r="NZV92" s="393"/>
      <c r="NZW92" s="394"/>
      <c r="NZX92" s="395"/>
      <c r="NZY92" s="389"/>
      <c r="NZZ92" s="390"/>
      <c r="OAA92" s="391"/>
      <c r="OAB92" s="392"/>
      <c r="OAC92" s="393"/>
      <c r="OAD92" s="394"/>
      <c r="OAE92" s="395"/>
      <c r="OAF92" s="389"/>
      <c r="OAG92" s="390"/>
      <c r="OAH92" s="391"/>
      <c r="OAI92" s="392"/>
      <c r="OAJ92" s="393"/>
      <c r="OAK92" s="394"/>
      <c r="OAL92" s="395"/>
      <c r="OAM92" s="389"/>
      <c r="OAN92" s="390"/>
      <c r="OAO92" s="391"/>
      <c r="OAP92" s="392"/>
      <c r="OAQ92" s="393"/>
      <c r="OAR92" s="394"/>
      <c r="OAS92" s="395"/>
      <c r="OAT92" s="389"/>
      <c r="OAU92" s="390"/>
      <c r="OAV92" s="391"/>
      <c r="OAW92" s="392"/>
      <c r="OAX92" s="393"/>
      <c r="OAY92" s="394"/>
      <c r="OAZ92" s="395"/>
      <c r="OBA92" s="389"/>
      <c r="OBB92" s="390"/>
      <c r="OBC92" s="391"/>
      <c r="OBD92" s="392"/>
      <c r="OBE92" s="393"/>
      <c r="OBF92" s="394"/>
      <c r="OBG92" s="395"/>
      <c r="OBH92" s="389"/>
      <c r="OBI92" s="390"/>
      <c r="OBJ92" s="391"/>
      <c r="OBK92" s="392"/>
      <c r="OBL92" s="393"/>
      <c r="OBM92" s="394"/>
      <c r="OBN92" s="395"/>
      <c r="OBO92" s="389"/>
      <c r="OBP92" s="390"/>
      <c r="OBQ92" s="391"/>
      <c r="OBR92" s="392"/>
      <c r="OBS92" s="393"/>
      <c r="OBT92" s="394"/>
      <c r="OBU92" s="395"/>
      <c r="OBV92" s="389"/>
      <c r="OBW92" s="390"/>
      <c r="OBX92" s="391"/>
      <c r="OBY92" s="392"/>
      <c r="OBZ92" s="393"/>
      <c r="OCA92" s="394"/>
      <c r="OCB92" s="395"/>
      <c r="OCC92" s="389"/>
      <c r="OCD92" s="390"/>
      <c r="OCE92" s="391"/>
      <c r="OCF92" s="392"/>
      <c r="OCG92" s="393"/>
      <c r="OCH92" s="394"/>
      <c r="OCI92" s="395"/>
      <c r="OCJ92" s="389"/>
      <c r="OCK92" s="390"/>
      <c r="OCL92" s="391"/>
      <c r="OCM92" s="392"/>
      <c r="OCN92" s="393"/>
      <c r="OCO92" s="394"/>
      <c r="OCP92" s="395"/>
      <c r="OCQ92" s="389"/>
      <c r="OCR92" s="390"/>
      <c r="OCS92" s="391"/>
      <c r="OCT92" s="392"/>
      <c r="OCU92" s="393"/>
      <c r="OCV92" s="394"/>
      <c r="OCW92" s="395"/>
      <c r="OCX92" s="389"/>
      <c r="OCY92" s="390"/>
      <c r="OCZ92" s="391"/>
      <c r="ODA92" s="392"/>
      <c r="ODB92" s="393"/>
      <c r="ODC92" s="394"/>
      <c r="ODD92" s="395"/>
      <c r="ODE92" s="389"/>
      <c r="ODF92" s="390"/>
      <c r="ODG92" s="391"/>
      <c r="ODH92" s="392"/>
      <c r="ODI92" s="393"/>
      <c r="ODJ92" s="394"/>
      <c r="ODK92" s="395"/>
      <c r="ODL92" s="389"/>
      <c r="ODM92" s="390"/>
      <c r="ODN92" s="391"/>
      <c r="ODO92" s="392"/>
      <c r="ODP92" s="393"/>
      <c r="ODQ92" s="394"/>
      <c r="ODR92" s="395"/>
      <c r="ODS92" s="389"/>
      <c r="ODT92" s="390"/>
      <c r="ODU92" s="391"/>
      <c r="ODV92" s="392"/>
      <c r="ODW92" s="393"/>
      <c r="ODX92" s="394"/>
      <c r="ODY92" s="395"/>
      <c r="ODZ92" s="389"/>
      <c r="OEA92" s="390"/>
      <c r="OEB92" s="391"/>
      <c r="OEC92" s="392"/>
      <c r="OED92" s="393"/>
      <c r="OEE92" s="394"/>
      <c r="OEF92" s="395"/>
      <c r="OEG92" s="389"/>
      <c r="OEH92" s="390"/>
      <c r="OEI92" s="391"/>
      <c r="OEJ92" s="392"/>
      <c r="OEK92" s="393"/>
      <c r="OEL92" s="394"/>
      <c r="OEM92" s="395"/>
      <c r="OEN92" s="389"/>
      <c r="OEO92" s="390"/>
      <c r="OEP92" s="391"/>
      <c r="OEQ92" s="392"/>
      <c r="OER92" s="393"/>
      <c r="OES92" s="394"/>
      <c r="OET92" s="395"/>
      <c r="OEU92" s="389"/>
      <c r="OEV92" s="390"/>
      <c r="OEW92" s="391"/>
      <c r="OEX92" s="392"/>
      <c r="OEY92" s="393"/>
      <c r="OEZ92" s="394"/>
      <c r="OFA92" s="395"/>
      <c r="OFB92" s="389"/>
      <c r="OFC92" s="390"/>
      <c r="OFD92" s="391"/>
      <c r="OFE92" s="392"/>
      <c r="OFF92" s="393"/>
      <c r="OFG92" s="394"/>
      <c r="OFH92" s="395"/>
      <c r="OFI92" s="389"/>
      <c r="OFJ92" s="390"/>
      <c r="OFK92" s="391"/>
      <c r="OFL92" s="392"/>
      <c r="OFM92" s="393"/>
      <c r="OFN92" s="394"/>
      <c r="OFO92" s="395"/>
      <c r="OFP92" s="389"/>
      <c r="OFQ92" s="390"/>
      <c r="OFR92" s="391"/>
      <c r="OFS92" s="392"/>
      <c r="OFT92" s="393"/>
      <c r="OFU92" s="394"/>
      <c r="OFV92" s="395"/>
      <c r="OFW92" s="389"/>
      <c r="OFX92" s="390"/>
      <c r="OFY92" s="391"/>
      <c r="OFZ92" s="392"/>
      <c r="OGA92" s="393"/>
      <c r="OGB92" s="394"/>
      <c r="OGC92" s="395"/>
      <c r="OGD92" s="389"/>
      <c r="OGE92" s="390"/>
      <c r="OGF92" s="391"/>
      <c r="OGG92" s="392"/>
      <c r="OGH92" s="393"/>
      <c r="OGI92" s="394"/>
      <c r="OGJ92" s="395"/>
      <c r="OGK92" s="389"/>
      <c r="OGL92" s="390"/>
      <c r="OGM92" s="391"/>
      <c r="OGN92" s="392"/>
      <c r="OGO92" s="393"/>
      <c r="OGP92" s="394"/>
      <c r="OGQ92" s="395"/>
      <c r="OGR92" s="389"/>
      <c r="OGS92" s="390"/>
      <c r="OGT92" s="391"/>
      <c r="OGU92" s="392"/>
      <c r="OGV92" s="393"/>
      <c r="OGW92" s="394"/>
      <c r="OGX92" s="395"/>
      <c r="OGY92" s="389"/>
      <c r="OGZ92" s="390"/>
      <c r="OHA92" s="391"/>
      <c r="OHB92" s="392"/>
      <c r="OHC92" s="393"/>
      <c r="OHD92" s="394"/>
      <c r="OHE92" s="395"/>
      <c r="OHF92" s="389"/>
      <c r="OHG92" s="390"/>
      <c r="OHH92" s="391"/>
      <c r="OHI92" s="392"/>
      <c r="OHJ92" s="393"/>
      <c r="OHK92" s="394"/>
      <c r="OHL92" s="395"/>
      <c r="OHM92" s="389"/>
      <c r="OHN92" s="390"/>
      <c r="OHO92" s="391"/>
      <c r="OHP92" s="392"/>
      <c r="OHQ92" s="393"/>
      <c r="OHR92" s="394"/>
      <c r="OHS92" s="395"/>
      <c r="OHT92" s="389"/>
      <c r="OHU92" s="390"/>
      <c r="OHV92" s="391"/>
      <c r="OHW92" s="392"/>
      <c r="OHX92" s="393"/>
      <c r="OHY92" s="394"/>
      <c r="OHZ92" s="395"/>
      <c r="OIA92" s="389"/>
      <c r="OIB92" s="390"/>
      <c r="OIC92" s="391"/>
      <c r="OID92" s="392"/>
      <c r="OIE92" s="393"/>
      <c r="OIF92" s="394"/>
      <c r="OIG92" s="395"/>
      <c r="OIH92" s="389"/>
      <c r="OII92" s="390"/>
      <c r="OIJ92" s="391"/>
      <c r="OIK92" s="392"/>
      <c r="OIL92" s="393"/>
      <c r="OIM92" s="394"/>
      <c r="OIN92" s="395"/>
      <c r="OIO92" s="389"/>
      <c r="OIP92" s="390"/>
      <c r="OIQ92" s="391"/>
      <c r="OIR92" s="392"/>
      <c r="OIS92" s="393"/>
      <c r="OIT92" s="394"/>
      <c r="OIU92" s="395"/>
      <c r="OIV92" s="389"/>
      <c r="OIW92" s="390"/>
      <c r="OIX92" s="391"/>
      <c r="OIY92" s="392"/>
      <c r="OIZ92" s="393"/>
      <c r="OJA92" s="394"/>
      <c r="OJB92" s="395"/>
      <c r="OJC92" s="389"/>
      <c r="OJD92" s="390"/>
      <c r="OJE92" s="391"/>
      <c r="OJF92" s="392"/>
      <c r="OJG92" s="393"/>
      <c r="OJH92" s="394"/>
      <c r="OJI92" s="395"/>
      <c r="OJJ92" s="389"/>
      <c r="OJK92" s="390"/>
      <c r="OJL92" s="391"/>
      <c r="OJM92" s="392"/>
      <c r="OJN92" s="393"/>
      <c r="OJO92" s="394"/>
      <c r="OJP92" s="395"/>
      <c r="OJQ92" s="389"/>
      <c r="OJR92" s="390"/>
      <c r="OJS92" s="391"/>
      <c r="OJT92" s="392"/>
      <c r="OJU92" s="393"/>
      <c r="OJV92" s="394"/>
      <c r="OJW92" s="395"/>
      <c r="OJX92" s="389"/>
      <c r="OJY92" s="390"/>
      <c r="OJZ92" s="391"/>
      <c r="OKA92" s="392"/>
      <c r="OKB92" s="393"/>
      <c r="OKC92" s="394"/>
      <c r="OKD92" s="395"/>
      <c r="OKE92" s="389"/>
      <c r="OKF92" s="390"/>
      <c r="OKG92" s="391"/>
      <c r="OKH92" s="392"/>
      <c r="OKI92" s="393"/>
      <c r="OKJ92" s="394"/>
      <c r="OKK92" s="395"/>
      <c r="OKL92" s="389"/>
      <c r="OKM92" s="390"/>
      <c r="OKN92" s="391"/>
      <c r="OKO92" s="392"/>
      <c r="OKP92" s="393"/>
      <c r="OKQ92" s="394"/>
      <c r="OKR92" s="395"/>
      <c r="OKS92" s="389"/>
      <c r="OKT92" s="390"/>
      <c r="OKU92" s="391"/>
      <c r="OKV92" s="392"/>
      <c r="OKW92" s="393"/>
      <c r="OKX92" s="394"/>
      <c r="OKY92" s="395"/>
      <c r="OKZ92" s="389"/>
      <c r="OLA92" s="390"/>
      <c r="OLB92" s="391"/>
      <c r="OLC92" s="392"/>
      <c r="OLD92" s="393"/>
      <c r="OLE92" s="394"/>
      <c r="OLF92" s="395"/>
      <c r="OLG92" s="389"/>
      <c r="OLH92" s="390"/>
      <c r="OLI92" s="391"/>
      <c r="OLJ92" s="392"/>
      <c r="OLK92" s="393"/>
      <c r="OLL92" s="394"/>
      <c r="OLM92" s="395"/>
      <c r="OLN92" s="389"/>
      <c r="OLO92" s="390"/>
      <c r="OLP92" s="391"/>
      <c r="OLQ92" s="392"/>
      <c r="OLR92" s="393"/>
      <c r="OLS92" s="394"/>
      <c r="OLT92" s="395"/>
      <c r="OLU92" s="389"/>
      <c r="OLV92" s="390"/>
      <c r="OLW92" s="391"/>
      <c r="OLX92" s="392"/>
      <c r="OLY92" s="393"/>
      <c r="OLZ92" s="394"/>
      <c r="OMA92" s="395"/>
      <c r="OMB92" s="389"/>
      <c r="OMC92" s="390"/>
      <c r="OMD92" s="391"/>
      <c r="OME92" s="392"/>
      <c r="OMF92" s="393"/>
      <c r="OMG92" s="394"/>
      <c r="OMH92" s="395"/>
      <c r="OMI92" s="389"/>
      <c r="OMJ92" s="390"/>
      <c r="OMK92" s="391"/>
      <c r="OML92" s="392"/>
      <c r="OMM92" s="393"/>
      <c r="OMN92" s="394"/>
      <c r="OMO92" s="395"/>
      <c r="OMP92" s="389"/>
      <c r="OMQ92" s="390"/>
      <c r="OMR92" s="391"/>
      <c r="OMS92" s="392"/>
      <c r="OMT92" s="393"/>
      <c r="OMU92" s="394"/>
      <c r="OMV92" s="395"/>
      <c r="OMW92" s="389"/>
      <c r="OMX92" s="390"/>
      <c r="OMY92" s="391"/>
      <c r="OMZ92" s="392"/>
      <c r="ONA92" s="393"/>
      <c r="ONB92" s="394"/>
      <c r="ONC92" s="395"/>
      <c r="OND92" s="389"/>
      <c r="ONE92" s="390"/>
      <c r="ONF92" s="391"/>
      <c r="ONG92" s="392"/>
      <c r="ONH92" s="393"/>
      <c r="ONI92" s="394"/>
      <c r="ONJ92" s="395"/>
      <c r="ONK92" s="389"/>
      <c r="ONL92" s="390"/>
      <c r="ONM92" s="391"/>
      <c r="ONN92" s="392"/>
      <c r="ONO92" s="393"/>
      <c r="ONP92" s="394"/>
      <c r="ONQ92" s="395"/>
      <c r="ONR92" s="389"/>
      <c r="ONS92" s="390"/>
      <c r="ONT92" s="391"/>
      <c r="ONU92" s="392"/>
      <c r="ONV92" s="393"/>
      <c r="ONW92" s="394"/>
      <c r="ONX92" s="395"/>
      <c r="ONY92" s="389"/>
      <c r="ONZ92" s="390"/>
      <c r="OOA92" s="391"/>
      <c r="OOB92" s="392"/>
      <c r="OOC92" s="393"/>
      <c r="OOD92" s="394"/>
      <c r="OOE92" s="395"/>
      <c r="OOF92" s="389"/>
      <c r="OOG92" s="390"/>
      <c r="OOH92" s="391"/>
      <c r="OOI92" s="392"/>
      <c r="OOJ92" s="393"/>
      <c r="OOK92" s="394"/>
      <c r="OOL92" s="395"/>
      <c r="OOM92" s="389"/>
      <c r="OON92" s="390"/>
      <c r="OOO92" s="391"/>
      <c r="OOP92" s="392"/>
      <c r="OOQ92" s="393"/>
      <c r="OOR92" s="394"/>
      <c r="OOS92" s="395"/>
      <c r="OOT92" s="389"/>
      <c r="OOU92" s="390"/>
      <c r="OOV92" s="391"/>
      <c r="OOW92" s="392"/>
      <c r="OOX92" s="393"/>
      <c r="OOY92" s="394"/>
      <c r="OOZ92" s="395"/>
      <c r="OPA92" s="389"/>
      <c r="OPB92" s="390"/>
      <c r="OPC92" s="391"/>
      <c r="OPD92" s="392"/>
      <c r="OPE92" s="393"/>
      <c r="OPF92" s="394"/>
      <c r="OPG92" s="395"/>
      <c r="OPH92" s="389"/>
      <c r="OPI92" s="390"/>
      <c r="OPJ92" s="391"/>
      <c r="OPK92" s="392"/>
      <c r="OPL92" s="393"/>
      <c r="OPM92" s="394"/>
      <c r="OPN92" s="395"/>
      <c r="OPO92" s="389"/>
      <c r="OPP92" s="390"/>
      <c r="OPQ92" s="391"/>
      <c r="OPR92" s="392"/>
      <c r="OPS92" s="393"/>
      <c r="OPT92" s="394"/>
      <c r="OPU92" s="395"/>
      <c r="OPV92" s="389"/>
      <c r="OPW92" s="390"/>
      <c r="OPX92" s="391"/>
      <c r="OPY92" s="392"/>
      <c r="OPZ92" s="393"/>
      <c r="OQA92" s="394"/>
      <c r="OQB92" s="395"/>
      <c r="OQC92" s="389"/>
      <c r="OQD92" s="390"/>
      <c r="OQE92" s="391"/>
      <c r="OQF92" s="392"/>
      <c r="OQG92" s="393"/>
      <c r="OQH92" s="394"/>
      <c r="OQI92" s="395"/>
      <c r="OQJ92" s="389"/>
      <c r="OQK92" s="390"/>
      <c r="OQL92" s="391"/>
      <c r="OQM92" s="392"/>
      <c r="OQN92" s="393"/>
      <c r="OQO92" s="394"/>
      <c r="OQP92" s="395"/>
      <c r="OQQ92" s="389"/>
      <c r="OQR92" s="390"/>
      <c r="OQS92" s="391"/>
      <c r="OQT92" s="392"/>
      <c r="OQU92" s="393"/>
      <c r="OQV92" s="394"/>
      <c r="OQW92" s="395"/>
      <c r="OQX92" s="389"/>
      <c r="OQY92" s="390"/>
      <c r="OQZ92" s="391"/>
      <c r="ORA92" s="392"/>
      <c r="ORB92" s="393"/>
      <c r="ORC92" s="394"/>
      <c r="ORD92" s="395"/>
      <c r="ORE92" s="389"/>
      <c r="ORF92" s="390"/>
      <c r="ORG92" s="391"/>
      <c r="ORH92" s="392"/>
      <c r="ORI92" s="393"/>
      <c r="ORJ92" s="394"/>
      <c r="ORK92" s="395"/>
      <c r="ORL92" s="389"/>
      <c r="ORM92" s="390"/>
      <c r="ORN92" s="391"/>
      <c r="ORO92" s="392"/>
      <c r="ORP92" s="393"/>
      <c r="ORQ92" s="394"/>
      <c r="ORR92" s="395"/>
      <c r="ORS92" s="389"/>
      <c r="ORT92" s="390"/>
      <c r="ORU92" s="391"/>
      <c r="ORV92" s="392"/>
      <c r="ORW92" s="393"/>
      <c r="ORX92" s="394"/>
      <c r="ORY92" s="395"/>
      <c r="ORZ92" s="389"/>
      <c r="OSA92" s="390"/>
      <c r="OSB92" s="391"/>
      <c r="OSC92" s="392"/>
      <c r="OSD92" s="393"/>
      <c r="OSE92" s="394"/>
      <c r="OSF92" s="395"/>
      <c r="OSG92" s="389"/>
      <c r="OSH92" s="390"/>
      <c r="OSI92" s="391"/>
      <c r="OSJ92" s="392"/>
      <c r="OSK92" s="393"/>
      <c r="OSL92" s="394"/>
      <c r="OSM92" s="395"/>
      <c r="OSN92" s="389"/>
      <c r="OSO92" s="390"/>
      <c r="OSP92" s="391"/>
      <c r="OSQ92" s="392"/>
      <c r="OSR92" s="393"/>
      <c r="OSS92" s="394"/>
      <c r="OST92" s="395"/>
      <c r="OSU92" s="389"/>
      <c r="OSV92" s="390"/>
      <c r="OSW92" s="391"/>
      <c r="OSX92" s="392"/>
      <c r="OSY92" s="393"/>
      <c r="OSZ92" s="394"/>
      <c r="OTA92" s="395"/>
      <c r="OTB92" s="389"/>
      <c r="OTC92" s="390"/>
      <c r="OTD92" s="391"/>
      <c r="OTE92" s="392"/>
      <c r="OTF92" s="393"/>
      <c r="OTG92" s="394"/>
      <c r="OTH92" s="395"/>
      <c r="OTI92" s="389"/>
      <c r="OTJ92" s="390"/>
      <c r="OTK92" s="391"/>
      <c r="OTL92" s="392"/>
      <c r="OTM92" s="393"/>
      <c r="OTN92" s="394"/>
      <c r="OTO92" s="395"/>
      <c r="OTP92" s="389"/>
      <c r="OTQ92" s="390"/>
      <c r="OTR92" s="391"/>
      <c r="OTS92" s="392"/>
      <c r="OTT92" s="393"/>
      <c r="OTU92" s="394"/>
      <c r="OTV92" s="395"/>
      <c r="OTW92" s="389"/>
      <c r="OTX92" s="390"/>
      <c r="OTY92" s="391"/>
      <c r="OTZ92" s="392"/>
      <c r="OUA92" s="393"/>
      <c r="OUB92" s="394"/>
      <c r="OUC92" s="395"/>
      <c r="OUD92" s="389"/>
      <c r="OUE92" s="390"/>
      <c r="OUF92" s="391"/>
      <c r="OUG92" s="392"/>
      <c r="OUH92" s="393"/>
      <c r="OUI92" s="394"/>
      <c r="OUJ92" s="395"/>
      <c r="OUK92" s="389"/>
      <c r="OUL92" s="390"/>
      <c r="OUM92" s="391"/>
      <c r="OUN92" s="392"/>
      <c r="OUO92" s="393"/>
      <c r="OUP92" s="394"/>
      <c r="OUQ92" s="395"/>
      <c r="OUR92" s="389"/>
      <c r="OUS92" s="390"/>
      <c r="OUT92" s="391"/>
      <c r="OUU92" s="392"/>
      <c r="OUV92" s="393"/>
      <c r="OUW92" s="394"/>
      <c r="OUX92" s="395"/>
      <c r="OUY92" s="389"/>
      <c r="OUZ92" s="390"/>
      <c r="OVA92" s="391"/>
      <c r="OVB92" s="392"/>
      <c r="OVC92" s="393"/>
      <c r="OVD92" s="394"/>
      <c r="OVE92" s="395"/>
      <c r="OVF92" s="389"/>
      <c r="OVG92" s="390"/>
      <c r="OVH92" s="391"/>
      <c r="OVI92" s="392"/>
      <c r="OVJ92" s="393"/>
      <c r="OVK92" s="394"/>
      <c r="OVL92" s="395"/>
      <c r="OVM92" s="389"/>
      <c r="OVN92" s="390"/>
      <c r="OVO92" s="391"/>
      <c r="OVP92" s="392"/>
      <c r="OVQ92" s="393"/>
      <c r="OVR92" s="394"/>
      <c r="OVS92" s="395"/>
      <c r="OVT92" s="389"/>
      <c r="OVU92" s="390"/>
      <c r="OVV92" s="391"/>
      <c r="OVW92" s="392"/>
      <c r="OVX92" s="393"/>
      <c r="OVY92" s="394"/>
      <c r="OVZ92" s="395"/>
      <c r="OWA92" s="389"/>
      <c r="OWB92" s="390"/>
      <c r="OWC92" s="391"/>
      <c r="OWD92" s="392"/>
      <c r="OWE92" s="393"/>
      <c r="OWF92" s="394"/>
      <c r="OWG92" s="395"/>
      <c r="OWH92" s="389"/>
      <c r="OWI92" s="390"/>
      <c r="OWJ92" s="391"/>
      <c r="OWK92" s="392"/>
      <c r="OWL92" s="393"/>
      <c r="OWM92" s="394"/>
      <c r="OWN92" s="395"/>
      <c r="OWO92" s="389"/>
      <c r="OWP92" s="390"/>
      <c r="OWQ92" s="391"/>
      <c r="OWR92" s="392"/>
      <c r="OWS92" s="393"/>
      <c r="OWT92" s="394"/>
      <c r="OWU92" s="395"/>
      <c r="OWV92" s="389"/>
      <c r="OWW92" s="390"/>
      <c r="OWX92" s="391"/>
      <c r="OWY92" s="392"/>
      <c r="OWZ92" s="393"/>
      <c r="OXA92" s="394"/>
      <c r="OXB92" s="395"/>
      <c r="OXC92" s="389"/>
      <c r="OXD92" s="390"/>
      <c r="OXE92" s="391"/>
      <c r="OXF92" s="392"/>
      <c r="OXG92" s="393"/>
      <c r="OXH92" s="394"/>
      <c r="OXI92" s="395"/>
      <c r="OXJ92" s="389"/>
      <c r="OXK92" s="390"/>
      <c r="OXL92" s="391"/>
      <c r="OXM92" s="392"/>
      <c r="OXN92" s="393"/>
      <c r="OXO92" s="394"/>
      <c r="OXP92" s="395"/>
      <c r="OXQ92" s="389"/>
      <c r="OXR92" s="390"/>
      <c r="OXS92" s="391"/>
      <c r="OXT92" s="392"/>
      <c r="OXU92" s="393"/>
      <c r="OXV92" s="394"/>
      <c r="OXW92" s="395"/>
      <c r="OXX92" s="389"/>
      <c r="OXY92" s="390"/>
      <c r="OXZ92" s="391"/>
      <c r="OYA92" s="392"/>
      <c r="OYB92" s="393"/>
      <c r="OYC92" s="394"/>
      <c r="OYD92" s="395"/>
      <c r="OYE92" s="389"/>
      <c r="OYF92" s="390"/>
      <c r="OYG92" s="391"/>
      <c r="OYH92" s="392"/>
      <c r="OYI92" s="393"/>
      <c r="OYJ92" s="394"/>
      <c r="OYK92" s="395"/>
      <c r="OYL92" s="389"/>
      <c r="OYM92" s="390"/>
      <c r="OYN92" s="391"/>
      <c r="OYO92" s="392"/>
      <c r="OYP92" s="393"/>
      <c r="OYQ92" s="394"/>
      <c r="OYR92" s="395"/>
      <c r="OYS92" s="389"/>
      <c r="OYT92" s="390"/>
      <c r="OYU92" s="391"/>
      <c r="OYV92" s="392"/>
      <c r="OYW92" s="393"/>
      <c r="OYX92" s="394"/>
      <c r="OYY92" s="395"/>
      <c r="OYZ92" s="389"/>
      <c r="OZA92" s="390"/>
      <c r="OZB92" s="391"/>
      <c r="OZC92" s="392"/>
      <c r="OZD92" s="393"/>
      <c r="OZE92" s="394"/>
      <c r="OZF92" s="395"/>
      <c r="OZG92" s="389"/>
      <c r="OZH92" s="390"/>
      <c r="OZI92" s="391"/>
      <c r="OZJ92" s="392"/>
      <c r="OZK92" s="393"/>
      <c r="OZL92" s="394"/>
      <c r="OZM92" s="395"/>
      <c r="OZN92" s="389"/>
      <c r="OZO92" s="390"/>
      <c r="OZP92" s="391"/>
      <c r="OZQ92" s="392"/>
      <c r="OZR92" s="393"/>
      <c r="OZS92" s="394"/>
      <c r="OZT92" s="395"/>
      <c r="OZU92" s="389"/>
      <c r="OZV92" s="390"/>
      <c r="OZW92" s="391"/>
      <c r="OZX92" s="392"/>
      <c r="OZY92" s="393"/>
      <c r="OZZ92" s="394"/>
      <c r="PAA92" s="395"/>
      <c r="PAB92" s="389"/>
      <c r="PAC92" s="390"/>
      <c r="PAD92" s="391"/>
      <c r="PAE92" s="392"/>
      <c r="PAF92" s="393"/>
      <c r="PAG92" s="394"/>
      <c r="PAH92" s="395"/>
      <c r="PAI92" s="389"/>
      <c r="PAJ92" s="390"/>
      <c r="PAK92" s="391"/>
      <c r="PAL92" s="392"/>
      <c r="PAM92" s="393"/>
      <c r="PAN92" s="394"/>
      <c r="PAO92" s="395"/>
      <c r="PAP92" s="389"/>
      <c r="PAQ92" s="390"/>
      <c r="PAR92" s="391"/>
      <c r="PAS92" s="392"/>
      <c r="PAT92" s="393"/>
      <c r="PAU92" s="394"/>
      <c r="PAV92" s="395"/>
      <c r="PAW92" s="389"/>
      <c r="PAX92" s="390"/>
      <c r="PAY92" s="391"/>
      <c r="PAZ92" s="392"/>
      <c r="PBA92" s="393"/>
      <c r="PBB92" s="394"/>
      <c r="PBC92" s="395"/>
      <c r="PBD92" s="389"/>
      <c r="PBE92" s="390"/>
      <c r="PBF92" s="391"/>
      <c r="PBG92" s="392"/>
      <c r="PBH92" s="393"/>
      <c r="PBI92" s="394"/>
      <c r="PBJ92" s="395"/>
      <c r="PBK92" s="389"/>
      <c r="PBL92" s="390"/>
      <c r="PBM92" s="391"/>
      <c r="PBN92" s="392"/>
      <c r="PBO92" s="393"/>
      <c r="PBP92" s="394"/>
      <c r="PBQ92" s="395"/>
      <c r="PBR92" s="389"/>
      <c r="PBS92" s="390"/>
      <c r="PBT92" s="391"/>
      <c r="PBU92" s="392"/>
      <c r="PBV92" s="393"/>
      <c r="PBW92" s="394"/>
      <c r="PBX92" s="395"/>
      <c r="PBY92" s="389"/>
      <c r="PBZ92" s="390"/>
      <c r="PCA92" s="391"/>
      <c r="PCB92" s="392"/>
      <c r="PCC92" s="393"/>
      <c r="PCD92" s="394"/>
      <c r="PCE92" s="395"/>
      <c r="PCF92" s="389"/>
      <c r="PCG92" s="390"/>
      <c r="PCH92" s="391"/>
      <c r="PCI92" s="392"/>
      <c r="PCJ92" s="393"/>
      <c r="PCK92" s="394"/>
      <c r="PCL92" s="395"/>
      <c r="PCM92" s="389"/>
      <c r="PCN92" s="390"/>
      <c r="PCO92" s="391"/>
      <c r="PCP92" s="392"/>
      <c r="PCQ92" s="393"/>
      <c r="PCR92" s="394"/>
      <c r="PCS92" s="395"/>
      <c r="PCT92" s="389"/>
      <c r="PCU92" s="390"/>
      <c r="PCV92" s="391"/>
      <c r="PCW92" s="392"/>
      <c r="PCX92" s="393"/>
      <c r="PCY92" s="394"/>
      <c r="PCZ92" s="395"/>
      <c r="PDA92" s="389"/>
      <c r="PDB92" s="390"/>
      <c r="PDC92" s="391"/>
      <c r="PDD92" s="392"/>
      <c r="PDE92" s="393"/>
      <c r="PDF92" s="394"/>
      <c r="PDG92" s="395"/>
      <c r="PDH92" s="389"/>
      <c r="PDI92" s="390"/>
      <c r="PDJ92" s="391"/>
      <c r="PDK92" s="392"/>
      <c r="PDL92" s="393"/>
      <c r="PDM92" s="394"/>
      <c r="PDN92" s="395"/>
      <c r="PDO92" s="389"/>
      <c r="PDP92" s="390"/>
      <c r="PDQ92" s="391"/>
      <c r="PDR92" s="392"/>
      <c r="PDS92" s="393"/>
      <c r="PDT92" s="394"/>
      <c r="PDU92" s="395"/>
      <c r="PDV92" s="389"/>
      <c r="PDW92" s="390"/>
      <c r="PDX92" s="391"/>
      <c r="PDY92" s="392"/>
      <c r="PDZ92" s="393"/>
      <c r="PEA92" s="394"/>
      <c r="PEB92" s="395"/>
      <c r="PEC92" s="389"/>
      <c r="PED92" s="390"/>
      <c r="PEE92" s="391"/>
      <c r="PEF92" s="392"/>
      <c r="PEG92" s="393"/>
      <c r="PEH92" s="394"/>
      <c r="PEI92" s="395"/>
      <c r="PEJ92" s="389"/>
      <c r="PEK92" s="390"/>
      <c r="PEL92" s="391"/>
      <c r="PEM92" s="392"/>
      <c r="PEN92" s="393"/>
      <c r="PEO92" s="394"/>
      <c r="PEP92" s="395"/>
      <c r="PEQ92" s="389"/>
      <c r="PER92" s="390"/>
      <c r="PES92" s="391"/>
      <c r="PET92" s="392"/>
      <c r="PEU92" s="393"/>
      <c r="PEV92" s="394"/>
      <c r="PEW92" s="395"/>
      <c r="PEX92" s="389"/>
      <c r="PEY92" s="390"/>
      <c r="PEZ92" s="391"/>
      <c r="PFA92" s="392"/>
      <c r="PFB92" s="393"/>
      <c r="PFC92" s="394"/>
      <c r="PFD92" s="395"/>
      <c r="PFE92" s="389"/>
      <c r="PFF92" s="390"/>
      <c r="PFG92" s="391"/>
      <c r="PFH92" s="392"/>
      <c r="PFI92" s="393"/>
      <c r="PFJ92" s="394"/>
      <c r="PFK92" s="395"/>
      <c r="PFL92" s="389"/>
      <c r="PFM92" s="390"/>
      <c r="PFN92" s="391"/>
      <c r="PFO92" s="392"/>
      <c r="PFP92" s="393"/>
      <c r="PFQ92" s="394"/>
      <c r="PFR92" s="395"/>
      <c r="PFS92" s="389"/>
      <c r="PFT92" s="390"/>
      <c r="PFU92" s="391"/>
      <c r="PFV92" s="392"/>
      <c r="PFW92" s="393"/>
      <c r="PFX92" s="394"/>
      <c r="PFY92" s="395"/>
      <c r="PFZ92" s="389"/>
      <c r="PGA92" s="390"/>
      <c r="PGB92" s="391"/>
      <c r="PGC92" s="392"/>
      <c r="PGD92" s="393"/>
      <c r="PGE92" s="394"/>
      <c r="PGF92" s="395"/>
      <c r="PGG92" s="389"/>
      <c r="PGH92" s="390"/>
      <c r="PGI92" s="391"/>
      <c r="PGJ92" s="392"/>
      <c r="PGK92" s="393"/>
      <c r="PGL92" s="394"/>
      <c r="PGM92" s="395"/>
      <c r="PGN92" s="389"/>
      <c r="PGO92" s="390"/>
      <c r="PGP92" s="391"/>
      <c r="PGQ92" s="392"/>
      <c r="PGR92" s="393"/>
      <c r="PGS92" s="394"/>
      <c r="PGT92" s="395"/>
      <c r="PGU92" s="389"/>
      <c r="PGV92" s="390"/>
      <c r="PGW92" s="391"/>
      <c r="PGX92" s="392"/>
      <c r="PGY92" s="393"/>
      <c r="PGZ92" s="394"/>
      <c r="PHA92" s="395"/>
      <c r="PHB92" s="389"/>
      <c r="PHC92" s="390"/>
      <c r="PHD92" s="391"/>
      <c r="PHE92" s="392"/>
      <c r="PHF92" s="393"/>
      <c r="PHG92" s="394"/>
      <c r="PHH92" s="395"/>
      <c r="PHI92" s="389"/>
      <c r="PHJ92" s="390"/>
      <c r="PHK92" s="391"/>
      <c r="PHL92" s="392"/>
      <c r="PHM92" s="393"/>
      <c r="PHN92" s="394"/>
      <c r="PHO92" s="395"/>
      <c r="PHP92" s="389"/>
      <c r="PHQ92" s="390"/>
      <c r="PHR92" s="391"/>
      <c r="PHS92" s="392"/>
      <c r="PHT92" s="393"/>
      <c r="PHU92" s="394"/>
      <c r="PHV92" s="395"/>
      <c r="PHW92" s="389"/>
      <c r="PHX92" s="390"/>
      <c r="PHY92" s="391"/>
      <c r="PHZ92" s="392"/>
      <c r="PIA92" s="393"/>
      <c r="PIB92" s="394"/>
      <c r="PIC92" s="395"/>
      <c r="PID92" s="389"/>
      <c r="PIE92" s="390"/>
      <c r="PIF92" s="391"/>
      <c r="PIG92" s="392"/>
      <c r="PIH92" s="393"/>
      <c r="PII92" s="394"/>
      <c r="PIJ92" s="395"/>
      <c r="PIK92" s="389"/>
      <c r="PIL92" s="390"/>
      <c r="PIM92" s="391"/>
      <c r="PIN92" s="392"/>
      <c r="PIO92" s="393"/>
      <c r="PIP92" s="394"/>
      <c r="PIQ92" s="395"/>
      <c r="PIR92" s="389"/>
      <c r="PIS92" s="390"/>
      <c r="PIT92" s="391"/>
      <c r="PIU92" s="392"/>
      <c r="PIV92" s="393"/>
      <c r="PIW92" s="394"/>
      <c r="PIX92" s="395"/>
      <c r="PIY92" s="389"/>
      <c r="PIZ92" s="390"/>
      <c r="PJA92" s="391"/>
      <c r="PJB92" s="392"/>
      <c r="PJC92" s="393"/>
      <c r="PJD92" s="394"/>
      <c r="PJE92" s="395"/>
      <c r="PJF92" s="389"/>
      <c r="PJG92" s="390"/>
      <c r="PJH92" s="391"/>
      <c r="PJI92" s="392"/>
      <c r="PJJ92" s="393"/>
      <c r="PJK92" s="394"/>
      <c r="PJL92" s="395"/>
      <c r="PJM92" s="389"/>
      <c r="PJN92" s="390"/>
      <c r="PJO92" s="391"/>
      <c r="PJP92" s="392"/>
      <c r="PJQ92" s="393"/>
      <c r="PJR92" s="394"/>
      <c r="PJS92" s="395"/>
      <c r="PJT92" s="389"/>
      <c r="PJU92" s="390"/>
      <c r="PJV92" s="391"/>
      <c r="PJW92" s="392"/>
      <c r="PJX92" s="393"/>
      <c r="PJY92" s="394"/>
      <c r="PJZ92" s="395"/>
      <c r="PKA92" s="389"/>
      <c r="PKB92" s="390"/>
      <c r="PKC92" s="391"/>
      <c r="PKD92" s="392"/>
      <c r="PKE92" s="393"/>
      <c r="PKF92" s="394"/>
      <c r="PKG92" s="395"/>
      <c r="PKH92" s="389"/>
      <c r="PKI92" s="390"/>
      <c r="PKJ92" s="391"/>
      <c r="PKK92" s="392"/>
      <c r="PKL92" s="393"/>
      <c r="PKM92" s="394"/>
      <c r="PKN92" s="395"/>
      <c r="PKO92" s="389"/>
      <c r="PKP92" s="390"/>
      <c r="PKQ92" s="391"/>
      <c r="PKR92" s="392"/>
      <c r="PKS92" s="393"/>
      <c r="PKT92" s="394"/>
      <c r="PKU92" s="395"/>
      <c r="PKV92" s="389"/>
      <c r="PKW92" s="390"/>
      <c r="PKX92" s="391"/>
      <c r="PKY92" s="392"/>
      <c r="PKZ92" s="393"/>
      <c r="PLA92" s="394"/>
      <c r="PLB92" s="395"/>
      <c r="PLC92" s="389"/>
      <c r="PLD92" s="390"/>
      <c r="PLE92" s="391"/>
      <c r="PLF92" s="392"/>
      <c r="PLG92" s="393"/>
      <c r="PLH92" s="394"/>
      <c r="PLI92" s="395"/>
      <c r="PLJ92" s="389"/>
      <c r="PLK92" s="390"/>
      <c r="PLL92" s="391"/>
      <c r="PLM92" s="392"/>
      <c r="PLN92" s="393"/>
      <c r="PLO92" s="394"/>
      <c r="PLP92" s="395"/>
      <c r="PLQ92" s="389"/>
      <c r="PLR92" s="390"/>
      <c r="PLS92" s="391"/>
      <c r="PLT92" s="392"/>
      <c r="PLU92" s="393"/>
      <c r="PLV92" s="394"/>
      <c r="PLW92" s="395"/>
      <c r="PLX92" s="389"/>
      <c r="PLY92" s="390"/>
      <c r="PLZ92" s="391"/>
      <c r="PMA92" s="392"/>
      <c r="PMB92" s="393"/>
      <c r="PMC92" s="394"/>
      <c r="PMD92" s="395"/>
      <c r="PME92" s="389"/>
      <c r="PMF92" s="390"/>
      <c r="PMG92" s="391"/>
      <c r="PMH92" s="392"/>
      <c r="PMI92" s="393"/>
      <c r="PMJ92" s="394"/>
      <c r="PMK92" s="395"/>
      <c r="PML92" s="389"/>
      <c r="PMM92" s="390"/>
      <c r="PMN92" s="391"/>
      <c r="PMO92" s="392"/>
      <c r="PMP92" s="393"/>
      <c r="PMQ92" s="394"/>
      <c r="PMR92" s="395"/>
      <c r="PMS92" s="389"/>
      <c r="PMT92" s="390"/>
      <c r="PMU92" s="391"/>
      <c r="PMV92" s="392"/>
      <c r="PMW92" s="393"/>
      <c r="PMX92" s="394"/>
      <c r="PMY92" s="395"/>
      <c r="PMZ92" s="389"/>
      <c r="PNA92" s="390"/>
      <c r="PNB92" s="391"/>
      <c r="PNC92" s="392"/>
      <c r="PND92" s="393"/>
      <c r="PNE92" s="394"/>
      <c r="PNF92" s="395"/>
      <c r="PNG92" s="389"/>
      <c r="PNH92" s="390"/>
      <c r="PNI92" s="391"/>
      <c r="PNJ92" s="392"/>
      <c r="PNK92" s="393"/>
      <c r="PNL92" s="394"/>
      <c r="PNM92" s="395"/>
      <c r="PNN92" s="389"/>
      <c r="PNO92" s="390"/>
      <c r="PNP92" s="391"/>
      <c r="PNQ92" s="392"/>
      <c r="PNR92" s="393"/>
      <c r="PNS92" s="394"/>
      <c r="PNT92" s="395"/>
      <c r="PNU92" s="389"/>
      <c r="PNV92" s="390"/>
      <c r="PNW92" s="391"/>
      <c r="PNX92" s="392"/>
      <c r="PNY92" s="393"/>
      <c r="PNZ92" s="394"/>
      <c r="POA92" s="395"/>
      <c r="POB92" s="389"/>
      <c r="POC92" s="390"/>
      <c r="POD92" s="391"/>
      <c r="POE92" s="392"/>
      <c r="POF92" s="393"/>
      <c r="POG92" s="394"/>
      <c r="POH92" s="395"/>
      <c r="POI92" s="389"/>
      <c r="POJ92" s="390"/>
      <c r="POK92" s="391"/>
      <c r="POL92" s="392"/>
      <c r="POM92" s="393"/>
      <c r="PON92" s="394"/>
      <c r="POO92" s="395"/>
      <c r="POP92" s="389"/>
      <c r="POQ92" s="390"/>
      <c r="POR92" s="391"/>
      <c r="POS92" s="392"/>
      <c r="POT92" s="393"/>
      <c r="POU92" s="394"/>
      <c r="POV92" s="395"/>
      <c r="POW92" s="389"/>
      <c r="POX92" s="390"/>
      <c r="POY92" s="391"/>
      <c r="POZ92" s="392"/>
      <c r="PPA92" s="393"/>
      <c r="PPB92" s="394"/>
      <c r="PPC92" s="395"/>
      <c r="PPD92" s="389"/>
      <c r="PPE92" s="390"/>
      <c r="PPF92" s="391"/>
      <c r="PPG92" s="392"/>
      <c r="PPH92" s="393"/>
      <c r="PPI92" s="394"/>
      <c r="PPJ92" s="395"/>
      <c r="PPK92" s="389"/>
      <c r="PPL92" s="390"/>
      <c r="PPM92" s="391"/>
      <c r="PPN92" s="392"/>
      <c r="PPO92" s="393"/>
      <c r="PPP92" s="394"/>
      <c r="PPQ92" s="395"/>
      <c r="PPR92" s="389"/>
      <c r="PPS92" s="390"/>
      <c r="PPT92" s="391"/>
      <c r="PPU92" s="392"/>
      <c r="PPV92" s="393"/>
      <c r="PPW92" s="394"/>
      <c r="PPX92" s="395"/>
      <c r="PPY92" s="389"/>
      <c r="PPZ92" s="390"/>
      <c r="PQA92" s="391"/>
      <c r="PQB92" s="392"/>
      <c r="PQC92" s="393"/>
      <c r="PQD92" s="394"/>
      <c r="PQE92" s="395"/>
      <c r="PQF92" s="389"/>
      <c r="PQG92" s="390"/>
      <c r="PQH92" s="391"/>
      <c r="PQI92" s="392"/>
      <c r="PQJ92" s="393"/>
      <c r="PQK92" s="394"/>
      <c r="PQL92" s="395"/>
      <c r="PQM92" s="389"/>
      <c r="PQN92" s="390"/>
      <c r="PQO92" s="391"/>
      <c r="PQP92" s="392"/>
      <c r="PQQ92" s="393"/>
      <c r="PQR92" s="394"/>
      <c r="PQS92" s="395"/>
      <c r="PQT92" s="389"/>
      <c r="PQU92" s="390"/>
      <c r="PQV92" s="391"/>
      <c r="PQW92" s="392"/>
      <c r="PQX92" s="393"/>
      <c r="PQY92" s="394"/>
      <c r="PQZ92" s="395"/>
      <c r="PRA92" s="389"/>
      <c r="PRB92" s="390"/>
      <c r="PRC92" s="391"/>
      <c r="PRD92" s="392"/>
      <c r="PRE92" s="393"/>
      <c r="PRF92" s="394"/>
      <c r="PRG92" s="395"/>
      <c r="PRH92" s="389"/>
      <c r="PRI92" s="390"/>
      <c r="PRJ92" s="391"/>
      <c r="PRK92" s="392"/>
      <c r="PRL92" s="393"/>
      <c r="PRM92" s="394"/>
      <c r="PRN92" s="395"/>
      <c r="PRO92" s="389"/>
      <c r="PRP92" s="390"/>
      <c r="PRQ92" s="391"/>
      <c r="PRR92" s="392"/>
      <c r="PRS92" s="393"/>
      <c r="PRT92" s="394"/>
      <c r="PRU92" s="395"/>
      <c r="PRV92" s="389"/>
      <c r="PRW92" s="390"/>
      <c r="PRX92" s="391"/>
      <c r="PRY92" s="392"/>
      <c r="PRZ92" s="393"/>
      <c r="PSA92" s="394"/>
      <c r="PSB92" s="395"/>
      <c r="PSC92" s="389"/>
      <c r="PSD92" s="390"/>
      <c r="PSE92" s="391"/>
      <c r="PSF92" s="392"/>
      <c r="PSG92" s="393"/>
      <c r="PSH92" s="394"/>
      <c r="PSI92" s="395"/>
      <c r="PSJ92" s="389"/>
      <c r="PSK92" s="390"/>
      <c r="PSL92" s="391"/>
      <c r="PSM92" s="392"/>
      <c r="PSN92" s="393"/>
      <c r="PSO92" s="394"/>
      <c r="PSP92" s="395"/>
      <c r="PSQ92" s="389"/>
      <c r="PSR92" s="390"/>
      <c r="PSS92" s="391"/>
      <c r="PST92" s="392"/>
      <c r="PSU92" s="393"/>
      <c r="PSV92" s="394"/>
      <c r="PSW92" s="395"/>
      <c r="PSX92" s="389"/>
      <c r="PSY92" s="390"/>
      <c r="PSZ92" s="391"/>
      <c r="PTA92" s="392"/>
      <c r="PTB92" s="393"/>
      <c r="PTC92" s="394"/>
      <c r="PTD92" s="395"/>
      <c r="PTE92" s="389"/>
      <c r="PTF92" s="390"/>
      <c r="PTG92" s="391"/>
      <c r="PTH92" s="392"/>
      <c r="PTI92" s="393"/>
      <c r="PTJ92" s="394"/>
      <c r="PTK92" s="395"/>
      <c r="PTL92" s="389"/>
      <c r="PTM92" s="390"/>
      <c r="PTN92" s="391"/>
      <c r="PTO92" s="392"/>
      <c r="PTP92" s="393"/>
      <c r="PTQ92" s="394"/>
      <c r="PTR92" s="395"/>
      <c r="PTS92" s="389"/>
      <c r="PTT92" s="390"/>
      <c r="PTU92" s="391"/>
      <c r="PTV92" s="392"/>
      <c r="PTW92" s="393"/>
      <c r="PTX92" s="394"/>
      <c r="PTY92" s="395"/>
      <c r="PTZ92" s="389"/>
      <c r="PUA92" s="390"/>
      <c r="PUB92" s="391"/>
      <c r="PUC92" s="392"/>
      <c r="PUD92" s="393"/>
      <c r="PUE92" s="394"/>
      <c r="PUF92" s="395"/>
      <c r="PUG92" s="389"/>
      <c r="PUH92" s="390"/>
      <c r="PUI92" s="391"/>
      <c r="PUJ92" s="392"/>
      <c r="PUK92" s="393"/>
      <c r="PUL92" s="394"/>
      <c r="PUM92" s="395"/>
      <c r="PUN92" s="389"/>
      <c r="PUO92" s="390"/>
      <c r="PUP92" s="391"/>
      <c r="PUQ92" s="392"/>
      <c r="PUR92" s="393"/>
      <c r="PUS92" s="394"/>
      <c r="PUT92" s="395"/>
      <c r="PUU92" s="389"/>
      <c r="PUV92" s="390"/>
      <c r="PUW92" s="391"/>
      <c r="PUX92" s="392"/>
      <c r="PUY92" s="393"/>
      <c r="PUZ92" s="394"/>
      <c r="PVA92" s="395"/>
      <c r="PVB92" s="389"/>
      <c r="PVC92" s="390"/>
      <c r="PVD92" s="391"/>
      <c r="PVE92" s="392"/>
      <c r="PVF92" s="393"/>
      <c r="PVG92" s="394"/>
      <c r="PVH92" s="395"/>
      <c r="PVI92" s="389"/>
      <c r="PVJ92" s="390"/>
      <c r="PVK92" s="391"/>
      <c r="PVL92" s="392"/>
      <c r="PVM92" s="393"/>
      <c r="PVN92" s="394"/>
      <c r="PVO92" s="395"/>
      <c r="PVP92" s="389"/>
      <c r="PVQ92" s="390"/>
      <c r="PVR92" s="391"/>
      <c r="PVS92" s="392"/>
      <c r="PVT92" s="393"/>
      <c r="PVU92" s="394"/>
      <c r="PVV92" s="395"/>
      <c r="PVW92" s="389"/>
      <c r="PVX92" s="390"/>
      <c r="PVY92" s="391"/>
      <c r="PVZ92" s="392"/>
      <c r="PWA92" s="393"/>
      <c r="PWB92" s="394"/>
      <c r="PWC92" s="395"/>
      <c r="PWD92" s="389"/>
      <c r="PWE92" s="390"/>
      <c r="PWF92" s="391"/>
      <c r="PWG92" s="392"/>
      <c r="PWH92" s="393"/>
      <c r="PWI92" s="394"/>
      <c r="PWJ92" s="395"/>
      <c r="PWK92" s="389"/>
      <c r="PWL92" s="390"/>
      <c r="PWM92" s="391"/>
      <c r="PWN92" s="392"/>
      <c r="PWO92" s="393"/>
      <c r="PWP92" s="394"/>
      <c r="PWQ92" s="395"/>
      <c r="PWR92" s="389"/>
      <c r="PWS92" s="390"/>
      <c r="PWT92" s="391"/>
      <c r="PWU92" s="392"/>
      <c r="PWV92" s="393"/>
      <c r="PWW92" s="394"/>
      <c r="PWX92" s="395"/>
      <c r="PWY92" s="389"/>
      <c r="PWZ92" s="390"/>
      <c r="PXA92" s="391"/>
      <c r="PXB92" s="392"/>
      <c r="PXC92" s="393"/>
      <c r="PXD92" s="394"/>
      <c r="PXE92" s="395"/>
      <c r="PXF92" s="389"/>
      <c r="PXG92" s="390"/>
      <c r="PXH92" s="391"/>
      <c r="PXI92" s="392"/>
      <c r="PXJ92" s="393"/>
      <c r="PXK92" s="394"/>
      <c r="PXL92" s="395"/>
      <c r="PXM92" s="389"/>
      <c r="PXN92" s="390"/>
      <c r="PXO92" s="391"/>
      <c r="PXP92" s="392"/>
      <c r="PXQ92" s="393"/>
      <c r="PXR92" s="394"/>
      <c r="PXS92" s="395"/>
      <c r="PXT92" s="389"/>
      <c r="PXU92" s="390"/>
      <c r="PXV92" s="391"/>
      <c r="PXW92" s="392"/>
      <c r="PXX92" s="393"/>
      <c r="PXY92" s="394"/>
      <c r="PXZ92" s="395"/>
      <c r="PYA92" s="389"/>
      <c r="PYB92" s="390"/>
      <c r="PYC92" s="391"/>
      <c r="PYD92" s="392"/>
      <c r="PYE92" s="393"/>
      <c r="PYF92" s="394"/>
      <c r="PYG92" s="395"/>
      <c r="PYH92" s="389"/>
      <c r="PYI92" s="390"/>
      <c r="PYJ92" s="391"/>
      <c r="PYK92" s="392"/>
      <c r="PYL92" s="393"/>
      <c r="PYM92" s="394"/>
      <c r="PYN92" s="395"/>
      <c r="PYO92" s="389"/>
      <c r="PYP92" s="390"/>
      <c r="PYQ92" s="391"/>
      <c r="PYR92" s="392"/>
      <c r="PYS92" s="393"/>
      <c r="PYT92" s="394"/>
      <c r="PYU92" s="395"/>
      <c r="PYV92" s="389"/>
      <c r="PYW92" s="390"/>
      <c r="PYX92" s="391"/>
      <c r="PYY92" s="392"/>
      <c r="PYZ92" s="393"/>
      <c r="PZA92" s="394"/>
      <c r="PZB92" s="395"/>
      <c r="PZC92" s="389"/>
      <c r="PZD92" s="390"/>
      <c r="PZE92" s="391"/>
      <c r="PZF92" s="392"/>
      <c r="PZG92" s="393"/>
      <c r="PZH92" s="394"/>
      <c r="PZI92" s="395"/>
      <c r="PZJ92" s="389"/>
      <c r="PZK92" s="390"/>
      <c r="PZL92" s="391"/>
      <c r="PZM92" s="392"/>
      <c r="PZN92" s="393"/>
      <c r="PZO92" s="394"/>
      <c r="PZP92" s="395"/>
      <c r="PZQ92" s="389"/>
      <c r="PZR92" s="390"/>
      <c r="PZS92" s="391"/>
      <c r="PZT92" s="392"/>
      <c r="PZU92" s="393"/>
      <c r="PZV92" s="394"/>
      <c r="PZW92" s="395"/>
      <c r="PZX92" s="389"/>
      <c r="PZY92" s="390"/>
      <c r="PZZ92" s="391"/>
      <c r="QAA92" s="392"/>
      <c r="QAB92" s="393"/>
      <c r="QAC92" s="394"/>
      <c r="QAD92" s="395"/>
      <c r="QAE92" s="389"/>
      <c r="QAF92" s="390"/>
      <c r="QAG92" s="391"/>
      <c r="QAH92" s="392"/>
      <c r="QAI92" s="393"/>
      <c r="QAJ92" s="394"/>
      <c r="QAK92" s="395"/>
      <c r="QAL92" s="389"/>
      <c r="QAM92" s="390"/>
      <c r="QAN92" s="391"/>
      <c r="QAO92" s="392"/>
      <c r="QAP92" s="393"/>
      <c r="QAQ92" s="394"/>
      <c r="QAR92" s="395"/>
      <c r="QAS92" s="389"/>
      <c r="QAT92" s="390"/>
      <c r="QAU92" s="391"/>
      <c r="QAV92" s="392"/>
      <c r="QAW92" s="393"/>
      <c r="QAX92" s="394"/>
      <c r="QAY92" s="395"/>
      <c r="QAZ92" s="389"/>
      <c r="QBA92" s="390"/>
      <c r="QBB92" s="391"/>
      <c r="QBC92" s="392"/>
      <c r="QBD92" s="393"/>
      <c r="QBE92" s="394"/>
      <c r="QBF92" s="395"/>
      <c r="QBG92" s="389"/>
      <c r="QBH92" s="390"/>
      <c r="QBI92" s="391"/>
      <c r="QBJ92" s="392"/>
      <c r="QBK92" s="393"/>
      <c r="QBL92" s="394"/>
      <c r="QBM92" s="395"/>
      <c r="QBN92" s="389"/>
      <c r="QBO92" s="390"/>
      <c r="QBP92" s="391"/>
      <c r="QBQ92" s="392"/>
      <c r="QBR92" s="393"/>
      <c r="QBS92" s="394"/>
      <c r="QBT92" s="395"/>
      <c r="QBU92" s="389"/>
      <c r="QBV92" s="390"/>
      <c r="QBW92" s="391"/>
      <c r="QBX92" s="392"/>
      <c r="QBY92" s="393"/>
      <c r="QBZ92" s="394"/>
      <c r="QCA92" s="395"/>
      <c r="QCB92" s="389"/>
      <c r="QCC92" s="390"/>
      <c r="QCD92" s="391"/>
      <c r="QCE92" s="392"/>
      <c r="QCF92" s="393"/>
      <c r="QCG92" s="394"/>
      <c r="QCH92" s="395"/>
      <c r="QCI92" s="389"/>
      <c r="QCJ92" s="390"/>
      <c r="QCK92" s="391"/>
      <c r="QCL92" s="392"/>
      <c r="QCM92" s="393"/>
      <c r="QCN92" s="394"/>
      <c r="QCO92" s="395"/>
      <c r="QCP92" s="389"/>
      <c r="QCQ92" s="390"/>
      <c r="QCR92" s="391"/>
      <c r="QCS92" s="392"/>
      <c r="QCT92" s="393"/>
      <c r="QCU92" s="394"/>
      <c r="QCV92" s="395"/>
      <c r="QCW92" s="389"/>
      <c r="QCX92" s="390"/>
      <c r="QCY92" s="391"/>
      <c r="QCZ92" s="392"/>
      <c r="QDA92" s="393"/>
      <c r="QDB92" s="394"/>
      <c r="QDC92" s="395"/>
      <c r="QDD92" s="389"/>
      <c r="QDE92" s="390"/>
      <c r="QDF92" s="391"/>
      <c r="QDG92" s="392"/>
      <c r="QDH92" s="393"/>
      <c r="QDI92" s="394"/>
      <c r="QDJ92" s="395"/>
      <c r="QDK92" s="389"/>
      <c r="QDL92" s="390"/>
      <c r="QDM92" s="391"/>
      <c r="QDN92" s="392"/>
      <c r="QDO92" s="393"/>
      <c r="QDP92" s="394"/>
      <c r="QDQ92" s="395"/>
      <c r="QDR92" s="389"/>
      <c r="QDS92" s="390"/>
      <c r="QDT92" s="391"/>
      <c r="QDU92" s="392"/>
      <c r="QDV92" s="393"/>
      <c r="QDW92" s="394"/>
      <c r="QDX92" s="395"/>
      <c r="QDY92" s="389"/>
      <c r="QDZ92" s="390"/>
      <c r="QEA92" s="391"/>
      <c r="QEB92" s="392"/>
      <c r="QEC92" s="393"/>
      <c r="QED92" s="394"/>
      <c r="QEE92" s="395"/>
      <c r="QEF92" s="389"/>
      <c r="QEG92" s="390"/>
      <c r="QEH92" s="391"/>
      <c r="QEI92" s="392"/>
      <c r="QEJ92" s="393"/>
      <c r="QEK92" s="394"/>
      <c r="QEL92" s="395"/>
      <c r="QEM92" s="389"/>
      <c r="QEN92" s="390"/>
      <c r="QEO92" s="391"/>
      <c r="QEP92" s="392"/>
      <c r="QEQ92" s="393"/>
      <c r="QER92" s="394"/>
      <c r="QES92" s="395"/>
      <c r="QET92" s="389"/>
      <c r="QEU92" s="390"/>
      <c r="QEV92" s="391"/>
      <c r="QEW92" s="392"/>
      <c r="QEX92" s="393"/>
      <c r="QEY92" s="394"/>
      <c r="QEZ92" s="395"/>
      <c r="QFA92" s="389"/>
      <c r="QFB92" s="390"/>
      <c r="QFC92" s="391"/>
      <c r="QFD92" s="392"/>
      <c r="QFE92" s="393"/>
      <c r="QFF92" s="394"/>
      <c r="QFG92" s="395"/>
      <c r="QFH92" s="389"/>
      <c r="QFI92" s="390"/>
      <c r="QFJ92" s="391"/>
      <c r="QFK92" s="392"/>
      <c r="QFL92" s="393"/>
      <c r="QFM92" s="394"/>
      <c r="QFN92" s="395"/>
      <c r="QFO92" s="389"/>
      <c r="QFP92" s="390"/>
      <c r="QFQ92" s="391"/>
      <c r="QFR92" s="392"/>
      <c r="QFS92" s="393"/>
      <c r="QFT92" s="394"/>
      <c r="QFU92" s="395"/>
      <c r="QFV92" s="389"/>
      <c r="QFW92" s="390"/>
      <c r="QFX92" s="391"/>
      <c r="QFY92" s="392"/>
      <c r="QFZ92" s="393"/>
      <c r="QGA92" s="394"/>
      <c r="QGB92" s="395"/>
      <c r="QGC92" s="389"/>
      <c r="QGD92" s="390"/>
      <c r="QGE92" s="391"/>
      <c r="QGF92" s="392"/>
      <c r="QGG92" s="393"/>
      <c r="QGH92" s="394"/>
      <c r="QGI92" s="395"/>
      <c r="QGJ92" s="389"/>
      <c r="QGK92" s="390"/>
      <c r="QGL92" s="391"/>
      <c r="QGM92" s="392"/>
      <c r="QGN92" s="393"/>
      <c r="QGO92" s="394"/>
      <c r="QGP92" s="395"/>
      <c r="QGQ92" s="389"/>
      <c r="QGR92" s="390"/>
      <c r="QGS92" s="391"/>
      <c r="QGT92" s="392"/>
      <c r="QGU92" s="393"/>
      <c r="QGV92" s="394"/>
      <c r="QGW92" s="395"/>
      <c r="QGX92" s="389"/>
      <c r="QGY92" s="390"/>
      <c r="QGZ92" s="391"/>
      <c r="QHA92" s="392"/>
      <c r="QHB92" s="393"/>
      <c r="QHC92" s="394"/>
      <c r="QHD92" s="395"/>
      <c r="QHE92" s="389"/>
      <c r="QHF92" s="390"/>
      <c r="QHG92" s="391"/>
      <c r="QHH92" s="392"/>
      <c r="QHI92" s="393"/>
      <c r="QHJ92" s="394"/>
      <c r="QHK92" s="395"/>
      <c r="QHL92" s="389"/>
      <c r="QHM92" s="390"/>
      <c r="QHN92" s="391"/>
      <c r="QHO92" s="392"/>
      <c r="QHP92" s="393"/>
      <c r="QHQ92" s="394"/>
      <c r="QHR92" s="395"/>
      <c r="QHS92" s="389"/>
      <c r="QHT92" s="390"/>
      <c r="QHU92" s="391"/>
      <c r="QHV92" s="392"/>
      <c r="QHW92" s="393"/>
      <c r="QHX92" s="394"/>
      <c r="QHY92" s="395"/>
      <c r="QHZ92" s="389"/>
      <c r="QIA92" s="390"/>
      <c r="QIB92" s="391"/>
      <c r="QIC92" s="392"/>
      <c r="QID92" s="393"/>
      <c r="QIE92" s="394"/>
      <c r="QIF92" s="395"/>
      <c r="QIG92" s="389"/>
      <c r="QIH92" s="390"/>
      <c r="QII92" s="391"/>
      <c r="QIJ92" s="392"/>
      <c r="QIK92" s="393"/>
      <c r="QIL92" s="394"/>
      <c r="QIM92" s="395"/>
      <c r="QIN92" s="389"/>
      <c r="QIO92" s="390"/>
      <c r="QIP92" s="391"/>
      <c r="QIQ92" s="392"/>
      <c r="QIR92" s="393"/>
      <c r="QIS92" s="394"/>
      <c r="QIT92" s="395"/>
      <c r="QIU92" s="389"/>
      <c r="QIV92" s="390"/>
      <c r="QIW92" s="391"/>
      <c r="QIX92" s="392"/>
      <c r="QIY92" s="393"/>
      <c r="QIZ92" s="394"/>
      <c r="QJA92" s="395"/>
      <c r="QJB92" s="389"/>
      <c r="QJC92" s="390"/>
      <c r="QJD92" s="391"/>
      <c r="QJE92" s="392"/>
      <c r="QJF92" s="393"/>
      <c r="QJG92" s="394"/>
      <c r="QJH92" s="395"/>
      <c r="QJI92" s="389"/>
      <c r="QJJ92" s="390"/>
      <c r="QJK92" s="391"/>
      <c r="QJL92" s="392"/>
      <c r="QJM92" s="393"/>
      <c r="QJN92" s="394"/>
      <c r="QJO92" s="395"/>
      <c r="QJP92" s="389"/>
      <c r="QJQ92" s="390"/>
      <c r="QJR92" s="391"/>
      <c r="QJS92" s="392"/>
      <c r="QJT92" s="393"/>
      <c r="QJU92" s="394"/>
      <c r="QJV92" s="395"/>
      <c r="QJW92" s="389"/>
      <c r="QJX92" s="390"/>
      <c r="QJY92" s="391"/>
      <c r="QJZ92" s="392"/>
      <c r="QKA92" s="393"/>
      <c r="QKB92" s="394"/>
      <c r="QKC92" s="395"/>
      <c r="QKD92" s="389"/>
      <c r="QKE92" s="390"/>
      <c r="QKF92" s="391"/>
      <c r="QKG92" s="392"/>
      <c r="QKH92" s="393"/>
      <c r="QKI92" s="394"/>
      <c r="QKJ92" s="395"/>
      <c r="QKK92" s="389"/>
      <c r="QKL92" s="390"/>
      <c r="QKM92" s="391"/>
      <c r="QKN92" s="392"/>
      <c r="QKO92" s="393"/>
      <c r="QKP92" s="394"/>
      <c r="QKQ92" s="395"/>
      <c r="QKR92" s="389"/>
      <c r="QKS92" s="390"/>
      <c r="QKT92" s="391"/>
      <c r="QKU92" s="392"/>
      <c r="QKV92" s="393"/>
      <c r="QKW92" s="394"/>
      <c r="QKX92" s="395"/>
      <c r="QKY92" s="389"/>
      <c r="QKZ92" s="390"/>
      <c r="QLA92" s="391"/>
      <c r="QLB92" s="392"/>
      <c r="QLC92" s="393"/>
      <c r="QLD92" s="394"/>
      <c r="QLE92" s="395"/>
      <c r="QLF92" s="389"/>
      <c r="QLG92" s="390"/>
      <c r="QLH92" s="391"/>
      <c r="QLI92" s="392"/>
      <c r="QLJ92" s="393"/>
      <c r="QLK92" s="394"/>
      <c r="QLL92" s="395"/>
      <c r="QLM92" s="389"/>
      <c r="QLN92" s="390"/>
      <c r="QLO92" s="391"/>
      <c r="QLP92" s="392"/>
      <c r="QLQ92" s="393"/>
      <c r="QLR92" s="394"/>
      <c r="QLS92" s="395"/>
      <c r="QLT92" s="389"/>
      <c r="QLU92" s="390"/>
      <c r="QLV92" s="391"/>
      <c r="QLW92" s="392"/>
      <c r="QLX92" s="393"/>
      <c r="QLY92" s="394"/>
      <c r="QLZ92" s="395"/>
      <c r="QMA92" s="389"/>
      <c r="QMB92" s="390"/>
      <c r="QMC92" s="391"/>
      <c r="QMD92" s="392"/>
      <c r="QME92" s="393"/>
      <c r="QMF92" s="394"/>
      <c r="QMG92" s="395"/>
      <c r="QMH92" s="389"/>
      <c r="QMI92" s="390"/>
      <c r="QMJ92" s="391"/>
      <c r="QMK92" s="392"/>
      <c r="QML92" s="393"/>
      <c r="QMM92" s="394"/>
      <c r="QMN92" s="395"/>
      <c r="QMO92" s="389"/>
      <c r="QMP92" s="390"/>
      <c r="QMQ92" s="391"/>
      <c r="QMR92" s="392"/>
      <c r="QMS92" s="393"/>
      <c r="QMT92" s="394"/>
      <c r="QMU92" s="395"/>
      <c r="QMV92" s="389"/>
      <c r="QMW92" s="390"/>
      <c r="QMX92" s="391"/>
      <c r="QMY92" s="392"/>
      <c r="QMZ92" s="393"/>
      <c r="QNA92" s="394"/>
      <c r="QNB92" s="395"/>
      <c r="QNC92" s="389"/>
      <c r="QND92" s="390"/>
      <c r="QNE92" s="391"/>
      <c r="QNF92" s="392"/>
      <c r="QNG92" s="393"/>
      <c r="QNH92" s="394"/>
      <c r="QNI92" s="395"/>
      <c r="QNJ92" s="389"/>
      <c r="QNK92" s="390"/>
      <c r="QNL92" s="391"/>
      <c r="QNM92" s="392"/>
      <c r="QNN92" s="393"/>
      <c r="QNO92" s="394"/>
      <c r="QNP92" s="395"/>
      <c r="QNQ92" s="389"/>
      <c r="QNR92" s="390"/>
      <c r="QNS92" s="391"/>
      <c r="QNT92" s="392"/>
      <c r="QNU92" s="393"/>
      <c r="QNV92" s="394"/>
      <c r="QNW92" s="395"/>
      <c r="QNX92" s="389"/>
      <c r="QNY92" s="390"/>
      <c r="QNZ92" s="391"/>
      <c r="QOA92" s="392"/>
      <c r="QOB92" s="393"/>
      <c r="QOC92" s="394"/>
      <c r="QOD92" s="395"/>
      <c r="QOE92" s="389"/>
      <c r="QOF92" s="390"/>
      <c r="QOG92" s="391"/>
      <c r="QOH92" s="392"/>
      <c r="QOI92" s="393"/>
      <c r="QOJ92" s="394"/>
      <c r="QOK92" s="395"/>
      <c r="QOL92" s="389"/>
      <c r="QOM92" s="390"/>
      <c r="QON92" s="391"/>
      <c r="QOO92" s="392"/>
      <c r="QOP92" s="393"/>
      <c r="QOQ92" s="394"/>
      <c r="QOR92" s="395"/>
      <c r="QOS92" s="389"/>
      <c r="QOT92" s="390"/>
      <c r="QOU92" s="391"/>
      <c r="QOV92" s="392"/>
      <c r="QOW92" s="393"/>
      <c r="QOX92" s="394"/>
      <c r="QOY92" s="395"/>
      <c r="QOZ92" s="389"/>
      <c r="QPA92" s="390"/>
      <c r="QPB92" s="391"/>
      <c r="QPC92" s="392"/>
      <c r="QPD92" s="393"/>
      <c r="QPE92" s="394"/>
      <c r="QPF92" s="395"/>
      <c r="QPG92" s="389"/>
      <c r="QPH92" s="390"/>
      <c r="QPI92" s="391"/>
      <c r="QPJ92" s="392"/>
      <c r="QPK92" s="393"/>
      <c r="QPL92" s="394"/>
      <c r="QPM92" s="395"/>
      <c r="QPN92" s="389"/>
      <c r="QPO92" s="390"/>
      <c r="QPP92" s="391"/>
      <c r="QPQ92" s="392"/>
      <c r="QPR92" s="393"/>
      <c r="QPS92" s="394"/>
      <c r="QPT92" s="395"/>
      <c r="QPU92" s="389"/>
      <c r="QPV92" s="390"/>
      <c r="QPW92" s="391"/>
      <c r="QPX92" s="392"/>
      <c r="QPY92" s="393"/>
      <c r="QPZ92" s="394"/>
      <c r="QQA92" s="395"/>
      <c r="QQB92" s="389"/>
      <c r="QQC92" s="390"/>
      <c r="QQD92" s="391"/>
      <c r="QQE92" s="392"/>
      <c r="QQF92" s="393"/>
      <c r="QQG92" s="394"/>
      <c r="QQH92" s="395"/>
      <c r="QQI92" s="389"/>
      <c r="QQJ92" s="390"/>
      <c r="QQK92" s="391"/>
      <c r="QQL92" s="392"/>
      <c r="QQM92" s="393"/>
      <c r="QQN92" s="394"/>
      <c r="QQO92" s="395"/>
      <c r="QQP92" s="389"/>
      <c r="QQQ92" s="390"/>
      <c r="QQR92" s="391"/>
      <c r="QQS92" s="392"/>
      <c r="QQT92" s="393"/>
      <c r="QQU92" s="394"/>
      <c r="QQV92" s="395"/>
      <c r="QQW92" s="389"/>
      <c r="QQX92" s="390"/>
      <c r="QQY92" s="391"/>
      <c r="QQZ92" s="392"/>
      <c r="QRA92" s="393"/>
      <c r="QRB92" s="394"/>
      <c r="QRC92" s="395"/>
      <c r="QRD92" s="389"/>
      <c r="QRE92" s="390"/>
      <c r="QRF92" s="391"/>
      <c r="QRG92" s="392"/>
      <c r="QRH92" s="393"/>
      <c r="QRI92" s="394"/>
      <c r="QRJ92" s="395"/>
      <c r="QRK92" s="389"/>
      <c r="QRL92" s="390"/>
      <c r="QRM92" s="391"/>
      <c r="QRN92" s="392"/>
      <c r="QRO92" s="393"/>
      <c r="QRP92" s="394"/>
      <c r="QRQ92" s="395"/>
      <c r="QRR92" s="389"/>
      <c r="QRS92" s="390"/>
      <c r="QRT92" s="391"/>
      <c r="QRU92" s="392"/>
      <c r="QRV92" s="393"/>
      <c r="QRW92" s="394"/>
      <c r="QRX92" s="395"/>
      <c r="QRY92" s="389"/>
      <c r="QRZ92" s="390"/>
      <c r="QSA92" s="391"/>
      <c r="QSB92" s="392"/>
      <c r="QSC92" s="393"/>
      <c r="QSD92" s="394"/>
      <c r="QSE92" s="395"/>
      <c r="QSF92" s="389"/>
      <c r="QSG92" s="390"/>
      <c r="QSH92" s="391"/>
      <c r="QSI92" s="392"/>
      <c r="QSJ92" s="393"/>
      <c r="QSK92" s="394"/>
      <c r="QSL92" s="395"/>
      <c r="QSM92" s="389"/>
      <c r="QSN92" s="390"/>
      <c r="QSO92" s="391"/>
      <c r="QSP92" s="392"/>
      <c r="QSQ92" s="393"/>
      <c r="QSR92" s="394"/>
      <c r="QSS92" s="395"/>
      <c r="QST92" s="389"/>
      <c r="QSU92" s="390"/>
      <c r="QSV92" s="391"/>
      <c r="QSW92" s="392"/>
      <c r="QSX92" s="393"/>
      <c r="QSY92" s="394"/>
      <c r="QSZ92" s="395"/>
      <c r="QTA92" s="389"/>
      <c r="QTB92" s="390"/>
      <c r="QTC92" s="391"/>
      <c r="QTD92" s="392"/>
      <c r="QTE92" s="393"/>
      <c r="QTF92" s="394"/>
      <c r="QTG92" s="395"/>
      <c r="QTH92" s="389"/>
      <c r="QTI92" s="390"/>
      <c r="QTJ92" s="391"/>
      <c r="QTK92" s="392"/>
      <c r="QTL92" s="393"/>
      <c r="QTM92" s="394"/>
      <c r="QTN92" s="395"/>
      <c r="QTO92" s="389"/>
      <c r="QTP92" s="390"/>
      <c r="QTQ92" s="391"/>
      <c r="QTR92" s="392"/>
      <c r="QTS92" s="393"/>
      <c r="QTT92" s="394"/>
      <c r="QTU92" s="395"/>
      <c r="QTV92" s="389"/>
      <c r="QTW92" s="390"/>
      <c r="QTX92" s="391"/>
      <c r="QTY92" s="392"/>
      <c r="QTZ92" s="393"/>
      <c r="QUA92" s="394"/>
      <c r="QUB92" s="395"/>
      <c r="QUC92" s="389"/>
      <c r="QUD92" s="390"/>
      <c r="QUE92" s="391"/>
      <c r="QUF92" s="392"/>
      <c r="QUG92" s="393"/>
      <c r="QUH92" s="394"/>
      <c r="QUI92" s="395"/>
      <c r="QUJ92" s="389"/>
      <c r="QUK92" s="390"/>
      <c r="QUL92" s="391"/>
      <c r="QUM92" s="392"/>
      <c r="QUN92" s="393"/>
      <c r="QUO92" s="394"/>
      <c r="QUP92" s="395"/>
      <c r="QUQ92" s="389"/>
      <c r="QUR92" s="390"/>
      <c r="QUS92" s="391"/>
      <c r="QUT92" s="392"/>
      <c r="QUU92" s="393"/>
      <c r="QUV92" s="394"/>
      <c r="QUW92" s="395"/>
      <c r="QUX92" s="389"/>
      <c r="QUY92" s="390"/>
      <c r="QUZ92" s="391"/>
      <c r="QVA92" s="392"/>
      <c r="QVB92" s="393"/>
      <c r="QVC92" s="394"/>
      <c r="QVD92" s="395"/>
      <c r="QVE92" s="389"/>
      <c r="QVF92" s="390"/>
      <c r="QVG92" s="391"/>
      <c r="QVH92" s="392"/>
      <c r="QVI92" s="393"/>
      <c r="QVJ92" s="394"/>
      <c r="QVK92" s="395"/>
      <c r="QVL92" s="389"/>
      <c r="QVM92" s="390"/>
      <c r="QVN92" s="391"/>
      <c r="QVO92" s="392"/>
      <c r="QVP92" s="393"/>
      <c r="QVQ92" s="394"/>
      <c r="QVR92" s="395"/>
      <c r="QVS92" s="389"/>
      <c r="QVT92" s="390"/>
      <c r="QVU92" s="391"/>
      <c r="QVV92" s="392"/>
      <c r="QVW92" s="393"/>
      <c r="QVX92" s="394"/>
      <c r="QVY92" s="395"/>
      <c r="QVZ92" s="389"/>
      <c r="QWA92" s="390"/>
      <c r="QWB92" s="391"/>
      <c r="QWC92" s="392"/>
      <c r="QWD92" s="393"/>
      <c r="QWE92" s="394"/>
      <c r="QWF92" s="395"/>
      <c r="QWG92" s="389"/>
      <c r="QWH92" s="390"/>
      <c r="QWI92" s="391"/>
      <c r="QWJ92" s="392"/>
      <c r="QWK92" s="393"/>
      <c r="QWL92" s="394"/>
      <c r="QWM92" s="395"/>
      <c r="QWN92" s="389"/>
      <c r="QWO92" s="390"/>
      <c r="QWP92" s="391"/>
      <c r="QWQ92" s="392"/>
      <c r="QWR92" s="393"/>
      <c r="QWS92" s="394"/>
      <c r="QWT92" s="395"/>
      <c r="QWU92" s="389"/>
      <c r="QWV92" s="390"/>
      <c r="QWW92" s="391"/>
      <c r="QWX92" s="392"/>
      <c r="QWY92" s="393"/>
      <c r="QWZ92" s="394"/>
      <c r="QXA92" s="395"/>
      <c r="QXB92" s="389"/>
      <c r="QXC92" s="390"/>
      <c r="QXD92" s="391"/>
      <c r="QXE92" s="392"/>
      <c r="QXF92" s="393"/>
      <c r="QXG92" s="394"/>
      <c r="QXH92" s="395"/>
      <c r="QXI92" s="389"/>
      <c r="QXJ92" s="390"/>
      <c r="QXK92" s="391"/>
      <c r="QXL92" s="392"/>
      <c r="QXM92" s="393"/>
      <c r="QXN92" s="394"/>
      <c r="QXO92" s="395"/>
      <c r="QXP92" s="389"/>
      <c r="QXQ92" s="390"/>
      <c r="QXR92" s="391"/>
      <c r="QXS92" s="392"/>
      <c r="QXT92" s="393"/>
      <c r="QXU92" s="394"/>
      <c r="QXV92" s="395"/>
      <c r="QXW92" s="389"/>
      <c r="QXX92" s="390"/>
      <c r="QXY92" s="391"/>
      <c r="QXZ92" s="392"/>
      <c r="QYA92" s="393"/>
      <c r="QYB92" s="394"/>
      <c r="QYC92" s="395"/>
      <c r="QYD92" s="389"/>
      <c r="QYE92" s="390"/>
      <c r="QYF92" s="391"/>
      <c r="QYG92" s="392"/>
      <c r="QYH92" s="393"/>
      <c r="QYI92" s="394"/>
      <c r="QYJ92" s="395"/>
      <c r="QYK92" s="389"/>
      <c r="QYL92" s="390"/>
      <c r="QYM92" s="391"/>
      <c r="QYN92" s="392"/>
      <c r="QYO92" s="393"/>
      <c r="QYP92" s="394"/>
      <c r="QYQ92" s="395"/>
      <c r="QYR92" s="389"/>
      <c r="QYS92" s="390"/>
      <c r="QYT92" s="391"/>
      <c r="QYU92" s="392"/>
      <c r="QYV92" s="393"/>
      <c r="QYW92" s="394"/>
      <c r="QYX92" s="395"/>
      <c r="QYY92" s="389"/>
      <c r="QYZ92" s="390"/>
      <c r="QZA92" s="391"/>
      <c r="QZB92" s="392"/>
      <c r="QZC92" s="393"/>
      <c r="QZD92" s="394"/>
      <c r="QZE92" s="395"/>
      <c r="QZF92" s="389"/>
      <c r="QZG92" s="390"/>
      <c r="QZH92" s="391"/>
      <c r="QZI92" s="392"/>
      <c r="QZJ92" s="393"/>
      <c r="QZK92" s="394"/>
      <c r="QZL92" s="395"/>
      <c r="QZM92" s="389"/>
      <c r="QZN92" s="390"/>
      <c r="QZO92" s="391"/>
      <c r="QZP92" s="392"/>
      <c r="QZQ92" s="393"/>
      <c r="QZR92" s="394"/>
      <c r="QZS92" s="395"/>
      <c r="QZT92" s="389"/>
      <c r="QZU92" s="390"/>
      <c r="QZV92" s="391"/>
      <c r="QZW92" s="392"/>
      <c r="QZX92" s="393"/>
      <c r="QZY92" s="394"/>
      <c r="QZZ92" s="395"/>
      <c r="RAA92" s="389"/>
      <c r="RAB92" s="390"/>
      <c r="RAC92" s="391"/>
      <c r="RAD92" s="392"/>
      <c r="RAE92" s="393"/>
      <c r="RAF92" s="394"/>
      <c r="RAG92" s="395"/>
      <c r="RAH92" s="389"/>
      <c r="RAI92" s="390"/>
      <c r="RAJ92" s="391"/>
      <c r="RAK92" s="392"/>
      <c r="RAL92" s="393"/>
      <c r="RAM92" s="394"/>
      <c r="RAN92" s="395"/>
      <c r="RAO92" s="389"/>
      <c r="RAP92" s="390"/>
      <c r="RAQ92" s="391"/>
      <c r="RAR92" s="392"/>
      <c r="RAS92" s="393"/>
      <c r="RAT92" s="394"/>
      <c r="RAU92" s="395"/>
      <c r="RAV92" s="389"/>
      <c r="RAW92" s="390"/>
      <c r="RAX92" s="391"/>
      <c r="RAY92" s="392"/>
      <c r="RAZ92" s="393"/>
      <c r="RBA92" s="394"/>
      <c r="RBB92" s="395"/>
      <c r="RBC92" s="389"/>
      <c r="RBD92" s="390"/>
      <c r="RBE92" s="391"/>
      <c r="RBF92" s="392"/>
      <c r="RBG92" s="393"/>
      <c r="RBH92" s="394"/>
      <c r="RBI92" s="395"/>
      <c r="RBJ92" s="389"/>
      <c r="RBK92" s="390"/>
      <c r="RBL92" s="391"/>
      <c r="RBM92" s="392"/>
      <c r="RBN92" s="393"/>
      <c r="RBO92" s="394"/>
      <c r="RBP92" s="395"/>
      <c r="RBQ92" s="389"/>
      <c r="RBR92" s="390"/>
      <c r="RBS92" s="391"/>
      <c r="RBT92" s="392"/>
      <c r="RBU92" s="393"/>
      <c r="RBV92" s="394"/>
      <c r="RBW92" s="395"/>
      <c r="RBX92" s="389"/>
      <c r="RBY92" s="390"/>
      <c r="RBZ92" s="391"/>
      <c r="RCA92" s="392"/>
      <c r="RCB92" s="393"/>
      <c r="RCC92" s="394"/>
      <c r="RCD92" s="395"/>
      <c r="RCE92" s="389"/>
      <c r="RCF92" s="390"/>
      <c r="RCG92" s="391"/>
      <c r="RCH92" s="392"/>
      <c r="RCI92" s="393"/>
      <c r="RCJ92" s="394"/>
      <c r="RCK92" s="395"/>
      <c r="RCL92" s="389"/>
      <c r="RCM92" s="390"/>
      <c r="RCN92" s="391"/>
      <c r="RCO92" s="392"/>
      <c r="RCP92" s="393"/>
      <c r="RCQ92" s="394"/>
      <c r="RCR92" s="395"/>
      <c r="RCS92" s="389"/>
      <c r="RCT92" s="390"/>
      <c r="RCU92" s="391"/>
      <c r="RCV92" s="392"/>
      <c r="RCW92" s="393"/>
      <c r="RCX92" s="394"/>
      <c r="RCY92" s="395"/>
      <c r="RCZ92" s="389"/>
      <c r="RDA92" s="390"/>
      <c r="RDB92" s="391"/>
      <c r="RDC92" s="392"/>
      <c r="RDD92" s="393"/>
      <c r="RDE92" s="394"/>
      <c r="RDF92" s="395"/>
      <c r="RDG92" s="389"/>
      <c r="RDH92" s="390"/>
      <c r="RDI92" s="391"/>
      <c r="RDJ92" s="392"/>
      <c r="RDK92" s="393"/>
      <c r="RDL92" s="394"/>
      <c r="RDM92" s="395"/>
      <c r="RDN92" s="389"/>
      <c r="RDO92" s="390"/>
      <c r="RDP92" s="391"/>
      <c r="RDQ92" s="392"/>
      <c r="RDR92" s="393"/>
      <c r="RDS92" s="394"/>
      <c r="RDT92" s="395"/>
      <c r="RDU92" s="389"/>
      <c r="RDV92" s="390"/>
      <c r="RDW92" s="391"/>
      <c r="RDX92" s="392"/>
      <c r="RDY92" s="393"/>
      <c r="RDZ92" s="394"/>
      <c r="REA92" s="395"/>
      <c r="REB92" s="389"/>
      <c r="REC92" s="390"/>
      <c r="RED92" s="391"/>
      <c r="REE92" s="392"/>
      <c r="REF92" s="393"/>
      <c r="REG92" s="394"/>
      <c r="REH92" s="395"/>
      <c r="REI92" s="389"/>
      <c r="REJ92" s="390"/>
      <c r="REK92" s="391"/>
      <c r="REL92" s="392"/>
      <c r="REM92" s="393"/>
      <c r="REN92" s="394"/>
      <c r="REO92" s="395"/>
      <c r="REP92" s="389"/>
      <c r="REQ92" s="390"/>
      <c r="RER92" s="391"/>
      <c r="RES92" s="392"/>
      <c r="RET92" s="393"/>
      <c r="REU92" s="394"/>
      <c r="REV92" s="395"/>
      <c r="REW92" s="389"/>
      <c r="REX92" s="390"/>
      <c r="REY92" s="391"/>
      <c r="REZ92" s="392"/>
      <c r="RFA92" s="393"/>
      <c r="RFB92" s="394"/>
      <c r="RFC92" s="395"/>
      <c r="RFD92" s="389"/>
      <c r="RFE92" s="390"/>
      <c r="RFF92" s="391"/>
      <c r="RFG92" s="392"/>
      <c r="RFH92" s="393"/>
      <c r="RFI92" s="394"/>
      <c r="RFJ92" s="395"/>
      <c r="RFK92" s="389"/>
      <c r="RFL92" s="390"/>
      <c r="RFM92" s="391"/>
      <c r="RFN92" s="392"/>
      <c r="RFO92" s="393"/>
      <c r="RFP92" s="394"/>
      <c r="RFQ92" s="395"/>
      <c r="RFR92" s="389"/>
      <c r="RFS92" s="390"/>
      <c r="RFT92" s="391"/>
      <c r="RFU92" s="392"/>
      <c r="RFV92" s="393"/>
      <c r="RFW92" s="394"/>
      <c r="RFX92" s="395"/>
      <c r="RFY92" s="389"/>
      <c r="RFZ92" s="390"/>
      <c r="RGA92" s="391"/>
      <c r="RGB92" s="392"/>
      <c r="RGC92" s="393"/>
      <c r="RGD92" s="394"/>
      <c r="RGE92" s="395"/>
      <c r="RGF92" s="389"/>
      <c r="RGG92" s="390"/>
      <c r="RGH92" s="391"/>
      <c r="RGI92" s="392"/>
      <c r="RGJ92" s="393"/>
      <c r="RGK92" s="394"/>
      <c r="RGL92" s="395"/>
      <c r="RGM92" s="389"/>
      <c r="RGN92" s="390"/>
      <c r="RGO92" s="391"/>
      <c r="RGP92" s="392"/>
      <c r="RGQ92" s="393"/>
      <c r="RGR92" s="394"/>
      <c r="RGS92" s="395"/>
      <c r="RGT92" s="389"/>
      <c r="RGU92" s="390"/>
      <c r="RGV92" s="391"/>
      <c r="RGW92" s="392"/>
      <c r="RGX92" s="393"/>
      <c r="RGY92" s="394"/>
      <c r="RGZ92" s="395"/>
      <c r="RHA92" s="389"/>
      <c r="RHB92" s="390"/>
      <c r="RHC92" s="391"/>
      <c r="RHD92" s="392"/>
      <c r="RHE92" s="393"/>
      <c r="RHF92" s="394"/>
      <c r="RHG92" s="395"/>
      <c r="RHH92" s="389"/>
      <c r="RHI92" s="390"/>
      <c r="RHJ92" s="391"/>
      <c r="RHK92" s="392"/>
      <c r="RHL92" s="393"/>
      <c r="RHM92" s="394"/>
      <c r="RHN92" s="395"/>
      <c r="RHO92" s="389"/>
      <c r="RHP92" s="390"/>
      <c r="RHQ92" s="391"/>
      <c r="RHR92" s="392"/>
      <c r="RHS92" s="393"/>
      <c r="RHT92" s="394"/>
      <c r="RHU92" s="395"/>
      <c r="RHV92" s="389"/>
      <c r="RHW92" s="390"/>
      <c r="RHX92" s="391"/>
      <c r="RHY92" s="392"/>
      <c r="RHZ92" s="393"/>
      <c r="RIA92" s="394"/>
      <c r="RIB92" s="395"/>
      <c r="RIC92" s="389"/>
      <c r="RID92" s="390"/>
      <c r="RIE92" s="391"/>
      <c r="RIF92" s="392"/>
      <c r="RIG92" s="393"/>
      <c r="RIH92" s="394"/>
      <c r="RII92" s="395"/>
      <c r="RIJ92" s="389"/>
      <c r="RIK92" s="390"/>
      <c r="RIL92" s="391"/>
      <c r="RIM92" s="392"/>
      <c r="RIN92" s="393"/>
      <c r="RIO92" s="394"/>
      <c r="RIP92" s="395"/>
      <c r="RIQ92" s="389"/>
      <c r="RIR92" s="390"/>
      <c r="RIS92" s="391"/>
      <c r="RIT92" s="392"/>
      <c r="RIU92" s="393"/>
      <c r="RIV92" s="394"/>
      <c r="RIW92" s="395"/>
      <c r="RIX92" s="389"/>
      <c r="RIY92" s="390"/>
      <c r="RIZ92" s="391"/>
      <c r="RJA92" s="392"/>
      <c r="RJB92" s="393"/>
      <c r="RJC92" s="394"/>
      <c r="RJD92" s="395"/>
      <c r="RJE92" s="389"/>
      <c r="RJF92" s="390"/>
      <c r="RJG92" s="391"/>
      <c r="RJH92" s="392"/>
      <c r="RJI92" s="393"/>
      <c r="RJJ92" s="394"/>
      <c r="RJK92" s="395"/>
      <c r="RJL92" s="389"/>
      <c r="RJM92" s="390"/>
      <c r="RJN92" s="391"/>
      <c r="RJO92" s="392"/>
      <c r="RJP92" s="393"/>
      <c r="RJQ92" s="394"/>
      <c r="RJR92" s="395"/>
      <c r="RJS92" s="389"/>
      <c r="RJT92" s="390"/>
      <c r="RJU92" s="391"/>
      <c r="RJV92" s="392"/>
      <c r="RJW92" s="393"/>
      <c r="RJX92" s="394"/>
      <c r="RJY92" s="395"/>
      <c r="RJZ92" s="389"/>
      <c r="RKA92" s="390"/>
      <c r="RKB92" s="391"/>
      <c r="RKC92" s="392"/>
      <c r="RKD92" s="393"/>
      <c r="RKE92" s="394"/>
      <c r="RKF92" s="395"/>
      <c r="RKG92" s="389"/>
      <c r="RKH92" s="390"/>
      <c r="RKI92" s="391"/>
      <c r="RKJ92" s="392"/>
      <c r="RKK92" s="393"/>
      <c r="RKL92" s="394"/>
      <c r="RKM92" s="395"/>
      <c r="RKN92" s="389"/>
      <c r="RKO92" s="390"/>
      <c r="RKP92" s="391"/>
      <c r="RKQ92" s="392"/>
      <c r="RKR92" s="393"/>
      <c r="RKS92" s="394"/>
      <c r="RKT92" s="395"/>
      <c r="RKU92" s="389"/>
      <c r="RKV92" s="390"/>
      <c r="RKW92" s="391"/>
      <c r="RKX92" s="392"/>
      <c r="RKY92" s="393"/>
      <c r="RKZ92" s="394"/>
      <c r="RLA92" s="395"/>
      <c r="RLB92" s="389"/>
      <c r="RLC92" s="390"/>
      <c r="RLD92" s="391"/>
      <c r="RLE92" s="392"/>
      <c r="RLF92" s="393"/>
      <c r="RLG92" s="394"/>
      <c r="RLH92" s="395"/>
      <c r="RLI92" s="389"/>
      <c r="RLJ92" s="390"/>
      <c r="RLK92" s="391"/>
      <c r="RLL92" s="392"/>
      <c r="RLM92" s="393"/>
      <c r="RLN92" s="394"/>
      <c r="RLO92" s="395"/>
      <c r="RLP92" s="389"/>
      <c r="RLQ92" s="390"/>
      <c r="RLR92" s="391"/>
      <c r="RLS92" s="392"/>
      <c r="RLT92" s="393"/>
      <c r="RLU92" s="394"/>
      <c r="RLV92" s="395"/>
      <c r="RLW92" s="389"/>
      <c r="RLX92" s="390"/>
      <c r="RLY92" s="391"/>
      <c r="RLZ92" s="392"/>
      <c r="RMA92" s="393"/>
      <c r="RMB92" s="394"/>
      <c r="RMC92" s="395"/>
      <c r="RMD92" s="389"/>
      <c r="RME92" s="390"/>
      <c r="RMF92" s="391"/>
      <c r="RMG92" s="392"/>
      <c r="RMH92" s="393"/>
      <c r="RMI92" s="394"/>
      <c r="RMJ92" s="395"/>
      <c r="RMK92" s="389"/>
      <c r="RML92" s="390"/>
      <c r="RMM92" s="391"/>
      <c r="RMN92" s="392"/>
      <c r="RMO92" s="393"/>
      <c r="RMP92" s="394"/>
      <c r="RMQ92" s="395"/>
      <c r="RMR92" s="389"/>
      <c r="RMS92" s="390"/>
      <c r="RMT92" s="391"/>
      <c r="RMU92" s="392"/>
      <c r="RMV92" s="393"/>
      <c r="RMW92" s="394"/>
      <c r="RMX92" s="395"/>
      <c r="RMY92" s="389"/>
      <c r="RMZ92" s="390"/>
      <c r="RNA92" s="391"/>
      <c r="RNB92" s="392"/>
      <c r="RNC92" s="393"/>
      <c r="RND92" s="394"/>
      <c r="RNE92" s="395"/>
      <c r="RNF92" s="389"/>
      <c r="RNG92" s="390"/>
      <c r="RNH92" s="391"/>
      <c r="RNI92" s="392"/>
      <c r="RNJ92" s="393"/>
      <c r="RNK92" s="394"/>
      <c r="RNL92" s="395"/>
      <c r="RNM92" s="389"/>
      <c r="RNN92" s="390"/>
      <c r="RNO92" s="391"/>
      <c r="RNP92" s="392"/>
      <c r="RNQ92" s="393"/>
      <c r="RNR92" s="394"/>
      <c r="RNS92" s="395"/>
      <c r="RNT92" s="389"/>
      <c r="RNU92" s="390"/>
      <c r="RNV92" s="391"/>
      <c r="RNW92" s="392"/>
      <c r="RNX92" s="393"/>
      <c r="RNY92" s="394"/>
      <c r="RNZ92" s="395"/>
      <c r="ROA92" s="389"/>
      <c r="ROB92" s="390"/>
      <c r="ROC92" s="391"/>
      <c r="ROD92" s="392"/>
      <c r="ROE92" s="393"/>
      <c r="ROF92" s="394"/>
      <c r="ROG92" s="395"/>
      <c r="ROH92" s="389"/>
      <c r="ROI92" s="390"/>
      <c r="ROJ92" s="391"/>
      <c r="ROK92" s="392"/>
      <c r="ROL92" s="393"/>
      <c r="ROM92" s="394"/>
      <c r="RON92" s="395"/>
      <c r="ROO92" s="389"/>
      <c r="ROP92" s="390"/>
      <c r="ROQ92" s="391"/>
      <c r="ROR92" s="392"/>
      <c r="ROS92" s="393"/>
      <c r="ROT92" s="394"/>
      <c r="ROU92" s="395"/>
      <c r="ROV92" s="389"/>
      <c r="ROW92" s="390"/>
      <c r="ROX92" s="391"/>
      <c r="ROY92" s="392"/>
      <c r="ROZ92" s="393"/>
      <c r="RPA92" s="394"/>
      <c r="RPB92" s="395"/>
      <c r="RPC92" s="389"/>
      <c r="RPD92" s="390"/>
      <c r="RPE92" s="391"/>
      <c r="RPF92" s="392"/>
      <c r="RPG92" s="393"/>
      <c r="RPH92" s="394"/>
      <c r="RPI92" s="395"/>
      <c r="RPJ92" s="389"/>
      <c r="RPK92" s="390"/>
      <c r="RPL92" s="391"/>
      <c r="RPM92" s="392"/>
      <c r="RPN92" s="393"/>
      <c r="RPO92" s="394"/>
      <c r="RPP92" s="395"/>
      <c r="RPQ92" s="389"/>
      <c r="RPR92" s="390"/>
      <c r="RPS92" s="391"/>
      <c r="RPT92" s="392"/>
      <c r="RPU92" s="393"/>
      <c r="RPV92" s="394"/>
      <c r="RPW92" s="395"/>
      <c r="RPX92" s="389"/>
      <c r="RPY92" s="390"/>
      <c r="RPZ92" s="391"/>
      <c r="RQA92" s="392"/>
      <c r="RQB92" s="393"/>
      <c r="RQC92" s="394"/>
      <c r="RQD92" s="395"/>
      <c r="RQE92" s="389"/>
      <c r="RQF92" s="390"/>
      <c r="RQG92" s="391"/>
      <c r="RQH92" s="392"/>
      <c r="RQI92" s="393"/>
      <c r="RQJ92" s="394"/>
      <c r="RQK92" s="395"/>
      <c r="RQL92" s="389"/>
      <c r="RQM92" s="390"/>
      <c r="RQN92" s="391"/>
      <c r="RQO92" s="392"/>
      <c r="RQP92" s="393"/>
      <c r="RQQ92" s="394"/>
      <c r="RQR92" s="395"/>
      <c r="RQS92" s="389"/>
      <c r="RQT92" s="390"/>
      <c r="RQU92" s="391"/>
      <c r="RQV92" s="392"/>
      <c r="RQW92" s="393"/>
      <c r="RQX92" s="394"/>
      <c r="RQY92" s="395"/>
      <c r="RQZ92" s="389"/>
      <c r="RRA92" s="390"/>
      <c r="RRB92" s="391"/>
      <c r="RRC92" s="392"/>
      <c r="RRD92" s="393"/>
      <c r="RRE92" s="394"/>
      <c r="RRF92" s="395"/>
      <c r="RRG92" s="389"/>
      <c r="RRH92" s="390"/>
      <c r="RRI92" s="391"/>
      <c r="RRJ92" s="392"/>
      <c r="RRK92" s="393"/>
      <c r="RRL92" s="394"/>
      <c r="RRM92" s="395"/>
      <c r="RRN92" s="389"/>
      <c r="RRO92" s="390"/>
      <c r="RRP92" s="391"/>
      <c r="RRQ92" s="392"/>
      <c r="RRR92" s="393"/>
      <c r="RRS92" s="394"/>
      <c r="RRT92" s="395"/>
      <c r="RRU92" s="389"/>
      <c r="RRV92" s="390"/>
      <c r="RRW92" s="391"/>
      <c r="RRX92" s="392"/>
      <c r="RRY92" s="393"/>
      <c r="RRZ92" s="394"/>
      <c r="RSA92" s="395"/>
      <c r="RSB92" s="389"/>
      <c r="RSC92" s="390"/>
      <c r="RSD92" s="391"/>
      <c r="RSE92" s="392"/>
      <c r="RSF92" s="393"/>
      <c r="RSG92" s="394"/>
      <c r="RSH92" s="395"/>
      <c r="RSI92" s="389"/>
      <c r="RSJ92" s="390"/>
      <c r="RSK92" s="391"/>
      <c r="RSL92" s="392"/>
      <c r="RSM92" s="393"/>
      <c r="RSN92" s="394"/>
      <c r="RSO92" s="395"/>
      <c r="RSP92" s="389"/>
      <c r="RSQ92" s="390"/>
      <c r="RSR92" s="391"/>
      <c r="RSS92" s="392"/>
      <c r="RST92" s="393"/>
      <c r="RSU92" s="394"/>
      <c r="RSV92" s="395"/>
      <c r="RSW92" s="389"/>
      <c r="RSX92" s="390"/>
      <c r="RSY92" s="391"/>
      <c r="RSZ92" s="392"/>
      <c r="RTA92" s="393"/>
      <c r="RTB92" s="394"/>
      <c r="RTC92" s="395"/>
      <c r="RTD92" s="389"/>
      <c r="RTE92" s="390"/>
      <c r="RTF92" s="391"/>
      <c r="RTG92" s="392"/>
      <c r="RTH92" s="393"/>
      <c r="RTI92" s="394"/>
      <c r="RTJ92" s="395"/>
      <c r="RTK92" s="389"/>
      <c r="RTL92" s="390"/>
      <c r="RTM92" s="391"/>
      <c r="RTN92" s="392"/>
      <c r="RTO92" s="393"/>
      <c r="RTP92" s="394"/>
      <c r="RTQ92" s="395"/>
      <c r="RTR92" s="389"/>
      <c r="RTS92" s="390"/>
      <c r="RTT92" s="391"/>
      <c r="RTU92" s="392"/>
      <c r="RTV92" s="393"/>
      <c r="RTW92" s="394"/>
      <c r="RTX92" s="395"/>
      <c r="RTY92" s="389"/>
      <c r="RTZ92" s="390"/>
      <c r="RUA92" s="391"/>
      <c r="RUB92" s="392"/>
      <c r="RUC92" s="393"/>
      <c r="RUD92" s="394"/>
      <c r="RUE92" s="395"/>
      <c r="RUF92" s="389"/>
      <c r="RUG92" s="390"/>
      <c r="RUH92" s="391"/>
      <c r="RUI92" s="392"/>
      <c r="RUJ92" s="393"/>
      <c r="RUK92" s="394"/>
      <c r="RUL92" s="395"/>
      <c r="RUM92" s="389"/>
      <c r="RUN92" s="390"/>
      <c r="RUO92" s="391"/>
      <c r="RUP92" s="392"/>
      <c r="RUQ92" s="393"/>
      <c r="RUR92" s="394"/>
      <c r="RUS92" s="395"/>
      <c r="RUT92" s="389"/>
      <c r="RUU92" s="390"/>
      <c r="RUV92" s="391"/>
      <c r="RUW92" s="392"/>
      <c r="RUX92" s="393"/>
      <c r="RUY92" s="394"/>
      <c r="RUZ92" s="395"/>
      <c r="RVA92" s="389"/>
      <c r="RVB92" s="390"/>
      <c r="RVC92" s="391"/>
      <c r="RVD92" s="392"/>
      <c r="RVE92" s="393"/>
      <c r="RVF92" s="394"/>
      <c r="RVG92" s="395"/>
      <c r="RVH92" s="389"/>
      <c r="RVI92" s="390"/>
      <c r="RVJ92" s="391"/>
      <c r="RVK92" s="392"/>
      <c r="RVL92" s="393"/>
      <c r="RVM92" s="394"/>
      <c r="RVN92" s="395"/>
      <c r="RVO92" s="389"/>
      <c r="RVP92" s="390"/>
      <c r="RVQ92" s="391"/>
      <c r="RVR92" s="392"/>
      <c r="RVS92" s="393"/>
      <c r="RVT92" s="394"/>
      <c r="RVU92" s="395"/>
      <c r="RVV92" s="389"/>
      <c r="RVW92" s="390"/>
      <c r="RVX92" s="391"/>
      <c r="RVY92" s="392"/>
      <c r="RVZ92" s="393"/>
      <c r="RWA92" s="394"/>
      <c r="RWB92" s="395"/>
      <c r="RWC92" s="389"/>
      <c r="RWD92" s="390"/>
      <c r="RWE92" s="391"/>
      <c r="RWF92" s="392"/>
      <c r="RWG92" s="393"/>
      <c r="RWH92" s="394"/>
      <c r="RWI92" s="395"/>
      <c r="RWJ92" s="389"/>
      <c r="RWK92" s="390"/>
      <c r="RWL92" s="391"/>
      <c r="RWM92" s="392"/>
      <c r="RWN92" s="393"/>
      <c r="RWO92" s="394"/>
      <c r="RWP92" s="395"/>
      <c r="RWQ92" s="389"/>
      <c r="RWR92" s="390"/>
      <c r="RWS92" s="391"/>
      <c r="RWT92" s="392"/>
      <c r="RWU92" s="393"/>
      <c r="RWV92" s="394"/>
      <c r="RWW92" s="395"/>
      <c r="RWX92" s="389"/>
      <c r="RWY92" s="390"/>
      <c r="RWZ92" s="391"/>
      <c r="RXA92" s="392"/>
      <c r="RXB92" s="393"/>
      <c r="RXC92" s="394"/>
      <c r="RXD92" s="395"/>
      <c r="RXE92" s="389"/>
      <c r="RXF92" s="390"/>
      <c r="RXG92" s="391"/>
      <c r="RXH92" s="392"/>
      <c r="RXI92" s="393"/>
      <c r="RXJ92" s="394"/>
      <c r="RXK92" s="395"/>
      <c r="RXL92" s="389"/>
      <c r="RXM92" s="390"/>
      <c r="RXN92" s="391"/>
      <c r="RXO92" s="392"/>
      <c r="RXP92" s="393"/>
      <c r="RXQ92" s="394"/>
      <c r="RXR92" s="395"/>
      <c r="RXS92" s="389"/>
      <c r="RXT92" s="390"/>
      <c r="RXU92" s="391"/>
      <c r="RXV92" s="392"/>
      <c r="RXW92" s="393"/>
      <c r="RXX92" s="394"/>
      <c r="RXY92" s="395"/>
      <c r="RXZ92" s="389"/>
      <c r="RYA92" s="390"/>
      <c r="RYB92" s="391"/>
      <c r="RYC92" s="392"/>
      <c r="RYD92" s="393"/>
      <c r="RYE92" s="394"/>
      <c r="RYF92" s="395"/>
      <c r="RYG92" s="389"/>
      <c r="RYH92" s="390"/>
      <c r="RYI92" s="391"/>
      <c r="RYJ92" s="392"/>
      <c r="RYK92" s="393"/>
      <c r="RYL92" s="394"/>
      <c r="RYM92" s="395"/>
      <c r="RYN92" s="389"/>
      <c r="RYO92" s="390"/>
      <c r="RYP92" s="391"/>
      <c r="RYQ92" s="392"/>
      <c r="RYR92" s="393"/>
      <c r="RYS92" s="394"/>
      <c r="RYT92" s="395"/>
      <c r="RYU92" s="389"/>
      <c r="RYV92" s="390"/>
      <c r="RYW92" s="391"/>
      <c r="RYX92" s="392"/>
      <c r="RYY92" s="393"/>
      <c r="RYZ92" s="394"/>
      <c r="RZA92" s="395"/>
      <c r="RZB92" s="389"/>
      <c r="RZC92" s="390"/>
      <c r="RZD92" s="391"/>
      <c r="RZE92" s="392"/>
      <c r="RZF92" s="393"/>
      <c r="RZG92" s="394"/>
      <c r="RZH92" s="395"/>
      <c r="RZI92" s="389"/>
      <c r="RZJ92" s="390"/>
      <c r="RZK92" s="391"/>
      <c r="RZL92" s="392"/>
      <c r="RZM92" s="393"/>
      <c r="RZN92" s="394"/>
      <c r="RZO92" s="395"/>
      <c r="RZP92" s="389"/>
      <c r="RZQ92" s="390"/>
      <c r="RZR92" s="391"/>
      <c r="RZS92" s="392"/>
      <c r="RZT92" s="393"/>
      <c r="RZU92" s="394"/>
      <c r="RZV92" s="395"/>
      <c r="RZW92" s="389"/>
      <c r="RZX92" s="390"/>
      <c r="RZY92" s="391"/>
      <c r="RZZ92" s="392"/>
      <c r="SAA92" s="393"/>
      <c r="SAB92" s="394"/>
      <c r="SAC92" s="395"/>
      <c r="SAD92" s="389"/>
      <c r="SAE92" s="390"/>
      <c r="SAF92" s="391"/>
      <c r="SAG92" s="392"/>
      <c r="SAH92" s="393"/>
      <c r="SAI92" s="394"/>
      <c r="SAJ92" s="395"/>
      <c r="SAK92" s="389"/>
      <c r="SAL92" s="390"/>
      <c r="SAM92" s="391"/>
      <c r="SAN92" s="392"/>
      <c r="SAO92" s="393"/>
      <c r="SAP92" s="394"/>
      <c r="SAQ92" s="395"/>
      <c r="SAR92" s="389"/>
      <c r="SAS92" s="390"/>
      <c r="SAT92" s="391"/>
      <c r="SAU92" s="392"/>
      <c r="SAV92" s="393"/>
      <c r="SAW92" s="394"/>
      <c r="SAX92" s="395"/>
      <c r="SAY92" s="389"/>
      <c r="SAZ92" s="390"/>
      <c r="SBA92" s="391"/>
      <c r="SBB92" s="392"/>
      <c r="SBC92" s="393"/>
      <c r="SBD92" s="394"/>
      <c r="SBE92" s="395"/>
      <c r="SBF92" s="389"/>
      <c r="SBG92" s="390"/>
      <c r="SBH92" s="391"/>
      <c r="SBI92" s="392"/>
      <c r="SBJ92" s="393"/>
      <c r="SBK92" s="394"/>
      <c r="SBL92" s="395"/>
      <c r="SBM92" s="389"/>
      <c r="SBN92" s="390"/>
      <c r="SBO92" s="391"/>
      <c r="SBP92" s="392"/>
      <c r="SBQ92" s="393"/>
      <c r="SBR92" s="394"/>
      <c r="SBS92" s="395"/>
      <c r="SBT92" s="389"/>
      <c r="SBU92" s="390"/>
      <c r="SBV92" s="391"/>
      <c r="SBW92" s="392"/>
      <c r="SBX92" s="393"/>
      <c r="SBY92" s="394"/>
      <c r="SBZ92" s="395"/>
      <c r="SCA92" s="389"/>
      <c r="SCB92" s="390"/>
      <c r="SCC92" s="391"/>
      <c r="SCD92" s="392"/>
      <c r="SCE92" s="393"/>
      <c r="SCF92" s="394"/>
      <c r="SCG92" s="395"/>
      <c r="SCH92" s="389"/>
      <c r="SCI92" s="390"/>
      <c r="SCJ92" s="391"/>
      <c r="SCK92" s="392"/>
      <c r="SCL92" s="393"/>
      <c r="SCM92" s="394"/>
      <c r="SCN92" s="395"/>
      <c r="SCO92" s="389"/>
      <c r="SCP92" s="390"/>
      <c r="SCQ92" s="391"/>
      <c r="SCR92" s="392"/>
      <c r="SCS92" s="393"/>
      <c r="SCT92" s="394"/>
      <c r="SCU92" s="395"/>
      <c r="SCV92" s="389"/>
      <c r="SCW92" s="390"/>
      <c r="SCX92" s="391"/>
      <c r="SCY92" s="392"/>
      <c r="SCZ92" s="393"/>
      <c r="SDA92" s="394"/>
      <c r="SDB92" s="395"/>
      <c r="SDC92" s="389"/>
      <c r="SDD92" s="390"/>
      <c r="SDE92" s="391"/>
      <c r="SDF92" s="392"/>
      <c r="SDG92" s="393"/>
      <c r="SDH92" s="394"/>
      <c r="SDI92" s="395"/>
      <c r="SDJ92" s="389"/>
      <c r="SDK92" s="390"/>
      <c r="SDL92" s="391"/>
      <c r="SDM92" s="392"/>
      <c r="SDN92" s="393"/>
      <c r="SDO92" s="394"/>
      <c r="SDP92" s="395"/>
      <c r="SDQ92" s="389"/>
      <c r="SDR92" s="390"/>
      <c r="SDS92" s="391"/>
      <c r="SDT92" s="392"/>
      <c r="SDU92" s="393"/>
      <c r="SDV92" s="394"/>
      <c r="SDW92" s="395"/>
      <c r="SDX92" s="389"/>
      <c r="SDY92" s="390"/>
      <c r="SDZ92" s="391"/>
      <c r="SEA92" s="392"/>
      <c r="SEB92" s="393"/>
      <c r="SEC92" s="394"/>
      <c r="SED92" s="395"/>
      <c r="SEE92" s="389"/>
      <c r="SEF92" s="390"/>
      <c r="SEG92" s="391"/>
      <c r="SEH92" s="392"/>
      <c r="SEI92" s="393"/>
      <c r="SEJ92" s="394"/>
      <c r="SEK92" s="395"/>
      <c r="SEL92" s="389"/>
      <c r="SEM92" s="390"/>
      <c r="SEN92" s="391"/>
      <c r="SEO92" s="392"/>
      <c r="SEP92" s="393"/>
      <c r="SEQ92" s="394"/>
      <c r="SER92" s="395"/>
      <c r="SES92" s="389"/>
      <c r="SET92" s="390"/>
      <c r="SEU92" s="391"/>
      <c r="SEV92" s="392"/>
      <c r="SEW92" s="393"/>
      <c r="SEX92" s="394"/>
      <c r="SEY92" s="395"/>
      <c r="SEZ92" s="389"/>
      <c r="SFA92" s="390"/>
      <c r="SFB92" s="391"/>
      <c r="SFC92" s="392"/>
      <c r="SFD92" s="393"/>
      <c r="SFE92" s="394"/>
      <c r="SFF92" s="395"/>
      <c r="SFG92" s="389"/>
      <c r="SFH92" s="390"/>
      <c r="SFI92" s="391"/>
      <c r="SFJ92" s="392"/>
      <c r="SFK92" s="393"/>
      <c r="SFL92" s="394"/>
      <c r="SFM92" s="395"/>
      <c r="SFN92" s="389"/>
      <c r="SFO92" s="390"/>
      <c r="SFP92" s="391"/>
      <c r="SFQ92" s="392"/>
      <c r="SFR92" s="393"/>
      <c r="SFS92" s="394"/>
      <c r="SFT92" s="395"/>
      <c r="SFU92" s="389"/>
      <c r="SFV92" s="390"/>
      <c r="SFW92" s="391"/>
      <c r="SFX92" s="392"/>
      <c r="SFY92" s="393"/>
      <c r="SFZ92" s="394"/>
      <c r="SGA92" s="395"/>
      <c r="SGB92" s="389"/>
      <c r="SGC92" s="390"/>
      <c r="SGD92" s="391"/>
      <c r="SGE92" s="392"/>
      <c r="SGF92" s="393"/>
      <c r="SGG92" s="394"/>
      <c r="SGH92" s="395"/>
      <c r="SGI92" s="389"/>
      <c r="SGJ92" s="390"/>
      <c r="SGK92" s="391"/>
      <c r="SGL92" s="392"/>
      <c r="SGM92" s="393"/>
      <c r="SGN92" s="394"/>
      <c r="SGO92" s="395"/>
      <c r="SGP92" s="389"/>
      <c r="SGQ92" s="390"/>
      <c r="SGR92" s="391"/>
      <c r="SGS92" s="392"/>
      <c r="SGT92" s="393"/>
      <c r="SGU92" s="394"/>
      <c r="SGV92" s="395"/>
      <c r="SGW92" s="389"/>
      <c r="SGX92" s="390"/>
      <c r="SGY92" s="391"/>
      <c r="SGZ92" s="392"/>
      <c r="SHA92" s="393"/>
      <c r="SHB92" s="394"/>
      <c r="SHC92" s="395"/>
      <c r="SHD92" s="389"/>
      <c r="SHE92" s="390"/>
      <c r="SHF92" s="391"/>
      <c r="SHG92" s="392"/>
      <c r="SHH92" s="393"/>
      <c r="SHI92" s="394"/>
      <c r="SHJ92" s="395"/>
      <c r="SHK92" s="389"/>
      <c r="SHL92" s="390"/>
      <c r="SHM92" s="391"/>
      <c r="SHN92" s="392"/>
      <c r="SHO92" s="393"/>
      <c r="SHP92" s="394"/>
      <c r="SHQ92" s="395"/>
      <c r="SHR92" s="389"/>
      <c r="SHS92" s="390"/>
      <c r="SHT92" s="391"/>
      <c r="SHU92" s="392"/>
      <c r="SHV92" s="393"/>
      <c r="SHW92" s="394"/>
      <c r="SHX92" s="395"/>
      <c r="SHY92" s="389"/>
      <c r="SHZ92" s="390"/>
      <c r="SIA92" s="391"/>
      <c r="SIB92" s="392"/>
      <c r="SIC92" s="393"/>
      <c r="SID92" s="394"/>
      <c r="SIE92" s="395"/>
      <c r="SIF92" s="389"/>
      <c r="SIG92" s="390"/>
      <c r="SIH92" s="391"/>
      <c r="SII92" s="392"/>
      <c r="SIJ92" s="393"/>
      <c r="SIK92" s="394"/>
      <c r="SIL92" s="395"/>
      <c r="SIM92" s="389"/>
      <c r="SIN92" s="390"/>
      <c r="SIO92" s="391"/>
      <c r="SIP92" s="392"/>
      <c r="SIQ92" s="393"/>
      <c r="SIR92" s="394"/>
      <c r="SIS92" s="395"/>
      <c r="SIT92" s="389"/>
      <c r="SIU92" s="390"/>
      <c r="SIV92" s="391"/>
      <c r="SIW92" s="392"/>
      <c r="SIX92" s="393"/>
      <c r="SIY92" s="394"/>
      <c r="SIZ92" s="395"/>
      <c r="SJA92" s="389"/>
      <c r="SJB92" s="390"/>
      <c r="SJC92" s="391"/>
      <c r="SJD92" s="392"/>
      <c r="SJE92" s="393"/>
      <c r="SJF92" s="394"/>
      <c r="SJG92" s="395"/>
      <c r="SJH92" s="389"/>
      <c r="SJI92" s="390"/>
      <c r="SJJ92" s="391"/>
      <c r="SJK92" s="392"/>
      <c r="SJL92" s="393"/>
      <c r="SJM92" s="394"/>
      <c r="SJN92" s="395"/>
      <c r="SJO92" s="389"/>
      <c r="SJP92" s="390"/>
      <c r="SJQ92" s="391"/>
      <c r="SJR92" s="392"/>
      <c r="SJS92" s="393"/>
      <c r="SJT92" s="394"/>
      <c r="SJU92" s="395"/>
      <c r="SJV92" s="389"/>
      <c r="SJW92" s="390"/>
      <c r="SJX92" s="391"/>
      <c r="SJY92" s="392"/>
      <c r="SJZ92" s="393"/>
      <c r="SKA92" s="394"/>
      <c r="SKB92" s="395"/>
      <c r="SKC92" s="389"/>
      <c r="SKD92" s="390"/>
      <c r="SKE92" s="391"/>
      <c r="SKF92" s="392"/>
      <c r="SKG92" s="393"/>
      <c r="SKH92" s="394"/>
      <c r="SKI92" s="395"/>
      <c r="SKJ92" s="389"/>
      <c r="SKK92" s="390"/>
      <c r="SKL92" s="391"/>
      <c r="SKM92" s="392"/>
      <c r="SKN92" s="393"/>
      <c r="SKO92" s="394"/>
      <c r="SKP92" s="395"/>
      <c r="SKQ92" s="389"/>
      <c r="SKR92" s="390"/>
      <c r="SKS92" s="391"/>
      <c r="SKT92" s="392"/>
      <c r="SKU92" s="393"/>
      <c r="SKV92" s="394"/>
      <c r="SKW92" s="395"/>
      <c r="SKX92" s="389"/>
      <c r="SKY92" s="390"/>
      <c r="SKZ92" s="391"/>
      <c r="SLA92" s="392"/>
      <c r="SLB92" s="393"/>
      <c r="SLC92" s="394"/>
      <c r="SLD92" s="395"/>
      <c r="SLE92" s="389"/>
      <c r="SLF92" s="390"/>
      <c r="SLG92" s="391"/>
      <c r="SLH92" s="392"/>
      <c r="SLI92" s="393"/>
      <c r="SLJ92" s="394"/>
      <c r="SLK92" s="395"/>
      <c r="SLL92" s="389"/>
      <c r="SLM92" s="390"/>
      <c r="SLN92" s="391"/>
      <c r="SLO92" s="392"/>
      <c r="SLP92" s="393"/>
      <c r="SLQ92" s="394"/>
      <c r="SLR92" s="395"/>
      <c r="SLS92" s="389"/>
      <c r="SLT92" s="390"/>
      <c r="SLU92" s="391"/>
      <c r="SLV92" s="392"/>
      <c r="SLW92" s="393"/>
      <c r="SLX92" s="394"/>
      <c r="SLY92" s="395"/>
      <c r="SLZ92" s="389"/>
      <c r="SMA92" s="390"/>
      <c r="SMB92" s="391"/>
      <c r="SMC92" s="392"/>
      <c r="SMD92" s="393"/>
      <c r="SME92" s="394"/>
      <c r="SMF92" s="395"/>
      <c r="SMG92" s="389"/>
      <c r="SMH92" s="390"/>
      <c r="SMI92" s="391"/>
      <c r="SMJ92" s="392"/>
      <c r="SMK92" s="393"/>
      <c r="SML92" s="394"/>
      <c r="SMM92" s="395"/>
      <c r="SMN92" s="389"/>
      <c r="SMO92" s="390"/>
      <c r="SMP92" s="391"/>
      <c r="SMQ92" s="392"/>
      <c r="SMR92" s="393"/>
      <c r="SMS92" s="394"/>
      <c r="SMT92" s="395"/>
      <c r="SMU92" s="389"/>
      <c r="SMV92" s="390"/>
      <c r="SMW92" s="391"/>
      <c r="SMX92" s="392"/>
      <c r="SMY92" s="393"/>
      <c r="SMZ92" s="394"/>
      <c r="SNA92" s="395"/>
      <c r="SNB92" s="389"/>
      <c r="SNC92" s="390"/>
      <c r="SND92" s="391"/>
      <c r="SNE92" s="392"/>
      <c r="SNF92" s="393"/>
      <c r="SNG92" s="394"/>
      <c r="SNH92" s="395"/>
      <c r="SNI92" s="389"/>
      <c r="SNJ92" s="390"/>
      <c r="SNK92" s="391"/>
      <c r="SNL92" s="392"/>
      <c r="SNM92" s="393"/>
      <c r="SNN92" s="394"/>
      <c r="SNO92" s="395"/>
      <c r="SNP92" s="389"/>
      <c r="SNQ92" s="390"/>
      <c r="SNR92" s="391"/>
      <c r="SNS92" s="392"/>
      <c r="SNT92" s="393"/>
      <c r="SNU92" s="394"/>
      <c r="SNV92" s="395"/>
      <c r="SNW92" s="389"/>
      <c r="SNX92" s="390"/>
      <c r="SNY92" s="391"/>
      <c r="SNZ92" s="392"/>
      <c r="SOA92" s="393"/>
      <c r="SOB92" s="394"/>
      <c r="SOC92" s="395"/>
      <c r="SOD92" s="389"/>
      <c r="SOE92" s="390"/>
      <c r="SOF92" s="391"/>
      <c r="SOG92" s="392"/>
      <c r="SOH92" s="393"/>
      <c r="SOI92" s="394"/>
      <c r="SOJ92" s="395"/>
      <c r="SOK92" s="389"/>
      <c r="SOL92" s="390"/>
      <c r="SOM92" s="391"/>
      <c r="SON92" s="392"/>
      <c r="SOO92" s="393"/>
      <c r="SOP92" s="394"/>
      <c r="SOQ92" s="395"/>
      <c r="SOR92" s="389"/>
      <c r="SOS92" s="390"/>
      <c r="SOT92" s="391"/>
      <c r="SOU92" s="392"/>
      <c r="SOV92" s="393"/>
      <c r="SOW92" s="394"/>
      <c r="SOX92" s="395"/>
      <c r="SOY92" s="389"/>
      <c r="SOZ92" s="390"/>
      <c r="SPA92" s="391"/>
      <c r="SPB92" s="392"/>
      <c r="SPC92" s="393"/>
      <c r="SPD92" s="394"/>
      <c r="SPE92" s="395"/>
      <c r="SPF92" s="389"/>
      <c r="SPG92" s="390"/>
      <c r="SPH92" s="391"/>
      <c r="SPI92" s="392"/>
      <c r="SPJ92" s="393"/>
      <c r="SPK92" s="394"/>
      <c r="SPL92" s="395"/>
      <c r="SPM92" s="389"/>
      <c r="SPN92" s="390"/>
      <c r="SPO92" s="391"/>
      <c r="SPP92" s="392"/>
      <c r="SPQ92" s="393"/>
      <c r="SPR92" s="394"/>
      <c r="SPS92" s="395"/>
      <c r="SPT92" s="389"/>
      <c r="SPU92" s="390"/>
      <c r="SPV92" s="391"/>
      <c r="SPW92" s="392"/>
      <c r="SPX92" s="393"/>
      <c r="SPY92" s="394"/>
      <c r="SPZ92" s="395"/>
      <c r="SQA92" s="389"/>
      <c r="SQB92" s="390"/>
      <c r="SQC92" s="391"/>
      <c r="SQD92" s="392"/>
      <c r="SQE92" s="393"/>
      <c r="SQF92" s="394"/>
      <c r="SQG92" s="395"/>
      <c r="SQH92" s="389"/>
      <c r="SQI92" s="390"/>
      <c r="SQJ92" s="391"/>
      <c r="SQK92" s="392"/>
      <c r="SQL92" s="393"/>
      <c r="SQM92" s="394"/>
      <c r="SQN92" s="395"/>
      <c r="SQO92" s="389"/>
      <c r="SQP92" s="390"/>
      <c r="SQQ92" s="391"/>
      <c r="SQR92" s="392"/>
      <c r="SQS92" s="393"/>
      <c r="SQT92" s="394"/>
      <c r="SQU92" s="395"/>
      <c r="SQV92" s="389"/>
      <c r="SQW92" s="390"/>
      <c r="SQX92" s="391"/>
      <c r="SQY92" s="392"/>
      <c r="SQZ92" s="393"/>
      <c r="SRA92" s="394"/>
      <c r="SRB92" s="395"/>
      <c r="SRC92" s="389"/>
      <c r="SRD92" s="390"/>
      <c r="SRE92" s="391"/>
      <c r="SRF92" s="392"/>
      <c r="SRG92" s="393"/>
      <c r="SRH92" s="394"/>
      <c r="SRI92" s="395"/>
      <c r="SRJ92" s="389"/>
      <c r="SRK92" s="390"/>
      <c r="SRL92" s="391"/>
      <c r="SRM92" s="392"/>
      <c r="SRN92" s="393"/>
      <c r="SRO92" s="394"/>
      <c r="SRP92" s="395"/>
      <c r="SRQ92" s="389"/>
      <c r="SRR92" s="390"/>
      <c r="SRS92" s="391"/>
      <c r="SRT92" s="392"/>
      <c r="SRU92" s="393"/>
      <c r="SRV92" s="394"/>
      <c r="SRW92" s="395"/>
      <c r="SRX92" s="389"/>
      <c r="SRY92" s="390"/>
      <c r="SRZ92" s="391"/>
      <c r="SSA92" s="392"/>
      <c r="SSB92" s="393"/>
      <c r="SSC92" s="394"/>
      <c r="SSD92" s="395"/>
      <c r="SSE92" s="389"/>
      <c r="SSF92" s="390"/>
      <c r="SSG92" s="391"/>
      <c r="SSH92" s="392"/>
      <c r="SSI92" s="393"/>
      <c r="SSJ92" s="394"/>
      <c r="SSK92" s="395"/>
      <c r="SSL92" s="389"/>
      <c r="SSM92" s="390"/>
      <c r="SSN92" s="391"/>
      <c r="SSO92" s="392"/>
      <c r="SSP92" s="393"/>
      <c r="SSQ92" s="394"/>
      <c r="SSR92" s="395"/>
      <c r="SSS92" s="389"/>
      <c r="SST92" s="390"/>
      <c r="SSU92" s="391"/>
      <c r="SSV92" s="392"/>
      <c r="SSW92" s="393"/>
      <c r="SSX92" s="394"/>
      <c r="SSY92" s="395"/>
      <c r="SSZ92" s="389"/>
      <c r="STA92" s="390"/>
      <c r="STB92" s="391"/>
      <c r="STC92" s="392"/>
      <c r="STD92" s="393"/>
      <c r="STE92" s="394"/>
      <c r="STF92" s="395"/>
      <c r="STG92" s="389"/>
      <c r="STH92" s="390"/>
      <c r="STI92" s="391"/>
      <c r="STJ92" s="392"/>
      <c r="STK92" s="393"/>
      <c r="STL92" s="394"/>
      <c r="STM92" s="395"/>
      <c r="STN92" s="389"/>
      <c r="STO92" s="390"/>
      <c r="STP92" s="391"/>
      <c r="STQ92" s="392"/>
      <c r="STR92" s="393"/>
      <c r="STS92" s="394"/>
      <c r="STT92" s="395"/>
      <c r="STU92" s="389"/>
      <c r="STV92" s="390"/>
      <c r="STW92" s="391"/>
      <c r="STX92" s="392"/>
      <c r="STY92" s="393"/>
      <c r="STZ92" s="394"/>
      <c r="SUA92" s="395"/>
      <c r="SUB92" s="389"/>
      <c r="SUC92" s="390"/>
      <c r="SUD92" s="391"/>
      <c r="SUE92" s="392"/>
      <c r="SUF92" s="393"/>
      <c r="SUG92" s="394"/>
      <c r="SUH92" s="395"/>
      <c r="SUI92" s="389"/>
      <c r="SUJ92" s="390"/>
      <c r="SUK92" s="391"/>
      <c r="SUL92" s="392"/>
      <c r="SUM92" s="393"/>
      <c r="SUN92" s="394"/>
      <c r="SUO92" s="395"/>
      <c r="SUP92" s="389"/>
      <c r="SUQ92" s="390"/>
      <c r="SUR92" s="391"/>
      <c r="SUS92" s="392"/>
      <c r="SUT92" s="393"/>
      <c r="SUU92" s="394"/>
      <c r="SUV92" s="395"/>
      <c r="SUW92" s="389"/>
      <c r="SUX92" s="390"/>
      <c r="SUY92" s="391"/>
      <c r="SUZ92" s="392"/>
      <c r="SVA92" s="393"/>
      <c r="SVB92" s="394"/>
      <c r="SVC92" s="395"/>
      <c r="SVD92" s="389"/>
      <c r="SVE92" s="390"/>
      <c r="SVF92" s="391"/>
      <c r="SVG92" s="392"/>
      <c r="SVH92" s="393"/>
      <c r="SVI92" s="394"/>
      <c r="SVJ92" s="395"/>
      <c r="SVK92" s="389"/>
      <c r="SVL92" s="390"/>
      <c r="SVM92" s="391"/>
      <c r="SVN92" s="392"/>
      <c r="SVO92" s="393"/>
      <c r="SVP92" s="394"/>
      <c r="SVQ92" s="395"/>
      <c r="SVR92" s="389"/>
      <c r="SVS92" s="390"/>
      <c r="SVT92" s="391"/>
      <c r="SVU92" s="392"/>
      <c r="SVV92" s="393"/>
      <c r="SVW92" s="394"/>
      <c r="SVX92" s="395"/>
      <c r="SVY92" s="389"/>
      <c r="SVZ92" s="390"/>
      <c r="SWA92" s="391"/>
      <c r="SWB92" s="392"/>
      <c r="SWC92" s="393"/>
      <c r="SWD92" s="394"/>
      <c r="SWE92" s="395"/>
      <c r="SWF92" s="389"/>
      <c r="SWG92" s="390"/>
      <c r="SWH92" s="391"/>
      <c r="SWI92" s="392"/>
      <c r="SWJ92" s="393"/>
      <c r="SWK92" s="394"/>
      <c r="SWL92" s="395"/>
      <c r="SWM92" s="389"/>
      <c r="SWN92" s="390"/>
      <c r="SWO92" s="391"/>
      <c r="SWP92" s="392"/>
      <c r="SWQ92" s="393"/>
      <c r="SWR92" s="394"/>
      <c r="SWS92" s="395"/>
      <c r="SWT92" s="389"/>
      <c r="SWU92" s="390"/>
      <c r="SWV92" s="391"/>
      <c r="SWW92" s="392"/>
      <c r="SWX92" s="393"/>
      <c r="SWY92" s="394"/>
      <c r="SWZ92" s="395"/>
      <c r="SXA92" s="389"/>
      <c r="SXB92" s="390"/>
      <c r="SXC92" s="391"/>
      <c r="SXD92" s="392"/>
      <c r="SXE92" s="393"/>
      <c r="SXF92" s="394"/>
      <c r="SXG92" s="395"/>
      <c r="SXH92" s="389"/>
      <c r="SXI92" s="390"/>
      <c r="SXJ92" s="391"/>
      <c r="SXK92" s="392"/>
      <c r="SXL92" s="393"/>
      <c r="SXM92" s="394"/>
      <c r="SXN92" s="395"/>
      <c r="SXO92" s="389"/>
      <c r="SXP92" s="390"/>
      <c r="SXQ92" s="391"/>
      <c r="SXR92" s="392"/>
      <c r="SXS92" s="393"/>
      <c r="SXT92" s="394"/>
      <c r="SXU92" s="395"/>
      <c r="SXV92" s="389"/>
      <c r="SXW92" s="390"/>
      <c r="SXX92" s="391"/>
      <c r="SXY92" s="392"/>
      <c r="SXZ92" s="393"/>
      <c r="SYA92" s="394"/>
      <c r="SYB92" s="395"/>
      <c r="SYC92" s="389"/>
      <c r="SYD92" s="390"/>
      <c r="SYE92" s="391"/>
      <c r="SYF92" s="392"/>
      <c r="SYG92" s="393"/>
      <c r="SYH92" s="394"/>
      <c r="SYI92" s="395"/>
      <c r="SYJ92" s="389"/>
      <c r="SYK92" s="390"/>
      <c r="SYL92" s="391"/>
      <c r="SYM92" s="392"/>
      <c r="SYN92" s="393"/>
      <c r="SYO92" s="394"/>
      <c r="SYP92" s="395"/>
      <c r="SYQ92" s="389"/>
      <c r="SYR92" s="390"/>
      <c r="SYS92" s="391"/>
      <c r="SYT92" s="392"/>
      <c r="SYU92" s="393"/>
      <c r="SYV92" s="394"/>
      <c r="SYW92" s="395"/>
      <c r="SYX92" s="389"/>
      <c r="SYY92" s="390"/>
      <c r="SYZ92" s="391"/>
      <c r="SZA92" s="392"/>
      <c r="SZB92" s="393"/>
      <c r="SZC92" s="394"/>
      <c r="SZD92" s="395"/>
      <c r="SZE92" s="389"/>
      <c r="SZF92" s="390"/>
      <c r="SZG92" s="391"/>
      <c r="SZH92" s="392"/>
      <c r="SZI92" s="393"/>
      <c r="SZJ92" s="394"/>
      <c r="SZK92" s="395"/>
      <c r="SZL92" s="389"/>
      <c r="SZM92" s="390"/>
      <c r="SZN92" s="391"/>
      <c r="SZO92" s="392"/>
      <c r="SZP92" s="393"/>
      <c r="SZQ92" s="394"/>
      <c r="SZR92" s="395"/>
      <c r="SZS92" s="389"/>
      <c r="SZT92" s="390"/>
      <c r="SZU92" s="391"/>
      <c r="SZV92" s="392"/>
      <c r="SZW92" s="393"/>
      <c r="SZX92" s="394"/>
      <c r="SZY92" s="395"/>
      <c r="SZZ92" s="389"/>
      <c r="TAA92" s="390"/>
      <c r="TAB92" s="391"/>
      <c r="TAC92" s="392"/>
      <c r="TAD92" s="393"/>
      <c r="TAE92" s="394"/>
      <c r="TAF92" s="395"/>
      <c r="TAG92" s="389"/>
      <c r="TAH92" s="390"/>
      <c r="TAI92" s="391"/>
      <c r="TAJ92" s="392"/>
      <c r="TAK92" s="393"/>
      <c r="TAL92" s="394"/>
      <c r="TAM92" s="395"/>
      <c r="TAN92" s="389"/>
      <c r="TAO92" s="390"/>
      <c r="TAP92" s="391"/>
      <c r="TAQ92" s="392"/>
      <c r="TAR92" s="393"/>
      <c r="TAS92" s="394"/>
      <c r="TAT92" s="395"/>
      <c r="TAU92" s="389"/>
      <c r="TAV92" s="390"/>
      <c r="TAW92" s="391"/>
      <c r="TAX92" s="392"/>
      <c r="TAY92" s="393"/>
      <c r="TAZ92" s="394"/>
      <c r="TBA92" s="395"/>
      <c r="TBB92" s="389"/>
      <c r="TBC92" s="390"/>
      <c r="TBD92" s="391"/>
      <c r="TBE92" s="392"/>
      <c r="TBF92" s="393"/>
      <c r="TBG92" s="394"/>
      <c r="TBH92" s="395"/>
      <c r="TBI92" s="389"/>
      <c r="TBJ92" s="390"/>
      <c r="TBK92" s="391"/>
      <c r="TBL92" s="392"/>
      <c r="TBM92" s="393"/>
      <c r="TBN92" s="394"/>
      <c r="TBO92" s="395"/>
      <c r="TBP92" s="389"/>
      <c r="TBQ92" s="390"/>
      <c r="TBR92" s="391"/>
      <c r="TBS92" s="392"/>
      <c r="TBT92" s="393"/>
      <c r="TBU92" s="394"/>
      <c r="TBV92" s="395"/>
      <c r="TBW92" s="389"/>
      <c r="TBX92" s="390"/>
      <c r="TBY92" s="391"/>
      <c r="TBZ92" s="392"/>
      <c r="TCA92" s="393"/>
      <c r="TCB92" s="394"/>
      <c r="TCC92" s="395"/>
      <c r="TCD92" s="389"/>
      <c r="TCE92" s="390"/>
      <c r="TCF92" s="391"/>
      <c r="TCG92" s="392"/>
      <c r="TCH92" s="393"/>
      <c r="TCI92" s="394"/>
      <c r="TCJ92" s="395"/>
      <c r="TCK92" s="389"/>
      <c r="TCL92" s="390"/>
      <c r="TCM92" s="391"/>
      <c r="TCN92" s="392"/>
      <c r="TCO92" s="393"/>
      <c r="TCP92" s="394"/>
      <c r="TCQ92" s="395"/>
      <c r="TCR92" s="389"/>
      <c r="TCS92" s="390"/>
      <c r="TCT92" s="391"/>
      <c r="TCU92" s="392"/>
      <c r="TCV92" s="393"/>
      <c r="TCW92" s="394"/>
      <c r="TCX92" s="395"/>
      <c r="TCY92" s="389"/>
      <c r="TCZ92" s="390"/>
      <c r="TDA92" s="391"/>
      <c r="TDB92" s="392"/>
      <c r="TDC92" s="393"/>
      <c r="TDD92" s="394"/>
      <c r="TDE92" s="395"/>
      <c r="TDF92" s="389"/>
      <c r="TDG92" s="390"/>
      <c r="TDH92" s="391"/>
      <c r="TDI92" s="392"/>
      <c r="TDJ92" s="393"/>
      <c r="TDK92" s="394"/>
      <c r="TDL92" s="395"/>
      <c r="TDM92" s="389"/>
      <c r="TDN92" s="390"/>
      <c r="TDO92" s="391"/>
      <c r="TDP92" s="392"/>
      <c r="TDQ92" s="393"/>
      <c r="TDR92" s="394"/>
      <c r="TDS92" s="395"/>
      <c r="TDT92" s="389"/>
      <c r="TDU92" s="390"/>
      <c r="TDV92" s="391"/>
      <c r="TDW92" s="392"/>
      <c r="TDX92" s="393"/>
      <c r="TDY92" s="394"/>
      <c r="TDZ92" s="395"/>
      <c r="TEA92" s="389"/>
      <c r="TEB92" s="390"/>
      <c r="TEC92" s="391"/>
      <c r="TED92" s="392"/>
      <c r="TEE92" s="393"/>
      <c r="TEF92" s="394"/>
      <c r="TEG92" s="395"/>
      <c r="TEH92" s="389"/>
      <c r="TEI92" s="390"/>
      <c r="TEJ92" s="391"/>
      <c r="TEK92" s="392"/>
      <c r="TEL92" s="393"/>
      <c r="TEM92" s="394"/>
      <c r="TEN92" s="395"/>
      <c r="TEO92" s="389"/>
      <c r="TEP92" s="390"/>
      <c r="TEQ92" s="391"/>
      <c r="TER92" s="392"/>
      <c r="TES92" s="393"/>
      <c r="TET92" s="394"/>
      <c r="TEU92" s="395"/>
      <c r="TEV92" s="389"/>
      <c r="TEW92" s="390"/>
      <c r="TEX92" s="391"/>
      <c r="TEY92" s="392"/>
      <c r="TEZ92" s="393"/>
      <c r="TFA92" s="394"/>
      <c r="TFB92" s="395"/>
      <c r="TFC92" s="389"/>
      <c r="TFD92" s="390"/>
      <c r="TFE92" s="391"/>
      <c r="TFF92" s="392"/>
      <c r="TFG92" s="393"/>
      <c r="TFH92" s="394"/>
      <c r="TFI92" s="395"/>
      <c r="TFJ92" s="389"/>
      <c r="TFK92" s="390"/>
      <c r="TFL92" s="391"/>
      <c r="TFM92" s="392"/>
      <c r="TFN92" s="393"/>
      <c r="TFO92" s="394"/>
      <c r="TFP92" s="395"/>
      <c r="TFQ92" s="389"/>
      <c r="TFR92" s="390"/>
      <c r="TFS92" s="391"/>
      <c r="TFT92" s="392"/>
      <c r="TFU92" s="393"/>
      <c r="TFV92" s="394"/>
      <c r="TFW92" s="395"/>
      <c r="TFX92" s="389"/>
      <c r="TFY92" s="390"/>
      <c r="TFZ92" s="391"/>
      <c r="TGA92" s="392"/>
      <c r="TGB92" s="393"/>
      <c r="TGC92" s="394"/>
      <c r="TGD92" s="395"/>
      <c r="TGE92" s="389"/>
      <c r="TGF92" s="390"/>
      <c r="TGG92" s="391"/>
      <c r="TGH92" s="392"/>
      <c r="TGI92" s="393"/>
      <c r="TGJ92" s="394"/>
      <c r="TGK92" s="395"/>
      <c r="TGL92" s="389"/>
      <c r="TGM92" s="390"/>
      <c r="TGN92" s="391"/>
      <c r="TGO92" s="392"/>
      <c r="TGP92" s="393"/>
      <c r="TGQ92" s="394"/>
      <c r="TGR92" s="395"/>
      <c r="TGS92" s="389"/>
      <c r="TGT92" s="390"/>
      <c r="TGU92" s="391"/>
      <c r="TGV92" s="392"/>
      <c r="TGW92" s="393"/>
      <c r="TGX92" s="394"/>
      <c r="TGY92" s="395"/>
      <c r="TGZ92" s="389"/>
      <c r="THA92" s="390"/>
      <c r="THB92" s="391"/>
      <c r="THC92" s="392"/>
      <c r="THD92" s="393"/>
      <c r="THE92" s="394"/>
      <c r="THF92" s="395"/>
      <c r="THG92" s="389"/>
      <c r="THH92" s="390"/>
      <c r="THI92" s="391"/>
      <c r="THJ92" s="392"/>
      <c r="THK92" s="393"/>
      <c r="THL92" s="394"/>
      <c r="THM92" s="395"/>
      <c r="THN92" s="389"/>
      <c r="THO92" s="390"/>
      <c r="THP92" s="391"/>
      <c r="THQ92" s="392"/>
      <c r="THR92" s="393"/>
      <c r="THS92" s="394"/>
      <c r="THT92" s="395"/>
      <c r="THU92" s="389"/>
      <c r="THV92" s="390"/>
      <c r="THW92" s="391"/>
      <c r="THX92" s="392"/>
      <c r="THY92" s="393"/>
      <c r="THZ92" s="394"/>
      <c r="TIA92" s="395"/>
      <c r="TIB92" s="389"/>
      <c r="TIC92" s="390"/>
      <c r="TID92" s="391"/>
      <c r="TIE92" s="392"/>
      <c r="TIF92" s="393"/>
      <c r="TIG92" s="394"/>
      <c r="TIH92" s="395"/>
      <c r="TII92" s="389"/>
      <c r="TIJ92" s="390"/>
      <c r="TIK92" s="391"/>
      <c r="TIL92" s="392"/>
      <c r="TIM92" s="393"/>
      <c r="TIN92" s="394"/>
      <c r="TIO92" s="395"/>
      <c r="TIP92" s="389"/>
      <c r="TIQ92" s="390"/>
      <c r="TIR92" s="391"/>
      <c r="TIS92" s="392"/>
      <c r="TIT92" s="393"/>
      <c r="TIU92" s="394"/>
      <c r="TIV92" s="395"/>
      <c r="TIW92" s="389"/>
      <c r="TIX92" s="390"/>
      <c r="TIY92" s="391"/>
      <c r="TIZ92" s="392"/>
      <c r="TJA92" s="393"/>
      <c r="TJB92" s="394"/>
      <c r="TJC92" s="395"/>
      <c r="TJD92" s="389"/>
      <c r="TJE92" s="390"/>
      <c r="TJF92" s="391"/>
      <c r="TJG92" s="392"/>
      <c r="TJH92" s="393"/>
      <c r="TJI92" s="394"/>
      <c r="TJJ92" s="395"/>
      <c r="TJK92" s="389"/>
      <c r="TJL92" s="390"/>
      <c r="TJM92" s="391"/>
      <c r="TJN92" s="392"/>
      <c r="TJO92" s="393"/>
      <c r="TJP92" s="394"/>
      <c r="TJQ92" s="395"/>
      <c r="TJR92" s="389"/>
      <c r="TJS92" s="390"/>
      <c r="TJT92" s="391"/>
      <c r="TJU92" s="392"/>
      <c r="TJV92" s="393"/>
      <c r="TJW92" s="394"/>
      <c r="TJX92" s="395"/>
      <c r="TJY92" s="389"/>
      <c r="TJZ92" s="390"/>
      <c r="TKA92" s="391"/>
      <c r="TKB92" s="392"/>
      <c r="TKC92" s="393"/>
      <c r="TKD92" s="394"/>
      <c r="TKE92" s="395"/>
      <c r="TKF92" s="389"/>
      <c r="TKG92" s="390"/>
      <c r="TKH92" s="391"/>
      <c r="TKI92" s="392"/>
      <c r="TKJ92" s="393"/>
      <c r="TKK92" s="394"/>
      <c r="TKL92" s="395"/>
      <c r="TKM92" s="389"/>
      <c r="TKN92" s="390"/>
      <c r="TKO92" s="391"/>
      <c r="TKP92" s="392"/>
      <c r="TKQ92" s="393"/>
      <c r="TKR92" s="394"/>
      <c r="TKS92" s="395"/>
      <c r="TKT92" s="389"/>
      <c r="TKU92" s="390"/>
      <c r="TKV92" s="391"/>
      <c r="TKW92" s="392"/>
      <c r="TKX92" s="393"/>
      <c r="TKY92" s="394"/>
      <c r="TKZ92" s="395"/>
      <c r="TLA92" s="389"/>
      <c r="TLB92" s="390"/>
      <c r="TLC92" s="391"/>
      <c r="TLD92" s="392"/>
      <c r="TLE92" s="393"/>
      <c r="TLF92" s="394"/>
      <c r="TLG92" s="395"/>
      <c r="TLH92" s="389"/>
      <c r="TLI92" s="390"/>
      <c r="TLJ92" s="391"/>
      <c r="TLK92" s="392"/>
      <c r="TLL92" s="393"/>
      <c r="TLM92" s="394"/>
      <c r="TLN92" s="395"/>
      <c r="TLO92" s="389"/>
      <c r="TLP92" s="390"/>
      <c r="TLQ92" s="391"/>
      <c r="TLR92" s="392"/>
      <c r="TLS92" s="393"/>
      <c r="TLT92" s="394"/>
      <c r="TLU92" s="395"/>
      <c r="TLV92" s="389"/>
      <c r="TLW92" s="390"/>
      <c r="TLX92" s="391"/>
      <c r="TLY92" s="392"/>
      <c r="TLZ92" s="393"/>
      <c r="TMA92" s="394"/>
      <c r="TMB92" s="395"/>
      <c r="TMC92" s="389"/>
      <c r="TMD92" s="390"/>
      <c r="TME92" s="391"/>
      <c r="TMF92" s="392"/>
      <c r="TMG92" s="393"/>
      <c r="TMH92" s="394"/>
      <c r="TMI92" s="395"/>
      <c r="TMJ92" s="389"/>
      <c r="TMK92" s="390"/>
      <c r="TML92" s="391"/>
      <c r="TMM92" s="392"/>
      <c r="TMN92" s="393"/>
      <c r="TMO92" s="394"/>
      <c r="TMP92" s="395"/>
      <c r="TMQ92" s="389"/>
      <c r="TMR92" s="390"/>
      <c r="TMS92" s="391"/>
      <c r="TMT92" s="392"/>
      <c r="TMU92" s="393"/>
      <c r="TMV92" s="394"/>
      <c r="TMW92" s="395"/>
      <c r="TMX92" s="389"/>
      <c r="TMY92" s="390"/>
      <c r="TMZ92" s="391"/>
      <c r="TNA92" s="392"/>
      <c r="TNB92" s="393"/>
      <c r="TNC92" s="394"/>
      <c r="TND92" s="395"/>
      <c r="TNE92" s="389"/>
      <c r="TNF92" s="390"/>
      <c r="TNG92" s="391"/>
      <c r="TNH92" s="392"/>
      <c r="TNI92" s="393"/>
      <c r="TNJ92" s="394"/>
      <c r="TNK92" s="395"/>
      <c r="TNL92" s="389"/>
      <c r="TNM92" s="390"/>
      <c r="TNN92" s="391"/>
      <c r="TNO92" s="392"/>
      <c r="TNP92" s="393"/>
      <c r="TNQ92" s="394"/>
      <c r="TNR92" s="395"/>
      <c r="TNS92" s="389"/>
      <c r="TNT92" s="390"/>
      <c r="TNU92" s="391"/>
      <c r="TNV92" s="392"/>
      <c r="TNW92" s="393"/>
      <c r="TNX92" s="394"/>
      <c r="TNY92" s="395"/>
      <c r="TNZ92" s="389"/>
      <c r="TOA92" s="390"/>
      <c r="TOB92" s="391"/>
      <c r="TOC92" s="392"/>
      <c r="TOD92" s="393"/>
      <c r="TOE92" s="394"/>
      <c r="TOF92" s="395"/>
      <c r="TOG92" s="389"/>
      <c r="TOH92" s="390"/>
      <c r="TOI92" s="391"/>
      <c r="TOJ92" s="392"/>
      <c r="TOK92" s="393"/>
      <c r="TOL92" s="394"/>
      <c r="TOM92" s="395"/>
      <c r="TON92" s="389"/>
      <c r="TOO92" s="390"/>
      <c r="TOP92" s="391"/>
      <c r="TOQ92" s="392"/>
      <c r="TOR92" s="393"/>
      <c r="TOS92" s="394"/>
      <c r="TOT92" s="395"/>
      <c r="TOU92" s="389"/>
      <c r="TOV92" s="390"/>
      <c r="TOW92" s="391"/>
      <c r="TOX92" s="392"/>
      <c r="TOY92" s="393"/>
      <c r="TOZ92" s="394"/>
      <c r="TPA92" s="395"/>
      <c r="TPB92" s="389"/>
      <c r="TPC92" s="390"/>
      <c r="TPD92" s="391"/>
      <c r="TPE92" s="392"/>
      <c r="TPF92" s="393"/>
      <c r="TPG92" s="394"/>
      <c r="TPH92" s="395"/>
      <c r="TPI92" s="389"/>
      <c r="TPJ92" s="390"/>
      <c r="TPK92" s="391"/>
      <c r="TPL92" s="392"/>
      <c r="TPM92" s="393"/>
      <c r="TPN92" s="394"/>
      <c r="TPO92" s="395"/>
      <c r="TPP92" s="389"/>
      <c r="TPQ92" s="390"/>
      <c r="TPR92" s="391"/>
      <c r="TPS92" s="392"/>
      <c r="TPT92" s="393"/>
      <c r="TPU92" s="394"/>
      <c r="TPV92" s="395"/>
      <c r="TPW92" s="389"/>
      <c r="TPX92" s="390"/>
      <c r="TPY92" s="391"/>
      <c r="TPZ92" s="392"/>
      <c r="TQA92" s="393"/>
      <c r="TQB92" s="394"/>
      <c r="TQC92" s="395"/>
      <c r="TQD92" s="389"/>
      <c r="TQE92" s="390"/>
      <c r="TQF92" s="391"/>
      <c r="TQG92" s="392"/>
      <c r="TQH92" s="393"/>
      <c r="TQI92" s="394"/>
      <c r="TQJ92" s="395"/>
      <c r="TQK92" s="389"/>
      <c r="TQL92" s="390"/>
      <c r="TQM92" s="391"/>
      <c r="TQN92" s="392"/>
      <c r="TQO92" s="393"/>
      <c r="TQP92" s="394"/>
      <c r="TQQ92" s="395"/>
      <c r="TQR92" s="389"/>
      <c r="TQS92" s="390"/>
      <c r="TQT92" s="391"/>
      <c r="TQU92" s="392"/>
      <c r="TQV92" s="393"/>
      <c r="TQW92" s="394"/>
      <c r="TQX92" s="395"/>
      <c r="TQY92" s="389"/>
      <c r="TQZ92" s="390"/>
      <c r="TRA92" s="391"/>
      <c r="TRB92" s="392"/>
      <c r="TRC92" s="393"/>
      <c r="TRD92" s="394"/>
      <c r="TRE92" s="395"/>
      <c r="TRF92" s="389"/>
      <c r="TRG92" s="390"/>
      <c r="TRH92" s="391"/>
      <c r="TRI92" s="392"/>
      <c r="TRJ92" s="393"/>
      <c r="TRK92" s="394"/>
      <c r="TRL92" s="395"/>
      <c r="TRM92" s="389"/>
      <c r="TRN92" s="390"/>
      <c r="TRO92" s="391"/>
      <c r="TRP92" s="392"/>
      <c r="TRQ92" s="393"/>
      <c r="TRR92" s="394"/>
      <c r="TRS92" s="395"/>
      <c r="TRT92" s="389"/>
      <c r="TRU92" s="390"/>
      <c r="TRV92" s="391"/>
      <c r="TRW92" s="392"/>
      <c r="TRX92" s="393"/>
      <c r="TRY92" s="394"/>
      <c r="TRZ92" s="395"/>
      <c r="TSA92" s="389"/>
      <c r="TSB92" s="390"/>
      <c r="TSC92" s="391"/>
      <c r="TSD92" s="392"/>
      <c r="TSE92" s="393"/>
      <c r="TSF92" s="394"/>
      <c r="TSG92" s="395"/>
      <c r="TSH92" s="389"/>
      <c r="TSI92" s="390"/>
      <c r="TSJ92" s="391"/>
      <c r="TSK92" s="392"/>
      <c r="TSL92" s="393"/>
      <c r="TSM92" s="394"/>
      <c r="TSN92" s="395"/>
      <c r="TSO92" s="389"/>
      <c r="TSP92" s="390"/>
      <c r="TSQ92" s="391"/>
      <c r="TSR92" s="392"/>
      <c r="TSS92" s="393"/>
      <c r="TST92" s="394"/>
      <c r="TSU92" s="395"/>
      <c r="TSV92" s="389"/>
      <c r="TSW92" s="390"/>
      <c r="TSX92" s="391"/>
      <c r="TSY92" s="392"/>
      <c r="TSZ92" s="393"/>
      <c r="TTA92" s="394"/>
      <c r="TTB92" s="395"/>
      <c r="TTC92" s="389"/>
      <c r="TTD92" s="390"/>
      <c r="TTE92" s="391"/>
      <c r="TTF92" s="392"/>
      <c r="TTG92" s="393"/>
      <c r="TTH92" s="394"/>
      <c r="TTI92" s="395"/>
      <c r="TTJ92" s="389"/>
      <c r="TTK92" s="390"/>
      <c r="TTL92" s="391"/>
      <c r="TTM92" s="392"/>
      <c r="TTN92" s="393"/>
      <c r="TTO92" s="394"/>
      <c r="TTP92" s="395"/>
      <c r="TTQ92" s="389"/>
      <c r="TTR92" s="390"/>
      <c r="TTS92" s="391"/>
      <c r="TTT92" s="392"/>
      <c r="TTU92" s="393"/>
      <c r="TTV92" s="394"/>
      <c r="TTW92" s="395"/>
      <c r="TTX92" s="389"/>
      <c r="TTY92" s="390"/>
      <c r="TTZ92" s="391"/>
      <c r="TUA92" s="392"/>
      <c r="TUB92" s="393"/>
      <c r="TUC92" s="394"/>
      <c r="TUD92" s="395"/>
      <c r="TUE92" s="389"/>
      <c r="TUF92" s="390"/>
      <c r="TUG92" s="391"/>
      <c r="TUH92" s="392"/>
      <c r="TUI92" s="393"/>
      <c r="TUJ92" s="394"/>
      <c r="TUK92" s="395"/>
      <c r="TUL92" s="389"/>
      <c r="TUM92" s="390"/>
      <c r="TUN92" s="391"/>
      <c r="TUO92" s="392"/>
      <c r="TUP92" s="393"/>
      <c r="TUQ92" s="394"/>
      <c r="TUR92" s="395"/>
      <c r="TUS92" s="389"/>
      <c r="TUT92" s="390"/>
      <c r="TUU92" s="391"/>
      <c r="TUV92" s="392"/>
      <c r="TUW92" s="393"/>
      <c r="TUX92" s="394"/>
      <c r="TUY92" s="395"/>
      <c r="TUZ92" s="389"/>
      <c r="TVA92" s="390"/>
      <c r="TVB92" s="391"/>
      <c r="TVC92" s="392"/>
      <c r="TVD92" s="393"/>
      <c r="TVE92" s="394"/>
      <c r="TVF92" s="395"/>
      <c r="TVG92" s="389"/>
      <c r="TVH92" s="390"/>
      <c r="TVI92" s="391"/>
      <c r="TVJ92" s="392"/>
      <c r="TVK92" s="393"/>
      <c r="TVL92" s="394"/>
      <c r="TVM92" s="395"/>
      <c r="TVN92" s="389"/>
      <c r="TVO92" s="390"/>
      <c r="TVP92" s="391"/>
      <c r="TVQ92" s="392"/>
      <c r="TVR92" s="393"/>
      <c r="TVS92" s="394"/>
      <c r="TVT92" s="395"/>
      <c r="TVU92" s="389"/>
      <c r="TVV92" s="390"/>
      <c r="TVW92" s="391"/>
      <c r="TVX92" s="392"/>
      <c r="TVY92" s="393"/>
      <c r="TVZ92" s="394"/>
      <c r="TWA92" s="395"/>
      <c r="TWB92" s="389"/>
      <c r="TWC92" s="390"/>
      <c r="TWD92" s="391"/>
      <c r="TWE92" s="392"/>
      <c r="TWF92" s="393"/>
      <c r="TWG92" s="394"/>
      <c r="TWH92" s="395"/>
      <c r="TWI92" s="389"/>
      <c r="TWJ92" s="390"/>
      <c r="TWK92" s="391"/>
      <c r="TWL92" s="392"/>
      <c r="TWM92" s="393"/>
      <c r="TWN92" s="394"/>
      <c r="TWO92" s="395"/>
      <c r="TWP92" s="389"/>
      <c r="TWQ92" s="390"/>
      <c r="TWR92" s="391"/>
      <c r="TWS92" s="392"/>
      <c r="TWT92" s="393"/>
      <c r="TWU92" s="394"/>
      <c r="TWV92" s="395"/>
      <c r="TWW92" s="389"/>
      <c r="TWX92" s="390"/>
      <c r="TWY92" s="391"/>
      <c r="TWZ92" s="392"/>
      <c r="TXA92" s="393"/>
      <c r="TXB92" s="394"/>
      <c r="TXC92" s="395"/>
      <c r="TXD92" s="389"/>
      <c r="TXE92" s="390"/>
      <c r="TXF92" s="391"/>
      <c r="TXG92" s="392"/>
      <c r="TXH92" s="393"/>
      <c r="TXI92" s="394"/>
      <c r="TXJ92" s="395"/>
      <c r="TXK92" s="389"/>
      <c r="TXL92" s="390"/>
      <c r="TXM92" s="391"/>
      <c r="TXN92" s="392"/>
      <c r="TXO92" s="393"/>
      <c r="TXP92" s="394"/>
      <c r="TXQ92" s="395"/>
      <c r="TXR92" s="389"/>
      <c r="TXS92" s="390"/>
      <c r="TXT92" s="391"/>
      <c r="TXU92" s="392"/>
      <c r="TXV92" s="393"/>
      <c r="TXW92" s="394"/>
      <c r="TXX92" s="395"/>
      <c r="TXY92" s="389"/>
      <c r="TXZ92" s="390"/>
      <c r="TYA92" s="391"/>
      <c r="TYB92" s="392"/>
      <c r="TYC92" s="393"/>
      <c r="TYD92" s="394"/>
      <c r="TYE92" s="395"/>
      <c r="TYF92" s="389"/>
      <c r="TYG92" s="390"/>
      <c r="TYH92" s="391"/>
      <c r="TYI92" s="392"/>
      <c r="TYJ92" s="393"/>
      <c r="TYK92" s="394"/>
      <c r="TYL92" s="395"/>
      <c r="TYM92" s="389"/>
      <c r="TYN92" s="390"/>
      <c r="TYO92" s="391"/>
      <c r="TYP92" s="392"/>
      <c r="TYQ92" s="393"/>
      <c r="TYR92" s="394"/>
      <c r="TYS92" s="395"/>
      <c r="TYT92" s="389"/>
      <c r="TYU92" s="390"/>
      <c r="TYV92" s="391"/>
      <c r="TYW92" s="392"/>
      <c r="TYX92" s="393"/>
      <c r="TYY92" s="394"/>
      <c r="TYZ92" s="395"/>
      <c r="TZA92" s="389"/>
      <c r="TZB92" s="390"/>
      <c r="TZC92" s="391"/>
      <c r="TZD92" s="392"/>
      <c r="TZE92" s="393"/>
      <c r="TZF92" s="394"/>
      <c r="TZG92" s="395"/>
      <c r="TZH92" s="389"/>
      <c r="TZI92" s="390"/>
      <c r="TZJ92" s="391"/>
      <c r="TZK92" s="392"/>
      <c r="TZL92" s="393"/>
      <c r="TZM92" s="394"/>
      <c r="TZN92" s="395"/>
      <c r="TZO92" s="389"/>
      <c r="TZP92" s="390"/>
      <c r="TZQ92" s="391"/>
      <c r="TZR92" s="392"/>
      <c r="TZS92" s="393"/>
      <c r="TZT92" s="394"/>
      <c r="TZU92" s="395"/>
      <c r="TZV92" s="389"/>
      <c r="TZW92" s="390"/>
      <c r="TZX92" s="391"/>
      <c r="TZY92" s="392"/>
      <c r="TZZ92" s="393"/>
      <c r="UAA92" s="394"/>
      <c r="UAB92" s="395"/>
      <c r="UAC92" s="389"/>
      <c r="UAD92" s="390"/>
      <c r="UAE92" s="391"/>
      <c r="UAF92" s="392"/>
      <c r="UAG92" s="393"/>
      <c r="UAH92" s="394"/>
      <c r="UAI92" s="395"/>
      <c r="UAJ92" s="389"/>
      <c r="UAK92" s="390"/>
      <c r="UAL92" s="391"/>
      <c r="UAM92" s="392"/>
      <c r="UAN92" s="393"/>
      <c r="UAO92" s="394"/>
      <c r="UAP92" s="395"/>
      <c r="UAQ92" s="389"/>
      <c r="UAR92" s="390"/>
      <c r="UAS92" s="391"/>
      <c r="UAT92" s="392"/>
      <c r="UAU92" s="393"/>
      <c r="UAV92" s="394"/>
      <c r="UAW92" s="395"/>
      <c r="UAX92" s="389"/>
      <c r="UAY92" s="390"/>
      <c r="UAZ92" s="391"/>
      <c r="UBA92" s="392"/>
      <c r="UBB92" s="393"/>
      <c r="UBC92" s="394"/>
      <c r="UBD92" s="395"/>
      <c r="UBE92" s="389"/>
      <c r="UBF92" s="390"/>
      <c r="UBG92" s="391"/>
      <c r="UBH92" s="392"/>
      <c r="UBI92" s="393"/>
      <c r="UBJ92" s="394"/>
      <c r="UBK92" s="395"/>
      <c r="UBL92" s="389"/>
      <c r="UBM92" s="390"/>
      <c r="UBN92" s="391"/>
      <c r="UBO92" s="392"/>
      <c r="UBP92" s="393"/>
      <c r="UBQ92" s="394"/>
      <c r="UBR92" s="395"/>
      <c r="UBS92" s="389"/>
      <c r="UBT92" s="390"/>
      <c r="UBU92" s="391"/>
      <c r="UBV92" s="392"/>
      <c r="UBW92" s="393"/>
      <c r="UBX92" s="394"/>
      <c r="UBY92" s="395"/>
      <c r="UBZ92" s="389"/>
      <c r="UCA92" s="390"/>
      <c r="UCB92" s="391"/>
      <c r="UCC92" s="392"/>
      <c r="UCD92" s="393"/>
      <c r="UCE92" s="394"/>
      <c r="UCF92" s="395"/>
      <c r="UCG92" s="389"/>
      <c r="UCH92" s="390"/>
      <c r="UCI92" s="391"/>
      <c r="UCJ92" s="392"/>
      <c r="UCK92" s="393"/>
      <c r="UCL92" s="394"/>
      <c r="UCM92" s="395"/>
      <c r="UCN92" s="389"/>
      <c r="UCO92" s="390"/>
      <c r="UCP92" s="391"/>
      <c r="UCQ92" s="392"/>
      <c r="UCR92" s="393"/>
      <c r="UCS92" s="394"/>
      <c r="UCT92" s="395"/>
      <c r="UCU92" s="389"/>
      <c r="UCV92" s="390"/>
      <c r="UCW92" s="391"/>
      <c r="UCX92" s="392"/>
      <c r="UCY92" s="393"/>
      <c r="UCZ92" s="394"/>
      <c r="UDA92" s="395"/>
      <c r="UDB92" s="389"/>
      <c r="UDC92" s="390"/>
      <c r="UDD92" s="391"/>
      <c r="UDE92" s="392"/>
      <c r="UDF92" s="393"/>
      <c r="UDG92" s="394"/>
      <c r="UDH92" s="395"/>
      <c r="UDI92" s="389"/>
      <c r="UDJ92" s="390"/>
      <c r="UDK92" s="391"/>
      <c r="UDL92" s="392"/>
      <c r="UDM92" s="393"/>
      <c r="UDN92" s="394"/>
      <c r="UDO92" s="395"/>
      <c r="UDP92" s="389"/>
      <c r="UDQ92" s="390"/>
      <c r="UDR92" s="391"/>
      <c r="UDS92" s="392"/>
      <c r="UDT92" s="393"/>
      <c r="UDU92" s="394"/>
      <c r="UDV92" s="395"/>
      <c r="UDW92" s="389"/>
      <c r="UDX92" s="390"/>
      <c r="UDY92" s="391"/>
      <c r="UDZ92" s="392"/>
      <c r="UEA92" s="393"/>
      <c r="UEB92" s="394"/>
      <c r="UEC92" s="395"/>
      <c r="UED92" s="389"/>
      <c r="UEE92" s="390"/>
      <c r="UEF92" s="391"/>
      <c r="UEG92" s="392"/>
      <c r="UEH92" s="393"/>
      <c r="UEI92" s="394"/>
      <c r="UEJ92" s="395"/>
      <c r="UEK92" s="389"/>
      <c r="UEL92" s="390"/>
      <c r="UEM92" s="391"/>
      <c r="UEN92" s="392"/>
      <c r="UEO92" s="393"/>
      <c r="UEP92" s="394"/>
      <c r="UEQ92" s="395"/>
      <c r="UER92" s="389"/>
      <c r="UES92" s="390"/>
      <c r="UET92" s="391"/>
      <c r="UEU92" s="392"/>
      <c r="UEV92" s="393"/>
      <c r="UEW92" s="394"/>
      <c r="UEX92" s="395"/>
      <c r="UEY92" s="389"/>
      <c r="UEZ92" s="390"/>
      <c r="UFA92" s="391"/>
      <c r="UFB92" s="392"/>
      <c r="UFC92" s="393"/>
      <c r="UFD92" s="394"/>
      <c r="UFE92" s="395"/>
      <c r="UFF92" s="389"/>
      <c r="UFG92" s="390"/>
      <c r="UFH92" s="391"/>
      <c r="UFI92" s="392"/>
      <c r="UFJ92" s="393"/>
      <c r="UFK92" s="394"/>
      <c r="UFL92" s="395"/>
      <c r="UFM92" s="389"/>
      <c r="UFN92" s="390"/>
      <c r="UFO92" s="391"/>
      <c r="UFP92" s="392"/>
      <c r="UFQ92" s="393"/>
      <c r="UFR92" s="394"/>
      <c r="UFS92" s="395"/>
      <c r="UFT92" s="389"/>
      <c r="UFU92" s="390"/>
      <c r="UFV92" s="391"/>
      <c r="UFW92" s="392"/>
      <c r="UFX92" s="393"/>
      <c r="UFY92" s="394"/>
      <c r="UFZ92" s="395"/>
      <c r="UGA92" s="389"/>
      <c r="UGB92" s="390"/>
      <c r="UGC92" s="391"/>
      <c r="UGD92" s="392"/>
      <c r="UGE92" s="393"/>
      <c r="UGF92" s="394"/>
      <c r="UGG92" s="395"/>
      <c r="UGH92" s="389"/>
      <c r="UGI92" s="390"/>
      <c r="UGJ92" s="391"/>
      <c r="UGK92" s="392"/>
      <c r="UGL92" s="393"/>
      <c r="UGM92" s="394"/>
      <c r="UGN92" s="395"/>
      <c r="UGO92" s="389"/>
      <c r="UGP92" s="390"/>
      <c r="UGQ92" s="391"/>
      <c r="UGR92" s="392"/>
      <c r="UGS92" s="393"/>
      <c r="UGT92" s="394"/>
      <c r="UGU92" s="395"/>
      <c r="UGV92" s="389"/>
      <c r="UGW92" s="390"/>
      <c r="UGX92" s="391"/>
      <c r="UGY92" s="392"/>
      <c r="UGZ92" s="393"/>
      <c r="UHA92" s="394"/>
      <c r="UHB92" s="395"/>
      <c r="UHC92" s="389"/>
      <c r="UHD92" s="390"/>
      <c r="UHE92" s="391"/>
      <c r="UHF92" s="392"/>
      <c r="UHG92" s="393"/>
      <c r="UHH92" s="394"/>
      <c r="UHI92" s="395"/>
      <c r="UHJ92" s="389"/>
      <c r="UHK92" s="390"/>
      <c r="UHL92" s="391"/>
      <c r="UHM92" s="392"/>
      <c r="UHN92" s="393"/>
      <c r="UHO92" s="394"/>
      <c r="UHP92" s="395"/>
      <c r="UHQ92" s="389"/>
      <c r="UHR92" s="390"/>
      <c r="UHS92" s="391"/>
      <c r="UHT92" s="392"/>
      <c r="UHU92" s="393"/>
      <c r="UHV92" s="394"/>
      <c r="UHW92" s="395"/>
      <c r="UHX92" s="389"/>
      <c r="UHY92" s="390"/>
      <c r="UHZ92" s="391"/>
      <c r="UIA92" s="392"/>
      <c r="UIB92" s="393"/>
      <c r="UIC92" s="394"/>
      <c r="UID92" s="395"/>
      <c r="UIE92" s="389"/>
      <c r="UIF92" s="390"/>
      <c r="UIG92" s="391"/>
      <c r="UIH92" s="392"/>
      <c r="UII92" s="393"/>
      <c r="UIJ92" s="394"/>
      <c r="UIK92" s="395"/>
      <c r="UIL92" s="389"/>
      <c r="UIM92" s="390"/>
      <c r="UIN92" s="391"/>
      <c r="UIO92" s="392"/>
      <c r="UIP92" s="393"/>
      <c r="UIQ92" s="394"/>
      <c r="UIR92" s="395"/>
      <c r="UIS92" s="389"/>
      <c r="UIT92" s="390"/>
      <c r="UIU92" s="391"/>
      <c r="UIV92" s="392"/>
      <c r="UIW92" s="393"/>
      <c r="UIX92" s="394"/>
      <c r="UIY92" s="395"/>
      <c r="UIZ92" s="389"/>
      <c r="UJA92" s="390"/>
      <c r="UJB92" s="391"/>
      <c r="UJC92" s="392"/>
      <c r="UJD92" s="393"/>
      <c r="UJE92" s="394"/>
      <c r="UJF92" s="395"/>
      <c r="UJG92" s="389"/>
      <c r="UJH92" s="390"/>
      <c r="UJI92" s="391"/>
      <c r="UJJ92" s="392"/>
      <c r="UJK92" s="393"/>
      <c r="UJL92" s="394"/>
      <c r="UJM92" s="395"/>
      <c r="UJN92" s="389"/>
      <c r="UJO92" s="390"/>
      <c r="UJP92" s="391"/>
      <c r="UJQ92" s="392"/>
      <c r="UJR92" s="393"/>
      <c r="UJS92" s="394"/>
      <c r="UJT92" s="395"/>
      <c r="UJU92" s="389"/>
      <c r="UJV92" s="390"/>
      <c r="UJW92" s="391"/>
      <c r="UJX92" s="392"/>
      <c r="UJY92" s="393"/>
      <c r="UJZ92" s="394"/>
      <c r="UKA92" s="395"/>
      <c r="UKB92" s="389"/>
      <c r="UKC92" s="390"/>
      <c r="UKD92" s="391"/>
      <c r="UKE92" s="392"/>
      <c r="UKF92" s="393"/>
      <c r="UKG92" s="394"/>
      <c r="UKH92" s="395"/>
      <c r="UKI92" s="389"/>
      <c r="UKJ92" s="390"/>
      <c r="UKK92" s="391"/>
      <c r="UKL92" s="392"/>
      <c r="UKM92" s="393"/>
      <c r="UKN92" s="394"/>
      <c r="UKO92" s="395"/>
      <c r="UKP92" s="389"/>
      <c r="UKQ92" s="390"/>
      <c r="UKR92" s="391"/>
      <c r="UKS92" s="392"/>
      <c r="UKT92" s="393"/>
      <c r="UKU92" s="394"/>
      <c r="UKV92" s="395"/>
      <c r="UKW92" s="389"/>
      <c r="UKX92" s="390"/>
      <c r="UKY92" s="391"/>
      <c r="UKZ92" s="392"/>
      <c r="ULA92" s="393"/>
      <c r="ULB92" s="394"/>
      <c r="ULC92" s="395"/>
      <c r="ULD92" s="389"/>
      <c r="ULE92" s="390"/>
      <c r="ULF92" s="391"/>
      <c r="ULG92" s="392"/>
      <c r="ULH92" s="393"/>
      <c r="ULI92" s="394"/>
      <c r="ULJ92" s="395"/>
      <c r="ULK92" s="389"/>
      <c r="ULL92" s="390"/>
      <c r="ULM92" s="391"/>
      <c r="ULN92" s="392"/>
      <c r="ULO92" s="393"/>
      <c r="ULP92" s="394"/>
      <c r="ULQ92" s="395"/>
      <c r="ULR92" s="389"/>
      <c r="ULS92" s="390"/>
      <c r="ULT92" s="391"/>
      <c r="ULU92" s="392"/>
      <c r="ULV92" s="393"/>
      <c r="ULW92" s="394"/>
      <c r="ULX92" s="395"/>
      <c r="ULY92" s="389"/>
      <c r="ULZ92" s="390"/>
      <c r="UMA92" s="391"/>
      <c r="UMB92" s="392"/>
      <c r="UMC92" s="393"/>
      <c r="UMD92" s="394"/>
      <c r="UME92" s="395"/>
      <c r="UMF92" s="389"/>
      <c r="UMG92" s="390"/>
      <c r="UMH92" s="391"/>
      <c r="UMI92" s="392"/>
      <c r="UMJ92" s="393"/>
      <c r="UMK92" s="394"/>
      <c r="UML92" s="395"/>
      <c r="UMM92" s="389"/>
      <c r="UMN92" s="390"/>
      <c r="UMO92" s="391"/>
      <c r="UMP92" s="392"/>
      <c r="UMQ92" s="393"/>
      <c r="UMR92" s="394"/>
      <c r="UMS92" s="395"/>
      <c r="UMT92" s="389"/>
      <c r="UMU92" s="390"/>
      <c r="UMV92" s="391"/>
      <c r="UMW92" s="392"/>
      <c r="UMX92" s="393"/>
      <c r="UMY92" s="394"/>
      <c r="UMZ92" s="395"/>
      <c r="UNA92" s="389"/>
      <c r="UNB92" s="390"/>
      <c r="UNC92" s="391"/>
      <c r="UND92" s="392"/>
      <c r="UNE92" s="393"/>
      <c r="UNF92" s="394"/>
      <c r="UNG92" s="395"/>
      <c r="UNH92" s="389"/>
      <c r="UNI92" s="390"/>
      <c r="UNJ92" s="391"/>
      <c r="UNK92" s="392"/>
      <c r="UNL92" s="393"/>
      <c r="UNM92" s="394"/>
      <c r="UNN92" s="395"/>
      <c r="UNO92" s="389"/>
      <c r="UNP92" s="390"/>
      <c r="UNQ92" s="391"/>
      <c r="UNR92" s="392"/>
      <c r="UNS92" s="393"/>
      <c r="UNT92" s="394"/>
      <c r="UNU92" s="395"/>
      <c r="UNV92" s="389"/>
      <c r="UNW92" s="390"/>
      <c r="UNX92" s="391"/>
      <c r="UNY92" s="392"/>
      <c r="UNZ92" s="393"/>
      <c r="UOA92" s="394"/>
      <c r="UOB92" s="395"/>
      <c r="UOC92" s="389"/>
      <c r="UOD92" s="390"/>
      <c r="UOE92" s="391"/>
      <c r="UOF92" s="392"/>
      <c r="UOG92" s="393"/>
      <c r="UOH92" s="394"/>
      <c r="UOI92" s="395"/>
      <c r="UOJ92" s="389"/>
      <c r="UOK92" s="390"/>
      <c r="UOL92" s="391"/>
      <c r="UOM92" s="392"/>
      <c r="UON92" s="393"/>
      <c r="UOO92" s="394"/>
      <c r="UOP92" s="395"/>
      <c r="UOQ92" s="389"/>
      <c r="UOR92" s="390"/>
      <c r="UOS92" s="391"/>
      <c r="UOT92" s="392"/>
      <c r="UOU92" s="393"/>
      <c r="UOV92" s="394"/>
      <c r="UOW92" s="395"/>
      <c r="UOX92" s="389"/>
      <c r="UOY92" s="390"/>
      <c r="UOZ92" s="391"/>
      <c r="UPA92" s="392"/>
      <c r="UPB92" s="393"/>
      <c r="UPC92" s="394"/>
      <c r="UPD92" s="395"/>
      <c r="UPE92" s="389"/>
      <c r="UPF92" s="390"/>
      <c r="UPG92" s="391"/>
      <c r="UPH92" s="392"/>
      <c r="UPI92" s="393"/>
      <c r="UPJ92" s="394"/>
      <c r="UPK92" s="395"/>
      <c r="UPL92" s="389"/>
      <c r="UPM92" s="390"/>
      <c r="UPN92" s="391"/>
      <c r="UPO92" s="392"/>
      <c r="UPP92" s="393"/>
      <c r="UPQ92" s="394"/>
      <c r="UPR92" s="395"/>
      <c r="UPS92" s="389"/>
      <c r="UPT92" s="390"/>
      <c r="UPU92" s="391"/>
      <c r="UPV92" s="392"/>
      <c r="UPW92" s="393"/>
      <c r="UPX92" s="394"/>
      <c r="UPY92" s="395"/>
      <c r="UPZ92" s="389"/>
      <c r="UQA92" s="390"/>
      <c r="UQB92" s="391"/>
      <c r="UQC92" s="392"/>
      <c r="UQD92" s="393"/>
      <c r="UQE92" s="394"/>
      <c r="UQF92" s="395"/>
      <c r="UQG92" s="389"/>
      <c r="UQH92" s="390"/>
      <c r="UQI92" s="391"/>
      <c r="UQJ92" s="392"/>
      <c r="UQK92" s="393"/>
      <c r="UQL92" s="394"/>
      <c r="UQM92" s="395"/>
      <c r="UQN92" s="389"/>
      <c r="UQO92" s="390"/>
      <c r="UQP92" s="391"/>
      <c r="UQQ92" s="392"/>
      <c r="UQR92" s="393"/>
      <c r="UQS92" s="394"/>
      <c r="UQT92" s="395"/>
      <c r="UQU92" s="389"/>
      <c r="UQV92" s="390"/>
      <c r="UQW92" s="391"/>
      <c r="UQX92" s="392"/>
      <c r="UQY92" s="393"/>
      <c r="UQZ92" s="394"/>
      <c r="URA92" s="395"/>
      <c r="URB92" s="389"/>
      <c r="URC92" s="390"/>
      <c r="URD92" s="391"/>
      <c r="URE92" s="392"/>
      <c r="URF92" s="393"/>
      <c r="URG92" s="394"/>
      <c r="URH92" s="395"/>
      <c r="URI92" s="389"/>
      <c r="URJ92" s="390"/>
      <c r="URK92" s="391"/>
      <c r="URL92" s="392"/>
      <c r="URM92" s="393"/>
      <c r="URN92" s="394"/>
      <c r="URO92" s="395"/>
      <c r="URP92" s="389"/>
      <c r="URQ92" s="390"/>
      <c r="URR92" s="391"/>
      <c r="URS92" s="392"/>
      <c r="URT92" s="393"/>
      <c r="URU92" s="394"/>
      <c r="URV92" s="395"/>
      <c r="URW92" s="389"/>
      <c r="URX92" s="390"/>
      <c r="URY92" s="391"/>
      <c r="URZ92" s="392"/>
      <c r="USA92" s="393"/>
      <c r="USB92" s="394"/>
      <c r="USC92" s="395"/>
      <c r="USD92" s="389"/>
      <c r="USE92" s="390"/>
      <c r="USF92" s="391"/>
      <c r="USG92" s="392"/>
      <c r="USH92" s="393"/>
      <c r="USI92" s="394"/>
      <c r="USJ92" s="395"/>
      <c r="USK92" s="389"/>
      <c r="USL92" s="390"/>
      <c r="USM92" s="391"/>
      <c r="USN92" s="392"/>
      <c r="USO92" s="393"/>
      <c r="USP92" s="394"/>
      <c r="USQ92" s="395"/>
      <c r="USR92" s="389"/>
      <c r="USS92" s="390"/>
      <c r="UST92" s="391"/>
      <c r="USU92" s="392"/>
      <c r="USV92" s="393"/>
      <c r="USW92" s="394"/>
      <c r="USX92" s="395"/>
      <c r="USY92" s="389"/>
      <c r="USZ92" s="390"/>
      <c r="UTA92" s="391"/>
      <c r="UTB92" s="392"/>
      <c r="UTC92" s="393"/>
      <c r="UTD92" s="394"/>
      <c r="UTE92" s="395"/>
      <c r="UTF92" s="389"/>
      <c r="UTG92" s="390"/>
      <c r="UTH92" s="391"/>
      <c r="UTI92" s="392"/>
      <c r="UTJ92" s="393"/>
      <c r="UTK92" s="394"/>
      <c r="UTL92" s="395"/>
      <c r="UTM92" s="389"/>
      <c r="UTN92" s="390"/>
      <c r="UTO92" s="391"/>
      <c r="UTP92" s="392"/>
      <c r="UTQ92" s="393"/>
      <c r="UTR92" s="394"/>
      <c r="UTS92" s="395"/>
      <c r="UTT92" s="389"/>
      <c r="UTU92" s="390"/>
      <c r="UTV92" s="391"/>
      <c r="UTW92" s="392"/>
      <c r="UTX92" s="393"/>
      <c r="UTY92" s="394"/>
      <c r="UTZ92" s="395"/>
      <c r="UUA92" s="389"/>
      <c r="UUB92" s="390"/>
      <c r="UUC92" s="391"/>
      <c r="UUD92" s="392"/>
      <c r="UUE92" s="393"/>
      <c r="UUF92" s="394"/>
      <c r="UUG92" s="395"/>
      <c r="UUH92" s="389"/>
      <c r="UUI92" s="390"/>
      <c r="UUJ92" s="391"/>
      <c r="UUK92" s="392"/>
      <c r="UUL92" s="393"/>
      <c r="UUM92" s="394"/>
      <c r="UUN92" s="395"/>
      <c r="UUO92" s="389"/>
      <c r="UUP92" s="390"/>
      <c r="UUQ92" s="391"/>
      <c r="UUR92" s="392"/>
      <c r="UUS92" s="393"/>
      <c r="UUT92" s="394"/>
      <c r="UUU92" s="395"/>
      <c r="UUV92" s="389"/>
      <c r="UUW92" s="390"/>
      <c r="UUX92" s="391"/>
      <c r="UUY92" s="392"/>
      <c r="UUZ92" s="393"/>
      <c r="UVA92" s="394"/>
      <c r="UVB92" s="395"/>
      <c r="UVC92" s="389"/>
      <c r="UVD92" s="390"/>
      <c r="UVE92" s="391"/>
      <c r="UVF92" s="392"/>
      <c r="UVG92" s="393"/>
      <c r="UVH92" s="394"/>
      <c r="UVI92" s="395"/>
      <c r="UVJ92" s="389"/>
      <c r="UVK92" s="390"/>
      <c r="UVL92" s="391"/>
      <c r="UVM92" s="392"/>
      <c r="UVN92" s="393"/>
      <c r="UVO92" s="394"/>
      <c r="UVP92" s="395"/>
      <c r="UVQ92" s="389"/>
      <c r="UVR92" s="390"/>
      <c r="UVS92" s="391"/>
      <c r="UVT92" s="392"/>
      <c r="UVU92" s="393"/>
      <c r="UVV92" s="394"/>
      <c r="UVW92" s="395"/>
      <c r="UVX92" s="389"/>
      <c r="UVY92" s="390"/>
      <c r="UVZ92" s="391"/>
      <c r="UWA92" s="392"/>
      <c r="UWB92" s="393"/>
      <c r="UWC92" s="394"/>
      <c r="UWD92" s="395"/>
      <c r="UWE92" s="389"/>
      <c r="UWF92" s="390"/>
      <c r="UWG92" s="391"/>
      <c r="UWH92" s="392"/>
      <c r="UWI92" s="393"/>
      <c r="UWJ92" s="394"/>
      <c r="UWK92" s="395"/>
      <c r="UWL92" s="389"/>
      <c r="UWM92" s="390"/>
      <c r="UWN92" s="391"/>
      <c r="UWO92" s="392"/>
      <c r="UWP92" s="393"/>
      <c r="UWQ92" s="394"/>
      <c r="UWR92" s="395"/>
      <c r="UWS92" s="389"/>
      <c r="UWT92" s="390"/>
      <c r="UWU92" s="391"/>
      <c r="UWV92" s="392"/>
      <c r="UWW92" s="393"/>
      <c r="UWX92" s="394"/>
      <c r="UWY92" s="395"/>
      <c r="UWZ92" s="389"/>
      <c r="UXA92" s="390"/>
      <c r="UXB92" s="391"/>
      <c r="UXC92" s="392"/>
      <c r="UXD92" s="393"/>
      <c r="UXE92" s="394"/>
      <c r="UXF92" s="395"/>
      <c r="UXG92" s="389"/>
      <c r="UXH92" s="390"/>
      <c r="UXI92" s="391"/>
      <c r="UXJ92" s="392"/>
      <c r="UXK92" s="393"/>
      <c r="UXL92" s="394"/>
      <c r="UXM92" s="395"/>
      <c r="UXN92" s="389"/>
      <c r="UXO92" s="390"/>
      <c r="UXP92" s="391"/>
      <c r="UXQ92" s="392"/>
      <c r="UXR92" s="393"/>
      <c r="UXS92" s="394"/>
      <c r="UXT92" s="395"/>
      <c r="UXU92" s="389"/>
      <c r="UXV92" s="390"/>
      <c r="UXW92" s="391"/>
      <c r="UXX92" s="392"/>
      <c r="UXY92" s="393"/>
      <c r="UXZ92" s="394"/>
      <c r="UYA92" s="395"/>
      <c r="UYB92" s="389"/>
      <c r="UYC92" s="390"/>
      <c r="UYD92" s="391"/>
      <c r="UYE92" s="392"/>
      <c r="UYF92" s="393"/>
      <c r="UYG92" s="394"/>
      <c r="UYH92" s="395"/>
      <c r="UYI92" s="389"/>
      <c r="UYJ92" s="390"/>
      <c r="UYK92" s="391"/>
      <c r="UYL92" s="392"/>
      <c r="UYM92" s="393"/>
      <c r="UYN92" s="394"/>
      <c r="UYO92" s="395"/>
      <c r="UYP92" s="389"/>
      <c r="UYQ92" s="390"/>
      <c r="UYR92" s="391"/>
      <c r="UYS92" s="392"/>
      <c r="UYT92" s="393"/>
      <c r="UYU92" s="394"/>
      <c r="UYV92" s="395"/>
      <c r="UYW92" s="389"/>
      <c r="UYX92" s="390"/>
      <c r="UYY92" s="391"/>
      <c r="UYZ92" s="392"/>
      <c r="UZA92" s="393"/>
      <c r="UZB92" s="394"/>
      <c r="UZC92" s="395"/>
      <c r="UZD92" s="389"/>
      <c r="UZE92" s="390"/>
      <c r="UZF92" s="391"/>
      <c r="UZG92" s="392"/>
      <c r="UZH92" s="393"/>
      <c r="UZI92" s="394"/>
      <c r="UZJ92" s="395"/>
      <c r="UZK92" s="389"/>
      <c r="UZL92" s="390"/>
      <c r="UZM92" s="391"/>
      <c r="UZN92" s="392"/>
      <c r="UZO92" s="393"/>
      <c r="UZP92" s="394"/>
      <c r="UZQ92" s="395"/>
      <c r="UZR92" s="389"/>
      <c r="UZS92" s="390"/>
      <c r="UZT92" s="391"/>
      <c r="UZU92" s="392"/>
      <c r="UZV92" s="393"/>
      <c r="UZW92" s="394"/>
      <c r="UZX92" s="395"/>
      <c r="UZY92" s="389"/>
      <c r="UZZ92" s="390"/>
      <c r="VAA92" s="391"/>
      <c r="VAB92" s="392"/>
      <c r="VAC92" s="393"/>
      <c r="VAD92" s="394"/>
      <c r="VAE92" s="395"/>
      <c r="VAF92" s="389"/>
      <c r="VAG92" s="390"/>
      <c r="VAH92" s="391"/>
      <c r="VAI92" s="392"/>
      <c r="VAJ92" s="393"/>
      <c r="VAK92" s="394"/>
      <c r="VAL92" s="395"/>
      <c r="VAM92" s="389"/>
      <c r="VAN92" s="390"/>
      <c r="VAO92" s="391"/>
      <c r="VAP92" s="392"/>
      <c r="VAQ92" s="393"/>
      <c r="VAR92" s="394"/>
      <c r="VAS92" s="395"/>
      <c r="VAT92" s="389"/>
      <c r="VAU92" s="390"/>
      <c r="VAV92" s="391"/>
      <c r="VAW92" s="392"/>
      <c r="VAX92" s="393"/>
      <c r="VAY92" s="394"/>
      <c r="VAZ92" s="395"/>
      <c r="VBA92" s="389"/>
      <c r="VBB92" s="390"/>
      <c r="VBC92" s="391"/>
      <c r="VBD92" s="392"/>
      <c r="VBE92" s="393"/>
      <c r="VBF92" s="394"/>
      <c r="VBG92" s="395"/>
      <c r="VBH92" s="389"/>
      <c r="VBI92" s="390"/>
      <c r="VBJ92" s="391"/>
      <c r="VBK92" s="392"/>
      <c r="VBL92" s="393"/>
      <c r="VBM92" s="394"/>
      <c r="VBN92" s="395"/>
      <c r="VBO92" s="389"/>
      <c r="VBP92" s="390"/>
      <c r="VBQ92" s="391"/>
      <c r="VBR92" s="392"/>
      <c r="VBS92" s="393"/>
      <c r="VBT92" s="394"/>
      <c r="VBU92" s="395"/>
      <c r="VBV92" s="389"/>
      <c r="VBW92" s="390"/>
      <c r="VBX92" s="391"/>
      <c r="VBY92" s="392"/>
      <c r="VBZ92" s="393"/>
      <c r="VCA92" s="394"/>
      <c r="VCB92" s="395"/>
      <c r="VCC92" s="389"/>
      <c r="VCD92" s="390"/>
      <c r="VCE92" s="391"/>
      <c r="VCF92" s="392"/>
      <c r="VCG92" s="393"/>
      <c r="VCH92" s="394"/>
      <c r="VCI92" s="395"/>
      <c r="VCJ92" s="389"/>
      <c r="VCK92" s="390"/>
      <c r="VCL92" s="391"/>
      <c r="VCM92" s="392"/>
      <c r="VCN92" s="393"/>
      <c r="VCO92" s="394"/>
      <c r="VCP92" s="395"/>
      <c r="VCQ92" s="389"/>
      <c r="VCR92" s="390"/>
      <c r="VCS92" s="391"/>
      <c r="VCT92" s="392"/>
      <c r="VCU92" s="393"/>
      <c r="VCV92" s="394"/>
      <c r="VCW92" s="395"/>
      <c r="VCX92" s="389"/>
      <c r="VCY92" s="390"/>
      <c r="VCZ92" s="391"/>
      <c r="VDA92" s="392"/>
      <c r="VDB92" s="393"/>
      <c r="VDC92" s="394"/>
      <c r="VDD92" s="395"/>
      <c r="VDE92" s="389"/>
      <c r="VDF92" s="390"/>
      <c r="VDG92" s="391"/>
      <c r="VDH92" s="392"/>
      <c r="VDI92" s="393"/>
      <c r="VDJ92" s="394"/>
      <c r="VDK92" s="395"/>
      <c r="VDL92" s="389"/>
      <c r="VDM92" s="390"/>
      <c r="VDN92" s="391"/>
      <c r="VDO92" s="392"/>
      <c r="VDP92" s="393"/>
      <c r="VDQ92" s="394"/>
      <c r="VDR92" s="395"/>
      <c r="VDS92" s="389"/>
      <c r="VDT92" s="390"/>
      <c r="VDU92" s="391"/>
      <c r="VDV92" s="392"/>
      <c r="VDW92" s="393"/>
      <c r="VDX92" s="394"/>
      <c r="VDY92" s="395"/>
      <c r="VDZ92" s="389"/>
      <c r="VEA92" s="390"/>
      <c r="VEB92" s="391"/>
      <c r="VEC92" s="392"/>
      <c r="VED92" s="393"/>
      <c r="VEE92" s="394"/>
      <c r="VEF92" s="395"/>
      <c r="VEG92" s="389"/>
      <c r="VEH92" s="390"/>
      <c r="VEI92" s="391"/>
      <c r="VEJ92" s="392"/>
      <c r="VEK92" s="393"/>
      <c r="VEL92" s="394"/>
      <c r="VEM92" s="395"/>
      <c r="VEN92" s="389"/>
      <c r="VEO92" s="390"/>
      <c r="VEP92" s="391"/>
      <c r="VEQ92" s="392"/>
      <c r="VER92" s="393"/>
      <c r="VES92" s="394"/>
      <c r="VET92" s="395"/>
      <c r="VEU92" s="389"/>
      <c r="VEV92" s="390"/>
      <c r="VEW92" s="391"/>
      <c r="VEX92" s="392"/>
      <c r="VEY92" s="393"/>
      <c r="VEZ92" s="394"/>
      <c r="VFA92" s="395"/>
      <c r="VFB92" s="389"/>
      <c r="VFC92" s="390"/>
      <c r="VFD92" s="391"/>
      <c r="VFE92" s="392"/>
      <c r="VFF92" s="393"/>
      <c r="VFG92" s="394"/>
      <c r="VFH92" s="395"/>
      <c r="VFI92" s="389"/>
      <c r="VFJ92" s="390"/>
      <c r="VFK92" s="391"/>
      <c r="VFL92" s="392"/>
      <c r="VFM92" s="393"/>
      <c r="VFN92" s="394"/>
      <c r="VFO92" s="395"/>
      <c r="VFP92" s="389"/>
      <c r="VFQ92" s="390"/>
      <c r="VFR92" s="391"/>
      <c r="VFS92" s="392"/>
      <c r="VFT92" s="393"/>
      <c r="VFU92" s="394"/>
      <c r="VFV92" s="395"/>
      <c r="VFW92" s="389"/>
      <c r="VFX92" s="390"/>
      <c r="VFY92" s="391"/>
      <c r="VFZ92" s="392"/>
      <c r="VGA92" s="393"/>
      <c r="VGB92" s="394"/>
      <c r="VGC92" s="395"/>
      <c r="VGD92" s="389"/>
      <c r="VGE92" s="390"/>
      <c r="VGF92" s="391"/>
      <c r="VGG92" s="392"/>
      <c r="VGH92" s="393"/>
      <c r="VGI92" s="394"/>
      <c r="VGJ92" s="395"/>
      <c r="VGK92" s="389"/>
      <c r="VGL92" s="390"/>
      <c r="VGM92" s="391"/>
      <c r="VGN92" s="392"/>
      <c r="VGO92" s="393"/>
      <c r="VGP92" s="394"/>
      <c r="VGQ92" s="395"/>
      <c r="VGR92" s="389"/>
      <c r="VGS92" s="390"/>
      <c r="VGT92" s="391"/>
      <c r="VGU92" s="392"/>
      <c r="VGV92" s="393"/>
      <c r="VGW92" s="394"/>
      <c r="VGX92" s="395"/>
      <c r="VGY92" s="389"/>
      <c r="VGZ92" s="390"/>
      <c r="VHA92" s="391"/>
      <c r="VHB92" s="392"/>
      <c r="VHC92" s="393"/>
      <c r="VHD92" s="394"/>
      <c r="VHE92" s="395"/>
      <c r="VHF92" s="389"/>
      <c r="VHG92" s="390"/>
      <c r="VHH92" s="391"/>
      <c r="VHI92" s="392"/>
      <c r="VHJ92" s="393"/>
      <c r="VHK92" s="394"/>
      <c r="VHL92" s="395"/>
      <c r="VHM92" s="389"/>
      <c r="VHN92" s="390"/>
      <c r="VHO92" s="391"/>
      <c r="VHP92" s="392"/>
      <c r="VHQ92" s="393"/>
      <c r="VHR92" s="394"/>
      <c r="VHS92" s="395"/>
      <c r="VHT92" s="389"/>
      <c r="VHU92" s="390"/>
      <c r="VHV92" s="391"/>
      <c r="VHW92" s="392"/>
      <c r="VHX92" s="393"/>
      <c r="VHY92" s="394"/>
      <c r="VHZ92" s="395"/>
      <c r="VIA92" s="389"/>
      <c r="VIB92" s="390"/>
      <c r="VIC92" s="391"/>
      <c r="VID92" s="392"/>
      <c r="VIE92" s="393"/>
      <c r="VIF92" s="394"/>
      <c r="VIG92" s="395"/>
      <c r="VIH92" s="389"/>
      <c r="VII92" s="390"/>
      <c r="VIJ92" s="391"/>
      <c r="VIK92" s="392"/>
      <c r="VIL92" s="393"/>
      <c r="VIM92" s="394"/>
      <c r="VIN92" s="395"/>
      <c r="VIO92" s="389"/>
      <c r="VIP92" s="390"/>
      <c r="VIQ92" s="391"/>
      <c r="VIR92" s="392"/>
      <c r="VIS92" s="393"/>
      <c r="VIT92" s="394"/>
      <c r="VIU92" s="395"/>
      <c r="VIV92" s="389"/>
      <c r="VIW92" s="390"/>
      <c r="VIX92" s="391"/>
      <c r="VIY92" s="392"/>
      <c r="VIZ92" s="393"/>
      <c r="VJA92" s="394"/>
      <c r="VJB92" s="395"/>
      <c r="VJC92" s="389"/>
      <c r="VJD92" s="390"/>
      <c r="VJE92" s="391"/>
      <c r="VJF92" s="392"/>
      <c r="VJG92" s="393"/>
      <c r="VJH92" s="394"/>
      <c r="VJI92" s="395"/>
      <c r="VJJ92" s="389"/>
      <c r="VJK92" s="390"/>
      <c r="VJL92" s="391"/>
      <c r="VJM92" s="392"/>
      <c r="VJN92" s="393"/>
      <c r="VJO92" s="394"/>
      <c r="VJP92" s="395"/>
      <c r="VJQ92" s="389"/>
      <c r="VJR92" s="390"/>
      <c r="VJS92" s="391"/>
      <c r="VJT92" s="392"/>
      <c r="VJU92" s="393"/>
      <c r="VJV92" s="394"/>
      <c r="VJW92" s="395"/>
      <c r="VJX92" s="389"/>
      <c r="VJY92" s="390"/>
      <c r="VJZ92" s="391"/>
      <c r="VKA92" s="392"/>
      <c r="VKB92" s="393"/>
      <c r="VKC92" s="394"/>
      <c r="VKD92" s="395"/>
      <c r="VKE92" s="389"/>
      <c r="VKF92" s="390"/>
      <c r="VKG92" s="391"/>
      <c r="VKH92" s="392"/>
      <c r="VKI92" s="393"/>
      <c r="VKJ92" s="394"/>
      <c r="VKK92" s="395"/>
      <c r="VKL92" s="389"/>
      <c r="VKM92" s="390"/>
      <c r="VKN92" s="391"/>
      <c r="VKO92" s="392"/>
      <c r="VKP92" s="393"/>
      <c r="VKQ92" s="394"/>
      <c r="VKR92" s="395"/>
      <c r="VKS92" s="389"/>
      <c r="VKT92" s="390"/>
      <c r="VKU92" s="391"/>
      <c r="VKV92" s="392"/>
      <c r="VKW92" s="393"/>
      <c r="VKX92" s="394"/>
      <c r="VKY92" s="395"/>
      <c r="VKZ92" s="389"/>
      <c r="VLA92" s="390"/>
      <c r="VLB92" s="391"/>
      <c r="VLC92" s="392"/>
      <c r="VLD92" s="393"/>
      <c r="VLE92" s="394"/>
      <c r="VLF92" s="395"/>
      <c r="VLG92" s="389"/>
      <c r="VLH92" s="390"/>
      <c r="VLI92" s="391"/>
      <c r="VLJ92" s="392"/>
      <c r="VLK92" s="393"/>
      <c r="VLL92" s="394"/>
      <c r="VLM92" s="395"/>
      <c r="VLN92" s="389"/>
      <c r="VLO92" s="390"/>
      <c r="VLP92" s="391"/>
      <c r="VLQ92" s="392"/>
      <c r="VLR92" s="393"/>
      <c r="VLS92" s="394"/>
      <c r="VLT92" s="395"/>
      <c r="VLU92" s="389"/>
      <c r="VLV92" s="390"/>
      <c r="VLW92" s="391"/>
      <c r="VLX92" s="392"/>
      <c r="VLY92" s="393"/>
      <c r="VLZ92" s="394"/>
      <c r="VMA92" s="395"/>
      <c r="VMB92" s="389"/>
      <c r="VMC92" s="390"/>
      <c r="VMD92" s="391"/>
      <c r="VME92" s="392"/>
      <c r="VMF92" s="393"/>
      <c r="VMG92" s="394"/>
      <c r="VMH92" s="395"/>
      <c r="VMI92" s="389"/>
      <c r="VMJ92" s="390"/>
      <c r="VMK92" s="391"/>
      <c r="VML92" s="392"/>
      <c r="VMM92" s="393"/>
      <c r="VMN92" s="394"/>
      <c r="VMO92" s="395"/>
      <c r="VMP92" s="389"/>
      <c r="VMQ92" s="390"/>
      <c r="VMR92" s="391"/>
      <c r="VMS92" s="392"/>
      <c r="VMT92" s="393"/>
      <c r="VMU92" s="394"/>
      <c r="VMV92" s="395"/>
      <c r="VMW92" s="389"/>
      <c r="VMX92" s="390"/>
      <c r="VMY92" s="391"/>
      <c r="VMZ92" s="392"/>
      <c r="VNA92" s="393"/>
      <c r="VNB92" s="394"/>
      <c r="VNC92" s="395"/>
      <c r="VND92" s="389"/>
      <c r="VNE92" s="390"/>
      <c r="VNF92" s="391"/>
      <c r="VNG92" s="392"/>
      <c r="VNH92" s="393"/>
      <c r="VNI92" s="394"/>
      <c r="VNJ92" s="395"/>
      <c r="VNK92" s="389"/>
      <c r="VNL92" s="390"/>
      <c r="VNM92" s="391"/>
      <c r="VNN92" s="392"/>
      <c r="VNO92" s="393"/>
      <c r="VNP92" s="394"/>
      <c r="VNQ92" s="395"/>
      <c r="VNR92" s="389"/>
      <c r="VNS92" s="390"/>
      <c r="VNT92" s="391"/>
      <c r="VNU92" s="392"/>
      <c r="VNV92" s="393"/>
      <c r="VNW92" s="394"/>
      <c r="VNX92" s="395"/>
      <c r="VNY92" s="389"/>
      <c r="VNZ92" s="390"/>
      <c r="VOA92" s="391"/>
      <c r="VOB92" s="392"/>
      <c r="VOC92" s="393"/>
      <c r="VOD92" s="394"/>
      <c r="VOE92" s="395"/>
      <c r="VOF92" s="389"/>
      <c r="VOG92" s="390"/>
      <c r="VOH92" s="391"/>
      <c r="VOI92" s="392"/>
      <c r="VOJ92" s="393"/>
      <c r="VOK92" s="394"/>
      <c r="VOL92" s="395"/>
      <c r="VOM92" s="389"/>
      <c r="VON92" s="390"/>
      <c r="VOO92" s="391"/>
      <c r="VOP92" s="392"/>
      <c r="VOQ92" s="393"/>
      <c r="VOR92" s="394"/>
      <c r="VOS92" s="395"/>
      <c r="VOT92" s="389"/>
      <c r="VOU92" s="390"/>
      <c r="VOV92" s="391"/>
      <c r="VOW92" s="392"/>
      <c r="VOX92" s="393"/>
      <c r="VOY92" s="394"/>
      <c r="VOZ92" s="395"/>
      <c r="VPA92" s="389"/>
      <c r="VPB92" s="390"/>
      <c r="VPC92" s="391"/>
      <c r="VPD92" s="392"/>
      <c r="VPE92" s="393"/>
      <c r="VPF92" s="394"/>
      <c r="VPG92" s="395"/>
      <c r="VPH92" s="389"/>
      <c r="VPI92" s="390"/>
      <c r="VPJ92" s="391"/>
      <c r="VPK92" s="392"/>
      <c r="VPL92" s="393"/>
      <c r="VPM92" s="394"/>
      <c r="VPN92" s="395"/>
      <c r="VPO92" s="389"/>
      <c r="VPP92" s="390"/>
      <c r="VPQ92" s="391"/>
      <c r="VPR92" s="392"/>
      <c r="VPS92" s="393"/>
      <c r="VPT92" s="394"/>
      <c r="VPU92" s="395"/>
      <c r="VPV92" s="389"/>
      <c r="VPW92" s="390"/>
      <c r="VPX92" s="391"/>
      <c r="VPY92" s="392"/>
      <c r="VPZ92" s="393"/>
      <c r="VQA92" s="394"/>
      <c r="VQB92" s="395"/>
      <c r="VQC92" s="389"/>
      <c r="VQD92" s="390"/>
      <c r="VQE92" s="391"/>
      <c r="VQF92" s="392"/>
      <c r="VQG92" s="393"/>
      <c r="VQH92" s="394"/>
      <c r="VQI92" s="395"/>
      <c r="VQJ92" s="389"/>
      <c r="VQK92" s="390"/>
      <c r="VQL92" s="391"/>
      <c r="VQM92" s="392"/>
      <c r="VQN92" s="393"/>
      <c r="VQO92" s="394"/>
      <c r="VQP92" s="395"/>
      <c r="VQQ92" s="389"/>
      <c r="VQR92" s="390"/>
      <c r="VQS92" s="391"/>
      <c r="VQT92" s="392"/>
      <c r="VQU92" s="393"/>
      <c r="VQV92" s="394"/>
      <c r="VQW92" s="395"/>
      <c r="VQX92" s="389"/>
      <c r="VQY92" s="390"/>
      <c r="VQZ92" s="391"/>
      <c r="VRA92" s="392"/>
      <c r="VRB92" s="393"/>
      <c r="VRC92" s="394"/>
      <c r="VRD92" s="395"/>
      <c r="VRE92" s="389"/>
      <c r="VRF92" s="390"/>
      <c r="VRG92" s="391"/>
      <c r="VRH92" s="392"/>
      <c r="VRI92" s="393"/>
      <c r="VRJ92" s="394"/>
      <c r="VRK92" s="395"/>
      <c r="VRL92" s="389"/>
      <c r="VRM92" s="390"/>
      <c r="VRN92" s="391"/>
      <c r="VRO92" s="392"/>
      <c r="VRP92" s="393"/>
      <c r="VRQ92" s="394"/>
      <c r="VRR92" s="395"/>
      <c r="VRS92" s="389"/>
      <c r="VRT92" s="390"/>
      <c r="VRU92" s="391"/>
      <c r="VRV92" s="392"/>
      <c r="VRW92" s="393"/>
      <c r="VRX92" s="394"/>
      <c r="VRY92" s="395"/>
      <c r="VRZ92" s="389"/>
      <c r="VSA92" s="390"/>
      <c r="VSB92" s="391"/>
      <c r="VSC92" s="392"/>
      <c r="VSD92" s="393"/>
      <c r="VSE92" s="394"/>
      <c r="VSF92" s="395"/>
      <c r="VSG92" s="389"/>
      <c r="VSH92" s="390"/>
      <c r="VSI92" s="391"/>
      <c r="VSJ92" s="392"/>
      <c r="VSK92" s="393"/>
      <c r="VSL92" s="394"/>
      <c r="VSM92" s="395"/>
      <c r="VSN92" s="389"/>
      <c r="VSO92" s="390"/>
      <c r="VSP92" s="391"/>
      <c r="VSQ92" s="392"/>
      <c r="VSR92" s="393"/>
      <c r="VSS92" s="394"/>
      <c r="VST92" s="395"/>
      <c r="VSU92" s="389"/>
      <c r="VSV92" s="390"/>
      <c r="VSW92" s="391"/>
      <c r="VSX92" s="392"/>
      <c r="VSY92" s="393"/>
      <c r="VSZ92" s="394"/>
      <c r="VTA92" s="395"/>
      <c r="VTB92" s="389"/>
      <c r="VTC92" s="390"/>
      <c r="VTD92" s="391"/>
      <c r="VTE92" s="392"/>
      <c r="VTF92" s="393"/>
      <c r="VTG92" s="394"/>
      <c r="VTH92" s="395"/>
      <c r="VTI92" s="389"/>
      <c r="VTJ92" s="390"/>
      <c r="VTK92" s="391"/>
      <c r="VTL92" s="392"/>
      <c r="VTM92" s="393"/>
      <c r="VTN92" s="394"/>
      <c r="VTO92" s="395"/>
      <c r="VTP92" s="389"/>
      <c r="VTQ92" s="390"/>
      <c r="VTR92" s="391"/>
      <c r="VTS92" s="392"/>
      <c r="VTT92" s="393"/>
      <c r="VTU92" s="394"/>
      <c r="VTV92" s="395"/>
      <c r="VTW92" s="389"/>
      <c r="VTX92" s="390"/>
      <c r="VTY92" s="391"/>
      <c r="VTZ92" s="392"/>
      <c r="VUA92" s="393"/>
      <c r="VUB92" s="394"/>
      <c r="VUC92" s="395"/>
      <c r="VUD92" s="389"/>
      <c r="VUE92" s="390"/>
      <c r="VUF92" s="391"/>
      <c r="VUG92" s="392"/>
      <c r="VUH92" s="393"/>
      <c r="VUI92" s="394"/>
      <c r="VUJ92" s="395"/>
      <c r="VUK92" s="389"/>
      <c r="VUL92" s="390"/>
      <c r="VUM92" s="391"/>
      <c r="VUN92" s="392"/>
      <c r="VUO92" s="393"/>
      <c r="VUP92" s="394"/>
      <c r="VUQ92" s="395"/>
      <c r="VUR92" s="389"/>
      <c r="VUS92" s="390"/>
      <c r="VUT92" s="391"/>
      <c r="VUU92" s="392"/>
      <c r="VUV92" s="393"/>
      <c r="VUW92" s="394"/>
      <c r="VUX92" s="395"/>
      <c r="VUY92" s="389"/>
      <c r="VUZ92" s="390"/>
      <c r="VVA92" s="391"/>
      <c r="VVB92" s="392"/>
      <c r="VVC92" s="393"/>
      <c r="VVD92" s="394"/>
      <c r="VVE92" s="395"/>
      <c r="VVF92" s="389"/>
      <c r="VVG92" s="390"/>
      <c r="VVH92" s="391"/>
      <c r="VVI92" s="392"/>
      <c r="VVJ92" s="393"/>
      <c r="VVK92" s="394"/>
      <c r="VVL92" s="395"/>
      <c r="VVM92" s="389"/>
      <c r="VVN92" s="390"/>
      <c r="VVO92" s="391"/>
      <c r="VVP92" s="392"/>
      <c r="VVQ92" s="393"/>
      <c r="VVR92" s="394"/>
      <c r="VVS92" s="395"/>
      <c r="VVT92" s="389"/>
      <c r="VVU92" s="390"/>
      <c r="VVV92" s="391"/>
      <c r="VVW92" s="392"/>
      <c r="VVX92" s="393"/>
      <c r="VVY92" s="394"/>
      <c r="VVZ92" s="395"/>
      <c r="VWA92" s="389"/>
      <c r="VWB92" s="390"/>
      <c r="VWC92" s="391"/>
      <c r="VWD92" s="392"/>
      <c r="VWE92" s="393"/>
      <c r="VWF92" s="394"/>
      <c r="VWG92" s="395"/>
      <c r="VWH92" s="389"/>
      <c r="VWI92" s="390"/>
      <c r="VWJ92" s="391"/>
      <c r="VWK92" s="392"/>
      <c r="VWL92" s="393"/>
      <c r="VWM92" s="394"/>
      <c r="VWN92" s="395"/>
      <c r="VWO92" s="389"/>
      <c r="VWP92" s="390"/>
      <c r="VWQ92" s="391"/>
      <c r="VWR92" s="392"/>
      <c r="VWS92" s="393"/>
      <c r="VWT92" s="394"/>
      <c r="VWU92" s="395"/>
      <c r="VWV92" s="389"/>
      <c r="VWW92" s="390"/>
      <c r="VWX92" s="391"/>
      <c r="VWY92" s="392"/>
      <c r="VWZ92" s="393"/>
      <c r="VXA92" s="394"/>
      <c r="VXB92" s="395"/>
      <c r="VXC92" s="389"/>
      <c r="VXD92" s="390"/>
      <c r="VXE92" s="391"/>
      <c r="VXF92" s="392"/>
      <c r="VXG92" s="393"/>
      <c r="VXH92" s="394"/>
      <c r="VXI92" s="395"/>
      <c r="VXJ92" s="389"/>
      <c r="VXK92" s="390"/>
      <c r="VXL92" s="391"/>
      <c r="VXM92" s="392"/>
      <c r="VXN92" s="393"/>
      <c r="VXO92" s="394"/>
      <c r="VXP92" s="395"/>
      <c r="VXQ92" s="389"/>
      <c r="VXR92" s="390"/>
      <c r="VXS92" s="391"/>
      <c r="VXT92" s="392"/>
      <c r="VXU92" s="393"/>
      <c r="VXV92" s="394"/>
      <c r="VXW92" s="395"/>
      <c r="VXX92" s="389"/>
      <c r="VXY92" s="390"/>
      <c r="VXZ92" s="391"/>
      <c r="VYA92" s="392"/>
      <c r="VYB92" s="393"/>
      <c r="VYC92" s="394"/>
      <c r="VYD92" s="395"/>
      <c r="VYE92" s="389"/>
      <c r="VYF92" s="390"/>
      <c r="VYG92" s="391"/>
      <c r="VYH92" s="392"/>
      <c r="VYI92" s="393"/>
      <c r="VYJ92" s="394"/>
      <c r="VYK92" s="395"/>
      <c r="VYL92" s="389"/>
      <c r="VYM92" s="390"/>
      <c r="VYN92" s="391"/>
      <c r="VYO92" s="392"/>
      <c r="VYP92" s="393"/>
      <c r="VYQ92" s="394"/>
      <c r="VYR92" s="395"/>
      <c r="VYS92" s="389"/>
      <c r="VYT92" s="390"/>
      <c r="VYU92" s="391"/>
      <c r="VYV92" s="392"/>
      <c r="VYW92" s="393"/>
      <c r="VYX92" s="394"/>
      <c r="VYY92" s="395"/>
      <c r="VYZ92" s="389"/>
      <c r="VZA92" s="390"/>
      <c r="VZB92" s="391"/>
      <c r="VZC92" s="392"/>
      <c r="VZD92" s="393"/>
      <c r="VZE92" s="394"/>
      <c r="VZF92" s="395"/>
      <c r="VZG92" s="389"/>
      <c r="VZH92" s="390"/>
      <c r="VZI92" s="391"/>
      <c r="VZJ92" s="392"/>
      <c r="VZK92" s="393"/>
      <c r="VZL92" s="394"/>
      <c r="VZM92" s="395"/>
      <c r="VZN92" s="389"/>
      <c r="VZO92" s="390"/>
      <c r="VZP92" s="391"/>
      <c r="VZQ92" s="392"/>
      <c r="VZR92" s="393"/>
      <c r="VZS92" s="394"/>
      <c r="VZT92" s="395"/>
      <c r="VZU92" s="389"/>
      <c r="VZV92" s="390"/>
      <c r="VZW92" s="391"/>
      <c r="VZX92" s="392"/>
      <c r="VZY92" s="393"/>
      <c r="VZZ92" s="394"/>
      <c r="WAA92" s="395"/>
      <c r="WAB92" s="389"/>
      <c r="WAC92" s="390"/>
      <c r="WAD92" s="391"/>
      <c r="WAE92" s="392"/>
      <c r="WAF92" s="393"/>
      <c r="WAG92" s="394"/>
      <c r="WAH92" s="395"/>
      <c r="WAI92" s="389"/>
      <c r="WAJ92" s="390"/>
      <c r="WAK92" s="391"/>
      <c r="WAL92" s="392"/>
      <c r="WAM92" s="393"/>
      <c r="WAN92" s="394"/>
      <c r="WAO92" s="395"/>
      <c r="WAP92" s="389"/>
      <c r="WAQ92" s="390"/>
      <c r="WAR92" s="391"/>
      <c r="WAS92" s="392"/>
      <c r="WAT92" s="393"/>
      <c r="WAU92" s="394"/>
      <c r="WAV92" s="395"/>
      <c r="WAW92" s="389"/>
      <c r="WAX92" s="390"/>
      <c r="WAY92" s="391"/>
      <c r="WAZ92" s="392"/>
      <c r="WBA92" s="393"/>
      <c r="WBB92" s="394"/>
      <c r="WBC92" s="395"/>
      <c r="WBD92" s="389"/>
      <c r="WBE92" s="390"/>
      <c r="WBF92" s="391"/>
      <c r="WBG92" s="392"/>
      <c r="WBH92" s="393"/>
      <c r="WBI92" s="394"/>
      <c r="WBJ92" s="395"/>
      <c r="WBK92" s="389"/>
      <c r="WBL92" s="390"/>
      <c r="WBM92" s="391"/>
      <c r="WBN92" s="392"/>
      <c r="WBO92" s="393"/>
      <c r="WBP92" s="394"/>
      <c r="WBQ92" s="395"/>
      <c r="WBR92" s="389"/>
      <c r="WBS92" s="390"/>
      <c r="WBT92" s="391"/>
      <c r="WBU92" s="392"/>
      <c r="WBV92" s="393"/>
      <c r="WBW92" s="394"/>
      <c r="WBX92" s="395"/>
      <c r="WBY92" s="389"/>
      <c r="WBZ92" s="390"/>
      <c r="WCA92" s="391"/>
      <c r="WCB92" s="392"/>
      <c r="WCC92" s="393"/>
      <c r="WCD92" s="394"/>
      <c r="WCE92" s="395"/>
      <c r="WCF92" s="389"/>
      <c r="WCG92" s="390"/>
      <c r="WCH92" s="391"/>
      <c r="WCI92" s="392"/>
      <c r="WCJ92" s="393"/>
      <c r="WCK92" s="394"/>
      <c r="WCL92" s="395"/>
      <c r="WCM92" s="389"/>
      <c r="WCN92" s="390"/>
      <c r="WCO92" s="391"/>
      <c r="WCP92" s="392"/>
      <c r="WCQ92" s="393"/>
      <c r="WCR92" s="394"/>
      <c r="WCS92" s="395"/>
      <c r="WCT92" s="389"/>
      <c r="WCU92" s="390"/>
      <c r="WCV92" s="391"/>
      <c r="WCW92" s="392"/>
      <c r="WCX92" s="393"/>
      <c r="WCY92" s="394"/>
      <c r="WCZ92" s="395"/>
      <c r="WDA92" s="389"/>
      <c r="WDB92" s="390"/>
      <c r="WDC92" s="391"/>
      <c r="WDD92" s="392"/>
      <c r="WDE92" s="393"/>
      <c r="WDF92" s="394"/>
      <c r="WDG92" s="395"/>
      <c r="WDH92" s="389"/>
      <c r="WDI92" s="390"/>
      <c r="WDJ92" s="391"/>
      <c r="WDK92" s="392"/>
      <c r="WDL92" s="393"/>
      <c r="WDM92" s="394"/>
      <c r="WDN92" s="395"/>
      <c r="WDO92" s="389"/>
      <c r="WDP92" s="390"/>
      <c r="WDQ92" s="391"/>
      <c r="WDR92" s="392"/>
      <c r="WDS92" s="393"/>
      <c r="WDT92" s="394"/>
      <c r="WDU92" s="395"/>
      <c r="WDV92" s="389"/>
      <c r="WDW92" s="390"/>
      <c r="WDX92" s="391"/>
      <c r="WDY92" s="392"/>
      <c r="WDZ92" s="393"/>
      <c r="WEA92" s="394"/>
      <c r="WEB92" s="395"/>
      <c r="WEC92" s="389"/>
      <c r="WED92" s="390"/>
      <c r="WEE92" s="391"/>
      <c r="WEF92" s="392"/>
      <c r="WEG92" s="393"/>
      <c r="WEH92" s="394"/>
      <c r="WEI92" s="395"/>
      <c r="WEJ92" s="389"/>
      <c r="WEK92" s="390"/>
      <c r="WEL92" s="391"/>
      <c r="WEM92" s="392"/>
      <c r="WEN92" s="393"/>
      <c r="WEO92" s="394"/>
      <c r="WEP92" s="395"/>
      <c r="WEQ92" s="389"/>
      <c r="WER92" s="390"/>
      <c r="WES92" s="391"/>
      <c r="WET92" s="392"/>
      <c r="WEU92" s="393"/>
      <c r="WEV92" s="394"/>
      <c r="WEW92" s="395"/>
      <c r="WEX92" s="389"/>
      <c r="WEY92" s="390"/>
      <c r="WEZ92" s="391"/>
      <c r="WFA92" s="392"/>
      <c r="WFB92" s="393"/>
      <c r="WFC92" s="394"/>
      <c r="WFD92" s="395"/>
      <c r="WFE92" s="389"/>
      <c r="WFF92" s="390"/>
      <c r="WFG92" s="391"/>
      <c r="WFH92" s="392"/>
      <c r="WFI92" s="393"/>
      <c r="WFJ92" s="394"/>
      <c r="WFK92" s="395"/>
      <c r="WFL92" s="389"/>
      <c r="WFM92" s="390"/>
      <c r="WFN92" s="391"/>
      <c r="WFO92" s="392"/>
      <c r="WFP92" s="393"/>
      <c r="WFQ92" s="394"/>
      <c r="WFR92" s="395"/>
      <c r="WFS92" s="389"/>
      <c r="WFT92" s="390"/>
      <c r="WFU92" s="391"/>
      <c r="WFV92" s="392"/>
      <c r="WFW92" s="393"/>
      <c r="WFX92" s="394"/>
      <c r="WFY92" s="395"/>
      <c r="WFZ92" s="389"/>
      <c r="WGA92" s="390"/>
      <c r="WGB92" s="391"/>
      <c r="WGC92" s="392"/>
      <c r="WGD92" s="393"/>
      <c r="WGE92" s="394"/>
      <c r="WGF92" s="395"/>
      <c r="WGG92" s="389"/>
      <c r="WGH92" s="390"/>
      <c r="WGI92" s="391"/>
      <c r="WGJ92" s="392"/>
      <c r="WGK92" s="393"/>
      <c r="WGL92" s="394"/>
      <c r="WGM92" s="395"/>
      <c r="WGN92" s="389"/>
      <c r="WGO92" s="390"/>
      <c r="WGP92" s="391"/>
      <c r="WGQ92" s="392"/>
      <c r="WGR92" s="393"/>
      <c r="WGS92" s="394"/>
      <c r="WGT92" s="395"/>
      <c r="WGU92" s="389"/>
      <c r="WGV92" s="390"/>
      <c r="WGW92" s="391"/>
      <c r="WGX92" s="392"/>
      <c r="WGY92" s="393"/>
      <c r="WGZ92" s="394"/>
      <c r="WHA92" s="395"/>
      <c r="WHB92" s="389"/>
      <c r="WHC92" s="390"/>
      <c r="WHD92" s="391"/>
      <c r="WHE92" s="392"/>
      <c r="WHF92" s="393"/>
      <c r="WHG92" s="394"/>
      <c r="WHH92" s="395"/>
      <c r="WHI92" s="389"/>
      <c r="WHJ92" s="390"/>
      <c r="WHK92" s="391"/>
      <c r="WHL92" s="392"/>
      <c r="WHM92" s="393"/>
      <c r="WHN92" s="394"/>
      <c r="WHO92" s="395"/>
      <c r="WHP92" s="389"/>
      <c r="WHQ92" s="390"/>
      <c r="WHR92" s="391"/>
      <c r="WHS92" s="392"/>
      <c r="WHT92" s="393"/>
      <c r="WHU92" s="394"/>
      <c r="WHV92" s="395"/>
      <c r="WHW92" s="389"/>
      <c r="WHX92" s="390"/>
      <c r="WHY92" s="391"/>
      <c r="WHZ92" s="392"/>
      <c r="WIA92" s="393"/>
      <c r="WIB92" s="394"/>
      <c r="WIC92" s="395"/>
      <c r="WID92" s="389"/>
      <c r="WIE92" s="390"/>
      <c r="WIF92" s="391"/>
      <c r="WIG92" s="392"/>
      <c r="WIH92" s="393"/>
      <c r="WII92" s="394"/>
      <c r="WIJ92" s="395"/>
      <c r="WIK92" s="389"/>
      <c r="WIL92" s="390"/>
      <c r="WIM92" s="391"/>
      <c r="WIN92" s="392"/>
      <c r="WIO92" s="393"/>
      <c r="WIP92" s="394"/>
      <c r="WIQ92" s="395"/>
      <c r="WIR92" s="389"/>
      <c r="WIS92" s="390"/>
      <c r="WIT92" s="391"/>
      <c r="WIU92" s="392"/>
      <c r="WIV92" s="393"/>
      <c r="WIW92" s="394"/>
      <c r="WIX92" s="395"/>
      <c r="WIY92" s="389"/>
      <c r="WIZ92" s="390"/>
      <c r="WJA92" s="391"/>
      <c r="WJB92" s="392"/>
      <c r="WJC92" s="393"/>
      <c r="WJD92" s="394"/>
      <c r="WJE92" s="395"/>
      <c r="WJF92" s="389"/>
      <c r="WJG92" s="390"/>
      <c r="WJH92" s="391"/>
      <c r="WJI92" s="392"/>
      <c r="WJJ92" s="393"/>
      <c r="WJK92" s="394"/>
      <c r="WJL92" s="395"/>
      <c r="WJM92" s="389"/>
      <c r="WJN92" s="390"/>
      <c r="WJO92" s="391"/>
      <c r="WJP92" s="392"/>
      <c r="WJQ92" s="393"/>
      <c r="WJR92" s="394"/>
      <c r="WJS92" s="395"/>
      <c r="WJT92" s="389"/>
      <c r="WJU92" s="390"/>
      <c r="WJV92" s="391"/>
      <c r="WJW92" s="392"/>
      <c r="WJX92" s="393"/>
      <c r="WJY92" s="394"/>
      <c r="WJZ92" s="395"/>
      <c r="WKA92" s="389"/>
      <c r="WKB92" s="390"/>
      <c r="WKC92" s="391"/>
      <c r="WKD92" s="392"/>
      <c r="WKE92" s="393"/>
      <c r="WKF92" s="394"/>
      <c r="WKG92" s="395"/>
      <c r="WKH92" s="389"/>
      <c r="WKI92" s="390"/>
      <c r="WKJ92" s="391"/>
      <c r="WKK92" s="392"/>
      <c r="WKL92" s="393"/>
      <c r="WKM92" s="394"/>
      <c r="WKN92" s="395"/>
      <c r="WKO92" s="389"/>
      <c r="WKP92" s="390"/>
      <c r="WKQ92" s="391"/>
      <c r="WKR92" s="392"/>
      <c r="WKS92" s="393"/>
      <c r="WKT92" s="394"/>
      <c r="WKU92" s="395"/>
      <c r="WKV92" s="389"/>
      <c r="WKW92" s="390"/>
      <c r="WKX92" s="391"/>
      <c r="WKY92" s="392"/>
      <c r="WKZ92" s="393"/>
      <c r="WLA92" s="394"/>
      <c r="WLB92" s="395"/>
      <c r="WLC92" s="389"/>
      <c r="WLD92" s="390"/>
      <c r="WLE92" s="391"/>
      <c r="WLF92" s="392"/>
      <c r="WLG92" s="393"/>
      <c r="WLH92" s="394"/>
      <c r="WLI92" s="395"/>
      <c r="WLJ92" s="389"/>
      <c r="WLK92" s="390"/>
      <c r="WLL92" s="391"/>
      <c r="WLM92" s="392"/>
      <c r="WLN92" s="393"/>
      <c r="WLO92" s="394"/>
      <c r="WLP92" s="395"/>
      <c r="WLQ92" s="389"/>
      <c r="WLR92" s="390"/>
      <c r="WLS92" s="391"/>
      <c r="WLT92" s="392"/>
      <c r="WLU92" s="393"/>
      <c r="WLV92" s="394"/>
      <c r="WLW92" s="395"/>
      <c r="WLX92" s="389"/>
      <c r="WLY92" s="390"/>
      <c r="WLZ92" s="391"/>
      <c r="WMA92" s="392"/>
      <c r="WMB92" s="393"/>
      <c r="WMC92" s="394"/>
      <c r="WMD92" s="395"/>
      <c r="WME92" s="389"/>
      <c r="WMF92" s="390"/>
      <c r="WMG92" s="391"/>
      <c r="WMH92" s="392"/>
      <c r="WMI92" s="393"/>
      <c r="WMJ92" s="394"/>
      <c r="WMK92" s="395"/>
      <c r="WML92" s="389"/>
      <c r="WMM92" s="390"/>
      <c r="WMN92" s="391"/>
      <c r="WMO92" s="392"/>
      <c r="WMP92" s="393"/>
      <c r="WMQ92" s="394"/>
      <c r="WMR92" s="395"/>
      <c r="WMS92" s="389"/>
      <c r="WMT92" s="390"/>
      <c r="WMU92" s="391"/>
      <c r="WMV92" s="392"/>
      <c r="WMW92" s="393"/>
      <c r="WMX92" s="394"/>
      <c r="WMY92" s="395"/>
      <c r="WMZ92" s="389"/>
      <c r="WNA92" s="390"/>
      <c r="WNB92" s="391"/>
      <c r="WNC92" s="392"/>
      <c r="WND92" s="393"/>
      <c r="WNE92" s="394"/>
      <c r="WNF92" s="395"/>
      <c r="WNG92" s="389"/>
      <c r="WNH92" s="390"/>
      <c r="WNI92" s="391"/>
      <c r="WNJ92" s="392"/>
      <c r="WNK92" s="393"/>
      <c r="WNL92" s="394"/>
      <c r="WNM92" s="395"/>
      <c r="WNN92" s="389"/>
      <c r="WNO92" s="390"/>
      <c r="WNP92" s="391"/>
      <c r="WNQ92" s="392"/>
      <c r="WNR92" s="393"/>
      <c r="WNS92" s="394"/>
      <c r="WNT92" s="395"/>
      <c r="WNU92" s="389"/>
      <c r="WNV92" s="390"/>
      <c r="WNW92" s="391"/>
      <c r="WNX92" s="392"/>
      <c r="WNY92" s="393"/>
      <c r="WNZ92" s="394"/>
      <c r="WOA92" s="395"/>
      <c r="WOB92" s="389"/>
      <c r="WOC92" s="390"/>
      <c r="WOD92" s="391"/>
      <c r="WOE92" s="392"/>
      <c r="WOF92" s="393"/>
      <c r="WOG92" s="394"/>
      <c r="WOH92" s="395"/>
      <c r="WOI92" s="389"/>
      <c r="WOJ92" s="390"/>
      <c r="WOK92" s="391"/>
      <c r="WOL92" s="392"/>
      <c r="WOM92" s="393"/>
      <c r="WON92" s="394"/>
      <c r="WOO92" s="395"/>
      <c r="WOP92" s="389"/>
      <c r="WOQ92" s="390"/>
      <c r="WOR92" s="391"/>
      <c r="WOS92" s="392"/>
      <c r="WOT92" s="393"/>
      <c r="WOU92" s="394"/>
      <c r="WOV92" s="395"/>
      <c r="WOW92" s="389"/>
      <c r="WOX92" s="390"/>
      <c r="WOY92" s="391"/>
      <c r="WOZ92" s="392"/>
      <c r="WPA92" s="393"/>
      <c r="WPB92" s="394"/>
      <c r="WPC92" s="395"/>
      <c r="WPD92" s="389"/>
      <c r="WPE92" s="390"/>
      <c r="WPF92" s="391"/>
      <c r="WPG92" s="392"/>
      <c r="WPH92" s="393"/>
      <c r="WPI92" s="394"/>
      <c r="WPJ92" s="395"/>
      <c r="WPK92" s="389"/>
      <c r="WPL92" s="390"/>
      <c r="WPM92" s="391"/>
      <c r="WPN92" s="392"/>
      <c r="WPO92" s="393"/>
      <c r="WPP92" s="394"/>
      <c r="WPQ92" s="395"/>
      <c r="WPR92" s="389"/>
      <c r="WPS92" s="390"/>
      <c r="WPT92" s="391"/>
      <c r="WPU92" s="392"/>
      <c r="WPV92" s="393"/>
      <c r="WPW92" s="394"/>
      <c r="WPX92" s="395"/>
      <c r="WPY92" s="389"/>
      <c r="WPZ92" s="390"/>
      <c r="WQA92" s="391"/>
      <c r="WQB92" s="392"/>
      <c r="WQC92" s="393"/>
      <c r="WQD92" s="394"/>
      <c r="WQE92" s="395"/>
      <c r="WQF92" s="389"/>
      <c r="WQG92" s="390"/>
      <c r="WQH92" s="391"/>
      <c r="WQI92" s="392"/>
      <c r="WQJ92" s="393"/>
      <c r="WQK92" s="394"/>
      <c r="WQL92" s="395"/>
      <c r="WQM92" s="389"/>
      <c r="WQN92" s="390"/>
      <c r="WQO92" s="391"/>
      <c r="WQP92" s="392"/>
      <c r="WQQ92" s="393"/>
      <c r="WQR92" s="394"/>
      <c r="WQS92" s="395"/>
      <c r="WQT92" s="389"/>
      <c r="WQU92" s="390"/>
      <c r="WQV92" s="391"/>
      <c r="WQW92" s="392"/>
      <c r="WQX92" s="393"/>
      <c r="WQY92" s="394"/>
      <c r="WQZ92" s="395"/>
      <c r="WRA92" s="389"/>
      <c r="WRB92" s="390"/>
      <c r="WRC92" s="391"/>
      <c r="WRD92" s="392"/>
      <c r="WRE92" s="393"/>
      <c r="WRF92" s="394"/>
      <c r="WRG92" s="395"/>
      <c r="WRH92" s="389"/>
      <c r="WRI92" s="390"/>
      <c r="WRJ92" s="391"/>
      <c r="WRK92" s="392"/>
      <c r="WRL92" s="393"/>
      <c r="WRM92" s="394"/>
      <c r="WRN92" s="395"/>
      <c r="WRO92" s="389"/>
      <c r="WRP92" s="390"/>
      <c r="WRQ92" s="391"/>
      <c r="WRR92" s="392"/>
      <c r="WRS92" s="393"/>
      <c r="WRT92" s="394"/>
      <c r="WRU92" s="395"/>
      <c r="WRV92" s="389"/>
      <c r="WRW92" s="390"/>
      <c r="WRX92" s="391"/>
      <c r="WRY92" s="392"/>
      <c r="WRZ92" s="393"/>
      <c r="WSA92" s="394"/>
      <c r="WSB92" s="395"/>
      <c r="WSC92" s="389"/>
      <c r="WSD92" s="390"/>
      <c r="WSE92" s="391"/>
      <c r="WSF92" s="392"/>
      <c r="WSG92" s="393"/>
      <c r="WSH92" s="394"/>
      <c r="WSI92" s="395"/>
      <c r="WSJ92" s="389"/>
      <c r="WSK92" s="390"/>
      <c r="WSL92" s="391"/>
      <c r="WSM92" s="392"/>
      <c r="WSN92" s="393"/>
      <c r="WSO92" s="394"/>
      <c r="WSP92" s="395"/>
      <c r="WSQ92" s="389"/>
      <c r="WSR92" s="390"/>
      <c r="WSS92" s="391"/>
      <c r="WST92" s="392"/>
      <c r="WSU92" s="393"/>
      <c r="WSV92" s="394"/>
      <c r="WSW92" s="395"/>
      <c r="WSX92" s="389"/>
      <c r="WSY92" s="390"/>
      <c r="WSZ92" s="391"/>
      <c r="WTA92" s="392"/>
      <c r="WTB92" s="393"/>
      <c r="WTC92" s="394"/>
      <c r="WTD92" s="395"/>
      <c r="WTE92" s="389"/>
      <c r="WTF92" s="390"/>
      <c r="WTG92" s="391"/>
      <c r="WTH92" s="392"/>
      <c r="WTI92" s="393"/>
      <c r="WTJ92" s="394"/>
      <c r="WTK92" s="395"/>
      <c r="WTL92" s="389"/>
      <c r="WTM92" s="390"/>
      <c r="WTN92" s="391"/>
      <c r="WTO92" s="392"/>
      <c r="WTP92" s="393"/>
      <c r="WTQ92" s="394"/>
      <c r="WTR92" s="395"/>
      <c r="WTS92" s="389"/>
      <c r="WTT92" s="390"/>
      <c r="WTU92" s="391"/>
      <c r="WTV92" s="392"/>
      <c r="WTW92" s="393"/>
      <c r="WTX92" s="394"/>
      <c r="WTY92" s="395"/>
      <c r="WTZ92" s="389"/>
      <c r="WUA92" s="390"/>
      <c r="WUB92" s="391"/>
      <c r="WUC92" s="392"/>
      <c r="WUD92" s="393"/>
      <c r="WUE92" s="394"/>
      <c r="WUF92" s="395"/>
      <c r="WUG92" s="389"/>
      <c r="WUH92" s="390"/>
      <c r="WUI92" s="391"/>
      <c r="WUJ92" s="392"/>
      <c r="WUK92" s="393"/>
      <c r="WUL92" s="394"/>
      <c r="WUM92" s="395"/>
      <c r="WUN92" s="389"/>
      <c r="WUO92" s="390"/>
      <c r="WUP92" s="391"/>
      <c r="WUQ92" s="392"/>
      <c r="WUR92" s="393"/>
      <c r="WUS92" s="394"/>
      <c r="WUT92" s="395"/>
      <c r="WUU92" s="389"/>
      <c r="WUV92" s="390"/>
      <c r="WUW92" s="391"/>
      <c r="WUX92" s="392"/>
      <c r="WUY92" s="393"/>
      <c r="WUZ92" s="394"/>
      <c r="WVA92" s="395"/>
      <c r="WVB92" s="389"/>
      <c r="WVC92" s="390"/>
      <c r="WVD92" s="391"/>
      <c r="WVE92" s="392"/>
      <c r="WVF92" s="393"/>
      <c r="WVG92" s="394"/>
      <c r="WVH92" s="395"/>
      <c r="WVI92" s="389"/>
      <c r="WVJ92" s="390"/>
      <c r="WVK92" s="391"/>
      <c r="WVL92" s="392"/>
      <c r="WVM92" s="393"/>
      <c r="WVN92" s="394"/>
      <c r="WVO92" s="395"/>
      <c r="WVP92" s="389"/>
      <c r="WVQ92" s="390"/>
      <c r="WVR92" s="391"/>
      <c r="WVS92" s="392"/>
      <c r="WVT92" s="393"/>
      <c r="WVU92" s="394"/>
      <c r="WVV92" s="395"/>
      <c r="WVW92" s="389"/>
      <c r="WVX92" s="390"/>
      <c r="WVY92" s="391"/>
      <c r="WVZ92" s="392"/>
      <c r="WWA92" s="393"/>
      <c r="WWB92" s="394"/>
      <c r="WWC92" s="395"/>
      <c r="WWD92" s="389"/>
      <c r="WWE92" s="390"/>
      <c r="WWF92" s="391"/>
      <c r="WWG92" s="392"/>
      <c r="WWH92" s="393"/>
      <c r="WWI92" s="394"/>
      <c r="WWJ92" s="395"/>
      <c r="WWK92" s="389"/>
      <c r="WWL92" s="390"/>
      <c r="WWM92" s="391"/>
      <c r="WWN92" s="392"/>
      <c r="WWO92" s="393"/>
      <c r="WWP92" s="394"/>
      <c r="WWQ92" s="395"/>
      <c r="WWR92" s="389"/>
      <c r="WWS92" s="390"/>
      <c r="WWT92" s="391"/>
      <c r="WWU92" s="392"/>
      <c r="WWV92" s="393"/>
      <c r="WWW92" s="394"/>
      <c r="WWX92" s="395"/>
      <c r="WWY92" s="389"/>
      <c r="WWZ92" s="390"/>
      <c r="WXA92" s="391"/>
      <c r="WXB92" s="392"/>
      <c r="WXC92" s="393"/>
      <c r="WXD92" s="394"/>
      <c r="WXE92" s="395"/>
      <c r="WXF92" s="389"/>
      <c r="WXG92" s="390"/>
      <c r="WXH92" s="391"/>
      <c r="WXI92" s="392"/>
      <c r="WXJ92" s="393"/>
      <c r="WXK92" s="394"/>
      <c r="WXL92" s="395"/>
      <c r="WXM92" s="389"/>
      <c r="WXN92" s="390"/>
      <c r="WXO92" s="391"/>
      <c r="WXP92" s="392"/>
      <c r="WXQ92" s="393"/>
      <c r="WXR92" s="394"/>
      <c r="WXS92" s="395"/>
      <c r="WXT92" s="389"/>
      <c r="WXU92" s="390"/>
      <c r="WXV92" s="391"/>
      <c r="WXW92" s="392"/>
      <c r="WXX92" s="393"/>
      <c r="WXY92" s="394"/>
      <c r="WXZ92" s="395"/>
      <c r="WYA92" s="389"/>
      <c r="WYB92" s="390"/>
      <c r="WYC92" s="391"/>
      <c r="WYD92" s="392"/>
      <c r="WYE92" s="393"/>
      <c r="WYF92" s="394"/>
      <c r="WYG92" s="395"/>
      <c r="WYH92" s="389"/>
      <c r="WYI92" s="390"/>
      <c r="WYJ92" s="391"/>
      <c r="WYK92" s="392"/>
      <c r="WYL92" s="393"/>
      <c r="WYM92" s="394"/>
      <c r="WYN92" s="395"/>
      <c r="WYO92" s="389"/>
      <c r="WYP92" s="390"/>
      <c r="WYQ92" s="391"/>
      <c r="WYR92" s="392"/>
      <c r="WYS92" s="393"/>
      <c r="WYT92" s="394"/>
      <c r="WYU92" s="395"/>
      <c r="WYV92" s="389"/>
      <c r="WYW92" s="390"/>
      <c r="WYX92" s="391"/>
      <c r="WYY92" s="392"/>
      <c r="WYZ92" s="393"/>
      <c r="WZA92" s="394"/>
      <c r="WZB92" s="395"/>
      <c r="WZC92" s="389"/>
      <c r="WZD92" s="390"/>
      <c r="WZE92" s="391"/>
      <c r="WZF92" s="392"/>
      <c r="WZG92" s="393"/>
      <c r="WZH92" s="394"/>
      <c r="WZI92" s="395"/>
      <c r="WZJ92" s="389"/>
      <c r="WZK92" s="390"/>
      <c r="WZL92" s="391"/>
      <c r="WZM92" s="392"/>
      <c r="WZN92" s="393"/>
      <c r="WZO92" s="394"/>
      <c r="WZP92" s="395"/>
      <c r="WZQ92" s="389"/>
      <c r="WZR92" s="390"/>
      <c r="WZS92" s="391"/>
      <c r="WZT92" s="392"/>
      <c r="WZU92" s="393"/>
      <c r="WZV92" s="394"/>
      <c r="WZW92" s="395"/>
      <c r="WZX92" s="389"/>
      <c r="WZY92" s="390"/>
      <c r="WZZ92" s="391"/>
      <c r="XAA92" s="392"/>
      <c r="XAB92" s="393"/>
      <c r="XAC92" s="394"/>
      <c r="XAD92" s="395"/>
      <c r="XAE92" s="389"/>
      <c r="XAF92" s="390"/>
      <c r="XAG92" s="391"/>
      <c r="XAH92" s="392"/>
      <c r="XAI92" s="393"/>
      <c r="XAJ92" s="394"/>
      <c r="XAK92" s="395"/>
      <c r="XAL92" s="389"/>
      <c r="XAM92" s="390"/>
      <c r="XAN92" s="391"/>
      <c r="XAO92" s="392"/>
      <c r="XAP92" s="393"/>
      <c r="XAQ92" s="394"/>
      <c r="XAR92" s="395"/>
      <c r="XAS92" s="389"/>
      <c r="XAT92" s="390"/>
      <c r="XAU92" s="391"/>
      <c r="XAV92" s="392"/>
      <c r="XAW92" s="393"/>
      <c r="XAX92" s="394"/>
      <c r="XAY92" s="395"/>
      <c r="XAZ92" s="389"/>
      <c r="XBA92" s="390"/>
      <c r="XBB92" s="391"/>
      <c r="XBC92" s="392"/>
      <c r="XBD92" s="393"/>
      <c r="XBE92" s="394"/>
      <c r="XBF92" s="395"/>
      <c r="XBG92" s="389"/>
      <c r="XBH92" s="390"/>
      <c r="XBI92" s="391"/>
      <c r="XBJ92" s="392"/>
      <c r="XBK92" s="393"/>
      <c r="XBL92" s="394"/>
      <c r="XBM92" s="395"/>
      <c r="XBN92" s="389"/>
      <c r="XBO92" s="390"/>
      <c r="XBP92" s="391"/>
      <c r="XBQ92" s="392"/>
      <c r="XBR92" s="393"/>
      <c r="XBS92" s="394"/>
      <c r="XBT92" s="395"/>
      <c r="XBU92" s="389"/>
      <c r="XBV92" s="390"/>
      <c r="XBW92" s="391"/>
      <c r="XBX92" s="392"/>
      <c r="XBY92" s="393"/>
      <c r="XBZ92" s="394"/>
      <c r="XCA92" s="395"/>
      <c r="XCB92" s="389"/>
      <c r="XCC92" s="390"/>
      <c r="XCD92" s="391"/>
      <c r="XCE92" s="392"/>
      <c r="XCF92" s="393"/>
      <c r="XCG92" s="394"/>
      <c r="XCH92" s="395"/>
      <c r="XCI92" s="389"/>
      <c r="XCJ92" s="390"/>
      <c r="XCK92" s="391"/>
      <c r="XCL92" s="392"/>
      <c r="XCM92" s="393"/>
      <c r="XCN92" s="394"/>
      <c r="XCO92" s="395"/>
      <c r="XCP92" s="389"/>
      <c r="XCQ92" s="390"/>
      <c r="XCR92" s="391"/>
      <c r="XCS92" s="392"/>
      <c r="XCT92" s="393"/>
      <c r="XCU92" s="394"/>
      <c r="XCV92" s="395"/>
      <c r="XCW92" s="389"/>
      <c r="XCX92" s="390"/>
      <c r="XCY92" s="391"/>
      <c r="XCZ92" s="392"/>
      <c r="XDA92" s="393"/>
      <c r="XDB92" s="394"/>
      <c r="XDC92" s="395"/>
      <c r="XDD92" s="389"/>
      <c r="XDE92" s="390"/>
      <c r="XDF92" s="391"/>
      <c r="XDG92" s="392"/>
      <c r="XDH92" s="393"/>
      <c r="XDI92" s="394"/>
      <c r="XDJ92" s="395"/>
      <c r="XDK92" s="389"/>
      <c r="XDL92" s="390"/>
      <c r="XDM92" s="391"/>
      <c r="XDN92" s="392"/>
      <c r="XDO92" s="393"/>
      <c r="XDP92" s="394"/>
      <c r="XDQ92" s="395"/>
      <c r="XDR92" s="389"/>
      <c r="XDS92" s="390"/>
      <c r="XDT92" s="391"/>
      <c r="XDU92" s="392"/>
      <c r="XDV92" s="393"/>
      <c r="XDW92" s="394"/>
      <c r="XDX92" s="395"/>
      <c r="XDY92" s="389"/>
      <c r="XDZ92" s="390"/>
      <c r="XEA92" s="391"/>
      <c r="XEB92" s="392"/>
      <c r="XEC92" s="393"/>
      <c r="XED92" s="394"/>
      <c r="XEE92" s="395"/>
      <c r="XEF92" s="389"/>
      <c r="XEG92" s="390"/>
      <c r="XEH92" s="391"/>
      <c r="XEI92" s="392"/>
      <c r="XEJ92" s="393"/>
      <c r="XEK92" s="394"/>
      <c r="XEL92" s="395"/>
      <c r="XEM92" s="389"/>
      <c r="XEN92" s="390"/>
      <c r="XEO92" s="391"/>
      <c r="XEP92" s="392"/>
      <c r="XEQ92" s="393"/>
      <c r="XER92" s="394"/>
      <c r="XES92" s="395"/>
      <c r="XET92" s="389"/>
      <c r="XEU92" s="390"/>
      <c r="XEV92" s="391"/>
      <c r="XEW92" s="392"/>
      <c r="XEX92" s="393"/>
      <c r="XEY92" s="394"/>
      <c r="XEZ92" s="395"/>
      <c r="XFA92" s="389"/>
      <c r="XFB92" s="390"/>
      <c r="XFC92" s="391"/>
      <c r="XFD92" s="392"/>
    </row>
    <row r="93" spans="1:16384" s="10" customFormat="1" ht="66.75" customHeight="1" x14ac:dyDescent="0.2">
      <c r="A93" s="704"/>
      <c r="B93" s="371" t="s">
        <v>823</v>
      </c>
      <c r="C93" s="381">
        <v>10666666</v>
      </c>
      <c r="D93" s="381">
        <v>10666666</v>
      </c>
      <c r="E93" s="377">
        <f t="shared" si="8"/>
        <v>0</v>
      </c>
      <c r="F93" s="382">
        <v>42648</v>
      </c>
      <c r="G93" s="582" t="s">
        <v>1128</v>
      </c>
      <c r="H93" s="389"/>
      <c r="I93" s="390"/>
      <c r="J93" s="391"/>
      <c r="K93" s="392"/>
      <c r="L93" s="393"/>
      <c r="M93" s="394"/>
      <c r="N93" s="395"/>
      <c r="O93" s="389"/>
      <c r="P93" s="390"/>
      <c r="Q93" s="391"/>
      <c r="R93" s="392"/>
      <c r="S93" s="393"/>
      <c r="T93" s="394"/>
      <c r="U93" s="395"/>
      <c r="V93" s="389"/>
      <c r="W93" s="390"/>
      <c r="X93" s="391"/>
      <c r="Y93" s="392"/>
      <c r="Z93" s="393"/>
      <c r="AA93" s="394"/>
      <c r="AB93" s="395"/>
      <c r="AC93" s="389"/>
      <c r="AD93" s="390"/>
      <c r="AE93" s="391"/>
      <c r="AF93" s="392"/>
      <c r="AG93" s="393"/>
      <c r="AH93" s="394"/>
      <c r="AI93" s="395"/>
      <c r="AJ93" s="389"/>
      <c r="AK93" s="390"/>
      <c r="AL93" s="391"/>
      <c r="AM93" s="392"/>
      <c r="AN93" s="393"/>
      <c r="AO93" s="394"/>
      <c r="AP93" s="395"/>
      <c r="AQ93" s="389"/>
      <c r="AR93" s="390"/>
      <c r="AS93" s="391"/>
      <c r="AT93" s="392"/>
      <c r="AU93" s="393"/>
      <c r="AV93" s="394"/>
      <c r="AW93" s="395"/>
      <c r="AX93" s="389"/>
      <c r="AY93" s="390"/>
      <c r="AZ93" s="391"/>
      <c r="BA93" s="392"/>
      <c r="BB93" s="393"/>
      <c r="BC93" s="394"/>
      <c r="BD93" s="395"/>
      <c r="BE93" s="389"/>
      <c r="BF93" s="390"/>
      <c r="BG93" s="391"/>
      <c r="BH93" s="392"/>
      <c r="BI93" s="393"/>
      <c r="BJ93" s="394"/>
      <c r="BK93" s="395"/>
      <c r="BL93" s="389"/>
      <c r="BM93" s="390"/>
      <c r="BN93" s="391"/>
      <c r="BO93" s="392"/>
      <c r="BP93" s="393"/>
      <c r="BQ93" s="394"/>
      <c r="BR93" s="395"/>
      <c r="BS93" s="389"/>
      <c r="BT93" s="390"/>
      <c r="BU93" s="391"/>
      <c r="BV93" s="392"/>
      <c r="BW93" s="393"/>
      <c r="BX93" s="394"/>
      <c r="BY93" s="395"/>
      <c r="BZ93" s="389"/>
      <c r="CA93" s="390"/>
      <c r="CB93" s="391"/>
      <c r="CC93" s="392"/>
      <c r="CD93" s="393"/>
      <c r="CE93" s="394"/>
      <c r="CF93" s="395"/>
      <c r="CG93" s="389"/>
      <c r="CH93" s="390"/>
      <c r="CI93" s="391"/>
      <c r="CJ93" s="392"/>
      <c r="CK93" s="393"/>
      <c r="CL93" s="394"/>
      <c r="CM93" s="395"/>
      <c r="CN93" s="389"/>
      <c r="CO93" s="390"/>
      <c r="CP93" s="391"/>
      <c r="CQ93" s="392"/>
      <c r="CR93" s="393"/>
      <c r="CS93" s="394"/>
      <c r="CT93" s="395"/>
      <c r="CU93" s="389"/>
      <c r="CV93" s="390"/>
      <c r="CW93" s="391"/>
      <c r="CX93" s="392"/>
      <c r="CY93" s="393"/>
      <c r="CZ93" s="394"/>
      <c r="DA93" s="395"/>
      <c r="DB93" s="389"/>
      <c r="DC93" s="390"/>
      <c r="DD93" s="391"/>
      <c r="DE93" s="392"/>
      <c r="DF93" s="393"/>
      <c r="DG93" s="394"/>
      <c r="DH93" s="395"/>
      <c r="DI93" s="389"/>
      <c r="DJ93" s="390"/>
      <c r="DK93" s="391"/>
      <c r="DL93" s="392"/>
      <c r="DM93" s="393"/>
      <c r="DN93" s="394"/>
      <c r="DO93" s="395"/>
      <c r="DP93" s="389"/>
      <c r="DQ93" s="390"/>
      <c r="DR93" s="391"/>
      <c r="DS93" s="392"/>
      <c r="DT93" s="393"/>
      <c r="DU93" s="394"/>
      <c r="DV93" s="395"/>
      <c r="DW93" s="389"/>
      <c r="DX93" s="390"/>
      <c r="DY93" s="391"/>
      <c r="DZ93" s="392"/>
      <c r="EA93" s="393"/>
      <c r="EB93" s="394"/>
      <c r="EC93" s="395"/>
      <c r="ED93" s="389"/>
      <c r="EE93" s="390"/>
      <c r="EF93" s="391"/>
      <c r="EG93" s="392"/>
      <c r="EH93" s="393"/>
      <c r="EI93" s="394"/>
      <c r="EJ93" s="395"/>
      <c r="EK93" s="389"/>
      <c r="EL93" s="390"/>
      <c r="EM93" s="391"/>
      <c r="EN93" s="392"/>
      <c r="EO93" s="393"/>
      <c r="EP93" s="394"/>
      <c r="EQ93" s="395"/>
      <c r="ER93" s="389"/>
      <c r="ES93" s="390"/>
      <c r="ET93" s="391"/>
      <c r="EU93" s="392"/>
      <c r="EV93" s="393"/>
      <c r="EW93" s="394"/>
      <c r="EX93" s="395"/>
      <c r="EY93" s="389"/>
      <c r="EZ93" s="390"/>
      <c r="FA93" s="391"/>
      <c r="FB93" s="392"/>
      <c r="FC93" s="393"/>
      <c r="FD93" s="394"/>
      <c r="FE93" s="395"/>
      <c r="FF93" s="389"/>
      <c r="FG93" s="390"/>
      <c r="FH93" s="391"/>
      <c r="FI93" s="392"/>
      <c r="FJ93" s="393"/>
      <c r="FK93" s="394"/>
      <c r="FL93" s="395"/>
      <c r="FM93" s="389"/>
      <c r="FN93" s="390"/>
      <c r="FO93" s="391"/>
      <c r="FP93" s="392"/>
      <c r="FQ93" s="393"/>
      <c r="FR93" s="394"/>
      <c r="FS93" s="395"/>
      <c r="FT93" s="389"/>
      <c r="FU93" s="390"/>
      <c r="FV93" s="391"/>
      <c r="FW93" s="392"/>
      <c r="FX93" s="393"/>
      <c r="FY93" s="394"/>
      <c r="FZ93" s="395"/>
      <c r="GA93" s="389"/>
      <c r="GB93" s="390"/>
      <c r="GC93" s="391"/>
      <c r="GD93" s="392"/>
      <c r="GE93" s="393"/>
      <c r="GF93" s="394"/>
      <c r="GG93" s="395"/>
      <c r="GH93" s="389"/>
      <c r="GI93" s="390"/>
      <c r="GJ93" s="391"/>
      <c r="GK93" s="392"/>
      <c r="GL93" s="393"/>
      <c r="GM93" s="394"/>
      <c r="GN93" s="395"/>
      <c r="GO93" s="389"/>
      <c r="GP93" s="390"/>
      <c r="GQ93" s="391"/>
      <c r="GR93" s="392"/>
      <c r="GS93" s="393"/>
      <c r="GT93" s="394"/>
      <c r="GU93" s="395"/>
      <c r="GV93" s="389"/>
      <c r="GW93" s="390"/>
      <c r="GX93" s="391"/>
      <c r="GY93" s="392"/>
      <c r="GZ93" s="393"/>
      <c r="HA93" s="394"/>
      <c r="HB93" s="395"/>
      <c r="HC93" s="389"/>
      <c r="HD93" s="390"/>
      <c r="HE93" s="391"/>
      <c r="HF93" s="392"/>
      <c r="HG93" s="393"/>
      <c r="HH93" s="394"/>
      <c r="HI93" s="395"/>
      <c r="HJ93" s="389"/>
      <c r="HK93" s="390"/>
      <c r="HL93" s="391"/>
      <c r="HM93" s="392"/>
      <c r="HN93" s="393"/>
      <c r="HO93" s="394"/>
      <c r="HP93" s="395"/>
      <c r="HQ93" s="389"/>
      <c r="HR93" s="390"/>
      <c r="HS93" s="391"/>
      <c r="HT93" s="392"/>
      <c r="HU93" s="393"/>
      <c r="HV93" s="394"/>
      <c r="HW93" s="395"/>
      <c r="HX93" s="389"/>
      <c r="HY93" s="390"/>
      <c r="HZ93" s="391"/>
      <c r="IA93" s="392"/>
      <c r="IB93" s="393"/>
      <c r="IC93" s="394"/>
      <c r="ID93" s="395"/>
      <c r="IE93" s="389"/>
      <c r="IF93" s="390"/>
      <c r="IG93" s="391"/>
      <c r="IH93" s="392"/>
      <c r="II93" s="393"/>
      <c r="IJ93" s="394"/>
      <c r="IK93" s="395"/>
      <c r="IL93" s="389"/>
      <c r="IM93" s="390"/>
      <c r="IN93" s="391"/>
      <c r="IO93" s="392"/>
      <c r="IP93" s="393"/>
      <c r="IQ93" s="394"/>
      <c r="IR93" s="395"/>
      <c r="IS93" s="389"/>
      <c r="IT93" s="390"/>
      <c r="IU93" s="391"/>
      <c r="IV93" s="392"/>
      <c r="IW93" s="393"/>
      <c r="IX93" s="394"/>
      <c r="IY93" s="395"/>
      <c r="IZ93" s="389"/>
      <c r="JA93" s="390"/>
      <c r="JB93" s="391"/>
      <c r="JC93" s="392"/>
      <c r="JD93" s="393"/>
      <c r="JE93" s="394"/>
      <c r="JF93" s="395"/>
      <c r="JG93" s="389"/>
      <c r="JH93" s="390"/>
      <c r="JI93" s="391"/>
      <c r="JJ93" s="392"/>
      <c r="JK93" s="393"/>
      <c r="JL93" s="394"/>
      <c r="JM93" s="395"/>
      <c r="JN93" s="389"/>
      <c r="JO93" s="390"/>
      <c r="JP93" s="391"/>
      <c r="JQ93" s="392"/>
      <c r="JR93" s="393"/>
      <c r="JS93" s="394"/>
      <c r="JT93" s="395"/>
      <c r="JU93" s="389"/>
      <c r="JV93" s="390"/>
      <c r="JW93" s="391"/>
      <c r="JX93" s="392"/>
      <c r="JY93" s="393"/>
      <c r="JZ93" s="394"/>
      <c r="KA93" s="395"/>
      <c r="KB93" s="389"/>
      <c r="KC93" s="390"/>
      <c r="KD93" s="391"/>
      <c r="KE93" s="392"/>
      <c r="KF93" s="393"/>
      <c r="KG93" s="394"/>
      <c r="KH93" s="395"/>
      <c r="KI93" s="389"/>
      <c r="KJ93" s="390"/>
      <c r="KK93" s="391"/>
      <c r="KL93" s="392"/>
      <c r="KM93" s="393"/>
      <c r="KN93" s="394"/>
      <c r="KO93" s="395"/>
      <c r="KP93" s="389"/>
      <c r="KQ93" s="390"/>
      <c r="KR93" s="391"/>
      <c r="KS93" s="392"/>
      <c r="KT93" s="393"/>
      <c r="KU93" s="394"/>
      <c r="KV93" s="395"/>
      <c r="KW93" s="389"/>
      <c r="KX93" s="390"/>
      <c r="KY93" s="391"/>
      <c r="KZ93" s="392"/>
      <c r="LA93" s="393"/>
      <c r="LB93" s="394"/>
      <c r="LC93" s="395"/>
      <c r="LD93" s="389"/>
      <c r="LE93" s="390"/>
      <c r="LF93" s="391"/>
      <c r="LG93" s="392"/>
      <c r="LH93" s="393"/>
      <c r="LI93" s="394"/>
      <c r="LJ93" s="395"/>
      <c r="LK93" s="389"/>
      <c r="LL93" s="390"/>
      <c r="LM93" s="391"/>
      <c r="LN93" s="392"/>
      <c r="LO93" s="393"/>
      <c r="LP93" s="394"/>
      <c r="LQ93" s="395"/>
      <c r="LR93" s="389"/>
      <c r="LS93" s="390"/>
      <c r="LT93" s="391"/>
      <c r="LU93" s="392"/>
      <c r="LV93" s="393"/>
      <c r="LW93" s="394"/>
      <c r="LX93" s="395"/>
      <c r="LY93" s="389"/>
      <c r="LZ93" s="390"/>
      <c r="MA93" s="391"/>
      <c r="MB93" s="392"/>
      <c r="MC93" s="393"/>
      <c r="MD93" s="394"/>
      <c r="ME93" s="395"/>
      <c r="MF93" s="389"/>
      <c r="MG93" s="390"/>
      <c r="MH93" s="391"/>
      <c r="MI93" s="392"/>
      <c r="MJ93" s="393"/>
      <c r="MK93" s="394"/>
      <c r="ML93" s="395"/>
      <c r="MM93" s="389"/>
      <c r="MN93" s="390"/>
      <c r="MO93" s="391"/>
      <c r="MP93" s="392"/>
      <c r="MQ93" s="393"/>
      <c r="MR93" s="394"/>
      <c r="MS93" s="395"/>
      <c r="MT93" s="389"/>
      <c r="MU93" s="390"/>
      <c r="MV93" s="391"/>
      <c r="MW93" s="392"/>
      <c r="MX93" s="393"/>
      <c r="MY93" s="394"/>
      <c r="MZ93" s="395"/>
      <c r="NA93" s="389"/>
      <c r="NB93" s="390"/>
      <c r="NC93" s="391"/>
      <c r="ND93" s="392"/>
      <c r="NE93" s="393"/>
      <c r="NF93" s="394"/>
      <c r="NG93" s="395"/>
      <c r="NH93" s="389"/>
      <c r="NI93" s="390"/>
      <c r="NJ93" s="391"/>
      <c r="NK93" s="392"/>
      <c r="NL93" s="393"/>
      <c r="NM93" s="394"/>
      <c r="NN93" s="395"/>
      <c r="NO93" s="389"/>
      <c r="NP93" s="390"/>
      <c r="NQ93" s="391"/>
      <c r="NR93" s="392"/>
      <c r="NS93" s="393"/>
      <c r="NT93" s="394"/>
      <c r="NU93" s="395"/>
      <c r="NV93" s="389"/>
      <c r="NW93" s="390"/>
      <c r="NX93" s="391"/>
      <c r="NY93" s="392"/>
      <c r="NZ93" s="393"/>
      <c r="OA93" s="394"/>
      <c r="OB93" s="395"/>
      <c r="OC93" s="389"/>
      <c r="OD93" s="390"/>
      <c r="OE93" s="391"/>
      <c r="OF93" s="392"/>
      <c r="OG93" s="393"/>
      <c r="OH93" s="394"/>
      <c r="OI93" s="395"/>
      <c r="OJ93" s="389"/>
      <c r="OK93" s="390"/>
      <c r="OL93" s="391"/>
      <c r="OM93" s="392"/>
      <c r="ON93" s="393"/>
      <c r="OO93" s="394"/>
      <c r="OP93" s="395"/>
      <c r="OQ93" s="389"/>
      <c r="OR93" s="390"/>
      <c r="OS93" s="391"/>
      <c r="OT93" s="392"/>
      <c r="OU93" s="393"/>
      <c r="OV93" s="394"/>
      <c r="OW93" s="395"/>
      <c r="OX93" s="389"/>
      <c r="OY93" s="390"/>
      <c r="OZ93" s="391"/>
      <c r="PA93" s="392"/>
      <c r="PB93" s="393"/>
      <c r="PC93" s="394"/>
      <c r="PD93" s="395"/>
      <c r="PE93" s="389"/>
      <c r="PF93" s="390"/>
      <c r="PG93" s="391"/>
      <c r="PH93" s="392"/>
      <c r="PI93" s="393"/>
      <c r="PJ93" s="394"/>
      <c r="PK93" s="395"/>
      <c r="PL93" s="389"/>
      <c r="PM93" s="390"/>
      <c r="PN93" s="391"/>
      <c r="PO93" s="392"/>
      <c r="PP93" s="393"/>
      <c r="PQ93" s="394"/>
      <c r="PR93" s="395"/>
      <c r="PS93" s="389"/>
      <c r="PT93" s="390"/>
      <c r="PU93" s="391"/>
      <c r="PV93" s="392"/>
      <c r="PW93" s="393"/>
      <c r="PX93" s="394"/>
      <c r="PY93" s="395"/>
      <c r="PZ93" s="389"/>
      <c r="QA93" s="390"/>
      <c r="QB93" s="391"/>
      <c r="QC93" s="392"/>
      <c r="QD93" s="393"/>
      <c r="QE93" s="394"/>
      <c r="QF93" s="395"/>
      <c r="QG93" s="389"/>
      <c r="QH93" s="390"/>
      <c r="QI93" s="391"/>
      <c r="QJ93" s="392"/>
      <c r="QK93" s="393"/>
      <c r="QL93" s="394"/>
      <c r="QM93" s="395"/>
      <c r="QN93" s="389"/>
      <c r="QO93" s="390"/>
      <c r="QP93" s="391"/>
      <c r="QQ93" s="392"/>
      <c r="QR93" s="393"/>
      <c r="QS93" s="394"/>
      <c r="QT93" s="395"/>
      <c r="QU93" s="389"/>
      <c r="QV93" s="390"/>
      <c r="QW93" s="391"/>
      <c r="QX93" s="392"/>
      <c r="QY93" s="393"/>
      <c r="QZ93" s="394"/>
      <c r="RA93" s="395"/>
      <c r="RB93" s="389"/>
      <c r="RC93" s="390"/>
      <c r="RD93" s="391"/>
      <c r="RE93" s="392"/>
      <c r="RF93" s="393"/>
      <c r="RG93" s="394"/>
      <c r="RH93" s="395"/>
      <c r="RI93" s="389"/>
      <c r="RJ93" s="390"/>
      <c r="RK93" s="391"/>
      <c r="RL93" s="392"/>
      <c r="RM93" s="393"/>
      <c r="RN93" s="394"/>
      <c r="RO93" s="395"/>
      <c r="RP93" s="389"/>
      <c r="RQ93" s="390"/>
      <c r="RR93" s="391"/>
      <c r="RS93" s="392"/>
      <c r="RT93" s="393"/>
      <c r="RU93" s="394"/>
      <c r="RV93" s="395"/>
      <c r="RW93" s="389"/>
      <c r="RX93" s="390"/>
      <c r="RY93" s="391"/>
      <c r="RZ93" s="392"/>
      <c r="SA93" s="393"/>
      <c r="SB93" s="394"/>
      <c r="SC93" s="395"/>
      <c r="SD93" s="389"/>
      <c r="SE93" s="390"/>
      <c r="SF93" s="391"/>
      <c r="SG93" s="392"/>
      <c r="SH93" s="393"/>
      <c r="SI93" s="394"/>
      <c r="SJ93" s="395"/>
      <c r="SK93" s="389"/>
      <c r="SL93" s="390"/>
      <c r="SM93" s="391"/>
      <c r="SN93" s="392"/>
      <c r="SO93" s="393"/>
      <c r="SP93" s="394"/>
      <c r="SQ93" s="395"/>
      <c r="SR93" s="389"/>
      <c r="SS93" s="390"/>
      <c r="ST93" s="391"/>
      <c r="SU93" s="392"/>
      <c r="SV93" s="393"/>
      <c r="SW93" s="394"/>
      <c r="SX93" s="395"/>
      <c r="SY93" s="389"/>
      <c r="SZ93" s="390"/>
      <c r="TA93" s="391"/>
      <c r="TB93" s="392"/>
      <c r="TC93" s="393"/>
      <c r="TD93" s="394"/>
      <c r="TE93" s="395"/>
      <c r="TF93" s="389"/>
      <c r="TG93" s="390"/>
      <c r="TH93" s="391"/>
      <c r="TI93" s="392"/>
      <c r="TJ93" s="393"/>
      <c r="TK93" s="394"/>
      <c r="TL93" s="395"/>
      <c r="TM93" s="389"/>
      <c r="TN93" s="390"/>
      <c r="TO93" s="391"/>
      <c r="TP93" s="392"/>
      <c r="TQ93" s="393"/>
      <c r="TR93" s="394"/>
      <c r="TS93" s="395"/>
      <c r="TT93" s="389"/>
      <c r="TU93" s="390"/>
      <c r="TV93" s="391"/>
      <c r="TW93" s="392"/>
      <c r="TX93" s="393"/>
      <c r="TY93" s="394"/>
      <c r="TZ93" s="395"/>
      <c r="UA93" s="389"/>
      <c r="UB93" s="390"/>
      <c r="UC93" s="391"/>
      <c r="UD93" s="392"/>
      <c r="UE93" s="393"/>
      <c r="UF93" s="394"/>
      <c r="UG93" s="395"/>
      <c r="UH93" s="389"/>
      <c r="UI93" s="390"/>
      <c r="UJ93" s="391"/>
      <c r="UK93" s="392"/>
      <c r="UL93" s="393"/>
      <c r="UM93" s="394"/>
      <c r="UN93" s="395"/>
      <c r="UO93" s="389"/>
      <c r="UP93" s="390"/>
      <c r="UQ93" s="391"/>
      <c r="UR93" s="392"/>
      <c r="US93" s="393"/>
      <c r="UT93" s="394"/>
      <c r="UU93" s="395"/>
      <c r="UV93" s="389"/>
      <c r="UW93" s="390"/>
      <c r="UX93" s="391"/>
      <c r="UY93" s="392"/>
      <c r="UZ93" s="393"/>
      <c r="VA93" s="394"/>
      <c r="VB93" s="395"/>
      <c r="VC93" s="389"/>
      <c r="VD93" s="390"/>
      <c r="VE93" s="391"/>
      <c r="VF93" s="392"/>
      <c r="VG93" s="393"/>
      <c r="VH93" s="394"/>
      <c r="VI93" s="395"/>
      <c r="VJ93" s="389"/>
      <c r="VK93" s="390"/>
      <c r="VL93" s="391"/>
      <c r="VM93" s="392"/>
      <c r="VN93" s="393"/>
      <c r="VO93" s="394"/>
      <c r="VP93" s="395"/>
      <c r="VQ93" s="389"/>
      <c r="VR93" s="390"/>
      <c r="VS93" s="391"/>
      <c r="VT93" s="392"/>
      <c r="VU93" s="393"/>
      <c r="VV93" s="394"/>
      <c r="VW93" s="395"/>
      <c r="VX93" s="389"/>
      <c r="VY93" s="390"/>
      <c r="VZ93" s="391"/>
      <c r="WA93" s="392"/>
      <c r="WB93" s="393"/>
      <c r="WC93" s="394"/>
      <c r="WD93" s="395"/>
      <c r="WE93" s="389"/>
      <c r="WF93" s="390"/>
      <c r="WG93" s="391"/>
      <c r="WH93" s="392"/>
      <c r="WI93" s="393"/>
      <c r="WJ93" s="394"/>
      <c r="WK93" s="395"/>
      <c r="WL93" s="389"/>
      <c r="WM93" s="390"/>
      <c r="WN93" s="391"/>
      <c r="WO93" s="392"/>
      <c r="WP93" s="393"/>
      <c r="WQ93" s="394"/>
      <c r="WR93" s="395"/>
      <c r="WS93" s="389"/>
      <c r="WT93" s="390"/>
      <c r="WU93" s="391"/>
      <c r="WV93" s="392"/>
      <c r="WW93" s="393"/>
      <c r="WX93" s="394"/>
      <c r="WY93" s="395"/>
      <c r="WZ93" s="389"/>
      <c r="XA93" s="390"/>
      <c r="XB93" s="391"/>
      <c r="XC93" s="392"/>
      <c r="XD93" s="393"/>
      <c r="XE93" s="394"/>
      <c r="XF93" s="395"/>
      <c r="XG93" s="389"/>
      <c r="XH93" s="390"/>
      <c r="XI93" s="391"/>
      <c r="XJ93" s="392"/>
      <c r="XK93" s="393"/>
      <c r="XL93" s="394"/>
      <c r="XM93" s="395"/>
      <c r="XN93" s="389"/>
      <c r="XO93" s="390"/>
      <c r="XP93" s="391"/>
      <c r="XQ93" s="392"/>
      <c r="XR93" s="393"/>
      <c r="XS93" s="394"/>
      <c r="XT93" s="395"/>
      <c r="XU93" s="389"/>
      <c r="XV93" s="390"/>
      <c r="XW93" s="391"/>
      <c r="XX93" s="392"/>
      <c r="XY93" s="393"/>
      <c r="XZ93" s="394"/>
      <c r="YA93" s="395"/>
      <c r="YB93" s="389"/>
      <c r="YC93" s="390"/>
      <c r="YD93" s="391"/>
      <c r="YE93" s="392"/>
      <c r="YF93" s="393"/>
      <c r="YG93" s="394"/>
      <c r="YH93" s="395"/>
      <c r="YI93" s="389"/>
      <c r="YJ93" s="390"/>
      <c r="YK93" s="391"/>
      <c r="YL93" s="392"/>
      <c r="YM93" s="393"/>
      <c r="YN93" s="394"/>
      <c r="YO93" s="395"/>
      <c r="YP93" s="389"/>
      <c r="YQ93" s="390"/>
      <c r="YR93" s="391"/>
      <c r="YS93" s="392"/>
      <c r="YT93" s="393"/>
      <c r="YU93" s="394"/>
      <c r="YV93" s="395"/>
      <c r="YW93" s="389"/>
      <c r="YX93" s="390"/>
      <c r="YY93" s="391"/>
      <c r="YZ93" s="392"/>
      <c r="ZA93" s="393"/>
      <c r="ZB93" s="394"/>
      <c r="ZC93" s="395"/>
      <c r="ZD93" s="389"/>
      <c r="ZE93" s="390"/>
      <c r="ZF93" s="391"/>
      <c r="ZG93" s="392"/>
      <c r="ZH93" s="393"/>
      <c r="ZI93" s="394"/>
      <c r="ZJ93" s="395"/>
      <c r="ZK93" s="389"/>
      <c r="ZL93" s="390"/>
      <c r="ZM93" s="391"/>
      <c r="ZN93" s="392"/>
      <c r="ZO93" s="393"/>
      <c r="ZP93" s="394"/>
      <c r="ZQ93" s="395"/>
      <c r="ZR93" s="389"/>
      <c r="ZS93" s="390"/>
      <c r="ZT93" s="391"/>
      <c r="ZU93" s="392"/>
      <c r="ZV93" s="393"/>
      <c r="ZW93" s="394"/>
      <c r="ZX93" s="395"/>
      <c r="ZY93" s="389"/>
      <c r="ZZ93" s="390"/>
      <c r="AAA93" s="391"/>
      <c r="AAB93" s="392"/>
      <c r="AAC93" s="393"/>
      <c r="AAD93" s="394"/>
      <c r="AAE93" s="395"/>
      <c r="AAF93" s="389"/>
      <c r="AAG93" s="390"/>
      <c r="AAH93" s="391"/>
      <c r="AAI93" s="392"/>
      <c r="AAJ93" s="393"/>
      <c r="AAK93" s="394"/>
      <c r="AAL93" s="395"/>
      <c r="AAM93" s="389"/>
      <c r="AAN93" s="390"/>
      <c r="AAO93" s="391"/>
      <c r="AAP93" s="392"/>
      <c r="AAQ93" s="393"/>
      <c r="AAR93" s="394"/>
      <c r="AAS93" s="395"/>
      <c r="AAT93" s="389"/>
      <c r="AAU93" s="390"/>
      <c r="AAV93" s="391"/>
      <c r="AAW93" s="392"/>
      <c r="AAX93" s="393"/>
      <c r="AAY93" s="394"/>
      <c r="AAZ93" s="395"/>
      <c r="ABA93" s="389"/>
      <c r="ABB93" s="390"/>
      <c r="ABC93" s="391"/>
      <c r="ABD93" s="392"/>
      <c r="ABE93" s="393"/>
      <c r="ABF93" s="394"/>
      <c r="ABG93" s="395"/>
      <c r="ABH93" s="389"/>
      <c r="ABI93" s="390"/>
      <c r="ABJ93" s="391"/>
      <c r="ABK93" s="392"/>
      <c r="ABL93" s="393"/>
      <c r="ABM93" s="394"/>
      <c r="ABN93" s="395"/>
      <c r="ABO93" s="389"/>
      <c r="ABP93" s="390"/>
      <c r="ABQ93" s="391"/>
      <c r="ABR93" s="392"/>
      <c r="ABS93" s="393"/>
      <c r="ABT93" s="394"/>
      <c r="ABU93" s="395"/>
      <c r="ABV93" s="389"/>
      <c r="ABW93" s="390"/>
      <c r="ABX93" s="391"/>
      <c r="ABY93" s="392"/>
      <c r="ABZ93" s="393"/>
      <c r="ACA93" s="394"/>
      <c r="ACB93" s="395"/>
      <c r="ACC93" s="389"/>
      <c r="ACD93" s="390"/>
      <c r="ACE93" s="391"/>
      <c r="ACF93" s="392"/>
      <c r="ACG93" s="393"/>
      <c r="ACH93" s="394"/>
      <c r="ACI93" s="395"/>
      <c r="ACJ93" s="389"/>
      <c r="ACK93" s="390"/>
      <c r="ACL93" s="391"/>
      <c r="ACM93" s="392"/>
      <c r="ACN93" s="393"/>
      <c r="ACO93" s="394"/>
      <c r="ACP93" s="395"/>
      <c r="ACQ93" s="389"/>
      <c r="ACR93" s="390"/>
      <c r="ACS93" s="391"/>
      <c r="ACT93" s="392"/>
      <c r="ACU93" s="393"/>
      <c r="ACV93" s="394"/>
      <c r="ACW93" s="395"/>
      <c r="ACX93" s="389"/>
      <c r="ACY93" s="390"/>
      <c r="ACZ93" s="391"/>
      <c r="ADA93" s="392"/>
      <c r="ADB93" s="393"/>
      <c r="ADC93" s="394"/>
      <c r="ADD93" s="395"/>
      <c r="ADE93" s="389"/>
      <c r="ADF93" s="390"/>
      <c r="ADG93" s="391"/>
      <c r="ADH93" s="392"/>
      <c r="ADI93" s="393"/>
      <c r="ADJ93" s="394"/>
      <c r="ADK93" s="395"/>
      <c r="ADL93" s="389"/>
      <c r="ADM93" s="390"/>
      <c r="ADN93" s="391"/>
      <c r="ADO93" s="392"/>
      <c r="ADP93" s="393"/>
      <c r="ADQ93" s="394"/>
      <c r="ADR93" s="395"/>
      <c r="ADS93" s="389"/>
      <c r="ADT93" s="390"/>
      <c r="ADU93" s="391"/>
      <c r="ADV93" s="392"/>
      <c r="ADW93" s="393"/>
      <c r="ADX93" s="394"/>
      <c r="ADY93" s="395"/>
      <c r="ADZ93" s="389"/>
      <c r="AEA93" s="390"/>
      <c r="AEB93" s="391"/>
      <c r="AEC93" s="392"/>
      <c r="AED93" s="393"/>
      <c r="AEE93" s="394"/>
      <c r="AEF93" s="395"/>
      <c r="AEG93" s="389"/>
      <c r="AEH93" s="390"/>
      <c r="AEI93" s="391"/>
      <c r="AEJ93" s="392"/>
      <c r="AEK93" s="393"/>
      <c r="AEL93" s="394"/>
      <c r="AEM93" s="395"/>
      <c r="AEN93" s="389"/>
      <c r="AEO93" s="390"/>
      <c r="AEP93" s="391"/>
      <c r="AEQ93" s="392"/>
      <c r="AER93" s="393"/>
      <c r="AES93" s="394"/>
      <c r="AET93" s="395"/>
      <c r="AEU93" s="389"/>
      <c r="AEV93" s="390"/>
      <c r="AEW93" s="391"/>
      <c r="AEX93" s="392"/>
      <c r="AEY93" s="393"/>
      <c r="AEZ93" s="394"/>
      <c r="AFA93" s="395"/>
      <c r="AFB93" s="389"/>
      <c r="AFC93" s="390"/>
      <c r="AFD93" s="391"/>
      <c r="AFE93" s="392"/>
      <c r="AFF93" s="393"/>
      <c r="AFG93" s="394"/>
      <c r="AFH93" s="395"/>
      <c r="AFI93" s="389"/>
      <c r="AFJ93" s="390"/>
      <c r="AFK93" s="391"/>
      <c r="AFL93" s="392"/>
      <c r="AFM93" s="393"/>
      <c r="AFN93" s="394"/>
      <c r="AFO93" s="395"/>
      <c r="AFP93" s="389"/>
      <c r="AFQ93" s="390"/>
      <c r="AFR93" s="391"/>
      <c r="AFS93" s="392"/>
      <c r="AFT93" s="393"/>
      <c r="AFU93" s="394"/>
      <c r="AFV93" s="395"/>
      <c r="AFW93" s="389"/>
      <c r="AFX93" s="390"/>
      <c r="AFY93" s="391"/>
      <c r="AFZ93" s="392"/>
      <c r="AGA93" s="393"/>
      <c r="AGB93" s="394"/>
      <c r="AGC93" s="395"/>
      <c r="AGD93" s="389"/>
      <c r="AGE93" s="390"/>
      <c r="AGF93" s="391"/>
      <c r="AGG93" s="392"/>
      <c r="AGH93" s="393"/>
      <c r="AGI93" s="394"/>
      <c r="AGJ93" s="395"/>
      <c r="AGK93" s="389"/>
      <c r="AGL93" s="390"/>
      <c r="AGM93" s="391"/>
      <c r="AGN93" s="392"/>
      <c r="AGO93" s="393"/>
      <c r="AGP93" s="394"/>
      <c r="AGQ93" s="395"/>
      <c r="AGR93" s="389"/>
      <c r="AGS93" s="390"/>
      <c r="AGT93" s="391"/>
      <c r="AGU93" s="392"/>
      <c r="AGV93" s="393"/>
      <c r="AGW93" s="394"/>
      <c r="AGX93" s="395"/>
      <c r="AGY93" s="389"/>
      <c r="AGZ93" s="390"/>
      <c r="AHA93" s="391"/>
      <c r="AHB93" s="392"/>
      <c r="AHC93" s="393"/>
      <c r="AHD93" s="394"/>
      <c r="AHE93" s="395"/>
      <c r="AHF93" s="389"/>
      <c r="AHG93" s="390"/>
      <c r="AHH93" s="391"/>
      <c r="AHI93" s="392"/>
      <c r="AHJ93" s="393"/>
      <c r="AHK93" s="394"/>
      <c r="AHL93" s="395"/>
      <c r="AHM93" s="389"/>
      <c r="AHN93" s="390"/>
      <c r="AHO93" s="391"/>
      <c r="AHP93" s="392"/>
      <c r="AHQ93" s="393"/>
      <c r="AHR93" s="394"/>
      <c r="AHS93" s="395"/>
      <c r="AHT93" s="389"/>
      <c r="AHU93" s="390"/>
      <c r="AHV93" s="391"/>
      <c r="AHW93" s="392"/>
      <c r="AHX93" s="393"/>
      <c r="AHY93" s="394"/>
      <c r="AHZ93" s="395"/>
      <c r="AIA93" s="389"/>
      <c r="AIB93" s="390"/>
      <c r="AIC93" s="391"/>
      <c r="AID93" s="392"/>
      <c r="AIE93" s="393"/>
      <c r="AIF93" s="394"/>
      <c r="AIG93" s="395"/>
      <c r="AIH93" s="389"/>
      <c r="AII93" s="390"/>
      <c r="AIJ93" s="391"/>
      <c r="AIK93" s="392"/>
      <c r="AIL93" s="393"/>
      <c r="AIM93" s="394"/>
      <c r="AIN93" s="395"/>
      <c r="AIO93" s="389"/>
      <c r="AIP93" s="390"/>
      <c r="AIQ93" s="391"/>
      <c r="AIR93" s="392"/>
      <c r="AIS93" s="393"/>
      <c r="AIT93" s="394"/>
      <c r="AIU93" s="395"/>
      <c r="AIV93" s="389"/>
      <c r="AIW93" s="390"/>
      <c r="AIX93" s="391"/>
      <c r="AIY93" s="392"/>
      <c r="AIZ93" s="393"/>
      <c r="AJA93" s="394"/>
      <c r="AJB93" s="395"/>
      <c r="AJC93" s="389"/>
      <c r="AJD93" s="390"/>
      <c r="AJE93" s="391"/>
      <c r="AJF93" s="392"/>
      <c r="AJG93" s="393"/>
      <c r="AJH93" s="394"/>
      <c r="AJI93" s="395"/>
      <c r="AJJ93" s="389"/>
      <c r="AJK93" s="390"/>
      <c r="AJL93" s="391"/>
      <c r="AJM93" s="392"/>
      <c r="AJN93" s="393"/>
      <c r="AJO93" s="394"/>
      <c r="AJP93" s="395"/>
      <c r="AJQ93" s="389"/>
      <c r="AJR93" s="390"/>
      <c r="AJS93" s="391"/>
      <c r="AJT93" s="392"/>
      <c r="AJU93" s="393"/>
      <c r="AJV93" s="394"/>
      <c r="AJW93" s="395"/>
      <c r="AJX93" s="389"/>
      <c r="AJY93" s="390"/>
      <c r="AJZ93" s="391"/>
      <c r="AKA93" s="392"/>
      <c r="AKB93" s="393"/>
      <c r="AKC93" s="394"/>
      <c r="AKD93" s="395"/>
      <c r="AKE93" s="389"/>
      <c r="AKF93" s="390"/>
      <c r="AKG93" s="391"/>
      <c r="AKH93" s="392"/>
      <c r="AKI93" s="393"/>
      <c r="AKJ93" s="394"/>
      <c r="AKK93" s="395"/>
      <c r="AKL93" s="389"/>
      <c r="AKM93" s="390"/>
      <c r="AKN93" s="391"/>
      <c r="AKO93" s="392"/>
      <c r="AKP93" s="393"/>
      <c r="AKQ93" s="394"/>
      <c r="AKR93" s="395"/>
      <c r="AKS93" s="389"/>
      <c r="AKT93" s="390"/>
      <c r="AKU93" s="391"/>
      <c r="AKV93" s="392"/>
      <c r="AKW93" s="393"/>
      <c r="AKX93" s="394"/>
      <c r="AKY93" s="395"/>
      <c r="AKZ93" s="389"/>
      <c r="ALA93" s="390"/>
      <c r="ALB93" s="391"/>
      <c r="ALC93" s="392"/>
      <c r="ALD93" s="393"/>
      <c r="ALE93" s="394"/>
      <c r="ALF93" s="395"/>
      <c r="ALG93" s="389"/>
      <c r="ALH93" s="390"/>
      <c r="ALI93" s="391"/>
      <c r="ALJ93" s="392"/>
      <c r="ALK93" s="393"/>
      <c r="ALL93" s="394"/>
      <c r="ALM93" s="395"/>
      <c r="ALN93" s="389"/>
      <c r="ALO93" s="390"/>
      <c r="ALP93" s="391"/>
      <c r="ALQ93" s="392"/>
      <c r="ALR93" s="393"/>
      <c r="ALS93" s="394"/>
      <c r="ALT93" s="395"/>
      <c r="ALU93" s="389"/>
      <c r="ALV93" s="390"/>
      <c r="ALW93" s="391"/>
      <c r="ALX93" s="392"/>
      <c r="ALY93" s="393"/>
      <c r="ALZ93" s="394"/>
      <c r="AMA93" s="395"/>
      <c r="AMB93" s="389"/>
      <c r="AMC93" s="390"/>
      <c r="AMD93" s="391"/>
      <c r="AME93" s="392"/>
      <c r="AMF93" s="393"/>
      <c r="AMG93" s="394"/>
      <c r="AMH93" s="395"/>
      <c r="AMI93" s="389"/>
      <c r="AMJ93" s="390"/>
      <c r="AMK93" s="391"/>
      <c r="AML93" s="392"/>
      <c r="AMM93" s="393"/>
      <c r="AMN93" s="394"/>
      <c r="AMO93" s="395"/>
      <c r="AMP93" s="389"/>
      <c r="AMQ93" s="390"/>
      <c r="AMR93" s="391"/>
      <c r="AMS93" s="392"/>
      <c r="AMT93" s="393"/>
      <c r="AMU93" s="394"/>
      <c r="AMV93" s="395"/>
      <c r="AMW93" s="389"/>
      <c r="AMX93" s="390"/>
      <c r="AMY93" s="391"/>
      <c r="AMZ93" s="392"/>
      <c r="ANA93" s="393"/>
      <c r="ANB93" s="394"/>
      <c r="ANC93" s="395"/>
      <c r="AND93" s="389"/>
      <c r="ANE93" s="390"/>
      <c r="ANF93" s="391"/>
      <c r="ANG93" s="392"/>
      <c r="ANH93" s="393"/>
      <c r="ANI93" s="394"/>
      <c r="ANJ93" s="395"/>
      <c r="ANK93" s="389"/>
      <c r="ANL93" s="390"/>
      <c r="ANM93" s="391"/>
      <c r="ANN93" s="392"/>
      <c r="ANO93" s="393"/>
      <c r="ANP93" s="394"/>
      <c r="ANQ93" s="395"/>
      <c r="ANR93" s="389"/>
      <c r="ANS93" s="390"/>
      <c r="ANT93" s="391"/>
      <c r="ANU93" s="392"/>
      <c r="ANV93" s="393"/>
      <c r="ANW93" s="394"/>
      <c r="ANX93" s="395"/>
      <c r="ANY93" s="389"/>
      <c r="ANZ93" s="390"/>
      <c r="AOA93" s="391"/>
      <c r="AOB93" s="392"/>
      <c r="AOC93" s="393"/>
      <c r="AOD93" s="394"/>
      <c r="AOE93" s="395"/>
      <c r="AOF93" s="389"/>
      <c r="AOG93" s="390"/>
      <c r="AOH93" s="391"/>
      <c r="AOI93" s="392"/>
      <c r="AOJ93" s="393"/>
      <c r="AOK93" s="394"/>
      <c r="AOL93" s="395"/>
      <c r="AOM93" s="389"/>
      <c r="AON93" s="390"/>
      <c r="AOO93" s="391"/>
      <c r="AOP93" s="392"/>
      <c r="AOQ93" s="393"/>
      <c r="AOR93" s="394"/>
      <c r="AOS93" s="395"/>
      <c r="AOT93" s="389"/>
      <c r="AOU93" s="390"/>
      <c r="AOV93" s="391"/>
      <c r="AOW93" s="392"/>
      <c r="AOX93" s="393"/>
      <c r="AOY93" s="394"/>
      <c r="AOZ93" s="395"/>
      <c r="APA93" s="389"/>
      <c r="APB93" s="390"/>
      <c r="APC93" s="391"/>
      <c r="APD93" s="392"/>
      <c r="APE93" s="393"/>
      <c r="APF93" s="394"/>
      <c r="APG93" s="395"/>
      <c r="APH93" s="389"/>
      <c r="API93" s="390"/>
      <c r="APJ93" s="391"/>
      <c r="APK93" s="392"/>
      <c r="APL93" s="393"/>
      <c r="APM93" s="394"/>
      <c r="APN93" s="395"/>
      <c r="APO93" s="389"/>
      <c r="APP93" s="390"/>
      <c r="APQ93" s="391"/>
      <c r="APR93" s="392"/>
      <c r="APS93" s="393"/>
      <c r="APT93" s="394"/>
      <c r="APU93" s="395"/>
      <c r="APV93" s="389"/>
      <c r="APW93" s="390"/>
      <c r="APX93" s="391"/>
      <c r="APY93" s="392"/>
      <c r="APZ93" s="393"/>
      <c r="AQA93" s="394"/>
      <c r="AQB93" s="395"/>
      <c r="AQC93" s="389"/>
      <c r="AQD93" s="390"/>
      <c r="AQE93" s="391"/>
      <c r="AQF93" s="392"/>
      <c r="AQG93" s="393"/>
      <c r="AQH93" s="394"/>
      <c r="AQI93" s="395"/>
      <c r="AQJ93" s="389"/>
      <c r="AQK93" s="390"/>
      <c r="AQL93" s="391"/>
      <c r="AQM93" s="392"/>
      <c r="AQN93" s="393"/>
      <c r="AQO93" s="394"/>
      <c r="AQP93" s="395"/>
      <c r="AQQ93" s="389"/>
      <c r="AQR93" s="390"/>
      <c r="AQS93" s="391"/>
      <c r="AQT93" s="392"/>
      <c r="AQU93" s="393"/>
      <c r="AQV93" s="394"/>
      <c r="AQW93" s="395"/>
      <c r="AQX93" s="389"/>
      <c r="AQY93" s="390"/>
      <c r="AQZ93" s="391"/>
      <c r="ARA93" s="392"/>
      <c r="ARB93" s="393"/>
      <c r="ARC93" s="394"/>
      <c r="ARD93" s="395"/>
      <c r="ARE93" s="389"/>
      <c r="ARF93" s="390"/>
      <c r="ARG93" s="391"/>
      <c r="ARH93" s="392"/>
      <c r="ARI93" s="393"/>
      <c r="ARJ93" s="394"/>
      <c r="ARK93" s="395"/>
      <c r="ARL93" s="389"/>
      <c r="ARM93" s="390"/>
      <c r="ARN93" s="391"/>
      <c r="ARO93" s="392"/>
      <c r="ARP93" s="393"/>
      <c r="ARQ93" s="394"/>
      <c r="ARR93" s="395"/>
      <c r="ARS93" s="389"/>
      <c r="ART93" s="390"/>
      <c r="ARU93" s="391"/>
      <c r="ARV93" s="392"/>
      <c r="ARW93" s="393"/>
      <c r="ARX93" s="394"/>
      <c r="ARY93" s="395"/>
      <c r="ARZ93" s="389"/>
      <c r="ASA93" s="390"/>
      <c r="ASB93" s="391"/>
      <c r="ASC93" s="392"/>
      <c r="ASD93" s="393"/>
      <c r="ASE93" s="394"/>
      <c r="ASF93" s="395"/>
      <c r="ASG93" s="389"/>
      <c r="ASH93" s="390"/>
      <c r="ASI93" s="391"/>
      <c r="ASJ93" s="392"/>
      <c r="ASK93" s="393"/>
      <c r="ASL93" s="394"/>
      <c r="ASM93" s="395"/>
      <c r="ASN93" s="389"/>
      <c r="ASO93" s="390"/>
      <c r="ASP93" s="391"/>
      <c r="ASQ93" s="392"/>
      <c r="ASR93" s="393"/>
      <c r="ASS93" s="394"/>
      <c r="AST93" s="395"/>
      <c r="ASU93" s="389"/>
      <c r="ASV93" s="390"/>
      <c r="ASW93" s="391"/>
      <c r="ASX93" s="392"/>
      <c r="ASY93" s="393"/>
      <c r="ASZ93" s="394"/>
      <c r="ATA93" s="395"/>
      <c r="ATB93" s="389"/>
      <c r="ATC93" s="390"/>
      <c r="ATD93" s="391"/>
      <c r="ATE93" s="392"/>
      <c r="ATF93" s="393"/>
      <c r="ATG93" s="394"/>
      <c r="ATH93" s="395"/>
      <c r="ATI93" s="389"/>
      <c r="ATJ93" s="390"/>
      <c r="ATK93" s="391"/>
      <c r="ATL93" s="392"/>
      <c r="ATM93" s="393"/>
      <c r="ATN93" s="394"/>
      <c r="ATO93" s="395"/>
      <c r="ATP93" s="389"/>
      <c r="ATQ93" s="390"/>
      <c r="ATR93" s="391"/>
      <c r="ATS93" s="392"/>
      <c r="ATT93" s="393"/>
      <c r="ATU93" s="394"/>
      <c r="ATV93" s="395"/>
      <c r="ATW93" s="389"/>
      <c r="ATX93" s="390"/>
      <c r="ATY93" s="391"/>
      <c r="ATZ93" s="392"/>
      <c r="AUA93" s="393"/>
      <c r="AUB93" s="394"/>
      <c r="AUC93" s="395"/>
      <c r="AUD93" s="389"/>
      <c r="AUE93" s="390"/>
      <c r="AUF93" s="391"/>
      <c r="AUG93" s="392"/>
      <c r="AUH93" s="393"/>
      <c r="AUI93" s="394"/>
      <c r="AUJ93" s="395"/>
      <c r="AUK93" s="389"/>
      <c r="AUL93" s="390"/>
      <c r="AUM93" s="391"/>
      <c r="AUN93" s="392"/>
      <c r="AUO93" s="393"/>
      <c r="AUP93" s="394"/>
      <c r="AUQ93" s="395"/>
      <c r="AUR93" s="389"/>
      <c r="AUS93" s="390"/>
      <c r="AUT93" s="391"/>
      <c r="AUU93" s="392"/>
      <c r="AUV93" s="393"/>
      <c r="AUW93" s="394"/>
      <c r="AUX93" s="395"/>
      <c r="AUY93" s="389"/>
      <c r="AUZ93" s="390"/>
      <c r="AVA93" s="391"/>
      <c r="AVB93" s="392"/>
      <c r="AVC93" s="393"/>
      <c r="AVD93" s="394"/>
      <c r="AVE93" s="395"/>
      <c r="AVF93" s="389"/>
      <c r="AVG93" s="390"/>
      <c r="AVH93" s="391"/>
      <c r="AVI93" s="392"/>
      <c r="AVJ93" s="393"/>
      <c r="AVK93" s="394"/>
      <c r="AVL93" s="395"/>
      <c r="AVM93" s="389"/>
      <c r="AVN93" s="390"/>
      <c r="AVO93" s="391"/>
      <c r="AVP93" s="392"/>
      <c r="AVQ93" s="393"/>
      <c r="AVR93" s="394"/>
      <c r="AVS93" s="395"/>
      <c r="AVT93" s="389"/>
      <c r="AVU93" s="390"/>
      <c r="AVV93" s="391"/>
      <c r="AVW93" s="392"/>
      <c r="AVX93" s="393"/>
      <c r="AVY93" s="394"/>
      <c r="AVZ93" s="395"/>
      <c r="AWA93" s="389"/>
      <c r="AWB93" s="390"/>
      <c r="AWC93" s="391"/>
      <c r="AWD93" s="392"/>
      <c r="AWE93" s="393"/>
      <c r="AWF93" s="394"/>
      <c r="AWG93" s="395"/>
      <c r="AWH93" s="389"/>
      <c r="AWI93" s="390"/>
      <c r="AWJ93" s="391"/>
      <c r="AWK93" s="392"/>
      <c r="AWL93" s="393"/>
      <c r="AWM93" s="394"/>
      <c r="AWN93" s="395"/>
      <c r="AWO93" s="389"/>
      <c r="AWP93" s="390"/>
      <c r="AWQ93" s="391"/>
      <c r="AWR93" s="392"/>
      <c r="AWS93" s="393"/>
      <c r="AWT93" s="394"/>
      <c r="AWU93" s="395"/>
      <c r="AWV93" s="389"/>
      <c r="AWW93" s="390"/>
      <c r="AWX93" s="391"/>
      <c r="AWY93" s="392"/>
      <c r="AWZ93" s="393"/>
      <c r="AXA93" s="394"/>
      <c r="AXB93" s="395"/>
      <c r="AXC93" s="389"/>
      <c r="AXD93" s="390"/>
      <c r="AXE93" s="391"/>
      <c r="AXF93" s="392"/>
      <c r="AXG93" s="393"/>
      <c r="AXH93" s="394"/>
      <c r="AXI93" s="395"/>
      <c r="AXJ93" s="389"/>
      <c r="AXK93" s="390"/>
      <c r="AXL93" s="391"/>
      <c r="AXM93" s="392"/>
      <c r="AXN93" s="393"/>
      <c r="AXO93" s="394"/>
      <c r="AXP93" s="395"/>
      <c r="AXQ93" s="389"/>
      <c r="AXR93" s="390"/>
      <c r="AXS93" s="391"/>
      <c r="AXT93" s="392"/>
      <c r="AXU93" s="393"/>
      <c r="AXV93" s="394"/>
      <c r="AXW93" s="395"/>
      <c r="AXX93" s="389"/>
      <c r="AXY93" s="390"/>
      <c r="AXZ93" s="391"/>
      <c r="AYA93" s="392"/>
      <c r="AYB93" s="393"/>
      <c r="AYC93" s="394"/>
      <c r="AYD93" s="395"/>
      <c r="AYE93" s="389"/>
      <c r="AYF93" s="390"/>
      <c r="AYG93" s="391"/>
      <c r="AYH93" s="392"/>
      <c r="AYI93" s="393"/>
      <c r="AYJ93" s="394"/>
      <c r="AYK93" s="395"/>
      <c r="AYL93" s="389"/>
      <c r="AYM93" s="390"/>
      <c r="AYN93" s="391"/>
      <c r="AYO93" s="392"/>
      <c r="AYP93" s="393"/>
      <c r="AYQ93" s="394"/>
      <c r="AYR93" s="395"/>
      <c r="AYS93" s="389"/>
      <c r="AYT93" s="390"/>
      <c r="AYU93" s="391"/>
      <c r="AYV93" s="392"/>
      <c r="AYW93" s="393"/>
      <c r="AYX93" s="394"/>
      <c r="AYY93" s="395"/>
      <c r="AYZ93" s="389"/>
      <c r="AZA93" s="390"/>
      <c r="AZB93" s="391"/>
      <c r="AZC93" s="392"/>
      <c r="AZD93" s="393"/>
      <c r="AZE93" s="394"/>
      <c r="AZF93" s="395"/>
      <c r="AZG93" s="389"/>
      <c r="AZH93" s="390"/>
      <c r="AZI93" s="391"/>
      <c r="AZJ93" s="392"/>
      <c r="AZK93" s="393"/>
      <c r="AZL93" s="394"/>
      <c r="AZM93" s="395"/>
      <c r="AZN93" s="389"/>
      <c r="AZO93" s="390"/>
      <c r="AZP93" s="391"/>
      <c r="AZQ93" s="392"/>
      <c r="AZR93" s="393"/>
      <c r="AZS93" s="394"/>
      <c r="AZT93" s="395"/>
      <c r="AZU93" s="389"/>
      <c r="AZV93" s="390"/>
      <c r="AZW93" s="391"/>
      <c r="AZX93" s="392"/>
      <c r="AZY93" s="393"/>
      <c r="AZZ93" s="394"/>
      <c r="BAA93" s="395"/>
      <c r="BAB93" s="389"/>
      <c r="BAC93" s="390"/>
      <c r="BAD93" s="391"/>
      <c r="BAE93" s="392"/>
      <c r="BAF93" s="393"/>
      <c r="BAG93" s="394"/>
      <c r="BAH93" s="395"/>
      <c r="BAI93" s="389"/>
      <c r="BAJ93" s="390"/>
      <c r="BAK93" s="391"/>
      <c r="BAL93" s="392"/>
      <c r="BAM93" s="393"/>
      <c r="BAN93" s="394"/>
      <c r="BAO93" s="395"/>
      <c r="BAP93" s="389"/>
      <c r="BAQ93" s="390"/>
      <c r="BAR93" s="391"/>
      <c r="BAS93" s="392"/>
      <c r="BAT93" s="393"/>
      <c r="BAU93" s="394"/>
      <c r="BAV93" s="395"/>
      <c r="BAW93" s="389"/>
      <c r="BAX93" s="390"/>
      <c r="BAY93" s="391"/>
      <c r="BAZ93" s="392"/>
      <c r="BBA93" s="393"/>
      <c r="BBB93" s="394"/>
      <c r="BBC93" s="395"/>
      <c r="BBD93" s="389"/>
      <c r="BBE93" s="390"/>
      <c r="BBF93" s="391"/>
      <c r="BBG93" s="392"/>
      <c r="BBH93" s="393"/>
      <c r="BBI93" s="394"/>
      <c r="BBJ93" s="395"/>
      <c r="BBK93" s="389"/>
      <c r="BBL93" s="390"/>
      <c r="BBM93" s="391"/>
      <c r="BBN93" s="392"/>
      <c r="BBO93" s="393"/>
      <c r="BBP93" s="394"/>
      <c r="BBQ93" s="395"/>
      <c r="BBR93" s="389"/>
      <c r="BBS93" s="390"/>
      <c r="BBT93" s="391"/>
      <c r="BBU93" s="392"/>
      <c r="BBV93" s="393"/>
      <c r="BBW93" s="394"/>
      <c r="BBX93" s="395"/>
      <c r="BBY93" s="389"/>
      <c r="BBZ93" s="390"/>
      <c r="BCA93" s="391"/>
      <c r="BCB93" s="392"/>
      <c r="BCC93" s="393"/>
      <c r="BCD93" s="394"/>
      <c r="BCE93" s="395"/>
      <c r="BCF93" s="389"/>
      <c r="BCG93" s="390"/>
      <c r="BCH93" s="391"/>
      <c r="BCI93" s="392"/>
      <c r="BCJ93" s="393"/>
      <c r="BCK93" s="394"/>
      <c r="BCL93" s="395"/>
      <c r="BCM93" s="389"/>
      <c r="BCN93" s="390"/>
      <c r="BCO93" s="391"/>
      <c r="BCP93" s="392"/>
      <c r="BCQ93" s="393"/>
      <c r="BCR93" s="394"/>
      <c r="BCS93" s="395"/>
      <c r="BCT93" s="389"/>
      <c r="BCU93" s="390"/>
      <c r="BCV93" s="391"/>
      <c r="BCW93" s="392"/>
      <c r="BCX93" s="393"/>
      <c r="BCY93" s="394"/>
      <c r="BCZ93" s="395"/>
      <c r="BDA93" s="389"/>
      <c r="BDB93" s="390"/>
      <c r="BDC93" s="391"/>
      <c r="BDD93" s="392"/>
      <c r="BDE93" s="393"/>
      <c r="BDF93" s="394"/>
      <c r="BDG93" s="395"/>
      <c r="BDH93" s="389"/>
      <c r="BDI93" s="390"/>
      <c r="BDJ93" s="391"/>
      <c r="BDK93" s="392"/>
      <c r="BDL93" s="393"/>
      <c r="BDM93" s="394"/>
      <c r="BDN93" s="395"/>
      <c r="BDO93" s="389"/>
      <c r="BDP93" s="390"/>
      <c r="BDQ93" s="391"/>
      <c r="BDR93" s="392"/>
      <c r="BDS93" s="393"/>
      <c r="BDT93" s="394"/>
      <c r="BDU93" s="395"/>
      <c r="BDV93" s="389"/>
      <c r="BDW93" s="390"/>
      <c r="BDX93" s="391"/>
      <c r="BDY93" s="392"/>
      <c r="BDZ93" s="393"/>
      <c r="BEA93" s="394"/>
      <c r="BEB93" s="395"/>
      <c r="BEC93" s="389"/>
      <c r="BED93" s="390"/>
      <c r="BEE93" s="391"/>
      <c r="BEF93" s="392"/>
      <c r="BEG93" s="393"/>
      <c r="BEH93" s="394"/>
      <c r="BEI93" s="395"/>
      <c r="BEJ93" s="389"/>
      <c r="BEK93" s="390"/>
      <c r="BEL93" s="391"/>
      <c r="BEM93" s="392"/>
      <c r="BEN93" s="393"/>
      <c r="BEO93" s="394"/>
      <c r="BEP93" s="395"/>
      <c r="BEQ93" s="389"/>
      <c r="BER93" s="390"/>
      <c r="BES93" s="391"/>
      <c r="BET93" s="392"/>
      <c r="BEU93" s="393"/>
      <c r="BEV93" s="394"/>
      <c r="BEW93" s="395"/>
      <c r="BEX93" s="389"/>
      <c r="BEY93" s="390"/>
      <c r="BEZ93" s="391"/>
      <c r="BFA93" s="392"/>
      <c r="BFB93" s="393"/>
      <c r="BFC93" s="394"/>
      <c r="BFD93" s="395"/>
      <c r="BFE93" s="389"/>
      <c r="BFF93" s="390"/>
      <c r="BFG93" s="391"/>
      <c r="BFH93" s="392"/>
      <c r="BFI93" s="393"/>
      <c r="BFJ93" s="394"/>
      <c r="BFK93" s="395"/>
      <c r="BFL93" s="389"/>
      <c r="BFM93" s="390"/>
      <c r="BFN93" s="391"/>
      <c r="BFO93" s="392"/>
      <c r="BFP93" s="393"/>
      <c r="BFQ93" s="394"/>
      <c r="BFR93" s="395"/>
      <c r="BFS93" s="389"/>
      <c r="BFT93" s="390"/>
      <c r="BFU93" s="391"/>
      <c r="BFV93" s="392"/>
      <c r="BFW93" s="393"/>
      <c r="BFX93" s="394"/>
      <c r="BFY93" s="395"/>
      <c r="BFZ93" s="389"/>
      <c r="BGA93" s="390"/>
      <c r="BGB93" s="391"/>
      <c r="BGC93" s="392"/>
      <c r="BGD93" s="393"/>
      <c r="BGE93" s="394"/>
      <c r="BGF93" s="395"/>
      <c r="BGG93" s="389"/>
      <c r="BGH93" s="390"/>
      <c r="BGI93" s="391"/>
      <c r="BGJ93" s="392"/>
      <c r="BGK93" s="393"/>
      <c r="BGL93" s="394"/>
      <c r="BGM93" s="395"/>
      <c r="BGN93" s="389"/>
      <c r="BGO93" s="390"/>
      <c r="BGP93" s="391"/>
      <c r="BGQ93" s="392"/>
      <c r="BGR93" s="393"/>
      <c r="BGS93" s="394"/>
      <c r="BGT93" s="395"/>
      <c r="BGU93" s="389"/>
      <c r="BGV93" s="390"/>
      <c r="BGW93" s="391"/>
      <c r="BGX93" s="392"/>
      <c r="BGY93" s="393"/>
      <c r="BGZ93" s="394"/>
      <c r="BHA93" s="395"/>
      <c r="BHB93" s="389"/>
      <c r="BHC93" s="390"/>
      <c r="BHD93" s="391"/>
      <c r="BHE93" s="392"/>
      <c r="BHF93" s="393"/>
      <c r="BHG93" s="394"/>
      <c r="BHH93" s="395"/>
      <c r="BHI93" s="389"/>
      <c r="BHJ93" s="390"/>
      <c r="BHK93" s="391"/>
      <c r="BHL93" s="392"/>
      <c r="BHM93" s="393"/>
      <c r="BHN93" s="394"/>
      <c r="BHO93" s="395"/>
      <c r="BHP93" s="389"/>
      <c r="BHQ93" s="390"/>
      <c r="BHR93" s="391"/>
      <c r="BHS93" s="392"/>
      <c r="BHT93" s="393"/>
      <c r="BHU93" s="394"/>
      <c r="BHV93" s="395"/>
      <c r="BHW93" s="389"/>
      <c r="BHX93" s="390"/>
      <c r="BHY93" s="391"/>
      <c r="BHZ93" s="392"/>
      <c r="BIA93" s="393"/>
      <c r="BIB93" s="394"/>
      <c r="BIC93" s="395"/>
      <c r="BID93" s="389"/>
      <c r="BIE93" s="390"/>
      <c r="BIF93" s="391"/>
      <c r="BIG93" s="392"/>
      <c r="BIH93" s="393"/>
      <c r="BII93" s="394"/>
      <c r="BIJ93" s="395"/>
      <c r="BIK93" s="389"/>
      <c r="BIL93" s="390"/>
      <c r="BIM93" s="391"/>
      <c r="BIN93" s="392"/>
      <c r="BIO93" s="393"/>
      <c r="BIP93" s="394"/>
      <c r="BIQ93" s="395"/>
      <c r="BIR93" s="389"/>
      <c r="BIS93" s="390"/>
      <c r="BIT93" s="391"/>
      <c r="BIU93" s="392"/>
      <c r="BIV93" s="393"/>
      <c r="BIW93" s="394"/>
      <c r="BIX93" s="395"/>
      <c r="BIY93" s="389"/>
      <c r="BIZ93" s="390"/>
      <c r="BJA93" s="391"/>
      <c r="BJB93" s="392"/>
      <c r="BJC93" s="393"/>
      <c r="BJD93" s="394"/>
      <c r="BJE93" s="395"/>
      <c r="BJF93" s="389"/>
      <c r="BJG93" s="390"/>
      <c r="BJH93" s="391"/>
      <c r="BJI93" s="392"/>
      <c r="BJJ93" s="393"/>
      <c r="BJK93" s="394"/>
      <c r="BJL93" s="395"/>
      <c r="BJM93" s="389"/>
      <c r="BJN93" s="390"/>
      <c r="BJO93" s="391"/>
      <c r="BJP93" s="392"/>
      <c r="BJQ93" s="393"/>
      <c r="BJR93" s="394"/>
      <c r="BJS93" s="395"/>
      <c r="BJT93" s="389"/>
      <c r="BJU93" s="390"/>
      <c r="BJV93" s="391"/>
      <c r="BJW93" s="392"/>
      <c r="BJX93" s="393"/>
      <c r="BJY93" s="394"/>
      <c r="BJZ93" s="395"/>
      <c r="BKA93" s="389"/>
      <c r="BKB93" s="390"/>
      <c r="BKC93" s="391"/>
      <c r="BKD93" s="392"/>
      <c r="BKE93" s="393"/>
      <c r="BKF93" s="394"/>
      <c r="BKG93" s="395"/>
      <c r="BKH93" s="389"/>
      <c r="BKI93" s="390"/>
      <c r="BKJ93" s="391"/>
      <c r="BKK93" s="392"/>
      <c r="BKL93" s="393"/>
      <c r="BKM93" s="394"/>
      <c r="BKN93" s="395"/>
      <c r="BKO93" s="389"/>
      <c r="BKP93" s="390"/>
      <c r="BKQ93" s="391"/>
      <c r="BKR93" s="392"/>
      <c r="BKS93" s="393"/>
      <c r="BKT93" s="394"/>
      <c r="BKU93" s="395"/>
      <c r="BKV93" s="389"/>
      <c r="BKW93" s="390"/>
      <c r="BKX93" s="391"/>
      <c r="BKY93" s="392"/>
      <c r="BKZ93" s="393"/>
      <c r="BLA93" s="394"/>
      <c r="BLB93" s="395"/>
      <c r="BLC93" s="389"/>
      <c r="BLD93" s="390"/>
      <c r="BLE93" s="391"/>
      <c r="BLF93" s="392"/>
      <c r="BLG93" s="393"/>
      <c r="BLH93" s="394"/>
      <c r="BLI93" s="395"/>
      <c r="BLJ93" s="389"/>
      <c r="BLK93" s="390"/>
      <c r="BLL93" s="391"/>
      <c r="BLM93" s="392"/>
      <c r="BLN93" s="393"/>
      <c r="BLO93" s="394"/>
      <c r="BLP93" s="395"/>
      <c r="BLQ93" s="389"/>
      <c r="BLR93" s="390"/>
      <c r="BLS93" s="391"/>
      <c r="BLT93" s="392"/>
      <c r="BLU93" s="393"/>
      <c r="BLV93" s="394"/>
      <c r="BLW93" s="395"/>
      <c r="BLX93" s="389"/>
      <c r="BLY93" s="390"/>
      <c r="BLZ93" s="391"/>
      <c r="BMA93" s="392"/>
      <c r="BMB93" s="393"/>
      <c r="BMC93" s="394"/>
      <c r="BMD93" s="395"/>
      <c r="BME93" s="389"/>
      <c r="BMF93" s="390"/>
      <c r="BMG93" s="391"/>
      <c r="BMH93" s="392"/>
      <c r="BMI93" s="393"/>
      <c r="BMJ93" s="394"/>
      <c r="BMK93" s="395"/>
      <c r="BML93" s="389"/>
      <c r="BMM93" s="390"/>
      <c r="BMN93" s="391"/>
      <c r="BMO93" s="392"/>
      <c r="BMP93" s="393"/>
      <c r="BMQ93" s="394"/>
      <c r="BMR93" s="395"/>
      <c r="BMS93" s="389"/>
      <c r="BMT93" s="390"/>
      <c r="BMU93" s="391"/>
      <c r="BMV93" s="392"/>
      <c r="BMW93" s="393"/>
      <c r="BMX93" s="394"/>
      <c r="BMY93" s="395"/>
      <c r="BMZ93" s="389"/>
      <c r="BNA93" s="390"/>
      <c r="BNB93" s="391"/>
      <c r="BNC93" s="392"/>
      <c r="BND93" s="393"/>
      <c r="BNE93" s="394"/>
      <c r="BNF93" s="395"/>
      <c r="BNG93" s="389"/>
      <c r="BNH93" s="390"/>
      <c r="BNI93" s="391"/>
      <c r="BNJ93" s="392"/>
      <c r="BNK93" s="393"/>
      <c r="BNL93" s="394"/>
      <c r="BNM93" s="395"/>
      <c r="BNN93" s="389"/>
      <c r="BNO93" s="390"/>
      <c r="BNP93" s="391"/>
      <c r="BNQ93" s="392"/>
      <c r="BNR93" s="393"/>
      <c r="BNS93" s="394"/>
      <c r="BNT93" s="395"/>
      <c r="BNU93" s="389"/>
      <c r="BNV93" s="390"/>
      <c r="BNW93" s="391"/>
      <c r="BNX93" s="392"/>
      <c r="BNY93" s="393"/>
      <c r="BNZ93" s="394"/>
      <c r="BOA93" s="395"/>
      <c r="BOB93" s="389"/>
      <c r="BOC93" s="390"/>
      <c r="BOD93" s="391"/>
      <c r="BOE93" s="392"/>
      <c r="BOF93" s="393"/>
      <c r="BOG93" s="394"/>
      <c r="BOH93" s="395"/>
      <c r="BOI93" s="389"/>
      <c r="BOJ93" s="390"/>
      <c r="BOK93" s="391"/>
      <c r="BOL93" s="392"/>
      <c r="BOM93" s="393"/>
      <c r="BON93" s="394"/>
      <c r="BOO93" s="395"/>
      <c r="BOP93" s="389"/>
      <c r="BOQ93" s="390"/>
      <c r="BOR93" s="391"/>
      <c r="BOS93" s="392"/>
      <c r="BOT93" s="393"/>
      <c r="BOU93" s="394"/>
      <c r="BOV93" s="395"/>
      <c r="BOW93" s="389"/>
      <c r="BOX93" s="390"/>
      <c r="BOY93" s="391"/>
      <c r="BOZ93" s="392"/>
      <c r="BPA93" s="393"/>
      <c r="BPB93" s="394"/>
      <c r="BPC93" s="395"/>
      <c r="BPD93" s="389"/>
      <c r="BPE93" s="390"/>
      <c r="BPF93" s="391"/>
      <c r="BPG93" s="392"/>
      <c r="BPH93" s="393"/>
      <c r="BPI93" s="394"/>
      <c r="BPJ93" s="395"/>
      <c r="BPK93" s="389"/>
      <c r="BPL93" s="390"/>
      <c r="BPM93" s="391"/>
      <c r="BPN93" s="392"/>
      <c r="BPO93" s="393"/>
      <c r="BPP93" s="394"/>
      <c r="BPQ93" s="395"/>
      <c r="BPR93" s="389"/>
      <c r="BPS93" s="390"/>
      <c r="BPT93" s="391"/>
      <c r="BPU93" s="392"/>
      <c r="BPV93" s="393"/>
      <c r="BPW93" s="394"/>
      <c r="BPX93" s="395"/>
      <c r="BPY93" s="389"/>
      <c r="BPZ93" s="390"/>
      <c r="BQA93" s="391"/>
      <c r="BQB93" s="392"/>
      <c r="BQC93" s="393"/>
      <c r="BQD93" s="394"/>
      <c r="BQE93" s="395"/>
      <c r="BQF93" s="389"/>
      <c r="BQG93" s="390"/>
      <c r="BQH93" s="391"/>
      <c r="BQI93" s="392"/>
      <c r="BQJ93" s="393"/>
      <c r="BQK93" s="394"/>
      <c r="BQL93" s="395"/>
      <c r="BQM93" s="389"/>
      <c r="BQN93" s="390"/>
      <c r="BQO93" s="391"/>
      <c r="BQP93" s="392"/>
      <c r="BQQ93" s="393"/>
      <c r="BQR93" s="394"/>
      <c r="BQS93" s="395"/>
      <c r="BQT93" s="389"/>
      <c r="BQU93" s="390"/>
      <c r="BQV93" s="391"/>
      <c r="BQW93" s="392"/>
      <c r="BQX93" s="393"/>
      <c r="BQY93" s="394"/>
      <c r="BQZ93" s="395"/>
      <c r="BRA93" s="389"/>
      <c r="BRB93" s="390"/>
      <c r="BRC93" s="391"/>
      <c r="BRD93" s="392"/>
      <c r="BRE93" s="393"/>
      <c r="BRF93" s="394"/>
      <c r="BRG93" s="395"/>
      <c r="BRH93" s="389"/>
      <c r="BRI93" s="390"/>
      <c r="BRJ93" s="391"/>
      <c r="BRK93" s="392"/>
      <c r="BRL93" s="393"/>
      <c r="BRM93" s="394"/>
      <c r="BRN93" s="395"/>
      <c r="BRO93" s="389"/>
      <c r="BRP93" s="390"/>
      <c r="BRQ93" s="391"/>
      <c r="BRR93" s="392"/>
      <c r="BRS93" s="393"/>
      <c r="BRT93" s="394"/>
      <c r="BRU93" s="395"/>
      <c r="BRV93" s="389"/>
      <c r="BRW93" s="390"/>
      <c r="BRX93" s="391"/>
      <c r="BRY93" s="392"/>
      <c r="BRZ93" s="393"/>
      <c r="BSA93" s="394"/>
      <c r="BSB93" s="395"/>
      <c r="BSC93" s="389"/>
      <c r="BSD93" s="390"/>
      <c r="BSE93" s="391"/>
      <c r="BSF93" s="392"/>
      <c r="BSG93" s="393"/>
      <c r="BSH93" s="394"/>
      <c r="BSI93" s="395"/>
      <c r="BSJ93" s="389"/>
      <c r="BSK93" s="390"/>
      <c r="BSL93" s="391"/>
      <c r="BSM93" s="392"/>
      <c r="BSN93" s="393"/>
      <c r="BSO93" s="394"/>
      <c r="BSP93" s="395"/>
      <c r="BSQ93" s="389"/>
      <c r="BSR93" s="390"/>
      <c r="BSS93" s="391"/>
      <c r="BST93" s="392"/>
      <c r="BSU93" s="393"/>
      <c r="BSV93" s="394"/>
      <c r="BSW93" s="395"/>
      <c r="BSX93" s="389"/>
      <c r="BSY93" s="390"/>
      <c r="BSZ93" s="391"/>
      <c r="BTA93" s="392"/>
      <c r="BTB93" s="393"/>
      <c r="BTC93" s="394"/>
      <c r="BTD93" s="395"/>
      <c r="BTE93" s="389"/>
      <c r="BTF93" s="390"/>
      <c r="BTG93" s="391"/>
      <c r="BTH93" s="392"/>
      <c r="BTI93" s="393"/>
      <c r="BTJ93" s="394"/>
      <c r="BTK93" s="395"/>
      <c r="BTL93" s="389"/>
      <c r="BTM93" s="390"/>
      <c r="BTN93" s="391"/>
      <c r="BTO93" s="392"/>
      <c r="BTP93" s="393"/>
      <c r="BTQ93" s="394"/>
      <c r="BTR93" s="395"/>
      <c r="BTS93" s="389"/>
      <c r="BTT93" s="390"/>
      <c r="BTU93" s="391"/>
      <c r="BTV93" s="392"/>
      <c r="BTW93" s="393"/>
      <c r="BTX93" s="394"/>
      <c r="BTY93" s="395"/>
      <c r="BTZ93" s="389"/>
      <c r="BUA93" s="390"/>
      <c r="BUB93" s="391"/>
      <c r="BUC93" s="392"/>
      <c r="BUD93" s="393"/>
      <c r="BUE93" s="394"/>
      <c r="BUF93" s="395"/>
      <c r="BUG93" s="389"/>
      <c r="BUH93" s="390"/>
      <c r="BUI93" s="391"/>
      <c r="BUJ93" s="392"/>
      <c r="BUK93" s="393"/>
      <c r="BUL93" s="394"/>
      <c r="BUM93" s="395"/>
      <c r="BUN93" s="389"/>
      <c r="BUO93" s="390"/>
      <c r="BUP93" s="391"/>
      <c r="BUQ93" s="392"/>
      <c r="BUR93" s="393"/>
      <c r="BUS93" s="394"/>
      <c r="BUT93" s="395"/>
      <c r="BUU93" s="389"/>
      <c r="BUV93" s="390"/>
      <c r="BUW93" s="391"/>
      <c r="BUX93" s="392"/>
      <c r="BUY93" s="393"/>
      <c r="BUZ93" s="394"/>
      <c r="BVA93" s="395"/>
      <c r="BVB93" s="389"/>
      <c r="BVC93" s="390"/>
      <c r="BVD93" s="391"/>
      <c r="BVE93" s="392"/>
      <c r="BVF93" s="393"/>
      <c r="BVG93" s="394"/>
      <c r="BVH93" s="395"/>
      <c r="BVI93" s="389"/>
      <c r="BVJ93" s="390"/>
      <c r="BVK93" s="391"/>
      <c r="BVL93" s="392"/>
      <c r="BVM93" s="393"/>
      <c r="BVN93" s="394"/>
      <c r="BVO93" s="395"/>
      <c r="BVP93" s="389"/>
      <c r="BVQ93" s="390"/>
      <c r="BVR93" s="391"/>
      <c r="BVS93" s="392"/>
      <c r="BVT93" s="393"/>
      <c r="BVU93" s="394"/>
      <c r="BVV93" s="395"/>
      <c r="BVW93" s="389"/>
      <c r="BVX93" s="390"/>
      <c r="BVY93" s="391"/>
      <c r="BVZ93" s="392"/>
      <c r="BWA93" s="393"/>
      <c r="BWB93" s="394"/>
      <c r="BWC93" s="395"/>
      <c r="BWD93" s="389"/>
      <c r="BWE93" s="390"/>
      <c r="BWF93" s="391"/>
      <c r="BWG93" s="392"/>
      <c r="BWH93" s="393"/>
      <c r="BWI93" s="394"/>
      <c r="BWJ93" s="395"/>
      <c r="BWK93" s="389"/>
      <c r="BWL93" s="390"/>
      <c r="BWM93" s="391"/>
      <c r="BWN93" s="392"/>
      <c r="BWO93" s="393"/>
      <c r="BWP93" s="394"/>
      <c r="BWQ93" s="395"/>
      <c r="BWR93" s="389"/>
      <c r="BWS93" s="390"/>
      <c r="BWT93" s="391"/>
      <c r="BWU93" s="392"/>
      <c r="BWV93" s="393"/>
      <c r="BWW93" s="394"/>
      <c r="BWX93" s="395"/>
      <c r="BWY93" s="389"/>
      <c r="BWZ93" s="390"/>
      <c r="BXA93" s="391"/>
      <c r="BXB93" s="392"/>
      <c r="BXC93" s="393"/>
      <c r="BXD93" s="394"/>
      <c r="BXE93" s="395"/>
      <c r="BXF93" s="389"/>
      <c r="BXG93" s="390"/>
      <c r="BXH93" s="391"/>
      <c r="BXI93" s="392"/>
      <c r="BXJ93" s="393"/>
      <c r="BXK93" s="394"/>
      <c r="BXL93" s="395"/>
      <c r="BXM93" s="389"/>
      <c r="BXN93" s="390"/>
      <c r="BXO93" s="391"/>
      <c r="BXP93" s="392"/>
      <c r="BXQ93" s="393"/>
      <c r="BXR93" s="394"/>
      <c r="BXS93" s="395"/>
      <c r="BXT93" s="389"/>
      <c r="BXU93" s="390"/>
      <c r="BXV93" s="391"/>
      <c r="BXW93" s="392"/>
      <c r="BXX93" s="393"/>
      <c r="BXY93" s="394"/>
      <c r="BXZ93" s="395"/>
      <c r="BYA93" s="389"/>
      <c r="BYB93" s="390"/>
      <c r="BYC93" s="391"/>
      <c r="BYD93" s="392"/>
      <c r="BYE93" s="393"/>
      <c r="BYF93" s="394"/>
      <c r="BYG93" s="395"/>
      <c r="BYH93" s="389"/>
      <c r="BYI93" s="390"/>
      <c r="BYJ93" s="391"/>
      <c r="BYK93" s="392"/>
      <c r="BYL93" s="393"/>
      <c r="BYM93" s="394"/>
      <c r="BYN93" s="395"/>
      <c r="BYO93" s="389"/>
      <c r="BYP93" s="390"/>
      <c r="BYQ93" s="391"/>
      <c r="BYR93" s="392"/>
      <c r="BYS93" s="393"/>
      <c r="BYT93" s="394"/>
      <c r="BYU93" s="395"/>
      <c r="BYV93" s="389"/>
      <c r="BYW93" s="390"/>
      <c r="BYX93" s="391"/>
      <c r="BYY93" s="392"/>
      <c r="BYZ93" s="393"/>
      <c r="BZA93" s="394"/>
      <c r="BZB93" s="395"/>
      <c r="BZC93" s="389"/>
      <c r="BZD93" s="390"/>
      <c r="BZE93" s="391"/>
      <c r="BZF93" s="392"/>
      <c r="BZG93" s="393"/>
      <c r="BZH93" s="394"/>
      <c r="BZI93" s="395"/>
      <c r="BZJ93" s="389"/>
      <c r="BZK93" s="390"/>
      <c r="BZL93" s="391"/>
      <c r="BZM93" s="392"/>
      <c r="BZN93" s="393"/>
      <c r="BZO93" s="394"/>
      <c r="BZP93" s="395"/>
      <c r="BZQ93" s="389"/>
      <c r="BZR93" s="390"/>
      <c r="BZS93" s="391"/>
      <c r="BZT93" s="392"/>
      <c r="BZU93" s="393"/>
      <c r="BZV93" s="394"/>
      <c r="BZW93" s="395"/>
      <c r="BZX93" s="389"/>
      <c r="BZY93" s="390"/>
      <c r="BZZ93" s="391"/>
      <c r="CAA93" s="392"/>
      <c r="CAB93" s="393"/>
      <c r="CAC93" s="394"/>
      <c r="CAD93" s="395"/>
      <c r="CAE93" s="389"/>
      <c r="CAF93" s="390"/>
      <c r="CAG93" s="391"/>
      <c r="CAH93" s="392"/>
      <c r="CAI93" s="393"/>
      <c r="CAJ93" s="394"/>
      <c r="CAK93" s="395"/>
      <c r="CAL93" s="389"/>
      <c r="CAM93" s="390"/>
      <c r="CAN93" s="391"/>
      <c r="CAO93" s="392"/>
      <c r="CAP93" s="393"/>
      <c r="CAQ93" s="394"/>
      <c r="CAR93" s="395"/>
      <c r="CAS93" s="389"/>
      <c r="CAT93" s="390"/>
      <c r="CAU93" s="391"/>
      <c r="CAV93" s="392"/>
      <c r="CAW93" s="393"/>
      <c r="CAX93" s="394"/>
      <c r="CAY93" s="395"/>
      <c r="CAZ93" s="389"/>
      <c r="CBA93" s="390"/>
      <c r="CBB93" s="391"/>
      <c r="CBC93" s="392"/>
      <c r="CBD93" s="393"/>
      <c r="CBE93" s="394"/>
      <c r="CBF93" s="395"/>
      <c r="CBG93" s="389"/>
      <c r="CBH93" s="390"/>
      <c r="CBI93" s="391"/>
      <c r="CBJ93" s="392"/>
      <c r="CBK93" s="393"/>
      <c r="CBL93" s="394"/>
      <c r="CBM93" s="395"/>
      <c r="CBN93" s="389"/>
      <c r="CBO93" s="390"/>
      <c r="CBP93" s="391"/>
      <c r="CBQ93" s="392"/>
      <c r="CBR93" s="393"/>
      <c r="CBS93" s="394"/>
      <c r="CBT93" s="395"/>
      <c r="CBU93" s="389"/>
      <c r="CBV93" s="390"/>
      <c r="CBW93" s="391"/>
      <c r="CBX93" s="392"/>
      <c r="CBY93" s="393"/>
      <c r="CBZ93" s="394"/>
      <c r="CCA93" s="395"/>
      <c r="CCB93" s="389"/>
      <c r="CCC93" s="390"/>
      <c r="CCD93" s="391"/>
      <c r="CCE93" s="392"/>
      <c r="CCF93" s="393"/>
      <c r="CCG93" s="394"/>
      <c r="CCH93" s="395"/>
      <c r="CCI93" s="389"/>
      <c r="CCJ93" s="390"/>
      <c r="CCK93" s="391"/>
      <c r="CCL93" s="392"/>
      <c r="CCM93" s="393"/>
      <c r="CCN93" s="394"/>
      <c r="CCO93" s="395"/>
      <c r="CCP93" s="389"/>
      <c r="CCQ93" s="390"/>
      <c r="CCR93" s="391"/>
      <c r="CCS93" s="392"/>
      <c r="CCT93" s="393"/>
      <c r="CCU93" s="394"/>
      <c r="CCV93" s="395"/>
      <c r="CCW93" s="389"/>
      <c r="CCX93" s="390"/>
      <c r="CCY93" s="391"/>
      <c r="CCZ93" s="392"/>
      <c r="CDA93" s="393"/>
      <c r="CDB93" s="394"/>
      <c r="CDC93" s="395"/>
      <c r="CDD93" s="389"/>
      <c r="CDE93" s="390"/>
      <c r="CDF93" s="391"/>
      <c r="CDG93" s="392"/>
      <c r="CDH93" s="393"/>
      <c r="CDI93" s="394"/>
      <c r="CDJ93" s="395"/>
      <c r="CDK93" s="389"/>
      <c r="CDL93" s="390"/>
      <c r="CDM93" s="391"/>
      <c r="CDN93" s="392"/>
      <c r="CDO93" s="393"/>
      <c r="CDP93" s="394"/>
      <c r="CDQ93" s="395"/>
      <c r="CDR93" s="389"/>
      <c r="CDS93" s="390"/>
      <c r="CDT93" s="391"/>
      <c r="CDU93" s="392"/>
      <c r="CDV93" s="393"/>
      <c r="CDW93" s="394"/>
      <c r="CDX93" s="395"/>
      <c r="CDY93" s="389"/>
      <c r="CDZ93" s="390"/>
      <c r="CEA93" s="391"/>
      <c r="CEB93" s="392"/>
      <c r="CEC93" s="393"/>
      <c r="CED93" s="394"/>
      <c r="CEE93" s="395"/>
      <c r="CEF93" s="389"/>
      <c r="CEG93" s="390"/>
      <c r="CEH93" s="391"/>
      <c r="CEI93" s="392"/>
      <c r="CEJ93" s="393"/>
      <c r="CEK93" s="394"/>
      <c r="CEL93" s="395"/>
      <c r="CEM93" s="389"/>
      <c r="CEN93" s="390"/>
      <c r="CEO93" s="391"/>
      <c r="CEP93" s="392"/>
      <c r="CEQ93" s="393"/>
      <c r="CER93" s="394"/>
      <c r="CES93" s="395"/>
      <c r="CET93" s="389"/>
      <c r="CEU93" s="390"/>
      <c r="CEV93" s="391"/>
      <c r="CEW93" s="392"/>
      <c r="CEX93" s="393"/>
      <c r="CEY93" s="394"/>
      <c r="CEZ93" s="395"/>
      <c r="CFA93" s="389"/>
      <c r="CFB93" s="390"/>
      <c r="CFC93" s="391"/>
      <c r="CFD93" s="392"/>
      <c r="CFE93" s="393"/>
      <c r="CFF93" s="394"/>
      <c r="CFG93" s="395"/>
      <c r="CFH93" s="389"/>
      <c r="CFI93" s="390"/>
      <c r="CFJ93" s="391"/>
      <c r="CFK93" s="392"/>
      <c r="CFL93" s="393"/>
      <c r="CFM93" s="394"/>
      <c r="CFN93" s="395"/>
      <c r="CFO93" s="389"/>
      <c r="CFP93" s="390"/>
      <c r="CFQ93" s="391"/>
      <c r="CFR93" s="392"/>
      <c r="CFS93" s="393"/>
      <c r="CFT93" s="394"/>
      <c r="CFU93" s="395"/>
      <c r="CFV93" s="389"/>
      <c r="CFW93" s="390"/>
      <c r="CFX93" s="391"/>
      <c r="CFY93" s="392"/>
      <c r="CFZ93" s="393"/>
      <c r="CGA93" s="394"/>
      <c r="CGB93" s="395"/>
      <c r="CGC93" s="389"/>
      <c r="CGD93" s="390"/>
      <c r="CGE93" s="391"/>
      <c r="CGF93" s="392"/>
      <c r="CGG93" s="393"/>
      <c r="CGH93" s="394"/>
      <c r="CGI93" s="395"/>
      <c r="CGJ93" s="389"/>
      <c r="CGK93" s="390"/>
      <c r="CGL93" s="391"/>
      <c r="CGM93" s="392"/>
      <c r="CGN93" s="393"/>
      <c r="CGO93" s="394"/>
      <c r="CGP93" s="395"/>
      <c r="CGQ93" s="389"/>
      <c r="CGR93" s="390"/>
      <c r="CGS93" s="391"/>
      <c r="CGT93" s="392"/>
      <c r="CGU93" s="393"/>
      <c r="CGV93" s="394"/>
      <c r="CGW93" s="395"/>
      <c r="CGX93" s="389"/>
      <c r="CGY93" s="390"/>
      <c r="CGZ93" s="391"/>
      <c r="CHA93" s="392"/>
      <c r="CHB93" s="393"/>
      <c r="CHC93" s="394"/>
      <c r="CHD93" s="395"/>
      <c r="CHE93" s="389"/>
      <c r="CHF93" s="390"/>
      <c r="CHG93" s="391"/>
      <c r="CHH93" s="392"/>
      <c r="CHI93" s="393"/>
      <c r="CHJ93" s="394"/>
      <c r="CHK93" s="395"/>
      <c r="CHL93" s="389"/>
      <c r="CHM93" s="390"/>
      <c r="CHN93" s="391"/>
      <c r="CHO93" s="392"/>
      <c r="CHP93" s="393"/>
      <c r="CHQ93" s="394"/>
      <c r="CHR93" s="395"/>
      <c r="CHS93" s="389"/>
      <c r="CHT93" s="390"/>
      <c r="CHU93" s="391"/>
      <c r="CHV93" s="392"/>
      <c r="CHW93" s="393"/>
      <c r="CHX93" s="394"/>
      <c r="CHY93" s="395"/>
      <c r="CHZ93" s="389"/>
      <c r="CIA93" s="390"/>
      <c r="CIB93" s="391"/>
      <c r="CIC93" s="392"/>
      <c r="CID93" s="393"/>
      <c r="CIE93" s="394"/>
      <c r="CIF93" s="395"/>
      <c r="CIG93" s="389"/>
      <c r="CIH93" s="390"/>
      <c r="CII93" s="391"/>
      <c r="CIJ93" s="392"/>
      <c r="CIK93" s="393"/>
      <c r="CIL93" s="394"/>
      <c r="CIM93" s="395"/>
      <c r="CIN93" s="389"/>
      <c r="CIO93" s="390"/>
      <c r="CIP93" s="391"/>
      <c r="CIQ93" s="392"/>
      <c r="CIR93" s="393"/>
      <c r="CIS93" s="394"/>
      <c r="CIT93" s="395"/>
      <c r="CIU93" s="389"/>
      <c r="CIV93" s="390"/>
      <c r="CIW93" s="391"/>
      <c r="CIX93" s="392"/>
      <c r="CIY93" s="393"/>
      <c r="CIZ93" s="394"/>
      <c r="CJA93" s="395"/>
      <c r="CJB93" s="389"/>
      <c r="CJC93" s="390"/>
      <c r="CJD93" s="391"/>
      <c r="CJE93" s="392"/>
      <c r="CJF93" s="393"/>
      <c r="CJG93" s="394"/>
      <c r="CJH93" s="395"/>
      <c r="CJI93" s="389"/>
      <c r="CJJ93" s="390"/>
      <c r="CJK93" s="391"/>
      <c r="CJL93" s="392"/>
      <c r="CJM93" s="393"/>
      <c r="CJN93" s="394"/>
      <c r="CJO93" s="395"/>
      <c r="CJP93" s="389"/>
      <c r="CJQ93" s="390"/>
      <c r="CJR93" s="391"/>
      <c r="CJS93" s="392"/>
      <c r="CJT93" s="393"/>
      <c r="CJU93" s="394"/>
      <c r="CJV93" s="395"/>
      <c r="CJW93" s="389"/>
      <c r="CJX93" s="390"/>
      <c r="CJY93" s="391"/>
      <c r="CJZ93" s="392"/>
      <c r="CKA93" s="393"/>
      <c r="CKB93" s="394"/>
      <c r="CKC93" s="395"/>
      <c r="CKD93" s="389"/>
      <c r="CKE93" s="390"/>
      <c r="CKF93" s="391"/>
      <c r="CKG93" s="392"/>
      <c r="CKH93" s="393"/>
      <c r="CKI93" s="394"/>
      <c r="CKJ93" s="395"/>
      <c r="CKK93" s="389"/>
      <c r="CKL93" s="390"/>
      <c r="CKM93" s="391"/>
      <c r="CKN93" s="392"/>
      <c r="CKO93" s="393"/>
      <c r="CKP93" s="394"/>
      <c r="CKQ93" s="395"/>
      <c r="CKR93" s="389"/>
      <c r="CKS93" s="390"/>
      <c r="CKT93" s="391"/>
      <c r="CKU93" s="392"/>
      <c r="CKV93" s="393"/>
      <c r="CKW93" s="394"/>
      <c r="CKX93" s="395"/>
      <c r="CKY93" s="389"/>
      <c r="CKZ93" s="390"/>
      <c r="CLA93" s="391"/>
      <c r="CLB93" s="392"/>
      <c r="CLC93" s="393"/>
      <c r="CLD93" s="394"/>
      <c r="CLE93" s="395"/>
      <c r="CLF93" s="389"/>
      <c r="CLG93" s="390"/>
      <c r="CLH93" s="391"/>
      <c r="CLI93" s="392"/>
      <c r="CLJ93" s="393"/>
      <c r="CLK93" s="394"/>
      <c r="CLL93" s="395"/>
      <c r="CLM93" s="389"/>
      <c r="CLN93" s="390"/>
      <c r="CLO93" s="391"/>
      <c r="CLP93" s="392"/>
      <c r="CLQ93" s="393"/>
      <c r="CLR93" s="394"/>
      <c r="CLS93" s="395"/>
      <c r="CLT93" s="389"/>
      <c r="CLU93" s="390"/>
      <c r="CLV93" s="391"/>
      <c r="CLW93" s="392"/>
      <c r="CLX93" s="393"/>
      <c r="CLY93" s="394"/>
      <c r="CLZ93" s="395"/>
      <c r="CMA93" s="389"/>
      <c r="CMB93" s="390"/>
      <c r="CMC93" s="391"/>
      <c r="CMD93" s="392"/>
      <c r="CME93" s="393"/>
      <c r="CMF93" s="394"/>
      <c r="CMG93" s="395"/>
      <c r="CMH93" s="389"/>
      <c r="CMI93" s="390"/>
      <c r="CMJ93" s="391"/>
      <c r="CMK93" s="392"/>
      <c r="CML93" s="393"/>
      <c r="CMM93" s="394"/>
      <c r="CMN93" s="395"/>
      <c r="CMO93" s="389"/>
      <c r="CMP93" s="390"/>
      <c r="CMQ93" s="391"/>
      <c r="CMR93" s="392"/>
      <c r="CMS93" s="393"/>
      <c r="CMT93" s="394"/>
      <c r="CMU93" s="395"/>
      <c r="CMV93" s="389"/>
      <c r="CMW93" s="390"/>
      <c r="CMX93" s="391"/>
      <c r="CMY93" s="392"/>
      <c r="CMZ93" s="393"/>
      <c r="CNA93" s="394"/>
      <c r="CNB93" s="395"/>
      <c r="CNC93" s="389"/>
      <c r="CND93" s="390"/>
      <c r="CNE93" s="391"/>
      <c r="CNF93" s="392"/>
      <c r="CNG93" s="393"/>
      <c r="CNH93" s="394"/>
      <c r="CNI93" s="395"/>
      <c r="CNJ93" s="389"/>
      <c r="CNK93" s="390"/>
      <c r="CNL93" s="391"/>
      <c r="CNM93" s="392"/>
      <c r="CNN93" s="393"/>
      <c r="CNO93" s="394"/>
      <c r="CNP93" s="395"/>
      <c r="CNQ93" s="389"/>
      <c r="CNR93" s="390"/>
      <c r="CNS93" s="391"/>
      <c r="CNT93" s="392"/>
      <c r="CNU93" s="393"/>
      <c r="CNV93" s="394"/>
      <c r="CNW93" s="395"/>
      <c r="CNX93" s="389"/>
      <c r="CNY93" s="390"/>
      <c r="CNZ93" s="391"/>
      <c r="COA93" s="392"/>
      <c r="COB93" s="393"/>
      <c r="COC93" s="394"/>
      <c r="COD93" s="395"/>
      <c r="COE93" s="389"/>
      <c r="COF93" s="390"/>
      <c r="COG93" s="391"/>
      <c r="COH93" s="392"/>
      <c r="COI93" s="393"/>
      <c r="COJ93" s="394"/>
      <c r="COK93" s="395"/>
      <c r="COL93" s="389"/>
      <c r="COM93" s="390"/>
      <c r="CON93" s="391"/>
      <c r="COO93" s="392"/>
      <c r="COP93" s="393"/>
      <c r="COQ93" s="394"/>
      <c r="COR93" s="395"/>
      <c r="COS93" s="389"/>
      <c r="COT93" s="390"/>
      <c r="COU93" s="391"/>
      <c r="COV93" s="392"/>
      <c r="COW93" s="393"/>
      <c r="COX93" s="394"/>
      <c r="COY93" s="395"/>
      <c r="COZ93" s="389"/>
      <c r="CPA93" s="390"/>
      <c r="CPB93" s="391"/>
      <c r="CPC93" s="392"/>
      <c r="CPD93" s="393"/>
      <c r="CPE93" s="394"/>
      <c r="CPF93" s="395"/>
      <c r="CPG93" s="389"/>
      <c r="CPH93" s="390"/>
      <c r="CPI93" s="391"/>
      <c r="CPJ93" s="392"/>
      <c r="CPK93" s="393"/>
      <c r="CPL93" s="394"/>
      <c r="CPM93" s="395"/>
      <c r="CPN93" s="389"/>
      <c r="CPO93" s="390"/>
      <c r="CPP93" s="391"/>
      <c r="CPQ93" s="392"/>
      <c r="CPR93" s="393"/>
      <c r="CPS93" s="394"/>
      <c r="CPT93" s="395"/>
      <c r="CPU93" s="389"/>
      <c r="CPV93" s="390"/>
      <c r="CPW93" s="391"/>
      <c r="CPX93" s="392"/>
      <c r="CPY93" s="393"/>
      <c r="CPZ93" s="394"/>
      <c r="CQA93" s="395"/>
      <c r="CQB93" s="389"/>
      <c r="CQC93" s="390"/>
      <c r="CQD93" s="391"/>
      <c r="CQE93" s="392"/>
      <c r="CQF93" s="393"/>
      <c r="CQG93" s="394"/>
      <c r="CQH93" s="395"/>
      <c r="CQI93" s="389"/>
      <c r="CQJ93" s="390"/>
      <c r="CQK93" s="391"/>
      <c r="CQL93" s="392"/>
      <c r="CQM93" s="393"/>
      <c r="CQN93" s="394"/>
      <c r="CQO93" s="395"/>
      <c r="CQP93" s="389"/>
      <c r="CQQ93" s="390"/>
      <c r="CQR93" s="391"/>
      <c r="CQS93" s="392"/>
      <c r="CQT93" s="393"/>
      <c r="CQU93" s="394"/>
      <c r="CQV93" s="395"/>
      <c r="CQW93" s="389"/>
      <c r="CQX93" s="390"/>
      <c r="CQY93" s="391"/>
      <c r="CQZ93" s="392"/>
      <c r="CRA93" s="393"/>
      <c r="CRB93" s="394"/>
      <c r="CRC93" s="395"/>
      <c r="CRD93" s="389"/>
      <c r="CRE93" s="390"/>
      <c r="CRF93" s="391"/>
      <c r="CRG93" s="392"/>
      <c r="CRH93" s="393"/>
      <c r="CRI93" s="394"/>
      <c r="CRJ93" s="395"/>
      <c r="CRK93" s="389"/>
      <c r="CRL93" s="390"/>
      <c r="CRM93" s="391"/>
      <c r="CRN93" s="392"/>
      <c r="CRO93" s="393"/>
      <c r="CRP93" s="394"/>
      <c r="CRQ93" s="395"/>
      <c r="CRR93" s="389"/>
      <c r="CRS93" s="390"/>
      <c r="CRT93" s="391"/>
      <c r="CRU93" s="392"/>
      <c r="CRV93" s="393"/>
      <c r="CRW93" s="394"/>
      <c r="CRX93" s="395"/>
      <c r="CRY93" s="389"/>
      <c r="CRZ93" s="390"/>
      <c r="CSA93" s="391"/>
      <c r="CSB93" s="392"/>
      <c r="CSC93" s="393"/>
      <c r="CSD93" s="394"/>
      <c r="CSE93" s="395"/>
      <c r="CSF93" s="389"/>
      <c r="CSG93" s="390"/>
      <c r="CSH93" s="391"/>
      <c r="CSI93" s="392"/>
      <c r="CSJ93" s="393"/>
      <c r="CSK93" s="394"/>
      <c r="CSL93" s="395"/>
      <c r="CSM93" s="389"/>
      <c r="CSN93" s="390"/>
      <c r="CSO93" s="391"/>
      <c r="CSP93" s="392"/>
      <c r="CSQ93" s="393"/>
      <c r="CSR93" s="394"/>
      <c r="CSS93" s="395"/>
      <c r="CST93" s="389"/>
      <c r="CSU93" s="390"/>
      <c r="CSV93" s="391"/>
      <c r="CSW93" s="392"/>
      <c r="CSX93" s="393"/>
      <c r="CSY93" s="394"/>
      <c r="CSZ93" s="395"/>
      <c r="CTA93" s="389"/>
      <c r="CTB93" s="390"/>
      <c r="CTC93" s="391"/>
      <c r="CTD93" s="392"/>
      <c r="CTE93" s="393"/>
      <c r="CTF93" s="394"/>
      <c r="CTG93" s="395"/>
      <c r="CTH93" s="389"/>
      <c r="CTI93" s="390"/>
      <c r="CTJ93" s="391"/>
      <c r="CTK93" s="392"/>
      <c r="CTL93" s="393"/>
      <c r="CTM93" s="394"/>
      <c r="CTN93" s="395"/>
      <c r="CTO93" s="389"/>
      <c r="CTP93" s="390"/>
      <c r="CTQ93" s="391"/>
      <c r="CTR93" s="392"/>
      <c r="CTS93" s="393"/>
      <c r="CTT93" s="394"/>
      <c r="CTU93" s="395"/>
      <c r="CTV93" s="389"/>
      <c r="CTW93" s="390"/>
      <c r="CTX93" s="391"/>
      <c r="CTY93" s="392"/>
      <c r="CTZ93" s="393"/>
      <c r="CUA93" s="394"/>
      <c r="CUB93" s="395"/>
      <c r="CUC93" s="389"/>
      <c r="CUD93" s="390"/>
      <c r="CUE93" s="391"/>
      <c r="CUF93" s="392"/>
      <c r="CUG93" s="393"/>
      <c r="CUH93" s="394"/>
      <c r="CUI93" s="395"/>
      <c r="CUJ93" s="389"/>
      <c r="CUK93" s="390"/>
      <c r="CUL93" s="391"/>
      <c r="CUM93" s="392"/>
      <c r="CUN93" s="393"/>
      <c r="CUO93" s="394"/>
      <c r="CUP93" s="395"/>
      <c r="CUQ93" s="389"/>
      <c r="CUR93" s="390"/>
      <c r="CUS93" s="391"/>
      <c r="CUT93" s="392"/>
      <c r="CUU93" s="393"/>
      <c r="CUV93" s="394"/>
      <c r="CUW93" s="395"/>
      <c r="CUX93" s="389"/>
      <c r="CUY93" s="390"/>
      <c r="CUZ93" s="391"/>
      <c r="CVA93" s="392"/>
      <c r="CVB93" s="393"/>
      <c r="CVC93" s="394"/>
      <c r="CVD93" s="395"/>
      <c r="CVE93" s="389"/>
      <c r="CVF93" s="390"/>
      <c r="CVG93" s="391"/>
      <c r="CVH93" s="392"/>
      <c r="CVI93" s="393"/>
      <c r="CVJ93" s="394"/>
      <c r="CVK93" s="395"/>
      <c r="CVL93" s="389"/>
      <c r="CVM93" s="390"/>
      <c r="CVN93" s="391"/>
      <c r="CVO93" s="392"/>
      <c r="CVP93" s="393"/>
      <c r="CVQ93" s="394"/>
      <c r="CVR93" s="395"/>
      <c r="CVS93" s="389"/>
      <c r="CVT93" s="390"/>
      <c r="CVU93" s="391"/>
      <c r="CVV93" s="392"/>
      <c r="CVW93" s="393"/>
      <c r="CVX93" s="394"/>
      <c r="CVY93" s="395"/>
      <c r="CVZ93" s="389"/>
      <c r="CWA93" s="390"/>
      <c r="CWB93" s="391"/>
      <c r="CWC93" s="392"/>
      <c r="CWD93" s="393"/>
      <c r="CWE93" s="394"/>
      <c r="CWF93" s="395"/>
      <c r="CWG93" s="389"/>
      <c r="CWH93" s="390"/>
      <c r="CWI93" s="391"/>
      <c r="CWJ93" s="392"/>
      <c r="CWK93" s="393"/>
      <c r="CWL93" s="394"/>
      <c r="CWM93" s="395"/>
      <c r="CWN93" s="389"/>
      <c r="CWO93" s="390"/>
      <c r="CWP93" s="391"/>
      <c r="CWQ93" s="392"/>
      <c r="CWR93" s="393"/>
      <c r="CWS93" s="394"/>
      <c r="CWT93" s="395"/>
      <c r="CWU93" s="389"/>
      <c r="CWV93" s="390"/>
      <c r="CWW93" s="391"/>
      <c r="CWX93" s="392"/>
      <c r="CWY93" s="393"/>
      <c r="CWZ93" s="394"/>
      <c r="CXA93" s="395"/>
      <c r="CXB93" s="389"/>
      <c r="CXC93" s="390"/>
      <c r="CXD93" s="391"/>
      <c r="CXE93" s="392"/>
      <c r="CXF93" s="393"/>
      <c r="CXG93" s="394"/>
      <c r="CXH93" s="395"/>
      <c r="CXI93" s="389"/>
      <c r="CXJ93" s="390"/>
      <c r="CXK93" s="391"/>
      <c r="CXL93" s="392"/>
      <c r="CXM93" s="393"/>
      <c r="CXN93" s="394"/>
      <c r="CXO93" s="395"/>
      <c r="CXP93" s="389"/>
      <c r="CXQ93" s="390"/>
      <c r="CXR93" s="391"/>
      <c r="CXS93" s="392"/>
      <c r="CXT93" s="393"/>
      <c r="CXU93" s="394"/>
      <c r="CXV93" s="395"/>
      <c r="CXW93" s="389"/>
      <c r="CXX93" s="390"/>
      <c r="CXY93" s="391"/>
      <c r="CXZ93" s="392"/>
      <c r="CYA93" s="393"/>
      <c r="CYB93" s="394"/>
      <c r="CYC93" s="395"/>
      <c r="CYD93" s="389"/>
      <c r="CYE93" s="390"/>
      <c r="CYF93" s="391"/>
      <c r="CYG93" s="392"/>
      <c r="CYH93" s="393"/>
      <c r="CYI93" s="394"/>
      <c r="CYJ93" s="395"/>
      <c r="CYK93" s="389"/>
      <c r="CYL93" s="390"/>
      <c r="CYM93" s="391"/>
      <c r="CYN93" s="392"/>
      <c r="CYO93" s="393"/>
      <c r="CYP93" s="394"/>
      <c r="CYQ93" s="395"/>
      <c r="CYR93" s="389"/>
      <c r="CYS93" s="390"/>
      <c r="CYT93" s="391"/>
      <c r="CYU93" s="392"/>
      <c r="CYV93" s="393"/>
      <c r="CYW93" s="394"/>
      <c r="CYX93" s="395"/>
      <c r="CYY93" s="389"/>
      <c r="CYZ93" s="390"/>
      <c r="CZA93" s="391"/>
      <c r="CZB93" s="392"/>
      <c r="CZC93" s="393"/>
      <c r="CZD93" s="394"/>
      <c r="CZE93" s="395"/>
      <c r="CZF93" s="389"/>
      <c r="CZG93" s="390"/>
      <c r="CZH93" s="391"/>
      <c r="CZI93" s="392"/>
      <c r="CZJ93" s="393"/>
      <c r="CZK93" s="394"/>
      <c r="CZL93" s="395"/>
      <c r="CZM93" s="389"/>
      <c r="CZN93" s="390"/>
      <c r="CZO93" s="391"/>
      <c r="CZP93" s="392"/>
      <c r="CZQ93" s="393"/>
      <c r="CZR93" s="394"/>
      <c r="CZS93" s="395"/>
      <c r="CZT93" s="389"/>
      <c r="CZU93" s="390"/>
      <c r="CZV93" s="391"/>
      <c r="CZW93" s="392"/>
      <c r="CZX93" s="393"/>
      <c r="CZY93" s="394"/>
      <c r="CZZ93" s="395"/>
      <c r="DAA93" s="389"/>
      <c r="DAB93" s="390"/>
      <c r="DAC93" s="391"/>
      <c r="DAD93" s="392"/>
      <c r="DAE93" s="393"/>
      <c r="DAF93" s="394"/>
      <c r="DAG93" s="395"/>
      <c r="DAH93" s="389"/>
      <c r="DAI93" s="390"/>
      <c r="DAJ93" s="391"/>
      <c r="DAK93" s="392"/>
      <c r="DAL93" s="393"/>
      <c r="DAM93" s="394"/>
      <c r="DAN93" s="395"/>
      <c r="DAO93" s="389"/>
      <c r="DAP93" s="390"/>
      <c r="DAQ93" s="391"/>
      <c r="DAR93" s="392"/>
      <c r="DAS93" s="393"/>
      <c r="DAT93" s="394"/>
      <c r="DAU93" s="395"/>
      <c r="DAV93" s="389"/>
      <c r="DAW93" s="390"/>
      <c r="DAX93" s="391"/>
      <c r="DAY93" s="392"/>
      <c r="DAZ93" s="393"/>
      <c r="DBA93" s="394"/>
      <c r="DBB93" s="395"/>
      <c r="DBC93" s="389"/>
      <c r="DBD93" s="390"/>
      <c r="DBE93" s="391"/>
      <c r="DBF93" s="392"/>
      <c r="DBG93" s="393"/>
      <c r="DBH93" s="394"/>
      <c r="DBI93" s="395"/>
      <c r="DBJ93" s="389"/>
      <c r="DBK93" s="390"/>
      <c r="DBL93" s="391"/>
      <c r="DBM93" s="392"/>
      <c r="DBN93" s="393"/>
      <c r="DBO93" s="394"/>
      <c r="DBP93" s="395"/>
      <c r="DBQ93" s="389"/>
      <c r="DBR93" s="390"/>
      <c r="DBS93" s="391"/>
      <c r="DBT93" s="392"/>
      <c r="DBU93" s="393"/>
      <c r="DBV93" s="394"/>
      <c r="DBW93" s="395"/>
      <c r="DBX93" s="389"/>
      <c r="DBY93" s="390"/>
      <c r="DBZ93" s="391"/>
      <c r="DCA93" s="392"/>
      <c r="DCB93" s="393"/>
      <c r="DCC93" s="394"/>
      <c r="DCD93" s="395"/>
      <c r="DCE93" s="389"/>
      <c r="DCF93" s="390"/>
      <c r="DCG93" s="391"/>
      <c r="DCH93" s="392"/>
      <c r="DCI93" s="393"/>
      <c r="DCJ93" s="394"/>
      <c r="DCK93" s="395"/>
      <c r="DCL93" s="389"/>
      <c r="DCM93" s="390"/>
      <c r="DCN93" s="391"/>
      <c r="DCO93" s="392"/>
      <c r="DCP93" s="393"/>
      <c r="DCQ93" s="394"/>
      <c r="DCR93" s="395"/>
      <c r="DCS93" s="389"/>
      <c r="DCT93" s="390"/>
      <c r="DCU93" s="391"/>
      <c r="DCV93" s="392"/>
      <c r="DCW93" s="393"/>
      <c r="DCX93" s="394"/>
      <c r="DCY93" s="395"/>
      <c r="DCZ93" s="389"/>
      <c r="DDA93" s="390"/>
      <c r="DDB93" s="391"/>
      <c r="DDC93" s="392"/>
      <c r="DDD93" s="393"/>
      <c r="DDE93" s="394"/>
      <c r="DDF93" s="395"/>
      <c r="DDG93" s="389"/>
      <c r="DDH93" s="390"/>
      <c r="DDI93" s="391"/>
      <c r="DDJ93" s="392"/>
      <c r="DDK93" s="393"/>
      <c r="DDL93" s="394"/>
      <c r="DDM93" s="395"/>
      <c r="DDN93" s="389"/>
      <c r="DDO93" s="390"/>
      <c r="DDP93" s="391"/>
      <c r="DDQ93" s="392"/>
      <c r="DDR93" s="393"/>
      <c r="DDS93" s="394"/>
      <c r="DDT93" s="395"/>
      <c r="DDU93" s="389"/>
      <c r="DDV93" s="390"/>
      <c r="DDW93" s="391"/>
      <c r="DDX93" s="392"/>
      <c r="DDY93" s="393"/>
      <c r="DDZ93" s="394"/>
      <c r="DEA93" s="395"/>
      <c r="DEB93" s="389"/>
      <c r="DEC93" s="390"/>
      <c r="DED93" s="391"/>
      <c r="DEE93" s="392"/>
      <c r="DEF93" s="393"/>
      <c r="DEG93" s="394"/>
      <c r="DEH93" s="395"/>
      <c r="DEI93" s="389"/>
      <c r="DEJ93" s="390"/>
      <c r="DEK93" s="391"/>
      <c r="DEL93" s="392"/>
      <c r="DEM93" s="393"/>
      <c r="DEN93" s="394"/>
      <c r="DEO93" s="395"/>
      <c r="DEP93" s="389"/>
      <c r="DEQ93" s="390"/>
      <c r="DER93" s="391"/>
      <c r="DES93" s="392"/>
      <c r="DET93" s="393"/>
      <c r="DEU93" s="394"/>
      <c r="DEV93" s="395"/>
      <c r="DEW93" s="389"/>
      <c r="DEX93" s="390"/>
      <c r="DEY93" s="391"/>
      <c r="DEZ93" s="392"/>
      <c r="DFA93" s="393"/>
      <c r="DFB93" s="394"/>
      <c r="DFC93" s="395"/>
      <c r="DFD93" s="389"/>
      <c r="DFE93" s="390"/>
      <c r="DFF93" s="391"/>
      <c r="DFG93" s="392"/>
      <c r="DFH93" s="393"/>
      <c r="DFI93" s="394"/>
      <c r="DFJ93" s="395"/>
      <c r="DFK93" s="389"/>
      <c r="DFL93" s="390"/>
      <c r="DFM93" s="391"/>
      <c r="DFN93" s="392"/>
      <c r="DFO93" s="393"/>
      <c r="DFP93" s="394"/>
      <c r="DFQ93" s="395"/>
      <c r="DFR93" s="389"/>
      <c r="DFS93" s="390"/>
      <c r="DFT93" s="391"/>
      <c r="DFU93" s="392"/>
      <c r="DFV93" s="393"/>
      <c r="DFW93" s="394"/>
      <c r="DFX93" s="395"/>
      <c r="DFY93" s="389"/>
      <c r="DFZ93" s="390"/>
      <c r="DGA93" s="391"/>
      <c r="DGB93" s="392"/>
      <c r="DGC93" s="393"/>
      <c r="DGD93" s="394"/>
      <c r="DGE93" s="395"/>
      <c r="DGF93" s="389"/>
      <c r="DGG93" s="390"/>
      <c r="DGH93" s="391"/>
      <c r="DGI93" s="392"/>
      <c r="DGJ93" s="393"/>
      <c r="DGK93" s="394"/>
      <c r="DGL93" s="395"/>
      <c r="DGM93" s="389"/>
      <c r="DGN93" s="390"/>
      <c r="DGO93" s="391"/>
      <c r="DGP93" s="392"/>
      <c r="DGQ93" s="393"/>
      <c r="DGR93" s="394"/>
      <c r="DGS93" s="395"/>
      <c r="DGT93" s="389"/>
      <c r="DGU93" s="390"/>
      <c r="DGV93" s="391"/>
      <c r="DGW93" s="392"/>
      <c r="DGX93" s="393"/>
      <c r="DGY93" s="394"/>
      <c r="DGZ93" s="395"/>
      <c r="DHA93" s="389"/>
      <c r="DHB93" s="390"/>
      <c r="DHC93" s="391"/>
      <c r="DHD93" s="392"/>
      <c r="DHE93" s="393"/>
      <c r="DHF93" s="394"/>
      <c r="DHG93" s="395"/>
      <c r="DHH93" s="389"/>
      <c r="DHI93" s="390"/>
      <c r="DHJ93" s="391"/>
      <c r="DHK93" s="392"/>
      <c r="DHL93" s="393"/>
      <c r="DHM93" s="394"/>
      <c r="DHN93" s="395"/>
      <c r="DHO93" s="389"/>
      <c r="DHP93" s="390"/>
      <c r="DHQ93" s="391"/>
      <c r="DHR93" s="392"/>
      <c r="DHS93" s="393"/>
      <c r="DHT93" s="394"/>
      <c r="DHU93" s="395"/>
      <c r="DHV93" s="389"/>
      <c r="DHW93" s="390"/>
      <c r="DHX93" s="391"/>
      <c r="DHY93" s="392"/>
      <c r="DHZ93" s="393"/>
      <c r="DIA93" s="394"/>
      <c r="DIB93" s="395"/>
      <c r="DIC93" s="389"/>
      <c r="DID93" s="390"/>
      <c r="DIE93" s="391"/>
      <c r="DIF93" s="392"/>
      <c r="DIG93" s="393"/>
      <c r="DIH93" s="394"/>
      <c r="DII93" s="395"/>
      <c r="DIJ93" s="389"/>
      <c r="DIK93" s="390"/>
      <c r="DIL93" s="391"/>
      <c r="DIM93" s="392"/>
      <c r="DIN93" s="393"/>
      <c r="DIO93" s="394"/>
      <c r="DIP93" s="395"/>
      <c r="DIQ93" s="389"/>
      <c r="DIR93" s="390"/>
      <c r="DIS93" s="391"/>
      <c r="DIT93" s="392"/>
      <c r="DIU93" s="393"/>
      <c r="DIV93" s="394"/>
      <c r="DIW93" s="395"/>
      <c r="DIX93" s="389"/>
      <c r="DIY93" s="390"/>
      <c r="DIZ93" s="391"/>
      <c r="DJA93" s="392"/>
      <c r="DJB93" s="393"/>
      <c r="DJC93" s="394"/>
      <c r="DJD93" s="395"/>
      <c r="DJE93" s="389"/>
      <c r="DJF93" s="390"/>
      <c r="DJG93" s="391"/>
      <c r="DJH93" s="392"/>
      <c r="DJI93" s="393"/>
      <c r="DJJ93" s="394"/>
      <c r="DJK93" s="395"/>
      <c r="DJL93" s="389"/>
      <c r="DJM93" s="390"/>
      <c r="DJN93" s="391"/>
      <c r="DJO93" s="392"/>
      <c r="DJP93" s="393"/>
      <c r="DJQ93" s="394"/>
      <c r="DJR93" s="395"/>
      <c r="DJS93" s="389"/>
      <c r="DJT93" s="390"/>
      <c r="DJU93" s="391"/>
      <c r="DJV93" s="392"/>
      <c r="DJW93" s="393"/>
      <c r="DJX93" s="394"/>
      <c r="DJY93" s="395"/>
      <c r="DJZ93" s="389"/>
      <c r="DKA93" s="390"/>
      <c r="DKB93" s="391"/>
      <c r="DKC93" s="392"/>
      <c r="DKD93" s="393"/>
      <c r="DKE93" s="394"/>
      <c r="DKF93" s="395"/>
      <c r="DKG93" s="389"/>
      <c r="DKH93" s="390"/>
      <c r="DKI93" s="391"/>
      <c r="DKJ93" s="392"/>
      <c r="DKK93" s="393"/>
      <c r="DKL93" s="394"/>
      <c r="DKM93" s="395"/>
      <c r="DKN93" s="389"/>
      <c r="DKO93" s="390"/>
      <c r="DKP93" s="391"/>
      <c r="DKQ93" s="392"/>
      <c r="DKR93" s="393"/>
      <c r="DKS93" s="394"/>
      <c r="DKT93" s="395"/>
      <c r="DKU93" s="389"/>
      <c r="DKV93" s="390"/>
      <c r="DKW93" s="391"/>
      <c r="DKX93" s="392"/>
      <c r="DKY93" s="393"/>
      <c r="DKZ93" s="394"/>
      <c r="DLA93" s="395"/>
      <c r="DLB93" s="389"/>
      <c r="DLC93" s="390"/>
      <c r="DLD93" s="391"/>
      <c r="DLE93" s="392"/>
      <c r="DLF93" s="393"/>
      <c r="DLG93" s="394"/>
      <c r="DLH93" s="395"/>
      <c r="DLI93" s="389"/>
      <c r="DLJ93" s="390"/>
      <c r="DLK93" s="391"/>
      <c r="DLL93" s="392"/>
      <c r="DLM93" s="393"/>
      <c r="DLN93" s="394"/>
      <c r="DLO93" s="395"/>
      <c r="DLP93" s="389"/>
      <c r="DLQ93" s="390"/>
      <c r="DLR93" s="391"/>
      <c r="DLS93" s="392"/>
      <c r="DLT93" s="393"/>
      <c r="DLU93" s="394"/>
      <c r="DLV93" s="395"/>
      <c r="DLW93" s="389"/>
      <c r="DLX93" s="390"/>
      <c r="DLY93" s="391"/>
      <c r="DLZ93" s="392"/>
      <c r="DMA93" s="393"/>
      <c r="DMB93" s="394"/>
      <c r="DMC93" s="395"/>
      <c r="DMD93" s="389"/>
      <c r="DME93" s="390"/>
      <c r="DMF93" s="391"/>
      <c r="DMG93" s="392"/>
      <c r="DMH93" s="393"/>
      <c r="DMI93" s="394"/>
      <c r="DMJ93" s="395"/>
      <c r="DMK93" s="389"/>
      <c r="DML93" s="390"/>
      <c r="DMM93" s="391"/>
      <c r="DMN93" s="392"/>
      <c r="DMO93" s="393"/>
      <c r="DMP93" s="394"/>
      <c r="DMQ93" s="395"/>
      <c r="DMR93" s="389"/>
      <c r="DMS93" s="390"/>
      <c r="DMT93" s="391"/>
      <c r="DMU93" s="392"/>
      <c r="DMV93" s="393"/>
      <c r="DMW93" s="394"/>
      <c r="DMX93" s="395"/>
      <c r="DMY93" s="389"/>
      <c r="DMZ93" s="390"/>
      <c r="DNA93" s="391"/>
      <c r="DNB93" s="392"/>
      <c r="DNC93" s="393"/>
      <c r="DND93" s="394"/>
      <c r="DNE93" s="395"/>
      <c r="DNF93" s="389"/>
      <c r="DNG93" s="390"/>
      <c r="DNH93" s="391"/>
      <c r="DNI93" s="392"/>
      <c r="DNJ93" s="393"/>
      <c r="DNK93" s="394"/>
      <c r="DNL93" s="395"/>
      <c r="DNM93" s="389"/>
      <c r="DNN93" s="390"/>
      <c r="DNO93" s="391"/>
      <c r="DNP93" s="392"/>
      <c r="DNQ93" s="393"/>
      <c r="DNR93" s="394"/>
      <c r="DNS93" s="395"/>
      <c r="DNT93" s="389"/>
      <c r="DNU93" s="390"/>
      <c r="DNV93" s="391"/>
      <c r="DNW93" s="392"/>
      <c r="DNX93" s="393"/>
      <c r="DNY93" s="394"/>
      <c r="DNZ93" s="395"/>
      <c r="DOA93" s="389"/>
      <c r="DOB93" s="390"/>
      <c r="DOC93" s="391"/>
      <c r="DOD93" s="392"/>
      <c r="DOE93" s="393"/>
      <c r="DOF93" s="394"/>
      <c r="DOG93" s="395"/>
      <c r="DOH93" s="389"/>
      <c r="DOI93" s="390"/>
      <c r="DOJ93" s="391"/>
      <c r="DOK93" s="392"/>
      <c r="DOL93" s="393"/>
      <c r="DOM93" s="394"/>
      <c r="DON93" s="395"/>
      <c r="DOO93" s="389"/>
      <c r="DOP93" s="390"/>
      <c r="DOQ93" s="391"/>
      <c r="DOR93" s="392"/>
      <c r="DOS93" s="393"/>
      <c r="DOT93" s="394"/>
      <c r="DOU93" s="395"/>
      <c r="DOV93" s="389"/>
      <c r="DOW93" s="390"/>
      <c r="DOX93" s="391"/>
      <c r="DOY93" s="392"/>
      <c r="DOZ93" s="393"/>
      <c r="DPA93" s="394"/>
      <c r="DPB93" s="395"/>
      <c r="DPC93" s="389"/>
      <c r="DPD93" s="390"/>
      <c r="DPE93" s="391"/>
      <c r="DPF93" s="392"/>
      <c r="DPG93" s="393"/>
      <c r="DPH93" s="394"/>
      <c r="DPI93" s="395"/>
      <c r="DPJ93" s="389"/>
      <c r="DPK93" s="390"/>
      <c r="DPL93" s="391"/>
      <c r="DPM93" s="392"/>
      <c r="DPN93" s="393"/>
      <c r="DPO93" s="394"/>
      <c r="DPP93" s="395"/>
      <c r="DPQ93" s="389"/>
      <c r="DPR93" s="390"/>
      <c r="DPS93" s="391"/>
      <c r="DPT93" s="392"/>
      <c r="DPU93" s="393"/>
      <c r="DPV93" s="394"/>
      <c r="DPW93" s="395"/>
      <c r="DPX93" s="389"/>
      <c r="DPY93" s="390"/>
      <c r="DPZ93" s="391"/>
      <c r="DQA93" s="392"/>
      <c r="DQB93" s="393"/>
      <c r="DQC93" s="394"/>
      <c r="DQD93" s="395"/>
      <c r="DQE93" s="389"/>
      <c r="DQF93" s="390"/>
      <c r="DQG93" s="391"/>
      <c r="DQH93" s="392"/>
      <c r="DQI93" s="393"/>
      <c r="DQJ93" s="394"/>
      <c r="DQK93" s="395"/>
      <c r="DQL93" s="389"/>
      <c r="DQM93" s="390"/>
      <c r="DQN93" s="391"/>
      <c r="DQO93" s="392"/>
      <c r="DQP93" s="393"/>
      <c r="DQQ93" s="394"/>
      <c r="DQR93" s="395"/>
      <c r="DQS93" s="389"/>
      <c r="DQT93" s="390"/>
      <c r="DQU93" s="391"/>
      <c r="DQV93" s="392"/>
      <c r="DQW93" s="393"/>
      <c r="DQX93" s="394"/>
      <c r="DQY93" s="395"/>
      <c r="DQZ93" s="389"/>
      <c r="DRA93" s="390"/>
      <c r="DRB93" s="391"/>
      <c r="DRC93" s="392"/>
      <c r="DRD93" s="393"/>
      <c r="DRE93" s="394"/>
      <c r="DRF93" s="395"/>
      <c r="DRG93" s="389"/>
      <c r="DRH93" s="390"/>
      <c r="DRI93" s="391"/>
      <c r="DRJ93" s="392"/>
      <c r="DRK93" s="393"/>
      <c r="DRL93" s="394"/>
      <c r="DRM93" s="395"/>
      <c r="DRN93" s="389"/>
      <c r="DRO93" s="390"/>
      <c r="DRP93" s="391"/>
      <c r="DRQ93" s="392"/>
      <c r="DRR93" s="393"/>
      <c r="DRS93" s="394"/>
      <c r="DRT93" s="395"/>
      <c r="DRU93" s="389"/>
      <c r="DRV93" s="390"/>
      <c r="DRW93" s="391"/>
      <c r="DRX93" s="392"/>
      <c r="DRY93" s="393"/>
      <c r="DRZ93" s="394"/>
      <c r="DSA93" s="395"/>
      <c r="DSB93" s="389"/>
      <c r="DSC93" s="390"/>
      <c r="DSD93" s="391"/>
      <c r="DSE93" s="392"/>
      <c r="DSF93" s="393"/>
      <c r="DSG93" s="394"/>
      <c r="DSH93" s="395"/>
      <c r="DSI93" s="389"/>
      <c r="DSJ93" s="390"/>
      <c r="DSK93" s="391"/>
      <c r="DSL93" s="392"/>
      <c r="DSM93" s="393"/>
      <c r="DSN93" s="394"/>
      <c r="DSO93" s="395"/>
      <c r="DSP93" s="389"/>
      <c r="DSQ93" s="390"/>
      <c r="DSR93" s="391"/>
      <c r="DSS93" s="392"/>
      <c r="DST93" s="393"/>
      <c r="DSU93" s="394"/>
      <c r="DSV93" s="395"/>
      <c r="DSW93" s="389"/>
      <c r="DSX93" s="390"/>
      <c r="DSY93" s="391"/>
      <c r="DSZ93" s="392"/>
      <c r="DTA93" s="393"/>
      <c r="DTB93" s="394"/>
      <c r="DTC93" s="395"/>
      <c r="DTD93" s="389"/>
      <c r="DTE93" s="390"/>
      <c r="DTF93" s="391"/>
      <c r="DTG93" s="392"/>
      <c r="DTH93" s="393"/>
      <c r="DTI93" s="394"/>
      <c r="DTJ93" s="395"/>
      <c r="DTK93" s="389"/>
      <c r="DTL93" s="390"/>
      <c r="DTM93" s="391"/>
      <c r="DTN93" s="392"/>
      <c r="DTO93" s="393"/>
      <c r="DTP93" s="394"/>
      <c r="DTQ93" s="395"/>
      <c r="DTR93" s="389"/>
      <c r="DTS93" s="390"/>
      <c r="DTT93" s="391"/>
      <c r="DTU93" s="392"/>
      <c r="DTV93" s="393"/>
      <c r="DTW93" s="394"/>
      <c r="DTX93" s="395"/>
      <c r="DTY93" s="389"/>
      <c r="DTZ93" s="390"/>
      <c r="DUA93" s="391"/>
      <c r="DUB93" s="392"/>
      <c r="DUC93" s="393"/>
      <c r="DUD93" s="394"/>
      <c r="DUE93" s="395"/>
      <c r="DUF93" s="389"/>
      <c r="DUG93" s="390"/>
      <c r="DUH93" s="391"/>
      <c r="DUI93" s="392"/>
      <c r="DUJ93" s="393"/>
      <c r="DUK93" s="394"/>
      <c r="DUL93" s="395"/>
      <c r="DUM93" s="389"/>
      <c r="DUN93" s="390"/>
      <c r="DUO93" s="391"/>
      <c r="DUP93" s="392"/>
      <c r="DUQ93" s="393"/>
      <c r="DUR93" s="394"/>
      <c r="DUS93" s="395"/>
      <c r="DUT93" s="389"/>
      <c r="DUU93" s="390"/>
      <c r="DUV93" s="391"/>
      <c r="DUW93" s="392"/>
      <c r="DUX93" s="393"/>
      <c r="DUY93" s="394"/>
      <c r="DUZ93" s="395"/>
      <c r="DVA93" s="389"/>
      <c r="DVB93" s="390"/>
      <c r="DVC93" s="391"/>
      <c r="DVD93" s="392"/>
      <c r="DVE93" s="393"/>
      <c r="DVF93" s="394"/>
      <c r="DVG93" s="395"/>
      <c r="DVH93" s="389"/>
      <c r="DVI93" s="390"/>
      <c r="DVJ93" s="391"/>
      <c r="DVK93" s="392"/>
      <c r="DVL93" s="393"/>
      <c r="DVM93" s="394"/>
      <c r="DVN93" s="395"/>
      <c r="DVO93" s="389"/>
      <c r="DVP93" s="390"/>
      <c r="DVQ93" s="391"/>
      <c r="DVR93" s="392"/>
      <c r="DVS93" s="393"/>
      <c r="DVT93" s="394"/>
      <c r="DVU93" s="395"/>
      <c r="DVV93" s="389"/>
      <c r="DVW93" s="390"/>
      <c r="DVX93" s="391"/>
      <c r="DVY93" s="392"/>
      <c r="DVZ93" s="393"/>
      <c r="DWA93" s="394"/>
      <c r="DWB93" s="395"/>
      <c r="DWC93" s="389"/>
      <c r="DWD93" s="390"/>
      <c r="DWE93" s="391"/>
      <c r="DWF93" s="392"/>
      <c r="DWG93" s="393"/>
      <c r="DWH93" s="394"/>
      <c r="DWI93" s="395"/>
      <c r="DWJ93" s="389"/>
      <c r="DWK93" s="390"/>
      <c r="DWL93" s="391"/>
      <c r="DWM93" s="392"/>
      <c r="DWN93" s="393"/>
      <c r="DWO93" s="394"/>
      <c r="DWP93" s="395"/>
      <c r="DWQ93" s="389"/>
      <c r="DWR93" s="390"/>
      <c r="DWS93" s="391"/>
      <c r="DWT93" s="392"/>
      <c r="DWU93" s="393"/>
      <c r="DWV93" s="394"/>
      <c r="DWW93" s="395"/>
      <c r="DWX93" s="389"/>
      <c r="DWY93" s="390"/>
      <c r="DWZ93" s="391"/>
      <c r="DXA93" s="392"/>
      <c r="DXB93" s="393"/>
      <c r="DXC93" s="394"/>
      <c r="DXD93" s="395"/>
      <c r="DXE93" s="389"/>
      <c r="DXF93" s="390"/>
      <c r="DXG93" s="391"/>
      <c r="DXH93" s="392"/>
      <c r="DXI93" s="393"/>
      <c r="DXJ93" s="394"/>
      <c r="DXK93" s="395"/>
      <c r="DXL93" s="389"/>
      <c r="DXM93" s="390"/>
      <c r="DXN93" s="391"/>
      <c r="DXO93" s="392"/>
      <c r="DXP93" s="393"/>
      <c r="DXQ93" s="394"/>
      <c r="DXR93" s="395"/>
      <c r="DXS93" s="389"/>
      <c r="DXT93" s="390"/>
      <c r="DXU93" s="391"/>
      <c r="DXV93" s="392"/>
      <c r="DXW93" s="393"/>
      <c r="DXX93" s="394"/>
      <c r="DXY93" s="395"/>
      <c r="DXZ93" s="389"/>
      <c r="DYA93" s="390"/>
      <c r="DYB93" s="391"/>
      <c r="DYC93" s="392"/>
      <c r="DYD93" s="393"/>
      <c r="DYE93" s="394"/>
      <c r="DYF93" s="395"/>
      <c r="DYG93" s="389"/>
      <c r="DYH93" s="390"/>
      <c r="DYI93" s="391"/>
      <c r="DYJ93" s="392"/>
      <c r="DYK93" s="393"/>
      <c r="DYL93" s="394"/>
      <c r="DYM93" s="395"/>
      <c r="DYN93" s="389"/>
      <c r="DYO93" s="390"/>
      <c r="DYP93" s="391"/>
      <c r="DYQ93" s="392"/>
      <c r="DYR93" s="393"/>
      <c r="DYS93" s="394"/>
      <c r="DYT93" s="395"/>
      <c r="DYU93" s="389"/>
      <c r="DYV93" s="390"/>
      <c r="DYW93" s="391"/>
      <c r="DYX93" s="392"/>
      <c r="DYY93" s="393"/>
      <c r="DYZ93" s="394"/>
      <c r="DZA93" s="395"/>
      <c r="DZB93" s="389"/>
      <c r="DZC93" s="390"/>
      <c r="DZD93" s="391"/>
      <c r="DZE93" s="392"/>
      <c r="DZF93" s="393"/>
      <c r="DZG93" s="394"/>
      <c r="DZH93" s="395"/>
      <c r="DZI93" s="389"/>
      <c r="DZJ93" s="390"/>
      <c r="DZK93" s="391"/>
      <c r="DZL93" s="392"/>
      <c r="DZM93" s="393"/>
      <c r="DZN93" s="394"/>
      <c r="DZO93" s="395"/>
      <c r="DZP93" s="389"/>
      <c r="DZQ93" s="390"/>
      <c r="DZR93" s="391"/>
      <c r="DZS93" s="392"/>
      <c r="DZT93" s="393"/>
      <c r="DZU93" s="394"/>
      <c r="DZV93" s="395"/>
      <c r="DZW93" s="389"/>
      <c r="DZX93" s="390"/>
      <c r="DZY93" s="391"/>
      <c r="DZZ93" s="392"/>
      <c r="EAA93" s="393"/>
      <c r="EAB93" s="394"/>
      <c r="EAC93" s="395"/>
      <c r="EAD93" s="389"/>
      <c r="EAE93" s="390"/>
      <c r="EAF93" s="391"/>
      <c r="EAG93" s="392"/>
      <c r="EAH93" s="393"/>
      <c r="EAI93" s="394"/>
      <c r="EAJ93" s="395"/>
      <c r="EAK93" s="389"/>
      <c r="EAL93" s="390"/>
      <c r="EAM93" s="391"/>
      <c r="EAN93" s="392"/>
      <c r="EAO93" s="393"/>
      <c r="EAP93" s="394"/>
      <c r="EAQ93" s="395"/>
      <c r="EAR93" s="389"/>
      <c r="EAS93" s="390"/>
      <c r="EAT93" s="391"/>
      <c r="EAU93" s="392"/>
      <c r="EAV93" s="393"/>
      <c r="EAW93" s="394"/>
      <c r="EAX93" s="395"/>
      <c r="EAY93" s="389"/>
      <c r="EAZ93" s="390"/>
      <c r="EBA93" s="391"/>
      <c r="EBB93" s="392"/>
      <c r="EBC93" s="393"/>
      <c r="EBD93" s="394"/>
      <c r="EBE93" s="395"/>
      <c r="EBF93" s="389"/>
      <c r="EBG93" s="390"/>
      <c r="EBH93" s="391"/>
      <c r="EBI93" s="392"/>
      <c r="EBJ93" s="393"/>
      <c r="EBK93" s="394"/>
      <c r="EBL93" s="395"/>
      <c r="EBM93" s="389"/>
      <c r="EBN93" s="390"/>
      <c r="EBO93" s="391"/>
      <c r="EBP93" s="392"/>
      <c r="EBQ93" s="393"/>
      <c r="EBR93" s="394"/>
      <c r="EBS93" s="395"/>
      <c r="EBT93" s="389"/>
      <c r="EBU93" s="390"/>
      <c r="EBV93" s="391"/>
      <c r="EBW93" s="392"/>
      <c r="EBX93" s="393"/>
      <c r="EBY93" s="394"/>
      <c r="EBZ93" s="395"/>
      <c r="ECA93" s="389"/>
      <c r="ECB93" s="390"/>
      <c r="ECC93" s="391"/>
      <c r="ECD93" s="392"/>
      <c r="ECE93" s="393"/>
      <c r="ECF93" s="394"/>
      <c r="ECG93" s="395"/>
      <c r="ECH93" s="389"/>
      <c r="ECI93" s="390"/>
      <c r="ECJ93" s="391"/>
      <c r="ECK93" s="392"/>
      <c r="ECL93" s="393"/>
      <c r="ECM93" s="394"/>
      <c r="ECN93" s="395"/>
      <c r="ECO93" s="389"/>
      <c r="ECP93" s="390"/>
      <c r="ECQ93" s="391"/>
      <c r="ECR93" s="392"/>
      <c r="ECS93" s="393"/>
      <c r="ECT93" s="394"/>
      <c r="ECU93" s="395"/>
      <c r="ECV93" s="389"/>
      <c r="ECW93" s="390"/>
      <c r="ECX93" s="391"/>
      <c r="ECY93" s="392"/>
      <c r="ECZ93" s="393"/>
      <c r="EDA93" s="394"/>
      <c r="EDB93" s="395"/>
      <c r="EDC93" s="389"/>
      <c r="EDD93" s="390"/>
      <c r="EDE93" s="391"/>
      <c r="EDF93" s="392"/>
      <c r="EDG93" s="393"/>
      <c r="EDH93" s="394"/>
      <c r="EDI93" s="395"/>
      <c r="EDJ93" s="389"/>
      <c r="EDK93" s="390"/>
      <c r="EDL93" s="391"/>
      <c r="EDM93" s="392"/>
      <c r="EDN93" s="393"/>
      <c r="EDO93" s="394"/>
      <c r="EDP93" s="395"/>
      <c r="EDQ93" s="389"/>
      <c r="EDR93" s="390"/>
      <c r="EDS93" s="391"/>
      <c r="EDT93" s="392"/>
      <c r="EDU93" s="393"/>
      <c r="EDV93" s="394"/>
      <c r="EDW93" s="395"/>
      <c r="EDX93" s="389"/>
      <c r="EDY93" s="390"/>
      <c r="EDZ93" s="391"/>
      <c r="EEA93" s="392"/>
      <c r="EEB93" s="393"/>
      <c r="EEC93" s="394"/>
      <c r="EED93" s="395"/>
      <c r="EEE93" s="389"/>
      <c r="EEF93" s="390"/>
      <c r="EEG93" s="391"/>
      <c r="EEH93" s="392"/>
      <c r="EEI93" s="393"/>
      <c r="EEJ93" s="394"/>
      <c r="EEK93" s="395"/>
      <c r="EEL93" s="389"/>
      <c r="EEM93" s="390"/>
      <c r="EEN93" s="391"/>
      <c r="EEO93" s="392"/>
      <c r="EEP93" s="393"/>
      <c r="EEQ93" s="394"/>
      <c r="EER93" s="395"/>
      <c r="EES93" s="389"/>
      <c r="EET93" s="390"/>
      <c r="EEU93" s="391"/>
      <c r="EEV93" s="392"/>
      <c r="EEW93" s="393"/>
      <c r="EEX93" s="394"/>
      <c r="EEY93" s="395"/>
      <c r="EEZ93" s="389"/>
      <c r="EFA93" s="390"/>
      <c r="EFB93" s="391"/>
      <c r="EFC93" s="392"/>
      <c r="EFD93" s="393"/>
      <c r="EFE93" s="394"/>
      <c r="EFF93" s="395"/>
      <c r="EFG93" s="389"/>
      <c r="EFH93" s="390"/>
      <c r="EFI93" s="391"/>
      <c r="EFJ93" s="392"/>
      <c r="EFK93" s="393"/>
      <c r="EFL93" s="394"/>
      <c r="EFM93" s="395"/>
      <c r="EFN93" s="389"/>
      <c r="EFO93" s="390"/>
      <c r="EFP93" s="391"/>
      <c r="EFQ93" s="392"/>
      <c r="EFR93" s="393"/>
      <c r="EFS93" s="394"/>
      <c r="EFT93" s="395"/>
      <c r="EFU93" s="389"/>
      <c r="EFV93" s="390"/>
      <c r="EFW93" s="391"/>
      <c r="EFX93" s="392"/>
      <c r="EFY93" s="393"/>
      <c r="EFZ93" s="394"/>
      <c r="EGA93" s="395"/>
      <c r="EGB93" s="389"/>
      <c r="EGC93" s="390"/>
      <c r="EGD93" s="391"/>
      <c r="EGE93" s="392"/>
      <c r="EGF93" s="393"/>
      <c r="EGG93" s="394"/>
      <c r="EGH93" s="395"/>
      <c r="EGI93" s="389"/>
      <c r="EGJ93" s="390"/>
      <c r="EGK93" s="391"/>
      <c r="EGL93" s="392"/>
      <c r="EGM93" s="393"/>
      <c r="EGN93" s="394"/>
      <c r="EGO93" s="395"/>
      <c r="EGP93" s="389"/>
      <c r="EGQ93" s="390"/>
      <c r="EGR93" s="391"/>
      <c r="EGS93" s="392"/>
      <c r="EGT93" s="393"/>
      <c r="EGU93" s="394"/>
      <c r="EGV93" s="395"/>
      <c r="EGW93" s="389"/>
      <c r="EGX93" s="390"/>
      <c r="EGY93" s="391"/>
      <c r="EGZ93" s="392"/>
      <c r="EHA93" s="393"/>
      <c r="EHB93" s="394"/>
      <c r="EHC93" s="395"/>
      <c r="EHD93" s="389"/>
      <c r="EHE93" s="390"/>
      <c r="EHF93" s="391"/>
      <c r="EHG93" s="392"/>
      <c r="EHH93" s="393"/>
      <c r="EHI93" s="394"/>
      <c r="EHJ93" s="395"/>
      <c r="EHK93" s="389"/>
      <c r="EHL93" s="390"/>
      <c r="EHM93" s="391"/>
      <c r="EHN93" s="392"/>
      <c r="EHO93" s="393"/>
      <c r="EHP93" s="394"/>
      <c r="EHQ93" s="395"/>
      <c r="EHR93" s="389"/>
      <c r="EHS93" s="390"/>
      <c r="EHT93" s="391"/>
      <c r="EHU93" s="392"/>
      <c r="EHV93" s="393"/>
      <c r="EHW93" s="394"/>
      <c r="EHX93" s="395"/>
      <c r="EHY93" s="389"/>
      <c r="EHZ93" s="390"/>
      <c r="EIA93" s="391"/>
      <c r="EIB93" s="392"/>
      <c r="EIC93" s="393"/>
      <c r="EID93" s="394"/>
      <c r="EIE93" s="395"/>
      <c r="EIF93" s="389"/>
      <c r="EIG93" s="390"/>
      <c r="EIH93" s="391"/>
      <c r="EII93" s="392"/>
      <c r="EIJ93" s="393"/>
      <c r="EIK93" s="394"/>
      <c r="EIL93" s="395"/>
      <c r="EIM93" s="389"/>
      <c r="EIN93" s="390"/>
      <c r="EIO93" s="391"/>
      <c r="EIP93" s="392"/>
      <c r="EIQ93" s="393"/>
      <c r="EIR93" s="394"/>
      <c r="EIS93" s="395"/>
      <c r="EIT93" s="389"/>
      <c r="EIU93" s="390"/>
      <c r="EIV93" s="391"/>
      <c r="EIW93" s="392"/>
      <c r="EIX93" s="393"/>
      <c r="EIY93" s="394"/>
      <c r="EIZ93" s="395"/>
      <c r="EJA93" s="389"/>
      <c r="EJB93" s="390"/>
      <c r="EJC93" s="391"/>
      <c r="EJD93" s="392"/>
      <c r="EJE93" s="393"/>
      <c r="EJF93" s="394"/>
      <c r="EJG93" s="395"/>
      <c r="EJH93" s="389"/>
      <c r="EJI93" s="390"/>
      <c r="EJJ93" s="391"/>
      <c r="EJK93" s="392"/>
      <c r="EJL93" s="393"/>
      <c r="EJM93" s="394"/>
      <c r="EJN93" s="395"/>
      <c r="EJO93" s="389"/>
      <c r="EJP93" s="390"/>
      <c r="EJQ93" s="391"/>
      <c r="EJR93" s="392"/>
      <c r="EJS93" s="393"/>
      <c r="EJT93" s="394"/>
      <c r="EJU93" s="395"/>
      <c r="EJV93" s="389"/>
      <c r="EJW93" s="390"/>
      <c r="EJX93" s="391"/>
      <c r="EJY93" s="392"/>
      <c r="EJZ93" s="393"/>
      <c r="EKA93" s="394"/>
      <c r="EKB93" s="395"/>
      <c r="EKC93" s="389"/>
      <c r="EKD93" s="390"/>
      <c r="EKE93" s="391"/>
      <c r="EKF93" s="392"/>
      <c r="EKG93" s="393"/>
      <c r="EKH93" s="394"/>
      <c r="EKI93" s="395"/>
      <c r="EKJ93" s="389"/>
      <c r="EKK93" s="390"/>
      <c r="EKL93" s="391"/>
      <c r="EKM93" s="392"/>
      <c r="EKN93" s="393"/>
      <c r="EKO93" s="394"/>
      <c r="EKP93" s="395"/>
      <c r="EKQ93" s="389"/>
      <c r="EKR93" s="390"/>
      <c r="EKS93" s="391"/>
      <c r="EKT93" s="392"/>
      <c r="EKU93" s="393"/>
      <c r="EKV93" s="394"/>
      <c r="EKW93" s="395"/>
      <c r="EKX93" s="389"/>
      <c r="EKY93" s="390"/>
      <c r="EKZ93" s="391"/>
      <c r="ELA93" s="392"/>
      <c r="ELB93" s="393"/>
      <c r="ELC93" s="394"/>
      <c r="ELD93" s="395"/>
      <c r="ELE93" s="389"/>
      <c r="ELF93" s="390"/>
      <c r="ELG93" s="391"/>
      <c r="ELH93" s="392"/>
      <c r="ELI93" s="393"/>
      <c r="ELJ93" s="394"/>
      <c r="ELK93" s="395"/>
      <c r="ELL93" s="389"/>
      <c r="ELM93" s="390"/>
      <c r="ELN93" s="391"/>
      <c r="ELO93" s="392"/>
      <c r="ELP93" s="393"/>
      <c r="ELQ93" s="394"/>
      <c r="ELR93" s="395"/>
      <c r="ELS93" s="389"/>
      <c r="ELT93" s="390"/>
      <c r="ELU93" s="391"/>
      <c r="ELV93" s="392"/>
      <c r="ELW93" s="393"/>
      <c r="ELX93" s="394"/>
      <c r="ELY93" s="395"/>
      <c r="ELZ93" s="389"/>
      <c r="EMA93" s="390"/>
      <c r="EMB93" s="391"/>
      <c r="EMC93" s="392"/>
      <c r="EMD93" s="393"/>
      <c r="EME93" s="394"/>
      <c r="EMF93" s="395"/>
      <c r="EMG93" s="389"/>
      <c r="EMH93" s="390"/>
      <c r="EMI93" s="391"/>
      <c r="EMJ93" s="392"/>
      <c r="EMK93" s="393"/>
      <c r="EML93" s="394"/>
      <c r="EMM93" s="395"/>
      <c r="EMN93" s="389"/>
      <c r="EMO93" s="390"/>
      <c r="EMP93" s="391"/>
      <c r="EMQ93" s="392"/>
      <c r="EMR93" s="393"/>
      <c r="EMS93" s="394"/>
      <c r="EMT93" s="395"/>
      <c r="EMU93" s="389"/>
      <c r="EMV93" s="390"/>
      <c r="EMW93" s="391"/>
      <c r="EMX93" s="392"/>
      <c r="EMY93" s="393"/>
      <c r="EMZ93" s="394"/>
      <c r="ENA93" s="395"/>
      <c r="ENB93" s="389"/>
      <c r="ENC93" s="390"/>
      <c r="END93" s="391"/>
      <c r="ENE93" s="392"/>
      <c r="ENF93" s="393"/>
      <c r="ENG93" s="394"/>
      <c r="ENH93" s="395"/>
      <c r="ENI93" s="389"/>
      <c r="ENJ93" s="390"/>
      <c r="ENK93" s="391"/>
      <c r="ENL93" s="392"/>
      <c r="ENM93" s="393"/>
      <c r="ENN93" s="394"/>
      <c r="ENO93" s="395"/>
      <c r="ENP93" s="389"/>
      <c r="ENQ93" s="390"/>
      <c r="ENR93" s="391"/>
      <c r="ENS93" s="392"/>
      <c r="ENT93" s="393"/>
      <c r="ENU93" s="394"/>
      <c r="ENV93" s="395"/>
      <c r="ENW93" s="389"/>
      <c r="ENX93" s="390"/>
      <c r="ENY93" s="391"/>
      <c r="ENZ93" s="392"/>
      <c r="EOA93" s="393"/>
      <c r="EOB93" s="394"/>
      <c r="EOC93" s="395"/>
      <c r="EOD93" s="389"/>
      <c r="EOE93" s="390"/>
      <c r="EOF93" s="391"/>
      <c r="EOG93" s="392"/>
      <c r="EOH93" s="393"/>
      <c r="EOI93" s="394"/>
      <c r="EOJ93" s="395"/>
      <c r="EOK93" s="389"/>
      <c r="EOL93" s="390"/>
      <c r="EOM93" s="391"/>
      <c r="EON93" s="392"/>
      <c r="EOO93" s="393"/>
      <c r="EOP93" s="394"/>
      <c r="EOQ93" s="395"/>
      <c r="EOR93" s="389"/>
      <c r="EOS93" s="390"/>
      <c r="EOT93" s="391"/>
      <c r="EOU93" s="392"/>
      <c r="EOV93" s="393"/>
      <c r="EOW93" s="394"/>
      <c r="EOX93" s="395"/>
      <c r="EOY93" s="389"/>
      <c r="EOZ93" s="390"/>
      <c r="EPA93" s="391"/>
      <c r="EPB93" s="392"/>
      <c r="EPC93" s="393"/>
      <c r="EPD93" s="394"/>
      <c r="EPE93" s="395"/>
      <c r="EPF93" s="389"/>
      <c r="EPG93" s="390"/>
      <c r="EPH93" s="391"/>
      <c r="EPI93" s="392"/>
      <c r="EPJ93" s="393"/>
      <c r="EPK93" s="394"/>
      <c r="EPL93" s="395"/>
      <c r="EPM93" s="389"/>
      <c r="EPN93" s="390"/>
      <c r="EPO93" s="391"/>
      <c r="EPP93" s="392"/>
      <c r="EPQ93" s="393"/>
      <c r="EPR93" s="394"/>
      <c r="EPS93" s="395"/>
      <c r="EPT93" s="389"/>
      <c r="EPU93" s="390"/>
      <c r="EPV93" s="391"/>
      <c r="EPW93" s="392"/>
      <c r="EPX93" s="393"/>
      <c r="EPY93" s="394"/>
      <c r="EPZ93" s="395"/>
      <c r="EQA93" s="389"/>
      <c r="EQB93" s="390"/>
      <c r="EQC93" s="391"/>
      <c r="EQD93" s="392"/>
      <c r="EQE93" s="393"/>
      <c r="EQF93" s="394"/>
      <c r="EQG93" s="395"/>
      <c r="EQH93" s="389"/>
      <c r="EQI93" s="390"/>
      <c r="EQJ93" s="391"/>
      <c r="EQK93" s="392"/>
      <c r="EQL93" s="393"/>
      <c r="EQM93" s="394"/>
      <c r="EQN93" s="395"/>
      <c r="EQO93" s="389"/>
      <c r="EQP93" s="390"/>
      <c r="EQQ93" s="391"/>
      <c r="EQR93" s="392"/>
      <c r="EQS93" s="393"/>
      <c r="EQT93" s="394"/>
      <c r="EQU93" s="395"/>
      <c r="EQV93" s="389"/>
      <c r="EQW93" s="390"/>
      <c r="EQX93" s="391"/>
      <c r="EQY93" s="392"/>
      <c r="EQZ93" s="393"/>
      <c r="ERA93" s="394"/>
      <c r="ERB93" s="395"/>
      <c r="ERC93" s="389"/>
      <c r="ERD93" s="390"/>
      <c r="ERE93" s="391"/>
      <c r="ERF93" s="392"/>
      <c r="ERG93" s="393"/>
      <c r="ERH93" s="394"/>
      <c r="ERI93" s="395"/>
      <c r="ERJ93" s="389"/>
      <c r="ERK93" s="390"/>
      <c r="ERL93" s="391"/>
      <c r="ERM93" s="392"/>
      <c r="ERN93" s="393"/>
      <c r="ERO93" s="394"/>
      <c r="ERP93" s="395"/>
      <c r="ERQ93" s="389"/>
      <c r="ERR93" s="390"/>
      <c r="ERS93" s="391"/>
      <c r="ERT93" s="392"/>
      <c r="ERU93" s="393"/>
      <c r="ERV93" s="394"/>
      <c r="ERW93" s="395"/>
      <c r="ERX93" s="389"/>
      <c r="ERY93" s="390"/>
      <c r="ERZ93" s="391"/>
      <c r="ESA93" s="392"/>
      <c r="ESB93" s="393"/>
      <c r="ESC93" s="394"/>
      <c r="ESD93" s="395"/>
      <c r="ESE93" s="389"/>
      <c r="ESF93" s="390"/>
      <c r="ESG93" s="391"/>
      <c r="ESH93" s="392"/>
      <c r="ESI93" s="393"/>
      <c r="ESJ93" s="394"/>
      <c r="ESK93" s="395"/>
      <c r="ESL93" s="389"/>
      <c r="ESM93" s="390"/>
      <c r="ESN93" s="391"/>
      <c r="ESO93" s="392"/>
      <c r="ESP93" s="393"/>
      <c r="ESQ93" s="394"/>
      <c r="ESR93" s="395"/>
      <c r="ESS93" s="389"/>
      <c r="EST93" s="390"/>
      <c r="ESU93" s="391"/>
      <c r="ESV93" s="392"/>
      <c r="ESW93" s="393"/>
      <c r="ESX93" s="394"/>
      <c r="ESY93" s="395"/>
      <c r="ESZ93" s="389"/>
      <c r="ETA93" s="390"/>
      <c r="ETB93" s="391"/>
      <c r="ETC93" s="392"/>
      <c r="ETD93" s="393"/>
      <c r="ETE93" s="394"/>
      <c r="ETF93" s="395"/>
      <c r="ETG93" s="389"/>
      <c r="ETH93" s="390"/>
      <c r="ETI93" s="391"/>
      <c r="ETJ93" s="392"/>
      <c r="ETK93" s="393"/>
      <c r="ETL93" s="394"/>
      <c r="ETM93" s="395"/>
      <c r="ETN93" s="389"/>
      <c r="ETO93" s="390"/>
      <c r="ETP93" s="391"/>
      <c r="ETQ93" s="392"/>
      <c r="ETR93" s="393"/>
      <c r="ETS93" s="394"/>
      <c r="ETT93" s="395"/>
      <c r="ETU93" s="389"/>
      <c r="ETV93" s="390"/>
      <c r="ETW93" s="391"/>
      <c r="ETX93" s="392"/>
      <c r="ETY93" s="393"/>
      <c r="ETZ93" s="394"/>
      <c r="EUA93" s="395"/>
      <c r="EUB93" s="389"/>
      <c r="EUC93" s="390"/>
      <c r="EUD93" s="391"/>
      <c r="EUE93" s="392"/>
      <c r="EUF93" s="393"/>
      <c r="EUG93" s="394"/>
      <c r="EUH93" s="395"/>
      <c r="EUI93" s="389"/>
      <c r="EUJ93" s="390"/>
      <c r="EUK93" s="391"/>
      <c r="EUL93" s="392"/>
      <c r="EUM93" s="393"/>
      <c r="EUN93" s="394"/>
      <c r="EUO93" s="395"/>
      <c r="EUP93" s="389"/>
      <c r="EUQ93" s="390"/>
      <c r="EUR93" s="391"/>
      <c r="EUS93" s="392"/>
      <c r="EUT93" s="393"/>
      <c r="EUU93" s="394"/>
      <c r="EUV93" s="395"/>
      <c r="EUW93" s="389"/>
      <c r="EUX93" s="390"/>
      <c r="EUY93" s="391"/>
      <c r="EUZ93" s="392"/>
      <c r="EVA93" s="393"/>
      <c r="EVB93" s="394"/>
      <c r="EVC93" s="395"/>
      <c r="EVD93" s="389"/>
      <c r="EVE93" s="390"/>
      <c r="EVF93" s="391"/>
      <c r="EVG93" s="392"/>
      <c r="EVH93" s="393"/>
      <c r="EVI93" s="394"/>
      <c r="EVJ93" s="395"/>
      <c r="EVK93" s="389"/>
      <c r="EVL93" s="390"/>
      <c r="EVM93" s="391"/>
      <c r="EVN93" s="392"/>
      <c r="EVO93" s="393"/>
      <c r="EVP93" s="394"/>
      <c r="EVQ93" s="395"/>
      <c r="EVR93" s="389"/>
      <c r="EVS93" s="390"/>
      <c r="EVT93" s="391"/>
      <c r="EVU93" s="392"/>
      <c r="EVV93" s="393"/>
      <c r="EVW93" s="394"/>
      <c r="EVX93" s="395"/>
      <c r="EVY93" s="389"/>
      <c r="EVZ93" s="390"/>
      <c r="EWA93" s="391"/>
      <c r="EWB93" s="392"/>
      <c r="EWC93" s="393"/>
      <c r="EWD93" s="394"/>
      <c r="EWE93" s="395"/>
      <c r="EWF93" s="389"/>
      <c r="EWG93" s="390"/>
      <c r="EWH93" s="391"/>
      <c r="EWI93" s="392"/>
      <c r="EWJ93" s="393"/>
      <c r="EWK93" s="394"/>
      <c r="EWL93" s="395"/>
      <c r="EWM93" s="389"/>
      <c r="EWN93" s="390"/>
      <c r="EWO93" s="391"/>
      <c r="EWP93" s="392"/>
      <c r="EWQ93" s="393"/>
      <c r="EWR93" s="394"/>
      <c r="EWS93" s="395"/>
      <c r="EWT93" s="389"/>
      <c r="EWU93" s="390"/>
      <c r="EWV93" s="391"/>
      <c r="EWW93" s="392"/>
      <c r="EWX93" s="393"/>
      <c r="EWY93" s="394"/>
      <c r="EWZ93" s="395"/>
      <c r="EXA93" s="389"/>
      <c r="EXB93" s="390"/>
      <c r="EXC93" s="391"/>
      <c r="EXD93" s="392"/>
      <c r="EXE93" s="393"/>
      <c r="EXF93" s="394"/>
      <c r="EXG93" s="395"/>
      <c r="EXH93" s="389"/>
      <c r="EXI93" s="390"/>
      <c r="EXJ93" s="391"/>
      <c r="EXK93" s="392"/>
      <c r="EXL93" s="393"/>
      <c r="EXM93" s="394"/>
      <c r="EXN93" s="395"/>
      <c r="EXO93" s="389"/>
      <c r="EXP93" s="390"/>
      <c r="EXQ93" s="391"/>
      <c r="EXR93" s="392"/>
      <c r="EXS93" s="393"/>
      <c r="EXT93" s="394"/>
      <c r="EXU93" s="395"/>
      <c r="EXV93" s="389"/>
      <c r="EXW93" s="390"/>
      <c r="EXX93" s="391"/>
      <c r="EXY93" s="392"/>
      <c r="EXZ93" s="393"/>
      <c r="EYA93" s="394"/>
      <c r="EYB93" s="395"/>
      <c r="EYC93" s="389"/>
      <c r="EYD93" s="390"/>
      <c r="EYE93" s="391"/>
      <c r="EYF93" s="392"/>
      <c r="EYG93" s="393"/>
      <c r="EYH93" s="394"/>
      <c r="EYI93" s="395"/>
      <c r="EYJ93" s="389"/>
      <c r="EYK93" s="390"/>
      <c r="EYL93" s="391"/>
      <c r="EYM93" s="392"/>
      <c r="EYN93" s="393"/>
      <c r="EYO93" s="394"/>
      <c r="EYP93" s="395"/>
      <c r="EYQ93" s="389"/>
      <c r="EYR93" s="390"/>
      <c r="EYS93" s="391"/>
      <c r="EYT93" s="392"/>
      <c r="EYU93" s="393"/>
      <c r="EYV93" s="394"/>
      <c r="EYW93" s="395"/>
      <c r="EYX93" s="389"/>
      <c r="EYY93" s="390"/>
      <c r="EYZ93" s="391"/>
      <c r="EZA93" s="392"/>
      <c r="EZB93" s="393"/>
      <c r="EZC93" s="394"/>
      <c r="EZD93" s="395"/>
      <c r="EZE93" s="389"/>
      <c r="EZF93" s="390"/>
      <c r="EZG93" s="391"/>
      <c r="EZH93" s="392"/>
      <c r="EZI93" s="393"/>
      <c r="EZJ93" s="394"/>
      <c r="EZK93" s="395"/>
      <c r="EZL93" s="389"/>
      <c r="EZM93" s="390"/>
      <c r="EZN93" s="391"/>
      <c r="EZO93" s="392"/>
      <c r="EZP93" s="393"/>
      <c r="EZQ93" s="394"/>
      <c r="EZR93" s="395"/>
      <c r="EZS93" s="389"/>
      <c r="EZT93" s="390"/>
      <c r="EZU93" s="391"/>
      <c r="EZV93" s="392"/>
      <c r="EZW93" s="393"/>
      <c r="EZX93" s="394"/>
      <c r="EZY93" s="395"/>
      <c r="EZZ93" s="389"/>
      <c r="FAA93" s="390"/>
      <c r="FAB93" s="391"/>
      <c r="FAC93" s="392"/>
      <c r="FAD93" s="393"/>
      <c r="FAE93" s="394"/>
      <c r="FAF93" s="395"/>
      <c r="FAG93" s="389"/>
      <c r="FAH93" s="390"/>
      <c r="FAI93" s="391"/>
      <c r="FAJ93" s="392"/>
      <c r="FAK93" s="393"/>
      <c r="FAL93" s="394"/>
      <c r="FAM93" s="395"/>
      <c r="FAN93" s="389"/>
      <c r="FAO93" s="390"/>
      <c r="FAP93" s="391"/>
      <c r="FAQ93" s="392"/>
      <c r="FAR93" s="393"/>
      <c r="FAS93" s="394"/>
      <c r="FAT93" s="395"/>
      <c r="FAU93" s="389"/>
      <c r="FAV93" s="390"/>
      <c r="FAW93" s="391"/>
      <c r="FAX93" s="392"/>
      <c r="FAY93" s="393"/>
      <c r="FAZ93" s="394"/>
      <c r="FBA93" s="395"/>
      <c r="FBB93" s="389"/>
      <c r="FBC93" s="390"/>
      <c r="FBD93" s="391"/>
      <c r="FBE93" s="392"/>
      <c r="FBF93" s="393"/>
      <c r="FBG93" s="394"/>
      <c r="FBH93" s="395"/>
      <c r="FBI93" s="389"/>
      <c r="FBJ93" s="390"/>
      <c r="FBK93" s="391"/>
      <c r="FBL93" s="392"/>
      <c r="FBM93" s="393"/>
      <c r="FBN93" s="394"/>
      <c r="FBO93" s="395"/>
      <c r="FBP93" s="389"/>
      <c r="FBQ93" s="390"/>
      <c r="FBR93" s="391"/>
      <c r="FBS93" s="392"/>
      <c r="FBT93" s="393"/>
      <c r="FBU93" s="394"/>
      <c r="FBV93" s="395"/>
      <c r="FBW93" s="389"/>
      <c r="FBX93" s="390"/>
      <c r="FBY93" s="391"/>
      <c r="FBZ93" s="392"/>
      <c r="FCA93" s="393"/>
      <c r="FCB93" s="394"/>
      <c r="FCC93" s="395"/>
      <c r="FCD93" s="389"/>
      <c r="FCE93" s="390"/>
      <c r="FCF93" s="391"/>
      <c r="FCG93" s="392"/>
      <c r="FCH93" s="393"/>
      <c r="FCI93" s="394"/>
      <c r="FCJ93" s="395"/>
      <c r="FCK93" s="389"/>
      <c r="FCL93" s="390"/>
      <c r="FCM93" s="391"/>
      <c r="FCN93" s="392"/>
      <c r="FCO93" s="393"/>
      <c r="FCP93" s="394"/>
      <c r="FCQ93" s="395"/>
      <c r="FCR93" s="389"/>
      <c r="FCS93" s="390"/>
      <c r="FCT93" s="391"/>
      <c r="FCU93" s="392"/>
      <c r="FCV93" s="393"/>
      <c r="FCW93" s="394"/>
      <c r="FCX93" s="395"/>
      <c r="FCY93" s="389"/>
      <c r="FCZ93" s="390"/>
      <c r="FDA93" s="391"/>
      <c r="FDB93" s="392"/>
      <c r="FDC93" s="393"/>
      <c r="FDD93" s="394"/>
      <c r="FDE93" s="395"/>
      <c r="FDF93" s="389"/>
      <c r="FDG93" s="390"/>
      <c r="FDH93" s="391"/>
      <c r="FDI93" s="392"/>
      <c r="FDJ93" s="393"/>
      <c r="FDK93" s="394"/>
      <c r="FDL93" s="395"/>
      <c r="FDM93" s="389"/>
      <c r="FDN93" s="390"/>
      <c r="FDO93" s="391"/>
      <c r="FDP93" s="392"/>
      <c r="FDQ93" s="393"/>
      <c r="FDR93" s="394"/>
      <c r="FDS93" s="395"/>
      <c r="FDT93" s="389"/>
      <c r="FDU93" s="390"/>
      <c r="FDV93" s="391"/>
      <c r="FDW93" s="392"/>
      <c r="FDX93" s="393"/>
      <c r="FDY93" s="394"/>
      <c r="FDZ93" s="395"/>
      <c r="FEA93" s="389"/>
      <c r="FEB93" s="390"/>
      <c r="FEC93" s="391"/>
      <c r="FED93" s="392"/>
      <c r="FEE93" s="393"/>
      <c r="FEF93" s="394"/>
      <c r="FEG93" s="395"/>
      <c r="FEH93" s="389"/>
      <c r="FEI93" s="390"/>
      <c r="FEJ93" s="391"/>
      <c r="FEK93" s="392"/>
      <c r="FEL93" s="393"/>
      <c r="FEM93" s="394"/>
      <c r="FEN93" s="395"/>
      <c r="FEO93" s="389"/>
      <c r="FEP93" s="390"/>
      <c r="FEQ93" s="391"/>
      <c r="FER93" s="392"/>
      <c r="FES93" s="393"/>
      <c r="FET93" s="394"/>
      <c r="FEU93" s="395"/>
      <c r="FEV93" s="389"/>
      <c r="FEW93" s="390"/>
      <c r="FEX93" s="391"/>
      <c r="FEY93" s="392"/>
      <c r="FEZ93" s="393"/>
      <c r="FFA93" s="394"/>
      <c r="FFB93" s="395"/>
      <c r="FFC93" s="389"/>
      <c r="FFD93" s="390"/>
      <c r="FFE93" s="391"/>
      <c r="FFF93" s="392"/>
      <c r="FFG93" s="393"/>
      <c r="FFH93" s="394"/>
      <c r="FFI93" s="395"/>
      <c r="FFJ93" s="389"/>
      <c r="FFK93" s="390"/>
      <c r="FFL93" s="391"/>
      <c r="FFM93" s="392"/>
      <c r="FFN93" s="393"/>
      <c r="FFO93" s="394"/>
      <c r="FFP93" s="395"/>
      <c r="FFQ93" s="389"/>
      <c r="FFR93" s="390"/>
      <c r="FFS93" s="391"/>
      <c r="FFT93" s="392"/>
      <c r="FFU93" s="393"/>
      <c r="FFV93" s="394"/>
      <c r="FFW93" s="395"/>
      <c r="FFX93" s="389"/>
      <c r="FFY93" s="390"/>
      <c r="FFZ93" s="391"/>
      <c r="FGA93" s="392"/>
      <c r="FGB93" s="393"/>
      <c r="FGC93" s="394"/>
      <c r="FGD93" s="395"/>
      <c r="FGE93" s="389"/>
      <c r="FGF93" s="390"/>
      <c r="FGG93" s="391"/>
      <c r="FGH93" s="392"/>
      <c r="FGI93" s="393"/>
      <c r="FGJ93" s="394"/>
      <c r="FGK93" s="395"/>
      <c r="FGL93" s="389"/>
      <c r="FGM93" s="390"/>
      <c r="FGN93" s="391"/>
      <c r="FGO93" s="392"/>
      <c r="FGP93" s="393"/>
      <c r="FGQ93" s="394"/>
      <c r="FGR93" s="395"/>
      <c r="FGS93" s="389"/>
      <c r="FGT93" s="390"/>
      <c r="FGU93" s="391"/>
      <c r="FGV93" s="392"/>
      <c r="FGW93" s="393"/>
      <c r="FGX93" s="394"/>
      <c r="FGY93" s="395"/>
      <c r="FGZ93" s="389"/>
      <c r="FHA93" s="390"/>
      <c r="FHB93" s="391"/>
      <c r="FHC93" s="392"/>
      <c r="FHD93" s="393"/>
      <c r="FHE93" s="394"/>
      <c r="FHF93" s="395"/>
      <c r="FHG93" s="389"/>
      <c r="FHH93" s="390"/>
      <c r="FHI93" s="391"/>
      <c r="FHJ93" s="392"/>
      <c r="FHK93" s="393"/>
      <c r="FHL93" s="394"/>
      <c r="FHM93" s="395"/>
      <c r="FHN93" s="389"/>
      <c r="FHO93" s="390"/>
      <c r="FHP93" s="391"/>
      <c r="FHQ93" s="392"/>
      <c r="FHR93" s="393"/>
      <c r="FHS93" s="394"/>
      <c r="FHT93" s="395"/>
      <c r="FHU93" s="389"/>
      <c r="FHV93" s="390"/>
      <c r="FHW93" s="391"/>
      <c r="FHX93" s="392"/>
      <c r="FHY93" s="393"/>
      <c r="FHZ93" s="394"/>
      <c r="FIA93" s="395"/>
      <c r="FIB93" s="389"/>
      <c r="FIC93" s="390"/>
      <c r="FID93" s="391"/>
      <c r="FIE93" s="392"/>
      <c r="FIF93" s="393"/>
      <c r="FIG93" s="394"/>
      <c r="FIH93" s="395"/>
      <c r="FII93" s="389"/>
      <c r="FIJ93" s="390"/>
      <c r="FIK93" s="391"/>
      <c r="FIL93" s="392"/>
      <c r="FIM93" s="393"/>
      <c r="FIN93" s="394"/>
      <c r="FIO93" s="395"/>
      <c r="FIP93" s="389"/>
      <c r="FIQ93" s="390"/>
      <c r="FIR93" s="391"/>
      <c r="FIS93" s="392"/>
      <c r="FIT93" s="393"/>
      <c r="FIU93" s="394"/>
      <c r="FIV93" s="395"/>
      <c r="FIW93" s="389"/>
      <c r="FIX93" s="390"/>
      <c r="FIY93" s="391"/>
      <c r="FIZ93" s="392"/>
      <c r="FJA93" s="393"/>
      <c r="FJB93" s="394"/>
      <c r="FJC93" s="395"/>
      <c r="FJD93" s="389"/>
      <c r="FJE93" s="390"/>
      <c r="FJF93" s="391"/>
      <c r="FJG93" s="392"/>
      <c r="FJH93" s="393"/>
      <c r="FJI93" s="394"/>
      <c r="FJJ93" s="395"/>
      <c r="FJK93" s="389"/>
      <c r="FJL93" s="390"/>
      <c r="FJM93" s="391"/>
      <c r="FJN93" s="392"/>
      <c r="FJO93" s="393"/>
      <c r="FJP93" s="394"/>
      <c r="FJQ93" s="395"/>
      <c r="FJR93" s="389"/>
      <c r="FJS93" s="390"/>
      <c r="FJT93" s="391"/>
      <c r="FJU93" s="392"/>
      <c r="FJV93" s="393"/>
      <c r="FJW93" s="394"/>
      <c r="FJX93" s="395"/>
      <c r="FJY93" s="389"/>
      <c r="FJZ93" s="390"/>
      <c r="FKA93" s="391"/>
      <c r="FKB93" s="392"/>
      <c r="FKC93" s="393"/>
      <c r="FKD93" s="394"/>
      <c r="FKE93" s="395"/>
      <c r="FKF93" s="389"/>
      <c r="FKG93" s="390"/>
      <c r="FKH93" s="391"/>
      <c r="FKI93" s="392"/>
      <c r="FKJ93" s="393"/>
      <c r="FKK93" s="394"/>
      <c r="FKL93" s="395"/>
      <c r="FKM93" s="389"/>
      <c r="FKN93" s="390"/>
      <c r="FKO93" s="391"/>
      <c r="FKP93" s="392"/>
      <c r="FKQ93" s="393"/>
      <c r="FKR93" s="394"/>
      <c r="FKS93" s="395"/>
      <c r="FKT93" s="389"/>
      <c r="FKU93" s="390"/>
      <c r="FKV93" s="391"/>
      <c r="FKW93" s="392"/>
      <c r="FKX93" s="393"/>
      <c r="FKY93" s="394"/>
      <c r="FKZ93" s="395"/>
      <c r="FLA93" s="389"/>
      <c r="FLB93" s="390"/>
      <c r="FLC93" s="391"/>
      <c r="FLD93" s="392"/>
      <c r="FLE93" s="393"/>
      <c r="FLF93" s="394"/>
      <c r="FLG93" s="395"/>
      <c r="FLH93" s="389"/>
      <c r="FLI93" s="390"/>
      <c r="FLJ93" s="391"/>
      <c r="FLK93" s="392"/>
      <c r="FLL93" s="393"/>
      <c r="FLM93" s="394"/>
      <c r="FLN93" s="395"/>
      <c r="FLO93" s="389"/>
      <c r="FLP93" s="390"/>
      <c r="FLQ93" s="391"/>
      <c r="FLR93" s="392"/>
      <c r="FLS93" s="393"/>
      <c r="FLT93" s="394"/>
      <c r="FLU93" s="395"/>
      <c r="FLV93" s="389"/>
      <c r="FLW93" s="390"/>
      <c r="FLX93" s="391"/>
      <c r="FLY93" s="392"/>
      <c r="FLZ93" s="393"/>
      <c r="FMA93" s="394"/>
      <c r="FMB93" s="395"/>
      <c r="FMC93" s="389"/>
      <c r="FMD93" s="390"/>
      <c r="FME93" s="391"/>
      <c r="FMF93" s="392"/>
      <c r="FMG93" s="393"/>
      <c r="FMH93" s="394"/>
      <c r="FMI93" s="395"/>
      <c r="FMJ93" s="389"/>
      <c r="FMK93" s="390"/>
      <c r="FML93" s="391"/>
      <c r="FMM93" s="392"/>
      <c r="FMN93" s="393"/>
      <c r="FMO93" s="394"/>
      <c r="FMP93" s="395"/>
      <c r="FMQ93" s="389"/>
      <c r="FMR93" s="390"/>
      <c r="FMS93" s="391"/>
      <c r="FMT93" s="392"/>
      <c r="FMU93" s="393"/>
      <c r="FMV93" s="394"/>
      <c r="FMW93" s="395"/>
      <c r="FMX93" s="389"/>
      <c r="FMY93" s="390"/>
      <c r="FMZ93" s="391"/>
      <c r="FNA93" s="392"/>
      <c r="FNB93" s="393"/>
      <c r="FNC93" s="394"/>
      <c r="FND93" s="395"/>
      <c r="FNE93" s="389"/>
      <c r="FNF93" s="390"/>
      <c r="FNG93" s="391"/>
      <c r="FNH93" s="392"/>
      <c r="FNI93" s="393"/>
      <c r="FNJ93" s="394"/>
      <c r="FNK93" s="395"/>
      <c r="FNL93" s="389"/>
      <c r="FNM93" s="390"/>
      <c r="FNN93" s="391"/>
      <c r="FNO93" s="392"/>
      <c r="FNP93" s="393"/>
      <c r="FNQ93" s="394"/>
      <c r="FNR93" s="395"/>
      <c r="FNS93" s="389"/>
      <c r="FNT93" s="390"/>
      <c r="FNU93" s="391"/>
      <c r="FNV93" s="392"/>
      <c r="FNW93" s="393"/>
      <c r="FNX93" s="394"/>
      <c r="FNY93" s="395"/>
      <c r="FNZ93" s="389"/>
      <c r="FOA93" s="390"/>
      <c r="FOB93" s="391"/>
      <c r="FOC93" s="392"/>
      <c r="FOD93" s="393"/>
      <c r="FOE93" s="394"/>
      <c r="FOF93" s="395"/>
      <c r="FOG93" s="389"/>
      <c r="FOH93" s="390"/>
      <c r="FOI93" s="391"/>
      <c r="FOJ93" s="392"/>
      <c r="FOK93" s="393"/>
      <c r="FOL93" s="394"/>
      <c r="FOM93" s="395"/>
      <c r="FON93" s="389"/>
      <c r="FOO93" s="390"/>
      <c r="FOP93" s="391"/>
      <c r="FOQ93" s="392"/>
      <c r="FOR93" s="393"/>
      <c r="FOS93" s="394"/>
      <c r="FOT93" s="395"/>
      <c r="FOU93" s="389"/>
      <c r="FOV93" s="390"/>
      <c r="FOW93" s="391"/>
      <c r="FOX93" s="392"/>
      <c r="FOY93" s="393"/>
      <c r="FOZ93" s="394"/>
      <c r="FPA93" s="395"/>
      <c r="FPB93" s="389"/>
      <c r="FPC93" s="390"/>
      <c r="FPD93" s="391"/>
      <c r="FPE93" s="392"/>
      <c r="FPF93" s="393"/>
      <c r="FPG93" s="394"/>
      <c r="FPH93" s="395"/>
      <c r="FPI93" s="389"/>
      <c r="FPJ93" s="390"/>
      <c r="FPK93" s="391"/>
      <c r="FPL93" s="392"/>
      <c r="FPM93" s="393"/>
      <c r="FPN93" s="394"/>
      <c r="FPO93" s="395"/>
      <c r="FPP93" s="389"/>
      <c r="FPQ93" s="390"/>
      <c r="FPR93" s="391"/>
      <c r="FPS93" s="392"/>
      <c r="FPT93" s="393"/>
      <c r="FPU93" s="394"/>
      <c r="FPV93" s="395"/>
      <c r="FPW93" s="389"/>
      <c r="FPX93" s="390"/>
      <c r="FPY93" s="391"/>
      <c r="FPZ93" s="392"/>
      <c r="FQA93" s="393"/>
      <c r="FQB93" s="394"/>
      <c r="FQC93" s="395"/>
      <c r="FQD93" s="389"/>
      <c r="FQE93" s="390"/>
      <c r="FQF93" s="391"/>
      <c r="FQG93" s="392"/>
      <c r="FQH93" s="393"/>
      <c r="FQI93" s="394"/>
      <c r="FQJ93" s="395"/>
      <c r="FQK93" s="389"/>
      <c r="FQL93" s="390"/>
      <c r="FQM93" s="391"/>
      <c r="FQN93" s="392"/>
      <c r="FQO93" s="393"/>
      <c r="FQP93" s="394"/>
      <c r="FQQ93" s="395"/>
      <c r="FQR93" s="389"/>
      <c r="FQS93" s="390"/>
      <c r="FQT93" s="391"/>
      <c r="FQU93" s="392"/>
      <c r="FQV93" s="393"/>
      <c r="FQW93" s="394"/>
      <c r="FQX93" s="395"/>
      <c r="FQY93" s="389"/>
      <c r="FQZ93" s="390"/>
      <c r="FRA93" s="391"/>
      <c r="FRB93" s="392"/>
      <c r="FRC93" s="393"/>
      <c r="FRD93" s="394"/>
      <c r="FRE93" s="395"/>
      <c r="FRF93" s="389"/>
      <c r="FRG93" s="390"/>
      <c r="FRH93" s="391"/>
      <c r="FRI93" s="392"/>
      <c r="FRJ93" s="393"/>
      <c r="FRK93" s="394"/>
      <c r="FRL93" s="395"/>
      <c r="FRM93" s="389"/>
      <c r="FRN93" s="390"/>
      <c r="FRO93" s="391"/>
      <c r="FRP93" s="392"/>
      <c r="FRQ93" s="393"/>
      <c r="FRR93" s="394"/>
      <c r="FRS93" s="395"/>
      <c r="FRT93" s="389"/>
      <c r="FRU93" s="390"/>
      <c r="FRV93" s="391"/>
      <c r="FRW93" s="392"/>
      <c r="FRX93" s="393"/>
      <c r="FRY93" s="394"/>
      <c r="FRZ93" s="395"/>
      <c r="FSA93" s="389"/>
      <c r="FSB93" s="390"/>
      <c r="FSC93" s="391"/>
      <c r="FSD93" s="392"/>
      <c r="FSE93" s="393"/>
      <c r="FSF93" s="394"/>
      <c r="FSG93" s="395"/>
      <c r="FSH93" s="389"/>
      <c r="FSI93" s="390"/>
      <c r="FSJ93" s="391"/>
      <c r="FSK93" s="392"/>
      <c r="FSL93" s="393"/>
      <c r="FSM93" s="394"/>
      <c r="FSN93" s="395"/>
      <c r="FSO93" s="389"/>
      <c r="FSP93" s="390"/>
      <c r="FSQ93" s="391"/>
      <c r="FSR93" s="392"/>
      <c r="FSS93" s="393"/>
      <c r="FST93" s="394"/>
      <c r="FSU93" s="395"/>
      <c r="FSV93" s="389"/>
      <c r="FSW93" s="390"/>
      <c r="FSX93" s="391"/>
      <c r="FSY93" s="392"/>
      <c r="FSZ93" s="393"/>
      <c r="FTA93" s="394"/>
      <c r="FTB93" s="395"/>
      <c r="FTC93" s="389"/>
      <c r="FTD93" s="390"/>
      <c r="FTE93" s="391"/>
      <c r="FTF93" s="392"/>
      <c r="FTG93" s="393"/>
      <c r="FTH93" s="394"/>
      <c r="FTI93" s="395"/>
      <c r="FTJ93" s="389"/>
      <c r="FTK93" s="390"/>
      <c r="FTL93" s="391"/>
      <c r="FTM93" s="392"/>
      <c r="FTN93" s="393"/>
      <c r="FTO93" s="394"/>
      <c r="FTP93" s="395"/>
      <c r="FTQ93" s="389"/>
      <c r="FTR93" s="390"/>
      <c r="FTS93" s="391"/>
      <c r="FTT93" s="392"/>
      <c r="FTU93" s="393"/>
      <c r="FTV93" s="394"/>
      <c r="FTW93" s="395"/>
      <c r="FTX93" s="389"/>
      <c r="FTY93" s="390"/>
      <c r="FTZ93" s="391"/>
      <c r="FUA93" s="392"/>
      <c r="FUB93" s="393"/>
      <c r="FUC93" s="394"/>
      <c r="FUD93" s="395"/>
      <c r="FUE93" s="389"/>
      <c r="FUF93" s="390"/>
      <c r="FUG93" s="391"/>
      <c r="FUH93" s="392"/>
      <c r="FUI93" s="393"/>
      <c r="FUJ93" s="394"/>
      <c r="FUK93" s="395"/>
      <c r="FUL93" s="389"/>
      <c r="FUM93" s="390"/>
      <c r="FUN93" s="391"/>
      <c r="FUO93" s="392"/>
      <c r="FUP93" s="393"/>
      <c r="FUQ93" s="394"/>
      <c r="FUR93" s="395"/>
      <c r="FUS93" s="389"/>
      <c r="FUT93" s="390"/>
      <c r="FUU93" s="391"/>
      <c r="FUV93" s="392"/>
      <c r="FUW93" s="393"/>
      <c r="FUX93" s="394"/>
      <c r="FUY93" s="395"/>
      <c r="FUZ93" s="389"/>
      <c r="FVA93" s="390"/>
      <c r="FVB93" s="391"/>
      <c r="FVC93" s="392"/>
      <c r="FVD93" s="393"/>
      <c r="FVE93" s="394"/>
      <c r="FVF93" s="395"/>
      <c r="FVG93" s="389"/>
      <c r="FVH93" s="390"/>
      <c r="FVI93" s="391"/>
      <c r="FVJ93" s="392"/>
      <c r="FVK93" s="393"/>
      <c r="FVL93" s="394"/>
      <c r="FVM93" s="395"/>
      <c r="FVN93" s="389"/>
      <c r="FVO93" s="390"/>
      <c r="FVP93" s="391"/>
      <c r="FVQ93" s="392"/>
      <c r="FVR93" s="393"/>
      <c r="FVS93" s="394"/>
      <c r="FVT93" s="395"/>
      <c r="FVU93" s="389"/>
      <c r="FVV93" s="390"/>
      <c r="FVW93" s="391"/>
      <c r="FVX93" s="392"/>
      <c r="FVY93" s="393"/>
      <c r="FVZ93" s="394"/>
      <c r="FWA93" s="395"/>
      <c r="FWB93" s="389"/>
      <c r="FWC93" s="390"/>
      <c r="FWD93" s="391"/>
      <c r="FWE93" s="392"/>
      <c r="FWF93" s="393"/>
      <c r="FWG93" s="394"/>
      <c r="FWH93" s="395"/>
      <c r="FWI93" s="389"/>
      <c r="FWJ93" s="390"/>
      <c r="FWK93" s="391"/>
      <c r="FWL93" s="392"/>
      <c r="FWM93" s="393"/>
      <c r="FWN93" s="394"/>
      <c r="FWO93" s="395"/>
      <c r="FWP93" s="389"/>
      <c r="FWQ93" s="390"/>
      <c r="FWR93" s="391"/>
      <c r="FWS93" s="392"/>
      <c r="FWT93" s="393"/>
      <c r="FWU93" s="394"/>
      <c r="FWV93" s="395"/>
      <c r="FWW93" s="389"/>
      <c r="FWX93" s="390"/>
      <c r="FWY93" s="391"/>
      <c r="FWZ93" s="392"/>
      <c r="FXA93" s="393"/>
      <c r="FXB93" s="394"/>
      <c r="FXC93" s="395"/>
      <c r="FXD93" s="389"/>
      <c r="FXE93" s="390"/>
      <c r="FXF93" s="391"/>
      <c r="FXG93" s="392"/>
      <c r="FXH93" s="393"/>
      <c r="FXI93" s="394"/>
      <c r="FXJ93" s="395"/>
      <c r="FXK93" s="389"/>
      <c r="FXL93" s="390"/>
      <c r="FXM93" s="391"/>
      <c r="FXN93" s="392"/>
      <c r="FXO93" s="393"/>
      <c r="FXP93" s="394"/>
      <c r="FXQ93" s="395"/>
      <c r="FXR93" s="389"/>
      <c r="FXS93" s="390"/>
      <c r="FXT93" s="391"/>
      <c r="FXU93" s="392"/>
      <c r="FXV93" s="393"/>
      <c r="FXW93" s="394"/>
      <c r="FXX93" s="395"/>
      <c r="FXY93" s="389"/>
      <c r="FXZ93" s="390"/>
      <c r="FYA93" s="391"/>
      <c r="FYB93" s="392"/>
      <c r="FYC93" s="393"/>
      <c r="FYD93" s="394"/>
      <c r="FYE93" s="395"/>
      <c r="FYF93" s="389"/>
      <c r="FYG93" s="390"/>
      <c r="FYH93" s="391"/>
      <c r="FYI93" s="392"/>
      <c r="FYJ93" s="393"/>
      <c r="FYK93" s="394"/>
      <c r="FYL93" s="395"/>
      <c r="FYM93" s="389"/>
      <c r="FYN93" s="390"/>
      <c r="FYO93" s="391"/>
      <c r="FYP93" s="392"/>
      <c r="FYQ93" s="393"/>
      <c r="FYR93" s="394"/>
      <c r="FYS93" s="395"/>
      <c r="FYT93" s="389"/>
      <c r="FYU93" s="390"/>
      <c r="FYV93" s="391"/>
      <c r="FYW93" s="392"/>
      <c r="FYX93" s="393"/>
      <c r="FYY93" s="394"/>
      <c r="FYZ93" s="395"/>
      <c r="FZA93" s="389"/>
      <c r="FZB93" s="390"/>
      <c r="FZC93" s="391"/>
      <c r="FZD93" s="392"/>
      <c r="FZE93" s="393"/>
      <c r="FZF93" s="394"/>
      <c r="FZG93" s="395"/>
      <c r="FZH93" s="389"/>
      <c r="FZI93" s="390"/>
      <c r="FZJ93" s="391"/>
      <c r="FZK93" s="392"/>
      <c r="FZL93" s="393"/>
      <c r="FZM93" s="394"/>
      <c r="FZN93" s="395"/>
      <c r="FZO93" s="389"/>
      <c r="FZP93" s="390"/>
      <c r="FZQ93" s="391"/>
      <c r="FZR93" s="392"/>
      <c r="FZS93" s="393"/>
      <c r="FZT93" s="394"/>
      <c r="FZU93" s="395"/>
      <c r="FZV93" s="389"/>
      <c r="FZW93" s="390"/>
      <c r="FZX93" s="391"/>
      <c r="FZY93" s="392"/>
      <c r="FZZ93" s="393"/>
      <c r="GAA93" s="394"/>
      <c r="GAB93" s="395"/>
      <c r="GAC93" s="389"/>
      <c r="GAD93" s="390"/>
      <c r="GAE93" s="391"/>
      <c r="GAF93" s="392"/>
      <c r="GAG93" s="393"/>
      <c r="GAH93" s="394"/>
      <c r="GAI93" s="395"/>
      <c r="GAJ93" s="389"/>
      <c r="GAK93" s="390"/>
      <c r="GAL93" s="391"/>
      <c r="GAM93" s="392"/>
      <c r="GAN93" s="393"/>
      <c r="GAO93" s="394"/>
      <c r="GAP93" s="395"/>
      <c r="GAQ93" s="389"/>
      <c r="GAR93" s="390"/>
      <c r="GAS93" s="391"/>
      <c r="GAT93" s="392"/>
      <c r="GAU93" s="393"/>
      <c r="GAV93" s="394"/>
      <c r="GAW93" s="395"/>
      <c r="GAX93" s="389"/>
      <c r="GAY93" s="390"/>
      <c r="GAZ93" s="391"/>
      <c r="GBA93" s="392"/>
      <c r="GBB93" s="393"/>
      <c r="GBC93" s="394"/>
      <c r="GBD93" s="395"/>
      <c r="GBE93" s="389"/>
      <c r="GBF93" s="390"/>
      <c r="GBG93" s="391"/>
      <c r="GBH93" s="392"/>
      <c r="GBI93" s="393"/>
      <c r="GBJ93" s="394"/>
      <c r="GBK93" s="395"/>
      <c r="GBL93" s="389"/>
      <c r="GBM93" s="390"/>
      <c r="GBN93" s="391"/>
      <c r="GBO93" s="392"/>
      <c r="GBP93" s="393"/>
      <c r="GBQ93" s="394"/>
      <c r="GBR93" s="395"/>
      <c r="GBS93" s="389"/>
      <c r="GBT93" s="390"/>
      <c r="GBU93" s="391"/>
      <c r="GBV93" s="392"/>
      <c r="GBW93" s="393"/>
      <c r="GBX93" s="394"/>
      <c r="GBY93" s="395"/>
      <c r="GBZ93" s="389"/>
      <c r="GCA93" s="390"/>
      <c r="GCB93" s="391"/>
      <c r="GCC93" s="392"/>
      <c r="GCD93" s="393"/>
      <c r="GCE93" s="394"/>
      <c r="GCF93" s="395"/>
      <c r="GCG93" s="389"/>
      <c r="GCH93" s="390"/>
      <c r="GCI93" s="391"/>
      <c r="GCJ93" s="392"/>
      <c r="GCK93" s="393"/>
      <c r="GCL93" s="394"/>
      <c r="GCM93" s="395"/>
      <c r="GCN93" s="389"/>
      <c r="GCO93" s="390"/>
      <c r="GCP93" s="391"/>
      <c r="GCQ93" s="392"/>
      <c r="GCR93" s="393"/>
      <c r="GCS93" s="394"/>
      <c r="GCT93" s="395"/>
      <c r="GCU93" s="389"/>
      <c r="GCV93" s="390"/>
      <c r="GCW93" s="391"/>
      <c r="GCX93" s="392"/>
      <c r="GCY93" s="393"/>
      <c r="GCZ93" s="394"/>
      <c r="GDA93" s="395"/>
      <c r="GDB93" s="389"/>
      <c r="GDC93" s="390"/>
      <c r="GDD93" s="391"/>
      <c r="GDE93" s="392"/>
      <c r="GDF93" s="393"/>
      <c r="GDG93" s="394"/>
      <c r="GDH93" s="395"/>
      <c r="GDI93" s="389"/>
      <c r="GDJ93" s="390"/>
      <c r="GDK93" s="391"/>
      <c r="GDL93" s="392"/>
      <c r="GDM93" s="393"/>
      <c r="GDN93" s="394"/>
      <c r="GDO93" s="395"/>
      <c r="GDP93" s="389"/>
      <c r="GDQ93" s="390"/>
      <c r="GDR93" s="391"/>
      <c r="GDS93" s="392"/>
      <c r="GDT93" s="393"/>
      <c r="GDU93" s="394"/>
      <c r="GDV93" s="395"/>
      <c r="GDW93" s="389"/>
      <c r="GDX93" s="390"/>
      <c r="GDY93" s="391"/>
      <c r="GDZ93" s="392"/>
      <c r="GEA93" s="393"/>
      <c r="GEB93" s="394"/>
      <c r="GEC93" s="395"/>
      <c r="GED93" s="389"/>
      <c r="GEE93" s="390"/>
      <c r="GEF93" s="391"/>
      <c r="GEG93" s="392"/>
      <c r="GEH93" s="393"/>
      <c r="GEI93" s="394"/>
      <c r="GEJ93" s="395"/>
      <c r="GEK93" s="389"/>
      <c r="GEL93" s="390"/>
      <c r="GEM93" s="391"/>
      <c r="GEN93" s="392"/>
      <c r="GEO93" s="393"/>
      <c r="GEP93" s="394"/>
      <c r="GEQ93" s="395"/>
      <c r="GER93" s="389"/>
      <c r="GES93" s="390"/>
      <c r="GET93" s="391"/>
      <c r="GEU93" s="392"/>
      <c r="GEV93" s="393"/>
      <c r="GEW93" s="394"/>
      <c r="GEX93" s="395"/>
      <c r="GEY93" s="389"/>
      <c r="GEZ93" s="390"/>
      <c r="GFA93" s="391"/>
      <c r="GFB93" s="392"/>
      <c r="GFC93" s="393"/>
      <c r="GFD93" s="394"/>
      <c r="GFE93" s="395"/>
      <c r="GFF93" s="389"/>
      <c r="GFG93" s="390"/>
      <c r="GFH93" s="391"/>
      <c r="GFI93" s="392"/>
      <c r="GFJ93" s="393"/>
      <c r="GFK93" s="394"/>
      <c r="GFL93" s="395"/>
      <c r="GFM93" s="389"/>
      <c r="GFN93" s="390"/>
      <c r="GFO93" s="391"/>
      <c r="GFP93" s="392"/>
      <c r="GFQ93" s="393"/>
      <c r="GFR93" s="394"/>
      <c r="GFS93" s="395"/>
      <c r="GFT93" s="389"/>
      <c r="GFU93" s="390"/>
      <c r="GFV93" s="391"/>
      <c r="GFW93" s="392"/>
      <c r="GFX93" s="393"/>
      <c r="GFY93" s="394"/>
      <c r="GFZ93" s="395"/>
      <c r="GGA93" s="389"/>
      <c r="GGB93" s="390"/>
      <c r="GGC93" s="391"/>
      <c r="GGD93" s="392"/>
      <c r="GGE93" s="393"/>
      <c r="GGF93" s="394"/>
      <c r="GGG93" s="395"/>
      <c r="GGH93" s="389"/>
      <c r="GGI93" s="390"/>
      <c r="GGJ93" s="391"/>
      <c r="GGK93" s="392"/>
      <c r="GGL93" s="393"/>
      <c r="GGM93" s="394"/>
      <c r="GGN93" s="395"/>
      <c r="GGO93" s="389"/>
      <c r="GGP93" s="390"/>
      <c r="GGQ93" s="391"/>
      <c r="GGR93" s="392"/>
      <c r="GGS93" s="393"/>
      <c r="GGT93" s="394"/>
      <c r="GGU93" s="395"/>
      <c r="GGV93" s="389"/>
      <c r="GGW93" s="390"/>
      <c r="GGX93" s="391"/>
      <c r="GGY93" s="392"/>
      <c r="GGZ93" s="393"/>
      <c r="GHA93" s="394"/>
      <c r="GHB93" s="395"/>
      <c r="GHC93" s="389"/>
      <c r="GHD93" s="390"/>
      <c r="GHE93" s="391"/>
      <c r="GHF93" s="392"/>
      <c r="GHG93" s="393"/>
      <c r="GHH93" s="394"/>
      <c r="GHI93" s="395"/>
      <c r="GHJ93" s="389"/>
      <c r="GHK93" s="390"/>
      <c r="GHL93" s="391"/>
      <c r="GHM93" s="392"/>
      <c r="GHN93" s="393"/>
      <c r="GHO93" s="394"/>
      <c r="GHP93" s="395"/>
      <c r="GHQ93" s="389"/>
      <c r="GHR93" s="390"/>
      <c r="GHS93" s="391"/>
      <c r="GHT93" s="392"/>
      <c r="GHU93" s="393"/>
      <c r="GHV93" s="394"/>
      <c r="GHW93" s="395"/>
      <c r="GHX93" s="389"/>
      <c r="GHY93" s="390"/>
      <c r="GHZ93" s="391"/>
      <c r="GIA93" s="392"/>
      <c r="GIB93" s="393"/>
      <c r="GIC93" s="394"/>
      <c r="GID93" s="395"/>
      <c r="GIE93" s="389"/>
      <c r="GIF93" s="390"/>
      <c r="GIG93" s="391"/>
      <c r="GIH93" s="392"/>
      <c r="GII93" s="393"/>
      <c r="GIJ93" s="394"/>
      <c r="GIK93" s="395"/>
      <c r="GIL93" s="389"/>
      <c r="GIM93" s="390"/>
      <c r="GIN93" s="391"/>
      <c r="GIO93" s="392"/>
      <c r="GIP93" s="393"/>
      <c r="GIQ93" s="394"/>
      <c r="GIR93" s="395"/>
      <c r="GIS93" s="389"/>
      <c r="GIT93" s="390"/>
      <c r="GIU93" s="391"/>
      <c r="GIV93" s="392"/>
      <c r="GIW93" s="393"/>
      <c r="GIX93" s="394"/>
      <c r="GIY93" s="395"/>
      <c r="GIZ93" s="389"/>
      <c r="GJA93" s="390"/>
      <c r="GJB93" s="391"/>
      <c r="GJC93" s="392"/>
      <c r="GJD93" s="393"/>
      <c r="GJE93" s="394"/>
      <c r="GJF93" s="395"/>
      <c r="GJG93" s="389"/>
      <c r="GJH93" s="390"/>
      <c r="GJI93" s="391"/>
      <c r="GJJ93" s="392"/>
      <c r="GJK93" s="393"/>
      <c r="GJL93" s="394"/>
      <c r="GJM93" s="395"/>
      <c r="GJN93" s="389"/>
      <c r="GJO93" s="390"/>
      <c r="GJP93" s="391"/>
      <c r="GJQ93" s="392"/>
      <c r="GJR93" s="393"/>
      <c r="GJS93" s="394"/>
      <c r="GJT93" s="395"/>
      <c r="GJU93" s="389"/>
      <c r="GJV93" s="390"/>
      <c r="GJW93" s="391"/>
      <c r="GJX93" s="392"/>
      <c r="GJY93" s="393"/>
      <c r="GJZ93" s="394"/>
      <c r="GKA93" s="395"/>
      <c r="GKB93" s="389"/>
      <c r="GKC93" s="390"/>
      <c r="GKD93" s="391"/>
      <c r="GKE93" s="392"/>
      <c r="GKF93" s="393"/>
      <c r="GKG93" s="394"/>
      <c r="GKH93" s="395"/>
      <c r="GKI93" s="389"/>
      <c r="GKJ93" s="390"/>
      <c r="GKK93" s="391"/>
      <c r="GKL93" s="392"/>
      <c r="GKM93" s="393"/>
      <c r="GKN93" s="394"/>
      <c r="GKO93" s="395"/>
      <c r="GKP93" s="389"/>
      <c r="GKQ93" s="390"/>
      <c r="GKR93" s="391"/>
      <c r="GKS93" s="392"/>
      <c r="GKT93" s="393"/>
      <c r="GKU93" s="394"/>
      <c r="GKV93" s="395"/>
      <c r="GKW93" s="389"/>
      <c r="GKX93" s="390"/>
      <c r="GKY93" s="391"/>
      <c r="GKZ93" s="392"/>
      <c r="GLA93" s="393"/>
      <c r="GLB93" s="394"/>
      <c r="GLC93" s="395"/>
      <c r="GLD93" s="389"/>
      <c r="GLE93" s="390"/>
      <c r="GLF93" s="391"/>
      <c r="GLG93" s="392"/>
      <c r="GLH93" s="393"/>
      <c r="GLI93" s="394"/>
      <c r="GLJ93" s="395"/>
      <c r="GLK93" s="389"/>
      <c r="GLL93" s="390"/>
      <c r="GLM93" s="391"/>
      <c r="GLN93" s="392"/>
      <c r="GLO93" s="393"/>
      <c r="GLP93" s="394"/>
      <c r="GLQ93" s="395"/>
      <c r="GLR93" s="389"/>
      <c r="GLS93" s="390"/>
      <c r="GLT93" s="391"/>
      <c r="GLU93" s="392"/>
      <c r="GLV93" s="393"/>
      <c r="GLW93" s="394"/>
      <c r="GLX93" s="395"/>
      <c r="GLY93" s="389"/>
      <c r="GLZ93" s="390"/>
      <c r="GMA93" s="391"/>
      <c r="GMB93" s="392"/>
      <c r="GMC93" s="393"/>
      <c r="GMD93" s="394"/>
      <c r="GME93" s="395"/>
      <c r="GMF93" s="389"/>
      <c r="GMG93" s="390"/>
      <c r="GMH93" s="391"/>
      <c r="GMI93" s="392"/>
      <c r="GMJ93" s="393"/>
      <c r="GMK93" s="394"/>
      <c r="GML93" s="395"/>
      <c r="GMM93" s="389"/>
      <c r="GMN93" s="390"/>
      <c r="GMO93" s="391"/>
      <c r="GMP93" s="392"/>
      <c r="GMQ93" s="393"/>
      <c r="GMR93" s="394"/>
      <c r="GMS93" s="395"/>
      <c r="GMT93" s="389"/>
      <c r="GMU93" s="390"/>
      <c r="GMV93" s="391"/>
      <c r="GMW93" s="392"/>
      <c r="GMX93" s="393"/>
      <c r="GMY93" s="394"/>
      <c r="GMZ93" s="395"/>
      <c r="GNA93" s="389"/>
      <c r="GNB93" s="390"/>
      <c r="GNC93" s="391"/>
      <c r="GND93" s="392"/>
      <c r="GNE93" s="393"/>
      <c r="GNF93" s="394"/>
      <c r="GNG93" s="395"/>
      <c r="GNH93" s="389"/>
      <c r="GNI93" s="390"/>
      <c r="GNJ93" s="391"/>
      <c r="GNK93" s="392"/>
      <c r="GNL93" s="393"/>
      <c r="GNM93" s="394"/>
      <c r="GNN93" s="395"/>
      <c r="GNO93" s="389"/>
      <c r="GNP93" s="390"/>
      <c r="GNQ93" s="391"/>
      <c r="GNR93" s="392"/>
      <c r="GNS93" s="393"/>
      <c r="GNT93" s="394"/>
      <c r="GNU93" s="395"/>
      <c r="GNV93" s="389"/>
      <c r="GNW93" s="390"/>
      <c r="GNX93" s="391"/>
      <c r="GNY93" s="392"/>
      <c r="GNZ93" s="393"/>
      <c r="GOA93" s="394"/>
      <c r="GOB93" s="395"/>
      <c r="GOC93" s="389"/>
      <c r="GOD93" s="390"/>
      <c r="GOE93" s="391"/>
      <c r="GOF93" s="392"/>
      <c r="GOG93" s="393"/>
      <c r="GOH93" s="394"/>
      <c r="GOI93" s="395"/>
      <c r="GOJ93" s="389"/>
      <c r="GOK93" s="390"/>
      <c r="GOL93" s="391"/>
      <c r="GOM93" s="392"/>
      <c r="GON93" s="393"/>
      <c r="GOO93" s="394"/>
      <c r="GOP93" s="395"/>
      <c r="GOQ93" s="389"/>
      <c r="GOR93" s="390"/>
      <c r="GOS93" s="391"/>
      <c r="GOT93" s="392"/>
      <c r="GOU93" s="393"/>
      <c r="GOV93" s="394"/>
      <c r="GOW93" s="395"/>
      <c r="GOX93" s="389"/>
      <c r="GOY93" s="390"/>
      <c r="GOZ93" s="391"/>
      <c r="GPA93" s="392"/>
      <c r="GPB93" s="393"/>
      <c r="GPC93" s="394"/>
      <c r="GPD93" s="395"/>
      <c r="GPE93" s="389"/>
      <c r="GPF93" s="390"/>
      <c r="GPG93" s="391"/>
      <c r="GPH93" s="392"/>
      <c r="GPI93" s="393"/>
      <c r="GPJ93" s="394"/>
      <c r="GPK93" s="395"/>
      <c r="GPL93" s="389"/>
      <c r="GPM93" s="390"/>
      <c r="GPN93" s="391"/>
      <c r="GPO93" s="392"/>
      <c r="GPP93" s="393"/>
      <c r="GPQ93" s="394"/>
      <c r="GPR93" s="395"/>
      <c r="GPS93" s="389"/>
      <c r="GPT93" s="390"/>
      <c r="GPU93" s="391"/>
      <c r="GPV93" s="392"/>
      <c r="GPW93" s="393"/>
      <c r="GPX93" s="394"/>
      <c r="GPY93" s="395"/>
      <c r="GPZ93" s="389"/>
      <c r="GQA93" s="390"/>
      <c r="GQB93" s="391"/>
      <c r="GQC93" s="392"/>
      <c r="GQD93" s="393"/>
      <c r="GQE93" s="394"/>
      <c r="GQF93" s="395"/>
      <c r="GQG93" s="389"/>
      <c r="GQH93" s="390"/>
      <c r="GQI93" s="391"/>
      <c r="GQJ93" s="392"/>
      <c r="GQK93" s="393"/>
      <c r="GQL93" s="394"/>
      <c r="GQM93" s="395"/>
      <c r="GQN93" s="389"/>
      <c r="GQO93" s="390"/>
      <c r="GQP93" s="391"/>
      <c r="GQQ93" s="392"/>
      <c r="GQR93" s="393"/>
      <c r="GQS93" s="394"/>
      <c r="GQT93" s="395"/>
      <c r="GQU93" s="389"/>
      <c r="GQV93" s="390"/>
      <c r="GQW93" s="391"/>
      <c r="GQX93" s="392"/>
      <c r="GQY93" s="393"/>
      <c r="GQZ93" s="394"/>
      <c r="GRA93" s="395"/>
      <c r="GRB93" s="389"/>
      <c r="GRC93" s="390"/>
      <c r="GRD93" s="391"/>
      <c r="GRE93" s="392"/>
      <c r="GRF93" s="393"/>
      <c r="GRG93" s="394"/>
      <c r="GRH93" s="395"/>
      <c r="GRI93" s="389"/>
      <c r="GRJ93" s="390"/>
      <c r="GRK93" s="391"/>
      <c r="GRL93" s="392"/>
      <c r="GRM93" s="393"/>
      <c r="GRN93" s="394"/>
      <c r="GRO93" s="395"/>
      <c r="GRP93" s="389"/>
      <c r="GRQ93" s="390"/>
      <c r="GRR93" s="391"/>
      <c r="GRS93" s="392"/>
      <c r="GRT93" s="393"/>
      <c r="GRU93" s="394"/>
      <c r="GRV93" s="395"/>
      <c r="GRW93" s="389"/>
      <c r="GRX93" s="390"/>
      <c r="GRY93" s="391"/>
      <c r="GRZ93" s="392"/>
      <c r="GSA93" s="393"/>
      <c r="GSB93" s="394"/>
      <c r="GSC93" s="395"/>
      <c r="GSD93" s="389"/>
      <c r="GSE93" s="390"/>
      <c r="GSF93" s="391"/>
      <c r="GSG93" s="392"/>
      <c r="GSH93" s="393"/>
      <c r="GSI93" s="394"/>
      <c r="GSJ93" s="395"/>
      <c r="GSK93" s="389"/>
      <c r="GSL93" s="390"/>
      <c r="GSM93" s="391"/>
      <c r="GSN93" s="392"/>
      <c r="GSO93" s="393"/>
      <c r="GSP93" s="394"/>
      <c r="GSQ93" s="395"/>
      <c r="GSR93" s="389"/>
      <c r="GSS93" s="390"/>
      <c r="GST93" s="391"/>
      <c r="GSU93" s="392"/>
      <c r="GSV93" s="393"/>
      <c r="GSW93" s="394"/>
      <c r="GSX93" s="395"/>
      <c r="GSY93" s="389"/>
      <c r="GSZ93" s="390"/>
      <c r="GTA93" s="391"/>
      <c r="GTB93" s="392"/>
      <c r="GTC93" s="393"/>
      <c r="GTD93" s="394"/>
      <c r="GTE93" s="395"/>
      <c r="GTF93" s="389"/>
      <c r="GTG93" s="390"/>
      <c r="GTH93" s="391"/>
      <c r="GTI93" s="392"/>
      <c r="GTJ93" s="393"/>
      <c r="GTK93" s="394"/>
      <c r="GTL93" s="395"/>
      <c r="GTM93" s="389"/>
      <c r="GTN93" s="390"/>
      <c r="GTO93" s="391"/>
      <c r="GTP93" s="392"/>
      <c r="GTQ93" s="393"/>
      <c r="GTR93" s="394"/>
      <c r="GTS93" s="395"/>
      <c r="GTT93" s="389"/>
      <c r="GTU93" s="390"/>
      <c r="GTV93" s="391"/>
      <c r="GTW93" s="392"/>
      <c r="GTX93" s="393"/>
      <c r="GTY93" s="394"/>
      <c r="GTZ93" s="395"/>
      <c r="GUA93" s="389"/>
      <c r="GUB93" s="390"/>
      <c r="GUC93" s="391"/>
      <c r="GUD93" s="392"/>
      <c r="GUE93" s="393"/>
      <c r="GUF93" s="394"/>
      <c r="GUG93" s="395"/>
      <c r="GUH93" s="389"/>
      <c r="GUI93" s="390"/>
      <c r="GUJ93" s="391"/>
      <c r="GUK93" s="392"/>
      <c r="GUL93" s="393"/>
      <c r="GUM93" s="394"/>
      <c r="GUN93" s="395"/>
      <c r="GUO93" s="389"/>
      <c r="GUP93" s="390"/>
      <c r="GUQ93" s="391"/>
      <c r="GUR93" s="392"/>
      <c r="GUS93" s="393"/>
      <c r="GUT93" s="394"/>
      <c r="GUU93" s="395"/>
      <c r="GUV93" s="389"/>
      <c r="GUW93" s="390"/>
      <c r="GUX93" s="391"/>
      <c r="GUY93" s="392"/>
      <c r="GUZ93" s="393"/>
      <c r="GVA93" s="394"/>
      <c r="GVB93" s="395"/>
      <c r="GVC93" s="389"/>
      <c r="GVD93" s="390"/>
      <c r="GVE93" s="391"/>
      <c r="GVF93" s="392"/>
      <c r="GVG93" s="393"/>
      <c r="GVH93" s="394"/>
      <c r="GVI93" s="395"/>
      <c r="GVJ93" s="389"/>
      <c r="GVK93" s="390"/>
      <c r="GVL93" s="391"/>
      <c r="GVM93" s="392"/>
      <c r="GVN93" s="393"/>
      <c r="GVO93" s="394"/>
      <c r="GVP93" s="395"/>
      <c r="GVQ93" s="389"/>
      <c r="GVR93" s="390"/>
      <c r="GVS93" s="391"/>
      <c r="GVT93" s="392"/>
      <c r="GVU93" s="393"/>
      <c r="GVV93" s="394"/>
      <c r="GVW93" s="395"/>
      <c r="GVX93" s="389"/>
      <c r="GVY93" s="390"/>
      <c r="GVZ93" s="391"/>
      <c r="GWA93" s="392"/>
      <c r="GWB93" s="393"/>
      <c r="GWC93" s="394"/>
      <c r="GWD93" s="395"/>
      <c r="GWE93" s="389"/>
      <c r="GWF93" s="390"/>
      <c r="GWG93" s="391"/>
      <c r="GWH93" s="392"/>
      <c r="GWI93" s="393"/>
      <c r="GWJ93" s="394"/>
      <c r="GWK93" s="395"/>
      <c r="GWL93" s="389"/>
      <c r="GWM93" s="390"/>
      <c r="GWN93" s="391"/>
      <c r="GWO93" s="392"/>
      <c r="GWP93" s="393"/>
      <c r="GWQ93" s="394"/>
      <c r="GWR93" s="395"/>
      <c r="GWS93" s="389"/>
      <c r="GWT93" s="390"/>
      <c r="GWU93" s="391"/>
      <c r="GWV93" s="392"/>
      <c r="GWW93" s="393"/>
      <c r="GWX93" s="394"/>
      <c r="GWY93" s="395"/>
      <c r="GWZ93" s="389"/>
      <c r="GXA93" s="390"/>
      <c r="GXB93" s="391"/>
      <c r="GXC93" s="392"/>
      <c r="GXD93" s="393"/>
      <c r="GXE93" s="394"/>
      <c r="GXF93" s="395"/>
      <c r="GXG93" s="389"/>
      <c r="GXH93" s="390"/>
      <c r="GXI93" s="391"/>
      <c r="GXJ93" s="392"/>
      <c r="GXK93" s="393"/>
      <c r="GXL93" s="394"/>
      <c r="GXM93" s="395"/>
      <c r="GXN93" s="389"/>
      <c r="GXO93" s="390"/>
      <c r="GXP93" s="391"/>
      <c r="GXQ93" s="392"/>
      <c r="GXR93" s="393"/>
      <c r="GXS93" s="394"/>
      <c r="GXT93" s="395"/>
      <c r="GXU93" s="389"/>
      <c r="GXV93" s="390"/>
      <c r="GXW93" s="391"/>
      <c r="GXX93" s="392"/>
      <c r="GXY93" s="393"/>
      <c r="GXZ93" s="394"/>
      <c r="GYA93" s="395"/>
      <c r="GYB93" s="389"/>
      <c r="GYC93" s="390"/>
      <c r="GYD93" s="391"/>
      <c r="GYE93" s="392"/>
      <c r="GYF93" s="393"/>
      <c r="GYG93" s="394"/>
      <c r="GYH93" s="395"/>
      <c r="GYI93" s="389"/>
      <c r="GYJ93" s="390"/>
      <c r="GYK93" s="391"/>
      <c r="GYL93" s="392"/>
      <c r="GYM93" s="393"/>
      <c r="GYN93" s="394"/>
      <c r="GYO93" s="395"/>
      <c r="GYP93" s="389"/>
      <c r="GYQ93" s="390"/>
      <c r="GYR93" s="391"/>
      <c r="GYS93" s="392"/>
      <c r="GYT93" s="393"/>
      <c r="GYU93" s="394"/>
      <c r="GYV93" s="395"/>
      <c r="GYW93" s="389"/>
      <c r="GYX93" s="390"/>
      <c r="GYY93" s="391"/>
      <c r="GYZ93" s="392"/>
      <c r="GZA93" s="393"/>
      <c r="GZB93" s="394"/>
      <c r="GZC93" s="395"/>
      <c r="GZD93" s="389"/>
      <c r="GZE93" s="390"/>
      <c r="GZF93" s="391"/>
      <c r="GZG93" s="392"/>
      <c r="GZH93" s="393"/>
      <c r="GZI93" s="394"/>
      <c r="GZJ93" s="395"/>
      <c r="GZK93" s="389"/>
      <c r="GZL93" s="390"/>
      <c r="GZM93" s="391"/>
      <c r="GZN93" s="392"/>
      <c r="GZO93" s="393"/>
      <c r="GZP93" s="394"/>
      <c r="GZQ93" s="395"/>
      <c r="GZR93" s="389"/>
      <c r="GZS93" s="390"/>
      <c r="GZT93" s="391"/>
      <c r="GZU93" s="392"/>
      <c r="GZV93" s="393"/>
      <c r="GZW93" s="394"/>
      <c r="GZX93" s="395"/>
      <c r="GZY93" s="389"/>
      <c r="GZZ93" s="390"/>
      <c r="HAA93" s="391"/>
      <c r="HAB93" s="392"/>
      <c r="HAC93" s="393"/>
      <c r="HAD93" s="394"/>
      <c r="HAE93" s="395"/>
      <c r="HAF93" s="389"/>
      <c r="HAG93" s="390"/>
      <c r="HAH93" s="391"/>
      <c r="HAI93" s="392"/>
      <c r="HAJ93" s="393"/>
      <c r="HAK93" s="394"/>
      <c r="HAL93" s="395"/>
      <c r="HAM93" s="389"/>
      <c r="HAN93" s="390"/>
      <c r="HAO93" s="391"/>
      <c r="HAP93" s="392"/>
      <c r="HAQ93" s="393"/>
      <c r="HAR93" s="394"/>
      <c r="HAS93" s="395"/>
      <c r="HAT93" s="389"/>
      <c r="HAU93" s="390"/>
      <c r="HAV93" s="391"/>
      <c r="HAW93" s="392"/>
      <c r="HAX93" s="393"/>
      <c r="HAY93" s="394"/>
      <c r="HAZ93" s="395"/>
      <c r="HBA93" s="389"/>
      <c r="HBB93" s="390"/>
      <c r="HBC93" s="391"/>
      <c r="HBD93" s="392"/>
      <c r="HBE93" s="393"/>
      <c r="HBF93" s="394"/>
      <c r="HBG93" s="395"/>
      <c r="HBH93" s="389"/>
      <c r="HBI93" s="390"/>
      <c r="HBJ93" s="391"/>
      <c r="HBK93" s="392"/>
      <c r="HBL93" s="393"/>
      <c r="HBM93" s="394"/>
      <c r="HBN93" s="395"/>
      <c r="HBO93" s="389"/>
      <c r="HBP93" s="390"/>
      <c r="HBQ93" s="391"/>
      <c r="HBR93" s="392"/>
      <c r="HBS93" s="393"/>
      <c r="HBT93" s="394"/>
      <c r="HBU93" s="395"/>
      <c r="HBV93" s="389"/>
      <c r="HBW93" s="390"/>
      <c r="HBX93" s="391"/>
      <c r="HBY93" s="392"/>
      <c r="HBZ93" s="393"/>
      <c r="HCA93" s="394"/>
      <c r="HCB93" s="395"/>
      <c r="HCC93" s="389"/>
      <c r="HCD93" s="390"/>
      <c r="HCE93" s="391"/>
      <c r="HCF93" s="392"/>
      <c r="HCG93" s="393"/>
      <c r="HCH93" s="394"/>
      <c r="HCI93" s="395"/>
      <c r="HCJ93" s="389"/>
      <c r="HCK93" s="390"/>
      <c r="HCL93" s="391"/>
      <c r="HCM93" s="392"/>
      <c r="HCN93" s="393"/>
      <c r="HCO93" s="394"/>
      <c r="HCP93" s="395"/>
      <c r="HCQ93" s="389"/>
      <c r="HCR93" s="390"/>
      <c r="HCS93" s="391"/>
      <c r="HCT93" s="392"/>
      <c r="HCU93" s="393"/>
      <c r="HCV93" s="394"/>
      <c r="HCW93" s="395"/>
      <c r="HCX93" s="389"/>
      <c r="HCY93" s="390"/>
      <c r="HCZ93" s="391"/>
      <c r="HDA93" s="392"/>
      <c r="HDB93" s="393"/>
      <c r="HDC93" s="394"/>
      <c r="HDD93" s="395"/>
      <c r="HDE93" s="389"/>
      <c r="HDF93" s="390"/>
      <c r="HDG93" s="391"/>
      <c r="HDH93" s="392"/>
      <c r="HDI93" s="393"/>
      <c r="HDJ93" s="394"/>
      <c r="HDK93" s="395"/>
      <c r="HDL93" s="389"/>
      <c r="HDM93" s="390"/>
      <c r="HDN93" s="391"/>
      <c r="HDO93" s="392"/>
      <c r="HDP93" s="393"/>
      <c r="HDQ93" s="394"/>
      <c r="HDR93" s="395"/>
      <c r="HDS93" s="389"/>
      <c r="HDT93" s="390"/>
      <c r="HDU93" s="391"/>
      <c r="HDV93" s="392"/>
      <c r="HDW93" s="393"/>
      <c r="HDX93" s="394"/>
      <c r="HDY93" s="395"/>
      <c r="HDZ93" s="389"/>
      <c r="HEA93" s="390"/>
      <c r="HEB93" s="391"/>
      <c r="HEC93" s="392"/>
      <c r="HED93" s="393"/>
      <c r="HEE93" s="394"/>
      <c r="HEF93" s="395"/>
      <c r="HEG93" s="389"/>
      <c r="HEH93" s="390"/>
      <c r="HEI93" s="391"/>
      <c r="HEJ93" s="392"/>
      <c r="HEK93" s="393"/>
      <c r="HEL93" s="394"/>
      <c r="HEM93" s="395"/>
      <c r="HEN93" s="389"/>
      <c r="HEO93" s="390"/>
      <c r="HEP93" s="391"/>
      <c r="HEQ93" s="392"/>
      <c r="HER93" s="393"/>
      <c r="HES93" s="394"/>
      <c r="HET93" s="395"/>
      <c r="HEU93" s="389"/>
      <c r="HEV93" s="390"/>
      <c r="HEW93" s="391"/>
      <c r="HEX93" s="392"/>
      <c r="HEY93" s="393"/>
      <c r="HEZ93" s="394"/>
      <c r="HFA93" s="395"/>
      <c r="HFB93" s="389"/>
      <c r="HFC93" s="390"/>
      <c r="HFD93" s="391"/>
      <c r="HFE93" s="392"/>
      <c r="HFF93" s="393"/>
      <c r="HFG93" s="394"/>
      <c r="HFH93" s="395"/>
      <c r="HFI93" s="389"/>
      <c r="HFJ93" s="390"/>
      <c r="HFK93" s="391"/>
      <c r="HFL93" s="392"/>
      <c r="HFM93" s="393"/>
      <c r="HFN93" s="394"/>
      <c r="HFO93" s="395"/>
      <c r="HFP93" s="389"/>
      <c r="HFQ93" s="390"/>
      <c r="HFR93" s="391"/>
      <c r="HFS93" s="392"/>
      <c r="HFT93" s="393"/>
      <c r="HFU93" s="394"/>
      <c r="HFV93" s="395"/>
      <c r="HFW93" s="389"/>
      <c r="HFX93" s="390"/>
      <c r="HFY93" s="391"/>
      <c r="HFZ93" s="392"/>
      <c r="HGA93" s="393"/>
      <c r="HGB93" s="394"/>
      <c r="HGC93" s="395"/>
      <c r="HGD93" s="389"/>
      <c r="HGE93" s="390"/>
      <c r="HGF93" s="391"/>
      <c r="HGG93" s="392"/>
      <c r="HGH93" s="393"/>
      <c r="HGI93" s="394"/>
      <c r="HGJ93" s="395"/>
      <c r="HGK93" s="389"/>
      <c r="HGL93" s="390"/>
      <c r="HGM93" s="391"/>
      <c r="HGN93" s="392"/>
      <c r="HGO93" s="393"/>
      <c r="HGP93" s="394"/>
      <c r="HGQ93" s="395"/>
      <c r="HGR93" s="389"/>
      <c r="HGS93" s="390"/>
      <c r="HGT93" s="391"/>
      <c r="HGU93" s="392"/>
      <c r="HGV93" s="393"/>
      <c r="HGW93" s="394"/>
      <c r="HGX93" s="395"/>
      <c r="HGY93" s="389"/>
      <c r="HGZ93" s="390"/>
      <c r="HHA93" s="391"/>
      <c r="HHB93" s="392"/>
      <c r="HHC93" s="393"/>
      <c r="HHD93" s="394"/>
      <c r="HHE93" s="395"/>
      <c r="HHF93" s="389"/>
      <c r="HHG93" s="390"/>
      <c r="HHH93" s="391"/>
      <c r="HHI93" s="392"/>
      <c r="HHJ93" s="393"/>
      <c r="HHK93" s="394"/>
      <c r="HHL93" s="395"/>
      <c r="HHM93" s="389"/>
      <c r="HHN93" s="390"/>
      <c r="HHO93" s="391"/>
      <c r="HHP93" s="392"/>
      <c r="HHQ93" s="393"/>
      <c r="HHR93" s="394"/>
      <c r="HHS93" s="395"/>
      <c r="HHT93" s="389"/>
      <c r="HHU93" s="390"/>
      <c r="HHV93" s="391"/>
      <c r="HHW93" s="392"/>
      <c r="HHX93" s="393"/>
      <c r="HHY93" s="394"/>
      <c r="HHZ93" s="395"/>
      <c r="HIA93" s="389"/>
      <c r="HIB93" s="390"/>
      <c r="HIC93" s="391"/>
      <c r="HID93" s="392"/>
      <c r="HIE93" s="393"/>
      <c r="HIF93" s="394"/>
      <c r="HIG93" s="395"/>
      <c r="HIH93" s="389"/>
      <c r="HII93" s="390"/>
      <c r="HIJ93" s="391"/>
      <c r="HIK93" s="392"/>
      <c r="HIL93" s="393"/>
      <c r="HIM93" s="394"/>
      <c r="HIN93" s="395"/>
      <c r="HIO93" s="389"/>
      <c r="HIP93" s="390"/>
      <c r="HIQ93" s="391"/>
      <c r="HIR93" s="392"/>
      <c r="HIS93" s="393"/>
      <c r="HIT93" s="394"/>
      <c r="HIU93" s="395"/>
      <c r="HIV93" s="389"/>
      <c r="HIW93" s="390"/>
      <c r="HIX93" s="391"/>
      <c r="HIY93" s="392"/>
      <c r="HIZ93" s="393"/>
      <c r="HJA93" s="394"/>
      <c r="HJB93" s="395"/>
      <c r="HJC93" s="389"/>
      <c r="HJD93" s="390"/>
      <c r="HJE93" s="391"/>
      <c r="HJF93" s="392"/>
      <c r="HJG93" s="393"/>
      <c r="HJH93" s="394"/>
      <c r="HJI93" s="395"/>
      <c r="HJJ93" s="389"/>
      <c r="HJK93" s="390"/>
      <c r="HJL93" s="391"/>
      <c r="HJM93" s="392"/>
      <c r="HJN93" s="393"/>
      <c r="HJO93" s="394"/>
      <c r="HJP93" s="395"/>
      <c r="HJQ93" s="389"/>
      <c r="HJR93" s="390"/>
      <c r="HJS93" s="391"/>
      <c r="HJT93" s="392"/>
      <c r="HJU93" s="393"/>
      <c r="HJV93" s="394"/>
      <c r="HJW93" s="395"/>
      <c r="HJX93" s="389"/>
      <c r="HJY93" s="390"/>
      <c r="HJZ93" s="391"/>
      <c r="HKA93" s="392"/>
      <c r="HKB93" s="393"/>
      <c r="HKC93" s="394"/>
      <c r="HKD93" s="395"/>
      <c r="HKE93" s="389"/>
      <c r="HKF93" s="390"/>
      <c r="HKG93" s="391"/>
      <c r="HKH93" s="392"/>
      <c r="HKI93" s="393"/>
      <c r="HKJ93" s="394"/>
      <c r="HKK93" s="395"/>
      <c r="HKL93" s="389"/>
      <c r="HKM93" s="390"/>
      <c r="HKN93" s="391"/>
      <c r="HKO93" s="392"/>
      <c r="HKP93" s="393"/>
      <c r="HKQ93" s="394"/>
      <c r="HKR93" s="395"/>
      <c r="HKS93" s="389"/>
      <c r="HKT93" s="390"/>
      <c r="HKU93" s="391"/>
      <c r="HKV93" s="392"/>
      <c r="HKW93" s="393"/>
      <c r="HKX93" s="394"/>
      <c r="HKY93" s="395"/>
      <c r="HKZ93" s="389"/>
      <c r="HLA93" s="390"/>
      <c r="HLB93" s="391"/>
      <c r="HLC93" s="392"/>
      <c r="HLD93" s="393"/>
      <c r="HLE93" s="394"/>
      <c r="HLF93" s="395"/>
      <c r="HLG93" s="389"/>
      <c r="HLH93" s="390"/>
      <c r="HLI93" s="391"/>
      <c r="HLJ93" s="392"/>
      <c r="HLK93" s="393"/>
      <c r="HLL93" s="394"/>
      <c r="HLM93" s="395"/>
      <c r="HLN93" s="389"/>
      <c r="HLO93" s="390"/>
      <c r="HLP93" s="391"/>
      <c r="HLQ93" s="392"/>
      <c r="HLR93" s="393"/>
      <c r="HLS93" s="394"/>
      <c r="HLT93" s="395"/>
      <c r="HLU93" s="389"/>
      <c r="HLV93" s="390"/>
      <c r="HLW93" s="391"/>
      <c r="HLX93" s="392"/>
      <c r="HLY93" s="393"/>
      <c r="HLZ93" s="394"/>
      <c r="HMA93" s="395"/>
      <c r="HMB93" s="389"/>
      <c r="HMC93" s="390"/>
      <c r="HMD93" s="391"/>
      <c r="HME93" s="392"/>
      <c r="HMF93" s="393"/>
      <c r="HMG93" s="394"/>
      <c r="HMH93" s="395"/>
      <c r="HMI93" s="389"/>
      <c r="HMJ93" s="390"/>
      <c r="HMK93" s="391"/>
      <c r="HML93" s="392"/>
      <c r="HMM93" s="393"/>
      <c r="HMN93" s="394"/>
      <c r="HMO93" s="395"/>
      <c r="HMP93" s="389"/>
      <c r="HMQ93" s="390"/>
      <c r="HMR93" s="391"/>
      <c r="HMS93" s="392"/>
      <c r="HMT93" s="393"/>
      <c r="HMU93" s="394"/>
      <c r="HMV93" s="395"/>
      <c r="HMW93" s="389"/>
      <c r="HMX93" s="390"/>
      <c r="HMY93" s="391"/>
      <c r="HMZ93" s="392"/>
      <c r="HNA93" s="393"/>
      <c r="HNB93" s="394"/>
      <c r="HNC93" s="395"/>
      <c r="HND93" s="389"/>
      <c r="HNE93" s="390"/>
      <c r="HNF93" s="391"/>
      <c r="HNG93" s="392"/>
      <c r="HNH93" s="393"/>
      <c r="HNI93" s="394"/>
      <c r="HNJ93" s="395"/>
      <c r="HNK93" s="389"/>
      <c r="HNL93" s="390"/>
      <c r="HNM93" s="391"/>
      <c r="HNN93" s="392"/>
      <c r="HNO93" s="393"/>
      <c r="HNP93" s="394"/>
      <c r="HNQ93" s="395"/>
      <c r="HNR93" s="389"/>
      <c r="HNS93" s="390"/>
      <c r="HNT93" s="391"/>
      <c r="HNU93" s="392"/>
      <c r="HNV93" s="393"/>
      <c r="HNW93" s="394"/>
      <c r="HNX93" s="395"/>
      <c r="HNY93" s="389"/>
      <c r="HNZ93" s="390"/>
      <c r="HOA93" s="391"/>
      <c r="HOB93" s="392"/>
      <c r="HOC93" s="393"/>
      <c r="HOD93" s="394"/>
      <c r="HOE93" s="395"/>
      <c r="HOF93" s="389"/>
      <c r="HOG93" s="390"/>
      <c r="HOH93" s="391"/>
      <c r="HOI93" s="392"/>
      <c r="HOJ93" s="393"/>
      <c r="HOK93" s="394"/>
      <c r="HOL93" s="395"/>
      <c r="HOM93" s="389"/>
      <c r="HON93" s="390"/>
      <c r="HOO93" s="391"/>
      <c r="HOP93" s="392"/>
      <c r="HOQ93" s="393"/>
      <c r="HOR93" s="394"/>
      <c r="HOS93" s="395"/>
      <c r="HOT93" s="389"/>
      <c r="HOU93" s="390"/>
      <c r="HOV93" s="391"/>
      <c r="HOW93" s="392"/>
      <c r="HOX93" s="393"/>
      <c r="HOY93" s="394"/>
      <c r="HOZ93" s="395"/>
      <c r="HPA93" s="389"/>
      <c r="HPB93" s="390"/>
      <c r="HPC93" s="391"/>
      <c r="HPD93" s="392"/>
      <c r="HPE93" s="393"/>
      <c r="HPF93" s="394"/>
      <c r="HPG93" s="395"/>
      <c r="HPH93" s="389"/>
      <c r="HPI93" s="390"/>
      <c r="HPJ93" s="391"/>
      <c r="HPK93" s="392"/>
      <c r="HPL93" s="393"/>
      <c r="HPM93" s="394"/>
      <c r="HPN93" s="395"/>
      <c r="HPO93" s="389"/>
      <c r="HPP93" s="390"/>
      <c r="HPQ93" s="391"/>
      <c r="HPR93" s="392"/>
      <c r="HPS93" s="393"/>
      <c r="HPT93" s="394"/>
      <c r="HPU93" s="395"/>
      <c r="HPV93" s="389"/>
      <c r="HPW93" s="390"/>
      <c r="HPX93" s="391"/>
      <c r="HPY93" s="392"/>
      <c r="HPZ93" s="393"/>
      <c r="HQA93" s="394"/>
      <c r="HQB93" s="395"/>
      <c r="HQC93" s="389"/>
      <c r="HQD93" s="390"/>
      <c r="HQE93" s="391"/>
      <c r="HQF93" s="392"/>
      <c r="HQG93" s="393"/>
      <c r="HQH93" s="394"/>
      <c r="HQI93" s="395"/>
      <c r="HQJ93" s="389"/>
      <c r="HQK93" s="390"/>
      <c r="HQL93" s="391"/>
      <c r="HQM93" s="392"/>
      <c r="HQN93" s="393"/>
      <c r="HQO93" s="394"/>
      <c r="HQP93" s="395"/>
      <c r="HQQ93" s="389"/>
      <c r="HQR93" s="390"/>
      <c r="HQS93" s="391"/>
      <c r="HQT93" s="392"/>
      <c r="HQU93" s="393"/>
      <c r="HQV93" s="394"/>
      <c r="HQW93" s="395"/>
      <c r="HQX93" s="389"/>
      <c r="HQY93" s="390"/>
      <c r="HQZ93" s="391"/>
      <c r="HRA93" s="392"/>
      <c r="HRB93" s="393"/>
      <c r="HRC93" s="394"/>
      <c r="HRD93" s="395"/>
      <c r="HRE93" s="389"/>
      <c r="HRF93" s="390"/>
      <c r="HRG93" s="391"/>
      <c r="HRH93" s="392"/>
      <c r="HRI93" s="393"/>
      <c r="HRJ93" s="394"/>
      <c r="HRK93" s="395"/>
      <c r="HRL93" s="389"/>
      <c r="HRM93" s="390"/>
      <c r="HRN93" s="391"/>
      <c r="HRO93" s="392"/>
      <c r="HRP93" s="393"/>
      <c r="HRQ93" s="394"/>
      <c r="HRR93" s="395"/>
      <c r="HRS93" s="389"/>
      <c r="HRT93" s="390"/>
      <c r="HRU93" s="391"/>
      <c r="HRV93" s="392"/>
      <c r="HRW93" s="393"/>
      <c r="HRX93" s="394"/>
      <c r="HRY93" s="395"/>
      <c r="HRZ93" s="389"/>
      <c r="HSA93" s="390"/>
      <c r="HSB93" s="391"/>
      <c r="HSC93" s="392"/>
      <c r="HSD93" s="393"/>
      <c r="HSE93" s="394"/>
      <c r="HSF93" s="395"/>
      <c r="HSG93" s="389"/>
      <c r="HSH93" s="390"/>
      <c r="HSI93" s="391"/>
      <c r="HSJ93" s="392"/>
      <c r="HSK93" s="393"/>
      <c r="HSL93" s="394"/>
      <c r="HSM93" s="395"/>
      <c r="HSN93" s="389"/>
      <c r="HSO93" s="390"/>
      <c r="HSP93" s="391"/>
      <c r="HSQ93" s="392"/>
      <c r="HSR93" s="393"/>
      <c r="HSS93" s="394"/>
      <c r="HST93" s="395"/>
      <c r="HSU93" s="389"/>
      <c r="HSV93" s="390"/>
      <c r="HSW93" s="391"/>
      <c r="HSX93" s="392"/>
      <c r="HSY93" s="393"/>
      <c r="HSZ93" s="394"/>
      <c r="HTA93" s="395"/>
      <c r="HTB93" s="389"/>
      <c r="HTC93" s="390"/>
      <c r="HTD93" s="391"/>
      <c r="HTE93" s="392"/>
      <c r="HTF93" s="393"/>
      <c r="HTG93" s="394"/>
      <c r="HTH93" s="395"/>
      <c r="HTI93" s="389"/>
      <c r="HTJ93" s="390"/>
      <c r="HTK93" s="391"/>
      <c r="HTL93" s="392"/>
      <c r="HTM93" s="393"/>
      <c r="HTN93" s="394"/>
      <c r="HTO93" s="395"/>
      <c r="HTP93" s="389"/>
      <c r="HTQ93" s="390"/>
      <c r="HTR93" s="391"/>
      <c r="HTS93" s="392"/>
      <c r="HTT93" s="393"/>
      <c r="HTU93" s="394"/>
      <c r="HTV93" s="395"/>
      <c r="HTW93" s="389"/>
      <c r="HTX93" s="390"/>
      <c r="HTY93" s="391"/>
      <c r="HTZ93" s="392"/>
      <c r="HUA93" s="393"/>
      <c r="HUB93" s="394"/>
      <c r="HUC93" s="395"/>
      <c r="HUD93" s="389"/>
      <c r="HUE93" s="390"/>
      <c r="HUF93" s="391"/>
      <c r="HUG93" s="392"/>
      <c r="HUH93" s="393"/>
      <c r="HUI93" s="394"/>
      <c r="HUJ93" s="395"/>
      <c r="HUK93" s="389"/>
      <c r="HUL93" s="390"/>
      <c r="HUM93" s="391"/>
      <c r="HUN93" s="392"/>
      <c r="HUO93" s="393"/>
      <c r="HUP93" s="394"/>
      <c r="HUQ93" s="395"/>
      <c r="HUR93" s="389"/>
      <c r="HUS93" s="390"/>
      <c r="HUT93" s="391"/>
      <c r="HUU93" s="392"/>
      <c r="HUV93" s="393"/>
      <c r="HUW93" s="394"/>
      <c r="HUX93" s="395"/>
      <c r="HUY93" s="389"/>
      <c r="HUZ93" s="390"/>
      <c r="HVA93" s="391"/>
      <c r="HVB93" s="392"/>
      <c r="HVC93" s="393"/>
      <c r="HVD93" s="394"/>
      <c r="HVE93" s="395"/>
      <c r="HVF93" s="389"/>
      <c r="HVG93" s="390"/>
      <c r="HVH93" s="391"/>
      <c r="HVI93" s="392"/>
      <c r="HVJ93" s="393"/>
      <c r="HVK93" s="394"/>
      <c r="HVL93" s="395"/>
      <c r="HVM93" s="389"/>
      <c r="HVN93" s="390"/>
      <c r="HVO93" s="391"/>
      <c r="HVP93" s="392"/>
      <c r="HVQ93" s="393"/>
      <c r="HVR93" s="394"/>
      <c r="HVS93" s="395"/>
      <c r="HVT93" s="389"/>
      <c r="HVU93" s="390"/>
      <c r="HVV93" s="391"/>
      <c r="HVW93" s="392"/>
      <c r="HVX93" s="393"/>
      <c r="HVY93" s="394"/>
      <c r="HVZ93" s="395"/>
      <c r="HWA93" s="389"/>
      <c r="HWB93" s="390"/>
      <c r="HWC93" s="391"/>
      <c r="HWD93" s="392"/>
      <c r="HWE93" s="393"/>
      <c r="HWF93" s="394"/>
      <c r="HWG93" s="395"/>
      <c r="HWH93" s="389"/>
      <c r="HWI93" s="390"/>
      <c r="HWJ93" s="391"/>
      <c r="HWK93" s="392"/>
      <c r="HWL93" s="393"/>
      <c r="HWM93" s="394"/>
      <c r="HWN93" s="395"/>
      <c r="HWO93" s="389"/>
      <c r="HWP93" s="390"/>
      <c r="HWQ93" s="391"/>
      <c r="HWR93" s="392"/>
      <c r="HWS93" s="393"/>
      <c r="HWT93" s="394"/>
      <c r="HWU93" s="395"/>
      <c r="HWV93" s="389"/>
      <c r="HWW93" s="390"/>
      <c r="HWX93" s="391"/>
      <c r="HWY93" s="392"/>
      <c r="HWZ93" s="393"/>
      <c r="HXA93" s="394"/>
      <c r="HXB93" s="395"/>
      <c r="HXC93" s="389"/>
      <c r="HXD93" s="390"/>
      <c r="HXE93" s="391"/>
      <c r="HXF93" s="392"/>
      <c r="HXG93" s="393"/>
      <c r="HXH93" s="394"/>
      <c r="HXI93" s="395"/>
      <c r="HXJ93" s="389"/>
      <c r="HXK93" s="390"/>
      <c r="HXL93" s="391"/>
      <c r="HXM93" s="392"/>
      <c r="HXN93" s="393"/>
      <c r="HXO93" s="394"/>
      <c r="HXP93" s="395"/>
      <c r="HXQ93" s="389"/>
      <c r="HXR93" s="390"/>
      <c r="HXS93" s="391"/>
      <c r="HXT93" s="392"/>
      <c r="HXU93" s="393"/>
      <c r="HXV93" s="394"/>
      <c r="HXW93" s="395"/>
      <c r="HXX93" s="389"/>
      <c r="HXY93" s="390"/>
      <c r="HXZ93" s="391"/>
      <c r="HYA93" s="392"/>
      <c r="HYB93" s="393"/>
      <c r="HYC93" s="394"/>
      <c r="HYD93" s="395"/>
      <c r="HYE93" s="389"/>
      <c r="HYF93" s="390"/>
      <c r="HYG93" s="391"/>
      <c r="HYH93" s="392"/>
      <c r="HYI93" s="393"/>
      <c r="HYJ93" s="394"/>
      <c r="HYK93" s="395"/>
      <c r="HYL93" s="389"/>
      <c r="HYM93" s="390"/>
      <c r="HYN93" s="391"/>
      <c r="HYO93" s="392"/>
      <c r="HYP93" s="393"/>
      <c r="HYQ93" s="394"/>
      <c r="HYR93" s="395"/>
      <c r="HYS93" s="389"/>
      <c r="HYT93" s="390"/>
      <c r="HYU93" s="391"/>
      <c r="HYV93" s="392"/>
      <c r="HYW93" s="393"/>
      <c r="HYX93" s="394"/>
      <c r="HYY93" s="395"/>
      <c r="HYZ93" s="389"/>
      <c r="HZA93" s="390"/>
      <c r="HZB93" s="391"/>
      <c r="HZC93" s="392"/>
      <c r="HZD93" s="393"/>
      <c r="HZE93" s="394"/>
      <c r="HZF93" s="395"/>
      <c r="HZG93" s="389"/>
      <c r="HZH93" s="390"/>
      <c r="HZI93" s="391"/>
      <c r="HZJ93" s="392"/>
      <c r="HZK93" s="393"/>
      <c r="HZL93" s="394"/>
      <c r="HZM93" s="395"/>
      <c r="HZN93" s="389"/>
      <c r="HZO93" s="390"/>
      <c r="HZP93" s="391"/>
      <c r="HZQ93" s="392"/>
      <c r="HZR93" s="393"/>
      <c r="HZS93" s="394"/>
      <c r="HZT93" s="395"/>
      <c r="HZU93" s="389"/>
      <c r="HZV93" s="390"/>
      <c r="HZW93" s="391"/>
      <c r="HZX93" s="392"/>
      <c r="HZY93" s="393"/>
      <c r="HZZ93" s="394"/>
      <c r="IAA93" s="395"/>
      <c r="IAB93" s="389"/>
      <c r="IAC93" s="390"/>
      <c r="IAD93" s="391"/>
      <c r="IAE93" s="392"/>
      <c r="IAF93" s="393"/>
      <c r="IAG93" s="394"/>
      <c r="IAH93" s="395"/>
      <c r="IAI93" s="389"/>
      <c r="IAJ93" s="390"/>
      <c r="IAK93" s="391"/>
      <c r="IAL93" s="392"/>
      <c r="IAM93" s="393"/>
      <c r="IAN93" s="394"/>
      <c r="IAO93" s="395"/>
      <c r="IAP93" s="389"/>
      <c r="IAQ93" s="390"/>
      <c r="IAR93" s="391"/>
      <c r="IAS93" s="392"/>
      <c r="IAT93" s="393"/>
      <c r="IAU93" s="394"/>
      <c r="IAV93" s="395"/>
      <c r="IAW93" s="389"/>
      <c r="IAX93" s="390"/>
      <c r="IAY93" s="391"/>
      <c r="IAZ93" s="392"/>
      <c r="IBA93" s="393"/>
      <c r="IBB93" s="394"/>
      <c r="IBC93" s="395"/>
      <c r="IBD93" s="389"/>
      <c r="IBE93" s="390"/>
      <c r="IBF93" s="391"/>
      <c r="IBG93" s="392"/>
      <c r="IBH93" s="393"/>
      <c r="IBI93" s="394"/>
      <c r="IBJ93" s="395"/>
      <c r="IBK93" s="389"/>
      <c r="IBL93" s="390"/>
      <c r="IBM93" s="391"/>
      <c r="IBN93" s="392"/>
      <c r="IBO93" s="393"/>
      <c r="IBP93" s="394"/>
      <c r="IBQ93" s="395"/>
      <c r="IBR93" s="389"/>
      <c r="IBS93" s="390"/>
      <c r="IBT93" s="391"/>
      <c r="IBU93" s="392"/>
      <c r="IBV93" s="393"/>
      <c r="IBW93" s="394"/>
      <c r="IBX93" s="395"/>
      <c r="IBY93" s="389"/>
      <c r="IBZ93" s="390"/>
      <c r="ICA93" s="391"/>
      <c r="ICB93" s="392"/>
      <c r="ICC93" s="393"/>
      <c r="ICD93" s="394"/>
      <c r="ICE93" s="395"/>
      <c r="ICF93" s="389"/>
      <c r="ICG93" s="390"/>
      <c r="ICH93" s="391"/>
      <c r="ICI93" s="392"/>
      <c r="ICJ93" s="393"/>
      <c r="ICK93" s="394"/>
      <c r="ICL93" s="395"/>
      <c r="ICM93" s="389"/>
      <c r="ICN93" s="390"/>
      <c r="ICO93" s="391"/>
      <c r="ICP93" s="392"/>
      <c r="ICQ93" s="393"/>
      <c r="ICR93" s="394"/>
      <c r="ICS93" s="395"/>
      <c r="ICT93" s="389"/>
      <c r="ICU93" s="390"/>
      <c r="ICV93" s="391"/>
      <c r="ICW93" s="392"/>
      <c r="ICX93" s="393"/>
      <c r="ICY93" s="394"/>
      <c r="ICZ93" s="395"/>
      <c r="IDA93" s="389"/>
      <c r="IDB93" s="390"/>
      <c r="IDC93" s="391"/>
      <c r="IDD93" s="392"/>
      <c r="IDE93" s="393"/>
      <c r="IDF93" s="394"/>
      <c r="IDG93" s="395"/>
      <c r="IDH93" s="389"/>
      <c r="IDI93" s="390"/>
      <c r="IDJ93" s="391"/>
      <c r="IDK93" s="392"/>
      <c r="IDL93" s="393"/>
      <c r="IDM93" s="394"/>
      <c r="IDN93" s="395"/>
      <c r="IDO93" s="389"/>
      <c r="IDP93" s="390"/>
      <c r="IDQ93" s="391"/>
      <c r="IDR93" s="392"/>
      <c r="IDS93" s="393"/>
      <c r="IDT93" s="394"/>
      <c r="IDU93" s="395"/>
      <c r="IDV93" s="389"/>
      <c r="IDW93" s="390"/>
      <c r="IDX93" s="391"/>
      <c r="IDY93" s="392"/>
      <c r="IDZ93" s="393"/>
      <c r="IEA93" s="394"/>
      <c r="IEB93" s="395"/>
      <c r="IEC93" s="389"/>
      <c r="IED93" s="390"/>
      <c r="IEE93" s="391"/>
      <c r="IEF93" s="392"/>
      <c r="IEG93" s="393"/>
      <c r="IEH93" s="394"/>
      <c r="IEI93" s="395"/>
      <c r="IEJ93" s="389"/>
      <c r="IEK93" s="390"/>
      <c r="IEL93" s="391"/>
      <c r="IEM93" s="392"/>
      <c r="IEN93" s="393"/>
      <c r="IEO93" s="394"/>
      <c r="IEP93" s="395"/>
      <c r="IEQ93" s="389"/>
      <c r="IER93" s="390"/>
      <c r="IES93" s="391"/>
      <c r="IET93" s="392"/>
      <c r="IEU93" s="393"/>
      <c r="IEV93" s="394"/>
      <c r="IEW93" s="395"/>
      <c r="IEX93" s="389"/>
      <c r="IEY93" s="390"/>
      <c r="IEZ93" s="391"/>
      <c r="IFA93" s="392"/>
      <c r="IFB93" s="393"/>
      <c r="IFC93" s="394"/>
      <c r="IFD93" s="395"/>
      <c r="IFE93" s="389"/>
      <c r="IFF93" s="390"/>
      <c r="IFG93" s="391"/>
      <c r="IFH93" s="392"/>
      <c r="IFI93" s="393"/>
      <c r="IFJ93" s="394"/>
      <c r="IFK93" s="395"/>
      <c r="IFL93" s="389"/>
      <c r="IFM93" s="390"/>
      <c r="IFN93" s="391"/>
      <c r="IFO93" s="392"/>
      <c r="IFP93" s="393"/>
      <c r="IFQ93" s="394"/>
      <c r="IFR93" s="395"/>
      <c r="IFS93" s="389"/>
      <c r="IFT93" s="390"/>
      <c r="IFU93" s="391"/>
      <c r="IFV93" s="392"/>
      <c r="IFW93" s="393"/>
      <c r="IFX93" s="394"/>
      <c r="IFY93" s="395"/>
      <c r="IFZ93" s="389"/>
      <c r="IGA93" s="390"/>
      <c r="IGB93" s="391"/>
      <c r="IGC93" s="392"/>
      <c r="IGD93" s="393"/>
      <c r="IGE93" s="394"/>
      <c r="IGF93" s="395"/>
      <c r="IGG93" s="389"/>
      <c r="IGH93" s="390"/>
      <c r="IGI93" s="391"/>
      <c r="IGJ93" s="392"/>
      <c r="IGK93" s="393"/>
      <c r="IGL93" s="394"/>
      <c r="IGM93" s="395"/>
      <c r="IGN93" s="389"/>
      <c r="IGO93" s="390"/>
      <c r="IGP93" s="391"/>
      <c r="IGQ93" s="392"/>
      <c r="IGR93" s="393"/>
      <c r="IGS93" s="394"/>
      <c r="IGT93" s="395"/>
      <c r="IGU93" s="389"/>
      <c r="IGV93" s="390"/>
      <c r="IGW93" s="391"/>
      <c r="IGX93" s="392"/>
      <c r="IGY93" s="393"/>
      <c r="IGZ93" s="394"/>
      <c r="IHA93" s="395"/>
      <c r="IHB93" s="389"/>
      <c r="IHC93" s="390"/>
      <c r="IHD93" s="391"/>
      <c r="IHE93" s="392"/>
      <c r="IHF93" s="393"/>
      <c r="IHG93" s="394"/>
      <c r="IHH93" s="395"/>
      <c r="IHI93" s="389"/>
      <c r="IHJ93" s="390"/>
      <c r="IHK93" s="391"/>
      <c r="IHL93" s="392"/>
      <c r="IHM93" s="393"/>
      <c r="IHN93" s="394"/>
      <c r="IHO93" s="395"/>
      <c r="IHP93" s="389"/>
      <c r="IHQ93" s="390"/>
      <c r="IHR93" s="391"/>
      <c r="IHS93" s="392"/>
      <c r="IHT93" s="393"/>
      <c r="IHU93" s="394"/>
      <c r="IHV93" s="395"/>
      <c r="IHW93" s="389"/>
      <c r="IHX93" s="390"/>
      <c r="IHY93" s="391"/>
      <c r="IHZ93" s="392"/>
      <c r="IIA93" s="393"/>
      <c r="IIB93" s="394"/>
      <c r="IIC93" s="395"/>
      <c r="IID93" s="389"/>
      <c r="IIE93" s="390"/>
      <c r="IIF93" s="391"/>
      <c r="IIG93" s="392"/>
      <c r="IIH93" s="393"/>
      <c r="III93" s="394"/>
      <c r="IIJ93" s="395"/>
      <c r="IIK93" s="389"/>
      <c r="IIL93" s="390"/>
      <c r="IIM93" s="391"/>
      <c r="IIN93" s="392"/>
      <c r="IIO93" s="393"/>
      <c r="IIP93" s="394"/>
      <c r="IIQ93" s="395"/>
      <c r="IIR93" s="389"/>
      <c r="IIS93" s="390"/>
      <c r="IIT93" s="391"/>
      <c r="IIU93" s="392"/>
      <c r="IIV93" s="393"/>
      <c r="IIW93" s="394"/>
      <c r="IIX93" s="395"/>
      <c r="IIY93" s="389"/>
      <c r="IIZ93" s="390"/>
      <c r="IJA93" s="391"/>
      <c r="IJB93" s="392"/>
      <c r="IJC93" s="393"/>
      <c r="IJD93" s="394"/>
      <c r="IJE93" s="395"/>
      <c r="IJF93" s="389"/>
      <c r="IJG93" s="390"/>
      <c r="IJH93" s="391"/>
      <c r="IJI93" s="392"/>
      <c r="IJJ93" s="393"/>
      <c r="IJK93" s="394"/>
      <c r="IJL93" s="395"/>
      <c r="IJM93" s="389"/>
      <c r="IJN93" s="390"/>
      <c r="IJO93" s="391"/>
      <c r="IJP93" s="392"/>
      <c r="IJQ93" s="393"/>
      <c r="IJR93" s="394"/>
      <c r="IJS93" s="395"/>
      <c r="IJT93" s="389"/>
      <c r="IJU93" s="390"/>
      <c r="IJV93" s="391"/>
      <c r="IJW93" s="392"/>
      <c r="IJX93" s="393"/>
      <c r="IJY93" s="394"/>
      <c r="IJZ93" s="395"/>
      <c r="IKA93" s="389"/>
      <c r="IKB93" s="390"/>
      <c r="IKC93" s="391"/>
      <c r="IKD93" s="392"/>
      <c r="IKE93" s="393"/>
      <c r="IKF93" s="394"/>
      <c r="IKG93" s="395"/>
      <c r="IKH93" s="389"/>
      <c r="IKI93" s="390"/>
      <c r="IKJ93" s="391"/>
      <c r="IKK93" s="392"/>
      <c r="IKL93" s="393"/>
      <c r="IKM93" s="394"/>
      <c r="IKN93" s="395"/>
      <c r="IKO93" s="389"/>
      <c r="IKP93" s="390"/>
      <c r="IKQ93" s="391"/>
      <c r="IKR93" s="392"/>
      <c r="IKS93" s="393"/>
      <c r="IKT93" s="394"/>
      <c r="IKU93" s="395"/>
      <c r="IKV93" s="389"/>
      <c r="IKW93" s="390"/>
      <c r="IKX93" s="391"/>
      <c r="IKY93" s="392"/>
      <c r="IKZ93" s="393"/>
      <c r="ILA93" s="394"/>
      <c r="ILB93" s="395"/>
      <c r="ILC93" s="389"/>
      <c r="ILD93" s="390"/>
      <c r="ILE93" s="391"/>
      <c r="ILF93" s="392"/>
      <c r="ILG93" s="393"/>
      <c r="ILH93" s="394"/>
      <c r="ILI93" s="395"/>
      <c r="ILJ93" s="389"/>
      <c r="ILK93" s="390"/>
      <c r="ILL93" s="391"/>
      <c r="ILM93" s="392"/>
      <c r="ILN93" s="393"/>
      <c r="ILO93" s="394"/>
      <c r="ILP93" s="395"/>
      <c r="ILQ93" s="389"/>
      <c r="ILR93" s="390"/>
      <c r="ILS93" s="391"/>
      <c r="ILT93" s="392"/>
      <c r="ILU93" s="393"/>
      <c r="ILV93" s="394"/>
      <c r="ILW93" s="395"/>
      <c r="ILX93" s="389"/>
      <c r="ILY93" s="390"/>
      <c r="ILZ93" s="391"/>
      <c r="IMA93" s="392"/>
      <c r="IMB93" s="393"/>
      <c r="IMC93" s="394"/>
      <c r="IMD93" s="395"/>
      <c r="IME93" s="389"/>
      <c r="IMF93" s="390"/>
      <c r="IMG93" s="391"/>
      <c r="IMH93" s="392"/>
      <c r="IMI93" s="393"/>
      <c r="IMJ93" s="394"/>
      <c r="IMK93" s="395"/>
      <c r="IML93" s="389"/>
      <c r="IMM93" s="390"/>
      <c r="IMN93" s="391"/>
      <c r="IMO93" s="392"/>
      <c r="IMP93" s="393"/>
      <c r="IMQ93" s="394"/>
      <c r="IMR93" s="395"/>
      <c r="IMS93" s="389"/>
      <c r="IMT93" s="390"/>
      <c r="IMU93" s="391"/>
      <c r="IMV93" s="392"/>
      <c r="IMW93" s="393"/>
      <c r="IMX93" s="394"/>
      <c r="IMY93" s="395"/>
      <c r="IMZ93" s="389"/>
      <c r="INA93" s="390"/>
      <c r="INB93" s="391"/>
      <c r="INC93" s="392"/>
      <c r="IND93" s="393"/>
      <c r="INE93" s="394"/>
      <c r="INF93" s="395"/>
      <c r="ING93" s="389"/>
      <c r="INH93" s="390"/>
      <c r="INI93" s="391"/>
      <c r="INJ93" s="392"/>
      <c r="INK93" s="393"/>
      <c r="INL93" s="394"/>
      <c r="INM93" s="395"/>
      <c r="INN93" s="389"/>
      <c r="INO93" s="390"/>
      <c r="INP93" s="391"/>
      <c r="INQ93" s="392"/>
      <c r="INR93" s="393"/>
      <c r="INS93" s="394"/>
      <c r="INT93" s="395"/>
      <c r="INU93" s="389"/>
      <c r="INV93" s="390"/>
      <c r="INW93" s="391"/>
      <c r="INX93" s="392"/>
      <c r="INY93" s="393"/>
      <c r="INZ93" s="394"/>
      <c r="IOA93" s="395"/>
      <c r="IOB93" s="389"/>
      <c r="IOC93" s="390"/>
      <c r="IOD93" s="391"/>
      <c r="IOE93" s="392"/>
      <c r="IOF93" s="393"/>
      <c r="IOG93" s="394"/>
      <c r="IOH93" s="395"/>
      <c r="IOI93" s="389"/>
      <c r="IOJ93" s="390"/>
      <c r="IOK93" s="391"/>
      <c r="IOL93" s="392"/>
      <c r="IOM93" s="393"/>
      <c r="ION93" s="394"/>
      <c r="IOO93" s="395"/>
      <c r="IOP93" s="389"/>
      <c r="IOQ93" s="390"/>
      <c r="IOR93" s="391"/>
      <c r="IOS93" s="392"/>
      <c r="IOT93" s="393"/>
      <c r="IOU93" s="394"/>
      <c r="IOV93" s="395"/>
      <c r="IOW93" s="389"/>
      <c r="IOX93" s="390"/>
      <c r="IOY93" s="391"/>
      <c r="IOZ93" s="392"/>
      <c r="IPA93" s="393"/>
      <c r="IPB93" s="394"/>
      <c r="IPC93" s="395"/>
      <c r="IPD93" s="389"/>
      <c r="IPE93" s="390"/>
      <c r="IPF93" s="391"/>
      <c r="IPG93" s="392"/>
      <c r="IPH93" s="393"/>
      <c r="IPI93" s="394"/>
      <c r="IPJ93" s="395"/>
      <c r="IPK93" s="389"/>
      <c r="IPL93" s="390"/>
      <c r="IPM93" s="391"/>
      <c r="IPN93" s="392"/>
      <c r="IPO93" s="393"/>
      <c r="IPP93" s="394"/>
      <c r="IPQ93" s="395"/>
      <c r="IPR93" s="389"/>
      <c r="IPS93" s="390"/>
      <c r="IPT93" s="391"/>
      <c r="IPU93" s="392"/>
      <c r="IPV93" s="393"/>
      <c r="IPW93" s="394"/>
      <c r="IPX93" s="395"/>
      <c r="IPY93" s="389"/>
      <c r="IPZ93" s="390"/>
      <c r="IQA93" s="391"/>
      <c r="IQB93" s="392"/>
      <c r="IQC93" s="393"/>
      <c r="IQD93" s="394"/>
      <c r="IQE93" s="395"/>
      <c r="IQF93" s="389"/>
      <c r="IQG93" s="390"/>
      <c r="IQH93" s="391"/>
      <c r="IQI93" s="392"/>
      <c r="IQJ93" s="393"/>
      <c r="IQK93" s="394"/>
      <c r="IQL93" s="395"/>
      <c r="IQM93" s="389"/>
      <c r="IQN93" s="390"/>
      <c r="IQO93" s="391"/>
      <c r="IQP93" s="392"/>
      <c r="IQQ93" s="393"/>
      <c r="IQR93" s="394"/>
      <c r="IQS93" s="395"/>
      <c r="IQT93" s="389"/>
      <c r="IQU93" s="390"/>
      <c r="IQV93" s="391"/>
      <c r="IQW93" s="392"/>
      <c r="IQX93" s="393"/>
      <c r="IQY93" s="394"/>
      <c r="IQZ93" s="395"/>
      <c r="IRA93" s="389"/>
      <c r="IRB93" s="390"/>
      <c r="IRC93" s="391"/>
      <c r="IRD93" s="392"/>
      <c r="IRE93" s="393"/>
      <c r="IRF93" s="394"/>
      <c r="IRG93" s="395"/>
      <c r="IRH93" s="389"/>
      <c r="IRI93" s="390"/>
      <c r="IRJ93" s="391"/>
      <c r="IRK93" s="392"/>
      <c r="IRL93" s="393"/>
      <c r="IRM93" s="394"/>
      <c r="IRN93" s="395"/>
      <c r="IRO93" s="389"/>
      <c r="IRP93" s="390"/>
      <c r="IRQ93" s="391"/>
      <c r="IRR93" s="392"/>
      <c r="IRS93" s="393"/>
      <c r="IRT93" s="394"/>
      <c r="IRU93" s="395"/>
      <c r="IRV93" s="389"/>
      <c r="IRW93" s="390"/>
      <c r="IRX93" s="391"/>
      <c r="IRY93" s="392"/>
      <c r="IRZ93" s="393"/>
      <c r="ISA93" s="394"/>
      <c r="ISB93" s="395"/>
      <c r="ISC93" s="389"/>
      <c r="ISD93" s="390"/>
      <c r="ISE93" s="391"/>
      <c r="ISF93" s="392"/>
      <c r="ISG93" s="393"/>
      <c r="ISH93" s="394"/>
      <c r="ISI93" s="395"/>
      <c r="ISJ93" s="389"/>
      <c r="ISK93" s="390"/>
      <c r="ISL93" s="391"/>
      <c r="ISM93" s="392"/>
      <c r="ISN93" s="393"/>
      <c r="ISO93" s="394"/>
      <c r="ISP93" s="395"/>
      <c r="ISQ93" s="389"/>
      <c r="ISR93" s="390"/>
      <c r="ISS93" s="391"/>
      <c r="IST93" s="392"/>
      <c r="ISU93" s="393"/>
      <c r="ISV93" s="394"/>
      <c r="ISW93" s="395"/>
      <c r="ISX93" s="389"/>
      <c r="ISY93" s="390"/>
      <c r="ISZ93" s="391"/>
      <c r="ITA93" s="392"/>
      <c r="ITB93" s="393"/>
      <c r="ITC93" s="394"/>
      <c r="ITD93" s="395"/>
      <c r="ITE93" s="389"/>
      <c r="ITF93" s="390"/>
      <c r="ITG93" s="391"/>
      <c r="ITH93" s="392"/>
      <c r="ITI93" s="393"/>
      <c r="ITJ93" s="394"/>
      <c r="ITK93" s="395"/>
      <c r="ITL93" s="389"/>
      <c r="ITM93" s="390"/>
      <c r="ITN93" s="391"/>
      <c r="ITO93" s="392"/>
      <c r="ITP93" s="393"/>
      <c r="ITQ93" s="394"/>
      <c r="ITR93" s="395"/>
      <c r="ITS93" s="389"/>
      <c r="ITT93" s="390"/>
      <c r="ITU93" s="391"/>
      <c r="ITV93" s="392"/>
      <c r="ITW93" s="393"/>
      <c r="ITX93" s="394"/>
      <c r="ITY93" s="395"/>
      <c r="ITZ93" s="389"/>
      <c r="IUA93" s="390"/>
      <c r="IUB93" s="391"/>
      <c r="IUC93" s="392"/>
      <c r="IUD93" s="393"/>
      <c r="IUE93" s="394"/>
      <c r="IUF93" s="395"/>
      <c r="IUG93" s="389"/>
      <c r="IUH93" s="390"/>
      <c r="IUI93" s="391"/>
      <c r="IUJ93" s="392"/>
      <c r="IUK93" s="393"/>
      <c r="IUL93" s="394"/>
      <c r="IUM93" s="395"/>
      <c r="IUN93" s="389"/>
      <c r="IUO93" s="390"/>
      <c r="IUP93" s="391"/>
      <c r="IUQ93" s="392"/>
      <c r="IUR93" s="393"/>
      <c r="IUS93" s="394"/>
      <c r="IUT93" s="395"/>
      <c r="IUU93" s="389"/>
      <c r="IUV93" s="390"/>
      <c r="IUW93" s="391"/>
      <c r="IUX93" s="392"/>
      <c r="IUY93" s="393"/>
      <c r="IUZ93" s="394"/>
      <c r="IVA93" s="395"/>
      <c r="IVB93" s="389"/>
      <c r="IVC93" s="390"/>
      <c r="IVD93" s="391"/>
      <c r="IVE93" s="392"/>
      <c r="IVF93" s="393"/>
      <c r="IVG93" s="394"/>
      <c r="IVH93" s="395"/>
      <c r="IVI93" s="389"/>
      <c r="IVJ93" s="390"/>
      <c r="IVK93" s="391"/>
      <c r="IVL93" s="392"/>
      <c r="IVM93" s="393"/>
      <c r="IVN93" s="394"/>
      <c r="IVO93" s="395"/>
      <c r="IVP93" s="389"/>
      <c r="IVQ93" s="390"/>
      <c r="IVR93" s="391"/>
      <c r="IVS93" s="392"/>
      <c r="IVT93" s="393"/>
      <c r="IVU93" s="394"/>
      <c r="IVV93" s="395"/>
      <c r="IVW93" s="389"/>
      <c r="IVX93" s="390"/>
      <c r="IVY93" s="391"/>
      <c r="IVZ93" s="392"/>
      <c r="IWA93" s="393"/>
      <c r="IWB93" s="394"/>
      <c r="IWC93" s="395"/>
      <c r="IWD93" s="389"/>
      <c r="IWE93" s="390"/>
      <c r="IWF93" s="391"/>
      <c r="IWG93" s="392"/>
      <c r="IWH93" s="393"/>
      <c r="IWI93" s="394"/>
      <c r="IWJ93" s="395"/>
      <c r="IWK93" s="389"/>
      <c r="IWL93" s="390"/>
      <c r="IWM93" s="391"/>
      <c r="IWN93" s="392"/>
      <c r="IWO93" s="393"/>
      <c r="IWP93" s="394"/>
      <c r="IWQ93" s="395"/>
      <c r="IWR93" s="389"/>
      <c r="IWS93" s="390"/>
      <c r="IWT93" s="391"/>
      <c r="IWU93" s="392"/>
      <c r="IWV93" s="393"/>
      <c r="IWW93" s="394"/>
      <c r="IWX93" s="395"/>
      <c r="IWY93" s="389"/>
      <c r="IWZ93" s="390"/>
      <c r="IXA93" s="391"/>
      <c r="IXB93" s="392"/>
      <c r="IXC93" s="393"/>
      <c r="IXD93" s="394"/>
      <c r="IXE93" s="395"/>
      <c r="IXF93" s="389"/>
      <c r="IXG93" s="390"/>
      <c r="IXH93" s="391"/>
      <c r="IXI93" s="392"/>
      <c r="IXJ93" s="393"/>
      <c r="IXK93" s="394"/>
      <c r="IXL93" s="395"/>
      <c r="IXM93" s="389"/>
      <c r="IXN93" s="390"/>
      <c r="IXO93" s="391"/>
      <c r="IXP93" s="392"/>
      <c r="IXQ93" s="393"/>
      <c r="IXR93" s="394"/>
      <c r="IXS93" s="395"/>
      <c r="IXT93" s="389"/>
      <c r="IXU93" s="390"/>
      <c r="IXV93" s="391"/>
      <c r="IXW93" s="392"/>
      <c r="IXX93" s="393"/>
      <c r="IXY93" s="394"/>
      <c r="IXZ93" s="395"/>
      <c r="IYA93" s="389"/>
      <c r="IYB93" s="390"/>
      <c r="IYC93" s="391"/>
      <c r="IYD93" s="392"/>
      <c r="IYE93" s="393"/>
      <c r="IYF93" s="394"/>
      <c r="IYG93" s="395"/>
      <c r="IYH93" s="389"/>
      <c r="IYI93" s="390"/>
      <c r="IYJ93" s="391"/>
      <c r="IYK93" s="392"/>
      <c r="IYL93" s="393"/>
      <c r="IYM93" s="394"/>
      <c r="IYN93" s="395"/>
      <c r="IYO93" s="389"/>
      <c r="IYP93" s="390"/>
      <c r="IYQ93" s="391"/>
      <c r="IYR93" s="392"/>
      <c r="IYS93" s="393"/>
      <c r="IYT93" s="394"/>
      <c r="IYU93" s="395"/>
      <c r="IYV93" s="389"/>
      <c r="IYW93" s="390"/>
      <c r="IYX93" s="391"/>
      <c r="IYY93" s="392"/>
      <c r="IYZ93" s="393"/>
      <c r="IZA93" s="394"/>
      <c r="IZB93" s="395"/>
      <c r="IZC93" s="389"/>
      <c r="IZD93" s="390"/>
      <c r="IZE93" s="391"/>
      <c r="IZF93" s="392"/>
      <c r="IZG93" s="393"/>
      <c r="IZH93" s="394"/>
      <c r="IZI93" s="395"/>
      <c r="IZJ93" s="389"/>
      <c r="IZK93" s="390"/>
      <c r="IZL93" s="391"/>
      <c r="IZM93" s="392"/>
      <c r="IZN93" s="393"/>
      <c r="IZO93" s="394"/>
      <c r="IZP93" s="395"/>
      <c r="IZQ93" s="389"/>
      <c r="IZR93" s="390"/>
      <c r="IZS93" s="391"/>
      <c r="IZT93" s="392"/>
      <c r="IZU93" s="393"/>
      <c r="IZV93" s="394"/>
      <c r="IZW93" s="395"/>
      <c r="IZX93" s="389"/>
      <c r="IZY93" s="390"/>
      <c r="IZZ93" s="391"/>
      <c r="JAA93" s="392"/>
      <c r="JAB93" s="393"/>
      <c r="JAC93" s="394"/>
      <c r="JAD93" s="395"/>
      <c r="JAE93" s="389"/>
      <c r="JAF93" s="390"/>
      <c r="JAG93" s="391"/>
      <c r="JAH93" s="392"/>
      <c r="JAI93" s="393"/>
      <c r="JAJ93" s="394"/>
      <c r="JAK93" s="395"/>
      <c r="JAL93" s="389"/>
      <c r="JAM93" s="390"/>
      <c r="JAN93" s="391"/>
      <c r="JAO93" s="392"/>
      <c r="JAP93" s="393"/>
      <c r="JAQ93" s="394"/>
      <c r="JAR93" s="395"/>
      <c r="JAS93" s="389"/>
      <c r="JAT93" s="390"/>
      <c r="JAU93" s="391"/>
      <c r="JAV93" s="392"/>
      <c r="JAW93" s="393"/>
      <c r="JAX93" s="394"/>
      <c r="JAY93" s="395"/>
      <c r="JAZ93" s="389"/>
      <c r="JBA93" s="390"/>
      <c r="JBB93" s="391"/>
      <c r="JBC93" s="392"/>
      <c r="JBD93" s="393"/>
      <c r="JBE93" s="394"/>
      <c r="JBF93" s="395"/>
      <c r="JBG93" s="389"/>
      <c r="JBH93" s="390"/>
      <c r="JBI93" s="391"/>
      <c r="JBJ93" s="392"/>
      <c r="JBK93" s="393"/>
      <c r="JBL93" s="394"/>
      <c r="JBM93" s="395"/>
      <c r="JBN93" s="389"/>
      <c r="JBO93" s="390"/>
      <c r="JBP93" s="391"/>
      <c r="JBQ93" s="392"/>
      <c r="JBR93" s="393"/>
      <c r="JBS93" s="394"/>
      <c r="JBT93" s="395"/>
      <c r="JBU93" s="389"/>
      <c r="JBV93" s="390"/>
      <c r="JBW93" s="391"/>
      <c r="JBX93" s="392"/>
      <c r="JBY93" s="393"/>
      <c r="JBZ93" s="394"/>
      <c r="JCA93" s="395"/>
      <c r="JCB93" s="389"/>
      <c r="JCC93" s="390"/>
      <c r="JCD93" s="391"/>
      <c r="JCE93" s="392"/>
      <c r="JCF93" s="393"/>
      <c r="JCG93" s="394"/>
      <c r="JCH93" s="395"/>
      <c r="JCI93" s="389"/>
      <c r="JCJ93" s="390"/>
      <c r="JCK93" s="391"/>
      <c r="JCL93" s="392"/>
      <c r="JCM93" s="393"/>
      <c r="JCN93" s="394"/>
      <c r="JCO93" s="395"/>
      <c r="JCP93" s="389"/>
      <c r="JCQ93" s="390"/>
      <c r="JCR93" s="391"/>
      <c r="JCS93" s="392"/>
      <c r="JCT93" s="393"/>
      <c r="JCU93" s="394"/>
      <c r="JCV93" s="395"/>
      <c r="JCW93" s="389"/>
      <c r="JCX93" s="390"/>
      <c r="JCY93" s="391"/>
      <c r="JCZ93" s="392"/>
      <c r="JDA93" s="393"/>
      <c r="JDB93" s="394"/>
      <c r="JDC93" s="395"/>
      <c r="JDD93" s="389"/>
      <c r="JDE93" s="390"/>
      <c r="JDF93" s="391"/>
      <c r="JDG93" s="392"/>
      <c r="JDH93" s="393"/>
      <c r="JDI93" s="394"/>
      <c r="JDJ93" s="395"/>
      <c r="JDK93" s="389"/>
      <c r="JDL93" s="390"/>
      <c r="JDM93" s="391"/>
      <c r="JDN93" s="392"/>
      <c r="JDO93" s="393"/>
      <c r="JDP93" s="394"/>
      <c r="JDQ93" s="395"/>
      <c r="JDR93" s="389"/>
      <c r="JDS93" s="390"/>
      <c r="JDT93" s="391"/>
      <c r="JDU93" s="392"/>
      <c r="JDV93" s="393"/>
      <c r="JDW93" s="394"/>
      <c r="JDX93" s="395"/>
      <c r="JDY93" s="389"/>
      <c r="JDZ93" s="390"/>
      <c r="JEA93" s="391"/>
      <c r="JEB93" s="392"/>
      <c r="JEC93" s="393"/>
      <c r="JED93" s="394"/>
      <c r="JEE93" s="395"/>
      <c r="JEF93" s="389"/>
      <c r="JEG93" s="390"/>
      <c r="JEH93" s="391"/>
      <c r="JEI93" s="392"/>
      <c r="JEJ93" s="393"/>
      <c r="JEK93" s="394"/>
      <c r="JEL93" s="395"/>
      <c r="JEM93" s="389"/>
      <c r="JEN93" s="390"/>
      <c r="JEO93" s="391"/>
      <c r="JEP93" s="392"/>
      <c r="JEQ93" s="393"/>
      <c r="JER93" s="394"/>
      <c r="JES93" s="395"/>
      <c r="JET93" s="389"/>
      <c r="JEU93" s="390"/>
      <c r="JEV93" s="391"/>
      <c r="JEW93" s="392"/>
      <c r="JEX93" s="393"/>
      <c r="JEY93" s="394"/>
      <c r="JEZ93" s="395"/>
      <c r="JFA93" s="389"/>
      <c r="JFB93" s="390"/>
      <c r="JFC93" s="391"/>
      <c r="JFD93" s="392"/>
      <c r="JFE93" s="393"/>
      <c r="JFF93" s="394"/>
      <c r="JFG93" s="395"/>
      <c r="JFH93" s="389"/>
      <c r="JFI93" s="390"/>
      <c r="JFJ93" s="391"/>
      <c r="JFK93" s="392"/>
      <c r="JFL93" s="393"/>
      <c r="JFM93" s="394"/>
      <c r="JFN93" s="395"/>
      <c r="JFO93" s="389"/>
      <c r="JFP93" s="390"/>
      <c r="JFQ93" s="391"/>
      <c r="JFR93" s="392"/>
      <c r="JFS93" s="393"/>
      <c r="JFT93" s="394"/>
      <c r="JFU93" s="395"/>
      <c r="JFV93" s="389"/>
      <c r="JFW93" s="390"/>
      <c r="JFX93" s="391"/>
      <c r="JFY93" s="392"/>
      <c r="JFZ93" s="393"/>
      <c r="JGA93" s="394"/>
      <c r="JGB93" s="395"/>
      <c r="JGC93" s="389"/>
      <c r="JGD93" s="390"/>
      <c r="JGE93" s="391"/>
      <c r="JGF93" s="392"/>
      <c r="JGG93" s="393"/>
      <c r="JGH93" s="394"/>
      <c r="JGI93" s="395"/>
      <c r="JGJ93" s="389"/>
      <c r="JGK93" s="390"/>
      <c r="JGL93" s="391"/>
      <c r="JGM93" s="392"/>
      <c r="JGN93" s="393"/>
      <c r="JGO93" s="394"/>
      <c r="JGP93" s="395"/>
      <c r="JGQ93" s="389"/>
      <c r="JGR93" s="390"/>
      <c r="JGS93" s="391"/>
      <c r="JGT93" s="392"/>
      <c r="JGU93" s="393"/>
      <c r="JGV93" s="394"/>
      <c r="JGW93" s="395"/>
      <c r="JGX93" s="389"/>
      <c r="JGY93" s="390"/>
      <c r="JGZ93" s="391"/>
      <c r="JHA93" s="392"/>
      <c r="JHB93" s="393"/>
      <c r="JHC93" s="394"/>
      <c r="JHD93" s="395"/>
      <c r="JHE93" s="389"/>
      <c r="JHF93" s="390"/>
      <c r="JHG93" s="391"/>
      <c r="JHH93" s="392"/>
      <c r="JHI93" s="393"/>
      <c r="JHJ93" s="394"/>
      <c r="JHK93" s="395"/>
      <c r="JHL93" s="389"/>
      <c r="JHM93" s="390"/>
      <c r="JHN93" s="391"/>
      <c r="JHO93" s="392"/>
      <c r="JHP93" s="393"/>
      <c r="JHQ93" s="394"/>
      <c r="JHR93" s="395"/>
      <c r="JHS93" s="389"/>
      <c r="JHT93" s="390"/>
      <c r="JHU93" s="391"/>
      <c r="JHV93" s="392"/>
      <c r="JHW93" s="393"/>
      <c r="JHX93" s="394"/>
      <c r="JHY93" s="395"/>
      <c r="JHZ93" s="389"/>
      <c r="JIA93" s="390"/>
      <c r="JIB93" s="391"/>
      <c r="JIC93" s="392"/>
      <c r="JID93" s="393"/>
      <c r="JIE93" s="394"/>
      <c r="JIF93" s="395"/>
      <c r="JIG93" s="389"/>
      <c r="JIH93" s="390"/>
      <c r="JII93" s="391"/>
      <c r="JIJ93" s="392"/>
      <c r="JIK93" s="393"/>
      <c r="JIL93" s="394"/>
      <c r="JIM93" s="395"/>
      <c r="JIN93" s="389"/>
      <c r="JIO93" s="390"/>
      <c r="JIP93" s="391"/>
      <c r="JIQ93" s="392"/>
      <c r="JIR93" s="393"/>
      <c r="JIS93" s="394"/>
      <c r="JIT93" s="395"/>
      <c r="JIU93" s="389"/>
      <c r="JIV93" s="390"/>
      <c r="JIW93" s="391"/>
      <c r="JIX93" s="392"/>
      <c r="JIY93" s="393"/>
      <c r="JIZ93" s="394"/>
      <c r="JJA93" s="395"/>
      <c r="JJB93" s="389"/>
      <c r="JJC93" s="390"/>
      <c r="JJD93" s="391"/>
      <c r="JJE93" s="392"/>
      <c r="JJF93" s="393"/>
      <c r="JJG93" s="394"/>
      <c r="JJH93" s="395"/>
      <c r="JJI93" s="389"/>
      <c r="JJJ93" s="390"/>
      <c r="JJK93" s="391"/>
      <c r="JJL93" s="392"/>
      <c r="JJM93" s="393"/>
      <c r="JJN93" s="394"/>
      <c r="JJO93" s="395"/>
      <c r="JJP93" s="389"/>
      <c r="JJQ93" s="390"/>
      <c r="JJR93" s="391"/>
      <c r="JJS93" s="392"/>
      <c r="JJT93" s="393"/>
      <c r="JJU93" s="394"/>
      <c r="JJV93" s="395"/>
      <c r="JJW93" s="389"/>
      <c r="JJX93" s="390"/>
      <c r="JJY93" s="391"/>
      <c r="JJZ93" s="392"/>
      <c r="JKA93" s="393"/>
      <c r="JKB93" s="394"/>
      <c r="JKC93" s="395"/>
      <c r="JKD93" s="389"/>
      <c r="JKE93" s="390"/>
      <c r="JKF93" s="391"/>
      <c r="JKG93" s="392"/>
      <c r="JKH93" s="393"/>
      <c r="JKI93" s="394"/>
      <c r="JKJ93" s="395"/>
      <c r="JKK93" s="389"/>
      <c r="JKL93" s="390"/>
      <c r="JKM93" s="391"/>
      <c r="JKN93" s="392"/>
      <c r="JKO93" s="393"/>
      <c r="JKP93" s="394"/>
      <c r="JKQ93" s="395"/>
      <c r="JKR93" s="389"/>
      <c r="JKS93" s="390"/>
      <c r="JKT93" s="391"/>
      <c r="JKU93" s="392"/>
      <c r="JKV93" s="393"/>
      <c r="JKW93" s="394"/>
      <c r="JKX93" s="395"/>
      <c r="JKY93" s="389"/>
      <c r="JKZ93" s="390"/>
      <c r="JLA93" s="391"/>
      <c r="JLB93" s="392"/>
      <c r="JLC93" s="393"/>
      <c r="JLD93" s="394"/>
      <c r="JLE93" s="395"/>
      <c r="JLF93" s="389"/>
      <c r="JLG93" s="390"/>
      <c r="JLH93" s="391"/>
      <c r="JLI93" s="392"/>
      <c r="JLJ93" s="393"/>
      <c r="JLK93" s="394"/>
      <c r="JLL93" s="395"/>
      <c r="JLM93" s="389"/>
      <c r="JLN93" s="390"/>
      <c r="JLO93" s="391"/>
      <c r="JLP93" s="392"/>
      <c r="JLQ93" s="393"/>
      <c r="JLR93" s="394"/>
      <c r="JLS93" s="395"/>
      <c r="JLT93" s="389"/>
      <c r="JLU93" s="390"/>
      <c r="JLV93" s="391"/>
      <c r="JLW93" s="392"/>
      <c r="JLX93" s="393"/>
      <c r="JLY93" s="394"/>
      <c r="JLZ93" s="395"/>
      <c r="JMA93" s="389"/>
      <c r="JMB93" s="390"/>
      <c r="JMC93" s="391"/>
      <c r="JMD93" s="392"/>
      <c r="JME93" s="393"/>
      <c r="JMF93" s="394"/>
      <c r="JMG93" s="395"/>
      <c r="JMH93" s="389"/>
      <c r="JMI93" s="390"/>
      <c r="JMJ93" s="391"/>
      <c r="JMK93" s="392"/>
      <c r="JML93" s="393"/>
      <c r="JMM93" s="394"/>
      <c r="JMN93" s="395"/>
      <c r="JMO93" s="389"/>
      <c r="JMP93" s="390"/>
      <c r="JMQ93" s="391"/>
      <c r="JMR93" s="392"/>
      <c r="JMS93" s="393"/>
      <c r="JMT93" s="394"/>
      <c r="JMU93" s="395"/>
      <c r="JMV93" s="389"/>
      <c r="JMW93" s="390"/>
      <c r="JMX93" s="391"/>
      <c r="JMY93" s="392"/>
      <c r="JMZ93" s="393"/>
      <c r="JNA93" s="394"/>
      <c r="JNB93" s="395"/>
      <c r="JNC93" s="389"/>
      <c r="JND93" s="390"/>
      <c r="JNE93" s="391"/>
      <c r="JNF93" s="392"/>
      <c r="JNG93" s="393"/>
      <c r="JNH93" s="394"/>
      <c r="JNI93" s="395"/>
      <c r="JNJ93" s="389"/>
      <c r="JNK93" s="390"/>
      <c r="JNL93" s="391"/>
      <c r="JNM93" s="392"/>
      <c r="JNN93" s="393"/>
      <c r="JNO93" s="394"/>
      <c r="JNP93" s="395"/>
      <c r="JNQ93" s="389"/>
      <c r="JNR93" s="390"/>
      <c r="JNS93" s="391"/>
      <c r="JNT93" s="392"/>
      <c r="JNU93" s="393"/>
      <c r="JNV93" s="394"/>
      <c r="JNW93" s="395"/>
      <c r="JNX93" s="389"/>
      <c r="JNY93" s="390"/>
      <c r="JNZ93" s="391"/>
      <c r="JOA93" s="392"/>
      <c r="JOB93" s="393"/>
      <c r="JOC93" s="394"/>
      <c r="JOD93" s="395"/>
      <c r="JOE93" s="389"/>
      <c r="JOF93" s="390"/>
      <c r="JOG93" s="391"/>
      <c r="JOH93" s="392"/>
      <c r="JOI93" s="393"/>
      <c r="JOJ93" s="394"/>
      <c r="JOK93" s="395"/>
      <c r="JOL93" s="389"/>
      <c r="JOM93" s="390"/>
      <c r="JON93" s="391"/>
      <c r="JOO93" s="392"/>
      <c r="JOP93" s="393"/>
      <c r="JOQ93" s="394"/>
      <c r="JOR93" s="395"/>
      <c r="JOS93" s="389"/>
      <c r="JOT93" s="390"/>
      <c r="JOU93" s="391"/>
      <c r="JOV93" s="392"/>
      <c r="JOW93" s="393"/>
      <c r="JOX93" s="394"/>
      <c r="JOY93" s="395"/>
      <c r="JOZ93" s="389"/>
      <c r="JPA93" s="390"/>
      <c r="JPB93" s="391"/>
      <c r="JPC93" s="392"/>
      <c r="JPD93" s="393"/>
      <c r="JPE93" s="394"/>
      <c r="JPF93" s="395"/>
      <c r="JPG93" s="389"/>
      <c r="JPH93" s="390"/>
      <c r="JPI93" s="391"/>
      <c r="JPJ93" s="392"/>
      <c r="JPK93" s="393"/>
      <c r="JPL93" s="394"/>
      <c r="JPM93" s="395"/>
      <c r="JPN93" s="389"/>
      <c r="JPO93" s="390"/>
      <c r="JPP93" s="391"/>
      <c r="JPQ93" s="392"/>
      <c r="JPR93" s="393"/>
      <c r="JPS93" s="394"/>
      <c r="JPT93" s="395"/>
      <c r="JPU93" s="389"/>
      <c r="JPV93" s="390"/>
      <c r="JPW93" s="391"/>
      <c r="JPX93" s="392"/>
      <c r="JPY93" s="393"/>
      <c r="JPZ93" s="394"/>
      <c r="JQA93" s="395"/>
      <c r="JQB93" s="389"/>
      <c r="JQC93" s="390"/>
      <c r="JQD93" s="391"/>
      <c r="JQE93" s="392"/>
      <c r="JQF93" s="393"/>
      <c r="JQG93" s="394"/>
      <c r="JQH93" s="395"/>
      <c r="JQI93" s="389"/>
      <c r="JQJ93" s="390"/>
      <c r="JQK93" s="391"/>
      <c r="JQL93" s="392"/>
      <c r="JQM93" s="393"/>
      <c r="JQN93" s="394"/>
      <c r="JQO93" s="395"/>
      <c r="JQP93" s="389"/>
      <c r="JQQ93" s="390"/>
      <c r="JQR93" s="391"/>
      <c r="JQS93" s="392"/>
      <c r="JQT93" s="393"/>
      <c r="JQU93" s="394"/>
      <c r="JQV93" s="395"/>
      <c r="JQW93" s="389"/>
      <c r="JQX93" s="390"/>
      <c r="JQY93" s="391"/>
      <c r="JQZ93" s="392"/>
      <c r="JRA93" s="393"/>
      <c r="JRB93" s="394"/>
      <c r="JRC93" s="395"/>
      <c r="JRD93" s="389"/>
      <c r="JRE93" s="390"/>
      <c r="JRF93" s="391"/>
      <c r="JRG93" s="392"/>
      <c r="JRH93" s="393"/>
      <c r="JRI93" s="394"/>
      <c r="JRJ93" s="395"/>
      <c r="JRK93" s="389"/>
      <c r="JRL93" s="390"/>
      <c r="JRM93" s="391"/>
      <c r="JRN93" s="392"/>
      <c r="JRO93" s="393"/>
      <c r="JRP93" s="394"/>
      <c r="JRQ93" s="395"/>
      <c r="JRR93" s="389"/>
      <c r="JRS93" s="390"/>
      <c r="JRT93" s="391"/>
      <c r="JRU93" s="392"/>
      <c r="JRV93" s="393"/>
      <c r="JRW93" s="394"/>
      <c r="JRX93" s="395"/>
      <c r="JRY93" s="389"/>
      <c r="JRZ93" s="390"/>
      <c r="JSA93" s="391"/>
      <c r="JSB93" s="392"/>
      <c r="JSC93" s="393"/>
      <c r="JSD93" s="394"/>
      <c r="JSE93" s="395"/>
      <c r="JSF93" s="389"/>
      <c r="JSG93" s="390"/>
      <c r="JSH93" s="391"/>
      <c r="JSI93" s="392"/>
      <c r="JSJ93" s="393"/>
      <c r="JSK93" s="394"/>
      <c r="JSL93" s="395"/>
      <c r="JSM93" s="389"/>
      <c r="JSN93" s="390"/>
      <c r="JSO93" s="391"/>
      <c r="JSP93" s="392"/>
      <c r="JSQ93" s="393"/>
      <c r="JSR93" s="394"/>
      <c r="JSS93" s="395"/>
      <c r="JST93" s="389"/>
      <c r="JSU93" s="390"/>
      <c r="JSV93" s="391"/>
      <c r="JSW93" s="392"/>
      <c r="JSX93" s="393"/>
      <c r="JSY93" s="394"/>
      <c r="JSZ93" s="395"/>
      <c r="JTA93" s="389"/>
      <c r="JTB93" s="390"/>
      <c r="JTC93" s="391"/>
      <c r="JTD93" s="392"/>
      <c r="JTE93" s="393"/>
      <c r="JTF93" s="394"/>
      <c r="JTG93" s="395"/>
      <c r="JTH93" s="389"/>
      <c r="JTI93" s="390"/>
      <c r="JTJ93" s="391"/>
      <c r="JTK93" s="392"/>
      <c r="JTL93" s="393"/>
      <c r="JTM93" s="394"/>
      <c r="JTN93" s="395"/>
      <c r="JTO93" s="389"/>
      <c r="JTP93" s="390"/>
      <c r="JTQ93" s="391"/>
      <c r="JTR93" s="392"/>
      <c r="JTS93" s="393"/>
      <c r="JTT93" s="394"/>
      <c r="JTU93" s="395"/>
      <c r="JTV93" s="389"/>
      <c r="JTW93" s="390"/>
      <c r="JTX93" s="391"/>
      <c r="JTY93" s="392"/>
      <c r="JTZ93" s="393"/>
      <c r="JUA93" s="394"/>
      <c r="JUB93" s="395"/>
      <c r="JUC93" s="389"/>
      <c r="JUD93" s="390"/>
      <c r="JUE93" s="391"/>
      <c r="JUF93" s="392"/>
      <c r="JUG93" s="393"/>
      <c r="JUH93" s="394"/>
      <c r="JUI93" s="395"/>
      <c r="JUJ93" s="389"/>
      <c r="JUK93" s="390"/>
      <c r="JUL93" s="391"/>
      <c r="JUM93" s="392"/>
      <c r="JUN93" s="393"/>
      <c r="JUO93" s="394"/>
      <c r="JUP93" s="395"/>
      <c r="JUQ93" s="389"/>
      <c r="JUR93" s="390"/>
      <c r="JUS93" s="391"/>
      <c r="JUT93" s="392"/>
      <c r="JUU93" s="393"/>
      <c r="JUV93" s="394"/>
      <c r="JUW93" s="395"/>
      <c r="JUX93" s="389"/>
      <c r="JUY93" s="390"/>
      <c r="JUZ93" s="391"/>
      <c r="JVA93" s="392"/>
      <c r="JVB93" s="393"/>
      <c r="JVC93" s="394"/>
      <c r="JVD93" s="395"/>
      <c r="JVE93" s="389"/>
      <c r="JVF93" s="390"/>
      <c r="JVG93" s="391"/>
      <c r="JVH93" s="392"/>
      <c r="JVI93" s="393"/>
      <c r="JVJ93" s="394"/>
      <c r="JVK93" s="395"/>
      <c r="JVL93" s="389"/>
      <c r="JVM93" s="390"/>
      <c r="JVN93" s="391"/>
      <c r="JVO93" s="392"/>
      <c r="JVP93" s="393"/>
      <c r="JVQ93" s="394"/>
      <c r="JVR93" s="395"/>
      <c r="JVS93" s="389"/>
      <c r="JVT93" s="390"/>
      <c r="JVU93" s="391"/>
      <c r="JVV93" s="392"/>
      <c r="JVW93" s="393"/>
      <c r="JVX93" s="394"/>
      <c r="JVY93" s="395"/>
      <c r="JVZ93" s="389"/>
      <c r="JWA93" s="390"/>
      <c r="JWB93" s="391"/>
      <c r="JWC93" s="392"/>
      <c r="JWD93" s="393"/>
      <c r="JWE93" s="394"/>
      <c r="JWF93" s="395"/>
      <c r="JWG93" s="389"/>
      <c r="JWH93" s="390"/>
      <c r="JWI93" s="391"/>
      <c r="JWJ93" s="392"/>
      <c r="JWK93" s="393"/>
      <c r="JWL93" s="394"/>
      <c r="JWM93" s="395"/>
      <c r="JWN93" s="389"/>
      <c r="JWO93" s="390"/>
      <c r="JWP93" s="391"/>
      <c r="JWQ93" s="392"/>
      <c r="JWR93" s="393"/>
      <c r="JWS93" s="394"/>
      <c r="JWT93" s="395"/>
      <c r="JWU93" s="389"/>
      <c r="JWV93" s="390"/>
      <c r="JWW93" s="391"/>
      <c r="JWX93" s="392"/>
      <c r="JWY93" s="393"/>
      <c r="JWZ93" s="394"/>
      <c r="JXA93" s="395"/>
      <c r="JXB93" s="389"/>
      <c r="JXC93" s="390"/>
      <c r="JXD93" s="391"/>
      <c r="JXE93" s="392"/>
      <c r="JXF93" s="393"/>
      <c r="JXG93" s="394"/>
      <c r="JXH93" s="395"/>
      <c r="JXI93" s="389"/>
      <c r="JXJ93" s="390"/>
      <c r="JXK93" s="391"/>
      <c r="JXL93" s="392"/>
      <c r="JXM93" s="393"/>
      <c r="JXN93" s="394"/>
      <c r="JXO93" s="395"/>
      <c r="JXP93" s="389"/>
      <c r="JXQ93" s="390"/>
      <c r="JXR93" s="391"/>
      <c r="JXS93" s="392"/>
      <c r="JXT93" s="393"/>
      <c r="JXU93" s="394"/>
      <c r="JXV93" s="395"/>
      <c r="JXW93" s="389"/>
      <c r="JXX93" s="390"/>
      <c r="JXY93" s="391"/>
      <c r="JXZ93" s="392"/>
      <c r="JYA93" s="393"/>
      <c r="JYB93" s="394"/>
      <c r="JYC93" s="395"/>
      <c r="JYD93" s="389"/>
      <c r="JYE93" s="390"/>
      <c r="JYF93" s="391"/>
      <c r="JYG93" s="392"/>
      <c r="JYH93" s="393"/>
      <c r="JYI93" s="394"/>
      <c r="JYJ93" s="395"/>
      <c r="JYK93" s="389"/>
      <c r="JYL93" s="390"/>
      <c r="JYM93" s="391"/>
      <c r="JYN93" s="392"/>
      <c r="JYO93" s="393"/>
      <c r="JYP93" s="394"/>
      <c r="JYQ93" s="395"/>
      <c r="JYR93" s="389"/>
      <c r="JYS93" s="390"/>
      <c r="JYT93" s="391"/>
      <c r="JYU93" s="392"/>
      <c r="JYV93" s="393"/>
      <c r="JYW93" s="394"/>
      <c r="JYX93" s="395"/>
      <c r="JYY93" s="389"/>
      <c r="JYZ93" s="390"/>
      <c r="JZA93" s="391"/>
      <c r="JZB93" s="392"/>
      <c r="JZC93" s="393"/>
      <c r="JZD93" s="394"/>
      <c r="JZE93" s="395"/>
      <c r="JZF93" s="389"/>
      <c r="JZG93" s="390"/>
      <c r="JZH93" s="391"/>
      <c r="JZI93" s="392"/>
      <c r="JZJ93" s="393"/>
      <c r="JZK93" s="394"/>
      <c r="JZL93" s="395"/>
      <c r="JZM93" s="389"/>
      <c r="JZN93" s="390"/>
      <c r="JZO93" s="391"/>
      <c r="JZP93" s="392"/>
      <c r="JZQ93" s="393"/>
      <c r="JZR93" s="394"/>
      <c r="JZS93" s="395"/>
      <c r="JZT93" s="389"/>
      <c r="JZU93" s="390"/>
      <c r="JZV93" s="391"/>
      <c r="JZW93" s="392"/>
      <c r="JZX93" s="393"/>
      <c r="JZY93" s="394"/>
      <c r="JZZ93" s="395"/>
      <c r="KAA93" s="389"/>
      <c r="KAB93" s="390"/>
      <c r="KAC93" s="391"/>
      <c r="KAD93" s="392"/>
      <c r="KAE93" s="393"/>
      <c r="KAF93" s="394"/>
      <c r="KAG93" s="395"/>
      <c r="KAH93" s="389"/>
      <c r="KAI93" s="390"/>
      <c r="KAJ93" s="391"/>
      <c r="KAK93" s="392"/>
      <c r="KAL93" s="393"/>
      <c r="KAM93" s="394"/>
      <c r="KAN93" s="395"/>
      <c r="KAO93" s="389"/>
      <c r="KAP93" s="390"/>
      <c r="KAQ93" s="391"/>
      <c r="KAR93" s="392"/>
      <c r="KAS93" s="393"/>
      <c r="KAT93" s="394"/>
      <c r="KAU93" s="395"/>
      <c r="KAV93" s="389"/>
      <c r="KAW93" s="390"/>
      <c r="KAX93" s="391"/>
      <c r="KAY93" s="392"/>
      <c r="KAZ93" s="393"/>
      <c r="KBA93" s="394"/>
      <c r="KBB93" s="395"/>
      <c r="KBC93" s="389"/>
      <c r="KBD93" s="390"/>
      <c r="KBE93" s="391"/>
      <c r="KBF93" s="392"/>
      <c r="KBG93" s="393"/>
      <c r="KBH93" s="394"/>
      <c r="KBI93" s="395"/>
      <c r="KBJ93" s="389"/>
      <c r="KBK93" s="390"/>
      <c r="KBL93" s="391"/>
      <c r="KBM93" s="392"/>
      <c r="KBN93" s="393"/>
      <c r="KBO93" s="394"/>
      <c r="KBP93" s="395"/>
      <c r="KBQ93" s="389"/>
      <c r="KBR93" s="390"/>
      <c r="KBS93" s="391"/>
      <c r="KBT93" s="392"/>
      <c r="KBU93" s="393"/>
      <c r="KBV93" s="394"/>
      <c r="KBW93" s="395"/>
      <c r="KBX93" s="389"/>
      <c r="KBY93" s="390"/>
      <c r="KBZ93" s="391"/>
      <c r="KCA93" s="392"/>
      <c r="KCB93" s="393"/>
      <c r="KCC93" s="394"/>
      <c r="KCD93" s="395"/>
      <c r="KCE93" s="389"/>
      <c r="KCF93" s="390"/>
      <c r="KCG93" s="391"/>
      <c r="KCH93" s="392"/>
      <c r="KCI93" s="393"/>
      <c r="KCJ93" s="394"/>
      <c r="KCK93" s="395"/>
      <c r="KCL93" s="389"/>
      <c r="KCM93" s="390"/>
      <c r="KCN93" s="391"/>
      <c r="KCO93" s="392"/>
      <c r="KCP93" s="393"/>
      <c r="KCQ93" s="394"/>
      <c r="KCR93" s="395"/>
      <c r="KCS93" s="389"/>
      <c r="KCT93" s="390"/>
      <c r="KCU93" s="391"/>
      <c r="KCV93" s="392"/>
      <c r="KCW93" s="393"/>
      <c r="KCX93" s="394"/>
      <c r="KCY93" s="395"/>
      <c r="KCZ93" s="389"/>
      <c r="KDA93" s="390"/>
      <c r="KDB93" s="391"/>
      <c r="KDC93" s="392"/>
      <c r="KDD93" s="393"/>
      <c r="KDE93" s="394"/>
      <c r="KDF93" s="395"/>
      <c r="KDG93" s="389"/>
      <c r="KDH93" s="390"/>
      <c r="KDI93" s="391"/>
      <c r="KDJ93" s="392"/>
      <c r="KDK93" s="393"/>
      <c r="KDL93" s="394"/>
      <c r="KDM93" s="395"/>
      <c r="KDN93" s="389"/>
      <c r="KDO93" s="390"/>
      <c r="KDP93" s="391"/>
      <c r="KDQ93" s="392"/>
      <c r="KDR93" s="393"/>
      <c r="KDS93" s="394"/>
      <c r="KDT93" s="395"/>
      <c r="KDU93" s="389"/>
      <c r="KDV93" s="390"/>
      <c r="KDW93" s="391"/>
      <c r="KDX93" s="392"/>
      <c r="KDY93" s="393"/>
      <c r="KDZ93" s="394"/>
      <c r="KEA93" s="395"/>
      <c r="KEB93" s="389"/>
      <c r="KEC93" s="390"/>
      <c r="KED93" s="391"/>
      <c r="KEE93" s="392"/>
      <c r="KEF93" s="393"/>
      <c r="KEG93" s="394"/>
      <c r="KEH93" s="395"/>
      <c r="KEI93" s="389"/>
      <c r="KEJ93" s="390"/>
      <c r="KEK93" s="391"/>
      <c r="KEL93" s="392"/>
      <c r="KEM93" s="393"/>
      <c r="KEN93" s="394"/>
      <c r="KEO93" s="395"/>
      <c r="KEP93" s="389"/>
      <c r="KEQ93" s="390"/>
      <c r="KER93" s="391"/>
      <c r="KES93" s="392"/>
      <c r="KET93" s="393"/>
      <c r="KEU93" s="394"/>
      <c r="KEV93" s="395"/>
      <c r="KEW93" s="389"/>
      <c r="KEX93" s="390"/>
      <c r="KEY93" s="391"/>
      <c r="KEZ93" s="392"/>
      <c r="KFA93" s="393"/>
      <c r="KFB93" s="394"/>
      <c r="KFC93" s="395"/>
      <c r="KFD93" s="389"/>
      <c r="KFE93" s="390"/>
      <c r="KFF93" s="391"/>
      <c r="KFG93" s="392"/>
      <c r="KFH93" s="393"/>
      <c r="KFI93" s="394"/>
      <c r="KFJ93" s="395"/>
      <c r="KFK93" s="389"/>
      <c r="KFL93" s="390"/>
      <c r="KFM93" s="391"/>
      <c r="KFN93" s="392"/>
      <c r="KFO93" s="393"/>
      <c r="KFP93" s="394"/>
      <c r="KFQ93" s="395"/>
      <c r="KFR93" s="389"/>
      <c r="KFS93" s="390"/>
      <c r="KFT93" s="391"/>
      <c r="KFU93" s="392"/>
      <c r="KFV93" s="393"/>
      <c r="KFW93" s="394"/>
      <c r="KFX93" s="395"/>
      <c r="KFY93" s="389"/>
      <c r="KFZ93" s="390"/>
      <c r="KGA93" s="391"/>
      <c r="KGB93" s="392"/>
      <c r="KGC93" s="393"/>
      <c r="KGD93" s="394"/>
      <c r="KGE93" s="395"/>
      <c r="KGF93" s="389"/>
      <c r="KGG93" s="390"/>
      <c r="KGH93" s="391"/>
      <c r="KGI93" s="392"/>
      <c r="KGJ93" s="393"/>
      <c r="KGK93" s="394"/>
      <c r="KGL93" s="395"/>
      <c r="KGM93" s="389"/>
      <c r="KGN93" s="390"/>
      <c r="KGO93" s="391"/>
      <c r="KGP93" s="392"/>
      <c r="KGQ93" s="393"/>
      <c r="KGR93" s="394"/>
      <c r="KGS93" s="395"/>
      <c r="KGT93" s="389"/>
      <c r="KGU93" s="390"/>
      <c r="KGV93" s="391"/>
      <c r="KGW93" s="392"/>
      <c r="KGX93" s="393"/>
      <c r="KGY93" s="394"/>
      <c r="KGZ93" s="395"/>
      <c r="KHA93" s="389"/>
      <c r="KHB93" s="390"/>
      <c r="KHC93" s="391"/>
      <c r="KHD93" s="392"/>
      <c r="KHE93" s="393"/>
      <c r="KHF93" s="394"/>
      <c r="KHG93" s="395"/>
      <c r="KHH93" s="389"/>
      <c r="KHI93" s="390"/>
      <c r="KHJ93" s="391"/>
      <c r="KHK93" s="392"/>
      <c r="KHL93" s="393"/>
      <c r="KHM93" s="394"/>
      <c r="KHN93" s="395"/>
      <c r="KHO93" s="389"/>
      <c r="KHP93" s="390"/>
      <c r="KHQ93" s="391"/>
      <c r="KHR93" s="392"/>
      <c r="KHS93" s="393"/>
      <c r="KHT93" s="394"/>
      <c r="KHU93" s="395"/>
      <c r="KHV93" s="389"/>
      <c r="KHW93" s="390"/>
      <c r="KHX93" s="391"/>
      <c r="KHY93" s="392"/>
      <c r="KHZ93" s="393"/>
      <c r="KIA93" s="394"/>
      <c r="KIB93" s="395"/>
      <c r="KIC93" s="389"/>
      <c r="KID93" s="390"/>
      <c r="KIE93" s="391"/>
      <c r="KIF93" s="392"/>
      <c r="KIG93" s="393"/>
      <c r="KIH93" s="394"/>
      <c r="KII93" s="395"/>
      <c r="KIJ93" s="389"/>
      <c r="KIK93" s="390"/>
      <c r="KIL93" s="391"/>
      <c r="KIM93" s="392"/>
      <c r="KIN93" s="393"/>
      <c r="KIO93" s="394"/>
      <c r="KIP93" s="395"/>
      <c r="KIQ93" s="389"/>
      <c r="KIR93" s="390"/>
      <c r="KIS93" s="391"/>
      <c r="KIT93" s="392"/>
      <c r="KIU93" s="393"/>
      <c r="KIV93" s="394"/>
      <c r="KIW93" s="395"/>
      <c r="KIX93" s="389"/>
      <c r="KIY93" s="390"/>
      <c r="KIZ93" s="391"/>
      <c r="KJA93" s="392"/>
      <c r="KJB93" s="393"/>
      <c r="KJC93" s="394"/>
      <c r="KJD93" s="395"/>
      <c r="KJE93" s="389"/>
      <c r="KJF93" s="390"/>
      <c r="KJG93" s="391"/>
      <c r="KJH93" s="392"/>
      <c r="KJI93" s="393"/>
      <c r="KJJ93" s="394"/>
      <c r="KJK93" s="395"/>
      <c r="KJL93" s="389"/>
      <c r="KJM93" s="390"/>
      <c r="KJN93" s="391"/>
      <c r="KJO93" s="392"/>
      <c r="KJP93" s="393"/>
      <c r="KJQ93" s="394"/>
      <c r="KJR93" s="395"/>
      <c r="KJS93" s="389"/>
      <c r="KJT93" s="390"/>
      <c r="KJU93" s="391"/>
      <c r="KJV93" s="392"/>
      <c r="KJW93" s="393"/>
      <c r="KJX93" s="394"/>
      <c r="KJY93" s="395"/>
      <c r="KJZ93" s="389"/>
      <c r="KKA93" s="390"/>
      <c r="KKB93" s="391"/>
      <c r="KKC93" s="392"/>
      <c r="KKD93" s="393"/>
      <c r="KKE93" s="394"/>
      <c r="KKF93" s="395"/>
      <c r="KKG93" s="389"/>
      <c r="KKH93" s="390"/>
      <c r="KKI93" s="391"/>
      <c r="KKJ93" s="392"/>
      <c r="KKK93" s="393"/>
      <c r="KKL93" s="394"/>
      <c r="KKM93" s="395"/>
      <c r="KKN93" s="389"/>
      <c r="KKO93" s="390"/>
      <c r="KKP93" s="391"/>
      <c r="KKQ93" s="392"/>
      <c r="KKR93" s="393"/>
      <c r="KKS93" s="394"/>
      <c r="KKT93" s="395"/>
      <c r="KKU93" s="389"/>
      <c r="KKV93" s="390"/>
      <c r="KKW93" s="391"/>
      <c r="KKX93" s="392"/>
      <c r="KKY93" s="393"/>
      <c r="KKZ93" s="394"/>
      <c r="KLA93" s="395"/>
      <c r="KLB93" s="389"/>
      <c r="KLC93" s="390"/>
      <c r="KLD93" s="391"/>
      <c r="KLE93" s="392"/>
      <c r="KLF93" s="393"/>
      <c r="KLG93" s="394"/>
      <c r="KLH93" s="395"/>
      <c r="KLI93" s="389"/>
      <c r="KLJ93" s="390"/>
      <c r="KLK93" s="391"/>
      <c r="KLL93" s="392"/>
      <c r="KLM93" s="393"/>
      <c r="KLN93" s="394"/>
      <c r="KLO93" s="395"/>
      <c r="KLP93" s="389"/>
      <c r="KLQ93" s="390"/>
      <c r="KLR93" s="391"/>
      <c r="KLS93" s="392"/>
      <c r="KLT93" s="393"/>
      <c r="KLU93" s="394"/>
      <c r="KLV93" s="395"/>
      <c r="KLW93" s="389"/>
      <c r="KLX93" s="390"/>
      <c r="KLY93" s="391"/>
      <c r="KLZ93" s="392"/>
      <c r="KMA93" s="393"/>
      <c r="KMB93" s="394"/>
      <c r="KMC93" s="395"/>
      <c r="KMD93" s="389"/>
      <c r="KME93" s="390"/>
      <c r="KMF93" s="391"/>
      <c r="KMG93" s="392"/>
      <c r="KMH93" s="393"/>
      <c r="KMI93" s="394"/>
      <c r="KMJ93" s="395"/>
      <c r="KMK93" s="389"/>
      <c r="KML93" s="390"/>
      <c r="KMM93" s="391"/>
      <c r="KMN93" s="392"/>
      <c r="KMO93" s="393"/>
      <c r="KMP93" s="394"/>
      <c r="KMQ93" s="395"/>
      <c r="KMR93" s="389"/>
      <c r="KMS93" s="390"/>
      <c r="KMT93" s="391"/>
      <c r="KMU93" s="392"/>
      <c r="KMV93" s="393"/>
      <c r="KMW93" s="394"/>
      <c r="KMX93" s="395"/>
      <c r="KMY93" s="389"/>
      <c r="KMZ93" s="390"/>
      <c r="KNA93" s="391"/>
      <c r="KNB93" s="392"/>
      <c r="KNC93" s="393"/>
      <c r="KND93" s="394"/>
      <c r="KNE93" s="395"/>
      <c r="KNF93" s="389"/>
      <c r="KNG93" s="390"/>
      <c r="KNH93" s="391"/>
      <c r="KNI93" s="392"/>
      <c r="KNJ93" s="393"/>
      <c r="KNK93" s="394"/>
      <c r="KNL93" s="395"/>
      <c r="KNM93" s="389"/>
      <c r="KNN93" s="390"/>
      <c r="KNO93" s="391"/>
      <c r="KNP93" s="392"/>
      <c r="KNQ93" s="393"/>
      <c r="KNR93" s="394"/>
      <c r="KNS93" s="395"/>
      <c r="KNT93" s="389"/>
      <c r="KNU93" s="390"/>
      <c r="KNV93" s="391"/>
      <c r="KNW93" s="392"/>
      <c r="KNX93" s="393"/>
      <c r="KNY93" s="394"/>
      <c r="KNZ93" s="395"/>
      <c r="KOA93" s="389"/>
      <c r="KOB93" s="390"/>
      <c r="KOC93" s="391"/>
      <c r="KOD93" s="392"/>
      <c r="KOE93" s="393"/>
      <c r="KOF93" s="394"/>
      <c r="KOG93" s="395"/>
      <c r="KOH93" s="389"/>
      <c r="KOI93" s="390"/>
      <c r="KOJ93" s="391"/>
      <c r="KOK93" s="392"/>
      <c r="KOL93" s="393"/>
      <c r="KOM93" s="394"/>
      <c r="KON93" s="395"/>
      <c r="KOO93" s="389"/>
      <c r="KOP93" s="390"/>
      <c r="KOQ93" s="391"/>
      <c r="KOR93" s="392"/>
      <c r="KOS93" s="393"/>
      <c r="KOT93" s="394"/>
      <c r="KOU93" s="395"/>
      <c r="KOV93" s="389"/>
      <c r="KOW93" s="390"/>
      <c r="KOX93" s="391"/>
      <c r="KOY93" s="392"/>
      <c r="KOZ93" s="393"/>
      <c r="KPA93" s="394"/>
      <c r="KPB93" s="395"/>
      <c r="KPC93" s="389"/>
      <c r="KPD93" s="390"/>
      <c r="KPE93" s="391"/>
      <c r="KPF93" s="392"/>
      <c r="KPG93" s="393"/>
      <c r="KPH93" s="394"/>
      <c r="KPI93" s="395"/>
      <c r="KPJ93" s="389"/>
      <c r="KPK93" s="390"/>
      <c r="KPL93" s="391"/>
      <c r="KPM93" s="392"/>
      <c r="KPN93" s="393"/>
      <c r="KPO93" s="394"/>
      <c r="KPP93" s="395"/>
      <c r="KPQ93" s="389"/>
      <c r="KPR93" s="390"/>
      <c r="KPS93" s="391"/>
      <c r="KPT93" s="392"/>
      <c r="KPU93" s="393"/>
      <c r="KPV93" s="394"/>
      <c r="KPW93" s="395"/>
      <c r="KPX93" s="389"/>
      <c r="KPY93" s="390"/>
      <c r="KPZ93" s="391"/>
      <c r="KQA93" s="392"/>
      <c r="KQB93" s="393"/>
      <c r="KQC93" s="394"/>
      <c r="KQD93" s="395"/>
      <c r="KQE93" s="389"/>
      <c r="KQF93" s="390"/>
      <c r="KQG93" s="391"/>
      <c r="KQH93" s="392"/>
      <c r="KQI93" s="393"/>
      <c r="KQJ93" s="394"/>
      <c r="KQK93" s="395"/>
      <c r="KQL93" s="389"/>
      <c r="KQM93" s="390"/>
      <c r="KQN93" s="391"/>
      <c r="KQO93" s="392"/>
      <c r="KQP93" s="393"/>
      <c r="KQQ93" s="394"/>
      <c r="KQR93" s="395"/>
      <c r="KQS93" s="389"/>
      <c r="KQT93" s="390"/>
      <c r="KQU93" s="391"/>
      <c r="KQV93" s="392"/>
      <c r="KQW93" s="393"/>
      <c r="KQX93" s="394"/>
      <c r="KQY93" s="395"/>
      <c r="KQZ93" s="389"/>
      <c r="KRA93" s="390"/>
      <c r="KRB93" s="391"/>
      <c r="KRC93" s="392"/>
      <c r="KRD93" s="393"/>
      <c r="KRE93" s="394"/>
      <c r="KRF93" s="395"/>
      <c r="KRG93" s="389"/>
      <c r="KRH93" s="390"/>
      <c r="KRI93" s="391"/>
      <c r="KRJ93" s="392"/>
      <c r="KRK93" s="393"/>
      <c r="KRL93" s="394"/>
      <c r="KRM93" s="395"/>
      <c r="KRN93" s="389"/>
      <c r="KRO93" s="390"/>
      <c r="KRP93" s="391"/>
      <c r="KRQ93" s="392"/>
      <c r="KRR93" s="393"/>
      <c r="KRS93" s="394"/>
      <c r="KRT93" s="395"/>
      <c r="KRU93" s="389"/>
      <c r="KRV93" s="390"/>
      <c r="KRW93" s="391"/>
      <c r="KRX93" s="392"/>
      <c r="KRY93" s="393"/>
      <c r="KRZ93" s="394"/>
      <c r="KSA93" s="395"/>
      <c r="KSB93" s="389"/>
      <c r="KSC93" s="390"/>
      <c r="KSD93" s="391"/>
      <c r="KSE93" s="392"/>
      <c r="KSF93" s="393"/>
      <c r="KSG93" s="394"/>
      <c r="KSH93" s="395"/>
      <c r="KSI93" s="389"/>
      <c r="KSJ93" s="390"/>
      <c r="KSK93" s="391"/>
      <c r="KSL93" s="392"/>
      <c r="KSM93" s="393"/>
      <c r="KSN93" s="394"/>
      <c r="KSO93" s="395"/>
      <c r="KSP93" s="389"/>
      <c r="KSQ93" s="390"/>
      <c r="KSR93" s="391"/>
      <c r="KSS93" s="392"/>
      <c r="KST93" s="393"/>
      <c r="KSU93" s="394"/>
      <c r="KSV93" s="395"/>
      <c r="KSW93" s="389"/>
      <c r="KSX93" s="390"/>
      <c r="KSY93" s="391"/>
      <c r="KSZ93" s="392"/>
      <c r="KTA93" s="393"/>
      <c r="KTB93" s="394"/>
      <c r="KTC93" s="395"/>
      <c r="KTD93" s="389"/>
      <c r="KTE93" s="390"/>
      <c r="KTF93" s="391"/>
      <c r="KTG93" s="392"/>
      <c r="KTH93" s="393"/>
      <c r="KTI93" s="394"/>
      <c r="KTJ93" s="395"/>
      <c r="KTK93" s="389"/>
      <c r="KTL93" s="390"/>
      <c r="KTM93" s="391"/>
      <c r="KTN93" s="392"/>
      <c r="KTO93" s="393"/>
      <c r="KTP93" s="394"/>
      <c r="KTQ93" s="395"/>
      <c r="KTR93" s="389"/>
      <c r="KTS93" s="390"/>
      <c r="KTT93" s="391"/>
      <c r="KTU93" s="392"/>
      <c r="KTV93" s="393"/>
      <c r="KTW93" s="394"/>
      <c r="KTX93" s="395"/>
      <c r="KTY93" s="389"/>
      <c r="KTZ93" s="390"/>
      <c r="KUA93" s="391"/>
      <c r="KUB93" s="392"/>
      <c r="KUC93" s="393"/>
      <c r="KUD93" s="394"/>
      <c r="KUE93" s="395"/>
      <c r="KUF93" s="389"/>
      <c r="KUG93" s="390"/>
      <c r="KUH93" s="391"/>
      <c r="KUI93" s="392"/>
      <c r="KUJ93" s="393"/>
      <c r="KUK93" s="394"/>
      <c r="KUL93" s="395"/>
      <c r="KUM93" s="389"/>
      <c r="KUN93" s="390"/>
      <c r="KUO93" s="391"/>
      <c r="KUP93" s="392"/>
      <c r="KUQ93" s="393"/>
      <c r="KUR93" s="394"/>
      <c r="KUS93" s="395"/>
      <c r="KUT93" s="389"/>
      <c r="KUU93" s="390"/>
      <c r="KUV93" s="391"/>
      <c r="KUW93" s="392"/>
      <c r="KUX93" s="393"/>
      <c r="KUY93" s="394"/>
      <c r="KUZ93" s="395"/>
      <c r="KVA93" s="389"/>
      <c r="KVB93" s="390"/>
      <c r="KVC93" s="391"/>
      <c r="KVD93" s="392"/>
      <c r="KVE93" s="393"/>
      <c r="KVF93" s="394"/>
      <c r="KVG93" s="395"/>
      <c r="KVH93" s="389"/>
      <c r="KVI93" s="390"/>
      <c r="KVJ93" s="391"/>
      <c r="KVK93" s="392"/>
      <c r="KVL93" s="393"/>
      <c r="KVM93" s="394"/>
      <c r="KVN93" s="395"/>
      <c r="KVO93" s="389"/>
      <c r="KVP93" s="390"/>
      <c r="KVQ93" s="391"/>
      <c r="KVR93" s="392"/>
      <c r="KVS93" s="393"/>
      <c r="KVT93" s="394"/>
      <c r="KVU93" s="395"/>
      <c r="KVV93" s="389"/>
      <c r="KVW93" s="390"/>
      <c r="KVX93" s="391"/>
      <c r="KVY93" s="392"/>
      <c r="KVZ93" s="393"/>
      <c r="KWA93" s="394"/>
      <c r="KWB93" s="395"/>
      <c r="KWC93" s="389"/>
      <c r="KWD93" s="390"/>
      <c r="KWE93" s="391"/>
      <c r="KWF93" s="392"/>
      <c r="KWG93" s="393"/>
      <c r="KWH93" s="394"/>
      <c r="KWI93" s="395"/>
      <c r="KWJ93" s="389"/>
      <c r="KWK93" s="390"/>
      <c r="KWL93" s="391"/>
      <c r="KWM93" s="392"/>
      <c r="KWN93" s="393"/>
      <c r="KWO93" s="394"/>
      <c r="KWP93" s="395"/>
      <c r="KWQ93" s="389"/>
      <c r="KWR93" s="390"/>
      <c r="KWS93" s="391"/>
      <c r="KWT93" s="392"/>
      <c r="KWU93" s="393"/>
      <c r="KWV93" s="394"/>
      <c r="KWW93" s="395"/>
      <c r="KWX93" s="389"/>
      <c r="KWY93" s="390"/>
      <c r="KWZ93" s="391"/>
      <c r="KXA93" s="392"/>
      <c r="KXB93" s="393"/>
      <c r="KXC93" s="394"/>
      <c r="KXD93" s="395"/>
      <c r="KXE93" s="389"/>
      <c r="KXF93" s="390"/>
      <c r="KXG93" s="391"/>
      <c r="KXH93" s="392"/>
      <c r="KXI93" s="393"/>
      <c r="KXJ93" s="394"/>
      <c r="KXK93" s="395"/>
      <c r="KXL93" s="389"/>
      <c r="KXM93" s="390"/>
      <c r="KXN93" s="391"/>
      <c r="KXO93" s="392"/>
      <c r="KXP93" s="393"/>
      <c r="KXQ93" s="394"/>
      <c r="KXR93" s="395"/>
      <c r="KXS93" s="389"/>
      <c r="KXT93" s="390"/>
      <c r="KXU93" s="391"/>
      <c r="KXV93" s="392"/>
      <c r="KXW93" s="393"/>
      <c r="KXX93" s="394"/>
      <c r="KXY93" s="395"/>
      <c r="KXZ93" s="389"/>
      <c r="KYA93" s="390"/>
      <c r="KYB93" s="391"/>
      <c r="KYC93" s="392"/>
      <c r="KYD93" s="393"/>
      <c r="KYE93" s="394"/>
      <c r="KYF93" s="395"/>
      <c r="KYG93" s="389"/>
      <c r="KYH93" s="390"/>
      <c r="KYI93" s="391"/>
      <c r="KYJ93" s="392"/>
      <c r="KYK93" s="393"/>
      <c r="KYL93" s="394"/>
      <c r="KYM93" s="395"/>
      <c r="KYN93" s="389"/>
      <c r="KYO93" s="390"/>
      <c r="KYP93" s="391"/>
      <c r="KYQ93" s="392"/>
      <c r="KYR93" s="393"/>
      <c r="KYS93" s="394"/>
      <c r="KYT93" s="395"/>
      <c r="KYU93" s="389"/>
      <c r="KYV93" s="390"/>
      <c r="KYW93" s="391"/>
      <c r="KYX93" s="392"/>
      <c r="KYY93" s="393"/>
      <c r="KYZ93" s="394"/>
      <c r="KZA93" s="395"/>
      <c r="KZB93" s="389"/>
      <c r="KZC93" s="390"/>
      <c r="KZD93" s="391"/>
      <c r="KZE93" s="392"/>
      <c r="KZF93" s="393"/>
      <c r="KZG93" s="394"/>
      <c r="KZH93" s="395"/>
      <c r="KZI93" s="389"/>
      <c r="KZJ93" s="390"/>
      <c r="KZK93" s="391"/>
      <c r="KZL93" s="392"/>
      <c r="KZM93" s="393"/>
      <c r="KZN93" s="394"/>
      <c r="KZO93" s="395"/>
      <c r="KZP93" s="389"/>
      <c r="KZQ93" s="390"/>
      <c r="KZR93" s="391"/>
      <c r="KZS93" s="392"/>
      <c r="KZT93" s="393"/>
      <c r="KZU93" s="394"/>
      <c r="KZV93" s="395"/>
      <c r="KZW93" s="389"/>
      <c r="KZX93" s="390"/>
      <c r="KZY93" s="391"/>
      <c r="KZZ93" s="392"/>
      <c r="LAA93" s="393"/>
      <c r="LAB93" s="394"/>
      <c r="LAC93" s="395"/>
      <c r="LAD93" s="389"/>
      <c r="LAE93" s="390"/>
      <c r="LAF93" s="391"/>
      <c r="LAG93" s="392"/>
      <c r="LAH93" s="393"/>
      <c r="LAI93" s="394"/>
      <c r="LAJ93" s="395"/>
      <c r="LAK93" s="389"/>
      <c r="LAL93" s="390"/>
      <c r="LAM93" s="391"/>
      <c r="LAN93" s="392"/>
      <c r="LAO93" s="393"/>
      <c r="LAP93" s="394"/>
      <c r="LAQ93" s="395"/>
      <c r="LAR93" s="389"/>
      <c r="LAS93" s="390"/>
      <c r="LAT93" s="391"/>
      <c r="LAU93" s="392"/>
      <c r="LAV93" s="393"/>
      <c r="LAW93" s="394"/>
      <c r="LAX93" s="395"/>
      <c r="LAY93" s="389"/>
      <c r="LAZ93" s="390"/>
      <c r="LBA93" s="391"/>
      <c r="LBB93" s="392"/>
      <c r="LBC93" s="393"/>
      <c r="LBD93" s="394"/>
      <c r="LBE93" s="395"/>
      <c r="LBF93" s="389"/>
      <c r="LBG93" s="390"/>
      <c r="LBH93" s="391"/>
      <c r="LBI93" s="392"/>
      <c r="LBJ93" s="393"/>
      <c r="LBK93" s="394"/>
      <c r="LBL93" s="395"/>
      <c r="LBM93" s="389"/>
      <c r="LBN93" s="390"/>
      <c r="LBO93" s="391"/>
      <c r="LBP93" s="392"/>
      <c r="LBQ93" s="393"/>
      <c r="LBR93" s="394"/>
      <c r="LBS93" s="395"/>
      <c r="LBT93" s="389"/>
      <c r="LBU93" s="390"/>
      <c r="LBV93" s="391"/>
      <c r="LBW93" s="392"/>
      <c r="LBX93" s="393"/>
      <c r="LBY93" s="394"/>
      <c r="LBZ93" s="395"/>
      <c r="LCA93" s="389"/>
      <c r="LCB93" s="390"/>
      <c r="LCC93" s="391"/>
      <c r="LCD93" s="392"/>
      <c r="LCE93" s="393"/>
      <c r="LCF93" s="394"/>
      <c r="LCG93" s="395"/>
      <c r="LCH93" s="389"/>
      <c r="LCI93" s="390"/>
      <c r="LCJ93" s="391"/>
      <c r="LCK93" s="392"/>
      <c r="LCL93" s="393"/>
      <c r="LCM93" s="394"/>
      <c r="LCN93" s="395"/>
      <c r="LCO93" s="389"/>
      <c r="LCP93" s="390"/>
      <c r="LCQ93" s="391"/>
      <c r="LCR93" s="392"/>
      <c r="LCS93" s="393"/>
      <c r="LCT93" s="394"/>
      <c r="LCU93" s="395"/>
      <c r="LCV93" s="389"/>
      <c r="LCW93" s="390"/>
      <c r="LCX93" s="391"/>
      <c r="LCY93" s="392"/>
      <c r="LCZ93" s="393"/>
      <c r="LDA93" s="394"/>
      <c r="LDB93" s="395"/>
      <c r="LDC93" s="389"/>
      <c r="LDD93" s="390"/>
      <c r="LDE93" s="391"/>
      <c r="LDF93" s="392"/>
      <c r="LDG93" s="393"/>
      <c r="LDH93" s="394"/>
      <c r="LDI93" s="395"/>
      <c r="LDJ93" s="389"/>
      <c r="LDK93" s="390"/>
      <c r="LDL93" s="391"/>
      <c r="LDM93" s="392"/>
      <c r="LDN93" s="393"/>
      <c r="LDO93" s="394"/>
      <c r="LDP93" s="395"/>
      <c r="LDQ93" s="389"/>
      <c r="LDR93" s="390"/>
      <c r="LDS93" s="391"/>
      <c r="LDT93" s="392"/>
      <c r="LDU93" s="393"/>
      <c r="LDV93" s="394"/>
      <c r="LDW93" s="395"/>
      <c r="LDX93" s="389"/>
      <c r="LDY93" s="390"/>
      <c r="LDZ93" s="391"/>
      <c r="LEA93" s="392"/>
      <c r="LEB93" s="393"/>
      <c r="LEC93" s="394"/>
      <c r="LED93" s="395"/>
      <c r="LEE93" s="389"/>
      <c r="LEF93" s="390"/>
      <c r="LEG93" s="391"/>
      <c r="LEH93" s="392"/>
      <c r="LEI93" s="393"/>
      <c r="LEJ93" s="394"/>
      <c r="LEK93" s="395"/>
      <c r="LEL93" s="389"/>
      <c r="LEM93" s="390"/>
      <c r="LEN93" s="391"/>
      <c r="LEO93" s="392"/>
      <c r="LEP93" s="393"/>
      <c r="LEQ93" s="394"/>
      <c r="LER93" s="395"/>
      <c r="LES93" s="389"/>
      <c r="LET93" s="390"/>
      <c r="LEU93" s="391"/>
      <c r="LEV93" s="392"/>
      <c r="LEW93" s="393"/>
      <c r="LEX93" s="394"/>
      <c r="LEY93" s="395"/>
      <c r="LEZ93" s="389"/>
      <c r="LFA93" s="390"/>
      <c r="LFB93" s="391"/>
      <c r="LFC93" s="392"/>
      <c r="LFD93" s="393"/>
      <c r="LFE93" s="394"/>
      <c r="LFF93" s="395"/>
      <c r="LFG93" s="389"/>
      <c r="LFH93" s="390"/>
      <c r="LFI93" s="391"/>
      <c r="LFJ93" s="392"/>
      <c r="LFK93" s="393"/>
      <c r="LFL93" s="394"/>
      <c r="LFM93" s="395"/>
      <c r="LFN93" s="389"/>
      <c r="LFO93" s="390"/>
      <c r="LFP93" s="391"/>
      <c r="LFQ93" s="392"/>
      <c r="LFR93" s="393"/>
      <c r="LFS93" s="394"/>
      <c r="LFT93" s="395"/>
      <c r="LFU93" s="389"/>
      <c r="LFV93" s="390"/>
      <c r="LFW93" s="391"/>
      <c r="LFX93" s="392"/>
      <c r="LFY93" s="393"/>
      <c r="LFZ93" s="394"/>
      <c r="LGA93" s="395"/>
      <c r="LGB93" s="389"/>
      <c r="LGC93" s="390"/>
      <c r="LGD93" s="391"/>
      <c r="LGE93" s="392"/>
      <c r="LGF93" s="393"/>
      <c r="LGG93" s="394"/>
      <c r="LGH93" s="395"/>
      <c r="LGI93" s="389"/>
      <c r="LGJ93" s="390"/>
      <c r="LGK93" s="391"/>
      <c r="LGL93" s="392"/>
      <c r="LGM93" s="393"/>
      <c r="LGN93" s="394"/>
      <c r="LGO93" s="395"/>
      <c r="LGP93" s="389"/>
      <c r="LGQ93" s="390"/>
      <c r="LGR93" s="391"/>
      <c r="LGS93" s="392"/>
      <c r="LGT93" s="393"/>
      <c r="LGU93" s="394"/>
      <c r="LGV93" s="395"/>
      <c r="LGW93" s="389"/>
      <c r="LGX93" s="390"/>
      <c r="LGY93" s="391"/>
      <c r="LGZ93" s="392"/>
      <c r="LHA93" s="393"/>
      <c r="LHB93" s="394"/>
      <c r="LHC93" s="395"/>
      <c r="LHD93" s="389"/>
      <c r="LHE93" s="390"/>
      <c r="LHF93" s="391"/>
      <c r="LHG93" s="392"/>
      <c r="LHH93" s="393"/>
      <c r="LHI93" s="394"/>
      <c r="LHJ93" s="395"/>
      <c r="LHK93" s="389"/>
      <c r="LHL93" s="390"/>
      <c r="LHM93" s="391"/>
      <c r="LHN93" s="392"/>
      <c r="LHO93" s="393"/>
      <c r="LHP93" s="394"/>
      <c r="LHQ93" s="395"/>
      <c r="LHR93" s="389"/>
      <c r="LHS93" s="390"/>
      <c r="LHT93" s="391"/>
      <c r="LHU93" s="392"/>
      <c r="LHV93" s="393"/>
      <c r="LHW93" s="394"/>
      <c r="LHX93" s="395"/>
      <c r="LHY93" s="389"/>
      <c r="LHZ93" s="390"/>
      <c r="LIA93" s="391"/>
      <c r="LIB93" s="392"/>
      <c r="LIC93" s="393"/>
      <c r="LID93" s="394"/>
      <c r="LIE93" s="395"/>
      <c r="LIF93" s="389"/>
      <c r="LIG93" s="390"/>
      <c r="LIH93" s="391"/>
      <c r="LII93" s="392"/>
      <c r="LIJ93" s="393"/>
      <c r="LIK93" s="394"/>
      <c r="LIL93" s="395"/>
      <c r="LIM93" s="389"/>
      <c r="LIN93" s="390"/>
      <c r="LIO93" s="391"/>
      <c r="LIP93" s="392"/>
      <c r="LIQ93" s="393"/>
      <c r="LIR93" s="394"/>
      <c r="LIS93" s="395"/>
      <c r="LIT93" s="389"/>
      <c r="LIU93" s="390"/>
      <c r="LIV93" s="391"/>
      <c r="LIW93" s="392"/>
      <c r="LIX93" s="393"/>
      <c r="LIY93" s="394"/>
      <c r="LIZ93" s="395"/>
      <c r="LJA93" s="389"/>
      <c r="LJB93" s="390"/>
      <c r="LJC93" s="391"/>
      <c r="LJD93" s="392"/>
      <c r="LJE93" s="393"/>
      <c r="LJF93" s="394"/>
      <c r="LJG93" s="395"/>
      <c r="LJH93" s="389"/>
      <c r="LJI93" s="390"/>
      <c r="LJJ93" s="391"/>
      <c r="LJK93" s="392"/>
      <c r="LJL93" s="393"/>
      <c r="LJM93" s="394"/>
      <c r="LJN93" s="395"/>
      <c r="LJO93" s="389"/>
      <c r="LJP93" s="390"/>
      <c r="LJQ93" s="391"/>
      <c r="LJR93" s="392"/>
      <c r="LJS93" s="393"/>
      <c r="LJT93" s="394"/>
      <c r="LJU93" s="395"/>
      <c r="LJV93" s="389"/>
      <c r="LJW93" s="390"/>
      <c r="LJX93" s="391"/>
      <c r="LJY93" s="392"/>
      <c r="LJZ93" s="393"/>
      <c r="LKA93" s="394"/>
      <c r="LKB93" s="395"/>
      <c r="LKC93" s="389"/>
      <c r="LKD93" s="390"/>
      <c r="LKE93" s="391"/>
      <c r="LKF93" s="392"/>
      <c r="LKG93" s="393"/>
      <c r="LKH93" s="394"/>
      <c r="LKI93" s="395"/>
      <c r="LKJ93" s="389"/>
      <c r="LKK93" s="390"/>
      <c r="LKL93" s="391"/>
      <c r="LKM93" s="392"/>
      <c r="LKN93" s="393"/>
      <c r="LKO93" s="394"/>
      <c r="LKP93" s="395"/>
      <c r="LKQ93" s="389"/>
      <c r="LKR93" s="390"/>
      <c r="LKS93" s="391"/>
      <c r="LKT93" s="392"/>
      <c r="LKU93" s="393"/>
      <c r="LKV93" s="394"/>
      <c r="LKW93" s="395"/>
      <c r="LKX93" s="389"/>
      <c r="LKY93" s="390"/>
      <c r="LKZ93" s="391"/>
      <c r="LLA93" s="392"/>
      <c r="LLB93" s="393"/>
      <c r="LLC93" s="394"/>
      <c r="LLD93" s="395"/>
      <c r="LLE93" s="389"/>
      <c r="LLF93" s="390"/>
      <c r="LLG93" s="391"/>
      <c r="LLH93" s="392"/>
      <c r="LLI93" s="393"/>
      <c r="LLJ93" s="394"/>
      <c r="LLK93" s="395"/>
      <c r="LLL93" s="389"/>
      <c r="LLM93" s="390"/>
      <c r="LLN93" s="391"/>
      <c r="LLO93" s="392"/>
      <c r="LLP93" s="393"/>
      <c r="LLQ93" s="394"/>
      <c r="LLR93" s="395"/>
      <c r="LLS93" s="389"/>
      <c r="LLT93" s="390"/>
      <c r="LLU93" s="391"/>
      <c r="LLV93" s="392"/>
      <c r="LLW93" s="393"/>
      <c r="LLX93" s="394"/>
      <c r="LLY93" s="395"/>
      <c r="LLZ93" s="389"/>
      <c r="LMA93" s="390"/>
      <c r="LMB93" s="391"/>
      <c r="LMC93" s="392"/>
      <c r="LMD93" s="393"/>
      <c r="LME93" s="394"/>
      <c r="LMF93" s="395"/>
      <c r="LMG93" s="389"/>
      <c r="LMH93" s="390"/>
      <c r="LMI93" s="391"/>
      <c r="LMJ93" s="392"/>
      <c r="LMK93" s="393"/>
      <c r="LML93" s="394"/>
      <c r="LMM93" s="395"/>
      <c r="LMN93" s="389"/>
      <c r="LMO93" s="390"/>
      <c r="LMP93" s="391"/>
      <c r="LMQ93" s="392"/>
      <c r="LMR93" s="393"/>
      <c r="LMS93" s="394"/>
      <c r="LMT93" s="395"/>
      <c r="LMU93" s="389"/>
      <c r="LMV93" s="390"/>
      <c r="LMW93" s="391"/>
      <c r="LMX93" s="392"/>
      <c r="LMY93" s="393"/>
      <c r="LMZ93" s="394"/>
      <c r="LNA93" s="395"/>
      <c r="LNB93" s="389"/>
      <c r="LNC93" s="390"/>
      <c r="LND93" s="391"/>
      <c r="LNE93" s="392"/>
      <c r="LNF93" s="393"/>
      <c r="LNG93" s="394"/>
      <c r="LNH93" s="395"/>
      <c r="LNI93" s="389"/>
      <c r="LNJ93" s="390"/>
      <c r="LNK93" s="391"/>
      <c r="LNL93" s="392"/>
      <c r="LNM93" s="393"/>
      <c r="LNN93" s="394"/>
      <c r="LNO93" s="395"/>
      <c r="LNP93" s="389"/>
      <c r="LNQ93" s="390"/>
      <c r="LNR93" s="391"/>
      <c r="LNS93" s="392"/>
      <c r="LNT93" s="393"/>
      <c r="LNU93" s="394"/>
      <c r="LNV93" s="395"/>
      <c r="LNW93" s="389"/>
      <c r="LNX93" s="390"/>
      <c r="LNY93" s="391"/>
      <c r="LNZ93" s="392"/>
      <c r="LOA93" s="393"/>
      <c r="LOB93" s="394"/>
      <c r="LOC93" s="395"/>
      <c r="LOD93" s="389"/>
      <c r="LOE93" s="390"/>
      <c r="LOF93" s="391"/>
      <c r="LOG93" s="392"/>
      <c r="LOH93" s="393"/>
      <c r="LOI93" s="394"/>
      <c r="LOJ93" s="395"/>
      <c r="LOK93" s="389"/>
      <c r="LOL93" s="390"/>
      <c r="LOM93" s="391"/>
      <c r="LON93" s="392"/>
      <c r="LOO93" s="393"/>
      <c r="LOP93" s="394"/>
      <c r="LOQ93" s="395"/>
      <c r="LOR93" s="389"/>
      <c r="LOS93" s="390"/>
      <c r="LOT93" s="391"/>
      <c r="LOU93" s="392"/>
      <c r="LOV93" s="393"/>
      <c r="LOW93" s="394"/>
      <c r="LOX93" s="395"/>
      <c r="LOY93" s="389"/>
      <c r="LOZ93" s="390"/>
      <c r="LPA93" s="391"/>
      <c r="LPB93" s="392"/>
      <c r="LPC93" s="393"/>
      <c r="LPD93" s="394"/>
      <c r="LPE93" s="395"/>
      <c r="LPF93" s="389"/>
      <c r="LPG93" s="390"/>
      <c r="LPH93" s="391"/>
      <c r="LPI93" s="392"/>
      <c r="LPJ93" s="393"/>
      <c r="LPK93" s="394"/>
      <c r="LPL93" s="395"/>
      <c r="LPM93" s="389"/>
      <c r="LPN93" s="390"/>
      <c r="LPO93" s="391"/>
      <c r="LPP93" s="392"/>
      <c r="LPQ93" s="393"/>
      <c r="LPR93" s="394"/>
      <c r="LPS93" s="395"/>
      <c r="LPT93" s="389"/>
      <c r="LPU93" s="390"/>
      <c r="LPV93" s="391"/>
      <c r="LPW93" s="392"/>
      <c r="LPX93" s="393"/>
      <c r="LPY93" s="394"/>
      <c r="LPZ93" s="395"/>
      <c r="LQA93" s="389"/>
      <c r="LQB93" s="390"/>
      <c r="LQC93" s="391"/>
      <c r="LQD93" s="392"/>
      <c r="LQE93" s="393"/>
      <c r="LQF93" s="394"/>
      <c r="LQG93" s="395"/>
      <c r="LQH93" s="389"/>
      <c r="LQI93" s="390"/>
      <c r="LQJ93" s="391"/>
      <c r="LQK93" s="392"/>
      <c r="LQL93" s="393"/>
      <c r="LQM93" s="394"/>
      <c r="LQN93" s="395"/>
      <c r="LQO93" s="389"/>
      <c r="LQP93" s="390"/>
      <c r="LQQ93" s="391"/>
      <c r="LQR93" s="392"/>
      <c r="LQS93" s="393"/>
      <c r="LQT93" s="394"/>
      <c r="LQU93" s="395"/>
      <c r="LQV93" s="389"/>
      <c r="LQW93" s="390"/>
      <c r="LQX93" s="391"/>
      <c r="LQY93" s="392"/>
      <c r="LQZ93" s="393"/>
      <c r="LRA93" s="394"/>
      <c r="LRB93" s="395"/>
      <c r="LRC93" s="389"/>
      <c r="LRD93" s="390"/>
      <c r="LRE93" s="391"/>
      <c r="LRF93" s="392"/>
      <c r="LRG93" s="393"/>
      <c r="LRH93" s="394"/>
      <c r="LRI93" s="395"/>
      <c r="LRJ93" s="389"/>
      <c r="LRK93" s="390"/>
      <c r="LRL93" s="391"/>
      <c r="LRM93" s="392"/>
      <c r="LRN93" s="393"/>
      <c r="LRO93" s="394"/>
      <c r="LRP93" s="395"/>
      <c r="LRQ93" s="389"/>
      <c r="LRR93" s="390"/>
      <c r="LRS93" s="391"/>
      <c r="LRT93" s="392"/>
      <c r="LRU93" s="393"/>
      <c r="LRV93" s="394"/>
      <c r="LRW93" s="395"/>
      <c r="LRX93" s="389"/>
      <c r="LRY93" s="390"/>
      <c r="LRZ93" s="391"/>
      <c r="LSA93" s="392"/>
      <c r="LSB93" s="393"/>
      <c r="LSC93" s="394"/>
      <c r="LSD93" s="395"/>
      <c r="LSE93" s="389"/>
      <c r="LSF93" s="390"/>
      <c r="LSG93" s="391"/>
      <c r="LSH93" s="392"/>
      <c r="LSI93" s="393"/>
      <c r="LSJ93" s="394"/>
      <c r="LSK93" s="395"/>
      <c r="LSL93" s="389"/>
      <c r="LSM93" s="390"/>
      <c r="LSN93" s="391"/>
      <c r="LSO93" s="392"/>
      <c r="LSP93" s="393"/>
      <c r="LSQ93" s="394"/>
      <c r="LSR93" s="395"/>
      <c r="LSS93" s="389"/>
      <c r="LST93" s="390"/>
      <c r="LSU93" s="391"/>
      <c r="LSV93" s="392"/>
      <c r="LSW93" s="393"/>
      <c r="LSX93" s="394"/>
      <c r="LSY93" s="395"/>
      <c r="LSZ93" s="389"/>
      <c r="LTA93" s="390"/>
      <c r="LTB93" s="391"/>
      <c r="LTC93" s="392"/>
      <c r="LTD93" s="393"/>
      <c r="LTE93" s="394"/>
      <c r="LTF93" s="395"/>
      <c r="LTG93" s="389"/>
      <c r="LTH93" s="390"/>
      <c r="LTI93" s="391"/>
      <c r="LTJ93" s="392"/>
      <c r="LTK93" s="393"/>
      <c r="LTL93" s="394"/>
      <c r="LTM93" s="395"/>
      <c r="LTN93" s="389"/>
      <c r="LTO93" s="390"/>
      <c r="LTP93" s="391"/>
      <c r="LTQ93" s="392"/>
      <c r="LTR93" s="393"/>
      <c r="LTS93" s="394"/>
      <c r="LTT93" s="395"/>
      <c r="LTU93" s="389"/>
      <c r="LTV93" s="390"/>
      <c r="LTW93" s="391"/>
      <c r="LTX93" s="392"/>
      <c r="LTY93" s="393"/>
      <c r="LTZ93" s="394"/>
      <c r="LUA93" s="395"/>
      <c r="LUB93" s="389"/>
      <c r="LUC93" s="390"/>
      <c r="LUD93" s="391"/>
      <c r="LUE93" s="392"/>
      <c r="LUF93" s="393"/>
      <c r="LUG93" s="394"/>
      <c r="LUH93" s="395"/>
      <c r="LUI93" s="389"/>
      <c r="LUJ93" s="390"/>
      <c r="LUK93" s="391"/>
      <c r="LUL93" s="392"/>
      <c r="LUM93" s="393"/>
      <c r="LUN93" s="394"/>
      <c r="LUO93" s="395"/>
      <c r="LUP93" s="389"/>
      <c r="LUQ93" s="390"/>
      <c r="LUR93" s="391"/>
      <c r="LUS93" s="392"/>
      <c r="LUT93" s="393"/>
      <c r="LUU93" s="394"/>
      <c r="LUV93" s="395"/>
      <c r="LUW93" s="389"/>
      <c r="LUX93" s="390"/>
      <c r="LUY93" s="391"/>
      <c r="LUZ93" s="392"/>
      <c r="LVA93" s="393"/>
      <c r="LVB93" s="394"/>
      <c r="LVC93" s="395"/>
      <c r="LVD93" s="389"/>
      <c r="LVE93" s="390"/>
      <c r="LVF93" s="391"/>
      <c r="LVG93" s="392"/>
      <c r="LVH93" s="393"/>
      <c r="LVI93" s="394"/>
      <c r="LVJ93" s="395"/>
      <c r="LVK93" s="389"/>
      <c r="LVL93" s="390"/>
      <c r="LVM93" s="391"/>
      <c r="LVN93" s="392"/>
      <c r="LVO93" s="393"/>
      <c r="LVP93" s="394"/>
      <c r="LVQ93" s="395"/>
      <c r="LVR93" s="389"/>
      <c r="LVS93" s="390"/>
      <c r="LVT93" s="391"/>
      <c r="LVU93" s="392"/>
      <c r="LVV93" s="393"/>
      <c r="LVW93" s="394"/>
      <c r="LVX93" s="395"/>
      <c r="LVY93" s="389"/>
      <c r="LVZ93" s="390"/>
      <c r="LWA93" s="391"/>
      <c r="LWB93" s="392"/>
      <c r="LWC93" s="393"/>
      <c r="LWD93" s="394"/>
      <c r="LWE93" s="395"/>
      <c r="LWF93" s="389"/>
      <c r="LWG93" s="390"/>
      <c r="LWH93" s="391"/>
      <c r="LWI93" s="392"/>
      <c r="LWJ93" s="393"/>
      <c r="LWK93" s="394"/>
      <c r="LWL93" s="395"/>
      <c r="LWM93" s="389"/>
      <c r="LWN93" s="390"/>
      <c r="LWO93" s="391"/>
      <c r="LWP93" s="392"/>
      <c r="LWQ93" s="393"/>
      <c r="LWR93" s="394"/>
      <c r="LWS93" s="395"/>
      <c r="LWT93" s="389"/>
      <c r="LWU93" s="390"/>
      <c r="LWV93" s="391"/>
      <c r="LWW93" s="392"/>
      <c r="LWX93" s="393"/>
      <c r="LWY93" s="394"/>
      <c r="LWZ93" s="395"/>
      <c r="LXA93" s="389"/>
      <c r="LXB93" s="390"/>
      <c r="LXC93" s="391"/>
      <c r="LXD93" s="392"/>
      <c r="LXE93" s="393"/>
      <c r="LXF93" s="394"/>
      <c r="LXG93" s="395"/>
      <c r="LXH93" s="389"/>
      <c r="LXI93" s="390"/>
      <c r="LXJ93" s="391"/>
      <c r="LXK93" s="392"/>
      <c r="LXL93" s="393"/>
      <c r="LXM93" s="394"/>
      <c r="LXN93" s="395"/>
      <c r="LXO93" s="389"/>
      <c r="LXP93" s="390"/>
      <c r="LXQ93" s="391"/>
      <c r="LXR93" s="392"/>
      <c r="LXS93" s="393"/>
      <c r="LXT93" s="394"/>
      <c r="LXU93" s="395"/>
      <c r="LXV93" s="389"/>
      <c r="LXW93" s="390"/>
      <c r="LXX93" s="391"/>
      <c r="LXY93" s="392"/>
      <c r="LXZ93" s="393"/>
      <c r="LYA93" s="394"/>
      <c r="LYB93" s="395"/>
      <c r="LYC93" s="389"/>
      <c r="LYD93" s="390"/>
      <c r="LYE93" s="391"/>
      <c r="LYF93" s="392"/>
      <c r="LYG93" s="393"/>
      <c r="LYH93" s="394"/>
      <c r="LYI93" s="395"/>
      <c r="LYJ93" s="389"/>
      <c r="LYK93" s="390"/>
      <c r="LYL93" s="391"/>
      <c r="LYM93" s="392"/>
      <c r="LYN93" s="393"/>
      <c r="LYO93" s="394"/>
      <c r="LYP93" s="395"/>
      <c r="LYQ93" s="389"/>
      <c r="LYR93" s="390"/>
      <c r="LYS93" s="391"/>
      <c r="LYT93" s="392"/>
      <c r="LYU93" s="393"/>
      <c r="LYV93" s="394"/>
      <c r="LYW93" s="395"/>
      <c r="LYX93" s="389"/>
      <c r="LYY93" s="390"/>
      <c r="LYZ93" s="391"/>
      <c r="LZA93" s="392"/>
      <c r="LZB93" s="393"/>
      <c r="LZC93" s="394"/>
      <c r="LZD93" s="395"/>
      <c r="LZE93" s="389"/>
      <c r="LZF93" s="390"/>
      <c r="LZG93" s="391"/>
      <c r="LZH93" s="392"/>
      <c r="LZI93" s="393"/>
      <c r="LZJ93" s="394"/>
      <c r="LZK93" s="395"/>
      <c r="LZL93" s="389"/>
      <c r="LZM93" s="390"/>
      <c r="LZN93" s="391"/>
      <c r="LZO93" s="392"/>
      <c r="LZP93" s="393"/>
      <c r="LZQ93" s="394"/>
      <c r="LZR93" s="395"/>
      <c r="LZS93" s="389"/>
      <c r="LZT93" s="390"/>
      <c r="LZU93" s="391"/>
      <c r="LZV93" s="392"/>
      <c r="LZW93" s="393"/>
      <c r="LZX93" s="394"/>
      <c r="LZY93" s="395"/>
      <c r="LZZ93" s="389"/>
      <c r="MAA93" s="390"/>
      <c r="MAB93" s="391"/>
      <c r="MAC93" s="392"/>
      <c r="MAD93" s="393"/>
      <c r="MAE93" s="394"/>
      <c r="MAF93" s="395"/>
      <c r="MAG93" s="389"/>
      <c r="MAH93" s="390"/>
      <c r="MAI93" s="391"/>
      <c r="MAJ93" s="392"/>
      <c r="MAK93" s="393"/>
      <c r="MAL93" s="394"/>
      <c r="MAM93" s="395"/>
      <c r="MAN93" s="389"/>
      <c r="MAO93" s="390"/>
      <c r="MAP93" s="391"/>
      <c r="MAQ93" s="392"/>
      <c r="MAR93" s="393"/>
      <c r="MAS93" s="394"/>
      <c r="MAT93" s="395"/>
      <c r="MAU93" s="389"/>
      <c r="MAV93" s="390"/>
      <c r="MAW93" s="391"/>
      <c r="MAX93" s="392"/>
      <c r="MAY93" s="393"/>
      <c r="MAZ93" s="394"/>
      <c r="MBA93" s="395"/>
      <c r="MBB93" s="389"/>
      <c r="MBC93" s="390"/>
      <c r="MBD93" s="391"/>
      <c r="MBE93" s="392"/>
      <c r="MBF93" s="393"/>
      <c r="MBG93" s="394"/>
      <c r="MBH93" s="395"/>
      <c r="MBI93" s="389"/>
      <c r="MBJ93" s="390"/>
      <c r="MBK93" s="391"/>
      <c r="MBL93" s="392"/>
      <c r="MBM93" s="393"/>
      <c r="MBN93" s="394"/>
      <c r="MBO93" s="395"/>
      <c r="MBP93" s="389"/>
      <c r="MBQ93" s="390"/>
      <c r="MBR93" s="391"/>
      <c r="MBS93" s="392"/>
      <c r="MBT93" s="393"/>
      <c r="MBU93" s="394"/>
      <c r="MBV93" s="395"/>
      <c r="MBW93" s="389"/>
      <c r="MBX93" s="390"/>
      <c r="MBY93" s="391"/>
      <c r="MBZ93" s="392"/>
      <c r="MCA93" s="393"/>
      <c r="MCB93" s="394"/>
      <c r="MCC93" s="395"/>
      <c r="MCD93" s="389"/>
      <c r="MCE93" s="390"/>
      <c r="MCF93" s="391"/>
      <c r="MCG93" s="392"/>
      <c r="MCH93" s="393"/>
      <c r="MCI93" s="394"/>
      <c r="MCJ93" s="395"/>
      <c r="MCK93" s="389"/>
      <c r="MCL93" s="390"/>
      <c r="MCM93" s="391"/>
      <c r="MCN93" s="392"/>
      <c r="MCO93" s="393"/>
      <c r="MCP93" s="394"/>
      <c r="MCQ93" s="395"/>
      <c r="MCR93" s="389"/>
      <c r="MCS93" s="390"/>
      <c r="MCT93" s="391"/>
      <c r="MCU93" s="392"/>
      <c r="MCV93" s="393"/>
      <c r="MCW93" s="394"/>
      <c r="MCX93" s="395"/>
      <c r="MCY93" s="389"/>
      <c r="MCZ93" s="390"/>
      <c r="MDA93" s="391"/>
      <c r="MDB93" s="392"/>
      <c r="MDC93" s="393"/>
      <c r="MDD93" s="394"/>
      <c r="MDE93" s="395"/>
      <c r="MDF93" s="389"/>
      <c r="MDG93" s="390"/>
      <c r="MDH93" s="391"/>
      <c r="MDI93" s="392"/>
      <c r="MDJ93" s="393"/>
      <c r="MDK93" s="394"/>
      <c r="MDL93" s="395"/>
      <c r="MDM93" s="389"/>
      <c r="MDN93" s="390"/>
      <c r="MDO93" s="391"/>
      <c r="MDP93" s="392"/>
      <c r="MDQ93" s="393"/>
      <c r="MDR93" s="394"/>
      <c r="MDS93" s="395"/>
      <c r="MDT93" s="389"/>
      <c r="MDU93" s="390"/>
      <c r="MDV93" s="391"/>
      <c r="MDW93" s="392"/>
      <c r="MDX93" s="393"/>
      <c r="MDY93" s="394"/>
      <c r="MDZ93" s="395"/>
      <c r="MEA93" s="389"/>
      <c r="MEB93" s="390"/>
      <c r="MEC93" s="391"/>
      <c r="MED93" s="392"/>
      <c r="MEE93" s="393"/>
      <c r="MEF93" s="394"/>
      <c r="MEG93" s="395"/>
      <c r="MEH93" s="389"/>
      <c r="MEI93" s="390"/>
      <c r="MEJ93" s="391"/>
      <c r="MEK93" s="392"/>
      <c r="MEL93" s="393"/>
      <c r="MEM93" s="394"/>
      <c r="MEN93" s="395"/>
      <c r="MEO93" s="389"/>
      <c r="MEP93" s="390"/>
      <c r="MEQ93" s="391"/>
      <c r="MER93" s="392"/>
      <c r="MES93" s="393"/>
      <c r="MET93" s="394"/>
      <c r="MEU93" s="395"/>
      <c r="MEV93" s="389"/>
      <c r="MEW93" s="390"/>
      <c r="MEX93" s="391"/>
      <c r="MEY93" s="392"/>
      <c r="MEZ93" s="393"/>
      <c r="MFA93" s="394"/>
      <c r="MFB93" s="395"/>
      <c r="MFC93" s="389"/>
      <c r="MFD93" s="390"/>
      <c r="MFE93" s="391"/>
      <c r="MFF93" s="392"/>
      <c r="MFG93" s="393"/>
      <c r="MFH93" s="394"/>
      <c r="MFI93" s="395"/>
      <c r="MFJ93" s="389"/>
      <c r="MFK93" s="390"/>
      <c r="MFL93" s="391"/>
      <c r="MFM93" s="392"/>
      <c r="MFN93" s="393"/>
      <c r="MFO93" s="394"/>
      <c r="MFP93" s="395"/>
      <c r="MFQ93" s="389"/>
      <c r="MFR93" s="390"/>
      <c r="MFS93" s="391"/>
      <c r="MFT93" s="392"/>
      <c r="MFU93" s="393"/>
      <c r="MFV93" s="394"/>
      <c r="MFW93" s="395"/>
      <c r="MFX93" s="389"/>
      <c r="MFY93" s="390"/>
      <c r="MFZ93" s="391"/>
      <c r="MGA93" s="392"/>
      <c r="MGB93" s="393"/>
      <c r="MGC93" s="394"/>
      <c r="MGD93" s="395"/>
      <c r="MGE93" s="389"/>
      <c r="MGF93" s="390"/>
      <c r="MGG93" s="391"/>
      <c r="MGH93" s="392"/>
      <c r="MGI93" s="393"/>
      <c r="MGJ93" s="394"/>
      <c r="MGK93" s="395"/>
      <c r="MGL93" s="389"/>
      <c r="MGM93" s="390"/>
      <c r="MGN93" s="391"/>
      <c r="MGO93" s="392"/>
      <c r="MGP93" s="393"/>
      <c r="MGQ93" s="394"/>
      <c r="MGR93" s="395"/>
      <c r="MGS93" s="389"/>
      <c r="MGT93" s="390"/>
      <c r="MGU93" s="391"/>
      <c r="MGV93" s="392"/>
      <c r="MGW93" s="393"/>
      <c r="MGX93" s="394"/>
      <c r="MGY93" s="395"/>
      <c r="MGZ93" s="389"/>
      <c r="MHA93" s="390"/>
      <c r="MHB93" s="391"/>
      <c r="MHC93" s="392"/>
      <c r="MHD93" s="393"/>
      <c r="MHE93" s="394"/>
      <c r="MHF93" s="395"/>
      <c r="MHG93" s="389"/>
      <c r="MHH93" s="390"/>
      <c r="MHI93" s="391"/>
      <c r="MHJ93" s="392"/>
      <c r="MHK93" s="393"/>
      <c r="MHL93" s="394"/>
      <c r="MHM93" s="395"/>
      <c r="MHN93" s="389"/>
      <c r="MHO93" s="390"/>
      <c r="MHP93" s="391"/>
      <c r="MHQ93" s="392"/>
      <c r="MHR93" s="393"/>
      <c r="MHS93" s="394"/>
      <c r="MHT93" s="395"/>
      <c r="MHU93" s="389"/>
      <c r="MHV93" s="390"/>
      <c r="MHW93" s="391"/>
      <c r="MHX93" s="392"/>
      <c r="MHY93" s="393"/>
      <c r="MHZ93" s="394"/>
      <c r="MIA93" s="395"/>
      <c r="MIB93" s="389"/>
      <c r="MIC93" s="390"/>
      <c r="MID93" s="391"/>
      <c r="MIE93" s="392"/>
      <c r="MIF93" s="393"/>
      <c r="MIG93" s="394"/>
      <c r="MIH93" s="395"/>
      <c r="MII93" s="389"/>
      <c r="MIJ93" s="390"/>
      <c r="MIK93" s="391"/>
      <c r="MIL93" s="392"/>
      <c r="MIM93" s="393"/>
      <c r="MIN93" s="394"/>
      <c r="MIO93" s="395"/>
      <c r="MIP93" s="389"/>
      <c r="MIQ93" s="390"/>
      <c r="MIR93" s="391"/>
      <c r="MIS93" s="392"/>
      <c r="MIT93" s="393"/>
      <c r="MIU93" s="394"/>
      <c r="MIV93" s="395"/>
      <c r="MIW93" s="389"/>
      <c r="MIX93" s="390"/>
      <c r="MIY93" s="391"/>
      <c r="MIZ93" s="392"/>
      <c r="MJA93" s="393"/>
      <c r="MJB93" s="394"/>
      <c r="MJC93" s="395"/>
      <c r="MJD93" s="389"/>
      <c r="MJE93" s="390"/>
      <c r="MJF93" s="391"/>
      <c r="MJG93" s="392"/>
      <c r="MJH93" s="393"/>
      <c r="MJI93" s="394"/>
      <c r="MJJ93" s="395"/>
      <c r="MJK93" s="389"/>
      <c r="MJL93" s="390"/>
      <c r="MJM93" s="391"/>
      <c r="MJN93" s="392"/>
      <c r="MJO93" s="393"/>
      <c r="MJP93" s="394"/>
      <c r="MJQ93" s="395"/>
      <c r="MJR93" s="389"/>
      <c r="MJS93" s="390"/>
      <c r="MJT93" s="391"/>
      <c r="MJU93" s="392"/>
      <c r="MJV93" s="393"/>
      <c r="MJW93" s="394"/>
      <c r="MJX93" s="395"/>
      <c r="MJY93" s="389"/>
      <c r="MJZ93" s="390"/>
      <c r="MKA93" s="391"/>
      <c r="MKB93" s="392"/>
      <c r="MKC93" s="393"/>
      <c r="MKD93" s="394"/>
      <c r="MKE93" s="395"/>
      <c r="MKF93" s="389"/>
      <c r="MKG93" s="390"/>
      <c r="MKH93" s="391"/>
      <c r="MKI93" s="392"/>
      <c r="MKJ93" s="393"/>
      <c r="MKK93" s="394"/>
      <c r="MKL93" s="395"/>
      <c r="MKM93" s="389"/>
      <c r="MKN93" s="390"/>
      <c r="MKO93" s="391"/>
      <c r="MKP93" s="392"/>
      <c r="MKQ93" s="393"/>
      <c r="MKR93" s="394"/>
      <c r="MKS93" s="395"/>
      <c r="MKT93" s="389"/>
      <c r="MKU93" s="390"/>
      <c r="MKV93" s="391"/>
      <c r="MKW93" s="392"/>
      <c r="MKX93" s="393"/>
      <c r="MKY93" s="394"/>
      <c r="MKZ93" s="395"/>
      <c r="MLA93" s="389"/>
      <c r="MLB93" s="390"/>
      <c r="MLC93" s="391"/>
      <c r="MLD93" s="392"/>
      <c r="MLE93" s="393"/>
      <c r="MLF93" s="394"/>
      <c r="MLG93" s="395"/>
      <c r="MLH93" s="389"/>
      <c r="MLI93" s="390"/>
      <c r="MLJ93" s="391"/>
      <c r="MLK93" s="392"/>
      <c r="MLL93" s="393"/>
      <c r="MLM93" s="394"/>
      <c r="MLN93" s="395"/>
      <c r="MLO93" s="389"/>
      <c r="MLP93" s="390"/>
      <c r="MLQ93" s="391"/>
      <c r="MLR93" s="392"/>
      <c r="MLS93" s="393"/>
      <c r="MLT93" s="394"/>
      <c r="MLU93" s="395"/>
      <c r="MLV93" s="389"/>
      <c r="MLW93" s="390"/>
      <c r="MLX93" s="391"/>
      <c r="MLY93" s="392"/>
      <c r="MLZ93" s="393"/>
      <c r="MMA93" s="394"/>
      <c r="MMB93" s="395"/>
      <c r="MMC93" s="389"/>
      <c r="MMD93" s="390"/>
      <c r="MME93" s="391"/>
      <c r="MMF93" s="392"/>
      <c r="MMG93" s="393"/>
      <c r="MMH93" s="394"/>
      <c r="MMI93" s="395"/>
      <c r="MMJ93" s="389"/>
      <c r="MMK93" s="390"/>
      <c r="MML93" s="391"/>
      <c r="MMM93" s="392"/>
      <c r="MMN93" s="393"/>
      <c r="MMO93" s="394"/>
      <c r="MMP93" s="395"/>
      <c r="MMQ93" s="389"/>
      <c r="MMR93" s="390"/>
      <c r="MMS93" s="391"/>
      <c r="MMT93" s="392"/>
      <c r="MMU93" s="393"/>
      <c r="MMV93" s="394"/>
      <c r="MMW93" s="395"/>
      <c r="MMX93" s="389"/>
      <c r="MMY93" s="390"/>
      <c r="MMZ93" s="391"/>
      <c r="MNA93" s="392"/>
      <c r="MNB93" s="393"/>
      <c r="MNC93" s="394"/>
      <c r="MND93" s="395"/>
      <c r="MNE93" s="389"/>
      <c r="MNF93" s="390"/>
      <c r="MNG93" s="391"/>
      <c r="MNH93" s="392"/>
      <c r="MNI93" s="393"/>
      <c r="MNJ93" s="394"/>
      <c r="MNK93" s="395"/>
      <c r="MNL93" s="389"/>
      <c r="MNM93" s="390"/>
      <c r="MNN93" s="391"/>
      <c r="MNO93" s="392"/>
      <c r="MNP93" s="393"/>
      <c r="MNQ93" s="394"/>
      <c r="MNR93" s="395"/>
      <c r="MNS93" s="389"/>
      <c r="MNT93" s="390"/>
      <c r="MNU93" s="391"/>
      <c r="MNV93" s="392"/>
      <c r="MNW93" s="393"/>
      <c r="MNX93" s="394"/>
      <c r="MNY93" s="395"/>
      <c r="MNZ93" s="389"/>
      <c r="MOA93" s="390"/>
      <c r="MOB93" s="391"/>
      <c r="MOC93" s="392"/>
      <c r="MOD93" s="393"/>
      <c r="MOE93" s="394"/>
      <c r="MOF93" s="395"/>
      <c r="MOG93" s="389"/>
      <c r="MOH93" s="390"/>
      <c r="MOI93" s="391"/>
      <c r="MOJ93" s="392"/>
      <c r="MOK93" s="393"/>
      <c r="MOL93" s="394"/>
      <c r="MOM93" s="395"/>
      <c r="MON93" s="389"/>
      <c r="MOO93" s="390"/>
      <c r="MOP93" s="391"/>
      <c r="MOQ93" s="392"/>
      <c r="MOR93" s="393"/>
      <c r="MOS93" s="394"/>
      <c r="MOT93" s="395"/>
      <c r="MOU93" s="389"/>
      <c r="MOV93" s="390"/>
      <c r="MOW93" s="391"/>
      <c r="MOX93" s="392"/>
      <c r="MOY93" s="393"/>
      <c r="MOZ93" s="394"/>
      <c r="MPA93" s="395"/>
      <c r="MPB93" s="389"/>
      <c r="MPC93" s="390"/>
      <c r="MPD93" s="391"/>
      <c r="MPE93" s="392"/>
      <c r="MPF93" s="393"/>
      <c r="MPG93" s="394"/>
      <c r="MPH93" s="395"/>
      <c r="MPI93" s="389"/>
      <c r="MPJ93" s="390"/>
      <c r="MPK93" s="391"/>
      <c r="MPL93" s="392"/>
      <c r="MPM93" s="393"/>
      <c r="MPN93" s="394"/>
      <c r="MPO93" s="395"/>
      <c r="MPP93" s="389"/>
      <c r="MPQ93" s="390"/>
      <c r="MPR93" s="391"/>
      <c r="MPS93" s="392"/>
      <c r="MPT93" s="393"/>
      <c r="MPU93" s="394"/>
      <c r="MPV93" s="395"/>
      <c r="MPW93" s="389"/>
      <c r="MPX93" s="390"/>
      <c r="MPY93" s="391"/>
      <c r="MPZ93" s="392"/>
      <c r="MQA93" s="393"/>
      <c r="MQB93" s="394"/>
      <c r="MQC93" s="395"/>
      <c r="MQD93" s="389"/>
      <c r="MQE93" s="390"/>
      <c r="MQF93" s="391"/>
      <c r="MQG93" s="392"/>
      <c r="MQH93" s="393"/>
      <c r="MQI93" s="394"/>
      <c r="MQJ93" s="395"/>
      <c r="MQK93" s="389"/>
      <c r="MQL93" s="390"/>
      <c r="MQM93" s="391"/>
      <c r="MQN93" s="392"/>
      <c r="MQO93" s="393"/>
      <c r="MQP93" s="394"/>
      <c r="MQQ93" s="395"/>
      <c r="MQR93" s="389"/>
      <c r="MQS93" s="390"/>
      <c r="MQT93" s="391"/>
      <c r="MQU93" s="392"/>
      <c r="MQV93" s="393"/>
      <c r="MQW93" s="394"/>
      <c r="MQX93" s="395"/>
      <c r="MQY93" s="389"/>
      <c r="MQZ93" s="390"/>
      <c r="MRA93" s="391"/>
      <c r="MRB93" s="392"/>
      <c r="MRC93" s="393"/>
      <c r="MRD93" s="394"/>
      <c r="MRE93" s="395"/>
      <c r="MRF93" s="389"/>
      <c r="MRG93" s="390"/>
      <c r="MRH93" s="391"/>
      <c r="MRI93" s="392"/>
      <c r="MRJ93" s="393"/>
      <c r="MRK93" s="394"/>
      <c r="MRL93" s="395"/>
      <c r="MRM93" s="389"/>
      <c r="MRN93" s="390"/>
      <c r="MRO93" s="391"/>
      <c r="MRP93" s="392"/>
      <c r="MRQ93" s="393"/>
      <c r="MRR93" s="394"/>
      <c r="MRS93" s="395"/>
      <c r="MRT93" s="389"/>
      <c r="MRU93" s="390"/>
      <c r="MRV93" s="391"/>
      <c r="MRW93" s="392"/>
      <c r="MRX93" s="393"/>
      <c r="MRY93" s="394"/>
      <c r="MRZ93" s="395"/>
      <c r="MSA93" s="389"/>
      <c r="MSB93" s="390"/>
      <c r="MSC93" s="391"/>
      <c r="MSD93" s="392"/>
      <c r="MSE93" s="393"/>
      <c r="MSF93" s="394"/>
      <c r="MSG93" s="395"/>
      <c r="MSH93" s="389"/>
      <c r="MSI93" s="390"/>
      <c r="MSJ93" s="391"/>
      <c r="MSK93" s="392"/>
      <c r="MSL93" s="393"/>
      <c r="MSM93" s="394"/>
      <c r="MSN93" s="395"/>
      <c r="MSO93" s="389"/>
      <c r="MSP93" s="390"/>
      <c r="MSQ93" s="391"/>
      <c r="MSR93" s="392"/>
      <c r="MSS93" s="393"/>
      <c r="MST93" s="394"/>
      <c r="MSU93" s="395"/>
      <c r="MSV93" s="389"/>
      <c r="MSW93" s="390"/>
      <c r="MSX93" s="391"/>
      <c r="MSY93" s="392"/>
      <c r="MSZ93" s="393"/>
      <c r="MTA93" s="394"/>
      <c r="MTB93" s="395"/>
      <c r="MTC93" s="389"/>
      <c r="MTD93" s="390"/>
      <c r="MTE93" s="391"/>
      <c r="MTF93" s="392"/>
      <c r="MTG93" s="393"/>
      <c r="MTH93" s="394"/>
      <c r="MTI93" s="395"/>
      <c r="MTJ93" s="389"/>
      <c r="MTK93" s="390"/>
      <c r="MTL93" s="391"/>
      <c r="MTM93" s="392"/>
      <c r="MTN93" s="393"/>
      <c r="MTO93" s="394"/>
      <c r="MTP93" s="395"/>
      <c r="MTQ93" s="389"/>
      <c r="MTR93" s="390"/>
      <c r="MTS93" s="391"/>
      <c r="MTT93" s="392"/>
      <c r="MTU93" s="393"/>
      <c r="MTV93" s="394"/>
      <c r="MTW93" s="395"/>
      <c r="MTX93" s="389"/>
      <c r="MTY93" s="390"/>
      <c r="MTZ93" s="391"/>
      <c r="MUA93" s="392"/>
      <c r="MUB93" s="393"/>
      <c r="MUC93" s="394"/>
      <c r="MUD93" s="395"/>
      <c r="MUE93" s="389"/>
      <c r="MUF93" s="390"/>
      <c r="MUG93" s="391"/>
      <c r="MUH93" s="392"/>
      <c r="MUI93" s="393"/>
      <c r="MUJ93" s="394"/>
      <c r="MUK93" s="395"/>
      <c r="MUL93" s="389"/>
      <c r="MUM93" s="390"/>
      <c r="MUN93" s="391"/>
      <c r="MUO93" s="392"/>
      <c r="MUP93" s="393"/>
      <c r="MUQ93" s="394"/>
      <c r="MUR93" s="395"/>
      <c r="MUS93" s="389"/>
      <c r="MUT93" s="390"/>
      <c r="MUU93" s="391"/>
      <c r="MUV93" s="392"/>
      <c r="MUW93" s="393"/>
      <c r="MUX93" s="394"/>
      <c r="MUY93" s="395"/>
      <c r="MUZ93" s="389"/>
      <c r="MVA93" s="390"/>
      <c r="MVB93" s="391"/>
      <c r="MVC93" s="392"/>
      <c r="MVD93" s="393"/>
      <c r="MVE93" s="394"/>
      <c r="MVF93" s="395"/>
      <c r="MVG93" s="389"/>
      <c r="MVH93" s="390"/>
      <c r="MVI93" s="391"/>
      <c r="MVJ93" s="392"/>
      <c r="MVK93" s="393"/>
      <c r="MVL93" s="394"/>
      <c r="MVM93" s="395"/>
      <c r="MVN93" s="389"/>
      <c r="MVO93" s="390"/>
      <c r="MVP93" s="391"/>
      <c r="MVQ93" s="392"/>
      <c r="MVR93" s="393"/>
      <c r="MVS93" s="394"/>
      <c r="MVT93" s="395"/>
      <c r="MVU93" s="389"/>
      <c r="MVV93" s="390"/>
      <c r="MVW93" s="391"/>
      <c r="MVX93" s="392"/>
      <c r="MVY93" s="393"/>
      <c r="MVZ93" s="394"/>
      <c r="MWA93" s="395"/>
      <c r="MWB93" s="389"/>
      <c r="MWC93" s="390"/>
      <c r="MWD93" s="391"/>
      <c r="MWE93" s="392"/>
      <c r="MWF93" s="393"/>
      <c r="MWG93" s="394"/>
      <c r="MWH93" s="395"/>
      <c r="MWI93" s="389"/>
      <c r="MWJ93" s="390"/>
      <c r="MWK93" s="391"/>
      <c r="MWL93" s="392"/>
      <c r="MWM93" s="393"/>
      <c r="MWN93" s="394"/>
      <c r="MWO93" s="395"/>
      <c r="MWP93" s="389"/>
      <c r="MWQ93" s="390"/>
      <c r="MWR93" s="391"/>
      <c r="MWS93" s="392"/>
      <c r="MWT93" s="393"/>
      <c r="MWU93" s="394"/>
      <c r="MWV93" s="395"/>
      <c r="MWW93" s="389"/>
      <c r="MWX93" s="390"/>
      <c r="MWY93" s="391"/>
      <c r="MWZ93" s="392"/>
      <c r="MXA93" s="393"/>
      <c r="MXB93" s="394"/>
      <c r="MXC93" s="395"/>
      <c r="MXD93" s="389"/>
      <c r="MXE93" s="390"/>
      <c r="MXF93" s="391"/>
      <c r="MXG93" s="392"/>
      <c r="MXH93" s="393"/>
      <c r="MXI93" s="394"/>
      <c r="MXJ93" s="395"/>
      <c r="MXK93" s="389"/>
      <c r="MXL93" s="390"/>
      <c r="MXM93" s="391"/>
      <c r="MXN93" s="392"/>
      <c r="MXO93" s="393"/>
      <c r="MXP93" s="394"/>
      <c r="MXQ93" s="395"/>
      <c r="MXR93" s="389"/>
      <c r="MXS93" s="390"/>
      <c r="MXT93" s="391"/>
      <c r="MXU93" s="392"/>
      <c r="MXV93" s="393"/>
      <c r="MXW93" s="394"/>
      <c r="MXX93" s="395"/>
      <c r="MXY93" s="389"/>
      <c r="MXZ93" s="390"/>
      <c r="MYA93" s="391"/>
      <c r="MYB93" s="392"/>
      <c r="MYC93" s="393"/>
      <c r="MYD93" s="394"/>
      <c r="MYE93" s="395"/>
      <c r="MYF93" s="389"/>
      <c r="MYG93" s="390"/>
      <c r="MYH93" s="391"/>
      <c r="MYI93" s="392"/>
      <c r="MYJ93" s="393"/>
      <c r="MYK93" s="394"/>
      <c r="MYL93" s="395"/>
      <c r="MYM93" s="389"/>
      <c r="MYN93" s="390"/>
      <c r="MYO93" s="391"/>
      <c r="MYP93" s="392"/>
      <c r="MYQ93" s="393"/>
      <c r="MYR93" s="394"/>
      <c r="MYS93" s="395"/>
      <c r="MYT93" s="389"/>
      <c r="MYU93" s="390"/>
      <c r="MYV93" s="391"/>
      <c r="MYW93" s="392"/>
      <c r="MYX93" s="393"/>
      <c r="MYY93" s="394"/>
      <c r="MYZ93" s="395"/>
      <c r="MZA93" s="389"/>
      <c r="MZB93" s="390"/>
      <c r="MZC93" s="391"/>
      <c r="MZD93" s="392"/>
      <c r="MZE93" s="393"/>
      <c r="MZF93" s="394"/>
      <c r="MZG93" s="395"/>
      <c r="MZH93" s="389"/>
      <c r="MZI93" s="390"/>
      <c r="MZJ93" s="391"/>
      <c r="MZK93" s="392"/>
      <c r="MZL93" s="393"/>
      <c r="MZM93" s="394"/>
      <c r="MZN93" s="395"/>
      <c r="MZO93" s="389"/>
      <c r="MZP93" s="390"/>
      <c r="MZQ93" s="391"/>
      <c r="MZR93" s="392"/>
      <c r="MZS93" s="393"/>
      <c r="MZT93" s="394"/>
      <c r="MZU93" s="395"/>
      <c r="MZV93" s="389"/>
      <c r="MZW93" s="390"/>
      <c r="MZX93" s="391"/>
      <c r="MZY93" s="392"/>
      <c r="MZZ93" s="393"/>
      <c r="NAA93" s="394"/>
      <c r="NAB93" s="395"/>
      <c r="NAC93" s="389"/>
      <c r="NAD93" s="390"/>
      <c r="NAE93" s="391"/>
      <c r="NAF93" s="392"/>
      <c r="NAG93" s="393"/>
      <c r="NAH93" s="394"/>
      <c r="NAI93" s="395"/>
      <c r="NAJ93" s="389"/>
      <c r="NAK93" s="390"/>
      <c r="NAL93" s="391"/>
      <c r="NAM93" s="392"/>
      <c r="NAN93" s="393"/>
      <c r="NAO93" s="394"/>
      <c r="NAP93" s="395"/>
      <c r="NAQ93" s="389"/>
      <c r="NAR93" s="390"/>
      <c r="NAS93" s="391"/>
      <c r="NAT93" s="392"/>
      <c r="NAU93" s="393"/>
      <c r="NAV93" s="394"/>
      <c r="NAW93" s="395"/>
      <c r="NAX93" s="389"/>
      <c r="NAY93" s="390"/>
      <c r="NAZ93" s="391"/>
      <c r="NBA93" s="392"/>
      <c r="NBB93" s="393"/>
      <c r="NBC93" s="394"/>
      <c r="NBD93" s="395"/>
      <c r="NBE93" s="389"/>
      <c r="NBF93" s="390"/>
      <c r="NBG93" s="391"/>
      <c r="NBH93" s="392"/>
      <c r="NBI93" s="393"/>
      <c r="NBJ93" s="394"/>
      <c r="NBK93" s="395"/>
      <c r="NBL93" s="389"/>
      <c r="NBM93" s="390"/>
      <c r="NBN93" s="391"/>
      <c r="NBO93" s="392"/>
      <c r="NBP93" s="393"/>
      <c r="NBQ93" s="394"/>
      <c r="NBR93" s="395"/>
      <c r="NBS93" s="389"/>
      <c r="NBT93" s="390"/>
      <c r="NBU93" s="391"/>
      <c r="NBV93" s="392"/>
      <c r="NBW93" s="393"/>
      <c r="NBX93" s="394"/>
      <c r="NBY93" s="395"/>
      <c r="NBZ93" s="389"/>
      <c r="NCA93" s="390"/>
      <c r="NCB93" s="391"/>
      <c r="NCC93" s="392"/>
      <c r="NCD93" s="393"/>
      <c r="NCE93" s="394"/>
      <c r="NCF93" s="395"/>
      <c r="NCG93" s="389"/>
      <c r="NCH93" s="390"/>
      <c r="NCI93" s="391"/>
      <c r="NCJ93" s="392"/>
      <c r="NCK93" s="393"/>
      <c r="NCL93" s="394"/>
      <c r="NCM93" s="395"/>
      <c r="NCN93" s="389"/>
      <c r="NCO93" s="390"/>
      <c r="NCP93" s="391"/>
      <c r="NCQ93" s="392"/>
      <c r="NCR93" s="393"/>
      <c r="NCS93" s="394"/>
      <c r="NCT93" s="395"/>
      <c r="NCU93" s="389"/>
      <c r="NCV93" s="390"/>
      <c r="NCW93" s="391"/>
      <c r="NCX93" s="392"/>
      <c r="NCY93" s="393"/>
      <c r="NCZ93" s="394"/>
      <c r="NDA93" s="395"/>
      <c r="NDB93" s="389"/>
      <c r="NDC93" s="390"/>
      <c r="NDD93" s="391"/>
      <c r="NDE93" s="392"/>
      <c r="NDF93" s="393"/>
      <c r="NDG93" s="394"/>
      <c r="NDH93" s="395"/>
      <c r="NDI93" s="389"/>
      <c r="NDJ93" s="390"/>
      <c r="NDK93" s="391"/>
      <c r="NDL93" s="392"/>
      <c r="NDM93" s="393"/>
      <c r="NDN93" s="394"/>
      <c r="NDO93" s="395"/>
      <c r="NDP93" s="389"/>
      <c r="NDQ93" s="390"/>
      <c r="NDR93" s="391"/>
      <c r="NDS93" s="392"/>
      <c r="NDT93" s="393"/>
      <c r="NDU93" s="394"/>
      <c r="NDV93" s="395"/>
      <c r="NDW93" s="389"/>
      <c r="NDX93" s="390"/>
      <c r="NDY93" s="391"/>
      <c r="NDZ93" s="392"/>
      <c r="NEA93" s="393"/>
      <c r="NEB93" s="394"/>
      <c r="NEC93" s="395"/>
      <c r="NED93" s="389"/>
      <c r="NEE93" s="390"/>
      <c r="NEF93" s="391"/>
      <c r="NEG93" s="392"/>
      <c r="NEH93" s="393"/>
      <c r="NEI93" s="394"/>
      <c r="NEJ93" s="395"/>
      <c r="NEK93" s="389"/>
      <c r="NEL93" s="390"/>
      <c r="NEM93" s="391"/>
      <c r="NEN93" s="392"/>
      <c r="NEO93" s="393"/>
      <c r="NEP93" s="394"/>
      <c r="NEQ93" s="395"/>
      <c r="NER93" s="389"/>
      <c r="NES93" s="390"/>
      <c r="NET93" s="391"/>
      <c r="NEU93" s="392"/>
      <c r="NEV93" s="393"/>
      <c r="NEW93" s="394"/>
      <c r="NEX93" s="395"/>
      <c r="NEY93" s="389"/>
      <c r="NEZ93" s="390"/>
      <c r="NFA93" s="391"/>
      <c r="NFB93" s="392"/>
      <c r="NFC93" s="393"/>
      <c r="NFD93" s="394"/>
      <c r="NFE93" s="395"/>
      <c r="NFF93" s="389"/>
      <c r="NFG93" s="390"/>
      <c r="NFH93" s="391"/>
      <c r="NFI93" s="392"/>
      <c r="NFJ93" s="393"/>
      <c r="NFK93" s="394"/>
      <c r="NFL93" s="395"/>
      <c r="NFM93" s="389"/>
      <c r="NFN93" s="390"/>
      <c r="NFO93" s="391"/>
      <c r="NFP93" s="392"/>
      <c r="NFQ93" s="393"/>
      <c r="NFR93" s="394"/>
      <c r="NFS93" s="395"/>
      <c r="NFT93" s="389"/>
      <c r="NFU93" s="390"/>
      <c r="NFV93" s="391"/>
      <c r="NFW93" s="392"/>
      <c r="NFX93" s="393"/>
      <c r="NFY93" s="394"/>
      <c r="NFZ93" s="395"/>
      <c r="NGA93" s="389"/>
      <c r="NGB93" s="390"/>
      <c r="NGC93" s="391"/>
      <c r="NGD93" s="392"/>
      <c r="NGE93" s="393"/>
      <c r="NGF93" s="394"/>
      <c r="NGG93" s="395"/>
      <c r="NGH93" s="389"/>
      <c r="NGI93" s="390"/>
      <c r="NGJ93" s="391"/>
      <c r="NGK93" s="392"/>
      <c r="NGL93" s="393"/>
      <c r="NGM93" s="394"/>
      <c r="NGN93" s="395"/>
      <c r="NGO93" s="389"/>
      <c r="NGP93" s="390"/>
      <c r="NGQ93" s="391"/>
      <c r="NGR93" s="392"/>
      <c r="NGS93" s="393"/>
      <c r="NGT93" s="394"/>
      <c r="NGU93" s="395"/>
      <c r="NGV93" s="389"/>
      <c r="NGW93" s="390"/>
      <c r="NGX93" s="391"/>
      <c r="NGY93" s="392"/>
      <c r="NGZ93" s="393"/>
      <c r="NHA93" s="394"/>
      <c r="NHB93" s="395"/>
      <c r="NHC93" s="389"/>
      <c r="NHD93" s="390"/>
      <c r="NHE93" s="391"/>
      <c r="NHF93" s="392"/>
      <c r="NHG93" s="393"/>
      <c r="NHH93" s="394"/>
      <c r="NHI93" s="395"/>
      <c r="NHJ93" s="389"/>
      <c r="NHK93" s="390"/>
      <c r="NHL93" s="391"/>
      <c r="NHM93" s="392"/>
      <c r="NHN93" s="393"/>
      <c r="NHO93" s="394"/>
      <c r="NHP93" s="395"/>
      <c r="NHQ93" s="389"/>
      <c r="NHR93" s="390"/>
      <c r="NHS93" s="391"/>
      <c r="NHT93" s="392"/>
      <c r="NHU93" s="393"/>
      <c r="NHV93" s="394"/>
      <c r="NHW93" s="395"/>
      <c r="NHX93" s="389"/>
      <c r="NHY93" s="390"/>
      <c r="NHZ93" s="391"/>
      <c r="NIA93" s="392"/>
      <c r="NIB93" s="393"/>
      <c r="NIC93" s="394"/>
      <c r="NID93" s="395"/>
      <c r="NIE93" s="389"/>
      <c r="NIF93" s="390"/>
      <c r="NIG93" s="391"/>
      <c r="NIH93" s="392"/>
      <c r="NII93" s="393"/>
      <c r="NIJ93" s="394"/>
      <c r="NIK93" s="395"/>
      <c r="NIL93" s="389"/>
      <c r="NIM93" s="390"/>
      <c r="NIN93" s="391"/>
      <c r="NIO93" s="392"/>
      <c r="NIP93" s="393"/>
      <c r="NIQ93" s="394"/>
      <c r="NIR93" s="395"/>
      <c r="NIS93" s="389"/>
      <c r="NIT93" s="390"/>
      <c r="NIU93" s="391"/>
      <c r="NIV93" s="392"/>
      <c r="NIW93" s="393"/>
      <c r="NIX93" s="394"/>
      <c r="NIY93" s="395"/>
      <c r="NIZ93" s="389"/>
      <c r="NJA93" s="390"/>
      <c r="NJB93" s="391"/>
      <c r="NJC93" s="392"/>
      <c r="NJD93" s="393"/>
      <c r="NJE93" s="394"/>
      <c r="NJF93" s="395"/>
      <c r="NJG93" s="389"/>
      <c r="NJH93" s="390"/>
      <c r="NJI93" s="391"/>
      <c r="NJJ93" s="392"/>
      <c r="NJK93" s="393"/>
      <c r="NJL93" s="394"/>
      <c r="NJM93" s="395"/>
      <c r="NJN93" s="389"/>
      <c r="NJO93" s="390"/>
      <c r="NJP93" s="391"/>
      <c r="NJQ93" s="392"/>
      <c r="NJR93" s="393"/>
      <c r="NJS93" s="394"/>
      <c r="NJT93" s="395"/>
      <c r="NJU93" s="389"/>
      <c r="NJV93" s="390"/>
      <c r="NJW93" s="391"/>
      <c r="NJX93" s="392"/>
      <c r="NJY93" s="393"/>
      <c r="NJZ93" s="394"/>
      <c r="NKA93" s="395"/>
      <c r="NKB93" s="389"/>
      <c r="NKC93" s="390"/>
      <c r="NKD93" s="391"/>
      <c r="NKE93" s="392"/>
      <c r="NKF93" s="393"/>
      <c r="NKG93" s="394"/>
      <c r="NKH93" s="395"/>
      <c r="NKI93" s="389"/>
      <c r="NKJ93" s="390"/>
      <c r="NKK93" s="391"/>
      <c r="NKL93" s="392"/>
      <c r="NKM93" s="393"/>
      <c r="NKN93" s="394"/>
      <c r="NKO93" s="395"/>
      <c r="NKP93" s="389"/>
      <c r="NKQ93" s="390"/>
      <c r="NKR93" s="391"/>
      <c r="NKS93" s="392"/>
      <c r="NKT93" s="393"/>
      <c r="NKU93" s="394"/>
      <c r="NKV93" s="395"/>
      <c r="NKW93" s="389"/>
      <c r="NKX93" s="390"/>
      <c r="NKY93" s="391"/>
      <c r="NKZ93" s="392"/>
      <c r="NLA93" s="393"/>
      <c r="NLB93" s="394"/>
      <c r="NLC93" s="395"/>
      <c r="NLD93" s="389"/>
      <c r="NLE93" s="390"/>
      <c r="NLF93" s="391"/>
      <c r="NLG93" s="392"/>
      <c r="NLH93" s="393"/>
      <c r="NLI93" s="394"/>
      <c r="NLJ93" s="395"/>
      <c r="NLK93" s="389"/>
      <c r="NLL93" s="390"/>
      <c r="NLM93" s="391"/>
      <c r="NLN93" s="392"/>
      <c r="NLO93" s="393"/>
      <c r="NLP93" s="394"/>
      <c r="NLQ93" s="395"/>
      <c r="NLR93" s="389"/>
      <c r="NLS93" s="390"/>
      <c r="NLT93" s="391"/>
      <c r="NLU93" s="392"/>
      <c r="NLV93" s="393"/>
      <c r="NLW93" s="394"/>
      <c r="NLX93" s="395"/>
      <c r="NLY93" s="389"/>
      <c r="NLZ93" s="390"/>
      <c r="NMA93" s="391"/>
      <c r="NMB93" s="392"/>
      <c r="NMC93" s="393"/>
      <c r="NMD93" s="394"/>
      <c r="NME93" s="395"/>
      <c r="NMF93" s="389"/>
      <c r="NMG93" s="390"/>
      <c r="NMH93" s="391"/>
      <c r="NMI93" s="392"/>
      <c r="NMJ93" s="393"/>
      <c r="NMK93" s="394"/>
      <c r="NML93" s="395"/>
      <c r="NMM93" s="389"/>
      <c r="NMN93" s="390"/>
      <c r="NMO93" s="391"/>
      <c r="NMP93" s="392"/>
      <c r="NMQ93" s="393"/>
      <c r="NMR93" s="394"/>
      <c r="NMS93" s="395"/>
      <c r="NMT93" s="389"/>
      <c r="NMU93" s="390"/>
      <c r="NMV93" s="391"/>
      <c r="NMW93" s="392"/>
      <c r="NMX93" s="393"/>
      <c r="NMY93" s="394"/>
      <c r="NMZ93" s="395"/>
      <c r="NNA93" s="389"/>
      <c r="NNB93" s="390"/>
      <c r="NNC93" s="391"/>
      <c r="NND93" s="392"/>
      <c r="NNE93" s="393"/>
      <c r="NNF93" s="394"/>
      <c r="NNG93" s="395"/>
      <c r="NNH93" s="389"/>
      <c r="NNI93" s="390"/>
      <c r="NNJ93" s="391"/>
      <c r="NNK93" s="392"/>
      <c r="NNL93" s="393"/>
      <c r="NNM93" s="394"/>
      <c r="NNN93" s="395"/>
      <c r="NNO93" s="389"/>
      <c r="NNP93" s="390"/>
      <c r="NNQ93" s="391"/>
      <c r="NNR93" s="392"/>
      <c r="NNS93" s="393"/>
      <c r="NNT93" s="394"/>
      <c r="NNU93" s="395"/>
      <c r="NNV93" s="389"/>
      <c r="NNW93" s="390"/>
      <c r="NNX93" s="391"/>
      <c r="NNY93" s="392"/>
      <c r="NNZ93" s="393"/>
      <c r="NOA93" s="394"/>
      <c r="NOB93" s="395"/>
      <c r="NOC93" s="389"/>
      <c r="NOD93" s="390"/>
      <c r="NOE93" s="391"/>
      <c r="NOF93" s="392"/>
      <c r="NOG93" s="393"/>
      <c r="NOH93" s="394"/>
      <c r="NOI93" s="395"/>
      <c r="NOJ93" s="389"/>
      <c r="NOK93" s="390"/>
      <c r="NOL93" s="391"/>
      <c r="NOM93" s="392"/>
      <c r="NON93" s="393"/>
      <c r="NOO93" s="394"/>
      <c r="NOP93" s="395"/>
      <c r="NOQ93" s="389"/>
      <c r="NOR93" s="390"/>
      <c r="NOS93" s="391"/>
      <c r="NOT93" s="392"/>
      <c r="NOU93" s="393"/>
      <c r="NOV93" s="394"/>
      <c r="NOW93" s="395"/>
      <c r="NOX93" s="389"/>
      <c r="NOY93" s="390"/>
      <c r="NOZ93" s="391"/>
      <c r="NPA93" s="392"/>
      <c r="NPB93" s="393"/>
      <c r="NPC93" s="394"/>
      <c r="NPD93" s="395"/>
      <c r="NPE93" s="389"/>
      <c r="NPF93" s="390"/>
      <c r="NPG93" s="391"/>
      <c r="NPH93" s="392"/>
      <c r="NPI93" s="393"/>
      <c r="NPJ93" s="394"/>
      <c r="NPK93" s="395"/>
      <c r="NPL93" s="389"/>
      <c r="NPM93" s="390"/>
      <c r="NPN93" s="391"/>
      <c r="NPO93" s="392"/>
      <c r="NPP93" s="393"/>
      <c r="NPQ93" s="394"/>
      <c r="NPR93" s="395"/>
      <c r="NPS93" s="389"/>
      <c r="NPT93" s="390"/>
      <c r="NPU93" s="391"/>
      <c r="NPV93" s="392"/>
      <c r="NPW93" s="393"/>
      <c r="NPX93" s="394"/>
      <c r="NPY93" s="395"/>
      <c r="NPZ93" s="389"/>
      <c r="NQA93" s="390"/>
      <c r="NQB93" s="391"/>
      <c r="NQC93" s="392"/>
      <c r="NQD93" s="393"/>
      <c r="NQE93" s="394"/>
      <c r="NQF93" s="395"/>
      <c r="NQG93" s="389"/>
      <c r="NQH93" s="390"/>
      <c r="NQI93" s="391"/>
      <c r="NQJ93" s="392"/>
      <c r="NQK93" s="393"/>
      <c r="NQL93" s="394"/>
      <c r="NQM93" s="395"/>
      <c r="NQN93" s="389"/>
      <c r="NQO93" s="390"/>
      <c r="NQP93" s="391"/>
      <c r="NQQ93" s="392"/>
      <c r="NQR93" s="393"/>
      <c r="NQS93" s="394"/>
      <c r="NQT93" s="395"/>
      <c r="NQU93" s="389"/>
      <c r="NQV93" s="390"/>
      <c r="NQW93" s="391"/>
      <c r="NQX93" s="392"/>
      <c r="NQY93" s="393"/>
      <c r="NQZ93" s="394"/>
      <c r="NRA93" s="395"/>
      <c r="NRB93" s="389"/>
      <c r="NRC93" s="390"/>
      <c r="NRD93" s="391"/>
      <c r="NRE93" s="392"/>
      <c r="NRF93" s="393"/>
      <c r="NRG93" s="394"/>
      <c r="NRH93" s="395"/>
      <c r="NRI93" s="389"/>
      <c r="NRJ93" s="390"/>
      <c r="NRK93" s="391"/>
      <c r="NRL93" s="392"/>
      <c r="NRM93" s="393"/>
      <c r="NRN93" s="394"/>
      <c r="NRO93" s="395"/>
      <c r="NRP93" s="389"/>
      <c r="NRQ93" s="390"/>
      <c r="NRR93" s="391"/>
      <c r="NRS93" s="392"/>
      <c r="NRT93" s="393"/>
      <c r="NRU93" s="394"/>
      <c r="NRV93" s="395"/>
      <c r="NRW93" s="389"/>
      <c r="NRX93" s="390"/>
      <c r="NRY93" s="391"/>
      <c r="NRZ93" s="392"/>
      <c r="NSA93" s="393"/>
      <c r="NSB93" s="394"/>
      <c r="NSC93" s="395"/>
      <c r="NSD93" s="389"/>
      <c r="NSE93" s="390"/>
      <c r="NSF93" s="391"/>
      <c r="NSG93" s="392"/>
      <c r="NSH93" s="393"/>
      <c r="NSI93" s="394"/>
      <c r="NSJ93" s="395"/>
      <c r="NSK93" s="389"/>
      <c r="NSL93" s="390"/>
      <c r="NSM93" s="391"/>
      <c r="NSN93" s="392"/>
      <c r="NSO93" s="393"/>
      <c r="NSP93" s="394"/>
      <c r="NSQ93" s="395"/>
      <c r="NSR93" s="389"/>
      <c r="NSS93" s="390"/>
      <c r="NST93" s="391"/>
      <c r="NSU93" s="392"/>
      <c r="NSV93" s="393"/>
      <c r="NSW93" s="394"/>
      <c r="NSX93" s="395"/>
      <c r="NSY93" s="389"/>
      <c r="NSZ93" s="390"/>
      <c r="NTA93" s="391"/>
      <c r="NTB93" s="392"/>
      <c r="NTC93" s="393"/>
      <c r="NTD93" s="394"/>
      <c r="NTE93" s="395"/>
      <c r="NTF93" s="389"/>
      <c r="NTG93" s="390"/>
      <c r="NTH93" s="391"/>
      <c r="NTI93" s="392"/>
      <c r="NTJ93" s="393"/>
      <c r="NTK93" s="394"/>
      <c r="NTL93" s="395"/>
      <c r="NTM93" s="389"/>
      <c r="NTN93" s="390"/>
      <c r="NTO93" s="391"/>
      <c r="NTP93" s="392"/>
      <c r="NTQ93" s="393"/>
      <c r="NTR93" s="394"/>
      <c r="NTS93" s="395"/>
      <c r="NTT93" s="389"/>
      <c r="NTU93" s="390"/>
      <c r="NTV93" s="391"/>
      <c r="NTW93" s="392"/>
      <c r="NTX93" s="393"/>
      <c r="NTY93" s="394"/>
      <c r="NTZ93" s="395"/>
      <c r="NUA93" s="389"/>
      <c r="NUB93" s="390"/>
      <c r="NUC93" s="391"/>
      <c r="NUD93" s="392"/>
      <c r="NUE93" s="393"/>
      <c r="NUF93" s="394"/>
      <c r="NUG93" s="395"/>
      <c r="NUH93" s="389"/>
      <c r="NUI93" s="390"/>
      <c r="NUJ93" s="391"/>
      <c r="NUK93" s="392"/>
      <c r="NUL93" s="393"/>
      <c r="NUM93" s="394"/>
      <c r="NUN93" s="395"/>
      <c r="NUO93" s="389"/>
      <c r="NUP93" s="390"/>
      <c r="NUQ93" s="391"/>
      <c r="NUR93" s="392"/>
      <c r="NUS93" s="393"/>
      <c r="NUT93" s="394"/>
      <c r="NUU93" s="395"/>
      <c r="NUV93" s="389"/>
      <c r="NUW93" s="390"/>
      <c r="NUX93" s="391"/>
      <c r="NUY93" s="392"/>
      <c r="NUZ93" s="393"/>
      <c r="NVA93" s="394"/>
      <c r="NVB93" s="395"/>
      <c r="NVC93" s="389"/>
      <c r="NVD93" s="390"/>
      <c r="NVE93" s="391"/>
      <c r="NVF93" s="392"/>
      <c r="NVG93" s="393"/>
      <c r="NVH93" s="394"/>
      <c r="NVI93" s="395"/>
      <c r="NVJ93" s="389"/>
      <c r="NVK93" s="390"/>
      <c r="NVL93" s="391"/>
      <c r="NVM93" s="392"/>
      <c r="NVN93" s="393"/>
      <c r="NVO93" s="394"/>
      <c r="NVP93" s="395"/>
      <c r="NVQ93" s="389"/>
      <c r="NVR93" s="390"/>
      <c r="NVS93" s="391"/>
      <c r="NVT93" s="392"/>
      <c r="NVU93" s="393"/>
      <c r="NVV93" s="394"/>
      <c r="NVW93" s="395"/>
      <c r="NVX93" s="389"/>
      <c r="NVY93" s="390"/>
      <c r="NVZ93" s="391"/>
      <c r="NWA93" s="392"/>
      <c r="NWB93" s="393"/>
      <c r="NWC93" s="394"/>
      <c r="NWD93" s="395"/>
      <c r="NWE93" s="389"/>
      <c r="NWF93" s="390"/>
      <c r="NWG93" s="391"/>
      <c r="NWH93" s="392"/>
      <c r="NWI93" s="393"/>
      <c r="NWJ93" s="394"/>
      <c r="NWK93" s="395"/>
      <c r="NWL93" s="389"/>
      <c r="NWM93" s="390"/>
      <c r="NWN93" s="391"/>
      <c r="NWO93" s="392"/>
      <c r="NWP93" s="393"/>
      <c r="NWQ93" s="394"/>
      <c r="NWR93" s="395"/>
      <c r="NWS93" s="389"/>
      <c r="NWT93" s="390"/>
      <c r="NWU93" s="391"/>
      <c r="NWV93" s="392"/>
      <c r="NWW93" s="393"/>
      <c r="NWX93" s="394"/>
      <c r="NWY93" s="395"/>
      <c r="NWZ93" s="389"/>
      <c r="NXA93" s="390"/>
      <c r="NXB93" s="391"/>
      <c r="NXC93" s="392"/>
      <c r="NXD93" s="393"/>
      <c r="NXE93" s="394"/>
      <c r="NXF93" s="395"/>
      <c r="NXG93" s="389"/>
      <c r="NXH93" s="390"/>
      <c r="NXI93" s="391"/>
      <c r="NXJ93" s="392"/>
      <c r="NXK93" s="393"/>
      <c r="NXL93" s="394"/>
      <c r="NXM93" s="395"/>
      <c r="NXN93" s="389"/>
      <c r="NXO93" s="390"/>
      <c r="NXP93" s="391"/>
      <c r="NXQ93" s="392"/>
      <c r="NXR93" s="393"/>
      <c r="NXS93" s="394"/>
      <c r="NXT93" s="395"/>
      <c r="NXU93" s="389"/>
      <c r="NXV93" s="390"/>
      <c r="NXW93" s="391"/>
      <c r="NXX93" s="392"/>
      <c r="NXY93" s="393"/>
      <c r="NXZ93" s="394"/>
      <c r="NYA93" s="395"/>
      <c r="NYB93" s="389"/>
      <c r="NYC93" s="390"/>
      <c r="NYD93" s="391"/>
      <c r="NYE93" s="392"/>
      <c r="NYF93" s="393"/>
      <c r="NYG93" s="394"/>
      <c r="NYH93" s="395"/>
      <c r="NYI93" s="389"/>
      <c r="NYJ93" s="390"/>
      <c r="NYK93" s="391"/>
      <c r="NYL93" s="392"/>
      <c r="NYM93" s="393"/>
      <c r="NYN93" s="394"/>
      <c r="NYO93" s="395"/>
      <c r="NYP93" s="389"/>
      <c r="NYQ93" s="390"/>
      <c r="NYR93" s="391"/>
      <c r="NYS93" s="392"/>
      <c r="NYT93" s="393"/>
      <c r="NYU93" s="394"/>
      <c r="NYV93" s="395"/>
      <c r="NYW93" s="389"/>
      <c r="NYX93" s="390"/>
      <c r="NYY93" s="391"/>
      <c r="NYZ93" s="392"/>
      <c r="NZA93" s="393"/>
      <c r="NZB93" s="394"/>
      <c r="NZC93" s="395"/>
      <c r="NZD93" s="389"/>
      <c r="NZE93" s="390"/>
      <c r="NZF93" s="391"/>
      <c r="NZG93" s="392"/>
      <c r="NZH93" s="393"/>
      <c r="NZI93" s="394"/>
      <c r="NZJ93" s="395"/>
      <c r="NZK93" s="389"/>
      <c r="NZL93" s="390"/>
      <c r="NZM93" s="391"/>
      <c r="NZN93" s="392"/>
      <c r="NZO93" s="393"/>
      <c r="NZP93" s="394"/>
      <c r="NZQ93" s="395"/>
      <c r="NZR93" s="389"/>
      <c r="NZS93" s="390"/>
      <c r="NZT93" s="391"/>
      <c r="NZU93" s="392"/>
      <c r="NZV93" s="393"/>
      <c r="NZW93" s="394"/>
      <c r="NZX93" s="395"/>
      <c r="NZY93" s="389"/>
      <c r="NZZ93" s="390"/>
      <c r="OAA93" s="391"/>
      <c r="OAB93" s="392"/>
      <c r="OAC93" s="393"/>
      <c r="OAD93" s="394"/>
      <c r="OAE93" s="395"/>
      <c r="OAF93" s="389"/>
      <c r="OAG93" s="390"/>
      <c r="OAH93" s="391"/>
      <c r="OAI93" s="392"/>
      <c r="OAJ93" s="393"/>
      <c r="OAK93" s="394"/>
      <c r="OAL93" s="395"/>
      <c r="OAM93" s="389"/>
      <c r="OAN93" s="390"/>
      <c r="OAO93" s="391"/>
      <c r="OAP93" s="392"/>
      <c r="OAQ93" s="393"/>
      <c r="OAR93" s="394"/>
      <c r="OAS93" s="395"/>
      <c r="OAT93" s="389"/>
      <c r="OAU93" s="390"/>
      <c r="OAV93" s="391"/>
      <c r="OAW93" s="392"/>
      <c r="OAX93" s="393"/>
      <c r="OAY93" s="394"/>
      <c r="OAZ93" s="395"/>
      <c r="OBA93" s="389"/>
      <c r="OBB93" s="390"/>
      <c r="OBC93" s="391"/>
      <c r="OBD93" s="392"/>
      <c r="OBE93" s="393"/>
      <c r="OBF93" s="394"/>
      <c r="OBG93" s="395"/>
      <c r="OBH93" s="389"/>
      <c r="OBI93" s="390"/>
      <c r="OBJ93" s="391"/>
      <c r="OBK93" s="392"/>
      <c r="OBL93" s="393"/>
      <c r="OBM93" s="394"/>
      <c r="OBN93" s="395"/>
      <c r="OBO93" s="389"/>
      <c r="OBP93" s="390"/>
      <c r="OBQ93" s="391"/>
      <c r="OBR93" s="392"/>
      <c r="OBS93" s="393"/>
      <c r="OBT93" s="394"/>
      <c r="OBU93" s="395"/>
      <c r="OBV93" s="389"/>
      <c r="OBW93" s="390"/>
      <c r="OBX93" s="391"/>
      <c r="OBY93" s="392"/>
      <c r="OBZ93" s="393"/>
      <c r="OCA93" s="394"/>
      <c r="OCB93" s="395"/>
      <c r="OCC93" s="389"/>
      <c r="OCD93" s="390"/>
      <c r="OCE93" s="391"/>
      <c r="OCF93" s="392"/>
      <c r="OCG93" s="393"/>
      <c r="OCH93" s="394"/>
      <c r="OCI93" s="395"/>
      <c r="OCJ93" s="389"/>
      <c r="OCK93" s="390"/>
      <c r="OCL93" s="391"/>
      <c r="OCM93" s="392"/>
      <c r="OCN93" s="393"/>
      <c r="OCO93" s="394"/>
      <c r="OCP93" s="395"/>
      <c r="OCQ93" s="389"/>
      <c r="OCR93" s="390"/>
      <c r="OCS93" s="391"/>
      <c r="OCT93" s="392"/>
      <c r="OCU93" s="393"/>
      <c r="OCV93" s="394"/>
      <c r="OCW93" s="395"/>
      <c r="OCX93" s="389"/>
      <c r="OCY93" s="390"/>
      <c r="OCZ93" s="391"/>
      <c r="ODA93" s="392"/>
      <c r="ODB93" s="393"/>
      <c r="ODC93" s="394"/>
      <c r="ODD93" s="395"/>
      <c r="ODE93" s="389"/>
      <c r="ODF93" s="390"/>
      <c r="ODG93" s="391"/>
      <c r="ODH93" s="392"/>
      <c r="ODI93" s="393"/>
      <c r="ODJ93" s="394"/>
      <c r="ODK93" s="395"/>
      <c r="ODL93" s="389"/>
      <c r="ODM93" s="390"/>
      <c r="ODN93" s="391"/>
      <c r="ODO93" s="392"/>
      <c r="ODP93" s="393"/>
      <c r="ODQ93" s="394"/>
      <c r="ODR93" s="395"/>
      <c r="ODS93" s="389"/>
      <c r="ODT93" s="390"/>
      <c r="ODU93" s="391"/>
      <c r="ODV93" s="392"/>
      <c r="ODW93" s="393"/>
      <c r="ODX93" s="394"/>
      <c r="ODY93" s="395"/>
      <c r="ODZ93" s="389"/>
      <c r="OEA93" s="390"/>
      <c r="OEB93" s="391"/>
      <c r="OEC93" s="392"/>
      <c r="OED93" s="393"/>
      <c r="OEE93" s="394"/>
      <c r="OEF93" s="395"/>
      <c r="OEG93" s="389"/>
      <c r="OEH93" s="390"/>
      <c r="OEI93" s="391"/>
      <c r="OEJ93" s="392"/>
      <c r="OEK93" s="393"/>
      <c r="OEL93" s="394"/>
      <c r="OEM93" s="395"/>
      <c r="OEN93" s="389"/>
      <c r="OEO93" s="390"/>
      <c r="OEP93" s="391"/>
      <c r="OEQ93" s="392"/>
      <c r="OER93" s="393"/>
      <c r="OES93" s="394"/>
      <c r="OET93" s="395"/>
      <c r="OEU93" s="389"/>
      <c r="OEV93" s="390"/>
      <c r="OEW93" s="391"/>
      <c r="OEX93" s="392"/>
      <c r="OEY93" s="393"/>
      <c r="OEZ93" s="394"/>
      <c r="OFA93" s="395"/>
      <c r="OFB93" s="389"/>
      <c r="OFC93" s="390"/>
      <c r="OFD93" s="391"/>
      <c r="OFE93" s="392"/>
      <c r="OFF93" s="393"/>
      <c r="OFG93" s="394"/>
      <c r="OFH93" s="395"/>
      <c r="OFI93" s="389"/>
      <c r="OFJ93" s="390"/>
      <c r="OFK93" s="391"/>
      <c r="OFL93" s="392"/>
      <c r="OFM93" s="393"/>
      <c r="OFN93" s="394"/>
      <c r="OFO93" s="395"/>
      <c r="OFP93" s="389"/>
      <c r="OFQ93" s="390"/>
      <c r="OFR93" s="391"/>
      <c r="OFS93" s="392"/>
      <c r="OFT93" s="393"/>
      <c r="OFU93" s="394"/>
      <c r="OFV93" s="395"/>
      <c r="OFW93" s="389"/>
      <c r="OFX93" s="390"/>
      <c r="OFY93" s="391"/>
      <c r="OFZ93" s="392"/>
      <c r="OGA93" s="393"/>
      <c r="OGB93" s="394"/>
      <c r="OGC93" s="395"/>
      <c r="OGD93" s="389"/>
      <c r="OGE93" s="390"/>
      <c r="OGF93" s="391"/>
      <c r="OGG93" s="392"/>
      <c r="OGH93" s="393"/>
      <c r="OGI93" s="394"/>
      <c r="OGJ93" s="395"/>
      <c r="OGK93" s="389"/>
      <c r="OGL93" s="390"/>
      <c r="OGM93" s="391"/>
      <c r="OGN93" s="392"/>
      <c r="OGO93" s="393"/>
      <c r="OGP93" s="394"/>
      <c r="OGQ93" s="395"/>
      <c r="OGR93" s="389"/>
      <c r="OGS93" s="390"/>
      <c r="OGT93" s="391"/>
      <c r="OGU93" s="392"/>
      <c r="OGV93" s="393"/>
      <c r="OGW93" s="394"/>
      <c r="OGX93" s="395"/>
      <c r="OGY93" s="389"/>
      <c r="OGZ93" s="390"/>
      <c r="OHA93" s="391"/>
      <c r="OHB93" s="392"/>
      <c r="OHC93" s="393"/>
      <c r="OHD93" s="394"/>
      <c r="OHE93" s="395"/>
      <c r="OHF93" s="389"/>
      <c r="OHG93" s="390"/>
      <c r="OHH93" s="391"/>
      <c r="OHI93" s="392"/>
      <c r="OHJ93" s="393"/>
      <c r="OHK93" s="394"/>
      <c r="OHL93" s="395"/>
      <c r="OHM93" s="389"/>
      <c r="OHN93" s="390"/>
      <c r="OHO93" s="391"/>
      <c r="OHP93" s="392"/>
      <c r="OHQ93" s="393"/>
      <c r="OHR93" s="394"/>
      <c r="OHS93" s="395"/>
      <c r="OHT93" s="389"/>
      <c r="OHU93" s="390"/>
      <c r="OHV93" s="391"/>
      <c r="OHW93" s="392"/>
      <c r="OHX93" s="393"/>
      <c r="OHY93" s="394"/>
      <c r="OHZ93" s="395"/>
      <c r="OIA93" s="389"/>
      <c r="OIB93" s="390"/>
      <c r="OIC93" s="391"/>
      <c r="OID93" s="392"/>
      <c r="OIE93" s="393"/>
      <c r="OIF93" s="394"/>
      <c r="OIG93" s="395"/>
      <c r="OIH93" s="389"/>
      <c r="OII93" s="390"/>
      <c r="OIJ93" s="391"/>
      <c r="OIK93" s="392"/>
      <c r="OIL93" s="393"/>
      <c r="OIM93" s="394"/>
      <c r="OIN93" s="395"/>
      <c r="OIO93" s="389"/>
      <c r="OIP93" s="390"/>
      <c r="OIQ93" s="391"/>
      <c r="OIR93" s="392"/>
      <c r="OIS93" s="393"/>
      <c r="OIT93" s="394"/>
      <c r="OIU93" s="395"/>
      <c r="OIV93" s="389"/>
      <c r="OIW93" s="390"/>
      <c r="OIX93" s="391"/>
      <c r="OIY93" s="392"/>
      <c r="OIZ93" s="393"/>
      <c r="OJA93" s="394"/>
      <c r="OJB93" s="395"/>
      <c r="OJC93" s="389"/>
      <c r="OJD93" s="390"/>
      <c r="OJE93" s="391"/>
      <c r="OJF93" s="392"/>
      <c r="OJG93" s="393"/>
      <c r="OJH93" s="394"/>
      <c r="OJI93" s="395"/>
      <c r="OJJ93" s="389"/>
      <c r="OJK93" s="390"/>
      <c r="OJL93" s="391"/>
      <c r="OJM93" s="392"/>
      <c r="OJN93" s="393"/>
      <c r="OJO93" s="394"/>
      <c r="OJP93" s="395"/>
      <c r="OJQ93" s="389"/>
      <c r="OJR93" s="390"/>
      <c r="OJS93" s="391"/>
      <c r="OJT93" s="392"/>
      <c r="OJU93" s="393"/>
      <c r="OJV93" s="394"/>
      <c r="OJW93" s="395"/>
      <c r="OJX93" s="389"/>
      <c r="OJY93" s="390"/>
      <c r="OJZ93" s="391"/>
      <c r="OKA93" s="392"/>
      <c r="OKB93" s="393"/>
      <c r="OKC93" s="394"/>
      <c r="OKD93" s="395"/>
      <c r="OKE93" s="389"/>
      <c r="OKF93" s="390"/>
      <c r="OKG93" s="391"/>
      <c r="OKH93" s="392"/>
      <c r="OKI93" s="393"/>
      <c r="OKJ93" s="394"/>
      <c r="OKK93" s="395"/>
      <c r="OKL93" s="389"/>
      <c r="OKM93" s="390"/>
      <c r="OKN93" s="391"/>
      <c r="OKO93" s="392"/>
      <c r="OKP93" s="393"/>
      <c r="OKQ93" s="394"/>
      <c r="OKR93" s="395"/>
      <c r="OKS93" s="389"/>
      <c r="OKT93" s="390"/>
      <c r="OKU93" s="391"/>
      <c r="OKV93" s="392"/>
      <c r="OKW93" s="393"/>
      <c r="OKX93" s="394"/>
      <c r="OKY93" s="395"/>
      <c r="OKZ93" s="389"/>
      <c r="OLA93" s="390"/>
      <c r="OLB93" s="391"/>
      <c r="OLC93" s="392"/>
      <c r="OLD93" s="393"/>
      <c r="OLE93" s="394"/>
      <c r="OLF93" s="395"/>
      <c r="OLG93" s="389"/>
      <c r="OLH93" s="390"/>
      <c r="OLI93" s="391"/>
      <c r="OLJ93" s="392"/>
      <c r="OLK93" s="393"/>
      <c r="OLL93" s="394"/>
      <c r="OLM93" s="395"/>
      <c r="OLN93" s="389"/>
      <c r="OLO93" s="390"/>
      <c r="OLP93" s="391"/>
      <c r="OLQ93" s="392"/>
      <c r="OLR93" s="393"/>
      <c r="OLS93" s="394"/>
      <c r="OLT93" s="395"/>
      <c r="OLU93" s="389"/>
      <c r="OLV93" s="390"/>
      <c r="OLW93" s="391"/>
      <c r="OLX93" s="392"/>
      <c r="OLY93" s="393"/>
      <c r="OLZ93" s="394"/>
      <c r="OMA93" s="395"/>
      <c r="OMB93" s="389"/>
      <c r="OMC93" s="390"/>
      <c r="OMD93" s="391"/>
      <c r="OME93" s="392"/>
      <c r="OMF93" s="393"/>
      <c r="OMG93" s="394"/>
      <c r="OMH93" s="395"/>
      <c r="OMI93" s="389"/>
      <c r="OMJ93" s="390"/>
      <c r="OMK93" s="391"/>
      <c r="OML93" s="392"/>
      <c r="OMM93" s="393"/>
      <c r="OMN93" s="394"/>
      <c r="OMO93" s="395"/>
      <c r="OMP93" s="389"/>
      <c r="OMQ93" s="390"/>
      <c r="OMR93" s="391"/>
      <c r="OMS93" s="392"/>
      <c r="OMT93" s="393"/>
      <c r="OMU93" s="394"/>
      <c r="OMV93" s="395"/>
      <c r="OMW93" s="389"/>
      <c r="OMX93" s="390"/>
      <c r="OMY93" s="391"/>
      <c r="OMZ93" s="392"/>
      <c r="ONA93" s="393"/>
      <c r="ONB93" s="394"/>
      <c r="ONC93" s="395"/>
      <c r="OND93" s="389"/>
      <c r="ONE93" s="390"/>
      <c r="ONF93" s="391"/>
      <c r="ONG93" s="392"/>
      <c r="ONH93" s="393"/>
      <c r="ONI93" s="394"/>
      <c r="ONJ93" s="395"/>
      <c r="ONK93" s="389"/>
      <c r="ONL93" s="390"/>
      <c r="ONM93" s="391"/>
      <c r="ONN93" s="392"/>
      <c r="ONO93" s="393"/>
      <c r="ONP93" s="394"/>
      <c r="ONQ93" s="395"/>
      <c r="ONR93" s="389"/>
      <c r="ONS93" s="390"/>
      <c r="ONT93" s="391"/>
      <c r="ONU93" s="392"/>
      <c r="ONV93" s="393"/>
      <c r="ONW93" s="394"/>
      <c r="ONX93" s="395"/>
      <c r="ONY93" s="389"/>
      <c r="ONZ93" s="390"/>
      <c r="OOA93" s="391"/>
      <c r="OOB93" s="392"/>
      <c r="OOC93" s="393"/>
      <c r="OOD93" s="394"/>
      <c r="OOE93" s="395"/>
      <c r="OOF93" s="389"/>
      <c r="OOG93" s="390"/>
      <c r="OOH93" s="391"/>
      <c r="OOI93" s="392"/>
      <c r="OOJ93" s="393"/>
      <c r="OOK93" s="394"/>
      <c r="OOL93" s="395"/>
      <c r="OOM93" s="389"/>
      <c r="OON93" s="390"/>
      <c r="OOO93" s="391"/>
      <c r="OOP93" s="392"/>
      <c r="OOQ93" s="393"/>
      <c r="OOR93" s="394"/>
      <c r="OOS93" s="395"/>
      <c r="OOT93" s="389"/>
      <c r="OOU93" s="390"/>
      <c r="OOV93" s="391"/>
      <c r="OOW93" s="392"/>
      <c r="OOX93" s="393"/>
      <c r="OOY93" s="394"/>
      <c r="OOZ93" s="395"/>
      <c r="OPA93" s="389"/>
      <c r="OPB93" s="390"/>
      <c r="OPC93" s="391"/>
      <c r="OPD93" s="392"/>
      <c r="OPE93" s="393"/>
      <c r="OPF93" s="394"/>
      <c r="OPG93" s="395"/>
      <c r="OPH93" s="389"/>
      <c r="OPI93" s="390"/>
      <c r="OPJ93" s="391"/>
      <c r="OPK93" s="392"/>
      <c r="OPL93" s="393"/>
      <c r="OPM93" s="394"/>
      <c r="OPN93" s="395"/>
      <c r="OPO93" s="389"/>
      <c r="OPP93" s="390"/>
      <c r="OPQ93" s="391"/>
      <c r="OPR93" s="392"/>
      <c r="OPS93" s="393"/>
      <c r="OPT93" s="394"/>
      <c r="OPU93" s="395"/>
      <c r="OPV93" s="389"/>
      <c r="OPW93" s="390"/>
      <c r="OPX93" s="391"/>
      <c r="OPY93" s="392"/>
      <c r="OPZ93" s="393"/>
      <c r="OQA93" s="394"/>
      <c r="OQB93" s="395"/>
      <c r="OQC93" s="389"/>
      <c r="OQD93" s="390"/>
      <c r="OQE93" s="391"/>
      <c r="OQF93" s="392"/>
      <c r="OQG93" s="393"/>
      <c r="OQH93" s="394"/>
      <c r="OQI93" s="395"/>
      <c r="OQJ93" s="389"/>
      <c r="OQK93" s="390"/>
      <c r="OQL93" s="391"/>
      <c r="OQM93" s="392"/>
      <c r="OQN93" s="393"/>
      <c r="OQO93" s="394"/>
      <c r="OQP93" s="395"/>
      <c r="OQQ93" s="389"/>
      <c r="OQR93" s="390"/>
      <c r="OQS93" s="391"/>
      <c r="OQT93" s="392"/>
      <c r="OQU93" s="393"/>
      <c r="OQV93" s="394"/>
      <c r="OQW93" s="395"/>
      <c r="OQX93" s="389"/>
      <c r="OQY93" s="390"/>
      <c r="OQZ93" s="391"/>
      <c r="ORA93" s="392"/>
      <c r="ORB93" s="393"/>
      <c r="ORC93" s="394"/>
      <c r="ORD93" s="395"/>
      <c r="ORE93" s="389"/>
      <c r="ORF93" s="390"/>
      <c r="ORG93" s="391"/>
      <c r="ORH93" s="392"/>
      <c r="ORI93" s="393"/>
      <c r="ORJ93" s="394"/>
      <c r="ORK93" s="395"/>
      <c r="ORL93" s="389"/>
      <c r="ORM93" s="390"/>
      <c r="ORN93" s="391"/>
      <c r="ORO93" s="392"/>
      <c r="ORP93" s="393"/>
      <c r="ORQ93" s="394"/>
      <c r="ORR93" s="395"/>
      <c r="ORS93" s="389"/>
      <c r="ORT93" s="390"/>
      <c r="ORU93" s="391"/>
      <c r="ORV93" s="392"/>
      <c r="ORW93" s="393"/>
      <c r="ORX93" s="394"/>
      <c r="ORY93" s="395"/>
      <c r="ORZ93" s="389"/>
      <c r="OSA93" s="390"/>
      <c r="OSB93" s="391"/>
      <c r="OSC93" s="392"/>
      <c r="OSD93" s="393"/>
      <c r="OSE93" s="394"/>
      <c r="OSF93" s="395"/>
      <c r="OSG93" s="389"/>
      <c r="OSH93" s="390"/>
      <c r="OSI93" s="391"/>
      <c r="OSJ93" s="392"/>
      <c r="OSK93" s="393"/>
      <c r="OSL93" s="394"/>
      <c r="OSM93" s="395"/>
      <c r="OSN93" s="389"/>
      <c r="OSO93" s="390"/>
      <c r="OSP93" s="391"/>
      <c r="OSQ93" s="392"/>
      <c r="OSR93" s="393"/>
      <c r="OSS93" s="394"/>
      <c r="OST93" s="395"/>
      <c r="OSU93" s="389"/>
      <c r="OSV93" s="390"/>
      <c r="OSW93" s="391"/>
      <c r="OSX93" s="392"/>
      <c r="OSY93" s="393"/>
      <c r="OSZ93" s="394"/>
      <c r="OTA93" s="395"/>
      <c r="OTB93" s="389"/>
      <c r="OTC93" s="390"/>
      <c r="OTD93" s="391"/>
      <c r="OTE93" s="392"/>
      <c r="OTF93" s="393"/>
      <c r="OTG93" s="394"/>
      <c r="OTH93" s="395"/>
      <c r="OTI93" s="389"/>
      <c r="OTJ93" s="390"/>
      <c r="OTK93" s="391"/>
      <c r="OTL93" s="392"/>
      <c r="OTM93" s="393"/>
      <c r="OTN93" s="394"/>
      <c r="OTO93" s="395"/>
      <c r="OTP93" s="389"/>
      <c r="OTQ93" s="390"/>
      <c r="OTR93" s="391"/>
      <c r="OTS93" s="392"/>
      <c r="OTT93" s="393"/>
      <c r="OTU93" s="394"/>
      <c r="OTV93" s="395"/>
      <c r="OTW93" s="389"/>
      <c r="OTX93" s="390"/>
      <c r="OTY93" s="391"/>
      <c r="OTZ93" s="392"/>
      <c r="OUA93" s="393"/>
      <c r="OUB93" s="394"/>
      <c r="OUC93" s="395"/>
      <c r="OUD93" s="389"/>
      <c r="OUE93" s="390"/>
      <c r="OUF93" s="391"/>
      <c r="OUG93" s="392"/>
      <c r="OUH93" s="393"/>
      <c r="OUI93" s="394"/>
      <c r="OUJ93" s="395"/>
      <c r="OUK93" s="389"/>
      <c r="OUL93" s="390"/>
      <c r="OUM93" s="391"/>
      <c r="OUN93" s="392"/>
      <c r="OUO93" s="393"/>
      <c r="OUP93" s="394"/>
      <c r="OUQ93" s="395"/>
      <c r="OUR93" s="389"/>
      <c r="OUS93" s="390"/>
      <c r="OUT93" s="391"/>
      <c r="OUU93" s="392"/>
      <c r="OUV93" s="393"/>
      <c r="OUW93" s="394"/>
      <c r="OUX93" s="395"/>
      <c r="OUY93" s="389"/>
      <c r="OUZ93" s="390"/>
      <c r="OVA93" s="391"/>
      <c r="OVB93" s="392"/>
      <c r="OVC93" s="393"/>
      <c r="OVD93" s="394"/>
      <c r="OVE93" s="395"/>
      <c r="OVF93" s="389"/>
      <c r="OVG93" s="390"/>
      <c r="OVH93" s="391"/>
      <c r="OVI93" s="392"/>
      <c r="OVJ93" s="393"/>
      <c r="OVK93" s="394"/>
      <c r="OVL93" s="395"/>
      <c r="OVM93" s="389"/>
      <c r="OVN93" s="390"/>
      <c r="OVO93" s="391"/>
      <c r="OVP93" s="392"/>
      <c r="OVQ93" s="393"/>
      <c r="OVR93" s="394"/>
      <c r="OVS93" s="395"/>
      <c r="OVT93" s="389"/>
      <c r="OVU93" s="390"/>
      <c r="OVV93" s="391"/>
      <c r="OVW93" s="392"/>
      <c r="OVX93" s="393"/>
      <c r="OVY93" s="394"/>
      <c r="OVZ93" s="395"/>
      <c r="OWA93" s="389"/>
      <c r="OWB93" s="390"/>
      <c r="OWC93" s="391"/>
      <c r="OWD93" s="392"/>
      <c r="OWE93" s="393"/>
      <c r="OWF93" s="394"/>
      <c r="OWG93" s="395"/>
      <c r="OWH93" s="389"/>
      <c r="OWI93" s="390"/>
      <c r="OWJ93" s="391"/>
      <c r="OWK93" s="392"/>
      <c r="OWL93" s="393"/>
      <c r="OWM93" s="394"/>
      <c r="OWN93" s="395"/>
      <c r="OWO93" s="389"/>
      <c r="OWP93" s="390"/>
      <c r="OWQ93" s="391"/>
      <c r="OWR93" s="392"/>
      <c r="OWS93" s="393"/>
      <c r="OWT93" s="394"/>
      <c r="OWU93" s="395"/>
      <c r="OWV93" s="389"/>
      <c r="OWW93" s="390"/>
      <c r="OWX93" s="391"/>
      <c r="OWY93" s="392"/>
      <c r="OWZ93" s="393"/>
      <c r="OXA93" s="394"/>
      <c r="OXB93" s="395"/>
      <c r="OXC93" s="389"/>
      <c r="OXD93" s="390"/>
      <c r="OXE93" s="391"/>
      <c r="OXF93" s="392"/>
      <c r="OXG93" s="393"/>
      <c r="OXH93" s="394"/>
      <c r="OXI93" s="395"/>
      <c r="OXJ93" s="389"/>
      <c r="OXK93" s="390"/>
      <c r="OXL93" s="391"/>
      <c r="OXM93" s="392"/>
      <c r="OXN93" s="393"/>
      <c r="OXO93" s="394"/>
      <c r="OXP93" s="395"/>
      <c r="OXQ93" s="389"/>
      <c r="OXR93" s="390"/>
      <c r="OXS93" s="391"/>
      <c r="OXT93" s="392"/>
      <c r="OXU93" s="393"/>
      <c r="OXV93" s="394"/>
      <c r="OXW93" s="395"/>
      <c r="OXX93" s="389"/>
      <c r="OXY93" s="390"/>
      <c r="OXZ93" s="391"/>
      <c r="OYA93" s="392"/>
      <c r="OYB93" s="393"/>
      <c r="OYC93" s="394"/>
      <c r="OYD93" s="395"/>
      <c r="OYE93" s="389"/>
      <c r="OYF93" s="390"/>
      <c r="OYG93" s="391"/>
      <c r="OYH93" s="392"/>
      <c r="OYI93" s="393"/>
      <c r="OYJ93" s="394"/>
      <c r="OYK93" s="395"/>
      <c r="OYL93" s="389"/>
      <c r="OYM93" s="390"/>
      <c r="OYN93" s="391"/>
      <c r="OYO93" s="392"/>
      <c r="OYP93" s="393"/>
      <c r="OYQ93" s="394"/>
      <c r="OYR93" s="395"/>
      <c r="OYS93" s="389"/>
      <c r="OYT93" s="390"/>
      <c r="OYU93" s="391"/>
      <c r="OYV93" s="392"/>
      <c r="OYW93" s="393"/>
      <c r="OYX93" s="394"/>
      <c r="OYY93" s="395"/>
      <c r="OYZ93" s="389"/>
      <c r="OZA93" s="390"/>
      <c r="OZB93" s="391"/>
      <c r="OZC93" s="392"/>
      <c r="OZD93" s="393"/>
      <c r="OZE93" s="394"/>
      <c r="OZF93" s="395"/>
      <c r="OZG93" s="389"/>
      <c r="OZH93" s="390"/>
      <c r="OZI93" s="391"/>
      <c r="OZJ93" s="392"/>
      <c r="OZK93" s="393"/>
      <c r="OZL93" s="394"/>
      <c r="OZM93" s="395"/>
      <c r="OZN93" s="389"/>
      <c r="OZO93" s="390"/>
      <c r="OZP93" s="391"/>
      <c r="OZQ93" s="392"/>
      <c r="OZR93" s="393"/>
      <c r="OZS93" s="394"/>
      <c r="OZT93" s="395"/>
      <c r="OZU93" s="389"/>
      <c r="OZV93" s="390"/>
      <c r="OZW93" s="391"/>
      <c r="OZX93" s="392"/>
      <c r="OZY93" s="393"/>
      <c r="OZZ93" s="394"/>
      <c r="PAA93" s="395"/>
      <c r="PAB93" s="389"/>
      <c r="PAC93" s="390"/>
      <c r="PAD93" s="391"/>
      <c r="PAE93" s="392"/>
      <c r="PAF93" s="393"/>
      <c r="PAG93" s="394"/>
      <c r="PAH93" s="395"/>
      <c r="PAI93" s="389"/>
      <c r="PAJ93" s="390"/>
      <c r="PAK93" s="391"/>
      <c r="PAL93" s="392"/>
      <c r="PAM93" s="393"/>
      <c r="PAN93" s="394"/>
      <c r="PAO93" s="395"/>
      <c r="PAP93" s="389"/>
      <c r="PAQ93" s="390"/>
      <c r="PAR93" s="391"/>
      <c r="PAS93" s="392"/>
      <c r="PAT93" s="393"/>
      <c r="PAU93" s="394"/>
      <c r="PAV93" s="395"/>
      <c r="PAW93" s="389"/>
      <c r="PAX93" s="390"/>
      <c r="PAY93" s="391"/>
      <c r="PAZ93" s="392"/>
      <c r="PBA93" s="393"/>
      <c r="PBB93" s="394"/>
      <c r="PBC93" s="395"/>
      <c r="PBD93" s="389"/>
      <c r="PBE93" s="390"/>
      <c r="PBF93" s="391"/>
      <c r="PBG93" s="392"/>
      <c r="PBH93" s="393"/>
      <c r="PBI93" s="394"/>
      <c r="PBJ93" s="395"/>
      <c r="PBK93" s="389"/>
      <c r="PBL93" s="390"/>
      <c r="PBM93" s="391"/>
      <c r="PBN93" s="392"/>
      <c r="PBO93" s="393"/>
      <c r="PBP93" s="394"/>
      <c r="PBQ93" s="395"/>
      <c r="PBR93" s="389"/>
      <c r="PBS93" s="390"/>
      <c r="PBT93" s="391"/>
      <c r="PBU93" s="392"/>
      <c r="PBV93" s="393"/>
      <c r="PBW93" s="394"/>
      <c r="PBX93" s="395"/>
      <c r="PBY93" s="389"/>
      <c r="PBZ93" s="390"/>
      <c r="PCA93" s="391"/>
      <c r="PCB93" s="392"/>
      <c r="PCC93" s="393"/>
      <c r="PCD93" s="394"/>
      <c r="PCE93" s="395"/>
      <c r="PCF93" s="389"/>
      <c r="PCG93" s="390"/>
      <c r="PCH93" s="391"/>
      <c r="PCI93" s="392"/>
      <c r="PCJ93" s="393"/>
      <c r="PCK93" s="394"/>
      <c r="PCL93" s="395"/>
      <c r="PCM93" s="389"/>
      <c r="PCN93" s="390"/>
      <c r="PCO93" s="391"/>
      <c r="PCP93" s="392"/>
      <c r="PCQ93" s="393"/>
      <c r="PCR93" s="394"/>
      <c r="PCS93" s="395"/>
      <c r="PCT93" s="389"/>
      <c r="PCU93" s="390"/>
      <c r="PCV93" s="391"/>
      <c r="PCW93" s="392"/>
      <c r="PCX93" s="393"/>
      <c r="PCY93" s="394"/>
      <c r="PCZ93" s="395"/>
      <c r="PDA93" s="389"/>
      <c r="PDB93" s="390"/>
      <c r="PDC93" s="391"/>
      <c r="PDD93" s="392"/>
      <c r="PDE93" s="393"/>
      <c r="PDF93" s="394"/>
      <c r="PDG93" s="395"/>
      <c r="PDH93" s="389"/>
      <c r="PDI93" s="390"/>
      <c r="PDJ93" s="391"/>
      <c r="PDK93" s="392"/>
      <c r="PDL93" s="393"/>
      <c r="PDM93" s="394"/>
      <c r="PDN93" s="395"/>
      <c r="PDO93" s="389"/>
      <c r="PDP93" s="390"/>
      <c r="PDQ93" s="391"/>
      <c r="PDR93" s="392"/>
      <c r="PDS93" s="393"/>
      <c r="PDT93" s="394"/>
      <c r="PDU93" s="395"/>
      <c r="PDV93" s="389"/>
      <c r="PDW93" s="390"/>
      <c r="PDX93" s="391"/>
      <c r="PDY93" s="392"/>
      <c r="PDZ93" s="393"/>
      <c r="PEA93" s="394"/>
      <c r="PEB93" s="395"/>
      <c r="PEC93" s="389"/>
      <c r="PED93" s="390"/>
      <c r="PEE93" s="391"/>
      <c r="PEF93" s="392"/>
      <c r="PEG93" s="393"/>
      <c r="PEH93" s="394"/>
      <c r="PEI93" s="395"/>
      <c r="PEJ93" s="389"/>
      <c r="PEK93" s="390"/>
      <c r="PEL93" s="391"/>
      <c r="PEM93" s="392"/>
      <c r="PEN93" s="393"/>
      <c r="PEO93" s="394"/>
      <c r="PEP93" s="395"/>
      <c r="PEQ93" s="389"/>
      <c r="PER93" s="390"/>
      <c r="PES93" s="391"/>
      <c r="PET93" s="392"/>
      <c r="PEU93" s="393"/>
      <c r="PEV93" s="394"/>
      <c r="PEW93" s="395"/>
      <c r="PEX93" s="389"/>
      <c r="PEY93" s="390"/>
      <c r="PEZ93" s="391"/>
      <c r="PFA93" s="392"/>
      <c r="PFB93" s="393"/>
      <c r="PFC93" s="394"/>
      <c r="PFD93" s="395"/>
      <c r="PFE93" s="389"/>
      <c r="PFF93" s="390"/>
      <c r="PFG93" s="391"/>
      <c r="PFH93" s="392"/>
      <c r="PFI93" s="393"/>
      <c r="PFJ93" s="394"/>
      <c r="PFK93" s="395"/>
      <c r="PFL93" s="389"/>
      <c r="PFM93" s="390"/>
      <c r="PFN93" s="391"/>
      <c r="PFO93" s="392"/>
      <c r="PFP93" s="393"/>
      <c r="PFQ93" s="394"/>
      <c r="PFR93" s="395"/>
      <c r="PFS93" s="389"/>
      <c r="PFT93" s="390"/>
      <c r="PFU93" s="391"/>
      <c r="PFV93" s="392"/>
      <c r="PFW93" s="393"/>
      <c r="PFX93" s="394"/>
      <c r="PFY93" s="395"/>
      <c r="PFZ93" s="389"/>
      <c r="PGA93" s="390"/>
      <c r="PGB93" s="391"/>
      <c r="PGC93" s="392"/>
      <c r="PGD93" s="393"/>
      <c r="PGE93" s="394"/>
      <c r="PGF93" s="395"/>
      <c r="PGG93" s="389"/>
      <c r="PGH93" s="390"/>
      <c r="PGI93" s="391"/>
      <c r="PGJ93" s="392"/>
      <c r="PGK93" s="393"/>
      <c r="PGL93" s="394"/>
      <c r="PGM93" s="395"/>
      <c r="PGN93" s="389"/>
      <c r="PGO93" s="390"/>
      <c r="PGP93" s="391"/>
      <c r="PGQ93" s="392"/>
      <c r="PGR93" s="393"/>
      <c r="PGS93" s="394"/>
      <c r="PGT93" s="395"/>
      <c r="PGU93" s="389"/>
      <c r="PGV93" s="390"/>
      <c r="PGW93" s="391"/>
      <c r="PGX93" s="392"/>
      <c r="PGY93" s="393"/>
      <c r="PGZ93" s="394"/>
      <c r="PHA93" s="395"/>
      <c r="PHB93" s="389"/>
      <c r="PHC93" s="390"/>
      <c r="PHD93" s="391"/>
      <c r="PHE93" s="392"/>
      <c r="PHF93" s="393"/>
      <c r="PHG93" s="394"/>
      <c r="PHH93" s="395"/>
      <c r="PHI93" s="389"/>
      <c r="PHJ93" s="390"/>
      <c r="PHK93" s="391"/>
      <c r="PHL93" s="392"/>
      <c r="PHM93" s="393"/>
      <c r="PHN93" s="394"/>
      <c r="PHO93" s="395"/>
      <c r="PHP93" s="389"/>
      <c r="PHQ93" s="390"/>
      <c r="PHR93" s="391"/>
      <c r="PHS93" s="392"/>
      <c r="PHT93" s="393"/>
      <c r="PHU93" s="394"/>
      <c r="PHV93" s="395"/>
      <c r="PHW93" s="389"/>
      <c r="PHX93" s="390"/>
      <c r="PHY93" s="391"/>
      <c r="PHZ93" s="392"/>
      <c r="PIA93" s="393"/>
      <c r="PIB93" s="394"/>
      <c r="PIC93" s="395"/>
      <c r="PID93" s="389"/>
      <c r="PIE93" s="390"/>
      <c r="PIF93" s="391"/>
      <c r="PIG93" s="392"/>
      <c r="PIH93" s="393"/>
      <c r="PII93" s="394"/>
      <c r="PIJ93" s="395"/>
      <c r="PIK93" s="389"/>
      <c r="PIL93" s="390"/>
      <c r="PIM93" s="391"/>
      <c r="PIN93" s="392"/>
      <c r="PIO93" s="393"/>
      <c r="PIP93" s="394"/>
      <c r="PIQ93" s="395"/>
      <c r="PIR93" s="389"/>
      <c r="PIS93" s="390"/>
      <c r="PIT93" s="391"/>
      <c r="PIU93" s="392"/>
      <c r="PIV93" s="393"/>
      <c r="PIW93" s="394"/>
      <c r="PIX93" s="395"/>
      <c r="PIY93" s="389"/>
      <c r="PIZ93" s="390"/>
      <c r="PJA93" s="391"/>
      <c r="PJB93" s="392"/>
      <c r="PJC93" s="393"/>
      <c r="PJD93" s="394"/>
      <c r="PJE93" s="395"/>
      <c r="PJF93" s="389"/>
      <c r="PJG93" s="390"/>
      <c r="PJH93" s="391"/>
      <c r="PJI93" s="392"/>
      <c r="PJJ93" s="393"/>
      <c r="PJK93" s="394"/>
      <c r="PJL93" s="395"/>
      <c r="PJM93" s="389"/>
      <c r="PJN93" s="390"/>
      <c r="PJO93" s="391"/>
      <c r="PJP93" s="392"/>
      <c r="PJQ93" s="393"/>
      <c r="PJR93" s="394"/>
      <c r="PJS93" s="395"/>
      <c r="PJT93" s="389"/>
      <c r="PJU93" s="390"/>
      <c r="PJV93" s="391"/>
      <c r="PJW93" s="392"/>
      <c r="PJX93" s="393"/>
      <c r="PJY93" s="394"/>
      <c r="PJZ93" s="395"/>
      <c r="PKA93" s="389"/>
      <c r="PKB93" s="390"/>
      <c r="PKC93" s="391"/>
      <c r="PKD93" s="392"/>
      <c r="PKE93" s="393"/>
      <c r="PKF93" s="394"/>
      <c r="PKG93" s="395"/>
      <c r="PKH93" s="389"/>
      <c r="PKI93" s="390"/>
      <c r="PKJ93" s="391"/>
      <c r="PKK93" s="392"/>
      <c r="PKL93" s="393"/>
      <c r="PKM93" s="394"/>
      <c r="PKN93" s="395"/>
      <c r="PKO93" s="389"/>
      <c r="PKP93" s="390"/>
      <c r="PKQ93" s="391"/>
      <c r="PKR93" s="392"/>
      <c r="PKS93" s="393"/>
      <c r="PKT93" s="394"/>
      <c r="PKU93" s="395"/>
      <c r="PKV93" s="389"/>
      <c r="PKW93" s="390"/>
      <c r="PKX93" s="391"/>
      <c r="PKY93" s="392"/>
      <c r="PKZ93" s="393"/>
      <c r="PLA93" s="394"/>
      <c r="PLB93" s="395"/>
      <c r="PLC93" s="389"/>
      <c r="PLD93" s="390"/>
      <c r="PLE93" s="391"/>
      <c r="PLF93" s="392"/>
      <c r="PLG93" s="393"/>
      <c r="PLH93" s="394"/>
      <c r="PLI93" s="395"/>
      <c r="PLJ93" s="389"/>
      <c r="PLK93" s="390"/>
      <c r="PLL93" s="391"/>
      <c r="PLM93" s="392"/>
      <c r="PLN93" s="393"/>
      <c r="PLO93" s="394"/>
      <c r="PLP93" s="395"/>
      <c r="PLQ93" s="389"/>
      <c r="PLR93" s="390"/>
      <c r="PLS93" s="391"/>
      <c r="PLT93" s="392"/>
      <c r="PLU93" s="393"/>
      <c r="PLV93" s="394"/>
      <c r="PLW93" s="395"/>
      <c r="PLX93" s="389"/>
      <c r="PLY93" s="390"/>
      <c r="PLZ93" s="391"/>
      <c r="PMA93" s="392"/>
      <c r="PMB93" s="393"/>
      <c r="PMC93" s="394"/>
      <c r="PMD93" s="395"/>
      <c r="PME93" s="389"/>
      <c r="PMF93" s="390"/>
      <c r="PMG93" s="391"/>
      <c r="PMH93" s="392"/>
      <c r="PMI93" s="393"/>
      <c r="PMJ93" s="394"/>
      <c r="PMK93" s="395"/>
      <c r="PML93" s="389"/>
      <c r="PMM93" s="390"/>
      <c r="PMN93" s="391"/>
      <c r="PMO93" s="392"/>
      <c r="PMP93" s="393"/>
      <c r="PMQ93" s="394"/>
      <c r="PMR93" s="395"/>
      <c r="PMS93" s="389"/>
      <c r="PMT93" s="390"/>
      <c r="PMU93" s="391"/>
      <c r="PMV93" s="392"/>
      <c r="PMW93" s="393"/>
      <c r="PMX93" s="394"/>
      <c r="PMY93" s="395"/>
      <c r="PMZ93" s="389"/>
      <c r="PNA93" s="390"/>
      <c r="PNB93" s="391"/>
      <c r="PNC93" s="392"/>
      <c r="PND93" s="393"/>
      <c r="PNE93" s="394"/>
      <c r="PNF93" s="395"/>
      <c r="PNG93" s="389"/>
      <c r="PNH93" s="390"/>
      <c r="PNI93" s="391"/>
      <c r="PNJ93" s="392"/>
      <c r="PNK93" s="393"/>
      <c r="PNL93" s="394"/>
      <c r="PNM93" s="395"/>
      <c r="PNN93" s="389"/>
      <c r="PNO93" s="390"/>
      <c r="PNP93" s="391"/>
      <c r="PNQ93" s="392"/>
      <c r="PNR93" s="393"/>
      <c r="PNS93" s="394"/>
      <c r="PNT93" s="395"/>
      <c r="PNU93" s="389"/>
      <c r="PNV93" s="390"/>
      <c r="PNW93" s="391"/>
      <c r="PNX93" s="392"/>
      <c r="PNY93" s="393"/>
      <c r="PNZ93" s="394"/>
      <c r="POA93" s="395"/>
      <c r="POB93" s="389"/>
      <c r="POC93" s="390"/>
      <c r="POD93" s="391"/>
      <c r="POE93" s="392"/>
      <c r="POF93" s="393"/>
      <c r="POG93" s="394"/>
      <c r="POH93" s="395"/>
      <c r="POI93" s="389"/>
      <c r="POJ93" s="390"/>
      <c r="POK93" s="391"/>
      <c r="POL93" s="392"/>
      <c r="POM93" s="393"/>
      <c r="PON93" s="394"/>
      <c r="POO93" s="395"/>
      <c r="POP93" s="389"/>
      <c r="POQ93" s="390"/>
      <c r="POR93" s="391"/>
      <c r="POS93" s="392"/>
      <c r="POT93" s="393"/>
      <c r="POU93" s="394"/>
      <c r="POV93" s="395"/>
      <c r="POW93" s="389"/>
      <c r="POX93" s="390"/>
      <c r="POY93" s="391"/>
      <c r="POZ93" s="392"/>
      <c r="PPA93" s="393"/>
      <c r="PPB93" s="394"/>
      <c r="PPC93" s="395"/>
      <c r="PPD93" s="389"/>
      <c r="PPE93" s="390"/>
      <c r="PPF93" s="391"/>
      <c r="PPG93" s="392"/>
      <c r="PPH93" s="393"/>
      <c r="PPI93" s="394"/>
      <c r="PPJ93" s="395"/>
      <c r="PPK93" s="389"/>
      <c r="PPL93" s="390"/>
      <c r="PPM93" s="391"/>
      <c r="PPN93" s="392"/>
      <c r="PPO93" s="393"/>
      <c r="PPP93" s="394"/>
      <c r="PPQ93" s="395"/>
      <c r="PPR93" s="389"/>
      <c r="PPS93" s="390"/>
      <c r="PPT93" s="391"/>
      <c r="PPU93" s="392"/>
      <c r="PPV93" s="393"/>
      <c r="PPW93" s="394"/>
      <c r="PPX93" s="395"/>
      <c r="PPY93" s="389"/>
      <c r="PPZ93" s="390"/>
      <c r="PQA93" s="391"/>
      <c r="PQB93" s="392"/>
      <c r="PQC93" s="393"/>
      <c r="PQD93" s="394"/>
      <c r="PQE93" s="395"/>
      <c r="PQF93" s="389"/>
      <c r="PQG93" s="390"/>
      <c r="PQH93" s="391"/>
      <c r="PQI93" s="392"/>
      <c r="PQJ93" s="393"/>
      <c r="PQK93" s="394"/>
      <c r="PQL93" s="395"/>
      <c r="PQM93" s="389"/>
      <c r="PQN93" s="390"/>
      <c r="PQO93" s="391"/>
      <c r="PQP93" s="392"/>
      <c r="PQQ93" s="393"/>
      <c r="PQR93" s="394"/>
      <c r="PQS93" s="395"/>
      <c r="PQT93" s="389"/>
      <c r="PQU93" s="390"/>
      <c r="PQV93" s="391"/>
      <c r="PQW93" s="392"/>
      <c r="PQX93" s="393"/>
      <c r="PQY93" s="394"/>
      <c r="PQZ93" s="395"/>
      <c r="PRA93" s="389"/>
      <c r="PRB93" s="390"/>
      <c r="PRC93" s="391"/>
      <c r="PRD93" s="392"/>
      <c r="PRE93" s="393"/>
      <c r="PRF93" s="394"/>
      <c r="PRG93" s="395"/>
      <c r="PRH93" s="389"/>
      <c r="PRI93" s="390"/>
      <c r="PRJ93" s="391"/>
      <c r="PRK93" s="392"/>
      <c r="PRL93" s="393"/>
      <c r="PRM93" s="394"/>
      <c r="PRN93" s="395"/>
      <c r="PRO93" s="389"/>
      <c r="PRP93" s="390"/>
      <c r="PRQ93" s="391"/>
      <c r="PRR93" s="392"/>
      <c r="PRS93" s="393"/>
      <c r="PRT93" s="394"/>
      <c r="PRU93" s="395"/>
      <c r="PRV93" s="389"/>
      <c r="PRW93" s="390"/>
      <c r="PRX93" s="391"/>
      <c r="PRY93" s="392"/>
      <c r="PRZ93" s="393"/>
      <c r="PSA93" s="394"/>
      <c r="PSB93" s="395"/>
      <c r="PSC93" s="389"/>
      <c r="PSD93" s="390"/>
      <c r="PSE93" s="391"/>
      <c r="PSF93" s="392"/>
      <c r="PSG93" s="393"/>
      <c r="PSH93" s="394"/>
      <c r="PSI93" s="395"/>
      <c r="PSJ93" s="389"/>
      <c r="PSK93" s="390"/>
      <c r="PSL93" s="391"/>
      <c r="PSM93" s="392"/>
      <c r="PSN93" s="393"/>
      <c r="PSO93" s="394"/>
      <c r="PSP93" s="395"/>
      <c r="PSQ93" s="389"/>
      <c r="PSR93" s="390"/>
      <c r="PSS93" s="391"/>
      <c r="PST93" s="392"/>
      <c r="PSU93" s="393"/>
      <c r="PSV93" s="394"/>
      <c r="PSW93" s="395"/>
      <c r="PSX93" s="389"/>
      <c r="PSY93" s="390"/>
      <c r="PSZ93" s="391"/>
      <c r="PTA93" s="392"/>
      <c r="PTB93" s="393"/>
      <c r="PTC93" s="394"/>
      <c r="PTD93" s="395"/>
      <c r="PTE93" s="389"/>
      <c r="PTF93" s="390"/>
      <c r="PTG93" s="391"/>
      <c r="PTH93" s="392"/>
      <c r="PTI93" s="393"/>
      <c r="PTJ93" s="394"/>
      <c r="PTK93" s="395"/>
      <c r="PTL93" s="389"/>
      <c r="PTM93" s="390"/>
      <c r="PTN93" s="391"/>
      <c r="PTO93" s="392"/>
      <c r="PTP93" s="393"/>
      <c r="PTQ93" s="394"/>
      <c r="PTR93" s="395"/>
      <c r="PTS93" s="389"/>
      <c r="PTT93" s="390"/>
      <c r="PTU93" s="391"/>
      <c r="PTV93" s="392"/>
      <c r="PTW93" s="393"/>
      <c r="PTX93" s="394"/>
      <c r="PTY93" s="395"/>
      <c r="PTZ93" s="389"/>
      <c r="PUA93" s="390"/>
      <c r="PUB93" s="391"/>
      <c r="PUC93" s="392"/>
      <c r="PUD93" s="393"/>
      <c r="PUE93" s="394"/>
      <c r="PUF93" s="395"/>
      <c r="PUG93" s="389"/>
      <c r="PUH93" s="390"/>
      <c r="PUI93" s="391"/>
      <c r="PUJ93" s="392"/>
      <c r="PUK93" s="393"/>
      <c r="PUL93" s="394"/>
      <c r="PUM93" s="395"/>
      <c r="PUN93" s="389"/>
      <c r="PUO93" s="390"/>
      <c r="PUP93" s="391"/>
      <c r="PUQ93" s="392"/>
      <c r="PUR93" s="393"/>
      <c r="PUS93" s="394"/>
      <c r="PUT93" s="395"/>
      <c r="PUU93" s="389"/>
      <c r="PUV93" s="390"/>
      <c r="PUW93" s="391"/>
      <c r="PUX93" s="392"/>
      <c r="PUY93" s="393"/>
      <c r="PUZ93" s="394"/>
      <c r="PVA93" s="395"/>
      <c r="PVB93" s="389"/>
      <c r="PVC93" s="390"/>
      <c r="PVD93" s="391"/>
      <c r="PVE93" s="392"/>
      <c r="PVF93" s="393"/>
      <c r="PVG93" s="394"/>
      <c r="PVH93" s="395"/>
      <c r="PVI93" s="389"/>
      <c r="PVJ93" s="390"/>
      <c r="PVK93" s="391"/>
      <c r="PVL93" s="392"/>
      <c r="PVM93" s="393"/>
      <c r="PVN93" s="394"/>
      <c r="PVO93" s="395"/>
      <c r="PVP93" s="389"/>
      <c r="PVQ93" s="390"/>
      <c r="PVR93" s="391"/>
      <c r="PVS93" s="392"/>
      <c r="PVT93" s="393"/>
      <c r="PVU93" s="394"/>
      <c r="PVV93" s="395"/>
      <c r="PVW93" s="389"/>
      <c r="PVX93" s="390"/>
      <c r="PVY93" s="391"/>
      <c r="PVZ93" s="392"/>
      <c r="PWA93" s="393"/>
      <c r="PWB93" s="394"/>
      <c r="PWC93" s="395"/>
      <c r="PWD93" s="389"/>
      <c r="PWE93" s="390"/>
      <c r="PWF93" s="391"/>
      <c r="PWG93" s="392"/>
      <c r="PWH93" s="393"/>
      <c r="PWI93" s="394"/>
      <c r="PWJ93" s="395"/>
      <c r="PWK93" s="389"/>
      <c r="PWL93" s="390"/>
      <c r="PWM93" s="391"/>
      <c r="PWN93" s="392"/>
      <c r="PWO93" s="393"/>
      <c r="PWP93" s="394"/>
      <c r="PWQ93" s="395"/>
      <c r="PWR93" s="389"/>
      <c r="PWS93" s="390"/>
      <c r="PWT93" s="391"/>
      <c r="PWU93" s="392"/>
      <c r="PWV93" s="393"/>
      <c r="PWW93" s="394"/>
      <c r="PWX93" s="395"/>
      <c r="PWY93" s="389"/>
      <c r="PWZ93" s="390"/>
      <c r="PXA93" s="391"/>
      <c r="PXB93" s="392"/>
      <c r="PXC93" s="393"/>
      <c r="PXD93" s="394"/>
      <c r="PXE93" s="395"/>
      <c r="PXF93" s="389"/>
      <c r="PXG93" s="390"/>
      <c r="PXH93" s="391"/>
      <c r="PXI93" s="392"/>
      <c r="PXJ93" s="393"/>
      <c r="PXK93" s="394"/>
      <c r="PXL93" s="395"/>
      <c r="PXM93" s="389"/>
      <c r="PXN93" s="390"/>
      <c r="PXO93" s="391"/>
      <c r="PXP93" s="392"/>
      <c r="PXQ93" s="393"/>
      <c r="PXR93" s="394"/>
      <c r="PXS93" s="395"/>
      <c r="PXT93" s="389"/>
      <c r="PXU93" s="390"/>
      <c r="PXV93" s="391"/>
      <c r="PXW93" s="392"/>
      <c r="PXX93" s="393"/>
      <c r="PXY93" s="394"/>
      <c r="PXZ93" s="395"/>
      <c r="PYA93" s="389"/>
      <c r="PYB93" s="390"/>
      <c r="PYC93" s="391"/>
      <c r="PYD93" s="392"/>
      <c r="PYE93" s="393"/>
      <c r="PYF93" s="394"/>
      <c r="PYG93" s="395"/>
      <c r="PYH93" s="389"/>
      <c r="PYI93" s="390"/>
      <c r="PYJ93" s="391"/>
      <c r="PYK93" s="392"/>
      <c r="PYL93" s="393"/>
      <c r="PYM93" s="394"/>
      <c r="PYN93" s="395"/>
      <c r="PYO93" s="389"/>
      <c r="PYP93" s="390"/>
      <c r="PYQ93" s="391"/>
      <c r="PYR93" s="392"/>
      <c r="PYS93" s="393"/>
      <c r="PYT93" s="394"/>
      <c r="PYU93" s="395"/>
      <c r="PYV93" s="389"/>
      <c r="PYW93" s="390"/>
      <c r="PYX93" s="391"/>
      <c r="PYY93" s="392"/>
      <c r="PYZ93" s="393"/>
      <c r="PZA93" s="394"/>
      <c r="PZB93" s="395"/>
      <c r="PZC93" s="389"/>
      <c r="PZD93" s="390"/>
      <c r="PZE93" s="391"/>
      <c r="PZF93" s="392"/>
      <c r="PZG93" s="393"/>
      <c r="PZH93" s="394"/>
      <c r="PZI93" s="395"/>
      <c r="PZJ93" s="389"/>
      <c r="PZK93" s="390"/>
      <c r="PZL93" s="391"/>
      <c r="PZM93" s="392"/>
      <c r="PZN93" s="393"/>
      <c r="PZO93" s="394"/>
      <c r="PZP93" s="395"/>
      <c r="PZQ93" s="389"/>
      <c r="PZR93" s="390"/>
      <c r="PZS93" s="391"/>
      <c r="PZT93" s="392"/>
      <c r="PZU93" s="393"/>
      <c r="PZV93" s="394"/>
      <c r="PZW93" s="395"/>
      <c r="PZX93" s="389"/>
      <c r="PZY93" s="390"/>
      <c r="PZZ93" s="391"/>
      <c r="QAA93" s="392"/>
      <c r="QAB93" s="393"/>
      <c r="QAC93" s="394"/>
      <c r="QAD93" s="395"/>
      <c r="QAE93" s="389"/>
      <c r="QAF93" s="390"/>
      <c r="QAG93" s="391"/>
      <c r="QAH93" s="392"/>
      <c r="QAI93" s="393"/>
      <c r="QAJ93" s="394"/>
      <c r="QAK93" s="395"/>
      <c r="QAL93" s="389"/>
      <c r="QAM93" s="390"/>
      <c r="QAN93" s="391"/>
      <c r="QAO93" s="392"/>
      <c r="QAP93" s="393"/>
      <c r="QAQ93" s="394"/>
      <c r="QAR93" s="395"/>
      <c r="QAS93" s="389"/>
      <c r="QAT93" s="390"/>
      <c r="QAU93" s="391"/>
      <c r="QAV93" s="392"/>
      <c r="QAW93" s="393"/>
      <c r="QAX93" s="394"/>
      <c r="QAY93" s="395"/>
      <c r="QAZ93" s="389"/>
      <c r="QBA93" s="390"/>
      <c r="QBB93" s="391"/>
      <c r="QBC93" s="392"/>
      <c r="QBD93" s="393"/>
      <c r="QBE93" s="394"/>
      <c r="QBF93" s="395"/>
      <c r="QBG93" s="389"/>
      <c r="QBH93" s="390"/>
      <c r="QBI93" s="391"/>
      <c r="QBJ93" s="392"/>
      <c r="QBK93" s="393"/>
      <c r="QBL93" s="394"/>
      <c r="QBM93" s="395"/>
      <c r="QBN93" s="389"/>
      <c r="QBO93" s="390"/>
      <c r="QBP93" s="391"/>
      <c r="QBQ93" s="392"/>
      <c r="QBR93" s="393"/>
      <c r="QBS93" s="394"/>
      <c r="QBT93" s="395"/>
      <c r="QBU93" s="389"/>
      <c r="QBV93" s="390"/>
      <c r="QBW93" s="391"/>
      <c r="QBX93" s="392"/>
      <c r="QBY93" s="393"/>
      <c r="QBZ93" s="394"/>
      <c r="QCA93" s="395"/>
      <c r="QCB93" s="389"/>
      <c r="QCC93" s="390"/>
      <c r="QCD93" s="391"/>
      <c r="QCE93" s="392"/>
      <c r="QCF93" s="393"/>
      <c r="QCG93" s="394"/>
      <c r="QCH93" s="395"/>
      <c r="QCI93" s="389"/>
      <c r="QCJ93" s="390"/>
      <c r="QCK93" s="391"/>
      <c r="QCL93" s="392"/>
      <c r="QCM93" s="393"/>
      <c r="QCN93" s="394"/>
      <c r="QCO93" s="395"/>
      <c r="QCP93" s="389"/>
      <c r="QCQ93" s="390"/>
      <c r="QCR93" s="391"/>
      <c r="QCS93" s="392"/>
      <c r="QCT93" s="393"/>
      <c r="QCU93" s="394"/>
      <c r="QCV93" s="395"/>
      <c r="QCW93" s="389"/>
      <c r="QCX93" s="390"/>
      <c r="QCY93" s="391"/>
      <c r="QCZ93" s="392"/>
      <c r="QDA93" s="393"/>
      <c r="QDB93" s="394"/>
      <c r="QDC93" s="395"/>
      <c r="QDD93" s="389"/>
      <c r="QDE93" s="390"/>
      <c r="QDF93" s="391"/>
      <c r="QDG93" s="392"/>
      <c r="QDH93" s="393"/>
      <c r="QDI93" s="394"/>
      <c r="QDJ93" s="395"/>
      <c r="QDK93" s="389"/>
      <c r="QDL93" s="390"/>
      <c r="QDM93" s="391"/>
      <c r="QDN93" s="392"/>
      <c r="QDO93" s="393"/>
      <c r="QDP93" s="394"/>
      <c r="QDQ93" s="395"/>
      <c r="QDR93" s="389"/>
      <c r="QDS93" s="390"/>
      <c r="QDT93" s="391"/>
      <c r="QDU93" s="392"/>
      <c r="QDV93" s="393"/>
      <c r="QDW93" s="394"/>
      <c r="QDX93" s="395"/>
      <c r="QDY93" s="389"/>
      <c r="QDZ93" s="390"/>
      <c r="QEA93" s="391"/>
      <c r="QEB93" s="392"/>
      <c r="QEC93" s="393"/>
      <c r="QED93" s="394"/>
      <c r="QEE93" s="395"/>
      <c r="QEF93" s="389"/>
      <c r="QEG93" s="390"/>
      <c r="QEH93" s="391"/>
      <c r="QEI93" s="392"/>
      <c r="QEJ93" s="393"/>
      <c r="QEK93" s="394"/>
      <c r="QEL93" s="395"/>
      <c r="QEM93" s="389"/>
      <c r="QEN93" s="390"/>
      <c r="QEO93" s="391"/>
      <c r="QEP93" s="392"/>
      <c r="QEQ93" s="393"/>
      <c r="QER93" s="394"/>
      <c r="QES93" s="395"/>
      <c r="QET93" s="389"/>
      <c r="QEU93" s="390"/>
      <c r="QEV93" s="391"/>
      <c r="QEW93" s="392"/>
      <c r="QEX93" s="393"/>
      <c r="QEY93" s="394"/>
      <c r="QEZ93" s="395"/>
      <c r="QFA93" s="389"/>
      <c r="QFB93" s="390"/>
      <c r="QFC93" s="391"/>
      <c r="QFD93" s="392"/>
      <c r="QFE93" s="393"/>
      <c r="QFF93" s="394"/>
      <c r="QFG93" s="395"/>
      <c r="QFH93" s="389"/>
      <c r="QFI93" s="390"/>
      <c r="QFJ93" s="391"/>
      <c r="QFK93" s="392"/>
      <c r="QFL93" s="393"/>
      <c r="QFM93" s="394"/>
      <c r="QFN93" s="395"/>
      <c r="QFO93" s="389"/>
      <c r="QFP93" s="390"/>
      <c r="QFQ93" s="391"/>
      <c r="QFR93" s="392"/>
      <c r="QFS93" s="393"/>
      <c r="QFT93" s="394"/>
      <c r="QFU93" s="395"/>
      <c r="QFV93" s="389"/>
      <c r="QFW93" s="390"/>
      <c r="QFX93" s="391"/>
      <c r="QFY93" s="392"/>
      <c r="QFZ93" s="393"/>
      <c r="QGA93" s="394"/>
      <c r="QGB93" s="395"/>
      <c r="QGC93" s="389"/>
      <c r="QGD93" s="390"/>
      <c r="QGE93" s="391"/>
      <c r="QGF93" s="392"/>
      <c r="QGG93" s="393"/>
      <c r="QGH93" s="394"/>
      <c r="QGI93" s="395"/>
      <c r="QGJ93" s="389"/>
      <c r="QGK93" s="390"/>
      <c r="QGL93" s="391"/>
      <c r="QGM93" s="392"/>
      <c r="QGN93" s="393"/>
      <c r="QGO93" s="394"/>
      <c r="QGP93" s="395"/>
      <c r="QGQ93" s="389"/>
      <c r="QGR93" s="390"/>
      <c r="QGS93" s="391"/>
      <c r="QGT93" s="392"/>
      <c r="QGU93" s="393"/>
      <c r="QGV93" s="394"/>
      <c r="QGW93" s="395"/>
      <c r="QGX93" s="389"/>
      <c r="QGY93" s="390"/>
      <c r="QGZ93" s="391"/>
      <c r="QHA93" s="392"/>
      <c r="QHB93" s="393"/>
      <c r="QHC93" s="394"/>
      <c r="QHD93" s="395"/>
      <c r="QHE93" s="389"/>
      <c r="QHF93" s="390"/>
      <c r="QHG93" s="391"/>
      <c r="QHH93" s="392"/>
      <c r="QHI93" s="393"/>
      <c r="QHJ93" s="394"/>
      <c r="QHK93" s="395"/>
      <c r="QHL93" s="389"/>
      <c r="QHM93" s="390"/>
      <c r="QHN93" s="391"/>
      <c r="QHO93" s="392"/>
      <c r="QHP93" s="393"/>
      <c r="QHQ93" s="394"/>
      <c r="QHR93" s="395"/>
      <c r="QHS93" s="389"/>
      <c r="QHT93" s="390"/>
      <c r="QHU93" s="391"/>
      <c r="QHV93" s="392"/>
      <c r="QHW93" s="393"/>
      <c r="QHX93" s="394"/>
      <c r="QHY93" s="395"/>
      <c r="QHZ93" s="389"/>
      <c r="QIA93" s="390"/>
      <c r="QIB93" s="391"/>
      <c r="QIC93" s="392"/>
      <c r="QID93" s="393"/>
      <c r="QIE93" s="394"/>
      <c r="QIF93" s="395"/>
      <c r="QIG93" s="389"/>
      <c r="QIH93" s="390"/>
      <c r="QII93" s="391"/>
      <c r="QIJ93" s="392"/>
      <c r="QIK93" s="393"/>
      <c r="QIL93" s="394"/>
      <c r="QIM93" s="395"/>
      <c r="QIN93" s="389"/>
      <c r="QIO93" s="390"/>
      <c r="QIP93" s="391"/>
      <c r="QIQ93" s="392"/>
      <c r="QIR93" s="393"/>
      <c r="QIS93" s="394"/>
      <c r="QIT93" s="395"/>
      <c r="QIU93" s="389"/>
      <c r="QIV93" s="390"/>
      <c r="QIW93" s="391"/>
      <c r="QIX93" s="392"/>
      <c r="QIY93" s="393"/>
      <c r="QIZ93" s="394"/>
      <c r="QJA93" s="395"/>
      <c r="QJB93" s="389"/>
      <c r="QJC93" s="390"/>
      <c r="QJD93" s="391"/>
      <c r="QJE93" s="392"/>
      <c r="QJF93" s="393"/>
      <c r="QJG93" s="394"/>
      <c r="QJH93" s="395"/>
      <c r="QJI93" s="389"/>
      <c r="QJJ93" s="390"/>
      <c r="QJK93" s="391"/>
      <c r="QJL93" s="392"/>
      <c r="QJM93" s="393"/>
      <c r="QJN93" s="394"/>
      <c r="QJO93" s="395"/>
      <c r="QJP93" s="389"/>
      <c r="QJQ93" s="390"/>
      <c r="QJR93" s="391"/>
      <c r="QJS93" s="392"/>
      <c r="QJT93" s="393"/>
      <c r="QJU93" s="394"/>
      <c r="QJV93" s="395"/>
      <c r="QJW93" s="389"/>
      <c r="QJX93" s="390"/>
      <c r="QJY93" s="391"/>
      <c r="QJZ93" s="392"/>
      <c r="QKA93" s="393"/>
      <c r="QKB93" s="394"/>
      <c r="QKC93" s="395"/>
      <c r="QKD93" s="389"/>
      <c r="QKE93" s="390"/>
      <c r="QKF93" s="391"/>
      <c r="QKG93" s="392"/>
      <c r="QKH93" s="393"/>
      <c r="QKI93" s="394"/>
      <c r="QKJ93" s="395"/>
      <c r="QKK93" s="389"/>
      <c r="QKL93" s="390"/>
      <c r="QKM93" s="391"/>
      <c r="QKN93" s="392"/>
      <c r="QKO93" s="393"/>
      <c r="QKP93" s="394"/>
      <c r="QKQ93" s="395"/>
      <c r="QKR93" s="389"/>
      <c r="QKS93" s="390"/>
      <c r="QKT93" s="391"/>
      <c r="QKU93" s="392"/>
      <c r="QKV93" s="393"/>
      <c r="QKW93" s="394"/>
      <c r="QKX93" s="395"/>
      <c r="QKY93" s="389"/>
      <c r="QKZ93" s="390"/>
      <c r="QLA93" s="391"/>
      <c r="QLB93" s="392"/>
      <c r="QLC93" s="393"/>
      <c r="QLD93" s="394"/>
      <c r="QLE93" s="395"/>
      <c r="QLF93" s="389"/>
      <c r="QLG93" s="390"/>
      <c r="QLH93" s="391"/>
      <c r="QLI93" s="392"/>
      <c r="QLJ93" s="393"/>
      <c r="QLK93" s="394"/>
      <c r="QLL93" s="395"/>
      <c r="QLM93" s="389"/>
      <c r="QLN93" s="390"/>
      <c r="QLO93" s="391"/>
      <c r="QLP93" s="392"/>
      <c r="QLQ93" s="393"/>
      <c r="QLR93" s="394"/>
      <c r="QLS93" s="395"/>
      <c r="QLT93" s="389"/>
      <c r="QLU93" s="390"/>
      <c r="QLV93" s="391"/>
      <c r="QLW93" s="392"/>
      <c r="QLX93" s="393"/>
      <c r="QLY93" s="394"/>
      <c r="QLZ93" s="395"/>
      <c r="QMA93" s="389"/>
      <c r="QMB93" s="390"/>
      <c r="QMC93" s="391"/>
      <c r="QMD93" s="392"/>
      <c r="QME93" s="393"/>
      <c r="QMF93" s="394"/>
      <c r="QMG93" s="395"/>
      <c r="QMH93" s="389"/>
      <c r="QMI93" s="390"/>
      <c r="QMJ93" s="391"/>
      <c r="QMK93" s="392"/>
      <c r="QML93" s="393"/>
      <c r="QMM93" s="394"/>
      <c r="QMN93" s="395"/>
      <c r="QMO93" s="389"/>
      <c r="QMP93" s="390"/>
      <c r="QMQ93" s="391"/>
      <c r="QMR93" s="392"/>
      <c r="QMS93" s="393"/>
      <c r="QMT93" s="394"/>
      <c r="QMU93" s="395"/>
      <c r="QMV93" s="389"/>
      <c r="QMW93" s="390"/>
      <c r="QMX93" s="391"/>
      <c r="QMY93" s="392"/>
      <c r="QMZ93" s="393"/>
      <c r="QNA93" s="394"/>
      <c r="QNB93" s="395"/>
      <c r="QNC93" s="389"/>
      <c r="QND93" s="390"/>
      <c r="QNE93" s="391"/>
      <c r="QNF93" s="392"/>
      <c r="QNG93" s="393"/>
      <c r="QNH93" s="394"/>
      <c r="QNI93" s="395"/>
      <c r="QNJ93" s="389"/>
      <c r="QNK93" s="390"/>
      <c r="QNL93" s="391"/>
      <c r="QNM93" s="392"/>
      <c r="QNN93" s="393"/>
      <c r="QNO93" s="394"/>
      <c r="QNP93" s="395"/>
      <c r="QNQ93" s="389"/>
      <c r="QNR93" s="390"/>
      <c r="QNS93" s="391"/>
      <c r="QNT93" s="392"/>
      <c r="QNU93" s="393"/>
      <c r="QNV93" s="394"/>
      <c r="QNW93" s="395"/>
      <c r="QNX93" s="389"/>
      <c r="QNY93" s="390"/>
      <c r="QNZ93" s="391"/>
      <c r="QOA93" s="392"/>
      <c r="QOB93" s="393"/>
      <c r="QOC93" s="394"/>
      <c r="QOD93" s="395"/>
      <c r="QOE93" s="389"/>
      <c r="QOF93" s="390"/>
      <c r="QOG93" s="391"/>
      <c r="QOH93" s="392"/>
      <c r="QOI93" s="393"/>
      <c r="QOJ93" s="394"/>
      <c r="QOK93" s="395"/>
      <c r="QOL93" s="389"/>
      <c r="QOM93" s="390"/>
      <c r="QON93" s="391"/>
      <c r="QOO93" s="392"/>
      <c r="QOP93" s="393"/>
      <c r="QOQ93" s="394"/>
      <c r="QOR93" s="395"/>
      <c r="QOS93" s="389"/>
      <c r="QOT93" s="390"/>
      <c r="QOU93" s="391"/>
      <c r="QOV93" s="392"/>
      <c r="QOW93" s="393"/>
      <c r="QOX93" s="394"/>
      <c r="QOY93" s="395"/>
      <c r="QOZ93" s="389"/>
      <c r="QPA93" s="390"/>
      <c r="QPB93" s="391"/>
      <c r="QPC93" s="392"/>
      <c r="QPD93" s="393"/>
      <c r="QPE93" s="394"/>
      <c r="QPF93" s="395"/>
      <c r="QPG93" s="389"/>
      <c r="QPH93" s="390"/>
      <c r="QPI93" s="391"/>
      <c r="QPJ93" s="392"/>
      <c r="QPK93" s="393"/>
      <c r="QPL93" s="394"/>
      <c r="QPM93" s="395"/>
      <c r="QPN93" s="389"/>
      <c r="QPO93" s="390"/>
      <c r="QPP93" s="391"/>
      <c r="QPQ93" s="392"/>
      <c r="QPR93" s="393"/>
      <c r="QPS93" s="394"/>
      <c r="QPT93" s="395"/>
      <c r="QPU93" s="389"/>
      <c r="QPV93" s="390"/>
      <c r="QPW93" s="391"/>
      <c r="QPX93" s="392"/>
      <c r="QPY93" s="393"/>
      <c r="QPZ93" s="394"/>
      <c r="QQA93" s="395"/>
      <c r="QQB93" s="389"/>
      <c r="QQC93" s="390"/>
      <c r="QQD93" s="391"/>
      <c r="QQE93" s="392"/>
      <c r="QQF93" s="393"/>
      <c r="QQG93" s="394"/>
      <c r="QQH93" s="395"/>
      <c r="QQI93" s="389"/>
      <c r="QQJ93" s="390"/>
      <c r="QQK93" s="391"/>
      <c r="QQL93" s="392"/>
      <c r="QQM93" s="393"/>
      <c r="QQN93" s="394"/>
      <c r="QQO93" s="395"/>
      <c r="QQP93" s="389"/>
      <c r="QQQ93" s="390"/>
      <c r="QQR93" s="391"/>
      <c r="QQS93" s="392"/>
      <c r="QQT93" s="393"/>
      <c r="QQU93" s="394"/>
      <c r="QQV93" s="395"/>
      <c r="QQW93" s="389"/>
      <c r="QQX93" s="390"/>
      <c r="QQY93" s="391"/>
      <c r="QQZ93" s="392"/>
      <c r="QRA93" s="393"/>
      <c r="QRB93" s="394"/>
      <c r="QRC93" s="395"/>
      <c r="QRD93" s="389"/>
      <c r="QRE93" s="390"/>
      <c r="QRF93" s="391"/>
      <c r="QRG93" s="392"/>
      <c r="QRH93" s="393"/>
      <c r="QRI93" s="394"/>
      <c r="QRJ93" s="395"/>
      <c r="QRK93" s="389"/>
      <c r="QRL93" s="390"/>
      <c r="QRM93" s="391"/>
      <c r="QRN93" s="392"/>
      <c r="QRO93" s="393"/>
      <c r="QRP93" s="394"/>
      <c r="QRQ93" s="395"/>
      <c r="QRR93" s="389"/>
      <c r="QRS93" s="390"/>
      <c r="QRT93" s="391"/>
      <c r="QRU93" s="392"/>
      <c r="QRV93" s="393"/>
      <c r="QRW93" s="394"/>
      <c r="QRX93" s="395"/>
      <c r="QRY93" s="389"/>
      <c r="QRZ93" s="390"/>
      <c r="QSA93" s="391"/>
      <c r="QSB93" s="392"/>
      <c r="QSC93" s="393"/>
      <c r="QSD93" s="394"/>
      <c r="QSE93" s="395"/>
      <c r="QSF93" s="389"/>
      <c r="QSG93" s="390"/>
      <c r="QSH93" s="391"/>
      <c r="QSI93" s="392"/>
      <c r="QSJ93" s="393"/>
      <c r="QSK93" s="394"/>
      <c r="QSL93" s="395"/>
      <c r="QSM93" s="389"/>
      <c r="QSN93" s="390"/>
      <c r="QSO93" s="391"/>
      <c r="QSP93" s="392"/>
      <c r="QSQ93" s="393"/>
      <c r="QSR93" s="394"/>
      <c r="QSS93" s="395"/>
      <c r="QST93" s="389"/>
      <c r="QSU93" s="390"/>
      <c r="QSV93" s="391"/>
      <c r="QSW93" s="392"/>
      <c r="QSX93" s="393"/>
      <c r="QSY93" s="394"/>
      <c r="QSZ93" s="395"/>
      <c r="QTA93" s="389"/>
      <c r="QTB93" s="390"/>
      <c r="QTC93" s="391"/>
      <c r="QTD93" s="392"/>
      <c r="QTE93" s="393"/>
      <c r="QTF93" s="394"/>
      <c r="QTG93" s="395"/>
      <c r="QTH93" s="389"/>
      <c r="QTI93" s="390"/>
      <c r="QTJ93" s="391"/>
      <c r="QTK93" s="392"/>
      <c r="QTL93" s="393"/>
      <c r="QTM93" s="394"/>
      <c r="QTN93" s="395"/>
      <c r="QTO93" s="389"/>
      <c r="QTP93" s="390"/>
      <c r="QTQ93" s="391"/>
      <c r="QTR93" s="392"/>
      <c r="QTS93" s="393"/>
      <c r="QTT93" s="394"/>
      <c r="QTU93" s="395"/>
      <c r="QTV93" s="389"/>
      <c r="QTW93" s="390"/>
      <c r="QTX93" s="391"/>
      <c r="QTY93" s="392"/>
      <c r="QTZ93" s="393"/>
      <c r="QUA93" s="394"/>
      <c r="QUB93" s="395"/>
      <c r="QUC93" s="389"/>
      <c r="QUD93" s="390"/>
      <c r="QUE93" s="391"/>
      <c r="QUF93" s="392"/>
      <c r="QUG93" s="393"/>
      <c r="QUH93" s="394"/>
      <c r="QUI93" s="395"/>
      <c r="QUJ93" s="389"/>
      <c r="QUK93" s="390"/>
      <c r="QUL93" s="391"/>
      <c r="QUM93" s="392"/>
      <c r="QUN93" s="393"/>
      <c r="QUO93" s="394"/>
      <c r="QUP93" s="395"/>
      <c r="QUQ93" s="389"/>
      <c r="QUR93" s="390"/>
      <c r="QUS93" s="391"/>
      <c r="QUT93" s="392"/>
      <c r="QUU93" s="393"/>
      <c r="QUV93" s="394"/>
      <c r="QUW93" s="395"/>
      <c r="QUX93" s="389"/>
      <c r="QUY93" s="390"/>
      <c r="QUZ93" s="391"/>
      <c r="QVA93" s="392"/>
      <c r="QVB93" s="393"/>
      <c r="QVC93" s="394"/>
      <c r="QVD93" s="395"/>
      <c r="QVE93" s="389"/>
      <c r="QVF93" s="390"/>
      <c r="QVG93" s="391"/>
      <c r="QVH93" s="392"/>
      <c r="QVI93" s="393"/>
      <c r="QVJ93" s="394"/>
      <c r="QVK93" s="395"/>
      <c r="QVL93" s="389"/>
      <c r="QVM93" s="390"/>
      <c r="QVN93" s="391"/>
      <c r="QVO93" s="392"/>
      <c r="QVP93" s="393"/>
      <c r="QVQ93" s="394"/>
      <c r="QVR93" s="395"/>
      <c r="QVS93" s="389"/>
      <c r="QVT93" s="390"/>
      <c r="QVU93" s="391"/>
      <c r="QVV93" s="392"/>
      <c r="QVW93" s="393"/>
      <c r="QVX93" s="394"/>
      <c r="QVY93" s="395"/>
      <c r="QVZ93" s="389"/>
      <c r="QWA93" s="390"/>
      <c r="QWB93" s="391"/>
      <c r="QWC93" s="392"/>
      <c r="QWD93" s="393"/>
      <c r="QWE93" s="394"/>
      <c r="QWF93" s="395"/>
      <c r="QWG93" s="389"/>
      <c r="QWH93" s="390"/>
      <c r="QWI93" s="391"/>
      <c r="QWJ93" s="392"/>
      <c r="QWK93" s="393"/>
      <c r="QWL93" s="394"/>
      <c r="QWM93" s="395"/>
      <c r="QWN93" s="389"/>
      <c r="QWO93" s="390"/>
      <c r="QWP93" s="391"/>
      <c r="QWQ93" s="392"/>
      <c r="QWR93" s="393"/>
      <c r="QWS93" s="394"/>
      <c r="QWT93" s="395"/>
      <c r="QWU93" s="389"/>
      <c r="QWV93" s="390"/>
      <c r="QWW93" s="391"/>
      <c r="QWX93" s="392"/>
      <c r="QWY93" s="393"/>
      <c r="QWZ93" s="394"/>
      <c r="QXA93" s="395"/>
      <c r="QXB93" s="389"/>
      <c r="QXC93" s="390"/>
      <c r="QXD93" s="391"/>
      <c r="QXE93" s="392"/>
      <c r="QXF93" s="393"/>
      <c r="QXG93" s="394"/>
      <c r="QXH93" s="395"/>
      <c r="QXI93" s="389"/>
      <c r="QXJ93" s="390"/>
      <c r="QXK93" s="391"/>
      <c r="QXL93" s="392"/>
      <c r="QXM93" s="393"/>
      <c r="QXN93" s="394"/>
      <c r="QXO93" s="395"/>
      <c r="QXP93" s="389"/>
      <c r="QXQ93" s="390"/>
      <c r="QXR93" s="391"/>
      <c r="QXS93" s="392"/>
      <c r="QXT93" s="393"/>
      <c r="QXU93" s="394"/>
      <c r="QXV93" s="395"/>
      <c r="QXW93" s="389"/>
      <c r="QXX93" s="390"/>
      <c r="QXY93" s="391"/>
      <c r="QXZ93" s="392"/>
      <c r="QYA93" s="393"/>
      <c r="QYB93" s="394"/>
      <c r="QYC93" s="395"/>
      <c r="QYD93" s="389"/>
      <c r="QYE93" s="390"/>
      <c r="QYF93" s="391"/>
      <c r="QYG93" s="392"/>
      <c r="QYH93" s="393"/>
      <c r="QYI93" s="394"/>
      <c r="QYJ93" s="395"/>
      <c r="QYK93" s="389"/>
      <c r="QYL93" s="390"/>
      <c r="QYM93" s="391"/>
      <c r="QYN93" s="392"/>
      <c r="QYO93" s="393"/>
      <c r="QYP93" s="394"/>
      <c r="QYQ93" s="395"/>
      <c r="QYR93" s="389"/>
      <c r="QYS93" s="390"/>
      <c r="QYT93" s="391"/>
      <c r="QYU93" s="392"/>
      <c r="QYV93" s="393"/>
      <c r="QYW93" s="394"/>
      <c r="QYX93" s="395"/>
      <c r="QYY93" s="389"/>
      <c r="QYZ93" s="390"/>
      <c r="QZA93" s="391"/>
      <c r="QZB93" s="392"/>
      <c r="QZC93" s="393"/>
      <c r="QZD93" s="394"/>
      <c r="QZE93" s="395"/>
      <c r="QZF93" s="389"/>
      <c r="QZG93" s="390"/>
      <c r="QZH93" s="391"/>
      <c r="QZI93" s="392"/>
      <c r="QZJ93" s="393"/>
      <c r="QZK93" s="394"/>
      <c r="QZL93" s="395"/>
      <c r="QZM93" s="389"/>
      <c r="QZN93" s="390"/>
      <c r="QZO93" s="391"/>
      <c r="QZP93" s="392"/>
      <c r="QZQ93" s="393"/>
      <c r="QZR93" s="394"/>
      <c r="QZS93" s="395"/>
      <c r="QZT93" s="389"/>
      <c r="QZU93" s="390"/>
      <c r="QZV93" s="391"/>
      <c r="QZW93" s="392"/>
      <c r="QZX93" s="393"/>
      <c r="QZY93" s="394"/>
      <c r="QZZ93" s="395"/>
      <c r="RAA93" s="389"/>
      <c r="RAB93" s="390"/>
      <c r="RAC93" s="391"/>
      <c r="RAD93" s="392"/>
      <c r="RAE93" s="393"/>
      <c r="RAF93" s="394"/>
      <c r="RAG93" s="395"/>
      <c r="RAH93" s="389"/>
      <c r="RAI93" s="390"/>
      <c r="RAJ93" s="391"/>
      <c r="RAK93" s="392"/>
      <c r="RAL93" s="393"/>
      <c r="RAM93" s="394"/>
      <c r="RAN93" s="395"/>
      <c r="RAO93" s="389"/>
      <c r="RAP93" s="390"/>
      <c r="RAQ93" s="391"/>
      <c r="RAR93" s="392"/>
      <c r="RAS93" s="393"/>
      <c r="RAT93" s="394"/>
      <c r="RAU93" s="395"/>
      <c r="RAV93" s="389"/>
      <c r="RAW93" s="390"/>
      <c r="RAX93" s="391"/>
      <c r="RAY93" s="392"/>
      <c r="RAZ93" s="393"/>
      <c r="RBA93" s="394"/>
      <c r="RBB93" s="395"/>
      <c r="RBC93" s="389"/>
      <c r="RBD93" s="390"/>
      <c r="RBE93" s="391"/>
      <c r="RBF93" s="392"/>
      <c r="RBG93" s="393"/>
      <c r="RBH93" s="394"/>
      <c r="RBI93" s="395"/>
      <c r="RBJ93" s="389"/>
      <c r="RBK93" s="390"/>
      <c r="RBL93" s="391"/>
      <c r="RBM93" s="392"/>
      <c r="RBN93" s="393"/>
      <c r="RBO93" s="394"/>
      <c r="RBP93" s="395"/>
      <c r="RBQ93" s="389"/>
      <c r="RBR93" s="390"/>
      <c r="RBS93" s="391"/>
      <c r="RBT93" s="392"/>
      <c r="RBU93" s="393"/>
      <c r="RBV93" s="394"/>
      <c r="RBW93" s="395"/>
      <c r="RBX93" s="389"/>
      <c r="RBY93" s="390"/>
      <c r="RBZ93" s="391"/>
      <c r="RCA93" s="392"/>
      <c r="RCB93" s="393"/>
      <c r="RCC93" s="394"/>
      <c r="RCD93" s="395"/>
      <c r="RCE93" s="389"/>
      <c r="RCF93" s="390"/>
      <c r="RCG93" s="391"/>
      <c r="RCH93" s="392"/>
      <c r="RCI93" s="393"/>
      <c r="RCJ93" s="394"/>
      <c r="RCK93" s="395"/>
      <c r="RCL93" s="389"/>
      <c r="RCM93" s="390"/>
      <c r="RCN93" s="391"/>
      <c r="RCO93" s="392"/>
      <c r="RCP93" s="393"/>
      <c r="RCQ93" s="394"/>
      <c r="RCR93" s="395"/>
      <c r="RCS93" s="389"/>
      <c r="RCT93" s="390"/>
      <c r="RCU93" s="391"/>
      <c r="RCV93" s="392"/>
      <c r="RCW93" s="393"/>
      <c r="RCX93" s="394"/>
      <c r="RCY93" s="395"/>
      <c r="RCZ93" s="389"/>
      <c r="RDA93" s="390"/>
      <c r="RDB93" s="391"/>
      <c r="RDC93" s="392"/>
      <c r="RDD93" s="393"/>
      <c r="RDE93" s="394"/>
      <c r="RDF93" s="395"/>
      <c r="RDG93" s="389"/>
      <c r="RDH93" s="390"/>
      <c r="RDI93" s="391"/>
      <c r="RDJ93" s="392"/>
      <c r="RDK93" s="393"/>
      <c r="RDL93" s="394"/>
      <c r="RDM93" s="395"/>
      <c r="RDN93" s="389"/>
      <c r="RDO93" s="390"/>
      <c r="RDP93" s="391"/>
      <c r="RDQ93" s="392"/>
      <c r="RDR93" s="393"/>
      <c r="RDS93" s="394"/>
      <c r="RDT93" s="395"/>
      <c r="RDU93" s="389"/>
      <c r="RDV93" s="390"/>
      <c r="RDW93" s="391"/>
      <c r="RDX93" s="392"/>
      <c r="RDY93" s="393"/>
      <c r="RDZ93" s="394"/>
      <c r="REA93" s="395"/>
      <c r="REB93" s="389"/>
      <c r="REC93" s="390"/>
      <c r="RED93" s="391"/>
      <c r="REE93" s="392"/>
      <c r="REF93" s="393"/>
      <c r="REG93" s="394"/>
      <c r="REH93" s="395"/>
      <c r="REI93" s="389"/>
      <c r="REJ93" s="390"/>
      <c r="REK93" s="391"/>
      <c r="REL93" s="392"/>
      <c r="REM93" s="393"/>
      <c r="REN93" s="394"/>
      <c r="REO93" s="395"/>
      <c r="REP93" s="389"/>
      <c r="REQ93" s="390"/>
      <c r="RER93" s="391"/>
      <c r="RES93" s="392"/>
      <c r="RET93" s="393"/>
      <c r="REU93" s="394"/>
      <c r="REV93" s="395"/>
      <c r="REW93" s="389"/>
      <c r="REX93" s="390"/>
      <c r="REY93" s="391"/>
      <c r="REZ93" s="392"/>
      <c r="RFA93" s="393"/>
      <c r="RFB93" s="394"/>
      <c r="RFC93" s="395"/>
      <c r="RFD93" s="389"/>
      <c r="RFE93" s="390"/>
      <c r="RFF93" s="391"/>
      <c r="RFG93" s="392"/>
      <c r="RFH93" s="393"/>
      <c r="RFI93" s="394"/>
      <c r="RFJ93" s="395"/>
      <c r="RFK93" s="389"/>
      <c r="RFL93" s="390"/>
      <c r="RFM93" s="391"/>
      <c r="RFN93" s="392"/>
      <c r="RFO93" s="393"/>
      <c r="RFP93" s="394"/>
      <c r="RFQ93" s="395"/>
      <c r="RFR93" s="389"/>
      <c r="RFS93" s="390"/>
      <c r="RFT93" s="391"/>
      <c r="RFU93" s="392"/>
      <c r="RFV93" s="393"/>
      <c r="RFW93" s="394"/>
      <c r="RFX93" s="395"/>
      <c r="RFY93" s="389"/>
      <c r="RFZ93" s="390"/>
      <c r="RGA93" s="391"/>
      <c r="RGB93" s="392"/>
      <c r="RGC93" s="393"/>
      <c r="RGD93" s="394"/>
      <c r="RGE93" s="395"/>
      <c r="RGF93" s="389"/>
      <c r="RGG93" s="390"/>
      <c r="RGH93" s="391"/>
      <c r="RGI93" s="392"/>
      <c r="RGJ93" s="393"/>
      <c r="RGK93" s="394"/>
      <c r="RGL93" s="395"/>
      <c r="RGM93" s="389"/>
      <c r="RGN93" s="390"/>
      <c r="RGO93" s="391"/>
      <c r="RGP93" s="392"/>
      <c r="RGQ93" s="393"/>
      <c r="RGR93" s="394"/>
      <c r="RGS93" s="395"/>
      <c r="RGT93" s="389"/>
      <c r="RGU93" s="390"/>
      <c r="RGV93" s="391"/>
      <c r="RGW93" s="392"/>
      <c r="RGX93" s="393"/>
      <c r="RGY93" s="394"/>
      <c r="RGZ93" s="395"/>
      <c r="RHA93" s="389"/>
      <c r="RHB93" s="390"/>
      <c r="RHC93" s="391"/>
      <c r="RHD93" s="392"/>
      <c r="RHE93" s="393"/>
      <c r="RHF93" s="394"/>
      <c r="RHG93" s="395"/>
      <c r="RHH93" s="389"/>
      <c r="RHI93" s="390"/>
      <c r="RHJ93" s="391"/>
      <c r="RHK93" s="392"/>
      <c r="RHL93" s="393"/>
      <c r="RHM93" s="394"/>
      <c r="RHN93" s="395"/>
      <c r="RHO93" s="389"/>
      <c r="RHP93" s="390"/>
      <c r="RHQ93" s="391"/>
      <c r="RHR93" s="392"/>
      <c r="RHS93" s="393"/>
      <c r="RHT93" s="394"/>
      <c r="RHU93" s="395"/>
      <c r="RHV93" s="389"/>
      <c r="RHW93" s="390"/>
      <c r="RHX93" s="391"/>
      <c r="RHY93" s="392"/>
      <c r="RHZ93" s="393"/>
      <c r="RIA93" s="394"/>
      <c r="RIB93" s="395"/>
      <c r="RIC93" s="389"/>
      <c r="RID93" s="390"/>
      <c r="RIE93" s="391"/>
      <c r="RIF93" s="392"/>
      <c r="RIG93" s="393"/>
      <c r="RIH93" s="394"/>
      <c r="RII93" s="395"/>
      <c r="RIJ93" s="389"/>
      <c r="RIK93" s="390"/>
      <c r="RIL93" s="391"/>
      <c r="RIM93" s="392"/>
      <c r="RIN93" s="393"/>
      <c r="RIO93" s="394"/>
      <c r="RIP93" s="395"/>
      <c r="RIQ93" s="389"/>
      <c r="RIR93" s="390"/>
      <c r="RIS93" s="391"/>
      <c r="RIT93" s="392"/>
      <c r="RIU93" s="393"/>
      <c r="RIV93" s="394"/>
      <c r="RIW93" s="395"/>
      <c r="RIX93" s="389"/>
      <c r="RIY93" s="390"/>
      <c r="RIZ93" s="391"/>
      <c r="RJA93" s="392"/>
      <c r="RJB93" s="393"/>
      <c r="RJC93" s="394"/>
      <c r="RJD93" s="395"/>
      <c r="RJE93" s="389"/>
      <c r="RJF93" s="390"/>
      <c r="RJG93" s="391"/>
      <c r="RJH93" s="392"/>
      <c r="RJI93" s="393"/>
      <c r="RJJ93" s="394"/>
      <c r="RJK93" s="395"/>
      <c r="RJL93" s="389"/>
      <c r="RJM93" s="390"/>
      <c r="RJN93" s="391"/>
      <c r="RJO93" s="392"/>
      <c r="RJP93" s="393"/>
      <c r="RJQ93" s="394"/>
      <c r="RJR93" s="395"/>
      <c r="RJS93" s="389"/>
      <c r="RJT93" s="390"/>
      <c r="RJU93" s="391"/>
      <c r="RJV93" s="392"/>
      <c r="RJW93" s="393"/>
      <c r="RJX93" s="394"/>
      <c r="RJY93" s="395"/>
      <c r="RJZ93" s="389"/>
      <c r="RKA93" s="390"/>
      <c r="RKB93" s="391"/>
      <c r="RKC93" s="392"/>
      <c r="RKD93" s="393"/>
      <c r="RKE93" s="394"/>
      <c r="RKF93" s="395"/>
      <c r="RKG93" s="389"/>
      <c r="RKH93" s="390"/>
      <c r="RKI93" s="391"/>
      <c r="RKJ93" s="392"/>
      <c r="RKK93" s="393"/>
      <c r="RKL93" s="394"/>
      <c r="RKM93" s="395"/>
      <c r="RKN93" s="389"/>
      <c r="RKO93" s="390"/>
      <c r="RKP93" s="391"/>
      <c r="RKQ93" s="392"/>
      <c r="RKR93" s="393"/>
      <c r="RKS93" s="394"/>
      <c r="RKT93" s="395"/>
      <c r="RKU93" s="389"/>
      <c r="RKV93" s="390"/>
      <c r="RKW93" s="391"/>
      <c r="RKX93" s="392"/>
      <c r="RKY93" s="393"/>
      <c r="RKZ93" s="394"/>
      <c r="RLA93" s="395"/>
      <c r="RLB93" s="389"/>
      <c r="RLC93" s="390"/>
      <c r="RLD93" s="391"/>
      <c r="RLE93" s="392"/>
      <c r="RLF93" s="393"/>
      <c r="RLG93" s="394"/>
      <c r="RLH93" s="395"/>
      <c r="RLI93" s="389"/>
      <c r="RLJ93" s="390"/>
      <c r="RLK93" s="391"/>
      <c r="RLL93" s="392"/>
      <c r="RLM93" s="393"/>
      <c r="RLN93" s="394"/>
      <c r="RLO93" s="395"/>
      <c r="RLP93" s="389"/>
      <c r="RLQ93" s="390"/>
      <c r="RLR93" s="391"/>
      <c r="RLS93" s="392"/>
      <c r="RLT93" s="393"/>
      <c r="RLU93" s="394"/>
      <c r="RLV93" s="395"/>
      <c r="RLW93" s="389"/>
      <c r="RLX93" s="390"/>
      <c r="RLY93" s="391"/>
      <c r="RLZ93" s="392"/>
      <c r="RMA93" s="393"/>
      <c r="RMB93" s="394"/>
      <c r="RMC93" s="395"/>
      <c r="RMD93" s="389"/>
      <c r="RME93" s="390"/>
      <c r="RMF93" s="391"/>
      <c r="RMG93" s="392"/>
      <c r="RMH93" s="393"/>
      <c r="RMI93" s="394"/>
      <c r="RMJ93" s="395"/>
      <c r="RMK93" s="389"/>
      <c r="RML93" s="390"/>
      <c r="RMM93" s="391"/>
      <c r="RMN93" s="392"/>
      <c r="RMO93" s="393"/>
      <c r="RMP93" s="394"/>
      <c r="RMQ93" s="395"/>
      <c r="RMR93" s="389"/>
      <c r="RMS93" s="390"/>
      <c r="RMT93" s="391"/>
      <c r="RMU93" s="392"/>
      <c r="RMV93" s="393"/>
      <c r="RMW93" s="394"/>
      <c r="RMX93" s="395"/>
      <c r="RMY93" s="389"/>
      <c r="RMZ93" s="390"/>
      <c r="RNA93" s="391"/>
      <c r="RNB93" s="392"/>
      <c r="RNC93" s="393"/>
      <c r="RND93" s="394"/>
      <c r="RNE93" s="395"/>
      <c r="RNF93" s="389"/>
      <c r="RNG93" s="390"/>
      <c r="RNH93" s="391"/>
      <c r="RNI93" s="392"/>
      <c r="RNJ93" s="393"/>
      <c r="RNK93" s="394"/>
      <c r="RNL93" s="395"/>
      <c r="RNM93" s="389"/>
      <c r="RNN93" s="390"/>
      <c r="RNO93" s="391"/>
      <c r="RNP93" s="392"/>
      <c r="RNQ93" s="393"/>
      <c r="RNR93" s="394"/>
      <c r="RNS93" s="395"/>
      <c r="RNT93" s="389"/>
      <c r="RNU93" s="390"/>
      <c r="RNV93" s="391"/>
      <c r="RNW93" s="392"/>
      <c r="RNX93" s="393"/>
      <c r="RNY93" s="394"/>
      <c r="RNZ93" s="395"/>
      <c r="ROA93" s="389"/>
      <c r="ROB93" s="390"/>
      <c r="ROC93" s="391"/>
      <c r="ROD93" s="392"/>
      <c r="ROE93" s="393"/>
      <c r="ROF93" s="394"/>
      <c r="ROG93" s="395"/>
      <c r="ROH93" s="389"/>
      <c r="ROI93" s="390"/>
      <c r="ROJ93" s="391"/>
      <c r="ROK93" s="392"/>
      <c r="ROL93" s="393"/>
      <c r="ROM93" s="394"/>
      <c r="RON93" s="395"/>
      <c r="ROO93" s="389"/>
      <c r="ROP93" s="390"/>
      <c r="ROQ93" s="391"/>
      <c r="ROR93" s="392"/>
      <c r="ROS93" s="393"/>
      <c r="ROT93" s="394"/>
      <c r="ROU93" s="395"/>
      <c r="ROV93" s="389"/>
      <c r="ROW93" s="390"/>
      <c r="ROX93" s="391"/>
      <c r="ROY93" s="392"/>
      <c r="ROZ93" s="393"/>
      <c r="RPA93" s="394"/>
      <c r="RPB93" s="395"/>
      <c r="RPC93" s="389"/>
      <c r="RPD93" s="390"/>
      <c r="RPE93" s="391"/>
      <c r="RPF93" s="392"/>
      <c r="RPG93" s="393"/>
      <c r="RPH93" s="394"/>
      <c r="RPI93" s="395"/>
      <c r="RPJ93" s="389"/>
      <c r="RPK93" s="390"/>
      <c r="RPL93" s="391"/>
      <c r="RPM93" s="392"/>
      <c r="RPN93" s="393"/>
      <c r="RPO93" s="394"/>
      <c r="RPP93" s="395"/>
      <c r="RPQ93" s="389"/>
      <c r="RPR93" s="390"/>
      <c r="RPS93" s="391"/>
      <c r="RPT93" s="392"/>
      <c r="RPU93" s="393"/>
      <c r="RPV93" s="394"/>
      <c r="RPW93" s="395"/>
      <c r="RPX93" s="389"/>
      <c r="RPY93" s="390"/>
      <c r="RPZ93" s="391"/>
      <c r="RQA93" s="392"/>
      <c r="RQB93" s="393"/>
      <c r="RQC93" s="394"/>
      <c r="RQD93" s="395"/>
      <c r="RQE93" s="389"/>
      <c r="RQF93" s="390"/>
      <c r="RQG93" s="391"/>
      <c r="RQH93" s="392"/>
      <c r="RQI93" s="393"/>
      <c r="RQJ93" s="394"/>
      <c r="RQK93" s="395"/>
      <c r="RQL93" s="389"/>
      <c r="RQM93" s="390"/>
      <c r="RQN93" s="391"/>
      <c r="RQO93" s="392"/>
      <c r="RQP93" s="393"/>
      <c r="RQQ93" s="394"/>
      <c r="RQR93" s="395"/>
      <c r="RQS93" s="389"/>
      <c r="RQT93" s="390"/>
      <c r="RQU93" s="391"/>
      <c r="RQV93" s="392"/>
      <c r="RQW93" s="393"/>
      <c r="RQX93" s="394"/>
      <c r="RQY93" s="395"/>
      <c r="RQZ93" s="389"/>
      <c r="RRA93" s="390"/>
      <c r="RRB93" s="391"/>
      <c r="RRC93" s="392"/>
      <c r="RRD93" s="393"/>
      <c r="RRE93" s="394"/>
      <c r="RRF93" s="395"/>
      <c r="RRG93" s="389"/>
      <c r="RRH93" s="390"/>
      <c r="RRI93" s="391"/>
      <c r="RRJ93" s="392"/>
      <c r="RRK93" s="393"/>
      <c r="RRL93" s="394"/>
      <c r="RRM93" s="395"/>
      <c r="RRN93" s="389"/>
      <c r="RRO93" s="390"/>
      <c r="RRP93" s="391"/>
      <c r="RRQ93" s="392"/>
      <c r="RRR93" s="393"/>
      <c r="RRS93" s="394"/>
      <c r="RRT93" s="395"/>
      <c r="RRU93" s="389"/>
      <c r="RRV93" s="390"/>
      <c r="RRW93" s="391"/>
      <c r="RRX93" s="392"/>
      <c r="RRY93" s="393"/>
      <c r="RRZ93" s="394"/>
      <c r="RSA93" s="395"/>
      <c r="RSB93" s="389"/>
      <c r="RSC93" s="390"/>
      <c r="RSD93" s="391"/>
      <c r="RSE93" s="392"/>
      <c r="RSF93" s="393"/>
      <c r="RSG93" s="394"/>
      <c r="RSH93" s="395"/>
      <c r="RSI93" s="389"/>
      <c r="RSJ93" s="390"/>
      <c r="RSK93" s="391"/>
      <c r="RSL93" s="392"/>
      <c r="RSM93" s="393"/>
      <c r="RSN93" s="394"/>
      <c r="RSO93" s="395"/>
      <c r="RSP93" s="389"/>
      <c r="RSQ93" s="390"/>
      <c r="RSR93" s="391"/>
      <c r="RSS93" s="392"/>
      <c r="RST93" s="393"/>
      <c r="RSU93" s="394"/>
      <c r="RSV93" s="395"/>
      <c r="RSW93" s="389"/>
      <c r="RSX93" s="390"/>
      <c r="RSY93" s="391"/>
      <c r="RSZ93" s="392"/>
      <c r="RTA93" s="393"/>
      <c r="RTB93" s="394"/>
      <c r="RTC93" s="395"/>
      <c r="RTD93" s="389"/>
      <c r="RTE93" s="390"/>
      <c r="RTF93" s="391"/>
      <c r="RTG93" s="392"/>
      <c r="RTH93" s="393"/>
      <c r="RTI93" s="394"/>
      <c r="RTJ93" s="395"/>
      <c r="RTK93" s="389"/>
      <c r="RTL93" s="390"/>
      <c r="RTM93" s="391"/>
      <c r="RTN93" s="392"/>
      <c r="RTO93" s="393"/>
      <c r="RTP93" s="394"/>
      <c r="RTQ93" s="395"/>
      <c r="RTR93" s="389"/>
      <c r="RTS93" s="390"/>
      <c r="RTT93" s="391"/>
      <c r="RTU93" s="392"/>
      <c r="RTV93" s="393"/>
      <c r="RTW93" s="394"/>
      <c r="RTX93" s="395"/>
      <c r="RTY93" s="389"/>
      <c r="RTZ93" s="390"/>
      <c r="RUA93" s="391"/>
      <c r="RUB93" s="392"/>
      <c r="RUC93" s="393"/>
      <c r="RUD93" s="394"/>
      <c r="RUE93" s="395"/>
      <c r="RUF93" s="389"/>
      <c r="RUG93" s="390"/>
      <c r="RUH93" s="391"/>
      <c r="RUI93" s="392"/>
      <c r="RUJ93" s="393"/>
      <c r="RUK93" s="394"/>
      <c r="RUL93" s="395"/>
      <c r="RUM93" s="389"/>
      <c r="RUN93" s="390"/>
      <c r="RUO93" s="391"/>
      <c r="RUP93" s="392"/>
      <c r="RUQ93" s="393"/>
      <c r="RUR93" s="394"/>
      <c r="RUS93" s="395"/>
      <c r="RUT93" s="389"/>
      <c r="RUU93" s="390"/>
      <c r="RUV93" s="391"/>
      <c r="RUW93" s="392"/>
      <c r="RUX93" s="393"/>
      <c r="RUY93" s="394"/>
      <c r="RUZ93" s="395"/>
      <c r="RVA93" s="389"/>
      <c r="RVB93" s="390"/>
      <c r="RVC93" s="391"/>
      <c r="RVD93" s="392"/>
      <c r="RVE93" s="393"/>
      <c r="RVF93" s="394"/>
      <c r="RVG93" s="395"/>
      <c r="RVH93" s="389"/>
      <c r="RVI93" s="390"/>
      <c r="RVJ93" s="391"/>
      <c r="RVK93" s="392"/>
      <c r="RVL93" s="393"/>
      <c r="RVM93" s="394"/>
      <c r="RVN93" s="395"/>
      <c r="RVO93" s="389"/>
      <c r="RVP93" s="390"/>
      <c r="RVQ93" s="391"/>
      <c r="RVR93" s="392"/>
      <c r="RVS93" s="393"/>
      <c r="RVT93" s="394"/>
      <c r="RVU93" s="395"/>
      <c r="RVV93" s="389"/>
      <c r="RVW93" s="390"/>
      <c r="RVX93" s="391"/>
      <c r="RVY93" s="392"/>
      <c r="RVZ93" s="393"/>
      <c r="RWA93" s="394"/>
      <c r="RWB93" s="395"/>
      <c r="RWC93" s="389"/>
      <c r="RWD93" s="390"/>
      <c r="RWE93" s="391"/>
      <c r="RWF93" s="392"/>
      <c r="RWG93" s="393"/>
      <c r="RWH93" s="394"/>
      <c r="RWI93" s="395"/>
      <c r="RWJ93" s="389"/>
      <c r="RWK93" s="390"/>
      <c r="RWL93" s="391"/>
      <c r="RWM93" s="392"/>
      <c r="RWN93" s="393"/>
      <c r="RWO93" s="394"/>
      <c r="RWP93" s="395"/>
      <c r="RWQ93" s="389"/>
      <c r="RWR93" s="390"/>
      <c r="RWS93" s="391"/>
      <c r="RWT93" s="392"/>
      <c r="RWU93" s="393"/>
      <c r="RWV93" s="394"/>
      <c r="RWW93" s="395"/>
      <c r="RWX93" s="389"/>
      <c r="RWY93" s="390"/>
      <c r="RWZ93" s="391"/>
      <c r="RXA93" s="392"/>
      <c r="RXB93" s="393"/>
      <c r="RXC93" s="394"/>
      <c r="RXD93" s="395"/>
      <c r="RXE93" s="389"/>
      <c r="RXF93" s="390"/>
      <c r="RXG93" s="391"/>
      <c r="RXH93" s="392"/>
      <c r="RXI93" s="393"/>
      <c r="RXJ93" s="394"/>
      <c r="RXK93" s="395"/>
      <c r="RXL93" s="389"/>
      <c r="RXM93" s="390"/>
      <c r="RXN93" s="391"/>
      <c r="RXO93" s="392"/>
      <c r="RXP93" s="393"/>
      <c r="RXQ93" s="394"/>
      <c r="RXR93" s="395"/>
      <c r="RXS93" s="389"/>
      <c r="RXT93" s="390"/>
      <c r="RXU93" s="391"/>
      <c r="RXV93" s="392"/>
      <c r="RXW93" s="393"/>
      <c r="RXX93" s="394"/>
      <c r="RXY93" s="395"/>
      <c r="RXZ93" s="389"/>
      <c r="RYA93" s="390"/>
      <c r="RYB93" s="391"/>
      <c r="RYC93" s="392"/>
      <c r="RYD93" s="393"/>
      <c r="RYE93" s="394"/>
      <c r="RYF93" s="395"/>
      <c r="RYG93" s="389"/>
      <c r="RYH93" s="390"/>
      <c r="RYI93" s="391"/>
      <c r="RYJ93" s="392"/>
      <c r="RYK93" s="393"/>
      <c r="RYL93" s="394"/>
      <c r="RYM93" s="395"/>
      <c r="RYN93" s="389"/>
      <c r="RYO93" s="390"/>
      <c r="RYP93" s="391"/>
      <c r="RYQ93" s="392"/>
      <c r="RYR93" s="393"/>
      <c r="RYS93" s="394"/>
      <c r="RYT93" s="395"/>
      <c r="RYU93" s="389"/>
      <c r="RYV93" s="390"/>
      <c r="RYW93" s="391"/>
      <c r="RYX93" s="392"/>
      <c r="RYY93" s="393"/>
      <c r="RYZ93" s="394"/>
      <c r="RZA93" s="395"/>
      <c r="RZB93" s="389"/>
      <c r="RZC93" s="390"/>
      <c r="RZD93" s="391"/>
      <c r="RZE93" s="392"/>
      <c r="RZF93" s="393"/>
      <c r="RZG93" s="394"/>
      <c r="RZH93" s="395"/>
      <c r="RZI93" s="389"/>
      <c r="RZJ93" s="390"/>
      <c r="RZK93" s="391"/>
      <c r="RZL93" s="392"/>
      <c r="RZM93" s="393"/>
      <c r="RZN93" s="394"/>
      <c r="RZO93" s="395"/>
      <c r="RZP93" s="389"/>
      <c r="RZQ93" s="390"/>
      <c r="RZR93" s="391"/>
      <c r="RZS93" s="392"/>
      <c r="RZT93" s="393"/>
      <c r="RZU93" s="394"/>
      <c r="RZV93" s="395"/>
      <c r="RZW93" s="389"/>
      <c r="RZX93" s="390"/>
      <c r="RZY93" s="391"/>
      <c r="RZZ93" s="392"/>
      <c r="SAA93" s="393"/>
      <c r="SAB93" s="394"/>
      <c r="SAC93" s="395"/>
      <c r="SAD93" s="389"/>
      <c r="SAE93" s="390"/>
      <c r="SAF93" s="391"/>
      <c r="SAG93" s="392"/>
      <c r="SAH93" s="393"/>
      <c r="SAI93" s="394"/>
      <c r="SAJ93" s="395"/>
      <c r="SAK93" s="389"/>
      <c r="SAL93" s="390"/>
      <c r="SAM93" s="391"/>
      <c r="SAN93" s="392"/>
      <c r="SAO93" s="393"/>
      <c r="SAP93" s="394"/>
      <c r="SAQ93" s="395"/>
      <c r="SAR93" s="389"/>
      <c r="SAS93" s="390"/>
      <c r="SAT93" s="391"/>
      <c r="SAU93" s="392"/>
      <c r="SAV93" s="393"/>
      <c r="SAW93" s="394"/>
      <c r="SAX93" s="395"/>
      <c r="SAY93" s="389"/>
      <c r="SAZ93" s="390"/>
      <c r="SBA93" s="391"/>
      <c r="SBB93" s="392"/>
      <c r="SBC93" s="393"/>
      <c r="SBD93" s="394"/>
      <c r="SBE93" s="395"/>
      <c r="SBF93" s="389"/>
      <c r="SBG93" s="390"/>
      <c r="SBH93" s="391"/>
      <c r="SBI93" s="392"/>
      <c r="SBJ93" s="393"/>
      <c r="SBK93" s="394"/>
      <c r="SBL93" s="395"/>
      <c r="SBM93" s="389"/>
      <c r="SBN93" s="390"/>
      <c r="SBO93" s="391"/>
      <c r="SBP93" s="392"/>
      <c r="SBQ93" s="393"/>
      <c r="SBR93" s="394"/>
      <c r="SBS93" s="395"/>
      <c r="SBT93" s="389"/>
      <c r="SBU93" s="390"/>
      <c r="SBV93" s="391"/>
      <c r="SBW93" s="392"/>
      <c r="SBX93" s="393"/>
      <c r="SBY93" s="394"/>
      <c r="SBZ93" s="395"/>
      <c r="SCA93" s="389"/>
      <c r="SCB93" s="390"/>
      <c r="SCC93" s="391"/>
      <c r="SCD93" s="392"/>
      <c r="SCE93" s="393"/>
      <c r="SCF93" s="394"/>
      <c r="SCG93" s="395"/>
      <c r="SCH93" s="389"/>
      <c r="SCI93" s="390"/>
      <c r="SCJ93" s="391"/>
      <c r="SCK93" s="392"/>
      <c r="SCL93" s="393"/>
      <c r="SCM93" s="394"/>
      <c r="SCN93" s="395"/>
      <c r="SCO93" s="389"/>
      <c r="SCP93" s="390"/>
      <c r="SCQ93" s="391"/>
      <c r="SCR93" s="392"/>
      <c r="SCS93" s="393"/>
      <c r="SCT93" s="394"/>
      <c r="SCU93" s="395"/>
      <c r="SCV93" s="389"/>
      <c r="SCW93" s="390"/>
      <c r="SCX93" s="391"/>
      <c r="SCY93" s="392"/>
      <c r="SCZ93" s="393"/>
      <c r="SDA93" s="394"/>
      <c r="SDB93" s="395"/>
      <c r="SDC93" s="389"/>
      <c r="SDD93" s="390"/>
      <c r="SDE93" s="391"/>
      <c r="SDF93" s="392"/>
      <c r="SDG93" s="393"/>
      <c r="SDH93" s="394"/>
      <c r="SDI93" s="395"/>
      <c r="SDJ93" s="389"/>
      <c r="SDK93" s="390"/>
      <c r="SDL93" s="391"/>
      <c r="SDM93" s="392"/>
      <c r="SDN93" s="393"/>
      <c r="SDO93" s="394"/>
      <c r="SDP93" s="395"/>
      <c r="SDQ93" s="389"/>
      <c r="SDR93" s="390"/>
      <c r="SDS93" s="391"/>
      <c r="SDT93" s="392"/>
      <c r="SDU93" s="393"/>
      <c r="SDV93" s="394"/>
      <c r="SDW93" s="395"/>
      <c r="SDX93" s="389"/>
      <c r="SDY93" s="390"/>
      <c r="SDZ93" s="391"/>
      <c r="SEA93" s="392"/>
      <c r="SEB93" s="393"/>
      <c r="SEC93" s="394"/>
      <c r="SED93" s="395"/>
      <c r="SEE93" s="389"/>
      <c r="SEF93" s="390"/>
      <c r="SEG93" s="391"/>
      <c r="SEH93" s="392"/>
      <c r="SEI93" s="393"/>
      <c r="SEJ93" s="394"/>
      <c r="SEK93" s="395"/>
      <c r="SEL93" s="389"/>
      <c r="SEM93" s="390"/>
      <c r="SEN93" s="391"/>
      <c r="SEO93" s="392"/>
      <c r="SEP93" s="393"/>
      <c r="SEQ93" s="394"/>
      <c r="SER93" s="395"/>
      <c r="SES93" s="389"/>
      <c r="SET93" s="390"/>
      <c r="SEU93" s="391"/>
      <c r="SEV93" s="392"/>
      <c r="SEW93" s="393"/>
      <c r="SEX93" s="394"/>
      <c r="SEY93" s="395"/>
      <c r="SEZ93" s="389"/>
      <c r="SFA93" s="390"/>
      <c r="SFB93" s="391"/>
      <c r="SFC93" s="392"/>
      <c r="SFD93" s="393"/>
      <c r="SFE93" s="394"/>
      <c r="SFF93" s="395"/>
      <c r="SFG93" s="389"/>
      <c r="SFH93" s="390"/>
      <c r="SFI93" s="391"/>
      <c r="SFJ93" s="392"/>
      <c r="SFK93" s="393"/>
      <c r="SFL93" s="394"/>
      <c r="SFM93" s="395"/>
      <c r="SFN93" s="389"/>
      <c r="SFO93" s="390"/>
      <c r="SFP93" s="391"/>
      <c r="SFQ93" s="392"/>
      <c r="SFR93" s="393"/>
      <c r="SFS93" s="394"/>
      <c r="SFT93" s="395"/>
      <c r="SFU93" s="389"/>
      <c r="SFV93" s="390"/>
      <c r="SFW93" s="391"/>
      <c r="SFX93" s="392"/>
      <c r="SFY93" s="393"/>
      <c r="SFZ93" s="394"/>
      <c r="SGA93" s="395"/>
      <c r="SGB93" s="389"/>
      <c r="SGC93" s="390"/>
      <c r="SGD93" s="391"/>
      <c r="SGE93" s="392"/>
      <c r="SGF93" s="393"/>
      <c r="SGG93" s="394"/>
      <c r="SGH93" s="395"/>
      <c r="SGI93" s="389"/>
      <c r="SGJ93" s="390"/>
      <c r="SGK93" s="391"/>
      <c r="SGL93" s="392"/>
      <c r="SGM93" s="393"/>
      <c r="SGN93" s="394"/>
      <c r="SGO93" s="395"/>
      <c r="SGP93" s="389"/>
      <c r="SGQ93" s="390"/>
      <c r="SGR93" s="391"/>
      <c r="SGS93" s="392"/>
      <c r="SGT93" s="393"/>
      <c r="SGU93" s="394"/>
      <c r="SGV93" s="395"/>
      <c r="SGW93" s="389"/>
      <c r="SGX93" s="390"/>
      <c r="SGY93" s="391"/>
      <c r="SGZ93" s="392"/>
      <c r="SHA93" s="393"/>
      <c r="SHB93" s="394"/>
      <c r="SHC93" s="395"/>
      <c r="SHD93" s="389"/>
      <c r="SHE93" s="390"/>
      <c r="SHF93" s="391"/>
      <c r="SHG93" s="392"/>
      <c r="SHH93" s="393"/>
      <c r="SHI93" s="394"/>
      <c r="SHJ93" s="395"/>
      <c r="SHK93" s="389"/>
      <c r="SHL93" s="390"/>
      <c r="SHM93" s="391"/>
      <c r="SHN93" s="392"/>
      <c r="SHO93" s="393"/>
      <c r="SHP93" s="394"/>
      <c r="SHQ93" s="395"/>
      <c r="SHR93" s="389"/>
      <c r="SHS93" s="390"/>
      <c r="SHT93" s="391"/>
      <c r="SHU93" s="392"/>
      <c r="SHV93" s="393"/>
      <c r="SHW93" s="394"/>
      <c r="SHX93" s="395"/>
      <c r="SHY93" s="389"/>
      <c r="SHZ93" s="390"/>
      <c r="SIA93" s="391"/>
      <c r="SIB93" s="392"/>
      <c r="SIC93" s="393"/>
      <c r="SID93" s="394"/>
      <c r="SIE93" s="395"/>
      <c r="SIF93" s="389"/>
      <c r="SIG93" s="390"/>
      <c r="SIH93" s="391"/>
      <c r="SII93" s="392"/>
      <c r="SIJ93" s="393"/>
      <c r="SIK93" s="394"/>
      <c r="SIL93" s="395"/>
      <c r="SIM93" s="389"/>
      <c r="SIN93" s="390"/>
      <c r="SIO93" s="391"/>
      <c r="SIP93" s="392"/>
      <c r="SIQ93" s="393"/>
      <c r="SIR93" s="394"/>
      <c r="SIS93" s="395"/>
      <c r="SIT93" s="389"/>
      <c r="SIU93" s="390"/>
      <c r="SIV93" s="391"/>
      <c r="SIW93" s="392"/>
      <c r="SIX93" s="393"/>
      <c r="SIY93" s="394"/>
      <c r="SIZ93" s="395"/>
      <c r="SJA93" s="389"/>
      <c r="SJB93" s="390"/>
      <c r="SJC93" s="391"/>
      <c r="SJD93" s="392"/>
      <c r="SJE93" s="393"/>
      <c r="SJF93" s="394"/>
      <c r="SJG93" s="395"/>
      <c r="SJH93" s="389"/>
      <c r="SJI93" s="390"/>
      <c r="SJJ93" s="391"/>
      <c r="SJK93" s="392"/>
      <c r="SJL93" s="393"/>
      <c r="SJM93" s="394"/>
      <c r="SJN93" s="395"/>
      <c r="SJO93" s="389"/>
      <c r="SJP93" s="390"/>
      <c r="SJQ93" s="391"/>
      <c r="SJR93" s="392"/>
      <c r="SJS93" s="393"/>
      <c r="SJT93" s="394"/>
      <c r="SJU93" s="395"/>
      <c r="SJV93" s="389"/>
      <c r="SJW93" s="390"/>
      <c r="SJX93" s="391"/>
      <c r="SJY93" s="392"/>
      <c r="SJZ93" s="393"/>
      <c r="SKA93" s="394"/>
      <c r="SKB93" s="395"/>
      <c r="SKC93" s="389"/>
      <c r="SKD93" s="390"/>
      <c r="SKE93" s="391"/>
      <c r="SKF93" s="392"/>
      <c r="SKG93" s="393"/>
      <c r="SKH93" s="394"/>
      <c r="SKI93" s="395"/>
      <c r="SKJ93" s="389"/>
      <c r="SKK93" s="390"/>
      <c r="SKL93" s="391"/>
      <c r="SKM93" s="392"/>
      <c r="SKN93" s="393"/>
      <c r="SKO93" s="394"/>
      <c r="SKP93" s="395"/>
      <c r="SKQ93" s="389"/>
      <c r="SKR93" s="390"/>
      <c r="SKS93" s="391"/>
      <c r="SKT93" s="392"/>
      <c r="SKU93" s="393"/>
      <c r="SKV93" s="394"/>
      <c r="SKW93" s="395"/>
      <c r="SKX93" s="389"/>
      <c r="SKY93" s="390"/>
      <c r="SKZ93" s="391"/>
      <c r="SLA93" s="392"/>
      <c r="SLB93" s="393"/>
      <c r="SLC93" s="394"/>
      <c r="SLD93" s="395"/>
      <c r="SLE93" s="389"/>
      <c r="SLF93" s="390"/>
      <c r="SLG93" s="391"/>
      <c r="SLH93" s="392"/>
      <c r="SLI93" s="393"/>
      <c r="SLJ93" s="394"/>
      <c r="SLK93" s="395"/>
      <c r="SLL93" s="389"/>
      <c r="SLM93" s="390"/>
      <c r="SLN93" s="391"/>
      <c r="SLO93" s="392"/>
      <c r="SLP93" s="393"/>
      <c r="SLQ93" s="394"/>
      <c r="SLR93" s="395"/>
      <c r="SLS93" s="389"/>
      <c r="SLT93" s="390"/>
      <c r="SLU93" s="391"/>
      <c r="SLV93" s="392"/>
      <c r="SLW93" s="393"/>
      <c r="SLX93" s="394"/>
      <c r="SLY93" s="395"/>
      <c r="SLZ93" s="389"/>
      <c r="SMA93" s="390"/>
      <c r="SMB93" s="391"/>
      <c r="SMC93" s="392"/>
      <c r="SMD93" s="393"/>
      <c r="SME93" s="394"/>
      <c r="SMF93" s="395"/>
      <c r="SMG93" s="389"/>
      <c r="SMH93" s="390"/>
      <c r="SMI93" s="391"/>
      <c r="SMJ93" s="392"/>
      <c r="SMK93" s="393"/>
      <c r="SML93" s="394"/>
      <c r="SMM93" s="395"/>
      <c r="SMN93" s="389"/>
      <c r="SMO93" s="390"/>
      <c r="SMP93" s="391"/>
      <c r="SMQ93" s="392"/>
      <c r="SMR93" s="393"/>
      <c r="SMS93" s="394"/>
      <c r="SMT93" s="395"/>
      <c r="SMU93" s="389"/>
      <c r="SMV93" s="390"/>
      <c r="SMW93" s="391"/>
      <c r="SMX93" s="392"/>
      <c r="SMY93" s="393"/>
      <c r="SMZ93" s="394"/>
      <c r="SNA93" s="395"/>
      <c r="SNB93" s="389"/>
      <c r="SNC93" s="390"/>
      <c r="SND93" s="391"/>
      <c r="SNE93" s="392"/>
      <c r="SNF93" s="393"/>
      <c r="SNG93" s="394"/>
      <c r="SNH93" s="395"/>
      <c r="SNI93" s="389"/>
      <c r="SNJ93" s="390"/>
      <c r="SNK93" s="391"/>
      <c r="SNL93" s="392"/>
      <c r="SNM93" s="393"/>
      <c r="SNN93" s="394"/>
      <c r="SNO93" s="395"/>
      <c r="SNP93" s="389"/>
      <c r="SNQ93" s="390"/>
      <c r="SNR93" s="391"/>
      <c r="SNS93" s="392"/>
      <c r="SNT93" s="393"/>
      <c r="SNU93" s="394"/>
      <c r="SNV93" s="395"/>
      <c r="SNW93" s="389"/>
      <c r="SNX93" s="390"/>
      <c r="SNY93" s="391"/>
      <c r="SNZ93" s="392"/>
      <c r="SOA93" s="393"/>
      <c r="SOB93" s="394"/>
      <c r="SOC93" s="395"/>
      <c r="SOD93" s="389"/>
      <c r="SOE93" s="390"/>
      <c r="SOF93" s="391"/>
      <c r="SOG93" s="392"/>
      <c r="SOH93" s="393"/>
      <c r="SOI93" s="394"/>
      <c r="SOJ93" s="395"/>
      <c r="SOK93" s="389"/>
      <c r="SOL93" s="390"/>
      <c r="SOM93" s="391"/>
      <c r="SON93" s="392"/>
      <c r="SOO93" s="393"/>
      <c r="SOP93" s="394"/>
      <c r="SOQ93" s="395"/>
      <c r="SOR93" s="389"/>
      <c r="SOS93" s="390"/>
      <c r="SOT93" s="391"/>
      <c r="SOU93" s="392"/>
      <c r="SOV93" s="393"/>
      <c r="SOW93" s="394"/>
      <c r="SOX93" s="395"/>
      <c r="SOY93" s="389"/>
      <c r="SOZ93" s="390"/>
      <c r="SPA93" s="391"/>
      <c r="SPB93" s="392"/>
      <c r="SPC93" s="393"/>
      <c r="SPD93" s="394"/>
      <c r="SPE93" s="395"/>
      <c r="SPF93" s="389"/>
      <c r="SPG93" s="390"/>
      <c r="SPH93" s="391"/>
      <c r="SPI93" s="392"/>
      <c r="SPJ93" s="393"/>
      <c r="SPK93" s="394"/>
      <c r="SPL93" s="395"/>
      <c r="SPM93" s="389"/>
      <c r="SPN93" s="390"/>
      <c r="SPO93" s="391"/>
      <c r="SPP93" s="392"/>
      <c r="SPQ93" s="393"/>
      <c r="SPR93" s="394"/>
      <c r="SPS93" s="395"/>
      <c r="SPT93" s="389"/>
      <c r="SPU93" s="390"/>
      <c r="SPV93" s="391"/>
      <c r="SPW93" s="392"/>
      <c r="SPX93" s="393"/>
      <c r="SPY93" s="394"/>
      <c r="SPZ93" s="395"/>
      <c r="SQA93" s="389"/>
      <c r="SQB93" s="390"/>
      <c r="SQC93" s="391"/>
      <c r="SQD93" s="392"/>
      <c r="SQE93" s="393"/>
      <c r="SQF93" s="394"/>
      <c r="SQG93" s="395"/>
      <c r="SQH93" s="389"/>
      <c r="SQI93" s="390"/>
      <c r="SQJ93" s="391"/>
      <c r="SQK93" s="392"/>
      <c r="SQL93" s="393"/>
      <c r="SQM93" s="394"/>
      <c r="SQN93" s="395"/>
      <c r="SQO93" s="389"/>
      <c r="SQP93" s="390"/>
      <c r="SQQ93" s="391"/>
      <c r="SQR93" s="392"/>
      <c r="SQS93" s="393"/>
      <c r="SQT93" s="394"/>
      <c r="SQU93" s="395"/>
      <c r="SQV93" s="389"/>
      <c r="SQW93" s="390"/>
      <c r="SQX93" s="391"/>
      <c r="SQY93" s="392"/>
      <c r="SQZ93" s="393"/>
      <c r="SRA93" s="394"/>
      <c r="SRB93" s="395"/>
      <c r="SRC93" s="389"/>
      <c r="SRD93" s="390"/>
      <c r="SRE93" s="391"/>
      <c r="SRF93" s="392"/>
      <c r="SRG93" s="393"/>
      <c r="SRH93" s="394"/>
      <c r="SRI93" s="395"/>
      <c r="SRJ93" s="389"/>
      <c r="SRK93" s="390"/>
      <c r="SRL93" s="391"/>
      <c r="SRM93" s="392"/>
      <c r="SRN93" s="393"/>
      <c r="SRO93" s="394"/>
      <c r="SRP93" s="395"/>
      <c r="SRQ93" s="389"/>
      <c r="SRR93" s="390"/>
      <c r="SRS93" s="391"/>
      <c r="SRT93" s="392"/>
      <c r="SRU93" s="393"/>
      <c r="SRV93" s="394"/>
      <c r="SRW93" s="395"/>
      <c r="SRX93" s="389"/>
      <c r="SRY93" s="390"/>
      <c r="SRZ93" s="391"/>
      <c r="SSA93" s="392"/>
      <c r="SSB93" s="393"/>
      <c r="SSC93" s="394"/>
      <c r="SSD93" s="395"/>
      <c r="SSE93" s="389"/>
      <c r="SSF93" s="390"/>
      <c r="SSG93" s="391"/>
      <c r="SSH93" s="392"/>
      <c r="SSI93" s="393"/>
      <c r="SSJ93" s="394"/>
      <c r="SSK93" s="395"/>
      <c r="SSL93" s="389"/>
      <c r="SSM93" s="390"/>
      <c r="SSN93" s="391"/>
      <c r="SSO93" s="392"/>
      <c r="SSP93" s="393"/>
      <c r="SSQ93" s="394"/>
      <c r="SSR93" s="395"/>
      <c r="SSS93" s="389"/>
      <c r="SST93" s="390"/>
      <c r="SSU93" s="391"/>
      <c r="SSV93" s="392"/>
      <c r="SSW93" s="393"/>
      <c r="SSX93" s="394"/>
      <c r="SSY93" s="395"/>
      <c r="SSZ93" s="389"/>
      <c r="STA93" s="390"/>
      <c r="STB93" s="391"/>
      <c r="STC93" s="392"/>
      <c r="STD93" s="393"/>
      <c r="STE93" s="394"/>
      <c r="STF93" s="395"/>
      <c r="STG93" s="389"/>
      <c r="STH93" s="390"/>
      <c r="STI93" s="391"/>
      <c r="STJ93" s="392"/>
      <c r="STK93" s="393"/>
      <c r="STL93" s="394"/>
      <c r="STM93" s="395"/>
      <c r="STN93" s="389"/>
      <c r="STO93" s="390"/>
      <c r="STP93" s="391"/>
      <c r="STQ93" s="392"/>
      <c r="STR93" s="393"/>
      <c r="STS93" s="394"/>
      <c r="STT93" s="395"/>
      <c r="STU93" s="389"/>
      <c r="STV93" s="390"/>
      <c r="STW93" s="391"/>
      <c r="STX93" s="392"/>
      <c r="STY93" s="393"/>
      <c r="STZ93" s="394"/>
      <c r="SUA93" s="395"/>
      <c r="SUB93" s="389"/>
      <c r="SUC93" s="390"/>
      <c r="SUD93" s="391"/>
      <c r="SUE93" s="392"/>
      <c r="SUF93" s="393"/>
      <c r="SUG93" s="394"/>
      <c r="SUH93" s="395"/>
      <c r="SUI93" s="389"/>
      <c r="SUJ93" s="390"/>
      <c r="SUK93" s="391"/>
      <c r="SUL93" s="392"/>
      <c r="SUM93" s="393"/>
      <c r="SUN93" s="394"/>
      <c r="SUO93" s="395"/>
      <c r="SUP93" s="389"/>
      <c r="SUQ93" s="390"/>
      <c r="SUR93" s="391"/>
      <c r="SUS93" s="392"/>
      <c r="SUT93" s="393"/>
      <c r="SUU93" s="394"/>
      <c r="SUV93" s="395"/>
      <c r="SUW93" s="389"/>
      <c r="SUX93" s="390"/>
      <c r="SUY93" s="391"/>
      <c r="SUZ93" s="392"/>
      <c r="SVA93" s="393"/>
      <c r="SVB93" s="394"/>
      <c r="SVC93" s="395"/>
      <c r="SVD93" s="389"/>
      <c r="SVE93" s="390"/>
      <c r="SVF93" s="391"/>
      <c r="SVG93" s="392"/>
      <c r="SVH93" s="393"/>
      <c r="SVI93" s="394"/>
      <c r="SVJ93" s="395"/>
      <c r="SVK93" s="389"/>
      <c r="SVL93" s="390"/>
      <c r="SVM93" s="391"/>
      <c r="SVN93" s="392"/>
      <c r="SVO93" s="393"/>
      <c r="SVP93" s="394"/>
      <c r="SVQ93" s="395"/>
      <c r="SVR93" s="389"/>
      <c r="SVS93" s="390"/>
      <c r="SVT93" s="391"/>
      <c r="SVU93" s="392"/>
      <c r="SVV93" s="393"/>
      <c r="SVW93" s="394"/>
      <c r="SVX93" s="395"/>
      <c r="SVY93" s="389"/>
      <c r="SVZ93" s="390"/>
      <c r="SWA93" s="391"/>
      <c r="SWB93" s="392"/>
      <c r="SWC93" s="393"/>
      <c r="SWD93" s="394"/>
      <c r="SWE93" s="395"/>
      <c r="SWF93" s="389"/>
      <c r="SWG93" s="390"/>
      <c r="SWH93" s="391"/>
      <c r="SWI93" s="392"/>
      <c r="SWJ93" s="393"/>
      <c r="SWK93" s="394"/>
      <c r="SWL93" s="395"/>
      <c r="SWM93" s="389"/>
      <c r="SWN93" s="390"/>
      <c r="SWO93" s="391"/>
      <c r="SWP93" s="392"/>
      <c r="SWQ93" s="393"/>
      <c r="SWR93" s="394"/>
      <c r="SWS93" s="395"/>
      <c r="SWT93" s="389"/>
      <c r="SWU93" s="390"/>
      <c r="SWV93" s="391"/>
      <c r="SWW93" s="392"/>
      <c r="SWX93" s="393"/>
      <c r="SWY93" s="394"/>
      <c r="SWZ93" s="395"/>
      <c r="SXA93" s="389"/>
      <c r="SXB93" s="390"/>
      <c r="SXC93" s="391"/>
      <c r="SXD93" s="392"/>
      <c r="SXE93" s="393"/>
      <c r="SXF93" s="394"/>
      <c r="SXG93" s="395"/>
      <c r="SXH93" s="389"/>
      <c r="SXI93" s="390"/>
      <c r="SXJ93" s="391"/>
      <c r="SXK93" s="392"/>
      <c r="SXL93" s="393"/>
      <c r="SXM93" s="394"/>
      <c r="SXN93" s="395"/>
      <c r="SXO93" s="389"/>
      <c r="SXP93" s="390"/>
      <c r="SXQ93" s="391"/>
      <c r="SXR93" s="392"/>
      <c r="SXS93" s="393"/>
      <c r="SXT93" s="394"/>
      <c r="SXU93" s="395"/>
      <c r="SXV93" s="389"/>
      <c r="SXW93" s="390"/>
      <c r="SXX93" s="391"/>
      <c r="SXY93" s="392"/>
      <c r="SXZ93" s="393"/>
      <c r="SYA93" s="394"/>
      <c r="SYB93" s="395"/>
      <c r="SYC93" s="389"/>
      <c r="SYD93" s="390"/>
      <c r="SYE93" s="391"/>
      <c r="SYF93" s="392"/>
      <c r="SYG93" s="393"/>
      <c r="SYH93" s="394"/>
      <c r="SYI93" s="395"/>
      <c r="SYJ93" s="389"/>
      <c r="SYK93" s="390"/>
      <c r="SYL93" s="391"/>
      <c r="SYM93" s="392"/>
      <c r="SYN93" s="393"/>
      <c r="SYO93" s="394"/>
      <c r="SYP93" s="395"/>
      <c r="SYQ93" s="389"/>
      <c r="SYR93" s="390"/>
      <c r="SYS93" s="391"/>
      <c r="SYT93" s="392"/>
      <c r="SYU93" s="393"/>
      <c r="SYV93" s="394"/>
      <c r="SYW93" s="395"/>
      <c r="SYX93" s="389"/>
      <c r="SYY93" s="390"/>
      <c r="SYZ93" s="391"/>
      <c r="SZA93" s="392"/>
      <c r="SZB93" s="393"/>
      <c r="SZC93" s="394"/>
      <c r="SZD93" s="395"/>
      <c r="SZE93" s="389"/>
      <c r="SZF93" s="390"/>
      <c r="SZG93" s="391"/>
      <c r="SZH93" s="392"/>
      <c r="SZI93" s="393"/>
      <c r="SZJ93" s="394"/>
      <c r="SZK93" s="395"/>
      <c r="SZL93" s="389"/>
      <c r="SZM93" s="390"/>
      <c r="SZN93" s="391"/>
      <c r="SZO93" s="392"/>
      <c r="SZP93" s="393"/>
      <c r="SZQ93" s="394"/>
      <c r="SZR93" s="395"/>
      <c r="SZS93" s="389"/>
      <c r="SZT93" s="390"/>
      <c r="SZU93" s="391"/>
      <c r="SZV93" s="392"/>
      <c r="SZW93" s="393"/>
      <c r="SZX93" s="394"/>
      <c r="SZY93" s="395"/>
      <c r="SZZ93" s="389"/>
      <c r="TAA93" s="390"/>
      <c r="TAB93" s="391"/>
      <c r="TAC93" s="392"/>
      <c r="TAD93" s="393"/>
      <c r="TAE93" s="394"/>
      <c r="TAF93" s="395"/>
      <c r="TAG93" s="389"/>
      <c r="TAH93" s="390"/>
      <c r="TAI93" s="391"/>
      <c r="TAJ93" s="392"/>
      <c r="TAK93" s="393"/>
      <c r="TAL93" s="394"/>
      <c r="TAM93" s="395"/>
      <c r="TAN93" s="389"/>
      <c r="TAO93" s="390"/>
      <c r="TAP93" s="391"/>
      <c r="TAQ93" s="392"/>
      <c r="TAR93" s="393"/>
      <c r="TAS93" s="394"/>
      <c r="TAT93" s="395"/>
      <c r="TAU93" s="389"/>
      <c r="TAV93" s="390"/>
      <c r="TAW93" s="391"/>
      <c r="TAX93" s="392"/>
      <c r="TAY93" s="393"/>
      <c r="TAZ93" s="394"/>
      <c r="TBA93" s="395"/>
      <c r="TBB93" s="389"/>
      <c r="TBC93" s="390"/>
      <c r="TBD93" s="391"/>
      <c r="TBE93" s="392"/>
      <c r="TBF93" s="393"/>
      <c r="TBG93" s="394"/>
      <c r="TBH93" s="395"/>
      <c r="TBI93" s="389"/>
      <c r="TBJ93" s="390"/>
      <c r="TBK93" s="391"/>
      <c r="TBL93" s="392"/>
      <c r="TBM93" s="393"/>
      <c r="TBN93" s="394"/>
      <c r="TBO93" s="395"/>
      <c r="TBP93" s="389"/>
      <c r="TBQ93" s="390"/>
      <c r="TBR93" s="391"/>
      <c r="TBS93" s="392"/>
      <c r="TBT93" s="393"/>
      <c r="TBU93" s="394"/>
      <c r="TBV93" s="395"/>
      <c r="TBW93" s="389"/>
      <c r="TBX93" s="390"/>
      <c r="TBY93" s="391"/>
      <c r="TBZ93" s="392"/>
      <c r="TCA93" s="393"/>
      <c r="TCB93" s="394"/>
      <c r="TCC93" s="395"/>
      <c r="TCD93" s="389"/>
      <c r="TCE93" s="390"/>
      <c r="TCF93" s="391"/>
      <c r="TCG93" s="392"/>
      <c r="TCH93" s="393"/>
      <c r="TCI93" s="394"/>
      <c r="TCJ93" s="395"/>
      <c r="TCK93" s="389"/>
      <c r="TCL93" s="390"/>
      <c r="TCM93" s="391"/>
      <c r="TCN93" s="392"/>
      <c r="TCO93" s="393"/>
      <c r="TCP93" s="394"/>
      <c r="TCQ93" s="395"/>
      <c r="TCR93" s="389"/>
      <c r="TCS93" s="390"/>
      <c r="TCT93" s="391"/>
      <c r="TCU93" s="392"/>
      <c r="TCV93" s="393"/>
      <c r="TCW93" s="394"/>
      <c r="TCX93" s="395"/>
      <c r="TCY93" s="389"/>
      <c r="TCZ93" s="390"/>
      <c r="TDA93" s="391"/>
      <c r="TDB93" s="392"/>
      <c r="TDC93" s="393"/>
      <c r="TDD93" s="394"/>
      <c r="TDE93" s="395"/>
      <c r="TDF93" s="389"/>
      <c r="TDG93" s="390"/>
      <c r="TDH93" s="391"/>
      <c r="TDI93" s="392"/>
      <c r="TDJ93" s="393"/>
      <c r="TDK93" s="394"/>
      <c r="TDL93" s="395"/>
      <c r="TDM93" s="389"/>
      <c r="TDN93" s="390"/>
      <c r="TDO93" s="391"/>
      <c r="TDP93" s="392"/>
      <c r="TDQ93" s="393"/>
      <c r="TDR93" s="394"/>
      <c r="TDS93" s="395"/>
      <c r="TDT93" s="389"/>
      <c r="TDU93" s="390"/>
      <c r="TDV93" s="391"/>
      <c r="TDW93" s="392"/>
      <c r="TDX93" s="393"/>
      <c r="TDY93" s="394"/>
      <c r="TDZ93" s="395"/>
      <c r="TEA93" s="389"/>
      <c r="TEB93" s="390"/>
      <c r="TEC93" s="391"/>
      <c r="TED93" s="392"/>
      <c r="TEE93" s="393"/>
      <c r="TEF93" s="394"/>
      <c r="TEG93" s="395"/>
      <c r="TEH93" s="389"/>
      <c r="TEI93" s="390"/>
      <c r="TEJ93" s="391"/>
      <c r="TEK93" s="392"/>
      <c r="TEL93" s="393"/>
      <c r="TEM93" s="394"/>
      <c r="TEN93" s="395"/>
      <c r="TEO93" s="389"/>
      <c r="TEP93" s="390"/>
      <c r="TEQ93" s="391"/>
      <c r="TER93" s="392"/>
      <c r="TES93" s="393"/>
      <c r="TET93" s="394"/>
      <c r="TEU93" s="395"/>
      <c r="TEV93" s="389"/>
      <c r="TEW93" s="390"/>
      <c r="TEX93" s="391"/>
      <c r="TEY93" s="392"/>
      <c r="TEZ93" s="393"/>
      <c r="TFA93" s="394"/>
      <c r="TFB93" s="395"/>
      <c r="TFC93" s="389"/>
      <c r="TFD93" s="390"/>
      <c r="TFE93" s="391"/>
      <c r="TFF93" s="392"/>
      <c r="TFG93" s="393"/>
      <c r="TFH93" s="394"/>
      <c r="TFI93" s="395"/>
      <c r="TFJ93" s="389"/>
      <c r="TFK93" s="390"/>
      <c r="TFL93" s="391"/>
      <c r="TFM93" s="392"/>
      <c r="TFN93" s="393"/>
      <c r="TFO93" s="394"/>
      <c r="TFP93" s="395"/>
      <c r="TFQ93" s="389"/>
      <c r="TFR93" s="390"/>
      <c r="TFS93" s="391"/>
      <c r="TFT93" s="392"/>
      <c r="TFU93" s="393"/>
      <c r="TFV93" s="394"/>
      <c r="TFW93" s="395"/>
      <c r="TFX93" s="389"/>
      <c r="TFY93" s="390"/>
      <c r="TFZ93" s="391"/>
      <c r="TGA93" s="392"/>
      <c r="TGB93" s="393"/>
      <c r="TGC93" s="394"/>
      <c r="TGD93" s="395"/>
      <c r="TGE93" s="389"/>
      <c r="TGF93" s="390"/>
      <c r="TGG93" s="391"/>
      <c r="TGH93" s="392"/>
      <c r="TGI93" s="393"/>
      <c r="TGJ93" s="394"/>
      <c r="TGK93" s="395"/>
      <c r="TGL93" s="389"/>
      <c r="TGM93" s="390"/>
      <c r="TGN93" s="391"/>
      <c r="TGO93" s="392"/>
      <c r="TGP93" s="393"/>
      <c r="TGQ93" s="394"/>
      <c r="TGR93" s="395"/>
      <c r="TGS93" s="389"/>
      <c r="TGT93" s="390"/>
      <c r="TGU93" s="391"/>
      <c r="TGV93" s="392"/>
      <c r="TGW93" s="393"/>
      <c r="TGX93" s="394"/>
      <c r="TGY93" s="395"/>
      <c r="TGZ93" s="389"/>
      <c r="THA93" s="390"/>
      <c r="THB93" s="391"/>
      <c r="THC93" s="392"/>
      <c r="THD93" s="393"/>
      <c r="THE93" s="394"/>
      <c r="THF93" s="395"/>
      <c r="THG93" s="389"/>
      <c r="THH93" s="390"/>
      <c r="THI93" s="391"/>
      <c r="THJ93" s="392"/>
      <c r="THK93" s="393"/>
      <c r="THL93" s="394"/>
      <c r="THM93" s="395"/>
      <c r="THN93" s="389"/>
      <c r="THO93" s="390"/>
      <c r="THP93" s="391"/>
      <c r="THQ93" s="392"/>
      <c r="THR93" s="393"/>
      <c r="THS93" s="394"/>
      <c r="THT93" s="395"/>
      <c r="THU93" s="389"/>
      <c r="THV93" s="390"/>
      <c r="THW93" s="391"/>
      <c r="THX93" s="392"/>
      <c r="THY93" s="393"/>
      <c r="THZ93" s="394"/>
      <c r="TIA93" s="395"/>
      <c r="TIB93" s="389"/>
      <c r="TIC93" s="390"/>
      <c r="TID93" s="391"/>
      <c r="TIE93" s="392"/>
      <c r="TIF93" s="393"/>
      <c r="TIG93" s="394"/>
      <c r="TIH93" s="395"/>
      <c r="TII93" s="389"/>
      <c r="TIJ93" s="390"/>
      <c r="TIK93" s="391"/>
      <c r="TIL93" s="392"/>
      <c r="TIM93" s="393"/>
      <c r="TIN93" s="394"/>
      <c r="TIO93" s="395"/>
      <c r="TIP93" s="389"/>
      <c r="TIQ93" s="390"/>
      <c r="TIR93" s="391"/>
      <c r="TIS93" s="392"/>
      <c r="TIT93" s="393"/>
      <c r="TIU93" s="394"/>
      <c r="TIV93" s="395"/>
      <c r="TIW93" s="389"/>
      <c r="TIX93" s="390"/>
      <c r="TIY93" s="391"/>
      <c r="TIZ93" s="392"/>
      <c r="TJA93" s="393"/>
      <c r="TJB93" s="394"/>
      <c r="TJC93" s="395"/>
      <c r="TJD93" s="389"/>
      <c r="TJE93" s="390"/>
      <c r="TJF93" s="391"/>
      <c r="TJG93" s="392"/>
      <c r="TJH93" s="393"/>
      <c r="TJI93" s="394"/>
      <c r="TJJ93" s="395"/>
      <c r="TJK93" s="389"/>
      <c r="TJL93" s="390"/>
      <c r="TJM93" s="391"/>
      <c r="TJN93" s="392"/>
      <c r="TJO93" s="393"/>
      <c r="TJP93" s="394"/>
      <c r="TJQ93" s="395"/>
      <c r="TJR93" s="389"/>
      <c r="TJS93" s="390"/>
      <c r="TJT93" s="391"/>
      <c r="TJU93" s="392"/>
      <c r="TJV93" s="393"/>
      <c r="TJW93" s="394"/>
      <c r="TJX93" s="395"/>
      <c r="TJY93" s="389"/>
      <c r="TJZ93" s="390"/>
      <c r="TKA93" s="391"/>
      <c r="TKB93" s="392"/>
      <c r="TKC93" s="393"/>
      <c r="TKD93" s="394"/>
      <c r="TKE93" s="395"/>
      <c r="TKF93" s="389"/>
      <c r="TKG93" s="390"/>
      <c r="TKH93" s="391"/>
      <c r="TKI93" s="392"/>
      <c r="TKJ93" s="393"/>
      <c r="TKK93" s="394"/>
      <c r="TKL93" s="395"/>
      <c r="TKM93" s="389"/>
      <c r="TKN93" s="390"/>
      <c r="TKO93" s="391"/>
      <c r="TKP93" s="392"/>
      <c r="TKQ93" s="393"/>
      <c r="TKR93" s="394"/>
      <c r="TKS93" s="395"/>
      <c r="TKT93" s="389"/>
      <c r="TKU93" s="390"/>
      <c r="TKV93" s="391"/>
      <c r="TKW93" s="392"/>
      <c r="TKX93" s="393"/>
      <c r="TKY93" s="394"/>
      <c r="TKZ93" s="395"/>
      <c r="TLA93" s="389"/>
      <c r="TLB93" s="390"/>
      <c r="TLC93" s="391"/>
      <c r="TLD93" s="392"/>
      <c r="TLE93" s="393"/>
      <c r="TLF93" s="394"/>
      <c r="TLG93" s="395"/>
      <c r="TLH93" s="389"/>
      <c r="TLI93" s="390"/>
      <c r="TLJ93" s="391"/>
      <c r="TLK93" s="392"/>
      <c r="TLL93" s="393"/>
      <c r="TLM93" s="394"/>
      <c r="TLN93" s="395"/>
      <c r="TLO93" s="389"/>
      <c r="TLP93" s="390"/>
      <c r="TLQ93" s="391"/>
      <c r="TLR93" s="392"/>
      <c r="TLS93" s="393"/>
      <c r="TLT93" s="394"/>
      <c r="TLU93" s="395"/>
      <c r="TLV93" s="389"/>
      <c r="TLW93" s="390"/>
      <c r="TLX93" s="391"/>
      <c r="TLY93" s="392"/>
      <c r="TLZ93" s="393"/>
      <c r="TMA93" s="394"/>
      <c r="TMB93" s="395"/>
      <c r="TMC93" s="389"/>
      <c r="TMD93" s="390"/>
      <c r="TME93" s="391"/>
      <c r="TMF93" s="392"/>
      <c r="TMG93" s="393"/>
      <c r="TMH93" s="394"/>
      <c r="TMI93" s="395"/>
      <c r="TMJ93" s="389"/>
      <c r="TMK93" s="390"/>
      <c r="TML93" s="391"/>
      <c r="TMM93" s="392"/>
      <c r="TMN93" s="393"/>
      <c r="TMO93" s="394"/>
      <c r="TMP93" s="395"/>
      <c r="TMQ93" s="389"/>
      <c r="TMR93" s="390"/>
      <c r="TMS93" s="391"/>
      <c r="TMT93" s="392"/>
      <c r="TMU93" s="393"/>
      <c r="TMV93" s="394"/>
      <c r="TMW93" s="395"/>
      <c r="TMX93" s="389"/>
      <c r="TMY93" s="390"/>
      <c r="TMZ93" s="391"/>
      <c r="TNA93" s="392"/>
      <c r="TNB93" s="393"/>
      <c r="TNC93" s="394"/>
      <c r="TND93" s="395"/>
      <c r="TNE93" s="389"/>
      <c r="TNF93" s="390"/>
      <c r="TNG93" s="391"/>
      <c r="TNH93" s="392"/>
      <c r="TNI93" s="393"/>
      <c r="TNJ93" s="394"/>
      <c r="TNK93" s="395"/>
      <c r="TNL93" s="389"/>
      <c r="TNM93" s="390"/>
      <c r="TNN93" s="391"/>
      <c r="TNO93" s="392"/>
      <c r="TNP93" s="393"/>
      <c r="TNQ93" s="394"/>
      <c r="TNR93" s="395"/>
      <c r="TNS93" s="389"/>
      <c r="TNT93" s="390"/>
      <c r="TNU93" s="391"/>
      <c r="TNV93" s="392"/>
      <c r="TNW93" s="393"/>
      <c r="TNX93" s="394"/>
      <c r="TNY93" s="395"/>
      <c r="TNZ93" s="389"/>
      <c r="TOA93" s="390"/>
      <c r="TOB93" s="391"/>
      <c r="TOC93" s="392"/>
      <c r="TOD93" s="393"/>
      <c r="TOE93" s="394"/>
      <c r="TOF93" s="395"/>
      <c r="TOG93" s="389"/>
      <c r="TOH93" s="390"/>
      <c r="TOI93" s="391"/>
      <c r="TOJ93" s="392"/>
      <c r="TOK93" s="393"/>
      <c r="TOL93" s="394"/>
      <c r="TOM93" s="395"/>
      <c r="TON93" s="389"/>
      <c r="TOO93" s="390"/>
      <c r="TOP93" s="391"/>
      <c r="TOQ93" s="392"/>
      <c r="TOR93" s="393"/>
      <c r="TOS93" s="394"/>
      <c r="TOT93" s="395"/>
      <c r="TOU93" s="389"/>
      <c r="TOV93" s="390"/>
      <c r="TOW93" s="391"/>
      <c r="TOX93" s="392"/>
      <c r="TOY93" s="393"/>
      <c r="TOZ93" s="394"/>
      <c r="TPA93" s="395"/>
      <c r="TPB93" s="389"/>
      <c r="TPC93" s="390"/>
      <c r="TPD93" s="391"/>
      <c r="TPE93" s="392"/>
      <c r="TPF93" s="393"/>
      <c r="TPG93" s="394"/>
      <c r="TPH93" s="395"/>
      <c r="TPI93" s="389"/>
      <c r="TPJ93" s="390"/>
      <c r="TPK93" s="391"/>
      <c r="TPL93" s="392"/>
      <c r="TPM93" s="393"/>
      <c r="TPN93" s="394"/>
      <c r="TPO93" s="395"/>
      <c r="TPP93" s="389"/>
      <c r="TPQ93" s="390"/>
      <c r="TPR93" s="391"/>
      <c r="TPS93" s="392"/>
      <c r="TPT93" s="393"/>
      <c r="TPU93" s="394"/>
      <c r="TPV93" s="395"/>
      <c r="TPW93" s="389"/>
      <c r="TPX93" s="390"/>
      <c r="TPY93" s="391"/>
      <c r="TPZ93" s="392"/>
      <c r="TQA93" s="393"/>
      <c r="TQB93" s="394"/>
      <c r="TQC93" s="395"/>
      <c r="TQD93" s="389"/>
      <c r="TQE93" s="390"/>
      <c r="TQF93" s="391"/>
      <c r="TQG93" s="392"/>
      <c r="TQH93" s="393"/>
      <c r="TQI93" s="394"/>
      <c r="TQJ93" s="395"/>
      <c r="TQK93" s="389"/>
      <c r="TQL93" s="390"/>
      <c r="TQM93" s="391"/>
      <c r="TQN93" s="392"/>
      <c r="TQO93" s="393"/>
      <c r="TQP93" s="394"/>
      <c r="TQQ93" s="395"/>
      <c r="TQR93" s="389"/>
      <c r="TQS93" s="390"/>
      <c r="TQT93" s="391"/>
      <c r="TQU93" s="392"/>
      <c r="TQV93" s="393"/>
      <c r="TQW93" s="394"/>
      <c r="TQX93" s="395"/>
      <c r="TQY93" s="389"/>
      <c r="TQZ93" s="390"/>
      <c r="TRA93" s="391"/>
      <c r="TRB93" s="392"/>
      <c r="TRC93" s="393"/>
      <c r="TRD93" s="394"/>
      <c r="TRE93" s="395"/>
      <c r="TRF93" s="389"/>
      <c r="TRG93" s="390"/>
      <c r="TRH93" s="391"/>
      <c r="TRI93" s="392"/>
      <c r="TRJ93" s="393"/>
      <c r="TRK93" s="394"/>
      <c r="TRL93" s="395"/>
      <c r="TRM93" s="389"/>
      <c r="TRN93" s="390"/>
      <c r="TRO93" s="391"/>
      <c r="TRP93" s="392"/>
      <c r="TRQ93" s="393"/>
      <c r="TRR93" s="394"/>
      <c r="TRS93" s="395"/>
      <c r="TRT93" s="389"/>
      <c r="TRU93" s="390"/>
      <c r="TRV93" s="391"/>
      <c r="TRW93" s="392"/>
      <c r="TRX93" s="393"/>
      <c r="TRY93" s="394"/>
      <c r="TRZ93" s="395"/>
      <c r="TSA93" s="389"/>
      <c r="TSB93" s="390"/>
      <c r="TSC93" s="391"/>
      <c r="TSD93" s="392"/>
      <c r="TSE93" s="393"/>
      <c r="TSF93" s="394"/>
      <c r="TSG93" s="395"/>
      <c r="TSH93" s="389"/>
      <c r="TSI93" s="390"/>
      <c r="TSJ93" s="391"/>
      <c r="TSK93" s="392"/>
      <c r="TSL93" s="393"/>
      <c r="TSM93" s="394"/>
      <c r="TSN93" s="395"/>
      <c r="TSO93" s="389"/>
      <c r="TSP93" s="390"/>
      <c r="TSQ93" s="391"/>
      <c r="TSR93" s="392"/>
      <c r="TSS93" s="393"/>
      <c r="TST93" s="394"/>
      <c r="TSU93" s="395"/>
      <c r="TSV93" s="389"/>
      <c r="TSW93" s="390"/>
      <c r="TSX93" s="391"/>
      <c r="TSY93" s="392"/>
      <c r="TSZ93" s="393"/>
      <c r="TTA93" s="394"/>
      <c r="TTB93" s="395"/>
      <c r="TTC93" s="389"/>
      <c r="TTD93" s="390"/>
      <c r="TTE93" s="391"/>
      <c r="TTF93" s="392"/>
      <c r="TTG93" s="393"/>
      <c r="TTH93" s="394"/>
      <c r="TTI93" s="395"/>
      <c r="TTJ93" s="389"/>
      <c r="TTK93" s="390"/>
      <c r="TTL93" s="391"/>
      <c r="TTM93" s="392"/>
      <c r="TTN93" s="393"/>
      <c r="TTO93" s="394"/>
      <c r="TTP93" s="395"/>
      <c r="TTQ93" s="389"/>
      <c r="TTR93" s="390"/>
      <c r="TTS93" s="391"/>
      <c r="TTT93" s="392"/>
      <c r="TTU93" s="393"/>
      <c r="TTV93" s="394"/>
      <c r="TTW93" s="395"/>
      <c r="TTX93" s="389"/>
      <c r="TTY93" s="390"/>
      <c r="TTZ93" s="391"/>
      <c r="TUA93" s="392"/>
      <c r="TUB93" s="393"/>
      <c r="TUC93" s="394"/>
      <c r="TUD93" s="395"/>
      <c r="TUE93" s="389"/>
      <c r="TUF93" s="390"/>
      <c r="TUG93" s="391"/>
      <c r="TUH93" s="392"/>
      <c r="TUI93" s="393"/>
      <c r="TUJ93" s="394"/>
      <c r="TUK93" s="395"/>
      <c r="TUL93" s="389"/>
      <c r="TUM93" s="390"/>
      <c r="TUN93" s="391"/>
      <c r="TUO93" s="392"/>
      <c r="TUP93" s="393"/>
      <c r="TUQ93" s="394"/>
      <c r="TUR93" s="395"/>
      <c r="TUS93" s="389"/>
      <c r="TUT93" s="390"/>
      <c r="TUU93" s="391"/>
      <c r="TUV93" s="392"/>
      <c r="TUW93" s="393"/>
      <c r="TUX93" s="394"/>
      <c r="TUY93" s="395"/>
      <c r="TUZ93" s="389"/>
      <c r="TVA93" s="390"/>
      <c r="TVB93" s="391"/>
      <c r="TVC93" s="392"/>
      <c r="TVD93" s="393"/>
      <c r="TVE93" s="394"/>
      <c r="TVF93" s="395"/>
      <c r="TVG93" s="389"/>
      <c r="TVH93" s="390"/>
      <c r="TVI93" s="391"/>
      <c r="TVJ93" s="392"/>
      <c r="TVK93" s="393"/>
      <c r="TVL93" s="394"/>
      <c r="TVM93" s="395"/>
      <c r="TVN93" s="389"/>
      <c r="TVO93" s="390"/>
      <c r="TVP93" s="391"/>
      <c r="TVQ93" s="392"/>
      <c r="TVR93" s="393"/>
      <c r="TVS93" s="394"/>
      <c r="TVT93" s="395"/>
      <c r="TVU93" s="389"/>
      <c r="TVV93" s="390"/>
      <c r="TVW93" s="391"/>
      <c r="TVX93" s="392"/>
      <c r="TVY93" s="393"/>
      <c r="TVZ93" s="394"/>
      <c r="TWA93" s="395"/>
      <c r="TWB93" s="389"/>
      <c r="TWC93" s="390"/>
      <c r="TWD93" s="391"/>
      <c r="TWE93" s="392"/>
      <c r="TWF93" s="393"/>
      <c r="TWG93" s="394"/>
      <c r="TWH93" s="395"/>
      <c r="TWI93" s="389"/>
      <c r="TWJ93" s="390"/>
      <c r="TWK93" s="391"/>
      <c r="TWL93" s="392"/>
      <c r="TWM93" s="393"/>
      <c r="TWN93" s="394"/>
      <c r="TWO93" s="395"/>
      <c r="TWP93" s="389"/>
      <c r="TWQ93" s="390"/>
      <c r="TWR93" s="391"/>
      <c r="TWS93" s="392"/>
      <c r="TWT93" s="393"/>
      <c r="TWU93" s="394"/>
      <c r="TWV93" s="395"/>
      <c r="TWW93" s="389"/>
      <c r="TWX93" s="390"/>
      <c r="TWY93" s="391"/>
      <c r="TWZ93" s="392"/>
      <c r="TXA93" s="393"/>
      <c r="TXB93" s="394"/>
      <c r="TXC93" s="395"/>
      <c r="TXD93" s="389"/>
      <c r="TXE93" s="390"/>
      <c r="TXF93" s="391"/>
      <c r="TXG93" s="392"/>
      <c r="TXH93" s="393"/>
      <c r="TXI93" s="394"/>
      <c r="TXJ93" s="395"/>
      <c r="TXK93" s="389"/>
      <c r="TXL93" s="390"/>
      <c r="TXM93" s="391"/>
      <c r="TXN93" s="392"/>
      <c r="TXO93" s="393"/>
      <c r="TXP93" s="394"/>
      <c r="TXQ93" s="395"/>
      <c r="TXR93" s="389"/>
      <c r="TXS93" s="390"/>
      <c r="TXT93" s="391"/>
      <c r="TXU93" s="392"/>
      <c r="TXV93" s="393"/>
      <c r="TXW93" s="394"/>
      <c r="TXX93" s="395"/>
      <c r="TXY93" s="389"/>
      <c r="TXZ93" s="390"/>
      <c r="TYA93" s="391"/>
      <c r="TYB93" s="392"/>
      <c r="TYC93" s="393"/>
      <c r="TYD93" s="394"/>
      <c r="TYE93" s="395"/>
      <c r="TYF93" s="389"/>
      <c r="TYG93" s="390"/>
      <c r="TYH93" s="391"/>
      <c r="TYI93" s="392"/>
      <c r="TYJ93" s="393"/>
      <c r="TYK93" s="394"/>
      <c r="TYL93" s="395"/>
      <c r="TYM93" s="389"/>
      <c r="TYN93" s="390"/>
      <c r="TYO93" s="391"/>
      <c r="TYP93" s="392"/>
      <c r="TYQ93" s="393"/>
      <c r="TYR93" s="394"/>
      <c r="TYS93" s="395"/>
      <c r="TYT93" s="389"/>
      <c r="TYU93" s="390"/>
      <c r="TYV93" s="391"/>
      <c r="TYW93" s="392"/>
      <c r="TYX93" s="393"/>
      <c r="TYY93" s="394"/>
      <c r="TYZ93" s="395"/>
      <c r="TZA93" s="389"/>
      <c r="TZB93" s="390"/>
      <c r="TZC93" s="391"/>
      <c r="TZD93" s="392"/>
      <c r="TZE93" s="393"/>
      <c r="TZF93" s="394"/>
      <c r="TZG93" s="395"/>
      <c r="TZH93" s="389"/>
      <c r="TZI93" s="390"/>
      <c r="TZJ93" s="391"/>
      <c r="TZK93" s="392"/>
      <c r="TZL93" s="393"/>
      <c r="TZM93" s="394"/>
      <c r="TZN93" s="395"/>
      <c r="TZO93" s="389"/>
      <c r="TZP93" s="390"/>
      <c r="TZQ93" s="391"/>
      <c r="TZR93" s="392"/>
      <c r="TZS93" s="393"/>
      <c r="TZT93" s="394"/>
      <c r="TZU93" s="395"/>
      <c r="TZV93" s="389"/>
      <c r="TZW93" s="390"/>
      <c r="TZX93" s="391"/>
      <c r="TZY93" s="392"/>
      <c r="TZZ93" s="393"/>
      <c r="UAA93" s="394"/>
      <c r="UAB93" s="395"/>
      <c r="UAC93" s="389"/>
      <c r="UAD93" s="390"/>
      <c r="UAE93" s="391"/>
      <c r="UAF93" s="392"/>
      <c r="UAG93" s="393"/>
      <c r="UAH93" s="394"/>
      <c r="UAI93" s="395"/>
      <c r="UAJ93" s="389"/>
      <c r="UAK93" s="390"/>
      <c r="UAL93" s="391"/>
      <c r="UAM93" s="392"/>
      <c r="UAN93" s="393"/>
      <c r="UAO93" s="394"/>
      <c r="UAP93" s="395"/>
      <c r="UAQ93" s="389"/>
      <c r="UAR93" s="390"/>
      <c r="UAS93" s="391"/>
      <c r="UAT93" s="392"/>
      <c r="UAU93" s="393"/>
      <c r="UAV93" s="394"/>
      <c r="UAW93" s="395"/>
      <c r="UAX93" s="389"/>
      <c r="UAY93" s="390"/>
      <c r="UAZ93" s="391"/>
      <c r="UBA93" s="392"/>
      <c r="UBB93" s="393"/>
      <c r="UBC93" s="394"/>
      <c r="UBD93" s="395"/>
      <c r="UBE93" s="389"/>
      <c r="UBF93" s="390"/>
      <c r="UBG93" s="391"/>
      <c r="UBH93" s="392"/>
      <c r="UBI93" s="393"/>
      <c r="UBJ93" s="394"/>
      <c r="UBK93" s="395"/>
      <c r="UBL93" s="389"/>
      <c r="UBM93" s="390"/>
      <c r="UBN93" s="391"/>
      <c r="UBO93" s="392"/>
      <c r="UBP93" s="393"/>
      <c r="UBQ93" s="394"/>
      <c r="UBR93" s="395"/>
      <c r="UBS93" s="389"/>
      <c r="UBT93" s="390"/>
      <c r="UBU93" s="391"/>
      <c r="UBV93" s="392"/>
      <c r="UBW93" s="393"/>
      <c r="UBX93" s="394"/>
      <c r="UBY93" s="395"/>
      <c r="UBZ93" s="389"/>
      <c r="UCA93" s="390"/>
      <c r="UCB93" s="391"/>
      <c r="UCC93" s="392"/>
      <c r="UCD93" s="393"/>
      <c r="UCE93" s="394"/>
      <c r="UCF93" s="395"/>
      <c r="UCG93" s="389"/>
      <c r="UCH93" s="390"/>
      <c r="UCI93" s="391"/>
      <c r="UCJ93" s="392"/>
      <c r="UCK93" s="393"/>
      <c r="UCL93" s="394"/>
      <c r="UCM93" s="395"/>
      <c r="UCN93" s="389"/>
      <c r="UCO93" s="390"/>
      <c r="UCP93" s="391"/>
      <c r="UCQ93" s="392"/>
      <c r="UCR93" s="393"/>
      <c r="UCS93" s="394"/>
      <c r="UCT93" s="395"/>
      <c r="UCU93" s="389"/>
      <c r="UCV93" s="390"/>
      <c r="UCW93" s="391"/>
      <c r="UCX93" s="392"/>
      <c r="UCY93" s="393"/>
      <c r="UCZ93" s="394"/>
      <c r="UDA93" s="395"/>
      <c r="UDB93" s="389"/>
      <c r="UDC93" s="390"/>
      <c r="UDD93" s="391"/>
      <c r="UDE93" s="392"/>
      <c r="UDF93" s="393"/>
      <c r="UDG93" s="394"/>
      <c r="UDH93" s="395"/>
      <c r="UDI93" s="389"/>
      <c r="UDJ93" s="390"/>
      <c r="UDK93" s="391"/>
      <c r="UDL93" s="392"/>
      <c r="UDM93" s="393"/>
      <c r="UDN93" s="394"/>
      <c r="UDO93" s="395"/>
      <c r="UDP93" s="389"/>
      <c r="UDQ93" s="390"/>
      <c r="UDR93" s="391"/>
      <c r="UDS93" s="392"/>
      <c r="UDT93" s="393"/>
      <c r="UDU93" s="394"/>
      <c r="UDV93" s="395"/>
      <c r="UDW93" s="389"/>
      <c r="UDX93" s="390"/>
      <c r="UDY93" s="391"/>
      <c r="UDZ93" s="392"/>
      <c r="UEA93" s="393"/>
      <c r="UEB93" s="394"/>
      <c r="UEC93" s="395"/>
      <c r="UED93" s="389"/>
      <c r="UEE93" s="390"/>
      <c r="UEF93" s="391"/>
      <c r="UEG93" s="392"/>
      <c r="UEH93" s="393"/>
      <c r="UEI93" s="394"/>
      <c r="UEJ93" s="395"/>
      <c r="UEK93" s="389"/>
      <c r="UEL93" s="390"/>
      <c r="UEM93" s="391"/>
      <c r="UEN93" s="392"/>
      <c r="UEO93" s="393"/>
      <c r="UEP93" s="394"/>
      <c r="UEQ93" s="395"/>
      <c r="UER93" s="389"/>
      <c r="UES93" s="390"/>
      <c r="UET93" s="391"/>
      <c r="UEU93" s="392"/>
      <c r="UEV93" s="393"/>
      <c r="UEW93" s="394"/>
      <c r="UEX93" s="395"/>
      <c r="UEY93" s="389"/>
      <c r="UEZ93" s="390"/>
      <c r="UFA93" s="391"/>
      <c r="UFB93" s="392"/>
      <c r="UFC93" s="393"/>
      <c r="UFD93" s="394"/>
      <c r="UFE93" s="395"/>
      <c r="UFF93" s="389"/>
      <c r="UFG93" s="390"/>
      <c r="UFH93" s="391"/>
      <c r="UFI93" s="392"/>
      <c r="UFJ93" s="393"/>
      <c r="UFK93" s="394"/>
      <c r="UFL93" s="395"/>
      <c r="UFM93" s="389"/>
      <c r="UFN93" s="390"/>
      <c r="UFO93" s="391"/>
      <c r="UFP93" s="392"/>
      <c r="UFQ93" s="393"/>
      <c r="UFR93" s="394"/>
      <c r="UFS93" s="395"/>
      <c r="UFT93" s="389"/>
      <c r="UFU93" s="390"/>
      <c r="UFV93" s="391"/>
      <c r="UFW93" s="392"/>
      <c r="UFX93" s="393"/>
      <c r="UFY93" s="394"/>
      <c r="UFZ93" s="395"/>
      <c r="UGA93" s="389"/>
      <c r="UGB93" s="390"/>
      <c r="UGC93" s="391"/>
      <c r="UGD93" s="392"/>
      <c r="UGE93" s="393"/>
      <c r="UGF93" s="394"/>
      <c r="UGG93" s="395"/>
      <c r="UGH93" s="389"/>
      <c r="UGI93" s="390"/>
      <c r="UGJ93" s="391"/>
      <c r="UGK93" s="392"/>
      <c r="UGL93" s="393"/>
      <c r="UGM93" s="394"/>
      <c r="UGN93" s="395"/>
      <c r="UGO93" s="389"/>
      <c r="UGP93" s="390"/>
      <c r="UGQ93" s="391"/>
      <c r="UGR93" s="392"/>
      <c r="UGS93" s="393"/>
      <c r="UGT93" s="394"/>
      <c r="UGU93" s="395"/>
      <c r="UGV93" s="389"/>
      <c r="UGW93" s="390"/>
      <c r="UGX93" s="391"/>
      <c r="UGY93" s="392"/>
      <c r="UGZ93" s="393"/>
      <c r="UHA93" s="394"/>
      <c r="UHB93" s="395"/>
      <c r="UHC93" s="389"/>
      <c r="UHD93" s="390"/>
      <c r="UHE93" s="391"/>
      <c r="UHF93" s="392"/>
      <c r="UHG93" s="393"/>
      <c r="UHH93" s="394"/>
      <c r="UHI93" s="395"/>
      <c r="UHJ93" s="389"/>
      <c r="UHK93" s="390"/>
      <c r="UHL93" s="391"/>
      <c r="UHM93" s="392"/>
      <c r="UHN93" s="393"/>
      <c r="UHO93" s="394"/>
      <c r="UHP93" s="395"/>
      <c r="UHQ93" s="389"/>
      <c r="UHR93" s="390"/>
      <c r="UHS93" s="391"/>
      <c r="UHT93" s="392"/>
      <c r="UHU93" s="393"/>
      <c r="UHV93" s="394"/>
      <c r="UHW93" s="395"/>
      <c r="UHX93" s="389"/>
      <c r="UHY93" s="390"/>
      <c r="UHZ93" s="391"/>
      <c r="UIA93" s="392"/>
      <c r="UIB93" s="393"/>
      <c r="UIC93" s="394"/>
      <c r="UID93" s="395"/>
      <c r="UIE93" s="389"/>
      <c r="UIF93" s="390"/>
      <c r="UIG93" s="391"/>
      <c r="UIH93" s="392"/>
      <c r="UII93" s="393"/>
      <c r="UIJ93" s="394"/>
      <c r="UIK93" s="395"/>
      <c r="UIL93" s="389"/>
      <c r="UIM93" s="390"/>
      <c r="UIN93" s="391"/>
      <c r="UIO93" s="392"/>
      <c r="UIP93" s="393"/>
      <c r="UIQ93" s="394"/>
      <c r="UIR93" s="395"/>
      <c r="UIS93" s="389"/>
      <c r="UIT93" s="390"/>
      <c r="UIU93" s="391"/>
      <c r="UIV93" s="392"/>
      <c r="UIW93" s="393"/>
      <c r="UIX93" s="394"/>
      <c r="UIY93" s="395"/>
      <c r="UIZ93" s="389"/>
      <c r="UJA93" s="390"/>
      <c r="UJB93" s="391"/>
      <c r="UJC93" s="392"/>
      <c r="UJD93" s="393"/>
      <c r="UJE93" s="394"/>
      <c r="UJF93" s="395"/>
      <c r="UJG93" s="389"/>
      <c r="UJH93" s="390"/>
      <c r="UJI93" s="391"/>
      <c r="UJJ93" s="392"/>
      <c r="UJK93" s="393"/>
      <c r="UJL93" s="394"/>
      <c r="UJM93" s="395"/>
      <c r="UJN93" s="389"/>
      <c r="UJO93" s="390"/>
      <c r="UJP93" s="391"/>
      <c r="UJQ93" s="392"/>
      <c r="UJR93" s="393"/>
      <c r="UJS93" s="394"/>
      <c r="UJT93" s="395"/>
      <c r="UJU93" s="389"/>
      <c r="UJV93" s="390"/>
      <c r="UJW93" s="391"/>
      <c r="UJX93" s="392"/>
      <c r="UJY93" s="393"/>
      <c r="UJZ93" s="394"/>
      <c r="UKA93" s="395"/>
      <c r="UKB93" s="389"/>
      <c r="UKC93" s="390"/>
      <c r="UKD93" s="391"/>
      <c r="UKE93" s="392"/>
      <c r="UKF93" s="393"/>
      <c r="UKG93" s="394"/>
      <c r="UKH93" s="395"/>
      <c r="UKI93" s="389"/>
      <c r="UKJ93" s="390"/>
      <c r="UKK93" s="391"/>
      <c r="UKL93" s="392"/>
      <c r="UKM93" s="393"/>
      <c r="UKN93" s="394"/>
      <c r="UKO93" s="395"/>
      <c r="UKP93" s="389"/>
      <c r="UKQ93" s="390"/>
      <c r="UKR93" s="391"/>
      <c r="UKS93" s="392"/>
      <c r="UKT93" s="393"/>
      <c r="UKU93" s="394"/>
      <c r="UKV93" s="395"/>
      <c r="UKW93" s="389"/>
      <c r="UKX93" s="390"/>
      <c r="UKY93" s="391"/>
      <c r="UKZ93" s="392"/>
      <c r="ULA93" s="393"/>
      <c r="ULB93" s="394"/>
      <c r="ULC93" s="395"/>
      <c r="ULD93" s="389"/>
      <c r="ULE93" s="390"/>
      <c r="ULF93" s="391"/>
      <c r="ULG93" s="392"/>
      <c r="ULH93" s="393"/>
      <c r="ULI93" s="394"/>
      <c r="ULJ93" s="395"/>
      <c r="ULK93" s="389"/>
      <c r="ULL93" s="390"/>
      <c r="ULM93" s="391"/>
      <c r="ULN93" s="392"/>
      <c r="ULO93" s="393"/>
      <c r="ULP93" s="394"/>
      <c r="ULQ93" s="395"/>
      <c r="ULR93" s="389"/>
      <c r="ULS93" s="390"/>
      <c r="ULT93" s="391"/>
      <c r="ULU93" s="392"/>
      <c r="ULV93" s="393"/>
      <c r="ULW93" s="394"/>
      <c r="ULX93" s="395"/>
      <c r="ULY93" s="389"/>
      <c r="ULZ93" s="390"/>
      <c r="UMA93" s="391"/>
      <c r="UMB93" s="392"/>
      <c r="UMC93" s="393"/>
      <c r="UMD93" s="394"/>
      <c r="UME93" s="395"/>
      <c r="UMF93" s="389"/>
      <c r="UMG93" s="390"/>
      <c r="UMH93" s="391"/>
      <c r="UMI93" s="392"/>
      <c r="UMJ93" s="393"/>
      <c r="UMK93" s="394"/>
      <c r="UML93" s="395"/>
      <c r="UMM93" s="389"/>
      <c r="UMN93" s="390"/>
      <c r="UMO93" s="391"/>
      <c r="UMP93" s="392"/>
      <c r="UMQ93" s="393"/>
      <c r="UMR93" s="394"/>
      <c r="UMS93" s="395"/>
      <c r="UMT93" s="389"/>
      <c r="UMU93" s="390"/>
      <c r="UMV93" s="391"/>
      <c r="UMW93" s="392"/>
      <c r="UMX93" s="393"/>
      <c r="UMY93" s="394"/>
      <c r="UMZ93" s="395"/>
      <c r="UNA93" s="389"/>
      <c r="UNB93" s="390"/>
      <c r="UNC93" s="391"/>
      <c r="UND93" s="392"/>
      <c r="UNE93" s="393"/>
      <c r="UNF93" s="394"/>
      <c r="UNG93" s="395"/>
      <c r="UNH93" s="389"/>
      <c r="UNI93" s="390"/>
      <c r="UNJ93" s="391"/>
      <c r="UNK93" s="392"/>
      <c r="UNL93" s="393"/>
      <c r="UNM93" s="394"/>
      <c r="UNN93" s="395"/>
      <c r="UNO93" s="389"/>
      <c r="UNP93" s="390"/>
      <c r="UNQ93" s="391"/>
      <c r="UNR93" s="392"/>
      <c r="UNS93" s="393"/>
      <c r="UNT93" s="394"/>
      <c r="UNU93" s="395"/>
      <c r="UNV93" s="389"/>
      <c r="UNW93" s="390"/>
      <c r="UNX93" s="391"/>
      <c r="UNY93" s="392"/>
      <c r="UNZ93" s="393"/>
      <c r="UOA93" s="394"/>
      <c r="UOB93" s="395"/>
      <c r="UOC93" s="389"/>
      <c r="UOD93" s="390"/>
      <c r="UOE93" s="391"/>
      <c r="UOF93" s="392"/>
      <c r="UOG93" s="393"/>
      <c r="UOH93" s="394"/>
      <c r="UOI93" s="395"/>
      <c r="UOJ93" s="389"/>
      <c r="UOK93" s="390"/>
      <c r="UOL93" s="391"/>
      <c r="UOM93" s="392"/>
      <c r="UON93" s="393"/>
      <c r="UOO93" s="394"/>
      <c r="UOP93" s="395"/>
      <c r="UOQ93" s="389"/>
      <c r="UOR93" s="390"/>
      <c r="UOS93" s="391"/>
      <c r="UOT93" s="392"/>
      <c r="UOU93" s="393"/>
      <c r="UOV93" s="394"/>
      <c r="UOW93" s="395"/>
      <c r="UOX93" s="389"/>
      <c r="UOY93" s="390"/>
      <c r="UOZ93" s="391"/>
      <c r="UPA93" s="392"/>
      <c r="UPB93" s="393"/>
      <c r="UPC93" s="394"/>
      <c r="UPD93" s="395"/>
      <c r="UPE93" s="389"/>
      <c r="UPF93" s="390"/>
      <c r="UPG93" s="391"/>
      <c r="UPH93" s="392"/>
      <c r="UPI93" s="393"/>
      <c r="UPJ93" s="394"/>
      <c r="UPK93" s="395"/>
      <c r="UPL93" s="389"/>
      <c r="UPM93" s="390"/>
      <c r="UPN93" s="391"/>
      <c r="UPO93" s="392"/>
      <c r="UPP93" s="393"/>
      <c r="UPQ93" s="394"/>
      <c r="UPR93" s="395"/>
      <c r="UPS93" s="389"/>
      <c r="UPT93" s="390"/>
      <c r="UPU93" s="391"/>
      <c r="UPV93" s="392"/>
      <c r="UPW93" s="393"/>
      <c r="UPX93" s="394"/>
      <c r="UPY93" s="395"/>
      <c r="UPZ93" s="389"/>
      <c r="UQA93" s="390"/>
      <c r="UQB93" s="391"/>
      <c r="UQC93" s="392"/>
      <c r="UQD93" s="393"/>
      <c r="UQE93" s="394"/>
      <c r="UQF93" s="395"/>
      <c r="UQG93" s="389"/>
      <c r="UQH93" s="390"/>
      <c r="UQI93" s="391"/>
      <c r="UQJ93" s="392"/>
      <c r="UQK93" s="393"/>
      <c r="UQL93" s="394"/>
      <c r="UQM93" s="395"/>
      <c r="UQN93" s="389"/>
      <c r="UQO93" s="390"/>
      <c r="UQP93" s="391"/>
      <c r="UQQ93" s="392"/>
      <c r="UQR93" s="393"/>
      <c r="UQS93" s="394"/>
      <c r="UQT93" s="395"/>
      <c r="UQU93" s="389"/>
      <c r="UQV93" s="390"/>
      <c r="UQW93" s="391"/>
      <c r="UQX93" s="392"/>
      <c r="UQY93" s="393"/>
      <c r="UQZ93" s="394"/>
      <c r="URA93" s="395"/>
      <c r="URB93" s="389"/>
      <c r="URC93" s="390"/>
      <c r="URD93" s="391"/>
      <c r="URE93" s="392"/>
      <c r="URF93" s="393"/>
      <c r="URG93" s="394"/>
      <c r="URH93" s="395"/>
      <c r="URI93" s="389"/>
      <c r="URJ93" s="390"/>
      <c r="URK93" s="391"/>
      <c r="URL93" s="392"/>
      <c r="URM93" s="393"/>
      <c r="URN93" s="394"/>
      <c r="URO93" s="395"/>
      <c r="URP93" s="389"/>
      <c r="URQ93" s="390"/>
      <c r="URR93" s="391"/>
      <c r="URS93" s="392"/>
      <c r="URT93" s="393"/>
      <c r="URU93" s="394"/>
      <c r="URV93" s="395"/>
      <c r="URW93" s="389"/>
      <c r="URX93" s="390"/>
      <c r="URY93" s="391"/>
      <c r="URZ93" s="392"/>
      <c r="USA93" s="393"/>
      <c r="USB93" s="394"/>
      <c r="USC93" s="395"/>
      <c r="USD93" s="389"/>
      <c r="USE93" s="390"/>
      <c r="USF93" s="391"/>
      <c r="USG93" s="392"/>
      <c r="USH93" s="393"/>
      <c r="USI93" s="394"/>
      <c r="USJ93" s="395"/>
      <c r="USK93" s="389"/>
      <c r="USL93" s="390"/>
      <c r="USM93" s="391"/>
      <c r="USN93" s="392"/>
      <c r="USO93" s="393"/>
      <c r="USP93" s="394"/>
      <c r="USQ93" s="395"/>
      <c r="USR93" s="389"/>
      <c r="USS93" s="390"/>
      <c r="UST93" s="391"/>
      <c r="USU93" s="392"/>
      <c r="USV93" s="393"/>
      <c r="USW93" s="394"/>
      <c r="USX93" s="395"/>
      <c r="USY93" s="389"/>
      <c r="USZ93" s="390"/>
      <c r="UTA93" s="391"/>
      <c r="UTB93" s="392"/>
      <c r="UTC93" s="393"/>
      <c r="UTD93" s="394"/>
      <c r="UTE93" s="395"/>
      <c r="UTF93" s="389"/>
      <c r="UTG93" s="390"/>
      <c r="UTH93" s="391"/>
      <c r="UTI93" s="392"/>
      <c r="UTJ93" s="393"/>
      <c r="UTK93" s="394"/>
      <c r="UTL93" s="395"/>
      <c r="UTM93" s="389"/>
      <c r="UTN93" s="390"/>
      <c r="UTO93" s="391"/>
      <c r="UTP93" s="392"/>
      <c r="UTQ93" s="393"/>
      <c r="UTR93" s="394"/>
      <c r="UTS93" s="395"/>
      <c r="UTT93" s="389"/>
      <c r="UTU93" s="390"/>
      <c r="UTV93" s="391"/>
      <c r="UTW93" s="392"/>
      <c r="UTX93" s="393"/>
      <c r="UTY93" s="394"/>
      <c r="UTZ93" s="395"/>
      <c r="UUA93" s="389"/>
      <c r="UUB93" s="390"/>
      <c r="UUC93" s="391"/>
      <c r="UUD93" s="392"/>
      <c r="UUE93" s="393"/>
      <c r="UUF93" s="394"/>
      <c r="UUG93" s="395"/>
      <c r="UUH93" s="389"/>
      <c r="UUI93" s="390"/>
      <c r="UUJ93" s="391"/>
      <c r="UUK93" s="392"/>
      <c r="UUL93" s="393"/>
      <c r="UUM93" s="394"/>
      <c r="UUN93" s="395"/>
      <c r="UUO93" s="389"/>
      <c r="UUP93" s="390"/>
      <c r="UUQ93" s="391"/>
      <c r="UUR93" s="392"/>
      <c r="UUS93" s="393"/>
      <c r="UUT93" s="394"/>
      <c r="UUU93" s="395"/>
      <c r="UUV93" s="389"/>
      <c r="UUW93" s="390"/>
      <c r="UUX93" s="391"/>
      <c r="UUY93" s="392"/>
      <c r="UUZ93" s="393"/>
      <c r="UVA93" s="394"/>
      <c r="UVB93" s="395"/>
      <c r="UVC93" s="389"/>
      <c r="UVD93" s="390"/>
      <c r="UVE93" s="391"/>
      <c r="UVF93" s="392"/>
      <c r="UVG93" s="393"/>
      <c r="UVH93" s="394"/>
      <c r="UVI93" s="395"/>
      <c r="UVJ93" s="389"/>
      <c r="UVK93" s="390"/>
      <c r="UVL93" s="391"/>
      <c r="UVM93" s="392"/>
      <c r="UVN93" s="393"/>
      <c r="UVO93" s="394"/>
      <c r="UVP93" s="395"/>
      <c r="UVQ93" s="389"/>
      <c r="UVR93" s="390"/>
      <c r="UVS93" s="391"/>
      <c r="UVT93" s="392"/>
      <c r="UVU93" s="393"/>
      <c r="UVV93" s="394"/>
      <c r="UVW93" s="395"/>
      <c r="UVX93" s="389"/>
      <c r="UVY93" s="390"/>
      <c r="UVZ93" s="391"/>
      <c r="UWA93" s="392"/>
      <c r="UWB93" s="393"/>
      <c r="UWC93" s="394"/>
      <c r="UWD93" s="395"/>
      <c r="UWE93" s="389"/>
      <c r="UWF93" s="390"/>
      <c r="UWG93" s="391"/>
      <c r="UWH93" s="392"/>
      <c r="UWI93" s="393"/>
      <c r="UWJ93" s="394"/>
      <c r="UWK93" s="395"/>
      <c r="UWL93" s="389"/>
      <c r="UWM93" s="390"/>
      <c r="UWN93" s="391"/>
      <c r="UWO93" s="392"/>
      <c r="UWP93" s="393"/>
      <c r="UWQ93" s="394"/>
      <c r="UWR93" s="395"/>
      <c r="UWS93" s="389"/>
      <c r="UWT93" s="390"/>
      <c r="UWU93" s="391"/>
      <c r="UWV93" s="392"/>
      <c r="UWW93" s="393"/>
      <c r="UWX93" s="394"/>
      <c r="UWY93" s="395"/>
      <c r="UWZ93" s="389"/>
      <c r="UXA93" s="390"/>
      <c r="UXB93" s="391"/>
      <c r="UXC93" s="392"/>
      <c r="UXD93" s="393"/>
      <c r="UXE93" s="394"/>
      <c r="UXF93" s="395"/>
      <c r="UXG93" s="389"/>
      <c r="UXH93" s="390"/>
      <c r="UXI93" s="391"/>
      <c r="UXJ93" s="392"/>
      <c r="UXK93" s="393"/>
      <c r="UXL93" s="394"/>
      <c r="UXM93" s="395"/>
      <c r="UXN93" s="389"/>
      <c r="UXO93" s="390"/>
      <c r="UXP93" s="391"/>
      <c r="UXQ93" s="392"/>
      <c r="UXR93" s="393"/>
      <c r="UXS93" s="394"/>
      <c r="UXT93" s="395"/>
      <c r="UXU93" s="389"/>
      <c r="UXV93" s="390"/>
      <c r="UXW93" s="391"/>
      <c r="UXX93" s="392"/>
      <c r="UXY93" s="393"/>
      <c r="UXZ93" s="394"/>
      <c r="UYA93" s="395"/>
      <c r="UYB93" s="389"/>
      <c r="UYC93" s="390"/>
      <c r="UYD93" s="391"/>
      <c r="UYE93" s="392"/>
      <c r="UYF93" s="393"/>
      <c r="UYG93" s="394"/>
      <c r="UYH93" s="395"/>
      <c r="UYI93" s="389"/>
      <c r="UYJ93" s="390"/>
      <c r="UYK93" s="391"/>
      <c r="UYL93" s="392"/>
      <c r="UYM93" s="393"/>
      <c r="UYN93" s="394"/>
      <c r="UYO93" s="395"/>
      <c r="UYP93" s="389"/>
      <c r="UYQ93" s="390"/>
      <c r="UYR93" s="391"/>
      <c r="UYS93" s="392"/>
      <c r="UYT93" s="393"/>
      <c r="UYU93" s="394"/>
      <c r="UYV93" s="395"/>
      <c r="UYW93" s="389"/>
      <c r="UYX93" s="390"/>
      <c r="UYY93" s="391"/>
      <c r="UYZ93" s="392"/>
      <c r="UZA93" s="393"/>
      <c r="UZB93" s="394"/>
      <c r="UZC93" s="395"/>
      <c r="UZD93" s="389"/>
      <c r="UZE93" s="390"/>
      <c r="UZF93" s="391"/>
      <c r="UZG93" s="392"/>
      <c r="UZH93" s="393"/>
      <c r="UZI93" s="394"/>
      <c r="UZJ93" s="395"/>
      <c r="UZK93" s="389"/>
      <c r="UZL93" s="390"/>
      <c r="UZM93" s="391"/>
      <c r="UZN93" s="392"/>
      <c r="UZO93" s="393"/>
      <c r="UZP93" s="394"/>
      <c r="UZQ93" s="395"/>
      <c r="UZR93" s="389"/>
      <c r="UZS93" s="390"/>
      <c r="UZT93" s="391"/>
      <c r="UZU93" s="392"/>
      <c r="UZV93" s="393"/>
      <c r="UZW93" s="394"/>
      <c r="UZX93" s="395"/>
      <c r="UZY93" s="389"/>
      <c r="UZZ93" s="390"/>
      <c r="VAA93" s="391"/>
      <c r="VAB93" s="392"/>
      <c r="VAC93" s="393"/>
      <c r="VAD93" s="394"/>
      <c r="VAE93" s="395"/>
      <c r="VAF93" s="389"/>
      <c r="VAG93" s="390"/>
      <c r="VAH93" s="391"/>
      <c r="VAI93" s="392"/>
      <c r="VAJ93" s="393"/>
      <c r="VAK93" s="394"/>
      <c r="VAL93" s="395"/>
      <c r="VAM93" s="389"/>
      <c r="VAN93" s="390"/>
      <c r="VAO93" s="391"/>
      <c r="VAP93" s="392"/>
      <c r="VAQ93" s="393"/>
      <c r="VAR93" s="394"/>
      <c r="VAS93" s="395"/>
      <c r="VAT93" s="389"/>
      <c r="VAU93" s="390"/>
      <c r="VAV93" s="391"/>
      <c r="VAW93" s="392"/>
      <c r="VAX93" s="393"/>
      <c r="VAY93" s="394"/>
      <c r="VAZ93" s="395"/>
      <c r="VBA93" s="389"/>
      <c r="VBB93" s="390"/>
      <c r="VBC93" s="391"/>
      <c r="VBD93" s="392"/>
      <c r="VBE93" s="393"/>
      <c r="VBF93" s="394"/>
      <c r="VBG93" s="395"/>
      <c r="VBH93" s="389"/>
      <c r="VBI93" s="390"/>
      <c r="VBJ93" s="391"/>
      <c r="VBK93" s="392"/>
      <c r="VBL93" s="393"/>
      <c r="VBM93" s="394"/>
      <c r="VBN93" s="395"/>
      <c r="VBO93" s="389"/>
      <c r="VBP93" s="390"/>
      <c r="VBQ93" s="391"/>
      <c r="VBR93" s="392"/>
      <c r="VBS93" s="393"/>
      <c r="VBT93" s="394"/>
      <c r="VBU93" s="395"/>
      <c r="VBV93" s="389"/>
      <c r="VBW93" s="390"/>
      <c r="VBX93" s="391"/>
      <c r="VBY93" s="392"/>
      <c r="VBZ93" s="393"/>
      <c r="VCA93" s="394"/>
      <c r="VCB93" s="395"/>
      <c r="VCC93" s="389"/>
      <c r="VCD93" s="390"/>
      <c r="VCE93" s="391"/>
      <c r="VCF93" s="392"/>
      <c r="VCG93" s="393"/>
      <c r="VCH93" s="394"/>
      <c r="VCI93" s="395"/>
      <c r="VCJ93" s="389"/>
      <c r="VCK93" s="390"/>
      <c r="VCL93" s="391"/>
      <c r="VCM93" s="392"/>
      <c r="VCN93" s="393"/>
      <c r="VCO93" s="394"/>
      <c r="VCP93" s="395"/>
      <c r="VCQ93" s="389"/>
      <c r="VCR93" s="390"/>
      <c r="VCS93" s="391"/>
      <c r="VCT93" s="392"/>
      <c r="VCU93" s="393"/>
      <c r="VCV93" s="394"/>
      <c r="VCW93" s="395"/>
      <c r="VCX93" s="389"/>
      <c r="VCY93" s="390"/>
      <c r="VCZ93" s="391"/>
      <c r="VDA93" s="392"/>
      <c r="VDB93" s="393"/>
      <c r="VDC93" s="394"/>
      <c r="VDD93" s="395"/>
      <c r="VDE93" s="389"/>
      <c r="VDF93" s="390"/>
      <c r="VDG93" s="391"/>
      <c r="VDH93" s="392"/>
      <c r="VDI93" s="393"/>
      <c r="VDJ93" s="394"/>
      <c r="VDK93" s="395"/>
      <c r="VDL93" s="389"/>
      <c r="VDM93" s="390"/>
      <c r="VDN93" s="391"/>
      <c r="VDO93" s="392"/>
      <c r="VDP93" s="393"/>
      <c r="VDQ93" s="394"/>
      <c r="VDR93" s="395"/>
      <c r="VDS93" s="389"/>
      <c r="VDT93" s="390"/>
      <c r="VDU93" s="391"/>
      <c r="VDV93" s="392"/>
      <c r="VDW93" s="393"/>
      <c r="VDX93" s="394"/>
      <c r="VDY93" s="395"/>
      <c r="VDZ93" s="389"/>
      <c r="VEA93" s="390"/>
      <c r="VEB93" s="391"/>
      <c r="VEC93" s="392"/>
      <c r="VED93" s="393"/>
      <c r="VEE93" s="394"/>
      <c r="VEF93" s="395"/>
      <c r="VEG93" s="389"/>
      <c r="VEH93" s="390"/>
      <c r="VEI93" s="391"/>
      <c r="VEJ93" s="392"/>
      <c r="VEK93" s="393"/>
      <c r="VEL93" s="394"/>
      <c r="VEM93" s="395"/>
      <c r="VEN93" s="389"/>
      <c r="VEO93" s="390"/>
      <c r="VEP93" s="391"/>
      <c r="VEQ93" s="392"/>
      <c r="VER93" s="393"/>
      <c r="VES93" s="394"/>
      <c r="VET93" s="395"/>
      <c r="VEU93" s="389"/>
      <c r="VEV93" s="390"/>
      <c r="VEW93" s="391"/>
      <c r="VEX93" s="392"/>
      <c r="VEY93" s="393"/>
      <c r="VEZ93" s="394"/>
      <c r="VFA93" s="395"/>
      <c r="VFB93" s="389"/>
      <c r="VFC93" s="390"/>
      <c r="VFD93" s="391"/>
      <c r="VFE93" s="392"/>
      <c r="VFF93" s="393"/>
      <c r="VFG93" s="394"/>
      <c r="VFH93" s="395"/>
      <c r="VFI93" s="389"/>
      <c r="VFJ93" s="390"/>
      <c r="VFK93" s="391"/>
      <c r="VFL93" s="392"/>
      <c r="VFM93" s="393"/>
      <c r="VFN93" s="394"/>
      <c r="VFO93" s="395"/>
      <c r="VFP93" s="389"/>
      <c r="VFQ93" s="390"/>
      <c r="VFR93" s="391"/>
      <c r="VFS93" s="392"/>
      <c r="VFT93" s="393"/>
      <c r="VFU93" s="394"/>
      <c r="VFV93" s="395"/>
      <c r="VFW93" s="389"/>
      <c r="VFX93" s="390"/>
      <c r="VFY93" s="391"/>
      <c r="VFZ93" s="392"/>
      <c r="VGA93" s="393"/>
      <c r="VGB93" s="394"/>
      <c r="VGC93" s="395"/>
      <c r="VGD93" s="389"/>
      <c r="VGE93" s="390"/>
      <c r="VGF93" s="391"/>
      <c r="VGG93" s="392"/>
      <c r="VGH93" s="393"/>
      <c r="VGI93" s="394"/>
      <c r="VGJ93" s="395"/>
      <c r="VGK93" s="389"/>
      <c r="VGL93" s="390"/>
      <c r="VGM93" s="391"/>
      <c r="VGN93" s="392"/>
      <c r="VGO93" s="393"/>
      <c r="VGP93" s="394"/>
      <c r="VGQ93" s="395"/>
      <c r="VGR93" s="389"/>
      <c r="VGS93" s="390"/>
      <c r="VGT93" s="391"/>
      <c r="VGU93" s="392"/>
      <c r="VGV93" s="393"/>
      <c r="VGW93" s="394"/>
      <c r="VGX93" s="395"/>
      <c r="VGY93" s="389"/>
      <c r="VGZ93" s="390"/>
      <c r="VHA93" s="391"/>
      <c r="VHB93" s="392"/>
      <c r="VHC93" s="393"/>
      <c r="VHD93" s="394"/>
      <c r="VHE93" s="395"/>
      <c r="VHF93" s="389"/>
      <c r="VHG93" s="390"/>
      <c r="VHH93" s="391"/>
      <c r="VHI93" s="392"/>
      <c r="VHJ93" s="393"/>
      <c r="VHK93" s="394"/>
      <c r="VHL93" s="395"/>
      <c r="VHM93" s="389"/>
      <c r="VHN93" s="390"/>
      <c r="VHO93" s="391"/>
      <c r="VHP93" s="392"/>
      <c r="VHQ93" s="393"/>
      <c r="VHR93" s="394"/>
      <c r="VHS93" s="395"/>
      <c r="VHT93" s="389"/>
      <c r="VHU93" s="390"/>
      <c r="VHV93" s="391"/>
      <c r="VHW93" s="392"/>
      <c r="VHX93" s="393"/>
      <c r="VHY93" s="394"/>
      <c r="VHZ93" s="395"/>
      <c r="VIA93" s="389"/>
      <c r="VIB93" s="390"/>
      <c r="VIC93" s="391"/>
      <c r="VID93" s="392"/>
      <c r="VIE93" s="393"/>
      <c r="VIF93" s="394"/>
      <c r="VIG93" s="395"/>
      <c r="VIH93" s="389"/>
      <c r="VII93" s="390"/>
      <c r="VIJ93" s="391"/>
      <c r="VIK93" s="392"/>
      <c r="VIL93" s="393"/>
      <c r="VIM93" s="394"/>
      <c r="VIN93" s="395"/>
      <c r="VIO93" s="389"/>
      <c r="VIP93" s="390"/>
      <c r="VIQ93" s="391"/>
      <c r="VIR93" s="392"/>
      <c r="VIS93" s="393"/>
      <c r="VIT93" s="394"/>
      <c r="VIU93" s="395"/>
      <c r="VIV93" s="389"/>
      <c r="VIW93" s="390"/>
      <c r="VIX93" s="391"/>
      <c r="VIY93" s="392"/>
      <c r="VIZ93" s="393"/>
      <c r="VJA93" s="394"/>
      <c r="VJB93" s="395"/>
      <c r="VJC93" s="389"/>
      <c r="VJD93" s="390"/>
      <c r="VJE93" s="391"/>
      <c r="VJF93" s="392"/>
      <c r="VJG93" s="393"/>
      <c r="VJH93" s="394"/>
      <c r="VJI93" s="395"/>
      <c r="VJJ93" s="389"/>
      <c r="VJK93" s="390"/>
      <c r="VJL93" s="391"/>
      <c r="VJM93" s="392"/>
      <c r="VJN93" s="393"/>
      <c r="VJO93" s="394"/>
      <c r="VJP93" s="395"/>
      <c r="VJQ93" s="389"/>
      <c r="VJR93" s="390"/>
      <c r="VJS93" s="391"/>
      <c r="VJT93" s="392"/>
      <c r="VJU93" s="393"/>
      <c r="VJV93" s="394"/>
      <c r="VJW93" s="395"/>
      <c r="VJX93" s="389"/>
      <c r="VJY93" s="390"/>
      <c r="VJZ93" s="391"/>
      <c r="VKA93" s="392"/>
      <c r="VKB93" s="393"/>
      <c r="VKC93" s="394"/>
      <c r="VKD93" s="395"/>
      <c r="VKE93" s="389"/>
      <c r="VKF93" s="390"/>
      <c r="VKG93" s="391"/>
      <c r="VKH93" s="392"/>
      <c r="VKI93" s="393"/>
      <c r="VKJ93" s="394"/>
      <c r="VKK93" s="395"/>
      <c r="VKL93" s="389"/>
      <c r="VKM93" s="390"/>
      <c r="VKN93" s="391"/>
      <c r="VKO93" s="392"/>
      <c r="VKP93" s="393"/>
      <c r="VKQ93" s="394"/>
      <c r="VKR93" s="395"/>
      <c r="VKS93" s="389"/>
      <c r="VKT93" s="390"/>
      <c r="VKU93" s="391"/>
      <c r="VKV93" s="392"/>
      <c r="VKW93" s="393"/>
      <c r="VKX93" s="394"/>
      <c r="VKY93" s="395"/>
      <c r="VKZ93" s="389"/>
      <c r="VLA93" s="390"/>
      <c r="VLB93" s="391"/>
      <c r="VLC93" s="392"/>
      <c r="VLD93" s="393"/>
      <c r="VLE93" s="394"/>
      <c r="VLF93" s="395"/>
      <c r="VLG93" s="389"/>
      <c r="VLH93" s="390"/>
      <c r="VLI93" s="391"/>
      <c r="VLJ93" s="392"/>
      <c r="VLK93" s="393"/>
      <c r="VLL93" s="394"/>
      <c r="VLM93" s="395"/>
      <c r="VLN93" s="389"/>
      <c r="VLO93" s="390"/>
      <c r="VLP93" s="391"/>
      <c r="VLQ93" s="392"/>
      <c r="VLR93" s="393"/>
      <c r="VLS93" s="394"/>
      <c r="VLT93" s="395"/>
      <c r="VLU93" s="389"/>
      <c r="VLV93" s="390"/>
      <c r="VLW93" s="391"/>
      <c r="VLX93" s="392"/>
      <c r="VLY93" s="393"/>
      <c r="VLZ93" s="394"/>
      <c r="VMA93" s="395"/>
      <c r="VMB93" s="389"/>
      <c r="VMC93" s="390"/>
      <c r="VMD93" s="391"/>
      <c r="VME93" s="392"/>
      <c r="VMF93" s="393"/>
      <c r="VMG93" s="394"/>
      <c r="VMH93" s="395"/>
      <c r="VMI93" s="389"/>
      <c r="VMJ93" s="390"/>
      <c r="VMK93" s="391"/>
      <c r="VML93" s="392"/>
      <c r="VMM93" s="393"/>
      <c r="VMN93" s="394"/>
      <c r="VMO93" s="395"/>
      <c r="VMP93" s="389"/>
      <c r="VMQ93" s="390"/>
      <c r="VMR93" s="391"/>
      <c r="VMS93" s="392"/>
      <c r="VMT93" s="393"/>
      <c r="VMU93" s="394"/>
      <c r="VMV93" s="395"/>
      <c r="VMW93" s="389"/>
      <c r="VMX93" s="390"/>
      <c r="VMY93" s="391"/>
      <c r="VMZ93" s="392"/>
      <c r="VNA93" s="393"/>
      <c r="VNB93" s="394"/>
      <c r="VNC93" s="395"/>
      <c r="VND93" s="389"/>
      <c r="VNE93" s="390"/>
      <c r="VNF93" s="391"/>
      <c r="VNG93" s="392"/>
      <c r="VNH93" s="393"/>
      <c r="VNI93" s="394"/>
      <c r="VNJ93" s="395"/>
      <c r="VNK93" s="389"/>
      <c r="VNL93" s="390"/>
      <c r="VNM93" s="391"/>
      <c r="VNN93" s="392"/>
      <c r="VNO93" s="393"/>
      <c r="VNP93" s="394"/>
      <c r="VNQ93" s="395"/>
      <c r="VNR93" s="389"/>
      <c r="VNS93" s="390"/>
      <c r="VNT93" s="391"/>
      <c r="VNU93" s="392"/>
      <c r="VNV93" s="393"/>
      <c r="VNW93" s="394"/>
      <c r="VNX93" s="395"/>
      <c r="VNY93" s="389"/>
      <c r="VNZ93" s="390"/>
      <c r="VOA93" s="391"/>
      <c r="VOB93" s="392"/>
      <c r="VOC93" s="393"/>
      <c r="VOD93" s="394"/>
      <c r="VOE93" s="395"/>
      <c r="VOF93" s="389"/>
      <c r="VOG93" s="390"/>
      <c r="VOH93" s="391"/>
      <c r="VOI93" s="392"/>
      <c r="VOJ93" s="393"/>
      <c r="VOK93" s="394"/>
      <c r="VOL93" s="395"/>
      <c r="VOM93" s="389"/>
      <c r="VON93" s="390"/>
      <c r="VOO93" s="391"/>
      <c r="VOP93" s="392"/>
      <c r="VOQ93" s="393"/>
      <c r="VOR93" s="394"/>
      <c r="VOS93" s="395"/>
      <c r="VOT93" s="389"/>
      <c r="VOU93" s="390"/>
      <c r="VOV93" s="391"/>
      <c r="VOW93" s="392"/>
      <c r="VOX93" s="393"/>
      <c r="VOY93" s="394"/>
      <c r="VOZ93" s="395"/>
      <c r="VPA93" s="389"/>
      <c r="VPB93" s="390"/>
      <c r="VPC93" s="391"/>
      <c r="VPD93" s="392"/>
      <c r="VPE93" s="393"/>
      <c r="VPF93" s="394"/>
      <c r="VPG93" s="395"/>
      <c r="VPH93" s="389"/>
      <c r="VPI93" s="390"/>
      <c r="VPJ93" s="391"/>
      <c r="VPK93" s="392"/>
      <c r="VPL93" s="393"/>
      <c r="VPM93" s="394"/>
      <c r="VPN93" s="395"/>
      <c r="VPO93" s="389"/>
      <c r="VPP93" s="390"/>
      <c r="VPQ93" s="391"/>
      <c r="VPR93" s="392"/>
      <c r="VPS93" s="393"/>
      <c r="VPT93" s="394"/>
      <c r="VPU93" s="395"/>
      <c r="VPV93" s="389"/>
      <c r="VPW93" s="390"/>
      <c r="VPX93" s="391"/>
      <c r="VPY93" s="392"/>
      <c r="VPZ93" s="393"/>
      <c r="VQA93" s="394"/>
      <c r="VQB93" s="395"/>
      <c r="VQC93" s="389"/>
      <c r="VQD93" s="390"/>
      <c r="VQE93" s="391"/>
      <c r="VQF93" s="392"/>
      <c r="VQG93" s="393"/>
      <c r="VQH93" s="394"/>
      <c r="VQI93" s="395"/>
      <c r="VQJ93" s="389"/>
      <c r="VQK93" s="390"/>
      <c r="VQL93" s="391"/>
      <c r="VQM93" s="392"/>
      <c r="VQN93" s="393"/>
      <c r="VQO93" s="394"/>
      <c r="VQP93" s="395"/>
      <c r="VQQ93" s="389"/>
      <c r="VQR93" s="390"/>
      <c r="VQS93" s="391"/>
      <c r="VQT93" s="392"/>
      <c r="VQU93" s="393"/>
      <c r="VQV93" s="394"/>
      <c r="VQW93" s="395"/>
      <c r="VQX93" s="389"/>
      <c r="VQY93" s="390"/>
      <c r="VQZ93" s="391"/>
      <c r="VRA93" s="392"/>
      <c r="VRB93" s="393"/>
      <c r="VRC93" s="394"/>
      <c r="VRD93" s="395"/>
      <c r="VRE93" s="389"/>
      <c r="VRF93" s="390"/>
      <c r="VRG93" s="391"/>
      <c r="VRH93" s="392"/>
      <c r="VRI93" s="393"/>
      <c r="VRJ93" s="394"/>
      <c r="VRK93" s="395"/>
      <c r="VRL93" s="389"/>
      <c r="VRM93" s="390"/>
      <c r="VRN93" s="391"/>
      <c r="VRO93" s="392"/>
      <c r="VRP93" s="393"/>
      <c r="VRQ93" s="394"/>
      <c r="VRR93" s="395"/>
      <c r="VRS93" s="389"/>
      <c r="VRT93" s="390"/>
      <c r="VRU93" s="391"/>
      <c r="VRV93" s="392"/>
      <c r="VRW93" s="393"/>
      <c r="VRX93" s="394"/>
      <c r="VRY93" s="395"/>
      <c r="VRZ93" s="389"/>
      <c r="VSA93" s="390"/>
      <c r="VSB93" s="391"/>
      <c r="VSC93" s="392"/>
      <c r="VSD93" s="393"/>
      <c r="VSE93" s="394"/>
      <c r="VSF93" s="395"/>
      <c r="VSG93" s="389"/>
      <c r="VSH93" s="390"/>
      <c r="VSI93" s="391"/>
      <c r="VSJ93" s="392"/>
      <c r="VSK93" s="393"/>
      <c r="VSL93" s="394"/>
      <c r="VSM93" s="395"/>
      <c r="VSN93" s="389"/>
      <c r="VSO93" s="390"/>
      <c r="VSP93" s="391"/>
      <c r="VSQ93" s="392"/>
      <c r="VSR93" s="393"/>
      <c r="VSS93" s="394"/>
      <c r="VST93" s="395"/>
      <c r="VSU93" s="389"/>
      <c r="VSV93" s="390"/>
      <c r="VSW93" s="391"/>
      <c r="VSX93" s="392"/>
      <c r="VSY93" s="393"/>
      <c r="VSZ93" s="394"/>
      <c r="VTA93" s="395"/>
      <c r="VTB93" s="389"/>
      <c r="VTC93" s="390"/>
      <c r="VTD93" s="391"/>
      <c r="VTE93" s="392"/>
      <c r="VTF93" s="393"/>
      <c r="VTG93" s="394"/>
      <c r="VTH93" s="395"/>
      <c r="VTI93" s="389"/>
      <c r="VTJ93" s="390"/>
      <c r="VTK93" s="391"/>
      <c r="VTL93" s="392"/>
      <c r="VTM93" s="393"/>
      <c r="VTN93" s="394"/>
      <c r="VTO93" s="395"/>
      <c r="VTP93" s="389"/>
      <c r="VTQ93" s="390"/>
      <c r="VTR93" s="391"/>
      <c r="VTS93" s="392"/>
      <c r="VTT93" s="393"/>
      <c r="VTU93" s="394"/>
      <c r="VTV93" s="395"/>
      <c r="VTW93" s="389"/>
      <c r="VTX93" s="390"/>
      <c r="VTY93" s="391"/>
      <c r="VTZ93" s="392"/>
      <c r="VUA93" s="393"/>
      <c r="VUB93" s="394"/>
      <c r="VUC93" s="395"/>
      <c r="VUD93" s="389"/>
      <c r="VUE93" s="390"/>
      <c r="VUF93" s="391"/>
      <c r="VUG93" s="392"/>
      <c r="VUH93" s="393"/>
      <c r="VUI93" s="394"/>
      <c r="VUJ93" s="395"/>
      <c r="VUK93" s="389"/>
      <c r="VUL93" s="390"/>
      <c r="VUM93" s="391"/>
      <c r="VUN93" s="392"/>
      <c r="VUO93" s="393"/>
      <c r="VUP93" s="394"/>
      <c r="VUQ93" s="395"/>
      <c r="VUR93" s="389"/>
      <c r="VUS93" s="390"/>
      <c r="VUT93" s="391"/>
      <c r="VUU93" s="392"/>
      <c r="VUV93" s="393"/>
      <c r="VUW93" s="394"/>
      <c r="VUX93" s="395"/>
      <c r="VUY93" s="389"/>
      <c r="VUZ93" s="390"/>
      <c r="VVA93" s="391"/>
      <c r="VVB93" s="392"/>
      <c r="VVC93" s="393"/>
      <c r="VVD93" s="394"/>
      <c r="VVE93" s="395"/>
      <c r="VVF93" s="389"/>
      <c r="VVG93" s="390"/>
      <c r="VVH93" s="391"/>
      <c r="VVI93" s="392"/>
      <c r="VVJ93" s="393"/>
      <c r="VVK93" s="394"/>
      <c r="VVL93" s="395"/>
      <c r="VVM93" s="389"/>
      <c r="VVN93" s="390"/>
      <c r="VVO93" s="391"/>
      <c r="VVP93" s="392"/>
      <c r="VVQ93" s="393"/>
      <c r="VVR93" s="394"/>
      <c r="VVS93" s="395"/>
      <c r="VVT93" s="389"/>
      <c r="VVU93" s="390"/>
      <c r="VVV93" s="391"/>
      <c r="VVW93" s="392"/>
      <c r="VVX93" s="393"/>
      <c r="VVY93" s="394"/>
      <c r="VVZ93" s="395"/>
      <c r="VWA93" s="389"/>
      <c r="VWB93" s="390"/>
      <c r="VWC93" s="391"/>
      <c r="VWD93" s="392"/>
      <c r="VWE93" s="393"/>
      <c r="VWF93" s="394"/>
      <c r="VWG93" s="395"/>
      <c r="VWH93" s="389"/>
      <c r="VWI93" s="390"/>
      <c r="VWJ93" s="391"/>
      <c r="VWK93" s="392"/>
      <c r="VWL93" s="393"/>
      <c r="VWM93" s="394"/>
      <c r="VWN93" s="395"/>
      <c r="VWO93" s="389"/>
      <c r="VWP93" s="390"/>
      <c r="VWQ93" s="391"/>
      <c r="VWR93" s="392"/>
      <c r="VWS93" s="393"/>
      <c r="VWT93" s="394"/>
      <c r="VWU93" s="395"/>
      <c r="VWV93" s="389"/>
      <c r="VWW93" s="390"/>
      <c r="VWX93" s="391"/>
      <c r="VWY93" s="392"/>
      <c r="VWZ93" s="393"/>
      <c r="VXA93" s="394"/>
      <c r="VXB93" s="395"/>
      <c r="VXC93" s="389"/>
      <c r="VXD93" s="390"/>
      <c r="VXE93" s="391"/>
      <c r="VXF93" s="392"/>
      <c r="VXG93" s="393"/>
      <c r="VXH93" s="394"/>
      <c r="VXI93" s="395"/>
      <c r="VXJ93" s="389"/>
      <c r="VXK93" s="390"/>
      <c r="VXL93" s="391"/>
      <c r="VXM93" s="392"/>
      <c r="VXN93" s="393"/>
      <c r="VXO93" s="394"/>
      <c r="VXP93" s="395"/>
      <c r="VXQ93" s="389"/>
      <c r="VXR93" s="390"/>
      <c r="VXS93" s="391"/>
      <c r="VXT93" s="392"/>
      <c r="VXU93" s="393"/>
      <c r="VXV93" s="394"/>
      <c r="VXW93" s="395"/>
      <c r="VXX93" s="389"/>
      <c r="VXY93" s="390"/>
      <c r="VXZ93" s="391"/>
      <c r="VYA93" s="392"/>
      <c r="VYB93" s="393"/>
      <c r="VYC93" s="394"/>
      <c r="VYD93" s="395"/>
      <c r="VYE93" s="389"/>
      <c r="VYF93" s="390"/>
      <c r="VYG93" s="391"/>
      <c r="VYH93" s="392"/>
      <c r="VYI93" s="393"/>
      <c r="VYJ93" s="394"/>
      <c r="VYK93" s="395"/>
      <c r="VYL93" s="389"/>
      <c r="VYM93" s="390"/>
      <c r="VYN93" s="391"/>
      <c r="VYO93" s="392"/>
      <c r="VYP93" s="393"/>
      <c r="VYQ93" s="394"/>
      <c r="VYR93" s="395"/>
      <c r="VYS93" s="389"/>
      <c r="VYT93" s="390"/>
      <c r="VYU93" s="391"/>
      <c r="VYV93" s="392"/>
      <c r="VYW93" s="393"/>
      <c r="VYX93" s="394"/>
      <c r="VYY93" s="395"/>
      <c r="VYZ93" s="389"/>
      <c r="VZA93" s="390"/>
      <c r="VZB93" s="391"/>
      <c r="VZC93" s="392"/>
      <c r="VZD93" s="393"/>
      <c r="VZE93" s="394"/>
      <c r="VZF93" s="395"/>
      <c r="VZG93" s="389"/>
      <c r="VZH93" s="390"/>
      <c r="VZI93" s="391"/>
      <c r="VZJ93" s="392"/>
      <c r="VZK93" s="393"/>
      <c r="VZL93" s="394"/>
      <c r="VZM93" s="395"/>
      <c r="VZN93" s="389"/>
      <c r="VZO93" s="390"/>
      <c r="VZP93" s="391"/>
      <c r="VZQ93" s="392"/>
      <c r="VZR93" s="393"/>
      <c r="VZS93" s="394"/>
      <c r="VZT93" s="395"/>
      <c r="VZU93" s="389"/>
      <c r="VZV93" s="390"/>
      <c r="VZW93" s="391"/>
      <c r="VZX93" s="392"/>
      <c r="VZY93" s="393"/>
      <c r="VZZ93" s="394"/>
      <c r="WAA93" s="395"/>
      <c r="WAB93" s="389"/>
      <c r="WAC93" s="390"/>
      <c r="WAD93" s="391"/>
      <c r="WAE93" s="392"/>
      <c r="WAF93" s="393"/>
      <c r="WAG93" s="394"/>
      <c r="WAH93" s="395"/>
      <c r="WAI93" s="389"/>
      <c r="WAJ93" s="390"/>
      <c r="WAK93" s="391"/>
      <c r="WAL93" s="392"/>
      <c r="WAM93" s="393"/>
      <c r="WAN93" s="394"/>
      <c r="WAO93" s="395"/>
      <c r="WAP93" s="389"/>
      <c r="WAQ93" s="390"/>
      <c r="WAR93" s="391"/>
      <c r="WAS93" s="392"/>
      <c r="WAT93" s="393"/>
      <c r="WAU93" s="394"/>
      <c r="WAV93" s="395"/>
      <c r="WAW93" s="389"/>
      <c r="WAX93" s="390"/>
      <c r="WAY93" s="391"/>
      <c r="WAZ93" s="392"/>
      <c r="WBA93" s="393"/>
      <c r="WBB93" s="394"/>
      <c r="WBC93" s="395"/>
      <c r="WBD93" s="389"/>
      <c r="WBE93" s="390"/>
      <c r="WBF93" s="391"/>
      <c r="WBG93" s="392"/>
      <c r="WBH93" s="393"/>
      <c r="WBI93" s="394"/>
      <c r="WBJ93" s="395"/>
      <c r="WBK93" s="389"/>
      <c r="WBL93" s="390"/>
      <c r="WBM93" s="391"/>
      <c r="WBN93" s="392"/>
      <c r="WBO93" s="393"/>
      <c r="WBP93" s="394"/>
      <c r="WBQ93" s="395"/>
      <c r="WBR93" s="389"/>
      <c r="WBS93" s="390"/>
      <c r="WBT93" s="391"/>
      <c r="WBU93" s="392"/>
      <c r="WBV93" s="393"/>
      <c r="WBW93" s="394"/>
      <c r="WBX93" s="395"/>
      <c r="WBY93" s="389"/>
      <c r="WBZ93" s="390"/>
      <c r="WCA93" s="391"/>
      <c r="WCB93" s="392"/>
      <c r="WCC93" s="393"/>
      <c r="WCD93" s="394"/>
      <c r="WCE93" s="395"/>
      <c r="WCF93" s="389"/>
      <c r="WCG93" s="390"/>
      <c r="WCH93" s="391"/>
      <c r="WCI93" s="392"/>
      <c r="WCJ93" s="393"/>
      <c r="WCK93" s="394"/>
      <c r="WCL93" s="395"/>
      <c r="WCM93" s="389"/>
      <c r="WCN93" s="390"/>
      <c r="WCO93" s="391"/>
      <c r="WCP93" s="392"/>
      <c r="WCQ93" s="393"/>
      <c r="WCR93" s="394"/>
      <c r="WCS93" s="395"/>
      <c r="WCT93" s="389"/>
      <c r="WCU93" s="390"/>
      <c r="WCV93" s="391"/>
      <c r="WCW93" s="392"/>
      <c r="WCX93" s="393"/>
      <c r="WCY93" s="394"/>
      <c r="WCZ93" s="395"/>
      <c r="WDA93" s="389"/>
      <c r="WDB93" s="390"/>
      <c r="WDC93" s="391"/>
      <c r="WDD93" s="392"/>
      <c r="WDE93" s="393"/>
      <c r="WDF93" s="394"/>
      <c r="WDG93" s="395"/>
      <c r="WDH93" s="389"/>
      <c r="WDI93" s="390"/>
      <c r="WDJ93" s="391"/>
      <c r="WDK93" s="392"/>
      <c r="WDL93" s="393"/>
      <c r="WDM93" s="394"/>
      <c r="WDN93" s="395"/>
      <c r="WDO93" s="389"/>
      <c r="WDP93" s="390"/>
      <c r="WDQ93" s="391"/>
      <c r="WDR93" s="392"/>
      <c r="WDS93" s="393"/>
      <c r="WDT93" s="394"/>
      <c r="WDU93" s="395"/>
      <c r="WDV93" s="389"/>
      <c r="WDW93" s="390"/>
      <c r="WDX93" s="391"/>
      <c r="WDY93" s="392"/>
      <c r="WDZ93" s="393"/>
      <c r="WEA93" s="394"/>
      <c r="WEB93" s="395"/>
      <c r="WEC93" s="389"/>
      <c r="WED93" s="390"/>
      <c r="WEE93" s="391"/>
      <c r="WEF93" s="392"/>
      <c r="WEG93" s="393"/>
      <c r="WEH93" s="394"/>
      <c r="WEI93" s="395"/>
      <c r="WEJ93" s="389"/>
      <c r="WEK93" s="390"/>
      <c r="WEL93" s="391"/>
      <c r="WEM93" s="392"/>
      <c r="WEN93" s="393"/>
      <c r="WEO93" s="394"/>
      <c r="WEP93" s="395"/>
      <c r="WEQ93" s="389"/>
      <c r="WER93" s="390"/>
      <c r="WES93" s="391"/>
      <c r="WET93" s="392"/>
      <c r="WEU93" s="393"/>
      <c r="WEV93" s="394"/>
      <c r="WEW93" s="395"/>
      <c r="WEX93" s="389"/>
      <c r="WEY93" s="390"/>
      <c r="WEZ93" s="391"/>
      <c r="WFA93" s="392"/>
      <c r="WFB93" s="393"/>
      <c r="WFC93" s="394"/>
      <c r="WFD93" s="395"/>
      <c r="WFE93" s="389"/>
      <c r="WFF93" s="390"/>
      <c r="WFG93" s="391"/>
      <c r="WFH93" s="392"/>
      <c r="WFI93" s="393"/>
      <c r="WFJ93" s="394"/>
      <c r="WFK93" s="395"/>
      <c r="WFL93" s="389"/>
      <c r="WFM93" s="390"/>
      <c r="WFN93" s="391"/>
      <c r="WFO93" s="392"/>
      <c r="WFP93" s="393"/>
      <c r="WFQ93" s="394"/>
      <c r="WFR93" s="395"/>
      <c r="WFS93" s="389"/>
      <c r="WFT93" s="390"/>
      <c r="WFU93" s="391"/>
      <c r="WFV93" s="392"/>
      <c r="WFW93" s="393"/>
      <c r="WFX93" s="394"/>
      <c r="WFY93" s="395"/>
      <c r="WFZ93" s="389"/>
      <c r="WGA93" s="390"/>
      <c r="WGB93" s="391"/>
      <c r="WGC93" s="392"/>
      <c r="WGD93" s="393"/>
      <c r="WGE93" s="394"/>
      <c r="WGF93" s="395"/>
      <c r="WGG93" s="389"/>
      <c r="WGH93" s="390"/>
      <c r="WGI93" s="391"/>
      <c r="WGJ93" s="392"/>
      <c r="WGK93" s="393"/>
      <c r="WGL93" s="394"/>
      <c r="WGM93" s="395"/>
      <c r="WGN93" s="389"/>
      <c r="WGO93" s="390"/>
      <c r="WGP93" s="391"/>
      <c r="WGQ93" s="392"/>
      <c r="WGR93" s="393"/>
      <c r="WGS93" s="394"/>
      <c r="WGT93" s="395"/>
      <c r="WGU93" s="389"/>
      <c r="WGV93" s="390"/>
      <c r="WGW93" s="391"/>
      <c r="WGX93" s="392"/>
      <c r="WGY93" s="393"/>
      <c r="WGZ93" s="394"/>
      <c r="WHA93" s="395"/>
      <c r="WHB93" s="389"/>
      <c r="WHC93" s="390"/>
      <c r="WHD93" s="391"/>
      <c r="WHE93" s="392"/>
      <c r="WHF93" s="393"/>
      <c r="WHG93" s="394"/>
      <c r="WHH93" s="395"/>
      <c r="WHI93" s="389"/>
      <c r="WHJ93" s="390"/>
      <c r="WHK93" s="391"/>
      <c r="WHL93" s="392"/>
      <c r="WHM93" s="393"/>
      <c r="WHN93" s="394"/>
      <c r="WHO93" s="395"/>
      <c r="WHP93" s="389"/>
      <c r="WHQ93" s="390"/>
      <c r="WHR93" s="391"/>
      <c r="WHS93" s="392"/>
      <c r="WHT93" s="393"/>
      <c r="WHU93" s="394"/>
      <c r="WHV93" s="395"/>
      <c r="WHW93" s="389"/>
      <c r="WHX93" s="390"/>
      <c r="WHY93" s="391"/>
      <c r="WHZ93" s="392"/>
      <c r="WIA93" s="393"/>
      <c r="WIB93" s="394"/>
      <c r="WIC93" s="395"/>
      <c r="WID93" s="389"/>
      <c r="WIE93" s="390"/>
      <c r="WIF93" s="391"/>
      <c r="WIG93" s="392"/>
      <c r="WIH93" s="393"/>
      <c r="WII93" s="394"/>
      <c r="WIJ93" s="395"/>
      <c r="WIK93" s="389"/>
      <c r="WIL93" s="390"/>
      <c r="WIM93" s="391"/>
      <c r="WIN93" s="392"/>
      <c r="WIO93" s="393"/>
      <c r="WIP93" s="394"/>
      <c r="WIQ93" s="395"/>
      <c r="WIR93" s="389"/>
      <c r="WIS93" s="390"/>
      <c r="WIT93" s="391"/>
      <c r="WIU93" s="392"/>
      <c r="WIV93" s="393"/>
      <c r="WIW93" s="394"/>
      <c r="WIX93" s="395"/>
      <c r="WIY93" s="389"/>
      <c r="WIZ93" s="390"/>
      <c r="WJA93" s="391"/>
      <c r="WJB93" s="392"/>
      <c r="WJC93" s="393"/>
      <c r="WJD93" s="394"/>
      <c r="WJE93" s="395"/>
      <c r="WJF93" s="389"/>
      <c r="WJG93" s="390"/>
      <c r="WJH93" s="391"/>
      <c r="WJI93" s="392"/>
      <c r="WJJ93" s="393"/>
      <c r="WJK93" s="394"/>
      <c r="WJL93" s="395"/>
      <c r="WJM93" s="389"/>
      <c r="WJN93" s="390"/>
      <c r="WJO93" s="391"/>
      <c r="WJP93" s="392"/>
      <c r="WJQ93" s="393"/>
      <c r="WJR93" s="394"/>
      <c r="WJS93" s="395"/>
      <c r="WJT93" s="389"/>
      <c r="WJU93" s="390"/>
      <c r="WJV93" s="391"/>
      <c r="WJW93" s="392"/>
      <c r="WJX93" s="393"/>
      <c r="WJY93" s="394"/>
      <c r="WJZ93" s="395"/>
      <c r="WKA93" s="389"/>
      <c r="WKB93" s="390"/>
      <c r="WKC93" s="391"/>
      <c r="WKD93" s="392"/>
      <c r="WKE93" s="393"/>
      <c r="WKF93" s="394"/>
      <c r="WKG93" s="395"/>
      <c r="WKH93" s="389"/>
      <c r="WKI93" s="390"/>
      <c r="WKJ93" s="391"/>
      <c r="WKK93" s="392"/>
      <c r="WKL93" s="393"/>
      <c r="WKM93" s="394"/>
      <c r="WKN93" s="395"/>
      <c r="WKO93" s="389"/>
      <c r="WKP93" s="390"/>
      <c r="WKQ93" s="391"/>
      <c r="WKR93" s="392"/>
      <c r="WKS93" s="393"/>
      <c r="WKT93" s="394"/>
      <c r="WKU93" s="395"/>
      <c r="WKV93" s="389"/>
      <c r="WKW93" s="390"/>
      <c r="WKX93" s="391"/>
      <c r="WKY93" s="392"/>
      <c r="WKZ93" s="393"/>
      <c r="WLA93" s="394"/>
      <c r="WLB93" s="395"/>
      <c r="WLC93" s="389"/>
      <c r="WLD93" s="390"/>
      <c r="WLE93" s="391"/>
      <c r="WLF93" s="392"/>
      <c r="WLG93" s="393"/>
      <c r="WLH93" s="394"/>
      <c r="WLI93" s="395"/>
      <c r="WLJ93" s="389"/>
      <c r="WLK93" s="390"/>
      <c r="WLL93" s="391"/>
      <c r="WLM93" s="392"/>
      <c r="WLN93" s="393"/>
      <c r="WLO93" s="394"/>
      <c r="WLP93" s="395"/>
      <c r="WLQ93" s="389"/>
      <c r="WLR93" s="390"/>
      <c r="WLS93" s="391"/>
      <c r="WLT93" s="392"/>
      <c r="WLU93" s="393"/>
      <c r="WLV93" s="394"/>
      <c r="WLW93" s="395"/>
      <c r="WLX93" s="389"/>
      <c r="WLY93" s="390"/>
      <c r="WLZ93" s="391"/>
      <c r="WMA93" s="392"/>
      <c r="WMB93" s="393"/>
      <c r="WMC93" s="394"/>
      <c r="WMD93" s="395"/>
      <c r="WME93" s="389"/>
      <c r="WMF93" s="390"/>
      <c r="WMG93" s="391"/>
      <c r="WMH93" s="392"/>
      <c r="WMI93" s="393"/>
      <c r="WMJ93" s="394"/>
      <c r="WMK93" s="395"/>
      <c r="WML93" s="389"/>
      <c r="WMM93" s="390"/>
      <c r="WMN93" s="391"/>
      <c r="WMO93" s="392"/>
      <c r="WMP93" s="393"/>
      <c r="WMQ93" s="394"/>
      <c r="WMR93" s="395"/>
      <c r="WMS93" s="389"/>
      <c r="WMT93" s="390"/>
      <c r="WMU93" s="391"/>
      <c r="WMV93" s="392"/>
      <c r="WMW93" s="393"/>
      <c r="WMX93" s="394"/>
      <c r="WMY93" s="395"/>
      <c r="WMZ93" s="389"/>
      <c r="WNA93" s="390"/>
      <c r="WNB93" s="391"/>
      <c r="WNC93" s="392"/>
      <c r="WND93" s="393"/>
      <c r="WNE93" s="394"/>
      <c r="WNF93" s="395"/>
      <c r="WNG93" s="389"/>
      <c r="WNH93" s="390"/>
      <c r="WNI93" s="391"/>
      <c r="WNJ93" s="392"/>
      <c r="WNK93" s="393"/>
      <c r="WNL93" s="394"/>
      <c r="WNM93" s="395"/>
      <c r="WNN93" s="389"/>
      <c r="WNO93" s="390"/>
      <c r="WNP93" s="391"/>
      <c r="WNQ93" s="392"/>
      <c r="WNR93" s="393"/>
      <c r="WNS93" s="394"/>
      <c r="WNT93" s="395"/>
      <c r="WNU93" s="389"/>
      <c r="WNV93" s="390"/>
      <c r="WNW93" s="391"/>
      <c r="WNX93" s="392"/>
      <c r="WNY93" s="393"/>
      <c r="WNZ93" s="394"/>
      <c r="WOA93" s="395"/>
      <c r="WOB93" s="389"/>
      <c r="WOC93" s="390"/>
      <c r="WOD93" s="391"/>
      <c r="WOE93" s="392"/>
      <c r="WOF93" s="393"/>
      <c r="WOG93" s="394"/>
      <c r="WOH93" s="395"/>
      <c r="WOI93" s="389"/>
      <c r="WOJ93" s="390"/>
      <c r="WOK93" s="391"/>
      <c r="WOL93" s="392"/>
      <c r="WOM93" s="393"/>
      <c r="WON93" s="394"/>
      <c r="WOO93" s="395"/>
      <c r="WOP93" s="389"/>
      <c r="WOQ93" s="390"/>
      <c r="WOR93" s="391"/>
      <c r="WOS93" s="392"/>
      <c r="WOT93" s="393"/>
      <c r="WOU93" s="394"/>
      <c r="WOV93" s="395"/>
      <c r="WOW93" s="389"/>
      <c r="WOX93" s="390"/>
      <c r="WOY93" s="391"/>
      <c r="WOZ93" s="392"/>
      <c r="WPA93" s="393"/>
      <c r="WPB93" s="394"/>
      <c r="WPC93" s="395"/>
      <c r="WPD93" s="389"/>
      <c r="WPE93" s="390"/>
      <c r="WPF93" s="391"/>
      <c r="WPG93" s="392"/>
      <c r="WPH93" s="393"/>
      <c r="WPI93" s="394"/>
      <c r="WPJ93" s="395"/>
      <c r="WPK93" s="389"/>
      <c r="WPL93" s="390"/>
      <c r="WPM93" s="391"/>
      <c r="WPN93" s="392"/>
      <c r="WPO93" s="393"/>
      <c r="WPP93" s="394"/>
      <c r="WPQ93" s="395"/>
      <c r="WPR93" s="389"/>
      <c r="WPS93" s="390"/>
      <c r="WPT93" s="391"/>
      <c r="WPU93" s="392"/>
      <c r="WPV93" s="393"/>
      <c r="WPW93" s="394"/>
      <c r="WPX93" s="395"/>
      <c r="WPY93" s="389"/>
      <c r="WPZ93" s="390"/>
      <c r="WQA93" s="391"/>
      <c r="WQB93" s="392"/>
      <c r="WQC93" s="393"/>
      <c r="WQD93" s="394"/>
      <c r="WQE93" s="395"/>
      <c r="WQF93" s="389"/>
      <c r="WQG93" s="390"/>
      <c r="WQH93" s="391"/>
      <c r="WQI93" s="392"/>
      <c r="WQJ93" s="393"/>
      <c r="WQK93" s="394"/>
      <c r="WQL93" s="395"/>
      <c r="WQM93" s="389"/>
      <c r="WQN93" s="390"/>
      <c r="WQO93" s="391"/>
      <c r="WQP93" s="392"/>
      <c r="WQQ93" s="393"/>
      <c r="WQR93" s="394"/>
      <c r="WQS93" s="395"/>
      <c r="WQT93" s="389"/>
      <c r="WQU93" s="390"/>
      <c r="WQV93" s="391"/>
      <c r="WQW93" s="392"/>
      <c r="WQX93" s="393"/>
      <c r="WQY93" s="394"/>
      <c r="WQZ93" s="395"/>
      <c r="WRA93" s="389"/>
      <c r="WRB93" s="390"/>
      <c r="WRC93" s="391"/>
      <c r="WRD93" s="392"/>
      <c r="WRE93" s="393"/>
      <c r="WRF93" s="394"/>
      <c r="WRG93" s="395"/>
      <c r="WRH93" s="389"/>
      <c r="WRI93" s="390"/>
      <c r="WRJ93" s="391"/>
      <c r="WRK93" s="392"/>
      <c r="WRL93" s="393"/>
      <c r="WRM93" s="394"/>
      <c r="WRN93" s="395"/>
      <c r="WRO93" s="389"/>
      <c r="WRP93" s="390"/>
      <c r="WRQ93" s="391"/>
      <c r="WRR93" s="392"/>
      <c r="WRS93" s="393"/>
      <c r="WRT93" s="394"/>
      <c r="WRU93" s="395"/>
      <c r="WRV93" s="389"/>
      <c r="WRW93" s="390"/>
      <c r="WRX93" s="391"/>
      <c r="WRY93" s="392"/>
      <c r="WRZ93" s="393"/>
      <c r="WSA93" s="394"/>
      <c r="WSB93" s="395"/>
      <c r="WSC93" s="389"/>
      <c r="WSD93" s="390"/>
      <c r="WSE93" s="391"/>
      <c r="WSF93" s="392"/>
      <c r="WSG93" s="393"/>
      <c r="WSH93" s="394"/>
      <c r="WSI93" s="395"/>
      <c r="WSJ93" s="389"/>
      <c r="WSK93" s="390"/>
      <c r="WSL93" s="391"/>
      <c r="WSM93" s="392"/>
      <c r="WSN93" s="393"/>
      <c r="WSO93" s="394"/>
      <c r="WSP93" s="395"/>
      <c r="WSQ93" s="389"/>
      <c r="WSR93" s="390"/>
      <c r="WSS93" s="391"/>
      <c r="WST93" s="392"/>
      <c r="WSU93" s="393"/>
      <c r="WSV93" s="394"/>
      <c r="WSW93" s="395"/>
      <c r="WSX93" s="389"/>
      <c r="WSY93" s="390"/>
      <c r="WSZ93" s="391"/>
      <c r="WTA93" s="392"/>
      <c r="WTB93" s="393"/>
      <c r="WTC93" s="394"/>
      <c r="WTD93" s="395"/>
      <c r="WTE93" s="389"/>
      <c r="WTF93" s="390"/>
      <c r="WTG93" s="391"/>
      <c r="WTH93" s="392"/>
      <c r="WTI93" s="393"/>
      <c r="WTJ93" s="394"/>
      <c r="WTK93" s="395"/>
      <c r="WTL93" s="389"/>
      <c r="WTM93" s="390"/>
      <c r="WTN93" s="391"/>
      <c r="WTO93" s="392"/>
      <c r="WTP93" s="393"/>
      <c r="WTQ93" s="394"/>
      <c r="WTR93" s="395"/>
      <c r="WTS93" s="389"/>
      <c r="WTT93" s="390"/>
      <c r="WTU93" s="391"/>
      <c r="WTV93" s="392"/>
      <c r="WTW93" s="393"/>
      <c r="WTX93" s="394"/>
      <c r="WTY93" s="395"/>
      <c r="WTZ93" s="389"/>
      <c r="WUA93" s="390"/>
      <c r="WUB93" s="391"/>
      <c r="WUC93" s="392"/>
      <c r="WUD93" s="393"/>
      <c r="WUE93" s="394"/>
      <c r="WUF93" s="395"/>
      <c r="WUG93" s="389"/>
      <c r="WUH93" s="390"/>
      <c r="WUI93" s="391"/>
      <c r="WUJ93" s="392"/>
      <c r="WUK93" s="393"/>
      <c r="WUL93" s="394"/>
      <c r="WUM93" s="395"/>
      <c r="WUN93" s="389"/>
      <c r="WUO93" s="390"/>
      <c r="WUP93" s="391"/>
      <c r="WUQ93" s="392"/>
      <c r="WUR93" s="393"/>
      <c r="WUS93" s="394"/>
      <c r="WUT93" s="395"/>
      <c r="WUU93" s="389"/>
      <c r="WUV93" s="390"/>
      <c r="WUW93" s="391"/>
      <c r="WUX93" s="392"/>
      <c r="WUY93" s="393"/>
      <c r="WUZ93" s="394"/>
      <c r="WVA93" s="395"/>
      <c r="WVB93" s="389"/>
      <c r="WVC93" s="390"/>
      <c r="WVD93" s="391"/>
      <c r="WVE93" s="392"/>
      <c r="WVF93" s="393"/>
      <c r="WVG93" s="394"/>
      <c r="WVH93" s="395"/>
      <c r="WVI93" s="389"/>
      <c r="WVJ93" s="390"/>
      <c r="WVK93" s="391"/>
      <c r="WVL93" s="392"/>
      <c r="WVM93" s="393"/>
      <c r="WVN93" s="394"/>
      <c r="WVO93" s="395"/>
      <c r="WVP93" s="389"/>
      <c r="WVQ93" s="390"/>
      <c r="WVR93" s="391"/>
      <c r="WVS93" s="392"/>
      <c r="WVT93" s="393"/>
      <c r="WVU93" s="394"/>
      <c r="WVV93" s="395"/>
      <c r="WVW93" s="389"/>
      <c r="WVX93" s="390"/>
      <c r="WVY93" s="391"/>
      <c r="WVZ93" s="392"/>
      <c r="WWA93" s="393"/>
      <c r="WWB93" s="394"/>
      <c r="WWC93" s="395"/>
      <c r="WWD93" s="389"/>
      <c r="WWE93" s="390"/>
      <c r="WWF93" s="391"/>
      <c r="WWG93" s="392"/>
      <c r="WWH93" s="393"/>
      <c r="WWI93" s="394"/>
      <c r="WWJ93" s="395"/>
      <c r="WWK93" s="389"/>
      <c r="WWL93" s="390"/>
      <c r="WWM93" s="391"/>
      <c r="WWN93" s="392"/>
      <c r="WWO93" s="393"/>
      <c r="WWP93" s="394"/>
      <c r="WWQ93" s="395"/>
      <c r="WWR93" s="389"/>
      <c r="WWS93" s="390"/>
      <c r="WWT93" s="391"/>
      <c r="WWU93" s="392"/>
      <c r="WWV93" s="393"/>
      <c r="WWW93" s="394"/>
      <c r="WWX93" s="395"/>
      <c r="WWY93" s="389"/>
      <c r="WWZ93" s="390"/>
      <c r="WXA93" s="391"/>
      <c r="WXB93" s="392"/>
      <c r="WXC93" s="393"/>
      <c r="WXD93" s="394"/>
      <c r="WXE93" s="395"/>
      <c r="WXF93" s="389"/>
      <c r="WXG93" s="390"/>
      <c r="WXH93" s="391"/>
      <c r="WXI93" s="392"/>
      <c r="WXJ93" s="393"/>
      <c r="WXK93" s="394"/>
      <c r="WXL93" s="395"/>
      <c r="WXM93" s="389"/>
      <c r="WXN93" s="390"/>
      <c r="WXO93" s="391"/>
      <c r="WXP93" s="392"/>
      <c r="WXQ93" s="393"/>
      <c r="WXR93" s="394"/>
      <c r="WXS93" s="395"/>
      <c r="WXT93" s="389"/>
      <c r="WXU93" s="390"/>
      <c r="WXV93" s="391"/>
      <c r="WXW93" s="392"/>
      <c r="WXX93" s="393"/>
      <c r="WXY93" s="394"/>
      <c r="WXZ93" s="395"/>
      <c r="WYA93" s="389"/>
      <c r="WYB93" s="390"/>
      <c r="WYC93" s="391"/>
      <c r="WYD93" s="392"/>
      <c r="WYE93" s="393"/>
      <c r="WYF93" s="394"/>
      <c r="WYG93" s="395"/>
      <c r="WYH93" s="389"/>
      <c r="WYI93" s="390"/>
      <c r="WYJ93" s="391"/>
      <c r="WYK93" s="392"/>
      <c r="WYL93" s="393"/>
      <c r="WYM93" s="394"/>
      <c r="WYN93" s="395"/>
      <c r="WYO93" s="389"/>
      <c r="WYP93" s="390"/>
      <c r="WYQ93" s="391"/>
      <c r="WYR93" s="392"/>
      <c r="WYS93" s="393"/>
      <c r="WYT93" s="394"/>
      <c r="WYU93" s="395"/>
      <c r="WYV93" s="389"/>
      <c r="WYW93" s="390"/>
      <c r="WYX93" s="391"/>
      <c r="WYY93" s="392"/>
      <c r="WYZ93" s="393"/>
      <c r="WZA93" s="394"/>
      <c r="WZB93" s="395"/>
      <c r="WZC93" s="389"/>
      <c r="WZD93" s="390"/>
      <c r="WZE93" s="391"/>
      <c r="WZF93" s="392"/>
      <c r="WZG93" s="393"/>
      <c r="WZH93" s="394"/>
      <c r="WZI93" s="395"/>
      <c r="WZJ93" s="389"/>
      <c r="WZK93" s="390"/>
      <c r="WZL93" s="391"/>
      <c r="WZM93" s="392"/>
      <c r="WZN93" s="393"/>
      <c r="WZO93" s="394"/>
      <c r="WZP93" s="395"/>
      <c r="WZQ93" s="389"/>
      <c r="WZR93" s="390"/>
      <c r="WZS93" s="391"/>
      <c r="WZT93" s="392"/>
      <c r="WZU93" s="393"/>
      <c r="WZV93" s="394"/>
      <c r="WZW93" s="395"/>
      <c r="WZX93" s="389"/>
      <c r="WZY93" s="390"/>
      <c r="WZZ93" s="391"/>
      <c r="XAA93" s="392"/>
      <c r="XAB93" s="393"/>
      <c r="XAC93" s="394"/>
      <c r="XAD93" s="395"/>
      <c r="XAE93" s="389"/>
      <c r="XAF93" s="390"/>
      <c r="XAG93" s="391"/>
      <c r="XAH93" s="392"/>
      <c r="XAI93" s="393"/>
      <c r="XAJ93" s="394"/>
      <c r="XAK93" s="395"/>
      <c r="XAL93" s="389"/>
      <c r="XAM93" s="390"/>
      <c r="XAN93" s="391"/>
      <c r="XAO93" s="392"/>
      <c r="XAP93" s="393"/>
      <c r="XAQ93" s="394"/>
      <c r="XAR93" s="395"/>
      <c r="XAS93" s="389"/>
      <c r="XAT93" s="390"/>
      <c r="XAU93" s="391"/>
      <c r="XAV93" s="392"/>
      <c r="XAW93" s="393"/>
      <c r="XAX93" s="394"/>
      <c r="XAY93" s="395"/>
      <c r="XAZ93" s="389"/>
      <c r="XBA93" s="390"/>
      <c r="XBB93" s="391"/>
      <c r="XBC93" s="392"/>
      <c r="XBD93" s="393"/>
      <c r="XBE93" s="394"/>
      <c r="XBF93" s="395"/>
      <c r="XBG93" s="389"/>
      <c r="XBH93" s="390"/>
      <c r="XBI93" s="391"/>
      <c r="XBJ93" s="392"/>
      <c r="XBK93" s="393"/>
      <c r="XBL93" s="394"/>
      <c r="XBM93" s="395"/>
      <c r="XBN93" s="389"/>
      <c r="XBO93" s="390"/>
      <c r="XBP93" s="391"/>
      <c r="XBQ93" s="392"/>
      <c r="XBR93" s="393"/>
      <c r="XBS93" s="394"/>
      <c r="XBT93" s="395"/>
      <c r="XBU93" s="389"/>
      <c r="XBV93" s="390"/>
      <c r="XBW93" s="391"/>
      <c r="XBX93" s="392"/>
      <c r="XBY93" s="393"/>
      <c r="XBZ93" s="394"/>
      <c r="XCA93" s="395"/>
      <c r="XCB93" s="389"/>
      <c r="XCC93" s="390"/>
      <c r="XCD93" s="391"/>
      <c r="XCE93" s="392"/>
      <c r="XCF93" s="393"/>
      <c r="XCG93" s="394"/>
      <c r="XCH93" s="395"/>
      <c r="XCI93" s="389"/>
      <c r="XCJ93" s="390"/>
      <c r="XCK93" s="391"/>
      <c r="XCL93" s="392"/>
      <c r="XCM93" s="393"/>
      <c r="XCN93" s="394"/>
      <c r="XCO93" s="395"/>
      <c r="XCP93" s="389"/>
      <c r="XCQ93" s="390"/>
      <c r="XCR93" s="391"/>
      <c r="XCS93" s="392"/>
      <c r="XCT93" s="393"/>
      <c r="XCU93" s="394"/>
      <c r="XCV93" s="395"/>
      <c r="XCW93" s="389"/>
      <c r="XCX93" s="390"/>
      <c r="XCY93" s="391"/>
      <c r="XCZ93" s="392"/>
      <c r="XDA93" s="393"/>
      <c r="XDB93" s="394"/>
      <c r="XDC93" s="395"/>
      <c r="XDD93" s="389"/>
      <c r="XDE93" s="390"/>
      <c r="XDF93" s="391"/>
      <c r="XDG93" s="392"/>
      <c r="XDH93" s="393"/>
      <c r="XDI93" s="394"/>
      <c r="XDJ93" s="395"/>
      <c r="XDK93" s="389"/>
      <c r="XDL93" s="390"/>
      <c r="XDM93" s="391"/>
      <c r="XDN93" s="392"/>
      <c r="XDO93" s="393"/>
      <c r="XDP93" s="394"/>
      <c r="XDQ93" s="395"/>
      <c r="XDR93" s="389"/>
      <c r="XDS93" s="390"/>
      <c r="XDT93" s="391"/>
      <c r="XDU93" s="392"/>
      <c r="XDV93" s="393"/>
      <c r="XDW93" s="394"/>
      <c r="XDX93" s="395"/>
      <c r="XDY93" s="389"/>
      <c r="XDZ93" s="390"/>
      <c r="XEA93" s="391"/>
      <c r="XEB93" s="392"/>
      <c r="XEC93" s="393"/>
      <c r="XED93" s="394"/>
      <c r="XEE93" s="395"/>
      <c r="XEF93" s="389"/>
      <c r="XEG93" s="390"/>
      <c r="XEH93" s="391"/>
      <c r="XEI93" s="392"/>
      <c r="XEJ93" s="393"/>
      <c r="XEK93" s="394"/>
      <c r="XEL93" s="395"/>
      <c r="XEM93" s="389"/>
      <c r="XEN93" s="390"/>
      <c r="XEO93" s="391"/>
      <c r="XEP93" s="392"/>
      <c r="XEQ93" s="393"/>
      <c r="XER93" s="394"/>
      <c r="XES93" s="395"/>
      <c r="XET93" s="389"/>
      <c r="XEU93" s="390"/>
      <c r="XEV93" s="391"/>
      <c r="XEW93" s="392"/>
      <c r="XEX93" s="393"/>
      <c r="XEY93" s="394"/>
      <c r="XEZ93" s="395"/>
      <c r="XFA93" s="389"/>
      <c r="XFB93" s="390"/>
      <c r="XFC93" s="391"/>
      <c r="XFD93" s="392"/>
    </row>
    <row r="94" spans="1:16384" s="10" customFormat="1" ht="69.75" customHeight="1" x14ac:dyDescent="0.2">
      <c r="A94" s="704"/>
      <c r="B94" s="371" t="s">
        <v>823</v>
      </c>
      <c r="C94" s="381">
        <v>10666666</v>
      </c>
      <c r="D94" s="381">
        <v>10666666</v>
      </c>
      <c r="E94" s="377">
        <f t="shared" si="8"/>
        <v>0</v>
      </c>
      <c r="F94" s="382">
        <v>42648</v>
      </c>
      <c r="G94" s="582" t="s">
        <v>1129</v>
      </c>
      <c r="H94" s="389"/>
      <c r="I94" s="390"/>
      <c r="J94" s="391"/>
      <c r="K94" s="392"/>
      <c r="L94" s="393"/>
      <c r="M94" s="394"/>
      <c r="N94" s="395"/>
      <c r="O94" s="389"/>
      <c r="P94" s="390"/>
      <c r="Q94" s="391"/>
      <c r="R94" s="392"/>
      <c r="S94" s="393"/>
      <c r="T94" s="394"/>
      <c r="U94" s="395"/>
      <c r="V94" s="389"/>
      <c r="W94" s="390"/>
      <c r="X94" s="391"/>
      <c r="Y94" s="392"/>
      <c r="Z94" s="393"/>
      <c r="AA94" s="394"/>
      <c r="AB94" s="395"/>
      <c r="AC94" s="389"/>
      <c r="AD94" s="390"/>
      <c r="AE94" s="391"/>
      <c r="AF94" s="392"/>
      <c r="AG94" s="393"/>
      <c r="AH94" s="394"/>
      <c r="AI94" s="395"/>
      <c r="AJ94" s="389"/>
      <c r="AK94" s="390"/>
      <c r="AL94" s="391"/>
      <c r="AM94" s="392"/>
      <c r="AN94" s="393"/>
      <c r="AO94" s="394"/>
      <c r="AP94" s="395"/>
      <c r="AQ94" s="389"/>
      <c r="AR94" s="390"/>
      <c r="AS94" s="391"/>
      <c r="AT94" s="392"/>
      <c r="AU94" s="393"/>
      <c r="AV94" s="394"/>
      <c r="AW94" s="395"/>
      <c r="AX94" s="389"/>
      <c r="AY94" s="390"/>
      <c r="AZ94" s="391"/>
      <c r="BA94" s="392"/>
      <c r="BB94" s="393"/>
      <c r="BC94" s="394"/>
      <c r="BD94" s="395"/>
      <c r="BE94" s="389"/>
      <c r="BF94" s="390"/>
      <c r="BG94" s="391"/>
      <c r="BH94" s="392"/>
      <c r="BI94" s="393"/>
      <c r="BJ94" s="394"/>
      <c r="BK94" s="395"/>
      <c r="BL94" s="389"/>
      <c r="BM94" s="390"/>
      <c r="BN94" s="391"/>
      <c r="BO94" s="392"/>
      <c r="BP94" s="393"/>
      <c r="BQ94" s="394"/>
      <c r="BR94" s="395"/>
      <c r="BS94" s="389"/>
      <c r="BT94" s="390"/>
      <c r="BU94" s="391"/>
      <c r="BV94" s="392"/>
      <c r="BW94" s="393"/>
      <c r="BX94" s="394"/>
      <c r="BY94" s="395"/>
      <c r="BZ94" s="389"/>
      <c r="CA94" s="390"/>
      <c r="CB94" s="391"/>
      <c r="CC94" s="392"/>
      <c r="CD94" s="393"/>
      <c r="CE94" s="394"/>
      <c r="CF94" s="395"/>
      <c r="CG94" s="389"/>
      <c r="CH94" s="390"/>
      <c r="CI94" s="391"/>
      <c r="CJ94" s="392"/>
      <c r="CK94" s="393"/>
      <c r="CL94" s="394"/>
      <c r="CM94" s="395"/>
      <c r="CN94" s="389"/>
      <c r="CO94" s="390"/>
      <c r="CP94" s="391"/>
      <c r="CQ94" s="392"/>
      <c r="CR94" s="393"/>
      <c r="CS94" s="394"/>
      <c r="CT94" s="395"/>
      <c r="CU94" s="389"/>
      <c r="CV94" s="390"/>
      <c r="CW94" s="391"/>
      <c r="CX94" s="392"/>
      <c r="CY94" s="393"/>
      <c r="CZ94" s="394"/>
      <c r="DA94" s="395"/>
      <c r="DB94" s="389"/>
      <c r="DC94" s="390"/>
      <c r="DD94" s="391"/>
      <c r="DE94" s="392"/>
      <c r="DF94" s="393"/>
      <c r="DG94" s="394"/>
      <c r="DH94" s="395"/>
      <c r="DI94" s="389"/>
      <c r="DJ94" s="390"/>
      <c r="DK94" s="391"/>
      <c r="DL94" s="392"/>
      <c r="DM94" s="393"/>
      <c r="DN94" s="394"/>
      <c r="DO94" s="395"/>
      <c r="DP94" s="389"/>
      <c r="DQ94" s="390"/>
      <c r="DR94" s="391"/>
      <c r="DS94" s="392"/>
      <c r="DT94" s="393"/>
      <c r="DU94" s="394"/>
      <c r="DV94" s="395"/>
      <c r="DW94" s="389"/>
      <c r="DX94" s="390"/>
      <c r="DY94" s="391"/>
      <c r="DZ94" s="392"/>
      <c r="EA94" s="393"/>
      <c r="EB94" s="394"/>
      <c r="EC94" s="395"/>
      <c r="ED94" s="389"/>
      <c r="EE94" s="390"/>
      <c r="EF94" s="391"/>
      <c r="EG94" s="392"/>
      <c r="EH94" s="393"/>
      <c r="EI94" s="394"/>
      <c r="EJ94" s="395"/>
      <c r="EK94" s="389"/>
      <c r="EL94" s="390"/>
      <c r="EM94" s="391"/>
      <c r="EN94" s="392"/>
      <c r="EO94" s="393"/>
      <c r="EP94" s="394"/>
      <c r="EQ94" s="395"/>
      <c r="ER94" s="389"/>
      <c r="ES94" s="390"/>
      <c r="ET94" s="391"/>
      <c r="EU94" s="392"/>
      <c r="EV94" s="393"/>
      <c r="EW94" s="394"/>
      <c r="EX94" s="395"/>
      <c r="EY94" s="389"/>
      <c r="EZ94" s="390"/>
      <c r="FA94" s="391"/>
      <c r="FB94" s="392"/>
      <c r="FC94" s="393"/>
      <c r="FD94" s="394"/>
      <c r="FE94" s="395"/>
      <c r="FF94" s="389"/>
      <c r="FG94" s="390"/>
      <c r="FH94" s="391"/>
      <c r="FI94" s="392"/>
      <c r="FJ94" s="393"/>
      <c r="FK94" s="394"/>
      <c r="FL94" s="395"/>
      <c r="FM94" s="389"/>
      <c r="FN94" s="390"/>
      <c r="FO94" s="391"/>
      <c r="FP94" s="392"/>
      <c r="FQ94" s="393"/>
      <c r="FR94" s="394"/>
      <c r="FS94" s="395"/>
      <c r="FT94" s="389"/>
      <c r="FU94" s="390"/>
      <c r="FV94" s="391"/>
      <c r="FW94" s="392"/>
      <c r="FX94" s="393"/>
      <c r="FY94" s="394"/>
      <c r="FZ94" s="395"/>
      <c r="GA94" s="389"/>
      <c r="GB94" s="390"/>
      <c r="GC94" s="391"/>
      <c r="GD94" s="392"/>
      <c r="GE94" s="393"/>
      <c r="GF94" s="394"/>
      <c r="GG94" s="395"/>
      <c r="GH94" s="389"/>
      <c r="GI94" s="390"/>
      <c r="GJ94" s="391"/>
      <c r="GK94" s="392"/>
      <c r="GL94" s="393"/>
      <c r="GM94" s="394"/>
      <c r="GN94" s="395"/>
      <c r="GO94" s="389"/>
      <c r="GP94" s="390"/>
      <c r="GQ94" s="391"/>
      <c r="GR94" s="392"/>
      <c r="GS94" s="393"/>
      <c r="GT94" s="394"/>
      <c r="GU94" s="395"/>
      <c r="GV94" s="389"/>
      <c r="GW94" s="390"/>
      <c r="GX94" s="391"/>
      <c r="GY94" s="392"/>
      <c r="GZ94" s="393"/>
      <c r="HA94" s="394"/>
      <c r="HB94" s="395"/>
      <c r="HC94" s="389"/>
      <c r="HD94" s="390"/>
      <c r="HE94" s="391"/>
      <c r="HF94" s="392"/>
      <c r="HG94" s="393"/>
      <c r="HH94" s="394"/>
      <c r="HI94" s="395"/>
      <c r="HJ94" s="389"/>
      <c r="HK94" s="390"/>
      <c r="HL94" s="391"/>
      <c r="HM94" s="392"/>
      <c r="HN94" s="393"/>
      <c r="HO94" s="394"/>
      <c r="HP94" s="395"/>
      <c r="HQ94" s="389"/>
      <c r="HR94" s="390"/>
      <c r="HS94" s="391"/>
      <c r="HT94" s="392"/>
      <c r="HU94" s="393"/>
      <c r="HV94" s="394"/>
      <c r="HW94" s="395"/>
      <c r="HX94" s="389"/>
      <c r="HY94" s="390"/>
      <c r="HZ94" s="391"/>
      <c r="IA94" s="392"/>
      <c r="IB94" s="393"/>
      <c r="IC94" s="394"/>
      <c r="ID94" s="395"/>
      <c r="IE94" s="389"/>
      <c r="IF94" s="390"/>
      <c r="IG94" s="391"/>
      <c r="IH94" s="392"/>
      <c r="II94" s="393"/>
      <c r="IJ94" s="394"/>
      <c r="IK94" s="395"/>
      <c r="IL94" s="389"/>
      <c r="IM94" s="390"/>
      <c r="IN94" s="391"/>
      <c r="IO94" s="392"/>
      <c r="IP94" s="393"/>
      <c r="IQ94" s="394"/>
      <c r="IR94" s="395"/>
      <c r="IS94" s="389"/>
      <c r="IT94" s="390"/>
      <c r="IU94" s="391"/>
      <c r="IV94" s="392"/>
      <c r="IW94" s="393"/>
      <c r="IX94" s="394"/>
      <c r="IY94" s="395"/>
      <c r="IZ94" s="389"/>
      <c r="JA94" s="390"/>
      <c r="JB94" s="391"/>
      <c r="JC94" s="392"/>
      <c r="JD94" s="393"/>
      <c r="JE94" s="394"/>
      <c r="JF94" s="395"/>
      <c r="JG94" s="389"/>
      <c r="JH94" s="390"/>
      <c r="JI94" s="391"/>
      <c r="JJ94" s="392"/>
      <c r="JK94" s="393"/>
      <c r="JL94" s="394"/>
      <c r="JM94" s="395"/>
      <c r="JN94" s="389"/>
      <c r="JO94" s="390"/>
      <c r="JP94" s="391"/>
      <c r="JQ94" s="392"/>
      <c r="JR94" s="393"/>
      <c r="JS94" s="394"/>
      <c r="JT94" s="395"/>
      <c r="JU94" s="389"/>
      <c r="JV94" s="390"/>
      <c r="JW94" s="391"/>
      <c r="JX94" s="392"/>
      <c r="JY94" s="393"/>
      <c r="JZ94" s="394"/>
      <c r="KA94" s="395"/>
      <c r="KB94" s="389"/>
      <c r="KC94" s="390"/>
      <c r="KD94" s="391"/>
      <c r="KE94" s="392"/>
      <c r="KF94" s="393"/>
      <c r="KG94" s="394"/>
      <c r="KH94" s="395"/>
      <c r="KI94" s="389"/>
      <c r="KJ94" s="390"/>
      <c r="KK94" s="391"/>
      <c r="KL94" s="392"/>
      <c r="KM94" s="393"/>
      <c r="KN94" s="394"/>
      <c r="KO94" s="395"/>
      <c r="KP94" s="389"/>
      <c r="KQ94" s="390"/>
      <c r="KR94" s="391"/>
      <c r="KS94" s="392"/>
      <c r="KT94" s="393"/>
      <c r="KU94" s="394"/>
      <c r="KV94" s="395"/>
      <c r="KW94" s="389"/>
      <c r="KX94" s="390"/>
      <c r="KY94" s="391"/>
      <c r="KZ94" s="392"/>
      <c r="LA94" s="393"/>
      <c r="LB94" s="394"/>
      <c r="LC94" s="395"/>
      <c r="LD94" s="389"/>
      <c r="LE94" s="390"/>
      <c r="LF94" s="391"/>
      <c r="LG94" s="392"/>
      <c r="LH94" s="393"/>
      <c r="LI94" s="394"/>
      <c r="LJ94" s="395"/>
      <c r="LK94" s="389"/>
      <c r="LL94" s="390"/>
      <c r="LM94" s="391"/>
      <c r="LN94" s="392"/>
      <c r="LO94" s="393"/>
      <c r="LP94" s="394"/>
      <c r="LQ94" s="395"/>
      <c r="LR94" s="389"/>
      <c r="LS94" s="390"/>
      <c r="LT94" s="391"/>
      <c r="LU94" s="392"/>
      <c r="LV94" s="393"/>
      <c r="LW94" s="394"/>
      <c r="LX94" s="395"/>
      <c r="LY94" s="389"/>
      <c r="LZ94" s="390"/>
      <c r="MA94" s="391"/>
      <c r="MB94" s="392"/>
      <c r="MC94" s="393"/>
      <c r="MD94" s="394"/>
      <c r="ME94" s="395"/>
      <c r="MF94" s="389"/>
      <c r="MG94" s="390"/>
      <c r="MH94" s="391"/>
      <c r="MI94" s="392"/>
      <c r="MJ94" s="393"/>
      <c r="MK94" s="394"/>
      <c r="ML94" s="395"/>
      <c r="MM94" s="389"/>
      <c r="MN94" s="390"/>
      <c r="MO94" s="391"/>
      <c r="MP94" s="392"/>
      <c r="MQ94" s="393"/>
      <c r="MR94" s="394"/>
      <c r="MS94" s="395"/>
      <c r="MT94" s="389"/>
      <c r="MU94" s="390"/>
      <c r="MV94" s="391"/>
      <c r="MW94" s="392"/>
      <c r="MX94" s="393"/>
      <c r="MY94" s="394"/>
      <c r="MZ94" s="395"/>
      <c r="NA94" s="389"/>
      <c r="NB94" s="390"/>
      <c r="NC94" s="391"/>
      <c r="ND94" s="392"/>
      <c r="NE94" s="393"/>
      <c r="NF94" s="394"/>
      <c r="NG94" s="395"/>
      <c r="NH94" s="389"/>
      <c r="NI94" s="390"/>
      <c r="NJ94" s="391"/>
      <c r="NK94" s="392"/>
      <c r="NL94" s="393"/>
      <c r="NM94" s="394"/>
      <c r="NN94" s="395"/>
      <c r="NO94" s="389"/>
      <c r="NP94" s="390"/>
      <c r="NQ94" s="391"/>
      <c r="NR94" s="392"/>
      <c r="NS94" s="393"/>
      <c r="NT94" s="394"/>
      <c r="NU94" s="395"/>
      <c r="NV94" s="389"/>
      <c r="NW94" s="390"/>
      <c r="NX94" s="391"/>
      <c r="NY94" s="392"/>
      <c r="NZ94" s="393"/>
      <c r="OA94" s="394"/>
      <c r="OB94" s="395"/>
      <c r="OC94" s="389"/>
      <c r="OD94" s="390"/>
      <c r="OE94" s="391"/>
      <c r="OF94" s="392"/>
      <c r="OG94" s="393"/>
      <c r="OH94" s="394"/>
      <c r="OI94" s="395"/>
      <c r="OJ94" s="389"/>
      <c r="OK94" s="390"/>
      <c r="OL94" s="391"/>
      <c r="OM94" s="392"/>
      <c r="ON94" s="393"/>
      <c r="OO94" s="394"/>
      <c r="OP94" s="395"/>
      <c r="OQ94" s="389"/>
      <c r="OR94" s="390"/>
      <c r="OS94" s="391"/>
      <c r="OT94" s="392"/>
      <c r="OU94" s="393"/>
      <c r="OV94" s="394"/>
      <c r="OW94" s="395"/>
      <c r="OX94" s="389"/>
      <c r="OY94" s="390"/>
      <c r="OZ94" s="391"/>
      <c r="PA94" s="392"/>
      <c r="PB94" s="393"/>
      <c r="PC94" s="394"/>
      <c r="PD94" s="395"/>
      <c r="PE94" s="389"/>
      <c r="PF94" s="390"/>
      <c r="PG94" s="391"/>
      <c r="PH94" s="392"/>
      <c r="PI94" s="393"/>
      <c r="PJ94" s="394"/>
      <c r="PK94" s="395"/>
      <c r="PL94" s="389"/>
      <c r="PM94" s="390"/>
      <c r="PN94" s="391"/>
      <c r="PO94" s="392"/>
      <c r="PP94" s="393"/>
      <c r="PQ94" s="394"/>
      <c r="PR94" s="395"/>
      <c r="PS94" s="389"/>
      <c r="PT94" s="390"/>
      <c r="PU94" s="391"/>
      <c r="PV94" s="392"/>
      <c r="PW94" s="393"/>
      <c r="PX94" s="394"/>
      <c r="PY94" s="395"/>
      <c r="PZ94" s="389"/>
      <c r="QA94" s="390"/>
      <c r="QB94" s="391"/>
      <c r="QC94" s="392"/>
      <c r="QD94" s="393"/>
      <c r="QE94" s="394"/>
      <c r="QF94" s="395"/>
      <c r="QG94" s="389"/>
      <c r="QH94" s="390"/>
      <c r="QI94" s="391"/>
      <c r="QJ94" s="392"/>
      <c r="QK94" s="393"/>
      <c r="QL94" s="394"/>
      <c r="QM94" s="395"/>
      <c r="QN94" s="389"/>
      <c r="QO94" s="390"/>
      <c r="QP94" s="391"/>
      <c r="QQ94" s="392"/>
      <c r="QR94" s="393"/>
      <c r="QS94" s="394"/>
      <c r="QT94" s="395"/>
      <c r="QU94" s="389"/>
      <c r="QV94" s="390"/>
      <c r="QW94" s="391"/>
      <c r="QX94" s="392"/>
      <c r="QY94" s="393"/>
      <c r="QZ94" s="394"/>
      <c r="RA94" s="395"/>
      <c r="RB94" s="389"/>
      <c r="RC94" s="390"/>
      <c r="RD94" s="391"/>
      <c r="RE94" s="392"/>
      <c r="RF94" s="393"/>
      <c r="RG94" s="394"/>
      <c r="RH94" s="395"/>
      <c r="RI94" s="389"/>
      <c r="RJ94" s="390"/>
      <c r="RK94" s="391"/>
      <c r="RL94" s="392"/>
      <c r="RM94" s="393"/>
      <c r="RN94" s="394"/>
      <c r="RO94" s="395"/>
      <c r="RP94" s="389"/>
      <c r="RQ94" s="390"/>
      <c r="RR94" s="391"/>
      <c r="RS94" s="392"/>
      <c r="RT94" s="393"/>
      <c r="RU94" s="394"/>
      <c r="RV94" s="395"/>
      <c r="RW94" s="389"/>
      <c r="RX94" s="390"/>
      <c r="RY94" s="391"/>
      <c r="RZ94" s="392"/>
      <c r="SA94" s="393"/>
      <c r="SB94" s="394"/>
      <c r="SC94" s="395"/>
      <c r="SD94" s="389"/>
      <c r="SE94" s="390"/>
      <c r="SF94" s="391"/>
      <c r="SG94" s="392"/>
      <c r="SH94" s="393"/>
      <c r="SI94" s="394"/>
      <c r="SJ94" s="395"/>
      <c r="SK94" s="389"/>
      <c r="SL94" s="390"/>
      <c r="SM94" s="391"/>
      <c r="SN94" s="392"/>
      <c r="SO94" s="393"/>
      <c r="SP94" s="394"/>
      <c r="SQ94" s="395"/>
      <c r="SR94" s="389"/>
      <c r="SS94" s="390"/>
      <c r="ST94" s="391"/>
      <c r="SU94" s="392"/>
      <c r="SV94" s="393"/>
      <c r="SW94" s="394"/>
      <c r="SX94" s="395"/>
      <c r="SY94" s="389"/>
      <c r="SZ94" s="390"/>
      <c r="TA94" s="391"/>
      <c r="TB94" s="392"/>
      <c r="TC94" s="393"/>
      <c r="TD94" s="394"/>
      <c r="TE94" s="395"/>
      <c r="TF94" s="389"/>
      <c r="TG94" s="390"/>
      <c r="TH94" s="391"/>
      <c r="TI94" s="392"/>
      <c r="TJ94" s="393"/>
      <c r="TK94" s="394"/>
      <c r="TL94" s="395"/>
      <c r="TM94" s="389"/>
      <c r="TN94" s="390"/>
      <c r="TO94" s="391"/>
      <c r="TP94" s="392"/>
      <c r="TQ94" s="393"/>
      <c r="TR94" s="394"/>
      <c r="TS94" s="395"/>
      <c r="TT94" s="389"/>
      <c r="TU94" s="390"/>
      <c r="TV94" s="391"/>
      <c r="TW94" s="392"/>
      <c r="TX94" s="393"/>
      <c r="TY94" s="394"/>
      <c r="TZ94" s="395"/>
      <c r="UA94" s="389"/>
      <c r="UB94" s="390"/>
      <c r="UC94" s="391"/>
      <c r="UD94" s="392"/>
      <c r="UE94" s="393"/>
      <c r="UF94" s="394"/>
      <c r="UG94" s="395"/>
      <c r="UH94" s="389"/>
      <c r="UI94" s="390"/>
      <c r="UJ94" s="391"/>
      <c r="UK94" s="392"/>
      <c r="UL94" s="393"/>
      <c r="UM94" s="394"/>
      <c r="UN94" s="395"/>
      <c r="UO94" s="389"/>
      <c r="UP94" s="390"/>
      <c r="UQ94" s="391"/>
      <c r="UR94" s="392"/>
      <c r="US94" s="393"/>
      <c r="UT94" s="394"/>
      <c r="UU94" s="395"/>
      <c r="UV94" s="389"/>
      <c r="UW94" s="390"/>
      <c r="UX94" s="391"/>
      <c r="UY94" s="392"/>
      <c r="UZ94" s="393"/>
      <c r="VA94" s="394"/>
      <c r="VB94" s="395"/>
      <c r="VC94" s="389"/>
      <c r="VD94" s="390"/>
      <c r="VE94" s="391"/>
      <c r="VF94" s="392"/>
      <c r="VG94" s="393"/>
      <c r="VH94" s="394"/>
      <c r="VI94" s="395"/>
      <c r="VJ94" s="389"/>
      <c r="VK94" s="390"/>
      <c r="VL94" s="391"/>
      <c r="VM94" s="392"/>
      <c r="VN94" s="393"/>
      <c r="VO94" s="394"/>
      <c r="VP94" s="395"/>
      <c r="VQ94" s="389"/>
      <c r="VR94" s="390"/>
      <c r="VS94" s="391"/>
      <c r="VT94" s="392"/>
      <c r="VU94" s="393"/>
      <c r="VV94" s="394"/>
      <c r="VW94" s="395"/>
      <c r="VX94" s="389"/>
      <c r="VY94" s="390"/>
      <c r="VZ94" s="391"/>
      <c r="WA94" s="392"/>
      <c r="WB94" s="393"/>
      <c r="WC94" s="394"/>
      <c r="WD94" s="395"/>
      <c r="WE94" s="389"/>
      <c r="WF94" s="390"/>
      <c r="WG94" s="391"/>
      <c r="WH94" s="392"/>
      <c r="WI94" s="393"/>
      <c r="WJ94" s="394"/>
      <c r="WK94" s="395"/>
      <c r="WL94" s="389"/>
      <c r="WM94" s="390"/>
      <c r="WN94" s="391"/>
      <c r="WO94" s="392"/>
      <c r="WP94" s="393"/>
      <c r="WQ94" s="394"/>
      <c r="WR94" s="395"/>
      <c r="WS94" s="389"/>
      <c r="WT94" s="390"/>
      <c r="WU94" s="391"/>
      <c r="WV94" s="392"/>
      <c r="WW94" s="393"/>
      <c r="WX94" s="394"/>
      <c r="WY94" s="395"/>
      <c r="WZ94" s="389"/>
      <c r="XA94" s="390"/>
      <c r="XB94" s="391"/>
      <c r="XC94" s="392"/>
      <c r="XD94" s="393"/>
      <c r="XE94" s="394"/>
      <c r="XF94" s="395"/>
      <c r="XG94" s="389"/>
      <c r="XH94" s="390"/>
      <c r="XI94" s="391"/>
      <c r="XJ94" s="392"/>
      <c r="XK94" s="393"/>
      <c r="XL94" s="394"/>
      <c r="XM94" s="395"/>
      <c r="XN94" s="389"/>
      <c r="XO94" s="390"/>
      <c r="XP94" s="391"/>
      <c r="XQ94" s="392"/>
      <c r="XR94" s="393"/>
      <c r="XS94" s="394"/>
      <c r="XT94" s="395"/>
      <c r="XU94" s="389"/>
      <c r="XV94" s="390"/>
      <c r="XW94" s="391"/>
      <c r="XX94" s="392"/>
      <c r="XY94" s="393"/>
      <c r="XZ94" s="394"/>
      <c r="YA94" s="395"/>
      <c r="YB94" s="389"/>
      <c r="YC94" s="390"/>
      <c r="YD94" s="391"/>
      <c r="YE94" s="392"/>
      <c r="YF94" s="393"/>
      <c r="YG94" s="394"/>
      <c r="YH94" s="395"/>
      <c r="YI94" s="389"/>
      <c r="YJ94" s="390"/>
      <c r="YK94" s="391"/>
      <c r="YL94" s="392"/>
      <c r="YM94" s="393"/>
      <c r="YN94" s="394"/>
      <c r="YO94" s="395"/>
      <c r="YP94" s="389"/>
      <c r="YQ94" s="390"/>
      <c r="YR94" s="391"/>
      <c r="YS94" s="392"/>
      <c r="YT94" s="393"/>
      <c r="YU94" s="394"/>
      <c r="YV94" s="395"/>
      <c r="YW94" s="389"/>
      <c r="YX94" s="390"/>
      <c r="YY94" s="391"/>
      <c r="YZ94" s="392"/>
      <c r="ZA94" s="393"/>
      <c r="ZB94" s="394"/>
      <c r="ZC94" s="395"/>
      <c r="ZD94" s="389"/>
      <c r="ZE94" s="390"/>
      <c r="ZF94" s="391"/>
      <c r="ZG94" s="392"/>
      <c r="ZH94" s="393"/>
      <c r="ZI94" s="394"/>
      <c r="ZJ94" s="395"/>
      <c r="ZK94" s="389"/>
      <c r="ZL94" s="390"/>
      <c r="ZM94" s="391"/>
      <c r="ZN94" s="392"/>
      <c r="ZO94" s="393"/>
      <c r="ZP94" s="394"/>
      <c r="ZQ94" s="395"/>
      <c r="ZR94" s="389"/>
      <c r="ZS94" s="390"/>
      <c r="ZT94" s="391"/>
      <c r="ZU94" s="392"/>
      <c r="ZV94" s="393"/>
      <c r="ZW94" s="394"/>
      <c r="ZX94" s="395"/>
      <c r="ZY94" s="389"/>
      <c r="ZZ94" s="390"/>
      <c r="AAA94" s="391"/>
      <c r="AAB94" s="392"/>
      <c r="AAC94" s="393"/>
      <c r="AAD94" s="394"/>
      <c r="AAE94" s="395"/>
      <c r="AAF94" s="389"/>
      <c r="AAG94" s="390"/>
      <c r="AAH94" s="391"/>
      <c r="AAI94" s="392"/>
      <c r="AAJ94" s="393"/>
      <c r="AAK94" s="394"/>
      <c r="AAL94" s="395"/>
      <c r="AAM94" s="389"/>
      <c r="AAN94" s="390"/>
      <c r="AAO94" s="391"/>
      <c r="AAP94" s="392"/>
      <c r="AAQ94" s="393"/>
      <c r="AAR94" s="394"/>
      <c r="AAS94" s="395"/>
      <c r="AAT94" s="389"/>
      <c r="AAU94" s="390"/>
      <c r="AAV94" s="391"/>
      <c r="AAW94" s="392"/>
      <c r="AAX94" s="393"/>
      <c r="AAY94" s="394"/>
      <c r="AAZ94" s="395"/>
      <c r="ABA94" s="389"/>
      <c r="ABB94" s="390"/>
      <c r="ABC94" s="391"/>
      <c r="ABD94" s="392"/>
      <c r="ABE94" s="393"/>
      <c r="ABF94" s="394"/>
      <c r="ABG94" s="395"/>
      <c r="ABH94" s="389"/>
      <c r="ABI94" s="390"/>
      <c r="ABJ94" s="391"/>
      <c r="ABK94" s="392"/>
      <c r="ABL94" s="393"/>
      <c r="ABM94" s="394"/>
      <c r="ABN94" s="395"/>
      <c r="ABO94" s="389"/>
      <c r="ABP94" s="390"/>
      <c r="ABQ94" s="391"/>
      <c r="ABR94" s="392"/>
      <c r="ABS94" s="393"/>
      <c r="ABT94" s="394"/>
      <c r="ABU94" s="395"/>
      <c r="ABV94" s="389"/>
      <c r="ABW94" s="390"/>
      <c r="ABX94" s="391"/>
      <c r="ABY94" s="392"/>
      <c r="ABZ94" s="393"/>
      <c r="ACA94" s="394"/>
      <c r="ACB94" s="395"/>
      <c r="ACC94" s="389"/>
      <c r="ACD94" s="390"/>
      <c r="ACE94" s="391"/>
      <c r="ACF94" s="392"/>
      <c r="ACG94" s="393"/>
      <c r="ACH94" s="394"/>
      <c r="ACI94" s="395"/>
      <c r="ACJ94" s="389"/>
      <c r="ACK94" s="390"/>
      <c r="ACL94" s="391"/>
      <c r="ACM94" s="392"/>
      <c r="ACN94" s="393"/>
      <c r="ACO94" s="394"/>
      <c r="ACP94" s="395"/>
      <c r="ACQ94" s="389"/>
      <c r="ACR94" s="390"/>
      <c r="ACS94" s="391"/>
      <c r="ACT94" s="392"/>
      <c r="ACU94" s="393"/>
      <c r="ACV94" s="394"/>
      <c r="ACW94" s="395"/>
      <c r="ACX94" s="389"/>
      <c r="ACY94" s="390"/>
      <c r="ACZ94" s="391"/>
      <c r="ADA94" s="392"/>
      <c r="ADB94" s="393"/>
      <c r="ADC94" s="394"/>
      <c r="ADD94" s="395"/>
      <c r="ADE94" s="389"/>
      <c r="ADF94" s="390"/>
      <c r="ADG94" s="391"/>
      <c r="ADH94" s="392"/>
      <c r="ADI94" s="393"/>
      <c r="ADJ94" s="394"/>
      <c r="ADK94" s="395"/>
      <c r="ADL94" s="389"/>
      <c r="ADM94" s="390"/>
      <c r="ADN94" s="391"/>
      <c r="ADO94" s="392"/>
      <c r="ADP94" s="393"/>
      <c r="ADQ94" s="394"/>
      <c r="ADR94" s="395"/>
      <c r="ADS94" s="389"/>
      <c r="ADT94" s="390"/>
      <c r="ADU94" s="391"/>
      <c r="ADV94" s="392"/>
      <c r="ADW94" s="393"/>
      <c r="ADX94" s="394"/>
      <c r="ADY94" s="395"/>
      <c r="ADZ94" s="389"/>
      <c r="AEA94" s="390"/>
      <c r="AEB94" s="391"/>
      <c r="AEC94" s="392"/>
      <c r="AED94" s="393"/>
      <c r="AEE94" s="394"/>
      <c r="AEF94" s="395"/>
      <c r="AEG94" s="389"/>
      <c r="AEH94" s="390"/>
      <c r="AEI94" s="391"/>
      <c r="AEJ94" s="392"/>
      <c r="AEK94" s="393"/>
      <c r="AEL94" s="394"/>
      <c r="AEM94" s="395"/>
      <c r="AEN94" s="389"/>
      <c r="AEO94" s="390"/>
      <c r="AEP94" s="391"/>
      <c r="AEQ94" s="392"/>
      <c r="AER94" s="393"/>
      <c r="AES94" s="394"/>
      <c r="AET94" s="395"/>
      <c r="AEU94" s="389"/>
      <c r="AEV94" s="390"/>
      <c r="AEW94" s="391"/>
      <c r="AEX94" s="392"/>
      <c r="AEY94" s="393"/>
      <c r="AEZ94" s="394"/>
      <c r="AFA94" s="395"/>
      <c r="AFB94" s="389"/>
      <c r="AFC94" s="390"/>
      <c r="AFD94" s="391"/>
      <c r="AFE94" s="392"/>
      <c r="AFF94" s="393"/>
      <c r="AFG94" s="394"/>
      <c r="AFH94" s="395"/>
      <c r="AFI94" s="389"/>
      <c r="AFJ94" s="390"/>
      <c r="AFK94" s="391"/>
      <c r="AFL94" s="392"/>
      <c r="AFM94" s="393"/>
      <c r="AFN94" s="394"/>
      <c r="AFO94" s="395"/>
      <c r="AFP94" s="389"/>
      <c r="AFQ94" s="390"/>
      <c r="AFR94" s="391"/>
      <c r="AFS94" s="392"/>
      <c r="AFT94" s="393"/>
      <c r="AFU94" s="394"/>
      <c r="AFV94" s="395"/>
      <c r="AFW94" s="389"/>
      <c r="AFX94" s="390"/>
      <c r="AFY94" s="391"/>
      <c r="AFZ94" s="392"/>
      <c r="AGA94" s="393"/>
      <c r="AGB94" s="394"/>
      <c r="AGC94" s="395"/>
      <c r="AGD94" s="389"/>
      <c r="AGE94" s="390"/>
      <c r="AGF94" s="391"/>
      <c r="AGG94" s="392"/>
      <c r="AGH94" s="393"/>
      <c r="AGI94" s="394"/>
      <c r="AGJ94" s="395"/>
      <c r="AGK94" s="389"/>
      <c r="AGL94" s="390"/>
      <c r="AGM94" s="391"/>
      <c r="AGN94" s="392"/>
      <c r="AGO94" s="393"/>
      <c r="AGP94" s="394"/>
      <c r="AGQ94" s="395"/>
      <c r="AGR94" s="389"/>
      <c r="AGS94" s="390"/>
      <c r="AGT94" s="391"/>
      <c r="AGU94" s="392"/>
      <c r="AGV94" s="393"/>
      <c r="AGW94" s="394"/>
      <c r="AGX94" s="395"/>
      <c r="AGY94" s="389"/>
      <c r="AGZ94" s="390"/>
      <c r="AHA94" s="391"/>
      <c r="AHB94" s="392"/>
      <c r="AHC94" s="393"/>
      <c r="AHD94" s="394"/>
      <c r="AHE94" s="395"/>
      <c r="AHF94" s="389"/>
      <c r="AHG94" s="390"/>
      <c r="AHH94" s="391"/>
      <c r="AHI94" s="392"/>
      <c r="AHJ94" s="393"/>
      <c r="AHK94" s="394"/>
      <c r="AHL94" s="395"/>
      <c r="AHM94" s="389"/>
      <c r="AHN94" s="390"/>
      <c r="AHO94" s="391"/>
      <c r="AHP94" s="392"/>
      <c r="AHQ94" s="393"/>
      <c r="AHR94" s="394"/>
      <c r="AHS94" s="395"/>
      <c r="AHT94" s="389"/>
      <c r="AHU94" s="390"/>
      <c r="AHV94" s="391"/>
      <c r="AHW94" s="392"/>
      <c r="AHX94" s="393"/>
      <c r="AHY94" s="394"/>
      <c r="AHZ94" s="395"/>
      <c r="AIA94" s="389"/>
      <c r="AIB94" s="390"/>
      <c r="AIC94" s="391"/>
      <c r="AID94" s="392"/>
      <c r="AIE94" s="393"/>
      <c r="AIF94" s="394"/>
      <c r="AIG94" s="395"/>
      <c r="AIH94" s="389"/>
      <c r="AII94" s="390"/>
      <c r="AIJ94" s="391"/>
      <c r="AIK94" s="392"/>
      <c r="AIL94" s="393"/>
      <c r="AIM94" s="394"/>
      <c r="AIN94" s="395"/>
      <c r="AIO94" s="389"/>
      <c r="AIP94" s="390"/>
      <c r="AIQ94" s="391"/>
      <c r="AIR94" s="392"/>
      <c r="AIS94" s="393"/>
      <c r="AIT94" s="394"/>
      <c r="AIU94" s="395"/>
      <c r="AIV94" s="389"/>
      <c r="AIW94" s="390"/>
      <c r="AIX94" s="391"/>
      <c r="AIY94" s="392"/>
      <c r="AIZ94" s="393"/>
      <c r="AJA94" s="394"/>
      <c r="AJB94" s="395"/>
      <c r="AJC94" s="389"/>
      <c r="AJD94" s="390"/>
      <c r="AJE94" s="391"/>
      <c r="AJF94" s="392"/>
      <c r="AJG94" s="393"/>
      <c r="AJH94" s="394"/>
      <c r="AJI94" s="395"/>
      <c r="AJJ94" s="389"/>
      <c r="AJK94" s="390"/>
      <c r="AJL94" s="391"/>
      <c r="AJM94" s="392"/>
      <c r="AJN94" s="393"/>
      <c r="AJO94" s="394"/>
      <c r="AJP94" s="395"/>
      <c r="AJQ94" s="389"/>
      <c r="AJR94" s="390"/>
      <c r="AJS94" s="391"/>
      <c r="AJT94" s="392"/>
      <c r="AJU94" s="393"/>
      <c r="AJV94" s="394"/>
      <c r="AJW94" s="395"/>
      <c r="AJX94" s="389"/>
      <c r="AJY94" s="390"/>
      <c r="AJZ94" s="391"/>
      <c r="AKA94" s="392"/>
      <c r="AKB94" s="393"/>
      <c r="AKC94" s="394"/>
      <c r="AKD94" s="395"/>
      <c r="AKE94" s="389"/>
      <c r="AKF94" s="390"/>
      <c r="AKG94" s="391"/>
      <c r="AKH94" s="392"/>
      <c r="AKI94" s="393"/>
      <c r="AKJ94" s="394"/>
      <c r="AKK94" s="395"/>
      <c r="AKL94" s="389"/>
      <c r="AKM94" s="390"/>
      <c r="AKN94" s="391"/>
      <c r="AKO94" s="392"/>
      <c r="AKP94" s="393"/>
      <c r="AKQ94" s="394"/>
      <c r="AKR94" s="395"/>
      <c r="AKS94" s="389"/>
      <c r="AKT94" s="390"/>
      <c r="AKU94" s="391"/>
      <c r="AKV94" s="392"/>
      <c r="AKW94" s="393"/>
      <c r="AKX94" s="394"/>
      <c r="AKY94" s="395"/>
      <c r="AKZ94" s="389"/>
      <c r="ALA94" s="390"/>
      <c r="ALB94" s="391"/>
      <c r="ALC94" s="392"/>
      <c r="ALD94" s="393"/>
      <c r="ALE94" s="394"/>
      <c r="ALF94" s="395"/>
      <c r="ALG94" s="389"/>
      <c r="ALH94" s="390"/>
      <c r="ALI94" s="391"/>
      <c r="ALJ94" s="392"/>
      <c r="ALK94" s="393"/>
      <c r="ALL94" s="394"/>
      <c r="ALM94" s="395"/>
      <c r="ALN94" s="389"/>
      <c r="ALO94" s="390"/>
      <c r="ALP94" s="391"/>
      <c r="ALQ94" s="392"/>
      <c r="ALR94" s="393"/>
      <c r="ALS94" s="394"/>
      <c r="ALT94" s="395"/>
      <c r="ALU94" s="389"/>
      <c r="ALV94" s="390"/>
      <c r="ALW94" s="391"/>
      <c r="ALX94" s="392"/>
      <c r="ALY94" s="393"/>
      <c r="ALZ94" s="394"/>
      <c r="AMA94" s="395"/>
      <c r="AMB94" s="389"/>
      <c r="AMC94" s="390"/>
      <c r="AMD94" s="391"/>
      <c r="AME94" s="392"/>
      <c r="AMF94" s="393"/>
      <c r="AMG94" s="394"/>
      <c r="AMH94" s="395"/>
      <c r="AMI94" s="389"/>
      <c r="AMJ94" s="390"/>
      <c r="AMK94" s="391"/>
      <c r="AML94" s="392"/>
      <c r="AMM94" s="393"/>
      <c r="AMN94" s="394"/>
      <c r="AMO94" s="395"/>
      <c r="AMP94" s="389"/>
      <c r="AMQ94" s="390"/>
      <c r="AMR94" s="391"/>
      <c r="AMS94" s="392"/>
      <c r="AMT94" s="393"/>
      <c r="AMU94" s="394"/>
      <c r="AMV94" s="395"/>
      <c r="AMW94" s="389"/>
      <c r="AMX94" s="390"/>
      <c r="AMY94" s="391"/>
      <c r="AMZ94" s="392"/>
      <c r="ANA94" s="393"/>
      <c r="ANB94" s="394"/>
      <c r="ANC94" s="395"/>
      <c r="AND94" s="389"/>
      <c r="ANE94" s="390"/>
      <c r="ANF94" s="391"/>
      <c r="ANG94" s="392"/>
      <c r="ANH94" s="393"/>
      <c r="ANI94" s="394"/>
      <c r="ANJ94" s="395"/>
      <c r="ANK94" s="389"/>
      <c r="ANL94" s="390"/>
      <c r="ANM94" s="391"/>
      <c r="ANN94" s="392"/>
      <c r="ANO94" s="393"/>
      <c r="ANP94" s="394"/>
      <c r="ANQ94" s="395"/>
      <c r="ANR94" s="389"/>
      <c r="ANS94" s="390"/>
      <c r="ANT94" s="391"/>
      <c r="ANU94" s="392"/>
      <c r="ANV94" s="393"/>
      <c r="ANW94" s="394"/>
      <c r="ANX94" s="395"/>
      <c r="ANY94" s="389"/>
      <c r="ANZ94" s="390"/>
      <c r="AOA94" s="391"/>
      <c r="AOB94" s="392"/>
      <c r="AOC94" s="393"/>
      <c r="AOD94" s="394"/>
      <c r="AOE94" s="395"/>
      <c r="AOF94" s="389"/>
      <c r="AOG94" s="390"/>
      <c r="AOH94" s="391"/>
      <c r="AOI94" s="392"/>
      <c r="AOJ94" s="393"/>
      <c r="AOK94" s="394"/>
      <c r="AOL94" s="395"/>
      <c r="AOM94" s="389"/>
      <c r="AON94" s="390"/>
      <c r="AOO94" s="391"/>
      <c r="AOP94" s="392"/>
      <c r="AOQ94" s="393"/>
      <c r="AOR94" s="394"/>
      <c r="AOS94" s="395"/>
      <c r="AOT94" s="389"/>
      <c r="AOU94" s="390"/>
      <c r="AOV94" s="391"/>
      <c r="AOW94" s="392"/>
      <c r="AOX94" s="393"/>
      <c r="AOY94" s="394"/>
      <c r="AOZ94" s="395"/>
      <c r="APA94" s="389"/>
      <c r="APB94" s="390"/>
      <c r="APC94" s="391"/>
      <c r="APD94" s="392"/>
      <c r="APE94" s="393"/>
      <c r="APF94" s="394"/>
      <c r="APG94" s="395"/>
      <c r="APH94" s="389"/>
      <c r="API94" s="390"/>
      <c r="APJ94" s="391"/>
      <c r="APK94" s="392"/>
      <c r="APL94" s="393"/>
      <c r="APM94" s="394"/>
      <c r="APN94" s="395"/>
      <c r="APO94" s="389"/>
      <c r="APP94" s="390"/>
      <c r="APQ94" s="391"/>
      <c r="APR94" s="392"/>
      <c r="APS94" s="393"/>
      <c r="APT94" s="394"/>
      <c r="APU94" s="395"/>
      <c r="APV94" s="389"/>
      <c r="APW94" s="390"/>
      <c r="APX94" s="391"/>
      <c r="APY94" s="392"/>
      <c r="APZ94" s="393"/>
      <c r="AQA94" s="394"/>
      <c r="AQB94" s="395"/>
      <c r="AQC94" s="389"/>
      <c r="AQD94" s="390"/>
      <c r="AQE94" s="391"/>
      <c r="AQF94" s="392"/>
      <c r="AQG94" s="393"/>
      <c r="AQH94" s="394"/>
      <c r="AQI94" s="395"/>
      <c r="AQJ94" s="389"/>
      <c r="AQK94" s="390"/>
      <c r="AQL94" s="391"/>
      <c r="AQM94" s="392"/>
      <c r="AQN94" s="393"/>
      <c r="AQO94" s="394"/>
      <c r="AQP94" s="395"/>
      <c r="AQQ94" s="389"/>
      <c r="AQR94" s="390"/>
      <c r="AQS94" s="391"/>
      <c r="AQT94" s="392"/>
      <c r="AQU94" s="393"/>
      <c r="AQV94" s="394"/>
      <c r="AQW94" s="395"/>
      <c r="AQX94" s="389"/>
      <c r="AQY94" s="390"/>
      <c r="AQZ94" s="391"/>
      <c r="ARA94" s="392"/>
      <c r="ARB94" s="393"/>
      <c r="ARC94" s="394"/>
      <c r="ARD94" s="395"/>
      <c r="ARE94" s="389"/>
      <c r="ARF94" s="390"/>
      <c r="ARG94" s="391"/>
      <c r="ARH94" s="392"/>
      <c r="ARI94" s="393"/>
      <c r="ARJ94" s="394"/>
      <c r="ARK94" s="395"/>
      <c r="ARL94" s="389"/>
      <c r="ARM94" s="390"/>
      <c r="ARN94" s="391"/>
      <c r="ARO94" s="392"/>
      <c r="ARP94" s="393"/>
      <c r="ARQ94" s="394"/>
      <c r="ARR94" s="395"/>
      <c r="ARS94" s="389"/>
      <c r="ART94" s="390"/>
      <c r="ARU94" s="391"/>
      <c r="ARV94" s="392"/>
      <c r="ARW94" s="393"/>
      <c r="ARX94" s="394"/>
      <c r="ARY94" s="395"/>
      <c r="ARZ94" s="389"/>
      <c r="ASA94" s="390"/>
      <c r="ASB94" s="391"/>
      <c r="ASC94" s="392"/>
      <c r="ASD94" s="393"/>
      <c r="ASE94" s="394"/>
      <c r="ASF94" s="395"/>
      <c r="ASG94" s="389"/>
      <c r="ASH94" s="390"/>
      <c r="ASI94" s="391"/>
      <c r="ASJ94" s="392"/>
      <c r="ASK94" s="393"/>
      <c r="ASL94" s="394"/>
      <c r="ASM94" s="395"/>
      <c r="ASN94" s="389"/>
      <c r="ASO94" s="390"/>
      <c r="ASP94" s="391"/>
      <c r="ASQ94" s="392"/>
      <c r="ASR94" s="393"/>
      <c r="ASS94" s="394"/>
      <c r="AST94" s="395"/>
      <c r="ASU94" s="389"/>
      <c r="ASV94" s="390"/>
      <c r="ASW94" s="391"/>
      <c r="ASX94" s="392"/>
      <c r="ASY94" s="393"/>
      <c r="ASZ94" s="394"/>
      <c r="ATA94" s="395"/>
      <c r="ATB94" s="389"/>
      <c r="ATC94" s="390"/>
      <c r="ATD94" s="391"/>
      <c r="ATE94" s="392"/>
      <c r="ATF94" s="393"/>
      <c r="ATG94" s="394"/>
      <c r="ATH94" s="395"/>
      <c r="ATI94" s="389"/>
      <c r="ATJ94" s="390"/>
      <c r="ATK94" s="391"/>
      <c r="ATL94" s="392"/>
      <c r="ATM94" s="393"/>
      <c r="ATN94" s="394"/>
      <c r="ATO94" s="395"/>
      <c r="ATP94" s="389"/>
      <c r="ATQ94" s="390"/>
      <c r="ATR94" s="391"/>
      <c r="ATS94" s="392"/>
      <c r="ATT94" s="393"/>
      <c r="ATU94" s="394"/>
      <c r="ATV94" s="395"/>
      <c r="ATW94" s="389"/>
      <c r="ATX94" s="390"/>
      <c r="ATY94" s="391"/>
      <c r="ATZ94" s="392"/>
      <c r="AUA94" s="393"/>
      <c r="AUB94" s="394"/>
      <c r="AUC94" s="395"/>
      <c r="AUD94" s="389"/>
      <c r="AUE94" s="390"/>
      <c r="AUF94" s="391"/>
      <c r="AUG94" s="392"/>
      <c r="AUH94" s="393"/>
      <c r="AUI94" s="394"/>
      <c r="AUJ94" s="395"/>
      <c r="AUK94" s="389"/>
      <c r="AUL94" s="390"/>
      <c r="AUM94" s="391"/>
      <c r="AUN94" s="392"/>
      <c r="AUO94" s="393"/>
      <c r="AUP94" s="394"/>
      <c r="AUQ94" s="395"/>
      <c r="AUR94" s="389"/>
      <c r="AUS94" s="390"/>
      <c r="AUT94" s="391"/>
      <c r="AUU94" s="392"/>
      <c r="AUV94" s="393"/>
      <c r="AUW94" s="394"/>
      <c r="AUX94" s="395"/>
      <c r="AUY94" s="389"/>
      <c r="AUZ94" s="390"/>
      <c r="AVA94" s="391"/>
      <c r="AVB94" s="392"/>
      <c r="AVC94" s="393"/>
      <c r="AVD94" s="394"/>
      <c r="AVE94" s="395"/>
      <c r="AVF94" s="389"/>
      <c r="AVG94" s="390"/>
      <c r="AVH94" s="391"/>
      <c r="AVI94" s="392"/>
      <c r="AVJ94" s="393"/>
      <c r="AVK94" s="394"/>
      <c r="AVL94" s="395"/>
      <c r="AVM94" s="389"/>
      <c r="AVN94" s="390"/>
      <c r="AVO94" s="391"/>
      <c r="AVP94" s="392"/>
      <c r="AVQ94" s="393"/>
      <c r="AVR94" s="394"/>
      <c r="AVS94" s="395"/>
      <c r="AVT94" s="389"/>
      <c r="AVU94" s="390"/>
      <c r="AVV94" s="391"/>
      <c r="AVW94" s="392"/>
      <c r="AVX94" s="393"/>
      <c r="AVY94" s="394"/>
      <c r="AVZ94" s="395"/>
      <c r="AWA94" s="389"/>
      <c r="AWB94" s="390"/>
      <c r="AWC94" s="391"/>
      <c r="AWD94" s="392"/>
      <c r="AWE94" s="393"/>
      <c r="AWF94" s="394"/>
      <c r="AWG94" s="395"/>
      <c r="AWH94" s="389"/>
      <c r="AWI94" s="390"/>
      <c r="AWJ94" s="391"/>
      <c r="AWK94" s="392"/>
      <c r="AWL94" s="393"/>
      <c r="AWM94" s="394"/>
      <c r="AWN94" s="395"/>
      <c r="AWO94" s="389"/>
      <c r="AWP94" s="390"/>
      <c r="AWQ94" s="391"/>
      <c r="AWR94" s="392"/>
      <c r="AWS94" s="393"/>
      <c r="AWT94" s="394"/>
      <c r="AWU94" s="395"/>
      <c r="AWV94" s="389"/>
      <c r="AWW94" s="390"/>
      <c r="AWX94" s="391"/>
      <c r="AWY94" s="392"/>
      <c r="AWZ94" s="393"/>
      <c r="AXA94" s="394"/>
      <c r="AXB94" s="395"/>
      <c r="AXC94" s="389"/>
      <c r="AXD94" s="390"/>
      <c r="AXE94" s="391"/>
      <c r="AXF94" s="392"/>
      <c r="AXG94" s="393"/>
      <c r="AXH94" s="394"/>
      <c r="AXI94" s="395"/>
      <c r="AXJ94" s="389"/>
      <c r="AXK94" s="390"/>
      <c r="AXL94" s="391"/>
      <c r="AXM94" s="392"/>
      <c r="AXN94" s="393"/>
      <c r="AXO94" s="394"/>
      <c r="AXP94" s="395"/>
      <c r="AXQ94" s="389"/>
      <c r="AXR94" s="390"/>
      <c r="AXS94" s="391"/>
      <c r="AXT94" s="392"/>
      <c r="AXU94" s="393"/>
      <c r="AXV94" s="394"/>
      <c r="AXW94" s="395"/>
      <c r="AXX94" s="389"/>
      <c r="AXY94" s="390"/>
      <c r="AXZ94" s="391"/>
      <c r="AYA94" s="392"/>
      <c r="AYB94" s="393"/>
      <c r="AYC94" s="394"/>
      <c r="AYD94" s="395"/>
      <c r="AYE94" s="389"/>
      <c r="AYF94" s="390"/>
      <c r="AYG94" s="391"/>
      <c r="AYH94" s="392"/>
      <c r="AYI94" s="393"/>
      <c r="AYJ94" s="394"/>
      <c r="AYK94" s="395"/>
      <c r="AYL94" s="389"/>
      <c r="AYM94" s="390"/>
      <c r="AYN94" s="391"/>
      <c r="AYO94" s="392"/>
      <c r="AYP94" s="393"/>
      <c r="AYQ94" s="394"/>
      <c r="AYR94" s="395"/>
      <c r="AYS94" s="389"/>
      <c r="AYT94" s="390"/>
      <c r="AYU94" s="391"/>
      <c r="AYV94" s="392"/>
      <c r="AYW94" s="393"/>
      <c r="AYX94" s="394"/>
      <c r="AYY94" s="395"/>
      <c r="AYZ94" s="389"/>
      <c r="AZA94" s="390"/>
      <c r="AZB94" s="391"/>
      <c r="AZC94" s="392"/>
      <c r="AZD94" s="393"/>
      <c r="AZE94" s="394"/>
      <c r="AZF94" s="395"/>
      <c r="AZG94" s="389"/>
      <c r="AZH94" s="390"/>
      <c r="AZI94" s="391"/>
      <c r="AZJ94" s="392"/>
      <c r="AZK94" s="393"/>
      <c r="AZL94" s="394"/>
      <c r="AZM94" s="395"/>
      <c r="AZN94" s="389"/>
      <c r="AZO94" s="390"/>
      <c r="AZP94" s="391"/>
      <c r="AZQ94" s="392"/>
      <c r="AZR94" s="393"/>
      <c r="AZS94" s="394"/>
      <c r="AZT94" s="395"/>
      <c r="AZU94" s="389"/>
      <c r="AZV94" s="390"/>
      <c r="AZW94" s="391"/>
      <c r="AZX94" s="392"/>
      <c r="AZY94" s="393"/>
      <c r="AZZ94" s="394"/>
      <c r="BAA94" s="395"/>
      <c r="BAB94" s="389"/>
      <c r="BAC94" s="390"/>
      <c r="BAD94" s="391"/>
      <c r="BAE94" s="392"/>
      <c r="BAF94" s="393"/>
      <c r="BAG94" s="394"/>
      <c r="BAH94" s="395"/>
      <c r="BAI94" s="389"/>
      <c r="BAJ94" s="390"/>
      <c r="BAK94" s="391"/>
      <c r="BAL94" s="392"/>
      <c r="BAM94" s="393"/>
      <c r="BAN94" s="394"/>
      <c r="BAO94" s="395"/>
      <c r="BAP94" s="389"/>
      <c r="BAQ94" s="390"/>
      <c r="BAR94" s="391"/>
      <c r="BAS94" s="392"/>
      <c r="BAT94" s="393"/>
      <c r="BAU94" s="394"/>
      <c r="BAV94" s="395"/>
      <c r="BAW94" s="389"/>
      <c r="BAX94" s="390"/>
      <c r="BAY94" s="391"/>
      <c r="BAZ94" s="392"/>
      <c r="BBA94" s="393"/>
      <c r="BBB94" s="394"/>
      <c r="BBC94" s="395"/>
      <c r="BBD94" s="389"/>
      <c r="BBE94" s="390"/>
      <c r="BBF94" s="391"/>
      <c r="BBG94" s="392"/>
      <c r="BBH94" s="393"/>
      <c r="BBI94" s="394"/>
      <c r="BBJ94" s="395"/>
      <c r="BBK94" s="389"/>
      <c r="BBL94" s="390"/>
      <c r="BBM94" s="391"/>
      <c r="BBN94" s="392"/>
      <c r="BBO94" s="393"/>
      <c r="BBP94" s="394"/>
      <c r="BBQ94" s="395"/>
      <c r="BBR94" s="389"/>
      <c r="BBS94" s="390"/>
      <c r="BBT94" s="391"/>
      <c r="BBU94" s="392"/>
      <c r="BBV94" s="393"/>
      <c r="BBW94" s="394"/>
      <c r="BBX94" s="395"/>
      <c r="BBY94" s="389"/>
      <c r="BBZ94" s="390"/>
      <c r="BCA94" s="391"/>
      <c r="BCB94" s="392"/>
      <c r="BCC94" s="393"/>
      <c r="BCD94" s="394"/>
      <c r="BCE94" s="395"/>
      <c r="BCF94" s="389"/>
      <c r="BCG94" s="390"/>
      <c r="BCH94" s="391"/>
      <c r="BCI94" s="392"/>
      <c r="BCJ94" s="393"/>
      <c r="BCK94" s="394"/>
      <c r="BCL94" s="395"/>
      <c r="BCM94" s="389"/>
      <c r="BCN94" s="390"/>
      <c r="BCO94" s="391"/>
      <c r="BCP94" s="392"/>
      <c r="BCQ94" s="393"/>
      <c r="BCR94" s="394"/>
      <c r="BCS94" s="395"/>
      <c r="BCT94" s="389"/>
      <c r="BCU94" s="390"/>
      <c r="BCV94" s="391"/>
      <c r="BCW94" s="392"/>
      <c r="BCX94" s="393"/>
      <c r="BCY94" s="394"/>
      <c r="BCZ94" s="395"/>
      <c r="BDA94" s="389"/>
      <c r="BDB94" s="390"/>
      <c r="BDC94" s="391"/>
      <c r="BDD94" s="392"/>
      <c r="BDE94" s="393"/>
      <c r="BDF94" s="394"/>
      <c r="BDG94" s="395"/>
      <c r="BDH94" s="389"/>
      <c r="BDI94" s="390"/>
      <c r="BDJ94" s="391"/>
      <c r="BDK94" s="392"/>
      <c r="BDL94" s="393"/>
      <c r="BDM94" s="394"/>
      <c r="BDN94" s="395"/>
      <c r="BDO94" s="389"/>
      <c r="BDP94" s="390"/>
      <c r="BDQ94" s="391"/>
      <c r="BDR94" s="392"/>
      <c r="BDS94" s="393"/>
      <c r="BDT94" s="394"/>
      <c r="BDU94" s="395"/>
      <c r="BDV94" s="389"/>
      <c r="BDW94" s="390"/>
      <c r="BDX94" s="391"/>
      <c r="BDY94" s="392"/>
      <c r="BDZ94" s="393"/>
      <c r="BEA94" s="394"/>
      <c r="BEB94" s="395"/>
      <c r="BEC94" s="389"/>
      <c r="BED94" s="390"/>
      <c r="BEE94" s="391"/>
      <c r="BEF94" s="392"/>
      <c r="BEG94" s="393"/>
      <c r="BEH94" s="394"/>
      <c r="BEI94" s="395"/>
      <c r="BEJ94" s="389"/>
      <c r="BEK94" s="390"/>
      <c r="BEL94" s="391"/>
      <c r="BEM94" s="392"/>
      <c r="BEN94" s="393"/>
      <c r="BEO94" s="394"/>
      <c r="BEP94" s="395"/>
      <c r="BEQ94" s="389"/>
      <c r="BER94" s="390"/>
      <c r="BES94" s="391"/>
      <c r="BET94" s="392"/>
      <c r="BEU94" s="393"/>
      <c r="BEV94" s="394"/>
      <c r="BEW94" s="395"/>
      <c r="BEX94" s="389"/>
      <c r="BEY94" s="390"/>
      <c r="BEZ94" s="391"/>
      <c r="BFA94" s="392"/>
      <c r="BFB94" s="393"/>
      <c r="BFC94" s="394"/>
      <c r="BFD94" s="395"/>
      <c r="BFE94" s="389"/>
      <c r="BFF94" s="390"/>
      <c r="BFG94" s="391"/>
      <c r="BFH94" s="392"/>
      <c r="BFI94" s="393"/>
      <c r="BFJ94" s="394"/>
      <c r="BFK94" s="395"/>
      <c r="BFL94" s="389"/>
      <c r="BFM94" s="390"/>
      <c r="BFN94" s="391"/>
      <c r="BFO94" s="392"/>
      <c r="BFP94" s="393"/>
      <c r="BFQ94" s="394"/>
      <c r="BFR94" s="395"/>
      <c r="BFS94" s="389"/>
      <c r="BFT94" s="390"/>
      <c r="BFU94" s="391"/>
      <c r="BFV94" s="392"/>
      <c r="BFW94" s="393"/>
      <c r="BFX94" s="394"/>
      <c r="BFY94" s="395"/>
      <c r="BFZ94" s="389"/>
      <c r="BGA94" s="390"/>
      <c r="BGB94" s="391"/>
      <c r="BGC94" s="392"/>
      <c r="BGD94" s="393"/>
      <c r="BGE94" s="394"/>
      <c r="BGF94" s="395"/>
      <c r="BGG94" s="389"/>
      <c r="BGH94" s="390"/>
      <c r="BGI94" s="391"/>
      <c r="BGJ94" s="392"/>
      <c r="BGK94" s="393"/>
      <c r="BGL94" s="394"/>
      <c r="BGM94" s="395"/>
      <c r="BGN94" s="389"/>
      <c r="BGO94" s="390"/>
      <c r="BGP94" s="391"/>
      <c r="BGQ94" s="392"/>
      <c r="BGR94" s="393"/>
      <c r="BGS94" s="394"/>
      <c r="BGT94" s="395"/>
      <c r="BGU94" s="389"/>
      <c r="BGV94" s="390"/>
      <c r="BGW94" s="391"/>
      <c r="BGX94" s="392"/>
      <c r="BGY94" s="393"/>
      <c r="BGZ94" s="394"/>
      <c r="BHA94" s="395"/>
      <c r="BHB94" s="389"/>
      <c r="BHC94" s="390"/>
      <c r="BHD94" s="391"/>
      <c r="BHE94" s="392"/>
      <c r="BHF94" s="393"/>
      <c r="BHG94" s="394"/>
      <c r="BHH94" s="395"/>
      <c r="BHI94" s="389"/>
      <c r="BHJ94" s="390"/>
      <c r="BHK94" s="391"/>
      <c r="BHL94" s="392"/>
      <c r="BHM94" s="393"/>
      <c r="BHN94" s="394"/>
      <c r="BHO94" s="395"/>
      <c r="BHP94" s="389"/>
      <c r="BHQ94" s="390"/>
      <c r="BHR94" s="391"/>
      <c r="BHS94" s="392"/>
      <c r="BHT94" s="393"/>
      <c r="BHU94" s="394"/>
      <c r="BHV94" s="395"/>
      <c r="BHW94" s="389"/>
      <c r="BHX94" s="390"/>
      <c r="BHY94" s="391"/>
      <c r="BHZ94" s="392"/>
      <c r="BIA94" s="393"/>
      <c r="BIB94" s="394"/>
      <c r="BIC94" s="395"/>
      <c r="BID94" s="389"/>
      <c r="BIE94" s="390"/>
      <c r="BIF94" s="391"/>
      <c r="BIG94" s="392"/>
      <c r="BIH94" s="393"/>
      <c r="BII94" s="394"/>
      <c r="BIJ94" s="395"/>
      <c r="BIK94" s="389"/>
      <c r="BIL94" s="390"/>
      <c r="BIM94" s="391"/>
      <c r="BIN94" s="392"/>
      <c r="BIO94" s="393"/>
      <c r="BIP94" s="394"/>
      <c r="BIQ94" s="395"/>
      <c r="BIR94" s="389"/>
      <c r="BIS94" s="390"/>
      <c r="BIT94" s="391"/>
      <c r="BIU94" s="392"/>
      <c r="BIV94" s="393"/>
      <c r="BIW94" s="394"/>
      <c r="BIX94" s="395"/>
      <c r="BIY94" s="389"/>
      <c r="BIZ94" s="390"/>
      <c r="BJA94" s="391"/>
      <c r="BJB94" s="392"/>
      <c r="BJC94" s="393"/>
      <c r="BJD94" s="394"/>
      <c r="BJE94" s="395"/>
      <c r="BJF94" s="389"/>
      <c r="BJG94" s="390"/>
      <c r="BJH94" s="391"/>
      <c r="BJI94" s="392"/>
      <c r="BJJ94" s="393"/>
      <c r="BJK94" s="394"/>
      <c r="BJL94" s="395"/>
      <c r="BJM94" s="389"/>
      <c r="BJN94" s="390"/>
      <c r="BJO94" s="391"/>
      <c r="BJP94" s="392"/>
      <c r="BJQ94" s="393"/>
      <c r="BJR94" s="394"/>
      <c r="BJS94" s="395"/>
      <c r="BJT94" s="389"/>
      <c r="BJU94" s="390"/>
      <c r="BJV94" s="391"/>
      <c r="BJW94" s="392"/>
      <c r="BJX94" s="393"/>
      <c r="BJY94" s="394"/>
      <c r="BJZ94" s="395"/>
      <c r="BKA94" s="389"/>
      <c r="BKB94" s="390"/>
      <c r="BKC94" s="391"/>
      <c r="BKD94" s="392"/>
      <c r="BKE94" s="393"/>
      <c r="BKF94" s="394"/>
      <c r="BKG94" s="395"/>
      <c r="BKH94" s="389"/>
      <c r="BKI94" s="390"/>
      <c r="BKJ94" s="391"/>
      <c r="BKK94" s="392"/>
      <c r="BKL94" s="393"/>
      <c r="BKM94" s="394"/>
      <c r="BKN94" s="395"/>
      <c r="BKO94" s="389"/>
      <c r="BKP94" s="390"/>
      <c r="BKQ94" s="391"/>
      <c r="BKR94" s="392"/>
      <c r="BKS94" s="393"/>
      <c r="BKT94" s="394"/>
      <c r="BKU94" s="395"/>
      <c r="BKV94" s="389"/>
      <c r="BKW94" s="390"/>
      <c r="BKX94" s="391"/>
      <c r="BKY94" s="392"/>
      <c r="BKZ94" s="393"/>
      <c r="BLA94" s="394"/>
      <c r="BLB94" s="395"/>
      <c r="BLC94" s="389"/>
      <c r="BLD94" s="390"/>
      <c r="BLE94" s="391"/>
      <c r="BLF94" s="392"/>
      <c r="BLG94" s="393"/>
      <c r="BLH94" s="394"/>
      <c r="BLI94" s="395"/>
      <c r="BLJ94" s="389"/>
      <c r="BLK94" s="390"/>
      <c r="BLL94" s="391"/>
      <c r="BLM94" s="392"/>
      <c r="BLN94" s="393"/>
      <c r="BLO94" s="394"/>
      <c r="BLP94" s="395"/>
      <c r="BLQ94" s="389"/>
      <c r="BLR94" s="390"/>
      <c r="BLS94" s="391"/>
      <c r="BLT94" s="392"/>
      <c r="BLU94" s="393"/>
      <c r="BLV94" s="394"/>
      <c r="BLW94" s="395"/>
      <c r="BLX94" s="389"/>
      <c r="BLY94" s="390"/>
      <c r="BLZ94" s="391"/>
      <c r="BMA94" s="392"/>
      <c r="BMB94" s="393"/>
      <c r="BMC94" s="394"/>
      <c r="BMD94" s="395"/>
      <c r="BME94" s="389"/>
      <c r="BMF94" s="390"/>
      <c r="BMG94" s="391"/>
      <c r="BMH94" s="392"/>
      <c r="BMI94" s="393"/>
      <c r="BMJ94" s="394"/>
      <c r="BMK94" s="395"/>
      <c r="BML94" s="389"/>
      <c r="BMM94" s="390"/>
      <c r="BMN94" s="391"/>
      <c r="BMO94" s="392"/>
      <c r="BMP94" s="393"/>
      <c r="BMQ94" s="394"/>
      <c r="BMR94" s="395"/>
      <c r="BMS94" s="389"/>
      <c r="BMT94" s="390"/>
      <c r="BMU94" s="391"/>
      <c r="BMV94" s="392"/>
      <c r="BMW94" s="393"/>
      <c r="BMX94" s="394"/>
      <c r="BMY94" s="395"/>
      <c r="BMZ94" s="389"/>
      <c r="BNA94" s="390"/>
      <c r="BNB94" s="391"/>
      <c r="BNC94" s="392"/>
      <c r="BND94" s="393"/>
      <c r="BNE94" s="394"/>
      <c r="BNF94" s="395"/>
      <c r="BNG94" s="389"/>
      <c r="BNH94" s="390"/>
      <c r="BNI94" s="391"/>
      <c r="BNJ94" s="392"/>
      <c r="BNK94" s="393"/>
      <c r="BNL94" s="394"/>
      <c r="BNM94" s="395"/>
      <c r="BNN94" s="389"/>
      <c r="BNO94" s="390"/>
      <c r="BNP94" s="391"/>
      <c r="BNQ94" s="392"/>
      <c r="BNR94" s="393"/>
      <c r="BNS94" s="394"/>
      <c r="BNT94" s="395"/>
      <c r="BNU94" s="389"/>
      <c r="BNV94" s="390"/>
      <c r="BNW94" s="391"/>
      <c r="BNX94" s="392"/>
      <c r="BNY94" s="393"/>
      <c r="BNZ94" s="394"/>
      <c r="BOA94" s="395"/>
      <c r="BOB94" s="389"/>
      <c r="BOC94" s="390"/>
      <c r="BOD94" s="391"/>
      <c r="BOE94" s="392"/>
      <c r="BOF94" s="393"/>
      <c r="BOG94" s="394"/>
      <c r="BOH94" s="395"/>
      <c r="BOI94" s="389"/>
      <c r="BOJ94" s="390"/>
      <c r="BOK94" s="391"/>
      <c r="BOL94" s="392"/>
      <c r="BOM94" s="393"/>
      <c r="BON94" s="394"/>
      <c r="BOO94" s="395"/>
      <c r="BOP94" s="389"/>
      <c r="BOQ94" s="390"/>
      <c r="BOR94" s="391"/>
      <c r="BOS94" s="392"/>
      <c r="BOT94" s="393"/>
      <c r="BOU94" s="394"/>
      <c r="BOV94" s="395"/>
      <c r="BOW94" s="389"/>
      <c r="BOX94" s="390"/>
      <c r="BOY94" s="391"/>
      <c r="BOZ94" s="392"/>
      <c r="BPA94" s="393"/>
      <c r="BPB94" s="394"/>
      <c r="BPC94" s="395"/>
      <c r="BPD94" s="389"/>
      <c r="BPE94" s="390"/>
      <c r="BPF94" s="391"/>
      <c r="BPG94" s="392"/>
      <c r="BPH94" s="393"/>
      <c r="BPI94" s="394"/>
      <c r="BPJ94" s="395"/>
      <c r="BPK94" s="389"/>
      <c r="BPL94" s="390"/>
      <c r="BPM94" s="391"/>
      <c r="BPN94" s="392"/>
      <c r="BPO94" s="393"/>
      <c r="BPP94" s="394"/>
      <c r="BPQ94" s="395"/>
      <c r="BPR94" s="389"/>
      <c r="BPS94" s="390"/>
      <c r="BPT94" s="391"/>
      <c r="BPU94" s="392"/>
      <c r="BPV94" s="393"/>
      <c r="BPW94" s="394"/>
      <c r="BPX94" s="395"/>
      <c r="BPY94" s="389"/>
      <c r="BPZ94" s="390"/>
      <c r="BQA94" s="391"/>
      <c r="BQB94" s="392"/>
      <c r="BQC94" s="393"/>
      <c r="BQD94" s="394"/>
      <c r="BQE94" s="395"/>
      <c r="BQF94" s="389"/>
      <c r="BQG94" s="390"/>
      <c r="BQH94" s="391"/>
      <c r="BQI94" s="392"/>
      <c r="BQJ94" s="393"/>
      <c r="BQK94" s="394"/>
      <c r="BQL94" s="395"/>
      <c r="BQM94" s="389"/>
      <c r="BQN94" s="390"/>
      <c r="BQO94" s="391"/>
      <c r="BQP94" s="392"/>
      <c r="BQQ94" s="393"/>
      <c r="BQR94" s="394"/>
      <c r="BQS94" s="395"/>
      <c r="BQT94" s="389"/>
      <c r="BQU94" s="390"/>
      <c r="BQV94" s="391"/>
      <c r="BQW94" s="392"/>
      <c r="BQX94" s="393"/>
      <c r="BQY94" s="394"/>
      <c r="BQZ94" s="395"/>
      <c r="BRA94" s="389"/>
      <c r="BRB94" s="390"/>
      <c r="BRC94" s="391"/>
      <c r="BRD94" s="392"/>
      <c r="BRE94" s="393"/>
      <c r="BRF94" s="394"/>
      <c r="BRG94" s="395"/>
      <c r="BRH94" s="389"/>
      <c r="BRI94" s="390"/>
      <c r="BRJ94" s="391"/>
      <c r="BRK94" s="392"/>
      <c r="BRL94" s="393"/>
      <c r="BRM94" s="394"/>
      <c r="BRN94" s="395"/>
      <c r="BRO94" s="389"/>
      <c r="BRP94" s="390"/>
      <c r="BRQ94" s="391"/>
      <c r="BRR94" s="392"/>
      <c r="BRS94" s="393"/>
      <c r="BRT94" s="394"/>
      <c r="BRU94" s="395"/>
      <c r="BRV94" s="389"/>
      <c r="BRW94" s="390"/>
      <c r="BRX94" s="391"/>
      <c r="BRY94" s="392"/>
      <c r="BRZ94" s="393"/>
      <c r="BSA94" s="394"/>
      <c r="BSB94" s="395"/>
      <c r="BSC94" s="389"/>
      <c r="BSD94" s="390"/>
      <c r="BSE94" s="391"/>
      <c r="BSF94" s="392"/>
      <c r="BSG94" s="393"/>
      <c r="BSH94" s="394"/>
      <c r="BSI94" s="395"/>
      <c r="BSJ94" s="389"/>
      <c r="BSK94" s="390"/>
      <c r="BSL94" s="391"/>
      <c r="BSM94" s="392"/>
      <c r="BSN94" s="393"/>
      <c r="BSO94" s="394"/>
      <c r="BSP94" s="395"/>
      <c r="BSQ94" s="389"/>
      <c r="BSR94" s="390"/>
      <c r="BSS94" s="391"/>
      <c r="BST94" s="392"/>
      <c r="BSU94" s="393"/>
      <c r="BSV94" s="394"/>
      <c r="BSW94" s="395"/>
      <c r="BSX94" s="389"/>
      <c r="BSY94" s="390"/>
      <c r="BSZ94" s="391"/>
      <c r="BTA94" s="392"/>
      <c r="BTB94" s="393"/>
      <c r="BTC94" s="394"/>
      <c r="BTD94" s="395"/>
      <c r="BTE94" s="389"/>
      <c r="BTF94" s="390"/>
      <c r="BTG94" s="391"/>
      <c r="BTH94" s="392"/>
      <c r="BTI94" s="393"/>
      <c r="BTJ94" s="394"/>
      <c r="BTK94" s="395"/>
      <c r="BTL94" s="389"/>
      <c r="BTM94" s="390"/>
      <c r="BTN94" s="391"/>
      <c r="BTO94" s="392"/>
      <c r="BTP94" s="393"/>
      <c r="BTQ94" s="394"/>
      <c r="BTR94" s="395"/>
      <c r="BTS94" s="389"/>
      <c r="BTT94" s="390"/>
      <c r="BTU94" s="391"/>
      <c r="BTV94" s="392"/>
      <c r="BTW94" s="393"/>
      <c r="BTX94" s="394"/>
      <c r="BTY94" s="395"/>
      <c r="BTZ94" s="389"/>
      <c r="BUA94" s="390"/>
      <c r="BUB94" s="391"/>
      <c r="BUC94" s="392"/>
      <c r="BUD94" s="393"/>
      <c r="BUE94" s="394"/>
      <c r="BUF94" s="395"/>
      <c r="BUG94" s="389"/>
      <c r="BUH94" s="390"/>
      <c r="BUI94" s="391"/>
      <c r="BUJ94" s="392"/>
      <c r="BUK94" s="393"/>
      <c r="BUL94" s="394"/>
      <c r="BUM94" s="395"/>
      <c r="BUN94" s="389"/>
      <c r="BUO94" s="390"/>
      <c r="BUP94" s="391"/>
      <c r="BUQ94" s="392"/>
      <c r="BUR94" s="393"/>
      <c r="BUS94" s="394"/>
      <c r="BUT94" s="395"/>
      <c r="BUU94" s="389"/>
      <c r="BUV94" s="390"/>
      <c r="BUW94" s="391"/>
      <c r="BUX94" s="392"/>
      <c r="BUY94" s="393"/>
      <c r="BUZ94" s="394"/>
      <c r="BVA94" s="395"/>
      <c r="BVB94" s="389"/>
      <c r="BVC94" s="390"/>
      <c r="BVD94" s="391"/>
      <c r="BVE94" s="392"/>
      <c r="BVF94" s="393"/>
      <c r="BVG94" s="394"/>
      <c r="BVH94" s="395"/>
      <c r="BVI94" s="389"/>
      <c r="BVJ94" s="390"/>
      <c r="BVK94" s="391"/>
      <c r="BVL94" s="392"/>
      <c r="BVM94" s="393"/>
      <c r="BVN94" s="394"/>
      <c r="BVO94" s="395"/>
      <c r="BVP94" s="389"/>
      <c r="BVQ94" s="390"/>
      <c r="BVR94" s="391"/>
      <c r="BVS94" s="392"/>
      <c r="BVT94" s="393"/>
      <c r="BVU94" s="394"/>
      <c r="BVV94" s="395"/>
      <c r="BVW94" s="389"/>
      <c r="BVX94" s="390"/>
      <c r="BVY94" s="391"/>
      <c r="BVZ94" s="392"/>
      <c r="BWA94" s="393"/>
      <c r="BWB94" s="394"/>
      <c r="BWC94" s="395"/>
      <c r="BWD94" s="389"/>
      <c r="BWE94" s="390"/>
      <c r="BWF94" s="391"/>
      <c r="BWG94" s="392"/>
      <c r="BWH94" s="393"/>
      <c r="BWI94" s="394"/>
      <c r="BWJ94" s="395"/>
      <c r="BWK94" s="389"/>
      <c r="BWL94" s="390"/>
      <c r="BWM94" s="391"/>
      <c r="BWN94" s="392"/>
      <c r="BWO94" s="393"/>
      <c r="BWP94" s="394"/>
      <c r="BWQ94" s="395"/>
      <c r="BWR94" s="389"/>
      <c r="BWS94" s="390"/>
      <c r="BWT94" s="391"/>
      <c r="BWU94" s="392"/>
      <c r="BWV94" s="393"/>
      <c r="BWW94" s="394"/>
      <c r="BWX94" s="395"/>
      <c r="BWY94" s="389"/>
      <c r="BWZ94" s="390"/>
      <c r="BXA94" s="391"/>
      <c r="BXB94" s="392"/>
      <c r="BXC94" s="393"/>
      <c r="BXD94" s="394"/>
      <c r="BXE94" s="395"/>
      <c r="BXF94" s="389"/>
      <c r="BXG94" s="390"/>
      <c r="BXH94" s="391"/>
      <c r="BXI94" s="392"/>
      <c r="BXJ94" s="393"/>
      <c r="BXK94" s="394"/>
      <c r="BXL94" s="395"/>
      <c r="BXM94" s="389"/>
      <c r="BXN94" s="390"/>
      <c r="BXO94" s="391"/>
      <c r="BXP94" s="392"/>
      <c r="BXQ94" s="393"/>
      <c r="BXR94" s="394"/>
      <c r="BXS94" s="395"/>
      <c r="BXT94" s="389"/>
      <c r="BXU94" s="390"/>
      <c r="BXV94" s="391"/>
      <c r="BXW94" s="392"/>
      <c r="BXX94" s="393"/>
      <c r="BXY94" s="394"/>
      <c r="BXZ94" s="395"/>
      <c r="BYA94" s="389"/>
      <c r="BYB94" s="390"/>
      <c r="BYC94" s="391"/>
      <c r="BYD94" s="392"/>
      <c r="BYE94" s="393"/>
      <c r="BYF94" s="394"/>
      <c r="BYG94" s="395"/>
      <c r="BYH94" s="389"/>
      <c r="BYI94" s="390"/>
      <c r="BYJ94" s="391"/>
      <c r="BYK94" s="392"/>
      <c r="BYL94" s="393"/>
      <c r="BYM94" s="394"/>
      <c r="BYN94" s="395"/>
      <c r="BYO94" s="389"/>
      <c r="BYP94" s="390"/>
      <c r="BYQ94" s="391"/>
      <c r="BYR94" s="392"/>
      <c r="BYS94" s="393"/>
      <c r="BYT94" s="394"/>
      <c r="BYU94" s="395"/>
      <c r="BYV94" s="389"/>
      <c r="BYW94" s="390"/>
      <c r="BYX94" s="391"/>
      <c r="BYY94" s="392"/>
      <c r="BYZ94" s="393"/>
      <c r="BZA94" s="394"/>
      <c r="BZB94" s="395"/>
      <c r="BZC94" s="389"/>
      <c r="BZD94" s="390"/>
      <c r="BZE94" s="391"/>
      <c r="BZF94" s="392"/>
      <c r="BZG94" s="393"/>
      <c r="BZH94" s="394"/>
      <c r="BZI94" s="395"/>
      <c r="BZJ94" s="389"/>
      <c r="BZK94" s="390"/>
      <c r="BZL94" s="391"/>
      <c r="BZM94" s="392"/>
      <c r="BZN94" s="393"/>
      <c r="BZO94" s="394"/>
      <c r="BZP94" s="395"/>
      <c r="BZQ94" s="389"/>
      <c r="BZR94" s="390"/>
      <c r="BZS94" s="391"/>
      <c r="BZT94" s="392"/>
      <c r="BZU94" s="393"/>
      <c r="BZV94" s="394"/>
      <c r="BZW94" s="395"/>
      <c r="BZX94" s="389"/>
      <c r="BZY94" s="390"/>
      <c r="BZZ94" s="391"/>
      <c r="CAA94" s="392"/>
      <c r="CAB94" s="393"/>
      <c r="CAC94" s="394"/>
      <c r="CAD94" s="395"/>
      <c r="CAE94" s="389"/>
      <c r="CAF94" s="390"/>
      <c r="CAG94" s="391"/>
      <c r="CAH94" s="392"/>
      <c r="CAI94" s="393"/>
      <c r="CAJ94" s="394"/>
      <c r="CAK94" s="395"/>
      <c r="CAL94" s="389"/>
      <c r="CAM94" s="390"/>
      <c r="CAN94" s="391"/>
      <c r="CAO94" s="392"/>
      <c r="CAP94" s="393"/>
      <c r="CAQ94" s="394"/>
      <c r="CAR94" s="395"/>
      <c r="CAS94" s="389"/>
      <c r="CAT94" s="390"/>
      <c r="CAU94" s="391"/>
      <c r="CAV94" s="392"/>
      <c r="CAW94" s="393"/>
      <c r="CAX94" s="394"/>
      <c r="CAY94" s="395"/>
      <c r="CAZ94" s="389"/>
      <c r="CBA94" s="390"/>
      <c r="CBB94" s="391"/>
      <c r="CBC94" s="392"/>
      <c r="CBD94" s="393"/>
      <c r="CBE94" s="394"/>
      <c r="CBF94" s="395"/>
      <c r="CBG94" s="389"/>
      <c r="CBH94" s="390"/>
      <c r="CBI94" s="391"/>
      <c r="CBJ94" s="392"/>
      <c r="CBK94" s="393"/>
      <c r="CBL94" s="394"/>
      <c r="CBM94" s="395"/>
      <c r="CBN94" s="389"/>
      <c r="CBO94" s="390"/>
      <c r="CBP94" s="391"/>
      <c r="CBQ94" s="392"/>
      <c r="CBR94" s="393"/>
      <c r="CBS94" s="394"/>
      <c r="CBT94" s="395"/>
      <c r="CBU94" s="389"/>
      <c r="CBV94" s="390"/>
      <c r="CBW94" s="391"/>
      <c r="CBX94" s="392"/>
      <c r="CBY94" s="393"/>
      <c r="CBZ94" s="394"/>
      <c r="CCA94" s="395"/>
      <c r="CCB94" s="389"/>
      <c r="CCC94" s="390"/>
      <c r="CCD94" s="391"/>
      <c r="CCE94" s="392"/>
      <c r="CCF94" s="393"/>
      <c r="CCG94" s="394"/>
      <c r="CCH94" s="395"/>
      <c r="CCI94" s="389"/>
      <c r="CCJ94" s="390"/>
      <c r="CCK94" s="391"/>
      <c r="CCL94" s="392"/>
      <c r="CCM94" s="393"/>
      <c r="CCN94" s="394"/>
      <c r="CCO94" s="395"/>
      <c r="CCP94" s="389"/>
      <c r="CCQ94" s="390"/>
      <c r="CCR94" s="391"/>
      <c r="CCS94" s="392"/>
      <c r="CCT94" s="393"/>
      <c r="CCU94" s="394"/>
      <c r="CCV94" s="395"/>
      <c r="CCW94" s="389"/>
      <c r="CCX94" s="390"/>
      <c r="CCY94" s="391"/>
      <c r="CCZ94" s="392"/>
      <c r="CDA94" s="393"/>
      <c r="CDB94" s="394"/>
      <c r="CDC94" s="395"/>
      <c r="CDD94" s="389"/>
      <c r="CDE94" s="390"/>
      <c r="CDF94" s="391"/>
      <c r="CDG94" s="392"/>
      <c r="CDH94" s="393"/>
      <c r="CDI94" s="394"/>
      <c r="CDJ94" s="395"/>
      <c r="CDK94" s="389"/>
      <c r="CDL94" s="390"/>
      <c r="CDM94" s="391"/>
      <c r="CDN94" s="392"/>
      <c r="CDO94" s="393"/>
      <c r="CDP94" s="394"/>
      <c r="CDQ94" s="395"/>
      <c r="CDR94" s="389"/>
      <c r="CDS94" s="390"/>
      <c r="CDT94" s="391"/>
      <c r="CDU94" s="392"/>
      <c r="CDV94" s="393"/>
      <c r="CDW94" s="394"/>
      <c r="CDX94" s="395"/>
      <c r="CDY94" s="389"/>
      <c r="CDZ94" s="390"/>
      <c r="CEA94" s="391"/>
      <c r="CEB94" s="392"/>
      <c r="CEC94" s="393"/>
      <c r="CED94" s="394"/>
      <c r="CEE94" s="395"/>
      <c r="CEF94" s="389"/>
      <c r="CEG94" s="390"/>
      <c r="CEH94" s="391"/>
      <c r="CEI94" s="392"/>
      <c r="CEJ94" s="393"/>
      <c r="CEK94" s="394"/>
      <c r="CEL94" s="395"/>
      <c r="CEM94" s="389"/>
      <c r="CEN94" s="390"/>
      <c r="CEO94" s="391"/>
      <c r="CEP94" s="392"/>
      <c r="CEQ94" s="393"/>
      <c r="CER94" s="394"/>
      <c r="CES94" s="395"/>
      <c r="CET94" s="389"/>
      <c r="CEU94" s="390"/>
      <c r="CEV94" s="391"/>
      <c r="CEW94" s="392"/>
      <c r="CEX94" s="393"/>
      <c r="CEY94" s="394"/>
      <c r="CEZ94" s="395"/>
      <c r="CFA94" s="389"/>
      <c r="CFB94" s="390"/>
      <c r="CFC94" s="391"/>
      <c r="CFD94" s="392"/>
      <c r="CFE94" s="393"/>
      <c r="CFF94" s="394"/>
      <c r="CFG94" s="395"/>
      <c r="CFH94" s="389"/>
      <c r="CFI94" s="390"/>
      <c r="CFJ94" s="391"/>
      <c r="CFK94" s="392"/>
      <c r="CFL94" s="393"/>
      <c r="CFM94" s="394"/>
      <c r="CFN94" s="395"/>
      <c r="CFO94" s="389"/>
      <c r="CFP94" s="390"/>
      <c r="CFQ94" s="391"/>
      <c r="CFR94" s="392"/>
      <c r="CFS94" s="393"/>
      <c r="CFT94" s="394"/>
      <c r="CFU94" s="395"/>
      <c r="CFV94" s="389"/>
      <c r="CFW94" s="390"/>
      <c r="CFX94" s="391"/>
      <c r="CFY94" s="392"/>
      <c r="CFZ94" s="393"/>
      <c r="CGA94" s="394"/>
      <c r="CGB94" s="395"/>
      <c r="CGC94" s="389"/>
      <c r="CGD94" s="390"/>
      <c r="CGE94" s="391"/>
      <c r="CGF94" s="392"/>
      <c r="CGG94" s="393"/>
      <c r="CGH94" s="394"/>
      <c r="CGI94" s="395"/>
      <c r="CGJ94" s="389"/>
      <c r="CGK94" s="390"/>
      <c r="CGL94" s="391"/>
      <c r="CGM94" s="392"/>
      <c r="CGN94" s="393"/>
      <c r="CGO94" s="394"/>
      <c r="CGP94" s="395"/>
      <c r="CGQ94" s="389"/>
      <c r="CGR94" s="390"/>
      <c r="CGS94" s="391"/>
      <c r="CGT94" s="392"/>
      <c r="CGU94" s="393"/>
      <c r="CGV94" s="394"/>
      <c r="CGW94" s="395"/>
      <c r="CGX94" s="389"/>
      <c r="CGY94" s="390"/>
      <c r="CGZ94" s="391"/>
      <c r="CHA94" s="392"/>
      <c r="CHB94" s="393"/>
      <c r="CHC94" s="394"/>
      <c r="CHD94" s="395"/>
      <c r="CHE94" s="389"/>
      <c r="CHF94" s="390"/>
      <c r="CHG94" s="391"/>
      <c r="CHH94" s="392"/>
      <c r="CHI94" s="393"/>
      <c r="CHJ94" s="394"/>
      <c r="CHK94" s="395"/>
      <c r="CHL94" s="389"/>
      <c r="CHM94" s="390"/>
      <c r="CHN94" s="391"/>
      <c r="CHO94" s="392"/>
      <c r="CHP94" s="393"/>
      <c r="CHQ94" s="394"/>
      <c r="CHR94" s="395"/>
      <c r="CHS94" s="389"/>
      <c r="CHT94" s="390"/>
      <c r="CHU94" s="391"/>
      <c r="CHV94" s="392"/>
      <c r="CHW94" s="393"/>
      <c r="CHX94" s="394"/>
      <c r="CHY94" s="395"/>
      <c r="CHZ94" s="389"/>
      <c r="CIA94" s="390"/>
      <c r="CIB94" s="391"/>
      <c r="CIC94" s="392"/>
      <c r="CID94" s="393"/>
      <c r="CIE94" s="394"/>
      <c r="CIF94" s="395"/>
      <c r="CIG94" s="389"/>
      <c r="CIH94" s="390"/>
      <c r="CII94" s="391"/>
      <c r="CIJ94" s="392"/>
      <c r="CIK94" s="393"/>
      <c r="CIL94" s="394"/>
      <c r="CIM94" s="395"/>
      <c r="CIN94" s="389"/>
      <c r="CIO94" s="390"/>
      <c r="CIP94" s="391"/>
      <c r="CIQ94" s="392"/>
      <c r="CIR94" s="393"/>
      <c r="CIS94" s="394"/>
      <c r="CIT94" s="395"/>
      <c r="CIU94" s="389"/>
      <c r="CIV94" s="390"/>
      <c r="CIW94" s="391"/>
      <c r="CIX94" s="392"/>
      <c r="CIY94" s="393"/>
      <c r="CIZ94" s="394"/>
      <c r="CJA94" s="395"/>
      <c r="CJB94" s="389"/>
      <c r="CJC94" s="390"/>
      <c r="CJD94" s="391"/>
      <c r="CJE94" s="392"/>
      <c r="CJF94" s="393"/>
      <c r="CJG94" s="394"/>
      <c r="CJH94" s="395"/>
      <c r="CJI94" s="389"/>
      <c r="CJJ94" s="390"/>
      <c r="CJK94" s="391"/>
      <c r="CJL94" s="392"/>
      <c r="CJM94" s="393"/>
      <c r="CJN94" s="394"/>
      <c r="CJO94" s="395"/>
      <c r="CJP94" s="389"/>
      <c r="CJQ94" s="390"/>
      <c r="CJR94" s="391"/>
      <c r="CJS94" s="392"/>
      <c r="CJT94" s="393"/>
      <c r="CJU94" s="394"/>
      <c r="CJV94" s="395"/>
      <c r="CJW94" s="389"/>
      <c r="CJX94" s="390"/>
      <c r="CJY94" s="391"/>
      <c r="CJZ94" s="392"/>
      <c r="CKA94" s="393"/>
      <c r="CKB94" s="394"/>
      <c r="CKC94" s="395"/>
      <c r="CKD94" s="389"/>
      <c r="CKE94" s="390"/>
      <c r="CKF94" s="391"/>
      <c r="CKG94" s="392"/>
      <c r="CKH94" s="393"/>
      <c r="CKI94" s="394"/>
      <c r="CKJ94" s="395"/>
      <c r="CKK94" s="389"/>
      <c r="CKL94" s="390"/>
      <c r="CKM94" s="391"/>
      <c r="CKN94" s="392"/>
      <c r="CKO94" s="393"/>
      <c r="CKP94" s="394"/>
      <c r="CKQ94" s="395"/>
      <c r="CKR94" s="389"/>
      <c r="CKS94" s="390"/>
      <c r="CKT94" s="391"/>
      <c r="CKU94" s="392"/>
      <c r="CKV94" s="393"/>
      <c r="CKW94" s="394"/>
      <c r="CKX94" s="395"/>
      <c r="CKY94" s="389"/>
      <c r="CKZ94" s="390"/>
      <c r="CLA94" s="391"/>
      <c r="CLB94" s="392"/>
      <c r="CLC94" s="393"/>
      <c r="CLD94" s="394"/>
      <c r="CLE94" s="395"/>
      <c r="CLF94" s="389"/>
      <c r="CLG94" s="390"/>
      <c r="CLH94" s="391"/>
      <c r="CLI94" s="392"/>
      <c r="CLJ94" s="393"/>
      <c r="CLK94" s="394"/>
      <c r="CLL94" s="395"/>
      <c r="CLM94" s="389"/>
      <c r="CLN94" s="390"/>
      <c r="CLO94" s="391"/>
      <c r="CLP94" s="392"/>
      <c r="CLQ94" s="393"/>
      <c r="CLR94" s="394"/>
      <c r="CLS94" s="395"/>
      <c r="CLT94" s="389"/>
      <c r="CLU94" s="390"/>
      <c r="CLV94" s="391"/>
      <c r="CLW94" s="392"/>
      <c r="CLX94" s="393"/>
      <c r="CLY94" s="394"/>
      <c r="CLZ94" s="395"/>
      <c r="CMA94" s="389"/>
      <c r="CMB94" s="390"/>
      <c r="CMC94" s="391"/>
      <c r="CMD94" s="392"/>
      <c r="CME94" s="393"/>
      <c r="CMF94" s="394"/>
      <c r="CMG94" s="395"/>
      <c r="CMH94" s="389"/>
      <c r="CMI94" s="390"/>
      <c r="CMJ94" s="391"/>
      <c r="CMK94" s="392"/>
      <c r="CML94" s="393"/>
      <c r="CMM94" s="394"/>
      <c r="CMN94" s="395"/>
      <c r="CMO94" s="389"/>
      <c r="CMP94" s="390"/>
      <c r="CMQ94" s="391"/>
      <c r="CMR94" s="392"/>
      <c r="CMS94" s="393"/>
      <c r="CMT94" s="394"/>
      <c r="CMU94" s="395"/>
      <c r="CMV94" s="389"/>
      <c r="CMW94" s="390"/>
      <c r="CMX94" s="391"/>
      <c r="CMY94" s="392"/>
      <c r="CMZ94" s="393"/>
      <c r="CNA94" s="394"/>
      <c r="CNB94" s="395"/>
      <c r="CNC94" s="389"/>
      <c r="CND94" s="390"/>
      <c r="CNE94" s="391"/>
      <c r="CNF94" s="392"/>
      <c r="CNG94" s="393"/>
      <c r="CNH94" s="394"/>
      <c r="CNI94" s="395"/>
      <c r="CNJ94" s="389"/>
      <c r="CNK94" s="390"/>
      <c r="CNL94" s="391"/>
      <c r="CNM94" s="392"/>
      <c r="CNN94" s="393"/>
      <c r="CNO94" s="394"/>
      <c r="CNP94" s="395"/>
      <c r="CNQ94" s="389"/>
      <c r="CNR94" s="390"/>
      <c r="CNS94" s="391"/>
      <c r="CNT94" s="392"/>
      <c r="CNU94" s="393"/>
      <c r="CNV94" s="394"/>
      <c r="CNW94" s="395"/>
      <c r="CNX94" s="389"/>
      <c r="CNY94" s="390"/>
      <c r="CNZ94" s="391"/>
      <c r="COA94" s="392"/>
      <c r="COB94" s="393"/>
      <c r="COC94" s="394"/>
      <c r="COD94" s="395"/>
      <c r="COE94" s="389"/>
      <c r="COF94" s="390"/>
      <c r="COG94" s="391"/>
      <c r="COH94" s="392"/>
      <c r="COI94" s="393"/>
      <c r="COJ94" s="394"/>
      <c r="COK94" s="395"/>
      <c r="COL94" s="389"/>
      <c r="COM94" s="390"/>
      <c r="CON94" s="391"/>
      <c r="COO94" s="392"/>
      <c r="COP94" s="393"/>
      <c r="COQ94" s="394"/>
      <c r="COR94" s="395"/>
      <c r="COS94" s="389"/>
      <c r="COT94" s="390"/>
      <c r="COU94" s="391"/>
      <c r="COV94" s="392"/>
      <c r="COW94" s="393"/>
      <c r="COX94" s="394"/>
      <c r="COY94" s="395"/>
      <c r="COZ94" s="389"/>
      <c r="CPA94" s="390"/>
      <c r="CPB94" s="391"/>
      <c r="CPC94" s="392"/>
      <c r="CPD94" s="393"/>
      <c r="CPE94" s="394"/>
      <c r="CPF94" s="395"/>
      <c r="CPG94" s="389"/>
      <c r="CPH94" s="390"/>
      <c r="CPI94" s="391"/>
      <c r="CPJ94" s="392"/>
      <c r="CPK94" s="393"/>
      <c r="CPL94" s="394"/>
      <c r="CPM94" s="395"/>
      <c r="CPN94" s="389"/>
      <c r="CPO94" s="390"/>
      <c r="CPP94" s="391"/>
      <c r="CPQ94" s="392"/>
      <c r="CPR94" s="393"/>
      <c r="CPS94" s="394"/>
      <c r="CPT94" s="395"/>
      <c r="CPU94" s="389"/>
      <c r="CPV94" s="390"/>
      <c r="CPW94" s="391"/>
      <c r="CPX94" s="392"/>
      <c r="CPY94" s="393"/>
      <c r="CPZ94" s="394"/>
      <c r="CQA94" s="395"/>
      <c r="CQB94" s="389"/>
      <c r="CQC94" s="390"/>
      <c r="CQD94" s="391"/>
      <c r="CQE94" s="392"/>
      <c r="CQF94" s="393"/>
      <c r="CQG94" s="394"/>
      <c r="CQH94" s="395"/>
      <c r="CQI94" s="389"/>
      <c r="CQJ94" s="390"/>
      <c r="CQK94" s="391"/>
      <c r="CQL94" s="392"/>
      <c r="CQM94" s="393"/>
      <c r="CQN94" s="394"/>
      <c r="CQO94" s="395"/>
      <c r="CQP94" s="389"/>
      <c r="CQQ94" s="390"/>
      <c r="CQR94" s="391"/>
      <c r="CQS94" s="392"/>
      <c r="CQT94" s="393"/>
      <c r="CQU94" s="394"/>
      <c r="CQV94" s="395"/>
      <c r="CQW94" s="389"/>
      <c r="CQX94" s="390"/>
      <c r="CQY94" s="391"/>
      <c r="CQZ94" s="392"/>
      <c r="CRA94" s="393"/>
      <c r="CRB94" s="394"/>
      <c r="CRC94" s="395"/>
      <c r="CRD94" s="389"/>
      <c r="CRE94" s="390"/>
      <c r="CRF94" s="391"/>
      <c r="CRG94" s="392"/>
      <c r="CRH94" s="393"/>
      <c r="CRI94" s="394"/>
      <c r="CRJ94" s="395"/>
      <c r="CRK94" s="389"/>
      <c r="CRL94" s="390"/>
      <c r="CRM94" s="391"/>
      <c r="CRN94" s="392"/>
      <c r="CRO94" s="393"/>
      <c r="CRP94" s="394"/>
      <c r="CRQ94" s="395"/>
      <c r="CRR94" s="389"/>
      <c r="CRS94" s="390"/>
      <c r="CRT94" s="391"/>
      <c r="CRU94" s="392"/>
      <c r="CRV94" s="393"/>
      <c r="CRW94" s="394"/>
      <c r="CRX94" s="395"/>
      <c r="CRY94" s="389"/>
      <c r="CRZ94" s="390"/>
      <c r="CSA94" s="391"/>
      <c r="CSB94" s="392"/>
      <c r="CSC94" s="393"/>
      <c r="CSD94" s="394"/>
      <c r="CSE94" s="395"/>
      <c r="CSF94" s="389"/>
      <c r="CSG94" s="390"/>
      <c r="CSH94" s="391"/>
      <c r="CSI94" s="392"/>
      <c r="CSJ94" s="393"/>
      <c r="CSK94" s="394"/>
      <c r="CSL94" s="395"/>
      <c r="CSM94" s="389"/>
      <c r="CSN94" s="390"/>
      <c r="CSO94" s="391"/>
      <c r="CSP94" s="392"/>
      <c r="CSQ94" s="393"/>
      <c r="CSR94" s="394"/>
      <c r="CSS94" s="395"/>
      <c r="CST94" s="389"/>
      <c r="CSU94" s="390"/>
      <c r="CSV94" s="391"/>
      <c r="CSW94" s="392"/>
      <c r="CSX94" s="393"/>
      <c r="CSY94" s="394"/>
      <c r="CSZ94" s="395"/>
      <c r="CTA94" s="389"/>
      <c r="CTB94" s="390"/>
      <c r="CTC94" s="391"/>
      <c r="CTD94" s="392"/>
      <c r="CTE94" s="393"/>
      <c r="CTF94" s="394"/>
      <c r="CTG94" s="395"/>
      <c r="CTH94" s="389"/>
      <c r="CTI94" s="390"/>
      <c r="CTJ94" s="391"/>
      <c r="CTK94" s="392"/>
      <c r="CTL94" s="393"/>
      <c r="CTM94" s="394"/>
      <c r="CTN94" s="395"/>
      <c r="CTO94" s="389"/>
      <c r="CTP94" s="390"/>
      <c r="CTQ94" s="391"/>
      <c r="CTR94" s="392"/>
      <c r="CTS94" s="393"/>
      <c r="CTT94" s="394"/>
      <c r="CTU94" s="395"/>
      <c r="CTV94" s="389"/>
      <c r="CTW94" s="390"/>
      <c r="CTX94" s="391"/>
      <c r="CTY94" s="392"/>
      <c r="CTZ94" s="393"/>
      <c r="CUA94" s="394"/>
      <c r="CUB94" s="395"/>
      <c r="CUC94" s="389"/>
      <c r="CUD94" s="390"/>
      <c r="CUE94" s="391"/>
      <c r="CUF94" s="392"/>
      <c r="CUG94" s="393"/>
      <c r="CUH94" s="394"/>
      <c r="CUI94" s="395"/>
      <c r="CUJ94" s="389"/>
      <c r="CUK94" s="390"/>
      <c r="CUL94" s="391"/>
      <c r="CUM94" s="392"/>
      <c r="CUN94" s="393"/>
      <c r="CUO94" s="394"/>
      <c r="CUP94" s="395"/>
      <c r="CUQ94" s="389"/>
      <c r="CUR94" s="390"/>
      <c r="CUS94" s="391"/>
      <c r="CUT94" s="392"/>
      <c r="CUU94" s="393"/>
      <c r="CUV94" s="394"/>
      <c r="CUW94" s="395"/>
      <c r="CUX94" s="389"/>
      <c r="CUY94" s="390"/>
      <c r="CUZ94" s="391"/>
      <c r="CVA94" s="392"/>
      <c r="CVB94" s="393"/>
      <c r="CVC94" s="394"/>
      <c r="CVD94" s="395"/>
      <c r="CVE94" s="389"/>
      <c r="CVF94" s="390"/>
      <c r="CVG94" s="391"/>
      <c r="CVH94" s="392"/>
      <c r="CVI94" s="393"/>
      <c r="CVJ94" s="394"/>
      <c r="CVK94" s="395"/>
      <c r="CVL94" s="389"/>
      <c r="CVM94" s="390"/>
      <c r="CVN94" s="391"/>
      <c r="CVO94" s="392"/>
      <c r="CVP94" s="393"/>
      <c r="CVQ94" s="394"/>
      <c r="CVR94" s="395"/>
      <c r="CVS94" s="389"/>
      <c r="CVT94" s="390"/>
      <c r="CVU94" s="391"/>
      <c r="CVV94" s="392"/>
      <c r="CVW94" s="393"/>
      <c r="CVX94" s="394"/>
      <c r="CVY94" s="395"/>
      <c r="CVZ94" s="389"/>
      <c r="CWA94" s="390"/>
      <c r="CWB94" s="391"/>
      <c r="CWC94" s="392"/>
      <c r="CWD94" s="393"/>
      <c r="CWE94" s="394"/>
      <c r="CWF94" s="395"/>
      <c r="CWG94" s="389"/>
      <c r="CWH94" s="390"/>
      <c r="CWI94" s="391"/>
      <c r="CWJ94" s="392"/>
      <c r="CWK94" s="393"/>
      <c r="CWL94" s="394"/>
      <c r="CWM94" s="395"/>
      <c r="CWN94" s="389"/>
      <c r="CWO94" s="390"/>
      <c r="CWP94" s="391"/>
      <c r="CWQ94" s="392"/>
      <c r="CWR94" s="393"/>
      <c r="CWS94" s="394"/>
      <c r="CWT94" s="395"/>
      <c r="CWU94" s="389"/>
      <c r="CWV94" s="390"/>
      <c r="CWW94" s="391"/>
      <c r="CWX94" s="392"/>
      <c r="CWY94" s="393"/>
      <c r="CWZ94" s="394"/>
      <c r="CXA94" s="395"/>
      <c r="CXB94" s="389"/>
      <c r="CXC94" s="390"/>
      <c r="CXD94" s="391"/>
      <c r="CXE94" s="392"/>
      <c r="CXF94" s="393"/>
      <c r="CXG94" s="394"/>
      <c r="CXH94" s="395"/>
      <c r="CXI94" s="389"/>
      <c r="CXJ94" s="390"/>
      <c r="CXK94" s="391"/>
      <c r="CXL94" s="392"/>
      <c r="CXM94" s="393"/>
      <c r="CXN94" s="394"/>
      <c r="CXO94" s="395"/>
      <c r="CXP94" s="389"/>
      <c r="CXQ94" s="390"/>
      <c r="CXR94" s="391"/>
      <c r="CXS94" s="392"/>
      <c r="CXT94" s="393"/>
      <c r="CXU94" s="394"/>
      <c r="CXV94" s="395"/>
      <c r="CXW94" s="389"/>
      <c r="CXX94" s="390"/>
      <c r="CXY94" s="391"/>
      <c r="CXZ94" s="392"/>
      <c r="CYA94" s="393"/>
      <c r="CYB94" s="394"/>
      <c r="CYC94" s="395"/>
      <c r="CYD94" s="389"/>
      <c r="CYE94" s="390"/>
      <c r="CYF94" s="391"/>
      <c r="CYG94" s="392"/>
      <c r="CYH94" s="393"/>
      <c r="CYI94" s="394"/>
      <c r="CYJ94" s="395"/>
      <c r="CYK94" s="389"/>
      <c r="CYL94" s="390"/>
      <c r="CYM94" s="391"/>
      <c r="CYN94" s="392"/>
      <c r="CYO94" s="393"/>
      <c r="CYP94" s="394"/>
      <c r="CYQ94" s="395"/>
      <c r="CYR94" s="389"/>
      <c r="CYS94" s="390"/>
      <c r="CYT94" s="391"/>
      <c r="CYU94" s="392"/>
      <c r="CYV94" s="393"/>
      <c r="CYW94" s="394"/>
      <c r="CYX94" s="395"/>
      <c r="CYY94" s="389"/>
      <c r="CYZ94" s="390"/>
      <c r="CZA94" s="391"/>
      <c r="CZB94" s="392"/>
      <c r="CZC94" s="393"/>
      <c r="CZD94" s="394"/>
      <c r="CZE94" s="395"/>
      <c r="CZF94" s="389"/>
      <c r="CZG94" s="390"/>
      <c r="CZH94" s="391"/>
      <c r="CZI94" s="392"/>
      <c r="CZJ94" s="393"/>
      <c r="CZK94" s="394"/>
      <c r="CZL94" s="395"/>
      <c r="CZM94" s="389"/>
      <c r="CZN94" s="390"/>
      <c r="CZO94" s="391"/>
      <c r="CZP94" s="392"/>
      <c r="CZQ94" s="393"/>
      <c r="CZR94" s="394"/>
      <c r="CZS94" s="395"/>
      <c r="CZT94" s="389"/>
      <c r="CZU94" s="390"/>
      <c r="CZV94" s="391"/>
      <c r="CZW94" s="392"/>
      <c r="CZX94" s="393"/>
      <c r="CZY94" s="394"/>
      <c r="CZZ94" s="395"/>
      <c r="DAA94" s="389"/>
      <c r="DAB94" s="390"/>
      <c r="DAC94" s="391"/>
      <c r="DAD94" s="392"/>
      <c r="DAE94" s="393"/>
      <c r="DAF94" s="394"/>
      <c r="DAG94" s="395"/>
      <c r="DAH94" s="389"/>
      <c r="DAI94" s="390"/>
      <c r="DAJ94" s="391"/>
      <c r="DAK94" s="392"/>
      <c r="DAL94" s="393"/>
      <c r="DAM94" s="394"/>
      <c r="DAN94" s="395"/>
      <c r="DAO94" s="389"/>
      <c r="DAP94" s="390"/>
      <c r="DAQ94" s="391"/>
      <c r="DAR94" s="392"/>
      <c r="DAS94" s="393"/>
      <c r="DAT94" s="394"/>
      <c r="DAU94" s="395"/>
      <c r="DAV94" s="389"/>
      <c r="DAW94" s="390"/>
      <c r="DAX94" s="391"/>
      <c r="DAY94" s="392"/>
      <c r="DAZ94" s="393"/>
      <c r="DBA94" s="394"/>
      <c r="DBB94" s="395"/>
      <c r="DBC94" s="389"/>
      <c r="DBD94" s="390"/>
      <c r="DBE94" s="391"/>
      <c r="DBF94" s="392"/>
      <c r="DBG94" s="393"/>
      <c r="DBH94" s="394"/>
      <c r="DBI94" s="395"/>
      <c r="DBJ94" s="389"/>
      <c r="DBK94" s="390"/>
      <c r="DBL94" s="391"/>
      <c r="DBM94" s="392"/>
      <c r="DBN94" s="393"/>
      <c r="DBO94" s="394"/>
      <c r="DBP94" s="395"/>
      <c r="DBQ94" s="389"/>
      <c r="DBR94" s="390"/>
      <c r="DBS94" s="391"/>
      <c r="DBT94" s="392"/>
      <c r="DBU94" s="393"/>
      <c r="DBV94" s="394"/>
      <c r="DBW94" s="395"/>
      <c r="DBX94" s="389"/>
      <c r="DBY94" s="390"/>
      <c r="DBZ94" s="391"/>
      <c r="DCA94" s="392"/>
      <c r="DCB94" s="393"/>
      <c r="DCC94" s="394"/>
      <c r="DCD94" s="395"/>
      <c r="DCE94" s="389"/>
      <c r="DCF94" s="390"/>
      <c r="DCG94" s="391"/>
      <c r="DCH94" s="392"/>
      <c r="DCI94" s="393"/>
      <c r="DCJ94" s="394"/>
      <c r="DCK94" s="395"/>
      <c r="DCL94" s="389"/>
      <c r="DCM94" s="390"/>
      <c r="DCN94" s="391"/>
      <c r="DCO94" s="392"/>
      <c r="DCP94" s="393"/>
      <c r="DCQ94" s="394"/>
      <c r="DCR94" s="395"/>
      <c r="DCS94" s="389"/>
      <c r="DCT94" s="390"/>
      <c r="DCU94" s="391"/>
      <c r="DCV94" s="392"/>
      <c r="DCW94" s="393"/>
      <c r="DCX94" s="394"/>
      <c r="DCY94" s="395"/>
      <c r="DCZ94" s="389"/>
      <c r="DDA94" s="390"/>
      <c r="DDB94" s="391"/>
      <c r="DDC94" s="392"/>
      <c r="DDD94" s="393"/>
      <c r="DDE94" s="394"/>
      <c r="DDF94" s="395"/>
      <c r="DDG94" s="389"/>
      <c r="DDH94" s="390"/>
      <c r="DDI94" s="391"/>
      <c r="DDJ94" s="392"/>
      <c r="DDK94" s="393"/>
      <c r="DDL94" s="394"/>
      <c r="DDM94" s="395"/>
      <c r="DDN94" s="389"/>
      <c r="DDO94" s="390"/>
      <c r="DDP94" s="391"/>
      <c r="DDQ94" s="392"/>
      <c r="DDR94" s="393"/>
      <c r="DDS94" s="394"/>
      <c r="DDT94" s="395"/>
      <c r="DDU94" s="389"/>
      <c r="DDV94" s="390"/>
      <c r="DDW94" s="391"/>
      <c r="DDX94" s="392"/>
      <c r="DDY94" s="393"/>
      <c r="DDZ94" s="394"/>
      <c r="DEA94" s="395"/>
      <c r="DEB94" s="389"/>
      <c r="DEC94" s="390"/>
      <c r="DED94" s="391"/>
      <c r="DEE94" s="392"/>
      <c r="DEF94" s="393"/>
      <c r="DEG94" s="394"/>
      <c r="DEH94" s="395"/>
      <c r="DEI94" s="389"/>
      <c r="DEJ94" s="390"/>
      <c r="DEK94" s="391"/>
      <c r="DEL94" s="392"/>
      <c r="DEM94" s="393"/>
      <c r="DEN94" s="394"/>
      <c r="DEO94" s="395"/>
      <c r="DEP94" s="389"/>
      <c r="DEQ94" s="390"/>
      <c r="DER94" s="391"/>
      <c r="DES94" s="392"/>
      <c r="DET94" s="393"/>
      <c r="DEU94" s="394"/>
      <c r="DEV94" s="395"/>
      <c r="DEW94" s="389"/>
      <c r="DEX94" s="390"/>
      <c r="DEY94" s="391"/>
      <c r="DEZ94" s="392"/>
      <c r="DFA94" s="393"/>
      <c r="DFB94" s="394"/>
      <c r="DFC94" s="395"/>
      <c r="DFD94" s="389"/>
      <c r="DFE94" s="390"/>
      <c r="DFF94" s="391"/>
      <c r="DFG94" s="392"/>
      <c r="DFH94" s="393"/>
      <c r="DFI94" s="394"/>
      <c r="DFJ94" s="395"/>
      <c r="DFK94" s="389"/>
      <c r="DFL94" s="390"/>
      <c r="DFM94" s="391"/>
      <c r="DFN94" s="392"/>
      <c r="DFO94" s="393"/>
      <c r="DFP94" s="394"/>
      <c r="DFQ94" s="395"/>
      <c r="DFR94" s="389"/>
      <c r="DFS94" s="390"/>
      <c r="DFT94" s="391"/>
      <c r="DFU94" s="392"/>
      <c r="DFV94" s="393"/>
      <c r="DFW94" s="394"/>
      <c r="DFX94" s="395"/>
      <c r="DFY94" s="389"/>
      <c r="DFZ94" s="390"/>
      <c r="DGA94" s="391"/>
      <c r="DGB94" s="392"/>
      <c r="DGC94" s="393"/>
      <c r="DGD94" s="394"/>
      <c r="DGE94" s="395"/>
      <c r="DGF94" s="389"/>
      <c r="DGG94" s="390"/>
      <c r="DGH94" s="391"/>
      <c r="DGI94" s="392"/>
      <c r="DGJ94" s="393"/>
      <c r="DGK94" s="394"/>
      <c r="DGL94" s="395"/>
      <c r="DGM94" s="389"/>
      <c r="DGN94" s="390"/>
      <c r="DGO94" s="391"/>
      <c r="DGP94" s="392"/>
      <c r="DGQ94" s="393"/>
      <c r="DGR94" s="394"/>
      <c r="DGS94" s="395"/>
      <c r="DGT94" s="389"/>
      <c r="DGU94" s="390"/>
      <c r="DGV94" s="391"/>
      <c r="DGW94" s="392"/>
      <c r="DGX94" s="393"/>
      <c r="DGY94" s="394"/>
      <c r="DGZ94" s="395"/>
      <c r="DHA94" s="389"/>
      <c r="DHB94" s="390"/>
      <c r="DHC94" s="391"/>
      <c r="DHD94" s="392"/>
      <c r="DHE94" s="393"/>
      <c r="DHF94" s="394"/>
      <c r="DHG94" s="395"/>
      <c r="DHH94" s="389"/>
      <c r="DHI94" s="390"/>
      <c r="DHJ94" s="391"/>
      <c r="DHK94" s="392"/>
      <c r="DHL94" s="393"/>
      <c r="DHM94" s="394"/>
      <c r="DHN94" s="395"/>
      <c r="DHO94" s="389"/>
      <c r="DHP94" s="390"/>
      <c r="DHQ94" s="391"/>
      <c r="DHR94" s="392"/>
      <c r="DHS94" s="393"/>
      <c r="DHT94" s="394"/>
      <c r="DHU94" s="395"/>
      <c r="DHV94" s="389"/>
      <c r="DHW94" s="390"/>
      <c r="DHX94" s="391"/>
      <c r="DHY94" s="392"/>
      <c r="DHZ94" s="393"/>
      <c r="DIA94" s="394"/>
      <c r="DIB94" s="395"/>
      <c r="DIC94" s="389"/>
      <c r="DID94" s="390"/>
      <c r="DIE94" s="391"/>
      <c r="DIF94" s="392"/>
      <c r="DIG94" s="393"/>
      <c r="DIH94" s="394"/>
      <c r="DII94" s="395"/>
      <c r="DIJ94" s="389"/>
      <c r="DIK94" s="390"/>
      <c r="DIL94" s="391"/>
      <c r="DIM94" s="392"/>
      <c r="DIN94" s="393"/>
      <c r="DIO94" s="394"/>
      <c r="DIP94" s="395"/>
      <c r="DIQ94" s="389"/>
      <c r="DIR94" s="390"/>
      <c r="DIS94" s="391"/>
      <c r="DIT94" s="392"/>
      <c r="DIU94" s="393"/>
      <c r="DIV94" s="394"/>
      <c r="DIW94" s="395"/>
      <c r="DIX94" s="389"/>
      <c r="DIY94" s="390"/>
      <c r="DIZ94" s="391"/>
      <c r="DJA94" s="392"/>
      <c r="DJB94" s="393"/>
      <c r="DJC94" s="394"/>
      <c r="DJD94" s="395"/>
      <c r="DJE94" s="389"/>
      <c r="DJF94" s="390"/>
      <c r="DJG94" s="391"/>
      <c r="DJH94" s="392"/>
      <c r="DJI94" s="393"/>
      <c r="DJJ94" s="394"/>
      <c r="DJK94" s="395"/>
      <c r="DJL94" s="389"/>
      <c r="DJM94" s="390"/>
      <c r="DJN94" s="391"/>
      <c r="DJO94" s="392"/>
      <c r="DJP94" s="393"/>
      <c r="DJQ94" s="394"/>
      <c r="DJR94" s="395"/>
      <c r="DJS94" s="389"/>
      <c r="DJT94" s="390"/>
      <c r="DJU94" s="391"/>
      <c r="DJV94" s="392"/>
      <c r="DJW94" s="393"/>
      <c r="DJX94" s="394"/>
      <c r="DJY94" s="395"/>
      <c r="DJZ94" s="389"/>
      <c r="DKA94" s="390"/>
      <c r="DKB94" s="391"/>
      <c r="DKC94" s="392"/>
      <c r="DKD94" s="393"/>
      <c r="DKE94" s="394"/>
      <c r="DKF94" s="395"/>
      <c r="DKG94" s="389"/>
      <c r="DKH94" s="390"/>
      <c r="DKI94" s="391"/>
      <c r="DKJ94" s="392"/>
      <c r="DKK94" s="393"/>
      <c r="DKL94" s="394"/>
      <c r="DKM94" s="395"/>
      <c r="DKN94" s="389"/>
      <c r="DKO94" s="390"/>
      <c r="DKP94" s="391"/>
      <c r="DKQ94" s="392"/>
      <c r="DKR94" s="393"/>
      <c r="DKS94" s="394"/>
      <c r="DKT94" s="395"/>
      <c r="DKU94" s="389"/>
      <c r="DKV94" s="390"/>
      <c r="DKW94" s="391"/>
      <c r="DKX94" s="392"/>
      <c r="DKY94" s="393"/>
      <c r="DKZ94" s="394"/>
      <c r="DLA94" s="395"/>
      <c r="DLB94" s="389"/>
      <c r="DLC94" s="390"/>
      <c r="DLD94" s="391"/>
      <c r="DLE94" s="392"/>
      <c r="DLF94" s="393"/>
      <c r="DLG94" s="394"/>
      <c r="DLH94" s="395"/>
      <c r="DLI94" s="389"/>
      <c r="DLJ94" s="390"/>
      <c r="DLK94" s="391"/>
      <c r="DLL94" s="392"/>
      <c r="DLM94" s="393"/>
      <c r="DLN94" s="394"/>
      <c r="DLO94" s="395"/>
      <c r="DLP94" s="389"/>
      <c r="DLQ94" s="390"/>
      <c r="DLR94" s="391"/>
      <c r="DLS94" s="392"/>
      <c r="DLT94" s="393"/>
      <c r="DLU94" s="394"/>
      <c r="DLV94" s="395"/>
      <c r="DLW94" s="389"/>
      <c r="DLX94" s="390"/>
      <c r="DLY94" s="391"/>
      <c r="DLZ94" s="392"/>
      <c r="DMA94" s="393"/>
      <c r="DMB94" s="394"/>
      <c r="DMC94" s="395"/>
      <c r="DMD94" s="389"/>
      <c r="DME94" s="390"/>
      <c r="DMF94" s="391"/>
      <c r="DMG94" s="392"/>
      <c r="DMH94" s="393"/>
      <c r="DMI94" s="394"/>
      <c r="DMJ94" s="395"/>
      <c r="DMK94" s="389"/>
      <c r="DML94" s="390"/>
      <c r="DMM94" s="391"/>
      <c r="DMN94" s="392"/>
      <c r="DMO94" s="393"/>
      <c r="DMP94" s="394"/>
      <c r="DMQ94" s="395"/>
      <c r="DMR94" s="389"/>
      <c r="DMS94" s="390"/>
      <c r="DMT94" s="391"/>
      <c r="DMU94" s="392"/>
      <c r="DMV94" s="393"/>
      <c r="DMW94" s="394"/>
      <c r="DMX94" s="395"/>
      <c r="DMY94" s="389"/>
      <c r="DMZ94" s="390"/>
      <c r="DNA94" s="391"/>
      <c r="DNB94" s="392"/>
      <c r="DNC94" s="393"/>
      <c r="DND94" s="394"/>
      <c r="DNE94" s="395"/>
      <c r="DNF94" s="389"/>
      <c r="DNG94" s="390"/>
      <c r="DNH94" s="391"/>
      <c r="DNI94" s="392"/>
      <c r="DNJ94" s="393"/>
      <c r="DNK94" s="394"/>
      <c r="DNL94" s="395"/>
      <c r="DNM94" s="389"/>
      <c r="DNN94" s="390"/>
      <c r="DNO94" s="391"/>
      <c r="DNP94" s="392"/>
      <c r="DNQ94" s="393"/>
      <c r="DNR94" s="394"/>
      <c r="DNS94" s="395"/>
      <c r="DNT94" s="389"/>
      <c r="DNU94" s="390"/>
      <c r="DNV94" s="391"/>
      <c r="DNW94" s="392"/>
      <c r="DNX94" s="393"/>
      <c r="DNY94" s="394"/>
      <c r="DNZ94" s="395"/>
      <c r="DOA94" s="389"/>
      <c r="DOB94" s="390"/>
      <c r="DOC94" s="391"/>
      <c r="DOD94" s="392"/>
      <c r="DOE94" s="393"/>
      <c r="DOF94" s="394"/>
      <c r="DOG94" s="395"/>
      <c r="DOH94" s="389"/>
      <c r="DOI94" s="390"/>
      <c r="DOJ94" s="391"/>
      <c r="DOK94" s="392"/>
      <c r="DOL94" s="393"/>
      <c r="DOM94" s="394"/>
      <c r="DON94" s="395"/>
      <c r="DOO94" s="389"/>
      <c r="DOP94" s="390"/>
      <c r="DOQ94" s="391"/>
      <c r="DOR94" s="392"/>
      <c r="DOS94" s="393"/>
      <c r="DOT94" s="394"/>
      <c r="DOU94" s="395"/>
      <c r="DOV94" s="389"/>
      <c r="DOW94" s="390"/>
      <c r="DOX94" s="391"/>
      <c r="DOY94" s="392"/>
      <c r="DOZ94" s="393"/>
      <c r="DPA94" s="394"/>
      <c r="DPB94" s="395"/>
      <c r="DPC94" s="389"/>
      <c r="DPD94" s="390"/>
      <c r="DPE94" s="391"/>
      <c r="DPF94" s="392"/>
      <c r="DPG94" s="393"/>
      <c r="DPH94" s="394"/>
      <c r="DPI94" s="395"/>
      <c r="DPJ94" s="389"/>
      <c r="DPK94" s="390"/>
      <c r="DPL94" s="391"/>
      <c r="DPM94" s="392"/>
      <c r="DPN94" s="393"/>
      <c r="DPO94" s="394"/>
      <c r="DPP94" s="395"/>
      <c r="DPQ94" s="389"/>
      <c r="DPR94" s="390"/>
      <c r="DPS94" s="391"/>
      <c r="DPT94" s="392"/>
      <c r="DPU94" s="393"/>
      <c r="DPV94" s="394"/>
      <c r="DPW94" s="395"/>
      <c r="DPX94" s="389"/>
      <c r="DPY94" s="390"/>
      <c r="DPZ94" s="391"/>
      <c r="DQA94" s="392"/>
      <c r="DQB94" s="393"/>
      <c r="DQC94" s="394"/>
      <c r="DQD94" s="395"/>
      <c r="DQE94" s="389"/>
      <c r="DQF94" s="390"/>
      <c r="DQG94" s="391"/>
      <c r="DQH94" s="392"/>
      <c r="DQI94" s="393"/>
      <c r="DQJ94" s="394"/>
      <c r="DQK94" s="395"/>
      <c r="DQL94" s="389"/>
      <c r="DQM94" s="390"/>
      <c r="DQN94" s="391"/>
      <c r="DQO94" s="392"/>
      <c r="DQP94" s="393"/>
      <c r="DQQ94" s="394"/>
      <c r="DQR94" s="395"/>
      <c r="DQS94" s="389"/>
      <c r="DQT94" s="390"/>
      <c r="DQU94" s="391"/>
      <c r="DQV94" s="392"/>
      <c r="DQW94" s="393"/>
      <c r="DQX94" s="394"/>
      <c r="DQY94" s="395"/>
      <c r="DQZ94" s="389"/>
      <c r="DRA94" s="390"/>
      <c r="DRB94" s="391"/>
      <c r="DRC94" s="392"/>
      <c r="DRD94" s="393"/>
      <c r="DRE94" s="394"/>
      <c r="DRF94" s="395"/>
      <c r="DRG94" s="389"/>
      <c r="DRH94" s="390"/>
      <c r="DRI94" s="391"/>
      <c r="DRJ94" s="392"/>
      <c r="DRK94" s="393"/>
      <c r="DRL94" s="394"/>
      <c r="DRM94" s="395"/>
      <c r="DRN94" s="389"/>
      <c r="DRO94" s="390"/>
      <c r="DRP94" s="391"/>
      <c r="DRQ94" s="392"/>
      <c r="DRR94" s="393"/>
      <c r="DRS94" s="394"/>
      <c r="DRT94" s="395"/>
      <c r="DRU94" s="389"/>
      <c r="DRV94" s="390"/>
      <c r="DRW94" s="391"/>
      <c r="DRX94" s="392"/>
      <c r="DRY94" s="393"/>
      <c r="DRZ94" s="394"/>
      <c r="DSA94" s="395"/>
      <c r="DSB94" s="389"/>
      <c r="DSC94" s="390"/>
      <c r="DSD94" s="391"/>
      <c r="DSE94" s="392"/>
      <c r="DSF94" s="393"/>
      <c r="DSG94" s="394"/>
      <c r="DSH94" s="395"/>
      <c r="DSI94" s="389"/>
      <c r="DSJ94" s="390"/>
      <c r="DSK94" s="391"/>
      <c r="DSL94" s="392"/>
      <c r="DSM94" s="393"/>
      <c r="DSN94" s="394"/>
      <c r="DSO94" s="395"/>
      <c r="DSP94" s="389"/>
      <c r="DSQ94" s="390"/>
      <c r="DSR94" s="391"/>
      <c r="DSS94" s="392"/>
      <c r="DST94" s="393"/>
      <c r="DSU94" s="394"/>
      <c r="DSV94" s="395"/>
      <c r="DSW94" s="389"/>
      <c r="DSX94" s="390"/>
      <c r="DSY94" s="391"/>
      <c r="DSZ94" s="392"/>
      <c r="DTA94" s="393"/>
      <c r="DTB94" s="394"/>
      <c r="DTC94" s="395"/>
      <c r="DTD94" s="389"/>
      <c r="DTE94" s="390"/>
      <c r="DTF94" s="391"/>
      <c r="DTG94" s="392"/>
      <c r="DTH94" s="393"/>
      <c r="DTI94" s="394"/>
      <c r="DTJ94" s="395"/>
      <c r="DTK94" s="389"/>
      <c r="DTL94" s="390"/>
      <c r="DTM94" s="391"/>
      <c r="DTN94" s="392"/>
      <c r="DTO94" s="393"/>
      <c r="DTP94" s="394"/>
      <c r="DTQ94" s="395"/>
      <c r="DTR94" s="389"/>
      <c r="DTS94" s="390"/>
      <c r="DTT94" s="391"/>
      <c r="DTU94" s="392"/>
      <c r="DTV94" s="393"/>
      <c r="DTW94" s="394"/>
      <c r="DTX94" s="395"/>
      <c r="DTY94" s="389"/>
      <c r="DTZ94" s="390"/>
      <c r="DUA94" s="391"/>
      <c r="DUB94" s="392"/>
      <c r="DUC94" s="393"/>
      <c r="DUD94" s="394"/>
      <c r="DUE94" s="395"/>
      <c r="DUF94" s="389"/>
      <c r="DUG94" s="390"/>
      <c r="DUH94" s="391"/>
      <c r="DUI94" s="392"/>
      <c r="DUJ94" s="393"/>
      <c r="DUK94" s="394"/>
      <c r="DUL94" s="395"/>
      <c r="DUM94" s="389"/>
      <c r="DUN94" s="390"/>
      <c r="DUO94" s="391"/>
      <c r="DUP94" s="392"/>
      <c r="DUQ94" s="393"/>
      <c r="DUR94" s="394"/>
      <c r="DUS94" s="395"/>
      <c r="DUT94" s="389"/>
      <c r="DUU94" s="390"/>
      <c r="DUV94" s="391"/>
      <c r="DUW94" s="392"/>
      <c r="DUX94" s="393"/>
      <c r="DUY94" s="394"/>
      <c r="DUZ94" s="395"/>
      <c r="DVA94" s="389"/>
      <c r="DVB94" s="390"/>
      <c r="DVC94" s="391"/>
      <c r="DVD94" s="392"/>
      <c r="DVE94" s="393"/>
      <c r="DVF94" s="394"/>
      <c r="DVG94" s="395"/>
      <c r="DVH94" s="389"/>
      <c r="DVI94" s="390"/>
      <c r="DVJ94" s="391"/>
      <c r="DVK94" s="392"/>
      <c r="DVL94" s="393"/>
      <c r="DVM94" s="394"/>
      <c r="DVN94" s="395"/>
      <c r="DVO94" s="389"/>
      <c r="DVP94" s="390"/>
      <c r="DVQ94" s="391"/>
      <c r="DVR94" s="392"/>
      <c r="DVS94" s="393"/>
      <c r="DVT94" s="394"/>
      <c r="DVU94" s="395"/>
      <c r="DVV94" s="389"/>
      <c r="DVW94" s="390"/>
      <c r="DVX94" s="391"/>
      <c r="DVY94" s="392"/>
      <c r="DVZ94" s="393"/>
      <c r="DWA94" s="394"/>
      <c r="DWB94" s="395"/>
      <c r="DWC94" s="389"/>
      <c r="DWD94" s="390"/>
      <c r="DWE94" s="391"/>
      <c r="DWF94" s="392"/>
      <c r="DWG94" s="393"/>
      <c r="DWH94" s="394"/>
      <c r="DWI94" s="395"/>
      <c r="DWJ94" s="389"/>
      <c r="DWK94" s="390"/>
      <c r="DWL94" s="391"/>
      <c r="DWM94" s="392"/>
      <c r="DWN94" s="393"/>
      <c r="DWO94" s="394"/>
      <c r="DWP94" s="395"/>
      <c r="DWQ94" s="389"/>
      <c r="DWR94" s="390"/>
      <c r="DWS94" s="391"/>
      <c r="DWT94" s="392"/>
      <c r="DWU94" s="393"/>
      <c r="DWV94" s="394"/>
      <c r="DWW94" s="395"/>
      <c r="DWX94" s="389"/>
      <c r="DWY94" s="390"/>
      <c r="DWZ94" s="391"/>
      <c r="DXA94" s="392"/>
      <c r="DXB94" s="393"/>
      <c r="DXC94" s="394"/>
      <c r="DXD94" s="395"/>
      <c r="DXE94" s="389"/>
      <c r="DXF94" s="390"/>
      <c r="DXG94" s="391"/>
      <c r="DXH94" s="392"/>
      <c r="DXI94" s="393"/>
      <c r="DXJ94" s="394"/>
      <c r="DXK94" s="395"/>
      <c r="DXL94" s="389"/>
      <c r="DXM94" s="390"/>
      <c r="DXN94" s="391"/>
      <c r="DXO94" s="392"/>
      <c r="DXP94" s="393"/>
      <c r="DXQ94" s="394"/>
      <c r="DXR94" s="395"/>
      <c r="DXS94" s="389"/>
      <c r="DXT94" s="390"/>
      <c r="DXU94" s="391"/>
      <c r="DXV94" s="392"/>
      <c r="DXW94" s="393"/>
      <c r="DXX94" s="394"/>
      <c r="DXY94" s="395"/>
      <c r="DXZ94" s="389"/>
      <c r="DYA94" s="390"/>
      <c r="DYB94" s="391"/>
      <c r="DYC94" s="392"/>
      <c r="DYD94" s="393"/>
      <c r="DYE94" s="394"/>
      <c r="DYF94" s="395"/>
      <c r="DYG94" s="389"/>
      <c r="DYH94" s="390"/>
      <c r="DYI94" s="391"/>
      <c r="DYJ94" s="392"/>
      <c r="DYK94" s="393"/>
      <c r="DYL94" s="394"/>
      <c r="DYM94" s="395"/>
      <c r="DYN94" s="389"/>
      <c r="DYO94" s="390"/>
      <c r="DYP94" s="391"/>
      <c r="DYQ94" s="392"/>
      <c r="DYR94" s="393"/>
      <c r="DYS94" s="394"/>
      <c r="DYT94" s="395"/>
      <c r="DYU94" s="389"/>
      <c r="DYV94" s="390"/>
      <c r="DYW94" s="391"/>
      <c r="DYX94" s="392"/>
      <c r="DYY94" s="393"/>
      <c r="DYZ94" s="394"/>
      <c r="DZA94" s="395"/>
      <c r="DZB94" s="389"/>
      <c r="DZC94" s="390"/>
      <c r="DZD94" s="391"/>
      <c r="DZE94" s="392"/>
      <c r="DZF94" s="393"/>
      <c r="DZG94" s="394"/>
      <c r="DZH94" s="395"/>
      <c r="DZI94" s="389"/>
      <c r="DZJ94" s="390"/>
      <c r="DZK94" s="391"/>
      <c r="DZL94" s="392"/>
      <c r="DZM94" s="393"/>
      <c r="DZN94" s="394"/>
      <c r="DZO94" s="395"/>
      <c r="DZP94" s="389"/>
      <c r="DZQ94" s="390"/>
      <c r="DZR94" s="391"/>
      <c r="DZS94" s="392"/>
      <c r="DZT94" s="393"/>
      <c r="DZU94" s="394"/>
      <c r="DZV94" s="395"/>
      <c r="DZW94" s="389"/>
      <c r="DZX94" s="390"/>
      <c r="DZY94" s="391"/>
      <c r="DZZ94" s="392"/>
      <c r="EAA94" s="393"/>
      <c r="EAB94" s="394"/>
      <c r="EAC94" s="395"/>
      <c r="EAD94" s="389"/>
      <c r="EAE94" s="390"/>
      <c r="EAF94" s="391"/>
      <c r="EAG94" s="392"/>
      <c r="EAH94" s="393"/>
      <c r="EAI94" s="394"/>
      <c r="EAJ94" s="395"/>
      <c r="EAK94" s="389"/>
      <c r="EAL94" s="390"/>
      <c r="EAM94" s="391"/>
      <c r="EAN94" s="392"/>
      <c r="EAO94" s="393"/>
      <c r="EAP94" s="394"/>
      <c r="EAQ94" s="395"/>
      <c r="EAR94" s="389"/>
      <c r="EAS94" s="390"/>
      <c r="EAT94" s="391"/>
      <c r="EAU94" s="392"/>
      <c r="EAV94" s="393"/>
      <c r="EAW94" s="394"/>
      <c r="EAX94" s="395"/>
      <c r="EAY94" s="389"/>
      <c r="EAZ94" s="390"/>
      <c r="EBA94" s="391"/>
      <c r="EBB94" s="392"/>
      <c r="EBC94" s="393"/>
      <c r="EBD94" s="394"/>
      <c r="EBE94" s="395"/>
      <c r="EBF94" s="389"/>
      <c r="EBG94" s="390"/>
      <c r="EBH94" s="391"/>
      <c r="EBI94" s="392"/>
      <c r="EBJ94" s="393"/>
      <c r="EBK94" s="394"/>
      <c r="EBL94" s="395"/>
      <c r="EBM94" s="389"/>
      <c r="EBN94" s="390"/>
      <c r="EBO94" s="391"/>
      <c r="EBP94" s="392"/>
      <c r="EBQ94" s="393"/>
      <c r="EBR94" s="394"/>
      <c r="EBS94" s="395"/>
      <c r="EBT94" s="389"/>
      <c r="EBU94" s="390"/>
      <c r="EBV94" s="391"/>
      <c r="EBW94" s="392"/>
      <c r="EBX94" s="393"/>
      <c r="EBY94" s="394"/>
      <c r="EBZ94" s="395"/>
      <c r="ECA94" s="389"/>
      <c r="ECB94" s="390"/>
      <c r="ECC94" s="391"/>
      <c r="ECD94" s="392"/>
      <c r="ECE94" s="393"/>
      <c r="ECF94" s="394"/>
      <c r="ECG94" s="395"/>
      <c r="ECH94" s="389"/>
      <c r="ECI94" s="390"/>
      <c r="ECJ94" s="391"/>
      <c r="ECK94" s="392"/>
      <c r="ECL94" s="393"/>
      <c r="ECM94" s="394"/>
      <c r="ECN94" s="395"/>
      <c r="ECO94" s="389"/>
      <c r="ECP94" s="390"/>
      <c r="ECQ94" s="391"/>
      <c r="ECR94" s="392"/>
      <c r="ECS94" s="393"/>
      <c r="ECT94" s="394"/>
      <c r="ECU94" s="395"/>
      <c r="ECV94" s="389"/>
      <c r="ECW94" s="390"/>
      <c r="ECX94" s="391"/>
      <c r="ECY94" s="392"/>
      <c r="ECZ94" s="393"/>
      <c r="EDA94" s="394"/>
      <c r="EDB94" s="395"/>
      <c r="EDC94" s="389"/>
      <c r="EDD94" s="390"/>
      <c r="EDE94" s="391"/>
      <c r="EDF94" s="392"/>
      <c r="EDG94" s="393"/>
      <c r="EDH94" s="394"/>
      <c r="EDI94" s="395"/>
      <c r="EDJ94" s="389"/>
      <c r="EDK94" s="390"/>
      <c r="EDL94" s="391"/>
      <c r="EDM94" s="392"/>
      <c r="EDN94" s="393"/>
      <c r="EDO94" s="394"/>
      <c r="EDP94" s="395"/>
      <c r="EDQ94" s="389"/>
      <c r="EDR94" s="390"/>
      <c r="EDS94" s="391"/>
      <c r="EDT94" s="392"/>
      <c r="EDU94" s="393"/>
      <c r="EDV94" s="394"/>
      <c r="EDW94" s="395"/>
      <c r="EDX94" s="389"/>
      <c r="EDY94" s="390"/>
      <c r="EDZ94" s="391"/>
      <c r="EEA94" s="392"/>
      <c r="EEB94" s="393"/>
      <c r="EEC94" s="394"/>
      <c r="EED94" s="395"/>
      <c r="EEE94" s="389"/>
      <c r="EEF94" s="390"/>
      <c r="EEG94" s="391"/>
      <c r="EEH94" s="392"/>
      <c r="EEI94" s="393"/>
      <c r="EEJ94" s="394"/>
      <c r="EEK94" s="395"/>
      <c r="EEL94" s="389"/>
      <c r="EEM94" s="390"/>
      <c r="EEN94" s="391"/>
      <c r="EEO94" s="392"/>
      <c r="EEP94" s="393"/>
      <c r="EEQ94" s="394"/>
      <c r="EER94" s="395"/>
      <c r="EES94" s="389"/>
      <c r="EET94" s="390"/>
      <c r="EEU94" s="391"/>
      <c r="EEV94" s="392"/>
      <c r="EEW94" s="393"/>
      <c r="EEX94" s="394"/>
      <c r="EEY94" s="395"/>
      <c r="EEZ94" s="389"/>
      <c r="EFA94" s="390"/>
      <c r="EFB94" s="391"/>
      <c r="EFC94" s="392"/>
      <c r="EFD94" s="393"/>
      <c r="EFE94" s="394"/>
      <c r="EFF94" s="395"/>
      <c r="EFG94" s="389"/>
      <c r="EFH94" s="390"/>
      <c r="EFI94" s="391"/>
      <c r="EFJ94" s="392"/>
      <c r="EFK94" s="393"/>
      <c r="EFL94" s="394"/>
      <c r="EFM94" s="395"/>
      <c r="EFN94" s="389"/>
      <c r="EFO94" s="390"/>
      <c r="EFP94" s="391"/>
      <c r="EFQ94" s="392"/>
      <c r="EFR94" s="393"/>
      <c r="EFS94" s="394"/>
      <c r="EFT94" s="395"/>
      <c r="EFU94" s="389"/>
      <c r="EFV94" s="390"/>
      <c r="EFW94" s="391"/>
      <c r="EFX94" s="392"/>
      <c r="EFY94" s="393"/>
      <c r="EFZ94" s="394"/>
      <c r="EGA94" s="395"/>
      <c r="EGB94" s="389"/>
      <c r="EGC94" s="390"/>
      <c r="EGD94" s="391"/>
      <c r="EGE94" s="392"/>
      <c r="EGF94" s="393"/>
      <c r="EGG94" s="394"/>
      <c r="EGH94" s="395"/>
      <c r="EGI94" s="389"/>
      <c r="EGJ94" s="390"/>
      <c r="EGK94" s="391"/>
      <c r="EGL94" s="392"/>
      <c r="EGM94" s="393"/>
      <c r="EGN94" s="394"/>
      <c r="EGO94" s="395"/>
      <c r="EGP94" s="389"/>
      <c r="EGQ94" s="390"/>
      <c r="EGR94" s="391"/>
      <c r="EGS94" s="392"/>
      <c r="EGT94" s="393"/>
      <c r="EGU94" s="394"/>
      <c r="EGV94" s="395"/>
      <c r="EGW94" s="389"/>
      <c r="EGX94" s="390"/>
      <c r="EGY94" s="391"/>
      <c r="EGZ94" s="392"/>
      <c r="EHA94" s="393"/>
      <c r="EHB94" s="394"/>
      <c r="EHC94" s="395"/>
      <c r="EHD94" s="389"/>
      <c r="EHE94" s="390"/>
      <c r="EHF94" s="391"/>
      <c r="EHG94" s="392"/>
      <c r="EHH94" s="393"/>
      <c r="EHI94" s="394"/>
      <c r="EHJ94" s="395"/>
      <c r="EHK94" s="389"/>
      <c r="EHL94" s="390"/>
      <c r="EHM94" s="391"/>
      <c r="EHN94" s="392"/>
      <c r="EHO94" s="393"/>
      <c r="EHP94" s="394"/>
      <c r="EHQ94" s="395"/>
      <c r="EHR94" s="389"/>
      <c r="EHS94" s="390"/>
      <c r="EHT94" s="391"/>
      <c r="EHU94" s="392"/>
      <c r="EHV94" s="393"/>
      <c r="EHW94" s="394"/>
      <c r="EHX94" s="395"/>
      <c r="EHY94" s="389"/>
      <c r="EHZ94" s="390"/>
      <c r="EIA94" s="391"/>
      <c r="EIB94" s="392"/>
      <c r="EIC94" s="393"/>
      <c r="EID94" s="394"/>
      <c r="EIE94" s="395"/>
      <c r="EIF94" s="389"/>
      <c r="EIG94" s="390"/>
      <c r="EIH94" s="391"/>
      <c r="EII94" s="392"/>
      <c r="EIJ94" s="393"/>
      <c r="EIK94" s="394"/>
      <c r="EIL94" s="395"/>
      <c r="EIM94" s="389"/>
      <c r="EIN94" s="390"/>
      <c r="EIO94" s="391"/>
      <c r="EIP94" s="392"/>
      <c r="EIQ94" s="393"/>
      <c r="EIR94" s="394"/>
      <c r="EIS94" s="395"/>
      <c r="EIT94" s="389"/>
      <c r="EIU94" s="390"/>
      <c r="EIV94" s="391"/>
      <c r="EIW94" s="392"/>
      <c r="EIX94" s="393"/>
      <c r="EIY94" s="394"/>
      <c r="EIZ94" s="395"/>
      <c r="EJA94" s="389"/>
      <c r="EJB94" s="390"/>
      <c r="EJC94" s="391"/>
      <c r="EJD94" s="392"/>
      <c r="EJE94" s="393"/>
      <c r="EJF94" s="394"/>
      <c r="EJG94" s="395"/>
      <c r="EJH94" s="389"/>
      <c r="EJI94" s="390"/>
      <c r="EJJ94" s="391"/>
      <c r="EJK94" s="392"/>
      <c r="EJL94" s="393"/>
      <c r="EJM94" s="394"/>
      <c r="EJN94" s="395"/>
      <c r="EJO94" s="389"/>
      <c r="EJP94" s="390"/>
      <c r="EJQ94" s="391"/>
      <c r="EJR94" s="392"/>
      <c r="EJS94" s="393"/>
      <c r="EJT94" s="394"/>
      <c r="EJU94" s="395"/>
      <c r="EJV94" s="389"/>
      <c r="EJW94" s="390"/>
      <c r="EJX94" s="391"/>
      <c r="EJY94" s="392"/>
      <c r="EJZ94" s="393"/>
      <c r="EKA94" s="394"/>
      <c r="EKB94" s="395"/>
      <c r="EKC94" s="389"/>
      <c r="EKD94" s="390"/>
      <c r="EKE94" s="391"/>
      <c r="EKF94" s="392"/>
      <c r="EKG94" s="393"/>
      <c r="EKH94" s="394"/>
      <c r="EKI94" s="395"/>
      <c r="EKJ94" s="389"/>
      <c r="EKK94" s="390"/>
      <c r="EKL94" s="391"/>
      <c r="EKM94" s="392"/>
      <c r="EKN94" s="393"/>
      <c r="EKO94" s="394"/>
      <c r="EKP94" s="395"/>
      <c r="EKQ94" s="389"/>
      <c r="EKR94" s="390"/>
      <c r="EKS94" s="391"/>
      <c r="EKT94" s="392"/>
      <c r="EKU94" s="393"/>
      <c r="EKV94" s="394"/>
      <c r="EKW94" s="395"/>
      <c r="EKX94" s="389"/>
      <c r="EKY94" s="390"/>
      <c r="EKZ94" s="391"/>
      <c r="ELA94" s="392"/>
      <c r="ELB94" s="393"/>
      <c r="ELC94" s="394"/>
      <c r="ELD94" s="395"/>
      <c r="ELE94" s="389"/>
      <c r="ELF94" s="390"/>
      <c r="ELG94" s="391"/>
      <c r="ELH94" s="392"/>
      <c r="ELI94" s="393"/>
      <c r="ELJ94" s="394"/>
      <c r="ELK94" s="395"/>
      <c r="ELL94" s="389"/>
      <c r="ELM94" s="390"/>
      <c r="ELN94" s="391"/>
      <c r="ELO94" s="392"/>
      <c r="ELP94" s="393"/>
      <c r="ELQ94" s="394"/>
      <c r="ELR94" s="395"/>
      <c r="ELS94" s="389"/>
      <c r="ELT94" s="390"/>
      <c r="ELU94" s="391"/>
      <c r="ELV94" s="392"/>
      <c r="ELW94" s="393"/>
      <c r="ELX94" s="394"/>
      <c r="ELY94" s="395"/>
      <c r="ELZ94" s="389"/>
      <c r="EMA94" s="390"/>
      <c r="EMB94" s="391"/>
      <c r="EMC94" s="392"/>
      <c r="EMD94" s="393"/>
      <c r="EME94" s="394"/>
      <c r="EMF94" s="395"/>
      <c r="EMG94" s="389"/>
      <c r="EMH94" s="390"/>
      <c r="EMI94" s="391"/>
      <c r="EMJ94" s="392"/>
      <c r="EMK94" s="393"/>
      <c r="EML94" s="394"/>
      <c r="EMM94" s="395"/>
      <c r="EMN94" s="389"/>
      <c r="EMO94" s="390"/>
      <c r="EMP94" s="391"/>
      <c r="EMQ94" s="392"/>
      <c r="EMR94" s="393"/>
      <c r="EMS94" s="394"/>
      <c r="EMT94" s="395"/>
      <c r="EMU94" s="389"/>
      <c r="EMV94" s="390"/>
      <c r="EMW94" s="391"/>
      <c r="EMX94" s="392"/>
      <c r="EMY94" s="393"/>
      <c r="EMZ94" s="394"/>
      <c r="ENA94" s="395"/>
      <c r="ENB94" s="389"/>
      <c r="ENC94" s="390"/>
      <c r="END94" s="391"/>
      <c r="ENE94" s="392"/>
      <c r="ENF94" s="393"/>
      <c r="ENG94" s="394"/>
      <c r="ENH94" s="395"/>
      <c r="ENI94" s="389"/>
      <c r="ENJ94" s="390"/>
      <c r="ENK94" s="391"/>
      <c r="ENL94" s="392"/>
      <c r="ENM94" s="393"/>
      <c r="ENN94" s="394"/>
      <c r="ENO94" s="395"/>
      <c r="ENP94" s="389"/>
      <c r="ENQ94" s="390"/>
      <c r="ENR94" s="391"/>
      <c r="ENS94" s="392"/>
      <c r="ENT94" s="393"/>
      <c r="ENU94" s="394"/>
      <c r="ENV94" s="395"/>
      <c r="ENW94" s="389"/>
      <c r="ENX94" s="390"/>
      <c r="ENY94" s="391"/>
      <c r="ENZ94" s="392"/>
      <c r="EOA94" s="393"/>
      <c r="EOB94" s="394"/>
      <c r="EOC94" s="395"/>
      <c r="EOD94" s="389"/>
      <c r="EOE94" s="390"/>
      <c r="EOF94" s="391"/>
      <c r="EOG94" s="392"/>
      <c r="EOH94" s="393"/>
      <c r="EOI94" s="394"/>
      <c r="EOJ94" s="395"/>
      <c r="EOK94" s="389"/>
      <c r="EOL94" s="390"/>
      <c r="EOM94" s="391"/>
      <c r="EON94" s="392"/>
      <c r="EOO94" s="393"/>
      <c r="EOP94" s="394"/>
      <c r="EOQ94" s="395"/>
      <c r="EOR94" s="389"/>
      <c r="EOS94" s="390"/>
      <c r="EOT94" s="391"/>
      <c r="EOU94" s="392"/>
      <c r="EOV94" s="393"/>
      <c r="EOW94" s="394"/>
      <c r="EOX94" s="395"/>
      <c r="EOY94" s="389"/>
      <c r="EOZ94" s="390"/>
      <c r="EPA94" s="391"/>
      <c r="EPB94" s="392"/>
      <c r="EPC94" s="393"/>
      <c r="EPD94" s="394"/>
      <c r="EPE94" s="395"/>
      <c r="EPF94" s="389"/>
      <c r="EPG94" s="390"/>
      <c r="EPH94" s="391"/>
      <c r="EPI94" s="392"/>
      <c r="EPJ94" s="393"/>
      <c r="EPK94" s="394"/>
      <c r="EPL94" s="395"/>
      <c r="EPM94" s="389"/>
      <c r="EPN94" s="390"/>
      <c r="EPO94" s="391"/>
      <c r="EPP94" s="392"/>
      <c r="EPQ94" s="393"/>
      <c r="EPR94" s="394"/>
      <c r="EPS94" s="395"/>
      <c r="EPT94" s="389"/>
      <c r="EPU94" s="390"/>
      <c r="EPV94" s="391"/>
      <c r="EPW94" s="392"/>
      <c r="EPX94" s="393"/>
      <c r="EPY94" s="394"/>
      <c r="EPZ94" s="395"/>
      <c r="EQA94" s="389"/>
      <c r="EQB94" s="390"/>
      <c r="EQC94" s="391"/>
      <c r="EQD94" s="392"/>
      <c r="EQE94" s="393"/>
      <c r="EQF94" s="394"/>
      <c r="EQG94" s="395"/>
      <c r="EQH94" s="389"/>
      <c r="EQI94" s="390"/>
      <c r="EQJ94" s="391"/>
      <c r="EQK94" s="392"/>
      <c r="EQL94" s="393"/>
      <c r="EQM94" s="394"/>
      <c r="EQN94" s="395"/>
      <c r="EQO94" s="389"/>
      <c r="EQP94" s="390"/>
      <c r="EQQ94" s="391"/>
      <c r="EQR94" s="392"/>
      <c r="EQS94" s="393"/>
      <c r="EQT94" s="394"/>
      <c r="EQU94" s="395"/>
      <c r="EQV94" s="389"/>
      <c r="EQW94" s="390"/>
      <c r="EQX94" s="391"/>
      <c r="EQY94" s="392"/>
      <c r="EQZ94" s="393"/>
      <c r="ERA94" s="394"/>
      <c r="ERB94" s="395"/>
      <c r="ERC94" s="389"/>
      <c r="ERD94" s="390"/>
      <c r="ERE94" s="391"/>
      <c r="ERF94" s="392"/>
      <c r="ERG94" s="393"/>
      <c r="ERH94" s="394"/>
      <c r="ERI94" s="395"/>
      <c r="ERJ94" s="389"/>
      <c r="ERK94" s="390"/>
      <c r="ERL94" s="391"/>
      <c r="ERM94" s="392"/>
      <c r="ERN94" s="393"/>
      <c r="ERO94" s="394"/>
      <c r="ERP94" s="395"/>
      <c r="ERQ94" s="389"/>
      <c r="ERR94" s="390"/>
      <c r="ERS94" s="391"/>
      <c r="ERT94" s="392"/>
      <c r="ERU94" s="393"/>
      <c r="ERV94" s="394"/>
      <c r="ERW94" s="395"/>
      <c r="ERX94" s="389"/>
      <c r="ERY94" s="390"/>
      <c r="ERZ94" s="391"/>
      <c r="ESA94" s="392"/>
      <c r="ESB94" s="393"/>
      <c r="ESC94" s="394"/>
      <c r="ESD94" s="395"/>
      <c r="ESE94" s="389"/>
      <c r="ESF94" s="390"/>
      <c r="ESG94" s="391"/>
      <c r="ESH94" s="392"/>
      <c r="ESI94" s="393"/>
      <c r="ESJ94" s="394"/>
      <c r="ESK94" s="395"/>
      <c r="ESL94" s="389"/>
      <c r="ESM94" s="390"/>
      <c r="ESN94" s="391"/>
      <c r="ESO94" s="392"/>
      <c r="ESP94" s="393"/>
      <c r="ESQ94" s="394"/>
      <c r="ESR94" s="395"/>
      <c r="ESS94" s="389"/>
      <c r="EST94" s="390"/>
      <c r="ESU94" s="391"/>
      <c r="ESV94" s="392"/>
      <c r="ESW94" s="393"/>
      <c r="ESX94" s="394"/>
      <c r="ESY94" s="395"/>
      <c r="ESZ94" s="389"/>
      <c r="ETA94" s="390"/>
      <c r="ETB94" s="391"/>
      <c r="ETC94" s="392"/>
      <c r="ETD94" s="393"/>
      <c r="ETE94" s="394"/>
      <c r="ETF94" s="395"/>
      <c r="ETG94" s="389"/>
      <c r="ETH94" s="390"/>
      <c r="ETI94" s="391"/>
      <c r="ETJ94" s="392"/>
      <c r="ETK94" s="393"/>
      <c r="ETL94" s="394"/>
      <c r="ETM94" s="395"/>
      <c r="ETN94" s="389"/>
      <c r="ETO94" s="390"/>
      <c r="ETP94" s="391"/>
      <c r="ETQ94" s="392"/>
      <c r="ETR94" s="393"/>
      <c r="ETS94" s="394"/>
      <c r="ETT94" s="395"/>
      <c r="ETU94" s="389"/>
      <c r="ETV94" s="390"/>
      <c r="ETW94" s="391"/>
      <c r="ETX94" s="392"/>
      <c r="ETY94" s="393"/>
      <c r="ETZ94" s="394"/>
      <c r="EUA94" s="395"/>
      <c r="EUB94" s="389"/>
      <c r="EUC94" s="390"/>
      <c r="EUD94" s="391"/>
      <c r="EUE94" s="392"/>
      <c r="EUF94" s="393"/>
      <c r="EUG94" s="394"/>
      <c r="EUH94" s="395"/>
      <c r="EUI94" s="389"/>
      <c r="EUJ94" s="390"/>
      <c r="EUK94" s="391"/>
      <c r="EUL94" s="392"/>
      <c r="EUM94" s="393"/>
      <c r="EUN94" s="394"/>
      <c r="EUO94" s="395"/>
      <c r="EUP94" s="389"/>
      <c r="EUQ94" s="390"/>
      <c r="EUR94" s="391"/>
      <c r="EUS94" s="392"/>
      <c r="EUT94" s="393"/>
      <c r="EUU94" s="394"/>
      <c r="EUV94" s="395"/>
      <c r="EUW94" s="389"/>
      <c r="EUX94" s="390"/>
      <c r="EUY94" s="391"/>
      <c r="EUZ94" s="392"/>
      <c r="EVA94" s="393"/>
      <c r="EVB94" s="394"/>
      <c r="EVC94" s="395"/>
      <c r="EVD94" s="389"/>
      <c r="EVE94" s="390"/>
      <c r="EVF94" s="391"/>
      <c r="EVG94" s="392"/>
      <c r="EVH94" s="393"/>
      <c r="EVI94" s="394"/>
      <c r="EVJ94" s="395"/>
      <c r="EVK94" s="389"/>
      <c r="EVL94" s="390"/>
      <c r="EVM94" s="391"/>
      <c r="EVN94" s="392"/>
      <c r="EVO94" s="393"/>
      <c r="EVP94" s="394"/>
      <c r="EVQ94" s="395"/>
      <c r="EVR94" s="389"/>
      <c r="EVS94" s="390"/>
      <c r="EVT94" s="391"/>
      <c r="EVU94" s="392"/>
      <c r="EVV94" s="393"/>
      <c r="EVW94" s="394"/>
      <c r="EVX94" s="395"/>
      <c r="EVY94" s="389"/>
      <c r="EVZ94" s="390"/>
      <c r="EWA94" s="391"/>
      <c r="EWB94" s="392"/>
      <c r="EWC94" s="393"/>
      <c r="EWD94" s="394"/>
      <c r="EWE94" s="395"/>
      <c r="EWF94" s="389"/>
      <c r="EWG94" s="390"/>
      <c r="EWH94" s="391"/>
      <c r="EWI94" s="392"/>
      <c r="EWJ94" s="393"/>
      <c r="EWK94" s="394"/>
      <c r="EWL94" s="395"/>
      <c r="EWM94" s="389"/>
      <c r="EWN94" s="390"/>
      <c r="EWO94" s="391"/>
      <c r="EWP94" s="392"/>
      <c r="EWQ94" s="393"/>
      <c r="EWR94" s="394"/>
      <c r="EWS94" s="395"/>
      <c r="EWT94" s="389"/>
      <c r="EWU94" s="390"/>
      <c r="EWV94" s="391"/>
      <c r="EWW94" s="392"/>
      <c r="EWX94" s="393"/>
      <c r="EWY94" s="394"/>
      <c r="EWZ94" s="395"/>
      <c r="EXA94" s="389"/>
      <c r="EXB94" s="390"/>
      <c r="EXC94" s="391"/>
      <c r="EXD94" s="392"/>
      <c r="EXE94" s="393"/>
      <c r="EXF94" s="394"/>
      <c r="EXG94" s="395"/>
      <c r="EXH94" s="389"/>
      <c r="EXI94" s="390"/>
      <c r="EXJ94" s="391"/>
      <c r="EXK94" s="392"/>
      <c r="EXL94" s="393"/>
      <c r="EXM94" s="394"/>
      <c r="EXN94" s="395"/>
      <c r="EXO94" s="389"/>
      <c r="EXP94" s="390"/>
      <c r="EXQ94" s="391"/>
      <c r="EXR94" s="392"/>
      <c r="EXS94" s="393"/>
      <c r="EXT94" s="394"/>
      <c r="EXU94" s="395"/>
      <c r="EXV94" s="389"/>
      <c r="EXW94" s="390"/>
      <c r="EXX94" s="391"/>
      <c r="EXY94" s="392"/>
      <c r="EXZ94" s="393"/>
      <c r="EYA94" s="394"/>
      <c r="EYB94" s="395"/>
      <c r="EYC94" s="389"/>
      <c r="EYD94" s="390"/>
      <c r="EYE94" s="391"/>
      <c r="EYF94" s="392"/>
      <c r="EYG94" s="393"/>
      <c r="EYH94" s="394"/>
      <c r="EYI94" s="395"/>
      <c r="EYJ94" s="389"/>
      <c r="EYK94" s="390"/>
      <c r="EYL94" s="391"/>
      <c r="EYM94" s="392"/>
      <c r="EYN94" s="393"/>
      <c r="EYO94" s="394"/>
      <c r="EYP94" s="395"/>
      <c r="EYQ94" s="389"/>
      <c r="EYR94" s="390"/>
      <c r="EYS94" s="391"/>
      <c r="EYT94" s="392"/>
      <c r="EYU94" s="393"/>
      <c r="EYV94" s="394"/>
      <c r="EYW94" s="395"/>
      <c r="EYX94" s="389"/>
      <c r="EYY94" s="390"/>
      <c r="EYZ94" s="391"/>
      <c r="EZA94" s="392"/>
      <c r="EZB94" s="393"/>
      <c r="EZC94" s="394"/>
      <c r="EZD94" s="395"/>
      <c r="EZE94" s="389"/>
      <c r="EZF94" s="390"/>
      <c r="EZG94" s="391"/>
      <c r="EZH94" s="392"/>
      <c r="EZI94" s="393"/>
      <c r="EZJ94" s="394"/>
      <c r="EZK94" s="395"/>
      <c r="EZL94" s="389"/>
      <c r="EZM94" s="390"/>
      <c r="EZN94" s="391"/>
      <c r="EZO94" s="392"/>
      <c r="EZP94" s="393"/>
      <c r="EZQ94" s="394"/>
      <c r="EZR94" s="395"/>
      <c r="EZS94" s="389"/>
      <c r="EZT94" s="390"/>
      <c r="EZU94" s="391"/>
      <c r="EZV94" s="392"/>
      <c r="EZW94" s="393"/>
      <c r="EZX94" s="394"/>
      <c r="EZY94" s="395"/>
      <c r="EZZ94" s="389"/>
      <c r="FAA94" s="390"/>
      <c r="FAB94" s="391"/>
      <c r="FAC94" s="392"/>
      <c r="FAD94" s="393"/>
      <c r="FAE94" s="394"/>
      <c r="FAF94" s="395"/>
      <c r="FAG94" s="389"/>
      <c r="FAH94" s="390"/>
      <c r="FAI94" s="391"/>
      <c r="FAJ94" s="392"/>
      <c r="FAK94" s="393"/>
      <c r="FAL94" s="394"/>
      <c r="FAM94" s="395"/>
      <c r="FAN94" s="389"/>
      <c r="FAO94" s="390"/>
      <c r="FAP94" s="391"/>
      <c r="FAQ94" s="392"/>
      <c r="FAR94" s="393"/>
      <c r="FAS94" s="394"/>
      <c r="FAT94" s="395"/>
      <c r="FAU94" s="389"/>
      <c r="FAV94" s="390"/>
      <c r="FAW94" s="391"/>
      <c r="FAX94" s="392"/>
      <c r="FAY94" s="393"/>
      <c r="FAZ94" s="394"/>
      <c r="FBA94" s="395"/>
      <c r="FBB94" s="389"/>
      <c r="FBC94" s="390"/>
      <c r="FBD94" s="391"/>
      <c r="FBE94" s="392"/>
      <c r="FBF94" s="393"/>
      <c r="FBG94" s="394"/>
      <c r="FBH94" s="395"/>
      <c r="FBI94" s="389"/>
      <c r="FBJ94" s="390"/>
      <c r="FBK94" s="391"/>
      <c r="FBL94" s="392"/>
      <c r="FBM94" s="393"/>
      <c r="FBN94" s="394"/>
      <c r="FBO94" s="395"/>
      <c r="FBP94" s="389"/>
      <c r="FBQ94" s="390"/>
      <c r="FBR94" s="391"/>
      <c r="FBS94" s="392"/>
      <c r="FBT94" s="393"/>
      <c r="FBU94" s="394"/>
      <c r="FBV94" s="395"/>
      <c r="FBW94" s="389"/>
      <c r="FBX94" s="390"/>
      <c r="FBY94" s="391"/>
      <c r="FBZ94" s="392"/>
      <c r="FCA94" s="393"/>
      <c r="FCB94" s="394"/>
      <c r="FCC94" s="395"/>
      <c r="FCD94" s="389"/>
      <c r="FCE94" s="390"/>
      <c r="FCF94" s="391"/>
      <c r="FCG94" s="392"/>
      <c r="FCH94" s="393"/>
      <c r="FCI94" s="394"/>
      <c r="FCJ94" s="395"/>
      <c r="FCK94" s="389"/>
      <c r="FCL94" s="390"/>
      <c r="FCM94" s="391"/>
      <c r="FCN94" s="392"/>
      <c r="FCO94" s="393"/>
      <c r="FCP94" s="394"/>
      <c r="FCQ94" s="395"/>
      <c r="FCR94" s="389"/>
      <c r="FCS94" s="390"/>
      <c r="FCT94" s="391"/>
      <c r="FCU94" s="392"/>
      <c r="FCV94" s="393"/>
      <c r="FCW94" s="394"/>
      <c r="FCX94" s="395"/>
      <c r="FCY94" s="389"/>
      <c r="FCZ94" s="390"/>
      <c r="FDA94" s="391"/>
      <c r="FDB94" s="392"/>
      <c r="FDC94" s="393"/>
      <c r="FDD94" s="394"/>
      <c r="FDE94" s="395"/>
      <c r="FDF94" s="389"/>
      <c r="FDG94" s="390"/>
      <c r="FDH94" s="391"/>
      <c r="FDI94" s="392"/>
      <c r="FDJ94" s="393"/>
      <c r="FDK94" s="394"/>
      <c r="FDL94" s="395"/>
      <c r="FDM94" s="389"/>
      <c r="FDN94" s="390"/>
      <c r="FDO94" s="391"/>
      <c r="FDP94" s="392"/>
      <c r="FDQ94" s="393"/>
      <c r="FDR94" s="394"/>
      <c r="FDS94" s="395"/>
      <c r="FDT94" s="389"/>
      <c r="FDU94" s="390"/>
      <c r="FDV94" s="391"/>
      <c r="FDW94" s="392"/>
      <c r="FDX94" s="393"/>
      <c r="FDY94" s="394"/>
      <c r="FDZ94" s="395"/>
      <c r="FEA94" s="389"/>
      <c r="FEB94" s="390"/>
      <c r="FEC94" s="391"/>
      <c r="FED94" s="392"/>
      <c r="FEE94" s="393"/>
      <c r="FEF94" s="394"/>
      <c r="FEG94" s="395"/>
      <c r="FEH94" s="389"/>
      <c r="FEI94" s="390"/>
      <c r="FEJ94" s="391"/>
      <c r="FEK94" s="392"/>
      <c r="FEL94" s="393"/>
      <c r="FEM94" s="394"/>
      <c r="FEN94" s="395"/>
      <c r="FEO94" s="389"/>
      <c r="FEP94" s="390"/>
      <c r="FEQ94" s="391"/>
      <c r="FER94" s="392"/>
      <c r="FES94" s="393"/>
      <c r="FET94" s="394"/>
      <c r="FEU94" s="395"/>
      <c r="FEV94" s="389"/>
      <c r="FEW94" s="390"/>
      <c r="FEX94" s="391"/>
      <c r="FEY94" s="392"/>
      <c r="FEZ94" s="393"/>
      <c r="FFA94" s="394"/>
      <c r="FFB94" s="395"/>
      <c r="FFC94" s="389"/>
      <c r="FFD94" s="390"/>
      <c r="FFE94" s="391"/>
      <c r="FFF94" s="392"/>
      <c r="FFG94" s="393"/>
      <c r="FFH94" s="394"/>
      <c r="FFI94" s="395"/>
      <c r="FFJ94" s="389"/>
      <c r="FFK94" s="390"/>
      <c r="FFL94" s="391"/>
      <c r="FFM94" s="392"/>
      <c r="FFN94" s="393"/>
      <c r="FFO94" s="394"/>
      <c r="FFP94" s="395"/>
      <c r="FFQ94" s="389"/>
      <c r="FFR94" s="390"/>
      <c r="FFS94" s="391"/>
      <c r="FFT94" s="392"/>
      <c r="FFU94" s="393"/>
      <c r="FFV94" s="394"/>
      <c r="FFW94" s="395"/>
      <c r="FFX94" s="389"/>
      <c r="FFY94" s="390"/>
      <c r="FFZ94" s="391"/>
      <c r="FGA94" s="392"/>
      <c r="FGB94" s="393"/>
      <c r="FGC94" s="394"/>
      <c r="FGD94" s="395"/>
      <c r="FGE94" s="389"/>
      <c r="FGF94" s="390"/>
      <c r="FGG94" s="391"/>
      <c r="FGH94" s="392"/>
      <c r="FGI94" s="393"/>
      <c r="FGJ94" s="394"/>
      <c r="FGK94" s="395"/>
      <c r="FGL94" s="389"/>
      <c r="FGM94" s="390"/>
      <c r="FGN94" s="391"/>
      <c r="FGO94" s="392"/>
      <c r="FGP94" s="393"/>
      <c r="FGQ94" s="394"/>
      <c r="FGR94" s="395"/>
      <c r="FGS94" s="389"/>
      <c r="FGT94" s="390"/>
      <c r="FGU94" s="391"/>
      <c r="FGV94" s="392"/>
      <c r="FGW94" s="393"/>
      <c r="FGX94" s="394"/>
      <c r="FGY94" s="395"/>
      <c r="FGZ94" s="389"/>
      <c r="FHA94" s="390"/>
      <c r="FHB94" s="391"/>
      <c r="FHC94" s="392"/>
      <c r="FHD94" s="393"/>
      <c r="FHE94" s="394"/>
      <c r="FHF94" s="395"/>
      <c r="FHG94" s="389"/>
      <c r="FHH94" s="390"/>
      <c r="FHI94" s="391"/>
      <c r="FHJ94" s="392"/>
      <c r="FHK94" s="393"/>
      <c r="FHL94" s="394"/>
      <c r="FHM94" s="395"/>
      <c r="FHN94" s="389"/>
      <c r="FHO94" s="390"/>
      <c r="FHP94" s="391"/>
      <c r="FHQ94" s="392"/>
      <c r="FHR94" s="393"/>
      <c r="FHS94" s="394"/>
      <c r="FHT94" s="395"/>
      <c r="FHU94" s="389"/>
      <c r="FHV94" s="390"/>
      <c r="FHW94" s="391"/>
      <c r="FHX94" s="392"/>
      <c r="FHY94" s="393"/>
      <c r="FHZ94" s="394"/>
      <c r="FIA94" s="395"/>
      <c r="FIB94" s="389"/>
      <c r="FIC94" s="390"/>
      <c r="FID94" s="391"/>
      <c r="FIE94" s="392"/>
      <c r="FIF94" s="393"/>
      <c r="FIG94" s="394"/>
      <c r="FIH94" s="395"/>
      <c r="FII94" s="389"/>
      <c r="FIJ94" s="390"/>
      <c r="FIK94" s="391"/>
      <c r="FIL94" s="392"/>
      <c r="FIM94" s="393"/>
      <c r="FIN94" s="394"/>
      <c r="FIO94" s="395"/>
      <c r="FIP94" s="389"/>
      <c r="FIQ94" s="390"/>
      <c r="FIR94" s="391"/>
      <c r="FIS94" s="392"/>
      <c r="FIT94" s="393"/>
      <c r="FIU94" s="394"/>
      <c r="FIV94" s="395"/>
      <c r="FIW94" s="389"/>
      <c r="FIX94" s="390"/>
      <c r="FIY94" s="391"/>
      <c r="FIZ94" s="392"/>
      <c r="FJA94" s="393"/>
      <c r="FJB94" s="394"/>
      <c r="FJC94" s="395"/>
      <c r="FJD94" s="389"/>
      <c r="FJE94" s="390"/>
      <c r="FJF94" s="391"/>
      <c r="FJG94" s="392"/>
      <c r="FJH94" s="393"/>
      <c r="FJI94" s="394"/>
      <c r="FJJ94" s="395"/>
      <c r="FJK94" s="389"/>
      <c r="FJL94" s="390"/>
      <c r="FJM94" s="391"/>
      <c r="FJN94" s="392"/>
      <c r="FJO94" s="393"/>
      <c r="FJP94" s="394"/>
      <c r="FJQ94" s="395"/>
      <c r="FJR94" s="389"/>
      <c r="FJS94" s="390"/>
      <c r="FJT94" s="391"/>
      <c r="FJU94" s="392"/>
      <c r="FJV94" s="393"/>
      <c r="FJW94" s="394"/>
      <c r="FJX94" s="395"/>
      <c r="FJY94" s="389"/>
      <c r="FJZ94" s="390"/>
      <c r="FKA94" s="391"/>
      <c r="FKB94" s="392"/>
      <c r="FKC94" s="393"/>
      <c r="FKD94" s="394"/>
      <c r="FKE94" s="395"/>
      <c r="FKF94" s="389"/>
      <c r="FKG94" s="390"/>
      <c r="FKH94" s="391"/>
      <c r="FKI94" s="392"/>
      <c r="FKJ94" s="393"/>
      <c r="FKK94" s="394"/>
      <c r="FKL94" s="395"/>
      <c r="FKM94" s="389"/>
      <c r="FKN94" s="390"/>
      <c r="FKO94" s="391"/>
      <c r="FKP94" s="392"/>
      <c r="FKQ94" s="393"/>
      <c r="FKR94" s="394"/>
      <c r="FKS94" s="395"/>
      <c r="FKT94" s="389"/>
      <c r="FKU94" s="390"/>
      <c r="FKV94" s="391"/>
      <c r="FKW94" s="392"/>
      <c r="FKX94" s="393"/>
      <c r="FKY94" s="394"/>
      <c r="FKZ94" s="395"/>
      <c r="FLA94" s="389"/>
      <c r="FLB94" s="390"/>
      <c r="FLC94" s="391"/>
      <c r="FLD94" s="392"/>
      <c r="FLE94" s="393"/>
      <c r="FLF94" s="394"/>
      <c r="FLG94" s="395"/>
      <c r="FLH94" s="389"/>
      <c r="FLI94" s="390"/>
      <c r="FLJ94" s="391"/>
      <c r="FLK94" s="392"/>
      <c r="FLL94" s="393"/>
      <c r="FLM94" s="394"/>
      <c r="FLN94" s="395"/>
      <c r="FLO94" s="389"/>
      <c r="FLP94" s="390"/>
      <c r="FLQ94" s="391"/>
      <c r="FLR94" s="392"/>
      <c r="FLS94" s="393"/>
      <c r="FLT94" s="394"/>
      <c r="FLU94" s="395"/>
      <c r="FLV94" s="389"/>
      <c r="FLW94" s="390"/>
      <c r="FLX94" s="391"/>
      <c r="FLY94" s="392"/>
      <c r="FLZ94" s="393"/>
      <c r="FMA94" s="394"/>
      <c r="FMB94" s="395"/>
      <c r="FMC94" s="389"/>
      <c r="FMD94" s="390"/>
      <c r="FME94" s="391"/>
      <c r="FMF94" s="392"/>
      <c r="FMG94" s="393"/>
      <c r="FMH94" s="394"/>
      <c r="FMI94" s="395"/>
      <c r="FMJ94" s="389"/>
      <c r="FMK94" s="390"/>
      <c r="FML94" s="391"/>
      <c r="FMM94" s="392"/>
      <c r="FMN94" s="393"/>
      <c r="FMO94" s="394"/>
      <c r="FMP94" s="395"/>
      <c r="FMQ94" s="389"/>
      <c r="FMR94" s="390"/>
      <c r="FMS94" s="391"/>
      <c r="FMT94" s="392"/>
      <c r="FMU94" s="393"/>
      <c r="FMV94" s="394"/>
      <c r="FMW94" s="395"/>
      <c r="FMX94" s="389"/>
      <c r="FMY94" s="390"/>
      <c r="FMZ94" s="391"/>
      <c r="FNA94" s="392"/>
      <c r="FNB94" s="393"/>
      <c r="FNC94" s="394"/>
      <c r="FND94" s="395"/>
      <c r="FNE94" s="389"/>
      <c r="FNF94" s="390"/>
      <c r="FNG94" s="391"/>
      <c r="FNH94" s="392"/>
      <c r="FNI94" s="393"/>
      <c r="FNJ94" s="394"/>
      <c r="FNK94" s="395"/>
      <c r="FNL94" s="389"/>
      <c r="FNM94" s="390"/>
      <c r="FNN94" s="391"/>
      <c r="FNO94" s="392"/>
      <c r="FNP94" s="393"/>
      <c r="FNQ94" s="394"/>
      <c r="FNR94" s="395"/>
      <c r="FNS94" s="389"/>
      <c r="FNT94" s="390"/>
      <c r="FNU94" s="391"/>
      <c r="FNV94" s="392"/>
      <c r="FNW94" s="393"/>
      <c r="FNX94" s="394"/>
      <c r="FNY94" s="395"/>
      <c r="FNZ94" s="389"/>
      <c r="FOA94" s="390"/>
      <c r="FOB94" s="391"/>
      <c r="FOC94" s="392"/>
      <c r="FOD94" s="393"/>
      <c r="FOE94" s="394"/>
      <c r="FOF94" s="395"/>
      <c r="FOG94" s="389"/>
      <c r="FOH94" s="390"/>
      <c r="FOI94" s="391"/>
      <c r="FOJ94" s="392"/>
      <c r="FOK94" s="393"/>
      <c r="FOL94" s="394"/>
      <c r="FOM94" s="395"/>
      <c r="FON94" s="389"/>
      <c r="FOO94" s="390"/>
      <c r="FOP94" s="391"/>
      <c r="FOQ94" s="392"/>
      <c r="FOR94" s="393"/>
      <c r="FOS94" s="394"/>
      <c r="FOT94" s="395"/>
      <c r="FOU94" s="389"/>
      <c r="FOV94" s="390"/>
      <c r="FOW94" s="391"/>
      <c r="FOX94" s="392"/>
      <c r="FOY94" s="393"/>
      <c r="FOZ94" s="394"/>
      <c r="FPA94" s="395"/>
      <c r="FPB94" s="389"/>
      <c r="FPC94" s="390"/>
      <c r="FPD94" s="391"/>
      <c r="FPE94" s="392"/>
      <c r="FPF94" s="393"/>
      <c r="FPG94" s="394"/>
      <c r="FPH94" s="395"/>
      <c r="FPI94" s="389"/>
      <c r="FPJ94" s="390"/>
      <c r="FPK94" s="391"/>
      <c r="FPL94" s="392"/>
      <c r="FPM94" s="393"/>
      <c r="FPN94" s="394"/>
      <c r="FPO94" s="395"/>
      <c r="FPP94" s="389"/>
      <c r="FPQ94" s="390"/>
      <c r="FPR94" s="391"/>
      <c r="FPS94" s="392"/>
      <c r="FPT94" s="393"/>
      <c r="FPU94" s="394"/>
      <c r="FPV94" s="395"/>
      <c r="FPW94" s="389"/>
      <c r="FPX94" s="390"/>
      <c r="FPY94" s="391"/>
      <c r="FPZ94" s="392"/>
      <c r="FQA94" s="393"/>
      <c r="FQB94" s="394"/>
      <c r="FQC94" s="395"/>
      <c r="FQD94" s="389"/>
      <c r="FQE94" s="390"/>
      <c r="FQF94" s="391"/>
      <c r="FQG94" s="392"/>
      <c r="FQH94" s="393"/>
      <c r="FQI94" s="394"/>
      <c r="FQJ94" s="395"/>
      <c r="FQK94" s="389"/>
      <c r="FQL94" s="390"/>
      <c r="FQM94" s="391"/>
      <c r="FQN94" s="392"/>
      <c r="FQO94" s="393"/>
      <c r="FQP94" s="394"/>
      <c r="FQQ94" s="395"/>
      <c r="FQR94" s="389"/>
      <c r="FQS94" s="390"/>
      <c r="FQT94" s="391"/>
      <c r="FQU94" s="392"/>
      <c r="FQV94" s="393"/>
      <c r="FQW94" s="394"/>
      <c r="FQX94" s="395"/>
      <c r="FQY94" s="389"/>
      <c r="FQZ94" s="390"/>
      <c r="FRA94" s="391"/>
      <c r="FRB94" s="392"/>
      <c r="FRC94" s="393"/>
      <c r="FRD94" s="394"/>
      <c r="FRE94" s="395"/>
      <c r="FRF94" s="389"/>
      <c r="FRG94" s="390"/>
      <c r="FRH94" s="391"/>
      <c r="FRI94" s="392"/>
      <c r="FRJ94" s="393"/>
      <c r="FRK94" s="394"/>
      <c r="FRL94" s="395"/>
      <c r="FRM94" s="389"/>
      <c r="FRN94" s="390"/>
      <c r="FRO94" s="391"/>
      <c r="FRP94" s="392"/>
      <c r="FRQ94" s="393"/>
      <c r="FRR94" s="394"/>
      <c r="FRS94" s="395"/>
      <c r="FRT94" s="389"/>
      <c r="FRU94" s="390"/>
      <c r="FRV94" s="391"/>
      <c r="FRW94" s="392"/>
      <c r="FRX94" s="393"/>
      <c r="FRY94" s="394"/>
      <c r="FRZ94" s="395"/>
      <c r="FSA94" s="389"/>
      <c r="FSB94" s="390"/>
      <c r="FSC94" s="391"/>
      <c r="FSD94" s="392"/>
      <c r="FSE94" s="393"/>
      <c r="FSF94" s="394"/>
      <c r="FSG94" s="395"/>
      <c r="FSH94" s="389"/>
      <c r="FSI94" s="390"/>
      <c r="FSJ94" s="391"/>
      <c r="FSK94" s="392"/>
      <c r="FSL94" s="393"/>
      <c r="FSM94" s="394"/>
      <c r="FSN94" s="395"/>
      <c r="FSO94" s="389"/>
      <c r="FSP94" s="390"/>
      <c r="FSQ94" s="391"/>
      <c r="FSR94" s="392"/>
      <c r="FSS94" s="393"/>
      <c r="FST94" s="394"/>
      <c r="FSU94" s="395"/>
      <c r="FSV94" s="389"/>
      <c r="FSW94" s="390"/>
      <c r="FSX94" s="391"/>
      <c r="FSY94" s="392"/>
      <c r="FSZ94" s="393"/>
      <c r="FTA94" s="394"/>
      <c r="FTB94" s="395"/>
      <c r="FTC94" s="389"/>
      <c r="FTD94" s="390"/>
      <c r="FTE94" s="391"/>
      <c r="FTF94" s="392"/>
      <c r="FTG94" s="393"/>
      <c r="FTH94" s="394"/>
      <c r="FTI94" s="395"/>
      <c r="FTJ94" s="389"/>
      <c r="FTK94" s="390"/>
      <c r="FTL94" s="391"/>
      <c r="FTM94" s="392"/>
      <c r="FTN94" s="393"/>
      <c r="FTO94" s="394"/>
      <c r="FTP94" s="395"/>
      <c r="FTQ94" s="389"/>
      <c r="FTR94" s="390"/>
      <c r="FTS94" s="391"/>
      <c r="FTT94" s="392"/>
      <c r="FTU94" s="393"/>
      <c r="FTV94" s="394"/>
      <c r="FTW94" s="395"/>
      <c r="FTX94" s="389"/>
      <c r="FTY94" s="390"/>
      <c r="FTZ94" s="391"/>
      <c r="FUA94" s="392"/>
      <c r="FUB94" s="393"/>
      <c r="FUC94" s="394"/>
      <c r="FUD94" s="395"/>
      <c r="FUE94" s="389"/>
      <c r="FUF94" s="390"/>
      <c r="FUG94" s="391"/>
      <c r="FUH94" s="392"/>
      <c r="FUI94" s="393"/>
      <c r="FUJ94" s="394"/>
      <c r="FUK94" s="395"/>
      <c r="FUL94" s="389"/>
      <c r="FUM94" s="390"/>
      <c r="FUN94" s="391"/>
      <c r="FUO94" s="392"/>
      <c r="FUP94" s="393"/>
      <c r="FUQ94" s="394"/>
      <c r="FUR94" s="395"/>
      <c r="FUS94" s="389"/>
      <c r="FUT94" s="390"/>
      <c r="FUU94" s="391"/>
      <c r="FUV94" s="392"/>
      <c r="FUW94" s="393"/>
      <c r="FUX94" s="394"/>
      <c r="FUY94" s="395"/>
      <c r="FUZ94" s="389"/>
      <c r="FVA94" s="390"/>
      <c r="FVB94" s="391"/>
      <c r="FVC94" s="392"/>
      <c r="FVD94" s="393"/>
      <c r="FVE94" s="394"/>
      <c r="FVF94" s="395"/>
      <c r="FVG94" s="389"/>
      <c r="FVH94" s="390"/>
      <c r="FVI94" s="391"/>
      <c r="FVJ94" s="392"/>
      <c r="FVK94" s="393"/>
      <c r="FVL94" s="394"/>
      <c r="FVM94" s="395"/>
      <c r="FVN94" s="389"/>
      <c r="FVO94" s="390"/>
      <c r="FVP94" s="391"/>
      <c r="FVQ94" s="392"/>
      <c r="FVR94" s="393"/>
      <c r="FVS94" s="394"/>
      <c r="FVT94" s="395"/>
      <c r="FVU94" s="389"/>
      <c r="FVV94" s="390"/>
      <c r="FVW94" s="391"/>
      <c r="FVX94" s="392"/>
      <c r="FVY94" s="393"/>
      <c r="FVZ94" s="394"/>
      <c r="FWA94" s="395"/>
      <c r="FWB94" s="389"/>
      <c r="FWC94" s="390"/>
      <c r="FWD94" s="391"/>
      <c r="FWE94" s="392"/>
      <c r="FWF94" s="393"/>
      <c r="FWG94" s="394"/>
      <c r="FWH94" s="395"/>
      <c r="FWI94" s="389"/>
      <c r="FWJ94" s="390"/>
      <c r="FWK94" s="391"/>
      <c r="FWL94" s="392"/>
      <c r="FWM94" s="393"/>
      <c r="FWN94" s="394"/>
      <c r="FWO94" s="395"/>
      <c r="FWP94" s="389"/>
      <c r="FWQ94" s="390"/>
      <c r="FWR94" s="391"/>
      <c r="FWS94" s="392"/>
      <c r="FWT94" s="393"/>
      <c r="FWU94" s="394"/>
      <c r="FWV94" s="395"/>
      <c r="FWW94" s="389"/>
      <c r="FWX94" s="390"/>
      <c r="FWY94" s="391"/>
      <c r="FWZ94" s="392"/>
      <c r="FXA94" s="393"/>
      <c r="FXB94" s="394"/>
      <c r="FXC94" s="395"/>
      <c r="FXD94" s="389"/>
      <c r="FXE94" s="390"/>
      <c r="FXF94" s="391"/>
      <c r="FXG94" s="392"/>
      <c r="FXH94" s="393"/>
      <c r="FXI94" s="394"/>
      <c r="FXJ94" s="395"/>
      <c r="FXK94" s="389"/>
      <c r="FXL94" s="390"/>
      <c r="FXM94" s="391"/>
      <c r="FXN94" s="392"/>
      <c r="FXO94" s="393"/>
      <c r="FXP94" s="394"/>
      <c r="FXQ94" s="395"/>
      <c r="FXR94" s="389"/>
      <c r="FXS94" s="390"/>
      <c r="FXT94" s="391"/>
      <c r="FXU94" s="392"/>
      <c r="FXV94" s="393"/>
      <c r="FXW94" s="394"/>
      <c r="FXX94" s="395"/>
      <c r="FXY94" s="389"/>
      <c r="FXZ94" s="390"/>
      <c r="FYA94" s="391"/>
      <c r="FYB94" s="392"/>
      <c r="FYC94" s="393"/>
      <c r="FYD94" s="394"/>
      <c r="FYE94" s="395"/>
      <c r="FYF94" s="389"/>
      <c r="FYG94" s="390"/>
      <c r="FYH94" s="391"/>
      <c r="FYI94" s="392"/>
      <c r="FYJ94" s="393"/>
      <c r="FYK94" s="394"/>
      <c r="FYL94" s="395"/>
      <c r="FYM94" s="389"/>
      <c r="FYN94" s="390"/>
      <c r="FYO94" s="391"/>
      <c r="FYP94" s="392"/>
      <c r="FYQ94" s="393"/>
      <c r="FYR94" s="394"/>
      <c r="FYS94" s="395"/>
      <c r="FYT94" s="389"/>
      <c r="FYU94" s="390"/>
      <c r="FYV94" s="391"/>
      <c r="FYW94" s="392"/>
      <c r="FYX94" s="393"/>
      <c r="FYY94" s="394"/>
      <c r="FYZ94" s="395"/>
      <c r="FZA94" s="389"/>
      <c r="FZB94" s="390"/>
      <c r="FZC94" s="391"/>
      <c r="FZD94" s="392"/>
      <c r="FZE94" s="393"/>
      <c r="FZF94" s="394"/>
      <c r="FZG94" s="395"/>
      <c r="FZH94" s="389"/>
      <c r="FZI94" s="390"/>
      <c r="FZJ94" s="391"/>
      <c r="FZK94" s="392"/>
      <c r="FZL94" s="393"/>
      <c r="FZM94" s="394"/>
      <c r="FZN94" s="395"/>
      <c r="FZO94" s="389"/>
      <c r="FZP94" s="390"/>
      <c r="FZQ94" s="391"/>
      <c r="FZR94" s="392"/>
      <c r="FZS94" s="393"/>
      <c r="FZT94" s="394"/>
      <c r="FZU94" s="395"/>
      <c r="FZV94" s="389"/>
      <c r="FZW94" s="390"/>
      <c r="FZX94" s="391"/>
      <c r="FZY94" s="392"/>
      <c r="FZZ94" s="393"/>
      <c r="GAA94" s="394"/>
      <c r="GAB94" s="395"/>
      <c r="GAC94" s="389"/>
      <c r="GAD94" s="390"/>
      <c r="GAE94" s="391"/>
      <c r="GAF94" s="392"/>
      <c r="GAG94" s="393"/>
      <c r="GAH94" s="394"/>
      <c r="GAI94" s="395"/>
      <c r="GAJ94" s="389"/>
      <c r="GAK94" s="390"/>
      <c r="GAL94" s="391"/>
      <c r="GAM94" s="392"/>
      <c r="GAN94" s="393"/>
      <c r="GAO94" s="394"/>
      <c r="GAP94" s="395"/>
      <c r="GAQ94" s="389"/>
      <c r="GAR94" s="390"/>
      <c r="GAS94" s="391"/>
      <c r="GAT94" s="392"/>
      <c r="GAU94" s="393"/>
      <c r="GAV94" s="394"/>
      <c r="GAW94" s="395"/>
      <c r="GAX94" s="389"/>
      <c r="GAY94" s="390"/>
      <c r="GAZ94" s="391"/>
      <c r="GBA94" s="392"/>
      <c r="GBB94" s="393"/>
      <c r="GBC94" s="394"/>
      <c r="GBD94" s="395"/>
      <c r="GBE94" s="389"/>
      <c r="GBF94" s="390"/>
      <c r="GBG94" s="391"/>
      <c r="GBH94" s="392"/>
      <c r="GBI94" s="393"/>
      <c r="GBJ94" s="394"/>
      <c r="GBK94" s="395"/>
      <c r="GBL94" s="389"/>
      <c r="GBM94" s="390"/>
      <c r="GBN94" s="391"/>
      <c r="GBO94" s="392"/>
      <c r="GBP94" s="393"/>
      <c r="GBQ94" s="394"/>
      <c r="GBR94" s="395"/>
      <c r="GBS94" s="389"/>
      <c r="GBT94" s="390"/>
      <c r="GBU94" s="391"/>
      <c r="GBV94" s="392"/>
      <c r="GBW94" s="393"/>
      <c r="GBX94" s="394"/>
      <c r="GBY94" s="395"/>
      <c r="GBZ94" s="389"/>
      <c r="GCA94" s="390"/>
      <c r="GCB94" s="391"/>
      <c r="GCC94" s="392"/>
      <c r="GCD94" s="393"/>
      <c r="GCE94" s="394"/>
      <c r="GCF94" s="395"/>
      <c r="GCG94" s="389"/>
      <c r="GCH94" s="390"/>
      <c r="GCI94" s="391"/>
      <c r="GCJ94" s="392"/>
      <c r="GCK94" s="393"/>
      <c r="GCL94" s="394"/>
      <c r="GCM94" s="395"/>
      <c r="GCN94" s="389"/>
      <c r="GCO94" s="390"/>
      <c r="GCP94" s="391"/>
      <c r="GCQ94" s="392"/>
      <c r="GCR94" s="393"/>
      <c r="GCS94" s="394"/>
      <c r="GCT94" s="395"/>
      <c r="GCU94" s="389"/>
      <c r="GCV94" s="390"/>
      <c r="GCW94" s="391"/>
      <c r="GCX94" s="392"/>
      <c r="GCY94" s="393"/>
      <c r="GCZ94" s="394"/>
      <c r="GDA94" s="395"/>
      <c r="GDB94" s="389"/>
      <c r="GDC94" s="390"/>
      <c r="GDD94" s="391"/>
      <c r="GDE94" s="392"/>
      <c r="GDF94" s="393"/>
      <c r="GDG94" s="394"/>
      <c r="GDH94" s="395"/>
      <c r="GDI94" s="389"/>
      <c r="GDJ94" s="390"/>
      <c r="GDK94" s="391"/>
      <c r="GDL94" s="392"/>
      <c r="GDM94" s="393"/>
      <c r="GDN94" s="394"/>
      <c r="GDO94" s="395"/>
      <c r="GDP94" s="389"/>
      <c r="GDQ94" s="390"/>
      <c r="GDR94" s="391"/>
      <c r="GDS94" s="392"/>
      <c r="GDT94" s="393"/>
      <c r="GDU94" s="394"/>
      <c r="GDV94" s="395"/>
      <c r="GDW94" s="389"/>
      <c r="GDX94" s="390"/>
      <c r="GDY94" s="391"/>
      <c r="GDZ94" s="392"/>
      <c r="GEA94" s="393"/>
      <c r="GEB94" s="394"/>
      <c r="GEC94" s="395"/>
      <c r="GED94" s="389"/>
      <c r="GEE94" s="390"/>
      <c r="GEF94" s="391"/>
      <c r="GEG94" s="392"/>
      <c r="GEH94" s="393"/>
      <c r="GEI94" s="394"/>
      <c r="GEJ94" s="395"/>
      <c r="GEK94" s="389"/>
      <c r="GEL94" s="390"/>
      <c r="GEM94" s="391"/>
      <c r="GEN94" s="392"/>
      <c r="GEO94" s="393"/>
      <c r="GEP94" s="394"/>
      <c r="GEQ94" s="395"/>
      <c r="GER94" s="389"/>
      <c r="GES94" s="390"/>
      <c r="GET94" s="391"/>
      <c r="GEU94" s="392"/>
      <c r="GEV94" s="393"/>
      <c r="GEW94" s="394"/>
      <c r="GEX94" s="395"/>
      <c r="GEY94" s="389"/>
      <c r="GEZ94" s="390"/>
      <c r="GFA94" s="391"/>
      <c r="GFB94" s="392"/>
      <c r="GFC94" s="393"/>
      <c r="GFD94" s="394"/>
      <c r="GFE94" s="395"/>
      <c r="GFF94" s="389"/>
      <c r="GFG94" s="390"/>
      <c r="GFH94" s="391"/>
      <c r="GFI94" s="392"/>
      <c r="GFJ94" s="393"/>
      <c r="GFK94" s="394"/>
      <c r="GFL94" s="395"/>
      <c r="GFM94" s="389"/>
      <c r="GFN94" s="390"/>
      <c r="GFO94" s="391"/>
      <c r="GFP94" s="392"/>
      <c r="GFQ94" s="393"/>
      <c r="GFR94" s="394"/>
      <c r="GFS94" s="395"/>
      <c r="GFT94" s="389"/>
      <c r="GFU94" s="390"/>
      <c r="GFV94" s="391"/>
      <c r="GFW94" s="392"/>
      <c r="GFX94" s="393"/>
      <c r="GFY94" s="394"/>
      <c r="GFZ94" s="395"/>
      <c r="GGA94" s="389"/>
      <c r="GGB94" s="390"/>
      <c r="GGC94" s="391"/>
      <c r="GGD94" s="392"/>
      <c r="GGE94" s="393"/>
      <c r="GGF94" s="394"/>
      <c r="GGG94" s="395"/>
      <c r="GGH94" s="389"/>
      <c r="GGI94" s="390"/>
      <c r="GGJ94" s="391"/>
      <c r="GGK94" s="392"/>
      <c r="GGL94" s="393"/>
      <c r="GGM94" s="394"/>
      <c r="GGN94" s="395"/>
      <c r="GGO94" s="389"/>
      <c r="GGP94" s="390"/>
      <c r="GGQ94" s="391"/>
      <c r="GGR94" s="392"/>
      <c r="GGS94" s="393"/>
      <c r="GGT94" s="394"/>
      <c r="GGU94" s="395"/>
      <c r="GGV94" s="389"/>
      <c r="GGW94" s="390"/>
      <c r="GGX94" s="391"/>
      <c r="GGY94" s="392"/>
      <c r="GGZ94" s="393"/>
      <c r="GHA94" s="394"/>
      <c r="GHB94" s="395"/>
      <c r="GHC94" s="389"/>
      <c r="GHD94" s="390"/>
      <c r="GHE94" s="391"/>
      <c r="GHF94" s="392"/>
      <c r="GHG94" s="393"/>
      <c r="GHH94" s="394"/>
      <c r="GHI94" s="395"/>
      <c r="GHJ94" s="389"/>
      <c r="GHK94" s="390"/>
      <c r="GHL94" s="391"/>
      <c r="GHM94" s="392"/>
      <c r="GHN94" s="393"/>
      <c r="GHO94" s="394"/>
      <c r="GHP94" s="395"/>
      <c r="GHQ94" s="389"/>
      <c r="GHR94" s="390"/>
      <c r="GHS94" s="391"/>
      <c r="GHT94" s="392"/>
      <c r="GHU94" s="393"/>
      <c r="GHV94" s="394"/>
      <c r="GHW94" s="395"/>
      <c r="GHX94" s="389"/>
      <c r="GHY94" s="390"/>
      <c r="GHZ94" s="391"/>
      <c r="GIA94" s="392"/>
      <c r="GIB94" s="393"/>
      <c r="GIC94" s="394"/>
      <c r="GID94" s="395"/>
      <c r="GIE94" s="389"/>
      <c r="GIF94" s="390"/>
      <c r="GIG94" s="391"/>
      <c r="GIH94" s="392"/>
      <c r="GII94" s="393"/>
      <c r="GIJ94" s="394"/>
      <c r="GIK94" s="395"/>
      <c r="GIL94" s="389"/>
      <c r="GIM94" s="390"/>
      <c r="GIN94" s="391"/>
      <c r="GIO94" s="392"/>
      <c r="GIP94" s="393"/>
      <c r="GIQ94" s="394"/>
      <c r="GIR94" s="395"/>
      <c r="GIS94" s="389"/>
      <c r="GIT94" s="390"/>
      <c r="GIU94" s="391"/>
      <c r="GIV94" s="392"/>
      <c r="GIW94" s="393"/>
      <c r="GIX94" s="394"/>
      <c r="GIY94" s="395"/>
      <c r="GIZ94" s="389"/>
      <c r="GJA94" s="390"/>
      <c r="GJB94" s="391"/>
      <c r="GJC94" s="392"/>
      <c r="GJD94" s="393"/>
      <c r="GJE94" s="394"/>
      <c r="GJF94" s="395"/>
      <c r="GJG94" s="389"/>
      <c r="GJH94" s="390"/>
      <c r="GJI94" s="391"/>
      <c r="GJJ94" s="392"/>
      <c r="GJK94" s="393"/>
      <c r="GJL94" s="394"/>
      <c r="GJM94" s="395"/>
      <c r="GJN94" s="389"/>
      <c r="GJO94" s="390"/>
      <c r="GJP94" s="391"/>
      <c r="GJQ94" s="392"/>
      <c r="GJR94" s="393"/>
      <c r="GJS94" s="394"/>
      <c r="GJT94" s="395"/>
      <c r="GJU94" s="389"/>
      <c r="GJV94" s="390"/>
      <c r="GJW94" s="391"/>
      <c r="GJX94" s="392"/>
      <c r="GJY94" s="393"/>
      <c r="GJZ94" s="394"/>
      <c r="GKA94" s="395"/>
      <c r="GKB94" s="389"/>
      <c r="GKC94" s="390"/>
      <c r="GKD94" s="391"/>
      <c r="GKE94" s="392"/>
      <c r="GKF94" s="393"/>
      <c r="GKG94" s="394"/>
      <c r="GKH94" s="395"/>
      <c r="GKI94" s="389"/>
      <c r="GKJ94" s="390"/>
      <c r="GKK94" s="391"/>
      <c r="GKL94" s="392"/>
      <c r="GKM94" s="393"/>
      <c r="GKN94" s="394"/>
      <c r="GKO94" s="395"/>
      <c r="GKP94" s="389"/>
      <c r="GKQ94" s="390"/>
      <c r="GKR94" s="391"/>
      <c r="GKS94" s="392"/>
      <c r="GKT94" s="393"/>
      <c r="GKU94" s="394"/>
      <c r="GKV94" s="395"/>
      <c r="GKW94" s="389"/>
      <c r="GKX94" s="390"/>
      <c r="GKY94" s="391"/>
      <c r="GKZ94" s="392"/>
      <c r="GLA94" s="393"/>
      <c r="GLB94" s="394"/>
      <c r="GLC94" s="395"/>
      <c r="GLD94" s="389"/>
      <c r="GLE94" s="390"/>
      <c r="GLF94" s="391"/>
      <c r="GLG94" s="392"/>
      <c r="GLH94" s="393"/>
      <c r="GLI94" s="394"/>
      <c r="GLJ94" s="395"/>
      <c r="GLK94" s="389"/>
      <c r="GLL94" s="390"/>
      <c r="GLM94" s="391"/>
      <c r="GLN94" s="392"/>
      <c r="GLO94" s="393"/>
      <c r="GLP94" s="394"/>
      <c r="GLQ94" s="395"/>
      <c r="GLR94" s="389"/>
      <c r="GLS94" s="390"/>
      <c r="GLT94" s="391"/>
      <c r="GLU94" s="392"/>
      <c r="GLV94" s="393"/>
      <c r="GLW94" s="394"/>
      <c r="GLX94" s="395"/>
      <c r="GLY94" s="389"/>
      <c r="GLZ94" s="390"/>
      <c r="GMA94" s="391"/>
      <c r="GMB94" s="392"/>
      <c r="GMC94" s="393"/>
      <c r="GMD94" s="394"/>
      <c r="GME94" s="395"/>
      <c r="GMF94" s="389"/>
      <c r="GMG94" s="390"/>
      <c r="GMH94" s="391"/>
      <c r="GMI94" s="392"/>
      <c r="GMJ94" s="393"/>
      <c r="GMK94" s="394"/>
      <c r="GML94" s="395"/>
      <c r="GMM94" s="389"/>
      <c r="GMN94" s="390"/>
      <c r="GMO94" s="391"/>
      <c r="GMP94" s="392"/>
      <c r="GMQ94" s="393"/>
      <c r="GMR94" s="394"/>
      <c r="GMS94" s="395"/>
      <c r="GMT94" s="389"/>
      <c r="GMU94" s="390"/>
      <c r="GMV94" s="391"/>
      <c r="GMW94" s="392"/>
      <c r="GMX94" s="393"/>
      <c r="GMY94" s="394"/>
      <c r="GMZ94" s="395"/>
      <c r="GNA94" s="389"/>
      <c r="GNB94" s="390"/>
      <c r="GNC94" s="391"/>
      <c r="GND94" s="392"/>
      <c r="GNE94" s="393"/>
      <c r="GNF94" s="394"/>
      <c r="GNG94" s="395"/>
      <c r="GNH94" s="389"/>
      <c r="GNI94" s="390"/>
      <c r="GNJ94" s="391"/>
      <c r="GNK94" s="392"/>
      <c r="GNL94" s="393"/>
      <c r="GNM94" s="394"/>
      <c r="GNN94" s="395"/>
      <c r="GNO94" s="389"/>
      <c r="GNP94" s="390"/>
      <c r="GNQ94" s="391"/>
      <c r="GNR94" s="392"/>
      <c r="GNS94" s="393"/>
      <c r="GNT94" s="394"/>
      <c r="GNU94" s="395"/>
      <c r="GNV94" s="389"/>
      <c r="GNW94" s="390"/>
      <c r="GNX94" s="391"/>
      <c r="GNY94" s="392"/>
      <c r="GNZ94" s="393"/>
      <c r="GOA94" s="394"/>
      <c r="GOB94" s="395"/>
      <c r="GOC94" s="389"/>
      <c r="GOD94" s="390"/>
      <c r="GOE94" s="391"/>
      <c r="GOF94" s="392"/>
      <c r="GOG94" s="393"/>
      <c r="GOH94" s="394"/>
      <c r="GOI94" s="395"/>
      <c r="GOJ94" s="389"/>
      <c r="GOK94" s="390"/>
      <c r="GOL94" s="391"/>
      <c r="GOM94" s="392"/>
      <c r="GON94" s="393"/>
      <c r="GOO94" s="394"/>
      <c r="GOP94" s="395"/>
      <c r="GOQ94" s="389"/>
      <c r="GOR94" s="390"/>
      <c r="GOS94" s="391"/>
      <c r="GOT94" s="392"/>
      <c r="GOU94" s="393"/>
      <c r="GOV94" s="394"/>
      <c r="GOW94" s="395"/>
      <c r="GOX94" s="389"/>
      <c r="GOY94" s="390"/>
      <c r="GOZ94" s="391"/>
      <c r="GPA94" s="392"/>
      <c r="GPB94" s="393"/>
      <c r="GPC94" s="394"/>
      <c r="GPD94" s="395"/>
      <c r="GPE94" s="389"/>
      <c r="GPF94" s="390"/>
      <c r="GPG94" s="391"/>
      <c r="GPH94" s="392"/>
      <c r="GPI94" s="393"/>
      <c r="GPJ94" s="394"/>
      <c r="GPK94" s="395"/>
      <c r="GPL94" s="389"/>
      <c r="GPM94" s="390"/>
      <c r="GPN94" s="391"/>
      <c r="GPO94" s="392"/>
      <c r="GPP94" s="393"/>
      <c r="GPQ94" s="394"/>
      <c r="GPR94" s="395"/>
      <c r="GPS94" s="389"/>
      <c r="GPT94" s="390"/>
      <c r="GPU94" s="391"/>
      <c r="GPV94" s="392"/>
      <c r="GPW94" s="393"/>
      <c r="GPX94" s="394"/>
      <c r="GPY94" s="395"/>
      <c r="GPZ94" s="389"/>
      <c r="GQA94" s="390"/>
      <c r="GQB94" s="391"/>
      <c r="GQC94" s="392"/>
      <c r="GQD94" s="393"/>
      <c r="GQE94" s="394"/>
      <c r="GQF94" s="395"/>
      <c r="GQG94" s="389"/>
      <c r="GQH94" s="390"/>
      <c r="GQI94" s="391"/>
      <c r="GQJ94" s="392"/>
      <c r="GQK94" s="393"/>
      <c r="GQL94" s="394"/>
      <c r="GQM94" s="395"/>
      <c r="GQN94" s="389"/>
      <c r="GQO94" s="390"/>
      <c r="GQP94" s="391"/>
      <c r="GQQ94" s="392"/>
      <c r="GQR94" s="393"/>
      <c r="GQS94" s="394"/>
      <c r="GQT94" s="395"/>
      <c r="GQU94" s="389"/>
      <c r="GQV94" s="390"/>
      <c r="GQW94" s="391"/>
      <c r="GQX94" s="392"/>
      <c r="GQY94" s="393"/>
      <c r="GQZ94" s="394"/>
      <c r="GRA94" s="395"/>
      <c r="GRB94" s="389"/>
      <c r="GRC94" s="390"/>
      <c r="GRD94" s="391"/>
      <c r="GRE94" s="392"/>
      <c r="GRF94" s="393"/>
      <c r="GRG94" s="394"/>
      <c r="GRH94" s="395"/>
      <c r="GRI94" s="389"/>
      <c r="GRJ94" s="390"/>
      <c r="GRK94" s="391"/>
      <c r="GRL94" s="392"/>
      <c r="GRM94" s="393"/>
      <c r="GRN94" s="394"/>
      <c r="GRO94" s="395"/>
      <c r="GRP94" s="389"/>
      <c r="GRQ94" s="390"/>
      <c r="GRR94" s="391"/>
      <c r="GRS94" s="392"/>
      <c r="GRT94" s="393"/>
      <c r="GRU94" s="394"/>
      <c r="GRV94" s="395"/>
      <c r="GRW94" s="389"/>
      <c r="GRX94" s="390"/>
      <c r="GRY94" s="391"/>
      <c r="GRZ94" s="392"/>
      <c r="GSA94" s="393"/>
      <c r="GSB94" s="394"/>
      <c r="GSC94" s="395"/>
      <c r="GSD94" s="389"/>
      <c r="GSE94" s="390"/>
      <c r="GSF94" s="391"/>
      <c r="GSG94" s="392"/>
      <c r="GSH94" s="393"/>
      <c r="GSI94" s="394"/>
      <c r="GSJ94" s="395"/>
      <c r="GSK94" s="389"/>
      <c r="GSL94" s="390"/>
      <c r="GSM94" s="391"/>
      <c r="GSN94" s="392"/>
      <c r="GSO94" s="393"/>
      <c r="GSP94" s="394"/>
      <c r="GSQ94" s="395"/>
      <c r="GSR94" s="389"/>
      <c r="GSS94" s="390"/>
      <c r="GST94" s="391"/>
      <c r="GSU94" s="392"/>
      <c r="GSV94" s="393"/>
      <c r="GSW94" s="394"/>
      <c r="GSX94" s="395"/>
      <c r="GSY94" s="389"/>
      <c r="GSZ94" s="390"/>
      <c r="GTA94" s="391"/>
      <c r="GTB94" s="392"/>
      <c r="GTC94" s="393"/>
      <c r="GTD94" s="394"/>
      <c r="GTE94" s="395"/>
      <c r="GTF94" s="389"/>
      <c r="GTG94" s="390"/>
      <c r="GTH94" s="391"/>
      <c r="GTI94" s="392"/>
      <c r="GTJ94" s="393"/>
      <c r="GTK94" s="394"/>
      <c r="GTL94" s="395"/>
      <c r="GTM94" s="389"/>
      <c r="GTN94" s="390"/>
      <c r="GTO94" s="391"/>
      <c r="GTP94" s="392"/>
      <c r="GTQ94" s="393"/>
      <c r="GTR94" s="394"/>
      <c r="GTS94" s="395"/>
      <c r="GTT94" s="389"/>
      <c r="GTU94" s="390"/>
      <c r="GTV94" s="391"/>
      <c r="GTW94" s="392"/>
      <c r="GTX94" s="393"/>
      <c r="GTY94" s="394"/>
      <c r="GTZ94" s="395"/>
      <c r="GUA94" s="389"/>
      <c r="GUB94" s="390"/>
      <c r="GUC94" s="391"/>
      <c r="GUD94" s="392"/>
      <c r="GUE94" s="393"/>
      <c r="GUF94" s="394"/>
      <c r="GUG94" s="395"/>
      <c r="GUH94" s="389"/>
      <c r="GUI94" s="390"/>
      <c r="GUJ94" s="391"/>
      <c r="GUK94" s="392"/>
      <c r="GUL94" s="393"/>
      <c r="GUM94" s="394"/>
      <c r="GUN94" s="395"/>
      <c r="GUO94" s="389"/>
      <c r="GUP94" s="390"/>
      <c r="GUQ94" s="391"/>
      <c r="GUR94" s="392"/>
      <c r="GUS94" s="393"/>
      <c r="GUT94" s="394"/>
      <c r="GUU94" s="395"/>
      <c r="GUV94" s="389"/>
      <c r="GUW94" s="390"/>
      <c r="GUX94" s="391"/>
      <c r="GUY94" s="392"/>
      <c r="GUZ94" s="393"/>
      <c r="GVA94" s="394"/>
      <c r="GVB94" s="395"/>
      <c r="GVC94" s="389"/>
      <c r="GVD94" s="390"/>
      <c r="GVE94" s="391"/>
      <c r="GVF94" s="392"/>
      <c r="GVG94" s="393"/>
      <c r="GVH94" s="394"/>
      <c r="GVI94" s="395"/>
      <c r="GVJ94" s="389"/>
      <c r="GVK94" s="390"/>
      <c r="GVL94" s="391"/>
      <c r="GVM94" s="392"/>
      <c r="GVN94" s="393"/>
      <c r="GVO94" s="394"/>
      <c r="GVP94" s="395"/>
      <c r="GVQ94" s="389"/>
      <c r="GVR94" s="390"/>
      <c r="GVS94" s="391"/>
      <c r="GVT94" s="392"/>
      <c r="GVU94" s="393"/>
      <c r="GVV94" s="394"/>
      <c r="GVW94" s="395"/>
      <c r="GVX94" s="389"/>
      <c r="GVY94" s="390"/>
      <c r="GVZ94" s="391"/>
      <c r="GWA94" s="392"/>
      <c r="GWB94" s="393"/>
      <c r="GWC94" s="394"/>
      <c r="GWD94" s="395"/>
      <c r="GWE94" s="389"/>
      <c r="GWF94" s="390"/>
      <c r="GWG94" s="391"/>
      <c r="GWH94" s="392"/>
      <c r="GWI94" s="393"/>
      <c r="GWJ94" s="394"/>
      <c r="GWK94" s="395"/>
      <c r="GWL94" s="389"/>
      <c r="GWM94" s="390"/>
      <c r="GWN94" s="391"/>
      <c r="GWO94" s="392"/>
      <c r="GWP94" s="393"/>
      <c r="GWQ94" s="394"/>
      <c r="GWR94" s="395"/>
      <c r="GWS94" s="389"/>
      <c r="GWT94" s="390"/>
      <c r="GWU94" s="391"/>
      <c r="GWV94" s="392"/>
      <c r="GWW94" s="393"/>
      <c r="GWX94" s="394"/>
      <c r="GWY94" s="395"/>
      <c r="GWZ94" s="389"/>
      <c r="GXA94" s="390"/>
      <c r="GXB94" s="391"/>
      <c r="GXC94" s="392"/>
      <c r="GXD94" s="393"/>
      <c r="GXE94" s="394"/>
      <c r="GXF94" s="395"/>
      <c r="GXG94" s="389"/>
      <c r="GXH94" s="390"/>
      <c r="GXI94" s="391"/>
      <c r="GXJ94" s="392"/>
      <c r="GXK94" s="393"/>
      <c r="GXL94" s="394"/>
      <c r="GXM94" s="395"/>
      <c r="GXN94" s="389"/>
      <c r="GXO94" s="390"/>
      <c r="GXP94" s="391"/>
      <c r="GXQ94" s="392"/>
      <c r="GXR94" s="393"/>
      <c r="GXS94" s="394"/>
      <c r="GXT94" s="395"/>
      <c r="GXU94" s="389"/>
      <c r="GXV94" s="390"/>
      <c r="GXW94" s="391"/>
      <c r="GXX94" s="392"/>
      <c r="GXY94" s="393"/>
      <c r="GXZ94" s="394"/>
      <c r="GYA94" s="395"/>
      <c r="GYB94" s="389"/>
      <c r="GYC94" s="390"/>
      <c r="GYD94" s="391"/>
      <c r="GYE94" s="392"/>
      <c r="GYF94" s="393"/>
      <c r="GYG94" s="394"/>
      <c r="GYH94" s="395"/>
      <c r="GYI94" s="389"/>
      <c r="GYJ94" s="390"/>
      <c r="GYK94" s="391"/>
      <c r="GYL94" s="392"/>
      <c r="GYM94" s="393"/>
      <c r="GYN94" s="394"/>
      <c r="GYO94" s="395"/>
      <c r="GYP94" s="389"/>
      <c r="GYQ94" s="390"/>
      <c r="GYR94" s="391"/>
      <c r="GYS94" s="392"/>
      <c r="GYT94" s="393"/>
      <c r="GYU94" s="394"/>
      <c r="GYV94" s="395"/>
      <c r="GYW94" s="389"/>
      <c r="GYX94" s="390"/>
      <c r="GYY94" s="391"/>
      <c r="GYZ94" s="392"/>
      <c r="GZA94" s="393"/>
      <c r="GZB94" s="394"/>
      <c r="GZC94" s="395"/>
      <c r="GZD94" s="389"/>
      <c r="GZE94" s="390"/>
      <c r="GZF94" s="391"/>
      <c r="GZG94" s="392"/>
      <c r="GZH94" s="393"/>
      <c r="GZI94" s="394"/>
      <c r="GZJ94" s="395"/>
      <c r="GZK94" s="389"/>
      <c r="GZL94" s="390"/>
      <c r="GZM94" s="391"/>
      <c r="GZN94" s="392"/>
      <c r="GZO94" s="393"/>
      <c r="GZP94" s="394"/>
      <c r="GZQ94" s="395"/>
      <c r="GZR94" s="389"/>
      <c r="GZS94" s="390"/>
      <c r="GZT94" s="391"/>
      <c r="GZU94" s="392"/>
      <c r="GZV94" s="393"/>
      <c r="GZW94" s="394"/>
      <c r="GZX94" s="395"/>
      <c r="GZY94" s="389"/>
      <c r="GZZ94" s="390"/>
      <c r="HAA94" s="391"/>
      <c r="HAB94" s="392"/>
      <c r="HAC94" s="393"/>
      <c r="HAD94" s="394"/>
      <c r="HAE94" s="395"/>
      <c r="HAF94" s="389"/>
      <c r="HAG94" s="390"/>
      <c r="HAH94" s="391"/>
      <c r="HAI94" s="392"/>
      <c r="HAJ94" s="393"/>
      <c r="HAK94" s="394"/>
      <c r="HAL94" s="395"/>
      <c r="HAM94" s="389"/>
      <c r="HAN94" s="390"/>
      <c r="HAO94" s="391"/>
      <c r="HAP94" s="392"/>
      <c r="HAQ94" s="393"/>
      <c r="HAR94" s="394"/>
      <c r="HAS94" s="395"/>
      <c r="HAT94" s="389"/>
      <c r="HAU94" s="390"/>
      <c r="HAV94" s="391"/>
      <c r="HAW94" s="392"/>
      <c r="HAX94" s="393"/>
      <c r="HAY94" s="394"/>
      <c r="HAZ94" s="395"/>
      <c r="HBA94" s="389"/>
      <c r="HBB94" s="390"/>
      <c r="HBC94" s="391"/>
      <c r="HBD94" s="392"/>
      <c r="HBE94" s="393"/>
      <c r="HBF94" s="394"/>
      <c r="HBG94" s="395"/>
      <c r="HBH94" s="389"/>
      <c r="HBI94" s="390"/>
      <c r="HBJ94" s="391"/>
      <c r="HBK94" s="392"/>
      <c r="HBL94" s="393"/>
      <c r="HBM94" s="394"/>
      <c r="HBN94" s="395"/>
      <c r="HBO94" s="389"/>
      <c r="HBP94" s="390"/>
      <c r="HBQ94" s="391"/>
      <c r="HBR94" s="392"/>
      <c r="HBS94" s="393"/>
      <c r="HBT94" s="394"/>
      <c r="HBU94" s="395"/>
      <c r="HBV94" s="389"/>
      <c r="HBW94" s="390"/>
      <c r="HBX94" s="391"/>
      <c r="HBY94" s="392"/>
      <c r="HBZ94" s="393"/>
      <c r="HCA94" s="394"/>
      <c r="HCB94" s="395"/>
      <c r="HCC94" s="389"/>
      <c r="HCD94" s="390"/>
      <c r="HCE94" s="391"/>
      <c r="HCF94" s="392"/>
      <c r="HCG94" s="393"/>
      <c r="HCH94" s="394"/>
      <c r="HCI94" s="395"/>
      <c r="HCJ94" s="389"/>
      <c r="HCK94" s="390"/>
      <c r="HCL94" s="391"/>
      <c r="HCM94" s="392"/>
      <c r="HCN94" s="393"/>
      <c r="HCO94" s="394"/>
      <c r="HCP94" s="395"/>
      <c r="HCQ94" s="389"/>
      <c r="HCR94" s="390"/>
      <c r="HCS94" s="391"/>
      <c r="HCT94" s="392"/>
      <c r="HCU94" s="393"/>
      <c r="HCV94" s="394"/>
      <c r="HCW94" s="395"/>
      <c r="HCX94" s="389"/>
      <c r="HCY94" s="390"/>
      <c r="HCZ94" s="391"/>
      <c r="HDA94" s="392"/>
      <c r="HDB94" s="393"/>
      <c r="HDC94" s="394"/>
      <c r="HDD94" s="395"/>
      <c r="HDE94" s="389"/>
      <c r="HDF94" s="390"/>
      <c r="HDG94" s="391"/>
      <c r="HDH94" s="392"/>
      <c r="HDI94" s="393"/>
      <c r="HDJ94" s="394"/>
      <c r="HDK94" s="395"/>
      <c r="HDL94" s="389"/>
      <c r="HDM94" s="390"/>
      <c r="HDN94" s="391"/>
      <c r="HDO94" s="392"/>
      <c r="HDP94" s="393"/>
      <c r="HDQ94" s="394"/>
      <c r="HDR94" s="395"/>
      <c r="HDS94" s="389"/>
      <c r="HDT94" s="390"/>
      <c r="HDU94" s="391"/>
      <c r="HDV94" s="392"/>
      <c r="HDW94" s="393"/>
      <c r="HDX94" s="394"/>
      <c r="HDY94" s="395"/>
      <c r="HDZ94" s="389"/>
      <c r="HEA94" s="390"/>
      <c r="HEB94" s="391"/>
      <c r="HEC94" s="392"/>
      <c r="HED94" s="393"/>
      <c r="HEE94" s="394"/>
      <c r="HEF94" s="395"/>
      <c r="HEG94" s="389"/>
      <c r="HEH94" s="390"/>
      <c r="HEI94" s="391"/>
      <c r="HEJ94" s="392"/>
      <c r="HEK94" s="393"/>
      <c r="HEL94" s="394"/>
      <c r="HEM94" s="395"/>
      <c r="HEN94" s="389"/>
      <c r="HEO94" s="390"/>
      <c r="HEP94" s="391"/>
      <c r="HEQ94" s="392"/>
      <c r="HER94" s="393"/>
      <c r="HES94" s="394"/>
      <c r="HET94" s="395"/>
      <c r="HEU94" s="389"/>
      <c r="HEV94" s="390"/>
      <c r="HEW94" s="391"/>
      <c r="HEX94" s="392"/>
      <c r="HEY94" s="393"/>
      <c r="HEZ94" s="394"/>
      <c r="HFA94" s="395"/>
      <c r="HFB94" s="389"/>
      <c r="HFC94" s="390"/>
      <c r="HFD94" s="391"/>
      <c r="HFE94" s="392"/>
      <c r="HFF94" s="393"/>
      <c r="HFG94" s="394"/>
      <c r="HFH94" s="395"/>
      <c r="HFI94" s="389"/>
      <c r="HFJ94" s="390"/>
      <c r="HFK94" s="391"/>
      <c r="HFL94" s="392"/>
      <c r="HFM94" s="393"/>
      <c r="HFN94" s="394"/>
      <c r="HFO94" s="395"/>
      <c r="HFP94" s="389"/>
      <c r="HFQ94" s="390"/>
      <c r="HFR94" s="391"/>
      <c r="HFS94" s="392"/>
      <c r="HFT94" s="393"/>
      <c r="HFU94" s="394"/>
      <c r="HFV94" s="395"/>
      <c r="HFW94" s="389"/>
      <c r="HFX94" s="390"/>
      <c r="HFY94" s="391"/>
      <c r="HFZ94" s="392"/>
      <c r="HGA94" s="393"/>
      <c r="HGB94" s="394"/>
      <c r="HGC94" s="395"/>
      <c r="HGD94" s="389"/>
      <c r="HGE94" s="390"/>
      <c r="HGF94" s="391"/>
      <c r="HGG94" s="392"/>
      <c r="HGH94" s="393"/>
      <c r="HGI94" s="394"/>
      <c r="HGJ94" s="395"/>
      <c r="HGK94" s="389"/>
      <c r="HGL94" s="390"/>
      <c r="HGM94" s="391"/>
      <c r="HGN94" s="392"/>
      <c r="HGO94" s="393"/>
      <c r="HGP94" s="394"/>
      <c r="HGQ94" s="395"/>
      <c r="HGR94" s="389"/>
      <c r="HGS94" s="390"/>
      <c r="HGT94" s="391"/>
      <c r="HGU94" s="392"/>
      <c r="HGV94" s="393"/>
      <c r="HGW94" s="394"/>
      <c r="HGX94" s="395"/>
      <c r="HGY94" s="389"/>
      <c r="HGZ94" s="390"/>
      <c r="HHA94" s="391"/>
      <c r="HHB94" s="392"/>
      <c r="HHC94" s="393"/>
      <c r="HHD94" s="394"/>
      <c r="HHE94" s="395"/>
      <c r="HHF94" s="389"/>
      <c r="HHG94" s="390"/>
      <c r="HHH94" s="391"/>
      <c r="HHI94" s="392"/>
      <c r="HHJ94" s="393"/>
      <c r="HHK94" s="394"/>
      <c r="HHL94" s="395"/>
      <c r="HHM94" s="389"/>
      <c r="HHN94" s="390"/>
      <c r="HHO94" s="391"/>
      <c r="HHP94" s="392"/>
      <c r="HHQ94" s="393"/>
      <c r="HHR94" s="394"/>
      <c r="HHS94" s="395"/>
      <c r="HHT94" s="389"/>
      <c r="HHU94" s="390"/>
      <c r="HHV94" s="391"/>
      <c r="HHW94" s="392"/>
      <c r="HHX94" s="393"/>
      <c r="HHY94" s="394"/>
      <c r="HHZ94" s="395"/>
      <c r="HIA94" s="389"/>
      <c r="HIB94" s="390"/>
      <c r="HIC94" s="391"/>
      <c r="HID94" s="392"/>
      <c r="HIE94" s="393"/>
      <c r="HIF94" s="394"/>
      <c r="HIG94" s="395"/>
      <c r="HIH94" s="389"/>
      <c r="HII94" s="390"/>
      <c r="HIJ94" s="391"/>
      <c r="HIK94" s="392"/>
      <c r="HIL94" s="393"/>
      <c r="HIM94" s="394"/>
      <c r="HIN94" s="395"/>
      <c r="HIO94" s="389"/>
      <c r="HIP94" s="390"/>
      <c r="HIQ94" s="391"/>
      <c r="HIR94" s="392"/>
      <c r="HIS94" s="393"/>
      <c r="HIT94" s="394"/>
      <c r="HIU94" s="395"/>
      <c r="HIV94" s="389"/>
      <c r="HIW94" s="390"/>
      <c r="HIX94" s="391"/>
      <c r="HIY94" s="392"/>
      <c r="HIZ94" s="393"/>
      <c r="HJA94" s="394"/>
      <c r="HJB94" s="395"/>
      <c r="HJC94" s="389"/>
      <c r="HJD94" s="390"/>
      <c r="HJE94" s="391"/>
      <c r="HJF94" s="392"/>
      <c r="HJG94" s="393"/>
      <c r="HJH94" s="394"/>
      <c r="HJI94" s="395"/>
      <c r="HJJ94" s="389"/>
      <c r="HJK94" s="390"/>
      <c r="HJL94" s="391"/>
      <c r="HJM94" s="392"/>
      <c r="HJN94" s="393"/>
      <c r="HJO94" s="394"/>
      <c r="HJP94" s="395"/>
      <c r="HJQ94" s="389"/>
      <c r="HJR94" s="390"/>
      <c r="HJS94" s="391"/>
      <c r="HJT94" s="392"/>
      <c r="HJU94" s="393"/>
      <c r="HJV94" s="394"/>
      <c r="HJW94" s="395"/>
      <c r="HJX94" s="389"/>
      <c r="HJY94" s="390"/>
      <c r="HJZ94" s="391"/>
      <c r="HKA94" s="392"/>
      <c r="HKB94" s="393"/>
      <c r="HKC94" s="394"/>
      <c r="HKD94" s="395"/>
      <c r="HKE94" s="389"/>
      <c r="HKF94" s="390"/>
      <c r="HKG94" s="391"/>
      <c r="HKH94" s="392"/>
      <c r="HKI94" s="393"/>
      <c r="HKJ94" s="394"/>
      <c r="HKK94" s="395"/>
      <c r="HKL94" s="389"/>
      <c r="HKM94" s="390"/>
      <c r="HKN94" s="391"/>
      <c r="HKO94" s="392"/>
      <c r="HKP94" s="393"/>
      <c r="HKQ94" s="394"/>
      <c r="HKR94" s="395"/>
      <c r="HKS94" s="389"/>
      <c r="HKT94" s="390"/>
      <c r="HKU94" s="391"/>
      <c r="HKV94" s="392"/>
      <c r="HKW94" s="393"/>
      <c r="HKX94" s="394"/>
      <c r="HKY94" s="395"/>
      <c r="HKZ94" s="389"/>
      <c r="HLA94" s="390"/>
      <c r="HLB94" s="391"/>
      <c r="HLC94" s="392"/>
      <c r="HLD94" s="393"/>
      <c r="HLE94" s="394"/>
      <c r="HLF94" s="395"/>
      <c r="HLG94" s="389"/>
      <c r="HLH94" s="390"/>
      <c r="HLI94" s="391"/>
      <c r="HLJ94" s="392"/>
      <c r="HLK94" s="393"/>
      <c r="HLL94" s="394"/>
      <c r="HLM94" s="395"/>
      <c r="HLN94" s="389"/>
      <c r="HLO94" s="390"/>
      <c r="HLP94" s="391"/>
      <c r="HLQ94" s="392"/>
      <c r="HLR94" s="393"/>
      <c r="HLS94" s="394"/>
      <c r="HLT94" s="395"/>
      <c r="HLU94" s="389"/>
      <c r="HLV94" s="390"/>
      <c r="HLW94" s="391"/>
      <c r="HLX94" s="392"/>
      <c r="HLY94" s="393"/>
      <c r="HLZ94" s="394"/>
      <c r="HMA94" s="395"/>
      <c r="HMB94" s="389"/>
      <c r="HMC94" s="390"/>
      <c r="HMD94" s="391"/>
      <c r="HME94" s="392"/>
      <c r="HMF94" s="393"/>
      <c r="HMG94" s="394"/>
      <c r="HMH94" s="395"/>
      <c r="HMI94" s="389"/>
      <c r="HMJ94" s="390"/>
      <c r="HMK94" s="391"/>
      <c r="HML94" s="392"/>
      <c r="HMM94" s="393"/>
      <c r="HMN94" s="394"/>
      <c r="HMO94" s="395"/>
      <c r="HMP94" s="389"/>
      <c r="HMQ94" s="390"/>
      <c r="HMR94" s="391"/>
      <c r="HMS94" s="392"/>
      <c r="HMT94" s="393"/>
      <c r="HMU94" s="394"/>
      <c r="HMV94" s="395"/>
      <c r="HMW94" s="389"/>
      <c r="HMX94" s="390"/>
      <c r="HMY94" s="391"/>
      <c r="HMZ94" s="392"/>
      <c r="HNA94" s="393"/>
      <c r="HNB94" s="394"/>
      <c r="HNC94" s="395"/>
      <c r="HND94" s="389"/>
      <c r="HNE94" s="390"/>
      <c r="HNF94" s="391"/>
      <c r="HNG94" s="392"/>
      <c r="HNH94" s="393"/>
      <c r="HNI94" s="394"/>
      <c r="HNJ94" s="395"/>
      <c r="HNK94" s="389"/>
      <c r="HNL94" s="390"/>
      <c r="HNM94" s="391"/>
      <c r="HNN94" s="392"/>
      <c r="HNO94" s="393"/>
      <c r="HNP94" s="394"/>
      <c r="HNQ94" s="395"/>
      <c r="HNR94" s="389"/>
      <c r="HNS94" s="390"/>
      <c r="HNT94" s="391"/>
      <c r="HNU94" s="392"/>
      <c r="HNV94" s="393"/>
      <c r="HNW94" s="394"/>
      <c r="HNX94" s="395"/>
      <c r="HNY94" s="389"/>
      <c r="HNZ94" s="390"/>
      <c r="HOA94" s="391"/>
      <c r="HOB94" s="392"/>
      <c r="HOC94" s="393"/>
      <c r="HOD94" s="394"/>
      <c r="HOE94" s="395"/>
      <c r="HOF94" s="389"/>
      <c r="HOG94" s="390"/>
      <c r="HOH94" s="391"/>
      <c r="HOI94" s="392"/>
      <c r="HOJ94" s="393"/>
      <c r="HOK94" s="394"/>
      <c r="HOL94" s="395"/>
      <c r="HOM94" s="389"/>
      <c r="HON94" s="390"/>
      <c r="HOO94" s="391"/>
      <c r="HOP94" s="392"/>
      <c r="HOQ94" s="393"/>
      <c r="HOR94" s="394"/>
      <c r="HOS94" s="395"/>
      <c r="HOT94" s="389"/>
      <c r="HOU94" s="390"/>
      <c r="HOV94" s="391"/>
      <c r="HOW94" s="392"/>
      <c r="HOX94" s="393"/>
      <c r="HOY94" s="394"/>
      <c r="HOZ94" s="395"/>
      <c r="HPA94" s="389"/>
      <c r="HPB94" s="390"/>
      <c r="HPC94" s="391"/>
      <c r="HPD94" s="392"/>
      <c r="HPE94" s="393"/>
      <c r="HPF94" s="394"/>
      <c r="HPG94" s="395"/>
      <c r="HPH94" s="389"/>
      <c r="HPI94" s="390"/>
      <c r="HPJ94" s="391"/>
      <c r="HPK94" s="392"/>
      <c r="HPL94" s="393"/>
      <c r="HPM94" s="394"/>
      <c r="HPN94" s="395"/>
      <c r="HPO94" s="389"/>
      <c r="HPP94" s="390"/>
      <c r="HPQ94" s="391"/>
      <c r="HPR94" s="392"/>
      <c r="HPS94" s="393"/>
      <c r="HPT94" s="394"/>
      <c r="HPU94" s="395"/>
      <c r="HPV94" s="389"/>
      <c r="HPW94" s="390"/>
      <c r="HPX94" s="391"/>
      <c r="HPY94" s="392"/>
      <c r="HPZ94" s="393"/>
      <c r="HQA94" s="394"/>
      <c r="HQB94" s="395"/>
      <c r="HQC94" s="389"/>
      <c r="HQD94" s="390"/>
      <c r="HQE94" s="391"/>
      <c r="HQF94" s="392"/>
      <c r="HQG94" s="393"/>
      <c r="HQH94" s="394"/>
      <c r="HQI94" s="395"/>
      <c r="HQJ94" s="389"/>
      <c r="HQK94" s="390"/>
      <c r="HQL94" s="391"/>
      <c r="HQM94" s="392"/>
      <c r="HQN94" s="393"/>
      <c r="HQO94" s="394"/>
      <c r="HQP94" s="395"/>
      <c r="HQQ94" s="389"/>
      <c r="HQR94" s="390"/>
      <c r="HQS94" s="391"/>
      <c r="HQT94" s="392"/>
      <c r="HQU94" s="393"/>
      <c r="HQV94" s="394"/>
      <c r="HQW94" s="395"/>
      <c r="HQX94" s="389"/>
      <c r="HQY94" s="390"/>
      <c r="HQZ94" s="391"/>
      <c r="HRA94" s="392"/>
      <c r="HRB94" s="393"/>
      <c r="HRC94" s="394"/>
      <c r="HRD94" s="395"/>
      <c r="HRE94" s="389"/>
      <c r="HRF94" s="390"/>
      <c r="HRG94" s="391"/>
      <c r="HRH94" s="392"/>
      <c r="HRI94" s="393"/>
      <c r="HRJ94" s="394"/>
      <c r="HRK94" s="395"/>
      <c r="HRL94" s="389"/>
      <c r="HRM94" s="390"/>
      <c r="HRN94" s="391"/>
      <c r="HRO94" s="392"/>
      <c r="HRP94" s="393"/>
      <c r="HRQ94" s="394"/>
      <c r="HRR94" s="395"/>
      <c r="HRS94" s="389"/>
      <c r="HRT94" s="390"/>
      <c r="HRU94" s="391"/>
      <c r="HRV94" s="392"/>
      <c r="HRW94" s="393"/>
      <c r="HRX94" s="394"/>
      <c r="HRY94" s="395"/>
      <c r="HRZ94" s="389"/>
      <c r="HSA94" s="390"/>
      <c r="HSB94" s="391"/>
      <c r="HSC94" s="392"/>
      <c r="HSD94" s="393"/>
      <c r="HSE94" s="394"/>
      <c r="HSF94" s="395"/>
      <c r="HSG94" s="389"/>
      <c r="HSH94" s="390"/>
      <c r="HSI94" s="391"/>
      <c r="HSJ94" s="392"/>
      <c r="HSK94" s="393"/>
      <c r="HSL94" s="394"/>
      <c r="HSM94" s="395"/>
      <c r="HSN94" s="389"/>
      <c r="HSO94" s="390"/>
      <c r="HSP94" s="391"/>
      <c r="HSQ94" s="392"/>
      <c r="HSR94" s="393"/>
      <c r="HSS94" s="394"/>
      <c r="HST94" s="395"/>
      <c r="HSU94" s="389"/>
      <c r="HSV94" s="390"/>
      <c r="HSW94" s="391"/>
      <c r="HSX94" s="392"/>
      <c r="HSY94" s="393"/>
      <c r="HSZ94" s="394"/>
      <c r="HTA94" s="395"/>
      <c r="HTB94" s="389"/>
      <c r="HTC94" s="390"/>
      <c r="HTD94" s="391"/>
      <c r="HTE94" s="392"/>
      <c r="HTF94" s="393"/>
      <c r="HTG94" s="394"/>
      <c r="HTH94" s="395"/>
      <c r="HTI94" s="389"/>
      <c r="HTJ94" s="390"/>
      <c r="HTK94" s="391"/>
      <c r="HTL94" s="392"/>
      <c r="HTM94" s="393"/>
      <c r="HTN94" s="394"/>
      <c r="HTO94" s="395"/>
      <c r="HTP94" s="389"/>
      <c r="HTQ94" s="390"/>
      <c r="HTR94" s="391"/>
      <c r="HTS94" s="392"/>
      <c r="HTT94" s="393"/>
      <c r="HTU94" s="394"/>
      <c r="HTV94" s="395"/>
      <c r="HTW94" s="389"/>
      <c r="HTX94" s="390"/>
      <c r="HTY94" s="391"/>
      <c r="HTZ94" s="392"/>
      <c r="HUA94" s="393"/>
      <c r="HUB94" s="394"/>
      <c r="HUC94" s="395"/>
      <c r="HUD94" s="389"/>
      <c r="HUE94" s="390"/>
      <c r="HUF94" s="391"/>
      <c r="HUG94" s="392"/>
      <c r="HUH94" s="393"/>
      <c r="HUI94" s="394"/>
      <c r="HUJ94" s="395"/>
      <c r="HUK94" s="389"/>
      <c r="HUL94" s="390"/>
      <c r="HUM94" s="391"/>
      <c r="HUN94" s="392"/>
      <c r="HUO94" s="393"/>
      <c r="HUP94" s="394"/>
      <c r="HUQ94" s="395"/>
      <c r="HUR94" s="389"/>
      <c r="HUS94" s="390"/>
      <c r="HUT94" s="391"/>
      <c r="HUU94" s="392"/>
      <c r="HUV94" s="393"/>
      <c r="HUW94" s="394"/>
      <c r="HUX94" s="395"/>
      <c r="HUY94" s="389"/>
      <c r="HUZ94" s="390"/>
      <c r="HVA94" s="391"/>
      <c r="HVB94" s="392"/>
      <c r="HVC94" s="393"/>
      <c r="HVD94" s="394"/>
      <c r="HVE94" s="395"/>
      <c r="HVF94" s="389"/>
      <c r="HVG94" s="390"/>
      <c r="HVH94" s="391"/>
      <c r="HVI94" s="392"/>
      <c r="HVJ94" s="393"/>
      <c r="HVK94" s="394"/>
      <c r="HVL94" s="395"/>
      <c r="HVM94" s="389"/>
      <c r="HVN94" s="390"/>
      <c r="HVO94" s="391"/>
      <c r="HVP94" s="392"/>
      <c r="HVQ94" s="393"/>
      <c r="HVR94" s="394"/>
      <c r="HVS94" s="395"/>
      <c r="HVT94" s="389"/>
      <c r="HVU94" s="390"/>
      <c r="HVV94" s="391"/>
      <c r="HVW94" s="392"/>
      <c r="HVX94" s="393"/>
      <c r="HVY94" s="394"/>
      <c r="HVZ94" s="395"/>
      <c r="HWA94" s="389"/>
      <c r="HWB94" s="390"/>
      <c r="HWC94" s="391"/>
      <c r="HWD94" s="392"/>
      <c r="HWE94" s="393"/>
      <c r="HWF94" s="394"/>
      <c r="HWG94" s="395"/>
      <c r="HWH94" s="389"/>
      <c r="HWI94" s="390"/>
      <c r="HWJ94" s="391"/>
      <c r="HWK94" s="392"/>
      <c r="HWL94" s="393"/>
      <c r="HWM94" s="394"/>
      <c r="HWN94" s="395"/>
      <c r="HWO94" s="389"/>
      <c r="HWP94" s="390"/>
      <c r="HWQ94" s="391"/>
      <c r="HWR94" s="392"/>
      <c r="HWS94" s="393"/>
      <c r="HWT94" s="394"/>
      <c r="HWU94" s="395"/>
      <c r="HWV94" s="389"/>
      <c r="HWW94" s="390"/>
      <c r="HWX94" s="391"/>
      <c r="HWY94" s="392"/>
      <c r="HWZ94" s="393"/>
      <c r="HXA94" s="394"/>
      <c r="HXB94" s="395"/>
      <c r="HXC94" s="389"/>
      <c r="HXD94" s="390"/>
      <c r="HXE94" s="391"/>
      <c r="HXF94" s="392"/>
      <c r="HXG94" s="393"/>
      <c r="HXH94" s="394"/>
      <c r="HXI94" s="395"/>
      <c r="HXJ94" s="389"/>
      <c r="HXK94" s="390"/>
      <c r="HXL94" s="391"/>
      <c r="HXM94" s="392"/>
      <c r="HXN94" s="393"/>
      <c r="HXO94" s="394"/>
      <c r="HXP94" s="395"/>
      <c r="HXQ94" s="389"/>
      <c r="HXR94" s="390"/>
      <c r="HXS94" s="391"/>
      <c r="HXT94" s="392"/>
      <c r="HXU94" s="393"/>
      <c r="HXV94" s="394"/>
      <c r="HXW94" s="395"/>
      <c r="HXX94" s="389"/>
      <c r="HXY94" s="390"/>
      <c r="HXZ94" s="391"/>
      <c r="HYA94" s="392"/>
      <c r="HYB94" s="393"/>
      <c r="HYC94" s="394"/>
      <c r="HYD94" s="395"/>
      <c r="HYE94" s="389"/>
      <c r="HYF94" s="390"/>
      <c r="HYG94" s="391"/>
      <c r="HYH94" s="392"/>
      <c r="HYI94" s="393"/>
      <c r="HYJ94" s="394"/>
      <c r="HYK94" s="395"/>
      <c r="HYL94" s="389"/>
      <c r="HYM94" s="390"/>
      <c r="HYN94" s="391"/>
      <c r="HYO94" s="392"/>
      <c r="HYP94" s="393"/>
      <c r="HYQ94" s="394"/>
      <c r="HYR94" s="395"/>
      <c r="HYS94" s="389"/>
      <c r="HYT94" s="390"/>
      <c r="HYU94" s="391"/>
      <c r="HYV94" s="392"/>
      <c r="HYW94" s="393"/>
      <c r="HYX94" s="394"/>
      <c r="HYY94" s="395"/>
      <c r="HYZ94" s="389"/>
      <c r="HZA94" s="390"/>
      <c r="HZB94" s="391"/>
      <c r="HZC94" s="392"/>
      <c r="HZD94" s="393"/>
      <c r="HZE94" s="394"/>
      <c r="HZF94" s="395"/>
      <c r="HZG94" s="389"/>
      <c r="HZH94" s="390"/>
      <c r="HZI94" s="391"/>
      <c r="HZJ94" s="392"/>
      <c r="HZK94" s="393"/>
      <c r="HZL94" s="394"/>
      <c r="HZM94" s="395"/>
      <c r="HZN94" s="389"/>
      <c r="HZO94" s="390"/>
      <c r="HZP94" s="391"/>
      <c r="HZQ94" s="392"/>
      <c r="HZR94" s="393"/>
      <c r="HZS94" s="394"/>
      <c r="HZT94" s="395"/>
      <c r="HZU94" s="389"/>
      <c r="HZV94" s="390"/>
      <c r="HZW94" s="391"/>
      <c r="HZX94" s="392"/>
      <c r="HZY94" s="393"/>
      <c r="HZZ94" s="394"/>
      <c r="IAA94" s="395"/>
      <c r="IAB94" s="389"/>
      <c r="IAC94" s="390"/>
      <c r="IAD94" s="391"/>
      <c r="IAE94" s="392"/>
      <c r="IAF94" s="393"/>
      <c r="IAG94" s="394"/>
      <c r="IAH94" s="395"/>
      <c r="IAI94" s="389"/>
      <c r="IAJ94" s="390"/>
      <c r="IAK94" s="391"/>
      <c r="IAL94" s="392"/>
      <c r="IAM94" s="393"/>
      <c r="IAN94" s="394"/>
      <c r="IAO94" s="395"/>
      <c r="IAP94" s="389"/>
      <c r="IAQ94" s="390"/>
      <c r="IAR94" s="391"/>
      <c r="IAS94" s="392"/>
      <c r="IAT94" s="393"/>
      <c r="IAU94" s="394"/>
      <c r="IAV94" s="395"/>
      <c r="IAW94" s="389"/>
      <c r="IAX94" s="390"/>
      <c r="IAY94" s="391"/>
      <c r="IAZ94" s="392"/>
      <c r="IBA94" s="393"/>
      <c r="IBB94" s="394"/>
      <c r="IBC94" s="395"/>
      <c r="IBD94" s="389"/>
      <c r="IBE94" s="390"/>
      <c r="IBF94" s="391"/>
      <c r="IBG94" s="392"/>
      <c r="IBH94" s="393"/>
      <c r="IBI94" s="394"/>
      <c r="IBJ94" s="395"/>
      <c r="IBK94" s="389"/>
      <c r="IBL94" s="390"/>
      <c r="IBM94" s="391"/>
      <c r="IBN94" s="392"/>
      <c r="IBO94" s="393"/>
      <c r="IBP94" s="394"/>
      <c r="IBQ94" s="395"/>
      <c r="IBR94" s="389"/>
      <c r="IBS94" s="390"/>
      <c r="IBT94" s="391"/>
      <c r="IBU94" s="392"/>
      <c r="IBV94" s="393"/>
      <c r="IBW94" s="394"/>
      <c r="IBX94" s="395"/>
      <c r="IBY94" s="389"/>
      <c r="IBZ94" s="390"/>
      <c r="ICA94" s="391"/>
      <c r="ICB94" s="392"/>
      <c r="ICC94" s="393"/>
      <c r="ICD94" s="394"/>
      <c r="ICE94" s="395"/>
      <c r="ICF94" s="389"/>
      <c r="ICG94" s="390"/>
      <c r="ICH94" s="391"/>
      <c r="ICI94" s="392"/>
      <c r="ICJ94" s="393"/>
      <c r="ICK94" s="394"/>
      <c r="ICL94" s="395"/>
      <c r="ICM94" s="389"/>
      <c r="ICN94" s="390"/>
      <c r="ICO94" s="391"/>
      <c r="ICP94" s="392"/>
      <c r="ICQ94" s="393"/>
      <c r="ICR94" s="394"/>
      <c r="ICS94" s="395"/>
      <c r="ICT94" s="389"/>
      <c r="ICU94" s="390"/>
      <c r="ICV94" s="391"/>
      <c r="ICW94" s="392"/>
      <c r="ICX94" s="393"/>
      <c r="ICY94" s="394"/>
      <c r="ICZ94" s="395"/>
      <c r="IDA94" s="389"/>
      <c r="IDB94" s="390"/>
      <c r="IDC94" s="391"/>
      <c r="IDD94" s="392"/>
      <c r="IDE94" s="393"/>
      <c r="IDF94" s="394"/>
      <c r="IDG94" s="395"/>
      <c r="IDH94" s="389"/>
      <c r="IDI94" s="390"/>
      <c r="IDJ94" s="391"/>
      <c r="IDK94" s="392"/>
      <c r="IDL94" s="393"/>
      <c r="IDM94" s="394"/>
      <c r="IDN94" s="395"/>
      <c r="IDO94" s="389"/>
      <c r="IDP94" s="390"/>
      <c r="IDQ94" s="391"/>
      <c r="IDR94" s="392"/>
      <c r="IDS94" s="393"/>
      <c r="IDT94" s="394"/>
      <c r="IDU94" s="395"/>
      <c r="IDV94" s="389"/>
      <c r="IDW94" s="390"/>
      <c r="IDX94" s="391"/>
      <c r="IDY94" s="392"/>
      <c r="IDZ94" s="393"/>
      <c r="IEA94" s="394"/>
      <c r="IEB94" s="395"/>
      <c r="IEC94" s="389"/>
      <c r="IED94" s="390"/>
      <c r="IEE94" s="391"/>
      <c r="IEF94" s="392"/>
      <c r="IEG94" s="393"/>
      <c r="IEH94" s="394"/>
      <c r="IEI94" s="395"/>
      <c r="IEJ94" s="389"/>
      <c r="IEK94" s="390"/>
      <c r="IEL94" s="391"/>
      <c r="IEM94" s="392"/>
      <c r="IEN94" s="393"/>
      <c r="IEO94" s="394"/>
      <c r="IEP94" s="395"/>
      <c r="IEQ94" s="389"/>
      <c r="IER94" s="390"/>
      <c r="IES94" s="391"/>
      <c r="IET94" s="392"/>
      <c r="IEU94" s="393"/>
      <c r="IEV94" s="394"/>
      <c r="IEW94" s="395"/>
      <c r="IEX94" s="389"/>
      <c r="IEY94" s="390"/>
      <c r="IEZ94" s="391"/>
      <c r="IFA94" s="392"/>
      <c r="IFB94" s="393"/>
      <c r="IFC94" s="394"/>
      <c r="IFD94" s="395"/>
      <c r="IFE94" s="389"/>
      <c r="IFF94" s="390"/>
      <c r="IFG94" s="391"/>
      <c r="IFH94" s="392"/>
      <c r="IFI94" s="393"/>
      <c r="IFJ94" s="394"/>
      <c r="IFK94" s="395"/>
      <c r="IFL94" s="389"/>
      <c r="IFM94" s="390"/>
      <c r="IFN94" s="391"/>
      <c r="IFO94" s="392"/>
      <c r="IFP94" s="393"/>
      <c r="IFQ94" s="394"/>
      <c r="IFR94" s="395"/>
      <c r="IFS94" s="389"/>
      <c r="IFT94" s="390"/>
      <c r="IFU94" s="391"/>
      <c r="IFV94" s="392"/>
      <c r="IFW94" s="393"/>
      <c r="IFX94" s="394"/>
      <c r="IFY94" s="395"/>
      <c r="IFZ94" s="389"/>
      <c r="IGA94" s="390"/>
      <c r="IGB94" s="391"/>
      <c r="IGC94" s="392"/>
      <c r="IGD94" s="393"/>
      <c r="IGE94" s="394"/>
      <c r="IGF94" s="395"/>
      <c r="IGG94" s="389"/>
      <c r="IGH94" s="390"/>
      <c r="IGI94" s="391"/>
      <c r="IGJ94" s="392"/>
      <c r="IGK94" s="393"/>
      <c r="IGL94" s="394"/>
      <c r="IGM94" s="395"/>
      <c r="IGN94" s="389"/>
      <c r="IGO94" s="390"/>
      <c r="IGP94" s="391"/>
      <c r="IGQ94" s="392"/>
      <c r="IGR94" s="393"/>
      <c r="IGS94" s="394"/>
      <c r="IGT94" s="395"/>
      <c r="IGU94" s="389"/>
      <c r="IGV94" s="390"/>
      <c r="IGW94" s="391"/>
      <c r="IGX94" s="392"/>
      <c r="IGY94" s="393"/>
      <c r="IGZ94" s="394"/>
      <c r="IHA94" s="395"/>
      <c r="IHB94" s="389"/>
      <c r="IHC94" s="390"/>
      <c r="IHD94" s="391"/>
      <c r="IHE94" s="392"/>
      <c r="IHF94" s="393"/>
      <c r="IHG94" s="394"/>
      <c r="IHH94" s="395"/>
      <c r="IHI94" s="389"/>
      <c r="IHJ94" s="390"/>
      <c r="IHK94" s="391"/>
      <c r="IHL94" s="392"/>
      <c r="IHM94" s="393"/>
      <c r="IHN94" s="394"/>
      <c r="IHO94" s="395"/>
      <c r="IHP94" s="389"/>
      <c r="IHQ94" s="390"/>
      <c r="IHR94" s="391"/>
      <c r="IHS94" s="392"/>
      <c r="IHT94" s="393"/>
      <c r="IHU94" s="394"/>
      <c r="IHV94" s="395"/>
      <c r="IHW94" s="389"/>
      <c r="IHX94" s="390"/>
      <c r="IHY94" s="391"/>
      <c r="IHZ94" s="392"/>
      <c r="IIA94" s="393"/>
      <c r="IIB94" s="394"/>
      <c r="IIC94" s="395"/>
      <c r="IID94" s="389"/>
      <c r="IIE94" s="390"/>
      <c r="IIF94" s="391"/>
      <c r="IIG94" s="392"/>
      <c r="IIH94" s="393"/>
      <c r="III94" s="394"/>
      <c r="IIJ94" s="395"/>
      <c r="IIK94" s="389"/>
      <c r="IIL94" s="390"/>
      <c r="IIM94" s="391"/>
      <c r="IIN94" s="392"/>
      <c r="IIO94" s="393"/>
      <c r="IIP94" s="394"/>
      <c r="IIQ94" s="395"/>
      <c r="IIR94" s="389"/>
      <c r="IIS94" s="390"/>
      <c r="IIT94" s="391"/>
      <c r="IIU94" s="392"/>
      <c r="IIV94" s="393"/>
      <c r="IIW94" s="394"/>
      <c r="IIX94" s="395"/>
      <c r="IIY94" s="389"/>
      <c r="IIZ94" s="390"/>
      <c r="IJA94" s="391"/>
      <c r="IJB94" s="392"/>
      <c r="IJC94" s="393"/>
      <c r="IJD94" s="394"/>
      <c r="IJE94" s="395"/>
      <c r="IJF94" s="389"/>
      <c r="IJG94" s="390"/>
      <c r="IJH94" s="391"/>
      <c r="IJI94" s="392"/>
      <c r="IJJ94" s="393"/>
      <c r="IJK94" s="394"/>
      <c r="IJL94" s="395"/>
      <c r="IJM94" s="389"/>
      <c r="IJN94" s="390"/>
      <c r="IJO94" s="391"/>
      <c r="IJP94" s="392"/>
      <c r="IJQ94" s="393"/>
      <c r="IJR94" s="394"/>
      <c r="IJS94" s="395"/>
      <c r="IJT94" s="389"/>
      <c r="IJU94" s="390"/>
      <c r="IJV94" s="391"/>
      <c r="IJW94" s="392"/>
      <c r="IJX94" s="393"/>
      <c r="IJY94" s="394"/>
      <c r="IJZ94" s="395"/>
      <c r="IKA94" s="389"/>
      <c r="IKB94" s="390"/>
      <c r="IKC94" s="391"/>
      <c r="IKD94" s="392"/>
      <c r="IKE94" s="393"/>
      <c r="IKF94" s="394"/>
      <c r="IKG94" s="395"/>
      <c r="IKH94" s="389"/>
      <c r="IKI94" s="390"/>
      <c r="IKJ94" s="391"/>
      <c r="IKK94" s="392"/>
      <c r="IKL94" s="393"/>
      <c r="IKM94" s="394"/>
      <c r="IKN94" s="395"/>
      <c r="IKO94" s="389"/>
      <c r="IKP94" s="390"/>
      <c r="IKQ94" s="391"/>
      <c r="IKR94" s="392"/>
      <c r="IKS94" s="393"/>
      <c r="IKT94" s="394"/>
      <c r="IKU94" s="395"/>
      <c r="IKV94" s="389"/>
      <c r="IKW94" s="390"/>
      <c r="IKX94" s="391"/>
      <c r="IKY94" s="392"/>
      <c r="IKZ94" s="393"/>
      <c r="ILA94" s="394"/>
      <c r="ILB94" s="395"/>
      <c r="ILC94" s="389"/>
      <c r="ILD94" s="390"/>
      <c r="ILE94" s="391"/>
      <c r="ILF94" s="392"/>
      <c r="ILG94" s="393"/>
      <c r="ILH94" s="394"/>
      <c r="ILI94" s="395"/>
      <c r="ILJ94" s="389"/>
      <c r="ILK94" s="390"/>
      <c r="ILL94" s="391"/>
      <c r="ILM94" s="392"/>
      <c r="ILN94" s="393"/>
      <c r="ILO94" s="394"/>
      <c r="ILP94" s="395"/>
      <c r="ILQ94" s="389"/>
      <c r="ILR94" s="390"/>
      <c r="ILS94" s="391"/>
      <c r="ILT94" s="392"/>
      <c r="ILU94" s="393"/>
      <c r="ILV94" s="394"/>
      <c r="ILW94" s="395"/>
      <c r="ILX94" s="389"/>
      <c r="ILY94" s="390"/>
      <c r="ILZ94" s="391"/>
      <c r="IMA94" s="392"/>
      <c r="IMB94" s="393"/>
      <c r="IMC94" s="394"/>
      <c r="IMD94" s="395"/>
      <c r="IME94" s="389"/>
      <c r="IMF94" s="390"/>
      <c r="IMG94" s="391"/>
      <c r="IMH94" s="392"/>
      <c r="IMI94" s="393"/>
      <c r="IMJ94" s="394"/>
      <c r="IMK94" s="395"/>
      <c r="IML94" s="389"/>
      <c r="IMM94" s="390"/>
      <c r="IMN94" s="391"/>
      <c r="IMO94" s="392"/>
      <c r="IMP94" s="393"/>
      <c r="IMQ94" s="394"/>
      <c r="IMR94" s="395"/>
      <c r="IMS94" s="389"/>
      <c r="IMT94" s="390"/>
      <c r="IMU94" s="391"/>
      <c r="IMV94" s="392"/>
      <c r="IMW94" s="393"/>
      <c r="IMX94" s="394"/>
      <c r="IMY94" s="395"/>
      <c r="IMZ94" s="389"/>
      <c r="INA94" s="390"/>
      <c r="INB94" s="391"/>
      <c r="INC94" s="392"/>
      <c r="IND94" s="393"/>
      <c r="INE94" s="394"/>
      <c r="INF94" s="395"/>
      <c r="ING94" s="389"/>
      <c r="INH94" s="390"/>
      <c r="INI94" s="391"/>
      <c r="INJ94" s="392"/>
      <c r="INK94" s="393"/>
      <c r="INL94" s="394"/>
      <c r="INM94" s="395"/>
      <c r="INN94" s="389"/>
      <c r="INO94" s="390"/>
      <c r="INP94" s="391"/>
      <c r="INQ94" s="392"/>
      <c r="INR94" s="393"/>
      <c r="INS94" s="394"/>
      <c r="INT94" s="395"/>
      <c r="INU94" s="389"/>
      <c r="INV94" s="390"/>
      <c r="INW94" s="391"/>
      <c r="INX94" s="392"/>
      <c r="INY94" s="393"/>
      <c r="INZ94" s="394"/>
      <c r="IOA94" s="395"/>
      <c r="IOB94" s="389"/>
      <c r="IOC94" s="390"/>
      <c r="IOD94" s="391"/>
      <c r="IOE94" s="392"/>
      <c r="IOF94" s="393"/>
      <c r="IOG94" s="394"/>
      <c r="IOH94" s="395"/>
      <c r="IOI94" s="389"/>
      <c r="IOJ94" s="390"/>
      <c r="IOK94" s="391"/>
      <c r="IOL94" s="392"/>
      <c r="IOM94" s="393"/>
      <c r="ION94" s="394"/>
      <c r="IOO94" s="395"/>
      <c r="IOP94" s="389"/>
      <c r="IOQ94" s="390"/>
      <c r="IOR94" s="391"/>
      <c r="IOS94" s="392"/>
      <c r="IOT94" s="393"/>
      <c r="IOU94" s="394"/>
      <c r="IOV94" s="395"/>
      <c r="IOW94" s="389"/>
      <c r="IOX94" s="390"/>
      <c r="IOY94" s="391"/>
      <c r="IOZ94" s="392"/>
      <c r="IPA94" s="393"/>
      <c r="IPB94" s="394"/>
      <c r="IPC94" s="395"/>
      <c r="IPD94" s="389"/>
      <c r="IPE94" s="390"/>
      <c r="IPF94" s="391"/>
      <c r="IPG94" s="392"/>
      <c r="IPH94" s="393"/>
      <c r="IPI94" s="394"/>
      <c r="IPJ94" s="395"/>
      <c r="IPK94" s="389"/>
      <c r="IPL94" s="390"/>
      <c r="IPM94" s="391"/>
      <c r="IPN94" s="392"/>
      <c r="IPO94" s="393"/>
      <c r="IPP94" s="394"/>
      <c r="IPQ94" s="395"/>
      <c r="IPR94" s="389"/>
      <c r="IPS94" s="390"/>
      <c r="IPT94" s="391"/>
      <c r="IPU94" s="392"/>
      <c r="IPV94" s="393"/>
      <c r="IPW94" s="394"/>
      <c r="IPX94" s="395"/>
      <c r="IPY94" s="389"/>
      <c r="IPZ94" s="390"/>
      <c r="IQA94" s="391"/>
      <c r="IQB94" s="392"/>
      <c r="IQC94" s="393"/>
      <c r="IQD94" s="394"/>
      <c r="IQE94" s="395"/>
      <c r="IQF94" s="389"/>
      <c r="IQG94" s="390"/>
      <c r="IQH94" s="391"/>
      <c r="IQI94" s="392"/>
      <c r="IQJ94" s="393"/>
      <c r="IQK94" s="394"/>
      <c r="IQL94" s="395"/>
      <c r="IQM94" s="389"/>
      <c r="IQN94" s="390"/>
      <c r="IQO94" s="391"/>
      <c r="IQP94" s="392"/>
      <c r="IQQ94" s="393"/>
      <c r="IQR94" s="394"/>
      <c r="IQS94" s="395"/>
      <c r="IQT94" s="389"/>
      <c r="IQU94" s="390"/>
      <c r="IQV94" s="391"/>
      <c r="IQW94" s="392"/>
      <c r="IQX94" s="393"/>
      <c r="IQY94" s="394"/>
      <c r="IQZ94" s="395"/>
      <c r="IRA94" s="389"/>
      <c r="IRB94" s="390"/>
      <c r="IRC94" s="391"/>
      <c r="IRD94" s="392"/>
      <c r="IRE94" s="393"/>
      <c r="IRF94" s="394"/>
      <c r="IRG94" s="395"/>
      <c r="IRH94" s="389"/>
      <c r="IRI94" s="390"/>
      <c r="IRJ94" s="391"/>
      <c r="IRK94" s="392"/>
      <c r="IRL94" s="393"/>
      <c r="IRM94" s="394"/>
      <c r="IRN94" s="395"/>
      <c r="IRO94" s="389"/>
      <c r="IRP94" s="390"/>
      <c r="IRQ94" s="391"/>
      <c r="IRR94" s="392"/>
      <c r="IRS94" s="393"/>
      <c r="IRT94" s="394"/>
      <c r="IRU94" s="395"/>
      <c r="IRV94" s="389"/>
      <c r="IRW94" s="390"/>
      <c r="IRX94" s="391"/>
      <c r="IRY94" s="392"/>
      <c r="IRZ94" s="393"/>
      <c r="ISA94" s="394"/>
      <c r="ISB94" s="395"/>
      <c r="ISC94" s="389"/>
      <c r="ISD94" s="390"/>
      <c r="ISE94" s="391"/>
      <c r="ISF94" s="392"/>
      <c r="ISG94" s="393"/>
      <c r="ISH94" s="394"/>
      <c r="ISI94" s="395"/>
      <c r="ISJ94" s="389"/>
      <c r="ISK94" s="390"/>
      <c r="ISL94" s="391"/>
      <c r="ISM94" s="392"/>
      <c r="ISN94" s="393"/>
      <c r="ISO94" s="394"/>
      <c r="ISP94" s="395"/>
      <c r="ISQ94" s="389"/>
      <c r="ISR94" s="390"/>
      <c r="ISS94" s="391"/>
      <c r="IST94" s="392"/>
      <c r="ISU94" s="393"/>
      <c r="ISV94" s="394"/>
      <c r="ISW94" s="395"/>
      <c r="ISX94" s="389"/>
      <c r="ISY94" s="390"/>
      <c r="ISZ94" s="391"/>
      <c r="ITA94" s="392"/>
      <c r="ITB94" s="393"/>
      <c r="ITC94" s="394"/>
      <c r="ITD94" s="395"/>
      <c r="ITE94" s="389"/>
      <c r="ITF94" s="390"/>
      <c r="ITG94" s="391"/>
      <c r="ITH94" s="392"/>
      <c r="ITI94" s="393"/>
      <c r="ITJ94" s="394"/>
      <c r="ITK94" s="395"/>
      <c r="ITL94" s="389"/>
      <c r="ITM94" s="390"/>
      <c r="ITN94" s="391"/>
      <c r="ITO94" s="392"/>
      <c r="ITP94" s="393"/>
      <c r="ITQ94" s="394"/>
      <c r="ITR94" s="395"/>
      <c r="ITS94" s="389"/>
      <c r="ITT94" s="390"/>
      <c r="ITU94" s="391"/>
      <c r="ITV94" s="392"/>
      <c r="ITW94" s="393"/>
      <c r="ITX94" s="394"/>
      <c r="ITY94" s="395"/>
      <c r="ITZ94" s="389"/>
      <c r="IUA94" s="390"/>
      <c r="IUB94" s="391"/>
      <c r="IUC94" s="392"/>
      <c r="IUD94" s="393"/>
      <c r="IUE94" s="394"/>
      <c r="IUF94" s="395"/>
      <c r="IUG94" s="389"/>
      <c r="IUH94" s="390"/>
      <c r="IUI94" s="391"/>
      <c r="IUJ94" s="392"/>
      <c r="IUK94" s="393"/>
      <c r="IUL94" s="394"/>
      <c r="IUM94" s="395"/>
      <c r="IUN94" s="389"/>
      <c r="IUO94" s="390"/>
      <c r="IUP94" s="391"/>
      <c r="IUQ94" s="392"/>
      <c r="IUR94" s="393"/>
      <c r="IUS94" s="394"/>
      <c r="IUT94" s="395"/>
      <c r="IUU94" s="389"/>
      <c r="IUV94" s="390"/>
      <c r="IUW94" s="391"/>
      <c r="IUX94" s="392"/>
      <c r="IUY94" s="393"/>
      <c r="IUZ94" s="394"/>
      <c r="IVA94" s="395"/>
      <c r="IVB94" s="389"/>
      <c r="IVC94" s="390"/>
      <c r="IVD94" s="391"/>
      <c r="IVE94" s="392"/>
      <c r="IVF94" s="393"/>
      <c r="IVG94" s="394"/>
      <c r="IVH94" s="395"/>
      <c r="IVI94" s="389"/>
      <c r="IVJ94" s="390"/>
      <c r="IVK94" s="391"/>
      <c r="IVL94" s="392"/>
      <c r="IVM94" s="393"/>
      <c r="IVN94" s="394"/>
      <c r="IVO94" s="395"/>
      <c r="IVP94" s="389"/>
      <c r="IVQ94" s="390"/>
      <c r="IVR94" s="391"/>
      <c r="IVS94" s="392"/>
      <c r="IVT94" s="393"/>
      <c r="IVU94" s="394"/>
      <c r="IVV94" s="395"/>
      <c r="IVW94" s="389"/>
      <c r="IVX94" s="390"/>
      <c r="IVY94" s="391"/>
      <c r="IVZ94" s="392"/>
      <c r="IWA94" s="393"/>
      <c r="IWB94" s="394"/>
      <c r="IWC94" s="395"/>
      <c r="IWD94" s="389"/>
      <c r="IWE94" s="390"/>
      <c r="IWF94" s="391"/>
      <c r="IWG94" s="392"/>
      <c r="IWH94" s="393"/>
      <c r="IWI94" s="394"/>
      <c r="IWJ94" s="395"/>
      <c r="IWK94" s="389"/>
      <c r="IWL94" s="390"/>
      <c r="IWM94" s="391"/>
      <c r="IWN94" s="392"/>
      <c r="IWO94" s="393"/>
      <c r="IWP94" s="394"/>
      <c r="IWQ94" s="395"/>
      <c r="IWR94" s="389"/>
      <c r="IWS94" s="390"/>
      <c r="IWT94" s="391"/>
      <c r="IWU94" s="392"/>
      <c r="IWV94" s="393"/>
      <c r="IWW94" s="394"/>
      <c r="IWX94" s="395"/>
      <c r="IWY94" s="389"/>
      <c r="IWZ94" s="390"/>
      <c r="IXA94" s="391"/>
      <c r="IXB94" s="392"/>
      <c r="IXC94" s="393"/>
      <c r="IXD94" s="394"/>
      <c r="IXE94" s="395"/>
      <c r="IXF94" s="389"/>
      <c r="IXG94" s="390"/>
      <c r="IXH94" s="391"/>
      <c r="IXI94" s="392"/>
      <c r="IXJ94" s="393"/>
      <c r="IXK94" s="394"/>
      <c r="IXL94" s="395"/>
      <c r="IXM94" s="389"/>
      <c r="IXN94" s="390"/>
      <c r="IXO94" s="391"/>
      <c r="IXP94" s="392"/>
      <c r="IXQ94" s="393"/>
      <c r="IXR94" s="394"/>
      <c r="IXS94" s="395"/>
      <c r="IXT94" s="389"/>
      <c r="IXU94" s="390"/>
      <c r="IXV94" s="391"/>
      <c r="IXW94" s="392"/>
      <c r="IXX94" s="393"/>
      <c r="IXY94" s="394"/>
      <c r="IXZ94" s="395"/>
      <c r="IYA94" s="389"/>
      <c r="IYB94" s="390"/>
      <c r="IYC94" s="391"/>
      <c r="IYD94" s="392"/>
      <c r="IYE94" s="393"/>
      <c r="IYF94" s="394"/>
      <c r="IYG94" s="395"/>
      <c r="IYH94" s="389"/>
      <c r="IYI94" s="390"/>
      <c r="IYJ94" s="391"/>
      <c r="IYK94" s="392"/>
      <c r="IYL94" s="393"/>
      <c r="IYM94" s="394"/>
      <c r="IYN94" s="395"/>
      <c r="IYO94" s="389"/>
      <c r="IYP94" s="390"/>
      <c r="IYQ94" s="391"/>
      <c r="IYR94" s="392"/>
      <c r="IYS94" s="393"/>
      <c r="IYT94" s="394"/>
      <c r="IYU94" s="395"/>
      <c r="IYV94" s="389"/>
      <c r="IYW94" s="390"/>
      <c r="IYX94" s="391"/>
      <c r="IYY94" s="392"/>
      <c r="IYZ94" s="393"/>
      <c r="IZA94" s="394"/>
      <c r="IZB94" s="395"/>
      <c r="IZC94" s="389"/>
      <c r="IZD94" s="390"/>
      <c r="IZE94" s="391"/>
      <c r="IZF94" s="392"/>
      <c r="IZG94" s="393"/>
      <c r="IZH94" s="394"/>
      <c r="IZI94" s="395"/>
      <c r="IZJ94" s="389"/>
      <c r="IZK94" s="390"/>
      <c r="IZL94" s="391"/>
      <c r="IZM94" s="392"/>
      <c r="IZN94" s="393"/>
      <c r="IZO94" s="394"/>
      <c r="IZP94" s="395"/>
      <c r="IZQ94" s="389"/>
      <c r="IZR94" s="390"/>
      <c r="IZS94" s="391"/>
      <c r="IZT94" s="392"/>
      <c r="IZU94" s="393"/>
      <c r="IZV94" s="394"/>
      <c r="IZW94" s="395"/>
      <c r="IZX94" s="389"/>
      <c r="IZY94" s="390"/>
      <c r="IZZ94" s="391"/>
      <c r="JAA94" s="392"/>
      <c r="JAB94" s="393"/>
      <c r="JAC94" s="394"/>
      <c r="JAD94" s="395"/>
      <c r="JAE94" s="389"/>
      <c r="JAF94" s="390"/>
      <c r="JAG94" s="391"/>
      <c r="JAH94" s="392"/>
      <c r="JAI94" s="393"/>
      <c r="JAJ94" s="394"/>
      <c r="JAK94" s="395"/>
      <c r="JAL94" s="389"/>
      <c r="JAM94" s="390"/>
      <c r="JAN94" s="391"/>
      <c r="JAO94" s="392"/>
      <c r="JAP94" s="393"/>
      <c r="JAQ94" s="394"/>
      <c r="JAR94" s="395"/>
      <c r="JAS94" s="389"/>
      <c r="JAT94" s="390"/>
      <c r="JAU94" s="391"/>
      <c r="JAV94" s="392"/>
      <c r="JAW94" s="393"/>
      <c r="JAX94" s="394"/>
      <c r="JAY94" s="395"/>
      <c r="JAZ94" s="389"/>
      <c r="JBA94" s="390"/>
      <c r="JBB94" s="391"/>
      <c r="JBC94" s="392"/>
      <c r="JBD94" s="393"/>
      <c r="JBE94" s="394"/>
      <c r="JBF94" s="395"/>
      <c r="JBG94" s="389"/>
      <c r="JBH94" s="390"/>
      <c r="JBI94" s="391"/>
      <c r="JBJ94" s="392"/>
      <c r="JBK94" s="393"/>
      <c r="JBL94" s="394"/>
      <c r="JBM94" s="395"/>
      <c r="JBN94" s="389"/>
      <c r="JBO94" s="390"/>
      <c r="JBP94" s="391"/>
      <c r="JBQ94" s="392"/>
      <c r="JBR94" s="393"/>
      <c r="JBS94" s="394"/>
      <c r="JBT94" s="395"/>
      <c r="JBU94" s="389"/>
      <c r="JBV94" s="390"/>
      <c r="JBW94" s="391"/>
      <c r="JBX94" s="392"/>
      <c r="JBY94" s="393"/>
      <c r="JBZ94" s="394"/>
      <c r="JCA94" s="395"/>
      <c r="JCB94" s="389"/>
      <c r="JCC94" s="390"/>
      <c r="JCD94" s="391"/>
      <c r="JCE94" s="392"/>
      <c r="JCF94" s="393"/>
      <c r="JCG94" s="394"/>
      <c r="JCH94" s="395"/>
      <c r="JCI94" s="389"/>
      <c r="JCJ94" s="390"/>
      <c r="JCK94" s="391"/>
      <c r="JCL94" s="392"/>
      <c r="JCM94" s="393"/>
      <c r="JCN94" s="394"/>
      <c r="JCO94" s="395"/>
      <c r="JCP94" s="389"/>
      <c r="JCQ94" s="390"/>
      <c r="JCR94" s="391"/>
      <c r="JCS94" s="392"/>
      <c r="JCT94" s="393"/>
      <c r="JCU94" s="394"/>
      <c r="JCV94" s="395"/>
      <c r="JCW94" s="389"/>
      <c r="JCX94" s="390"/>
      <c r="JCY94" s="391"/>
      <c r="JCZ94" s="392"/>
      <c r="JDA94" s="393"/>
      <c r="JDB94" s="394"/>
      <c r="JDC94" s="395"/>
      <c r="JDD94" s="389"/>
      <c r="JDE94" s="390"/>
      <c r="JDF94" s="391"/>
      <c r="JDG94" s="392"/>
      <c r="JDH94" s="393"/>
      <c r="JDI94" s="394"/>
      <c r="JDJ94" s="395"/>
      <c r="JDK94" s="389"/>
      <c r="JDL94" s="390"/>
      <c r="JDM94" s="391"/>
      <c r="JDN94" s="392"/>
      <c r="JDO94" s="393"/>
      <c r="JDP94" s="394"/>
      <c r="JDQ94" s="395"/>
      <c r="JDR94" s="389"/>
      <c r="JDS94" s="390"/>
      <c r="JDT94" s="391"/>
      <c r="JDU94" s="392"/>
      <c r="JDV94" s="393"/>
      <c r="JDW94" s="394"/>
      <c r="JDX94" s="395"/>
      <c r="JDY94" s="389"/>
      <c r="JDZ94" s="390"/>
      <c r="JEA94" s="391"/>
      <c r="JEB94" s="392"/>
      <c r="JEC94" s="393"/>
      <c r="JED94" s="394"/>
      <c r="JEE94" s="395"/>
      <c r="JEF94" s="389"/>
      <c r="JEG94" s="390"/>
      <c r="JEH94" s="391"/>
      <c r="JEI94" s="392"/>
      <c r="JEJ94" s="393"/>
      <c r="JEK94" s="394"/>
      <c r="JEL94" s="395"/>
      <c r="JEM94" s="389"/>
      <c r="JEN94" s="390"/>
      <c r="JEO94" s="391"/>
      <c r="JEP94" s="392"/>
      <c r="JEQ94" s="393"/>
      <c r="JER94" s="394"/>
      <c r="JES94" s="395"/>
      <c r="JET94" s="389"/>
      <c r="JEU94" s="390"/>
      <c r="JEV94" s="391"/>
      <c r="JEW94" s="392"/>
      <c r="JEX94" s="393"/>
      <c r="JEY94" s="394"/>
      <c r="JEZ94" s="395"/>
      <c r="JFA94" s="389"/>
      <c r="JFB94" s="390"/>
      <c r="JFC94" s="391"/>
      <c r="JFD94" s="392"/>
      <c r="JFE94" s="393"/>
      <c r="JFF94" s="394"/>
      <c r="JFG94" s="395"/>
      <c r="JFH94" s="389"/>
      <c r="JFI94" s="390"/>
      <c r="JFJ94" s="391"/>
      <c r="JFK94" s="392"/>
      <c r="JFL94" s="393"/>
      <c r="JFM94" s="394"/>
      <c r="JFN94" s="395"/>
      <c r="JFO94" s="389"/>
      <c r="JFP94" s="390"/>
      <c r="JFQ94" s="391"/>
      <c r="JFR94" s="392"/>
      <c r="JFS94" s="393"/>
      <c r="JFT94" s="394"/>
      <c r="JFU94" s="395"/>
      <c r="JFV94" s="389"/>
      <c r="JFW94" s="390"/>
      <c r="JFX94" s="391"/>
      <c r="JFY94" s="392"/>
      <c r="JFZ94" s="393"/>
      <c r="JGA94" s="394"/>
      <c r="JGB94" s="395"/>
      <c r="JGC94" s="389"/>
      <c r="JGD94" s="390"/>
      <c r="JGE94" s="391"/>
      <c r="JGF94" s="392"/>
      <c r="JGG94" s="393"/>
      <c r="JGH94" s="394"/>
      <c r="JGI94" s="395"/>
      <c r="JGJ94" s="389"/>
      <c r="JGK94" s="390"/>
      <c r="JGL94" s="391"/>
      <c r="JGM94" s="392"/>
      <c r="JGN94" s="393"/>
      <c r="JGO94" s="394"/>
      <c r="JGP94" s="395"/>
      <c r="JGQ94" s="389"/>
      <c r="JGR94" s="390"/>
      <c r="JGS94" s="391"/>
      <c r="JGT94" s="392"/>
      <c r="JGU94" s="393"/>
      <c r="JGV94" s="394"/>
      <c r="JGW94" s="395"/>
      <c r="JGX94" s="389"/>
      <c r="JGY94" s="390"/>
      <c r="JGZ94" s="391"/>
      <c r="JHA94" s="392"/>
      <c r="JHB94" s="393"/>
      <c r="JHC94" s="394"/>
      <c r="JHD94" s="395"/>
      <c r="JHE94" s="389"/>
      <c r="JHF94" s="390"/>
      <c r="JHG94" s="391"/>
      <c r="JHH94" s="392"/>
      <c r="JHI94" s="393"/>
      <c r="JHJ94" s="394"/>
      <c r="JHK94" s="395"/>
      <c r="JHL94" s="389"/>
      <c r="JHM94" s="390"/>
      <c r="JHN94" s="391"/>
      <c r="JHO94" s="392"/>
      <c r="JHP94" s="393"/>
      <c r="JHQ94" s="394"/>
      <c r="JHR94" s="395"/>
      <c r="JHS94" s="389"/>
      <c r="JHT94" s="390"/>
      <c r="JHU94" s="391"/>
      <c r="JHV94" s="392"/>
      <c r="JHW94" s="393"/>
      <c r="JHX94" s="394"/>
      <c r="JHY94" s="395"/>
      <c r="JHZ94" s="389"/>
      <c r="JIA94" s="390"/>
      <c r="JIB94" s="391"/>
      <c r="JIC94" s="392"/>
      <c r="JID94" s="393"/>
      <c r="JIE94" s="394"/>
      <c r="JIF94" s="395"/>
      <c r="JIG94" s="389"/>
      <c r="JIH94" s="390"/>
      <c r="JII94" s="391"/>
      <c r="JIJ94" s="392"/>
      <c r="JIK94" s="393"/>
      <c r="JIL94" s="394"/>
      <c r="JIM94" s="395"/>
      <c r="JIN94" s="389"/>
      <c r="JIO94" s="390"/>
      <c r="JIP94" s="391"/>
      <c r="JIQ94" s="392"/>
      <c r="JIR94" s="393"/>
      <c r="JIS94" s="394"/>
      <c r="JIT94" s="395"/>
      <c r="JIU94" s="389"/>
      <c r="JIV94" s="390"/>
      <c r="JIW94" s="391"/>
      <c r="JIX94" s="392"/>
      <c r="JIY94" s="393"/>
      <c r="JIZ94" s="394"/>
      <c r="JJA94" s="395"/>
      <c r="JJB94" s="389"/>
      <c r="JJC94" s="390"/>
      <c r="JJD94" s="391"/>
      <c r="JJE94" s="392"/>
      <c r="JJF94" s="393"/>
      <c r="JJG94" s="394"/>
      <c r="JJH94" s="395"/>
      <c r="JJI94" s="389"/>
      <c r="JJJ94" s="390"/>
      <c r="JJK94" s="391"/>
      <c r="JJL94" s="392"/>
      <c r="JJM94" s="393"/>
      <c r="JJN94" s="394"/>
      <c r="JJO94" s="395"/>
      <c r="JJP94" s="389"/>
      <c r="JJQ94" s="390"/>
      <c r="JJR94" s="391"/>
      <c r="JJS94" s="392"/>
      <c r="JJT94" s="393"/>
      <c r="JJU94" s="394"/>
      <c r="JJV94" s="395"/>
      <c r="JJW94" s="389"/>
      <c r="JJX94" s="390"/>
      <c r="JJY94" s="391"/>
      <c r="JJZ94" s="392"/>
      <c r="JKA94" s="393"/>
      <c r="JKB94" s="394"/>
      <c r="JKC94" s="395"/>
      <c r="JKD94" s="389"/>
      <c r="JKE94" s="390"/>
      <c r="JKF94" s="391"/>
      <c r="JKG94" s="392"/>
      <c r="JKH94" s="393"/>
      <c r="JKI94" s="394"/>
      <c r="JKJ94" s="395"/>
      <c r="JKK94" s="389"/>
      <c r="JKL94" s="390"/>
      <c r="JKM94" s="391"/>
      <c r="JKN94" s="392"/>
      <c r="JKO94" s="393"/>
      <c r="JKP94" s="394"/>
      <c r="JKQ94" s="395"/>
      <c r="JKR94" s="389"/>
      <c r="JKS94" s="390"/>
      <c r="JKT94" s="391"/>
      <c r="JKU94" s="392"/>
      <c r="JKV94" s="393"/>
      <c r="JKW94" s="394"/>
      <c r="JKX94" s="395"/>
      <c r="JKY94" s="389"/>
      <c r="JKZ94" s="390"/>
      <c r="JLA94" s="391"/>
      <c r="JLB94" s="392"/>
      <c r="JLC94" s="393"/>
      <c r="JLD94" s="394"/>
      <c r="JLE94" s="395"/>
      <c r="JLF94" s="389"/>
      <c r="JLG94" s="390"/>
      <c r="JLH94" s="391"/>
      <c r="JLI94" s="392"/>
      <c r="JLJ94" s="393"/>
      <c r="JLK94" s="394"/>
      <c r="JLL94" s="395"/>
      <c r="JLM94" s="389"/>
      <c r="JLN94" s="390"/>
      <c r="JLO94" s="391"/>
      <c r="JLP94" s="392"/>
      <c r="JLQ94" s="393"/>
      <c r="JLR94" s="394"/>
      <c r="JLS94" s="395"/>
      <c r="JLT94" s="389"/>
      <c r="JLU94" s="390"/>
      <c r="JLV94" s="391"/>
      <c r="JLW94" s="392"/>
      <c r="JLX94" s="393"/>
      <c r="JLY94" s="394"/>
      <c r="JLZ94" s="395"/>
      <c r="JMA94" s="389"/>
      <c r="JMB94" s="390"/>
      <c r="JMC94" s="391"/>
      <c r="JMD94" s="392"/>
      <c r="JME94" s="393"/>
      <c r="JMF94" s="394"/>
      <c r="JMG94" s="395"/>
      <c r="JMH94" s="389"/>
      <c r="JMI94" s="390"/>
      <c r="JMJ94" s="391"/>
      <c r="JMK94" s="392"/>
      <c r="JML94" s="393"/>
      <c r="JMM94" s="394"/>
      <c r="JMN94" s="395"/>
      <c r="JMO94" s="389"/>
      <c r="JMP94" s="390"/>
      <c r="JMQ94" s="391"/>
      <c r="JMR94" s="392"/>
      <c r="JMS94" s="393"/>
      <c r="JMT94" s="394"/>
      <c r="JMU94" s="395"/>
      <c r="JMV94" s="389"/>
      <c r="JMW94" s="390"/>
      <c r="JMX94" s="391"/>
      <c r="JMY94" s="392"/>
      <c r="JMZ94" s="393"/>
      <c r="JNA94" s="394"/>
      <c r="JNB94" s="395"/>
      <c r="JNC94" s="389"/>
      <c r="JND94" s="390"/>
      <c r="JNE94" s="391"/>
      <c r="JNF94" s="392"/>
      <c r="JNG94" s="393"/>
      <c r="JNH94" s="394"/>
      <c r="JNI94" s="395"/>
      <c r="JNJ94" s="389"/>
      <c r="JNK94" s="390"/>
      <c r="JNL94" s="391"/>
      <c r="JNM94" s="392"/>
      <c r="JNN94" s="393"/>
      <c r="JNO94" s="394"/>
      <c r="JNP94" s="395"/>
      <c r="JNQ94" s="389"/>
      <c r="JNR94" s="390"/>
      <c r="JNS94" s="391"/>
      <c r="JNT94" s="392"/>
      <c r="JNU94" s="393"/>
      <c r="JNV94" s="394"/>
      <c r="JNW94" s="395"/>
      <c r="JNX94" s="389"/>
      <c r="JNY94" s="390"/>
      <c r="JNZ94" s="391"/>
      <c r="JOA94" s="392"/>
      <c r="JOB94" s="393"/>
      <c r="JOC94" s="394"/>
      <c r="JOD94" s="395"/>
      <c r="JOE94" s="389"/>
      <c r="JOF94" s="390"/>
      <c r="JOG94" s="391"/>
      <c r="JOH94" s="392"/>
      <c r="JOI94" s="393"/>
      <c r="JOJ94" s="394"/>
      <c r="JOK94" s="395"/>
      <c r="JOL94" s="389"/>
      <c r="JOM94" s="390"/>
      <c r="JON94" s="391"/>
      <c r="JOO94" s="392"/>
      <c r="JOP94" s="393"/>
      <c r="JOQ94" s="394"/>
      <c r="JOR94" s="395"/>
      <c r="JOS94" s="389"/>
      <c r="JOT94" s="390"/>
      <c r="JOU94" s="391"/>
      <c r="JOV94" s="392"/>
      <c r="JOW94" s="393"/>
      <c r="JOX94" s="394"/>
      <c r="JOY94" s="395"/>
      <c r="JOZ94" s="389"/>
      <c r="JPA94" s="390"/>
      <c r="JPB94" s="391"/>
      <c r="JPC94" s="392"/>
      <c r="JPD94" s="393"/>
      <c r="JPE94" s="394"/>
      <c r="JPF94" s="395"/>
      <c r="JPG94" s="389"/>
      <c r="JPH94" s="390"/>
      <c r="JPI94" s="391"/>
      <c r="JPJ94" s="392"/>
      <c r="JPK94" s="393"/>
      <c r="JPL94" s="394"/>
      <c r="JPM94" s="395"/>
      <c r="JPN94" s="389"/>
      <c r="JPO94" s="390"/>
      <c r="JPP94" s="391"/>
      <c r="JPQ94" s="392"/>
      <c r="JPR94" s="393"/>
      <c r="JPS94" s="394"/>
      <c r="JPT94" s="395"/>
      <c r="JPU94" s="389"/>
      <c r="JPV94" s="390"/>
      <c r="JPW94" s="391"/>
      <c r="JPX94" s="392"/>
      <c r="JPY94" s="393"/>
      <c r="JPZ94" s="394"/>
      <c r="JQA94" s="395"/>
      <c r="JQB94" s="389"/>
      <c r="JQC94" s="390"/>
      <c r="JQD94" s="391"/>
      <c r="JQE94" s="392"/>
      <c r="JQF94" s="393"/>
      <c r="JQG94" s="394"/>
      <c r="JQH94" s="395"/>
      <c r="JQI94" s="389"/>
      <c r="JQJ94" s="390"/>
      <c r="JQK94" s="391"/>
      <c r="JQL94" s="392"/>
      <c r="JQM94" s="393"/>
      <c r="JQN94" s="394"/>
      <c r="JQO94" s="395"/>
      <c r="JQP94" s="389"/>
      <c r="JQQ94" s="390"/>
      <c r="JQR94" s="391"/>
      <c r="JQS94" s="392"/>
      <c r="JQT94" s="393"/>
      <c r="JQU94" s="394"/>
      <c r="JQV94" s="395"/>
      <c r="JQW94" s="389"/>
      <c r="JQX94" s="390"/>
      <c r="JQY94" s="391"/>
      <c r="JQZ94" s="392"/>
      <c r="JRA94" s="393"/>
      <c r="JRB94" s="394"/>
      <c r="JRC94" s="395"/>
      <c r="JRD94" s="389"/>
      <c r="JRE94" s="390"/>
      <c r="JRF94" s="391"/>
      <c r="JRG94" s="392"/>
      <c r="JRH94" s="393"/>
      <c r="JRI94" s="394"/>
      <c r="JRJ94" s="395"/>
      <c r="JRK94" s="389"/>
      <c r="JRL94" s="390"/>
      <c r="JRM94" s="391"/>
      <c r="JRN94" s="392"/>
      <c r="JRO94" s="393"/>
      <c r="JRP94" s="394"/>
      <c r="JRQ94" s="395"/>
      <c r="JRR94" s="389"/>
      <c r="JRS94" s="390"/>
      <c r="JRT94" s="391"/>
      <c r="JRU94" s="392"/>
      <c r="JRV94" s="393"/>
      <c r="JRW94" s="394"/>
      <c r="JRX94" s="395"/>
      <c r="JRY94" s="389"/>
      <c r="JRZ94" s="390"/>
      <c r="JSA94" s="391"/>
      <c r="JSB94" s="392"/>
      <c r="JSC94" s="393"/>
      <c r="JSD94" s="394"/>
      <c r="JSE94" s="395"/>
      <c r="JSF94" s="389"/>
      <c r="JSG94" s="390"/>
      <c r="JSH94" s="391"/>
      <c r="JSI94" s="392"/>
      <c r="JSJ94" s="393"/>
      <c r="JSK94" s="394"/>
      <c r="JSL94" s="395"/>
      <c r="JSM94" s="389"/>
      <c r="JSN94" s="390"/>
      <c r="JSO94" s="391"/>
      <c r="JSP94" s="392"/>
      <c r="JSQ94" s="393"/>
      <c r="JSR94" s="394"/>
      <c r="JSS94" s="395"/>
      <c r="JST94" s="389"/>
      <c r="JSU94" s="390"/>
      <c r="JSV94" s="391"/>
      <c r="JSW94" s="392"/>
      <c r="JSX94" s="393"/>
      <c r="JSY94" s="394"/>
      <c r="JSZ94" s="395"/>
      <c r="JTA94" s="389"/>
      <c r="JTB94" s="390"/>
      <c r="JTC94" s="391"/>
      <c r="JTD94" s="392"/>
      <c r="JTE94" s="393"/>
      <c r="JTF94" s="394"/>
      <c r="JTG94" s="395"/>
      <c r="JTH94" s="389"/>
      <c r="JTI94" s="390"/>
      <c r="JTJ94" s="391"/>
      <c r="JTK94" s="392"/>
      <c r="JTL94" s="393"/>
      <c r="JTM94" s="394"/>
      <c r="JTN94" s="395"/>
      <c r="JTO94" s="389"/>
      <c r="JTP94" s="390"/>
      <c r="JTQ94" s="391"/>
      <c r="JTR94" s="392"/>
      <c r="JTS94" s="393"/>
      <c r="JTT94" s="394"/>
      <c r="JTU94" s="395"/>
      <c r="JTV94" s="389"/>
      <c r="JTW94" s="390"/>
      <c r="JTX94" s="391"/>
      <c r="JTY94" s="392"/>
      <c r="JTZ94" s="393"/>
      <c r="JUA94" s="394"/>
      <c r="JUB94" s="395"/>
      <c r="JUC94" s="389"/>
      <c r="JUD94" s="390"/>
      <c r="JUE94" s="391"/>
      <c r="JUF94" s="392"/>
      <c r="JUG94" s="393"/>
      <c r="JUH94" s="394"/>
      <c r="JUI94" s="395"/>
      <c r="JUJ94" s="389"/>
      <c r="JUK94" s="390"/>
      <c r="JUL94" s="391"/>
      <c r="JUM94" s="392"/>
      <c r="JUN94" s="393"/>
      <c r="JUO94" s="394"/>
      <c r="JUP94" s="395"/>
      <c r="JUQ94" s="389"/>
      <c r="JUR94" s="390"/>
      <c r="JUS94" s="391"/>
      <c r="JUT94" s="392"/>
      <c r="JUU94" s="393"/>
      <c r="JUV94" s="394"/>
      <c r="JUW94" s="395"/>
      <c r="JUX94" s="389"/>
      <c r="JUY94" s="390"/>
      <c r="JUZ94" s="391"/>
      <c r="JVA94" s="392"/>
      <c r="JVB94" s="393"/>
      <c r="JVC94" s="394"/>
      <c r="JVD94" s="395"/>
      <c r="JVE94" s="389"/>
      <c r="JVF94" s="390"/>
      <c r="JVG94" s="391"/>
      <c r="JVH94" s="392"/>
      <c r="JVI94" s="393"/>
      <c r="JVJ94" s="394"/>
      <c r="JVK94" s="395"/>
      <c r="JVL94" s="389"/>
      <c r="JVM94" s="390"/>
      <c r="JVN94" s="391"/>
      <c r="JVO94" s="392"/>
      <c r="JVP94" s="393"/>
      <c r="JVQ94" s="394"/>
      <c r="JVR94" s="395"/>
      <c r="JVS94" s="389"/>
      <c r="JVT94" s="390"/>
      <c r="JVU94" s="391"/>
      <c r="JVV94" s="392"/>
      <c r="JVW94" s="393"/>
      <c r="JVX94" s="394"/>
      <c r="JVY94" s="395"/>
      <c r="JVZ94" s="389"/>
      <c r="JWA94" s="390"/>
      <c r="JWB94" s="391"/>
      <c r="JWC94" s="392"/>
      <c r="JWD94" s="393"/>
      <c r="JWE94" s="394"/>
      <c r="JWF94" s="395"/>
      <c r="JWG94" s="389"/>
      <c r="JWH94" s="390"/>
      <c r="JWI94" s="391"/>
      <c r="JWJ94" s="392"/>
      <c r="JWK94" s="393"/>
      <c r="JWL94" s="394"/>
      <c r="JWM94" s="395"/>
      <c r="JWN94" s="389"/>
      <c r="JWO94" s="390"/>
      <c r="JWP94" s="391"/>
      <c r="JWQ94" s="392"/>
      <c r="JWR94" s="393"/>
      <c r="JWS94" s="394"/>
      <c r="JWT94" s="395"/>
      <c r="JWU94" s="389"/>
      <c r="JWV94" s="390"/>
      <c r="JWW94" s="391"/>
      <c r="JWX94" s="392"/>
      <c r="JWY94" s="393"/>
      <c r="JWZ94" s="394"/>
      <c r="JXA94" s="395"/>
      <c r="JXB94" s="389"/>
      <c r="JXC94" s="390"/>
      <c r="JXD94" s="391"/>
      <c r="JXE94" s="392"/>
      <c r="JXF94" s="393"/>
      <c r="JXG94" s="394"/>
      <c r="JXH94" s="395"/>
      <c r="JXI94" s="389"/>
      <c r="JXJ94" s="390"/>
      <c r="JXK94" s="391"/>
      <c r="JXL94" s="392"/>
      <c r="JXM94" s="393"/>
      <c r="JXN94" s="394"/>
      <c r="JXO94" s="395"/>
      <c r="JXP94" s="389"/>
      <c r="JXQ94" s="390"/>
      <c r="JXR94" s="391"/>
      <c r="JXS94" s="392"/>
      <c r="JXT94" s="393"/>
      <c r="JXU94" s="394"/>
      <c r="JXV94" s="395"/>
      <c r="JXW94" s="389"/>
      <c r="JXX94" s="390"/>
      <c r="JXY94" s="391"/>
      <c r="JXZ94" s="392"/>
      <c r="JYA94" s="393"/>
      <c r="JYB94" s="394"/>
      <c r="JYC94" s="395"/>
      <c r="JYD94" s="389"/>
      <c r="JYE94" s="390"/>
      <c r="JYF94" s="391"/>
      <c r="JYG94" s="392"/>
      <c r="JYH94" s="393"/>
      <c r="JYI94" s="394"/>
      <c r="JYJ94" s="395"/>
      <c r="JYK94" s="389"/>
      <c r="JYL94" s="390"/>
      <c r="JYM94" s="391"/>
      <c r="JYN94" s="392"/>
      <c r="JYO94" s="393"/>
      <c r="JYP94" s="394"/>
      <c r="JYQ94" s="395"/>
      <c r="JYR94" s="389"/>
      <c r="JYS94" s="390"/>
      <c r="JYT94" s="391"/>
      <c r="JYU94" s="392"/>
      <c r="JYV94" s="393"/>
      <c r="JYW94" s="394"/>
      <c r="JYX94" s="395"/>
      <c r="JYY94" s="389"/>
      <c r="JYZ94" s="390"/>
      <c r="JZA94" s="391"/>
      <c r="JZB94" s="392"/>
      <c r="JZC94" s="393"/>
      <c r="JZD94" s="394"/>
      <c r="JZE94" s="395"/>
      <c r="JZF94" s="389"/>
      <c r="JZG94" s="390"/>
      <c r="JZH94" s="391"/>
      <c r="JZI94" s="392"/>
      <c r="JZJ94" s="393"/>
      <c r="JZK94" s="394"/>
      <c r="JZL94" s="395"/>
      <c r="JZM94" s="389"/>
      <c r="JZN94" s="390"/>
      <c r="JZO94" s="391"/>
      <c r="JZP94" s="392"/>
      <c r="JZQ94" s="393"/>
      <c r="JZR94" s="394"/>
      <c r="JZS94" s="395"/>
      <c r="JZT94" s="389"/>
      <c r="JZU94" s="390"/>
      <c r="JZV94" s="391"/>
      <c r="JZW94" s="392"/>
      <c r="JZX94" s="393"/>
      <c r="JZY94" s="394"/>
      <c r="JZZ94" s="395"/>
      <c r="KAA94" s="389"/>
      <c r="KAB94" s="390"/>
      <c r="KAC94" s="391"/>
      <c r="KAD94" s="392"/>
      <c r="KAE94" s="393"/>
      <c r="KAF94" s="394"/>
      <c r="KAG94" s="395"/>
      <c r="KAH94" s="389"/>
      <c r="KAI94" s="390"/>
      <c r="KAJ94" s="391"/>
      <c r="KAK94" s="392"/>
      <c r="KAL94" s="393"/>
      <c r="KAM94" s="394"/>
      <c r="KAN94" s="395"/>
      <c r="KAO94" s="389"/>
      <c r="KAP94" s="390"/>
      <c r="KAQ94" s="391"/>
      <c r="KAR94" s="392"/>
      <c r="KAS94" s="393"/>
      <c r="KAT94" s="394"/>
      <c r="KAU94" s="395"/>
      <c r="KAV94" s="389"/>
      <c r="KAW94" s="390"/>
      <c r="KAX94" s="391"/>
      <c r="KAY94" s="392"/>
      <c r="KAZ94" s="393"/>
      <c r="KBA94" s="394"/>
      <c r="KBB94" s="395"/>
      <c r="KBC94" s="389"/>
      <c r="KBD94" s="390"/>
      <c r="KBE94" s="391"/>
      <c r="KBF94" s="392"/>
      <c r="KBG94" s="393"/>
      <c r="KBH94" s="394"/>
      <c r="KBI94" s="395"/>
      <c r="KBJ94" s="389"/>
      <c r="KBK94" s="390"/>
      <c r="KBL94" s="391"/>
      <c r="KBM94" s="392"/>
      <c r="KBN94" s="393"/>
      <c r="KBO94" s="394"/>
      <c r="KBP94" s="395"/>
      <c r="KBQ94" s="389"/>
      <c r="KBR94" s="390"/>
      <c r="KBS94" s="391"/>
      <c r="KBT94" s="392"/>
      <c r="KBU94" s="393"/>
      <c r="KBV94" s="394"/>
      <c r="KBW94" s="395"/>
      <c r="KBX94" s="389"/>
      <c r="KBY94" s="390"/>
      <c r="KBZ94" s="391"/>
      <c r="KCA94" s="392"/>
      <c r="KCB94" s="393"/>
      <c r="KCC94" s="394"/>
      <c r="KCD94" s="395"/>
      <c r="KCE94" s="389"/>
      <c r="KCF94" s="390"/>
      <c r="KCG94" s="391"/>
      <c r="KCH94" s="392"/>
      <c r="KCI94" s="393"/>
      <c r="KCJ94" s="394"/>
      <c r="KCK94" s="395"/>
      <c r="KCL94" s="389"/>
      <c r="KCM94" s="390"/>
      <c r="KCN94" s="391"/>
      <c r="KCO94" s="392"/>
      <c r="KCP94" s="393"/>
      <c r="KCQ94" s="394"/>
      <c r="KCR94" s="395"/>
      <c r="KCS94" s="389"/>
      <c r="KCT94" s="390"/>
      <c r="KCU94" s="391"/>
      <c r="KCV94" s="392"/>
      <c r="KCW94" s="393"/>
      <c r="KCX94" s="394"/>
      <c r="KCY94" s="395"/>
      <c r="KCZ94" s="389"/>
      <c r="KDA94" s="390"/>
      <c r="KDB94" s="391"/>
      <c r="KDC94" s="392"/>
      <c r="KDD94" s="393"/>
      <c r="KDE94" s="394"/>
      <c r="KDF94" s="395"/>
      <c r="KDG94" s="389"/>
      <c r="KDH94" s="390"/>
      <c r="KDI94" s="391"/>
      <c r="KDJ94" s="392"/>
      <c r="KDK94" s="393"/>
      <c r="KDL94" s="394"/>
      <c r="KDM94" s="395"/>
      <c r="KDN94" s="389"/>
      <c r="KDO94" s="390"/>
      <c r="KDP94" s="391"/>
      <c r="KDQ94" s="392"/>
      <c r="KDR94" s="393"/>
      <c r="KDS94" s="394"/>
      <c r="KDT94" s="395"/>
      <c r="KDU94" s="389"/>
      <c r="KDV94" s="390"/>
      <c r="KDW94" s="391"/>
      <c r="KDX94" s="392"/>
      <c r="KDY94" s="393"/>
      <c r="KDZ94" s="394"/>
      <c r="KEA94" s="395"/>
      <c r="KEB94" s="389"/>
      <c r="KEC94" s="390"/>
      <c r="KED94" s="391"/>
      <c r="KEE94" s="392"/>
      <c r="KEF94" s="393"/>
      <c r="KEG94" s="394"/>
      <c r="KEH94" s="395"/>
      <c r="KEI94" s="389"/>
      <c r="KEJ94" s="390"/>
      <c r="KEK94" s="391"/>
      <c r="KEL94" s="392"/>
      <c r="KEM94" s="393"/>
      <c r="KEN94" s="394"/>
      <c r="KEO94" s="395"/>
      <c r="KEP94" s="389"/>
      <c r="KEQ94" s="390"/>
      <c r="KER94" s="391"/>
      <c r="KES94" s="392"/>
      <c r="KET94" s="393"/>
      <c r="KEU94" s="394"/>
      <c r="KEV94" s="395"/>
      <c r="KEW94" s="389"/>
      <c r="KEX94" s="390"/>
      <c r="KEY94" s="391"/>
      <c r="KEZ94" s="392"/>
      <c r="KFA94" s="393"/>
      <c r="KFB94" s="394"/>
      <c r="KFC94" s="395"/>
      <c r="KFD94" s="389"/>
      <c r="KFE94" s="390"/>
      <c r="KFF94" s="391"/>
      <c r="KFG94" s="392"/>
      <c r="KFH94" s="393"/>
      <c r="KFI94" s="394"/>
      <c r="KFJ94" s="395"/>
      <c r="KFK94" s="389"/>
      <c r="KFL94" s="390"/>
      <c r="KFM94" s="391"/>
      <c r="KFN94" s="392"/>
      <c r="KFO94" s="393"/>
      <c r="KFP94" s="394"/>
      <c r="KFQ94" s="395"/>
      <c r="KFR94" s="389"/>
      <c r="KFS94" s="390"/>
      <c r="KFT94" s="391"/>
      <c r="KFU94" s="392"/>
      <c r="KFV94" s="393"/>
      <c r="KFW94" s="394"/>
      <c r="KFX94" s="395"/>
      <c r="KFY94" s="389"/>
      <c r="KFZ94" s="390"/>
      <c r="KGA94" s="391"/>
      <c r="KGB94" s="392"/>
      <c r="KGC94" s="393"/>
      <c r="KGD94" s="394"/>
      <c r="KGE94" s="395"/>
      <c r="KGF94" s="389"/>
      <c r="KGG94" s="390"/>
      <c r="KGH94" s="391"/>
      <c r="KGI94" s="392"/>
      <c r="KGJ94" s="393"/>
      <c r="KGK94" s="394"/>
      <c r="KGL94" s="395"/>
      <c r="KGM94" s="389"/>
      <c r="KGN94" s="390"/>
      <c r="KGO94" s="391"/>
      <c r="KGP94" s="392"/>
      <c r="KGQ94" s="393"/>
      <c r="KGR94" s="394"/>
      <c r="KGS94" s="395"/>
      <c r="KGT94" s="389"/>
      <c r="KGU94" s="390"/>
      <c r="KGV94" s="391"/>
      <c r="KGW94" s="392"/>
      <c r="KGX94" s="393"/>
      <c r="KGY94" s="394"/>
      <c r="KGZ94" s="395"/>
      <c r="KHA94" s="389"/>
      <c r="KHB94" s="390"/>
      <c r="KHC94" s="391"/>
      <c r="KHD94" s="392"/>
      <c r="KHE94" s="393"/>
      <c r="KHF94" s="394"/>
      <c r="KHG94" s="395"/>
      <c r="KHH94" s="389"/>
      <c r="KHI94" s="390"/>
      <c r="KHJ94" s="391"/>
      <c r="KHK94" s="392"/>
      <c r="KHL94" s="393"/>
      <c r="KHM94" s="394"/>
      <c r="KHN94" s="395"/>
      <c r="KHO94" s="389"/>
      <c r="KHP94" s="390"/>
      <c r="KHQ94" s="391"/>
      <c r="KHR94" s="392"/>
      <c r="KHS94" s="393"/>
      <c r="KHT94" s="394"/>
      <c r="KHU94" s="395"/>
      <c r="KHV94" s="389"/>
      <c r="KHW94" s="390"/>
      <c r="KHX94" s="391"/>
      <c r="KHY94" s="392"/>
      <c r="KHZ94" s="393"/>
      <c r="KIA94" s="394"/>
      <c r="KIB94" s="395"/>
      <c r="KIC94" s="389"/>
      <c r="KID94" s="390"/>
      <c r="KIE94" s="391"/>
      <c r="KIF94" s="392"/>
      <c r="KIG94" s="393"/>
      <c r="KIH94" s="394"/>
      <c r="KII94" s="395"/>
      <c r="KIJ94" s="389"/>
      <c r="KIK94" s="390"/>
      <c r="KIL94" s="391"/>
      <c r="KIM94" s="392"/>
      <c r="KIN94" s="393"/>
      <c r="KIO94" s="394"/>
      <c r="KIP94" s="395"/>
      <c r="KIQ94" s="389"/>
      <c r="KIR94" s="390"/>
      <c r="KIS94" s="391"/>
      <c r="KIT94" s="392"/>
      <c r="KIU94" s="393"/>
      <c r="KIV94" s="394"/>
      <c r="KIW94" s="395"/>
      <c r="KIX94" s="389"/>
      <c r="KIY94" s="390"/>
      <c r="KIZ94" s="391"/>
      <c r="KJA94" s="392"/>
      <c r="KJB94" s="393"/>
      <c r="KJC94" s="394"/>
      <c r="KJD94" s="395"/>
      <c r="KJE94" s="389"/>
      <c r="KJF94" s="390"/>
      <c r="KJG94" s="391"/>
      <c r="KJH94" s="392"/>
      <c r="KJI94" s="393"/>
      <c r="KJJ94" s="394"/>
      <c r="KJK94" s="395"/>
      <c r="KJL94" s="389"/>
      <c r="KJM94" s="390"/>
      <c r="KJN94" s="391"/>
      <c r="KJO94" s="392"/>
      <c r="KJP94" s="393"/>
      <c r="KJQ94" s="394"/>
      <c r="KJR94" s="395"/>
      <c r="KJS94" s="389"/>
      <c r="KJT94" s="390"/>
      <c r="KJU94" s="391"/>
      <c r="KJV94" s="392"/>
      <c r="KJW94" s="393"/>
      <c r="KJX94" s="394"/>
      <c r="KJY94" s="395"/>
      <c r="KJZ94" s="389"/>
      <c r="KKA94" s="390"/>
      <c r="KKB94" s="391"/>
      <c r="KKC94" s="392"/>
      <c r="KKD94" s="393"/>
      <c r="KKE94" s="394"/>
      <c r="KKF94" s="395"/>
      <c r="KKG94" s="389"/>
      <c r="KKH94" s="390"/>
      <c r="KKI94" s="391"/>
      <c r="KKJ94" s="392"/>
      <c r="KKK94" s="393"/>
      <c r="KKL94" s="394"/>
      <c r="KKM94" s="395"/>
      <c r="KKN94" s="389"/>
      <c r="KKO94" s="390"/>
      <c r="KKP94" s="391"/>
      <c r="KKQ94" s="392"/>
      <c r="KKR94" s="393"/>
      <c r="KKS94" s="394"/>
      <c r="KKT94" s="395"/>
      <c r="KKU94" s="389"/>
      <c r="KKV94" s="390"/>
      <c r="KKW94" s="391"/>
      <c r="KKX94" s="392"/>
      <c r="KKY94" s="393"/>
      <c r="KKZ94" s="394"/>
      <c r="KLA94" s="395"/>
      <c r="KLB94" s="389"/>
      <c r="KLC94" s="390"/>
      <c r="KLD94" s="391"/>
      <c r="KLE94" s="392"/>
      <c r="KLF94" s="393"/>
      <c r="KLG94" s="394"/>
      <c r="KLH94" s="395"/>
      <c r="KLI94" s="389"/>
      <c r="KLJ94" s="390"/>
      <c r="KLK94" s="391"/>
      <c r="KLL94" s="392"/>
      <c r="KLM94" s="393"/>
      <c r="KLN94" s="394"/>
      <c r="KLO94" s="395"/>
      <c r="KLP94" s="389"/>
      <c r="KLQ94" s="390"/>
      <c r="KLR94" s="391"/>
      <c r="KLS94" s="392"/>
      <c r="KLT94" s="393"/>
      <c r="KLU94" s="394"/>
      <c r="KLV94" s="395"/>
      <c r="KLW94" s="389"/>
      <c r="KLX94" s="390"/>
      <c r="KLY94" s="391"/>
      <c r="KLZ94" s="392"/>
      <c r="KMA94" s="393"/>
      <c r="KMB94" s="394"/>
      <c r="KMC94" s="395"/>
      <c r="KMD94" s="389"/>
      <c r="KME94" s="390"/>
      <c r="KMF94" s="391"/>
      <c r="KMG94" s="392"/>
      <c r="KMH94" s="393"/>
      <c r="KMI94" s="394"/>
      <c r="KMJ94" s="395"/>
      <c r="KMK94" s="389"/>
      <c r="KML94" s="390"/>
      <c r="KMM94" s="391"/>
      <c r="KMN94" s="392"/>
      <c r="KMO94" s="393"/>
      <c r="KMP94" s="394"/>
      <c r="KMQ94" s="395"/>
      <c r="KMR94" s="389"/>
      <c r="KMS94" s="390"/>
      <c r="KMT94" s="391"/>
      <c r="KMU94" s="392"/>
      <c r="KMV94" s="393"/>
      <c r="KMW94" s="394"/>
      <c r="KMX94" s="395"/>
      <c r="KMY94" s="389"/>
      <c r="KMZ94" s="390"/>
      <c r="KNA94" s="391"/>
      <c r="KNB94" s="392"/>
      <c r="KNC94" s="393"/>
      <c r="KND94" s="394"/>
      <c r="KNE94" s="395"/>
      <c r="KNF94" s="389"/>
      <c r="KNG94" s="390"/>
      <c r="KNH94" s="391"/>
      <c r="KNI94" s="392"/>
      <c r="KNJ94" s="393"/>
      <c r="KNK94" s="394"/>
      <c r="KNL94" s="395"/>
      <c r="KNM94" s="389"/>
      <c r="KNN94" s="390"/>
      <c r="KNO94" s="391"/>
      <c r="KNP94" s="392"/>
      <c r="KNQ94" s="393"/>
      <c r="KNR94" s="394"/>
      <c r="KNS94" s="395"/>
      <c r="KNT94" s="389"/>
      <c r="KNU94" s="390"/>
      <c r="KNV94" s="391"/>
      <c r="KNW94" s="392"/>
      <c r="KNX94" s="393"/>
      <c r="KNY94" s="394"/>
      <c r="KNZ94" s="395"/>
      <c r="KOA94" s="389"/>
      <c r="KOB94" s="390"/>
      <c r="KOC94" s="391"/>
      <c r="KOD94" s="392"/>
      <c r="KOE94" s="393"/>
      <c r="KOF94" s="394"/>
      <c r="KOG94" s="395"/>
      <c r="KOH94" s="389"/>
      <c r="KOI94" s="390"/>
      <c r="KOJ94" s="391"/>
      <c r="KOK94" s="392"/>
      <c r="KOL94" s="393"/>
      <c r="KOM94" s="394"/>
      <c r="KON94" s="395"/>
      <c r="KOO94" s="389"/>
      <c r="KOP94" s="390"/>
      <c r="KOQ94" s="391"/>
      <c r="KOR94" s="392"/>
      <c r="KOS94" s="393"/>
      <c r="KOT94" s="394"/>
      <c r="KOU94" s="395"/>
      <c r="KOV94" s="389"/>
      <c r="KOW94" s="390"/>
      <c r="KOX94" s="391"/>
      <c r="KOY94" s="392"/>
      <c r="KOZ94" s="393"/>
      <c r="KPA94" s="394"/>
      <c r="KPB94" s="395"/>
      <c r="KPC94" s="389"/>
      <c r="KPD94" s="390"/>
      <c r="KPE94" s="391"/>
      <c r="KPF94" s="392"/>
      <c r="KPG94" s="393"/>
      <c r="KPH94" s="394"/>
      <c r="KPI94" s="395"/>
      <c r="KPJ94" s="389"/>
      <c r="KPK94" s="390"/>
      <c r="KPL94" s="391"/>
      <c r="KPM94" s="392"/>
      <c r="KPN94" s="393"/>
      <c r="KPO94" s="394"/>
      <c r="KPP94" s="395"/>
      <c r="KPQ94" s="389"/>
      <c r="KPR94" s="390"/>
      <c r="KPS94" s="391"/>
      <c r="KPT94" s="392"/>
      <c r="KPU94" s="393"/>
      <c r="KPV94" s="394"/>
      <c r="KPW94" s="395"/>
      <c r="KPX94" s="389"/>
      <c r="KPY94" s="390"/>
      <c r="KPZ94" s="391"/>
      <c r="KQA94" s="392"/>
      <c r="KQB94" s="393"/>
      <c r="KQC94" s="394"/>
      <c r="KQD94" s="395"/>
      <c r="KQE94" s="389"/>
      <c r="KQF94" s="390"/>
      <c r="KQG94" s="391"/>
      <c r="KQH94" s="392"/>
      <c r="KQI94" s="393"/>
      <c r="KQJ94" s="394"/>
      <c r="KQK94" s="395"/>
      <c r="KQL94" s="389"/>
      <c r="KQM94" s="390"/>
      <c r="KQN94" s="391"/>
      <c r="KQO94" s="392"/>
      <c r="KQP94" s="393"/>
      <c r="KQQ94" s="394"/>
      <c r="KQR94" s="395"/>
      <c r="KQS94" s="389"/>
      <c r="KQT94" s="390"/>
      <c r="KQU94" s="391"/>
      <c r="KQV94" s="392"/>
      <c r="KQW94" s="393"/>
      <c r="KQX94" s="394"/>
      <c r="KQY94" s="395"/>
      <c r="KQZ94" s="389"/>
      <c r="KRA94" s="390"/>
      <c r="KRB94" s="391"/>
      <c r="KRC94" s="392"/>
      <c r="KRD94" s="393"/>
      <c r="KRE94" s="394"/>
      <c r="KRF94" s="395"/>
      <c r="KRG94" s="389"/>
      <c r="KRH94" s="390"/>
      <c r="KRI94" s="391"/>
      <c r="KRJ94" s="392"/>
      <c r="KRK94" s="393"/>
      <c r="KRL94" s="394"/>
      <c r="KRM94" s="395"/>
      <c r="KRN94" s="389"/>
      <c r="KRO94" s="390"/>
      <c r="KRP94" s="391"/>
      <c r="KRQ94" s="392"/>
      <c r="KRR94" s="393"/>
      <c r="KRS94" s="394"/>
      <c r="KRT94" s="395"/>
      <c r="KRU94" s="389"/>
      <c r="KRV94" s="390"/>
      <c r="KRW94" s="391"/>
      <c r="KRX94" s="392"/>
      <c r="KRY94" s="393"/>
      <c r="KRZ94" s="394"/>
      <c r="KSA94" s="395"/>
      <c r="KSB94" s="389"/>
      <c r="KSC94" s="390"/>
      <c r="KSD94" s="391"/>
      <c r="KSE94" s="392"/>
      <c r="KSF94" s="393"/>
      <c r="KSG94" s="394"/>
      <c r="KSH94" s="395"/>
      <c r="KSI94" s="389"/>
      <c r="KSJ94" s="390"/>
      <c r="KSK94" s="391"/>
      <c r="KSL94" s="392"/>
      <c r="KSM94" s="393"/>
      <c r="KSN94" s="394"/>
      <c r="KSO94" s="395"/>
      <c r="KSP94" s="389"/>
      <c r="KSQ94" s="390"/>
      <c r="KSR94" s="391"/>
      <c r="KSS94" s="392"/>
      <c r="KST94" s="393"/>
      <c r="KSU94" s="394"/>
      <c r="KSV94" s="395"/>
      <c r="KSW94" s="389"/>
      <c r="KSX94" s="390"/>
      <c r="KSY94" s="391"/>
      <c r="KSZ94" s="392"/>
      <c r="KTA94" s="393"/>
      <c r="KTB94" s="394"/>
      <c r="KTC94" s="395"/>
      <c r="KTD94" s="389"/>
      <c r="KTE94" s="390"/>
      <c r="KTF94" s="391"/>
      <c r="KTG94" s="392"/>
      <c r="KTH94" s="393"/>
      <c r="KTI94" s="394"/>
      <c r="KTJ94" s="395"/>
      <c r="KTK94" s="389"/>
      <c r="KTL94" s="390"/>
      <c r="KTM94" s="391"/>
      <c r="KTN94" s="392"/>
      <c r="KTO94" s="393"/>
      <c r="KTP94" s="394"/>
      <c r="KTQ94" s="395"/>
      <c r="KTR94" s="389"/>
      <c r="KTS94" s="390"/>
      <c r="KTT94" s="391"/>
      <c r="KTU94" s="392"/>
      <c r="KTV94" s="393"/>
      <c r="KTW94" s="394"/>
      <c r="KTX94" s="395"/>
      <c r="KTY94" s="389"/>
      <c r="KTZ94" s="390"/>
      <c r="KUA94" s="391"/>
      <c r="KUB94" s="392"/>
      <c r="KUC94" s="393"/>
      <c r="KUD94" s="394"/>
      <c r="KUE94" s="395"/>
      <c r="KUF94" s="389"/>
      <c r="KUG94" s="390"/>
      <c r="KUH94" s="391"/>
      <c r="KUI94" s="392"/>
      <c r="KUJ94" s="393"/>
      <c r="KUK94" s="394"/>
      <c r="KUL94" s="395"/>
      <c r="KUM94" s="389"/>
      <c r="KUN94" s="390"/>
      <c r="KUO94" s="391"/>
      <c r="KUP94" s="392"/>
      <c r="KUQ94" s="393"/>
      <c r="KUR94" s="394"/>
      <c r="KUS94" s="395"/>
      <c r="KUT94" s="389"/>
      <c r="KUU94" s="390"/>
      <c r="KUV94" s="391"/>
      <c r="KUW94" s="392"/>
      <c r="KUX94" s="393"/>
      <c r="KUY94" s="394"/>
      <c r="KUZ94" s="395"/>
      <c r="KVA94" s="389"/>
      <c r="KVB94" s="390"/>
      <c r="KVC94" s="391"/>
      <c r="KVD94" s="392"/>
      <c r="KVE94" s="393"/>
      <c r="KVF94" s="394"/>
      <c r="KVG94" s="395"/>
      <c r="KVH94" s="389"/>
      <c r="KVI94" s="390"/>
      <c r="KVJ94" s="391"/>
      <c r="KVK94" s="392"/>
      <c r="KVL94" s="393"/>
      <c r="KVM94" s="394"/>
      <c r="KVN94" s="395"/>
      <c r="KVO94" s="389"/>
      <c r="KVP94" s="390"/>
      <c r="KVQ94" s="391"/>
      <c r="KVR94" s="392"/>
      <c r="KVS94" s="393"/>
      <c r="KVT94" s="394"/>
      <c r="KVU94" s="395"/>
      <c r="KVV94" s="389"/>
      <c r="KVW94" s="390"/>
      <c r="KVX94" s="391"/>
      <c r="KVY94" s="392"/>
      <c r="KVZ94" s="393"/>
      <c r="KWA94" s="394"/>
      <c r="KWB94" s="395"/>
      <c r="KWC94" s="389"/>
      <c r="KWD94" s="390"/>
      <c r="KWE94" s="391"/>
      <c r="KWF94" s="392"/>
      <c r="KWG94" s="393"/>
      <c r="KWH94" s="394"/>
      <c r="KWI94" s="395"/>
      <c r="KWJ94" s="389"/>
      <c r="KWK94" s="390"/>
      <c r="KWL94" s="391"/>
      <c r="KWM94" s="392"/>
      <c r="KWN94" s="393"/>
      <c r="KWO94" s="394"/>
      <c r="KWP94" s="395"/>
      <c r="KWQ94" s="389"/>
      <c r="KWR94" s="390"/>
      <c r="KWS94" s="391"/>
      <c r="KWT94" s="392"/>
      <c r="KWU94" s="393"/>
      <c r="KWV94" s="394"/>
      <c r="KWW94" s="395"/>
      <c r="KWX94" s="389"/>
      <c r="KWY94" s="390"/>
      <c r="KWZ94" s="391"/>
      <c r="KXA94" s="392"/>
      <c r="KXB94" s="393"/>
      <c r="KXC94" s="394"/>
      <c r="KXD94" s="395"/>
      <c r="KXE94" s="389"/>
      <c r="KXF94" s="390"/>
      <c r="KXG94" s="391"/>
      <c r="KXH94" s="392"/>
      <c r="KXI94" s="393"/>
      <c r="KXJ94" s="394"/>
      <c r="KXK94" s="395"/>
      <c r="KXL94" s="389"/>
      <c r="KXM94" s="390"/>
      <c r="KXN94" s="391"/>
      <c r="KXO94" s="392"/>
      <c r="KXP94" s="393"/>
      <c r="KXQ94" s="394"/>
      <c r="KXR94" s="395"/>
      <c r="KXS94" s="389"/>
      <c r="KXT94" s="390"/>
      <c r="KXU94" s="391"/>
      <c r="KXV94" s="392"/>
      <c r="KXW94" s="393"/>
      <c r="KXX94" s="394"/>
      <c r="KXY94" s="395"/>
      <c r="KXZ94" s="389"/>
      <c r="KYA94" s="390"/>
      <c r="KYB94" s="391"/>
      <c r="KYC94" s="392"/>
      <c r="KYD94" s="393"/>
      <c r="KYE94" s="394"/>
      <c r="KYF94" s="395"/>
      <c r="KYG94" s="389"/>
      <c r="KYH94" s="390"/>
      <c r="KYI94" s="391"/>
      <c r="KYJ94" s="392"/>
      <c r="KYK94" s="393"/>
      <c r="KYL94" s="394"/>
      <c r="KYM94" s="395"/>
      <c r="KYN94" s="389"/>
      <c r="KYO94" s="390"/>
      <c r="KYP94" s="391"/>
      <c r="KYQ94" s="392"/>
      <c r="KYR94" s="393"/>
      <c r="KYS94" s="394"/>
      <c r="KYT94" s="395"/>
      <c r="KYU94" s="389"/>
      <c r="KYV94" s="390"/>
      <c r="KYW94" s="391"/>
      <c r="KYX94" s="392"/>
      <c r="KYY94" s="393"/>
      <c r="KYZ94" s="394"/>
      <c r="KZA94" s="395"/>
      <c r="KZB94" s="389"/>
      <c r="KZC94" s="390"/>
      <c r="KZD94" s="391"/>
      <c r="KZE94" s="392"/>
      <c r="KZF94" s="393"/>
      <c r="KZG94" s="394"/>
      <c r="KZH94" s="395"/>
      <c r="KZI94" s="389"/>
      <c r="KZJ94" s="390"/>
      <c r="KZK94" s="391"/>
      <c r="KZL94" s="392"/>
      <c r="KZM94" s="393"/>
      <c r="KZN94" s="394"/>
      <c r="KZO94" s="395"/>
      <c r="KZP94" s="389"/>
      <c r="KZQ94" s="390"/>
      <c r="KZR94" s="391"/>
      <c r="KZS94" s="392"/>
      <c r="KZT94" s="393"/>
      <c r="KZU94" s="394"/>
      <c r="KZV94" s="395"/>
      <c r="KZW94" s="389"/>
      <c r="KZX94" s="390"/>
      <c r="KZY94" s="391"/>
      <c r="KZZ94" s="392"/>
      <c r="LAA94" s="393"/>
      <c r="LAB94" s="394"/>
      <c r="LAC94" s="395"/>
      <c r="LAD94" s="389"/>
      <c r="LAE94" s="390"/>
      <c r="LAF94" s="391"/>
      <c r="LAG94" s="392"/>
      <c r="LAH94" s="393"/>
      <c r="LAI94" s="394"/>
      <c r="LAJ94" s="395"/>
      <c r="LAK94" s="389"/>
      <c r="LAL94" s="390"/>
      <c r="LAM94" s="391"/>
      <c r="LAN94" s="392"/>
      <c r="LAO94" s="393"/>
      <c r="LAP94" s="394"/>
      <c r="LAQ94" s="395"/>
      <c r="LAR94" s="389"/>
      <c r="LAS94" s="390"/>
      <c r="LAT94" s="391"/>
      <c r="LAU94" s="392"/>
      <c r="LAV94" s="393"/>
      <c r="LAW94" s="394"/>
      <c r="LAX94" s="395"/>
      <c r="LAY94" s="389"/>
      <c r="LAZ94" s="390"/>
      <c r="LBA94" s="391"/>
      <c r="LBB94" s="392"/>
      <c r="LBC94" s="393"/>
      <c r="LBD94" s="394"/>
      <c r="LBE94" s="395"/>
      <c r="LBF94" s="389"/>
      <c r="LBG94" s="390"/>
      <c r="LBH94" s="391"/>
      <c r="LBI94" s="392"/>
      <c r="LBJ94" s="393"/>
      <c r="LBK94" s="394"/>
      <c r="LBL94" s="395"/>
      <c r="LBM94" s="389"/>
      <c r="LBN94" s="390"/>
      <c r="LBO94" s="391"/>
      <c r="LBP94" s="392"/>
      <c r="LBQ94" s="393"/>
      <c r="LBR94" s="394"/>
      <c r="LBS94" s="395"/>
      <c r="LBT94" s="389"/>
      <c r="LBU94" s="390"/>
      <c r="LBV94" s="391"/>
      <c r="LBW94" s="392"/>
      <c r="LBX94" s="393"/>
      <c r="LBY94" s="394"/>
      <c r="LBZ94" s="395"/>
      <c r="LCA94" s="389"/>
      <c r="LCB94" s="390"/>
      <c r="LCC94" s="391"/>
      <c r="LCD94" s="392"/>
      <c r="LCE94" s="393"/>
      <c r="LCF94" s="394"/>
      <c r="LCG94" s="395"/>
      <c r="LCH94" s="389"/>
      <c r="LCI94" s="390"/>
      <c r="LCJ94" s="391"/>
      <c r="LCK94" s="392"/>
      <c r="LCL94" s="393"/>
      <c r="LCM94" s="394"/>
      <c r="LCN94" s="395"/>
      <c r="LCO94" s="389"/>
      <c r="LCP94" s="390"/>
      <c r="LCQ94" s="391"/>
      <c r="LCR94" s="392"/>
      <c r="LCS94" s="393"/>
      <c r="LCT94" s="394"/>
      <c r="LCU94" s="395"/>
      <c r="LCV94" s="389"/>
      <c r="LCW94" s="390"/>
      <c r="LCX94" s="391"/>
      <c r="LCY94" s="392"/>
      <c r="LCZ94" s="393"/>
      <c r="LDA94" s="394"/>
      <c r="LDB94" s="395"/>
      <c r="LDC94" s="389"/>
      <c r="LDD94" s="390"/>
      <c r="LDE94" s="391"/>
      <c r="LDF94" s="392"/>
      <c r="LDG94" s="393"/>
      <c r="LDH94" s="394"/>
      <c r="LDI94" s="395"/>
      <c r="LDJ94" s="389"/>
      <c r="LDK94" s="390"/>
      <c r="LDL94" s="391"/>
      <c r="LDM94" s="392"/>
      <c r="LDN94" s="393"/>
      <c r="LDO94" s="394"/>
      <c r="LDP94" s="395"/>
      <c r="LDQ94" s="389"/>
      <c r="LDR94" s="390"/>
      <c r="LDS94" s="391"/>
      <c r="LDT94" s="392"/>
      <c r="LDU94" s="393"/>
      <c r="LDV94" s="394"/>
      <c r="LDW94" s="395"/>
      <c r="LDX94" s="389"/>
      <c r="LDY94" s="390"/>
      <c r="LDZ94" s="391"/>
      <c r="LEA94" s="392"/>
      <c r="LEB94" s="393"/>
      <c r="LEC94" s="394"/>
      <c r="LED94" s="395"/>
      <c r="LEE94" s="389"/>
      <c r="LEF94" s="390"/>
      <c r="LEG94" s="391"/>
      <c r="LEH94" s="392"/>
      <c r="LEI94" s="393"/>
      <c r="LEJ94" s="394"/>
      <c r="LEK94" s="395"/>
      <c r="LEL94" s="389"/>
      <c r="LEM94" s="390"/>
      <c r="LEN94" s="391"/>
      <c r="LEO94" s="392"/>
      <c r="LEP94" s="393"/>
      <c r="LEQ94" s="394"/>
      <c r="LER94" s="395"/>
      <c r="LES94" s="389"/>
      <c r="LET94" s="390"/>
      <c r="LEU94" s="391"/>
      <c r="LEV94" s="392"/>
      <c r="LEW94" s="393"/>
      <c r="LEX94" s="394"/>
      <c r="LEY94" s="395"/>
      <c r="LEZ94" s="389"/>
      <c r="LFA94" s="390"/>
      <c r="LFB94" s="391"/>
      <c r="LFC94" s="392"/>
      <c r="LFD94" s="393"/>
      <c r="LFE94" s="394"/>
      <c r="LFF94" s="395"/>
      <c r="LFG94" s="389"/>
      <c r="LFH94" s="390"/>
      <c r="LFI94" s="391"/>
      <c r="LFJ94" s="392"/>
      <c r="LFK94" s="393"/>
      <c r="LFL94" s="394"/>
      <c r="LFM94" s="395"/>
      <c r="LFN94" s="389"/>
      <c r="LFO94" s="390"/>
      <c r="LFP94" s="391"/>
      <c r="LFQ94" s="392"/>
      <c r="LFR94" s="393"/>
      <c r="LFS94" s="394"/>
      <c r="LFT94" s="395"/>
      <c r="LFU94" s="389"/>
      <c r="LFV94" s="390"/>
      <c r="LFW94" s="391"/>
      <c r="LFX94" s="392"/>
      <c r="LFY94" s="393"/>
      <c r="LFZ94" s="394"/>
      <c r="LGA94" s="395"/>
      <c r="LGB94" s="389"/>
      <c r="LGC94" s="390"/>
      <c r="LGD94" s="391"/>
      <c r="LGE94" s="392"/>
      <c r="LGF94" s="393"/>
      <c r="LGG94" s="394"/>
      <c r="LGH94" s="395"/>
      <c r="LGI94" s="389"/>
      <c r="LGJ94" s="390"/>
      <c r="LGK94" s="391"/>
      <c r="LGL94" s="392"/>
      <c r="LGM94" s="393"/>
      <c r="LGN94" s="394"/>
      <c r="LGO94" s="395"/>
      <c r="LGP94" s="389"/>
      <c r="LGQ94" s="390"/>
      <c r="LGR94" s="391"/>
      <c r="LGS94" s="392"/>
      <c r="LGT94" s="393"/>
      <c r="LGU94" s="394"/>
      <c r="LGV94" s="395"/>
      <c r="LGW94" s="389"/>
      <c r="LGX94" s="390"/>
      <c r="LGY94" s="391"/>
      <c r="LGZ94" s="392"/>
      <c r="LHA94" s="393"/>
      <c r="LHB94" s="394"/>
      <c r="LHC94" s="395"/>
      <c r="LHD94" s="389"/>
      <c r="LHE94" s="390"/>
      <c r="LHF94" s="391"/>
      <c r="LHG94" s="392"/>
      <c r="LHH94" s="393"/>
      <c r="LHI94" s="394"/>
      <c r="LHJ94" s="395"/>
      <c r="LHK94" s="389"/>
      <c r="LHL94" s="390"/>
      <c r="LHM94" s="391"/>
      <c r="LHN94" s="392"/>
      <c r="LHO94" s="393"/>
      <c r="LHP94" s="394"/>
      <c r="LHQ94" s="395"/>
      <c r="LHR94" s="389"/>
      <c r="LHS94" s="390"/>
      <c r="LHT94" s="391"/>
      <c r="LHU94" s="392"/>
      <c r="LHV94" s="393"/>
      <c r="LHW94" s="394"/>
      <c r="LHX94" s="395"/>
      <c r="LHY94" s="389"/>
      <c r="LHZ94" s="390"/>
      <c r="LIA94" s="391"/>
      <c r="LIB94" s="392"/>
      <c r="LIC94" s="393"/>
      <c r="LID94" s="394"/>
      <c r="LIE94" s="395"/>
      <c r="LIF94" s="389"/>
      <c r="LIG94" s="390"/>
      <c r="LIH94" s="391"/>
      <c r="LII94" s="392"/>
      <c r="LIJ94" s="393"/>
      <c r="LIK94" s="394"/>
      <c r="LIL94" s="395"/>
      <c r="LIM94" s="389"/>
      <c r="LIN94" s="390"/>
      <c r="LIO94" s="391"/>
      <c r="LIP94" s="392"/>
      <c r="LIQ94" s="393"/>
      <c r="LIR94" s="394"/>
      <c r="LIS94" s="395"/>
      <c r="LIT94" s="389"/>
      <c r="LIU94" s="390"/>
      <c r="LIV94" s="391"/>
      <c r="LIW94" s="392"/>
      <c r="LIX94" s="393"/>
      <c r="LIY94" s="394"/>
      <c r="LIZ94" s="395"/>
      <c r="LJA94" s="389"/>
      <c r="LJB94" s="390"/>
      <c r="LJC94" s="391"/>
      <c r="LJD94" s="392"/>
      <c r="LJE94" s="393"/>
      <c r="LJF94" s="394"/>
      <c r="LJG94" s="395"/>
      <c r="LJH94" s="389"/>
      <c r="LJI94" s="390"/>
      <c r="LJJ94" s="391"/>
      <c r="LJK94" s="392"/>
      <c r="LJL94" s="393"/>
      <c r="LJM94" s="394"/>
      <c r="LJN94" s="395"/>
      <c r="LJO94" s="389"/>
      <c r="LJP94" s="390"/>
      <c r="LJQ94" s="391"/>
      <c r="LJR94" s="392"/>
      <c r="LJS94" s="393"/>
      <c r="LJT94" s="394"/>
      <c r="LJU94" s="395"/>
      <c r="LJV94" s="389"/>
      <c r="LJW94" s="390"/>
      <c r="LJX94" s="391"/>
      <c r="LJY94" s="392"/>
      <c r="LJZ94" s="393"/>
      <c r="LKA94" s="394"/>
      <c r="LKB94" s="395"/>
      <c r="LKC94" s="389"/>
      <c r="LKD94" s="390"/>
      <c r="LKE94" s="391"/>
      <c r="LKF94" s="392"/>
      <c r="LKG94" s="393"/>
      <c r="LKH94" s="394"/>
      <c r="LKI94" s="395"/>
      <c r="LKJ94" s="389"/>
      <c r="LKK94" s="390"/>
      <c r="LKL94" s="391"/>
      <c r="LKM94" s="392"/>
      <c r="LKN94" s="393"/>
      <c r="LKO94" s="394"/>
      <c r="LKP94" s="395"/>
      <c r="LKQ94" s="389"/>
      <c r="LKR94" s="390"/>
      <c r="LKS94" s="391"/>
      <c r="LKT94" s="392"/>
      <c r="LKU94" s="393"/>
      <c r="LKV94" s="394"/>
      <c r="LKW94" s="395"/>
      <c r="LKX94" s="389"/>
      <c r="LKY94" s="390"/>
      <c r="LKZ94" s="391"/>
      <c r="LLA94" s="392"/>
      <c r="LLB94" s="393"/>
      <c r="LLC94" s="394"/>
      <c r="LLD94" s="395"/>
      <c r="LLE94" s="389"/>
      <c r="LLF94" s="390"/>
      <c r="LLG94" s="391"/>
      <c r="LLH94" s="392"/>
      <c r="LLI94" s="393"/>
      <c r="LLJ94" s="394"/>
      <c r="LLK94" s="395"/>
      <c r="LLL94" s="389"/>
      <c r="LLM94" s="390"/>
      <c r="LLN94" s="391"/>
      <c r="LLO94" s="392"/>
      <c r="LLP94" s="393"/>
      <c r="LLQ94" s="394"/>
      <c r="LLR94" s="395"/>
      <c r="LLS94" s="389"/>
      <c r="LLT94" s="390"/>
      <c r="LLU94" s="391"/>
      <c r="LLV94" s="392"/>
      <c r="LLW94" s="393"/>
      <c r="LLX94" s="394"/>
      <c r="LLY94" s="395"/>
      <c r="LLZ94" s="389"/>
      <c r="LMA94" s="390"/>
      <c r="LMB94" s="391"/>
      <c r="LMC94" s="392"/>
      <c r="LMD94" s="393"/>
      <c r="LME94" s="394"/>
      <c r="LMF94" s="395"/>
      <c r="LMG94" s="389"/>
      <c r="LMH94" s="390"/>
      <c r="LMI94" s="391"/>
      <c r="LMJ94" s="392"/>
      <c r="LMK94" s="393"/>
      <c r="LML94" s="394"/>
      <c r="LMM94" s="395"/>
      <c r="LMN94" s="389"/>
      <c r="LMO94" s="390"/>
      <c r="LMP94" s="391"/>
      <c r="LMQ94" s="392"/>
      <c r="LMR94" s="393"/>
      <c r="LMS94" s="394"/>
      <c r="LMT94" s="395"/>
      <c r="LMU94" s="389"/>
      <c r="LMV94" s="390"/>
      <c r="LMW94" s="391"/>
      <c r="LMX94" s="392"/>
      <c r="LMY94" s="393"/>
      <c r="LMZ94" s="394"/>
      <c r="LNA94" s="395"/>
      <c r="LNB94" s="389"/>
      <c r="LNC94" s="390"/>
      <c r="LND94" s="391"/>
      <c r="LNE94" s="392"/>
      <c r="LNF94" s="393"/>
      <c r="LNG94" s="394"/>
      <c r="LNH94" s="395"/>
      <c r="LNI94" s="389"/>
      <c r="LNJ94" s="390"/>
      <c r="LNK94" s="391"/>
      <c r="LNL94" s="392"/>
      <c r="LNM94" s="393"/>
      <c r="LNN94" s="394"/>
      <c r="LNO94" s="395"/>
      <c r="LNP94" s="389"/>
      <c r="LNQ94" s="390"/>
      <c r="LNR94" s="391"/>
      <c r="LNS94" s="392"/>
      <c r="LNT94" s="393"/>
      <c r="LNU94" s="394"/>
      <c r="LNV94" s="395"/>
      <c r="LNW94" s="389"/>
      <c r="LNX94" s="390"/>
      <c r="LNY94" s="391"/>
      <c r="LNZ94" s="392"/>
      <c r="LOA94" s="393"/>
      <c r="LOB94" s="394"/>
      <c r="LOC94" s="395"/>
      <c r="LOD94" s="389"/>
      <c r="LOE94" s="390"/>
      <c r="LOF94" s="391"/>
      <c r="LOG94" s="392"/>
      <c r="LOH94" s="393"/>
      <c r="LOI94" s="394"/>
      <c r="LOJ94" s="395"/>
      <c r="LOK94" s="389"/>
      <c r="LOL94" s="390"/>
      <c r="LOM94" s="391"/>
      <c r="LON94" s="392"/>
      <c r="LOO94" s="393"/>
      <c r="LOP94" s="394"/>
      <c r="LOQ94" s="395"/>
      <c r="LOR94" s="389"/>
      <c r="LOS94" s="390"/>
      <c r="LOT94" s="391"/>
      <c r="LOU94" s="392"/>
      <c r="LOV94" s="393"/>
      <c r="LOW94" s="394"/>
      <c r="LOX94" s="395"/>
      <c r="LOY94" s="389"/>
      <c r="LOZ94" s="390"/>
      <c r="LPA94" s="391"/>
      <c r="LPB94" s="392"/>
      <c r="LPC94" s="393"/>
      <c r="LPD94" s="394"/>
      <c r="LPE94" s="395"/>
      <c r="LPF94" s="389"/>
      <c r="LPG94" s="390"/>
      <c r="LPH94" s="391"/>
      <c r="LPI94" s="392"/>
      <c r="LPJ94" s="393"/>
      <c r="LPK94" s="394"/>
      <c r="LPL94" s="395"/>
      <c r="LPM94" s="389"/>
      <c r="LPN94" s="390"/>
      <c r="LPO94" s="391"/>
      <c r="LPP94" s="392"/>
      <c r="LPQ94" s="393"/>
      <c r="LPR94" s="394"/>
      <c r="LPS94" s="395"/>
      <c r="LPT94" s="389"/>
      <c r="LPU94" s="390"/>
      <c r="LPV94" s="391"/>
      <c r="LPW94" s="392"/>
      <c r="LPX94" s="393"/>
      <c r="LPY94" s="394"/>
      <c r="LPZ94" s="395"/>
      <c r="LQA94" s="389"/>
      <c r="LQB94" s="390"/>
      <c r="LQC94" s="391"/>
      <c r="LQD94" s="392"/>
      <c r="LQE94" s="393"/>
      <c r="LQF94" s="394"/>
      <c r="LQG94" s="395"/>
      <c r="LQH94" s="389"/>
      <c r="LQI94" s="390"/>
      <c r="LQJ94" s="391"/>
      <c r="LQK94" s="392"/>
      <c r="LQL94" s="393"/>
      <c r="LQM94" s="394"/>
      <c r="LQN94" s="395"/>
      <c r="LQO94" s="389"/>
      <c r="LQP94" s="390"/>
      <c r="LQQ94" s="391"/>
      <c r="LQR94" s="392"/>
      <c r="LQS94" s="393"/>
      <c r="LQT94" s="394"/>
      <c r="LQU94" s="395"/>
      <c r="LQV94" s="389"/>
      <c r="LQW94" s="390"/>
      <c r="LQX94" s="391"/>
      <c r="LQY94" s="392"/>
      <c r="LQZ94" s="393"/>
      <c r="LRA94" s="394"/>
      <c r="LRB94" s="395"/>
      <c r="LRC94" s="389"/>
      <c r="LRD94" s="390"/>
      <c r="LRE94" s="391"/>
      <c r="LRF94" s="392"/>
      <c r="LRG94" s="393"/>
      <c r="LRH94" s="394"/>
      <c r="LRI94" s="395"/>
      <c r="LRJ94" s="389"/>
      <c r="LRK94" s="390"/>
      <c r="LRL94" s="391"/>
      <c r="LRM94" s="392"/>
      <c r="LRN94" s="393"/>
      <c r="LRO94" s="394"/>
      <c r="LRP94" s="395"/>
      <c r="LRQ94" s="389"/>
      <c r="LRR94" s="390"/>
      <c r="LRS94" s="391"/>
      <c r="LRT94" s="392"/>
      <c r="LRU94" s="393"/>
      <c r="LRV94" s="394"/>
      <c r="LRW94" s="395"/>
      <c r="LRX94" s="389"/>
      <c r="LRY94" s="390"/>
      <c r="LRZ94" s="391"/>
      <c r="LSA94" s="392"/>
      <c r="LSB94" s="393"/>
      <c r="LSC94" s="394"/>
      <c r="LSD94" s="395"/>
      <c r="LSE94" s="389"/>
      <c r="LSF94" s="390"/>
      <c r="LSG94" s="391"/>
      <c r="LSH94" s="392"/>
      <c r="LSI94" s="393"/>
      <c r="LSJ94" s="394"/>
      <c r="LSK94" s="395"/>
      <c r="LSL94" s="389"/>
      <c r="LSM94" s="390"/>
      <c r="LSN94" s="391"/>
      <c r="LSO94" s="392"/>
      <c r="LSP94" s="393"/>
      <c r="LSQ94" s="394"/>
      <c r="LSR94" s="395"/>
      <c r="LSS94" s="389"/>
      <c r="LST94" s="390"/>
      <c r="LSU94" s="391"/>
      <c r="LSV94" s="392"/>
      <c r="LSW94" s="393"/>
      <c r="LSX94" s="394"/>
      <c r="LSY94" s="395"/>
      <c r="LSZ94" s="389"/>
      <c r="LTA94" s="390"/>
      <c r="LTB94" s="391"/>
      <c r="LTC94" s="392"/>
      <c r="LTD94" s="393"/>
      <c r="LTE94" s="394"/>
      <c r="LTF94" s="395"/>
      <c r="LTG94" s="389"/>
      <c r="LTH94" s="390"/>
      <c r="LTI94" s="391"/>
      <c r="LTJ94" s="392"/>
      <c r="LTK94" s="393"/>
      <c r="LTL94" s="394"/>
      <c r="LTM94" s="395"/>
      <c r="LTN94" s="389"/>
      <c r="LTO94" s="390"/>
      <c r="LTP94" s="391"/>
      <c r="LTQ94" s="392"/>
      <c r="LTR94" s="393"/>
      <c r="LTS94" s="394"/>
      <c r="LTT94" s="395"/>
      <c r="LTU94" s="389"/>
      <c r="LTV94" s="390"/>
      <c r="LTW94" s="391"/>
      <c r="LTX94" s="392"/>
      <c r="LTY94" s="393"/>
      <c r="LTZ94" s="394"/>
      <c r="LUA94" s="395"/>
      <c r="LUB94" s="389"/>
      <c r="LUC94" s="390"/>
      <c r="LUD94" s="391"/>
      <c r="LUE94" s="392"/>
      <c r="LUF94" s="393"/>
      <c r="LUG94" s="394"/>
      <c r="LUH94" s="395"/>
      <c r="LUI94" s="389"/>
      <c r="LUJ94" s="390"/>
      <c r="LUK94" s="391"/>
      <c r="LUL94" s="392"/>
      <c r="LUM94" s="393"/>
      <c r="LUN94" s="394"/>
      <c r="LUO94" s="395"/>
      <c r="LUP94" s="389"/>
      <c r="LUQ94" s="390"/>
      <c r="LUR94" s="391"/>
      <c r="LUS94" s="392"/>
      <c r="LUT94" s="393"/>
      <c r="LUU94" s="394"/>
      <c r="LUV94" s="395"/>
      <c r="LUW94" s="389"/>
      <c r="LUX94" s="390"/>
      <c r="LUY94" s="391"/>
      <c r="LUZ94" s="392"/>
      <c r="LVA94" s="393"/>
      <c r="LVB94" s="394"/>
      <c r="LVC94" s="395"/>
      <c r="LVD94" s="389"/>
      <c r="LVE94" s="390"/>
      <c r="LVF94" s="391"/>
      <c r="LVG94" s="392"/>
      <c r="LVH94" s="393"/>
      <c r="LVI94" s="394"/>
      <c r="LVJ94" s="395"/>
      <c r="LVK94" s="389"/>
      <c r="LVL94" s="390"/>
      <c r="LVM94" s="391"/>
      <c r="LVN94" s="392"/>
      <c r="LVO94" s="393"/>
      <c r="LVP94" s="394"/>
      <c r="LVQ94" s="395"/>
      <c r="LVR94" s="389"/>
      <c r="LVS94" s="390"/>
      <c r="LVT94" s="391"/>
      <c r="LVU94" s="392"/>
      <c r="LVV94" s="393"/>
      <c r="LVW94" s="394"/>
      <c r="LVX94" s="395"/>
      <c r="LVY94" s="389"/>
      <c r="LVZ94" s="390"/>
      <c r="LWA94" s="391"/>
      <c r="LWB94" s="392"/>
      <c r="LWC94" s="393"/>
      <c r="LWD94" s="394"/>
      <c r="LWE94" s="395"/>
      <c r="LWF94" s="389"/>
      <c r="LWG94" s="390"/>
      <c r="LWH94" s="391"/>
      <c r="LWI94" s="392"/>
      <c r="LWJ94" s="393"/>
      <c r="LWK94" s="394"/>
      <c r="LWL94" s="395"/>
      <c r="LWM94" s="389"/>
      <c r="LWN94" s="390"/>
      <c r="LWO94" s="391"/>
      <c r="LWP94" s="392"/>
      <c r="LWQ94" s="393"/>
      <c r="LWR94" s="394"/>
      <c r="LWS94" s="395"/>
      <c r="LWT94" s="389"/>
      <c r="LWU94" s="390"/>
      <c r="LWV94" s="391"/>
      <c r="LWW94" s="392"/>
      <c r="LWX94" s="393"/>
      <c r="LWY94" s="394"/>
      <c r="LWZ94" s="395"/>
      <c r="LXA94" s="389"/>
      <c r="LXB94" s="390"/>
      <c r="LXC94" s="391"/>
      <c r="LXD94" s="392"/>
      <c r="LXE94" s="393"/>
      <c r="LXF94" s="394"/>
      <c r="LXG94" s="395"/>
      <c r="LXH94" s="389"/>
      <c r="LXI94" s="390"/>
      <c r="LXJ94" s="391"/>
      <c r="LXK94" s="392"/>
      <c r="LXL94" s="393"/>
      <c r="LXM94" s="394"/>
      <c r="LXN94" s="395"/>
      <c r="LXO94" s="389"/>
      <c r="LXP94" s="390"/>
      <c r="LXQ94" s="391"/>
      <c r="LXR94" s="392"/>
      <c r="LXS94" s="393"/>
      <c r="LXT94" s="394"/>
      <c r="LXU94" s="395"/>
      <c r="LXV94" s="389"/>
      <c r="LXW94" s="390"/>
      <c r="LXX94" s="391"/>
      <c r="LXY94" s="392"/>
      <c r="LXZ94" s="393"/>
      <c r="LYA94" s="394"/>
      <c r="LYB94" s="395"/>
      <c r="LYC94" s="389"/>
      <c r="LYD94" s="390"/>
      <c r="LYE94" s="391"/>
      <c r="LYF94" s="392"/>
      <c r="LYG94" s="393"/>
      <c r="LYH94" s="394"/>
      <c r="LYI94" s="395"/>
      <c r="LYJ94" s="389"/>
      <c r="LYK94" s="390"/>
      <c r="LYL94" s="391"/>
      <c r="LYM94" s="392"/>
      <c r="LYN94" s="393"/>
      <c r="LYO94" s="394"/>
      <c r="LYP94" s="395"/>
      <c r="LYQ94" s="389"/>
      <c r="LYR94" s="390"/>
      <c r="LYS94" s="391"/>
      <c r="LYT94" s="392"/>
      <c r="LYU94" s="393"/>
      <c r="LYV94" s="394"/>
      <c r="LYW94" s="395"/>
      <c r="LYX94" s="389"/>
      <c r="LYY94" s="390"/>
      <c r="LYZ94" s="391"/>
      <c r="LZA94" s="392"/>
      <c r="LZB94" s="393"/>
      <c r="LZC94" s="394"/>
      <c r="LZD94" s="395"/>
      <c r="LZE94" s="389"/>
      <c r="LZF94" s="390"/>
      <c r="LZG94" s="391"/>
      <c r="LZH94" s="392"/>
      <c r="LZI94" s="393"/>
      <c r="LZJ94" s="394"/>
      <c r="LZK94" s="395"/>
      <c r="LZL94" s="389"/>
      <c r="LZM94" s="390"/>
      <c r="LZN94" s="391"/>
      <c r="LZO94" s="392"/>
      <c r="LZP94" s="393"/>
      <c r="LZQ94" s="394"/>
      <c r="LZR94" s="395"/>
      <c r="LZS94" s="389"/>
      <c r="LZT94" s="390"/>
      <c r="LZU94" s="391"/>
      <c r="LZV94" s="392"/>
      <c r="LZW94" s="393"/>
      <c r="LZX94" s="394"/>
      <c r="LZY94" s="395"/>
      <c r="LZZ94" s="389"/>
      <c r="MAA94" s="390"/>
      <c r="MAB94" s="391"/>
      <c r="MAC94" s="392"/>
      <c r="MAD94" s="393"/>
      <c r="MAE94" s="394"/>
      <c r="MAF94" s="395"/>
      <c r="MAG94" s="389"/>
      <c r="MAH94" s="390"/>
      <c r="MAI94" s="391"/>
      <c r="MAJ94" s="392"/>
      <c r="MAK94" s="393"/>
      <c r="MAL94" s="394"/>
      <c r="MAM94" s="395"/>
      <c r="MAN94" s="389"/>
      <c r="MAO94" s="390"/>
      <c r="MAP94" s="391"/>
      <c r="MAQ94" s="392"/>
      <c r="MAR94" s="393"/>
      <c r="MAS94" s="394"/>
      <c r="MAT94" s="395"/>
      <c r="MAU94" s="389"/>
      <c r="MAV94" s="390"/>
      <c r="MAW94" s="391"/>
      <c r="MAX94" s="392"/>
      <c r="MAY94" s="393"/>
      <c r="MAZ94" s="394"/>
      <c r="MBA94" s="395"/>
      <c r="MBB94" s="389"/>
      <c r="MBC94" s="390"/>
      <c r="MBD94" s="391"/>
      <c r="MBE94" s="392"/>
      <c r="MBF94" s="393"/>
      <c r="MBG94" s="394"/>
      <c r="MBH94" s="395"/>
      <c r="MBI94" s="389"/>
      <c r="MBJ94" s="390"/>
      <c r="MBK94" s="391"/>
      <c r="MBL94" s="392"/>
      <c r="MBM94" s="393"/>
      <c r="MBN94" s="394"/>
      <c r="MBO94" s="395"/>
      <c r="MBP94" s="389"/>
      <c r="MBQ94" s="390"/>
      <c r="MBR94" s="391"/>
      <c r="MBS94" s="392"/>
      <c r="MBT94" s="393"/>
      <c r="MBU94" s="394"/>
      <c r="MBV94" s="395"/>
      <c r="MBW94" s="389"/>
      <c r="MBX94" s="390"/>
      <c r="MBY94" s="391"/>
      <c r="MBZ94" s="392"/>
      <c r="MCA94" s="393"/>
      <c r="MCB94" s="394"/>
      <c r="MCC94" s="395"/>
      <c r="MCD94" s="389"/>
      <c r="MCE94" s="390"/>
      <c r="MCF94" s="391"/>
      <c r="MCG94" s="392"/>
      <c r="MCH94" s="393"/>
      <c r="MCI94" s="394"/>
      <c r="MCJ94" s="395"/>
      <c r="MCK94" s="389"/>
      <c r="MCL94" s="390"/>
      <c r="MCM94" s="391"/>
      <c r="MCN94" s="392"/>
      <c r="MCO94" s="393"/>
      <c r="MCP94" s="394"/>
      <c r="MCQ94" s="395"/>
      <c r="MCR94" s="389"/>
      <c r="MCS94" s="390"/>
      <c r="MCT94" s="391"/>
      <c r="MCU94" s="392"/>
      <c r="MCV94" s="393"/>
      <c r="MCW94" s="394"/>
      <c r="MCX94" s="395"/>
      <c r="MCY94" s="389"/>
      <c r="MCZ94" s="390"/>
      <c r="MDA94" s="391"/>
      <c r="MDB94" s="392"/>
      <c r="MDC94" s="393"/>
      <c r="MDD94" s="394"/>
      <c r="MDE94" s="395"/>
      <c r="MDF94" s="389"/>
      <c r="MDG94" s="390"/>
      <c r="MDH94" s="391"/>
      <c r="MDI94" s="392"/>
      <c r="MDJ94" s="393"/>
      <c r="MDK94" s="394"/>
      <c r="MDL94" s="395"/>
      <c r="MDM94" s="389"/>
      <c r="MDN94" s="390"/>
      <c r="MDO94" s="391"/>
      <c r="MDP94" s="392"/>
      <c r="MDQ94" s="393"/>
      <c r="MDR94" s="394"/>
      <c r="MDS94" s="395"/>
      <c r="MDT94" s="389"/>
      <c r="MDU94" s="390"/>
      <c r="MDV94" s="391"/>
      <c r="MDW94" s="392"/>
      <c r="MDX94" s="393"/>
      <c r="MDY94" s="394"/>
      <c r="MDZ94" s="395"/>
      <c r="MEA94" s="389"/>
      <c r="MEB94" s="390"/>
      <c r="MEC94" s="391"/>
      <c r="MED94" s="392"/>
      <c r="MEE94" s="393"/>
      <c r="MEF94" s="394"/>
      <c r="MEG94" s="395"/>
      <c r="MEH94" s="389"/>
      <c r="MEI94" s="390"/>
      <c r="MEJ94" s="391"/>
      <c r="MEK94" s="392"/>
      <c r="MEL94" s="393"/>
      <c r="MEM94" s="394"/>
      <c r="MEN94" s="395"/>
      <c r="MEO94" s="389"/>
      <c r="MEP94" s="390"/>
      <c r="MEQ94" s="391"/>
      <c r="MER94" s="392"/>
      <c r="MES94" s="393"/>
      <c r="MET94" s="394"/>
      <c r="MEU94" s="395"/>
      <c r="MEV94" s="389"/>
      <c r="MEW94" s="390"/>
      <c r="MEX94" s="391"/>
      <c r="MEY94" s="392"/>
      <c r="MEZ94" s="393"/>
      <c r="MFA94" s="394"/>
      <c r="MFB94" s="395"/>
      <c r="MFC94" s="389"/>
      <c r="MFD94" s="390"/>
      <c r="MFE94" s="391"/>
      <c r="MFF94" s="392"/>
      <c r="MFG94" s="393"/>
      <c r="MFH94" s="394"/>
      <c r="MFI94" s="395"/>
      <c r="MFJ94" s="389"/>
      <c r="MFK94" s="390"/>
      <c r="MFL94" s="391"/>
      <c r="MFM94" s="392"/>
      <c r="MFN94" s="393"/>
      <c r="MFO94" s="394"/>
      <c r="MFP94" s="395"/>
      <c r="MFQ94" s="389"/>
      <c r="MFR94" s="390"/>
      <c r="MFS94" s="391"/>
      <c r="MFT94" s="392"/>
      <c r="MFU94" s="393"/>
      <c r="MFV94" s="394"/>
      <c r="MFW94" s="395"/>
      <c r="MFX94" s="389"/>
      <c r="MFY94" s="390"/>
      <c r="MFZ94" s="391"/>
      <c r="MGA94" s="392"/>
      <c r="MGB94" s="393"/>
      <c r="MGC94" s="394"/>
      <c r="MGD94" s="395"/>
      <c r="MGE94" s="389"/>
      <c r="MGF94" s="390"/>
      <c r="MGG94" s="391"/>
      <c r="MGH94" s="392"/>
      <c r="MGI94" s="393"/>
      <c r="MGJ94" s="394"/>
      <c r="MGK94" s="395"/>
      <c r="MGL94" s="389"/>
      <c r="MGM94" s="390"/>
      <c r="MGN94" s="391"/>
      <c r="MGO94" s="392"/>
      <c r="MGP94" s="393"/>
      <c r="MGQ94" s="394"/>
      <c r="MGR94" s="395"/>
      <c r="MGS94" s="389"/>
      <c r="MGT94" s="390"/>
      <c r="MGU94" s="391"/>
      <c r="MGV94" s="392"/>
      <c r="MGW94" s="393"/>
      <c r="MGX94" s="394"/>
      <c r="MGY94" s="395"/>
      <c r="MGZ94" s="389"/>
      <c r="MHA94" s="390"/>
      <c r="MHB94" s="391"/>
      <c r="MHC94" s="392"/>
      <c r="MHD94" s="393"/>
      <c r="MHE94" s="394"/>
      <c r="MHF94" s="395"/>
      <c r="MHG94" s="389"/>
      <c r="MHH94" s="390"/>
      <c r="MHI94" s="391"/>
      <c r="MHJ94" s="392"/>
      <c r="MHK94" s="393"/>
      <c r="MHL94" s="394"/>
      <c r="MHM94" s="395"/>
      <c r="MHN94" s="389"/>
      <c r="MHO94" s="390"/>
      <c r="MHP94" s="391"/>
      <c r="MHQ94" s="392"/>
      <c r="MHR94" s="393"/>
      <c r="MHS94" s="394"/>
      <c r="MHT94" s="395"/>
      <c r="MHU94" s="389"/>
      <c r="MHV94" s="390"/>
      <c r="MHW94" s="391"/>
      <c r="MHX94" s="392"/>
      <c r="MHY94" s="393"/>
      <c r="MHZ94" s="394"/>
      <c r="MIA94" s="395"/>
      <c r="MIB94" s="389"/>
      <c r="MIC94" s="390"/>
      <c r="MID94" s="391"/>
      <c r="MIE94" s="392"/>
      <c r="MIF94" s="393"/>
      <c r="MIG94" s="394"/>
      <c r="MIH94" s="395"/>
      <c r="MII94" s="389"/>
      <c r="MIJ94" s="390"/>
      <c r="MIK94" s="391"/>
      <c r="MIL94" s="392"/>
      <c r="MIM94" s="393"/>
      <c r="MIN94" s="394"/>
      <c r="MIO94" s="395"/>
      <c r="MIP94" s="389"/>
      <c r="MIQ94" s="390"/>
      <c r="MIR94" s="391"/>
      <c r="MIS94" s="392"/>
      <c r="MIT94" s="393"/>
      <c r="MIU94" s="394"/>
      <c r="MIV94" s="395"/>
      <c r="MIW94" s="389"/>
      <c r="MIX94" s="390"/>
      <c r="MIY94" s="391"/>
      <c r="MIZ94" s="392"/>
      <c r="MJA94" s="393"/>
      <c r="MJB94" s="394"/>
      <c r="MJC94" s="395"/>
      <c r="MJD94" s="389"/>
      <c r="MJE94" s="390"/>
      <c r="MJF94" s="391"/>
      <c r="MJG94" s="392"/>
      <c r="MJH94" s="393"/>
      <c r="MJI94" s="394"/>
      <c r="MJJ94" s="395"/>
      <c r="MJK94" s="389"/>
      <c r="MJL94" s="390"/>
      <c r="MJM94" s="391"/>
      <c r="MJN94" s="392"/>
      <c r="MJO94" s="393"/>
      <c r="MJP94" s="394"/>
      <c r="MJQ94" s="395"/>
      <c r="MJR94" s="389"/>
      <c r="MJS94" s="390"/>
      <c r="MJT94" s="391"/>
      <c r="MJU94" s="392"/>
      <c r="MJV94" s="393"/>
      <c r="MJW94" s="394"/>
      <c r="MJX94" s="395"/>
      <c r="MJY94" s="389"/>
      <c r="MJZ94" s="390"/>
      <c r="MKA94" s="391"/>
      <c r="MKB94" s="392"/>
      <c r="MKC94" s="393"/>
      <c r="MKD94" s="394"/>
      <c r="MKE94" s="395"/>
      <c r="MKF94" s="389"/>
      <c r="MKG94" s="390"/>
      <c r="MKH94" s="391"/>
      <c r="MKI94" s="392"/>
      <c r="MKJ94" s="393"/>
      <c r="MKK94" s="394"/>
      <c r="MKL94" s="395"/>
      <c r="MKM94" s="389"/>
      <c r="MKN94" s="390"/>
      <c r="MKO94" s="391"/>
      <c r="MKP94" s="392"/>
      <c r="MKQ94" s="393"/>
      <c r="MKR94" s="394"/>
      <c r="MKS94" s="395"/>
      <c r="MKT94" s="389"/>
      <c r="MKU94" s="390"/>
      <c r="MKV94" s="391"/>
      <c r="MKW94" s="392"/>
      <c r="MKX94" s="393"/>
      <c r="MKY94" s="394"/>
      <c r="MKZ94" s="395"/>
      <c r="MLA94" s="389"/>
      <c r="MLB94" s="390"/>
      <c r="MLC94" s="391"/>
      <c r="MLD94" s="392"/>
      <c r="MLE94" s="393"/>
      <c r="MLF94" s="394"/>
      <c r="MLG94" s="395"/>
      <c r="MLH94" s="389"/>
      <c r="MLI94" s="390"/>
      <c r="MLJ94" s="391"/>
      <c r="MLK94" s="392"/>
      <c r="MLL94" s="393"/>
      <c r="MLM94" s="394"/>
      <c r="MLN94" s="395"/>
      <c r="MLO94" s="389"/>
      <c r="MLP94" s="390"/>
      <c r="MLQ94" s="391"/>
      <c r="MLR94" s="392"/>
      <c r="MLS94" s="393"/>
      <c r="MLT94" s="394"/>
      <c r="MLU94" s="395"/>
      <c r="MLV94" s="389"/>
      <c r="MLW94" s="390"/>
      <c r="MLX94" s="391"/>
      <c r="MLY94" s="392"/>
      <c r="MLZ94" s="393"/>
      <c r="MMA94" s="394"/>
      <c r="MMB94" s="395"/>
      <c r="MMC94" s="389"/>
      <c r="MMD94" s="390"/>
      <c r="MME94" s="391"/>
      <c r="MMF94" s="392"/>
      <c r="MMG94" s="393"/>
      <c r="MMH94" s="394"/>
      <c r="MMI94" s="395"/>
      <c r="MMJ94" s="389"/>
      <c r="MMK94" s="390"/>
      <c r="MML94" s="391"/>
      <c r="MMM94" s="392"/>
      <c r="MMN94" s="393"/>
      <c r="MMO94" s="394"/>
      <c r="MMP94" s="395"/>
      <c r="MMQ94" s="389"/>
      <c r="MMR94" s="390"/>
      <c r="MMS94" s="391"/>
      <c r="MMT94" s="392"/>
      <c r="MMU94" s="393"/>
      <c r="MMV94" s="394"/>
      <c r="MMW94" s="395"/>
      <c r="MMX94" s="389"/>
      <c r="MMY94" s="390"/>
      <c r="MMZ94" s="391"/>
      <c r="MNA94" s="392"/>
      <c r="MNB94" s="393"/>
      <c r="MNC94" s="394"/>
      <c r="MND94" s="395"/>
      <c r="MNE94" s="389"/>
      <c r="MNF94" s="390"/>
      <c r="MNG94" s="391"/>
      <c r="MNH94" s="392"/>
      <c r="MNI94" s="393"/>
      <c r="MNJ94" s="394"/>
      <c r="MNK94" s="395"/>
      <c r="MNL94" s="389"/>
      <c r="MNM94" s="390"/>
      <c r="MNN94" s="391"/>
      <c r="MNO94" s="392"/>
      <c r="MNP94" s="393"/>
      <c r="MNQ94" s="394"/>
      <c r="MNR94" s="395"/>
      <c r="MNS94" s="389"/>
      <c r="MNT94" s="390"/>
      <c r="MNU94" s="391"/>
      <c r="MNV94" s="392"/>
      <c r="MNW94" s="393"/>
      <c r="MNX94" s="394"/>
      <c r="MNY94" s="395"/>
      <c r="MNZ94" s="389"/>
      <c r="MOA94" s="390"/>
      <c r="MOB94" s="391"/>
      <c r="MOC94" s="392"/>
      <c r="MOD94" s="393"/>
      <c r="MOE94" s="394"/>
      <c r="MOF94" s="395"/>
      <c r="MOG94" s="389"/>
      <c r="MOH94" s="390"/>
      <c r="MOI94" s="391"/>
      <c r="MOJ94" s="392"/>
      <c r="MOK94" s="393"/>
      <c r="MOL94" s="394"/>
      <c r="MOM94" s="395"/>
      <c r="MON94" s="389"/>
      <c r="MOO94" s="390"/>
      <c r="MOP94" s="391"/>
      <c r="MOQ94" s="392"/>
      <c r="MOR94" s="393"/>
      <c r="MOS94" s="394"/>
      <c r="MOT94" s="395"/>
      <c r="MOU94" s="389"/>
      <c r="MOV94" s="390"/>
      <c r="MOW94" s="391"/>
      <c r="MOX94" s="392"/>
      <c r="MOY94" s="393"/>
      <c r="MOZ94" s="394"/>
      <c r="MPA94" s="395"/>
      <c r="MPB94" s="389"/>
      <c r="MPC94" s="390"/>
      <c r="MPD94" s="391"/>
      <c r="MPE94" s="392"/>
      <c r="MPF94" s="393"/>
      <c r="MPG94" s="394"/>
      <c r="MPH94" s="395"/>
      <c r="MPI94" s="389"/>
      <c r="MPJ94" s="390"/>
      <c r="MPK94" s="391"/>
      <c r="MPL94" s="392"/>
      <c r="MPM94" s="393"/>
      <c r="MPN94" s="394"/>
      <c r="MPO94" s="395"/>
      <c r="MPP94" s="389"/>
      <c r="MPQ94" s="390"/>
      <c r="MPR94" s="391"/>
      <c r="MPS94" s="392"/>
      <c r="MPT94" s="393"/>
      <c r="MPU94" s="394"/>
      <c r="MPV94" s="395"/>
      <c r="MPW94" s="389"/>
      <c r="MPX94" s="390"/>
      <c r="MPY94" s="391"/>
      <c r="MPZ94" s="392"/>
      <c r="MQA94" s="393"/>
      <c r="MQB94" s="394"/>
      <c r="MQC94" s="395"/>
      <c r="MQD94" s="389"/>
      <c r="MQE94" s="390"/>
      <c r="MQF94" s="391"/>
      <c r="MQG94" s="392"/>
      <c r="MQH94" s="393"/>
      <c r="MQI94" s="394"/>
      <c r="MQJ94" s="395"/>
      <c r="MQK94" s="389"/>
      <c r="MQL94" s="390"/>
      <c r="MQM94" s="391"/>
      <c r="MQN94" s="392"/>
      <c r="MQO94" s="393"/>
      <c r="MQP94" s="394"/>
      <c r="MQQ94" s="395"/>
      <c r="MQR94" s="389"/>
      <c r="MQS94" s="390"/>
      <c r="MQT94" s="391"/>
      <c r="MQU94" s="392"/>
      <c r="MQV94" s="393"/>
      <c r="MQW94" s="394"/>
      <c r="MQX94" s="395"/>
      <c r="MQY94" s="389"/>
      <c r="MQZ94" s="390"/>
      <c r="MRA94" s="391"/>
      <c r="MRB94" s="392"/>
      <c r="MRC94" s="393"/>
      <c r="MRD94" s="394"/>
      <c r="MRE94" s="395"/>
      <c r="MRF94" s="389"/>
      <c r="MRG94" s="390"/>
      <c r="MRH94" s="391"/>
      <c r="MRI94" s="392"/>
      <c r="MRJ94" s="393"/>
      <c r="MRK94" s="394"/>
      <c r="MRL94" s="395"/>
      <c r="MRM94" s="389"/>
      <c r="MRN94" s="390"/>
      <c r="MRO94" s="391"/>
      <c r="MRP94" s="392"/>
      <c r="MRQ94" s="393"/>
      <c r="MRR94" s="394"/>
      <c r="MRS94" s="395"/>
      <c r="MRT94" s="389"/>
      <c r="MRU94" s="390"/>
      <c r="MRV94" s="391"/>
      <c r="MRW94" s="392"/>
      <c r="MRX94" s="393"/>
      <c r="MRY94" s="394"/>
      <c r="MRZ94" s="395"/>
      <c r="MSA94" s="389"/>
      <c r="MSB94" s="390"/>
      <c r="MSC94" s="391"/>
      <c r="MSD94" s="392"/>
      <c r="MSE94" s="393"/>
      <c r="MSF94" s="394"/>
      <c r="MSG94" s="395"/>
      <c r="MSH94" s="389"/>
      <c r="MSI94" s="390"/>
      <c r="MSJ94" s="391"/>
      <c r="MSK94" s="392"/>
      <c r="MSL94" s="393"/>
      <c r="MSM94" s="394"/>
      <c r="MSN94" s="395"/>
      <c r="MSO94" s="389"/>
      <c r="MSP94" s="390"/>
      <c r="MSQ94" s="391"/>
      <c r="MSR94" s="392"/>
      <c r="MSS94" s="393"/>
      <c r="MST94" s="394"/>
      <c r="MSU94" s="395"/>
      <c r="MSV94" s="389"/>
      <c r="MSW94" s="390"/>
      <c r="MSX94" s="391"/>
      <c r="MSY94" s="392"/>
      <c r="MSZ94" s="393"/>
      <c r="MTA94" s="394"/>
      <c r="MTB94" s="395"/>
      <c r="MTC94" s="389"/>
      <c r="MTD94" s="390"/>
      <c r="MTE94" s="391"/>
      <c r="MTF94" s="392"/>
      <c r="MTG94" s="393"/>
      <c r="MTH94" s="394"/>
      <c r="MTI94" s="395"/>
      <c r="MTJ94" s="389"/>
      <c r="MTK94" s="390"/>
      <c r="MTL94" s="391"/>
      <c r="MTM94" s="392"/>
      <c r="MTN94" s="393"/>
      <c r="MTO94" s="394"/>
      <c r="MTP94" s="395"/>
      <c r="MTQ94" s="389"/>
      <c r="MTR94" s="390"/>
      <c r="MTS94" s="391"/>
      <c r="MTT94" s="392"/>
      <c r="MTU94" s="393"/>
      <c r="MTV94" s="394"/>
      <c r="MTW94" s="395"/>
      <c r="MTX94" s="389"/>
      <c r="MTY94" s="390"/>
      <c r="MTZ94" s="391"/>
      <c r="MUA94" s="392"/>
      <c r="MUB94" s="393"/>
      <c r="MUC94" s="394"/>
      <c r="MUD94" s="395"/>
      <c r="MUE94" s="389"/>
      <c r="MUF94" s="390"/>
      <c r="MUG94" s="391"/>
      <c r="MUH94" s="392"/>
      <c r="MUI94" s="393"/>
      <c r="MUJ94" s="394"/>
      <c r="MUK94" s="395"/>
      <c r="MUL94" s="389"/>
      <c r="MUM94" s="390"/>
      <c r="MUN94" s="391"/>
      <c r="MUO94" s="392"/>
      <c r="MUP94" s="393"/>
      <c r="MUQ94" s="394"/>
      <c r="MUR94" s="395"/>
      <c r="MUS94" s="389"/>
      <c r="MUT94" s="390"/>
      <c r="MUU94" s="391"/>
      <c r="MUV94" s="392"/>
      <c r="MUW94" s="393"/>
      <c r="MUX94" s="394"/>
      <c r="MUY94" s="395"/>
      <c r="MUZ94" s="389"/>
      <c r="MVA94" s="390"/>
      <c r="MVB94" s="391"/>
      <c r="MVC94" s="392"/>
      <c r="MVD94" s="393"/>
      <c r="MVE94" s="394"/>
      <c r="MVF94" s="395"/>
      <c r="MVG94" s="389"/>
      <c r="MVH94" s="390"/>
      <c r="MVI94" s="391"/>
      <c r="MVJ94" s="392"/>
      <c r="MVK94" s="393"/>
      <c r="MVL94" s="394"/>
      <c r="MVM94" s="395"/>
      <c r="MVN94" s="389"/>
      <c r="MVO94" s="390"/>
      <c r="MVP94" s="391"/>
      <c r="MVQ94" s="392"/>
      <c r="MVR94" s="393"/>
      <c r="MVS94" s="394"/>
      <c r="MVT94" s="395"/>
      <c r="MVU94" s="389"/>
      <c r="MVV94" s="390"/>
      <c r="MVW94" s="391"/>
      <c r="MVX94" s="392"/>
      <c r="MVY94" s="393"/>
      <c r="MVZ94" s="394"/>
      <c r="MWA94" s="395"/>
      <c r="MWB94" s="389"/>
      <c r="MWC94" s="390"/>
      <c r="MWD94" s="391"/>
      <c r="MWE94" s="392"/>
      <c r="MWF94" s="393"/>
      <c r="MWG94" s="394"/>
      <c r="MWH94" s="395"/>
      <c r="MWI94" s="389"/>
      <c r="MWJ94" s="390"/>
      <c r="MWK94" s="391"/>
      <c r="MWL94" s="392"/>
      <c r="MWM94" s="393"/>
      <c r="MWN94" s="394"/>
      <c r="MWO94" s="395"/>
      <c r="MWP94" s="389"/>
      <c r="MWQ94" s="390"/>
      <c r="MWR94" s="391"/>
      <c r="MWS94" s="392"/>
      <c r="MWT94" s="393"/>
      <c r="MWU94" s="394"/>
      <c r="MWV94" s="395"/>
      <c r="MWW94" s="389"/>
      <c r="MWX94" s="390"/>
      <c r="MWY94" s="391"/>
      <c r="MWZ94" s="392"/>
      <c r="MXA94" s="393"/>
      <c r="MXB94" s="394"/>
      <c r="MXC94" s="395"/>
      <c r="MXD94" s="389"/>
      <c r="MXE94" s="390"/>
      <c r="MXF94" s="391"/>
      <c r="MXG94" s="392"/>
      <c r="MXH94" s="393"/>
      <c r="MXI94" s="394"/>
      <c r="MXJ94" s="395"/>
      <c r="MXK94" s="389"/>
      <c r="MXL94" s="390"/>
      <c r="MXM94" s="391"/>
      <c r="MXN94" s="392"/>
      <c r="MXO94" s="393"/>
      <c r="MXP94" s="394"/>
      <c r="MXQ94" s="395"/>
      <c r="MXR94" s="389"/>
      <c r="MXS94" s="390"/>
      <c r="MXT94" s="391"/>
      <c r="MXU94" s="392"/>
      <c r="MXV94" s="393"/>
      <c r="MXW94" s="394"/>
      <c r="MXX94" s="395"/>
      <c r="MXY94" s="389"/>
      <c r="MXZ94" s="390"/>
      <c r="MYA94" s="391"/>
      <c r="MYB94" s="392"/>
      <c r="MYC94" s="393"/>
      <c r="MYD94" s="394"/>
      <c r="MYE94" s="395"/>
      <c r="MYF94" s="389"/>
      <c r="MYG94" s="390"/>
      <c r="MYH94" s="391"/>
      <c r="MYI94" s="392"/>
      <c r="MYJ94" s="393"/>
      <c r="MYK94" s="394"/>
      <c r="MYL94" s="395"/>
      <c r="MYM94" s="389"/>
      <c r="MYN94" s="390"/>
      <c r="MYO94" s="391"/>
      <c r="MYP94" s="392"/>
      <c r="MYQ94" s="393"/>
      <c r="MYR94" s="394"/>
      <c r="MYS94" s="395"/>
      <c r="MYT94" s="389"/>
      <c r="MYU94" s="390"/>
      <c r="MYV94" s="391"/>
      <c r="MYW94" s="392"/>
      <c r="MYX94" s="393"/>
      <c r="MYY94" s="394"/>
      <c r="MYZ94" s="395"/>
      <c r="MZA94" s="389"/>
      <c r="MZB94" s="390"/>
      <c r="MZC94" s="391"/>
      <c r="MZD94" s="392"/>
      <c r="MZE94" s="393"/>
      <c r="MZF94" s="394"/>
      <c r="MZG94" s="395"/>
      <c r="MZH94" s="389"/>
      <c r="MZI94" s="390"/>
      <c r="MZJ94" s="391"/>
      <c r="MZK94" s="392"/>
      <c r="MZL94" s="393"/>
      <c r="MZM94" s="394"/>
      <c r="MZN94" s="395"/>
      <c r="MZO94" s="389"/>
      <c r="MZP94" s="390"/>
      <c r="MZQ94" s="391"/>
      <c r="MZR94" s="392"/>
      <c r="MZS94" s="393"/>
      <c r="MZT94" s="394"/>
      <c r="MZU94" s="395"/>
      <c r="MZV94" s="389"/>
      <c r="MZW94" s="390"/>
      <c r="MZX94" s="391"/>
      <c r="MZY94" s="392"/>
      <c r="MZZ94" s="393"/>
      <c r="NAA94" s="394"/>
      <c r="NAB94" s="395"/>
      <c r="NAC94" s="389"/>
      <c r="NAD94" s="390"/>
      <c r="NAE94" s="391"/>
      <c r="NAF94" s="392"/>
      <c r="NAG94" s="393"/>
      <c r="NAH94" s="394"/>
      <c r="NAI94" s="395"/>
      <c r="NAJ94" s="389"/>
      <c r="NAK94" s="390"/>
      <c r="NAL94" s="391"/>
      <c r="NAM94" s="392"/>
      <c r="NAN94" s="393"/>
      <c r="NAO94" s="394"/>
      <c r="NAP94" s="395"/>
      <c r="NAQ94" s="389"/>
      <c r="NAR94" s="390"/>
      <c r="NAS94" s="391"/>
      <c r="NAT94" s="392"/>
      <c r="NAU94" s="393"/>
      <c r="NAV94" s="394"/>
      <c r="NAW94" s="395"/>
      <c r="NAX94" s="389"/>
      <c r="NAY94" s="390"/>
      <c r="NAZ94" s="391"/>
      <c r="NBA94" s="392"/>
      <c r="NBB94" s="393"/>
      <c r="NBC94" s="394"/>
      <c r="NBD94" s="395"/>
      <c r="NBE94" s="389"/>
      <c r="NBF94" s="390"/>
      <c r="NBG94" s="391"/>
      <c r="NBH94" s="392"/>
      <c r="NBI94" s="393"/>
      <c r="NBJ94" s="394"/>
      <c r="NBK94" s="395"/>
      <c r="NBL94" s="389"/>
      <c r="NBM94" s="390"/>
      <c r="NBN94" s="391"/>
      <c r="NBO94" s="392"/>
      <c r="NBP94" s="393"/>
      <c r="NBQ94" s="394"/>
      <c r="NBR94" s="395"/>
      <c r="NBS94" s="389"/>
      <c r="NBT94" s="390"/>
      <c r="NBU94" s="391"/>
      <c r="NBV94" s="392"/>
      <c r="NBW94" s="393"/>
      <c r="NBX94" s="394"/>
      <c r="NBY94" s="395"/>
      <c r="NBZ94" s="389"/>
      <c r="NCA94" s="390"/>
      <c r="NCB94" s="391"/>
      <c r="NCC94" s="392"/>
      <c r="NCD94" s="393"/>
      <c r="NCE94" s="394"/>
      <c r="NCF94" s="395"/>
      <c r="NCG94" s="389"/>
      <c r="NCH94" s="390"/>
      <c r="NCI94" s="391"/>
      <c r="NCJ94" s="392"/>
      <c r="NCK94" s="393"/>
      <c r="NCL94" s="394"/>
      <c r="NCM94" s="395"/>
      <c r="NCN94" s="389"/>
      <c r="NCO94" s="390"/>
      <c r="NCP94" s="391"/>
      <c r="NCQ94" s="392"/>
      <c r="NCR94" s="393"/>
      <c r="NCS94" s="394"/>
      <c r="NCT94" s="395"/>
      <c r="NCU94" s="389"/>
      <c r="NCV94" s="390"/>
      <c r="NCW94" s="391"/>
      <c r="NCX94" s="392"/>
      <c r="NCY94" s="393"/>
      <c r="NCZ94" s="394"/>
      <c r="NDA94" s="395"/>
      <c r="NDB94" s="389"/>
      <c r="NDC94" s="390"/>
      <c r="NDD94" s="391"/>
      <c r="NDE94" s="392"/>
      <c r="NDF94" s="393"/>
      <c r="NDG94" s="394"/>
      <c r="NDH94" s="395"/>
      <c r="NDI94" s="389"/>
      <c r="NDJ94" s="390"/>
      <c r="NDK94" s="391"/>
      <c r="NDL94" s="392"/>
      <c r="NDM94" s="393"/>
      <c r="NDN94" s="394"/>
      <c r="NDO94" s="395"/>
      <c r="NDP94" s="389"/>
      <c r="NDQ94" s="390"/>
      <c r="NDR94" s="391"/>
      <c r="NDS94" s="392"/>
      <c r="NDT94" s="393"/>
      <c r="NDU94" s="394"/>
      <c r="NDV94" s="395"/>
      <c r="NDW94" s="389"/>
      <c r="NDX94" s="390"/>
      <c r="NDY94" s="391"/>
      <c r="NDZ94" s="392"/>
      <c r="NEA94" s="393"/>
      <c r="NEB94" s="394"/>
      <c r="NEC94" s="395"/>
      <c r="NED94" s="389"/>
      <c r="NEE94" s="390"/>
      <c r="NEF94" s="391"/>
      <c r="NEG94" s="392"/>
      <c r="NEH94" s="393"/>
      <c r="NEI94" s="394"/>
      <c r="NEJ94" s="395"/>
      <c r="NEK94" s="389"/>
      <c r="NEL94" s="390"/>
      <c r="NEM94" s="391"/>
      <c r="NEN94" s="392"/>
      <c r="NEO94" s="393"/>
      <c r="NEP94" s="394"/>
      <c r="NEQ94" s="395"/>
      <c r="NER94" s="389"/>
      <c r="NES94" s="390"/>
      <c r="NET94" s="391"/>
      <c r="NEU94" s="392"/>
      <c r="NEV94" s="393"/>
      <c r="NEW94" s="394"/>
      <c r="NEX94" s="395"/>
      <c r="NEY94" s="389"/>
      <c r="NEZ94" s="390"/>
      <c r="NFA94" s="391"/>
      <c r="NFB94" s="392"/>
      <c r="NFC94" s="393"/>
      <c r="NFD94" s="394"/>
      <c r="NFE94" s="395"/>
      <c r="NFF94" s="389"/>
      <c r="NFG94" s="390"/>
      <c r="NFH94" s="391"/>
      <c r="NFI94" s="392"/>
      <c r="NFJ94" s="393"/>
      <c r="NFK94" s="394"/>
      <c r="NFL94" s="395"/>
      <c r="NFM94" s="389"/>
      <c r="NFN94" s="390"/>
      <c r="NFO94" s="391"/>
      <c r="NFP94" s="392"/>
      <c r="NFQ94" s="393"/>
      <c r="NFR94" s="394"/>
      <c r="NFS94" s="395"/>
      <c r="NFT94" s="389"/>
      <c r="NFU94" s="390"/>
      <c r="NFV94" s="391"/>
      <c r="NFW94" s="392"/>
      <c r="NFX94" s="393"/>
      <c r="NFY94" s="394"/>
      <c r="NFZ94" s="395"/>
      <c r="NGA94" s="389"/>
      <c r="NGB94" s="390"/>
      <c r="NGC94" s="391"/>
      <c r="NGD94" s="392"/>
      <c r="NGE94" s="393"/>
      <c r="NGF94" s="394"/>
      <c r="NGG94" s="395"/>
      <c r="NGH94" s="389"/>
      <c r="NGI94" s="390"/>
      <c r="NGJ94" s="391"/>
      <c r="NGK94" s="392"/>
      <c r="NGL94" s="393"/>
      <c r="NGM94" s="394"/>
      <c r="NGN94" s="395"/>
      <c r="NGO94" s="389"/>
      <c r="NGP94" s="390"/>
      <c r="NGQ94" s="391"/>
      <c r="NGR94" s="392"/>
      <c r="NGS94" s="393"/>
      <c r="NGT94" s="394"/>
      <c r="NGU94" s="395"/>
      <c r="NGV94" s="389"/>
      <c r="NGW94" s="390"/>
      <c r="NGX94" s="391"/>
      <c r="NGY94" s="392"/>
      <c r="NGZ94" s="393"/>
      <c r="NHA94" s="394"/>
      <c r="NHB94" s="395"/>
      <c r="NHC94" s="389"/>
      <c r="NHD94" s="390"/>
      <c r="NHE94" s="391"/>
      <c r="NHF94" s="392"/>
      <c r="NHG94" s="393"/>
      <c r="NHH94" s="394"/>
      <c r="NHI94" s="395"/>
      <c r="NHJ94" s="389"/>
      <c r="NHK94" s="390"/>
      <c r="NHL94" s="391"/>
      <c r="NHM94" s="392"/>
      <c r="NHN94" s="393"/>
      <c r="NHO94" s="394"/>
      <c r="NHP94" s="395"/>
      <c r="NHQ94" s="389"/>
      <c r="NHR94" s="390"/>
      <c r="NHS94" s="391"/>
      <c r="NHT94" s="392"/>
      <c r="NHU94" s="393"/>
      <c r="NHV94" s="394"/>
      <c r="NHW94" s="395"/>
      <c r="NHX94" s="389"/>
      <c r="NHY94" s="390"/>
      <c r="NHZ94" s="391"/>
      <c r="NIA94" s="392"/>
      <c r="NIB94" s="393"/>
      <c r="NIC94" s="394"/>
      <c r="NID94" s="395"/>
      <c r="NIE94" s="389"/>
      <c r="NIF94" s="390"/>
      <c r="NIG94" s="391"/>
      <c r="NIH94" s="392"/>
      <c r="NII94" s="393"/>
      <c r="NIJ94" s="394"/>
      <c r="NIK94" s="395"/>
      <c r="NIL94" s="389"/>
      <c r="NIM94" s="390"/>
      <c r="NIN94" s="391"/>
      <c r="NIO94" s="392"/>
      <c r="NIP94" s="393"/>
      <c r="NIQ94" s="394"/>
      <c r="NIR94" s="395"/>
      <c r="NIS94" s="389"/>
      <c r="NIT94" s="390"/>
      <c r="NIU94" s="391"/>
      <c r="NIV94" s="392"/>
      <c r="NIW94" s="393"/>
      <c r="NIX94" s="394"/>
      <c r="NIY94" s="395"/>
      <c r="NIZ94" s="389"/>
      <c r="NJA94" s="390"/>
      <c r="NJB94" s="391"/>
      <c r="NJC94" s="392"/>
      <c r="NJD94" s="393"/>
      <c r="NJE94" s="394"/>
      <c r="NJF94" s="395"/>
      <c r="NJG94" s="389"/>
      <c r="NJH94" s="390"/>
      <c r="NJI94" s="391"/>
      <c r="NJJ94" s="392"/>
      <c r="NJK94" s="393"/>
      <c r="NJL94" s="394"/>
      <c r="NJM94" s="395"/>
      <c r="NJN94" s="389"/>
      <c r="NJO94" s="390"/>
      <c r="NJP94" s="391"/>
      <c r="NJQ94" s="392"/>
      <c r="NJR94" s="393"/>
      <c r="NJS94" s="394"/>
      <c r="NJT94" s="395"/>
      <c r="NJU94" s="389"/>
      <c r="NJV94" s="390"/>
      <c r="NJW94" s="391"/>
      <c r="NJX94" s="392"/>
      <c r="NJY94" s="393"/>
      <c r="NJZ94" s="394"/>
      <c r="NKA94" s="395"/>
      <c r="NKB94" s="389"/>
      <c r="NKC94" s="390"/>
      <c r="NKD94" s="391"/>
      <c r="NKE94" s="392"/>
      <c r="NKF94" s="393"/>
      <c r="NKG94" s="394"/>
      <c r="NKH94" s="395"/>
      <c r="NKI94" s="389"/>
      <c r="NKJ94" s="390"/>
      <c r="NKK94" s="391"/>
      <c r="NKL94" s="392"/>
      <c r="NKM94" s="393"/>
      <c r="NKN94" s="394"/>
      <c r="NKO94" s="395"/>
      <c r="NKP94" s="389"/>
      <c r="NKQ94" s="390"/>
      <c r="NKR94" s="391"/>
      <c r="NKS94" s="392"/>
      <c r="NKT94" s="393"/>
      <c r="NKU94" s="394"/>
      <c r="NKV94" s="395"/>
      <c r="NKW94" s="389"/>
      <c r="NKX94" s="390"/>
      <c r="NKY94" s="391"/>
      <c r="NKZ94" s="392"/>
      <c r="NLA94" s="393"/>
      <c r="NLB94" s="394"/>
      <c r="NLC94" s="395"/>
      <c r="NLD94" s="389"/>
      <c r="NLE94" s="390"/>
      <c r="NLF94" s="391"/>
      <c r="NLG94" s="392"/>
      <c r="NLH94" s="393"/>
      <c r="NLI94" s="394"/>
      <c r="NLJ94" s="395"/>
      <c r="NLK94" s="389"/>
      <c r="NLL94" s="390"/>
      <c r="NLM94" s="391"/>
      <c r="NLN94" s="392"/>
      <c r="NLO94" s="393"/>
      <c r="NLP94" s="394"/>
      <c r="NLQ94" s="395"/>
      <c r="NLR94" s="389"/>
      <c r="NLS94" s="390"/>
      <c r="NLT94" s="391"/>
      <c r="NLU94" s="392"/>
      <c r="NLV94" s="393"/>
      <c r="NLW94" s="394"/>
      <c r="NLX94" s="395"/>
      <c r="NLY94" s="389"/>
      <c r="NLZ94" s="390"/>
      <c r="NMA94" s="391"/>
      <c r="NMB94" s="392"/>
      <c r="NMC94" s="393"/>
      <c r="NMD94" s="394"/>
      <c r="NME94" s="395"/>
      <c r="NMF94" s="389"/>
      <c r="NMG94" s="390"/>
      <c r="NMH94" s="391"/>
      <c r="NMI94" s="392"/>
      <c r="NMJ94" s="393"/>
      <c r="NMK94" s="394"/>
      <c r="NML94" s="395"/>
      <c r="NMM94" s="389"/>
      <c r="NMN94" s="390"/>
      <c r="NMO94" s="391"/>
      <c r="NMP94" s="392"/>
      <c r="NMQ94" s="393"/>
      <c r="NMR94" s="394"/>
      <c r="NMS94" s="395"/>
      <c r="NMT94" s="389"/>
      <c r="NMU94" s="390"/>
      <c r="NMV94" s="391"/>
      <c r="NMW94" s="392"/>
      <c r="NMX94" s="393"/>
      <c r="NMY94" s="394"/>
      <c r="NMZ94" s="395"/>
      <c r="NNA94" s="389"/>
      <c r="NNB94" s="390"/>
      <c r="NNC94" s="391"/>
      <c r="NND94" s="392"/>
      <c r="NNE94" s="393"/>
      <c r="NNF94" s="394"/>
      <c r="NNG94" s="395"/>
      <c r="NNH94" s="389"/>
      <c r="NNI94" s="390"/>
      <c r="NNJ94" s="391"/>
      <c r="NNK94" s="392"/>
      <c r="NNL94" s="393"/>
      <c r="NNM94" s="394"/>
      <c r="NNN94" s="395"/>
      <c r="NNO94" s="389"/>
      <c r="NNP94" s="390"/>
      <c r="NNQ94" s="391"/>
      <c r="NNR94" s="392"/>
      <c r="NNS94" s="393"/>
      <c r="NNT94" s="394"/>
      <c r="NNU94" s="395"/>
      <c r="NNV94" s="389"/>
      <c r="NNW94" s="390"/>
      <c r="NNX94" s="391"/>
      <c r="NNY94" s="392"/>
      <c r="NNZ94" s="393"/>
      <c r="NOA94" s="394"/>
      <c r="NOB94" s="395"/>
      <c r="NOC94" s="389"/>
      <c r="NOD94" s="390"/>
      <c r="NOE94" s="391"/>
      <c r="NOF94" s="392"/>
      <c r="NOG94" s="393"/>
      <c r="NOH94" s="394"/>
      <c r="NOI94" s="395"/>
      <c r="NOJ94" s="389"/>
      <c r="NOK94" s="390"/>
      <c r="NOL94" s="391"/>
      <c r="NOM94" s="392"/>
      <c r="NON94" s="393"/>
      <c r="NOO94" s="394"/>
      <c r="NOP94" s="395"/>
      <c r="NOQ94" s="389"/>
      <c r="NOR94" s="390"/>
      <c r="NOS94" s="391"/>
      <c r="NOT94" s="392"/>
      <c r="NOU94" s="393"/>
      <c r="NOV94" s="394"/>
      <c r="NOW94" s="395"/>
      <c r="NOX94" s="389"/>
      <c r="NOY94" s="390"/>
      <c r="NOZ94" s="391"/>
      <c r="NPA94" s="392"/>
      <c r="NPB94" s="393"/>
      <c r="NPC94" s="394"/>
      <c r="NPD94" s="395"/>
      <c r="NPE94" s="389"/>
      <c r="NPF94" s="390"/>
      <c r="NPG94" s="391"/>
      <c r="NPH94" s="392"/>
      <c r="NPI94" s="393"/>
      <c r="NPJ94" s="394"/>
      <c r="NPK94" s="395"/>
      <c r="NPL94" s="389"/>
      <c r="NPM94" s="390"/>
      <c r="NPN94" s="391"/>
      <c r="NPO94" s="392"/>
      <c r="NPP94" s="393"/>
      <c r="NPQ94" s="394"/>
      <c r="NPR94" s="395"/>
      <c r="NPS94" s="389"/>
      <c r="NPT94" s="390"/>
      <c r="NPU94" s="391"/>
      <c r="NPV94" s="392"/>
      <c r="NPW94" s="393"/>
      <c r="NPX94" s="394"/>
      <c r="NPY94" s="395"/>
      <c r="NPZ94" s="389"/>
      <c r="NQA94" s="390"/>
      <c r="NQB94" s="391"/>
      <c r="NQC94" s="392"/>
      <c r="NQD94" s="393"/>
      <c r="NQE94" s="394"/>
      <c r="NQF94" s="395"/>
      <c r="NQG94" s="389"/>
      <c r="NQH94" s="390"/>
      <c r="NQI94" s="391"/>
      <c r="NQJ94" s="392"/>
      <c r="NQK94" s="393"/>
      <c r="NQL94" s="394"/>
      <c r="NQM94" s="395"/>
      <c r="NQN94" s="389"/>
      <c r="NQO94" s="390"/>
      <c r="NQP94" s="391"/>
      <c r="NQQ94" s="392"/>
      <c r="NQR94" s="393"/>
      <c r="NQS94" s="394"/>
      <c r="NQT94" s="395"/>
      <c r="NQU94" s="389"/>
      <c r="NQV94" s="390"/>
      <c r="NQW94" s="391"/>
      <c r="NQX94" s="392"/>
      <c r="NQY94" s="393"/>
      <c r="NQZ94" s="394"/>
      <c r="NRA94" s="395"/>
      <c r="NRB94" s="389"/>
      <c r="NRC94" s="390"/>
      <c r="NRD94" s="391"/>
      <c r="NRE94" s="392"/>
      <c r="NRF94" s="393"/>
      <c r="NRG94" s="394"/>
      <c r="NRH94" s="395"/>
      <c r="NRI94" s="389"/>
      <c r="NRJ94" s="390"/>
      <c r="NRK94" s="391"/>
      <c r="NRL94" s="392"/>
      <c r="NRM94" s="393"/>
      <c r="NRN94" s="394"/>
      <c r="NRO94" s="395"/>
      <c r="NRP94" s="389"/>
      <c r="NRQ94" s="390"/>
      <c r="NRR94" s="391"/>
      <c r="NRS94" s="392"/>
      <c r="NRT94" s="393"/>
      <c r="NRU94" s="394"/>
      <c r="NRV94" s="395"/>
      <c r="NRW94" s="389"/>
      <c r="NRX94" s="390"/>
      <c r="NRY94" s="391"/>
      <c r="NRZ94" s="392"/>
      <c r="NSA94" s="393"/>
      <c r="NSB94" s="394"/>
      <c r="NSC94" s="395"/>
      <c r="NSD94" s="389"/>
      <c r="NSE94" s="390"/>
      <c r="NSF94" s="391"/>
      <c r="NSG94" s="392"/>
      <c r="NSH94" s="393"/>
      <c r="NSI94" s="394"/>
      <c r="NSJ94" s="395"/>
      <c r="NSK94" s="389"/>
      <c r="NSL94" s="390"/>
      <c r="NSM94" s="391"/>
      <c r="NSN94" s="392"/>
      <c r="NSO94" s="393"/>
      <c r="NSP94" s="394"/>
      <c r="NSQ94" s="395"/>
      <c r="NSR94" s="389"/>
      <c r="NSS94" s="390"/>
      <c r="NST94" s="391"/>
      <c r="NSU94" s="392"/>
      <c r="NSV94" s="393"/>
      <c r="NSW94" s="394"/>
      <c r="NSX94" s="395"/>
      <c r="NSY94" s="389"/>
      <c r="NSZ94" s="390"/>
      <c r="NTA94" s="391"/>
      <c r="NTB94" s="392"/>
      <c r="NTC94" s="393"/>
      <c r="NTD94" s="394"/>
      <c r="NTE94" s="395"/>
      <c r="NTF94" s="389"/>
      <c r="NTG94" s="390"/>
      <c r="NTH94" s="391"/>
      <c r="NTI94" s="392"/>
      <c r="NTJ94" s="393"/>
      <c r="NTK94" s="394"/>
      <c r="NTL94" s="395"/>
      <c r="NTM94" s="389"/>
      <c r="NTN94" s="390"/>
      <c r="NTO94" s="391"/>
      <c r="NTP94" s="392"/>
      <c r="NTQ94" s="393"/>
      <c r="NTR94" s="394"/>
      <c r="NTS94" s="395"/>
      <c r="NTT94" s="389"/>
      <c r="NTU94" s="390"/>
      <c r="NTV94" s="391"/>
      <c r="NTW94" s="392"/>
      <c r="NTX94" s="393"/>
      <c r="NTY94" s="394"/>
      <c r="NTZ94" s="395"/>
      <c r="NUA94" s="389"/>
      <c r="NUB94" s="390"/>
      <c r="NUC94" s="391"/>
      <c r="NUD94" s="392"/>
      <c r="NUE94" s="393"/>
      <c r="NUF94" s="394"/>
      <c r="NUG94" s="395"/>
      <c r="NUH94" s="389"/>
      <c r="NUI94" s="390"/>
      <c r="NUJ94" s="391"/>
      <c r="NUK94" s="392"/>
      <c r="NUL94" s="393"/>
      <c r="NUM94" s="394"/>
      <c r="NUN94" s="395"/>
      <c r="NUO94" s="389"/>
      <c r="NUP94" s="390"/>
      <c r="NUQ94" s="391"/>
      <c r="NUR94" s="392"/>
      <c r="NUS94" s="393"/>
      <c r="NUT94" s="394"/>
      <c r="NUU94" s="395"/>
      <c r="NUV94" s="389"/>
      <c r="NUW94" s="390"/>
      <c r="NUX94" s="391"/>
      <c r="NUY94" s="392"/>
      <c r="NUZ94" s="393"/>
      <c r="NVA94" s="394"/>
      <c r="NVB94" s="395"/>
      <c r="NVC94" s="389"/>
      <c r="NVD94" s="390"/>
      <c r="NVE94" s="391"/>
      <c r="NVF94" s="392"/>
      <c r="NVG94" s="393"/>
      <c r="NVH94" s="394"/>
      <c r="NVI94" s="395"/>
      <c r="NVJ94" s="389"/>
      <c r="NVK94" s="390"/>
      <c r="NVL94" s="391"/>
      <c r="NVM94" s="392"/>
      <c r="NVN94" s="393"/>
      <c r="NVO94" s="394"/>
      <c r="NVP94" s="395"/>
      <c r="NVQ94" s="389"/>
      <c r="NVR94" s="390"/>
      <c r="NVS94" s="391"/>
      <c r="NVT94" s="392"/>
      <c r="NVU94" s="393"/>
      <c r="NVV94" s="394"/>
      <c r="NVW94" s="395"/>
      <c r="NVX94" s="389"/>
      <c r="NVY94" s="390"/>
      <c r="NVZ94" s="391"/>
      <c r="NWA94" s="392"/>
      <c r="NWB94" s="393"/>
      <c r="NWC94" s="394"/>
      <c r="NWD94" s="395"/>
      <c r="NWE94" s="389"/>
      <c r="NWF94" s="390"/>
      <c r="NWG94" s="391"/>
      <c r="NWH94" s="392"/>
      <c r="NWI94" s="393"/>
      <c r="NWJ94" s="394"/>
      <c r="NWK94" s="395"/>
      <c r="NWL94" s="389"/>
      <c r="NWM94" s="390"/>
      <c r="NWN94" s="391"/>
      <c r="NWO94" s="392"/>
      <c r="NWP94" s="393"/>
      <c r="NWQ94" s="394"/>
      <c r="NWR94" s="395"/>
      <c r="NWS94" s="389"/>
      <c r="NWT94" s="390"/>
      <c r="NWU94" s="391"/>
      <c r="NWV94" s="392"/>
      <c r="NWW94" s="393"/>
      <c r="NWX94" s="394"/>
      <c r="NWY94" s="395"/>
      <c r="NWZ94" s="389"/>
      <c r="NXA94" s="390"/>
      <c r="NXB94" s="391"/>
      <c r="NXC94" s="392"/>
      <c r="NXD94" s="393"/>
      <c r="NXE94" s="394"/>
      <c r="NXF94" s="395"/>
      <c r="NXG94" s="389"/>
      <c r="NXH94" s="390"/>
      <c r="NXI94" s="391"/>
      <c r="NXJ94" s="392"/>
      <c r="NXK94" s="393"/>
      <c r="NXL94" s="394"/>
      <c r="NXM94" s="395"/>
      <c r="NXN94" s="389"/>
      <c r="NXO94" s="390"/>
      <c r="NXP94" s="391"/>
      <c r="NXQ94" s="392"/>
      <c r="NXR94" s="393"/>
      <c r="NXS94" s="394"/>
      <c r="NXT94" s="395"/>
      <c r="NXU94" s="389"/>
      <c r="NXV94" s="390"/>
      <c r="NXW94" s="391"/>
      <c r="NXX94" s="392"/>
      <c r="NXY94" s="393"/>
      <c r="NXZ94" s="394"/>
      <c r="NYA94" s="395"/>
      <c r="NYB94" s="389"/>
      <c r="NYC94" s="390"/>
      <c r="NYD94" s="391"/>
      <c r="NYE94" s="392"/>
      <c r="NYF94" s="393"/>
      <c r="NYG94" s="394"/>
      <c r="NYH94" s="395"/>
      <c r="NYI94" s="389"/>
      <c r="NYJ94" s="390"/>
      <c r="NYK94" s="391"/>
      <c r="NYL94" s="392"/>
      <c r="NYM94" s="393"/>
      <c r="NYN94" s="394"/>
      <c r="NYO94" s="395"/>
      <c r="NYP94" s="389"/>
      <c r="NYQ94" s="390"/>
      <c r="NYR94" s="391"/>
      <c r="NYS94" s="392"/>
      <c r="NYT94" s="393"/>
      <c r="NYU94" s="394"/>
      <c r="NYV94" s="395"/>
      <c r="NYW94" s="389"/>
      <c r="NYX94" s="390"/>
      <c r="NYY94" s="391"/>
      <c r="NYZ94" s="392"/>
      <c r="NZA94" s="393"/>
      <c r="NZB94" s="394"/>
      <c r="NZC94" s="395"/>
      <c r="NZD94" s="389"/>
      <c r="NZE94" s="390"/>
      <c r="NZF94" s="391"/>
      <c r="NZG94" s="392"/>
      <c r="NZH94" s="393"/>
      <c r="NZI94" s="394"/>
      <c r="NZJ94" s="395"/>
      <c r="NZK94" s="389"/>
      <c r="NZL94" s="390"/>
      <c r="NZM94" s="391"/>
      <c r="NZN94" s="392"/>
      <c r="NZO94" s="393"/>
      <c r="NZP94" s="394"/>
      <c r="NZQ94" s="395"/>
      <c r="NZR94" s="389"/>
      <c r="NZS94" s="390"/>
      <c r="NZT94" s="391"/>
      <c r="NZU94" s="392"/>
      <c r="NZV94" s="393"/>
      <c r="NZW94" s="394"/>
      <c r="NZX94" s="395"/>
      <c r="NZY94" s="389"/>
      <c r="NZZ94" s="390"/>
      <c r="OAA94" s="391"/>
      <c r="OAB94" s="392"/>
      <c r="OAC94" s="393"/>
      <c r="OAD94" s="394"/>
      <c r="OAE94" s="395"/>
      <c r="OAF94" s="389"/>
      <c r="OAG94" s="390"/>
      <c r="OAH94" s="391"/>
      <c r="OAI94" s="392"/>
      <c r="OAJ94" s="393"/>
      <c r="OAK94" s="394"/>
      <c r="OAL94" s="395"/>
      <c r="OAM94" s="389"/>
      <c r="OAN94" s="390"/>
      <c r="OAO94" s="391"/>
      <c r="OAP94" s="392"/>
      <c r="OAQ94" s="393"/>
      <c r="OAR94" s="394"/>
      <c r="OAS94" s="395"/>
      <c r="OAT94" s="389"/>
      <c r="OAU94" s="390"/>
      <c r="OAV94" s="391"/>
      <c r="OAW94" s="392"/>
      <c r="OAX94" s="393"/>
      <c r="OAY94" s="394"/>
      <c r="OAZ94" s="395"/>
      <c r="OBA94" s="389"/>
      <c r="OBB94" s="390"/>
      <c r="OBC94" s="391"/>
      <c r="OBD94" s="392"/>
      <c r="OBE94" s="393"/>
      <c r="OBF94" s="394"/>
      <c r="OBG94" s="395"/>
      <c r="OBH94" s="389"/>
      <c r="OBI94" s="390"/>
      <c r="OBJ94" s="391"/>
      <c r="OBK94" s="392"/>
      <c r="OBL94" s="393"/>
      <c r="OBM94" s="394"/>
      <c r="OBN94" s="395"/>
      <c r="OBO94" s="389"/>
      <c r="OBP94" s="390"/>
      <c r="OBQ94" s="391"/>
      <c r="OBR94" s="392"/>
      <c r="OBS94" s="393"/>
      <c r="OBT94" s="394"/>
      <c r="OBU94" s="395"/>
      <c r="OBV94" s="389"/>
      <c r="OBW94" s="390"/>
      <c r="OBX94" s="391"/>
      <c r="OBY94" s="392"/>
      <c r="OBZ94" s="393"/>
      <c r="OCA94" s="394"/>
      <c r="OCB94" s="395"/>
      <c r="OCC94" s="389"/>
      <c r="OCD94" s="390"/>
      <c r="OCE94" s="391"/>
      <c r="OCF94" s="392"/>
      <c r="OCG94" s="393"/>
      <c r="OCH94" s="394"/>
      <c r="OCI94" s="395"/>
      <c r="OCJ94" s="389"/>
      <c r="OCK94" s="390"/>
      <c r="OCL94" s="391"/>
      <c r="OCM94" s="392"/>
      <c r="OCN94" s="393"/>
      <c r="OCO94" s="394"/>
      <c r="OCP94" s="395"/>
      <c r="OCQ94" s="389"/>
      <c r="OCR94" s="390"/>
      <c r="OCS94" s="391"/>
      <c r="OCT94" s="392"/>
      <c r="OCU94" s="393"/>
      <c r="OCV94" s="394"/>
      <c r="OCW94" s="395"/>
      <c r="OCX94" s="389"/>
      <c r="OCY94" s="390"/>
      <c r="OCZ94" s="391"/>
      <c r="ODA94" s="392"/>
      <c r="ODB94" s="393"/>
      <c r="ODC94" s="394"/>
      <c r="ODD94" s="395"/>
      <c r="ODE94" s="389"/>
      <c r="ODF94" s="390"/>
      <c r="ODG94" s="391"/>
      <c r="ODH94" s="392"/>
      <c r="ODI94" s="393"/>
      <c r="ODJ94" s="394"/>
      <c r="ODK94" s="395"/>
      <c r="ODL94" s="389"/>
      <c r="ODM94" s="390"/>
      <c r="ODN94" s="391"/>
      <c r="ODO94" s="392"/>
      <c r="ODP94" s="393"/>
      <c r="ODQ94" s="394"/>
      <c r="ODR94" s="395"/>
      <c r="ODS94" s="389"/>
      <c r="ODT94" s="390"/>
      <c r="ODU94" s="391"/>
      <c r="ODV94" s="392"/>
      <c r="ODW94" s="393"/>
      <c r="ODX94" s="394"/>
      <c r="ODY94" s="395"/>
      <c r="ODZ94" s="389"/>
      <c r="OEA94" s="390"/>
      <c r="OEB94" s="391"/>
      <c r="OEC94" s="392"/>
      <c r="OED94" s="393"/>
      <c r="OEE94" s="394"/>
      <c r="OEF94" s="395"/>
      <c r="OEG94" s="389"/>
      <c r="OEH94" s="390"/>
      <c r="OEI94" s="391"/>
      <c r="OEJ94" s="392"/>
      <c r="OEK94" s="393"/>
      <c r="OEL94" s="394"/>
      <c r="OEM94" s="395"/>
      <c r="OEN94" s="389"/>
      <c r="OEO94" s="390"/>
      <c r="OEP94" s="391"/>
      <c r="OEQ94" s="392"/>
      <c r="OER94" s="393"/>
      <c r="OES94" s="394"/>
      <c r="OET94" s="395"/>
      <c r="OEU94" s="389"/>
      <c r="OEV94" s="390"/>
      <c r="OEW94" s="391"/>
      <c r="OEX94" s="392"/>
      <c r="OEY94" s="393"/>
      <c r="OEZ94" s="394"/>
      <c r="OFA94" s="395"/>
      <c r="OFB94" s="389"/>
      <c r="OFC94" s="390"/>
      <c r="OFD94" s="391"/>
      <c r="OFE94" s="392"/>
      <c r="OFF94" s="393"/>
      <c r="OFG94" s="394"/>
      <c r="OFH94" s="395"/>
      <c r="OFI94" s="389"/>
      <c r="OFJ94" s="390"/>
      <c r="OFK94" s="391"/>
      <c r="OFL94" s="392"/>
      <c r="OFM94" s="393"/>
      <c r="OFN94" s="394"/>
      <c r="OFO94" s="395"/>
      <c r="OFP94" s="389"/>
      <c r="OFQ94" s="390"/>
      <c r="OFR94" s="391"/>
      <c r="OFS94" s="392"/>
      <c r="OFT94" s="393"/>
      <c r="OFU94" s="394"/>
      <c r="OFV94" s="395"/>
      <c r="OFW94" s="389"/>
      <c r="OFX94" s="390"/>
      <c r="OFY94" s="391"/>
      <c r="OFZ94" s="392"/>
      <c r="OGA94" s="393"/>
      <c r="OGB94" s="394"/>
      <c r="OGC94" s="395"/>
      <c r="OGD94" s="389"/>
      <c r="OGE94" s="390"/>
      <c r="OGF94" s="391"/>
      <c r="OGG94" s="392"/>
      <c r="OGH94" s="393"/>
      <c r="OGI94" s="394"/>
      <c r="OGJ94" s="395"/>
      <c r="OGK94" s="389"/>
      <c r="OGL94" s="390"/>
      <c r="OGM94" s="391"/>
      <c r="OGN94" s="392"/>
      <c r="OGO94" s="393"/>
      <c r="OGP94" s="394"/>
      <c r="OGQ94" s="395"/>
      <c r="OGR94" s="389"/>
      <c r="OGS94" s="390"/>
      <c r="OGT94" s="391"/>
      <c r="OGU94" s="392"/>
      <c r="OGV94" s="393"/>
      <c r="OGW94" s="394"/>
      <c r="OGX94" s="395"/>
      <c r="OGY94" s="389"/>
      <c r="OGZ94" s="390"/>
      <c r="OHA94" s="391"/>
      <c r="OHB94" s="392"/>
      <c r="OHC94" s="393"/>
      <c r="OHD94" s="394"/>
      <c r="OHE94" s="395"/>
      <c r="OHF94" s="389"/>
      <c r="OHG94" s="390"/>
      <c r="OHH94" s="391"/>
      <c r="OHI94" s="392"/>
      <c r="OHJ94" s="393"/>
      <c r="OHK94" s="394"/>
      <c r="OHL94" s="395"/>
      <c r="OHM94" s="389"/>
      <c r="OHN94" s="390"/>
      <c r="OHO94" s="391"/>
      <c r="OHP94" s="392"/>
      <c r="OHQ94" s="393"/>
      <c r="OHR94" s="394"/>
      <c r="OHS94" s="395"/>
      <c r="OHT94" s="389"/>
      <c r="OHU94" s="390"/>
      <c r="OHV94" s="391"/>
      <c r="OHW94" s="392"/>
      <c r="OHX94" s="393"/>
      <c r="OHY94" s="394"/>
      <c r="OHZ94" s="395"/>
      <c r="OIA94" s="389"/>
      <c r="OIB94" s="390"/>
      <c r="OIC94" s="391"/>
      <c r="OID94" s="392"/>
      <c r="OIE94" s="393"/>
      <c r="OIF94" s="394"/>
      <c r="OIG94" s="395"/>
      <c r="OIH94" s="389"/>
      <c r="OII94" s="390"/>
      <c r="OIJ94" s="391"/>
      <c r="OIK94" s="392"/>
      <c r="OIL94" s="393"/>
      <c r="OIM94" s="394"/>
      <c r="OIN94" s="395"/>
      <c r="OIO94" s="389"/>
      <c r="OIP94" s="390"/>
      <c r="OIQ94" s="391"/>
      <c r="OIR94" s="392"/>
      <c r="OIS94" s="393"/>
      <c r="OIT94" s="394"/>
      <c r="OIU94" s="395"/>
      <c r="OIV94" s="389"/>
      <c r="OIW94" s="390"/>
      <c r="OIX94" s="391"/>
      <c r="OIY94" s="392"/>
      <c r="OIZ94" s="393"/>
      <c r="OJA94" s="394"/>
      <c r="OJB94" s="395"/>
      <c r="OJC94" s="389"/>
      <c r="OJD94" s="390"/>
      <c r="OJE94" s="391"/>
      <c r="OJF94" s="392"/>
      <c r="OJG94" s="393"/>
      <c r="OJH94" s="394"/>
      <c r="OJI94" s="395"/>
      <c r="OJJ94" s="389"/>
      <c r="OJK94" s="390"/>
      <c r="OJL94" s="391"/>
      <c r="OJM94" s="392"/>
      <c r="OJN94" s="393"/>
      <c r="OJO94" s="394"/>
      <c r="OJP94" s="395"/>
      <c r="OJQ94" s="389"/>
      <c r="OJR94" s="390"/>
      <c r="OJS94" s="391"/>
      <c r="OJT94" s="392"/>
      <c r="OJU94" s="393"/>
      <c r="OJV94" s="394"/>
      <c r="OJW94" s="395"/>
      <c r="OJX94" s="389"/>
      <c r="OJY94" s="390"/>
      <c r="OJZ94" s="391"/>
      <c r="OKA94" s="392"/>
      <c r="OKB94" s="393"/>
      <c r="OKC94" s="394"/>
      <c r="OKD94" s="395"/>
      <c r="OKE94" s="389"/>
      <c r="OKF94" s="390"/>
      <c r="OKG94" s="391"/>
      <c r="OKH94" s="392"/>
      <c r="OKI94" s="393"/>
      <c r="OKJ94" s="394"/>
      <c r="OKK94" s="395"/>
      <c r="OKL94" s="389"/>
      <c r="OKM94" s="390"/>
      <c r="OKN94" s="391"/>
      <c r="OKO94" s="392"/>
      <c r="OKP94" s="393"/>
      <c r="OKQ94" s="394"/>
      <c r="OKR94" s="395"/>
      <c r="OKS94" s="389"/>
      <c r="OKT94" s="390"/>
      <c r="OKU94" s="391"/>
      <c r="OKV94" s="392"/>
      <c r="OKW94" s="393"/>
      <c r="OKX94" s="394"/>
      <c r="OKY94" s="395"/>
      <c r="OKZ94" s="389"/>
      <c r="OLA94" s="390"/>
      <c r="OLB94" s="391"/>
      <c r="OLC94" s="392"/>
      <c r="OLD94" s="393"/>
      <c r="OLE94" s="394"/>
      <c r="OLF94" s="395"/>
      <c r="OLG94" s="389"/>
      <c r="OLH94" s="390"/>
      <c r="OLI94" s="391"/>
      <c r="OLJ94" s="392"/>
      <c r="OLK94" s="393"/>
      <c r="OLL94" s="394"/>
      <c r="OLM94" s="395"/>
      <c r="OLN94" s="389"/>
      <c r="OLO94" s="390"/>
      <c r="OLP94" s="391"/>
      <c r="OLQ94" s="392"/>
      <c r="OLR94" s="393"/>
      <c r="OLS94" s="394"/>
      <c r="OLT94" s="395"/>
      <c r="OLU94" s="389"/>
      <c r="OLV94" s="390"/>
      <c r="OLW94" s="391"/>
      <c r="OLX94" s="392"/>
      <c r="OLY94" s="393"/>
      <c r="OLZ94" s="394"/>
      <c r="OMA94" s="395"/>
      <c r="OMB94" s="389"/>
      <c r="OMC94" s="390"/>
      <c r="OMD94" s="391"/>
      <c r="OME94" s="392"/>
      <c r="OMF94" s="393"/>
      <c r="OMG94" s="394"/>
      <c r="OMH94" s="395"/>
      <c r="OMI94" s="389"/>
      <c r="OMJ94" s="390"/>
      <c r="OMK94" s="391"/>
      <c r="OML94" s="392"/>
      <c r="OMM94" s="393"/>
      <c r="OMN94" s="394"/>
      <c r="OMO94" s="395"/>
      <c r="OMP94" s="389"/>
      <c r="OMQ94" s="390"/>
      <c r="OMR94" s="391"/>
      <c r="OMS94" s="392"/>
      <c r="OMT94" s="393"/>
      <c r="OMU94" s="394"/>
      <c r="OMV94" s="395"/>
      <c r="OMW94" s="389"/>
      <c r="OMX94" s="390"/>
      <c r="OMY94" s="391"/>
      <c r="OMZ94" s="392"/>
      <c r="ONA94" s="393"/>
      <c r="ONB94" s="394"/>
      <c r="ONC94" s="395"/>
      <c r="OND94" s="389"/>
      <c r="ONE94" s="390"/>
      <c r="ONF94" s="391"/>
      <c r="ONG94" s="392"/>
      <c r="ONH94" s="393"/>
      <c r="ONI94" s="394"/>
      <c r="ONJ94" s="395"/>
      <c r="ONK94" s="389"/>
      <c r="ONL94" s="390"/>
      <c r="ONM94" s="391"/>
      <c r="ONN94" s="392"/>
      <c r="ONO94" s="393"/>
      <c r="ONP94" s="394"/>
      <c r="ONQ94" s="395"/>
      <c r="ONR94" s="389"/>
      <c r="ONS94" s="390"/>
      <c r="ONT94" s="391"/>
      <c r="ONU94" s="392"/>
      <c r="ONV94" s="393"/>
      <c r="ONW94" s="394"/>
      <c r="ONX94" s="395"/>
      <c r="ONY94" s="389"/>
      <c r="ONZ94" s="390"/>
      <c r="OOA94" s="391"/>
      <c r="OOB94" s="392"/>
      <c r="OOC94" s="393"/>
      <c r="OOD94" s="394"/>
      <c r="OOE94" s="395"/>
      <c r="OOF94" s="389"/>
      <c r="OOG94" s="390"/>
      <c r="OOH94" s="391"/>
      <c r="OOI94" s="392"/>
      <c r="OOJ94" s="393"/>
      <c r="OOK94" s="394"/>
      <c r="OOL94" s="395"/>
      <c r="OOM94" s="389"/>
      <c r="OON94" s="390"/>
      <c r="OOO94" s="391"/>
      <c r="OOP94" s="392"/>
      <c r="OOQ94" s="393"/>
      <c r="OOR94" s="394"/>
      <c r="OOS94" s="395"/>
      <c r="OOT94" s="389"/>
      <c r="OOU94" s="390"/>
      <c r="OOV94" s="391"/>
      <c r="OOW94" s="392"/>
      <c r="OOX94" s="393"/>
      <c r="OOY94" s="394"/>
      <c r="OOZ94" s="395"/>
      <c r="OPA94" s="389"/>
      <c r="OPB94" s="390"/>
      <c r="OPC94" s="391"/>
      <c r="OPD94" s="392"/>
      <c r="OPE94" s="393"/>
      <c r="OPF94" s="394"/>
      <c r="OPG94" s="395"/>
      <c r="OPH94" s="389"/>
      <c r="OPI94" s="390"/>
      <c r="OPJ94" s="391"/>
      <c r="OPK94" s="392"/>
      <c r="OPL94" s="393"/>
      <c r="OPM94" s="394"/>
      <c r="OPN94" s="395"/>
      <c r="OPO94" s="389"/>
      <c r="OPP94" s="390"/>
      <c r="OPQ94" s="391"/>
      <c r="OPR94" s="392"/>
      <c r="OPS94" s="393"/>
      <c r="OPT94" s="394"/>
      <c r="OPU94" s="395"/>
      <c r="OPV94" s="389"/>
      <c r="OPW94" s="390"/>
      <c r="OPX94" s="391"/>
      <c r="OPY94" s="392"/>
      <c r="OPZ94" s="393"/>
      <c r="OQA94" s="394"/>
      <c r="OQB94" s="395"/>
      <c r="OQC94" s="389"/>
      <c r="OQD94" s="390"/>
      <c r="OQE94" s="391"/>
      <c r="OQF94" s="392"/>
      <c r="OQG94" s="393"/>
      <c r="OQH94" s="394"/>
      <c r="OQI94" s="395"/>
      <c r="OQJ94" s="389"/>
      <c r="OQK94" s="390"/>
      <c r="OQL94" s="391"/>
      <c r="OQM94" s="392"/>
      <c r="OQN94" s="393"/>
      <c r="OQO94" s="394"/>
      <c r="OQP94" s="395"/>
      <c r="OQQ94" s="389"/>
      <c r="OQR94" s="390"/>
      <c r="OQS94" s="391"/>
      <c r="OQT94" s="392"/>
      <c r="OQU94" s="393"/>
      <c r="OQV94" s="394"/>
      <c r="OQW94" s="395"/>
      <c r="OQX94" s="389"/>
      <c r="OQY94" s="390"/>
      <c r="OQZ94" s="391"/>
      <c r="ORA94" s="392"/>
      <c r="ORB94" s="393"/>
      <c r="ORC94" s="394"/>
      <c r="ORD94" s="395"/>
      <c r="ORE94" s="389"/>
      <c r="ORF94" s="390"/>
      <c r="ORG94" s="391"/>
      <c r="ORH94" s="392"/>
      <c r="ORI94" s="393"/>
      <c r="ORJ94" s="394"/>
      <c r="ORK94" s="395"/>
      <c r="ORL94" s="389"/>
      <c r="ORM94" s="390"/>
      <c r="ORN94" s="391"/>
      <c r="ORO94" s="392"/>
      <c r="ORP94" s="393"/>
      <c r="ORQ94" s="394"/>
      <c r="ORR94" s="395"/>
      <c r="ORS94" s="389"/>
      <c r="ORT94" s="390"/>
      <c r="ORU94" s="391"/>
      <c r="ORV94" s="392"/>
      <c r="ORW94" s="393"/>
      <c r="ORX94" s="394"/>
      <c r="ORY94" s="395"/>
      <c r="ORZ94" s="389"/>
      <c r="OSA94" s="390"/>
      <c r="OSB94" s="391"/>
      <c r="OSC94" s="392"/>
      <c r="OSD94" s="393"/>
      <c r="OSE94" s="394"/>
      <c r="OSF94" s="395"/>
      <c r="OSG94" s="389"/>
      <c r="OSH94" s="390"/>
      <c r="OSI94" s="391"/>
      <c r="OSJ94" s="392"/>
      <c r="OSK94" s="393"/>
      <c r="OSL94" s="394"/>
      <c r="OSM94" s="395"/>
      <c r="OSN94" s="389"/>
      <c r="OSO94" s="390"/>
      <c r="OSP94" s="391"/>
      <c r="OSQ94" s="392"/>
      <c r="OSR94" s="393"/>
      <c r="OSS94" s="394"/>
      <c r="OST94" s="395"/>
      <c r="OSU94" s="389"/>
      <c r="OSV94" s="390"/>
      <c r="OSW94" s="391"/>
      <c r="OSX94" s="392"/>
      <c r="OSY94" s="393"/>
      <c r="OSZ94" s="394"/>
      <c r="OTA94" s="395"/>
      <c r="OTB94" s="389"/>
      <c r="OTC94" s="390"/>
      <c r="OTD94" s="391"/>
      <c r="OTE94" s="392"/>
      <c r="OTF94" s="393"/>
      <c r="OTG94" s="394"/>
      <c r="OTH94" s="395"/>
      <c r="OTI94" s="389"/>
      <c r="OTJ94" s="390"/>
      <c r="OTK94" s="391"/>
      <c r="OTL94" s="392"/>
      <c r="OTM94" s="393"/>
      <c r="OTN94" s="394"/>
      <c r="OTO94" s="395"/>
      <c r="OTP94" s="389"/>
      <c r="OTQ94" s="390"/>
      <c r="OTR94" s="391"/>
      <c r="OTS94" s="392"/>
      <c r="OTT94" s="393"/>
      <c r="OTU94" s="394"/>
      <c r="OTV94" s="395"/>
      <c r="OTW94" s="389"/>
      <c r="OTX94" s="390"/>
      <c r="OTY94" s="391"/>
      <c r="OTZ94" s="392"/>
      <c r="OUA94" s="393"/>
      <c r="OUB94" s="394"/>
      <c r="OUC94" s="395"/>
      <c r="OUD94" s="389"/>
      <c r="OUE94" s="390"/>
      <c r="OUF94" s="391"/>
      <c r="OUG94" s="392"/>
      <c r="OUH94" s="393"/>
      <c r="OUI94" s="394"/>
      <c r="OUJ94" s="395"/>
      <c r="OUK94" s="389"/>
      <c r="OUL94" s="390"/>
      <c r="OUM94" s="391"/>
      <c r="OUN94" s="392"/>
      <c r="OUO94" s="393"/>
      <c r="OUP94" s="394"/>
      <c r="OUQ94" s="395"/>
      <c r="OUR94" s="389"/>
      <c r="OUS94" s="390"/>
      <c r="OUT94" s="391"/>
      <c r="OUU94" s="392"/>
      <c r="OUV94" s="393"/>
      <c r="OUW94" s="394"/>
      <c r="OUX94" s="395"/>
      <c r="OUY94" s="389"/>
      <c r="OUZ94" s="390"/>
      <c r="OVA94" s="391"/>
      <c r="OVB94" s="392"/>
      <c r="OVC94" s="393"/>
      <c r="OVD94" s="394"/>
      <c r="OVE94" s="395"/>
      <c r="OVF94" s="389"/>
      <c r="OVG94" s="390"/>
      <c r="OVH94" s="391"/>
      <c r="OVI94" s="392"/>
      <c r="OVJ94" s="393"/>
      <c r="OVK94" s="394"/>
      <c r="OVL94" s="395"/>
      <c r="OVM94" s="389"/>
      <c r="OVN94" s="390"/>
      <c r="OVO94" s="391"/>
      <c r="OVP94" s="392"/>
      <c r="OVQ94" s="393"/>
      <c r="OVR94" s="394"/>
      <c r="OVS94" s="395"/>
      <c r="OVT94" s="389"/>
      <c r="OVU94" s="390"/>
      <c r="OVV94" s="391"/>
      <c r="OVW94" s="392"/>
      <c r="OVX94" s="393"/>
      <c r="OVY94" s="394"/>
      <c r="OVZ94" s="395"/>
      <c r="OWA94" s="389"/>
      <c r="OWB94" s="390"/>
      <c r="OWC94" s="391"/>
      <c r="OWD94" s="392"/>
      <c r="OWE94" s="393"/>
      <c r="OWF94" s="394"/>
      <c r="OWG94" s="395"/>
      <c r="OWH94" s="389"/>
      <c r="OWI94" s="390"/>
      <c r="OWJ94" s="391"/>
      <c r="OWK94" s="392"/>
      <c r="OWL94" s="393"/>
      <c r="OWM94" s="394"/>
      <c r="OWN94" s="395"/>
      <c r="OWO94" s="389"/>
      <c r="OWP94" s="390"/>
      <c r="OWQ94" s="391"/>
      <c r="OWR94" s="392"/>
      <c r="OWS94" s="393"/>
      <c r="OWT94" s="394"/>
      <c r="OWU94" s="395"/>
      <c r="OWV94" s="389"/>
      <c r="OWW94" s="390"/>
      <c r="OWX94" s="391"/>
      <c r="OWY94" s="392"/>
      <c r="OWZ94" s="393"/>
      <c r="OXA94" s="394"/>
      <c r="OXB94" s="395"/>
      <c r="OXC94" s="389"/>
      <c r="OXD94" s="390"/>
      <c r="OXE94" s="391"/>
      <c r="OXF94" s="392"/>
      <c r="OXG94" s="393"/>
      <c r="OXH94" s="394"/>
      <c r="OXI94" s="395"/>
      <c r="OXJ94" s="389"/>
      <c r="OXK94" s="390"/>
      <c r="OXL94" s="391"/>
      <c r="OXM94" s="392"/>
      <c r="OXN94" s="393"/>
      <c r="OXO94" s="394"/>
      <c r="OXP94" s="395"/>
      <c r="OXQ94" s="389"/>
      <c r="OXR94" s="390"/>
      <c r="OXS94" s="391"/>
      <c r="OXT94" s="392"/>
      <c r="OXU94" s="393"/>
      <c r="OXV94" s="394"/>
      <c r="OXW94" s="395"/>
      <c r="OXX94" s="389"/>
      <c r="OXY94" s="390"/>
      <c r="OXZ94" s="391"/>
      <c r="OYA94" s="392"/>
      <c r="OYB94" s="393"/>
      <c r="OYC94" s="394"/>
      <c r="OYD94" s="395"/>
      <c r="OYE94" s="389"/>
      <c r="OYF94" s="390"/>
      <c r="OYG94" s="391"/>
      <c r="OYH94" s="392"/>
      <c r="OYI94" s="393"/>
      <c r="OYJ94" s="394"/>
      <c r="OYK94" s="395"/>
      <c r="OYL94" s="389"/>
      <c r="OYM94" s="390"/>
      <c r="OYN94" s="391"/>
      <c r="OYO94" s="392"/>
      <c r="OYP94" s="393"/>
      <c r="OYQ94" s="394"/>
      <c r="OYR94" s="395"/>
      <c r="OYS94" s="389"/>
      <c r="OYT94" s="390"/>
      <c r="OYU94" s="391"/>
      <c r="OYV94" s="392"/>
      <c r="OYW94" s="393"/>
      <c r="OYX94" s="394"/>
      <c r="OYY94" s="395"/>
      <c r="OYZ94" s="389"/>
      <c r="OZA94" s="390"/>
      <c r="OZB94" s="391"/>
      <c r="OZC94" s="392"/>
      <c r="OZD94" s="393"/>
      <c r="OZE94" s="394"/>
      <c r="OZF94" s="395"/>
      <c r="OZG94" s="389"/>
      <c r="OZH94" s="390"/>
      <c r="OZI94" s="391"/>
      <c r="OZJ94" s="392"/>
      <c r="OZK94" s="393"/>
      <c r="OZL94" s="394"/>
      <c r="OZM94" s="395"/>
      <c r="OZN94" s="389"/>
      <c r="OZO94" s="390"/>
      <c r="OZP94" s="391"/>
      <c r="OZQ94" s="392"/>
      <c r="OZR94" s="393"/>
      <c r="OZS94" s="394"/>
      <c r="OZT94" s="395"/>
      <c r="OZU94" s="389"/>
      <c r="OZV94" s="390"/>
      <c r="OZW94" s="391"/>
      <c r="OZX94" s="392"/>
      <c r="OZY94" s="393"/>
      <c r="OZZ94" s="394"/>
      <c r="PAA94" s="395"/>
      <c r="PAB94" s="389"/>
      <c r="PAC94" s="390"/>
      <c r="PAD94" s="391"/>
      <c r="PAE94" s="392"/>
      <c r="PAF94" s="393"/>
      <c r="PAG94" s="394"/>
      <c r="PAH94" s="395"/>
      <c r="PAI94" s="389"/>
      <c r="PAJ94" s="390"/>
      <c r="PAK94" s="391"/>
      <c r="PAL94" s="392"/>
      <c r="PAM94" s="393"/>
      <c r="PAN94" s="394"/>
      <c r="PAO94" s="395"/>
      <c r="PAP94" s="389"/>
      <c r="PAQ94" s="390"/>
      <c r="PAR94" s="391"/>
      <c r="PAS94" s="392"/>
      <c r="PAT94" s="393"/>
      <c r="PAU94" s="394"/>
      <c r="PAV94" s="395"/>
      <c r="PAW94" s="389"/>
      <c r="PAX94" s="390"/>
      <c r="PAY94" s="391"/>
      <c r="PAZ94" s="392"/>
      <c r="PBA94" s="393"/>
      <c r="PBB94" s="394"/>
      <c r="PBC94" s="395"/>
      <c r="PBD94" s="389"/>
      <c r="PBE94" s="390"/>
      <c r="PBF94" s="391"/>
      <c r="PBG94" s="392"/>
      <c r="PBH94" s="393"/>
      <c r="PBI94" s="394"/>
      <c r="PBJ94" s="395"/>
      <c r="PBK94" s="389"/>
      <c r="PBL94" s="390"/>
      <c r="PBM94" s="391"/>
      <c r="PBN94" s="392"/>
      <c r="PBO94" s="393"/>
      <c r="PBP94" s="394"/>
      <c r="PBQ94" s="395"/>
      <c r="PBR94" s="389"/>
      <c r="PBS94" s="390"/>
      <c r="PBT94" s="391"/>
      <c r="PBU94" s="392"/>
      <c r="PBV94" s="393"/>
      <c r="PBW94" s="394"/>
      <c r="PBX94" s="395"/>
      <c r="PBY94" s="389"/>
      <c r="PBZ94" s="390"/>
      <c r="PCA94" s="391"/>
      <c r="PCB94" s="392"/>
      <c r="PCC94" s="393"/>
      <c r="PCD94" s="394"/>
      <c r="PCE94" s="395"/>
      <c r="PCF94" s="389"/>
      <c r="PCG94" s="390"/>
      <c r="PCH94" s="391"/>
      <c r="PCI94" s="392"/>
      <c r="PCJ94" s="393"/>
      <c r="PCK94" s="394"/>
      <c r="PCL94" s="395"/>
      <c r="PCM94" s="389"/>
      <c r="PCN94" s="390"/>
      <c r="PCO94" s="391"/>
      <c r="PCP94" s="392"/>
      <c r="PCQ94" s="393"/>
      <c r="PCR94" s="394"/>
      <c r="PCS94" s="395"/>
      <c r="PCT94" s="389"/>
      <c r="PCU94" s="390"/>
      <c r="PCV94" s="391"/>
      <c r="PCW94" s="392"/>
      <c r="PCX94" s="393"/>
      <c r="PCY94" s="394"/>
      <c r="PCZ94" s="395"/>
      <c r="PDA94" s="389"/>
      <c r="PDB94" s="390"/>
      <c r="PDC94" s="391"/>
      <c r="PDD94" s="392"/>
      <c r="PDE94" s="393"/>
      <c r="PDF94" s="394"/>
      <c r="PDG94" s="395"/>
      <c r="PDH94" s="389"/>
      <c r="PDI94" s="390"/>
      <c r="PDJ94" s="391"/>
      <c r="PDK94" s="392"/>
      <c r="PDL94" s="393"/>
      <c r="PDM94" s="394"/>
      <c r="PDN94" s="395"/>
      <c r="PDO94" s="389"/>
      <c r="PDP94" s="390"/>
      <c r="PDQ94" s="391"/>
      <c r="PDR94" s="392"/>
      <c r="PDS94" s="393"/>
      <c r="PDT94" s="394"/>
      <c r="PDU94" s="395"/>
      <c r="PDV94" s="389"/>
      <c r="PDW94" s="390"/>
      <c r="PDX94" s="391"/>
      <c r="PDY94" s="392"/>
      <c r="PDZ94" s="393"/>
      <c r="PEA94" s="394"/>
      <c r="PEB94" s="395"/>
      <c r="PEC94" s="389"/>
      <c r="PED94" s="390"/>
      <c r="PEE94" s="391"/>
      <c r="PEF94" s="392"/>
      <c r="PEG94" s="393"/>
      <c r="PEH94" s="394"/>
      <c r="PEI94" s="395"/>
      <c r="PEJ94" s="389"/>
      <c r="PEK94" s="390"/>
      <c r="PEL94" s="391"/>
      <c r="PEM94" s="392"/>
      <c r="PEN94" s="393"/>
      <c r="PEO94" s="394"/>
      <c r="PEP94" s="395"/>
      <c r="PEQ94" s="389"/>
      <c r="PER94" s="390"/>
      <c r="PES94" s="391"/>
      <c r="PET94" s="392"/>
      <c r="PEU94" s="393"/>
      <c r="PEV94" s="394"/>
      <c r="PEW94" s="395"/>
      <c r="PEX94" s="389"/>
      <c r="PEY94" s="390"/>
      <c r="PEZ94" s="391"/>
      <c r="PFA94" s="392"/>
      <c r="PFB94" s="393"/>
      <c r="PFC94" s="394"/>
      <c r="PFD94" s="395"/>
      <c r="PFE94" s="389"/>
      <c r="PFF94" s="390"/>
      <c r="PFG94" s="391"/>
      <c r="PFH94" s="392"/>
      <c r="PFI94" s="393"/>
      <c r="PFJ94" s="394"/>
      <c r="PFK94" s="395"/>
      <c r="PFL94" s="389"/>
      <c r="PFM94" s="390"/>
      <c r="PFN94" s="391"/>
      <c r="PFO94" s="392"/>
      <c r="PFP94" s="393"/>
      <c r="PFQ94" s="394"/>
      <c r="PFR94" s="395"/>
      <c r="PFS94" s="389"/>
      <c r="PFT94" s="390"/>
      <c r="PFU94" s="391"/>
      <c r="PFV94" s="392"/>
      <c r="PFW94" s="393"/>
      <c r="PFX94" s="394"/>
      <c r="PFY94" s="395"/>
      <c r="PFZ94" s="389"/>
      <c r="PGA94" s="390"/>
      <c r="PGB94" s="391"/>
      <c r="PGC94" s="392"/>
      <c r="PGD94" s="393"/>
      <c r="PGE94" s="394"/>
      <c r="PGF94" s="395"/>
      <c r="PGG94" s="389"/>
      <c r="PGH94" s="390"/>
      <c r="PGI94" s="391"/>
      <c r="PGJ94" s="392"/>
      <c r="PGK94" s="393"/>
      <c r="PGL94" s="394"/>
      <c r="PGM94" s="395"/>
      <c r="PGN94" s="389"/>
      <c r="PGO94" s="390"/>
      <c r="PGP94" s="391"/>
      <c r="PGQ94" s="392"/>
      <c r="PGR94" s="393"/>
      <c r="PGS94" s="394"/>
      <c r="PGT94" s="395"/>
      <c r="PGU94" s="389"/>
      <c r="PGV94" s="390"/>
      <c r="PGW94" s="391"/>
      <c r="PGX94" s="392"/>
      <c r="PGY94" s="393"/>
      <c r="PGZ94" s="394"/>
      <c r="PHA94" s="395"/>
      <c r="PHB94" s="389"/>
      <c r="PHC94" s="390"/>
      <c r="PHD94" s="391"/>
      <c r="PHE94" s="392"/>
      <c r="PHF94" s="393"/>
      <c r="PHG94" s="394"/>
      <c r="PHH94" s="395"/>
      <c r="PHI94" s="389"/>
      <c r="PHJ94" s="390"/>
      <c r="PHK94" s="391"/>
      <c r="PHL94" s="392"/>
      <c r="PHM94" s="393"/>
      <c r="PHN94" s="394"/>
      <c r="PHO94" s="395"/>
      <c r="PHP94" s="389"/>
      <c r="PHQ94" s="390"/>
      <c r="PHR94" s="391"/>
      <c r="PHS94" s="392"/>
      <c r="PHT94" s="393"/>
      <c r="PHU94" s="394"/>
      <c r="PHV94" s="395"/>
      <c r="PHW94" s="389"/>
      <c r="PHX94" s="390"/>
      <c r="PHY94" s="391"/>
      <c r="PHZ94" s="392"/>
      <c r="PIA94" s="393"/>
      <c r="PIB94" s="394"/>
      <c r="PIC94" s="395"/>
      <c r="PID94" s="389"/>
      <c r="PIE94" s="390"/>
      <c r="PIF94" s="391"/>
      <c r="PIG94" s="392"/>
      <c r="PIH94" s="393"/>
      <c r="PII94" s="394"/>
      <c r="PIJ94" s="395"/>
      <c r="PIK94" s="389"/>
      <c r="PIL94" s="390"/>
      <c r="PIM94" s="391"/>
      <c r="PIN94" s="392"/>
      <c r="PIO94" s="393"/>
      <c r="PIP94" s="394"/>
      <c r="PIQ94" s="395"/>
      <c r="PIR94" s="389"/>
      <c r="PIS94" s="390"/>
      <c r="PIT94" s="391"/>
      <c r="PIU94" s="392"/>
      <c r="PIV94" s="393"/>
      <c r="PIW94" s="394"/>
      <c r="PIX94" s="395"/>
      <c r="PIY94" s="389"/>
      <c r="PIZ94" s="390"/>
      <c r="PJA94" s="391"/>
      <c r="PJB94" s="392"/>
      <c r="PJC94" s="393"/>
      <c r="PJD94" s="394"/>
      <c r="PJE94" s="395"/>
      <c r="PJF94" s="389"/>
      <c r="PJG94" s="390"/>
      <c r="PJH94" s="391"/>
      <c r="PJI94" s="392"/>
      <c r="PJJ94" s="393"/>
      <c r="PJK94" s="394"/>
      <c r="PJL94" s="395"/>
      <c r="PJM94" s="389"/>
      <c r="PJN94" s="390"/>
      <c r="PJO94" s="391"/>
      <c r="PJP94" s="392"/>
      <c r="PJQ94" s="393"/>
      <c r="PJR94" s="394"/>
      <c r="PJS94" s="395"/>
      <c r="PJT94" s="389"/>
      <c r="PJU94" s="390"/>
      <c r="PJV94" s="391"/>
      <c r="PJW94" s="392"/>
      <c r="PJX94" s="393"/>
      <c r="PJY94" s="394"/>
      <c r="PJZ94" s="395"/>
      <c r="PKA94" s="389"/>
      <c r="PKB94" s="390"/>
      <c r="PKC94" s="391"/>
      <c r="PKD94" s="392"/>
      <c r="PKE94" s="393"/>
      <c r="PKF94" s="394"/>
      <c r="PKG94" s="395"/>
      <c r="PKH94" s="389"/>
      <c r="PKI94" s="390"/>
      <c r="PKJ94" s="391"/>
      <c r="PKK94" s="392"/>
      <c r="PKL94" s="393"/>
      <c r="PKM94" s="394"/>
      <c r="PKN94" s="395"/>
      <c r="PKO94" s="389"/>
      <c r="PKP94" s="390"/>
      <c r="PKQ94" s="391"/>
      <c r="PKR94" s="392"/>
      <c r="PKS94" s="393"/>
      <c r="PKT94" s="394"/>
      <c r="PKU94" s="395"/>
      <c r="PKV94" s="389"/>
      <c r="PKW94" s="390"/>
      <c r="PKX94" s="391"/>
      <c r="PKY94" s="392"/>
      <c r="PKZ94" s="393"/>
      <c r="PLA94" s="394"/>
      <c r="PLB94" s="395"/>
      <c r="PLC94" s="389"/>
      <c r="PLD94" s="390"/>
      <c r="PLE94" s="391"/>
      <c r="PLF94" s="392"/>
      <c r="PLG94" s="393"/>
      <c r="PLH94" s="394"/>
      <c r="PLI94" s="395"/>
      <c r="PLJ94" s="389"/>
      <c r="PLK94" s="390"/>
      <c r="PLL94" s="391"/>
      <c r="PLM94" s="392"/>
      <c r="PLN94" s="393"/>
      <c r="PLO94" s="394"/>
      <c r="PLP94" s="395"/>
      <c r="PLQ94" s="389"/>
      <c r="PLR94" s="390"/>
      <c r="PLS94" s="391"/>
      <c r="PLT94" s="392"/>
      <c r="PLU94" s="393"/>
      <c r="PLV94" s="394"/>
      <c r="PLW94" s="395"/>
      <c r="PLX94" s="389"/>
      <c r="PLY94" s="390"/>
      <c r="PLZ94" s="391"/>
      <c r="PMA94" s="392"/>
      <c r="PMB94" s="393"/>
      <c r="PMC94" s="394"/>
      <c r="PMD94" s="395"/>
      <c r="PME94" s="389"/>
      <c r="PMF94" s="390"/>
      <c r="PMG94" s="391"/>
      <c r="PMH94" s="392"/>
      <c r="PMI94" s="393"/>
      <c r="PMJ94" s="394"/>
      <c r="PMK94" s="395"/>
      <c r="PML94" s="389"/>
      <c r="PMM94" s="390"/>
      <c r="PMN94" s="391"/>
      <c r="PMO94" s="392"/>
      <c r="PMP94" s="393"/>
      <c r="PMQ94" s="394"/>
      <c r="PMR94" s="395"/>
      <c r="PMS94" s="389"/>
      <c r="PMT94" s="390"/>
      <c r="PMU94" s="391"/>
      <c r="PMV94" s="392"/>
      <c r="PMW94" s="393"/>
      <c r="PMX94" s="394"/>
      <c r="PMY94" s="395"/>
      <c r="PMZ94" s="389"/>
      <c r="PNA94" s="390"/>
      <c r="PNB94" s="391"/>
      <c r="PNC94" s="392"/>
      <c r="PND94" s="393"/>
      <c r="PNE94" s="394"/>
      <c r="PNF94" s="395"/>
      <c r="PNG94" s="389"/>
      <c r="PNH94" s="390"/>
      <c r="PNI94" s="391"/>
      <c r="PNJ94" s="392"/>
      <c r="PNK94" s="393"/>
      <c r="PNL94" s="394"/>
      <c r="PNM94" s="395"/>
      <c r="PNN94" s="389"/>
      <c r="PNO94" s="390"/>
      <c r="PNP94" s="391"/>
      <c r="PNQ94" s="392"/>
      <c r="PNR94" s="393"/>
      <c r="PNS94" s="394"/>
      <c r="PNT94" s="395"/>
      <c r="PNU94" s="389"/>
      <c r="PNV94" s="390"/>
      <c r="PNW94" s="391"/>
      <c r="PNX94" s="392"/>
      <c r="PNY94" s="393"/>
      <c r="PNZ94" s="394"/>
      <c r="POA94" s="395"/>
      <c r="POB94" s="389"/>
      <c r="POC94" s="390"/>
      <c r="POD94" s="391"/>
      <c r="POE94" s="392"/>
      <c r="POF94" s="393"/>
      <c r="POG94" s="394"/>
      <c r="POH94" s="395"/>
      <c r="POI94" s="389"/>
      <c r="POJ94" s="390"/>
      <c r="POK94" s="391"/>
      <c r="POL94" s="392"/>
      <c r="POM94" s="393"/>
      <c r="PON94" s="394"/>
      <c r="POO94" s="395"/>
      <c r="POP94" s="389"/>
      <c r="POQ94" s="390"/>
      <c r="POR94" s="391"/>
      <c r="POS94" s="392"/>
      <c r="POT94" s="393"/>
      <c r="POU94" s="394"/>
      <c r="POV94" s="395"/>
      <c r="POW94" s="389"/>
      <c r="POX94" s="390"/>
      <c r="POY94" s="391"/>
      <c r="POZ94" s="392"/>
      <c r="PPA94" s="393"/>
      <c r="PPB94" s="394"/>
      <c r="PPC94" s="395"/>
      <c r="PPD94" s="389"/>
      <c r="PPE94" s="390"/>
      <c r="PPF94" s="391"/>
      <c r="PPG94" s="392"/>
      <c r="PPH94" s="393"/>
      <c r="PPI94" s="394"/>
      <c r="PPJ94" s="395"/>
      <c r="PPK94" s="389"/>
      <c r="PPL94" s="390"/>
      <c r="PPM94" s="391"/>
      <c r="PPN94" s="392"/>
      <c r="PPO94" s="393"/>
      <c r="PPP94" s="394"/>
      <c r="PPQ94" s="395"/>
      <c r="PPR94" s="389"/>
      <c r="PPS94" s="390"/>
      <c r="PPT94" s="391"/>
      <c r="PPU94" s="392"/>
      <c r="PPV94" s="393"/>
      <c r="PPW94" s="394"/>
      <c r="PPX94" s="395"/>
      <c r="PPY94" s="389"/>
      <c r="PPZ94" s="390"/>
      <c r="PQA94" s="391"/>
      <c r="PQB94" s="392"/>
      <c r="PQC94" s="393"/>
      <c r="PQD94" s="394"/>
      <c r="PQE94" s="395"/>
      <c r="PQF94" s="389"/>
      <c r="PQG94" s="390"/>
      <c r="PQH94" s="391"/>
      <c r="PQI94" s="392"/>
      <c r="PQJ94" s="393"/>
      <c r="PQK94" s="394"/>
      <c r="PQL94" s="395"/>
      <c r="PQM94" s="389"/>
      <c r="PQN94" s="390"/>
      <c r="PQO94" s="391"/>
      <c r="PQP94" s="392"/>
      <c r="PQQ94" s="393"/>
      <c r="PQR94" s="394"/>
      <c r="PQS94" s="395"/>
      <c r="PQT94" s="389"/>
      <c r="PQU94" s="390"/>
      <c r="PQV94" s="391"/>
      <c r="PQW94" s="392"/>
      <c r="PQX94" s="393"/>
      <c r="PQY94" s="394"/>
      <c r="PQZ94" s="395"/>
      <c r="PRA94" s="389"/>
      <c r="PRB94" s="390"/>
      <c r="PRC94" s="391"/>
      <c r="PRD94" s="392"/>
      <c r="PRE94" s="393"/>
      <c r="PRF94" s="394"/>
      <c r="PRG94" s="395"/>
      <c r="PRH94" s="389"/>
      <c r="PRI94" s="390"/>
      <c r="PRJ94" s="391"/>
      <c r="PRK94" s="392"/>
      <c r="PRL94" s="393"/>
      <c r="PRM94" s="394"/>
      <c r="PRN94" s="395"/>
      <c r="PRO94" s="389"/>
      <c r="PRP94" s="390"/>
      <c r="PRQ94" s="391"/>
      <c r="PRR94" s="392"/>
      <c r="PRS94" s="393"/>
      <c r="PRT94" s="394"/>
      <c r="PRU94" s="395"/>
      <c r="PRV94" s="389"/>
      <c r="PRW94" s="390"/>
      <c r="PRX94" s="391"/>
      <c r="PRY94" s="392"/>
      <c r="PRZ94" s="393"/>
      <c r="PSA94" s="394"/>
      <c r="PSB94" s="395"/>
      <c r="PSC94" s="389"/>
      <c r="PSD94" s="390"/>
      <c r="PSE94" s="391"/>
      <c r="PSF94" s="392"/>
      <c r="PSG94" s="393"/>
      <c r="PSH94" s="394"/>
      <c r="PSI94" s="395"/>
      <c r="PSJ94" s="389"/>
      <c r="PSK94" s="390"/>
      <c r="PSL94" s="391"/>
      <c r="PSM94" s="392"/>
      <c r="PSN94" s="393"/>
      <c r="PSO94" s="394"/>
      <c r="PSP94" s="395"/>
      <c r="PSQ94" s="389"/>
      <c r="PSR94" s="390"/>
      <c r="PSS94" s="391"/>
      <c r="PST94" s="392"/>
      <c r="PSU94" s="393"/>
      <c r="PSV94" s="394"/>
      <c r="PSW94" s="395"/>
      <c r="PSX94" s="389"/>
      <c r="PSY94" s="390"/>
      <c r="PSZ94" s="391"/>
      <c r="PTA94" s="392"/>
      <c r="PTB94" s="393"/>
      <c r="PTC94" s="394"/>
      <c r="PTD94" s="395"/>
      <c r="PTE94" s="389"/>
      <c r="PTF94" s="390"/>
      <c r="PTG94" s="391"/>
      <c r="PTH94" s="392"/>
      <c r="PTI94" s="393"/>
      <c r="PTJ94" s="394"/>
      <c r="PTK94" s="395"/>
      <c r="PTL94" s="389"/>
      <c r="PTM94" s="390"/>
      <c r="PTN94" s="391"/>
      <c r="PTO94" s="392"/>
      <c r="PTP94" s="393"/>
      <c r="PTQ94" s="394"/>
      <c r="PTR94" s="395"/>
      <c r="PTS94" s="389"/>
      <c r="PTT94" s="390"/>
      <c r="PTU94" s="391"/>
      <c r="PTV94" s="392"/>
      <c r="PTW94" s="393"/>
      <c r="PTX94" s="394"/>
      <c r="PTY94" s="395"/>
      <c r="PTZ94" s="389"/>
      <c r="PUA94" s="390"/>
      <c r="PUB94" s="391"/>
      <c r="PUC94" s="392"/>
      <c r="PUD94" s="393"/>
      <c r="PUE94" s="394"/>
      <c r="PUF94" s="395"/>
      <c r="PUG94" s="389"/>
      <c r="PUH94" s="390"/>
      <c r="PUI94" s="391"/>
      <c r="PUJ94" s="392"/>
      <c r="PUK94" s="393"/>
      <c r="PUL94" s="394"/>
      <c r="PUM94" s="395"/>
      <c r="PUN94" s="389"/>
      <c r="PUO94" s="390"/>
      <c r="PUP94" s="391"/>
      <c r="PUQ94" s="392"/>
      <c r="PUR94" s="393"/>
      <c r="PUS94" s="394"/>
      <c r="PUT94" s="395"/>
      <c r="PUU94" s="389"/>
      <c r="PUV94" s="390"/>
      <c r="PUW94" s="391"/>
      <c r="PUX94" s="392"/>
      <c r="PUY94" s="393"/>
      <c r="PUZ94" s="394"/>
      <c r="PVA94" s="395"/>
      <c r="PVB94" s="389"/>
      <c r="PVC94" s="390"/>
      <c r="PVD94" s="391"/>
      <c r="PVE94" s="392"/>
      <c r="PVF94" s="393"/>
      <c r="PVG94" s="394"/>
      <c r="PVH94" s="395"/>
      <c r="PVI94" s="389"/>
      <c r="PVJ94" s="390"/>
      <c r="PVK94" s="391"/>
      <c r="PVL94" s="392"/>
      <c r="PVM94" s="393"/>
      <c r="PVN94" s="394"/>
      <c r="PVO94" s="395"/>
      <c r="PVP94" s="389"/>
      <c r="PVQ94" s="390"/>
      <c r="PVR94" s="391"/>
      <c r="PVS94" s="392"/>
      <c r="PVT94" s="393"/>
      <c r="PVU94" s="394"/>
      <c r="PVV94" s="395"/>
      <c r="PVW94" s="389"/>
      <c r="PVX94" s="390"/>
      <c r="PVY94" s="391"/>
      <c r="PVZ94" s="392"/>
      <c r="PWA94" s="393"/>
      <c r="PWB94" s="394"/>
      <c r="PWC94" s="395"/>
      <c r="PWD94" s="389"/>
      <c r="PWE94" s="390"/>
      <c r="PWF94" s="391"/>
      <c r="PWG94" s="392"/>
      <c r="PWH94" s="393"/>
      <c r="PWI94" s="394"/>
      <c r="PWJ94" s="395"/>
      <c r="PWK94" s="389"/>
      <c r="PWL94" s="390"/>
      <c r="PWM94" s="391"/>
      <c r="PWN94" s="392"/>
      <c r="PWO94" s="393"/>
      <c r="PWP94" s="394"/>
      <c r="PWQ94" s="395"/>
      <c r="PWR94" s="389"/>
      <c r="PWS94" s="390"/>
      <c r="PWT94" s="391"/>
      <c r="PWU94" s="392"/>
      <c r="PWV94" s="393"/>
      <c r="PWW94" s="394"/>
      <c r="PWX94" s="395"/>
      <c r="PWY94" s="389"/>
      <c r="PWZ94" s="390"/>
      <c r="PXA94" s="391"/>
      <c r="PXB94" s="392"/>
      <c r="PXC94" s="393"/>
      <c r="PXD94" s="394"/>
      <c r="PXE94" s="395"/>
      <c r="PXF94" s="389"/>
      <c r="PXG94" s="390"/>
      <c r="PXH94" s="391"/>
      <c r="PXI94" s="392"/>
      <c r="PXJ94" s="393"/>
      <c r="PXK94" s="394"/>
      <c r="PXL94" s="395"/>
      <c r="PXM94" s="389"/>
      <c r="PXN94" s="390"/>
      <c r="PXO94" s="391"/>
      <c r="PXP94" s="392"/>
      <c r="PXQ94" s="393"/>
      <c r="PXR94" s="394"/>
      <c r="PXS94" s="395"/>
      <c r="PXT94" s="389"/>
      <c r="PXU94" s="390"/>
      <c r="PXV94" s="391"/>
      <c r="PXW94" s="392"/>
      <c r="PXX94" s="393"/>
      <c r="PXY94" s="394"/>
      <c r="PXZ94" s="395"/>
      <c r="PYA94" s="389"/>
      <c r="PYB94" s="390"/>
      <c r="PYC94" s="391"/>
      <c r="PYD94" s="392"/>
      <c r="PYE94" s="393"/>
      <c r="PYF94" s="394"/>
      <c r="PYG94" s="395"/>
      <c r="PYH94" s="389"/>
      <c r="PYI94" s="390"/>
      <c r="PYJ94" s="391"/>
      <c r="PYK94" s="392"/>
      <c r="PYL94" s="393"/>
      <c r="PYM94" s="394"/>
      <c r="PYN94" s="395"/>
      <c r="PYO94" s="389"/>
      <c r="PYP94" s="390"/>
      <c r="PYQ94" s="391"/>
      <c r="PYR94" s="392"/>
      <c r="PYS94" s="393"/>
      <c r="PYT94" s="394"/>
      <c r="PYU94" s="395"/>
      <c r="PYV94" s="389"/>
      <c r="PYW94" s="390"/>
      <c r="PYX94" s="391"/>
      <c r="PYY94" s="392"/>
      <c r="PYZ94" s="393"/>
      <c r="PZA94" s="394"/>
      <c r="PZB94" s="395"/>
      <c r="PZC94" s="389"/>
      <c r="PZD94" s="390"/>
      <c r="PZE94" s="391"/>
      <c r="PZF94" s="392"/>
      <c r="PZG94" s="393"/>
      <c r="PZH94" s="394"/>
      <c r="PZI94" s="395"/>
      <c r="PZJ94" s="389"/>
      <c r="PZK94" s="390"/>
      <c r="PZL94" s="391"/>
      <c r="PZM94" s="392"/>
      <c r="PZN94" s="393"/>
      <c r="PZO94" s="394"/>
      <c r="PZP94" s="395"/>
      <c r="PZQ94" s="389"/>
      <c r="PZR94" s="390"/>
      <c r="PZS94" s="391"/>
      <c r="PZT94" s="392"/>
      <c r="PZU94" s="393"/>
      <c r="PZV94" s="394"/>
      <c r="PZW94" s="395"/>
      <c r="PZX94" s="389"/>
      <c r="PZY94" s="390"/>
      <c r="PZZ94" s="391"/>
      <c r="QAA94" s="392"/>
      <c r="QAB94" s="393"/>
      <c r="QAC94" s="394"/>
      <c r="QAD94" s="395"/>
      <c r="QAE94" s="389"/>
      <c r="QAF94" s="390"/>
      <c r="QAG94" s="391"/>
      <c r="QAH94" s="392"/>
      <c r="QAI94" s="393"/>
      <c r="QAJ94" s="394"/>
      <c r="QAK94" s="395"/>
      <c r="QAL94" s="389"/>
      <c r="QAM94" s="390"/>
      <c r="QAN94" s="391"/>
      <c r="QAO94" s="392"/>
      <c r="QAP94" s="393"/>
      <c r="QAQ94" s="394"/>
      <c r="QAR94" s="395"/>
      <c r="QAS94" s="389"/>
      <c r="QAT94" s="390"/>
      <c r="QAU94" s="391"/>
      <c r="QAV94" s="392"/>
      <c r="QAW94" s="393"/>
      <c r="QAX94" s="394"/>
      <c r="QAY94" s="395"/>
      <c r="QAZ94" s="389"/>
      <c r="QBA94" s="390"/>
      <c r="QBB94" s="391"/>
      <c r="QBC94" s="392"/>
      <c r="QBD94" s="393"/>
      <c r="QBE94" s="394"/>
      <c r="QBF94" s="395"/>
      <c r="QBG94" s="389"/>
      <c r="QBH94" s="390"/>
      <c r="QBI94" s="391"/>
      <c r="QBJ94" s="392"/>
      <c r="QBK94" s="393"/>
      <c r="QBL94" s="394"/>
      <c r="QBM94" s="395"/>
      <c r="QBN94" s="389"/>
      <c r="QBO94" s="390"/>
      <c r="QBP94" s="391"/>
      <c r="QBQ94" s="392"/>
      <c r="QBR94" s="393"/>
      <c r="QBS94" s="394"/>
      <c r="QBT94" s="395"/>
      <c r="QBU94" s="389"/>
      <c r="QBV94" s="390"/>
      <c r="QBW94" s="391"/>
      <c r="QBX94" s="392"/>
      <c r="QBY94" s="393"/>
      <c r="QBZ94" s="394"/>
      <c r="QCA94" s="395"/>
      <c r="QCB94" s="389"/>
      <c r="QCC94" s="390"/>
      <c r="QCD94" s="391"/>
      <c r="QCE94" s="392"/>
      <c r="QCF94" s="393"/>
      <c r="QCG94" s="394"/>
      <c r="QCH94" s="395"/>
      <c r="QCI94" s="389"/>
      <c r="QCJ94" s="390"/>
      <c r="QCK94" s="391"/>
      <c r="QCL94" s="392"/>
      <c r="QCM94" s="393"/>
      <c r="QCN94" s="394"/>
      <c r="QCO94" s="395"/>
      <c r="QCP94" s="389"/>
      <c r="QCQ94" s="390"/>
      <c r="QCR94" s="391"/>
      <c r="QCS94" s="392"/>
      <c r="QCT94" s="393"/>
      <c r="QCU94" s="394"/>
      <c r="QCV94" s="395"/>
      <c r="QCW94" s="389"/>
      <c r="QCX94" s="390"/>
      <c r="QCY94" s="391"/>
      <c r="QCZ94" s="392"/>
      <c r="QDA94" s="393"/>
      <c r="QDB94" s="394"/>
      <c r="QDC94" s="395"/>
      <c r="QDD94" s="389"/>
      <c r="QDE94" s="390"/>
      <c r="QDF94" s="391"/>
      <c r="QDG94" s="392"/>
      <c r="QDH94" s="393"/>
      <c r="QDI94" s="394"/>
      <c r="QDJ94" s="395"/>
      <c r="QDK94" s="389"/>
      <c r="QDL94" s="390"/>
      <c r="QDM94" s="391"/>
      <c r="QDN94" s="392"/>
      <c r="QDO94" s="393"/>
      <c r="QDP94" s="394"/>
      <c r="QDQ94" s="395"/>
      <c r="QDR94" s="389"/>
      <c r="QDS94" s="390"/>
      <c r="QDT94" s="391"/>
      <c r="QDU94" s="392"/>
      <c r="QDV94" s="393"/>
      <c r="QDW94" s="394"/>
      <c r="QDX94" s="395"/>
      <c r="QDY94" s="389"/>
      <c r="QDZ94" s="390"/>
      <c r="QEA94" s="391"/>
      <c r="QEB94" s="392"/>
      <c r="QEC94" s="393"/>
      <c r="QED94" s="394"/>
      <c r="QEE94" s="395"/>
      <c r="QEF94" s="389"/>
      <c r="QEG94" s="390"/>
      <c r="QEH94" s="391"/>
      <c r="QEI94" s="392"/>
      <c r="QEJ94" s="393"/>
      <c r="QEK94" s="394"/>
      <c r="QEL94" s="395"/>
      <c r="QEM94" s="389"/>
      <c r="QEN94" s="390"/>
      <c r="QEO94" s="391"/>
      <c r="QEP94" s="392"/>
      <c r="QEQ94" s="393"/>
      <c r="QER94" s="394"/>
      <c r="QES94" s="395"/>
      <c r="QET94" s="389"/>
      <c r="QEU94" s="390"/>
      <c r="QEV94" s="391"/>
      <c r="QEW94" s="392"/>
      <c r="QEX94" s="393"/>
      <c r="QEY94" s="394"/>
      <c r="QEZ94" s="395"/>
      <c r="QFA94" s="389"/>
      <c r="QFB94" s="390"/>
      <c r="QFC94" s="391"/>
      <c r="QFD94" s="392"/>
      <c r="QFE94" s="393"/>
      <c r="QFF94" s="394"/>
      <c r="QFG94" s="395"/>
      <c r="QFH94" s="389"/>
      <c r="QFI94" s="390"/>
      <c r="QFJ94" s="391"/>
      <c r="QFK94" s="392"/>
      <c r="QFL94" s="393"/>
      <c r="QFM94" s="394"/>
      <c r="QFN94" s="395"/>
      <c r="QFO94" s="389"/>
      <c r="QFP94" s="390"/>
      <c r="QFQ94" s="391"/>
      <c r="QFR94" s="392"/>
      <c r="QFS94" s="393"/>
      <c r="QFT94" s="394"/>
      <c r="QFU94" s="395"/>
      <c r="QFV94" s="389"/>
      <c r="QFW94" s="390"/>
      <c r="QFX94" s="391"/>
      <c r="QFY94" s="392"/>
      <c r="QFZ94" s="393"/>
      <c r="QGA94" s="394"/>
      <c r="QGB94" s="395"/>
      <c r="QGC94" s="389"/>
      <c r="QGD94" s="390"/>
      <c r="QGE94" s="391"/>
      <c r="QGF94" s="392"/>
      <c r="QGG94" s="393"/>
      <c r="QGH94" s="394"/>
      <c r="QGI94" s="395"/>
      <c r="QGJ94" s="389"/>
      <c r="QGK94" s="390"/>
      <c r="QGL94" s="391"/>
      <c r="QGM94" s="392"/>
      <c r="QGN94" s="393"/>
      <c r="QGO94" s="394"/>
      <c r="QGP94" s="395"/>
      <c r="QGQ94" s="389"/>
      <c r="QGR94" s="390"/>
      <c r="QGS94" s="391"/>
      <c r="QGT94" s="392"/>
      <c r="QGU94" s="393"/>
      <c r="QGV94" s="394"/>
      <c r="QGW94" s="395"/>
      <c r="QGX94" s="389"/>
      <c r="QGY94" s="390"/>
      <c r="QGZ94" s="391"/>
      <c r="QHA94" s="392"/>
      <c r="QHB94" s="393"/>
      <c r="QHC94" s="394"/>
      <c r="QHD94" s="395"/>
      <c r="QHE94" s="389"/>
      <c r="QHF94" s="390"/>
      <c r="QHG94" s="391"/>
      <c r="QHH94" s="392"/>
      <c r="QHI94" s="393"/>
      <c r="QHJ94" s="394"/>
      <c r="QHK94" s="395"/>
      <c r="QHL94" s="389"/>
      <c r="QHM94" s="390"/>
      <c r="QHN94" s="391"/>
      <c r="QHO94" s="392"/>
      <c r="QHP94" s="393"/>
      <c r="QHQ94" s="394"/>
      <c r="QHR94" s="395"/>
      <c r="QHS94" s="389"/>
      <c r="QHT94" s="390"/>
      <c r="QHU94" s="391"/>
      <c r="QHV94" s="392"/>
      <c r="QHW94" s="393"/>
      <c r="QHX94" s="394"/>
      <c r="QHY94" s="395"/>
      <c r="QHZ94" s="389"/>
      <c r="QIA94" s="390"/>
      <c r="QIB94" s="391"/>
      <c r="QIC94" s="392"/>
      <c r="QID94" s="393"/>
      <c r="QIE94" s="394"/>
      <c r="QIF94" s="395"/>
      <c r="QIG94" s="389"/>
      <c r="QIH94" s="390"/>
      <c r="QII94" s="391"/>
      <c r="QIJ94" s="392"/>
      <c r="QIK94" s="393"/>
      <c r="QIL94" s="394"/>
      <c r="QIM94" s="395"/>
      <c r="QIN94" s="389"/>
      <c r="QIO94" s="390"/>
      <c r="QIP94" s="391"/>
      <c r="QIQ94" s="392"/>
      <c r="QIR94" s="393"/>
      <c r="QIS94" s="394"/>
      <c r="QIT94" s="395"/>
      <c r="QIU94" s="389"/>
      <c r="QIV94" s="390"/>
      <c r="QIW94" s="391"/>
      <c r="QIX94" s="392"/>
      <c r="QIY94" s="393"/>
      <c r="QIZ94" s="394"/>
      <c r="QJA94" s="395"/>
      <c r="QJB94" s="389"/>
      <c r="QJC94" s="390"/>
      <c r="QJD94" s="391"/>
      <c r="QJE94" s="392"/>
      <c r="QJF94" s="393"/>
      <c r="QJG94" s="394"/>
      <c r="QJH94" s="395"/>
      <c r="QJI94" s="389"/>
      <c r="QJJ94" s="390"/>
      <c r="QJK94" s="391"/>
      <c r="QJL94" s="392"/>
      <c r="QJM94" s="393"/>
      <c r="QJN94" s="394"/>
      <c r="QJO94" s="395"/>
      <c r="QJP94" s="389"/>
      <c r="QJQ94" s="390"/>
      <c r="QJR94" s="391"/>
      <c r="QJS94" s="392"/>
      <c r="QJT94" s="393"/>
      <c r="QJU94" s="394"/>
      <c r="QJV94" s="395"/>
      <c r="QJW94" s="389"/>
      <c r="QJX94" s="390"/>
      <c r="QJY94" s="391"/>
      <c r="QJZ94" s="392"/>
      <c r="QKA94" s="393"/>
      <c r="QKB94" s="394"/>
      <c r="QKC94" s="395"/>
      <c r="QKD94" s="389"/>
      <c r="QKE94" s="390"/>
      <c r="QKF94" s="391"/>
      <c r="QKG94" s="392"/>
      <c r="QKH94" s="393"/>
      <c r="QKI94" s="394"/>
      <c r="QKJ94" s="395"/>
      <c r="QKK94" s="389"/>
      <c r="QKL94" s="390"/>
      <c r="QKM94" s="391"/>
      <c r="QKN94" s="392"/>
      <c r="QKO94" s="393"/>
      <c r="QKP94" s="394"/>
      <c r="QKQ94" s="395"/>
      <c r="QKR94" s="389"/>
      <c r="QKS94" s="390"/>
      <c r="QKT94" s="391"/>
      <c r="QKU94" s="392"/>
      <c r="QKV94" s="393"/>
      <c r="QKW94" s="394"/>
      <c r="QKX94" s="395"/>
      <c r="QKY94" s="389"/>
      <c r="QKZ94" s="390"/>
      <c r="QLA94" s="391"/>
      <c r="QLB94" s="392"/>
      <c r="QLC94" s="393"/>
      <c r="QLD94" s="394"/>
      <c r="QLE94" s="395"/>
      <c r="QLF94" s="389"/>
      <c r="QLG94" s="390"/>
      <c r="QLH94" s="391"/>
      <c r="QLI94" s="392"/>
      <c r="QLJ94" s="393"/>
      <c r="QLK94" s="394"/>
      <c r="QLL94" s="395"/>
      <c r="QLM94" s="389"/>
      <c r="QLN94" s="390"/>
      <c r="QLO94" s="391"/>
      <c r="QLP94" s="392"/>
      <c r="QLQ94" s="393"/>
      <c r="QLR94" s="394"/>
      <c r="QLS94" s="395"/>
      <c r="QLT94" s="389"/>
      <c r="QLU94" s="390"/>
      <c r="QLV94" s="391"/>
      <c r="QLW94" s="392"/>
      <c r="QLX94" s="393"/>
      <c r="QLY94" s="394"/>
      <c r="QLZ94" s="395"/>
      <c r="QMA94" s="389"/>
      <c r="QMB94" s="390"/>
      <c r="QMC94" s="391"/>
      <c r="QMD94" s="392"/>
      <c r="QME94" s="393"/>
      <c r="QMF94" s="394"/>
      <c r="QMG94" s="395"/>
      <c r="QMH94" s="389"/>
      <c r="QMI94" s="390"/>
      <c r="QMJ94" s="391"/>
      <c r="QMK94" s="392"/>
      <c r="QML94" s="393"/>
      <c r="QMM94" s="394"/>
      <c r="QMN94" s="395"/>
      <c r="QMO94" s="389"/>
      <c r="QMP94" s="390"/>
      <c r="QMQ94" s="391"/>
      <c r="QMR94" s="392"/>
      <c r="QMS94" s="393"/>
      <c r="QMT94" s="394"/>
      <c r="QMU94" s="395"/>
      <c r="QMV94" s="389"/>
      <c r="QMW94" s="390"/>
      <c r="QMX94" s="391"/>
      <c r="QMY94" s="392"/>
      <c r="QMZ94" s="393"/>
      <c r="QNA94" s="394"/>
      <c r="QNB94" s="395"/>
      <c r="QNC94" s="389"/>
      <c r="QND94" s="390"/>
      <c r="QNE94" s="391"/>
      <c r="QNF94" s="392"/>
      <c r="QNG94" s="393"/>
      <c r="QNH94" s="394"/>
      <c r="QNI94" s="395"/>
      <c r="QNJ94" s="389"/>
      <c r="QNK94" s="390"/>
      <c r="QNL94" s="391"/>
      <c r="QNM94" s="392"/>
      <c r="QNN94" s="393"/>
      <c r="QNO94" s="394"/>
      <c r="QNP94" s="395"/>
      <c r="QNQ94" s="389"/>
      <c r="QNR94" s="390"/>
      <c r="QNS94" s="391"/>
      <c r="QNT94" s="392"/>
      <c r="QNU94" s="393"/>
      <c r="QNV94" s="394"/>
      <c r="QNW94" s="395"/>
      <c r="QNX94" s="389"/>
      <c r="QNY94" s="390"/>
      <c r="QNZ94" s="391"/>
      <c r="QOA94" s="392"/>
      <c r="QOB94" s="393"/>
      <c r="QOC94" s="394"/>
      <c r="QOD94" s="395"/>
      <c r="QOE94" s="389"/>
      <c r="QOF94" s="390"/>
      <c r="QOG94" s="391"/>
      <c r="QOH94" s="392"/>
      <c r="QOI94" s="393"/>
      <c r="QOJ94" s="394"/>
      <c r="QOK94" s="395"/>
      <c r="QOL94" s="389"/>
      <c r="QOM94" s="390"/>
      <c r="QON94" s="391"/>
      <c r="QOO94" s="392"/>
      <c r="QOP94" s="393"/>
      <c r="QOQ94" s="394"/>
      <c r="QOR94" s="395"/>
      <c r="QOS94" s="389"/>
      <c r="QOT94" s="390"/>
      <c r="QOU94" s="391"/>
      <c r="QOV94" s="392"/>
      <c r="QOW94" s="393"/>
      <c r="QOX94" s="394"/>
      <c r="QOY94" s="395"/>
      <c r="QOZ94" s="389"/>
      <c r="QPA94" s="390"/>
      <c r="QPB94" s="391"/>
      <c r="QPC94" s="392"/>
      <c r="QPD94" s="393"/>
      <c r="QPE94" s="394"/>
      <c r="QPF94" s="395"/>
      <c r="QPG94" s="389"/>
      <c r="QPH94" s="390"/>
      <c r="QPI94" s="391"/>
      <c r="QPJ94" s="392"/>
      <c r="QPK94" s="393"/>
      <c r="QPL94" s="394"/>
      <c r="QPM94" s="395"/>
      <c r="QPN94" s="389"/>
      <c r="QPO94" s="390"/>
      <c r="QPP94" s="391"/>
      <c r="QPQ94" s="392"/>
      <c r="QPR94" s="393"/>
      <c r="QPS94" s="394"/>
      <c r="QPT94" s="395"/>
      <c r="QPU94" s="389"/>
      <c r="QPV94" s="390"/>
      <c r="QPW94" s="391"/>
      <c r="QPX94" s="392"/>
      <c r="QPY94" s="393"/>
      <c r="QPZ94" s="394"/>
      <c r="QQA94" s="395"/>
      <c r="QQB94" s="389"/>
      <c r="QQC94" s="390"/>
      <c r="QQD94" s="391"/>
      <c r="QQE94" s="392"/>
      <c r="QQF94" s="393"/>
      <c r="QQG94" s="394"/>
      <c r="QQH94" s="395"/>
      <c r="QQI94" s="389"/>
      <c r="QQJ94" s="390"/>
      <c r="QQK94" s="391"/>
      <c r="QQL94" s="392"/>
      <c r="QQM94" s="393"/>
      <c r="QQN94" s="394"/>
      <c r="QQO94" s="395"/>
      <c r="QQP94" s="389"/>
      <c r="QQQ94" s="390"/>
      <c r="QQR94" s="391"/>
      <c r="QQS94" s="392"/>
      <c r="QQT94" s="393"/>
      <c r="QQU94" s="394"/>
      <c r="QQV94" s="395"/>
      <c r="QQW94" s="389"/>
      <c r="QQX94" s="390"/>
      <c r="QQY94" s="391"/>
      <c r="QQZ94" s="392"/>
      <c r="QRA94" s="393"/>
      <c r="QRB94" s="394"/>
      <c r="QRC94" s="395"/>
      <c r="QRD94" s="389"/>
      <c r="QRE94" s="390"/>
      <c r="QRF94" s="391"/>
      <c r="QRG94" s="392"/>
      <c r="QRH94" s="393"/>
      <c r="QRI94" s="394"/>
      <c r="QRJ94" s="395"/>
      <c r="QRK94" s="389"/>
      <c r="QRL94" s="390"/>
      <c r="QRM94" s="391"/>
      <c r="QRN94" s="392"/>
      <c r="QRO94" s="393"/>
      <c r="QRP94" s="394"/>
      <c r="QRQ94" s="395"/>
      <c r="QRR94" s="389"/>
      <c r="QRS94" s="390"/>
      <c r="QRT94" s="391"/>
      <c r="QRU94" s="392"/>
      <c r="QRV94" s="393"/>
      <c r="QRW94" s="394"/>
      <c r="QRX94" s="395"/>
      <c r="QRY94" s="389"/>
      <c r="QRZ94" s="390"/>
      <c r="QSA94" s="391"/>
      <c r="QSB94" s="392"/>
      <c r="QSC94" s="393"/>
      <c r="QSD94" s="394"/>
      <c r="QSE94" s="395"/>
      <c r="QSF94" s="389"/>
      <c r="QSG94" s="390"/>
      <c r="QSH94" s="391"/>
      <c r="QSI94" s="392"/>
      <c r="QSJ94" s="393"/>
      <c r="QSK94" s="394"/>
      <c r="QSL94" s="395"/>
      <c r="QSM94" s="389"/>
      <c r="QSN94" s="390"/>
      <c r="QSO94" s="391"/>
      <c r="QSP94" s="392"/>
      <c r="QSQ94" s="393"/>
      <c r="QSR94" s="394"/>
      <c r="QSS94" s="395"/>
      <c r="QST94" s="389"/>
      <c r="QSU94" s="390"/>
      <c r="QSV94" s="391"/>
      <c r="QSW94" s="392"/>
      <c r="QSX94" s="393"/>
      <c r="QSY94" s="394"/>
      <c r="QSZ94" s="395"/>
      <c r="QTA94" s="389"/>
      <c r="QTB94" s="390"/>
      <c r="QTC94" s="391"/>
      <c r="QTD94" s="392"/>
      <c r="QTE94" s="393"/>
      <c r="QTF94" s="394"/>
      <c r="QTG94" s="395"/>
      <c r="QTH94" s="389"/>
      <c r="QTI94" s="390"/>
      <c r="QTJ94" s="391"/>
      <c r="QTK94" s="392"/>
      <c r="QTL94" s="393"/>
      <c r="QTM94" s="394"/>
      <c r="QTN94" s="395"/>
      <c r="QTO94" s="389"/>
      <c r="QTP94" s="390"/>
      <c r="QTQ94" s="391"/>
      <c r="QTR94" s="392"/>
      <c r="QTS94" s="393"/>
      <c r="QTT94" s="394"/>
      <c r="QTU94" s="395"/>
      <c r="QTV94" s="389"/>
      <c r="QTW94" s="390"/>
      <c r="QTX94" s="391"/>
      <c r="QTY94" s="392"/>
      <c r="QTZ94" s="393"/>
      <c r="QUA94" s="394"/>
      <c r="QUB94" s="395"/>
      <c r="QUC94" s="389"/>
      <c r="QUD94" s="390"/>
      <c r="QUE94" s="391"/>
      <c r="QUF94" s="392"/>
      <c r="QUG94" s="393"/>
      <c r="QUH94" s="394"/>
      <c r="QUI94" s="395"/>
      <c r="QUJ94" s="389"/>
      <c r="QUK94" s="390"/>
      <c r="QUL94" s="391"/>
      <c r="QUM94" s="392"/>
      <c r="QUN94" s="393"/>
      <c r="QUO94" s="394"/>
      <c r="QUP94" s="395"/>
      <c r="QUQ94" s="389"/>
      <c r="QUR94" s="390"/>
      <c r="QUS94" s="391"/>
      <c r="QUT94" s="392"/>
      <c r="QUU94" s="393"/>
      <c r="QUV94" s="394"/>
      <c r="QUW94" s="395"/>
      <c r="QUX94" s="389"/>
      <c r="QUY94" s="390"/>
      <c r="QUZ94" s="391"/>
      <c r="QVA94" s="392"/>
      <c r="QVB94" s="393"/>
      <c r="QVC94" s="394"/>
      <c r="QVD94" s="395"/>
      <c r="QVE94" s="389"/>
      <c r="QVF94" s="390"/>
      <c r="QVG94" s="391"/>
      <c r="QVH94" s="392"/>
      <c r="QVI94" s="393"/>
      <c r="QVJ94" s="394"/>
      <c r="QVK94" s="395"/>
      <c r="QVL94" s="389"/>
      <c r="QVM94" s="390"/>
      <c r="QVN94" s="391"/>
      <c r="QVO94" s="392"/>
      <c r="QVP94" s="393"/>
      <c r="QVQ94" s="394"/>
      <c r="QVR94" s="395"/>
      <c r="QVS94" s="389"/>
      <c r="QVT94" s="390"/>
      <c r="QVU94" s="391"/>
      <c r="QVV94" s="392"/>
      <c r="QVW94" s="393"/>
      <c r="QVX94" s="394"/>
      <c r="QVY94" s="395"/>
      <c r="QVZ94" s="389"/>
      <c r="QWA94" s="390"/>
      <c r="QWB94" s="391"/>
      <c r="QWC94" s="392"/>
      <c r="QWD94" s="393"/>
      <c r="QWE94" s="394"/>
      <c r="QWF94" s="395"/>
      <c r="QWG94" s="389"/>
      <c r="QWH94" s="390"/>
      <c r="QWI94" s="391"/>
      <c r="QWJ94" s="392"/>
      <c r="QWK94" s="393"/>
      <c r="QWL94" s="394"/>
      <c r="QWM94" s="395"/>
      <c r="QWN94" s="389"/>
      <c r="QWO94" s="390"/>
      <c r="QWP94" s="391"/>
      <c r="QWQ94" s="392"/>
      <c r="QWR94" s="393"/>
      <c r="QWS94" s="394"/>
      <c r="QWT94" s="395"/>
      <c r="QWU94" s="389"/>
      <c r="QWV94" s="390"/>
      <c r="QWW94" s="391"/>
      <c r="QWX94" s="392"/>
      <c r="QWY94" s="393"/>
      <c r="QWZ94" s="394"/>
      <c r="QXA94" s="395"/>
      <c r="QXB94" s="389"/>
      <c r="QXC94" s="390"/>
      <c r="QXD94" s="391"/>
      <c r="QXE94" s="392"/>
      <c r="QXF94" s="393"/>
      <c r="QXG94" s="394"/>
      <c r="QXH94" s="395"/>
      <c r="QXI94" s="389"/>
      <c r="QXJ94" s="390"/>
      <c r="QXK94" s="391"/>
      <c r="QXL94" s="392"/>
      <c r="QXM94" s="393"/>
      <c r="QXN94" s="394"/>
      <c r="QXO94" s="395"/>
      <c r="QXP94" s="389"/>
      <c r="QXQ94" s="390"/>
      <c r="QXR94" s="391"/>
      <c r="QXS94" s="392"/>
      <c r="QXT94" s="393"/>
      <c r="QXU94" s="394"/>
      <c r="QXV94" s="395"/>
      <c r="QXW94" s="389"/>
      <c r="QXX94" s="390"/>
      <c r="QXY94" s="391"/>
      <c r="QXZ94" s="392"/>
      <c r="QYA94" s="393"/>
      <c r="QYB94" s="394"/>
      <c r="QYC94" s="395"/>
      <c r="QYD94" s="389"/>
      <c r="QYE94" s="390"/>
      <c r="QYF94" s="391"/>
      <c r="QYG94" s="392"/>
      <c r="QYH94" s="393"/>
      <c r="QYI94" s="394"/>
      <c r="QYJ94" s="395"/>
      <c r="QYK94" s="389"/>
      <c r="QYL94" s="390"/>
      <c r="QYM94" s="391"/>
      <c r="QYN94" s="392"/>
      <c r="QYO94" s="393"/>
      <c r="QYP94" s="394"/>
      <c r="QYQ94" s="395"/>
      <c r="QYR94" s="389"/>
      <c r="QYS94" s="390"/>
      <c r="QYT94" s="391"/>
      <c r="QYU94" s="392"/>
      <c r="QYV94" s="393"/>
      <c r="QYW94" s="394"/>
      <c r="QYX94" s="395"/>
      <c r="QYY94" s="389"/>
      <c r="QYZ94" s="390"/>
      <c r="QZA94" s="391"/>
      <c r="QZB94" s="392"/>
      <c r="QZC94" s="393"/>
      <c r="QZD94" s="394"/>
      <c r="QZE94" s="395"/>
      <c r="QZF94" s="389"/>
      <c r="QZG94" s="390"/>
      <c r="QZH94" s="391"/>
      <c r="QZI94" s="392"/>
      <c r="QZJ94" s="393"/>
      <c r="QZK94" s="394"/>
      <c r="QZL94" s="395"/>
      <c r="QZM94" s="389"/>
      <c r="QZN94" s="390"/>
      <c r="QZO94" s="391"/>
      <c r="QZP94" s="392"/>
      <c r="QZQ94" s="393"/>
      <c r="QZR94" s="394"/>
      <c r="QZS94" s="395"/>
      <c r="QZT94" s="389"/>
      <c r="QZU94" s="390"/>
      <c r="QZV94" s="391"/>
      <c r="QZW94" s="392"/>
      <c r="QZX94" s="393"/>
      <c r="QZY94" s="394"/>
      <c r="QZZ94" s="395"/>
      <c r="RAA94" s="389"/>
      <c r="RAB94" s="390"/>
      <c r="RAC94" s="391"/>
      <c r="RAD94" s="392"/>
      <c r="RAE94" s="393"/>
      <c r="RAF94" s="394"/>
      <c r="RAG94" s="395"/>
      <c r="RAH94" s="389"/>
      <c r="RAI94" s="390"/>
      <c r="RAJ94" s="391"/>
      <c r="RAK94" s="392"/>
      <c r="RAL94" s="393"/>
      <c r="RAM94" s="394"/>
      <c r="RAN94" s="395"/>
      <c r="RAO94" s="389"/>
      <c r="RAP94" s="390"/>
      <c r="RAQ94" s="391"/>
      <c r="RAR94" s="392"/>
      <c r="RAS94" s="393"/>
      <c r="RAT94" s="394"/>
      <c r="RAU94" s="395"/>
      <c r="RAV94" s="389"/>
      <c r="RAW94" s="390"/>
      <c r="RAX94" s="391"/>
      <c r="RAY94" s="392"/>
      <c r="RAZ94" s="393"/>
      <c r="RBA94" s="394"/>
      <c r="RBB94" s="395"/>
      <c r="RBC94" s="389"/>
      <c r="RBD94" s="390"/>
      <c r="RBE94" s="391"/>
      <c r="RBF94" s="392"/>
      <c r="RBG94" s="393"/>
      <c r="RBH94" s="394"/>
      <c r="RBI94" s="395"/>
      <c r="RBJ94" s="389"/>
      <c r="RBK94" s="390"/>
      <c r="RBL94" s="391"/>
      <c r="RBM94" s="392"/>
      <c r="RBN94" s="393"/>
      <c r="RBO94" s="394"/>
      <c r="RBP94" s="395"/>
      <c r="RBQ94" s="389"/>
      <c r="RBR94" s="390"/>
      <c r="RBS94" s="391"/>
      <c r="RBT94" s="392"/>
      <c r="RBU94" s="393"/>
      <c r="RBV94" s="394"/>
      <c r="RBW94" s="395"/>
      <c r="RBX94" s="389"/>
      <c r="RBY94" s="390"/>
      <c r="RBZ94" s="391"/>
      <c r="RCA94" s="392"/>
      <c r="RCB94" s="393"/>
      <c r="RCC94" s="394"/>
      <c r="RCD94" s="395"/>
      <c r="RCE94" s="389"/>
      <c r="RCF94" s="390"/>
      <c r="RCG94" s="391"/>
      <c r="RCH94" s="392"/>
      <c r="RCI94" s="393"/>
      <c r="RCJ94" s="394"/>
      <c r="RCK94" s="395"/>
      <c r="RCL94" s="389"/>
      <c r="RCM94" s="390"/>
      <c r="RCN94" s="391"/>
      <c r="RCO94" s="392"/>
      <c r="RCP94" s="393"/>
      <c r="RCQ94" s="394"/>
      <c r="RCR94" s="395"/>
      <c r="RCS94" s="389"/>
      <c r="RCT94" s="390"/>
      <c r="RCU94" s="391"/>
      <c r="RCV94" s="392"/>
      <c r="RCW94" s="393"/>
      <c r="RCX94" s="394"/>
      <c r="RCY94" s="395"/>
      <c r="RCZ94" s="389"/>
      <c r="RDA94" s="390"/>
      <c r="RDB94" s="391"/>
      <c r="RDC94" s="392"/>
      <c r="RDD94" s="393"/>
      <c r="RDE94" s="394"/>
      <c r="RDF94" s="395"/>
      <c r="RDG94" s="389"/>
      <c r="RDH94" s="390"/>
      <c r="RDI94" s="391"/>
      <c r="RDJ94" s="392"/>
      <c r="RDK94" s="393"/>
      <c r="RDL94" s="394"/>
      <c r="RDM94" s="395"/>
      <c r="RDN94" s="389"/>
      <c r="RDO94" s="390"/>
      <c r="RDP94" s="391"/>
      <c r="RDQ94" s="392"/>
      <c r="RDR94" s="393"/>
      <c r="RDS94" s="394"/>
      <c r="RDT94" s="395"/>
      <c r="RDU94" s="389"/>
      <c r="RDV94" s="390"/>
      <c r="RDW94" s="391"/>
      <c r="RDX94" s="392"/>
      <c r="RDY94" s="393"/>
      <c r="RDZ94" s="394"/>
      <c r="REA94" s="395"/>
      <c r="REB94" s="389"/>
      <c r="REC94" s="390"/>
      <c r="RED94" s="391"/>
      <c r="REE94" s="392"/>
      <c r="REF94" s="393"/>
      <c r="REG94" s="394"/>
      <c r="REH94" s="395"/>
      <c r="REI94" s="389"/>
      <c r="REJ94" s="390"/>
      <c r="REK94" s="391"/>
      <c r="REL94" s="392"/>
      <c r="REM94" s="393"/>
      <c r="REN94" s="394"/>
      <c r="REO94" s="395"/>
      <c r="REP94" s="389"/>
      <c r="REQ94" s="390"/>
      <c r="RER94" s="391"/>
      <c r="RES94" s="392"/>
      <c r="RET94" s="393"/>
      <c r="REU94" s="394"/>
      <c r="REV94" s="395"/>
      <c r="REW94" s="389"/>
      <c r="REX94" s="390"/>
      <c r="REY94" s="391"/>
      <c r="REZ94" s="392"/>
      <c r="RFA94" s="393"/>
      <c r="RFB94" s="394"/>
      <c r="RFC94" s="395"/>
      <c r="RFD94" s="389"/>
      <c r="RFE94" s="390"/>
      <c r="RFF94" s="391"/>
      <c r="RFG94" s="392"/>
      <c r="RFH94" s="393"/>
      <c r="RFI94" s="394"/>
      <c r="RFJ94" s="395"/>
      <c r="RFK94" s="389"/>
      <c r="RFL94" s="390"/>
      <c r="RFM94" s="391"/>
      <c r="RFN94" s="392"/>
      <c r="RFO94" s="393"/>
      <c r="RFP94" s="394"/>
      <c r="RFQ94" s="395"/>
      <c r="RFR94" s="389"/>
      <c r="RFS94" s="390"/>
      <c r="RFT94" s="391"/>
      <c r="RFU94" s="392"/>
      <c r="RFV94" s="393"/>
      <c r="RFW94" s="394"/>
      <c r="RFX94" s="395"/>
      <c r="RFY94" s="389"/>
      <c r="RFZ94" s="390"/>
      <c r="RGA94" s="391"/>
      <c r="RGB94" s="392"/>
      <c r="RGC94" s="393"/>
      <c r="RGD94" s="394"/>
      <c r="RGE94" s="395"/>
      <c r="RGF94" s="389"/>
      <c r="RGG94" s="390"/>
      <c r="RGH94" s="391"/>
      <c r="RGI94" s="392"/>
      <c r="RGJ94" s="393"/>
      <c r="RGK94" s="394"/>
      <c r="RGL94" s="395"/>
      <c r="RGM94" s="389"/>
      <c r="RGN94" s="390"/>
      <c r="RGO94" s="391"/>
      <c r="RGP94" s="392"/>
      <c r="RGQ94" s="393"/>
      <c r="RGR94" s="394"/>
      <c r="RGS94" s="395"/>
      <c r="RGT94" s="389"/>
      <c r="RGU94" s="390"/>
      <c r="RGV94" s="391"/>
      <c r="RGW94" s="392"/>
      <c r="RGX94" s="393"/>
      <c r="RGY94" s="394"/>
      <c r="RGZ94" s="395"/>
      <c r="RHA94" s="389"/>
      <c r="RHB94" s="390"/>
      <c r="RHC94" s="391"/>
      <c r="RHD94" s="392"/>
      <c r="RHE94" s="393"/>
      <c r="RHF94" s="394"/>
      <c r="RHG94" s="395"/>
      <c r="RHH94" s="389"/>
      <c r="RHI94" s="390"/>
      <c r="RHJ94" s="391"/>
      <c r="RHK94" s="392"/>
      <c r="RHL94" s="393"/>
      <c r="RHM94" s="394"/>
      <c r="RHN94" s="395"/>
      <c r="RHO94" s="389"/>
      <c r="RHP94" s="390"/>
      <c r="RHQ94" s="391"/>
      <c r="RHR94" s="392"/>
      <c r="RHS94" s="393"/>
      <c r="RHT94" s="394"/>
      <c r="RHU94" s="395"/>
      <c r="RHV94" s="389"/>
      <c r="RHW94" s="390"/>
      <c r="RHX94" s="391"/>
      <c r="RHY94" s="392"/>
      <c r="RHZ94" s="393"/>
      <c r="RIA94" s="394"/>
      <c r="RIB94" s="395"/>
      <c r="RIC94" s="389"/>
      <c r="RID94" s="390"/>
      <c r="RIE94" s="391"/>
      <c r="RIF94" s="392"/>
      <c r="RIG94" s="393"/>
      <c r="RIH94" s="394"/>
      <c r="RII94" s="395"/>
      <c r="RIJ94" s="389"/>
      <c r="RIK94" s="390"/>
      <c r="RIL94" s="391"/>
      <c r="RIM94" s="392"/>
      <c r="RIN94" s="393"/>
      <c r="RIO94" s="394"/>
      <c r="RIP94" s="395"/>
      <c r="RIQ94" s="389"/>
      <c r="RIR94" s="390"/>
      <c r="RIS94" s="391"/>
      <c r="RIT94" s="392"/>
      <c r="RIU94" s="393"/>
      <c r="RIV94" s="394"/>
      <c r="RIW94" s="395"/>
      <c r="RIX94" s="389"/>
      <c r="RIY94" s="390"/>
      <c r="RIZ94" s="391"/>
      <c r="RJA94" s="392"/>
      <c r="RJB94" s="393"/>
      <c r="RJC94" s="394"/>
      <c r="RJD94" s="395"/>
      <c r="RJE94" s="389"/>
      <c r="RJF94" s="390"/>
      <c r="RJG94" s="391"/>
      <c r="RJH94" s="392"/>
      <c r="RJI94" s="393"/>
      <c r="RJJ94" s="394"/>
      <c r="RJK94" s="395"/>
      <c r="RJL94" s="389"/>
      <c r="RJM94" s="390"/>
      <c r="RJN94" s="391"/>
      <c r="RJO94" s="392"/>
      <c r="RJP94" s="393"/>
      <c r="RJQ94" s="394"/>
      <c r="RJR94" s="395"/>
      <c r="RJS94" s="389"/>
      <c r="RJT94" s="390"/>
      <c r="RJU94" s="391"/>
      <c r="RJV94" s="392"/>
      <c r="RJW94" s="393"/>
      <c r="RJX94" s="394"/>
      <c r="RJY94" s="395"/>
      <c r="RJZ94" s="389"/>
      <c r="RKA94" s="390"/>
      <c r="RKB94" s="391"/>
      <c r="RKC94" s="392"/>
      <c r="RKD94" s="393"/>
      <c r="RKE94" s="394"/>
      <c r="RKF94" s="395"/>
      <c r="RKG94" s="389"/>
      <c r="RKH94" s="390"/>
      <c r="RKI94" s="391"/>
      <c r="RKJ94" s="392"/>
      <c r="RKK94" s="393"/>
      <c r="RKL94" s="394"/>
      <c r="RKM94" s="395"/>
      <c r="RKN94" s="389"/>
      <c r="RKO94" s="390"/>
      <c r="RKP94" s="391"/>
      <c r="RKQ94" s="392"/>
      <c r="RKR94" s="393"/>
      <c r="RKS94" s="394"/>
      <c r="RKT94" s="395"/>
      <c r="RKU94" s="389"/>
      <c r="RKV94" s="390"/>
      <c r="RKW94" s="391"/>
      <c r="RKX94" s="392"/>
      <c r="RKY94" s="393"/>
      <c r="RKZ94" s="394"/>
      <c r="RLA94" s="395"/>
      <c r="RLB94" s="389"/>
      <c r="RLC94" s="390"/>
      <c r="RLD94" s="391"/>
      <c r="RLE94" s="392"/>
      <c r="RLF94" s="393"/>
      <c r="RLG94" s="394"/>
      <c r="RLH94" s="395"/>
      <c r="RLI94" s="389"/>
      <c r="RLJ94" s="390"/>
      <c r="RLK94" s="391"/>
      <c r="RLL94" s="392"/>
      <c r="RLM94" s="393"/>
      <c r="RLN94" s="394"/>
      <c r="RLO94" s="395"/>
      <c r="RLP94" s="389"/>
      <c r="RLQ94" s="390"/>
      <c r="RLR94" s="391"/>
      <c r="RLS94" s="392"/>
      <c r="RLT94" s="393"/>
      <c r="RLU94" s="394"/>
      <c r="RLV94" s="395"/>
      <c r="RLW94" s="389"/>
      <c r="RLX94" s="390"/>
      <c r="RLY94" s="391"/>
      <c r="RLZ94" s="392"/>
      <c r="RMA94" s="393"/>
      <c r="RMB94" s="394"/>
      <c r="RMC94" s="395"/>
      <c r="RMD94" s="389"/>
      <c r="RME94" s="390"/>
      <c r="RMF94" s="391"/>
      <c r="RMG94" s="392"/>
      <c r="RMH94" s="393"/>
      <c r="RMI94" s="394"/>
      <c r="RMJ94" s="395"/>
      <c r="RMK94" s="389"/>
      <c r="RML94" s="390"/>
      <c r="RMM94" s="391"/>
      <c r="RMN94" s="392"/>
      <c r="RMO94" s="393"/>
      <c r="RMP94" s="394"/>
      <c r="RMQ94" s="395"/>
      <c r="RMR94" s="389"/>
      <c r="RMS94" s="390"/>
      <c r="RMT94" s="391"/>
      <c r="RMU94" s="392"/>
      <c r="RMV94" s="393"/>
      <c r="RMW94" s="394"/>
      <c r="RMX94" s="395"/>
      <c r="RMY94" s="389"/>
      <c r="RMZ94" s="390"/>
      <c r="RNA94" s="391"/>
      <c r="RNB94" s="392"/>
      <c r="RNC94" s="393"/>
      <c r="RND94" s="394"/>
      <c r="RNE94" s="395"/>
      <c r="RNF94" s="389"/>
      <c r="RNG94" s="390"/>
      <c r="RNH94" s="391"/>
      <c r="RNI94" s="392"/>
      <c r="RNJ94" s="393"/>
      <c r="RNK94" s="394"/>
      <c r="RNL94" s="395"/>
      <c r="RNM94" s="389"/>
      <c r="RNN94" s="390"/>
      <c r="RNO94" s="391"/>
      <c r="RNP94" s="392"/>
      <c r="RNQ94" s="393"/>
      <c r="RNR94" s="394"/>
      <c r="RNS94" s="395"/>
      <c r="RNT94" s="389"/>
      <c r="RNU94" s="390"/>
      <c r="RNV94" s="391"/>
      <c r="RNW94" s="392"/>
      <c r="RNX94" s="393"/>
      <c r="RNY94" s="394"/>
      <c r="RNZ94" s="395"/>
      <c r="ROA94" s="389"/>
      <c r="ROB94" s="390"/>
      <c r="ROC94" s="391"/>
      <c r="ROD94" s="392"/>
      <c r="ROE94" s="393"/>
      <c r="ROF94" s="394"/>
      <c r="ROG94" s="395"/>
      <c r="ROH94" s="389"/>
      <c r="ROI94" s="390"/>
      <c r="ROJ94" s="391"/>
      <c r="ROK94" s="392"/>
      <c r="ROL94" s="393"/>
      <c r="ROM94" s="394"/>
      <c r="RON94" s="395"/>
      <c r="ROO94" s="389"/>
      <c r="ROP94" s="390"/>
      <c r="ROQ94" s="391"/>
      <c r="ROR94" s="392"/>
      <c r="ROS94" s="393"/>
      <c r="ROT94" s="394"/>
      <c r="ROU94" s="395"/>
      <c r="ROV94" s="389"/>
      <c r="ROW94" s="390"/>
      <c r="ROX94" s="391"/>
      <c r="ROY94" s="392"/>
      <c r="ROZ94" s="393"/>
      <c r="RPA94" s="394"/>
      <c r="RPB94" s="395"/>
      <c r="RPC94" s="389"/>
      <c r="RPD94" s="390"/>
      <c r="RPE94" s="391"/>
      <c r="RPF94" s="392"/>
      <c r="RPG94" s="393"/>
      <c r="RPH94" s="394"/>
      <c r="RPI94" s="395"/>
      <c r="RPJ94" s="389"/>
      <c r="RPK94" s="390"/>
      <c r="RPL94" s="391"/>
      <c r="RPM94" s="392"/>
      <c r="RPN94" s="393"/>
      <c r="RPO94" s="394"/>
      <c r="RPP94" s="395"/>
      <c r="RPQ94" s="389"/>
      <c r="RPR94" s="390"/>
      <c r="RPS94" s="391"/>
      <c r="RPT94" s="392"/>
      <c r="RPU94" s="393"/>
      <c r="RPV94" s="394"/>
      <c r="RPW94" s="395"/>
      <c r="RPX94" s="389"/>
      <c r="RPY94" s="390"/>
      <c r="RPZ94" s="391"/>
      <c r="RQA94" s="392"/>
      <c r="RQB94" s="393"/>
      <c r="RQC94" s="394"/>
      <c r="RQD94" s="395"/>
      <c r="RQE94" s="389"/>
      <c r="RQF94" s="390"/>
      <c r="RQG94" s="391"/>
      <c r="RQH94" s="392"/>
      <c r="RQI94" s="393"/>
      <c r="RQJ94" s="394"/>
      <c r="RQK94" s="395"/>
      <c r="RQL94" s="389"/>
      <c r="RQM94" s="390"/>
      <c r="RQN94" s="391"/>
      <c r="RQO94" s="392"/>
      <c r="RQP94" s="393"/>
      <c r="RQQ94" s="394"/>
      <c r="RQR94" s="395"/>
      <c r="RQS94" s="389"/>
      <c r="RQT94" s="390"/>
      <c r="RQU94" s="391"/>
      <c r="RQV94" s="392"/>
      <c r="RQW94" s="393"/>
      <c r="RQX94" s="394"/>
      <c r="RQY94" s="395"/>
      <c r="RQZ94" s="389"/>
      <c r="RRA94" s="390"/>
      <c r="RRB94" s="391"/>
      <c r="RRC94" s="392"/>
      <c r="RRD94" s="393"/>
      <c r="RRE94" s="394"/>
      <c r="RRF94" s="395"/>
      <c r="RRG94" s="389"/>
      <c r="RRH94" s="390"/>
      <c r="RRI94" s="391"/>
      <c r="RRJ94" s="392"/>
      <c r="RRK94" s="393"/>
      <c r="RRL94" s="394"/>
      <c r="RRM94" s="395"/>
      <c r="RRN94" s="389"/>
      <c r="RRO94" s="390"/>
      <c r="RRP94" s="391"/>
      <c r="RRQ94" s="392"/>
      <c r="RRR94" s="393"/>
      <c r="RRS94" s="394"/>
      <c r="RRT94" s="395"/>
      <c r="RRU94" s="389"/>
      <c r="RRV94" s="390"/>
      <c r="RRW94" s="391"/>
      <c r="RRX94" s="392"/>
      <c r="RRY94" s="393"/>
      <c r="RRZ94" s="394"/>
      <c r="RSA94" s="395"/>
      <c r="RSB94" s="389"/>
      <c r="RSC94" s="390"/>
      <c r="RSD94" s="391"/>
      <c r="RSE94" s="392"/>
      <c r="RSF94" s="393"/>
      <c r="RSG94" s="394"/>
      <c r="RSH94" s="395"/>
      <c r="RSI94" s="389"/>
      <c r="RSJ94" s="390"/>
      <c r="RSK94" s="391"/>
      <c r="RSL94" s="392"/>
      <c r="RSM94" s="393"/>
      <c r="RSN94" s="394"/>
      <c r="RSO94" s="395"/>
      <c r="RSP94" s="389"/>
      <c r="RSQ94" s="390"/>
      <c r="RSR94" s="391"/>
      <c r="RSS94" s="392"/>
      <c r="RST94" s="393"/>
      <c r="RSU94" s="394"/>
      <c r="RSV94" s="395"/>
      <c r="RSW94" s="389"/>
      <c r="RSX94" s="390"/>
      <c r="RSY94" s="391"/>
      <c r="RSZ94" s="392"/>
      <c r="RTA94" s="393"/>
      <c r="RTB94" s="394"/>
      <c r="RTC94" s="395"/>
      <c r="RTD94" s="389"/>
      <c r="RTE94" s="390"/>
      <c r="RTF94" s="391"/>
      <c r="RTG94" s="392"/>
      <c r="RTH94" s="393"/>
      <c r="RTI94" s="394"/>
      <c r="RTJ94" s="395"/>
      <c r="RTK94" s="389"/>
      <c r="RTL94" s="390"/>
      <c r="RTM94" s="391"/>
      <c r="RTN94" s="392"/>
      <c r="RTO94" s="393"/>
      <c r="RTP94" s="394"/>
      <c r="RTQ94" s="395"/>
      <c r="RTR94" s="389"/>
      <c r="RTS94" s="390"/>
      <c r="RTT94" s="391"/>
      <c r="RTU94" s="392"/>
      <c r="RTV94" s="393"/>
      <c r="RTW94" s="394"/>
      <c r="RTX94" s="395"/>
      <c r="RTY94" s="389"/>
      <c r="RTZ94" s="390"/>
      <c r="RUA94" s="391"/>
      <c r="RUB94" s="392"/>
      <c r="RUC94" s="393"/>
      <c r="RUD94" s="394"/>
      <c r="RUE94" s="395"/>
      <c r="RUF94" s="389"/>
      <c r="RUG94" s="390"/>
      <c r="RUH94" s="391"/>
      <c r="RUI94" s="392"/>
      <c r="RUJ94" s="393"/>
      <c r="RUK94" s="394"/>
      <c r="RUL94" s="395"/>
      <c r="RUM94" s="389"/>
      <c r="RUN94" s="390"/>
      <c r="RUO94" s="391"/>
      <c r="RUP94" s="392"/>
      <c r="RUQ94" s="393"/>
      <c r="RUR94" s="394"/>
      <c r="RUS94" s="395"/>
      <c r="RUT94" s="389"/>
      <c r="RUU94" s="390"/>
      <c r="RUV94" s="391"/>
      <c r="RUW94" s="392"/>
      <c r="RUX94" s="393"/>
      <c r="RUY94" s="394"/>
      <c r="RUZ94" s="395"/>
      <c r="RVA94" s="389"/>
      <c r="RVB94" s="390"/>
      <c r="RVC94" s="391"/>
      <c r="RVD94" s="392"/>
      <c r="RVE94" s="393"/>
      <c r="RVF94" s="394"/>
      <c r="RVG94" s="395"/>
      <c r="RVH94" s="389"/>
      <c r="RVI94" s="390"/>
      <c r="RVJ94" s="391"/>
      <c r="RVK94" s="392"/>
      <c r="RVL94" s="393"/>
      <c r="RVM94" s="394"/>
      <c r="RVN94" s="395"/>
      <c r="RVO94" s="389"/>
      <c r="RVP94" s="390"/>
      <c r="RVQ94" s="391"/>
      <c r="RVR94" s="392"/>
      <c r="RVS94" s="393"/>
      <c r="RVT94" s="394"/>
      <c r="RVU94" s="395"/>
      <c r="RVV94" s="389"/>
      <c r="RVW94" s="390"/>
      <c r="RVX94" s="391"/>
      <c r="RVY94" s="392"/>
      <c r="RVZ94" s="393"/>
      <c r="RWA94" s="394"/>
      <c r="RWB94" s="395"/>
      <c r="RWC94" s="389"/>
      <c r="RWD94" s="390"/>
      <c r="RWE94" s="391"/>
      <c r="RWF94" s="392"/>
      <c r="RWG94" s="393"/>
      <c r="RWH94" s="394"/>
      <c r="RWI94" s="395"/>
      <c r="RWJ94" s="389"/>
      <c r="RWK94" s="390"/>
      <c r="RWL94" s="391"/>
      <c r="RWM94" s="392"/>
      <c r="RWN94" s="393"/>
      <c r="RWO94" s="394"/>
      <c r="RWP94" s="395"/>
      <c r="RWQ94" s="389"/>
      <c r="RWR94" s="390"/>
      <c r="RWS94" s="391"/>
      <c r="RWT94" s="392"/>
      <c r="RWU94" s="393"/>
      <c r="RWV94" s="394"/>
      <c r="RWW94" s="395"/>
      <c r="RWX94" s="389"/>
      <c r="RWY94" s="390"/>
      <c r="RWZ94" s="391"/>
      <c r="RXA94" s="392"/>
      <c r="RXB94" s="393"/>
      <c r="RXC94" s="394"/>
      <c r="RXD94" s="395"/>
      <c r="RXE94" s="389"/>
      <c r="RXF94" s="390"/>
      <c r="RXG94" s="391"/>
      <c r="RXH94" s="392"/>
      <c r="RXI94" s="393"/>
      <c r="RXJ94" s="394"/>
      <c r="RXK94" s="395"/>
      <c r="RXL94" s="389"/>
      <c r="RXM94" s="390"/>
      <c r="RXN94" s="391"/>
      <c r="RXO94" s="392"/>
      <c r="RXP94" s="393"/>
      <c r="RXQ94" s="394"/>
      <c r="RXR94" s="395"/>
      <c r="RXS94" s="389"/>
      <c r="RXT94" s="390"/>
      <c r="RXU94" s="391"/>
      <c r="RXV94" s="392"/>
      <c r="RXW94" s="393"/>
      <c r="RXX94" s="394"/>
      <c r="RXY94" s="395"/>
      <c r="RXZ94" s="389"/>
      <c r="RYA94" s="390"/>
      <c r="RYB94" s="391"/>
      <c r="RYC94" s="392"/>
      <c r="RYD94" s="393"/>
      <c r="RYE94" s="394"/>
      <c r="RYF94" s="395"/>
      <c r="RYG94" s="389"/>
      <c r="RYH94" s="390"/>
      <c r="RYI94" s="391"/>
      <c r="RYJ94" s="392"/>
      <c r="RYK94" s="393"/>
      <c r="RYL94" s="394"/>
      <c r="RYM94" s="395"/>
      <c r="RYN94" s="389"/>
      <c r="RYO94" s="390"/>
      <c r="RYP94" s="391"/>
      <c r="RYQ94" s="392"/>
      <c r="RYR94" s="393"/>
      <c r="RYS94" s="394"/>
      <c r="RYT94" s="395"/>
      <c r="RYU94" s="389"/>
      <c r="RYV94" s="390"/>
      <c r="RYW94" s="391"/>
      <c r="RYX94" s="392"/>
      <c r="RYY94" s="393"/>
      <c r="RYZ94" s="394"/>
      <c r="RZA94" s="395"/>
      <c r="RZB94" s="389"/>
      <c r="RZC94" s="390"/>
      <c r="RZD94" s="391"/>
      <c r="RZE94" s="392"/>
      <c r="RZF94" s="393"/>
      <c r="RZG94" s="394"/>
      <c r="RZH94" s="395"/>
      <c r="RZI94" s="389"/>
      <c r="RZJ94" s="390"/>
      <c r="RZK94" s="391"/>
      <c r="RZL94" s="392"/>
      <c r="RZM94" s="393"/>
      <c r="RZN94" s="394"/>
      <c r="RZO94" s="395"/>
      <c r="RZP94" s="389"/>
      <c r="RZQ94" s="390"/>
      <c r="RZR94" s="391"/>
      <c r="RZS94" s="392"/>
      <c r="RZT94" s="393"/>
      <c r="RZU94" s="394"/>
      <c r="RZV94" s="395"/>
      <c r="RZW94" s="389"/>
      <c r="RZX94" s="390"/>
      <c r="RZY94" s="391"/>
      <c r="RZZ94" s="392"/>
      <c r="SAA94" s="393"/>
      <c r="SAB94" s="394"/>
      <c r="SAC94" s="395"/>
      <c r="SAD94" s="389"/>
      <c r="SAE94" s="390"/>
      <c r="SAF94" s="391"/>
      <c r="SAG94" s="392"/>
      <c r="SAH94" s="393"/>
      <c r="SAI94" s="394"/>
      <c r="SAJ94" s="395"/>
      <c r="SAK94" s="389"/>
      <c r="SAL94" s="390"/>
      <c r="SAM94" s="391"/>
      <c r="SAN94" s="392"/>
      <c r="SAO94" s="393"/>
      <c r="SAP94" s="394"/>
      <c r="SAQ94" s="395"/>
      <c r="SAR94" s="389"/>
      <c r="SAS94" s="390"/>
      <c r="SAT94" s="391"/>
      <c r="SAU94" s="392"/>
      <c r="SAV94" s="393"/>
      <c r="SAW94" s="394"/>
      <c r="SAX94" s="395"/>
      <c r="SAY94" s="389"/>
      <c r="SAZ94" s="390"/>
      <c r="SBA94" s="391"/>
      <c r="SBB94" s="392"/>
      <c r="SBC94" s="393"/>
      <c r="SBD94" s="394"/>
      <c r="SBE94" s="395"/>
      <c r="SBF94" s="389"/>
      <c r="SBG94" s="390"/>
      <c r="SBH94" s="391"/>
      <c r="SBI94" s="392"/>
      <c r="SBJ94" s="393"/>
      <c r="SBK94" s="394"/>
      <c r="SBL94" s="395"/>
      <c r="SBM94" s="389"/>
      <c r="SBN94" s="390"/>
      <c r="SBO94" s="391"/>
      <c r="SBP94" s="392"/>
      <c r="SBQ94" s="393"/>
      <c r="SBR94" s="394"/>
      <c r="SBS94" s="395"/>
      <c r="SBT94" s="389"/>
      <c r="SBU94" s="390"/>
      <c r="SBV94" s="391"/>
      <c r="SBW94" s="392"/>
      <c r="SBX94" s="393"/>
      <c r="SBY94" s="394"/>
      <c r="SBZ94" s="395"/>
      <c r="SCA94" s="389"/>
      <c r="SCB94" s="390"/>
      <c r="SCC94" s="391"/>
      <c r="SCD94" s="392"/>
      <c r="SCE94" s="393"/>
      <c r="SCF94" s="394"/>
      <c r="SCG94" s="395"/>
      <c r="SCH94" s="389"/>
      <c r="SCI94" s="390"/>
      <c r="SCJ94" s="391"/>
      <c r="SCK94" s="392"/>
      <c r="SCL94" s="393"/>
      <c r="SCM94" s="394"/>
      <c r="SCN94" s="395"/>
      <c r="SCO94" s="389"/>
      <c r="SCP94" s="390"/>
      <c r="SCQ94" s="391"/>
      <c r="SCR94" s="392"/>
      <c r="SCS94" s="393"/>
      <c r="SCT94" s="394"/>
      <c r="SCU94" s="395"/>
      <c r="SCV94" s="389"/>
      <c r="SCW94" s="390"/>
      <c r="SCX94" s="391"/>
      <c r="SCY94" s="392"/>
      <c r="SCZ94" s="393"/>
      <c r="SDA94" s="394"/>
      <c r="SDB94" s="395"/>
      <c r="SDC94" s="389"/>
      <c r="SDD94" s="390"/>
      <c r="SDE94" s="391"/>
      <c r="SDF94" s="392"/>
      <c r="SDG94" s="393"/>
      <c r="SDH94" s="394"/>
      <c r="SDI94" s="395"/>
      <c r="SDJ94" s="389"/>
      <c r="SDK94" s="390"/>
      <c r="SDL94" s="391"/>
      <c r="SDM94" s="392"/>
      <c r="SDN94" s="393"/>
      <c r="SDO94" s="394"/>
      <c r="SDP94" s="395"/>
      <c r="SDQ94" s="389"/>
      <c r="SDR94" s="390"/>
      <c r="SDS94" s="391"/>
      <c r="SDT94" s="392"/>
      <c r="SDU94" s="393"/>
      <c r="SDV94" s="394"/>
      <c r="SDW94" s="395"/>
      <c r="SDX94" s="389"/>
      <c r="SDY94" s="390"/>
      <c r="SDZ94" s="391"/>
      <c r="SEA94" s="392"/>
      <c r="SEB94" s="393"/>
      <c r="SEC94" s="394"/>
      <c r="SED94" s="395"/>
      <c r="SEE94" s="389"/>
      <c r="SEF94" s="390"/>
      <c r="SEG94" s="391"/>
      <c r="SEH94" s="392"/>
      <c r="SEI94" s="393"/>
      <c r="SEJ94" s="394"/>
      <c r="SEK94" s="395"/>
      <c r="SEL94" s="389"/>
      <c r="SEM94" s="390"/>
      <c r="SEN94" s="391"/>
      <c r="SEO94" s="392"/>
      <c r="SEP94" s="393"/>
      <c r="SEQ94" s="394"/>
      <c r="SER94" s="395"/>
      <c r="SES94" s="389"/>
      <c r="SET94" s="390"/>
      <c r="SEU94" s="391"/>
      <c r="SEV94" s="392"/>
      <c r="SEW94" s="393"/>
      <c r="SEX94" s="394"/>
      <c r="SEY94" s="395"/>
      <c r="SEZ94" s="389"/>
      <c r="SFA94" s="390"/>
      <c r="SFB94" s="391"/>
      <c r="SFC94" s="392"/>
      <c r="SFD94" s="393"/>
      <c r="SFE94" s="394"/>
      <c r="SFF94" s="395"/>
      <c r="SFG94" s="389"/>
      <c r="SFH94" s="390"/>
      <c r="SFI94" s="391"/>
      <c r="SFJ94" s="392"/>
      <c r="SFK94" s="393"/>
      <c r="SFL94" s="394"/>
      <c r="SFM94" s="395"/>
      <c r="SFN94" s="389"/>
      <c r="SFO94" s="390"/>
      <c r="SFP94" s="391"/>
      <c r="SFQ94" s="392"/>
      <c r="SFR94" s="393"/>
      <c r="SFS94" s="394"/>
      <c r="SFT94" s="395"/>
      <c r="SFU94" s="389"/>
      <c r="SFV94" s="390"/>
      <c r="SFW94" s="391"/>
      <c r="SFX94" s="392"/>
      <c r="SFY94" s="393"/>
      <c r="SFZ94" s="394"/>
      <c r="SGA94" s="395"/>
      <c r="SGB94" s="389"/>
      <c r="SGC94" s="390"/>
      <c r="SGD94" s="391"/>
      <c r="SGE94" s="392"/>
      <c r="SGF94" s="393"/>
      <c r="SGG94" s="394"/>
      <c r="SGH94" s="395"/>
      <c r="SGI94" s="389"/>
      <c r="SGJ94" s="390"/>
      <c r="SGK94" s="391"/>
      <c r="SGL94" s="392"/>
      <c r="SGM94" s="393"/>
      <c r="SGN94" s="394"/>
      <c r="SGO94" s="395"/>
      <c r="SGP94" s="389"/>
      <c r="SGQ94" s="390"/>
      <c r="SGR94" s="391"/>
      <c r="SGS94" s="392"/>
      <c r="SGT94" s="393"/>
      <c r="SGU94" s="394"/>
      <c r="SGV94" s="395"/>
      <c r="SGW94" s="389"/>
      <c r="SGX94" s="390"/>
      <c r="SGY94" s="391"/>
      <c r="SGZ94" s="392"/>
      <c r="SHA94" s="393"/>
      <c r="SHB94" s="394"/>
      <c r="SHC94" s="395"/>
      <c r="SHD94" s="389"/>
      <c r="SHE94" s="390"/>
      <c r="SHF94" s="391"/>
      <c r="SHG94" s="392"/>
      <c r="SHH94" s="393"/>
      <c r="SHI94" s="394"/>
      <c r="SHJ94" s="395"/>
      <c r="SHK94" s="389"/>
      <c r="SHL94" s="390"/>
      <c r="SHM94" s="391"/>
      <c r="SHN94" s="392"/>
      <c r="SHO94" s="393"/>
      <c r="SHP94" s="394"/>
      <c r="SHQ94" s="395"/>
      <c r="SHR94" s="389"/>
      <c r="SHS94" s="390"/>
      <c r="SHT94" s="391"/>
      <c r="SHU94" s="392"/>
      <c r="SHV94" s="393"/>
      <c r="SHW94" s="394"/>
      <c r="SHX94" s="395"/>
      <c r="SHY94" s="389"/>
      <c r="SHZ94" s="390"/>
      <c r="SIA94" s="391"/>
      <c r="SIB94" s="392"/>
      <c r="SIC94" s="393"/>
      <c r="SID94" s="394"/>
      <c r="SIE94" s="395"/>
      <c r="SIF94" s="389"/>
      <c r="SIG94" s="390"/>
      <c r="SIH94" s="391"/>
      <c r="SII94" s="392"/>
      <c r="SIJ94" s="393"/>
      <c r="SIK94" s="394"/>
      <c r="SIL94" s="395"/>
      <c r="SIM94" s="389"/>
      <c r="SIN94" s="390"/>
      <c r="SIO94" s="391"/>
      <c r="SIP94" s="392"/>
      <c r="SIQ94" s="393"/>
      <c r="SIR94" s="394"/>
      <c r="SIS94" s="395"/>
      <c r="SIT94" s="389"/>
      <c r="SIU94" s="390"/>
      <c r="SIV94" s="391"/>
      <c r="SIW94" s="392"/>
      <c r="SIX94" s="393"/>
      <c r="SIY94" s="394"/>
      <c r="SIZ94" s="395"/>
      <c r="SJA94" s="389"/>
      <c r="SJB94" s="390"/>
      <c r="SJC94" s="391"/>
      <c r="SJD94" s="392"/>
      <c r="SJE94" s="393"/>
      <c r="SJF94" s="394"/>
      <c r="SJG94" s="395"/>
      <c r="SJH94" s="389"/>
      <c r="SJI94" s="390"/>
      <c r="SJJ94" s="391"/>
      <c r="SJK94" s="392"/>
      <c r="SJL94" s="393"/>
      <c r="SJM94" s="394"/>
      <c r="SJN94" s="395"/>
      <c r="SJO94" s="389"/>
      <c r="SJP94" s="390"/>
      <c r="SJQ94" s="391"/>
      <c r="SJR94" s="392"/>
      <c r="SJS94" s="393"/>
      <c r="SJT94" s="394"/>
      <c r="SJU94" s="395"/>
      <c r="SJV94" s="389"/>
      <c r="SJW94" s="390"/>
      <c r="SJX94" s="391"/>
      <c r="SJY94" s="392"/>
      <c r="SJZ94" s="393"/>
      <c r="SKA94" s="394"/>
      <c r="SKB94" s="395"/>
      <c r="SKC94" s="389"/>
      <c r="SKD94" s="390"/>
      <c r="SKE94" s="391"/>
      <c r="SKF94" s="392"/>
      <c r="SKG94" s="393"/>
      <c r="SKH94" s="394"/>
      <c r="SKI94" s="395"/>
      <c r="SKJ94" s="389"/>
      <c r="SKK94" s="390"/>
      <c r="SKL94" s="391"/>
      <c r="SKM94" s="392"/>
      <c r="SKN94" s="393"/>
      <c r="SKO94" s="394"/>
      <c r="SKP94" s="395"/>
      <c r="SKQ94" s="389"/>
      <c r="SKR94" s="390"/>
      <c r="SKS94" s="391"/>
      <c r="SKT94" s="392"/>
      <c r="SKU94" s="393"/>
      <c r="SKV94" s="394"/>
      <c r="SKW94" s="395"/>
      <c r="SKX94" s="389"/>
      <c r="SKY94" s="390"/>
      <c r="SKZ94" s="391"/>
      <c r="SLA94" s="392"/>
      <c r="SLB94" s="393"/>
      <c r="SLC94" s="394"/>
      <c r="SLD94" s="395"/>
      <c r="SLE94" s="389"/>
      <c r="SLF94" s="390"/>
      <c r="SLG94" s="391"/>
      <c r="SLH94" s="392"/>
      <c r="SLI94" s="393"/>
      <c r="SLJ94" s="394"/>
      <c r="SLK94" s="395"/>
      <c r="SLL94" s="389"/>
      <c r="SLM94" s="390"/>
      <c r="SLN94" s="391"/>
      <c r="SLO94" s="392"/>
      <c r="SLP94" s="393"/>
      <c r="SLQ94" s="394"/>
      <c r="SLR94" s="395"/>
      <c r="SLS94" s="389"/>
      <c r="SLT94" s="390"/>
      <c r="SLU94" s="391"/>
      <c r="SLV94" s="392"/>
      <c r="SLW94" s="393"/>
      <c r="SLX94" s="394"/>
      <c r="SLY94" s="395"/>
      <c r="SLZ94" s="389"/>
      <c r="SMA94" s="390"/>
      <c r="SMB94" s="391"/>
      <c r="SMC94" s="392"/>
      <c r="SMD94" s="393"/>
      <c r="SME94" s="394"/>
      <c r="SMF94" s="395"/>
      <c r="SMG94" s="389"/>
      <c r="SMH94" s="390"/>
      <c r="SMI94" s="391"/>
      <c r="SMJ94" s="392"/>
      <c r="SMK94" s="393"/>
      <c r="SML94" s="394"/>
      <c r="SMM94" s="395"/>
      <c r="SMN94" s="389"/>
      <c r="SMO94" s="390"/>
      <c r="SMP94" s="391"/>
      <c r="SMQ94" s="392"/>
      <c r="SMR94" s="393"/>
      <c r="SMS94" s="394"/>
      <c r="SMT94" s="395"/>
      <c r="SMU94" s="389"/>
      <c r="SMV94" s="390"/>
      <c r="SMW94" s="391"/>
      <c r="SMX94" s="392"/>
      <c r="SMY94" s="393"/>
      <c r="SMZ94" s="394"/>
      <c r="SNA94" s="395"/>
      <c r="SNB94" s="389"/>
      <c r="SNC94" s="390"/>
      <c r="SND94" s="391"/>
      <c r="SNE94" s="392"/>
      <c r="SNF94" s="393"/>
      <c r="SNG94" s="394"/>
      <c r="SNH94" s="395"/>
      <c r="SNI94" s="389"/>
      <c r="SNJ94" s="390"/>
      <c r="SNK94" s="391"/>
      <c r="SNL94" s="392"/>
      <c r="SNM94" s="393"/>
      <c r="SNN94" s="394"/>
      <c r="SNO94" s="395"/>
      <c r="SNP94" s="389"/>
      <c r="SNQ94" s="390"/>
      <c r="SNR94" s="391"/>
      <c r="SNS94" s="392"/>
      <c r="SNT94" s="393"/>
      <c r="SNU94" s="394"/>
      <c r="SNV94" s="395"/>
      <c r="SNW94" s="389"/>
      <c r="SNX94" s="390"/>
      <c r="SNY94" s="391"/>
      <c r="SNZ94" s="392"/>
      <c r="SOA94" s="393"/>
      <c r="SOB94" s="394"/>
      <c r="SOC94" s="395"/>
      <c r="SOD94" s="389"/>
      <c r="SOE94" s="390"/>
      <c r="SOF94" s="391"/>
      <c r="SOG94" s="392"/>
      <c r="SOH94" s="393"/>
      <c r="SOI94" s="394"/>
      <c r="SOJ94" s="395"/>
      <c r="SOK94" s="389"/>
      <c r="SOL94" s="390"/>
      <c r="SOM94" s="391"/>
      <c r="SON94" s="392"/>
      <c r="SOO94" s="393"/>
      <c r="SOP94" s="394"/>
      <c r="SOQ94" s="395"/>
      <c r="SOR94" s="389"/>
      <c r="SOS94" s="390"/>
      <c r="SOT94" s="391"/>
      <c r="SOU94" s="392"/>
      <c r="SOV94" s="393"/>
      <c r="SOW94" s="394"/>
      <c r="SOX94" s="395"/>
      <c r="SOY94" s="389"/>
      <c r="SOZ94" s="390"/>
      <c r="SPA94" s="391"/>
      <c r="SPB94" s="392"/>
      <c r="SPC94" s="393"/>
      <c r="SPD94" s="394"/>
      <c r="SPE94" s="395"/>
      <c r="SPF94" s="389"/>
      <c r="SPG94" s="390"/>
      <c r="SPH94" s="391"/>
      <c r="SPI94" s="392"/>
      <c r="SPJ94" s="393"/>
      <c r="SPK94" s="394"/>
      <c r="SPL94" s="395"/>
      <c r="SPM94" s="389"/>
      <c r="SPN94" s="390"/>
      <c r="SPO94" s="391"/>
      <c r="SPP94" s="392"/>
      <c r="SPQ94" s="393"/>
      <c r="SPR94" s="394"/>
      <c r="SPS94" s="395"/>
      <c r="SPT94" s="389"/>
      <c r="SPU94" s="390"/>
      <c r="SPV94" s="391"/>
      <c r="SPW94" s="392"/>
      <c r="SPX94" s="393"/>
      <c r="SPY94" s="394"/>
      <c r="SPZ94" s="395"/>
      <c r="SQA94" s="389"/>
      <c r="SQB94" s="390"/>
      <c r="SQC94" s="391"/>
      <c r="SQD94" s="392"/>
      <c r="SQE94" s="393"/>
      <c r="SQF94" s="394"/>
      <c r="SQG94" s="395"/>
      <c r="SQH94" s="389"/>
      <c r="SQI94" s="390"/>
      <c r="SQJ94" s="391"/>
      <c r="SQK94" s="392"/>
      <c r="SQL94" s="393"/>
      <c r="SQM94" s="394"/>
      <c r="SQN94" s="395"/>
      <c r="SQO94" s="389"/>
      <c r="SQP94" s="390"/>
      <c r="SQQ94" s="391"/>
      <c r="SQR94" s="392"/>
      <c r="SQS94" s="393"/>
      <c r="SQT94" s="394"/>
      <c r="SQU94" s="395"/>
      <c r="SQV94" s="389"/>
      <c r="SQW94" s="390"/>
      <c r="SQX94" s="391"/>
      <c r="SQY94" s="392"/>
      <c r="SQZ94" s="393"/>
      <c r="SRA94" s="394"/>
      <c r="SRB94" s="395"/>
      <c r="SRC94" s="389"/>
      <c r="SRD94" s="390"/>
      <c r="SRE94" s="391"/>
      <c r="SRF94" s="392"/>
      <c r="SRG94" s="393"/>
      <c r="SRH94" s="394"/>
      <c r="SRI94" s="395"/>
      <c r="SRJ94" s="389"/>
      <c r="SRK94" s="390"/>
      <c r="SRL94" s="391"/>
      <c r="SRM94" s="392"/>
      <c r="SRN94" s="393"/>
      <c r="SRO94" s="394"/>
      <c r="SRP94" s="395"/>
      <c r="SRQ94" s="389"/>
      <c r="SRR94" s="390"/>
      <c r="SRS94" s="391"/>
      <c r="SRT94" s="392"/>
      <c r="SRU94" s="393"/>
      <c r="SRV94" s="394"/>
      <c r="SRW94" s="395"/>
      <c r="SRX94" s="389"/>
      <c r="SRY94" s="390"/>
      <c r="SRZ94" s="391"/>
      <c r="SSA94" s="392"/>
      <c r="SSB94" s="393"/>
      <c r="SSC94" s="394"/>
      <c r="SSD94" s="395"/>
      <c r="SSE94" s="389"/>
      <c r="SSF94" s="390"/>
      <c r="SSG94" s="391"/>
      <c r="SSH94" s="392"/>
      <c r="SSI94" s="393"/>
      <c r="SSJ94" s="394"/>
      <c r="SSK94" s="395"/>
      <c r="SSL94" s="389"/>
      <c r="SSM94" s="390"/>
      <c r="SSN94" s="391"/>
      <c r="SSO94" s="392"/>
      <c r="SSP94" s="393"/>
      <c r="SSQ94" s="394"/>
      <c r="SSR94" s="395"/>
      <c r="SSS94" s="389"/>
      <c r="SST94" s="390"/>
      <c r="SSU94" s="391"/>
      <c r="SSV94" s="392"/>
      <c r="SSW94" s="393"/>
      <c r="SSX94" s="394"/>
      <c r="SSY94" s="395"/>
      <c r="SSZ94" s="389"/>
      <c r="STA94" s="390"/>
      <c r="STB94" s="391"/>
      <c r="STC94" s="392"/>
      <c r="STD94" s="393"/>
      <c r="STE94" s="394"/>
      <c r="STF94" s="395"/>
      <c r="STG94" s="389"/>
      <c r="STH94" s="390"/>
      <c r="STI94" s="391"/>
      <c r="STJ94" s="392"/>
      <c r="STK94" s="393"/>
      <c r="STL94" s="394"/>
      <c r="STM94" s="395"/>
      <c r="STN94" s="389"/>
      <c r="STO94" s="390"/>
      <c r="STP94" s="391"/>
      <c r="STQ94" s="392"/>
      <c r="STR94" s="393"/>
      <c r="STS94" s="394"/>
      <c r="STT94" s="395"/>
      <c r="STU94" s="389"/>
      <c r="STV94" s="390"/>
      <c r="STW94" s="391"/>
      <c r="STX94" s="392"/>
      <c r="STY94" s="393"/>
      <c r="STZ94" s="394"/>
      <c r="SUA94" s="395"/>
      <c r="SUB94" s="389"/>
      <c r="SUC94" s="390"/>
      <c r="SUD94" s="391"/>
      <c r="SUE94" s="392"/>
      <c r="SUF94" s="393"/>
      <c r="SUG94" s="394"/>
      <c r="SUH94" s="395"/>
      <c r="SUI94" s="389"/>
      <c r="SUJ94" s="390"/>
      <c r="SUK94" s="391"/>
      <c r="SUL94" s="392"/>
      <c r="SUM94" s="393"/>
      <c r="SUN94" s="394"/>
      <c r="SUO94" s="395"/>
      <c r="SUP94" s="389"/>
      <c r="SUQ94" s="390"/>
      <c r="SUR94" s="391"/>
      <c r="SUS94" s="392"/>
      <c r="SUT94" s="393"/>
      <c r="SUU94" s="394"/>
      <c r="SUV94" s="395"/>
      <c r="SUW94" s="389"/>
      <c r="SUX94" s="390"/>
      <c r="SUY94" s="391"/>
      <c r="SUZ94" s="392"/>
      <c r="SVA94" s="393"/>
      <c r="SVB94" s="394"/>
      <c r="SVC94" s="395"/>
      <c r="SVD94" s="389"/>
      <c r="SVE94" s="390"/>
      <c r="SVF94" s="391"/>
      <c r="SVG94" s="392"/>
      <c r="SVH94" s="393"/>
      <c r="SVI94" s="394"/>
      <c r="SVJ94" s="395"/>
      <c r="SVK94" s="389"/>
      <c r="SVL94" s="390"/>
      <c r="SVM94" s="391"/>
      <c r="SVN94" s="392"/>
      <c r="SVO94" s="393"/>
      <c r="SVP94" s="394"/>
      <c r="SVQ94" s="395"/>
      <c r="SVR94" s="389"/>
      <c r="SVS94" s="390"/>
      <c r="SVT94" s="391"/>
      <c r="SVU94" s="392"/>
      <c r="SVV94" s="393"/>
      <c r="SVW94" s="394"/>
      <c r="SVX94" s="395"/>
      <c r="SVY94" s="389"/>
      <c r="SVZ94" s="390"/>
      <c r="SWA94" s="391"/>
      <c r="SWB94" s="392"/>
      <c r="SWC94" s="393"/>
      <c r="SWD94" s="394"/>
      <c r="SWE94" s="395"/>
      <c r="SWF94" s="389"/>
      <c r="SWG94" s="390"/>
      <c r="SWH94" s="391"/>
      <c r="SWI94" s="392"/>
      <c r="SWJ94" s="393"/>
      <c r="SWK94" s="394"/>
      <c r="SWL94" s="395"/>
      <c r="SWM94" s="389"/>
      <c r="SWN94" s="390"/>
      <c r="SWO94" s="391"/>
      <c r="SWP94" s="392"/>
      <c r="SWQ94" s="393"/>
      <c r="SWR94" s="394"/>
      <c r="SWS94" s="395"/>
      <c r="SWT94" s="389"/>
      <c r="SWU94" s="390"/>
      <c r="SWV94" s="391"/>
      <c r="SWW94" s="392"/>
      <c r="SWX94" s="393"/>
      <c r="SWY94" s="394"/>
      <c r="SWZ94" s="395"/>
      <c r="SXA94" s="389"/>
      <c r="SXB94" s="390"/>
      <c r="SXC94" s="391"/>
      <c r="SXD94" s="392"/>
      <c r="SXE94" s="393"/>
      <c r="SXF94" s="394"/>
      <c r="SXG94" s="395"/>
      <c r="SXH94" s="389"/>
      <c r="SXI94" s="390"/>
      <c r="SXJ94" s="391"/>
      <c r="SXK94" s="392"/>
      <c r="SXL94" s="393"/>
      <c r="SXM94" s="394"/>
      <c r="SXN94" s="395"/>
      <c r="SXO94" s="389"/>
      <c r="SXP94" s="390"/>
      <c r="SXQ94" s="391"/>
      <c r="SXR94" s="392"/>
      <c r="SXS94" s="393"/>
      <c r="SXT94" s="394"/>
      <c r="SXU94" s="395"/>
      <c r="SXV94" s="389"/>
      <c r="SXW94" s="390"/>
      <c r="SXX94" s="391"/>
      <c r="SXY94" s="392"/>
      <c r="SXZ94" s="393"/>
      <c r="SYA94" s="394"/>
      <c r="SYB94" s="395"/>
      <c r="SYC94" s="389"/>
      <c r="SYD94" s="390"/>
      <c r="SYE94" s="391"/>
      <c r="SYF94" s="392"/>
      <c r="SYG94" s="393"/>
      <c r="SYH94" s="394"/>
      <c r="SYI94" s="395"/>
      <c r="SYJ94" s="389"/>
      <c r="SYK94" s="390"/>
      <c r="SYL94" s="391"/>
      <c r="SYM94" s="392"/>
      <c r="SYN94" s="393"/>
      <c r="SYO94" s="394"/>
      <c r="SYP94" s="395"/>
      <c r="SYQ94" s="389"/>
      <c r="SYR94" s="390"/>
      <c r="SYS94" s="391"/>
      <c r="SYT94" s="392"/>
      <c r="SYU94" s="393"/>
      <c r="SYV94" s="394"/>
      <c r="SYW94" s="395"/>
      <c r="SYX94" s="389"/>
      <c r="SYY94" s="390"/>
      <c r="SYZ94" s="391"/>
      <c r="SZA94" s="392"/>
      <c r="SZB94" s="393"/>
      <c r="SZC94" s="394"/>
      <c r="SZD94" s="395"/>
      <c r="SZE94" s="389"/>
      <c r="SZF94" s="390"/>
      <c r="SZG94" s="391"/>
      <c r="SZH94" s="392"/>
      <c r="SZI94" s="393"/>
      <c r="SZJ94" s="394"/>
      <c r="SZK94" s="395"/>
      <c r="SZL94" s="389"/>
      <c r="SZM94" s="390"/>
      <c r="SZN94" s="391"/>
      <c r="SZO94" s="392"/>
      <c r="SZP94" s="393"/>
      <c r="SZQ94" s="394"/>
      <c r="SZR94" s="395"/>
      <c r="SZS94" s="389"/>
      <c r="SZT94" s="390"/>
      <c r="SZU94" s="391"/>
      <c r="SZV94" s="392"/>
      <c r="SZW94" s="393"/>
      <c r="SZX94" s="394"/>
      <c r="SZY94" s="395"/>
      <c r="SZZ94" s="389"/>
      <c r="TAA94" s="390"/>
      <c r="TAB94" s="391"/>
      <c r="TAC94" s="392"/>
      <c r="TAD94" s="393"/>
      <c r="TAE94" s="394"/>
      <c r="TAF94" s="395"/>
      <c r="TAG94" s="389"/>
      <c r="TAH94" s="390"/>
      <c r="TAI94" s="391"/>
      <c r="TAJ94" s="392"/>
      <c r="TAK94" s="393"/>
      <c r="TAL94" s="394"/>
      <c r="TAM94" s="395"/>
      <c r="TAN94" s="389"/>
      <c r="TAO94" s="390"/>
      <c r="TAP94" s="391"/>
      <c r="TAQ94" s="392"/>
      <c r="TAR94" s="393"/>
      <c r="TAS94" s="394"/>
      <c r="TAT94" s="395"/>
      <c r="TAU94" s="389"/>
      <c r="TAV94" s="390"/>
      <c r="TAW94" s="391"/>
      <c r="TAX94" s="392"/>
      <c r="TAY94" s="393"/>
      <c r="TAZ94" s="394"/>
      <c r="TBA94" s="395"/>
      <c r="TBB94" s="389"/>
      <c r="TBC94" s="390"/>
      <c r="TBD94" s="391"/>
      <c r="TBE94" s="392"/>
      <c r="TBF94" s="393"/>
      <c r="TBG94" s="394"/>
      <c r="TBH94" s="395"/>
      <c r="TBI94" s="389"/>
      <c r="TBJ94" s="390"/>
      <c r="TBK94" s="391"/>
      <c r="TBL94" s="392"/>
      <c r="TBM94" s="393"/>
      <c r="TBN94" s="394"/>
      <c r="TBO94" s="395"/>
      <c r="TBP94" s="389"/>
      <c r="TBQ94" s="390"/>
      <c r="TBR94" s="391"/>
      <c r="TBS94" s="392"/>
      <c r="TBT94" s="393"/>
      <c r="TBU94" s="394"/>
      <c r="TBV94" s="395"/>
      <c r="TBW94" s="389"/>
      <c r="TBX94" s="390"/>
      <c r="TBY94" s="391"/>
      <c r="TBZ94" s="392"/>
      <c r="TCA94" s="393"/>
      <c r="TCB94" s="394"/>
      <c r="TCC94" s="395"/>
      <c r="TCD94" s="389"/>
      <c r="TCE94" s="390"/>
      <c r="TCF94" s="391"/>
      <c r="TCG94" s="392"/>
      <c r="TCH94" s="393"/>
      <c r="TCI94" s="394"/>
      <c r="TCJ94" s="395"/>
      <c r="TCK94" s="389"/>
      <c r="TCL94" s="390"/>
      <c r="TCM94" s="391"/>
      <c r="TCN94" s="392"/>
      <c r="TCO94" s="393"/>
      <c r="TCP94" s="394"/>
      <c r="TCQ94" s="395"/>
      <c r="TCR94" s="389"/>
      <c r="TCS94" s="390"/>
      <c r="TCT94" s="391"/>
      <c r="TCU94" s="392"/>
      <c r="TCV94" s="393"/>
      <c r="TCW94" s="394"/>
      <c r="TCX94" s="395"/>
      <c r="TCY94" s="389"/>
      <c r="TCZ94" s="390"/>
      <c r="TDA94" s="391"/>
      <c r="TDB94" s="392"/>
      <c r="TDC94" s="393"/>
      <c r="TDD94" s="394"/>
      <c r="TDE94" s="395"/>
      <c r="TDF94" s="389"/>
      <c r="TDG94" s="390"/>
      <c r="TDH94" s="391"/>
      <c r="TDI94" s="392"/>
      <c r="TDJ94" s="393"/>
      <c r="TDK94" s="394"/>
      <c r="TDL94" s="395"/>
      <c r="TDM94" s="389"/>
      <c r="TDN94" s="390"/>
      <c r="TDO94" s="391"/>
      <c r="TDP94" s="392"/>
      <c r="TDQ94" s="393"/>
      <c r="TDR94" s="394"/>
      <c r="TDS94" s="395"/>
      <c r="TDT94" s="389"/>
      <c r="TDU94" s="390"/>
      <c r="TDV94" s="391"/>
      <c r="TDW94" s="392"/>
      <c r="TDX94" s="393"/>
      <c r="TDY94" s="394"/>
      <c r="TDZ94" s="395"/>
      <c r="TEA94" s="389"/>
      <c r="TEB94" s="390"/>
      <c r="TEC94" s="391"/>
      <c r="TED94" s="392"/>
      <c r="TEE94" s="393"/>
      <c r="TEF94" s="394"/>
      <c r="TEG94" s="395"/>
      <c r="TEH94" s="389"/>
      <c r="TEI94" s="390"/>
      <c r="TEJ94" s="391"/>
      <c r="TEK94" s="392"/>
      <c r="TEL94" s="393"/>
      <c r="TEM94" s="394"/>
      <c r="TEN94" s="395"/>
      <c r="TEO94" s="389"/>
      <c r="TEP94" s="390"/>
      <c r="TEQ94" s="391"/>
      <c r="TER94" s="392"/>
      <c r="TES94" s="393"/>
      <c r="TET94" s="394"/>
      <c r="TEU94" s="395"/>
      <c r="TEV94" s="389"/>
      <c r="TEW94" s="390"/>
      <c r="TEX94" s="391"/>
      <c r="TEY94" s="392"/>
      <c r="TEZ94" s="393"/>
      <c r="TFA94" s="394"/>
      <c r="TFB94" s="395"/>
      <c r="TFC94" s="389"/>
      <c r="TFD94" s="390"/>
      <c r="TFE94" s="391"/>
      <c r="TFF94" s="392"/>
      <c r="TFG94" s="393"/>
      <c r="TFH94" s="394"/>
      <c r="TFI94" s="395"/>
      <c r="TFJ94" s="389"/>
      <c r="TFK94" s="390"/>
      <c r="TFL94" s="391"/>
      <c r="TFM94" s="392"/>
      <c r="TFN94" s="393"/>
      <c r="TFO94" s="394"/>
      <c r="TFP94" s="395"/>
      <c r="TFQ94" s="389"/>
      <c r="TFR94" s="390"/>
      <c r="TFS94" s="391"/>
      <c r="TFT94" s="392"/>
      <c r="TFU94" s="393"/>
      <c r="TFV94" s="394"/>
      <c r="TFW94" s="395"/>
      <c r="TFX94" s="389"/>
      <c r="TFY94" s="390"/>
      <c r="TFZ94" s="391"/>
      <c r="TGA94" s="392"/>
      <c r="TGB94" s="393"/>
      <c r="TGC94" s="394"/>
      <c r="TGD94" s="395"/>
      <c r="TGE94" s="389"/>
      <c r="TGF94" s="390"/>
      <c r="TGG94" s="391"/>
      <c r="TGH94" s="392"/>
      <c r="TGI94" s="393"/>
      <c r="TGJ94" s="394"/>
      <c r="TGK94" s="395"/>
      <c r="TGL94" s="389"/>
      <c r="TGM94" s="390"/>
      <c r="TGN94" s="391"/>
      <c r="TGO94" s="392"/>
      <c r="TGP94" s="393"/>
      <c r="TGQ94" s="394"/>
      <c r="TGR94" s="395"/>
      <c r="TGS94" s="389"/>
      <c r="TGT94" s="390"/>
      <c r="TGU94" s="391"/>
      <c r="TGV94" s="392"/>
      <c r="TGW94" s="393"/>
      <c r="TGX94" s="394"/>
      <c r="TGY94" s="395"/>
      <c r="TGZ94" s="389"/>
      <c r="THA94" s="390"/>
      <c r="THB94" s="391"/>
      <c r="THC94" s="392"/>
      <c r="THD94" s="393"/>
      <c r="THE94" s="394"/>
      <c r="THF94" s="395"/>
      <c r="THG94" s="389"/>
      <c r="THH94" s="390"/>
      <c r="THI94" s="391"/>
      <c r="THJ94" s="392"/>
      <c r="THK94" s="393"/>
      <c r="THL94" s="394"/>
      <c r="THM94" s="395"/>
      <c r="THN94" s="389"/>
      <c r="THO94" s="390"/>
      <c r="THP94" s="391"/>
      <c r="THQ94" s="392"/>
      <c r="THR94" s="393"/>
      <c r="THS94" s="394"/>
      <c r="THT94" s="395"/>
      <c r="THU94" s="389"/>
      <c r="THV94" s="390"/>
      <c r="THW94" s="391"/>
      <c r="THX94" s="392"/>
      <c r="THY94" s="393"/>
      <c r="THZ94" s="394"/>
      <c r="TIA94" s="395"/>
      <c r="TIB94" s="389"/>
      <c r="TIC94" s="390"/>
      <c r="TID94" s="391"/>
      <c r="TIE94" s="392"/>
      <c r="TIF94" s="393"/>
      <c r="TIG94" s="394"/>
      <c r="TIH94" s="395"/>
      <c r="TII94" s="389"/>
      <c r="TIJ94" s="390"/>
      <c r="TIK94" s="391"/>
      <c r="TIL94" s="392"/>
      <c r="TIM94" s="393"/>
      <c r="TIN94" s="394"/>
      <c r="TIO94" s="395"/>
      <c r="TIP94" s="389"/>
      <c r="TIQ94" s="390"/>
      <c r="TIR94" s="391"/>
      <c r="TIS94" s="392"/>
      <c r="TIT94" s="393"/>
      <c r="TIU94" s="394"/>
      <c r="TIV94" s="395"/>
      <c r="TIW94" s="389"/>
      <c r="TIX94" s="390"/>
      <c r="TIY94" s="391"/>
      <c r="TIZ94" s="392"/>
      <c r="TJA94" s="393"/>
      <c r="TJB94" s="394"/>
      <c r="TJC94" s="395"/>
      <c r="TJD94" s="389"/>
      <c r="TJE94" s="390"/>
      <c r="TJF94" s="391"/>
      <c r="TJG94" s="392"/>
      <c r="TJH94" s="393"/>
      <c r="TJI94" s="394"/>
      <c r="TJJ94" s="395"/>
      <c r="TJK94" s="389"/>
      <c r="TJL94" s="390"/>
      <c r="TJM94" s="391"/>
      <c r="TJN94" s="392"/>
      <c r="TJO94" s="393"/>
      <c r="TJP94" s="394"/>
      <c r="TJQ94" s="395"/>
      <c r="TJR94" s="389"/>
      <c r="TJS94" s="390"/>
      <c r="TJT94" s="391"/>
      <c r="TJU94" s="392"/>
      <c r="TJV94" s="393"/>
      <c r="TJW94" s="394"/>
      <c r="TJX94" s="395"/>
      <c r="TJY94" s="389"/>
      <c r="TJZ94" s="390"/>
      <c r="TKA94" s="391"/>
      <c r="TKB94" s="392"/>
      <c r="TKC94" s="393"/>
      <c r="TKD94" s="394"/>
      <c r="TKE94" s="395"/>
      <c r="TKF94" s="389"/>
      <c r="TKG94" s="390"/>
      <c r="TKH94" s="391"/>
      <c r="TKI94" s="392"/>
      <c r="TKJ94" s="393"/>
      <c r="TKK94" s="394"/>
      <c r="TKL94" s="395"/>
      <c r="TKM94" s="389"/>
      <c r="TKN94" s="390"/>
      <c r="TKO94" s="391"/>
      <c r="TKP94" s="392"/>
      <c r="TKQ94" s="393"/>
      <c r="TKR94" s="394"/>
      <c r="TKS94" s="395"/>
      <c r="TKT94" s="389"/>
      <c r="TKU94" s="390"/>
      <c r="TKV94" s="391"/>
      <c r="TKW94" s="392"/>
      <c r="TKX94" s="393"/>
      <c r="TKY94" s="394"/>
      <c r="TKZ94" s="395"/>
      <c r="TLA94" s="389"/>
      <c r="TLB94" s="390"/>
      <c r="TLC94" s="391"/>
      <c r="TLD94" s="392"/>
      <c r="TLE94" s="393"/>
      <c r="TLF94" s="394"/>
      <c r="TLG94" s="395"/>
      <c r="TLH94" s="389"/>
      <c r="TLI94" s="390"/>
      <c r="TLJ94" s="391"/>
      <c r="TLK94" s="392"/>
      <c r="TLL94" s="393"/>
      <c r="TLM94" s="394"/>
      <c r="TLN94" s="395"/>
      <c r="TLO94" s="389"/>
      <c r="TLP94" s="390"/>
      <c r="TLQ94" s="391"/>
      <c r="TLR94" s="392"/>
      <c r="TLS94" s="393"/>
      <c r="TLT94" s="394"/>
      <c r="TLU94" s="395"/>
      <c r="TLV94" s="389"/>
      <c r="TLW94" s="390"/>
      <c r="TLX94" s="391"/>
      <c r="TLY94" s="392"/>
      <c r="TLZ94" s="393"/>
      <c r="TMA94" s="394"/>
      <c r="TMB94" s="395"/>
      <c r="TMC94" s="389"/>
      <c r="TMD94" s="390"/>
      <c r="TME94" s="391"/>
      <c r="TMF94" s="392"/>
      <c r="TMG94" s="393"/>
      <c r="TMH94" s="394"/>
      <c r="TMI94" s="395"/>
      <c r="TMJ94" s="389"/>
      <c r="TMK94" s="390"/>
      <c r="TML94" s="391"/>
      <c r="TMM94" s="392"/>
      <c r="TMN94" s="393"/>
      <c r="TMO94" s="394"/>
      <c r="TMP94" s="395"/>
      <c r="TMQ94" s="389"/>
      <c r="TMR94" s="390"/>
      <c r="TMS94" s="391"/>
      <c r="TMT94" s="392"/>
      <c r="TMU94" s="393"/>
      <c r="TMV94" s="394"/>
      <c r="TMW94" s="395"/>
      <c r="TMX94" s="389"/>
      <c r="TMY94" s="390"/>
      <c r="TMZ94" s="391"/>
      <c r="TNA94" s="392"/>
      <c r="TNB94" s="393"/>
      <c r="TNC94" s="394"/>
      <c r="TND94" s="395"/>
      <c r="TNE94" s="389"/>
      <c r="TNF94" s="390"/>
      <c r="TNG94" s="391"/>
      <c r="TNH94" s="392"/>
      <c r="TNI94" s="393"/>
      <c r="TNJ94" s="394"/>
      <c r="TNK94" s="395"/>
      <c r="TNL94" s="389"/>
      <c r="TNM94" s="390"/>
      <c r="TNN94" s="391"/>
      <c r="TNO94" s="392"/>
      <c r="TNP94" s="393"/>
      <c r="TNQ94" s="394"/>
      <c r="TNR94" s="395"/>
      <c r="TNS94" s="389"/>
      <c r="TNT94" s="390"/>
      <c r="TNU94" s="391"/>
      <c r="TNV94" s="392"/>
      <c r="TNW94" s="393"/>
      <c r="TNX94" s="394"/>
      <c r="TNY94" s="395"/>
      <c r="TNZ94" s="389"/>
      <c r="TOA94" s="390"/>
      <c r="TOB94" s="391"/>
      <c r="TOC94" s="392"/>
      <c r="TOD94" s="393"/>
      <c r="TOE94" s="394"/>
      <c r="TOF94" s="395"/>
      <c r="TOG94" s="389"/>
      <c r="TOH94" s="390"/>
      <c r="TOI94" s="391"/>
      <c r="TOJ94" s="392"/>
      <c r="TOK94" s="393"/>
      <c r="TOL94" s="394"/>
      <c r="TOM94" s="395"/>
      <c r="TON94" s="389"/>
      <c r="TOO94" s="390"/>
      <c r="TOP94" s="391"/>
      <c r="TOQ94" s="392"/>
      <c r="TOR94" s="393"/>
      <c r="TOS94" s="394"/>
      <c r="TOT94" s="395"/>
      <c r="TOU94" s="389"/>
      <c r="TOV94" s="390"/>
      <c r="TOW94" s="391"/>
      <c r="TOX94" s="392"/>
      <c r="TOY94" s="393"/>
      <c r="TOZ94" s="394"/>
      <c r="TPA94" s="395"/>
      <c r="TPB94" s="389"/>
      <c r="TPC94" s="390"/>
      <c r="TPD94" s="391"/>
      <c r="TPE94" s="392"/>
      <c r="TPF94" s="393"/>
      <c r="TPG94" s="394"/>
      <c r="TPH94" s="395"/>
      <c r="TPI94" s="389"/>
      <c r="TPJ94" s="390"/>
      <c r="TPK94" s="391"/>
      <c r="TPL94" s="392"/>
      <c r="TPM94" s="393"/>
      <c r="TPN94" s="394"/>
      <c r="TPO94" s="395"/>
      <c r="TPP94" s="389"/>
      <c r="TPQ94" s="390"/>
      <c r="TPR94" s="391"/>
      <c r="TPS94" s="392"/>
      <c r="TPT94" s="393"/>
      <c r="TPU94" s="394"/>
      <c r="TPV94" s="395"/>
      <c r="TPW94" s="389"/>
      <c r="TPX94" s="390"/>
      <c r="TPY94" s="391"/>
      <c r="TPZ94" s="392"/>
      <c r="TQA94" s="393"/>
      <c r="TQB94" s="394"/>
      <c r="TQC94" s="395"/>
      <c r="TQD94" s="389"/>
      <c r="TQE94" s="390"/>
      <c r="TQF94" s="391"/>
      <c r="TQG94" s="392"/>
      <c r="TQH94" s="393"/>
      <c r="TQI94" s="394"/>
      <c r="TQJ94" s="395"/>
      <c r="TQK94" s="389"/>
      <c r="TQL94" s="390"/>
      <c r="TQM94" s="391"/>
      <c r="TQN94" s="392"/>
      <c r="TQO94" s="393"/>
      <c r="TQP94" s="394"/>
      <c r="TQQ94" s="395"/>
      <c r="TQR94" s="389"/>
      <c r="TQS94" s="390"/>
      <c r="TQT94" s="391"/>
      <c r="TQU94" s="392"/>
      <c r="TQV94" s="393"/>
      <c r="TQW94" s="394"/>
      <c r="TQX94" s="395"/>
      <c r="TQY94" s="389"/>
      <c r="TQZ94" s="390"/>
      <c r="TRA94" s="391"/>
      <c r="TRB94" s="392"/>
      <c r="TRC94" s="393"/>
      <c r="TRD94" s="394"/>
      <c r="TRE94" s="395"/>
      <c r="TRF94" s="389"/>
      <c r="TRG94" s="390"/>
      <c r="TRH94" s="391"/>
      <c r="TRI94" s="392"/>
      <c r="TRJ94" s="393"/>
      <c r="TRK94" s="394"/>
      <c r="TRL94" s="395"/>
      <c r="TRM94" s="389"/>
      <c r="TRN94" s="390"/>
      <c r="TRO94" s="391"/>
      <c r="TRP94" s="392"/>
      <c r="TRQ94" s="393"/>
      <c r="TRR94" s="394"/>
      <c r="TRS94" s="395"/>
      <c r="TRT94" s="389"/>
      <c r="TRU94" s="390"/>
      <c r="TRV94" s="391"/>
      <c r="TRW94" s="392"/>
      <c r="TRX94" s="393"/>
      <c r="TRY94" s="394"/>
      <c r="TRZ94" s="395"/>
      <c r="TSA94" s="389"/>
      <c r="TSB94" s="390"/>
      <c r="TSC94" s="391"/>
      <c r="TSD94" s="392"/>
      <c r="TSE94" s="393"/>
      <c r="TSF94" s="394"/>
      <c r="TSG94" s="395"/>
      <c r="TSH94" s="389"/>
      <c r="TSI94" s="390"/>
      <c r="TSJ94" s="391"/>
      <c r="TSK94" s="392"/>
      <c r="TSL94" s="393"/>
      <c r="TSM94" s="394"/>
      <c r="TSN94" s="395"/>
      <c r="TSO94" s="389"/>
      <c r="TSP94" s="390"/>
      <c r="TSQ94" s="391"/>
      <c r="TSR94" s="392"/>
      <c r="TSS94" s="393"/>
      <c r="TST94" s="394"/>
      <c r="TSU94" s="395"/>
      <c r="TSV94" s="389"/>
      <c r="TSW94" s="390"/>
      <c r="TSX94" s="391"/>
      <c r="TSY94" s="392"/>
      <c r="TSZ94" s="393"/>
      <c r="TTA94" s="394"/>
      <c r="TTB94" s="395"/>
      <c r="TTC94" s="389"/>
      <c r="TTD94" s="390"/>
      <c r="TTE94" s="391"/>
      <c r="TTF94" s="392"/>
      <c r="TTG94" s="393"/>
      <c r="TTH94" s="394"/>
      <c r="TTI94" s="395"/>
      <c r="TTJ94" s="389"/>
      <c r="TTK94" s="390"/>
      <c r="TTL94" s="391"/>
      <c r="TTM94" s="392"/>
      <c r="TTN94" s="393"/>
      <c r="TTO94" s="394"/>
      <c r="TTP94" s="395"/>
      <c r="TTQ94" s="389"/>
      <c r="TTR94" s="390"/>
      <c r="TTS94" s="391"/>
      <c r="TTT94" s="392"/>
      <c r="TTU94" s="393"/>
      <c r="TTV94" s="394"/>
      <c r="TTW94" s="395"/>
      <c r="TTX94" s="389"/>
      <c r="TTY94" s="390"/>
      <c r="TTZ94" s="391"/>
      <c r="TUA94" s="392"/>
      <c r="TUB94" s="393"/>
      <c r="TUC94" s="394"/>
      <c r="TUD94" s="395"/>
      <c r="TUE94" s="389"/>
      <c r="TUF94" s="390"/>
      <c r="TUG94" s="391"/>
      <c r="TUH94" s="392"/>
      <c r="TUI94" s="393"/>
      <c r="TUJ94" s="394"/>
      <c r="TUK94" s="395"/>
      <c r="TUL94" s="389"/>
      <c r="TUM94" s="390"/>
      <c r="TUN94" s="391"/>
      <c r="TUO94" s="392"/>
      <c r="TUP94" s="393"/>
      <c r="TUQ94" s="394"/>
      <c r="TUR94" s="395"/>
      <c r="TUS94" s="389"/>
      <c r="TUT94" s="390"/>
      <c r="TUU94" s="391"/>
      <c r="TUV94" s="392"/>
      <c r="TUW94" s="393"/>
      <c r="TUX94" s="394"/>
      <c r="TUY94" s="395"/>
      <c r="TUZ94" s="389"/>
      <c r="TVA94" s="390"/>
      <c r="TVB94" s="391"/>
      <c r="TVC94" s="392"/>
      <c r="TVD94" s="393"/>
      <c r="TVE94" s="394"/>
      <c r="TVF94" s="395"/>
      <c r="TVG94" s="389"/>
      <c r="TVH94" s="390"/>
      <c r="TVI94" s="391"/>
      <c r="TVJ94" s="392"/>
      <c r="TVK94" s="393"/>
      <c r="TVL94" s="394"/>
      <c r="TVM94" s="395"/>
      <c r="TVN94" s="389"/>
      <c r="TVO94" s="390"/>
      <c r="TVP94" s="391"/>
      <c r="TVQ94" s="392"/>
      <c r="TVR94" s="393"/>
      <c r="TVS94" s="394"/>
      <c r="TVT94" s="395"/>
      <c r="TVU94" s="389"/>
      <c r="TVV94" s="390"/>
      <c r="TVW94" s="391"/>
      <c r="TVX94" s="392"/>
      <c r="TVY94" s="393"/>
      <c r="TVZ94" s="394"/>
      <c r="TWA94" s="395"/>
      <c r="TWB94" s="389"/>
      <c r="TWC94" s="390"/>
      <c r="TWD94" s="391"/>
      <c r="TWE94" s="392"/>
      <c r="TWF94" s="393"/>
      <c r="TWG94" s="394"/>
      <c r="TWH94" s="395"/>
      <c r="TWI94" s="389"/>
      <c r="TWJ94" s="390"/>
      <c r="TWK94" s="391"/>
      <c r="TWL94" s="392"/>
      <c r="TWM94" s="393"/>
      <c r="TWN94" s="394"/>
      <c r="TWO94" s="395"/>
      <c r="TWP94" s="389"/>
      <c r="TWQ94" s="390"/>
      <c r="TWR94" s="391"/>
      <c r="TWS94" s="392"/>
      <c r="TWT94" s="393"/>
      <c r="TWU94" s="394"/>
      <c r="TWV94" s="395"/>
      <c r="TWW94" s="389"/>
      <c r="TWX94" s="390"/>
      <c r="TWY94" s="391"/>
      <c r="TWZ94" s="392"/>
      <c r="TXA94" s="393"/>
      <c r="TXB94" s="394"/>
      <c r="TXC94" s="395"/>
      <c r="TXD94" s="389"/>
      <c r="TXE94" s="390"/>
      <c r="TXF94" s="391"/>
      <c r="TXG94" s="392"/>
      <c r="TXH94" s="393"/>
      <c r="TXI94" s="394"/>
      <c r="TXJ94" s="395"/>
      <c r="TXK94" s="389"/>
      <c r="TXL94" s="390"/>
      <c r="TXM94" s="391"/>
      <c r="TXN94" s="392"/>
      <c r="TXO94" s="393"/>
      <c r="TXP94" s="394"/>
      <c r="TXQ94" s="395"/>
      <c r="TXR94" s="389"/>
      <c r="TXS94" s="390"/>
      <c r="TXT94" s="391"/>
      <c r="TXU94" s="392"/>
      <c r="TXV94" s="393"/>
      <c r="TXW94" s="394"/>
      <c r="TXX94" s="395"/>
      <c r="TXY94" s="389"/>
      <c r="TXZ94" s="390"/>
      <c r="TYA94" s="391"/>
      <c r="TYB94" s="392"/>
      <c r="TYC94" s="393"/>
      <c r="TYD94" s="394"/>
      <c r="TYE94" s="395"/>
      <c r="TYF94" s="389"/>
      <c r="TYG94" s="390"/>
      <c r="TYH94" s="391"/>
      <c r="TYI94" s="392"/>
      <c r="TYJ94" s="393"/>
      <c r="TYK94" s="394"/>
      <c r="TYL94" s="395"/>
      <c r="TYM94" s="389"/>
      <c r="TYN94" s="390"/>
      <c r="TYO94" s="391"/>
      <c r="TYP94" s="392"/>
      <c r="TYQ94" s="393"/>
      <c r="TYR94" s="394"/>
      <c r="TYS94" s="395"/>
      <c r="TYT94" s="389"/>
      <c r="TYU94" s="390"/>
      <c r="TYV94" s="391"/>
      <c r="TYW94" s="392"/>
      <c r="TYX94" s="393"/>
      <c r="TYY94" s="394"/>
      <c r="TYZ94" s="395"/>
      <c r="TZA94" s="389"/>
      <c r="TZB94" s="390"/>
      <c r="TZC94" s="391"/>
      <c r="TZD94" s="392"/>
      <c r="TZE94" s="393"/>
      <c r="TZF94" s="394"/>
      <c r="TZG94" s="395"/>
      <c r="TZH94" s="389"/>
      <c r="TZI94" s="390"/>
      <c r="TZJ94" s="391"/>
      <c r="TZK94" s="392"/>
      <c r="TZL94" s="393"/>
      <c r="TZM94" s="394"/>
      <c r="TZN94" s="395"/>
      <c r="TZO94" s="389"/>
      <c r="TZP94" s="390"/>
      <c r="TZQ94" s="391"/>
      <c r="TZR94" s="392"/>
      <c r="TZS94" s="393"/>
      <c r="TZT94" s="394"/>
      <c r="TZU94" s="395"/>
      <c r="TZV94" s="389"/>
      <c r="TZW94" s="390"/>
      <c r="TZX94" s="391"/>
      <c r="TZY94" s="392"/>
      <c r="TZZ94" s="393"/>
      <c r="UAA94" s="394"/>
      <c r="UAB94" s="395"/>
      <c r="UAC94" s="389"/>
      <c r="UAD94" s="390"/>
      <c r="UAE94" s="391"/>
      <c r="UAF94" s="392"/>
      <c r="UAG94" s="393"/>
      <c r="UAH94" s="394"/>
      <c r="UAI94" s="395"/>
      <c r="UAJ94" s="389"/>
      <c r="UAK94" s="390"/>
      <c r="UAL94" s="391"/>
      <c r="UAM94" s="392"/>
      <c r="UAN94" s="393"/>
      <c r="UAO94" s="394"/>
      <c r="UAP94" s="395"/>
      <c r="UAQ94" s="389"/>
      <c r="UAR94" s="390"/>
      <c r="UAS94" s="391"/>
      <c r="UAT94" s="392"/>
      <c r="UAU94" s="393"/>
      <c r="UAV94" s="394"/>
      <c r="UAW94" s="395"/>
      <c r="UAX94" s="389"/>
      <c r="UAY94" s="390"/>
      <c r="UAZ94" s="391"/>
      <c r="UBA94" s="392"/>
      <c r="UBB94" s="393"/>
      <c r="UBC94" s="394"/>
      <c r="UBD94" s="395"/>
      <c r="UBE94" s="389"/>
      <c r="UBF94" s="390"/>
      <c r="UBG94" s="391"/>
      <c r="UBH94" s="392"/>
      <c r="UBI94" s="393"/>
      <c r="UBJ94" s="394"/>
      <c r="UBK94" s="395"/>
      <c r="UBL94" s="389"/>
      <c r="UBM94" s="390"/>
      <c r="UBN94" s="391"/>
      <c r="UBO94" s="392"/>
      <c r="UBP94" s="393"/>
      <c r="UBQ94" s="394"/>
      <c r="UBR94" s="395"/>
      <c r="UBS94" s="389"/>
      <c r="UBT94" s="390"/>
      <c r="UBU94" s="391"/>
      <c r="UBV94" s="392"/>
      <c r="UBW94" s="393"/>
      <c r="UBX94" s="394"/>
      <c r="UBY94" s="395"/>
      <c r="UBZ94" s="389"/>
      <c r="UCA94" s="390"/>
      <c r="UCB94" s="391"/>
      <c r="UCC94" s="392"/>
      <c r="UCD94" s="393"/>
      <c r="UCE94" s="394"/>
      <c r="UCF94" s="395"/>
      <c r="UCG94" s="389"/>
      <c r="UCH94" s="390"/>
      <c r="UCI94" s="391"/>
      <c r="UCJ94" s="392"/>
      <c r="UCK94" s="393"/>
      <c r="UCL94" s="394"/>
      <c r="UCM94" s="395"/>
      <c r="UCN94" s="389"/>
      <c r="UCO94" s="390"/>
      <c r="UCP94" s="391"/>
      <c r="UCQ94" s="392"/>
      <c r="UCR94" s="393"/>
      <c r="UCS94" s="394"/>
      <c r="UCT94" s="395"/>
      <c r="UCU94" s="389"/>
      <c r="UCV94" s="390"/>
      <c r="UCW94" s="391"/>
      <c r="UCX94" s="392"/>
      <c r="UCY94" s="393"/>
      <c r="UCZ94" s="394"/>
      <c r="UDA94" s="395"/>
      <c r="UDB94" s="389"/>
      <c r="UDC94" s="390"/>
      <c r="UDD94" s="391"/>
      <c r="UDE94" s="392"/>
      <c r="UDF94" s="393"/>
      <c r="UDG94" s="394"/>
      <c r="UDH94" s="395"/>
      <c r="UDI94" s="389"/>
      <c r="UDJ94" s="390"/>
      <c r="UDK94" s="391"/>
      <c r="UDL94" s="392"/>
      <c r="UDM94" s="393"/>
      <c r="UDN94" s="394"/>
      <c r="UDO94" s="395"/>
      <c r="UDP94" s="389"/>
      <c r="UDQ94" s="390"/>
      <c r="UDR94" s="391"/>
      <c r="UDS94" s="392"/>
      <c r="UDT94" s="393"/>
      <c r="UDU94" s="394"/>
      <c r="UDV94" s="395"/>
      <c r="UDW94" s="389"/>
      <c r="UDX94" s="390"/>
      <c r="UDY94" s="391"/>
      <c r="UDZ94" s="392"/>
      <c r="UEA94" s="393"/>
      <c r="UEB94" s="394"/>
      <c r="UEC94" s="395"/>
      <c r="UED94" s="389"/>
      <c r="UEE94" s="390"/>
      <c r="UEF94" s="391"/>
      <c r="UEG94" s="392"/>
      <c r="UEH94" s="393"/>
      <c r="UEI94" s="394"/>
      <c r="UEJ94" s="395"/>
      <c r="UEK94" s="389"/>
      <c r="UEL94" s="390"/>
      <c r="UEM94" s="391"/>
      <c r="UEN94" s="392"/>
      <c r="UEO94" s="393"/>
      <c r="UEP94" s="394"/>
      <c r="UEQ94" s="395"/>
      <c r="UER94" s="389"/>
      <c r="UES94" s="390"/>
      <c r="UET94" s="391"/>
      <c r="UEU94" s="392"/>
      <c r="UEV94" s="393"/>
      <c r="UEW94" s="394"/>
      <c r="UEX94" s="395"/>
      <c r="UEY94" s="389"/>
      <c r="UEZ94" s="390"/>
      <c r="UFA94" s="391"/>
      <c r="UFB94" s="392"/>
      <c r="UFC94" s="393"/>
      <c r="UFD94" s="394"/>
      <c r="UFE94" s="395"/>
      <c r="UFF94" s="389"/>
      <c r="UFG94" s="390"/>
      <c r="UFH94" s="391"/>
      <c r="UFI94" s="392"/>
      <c r="UFJ94" s="393"/>
      <c r="UFK94" s="394"/>
      <c r="UFL94" s="395"/>
      <c r="UFM94" s="389"/>
      <c r="UFN94" s="390"/>
      <c r="UFO94" s="391"/>
      <c r="UFP94" s="392"/>
      <c r="UFQ94" s="393"/>
      <c r="UFR94" s="394"/>
      <c r="UFS94" s="395"/>
      <c r="UFT94" s="389"/>
      <c r="UFU94" s="390"/>
      <c r="UFV94" s="391"/>
      <c r="UFW94" s="392"/>
      <c r="UFX94" s="393"/>
      <c r="UFY94" s="394"/>
      <c r="UFZ94" s="395"/>
      <c r="UGA94" s="389"/>
      <c r="UGB94" s="390"/>
      <c r="UGC94" s="391"/>
      <c r="UGD94" s="392"/>
      <c r="UGE94" s="393"/>
      <c r="UGF94" s="394"/>
      <c r="UGG94" s="395"/>
      <c r="UGH94" s="389"/>
      <c r="UGI94" s="390"/>
      <c r="UGJ94" s="391"/>
      <c r="UGK94" s="392"/>
      <c r="UGL94" s="393"/>
      <c r="UGM94" s="394"/>
      <c r="UGN94" s="395"/>
      <c r="UGO94" s="389"/>
      <c r="UGP94" s="390"/>
      <c r="UGQ94" s="391"/>
      <c r="UGR94" s="392"/>
      <c r="UGS94" s="393"/>
      <c r="UGT94" s="394"/>
      <c r="UGU94" s="395"/>
      <c r="UGV94" s="389"/>
      <c r="UGW94" s="390"/>
      <c r="UGX94" s="391"/>
      <c r="UGY94" s="392"/>
      <c r="UGZ94" s="393"/>
      <c r="UHA94" s="394"/>
      <c r="UHB94" s="395"/>
      <c r="UHC94" s="389"/>
      <c r="UHD94" s="390"/>
      <c r="UHE94" s="391"/>
      <c r="UHF94" s="392"/>
      <c r="UHG94" s="393"/>
      <c r="UHH94" s="394"/>
      <c r="UHI94" s="395"/>
      <c r="UHJ94" s="389"/>
      <c r="UHK94" s="390"/>
      <c r="UHL94" s="391"/>
      <c r="UHM94" s="392"/>
      <c r="UHN94" s="393"/>
      <c r="UHO94" s="394"/>
      <c r="UHP94" s="395"/>
      <c r="UHQ94" s="389"/>
      <c r="UHR94" s="390"/>
      <c r="UHS94" s="391"/>
      <c r="UHT94" s="392"/>
      <c r="UHU94" s="393"/>
      <c r="UHV94" s="394"/>
      <c r="UHW94" s="395"/>
      <c r="UHX94" s="389"/>
      <c r="UHY94" s="390"/>
      <c r="UHZ94" s="391"/>
      <c r="UIA94" s="392"/>
      <c r="UIB94" s="393"/>
      <c r="UIC94" s="394"/>
      <c r="UID94" s="395"/>
      <c r="UIE94" s="389"/>
      <c r="UIF94" s="390"/>
      <c r="UIG94" s="391"/>
      <c r="UIH94" s="392"/>
      <c r="UII94" s="393"/>
      <c r="UIJ94" s="394"/>
      <c r="UIK94" s="395"/>
      <c r="UIL94" s="389"/>
      <c r="UIM94" s="390"/>
      <c r="UIN94" s="391"/>
      <c r="UIO94" s="392"/>
      <c r="UIP94" s="393"/>
      <c r="UIQ94" s="394"/>
      <c r="UIR94" s="395"/>
      <c r="UIS94" s="389"/>
      <c r="UIT94" s="390"/>
      <c r="UIU94" s="391"/>
      <c r="UIV94" s="392"/>
      <c r="UIW94" s="393"/>
      <c r="UIX94" s="394"/>
      <c r="UIY94" s="395"/>
      <c r="UIZ94" s="389"/>
      <c r="UJA94" s="390"/>
      <c r="UJB94" s="391"/>
      <c r="UJC94" s="392"/>
      <c r="UJD94" s="393"/>
      <c r="UJE94" s="394"/>
      <c r="UJF94" s="395"/>
      <c r="UJG94" s="389"/>
      <c r="UJH94" s="390"/>
      <c r="UJI94" s="391"/>
      <c r="UJJ94" s="392"/>
      <c r="UJK94" s="393"/>
      <c r="UJL94" s="394"/>
      <c r="UJM94" s="395"/>
      <c r="UJN94" s="389"/>
      <c r="UJO94" s="390"/>
      <c r="UJP94" s="391"/>
      <c r="UJQ94" s="392"/>
      <c r="UJR94" s="393"/>
      <c r="UJS94" s="394"/>
      <c r="UJT94" s="395"/>
      <c r="UJU94" s="389"/>
      <c r="UJV94" s="390"/>
      <c r="UJW94" s="391"/>
      <c r="UJX94" s="392"/>
      <c r="UJY94" s="393"/>
      <c r="UJZ94" s="394"/>
      <c r="UKA94" s="395"/>
      <c r="UKB94" s="389"/>
      <c r="UKC94" s="390"/>
      <c r="UKD94" s="391"/>
      <c r="UKE94" s="392"/>
      <c r="UKF94" s="393"/>
      <c r="UKG94" s="394"/>
      <c r="UKH94" s="395"/>
      <c r="UKI94" s="389"/>
      <c r="UKJ94" s="390"/>
      <c r="UKK94" s="391"/>
      <c r="UKL94" s="392"/>
      <c r="UKM94" s="393"/>
      <c r="UKN94" s="394"/>
      <c r="UKO94" s="395"/>
      <c r="UKP94" s="389"/>
      <c r="UKQ94" s="390"/>
      <c r="UKR94" s="391"/>
      <c r="UKS94" s="392"/>
      <c r="UKT94" s="393"/>
      <c r="UKU94" s="394"/>
      <c r="UKV94" s="395"/>
      <c r="UKW94" s="389"/>
      <c r="UKX94" s="390"/>
      <c r="UKY94" s="391"/>
      <c r="UKZ94" s="392"/>
      <c r="ULA94" s="393"/>
      <c r="ULB94" s="394"/>
      <c r="ULC94" s="395"/>
      <c r="ULD94" s="389"/>
      <c r="ULE94" s="390"/>
      <c r="ULF94" s="391"/>
      <c r="ULG94" s="392"/>
      <c r="ULH94" s="393"/>
      <c r="ULI94" s="394"/>
      <c r="ULJ94" s="395"/>
      <c r="ULK94" s="389"/>
      <c r="ULL94" s="390"/>
      <c r="ULM94" s="391"/>
      <c r="ULN94" s="392"/>
      <c r="ULO94" s="393"/>
      <c r="ULP94" s="394"/>
      <c r="ULQ94" s="395"/>
      <c r="ULR94" s="389"/>
      <c r="ULS94" s="390"/>
      <c r="ULT94" s="391"/>
      <c r="ULU94" s="392"/>
      <c r="ULV94" s="393"/>
      <c r="ULW94" s="394"/>
      <c r="ULX94" s="395"/>
      <c r="ULY94" s="389"/>
      <c r="ULZ94" s="390"/>
      <c r="UMA94" s="391"/>
      <c r="UMB94" s="392"/>
      <c r="UMC94" s="393"/>
      <c r="UMD94" s="394"/>
      <c r="UME94" s="395"/>
      <c r="UMF94" s="389"/>
      <c r="UMG94" s="390"/>
      <c r="UMH94" s="391"/>
      <c r="UMI94" s="392"/>
      <c r="UMJ94" s="393"/>
      <c r="UMK94" s="394"/>
      <c r="UML94" s="395"/>
      <c r="UMM94" s="389"/>
      <c r="UMN94" s="390"/>
      <c r="UMO94" s="391"/>
      <c r="UMP94" s="392"/>
      <c r="UMQ94" s="393"/>
      <c r="UMR94" s="394"/>
      <c r="UMS94" s="395"/>
      <c r="UMT94" s="389"/>
      <c r="UMU94" s="390"/>
      <c r="UMV94" s="391"/>
      <c r="UMW94" s="392"/>
      <c r="UMX94" s="393"/>
      <c r="UMY94" s="394"/>
      <c r="UMZ94" s="395"/>
      <c r="UNA94" s="389"/>
      <c r="UNB94" s="390"/>
      <c r="UNC94" s="391"/>
      <c r="UND94" s="392"/>
      <c r="UNE94" s="393"/>
      <c r="UNF94" s="394"/>
      <c r="UNG94" s="395"/>
      <c r="UNH94" s="389"/>
      <c r="UNI94" s="390"/>
      <c r="UNJ94" s="391"/>
      <c r="UNK94" s="392"/>
      <c r="UNL94" s="393"/>
      <c r="UNM94" s="394"/>
      <c r="UNN94" s="395"/>
      <c r="UNO94" s="389"/>
      <c r="UNP94" s="390"/>
      <c r="UNQ94" s="391"/>
      <c r="UNR94" s="392"/>
      <c r="UNS94" s="393"/>
      <c r="UNT94" s="394"/>
      <c r="UNU94" s="395"/>
      <c r="UNV94" s="389"/>
      <c r="UNW94" s="390"/>
      <c r="UNX94" s="391"/>
      <c r="UNY94" s="392"/>
      <c r="UNZ94" s="393"/>
      <c r="UOA94" s="394"/>
      <c r="UOB94" s="395"/>
      <c r="UOC94" s="389"/>
      <c r="UOD94" s="390"/>
      <c r="UOE94" s="391"/>
      <c r="UOF94" s="392"/>
      <c r="UOG94" s="393"/>
      <c r="UOH94" s="394"/>
      <c r="UOI94" s="395"/>
      <c r="UOJ94" s="389"/>
      <c r="UOK94" s="390"/>
      <c r="UOL94" s="391"/>
      <c r="UOM94" s="392"/>
      <c r="UON94" s="393"/>
      <c r="UOO94" s="394"/>
      <c r="UOP94" s="395"/>
      <c r="UOQ94" s="389"/>
      <c r="UOR94" s="390"/>
      <c r="UOS94" s="391"/>
      <c r="UOT94" s="392"/>
      <c r="UOU94" s="393"/>
      <c r="UOV94" s="394"/>
      <c r="UOW94" s="395"/>
      <c r="UOX94" s="389"/>
      <c r="UOY94" s="390"/>
      <c r="UOZ94" s="391"/>
      <c r="UPA94" s="392"/>
      <c r="UPB94" s="393"/>
      <c r="UPC94" s="394"/>
      <c r="UPD94" s="395"/>
      <c r="UPE94" s="389"/>
      <c r="UPF94" s="390"/>
      <c r="UPG94" s="391"/>
      <c r="UPH94" s="392"/>
      <c r="UPI94" s="393"/>
      <c r="UPJ94" s="394"/>
      <c r="UPK94" s="395"/>
      <c r="UPL94" s="389"/>
      <c r="UPM94" s="390"/>
      <c r="UPN94" s="391"/>
      <c r="UPO94" s="392"/>
      <c r="UPP94" s="393"/>
      <c r="UPQ94" s="394"/>
      <c r="UPR94" s="395"/>
      <c r="UPS94" s="389"/>
      <c r="UPT94" s="390"/>
      <c r="UPU94" s="391"/>
      <c r="UPV94" s="392"/>
      <c r="UPW94" s="393"/>
      <c r="UPX94" s="394"/>
      <c r="UPY94" s="395"/>
      <c r="UPZ94" s="389"/>
      <c r="UQA94" s="390"/>
      <c r="UQB94" s="391"/>
      <c r="UQC94" s="392"/>
      <c r="UQD94" s="393"/>
      <c r="UQE94" s="394"/>
      <c r="UQF94" s="395"/>
      <c r="UQG94" s="389"/>
      <c r="UQH94" s="390"/>
      <c r="UQI94" s="391"/>
      <c r="UQJ94" s="392"/>
      <c r="UQK94" s="393"/>
      <c r="UQL94" s="394"/>
      <c r="UQM94" s="395"/>
      <c r="UQN94" s="389"/>
      <c r="UQO94" s="390"/>
      <c r="UQP94" s="391"/>
      <c r="UQQ94" s="392"/>
      <c r="UQR94" s="393"/>
      <c r="UQS94" s="394"/>
      <c r="UQT94" s="395"/>
      <c r="UQU94" s="389"/>
      <c r="UQV94" s="390"/>
      <c r="UQW94" s="391"/>
      <c r="UQX94" s="392"/>
      <c r="UQY94" s="393"/>
      <c r="UQZ94" s="394"/>
      <c r="URA94" s="395"/>
      <c r="URB94" s="389"/>
      <c r="URC94" s="390"/>
      <c r="URD94" s="391"/>
      <c r="URE94" s="392"/>
      <c r="URF94" s="393"/>
      <c r="URG94" s="394"/>
      <c r="URH94" s="395"/>
      <c r="URI94" s="389"/>
      <c r="URJ94" s="390"/>
      <c r="URK94" s="391"/>
      <c r="URL94" s="392"/>
      <c r="URM94" s="393"/>
      <c r="URN94" s="394"/>
      <c r="URO94" s="395"/>
      <c r="URP94" s="389"/>
      <c r="URQ94" s="390"/>
      <c r="URR94" s="391"/>
      <c r="URS94" s="392"/>
      <c r="URT94" s="393"/>
      <c r="URU94" s="394"/>
      <c r="URV94" s="395"/>
      <c r="URW94" s="389"/>
      <c r="URX94" s="390"/>
      <c r="URY94" s="391"/>
      <c r="URZ94" s="392"/>
      <c r="USA94" s="393"/>
      <c r="USB94" s="394"/>
      <c r="USC94" s="395"/>
      <c r="USD94" s="389"/>
      <c r="USE94" s="390"/>
      <c r="USF94" s="391"/>
      <c r="USG94" s="392"/>
      <c r="USH94" s="393"/>
      <c r="USI94" s="394"/>
      <c r="USJ94" s="395"/>
      <c r="USK94" s="389"/>
      <c r="USL94" s="390"/>
      <c r="USM94" s="391"/>
      <c r="USN94" s="392"/>
      <c r="USO94" s="393"/>
      <c r="USP94" s="394"/>
      <c r="USQ94" s="395"/>
      <c r="USR94" s="389"/>
      <c r="USS94" s="390"/>
      <c r="UST94" s="391"/>
      <c r="USU94" s="392"/>
      <c r="USV94" s="393"/>
      <c r="USW94" s="394"/>
      <c r="USX94" s="395"/>
      <c r="USY94" s="389"/>
      <c r="USZ94" s="390"/>
      <c r="UTA94" s="391"/>
      <c r="UTB94" s="392"/>
      <c r="UTC94" s="393"/>
      <c r="UTD94" s="394"/>
      <c r="UTE94" s="395"/>
      <c r="UTF94" s="389"/>
      <c r="UTG94" s="390"/>
      <c r="UTH94" s="391"/>
      <c r="UTI94" s="392"/>
      <c r="UTJ94" s="393"/>
      <c r="UTK94" s="394"/>
      <c r="UTL94" s="395"/>
      <c r="UTM94" s="389"/>
      <c r="UTN94" s="390"/>
      <c r="UTO94" s="391"/>
      <c r="UTP94" s="392"/>
      <c r="UTQ94" s="393"/>
      <c r="UTR94" s="394"/>
      <c r="UTS94" s="395"/>
      <c r="UTT94" s="389"/>
      <c r="UTU94" s="390"/>
      <c r="UTV94" s="391"/>
      <c r="UTW94" s="392"/>
      <c r="UTX94" s="393"/>
      <c r="UTY94" s="394"/>
      <c r="UTZ94" s="395"/>
      <c r="UUA94" s="389"/>
      <c r="UUB94" s="390"/>
      <c r="UUC94" s="391"/>
      <c r="UUD94" s="392"/>
      <c r="UUE94" s="393"/>
      <c r="UUF94" s="394"/>
      <c r="UUG94" s="395"/>
      <c r="UUH94" s="389"/>
      <c r="UUI94" s="390"/>
      <c r="UUJ94" s="391"/>
      <c r="UUK94" s="392"/>
      <c r="UUL94" s="393"/>
      <c r="UUM94" s="394"/>
      <c r="UUN94" s="395"/>
      <c r="UUO94" s="389"/>
      <c r="UUP94" s="390"/>
      <c r="UUQ94" s="391"/>
      <c r="UUR94" s="392"/>
      <c r="UUS94" s="393"/>
      <c r="UUT94" s="394"/>
      <c r="UUU94" s="395"/>
      <c r="UUV94" s="389"/>
      <c r="UUW94" s="390"/>
      <c r="UUX94" s="391"/>
      <c r="UUY94" s="392"/>
      <c r="UUZ94" s="393"/>
      <c r="UVA94" s="394"/>
      <c r="UVB94" s="395"/>
      <c r="UVC94" s="389"/>
      <c r="UVD94" s="390"/>
      <c r="UVE94" s="391"/>
      <c r="UVF94" s="392"/>
      <c r="UVG94" s="393"/>
      <c r="UVH94" s="394"/>
      <c r="UVI94" s="395"/>
      <c r="UVJ94" s="389"/>
      <c r="UVK94" s="390"/>
      <c r="UVL94" s="391"/>
      <c r="UVM94" s="392"/>
      <c r="UVN94" s="393"/>
      <c r="UVO94" s="394"/>
      <c r="UVP94" s="395"/>
      <c r="UVQ94" s="389"/>
      <c r="UVR94" s="390"/>
      <c r="UVS94" s="391"/>
      <c r="UVT94" s="392"/>
      <c r="UVU94" s="393"/>
      <c r="UVV94" s="394"/>
      <c r="UVW94" s="395"/>
      <c r="UVX94" s="389"/>
      <c r="UVY94" s="390"/>
      <c r="UVZ94" s="391"/>
      <c r="UWA94" s="392"/>
      <c r="UWB94" s="393"/>
      <c r="UWC94" s="394"/>
      <c r="UWD94" s="395"/>
      <c r="UWE94" s="389"/>
      <c r="UWF94" s="390"/>
      <c r="UWG94" s="391"/>
      <c r="UWH94" s="392"/>
      <c r="UWI94" s="393"/>
      <c r="UWJ94" s="394"/>
      <c r="UWK94" s="395"/>
      <c r="UWL94" s="389"/>
      <c r="UWM94" s="390"/>
      <c r="UWN94" s="391"/>
      <c r="UWO94" s="392"/>
      <c r="UWP94" s="393"/>
      <c r="UWQ94" s="394"/>
      <c r="UWR94" s="395"/>
      <c r="UWS94" s="389"/>
      <c r="UWT94" s="390"/>
      <c r="UWU94" s="391"/>
      <c r="UWV94" s="392"/>
      <c r="UWW94" s="393"/>
      <c r="UWX94" s="394"/>
      <c r="UWY94" s="395"/>
      <c r="UWZ94" s="389"/>
      <c r="UXA94" s="390"/>
      <c r="UXB94" s="391"/>
      <c r="UXC94" s="392"/>
      <c r="UXD94" s="393"/>
      <c r="UXE94" s="394"/>
      <c r="UXF94" s="395"/>
      <c r="UXG94" s="389"/>
      <c r="UXH94" s="390"/>
      <c r="UXI94" s="391"/>
      <c r="UXJ94" s="392"/>
      <c r="UXK94" s="393"/>
      <c r="UXL94" s="394"/>
      <c r="UXM94" s="395"/>
      <c r="UXN94" s="389"/>
      <c r="UXO94" s="390"/>
      <c r="UXP94" s="391"/>
      <c r="UXQ94" s="392"/>
      <c r="UXR94" s="393"/>
      <c r="UXS94" s="394"/>
      <c r="UXT94" s="395"/>
      <c r="UXU94" s="389"/>
      <c r="UXV94" s="390"/>
      <c r="UXW94" s="391"/>
      <c r="UXX94" s="392"/>
      <c r="UXY94" s="393"/>
      <c r="UXZ94" s="394"/>
      <c r="UYA94" s="395"/>
      <c r="UYB94" s="389"/>
      <c r="UYC94" s="390"/>
      <c r="UYD94" s="391"/>
      <c r="UYE94" s="392"/>
      <c r="UYF94" s="393"/>
      <c r="UYG94" s="394"/>
      <c r="UYH94" s="395"/>
      <c r="UYI94" s="389"/>
      <c r="UYJ94" s="390"/>
      <c r="UYK94" s="391"/>
      <c r="UYL94" s="392"/>
      <c r="UYM94" s="393"/>
      <c r="UYN94" s="394"/>
      <c r="UYO94" s="395"/>
      <c r="UYP94" s="389"/>
      <c r="UYQ94" s="390"/>
      <c r="UYR94" s="391"/>
      <c r="UYS94" s="392"/>
      <c r="UYT94" s="393"/>
      <c r="UYU94" s="394"/>
      <c r="UYV94" s="395"/>
      <c r="UYW94" s="389"/>
      <c r="UYX94" s="390"/>
      <c r="UYY94" s="391"/>
      <c r="UYZ94" s="392"/>
      <c r="UZA94" s="393"/>
      <c r="UZB94" s="394"/>
      <c r="UZC94" s="395"/>
      <c r="UZD94" s="389"/>
      <c r="UZE94" s="390"/>
      <c r="UZF94" s="391"/>
      <c r="UZG94" s="392"/>
      <c r="UZH94" s="393"/>
      <c r="UZI94" s="394"/>
      <c r="UZJ94" s="395"/>
      <c r="UZK94" s="389"/>
      <c r="UZL94" s="390"/>
      <c r="UZM94" s="391"/>
      <c r="UZN94" s="392"/>
      <c r="UZO94" s="393"/>
      <c r="UZP94" s="394"/>
      <c r="UZQ94" s="395"/>
      <c r="UZR94" s="389"/>
      <c r="UZS94" s="390"/>
      <c r="UZT94" s="391"/>
      <c r="UZU94" s="392"/>
      <c r="UZV94" s="393"/>
      <c r="UZW94" s="394"/>
      <c r="UZX94" s="395"/>
      <c r="UZY94" s="389"/>
      <c r="UZZ94" s="390"/>
      <c r="VAA94" s="391"/>
      <c r="VAB94" s="392"/>
      <c r="VAC94" s="393"/>
      <c r="VAD94" s="394"/>
      <c r="VAE94" s="395"/>
      <c r="VAF94" s="389"/>
      <c r="VAG94" s="390"/>
      <c r="VAH94" s="391"/>
      <c r="VAI94" s="392"/>
      <c r="VAJ94" s="393"/>
      <c r="VAK94" s="394"/>
      <c r="VAL94" s="395"/>
      <c r="VAM94" s="389"/>
      <c r="VAN94" s="390"/>
      <c r="VAO94" s="391"/>
      <c r="VAP94" s="392"/>
      <c r="VAQ94" s="393"/>
      <c r="VAR94" s="394"/>
      <c r="VAS94" s="395"/>
      <c r="VAT94" s="389"/>
      <c r="VAU94" s="390"/>
      <c r="VAV94" s="391"/>
      <c r="VAW94" s="392"/>
      <c r="VAX94" s="393"/>
      <c r="VAY94" s="394"/>
      <c r="VAZ94" s="395"/>
      <c r="VBA94" s="389"/>
      <c r="VBB94" s="390"/>
      <c r="VBC94" s="391"/>
      <c r="VBD94" s="392"/>
      <c r="VBE94" s="393"/>
      <c r="VBF94" s="394"/>
      <c r="VBG94" s="395"/>
      <c r="VBH94" s="389"/>
      <c r="VBI94" s="390"/>
      <c r="VBJ94" s="391"/>
      <c r="VBK94" s="392"/>
      <c r="VBL94" s="393"/>
      <c r="VBM94" s="394"/>
      <c r="VBN94" s="395"/>
      <c r="VBO94" s="389"/>
      <c r="VBP94" s="390"/>
      <c r="VBQ94" s="391"/>
      <c r="VBR94" s="392"/>
      <c r="VBS94" s="393"/>
      <c r="VBT94" s="394"/>
      <c r="VBU94" s="395"/>
      <c r="VBV94" s="389"/>
      <c r="VBW94" s="390"/>
      <c r="VBX94" s="391"/>
      <c r="VBY94" s="392"/>
      <c r="VBZ94" s="393"/>
      <c r="VCA94" s="394"/>
      <c r="VCB94" s="395"/>
      <c r="VCC94" s="389"/>
      <c r="VCD94" s="390"/>
      <c r="VCE94" s="391"/>
      <c r="VCF94" s="392"/>
      <c r="VCG94" s="393"/>
      <c r="VCH94" s="394"/>
      <c r="VCI94" s="395"/>
      <c r="VCJ94" s="389"/>
      <c r="VCK94" s="390"/>
      <c r="VCL94" s="391"/>
      <c r="VCM94" s="392"/>
      <c r="VCN94" s="393"/>
      <c r="VCO94" s="394"/>
      <c r="VCP94" s="395"/>
      <c r="VCQ94" s="389"/>
      <c r="VCR94" s="390"/>
      <c r="VCS94" s="391"/>
      <c r="VCT94" s="392"/>
      <c r="VCU94" s="393"/>
      <c r="VCV94" s="394"/>
      <c r="VCW94" s="395"/>
      <c r="VCX94" s="389"/>
      <c r="VCY94" s="390"/>
      <c r="VCZ94" s="391"/>
      <c r="VDA94" s="392"/>
      <c r="VDB94" s="393"/>
      <c r="VDC94" s="394"/>
      <c r="VDD94" s="395"/>
      <c r="VDE94" s="389"/>
      <c r="VDF94" s="390"/>
      <c r="VDG94" s="391"/>
      <c r="VDH94" s="392"/>
      <c r="VDI94" s="393"/>
      <c r="VDJ94" s="394"/>
      <c r="VDK94" s="395"/>
      <c r="VDL94" s="389"/>
      <c r="VDM94" s="390"/>
      <c r="VDN94" s="391"/>
      <c r="VDO94" s="392"/>
      <c r="VDP94" s="393"/>
      <c r="VDQ94" s="394"/>
      <c r="VDR94" s="395"/>
      <c r="VDS94" s="389"/>
      <c r="VDT94" s="390"/>
      <c r="VDU94" s="391"/>
      <c r="VDV94" s="392"/>
      <c r="VDW94" s="393"/>
      <c r="VDX94" s="394"/>
      <c r="VDY94" s="395"/>
      <c r="VDZ94" s="389"/>
      <c r="VEA94" s="390"/>
      <c r="VEB94" s="391"/>
      <c r="VEC94" s="392"/>
      <c r="VED94" s="393"/>
      <c r="VEE94" s="394"/>
      <c r="VEF94" s="395"/>
      <c r="VEG94" s="389"/>
      <c r="VEH94" s="390"/>
      <c r="VEI94" s="391"/>
      <c r="VEJ94" s="392"/>
      <c r="VEK94" s="393"/>
      <c r="VEL94" s="394"/>
      <c r="VEM94" s="395"/>
      <c r="VEN94" s="389"/>
      <c r="VEO94" s="390"/>
      <c r="VEP94" s="391"/>
      <c r="VEQ94" s="392"/>
      <c r="VER94" s="393"/>
      <c r="VES94" s="394"/>
      <c r="VET94" s="395"/>
      <c r="VEU94" s="389"/>
      <c r="VEV94" s="390"/>
      <c r="VEW94" s="391"/>
      <c r="VEX94" s="392"/>
      <c r="VEY94" s="393"/>
      <c r="VEZ94" s="394"/>
      <c r="VFA94" s="395"/>
      <c r="VFB94" s="389"/>
      <c r="VFC94" s="390"/>
      <c r="VFD94" s="391"/>
      <c r="VFE94" s="392"/>
      <c r="VFF94" s="393"/>
      <c r="VFG94" s="394"/>
      <c r="VFH94" s="395"/>
      <c r="VFI94" s="389"/>
      <c r="VFJ94" s="390"/>
      <c r="VFK94" s="391"/>
      <c r="VFL94" s="392"/>
      <c r="VFM94" s="393"/>
      <c r="VFN94" s="394"/>
      <c r="VFO94" s="395"/>
      <c r="VFP94" s="389"/>
      <c r="VFQ94" s="390"/>
      <c r="VFR94" s="391"/>
      <c r="VFS94" s="392"/>
      <c r="VFT94" s="393"/>
      <c r="VFU94" s="394"/>
      <c r="VFV94" s="395"/>
      <c r="VFW94" s="389"/>
      <c r="VFX94" s="390"/>
      <c r="VFY94" s="391"/>
      <c r="VFZ94" s="392"/>
      <c r="VGA94" s="393"/>
      <c r="VGB94" s="394"/>
      <c r="VGC94" s="395"/>
      <c r="VGD94" s="389"/>
      <c r="VGE94" s="390"/>
      <c r="VGF94" s="391"/>
      <c r="VGG94" s="392"/>
      <c r="VGH94" s="393"/>
      <c r="VGI94" s="394"/>
      <c r="VGJ94" s="395"/>
      <c r="VGK94" s="389"/>
      <c r="VGL94" s="390"/>
      <c r="VGM94" s="391"/>
      <c r="VGN94" s="392"/>
      <c r="VGO94" s="393"/>
      <c r="VGP94" s="394"/>
      <c r="VGQ94" s="395"/>
      <c r="VGR94" s="389"/>
      <c r="VGS94" s="390"/>
      <c r="VGT94" s="391"/>
      <c r="VGU94" s="392"/>
      <c r="VGV94" s="393"/>
      <c r="VGW94" s="394"/>
      <c r="VGX94" s="395"/>
      <c r="VGY94" s="389"/>
      <c r="VGZ94" s="390"/>
      <c r="VHA94" s="391"/>
      <c r="VHB94" s="392"/>
      <c r="VHC94" s="393"/>
      <c r="VHD94" s="394"/>
      <c r="VHE94" s="395"/>
      <c r="VHF94" s="389"/>
      <c r="VHG94" s="390"/>
      <c r="VHH94" s="391"/>
      <c r="VHI94" s="392"/>
      <c r="VHJ94" s="393"/>
      <c r="VHK94" s="394"/>
      <c r="VHL94" s="395"/>
      <c r="VHM94" s="389"/>
      <c r="VHN94" s="390"/>
      <c r="VHO94" s="391"/>
      <c r="VHP94" s="392"/>
      <c r="VHQ94" s="393"/>
      <c r="VHR94" s="394"/>
      <c r="VHS94" s="395"/>
      <c r="VHT94" s="389"/>
      <c r="VHU94" s="390"/>
      <c r="VHV94" s="391"/>
      <c r="VHW94" s="392"/>
      <c r="VHX94" s="393"/>
      <c r="VHY94" s="394"/>
      <c r="VHZ94" s="395"/>
      <c r="VIA94" s="389"/>
      <c r="VIB94" s="390"/>
      <c r="VIC94" s="391"/>
      <c r="VID94" s="392"/>
      <c r="VIE94" s="393"/>
      <c r="VIF94" s="394"/>
      <c r="VIG94" s="395"/>
      <c r="VIH94" s="389"/>
      <c r="VII94" s="390"/>
      <c r="VIJ94" s="391"/>
      <c r="VIK94" s="392"/>
      <c r="VIL94" s="393"/>
      <c r="VIM94" s="394"/>
      <c r="VIN94" s="395"/>
      <c r="VIO94" s="389"/>
      <c r="VIP94" s="390"/>
      <c r="VIQ94" s="391"/>
      <c r="VIR94" s="392"/>
      <c r="VIS94" s="393"/>
      <c r="VIT94" s="394"/>
      <c r="VIU94" s="395"/>
      <c r="VIV94" s="389"/>
      <c r="VIW94" s="390"/>
      <c r="VIX94" s="391"/>
      <c r="VIY94" s="392"/>
      <c r="VIZ94" s="393"/>
      <c r="VJA94" s="394"/>
      <c r="VJB94" s="395"/>
      <c r="VJC94" s="389"/>
      <c r="VJD94" s="390"/>
      <c r="VJE94" s="391"/>
      <c r="VJF94" s="392"/>
      <c r="VJG94" s="393"/>
      <c r="VJH94" s="394"/>
      <c r="VJI94" s="395"/>
      <c r="VJJ94" s="389"/>
      <c r="VJK94" s="390"/>
      <c r="VJL94" s="391"/>
      <c r="VJM94" s="392"/>
      <c r="VJN94" s="393"/>
      <c r="VJO94" s="394"/>
      <c r="VJP94" s="395"/>
      <c r="VJQ94" s="389"/>
      <c r="VJR94" s="390"/>
      <c r="VJS94" s="391"/>
      <c r="VJT94" s="392"/>
      <c r="VJU94" s="393"/>
      <c r="VJV94" s="394"/>
      <c r="VJW94" s="395"/>
      <c r="VJX94" s="389"/>
      <c r="VJY94" s="390"/>
      <c r="VJZ94" s="391"/>
      <c r="VKA94" s="392"/>
      <c r="VKB94" s="393"/>
      <c r="VKC94" s="394"/>
      <c r="VKD94" s="395"/>
      <c r="VKE94" s="389"/>
      <c r="VKF94" s="390"/>
      <c r="VKG94" s="391"/>
      <c r="VKH94" s="392"/>
      <c r="VKI94" s="393"/>
      <c r="VKJ94" s="394"/>
      <c r="VKK94" s="395"/>
      <c r="VKL94" s="389"/>
      <c r="VKM94" s="390"/>
      <c r="VKN94" s="391"/>
      <c r="VKO94" s="392"/>
      <c r="VKP94" s="393"/>
      <c r="VKQ94" s="394"/>
      <c r="VKR94" s="395"/>
      <c r="VKS94" s="389"/>
      <c r="VKT94" s="390"/>
      <c r="VKU94" s="391"/>
      <c r="VKV94" s="392"/>
      <c r="VKW94" s="393"/>
      <c r="VKX94" s="394"/>
      <c r="VKY94" s="395"/>
      <c r="VKZ94" s="389"/>
      <c r="VLA94" s="390"/>
      <c r="VLB94" s="391"/>
      <c r="VLC94" s="392"/>
      <c r="VLD94" s="393"/>
      <c r="VLE94" s="394"/>
      <c r="VLF94" s="395"/>
      <c r="VLG94" s="389"/>
      <c r="VLH94" s="390"/>
      <c r="VLI94" s="391"/>
      <c r="VLJ94" s="392"/>
      <c r="VLK94" s="393"/>
      <c r="VLL94" s="394"/>
      <c r="VLM94" s="395"/>
      <c r="VLN94" s="389"/>
      <c r="VLO94" s="390"/>
      <c r="VLP94" s="391"/>
      <c r="VLQ94" s="392"/>
      <c r="VLR94" s="393"/>
      <c r="VLS94" s="394"/>
      <c r="VLT94" s="395"/>
      <c r="VLU94" s="389"/>
      <c r="VLV94" s="390"/>
      <c r="VLW94" s="391"/>
      <c r="VLX94" s="392"/>
      <c r="VLY94" s="393"/>
      <c r="VLZ94" s="394"/>
      <c r="VMA94" s="395"/>
      <c r="VMB94" s="389"/>
      <c r="VMC94" s="390"/>
      <c r="VMD94" s="391"/>
      <c r="VME94" s="392"/>
      <c r="VMF94" s="393"/>
      <c r="VMG94" s="394"/>
      <c r="VMH94" s="395"/>
      <c r="VMI94" s="389"/>
      <c r="VMJ94" s="390"/>
      <c r="VMK94" s="391"/>
      <c r="VML94" s="392"/>
      <c r="VMM94" s="393"/>
      <c r="VMN94" s="394"/>
      <c r="VMO94" s="395"/>
      <c r="VMP94" s="389"/>
      <c r="VMQ94" s="390"/>
      <c r="VMR94" s="391"/>
      <c r="VMS94" s="392"/>
      <c r="VMT94" s="393"/>
      <c r="VMU94" s="394"/>
      <c r="VMV94" s="395"/>
      <c r="VMW94" s="389"/>
      <c r="VMX94" s="390"/>
      <c r="VMY94" s="391"/>
      <c r="VMZ94" s="392"/>
      <c r="VNA94" s="393"/>
      <c r="VNB94" s="394"/>
      <c r="VNC94" s="395"/>
      <c r="VND94" s="389"/>
      <c r="VNE94" s="390"/>
      <c r="VNF94" s="391"/>
      <c r="VNG94" s="392"/>
      <c r="VNH94" s="393"/>
      <c r="VNI94" s="394"/>
      <c r="VNJ94" s="395"/>
      <c r="VNK94" s="389"/>
      <c r="VNL94" s="390"/>
      <c r="VNM94" s="391"/>
      <c r="VNN94" s="392"/>
      <c r="VNO94" s="393"/>
      <c r="VNP94" s="394"/>
      <c r="VNQ94" s="395"/>
      <c r="VNR94" s="389"/>
      <c r="VNS94" s="390"/>
      <c r="VNT94" s="391"/>
      <c r="VNU94" s="392"/>
      <c r="VNV94" s="393"/>
      <c r="VNW94" s="394"/>
      <c r="VNX94" s="395"/>
      <c r="VNY94" s="389"/>
      <c r="VNZ94" s="390"/>
      <c r="VOA94" s="391"/>
      <c r="VOB94" s="392"/>
      <c r="VOC94" s="393"/>
      <c r="VOD94" s="394"/>
      <c r="VOE94" s="395"/>
      <c r="VOF94" s="389"/>
      <c r="VOG94" s="390"/>
      <c r="VOH94" s="391"/>
      <c r="VOI94" s="392"/>
      <c r="VOJ94" s="393"/>
      <c r="VOK94" s="394"/>
      <c r="VOL94" s="395"/>
      <c r="VOM94" s="389"/>
      <c r="VON94" s="390"/>
      <c r="VOO94" s="391"/>
      <c r="VOP94" s="392"/>
      <c r="VOQ94" s="393"/>
      <c r="VOR94" s="394"/>
      <c r="VOS94" s="395"/>
      <c r="VOT94" s="389"/>
      <c r="VOU94" s="390"/>
      <c r="VOV94" s="391"/>
      <c r="VOW94" s="392"/>
      <c r="VOX94" s="393"/>
      <c r="VOY94" s="394"/>
      <c r="VOZ94" s="395"/>
      <c r="VPA94" s="389"/>
      <c r="VPB94" s="390"/>
      <c r="VPC94" s="391"/>
      <c r="VPD94" s="392"/>
      <c r="VPE94" s="393"/>
      <c r="VPF94" s="394"/>
      <c r="VPG94" s="395"/>
      <c r="VPH94" s="389"/>
      <c r="VPI94" s="390"/>
      <c r="VPJ94" s="391"/>
      <c r="VPK94" s="392"/>
      <c r="VPL94" s="393"/>
      <c r="VPM94" s="394"/>
      <c r="VPN94" s="395"/>
      <c r="VPO94" s="389"/>
      <c r="VPP94" s="390"/>
      <c r="VPQ94" s="391"/>
      <c r="VPR94" s="392"/>
      <c r="VPS94" s="393"/>
      <c r="VPT94" s="394"/>
      <c r="VPU94" s="395"/>
      <c r="VPV94" s="389"/>
      <c r="VPW94" s="390"/>
      <c r="VPX94" s="391"/>
      <c r="VPY94" s="392"/>
      <c r="VPZ94" s="393"/>
      <c r="VQA94" s="394"/>
      <c r="VQB94" s="395"/>
      <c r="VQC94" s="389"/>
      <c r="VQD94" s="390"/>
      <c r="VQE94" s="391"/>
      <c r="VQF94" s="392"/>
      <c r="VQG94" s="393"/>
      <c r="VQH94" s="394"/>
      <c r="VQI94" s="395"/>
      <c r="VQJ94" s="389"/>
      <c r="VQK94" s="390"/>
      <c r="VQL94" s="391"/>
      <c r="VQM94" s="392"/>
      <c r="VQN94" s="393"/>
      <c r="VQO94" s="394"/>
      <c r="VQP94" s="395"/>
      <c r="VQQ94" s="389"/>
      <c r="VQR94" s="390"/>
      <c r="VQS94" s="391"/>
      <c r="VQT94" s="392"/>
      <c r="VQU94" s="393"/>
      <c r="VQV94" s="394"/>
      <c r="VQW94" s="395"/>
      <c r="VQX94" s="389"/>
      <c r="VQY94" s="390"/>
      <c r="VQZ94" s="391"/>
      <c r="VRA94" s="392"/>
      <c r="VRB94" s="393"/>
      <c r="VRC94" s="394"/>
      <c r="VRD94" s="395"/>
      <c r="VRE94" s="389"/>
      <c r="VRF94" s="390"/>
      <c r="VRG94" s="391"/>
      <c r="VRH94" s="392"/>
      <c r="VRI94" s="393"/>
      <c r="VRJ94" s="394"/>
      <c r="VRK94" s="395"/>
      <c r="VRL94" s="389"/>
      <c r="VRM94" s="390"/>
      <c r="VRN94" s="391"/>
      <c r="VRO94" s="392"/>
      <c r="VRP94" s="393"/>
      <c r="VRQ94" s="394"/>
      <c r="VRR94" s="395"/>
      <c r="VRS94" s="389"/>
      <c r="VRT94" s="390"/>
      <c r="VRU94" s="391"/>
      <c r="VRV94" s="392"/>
      <c r="VRW94" s="393"/>
      <c r="VRX94" s="394"/>
      <c r="VRY94" s="395"/>
      <c r="VRZ94" s="389"/>
      <c r="VSA94" s="390"/>
      <c r="VSB94" s="391"/>
      <c r="VSC94" s="392"/>
      <c r="VSD94" s="393"/>
      <c r="VSE94" s="394"/>
      <c r="VSF94" s="395"/>
      <c r="VSG94" s="389"/>
      <c r="VSH94" s="390"/>
      <c r="VSI94" s="391"/>
      <c r="VSJ94" s="392"/>
      <c r="VSK94" s="393"/>
      <c r="VSL94" s="394"/>
      <c r="VSM94" s="395"/>
      <c r="VSN94" s="389"/>
      <c r="VSO94" s="390"/>
      <c r="VSP94" s="391"/>
      <c r="VSQ94" s="392"/>
      <c r="VSR94" s="393"/>
      <c r="VSS94" s="394"/>
      <c r="VST94" s="395"/>
      <c r="VSU94" s="389"/>
      <c r="VSV94" s="390"/>
      <c r="VSW94" s="391"/>
      <c r="VSX94" s="392"/>
      <c r="VSY94" s="393"/>
      <c r="VSZ94" s="394"/>
      <c r="VTA94" s="395"/>
      <c r="VTB94" s="389"/>
      <c r="VTC94" s="390"/>
      <c r="VTD94" s="391"/>
      <c r="VTE94" s="392"/>
      <c r="VTF94" s="393"/>
      <c r="VTG94" s="394"/>
      <c r="VTH94" s="395"/>
      <c r="VTI94" s="389"/>
      <c r="VTJ94" s="390"/>
      <c r="VTK94" s="391"/>
      <c r="VTL94" s="392"/>
      <c r="VTM94" s="393"/>
      <c r="VTN94" s="394"/>
      <c r="VTO94" s="395"/>
      <c r="VTP94" s="389"/>
      <c r="VTQ94" s="390"/>
      <c r="VTR94" s="391"/>
      <c r="VTS94" s="392"/>
      <c r="VTT94" s="393"/>
      <c r="VTU94" s="394"/>
      <c r="VTV94" s="395"/>
      <c r="VTW94" s="389"/>
      <c r="VTX94" s="390"/>
      <c r="VTY94" s="391"/>
      <c r="VTZ94" s="392"/>
      <c r="VUA94" s="393"/>
      <c r="VUB94" s="394"/>
      <c r="VUC94" s="395"/>
      <c r="VUD94" s="389"/>
      <c r="VUE94" s="390"/>
      <c r="VUF94" s="391"/>
      <c r="VUG94" s="392"/>
      <c r="VUH94" s="393"/>
      <c r="VUI94" s="394"/>
      <c r="VUJ94" s="395"/>
      <c r="VUK94" s="389"/>
      <c r="VUL94" s="390"/>
      <c r="VUM94" s="391"/>
      <c r="VUN94" s="392"/>
      <c r="VUO94" s="393"/>
      <c r="VUP94" s="394"/>
      <c r="VUQ94" s="395"/>
      <c r="VUR94" s="389"/>
      <c r="VUS94" s="390"/>
      <c r="VUT94" s="391"/>
      <c r="VUU94" s="392"/>
      <c r="VUV94" s="393"/>
      <c r="VUW94" s="394"/>
      <c r="VUX94" s="395"/>
      <c r="VUY94" s="389"/>
      <c r="VUZ94" s="390"/>
      <c r="VVA94" s="391"/>
      <c r="VVB94" s="392"/>
      <c r="VVC94" s="393"/>
      <c r="VVD94" s="394"/>
      <c r="VVE94" s="395"/>
      <c r="VVF94" s="389"/>
      <c r="VVG94" s="390"/>
      <c r="VVH94" s="391"/>
      <c r="VVI94" s="392"/>
      <c r="VVJ94" s="393"/>
      <c r="VVK94" s="394"/>
      <c r="VVL94" s="395"/>
      <c r="VVM94" s="389"/>
      <c r="VVN94" s="390"/>
      <c r="VVO94" s="391"/>
      <c r="VVP94" s="392"/>
      <c r="VVQ94" s="393"/>
      <c r="VVR94" s="394"/>
      <c r="VVS94" s="395"/>
      <c r="VVT94" s="389"/>
      <c r="VVU94" s="390"/>
      <c r="VVV94" s="391"/>
      <c r="VVW94" s="392"/>
      <c r="VVX94" s="393"/>
      <c r="VVY94" s="394"/>
      <c r="VVZ94" s="395"/>
      <c r="VWA94" s="389"/>
      <c r="VWB94" s="390"/>
      <c r="VWC94" s="391"/>
      <c r="VWD94" s="392"/>
      <c r="VWE94" s="393"/>
      <c r="VWF94" s="394"/>
      <c r="VWG94" s="395"/>
      <c r="VWH94" s="389"/>
      <c r="VWI94" s="390"/>
      <c r="VWJ94" s="391"/>
      <c r="VWK94" s="392"/>
      <c r="VWL94" s="393"/>
      <c r="VWM94" s="394"/>
      <c r="VWN94" s="395"/>
      <c r="VWO94" s="389"/>
      <c r="VWP94" s="390"/>
      <c r="VWQ94" s="391"/>
      <c r="VWR94" s="392"/>
      <c r="VWS94" s="393"/>
      <c r="VWT94" s="394"/>
      <c r="VWU94" s="395"/>
      <c r="VWV94" s="389"/>
      <c r="VWW94" s="390"/>
      <c r="VWX94" s="391"/>
      <c r="VWY94" s="392"/>
      <c r="VWZ94" s="393"/>
      <c r="VXA94" s="394"/>
      <c r="VXB94" s="395"/>
      <c r="VXC94" s="389"/>
      <c r="VXD94" s="390"/>
      <c r="VXE94" s="391"/>
      <c r="VXF94" s="392"/>
      <c r="VXG94" s="393"/>
      <c r="VXH94" s="394"/>
      <c r="VXI94" s="395"/>
      <c r="VXJ94" s="389"/>
      <c r="VXK94" s="390"/>
      <c r="VXL94" s="391"/>
      <c r="VXM94" s="392"/>
      <c r="VXN94" s="393"/>
      <c r="VXO94" s="394"/>
      <c r="VXP94" s="395"/>
      <c r="VXQ94" s="389"/>
      <c r="VXR94" s="390"/>
      <c r="VXS94" s="391"/>
      <c r="VXT94" s="392"/>
      <c r="VXU94" s="393"/>
      <c r="VXV94" s="394"/>
      <c r="VXW94" s="395"/>
      <c r="VXX94" s="389"/>
      <c r="VXY94" s="390"/>
      <c r="VXZ94" s="391"/>
      <c r="VYA94" s="392"/>
      <c r="VYB94" s="393"/>
      <c r="VYC94" s="394"/>
      <c r="VYD94" s="395"/>
      <c r="VYE94" s="389"/>
      <c r="VYF94" s="390"/>
      <c r="VYG94" s="391"/>
      <c r="VYH94" s="392"/>
      <c r="VYI94" s="393"/>
      <c r="VYJ94" s="394"/>
      <c r="VYK94" s="395"/>
      <c r="VYL94" s="389"/>
      <c r="VYM94" s="390"/>
      <c r="VYN94" s="391"/>
      <c r="VYO94" s="392"/>
      <c r="VYP94" s="393"/>
      <c r="VYQ94" s="394"/>
      <c r="VYR94" s="395"/>
      <c r="VYS94" s="389"/>
      <c r="VYT94" s="390"/>
      <c r="VYU94" s="391"/>
      <c r="VYV94" s="392"/>
      <c r="VYW94" s="393"/>
      <c r="VYX94" s="394"/>
      <c r="VYY94" s="395"/>
      <c r="VYZ94" s="389"/>
      <c r="VZA94" s="390"/>
      <c r="VZB94" s="391"/>
      <c r="VZC94" s="392"/>
      <c r="VZD94" s="393"/>
      <c r="VZE94" s="394"/>
      <c r="VZF94" s="395"/>
      <c r="VZG94" s="389"/>
      <c r="VZH94" s="390"/>
      <c r="VZI94" s="391"/>
      <c r="VZJ94" s="392"/>
      <c r="VZK94" s="393"/>
      <c r="VZL94" s="394"/>
      <c r="VZM94" s="395"/>
      <c r="VZN94" s="389"/>
      <c r="VZO94" s="390"/>
      <c r="VZP94" s="391"/>
      <c r="VZQ94" s="392"/>
      <c r="VZR94" s="393"/>
      <c r="VZS94" s="394"/>
      <c r="VZT94" s="395"/>
      <c r="VZU94" s="389"/>
      <c r="VZV94" s="390"/>
      <c r="VZW94" s="391"/>
      <c r="VZX94" s="392"/>
      <c r="VZY94" s="393"/>
      <c r="VZZ94" s="394"/>
      <c r="WAA94" s="395"/>
      <c r="WAB94" s="389"/>
      <c r="WAC94" s="390"/>
      <c r="WAD94" s="391"/>
      <c r="WAE94" s="392"/>
      <c r="WAF94" s="393"/>
      <c r="WAG94" s="394"/>
      <c r="WAH94" s="395"/>
      <c r="WAI94" s="389"/>
      <c r="WAJ94" s="390"/>
      <c r="WAK94" s="391"/>
      <c r="WAL94" s="392"/>
      <c r="WAM94" s="393"/>
      <c r="WAN94" s="394"/>
      <c r="WAO94" s="395"/>
      <c r="WAP94" s="389"/>
      <c r="WAQ94" s="390"/>
      <c r="WAR94" s="391"/>
      <c r="WAS94" s="392"/>
      <c r="WAT94" s="393"/>
      <c r="WAU94" s="394"/>
      <c r="WAV94" s="395"/>
      <c r="WAW94" s="389"/>
      <c r="WAX94" s="390"/>
      <c r="WAY94" s="391"/>
      <c r="WAZ94" s="392"/>
      <c r="WBA94" s="393"/>
      <c r="WBB94" s="394"/>
      <c r="WBC94" s="395"/>
      <c r="WBD94" s="389"/>
      <c r="WBE94" s="390"/>
      <c r="WBF94" s="391"/>
      <c r="WBG94" s="392"/>
      <c r="WBH94" s="393"/>
      <c r="WBI94" s="394"/>
      <c r="WBJ94" s="395"/>
      <c r="WBK94" s="389"/>
      <c r="WBL94" s="390"/>
      <c r="WBM94" s="391"/>
      <c r="WBN94" s="392"/>
      <c r="WBO94" s="393"/>
      <c r="WBP94" s="394"/>
      <c r="WBQ94" s="395"/>
      <c r="WBR94" s="389"/>
      <c r="WBS94" s="390"/>
      <c r="WBT94" s="391"/>
      <c r="WBU94" s="392"/>
      <c r="WBV94" s="393"/>
      <c r="WBW94" s="394"/>
      <c r="WBX94" s="395"/>
      <c r="WBY94" s="389"/>
      <c r="WBZ94" s="390"/>
      <c r="WCA94" s="391"/>
      <c r="WCB94" s="392"/>
      <c r="WCC94" s="393"/>
      <c r="WCD94" s="394"/>
      <c r="WCE94" s="395"/>
      <c r="WCF94" s="389"/>
      <c r="WCG94" s="390"/>
      <c r="WCH94" s="391"/>
      <c r="WCI94" s="392"/>
      <c r="WCJ94" s="393"/>
      <c r="WCK94" s="394"/>
      <c r="WCL94" s="395"/>
      <c r="WCM94" s="389"/>
      <c r="WCN94" s="390"/>
      <c r="WCO94" s="391"/>
      <c r="WCP94" s="392"/>
      <c r="WCQ94" s="393"/>
      <c r="WCR94" s="394"/>
      <c r="WCS94" s="395"/>
      <c r="WCT94" s="389"/>
      <c r="WCU94" s="390"/>
      <c r="WCV94" s="391"/>
      <c r="WCW94" s="392"/>
      <c r="WCX94" s="393"/>
      <c r="WCY94" s="394"/>
      <c r="WCZ94" s="395"/>
      <c r="WDA94" s="389"/>
      <c r="WDB94" s="390"/>
      <c r="WDC94" s="391"/>
      <c r="WDD94" s="392"/>
      <c r="WDE94" s="393"/>
      <c r="WDF94" s="394"/>
      <c r="WDG94" s="395"/>
      <c r="WDH94" s="389"/>
      <c r="WDI94" s="390"/>
      <c r="WDJ94" s="391"/>
      <c r="WDK94" s="392"/>
      <c r="WDL94" s="393"/>
      <c r="WDM94" s="394"/>
      <c r="WDN94" s="395"/>
      <c r="WDO94" s="389"/>
      <c r="WDP94" s="390"/>
      <c r="WDQ94" s="391"/>
      <c r="WDR94" s="392"/>
      <c r="WDS94" s="393"/>
      <c r="WDT94" s="394"/>
      <c r="WDU94" s="395"/>
      <c r="WDV94" s="389"/>
      <c r="WDW94" s="390"/>
      <c r="WDX94" s="391"/>
      <c r="WDY94" s="392"/>
      <c r="WDZ94" s="393"/>
      <c r="WEA94" s="394"/>
      <c r="WEB94" s="395"/>
      <c r="WEC94" s="389"/>
      <c r="WED94" s="390"/>
      <c r="WEE94" s="391"/>
      <c r="WEF94" s="392"/>
      <c r="WEG94" s="393"/>
      <c r="WEH94" s="394"/>
      <c r="WEI94" s="395"/>
      <c r="WEJ94" s="389"/>
      <c r="WEK94" s="390"/>
      <c r="WEL94" s="391"/>
      <c r="WEM94" s="392"/>
      <c r="WEN94" s="393"/>
      <c r="WEO94" s="394"/>
      <c r="WEP94" s="395"/>
      <c r="WEQ94" s="389"/>
      <c r="WER94" s="390"/>
      <c r="WES94" s="391"/>
      <c r="WET94" s="392"/>
      <c r="WEU94" s="393"/>
      <c r="WEV94" s="394"/>
      <c r="WEW94" s="395"/>
      <c r="WEX94" s="389"/>
      <c r="WEY94" s="390"/>
      <c r="WEZ94" s="391"/>
      <c r="WFA94" s="392"/>
      <c r="WFB94" s="393"/>
      <c r="WFC94" s="394"/>
      <c r="WFD94" s="395"/>
      <c r="WFE94" s="389"/>
      <c r="WFF94" s="390"/>
      <c r="WFG94" s="391"/>
      <c r="WFH94" s="392"/>
      <c r="WFI94" s="393"/>
      <c r="WFJ94" s="394"/>
      <c r="WFK94" s="395"/>
      <c r="WFL94" s="389"/>
      <c r="WFM94" s="390"/>
      <c r="WFN94" s="391"/>
      <c r="WFO94" s="392"/>
      <c r="WFP94" s="393"/>
      <c r="WFQ94" s="394"/>
      <c r="WFR94" s="395"/>
      <c r="WFS94" s="389"/>
      <c r="WFT94" s="390"/>
      <c r="WFU94" s="391"/>
      <c r="WFV94" s="392"/>
      <c r="WFW94" s="393"/>
      <c r="WFX94" s="394"/>
      <c r="WFY94" s="395"/>
      <c r="WFZ94" s="389"/>
      <c r="WGA94" s="390"/>
      <c r="WGB94" s="391"/>
      <c r="WGC94" s="392"/>
      <c r="WGD94" s="393"/>
      <c r="WGE94" s="394"/>
      <c r="WGF94" s="395"/>
      <c r="WGG94" s="389"/>
      <c r="WGH94" s="390"/>
      <c r="WGI94" s="391"/>
      <c r="WGJ94" s="392"/>
      <c r="WGK94" s="393"/>
      <c r="WGL94" s="394"/>
      <c r="WGM94" s="395"/>
      <c r="WGN94" s="389"/>
      <c r="WGO94" s="390"/>
      <c r="WGP94" s="391"/>
      <c r="WGQ94" s="392"/>
      <c r="WGR94" s="393"/>
      <c r="WGS94" s="394"/>
      <c r="WGT94" s="395"/>
      <c r="WGU94" s="389"/>
      <c r="WGV94" s="390"/>
      <c r="WGW94" s="391"/>
      <c r="WGX94" s="392"/>
      <c r="WGY94" s="393"/>
      <c r="WGZ94" s="394"/>
      <c r="WHA94" s="395"/>
      <c r="WHB94" s="389"/>
      <c r="WHC94" s="390"/>
      <c r="WHD94" s="391"/>
      <c r="WHE94" s="392"/>
      <c r="WHF94" s="393"/>
      <c r="WHG94" s="394"/>
      <c r="WHH94" s="395"/>
      <c r="WHI94" s="389"/>
      <c r="WHJ94" s="390"/>
      <c r="WHK94" s="391"/>
      <c r="WHL94" s="392"/>
      <c r="WHM94" s="393"/>
      <c r="WHN94" s="394"/>
      <c r="WHO94" s="395"/>
      <c r="WHP94" s="389"/>
      <c r="WHQ94" s="390"/>
      <c r="WHR94" s="391"/>
      <c r="WHS94" s="392"/>
      <c r="WHT94" s="393"/>
      <c r="WHU94" s="394"/>
      <c r="WHV94" s="395"/>
      <c r="WHW94" s="389"/>
      <c r="WHX94" s="390"/>
      <c r="WHY94" s="391"/>
      <c r="WHZ94" s="392"/>
      <c r="WIA94" s="393"/>
      <c r="WIB94" s="394"/>
      <c r="WIC94" s="395"/>
      <c r="WID94" s="389"/>
      <c r="WIE94" s="390"/>
      <c r="WIF94" s="391"/>
      <c r="WIG94" s="392"/>
      <c r="WIH94" s="393"/>
      <c r="WII94" s="394"/>
      <c r="WIJ94" s="395"/>
      <c r="WIK94" s="389"/>
      <c r="WIL94" s="390"/>
      <c r="WIM94" s="391"/>
      <c r="WIN94" s="392"/>
      <c r="WIO94" s="393"/>
      <c r="WIP94" s="394"/>
      <c r="WIQ94" s="395"/>
      <c r="WIR94" s="389"/>
      <c r="WIS94" s="390"/>
      <c r="WIT94" s="391"/>
      <c r="WIU94" s="392"/>
      <c r="WIV94" s="393"/>
      <c r="WIW94" s="394"/>
      <c r="WIX94" s="395"/>
      <c r="WIY94" s="389"/>
      <c r="WIZ94" s="390"/>
      <c r="WJA94" s="391"/>
      <c r="WJB94" s="392"/>
      <c r="WJC94" s="393"/>
      <c r="WJD94" s="394"/>
      <c r="WJE94" s="395"/>
      <c r="WJF94" s="389"/>
      <c r="WJG94" s="390"/>
      <c r="WJH94" s="391"/>
      <c r="WJI94" s="392"/>
      <c r="WJJ94" s="393"/>
      <c r="WJK94" s="394"/>
      <c r="WJL94" s="395"/>
      <c r="WJM94" s="389"/>
      <c r="WJN94" s="390"/>
      <c r="WJO94" s="391"/>
      <c r="WJP94" s="392"/>
      <c r="WJQ94" s="393"/>
      <c r="WJR94" s="394"/>
      <c r="WJS94" s="395"/>
      <c r="WJT94" s="389"/>
      <c r="WJU94" s="390"/>
      <c r="WJV94" s="391"/>
      <c r="WJW94" s="392"/>
      <c r="WJX94" s="393"/>
      <c r="WJY94" s="394"/>
      <c r="WJZ94" s="395"/>
      <c r="WKA94" s="389"/>
      <c r="WKB94" s="390"/>
      <c r="WKC94" s="391"/>
      <c r="WKD94" s="392"/>
      <c r="WKE94" s="393"/>
      <c r="WKF94" s="394"/>
      <c r="WKG94" s="395"/>
      <c r="WKH94" s="389"/>
      <c r="WKI94" s="390"/>
      <c r="WKJ94" s="391"/>
      <c r="WKK94" s="392"/>
      <c r="WKL94" s="393"/>
      <c r="WKM94" s="394"/>
      <c r="WKN94" s="395"/>
      <c r="WKO94" s="389"/>
      <c r="WKP94" s="390"/>
      <c r="WKQ94" s="391"/>
      <c r="WKR94" s="392"/>
      <c r="WKS94" s="393"/>
      <c r="WKT94" s="394"/>
      <c r="WKU94" s="395"/>
      <c r="WKV94" s="389"/>
      <c r="WKW94" s="390"/>
      <c r="WKX94" s="391"/>
      <c r="WKY94" s="392"/>
      <c r="WKZ94" s="393"/>
      <c r="WLA94" s="394"/>
      <c r="WLB94" s="395"/>
      <c r="WLC94" s="389"/>
      <c r="WLD94" s="390"/>
      <c r="WLE94" s="391"/>
      <c r="WLF94" s="392"/>
      <c r="WLG94" s="393"/>
      <c r="WLH94" s="394"/>
      <c r="WLI94" s="395"/>
      <c r="WLJ94" s="389"/>
      <c r="WLK94" s="390"/>
      <c r="WLL94" s="391"/>
      <c r="WLM94" s="392"/>
      <c r="WLN94" s="393"/>
      <c r="WLO94" s="394"/>
      <c r="WLP94" s="395"/>
      <c r="WLQ94" s="389"/>
      <c r="WLR94" s="390"/>
      <c r="WLS94" s="391"/>
      <c r="WLT94" s="392"/>
      <c r="WLU94" s="393"/>
      <c r="WLV94" s="394"/>
      <c r="WLW94" s="395"/>
      <c r="WLX94" s="389"/>
      <c r="WLY94" s="390"/>
      <c r="WLZ94" s="391"/>
      <c r="WMA94" s="392"/>
      <c r="WMB94" s="393"/>
      <c r="WMC94" s="394"/>
      <c r="WMD94" s="395"/>
      <c r="WME94" s="389"/>
      <c r="WMF94" s="390"/>
      <c r="WMG94" s="391"/>
      <c r="WMH94" s="392"/>
      <c r="WMI94" s="393"/>
      <c r="WMJ94" s="394"/>
      <c r="WMK94" s="395"/>
      <c r="WML94" s="389"/>
      <c r="WMM94" s="390"/>
      <c r="WMN94" s="391"/>
      <c r="WMO94" s="392"/>
      <c r="WMP94" s="393"/>
      <c r="WMQ94" s="394"/>
      <c r="WMR94" s="395"/>
      <c r="WMS94" s="389"/>
      <c r="WMT94" s="390"/>
      <c r="WMU94" s="391"/>
      <c r="WMV94" s="392"/>
      <c r="WMW94" s="393"/>
      <c r="WMX94" s="394"/>
      <c r="WMY94" s="395"/>
      <c r="WMZ94" s="389"/>
      <c r="WNA94" s="390"/>
      <c r="WNB94" s="391"/>
      <c r="WNC94" s="392"/>
      <c r="WND94" s="393"/>
      <c r="WNE94" s="394"/>
      <c r="WNF94" s="395"/>
      <c r="WNG94" s="389"/>
      <c r="WNH94" s="390"/>
      <c r="WNI94" s="391"/>
      <c r="WNJ94" s="392"/>
      <c r="WNK94" s="393"/>
      <c r="WNL94" s="394"/>
      <c r="WNM94" s="395"/>
      <c r="WNN94" s="389"/>
      <c r="WNO94" s="390"/>
      <c r="WNP94" s="391"/>
      <c r="WNQ94" s="392"/>
      <c r="WNR94" s="393"/>
      <c r="WNS94" s="394"/>
      <c r="WNT94" s="395"/>
      <c r="WNU94" s="389"/>
      <c r="WNV94" s="390"/>
      <c r="WNW94" s="391"/>
      <c r="WNX94" s="392"/>
      <c r="WNY94" s="393"/>
      <c r="WNZ94" s="394"/>
      <c r="WOA94" s="395"/>
      <c r="WOB94" s="389"/>
      <c r="WOC94" s="390"/>
      <c r="WOD94" s="391"/>
      <c r="WOE94" s="392"/>
      <c r="WOF94" s="393"/>
      <c r="WOG94" s="394"/>
      <c r="WOH94" s="395"/>
      <c r="WOI94" s="389"/>
      <c r="WOJ94" s="390"/>
      <c r="WOK94" s="391"/>
      <c r="WOL94" s="392"/>
      <c r="WOM94" s="393"/>
      <c r="WON94" s="394"/>
      <c r="WOO94" s="395"/>
      <c r="WOP94" s="389"/>
      <c r="WOQ94" s="390"/>
      <c r="WOR94" s="391"/>
      <c r="WOS94" s="392"/>
      <c r="WOT94" s="393"/>
      <c r="WOU94" s="394"/>
      <c r="WOV94" s="395"/>
      <c r="WOW94" s="389"/>
      <c r="WOX94" s="390"/>
      <c r="WOY94" s="391"/>
      <c r="WOZ94" s="392"/>
      <c r="WPA94" s="393"/>
      <c r="WPB94" s="394"/>
      <c r="WPC94" s="395"/>
      <c r="WPD94" s="389"/>
      <c r="WPE94" s="390"/>
      <c r="WPF94" s="391"/>
      <c r="WPG94" s="392"/>
      <c r="WPH94" s="393"/>
      <c r="WPI94" s="394"/>
      <c r="WPJ94" s="395"/>
      <c r="WPK94" s="389"/>
      <c r="WPL94" s="390"/>
      <c r="WPM94" s="391"/>
      <c r="WPN94" s="392"/>
      <c r="WPO94" s="393"/>
      <c r="WPP94" s="394"/>
      <c r="WPQ94" s="395"/>
      <c r="WPR94" s="389"/>
      <c r="WPS94" s="390"/>
      <c r="WPT94" s="391"/>
      <c r="WPU94" s="392"/>
      <c r="WPV94" s="393"/>
      <c r="WPW94" s="394"/>
      <c r="WPX94" s="395"/>
      <c r="WPY94" s="389"/>
      <c r="WPZ94" s="390"/>
      <c r="WQA94" s="391"/>
      <c r="WQB94" s="392"/>
      <c r="WQC94" s="393"/>
      <c r="WQD94" s="394"/>
      <c r="WQE94" s="395"/>
      <c r="WQF94" s="389"/>
      <c r="WQG94" s="390"/>
      <c r="WQH94" s="391"/>
      <c r="WQI94" s="392"/>
      <c r="WQJ94" s="393"/>
      <c r="WQK94" s="394"/>
      <c r="WQL94" s="395"/>
      <c r="WQM94" s="389"/>
      <c r="WQN94" s="390"/>
      <c r="WQO94" s="391"/>
      <c r="WQP94" s="392"/>
      <c r="WQQ94" s="393"/>
      <c r="WQR94" s="394"/>
      <c r="WQS94" s="395"/>
      <c r="WQT94" s="389"/>
      <c r="WQU94" s="390"/>
      <c r="WQV94" s="391"/>
      <c r="WQW94" s="392"/>
      <c r="WQX94" s="393"/>
      <c r="WQY94" s="394"/>
      <c r="WQZ94" s="395"/>
      <c r="WRA94" s="389"/>
      <c r="WRB94" s="390"/>
      <c r="WRC94" s="391"/>
      <c r="WRD94" s="392"/>
      <c r="WRE94" s="393"/>
      <c r="WRF94" s="394"/>
      <c r="WRG94" s="395"/>
      <c r="WRH94" s="389"/>
      <c r="WRI94" s="390"/>
      <c r="WRJ94" s="391"/>
      <c r="WRK94" s="392"/>
      <c r="WRL94" s="393"/>
      <c r="WRM94" s="394"/>
      <c r="WRN94" s="395"/>
      <c r="WRO94" s="389"/>
      <c r="WRP94" s="390"/>
      <c r="WRQ94" s="391"/>
      <c r="WRR94" s="392"/>
      <c r="WRS94" s="393"/>
      <c r="WRT94" s="394"/>
      <c r="WRU94" s="395"/>
      <c r="WRV94" s="389"/>
      <c r="WRW94" s="390"/>
      <c r="WRX94" s="391"/>
      <c r="WRY94" s="392"/>
      <c r="WRZ94" s="393"/>
      <c r="WSA94" s="394"/>
      <c r="WSB94" s="395"/>
      <c r="WSC94" s="389"/>
      <c r="WSD94" s="390"/>
      <c r="WSE94" s="391"/>
      <c r="WSF94" s="392"/>
      <c r="WSG94" s="393"/>
      <c r="WSH94" s="394"/>
      <c r="WSI94" s="395"/>
      <c r="WSJ94" s="389"/>
      <c r="WSK94" s="390"/>
      <c r="WSL94" s="391"/>
      <c r="WSM94" s="392"/>
      <c r="WSN94" s="393"/>
      <c r="WSO94" s="394"/>
      <c r="WSP94" s="395"/>
      <c r="WSQ94" s="389"/>
      <c r="WSR94" s="390"/>
      <c r="WSS94" s="391"/>
      <c r="WST94" s="392"/>
      <c r="WSU94" s="393"/>
      <c r="WSV94" s="394"/>
      <c r="WSW94" s="395"/>
      <c r="WSX94" s="389"/>
      <c r="WSY94" s="390"/>
      <c r="WSZ94" s="391"/>
      <c r="WTA94" s="392"/>
      <c r="WTB94" s="393"/>
      <c r="WTC94" s="394"/>
      <c r="WTD94" s="395"/>
      <c r="WTE94" s="389"/>
      <c r="WTF94" s="390"/>
      <c r="WTG94" s="391"/>
      <c r="WTH94" s="392"/>
      <c r="WTI94" s="393"/>
      <c r="WTJ94" s="394"/>
      <c r="WTK94" s="395"/>
      <c r="WTL94" s="389"/>
      <c r="WTM94" s="390"/>
      <c r="WTN94" s="391"/>
      <c r="WTO94" s="392"/>
      <c r="WTP94" s="393"/>
      <c r="WTQ94" s="394"/>
      <c r="WTR94" s="395"/>
      <c r="WTS94" s="389"/>
      <c r="WTT94" s="390"/>
      <c r="WTU94" s="391"/>
      <c r="WTV94" s="392"/>
      <c r="WTW94" s="393"/>
      <c r="WTX94" s="394"/>
      <c r="WTY94" s="395"/>
      <c r="WTZ94" s="389"/>
      <c r="WUA94" s="390"/>
      <c r="WUB94" s="391"/>
      <c r="WUC94" s="392"/>
      <c r="WUD94" s="393"/>
      <c r="WUE94" s="394"/>
      <c r="WUF94" s="395"/>
      <c r="WUG94" s="389"/>
      <c r="WUH94" s="390"/>
      <c r="WUI94" s="391"/>
      <c r="WUJ94" s="392"/>
      <c r="WUK94" s="393"/>
      <c r="WUL94" s="394"/>
      <c r="WUM94" s="395"/>
      <c r="WUN94" s="389"/>
      <c r="WUO94" s="390"/>
      <c r="WUP94" s="391"/>
      <c r="WUQ94" s="392"/>
      <c r="WUR94" s="393"/>
      <c r="WUS94" s="394"/>
      <c r="WUT94" s="395"/>
      <c r="WUU94" s="389"/>
      <c r="WUV94" s="390"/>
      <c r="WUW94" s="391"/>
      <c r="WUX94" s="392"/>
      <c r="WUY94" s="393"/>
      <c r="WUZ94" s="394"/>
      <c r="WVA94" s="395"/>
      <c r="WVB94" s="389"/>
      <c r="WVC94" s="390"/>
      <c r="WVD94" s="391"/>
      <c r="WVE94" s="392"/>
      <c r="WVF94" s="393"/>
      <c r="WVG94" s="394"/>
      <c r="WVH94" s="395"/>
      <c r="WVI94" s="389"/>
      <c r="WVJ94" s="390"/>
      <c r="WVK94" s="391"/>
      <c r="WVL94" s="392"/>
      <c r="WVM94" s="393"/>
      <c r="WVN94" s="394"/>
      <c r="WVO94" s="395"/>
      <c r="WVP94" s="389"/>
      <c r="WVQ94" s="390"/>
      <c r="WVR94" s="391"/>
      <c r="WVS94" s="392"/>
      <c r="WVT94" s="393"/>
      <c r="WVU94" s="394"/>
      <c r="WVV94" s="395"/>
      <c r="WVW94" s="389"/>
      <c r="WVX94" s="390"/>
      <c r="WVY94" s="391"/>
      <c r="WVZ94" s="392"/>
      <c r="WWA94" s="393"/>
      <c r="WWB94" s="394"/>
      <c r="WWC94" s="395"/>
      <c r="WWD94" s="389"/>
      <c r="WWE94" s="390"/>
      <c r="WWF94" s="391"/>
      <c r="WWG94" s="392"/>
      <c r="WWH94" s="393"/>
      <c r="WWI94" s="394"/>
      <c r="WWJ94" s="395"/>
      <c r="WWK94" s="389"/>
      <c r="WWL94" s="390"/>
      <c r="WWM94" s="391"/>
      <c r="WWN94" s="392"/>
      <c r="WWO94" s="393"/>
      <c r="WWP94" s="394"/>
      <c r="WWQ94" s="395"/>
      <c r="WWR94" s="389"/>
      <c r="WWS94" s="390"/>
      <c r="WWT94" s="391"/>
      <c r="WWU94" s="392"/>
      <c r="WWV94" s="393"/>
      <c r="WWW94" s="394"/>
      <c r="WWX94" s="395"/>
      <c r="WWY94" s="389"/>
      <c r="WWZ94" s="390"/>
      <c r="WXA94" s="391"/>
      <c r="WXB94" s="392"/>
      <c r="WXC94" s="393"/>
      <c r="WXD94" s="394"/>
      <c r="WXE94" s="395"/>
      <c r="WXF94" s="389"/>
      <c r="WXG94" s="390"/>
      <c r="WXH94" s="391"/>
      <c r="WXI94" s="392"/>
      <c r="WXJ94" s="393"/>
      <c r="WXK94" s="394"/>
      <c r="WXL94" s="395"/>
      <c r="WXM94" s="389"/>
      <c r="WXN94" s="390"/>
      <c r="WXO94" s="391"/>
      <c r="WXP94" s="392"/>
      <c r="WXQ94" s="393"/>
      <c r="WXR94" s="394"/>
      <c r="WXS94" s="395"/>
      <c r="WXT94" s="389"/>
      <c r="WXU94" s="390"/>
      <c r="WXV94" s="391"/>
      <c r="WXW94" s="392"/>
      <c r="WXX94" s="393"/>
      <c r="WXY94" s="394"/>
      <c r="WXZ94" s="395"/>
      <c r="WYA94" s="389"/>
      <c r="WYB94" s="390"/>
      <c r="WYC94" s="391"/>
      <c r="WYD94" s="392"/>
      <c r="WYE94" s="393"/>
      <c r="WYF94" s="394"/>
      <c r="WYG94" s="395"/>
      <c r="WYH94" s="389"/>
      <c r="WYI94" s="390"/>
      <c r="WYJ94" s="391"/>
      <c r="WYK94" s="392"/>
      <c r="WYL94" s="393"/>
      <c r="WYM94" s="394"/>
      <c r="WYN94" s="395"/>
      <c r="WYO94" s="389"/>
      <c r="WYP94" s="390"/>
      <c r="WYQ94" s="391"/>
      <c r="WYR94" s="392"/>
      <c r="WYS94" s="393"/>
      <c r="WYT94" s="394"/>
      <c r="WYU94" s="395"/>
      <c r="WYV94" s="389"/>
      <c r="WYW94" s="390"/>
      <c r="WYX94" s="391"/>
      <c r="WYY94" s="392"/>
      <c r="WYZ94" s="393"/>
      <c r="WZA94" s="394"/>
      <c r="WZB94" s="395"/>
      <c r="WZC94" s="389"/>
      <c r="WZD94" s="390"/>
      <c r="WZE94" s="391"/>
      <c r="WZF94" s="392"/>
      <c r="WZG94" s="393"/>
      <c r="WZH94" s="394"/>
      <c r="WZI94" s="395"/>
      <c r="WZJ94" s="389"/>
      <c r="WZK94" s="390"/>
      <c r="WZL94" s="391"/>
      <c r="WZM94" s="392"/>
      <c r="WZN94" s="393"/>
      <c r="WZO94" s="394"/>
      <c r="WZP94" s="395"/>
      <c r="WZQ94" s="389"/>
      <c r="WZR94" s="390"/>
      <c r="WZS94" s="391"/>
      <c r="WZT94" s="392"/>
      <c r="WZU94" s="393"/>
      <c r="WZV94" s="394"/>
      <c r="WZW94" s="395"/>
      <c r="WZX94" s="389"/>
      <c r="WZY94" s="390"/>
      <c r="WZZ94" s="391"/>
      <c r="XAA94" s="392"/>
      <c r="XAB94" s="393"/>
      <c r="XAC94" s="394"/>
      <c r="XAD94" s="395"/>
      <c r="XAE94" s="389"/>
      <c r="XAF94" s="390"/>
      <c r="XAG94" s="391"/>
      <c r="XAH94" s="392"/>
      <c r="XAI94" s="393"/>
      <c r="XAJ94" s="394"/>
      <c r="XAK94" s="395"/>
      <c r="XAL94" s="389"/>
      <c r="XAM94" s="390"/>
      <c r="XAN94" s="391"/>
      <c r="XAO94" s="392"/>
      <c r="XAP94" s="393"/>
      <c r="XAQ94" s="394"/>
      <c r="XAR94" s="395"/>
      <c r="XAS94" s="389"/>
      <c r="XAT94" s="390"/>
      <c r="XAU94" s="391"/>
      <c r="XAV94" s="392"/>
      <c r="XAW94" s="393"/>
      <c r="XAX94" s="394"/>
      <c r="XAY94" s="395"/>
      <c r="XAZ94" s="389"/>
      <c r="XBA94" s="390"/>
      <c r="XBB94" s="391"/>
      <c r="XBC94" s="392"/>
      <c r="XBD94" s="393"/>
      <c r="XBE94" s="394"/>
      <c r="XBF94" s="395"/>
      <c r="XBG94" s="389"/>
      <c r="XBH94" s="390"/>
      <c r="XBI94" s="391"/>
      <c r="XBJ94" s="392"/>
      <c r="XBK94" s="393"/>
      <c r="XBL94" s="394"/>
      <c r="XBM94" s="395"/>
      <c r="XBN94" s="389"/>
      <c r="XBO94" s="390"/>
      <c r="XBP94" s="391"/>
      <c r="XBQ94" s="392"/>
      <c r="XBR94" s="393"/>
      <c r="XBS94" s="394"/>
      <c r="XBT94" s="395"/>
      <c r="XBU94" s="389"/>
      <c r="XBV94" s="390"/>
      <c r="XBW94" s="391"/>
      <c r="XBX94" s="392"/>
      <c r="XBY94" s="393"/>
      <c r="XBZ94" s="394"/>
      <c r="XCA94" s="395"/>
      <c r="XCB94" s="389"/>
      <c r="XCC94" s="390"/>
      <c r="XCD94" s="391"/>
      <c r="XCE94" s="392"/>
      <c r="XCF94" s="393"/>
      <c r="XCG94" s="394"/>
      <c r="XCH94" s="395"/>
      <c r="XCI94" s="389"/>
      <c r="XCJ94" s="390"/>
      <c r="XCK94" s="391"/>
      <c r="XCL94" s="392"/>
      <c r="XCM94" s="393"/>
      <c r="XCN94" s="394"/>
      <c r="XCO94" s="395"/>
      <c r="XCP94" s="389"/>
      <c r="XCQ94" s="390"/>
      <c r="XCR94" s="391"/>
      <c r="XCS94" s="392"/>
      <c r="XCT94" s="393"/>
      <c r="XCU94" s="394"/>
      <c r="XCV94" s="395"/>
      <c r="XCW94" s="389"/>
      <c r="XCX94" s="390"/>
      <c r="XCY94" s="391"/>
      <c r="XCZ94" s="392"/>
      <c r="XDA94" s="393"/>
      <c r="XDB94" s="394"/>
      <c r="XDC94" s="395"/>
      <c r="XDD94" s="389"/>
      <c r="XDE94" s="390"/>
      <c r="XDF94" s="391"/>
      <c r="XDG94" s="392"/>
      <c r="XDH94" s="393"/>
      <c r="XDI94" s="394"/>
      <c r="XDJ94" s="395"/>
      <c r="XDK94" s="389"/>
      <c r="XDL94" s="390"/>
      <c r="XDM94" s="391"/>
      <c r="XDN94" s="392"/>
      <c r="XDO94" s="393"/>
      <c r="XDP94" s="394"/>
      <c r="XDQ94" s="395"/>
      <c r="XDR94" s="389"/>
      <c r="XDS94" s="390"/>
      <c r="XDT94" s="391"/>
      <c r="XDU94" s="392"/>
      <c r="XDV94" s="393"/>
      <c r="XDW94" s="394"/>
      <c r="XDX94" s="395"/>
      <c r="XDY94" s="389"/>
      <c r="XDZ94" s="390"/>
      <c r="XEA94" s="391"/>
      <c r="XEB94" s="392"/>
      <c r="XEC94" s="393"/>
      <c r="XED94" s="394"/>
      <c r="XEE94" s="395"/>
      <c r="XEF94" s="389"/>
      <c r="XEG94" s="390"/>
      <c r="XEH94" s="391"/>
      <c r="XEI94" s="392"/>
      <c r="XEJ94" s="393"/>
      <c r="XEK94" s="394"/>
      <c r="XEL94" s="395"/>
      <c r="XEM94" s="389"/>
      <c r="XEN94" s="390"/>
      <c r="XEO94" s="391"/>
      <c r="XEP94" s="392"/>
      <c r="XEQ94" s="393"/>
      <c r="XER94" s="394"/>
      <c r="XES94" s="395"/>
      <c r="XET94" s="389"/>
      <c r="XEU94" s="390"/>
      <c r="XEV94" s="391"/>
      <c r="XEW94" s="392"/>
      <c r="XEX94" s="393"/>
      <c r="XEY94" s="394"/>
      <c r="XEZ94" s="395"/>
      <c r="XFA94" s="389"/>
      <c r="XFB94" s="390"/>
      <c r="XFC94" s="391"/>
      <c r="XFD94" s="392"/>
    </row>
    <row r="95" spans="1:16384" s="10" customFormat="1" ht="74.25" customHeight="1" x14ac:dyDescent="0.2">
      <c r="A95" s="704"/>
      <c r="B95" s="371" t="s">
        <v>823</v>
      </c>
      <c r="C95" s="381">
        <v>18666666</v>
      </c>
      <c r="D95" s="381">
        <v>18666666</v>
      </c>
      <c r="E95" s="377">
        <f t="shared" si="8"/>
        <v>0</v>
      </c>
      <c r="F95" s="382">
        <v>42648</v>
      </c>
      <c r="G95" s="582" t="s">
        <v>1130</v>
      </c>
      <c r="H95" s="389"/>
      <c r="I95" s="390"/>
      <c r="J95" s="391"/>
      <c r="K95" s="392"/>
      <c r="L95" s="393"/>
      <c r="M95" s="394"/>
      <c r="N95" s="395"/>
      <c r="O95" s="389"/>
      <c r="P95" s="390"/>
      <c r="Q95" s="391"/>
      <c r="R95" s="392"/>
      <c r="S95" s="393"/>
      <c r="T95" s="394"/>
      <c r="U95" s="395"/>
      <c r="V95" s="389"/>
      <c r="W95" s="390"/>
      <c r="X95" s="391"/>
      <c r="Y95" s="392"/>
      <c r="Z95" s="393"/>
      <c r="AA95" s="394"/>
      <c r="AB95" s="395"/>
      <c r="AC95" s="389"/>
      <c r="AD95" s="390"/>
      <c r="AE95" s="391"/>
      <c r="AF95" s="392"/>
      <c r="AG95" s="393"/>
      <c r="AH95" s="394"/>
      <c r="AI95" s="395"/>
      <c r="AJ95" s="389"/>
      <c r="AK95" s="390"/>
      <c r="AL95" s="391"/>
      <c r="AM95" s="392"/>
      <c r="AN95" s="393"/>
      <c r="AO95" s="394"/>
      <c r="AP95" s="395"/>
      <c r="AQ95" s="389"/>
      <c r="AR95" s="390"/>
      <c r="AS95" s="391"/>
      <c r="AT95" s="392"/>
      <c r="AU95" s="393"/>
      <c r="AV95" s="394"/>
      <c r="AW95" s="395"/>
      <c r="AX95" s="389"/>
      <c r="AY95" s="390"/>
      <c r="AZ95" s="391"/>
      <c r="BA95" s="392"/>
      <c r="BB95" s="393"/>
      <c r="BC95" s="394"/>
      <c r="BD95" s="395"/>
      <c r="BE95" s="389"/>
      <c r="BF95" s="390"/>
      <c r="BG95" s="391"/>
      <c r="BH95" s="392"/>
      <c r="BI95" s="393"/>
      <c r="BJ95" s="394"/>
      <c r="BK95" s="395"/>
      <c r="BL95" s="389"/>
      <c r="BM95" s="390"/>
      <c r="BN95" s="391"/>
      <c r="BO95" s="392"/>
      <c r="BP95" s="393"/>
      <c r="BQ95" s="394"/>
      <c r="BR95" s="395"/>
      <c r="BS95" s="389"/>
      <c r="BT95" s="390"/>
      <c r="BU95" s="391"/>
      <c r="BV95" s="392"/>
      <c r="BW95" s="393"/>
      <c r="BX95" s="394"/>
      <c r="BY95" s="395"/>
      <c r="BZ95" s="389"/>
      <c r="CA95" s="390"/>
      <c r="CB95" s="391"/>
      <c r="CC95" s="392"/>
      <c r="CD95" s="393"/>
      <c r="CE95" s="394"/>
      <c r="CF95" s="395"/>
      <c r="CG95" s="389"/>
      <c r="CH95" s="390"/>
      <c r="CI95" s="391"/>
      <c r="CJ95" s="392"/>
      <c r="CK95" s="393"/>
      <c r="CL95" s="394"/>
      <c r="CM95" s="395"/>
      <c r="CN95" s="389"/>
      <c r="CO95" s="390"/>
      <c r="CP95" s="391"/>
      <c r="CQ95" s="392"/>
      <c r="CR95" s="393"/>
      <c r="CS95" s="394"/>
      <c r="CT95" s="395"/>
      <c r="CU95" s="389"/>
      <c r="CV95" s="390"/>
      <c r="CW95" s="391"/>
      <c r="CX95" s="392"/>
      <c r="CY95" s="393"/>
      <c r="CZ95" s="394"/>
      <c r="DA95" s="395"/>
      <c r="DB95" s="389"/>
      <c r="DC95" s="390"/>
      <c r="DD95" s="391"/>
      <c r="DE95" s="392"/>
      <c r="DF95" s="393"/>
      <c r="DG95" s="394"/>
      <c r="DH95" s="395"/>
      <c r="DI95" s="389"/>
      <c r="DJ95" s="390"/>
      <c r="DK95" s="391"/>
      <c r="DL95" s="392"/>
      <c r="DM95" s="393"/>
      <c r="DN95" s="394"/>
      <c r="DO95" s="395"/>
      <c r="DP95" s="389"/>
      <c r="DQ95" s="390"/>
      <c r="DR95" s="391"/>
      <c r="DS95" s="392"/>
      <c r="DT95" s="393"/>
      <c r="DU95" s="394"/>
      <c r="DV95" s="395"/>
      <c r="DW95" s="389"/>
      <c r="DX95" s="390"/>
      <c r="DY95" s="391"/>
      <c r="DZ95" s="392"/>
      <c r="EA95" s="393"/>
      <c r="EB95" s="394"/>
      <c r="EC95" s="395"/>
      <c r="ED95" s="389"/>
      <c r="EE95" s="390"/>
      <c r="EF95" s="391"/>
      <c r="EG95" s="392"/>
      <c r="EH95" s="393"/>
      <c r="EI95" s="394"/>
      <c r="EJ95" s="395"/>
      <c r="EK95" s="389"/>
      <c r="EL95" s="390"/>
      <c r="EM95" s="391"/>
      <c r="EN95" s="392"/>
      <c r="EO95" s="393"/>
      <c r="EP95" s="394"/>
      <c r="EQ95" s="395"/>
      <c r="ER95" s="389"/>
      <c r="ES95" s="390"/>
      <c r="ET95" s="391"/>
      <c r="EU95" s="392"/>
      <c r="EV95" s="393"/>
      <c r="EW95" s="394"/>
      <c r="EX95" s="395"/>
      <c r="EY95" s="389"/>
      <c r="EZ95" s="390"/>
      <c r="FA95" s="391"/>
      <c r="FB95" s="392"/>
      <c r="FC95" s="393"/>
      <c r="FD95" s="394"/>
      <c r="FE95" s="395"/>
      <c r="FF95" s="389"/>
      <c r="FG95" s="390"/>
      <c r="FH95" s="391"/>
      <c r="FI95" s="392"/>
      <c r="FJ95" s="393"/>
      <c r="FK95" s="394"/>
      <c r="FL95" s="395"/>
      <c r="FM95" s="389"/>
      <c r="FN95" s="390"/>
      <c r="FO95" s="391"/>
      <c r="FP95" s="392"/>
      <c r="FQ95" s="393"/>
      <c r="FR95" s="394"/>
      <c r="FS95" s="395"/>
      <c r="FT95" s="389"/>
      <c r="FU95" s="390"/>
      <c r="FV95" s="391"/>
      <c r="FW95" s="392"/>
      <c r="FX95" s="393"/>
      <c r="FY95" s="394"/>
      <c r="FZ95" s="395"/>
      <c r="GA95" s="389"/>
      <c r="GB95" s="390"/>
      <c r="GC95" s="391"/>
      <c r="GD95" s="392"/>
      <c r="GE95" s="393"/>
      <c r="GF95" s="394"/>
      <c r="GG95" s="395"/>
      <c r="GH95" s="389"/>
      <c r="GI95" s="390"/>
      <c r="GJ95" s="391"/>
      <c r="GK95" s="392"/>
      <c r="GL95" s="393"/>
      <c r="GM95" s="394"/>
      <c r="GN95" s="395"/>
      <c r="GO95" s="389"/>
      <c r="GP95" s="390"/>
      <c r="GQ95" s="391"/>
      <c r="GR95" s="392"/>
      <c r="GS95" s="393"/>
      <c r="GT95" s="394"/>
      <c r="GU95" s="395"/>
      <c r="GV95" s="389"/>
      <c r="GW95" s="390"/>
      <c r="GX95" s="391"/>
      <c r="GY95" s="392"/>
      <c r="GZ95" s="393"/>
      <c r="HA95" s="394"/>
      <c r="HB95" s="395"/>
      <c r="HC95" s="389"/>
      <c r="HD95" s="390"/>
      <c r="HE95" s="391"/>
      <c r="HF95" s="392"/>
      <c r="HG95" s="393"/>
      <c r="HH95" s="394"/>
      <c r="HI95" s="395"/>
      <c r="HJ95" s="389"/>
      <c r="HK95" s="390"/>
      <c r="HL95" s="391"/>
      <c r="HM95" s="392"/>
      <c r="HN95" s="393"/>
      <c r="HO95" s="394"/>
      <c r="HP95" s="395"/>
      <c r="HQ95" s="389"/>
      <c r="HR95" s="390"/>
      <c r="HS95" s="391"/>
      <c r="HT95" s="392"/>
      <c r="HU95" s="393"/>
      <c r="HV95" s="394"/>
      <c r="HW95" s="395"/>
      <c r="HX95" s="389"/>
      <c r="HY95" s="390"/>
      <c r="HZ95" s="391"/>
      <c r="IA95" s="392"/>
      <c r="IB95" s="393"/>
      <c r="IC95" s="394"/>
      <c r="ID95" s="395"/>
      <c r="IE95" s="389"/>
      <c r="IF95" s="390"/>
      <c r="IG95" s="391"/>
      <c r="IH95" s="392"/>
      <c r="II95" s="393"/>
      <c r="IJ95" s="394"/>
      <c r="IK95" s="395"/>
      <c r="IL95" s="389"/>
      <c r="IM95" s="390"/>
      <c r="IN95" s="391"/>
      <c r="IO95" s="392"/>
      <c r="IP95" s="393"/>
      <c r="IQ95" s="394"/>
      <c r="IR95" s="395"/>
      <c r="IS95" s="389"/>
      <c r="IT95" s="390"/>
      <c r="IU95" s="391"/>
      <c r="IV95" s="392"/>
      <c r="IW95" s="393"/>
      <c r="IX95" s="394"/>
      <c r="IY95" s="395"/>
      <c r="IZ95" s="389"/>
      <c r="JA95" s="390"/>
      <c r="JB95" s="391"/>
      <c r="JC95" s="392"/>
      <c r="JD95" s="393"/>
      <c r="JE95" s="394"/>
      <c r="JF95" s="395"/>
      <c r="JG95" s="389"/>
      <c r="JH95" s="390"/>
      <c r="JI95" s="391"/>
      <c r="JJ95" s="392"/>
      <c r="JK95" s="393"/>
      <c r="JL95" s="394"/>
      <c r="JM95" s="395"/>
      <c r="JN95" s="389"/>
      <c r="JO95" s="390"/>
      <c r="JP95" s="391"/>
      <c r="JQ95" s="392"/>
      <c r="JR95" s="393"/>
      <c r="JS95" s="394"/>
      <c r="JT95" s="395"/>
      <c r="JU95" s="389"/>
      <c r="JV95" s="390"/>
      <c r="JW95" s="391"/>
      <c r="JX95" s="392"/>
      <c r="JY95" s="393"/>
      <c r="JZ95" s="394"/>
      <c r="KA95" s="395"/>
      <c r="KB95" s="389"/>
      <c r="KC95" s="390"/>
      <c r="KD95" s="391"/>
      <c r="KE95" s="392"/>
      <c r="KF95" s="393"/>
      <c r="KG95" s="394"/>
      <c r="KH95" s="395"/>
      <c r="KI95" s="389"/>
      <c r="KJ95" s="390"/>
      <c r="KK95" s="391"/>
      <c r="KL95" s="392"/>
      <c r="KM95" s="393"/>
      <c r="KN95" s="394"/>
      <c r="KO95" s="395"/>
      <c r="KP95" s="389"/>
      <c r="KQ95" s="390"/>
      <c r="KR95" s="391"/>
      <c r="KS95" s="392"/>
      <c r="KT95" s="393"/>
      <c r="KU95" s="394"/>
      <c r="KV95" s="395"/>
      <c r="KW95" s="389"/>
      <c r="KX95" s="390"/>
      <c r="KY95" s="391"/>
      <c r="KZ95" s="392"/>
      <c r="LA95" s="393"/>
      <c r="LB95" s="394"/>
      <c r="LC95" s="395"/>
      <c r="LD95" s="389"/>
      <c r="LE95" s="390"/>
      <c r="LF95" s="391"/>
      <c r="LG95" s="392"/>
      <c r="LH95" s="393"/>
      <c r="LI95" s="394"/>
      <c r="LJ95" s="395"/>
      <c r="LK95" s="389"/>
      <c r="LL95" s="390"/>
      <c r="LM95" s="391"/>
      <c r="LN95" s="392"/>
      <c r="LO95" s="393"/>
      <c r="LP95" s="394"/>
      <c r="LQ95" s="395"/>
      <c r="LR95" s="389"/>
      <c r="LS95" s="390"/>
      <c r="LT95" s="391"/>
      <c r="LU95" s="392"/>
      <c r="LV95" s="393"/>
      <c r="LW95" s="394"/>
      <c r="LX95" s="395"/>
      <c r="LY95" s="389"/>
      <c r="LZ95" s="390"/>
      <c r="MA95" s="391"/>
      <c r="MB95" s="392"/>
      <c r="MC95" s="393"/>
      <c r="MD95" s="394"/>
      <c r="ME95" s="395"/>
      <c r="MF95" s="389"/>
      <c r="MG95" s="390"/>
      <c r="MH95" s="391"/>
      <c r="MI95" s="392"/>
      <c r="MJ95" s="393"/>
      <c r="MK95" s="394"/>
      <c r="ML95" s="395"/>
      <c r="MM95" s="389"/>
      <c r="MN95" s="390"/>
      <c r="MO95" s="391"/>
      <c r="MP95" s="392"/>
      <c r="MQ95" s="393"/>
      <c r="MR95" s="394"/>
      <c r="MS95" s="395"/>
      <c r="MT95" s="389"/>
      <c r="MU95" s="390"/>
      <c r="MV95" s="391"/>
      <c r="MW95" s="392"/>
      <c r="MX95" s="393"/>
      <c r="MY95" s="394"/>
      <c r="MZ95" s="395"/>
      <c r="NA95" s="389"/>
      <c r="NB95" s="390"/>
      <c r="NC95" s="391"/>
      <c r="ND95" s="392"/>
      <c r="NE95" s="393"/>
      <c r="NF95" s="394"/>
      <c r="NG95" s="395"/>
      <c r="NH95" s="389"/>
      <c r="NI95" s="390"/>
      <c r="NJ95" s="391"/>
      <c r="NK95" s="392"/>
      <c r="NL95" s="393"/>
      <c r="NM95" s="394"/>
      <c r="NN95" s="395"/>
      <c r="NO95" s="389"/>
      <c r="NP95" s="390"/>
      <c r="NQ95" s="391"/>
      <c r="NR95" s="392"/>
      <c r="NS95" s="393"/>
      <c r="NT95" s="394"/>
      <c r="NU95" s="395"/>
      <c r="NV95" s="389"/>
      <c r="NW95" s="390"/>
      <c r="NX95" s="391"/>
      <c r="NY95" s="392"/>
      <c r="NZ95" s="393"/>
      <c r="OA95" s="394"/>
      <c r="OB95" s="395"/>
      <c r="OC95" s="389"/>
      <c r="OD95" s="390"/>
      <c r="OE95" s="391"/>
      <c r="OF95" s="392"/>
      <c r="OG95" s="393"/>
      <c r="OH95" s="394"/>
      <c r="OI95" s="395"/>
      <c r="OJ95" s="389"/>
      <c r="OK95" s="390"/>
      <c r="OL95" s="391"/>
      <c r="OM95" s="392"/>
      <c r="ON95" s="393"/>
      <c r="OO95" s="394"/>
      <c r="OP95" s="395"/>
      <c r="OQ95" s="389"/>
      <c r="OR95" s="390"/>
      <c r="OS95" s="391"/>
      <c r="OT95" s="392"/>
      <c r="OU95" s="393"/>
      <c r="OV95" s="394"/>
      <c r="OW95" s="395"/>
      <c r="OX95" s="389"/>
      <c r="OY95" s="390"/>
      <c r="OZ95" s="391"/>
      <c r="PA95" s="392"/>
      <c r="PB95" s="393"/>
      <c r="PC95" s="394"/>
      <c r="PD95" s="395"/>
      <c r="PE95" s="389"/>
      <c r="PF95" s="390"/>
      <c r="PG95" s="391"/>
      <c r="PH95" s="392"/>
      <c r="PI95" s="393"/>
      <c r="PJ95" s="394"/>
      <c r="PK95" s="395"/>
      <c r="PL95" s="389"/>
      <c r="PM95" s="390"/>
      <c r="PN95" s="391"/>
      <c r="PO95" s="392"/>
      <c r="PP95" s="393"/>
      <c r="PQ95" s="394"/>
      <c r="PR95" s="395"/>
      <c r="PS95" s="389"/>
      <c r="PT95" s="390"/>
      <c r="PU95" s="391"/>
      <c r="PV95" s="392"/>
      <c r="PW95" s="393"/>
      <c r="PX95" s="394"/>
      <c r="PY95" s="395"/>
      <c r="PZ95" s="389"/>
      <c r="QA95" s="390"/>
      <c r="QB95" s="391"/>
      <c r="QC95" s="392"/>
      <c r="QD95" s="393"/>
      <c r="QE95" s="394"/>
      <c r="QF95" s="395"/>
      <c r="QG95" s="389"/>
      <c r="QH95" s="390"/>
      <c r="QI95" s="391"/>
      <c r="QJ95" s="392"/>
      <c r="QK95" s="393"/>
      <c r="QL95" s="394"/>
      <c r="QM95" s="395"/>
      <c r="QN95" s="389"/>
      <c r="QO95" s="390"/>
      <c r="QP95" s="391"/>
      <c r="QQ95" s="392"/>
      <c r="QR95" s="393"/>
      <c r="QS95" s="394"/>
      <c r="QT95" s="395"/>
      <c r="QU95" s="389"/>
      <c r="QV95" s="390"/>
      <c r="QW95" s="391"/>
      <c r="QX95" s="392"/>
      <c r="QY95" s="393"/>
      <c r="QZ95" s="394"/>
      <c r="RA95" s="395"/>
      <c r="RB95" s="389"/>
      <c r="RC95" s="390"/>
      <c r="RD95" s="391"/>
      <c r="RE95" s="392"/>
      <c r="RF95" s="393"/>
      <c r="RG95" s="394"/>
      <c r="RH95" s="395"/>
      <c r="RI95" s="389"/>
      <c r="RJ95" s="390"/>
      <c r="RK95" s="391"/>
      <c r="RL95" s="392"/>
      <c r="RM95" s="393"/>
      <c r="RN95" s="394"/>
      <c r="RO95" s="395"/>
      <c r="RP95" s="389"/>
      <c r="RQ95" s="390"/>
      <c r="RR95" s="391"/>
      <c r="RS95" s="392"/>
      <c r="RT95" s="393"/>
      <c r="RU95" s="394"/>
      <c r="RV95" s="395"/>
      <c r="RW95" s="389"/>
      <c r="RX95" s="390"/>
      <c r="RY95" s="391"/>
      <c r="RZ95" s="392"/>
      <c r="SA95" s="393"/>
      <c r="SB95" s="394"/>
      <c r="SC95" s="395"/>
      <c r="SD95" s="389"/>
      <c r="SE95" s="390"/>
      <c r="SF95" s="391"/>
      <c r="SG95" s="392"/>
      <c r="SH95" s="393"/>
      <c r="SI95" s="394"/>
      <c r="SJ95" s="395"/>
      <c r="SK95" s="389"/>
      <c r="SL95" s="390"/>
      <c r="SM95" s="391"/>
      <c r="SN95" s="392"/>
      <c r="SO95" s="393"/>
      <c r="SP95" s="394"/>
      <c r="SQ95" s="395"/>
      <c r="SR95" s="389"/>
      <c r="SS95" s="390"/>
      <c r="ST95" s="391"/>
      <c r="SU95" s="392"/>
      <c r="SV95" s="393"/>
      <c r="SW95" s="394"/>
      <c r="SX95" s="395"/>
      <c r="SY95" s="389"/>
      <c r="SZ95" s="390"/>
      <c r="TA95" s="391"/>
      <c r="TB95" s="392"/>
      <c r="TC95" s="393"/>
      <c r="TD95" s="394"/>
      <c r="TE95" s="395"/>
      <c r="TF95" s="389"/>
      <c r="TG95" s="390"/>
      <c r="TH95" s="391"/>
      <c r="TI95" s="392"/>
      <c r="TJ95" s="393"/>
      <c r="TK95" s="394"/>
      <c r="TL95" s="395"/>
      <c r="TM95" s="389"/>
      <c r="TN95" s="390"/>
      <c r="TO95" s="391"/>
      <c r="TP95" s="392"/>
      <c r="TQ95" s="393"/>
      <c r="TR95" s="394"/>
      <c r="TS95" s="395"/>
      <c r="TT95" s="389"/>
      <c r="TU95" s="390"/>
      <c r="TV95" s="391"/>
      <c r="TW95" s="392"/>
      <c r="TX95" s="393"/>
      <c r="TY95" s="394"/>
      <c r="TZ95" s="395"/>
      <c r="UA95" s="389"/>
      <c r="UB95" s="390"/>
      <c r="UC95" s="391"/>
      <c r="UD95" s="392"/>
      <c r="UE95" s="393"/>
      <c r="UF95" s="394"/>
      <c r="UG95" s="395"/>
      <c r="UH95" s="389"/>
      <c r="UI95" s="390"/>
      <c r="UJ95" s="391"/>
      <c r="UK95" s="392"/>
      <c r="UL95" s="393"/>
      <c r="UM95" s="394"/>
      <c r="UN95" s="395"/>
      <c r="UO95" s="389"/>
      <c r="UP95" s="390"/>
      <c r="UQ95" s="391"/>
      <c r="UR95" s="392"/>
      <c r="US95" s="393"/>
      <c r="UT95" s="394"/>
      <c r="UU95" s="395"/>
      <c r="UV95" s="389"/>
      <c r="UW95" s="390"/>
      <c r="UX95" s="391"/>
      <c r="UY95" s="392"/>
      <c r="UZ95" s="393"/>
      <c r="VA95" s="394"/>
      <c r="VB95" s="395"/>
      <c r="VC95" s="389"/>
      <c r="VD95" s="390"/>
      <c r="VE95" s="391"/>
      <c r="VF95" s="392"/>
      <c r="VG95" s="393"/>
      <c r="VH95" s="394"/>
      <c r="VI95" s="395"/>
      <c r="VJ95" s="389"/>
      <c r="VK95" s="390"/>
      <c r="VL95" s="391"/>
      <c r="VM95" s="392"/>
      <c r="VN95" s="393"/>
      <c r="VO95" s="394"/>
      <c r="VP95" s="395"/>
      <c r="VQ95" s="389"/>
      <c r="VR95" s="390"/>
      <c r="VS95" s="391"/>
      <c r="VT95" s="392"/>
      <c r="VU95" s="393"/>
      <c r="VV95" s="394"/>
      <c r="VW95" s="395"/>
      <c r="VX95" s="389"/>
      <c r="VY95" s="390"/>
      <c r="VZ95" s="391"/>
      <c r="WA95" s="392"/>
      <c r="WB95" s="393"/>
      <c r="WC95" s="394"/>
      <c r="WD95" s="395"/>
      <c r="WE95" s="389"/>
      <c r="WF95" s="390"/>
      <c r="WG95" s="391"/>
      <c r="WH95" s="392"/>
      <c r="WI95" s="393"/>
      <c r="WJ95" s="394"/>
      <c r="WK95" s="395"/>
      <c r="WL95" s="389"/>
      <c r="WM95" s="390"/>
      <c r="WN95" s="391"/>
      <c r="WO95" s="392"/>
      <c r="WP95" s="393"/>
      <c r="WQ95" s="394"/>
      <c r="WR95" s="395"/>
      <c r="WS95" s="389"/>
      <c r="WT95" s="390"/>
      <c r="WU95" s="391"/>
      <c r="WV95" s="392"/>
      <c r="WW95" s="393"/>
      <c r="WX95" s="394"/>
      <c r="WY95" s="395"/>
      <c r="WZ95" s="389"/>
      <c r="XA95" s="390"/>
      <c r="XB95" s="391"/>
      <c r="XC95" s="392"/>
      <c r="XD95" s="393"/>
      <c r="XE95" s="394"/>
      <c r="XF95" s="395"/>
      <c r="XG95" s="389"/>
      <c r="XH95" s="390"/>
      <c r="XI95" s="391"/>
      <c r="XJ95" s="392"/>
      <c r="XK95" s="393"/>
      <c r="XL95" s="394"/>
      <c r="XM95" s="395"/>
      <c r="XN95" s="389"/>
      <c r="XO95" s="390"/>
      <c r="XP95" s="391"/>
      <c r="XQ95" s="392"/>
      <c r="XR95" s="393"/>
      <c r="XS95" s="394"/>
      <c r="XT95" s="395"/>
      <c r="XU95" s="389"/>
      <c r="XV95" s="390"/>
      <c r="XW95" s="391"/>
      <c r="XX95" s="392"/>
      <c r="XY95" s="393"/>
      <c r="XZ95" s="394"/>
      <c r="YA95" s="395"/>
      <c r="YB95" s="389"/>
      <c r="YC95" s="390"/>
      <c r="YD95" s="391"/>
      <c r="YE95" s="392"/>
      <c r="YF95" s="393"/>
      <c r="YG95" s="394"/>
      <c r="YH95" s="395"/>
      <c r="YI95" s="389"/>
      <c r="YJ95" s="390"/>
      <c r="YK95" s="391"/>
      <c r="YL95" s="392"/>
      <c r="YM95" s="393"/>
      <c r="YN95" s="394"/>
      <c r="YO95" s="395"/>
      <c r="YP95" s="389"/>
      <c r="YQ95" s="390"/>
      <c r="YR95" s="391"/>
      <c r="YS95" s="392"/>
      <c r="YT95" s="393"/>
      <c r="YU95" s="394"/>
      <c r="YV95" s="395"/>
      <c r="YW95" s="389"/>
      <c r="YX95" s="390"/>
      <c r="YY95" s="391"/>
      <c r="YZ95" s="392"/>
      <c r="ZA95" s="393"/>
      <c r="ZB95" s="394"/>
      <c r="ZC95" s="395"/>
      <c r="ZD95" s="389"/>
      <c r="ZE95" s="390"/>
      <c r="ZF95" s="391"/>
      <c r="ZG95" s="392"/>
      <c r="ZH95" s="393"/>
      <c r="ZI95" s="394"/>
      <c r="ZJ95" s="395"/>
      <c r="ZK95" s="389"/>
      <c r="ZL95" s="390"/>
      <c r="ZM95" s="391"/>
      <c r="ZN95" s="392"/>
      <c r="ZO95" s="393"/>
      <c r="ZP95" s="394"/>
      <c r="ZQ95" s="395"/>
      <c r="ZR95" s="389"/>
      <c r="ZS95" s="390"/>
      <c r="ZT95" s="391"/>
      <c r="ZU95" s="392"/>
      <c r="ZV95" s="393"/>
      <c r="ZW95" s="394"/>
      <c r="ZX95" s="395"/>
      <c r="ZY95" s="389"/>
      <c r="ZZ95" s="390"/>
      <c r="AAA95" s="391"/>
      <c r="AAB95" s="392"/>
      <c r="AAC95" s="393"/>
      <c r="AAD95" s="394"/>
      <c r="AAE95" s="395"/>
      <c r="AAF95" s="389"/>
      <c r="AAG95" s="390"/>
      <c r="AAH95" s="391"/>
      <c r="AAI95" s="392"/>
      <c r="AAJ95" s="393"/>
      <c r="AAK95" s="394"/>
      <c r="AAL95" s="395"/>
      <c r="AAM95" s="389"/>
      <c r="AAN95" s="390"/>
      <c r="AAO95" s="391"/>
      <c r="AAP95" s="392"/>
      <c r="AAQ95" s="393"/>
      <c r="AAR95" s="394"/>
      <c r="AAS95" s="395"/>
      <c r="AAT95" s="389"/>
      <c r="AAU95" s="390"/>
      <c r="AAV95" s="391"/>
      <c r="AAW95" s="392"/>
      <c r="AAX95" s="393"/>
      <c r="AAY95" s="394"/>
      <c r="AAZ95" s="395"/>
      <c r="ABA95" s="389"/>
      <c r="ABB95" s="390"/>
      <c r="ABC95" s="391"/>
      <c r="ABD95" s="392"/>
      <c r="ABE95" s="393"/>
      <c r="ABF95" s="394"/>
      <c r="ABG95" s="395"/>
      <c r="ABH95" s="389"/>
      <c r="ABI95" s="390"/>
      <c r="ABJ95" s="391"/>
      <c r="ABK95" s="392"/>
      <c r="ABL95" s="393"/>
      <c r="ABM95" s="394"/>
      <c r="ABN95" s="395"/>
      <c r="ABO95" s="389"/>
      <c r="ABP95" s="390"/>
      <c r="ABQ95" s="391"/>
      <c r="ABR95" s="392"/>
      <c r="ABS95" s="393"/>
      <c r="ABT95" s="394"/>
      <c r="ABU95" s="395"/>
      <c r="ABV95" s="389"/>
      <c r="ABW95" s="390"/>
      <c r="ABX95" s="391"/>
      <c r="ABY95" s="392"/>
      <c r="ABZ95" s="393"/>
      <c r="ACA95" s="394"/>
      <c r="ACB95" s="395"/>
      <c r="ACC95" s="389"/>
      <c r="ACD95" s="390"/>
      <c r="ACE95" s="391"/>
      <c r="ACF95" s="392"/>
      <c r="ACG95" s="393"/>
      <c r="ACH95" s="394"/>
      <c r="ACI95" s="395"/>
      <c r="ACJ95" s="389"/>
      <c r="ACK95" s="390"/>
      <c r="ACL95" s="391"/>
      <c r="ACM95" s="392"/>
      <c r="ACN95" s="393"/>
      <c r="ACO95" s="394"/>
      <c r="ACP95" s="395"/>
      <c r="ACQ95" s="389"/>
      <c r="ACR95" s="390"/>
      <c r="ACS95" s="391"/>
      <c r="ACT95" s="392"/>
      <c r="ACU95" s="393"/>
      <c r="ACV95" s="394"/>
      <c r="ACW95" s="395"/>
      <c r="ACX95" s="389"/>
      <c r="ACY95" s="390"/>
      <c r="ACZ95" s="391"/>
      <c r="ADA95" s="392"/>
      <c r="ADB95" s="393"/>
      <c r="ADC95" s="394"/>
      <c r="ADD95" s="395"/>
      <c r="ADE95" s="389"/>
      <c r="ADF95" s="390"/>
      <c r="ADG95" s="391"/>
      <c r="ADH95" s="392"/>
      <c r="ADI95" s="393"/>
      <c r="ADJ95" s="394"/>
      <c r="ADK95" s="395"/>
      <c r="ADL95" s="389"/>
      <c r="ADM95" s="390"/>
      <c r="ADN95" s="391"/>
      <c r="ADO95" s="392"/>
      <c r="ADP95" s="393"/>
      <c r="ADQ95" s="394"/>
      <c r="ADR95" s="395"/>
      <c r="ADS95" s="389"/>
      <c r="ADT95" s="390"/>
      <c r="ADU95" s="391"/>
      <c r="ADV95" s="392"/>
      <c r="ADW95" s="393"/>
      <c r="ADX95" s="394"/>
      <c r="ADY95" s="395"/>
      <c r="ADZ95" s="389"/>
      <c r="AEA95" s="390"/>
      <c r="AEB95" s="391"/>
      <c r="AEC95" s="392"/>
      <c r="AED95" s="393"/>
      <c r="AEE95" s="394"/>
      <c r="AEF95" s="395"/>
      <c r="AEG95" s="389"/>
      <c r="AEH95" s="390"/>
      <c r="AEI95" s="391"/>
      <c r="AEJ95" s="392"/>
      <c r="AEK95" s="393"/>
      <c r="AEL95" s="394"/>
      <c r="AEM95" s="395"/>
      <c r="AEN95" s="389"/>
      <c r="AEO95" s="390"/>
      <c r="AEP95" s="391"/>
      <c r="AEQ95" s="392"/>
      <c r="AER95" s="393"/>
      <c r="AES95" s="394"/>
      <c r="AET95" s="395"/>
      <c r="AEU95" s="389"/>
      <c r="AEV95" s="390"/>
      <c r="AEW95" s="391"/>
      <c r="AEX95" s="392"/>
      <c r="AEY95" s="393"/>
      <c r="AEZ95" s="394"/>
      <c r="AFA95" s="395"/>
      <c r="AFB95" s="389"/>
      <c r="AFC95" s="390"/>
      <c r="AFD95" s="391"/>
      <c r="AFE95" s="392"/>
      <c r="AFF95" s="393"/>
      <c r="AFG95" s="394"/>
      <c r="AFH95" s="395"/>
      <c r="AFI95" s="389"/>
      <c r="AFJ95" s="390"/>
      <c r="AFK95" s="391"/>
      <c r="AFL95" s="392"/>
      <c r="AFM95" s="393"/>
      <c r="AFN95" s="394"/>
      <c r="AFO95" s="395"/>
      <c r="AFP95" s="389"/>
      <c r="AFQ95" s="390"/>
      <c r="AFR95" s="391"/>
      <c r="AFS95" s="392"/>
      <c r="AFT95" s="393"/>
      <c r="AFU95" s="394"/>
      <c r="AFV95" s="395"/>
      <c r="AFW95" s="389"/>
      <c r="AFX95" s="390"/>
      <c r="AFY95" s="391"/>
      <c r="AFZ95" s="392"/>
      <c r="AGA95" s="393"/>
      <c r="AGB95" s="394"/>
      <c r="AGC95" s="395"/>
      <c r="AGD95" s="389"/>
      <c r="AGE95" s="390"/>
      <c r="AGF95" s="391"/>
      <c r="AGG95" s="392"/>
      <c r="AGH95" s="393"/>
      <c r="AGI95" s="394"/>
      <c r="AGJ95" s="395"/>
      <c r="AGK95" s="389"/>
      <c r="AGL95" s="390"/>
      <c r="AGM95" s="391"/>
      <c r="AGN95" s="392"/>
      <c r="AGO95" s="393"/>
      <c r="AGP95" s="394"/>
      <c r="AGQ95" s="395"/>
      <c r="AGR95" s="389"/>
      <c r="AGS95" s="390"/>
      <c r="AGT95" s="391"/>
      <c r="AGU95" s="392"/>
      <c r="AGV95" s="393"/>
      <c r="AGW95" s="394"/>
      <c r="AGX95" s="395"/>
      <c r="AGY95" s="389"/>
      <c r="AGZ95" s="390"/>
      <c r="AHA95" s="391"/>
      <c r="AHB95" s="392"/>
      <c r="AHC95" s="393"/>
      <c r="AHD95" s="394"/>
      <c r="AHE95" s="395"/>
      <c r="AHF95" s="389"/>
      <c r="AHG95" s="390"/>
      <c r="AHH95" s="391"/>
      <c r="AHI95" s="392"/>
      <c r="AHJ95" s="393"/>
      <c r="AHK95" s="394"/>
      <c r="AHL95" s="395"/>
      <c r="AHM95" s="389"/>
      <c r="AHN95" s="390"/>
      <c r="AHO95" s="391"/>
      <c r="AHP95" s="392"/>
      <c r="AHQ95" s="393"/>
      <c r="AHR95" s="394"/>
      <c r="AHS95" s="395"/>
      <c r="AHT95" s="389"/>
      <c r="AHU95" s="390"/>
      <c r="AHV95" s="391"/>
      <c r="AHW95" s="392"/>
      <c r="AHX95" s="393"/>
      <c r="AHY95" s="394"/>
      <c r="AHZ95" s="395"/>
      <c r="AIA95" s="389"/>
      <c r="AIB95" s="390"/>
      <c r="AIC95" s="391"/>
      <c r="AID95" s="392"/>
      <c r="AIE95" s="393"/>
      <c r="AIF95" s="394"/>
      <c r="AIG95" s="395"/>
      <c r="AIH95" s="389"/>
      <c r="AII95" s="390"/>
      <c r="AIJ95" s="391"/>
      <c r="AIK95" s="392"/>
      <c r="AIL95" s="393"/>
      <c r="AIM95" s="394"/>
      <c r="AIN95" s="395"/>
      <c r="AIO95" s="389"/>
      <c r="AIP95" s="390"/>
      <c r="AIQ95" s="391"/>
      <c r="AIR95" s="392"/>
      <c r="AIS95" s="393"/>
      <c r="AIT95" s="394"/>
      <c r="AIU95" s="395"/>
      <c r="AIV95" s="389"/>
      <c r="AIW95" s="390"/>
      <c r="AIX95" s="391"/>
      <c r="AIY95" s="392"/>
      <c r="AIZ95" s="393"/>
      <c r="AJA95" s="394"/>
      <c r="AJB95" s="395"/>
      <c r="AJC95" s="389"/>
      <c r="AJD95" s="390"/>
      <c r="AJE95" s="391"/>
      <c r="AJF95" s="392"/>
      <c r="AJG95" s="393"/>
      <c r="AJH95" s="394"/>
      <c r="AJI95" s="395"/>
      <c r="AJJ95" s="389"/>
      <c r="AJK95" s="390"/>
      <c r="AJL95" s="391"/>
      <c r="AJM95" s="392"/>
      <c r="AJN95" s="393"/>
      <c r="AJO95" s="394"/>
      <c r="AJP95" s="395"/>
      <c r="AJQ95" s="389"/>
      <c r="AJR95" s="390"/>
      <c r="AJS95" s="391"/>
      <c r="AJT95" s="392"/>
      <c r="AJU95" s="393"/>
      <c r="AJV95" s="394"/>
      <c r="AJW95" s="395"/>
      <c r="AJX95" s="389"/>
      <c r="AJY95" s="390"/>
      <c r="AJZ95" s="391"/>
      <c r="AKA95" s="392"/>
      <c r="AKB95" s="393"/>
      <c r="AKC95" s="394"/>
      <c r="AKD95" s="395"/>
      <c r="AKE95" s="389"/>
      <c r="AKF95" s="390"/>
      <c r="AKG95" s="391"/>
      <c r="AKH95" s="392"/>
      <c r="AKI95" s="393"/>
      <c r="AKJ95" s="394"/>
      <c r="AKK95" s="395"/>
      <c r="AKL95" s="389"/>
      <c r="AKM95" s="390"/>
      <c r="AKN95" s="391"/>
      <c r="AKO95" s="392"/>
      <c r="AKP95" s="393"/>
      <c r="AKQ95" s="394"/>
      <c r="AKR95" s="395"/>
      <c r="AKS95" s="389"/>
      <c r="AKT95" s="390"/>
      <c r="AKU95" s="391"/>
      <c r="AKV95" s="392"/>
      <c r="AKW95" s="393"/>
      <c r="AKX95" s="394"/>
      <c r="AKY95" s="395"/>
      <c r="AKZ95" s="389"/>
      <c r="ALA95" s="390"/>
      <c r="ALB95" s="391"/>
      <c r="ALC95" s="392"/>
      <c r="ALD95" s="393"/>
      <c r="ALE95" s="394"/>
      <c r="ALF95" s="395"/>
      <c r="ALG95" s="389"/>
      <c r="ALH95" s="390"/>
      <c r="ALI95" s="391"/>
      <c r="ALJ95" s="392"/>
      <c r="ALK95" s="393"/>
      <c r="ALL95" s="394"/>
      <c r="ALM95" s="395"/>
      <c r="ALN95" s="389"/>
      <c r="ALO95" s="390"/>
      <c r="ALP95" s="391"/>
      <c r="ALQ95" s="392"/>
      <c r="ALR95" s="393"/>
      <c r="ALS95" s="394"/>
      <c r="ALT95" s="395"/>
      <c r="ALU95" s="389"/>
      <c r="ALV95" s="390"/>
      <c r="ALW95" s="391"/>
      <c r="ALX95" s="392"/>
      <c r="ALY95" s="393"/>
      <c r="ALZ95" s="394"/>
      <c r="AMA95" s="395"/>
      <c r="AMB95" s="389"/>
      <c r="AMC95" s="390"/>
      <c r="AMD95" s="391"/>
      <c r="AME95" s="392"/>
      <c r="AMF95" s="393"/>
      <c r="AMG95" s="394"/>
      <c r="AMH95" s="395"/>
      <c r="AMI95" s="389"/>
      <c r="AMJ95" s="390"/>
      <c r="AMK95" s="391"/>
      <c r="AML95" s="392"/>
      <c r="AMM95" s="393"/>
      <c r="AMN95" s="394"/>
      <c r="AMO95" s="395"/>
      <c r="AMP95" s="389"/>
      <c r="AMQ95" s="390"/>
      <c r="AMR95" s="391"/>
      <c r="AMS95" s="392"/>
      <c r="AMT95" s="393"/>
      <c r="AMU95" s="394"/>
      <c r="AMV95" s="395"/>
      <c r="AMW95" s="389"/>
      <c r="AMX95" s="390"/>
      <c r="AMY95" s="391"/>
      <c r="AMZ95" s="392"/>
      <c r="ANA95" s="393"/>
      <c r="ANB95" s="394"/>
      <c r="ANC95" s="395"/>
      <c r="AND95" s="389"/>
      <c r="ANE95" s="390"/>
      <c r="ANF95" s="391"/>
      <c r="ANG95" s="392"/>
      <c r="ANH95" s="393"/>
      <c r="ANI95" s="394"/>
      <c r="ANJ95" s="395"/>
      <c r="ANK95" s="389"/>
      <c r="ANL95" s="390"/>
      <c r="ANM95" s="391"/>
      <c r="ANN95" s="392"/>
      <c r="ANO95" s="393"/>
      <c r="ANP95" s="394"/>
      <c r="ANQ95" s="395"/>
      <c r="ANR95" s="389"/>
      <c r="ANS95" s="390"/>
      <c r="ANT95" s="391"/>
      <c r="ANU95" s="392"/>
      <c r="ANV95" s="393"/>
      <c r="ANW95" s="394"/>
      <c r="ANX95" s="395"/>
      <c r="ANY95" s="389"/>
      <c r="ANZ95" s="390"/>
      <c r="AOA95" s="391"/>
      <c r="AOB95" s="392"/>
      <c r="AOC95" s="393"/>
      <c r="AOD95" s="394"/>
      <c r="AOE95" s="395"/>
      <c r="AOF95" s="389"/>
      <c r="AOG95" s="390"/>
      <c r="AOH95" s="391"/>
      <c r="AOI95" s="392"/>
      <c r="AOJ95" s="393"/>
      <c r="AOK95" s="394"/>
      <c r="AOL95" s="395"/>
      <c r="AOM95" s="389"/>
      <c r="AON95" s="390"/>
      <c r="AOO95" s="391"/>
      <c r="AOP95" s="392"/>
      <c r="AOQ95" s="393"/>
      <c r="AOR95" s="394"/>
      <c r="AOS95" s="395"/>
      <c r="AOT95" s="389"/>
      <c r="AOU95" s="390"/>
      <c r="AOV95" s="391"/>
      <c r="AOW95" s="392"/>
      <c r="AOX95" s="393"/>
      <c r="AOY95" s="394"/>
      <c r="AOZ95" s="395"/>
      <c r="APA95" s="389"/>
      <c r="APB95" s="390"/>
      <c r="APC95" s="391"/>
      <c r="APD95" s="392"/>
      <c r="APE95" s="393"/>
      <c r="APF95" s="394"/>
      <c r="APG95" s="395"/>
      <c r="APH95" s="389"/>
      <c r="API95" s="390"/>
      <c r="APJ95" s="391"/>
      <c r="APK95" s="392"/>
      <c r="APL95" s="393"/>
      <c r="APM95" s="394"/>
      <c r="APN95" s="395"/>
      <c r="APO95" s="389"/>
      <c r="APP95" s="390"/>
      <c r="APQ95" s="391"/>
      <c r="APR95" s="392"/>
      <c r="APS95" s="393"/>
      <c r="APT95" s="394"/>
      <c r="APU95" s="395"/>
      <c r="APV95" s="389"/>
      <c r="APW95" s="390"/>
      <c r="APX95" s="391"/>
      <c r="APY95" s="392"/>
      <c r="APZ95" s="393"/>
      <c r="AQA95" s="394"/>
      <c r="AQB95" s="395"/>
      <c r="AQC95" s="389"/>
      <c r="AQD95" s="390"/>
      <c r="AQE95" s="391"/>
      <c r="AQF95" s="392"/>
      <c r="AQG95" s="393"/>
      <c r="AQH95" s="394"/>
      <c r="AQI95" s="395"/>
      <c r="AQJ95" s="389"/>
      <c r="AQK95" s="390"/>
      <c r="AQL95" s="391"/>
      <c r="AQM95" s="392"/>
      <c r="AQN95" s="393"/>
      <c r="AQO95" s="394"/>
      <c r="AQP95" s="395"/>
      <c r="AQQ95" s="389"/>
      <c r="AQR95" s="390"/>
      <c r="AQS95" s="391"/>
      <c r="AQT95" s="392"/>
      <c r="AQU95" s="393"/>
      <c r="AQV95" s="394"/>
      <c r="AQW95" s="395"/>
      <c r="AQX95" s="389"/>
      <c r="AQY95" s="390"/>
      <c r="AQZ95" s="391"/>
      <c r="ARA95" s="392"/>
      <c r="ARB95" s="393"/>
      <c r="ARC95" s="394"/>
      <c r="ARD95" s="395"/>
      <c r="ARE95" s="389"/>
      <c r="ARF95" s="390"/>
      <c r="ARG95" s="391"/>
      <c r="ARH95" s="392"/>
      <c r="ARI95" s="393"/>
      <c r="ARJ95" s="394"/>
      <c r="ARK95" s="395"/>
      <c r="ARL95" s="389"/>
      <c r="ARM95" s="390"/>
      <c r="ARN95" s="391"/>
      <c r="ARO95" s="392"/>
      <c r="ARP95" s="393"/>
      <c r="ARQ95" s="394"/>
      <c r="ARR95" s="395"/>
      <c r="ARS95" s="389"/>
      <c r="ART95" s="390"/>
      <c r="ARU95" s="391"/>
      <c r="ARV95" s="392"/>
      <c r="ARW95" s="393"/>
      <c r="ARX95" s="394"/>
      <c r="ARY95" s="395"/>
      <c r="ARZ95" s="389"/>
      <c r="ASA95" s="390"/>
      <c r="ASB95" s="391"/>
      <c r="ASC95" s="392"/>
      <c r="ASD95" s="393"/>
      <c r="ASE95" s="394"/>
      <c r="ASF95" s="395"/>
      <c r="ASG95" s="389"/>
      <c r="ASH95" s="390"/>
      <c r="ASI95" s="391"/>
      <c r="ASJ95" s="392"/>
      <c r="ASK95" s="393"/>
      <c r="ASL95" s="394"/>
      <c r="ASM95" s="395"/>
      <c r="ASN95" s="389"/>
      <c r="ASO95" s="390"/>
      <c r="ASP95" s="391"/>
      <c r="ASQ95" s="392"/>
      <c r="ASR95" s="393"/>
      <c r="ASS95" s="394"/>
      <c r="AST95" s="395"/>
      <c r="ASU95" s="389"/>
      <c r="ASV95" s="390"/>
      <c r="ASW95" s="391"/>
      <c r="ASX95" s="392"/>
      <c r="ASY95" s="393"/>
      <c r="ASZ95" s="394"/>
      <c r="ATA95" s="395"/>
      <c r="ATB95" s="389"/>
      <c r="ATC95" s="390"/>
      <c r="ATD95" s="391"/>
      <c r="ATE95" s="392"/>
      <c r="ATF95" s="393"/>
      <c r="ATG95" s="394"/>
      <c r="ATH95" s="395"/>
      <c r="ATI95" s="389"/>
      <c r="ATJ95" s="390"/>
      <c r="ATK95" s="391"/>
      <c r="ATL95" s="392"/>
      <c r="ATM95" s="393"/>
      <c r="ATN95" s="394"/>
      <c r="ATO95" s="395"/>
      <c r="ATP95" s="389"/>
      <c r="ATQ95" s="390"/>
      <c r="ATR95" s="391"/>
      <c r="ATS95" s="392"/>
      <c r="ATT95" s="393"/>
      <c r="ATU95" s="394"/>
      <c r="ATV95" s="395"/>
      <c r="ATW95" s="389"/>
      <c r="ATX95" s="390"/>
      <c r="ATY95" s="391"/>
      <c r="ATZ95" s="392"/>
      <c r="AUA95" s="393"/>
      <c r="AUB95" s="394"/>
      <c r="AUC95" s="395"/>
      <c r="AUD95" s="389"/>
      <c r="AUE95" s="390"/>
      <c r="AUF95" s="391"/>
      <c r="AUG95" s="392"/>
      <c r="AUH95" s="393"/>
      <c r="AUI95" s="394"/>
      <c r="AUJ95" s="395"/>
      <c r="AUK95" s="389"/>
      <c r="AUL95" s="390"/>
      <c r="AUM95" s="391"/>
      <c r="AUN95" s="392"/>
      <c r="AUO95" s="393"/>
      <c r="AUP95" s="394"/>
      <c r="AUQ95" s="395"/>
      <c r="AUR95" s="389"/>
      <c r="AUS95" s="390"/>
      <c r="AUT95" s="391"/>
      <c r="AUU95" s="392"/>
      <c r="AUV95" s="393"/>
      <c r="AUW95" s="394"/>
      <c r="AUX95" s="395"/>
      <c r="AUY95" s="389"/>
      <c r="AUZ95" s="390"/>
      <c r="AVA95" s="391"/>
      <c r="AVB95" s="392"/>
      <c r="AVC95" s="393"/>
      <c r="AVD95" s="394"/>
      <c r="AVE95" s="395"/>
      <c r="AVF95" s="389"/>
      <c r="AVG95" s="390"/>
      <c r="AVH95" s="391"/>
      <c r="AVI95" s="392"/>
      <c r="AVJ95" s="393"/>
      <c r="AVK95" s="394"/>
      <c r="AVL95" s="395"/>
      <c r="AVM95" s="389"/>
      <c r="AVN95" s="390"/>
      <c r="AVO95" s="391"/>
      <c r="AVP95" s="392"/>
      <c r="AVQ95" s="393"/>
      <c r="AVR95" s="394"/>
      <c r="AVS95" s="395"/>
      <c r="AVT95" s="389"/>
      <c r="AVU95" s="390"/>
      <c r="AVV95" s="391"/>
      <c r="AVW95" s="392"/>
      <c r="AVX95" s="393"/>
      <c r="AVY95" s="394"/>
      <c r="AVZ95" s="395"/>
      <c r="AWA95" s="389"/>
      <c r="AWB95" s="390"/>
      <c r="AWC95" s="391"/>
      <c r="AWD95" s="392"/>
      <c r="AWE95" s="393"/>
      <c r="AWF95" s="394"/>
      <c r="AWG95" s="395"/>
      <c r="AWH95" s="389"/>
      <c r="AWI95" s="390"/>
      <c r="AWJ95" s="391"/>
      <c r="AWK95" s="392"/>
      <c r="AWL95" s="393"/>
      <c r="AWM95" s="394"/>
      <c r="AWN95" s="395"/>
      <c r="AWO95" s="389"/>
      <c r="AWP95" s="390"/>
      <c r="AWQ95" s="391"/>
      <c r="AWR95" s="392"/>
      <c r="AWS95" s="393"/>
      <c r="AWT95" s="394"/>
      <c r="AWU95" s="395"/>
      <c r="AWV95" s="389"/>
      <c r="AWW95" s="390"/>
      <c r="AWX95" s="391"/>
      <c r="AWY95" s="392"/>
      <c r="AWZ95" s="393"/>
      <c r="AXA95" s="394"/>
      <c r="AXB95" s="395"/>
      <c r="AXC95" s="389"/>
      <c r="AXD95" s="390"/>
      <c r="AXE95" s="391"/>
      <c r="AXF95" s="392"/>
      <c r="AXG95" s="393"/>
      <c r="AXH95" s="394"/>
      <c r="AXI95" s="395"/>
      <c r="AXJ95" s="389"/>
      <c r="AXK95" s="390"/>
      <c r="AXL95" s="391"/>
      <c r="AXM95" s="392"/>
      <c r="AXN95" s="393"/>
      <c r="AXO95" s="394"/>
      <c r="AXP95" s="395"/>
      <c r="AXQ95" s="389"/>
      <c r="AXR95" s="390"/>
      <c r="AXS95" s="391"/>
      <c r="AXT95" s="392"/>
      <c r="AXU95" s="393"/>
      <c r="AXV95" s="394"/>
      <c r="AXW95" s="395"/>
      <c r="AXX95" s="389"/>
      <c r="AXY95" s="390"/>
      <c r="AXZ95" s="391"/>
      <c r="AYA95" s="392"/>
      <c r="AYB95" s="393"/>
      <c r="AYC95" s="394"/>
      <c r="AYD95" s="395"/>
      <c r="AYE95" s="389"/>
      <c r="AYF95" s="390"/>
      <c r="AYG95" s="391"/>
      <c r="AYH95" s="392"/>
      <c r="AYI95" s="393"/>
      <c r="AYJ95" s="394"/>
      <c r="AYK95" s="395"/>
      <c r="AYL95" s="389"/>
      <c r="AYM95" s="390"/>
      <c r="AYN95" s="391"/>
      <c r="AYO95" s="392"/>
      <c r="AYP95" s="393"/>
      <c r="AYQ95" s="394"/>
      <c r="AYR95" s="395"/>
      <c r="AYS95" s="389"/>
      <c r="AYT95" s="390"/>
      <c r="AYU95" s="391"/>
      <c r="AYV95" s="392"/>
      <c r="AYW95" s="393"/>
      <c r="AYX95" s="394"/>
      <c r="AYY95" s="395"/>
      <c r="AYZ95" s="389"/>
      <c r="AZA95" s="390"/>
      <c r="AZB95" s="391"/>
      <c r="AZC95" s="392"/>
      <c r="AZD95" s="393"/>
      <c r="AZE95" s="394"/>
      <c r="AZF95" s="395"/>
      <c r="AZG95" s="389"/>
      <c r="AZH95" s="390"/>
      <c r="AZI95" s="391"/>
      <c r="AZJ95" s="392"/>
      <c r="AZK95" s="393"/>
      <c r="AZL95" s="394"/>
      <c r="AZM95" s="395"/>
      <c r="AZN95" s="389"/>
      <c r="AZO95" s="390"/>
      <c r="AZP95" s="391"/>
      <c r="AZQ95" s="392"/>
      <c r="AZR95" s="393"/>
      <c r="AZS95" s="394"/>
      <c r="AZT95" s="395"/>
      <c r="AZU95" s="389"/>
      <c r="AZV95" s="390"/>
      <c r="AZW95" s="391"/>
      <c r="AZX95" s="392"/>
      <c r="AZY95" s="393"/>
      <c r="AZZ95" s="394"/>
      <c r="BAA95" s="395"/>
      <c r="BAB95" s="389"/>
      <c r="BAC95" s="390"/>
      <c r="BAD95" s="391"/>
      <c r="BAE95" s="392"/>
      <c r="BAF95" s="393"/>
      <c r="BAG95" s="394"/>
      <c r="BAH95" s="395"/>
      <c r="BAI95" s="389"/>
      <c r="BAJ95" s="390"/>
      <c r="BAK95" s="391"/>
      <c r="BAL95" s="392"/>
      <c r="BAM95" s="393"/>
      <c r="BAN95" s="394"/>
      <c r="BAO95" s="395"/>
      <c r="BAP95" s="389"/>
      <c r="BAQ95" s="390"/>
      <c r="BAR95" s="391"/>
      <c r="BAS95" s="392"/>
      <c r="BAT95" s="393"/>
      <c r="BAU95" s="394"/>
      <c r="BAV95" s="395"/>
      <c r="BAW95" s="389"/>
      <c r="BAX95" s="390"/>
      <c r="BAY95" s="391"/>
      <c r="BAZ95" s="392"/>
      <c r="BBA95" s="393"/>
      <c r="BBB95" s="394"/>
      <c r="BBC95" s="395"/>
      <c r="BBD95" s="389"/>
      <c r="BBE95" s="390"/>
      <c r="BBF95" s="391"/>
      <c r="BBG95" s="392"/>
      <c r="BBH95" s="393"/>
      <c r="BBI95" s="394"/>
      <c r="BBJ95" s="395"/>
      <c r="BBK95" s="389"/>
      <c r="BBL95" s="390"/>
      <c r="BBM95" s="391"/>
      <c r="BBN95" s="392"/>
      <c r="BBO95" s="393"/>
      <c r="BBP95" s="394"/>
      <c r="BBQ95" s="395"/>
      <c r="BBR95" s="389"/>
      <c r="BBS95" s="390"/>
      <c r="BBT95" s="391"/>
      <c r="BBU95" s="392"/>
      <c r="BBV95" s="393"/>
      <c r="BBW95" s="394"/>
      <c r="BBX95" s="395"/>
      <c r="BBY95" s="389"/>
      <c r="BBZ95" s="390"/>
      <c r="BCA95" s="391"/>
      <c r="BCB95" s="392"/>
      <c r="BCC95" s="393"/>
      <c r="BCD95" s="394"/>
      <c r="BCE95" s="395"/>
      <c r="BCF95" s="389"/>
      <c r="BCG95" s="390"/>
      <c r="BCH95" s="391"/>
      <c r="BCI95" s="392"/>
      <c r="BCJ95" s="393"/>
      <c r="BCK95" s="394"/>
      <c r="BCL95" s="395"/>
      <c r="BCM95" s="389"/>
      <c r="BCN95" s="390"/>
      <c r="BCO95" s="391"/>
      <c r="BCP95" s="392"/>
      <c r="BCQ95" s="393"/>
      <c r="BCR95" s="394"/>
      <c r="BCS95" s="395"/>
      <c r="BCT95" s="389"/>
      <c r="BCU95" s="390"/>
      <c r="BCV95" s="391"/>
      <c r="BCW95" s="392"/>
      <c r="BCX95" s="393"/>
      <c r="BCY95" s="394"/>
      <c r="BCZ95" s="395"/>
      <c r="BDA95" s="389"/>
      <c r="BDB95" s="390"/>
      <c r="BDC95" s="391"/>
      <c r="BDD95" s="392"/>
      <c r="BDE95" s="393"/>
      <c r="BDF95" s="394"/>
      <c r="BDG95" s="395"/>
      <c r="BDH95" s="389"/>
      <c r="BDI95" s="390"/>
      <c r="BDJ95" s="391"/>
      <c r="BDK95" s="392"/>
      <c r="BDL95" s="393"/>
      <c r="BDM95" s="394"/>
      <c r="BDN95" s="395"/>
      <c r="BDO95" s="389"/>
      <c r="BDP95" s="390"/>
      <c r="BDQ95" s="391"/>
      <c r="BDR95" s="392"/>
      <c r="BDS95" s="393"/>
      <c r="BDT95" s="394"/>
      <c r="BDU95" s="395"/>
      <c r="BDV95" s="389"/>
      <c r="BDW95" s="390"/>
      <c r="BDX95" s="391"/>
      <c r="BDY95" s="392"/>
      <c r="BDZ95" s="393"/>
      <c r="BEA95" s="394"/>
      <c r="BEB95" s="395"/>
      <c r="BEC95" s="389"/>
      <c r="BED95" s="390"/>
      <c r="BEE95" s="391"/>
      <c r="BEF95" s="392"/>
      <c r="BEG95" s="393"/>
      <c r="BEH95" s="394"/>
      <c r="BEI95" s="395"/>
      <c r="BEJ95" s="389"/>
      <c r="BEK95" s="390"/>
      <c r="BEL95" s="391"/>
      <c r="BEM95" s="392"/>
      <c r="BEN95" s="393"/>
      <c r="BEO95" s="394"/>
      <c r="BEP95" s="395"/>
      <c r="BEQ95" s="389"/>
      <c r="BER95" s="390"/>
      <c r="BES95" s="391"/>
      <c r="BET95" s="392"/>
      <c r="BEU95" s="393"/>
      <c r="BEV95" s="394"/>
      <c r="BEW95" s="395"/>
      <c r="BEX95" s="389"/>
      <c r="BEY95" s="390"/>
      <c r="BEZ95" s="391"/>
      <c r="BFA95" s="392"/>
      <c r="BFB95" s="393"/>
      <c r="BFC95" s="394"/>
      <c r="BFD95" s="395"/>
      <c r="BFE95" s="389"/>
      <c r="BFF95" s="390"/>
      <c r="BFG95" s="391"/>
      <c r="BFH95" s="392"/>
      <c r="BFI95" s="393"/>
      <c r="BFJ95" s="394"/>
      <c r="BFK95" s="395"/>
      <c r="BFL95" s="389"/>
      <c r="BFM95" s="390"/>
      <c r="BFN95" s="391"/>
      <c r="BFO95" s="392"/>
      <c r="BFP95" s="393"/>
      <c r="BFQ95" s="394"/>
      <c r="BFR95" s="395"/>
      <c r="BFS95" s="389"/>
      <c r="BFT95" s="390"/>
      <c r="BFU95" s="391"/>
      <c r="BFV95" s="392"/>
      <c r="BFW95" s="393"/>
      <c r="BFX95" s="394"/>
      <c r="BFY95" s="395"/>
      <c r="BFZ95" s="389"/>
      <c r="BGA95" s="390"/>
      <c r="BGB95" s="391"/>
      <c r="BGC95" s="392"/>
      <c r="BGD95" s="393"/>
      <c r="BGE95" s="394"/>
      <c r="BGF95" s="395"/>
      <c r="BGG95" s="389"/>
      <c r="BGH95" s="390"/>
      <c r="BGI95" s="391"/>
      <c r="BGJ95" s="392"/>
      <c r="BGK95" s="393"/>
      <c r="BGL95" s="394"/>
      <c r="BGM95" s="395"/>
      <c r="BGN95" s="389"/>
      <c r="BGO95" s="390"/>
      <c r="BGP95" s="391"/>
      <c r="BGQ95" s="392"/>
      <c r="BGR95" s="393"/>
      <c r="BGS95" s="394"/>
      <c r="BGT95" s="395"/>
      <c r="BGU95" s="389"/>
      <c r="BGV95" s="390"/>
      <c r="BGW95" s="391"/>
      <c r="BGX95" s="392"/>
      <c r="BGY95" s="393"/>
      <c r="BGZ95" s="394"/>
      <c r="BHA95" s="395"/>
      <c r="BHB95" s="389"/>
      <c r="BHC95" s="390"/>
      <c r="BHD95" s="391"/>
      <c r="BHE95" s="392"/>
      <c r="BHF95" s="393"/>
      <c r="BHG95" s="394"/>
      <c r="BHH95" s="395"/>
      <c r="BHI95" s="389"/>
      <c r="BHJ95" s="390"/>
      <c r="BHK95" s="391"/>
      <c r="BHL95" s="392"/>
      <c r="BHM95" s="393"/>
      <c r="BHN95" s="394"/>
      <c r="BHO95" s="395"/>
      <c r="BHP95" s="389"/>
      <c r="BHQ95" s="390"/>
      <c r="BHR95" s="391"/>
      <c r="BHS95" s="392"/>
      <c r="BHT95" s="393"/>
      <c r="BHU95" s="394"/>
      <c r="BHV95" s="395"/>
      <c r="BHW95" s="389"/>
      <c r="BHX95" s="390"/>
      <c r="BHY95" s="391"/>
      <c r="BHZ95" s="392"/>
      <c r="BIA95" s="393"/>
      <c r="BIB95" s="394"/>
      <c r="BIC95" s="395"/>
      <c r="BID95" s="389"/>
      <c r="BIE95" s="390"/>
      <c r="BIF95" s="391"/>
      <c r="BIG95" s="392"/>
      <c r="BIH95" s="393"/>
      <c r="BII95" s="394"/>
      <c r="BIJ95" s="395"/>
      <c r="BIK95" s="389"/>
      <c r="BIL95" s="390"/>
      <c r="BIM95" s="391"/>
      <c r="BIN95" s="392"/>
      <c r="BIO95" s="393"/>
      <c r="BIP95" s="394"/>
      <c r="BIQ95" s="395"/>
      <c r="BIR95" s="389"/>
      <c r="BIS95" s="390"/>
      <c r="BIT95" s="391"/>
      <c r="BIU95" s="392"/>
      <c r="BIV95" s="393"/>
      <c r="BIW95" s="394"/>
      <c r="BIX95" s="395"/>
      <c r="BIY95" s="389"/>
      <c r="BIZ95" s="390"/>
      <c r="BJA95" s="391"/>
      <c r="BJB95" s="392"/>
      <c r="BJC95" s="393"/>
      <c r="BJD95" s="394"/>
      <c r="BJE95" s="395"/>
      <c r="BJF95" s="389"/>
      <c r="BJG95" s="390"/>
      <c r="BJH95" s="391"/>
      <c r="BJI95" s="392"/>
      <c r="BJJ95" s="393"/>
      <c r="BJK95" s="394"/>
      <c r="BJL95" s="395"/>
      <c r="BJM95" s="389"/>
      <c r="BJN95" s="390"/>
      <c r="BJO95" s="391"/>
      <c r="BJP95" s="392"/>
      <c r="BJQ95" s="393"/>
      <c r="BJR95" s="394"/>
      <c r="BJS95" s="395"/>
      <c r="BJT95" s="389"/>
      <c r="BJU95" s="390"/>
      <c r="BJV95" s="391"/>
      <c r="BJW95" s="392"/>
      <c r="BJX95" s="393"/>
      <c r="BJY95" s="394"/>
      <c r="BJZ95" s="395"/>
      <c r="BKA95" s="389"/>
      <c r="BKB95" s="390"/>
      <c r="BKC95" s="391"/>
      <c r="BKD95" s="392"/>
      <c r="BKE95" s="393"/>
      <c r="BKF95" s="394"/>
      <c r="BKG95" s="395"/>
      <c r="BKH95" s="389"/>
      <c r="BKI95" s="390"/>
      <c r="BKJ95" s="391"/>
      <c r="BKK95" s="392"/>
      <c r="BKL95" s="393"/>
      <c r="BKM95" s="394"/>
      <c r="BKN95" s="395"/>
      <c r="BKO95" s="389"/>
      <c r="BKP95" s="390"/>
      <c r="BKQ95" s="391"/>
      <c r="BKR95" s="392"/>
      <c r="BKS95" s="393"/>
      <c r="BKT95" s="394"/>
      <c r="BKU95" s="395"/>
      <c r="BKV95" s="389"/>
      <c r="BKW95" s="390"/>
      <c r="BKX95" s="391"/>
      <c r="BKY95" s="392"/>
      <c r="BKZ95" s="393"/>
      <c r="BLA95" s="394"/>
      <c r="BLB95" s="395"/>
      <c r="BLC95" s="389"/>
      <c r="BLD95" s="390"/>
      <c r="BLE95" s="391"/>
      <c r="BLF95" s="392"/>
      <c r="BLG95" s="393"/>
      <c r="BLH95" s="394"/>
      <c r="BLI95" s="395"/>
      <c r="BLJ95" s="389"/>
      <c r="BLK95" s="390"/>
      <c r="BLL95" s="391"/>
      <c r="BLM95" s="392"/>
      <c r="BLN95" s="393"/>
      <c r="BLO95" s="394"/>
      <c r="BLP95" s="395"/>
      <c r="BLQ95" s="389"/>
      <c r="BLR95" s="390"/>
      <c r="BLS95" s="391"/>
      <c r="BLT95" s="392"/>
      <c r="BLU95" s="393"/>
      <c r="BLV95" s="394"/>
      <c r="BLW95" s="395"/>
      <c r="BLX95" s="389"/>
      <c r="BLY95" s="390"/>
      <c r="BLZ95" s="391"/>
      <c r="BMA95" s="392"/>
      <c r="BMB95" s="393"/>
      <c r="BMC95" s="394"/>
      <c r="BMD95" s="395"/>
      <c r="BME95" s="389"/>
      <c r="BMF95" s="390"/>
      <c r="BMG95" s="391"/>
      <c r="BMH95" s="392"/>
      <c r="BMI95" s="393"/>
      <c r="BMJ95" s="394"/>
      <c r="BMK95" s="395"/>
      <c r="BML95" s="389"/>
      <c r="BMM95" s="390"/>
      <c r="BMN95" s="391"/>
      <c r="BMO95" s="392"/>
      <c r="BMP95" s="393"/>
      <c r="BMQ95" s="394"/>
      <c r="BMR95" s="395"/>
      <c r="BMS95" s="389"/>
      <c r="BMT95" s="390"/>
      <c r="BMU95" s="391"/>
      <c r="BMV95" s="392"/>
      <c r="BMW95" s="393"/>
      <c r="BMX95" s="394"/>
      <c r="BMY95" s="395"/>
      <c r="BMZ95" s="389"/>
      <c r="BNA95" s="390"/>
      <c r="BNB95" s="391"/>
      <c r="BNC95" s="392"/>
      <c r="BND95" s="393"/>
      <c r="BNE95" s="394"/>
      <c r="BNF95" s="395"/>
      <c r="BNG95" s="389"/>
      <c r="BNH95" s="390"/>
      <c r="BNI95" s="391"/>
      <c r="BNJ95" s="392"/>
      <c r="BNK95" s="393"/>
      <c r="BNL95" s="394"/>
      <c r="BNM95" s="395"/>
      <c r="BNN95" s="389"/>
      <c r="BNO95" s="390"/>
      <c r="BNP95" s="391"/>
      <c r="BNQ95" s="392"/>
      <c r="BNR95" s="393"/>
      <c r="BNS95" s="394"/>
      <c r="BNT95" s="395"/>
      <c r="BNU95" s="389"/>
      <c r="BNV95" s="390"/>
      <c r="BNW95" s="391"/>
      <c r="BNX95" s="392"/>
      <c r="BNY95" s="393"/>
      <c r="BNZ95" s="394"/>
      <c r="BOA95" s="395"/>
      <c r="BOB95" s="389"/>
      <c r="BOC95" s="390"/>
      <c r="BOD95" s="391"/>
      <c r="BOE95" s="392"/>
      <c r="BOF95" s="393"/>
      <c r="BOG95" s="394"/>
      <c r="BOH95" s="395"/>
      <c r="BOI95" s="389"/>
      <c r="BOJ95" s="390"/>
      <c r="BOK95" s="391"/>
      <c r="BOL95" s="392"/>
      <c r="BOM95" s="393"/>
      <c r="BON95" s="394"/>
      <c r="BOO95" s="395"/>
      <c r="BOP95" s="389"/>
      <c r="BOQ95" s="390"/>
      <c r="BOR95" s="391"/>
      <c r="BOS95" s="392"/>
      <c r="BOT95" s="393"/>
      <c r="BOU95" s="394"/>
      <c r="BOV95" s="395"/>
      <c r="BOW95" s="389"/>
      <c r="BOX95" s="390"/>
      <c r="BOY95" s="391"/>
      <c r="BOZ95" s="392"/>
      <c r="BPA95" s="393"/>
      <c r="BPB95" s="394"/>
      <c r="BPC95" s="395"/>
      <c r="BPD95" s="389"/>
      <c r="BPE95" s="390"/>
      <c r="BPF95" s="391"/>
      <c r="BPG95" s="392"/>
      <c r="BPH95" s="393"/>
      <c r="BPI95" s="394"/>
      <c r="BPJ95" s="395"/>
      <c r="BPK95" s="389"/>
      <c r="BPL95" s="390"/>
      <c r="BPM95" s="391"/>
      <c r="BPN95" s="392"/>
      <c r="BPO95" s="393"/>
      <c r="BPP95" s="394"/>
      <c r="BPQ95" s="395"/>
      <c r="BPR95" s="389"/>
      <c r="BPS95" s="390"/>
      <c r="BPT95" s="391"/>
      <c r="BPU95" s="392"/>
      <c r="BPV95" s="393"/>
      <c r="BPW95" s="394"/>
      <c r="BPX95" s="395"/>
      <c r="BPY95" s="389"/>
      <c r="BPZ95" s="390"/>
      <c r="BQA95" s="391"/>
      <c r="BQB95" s="392"/>
      <c r="BQC95" s="393"/>
      <c r="BQD95" s="394"/>
      <c r="BQE95" s="395"/>
      <c r="BQF95" s="389"/>
      <c r="BQG95" s="390"/>
      <c r="BQH95" s="391"/>
      <c r="BQI95" s="392"/>
      <c r="BQJ95" s="393"/>
      <c r="BQK95" s="394"/>
      <c r="BQL95" s="395"/>
      <c r="BQM95" s="389"/>
      <c r="BQN95" s="390"/>
      <c r="BQO95" s="391"/>
      <c r="BQP95" s="392"/>
      <c r="BQQ95" s="393"/>
      <c r="BQR95" s="394"/>
      <c r="BQS95" s="395"/>
      <c r="BQT95" s="389"/>
      <c r="BQU95" s="390"/>
      <c r="BQV95" s="391"/>
      <c r="BQW95" s="392"/>
      <c r="BQX95" s="393"/>
      <c r="BQY95" s="394"/>
      <c r="BQZ95" s="395"/>
      <c r="BRA95" s="389"/>
      <c r="BRB95" s="390"/>
      <c r="BRC95" s="391"/>
      <c r="BRD95" s="392"/>
      <c r="BRE95" s="393"/>
      <c r="BRF95" s="394"/>
      <c r="BRG95" s="395"/>
      <c r="BRH95" s="389"/>
      <c r="BRI95" s="390"/>
      <c r="BRJ95" s="391"/>
      <c r="BRK95" s="392"/>
      <c r="BRL95" s="393"/>
      <c r="BRM95" s="394"/>
      <c r="BRN95" s="395"/>
      <c r="BRO95" s="389"/>
      <c r="BRP95" s="390"/>
      <c r="BRQ95" s="391"/>
      <c r="BRR95" s="392"/>
      <c r="BRS95" s="393"/>
      <c r="BRT95" s="394"/>
      <c r="BRU95" s="395"/>
      <c r="BRV95" s="389"/>
      <c r="BRW95" s="390"/>
      <c r="BRX95" s="391"/>
      <c r="BRY95" s="392"/>
      <c r="BRZ95" s="393"/>
      <c r="BSA95" s="394"/>
      <c r="BSB95" s="395"/>
      <c r="BSC95" s="389"/>
      <c r="BSD95" s="390"/>
      <c r="BSE95" s="391"/>
      <c r="BSF95" s="392"/>
      <c r="BSG95" s="393"/>
      <c r="BSH95" s="394"/>
      <c r="BSI95" s="395"/>
      <c r="BSJ95" s="389"/>
      <c r="BSK95" s="390"/>
      <c r="BSL95" s="391"/>
      <c r="BSM95" s="392"/>
      <c r="BSN95" s="393"/>
      <c r="BSO95" s="394"/>
      <c r="BSP95" s="395"/>
      <c r="BSQ95" s="389"/>
      <c r="BSR95" s="390"/>
      <c r="BSS95" s="391"/>
      <c r="BST95" s="392"/>
      <c r="BSU95" s="393"/>
      <c r="BSV95" s="394"/>
      <c r="BSW95" s="395"/>
      <c r="BSX95" s="389"/>
      <c r="BSY95" s="390"/>
      <c r="BSZ95" s="391"/>
      <c r="BTA95" s="392"/>
      <c r="BTB95" s="393"/>
      <c r="BTC95" s="394"/>
      <c r="BTD95" s="395"/>
      <c r="BTE95" s="389"/>
      <c r="BTF95" s="390"/>
      <c r="BTG95" s="391"/>
      <c r="BTH95" s="392"/>
      <c r="BTI95" s="393"/>
      <c r="BTJ95" s="394"/>
      <c r="BTK95" s="395"/>
      <c r="BTL95" s="389"/>
      <c r="BTM95" s="390"/>
      <c r="BTN95" s="391"/>
      <c r="BTO95" s="392"/>
      <c r="BTP95" s="393"/>
      <c r="BTQ95" s="394"/>
      <c r="BTR95" s="395"/>
      <c r="BTS95" s="389"/>
      <c r="BTT95" s="390"/>
      <c r="BTU95" s="391"/>
      <c r="BTV95" s="392"/>
      <c r="BTW95" s="393"/>
      <c r="BTX95" s="394"/>
      <c r="BTY95" s="395"/>
      <c r="BTZ95" s="389"/>
      <c r="BUA95" s="390"/>
      <c r="BUB95" s="391"/>
      <c r="BUC95" s="392"/>
      <c r="BUD95" s="393"/>
      <c r="BUE95" s="394"/>
      <c r="BUF95" s="395"/>
      <c r="BUG95" s="389"/>
      <c r="BUH95" s="390"/>
      <c r="BUI95" s="391"/>
      <c r="BUJ95" s="392"/>
      <c r="BUK95" s="393"/>
      <c r="BUL95" s="394"/>
      <c r="BUM95" s="395"/>
      <c r="BUN95" s="389"/>
      <c r="BUO95" s="390"/>
      <c r="BUP95" s="391"/>
      <c r="BUQ95" s="392"/>
      <c r="BUR95" s="393"/>
      <c r="BUS95" s="394"/>
      <c r="BUT95" s="395"/>
      <c r="BUU95" s="389"/>
      <c r="BUV95" s="390"/>
      <c r="BUW95" s="391"/>
      <c r="BUX95" s="392"/>
      <c r="BUY95" s="393"/>
      <c r="BUZ95" s="394"/>
      <c r="BVA95" s="395"/>
      <c r="BVB95" s="389"/>
      <c r="BVC95" s="390"/>
      <c r="BVD95" s="391"/>
      <c r="BVE95" s="392"/>
      <c r="BVF95" s="393"/>
      <c r="BVG95" s="394"/>
      <c r="BVH95" s="395"/>
      <c r="BVI95" s="389"/>
      <c r="BVJ95" s="390"/>
      <c r="BVK95" s="391"/>
      <c r="BVL95" s="392"/>
      <c r="BVM95" s="393"/>
      <c r="BVN95" s="394"/>
      <c r="BVO95" s="395"/>
      <c r="BVP95" s="389"/>
      <c r="BVQ95" s="390"/>
      <c r="BVR95" s="391"/>
      <c r="BVS95" s="392"/>
      <c r="BVT95" s="393"/>
      <c r="BVU95" s="394"/>
      <c r="BVV95" s="395"/>
      <c r="BVW95" s="389"/>
      <c r="BVX95" s="390"/>
      <c r="BVY95" s="391"/>
      <c r="BVZ95" s="392"/>
      <c r="BWA95" s="393"/>
      <c r="BWB95" s="394"/>
      <c r="BWC95" s="395"/>
      <c r="BWD95" s="389"/>
      <c r="BWE95" s="390"/>
      <c r="BWF95" s="391"/>
      <c r="BWG95" s="392"/>
      <c r="BWH95" s="393"/>
      <c r="BWI95" s="394"/>
      <c r="BWJ95" s="395"/>
      <c r="BWK95" s="389"/>
      <c r="BWL95" s="390"/>
      <c r="BWM95" s="391"/>
      <c r="BWN95" s="392"/>
      <c r="BWO95" s="393"/>
      <c r="BWP95" s="394"/>
      <c r="BWQ95" s="395"/>
      <c r="BWR95" s="389"/>
      <c r="BWS95" s="390"/>
      <c r="BWT95" s="391"/>
      <c r="BWU95" s="392"/>
      <c r="BWV95" s="393"/>
      <c r="BWW95" s="394"/>
      <c r="BWX95" s="395"/>
      <c r="BWY95" s="389"/>
      <c r="BWZ95" s="390"/>
      <c r="BXA95" s="391"/>
      <c r="BXB95" s="392"/>
      <c r="BXC95" s="393"/>
      <c r="BXD95" s="394"/>
      <c r="BXE95" s="395"/>
      <c r="BXF95" s="389"/>
      <c r="BXG95" s="390"/>
      <c r="BXH95" s="391"/>
      <c r="BXI95" s="392"/>
      <c r="BXJ95" s="393"/>
      <c r="BXK95" s="394"/>
      <c r="BXL95" s="395"/>
      <c r="BXM95" s="389"/>
      <c r="BXN95" s="390"/>
      <c r="BXO95" s="391"/>
      <c r="BXP95" s="392"/>
      <c r="BXQ95" s="393"/>
      <c r="BXR95" s="394"/>
      <c r="BXS95" s="395"/>
      <c r="BXT95" s="389"/>
      <c r="BXU95" s="390"/>
      <c r="BXV95" s="391"/>
      <c r="BXW95" s="392"/>
      <c r="BXX95" s="393"/>
      <c r="BXY95" s="394"/>
      <c r="BXZ95" s="395"/>
      <c r="BYA95" s="389"/>
      <c r="BYB95" s="390"/>
      <c r="BYC95" s="391"/>
      <c r="BYD95" s="392"/>
      <c r="BYE95" s="393"/>
      <c r="BYF95" s="394"/>
      <c r="BYG95" s="395"/>
      <c r="BYH95" s="389"/>
      <c r="BYI95" s="390"/>
      <c r="BYJ95" s="391"/>
      <c r="BYK95" s="392"/>
      <c r="BYL95" s="393"/>
      <c r="BYM95" s="394"/>
      <c r="BYN95" s="395"/>
      <c r="BYO95" s="389"/>
      <c r="BYP95" s="390"/>
      <c r="BYQ95" s="391"/>
      <c r="BYR95" s="392"/>
      <c r="BYS95" s="393"/>
      <c r="BYT95" s="394"/>
      <c r="BYU95" s="395"/>
      <c r="BYV95" s="389"/>
      <c r="BYW95" s="390"/>
      <c r="BYX95" s="391"/>
      <c r="BYY95" s="392"/>
      <c r="BYZ95" s="393"/>
      <c r="BZA95" s="394"/>
      <c r="BZB95" s="395"/>
      <c r="BZC95" s="389"/>
      <c r="BZD95" s="390"/>
      <c r="BZE95" s="391"/>
      <c r="BZF95" s="392"/>
      <c r="BZG95" s="393"/>
      <c r="BZH95" s="394"/>
      <c r="BZI95" s="395"/>
      <c r="BZJ95" s="389"/>
      <c r="BZK95" s="390"/>
      <c r="BZL95" s="391"/>
      <c r="BZM95" s="392"/>
      <c r="BZN95" s="393"/>
      <c r="BZO95" s="394"/>
      <c r="BZP95" s="395"/>
      <c r="BZQ95" s="389"/>
      <c r="BZR95" s="390"/>
      <c r="BZS95" s="391"/>
      <c r="BZT95" s="392"/>
      <c r="BZU95" s="393"/>
      <c r="BZV95" s="394"/>
      <c r="BZW95" s="395"/>
      <c r="BZX95" s="389"/>
      <c r="BZY95" s="390"/>
      <c r="BZZ95" s="391"/>
      <c r="CAA95" s="392"/>
      <c r="CAB95" s="393"/>
      <c r="CAC95" s="394"/>
      <c r="CAD95" s="395"/>
      <c r="CAE95" s="389"/>
      <c r="CAF95" s="390"/>
      <c r="CAG95" s="391"/>
      <c r="CAH95" s="392"/>
      <c r="CAI95" s="393"/>
      <c r="CAJ95" s="394"/>
      <c r="CAK95" s="395"/>
      <c r="CAL95" s="389"/>
      <c r="CAM95" s="390"/>
      <c r="CAN95" s="391"/>
      <c r="CAO95" s="392"/>
      <c r="CAP95" s="393"/>
      <c r="CAQ95" s="394"/>
      <c r="CAR95" s="395"/>
      <c r="CAS95" s="389"/>
      <c r="CAT95" s="390"/>
      <c r="CAU95" s="391"/>
      <c r="CAV95" s="392"/>
      <c r="CAW95" s="393"/>
      <c r="CAX95" s="394"/>
      <c r="CAY95" s="395"/>
      <c r="CAZ95" s="389"/>
      <c r="CBA95" s="390"/>
      <c r="CBB95" s="391"/>
      <c r="CBC95" s="392"/>
      <c r="CBD95" s="393"/>
      <c r="CBE95" s="394"/>
      <c r="CBF95" s="395"/>
      <c r="CBG95" s="389"/>
      <c r="CBH95" s="390"/>
      <c r="CBI95" s="391"/>
      <c r="CBJ95" s="392"/>
      <c r="CBK95" s="393"/>
      <c r="CBL95" s="394"/>
      <c r="CBM95" s="395"/>
      <c r="CBN95" s="389"/>
      <c r="CBO95" s="390"/>
      <c r="CBP95" s="391"/>
      <c r="CBQ95" s="392"/>
      <c r="CBR95" s="393"/>
      <c r="CBS95" s="394"/>
      <c r="CBT95" s="395"/>
      <c r="CBU95" s="389"/>
      <c r="CBV95" s="390"/>
      <c r="CBW95" s="391"/>
      <c r="CBX95" s="392"/>
      <c r="CBY95" s="393"/>
      <c r="CBZ95" s="394"/>
      <c r="CCA95" s="395"/>
      <c r="CCB95" s="389"/>
      <c r="CCC95" s="390"/>
      <c r="CCD95" s="391"/>
      <c r="CCE95" s="392"/>
      <c r="CCF95" s="393"/>
      <c r="CCG95" s="394"/>
      <c r="CCH95" s="395"/>
      <c r="CCI95" s="389"/>
      <c r="CCJ95" s="390"/>
      <c r="CCK95" s="391"/>
      <c r="CCL95" s="392"/>
      <c r="CCM95" s="393"/>
      <c r="CCN95" s="394"/>
      <c r="CCO95" s="395"/>
      <c r="CCP95" s="389"/>
      <c r="CCQ95" s="390"/>
      <c r="CCR95" s="391"/>
      <c r="CCS95" s="392"/>
      <c r="CCT95" s="393"/>
      <c r="CCU95" s="394"/>
      <c r="CCV95" s="395"/>
      <c r="CCW95" s="389"/>
      <c r="CCX95" s="390"/>
      <c r="CCY95" s="391"/>
      <c r="CCZ95" s="392"/>
      <c r="CDA95" s="393"/>
      <c r="CDB95" s="394"/>
      <c r="CDC95" s="395"/>
      <c r="CDD95" s="389"/>
      <c r="CDE95" s="390"/>
      <c r="CDF95" s="391"/>
      <c r="CDG95" s="392"/>
      <c r="CDH95" s="393"/>
      <c r="CDI95" s="394"/>
      <c r="CDJ95" s="395"/>
      <c r="CDK95" s="389"/>
      <c r="CDL95" s="390"/>
      <c r="CDM95" s="391"/>
      <c r="CDN95" s="392"/>
      <c r="CDO95" s="393"/>
      <c r="CDP95" s="394"/>
      <c r="CDQ95" s="395"/>
      <c r="CDR95" s="389"/>
      <c r="CDS95" s="390"/>
      <c r="CDT95" s="391"/>
      <c r="CDU95" s="392"/>
      <c r="CDV95" s="393"/>
      <c r="CDW95" s="394"/>
      <c r="CDX95" s="395"/>
      <c r="CDY95" s="389"/>
      <c r="CDZ95" s="390"/>
      <c r="CEA95" s="391"/>
      <c r="CEB95" s="392"/>
      <c r="CEC95" s="393"/>
      <c r="CED95" s="394"/>
      <c r="CEE95" s="395"/>
      <c r="CEF95" s="389"/>
      <c r="CEG95" s="390"/>
      <c r="CEH95" s="391"/>
      <c r="CEI95" s="392"/>
      <c r="CEJ95" s="393"/>
      <c r="CEK95" s="394"/>
      <c r="CEL95" s="395"/>
      <c r="CEM95" s="389"/>
      <c r="CEN95" s="390"/>
      <c r="CEO95" s="391"/>
      <c r="CEP95" s="392"/>
      <c r="CEQ95" s="393"/>
      <c r="CER95" s="394"/>
      <c r="CES95" s="395"/>
      <c r="CET95" s="389"/>
      <c r="CEU95" s="390"/>
      <c r="CEV95" s="391"/>
      <c r="CEW95" s="392"/>
      <c r="CEX95" s="393"/>
      <c r="CEY95" s="394"/>
      <c r="CEZ95" s="395"/>
      <c r="CFA95" s="389"/>
      <c r="CFB95" s="390"/>
      <c r="CFC95" s="391"/>
      <c r="CFD95" s="392"/>
      <c r="CFE95" s="393"/>
      <c r="CFF95" s="394"/>
      <c r="CFG95" s="395"/>
      <c r="CFH95" s="389"/>
      <c r="CFI95" s="390"/>
      <c r="CFJ95" s="391"/>
      <c r="CFK95" s="392"/>
      <c r="CFL95" s="393"/>
      <c r="CFM95" s="394"/>
      <c r="CFN95" s="395"/>
      <c r="CFO95" s="389"/>
      <c r="CFP95" s="390"/>
      <c r="CFQ95" s="391"/>
      <c r="CFR95" s="392"/>
      <c r="CFS95" s="393"/>
      <c r="CFT95" s="394"/>
      <c r="CFU95" s="395"/>
      <c r="CFV95" s="389"/>
      <c r="CFW95" s="390"/>
      <c r="CFX95" s="391"/>
      <c r="CFY95" s="392"/>
      <c r="CFZ95" s="393"/>
      <c r="CGA95" s="394"/>
      <c r="CGB95" s="395"/>
      <c r="CGC95" s="389"/>
      <c r="CGD95" s="390"/>
      <c r="CGE95" s="391"/>
      <c r="CGF95" s="392"/>
      <c r="CGG95" s="393"/>
      <c r="CGH95" s="394"/>
      <c r="CGI95" s="395"/>
      <c r="CGJ95" s="389"/>
      <c r="CGK95" s="390"/>
      <c r="CGL95" s="391"/>
      <c r="CGM95" s="392"/>
      <c r="CGN95" s="393"/>
      <c r="CGO95" s="394"/>
      <c r="CGP95" s="395"/>
      <c r="CGQ95" s="389"/>
      <c r="CGR95" s="390"/>
      <c r="CGS95" s="391"/>
      <c r="CGT95" s="392"/>
      <c r="CGU95" s="393"/>
      <c r="CGV95" s="394"/>
      <c r="CGW95" s="395"/>
      <c r="CGX95" s="389"/>
      <c r="CGY95" s="390"/>
      <c r="CGZ95" s="391"/>
      <c r="CHA95" s="392"/>
      <c r="CHB95" s="393"/>
      <c r="CHC95" s="394"/>
      <c r="CHD95" s="395"/>
      <c r="CHE95" s="389"/>
      <c r="CHF95" s="390"/>
      <c r="CHG95" s="391"/>
      <c r="CHH95" s="392"/>
      <c r="CHI95" s="393"/>
      <c r="CHJ95" s="394"/>
      <c r="CHK95" s="395"/>
      <c r="CHL95" s="389"/>
      <c r="CHM95" s="390"/>
      <c r="CHN95" s="391"/>
      <c r="CHO95" s="392"/>
      <c r="CHP95" s="393"/>
      <c r="CHQ95" s="394"/>
      <c r="CHR95" s="395"/>
      <c r="CHS95" s="389"/>
      <c r="CHT95" s="390"/>
      <c r="CHU95" s="391"/>
      <c r="CHV95" s="392"/>
      <c r="CHW95" s="393"/>
      <c r="CHX95" s="394"/>
      <c r="CHY95" s="395"/>
      <c r="CHZ95" s="389"/>
      <c r="CIA95" s="390"/>
      <c r="CIB95" s="391"/>
      <c r="CIC95" s="392"/>
      <c r="CID95" s="393"/>
      <c r="CIE95" s="394"/>
      <c r="CIF95" s="395"/>
      <c r="CIG95" s="389"/>
      <c r="CIH95" s="390"/>
      <c r="CII95" s="391"/>
      <c r="CIJ95" s="392"/>
      <c r="CIK95" s="393"/>
      <c r="CIL95" s="394"/>
      <c r="CIM95" s="395"/>
      <c r="CIN95" s="389"/>
      <c r="CIO95" s="390"/>
      <c r="CIP95" s="391"/>
      <c r="CIQ95" s="392"/>
      <c r="CIR95" s="393"/>
      <c r="CIS95" s="394"/>
      <c r="CIT95" s="395"/>
      <c r="CIU95" s="389"/>
      <c r="CIV95" s="390"/>
      <c r="CIW95" s="391"/>
      <c r="CIX95" s="392"/>
      <c r="CIY95" s="393"/>
      <c r="CIZ95" s="394"/>
      <c r="CJA95" s="395"/>
      <c r="CJB95" s="389"/>
      <c r="CJC95" s="390"/>
      <c r="CJD95" s="391"/>
      <c r="CJE95" s="392"/>
      <c r="CJF95" s="393"/>
      <c r="CJG95" s="394"/>
      <c r="CJH95" s="395"/>
      <c r="CJI95" s="389"/>
      <c r="CJJ95" s="390"/>
      <c r="CJK95" s="391"/>
      <c r="CJL95" s="392"/>
      <c r="CJM95" s="393"/>
      <c r="CJN95" s="394"/>
      <c r="CJO95" s="395"/>
      <c r="CJP95" s="389"/>
      <c r="CJQ95" s="390"/>
      <c r="CJR95" s="391"/>
      <c r="CJS95" s="392"/>
      <c r="CJT95" s="393"/>
      <c r="CJU95" s="394"/>
      <c r="CJV95" s="395"/>
      <c r="CJW95" s="389"/>
      <c r="CJX95" s="390"/>
      <c r="CJY95" s="391"/>
      <c r="CJZ95" s="392"/>
      <c r="CKA95" s="393"/>
      <c r="CKB95" s="394"/>
      <c r="CKC95" s="395"/>
      <c r="CKD95" s="389"/>
      <c r="CKE95" s="390"/>
      <c r="CKF95" s="391"/>
      <c r="CKG95" s="392"/>
      <c r="CKH95" s="393"/>
      <c r="CKI95" s="394"/>
      <c r="CKJ95" s="395"/>
      <c r="CKK95" s="389"/>
      <c r="CKL95" s="390"/>
      <c r="CKM95" s="391"/>
      <c r="CKN95" s="392"/>
      <c r="CKO95" s="393"/>
      <c r="CKP95" s="394"/>
      <c r="CKQ95" s="395"/>
      <c r="CKR95" s="389"/>
      <c r="CKS95" s="390"/>
      <c r="CKT95" s="391"/>
      <c r="CKU95" s="392"/>
      <c r="CKV95" s="393"/>
      <c r="CKW95" s="394"/>
      <c r="CKX95" s="395"/>
      <c r="CKY95" s="389"/>
      <c r="CKZ95" s="390"/>
      <c r="CLA95" s="391"/>
      <c r="CLB95" s="392"/>
      <c r="CLC95" s="393"/>
      <c r="CLD95" s="394"/>
      <c r="CLE95" s="395"/>
      <c r="CLF95" s="389"/>
      <c r="CLG95" s="390"/>
      <c r="CLH95" s="391"/>
      <c r="CLI95" s="392"/>
      <c r="CLJ95" s="393"/>
      <c r="CLK95" s="394"/>
      <c r="CLL95" s="395"/>
      <c r="CLM95" s="389"/>
      <c r="CLN95" s="390"/>
      <c r="CLO95" s="391"/>
      <c r="CLP95" s="392"/>
      <c r="CLQ95" s="393"/>
      <c r="CLR95" s="394"/>
      <c r="CLS95" s="395"/>
      <c r="CLT95" s="389"/>
      <c r="CLU95" s="390"/>
      <c r="CLV95" s="391"/>
      <c r="CLW95" s="392"/>
      <c r="CLX95" s="393"/>
      <c r="CLY95" s="394"/>
      <c r="CLZ95" s="395"/>
      <c r="CMA95" s="389"/>
      <c r="CMB95" s="390"/>
      <c r="CMC95" s="391"/>
      <c r="CMD95" s="392"/>
      <c r="CME95" s="393"/>
      <c r="CMF95" s="394"/>
      <c r="CMG95" s="395"/>
      <c r="CMH95" s="389"/>
      <c r="CMI95" s="390"/>
      <c r="CMJ95" s="391"/>
      <c r="CMK95" s="392"/>
      <c r="CML95" s="393"/>
      <c r="CMM95" s="394"/>
      <c r="CMN95" s="395"/>
      <c r="CMO95" s="389"/>
      <c r="CMP95" s="390"/>
      <c r="CMQ95" s="391"/>
      <c r="CMR95" s="392"/>
      <c r="CMS95" s="393"/>
      <c r="CMT95" s="394"/>
      <c r="CMU95" s="395"/>
      <c r="CMV95" s="389"/>
      <c r="CMW95" s="390"/>
      <c r="CMX95" s="391"/>
      <c r="CMY95" s="392"/>
      <c r="CMZ95" s="393"/>
      <c r="CNA95" s="394"/>
      <c r="CNB95" s="395"/>
      <c r="CNC95" s="389"/>
      <c r="CND95" s="390"/>
      <c r="CNE95" s="391"/>
      <c r="CNF95" s="392"/>
      <c r="CNG95" s="393"/>
      <c r="CNH95" s="394"/>
      <c r="CNI95" s="395"/>
      <c r="CNJ95" s="389"/>
      <c r="CNK95" s="390"/>
      <c r="CNL95" s="391"/>
      <c r="CNM95" s="392"/>
      <c r="CNN95" s="393"/>
      <c r="CNO95" s="394"/>
      <c r="CNP95" s="395"/>
      <c r="CNQ95" s="389"/>
      <c r="CNR95" s="390"/>
      <c r="CNS95" s="391"/>
      <c r="CNT95" s="392"/>
      <c r="CNU95" s="393"/>
      <c r="CNV95" s="394"/>
      <c r="CNW95" s="395"/>
      <c r="CNX95" s="389"/>
      <c r="CNY95" s="390"/>
      <c r="CNZ95" s="391"/>
      <c r="COA95" s="392"/>
      <c r="COB95" s="393"/>
      <c r="COC95" s="394"/>
      <c r="COD95" s="395"/>
      <c r="COE95" s="389"/>
      <c r="COF95" s="390"/>
      <c r="COG95" s="391"/>
      <c r="COH95" s="392"/>
      <c r="COI95" s="393"/>
      <c r="COJ95" s="394"/>
      <c r="COK95" s="395"/>
      <c r="COL95" s="389"/>
      <c r="COM95" s="390"/>
      <c r="CON95" s="391"/>
      <c r="COO95" s="392"/>
      <c r="COP95" s="393"/>
      <c r="COQ95" s="394"/>
      <c r="COR95" s="395"/>
      <c r="COS95" s="389"/>
      <c r="COT95" s="390"/>
      <c r="COU95" s="391"/>
      <c r="COV95" s="392"/>
      <c r="COW95" s="393"/>
      <c r="COX95" s="394"/>
      <c r="COY95" s="395"/>
      <c r="COZ95" s="389"/>
      <c r="CPA95" s="390"/>
      <c r="CPB95" s="391"/>
      <c r="CPC95" s="392"/>
      <c r="CPD95" s="393"/>
      <c r="CPE95" s="394"/>
      <c r="CPF95" s="395"/>
      <c r="CPG95" s="389"/>
      <c r="CPH95" s="390"/>
      <c r="CPI95" s="391"/>
      <c r="CPJ95" s="392"/>
      <c r="CPK95" s="393"/>
      <c r="CPL95" s="394"/>
      <c r="CPM95" s="395"/>
      <c r="CPN95" s="389"/>
      <c r="CPO95" s="390"/>
      <c r="CPP95" s="391"/>
      <c r="CPQ95" s="392"/>
      <c r="CPR95" s="393"/>
      <c r="CPS95" s="394"/>
      <c r="CPT95" s="395"/>
      <c r="CPU95" s="389"/>
      <c r="CPV95" s="390"/>
      <c r="CPW95" s="391"/>
      <c r="CPX95" s="392"/>
      <c r="CPY95" s="393"/>
      <c r="CPZ95" s="394"/>
      <c r="CQA95" s="395"/>
      <c r="CQB95" s="389"/>
      <c r="CQC95" s="390"/>
      <c r="CQD95" s="391"/>
      <c r="CQE95" s="392"/>
      <c r="CQF95" s="393"/>
      <c r="CQG95" s="394"/>
      <c r="CQH95" s="395"/>
      <c r="CQI95" s="389"/>
      <c r="CQJ95" s="390"/>
      <c r="CQK95" s="391"/>
      <c r="CQL95" s="392"/>
      <c r="CQM95" s="393"/>
      <c r="CQN95" s="394"/>
      <c r="CQO95" s="395"/>
      <c r="CQP95" s="389"/>
      <c r="CQQ95" s="390"/>
      <c r="CQR95" s="391"/>
      <c r="CQS95" s="392"/>
      <c r="CQT95" s="393"/>
      <c r="CQU95" s="394"/>
      <c r="CQV95" s="395"/>
      <c r="CQW95" s="389"/>
      <c r="CQX95" s="390"/>
      <c r="CQY95" s="391"/>
      <c r="CQZ95" s="392"/>
      <c r="CRA95" s="393"/>
      <c r="CRB95" s="394"/>
      <c r="CRC95" s="395"/>
      <c r="CRD95" s="389"/>
      <c r="CRE95" s="390"/>
      <c r="CRF95" s="391"/>
      <c r="CRG95" s="392"/>
      <c r="CRH95" s="393"/>
      <c r="CRI95" s="394"/>
      <c r="CRJ95" s="395"/>
      <c r="CRK95" s="389"/>
      <c r="CRL95" s="390"/>
      <c r="CRM95" s="391"/>
      <c r="CRN95" s="392"/>
      <c r="CRO95" s="393"/>
      <c r="CRP95" s="394"/>
      <c r="CRQ95" s="395"/>
      <c r="CRR95" s="389"/>
      <c r="CRS95" s="390"/>
      <c r="CRT95" s="391"/>
      <c r="CRU95" s="392"/>
      <c r="CRV95" s="393"/>
      <c r="CRW95" s="394"/>
      <c r="CRX95" s="395"/>
      <c r="CRY95" s="389"/>
      <c r="CRZ95" s="390"/>
      <c r="CSA95" s="391"/>
      <c r="CSB95" s="392"/>
      <c r="CSC95" s="393"/>
      <c r="CSD95" s="394"/>
      <c r="CSE95" s="395"/>
      <c r="CSF95" s="389"/>
      <c r="CSG95" s="390"/>
      <c r="CSH95" s="391"/>
      <c r="CSI95" s="392"/>
      <c r="CSJ95" s="393"/>
      <c r="CSK95" s="394"/>
      <c r="CSL95" s="395"/>
      <c r="CSM95" s="389"/>
      <c r="CSN95" s="390"/>
      <c r="CSO95" s="391"/>
      <c r="CSP95" s="392"/>
      <c r="CSQ95" s="393"/>
      <c r="CSR95" s="394"/>
      <c r="CSS95" s="395"/>
      <c r="CST95" s="389"/>
      <c r="CSU95" s="390"/>
      <c r="CSV95" s="391"/>
      <c r="CSW95" s="392"/>
      <c r="CSX95" s="393"/>
      <c r="CSY95" s="394"/>
      <c r="CSZ95" s="395"/>
      <c r="CTA95" s="389"/>
      <c r="CTB95" s="390"/>
      <c r="CTC95" s="391"/>
      <c r="CTD95" s="392"/>
      <c r="CTE95" s="393"/>
      <c r="CTF95" s="394"/>
      <c r="CTG95" s="395"/>
      <c r="CTH95" s="389"/>
      <c r="CTI95" s="390"/>
      <c r="CTJ95" s="391"/>
      <c r="CTK95" s="392"/>
      <c r="CTL95" s="393"/>
      <c r="CTM95" s="394"/>
      <c r="CTN95" s="395"/>
      <c r="CTO95" s="389"/>
      <c r="CTP95" s="390"/>
      <c r="CTQ95" s="391"/>
      <c r="CTR95" s="392"/>
      <c r="CTS95" s="393"/>
      <c r="CTT95" s="394"/>
      <c r="CTU95" s="395"/>
      <c r="CTV95" s="389"/>
      <c r="CTW95" s="390"/>
      <c r="CTX95" s="391"/>
      <c r="CTY95" s="392"/>
      <c r="CTZ95" s="393"/>
      <c r="CUA95" s="394"/>
      <c r="CUB95" s="395"/>
      <c r="CUC95" s="389"/>
      <c r="CUD95" s="390"/>
      <c r="CUE95" s="391"/>
      <c r="CUF95" s="392"/>
      <c r="CUG95" s="393"/>
      <c r="CUH95" s="394"/>
      <c r="CUI95" s="395"/>
      <c r="CUJ95" s="389"/>
      <c r="CUK95" s="390"/>
      <c r="CUL95" s="391"/>
      <c r="CUM95" s="392"/>
      <c r="CUN95" s="393"/>
      <c r="CUO95" s="394"/>
      <c r="CUP95" s="395"/>
      <c r="CUQ95" s="389"/>
      <c r="CUR95" s="390"/>
      <c r="CUS95" s="391"/>
      <c r="CUT95" s="392"/>
      <c r="CUU95" s="393"/>
      <c r="CUV95" s="394"/>
      <c r="CUW95" s="395"/>
      <c r="CUX95" s="389"/>
      <c r="CUY95" s="390"/>
      <c r="CUZ95" s="391"/>
      <c r="CVA95" s="392"/>
      <c r="CVB95" s="393"/>
      <c r="CVC95" s="394"/>
      <c r="CVD95" s="395"/>
      <c r="CVE95" s="389"/>
      <c r="CVF95" s="390"/>
      <c r="CVG95" s="391"/>
      <c r="CVH95" s="392"/>
      <c r="CVI95" s="393"/>
      <c r="CVJ95" s="394"/>
      <c r="CVK95" s="395"/>
      <c r="CVL95" s="389"/>
      <c r="CVM95" s="390"/>
      <c r="CVN95" s="391"/>
      <c r="CVO95" s="392"/>
      <c r="CVP95" s="393"/>
      <c r="CVQ95" s="394"/>
      <c r="CVR95" s="395"/>
      <c r="CVS95" s="389"/>
      <c r="CVT95" s="390"/>
      <c r="CVU95" s="391"/>
      <c r="CVV95" s="392"/>
      <c r="CVW95" s="393"/>
      <c r="CVX95" s="394"/>
      <c r="CVY95" s="395"/>
      <c r="CVZ95" s="389"/>
      <c r="CWA95" s="390"/>
      <c r="CWB95" s="391"/>
      <c r="CWC95" s="392"/>
      <c r="CWD95" s="393"/>
      <c r="CWE95" s="394"/>
      <c r="CWF95" s="395"/>
      <c r="CWG95" s="389"/>
      <c r="CWH95" s="390"/>
      <c r="CWI95" s="391"/>
      <c r="CWJ95" s="392"/>
      <c r="CWK95" s="393"/>
      <c r="CWL95" s="394"/>
      <c r="CWM95" s="395"/>
      <c r="CWN95" s="389"/>
      <c r="CWO95" s="390"/>
      <c r="CWP95" s="391"/>
      <c r="CWQ95" s="392"/>
      <c r="CWR95" s="393"/>
      <c r="CWS95" s="394"/>
      <c r="CWT95" s="395"/>
      <c r="CWU95" s="389"/>
      <c r="CWV95" s="390"/>
      <c r="CWW95" s="391"/>
      <c r="CWX95" s="392"/>
      <c r="CWY95" s="393"/>
      <c r="CWZ95" s="394"/>
      <c r="CXA95" s="395"/>
      <c r="CXB95" s="389"/>
      <c r="CXC95" s="390"/>
      <c r="CXD95" s="391"/>
      <c r="CXE95" s="392"/>
      <c r="CXF95" s="393"/>
      <c r="CXG95" s="394"/>
      <c r="CXH95" s="395"/>
      <c r="CXI95" s="389"/>
      <c r="CXJ95" s="390"/>
      <c r="CXK95" s="391"/>
      <c r="CXL95" s="392"/>
      <c r="CXM95" s="393"/>
      <c r="CXN95" s="394"/>
      <c r="CXO95" s="395"/>
      <c r="CXP95" s="389"/>
      <c r="CXQ95" s="390"/>
      <c r="CXR95" s="391"/>
      <c r="CXS95" s="392"/>
      <c r="CXT95" s="393"/>
      <c r="CXU95" s="394"/>
      <c r="CXV95" s="395"/>
      <c r="CXW95" s="389"/>
      <c r="CXX95" s="390"/>
      <c r="CXY95" s="391"/>
      <c r="CXZ95" s="392"/>
      <c r="CYA95" s="393"/>
      <c r="CYB95" s="394"/>
      <c r="CYC95" s="395"/>
      <c r="CYD95" s="389"/>
      <c r="CYE95" s="390"/>
      <c r="CYF95" s="391"/>
      <c r="CYG95" s="392"/>
      <c r="CYH95" s="393"/>
      <c r="CYI95" s="394"/>
      <c r="CYJ95" s="395"/>
      <c r="CYK95" s="389"/>
      <c r="CYL95" s="390"/>
      <c r="CYM95" s="391"/>
      <c r="CYN95" s="392"/>
      <c r="CYO95" s="393"/>
      <c r="CYP95" s="394"/>
      <c r="CYQ95" s="395"/>
      <c r="CYR95" s="389"/>
      <c r="CYS95" s="390"/>
      <c r="CYT95" s="391"/>
      <c r="CYU95" s="392"/>
      <c r="CYV95" s="393"/>
      <c r="CYW95" s="394"/>
      <c r="CYX95" s="395"/>
      <c r="CYY95" s="389"/>
      <c r="CYZ95" s="390"/>
      <c r="CZA95" s="391"/>
      <c r="CZB95" s="392"/>
      <c r="CZC95" s="393"/>
      <c r="CZD95" s="394"/>
      <c r="CZE95" s="395"/>
      <c r="CZF95" s="389"/>
      <c r="CZG95" s="390"/>
      <c r="CZH95" s="391"/>
      <c r="CZI95" s="392"/>
      <c r="CZJ95" s="393"/>
      <c r="CZK95" s="394"/>
      <c r="CZL95" s="395"/>
      <c r="CZM95" s="389"/>
      <c r="CZN95" s="390"/>
      <c r="CZO95" s="391"/>
      <c r="CZP95" s="392"/>
      <c r="CZQ95" s="393"/>
      <c r="CZR95" s="394"/>
      <c r="CZS95" s="395"/>
      <c r="CZT95" s="389"/>
      <c r="CZU95" s="390"/>
      <c r="CZV95" s="391"/>
      <c r="CZW95" s="392"/>
      <c r="CZX95" s="393"/>
      <c r="CZY95" s="394"/>
      <c r="CZZ95" s="395"/>
      <c r="DAA95" s="389"/>
      <c r="DAB95" s="390"/>
      <c r="DAC95" s="391"/>
      <c r="DAD95" s="392"/>
      <c r="DAE95" s="393"/>
      <c r="DAF95" s="394"/>
      <c r="DAG95" s="395"/>
      <c r="DAH95" s="389"/>
      <c r="DAI95" s="390"/>
      <c r="DAJ95" s="391"/>
      <c r="DAK95" s="392"/>
      <c r="DAL95" s="393"/>
      <c r="DAM95" s="394"/>
      <c r="DAN95" s="395"/>
      <c r="DAO95" s="389"/>
      <c r="DAP95" s="390"/>
      <c r="DAQ95" s="391"/>
      <c r="DAR95" s="392"/>
      <c r="DAS95" s="393"/>
      <c r="DAT95" s="394"/>
      <c r="DAU95" s="395"/>
      <c r="DAV95" s="389"/>
      <c r="DAW95" s="390"/>
      <c r="DAX95" s="391"/>
      <c r="DAY95" s="392"/>
      <c r="DAZ95" s="393"/>
      <c r="DBA95" s="394"/>
      <c r="DBB95" s="395"/>
      <c r="DBC95" s="389"/>
      <c r="DBD95" s="390"/>
      <c r="DBE95" s="391"/>
      <c r="DBF95" s="392"/>
      <c r="DBG95" s="393"/>
      <c r="DBH95" s="394"/>
      <c r="DBI95" s="395"/>
      <c r="DBJ95" s="389"/>
      <c r="DBK95" s="390"/>
      <c r="DBL95" s="391"/>
      <c r="DBM95" s="392"/>
      <c r="DBN95" s="393"/>
      <c r="DBO95" s="394"/>
      <c r="DBP95" s="395"/>
      <c r="DBQ95" s="389"/>
      <c r="DBR95" s="390"/>
      <c r="DBS95" s="391"/>
      <c r="DBT95" s="392"/>
      <c r="DBU95" s="393"/>
      <c r="DBV95" s="394"/>
      <c r="DBW95" s="395"/>
      <c r="DBX95" s="389"/>
      <c r="DBY95" s="390"/>
      <c r="DBZ95" s="391"/>
      <c r="DCA95" s="392"/>
      <c r="DCB95" s="393"/>
      <c r="DCC95" s="394"/>
      <c r="DCD95" s="395"/>
      <c r="DCE95" s="389"/>
      <c r="DCF95" s="390"/>
      <c r="DCG95" s="391"/>
      <c r="DCH95" s="392"/>
      <c r="DCI95" s="393"/>
      <c r="DCJ95" s="394"/>
      <c r="DCK95" s="395"/>
      <c r="DCL95" s="389"/>
      <c r="DCM95" s="390"/>
      <c r="DCN95" s="391"/>
      <c r="DCO95" s="392"/>
      <c r="DCP95" s="393"/>
      <c r="DCQ95" s="394"/>
      <c r="DCR95" s="395"/>
      <c r="DCS95" s="389"/>
      <c r="DCT95" s="390"/>
      <c r="DCU95" s="391"/>
      <c r="DCV95" s="392"/>
      <c r="DCW95" s="393"/>
      <c r="DCX95" s="394"/>
      <c r="DCY95" s="395"/>
      <c r="DCZ95" s="389"/>
      <c r="DDA95" s="390"/>
      <c r="DDB95" s="391"/>
      <c r="DDC95" s="392"/>
      <c r="DDD95" s="393"/>
      <c r="DDE95" s="394"/>
      <c r="DDF95" s="395"/>
      <c r="DDG95" s="389"/>
      <c r="DDH95" s="390"/>
      <c r="DDI95" s="391"/>
      <c r="DDJ95" s="392"/>
      <c r="DDK95" s="393"/>
      <c r="DDL95" s="394"/>
      <c r="DDM95" s="395"/>
      <c r="DDN95" s="389"/>
      <c r="DDO95" s="390"/>
      <c r="DDP95" s="391"/>
      <c r="DDQ95" s="392"/>
      <c r="DDR95" s="393"/>
      <c r="DDS95" s="394"/>
      <c r="DDT95" s="395"/>
      <c r="DDU95" s="389"/>
      <c r="DDV95" s="390"/>
      <c r="DDW95" s="391"/>
      <c r="DDX95" s="392"/>
      <c r="DDY95" s="393"/>
      <c r="DDZ95" s="394"/>
      <c r="DEA95" s="395"/>
      <c r="DEB95" s="389"/>
      <c r="DEC95" s="390"/>
      <c r="DED95" s="391"/>
      <c r="DEE95" s="392"/>
      <c r="DEF95" s="393"/>
      <c r="DEG95" s="394"/>
      <c r="DEH95" s="395"/>
      <c r="DEI95" s="389"/>
      <c r="DEJ95" s="390"/>
      <c r="DEK95" s="391"/>
      <c r="DEL95" s="392"/>
      <c r="DEM95" s="393"/>
      <c r="DEN95" s="394"/>
      <c r="DEO95" s="395"/>
      <c r="DEP95" s="389"/>
      <c r="DEQ95" s="390"/>
      <c r="DER95" s="391"/>
      <c r="DES95" s="392"/>
      <c r="DET95" s="393"/>
      <c r="DEU95" s="394"/>
      <c r="DEV95" s="395"/>
      <c r="DEW95" s="389"/>
      <c r="DEX95" s="390"/>
      <c r="DEY95" s="391"/>
      <c r="DEZ95" s="392"/>
      <c r="DFA95" s="393"/>
      <c r="DFB95" s="394"/>
      <c r="DFC95" s="395"/>
      <c r="DFD95" s="389"/>
      <c r="DFE95" s="390"/>
      <c r="DFF95" s="391"/>
      <c r="DFG95" s="392"/>
      <c r="DFH95" s="393"/>
      <c r="DFI95" s="394"/>
      <c r="DFJ95" s="395"/>
      <c r="DFK95" s="389"/>
      <c r="DFL95" s="390"/>
      <c r="DFM95" s="391"/>
      <c r="DFN95" s="392"/>
      <c r="DFO95" s="393"/>
      <c r="DFP95" s="394"/>
      <c r="DFQ95" s="395"/>
      <c r="DFR95" s="389"/>
      <c r="DFS95" s="390"/>
      <c r="DFT95" s="391"/>
      <c r="DFU95" s="392"/>
      <c r="DFV95" s="393"/>
      <c r="DFW95" s="394"/>
      <c r="DFX95" s="395"/>
      <c r="DFY95" s="389"/>
      <c r="DFZ95" s="390"/>
      <c r="DGA95" s="391"/>
      <c r="DGB95" s="392"/>
      <c r="DGC95" s="393"/>
      <c r="DGD95" s="394"/>
      <c r="DGE95" s="395"/>
      <c r="DGF95" s="389"/>
      <c r="DGG95" s="390"/>
      <c r="DGH95" s="391"/>
      <c r="DGI95" s="392"/>
      <c r="DGJ95" s="393"/>
      <c r="DGK95" s="394"/>
      <c r="DGL95" s="395"/>
      <c r="DGM95" s="389"/>
      <c r="DGN95" s="390"/>
      <c r="DGO95" s="391"/>
      <c r="DGP95" s="392"/>
      <c r="DGQ95" s="393"/>
      <c r="DGR95" s="394"/>
      <c r="DGS95" s="395"/>
      <c r="DGT95" s="389"/>
      <c r="DGU95" s="390"/>
      <c r="DGV95" s="391"/>
      <c r="DGW95" s="392"/>
      <c r="DGX95" s="393"/>
      <c r="DGY95" s="394"/>
      <c r="DGZ95" s="395"/>
      <c r="DHA95" s="389"/>
      <c r="DHB95" s="390"/>
      <c r="DHC95" s="391"/>
      <c r="DHD95" s="392"/>
      <c r="DHE95" s="393"/>
      <c r="DHF95" s="394"/>
      <c r="DHG95" s="395"/>
      <c r="DHH95" s="389"/>
      <c r="DHI95" s="390"/>
      <c r="DHJ95" s="391"/>
      <c r="DHK95" s="392"/>
      <c r="DHL95" s="393"/>
      <c r="DHM95" s="394"/>
      <c r="DHN95" s="395"/>
      <c r="DHO95" s="389"/>
      <c r="DHP95" s="390"/>
      <c r="DHQ95" s="391"/>
      <c r="DHR95" s="392"/>
      <c r="DHS95" s="393"/>
      <c r="DHT95" s="394"/>
      <c r="DHU95" s="395"/>
      <c r="DHV95" s="389"/>
      <c r="DHW95" s="390"/>
      <c r="DHX95" s="391"/>
      <c r="DHY95" s="392"/>
      <c r="DHZ95" s="393"/>
      <c r="DIA95" s="394"/>
      <c r="DIB95" s="395"/>
      <c r="DIC95" s="389"/>
      <c r="DID95" s="390"/>
      <c r="DIE95" s="391"/>
      <c r="DIF95" s="392"/>
      <c r="DIG95" s="393"/>
      <c r="DIH95" s="394"/>
      <c r="DII95" s="395"/>
      <c r="DIJ95" s="389"/>
      <c r="DIK95" s="390"/>
      <c r="DIL95" s="391"/>
      <c r="DIM95" s="392"/>
      <c r="DIN95" s="393"/>
      <c r="DIO95" s="394"/>
      <c r="DIP95" s="395"/>
      <c r="DIQ95" s="389"/>
      <c r="DIR95" s="390"/>
      <c r="DIS95" s="391"/>
      <c r="DIT95" s="392"/>
      <c r="DIU95" s="393"/>
      <c r="DIV95" s="394"/>
      <c r="DIW95" s="395"/>
      <c r="DIX95" s="389"/>
      <c r="DIY95" s="390"/>
      <c r="DIZ95" s="391"/>
      <c r="DJA95" s="392"/>
      <c r="DJB95" s="393"/>
      <c r="DJC95" s="394"/>
      <c r="DJD95" s="395"/>
      <c r="DJE95" s="389"/>
      <c r="DJF95" s="390"/>
      <c r="DJG95" s="391"/>
      <c r="DJH95" s="392"/>
      <c r="DJI95" s="393"/>
      <c r="DJJ95" s="394"/>
      <c r="DJK95" s="395"/>
      <c r="DJL95" s="389"/>
      <c r="DJM95" s="390"/>
      <c r="DJN95" s="391"/>
      <c r="DJO95" s="392"/>
      <c r="DJP95" s="393"/>
      <c r="DJQ95" s="394"/>
      <c r="DJR95" s="395"/>
      <c r="DJS95" s="389"/>
      <c r="DJT95" s="390"/>
      <c r="DJU95" s="391"/>
      <c r="DJV95" s="392"/>
      <c r="DJW95" s="393"/>
      <c r="DJX95" s="394"/>
      <c r="DJY95" s="395"/>
      <c r="DJZ95" s="389"/>
      <c r="DKA95" s="390"/>
      <c r="DKB95" s="391"/>
      <c r="DKC95" s="392"/>
      <c r="DKD95" s="393"/>
      <c r="DKE95" s="394"/>
      <c r="DKF95" s="395"/>
      <c r="DKG95" s="389"/>
      <c r="DKH95" s="390"/>
      <c r="DKI95" s="391"/>
      <c r="DKJ95" s="392"/>
      <c r="DKK95" s="393"/>
      <c r="DKL95" s="394"/>
      <c r="DKM95" s="395"/>
      <c r="DKN95" s="389"/>
      <c r="DKO95" s="390"/>
      <c r="DKP95" s="391"/>
      <c r="DKQ95" s="392"/>
      <c r="DKR95" s="393"/>
      <c r="DKS95" s="394"/>
      <c r="DKT95" s="395"/>
      <c r="DKU95" s="389"/>
      <c r="DKV95" s="390"/>
      <c r="DKW95" s="391"/>
      <c r="DKX95" s="392"/>
      <c r="DKY95" s="393"/>
      <c r="DKZ95" s="394"/>
      <c r="DLA95" s="395"/>
      <c r="DLB95" s="389"/>
      <c r="DLC95" s="390"/>
      <c r="DLD95" s="391"/>
      <c r="DLE95" s="392"/>
      <c r="DLF95" s="393"/>
      <c r="DLG95" s="394"/>
      <c r="DLH95" s="395"/>
      <c r="DLI95" s="389"/>
      <c r="DLJ95" s="390"/>
      <c r="DLK95" s="391"/>
      <c r="DLL95" s="392"/>
      <c r="DLM95" s="393"/>
      <c r="DLN95" s="394"/>
      <c r="DLO95" s="395"/>
      <c r="DLP95" s="389"/>
      <c r="DLQ95" s="390"/>
      <c r="DLR95" s="391"/>
      <c r="DLS95" s="392"/>
      <c r="DLT95" s="393"/>
      <c r="DLU95" s="394"/>
      <c r="DLV95" s="395"/>
      <c r="DLW95" s="389"/>
      <c r="DLX95" s="390"/>
      <c r="DLY95" s="391"/>
      <c r="DLZ95" s="392"/>
      <c r="DMA95" s="393"/>
      <c r="DMB95" s="394"/>
      <c r="DMC95" s="395"/>
      <c r="DMD95" s="389"/>
      <c r="DME95" s="390"/>
      <c r="DMF95" s="391"/>
      <c r="DMG95" s="392"/>
      <c r="DMH95" s="393"/>
      <c r="DMI95" s="394"/>
      <c r="DMJ95" s="395"/>
      <c r="DMK95" s="389"/>
      <c r="DML95" s="390"/>
      <c r="DMM95" s="391"/>
      <c r="DMN95" s="392"/>
      <c r="DMO95" s="393"/>
      <c r="DMP95" s="394"/>
      <c r="DMQ95" s="395"/>
      <c r="DMR95" s="389"/>
      <c r="DMS95" s="390"/>
      <c r="DMT95" s="391"/>
      <c r="DMU95" s="392"/>
      <c r="DMV95" s="393"/>
      <c r="DMW95" s="394"/>
      <c r="DMX95" s="395"/>
      <c r="DMY95" s="389"/>
      <c r="DMZ95" s="390"/>
      <c r="DNA95" s="391"/>
      <c r="DNB95" s="392"/>
      <c r="DNC95" s="393"/>
      <c r="DND95" s="394"/>
      <c r="DNE95" s="395"/>
      <c r="DNF95" s="389"/>
      <c r="DNG95" s="390"/>
      <c r="DNH95" s="391"/>
      <c r="DNI95" s="392"/>
      <c r="DNJ95" s="393"/>
      <c r="DNK95" s="394"/>
      <c r="DNL95" s="395"/>
      <c r="DNM95" s="389"/>
      <c r="DNN95" s="390"/>
      <c r="DNO95" s="391"/>
      <c r="DNP95" s="392"/>
      <c r="DNQ95" s="393"/>
      <c r="DNR95" s="394"/>
      <c r="DNS95" s="395"/>
      <c r="DNT95" s="389"/>
      <c r="DNU95" s="390"/>
      <c r="DNV95" s="391"/>
      <c r="DNW95" s="392"/>
      <c r="DNX95" s="393"/>
      <c r="DNY95" s="394"/>
      <c r="DNZ95" s="395"/>
      <c r="DOA95" s="389"/>
      <c r="DOB95" s="390"/>
      <c r="DOC95" s="391"/>
      <c r="DOD95" s="392"/>
      <c r="DOE95" s="393"/>
      <c r="DOF95" s="394"/>
      <c r="DOG95" s="395"/>
      <c r="DOH95" s="389"/>
      <c r="DOI95" s="390"/>
      <c r="DOJ95" s="391"/>
      <c r="DOK95" s="392"/>
      <c r="DOL95" s="393"/>
      <c r="DOM95" s="394"/>
      <c r="DON95" s="395"/>
      <c r="DOO95" s="389"/>
      <c r="DOP95" s="390"/>
      <c r="DOQ95" s="391"/>
      <c r="DOR95" s="392"/>
      <c r="DOS95" s="393"/>
      <c r="DOT95" s="394"/>
      <c r="DOU95" s="395"/>
      <c r="DOV95" s="389"/>
      <c r="DOW95" s="390"/>
      <c r="DOX95" s="391"/>
      <c r="DOY95" s="392"/>
      <c r="DOZ95" s="393"/>
      <c r="DPA95" s="394"/>
      <c r="DPB95" s="395"/>
      <c r="DPC95" s="389"/>
      <c r="DPD95" s="390"/>
      <c r="DPE95" s="391"/>
      <c r="DPF95" s="392"/>
      <c r="DPG95" s="393"/>
      <c r="DPH95" s="394"/>
      <c r="DPI95" s="395"/>
      <c r="DPJ95" s="389"/>
      <c r="DPK95" s="390"/>
      <c r="DPL95" s="391"/>
      <c r="DPM95" s="392"/>
      <c r="DPN95" s="393"/>
      <c r="DPO95" s="394"/>
      <c r="DPP95" s="395"/>
      <c r="DPQ95" s="389"/>
      <c r="DPR95" s="390"/>
      <c r="DPS95" s="391"/>
      <c r="DPT95" s="392"/>
      <c r="DPU95" s="393"/>
      <c r="DPV95" s="394"/>
      <c r="DPW95" s="395"/>
      <c r="DPX95" s="389"/>
      <c r="DPY95" s="390"/>
      <c r="DPZ95" s="391"/>
      <c r="DQA95" s="392"/>
      <c r="DQB95" s="393"/>
      <c r="DQC95" s="394"/>
      <c r="DQD95" s="395"/>
      <c r="DQE95" s="389"/>
      <c r="DQF95" s="390"/>
      <c r="DQG95" s="391"/>
      <c r="DQH95" s="392"/>
      <c r="DQI95" s="393"/>
      <c r="DQJ95" s="394"/>
      <c r="DQK95" s="395"/>
      <c r="DQL95" s="389"/>
      <c r="DQM95" s="390"/>
      <c r="DQN95" s="391"/>
      <c r="DQO95" s="392"/>
      <c r="DQP95" s="393"/>
      <c r="DQQ95" s="394"/>
      <c r="DQR95" s="395"/>
      <c r="DQS95" s="389"/>
      <c r="DQT95" s="390"/>
      <c r="DQU95" s="391"/>
      <c r="DQV95" s="392"/>
      <c r="DQW95" s="393"/>
      <c r="DQX95" s="394"/>
      <c r="DQY95" s="395"/>
      <c r="DQZ95" s="389"/>
      <c r="DRA95" s="390"/>
      <c r="DRB95" s="391"/>
      <c r="DRC95" s="392"/>
      <c r="DRD95" s="393"/>
      <c r="DRE95" s="394"/>
      <c r="DRF95" s="395"/>
      <c r="DRG95" s="389"/>
      <c r="DRH95" s="390"/>
      <c r="DRI95" s="391"/>
      <c r="DRJ95" s="392"/>
      <c r="DRK95" s="393"/>
      <c r="DRL95" s="394"/>
      <c r="DRM95" s="395"/>
      <c r="DRN95" s="389"/>
      <c r="DRO95" s="390"/>
      <c r="DRP95" s="391"/>
      <c r="DRQ95" s="392"/>
      <c r="DRR95" s="393"/>
      <c r="DRS95" s="394"/>
      <c r="DRT95" s="395"/>
      <c r="DRU95" s="389"/>
      <c r="DRV95" s="390"/>
      <c r="DRW95" s="391"/>
      <c r="DRX95" s="392"/>
      <c r="DRY95" s="393"/>
      <c r="DRZ95" s="394"/>
      <c r="DSA95" s="395"/>
      <c r="DSB95" s="389"/>
      <c r="DSC95" s="390"/>
      <c r="DSD95" s="391"/>
      <c r="DSE95" s="392"/>
      <c r="DSF95" s="393"/>
      <c r="DSG95" s="394"/>
      <c r="DSH95" s="395"/>
      <c r="DSI95" s="389"/>
      <c r="DSJ95" s="390"/>
      <c r="DSK95" s="391"/>
      <c r="DSL95" s="392"/>
      <c r="DSM95" s="393"/>
      <c r="DSN95" s="394"/>
      <c r="DSO95" s="395"/>
      <c r="DSP95" s="389"/>
      <c r="DSQ95" s="390"/>
      <c r="DSR95" s="391"/>
      <c r="DSS95" s="392"/>
      <c r="DST95" s="393"/>
      <c r="DSU95" s="394"/>
      <c r="DSV95" s="395"/>
      <c r="DSW95" s="389"/>
      <c r="DSX95" s="390"/>
      <c r="DSY95" s="391"/>
      <c r="DSZ95" s="392"/>
      <c r="DTA95" s="393"/>
      <c r="DTB95" s="394"/>
      <c r="DTC95" s="395"/>
      <c r="DTD95" s="389"/>
      <c r="DTE95" s="390"/>
      <c r="DTF95" s="391"/>
      <c r="DTG95" s="392"/>
      <c r="DTH95" s="393"/>
      <c r="DTI95" s="394"/>
      <c r="DTJ95" s="395"/>
      <c r="DTK95" s="389"/>
      <c r="DTL95" s="390"/>
      <c r="DTM95" s="391"/>
      <c r="DTN95" s="392"/>
      <c r="DTO95" s="393"/>
      <c r="DTP95" s="394"/>
      <c r="DTQ95" s="395"/>
      <c r="DTR95" s="389"/>
      <c r="DTS95" s="390"/>
      <c r="DTT95" s="391"/>
      <c r="DTU95" s="392"/>
      <c r="DTV95" s="393"/>
      <c r="DTW95" s="394"/>
      <c r="DTX95" s="395"/>
      <c r="DTY95" s="389"/>
      <c r="DTZ95" s="390"/>
      <c r="DUA95" s="391"/>
      <c r="DUB95" s="392"/>
      <c r="DUC95" s="393"/>
      <c r="DUD95" s="394"/>
      <c r="DUE95" s="395"/>
      <c r="DUF95" s="389"/>
      <c r="DUG95" s="390"/>
      <c r="DUH95" s="391"/>
      <c r="DUI95" s="392"/>
      <c r="DUJ95" s="393"/>
      <c r="DUK95" s="394"/>
      <c r="DUL95" s="395"/>
      <c r="DUM95" s="389"/>
      <c r="DUN95" s="390"/>
      <c r="DUO95" s="391"/>
      <c r="DUP95" s="392"/>
      <c r="DUQ95" s="393"/>
      <c r="DUR95" s="394"/>
      <c r="DUS95" s="395"/>
      <c r="DUT95" s="389"/>
      <c r="DUU95" s="390"/>
      <c r="DUV95" s="391"/>
      <c r="DUW95" s="392"/>
      <c r="DUX95" s="393"/>
      <c r="DUY95" s="394"/>
      <c r="DUZ95" s="395"/>
      <c r="DVA95" s="389"/>
      <c r="DVB95" s="390"/>
      <c r="DVC95" s="391"/>
      <c r="DVD95" s="392"/>
      <c r="DVE95" s="393"/>
      <c r="DVF95" s="394"/>
      <c r="DVG95" s="395"/>
      <c r="DVH95" s="389"/>
      <c r="DVI95" s="390"/>
      <c r="DVJ95" s="391"/>
      <c r="DVK95" s="392"/>
      <c r="DVL95" s="393"/>
      <c r="DVM95" s="394"/>
      <c r="DVN95" s="395"/>
      <c r="DVO95" s="389"/>
      <c r="DVP95" s="390"/>
      <c r="DVQ95" s="391"/>
      <c r="DVR95" s="392"/>
      <c r="DVS95" s="393"/>
      <c r="DVT95" s="394"/>
      <c r="DVU95" s="395"/>
      <c r="DVV95" s="389"/>
      <c r="DVW95" s="390"/>
      <c r="DVX95" s="391"/>
      <c r="DVY95" s="392"/>
      <c r="DVZ95" s="393"/>
      <c r="DWA95" s="394"/>
      <c r="DWB95" s="395"/>
      <c r="DWC95" s="389"/>
      <c r="DWD95" s="390"/>
      <c r="DWE95" s="391"/>
      <c r="DWF95" s="392"/>
      <c r="DWG95" s="393"/>
      <c r="DWH95" s="394"/>
      <c r="DWI95" s="395"/>
      <c r="DWJ95" s="389"/>
      <c r="DWK95" s="390"/>
      <c r="DWL95" s="391"/>
      <c r="DWM95" s="392"/>
      <c r="DWN95" s="393"/>
      <c r="DWO95" s="394"/>
      <c r="DWP95" s="395"/>
      <c r="DWQ95" s="389"/>
      <c r="DWR95" s="390"/>
      <c r="DWS95" s="391"/>
      <c r="DWT95" s="392"/>
      <c r="DWU95" s="393"/>
      <c r="DWV95" s="394"/>
      <c r="DWW95" s="395"/>
      <c r="DWX95" s="389"/>
      <c r="DWY95" s="390"/>
      <c r="DWZ95" s="391"/>
      <c r="DXA95" s="392"/>
      <c r="DXB95" s="393"/>
      <c r="DXC95" s="394"/>
      <c r="DXD95" s="395"/>
      <c r="DXE95" s="389"/>
      <c r="DXF95" s="390"/>
      <c r="DXG95" s="391"/>
      <c r="DXH95" s="392"/>
      <c r="DXI95" s="393"/>
      <c r="DXJ95" s="394"/>
      <c r="DXK95" s="395"/>
      <c r="DXL95" s="389"/>
      <c r="DXM95" s="390"/>
      <c r="DXN95" s="391"/>
      <c r="DXO95" s="392"/>
      <c r="DXP95" s="393"/>
      <c r="DXQ95" s="394"/>
      <c r="DXR95" s="395"/>
      <c r="DXS95" s="389"/>
      <c r="DXT95" s="390"/>
      <c r="DXU95" s="391"/>
      <c r="DXV95" s="392"/>
      <c r="DXW95" s="393"/>
      <c r="DXX95" s="394"/>
      <c r="DXY95" s="395"/>
      <c r="DXZ95" s="389"/>
      <c r="DYA95" s="390"/>
      <c r="DYB95" s="391"/>
      <c r="DYC95" s="392"/>
      <c r="DYD95" s="393"/>
      <c r="DYE95" s="394"/>
      <c r="DYF95" s="395"/>
      <c r="DYG95" s="389"/>
      <c r="DYH95" s="390"/>
      <c r="DYI95" s="391"/>
      <c r="DYJ95" s="392"/>
      <c r="DYK95" s="393"/>
      <c r="DYL95" s="394"/>
      <c r="DYM95" s="395"/>
      <c r="DYN95" s="389"/>
      <c r="DYO95" s="390"/>
      <c r="DYP95" s="391"/>
      <c r="DYQ95" s="392"/>
      <c r="DYR95" s="393"/>
      <c r="DYS95" s="394"/>
      <c r="DYT95" s="395"/>
      <c r="DYU95" s="389"/>
      <c r="DYV95" s="390"/>
      <c r="DYW95" s="391"/>
      <c r="DYX95" s="392"/>
      <c r="DYY95" s="393"/>
      <c r="DYZ95" s="394"/>
      <c r="DZA95" s="395"/>
      <c r="DZB95" s="389"/>
      <c r="DZC95" s="390"/>
      <c r="DZD95" s="391"/>
      <c r="DZE95" s="392"/>
      <c r="DZF95" s="393"/>
      <c r="DZG95" s="394"/>
      <c r="DZH95" s="395"/>
      <c r="DZI95" s="389"/>
      <c r="DZJ95" s="390"/>
      <c r="DZK95" s="391"/>
      <c r="DZL95" s="392"/>
      <c r="DZM95" s="393"/>
      <c r="DZN95" s="394"/>
      <c r="DZO95" s="395"/>
      <c r="DZP95" s="389"/>
      <c r="DZQ95" s="390"/>
      <c r="DZR95" s="391"/>
      <c r="DZS95" s="392"/>
      <c r="DZT95" s="393"/>
      <c r="DZU95" s="394"/>
      <c r="DZV95" s="395"/>
      <c r="DZW95" s="389"/>
      <c r="DZX95" s="390"/>
      <c r="DZY95" s="391"/>
      <c r="DZZ95" s="392"/>
      <c r="EAA95" s="393"/>
      <c r="EAB95" s="394"/>
      <c r="EAC95" s="395"/>
      <c r="EAD95" s="389"/>
      <c r="EAE95" s="390"/>
      <c r="EAF95" s="391"/>
      <c r="EAG95" s="392"/>
      <c r="EAH95" s="393"/>
      <c r="EAI95" s="394"/>
      <c r="EAJ95" s="395"/>
      <c r="EAK95" s="389"/>
      <c r="EAL95" s="390"/>
      <c r="EAM95" s="391"/>
      <c r="EAN95" s="392"/>
      <c r="EAO95" s="393"/>
      <c r="EAP95" s="394"/>
      <c r="EAQ95" s="395"/>
      <c r="EAR95" s="389"/>
      <c r="EAS95" s="390"/>
      <c r="EAT95" s="391"/>
      <c r="EAU95" s="392"/>
      <c r="EAV95" s="393"/>
      <c r="EAW95" s="394"/>
      <c r="EAX95" s="395"/>
      <c r="EAY95" s="389"/>
      <c r="EAZ95" s="390"/>
      <c r="EBA95" s="391"/>
      <c r="EBB95" s="392"/>
      <c r="EBC95" s="393"/>
      <c r="EBD95" s="394"/>
      <c r="EBE95" s="395"/>
      <c r="EBF95" s="389"/>
      <c r="EBG95" s="390"/>
      <c r="EBH95" s="391"/>
      <c r="EBI95" s="392"/>
      <c r="EBJ95" s="393"/>
      <c r="EBK95" s="394"/>
      <c r="EBL95" s="395"/>
      <c r="EBM95" s="389"/>
      <c r="EBN95" s="390"/>
      <c r="EBO95" s="391"/>
      <c r="EBP95" s="392"/>
      <c r="EBQ95" s="393"/>
      <c r="EBR95" s="394"/>
      <c r="EBS95" s="395"/>
      <c r="EBT95" s="389"/>
      <c r="EBU95" s="390"/>
      <c r="EBV95" s="391"/>
      <c r="EBW95" s="392"/>
      <c r="EBX95" s="393"/>
      <c r="EBY95" s="394"/>
      <c r="EBZ95" s="395"/>
      <c r="ECA95" s="389"/>
      <c r="ECB95" s="390"/>
      <c r="ECC95" s="391"/>
      <c r="ECD95" s="392"/>
      <c r="ECE95" s="393"/>
      <c r="ECF95" s="394"/>
      <c r="ECG95" s="395"/>
      <c r="ECH95" s="389"/>
      <c r="ECI95" s="390"/>
      <c r="ECJ95" s="391"/>
      <c r="ECK95" s="392"/>
      <c r="ECL95" s="393"/>
      <c r="ECM95" s="394"/>
      <c r="ECN95" s="395"/>
      <c r="ECO95" s="389"/>
      <c r="ECP95" s="390"/>
      <c r="ECQ95" s="391"/>
      <c r="ECR95" s="392"/>
      <c r="ECS95" s="393"/>
      <c r="ECT95" s="394"/>
      <c r="ECU95" s="395"/>
      <c r="ECV95" s="389"/>
      <c r="ECW95" s="390"/>
      <c r="ECX95" s="391"/>
      <c r="ECY95" s="392"/>
      <c r="ECZ95" s="393"/>
      <c r="EDA95" s="394"/>
      <c r="EDB95" s="395"/>
      <c r="EDC95" s="389"/>
      <c r="EDD95" s="390"/>
      <c r="EDE95" s="391"/>
      <c r="EDF95" s="392"/>
      <c r="EDG95" s="393"/>
      <c r="EDH95" s="394"/>
      <c r="EDI95" s="395"/>
      <c r="EDJ95" s="389"/>
      <c r="EDK95" s="390"/>
      <c r="EDL95" s="391"/>
      <c r="EDM95" s="392"/>
      <c r="EDN95" s="393"/>
      <c r="EDO95" s="394"/>
      <c r="EDP95" s="395"/>
      <c r="EDQ95" s="389"/>
      <c r="EDR95" s="390"/>
      <c r="EDS95" s="391"/>
      <c r="EDT95" s="392"/>
      <c r="EDU95" s="393"/>
      <c r="EDV95" s="394"/>
      <c r="EDW95" s="395"/>
      <c r="EDX95" s="389"/>
      <c r="EDY95" s="390"/>
      <c r="EDZ95" s="391"/>
      <c r="EEA95" s="392"/>
      <c r="EEB95" s="393"/>
      <c r="EEC95" s="394"/>
      <c r="EED95" s="395"/>
      <c r="EEE95" s="389"/>
      <c r="EEF95" s="390"/>
      <c r="EEG95" s="391"/>
      <c r="EEH95" s="392"/>
      <c r="EEI95" s="393"/>
      <c r="EEJ95" s="394"/>
      <c r="EEK95" s="395"/>
      <c r="EEL95" s="389"/>
      <c r="EEM95" s="390"/>
      <c r="EEN95" s="391"/>
      <c r="EEO95" s="392"/>
      <c r="EEP95" s="393"/>
      <c r="EEQ95" s="394"/>
      <c r="EER95" s="395"/>
      <c r="EES95" s="389"/>
      <c r="EET95" s="390"/>
      <c r="EEU95" s="391"/>
      <c r="EEV95" s="392"/>
      <c r="EEW95" s="393"/>
      <c r="EEX95" s="394"/>
      <c r="EEY95" s="395"/>
      <c r="EEZ95" s="389"/>
      <c r="EFA95" s="390"/>
      <c r="EFB95" s="391"/>
      <c r="EFC95" s="392"/>
      <c r="EFD95" s="393"/>
      <c r="EFE95" s="394"/>
      <c r="EFF95" s="395"/>
      <c r="EFG95" s="389"/>
      <c r="EFH95" s="390"/>
      <c r="EFI95" s="391"/>
      <c r="EFJ95" s="392"/>
      <c r="EFK95" s="393"/>
      <c r="EFL95" s="394"/>
      <c r="EFM95" s="395"/>
      <c r="EFN95" s="389"/>
      <c r="EFO95" s="390"/>
      <c r="EFP95" s="391"/>
      <c r="EFQ95" s="392"/>
      <c r="EFR95" s="393"/>
      <c r="EFS95" s="394"/>
      <c r="EFT95" s="395"/>
      <c r="EFU95" s="389"/>
      <c r="EFV95" s="390"/>
      <c r="EFW95" s="391"/>
      <c r="EFX95" s="392"/>
      <c r="EFY95" s="393"/>
      <c r="EFZ95" s="394"/>
      <c r="EGA95" s="395"/>
      <c r="EGB95" s="389"/>
      <c r="EGC95" s="390"/>
      <c r="EGD95" s="391"/>
      <c r="EGE95" s="392"/>
      <c r="EGF95" s="393"/>
      <c r="EGG95" s="394"/>
      <c r="EGH95" s="395"/>
      <c r="EGI95" s="389"/>
      <c r="EGJ95" s="390"/>
      <c r="EGK95" s="391"/>
      <c r="EGL95" s="392"/>
      <c r="EGM95" s="393"/>
      <c r="EGN95" s="394"/>
      <c r="EGO95" s="395"/>
      <c r="EGP95" s="389"/>
      <c r="EGQ95" s="390"/>
      <c r="EGR95" s="391"/>
      <c r="EGS95" s="392"/>
      <c r="EGT95" s="393"/>
      <c r="EGU95" s="394"/>
      <c r="EGV95" s="395"/>
      <c r="EGW95" s="389"/>
      <c r="EGX95" s="390"/>
      <c r="EGY95" s="391"/>
      <c r="EGZ95" s="392"/>
      <c r="EHA95" s="393"/>
      <c r="EHB95" s="394"/>
      <c r="EHC95" s="395"/>
      <c r="EHD95" s="389"/>
      <c r="EHE95" s="390"/>
      <c r="EHF95" s="391"/>
      <c r="EHG95" s="392"/>
      <c r="EHH95" s="393"/>
      <c r="EHI95" s="394"/>
      <c r="EHJ95" s="395"/>
      <c r="EHK95" s="389"/>
      <c r="EHL95" s="390"/>
      <c r="EHM95" s="391"/>
      <c r="EHN95" s="392"/>
      <c r="EHO95" s="393"/>
      <c r="EHP95" s="394"/>
      <c r="EHQ95" s="395"/>
      <c r="EHR95" s="389"/>
      <c r="EHS95" s="390"/>
      <c r="EHT95" s="391"/>
      <c r="EHU95" s="392"/>
      <c r="EHV95" s="393"/>
      <c r="EHW95" s="394"/>
      <c r="EHX95" s="395"/>
      <c r="EHY95" s="389"/>
      <c r="EHZ95" s="390"/>
      <c r="EIA95" s="391"/>
      <c r="EIB95" s="392"/>
      <c r="EIC95" s="393"/>
      <c r="EID95" s="394"/>
      <c r="EIE95" s="395"/>
      <c r="EIF95" s="389"/>
      <c r="EIG95" s="390"/>
      <c r="EIH95" s="391"/>
      <c r="EII95" s="392"/>
      <c r="EIJ95" s="393"/>
      <c r="EIK95" s="394"/>
      <c r="EIL95" s="395"/>
      <c r="EIM95" s="389"/>
      <c r="EIN95" s="390"/>
      <c r="EIO95" s="391"/>
      <c r="EIP95" s="392"/>
      <c r="EIQ95" s="393"/>
      <c r="EIR95" s="394"/>
      <c r="EIS95" s="395"/>
      <c r="EIT95" s="389"/>
      <c r="EIU95" s="390"/>
      <c r="EIV95" s="391"/>
      <c r="EIW95" s="392"/>
      <c r="EIX95" s="393"/>
      <c r="EIY95" s="394"/>
      <c r="EIZ95" s="395"/>
      <c r="EJA95" s="389"/>
      <c r="EJB95" s="390"/>
      <c r="EJC95" s="391"/>
      <c r="EJD95" s="392"/>
      <c r="EJE95" s="393"/>
      <c r="EJF95" s="394"/>
      <c r="EJG95" s="395"/>
      <c r="EJH95" s="389"/>
      <c r="EJI95" s="390"/>
      <c r="EJJ95" s="391"/>
      <c r="EJK95" s="392"/>
      <c r="EJL95" s="393"/>
      <c r="EJM95" s="394"/>
      <c r="EJN95" s="395"/>
      <c r="EJO95" s="389"/>
      <c r="EJP95" s="390"/>
      <c r="EJQ95" s="391"/>
      <c r="EJR95" s="392"/>
      <c r="EJS95" s="393"/>
      <c r="EJT95" s="394"/>
      <c r="EJU95" s="395"/>
      <c r="EJV95" s="389"/>
      <c r="EJW95" s="390"/>
      <c r="EJX95" s="391"/>
      <c r="EJY95" s="392"/>
      <c r="EJZ95" s="393"/>
      <c r="EKA95" s="394"/>
      <c r="EKB95" s="395"/>
      <c r="EKC95" s="389"/>
      <c r="EKD95" s="390"/>
      <c r="EKE95" s="391"/>
      <c r="EKF95" s="392"/>
      <c r="EKG95" s="393"/>
      <c r="EKH95" s="394"/>
      <c r="EKI95" s="395"/>
      <c r="EKJ95" s="389"/>
      <c r="EKK95" s="390"/>
      <c r="EKL95" s="391"/>
      <c r="EKM95" s="392"/>
      <c r="EKN95" s="393"/>
      <c r="EKO95" s="394"/>
      <c r="EKP95" s="395"/>
      <c r="EKQ95" s="389"/>
      <c r="EKR95" s="390"/>
      <c r="EKS95" s="391"/>
      <c r="EKT95" s="392"/>
      <c r="EKU95" s="393"/>
      <c r="EKV95" s="394"/>
      <c r="EKW95" s="395"/>
      <c r="EKX95" s="389"/>
      <c r="EKY95" s="390"/>
      <c r="EKZ95" s="391"/>
      <c r="ELA95" s="392"/>
      <c r="ELB95" s="393"/>
      <c r="ELC95" s="394"/>
      <c r="ELD95" s="395"/>
      <c r="ELE95" s="389"/>
      <c r="ELF95" s="390"/>
      <c r="ELG95" s="391"/>
      <c r="ELH95" s="392"/>
      <c r="ELI95" s="393"/>
      <c r="ELJ95" s="394"/>
      <c r="ELK95" s="395"/>
      <c r="ELL95" s="389"/>
      <c r="ELM95" s="390"/>
      <c r="ELN95" s="391"/>
      <c r="ELO95" s="392"/>
      <c r="ELP95" s="393"/>
      <c r="ELQ95" s="394"/>
      <c r="ELR95" s="395"/>
      <c r="ELS95" s="389"/>
      <c r="ELT95" s="390"/>
      <c r="ELU95" s="391"/>
      <c r="ELV95" s="392"/>
      <c r="ELW95" s="393"/>
      <c r="ELX95" s="394"/>
      <c r="ELY95" s="395"/>
      <c r="ELZ95" s="389"/>
      <c r="EMA95" s="390"/>
      <c r="EMB95" s="391"/>
      <c r="EMC95" s="392"/>
      <c r="EMD95" s="393"/>
      <c r="EME95" s="394"/>
      <c r="EMF95" s="395"/>
      <c r="EMG95" s="389"/>
      <c r="EMH95" s="390"/>
      <c r="EMI95" s="391"/>
      <c r="EMJ95" s="392"/>
      <c r="EMK95" s="393"/>
      <c r="EML95" s="394"/>
      <c r="EMM95" s="395"/>
      <c r="EMN95" s="389"/>
      <c r="EMO95" s="390"/>
      <c r="EMP95" s="391"/>
      <c r="EMQ95" s="392"/>
      <c r="EMR95" s="393"/>
      <c r="EMS95" s="394"/>
      <c r="EMT95" s="395"/>
      <c r="EMU95" s="389"/>
      <c r="EMV95" s="390"/>
      <c r="EMW95" s="391"/>
      <c r="EMX95" s="392"/>
      <c r="EMY95" s="393"/>
      <c r="EMZ95" s="394"/>
      <c r="ENA95" s="395"/>
      <c r="ENB95" s="389"/>
      <c r="ENC95" s="390"/>
      <c r="END95" s="391"/>
      <c r="ENE95" s="392"/>
      <c r="ENF95" s="393"/>
      <c r="ENG95" s="394"/>
      <c r="ENH95" s="395"/>
      <c r="ENI95" s="389"/>
      <c r="ENJ95" s="390"/>
      <c r="ENK95" s="391"/>
      <c r="ENL95" s="392"/>
      <c r="ENM95" s="393"/>
      <c r="ENN95" s="394"/>
      <c r="ENO95" s="395"/>
      <c r="ENP95" s="389"/>
      <c r="ENQ95" s="390"/>
      <c r="ENR95" s="391"/>
      <c r="ENS95" s="392"/>
      <c r="ENT95" s="393"/>
      <c r="ENU95" s="394"/>
      <c r="ENV95" s="395"/>
      <c r="ENW95" s="389"/>
      <c r="ENX95" s="390"/>
      <c r="ENY95" s="391"/>
      <c r="ENZ95" s="392"/>
      <c r="EOA95" s="393"/>
      <c r="EOB95" s="394"/>
      <c r="EOC95" s="395"/>
      <c r="EOD95" s="389"/>
      <c r="EOE95" s="390"/>
      <c r="EOF95" s="391"/>
      <c r="EOG95" s="392"/>
      <c r="EOH95" s="393"/>
      <c r="EOI95" s="394"/>
      <c r="EOJ95" s="395"/>
      <c r="EOK95" s="389"/>
      <c r="EOL95" s="390"/>
      <c r="EOM95" s="391"/>
      <c r="EON95" s="392"/>
      <c r="EOO95" s="393"/>
      <c r="EOP95" s="394"/>
      <c r="EOQ95" s="395"/>
      <c r="EOR95" s="389"/>
      <c r="EOS95" s="390"/>
      <c r="EOT95" s="391"/>
      <c r="EOU95" s="392"/>
      <c r="EOV95" s="393"/>
      <c r="EOW95" s="394"/>
      <c r="EOX95" s="395"/>
      <c r="EOY95" s="389"/>
      <c r="EOZ95" s="390"/>
      <c r="EPA95" s="391"/>
      <c r="EPB95" s="392"/>
      <c r="EPC95" s="393"/>
      <c r="EPD95" s="394"/>
      <c r="EPE95" s="395"/>
      <c r="EPF95" s="389"/>
      <c r="EPG95" s="390"/>
      <c r="EPH95" s="391"/>
      <c r="EPI95" s="392"/>
      <c r="EPJ95" s="393"/>
      <c r="EPK95" s="394"/>
      <c r="EPL95" s="395"/>
      <c r="EPM95" s="389"/>
      <c r="EPN95" s="390"/>
      <c r="EPO95" s="391"/>
      <c r="EPP95" s="392"/>
      <c r="EPQ95" s="393"/>
      <c r="EPR95" s="394"/>
      <c r="EPS95" s="395"/>
      <c r="EPT95" s="389"/>
      <c r="EPU95" s="390"/>
      <c r="EPV95" s="391"/>
      <c r="EPW95" s="392"/>
      <c r="EPX95" s="393"/>
      <c r="EPY95" s="394"/>
      <c r="EPZ95" s="395"/>
      <c r="EQA95" s="389"/>
      <c r="EQB95" s="390"/>
      <c r="EQC95" s="391"/>
      <c r="EQD95" s="392"/>
      <c r="EQE95" s="393"/>
      <c r="EQF95" s="394"/>
      <c r="EQG95" s="395"/>
      <c r="EQH95" s="389"/>
      <c r="EQI95" s="390"/>
      <c r="EQJ95" s="391"/>
      <c r="EQK95" s="392"/>
      <c r="EQL95" s="393"/>
      <c r="EQM95" s="394"/>
      <c r="EQN95" s="395"/>
      <c r="EQO95" s="389"/>
      <c r="EQP95" s="390"/>
      <c r="EQQ95" s="391"/>
      <c r="EQR95" s="392"/>
      <c r="EQS95" s="393"/>
      <c r="EQT95" s="394"/>
      <c r="EQU95" s="395"/>
      <c r="EQV95" s="389"/>
      <c r="EQW95" s="390"/>
      <c r="EQX95" s="391"/>
      <c r="EQY95" s="392"/>
      <c r="EQZ95" s="393"/>
      <c r="ERA95" s="394"/>
      <c r="ERB95" s="395"/>
      <c r="ERC95" s="389"/>
      <c r="ERD95" s="390"/>
      <c r="ERE95" s="391"/>
      <c r="ERF95" s="392"/>
      <c r="ERG95" s="393"/>
      <c r="ERH95" s="394"/>
      <c r="ERI95" s="395"/>
      <c r="ERJ95" s="389"/>
      <c r="ERK95" s="390"/>
      <c r="ERL95" s="391"/>
      <c r="ERM95" s="392"/>
      <c r="ERN95" s="393"/>
      <c r="ERO95" s="394"/>
      <c r="ERP95" s="395"/>
      <c r="ERQ95" s="389"/>
      <c r="ERR95" s="390"/>
      <c r="ERS95" s="391"/>
      <c r="ERT95" s="392"/>
      <c r="ERU95" s="393"/>
      <c r="ERV95" s="394"/>
      <c r="ERW95" s="395"/>
      <c r="ERX95" s="389"/>
      <c r="ERY95" s="390"/>
      <c r="ERZ95" s="391"/>
      <c r="ESA95" s="392"/>
      <c r="ESB95" s="393"/>
      <c r="ESC95" s="394"/>
      <c r="ESD95" s="395"/>
      <c r="ESE95" s="389"/>
      <c r="ESF95" s="390"/>
      <c r="ESG95" s="391"/>
      <c r="ESH95" s="392"/>
      <c r="ESI95" s="393"/>
      <c r="ESJ95" s="394"/>
      <c r="ESK95" s="395"/>
      <c r="ESL95" s="389"/>
      <c r="ESM95" s="390"/>
      <c r="ESN95" s="391"/>
      <c r="ESO95" s="392"/>
      <c r="ESP95" s="393"/>
      <c r="ESQ95" s="394"/>
      <c r="ESR95" s="395"/>
      <c r="ESS95" s="389"/>
      <c r="EST95" s="390"/>
      <c r="ESU95" s="391"/>
      <c r="ESV95" s="392"/>
      <c r="ESW95" s="393"/>
      <c r="ESX95" s="394"/>
      <c r="ESY95" s="395"/>
      <c r="ESZ95" s="389"/>
      <c r="ETA95" s="390"/>
      <c r="ETB95" s="391"/>
      <c r="ETC95" s="392"/>
      <c r="ETD95" s="393"/>
      <c r="ETE95" s="394"/>
      <c r="ETF95" s="395"/>
      <c r="ETG95" s="389"/>
      <c r="ETH95" s="390"/>
      <c r="ETI95" s="391"/>
      <c r="ETJ95" s="392"/>
      <c r="ETK95" s="393"/>
      <c r="ETL95" s="394"/>
      <c r="ETM95" s="395"/>
      <c r="ETN95" s="389"/>
      <c r="ETO95" s="390"/>
      <c r="ETP95" s="391"/>
      <c r="ETQ95" s="392"/>
      <c r="ETR95" s="393"/>
      <c r="ETS95" s="394"/>
      <c r="ETT95" s="395"/>
      <c r="ETU95" s="389"/>
      <c r="ETV95" s="390"/>
      <c r="ETW95" s="391"/>
      <c r="ETX95" s="392"/>
      <c r="ETY95" s="393"/>
      <c r="ETZ95" s="394"/>
      <c r="EUA95" s="395"/>
      <c r="EUB95" s="389"/>
      <c r="EUC95" s="390"/>
      <c r="EUD95" s="391"/>
      <c r="EUE95" s="392"/>
      <c r="EUF95" s="393"/>
      <c r="EUG95" s="394"/>
      <c r="EUH95" s="395"/>
      <c r="EUI95" s="389"/>
      <c r="EUJ95" s="390"/>
      <c r="EUK95" s="391"/>
      <c r="EUL95" s="392"/>
      <c r="EUM95" s="393"/>
      <c r="EUN95" s="394"/>
      <c r="EUO95" s="395"/>
      <c r="EUP95" s="389"/>
      <c r="EUQ95" s="390"/>
      <c r="EUR95" s="391"/>
      <c r="EUS95" s="392"/>
      <c r="EUT95" s="393"/>
      <c r="EUU95" s="394"/>
      <c r="EUV95" s="395"/>
      <c r="EUW95" s="389"/>
      <c r="EUX95" s="390"/>
      <c r="EUY95" s="391"/>
      <c r="EUZ95" s="392"/>
      <c r="EVA95" s="393"/>
      <c r="EVB95" s="394"/>
      <c r="EVC95" s="395"/>
      <c r="EVD95" s="389"/>
      <c r="EVE95" s="390"/>
      <c r="EVF95" s="391"/>
      <c r="EVG95" s="392"/>
      <c r="EVH95" s="393"/>
      <c r="EVI95" s="394"/>
      <c r="EVJ95" s="395"/>
      <c r="EVK95" s="389"/>
      <c r="EVL95" s="390"/>
      <c r="EVM95" s="391"/>
      <c r="EVN95" s="392"/>
      <c r="EVO95" s="393"/>
      <c r="EVP95" s="394"/>
      <c r="EVQ95" s="395"/>
      <c r="EVR95" s="389"/>
      <c r="EVS95" s="390"/>
      <c r="EVT95" s="391"/>
      <c r="EVU95" s="392"/>
      <c r="EVV95" s="393"/>
      <c r="EVW95" s="394"/>
      <c r="EVX95" s="395"/>
      <c r="EVY95" s="389"/>
      <c r="EVZ95" s="390"/>
      <c r="EWA95" s="391"/>
      <c r="EWB95" s="392"/>
      <c r="EWC95" s="393"/>
      <c r="EWD95" s="394"/>
      <c r="EWE95" s="395"/>
      <c r="EWF95" s="389"/>
      <c r="EWG95" s="390"/>
      <c r="EWH95" s="391"/>
      <c r="EWI95" s="392"/>
      <c r="EWJ95" s="393"/>
      <c r="EWK95" s="394"/>
      <c r="EWL95" s="395"/>
      <c r="EWM95" s="389"/>
      <c r="EWN95" s="390"/>
      <c r="EWO95" s="391"/>
      <c r="EWP95" s="392"/>
      <c r="EWQ95" s="393"/>
      <c r="EWR95" s="394"/>
      <c r="EWS95" s="395"/>
      <c r="EWT95" s="389"/>
      <c r="EWU95" s="390"/>
      <c r="EWV95" s="391"/>
      <c r="EWW95" s="392"/>
      <c r="EWX95" s="393"/>
      <c r="EWY95" s="394"/>
      <c r="EWZ95" s="395"/>
      <c r="EXA95" s="389"/>
      <c r="EXB95" s="390"/>
      <c r="EXC95" s="391"/>
      <c r="EXD95" s="392"/>
      <c r="EXE95" s="393"/>
      <c r="EXF95" s="394"/>
      <c r="EXG95" s="395"/>
      <c r="EXH95" s="389"/>
      <c r="EXI95" s="390"/>
      <c r="EXJ95" s="391"/>
      <c r="EXK95" s="392"/>
      <c r="EXL95" s="393"/>
      <c r="EXM95" s="394"/>
      <c r="EXN95" s="395"/>
      <c r="EXO95" s="389"/>
      <c r="EXP95" s="390"/>
      <c r="EXQ95" s="391"/>
      <c r="EXR95" s="392"/>
      <c r="EXS95" s="393"/>
      <c r="EXT95" s="394"/>
      <c r="EXU95" s="395"/>
      <c r="EXV95" s="389"/>
      <c r="EXW95" s="390"/>
      <c r="EXX95" s="391"/>
      <c r="EXY95" s="392"/>
      <c r="EXZ95" s="393"/>
      <c r="EYA95" s="394"/>
      <c r="EYB95" s="395"/>
      <c r="EYC95" s="389"/>
      <c r="EYD95" s="390"/>
      <c r="EYE95" s="391"/>
      <c r="EYF95" s="392"/>
      <c r="EYG95" s="393"/>
      <c r="EYH95" s="394"/>
      <c r="EYI95" s="395"/>
      <c r="EYJ95" s="389"/>
      <c r="EYK95" s="390"/>
      <c r="EYL95" s="391"/>
      <c r="EYM95" s="392"/>
      <c r="EYN95" s="393"/>
      <c r="EYO95" s="394"/>
      <c r="EYP95" s="395"/>
      <c r="EYQ95" s="389"/>
      <c r="EYR95" s="390"/>
      <c r="EYS95" s="391"/>
      <c r="EYT95" s="392"/>
      <c r="EYU95" s="393"/>
      <c r="EYV95" s="394"/>
      <c r="EYW95" s="395"/>
      <c r="EYX95" s="389"/>
      <c r="EYY95" s="390"/>
      <c r="EYZ95" s="391"/>
      <c r="EZA95" s="392"/>
      <c r="EZB95" s="393"/>
      <c r="EZC95" s="394"/>
      <c r="EZD95" s="395"/>
      <c r="EZE95" s="389"/>
      <c r="EZF95" s="390"/>
      <c r="EZG95" s="391"/>
      <c r="EZH95" s="392"/>
      <c r="EZI95" s="393"/>
      <c r="EZJ95" s="394"/>
      <c r="EZK95" s="395"/>
      <c r="EZL95" s="389"/>
      <c r="EZM95" s="390"/>
      <c r="EZN95" s="391"/>
      <c r="EZO95" s="392"/>
      <c r="EZP95" s="393"/>
      <c r="EZQ95" s="394"/>
      <c r="EZR95" s="395"/>
      <c r="EZS95" s="389"/>
      <c r="EZT95" s="390"/>
      <c r="EZU95" s="391"/>
      <c r="EZV95" s="392"/>
      <c r="EZW95" s="393"/>
      <c r="EZX95" s="394"/>
      <c r="EZY95" s="395"/>
      <c r="EZZ95" s="389"/>
      <c r="FAA95" s="390"/>
      <c r="FAB95" s="391"/>
      <c r="FAC95" s="392"/>
      <c r="FAD95" s="393"/>
      <c r="FAE95" s="394"/>
      <c r="FAF95" s="395"/>
      <c r="FAG95" s="389"/>
      <c r="FAH95" s="390"/>
      <c r="FAI95" s="391"/>
      <c r="FAJ95" s="392"/>
      <c r="FAK95" s="393"/>
      <c r="FAL95" s="394"/>
      <c r="FAM95" s="395"/>
      <c r="FAN95" s="389"/>
      <c r="FAO95" s="390"/>
      <c r="FAP95" s="391"/>
      <c r="FAQ95" s="392"/>
      <c r="FAR95" s="393"/>
      <c r="FAS95" s="394"/>
      <c r="FAT95" s="395"/>
      <c r="FAU95" s="389"/>
      <c r="FAV95" s="390"/>
      <c r="FAW95" s="391"/>
      <c r="FAX95" s="392"/>
      <c r="FAY95" s="393"/>
      <c r="FAZ95" s="394"/>
      <c r="FBA95" s="395"/>
      <c r="FBB95" s="389"/>
      <c r="FBC95" s="390"/>
      <c r="FBD95" s="391"/>
      <c r="FBE95" s="392"/>
      <c r="FBF95" s="393"/>
      <c r="FBG95" s="394"/>
      <c r="FBH95" s="395"/>
      <c r="FBI95" s="389"/>
      <c r="FBJ95" s="390"/>
      <c r="FBK95" s="391"/>
      <c r="FBL95" s="392"/>
      <c r="FBM95" s="393"/>
      <c r="FBN95" s="394"/>
      <c r="FBO95" s="395"/>
      <c r="FBP95" s="389"/>
      <c r="FBQ95" s="390"/>
      <c r="FBR95" s="391"/>
      <c r="FBS95" s="392"/>
      <c r="FBT95" s="393"/>
      <c r="FBU95" s="394"/>
      <c r="FBV95" s="395"/>
      <c r="FBW95" s="389"/>
      <c r="FBX95" s="390"/>
      <c r="FBY95" s="391"/>
      <c r="FBZ95" s="392"/>
      <c r="FCA95" s="393"/>
      <c r="FCB95" s="394"/>
      <c r="FCC95" s="395"/>
      <c r="FCD95" s="389"/>
      <c r="FCE95" s="390"/>
      <c r="FCF95" s="391"/>
      <c r="FCG95" s="392"/>
      <c r="FCH95" s="393"/>
      <c r="FCI95" s="394"/>
      <c r="FCJ95" s="395"/>
      <c r="FCK95" s="389"/>
      <c r="FCL95" s="390"/>
      <c r="FCM95" s="391"/>
      <c r="FCN95" s="392"/>
      <c r="FCO95" s="393"/>
      <c r="FCP95" s="394"/>
      <c r="FCQ95" s="395"/>
      <c r="FCR95" s="389"/>
      <c r="FCS95" s="390"/>
      <c r="FCT95" s="391"/>
      <c r="FCU95" s="392"/>
      <c r="FCV95" s="393"/>
      <c r="FCW95" s="394"/>
      <c r="FCX95" s="395"/>
      <c r="FCY95" s="389"/>
      <c r="FCZ95" s="390"/>
      <c r="FDA95" s="391"/>
      <c r="FDB95" s="392"/>
      <c r="FDC95" s="393"/>
      <c r="FDD95" s="394"/>
      <c r="FDE95" s="395"/>
      <c r="FDF95" s="389"/>
      <c r="FDG95" s="390"/>
      <c r="FDH95" s="391"/>
      <c r="FDI95" s="392"/>
      <c r="FDJ95" s="393"/>
      <c r="FDK95" s="394"/>
      <c r="FDL95" s="395"/>
      <c r="FDM95" s="389"/>
      <c r="FDN95" s="390"/>
      <c r="FDO95" s="391"/>
      <c r="FDP95" s="392"/>
      <c r="FDQ95" s="393"/>
      <c r="FDR95" s="394"/>
      <c r="FDS95" s="395"/>
      <c r="FDT95" s="389"/>
      <c r="FDU95" s="390"/>
      <c r="FDV95" s="391"/>
      <c r="FDW95" s="392"/>
      <c r="FDX95" s="393"/>
      <c r="FDY95" s="394"/>
      <c r="FDZ95" s="395"/>
      <c r="FEA95" s="389"/>
      <c r="FEB95" s="390"/>
      <c r="FEC95" s="391"/>
      <c r="FED95" s="392"/>
      <c r="FEE95" s="393"/>
      <c r="FEF95" s="394"/>
      <c r="FEG95" s="395"/>
      <c r="FEH95" s="389"/>
      <c r="FEI95" s="390"/>
      <c r="FEJ95" s="391"/>
      <c r="FEK95" s="392"/>
      <c r="FEL95" s="393"/>
      <c r="FEM95" s="394"/>
      <c r="FEN95" s="395"/>
      <c r="FEO95" s="389"/>
      <c r="FEP95" s="390"/>
      <c r="FEQ95" s="391"/>
      <c r="FER95" s="392"/>
      <c r="FES95" s="393"/>
      <c r="FET95" s="394"/>
      <c r="FEU95" s="395"/>
      <c r="FEV95" s="389"/>
      <c r="FEW95" s="390"/>
      <c r="FEX95" s="391"/>
      <c r="FEY95" s="392"/>
      <c r="FEZ95" s="393"/>
      <c r="FFA95" s="394"/>
      <c r="FFB95" s="395"/>
      <c r="FFC95" s="389"/>
      <c r="FFD95" s="390"/>
      <c r="FFE95" s="391"/>
      <c r="FFF95" s="392"/>
      <c r="FFG95" s="393"/>
      <c r="FFH95" s="394"/>
      <c r="FFI95" s="395"/>
      <c r="FFJ95" s="389"/>
      <c r="FFK95" s="390"/>
      <c r="FFL95" s="391"/>
      <c r="FFM95" s="392"/>
      <c r="FFN95" s="393"/>
      <c r="FFO95" s="394"/>
      <c r="FFP95" s="395"/>
      <c r="FFQ95" s="389"/>
      <c r="FFR95" s="390"/>
      <c r="FFS95" s="391"/>
      <c r="FFT95" s="392"/>
      <c r="FFU95" s="393"/>
      <c r="FFV95" s="394"/>
      <c r="FFW95" s="395"/>
      <c r="FFX95" s="389"/>
      <c r="FFY95" s="390"/>
      <c r="FFZ95" s="391"/>
      <c r="FGA95" s="392"/>
      <c r="FGB95" s="393"/>
      <c r="FGC95" s="394"/>
      <c r="FGD95" s="395"/>
      <c r="FGE95" s="389"/>
      <c r="FGF95" s="390"/>
      <c r="FGG95" s="391"/>
      <c r="FGH95" s="392"/>
      <c r="FGI95" s="393"/>
      <c r="FGJ95" s="394"/>
      <c r="FGK95" s="395"/>
      <c r="FGL95" s="389"/>
      <c r="FGM95" s="390"/>
      <c r="FGN95" s="391"/>
      <c r="FGO95" s="392"/>
      <c r="FGP95" s="393"/>
      <c r="FGQ95" s="394"/>
      <c r="FGR95" s="395"/>
      <c r="FGS95" s="389"/>
      <c r="FGT95" s="390"/>
      <c r="FGU95" s="391"/>
      <c r="FGV95" s="392"/>
      <c r="FGW95" s="393"/>
      <c r="FGX95" s="394"/>
      <c r="FGY95" s="395"/>
      <c r="FGZ95" s="389"/>
      <c r="FHA95" s="390"/>
      <c r="FHB95" s="391"/>
      <c r="FHC95" s="392"/>
      <c r="FHD95" s="393"/>
      <c r="FHE95" s="394"/>
      <c r="FHF95" s="395"/>
      <c r="FHG95" s="389"/>
      <c r="FHH95" s="390"/>
      <c r="FHI95" s="391"/>
      <c r="FHJ95" s="392"/>
      <c r="FHK95" s="393"/>
      <c r="FHL95" s="394"/>
      <c r="FHM95" s="395"/>
      <c r="FHN95" s="389"/>
      <c r="FHO95" s="390"/>
      <c r="FHP95" s="391"/>
      <c r="FHQ95" s="392"/>
      <c r="FHR95" s="393"/>
      <c r="FHS95" s="394"/>
      <c r="FHT95" s="395"/>
      <c r="FHU95" s="389"/>
      <c r="FHV95" s="390"/>
      <c r="FHW95" s="391"/>
      <c r="FHX95" s="392"/>
      <c r="FHY95" s="393"/>
      <c r="FHZ95" s="394"/>
      <c r="FIA95" s="395"/>
      <c r="FIB95" s="389"/>
      <c r="FIC95" s="390"/>
      <c r="FID95" s="391"/>
      <c r="FIE95" s="392"/>
      <c r="FIF95" s="393"/>
      <c r="FIG95" s="394"/>
      <c r="FIH95" s="395"/>
      <c r="FII95" s="389"/>
      <c r="FIJ95" s="390"/>
      <c r="FIK95" s="391"/>
      <c r="FIL95" s="392"/>
      <c r="FIM95" s="393"/>
      <c r="FIN95" s="394"/>
      <c r="FIO95" s="395"/>
      <c r="FIP95" s="389"/>
      <c r="FIQ95" s="390"/>
      <c r="FIR95" s="391"/>
      <c r="FIS95" s="392"/>
      <c r="FIT95" s="393"/>
      <c r="FIU95" s="394"/>
      <c r="FIV95" s="395"/>
      <c r="FIW95" s="389"/>
      <c r="FIX95" s="390"/>
      <c r="FIY95" s="391"/>
      <c r="FIZ95" s="392"/>
      <c r="FJA95" s="393"/>
      <c r="FJB95" s="394"/>
      <c r="FJC95" s="395"/>
      <c r="FJD95" s="389"/>
      <c r="FJE95" s="390"/>
      <c r="FJF95" s="391"/>
      <c r="FJG95" s="392"/>
      <c r="FJH95" s="393"/>
      <c r="FJI95" s="394"/>
      <c r="FJJ95" s="395"/>
      <c r="FJK95" s="389"/>
      <c r="FJL95" s="390"/>
      <c r="FJM95" s="391"/>
      <c r="FJN95" s="392"/>
      <c r="FJO95" s="393"/>
      <c r="FJP95" s="394"/>
      <c r="FJQ95" s="395"/>
      <c r="FJR95" s="389"/>
      <c r="FJS95" s="390"/>
      <c r="FJT95" s="391"/>
      <c r="FJU95" s="392"/>
      <c r="FJV95" s="393"/>
      <c r="FJW95" s="394"/>
      <c r="FJX95" s="395"/>
      <c r="FJY95" s="389"/>
      <c r="FJZ95" s="390"/>
      <c r="FKA95" s="391"/>
      <c r="FKB95" s="392"/>
      <c r="FKC95" s="393"/>
      <c r="FKD95" s="394"/>
      <c r="FKE95" s="395"/>
      <c r="FKF95" s="389"/>
      <c r="FKG95" s="390"/>
      <c r="FKH95" s="391"/>
      <c r="FKI95" s="392"/>
      <c r="FKJ95" s="393"/>
      <c r="FKK95" s="394"/>
      <c r="FKL95" s="395"/>
      <c r="FKM95" s="389"/>
      <c r="FKN95" s="390"/>
      <c r="FKO95" s="391"/>
      <c r="FKP95" s="392"/>
      <c r="FKQ95" s="393"/>
      <c r="FKR95" s="394"/>
      <c r="FKS95" s="395"/>
      <c r="FKT95" s="389"/>
      <c r="FKU95" s="390"/>
      <c r="FKV95" s="391"/>
      <c r="FKW95" s="392"/>
      <c r="FKX95" s="393"/>
      <c r="FKY95" s="394"/>
      <c r="FKZ95" s="395"/>
      <c r="FLA95" s="389"/>
      <c r="FLB95" s="390"/>
      <c r="FLC95" s="391"/>
      <c r="FLD95" s="392"/>
      <c r="FLE95" s="393"/>
      <c r="FLF95" s="394"/>
      <c r="FLG95" s="395"/>
      <c r="FLH95" s="389"/>
      <c r="FLI95" s="390"/>
      <c r="FLJ95" s="391"/>
      <c r="FLK95" s="392"/>
      <c r="FLL95" s="393"/>
      <c r="FLM95" s="394"/>
      <c r="FLN95" s="395"/>
      <c r="FLO95" s="389"/>
      <c r="FLP95" s="390"/>
      <c r="FLQ95" s="391"/>
      <c r="FLR95" s="392"/>
      <c r="FLS95" s="393"/>
      <c r="FLT95" s="394"/>
      <c r="FLU95" s="395"/>
      <c r="FLV95" s="389"/>
      <c r="FLW95" s="390"/>
      <c r="FLX95" s="391"/>
      <c r="FLY95" s="392"/>
      <c r="FLZ95" s="393"/>
      <c r="FMA95" s="394"/>
      <c r="FMB95" s="395"/>
      <c r="FMC95" s="389"/>
      <c r="FMD95" s="390"/>
      <c r="FME95" s="391"/>
      <c r="FMF95" s="392"/>
      <c r="FMG95" s="393"/>
      <c r="FMH95" s="394"/>
      <c r="FMI95" s="395"/>
      <c r="FMJ95" s="389"/>
      <c r="FMK95" s="390"/>
      <c r="FML95" s="391"/>
      <c r="FMM95" s="392"/>
      <c r="FMN95" s="393"/>
      <c r="FMO95" s="394"/>
      <c r="FMP95" s="395"/>
      <c r="FMQ95" s="389"/>
      <c r="FMR95" s="390"/>
      <c r="FMS95" s="391"/>
      <c r="FMT95" s="392"/>
      <c r="FMU95" s="393"/>
      <c r="FMV95" s="394"/>
      <c r="FMW95" s="395"/>
      <c r="FMX95" s="389"/>
      <c r="FMY95" s="390"/>
      <c r="FMZ95" s="391"/>
      <c r="FNA95" s="392"/>
      <c r="FNB95" s="393"/>
      <c r="FNC95" s="394"/>
      <c r="FND95" s="395"/>
      <c r="FNE95" s="389"/>
      <c r="FNF95" s="390"/>
      <c r="FNG95" s="391"/>
      <c r="FNH95" s="392"/>
      <c r="FNI95" s="393"/>
      <c r="FNJ95" s="394"/>
      <c r="FNK95" s="395"/>
      <c r="FNL95" s="389"/>
      <c r="FNM95" s="390"/>
      <c r="FNN95" s="391"/>
      <c r="FNO95" s="392"/>
      <c r="FNP95" s="393"/>
      <c r="FNQ95" s="394"/>
      <c r="FNR95" s="395"/>
      <c r="FNS95" s="389"/>
      <c r="FNT95" s="390"/>
      <c r="FNU95" s="391"/>
      <c r="FNV95" s="392"/>
      <c r="FNW95" s="393"/>
      <c r="FNX95" s="394"/>
      <c r="FNY95" s="395"/>
      <c r="FNZ95" s="389"/>
      <c r="FOA95" s="390"/>
      <c r="FOB95" s="391"/>
      <c r="FOC95" s="392"/>
      <c r="FOD95" s="393"/>
      <c r="FOE95" s="394"/>
      <c r="FOF95" s="395"/>
      <c r="FOG95" s="389"/>
      <c r="FOH95" s="390"/>
      <c r="FOI95" s="391"/>
      <c r="FOJ95" s="392"/>
      <c r="FOK95" s="393"/>
      <c r="FOL95" s="394"/>
      <c r="FOM95" s="395"/>
      <c r="FON95" s="389"/>
      <c r="FOO95" s="390"/>
      <c r="FOP95" s="391"/>
      <c r="FOQ95" s="392"/>
      <c r="FOR95" s="393"/>
      <c r="FOS95" s="394"/>
      <c r="FOT95" s="395"/>
      <c r="FOU95" s="389"/>
      <c r="FOV95" s="390"/>
      <c r="FOW95" s="391"/>
      <c r="FOX95" s="392"/>
      <c r="FOY95" s="393"/>
      <c r="FOZ95" s="394"/>
      <c r="FPA95" s="395"/>
      <c r="FPB95" s="389"/>
      <c r="FPC95" s="390"/>
      <c r="FPD95" s="391"/>
      <c r="FPE95" s="392"/>
      <c r="FPF95" s="393"/>
      <c r="FPG95" s="394"/>
      <c r="FPH95" s="395"/>
      <c r="FPI95" s="389"/>
      <c r="FPJ95" s="390"/>
      <c r="FPK95" s="391"/>
      <c r="FPL95" s="392"/>
      <c r="FPM95" s="393"/>
      <c r="FPN95" s="394"/>
      <c r="FPO95" s="395"/>
      <c r="FPP95" s="389"/>
      <c r="FPQ95" s="390"/>
      <c r="FPR95" s="391"/>
      <c r="FPS95" s="392"/>
      <c r="FPT95" s="393"/>
      <c r="FPU95" s="394"/>
      <c r="FPV95" s="395"/>
      <c r="FPW95" s="389"/>
      <c r="FPX95" s="390"/>
      <c r="FPY95" s="391"/>
      <c r="FPZ95" s="392"/>
      <c r="FQA95" s="393"/>
      <c r="FQB95" s="394"/>
      <c r="FQC95" s="395"/>
      <c r="FQD95" s="389"/>
      <c r="FQE95" s="390"/>
      <c r="FQF95" s="391"/>
      <c r="FQG95" s="392"/>
      <c r="FQH95" s="393"/>
      <c r="FQI95" s="394"/>
      <c r="FQJ95" s="395"/>
      <c r="FQK95" s="389"/>
      <c r="FQL95" s="390"/>
      <c r="FQM95" s="391"/>
      <c r="FQN95" s="392"/>
      <c r="FQO95" s="393"/>
      <c r="FQP95" s="394"/>
      <c r="FQQ95" s="395"/>
      <c r="FQR95" s="389"/>
      <c r="FQS95" s="390"/>
      <c r="FQT95" s="391"/>
      <c r="FQU95" s="392"/>
      <c r="FQV95" s="393"/>
      <c r="FQW95" s="394"/>
      <c r="FQX95" s="395"/>
      <c r="FQY95" s="389"/>
      <c r="FQZ95" s="390"/>
      <c r="FRA95" s="391"/>
      <c r="FRB95" s="392"/>
      <c r="FRC95" s="393"/>
      <c r="FRD95" s="394"/>
      <c r="FRE95" s="395"/>
      <c r="FRF95" s="389"/>
      <c r="FRG95" s="390"/>
      <c r="FRH95" s="391"/>
      <c r="FRI95" s="392"/>
      <c r="FRJ95" s="393"/>
      <c r="FRK95" s="394"/>
      <c r="FRL95" s="395"/>
      <c r="FRM95" s="389"/>
      <c r="FRN95" s="390"/>
      <c r="FRO95" s="391"/>
      <c r="FRP95" s="392"/>
      <c r="FRQ95" s="393"/>
      <c r="FRR95" s="394"/>
      <c r="FRS95" s="395"/>
      <c r="FRT95" s="389"/>
      <c r="FRU95" s="390"/>
      <c r="FRV95" s="391"/>
      <c r="FRW95" s="392"/>
      <c r="FRX95" s="393"/>
      <c r="FRY95" s="394"/>
      <c r="FRZ95" s="395"/>
      <c r="FSA95" s="389"/>
      <c r="FSB95" s="390"/>
      <c r="FSC95" s="391"/>
      <c r="FSD95" s="392"/>
      <c r="FSE95" s="393"/>
      <c r="FSF95" s="394"/>
      <c r="FSG95" s="395"/>
      <c r="FSH95" s="389"/>
      <c r="FSI95" s="390"/>
      <c r="FSJ95" s="391"/>
      <c r="FSK95" s="392"/>
      <c r="FSL95" s="393"/>
      <c r="FSM95" s="394"/>
      <c r="FSN95" s="395"/>
      <c r="FSO95" s="389"/>
      <c r="FSP95" s="390"/>
      <c r="FSQ95" s="391"/>
      <c r="FSR95" s="392"/>
      <c r="FSS95" s="393"/>
      <c r="FST95" s="394"/>
      <c r="FSU95" s="395"/>
      <c r="FSV95" s="389"/>
      <c r="FSW95" s="390"/>
      <c r="FSX95" s="391"/>
      <c r="FSY95" s="392"/>
      <c r="FSZ95" s="393"/>
      <c r="FTA95" s="394"/>
      <c r="FTB95" s="395"/>
      <c r="FTC95" s="389"/>
      <c r="FTD95" s="390"/>
      <c r="FTE95" s="391"/>
      <c r="FTF95" s="392"/>
      <c r="FTG95" s="393"/>
      <c r="FTH95" s="394"/>
      <c r="FTI95" s="395"/>
      <c r="FTJ95" s="389"/>
      <c r="FTK95" s="390"/>
      <c r="FTL95" s="391"/>
      <c r="FTM95" s="392"/>
      <c r="FTN95" s="393"/>
      <c r="FTO95" s="394"/>
      <c r="FTP95" s="395"/>
      <c r="FTQ95" s="389"/>
      <c r="FTR95" s="390"/>
      <c r="FTS95" s="391"/>
      <c r="FTT95" s="392"/>
      <c r="FTU95" s="393"/>
      <c r="FTV95" s="394"/>
      <c r="FTW95" s="395"/>
      <c r="FTX95" s="389"/>
      <c r="FTY95" s="390"/>
      <c r="FTZ95" s="391"/>
      <c r="FUA95" s="392"/>
      <c r="FUB95" s="393"/>
      <c r="FUC95" s="394"/>
      <c r="FUD95" s="395"/>
      <c r="FUE95" s="389"/>
      <c r="FUF95" s="390"/>
      <c r="FUG95" s="391"/>
      <c r="FUH95" s="392"/>
      <c r="FUI95" s="393"/>
      <c r="FUJ95" s="394"/>
      <c r="FUK95" s="395"/>
      <c r="FUL95" s="389"/>
      <c r="FUM95" s="390"/>
      <c r="FUN95" s="391"/>
      <c r="FUO95" s="392"/>
      <c r="FUP95" s="393"/>
      <c r="FUQ95" s="394"/>
      <c r="FUR95" s="395"/>
      <c r="FUS95" s="389"/>
      <c r="FUT95" s="390"/>
      <c r="FUU95" s="391"/>
      <c r="FUV95" s="392"/>
      <c r="FUW95" s="393"/>
      <c r="FUX95" s="394"/>
      <c r="FUY95" s="395"/>
      <c r="FUZ95" s="389"/>
      <c r="FVA95" s="390"/>
      <c r="FVB95" s="391"/>
      <c r="FVC95" s="392"/>
      <c r="FVD95" s="393"/>
      <c r="FVE95" s="394"/>
      <c r="FVF95" s="395"/>
      <c r="FVG95" s="389"/>
      <c r="FVH95" s="390"/>
      <c r="FVI95" s="391"/>
      <c r="FVJ95" s="392"/>
      <c r="FVK95" s="393"/>
      <c r="FVL95" s="394"/>
      <c r="FVM95" s="395"/>
      <c r="FVN95" s="389"/>
      <c r="FVO95" s="390"/>
      <c r="FVP95" s="391"/>
      <c r="FVQ95" s="392"/>
      <c r="FVR95" s="393"/>
      <c r="FVS95" s="394"/>
      <c r="FVT95" s="395"/>
      <c r="FVU95" s="389"/>
      <c r="FVV95" s="390"/>
      <c r="FVW95" s="391"/>
      <c r="FVX95" s="392"/>
      <c r="FVY95" s="393"/>
      <c r="FVZ95" s="394"/>
      <c r="FWA95" s="395"/>
      <c r="FWB95" s="389"/>
      <c r="FWC95" s="390"/>
      <c r="FWD95" s="391"/>
      <c r="FWE95" s="392"/>
      <c r="FWF95" s="393"/>
      <c r="FWG95" s="394"/>
      <c r="FWH95" s="395"/>
      <c r="FWI95" s="389"/>
      <c r="FWJ95" s="390"/>
      <c r="FWK95" s="391"/>
      <c r="FWL95" s="392"/>
      <c r="FWM95" s="393"/>
      <c r="FWN95" s="394"/>
      <c r="FWO95" s="395"/>
      <c r="FWP95" s="389"/>
      <c r="FWQ95" s="390"/>
      <c r="FWR95" s="391"/>
      <c r="FWS95" s="392"/>
      <c r="FWT95" s="393"/>
      <c r="FWU95" s="394"/>
      <c r="FWV95" s="395"/>
      <c r="FWW95" s="389"/>
      <c r="FWX95" s="390"/>
      <c r="FWY95" s="391"/>
      <c r="FWZ95" s="392"/>
      <c r="FXA95" s="393"/>
      <c r="FXB95" s="394"/>
      <c r="FXC95" s="395"/>
      <c r="FXD95" s="389"/>
      <c r="FXE95" s="390"/>
      <c r="FXF95" s="391"/>
      <c r="FXG95" s="392"/>
      <c r="FXH95" s="393"/>
      <c r="FXI95" s="394"/>
      <c r="FXJ95" s="395"/>
      <c r="FXK95" s="389"/>
      <c r="FXL95" s="390"/>
      <c r="FXM95" s="391"/>
      <c r="FXN95" s="392"/>
      <c r="FXO95" s="393"/>
      <c r="FXP95" s="394"/>
      <c r="FXQ95" s="395"/>
      <c r="FXR95" s="389"/>
      <c r="FXS95" s="390"/>
      <c r="FXT95" s="391"/>
      <c r="FXU95" s="392"/>
      <c r="FXV95" s="393"/>
      <c r="FXW95" s="394"/>
      <c r="FXX95" s="395"/>
      <c r="FXY95" s="389"/>
      <c r="FXZ95" s="390"/>
      <c r="FYA95" s="391"/>
      <c r="FYB95" s="392"/>
      <c r="FYC95" s="393"/>
      <c r="FYD95" s="394"/>
      <c r="FYE95" s="395"/>
      <c r="FYF95" s="389"/>
      <c r="FYG95" s="390"/>
      <c r="FYH95" s="391"/>
      <c r="FYI95" s="392"/>
      <c r="FYJ95" s="393"/>
      <c r="FYK95" s="394"/>
      <c r="FYL95" s="395"/>
      <c r="FYM95" s="389"/>
      <c r="FYN95" s="390"/>
      <c r="FYO95" s="391"/>
      <c r="FYP95" s="392"/>
      <c r="FYQ95" s="393"/>
      <c r="FYR95" s="394"/>
      <c r="FYS95" s="395"/>
      <c r="FYT95" s="389"/>
      <c r="FYU95" s="390"/>
      <c r="FYV95" s="391"/>
      <c r="FYW95" s="392"/>
      <c r="FYX95" s="393"/>
      <c r="FYY95" s="394"/>
      <c r="FYZ95" s="395"/>
      <c r="FZA95" s="389"/>
      <c r="FZB95" s="390"/>
      <c r="FZC95" s="391"/>
      <c r="FZD95" s="392"/>
      <c r="FZE95" s="393"/>
      <c r="FZF95" s="394"/>
      <c r="FZG95" s="395"/>
      <c r="FZH95" s="389"/>
      <c r="FZI95" s="390"/>
      <c r="FZJ95" s="391"/>
      <c r="FZK95" s="392"/>
      <c r="FZL95" s="393"/>
      <c r="FZM95" s="394"/>
      <c r="FZN95" s="395"/>
      <c r="FZO95" s="389"/>
      <c r="FZP95" s="390"/>
      <c r="FZQ95" s="391"/>
      <c r="FZR95" s="392"/>
      <c r="FZS95" s="393"/>
      <c r="FZT95" s="394"/>
      <c r="FZU95" s="395"/>
      <c r="FZV95" s="389"/>
      <c r="FZW95" s="390"/>
      <c r="FZX95" s="391"/>
      <c r="FZY95" s="392"/>
      <c r="FZZ95" s="393"/>
      <c r="GAA95" s="394"/>
      <c r="GAB95" s="395"/>
      <c r="GAC95" s="389"/>
      <c r="GAD95" s="390"/>
      <c r="GAE95" s="391"/>
      <c r="GAF95" s="392"/>
      <c r="GAG95" s="393"/>
      <c r="GAH95" s="394"/>
      <c r="GAI95" s="395"/>
      <c r="GAJ95" s="389"/>
      <c r="GAK95" s="390"/>
      <c r="GAL95" s="391"/>
      <c r="GAM95" s="392"/>
      <c r="GAN95" s="393"/>
      <c r="GAO95" s="394"/>
      <c r="GAP95" s="395"/>
      <c r="GAQ95" s="389"/>
      <c r="GAR95" s="390"/>
      <c r="GAS95" s="391"/>
      <c r="GAT95" s="392"/>
      <c r="GAU95" s="393"/>
      <c r="GAV95" s="394"/>
      <c r="GAW95" s="395"/>
      <c r="GAX95" s="389"/>
      <c r="GAY95" s="390"/>
      <c r="GAZ95" s="391"/>
      <c r="GBA95" s="392"/>
      <c r="GBB95" s="393"/>
      <c r="GBC95" s="394"/>
      <c r="GBD95" s="395"/>
      <c r="GBE95" s="389"/>
      <c r="GBF95" s="390"/>
      <c r="GBG95" s="391"/>
      <c r="GBH95" s="392"/>
      <c r="GBI95" s="393"/>
      <c r="GBJ95" s="394"/>
      <c r="GBK95" s="395"/>
      <c r="GBL95" s="389"/>
      <c r="GBM95" s="390"/>
      <c r="GBN95" s="391"/>
      <c r="GBO95" s="392"/>
      <c r="GBP95" s="393"/>
      <c r="GBQ95" s="394"/>
      <c r="GBR95" s="395"/>
      <c r="GBS95" s="389"/>
      <c r="GBT95" s="390"/>
      <c r="GBU95" s="391"/>
      <c r="GBV95" s="392"/>
      <c r="GBW95" s="393"/>
      <c r="GBX95" s="394"/>
      <c r="GBY95" s="395"/>
      <c r="GBZ95" s="389"/>
      <c r="GCA95" s="390"/>
      <c r="GCB95" s="391"/>
      <c r="GCC95" s="392"/>
      <c r="GCD95" s="393"/>
      <c r="GCE95" s="394"/>
      <c r="GCF95" s="395"/>
      <c r="GCG95" s="389"/>
      <c r="GCH95" s="390"/>
      <c r="GCI95" s="391"/>
      <c r="GCJ95" s="392"/>
      <c r="GCK95" s="393"/>
      <c r="GCL95" s="394"/>
      <c r="GCM95" s="395"/>
      <c r="GCN95" s="389"/>
      <c r="GCO95" s="390"/>
      <c r="GCP95" s="391"/>
      <c r="GCQ95" s="392"/>
      <c r="GCR95" s="393"/>
      <c r="GCS95" s="394"/>
      <c r="GCT95" s="395"/>
      <c r="GCU95" s="389"/>
      <c r="GCV95" s="390"/>
      <c r="GCW95" s="391"/>
      <c r="GCX95" s="392"/>
      <c r="GCY95" s="393"/>
      <c r="GCZ95" s="394"/>
      <c r="GDA95" s="395"/>
      <c r="GDB95" s="389"/>
      <c r="GDC95" s="390"/>
      <c r="GDD95" s="391"/>
      <c r="GDE95" s="392"/>
      <c r="GDF95" s="393"/>
      <c r="GDG95" s="394"/>
      <c r="GDH95" s="395"/>
      <c r="GDI95" s="389"/>
      <c r="GDJ95" s="390"/>
      <c r="GDK95" s="391"/>
      <c r="GDL95" s="392"/>
      <c r="GDM95" s="393"/>
      <c r="GDN95" s="394"/>
      <c r="GDO95" s="395"/>
      <c r="GDP95" s="389"/>
      <c r="GDQ95" s="390"/>
      <c r="GDR95" s="391"/>
      <c r="GDS95" s="392"/>
      <c r="GDT95" s="393"/>
      <c r="GDU95" s="394"/>
      <c r="GDV95" s="395"/>
      <c r="GDW95" s="389"/>
      <c r="GDX95" s="390"/>
      <c r="GDY95" s="391"/>
      <c r="GDZ95" s="392"/>
      <c r="GEA95" s="393"/>
      <c r="GEB95" s="394"/>
      <c r="GEC95" s="395"/>
      <c r="GED95" s="389"/>
      <c r="GEE95" s="390"/>
      <c r="GEF95" s="391"/>
      <c r="GEG95" s="392"/>
      <c r="GEH95" s="393"/>
      <c r="GEI95" s="394"/>
      <c r="GEJ95" s="395"/>
      <c r="GEK95" s="389"/>
      <c r="GEL95" s="390"/>
      <c r="GEM95" s="391"/>
      <c r="GEN95" s="392"/>
      <c r="GEO95" s="393"/>
      <c r="GEP95" s="394"/>
      <c r="GEQ95" s="395"/>
      <c r="GER95" s="389"/>
      <c r="GES95" s="390"/>
      <c r="GET95" s="391"/>
      <c r="GEU95" s="392"/>
      <c r="GEV95" s="393"/>
      <c r="GEW95" s="394"/>
      <c r="GEX95" s="395"/>
      <c r="GEY95" s="389"/>
      <c r="GEZ95" s="390"/>
      <c r="GFA95" s="391"/>
      <c r="GFB95" s="392"/>
      <c r="GFC95" s="393"/>
      <c r="GFD95" s="394"/>
      <c r="GFE95" s="395"/>
      <c r="GFF95" s="389"/>
      <c r="GFG95" s="390"/>
      <c r="GFH95" s="391"/>
      <c r="GFI95" s="392"/>
      <c r="GFJ95" s="393"/>
      <c r="GFK95" s="394"/>
      <c r="GFL95" s="395"/>
      <c r="GFM95" s="389"/>
      <c r="GFN95" s="390"/>
      <c r="GFO95" s="391"/>
      <c r="GFP95" s="392"/>
      <c r="GFQ95" s="393"/>
      <c r="GFR95" s="394"/>
      <c r="GFS95" s="395"/>
      <c r="GFT95" s="389"/>
      <c r="GFU95" s="390"/>
      <c r="GFV95" s="391"/>
      <c r="GFW95" s="392"/>
      <c r="GFX95" s="393"/>
      <c r="GFY95" s="394"/>
      <c r="GFZ95" s="395"/>
      <c r="GGA95" s="389"/>
      <c r="GGB95" s="390"/>
      <c r="GGC95" s="391"/>
      <c r="GGD95" s="392"/>
      <c r="GGE95" s="393"/>
      <c r="GGF95" s="394"/>
      <c r="GGG95" s="395"/>
      <c r="GGH95" s="389"/>
      <c r="GGI95" s="390"/>
      <c r="GGJ95" s="391"/>
      <c r="GGK95" s="392"/>
      <c r="GGL95" s="393"/>
      <c r="GGM95" s="394"/>
      <c r="GGN95" s="395"/>
      <c r="GGO95" s="389"/>
      <c r="GGP95" s="390"/>
      <c r="GGQ95" s="391"/>
      <c r="GGR95" s="392"/>
      <c r="GGS95" s="393"/>
      <c r="GGT95" s="394"/>
      <c r="GGU95" s="395"/>
      <c r="GGV95" s="389"/>
      <c r="GGW95" s="390"/>
      <c r="GGX95" s="391"/>
      <c r="GGY95" s="392"/>
      <c r="GGZ95" s="393"/>
      <c r="GHA95" s="394"/>
      <c r="GHB95" s="395"/>
      <c r="GHC95" s="389"/>
      <c r="GHD95" s="390"/>
      <c r="GHE95" s="391"/>
      <c r="GHF95" s="392"/>
      <c r="GHG95" s="393"/>
      <c r="GHH95" s="394"/>
      <c r="GHI95" s="395"/>
      <c r="GHJ95" s="389"/>
      <c r="GHK95" s="390"/>
      <c r="GHL95" s="391"/>
      <c r="GHM95" s="392"/>
      <c r="GHN95" s="393"/>
      <c r="GHO95" s="394"/>
      <c r="GHP95" s="395"/>
      <c r="GHQ95" s="389"/>
      <c r="GHR95" s="390"/>
      <c r="GHS95" s="391"/>
      <c r="GHT95" s="392"/>
      <c r="GHU95" s="393"/>
      <c r="GHV95" s="394"/>
      <c r="GHW95" s="395"/>
      <c r="GHX95" s="389"/>
      <c r="GHY95" s="390"/>
      <c r="GHZ95" s="391"/>
      <c r="GIA95" s="392"/>
      <c r="GIB95" s="393"/>
      <c r="GIC95" s="394"/>
      <c r="GID95" s="395"/>
      <c r="GIE95" s="389"/>
      <c r="GIF95" s="390"/>
      <c r="GIG95" s="391"/>
      <c r="GIH95" s="392"/>
      <c r="GII95" s="393"/>
      <c r="GIJ95" s="394"/>
      <c r="GIK95" s="395"/>
      <c r="GIL95" s="389"/>
      <c r="GIM95" s="390"/>
      <c r="GIN95" s="391"/>
      <c r="GIO95" s="392"/>
      <c r="GIP95" s="393"/>
      <c r="GIQ95" s="394"/>
      <c r="GIR95" s="395"/>
      <c r="GIS95" s="389"/>
      <c r="GIT95" s="390"/>
      <c r="GIU95" s="391"/>
      <c r="GIV95" s="392"/>
      <c r="GIW95" s="393"/>
      <c r="GIX95" s="394"/>
      <c r="GIY95" s="395"/>
      <c r="GIZ95" s="389"/>
      <c r="GJA95" s="390"/>
      <c r="GJB95" s="391"/>
      <c r="GJC95" s="392"/>
      <c r="GJD95" s="393"/>
      <c r="GJE95" s="394"/>
      <c r="GJF95" s="395"/>
      <c r="GJG95" s="389"/>
      <c r="GJH95" s="390"/>
      <c r="GJI95" s="391"/>
      <c r="GJJ95" s="392"/>
      <c r="GJK95" s="393"/>
      <c r="GJL95" s="394"/>
      <c r="GJM95" s="395"/>
      <c r="GJN95" s="389"/>
      <c r="GJO95" s="390"/>
      <c r="GJP95" s="391"/>
      <c r="GJQ95" s="392"/>
      <c r="GJR95" s="393"/>
      <c r="GJS95" s="394"/>
      <c r="GJT95" s="395"/>
      <c r="GJU95" s="389"/>
      <c r="GJV95" s="390"/>
      <c r="GJW95" s="391"/>
      <c r="GJX95" s="392"/>
      <c r="GJY95" s="393"/>
      <c r="GJZ95" s="394"/>
      <c r="GKA95" s="395"/>
      <c r="GKB95" s="389"/>
      <c r="GKC95" s="390"/>
      <c r="GKD95" s="391"/>
      <c r="GKE95" s="392"/>
      <c r="GKF95" s="393"/>
      <c r="GKG95" s="394"/>
      <c r="GKH95" s="395"/>
      <c r="GKI95" s="389"/>
      <c r="GKJ95" s="390"/>
      <c r="GKK95" s="391"/>
      <c r="GKL95" s="392"/>
      <c r="GKM95" s="393"/>
      <c r="GKN95" s="394"/>
      <c r="GKO95" s="395"/>
      <c r="GKP95" s="389"/>
      <c r="GKQ95" s="390"/>
      <c r="GKR95" s="391"/>
      <c r="GKS95" s="392"/>
      <c r="GKT95" s="393"/>
      <c r="GKU95" s="394"/>
      <c r="GKV95" s="395"/>
      <c r="GKW95" s="389"/>
      <c r="GKX95" s="390"/>
      <c r="GKY95" s="391"/>
      <c r="GKZ95" s="392"/>
      <c r="GLA95" s="393"/>
      <c r="GLB95" s="394"/>
      <c r="GLC95" s="395"/>
      <c r="GLD95" s="389"/>
      <c r="GLE95" s="390"/>
      <c r="GLF95" s="391"/>
      <c r="GLG95" s="392"/>
      <c r="GLH95" s="393"/>
      <c r="GLI95" s="394"/>
      <c r="GLJ95" s="395"/>
      <c r="GLK95" s="389"/>
      <c r="GLL95" s="390"/>
      <c r="GLM95" s="391"/>
      <c r="GLN95" s="392"/>
      <c r="GLO95" s="393"/>
      <c r="GLP95" s="394"/>
      <c r="GLQ95" s="395"/>
      <c r="GLR95" s="389"/>
      <c r="GLS95" s="390"/>
      <c r="GLT95" s="391"/>
      <c r="GLU95" s="392"/>
      <c r="GLV95" s="393"/>
      <c r="GLW95" s="394"/>
      <c r="GLX95" s="395"/>
      <c r="GLY95" s="389"/>
      <c r="GLZ95" s="390"/>
      <c r="GMA95" s="391"/>
      <c r="GMB95" s="392"/>
      <c r="GMC95" s="393"/>
      <c r="GMD95" s="394"/>
      <c r="GME95" s="395"/>
      <c r="GMF95" s="389"/>
      <c r="GMG95" s="390"/>
      <c r="GMH95" s="391"/>
      <c r="GMI95" s="392"/>
      <c r="GMJ95" s="393"/>
      <c r="GMK95" s="394"/>
      <c r="GML95" s="395"/>
      <c r="GMM95" s="389"/>
      <c r="GMN95" s="390"/>
      <c r="GMO95" s="391"/>
      <c r="GMP95" s="392"/>
      <c r="GMQ95" s="393"/>
      <c r="GMR95" s="394"/>
      <c r="GMS95" s="395"/>
      <c r="GMT95" s="389"/>
      <c r="GMU95" s="390"/>
      <c r="GMV95" s="391"/>
      <c r="GMW95" s="392"/>
      <c r="GMX95" s="393"/>
      <c r="GMY95" s="394"/>
      <c r="GMZ95" s="395"/>
      <c r="GNA95" s="389"/>
      <c r="GNB95" s="390"/>
      <c r="GNC95" s="391"/>
      <c r="GND95" s="392"/>
      <c r="GNE95" s="393"/>
      <c r="GNF95" s="394"/>
      <c r="GNG95" s="395"/>
      <c r="GNH95" s="389"/>
      <c r="GNI95" s="390"/>
      <c r="GNJ95" s="391"/>
      <c r="GNK95" s="392"/>
      <c r="GNL95" s="393"/>
      <c r="GNM95" s="394"/>
      <c r="GNN95" s="395"/>
      <c r="GNO95" s="389"/>
      <c r="GNP95" s="390"/>
      <c r="GNQ95" s="391"/>
      <c r="GNR95" s="392"/>
      <c r="GNS95" s="393"/>
      <c r="GNT95" s="394"/>
      <c r="GNU95" s="395"/>
      <c r="GNV95" s="389"/>
      <c r="GNW95" s="390"/>
      <c r="GNX95" s="391"/>
      <c r="GNY95" s="392"/>
      <c r="GNZ95" s="393"/>
      <c r="GOA95" s="394"/>
      <c r="GOB95" s="395"/>
      <c r="GOC95" s="389"/>
      <c r="GOD95" s="390"/>
      <c r="GOE95" s="391"/>
      <c r="GOF95" s="392"/>
      <c r="GOG95" s="393"/>
      <c r="GOH95" s="394"/>
      <c r="GOI95" s="395"/>
      <c r="GOJ95" s="389"/>
      <c r="GOK95" s="390"/>
      <c r="GOL95" s="391"/>
      <c r="GOM95" s="392"/>
      <c r="GON95" s="393"/>
      <c r="GOO95" s="394"/>
      <c r="GOP95" s="395"/>
      <c r="GOQ95" s="389"/>
      <c r="GOR95" s="390"/>
      <c r="GOS95" s="391"/>
      <c r="GOT95" s="392"/>
      <c r="GOU95" s="393"/>
      <c r="GOV95" s="394"/>
      <c r="GOW95" s="395"/>
      <c r="GOX95" s="389"/>
      <c r="GOY95" s="390"/>
      <c r="GOZ95" s="391"/>
      <c r="GPA95" s="392"/>
      <c r="GPB95" s="393"/>
      <c r="GPC95" s="394"/>
      <c r="GPD95" s="395"/>
      <c r="GPE95" s="389"/>
      <c r="GPF95" s="390"/>
      <c r="GPG95" s="391"/>
      <c r="GPH95" s="392"/>
      <c r="GPI95" s="393"/>
      <c r="GPJ95" s="394"/>
      <c r="GPK95" s="395"/>
      <c r="GPL95" s="389"/>
      <c r="GPM95" s="390"/>
      <c r="GPN95" s="391"/>
      <c r="GPO95" s="392"/>
      <c r="GPP95" s="393"/>
      <c r="GPQ95" s="394"/>
      <c r="GPR95" s="395"/>
      <c r="GPS95" s="389"/>
      <c r="GPT95" s="390"/>
      <c r="GPU95" s="391"/>
      <c r="GPV95" s="392"/>
      <c r="GPW95" s="393"/>
      <c r="GPX95" s="394"/>
      <c r="GPY95" s="395"/>
      <c r="GPZ95" s="389"/>
      <c r="GQA95" s="390"/>
      <c r="GQB95" s="391"/>
      <c r="GQC95" s="392"/>
      <c r="GQD95" s="393"/>
      <c r="GQE95" s="394"/>
      <c r="GQF95" s="395"/>
      <c r="GQG95" s="389"/>
      <c r="GQH95" s="390"/>
      <c r="GQI95" s="391"/>
      <c r="GQJ95" s="392"/>
      <c r="GQK95" s="393"/>
      <c r="GQL95" s="394"/>
      <c r="GQM95" s="395"/>
      <c r="GQN95" s="389"/>
      <c r="GQO95" s="390"/>
      <c r="GQP95" s="391"/>
      <c r="GQQ95" s="392"/>
      <c r="GQR95" s="393"/>
      <c r="GQS95" s="394"/>
      <c r="GQT95" s="395"/>
      <c r="GQU95" s="389"/>
      <c r="GQV95" s="390"/>
      <c r="GQW95" s="391"/>
      <c r="GQX95" s="392"/>
      <c r="GQY95" s="393"/>
      <c r="GQZ95" s="394"/>
      <c r="GRA95" s="395"/>
      <c r="GRB95" s="389"/>
      <c r="GRC95" s="390"/>
      <c r="GRD95" s="391"/>
      <c r="GRE95" s="392"/>
      <c r="GRF95" s="393"/>
      <c r="GRG95" s="394"/>
      <c r="GRH95" s="395"/>
      <c r="GRI95" s="389"/>
      <c r="GRJ95" s="390"/>
      <c r="GRK95" s="391"/>
      <c r="GRL95" s="392"/>
      <c r="GRM95" s="393"/>
      <c r="GRN95" s="394"/>
      <c r="GRO95" s="395"/>
      <c r="GRP95" s="389"/>
      <c r="GRQ95" s="390"/>
      <c r="GRR95" s="391"/>
      <c r="GRS95" s="392"/>
      <c r="GRT95" s="393"/>
      <c r="GRU95" s="394"/>
      <c r="GRV95" s="395"/>
      <c r="GRW95" s="389"/>
      <c r="GRX95" s="390"/>
      <c r="GRY95" s="391"/>
      <c r="GRZ95" s="392"/>
      <c r="GSA95" s="393"/>
      <c r="GSB95" s="394"/>
      <c r="GSC95" s="395"/>
      <c r="GSD95" s="389"/>
      <c r="GSE95" s="390"/>
      <c r="GSF95" s="391"/>
      <c r="GSG95" s="392"/>
      <c r="GSH95" s="393"/>
      <c r="GSI95" s="394"/>
      <c r="GSJ95" s="395"/>
      <c r="GSK95" s="389"/>
      <c r="GSL95" s="390"/>
      <c r="GSM95" s="391"/>
      <c r="GSN95" s="392"/>
      <c r="GSO95" s="393"/>
      <c r="GSP95" s="394"/>
      <c r="GSQ95" s="395"/>
      <c r="GSR95" s="389"/>
      <c r="GSS95" s="390"/>
      <c r="GST95" s="391"/>
      <c r="GSU95" s="392"/>
      <c r="GSV95" s="393"/>
      <c r="GSW95" s="394"/>
      <c r="GSX95" s="395"/>
      <c r="GSY95" s="389"/>
      <c r="GSZ95" s="390"/>
      <c r="GTA95" s="391"/>
      <c r="GTB95" s="392"/>
      <c r="GTC95" s="393"/>
      <c r="GTD95" s="394"/>
      <c r="GTE95" s="395"/>
      <c r="GTF95" s="389"/>
      <c r="GTG95" s="390"/>
      <c r="GTH95" s="391"/>
      <c r="GTI95" s="392"/>
      <c r="GTJ95" s="393"/>
      <c r="GTK95" s="394"/>
      <c r="GTL95" s="395"/>
      <c r="GTM95" s="389"/>
      <c r="GTN95" s="390"/>
      <c r="GTO95" s="391"/>
      <c r="GTP95" s="392"/>
      <c r="GTQ95" s="393"/>
      <c r="GTR95" s="394"/>
      <c r="GTS95" s="395"/>
      <c r="GTT95" s="389"/>
      <c r="GTU95" s="390"/>
      <c r="GTV95" s="391"/>
      <c r="GTW95" s="392"/>
      <c r="GTX95" s="393"/>
      <c r="GTY95" s="394"/>
      <c r="GTZ95" s="395"/>
      <c r="GUA95" s="389"/>
      <c r="GUB95" s="390"/>
      <c r="GUC95" s="391"/>
      <c r="GUD95" s="392"/>
      <c r="GUE95" s="393"/>
      <c r="GUF95" s="394"/>
      <c r="GUG95" s="395"/>
      <c r="GUH95" s="389"/>
      <c r="GUI95" s="390"/>
      <c r="GUJ95" s="391"/>
      <c r="GUK95" s="392"/>
      <c r="GUL95" s="393"/>
      <c r="GUM95" s="394"/>
      <c r="GUN95" s="395"/>
      <c r="GUO95" s="389"/>
      <c r="GUP95" s="390"/>
      <c r="GUQ95" s="391"/>
      <c r="GUR95" s="392"/>
      <c r="GUS95" s="393"/>
      <c r="GUT95" s="394"/>
      <c r="GUU95" s="395"/>
      <c r="GUV95" s="389"/>
      <c r="GUW95" s="390"/>
      <c r="GUX95" s="391"/>
      <c r="GUY95" s="392"/>
      <c r="GUZ95" s="393"/>
      <c r="GVA95" s="394"/>
      <c r="GVB95" s="395"/>
      <c r="GVC95" s="389"/>
      <c r="GVD95" s="390"/>
      <c r="GVE95" s="391"/>
      <c r="GVF95" s="392"/>
      <c r="GVG95" s="393"/>
      <c r="GVH95" s="394"/>
      <c r="GVI95" s="395"/>
      <c r="GVJ95" s="389"/>
      <c r="GVK95" s="390"/>
      <c r="GVL95" s="391"/>
      <c r="GVM95" s="392"/>
      <c r="GVN95" s="393"/>
      <c r="GVO95" s="394"/>
      <c r="GVP95" s="395"/>
      <c r="GVQ95" s="389"/>
      <c r="GVR95" s="390"/>
      <c r="GVS95" s="391"/>
      <c r="GVT95" s="392"/>
      <c r="GVU95" s="393"/>
      <c r="GVV95" s="394"/>
      <c r="GVW95" s="395"/>
      <c r="GVX95" s="389"/>
      <c r="GVY95" s="390"/>
      <c r="GVZ95" s="391"/>
      <c r="GWA95" s="392"/>
      <c r="GWB95" s="393"/>
      <c r="GWC95" s="394"/>
      <c r="GWD95" s="395"/>
      <c r="GWE95" s="389"/>
      <c r="GWF95" s="390"/>
      <c r="GWG95" s="391"/>
      <c r="GWH95" s="392"/>
      <c r="GWI95" s="393"/>
      <c r="GWJ95" s="394"/>
      <c r="GWK95" s="395"/>
      <c r="GWL95" s="389"/>
      <c r="GWM95" s="390"/>
      <c r="GWN95" s="391"/>
      <c r="GWO95" s="392"/>
      <c r="GWP95" s="393"/>
      <c r="GWQ95" s="394"/>
      <c r="GWR95" s="395"/>
      <c r="GWS95" s="389"/>
      <c r="GWT95" s="390"/>
      <c r="GWU95" s="391"/>
      <c r="GWV95" s="392"/>
      <c r="GWW95" s="393"/>
      <c r="GWX95" s="394"/>
      <c r="GWY95" s="395"/>
      <c r="GWZ95" s="389"/>
      <c r="GXA95" s="390"/>
      <c r="GXB95" s="391"/>
      <c r="GXC95" s="392"/>
      <c r="GXD95" s="393"/>
      <c r="GXE95" s="394"/>
      <c r="GXF95" s="395"/>
      <c r="GXG95" s="389"/>
      <c r="GXH95" s="390"/>
      <c r="GXI95" s="391"/>
      <c r="GXJ95" s="392"/>
      <c r="GXK95" s="393"/>
      <c r="GXL95" s="394"/>
      <c r="GXM95" s="395"/>
      <c r="GXN95" s="389"/>
      <c r="GXO95" s="390"/>
      <c r="GXP95" s="391"/>
      <c r="GXQ95" s="392"/>
      <c r="GXR95" s="393"/>
      <c r="GXS95" s="394"/>
      <c r="GXT95" s="395"/>
      <c r="GXU95" s="389"/>
      <c r="GXV95" s="390"/>
      <c r="GXW95" s="391"/>
      <c r="GXX95" s="392"/>
      <c r="GXY95" s="393"/>
      <c r="GXZ95" s="394"/>
      <c r="GYA95" s="395"/>
      <c r="GYB95" s="389"/>
      <c r="GYC95" s="390"/>
      <c r="GYD95" s="391"/>
      <c r="GYE95" s="392"/>
      <c r="GYF95" s="393"/>
      <c r="GYG95" s="394"/>
      <c r="GYH95" s="395"/>
      <c r="GYI95" s="389"/>
      <c r="GYJ95" s="390"/>
      <c r="GYK95" s="391"/>
      <c r="GYL95" s="392"/>
      <c r="GYM95" s="393"/>
      <c r="GYN95" s="394"/>
      <c r="GYO95" s="395"/>
      <c r="GYP95" s="389"/>
      <c r="GYQ95" s="390"/>
      <c r="GYR95" s="391"/>
      <c r="GYS95" s="392"/>
      <c r="GYT95" s="393"/>
      <c r="GYU95" s="394"/>
      <c r="GYV95" s="395"/>
      <c r="GYW95" s="389"/>
      <c r="GYX95" s="390"/>
      <c r="GYY95" s="391"/>
      <c r="GYZ95" s="392"/>
      <c r="GZA95" s="393"/>
      <c r="GZB95" s="394"/>
      <c r="GZC95" s="395"/>
      <c r="GZD95" s="389"/>
      <c r="GZE95" s="390"/>
      <c r="GZF95" s="391"/>
      <c r="GZG95" s="392"/>
      <c r="GZH95" s="393"/>
      <c r="GZI95" s="394"/>
      <c r="GZJ95" s="395"/>
      <c r="GZK95" s="389"/>
      <c r="GZL95" s="390"/>
      <c r="GZM95" s="391"/>
      <c r="GZN95" s="392"/>
      <c r="GZO95" s="393"/>
      <c r="GZP95" s="394"/>
      <c r="GZQ95" s="395"/>
      <c r="GZR95" s="389"/>
      <c r="GZS95" s="390"/>
      <c r="GZT95" s="391"/>
      <c r="GZU95" s="392"/>
      <c r="GZV95" s="393"/>
      <c r="GZW95" s="394"/>
      <c r="GZX95" s="395"/>
      <c r="GZY95" s="389"/>
      <c r="GZZ95" s="390"/>
      <c r="HAA95" s="391"/>
      <c r="HAB95" s="392"/>
      <c r="HAC95" s="393"/>
      <c r="HAD95" s="394"/>
      <c r="HAE95" s="395"/>
      <c r="HAF95" s="389"/>
      <c r="HAG95" s="390"/>
      <c r="HAH95" s="391"/>
      <c r="HAI95" s="392"/>
      <c r="HAJ95" s="393"/>
      <c r="HAK95" s="394"/>
      <c r="HAL95" s="395"/>
      <c r="HAM95" s="389"/>
      <c r="HAN95" s="390"/>
      <c r="HAO95" s="391"/>
      <c r="HAP95" s="392"/>
      <c r="HAQ95" s="393"/>
      <c r="HAR95" s="394"/>
      <c r="HAS95" s="395"/>
      <c r="HAT95" s="389"/>
      <c r="HAU95" s="390"/>
      <c r="HAV95" s="391"/>
      <c r="HAW95" s="392"/>
      <c r="HAX95" s="393"/>
      <c r="HAY95" s="394"/>
      <c r="HAZ95" s="395"/>
      <c r="HBA95" s="389"/>
      <c r="HBB95" s="390"/>
      <c r="HBC95" s="391"/>
      <c r="HBD95" s="392"/>
      <c r="HBE95" s="393"/>
      <c r="HBF95" s="394"/>
      <c r="HBG95" s="395"/>
      <c r="HBH95" s="389"/>
      <c r="HBI95" s="390"/>
      <c r="HBJ95" s="391"/>
      <c r="HBK95" s="392"/>
      <c r="HBL95" s="393"/>
      <c r="HBM95" s="394"/>
      <c r="HBN95" s="395"/>
      <c r="HBO95" s="389"/>
      <c r="HBP95" s="390"/>
      <c r="HBQ95" s="391"/>
      <c r="HBR95" s="392"/>
      <c r="HBS95" s="393"/>
      <c r="HBT95" s="394"/>
      <c r="HBU95" s="395"/>
      <c r="HBV95" s="389"/>
      <c r="HBW95" s="390"/>
      <c r="HBX95" s="391"/>
      <c r="HBY95" s="392"/>
      <c r="HBZ95" s="393"/>
      <c r="HCA95" s="394"/>
      <c r="HCB95" s="395"/>
      <c r="HCC95" s="389"/>
      <c r="HCD95" s="390"/>
      <c r="HCE95" s="391"/>
      <c r="HCF95" s="392"/>
      <c r="HCG95" s="393"/>
      <c r="HCH95" s="394"/>
      <c r="HCI95" s="395"/>
      <c r="HCJ95" s="389"/>
      <c r="HCK95" s="390"/>
      <c r="HCL95" s="391"/>
      <c r="HCM95" s="392"/>
      <c r="HCN95" s="393"/>
      <c r="HCO95" s="394"/>
      <c r="HCP95" s="395"/>
      <c r="HCQ95" s="389"/>
      <c r="HCR95" s="390"/>
      <c r="HCS95" s="391"/>
      <c r="HCT95" s="392"/>
      <c r="HCU95" s="393"/>
      <c r="HCV95" s="394"/>
      <c r="HCW95" s="395"/>
      <c r="HCX95" s="389"/>
      <c r="HCY95" s="390"/>
      <c r="HCZ95" s="391"/>
      <c r="HDA95" s="392"/>
      <c r="HDB95" s="393"/>
      <c r="HDC95" s="394"/>
      <c r="HDD95" s="395"/>
      <c r="HDE95" s="389"/>
      <c r="HDF95" s="390"/>
      <c r="HDG95" s="391"/>
      <c r="HDH95" s="392"/>
      <c r="HDI95" s="393"/>
      <c r="HDJ95" s="394"/>
      <c r="HDK95" s="395"/>
      <c r="HDL95" s="389"/>
      <c r="HDM95" s="390"/>
      <c r="HDN95" s="391"/>
      <c r="HDO95" s="392"/>
      <c r="HDP95" s="393"/>
      <c r="HDQ95" s="394"/>
      <c r="HDR95" s="395"/>
      <c r="HDS95" s="389"/>
      <c r="HDT95" s="390"/>
      <c r="HDU95" s="391"/>
      <c r="HDV95" s="392"/>
      <c r="HDW95" s="393"/>
      <c r="HDX95" s="394"/>
      <c r="HDY95" s="395"/>
      <c r="HDZ95" s="389"/>
      <c r="HEA95" s="390"/>
      <c r="HEB95" s="391"/>
      <c r="HEC95" s="392"/>
      <c r="HED95" s="393"/>
      <c r="HEE95" s="394"/>
      <c r="HEF95" s="395"/>
      <c r="HEG95" s="389"/>
      <c r="HEH95" s="390"/>
      <c r="HEI95" s="391"/>
      <c r="HEJ95" s="392"/>
      <c r="HEK95" s="393"/>
      <c r="HEL95" s="394"/>
      <c r="HEM95" s="395"/>
      <c r="HEN95" s="389"/>
      <c r="HEO95" s="390"/>
      <c r="HEP95" s="391"/>
      <c r="HEQ95" s="392"/>
      <c r="HER95" s="393"/>
      <c r="HES95" s="394"/>
      <c r="HET95" s="395"/>
      <c r="HEU95" s="389"/>
      <c r="HEV95" s="390"/>
      <c r="HEW95" s="391"/>
      <c r="HEX95" s="392"/>
      <c r="HEY95" s="393"/>
      <c r="HEZ95" s="394"/>
      <c r="HFA95" s="395"/>
      <c r="HFB95" s="389"/>
      <c r="HFC95" s="390"/>
      <c r="HFD95" s="391"/>
      <c r="HFE95" s="392"/>
      <c r="HFF95" s="393"/>
      <c r="HFG95" s="394"/>
      <c r="HFH95" s="395"/>
      <c r="HFI95" s="389"/>
      <c r="HFJ95" s="390"/>
      <c r="HFK95" s="391"/>
      <c r="HFL95" s="392"/>
      <c r="HFM95" s="393"/>
      <c r="HFN95" s="394"/>
      <c r="HFO95" s="395"/>
      <c r="HFP95" s="389"/>
      <c r="HFQ95" s="390"/>
      <c r="HFR95" s="391"/>
      <c r="HFS95" s="392"/>
      <c r="HFT95" s="393"/>
      <c r="HFU95" s="394"/>
      <c r="HFV95" s="395"/>
      <c r="HFW95" s="389"/>
      <c r="HFX95" s="390"/>
      <c r="HFY95" s="391"/>
      <c r="HFZ95" s="392"/>
      <c r="HGA95" s="393"/>
      <c r="HGB95" s="394"/>
      <c r="HGC95" s="395"/>
      <c r="HGD95" s="389"/>
      <c r="HGE95" s="390"/>
      <c r="HGF95" s="391"/>
      <c r="HGG95" s="392"/>
      <c r="HGH95" s="393"/>
      <c r="HGI95" s="394"/>
      <c r="HGJ95" s="395"/>
      <c r="HGK95" s="389"/>
      <c r="HGL95" s="390"/>
      <c r="HGM95" s="391"/>
      <c r="HGN95" s="392"/>
      <c r="HGO95" s="393"/>
      <c r="HGP95" s="394"/>
      <c r="HGQ95" s="395"/>
      <c r="HGR95" s="389"/>
      <c r="HGS95" s="390"/>
      <c r="HGT95" s="391"/>
      <c r="HGU95" s="392"/>
      <c r="HGV95" s="393"/>
      <c r="HGW95" s="394"/>
      <c r="HGX95" s="395"/>
      <c r="HGY95" s="389"/>
      <c r="HGZ95" s="390"/>
      <c r="HHA95" s="391"/>
      <c r="HHB95" s="392"/>
      <c r="HHC95" s="393"/>
      <c r="HHD95" s="394"/>
      <c r="HHE95" s="395"/>
      <c r="HHF95" s="389"/>
      <c r="HHG95" s="390"/>
      <c r="HHH95" s="391"/>
      <c r="HHI95" s="392"/>
      <c r="HHJ95" s="393"/>
      <c r="HHK95" s="394"/>
      <c r="HHL95" s="395"/>
      <c r="HHM95" s="389"/>
      <c r="HHN95" s="390"/>
      <c r="HHO95" s="391"/>
      <c r="HHP95" s="392"/>
      <c r="HHQ95" s="393"/>
      <c r="HHR95" s="394"/>
      <c r="HHS95" s="395"/>
      <c r="HHT95" s="389"/>
      <c r="HHU95" s="390"/>
      <c r="HHV95" s="391"/>
      <c r="HHW95" s="392"/>
      <c r="HHX95" s="393"/>
      <c r="HHY95" s="394"/>
      <c r="HHZ95" s="395"/>
      <c r="HIA95" s="389"/>
      <c r="HIB95" s="390"/>
      <c r="HIC95" s="391"/>
      <c r="HID95" s="392"/>
      <c r="HIE95" s="393"/>
      <c r="HIF95" s="394"/>
      <c r="HIG95" s="395"/>
      <c r="HIH95" s="389"/>
      <c r="HII95" s="390"/>
      <c r="HIJ95" s="391"/>
      <c r="HIK95" s="392"/>
      <c r="HIL95" s="393"/>
      <c r="HIM95" s="394"/>
      <c r="HIN95" s="395"/>
      <c r="HIO95" s="389"/>
      <c r="HIP95" s="390"/>
      <c r="HIQ95" s="391"/>
      <c r="HIR95" s="392"/>
      <c r="HIS95" s="393"/>
      <c r="HIT95" s="394"/>
      <c r="HIU95" s="395"/>
      <c r="HIV95" s="389"/>
      <c r="HIW95" s="390"/>
      <c r="HIX95" s="391"/>
      <c r="HIY95" s="392"/>
      <c r="HIZ95" s="393"/>
      <c r="HJA95" s="394"/>
      <c r="HJB95" s="395"/>
      <c r="HJC95" s="389"/>
      <c r="HJD95" s="390"/>
      <c r="HJE95" s="391"/>
      <c r="HJF95" s="392"/>
      <c r="HJG95" s="393"/>
      <c r="HJH95" s="394"/>
      <c r="HJI95" s="395"/>
      <c r="HJJ95" s="389"/>
      <c r="HJK95" s="390"/>
      <c r="HJL95" s="391"/>
      <c r="HJM95" s="392"/>
      <c r="HJN95" s="393"/>
      <c r="HJO95" s="394"/>
      <c r="HJP95" s="395"/>
      <c r="HJQ95" s="389"/>
      <c r="HJR95" s="390"/>
      <c r="HJS95" s="391"/>
      <c r="HJT95" s="392"/>
      <c r="HJU95" s="393"/>
      <c r="HJV95" s="394"/>
      <c r="HJW95" s="395"/>
      <c r="HJX95" s="389"/>
      <c r="HJY95" s="390"/>
      <c r="HJZ95" s="391"/>
      <c r="HKA95" s="392"/>
      <c r="HKB95" s="393"/>
      <c r="HKC95" s="394"/>
      <c r="HKD95" s="395"/>
      <c r="HKE95" s="389"/>
      <c r="HKF95" s="390"/>
      <c r="HKG95" s="391"/>
      <c r="HKH95" s="392"/>
      <c r="HKI95" s="393"/>
      <c r="HKJ95" s="394"/>
      <c r="HKK95" s="395"/>
      <c r="HKL95" s="389"/>
      <c r="HKM95" s="390"/>
      <c r="HKN95" s="391"/>
      <c r="HKO95" s="392"/>
      <c r="HKP95" s="393"/>
      <c r="HKQ95" s="394"/>
      <c r="HKR95" s="395"/>
      <c r="HKS95" s="389"/>
      <c r="HKT95" s="390"/>
      <c r="HKU95" s="391"/>
      <c r="HKV95" s="392"/>
      <c r="HKW95" s="393"/>
      <c r="HKX95" s="394"/>
      <c r="HKY95" s="395"/>
      <c r="HKZ95" s="389"/>
      <c r="HLA95" s="390"/>
      <c r="HLB95" s="391"/>
      <c r="HLC95" s="392"/>
      <c r="HLD95" s="393"/>
      <c r="HLE95" s="394"/>
      <c r="HLF95" s="395"/>
      <c r="HLG95" s="389"/>
      <c r="HLH95" s="390"/>
      <c r="HLI95" s="391"/>
      <c r="HLJ95" s="392"/>
      <c r="HLK95" s="393"/>
      <c r="HLL95" s="394"/>
      <c r="HLM95" s="395"/>
      <c r="HLN95" s="389"/>
      <c r="HLO95" s="390"/>
      <c r="HLP95" s="391"/>
      <c r="HLQ95" s="392"/>
      <c r="HLR95" s="393"/>
      <c r="HLS95" s="394"/>
      <c r="HLT95" s="395"/>
      <c r="HLU95" s="389"/>
      <c r="HLV95" s="390"/>
      <c r="HLW95" s="391"/>
      <c r="HLX95" s="392"/>
      <c r="HLY95" s="393"/>
      <c r="HLZ95" s="394"/>
      <c r="HMA95" s="395"/>
      <c r="HMB95" s="389"/>
      <c r="HMC95" s="390"/>
      <c r="HMD95" s="391"/>
      <c r="HME95" s="392"/>
      <c r="HMF95" s="393"/>
      <c r="HMG95" s="394"/>
      <c r="HMH95" s="395"/>
      <c r="HMI95" s="389"/>
      <c r="HMJ95" s="390"/>
      <c r="HMK95" s="391"/>
      <c r="HML95" s="392"/>
      <c r="HMM95" s="393"/>
      <c r="HMN95" s="394"/>
      <c r="HMO95" s="395"/>
      <c r="HMP95" s="389"/>
      <c r="HMQ95" s="390"/>
      <c r="HMR95" s="391"/>
      <c r="HMS95" s="392"/>
      <c r="HMT95" s="393"/>
      <c r="HMU95" s="394"/>
      <c r="HMV95" s="395"/>
      <c r="HMW95" s="389"/>
      <c r="HMX95" s="390"/>
      <c r="HMY95" s="391"/>
      <c r="HMZ95" s="392"/>
      <c r="HNA95" s="393"/>
      <c r="HNB95" s="394"/>
      <c r="HNC95" s="395"/>
      <c r="HND95" s="389"/>
      <c r="HNE95" s="390"/>
      <c r="HNF95" s="391"/>
      <c r="HNG95" s="392"/>
      <c r="HNH95" s="393"/>
      <c r="HNI95" s="394"/>
      <c r="HNJ95" s="395"/>
      <c r="HNK95" s="389"/>
      <c r="HNL95" s="390"/>
      <c r="HNM95" s="391"/>
      <c r="HNN95" s="392"/>
      <c r="HNO95" s="393"/>
      <c r="HNP95" s="394"/>
      <c r="HNQ95" s="395"/>
      <c r="HNR95" s="389"/>
      <c r="HNS95" s="390"/>
      <c r="HNT95" s="391"/>
      <c r="HNU95" s="392"/>
      <c r="HNV95" s="393"/>
      <c r="HNW95" s="394"/>
      <c r="HNX95" s="395"/>
      <c r="HNY95" s="389"/>
      <c r="HNZ95" s="390"/>
      <c r="HOA95" s="391"/>
      <c r="HOB95" s="392"/>
      <c r="HOC95" s="393"/>
      <c r="HOD95" s="394"/>
      <c r="HOE95" s="395"/>
      <c r="HOF95" s="389"/>
      <c r="HOG95" s="390"/>
      <c r="HOH95" s="391"/>
      <c r="HOI95" s="392"/>
      <c r="HOJ95" s="393"/>
      <c r="HOK95" s="394"/>
      <c r="HOL95" s="395"/>
      <c r="HOM95" s="389"/>
      <c r="HON95" s="390"/>
      <c r="HOO95" s="391"/>
      <c r="HOP95" s="392"/>
      <c r="HOQ95" s="393"/>
      <c r="HOR95" s="394"/>
      <c r="HOS95" s="395"/>
      <c r="HOT95" s="389"/>
      <c r="HOU95" s="390"/>
      <c r="HOV95" s="391"/>
      <c r="HOW95" s="392"/>
      <c r="HOX95" s="393"/>
      <c r="HOY95" s="394"/>
      <c r="HOZ95" s="395"/>
      <c r="HPA95" s="389"/>
      <c r="HPB95" s="390"/>
      <c r="HPC95" s="391"/>
      <c r="HPD95" s="392"/>
      <c r="HPE95" s="393"/>
      <c r="HPF95" s="394"/>
      <c r="HPG95" s="395"/>
      <c r="HPH95" s="389"/>
      <c r="HPI95" s="390"/>
      <c r="HPJ95" s="391"/>
      <c r="HPK95" s="392"/>
      <c r="HPL95" s="393"/>
      <c r="HPM95" s="394"/>
      <c r="HPN95" s="395"/>
      <c r="HPO95" s="389"/>
      <c r="HPP95" s="390"/>
      <c r="HPQ95" s="391"/>
      <c r="HPR95" s="392"/>
      <c r="HPS95" s="393"/>
      <c r="HPT95" s="394"/>
      <c r="HPU95" s="395"/>
      <c r="HPV95" s="389"/>
      <c r="HPW95" s="390"/>
      <c r="HPX95" s="391"/>
      <c r="HPY95" s="392"/>
      <c r="HPZ95" s="393"/>
      <c r="HQA95" s="394"/>
      <c r="HQB95" s="395"/>
      <c r="HQC95" s="389"/>
      <c r="HQD95" s="390"/>
      <c r="HQE95" s="391"/>
      <c r="HQF95" s="392"/>
      <c r="HQG95" s="393"/>
      <c r="HQH95" s="394"/>
      <c r="HQI95" s="395"/>
      <c r="HQJ95" s="389"/>
      <c r="HQK95" s="390"/>
      <c r="HQL95" s="391"/>
      <c r="HQM95" s="392"/>
      <c r="HQN95" s="393"/>
      <c r="HQO95" s="394"/>
      <c r="HQP95" s="395"/>
      <c r="HQQ95" s="389"/>
      <c r="HQR95" s="390"/>
      <c r="HQS95" s="391"/>
      <c r="HQT95" s="392"/>
      <c r="HQU95" s="393"/>
      <c r="HQV95" s="394"/>
      <c r="HQW95" s="395"/>
      <c r="HQX95" s="389"/>
      <c r="HQY95" s="390"/>
      <c r="HQZ95" s="391"/>
      <c r="HRA95" s="392"/>
      <c r="HRB95" s="393"/>
      <c r="HRC95" s="394"/>
      <c r="HRD95" s="395"/>
      <c r="HRE95" s="389"/>
      <c r="HRF95" s="390"/>
      <c r="HRG95" s="391"/>
      <c r="HRH95" s="392"/>
      <c r="HRI95" s="393"/>
      <c r="HRJ95" s="394"/>
      <c r="HRK95" s="395"/>
      <c r="HRL95" s="389"/>
      <c r="HRM95" s="390"/>
      <c r="HRN95" s="391"/>
      <c r="HRO95" s="392"/>
      <c r="HRP95" s="393"/>
      <c r="HRQ95" s="394"/>
      <c r="HRR95" s="395"/>
      <c r="HRS95" s="389"/>
      <c r="HRT95" s="390"/>
      <c r="HRU95" s="391"/>
      <c r="HRV95" s="392"/>
      <c r="HRW95" s="393"/>
      <c r="HRX95" s="394"/>
      <c r="HRY95" s="395"/>
      <c r="HRZ95" s="389"/>
      <c r="HSA95" s="390"/>
      <c r="HSB95" s="391"/>
      <c r="HSC95" s="392"/>
      <c r="HSD95" s="393"/>
      <c r="HSE95" s="394"/>
      <c r="HSF95" s="395"/>
      <c r="HSG95" s="389"/>
      <c r="HSH95" s="390"/>
      <c r="HSI95" s="391"/>
      <c r="HSJ95" s="392"/>
      <c r="HSK95" s="393"/>
      <c r="HSL95" s="394"/>
      <c r="HSM95" s="395"/>
      <c r="HSN95" s="389"/>
      <c r="HSO95" s="390"/>
      <c r="HSP95" s="391"/>
      <c r="HSQ95" s="392"/>
      <c r="HSR95" s="393"/>
      <c r="HSS95" s="394"/>
      <c r="HST95" s="395"/>
      <c r="HSU95" s="389"/>
      <c r="HSV95" s="390"/>
      <c r="HSW95" s="391"/>
      <c r="HSX95" s="392"/>
      <c r="HSY95" s="393"/>
      <c r="HSZ95" s="394"/>
      <c r="HTA95" s="395"/>
      <c r="HTB95" s="389"/>
      <c r="HTC95" s="390"/>
      <c r="HTD95" s="391"/>
      <c r="HTE95" s="392"/>
      <c r="HTF95" s="393"/>
      <c r="HTG95" s="394"/>
      <c r="HTH95" s="395"/>
      <c r="HTI95" s="389"/>
      <c r="HTJ95" s="390"/>
      <c r="HTK95" s="391"/>
      <c r="HTL95" s="392"/>
      <c r="HTM95" s="393"/>
      <c r="HTN95" s="394"/>
      <c r="HTO95" s="395"/>
      <c r="HTP95" s="389"/>
      <c r="HTQ95" s="390"/>
      <c r="HTR95" s="391"/>
      <c r="HTS95" s="392"/>
      <c r="HTT95" s="393"/>
      <c r="HTU95" s="394"/>
      <c r="HTV95" s="395"/>
      <c r="HTW95" s="389"/>
      <c r="HTX95" s="390"/>
      <c r="HTY95" s="391"/>
      <c r="HTZ95" s="392"/>
      <c r="HUA95" s="393"/>
      <c r="HUB95" s="394"/>
      <c r="HUC95" s="395"/>
      <c r="HUD95" s="389"/>
      <c r="HUE95" s="390"/>
      <c r="HUF95" s="391"/>
      <c r="HUG95" s="392"/>
      <c r="HUH95" s="393"/>
      <c r="HUI95" s="394"/>
      <c r="HUJ95" s="395"/>
      <c r="HUK95" s="389"/>
      <c r="HUL95" s="390"/>
      <c r="HUM95" s="391"/>
      <c r="HUN95" s="392"/>
      <c r="HUO95" s="393"/>
      <c r="HUP95" s="394"/>
      <c r="HUQ95" s="395"/>
      <c r="HUR95" s="389"/>
      <c r="HUS95" s="390"/>
      <c r="HUT95" s="391"/>
      <c r="HUU95" s="392"/>
      <c r="HUV95" s="393"/>
      <c r="HUW95" s="394"/>
      <c r="HUX95" s="395"/>
      <c r="HUY95" s="389"/>
      <c r="HUZ95" s="390"/>
      <c r="HVA95" s="391"/>
      <c r="HVB95" s="392"/>
      <c r="HVC95" s="393"/>
      <c r="HVD95" s="394"/>
      <c r="HVE95" s="395"/>
      <c r="HVF95" s="389"/>
      <c r="HVG95" s="390"/>
      <c r="HVH95" s="391"/>
      <c r="HVI95" s="392"/>
      <c r="HVJ95" s="393"/>
      <c r="HVK95" s="394"/>
      <c r="HVL95" s="395"/>
      <c r="HVM95" s="389"/>
      <c r="HVN95" s="390"/>
      <c r="HVO95" s="391"/>
      <c r="HVP95" s="392"/>
      <c r="HVQ95" s="393"/>
      <c r="HVR95" s="394"/>
      <c r="HVS95" s="395"/>
      <c r="HVT95" s="389"/>
      <c r="HVU95" s="390"/>
      <c r="HVV95" s="391"/>
      <c r="HVW95" s="392"/>
      <c r="HVX95" s="393"/>
      <c r="HVY95" s="394"/>
      <c r="HVZ95" s="395"/>
      <c r="HWA95" s="389"/>
      <c r="HWB95" s="390"/>
      <c r="HWC95" s="391"/>
      <c r="HWD95" s="392"/>
      <c r="HWE95" s="393"/>
      <c r="HWF95" s="394"/>
      <c r="HWG95" s="395"/>
      <c r="HWH95" s="389"/>
      <c r="HWI95" s="390"/>
      <c r="HWJ95" s="391"/>
      <c r="HWK95" s="392"/>
      <c r="HWL95" s="393"/>
      <c r="HWM95" s="394"/>
      <c r="HWN95" s="395"/>
      <c r="HWO95" s="389"/>
      <c r="HWP95" s="390"/>
      <c r="HWQ95" s="391"/>
      <c r="HWR95" s="392"/>
      <c r="HWS95" s="393"/>
      <c r="HWT95" s="394"/>
      <c r="HWU95" s="395"/>
      <c r="HWV95" s="389"/>
      <c r="HWW95" s="390"/>
      <c r="HWX95" s="391"/>
      <c r="HWY95" s="392"/>
      <c r="HWZ95" s="393"/>
      <c r="HXA95" s="394"/>
      <c r="HXB95" s="395"/>
      <c r="HXC95" s="389"/>
      <c r="HXD95" s="390"/>
      <c r="HXE95" s="391"/>
      <c r="HXF95" s="392"/>
      <c r="HXG95" s="393"/>
      <c r="HXH95" s="394"/>
      <c r="HXI95" s="395"/>
      <c r="HXJ95" s="389"/>
      <c r="HXK95" s="390"/>
      <c r="HXL95" s="391"/>
      <c r="HXM95" s="392"/>
      <c r="HXN95" s="393"/>
      <c r="HXO95" s="394"/>
      <c r="HXP95" s="395"/>
      <c r="HXQ95" s="389"/>
      <c r="HXR95" s="390"/>
      <c r="HXS95" s="391"/>
      <c r="HXT95" s="392"/>
      <c r="HXU95" s="393"/>
      <c r="HXV95" s="394"/>
      <c r="HXW95" s="395"/>
      <c r="HXX95" s="389"/>
      <c r="HXY95" s="390"/>
      <c r="HXZ95" s="391"/>
      <c r="HYA95" s="392"/>
      <c r="HYB95" s="393"/>
      <c r="HYC95" s="394"/>
      <c r="HYD95" s="395"/>
      <c r="HYE95" s="389"/>
      <c r="HYF95" s="390"/>
      <c r="HYG95" s="391"/>
      <c r="HYH95" s="392"/>
      <c r="HYI95" s="393"/>
      <c r="HYJ95" s="394"/>
      <c r="HYK95" s="395"/>
      <c r="HYL95" s="389"/>
      <c r="HYM95" s="390"/>
      <c r="HYN95" s="391"/>
      <c r="HYO95" s="392"/>
      <c r="HYP95" s="393"/>
      <c r="HYQ95" s="394"/>
      <c r="HYR95" s="395"/>
      <c r="HYS95" s="389"/>
      <c r="HYT95" s="390"/>
      <c r="HYU95" s="391"/>
      <c r="HYV95" s="392"/>
      <c r="HYW95" s="393"/>
      <c r="HYX95" s="394"/>
      <c r="HYY95" s="395"/>
      <c r="HYZ95" s="389"/>
      <c r="HZA95" s="390"/>
      <c r="HZB95" s="391"/>
      <c r="HZC95" s="392"/>
      <c r="HZD95" s="393"/>
      <c r="HZE95" s="394"/>
      <c r="HZF95" s="395"/>
      <c r="HZG95" s="389"/>
      <c r="HZH95" s="390"/>
      <c r="HZI95" s="391"/>
      <c r="HZJ95" s="392"/>
      <c r="HZK95" s="393"/>
      <c r="HZL95" s="394"/>
      <c r="HZM95" s="395"/>
      <c r="HZN95" s="389"/>
      <c r="HZO95" s="390"/>
      <c r="HZP95" s="391"/>
      <c r="HZQ95" s="392"/>
      <c r="HZR95" s="393"/>
      <c r="HZS95" s="394"/>
      <c r="HZT95" s="395"/>
      <c r="HZU95" s="389"/>
      <c r="HZV95" s="390"/>
      <c r="HZW95" s="391"/>
      <c r="HZX95" s="392"/>
      <c r="HZY95" s="393"/>
      <c r="HZZ95" s="394"/>
      <c r="IAA95" s="395"/>
      <c r="IAB95" s="389"/>
      <c r="IAC95" s="390"/>
      <c r="IAD95" s="391"/>
      <c r="IAE95" s="392"/>
      <c r="IAF95" s="393"/>
      <c r="IAG95" s="394"/>
      <c r="IAH95" s="395"/>
      <c r="IAI95" s="389"/>
      <c r="IAJ95" s="390"/>
      <c r="IAK95" s="391"/>
      <c r="IAL95" s="392"/>
      <c r="IAM95" s="393"/>
      <c r="IAN95" s="394"/>
      <c r="IAO95" s="395"/>
      <c r="IAP95" s="389"/>
      <c r="IAQ95" s="390"/>
      <c r="IAR95" s="391"/>
      <c r="IAS95" s="392"/>
      <c r="IAT95" s="393"/>
      <c r="IAU95" s="394"/>
      <c r="IAV95" s="395"/>
      <c r="IAW95" s="389"/>
      <c r="IAX95" s="390"/>
      <c r="IAY95" s="391"/>
      <c r="IAZ95" s="392"/>
      <c r="IBA95" s="393"/>
      <c r="IBB95" s="394"/>
      <c r="IBC95" s="395"/>
      <c r="IBD95" s="389"/>
      <c r="IBE95" s="390"/>
      <c r="IBF95" s="391"/>
      <c r="IBG95" s="392"/>
      <c r="IBH95" s="393"/>
      <c r="IBI95" s="394"/>
      <c r="IBJ95" s="395"/>
      <c r="IBK95" s="389"/>
      <c r="IBL95" s="390"/>
      <c r="IBM95" s="391"/>
      <c r="IBN95" s="392"/>
      <c r="IBO95" s="393"/>
      <c r="IBP95" s="394"/>
      <c r="IBQ95" s="395"/>
      <c r="IBR95" s="389"/>
      <c r="IBS95" s="390"/>
      <c r="IBT95" s="391"/>
      <c r="IBU95" s="392"/>
      <c r="IBV95" s="393"/>
      <c r="IBW95" s="394"/>
      <c r="IBX95" s="395"/>
      <c r="IBY95" s="389"/>
      <c r="IBZ95" s="390"/>
      <c r="ICA95" s="391"/>
      <c r="ICB95" s="392"/>
      <c r="ICC95" s="393"/>
      <c r="ICD95" s="394"/>
      <c r="ICE95" s="395"/>
      <c r="ICF95" s="389"/>
      <c r="ICG95" s="390"/>
      <c r="ICH95" s="391"/>
      <c r="ICI95" s="392"/>
      <c r="ICJ95" s="393"/>
      <c r="ICK95" s="394"/>
      <c r="ICL95" s="395"/>
      <c r="ICM95" s="389"/>
      <c r="ICN95" s="390"/>
      <c r="ICO95" s="391"/>
      <c r="ICP95" s="392"/>
      <c r="ICQ95" s="393"/>
      <c r="ICR95" s="394"/>
      <c r="ICS95" s="395"/>
      <c r="ICT95" s="389"/>
      <c r="ICU95" s="390"/>
      <c r="ICV95" s="391"/>
      <c r="ICW95" s="392"/>
      <c r="ICX95" s="393"/>
      <c r="ICY95" s="394"/>
      <c r="ICZ95" s="395"/>
      <c r="IDA95" s="389"/>
      <c r="IDB95" s="390"/>
      <c r="IDC95" s="391"/>
      <c r="IDD95" s="392"/>
      <c r="IDE95" s="393"/>
      <c r="IDF95" s="394"/>
      <c r="IDG95" s="395"/>
      <c r="IDH95" s="389"/>
      <c r="IDI95" s="390"/>
      <c r="IDJ95" s="391"/>
      <c r="IDK95" s="392"/>
      <c r="IDL95" s="393"/>
      <c r="IDM95" s="394"/>
      <c r="IDN95" s="395"/>
      <c r="IDO95" s="389"/>
      <c r="IDP95" s="390"/>
      <c r="IDQ95" s="391"/>
      <c r="IDR95" s="392"/>
      <c r="IDS95" s="393"/>
      <c r="IDT95" s="394"/>
      <c r="IDU95" s="395"/>
      <c r="IDV95" s="389"/>
      <c r="IDW95" s="390"/>
      <c r="IDX95" s="391"/>
      <c r="IDY95" s="392"/>
      <c r="IDZ95" s="393"/>
      <c r="IEA95" s="394"/>
      <c r="IEB95" s="395"/>
      <c r="IEC95" s="389"/>
      <c r="IED95" s="390"/>
      <c r="IEE95" s="391"/>
      <c r="IEF95" s="392"/>
      <c r="IEG95" s="393"/>
      <c r="IEH95" s="394"/>
      <c r="IEI95" s="395"/>
      <c r="IEJ95" s="389"/>
      <c r="IEK95" s="390"/>
      <c r="IEL95" s="391"/>
      <c r="IEM95" s="392"/>
      <c r="IEN95" s="393"/>
      <c r="IEO95" s="394"/>
      <c r="IEP95" s="395"/>
      <c r="IEQ95" s="389"/>
      <c r="IER95" s="390"/>
      <c r="IES95" s="391"/>
      <c r="IET95" s="392"/>
      <c r="IEU95" s="393"/>
      <c r="IEV95" s="394"/>
      <c r="IEW95" s="395"/>
      <c r="IEX95" s="389"/>
      <c r="IEY95" s="390"/>
      <c r="IEZ95" s="391"/>
      <c r="IFA95" s="392"/>
      <c r="IFB95" s="393"/>
      <c r="IFC95" s="394"/>
      <c r="IFD95" s="395"/>
      <c r="IFE95" s="389"/>
      <c r="IFF95" s="390"/>
      <c r="IFG95" s="391"/>
      <c r="IFH95" s="392"/>
      <c r="IFI95" s="393"/>
      <c r="IFJ95" s="394"/>
      <c r="IFK95" s="395"/>
      <c r="IFL95" s="389"/>
      <c r="IFM95" s="390"/>
      <c r="IFN95" s="391"/>
      <c r="IFO95" s="392"/>
      <c r="IFP95" s="393"/>
      <c r="IFQ95" s="394"/>
      <c r="IFR95" s="395"/>
      <c r="IFS95" s="389"/>
      <c r="IFT95" s="390"/>
      <c r="IFU95" s="391"/>
      <c r="IFV95" s="392"/>
      <c r="IFW95" s="393"/>
      <c r="IFX95" s="394"/>
      <c r="IFY95" s="395"/>
      <c r="IFZ95" s="389"/>
      <c r="IGA95" s="390"/>
      <c r="IGB95" s="391"/>
      <c r="IGC95" s="392"/>
      <c r="IGD95" s="393"/>
      <c r="IGE95" s="394"/>
      <c r="IGF95" s="395"/>
      <c r="IGG95" s="389"/>
      <c r="IGH95" s="390"/>
      <c r="IGI95" s="391"/>
      <c r="IGJ95" s="392"/>
      <c r="IGK95" s="393"/>
      <c r="IGL95" s="394"/>
      <c r="IGM95" s="395"/>
      <c r="IGN95" s="389"/>
      <c r="IGO95" s="390"/>
      <c r="IGP95" s="391"/>
      <c r="IGQ95" s="392"/>
      <c r="IGR95" s="393"/>
      <c r="IGS95" s="394"/>
      <c r="IGT95" s="395"/>
      <c r="IGU95" s="389"/>
      <c r="IGV95" s="390"/>
      <c r="IGW95" s="391"/>
      <c r="IGX95" s="392"/>
      <c r="IGY95" s="393"/>
      <c r="IGZ95" s="394"/>
      <c r="IHA95" s="395"/>
      <c r="IHB95" s="389"/>
      <c r="IHC95" s="390"/>
      <c r="IHD95" s="391"/>
      <c r="IHE95" s="392"/>
      <c r="IHF95" s="393"/>
      <c r="IHG95" s="394"/>
      <c r="IHH95" s="395"/>
      <c r="IHI95" s="389"/>
      <c r="IHJ95" s="390"/>
      <c r="IHK95" s="391"/>
      <c r="IHL95" s="392"/>
      <c r="IHM95" s="393"/>
      <c r="IHN95" s="394"/>
      <c r="IHO95" s="395"/>
      <c r="IHP95" s="389"/>
      <c r="IHQ95" s="390"/>
      <c r="IHR95" s="391"/>
      <c r="IHS95" s="392"/>
      <c r="IHT95" s="393"/>
      <c r="IHU95" s="394"/>
      <c r="IHV95" s="395"/>
      <c r="IHW95" s="389"/>
      <c r="IHX95" s="390"/>
      <c r="IHY95" s="391"/>
      <c r="IHZ95" s="392"/>
      <c r="IIA95" s="393"/>
      <c r="IIB95" s="394"/>
      <c r="IIC95" s="395"/>
      <c r="IID95" s="389"/>
      <c r="IIE95" s="390"/>
      <c r="IIF95" s="391"/>
      <c r="IIG95" s="392"/>
      <c r="IIH95" s="393"/>
      <c r="III95" s="394"/>
      <c r="IIJ95" s="395"/>
      <c r="IIK95" s="389"/>
      <c r="IIL95" s="390"/>
      <c r="IIM95" s="391"/>
      <c r="IIN95" s="392"/>
      <c r="IIO95" s="393"/>
      <c r="IIP95" s="394"/>
      <c r="IIQ95" s="395"/>
      <c r="IIR95" s="389"/>
      <c r="IIS95" s="390"/>
      <c r="IIT95" s="391"/>
      <c r="IIU95" s="392"/>
      <c r="IIV95" s="393"/>
      <c r="IIW95" s="394"/>
      <c r="IIX95" s="395"/>
      <c r="IIY95" s="389"/>
      <c r="IIZ95" s="390"/>
      <c r="IJA95" s="391"/>
      <c r="IJB95" s="392"/>
      <c r="IJC95" s="393"/>
      <c r="IJD95" s="394"/>
      <c r="IJE95" s="395"/>
      <c r="IJF95" s="389"/>
      <c r="IJG95" s="390"/>
      <c r="IJH95" s="391"/>
      <c r="IJI95" s="392"/>
      <c r="IJJ95" s="393"/>
      <c r="IJK95" s="394"/>
      <c r="IJL95" s="395"/>
      <c r="IJM95" s="389"/>
      <c r="IJN95" s="390"/>
      <c r="IJO95" s="391"/>
      <c r="IJP95" s="392"/>
      <c r="IJQ95" s="393"/>
      <c r="IJR95" s="394"/>
      <c r="IJS95" s="395"/>
      <c r="IJT95" s="389"/>
      <c r="IJU95" s="390"/>
      <c r="IJV95" s="391"/>
      <c r="IJW95" s="392"/>
      <c r="IJX95" s="393"/>
      <c r="IJY95" s="394"/>
      <c r="IJZ95" s="395"/>
      <c r="IKA95" s="389"/>
      <c r="IKB95" s="390"/>
      <c r="IKC95" s="391"/>
      <c r="IKD95" s="392"/>
      <c r="IKE95" s="393"/>
      <c r="IKF95" s="394"/>
      <c r="IKG95" s="395"/>
      <c r="IKH95" s="389"/>
      <c r="IKI95" s="390"/>
      <c r="IKJ95" s="391"/>
      <c r="IKK95" s="392"/>
      <c r="IKL95" s="393"/>
      <c r="IKM95" s="394"/>
      <c r="IKN95" s="395"/>
      <c r="IKO95" s="389"/>
      <c r="IKP95" s="390"/>
      <c r="IKQ95" s="391"/>
      <c r="IKR95" s="392"/>
      <c r="IKS95" s="393"/>
      <c r="IKT95" s="394"/>
      <c r="IKU95" s="395"/>
      <c r="IKV95" s="389"/>
      <c r="IKW95" s="390"/>
      <c r="IKX95" s="391"/>
      <c r="IKY95" s="392"/>
      <c r="IKZ95" s="393"/>
      <c r="ILA95" s="394"/>
      <c r="ILB95" s="395"/>
      <c r="ILC95" s="389"/>
      <c r="ILD95" s="390"/>
      <c r="ILE95" s="391"/>
      <c r="ILF95" s="392"/>
      <c r="ILG95" s="393"/>
      <c r="ILH95" s="394"/>
      <c r="ILI95" s="395"/>
      <c r="ILJ95" s="389"/>
      <c r="ILK95" s="390"/>
      <c r="ILL95" s="391"/>
      <c r="ILM95" s="392"/>
      <c r="ILN95" s="393"/>
      <c r="ILO95" s="394"/>
      <c r="ILP95" s="395"/>
      <c r="ILQ95" s="389"/>
      <c r="ILR95" s="390"/>
      <c r="ILS95" s="391"/>
      <c r="ILT95" s="392"/>
      <c r="ILU95" s="393"/>
      <c r="ILV95" s="394"/>
      <c r="ILW95" s="395"/>
      <c r="ILX95" s="389"/>
      <c r="ILY95" s="390"/>
      <c r="ILZ95" s="391"/>
      <c r="IMA95" s="392"/>
      <c r="IMB95" s="393"/>
      <c r="IMC95" s="394"/>
      <c r="IMD95" s="395"/>
      <c r="IME95" s="389"/>
      <c r="IMF95" s="390"/>
      <c r="IMG95" s="391"/>
      <c r="IMH95" s="392"/>
      <c r="IMI95" s="393"/>
      <c r="IMJ95" s="394"/>
      <c r="IMK95" s="395"/>
      <c r="IML95" s="389"/>
      <c r="IMM95" s="390"/>
      <c r="IMN95" s="391"/>
      <c r="IMO95" s="392"/>
      <c r="IMP95" s="393"/>
      <c r="IMQ95" s="394"/>
      <c r="IMR95" s="395"/>
      <c r="IMS95" s="389"/>
      <c r="IMT95" s="390"/>
      <c r="IMU95" s="391"/>
      <c r="IMV95" s="392"/>
      <c r="IMW95" s="393"/>
      <c r="IMX95" s="394"/>
      <c r="IMY95" s="395"/>
      <c r="IMZ95" s="389"/>
      <c r="INA95" s="390"/>
      <c r="INB95" s="391"/>
      <c r="INC95" s="392"/>
      <c r="IND95" s="393"/>
      <c r="INE95" s="394"/>
      <c r="INF95" s="395"/>
      <c r="ING95" s="389"/>
      <c r="INH95" s="390"/>
      <c r="INI95" s="391"/>
      <c r="INJ95" s="392"/>
      <c r="INK95" s="393"/>
      <c r="INL95" s="394"/>
      <c r="INM95" s="395"/>
      <c r="INN95" s="389"/>
      <c r="INO95" s="390"/>
      <c r="INP95" s="391"/>
      <c r="INQ95" s="392"/>
      <c r="INR95" s="393"/>
      <c r="INS95" s="394"/>
      <c r="INT95" s="395"/>
      <c r="INU95" s="389"/>
      <c r="INV95" s="390"/>
      <c r="INW95" s="391"/>
      <c r="INX95" s="392"/>
      <c r="INY95" s="393"/>
      <c r="INZ95" s="394"/>
      <c r="IOA95" s="395"/>
      <c r="IOB95" s="389"/>
      <c r="IOC95" s="390"/>
      <c r="IOD95" s="391"/>
      <c r="IOE95" s="392"/>
      <c r="IOF95" s="393"/>
      <c r="IOG95" s="394"/>
      <c r="IOH95" s="395"/>
      <c r="IOI95" s="389"/>
      <c r="IOJ95" s="390"/>
      <c r="IOK95" s="391"/>
      <c r="IOL95" s="392"/>
      <c r="IOM95" s="393"/>
      <c r="ION95" s="394"/>
      <c r="IOO95" s="395"/>
      <c r="IOP95" s="389"/>
      <c r="IOQ95" s="390"/>
      <c r="IOR95" s="391"/>
      <c r="IOS95" s="392"/>
      <c r="IOT95" s="393"/>
      <c r="IOU95" s="394"/>
      <c r="IOV95" s="395"/>
      <c r="IOW95" s="389"/>
      <c r="IOX95" s="390"/>
      <c r="IOY95" s="391"/>
      <c r="IOZ95" s="392"/>
      <c r="IPA95" s="393"/>
      <c r="IPB95" s="394"/>
      <c r="IPC95" s="395"/>
      <c r="IPD95" s="389"/>
      <c r="IPE95" s="390"/>
      <c r="IPF95" s="391"/>
      <c r="IPG95" s="392"/>
      <c r="IPH95" s="393"/>
      <c r="IPI95" s="394"/>
      <c r="IPJ95" s="395"/>
      <c r="IPK95" s="389"/>
      <c r="IPL95" s="390"/>
      <c r="IPM95" s="391"/>
      <c r="IPN95" s="392"/>
      <c r="IPO95" s="393"/>
      <c r="IPP95" s="394"/>
      <c r="IPQ95" s="395"/>
      <c r="IPR95" s="389"/>
      <c r="IPS95" s="390"/>
      <c r="IPT95" s="391"/>
      <c r="IPU95" s="392"/>
      <c r="IPV95" s="393"/>
      <c r="IPW95" s="394"/>
      <c r="IPX95" s="395"/>
      <c r="IPY95" s="389"/>
      <c r="IPZ95" s="390"/>
      <c r="IQA95" s="391"/>
      <c r="IQB95" s="392"/>
      <c r="IQC95" s="393"/>
      <c r="IQD95" s="394"/>
      <c r="IQE95" s="395"/>
      <c r="IQF95" s="389"/>
      <c r="IQG95" s="390"/>
      <c r="IQH95" s="391"/>
      <c r="IQI95" s="392"/>
      <c r="IQJ95" s="393"/>
      <c r="IQK95" s="394"/>
      <c r="IQL95" s="395"/>
      <c r="IQM95" s="389"/>
      <c r="IQN95" s="390"/>
      <c r="IQO95" s="391"/>
      <c r="IQP95" s="392"/>
      <c r="IQQ95" s="393"/>
      <c r="IQR95" s="394"/>
      <c r="IQS95" s="395"/>
      <c r="IQT95" s="389"/>
      <c r="IQU95" s="390"/>
      <c r="IQV95" s="391"/>
      <c r="IQW95" s="392"/>
      <c r="IQX95" s="393"/>
      <c r="IQY95" s="394"/>
      <c r="IQZ95" s="395"/>
      <c r="IRA95" s="389"/>
      <c r="IRB95" s="390"/>
      <c r="IRC95" s="391"/>
      <c r="IRD95" s="392"/>
      <c r="IRE95" s="393"/>
      <c r="IRF95" s="394"/>
      <c r="IRG95" s="395"/>
      <c r="IRH95" s="389"/>
      <c r="IRI95" s="390"/>
      <c r="IRJ95" s="391"/>
      <c r="IRK95" s="392"/>
      <c r="IRL95" s="393"/>
      <c r="IRM95" s="394"/>
      <c r="IRN95" s="395"/>
      <c r="IRO95" s="389"/>
      <c r="IRP95" s="390"/>
      <c r="IRQ95" s="391"/>
      <c r="IRR95" s="392"/>
      <c r="IRS95" s="393"/>
      <c r="IRT95" s="394"/>
      <c r="IRU95" s="395"/>
      <c r="IRV95" s="389"/>
      <c r="IRW95" s="390"/>
      <c r="IRX95" s="391"/>
      <c r="IRY95" s="392"/>
      <c r="IRZ95" s="393"/>
      <c r="ISA95" s="394"/>
      <c r="ISB95" s="395"/>
      <c r="ISC95" s="389"/>
      <c r="ISD95" s="390"/>
      <c r="ISE95" s="391"/>
      <c r="ISF95" s="392"/>
      <c r="ISG95" s="393"/>
      <c r="ISH95" s="394"/>
      <c r="ISI95" s="395"/>
      <c r="ISJ95" s="389"/>
      <c r="ISK95" s="390"/>
      <c r="ISL95" s="391"/>
      <c r="ISM95" s="392"/>
      <c r="ISN95" s="393"/>
      <c r="ISO95" s="394"/>
      <c r="ISP95" s="395"/>
      <c r="ISQ95" s="389"/>
      <c r="ISR95" s="390"/>
      <c r="ISS95" s="391"/>
      <c r="IST95" s="392"/>
      <c r="ISU95" s="393"/>
      <c r="ISV95" s="394"/>
      <c r="ISW95" s="395"/>
      <c r="ISX95" s="389"/>
      <c r="ISY95" s="390"/>
      <c r="ISZ95" s="391"/>
      <c r="ITA95" s="392"/>
      <c r="ITB95" s="393"/>
      <c r="ITC95" s="394"/>
      <c r="ITD95" s="395"/>
      <c r="ITE95" s="389"/>
      <c r="ITF95" s="390"/>
      <c r="ITG95" s="391"/>
      <c r="ITH95" s="392"/>
      <c r="ITI95" s="393"/>
      <c r="ITJ95" s="394"/>
      <c r="ITK95" s="395"/>
      <c r="ITL95" s="389"/>
      <c r="ITM95" s="390"/>
      <c r="ITN95" s="391"/>
      <c r="ITO95" s="392"/>
      <c r="ITP95" s="393"/>
      <c r="ITQ95" s="394"/>
      <c r="ITR95" s="395"/>
      <c r="ITS95" s="389"/>
      <c r="ITT95" s="390"/>
      <c r="ITU95" s="391"/>
      <c r="ITV95" s="392"/>
      <c r="ITW95" s="393"/>
      <c r="ITX95" s="394"/>
      <c r="ITY95" s="395"/>
      <c r="ITZ95" s="389"/>
      <c r="IUA95" s="390"/>
      <c r="IUB95" s="391"/>
      <c r="IUC95" s="392"/>
      <c r="IUD95" s="393"/>
      <c r="IUE95" s="394"/>
      <c r="IUF95" s="395"/>
      <c r="IUG95" s="389"/>
      <c r="IUH95" s="390"/>
      <c r="IUI95" s="391"/>
      <c r="IUJ95" s="392"/>
      <c r="IUK95" s="393"/>
      <c r="IUL95" s="394"/>
      <c r="IUM95" s="395"/>
      <c r="IUN95" s="389"/>
      <c r="IUO95" s="390"/>
      <c r="IUP95" s="391"/>
      <c r="IUQ95" s="392"/>
      <c r="IUR95" s="393"/>
      <c r="IUS95" s="394"/>
      <c r="IUT95" s="395"/>
      <c r="IUU95" s="389"/>
      <c r="IUV95" s="390"/>
      <c r="IUW95" s="391"/>
      <c r="IUX95" s="392"/>
      <c r="IUY95" s="393"/>
      <c r="IUZ95" s="394"/>
      <c r="IVA95" s="395"/>
      <c r="IVB95" s="389"/>
      <c r="IVC95" s="390"/>
      <c r="IVD95" s="391"/>
      <c r="IVE95" s="392"/>
      <c r="IVF95" s="393"/>
      <c r="IVG95" s="394"/>
      <c r="IVH95" s="395"/>
      <c r="IVI95" s="389"/>
      <c r="IVJ95" s="390"/>
      <c r="IVK95" s="391"/>
      <c r="IVL95" s="392"/>
      <c r="IVM95" s="393"/>
      <c r="IVN95" s="394"/>
      <c r="IVO95" s="395"/>
      <c r="IVP95" s="389"/>
      <c r="IVQ95" s="390"/>
      <c r="IVR95" s="391"/>
      <c r="IVS95" s="392"/>
      <c r="IVT95" s="393"/>
      <c r="IVU95" s="394"/>
      <c r="IVV95" s="395"/>
      <c r="IVW95" s="389"/>
      <c r="IVX95" s="390"/>
      <c r="IVY95" s="391"/>
      <c r="IVZ95" s="392"/>
      <c r="IWA95" s="393"/>
      <c r="IWB95" s="394"/>
      <c r="IWC95" s="395"/>
      <c r="IWD95" s="389"/>
      <c r="IWE95" s="390"/>
      <c r="IWF95" s="391"/>
      <c r="IWG95" s="392"/>
      <c r="IWH95" s="393"/>
      <c r="IWI95" s="394"/>
      <c r="IWJ95" s="395"/>
      <c r="IWK95" s="389"/>
      <c r="IWL95" s="390"/>
      <c r="IWM95" s="391"/>
      <c r="IWN95" s="392"/>
      <c r="IWO95" s="393"/>
      <c r="IWP95" s="394"/>
      <c r="IWQ95" s="395"/>
      <c r="IWR95" s="389"/>
      <c r="IWS95" s="390"/>
      <c r="IWT95" s="391"/>
      <c r="IWU95" s="392"/>
      <c r="IWV95" s="393"/>
      <c r="IWW95" s="394"/>
      <c r="IWX95" s="395"/>
      <c r="IWY95" s="389"/>
      <c r="IWZ95" s="390"/>
      <c r="IXA95" s="391"/>
      <c r="IXB95" s="392"/>
      <c r="IXC95" s="393"/>
      <c r="IXD95" s="394"/>
      <c r="IXE95" s="395"/>
      <c r="IXF95" s="389"/>
      <c r="IXG95" s="390"/>
      <c r="IXH95" s="391"/>
      <c r="IXI95" s="392"/>
      <c r="IXJ95" s="393"/>
      <c r="IXK95" s="394"/>
      <c r="IXL95" s="395"/>
      <c r="IXM95" s="389"/>
      <c r="IXN95" s="390"/>
      <c r="IXO95" s="391"/>
      <c r="IXP95" s="392"/>
      <c r="IXQ95" s="393"/>
      <c r="IXR95" s="394"/>
      <c r="IXS95" s="395"/>
      <c r="IXT95" s="389"/>
      <c r="IXU95" s="390"/>
      <c r="IXV95" s="391"/>
      <c r="IXW95" s="392"/>
      <c r="IXX95" s="393"/>
      <c r="IXY95" s="394"/>
      <c r="IXZ95" s="395"/>
      <c r="IYA95" s="389"/>
      <c r="IYB95" s="390"/>
      <c r="IYC95" s="391"/>
      <c r="IYD95" s="392"/>
      <c r="IYE95" s="393"/>
      <c r="IYF95" s="394"/>
      <c r="IYG95" s="395"/>
      <c r="IYH95" s="389"/>
      <c r="IYI95" s="390"/>
      <c r="IYJ95" s="391"/>
      <c r="IYK95" s="392"/>
      <c r="IYL95" s="393"/>
      <c r="IYM95" s="394"/>
      <c r="IYN95" s="395"/>
      <c r="IYO95" s="389"/>
      <c r="IYP95" s="390"/>
      <c r="IYQ95" s="391"/>
      <c r="IYR95" s="392"/>
      <c r="IYS95" s="393"/>
      <c r="IYT95" s="394"/>
      <c r="IYU95" s="395"/>
      <c r="IYV95" s="389"/>
      <c r="IYW95" s="390"/>
      <c r="IYX95" s="391"/>
      <c r="IYY95" s="392"/>
      <c r="IYZ95" s="393"/>
      <c r="IZA95" s="394"/>
      <c r="IZB95" s="395"/>
      <c r="IZC95" s="389"/>
      <c r="IZD95" s="390"/>
      <c r="IZE95" s="391"/>
      <c r="IZF95" s="392"/>
      <c r="IZG95" s="393"/>
      <c r="IZH95" s="394"/>
      <c r="IZI95" s="395"/>
      <c r="IZJ95" s="389"/>
      <c r="IZK95" s="390"/>
      <c r="IZL95" s="391"/>
      <c r="IZM95" s="392"/>
      <c r="IZN95" s="393"/>
      <c r="IZO95" s="394"/>
      <c r="IZP95" s="395"/>
      <c r="IZQ95" s="389"/>
      <c r="IZR95" s="390"/>
      <c r="IZS95" s="391"/>
      <c r="IZT95" s="392"/>
      <c r="IZU95" s="393"/>
      <c r="IZV95" s="394"/>
      <c r="IZW95" s="395"/>
      <c r="IZX95" s="389"/>
      <c r="IZY95" s="390"/>
      <c r="IZZ95" s="391"/>
      <c r="JAA95" s="392"/>
      <c r="JAB95" s="393"/>
      <c r="JAC95" s="394"/>
      <c r="JAD95" s="395"/>
      <c r="JAE95" s="389"/>
      <c r="JAF95" s="390"/>
      <c r="JAG95" s="391"/>
      <c r="JAH95" s="392"/>
      <c r="JAI95" s="393"/>
      <c r="JAJ95" s="394"/>
      <c r="JAK95" s="395"/>
      <c r="JAL95" s="389"/>
      <c r="JAM95" s="390"/>
      <c r="JAN95" s="391"/>
      <c r="JAO95" s="392"/>
      <c r="JAP95" s="393"/>
      <c r="JAQ95" s="394"/>
      <c r="JAR95" s="395"/>
      <c r="JAS95" s="389"/>
      <c r="JAT95" s="390"/>
      <c r="JAU95" s="391"/>
      <c r="JAV95" s="392"/>
      <c r="JAW95" s="393"/>
      <c r="JAX95" s="394"/>
      <c r="JAY95" s="395"/>
      <c r="JAZ95" s="389"/>
      <c r="JBA95" s="390"/>
      <c r="JBB95" s="391"/>
      <c r="JBC95" s="392"/>
      <c r="JBD95" s="393"/>
      <c r="JBE95" s="394"/>
      <c r="JBF95" s="395"/>
      <c r="JBG95" s="389"/>
      <c r="JBH95" s="390"/>
      <c r="JBI95" s="391"/>
      <c r="JBJ95" s="392"/>
      <c r="JBK95" s="393"/>
      <c r="JBL95" s="394"/>
      <c r="JBM95" s="395"/>
      <c r="JBN95" s="389"/>
      <c r="JBO95" s="390"/>
      <c r="JBP95" s="391"/>
      <c r="JBQ95" s="392"/>
      <c r="JBR95" s="393"/>
      <c r="JBS95" s="394"/>
      <c r="JBT95" s="395"/>
      <c r="JBU95" s="389"/>
      <c r="JBV95" s="390"/>
      <c r="JBW95" s="391"/>
      <c r="JBX95" s="392"/>
      <c r="JBY95" s="393"/>
      <c r="JBZ95" s="394"/>
      <c r="JCA95" s="395"/>
      <c r="JCB95" s="389"/>
      <c r="JCC95" s="390"/>
      <c r="JCD95" s="391"/>
      <c r="JCE95" s="392"/>
      <c r="JCF95" s="393"/>
      <c r="JCG95" s="394"/>
      <c r="JCH95" s="395"/>
      <c r="JCI95" s="389"/>
      <c r="JCJ95" s="390"/>
      <c r="JCK95" s="391"/>
      <c r="JCL95" s="392"/>
      <c r="JCM95" s="393"/>
      <c r="JCN95" s="394"/>
      <c r="JCO95" s="395"/>
      <c r="JCP95" s="389"/>
      <c r="JCQ95" s="390"/>
      <c r="JCR95" s="391"/>
      <c r="JCS95" s="392"/>
      <c r="JCT95" s="393"/>
      <c r="JCU95" s="394"/>
      <c r="JCV95" s="395"/>
      <c r="JCW95" s="389"/>
      <c r="JCX95" s="390"/>
      <c r="JCY95" s="391"/>
      <c r="JCZ95" s="392"/>
      <c r="JDA95" s="393"/>
      <c r="JDB95" s="394"/>
      <c r="JDC95" s="395"/>
      <c r="JDD95" s="389"/>
      <c r="JDE95" s="390"/>
      <c r="JDF95" s="391"/>
      <c r="JDG95" s="392"/>
      <c r="JDH95" s="393"/>
      <c r="JDI95" s="394"/>
      <c r="JDJ95" s="395"/>
      <c r="JDK95" s="389"/>
      <c r="JDL95" s="390"/>
      <c r="JDM95" s="391"/>
      <c r="JDN95" s="392"/>
      <c r="JDO95" s="393"/>
      <c r="JDP95" s="394"/>
      <c r="JDQ95" s="395"/>
      <c r="JDR95" s="389"/>
      <c r="JDS95" s="390"/>
      <c r="JDT95" s="391"/>
      <c r="JDU95" s="392"/>
      <c r="JDV95" s="393"/>
      <c r="JDW95" s="394"/>
      <c r="JDX95" s="395"/>
      <c r="JDY95" s="389"/>
      <c r="JDZ95" s="390"/>
      <c r="JEA95" s="391"/>
      <c r="JEB95" s="392"/>
      <c r="JEC95" s="393"/>
      <c r="JED95" s="394"/>
      <c r="JEE95" s="395"/>
      <c r="JEF95" s="389"/>
      <c r="JEG95" s="390"/>
      <c r="JEH95" s="391"/>
      <c r="JEI95" s="392"/>
      <c r="JEJ95" s="393"/>
      <c r="JEK95" s="394"/>
      <c r="JEL95" s="395"/>
      <c r="JEM95" s="389"/>
      <c r="JEN95" s="390"/>
      <c r="JEO95" s="391"/>
      <c r="JEP95" s="392"/>
      <c r="JEQ95" s="393"/>
      <c r="JER95" s="394"/>
      <c r="JES95" s="395"/>
      <c r="JET95" s="389"/>
      <c r="JEU95" s="390"/>
      <c r="JEV95" s="391"/>
      <c r="JEW95" s="392"/>
      <c r="JEX95" s="393"/>
      <c r="JEY95" s="394"/>
      <c r="JEZ95" s="395"/>
      <c r="JFA95" s="389"/>
      <c r="JFB95" s="390"/>
      <c r="JFC95" s="391"/>
      <c r="JFD95" s="392"/>
      <c r="JFE95" s="393"/>
      <c r="JFF95" s="394"/>
      <c r="JFG95" s="395"/>
      <c r="JFH95" s="389"/>
      <c r="JFI95" s="390"/>
      <c r="JFJ95" s="391"/>
      <c r="JFK95" s="392"/>
      <c r="JFL95" s="393"/>
      <c r="JFM95" s="394"/>
      <c r="JFN95" s="395"/>
      <c r="JFO95" s="389"/>
      <c r="JFP95" s="390"/>
      <c r="JFQ95" s="391"/>
      <c r="JFR95" s="392"/>
      <c r="JFS95" s="393"/>
      <c r="JFT95" s="394"/>
      <c r="JFU95" s="395"/>
      <c r="JFV95" s="389"/>
      <c r="JFW95" s="390"/>
      <c r="JFX95" s="391"/>
      <c r="JFY95" s="392"/>
      <c r="JFZ95" s="393"/>
      <c r="JGA95" s="394"/>
      <c r="JGB95" s="395"/>
      <c r="JGC95" s="389"/>
      <c r="JGD95" s="390"/>
      <c r="JGE95" s="391"/>
      <c r="JGF95" s="392"/>
      <c r="JGG95" s="393"/>
      <c r="JGH95" s="394"/>
      <c r="JGI95" s="395"/>
      <c r="JGJ95" s="389"/>
      <c r="JGK95" s="390"/>
      <c r="JGL95" s="391"/>
      <c r="JGM95" s="392"/>
      <c r="JGN95" s="393"/>
      <c r="JGO95" s="394"/>
      <c r="JGP95" s="395"/>
      <c r="JGQ95" s="389"/>
      <c r="JGR95" s="390"/>
      <c r="JGS95" s="391"/>
      <c r="JGT95" s="392"/>
      <c r="JGU95" s="393"/>
      <c r="JGV95" s="394"/>
      <c r="JGW95" s="395"/>
      <c r="JGX95" s="389"/>
      <c r="JGY95" s="390"/>
      <c r="JGZ95" s="391"/>
      <c r="JHA95" s="392"/>
      <c r="JHB95" s="393"/>
      <c r="JHC95" s="394"/>
      <c r="JHD95" s="395"/>
      <c r="JHE95" s="389"/>
      <c r="JHF95" s="390"/>
      <c r="JHG95" s="391"/>
      <c r="JHH95" s="392"/>
      <c r="JHI95" s="393"/>
      <c r="JHJ95" s="394"/>
      <c r="JHK95" s="395"/>
      <c r="JHL95" s="389"/>
      <c r="JHM95" s="390"/>
      <c r="JHN95" s="391"/>
      <c r="JHO95" s="392"/>
      <c r="JHP95" s="393"/>
      <c r="JHQ95" s="394"/>
      <c r="JHR95" s="395"/>
      <c r="JHS95" s="389"/>
      <c r="JHT95" s="390"/>
      <c r="JHU95" s="391"/>
      <c r="JHV95" s="392"/>
      <c r="JHW95" s="393"/>
      <c r="JHX95" s="394"/>
      <c r="JHY95" s="395"/>
      <c r="JHZ95" s="389"/>
      <c r="JIA95" s="390"/>
      <c r="JIB95" s="391"/>
      <c r="JIC95" s="392"/>
      <c r="JID95" s="393"/>
      <c r="JIE95" s="394"/>
      <c r="JIF95" s="395"/>
      <c r="JIG95" s="389"/>
      <c r="JIH95" s="390"/>
      <c r="JII95" s="391"/>
      <c r="JIJ95" s="392"/>
      <c r="JIK95" s="393"/>
      <c r="JIL95" s="394"/>
      <c r="JIM95" s="395"/>
      <c r="JIN95" s="389"/>
      <c r="JIO95" s="390"/>
      <c r="JIP95" s="391"/>
      <c r="JIQ95" s="392"/>
      <c r="JIR95" s="393"/>
      <c r="JIS95" s="394"/>
      <c r="JIT95" s="395"/>
      <c r="JIU95" s="389"/>
      <c r="JIV95" s="390"/>
      <c r="JIW95" s="391"/>
      <c r="JIX95" s="392"/>
      <c r="JIY95" s="393"/>
      <c r="JIZ95" s="394"/>
      <c r="JJA95" s="395"/>
      <c r="JJB95" s="389"/>
      <c r="JJC95" s="390"/>
      <c r="JJD95" s="391"/>
      <c r="JJE95" s="392"/>
      <c r="JJF95" s="393"/>
      <c r="JJG95" s="394"/>
      <c r="JJH95" s="395"/>
      <c r="JJI95" s="389"/>
      <c r="JJJ95" s="390"/>
      <c r="JJK95" s="391"/>
      <c r="JJL95" s="392"/>
      <c r="JJM95" s="393"/>
      <c r="JJN95" s="394"/>
      <c r="JJO95" s="395"/>
      <c r="JJP95" s="389"/>
      <c r="JJQ95" s="390"/>
      <c r="JJR95" s="391"/>
      <c r="JJS95" s="392"/>
      <c r="JJT95" s="393"/>
      <c r="JJU95" s="394"/>
      <c r="JJV95" s="395"/>
      <c r="JJW95" s="389"/>
      <c r="JJX95" s="390"/>
      <c r="JJY95" s="391"/>
      <c r="JJZ95" s="392"/>
      <c r="JKA95" s="393"/>
      <c r="JKB95" s="394"/>
      <c r="JKC95" s="395"/>
      <c r="JKD95" s="389"/>
      <c r="JKE95" s="390"/>
      <c r="JKF95" s="391"/>
      <c r="JKG95" s="392"/>
      <c r="JKH95" s="393"/>
      <c r="JKI95" s="394"/>
      <c r="JKJ95" s="395"/>
      <c r="JKK95" s="389"/>
      <c r="JKL95" s="390"/>
      <c r="JKM95" s="391"/>
      <c r="JKN95" s="392"/>
      <c r="JKO95" s="393"/>
      <c r="JKP95" s="394"/>
      <c r="JKQ95" s="395"/>
      <c r="JKR95" s="389"/>
      <c r="JKS95" s="390"/>
      <c r="JKT95" s="391"/>
      <c r="JKU95" s="392"/>
      <c r="JKV95" s="393"/>
      <c r="JKW95" s="394"/>
      <c r="JKX95" s="395"/>
      <c r="JKY95" s="389"/>
      <c r="JKZ95" s="390"/>
      <c r="JLA95" s="391"/>
      <c r="JLB95" s="392"/>
      <c r="JLC95" s="393"/>
      <c r="JLD95" s="394"/>
      <c r="JLE95" s="395"/>
      <c r="JLF95" s="389"/>
      <c r="JLG95" s="390"/>
      <c r="JLH95" s="391"/>
      <c r="JLI95" s="392"/>
      <c r="JLJ95" s="393"/>
      <c r="JLK95" s="394"/>
      <c r="JLL95" s="395"/>
      <c r="JLM95" s="389"/>
      <c r="JLN95" s="390"/>
      <c r="JLO95" s="391"/>
      <c r="JLP95" s="392"/>
      <c r="JLQ95" s="393"/>
      <c r="JLR95" s="394"/>
      <c r="JLS95" s="395"/>
      <c r="JLT95" s="389"/>
      <c r="JLU95" s="390"/>
      <c r="JLV95" s="391"/>
      <c r="JLW95" s="392"/>
      <c r="JLX95" s="393"/>
      <c r="JLY95" s="394"/>
      <c r="JLZ95" s="395"/>
      <c r="JMA95" s="389"/>
      <c r="JMB95" s="390"/>
      <c r="JMC95" s="391"/>
      <c r="JMD95" s="392"/>
      <c r="JME95" s="393"/>
      <c r="JMF95" s="394"/>
      <c r="JMG95" s="395"/>
      <c r="JMH95" s="389"/>
      <c r="JMI95" s="390"/>
      <c r="JMJ95" s="391"/>
      <c r="JMK95" s="392"/>
      <c r="JML95" s="393"/>
      <c r="JMM95" s="394"/>
      <c r="JMN95" s="395"/>
      <c r="JMO95" s="389"/>
      <c r="JMP95" s="390"/>
      <c r="JMQ95" s="391"/>
      <c r="JMR95" s="392"/>
      <c r="JMS95" s="393"/>
      <c r="JMT95" s="394"/>
      <c r="JMU95" s="395"/>
      <c r="JMV95" s="389"/>
      <c r="JMW95" s="390"/>
      <c r="JMX95" s="391"/>
      <c r="JMY95" s="392"/>
      <c r="JMZ95" s="393"/>
      <c r="JNA95" s="394"/>
      <c r="JNB95" s="395"/>
      <c r="JNC95" s="389"/>
      <c r="JND95" s="390"/>
      <c r="JNE95" s="391"/>
      <c r="JNF95" s="392"/>
      <c r="JNG95" s="393"/>
      <c r="JNH95" s="394"/>
      <c r="JNI95" s="395"/>
      <c r="JNJ95" s="389"/>
      <c r="JNK95" s="390"/>
      <c r="JNL95" s="391"/>
      <c r="JNM95" s="392"/>
      <c r="JNN95" s="393"/>
      <c r="JNO95" s="394"/>
      <c r="JNP95" s="395"/>
      <c r="JNQ95" s="389"/>
      <c r="JNR95" s="390"/>
      <c r="JNS95" s="391"/>
      <c r="JNT95" s="392"/>
      <c r="JNU95" s="393"/>
      <c r="JNV95" s="394"/>
      <c r="JNW95" s="395"/>
      <c r="JNX95" s="389"/>
      <c r="JNY95" s="390"/>
      <c r="JNZ95" s="391"/>
      <c r="JOA95" s="392"/>
      <c r="JOB95" s="393"/>
      <c r="JOC95" s="394"/>
      <c r="JOD95" s="395"/>
      <c r="JOE95" s="389"/>
      <c r="JOF95" s="390"/>
      <c r="JOG95" s="391"/>
      <c r="JOH95" s="392"/>
      <c r="JOI95" s="393"/>
      <c r="JOJ95" s="394"/>
      <c r="JOK95" s="395"/>
      <c r="JOL95" s="389"/>
      <c r="JOM95" s="390"/>
      <c r="JON95" s="391"/>
      <c r="JOO95" s="392"/>
      <c r="JOP95" s="393"/>
      <c r="JOQ95" s="394"/>
      <c r="JOR95" s="395"/>
      <c r="JOS95" s="389"/>
      <c r="JOT95" s="390"/>
      <c r="JOU95" s="391"/>
      <c r="JOV95" s="392"/>
      <c r="JOW95" s="393"/>
      <c r="JOX95" s="394"/>
      <c r="JOY95" s="395"/>
      <c r="JOZ95" s="389"/>
      <c r="JPA95" s="390"/>
      <c r="JPB95" s="391"/>
      <c r="JPC95" s="392"/>
      <c r="JPD95" s="393"/>
      <c r="JPE95" s="394"/>
      <c r="JPF95" s="395"/>
      <c r="JPG95" s="389"/>
      <c r="JPH95" s="390"/>
      <c r="JPI95" s="391"/>
      <c r="JPJ95" s="392"/>
      <c r="JPK95" s="393"/>
      <c r="JPL95" s="394"/>
      <c r="JPM95" s="395"/>
      <c r="JPN95" s="389"/>
      <c r="JPO95" s="390"/>
      <c r="JPP95" s="391"/>
      <c r="JPQ95" s="392"/>
      <c r="JPR95" s="393"/>
      <c r="JPS95" s="394"/>
      <c r="JPT95" s="395"/>
      <c r="JPU95" s="389"/>
      <c r="JPV95" s="390"/>
      <c r="JPW95" s="391"/>
      <c r="JPX95" s="392"/>
      <c r="JPY95" s="393"/>
      <c r="JPZ95" s="394"/>
      <c r="JQA95" s="395"/>
      <c r="JQB95" s="389"/>
      <c r="JQC95" s="390"/>
      <c r="JQD95" s="391"/>
      <c r="JQE95" s="392"/>
      <c r="JQF95" s="393"/>
      <c r="JQG95" s="394"/>
      <c r="JQH95" s="395"/>
      <c r="JQI95" s="389"/>
      <c r="JQJ95" s="390"/>
      <c r="JQK95" s="391"/>
      <c r="JQL95" s="392"/>
      <c r="JQM95" s="393"/>
      <c r="JQN95" s="394"/>
      <c r="JQO95" s="395"/>
      <c r="JQP95" s="389"/>
      <c r="JQQ95" s="390"/>
      <c r="JQR95" s="391"/>
      <c r="JQS95" s="392"/>
      <c r="JQT95" s="393"/>
      <c r="JQU95" s="394"/>
      <c r="JQV95" s="395"/>
      <c r="JQW95" s="389"/>
      <c r="JQX95" s="390"/>
      <c r="JQY95" s="391"/>
      <c r="JQZ95" s="392"/>
      <c r="JRA95" s="393"/>
      <c r="JRB95" s="394"/>
      <c r="JRC95" s="395"/>
      <c r="JRD95" s="389"/>
      <c r="JRE95" s="390"/>
      <c r="JRF95" s="391"/>
      <c r="JRG95" s="392"/>
      <c r="JRH95" s="393"/>
      <c r="JRI95" s="394"/>
      <c r="JRJ95" s="395"/>
      <c r="JRK95" s="389"/>
      <c r="JRL95" s="390"/>
      <c r="JRM95" s="391"/>
      <c r="JRN95" s="392"/>
      <c r="JRO95" s="393"/>
      <c r="JRP95" s="394"/>
      <c r="JRQ95" s="395"/>
      <c r="JRR95" s="389"/>
      <c r="JRS95" s="390"/>
      <c r="JRT95" s="391"/>
      <c r="JRU95" s="392"/>
      <c r="JRV95" s="393"/>
      <c r="JRW95" s="394"/>
      <c r="JRX95" s="395"/>
      <c r="JRY95" s="389"/>
      <c r="JRZ95" s="390"/>
      <c r="JSA95" s="391"/>
      <c r="JSB95" s="392"/>
      <c r="JSC95" s="393"/>
      <c r="JSD95" s="394"/>
      <c r="JSE95" s="395"/>
      <c r="JSF95" s="389"/>
      <c r="JSG95" s="390"/>
      <c r="JSH95" s="391"/>
      <c r="JSI95" s="392"/>
      <c r="JSJ95" s="393"/>
      <c r="JSK95" s="394"/>
      <c r="JSL95" s="395"/>
      <c r="JSM95" s="389"/>
      <c r="JSN95" s="390"/>
      <c r="JSO95" s="391"/>
      <c r="JSP95" s="392"/>
      <c r="JSQ95" s="393"/>
      <c r="JSR95" s="394"/>
      <c r="JSS95" s="395"/>
      <c r="JST95" s="389"/>
      <c r="JSU95" s="390"/>
      <c r="JSV95" s="391"/>
      <c r="JSW95" s="392"/>
      <c r="JSX95" s="393"/>
      <c r="JSY95" s="394"/>
      <c r="JSZ95" s="395"/>
      <c r="JTA95" s="389"/>
      <c r="JTB95" s="390"/>
      <c r="JTC95" s="391"/>
      <c r="JTD95" s="392"/>
      <c r="JTE95" s="393"/>
      <c r="JTF95" s="394"/>
      <c r="JTG95" s="395"/>
      <c r="JTH95" s="389"/>
      <c r="JTI95" s="390"/>
      <c r="JTJ95" s="391"/>
      <c r="JTK95" s="392"/>
      <c r="JTL95" s="393"/>
      <c r="JTM95" s="394"/>
      <c r="JTN95" s="395"/>
      <c r="JTO95" s="389"/>
      <c r="JTP95" s="390"/>
      <c r="JTQ95" s="391"/>
      <c r="JTR95" s="392"/>
      <c r="JTS95" s="393"/>
      <c r="JTT95" s="394"/>
      <c r="JTU95" s="395"/>
      <c r="JTV95" s="389"/>
      <c r="JTW95" s="390"/>
      <c r="JTX95" s="391"/>
      <c r="JTY95" s="392"/>
      <c r="JTZ95" s="393"/>
      <c r="JUA95" s="394"/>
      <c r="JUB95" s="395"/>
      <c r="JUC95" s="389"/>
      <c r="JUD95" s="390"/>
      <c r="JUE95" s="391"/>
      <c r="JUF95" s="392"/>
      <c r="JUG95" s="393"/>
      <c r="JUH95" s="394"/>
      <c r="JUI95" s="395"/>
      <c r="JUJ95" s="389"/>
      <c r="JUK95" s="390"/>
      <c r="JUL95" s="391"/>
      <c r="JUM95" s="392"/>
      <c r="JUN95" s="393"/>
      <c r="JUO95" s="394"/>
      <c r="JUP95" s="395"/>
      <c r="JUQ95" s="389"/>
      <c r="JUR95" s="390"/>
      <c r="JUS95" s="391"/>
      <c r="JUT95" s="392"/>
      <c r="JUU95" s="393"/>
      <c r="JUV95" s="394"/>
      <c r="JUW95" s="395"/>
      <c r="JUX95" s="389"/>
      <c r="JUY95" s="390"/>
      <c r="JUZ95" s="391"/>
      <c r="JVA95" s="392"/>
      <c r="JVB95" s="393"/>
      <c r="JVC95" s="394"/>
      <c r="JVD95" s="395"/>
      <c r="JVE95" s="389"/>
      <c r="JVF95" s="390"/>
      <c r="JVG95" s="391"/>
      <c r="JVH95" s="392"/>
      <c r="JVI95" s="393"/>
      <c r="JVJ95" s="394"/>
      <c r="JVK95" s="395"/>
      <c r="JVL95" s="389"/>
      <c r="JVM95" s="390"/>
      <c r="JVN95" s="391"/>
      <c r="JVO95" s="392"/>
      <c r="JVP95" s="393"/>
      <c r="JVQ95" s="394"/>
      <c r="JVR95" s="395"/>
      <c r="JVS95" s="389"/>
      <c r="JVT95" s="390"/>
      <c r="JVU95" s="391"/>
      <c r="JVV95" s="392"/>
      <c r="JVW95" s="393"/>
      <c r="JVX95" s="394"/>
      <c r="JVY95" s="395"/>
      <c r="JVZ95" s="389"/>
      <c r="JWA95" s="390"/>
      <c r="JWB95" s="391"/>
      <c r="JWC95" s="392"/>
      <c r="JWD95" s="393"/>
      <c r="JWE95" s="394"/>
      <c r="JWF95" s="395"/>
      <c r="JWG95" s="389"/>
      <c r="JWH95" s="390"/>
      <c r="JWI95" s="391"/>
      <c r="JWJ95" s="392"/>
      <c r="JWK95" s="393"/>
      <c r="JWL95" s="394"/>
      <c r="JWM95" s="395"/>
      <c r="JWN95" s="389"/>
      <c r="JWO95" s="390"/>
      <c r="JWP95" s="391"/>
      <c r="JWQ95" s="392"/>
      <c r="JWR95" s="393"/>
      <c r="JWS95" s="394"/>
      <c r="JWT95" s="395"/>
      <c r="JWU95" s="389"/>
      <c r="JWV95" s="390"/>
      <c r="JWW95" s="391"/>
      <c r="JWX95" s="392"/>
      <c r="JWY95" s="393"/>
      <c r="JWZ95" s="394"/>
      <c r="JXA95" s="395"/>
      <c r="JXB95" s="389"/>
      <c r="JXC95" s="390"/>
      <c r="JXD95" s="391"/>
      <c r="JXE95" s="392"/>
      <c r="JXF95" s="393"/>
      <c r="JXG95" s="394"/>
      <c r="JXH95" s="395"/>
      <c r="JXI95" s="389"/>
      <c r="JXJ95" s="390"/>
      <c r="JXK95" s="391"/>
      <c r="JXL95" s="392"/>
      <c r="JXM95" s="393"/>
      <c r="JXN95" s="394"/>
      <c r="JXO95" s="395"/>
      <c r="JXP95" s="389"/>
      <c r="JXQ95" s="390"/>
      <c r="JXR95" s="391"/>
      <c r="JXS95" s="392"/>
      <c r="JXT95" s="393"/>
      <c r="JXU95" s="394"/>
      <c r="JXV95" s="395"/>
      <c r="JXW95" s="389"/>
      <c r="JXX95" s="390"/>
      <c r="JXY95" s="391"/>
      <c r="JXZ95" s="392"/>
      <c r="JYA95" s="393"/>
      <c r="JYB95" s="394"/>
      <c r="JYC95" s="395"/>
      <c r="JYD95" s="389"/>
      <c r="JYE95" s="390"/>
      <c r="JYF95" s="391"/>
      <c r="JYG95" s="392"/>
      <c r="JYH95" s="393"/>
      <c r="JYI95" s="394"/>
      <c r="JYJ95" s="395"/>
      <c r="JYK95" s="389"/>
      <c r="JYL95" s="390"/>
      <c r="JYM95" s="391"/>
      <c r="JYN95" s="392"/>
      <c r="JYO95" s="393"/>
      <c r="JYP95" s="394"/>
      <c r="JYQ95" s="395"/>
      <c r="JYR95" s="389"/>
      <c r="JYS95" s="390"/>
      <c r="JYT95" s="391"/>
      <c r="JYU95" s="392"/>
      <c r="JYV95" s="393"/>
      <c r="JYW95" s="394"/>
      <c r="JYX95" s="395"/>
      <c r="JYY95" s="389"/>
      <c r="JYZ95" s="390"/>
      <c r="JZA95" s="391"/>
      <c r="JZB95" s="392"/>
      <c r="JZC95" s="393"/>
      <c r="JZD95" s="394"/>
      <c r="JZE95" s="395"/>
      <c r="JZF95" s="389"/>
      <c r="JZG95" s="390"/>
      <c r="JZH95" s="391"/>
      <c r="JZI95" s="392"/>
      <c r="JZJ95" s="393"/>
      <c r="JZK95" s="394"/>
      <c r="JZL95" s="395"/>
      <c r="JZM95" s="389"/>
      <c r="JZN95" s="390"/>
      <c r="JZO95" s="391"/>
      <c r="JZP95" s="392"/>
      <c r="JZQ95" s="393"/>
      <c r="JZR95" s="394"/>
      <c r="JZS95" s="395"/>
      <c r="JZT95" s="389"/>
      <c r="JZU95" s="390"/>
      <c r="JZV95" s="391"/>
      <c r="JZW95" s="392"/>
      <c r="JZX95" s="393"/>
      <c r="JZY95" s="394"/>
      <c r="JZZ95" s="395"/>
      <c r="KAA95" s="389"/>
      <c r="KAB95" s="390"/>
      <c r="KAC95" s="391"/>
      <c r="KAD95" s="392"/>
      <c r="KAE95" s="393"/>
      <c r="KAF95" s="394"/>
      <c r="KAG95" s="395"/>
      <c r="KAH95" s="389"/>
      <c r="KAI95" s="390"/>
      <c r="KAJ95" s="391"/>
      <c r="KAK95" s="392"/>
      <c r="KAL95" s="393"/>
      <c r="KAM95" s="394"/>
      <c r="KAN95" s="395"/>
      <c r="KAO95" s="389"/>
      <c r="KAP95" s="390"/>
      <c r="KAQ95" s="391"/>
      <c r="KAR95" s="392"/>
      <c r="KAS95" s="393"/>
      <c r="KAT95" s="394"/>
      <c r="KAU95" s="395"/>
      <c r="KAV95" s="389"/>
      <c r="KAW95" s="390"/>
      <c r="KAX95" s="391"/>
      <c r="KAY95" s="392"/>
      <c r="KAZ95" s="393"/>
      <c r="KBA95" s="394"/>
      <c r="KBB95" s="395"/>
      <c r="KBC95" s="389"/>
      <c r="KBD95" s="390"/>
      <c r="KBE95" s="391"/>
      <c r="KBF95" s="392"/>
      <c r="KBG95" s="393"/>
      <c r="KBH95" s="394"/>
      <c r="KBI95" s="395"/>
      <c r="KBJ95" s="389"/>
      <c r="KBK95" s="390"/>
      <c r="KBL95" s="391"/>
      <c r="KBM95" s="392"/>
      <c r="KBN95" s="393"/>
      <c r="KBO95" s="394"/>
      <c r="KBP95" s="395"/>
      <c r="KBQ95" s="389"/>
      <c r="KBR95" s="390"/>
      <c r="KBS95" s="391"/>
      <c r="KBT95" s="392"/>
      <c r="KBU95" s="393"/>
      <c r="KBV95" s="394"/>
      <c r="KBW95" s="395"/>
      <c r="KBX95" s="389"/>
      <c r="KBY95" s="390"/>
      <c r="KBZ95" s="391"/>
      <c r="KCA95" s="392"/>
      <c r="KCB95" s="393"/>
      <c r="KCC95" s="394"/>
      <c r="KCD95" s="395"/>
      <c r="KCE95" s="389"/>
      <c r="KCF95" s="390"/>
      <c r="KCG95" s="391"/>
      <c r="KCH95" s="392"/>
      <c r="KCI95" s="393"/>
      <c r="KCJ95" s="394"/>
      <c r="KCK95" s="395"/>
      <c r="KCL95" s="389"/>
      <c r="KCM95" s="390"/>
      <c r="KCN95" s="391"/>
      <c r="KCO95" s="392"/>
      <c r="KCP95" s="393"/>
      <c r="KCQ95" s="394"/>
      <c r="KCR95" s="395"/>
      <c r="KCS95" s="389"/>
      <c r="KCT95" s="390"/>
      <c r="KCU95" s="391"/>
      <c r="KCV95" s="392"/>
      <c r="KCW95" s="393"/>
      <c r="KCX95" s="394"/>
      <c r="KCY95" s="395"/>
      <c r="KCZ95" s="389"/>
      <c r="KDA95" s="390"/>
      <c r="KDB95" s="391"/>
      <c r="KDC95" s="392"/>
      <c r="KDD95" s="393"/>
      <c r="KDE95" s="394"/>
      <c r="KDF95" s="395"/>
      <c r="KDG95" s="389"/>
      <c r="KDH95" s="390"/>
      <c r="KDI95" s="391"/>
      <c r="KDJ95" s="392"/>
      <c r="KDK95" s="393"/>
      <c r="KDL95" s="394"/>
      <c r="KDM95" s="395"/>
      <c r="KDN95" s="389"/>
      <c r="KDO95" s="390"/>
      <c r="KDP95" s="391"/>
      <c r="KDQ95" s="392"/>
      <c r="KDR95" s="393"/>
      <c r="KDS95" s="394"/>
      <c r="KDT95" s="395"/>
      <c r="KDU95" s="389"/>
      <c r="KDV95" s="390"/>
      <c r="KDW95" s="391"/>
      <c r="KDX95" s="392"/>
      <c r="KDY95" s="393"/>
      <c r="KDZ95" s="394"/>
      <c r="KEA95" s="395"/>
      <c r="KEB95" s="389"/>
      <c r="KEC95" s="390"/>
      <c r="KED95" s="391"/>
      <c r="KEE95" s="392"/>
      <c r="KEF95" s="393"/>
      <c r="KEG95" s="394"/>
      <c r="KEH95" s="395"/>
      <c r="KEI95" s="389"/>
      <c r="KEJ95" s="390"/>
      <c r="KEK95" s="391"/>
      <c r="KEL95" s="392"/>
      <c r="KEM95" s="393"/>
      <c r="KEN95" s="394"/>
      <c r="KEO95" s="395"/>
      <c r="KEP95" s="389"/>
      <c r="KEQ95" s="390"/>
      <c r="KER95" s="391"/>
      <c r="KES95" s="392"/>
      <c r="KET95" s="393"/>
      <c r="KEU95" s="394"/>
      <c r="KEV95" s="395"/>
      <c r="KEW95" s="389"/>
      <c r="KEX95" s="390"/>
      <c r="KEY95" s="391"/>
      <c r="KEZ95" s="392"/>
      <c r="KFA95" s="393"/>
      <c r="KFB95" s="394"/>
      <c r="KFC95" s="395"/>
      <c r="KFD95" s="389"/>
      <c r="KFE95" s="390"/>
      <c r="KFF95" s="391"/>
      <c r="KFG95" s="392"/>
      <c r="KFH95" s="393"/>
      <c r="KFI95" s="394"/>
      <c r="KFJ95" s="395"/>
      <c r="KFK95" s="389"/>
      <c r="KFL95" s="390"/>
      <c r="KFM95" s="391"/>
      <c r="KFN95" s="392"/>
      <c r="KFO95" s="393"/>
      <c r="KFP95" s="394"/>
      <c r="KFQ95" s="395"/>
      <c r="KFR95" s="389"/>
      <c r="KFS95" s="390"/>
      <c r="KFT95" s="391"/>
      <c r="KFU95" s="392"/>
      <c r="KFV95" s="393"/>
      <c r="KFW95" s="394"/>
      <c r="KFX95" s="395"/>
      <c r="KFY95" s="389"/>
      <c r="KFZ95" s="390"/>
      <c r="KGA95" s="391"/>
      <c r="KGB95" s="392"/>
      <c r="KGC95" s="393"/>
      <c r="KGD95" s="394"/>
      <c r="KGE95" s="395"/>
      <c r="KGF95" s="389"/>
      <c r="KGG95" s="390"/>
      <c r="KGH95" s="391"/>
      <c r="KGI95" s="392"/>
      <c r="KGJ95" s="393"/>
      <c r="KGK95" s="394"/>
      <c r="KGL95" s="395"/>
      <c r="KGM95" s="389"/>
      <c r="KGN95" s="390"/>
      <c r="KGO95" s="391"/>
      <c r="KGP95" s="392"/>
      <c r="KGQ95" s="393"/>
      <c r="KGR95" s="394"/>
      <c r="KGS95" s="395"/>
      <c r="KGT95" s="389"/>
      <c r="KGU95" s="390"/>
      <c r="KGV95" s="391"/>
      <c r="KGW95" s="392"/>
      <c r="KGX95" s="393"/>
      <c r="KGY95" s="394"/>
      <c r="KGZ95" s="395"/>
      <c r="KHA95" s="389"/>
      <c r="KHB95" s="390"/>
      <c r="KHC95" s="391"/>
      <c r="KHD95" s="392"/>
      <c r="KHE95" s="393"/>
      <c r="KHF95" s="394"/>
      <c r="KHG95" s="395"/>
      <c r="KHH95" s="389"/>
      <c r="KHI95" s="390"/>
      <c r="KHJ95" s="391"/>
      <c r="KHK95" s="392"/>
      <c r="KHL95" s="393"/>
      <c r="KHM95" s="394"/>
      <c r="KHN95" s="395"/>
      <c r="KHO95" s="389"/>
      <c r="KHP95" s="390"/>
      <c r="KHQ95" s="391"/>
      <c r="KHR95" s="392"/>
      <c r="KHS95" s="393"/>
      <c r="KHT95" s="394"/>
      <c r="KHU95" s="395"/>
      <c r="KHV95" s="389"/>
      <c r="KHW95" s="390"/>
      <c r="KHX95" s="391"/>
      <c r="KHY95" s="392"/>
      <c r="KHZ95" s="393"/>
      <c r="KIA95" s="394"/>
      <c r="KIB95" s="395"/>
      <c r="KIC95" s="389"/>
      <c r="KID95" s="390"/>
      <c r="KIE95" s="391"/>
      <c r="KIF95" s="392"/>
      <c r="KIG95" s="393"/>
      <c r="KIH95" s="394"/>
      <c r="KII95" s="395"/>
      <c r="KIJ95" s="389"/>
      <c r="KIK95" s="390"/>
      <c r="KIL95" s="391"/>
      <c r="KIM95" s="392"/>
      <c r="KIN95" s="393"/>
      <c r="KIO95" s="394"/>
      <c r="KIP95" s="395"/>
      <c r="KIQ95" s="389"/>
      <c r="KIR95" s="390"/>
      <c r="KIS95" s="391"/>
      <c r="KIT95" s="392"/>
      <c r="KIU95" s="393"/>
      <c r="KIV95" s="394"/>
      <c r="KIW95" s="395"/>
      <c r="KIX95" s="389"/>
      <c r="KIY95" s="390"/>
      <c r="KIZ95" s="391"/>
      <c r="KJA95" s="392"/>
      <c r="KJB95" s="393"/>
      <c r="KJC95" s="394"/>
      <c r="KJD95" s="395"/>
      <c r="KJE95" s="389"/>
      <c r="KJF95" s="390"/>
      <c r="KJG95" s="391"/>
      <c r="KJH95" s="392"/>
      <c r="KJI95" s="393"/>
      <c r="KJJ95" s="394"/>
      <c r="KJK95" s="395"/>
      <c r="KJL95" s="389"/>
      <c r="KJM95" s="390"/>
      <c r="KJN95" s="391"/>
      <c r="KJO95" s="392"/>
      <c r="KJP95" s="393"/>
      <c r="KJQ95" s="394"/>
      <c r="KJR95" s="395"/>
      <c r="KJS95" s="389"/>
      <c r="KJT95" s="390"/>
      <c r="KJU95" s="391"/>
      <c r="KJV95" s="392"/>
      <c r="KJW95" s="393"/>
      <c r="KJX95" s="394"/>
      <c r="KJY95" s="395"/>
      <c r="KJZ95" s="389"/>
      <c r="KKA95" s="390"/>
      <c r="KKB95" s="391"/>
      <c r="KKC95" s="392"/>
      <c r="KKD95" s="393"/>
      <c r="KKE95" s="394"/>
      <c r="KKF95" s="395"/>
      <c r="KKG95" s="389"/>
      <c r="KKH95" s="390"/>
      <c r="KKI95" s="391"/>
      <c r="KKJ95" s="392"/>
      <c r="KKK95" s="393"/>
      <c r="KKL95" s="394"/>
      <c r="KKM95" s="395"/>
      <c r="KKN95" s="389"/>
      <c r="KKO95" s="390"/>
      <c r="KKP95" s="391"/>
      <c r="KKQ95" s="392"/>
      <c r="KKR95" s="393"/>
      <c r="KKS95" s="394"/>
      <c r="KKT95" s="395"/>
      <c r="KKU95" s="389"/>
      <c r="KKV95" s="390"/>
      <c r="KKW95" s="391"/>
      <c r="KKX95" s="392"/>
      <c r="KKY95" s="393"/>
      <c r="KKZ95" s="394"/>
      <c r="KLA95" s="395"/>
      <c r="KLB95" s="389"/>
      <c r="KLC95" s="390"/>
      <c r="KLD95" s="391"/>
      <c r="KLE95" s="392"/>
      <c r="KLF95" s="393"/>
      <c r="KLG95" s="394"/>
      <c r="KLH95" s="395"/>
      <c r="KLI95" s="389"/>
      <c r="KLJ95" s="390"/>
      <c r="KLK95" s="391"/>
      <c r="KLL95" s="392"/>
      <c r="KLM95" s="393"/>
      <c r="KLN95" s="394"/>
      <c r="KLO95" s="395"/>
      <c r="KLP95" s="389"/>
      <c r="KLQ95" s="390"/>
      <c r="KLR95" s="391"/>
      <c r="KLS95" s="392"/>
      <c r="KLT95" s="393"/>
      <c r="KLU95" s="394"/>
      <c r="KLV95" s="395"/>
      <c r="KLW95" s="389"/>
      <c r="KLX95" s="390"/>
      <c r="KLY95" s="391"/>
      <c r="KLZ95" s="392"/>
      <c r="KMA95" s="393"/>
      <c r="KMB95" s="394"/>
      <c r="KMC95" s="395"/>
      <c r="KMD95" s="389"/>
      <c r="KME95" s="390"/>
      <c r="KMF95" s="391"/>
      <c r="KMG95" s="392"/>
      <c r="KMH95" s="393"/>
      <c r="KMI95" s="394"/>
      <c r="KMJ95" s="395"/>
      <c r="KMK95" s="389"/>
      <c r="KML95" s="390"/>
      <c r="KMM95" s="391"/>
      <c r="KMN95" s="392"/>
      <c r="KMO95" s="393"/>
      <c r="KMP95" s="394"/>
      <c r="KMQ95" s="395"/>
      <c r="KMR95" s="389"/>
      <c r="KMS95" s="390"/>
      <c r="KMT95" s="391"/>
      <c r="KMU95" s="392"/>
      <c r="KMV95" s="393"/>
      <c r="KMW95" s="394"/>
      <c r="KMX95" s="395"/>
      <c r="KMY95" s="389"/>
      <c r="KMZ95" s="390"/>
      <c r="KNA95" s="391"/>
      <c r="KNB95" s="392"/>
      <c r="KNC95" s="393"/>
      <c r="KND95" s="394"/>
      <c r="KNE95" s="395"/>
      <c r="KNF95" s="389"/>
      <c r="KNG95" s="390"/>
      <c r="KNH95" s="391"/>
      <c r="KNI95" s="392"/>
      <c r="KNJ95" s="393"/>
      <c r="KNK95" s="394"/>
      <c r="KNL95" s="395"/>
      <c r="KNM95" s="389"/>
      <c r="KNN95" s="390"/>
      <c r="KNO95" s="391"/>
      <c r="KNP95" s="392"/>
      <c r="KNQ95" s="393"/>
      <c r="KNR95" s="394"/>
      <c r="KNS95" s="395"/>
      <c r="KNT95" s="389"/>
      <c r="KNU95" s="390"/>
      <c r="KNV95" s="391"/>
      <c r="KNW95" s="392"/>
      <c r="KNX95" s="393"/>
      <c r="KNY95" s="394"/>
      <c r="KNZ95" s="395"/>
      <c r="KOA95" s="389"/>
      <c r="KOB95" s="390"/>
      <c r="KOC95" s="391"/>
      <c r="KOD95" s="392"/>
      <c r="KOE95" s="393"/>
      <c r="KOF95" s="394"/>
      <c r="KOG95" s="395"/>
      <c r="KOH95" s="389"/>
      <c r="KOI95" s="390"/>
      <c r="KOJ95" s="391"/>
      <c r="KOK95" s="392"/>
      <c r="KOL95" s="393"/>
      <c r="KOM95" s="394"/>
      <c r="KON95" s="395"/>
      <c r="KOO95" s="389"/>
      <c r="KOP95" s="390"/>
      <c r="KOQ95" s="391"/>
      <c r="KOR95" s="392"/>
      <c r="KOS95" s="393"/>
      <c r="KOT95" s="394"/>
      <c r="KOU95" s="395"/>
      <c r="KOV95" s="389"/>
      <c r="KOW95" s="390"/>
      <c r="KOX95" s="391"/>
      <c r="KOY95" s="392"/>
      <c r="KOZ95" s="393"/>
      <c r="KPA95" s="394"/>
      <c r="KPB95" s="395"/>
      <c r="KPC95" s="389"/>
      <c r="KPD95" s="390"/>
      <c r="KPE95" s="391"/>
      <c r="KPF95" s="392"/>
      <c r="KPG95" s="393"/>
      <c r="KPH95" s="394"/>
      <c r="KPI95" s="395"/>
      <c r="KPJ95" s="389"/>
      <c r="KPK95" s="390"/>
      <c r="KPL95" s="391"/>
      <c r="KPM95" s="392"/>
      <c r="KPN95" s="393"/>
      <c r="KPO95" s="394"/>
      <c r="KPP95" s="395"/>
      <c r="KPQ95" s="389"/>
      <c r="KPR95" s="390"/>
      <c r="KPS95" s="391"/>
      <c r="KPT95" s="392"/>
      <c r="KPU95" s="393"/>
      <c r="KPV95" s="394"/>
      <c r="KPW95" s="395"/>
      <c r="KPX95" s="389"/>
      <c r="KPY95" s="390"/>
      <c r="KPZ95" s="391"/>
      <c r="KQA95" s="392"/>
      <c r="KQB95" s="393"/>
      <c r="KQC95" s="394"/>
      <c r="KQD95" s="395"/>
      <c r="KQE95" s="389"/>
      <c r="KQF95" s="390"/>
      <c r="KQG95" s="391"/>
      <c r="KQH95" s="392"/>
      <c r="KQI95" s="393"/>
      <c r="KQJ95" s="394"/>
      <c r="KQK95" s="395"/>
      <c r="KQL95" s="389"/>
      <c r="KQM95" s="390"/>
      <c r="KQN95" s="391"/>
      <c r="KQO95" s="392"/>
      <c r="KQP95" s="393"/>
      <c r="KQQ95" s="394"/>
      <c r="KQR95" s="395"/>
      <c r="KQS95" s="389"/>
      <c r="KQT95" s="390"/>
      <c r="KQU95" s="391"/>
      <c r="KQV95" s="392"/>
      <c r="KQW95" s="393"/>
      <c r="KQX95" s="394"/>
      <c r="KQY95" s="395"/>
      <c r="KQZ95" s="389"/>
      <c r="KRA95" s="390"/>
      <c r="KRB95" s="391"/>
      <c r="KRC95" s="392"/>
      <c r="KRD95" s="393"/>
      <c r="KRE95" s="394"/>
      <c r="KRF95" s="395"/>
      <c r="KRG95" s="389"/>
      <c r="KRH95" s="390"/>
      <c r="KRI95" s="391"/>
      <c r="KRJ95" s="392"/>
      <c r="KRK95" s="393"/>
      <c r="KRL95" s="394"/>
      <c r="KRM95" s="395"/>
      <c r="KRN95" s="389"/>
      <c r="KRO95" s="390"/>
      <c r="KRP95" s="391"/>
      <c r="KRQ95" s="392"/>
      <c r="KRR95" s="393"/>
      <c r="KRS95" s="394"/>
      <c r="KRT95" s="395"/>
      <c r="KRU95" s="389"/>
      <c r="KRV95" s="390"/>
      <c r="KRW95" s="391"/>
      <c r="KRX95" s="392"/>
      <c r="KRY95" s="393"/>
      <c r="KRZ95" s="394"/>
      <c r="KSA95" s="395"/>
      <c r="KSB95" s="389"/>
      <c r="KSC95" s="390"/>
      <c r="KSD95" s="391"/>
      <c r="KSE95" s="392"/>
      <c r="KSF95" s="393"/>
      <c r="KSG95" s="394"/>
      <c r="KSH95" s="395"/>
      <c r="KSI95" s="389"/>
      <c r="KSJ95" s="390"/>
      <c r="KSK95" s="391"/>
      <c r="KSL95" s="392"/>
      <c r="KSM95" s="393"/>
      <c r="KSN95" s="394"/>
      <c r="KSO95" s="395"/>
      <c r="KSP95" s="389"/>
      <c r="KSQ95" s="390"/>
      <c r="KSR95" s="391"/>
      <c r="KSS95" s="392"/>
      <c r="KST95" s="393"/>
      <c r="KSU95" s="394"/>
      <c r="KSV95" s="395"/>
      <c r="KSW95" s="389"/>
      <c r="KSX95" s="390"/>
      <c r="KSY95" s="391"/>
      <c r="KSZ95" s="392"/>
      <c r="KTA95" s="393"/>
      <c r="KTB95" s="394"/>
      <c r="KTC95" s="395"/>
      <c r="KTD95" s="389"/>
      <c r="KTE95" s="390"/>
      <c r="KTF95" s="391"/>
      <c r="KTG95" s="392"/>
      <c r="KTH95" s="393"/>
      <c r="KTI95" s="394"/>
      <c r="KTJ95" s="395"/>
      <c r="KTK95" s="389"/>
      <c r="KTL95" s="390"/>
      <c r="KTM95" s="391"/>
      <c r="KTN95" s="392"/>
      <c r="KTO95" s="393"/>
      <c r="KTP95" s="394"/>
      <c r="KTQ95" s="395"/>
      <c r="KTR95" s="389"/>
      <c r="KTS95" s="390"/>
      <c r="KTT95" s="391"/>
      <c r="KTU95" s="392"/>
      <c r="KTV95" s="393"/>
      <c r="KTW95" s="394"/>
      <c r="KTX95" s="395"/>
      <c r="KTY95" s="389"/>
      <c r="KTZ95" s="390"/>
      <c r="KUA95" s="391"/>
      <c r="KUB95" s="392"/>
      <c r="KUC95" s="393"/>
      <c r="KUD95" s="394"/>
      <c r="KUE95" s="395"/>
      <c r="KUF95" s="389"/>
      <c r="KUG95" s="390"/>
      <c r="KUH95" s="391"/>
      <c r="KUI95" s="392"/>
      <c r="KUJ95" s="393"/>
      <c r="KUK95" s="394"/>
      <c r="KUL95" s="395"/>
      <c r="KUM95" s="389"/>
      <c r="KUN95" s="390"/>
      <c r="KUO95" s="391"/>
      <c r="KUP95" s="392"/>
      <c r="KUQ95" s="393"/>
      <c r="KUR95" s="394"/>
      <c r="KUS95" s="395"/>
      <c r="KUT95" s="389"/>
      <c r="KUU95" s="390"/>
      <c r="KUV95" s="391"/>
      <c r="KUW95" s="392"/>
      <c r="KUX95" s="393"/>
      <c r="KUY95" s="394"/>
      <c r="KUZ95" s="395"/>
      <c r="KVA95" s="389"/>
      <c r="KVB95" s="390"/>
      <c r="KVC95" s="391"/>
      <c r="KVD95" s="392"/>
      <c r="KVE95" s="393"/>
      <c r="KVF95" s="394"/>
      <c r="KVG95" s="395"/>
      <c r="KVH95" s="389"/>
      <c r="KVI95" s="390"/>
      <c r="KVJ95" s="391"/>
      <c r="KVK95" s="392"/>
      <c r="KVL95" s="393"/>
      <c r="KVM95" s="394"/>
      <c r="KVN95" s="395"/>
      <c r="KVO95" s="389"/>
      <c r="KVP95" s="390"/>
      <c r="KVQ95" s="391"/>
      <c r="KVR95" s="392"/>
      <c r="KVS95" s="393"/>
      <c r="KVT95" s="394"/>
      <c r="KVU95" s="395"/>
      <c r="KVV95" s="389"/>
      <c r="KVW95" s="390"/>
      <c r="KVX95" s="391"/>
      <c r="KVY95" s="392"/>
      <c r="KVZ95" s="393"/>
      <c r="KWA95" s="394"/>
      <c r="KWB95" s="395"/>
      <c r="KWC95" s="389"/>
      <c r="KWD95" s="390"/>
      <c r="KWE95" s="391"/>
      <c r="KWF95" s="392"/>
      <c r="KWG95" s="393"/>
      <c r="KWH95" s="394"/>
      <c r="KWI95" s="395"/>
      <c r="KWJ95" s="389"/>
      <c r="KWK95" s="390"/>
      <c r="KWL95" s="391"/>
      <c r="KWM95" s="392"/>
      <c r="KWN95" s="393"/>
      <c r="KWO95" s="394"/>
      <c r="KWP95" s="395"/>
      <c r="KWQ95" s="389"/>
      <c r="KWR95" s="390"/>
      <c r="KWS95" s="391"/>
      <c r="KWT95" s="392"/>
      <c r="KWU95" s="393"/>
      <c r="KWV95" s="394"/>
      <c r="KWW95" s="395"/>
      <c r="KWX95" s="389"/>
      <c r="KWY95" s="390"/>
      <c r="KWZ95" s="391"/>
      <c r="KXA95" s="392"/>
      <c r="KXB95" s="393"/>
      <c r="KXC95" s="394"/>
      <c r="KXD95" s="395"/>
      <c r="KXE95" s="389"/>
      <c r="KXF95" s="390"/>
      <c r="KXG95" s="391"/>
      <c r="KXH95" s="392"/>
      <c r="KXI95" s="393"/>
      <c r="KXJ95" s="394"/>
      <c r="KXK95" s="395"/>
      <c r="KXL95" s="389"/>
      <c r="KXM95" s="390"/>
      <c r="KXN95" s="391"/>
      <c r="KXO95" s="392"/>
      <c r="KXP95" s="393"/>
      <c r="KXQ95" s="394"/>
      <c r="KXR95" s="395"/>
      <c r="KXS95" s="389"/>
      <c r="KXT95" s="390"/>
      <c r="KXU95" s="391"/>
      <c r="KXV95" s="392"/>
      <c r="KXW95" s="393"/>
      <c r="KXX95" s="394"/>
      <c r="KXY95" s="395"/>
      <c r="KXZ95" s="389"/>
      <c r="KYA95" s="390"/>
      <c r="KYB95" s="391"/>
      <c r="KYC95" s="392"/>
      <c r="KYD95" s="393"/>
      <c r="KYE95" s="394"/>
      <c r="KYF95" s="395"/>
      <c r="KYG95" s="389"/>
      <c r="KYH95" s="390"/>
      <c r="KYI95" s="391"/>
      <c r="KYJ95" s="392"/>
      <c r="KYK95" s="393"/>
      <c r="KYL95" s="394"/>
      <c r="KYM95" s="395"/>
      <c r="KYN95" s="389"/>
      <c r="KYO95" s="390"/>
      <c r="KYP95" s="391"/>
      <c r="KYQ95" s="392"/>
      <c r="KYR95" s="393"/>
      <c r="KYS95" s="394"/>
      <c r="KYT95" s="395"/>
      <c r="KYU95" s="389"/>
      <c r="KYV95" s="390"/>
      <c r="KYW95" s="391"/>
      <c r="KYX95" s="392"/>
      <c r="KYY95" s="393"/>
      <c r="KYZ95" s="394"/>
      <c r="KZA95" s="395"/>
      <c r="KZB95" s="389"/>
      <c r="KZC95" s="390"/>
      <c r="KZD95" s="391"/>
      <c r="KZE95" s="392"/>
      <c r="KZF95" s="393"/>
      <c r="KZG95" s="394"/>
      <c r="KZH95" s="395"/>
      <c r="KZI95" s="389"/>
      <c r="KZJ95" s="390"/>
      <c r="KZK95" s="391"/>
      <c r="KZL95" s="392"/>
      <c r="KZM95" s="393"/>
      <c r="KZN95" s="394"/>
      <c r="KZO95" s="395"/>
      <c r="KZP95" s="389"/>
      <c r="KZQ95" s="390"/>
      <c r="KZR95" s="391"/>
      <c r="KZS95" s="392"/>
      <c r="KZT95" s="393"/>
      <c r="KZU95" s="394"/>
      <c r="KZV95" s="395"/>
      <c r="KZW95" s="389"/>
      <c r="KZX95" s="390"/>
      <c r="KZY95" s="391"/>
      <c r="KZZ95" s="392"/>
      <c r="LAA95" s="393"/>
      <c r="LAB95" s="394"/>
      <c r="LAC95" s="395"/>
      <c r="LAD95" s="389"/>
      <c r="LAE95" s="390"/>
      <c r="LAF95" s="391"/>
      <c r="LAG95" s="392"/>
      <c r="LAH95" s="393"/>
      <c r="LAI95" s="394"/>
      <c r="LAJ95" s="395"/>
      <c r="LAK95" s="389"/>
      <c r="LAL95" s="390"/>
      <c r="LAM95" s="391"/>
      <c r="LAN95" s="392"/>
      <c r="LAO95" s="393"/>
      <c r="LAP95" s="394"/>
      <c r="LAQ95" s="395"/>
      <c r="LAR95" s="389"/>
      <c r="LAS95" s="390"/>
      <c r="LAT95" s="391"/>
      <c r="LAU95" s="392"/>
      <c r="LAV95" s="393"/>
      <c r="LAW95" s="394"/>
      <c r="LAX95" s="395"/>
      <c r="LAY95" s="389"/>
      <c r="LAZ95" s="390"/>
      <c r="LBA95" s="391"/>
      <c r="LBB95" s="392"/>
      <c r="LBC95" s="393"/>
      <c r="LBD95" s="394"/>
      <c r="LBE95" s="395"/>
      <c r="LBF95" s="389"/>
      <c r="LBG95" s="390"/>
      <c r="LBH95" s="391"/>
      <c r="LBI95" s="392"/>
      <c r="LBJ95" s="393"/>
      <c r="LBK95" s="394"/>
      <c r="LBL95" s="395"/>
      <c r="LBM95" s="389"/>
      <c r="LBN95" s="390"/>
      <c r="LBO95" s="391"/>
      <c r="LBP95" s="392"/>
      <c r="LBQ95" s="393"/>
      <c r="LBR95" s="394"/>
      <c r="LBS95" s="395"/>
      <c r="LBT95" s="389"/>
      <c r="LBU95" s="390"/>
      <c r="LBV95" s="391"/>
      <c r="LBW95" s="392"/>
      <c r="LBX95" s="393"/>
      <c r="LBY95" s="394"/>
      <c r="LBZ95" s="395"/>
      <c r="LCA95" s="389"/>
      <c r="LCB95" s="390"/>
      <c r="LCC95" s="391"/>
      <c r="LCD95" s="392"/>
      <c r="LCE95" s="393"/>
      <c r="LCF95" s="394"/>
      <c r="LCG95" s="395"/>
      <c r="LCH95" s="389"/>
      <c r="LCI95" s="390"/>
      <c r="LCJ95" s="391"/>
      <c r="LCK95" s="392"/>
      <c r="LCL95" s="393"/>
      <c r="LCM95" s="394"/>
      <c r="LCN95" s="395"/>
      <c r="LCO95" s="389"/>
      <c r="LCP95" s="390"/>
      <c r="LCQ95" s="391"/>
      <c r="LCR95" s="392"/>
      <c r="LCS95" s="393"/>
      <c r="LCT95" s="394"/>
      <c r="LCU95" s="395"/>
      <c r="LCV95" s="389"/>
      <c r="LCW95" s="390"/>
      <c r="LCX95" s="391"/>
      <c r="LCY95" s="392"/>
      <c r="LCZ95" s="393"/>
      <c r="LDA95" s="394"/>
      <c r="LDB95" s="395"/>
      <c r="LDC95" s="389"/>
      <c r="LDD95" s="390"/>
      <c r="LDE95" s="391"/>
      <c r="LDF95" s="392"/>
      <c r="LDG95" s="393"/>
      <c r="LDH95" s="394"/>
      <c r="LDI95" s="395"/>
      <c r="LDJ95" s="389"/>
      <c r="LDK95" s="390"/>
      <c r="LDL95" s="391"/>
      <c r="LDM95" s="392"/>
      <c r="LDN95" s="393"/>
      <c r="LDO95" s="394"/>
      <c r="LDP95" s="395"/>
      <c r="LDQ95" s="389"/>
      <c r="LDR95" s="390"/>
      <c r="LDS95" s="391"/>
      <c r="LDT95" s="392"/>
      <c r="LDU95" s="393"/>
      <c r="LDV95" s="394"/>
      <c r="LDW95" s="395"/>
      <c r="LDX95" s="389"/>
      <c r="LDY95" s="390"/>
      <c r="LDZ95" s="391"/>
      <c r="LEA95" s="392"/>
      <c r="LEB95" s="393"/>
      <c r="LEC95" s="394"/>
      <c r="LED95" s="395"/>
      <c r="LEE95" s="389"/>
      <c r="LEF95" s="390"/>
      <c r="LEG95" s="391"/>
      <c r="LEH95" s="392"/>
      <c r="LEI95" s="393"/>
      <c r="LEJ95" s="394"/>
      <c r="LEK95" s="395"/>
      <c r="LEL95" s="389"/>
      <c r="LEM95" s="390"/>
      <c r="LEN95" s="391"/>
      <c r="LEO95" s="392"/>
      <c r="LEP95" s="393"/>
      <c r="LEQ95" s="394"/>
      <c r="LER95" s="395"/>
      <c r="LES95" s="389"/>
      <c r="LET95" s="390"/>
      <c r="LEU95" s="391"/>
      <c r="LEV95" s="392"/>
      <c r="LEW95" s="393"/>
      <c r="LEX95" s="394"/>
      <c r="LEY95" s="395"/>
      <c r="LEZ95" s="389"/>
      <c r="LFA95" s="390"/>
      <c r="LFB95" s="391"/>
      <c r="LFC95" s="392"/>
      <c r="LFD95" s="393"/>
      <c r="LFE95" s="394"/>
      <c r="LFF95" s="395"/>
      <c r="LFG95" s="389"/>
      <c r="LFH95" s="390"/>
      <c r="LFI95" s="391"/>
      <c r="LFJ95" s="392"/>
      <c r="LFK95" s="393"/>
      <c r="LFL95" s="394"/>
      <c r="LFM95" s="395"/>
      <c r="LFN95" s="389"/>
      <c r="LFO95" s="390"/>
      <c r="LFP95" s="391"/>
      <c r="LFQ95" s="392"/>
      <c r="LFR95" s="393"/>
      <c r="LFS95" s="394"/>
      <c r="LFT95" s="395"/>
      <c r="LFU95" s="389"/>
      <c r="LFV95" s="390"/>
      <c r="LFW95" s="391"/>
      <c r="LFX95" s="392"/>
      <c r="LFY95" s="393"/>
      <c r="LFZ95" s="394"/>
      <c r="LGA95" s="395"/>
      <c r="LGB95" s="389"/>
      <c r="LGC95" s="390"/>
      <c r="LGD95" s="391"/>
      <c r="LGE95" s="392"/>
      <c r="LGF95" s="393"/>
      <c r="LGG95" s="394"/>
      <c r="LGH95" s="395"/>
      <c r="LGI95" s="389"/>
      <c r="LGJ95" s="390"/>
      <c r="LGK95" s="391"/>
      <c r="LGL95" s="392"/>
      <c r="LGM95" s="393"/>
      <c r="LGN95" s="394"/>
      <c r="LGO95" s="395"/>
      <c r="LGP95" s="389"/>
      <c r="LGQ95" s="390"/>
      <c r="LGR95" s="391"/>
      <c r="LGS95" s="392"/>
      <c r="LGT95" s="393"/>
      <c r="LGU95" s="394"/>
      <c r="LGV95" s="395"/>
      <c r="LGW95" s="389"/>
      <c r="LGX95" s="390"/>
      <c r="LGY95" s="391"/>
      <c r="LGZ95" s="392"/>
      <c r="LHA95" s="393"/>
      <c r="LHB95" s="394"/>
      <c r="LHC95" s="395"/>
      <c r="LHD95" s="389"/>
      <c r="LHE95" s="390"/>
      <c r="LHF95" s="391"/>
      <c r="LHG95" s="392"/>
      <c r="LHH95" s="393"/>
      <c r="LHI95" s="394"/>
      <c r="LHJ95" s="395"/>
      <c r="LHK95" s="389"/>
      <c r="LHL95" s="390"/>
      <c r="LHM95" s="391"/>
      <c r="LHN95" s="392"/>
      <c r="LHO95" s="393"/>
      <c r="LHP95" s="394"/>
      <c r="LHQ95" s="395"/>
      <c r="LHR95" s="389"/>
      <c r="LHS95" s="390"/>
      <c r="LHT95" s="391"/>
      <c r="LHU95" s="392"/>
      <c r="LHV95" s="393"/>
      <c r="LHW95" s="394"/>
      <c r="LHX95" s="395"/>
      <c r="LHY95" s="389"/>
      <c r="LHZ95" s="390"/>
      <c r="LIA95" s="391"/>
      <c r="LIB95" s="392"/>
      <c r="LIC95" s="393"/>
      <c r="LID95" s="394"/>
      <c r="LIE95" s="395"/>
      <c r="LIF95" s="389"/>
      <c r="LIG95" s="390"/>
      <c r="LIH95" s="391"/>
      <c r="LII95" s="392"/>
      <c r="LIJ95" s="393"/>
      <c r="LIK95" s="394"/>
      <c r="LIL95" s="395"/>
      <c r="LIM95" s="389"/>
      <c r="LIN95" s="390"/>
      <c r="LIO95" s="391"/>
      <c r="LIP95" s="392"/>
      <c r="LIQ95" s="393"/>
      <c r="LIR95" s="394"/>
      <c r="LIS95" s="395"/>
      <c r="LIT95" s="389"/>
      <c r="LIU95" s="390"/>
      <c r="LIV95" s="391"/>
      <c r="LIW95" s="392"/>
      <c r="LIX95" s="393"/>
      <c r="LIY95" s="394"/>
      <c r="LIZ95" s="395"/>
      <c r="LJA95" s="389"/>
      <c r="LJB95" s="390"/>
      <c r="LJC95" s="391"/>
      <c r="LJD95" s="392"/>
      <c r="LJE95" s="393"/>
      <c r="LJF95" s="394"/>
      <c r="LJG95" s="395"/>
      <c r="LJH95" s="389"/>
      <c r="LJI95" s="390"/>
      <c r="LJJ95" s="391"/>
      <c r="LJK95" s="392"/>
      <c r="LJL95" s="393"/>
      <c r="LJM95" s="394"/>
      <c r="LJN95" s="395"/>
      <c r="LJO95" s="389"/>
      <c r="LJP95" s="390"/>
      <c r="LJQ95" s="391"/>
      <c r="LJR95" s="392"/>
      <c r="LJS95" s="393"/>
      <c r="LJT95" s="394"/>
      <c r="LJU95" s="395"/>
      <c r="LJV95" s="389"/>
      <c r="LJW95" s="390"/>
      <c r="LJX95" s="391"/>
      <c r="LJY95" s="392"/>
      <c r="LJZ95" s="393"/>
      <c r="LKA95" s="394"/>
      <c r="LKB95" s="395"/>
      <c r="LKC95" s="389"/>
      <c r="LKD95" s="390"/>
      <c r="LKE95" s="391"/>
      <c r="LKF95" s="392"/>
      <c r="LKG95" s="393"/>
      <c r="LKH95" s="394"/>
      <c r="LKI95" s="395"/>
      <c r="LKJ95" s="389"/>
      <c r="LKK95" s="390"/>
      <c r="LKL95" s="391"/>
      <c r="LKM95" s="392"/>
      <c r="LKN95" s="393"/>
      <c r="LKO95" s="394"/>
      <c r="LKP95" s="395"/>
      <c r="LKQ95" s="389"/>
      <c r="LKR95" s="390"/>
      <c r="LKS95" s="391"/>
      <c r="LKT95" s="392"/>
      <c r="LKU95" s="393"/>
      <c r="LKV95" s="394"/>
      <c r="LKW95" s="395"/>
      <c r="LKX95" s="389"/>
      <c r="LKY95" s="390"/>
      <c r="LKZ95" s="391"/>
      <c r="LLA95" s="392"/>
      <c r="LLB95" s="393"/>
      <c r="LLC95" s="394"/>
      <c r="LLD95" s="395"/>
      <c r="LLE95" s="389"/>
      <c r="LLF95" s="390"/>
      <c r="LLG95" s="391"/>
      <c r="LLH95" s="392"/>
      <c r="LLI95" s="393"/>
      <c r="LLJ95" s="394"/>
      <c r="LLK95" s="395"/>
      <c r="LLL95" s="389"/>
      <c r="LLM95" s="390"/>
      <c r="LLN95" s="391"/>
      <c r="LLO95" s="392"/>
      <c r="LLP95" s="393"/>
      <c r="LLQ95" s="394"/>
      <c r="LLR95" s="395"/>
      <c r="LLS95" s="389"/>
      <c r="LLT95" s="390"/>
      <c r="LLU95" s="391"/>
      <c r="LLV95" s="392"/>
      <c r="LLW95" s="393"/>
      <c r="LLX95" s="394"/>
      <c r="LLY95" s="395"/>
      <c r="LLZ95" s="389"/>
      <c r="LMA95" s="390"/>
      <c r="LMB95" s="391"/>
      <c r="LMC95" s="392"/>
      <c r="LMD95" s="393"/>
      <c r="LME95" s="394"/>
      <c r="LMF95" s="395"/>
      <c r="LMG95" s="389"/>
      <c r="LMH95" s="390"/>
      <c r="LMI95" s="391"/>
      <c r="LMJ95" s="392"/>
      <c r="LMK95" s="393"/>
      <c r="LML95" s="394"/>
      <c r="LMM95" s="395"/>
      <c r="LMN95" s="389"/>
      <c r="LMO95" s="390"/>
      <c r="LMP95" s="391"/>
      <c r="LMQ95" s="392"/>
      <c r="LMR95" s="393"/>
      <c r="LMS95" s="394"/>
      <c r="LMT95" s="395"/>
      <c r="LMU95" s="389"/>
      <c r="LMV95" s="390"/>
      <c r="LMW95" s="391"/>
      <c r="LMX95" s="392"/>
      <c r="LMY95" s="393"/>
      <c r="LMZ95" s="394"/>
      <c r="LNA95" s="395"/>
      <c r="LNB95" s="389"/>
      <c r="LNC95" s="390"/>
      <c r="LND95" s="391"/>
      <c r="LNE95" s="392"/>
      <c r="LNF95" s="393"/>
      <c r="LNG95" s="394"/>
      <c r="LNH95" s="395"/>
      <c r="LNI95" s="389"/>
      <c r="LNJ95" s="390"/>
      <c r="LNK95" s="391"/>
      <c r="LNL95" s="392"/>
      <c r="LNM95" s="393"/>
      <c r="LNN95" s="394"/>
      <c r="LNO95" s="395"/>
      <c r="LNP95" s="389"/>
      <c r="LNQ95" s="390"/>
      <c r="LNR95" s="391"/>
      <c r="LNS95" s="392"/>
      <c r="LNT95" s="393"/>
      <c r="LNU95" s="394"/>
      <c r="LNV95" s="395"/>
      <c r="LNW95" s="389"/>
      <c r="LNX95" s="390"/>
      <c r="LNY95" s="391"/>
      <c r="LNZ95" s="392"/>
      <c r="LOA95" s="393"/>
      <c r="LOB95" s="394"/>
      <c r="LOC95" s="395"/>
      <c r="LOD95" s="389"/>
      <c r="LOE95" s="390"/>
      <c r="LOF95" s="391"/>
      <c r="LOG95" s="392"/>
      <c r="LOH95" s="393"/>
      <c r="LOI95" s="394"/>
      <c r="LOJ95" s="395"/>
      <c r="LOK95" s="389"/>
      <c r="LOL95" s="390"/>
      <c r="LOM95" s="391"/>
      <c r="LON95" s="392"/>
      <c r="LOO95" s="393"/>
      <c r="LOP95" s="394"/>
      <c r="LOQ95" s="395"/>
      <c r="LOR95" s="389"/>
      <c r="LOS95" s="390"/>
      <c r="LOT95" s="391"/>
      <c r="LOU95" s="392"/>
      <c r="LOV95" s="393"/>
      <c r="LOW95" s="394"/>
      <c r="LOX95" s="395"/>
      <c r="LOY95" s="389"/>
      <c r="LOZ95" s="390"/>
      <c r="LPA95" s="391"/>
      <c r="LPB95" s="392"/>
      <c r="LPC95" s="393"/>
      <c r="LPD95" s="394"/>
      <c r="LPE95" s="395"/>
      <c r="LPF95" s="389"/>
      <c r="LPG95" s="390"/>
      <c r="LPH95" s="391"/>
      <c r="LPI95" s="392"/>
      <c r="LPJ95" s="393"/>
      <c r="LPK95" s="394"/>
      <c r="LPL95" s="395"/>
      <c r="LPM95" s="389"/>
      <c r="LPN95" s="390"/>
      <c r="LPO95" s="391"/>
      <c r="LPP95" s="392"/>
      <c r="LPQ95" s="393"/>
      <c r="LPR95" s="394"/>
      <c r="LPS95" s="395"/>
      <c r="LPT95" s="389"/>
      <c r="LPU95" s="390"/>
      <c r="LPV95" s="391"/>
      <c r="LPW95" s="392"/>
      <c r="LPX95" s="393"/>
      <c r="LPY95" s="394"/>
      <c r="LPZ95" s="395"/>
      <c r="LQA95" s="389"/>
      <c r="LQB95" s="390"/>
      <c r="LQC95" s="391"/>
      <c r="LQD95" s="392"/>
      <c r="LQE95" s="393"/>
      <c r="LQF95" s="394"/>
      <c r="LQG95" s="395"/>
      <c r="LQH95" s="389"/>
      <c r="LQI95" s="390"/>
      <c r="LQJ95" s="391"/>
      <c r="LQK95" s="392"/>
      <c r="LQL95" s="393"/>
      <c r="LQM95" s="394"/>
      <c r="LQN95" s="395"/>
      <c r="LQO95" s="389"/>
      <c r="LQP95" s="390"/>
      <c r="LQQ95" s="391"/>
      <c r="LQR95" s="392"/>
      <c r="LQS95" s="393"/>
      <c r="LQT95" s="394"/>
      <c r="LQU95" s="395"/>
      <c r="LQV95" s="389"/>
      <c r="LQW95" s="390"/>
      <c r="LQX95" s="391"/>
      <c r="LQY95" s="392"/>
      <c r="LQZ95" s="393"/>
      <c r="LRA95" s="394"/>
      <c r="LRB95" s="395"/>
      <c r="LRC95" s="389"/>
      <c r="LRD95" s="390"/>
      <c r="LRE95" s="391"/>
      <c r="LRF95" s="392"/>
      <c r="LRG95" s="393"/>
      <c r="LRH95" s="394"/>
      <c r="LRI95" s="395"/>
      <c r="LRJ95" s="389"/>
      <c r="LRK95" s="390"/>
      <c r="LRL95" s="391"/>
      <c r="LRM95" s="392"/>
      <c r="LRN95" s="393"/>
      <c r="LRO95" s="394"/>
      <c r="LRP95" s="395"/>
      <c r="LRQ95" s="389"/>
      <c r="LRR95" s="390"/>
      <c r="LRS95" s="391"/>
      <c r="LRT95" s="392"/>
      <c r="LRU95" s="393"/>
      <c r="LRV95" s="394"/>
      <c r="LRW95" s="395"/>
      <c r="LRX95" s="389"/>
      <c r="LRY95" s="390"/>
      <c r="LRZ95" s="391"/>
      <c r="LSA95" s="392"/>
      <c r="LSB95" s="393"/>
      <c r="LSC95" s="394"/>
      <c r="LSD95" s="395"/>
      <c r="LSE95" s="389"/>
      <c r="LSF95" s="390"/>
      <c r="LSG95" s="391"/>
      <c r="LSH95" s="392"/>
      <c r="LSI95" s="393"/>
      <c r="LSJ95" s="394"/>
      <c r="LSK95" s="395"/>
      <c r="LSL95" s="389"/>
      <c r="LSM95" s="390"/>
      <c r="LSN95" s="391"/>
      <c r="LSO95" s="392"/>
      <c r="LSP95" s="393"/>
      <c r="LSQ95" s="394"/>
      <c r="LSR95" s="395"/>
      <c r="LSS95" s="389"/>
      <c r="LST95" s="390"/>
      <c r="LSU95" s="391"/>
      <c r="LSV95" s="392"/>
      <c r="LSW95" s="393"/>
      <c r="LSX95" s="394"/>
      <c r="LSY95" s="395"/>
      <c r="LSZ95" s="389"/>
      <c r="LTA95" s="390"/>
      <c r="LTB95" s="391"/>
      <c r="LTC95" s="392"/>
      <c r="LTD95" s="393"/>
      <c r="LTE95" s="394"/>
      <c r="LTF95" s="395"/>
      <c r="LTG95" s="389"/>
      <c r="LTH95" s="390"/>
      <c r="LTI95" s="391"/>
      <c r="LTJ95" s="392"/>
      <c r="LTK95" s="393"/>
      <c r="LTL95" s="394"/>
      <c r="LTM95" s="395"/>
      <c r="LTN95" s="389"/>
      <c r="LTO95" s="390"/>
      <c r="LTP95" s="391"/>
      <c r="LTQ95" s="392"/>
      <c r="LTR95" s="393"/>
      <c r="LTS95" s="394"/>
      <c r="LTT95" s="395"/>
      <c r="LTU95" s="389"/>
      <c r="LTV95" s="390"/>
      <c r="LTW95" s="391"/>
      <c r="LTX95" s="392"/>
      <c r="LTY95" s="393"/>
      <c r="LTZ95" s="394"/>
      <c r="LUA95" s="395"/>
      <c r="LUB95" s="389"/>
      <c r="LUC95" s="390"/>
      <c r="LUD95" s="391"/>
      <c r="LUE95" s="392"/>
      <c r="LUF95" s="393"/>
      <c r="LUG95" s="394"/>
      <c r="LUH95" s="395"/>
      <c r="LUI95" s="389"/>
      <c r="LUJ95" s="390"/>
      <c r="LUK95" s="391"/>
      <c r="LUL95" s="392"/>
      <c r="LUM95" s="393"/>
      <c r="LUN95" s="394"/>
      <c r="LUO95" s="395"/>
      <c r="LUP95" s="389"/>
      <c r="LUQ95" s="390"/>
      <c r="LUR95" s="391"/>
      <c r="LUS95" s="392"/>
      <c r="LUT95" s="393"/>
      <c r="LUU95" s="394"/>
      <c r="LUV95" s="395"/>
      <c r="LUW95" s="389"/>
      <c r="LUX95" s="390"/>
      <c r="LUY95" s="391"/>
      <c r="LUZ95" s="392"/>
      <c r="LVA95" s="393"/>
      <c r="LVB95" s="394"/>
      <c r="LVC95" s="395"/>
      <c r="LVD95" s="389"/>
      <c r="LVE95" s="390"/>
      <c r="LVF95" s="391"/>
      <c r="LVG95" s="392"/>
      <c r="LVH95" s="393"/>
      <c r="LVI95" s="394"/>
      <c r="LVJ95" s="395"/>
      <c r="LVK95" s="389"/>
      <c r="LVL95" s="390"/>
      <c r="LVM95" s="391"/>
      <c r="LVN95" s="392"/>
      <c r="LVO95" s="393"/>
      <c r="LVP95" s="394"/>
      <c r="LVQ95" s="395"/>
      <c r="LVR95" s="389"/>
      <c r="LVS95" s="390"/>
      <c r="LVT95" s="391"/>
      <c r="LVU95" s="392"/>
      <c r="LVV95" s="393"/>
      <c r="LVW95" s="394"/>
      <c r="LVX95" s="395"/>
      <c r="LVY95" s="389"/>
      <c r="LVZ95" s="390"/>
      <c r="LWA95" s="391"/>
      <c r="LWB95" s="392"/>
      <c r="LWC95" s="393"/>
      <c r="LWD95" s="394"/>
      <c r="LWE95" s="395"/>
      <c r="LWF95" s="389"/>
      <c r="LWG95" s="390"/>
      <c r="LWH95" s="391"/>
      <c r="LWI95" s="392"/>
      <c r="LWJ95" s="393"/>
      <c r="LWK95" s="394"/>
      <c r="LWL95" s="395"/>
      <c r="LWM95" s="389"/>
      <c r="LWN95" s="390"/>
      <c r="LWO95" s="391"/>
      <c r="LWP95" s="392"/>
      <c r="LWQ95" s="393"/>
      <c r="LWR95" s="394"/>
      <c r="LWS95" s="395"/>
      <c r="LWT95" s="389"/>
      <c r="LWU95" s="390"/>
      <c r="LWV95" s="391"/>
      <c r="LWW95" s="392"/>
      <c r="LWX95" s="393"/>
      <c r="LWY95" s="394"/>
      <c r="LWZ95" s="395"/>
      <c r="LXA95" s="389"/>
      <c r="LXB95" s="390"/>
      <c r="LXC95" s="391"/>
      <c r="LXD95" s="392"/>
      <c r="LXE95" s="393"/>
      <c r="LXF95" s="394"/>
      <c r="LXG95" s="395"/>
      <c r="LXH95" s="389"/>
      <c r="LXI95" s="390"/>
      <c r="LXJ95" s="391"/>
      <c r="LXK95" s="392"/>
      <c r="LXL95" s="393"/>
      <c r="LXM95" s="394"/>
      <c r="LXN95" s="395"/>
      <c r="LXO95" s="389"/>
      <c r="LXP95" s="390"/>
      <c r="LXQ95" s="391"/>
      <c r="LXR95" s="392"/>
      <c r="LXS95" s="393"/>
      <c r="LXT95" s="394"/>
      <c r="LXU95" s="395"/>
      <c r="LXV95" s="389"/>
      <c r="LXW95" s="390"/>
      <c r="LXX95" s="391"/>
      <c r="LXY95" s="392"/>
      <c r="LXZ95" s="393"/>
      <c r="LYA95" s="394"/>
      <c r="LYB95" s="395"/>
      <c r="LYC95" s="389"/>
      <c r="LYD95" s="390"/>
      <c r="LYE95" s="391"/>
      <c r="LYF95" s="392"/>
      <c r="LYG95" s="393"/>
      <c r="LYH95" s="394"/>
      <c r="LYI95" s="395"/>
      <c r="LYJ95" s="389"/>
      <c r="LYK95" s="390"/>
      <c r="LYL95" s="391"/>
      <c r="LYM95" s="392"/>
      <c r="LYN95" s="393"/>
      <c r="LYO95" s="394"/>
      <c r="LYP95" s="395"/>
      <c r="LYQ95" s="389"/>
      <c r="LYR95" s="390"/>
      <c r="LYS95" s="391"/>
      <c r="LYT95" s="392"/>
      <c r="LYU95" s="393"/>
      <c r="LYV95" s="394"/>
      <c r="LYW95" s="395"/>
      <c r="LYX95" s="389"/>
      <c r="LYY95" s="390"/>
      <c r="LYZ95" s="391"/>
      <c r="LZA95" s="392"/>
      <c r="LZB95" s="393"/>
      <c r="LZC95" s="394"/>
      <c r="LZD95" s="395"/>
      <c r="LZE95" s="389"/>
      <c r="LZF95" s="390"/>
      <c r="LZG95" s="391"/>
      <c r="LZH95" s="392"/>
      <c r="LZI95" s="393"/>
      <c r="LZJ95" s="394"/>
      <c r="LZK95" s="395"/>
      <c r="LZL95" s="389"/>
      <c r="LZM95" s="390"/>
      <c r="LZN95" s="391"/>
      <c r="LZO95" s="392"/>
      <c r="LZP95" s="393"/>
      <c r="LZQ95" s="394"/>
      <c r="LZR95" s="395"/>
      <c r="LZS95" s="389"/>
      <c r="LZT95" s="390"/>
      <c r="LZU95" s="391"/>
      <c r="LZV95" s="392"/>
      <c r="LZW95" s="393"/>
      <c r="LZX95" s="394"/>
      <c r="LZY95" s="395"/>
      <c r="LZZ95" s="389"/>
      <c r="MAA95" s="390"/>
      <c r="MAB95" s="391"/>
      <c r="MAC95" s="392"/>
      <c r="MAD95" s="393"/>
      <c r="MAE95" s="394"/>
      <c r="MAF95" s="395"/>
      <c r="MAG95" s="389"/>
      <c r="MAH95" s="390"/>
      <c r="MAI95" s="391"/>
      <c r="MAJ95" s="392"/>
      <c r="MAK95" s="393"/>
      <c r="MAL95" s="394"/>
      <c r="MAM95" s="395"/>
      <c r="MAN95" s="389"/>
      <c r="MAO95" s="390"/>
      <c r="MAP95" s="391"/>
      <c r="MAQ95" s="392"/>
      <c r="MAR95" s="393"/>
      <c r="MAS95" s="394"/>
      <c r="MAT95" s="395"/>
      <c r="MAU95" s="389"/>
      <c r="MAV95" s="390"/>
      <c r="MAW95" s="391"/>
      <c r="MAX95" s="392"/>
      <c r="MAY95" s="393"/>
      <c r="MAZ95" s="394"/>
      <c r="MBA95" s="395"/>
      <c r="MBB95" s="389"/>
      <c r="MBC95" s="390"/>
      <c r="MBD95" s="391"/>
      <c r="MBE95" s="392"/>
      <c r="MBF95" s="393"/>
      <c r="MBG95" s="394"/>
      <c r="MBH95" s="395"/>
      <c r="MBI95" s="389"/>
      <c r="MBJ95" s="390"/>
      <c r="MBK95" s="391"/>
      <c r="MBL95" s="392"/>
      <c r="MBM95" s="393"/>
      <c r="MBN95" s="394"/>
      <c r="MBO95" s="395"/>
      <c r="MBP95" s="389"/>
      <c r="MBQ95" s="390"/>
      <c r="MBR95" s="391"/>
      <c r="MBS95" s="392"/>
      <c r="MBT95" s="393"/>
      <c r="MBU95" s="394"/>
      <c r="MBV95" s="395"/>
      <c r="MBW95" s="389"/>
      <c r="MBX95" s="390"/>
      <c r="MBY95" s="391"/>
      <c r="MBZ95" s="392"/>
      <c r="MCA95" s="393"/>
      <c r="MCB95" s="394"/>
      <c r="MCC95" s="395"/>
      <c r="MCD95" s="389"/>
      <c r="MCE95" s="390"/>
      <c r="MCF95" s="391"/>
      <c r="MCG95" s="392"/>
      <c r="MCH95" s="393"/>
      <c r="MCI95" s="394"/>
      <c r="MCJ95" s="395"/>
      <c r="MCK95" s="389"/>
      <c r="MCL95" s="390"/>
      <c r="MCM95" s="391"/>
      <c r="MCN95" s="392"/>
      <c r="MCO95" s="393"/>
      <c r="MCP95" s="394"/>
      <c r="MCQ95" s="395"/>
      <c r="MCR95" s="389"/>
      <c r="MCS95" s="390"/>
      <c r="MCT95" s="391"/>
      <c r="MCU95" s="392"/>
      <c r="MCV95" s="393"/>
      <c r="MCW95" s="394"/>
      <c r="MCX95" s="395"/>
      <c r="MCY95" s="389"/>
      <c r="MCZ95" s="390"/>
      <c r="MDA95" s="391"/>
      <c r="MDB95" s="392"/>
      <c r="MDC95" s="393"/>
      <c r="MDD95" s="394"/>
      <c r="MDE95" s="395"/>
      <c r="MDF95" s="389"/>
      <c r="MDG95" s="390"/>
      <c r="MDH95" s="391"/>
      <c r="MDI95" s="392"/>
      <c r="MDJ95" s="393"/>
      <c r="MDK95" s="394"/>
      <c r="MDL95" s="395"/>
      <c r="MDM95" s="389"/>
      <c r="MDN95" s="390"/>
      <c r="MDO95" s="391"/>
      <c r="MDP95" s="392"/>
      <c r="MDQ95" s="393"/>
      <c r="MDR95" s="394"/>
      <c r="MDS95" s="395"/>
      <c r="MDT95" s="389"/>
      <c r="MDU95" s="390"/>
      <c r="MDV95" s="391"/>
      <c r="MDW95" s="392"/>
      <c r="MDX95" s="393"/>
      <c r="MDY95" s="394"/>
      <c r="MDZ95" s="395"/>
      <c r="MEA95" s="389"/>
      <c r="MEB95" s="390"/>
      <c r="MEC95" s="391"/>
      <c r="MED95" s="392"/>
      <c r="MEE95" s="393"/>
      <c r="MEF95" s="394"/>
      <c r="MEG95" s="395"/>
      <c r="MEH95" s="389"/>
      <c r="MEI95" s="390"/>
      <c r="MEJ95" s="391"/>
      <c r="MEK95" s="392"/>
      <c r="MEL95" s="393"/>
      <c r="MEM95" s="394"/>
      <c r="MEN95" s="395"/>
      <c r="MEO95" s="389"/>
      <c r="MEP95" s="390"/>
      <c r="MEQ95" s="391"/>
      <c r="MER95" s="392"/>
      <c r="MES95" s="393"/>
      <c r="MET95" s="394"/>
      <c r="MEU95" s="395"/>
      <c r="MEV95" s="389"/>
      <c r="MEW95" s="390"/>
      <c r="MEX95" s="391"/>
      <c r="MEY95" s="392"/>
      <c r="MEZ95" s="393"/>
      <c r="MFA95" s="394"/>
      <c r="MFB95" s="395"/>
      <c r="MFC95" s="389"/>
      <c r="MFD95" s="390"/>
      <c r="MFE95" s="391"/>
      <c r="MFF95" s="392"/>
      <c r="MFG95" s="393"/>
      <c r="MFH95" s="394"/>
      <c r="MFI95" s="395"/>
      <c r="MFJ95" s="389"/>
      <c r="MFK95" s="390"/>
      <c r="MFL95" s="391"/>
      <c r="MFM95" s="392"/>
      <c r="MFN95" s="393"/>
      <c r="MFO95" s="394"/>
      <c r="MFP95" s="395"/>
      <c r="MFQ95" s="389"/>
      <c r="MFR95" s="390"/>
      <c r="MFS95" s="391"/>
      <c r="MFT95" s="392"/>
      <c r="MFU95" s="393"/>
      <c r="MFV95" s="394"/>
      <c r="MFW95" s="395"/>
      <c r="MFX95" s="389"/>
      <c r="MFY95" s="390"/>
      <c r="MFZ95" s="391"/>
      <c r="MGA95" s="392"/>
      <c r="MGB95" s="393"/>
      <c r="MGC95" s="394"/>
      <c r="MGD95" s="395"/>
      <c r="MGE95" s="389"/>
      <c r="MGF95" s="390"/>
      <c r="MGG95" s="391"/>
      <c r="MGH95" s="392"/>
      <c r="MGI95" s="393"/>
      <c r="MGJ95" s="394"/>
      <c r="MGK95" s="395"/>
      <c r="MGL95" s="389"/>
      <c r="MGM95" s="390"/>
      <c r="MGN95" s="391"/>
      <c r="MGO95" s="392"/>
      <c r="MGP95" s="393"/>
      <c r="MGQ95" s="394"/>
      <c r="MGR95" s="395"/>
      <c r="MGS95" s="389"/>
      <c r="MGT95" s="390"/>
      <c r="MGU95" s="391"/>
      <c r="MGV95" s="392"/>
      <c r="MGW95" s="393"/>
      <c r="MGX95" s="394"/>
      <c r="MGY95" s="395"/>
      <c r="MGZ95" s="389"/>
      <c r="MHA95" s="390"/>
      <c r="MHB95" s="391"/>
      <c r="MHC95" s="392"/>
      <c r="MHD95" s="393"/>
      <c r="MHE95" s="394"/>
      <c r="MHF95" s="395"/>
      <c r="MHG95" s="389"/>
      <c r="MHH95" s="390"/>
      <c r="MHI95" s="391"/>
      <c r="MHJ95" s="392"/>
      <c r="MHK95" s="393"/>
      <c r="MHL95" s="394"/>
      <c r="MHM95" s="395"/>
      <c r="MHN95" s="389"/>
      <c r="MHO95" s="390"/>
      <c r="MHP95" s="391"/>
      <c r="MHQ95" s="392"/>
      <c r="MHR95" s="393"/>
      <c r="MHS95" s="394"/>
      <c r="MHT95" s="395"/>
      <c r="MHU95" s="389"/>
      <c r="MHV95" s="390"/>
      <c r="MHW95" s="391"/>
      <c r="MHX95" s="392"/>
      <c r="MHY95" s="393"/>
      <c r="MHZ95" s="394"/>
      <c r="MIA95" s="395"/>
      <c r="MIB95" s="389"/>
      <c r="MIC95" s="390"/>
      <c r="MID95" s="391"/>
      <c r="MIE95" s="392"/>
      <c r="MIF95" s="393"/>
      <c r="MIG95" s="394"/>
      <c r="MIH95" s="395"/>
      <c r="MII95" s="389"/>
      <c r="MIJ95" s="390"/>
      <c r="MIK95" s="391"/>
      <c r="MIL95" s="392"/>
      <c r="MIM95" s="393"/>
      <c r="MIN95" s="394"/>
      <c r="MIO95" s="395"/>
      <c r="MIP95" s="389"/>
      <c r="MIQ95" s="390"/>
      <c r="MIR95" s="391"/>
      <c r="MIS95" s="392"/>
      <c r="MIT95" s="393"/>
      <c r="MIU95" s="394"/>
      <c r="MIV95" s="395"/>
      <c r="MIW95" s="389"/>
      <c r="MIX95" s="390"/>
      <c r="MIY95" s="391"/>
      <c r="MIZ95" s="392"/>
      <c r="MJA95" s="393"/>
      <c r="MJB95" s="394"/>
      <c r="MJC95" s="395"/>
      <c r="MJD95" s="389"/>
      <c r="MJE95" s="390"/>
      <c r="MJF95" s="391"/>
      <c r="MJG95" s="392"/>
      <c r="MJH95" s="393"/>
      <c r="MJI95" s="394"/>
      <c r="MJJ95" s="395"/>
      <c r="MJK95" s="389"/>
      <c r="MJL95" s="390"/>
      <c r="MJM95" s="391"/>
      <c r="MJN95" s="392"/>
      <c r="MJO95" s="393"/>
      <c r="MJP95" s="394"/>
      <c r="MJQ95" s="395"/>
      <c r="MJR95" s="389"/>
      <c r="MJS95" s="390"/>
      <c r="MJT95" s="391"/>
      <c r="MJU95" s="392"/>
      <c r="MJV95" s="393"/>
      <c r="MJW95" s="394"/>
      <c r="MJX95" s="395"/>
      <c r="MJY95" s="389"/>
      <c r="MJZ95" s="390"/>
      <c r="MKA95" s="391"/>
      <c r="MKB95" s="392"/>
      <c r="MKC95" s="393"/>
      <c r="MKD95" s="394"/>
      <c r="MKE95" s="395"/>
      <c r="MKF95" s="389"/>
      <c r="MKG95" s="390"/>
      <c r="MKH95" s="391"/>
      <c r="MKI95" s="392"/>
      <c r="MKJ95" s="393"/>
      <c r="MKK95" s="394"/>
      <c r="MKL95" s="395"/>
      <c r="MKM95" s="389"/>
      <c r="MKN95" s="390"/>
      <c r="MKO95" s="391"/>
      <c r="MKP95" s="392"/>
      <c r="MKQ95" s="393"/>
      <c r="MKR95" s="394"/>
      <c r="MKS95" s="395"/>
      <c r="MKT95" s="389"/>
      <c r="MKU95" s="390"/>
      <c r="MKV95" s="391"/>
      <c r="MKW95" s="392"/>
      <c r="MKX95" s="393"/>
      <c r="MKY95" s="394"/>
      <c r="MKZ95" s="395"/>
      <c r="MLA95" s="389"/>
      <c r="MLB95" s="390"/>
      <c r="MLC95" s="391"/>
      <c r="MLD95" s="392"/>
      <c r="MLE95" s="393"/>
      <c r="MLF95" s="394"/>
      <c r="MLG95" s="395"/>
      <c r="MLH95" s="389"/>
      <c r="MLI95" s="390"/>
      <c r="MLJ95" s="391"/>
      <c r="MLK95" s="392"/>
      <c r="MLL95" s="393"/>
      <c r="MLM95" s="394"/>
      <c r="MLN95" s="395"/>
      <c r="MLO95" s="389"/>
      <c r="MLP95" s="390"/>
      <c r="MLQ95" s="391"/>
      <c r="MLR95" s="392"/>
      <c r="MLS95" s="393"/>
      <c r="MLT95" s="394"/>
      <c r="MLU95" s="395"/>
      <c r="MLV95" s="389"/>
      <c r="MLW95" s="390"/>
      <c r="MLX95" s="391"/>
      <c r="MLY95" s="392"/>
      <c r="MLZ95" s="393"/>
      <c r="MMA95" s="394"/>
      <c r="MMB95" s="395"/>
      <c r="MMC95" s="389"/>
      <c r="MMD95" s="390"/>
      <c r="MME95" s="391"/>
      <c r="MMF95" s="392"/>
      <c r="MMG95" s="393"/>
      <c r="MMH95" s="394"/>
      <c r="MMI95" s="395"/>
      <c r="MMJ95" s="389"/>
      <c r="MMK95" s="390"/>
      <c r="MML95" s="391"/>
      <c r="MMM95" s="392"/>
      <c r="MMN95" s="393"/>
      <c r="MMO95" s="394"/>
      <c r="MMP95" s="395"/>
      <c r="MMQ95" s="389"/>
      <c r="MMR95" s="390"/>
      <c r="MMS95" s="391"/>
      <c r="MMT95" s="392"/>
      <c r="MMU95" s="393"/>
      <c r="MMV95" s="394"/>
      <c r="MMW95" s="395"/>
      <c r="MMX95" s="389"/>
      <c r="MMY95" s="390"/>
      <c r="MMZ95" s="391"/>
      <c r="MNA95" s="392"/>
      <c r="MNB95" s="393"/>
      <c r="MNC95" s="394"/>
      <c r="MND95" s="395"/>
      <c r="MNE95" s="389"/>
      <c r="MNF95" s="390"/>
      <c r="MNG95" s="391"/>
      <c r="MNH95" s="392"/>
      <c r="MNI95" s="393"/>
      <c r="MNJ95" s="394"/>
      <c r="MNK95" s="395"/>
      <c r="MNL95" s="389"/>
      <c r="MNM95" s="390"/>
      <c r="MNN95" s="391"/>
      <c r="MNO95" s="392"/>
      <c r="MNP95" s="393"/>
      <c r="MNQ95" s="394"/>
      <c r="MNR95" s="395"/>
      <c r="MNS95" s="389"/>
      <c r="MNT95" s="390"/>
      <c r="MNU95" s="391"/>
      <c r="MNV95" s="392"/>
      <c r="MNW95" s="393"/>
      <c r="MNX95" s="394"/>
      <c r="MNY95" s="395"/>
      <c r="MNZ95" s="389"/>
      <c r="MOA95" s="390"/>
      <c r="MOB95" s="391"/>
      <c r="MOC95" s="392"/>
      <c r="MOD95" s="393"/>
      <c r="MOE95" s="394"/>
      <c r="MOF95" s="395"/>
      <c r="MOG95" s="389"/>
      <c r="MOH95" s="390"/>
      <c r="MOI95" s="391"/>
      <c r="MOJ95" s="392"/>
      <c r="MOK95" s="393"/>
      <c r="MOL95" s="394"/>
      <c r="MOM95" s="395"/>
      <c r="MON95" s="389"/>
      <c r="MOO95" s="390"/>
      <c r="MOP95" s="391"/>
      <c r="MOQ95" s="392"/>
      <c r="MOR95" s="393"/>
      <c r="MOS95" s="394"/>
      <c r="MOT95" s="395"/>
      <c r="MOU95" s="389"/>
      <c r="MOV95" s="390"/>
      <c r="MOW95" s="391"/>
      <c r="MOX95" s="392"/>
      <c r="MOY95" s="393"/>
      <c r="MOZ95" s="394"/>
      <c r="MPA95" s="395"/>
      <c r="MPB95" s="389"/>
      <c r="MPC95" s="390"/>
      <c r="MPD95" s="391"/>
      <c r="MPE95" s="392"/>
      <c r="MPF95" s="393"/>
      <c r="MPG95" s="394"/>
      <c r="MPH95" s="395"/>
      <c r="MPI95" s="389"/>
      <c r="MPJ95" s="390"/>
      <c r="MPK95" s="391"/>
      <c r="MPL95" s="392"/>
      <c r="MPM95" s="393"/>
      <c r="MPN95" s="394"/>
      <c r="MPO95" s="395"/>
      <c r="MPP95" s="389"/>
      <c r="MPQ95" s="390"/>
      <c r="MPR95" s="391"/>
      <c r="MPS95" s="392"/>
      <c r="MPT95" s="393"/>
      <c r="MPU95" s="394"/>
      <c r="MPV95" s="395"/>
      <c r="MPW95" s="389"/>
      <c r="MPX95" s="390"/>
      <c r="MPY95" s="391"/>
      <c r="MPZ95" s="392"/>
      <c r="MQA95" s="393"/>
      <c r="MQB95" s="394"/>
      <c r="MQC95" s="395"/>
      <c r="MQD95" s="389"/>
      <c r="MQE95" s="390"/>
      <c r="MQF95" s="391"/>
      <c r="MQG95" s="392"/>
      <c r="MQH95" s="393"/>
      <c r="MQI95" s="394"/>
      <c r="MQJ95" s="395"/>
      <c r="MQK95" s="389"/>
      <c r="MQL95" s="390"/>
      <c r="MQM95" s="391"/>
      <c r="MQN95" s="392"/>
      <c r="MQO95" s="393"/>
      <c r="MQP95" s="394"/>
      <c r="MQQ95" s="395"/>
      <c r="MQR95" s="389"/>
      <c r="MQS95" s="390"/>
      <c r="MQT95" s="391"/>
      <c r="MQU95" s="392"/>
      <c r="MQV95" s="393"/>
      <c r="MQW95" s="394"/>
      <c r="MQX95" s="395"/>
      <c r="MQY95" s="389"/>
      <c r="MQZ95" s="390"/>
      <c r="MRA95" s="391"/>
      <c r="MRB95" s="392"/>
      <c r="MRC95" s="393"/>
      <c r="MRD95" s="394"/>
      <c r="MRE95" s="395"/>
      <c r="MRF95" s="389"/>
      <c r="MRG95" s="390"/>
      <c r="MRH95" s="391"/>
      <c r="MRI95" s="392"/>
      <c r="MRJ95" s="393"/>
      <c r="MRK95" s="394"/>
      <c r="MRL95" s="395"/>
      <c r="MRM95" s="389"/>
      <c r="MRN95" s="390"/>
      <c r="MRO95" s="391"/>
      <c r="MRP95" s="392"/>
      <c r="MRQ95" s="393"/>
      <c r="MRR95" s="394"/>
      <c r="MRS95" s="395"/>
      <c r="MRT95" s="389"/>
      <c r="MRU95" s="390"/>
      <c r="MRV95" s="391"/>
      <c r="MRW95" s="392"/>
      <c r="MRX95" s="393"/>
      <c r="MRY95" s="394"/>
      <c r="MRZ95" s="395"/>
      <c r="MSA95" s="389"/>
      <c r="MSB95" s="390"/>
      <c r="MSC95" s="391"/>
      <c r="MSD95" s="392"/>
      <c r="MSE95" s="393"/>
      <c r="MSF95" s="394"/>
      <c r="MSG95" s="395"/>
      <c r="MSH95" s="389"/>
      <c r="MSI95" s="390"/>
      <c r="MSJ95" s="391"/>
      <c r="MSK95" s="392"/>
      <c r="MSL95" s="393"/>
      <c r="MSM95" s="394"/>
      <c r="MSN95" s="395"/>
      <c r="MSO95" s="389"/>
      <c r="MSP95" s="390"/>
      <c r="MSQ95" s="391"/>
      <c r="MSR95" s="392"/>
      <c r="MSS95" s="393"/>
      <c r="MST95" s="394"/>
      <c r="MSU95" s="395"/>
      <c r="MSV95" s="389"/>
      <c r="MSW95" s="390"/>
      <c r="MSX95" s="391"/>
      <c r="MSY95" s="392"/>
      <c r="MSZ95" s="393"/>
      <c r="MTA95" s="394"/>
      <c r="MTB95" s="395"/>
      <c r="MTC95" s="389"/>
      <c r="MTD95" s="390"/>
      <c r="MTE95" s="391"/>
      <c r="MTF95" s="392"/>
      <c r="MTG95" s="393"/>
      <c r="MTH95" s="394"/>
      <c r="MTI95" s="395"/>
      <c r="MTJ95" s="389"/>
      <c r="MTK95" s="390"/>
      <c r="MTL95" s="391"/>
      <c r="MTM95" s="392"/>
      <c r="MTN95" s="393"/>
      <c r="MTO95" s="394"/>
      <c r="MTP95" s="395"/>
      <c r="MTQ95" s="389"/>
      <c r="MTR95" s="390"/>
      <c r="MTS95" s="391"/>
      <c r="MTT95" s="392"/>
      <c r="MTU95" s="393"/>
      <c r="MTV95" s="394"/>
      <c r="MTW95" s="395"/>
      <c r="MTX95" s="389"/>
      <c r="MTY95" s="390"/>
      <c r="MTZ95" s="391"/>
      <c r="MUA95" s="392"/>
      <c r="MUB95" s="393"/>
      <c r="MUC95" s="394"/>
      <c r="MUD95" s="395"/>
      <c r="MUE95" s="389"/>
      <c r="MUF95" s="390"/>
      <c r="MUG95" s="391"/>
      <c r="MUH95" s="392"/>
      <c r="MUI95" s="393"/>
      <c r="MUJ95" s="394"/>
      <c r="MUK95" s="395"/>
      <c r="MUL95" s="389"/>
      <c r="MUM95" s="390"/>
      <c r="MUN95" s="391"/>
      <c r="MUO95" s="392"/>
      <c r="MUP95" s="393"/>
      <c r="MUQ95" s="394"/>
      <c r="MUR95" s="395"/>
      <c r="MUS95" s="389"/>
      <c r="MUT95" s="390"/>
      <c r="MUU95" s="391"/>
      <c r="MUV95" s="392"/>
      <c r="MUW95" s="393"/>
      <c r="MUX95" s="394"/>
      <c r="MUY95" s="395"/>
      <c r="MUZ95" s="389"/>
      <c r="MVA95" s="390"/>
      <c r="MVB95" s="391"/>
      <c r="MVC95" s="392"/>
      <c r="MVD95" s="393"/>
      <c r="MVE95" s="394"/>
      <c r="MVF95" s="395"/>
      <c r="MVG95" s="389"/>
      <c r="MVH95" s="390"/>
      <c r="MVI95" s="391"/>
      <c r="MVJ95" s="392"/>
      <c r="MVK95" s="393"/>
      <c r="MVL95" s="394"/>
      <c r="MVM95" s="395"/>
      <c r="MVN95" s="389"/>
      <c r="MVO95" s="390"/>
      <c r="MVP95" s="391"/>
      <c r="MVQ95" s="392"/>
      <c r="MVR95" s="393"/>
      <c r="MVS95" s="394"/>
      <c r="MVT95" s="395"/>
      <c r="MVU95" s="389"/>
      <c r="MVV95" s="390"/>
      <c r="MVW95" s="391"/>
      <c r="MVX95" s="392"/>
      <c r="MVY95" s="393"/>
      <c r="MVZ95" s="394"/>
      <c r="MWA95" s="395"/>
      <c r="MWB95" s="389"/>
      <c r="MWC95" s="390"/>
      <c r="MWD95" s="391"/>
      <c r="MWE95" s="392"/>
      <c r="MWF95" s="393"/>
      <c r="MWG95" s="394"/>
      <c r="MWH95" s="395"/>
      <c r="MWI95" s="389"/>
      <c r="MWJ95" s="390"/>
      <c r="MWK95" s="391"/>
      <c r="MWL95" s="392"/>
      <c r="MWM95" s="393"/>
      <c r="MWN95" s="394"/>
      <c r="MWO95" s="395"/>
      <c r="MWP95" s="389"/>
      <c r="MWQ95" s="390"/>
      <c r="MWR95" s="391"/>
      <c r="MWS95" s="392"/>
      <c r="MWT95" s="393"/>
      <c r="MWU95" s="394"/>
      <c r="MWV95" s="395"/>
      <c r="MWW95" s="389"/>
      <c r="MWX95" s="390"/>
      <c r="MWY95" s="391"/>
      <c r="MWZ95" s="392"/>
      <c r="MXA95" s="393"/>
      <c r="MXB95" s="394"/>
      <c r="MXC95" s="395"/>
      <c r="MXD95" s="389"/>
      <c r="MXE95" s="390"/>
      <c r="MXF95" s="391"/>
      <c r="MXG95" s="392"/>
      <c r="MXH95" s="393"/>
      <c r="MXI95" s="394"/>
      <c r="MXJ95" s="395"/>
      <c r="MXK95" s="389"/>
      <c r="MXL95" s="390"/>
      <c r="MXM95" s="391"/>
      <c r="MXN95" s="392"/>
      <c r="MXO95" s="393"/>
      <c r="MXP95" s="394"/>
      <c r="MXQ95" s="395"/>
      <c r="MXR95" s="389"/>
      <c r="MXS95" s="390"/>
      <c r="MXT95" s="391"/>
      <c r="MXU95" s="392"/>
      <c r="MXV95" s="393"/>
      <c r="MXW95" s="394"/>
      <c r="MXX95" s="395"/>
      <c r="MXY95" s="389"/>
      <c r="MXZ95" s="390"/>
      <c r="MYA95" s="391"/>
      <c r="MYB95" s="392"/>
      <c r="MYC95" s="393"/>
      <c r="MYD95" s="394"/>
      <c r="MYE95" s="395"/>
      <c r="MYF95" s="389"/>
      <c r="MYG95" s="390"/>
      <c r="MYH95" s="391"/>
      <c r="MYI95" s="392"/>
      <c r="MYJ95" s="393"/>
      <c r="MYK95" s="394"/>
      <c r="MYL95" s="395"/>
      <c r="MYM95" s="389"/>
      <c r="MYN95" s="390"/>
      <c r="MYO95" s="391"/>
      <c r="MYP95" s="392"/>
      <c r="MYQ95" s="393"/>
      <c r="MYR95" s="394"/>
      <c r="MYS95" s="395"/>
      <c r="MYT95" s="389"/>
      <c r="MYU95" s="390"/>
      <c r="MYV95" s="391"/>
      <c r="MYW95" s="392"/>
      <c r="MYX95" s="393"/>
      <c r="MYY95" s="394"/>
      <c r="MYZ95" s="395"/>
      <c r="MZA95" s="389"/>
      <c r="MZB95" s="390"/>
      <c r="MZC95" s="391"/>
      <c r="MZD95" s="392"/>
      <c r="MZE95" s="393"/>
      <c r="MZF95" s="394"/>
      <c r="MZG95" s="395"/>
      <c r="MZH95" s="389"/>
      <c r="MZI95" s="390"/>
      <c r="MZJ95" s="391"/>
      <c r="MZK95" s="392"/>
      <c r="MZL95" s="393"/>
      <c r="MZM95" s="394"/>
      <c r="MZN95" s="395"/>
      <c r="MZO95" s="389"/>
      <c r="MZP95" s="390"/>
      <c r="MZQ95" s="391"/>
      <c r="MZR95" s="392"/>
      <c r="MZS95" s="393"/>
      <c r="MZT95" s="394"/>
      <c r="MZU95" s="395"/>
      <c r="MZV95" s="389"/>
      <c r="MZW95" s="390"/>
      <c r="MZX95" s="391"/>
      <c r="MZY95" s="392"/>
      <c r="MZZ95" s="393"/>
      <c r="NAA95" s="394"/>
      <c r="NAB95" s="395"/>
      <c r="NAC95" s="389"/>
      <c r="NAD95" s="390"/>
      <c r="NAE95" s="391"/>
      <c r="NAF95" s="392"/>
      <c r="NAG95" s="393"/>
      <c r="NAH95" s="394"/>
      <c r="NAI95" s="395"/>
      <c r="NAJ95" s="389"/>
      <c r="NAK95" s="390"/>
      <c r="NAL95" s="391"/>
      <c r="NAM95" s="392"/>
      <c r="NAN95" s="393"/>
      <c r="NAO95" s="394"/>
      <c r="NAP95" s="395"/>
      <c r="NAQ95" s="389"/>
      <c r="NAR95" s="390"/>
      <c r="NAS95" s="391"/>
      <c r="NAT95" s="392"/>
      <c r="NAU95" s="393"/>
      <c r="NAV95" s="394"/>
      <c r="NAW95" s="395"/>
      <c r="NAX95" s="389"/>
      <c r="NAY95" s="390"/>
      <c r="NAZ95" s="391"/>
      <c r="NBA95" s="392"/>
      <c r="NBB95" s="393"/>
      <c r="NBC95" s="394"/>
      <c r="NBD95" s="395"/>
      <c r="NBE95" s="389"/>
      <c r="NBF95" s="390"/>
      <c r="NBG95" s="391"/>
      <c r="NBH95" s="392"/>
      <c r="NBI95" s="393"/>
      <c r="NBJ95" s="394"/>
      <c r="NBK95" s="395"/>
      <c r="NBL95" s="389"/>
      <c r="NBM95" s="390"/>
      <c r="NBN95" s="391"/>
      <c r="NBO95" s="392"/>
      <c r="NBP95" s="393"/>
      <c r="NBQ95" s="394"/>
      <c r="NBR95" s="395"/>
      <c r="NBS95" s="389"/>
      <c r="NBT95" s="390"/>
      <c r="NBU95" s="391"/>
      <c r="NBV95" s="392"/>
      <c r="NBW95" s="393"/>
      <c r="NBX95" s="394"/>
      <c r="NBY95" s="395"/>
      <c r="NBZ95" s="389"/>
      <c r="NCA95" s="390"/>
      <c r="NCB95" s="391"/>
      <c r="NCC95" s="392"/>
      <c r="NCD95" s="393"/>
      <c r="NCE95" s="394"/>
      <c r="NCF95" s="395"/>
      <c r="NCG95" s="389"/>
      <c r="NCH95" s="390"/>
      <c r="NCI95" s="391"/>
      <c r="NCJ95" s="392"/>
      <c r="NCK95" s="393"/>
      <c r="NCL95" s="394"/>
      <c r="NCM95" s="395"/>
      <c r="NCN95" s="389"/>
      <c r="NCO95" s="390"/>
      <c r="NCP95" s="391"/>
      <c r="NCQ95" s="392"/>
      <c r="NCR95" s="393"/>
      <c r="NCS95" s="394"/>
      <c r="NCT95" s="395"/>
      <c r="NCU95" s="389"/>
      <c r="NCV95" s="390"/>
      <c r="NCW95" s="391"/>
      <c r="NCX95" s="392"/>
      <c r="NCY95" s="393"/>
      <c r="NCZ95" s="394"/>
      <c r="NDA95" s="395"/>
      <c r="NDB95" s="389"/>
      <c r="NDC95" s="390"/>
      <c r="NDD95" s="391"/>
      <c r="NDE95" s="392"/>
      <c r="NDF95" s="393"/>
      <c r="NDG95" s="394"/>
      <c r="NDH95" s="395"/>
      <c r="NDI95" s="389"/>
      <c r="NDJ95" s="390"/>
      <c r="NDK95" s="391"/>
      <c r="NDL95" s="392"/>
      <c r="NDM95" s="393"/>
      <c r="NDN95" s="394"/>
      <c r="NDO95" s="395"/>
      <c r="NDP95" s="389"/>
      <c r="NDQ95" s="390"/>
      <c r="NDR95" s="391"/>
      <c r="NDS95" s="392"/>
      <c r="NDT95" s="393"/>
      <c r="NDU95" s="394"/>
      <c r="NDV95" s="395"/>
      <c r="NDW95" s="389"/>
      <c r="NDX95" s="390"/>
      <c r="NDY95" s="391"/>
      <c r="NDZ95" s="392"/>
      <c r="NEA95" s="393"/>
      <c r="NEB95" s="394"/>
      <c r="NEC95" s="395"/>
      <c r="NED95" s="389"/>
      <c r="NEE95" s="390"/>
      <c r="NEF95" s="391"/>
      <c r="NEG95" s="392"/>
      <c r="NEH95" s="393"/>
      <c r="NEI95" s="394"/>
      <c r="NEJ95" s="395"/>
      <c r="NEK95" s="389"/>
      <c r="NEL95" s="390"/>
      <c r="NEM95" s="391"/>
      <c r="NEN95" s="392"/>
      <c r="NEO95" s="393"/>
      <c r="NEP95" s="394"/>
      <c r="NEQ95" s="395"/>
      <c r="NER95" s="389"/>
      <c r="NES95" s="390"/>
      <c r="NET95" s="391"/>
      <c r="NEU95" s="392"/>
      <c r="NEV95" s="393"/>
      <c r="NEW95" s="394"/>
      <c r="NEX95" s="395"/>
      <c r="NEY95" s="389"/>
      <c r="NEZ95" s="390"/>
      <c r="NFA95" s="391"/>
      <c r="NFB95" s="392"/>
      <c r="NFC95" s="393"/>
      <c r="NFD95" s="394"/>
      <c r="NFE95" s="395"/>
      <c r="NFF95" s="389"/>
      <c r="NFG95" s="390"/>
      <c r="NFH95" s="391"/>
      <c r="NFI95" s="392"/>
      <c r="NFJ95" s="393"/>
      <c r="NFK95" s="394"/>
      <c r="NFL95" s="395"/>
      <c r="NFM95" s="389"/>
      <c r="NFN95" s="390"/>
      <c r="NFO95" s="391"/>
      <c r="NFP95" s="392"/>
      <c r="NFQ95" s="393"/>
      <c r="NFR95" s="394"/>
      <c r="NFS95" s="395"/>
      <c r="NFT95" s="389"/>
      <c r="NFU95" s="390"/>
      <c r="NFV95" s="391"/>
      <c r="NFW95" s="392"/>
      <c r="NFX95" s="393"/>
      <c r="NFY95" s="394"/>
      <c r="NFZ95" s="395"/>
      <c r="NGA95" s="389"/>
      <c r="NGB95" s="390"/>
      <c r="NGC95" s="391"/>
      <c r="NGD95" s="392"/>
      <c r="NGE95" s="393"/>
      <c r="NGF95" s="394"/>
      <c r="NGG95" s="395"/>
      <c r="NGH95" s="389"/>
      <c r="NGI95" s="390"/>
      <c r="NGJ95" s="391"/>
      <c r="NGK95" s="392"/>
      <c r="NGL95" s="393"/>
      <c r="NGM95" s="394"/>
      <c r="NGN95" s="395"/>
      <c r="NGO95" s="389"/>
      <c r="NGP95" s="390"/>
      <c r="NGQ95" s="391"/>
      <c r="NGR95" s="392"/>
      <c r="NGS95" s="393"/>
      <c r="NGT95" s="394"/>
      <c r="NGU95" s="395"/>
      <c r="NGV95" s="389"/>
      <c r="NGW95" s="390"/>
      <c r="NGX95" s="391"/>
      <c r="NGY95" s="392"/>
      <c r="NGZ95" s="393"/>
      <c r="NHA95" s="394"/>
      <c r="NHB95" s="395"/>
      <c r="NHC95" s="389"/>
      <c r="NHD95" s="390"/>
      <c r="NHE95" s="391"/>
      <c r="NHF95" s="392"/>
      <c r="NHG95" s="393"/>
      <c r="NHH95" s="394"/>
      <c r="NHI95" s="395"/>
      <c r="NHJ95" s="389"/>
      <c r="NHK95" s="390"/>
      <c r="NHL95" s="391"/>
      <c r="NHM95" s="392"/>
      <c r="NHN95" s="393"/>
      <c r="NHO95" s="394"/>
      <c r="NHP95" s="395"/>
      <c r="NHQ95" s="389"/>
      <c r="NHR95" s="390"/>
      <c r="NHS95" s="391"/>
      <c r="NHT95" s="392"/>
      <c r="NHU95" s="393"/>
      <c r="NHV95" s="394"/>
      <c r="NHW95" s="395"/>
      <c r="NHX95" s="389"/>
      <c r="NHY95" s="390"/>
      <c r="NHZ95" s="391"/>
      <c r="NIA95" s="392"/>
      <c r="NIB95" s="393"/>
      <c r="NIC95" s="394"/>
      <c r="NID95" s="395"/>
      <c r="NIE95" s="389"/>
      <c r="NIF95" s="390"/>
      <c r="NIG95" s="391"/>
      <c r="NIH95" s="392"/>
      <c r="NII95" s="393"/>
      <c r="NIJ95" s="394"/>
      <c r="NIK95" s="395"/>
      <c r="NIL95" s="389"/>
      <c r="NIM95" s="390"/>
      <c r="NIN95" s="391"/>
      <c r="NIO95" s="392"/>
      <c r="NIP95" s="393"/>
      <c r="NIQ95" s="394"/>
      <c r="NIR95" s="395"/>
      <c r="NIS95" s="389"/>
      <c r="NIT95" s="390"/>
      <c r="NIU95" s="391"/>
      <c r="NIV95" s="392"/>
      <c r="NIW95" s="393"/>
      <c r="NIX95" s="394"/>
      <c r="NIY95" s="395"/>
      <c r="NIZ95" s="389"/>
      <c r="NJA95" s="390"/>
      <c r="NJB95" s="391"/>
      <c r="NJC95" s="392"/>
      <c r="NJD95" s="393"/>
      <c r="NJE95" s="394"/>
      <c r="NJF95" s="395"/>
      <c r="NJG95" s="389"/>
      <c r="NJH95" s="390"/>
      <c r="NJI95" s="391"/>
      <c r="NJJ95" s="392"/>
      <c r="NJK95" s="393"/>
      <c r="NJL95" s="394"/>
      <c r="NJM95" s="395"/>
      <c r="NJN95" s="389"/>
      <c r="NJO95" s="390"/>
      <c r="NJP95" s="391"/>
      <c r="NJQ95" s="392"/>
      <c r="NJR95" s="393"/>
      <c r="NJS95" s="394"/>
      <c r="NJT95" s="395"/>
      <c r="NJU95" s="389"/>
      <c r="NJV95" s="390"/>
      <c r="NJW95" s="391"/>
      <c r="NJX95" s="392"/>
      <c r="NJY95" s="393"/>
      <c r="NJZ95" s="394"/>
      <c r="NKA95" s="395"/>
      <c r="NKB95" s="389"/>
      <c r="NKC95" s="390"/>
      <c r="NKD95" s="391"/>
      <c r="NKE95" s="392"/>
      <c r="NKF95" s="393"/>
      <c r="NKG95" s="394"/>
      <c r="NKH95" s="395"/>
      <c r="NKI95" s="389"/>
      <c r="NKJ95" s="390"/>
      <c r="NKK95" s="391"/>
      <c r="NKL95" s="392"/>
      <c r="NKM95" s="393"/>
      <c r="NKN95" s="394"/>
      <c r="NKO95" s="395"/>
      <c r="NKP95" s="389"/>
      <c r="NKQ95" s="390"/>
      <c r="NKR95" s="391"/>
      <c r="NKS95" s="392"/>
      <c r="NKT95" s="393"/>
      <c r="NKU95" s="394"/>
      <c r="NKV95" s="395"/>
      <c r="NKW95" s="389"/>
      <c r="NKX95" s="390"/>
      <c r="NKY95" s="391"/>
      <c r="NKZ95" s="392"/>
      <c r="NLA95" s="393"/>
      <c r="NLB95" s="394"/>
      <c r="NLC95" s="395"/>
      <c r="NLD95" s="389"/>
      <c r="NLE95" s="390"/>
      <c r="NLF95" s="391"/>
      <c r="NLG95" s="392"/>
      <c r="NLH95" s="393"/>
      <c r="NLI95" s="394"/>
      <c r="NLJ95" s="395"/>
      <c r="NLK95" s="389"/>
      <c r="NLL95" s="390"/>
      <c r="NLM95" s="391"/>
      <c r="NLN95" s="392"/>
      <c r="NLO95" s="393"/>
      <c r="NLP95" s="394"/>
      <c r="NLQ95" s="395"/>
      <c r="NLR95" s="389"/>
      <c r="NLS95" s="390"/>
      <c r="NLT95" s="391"/>
      <c r="NLU95" s="392"/>
      <c r="NLV95" s="393"/>
      <c r="NLW95" s="394"/>
      <c r="NLX95" s="395"/>
      <c r="NLY95" s="389"/>
      <c r="NLZ95" s="390"/>
      <c r="NMA95" s="391"/>
      <c r="NMB95" s="392"/>
      <c r="NMC95" s="393"/>
      <c r="NMD95" s="394"/>
      <c r="NME95" s="395"/>
      <c r="NMF95" s="389"/>
      <c r="NMG95" s="390"/>
      <c r="NMH95" s="391"/>
      <c r="NMI95" s="392"/>
      <c r="NMJ95" s="393"/>
      <c r="NMK95" s="394"/>
      <c r="NML95" s="395"/>
      <c r="NMM95" s="389"/>
      <c r="NMN95" s="390"/>
      <c r="NMO95" s="391"/>
      <c r="NMP95" s="392"/>
      <c r="NMQ95" s="393"/>
      <c r="NMR95" s="394"/>
      <c r="NMS95" s="395"/>
      <c r="NMT95" s="389"/>
      <c r="NMU95" s="390"/>
      <c r="NMV95" s="391"/>
      <c r="NMW95" s="392"/>
      <c r="NMX95" s="393"/>
      <c r="NMY95" s="394"/>
      <c r="NMZ95" s="395"/>
      <c r="NNA95" s="389"/>
      <c r="NNB95" s="390"/>
      <c r="NNC95" s="391"/>
      <c r="NND95" s="392"/>
      <c r="NNE95" s="393"/>
      <c r="NNF95" s="394"/>
      <c r="NNG95" s="395"/>
      <c r="NNH95" s="389"/>
      <c r="NNI95" s="390"/>
      <c r="NNJ95" s="391"/>
      <c r="NNK95" s="392"/>
      <c r="NNL95" s="393"/>
      <c r="NNM95" s="394"/>
      <c r="NNN95" s="395"/>
      <c r="NNO95" s="389"/>
      <c r="NNP95" s="390"/>
      <c r="NNQ95" s="391"/>
      <c r="NNR95" s="392"/>
      <c r="NNS95" s="393"/>
      <c r="NNT95" s="394"/>
      <c r="NNU95" s="395"/>
      <c r="NNV95" s="389"/>
      <c r="NNW95" s="390"/>
      <c r="NNX95" s="391"/>
      <c r="NNY95" s="392"/>
      <c r="NNZ95" s="393"/>
      <c r="NOA95" s="394"/>
      <c r="NOB95" s="395"/>
      <c r="NOC95" s="389"/>
      <c r="NOD95" s="390"/>
      <c r="NOE95" s="391"/>
      <c r="NOF95" s="392"/>
      <c r="NOG95" s="393"/>
      <c r="NOH95" s="394"/>
      <c r="NOI95" s="395"/>
      <c r="NOJ95" s="389"/>
      <c r="NOK95" s="390"/>
      <c r="NOL95" s="391"/>
      <c r="NOM95" s="392"/>
      <c r="NON95" s="393"/>
      <c r="NOO95" s="394"/>
      <c r="NOP95" s="395"/>
      <c r="NOQ95" s="389"/>
      <c r="NOR95" s="390"/>
      <c r="NOS95" s="391"/>
      <c r="NOT95" s="392"/>
      <c r="NOU95" s="393"/>
      <c r="NOV95" s="394"/>
      <c r="NOW95" s="395"/>
      <c r="NOX95" s="389"/>
      <c r="NOY95" s="390"/>
      <c r="NOZ95" s="391"/>
      <c r="NPA95" s="392"/>
      <c r="NPB95" s="393"/>
      <c r="NPC95" s="394"/>
      <c r="NPD95" s="395"/>
      <c r="NPE95" s="389"/>
      <c r="NPF95" s="390"/>
      <c r="NPG95" s="391"/>
      <c r="NPH95" s="392"/>
      <c r="NPI95" s="393"/>
      <c r="NPJ95" s="394"/>
      <c r="NPK95" s="395"/>
      <c r="NPL95" s="389"/>
      <c r="NPM95" s="390"/>
      <c r="NPN95" s="391"/>
      <c r="NPO95" s="392"/>
      <c r="NPP95" s="393"/>
      <c r="NPQ95" s="394"/>
      <c r="NPR95" s="395"/>
      <c r="NPS95" s="389"/>
      <c r="NPT95" s="390"/>
      <c r="NPU95" s="391"/>
      <c r="NPV95" s="392"/>
      <c r="NPW95" s="393"/>
      <c r="NPX95" s="394"/>
      <c r="NPY95" s="395"/>
      <c r="NPZ95" s="389"/>
      <c r="NQA95" s="390"/>
      <c r="NQB95" s="391"/>
      <c r="NQC95" s="392"/>
      <c r="NQD95" s="393"/>
      <c r="NQE95" s="394"/>
      <c r="NQF95" s="395"/>
      <c r="NQG95" s="389"/>
      <c r="NQH95" s="390"/>
      <c r="NQI95" s="391"/>
      <c r="NQJ95" s="392"/>
      <c r="NQK95" s="393"/>
      <c r="NQL95" s="394"/>
      <c r="NQM95" s="395"/>
      <c r="NQN95" s="389"/>
      <c r="NQO95" s="390"/>
      <c r="NQP95" s="391"/>
      <c r="NQQ95" s="392"/>
      <c r="NQR95" s="393"/>
      <c r="NQS95" s="394"/>
      <c r="NQT95" s="395"/>
      <c r="NQU95" s="389"/>
      <c r="NQV95" s="390"/>
      <c r="NQW95" s="391"/>
      <c r="NQX95" s="392"/>
      <c r="NQY95" s="393"/>
      <c r="NQZ95" s="394"/>
      <c r="NRA95" s="395"/>
      <c r="NRB95" s="389"/>
      <c r="NRC95" s="390"/>
      <c r="NRD95" s="391"/>
      <c r="NRE95" s="392"/>
      <c r="NRF95" s="393"/>
      <c r="NRG95" s="394"/>
      <c r="NRH95" s="395"/>
      <c r="NRI95" s="389"/>
      <c r="NRJ95" s="390"/>
      <c r="NRK95" s="391"/>
      <c r="NRL95" s="392"/>
      <c r="NRM95" s="393"/>
      <c r="NRN95" s="394"/>
      <c r="NRO95" s="395"/>
      <c r="NRP95" s="389"/>
      <c r="NRQ95" s="390"/>
      <c r="NRR95" s="391"/>
      <c r="NRS95" s="392"/>
      <c r="NRT95" s="393"/>
      <c r="NRU95" s="394"/>
      <c r="NRV95" s="395"/>
      <c r="NRW95" s="389"/>
      <c r="NRX95" s="390"/>
      <c r="NRY95" s="391"/>
      <c r="NRZ95" s="392"/>
      <c r="NSA95" s="393"/>
      <c r="NSB95" s="394"/>
      <c r="NSC95" s="395"/>
      <c r="NSD95" s="389"/>
      <c r="NSE95" s="390"/>
      <c r="NSF95" s="391"/>
      <c r="NSG95" s="392"/>
      <c r="NSH95" s="393"/>
      <c r="NSI95" s="394"/>
      <c r="NSJ95" s="395"/>
      <c r="NSK95" s="389"/>
      <c r="NSL95" s="390"/>
      <c r="NSM95" s="391"/>
      <c r="NSN95" s="392"/>
      <c r="NSO95" s="393"/>
      <c r="NSP95" s="394"/>
      <c r="NSQ95" s="395"/>
      <c r="NSR95" s="389"/>
      <c r="NSS95" s="390"/>
      <c r="NST95" s="391"/>
      <c r="NSU95" s="392"/>
      <c r="NSV95" s="393"/>
      <c r="NSW95" s="394"/>
      <c r="NSX95" s="395"/>
      <c r="NSY95" s="389"/>
      <c r="NSZ95" s="390"/>
      <c r="NTA95" s="391"/>
      <c r="NTB95" s="392"/>
      <c r="NTC95" s="393"/>
      <c r="NTD95" s="394"/>
      <c r="NTE95" s="395"/>
      <c r="NTF95" s="389"/>
      <c r="NTG95" s="390"/>
      <c r="NTH95" s="391"/>
      <c r="NTI95" s="392"/>
      <c r="NTJ95" s="393"/>
      <c r="NTK95" s="394"/>
      <c r="NTL95" s="395"/>
      <c r="NTM95" s="389"/>
      <c r="NTN95" s="390"/>
      <c r="NTO95" s="391"/>
      <c r="NTP95" s="392"/>
      <c r="NTQ95" s="393"/>
      <c r="NTR95" s="394"/>
      <c r="NTS95" s="395"/>
      <c r="NTT95" s="389"/>
      <c r="NTU95" s="390"/>
      <c r="NTV95" s="391"/>
      <c r="NTW95" s="392"/>
      <c r="NTX95" s="393"/>
      <c r="NTY95" s="394"/>
      <c r="NTZ95" s="395"/>
      <c r="NUA95" s="389"/>
      <c r="NUB95" s="390"/>
      <c r="NUC95" s="391"/>
      <c r="NUD95" s="392"/>
      <c r="NUE95" s="393"/>
      <c r="NUF95" s="394"/>
      <c r="NUG95" s="395"/>
      <c r="NUH95" s="389"/>
      <c r="NUI95" s="390"/>
      <c r="NUJ95" s="391"/>
      <c r="NUK95" s="392"/>
      <c r="NUL95" s="393"/>
      <c r="NUM95" s="394"/>
      <c r="NUN95" s="395"/>
      <c r="NUO95" s="389"/>
      <c r="NUP95" s="390"/>
      <c r="NUQ95" s="391"/>
      <c r="NUR95" s="392"/>
      <c r="NUS95" s="393"/>
      <c r="NUT95" s="394"/>
      <c r="NUU95" s="395"/>
      <c r="NUV95" s="389"/>
      <c r="NUW95" s="390"/>
      <c r="NUX95" s="391"/>
      <c r="NUY95" s="392"/>
      <c r="NUZ95" s="393"/>
      <c r="NVA95" s="394"/>
      <c r="NVB95" s="395"/>
      <c r="NVC95" s="389"/>
      <c r="NVD95" s="390"/>
      <c r="NVE95" s="391"/>
      <c r="NVF95" s="392"/>
      <c r="NVG95" s="393"/>
      <c r="NVH95" s="394"/>
      <c r="NVI95" s="395"/>
      <c r="NVJ95" s="389"/>
      <c r="NVK95" s="390"/>
      <c r="NVL95" s="391"/>
      <c r="NVM95" s="392"/>
      <c r="NVN95" s="393"/>
      <c r="NVO95" s="394"/>
      <c r="NVP95" s="395"/>
      <c r="NVQ95" s="389"/>
      <c r="NVR95" s="390"/>
      <c r="NVS95" s="391"/>
      <c r="NVT95" s="392"/>
      <c r="NVU95" s="393"/>
      <c r="NVV95" s="394"/>
      <c r="NVW95" s="395"/>
      <c r="NVX95" s="389"/>
      <c r="NVY95" s="390"/>
      <c r="NVZ95" s="391"/>
      <c r="NWA95" s="392"/>
      <c r="NWB95" s="393"/>
      <c r="NWC95" s="394"/>
      <c r="NWD95" s="395"/>
      <c r="NWE95" s="389"/>
      <c r="NWF95" s="390"/>
      <c r="NWG95" s="391"/>
      <c r="NWH95" s="392"/>
      <c r="NWI95" s="393"/>
      <c r="NWJ95" s="394"/>
      <c r="NWK95" s="395"/>
      <c r="NWL95" s="389"/>
      <c r="NWM95" s="390"/>
      <c r="NWN95" s="391"/>
      <c r="NWO95" s="392"/>
      <c r="NWP95" s="393"/>
      <c r="NWQ95" s="394"/>
      <c r="NWR95" s="395"/>
      <c r="NWS95" s="389"/>
      <c r="NWT95" s="390"/>
      <c r="NWU95" s="391"/>
      <c r="NWV95" s="392"/>
      <c r="NWW95" s="393"/>
      <c r="NWX95" s="394"/>
      <c r="NWY95" s="395"/>
      <c r="NWZ95" s="389"/>
      <c r="NXA95" s="390"/>
      <c r="NXB95" s="391"/>
      <c r="NXC95" s="392"/>
      <c r="NXD95" s="393"/>
      <c r="NXE95" s="394"/>
      <c r="NXF95" s="395"/>
      <c r="NXG95" s="389"/>
      <c r="NXH95" s="390"/>
      <c r="NXI95" s="391"/>
      <c r="NXJ95" s="392"/>
      <c r="NXK95" s="393"/>
      <c r="NXL95" s="394"/>
      <c r="NXM95" s="395"/>
      <c r="NXN95" s="389"/>
      <c r="NXO95" s="390"/>
      <c r="NXP95" s="391"/>
      <c r="NXQ95" s="392"/>
      <c r="NXR95" s="393"/>
      <c r="NXS95" s="394"/>
      <c r="NXT95" s="395"/>
      <c r="NXU95" s="389"/>
      <c r="NXV95" s="390"/>
      <c r="NXW95" s="391"/>
      <c r="NXX95" s="392"/>
      <c r="NXY95" s="393"/>
      <c r="NXZ95" s="394"/>
      <c r="NYA95" s="395"/>
      <c r="NYB95" s="389"/>
      <c r="NYC95" s="390"/>
      <c r="NYD95" s="391"/>
      <c r="NYE95" s="392"/>
      <c r="NYF95" s="393"/>
      <c r="NYG95" s="394"/>
      <c r="NYH95" s="395"/>
      <c r="NYI95" s="389"/>
      <c r="NYJ95" s="390"/>
      <c r="NYK95" s="391"/>
      <c r="NYL95" s="392"/>
      <c r="NYM95" s="393"/>
      <c r="NYN95" s="394"/>
      <c r="NYO95" s="395"/>
      <c r="NYP95" s="389"/>
      <c r="NYQ95" s="390"/>
      <c r="NYR95" s="391"/>
      <c r="NYS95" s="392"/>
      <c r="NYT95" s="393"/>
      <c r="NYU95" s="394"/>
      <c r="NYV95" s="395"/>
      <c r="NYW95" s="389"/>
      <c r="NYX95" s="390"/>
      <c r="NYY95" s="391"/>
      <c r="NYZ95" s="392"/>
      <c r="NZA95" s="393"/>
      <c r="NZB95" s="394"/>
      <c r="NZC95" s="395"/>
      <c r="NZD95" s="389"/>
      <c r="NZE95" s="390"/>
      <c r="NZF95" s="391"/>
      <c r="NZG95" s="392"/>
      <c r="NZH95" s="393"/>
      <c r="NZI95" s="394"/>
      <c r="NZJ95" s="395"/>
      <c r="NZK95" s="389"/>
      <c r="NZL95" s="390"/>
      <c r="NZM95" s="391"/>
      <c r="NZN95" s="392"/>
      <c r="NZO95" s="393"/>
      <c r="NZP95" s="394"/>
      <c r="NZQ95" s="395"/>
      <c r="NZR95" s="389"/>
      <c r="NZS95" s="390"/>
      <c r="NZT95" s="391"/>
      <c r="NZU95" s="392"/>
      <c r="NZV95" s="393"/>
      <c r="NZW95" s="394"/>
      <c r="NZX95" s="395"/>
      <c r="NZY95" s="389"/>
      <c r="NZZ95" s="390"/>
      <c r="OAA95" s="391"/>
      <c r="OAB95" s="392"/>
      <c r="OAC95" s="393"/>
      <c r="OAD95" s="394"/>
      <c r="OAE95" s="395"/>
      <c r="OAF95" s="389"/>
      <c r="OAG95" s="390"/>
      <c r="OAH95" s="391"/>
      <c r="OAI95" s="392"/>
      <c r="OAJ95" s="393"/>
      <c r="OAK95" s="394"/>
      <c r="OAL95" s="395"/>
      <c r="OAM95" s="389"/>
      <c r="OAN95" s="390"/>
      <c r="OAO95" s="391"/>
      <c r="OAP95" s="392"/>
      <c r="OAQ95" s="393"/>
      <c r="OAR95" s="394"/>
      <c r="OAS95" s="395"/>
      <c r="OAT95" s="389"/>
      <c r="OAU95" s="390"/>
      <c r="OAV95" s="391"/>
      <c r="OAW95" s="392"/>
      <c r="OAX95" s="393"/>
      <c r="OAY95" s="394"/>
      <c r="OAZ95" s="395"/>
      <c r="OBA95" s="389"/>
      <c r="OBB95" s="390"/>
      <c r="OBC95" s="391"/>
      <c r="OBD95" s="392"/>
      <c r="OBE95" s="393"/>
      <c r="OBF95" s="394"/>
      <c r="OBG95" s="395"/>
      <c r="OBH95" s="389"/>
      <c r="OBI95" s="390"/>
      <c r="OBJ95" s="391"/>
      <c r="OBK95" s="392"/>
      <c r="OBL95" s="393"/>
      <c r="OBM95" s="394"/>
      <c r="OBN95" s="395"/>
      <c r="OBO95" s="389"/>
      <c r="OBP95" s="390"/>
      <c r="OBQ95" s="391"/>
      <c r="OBR95" s="392"/>
      <c r="OBS95" s="393"/>
      <c r="OBT95" s="394"/>
      <c r="OBU95" s="395"/>
      <c r="OBV95" s="389"/>
      <c r="OBW95" s="390"/>
      <c r="OBX95" s="391"/>
      <c r="OBY95" s="392"/>
      <c r="OBZ95" s="393"/>
      <c r="OCA95" s="394"/>
      <c r="OCB95" s="395"/>
      <c r="OCC95" s="389"/>
      <c r="OCD95" s="390"/>
      <c r="OCE95" s="391"/>
      <c r="OCF95" s="392"/>
      <c r="OCG95" s="393"/>
      <c r="OCH95" s="394"/>
      <c r="OCI95" s="395"/>
      <c r="OCJ95" s="389"/>
      <c r="OCK95" s="390"/>
      <c r="OCL95" s="391"/>
      <c r="OCM95" s="392"/>
      <c r="OCN95" s="393"/>
      <c r="OCO95" s="394"/>
      <c r="OCP95" s="395"/>
      <c r="OCQ95" s="389"/>
      <c r="OCR95" s="390"/>
      <c r="OCS95" s="391"/>
      <c r="OCT95" s="392"/>
      <c r="OCU95" s="393"/>
      <c r="OCV95" s="394"/>
      <c r="OCW95" s="395"/>
      <c r="OCX95" s="389"/>
      <c r="OCY95" s="390"/>
      <c r="OCZ95" s="391"/>
      <c r="ODA95" s="392"/>
      <c r="ODB95" s="393"/>
      <c r="ODC95" s="394"/>
      <c r="ODD95" s="395"/>
      <c r="ODE95" s="389"/>
      <c r="ODF95" s="390"/>
      <c r="ODG95" s="391"/>
      <c r="ODH95" s="392"/>
      <c r="ODI95" s="393"/>
      <c r="ODJ95" s="394"/>
      <c r="ODK95" s="395"/>
      <c r="ODL95" s="389"/>
      <c r="ODM95" s="390"/>
      <c r="ODN95" s="391"/>
      <c r="ODO95" s="392"/>
      <c r="ODP95" s="393"/>
      <c r="ODQ95" s="394"/>
      <c r="ODR95" s="395"/>
      <c r="ODS95" s="389"/>
      <c r="ODT95" s="390"/>
      <c r="ODU95" s="391"/>
      <c r="ODV95" s="392"/>
      <c r="ODW95" s="393"/>
      <c r="ODX95" s="394"/>
      <c r="ODY95" s="395"/>
      <c r="ODZ95" s="389"/>
      <c r="OEA95" s="390"/>
      <c r="OEB95" s="391"/>
      <c r="OEC95" s="392"/>
      <c r="OED95" s="393"/>
      <c r="OEE95" s="394"/>
      <c r="OEF95" s="395"/>
      <c r="OEG95" s="389"/>
      <c r="OEH95" s="390"/>
      <c r="OEI95" s="391"/>
      <c r="OEJ95" s="392"/>
      <c r="OEK95" s="393"/>
      <c r="OEL95" s="394"/>
      <c r="OEM95" s="395"/>
      <c r="OEN95" s="389"/>
      <c r="OEO95" s="390"/>
      <c r="OEP95" s="391"/>
      <c r="OEQ95" s="392"/>
      <c r="OER95" s="393"/>
      <c r="OES95" s="394"/>
      <c r="OET95" s="395"/>
      <c r="OEU95" s="389"/>
      <c r="OEV95" s="390"/>
      <c r="OEW95" s="391"/>
      <c r="OEX95" s="392"/>
      <c r="OEY95" s="393"/>
      <c r="OEZ95" s="394"/>
      <c r="OFA95" s="395"/>
      <c r="OFB95" s="389"/>
      <c r="OFC95" s="390"/>
      <c r="OFD95" s="391"/>
      <c r="OFE95" s="392"/>
      <c r="OFF95" s="393"/>
      <c r="OFG95" s="394"/>
      <c r="OFH95" s="395"/>
      <c r="OFI95" s="389"/>
      <c r="OFJ95" s="390"/>
      <c r="OFK95" s="391"/>
      <c r="OFL95" s="392"/>
      <c r="OFM95" s="393"/>
      <c r="OFN95" s="394"/>
      <c r="OFO95" s="395"/>
      <c r="OFP95" s="389"/>
      <c r="OFQ95" s="390"/>
      <c r="OFR95" s="391"/>
      <c r="OFS95" s="392"/>
      <c r="OFT95" s="393"/>
      <c r="OFU95" s="394"/>
      <c r="OFV95" s="395"/>
      <c r="OFW95" s="389"/>
      <c r="OFX95" s="390"/>
      <c r="OFY95" s="391"/>
      <c r="OFZ95" s="392"/>
      <c r="OGA95" s="393"/>
      <c r="OGB95" s="394"/>
      <c r="OGC95" s="395"/>
      <c r="OGD95" s="389"/>
      <c r="OGE95" s="390"/>
      <c r="OGF95" s="391"/>
      <c r="OGG95" s="392"/>
      <c r="OGH95" s="393"/>
      <c r="OGI95" s="394"/>
      <c r="OGJ95" s="395"/>
      <c r="OGK95" s="389"/>
      <c r="OGL95" s="390"/>
      <c r="OGM95" s="391"/>
      <c r="OGN95" s="392"/>
      <c r="OGO95" s="393"/>
      <c r="OGP95" s="394"/>
      <c r="OGQ95" s="395"/>
      <c r="OGR95" s="389"/>
      <c r="OGS95" s="390"/>
      <c r="OGT95" s="391"/>
      <c r="OGU95" s="392"/>
      <c r="OGV95" s="393"/>
      <c r="OGW95" s="394"/>
      <c r="OGX95" s="395"/>
      <c r="OGY95" s="389"/>
      <c r="OGZ95" s="390"/>
      <c r="OHA95" s="391"/>
      <c r="OHB95" s="392"/>
      <c r="OHC95" s="393"/>
      <c r="OHD95" s="394"/>
      <c r="OHE95" s="395"/>
      <c r="OHF95" s="389"/>
      <c r="OHG95" s="390"/>
      <c r="OHH95" s="391"/>
      <c r="OHI95" s="392"/>
      <c r="OHJ95" s="393"/>
      <c r="OHK95" s="394"/>
      <c r="OHL95" s="395"/>
      <c r="OHM95" s="389"/>
      <c r="OHN95" s="390"/>
      <c r="OHO95" s="391"/>
      <c r="OHP95" s="392"/>
      <c r="OHQ95" s="393"/>
      <c r="OHR95" s="394"/>
      <c r="OHS95" s="395"/>
      <c r="OHT95" s="389"/>
      <c r="OHU95" s="390"/>
      <c r="OHV95" s="391"/>
      <c r="OHW95" s="392"/>
      <c r="OHX95" s="393"/>
      <c r="OHY95" s="394"/>
      <c r="OHZ95" s="395"/>
      <c r="OIA95" s="389"/>
      <c r="OIB95" s="390"/>
      <c r="OIC95" s="391"/>
      <c r="OID95" s="392"/>
      <c r="OIE95" s="393"/>
      <c r="OIF95" s="394"/>
      <c r="OIG95" s="395"/>
      <c r="OIH95" s="389"/>
      <c r="OII95" s="390"/>
      <c r="OIJ95" s="391"/>
      <c r="OIK95" s="392"/>
      <c r="OIL95" s="393"/>
      <c r="OIM95" s="394"/>
      <c r="OIN95" s="395"/>
      <c r="OIO95" s="389"/>
      <c r="OIP95" s="390"/>
      <c r="OIQ95" s="391"/>
      <c r="OIR95" s="392"/>
      <c r="OIS95" s="393"/>
      <c r="OIT95" s="394"/>
      <c r="OIU95" s="395"/>
      <c r="OIV95" s="389"/>
      <c r="OIW95" s="390"/>
      <c r="OIX95" s="391"/>
      <c r="OIY95" s="392"/>
      <c r="OIZ95" s="393"/>
      <c r="OJA95" s="394"/>
      <c r="OJB95" s="395"/>
      <c r="OJC95" s="389"/>
      <c r="OJD95" s="390"/>
      <c r="OJE95" s="391"/>
      <c r="OJF95" s="392"/>
      <c r="OJG95" s="393"/>
      <c r="OJH95" s="394"/>
      <c r="OJI95" s="395"/>
      <c r="OJJ95" s="389"/>
      <c r="OJK95" s="390"/>
      <c r="OJL95" s="391"/>
      <c r="OJM95" s="392"/>
      <c r="OJN95" s="393"/>
      <c r="OJO95" s="394"/>
      <c r="OJP95" s="395"/>
      <c r="OJQ95" s="389"/>
      <c r="OJR95" s="390"/>
      <c r="OJS95" s="391"/>
      <c r="OJT95" s="392"/>
      <c r="OJU95" s="393"/>
      <c r="OJV95" s="394"/>
      <c r="OJW95" s="395"/>
      <c r="OJX95" s="389"/>
      <c r="OJY95" s="390"/>
      <c r="OJZ95" s="391"/>
      <c r="OKA95" s="392"/>
      <c r="OKB95" s="393"/>
      <c r="OKC95" s="394"/>
      <c r="OKD95" s="395"/>
      <c r="OKE95" s="389"/>
      <c r="OKF95" s="390"/>
      <c r="OKG95" s="391"/>
      <c r="OKH95" s="392"/>
      <c r="OKI95" s="393"/>
      <c r="OKJ95" s="394"/>
      <c r="OKK95" s="395"/>
      <c r="OKL95" s="389"/>
      <c r="OKM95" s="390"/>
      <c r="OKN95" s="391"/>
      <c r="OKO95" s="392"/>
      <c r="OKP95" s="393"/>
      <c r="OKQ95" s="394"/>
      <c r="OKR95" s="395"/>
      <c r="OKS95" s="389"/>
      <c r="OKT95" s="390"/>
      <c r="OKU95" s="391"/>
      <c r="OKV95" s="392"/>
      <c r="OKW95" s="393"/>
      <c r="OKX95" s="394"/>
      <c r="OKY95" s="395"/>
      <c r="OKZ95" s="389"/>
      <c r="OLA95" s="390"/>
      <c r="OLB95" s="391"/>
      <c r="OLC95" s="392"/>
      <c r="OLD95" s="393"/>
      <c r="OLE95" s="394"/>
      <c r="OLF95" s="395"/>
      <c r="OLG95" s="389"/>
      <c r="OLH95" s="390"/>
      <c r="OLI95" s="391"/>
      <c r="OLJ95" s="392"/>
      <c r="OLK95" s="393"/>
      <c r="OLL95" s="394"/>
      <c r="OLM95" s="395"/>
      <c r="OLN95" s="389"/>
      <c r="OLO95" s="390"/>
      <c r="OLP95" s="391"/>
      <c r="OLQ95" s="392"/>
      <c r="OLR95" s="393"/>
      <c r="OLS95" s="394"/>
      <c r="OLT95" s="395"/>
      <c r="OLU95" s="389"/>
      <c r="OLV95" s="390"/>
      <c r="OLW95" s="391"/>
      <c r="OLX95" s="392"/>
      <c r="OLY95" s="393"/>
      <c r="OLZ95" s="394"/>
      <c r="OMA95" s="395"/>
      <c r="OMB95" s="389"/>
      <c r="OMC95" s="390"/>
      <c r="OMD95" s="391"/>
      <c r="OME95" s="392"/>
      <c r="OMF95" s="393"/>
      <c r="OMG95" s="394"/>
      <c r="OMH95" s="395"/>
      <c r="OMI95" s="389"/>
      <c r="OMJ95" s="390"/>
      <c r="OMK95" s="391"/>
      <c r="OML95" s="392"/>
      <c r="OMM95" s="393"/>
      <c r="OMN95" s="394"/>
      <c r="OMO95" s="395"/>
      <c r="OMP95" s="389"/>
      <c r="OMQ95" s="390"/>
      <c r="OMR95" s="391"/>
      <c r="OMS95" s="392"/>
      <c r="OMT95" s="393"/>
      <c r="OMU95" s="394"/>
      <c r="OMV95" s="395"/>
      <c r="OMW95" s="389"/>
      <c r="OMX95" s="390"/>
      <c r="OMY95" s="391"/>
      <c r="OMZ95" s="392"/>
      <c r="ONA95" s="393"/>
      <c r="ONB95" s="394"/>
      <c r="ONC95" s="395"/>
      <c r="OND95" s="389"/>
      <c r="ONE95" s="390"/>
      <c r="ONF95" s="391"/>
      <c r="ONG95" s="392"/>
      <c r="ONH95" s="393"/>
      <c r="ONI95" s="394"/>
      <c r="ONJ95" s="395"/>
      <c r="ONK95" s="389"/>
      <c r="ONL95" s="390"/>
      <c r="ONM95" s="391"/>
      <c r="ONN95" s="392"/>
      <c r="ONO95" s="393"/>
      <c r="ONP95" s="394"/>
      <c r="ONQ95" s="395"/>
      <c r="ONR95" s="389"/>
      <c r="ONS95" s="390"/>
      <c r="ONT95" s="391"/>
      <c r="ONU95" s="392"/>
      <c r="ONV95" s="393"/>
      <c r="ONW95" s="394"/>
      <c r="ONX95" s="395"/>
      <c r="ONY95" s="389"/>
      <c r="ONZ95" s="390"/>
      <c r="OOA95" s="391"/>
      <c r="OOB95" s="392"/>
      <c r="OOC95" s="393"/>
      <c r="OOD95" s="394"/>
      <c r="OOE95" s="395"/>
      <c r="OOF95" s="389"/>
      <c r="OOG95" s="390"/>
      <c r="OOH95" s="391"/>
      <c r="OOI95" s="392"/>
      <c r="OOJ95" s="393"/>
      <c r="OOK95" s="394"/>
      <c r="OOL95" s="395"/>
      <c r="OOM95" s="389"/>
      <c r="OON95" s="390"/>
      <c r="OOO95" s="391"/>
      <c r="OOP95" s="392"/>
      <c r="OOQ95" s="393"/>
      <c r="OOR95" s="394"/>
      <c r="OOS95" s="395"/>
      <c r="OOT95" s="389"/>
      <c r="OOU95" s="390"/>
      <c r="OOV95" s="391"/>
      <c r="OOW95" s="392"/>
      <c r="OOX95" s="393"/>
      <c r="OOY95" s="394"/>
      <c r="OOZ95" s="395"/>
      <c r="OPA95" s="389"/>
      <c r="OPB95" s="390"/>
      <c r="OPC95" s="391"/>
      <c r="OPD95" s="392"/>
      <c r="OPE95" s="393"/>
      <c r="OPF95" s="394"/>
      <c r="OPG95" s="395"/>
      <c r="OPH95" s="389"/>
      <c r="OPI95" s="390"/>
      <c r="OPJ95" s="391"/>
      <c r="OPK95" s="392"/>
      <c r="OPL95" s="393"/>
      <c r="OPM95" s="394"/>
      <c r="OPN95" s="395"/>
      <c r="OPO95" s="389"/>
      <c r="OPP95" s="390"/>
      <c r="OPQ95" s="391"/>
      <c r="OPR95" s="392"/>
      <c r="OPS95" s="393"/>
      <c r="OPT95" s="394"/>
      <c r="OPU95" s="395"/>
      <c r="OPV95" s="389"/>
      <c r="OPW95" s="390"/>
      <c r="OPX95" s="391"/>
      <c r="OPY95" s="392"/>
      <c r="OPZ95" s="393"/>
      <c r="OQA95" s="394"/>
      <c r="OQB95" s="395"/>
      <c r="OQC95" s="389"/>
      <c r="OQD95" s="390"/>
      <c r="OQE95" s="391"/>
      <c r="OQF95" s="392"/>
      <c r="OQG95" s="393"/>
      <c r="OQH95" s="394"/>
      <c r="OQI95" s="395"/>
      <c r="OQJ95" s="389"/>
      <c r="OQK95" s="390"/>
      <c r="OQL95" s="391"/>
      <c r="OQM95" s="392"/>
      <c r="OQN95" s="393"/>
      <c r="OQO95" s="394"/>
      <c r="OQP95" s="395"/>
      <c r="OQQ95" s="389"/>
      <c r="OQR95" s="390"/>
      <c r="OQS95" s="391"/>
      <c r="OQT95" s="392"/>
      <c r="OQU95" s="393"/>
      <c r="OQV95" s="394"/>
      <c r="OQW95" s="395"/>
      <c r="OQX95" s="389"/>
      <c r="OQY95" s="390"/>
      <c r="OQZ95" s="391"/>
      <c r="ORA95" s="392"/>
      <c r="ORB95" s="393"/>
      <c r="ORC95" s="394"/>
      <c r="ORD95" s="395"/>
      <c r="ORE95" s="389"/>
      <c r="ORF95" s="390"/>
      <c r="ORG95" s="391"/>
      <c r="ORH95" s="392"/>
      <c r="ORI95" s="393"/>
      <c r="ORJ95" s="394"/>
      <c r="ORK95" s="395"/>
      <c r="ORL95" s="389"/>
      <c r="ORM95" s="390"/>
      <c r="ORN95" s="391"/>
      <c r="ORO95" s="392"/>
      <c r="ORP95" s="393"/>
      <c r="ORQ95" s="394"/>
      <c r="ORR95" s="395"/>
      <c r="ORS95" s="389"/>
      <c r="ORT95" s="390"/>
      <c r="ORU95" s="391"/>
      <c r="ORV95" s="392"/>
      <c r="ORW95" s="393"/>
      <c r="ORX95" s="394"/>
      <c r="ORY95" s="395"/>
      <c r="ORZ95" s="389"/>
      <c r="OSA95" s="390"/>
      <c r="OSB95" s="391"/>
      <c r="OSC95" s="392"/>
      <c r="OSD95" s="393"/>
      <c r="OSE95" s="394"/>
      <c r="OSF95" s="395"/>
      <c r="OSG95" s="389"/>
      <c r="OSH95" s="390"/>
      <c r="OSI95" s="391"/>
      <c r="OSJ95" s="392"/>
      <c r="OSK95" s="393"/>
      <c r="OSL95" s="394"/>
      <c r="OSM95" s="395"/>
      <c r="OSN95" s="389"/>
      <c r="OSO95" s="390"/>
      <c r="OSP95" s="391"/>
      <c r="OSQ95" s="392"/>
      <c r="OSR95" s="393"/>
      <c r="OSS95" s="394"/>
      <c r="OST95" s="395"/>
      <c r="OSU95" s="389"/>
      <c r="OSV95" s="390"/>
      <c r="OSW95" s="391"/>
      <c r="OSX95" s="392"/>
      <c r="OSY95" s="393"/>
      <c r="OSZ95" s="394"/>
      <c r="OTA95" s="395"/>
      <c r="OTB95" s="389"/>
      <c r="OTC95" s="390"/>
      <c r="OTD95" s="391"/>
      <c r="OTE95" s="392"/>
      <c r="OTF95" s="393"/>
      <c r="OTG95" s="394"/>
      <c r="OTH95" s="395"/>
      <c r="OTI95" s="389"/>
      <c r="OTJ95" s="390"/>
      <c r="OTK95" s="391"/>
      <c r="OTL95" s="392"/>
      <c r="OTM95" s="393"/>
      <c r="OTN95" s="394"/>
      <c r="OTO95" s="395"/>
      <c r="OTP95" s="389"/>
      <c r="OTQ95" s="390"/>
      <c r="OTR95" s="391"/>
      <c r="OTS95" s="392"/>
      <c r="OTT95" s="393"/>
      <c r="OTU95" s="394"/>
      <c r="OTV95" s="395"/>
      <c r="OTW95" s="389"/>
      <c r="OTX95" s="390"/>
      <c r="OTY95" s="391"/>
      <c r="OTZ95" s="392"/>
      <c r="OUA95" s="393"/>
      <c r="OUB95" s="394"/>
      <c r="OUC95" s="395"/>
      <c r="OUD95" s="389"/>
      <c r="OUE95" s="390"/>
      <c r="OUF95" s="391"/>
      <c r="OUG95" s="392"/>
      <c r="OUH95" s="393"/>
      <c r="OUI95" s="394"/>
      <c r="OUJ95" s="395"/>
      <c r="OUK95" s="389"/>
      <c r="OUL95" s="390"/>
      <c r="OUM95" s="391"/>
      <c r="OUN95" s="392"/>
      <c r="OUO95" s="393"/>
      <c r="OUP95" s="394"/>
      <c r="OUQ95" s="395"/>
      <c r="OUR95" s="389"/>
      <c r="OUS95" s="390"/>
      <c r="OUT95" s="391"/>
      <c r="OUU95" s="392"/>
      <c r="OUV95" s="393"/>
      <c r="OUW95" s="394"/>
      <c r="OUX95" s="395"/>
      <c r="OUY95" s="389"/>
      <c r="OUZ95" s="390"/>
      <c r="OVA95" s="391"/>
      <c r="OVB95" s="392"/>
      <c r="OVC95" s="393"/>
      <c r="OVD95" s="394"/>
      <c r="OVE95" s="395"/>
      <c r="OVF95" s="389"/>
      <c r="OVG95" s="390"/>
      <c r="OVH95" s="391"/>
      <c r="OVI95" s="392"/>
      <c r="OVJ95" s="393"/>
      <c r="OVK95" s="394"/>
      <c r="OVL95" s="395"/>
      <c r="OVM95" s="389"/>
      <c r="OVN95" s="390"/>
      <c r="OVO95" s="391"/>
      <c r="OVP95" s="392"/>
      <c r="OVQ95" s="393"/>
      <c r="OVR95" s="394"/>
      <c r="OVS95" s="395"/>
      <c r="OVT95" s="389"/>
      <c r="OVU95" s="390"/>
      <c r="OVV95" s="391"/>
      <c r="OVW95" s="392"/>
      <c r="OVX95" s="393"/>
      <c r="OVY95" s="394"/>
      <c r="OVZ95" s="395"/>
      <c r="OWA95" s="389"/>
      <c r="OWB95" s="390"/>
      <c r="OWC95" s="391"/>
      <c r="OWD95" s="392"/>
      <c r="OWE95" s="393"/>
      <c r="OWF95" s="394"/>
      <c r="OWG95" s="395"/>
      <c r="OWH95" s="389"/>
      <c r="OWI95" s="390"/>
      <c r="OWJ95" s="391"/>
      <c r="OWK95" s="392"/>
      <c r="OWL95" s="393"/>
      <c r="OWM95" s="394"/>
      <c r="OWN95" s="395"/>
      <c r="OWO95" s="389"/>
      <c r="OWP95" s="390"/>
      <c r="OWQ95" s="391"/>
      <c r="OWR95" s="392"/>
      <c r="OWS95" s="393"/>
      <c r="OWT95" s="394"/>
      <c r="OWU95" s="395"/>
      <c r="OWV95" s="389"/>
      <c r="OWW95" s="390"/>
      <c r="OWX95" s="391"/>
      <c r="OWY95" s="392"/>
      <c r="OWZ95" s="393"/>
      <c r="OXA95" s="394"/>
      <c r="OXB95" s="395"/>
      <c r="OXC95" s="389"/>
      <c r="OXD95" s="390"/>
      <c r="OXE95" s="391"/>
      <c r="OXF95" s="392"/>
      <c r="OXG95" s="393"/>
      <c r="OXH95" s="394"/>
      <c r="OXI95" s="395"/>
      <c r="OXJ95" s="389"/>
      <c r="OXK95" s="390"/>
      <c r="OXL95" s="391"/>
      <c r="OXM95" s="392"/>
      <c r="OXN95" s="393"/>
      <c r="OXO95" s="394"/>
      <c r="OXP95" s="395"/>
      <c r="OXQ95" s="389"/>
      <c r="OXR95" s="390"/>
      <c r="OXS95" s="391"/>
      <c r="OXT95" s="392"/>
      <c r="OXU95" s="393"/>
      <c r="OXV95" s="394"/>
      <c r="OXW95" s="395"/>
      <c r="OXX95" s="389"/>
      <c r="OXY95" s="390"/>
      <c r="OXZ95" s="391"/>
      <c r="OYA95" s="392"/>
      <c r="OYB95" s="393"/>
      <c r="OYC95" s="394"/>
      <c r="OYD95" s="395"/>
      <c r="OYE95" s="389"/>
      <c r="OYF95" s="390"/>
      <c r="OYG95" s="391"/>
      <c r="OYH95" s="392"/>
      <c r="OYI95" s="393"/>
      <c r="OYJ95" s="394"/>
      <c r="OYK95" s="395"/>
      <c r="OYL95" s="389"/>
      <c r="OYM95" s="390"/>
      <c r="OYN95" s="391"/>
      <c r="OYO95" s="392"/>
      <c r="OYP95" s="393"/>
      <c r="OYQ95" s="394"/>
      <c r="OYR95" s="395"/>
      <c r="OYS95" s="389"/>
      <c r="OYT95" s="390"/>
      <c r="OYU95" s="391"/>
      <c r="OYV95" s="392"/>
      <c r="OYW95" s="393"/>
      <c r="OYX95" s="394"/>
      <c r="OYY95" s="395"/>
      <c r="OYZ95" s="389"/>
      <c r="OZA95" s="390"/>
      <c r="OZB95" s="391"/>
      <c r="OZC95" s="392"/>
      <c r="OZD95" s="393"/>
      <c r="OZE95" s="394"/>
      <c r="OZF95" s="395"/>
      <c r="OZG95" s="389"/>
      <c r="OZH95" s="390"/>
      <c r="OZI95" s="391"/>
      <c r="OZJ95" s="392"/>
      <c r="OZK95" s="393"/>
      <c r="OZL95" s="394"/>
      <c r="OZM95" s="395"/>
      <c r="OZN95" s="389"/>
      <c r="OZO95" s="390"/>
      <c r="OZP95" s="391"/>
      <c r="OZQ95" s="392"/>
      <c r="OZR95" s="393"/>
      <c r="OZS95" s="394"/>
      <c r="OZT95" s="395"/>
      <c r="OZU95" s="389"/>
      <c r="OZV95" s="390"/>
      <c r="OZW95" s="391"/>
      <c r="OZX95" s="392"/>
      <c r="OZY95" s="393"/>
      <c r="OZZ95" s="394"/>
      <c r="PAA95" s="395"/>
      <c r="PAB95" s="389"/>
      <c r="PAC95" s="390"/>
      <c r="PAD95" s="391"/>
      <c r="PAE95" s="392"/>
      <c r="PAF95" s="393"/>
      <c r="PAG95" s="394"/>
      <c r="PAH95" s="395"/>
      <c r="PAI95" s="389"/>
      <c r="PAJ95" s="390"/>
      <c r="PAK95" s="391"/>
      <c r="PAL95" s="392"/>
      <c r="PAM95" s="393"/>
      <c r="PAN95" s="394"/>
      <c r="PAO95" s="395"/>
      <c r="PAP95" s="389"/>
      <c r="PAQ95" s="390"/>
      <c r="PAR95" s="391"/>
      <c r="PAS95" s="392"/>
      <c r="PAT95" s="393"/>
      <c r="PAU95" s="394"/>
      <c r="PAV95" s="395"/>
      <c r="PAW95" s="389"/>
      <c r="PAX95" s="390"/>
      <c r="PAY95" s="391"/>
      <c r="PAZ95" s="392"/>
      <c r="PBA95" s="393"/>
      <c r="PBB95" s="394"/>
      <c r="PBC95" s="395"/>
      <c r="PBD95" s="389"/>
      <c r="PBE95" s="390"/>
      <c r="PBF95" s="391"/>
      <c r="PBG95" s="392"/>
      <c r="PBH95" s="393"/>
      <c r="PBI95" s="394"/>
      <c r="PBJ95" s="395"/>
      <c r="PBK95" s="389"/>
      <c r="PBL95" s="390"/>
      <c r="PBM95" s="391"/>
      <c r="PBN95" s="392"/>
      <c r="PBO95" s="393"/>
      <c r="PBP95" s="394"/>
      <c r="PBQ95" s="395"/>
      <c r="PBR95" s="389"/>
      <c r="PBS95" s="390"/>
      <c r="PBT95" s="391"/>
      <c r="PBU95" s="392"/>
      <c r="PBV95" s="393"/>
      <c r="PBW95" s="394"/>
      <c r="PBX95" s="395"/>
      <c r="PBY95" s="389"/>
      <c r="PBZ95" s="390"/>
      <c r="PCA95" s="391"/>
      <c r="PCB95" s="392"/>
      <c r="PCC95" s="393"/>
      <c r="PCD95" s="394"/>
      <c r="PCE95" s="395"/>
      <c r="PCF95" s="389"/>
      <c r="PCG95" s="390"/>
      <c r="PCH95" s="391"/>
      <c r="PCI95" s="392"/>
      <c r="PCJ95" s="393"/>
      <c r="PCK95" s="394"/>
      <c r="PCL95" s="395"/>
      <c r="PCM95" s="389"/>
      <c r="PCN95" s="390"/>
      <c r="PCO95" s="391"/>
      <c r="PCP95" s="392"/>
      <c r="PCQ95" s="393"/>
      <c r="PCR95" s="394"/>
      <c r="PCS95" s="395"/>
      <c r="PCT95" s="389"/>
      <c r="PCU95" s="390"/>
      <c r="PCV95" s="391"/>
      <c r="PCW95" s="392"/>
      <c r="PCX95" s="393"/>
      <c r="PCY95" s="394"/>
      <c r="PCZ95" s="395"/>
      <c r="PDA95" s="389"/>
      <c r="PDB95" s="390"/>
      <c r="PDC95" s="391"/>
      <c r="PDD95" s="392"/>
      <c r="PDE95" s="393"/>
      <c r="PDF95" s="394"/>
      <c r="PDG95" s="395"/>
      <c r="PDH95" s="389"/>
      <c r="PDI95" s="390"/>
      <c r="PDJ95" s="391"/>
      <c r="PDK95" s="392"/>
      <c r="PDL95" s="393"/>
      <c r="PDM95" s="394"/>
      <c r="PDN95" s="395"/>
      <c r="PDO95" s="389"/>
      <c r="PDP95" s="390"/>
      <c r="PDQ95" s="391"/>
      <c r="PDR95" s="392"/>
      <c r="PDS95" s="393"/>
      <c r="PDT95" s="394"/>
      <c r="PDU95" s="395"/>
      <c r="PDV95" s="389"/>
      <c r="PDW95" s="390"/>
      <c r="PDX95" s="391"/>
      <c r="PDY95" s="392"/>
      <c r="PDZ95" s="393"/>
      <c r="PEA95" s="394"/>
      <c r="PEB95" s="395"/>
      <c r="PEC95" s="389"/>
      <c r="PED95" s="390"/>
      <c r="PEE95" s="391"/>
      <c r="PEF95" s="392"/>
      <c r="PEG95" s="393"/>
      <c r="PEH95" s="394"/>
      <c r="PEI95" s="395"/>
      <c r="PEJ95" s="389"/>
      <c r="PEK95" s="390"/>
      <c r="PEL95" s="391"/>
      <c r="PEM95" s="392"/>
      <c r="PEN95" s="393"/>
      <c r="PEO95" s="394"/>
      <c r="PEP95" s="395"/>
      <c r="PEQ95" s="389"/>
      <c r="PER95" s="390"/>
      <c r="PES95" s="391"/>
      <c r="PET95" s="392"/>
      <c r="PEU95" s="393"/>
      <c r="PEV95" s="394"/>
      <c r="PEW95" s="395"/>
      <c r="PEX95" s="389"/>
      <c r="PEY95" s="390"/>
      <c r="PEZ95" s="391"/>
      <c r="PFA95" s="392"/>
      <c r="PFB95" s="393"/>
      <c r="PFC95" s="394"/>
      <c r="PFD95" s="395"/>
      <c r="PFE95" s="389"/>
      <c r="PFF95" s="390"/>
      <c r="PFG95" s="391"/>
      <c r="PFH95" s="392"/>
      <c r="PFI95" s="393"/>
      <c r="PFJ95" s="394"/>
      <c r="PFK95" s="395"/>
      <c r="PFL95" s="389"/>
      <c r="PFM95" s="390"/>
      <c r="PFN95" s="391"/>
      <c r="PFO95" s="392"/>
      <c r="PFP95" s="393"/>
      <c r="PFQ95" s="394"/>
      <c r="PFR95" s="395"/>
      <c r="PFS95" s="389"/>
      <c r="PFT95" s="390"/>
      <c r="PFU95" s="391"/>
      <c r="PFV95" s="392"/>
      <c r="PFW95" s="393"/>
      <c r="PFX95" s="394"/>
      <c r="PFY95" s="395"/>
      <c r="PFZ95" s="389"/>
      <c r="PGA95" s="390"/>
      <c r="PGB95" s="391"/>
      <c r="PGC95" s="392"/>
      <c r="PGD95" s="393"/>
      <c r="PGE95" s="394"/>
      <c r="PGF95" s="395"/>
      <c r="PGG95" s="389"/>
      <c r="PGH95" s="390"/>
      <c r="PGI95" s="391"/>
      <c r="PGJ95" s="392"/>
      <c r="PGK95" s="393"/>
      <c r="PGL95" s="394"/>
      <c r="PGM95" s="395"/>
      <c r="PGN95" s="389"/>
      <c r="PGO95" s="390"/>
      <c r="PGP95" s="391"/>
      <c r="PGQ95" s="392"/>
      <c r="PGR95" s="393"/>
      <c r="PGS95" s="394"/>
      <c r="PGT95" s="395"/>
      <c r="PGU95" s="389"/>
      <c r="PGV95" s="390"/>
      <c r="PGW95" s="391"/>
      <c r="PGX95" s="392"/>
      <c r="PGY95" s="393"/>
      <c r="PGZ95" s="394"/>
      <c r="PHA95" s="395"/>
      <c r="PHB95" s="389"/>
      <c r="PHC95" s="390"/>
      <c r="PHD95" s="391"/>
      <c r="PHE95" s="392"/>
      <c r="PHF95" s="393"/>
      <c r="PHG95" s="394"/>
      <c r="PHH95" s="395"/>
      <c r="PHI95" s="389"/>
      <c r="PHJ95" s="390"/>
      <c r="PHK95" s="391"/>
      <c r="PHL95" s="392"/>
      <c r="PHM95" s="393"/>
      <c r="PHN95" s="394"/>
      <c r="PHO95" s="395"/>
      <c r="PHP95" s="389"/>
      <c r="PHQ95" s="390"/>
      <c r="PHR95" s="391"/>
      <c r="PHS95" s="392"/>
      <c r="PHT95" s="393"/>
      <c r="PHU95" s="394"/>
      <c r="PHV95" s="395"/>
      <c r="PHW95" s="389"/>
      <c r="PHX95" s="390"/>
      <c r="PHY95" s="391"/>
      <c r="PHZ95" s="392"/>
      <c r="PIA95" s="393"/>
      <c r="PIB95" s="394"/>
      <c r="PIC95" s="395"/>
      <c r="PID95" s="389"/>
      <c r="PIE95" s="390"/>
      <c r="PIF95" s="391"/>
      <c r="PIG95" s="392"/>
      <c r="PIH95" s="393"/>
      <c r="PII95" s="394"/>
      <c r="PIJ95" s="395"/>
      <c r="PIK95" s="389"/>
      <c r="PIL95" s="390"/>
      <c r="PIM95" s="391"/>
      <c r="PIN95" s="392"/>
      <c r="PIO95" s="393"/>
      <c r="PIP95" s="394"/>
      <c r="PIQ95" s="395"/>
      <c r="PIR95" s="389"/>
      <c r="PIS95" s="390"/>
      <c r="PIT95" s="391"/>
      <c r="PIU95" s="392"/>
      <c r="PIV95" s="393"/>
      <c r="PIW95" s="394"/>
      <c r="PIX95" s="395"/>
      <c r="PIY95" s="389"/>
      <c r="PIZ95" s="390"/>
      <c r="PJA95" s="391"/>
      <c r="PJB95" s="392"/>
      <c r="PJC95" s="393"/>
      <c r="PJD95" s="394"/>
      <c r="PJE95" s="395"/>
      <c r="PJF95" s="389"/>
      <c r="PJG95" s="390"/>
      <c r="PJH95" s="391"/>
      <c r="PJI95" s="392"/>
      <c r="PJJ95" s="393"/>
      <c r="PJK95" s="394"/>
      <c r="PJL95" s="395"/>
      <c r="PJM95" s="389"/>
      <c r="PJN95" s="390"/>
      <c r="PJO95" s="391"/>
      <c r="PJP95" s="392"/>
      <c r="PJQ95" s="393"/>
      <c r="PJR95" s="394"/>
      <c r="PJS95" s="395"/>
      <c r="PJT95" s="389"/>
      <c r="PJU95" s="390"/>
      <c r="PJV95" s="391"/>
      <c r="PJW95" s="392"/>
      <c r="PJX95" s="393"/>
      <c r="PJY95" s="394"/>
      <c r="PJZ95" s="395"/>
      <c r="PKA95" s="389"/>
      <c r="PKB95" s="390"/>
      <c r="PKC95" s="391"/>
      <c r="PKD95" s="392"/>
      <c r="PKE95" s="393"/>
      <c r="PKF95" s="394"/>
      <c r="PKG95" s="395"/>
      <c r="PKH95" s="389"/>
      <c r="PKI95" s="390"/>
      <c r="PKJ95" s="391"/>
      <c r="PKK95" s="392"/>
      <c r="PKL95" s="393"/>
      <c r="PKM95" s="394"/>
      <c r="PKN95" s="395"/>
      <c r="PKO95" s="389"/>
      <c r="PKP95" s="390"/>
      <c r="PKQ95" s="391"/>
      <c r="PKR95" s="392"/>
      <c r="PKS95" s="393"/>
      <c r="PKT95" s="394"/>
      <c r="PKU95" s="395"/>
      <c r="PKV95" s="389"/>
      <c r="PKW95" s="390"/>
      <c r="PKX95" s="391"/>
      <c r="PKY95" s="392"/>
      <c r="PKZ95" s="393"/>
      <c r="PLA95" s="394"/>
      <c r="PLB95" s="395"/>
      <c r="PLC95" s="389"/>
      <c r="PLD95" s="390"/>
      <c r="PLE95" s="391"/>
      <c r="PLF95" s="392"/>
      <c r="PLG95" s="393"/>
      <c r="PLH95" s="394"/>
      <c r="PLI95" s="395"/>
      <c r="PLJ95" s="389"/>
      <c r="PLK95" s="390"/>
      <c r="PLL95" s="391"/>
      <c r="PLM95" s="392"/>
      <c r="PLN95" s="393"/>
      <c r="PLO95" s="394"/>
      <c r="PLP95" s="395"/>
      <c r="PLQ95" s="389"/>
      <c r="PLR95" s="390"/>
      <c r="PLS95" s="391"/>
      <c r="PLT95" s="392"/>
      <c r="PLU95" s="393"/>
      <c r="PLV95" s="394"/>
      <c r="PLW95" s="395"/>
      <c r="PLX95" s="389"/>
      <c r="PLY95" s="390"/>
      <c r="PLZ95" s="391"/>
      <c r="PMA95" s="392"/>
      <c r="PMB95" s="393"/>
      <c r="PMC95" s="394"/>
      <c r="PMD95" s="395"/>
      <c r="PME95" s="389"/>
      <c r="PMF95" s="390"/>
      <c r="PMG95" s="391"/>
      <c r="PMH95" s="392"/>
      <c r="PMI95" s="393"/>
      <c r="PMJ95" s="394"/>
      <c r="PMK95" s="395"/>
      <c r="PML95" s="389"/>
      <c r="PMM95" s="390"/>
      <c r="PMN95" s="391"/>
      <c r="PMO95" s="392"/>
      <c r="PMP95" s="393"/>
      <c r="PMQ95" s="394"/>
      <c r="PMR95" s="395"/>
      <c r="PMS95" s="389"/>
      <c r="PMT95" s="390"/>
      <c r="PMU95" s="391"/>
      <c r="PMV95" s="392"/>
      <c r="PMW95" s="393"/>
      <c r="PMX95" s="394"/>
      <c r="PMY95" s="395"/>
      <c r="PMZ95" s="389"/>
      <c r="PNA95" s="390"/>
      <c r="PNB95" s="391"/>
      <c r="PNC95" s="392"/>
      <c r="PND95" s="393"/>
      <c r="PNE95" s="394"/>
      <c r="PNF95" s="395"/>
      <c r="PNG95" s="389"/>
      <c r="PNH95" s="390"/>
      <c r="PNI95" s="391"/>
      <c r="PNJ95" s="392"/>
      <c r="PNK95" s="393"/>
      <c r="PNL95" s="394"/>
      <c r="PNM95" s="395"/>
      <c r="PNN95" s="389"/>
      <c r="PNO95" s="390"/>
      <c r="PNP95" s="391"/>
      <c r="PNQ95" s="392"/>
      <c r="PNR95" s="393"/>
      <c r="PNS95" s="394"/>
      <c r="PNT95" s="395"/>
      <c r="PNU95" s="389"/>
      <c r="PNV95" s="390"/>
      <c r="PNW95" s="391"/>
      <c r="PNX95" s="392"/>
      <c r="PNY95" s="393"/>
      <c r="PNZ95" s="394"/>
      <c r="POA95" s="395"/>
      <c r="POB95" s="389"/>
      <c r="POC95" s="390"/>
      <c r="POD95" s="391"/>
      <c r="POE95" s="392"/>
      <c r="POF95" s="393"/>
      <c r="POG95" s="394"/>
      <c r="POH95" s="395"/>
      <c r="POI95" s="389"/>
      <c r="POJ95" s="390"/>
      <c r="POK95" s="391"/>
      <c r="POL95" s="392"/>
      <c r="POM95" s="393"/>
      <c r="PON95" s="394"/>
      <c r="POO95" s="395"/>
      <c r="POP95" s="389"/>
      <c r="POQ95" s="390"/>
      <c r="POR95" s="391"/>
      <c r="POS95" s="392"/>
      <c r="POT95" s="393"/>
      <c r="POU95" s="394"/>
      <c r="POV95" s="395"/>
      <c r="POW95" s="389"/>
      <c r="POX95" s="390"/>
      <c r="POY95" s="391"/>
      <c r="POZ95" s="392"/>
      <c r="PPA95" s="393"/>
      <c r="PPB95" s="394"/>
      <c r="PPC95" s="395"/>
      <c r="PPD95" s="389"/>
      <c r="PPE95" s="390"/>
      <c r="PPF95" s="391"/>
      <c r="PPG95" s="392"/>
      <c r="PPH95" s="393"/>
      <c r="PPI95" s="394"/>
      <c r="PPJ95" s="395"/>
      <c r="PPK95" s="389"/>
      <c r="PPL95" s="390"/>
      <c r="PPM95" s="391"/>
      <c r="PPN95" s="392"/>
      <c r="PPO95" s="393"/>
      <c r="PPP95" s="394"/>
      <c r="PPQ95" s="395"/>
      <c r="PPR95" s="389"/>
      <c r="PPS95" s="390"/>
      <c r="PPT95" s="391"/>
      <c r="PPU95" s="392"/>
      <c r="PPV95" s="393"/>
      <c r="PPW95" s="394"/>
      <c r="PPX95" s="395"/>
      <c r="PPY95" s="389"/>
      <c r="PPZ95" s="390"/>
      <c r="PQA95" s="391"/>
      <c r="PQB95" s="392"/>
      <c r="PQC95" s="393"/>
      <c r="PQD95" s="394"/>
      <c r="PQE95" s="395"/>
      <c r="PQF95" s="389"/>
      <c r="PQG95" s="390"/>
      <c r="PQH95" s="391"/>
      <c r="PQI95" s="392"/>
      <c r="PQJ95" s="393"/>
      <c r="PQK95" s="394"/>
      <c r="PQL95" s="395"/>
      <c r="PQM95" s="389"/>
      <c r="PQN95" s="390"/>
      <c r="PQO95" s="391"/>
      <c r="PQP95" s="392"/>
      <c r="PQQ95" s="393"/>
      <c r="PQR95" s="394"/>
      <c r="PQS95" s="395"/>
      <c r="PQT95" s="389"/>
      <c r="PQU95" s="390"/>
      <c r="PQV95" s="391"/>
      <c r="PQW95" s="392"/>
      <c r="PQX95" s="393"/>
      <c r="PQY95" s="394"/>
      <c r="PQZ95" s="395"/>
      <c r="PRA95" s="389"/>
      <c r="PRB95" s="390"/>
      <c r="PRC95" s="391"/>
      <c r="PRD95" s="392"/>
      <c r="PRE95" s="393"/>
      <c r="PRF95" s="394"/>
      <c r="PRG95" s="395"/>
      <c r="PRH95" s="389"/>
      <c r="PRI95" s="390"/>
      <c r="PRJ95" s="391"/>
      <c r="PRK95" s="392"/>
      <c r="PRL95" s="393"/>
      <c r="PRM95" s="394"/>
      <c r="PRN95" s="395"/>
      <c r="PRO95" s="389"/>
      <c r="PRP95" s="390"/>
      <c r="PRQ95" s="391"/>
      <c r="PRR95" s="392"/>
      <c r="PRS95" s="393"/>
      <c r="PRT95" s="394"/>
      <c r="PRU95" s="395"/>
      <c r="PRV95" s="389"/>
      <c r="PRW95" s="390"/>
      <c r="PRX95" s="391"/>
      <c r="PRY95" s="392"/>
      <c r="PRZ95" s="393"/>
      <c r="PSA95" s="394"/>
      <c r="PSB95" s="395"/>
      <c r="PSC95" s="389"/>
      <c r="PSD95" s="390"/>
      <c r="PSE95" s="391"/>
      <c r="PSF95" s="392"/>
      <c r="PSG95" s="393"/>
      <c r="PSH95" s="394"/>
      <c r="PSI95" s="395"/>
      <c r="PSJ95" s="389"/>
      <c r="PSK95" s="390"/>
      <c r="PSL95" s="391"/>
      <c r="PSM95" s="392"/>
      <c r="PSN95" s="393"/>
      <c r="PSO95" s="394"/>
      <c r="PSP95" s="395"/>
      <c r="PSQ95" s="389"/>
      <c r="PSR95" s="390"/>
      <c r="PSS95" s="391"/>
      <c r="PST95" s="392"/>
      <c r="PSU95" s="393"/>
      <c r="PSV95" s="394"/>
      <c r="PSW95" s="395"/>
      <c r="PSX95" s="389"/>
      <c r="PSY95" s="390"/>
      <c r="PSZ95" s="391"/>
      <c r="PTA95" s="392"/>
      <c r="PTB95" s="393"/>
      <c r="PTC95" s="394"/>
      <c r="PTD95" s="395"/>
      <c r="PTE95" s="389"/>
      <c r="PTF95" s="390"/>
      <c r="PTG95" s="391"/>
      <c r="PTH95" s="392"/>
      <c r="PTI95" s="393"/>
      <c r="PTJ95" s="394"/>
      <c r="PTK95" s="395"/>
      <c r="PTL95" s="389"/>
      <c r="PTM95" s="390"/>
      <c r="PTN95" s="391"/>
      <c r="PTO95" s="392"/>
      <c r="PTP95" s="393"/>
      <c r="PTQ95" s="394"/>
      <c r="PTR95" s="395"/>
      <c r="PTS95" s="389"/>
      <c r="PTT95" s="390"/>
      <c r="PTU95" s="391"/>
      <c r="PTV95" s="392"/>
      <c r="PTW95" s="393"/>
      <c r="PTX95" s="394"/>
      <c r="PTY95" s="395"/>
      <c r="PTZ95" s="389"/>
      <c r="PUA95" s="390"/>
      <c r="PUB95" s="391"/>
      <c r="PUC95" s="392"/>
      <c r="PUD95" s="393"/>
      <c r="PUE95" s="394"/>
      <c r="PUF95" s="395"/>
      <c r="PUG95" s="389"/>
      <c r="PUH95" s="390"/>
      <c r="PUI95" s="391"/>
      <c r="PUJ95" s="392"/>
      <c r="PUK95" s="393"/>
      <c r="PUL95" s="394"/>
      <c r="PUM95" s="395"/>
      <c r="PUN95" s="389"/>
      <c r="PUO95" s="390"/>
      <c r="PUP95" s="391"/>
      <c r="PUQ95" s="392"/>
      <c r="PUR95" s="393"/>
      <c r="PUS95" s="394"/>
      <c r="PUT95" s="395"/>
      <c r="PUU95" s="389"/>
      <c r="PUV95" s="390"/>
      <c r="PUW95" s="391"/>
      <c r="PUX95" s="392"/>
      <c r="PUY95" s="393"/>
      <c r="PUZ95" s="394"/>
      <c r="PVA95" s="395"/>
      <c r="PVB95" s="389"/>
      <c r="PVC95" s="390"/>
      <c r="PVD95" s="391"/>
      <c r="PVE95" s="392"/>
      <c r="PVF95" s="393"/>
      <c r="PVG95" s="394"/>
      <c r="PVH95" s="395"/>
      <c r="PVI95" s="389"/>
      <c r="PVJ95" s="390"/>
      <c r="PVK95" s="391"/>
      <c r="PVL95" s="392"/>
      <c r="PVM95" s="393"/>
      <c r="PVN95" s="394"/>
      <c r="PVO95" s="395"/>
      <c r="PVP95" s="389"/>
      <c r="PVQ95" s="390"/>
      <c r="PVR95" s="391"/>
      <c r="PVS95" s="392"/>
      <c r="PVT95" s="393"/>
      <c r="PVU95" s="394"/>
      <c r="PVV95" s="395"/>
      <c r="PVW95" s="389"/>
      <c r="PVX95" s="390"/>
      <c r="PVY95" s="391"/>
      <c r="PVZ95" s="392"/>
      <c r="PWA95" s="393"/>
      <c r="PWB95" s="394"/>
      <c r="PWC95" s="395"/>
      <c r="PWD95" s="389"/>
      <c r="PWE95" s="390"/>
      <c r="PWF95" s="391"/>
      <c r="PWG95" s="392"/>
      <c r="PWH95" s="393"/>
      <c r="PWI95" s="394"/>
      <c r="PWJ95" s="395"/>
      <c r="PWK95" s="389"/>
      <c r="PWL95" s="390"/>
      <c r="PWM95" s="391"/>
      <c r="PWN95" s="392"/>
      <c r="PWO95" s="393"/>
      <c r="PWP95" s="394"/>
      <c r="PWQ95" s="395"/>
      <c r="PWR95" s="389"/>
      <c r="PWS95" s="390"/>
      <c r="PWT95" s="391"/>
      <c r="PWU95" s="392"/>
      <c r="PWV95" s="393"/>
      <c r="PWW95" s="394"/>
      <c r="PWX95" s="395"/>
      <c r="PWY95" s="389"/>
      <c r="PWZ95" s="390"/>
      <c r="PXA95" s="391"/>
      <c r="PXB95" s="392"/>
      <c r="PXC95" s="393"/>
      <c r="PXD95" s="394"/>
      <c r="PXE95" s="395"/>
      <c r="PXF95" s="389"/>
      <c r="PXG95" s="390"/>
      <c r="PXH95" s="391"/>
      <c r="PXI95" s="392"/>
      <c r="PXJ95" s="393"/>
      <c r="PXK95" s="394"/>
      <c r="PXL95" s="395"/>
      <c r="PXM95" s="389"/>
      <c r="PXN95" s="390"/>
      <c r="PXO95" s="391"/>
      <c r="PXP95" s="392"/>
      <c r="PXQ95" s="393"/>
      <c r="PXR95" s="394"/>
      <c r="PXS95" s="395"/>
      <c r="PXT95" s="389"/>
      <c r="PXU95" s="390"/>
      <c r="PXV95" s="391"/>
      <c r="PXW95" s="392"/>
      <c r="PXX95" s="393"/>
      <c r="PXY95" s="394"/>
      <c r="PXZ95" s="395"/>
      <c r="PYA95" s="389"/>
      <c r="PYB95" s="390"/>
      <c r="PYC95" s="391"/>
      <c r="PYD95" s="392"/>
      <c r="PYE95" s="393"/>
      <c r="PYF95" s="394"/>
      <c r="PYG95" s="395"/>
      <c r="PYH95" s="389"/>
      <c r="PYI95" s="390"/>
      <c r="PYJ95" s="391"/>
      <c r="PYK95" s="392"/>
      <c r="PYL95" s="393"/>
      <c r="PYM95" s="394"/>
      <c r="PYN95" s="395"/>
      <c r="PYO95" s="389"/>
      <c r="PYP95" s="390"/>
      <c r="PYQ95" s="391"/>
      <c r="PYR95" s="392"/>
      <c r="PYS95" s="393"/>
      <c r="PYT95" s="394"/>
      <c r="PYU95" s="395"/>
      <c r="PYV95" s="389"/>
      <c r="PYW95" s="390"/>
      <c r="PYX95" s="391"/>
      <c r="PYY95" s="392"/>
      <c r="PYZ95" s="393"/>
      <c r="PZA95" s="394"/>
      <c r="PZB95" s="395"/>
      <c r="PZC95" s="389"/>
      <c r="PZD95" s="390"/>
      <c r="PZE95" s="391"/>
      <c r="PZF95" s="392"/>
      <c r="PZG95" s="393"/>
      <c r="PZH95" s="394"/>
      <c r="PZI95" s="395"/>
      <c r="PZJ95" s="389"/>
      <c r="PZK95" s="390"/>
      <c r="PZL95" s="391"/>
      <c r="PZM95" s="392"/>
      <c r="PZN95" s="393"/>
      <c r="PZO95" s="394"/>
      <c r="PZP95" s="395"/>
      <c r="PZQ95" s="389"/>
      <c r="PZR95" s="390"/>
      <c r="PZS95" s="391"/>
      <c r="PZT95" s="392"/>
      <c r="PZU95" s="393"/>
      <c r="PZV95" s="394"/>
      <c r="PZW95" s="395"/>
      <c r="PZX95" s="389"/>
      <c r="PZY95" s="390"/>
      <c r="PZZ95" s="391"/>
      <c r="QAA95" s="392"/>
      <c r="QAB95" s="393"/>
      <c r="QAC95" s="394"/>
      <c r="QAD95" s="395"/>
      <c r="QAE95" s="389"/>
      <c r="QAF95" s="390"/>
      <c r="QAG95" s="391"/>
      <c r="QAH95" s="392"/>
      <c r="QAI95" s="393"/>
      <c r="QAJ95" s="394"/>
      <c r="QAK95" s="395"/>
      <c r="QAL95" s="389"/>
      <c r="QAM95" s="390"/>
      <c r="QAN95" s="391"/>
      <c r="QAO95" s="392"/>
      <c r="QAP95" s="393"/>
      <c r="QAQ95" s="394"/>
      <c r="QAR95" s="395"/>
      <c r="QAS95" s="389"/>
      <c r="QAT95" s="390"/>
      <c r="QAU95" s="391"/>
      <c r="QAV95" s="392"/>
      <c r="QAW95" s="393"/>
      <c r="QAX95" s="394"/>
      <c r="QAY95" s="395"/>
      <c r="QAZ95" s="389"/>
      <c r="QBA95" s="390"/>
      <c r="QBB95" s="391"/>
      <c r="QBC95" s="392"/>
      <c r="QBD95" s="393"/>
      <c r="QBE95" s="394"/>
      <c r="QBF95" s="395"/>
      <c r="QBG95" s="389"/>
      <c r="QBH95" s="390"/>
      <c r="QBI95" s="391"/>
      <c r="QBJ95" s="392"/>
      <c r="QBK95" s="393"/>
      <c r="QBL95" s="394"/>
      <c r="QBM95" s="395"/>
      <c r="QBN95" s="389"/>
      <c r="QBO95" s="390"/>
      <c r="QBP95" s="391"/>
      <c r="QBQ95" s="392"/>
      <c r="QBR95" s="393"/>
      <c r="QBS95" s="394"/>
      <c r="QBT95" s="395"/>
      <c r="QBU95" s="389"/>
      <c r="QBV95" s="390"/>
      <c r="QBW95" s="391"/>
      <c r="QBX95" s="392"/>
      <c r="QBY95" s="393"/>
      <c r="QBZ95" s="394"/>
      <c r="QCA95" s="395"/>
      <c r="QCB95" s="389"/>
      <c r="QCC95" s="390"/>
      <c r="QCD95" s="391"/>
      <c r="QCE95" s="392"/>
      <c r="QCF95" s="393"/>
      <c r="QCG95" s="394"/>
      <c r="QCH95" s="395"/>
      <c r="QCI95" s="389"/>
      <c r="QCJ95" s="390"/>
      <c r="QCK95" s="391"/>
      <c r="QCL95" s="392"/>
      <c r="QCM95" s="393"/>
      <c r="QCN95" s="394"/>
      <c r="QCO95" s="395"/>
      <c r="QCP95" s="389"/>
      <c r="QCQ95" s="390"/>
      <c r="QCR95" s="391"/>
      <c r="QCS95" s="392"/>
      <c r="QCT95" s="393"/>
      <c r="QCU95" s="394"/>
      <c r="QCV95" s="395"/>
      <c r="QCW95" s="389"/>
      <c r="QCX95" s="390"/>
      <c r="QCY95" s="391"/>
      <c r="QCZ95" s="392"/>
      <c r="QDA95" s="393"/>
      <c r="QDB95" s="394"/>
      <c r="QDC95" s="395"/>
      <c r="QDD95" s="389"/>
      <c r="QDE95" s="390"/>
      <c r="QDF95" s="391"/>
      <c r="QDG95" s="392"/>
      <c r="QDH95" s="393"/>
      <c r="QDI95" s="394"/>
      <c r="QDJ95" s="395"/>
      <c r="QDK95" s="389"/>
      <c r="QDL95" s="390"/>
      <c r="QDM95" s="391"/>
      <c r="QDN95" s="392"/>
      <c r="QDO95" s="393"/>
      <c r="QDP95" s="394"/>
      <c r="QDQ95" s="395"/>
      <c r="QDR95" s="389"/>
      <c r="QDS95" s="390"/>
      <c r="QDT95" s="391"/>
      <c r="QDU95" s="392"/>
      <c r="QDV95" s="393"/>
      <c r="QDW95" s="394"/>
      <c r="QDX95" s="395"/>
      <c r="QDY95" s="389"/>
      <c r="QDZ95" s="390"/>
      <c r="QEA95" s="391"/>
      <c r="QEB95" s="392"/>
      <c r="QEC95" s="393"/>
      <c r="QED95" s="394"/>
      <c r="QEE95" s="395"/>
      <c r="QEF95" s="389"/>
      <c r="QEG95" s="390"/>
      <c r="QEH95" s="391"/>
      <c r="QEI95" s="392"/>
      <c r="QEJ95" s="393"/>
      <c r="QEK95" s="394"/>
      <c r="QEL95" s="395"/>
      <c r="QEM95" s="389"/>
      <c r="QEN95" s="390"/>
      <c r="QEO95" s="391"/>
      <c r="QEP95" s="392"/>
      <c r="QEQ95" s="393"/>
      <c r="QER95" s="394"/>
      <c r="QES95" s="395"/>
      <c r="QET95" s="389"/>
      <c r="QEU95" s="390"/>
      <c r="QEV95" s="391"/>
      <c r="QEW95" s="392"/>
      <c r="QEX95" s="393"/>
      <c r="QEY95" s="394"/>
      <c r="QEZ95" s="395"/>
      <c r="QFA95" s="389"/>
      <c r="QFB95" s="390"/>
      <c r="QFC95" s="391"/>
      <c r="QFD95" s="392"/>
      <c r="QFE95" s="393"/>
      <c r="QFF95" s="394"/>
      <c r="QFG95" s="395"/>
      <c r="QFH95" s="389"/>
      <c r="QFI95" s="390"/>
      <c r="QFJ95" s="391"/>
      <c r="QFK95" s="392"/>
      <c r="QFL95" s="393"/>
      <c r="QFM95" s="394"/>
      <c r="QFN95" s="395"/>
      <c r="QFO95" s="389"/>
      <c r="QFP95" s="390"/>
      <c r="QFQ95" s="391"/>
      <c r="QFR95" s="392"/>
      <c r="QFS95" s="393"/>
      <c r="QFT95" s="394"/>
      <c r="QFU95" s="395"/>
      <c r="QFV95" s="389"/>
      <c r="QFW95" s="390"/>
      <c r="QFX95" s="391"/>
      <c r="QFY95" s="392"/>
      <c r="QFZ95" s="393"/>
      <c r="QGA95" s="394"/>
      <c r="QGB95" s="395"/>
      <c r="QGC95" s="389"/>
      <c r="QGD95" s="390"/>
      <c r="QGE95" s="391"/>
      <c r="QGF95" s="392"/>
      <c r="QGG95" s="393"/>
      <c r="QGH95" s="394"/>
      <c r="QGI95" s="395"/>
      <c r="QGJ95" s="389"/>
      <c r="QGK95" s="390"/>
      <c r="QGL95" s="391"/>
      <c r="QGM95" s="392"/>
      <c r="QGN95" s="393"/>
      <c r="QGO95" s="394"/>
      <c r="QGP95" s="395"/>
      <c r="QGQ95" s="389"/>
      <c r="QGR95" s="390"/>
      <c r="QGS95" s="391"/>
      <c r="QGT95" s="392"/>
      <c r="QGU95" s="393"/>
      <c r="QGV95" s="394"/>
      <c r="QGW95" s="395"/>
      <c r="QGX95" s="389"/>
      <c r="QGY95" s="390"/>
      <c r="QGZ95" s="391"/>
      <c r="QHA95" s="392"/>
      <c r="QHB95" s="393"/>
      <c r="QHC95" s="394"/>
      <c r="QHD95" s="395"/>
      <c r="QHE95" s="389"/>
      <c r="QHF95" s="390"/>
      <c r="QHG95" s="391"/>
      <c r="QHH95" s="392"/>
      <c r="QHI95" s="393"/>
      <c r="QHJ95" s="394"/>
      <c r="QHK95" s="395"/>
      <c r="QHL95" s="389"/>
      <c r="QHM95" s="390"/>
      <c r="QHN95" s="391"/>
      <c r="QHO95" s="392"/>
      <c r="QHP95" s="393"/>
      <c r="QHQ95" s="394"/>
      <c r="QHR95" s="395"/>
      <c r="QHS95" s="389"/>
      <c r="QHT95" s="390"/>
      <c r="QHU95" s="391"/>
      <c r="QHV95" s="392"/>
      <c r="QHW95" s="393"/>
      <c r="QHX95" s="394"/>
      <c r="QHY95" s="395"/>
      <c r="QHZ95" s="389"/>
      <c r="QIA95" s="390"/>
      <c r="QIB95" s="391"/>
      <c r="QIC95" s="392"/>
      <c r="QID95" s="393"/>
      <c r="QIE95" s="394"/>
      <c r="QIF95" s="395"/>
      <c r="QIG95" s="389"/>
      <c r="QIH95" s="390"/>
      <c r="QII95" s="391"/>
      <c r="QIJ95" s="392"/>
      <c r="QIK95" s="393"/>
      <c r="QIL95" s="394"/>
      <c r="QIM95" s="395"/>
      <c r="QIN95" s="389"/>
      <c r="QIO95" s="390"/>
      <c r="QIP95" s="391"/>
      <c r="QIQ95" s="392"/>
      <c r="QIR95" s="393"/>
      <c r="QIS95" s="394"/>
      <c r="QIT95" s="395"/>
      <c r="QIU95" s="389"/>
      <c r="QIV95" s="390"/>
      <c r="QIW95" s="391"/>
      <c r="QIX95" s="392"/>
      <c r="QIY95" s="393"/>
      <c r="QIZ95" s="394"/>
      <c r="QJA95" s="395"/>
      <c r="QJB95" s="389"/>
      <c r="QJC95" s="390"/>
      <c r="QJD95" s="391"/>
      <c r="QJE95" s="392"/>
      <c r="QJF95" s="393"/>
      <c r="QJG95" s="394"/>
      <c r="QJH95" s="395"/>
      <c r="QJI95" s="389"/>
      <c r="QJJ95" s="390"/>
      <c r="QJK95" s="391"/>
      <c r="QJL95" s="392"/>
      <c r="QJM95" s="393"/>
      <c r="QJN95" s="394"/>
      <c r="QJO95" s="395"/>
      <c r="QJP95" s="389"/>
      <c r="QJQ95" s="390"/>
      <c r="QJR95" s="391"/>
      <c r="QJS95" s="392"/>
      <c r="QJT95" s="393"/>
      <c r="QJU95" s="394"/>
      <c r="QJV95" s="395"/>
      <c r="QJW95" s="389"/>
      <c r="QJX95" s="390"/>
      <c r="QJY95" s="391"/>
      <c r="QJZ95" s="392"/>
      <c r="QKA95" s="393"/>
      <c r="QKB95" s="394"/>
      <c r="QKC95" s="395"/>
      <c r="QKD95" s="389"/>
      <c r="QKE95" s="390"/>
      <c r="QKF95" s="391"/>
      <c r="QKG95" s="392"/>
      <c r="QKH95" s="393"/>
      <c r="QKI95" s="394"/>
      <c r="QKJ95" s="395"/>
      <c r="QKK95" s="389"/>
      <c r="QKL95" s="390"/>
      <c r="QKM95" s="391"/>
      <c r="QKN95" s="392"/>
      <c r="QKO95" s="393"/>
      <c r="QKP95" s="394"/>
      <c r="QKQ95" s="395"/>
      <c r="QKR95" s="389"/>
      <c r="QKS95" s="390"/>
      <c r="QKT95" s="391"/>
      <c r="QKU95" s="392"/>
      <c r="QKV95" s="393"/>
      <c r="QKW95" s="394"/>
      <c r="QKX95" s="395"/>
      <c r="QKY95" s="389"/>
      <c r="QKZ95" s="390"/>
      <c r="QLA95" s="391"/>
      <c r="QLB95" s="392"/>
      <c r="QLC95" s="393"/>
      <c r="QLD95" s="394"/>
      <c r="QLE95" s="395"/>
      <c r="QLF95" s="389"/>
      <c r="QLG95" s="390"/>
      <c r="QLH95" s="391"/>
      <c r="QLI95" s="392"/>
      <c r="QLJ95" s="393"/>
      <c r="QLK95" s="394"/>
      <c r="QLL95" s="395"/>
      <c r="QLM95" s="389"/>
      <c r="QLN95" s="390"/>
      <c r="QLO95" s="391"/>
      <c r="QLP95" s="392"/>
      <c r="QLQ95" s="393"/>
      <c r="QLR95" s="394"/>
      <c r="QLS95" s="395"/>
      <c r="QLT95" s="389"/>
      <c r="QLU95" s="390"/>
      <c r="QLV95" s="391"/>
      <c r="QLW95" s="392"/>
      <c r="QLX95" s="393"/>
      <c r="QLY95" s="394"/>
      <c r="QLZ95" s="395"/>
      <c r="QMA95" s="389"/>
      <c r="QMB95" s="390"/>
      <c r="QMC95" s="391"/>
      <c r="QMD95" s="392"/>
      <c r="QME95" s="393"/>
      <c r="QMF95" s="394"/>
      <c r="QMG95" s="395"/>
      <c r="QMH95" s="389"/>
      <c r="QMI95" s="390"/>
      <c r="QMJ95" s="391"/>
      <c r="QMK95" s="392"/>
      <c r="QML95" s="393"/>
      <c r="QMM95" s="394"/>
      <c r="QMN95" s="395"/>
      <c r="QMO95" s="389"/>
      <c r="QMP95" s="390"/>
      <c r="QMQ95" s="391"/>
      <c r="QMR95" s="392"/>
      <c r="QMS95" s="393"/>
      <c r="QMT95" s="394"/>
      <c r="QMU95" s="395"/>
      <c r="QMV95" s="389"/>
      <c r="QMW95" s="390"/>
      <c r="QMX95" s="391"/>
      <c r="QMY95" s="392"/>
      <c r="QMZ95" s="393"/>
      <c r="QNA95" s="394"/>
      <c r="QNB95" s="395"/>
      <c r="QNC95" s="389"/>
      <c r="QND95" s="390"/>
      <c r="QNE95" s="391"/>
      <c r="QNF95" s="392"/>
      <c r="QNG95" s="393"/>
      <c r="QNH95" s="394"/>
      <c r="QNI95" s="395"/>
      <c r="QNJ95" s="389"/>
      <c r="QNK95" s="390"/>
      <c r="QNL95" s="391"/>
      <c r="QNM95" s="392"/>
      <c r="QNN95" s="393"/>
      <c r="QNO95" s="394"/>
      <c r="QNP95" s="395"/>
      <c r="QNQ95" s="389"/>
      <c r="QNR95" s="390"/>
      <c r="QNS95" s="391"/>
      <c r="QNT95" s="392"/>
      <c r="QNU95" s="393"/>
      <c r="QNV95" s="394"/>
      <c r="QNW95" s="395"/>
      <c r="QNX95" s="389"/>
      <c r="QNY95" s="390"/>
      <c r="QNZ95" s="391"/>
      <c r="QOA95" s="392"/>
      <c r="QOB95" s="393"/>
      <c r="QOC95" s="394"/>
      <c r="QOD95" s="395"/>
      <c r="QOE95" s="389"/>
      <c r="QOF95" s="390"/>
      <c r="QOG95" s="391"/>
      <c r="QOH95" s="392"/>
      <c r="QOI95" s="393"/>
      <c r="QOJ95" s="394"/>
      <c r="QOK95" s="395"/>
      <c r="QOL95" s="389"/>
      <c r="QOM95" s="390"/>
      <c r="QON95" s="391"/>
      <c r="QOO95" s="392"/>
      <c r="QOP95" s="393"/>
      <c r="QOQ95" s="394"/>
      <c r="QOR95" s="395"/>
      <c r="QOS95" s="389"/>
      <c r="QOT95" s="390"/>
      <c r="QOU95" s="391"/>
      <c r="QOV95" s="392"/>
      <c r="QOW95" s="393"/>
      <c r="QOX95" s="394"/>
      <c r="QOY95" s="395"/>
      <c r="QOZ95" s="389"/>
      <c r="QPA95" s="390"/>
      <c r="QPB95" s="391"/>
      <c r="QPC95" s="392"/>
      <c r="QPD95" s="393"/>
      <c r="QPE95" s="394"/>
      <c r="QPF95" s="395"/>
      <c r="QPG95" s="389"/>
      <c r="QPH95" s="390"/>
      <c r="QPI95" s="391"/>
      <c r="QPJ95" s="392"/>
      <c r="QPK95" s="393"/>
      <c r="QPL95" s="394"/>
      <c r="QPM95" s="395"/>
      <c r="QPN95" s="389"/>
      <c r="QPO95" s="390"/>
      <c r="QPP95" s="391"/>
      <c r="QPQ95" s="392"/>
      <c r="QPR95" s="393"/>
      <c r="QPS95" s="394"/>
      <c r="QPT95" s="395"/>
      <c r="QPU95" s="389"/>
      <c r="QPV95" s="390"/>
      <c r="QPW95" s="391"/>
      <c r="QPX95" s="392"/>
      <c r="QPY95" s="393"/>
      <c r="QPZ95" s="394"/>
      <c r="QQA95" s="395"/>
      <c r="QQB95" s="389"/>
      <c r="QQC95" s="390"/>
      <c r="QQD95" s="391"/>
      <c r="QQE95" s="392"/>
      <c r="QQF95" s="393"/>
      <c r="QQG95" s="394"/>
      <c r="QQH95" s="395"/>
      <c r="QQI95" s="389"/>
      <c r="QQJ95" s="390"/>
      <c r="QQK95" s="391"/>
      <c r="QQL95" s="392"/>
      <c r="QQM95" s="393"/>
      <c r="QQN95" s="394"/>
      <c r="QQO95" s="395"/>
      <c r="QQP95" s="389"/>
      <c r="QQQ95" s="390"/>
      <c r="QQR95" s="391"/>
      <c r="QQS95" s="392"/>
      <c r="QQT95" s="393"/>
      <c r="QQU95" s="394"/>
      <c r="QQV95" s="395"/>
      <c r="QQW95" s="389"/>
      <c r="QQX95" s="390"/>
      <c r="QQY95" s="391"/>
      <c r="QQZ95" s="392"/>
      <c r="QRA95" s="393"/>
      <c r="QRB95" s="394"/>
      <c r="QRC95" s="395"/>
      <c r="QRD95" s="389"/>
      <c r="QRE95" s="390"/>
      <c r="QRF95" s="391"/>
      <c r="QRG95" s="392"/>
      <c r="QRH95" s="393"/>
      <c r="QRI95" s="394"/>
      <c r="QRJ95" s="395"/>
      <c r="QRK95" s="389"/>
      <c r="QRL95" s="390"/>
      <c r="QRM95" s="391"/>
      <c r="QRN95" s="392"/>
      <c r="QRO95" s="393"/>
      <c r="QRP95" s="394"/>
      <c r="QRQ95" s="395"/>
      <c r="QRR95" s="389"/>
      <c r="QRS95" s="390"/>
      <c r="QRT95" s="391"/>
      <c r="QRU95" s="392"/>
      <c r="QRV95" s="393"/>
      <c r="QRW95" s="394"/>
      <c r="QRX95" s="395"/>
      <c r="QRY95" s="389"/>
      <c r="QRZ95" s="390"/>
      <c r="QSA95" s="391"/>
      <c r="QSB95" s="392"/>
      <c r="QSC95" s="393"/>
      <c r="QSD95" s="394"/>
      <c r="QSE95" s="395"/>
      <c r="QSF95" s="389"/>
      <c r="QSG95" s="390"/>
      <c r="QSH95" s="391"/>
      <c r="QSI95" s="392"/>
      <c r="QSJ95" s="393"/>
      <c r="QSK95" s="394"/>
      <c r="QSL95" s="395"/>
      <c r="QSM95" s="389"/>
      <c r="QSN95" s="390"/>
      <c r="QSO95" s="391"/>
      <c r="QSP95" s="392"/>
      <c r="QSQ95" s="393"/>
      <c r="QSR95" s="394"/>
      <c r="QSS95" s="395"/>
      <c r="QST95" s="389"/>
      <c r="QSU95" s="390"/>
      <c r="QSV95" s="391"/>
      <c r="QSW95" s="392"/>
      <c r="QSX95" s="393"/>
      <c r="QSY95" s="394"/>
      <c r="QSZ95" s="395"/>
      <c r="QTA95" s="389"/>
      <c r="QTB95" s="390"/>
      <c r="QTC95" s="391"/>
      <c r="QTD95" s="392"/>
      <c r="QTE95" s="393"/>
      <c r="QTF95" s="394"/>
      <c r="QTG95" s="395"/>
      <c r="QTH95" s="389"/>
      <c r="QTI95" s="390"/>
      <c r="QTJ95" s="391"/>
      <c r="QTK95" s="392"/>
      <c r="QTL95" s="393"/>
      <c r="QTM95" s="394"/>
      <c r="QTN95" s="395"/>
      <c r="QTO95" s="389"/>
      <c r="QTP95" s="390"/>
      <c r="QTQ95" s="391"/>
      <c r="QTR95" s="392"/>
      <c r="QTS95" s="393"/>
      <c r="QTT95" s="394"/>
      <c r="QTU95" s="395"/>
      <c r="QTV95" s="389"/>
      <c r="QTW95" s="390"/>
      <c r="QTX95" s="391"/>
      <c r="QTY95" s="392"/>
      <c r="QTZ95" s="393"/>
      <c r="QUA95" s="394"/>
      <c r="QUB95" s="395"/>
      <c r="QUC95" s="389"/>
      <c r="QUD95" s="390"/>
      <c r="QUE95" s="391"/>
      <c r="QUF95" s="392"/>
      <c r="QUG95" s="393"/>
      <c r="QUH95" s="394"/>
      <c r="QUI95" s="395"/>
      <c r="QUJ95" s="389"/>
      <c r="QUK95" s="390"/>
      <c r="QUL95" s="391"/>
      <c r="QUM95" s="392"/>
      <c r="QUN95" s="393"/>
      <c r="QUO95" s="394"/>
      <c r="QUP95" s="395"/>
      <c r="QUQ95" s="389"/>
      <c r="QUR95" s="390"/>
      <c r="QUS95" s="391"/>
      <c r="QUT95" s="392"/>
      <c r="QUU95" s="393"/>
      <c r="QUV95" s="394"/>
      <c r="QUW95" s="395"/>
      <c r="QUX95" s="389"/>
      <c r="QUY95" s="390"/>
      <c r="QUZ95" s="391"/>
      <c r="QVA95" s="392"/>
      <c r="QVB95" s="393"/>
      <c r="QVC95" s="394"/>
      <c r="QVD95" s="395"/>
      <c r="QVE95" s="389"/>
      <c r="QVF95" s="390"/>
      <c r="QVG95" s="391"/>
      <c r="QVH95" s="392"/>
      <c r="QVI95" s="393"/>
      <c r="QVJ95" s="394"/>
      <c r="QVK95" s="395"/>
      <c r="QVL95" s="389"/>
      <c r="QVM95" s="390"/>
      <c r="QVN95" s="391"/>
      <c r="QVO95" s="392"/>
      <c r="QVP95" s="393"/>
      <c r="QVQ95" s="394"/>
      <c r="QVR95" s="395"/>
      <c r="QVS95" s="389"/>
      <c r="QVT95" s="390"/>
      <c r="QVU95" s="391"/>
      <c r="QVV95" s="392"/>
      <c r="QVW95" s="393"/>
      <c r="QVX95" s="394"/>
      <c r="QVY95" s="395"/>
      <c r="QVZ95" s="389"/>
      <c r="QWA95" s="390"/>
      <c r="QWB95" s="391"/>
      <c r="QWC95" s="392"/>
      <c r="QWD95" s="393"/>
      <c r="QWE95" s="394"/>
      <c r="QWF95" s="395"/>
      <c r="QWG95" s="389"/>
      <c r="QWH95" s="390"/>
      <c r="QWI95" s="391"/>
      <c r="QWJ95" s="392"/>
      <c r="QWK95" s="393"/>
      <c r="QWL95" s="394"/>
      <c r="QWM95" s="395"/>
      <c r="QWN95" s="389"/>
      <c r="QWO95" s="390"/>
      <c r="QWP95" s="391"/>
      <c r="QWQ95" s="392"/>
      <c r="QWR95" s="393"/>
      <c r="QWS95" s="394"/>
      <c r="QWT95" s="395"/>
      <c r="QWU95" s="389"/>
      <c r="QWV95" s="390"/>
      <c r="QWW95" s="391"/>
      <c r="QWX95" s="392"/>
      <c r="QWY95" s="393"/>
      <c r="QWZ95" s="394"/>
      <c r="QXA95" s="395"/>
      <c r="QXB95" s="389"/>
      <c r="QXC95" s="390"/>
      <c r="QXD95" s="391"/>
      <c r="QXE95" s="392"/>
      <c r="QXF95" s="393"/>
      <c r="QXG95" s="394"/>
      <c r="QXH95" s="395"/>
      <c r="QXI95" s="389"/>
      <c r="QXJ95" s="390"/>
      <c r="QXK95" s="391"/>
      <c r="QXL95" s="392"/>
      <c r="QXM95" s="393"/>
      <c r="QXN95" s="394"/>
      <c r="QXO95" s="395"/>
      <c r="QXP95" s="389"/>
      <c r="QXQ95" s="390"/>
      <c r="QXR95" s="391"/>
      <c r="QXS95" s="392"/>
      <c r="QXT95" s="393"/>
      <c r="QXU95" s="394"/>
      <c r="QXV95" s="395"/>
      <c r="QXW95" s="389"/>
      <c r="QXX95" s="390"/>
      <c r="QXY95" s="391"/>
      <c r="QXZ95" s="392"/>
      <c r="QYA95" s="393"/>
      <c r="QYB95" s="394"/>
      <c r="QYC95" s="395"/>
      <c r="QYD95" s="389"/>
      <c r="QYE95" s="390"/>
      <c r="QYF95" s="391"/>
      <c r="QYG95" s="392"/>
      <c r="QYH95" s="393"/>
      <c r="QYI95" s="394"/>
      <c r="QYJ95" s="395"/>
      <c r="QYK95" s="389"/>
      <c r="QYL95" s="390"/>
      <c r="QYM95" s="391"/>
      <c r="QYN95" s="392"/>
      <c r="QYO95" s="393"/>
      <c r="QYP95" s="394"/>
      <c r="QYQ95" s="395"/>
      <c r="QYR95" s="389"/>
      <c r="QYS95" s="390"/>
      <c r="QYT95" s="391"/>
      <c r="QYU95" s="392"/>
      <c r="QYV95" s="393"/>
      <c r="QYW95" s="394"/>
      <c r="QYX95" s="395"/>
      <c r="QYY95" s="389"/>
      <c r="QYZ95" s="390"/>
      <c r="QZA95" s="391"/>
      <c r="QZB95" s="392"/>
      <c r="QZC95" s="393"/>
      <c r="QZD95" s="394"/>
      <c r="QZE95" s="395"/>
      <c r="QZF95" s="389"/>
      <c r="QZG95" s="390"/>
      <c r="QZH95" s="391"/>
      <c r="QZI95" s="392"/>
      <c r="QZJ95" s="393"/>
      <c r="QZK95" s="394"/>
      <c r="QZL95" s="395"/>
      <c r="QZM95" s="389"/>
      <c r="QZN95" s="390"/>
      <c r="QZO95" s="391"/>
      <c r="QZP95" s="392"/>
      <c r="QZQ95" s="393"/>
      <c r="QZR95" s="394"/>
      <c r="QZS95" s="395"/>
      <c r="QZT95" s="389"/>
      <c r="QZU95" s="390"/>
      <c r="QZV95" s="391"/>
      <c r="QZW95" s="392"/>
      <c r="QZX95" s="393"/>
      <c r="QZY95" s="394"/>
      <c r="QZZ95" s="395"/>
      <c r="RAA95" s="389"/>
      <c r="RAB95" s="390"/>
      <c r="RAC95" s="391"/>
      <c r="RAD95" s="392"/>
      <c r="RAE95" s="393"/>
      <c r="RAF95" s="394"/>
      <c r="RAG95" s="395"/>
      <c r="RAH95" s="389"/>
      <c r="RAI95" s="390"/>
      <c r="RAJ95" s="391"/>
      <c r="RAK95" s="392"/>
      <c r="RAL95" s="393"/>
      <c r="RAM95" s="394"/>
      <c r="RAN95" s="395"/>
      <c r="RAO95" s="389"/>
      <c r="RAP95" s="390"/>
      <c r="RAQ95" s="391"/>
      <c r="RAR95" s="392"/>
      <c r="RAS95" s="393"/>
      <c r="RAT95" s="394"/>
      <c r="RAU95" s="395"/>
      <c r="RAV95" s="389"/>
      <c r="RAW95" s="390"/>
      <c r="RAX95" s="391"/>
      <c r="RAY95" s="392"/>
      <c r="RAZ95" s="393"/>
      <c r="RBA95" s="394"/>
      <c r="RBB95" s="395"/>
      <c r="RBC95" s="389"/>
      <c r="RBD95" s="390"/>
      <c r="RBE95" s="391"/>
      <c r="RBF95" s="392"/>
      <c r="RBG95" s="393"/>
      <c r="RBH95" s="394"/>
      <c r="RBI95" s="395"/>
      <c r="RBJ95" s="389"/>
      <c r="RBK95" s="390"/>
      <c r="RBL95" s="391"/>
      <c r="RBM95" s="392"/>
      <c r="RBN95" s="393"/>
      <c r="RBO95" s="394"/>
      <c r="RBP95" s="395"/>
      <c r="RBQ95" s="389"/>
      <c r="RBR95" s="390"/>
      <c r="RBS95" s="391"/>
      <c r="RBT95" s="392"/>
      <c r="RBU95" s="393"/>
      <c r="RBV95" s="394"/>
      <c r="RBW95" s="395"/>
      <c r="RBX95" s="389"/>
      <c r="RBY95" s="390"/>
      <c r="RBZ95" s="391"/>
      <c r="RCA95" s="392"/>
      <c r="RCB95" s="393"/>
      <c r="RCC95" s="394"/>
      <c r="RCD95" s="395"/>
      <c r="RCE95" s="389"/>
      <c r="RCF95" s="390"/>
      <c r="RCG95" s="391"/>
      <c r="RCH95" s="392"/>
      <c r="RCI95" s="393"/>
      <c r="RCJ95" s="394"/>
      <c r="RCK95" s="395"/>
      <c r="RCL95" s="389"/>
      <c r="RCM95" s="390"/>
      <c r="RCN95" s="391"/>
      <c r="RCO95" s="392"/>
      <c r="RCP95" s="393"/>
      <c r="RCQ95" s="394"/>
      <c r="RCR95" s="395"/>
      <c r="RCS95" s="389"/>
      <c r="RCT95" s="390"/>
      <c r="RCU95" s="391"/>
      <c r="RCV95" s="392"/>
      <c r="RCW95" s="393"/>
      <c r="RCX95" s="394"/>
      <c r="RCY95" s="395"/>
      <c r="RCZ95" s="389"/>
      <c r="RDA95" s="390"/>
      <c r="RDB95" s="391"/>
      <c r="RDC95" s="392"/>
      <c r="RDD95" s="393"/>
      <c r="RDE95" s="394"/>
      <c r="RDF95" s="395"/>
      <c r="RDG95" s="389"/>
      <c r="RDH95" s="390"/>
      <c r="RDI95" s="391"/>
      <c r="RDJ95" s="392"/>
      <c r="RDK95" s="393"/>
      <c r="RDL95" s="394"/>
      <c r="RDM95" s="395"/>
      <c r="RDN95" s="389"/>
      <c r="RDO95" s="390"/>
      <c r="RDP95" s="391"/>
      <c r="RDQ95" s="392"/>
      <c r="RDR95" s="393"/>
      <c r="RDS95" s="394"/>
      <c r="RDT95" s="395"/>
      <c r="RDU95" s="389"/>
      <c r="RDV95" s="390"/>
      <c r="RDW95" s="391"/>
      <c r="RDX95" s="392"/>
      <c r="RDY95" s="393"/>
      <c r="RDZ95" s="394"/>
      <c r="REA95" s="395"/>
      <c r="REB95" s="389"/>
      <c r="REC95" s="390"/>
      <c r="RED95" s="391"/>
      <c r="REE95" s="392"/>
      <c r="REF95" s="393"/>
      <c r="REG95" s="394"/>
      <c r="REH95" s="395"/>
      <c r="REI95" s="389"/>
      <c r="REJ95" s="390"/>
      <c r="REK95" s="391"/>
      <c r="REL95" s="392"/>
      <c r="REM95" s="393"/>
      <c r="REN95" s="394"/>
      <c r="REO95" s="395"/>
      <c r="REP95" s="389"/>
      <c r="REQ95" s="390"/>
      <c r="RER95" s="391"/>
      <c r="RES95" s="392"/>
      <c r="RET95" s="393"/>
      <c r="REU95" s="394"/>
      <c r="REV95" s="395"/>
      <c r="REW95" s="389"/>
      <c r="REX95" s="390"/>
      <c r="REY95" s="391"/>
      <c r="REZ95" s="392"/>
      <c r="RFA95" s="393"/>
      <c r="RFB95" s="394"/>
      <c r="RFC95" s="395"/>
      <c r="RFD95" s="389"/>
      <c r="RFE95" s="390"/>
      <c r="RFF95" s="391"/>
      <c r="RFG95" s="392"/>
      <c r="RFH95" s="393"/>
      <c r="RFI95" s="394"/>
      <c r="RFJ95" s="395"/>
      <c r="RFK95" s="389"/>
      <c r="RFL95" s="390"/>
      <c r="RFM95" s="391"/>
      <c r="RFN95" s="392"/>
      <c r="RFO95" s="393"/>
      <c r="RFP95" s="394"/>
      <c r="RFQ95" s="395"/>
      <c r="RFR95" s="389"/>
      <c r="RFS95" s="390"/>
      <c r="RFT95" s="391"/>
      <c r="RFU95" s="392"/>
      <c r="RFV95" s="393"/>
      <c r="RFW95" s="394"/>
      <c r="RFX95" s="395"/>
      <c r="RFY95" s="389"/>
      <c r="RFZ95" s="390"/>
      <c r="RGA95" s="391"/>
      <c r="RGB95" s="392"/>
      <c r="RGC95" s="393"/>
      <c r="RGD95" s="394"/>
      <c r="RGE95" s="395"/>
      <c r="RGF95" s="389"/>
      <c r="RGG95" s="390"/>
      <c r="RGH95" s="391"/>
      <c r="RGI95" s="392"/>
      <c r="RGJ95" s="393"/>
      <c r="RGK95" s="394"/>
      <c r="RGL95" s="395"/>
      <c r="RGM95" s="389"/>
      <c r="RGN95" s="390"/>
      <c r="RGO95" s="391"/>
      <c r="RGP95" s="392"/>
      <c r="RGQ95" s="393"/>
      <c r="RGR95" s="394"/>
      <c r="RGS95" s="395"/>
      <c r="RGT95" s="389"/>
      <c r="RGU95" s="390"/>
      <c r="RGV95" s="391"/>
      <c r="RGW95" s="392"/>
      <c r="RGX95" s="393"/>
      <c r="RGY95" s="394"/>
      <c r="RGZ95" s="395"/>
      <c r="RHA95" s="389"/>
      <c r="RHB95" s="390"/>
      <c r="RHC95" s="391"/>
      <c r="RHD95" s="392"/>
      <c r="RHE95" s="393"/>
      <c r="RHF95" s="394"/>
      <c r="RHG95" s="395"/>
      <c r="RHH95" s="389"/>
      <c r="RHI95" s="390"/>
      <c r="RHJ95" s="391"/>
      <c r="RHK95" s="392"/>
      <c r="RHL95" s="393"/>
      <c r="RHM95" s="394"/>
      <c r="RHN95" s="395"/>
      <c r="RHO95" s="389"/>
      <c r="RHP95" s="390"/>
      <c r="RHQ95" s="391"/>
      <c r="RHR95" s="392"/>
      <c r="RHS95" s="393"/>
      <c r="RHT95" s="394"/>
      <c r="RHU95" s="395"/>
      <c r="RHV95" s="389"/>
      <c r="RHW95" s="390"/>
      <c r="RHX95" s="391"/>
      <c r="RHY95" s="392"/>
      <c r="RHZ95" s="393"/>
      <c r="RIA95" s="394"/>
      <c r="RIB95" s="395"/>
      <c r="RIC95" s="389"/>
      <c r="RID95" s="390"/>
      <c r="RIE95" s="391"/>
      <c r="RIF95" s="392"/>
      <c r="RIG95" s="393"/>
      <c r="RIH95" s="394"/>
      <c r="RII95" s="395"/>
      <c r="RIJ95" s="389"/>
      <c r="RIK95" s="390"/>
      <c r="RIL95" s="391"/>
      <c r="RIM95" s="392"/>
      <c r="RIN95" s="393"/>
      <c r="RIO95" s="394"/>
      <c r="RIP95" s="395"/>
      <c r="RIQ95" s="389"/>
      <c r="RIR95" s="390"/>
      <c r="RIS95" s="391"/>
      <c r="RIT95" s="392"/>
      <c r="RIU95" s="393"/>
      <c r="RIV95" s="394"/>
      <c r="RIW95" s="395"/>
      <c r="RIX95" s="389"/>
      <c r="RIY95" s="390"/>
      <c r="RIZ95" s="391"/>
      <c r="RJA95" s="392"/>
      <c r="RJB95" s="393"/>
      <c r="RJC95" s="394"/>
      <c r="RJD95" s="395"/>
      <c r="RJE95" s="389"/>
      <c r="RJF95" s="390"/>
      <c r="RJG95" s="391"/>
      <c r="RJH95" s="392"/>
      <c r="RJI95" s="393"/>
      <c r="RJJ95" s="394"/>
      <c r="RJK95" s="395"/>
      <c r="RJL95" s="389"/>
      <c r="RJM95" s="390"/>
      <c r="RJN95" s="391"/>
      <c r="RJO95" s="392"/>
      <c r="RJP95" s="393"/>
      <c r="RJQ95" s="394"/>
      <c r="RJR95" s="395"/>
      <c r="RJS95" s="389"/>
      <c r="RJT95" s="390"/>
      <c r="RJU95" s="391"/>
      <c r="RJV95" s="392"/>
      <c r="RJW95" s="393"/>
      <c r="RJX95" s="394"/>
      <c r="RJY95" s="395"/>
      <c r="RJZ95" s="389"/>
      <c r="RKA95" s="390"/>
      <c r="RKB95" s="391"/>
      <c r="RKC95" s="392"/>
      <c r="RKD95" s="393"/>
      <c r="RKE95" s="394"/>
      <c r="RKF95" s="395"/>
      <c r="RKG95" s="389"/>
      <c r="RKH95" s="390"/>
      <c r="RKI95" s="391"/>
      <c r="RKJ95" s="392"/>
      <c r="RKK95" s="393"/>
      <c r="RKL95" s="394"/>
      <c r="RKM95" s="395"/>
      <c r="RKN95" s="389"/>
      <c r="RKO95" s="390"/>
      <c r="RKP95" s="391"/>
      <c r="RKQ95" s="392"/>
      <c r="RKR95" s="393"/>
      <c r="RKS95" s="394"/>
      <c r="RKT95" s="395"/>
      <c r="RKU95" s="389"/>
      <c r="RKV95" s="390"/>
      <c r="RKW95" s="391"/>
      <c r="RKX95" s="392"/>
      <c r="RKY95" s="393"/>
      <c r="RKZ95" s="394"/>
      <c r="RLA95" s="395"/>
      <c r="RLB95" s="389"/>
      <c r="RLC95" s="390"/>
      <c r="RLD95" s="391"/>
      <c r="RLE95" s="392"/>
      <c r="RLF95" s="393"/>
      <c r="RLG95" s="394"/>
      <c r="RLH95" s="395"/>
      <c r="RLI95" s="389"/>
      <c r="RLJ95" s="390"/>
      <c r="RLK95" s="391"/>
      <c r="RLL95" s="392"/>
      <c r="RLM95" s="393"/>
      <c r="RLN95" s="394"/>
      <c r="RLO95" s="395"/>
      <c r="RLP95" s="389"/>
      <c r="RLQ95" s="390"/>
      <c r="RLR95" s="391"/>
      <c r="RLS95" s="392"/>
      <c r="RLT95" s="393"/>
      <c r="RLU95" s="394"/>
      <c r="RLV95" s="395"/>
      <c r="RLW95" s="389"/>
      <c r="RLX95" s="390"/>
      <c r="RLY95" s="391"/>
      <c r="RLZ95" s="392"/>
      <c r="RMA95" s="393"/>
      <c r="RMB95" s="394"/>
      <c r="RMC95" s="395"/>
      <c r="RMD95" s="389"/>
      <c r="RME95" s="390"/>
      <c r="RMF95" s="391"/>
      <c r="RMG95" s="392"/>
      <c r="RMH95" s="393"/>
      <c r="RMI95" s="394"/>
      <c r="RMJ95" s="395"/>
      <c r="RMK95" s="389"/>
      <c r="RML95" s="390"/>
      <c r="RMM95" s="391"/>
      <c r="RMN95" s="392"/>
      <c r="RMO95" s="393"/>
      <c r="RMP95" s="394"/>
      <c r="RMQ95" s="395"/>
      <c r="RMR95" s="389"/>
      <c r="RMS95" s="390"/>
      <c r="RMT95" s="391"/>
      <c r="RMU95" s="392"/>
      <c r="RMV95" s="393"/>
      <c r="RMW95" s="394"/>
      <c r="RMX95" s="395"/>
      <c r="RMY95" s="389"/>
      <c r="RMZ95" s="390"/>
      <c r="RNA95" s="391"/>
      <c r="RNB95" s="392"/>
      <c r="RNC95" s="393"/>
      <c r="RND95" s="394"/>
      <c r="RNE95" s="395"/>
      <c r="RNF95" s="389"/>
      <c r="RNG95" s="390"/>
      <c r="RNH95" s="391"/>
      <c r="RNI95" s="392"/>
      <c r="RNJ95" s="393"/>
      <c r="RNK95" s="394"/>
      <c r="RNL95" s="395"/>
      <c r="RNM95" s="389"/>
      <c r="RNN95" s="390"/>
      <c r="RNO95" s="391"/>
      <c r="RNP95" s="392"/>
      <c r="RNQ95" s="393"/>
      <c r="RNR95" s="394"/>
      <c r="RNS95" s="395"/>
      <c r="RNT95" s="389"/>
      <c r="RNU95" s="390"/>
      <c r="RNV95" s="391"/>
      <c r="RNW95" s="392"/>
      <c r="RNX95" s="393"/>
      <c r="RNY95" s="394"/>
      <c r="RNZ95" s="395"/>
      <c r="ROA95" s="389"/>
      <c r="ROB95" s="390"/>
      <c r="ROC95" s="391"/>
      <c r="ROD95" s="392"/>
      <c r="ROE95" s="393"/>
      <c r="ROF95" s="394"/>
      <c r="ROG95" s="395"/>
      <c r="ROH95" s="389"/>
      <c r="ROI95" s="390"/>
      <c r="ROJ95" s="391"/>
      <c r="ROK95" s="392"/>
      <c r="ROL95" s="393"/>
      <c r="ROM95" s="394"/>
      <c r="RON95" s="395"/>
      <c r="ROO95" s="389"/>
      <c r="ROP95" s="390"/>
      <c r="ROQ95" s="391"/>
      <c r="ROR95" s="392"/>
      <c r="ROS95" s="393"/>
      <c r="ROT95" s="394"/>
      <c r="ROU95" s="395"/>
      <c r="ROV95" s="389"/>
      <c r="ROW95" s="390"/>
      <c r="ROX95" s="391"/>
      <c r="ROY95" s="392"/>
      <c r="ROZ95" s="393"/>
      <c r="RPA95" s="394"/>
      <c r="RPB95" s="395"/>
      <c r="RPC95" s="389"/>
      <c r="RPD95" s="390"/>
      <c r="RPE95" s="391"/>
      <c r="RPF95" s="392"/>
      <c r="RPG95" s="393"/>
      <c r="RPH95" s="394"/>
      <c r="RPI95" s="395"/>
      <c r="RPJ95" s="389"/>
      <c r="RPK95" s="390"/>
      <c r="RPL95" s="391"/>
      <c r="RPM95" s="392"/>
      <c r="RPN95" s="393"/>
      <c r="RPO95" s="394"/>
      <c r="RPP95" s="395"/>
      <c r="RPQ95" s="389"/>
      <c r="RPR95" s="390"/>
      <c r="RPS95" s="391"/>
      <c r="RPT95" s="392"/>
      <c r="RPU95" s="393"/>
      <c r="RPV95" s="394"/>
      <c r="RPW95" s="395"/>
      <c r="RPX95" s="389"/>
      <c r="RPY95" s="390"/>
      <c r="RPZ95" s="391"/>
      <c r="RQA95" s="392"/>
      <c r="RQB95" s="393"/>
      <c r="RQC95" s="394"/>
      <c r="RQD95" s="395"/>
      <c r="RQE95" s="389"/>
      <c r="RQF95" s="390"/>
      <c r="RQG95" s="391"/>
      <c r="RQH95" s="392"/>
      <c r="RQI95" s="393"/>
      <c r="RQJ95" s="394"/>
      <c r="RQK95" s="395"/>
      <c r="RQL95" s="389"/>
      <c r="RQM95" s="390"/>
      <c r="RQN95" s="391"/>
      <c r="RQO95" s="392"/>
      <c r="RQP95" s="393"/>
      <c r="RQQ95" s="394"/>
      <c r="RQR95" s="395"/>
      <c r="RQS95" s="389"/>
      <c r="RQT95" s="390"/>
      <c r="RQU95" s="391"/>
      <c r="RQV95" s="392"/>
      <c r="RQW95" s="393"/>
      <c r="RQX95" s="394"/>
      <c r="RQY95" s="395"/>
      <c r="RQZ95" s="389"/>
      <c r="RRA95" s="390"/>
      <c r="RRB95" s="391"/>
      <c r="RRC95" s="392"/>
      <c r="RRD95" s="393"/>
      <c r="RRE95" s="394"/>
      <c r="RRF95" s="395"/>
      <c r="RRG95" s="389"/>
      <c r="RRH95" s="390"/>
      <c r="RRI95" s="391"/>
      <c r="RRJ95" s="392"/>
      <c r="RRK95" s="393"/>
      <c r="RRL95" s="394"/>
      <c r="RRM95" s="395"/>
      <c r="RRN95" s="389"/>
      <c r="RRO95" s="390"/>
      <c r="RRP95" s="391"/>
      <c r="RRQ95" s="392"/>
      <c r="RRR95" s="393"/>
      <c r="RRS95" s="394"/>
      <c r="RRT95" s="395"/>
      <c r="RRU95" s="389"/>
      <c r="RRV95" s="390"/>
      <c r="RRW95" s="391"/>
      <c r="RRX95" s="392"/>
      <c r="RRY95" s="393"/>
      <c r="RRZ95" s="394"/>
      <c r="RSA95" s="395"/>
      <c r="RSB95" s="389"/>
      <c r="RSC95" s="390"/>
      <c r="RSD95" s="391"/>
      <c r="RSE95" s="392"/>
      <c r="RSF95" s="393"/>
      <c r="RSG95" s="394"/>
      <c r="RSH95" s="395"/>
      <c r="RSI95" s="389"/>
      <c r="RSJ95" s="390"/>
      <c r="RSK95" s="391"/>
      <c r="RSL95" s="392"/>
      <c r="RSM95" s="393"/>
      <c r="RSN95" s="394"/>
      <c r="RSO95" s="395"/>
      <c r="RSP95" s="389"/>
      <c r="RSQ95" s="390"/>
      <c r="RSR95" s="391"/>
      <c r="RSS95" s="392"/>
      <c r="RST95" s="393"/>
      <c r="RSU95" s="394"/>
      <c r="RSV95" s="395"/>
      <c r="RSW95" s="389"/>
      <c r="RSX95" s="390"/>
      <c r="RSY95" s="391"/>
      <c r="RSZ95" s="392"/>
      <c r="RTA95" s="393"/>
      <c r="RTB95" s="394"/>
      <c r="RTC95" s="395"/>
      <c r="RTD95" s="389"/>
      <c r="RTE95" s="390"/>
      <c r="RTF95" s="391"/>
      <c r="RTG95" s="392"/>
      <c r="RTH95" s="393"/>
      <c r="RTI95" s="394"/>
      <c r="RTJ95" s="395"/>
      <c r="RTK95" s="389"/>
      <c r="RTL95" s="390"/>
      <c r="RTM95" s="391"/>
      <c r="RTN95" s="392"/>
      <c r="RTO95" s="393"/>
      <c r="RTP95" s="394"/>
      <c r="RTQ95" s="395"/>
      <c r="RTR95" s="389"/>
      <c r="RTS95" s="390"/>
      <c r="RTT95" s="391"/>
      <c r="RTU95" s="392"/>
      <c r="RTV95" s="393"/>
      <c r="RTW95" s="394"/>
      <c r="RTX95" s="395"/>
      <c r="RTY95" s="389"/>
      <c r="RTZ95" s="390"/>
      <c r="RUA95" s="391"/>
      <c r="RUB95" s="392"/>
      <c r="RUC95" s="393"/>
      <c r="RUD95" s="394"/>
      <c r="RUE95" s="395"/>
      <c r="RUF95" s="389"/>
      <c r="RUG95" s="390"/>
      <c r="RUH95" s="391"/>
      <c r="RUI95" s="392"/>
      <c r="RUJ95" s="393"/>
      <c r="RUK95" s="394"/>
      <c r="RUL95" s="395"/>
      <c r="RUM95" s="389"/>
      <c r="RUN95" s="390"/>
      <c r="RUO95" s="391"/>
      <c r="RUP95" s="392"/>
      <c r="RUQ95" s="393"/>
      <c r="RUR95" s="394"/>
      <c r="RUS95" s="395"/>
      <c r="RUT95" s="389"/>
      <c r="RUU95" s="390"/>
      <c r="RUV95" s="391"/>
      <c r="RUW95" s="392"/>
      <c r="RUX95" s="393"/>
      <c r="RUY95" s="394"/>
      <c r="RUZ95" s="395"/>
      <c r="RVA95" s="389"/>
      <c r="RVB95" s="390"/>
      <c r="RVC95" s="391"/>
      <c r="RVD95" s="392"/>
      <c r="RVE95" s="393"/>
      <c r="RVF95" s="394"/>
      <c r="RVG95" s="395"/>
      <c r="RVH95" s="389"/>
      <c r="RVI95" s="390"/>
      <c r="RVJ95" s="391"/>
      <c r="RVK95" s="392"/>
      <c r="RVL95" s="393"/>
      <c r="RVM95" s="394"/>
      <c r="RVN95" s="395"/>
      <c r="RVO95" s="389"/>
      <c r="RVP95" s="390"/>
      <c r="RVQ95" s="391"/>
      <c r="RVR95" s="392"/>
      <c r="RVS95" s="393"/>
      <c r="RVT95" s="394"/>
      <c r="RVU95" s="395"/>
      <c r="RVV95" s="389"/>
      <c r="RVW95" s="390"/>
      <c r="RVX95" s="391"/>
      <c r="RVY95" s="392"/>
      <c r="RVZ95" s="393"/>
      <c r="RWA95" s="394"/>
      <c r="RWB95" s="395"/>
      <c r="RWC95" s="389"/>
      <c r="RWD95" s="390"/>
      <c r="RWE95" s="391"/>
      <c r="RWF95" s="392"/>
      <c r="RWG95" s="393"/>
      <c r="RWH95" s="394"/>
      <c r="RWI95" s="395"/>
      <c r="RWJ95" s="389"/>
      <c r="RWK95" s="390"/>
      <c r="RWL95" s="391"/>
      <c r="RWM95" s="392"/>
      <c r="RWN95" s="393"/>
      <c r="RWO95" s="394"/>
      <c r="RWP95" s="395"/>
      <c r="RWQ95" s="389"/>
      <c r="RWR95" s="390"/>
      <c r="RWS95" s="391"/>
      <c r="RWT95" s="392"/>
      <c r="RWU95" s="393"/>
      <c r="RWV95" s="394"/>
      <c r="RWW95" s="395"/>
      <c r="RWX95" s="389"/>
      <c r="RWY95" s="390"/>
      <c r="RWZ95" s="391"/>
      <c r="RXA95" s="392"/>
      <c r="RXB95" s="393"/>
      <c r="RXC95" s="394"/>
      <c r="RXD95" s="395"/>
      <c r="RXE95" s="389"/>
      <c r="RXF95" s="390"/>
      <c r="RXG95" s="391"/>
      <c r="RXH95" s="392"/>
      <c r="RXI95" s="393"/>
      <c r="RXJ95" s="394"/>
      <c r="RXK95" s="395"/>
      <c r="RXL95" s="389"/>
      <c r="RXM95" s="390"/>
      <c r="RXN95" s="391"/>
      <c r="RXO95" s="392"/>
      <c r="RXP95" s="393"/>
      <c r="RXQ95" s="394"/>
      <c r="RXR95" s="395"/>
      <c r="RXS95" s="389"/>
      <c r="RXT95" s="390"/>
      <c r="RXU95" s="391"/>
      <c r="RXV95" s="392"/>
      <c r="RXW95" s="393"/>
      <c r="RXX95" s="394"/>
      <c r="RXY95" s="395"/>
      <c r="RXZ95" s="389"/>
      <c r="RYA95" s="390"/>
      <c r="RYB95" s="391"/>
      <c r="RYC95" s="392"/>
      <c r="RYD95" s="393"/>
      <c r="RYE95" s="394"/>
      <c r="RYF95" s="395"/>
      <c r="RYG95" s="389"/>
      <c r="RYH95" s="390"/>
      <c r="RYI95" s="391"/>
      <c r="RYJ95" s="392"/>
      <c r="RYK95" s="393"/>
      <c r="RYL95" s="394"/>
      <c r="RYM95" s="395"/>
      <c r="RYN95" s="389"/>
      <c r="RYO95" s="390"/>
      <c r="RYP95" s="391"/>
      <c r="RYQ95" s="392"/>
      <c r="RYR95" s="393"/>
      <c r="RYS95" s="394"/>
      <c r="RYT95" s="395"/>
      <c r="RYU95" s="389"/>
      <c r="RYV95" s="390"/>
      <c r="RYW95" s="391"/>
      <c r="RYX95" s="392"/>
      <c r="RYY95" s="393"/>
      <c r="RYZ95" s="394"/>
      <c r="RZA95" s="395"/>
      <c r="RZB95" s="389"/>
      <c r="RZC95" s="390"/>
      <c r="RZD95" s="391"/>
      <c r="RZE95" s="392"/>
      <c r="RZF95" s="393"/>
      <c r="RZG95" s="394"/>
      <c r="RZH95" s="395"/>
      <c r="RZI95" s="389"/>
      <c r="RZJ95" s="390"/>
      <c r="RZK95" s="391"/>
      <c r="RZL95" s="392"/>
      <c r="RZM95" s="393"/>
      <c r="RZN95" s="394"/>
      <c r="RZO95" s="395"/>
      <c r="RZP95" s="389"/>
      <c r="RZQ95" s="390"/>
      <c r="RZR95" s="391"/>
      <c r="RZS95" s="392"/>
      <c r="RZT95" s="393"/>
      <c r="RZU95" s="394"/>
      <c r="RZV95" s="395"/>
      <c r="RZW95" s="389"/>
      <c r="RZX95" s="390"/>
      <c r="RZY95" s="391"/>
      <c r="RZZ95" s="392"/>
      <c r="SAA95" s="393"/>
      <c r="SAB95" s="394"/>
      <c r="SAC95" s="395"/>
      <c r="SAD95" s="389"/>
      <c r="SAE95" s="390"/>
      <c r="SAF95" s="391"/>
      <c r="SAG95" s="392"/>
      <c r="SAH95" s="393"/>
      <c r="SAI95" s="394"/>
      <c r="SAJ95" s="395"/>
      <c r="SAK95" s="389"/>
      <c r="SAL95" s="390"/>
      <c r="SAM95" s="391"/>
      <c r="SAN95" s="392"/>
      <c r="SAO95" s="393"/>
      <c r="SAP95" s="394"/>
      <c r="SAQ95" s="395"/>
      <c r="SAR95" s="389"/>
      <c r="SAS95" s="390"/>
      <c r="SAT95" s="391"/>
      <c r="SAU95" s="392"/>
      <c r="SAV95" s="393"/>
      <c r="SAW95" s="394"/>
      <c r="SAX95" s="395"/>
      <c r="SAY95" s="389"/>
      <c r="SAZ95" s="390"/>
      <c r="SBA95" s="391"/>
      <c r="SBB95" s="392"/>
      <c r="SBC95" s="393"/>
      <c r="SBD95" s="394"/>
      <c r="SBE95" s="395"/>
      <c r="SBF95" s="389"/>
      <c r="SBG95" s="390"/>
      <c r="SBH95" s="391"/>
      <c r="SBI95" s="392"/>
      <c r="SBJ95" s="393"/>
      <c r="SBK95" s="394"/>
      <c r="SBL95" s="395"/>
      <c r="SBM95" s="389"/>
      <c r="SBN95" s="390"/>
      <c r="SBO95" s="391"/>
      <c r="SBP95" s="392"/>
      <c r="SBQ95" s="393"/>
      <c r="SBR95" s="394"/>
      <c r="SBS95" s="395"/>
      <c r="SBT95" s="389"/>
      <c r="SBU95" s="390"/>
      <c r="SBV95" s="391"/>
      <c r="SBW95" s="392"/>
      <c r="SBX95" s="393"/>
      <c r="SBY95" s="394"/>
      <c r="SBZ95" s="395"/>
      <c r="SCA95" s="389"/>
      <c r="SCB95" s="390"/>
      <c r="SCC95" s="391"/>
      <c r="SCD95" s="392"/>
      <c r="SCE95" s="393"/>
      <c r="SCF95" s="394"/>
      <c r="SCG95" s="395"/>
      <c r="SCH95" s="389"/>
      <c r="SCI95" s="390"/>
      <c r="SCJ95" s="391"/>
      <c r="SCK95" s="392"/>
      <c r="SCL95" s="393"/>
      <c r="SCM95" s="394"/>
      <c r="SCN95" s="395"/>
      <c r="SCO95" s="389"/>
      <c r="SCP95" s="390"/>
      <c r="SCQ95" s="391"/>
      <c r="SCR95" s="392"/>
      <c r="SCS95" s="393"/>
      <c r="SCT95" s="394"/>
      <c r="SCU95" s="395"/>
      <c r="SCV95" s="389"/>
      <c r="SCW95" s="390"/>
      <c r="SCX95" s="391"/>
      <c r="SCY95" s="392"/>
      <c r="SCZ95" s="393"/>
      <c r="SDA95" s="394"/>
      <c r="SDB95" s="395"/>
      <c r="SDC95" s="389"/>
      <c r="SDD95" s="390"/>
      <c r="SDE95" s="391"/>
      <c r="SDF95" s="392"/>
      <c r="SDG95" s="393"/>
      <c r="SDH95" s="394"/>
      <c r="SDI95" s="395"/>
      <c r="SDJ95" s="389"/>
      <c r="SDK95" s="390"/>
      <c r="SDL95" s="391"/>
      <c r="SDM95" s="392"/>
      <c r="SDN95" s="393"/>
      <c r="SDO95" s="394"/>
      <c r="SDP95" s="395"/>
      <c r="SDQ95" s="389"/>
      <c r="SDR95" s="390"/>
      <c r="SDS95" s="391"/>
      <c r="SDT95" s="392"/>
      <c r="SDU95" s="393"/>
      <c r="SDV95" s="394"/>
      <c r="SDW95" s="395"/>
      <c r="SDX95" s="389"/>
      <c r="SDY95" s="390"/>
      <c r="SDZ95" s="391"/>
      <c r="SEA95" s="392"/>
      <c r="SEB95" s="393"/>
      <c r="SEC95" s="394"/>
      <c r="SED95" s="395"/>
      <c r="SEE95" s="389"/>
      <c r="SEF95" s="390"/>
      <c r="SEG95" s="391"/>
      <c r="SEH95" s="392"/>
      <c r="SEI95" s="393"/>
      <c r="SEJ95" s="394"/>
      <c r="SEK95" s="395"/>
      <c r="SEL95" s="389"/>
      <c r="SEM95" s="390"/>
      <c r="SEN95" s="391"/>
      <c r="SEO95" s="392"/>
      <c r="SEP95" s="393"/>
      <c r="SEQ95" s="394"/>
      <c r="SER95" s="395"/>
      <c r="SES95" s="389"/>
      <c r="SET95" s="390"/>
      <c r="SEU95" s="391"/>
      <c r="SEV95" s="392"/>
      <c r="SEW95" s="393"/>
      <c r="SEX95" s="394"/>
      <c r="SEY95" s="395"/>
      <c r="SEZ95" s="389"/>
      <c r="SFA95" s="390"/>
      <c r="SFB95" s="391"/>
      <c r="SFC95" s="392"/>
      <c r="SFD95" s="393"/>
      <c r="SFE95" s="394"/>
      <c r="SFF95" s="395"/>
      <c r="SFG95" s="389"/>
      <c r="SFH95" s="390"/>
      <c r="SFI95" s="391"/>
      <c r="SFJ95" s="392"/>
      <c r="SFK95" s="393"/>
      <c r="SFL95" s="394"/>
      <c r="SFM95" s="395"/>
      <c r="SFN95" s="389"/>
      <c r="SFO95" s="390"/>
      <c r="SFP95" s="391"/>
      <c r="SFQ95" s="392"/>
      <c r="SFR95" s="393"/>
      <c r="SFS95" s="394"/>
      <c r="SFT95" s="395"/>
      <c r="SFU95" s="389"/>
      <c r="SFV95" s="390"/>
      <c r="SFW95" s="391"/>
      <c r="SFX95" s="392"/>
      <c r="SFY95" s="393"/>
      <c r="SFZ95" s="394"/>
      <c r="SGA95" s="395"/>
      <c r="SGB95" s="389"/>
      <c r="SGC95" s="390"/>
      <c r="SGD95" s="391"/>
      <c r="SGE95" s="392"/>
      <c r="SGF95" s="393"/>
      <c r="SGG95" s="394"/>
      <c r="SGH95" s="395"/>
      <c r="SGI95" s="389"/>
      <c r="SGJ95" s="390"/>
      <c r="SGK95" s="391"/>
      <c r="SGL95" s="392"/>
      <c r="SGM95" s="393"/>
      <c r="SGN95" s="394"/>
      <c r="SGO95" s="395"/>
      <c r="SGP95" s="389"/>
      <c r="SGQ95" s="390"/>
      <c r="SGR95" s="391"/>
      <c r="SGS95" s="392"/>
      <c r="SGT95" s="393"/>
      <c r="SGU95" s="394"/>
      <c r="SGV95" s="395"/>
      <c r="SGW95" s="389"/>
      <c r="SGX95" s="390"/>
      <c r="SGY95" s="391"/>
      <c r="SGZ95" s="392"/>
      <c r="SHA95" s="393"/>
      <c r="SHB95" s="394"/>
      <c r="SHC95" s="395"/>
      <c r="SHD95" s="389"/>
      <c r="SHE95" s="390"/>
      <c r="SHF95" s="391"/>
      <c r="SHG95" s="392"/>
      <c r="SHH95" s="393"/>
      <c r="SHI95" s="394"/>
      <c r="SHJ95" s="395"/>
      <c r="SHK95" s="389"/>
      <c r="SHL95" s="390"/>
      <c r="SHM95" s="391"/>
      <c r="SHN95" s="392"/>
      <c r="SHO95" s="393"/>
      <c r="SHP95" s="394"/>
      <c r="SHQ95" s="395"/>
      <c r="SHR95" s="389"/>
      <c r="SHS95" s="390"/>
      <c r="SHT95" s="391"/>
      <c r="SHU95" s="392"/>
      <c r="SHV95" s="393"/>
      <c r="SHW95" s="394"/>
      <c r="SHX95" s="395"/>
      <c r="SHY95" s="389"/>
      <c r="SHZ95" s="390"/>
      <c r="SIA95" s="391"/>
      <c r="SIB95" s="392"/>
      <c r="SIC95" s="393"/>
      <c r="SID95" s="394"/>
      <c r="SIE95" s="395"/>
      <c r="SIF95" s="389"/>
      <c r="SIG95" s="390"/>
      <c r="SIH95" s="391"/>
      <c r="SII95" s="392"/>
      <c r="SIJ95" s="393"/>
      <c r="SIK95" s="394"/>
      <c r="SIL95" s="395"/>
      <c r="SIM95" s="389"/>
      <c r="SIN95" s="390"/>
      <c r="SIO95" s="391"/>
      <c r="SIP95" s="392"/>
      <c r="SIQ95" s="393"/>
      <c r="SIR95" s="394"/>
      <c r="SIS95" s="395"/>
      <c r="SIT95" s="389"/>
      <c r="SIU95" s="390"/>
      <c r="SIV95" s="391"/>
      <c r="SIW95" s="392"/>
      <c r="SIX95" s="393"/>
      <c r="SIY95" s="394"/>
      <c r="SIZ95" s="395"/>
      <c r="SJA95" s="389"/>
      <c r="SJB95" s="390"/>
      <c r="SJC95" s="391"/>
      <c r="SJD95" s="392"/>
      <c r="SJE95" s="393"/>
      <c r="SJF95" s="394"/>
      <c r="SJG95" s="395"/>
      <c r="SJH95" s="389"/>
      <c r="SJI95" s="390"/>
      <c r="SJJ95" s="391"/>
      <c r="SJK95" s="392"/>
      <c r="SJL95" s="393"/>
      <c r="SJM95" s="394"/>
      <c r="SJN95" s="395"/>
      <c r="SJO95" s="389"/>
      <c r="SJP95" s="390"/>
      <c r="SJQ95" s="391"/>
      <c r="SJR95" s="392"/>
      <c r="SJS95" s="393"/>
      <c r="SJT95" s="394"/>
      <c r="SJU95" s="395"/>
      <c r="SJV95" s="389"/>
      <c r="SJW95" s="390"/>
      <c r="SJX95" s="391"/>
      <c r="SJY95" s="392"/>
      <c r="SJZ95" s="393"/>
      <c r="SKA95" s="394"/>
      <c r="SKB95" s="395"/>
      <c r="SKC95" s="389"/>
      <c r="SKD95" s="390"/>
      <c r="SKE95" s="391"/>
      <c r="SKF95" s="392"/>
      <c r="SKG95" s="393"/>
      <c r="SKH95" s="394"/>
      <c r="SKI95" s="395"/>
      <c r="SKJ95" s="389"/>
      <c r="SKK95" s="390"/>
      <c r="SKL95" s="391"/>
      <c r="SKM95" s="392"/>
      <c r="SKN95" s="393"/>
      <c r="SKO95" s="394"/>
      <c r="SKP95" s="395"/>
      <c r="SKQ95" s="389"/>
      <c r="SKR95" s="390"/>
      <c r="SKS95" s="391"/>
      <c r="SKT95" s="392"/>
      <c r="SKU95" s="393"/>
      <c r="SKV95" s="394"/>
      <c r="SKW95" s="395"/>
      <c r="SKX95" s="389"/>
      <c r="SKY95" s="390"/>
      <c r="SKZ95" s="391"/>
      <c r="SLA95" s="392"/>
      <c r="SLB95" s="393"/>
      <c r="SLC95" s="394"/>
      <c r="SLD95" s="395"/>
      <c r="SLE95" s="389"/>
      <c r="SLF95" s="390"/>
      <c r="SLG95" s="391"/>
      <c r="SLH95" s="392"/>
      <c r="SLI95" s="393"/>
      <c r="SLJ95" s="394"/>
      <c r="SLK95" s="395"/>
      <c r="SLL95" s="389"/>
      <c r="SLM95" s="390"/>
      <c r="SLN95" s="391"/>
      <c r="SLO95" s="392"/>
      <c r="SLP95" s="393"/>
      <c r="SLQ95" s="394"/>
      <c r="SLR95" s="395"/>
      <c r="SLS95" s="389"/>
      <c r="SLT95" s="390"/>
      <c r="SLU95" s="391"/>
      <c r="SLV95" s="392"/>
      <c r="SLW95" s="393"/>
      <c r="SLX95" s="394"/>
      <c r="SLY95" s="395"/>
      <c r="SLZ95" s="389"/>
      <c r="SMA95" s="390"/>
      <c r="SMB95" s="391"/>
      <c r="SMC95" s="392"/>
      <c r="SMD95" s="393"/>
      <c r="SME95" s="394"/>
      <c r="SMF95" s="395"/>
      <c r="SMG95" s="389"/>
      <c r="SMH95" s="390"/>
      <c r="SMI95" s="391"/>
      <c r="SMJ95" s="392"/>
      <c r="SMK95" s="393"/>
      <c r="SML95" s="394"/>
      <c r="SMM95" s="395"/>
      <c r="SMN95" s="389"/>
      <c r="SMO95" s="390"/>
      <c r="SMP95" s="391"/>
      <c r="SMQ95" s="392"/>
      <c r="SMR95" s="393"/>
      <c r="SMS95" s="394"/>
      <c r="SMT95" s="395"/>
      <c r="SMU95" s="389"/>
      <c r="SMV95" s="390"/>
      <c r="SMW95" s="391"/>
      <c r="SMX95" s="392"/>
      <c r="SMY95" s="393"/>
      <c r="SMZ95" s="394"/>
      <c r="SNA95" s="395"/>
      <c r="SNB95" s="389"/>
      <c r="SNC95" s="390"/>
      <c r="SND95" s="391"/>
      <c r="SNE95" s="392"/>
      <c r="SNF95" s="393"/>
      <c r="SNG95" s="394"/>
      <c r="SNH95" s="395"/>
      <c r="SNI95" s="389"/>
      <c r="SNJ95" s="390"/>
      <c r="SNK95" s="391"/>
      <c r="SNL95" s="392"/>
      <c r="SNM95" s="393"/>
      <c r="SNN95" s="394"/>
      <c r="SNO95" s="395"/>
      <c r="SNP95" s="389"/>
      <c r="SNQ95" s="390"/>
      <c r="SNR95" s="391"/>
      <c r="SNS95" s="392"/>
      <c r="SNT95" s="393"/>
      <c r="SNU95" s="394"/>
      <c r="SNV95" s="395"/>
      <c r="SNW95" s="389"/>
      <c r="SNX95" s="390"/>
      <c r="SNY95" s="391"/>
      <c r="SNZ95" s="392"/>
      <c r="SOA95" s="393"/>
      <c r="SOB95" s="394"/>
      <c r="SOC95" s="395"/>
      <c r="SOD95" s="389"/>
      <c r="SOE95" s="390"/>
      <c r="SOF95" s="391"/>
      <c r="SOG95" s="392"/>
      <c r="SOH95" s="393"/>
      <c r="SOI95" s="394"/>
      <c r="SOJ95" s="395"/>
      <c r="SOK95" s="389"/>
      <c r="SOL95" s="390"/>
      <c r="SOM95" s="391"/>
      <c r="SON95" s="392"/>
      <c r="SOO95" s="393"/>
      <c r="SOP95" s="394"/>
      <c r="SOQ95" s="395"/>
      <c r="SOR95" s="389"/>
      <c r="SOS95" s="390"/>
      <c r="SOT95" s="391"/>
      <c r="SOU95" s="392"/>
      <c r="SOV95" s="393"/>
      <c r="SOW95" s="394"/>
      <c r="SOX95" s="395"/>
      <c r="SOY95" s="389"/>
      <c r="SOZ95" s="390"/>
      <c r="SPA95" s="391"/>
      <c r="SPB95" s="392"/>
      <c r="SPC95" s="393"/>
      <c r="SPD95" s="394"/>
      <c r="SPE95" s="395"/>
      <c r="SPF95" s="389"/>
      <c r="SPG95" s="390"/>
      <c r="SPH95" s="391"/>
      <c r="SPI95" s="392"/>
      <c r="SPJ95" s="393"/>
      <c r="SPK95" s="394"/>
      <c r="SPL95" s="395"/>
      <c r="SPM95" s="389"/>
      <c r="SPN95" s="390"/>
      <c r="SPO95" s="391"/>
      <c r="SPP95" s="392"/>
      <c r="SPQ95" s="393"/>
      <c r="SPR95" s="394"/>
      <c r="SPS95" s="395"/>
      <c r="SPT95" s="389"/>
      <c r="SPU95" s="390"/>
      <c r="SPV95" s="391"/>
      <c r="SPW95" s="392"/>
      <c r="SPX95" s="393"/>
      <c r="SPY95" s="394"/>
      <c r="SPZ95" s="395"/>
      <c r="SQA95" s="389"/>
      <c r="SQB95" s="390"/>
      <c r="SQC95" s="391"/>
      <c r="SQD95" s="392"/>
      <c r="SQE95" s="393"/>
      <c r="SQF95" s="394"/>
      <c r="SQG95" s="395"/>
      <c r="SQH95" s="389"/>
      <c r="SQI95" s="390"/>
      <c r="SQJ95" s="391"/>
      <c r="SQK95" s="392"/>
      <c r="SQL95" s="393"/>
      <c r="SQM95" s="394"/>
      <c r="SQN95" s="395"/>
      <c r="SQO95" s="389"/>
      <c r="SQP95" s="390"/>
      <c r="SQQ95" s="391"/>
      <c r="SQR95" s="392"/>
      <c r="SQS95" s="393"/>
      <c r="SQT95" s="394"/>
      <c r="SQU95" s="395"/>
      <c r="SQV95" s="389"/>
      <c r="SQW95" s="390"/>
      <c r="SQX95" s="391"/>
      <c r="SQY95" s="392"/>
      <c r="SQZ95" s="393"/>
      <c r="SRA95" s="394"/>
      <c r="SRB95" s="395"/>
      <c r="SRC95" s="389"/>
      <c r="SRD95" s="390"/>
      <c r="SRE95" s="391"/>
      <c r="SRF95" s="392"/>
      <c r="SRG95" s="393"/>
      <c r="SRH95" s="394"/>
      <c r="SRI95" s="395"/>
      <c r="SRJ95" s="389"/>
      <c r="SRK95" s="390"/>
      <c r="SRL95" s="391"/>
      <c r="SRM95" s="392"/>
      <c r="SRN95" s="393"/>
      <c r="SRO95" s="394"/>
      <c r="SRP95" s="395"/>
      <c r="SRQ95" s="389"/>
      <c r="SRR95" s="390"/>
      <c r="SRS95" s="391"/>
      <c r="SRT95" s="392"/>
      <c r="SRU95" s="393"/>
      <c r="SRV95" s="394"/>
      <c r="SRW95" s="395"/>
      <c r="SRX95" s="389"/>
      <c r="SRY95" s="390"/>
      <c r="SRZ95" s="391"/>
      <c r="SSA95" s="392"/>
      <c r="SSB95" s="393"/>
      <c r="SSC95" s="394"/>
      <c r="SSD95" s="395"/>
      <c r="SSE95" s="389"/>
      <c r="SSF95" s="390"/>
      <c r="SSG95" s="391"/>
      <c r="SSH95" s="392"/>
      <c r="SSI95" s="393"/>
      <c r="SSJ95" s="394"/>
      <c r="SSK95" s="395"/>
      <c r="SSL95" s="389"/>
      <c r="SSM95" s="390"/>
      <c r="SSN95" s="391"/>
      <c r="SSO95" s="392"/>
      <c r="SSP95" s="393"/>
      <c r="SSQ95" s="394"/>
      <c r="SSR95" s="395"/>
      <c r="SSS95" s="389"/>
      <c r="SST95" s="390"/>
      <c r="SSU95" s="391"/>
      <c r="SSV95" s="392"/>
      <c r="SSW95" s="393"/>
      <c r="SSX95" s="394"/>
      <c r="SSY95" s="395"/>
      <c r="SSZ95" s="389"/>
      <c r="STA95" s="390"/>
      <c r="STB95" s="391"/>
      <c r="STC95" s="392"/>
      <c r="STD95" s="393"/>
      <c r="STE95" s="394"/>
      <c r="STF95" s="395"/>
      <c r="STG95" s="389"/>
      <c r="STH95" s="390"/>
      <c r="STI95" s="391"/>
      <c r="STJ95" s="392"/>
      <c r="STK95" s="393"/>
      <c r="STL95" s="394"/>
      <c r="STM95" s="395"/>
      <c r="STN95" s="389"/>
      <c r="STO95" s="390"/>
      <c r="STP95" s="391"/>
      <c r="STQ95" s="392"/>
      <c r="STR95" s="393"/>
      <c r="STS95" s="394"/>
      <c r="STT95" s="395"/>
      <c r="STU95" s="389"/>
      <c r="STV95" s="390"/>
      <c r="STW95" s="391"/>
      <c r="STX95" s="392"/>
      <c r="STY95" s="393"/>
      <c r="STZ95" s="394"/>
      <c r="SUA95" s="395"/>
      <c r="SUB95" s="389"/>
      <c r="SUC95" s="390"/>
      <c r="SUD95" s="391"/>
      <c r="SUE95" s="392"/>
      <c r="SUF95" s="393"/>
      <c r="SUG95" s="394"/>
      <c r="SUH95" s="395"/>
      <c r="SUI95" s="389"/>
      <c r="SUJ95" s="390"/>
      <c r="SUK95" s="391"/>
      <c r="SUL95" s="392"/>
      <c r="SUM95" s="393"/>
      <c r="SUN95" s="394"/>
      <c r="SUO95" s="395"/>
      <c r="SUP95" s="389"/>
      <c r="SUQ95" s="390"/>
      <c r="SUR95" s="391"/>
      <c r="SUS95" s="392"/>
      <c r="SUT95" s="393"/>
      <c r="SUU95" s="394"/>
      <c r="SUV95" s="395"/>
      <c r="SUW95" s="389"/>
      <c r="SUX95" s="390"/>
      <c r="SUY95" s="391"/>
      <c r="SUZ95" s="392"/>
      <c r="SVA95" s="393"/>
      <c r="SVB95" s="394"/>
      <c r="SVC95" s="395"/>
      <c r="SVD95" s="389"/>
      <c r="SVE95" s="390"/>
      <c r="SVF95" s="391"/>
      <c r="SVG95" s="392"/>
      <c r="SVH95" s="393"/>
      <c r="SVI95" s="394"/>
      <c r="SVJ95" s="395"/>
      <c r="SVK95" s="389"/>
      <c r="SVL95" s="390"/>
      <c r="SVM95" s="391"/>
      <c r="SVN95" s="392"/>
      <c r="SVO95" s="393"/>
      <c r="SVP95" s="394"/>
      <c r="SVQ95" s="395"/>
      <c r="SVR95" s="389"/>
      <c r="SVS95" s="390"/>
      <c r="SVT95" s="391"/>
      <c r="SVU95" s="392"/>
      <c r="SVV95" s="393"/>
      <c r="SVW95" s="394"/>
      <c r="SVX95" s="395"/>
      <c r="SVY95" s="389"/>
      <c r="SVZ95" s="390"/>
      <c r="SWA95" s="391"/>
      <c r="SWB95" s="392"/>
      <c r="SWC95" s="393"/>
      <c r="SWD95" s="394"/>
      <c r="SWE95" s="395"/>
      <c r="SWF95" s="389"/>
      <c r="SWG95" s="390"/>
      <c r="SWH95" s="391"/>
      <c r="SWI95" s="392"/>
      <c r="SWJ95" s="393"/>
      <c r="SWK95" s="394"/>
      <c r="SWL95" s="395"/>
      <c r="SWM95" s="389"/>
      <c r="SWN95" s="390"/>
      <c r="SWO95" s="391"/>
      <c r="SWP95" s="392"/>
      <c r="SWQ95" s="393"/>
      <c r="SWR95" s="394"/>
      <c r="SWS95" s="395"/>
      <c r="SWT95" s="389"/>
      <c r="SWU95" s="390"/>
      <c r="SWV95" s="391"/>
      <c r="SWW95" s="392"/>
      <c r="SWX95" s="393"/>
      <c r="SWY95" s="394"/>
      <c r="SWZ95" s="395"/>
      <c r="SXA95" s="389"/>
      <c r="SXB95" s="390"/>
      <c r="SXC95" s="391"/>
      <c r="SXD95" s="392"/>
      <c r="SXE95" s="393"/>
      <c r="SXF95" s="394"/>
      <c r="SXG95" s="395"/>
      <c r="SXH95" s="389"/>
      <c r="SXI95" s="390"/>
      <c r="SXJ95" s="391"/>
      <c r="SXK95" s="392"/>
      <c r="SXL95" s="393"/>
      <c r="SXM95" s="394"/>
      <c r="SXN95" s="395"/>
      <c r="SXO95" s="389"/>
      <c r="SXP95" s="390"/>
      <c r="SXQ95" s="391"/>
      <c r="SXR95" s="392"/>
      <c r="SXS95" s="393"/>
      <c r="SXT95" s="394"/>
      <c r="SXU95" s="395"/>
      <c r="SXV95" s="389"/>
      <c r="SXW95" s="390"/>
      <c r="SXX95" s="391"/>
      <c r="SXY95" s="392"/>
      <c r="SXZ95" s="393"/>
      <c r="SYA95" s="394"/>
      <c r="SYB95" s="395"/>
      <c r="SYC95" s="389"/>
      <c r="SYD95" s="390"/>
      <c r="SYE95" s="391"/>
      <c r="SYF95" s="392"/>
      <c r="SYG95" s="393"/>
      <c r="SYH95" s="394"/>
      <c r="SYI95" s="395"/>
      <c r="SYJ95" s="389"/>
      <c r="SYK95" s="390"/>
      <c r="SYL95" s="391"/>
      <c r="SYM95" s="392"/>
      <c r="SYN95" s="393"/>
      <c r="SYO95" s="394"/>
      <c r="SYP95" s="395"/>
      <c r="SYQ95" s="389"/>
      <c r="SYR95" s="390"/>
      <c r="SYS95" s="391"/>
      <c r="SYT95" s="392"/>
      <c r="SYU95" s="393"/>
      <c r="SYV95" s="394"/>
      <c r="SYW95" s="395"/>
      <c r="SYX95" s="389"/>
      <c r="SYY95" s="390"/>
      <c r="SYZ95" s="391"/>
      <c r="SZA95" s="392"/>
      <c r="SZB95" s="393"/>
      <c r="SZC95" s="394"/>
      <c r="SZD95" s="395"/>
      <c r="SZE95" s="389"/>
      <c r="SZF95" s="390"/>
      <c r="SZG95" s="391"/>
      <c r="SZH95" s="392"/>
      <c r="SZI95" s="393"/>
      <c r="SZJ95" s="394"/>
      <c r="SZK95" s="395"/>
      <c r="SZL95" s="389"/>
      <c r="SZM95" s="390"/>
      <c r="SZN95" s="391"/>
      <c r="SZO95" s="392"/>
      <c r="SZP95" s="393"/>
      <c r="SZQ95" s="394"/>
      <c r="SZR95" s="395"/>
      <c r="SZS95" s="389"/>
      <c r="SZT95" s="390"/>
      <c r="SZU95" s="391"/>
      <c r="SZV95" s="392"/>
      <c r="SZW95" s="393"/>
      <c r="SZX95" s="394"/>
      <c r="SZY95" s="395"/>
      <c r="SZZ95" s="389"/>
      <c r="TAA95" s="390"/>
      <c r="TAB95" s="391"/>
      <c r="TAC95" s="392"/>
      <c r="TAD95" s="393"/>
      <c r="TAE95" s="394"/>
      <c r="TAF95" s="395"/>
      <c r="TAG95" s="389"/>
      <c r="TAH95" s="390"/>
      <c r="TAI95" s="391"/>
      <c r="TAJ95" s="392"/>
      <c r="TAK95" s="393"/>
      <c r="TAL95" s="394"/>
      <c r="TAM95" s="395"/>
      <c r="TAN95" s="389"/>
      <c r="TAO95" s="390"/>
      <c r="TAP95" s="391"/>
      <c r="TAQ95" s="392"/>
      <c r="TAR95" s="393"/>
      <c r="TAS95" s="394"/>
      <c r="TAT95" s="395"/>
      <c r="TAU95" s="389"/>
      <c r="TAV95" s="390"/>
      <c r="TAW95" s="391"/>
      <c r="TAX95" s="392"/>
      <c r="TAY95" s="393"/>
      <c r="TAZ95" s="394"/>
      <c r="TBA95" s="395"/>
      <c r="TBB95" s="389"/>
      <c r="TBC95" s="390"/>
      <c r="TBD95" s="391"/>
      <c r="TBE95" s="392"/>
      <c r="TBF95" s="393"/>
      <c r="TBG95" s="394"/>
      <c r="TBH95" s="395"/>
      <c r="TBI95" s="389"/>
      <c r="TBJ95" s="390"/>
      <c r="TBK95" s="391"/>
      <c r="TBL95" s="392"/>
      <c r="TBM95" s="393"/>
      <c r="TBN95" s="394"/>
      <c r="TBO95" s="395"/>
      <c r="TBP95" s="389"/>
      <c r="TBQ95" s="390"/>
      <c r="TBR95" s="391"/>
      <c r="TBS95" s="392"/>
      <c r="TBT95" s="393"/>
      <c r="TBU95" s="394"/>
      <c r="TBV95" s="395"/>
      <c r="TBW95" s="389"/>
      <c r="TBX95" s="390"/>
      <c r="TBY95" s="391"/>
      <c r="TBZ95" s="392"/>
      <c r="TCA95" s="393"/>
      <c r="TCB95" s="394"/>
      <c r="TCC95" s="395"/>
      <c r="TCD95" s="389"/>
      <c r="TCE95" s="390"/>
      <c r="TCF95" s="391"/>
      <c r="TCG95" s="392"/>
      <c r="TCH95" s="393"/>
      <c r="TCI95" s="394"/>
      <c r="TCJ95" s="395"/>
      <c r="TCK95" s="389"/>
      <c r="TCL95" s="390"/>
      <c r="TCM95" s="391"/>
      <c r="TCN95" s="392"/>
      <c r="TCO95" s="393"/>
      <c r="TCP95" s="394"/>
      <c r="TCQ95" s="395"/>
      <c r="TCR95" s="389"/>
      <c r="TCS95" s="390"/>
      <c r="TCT95" s="391"/>
      <c r="TCU95" s="392"/>
      <c r="TCV95" s="393"/>
      <c r="TCW95" s="394"/>
      <c r="TCX95" s="395"/>
      <c r="TCY95" s="389"/>
      <c r="TCZ95" s="390"/>
      <c r="TDA95" s="391"/>
      <c r="TDB95" s="392"/>
      <c r="TDC95" s="393"/>
      <c r="TDD95" s="394"/>
      <c r="TDE95" s="395"/>
      <c r="TDF95" s="389"/>
      <c r="TDG95" s="390"/>
      <c r="TDH95" s="391"/>
      <c r="TDI95" s="392"/>
      <c r="TDJ95" s="393"/>
      <c r="TDK95" s="394"/>
      <c r="TDL95" s="395"/>
      <c r="TDM95" s="389"/>
      <c r="TDN95" s="390"/>
      <c r="TDO95" s="391"/>
      <c r="TDP95" s="392"/>
      <c r="TDQ95" s="393"/>
      <c r="TDR95" s="394"/>
      <c r="TDS95" s="395"/>
      <c r="TDT95" s="389"/>
      <c r="TDU95" s="390"/>
      <c r="TDV95" s="391"/>
      <c r="TDW95" s="392"/>
      <c r="TDX95" s="393"/>
      <c r="TDY95" s="394"/>
      <c r="TDZ95" s="395"/>
      <c r="TEA95" s="389"/>
      <c r="TEB95" s="390"/>
      <c r="TEC95" s="391"/>
      <c r="TED95" s="392"/>
      <c r="TEE95" s="393"/>
      <c r="TEF95" s="394"/>
      <c r="TEG95" s="395"/>
      <c r="TEH95" s="389"/>
      <c r="TEI95" s="390"/>
      <c r="TEJ95" s="391"/>
      <c r="TEK95" s="392"/>
      <c r="TEL95" s="393"/>
      <c r="TEM95" s="394"/>
      <c r="TEN95" s="395"/>
      <c r="TEO95" s="389"/>
      <c r="TEP95" s="390"/>
      <c r="TEQ95" s="391"/>
      <c r="TER95" s="392"/>
      <c r="TES95" s="393"/>
      <c r="TET95" s="394"/>
      <c r="TEU95" s="395"/>
      <c r="TEV95" s="389"/>
      <c r="TEW95" s="390"/>
      <c r="TEX95" s="391"/>
      <c r="TEY95" s="392"/>
      <c r="TEZ95" s="393"/>
      <c r="TFA95" s="394"/>
      <c r="TFB95" s="395"/>
      <c r="TFC95" s="389"/>
      <c r="TFD95" s="390"/>
      <c r="TFE95" s="391"/>
      <c r="TFF95" s="392"/>
      <c r="TFG95" s="393"/>
      <c r="TFH95" s="394"/>
      <c r="TFI95" s="395"/>
      <c r="TFJ95" s="389"/>
      <c r="TFK95" s="390"/>
      <c r="TFL95" s="391"/>
      <c r="TFM95" s="392"/>
      <c r="TFN95" s="393"/>
      <c r="TFO95" s="394"/>
      <c r="TFP95" s="395"/>
      <c r="TFQ95" s="389"/>
      <c r="TFR95" s="390"/>
      <c r="TFS95" s="391"/>
      <c r="TFT95" s="392"/>
      <c r="TFU95" s="393"/>
      <c r="TFV95" s="394"/>
      <c r="TFW95" s="395"/>
      <c r="TFX95" s="389"/>
      <c r="TFY95" s="390"/>
      <c r="TFZ95" s="391"/>
      <c r="TGA95" s="392"/>
      <c r="TGB95" s="393"/>
      <c r="TGC95" s="394"/>
      <c r="TGD95" s="395"/>
      <c r="TGE95" s="389"/>
      <c r="TGF95" s="390"/>
      <c r="TGG95" s="391"/>
      <c r="TGH95" s="392"/>
      <c r="TGI95" s="393"/>
      <c r="TGJ95" s="394"/>
      <c r="TGK95" s="395"/>
      <c r="TGL95" s="389"/>
      <c r="TGM95" s="390"/>
      <c r="TGN95" s="391"/>
      <c r="TGO95" s="392"/>
      <c r="TGP95" s="393"/>
      <c r="TGQ95" s="394"/>
      <c r="TGR95" s="395"/>
      <c r="TGS95" s="389"/>
      <c r="TGT95" s="390"/>
      <c r="TGU95" s="391"/>
      <c r="TGV95" s="392"/>
      <c r="TGW95" s="393"/>
      <c r="TGX95" s="394"/>
      <c r="TGY95" s="395"/>
      <c r="TGZ95" s="389"/>
      <c r="THA95" s="390"/>
      <c r="THB95" s="391"/>
      <c r="THC95" s="392"/>
      <c r="THD95" s="393"/>
      <c r="THE95" s="394"/>
      <c r="THF95" s="395"/>
      <c r="THG95" s="389"/>
      <c r="THH95" s="390"/>
      <c r="THI95" s="391"/>
      <c r="THJ95" s="392"/>
      <c r="THK95" s="393"/>
      <c r="THL95" s="394"/>
      <c r="THM95" s="395"/>
      <c r="THN95" s="389"/>
      <c r="THO95" s="390"/>
      <c r="THP95" s="391"/>
      <c r="THQ95" s="392"/>
      <c r="THR95" s="393"/>
      <c r="THS95" s="394"/>
      <c r="THT95" s="395"/>
      <c r="THU95" s="389"/>
      <c r="THV95" s="390"/>
      <c r="THW95" s="391"/>
      <c r="THX95" s="392"/>
      <c r="THY95" s="393"/>
      <c r="THZ95" s="394"/>
      <c r="TIA95" s="395"/>
      <c r="TIB95" s="389"/>
      <c r="TIC95" s="390"/>
      <c r="TID95" s="391"/>
      <c r="TIE95" s="392"/>
      <c r="TIF95" s="393"/>
      <c r="TIG95" s="394"/>
      <c r="TIH95" s="395"/>
      <c r="TII95" s="389"/>
      <c r="TIJ95" s="390"/>
      <c r="TIK95" s="391"/>
      <c r="TIL95" s="392"/>
      <c r="TIM95" s="393"/>
      <c r="TIN95" s="394"/>
      <c r="TIO95" s="395"/>
      <c r="TIP95" s="389"/>
      <c r="TIQ95" s="390"/>
      <c r="TIR95" s="391"/>
      <c r="TIS95" s="392"/>
      <c r="TIT95" s="393"/>
      <c r="TIU95" s="394"/>
      <c r="TIV95" s="395"/>
      <c r="TIW95" s="389"/>
      <c r="TIX95" s="390"/>
      <c r="TIY95" s="391"/>
      <c r="TIZ95" s="392"/>
      <c r="TJA95" s="393"/>
      <c r="TJB95" s="394"/>
      <c r="TJC95" s="395"/>
      <c r="TJD95" s="389"/>
      <c r="TJE95" s="390"/>
      <c r="TJF95" s="391"/>
      <c r="TJG95" s="392"/>
      <c r="TJH95" s="393"/>
      <c r="TJI95" s="394"/>
      <c r="TJJ95" s="395"/>
      <c r="TJK95" s="389"/>
      <c r="TJL95" s="390"/>
      <c r="TJM95" s="391"/>
      <c r="TJN95" s="392"/>
      <c r="TJO95" s="393"/>
      <c r="TJP95" s="394"/>
      <c r="TJQ95" s="395"/>
      <c r="TJR95" s="389"/>
      <c r="TJS95" s="390"/>
      <c r="TJT95" s="391"/>
      <c r="TJU95" s="392"/>
      <c r="TJV95" s="393"/>
      <c r="TJW95" s="394"/>
      <c r="TJX95" s="395"/>
      <c r="TJY95" s="389"/>
      <c r="TJZ95" s="390"/>
      <c r="TKA95" s="391"/>
      <c r="TKB95" s="392"/>
      <c r="TKC95" s="393"/>
      <c r="TKD95" s="394"/>
      <c r="TKE95" s="395"/>
      <c r="TKF95" s="389"/>
      <c r="TKG95" s="390"/>
      <c r="TKH95" s="391"/>
      <c r="TKI95" s="392"/>
      <c r="TKJ95" s="393"/>
      <c r="TKK95" s="394"/>
      <c r="TKL95" s="395"/>
      <c r="TKM95" s="389"/>
      <c r="TKN95" s="390"/>
      <c r="TKO95" s="391"/>
      <c r="TKP95" s="392"/>
      <c r="TKQ95" s="393"/>
      <c r="TKR95" s="394"/>
      <c r="TKS95" s="395"/>
      <c r="TKT95" s="389"/>
      <c r="TKU95" s="390"/>
      <c r="TKV95" s="391"/>
      <c r="TKW95" s="392"/>
      <c r="TKX95" s="393"/>
      <c r="TKY95" s="394"/>
      <c r="TKZ95" s="395"/>
      <c r="TLA95" s="389"/>
      <c r="TLB95" s="390"/>
      <c r="TLC95" s="391"/>
      <c r="TLD95" s="392"/>
      <c r="TLE95" s="393"/>
      <c r="TLF95" s="394"/>
      <c r="TLG95" s="395"/>
      <c r="TLH95" s="389"/>
      <c r="TLI95" s="390"/>
      <c r="TLJ95" s="391"/>
      <c r="TLK95" s="392"/>
      <c r="TLL95" s="393"/>
      <c r="TLM95" s="394"/>
      <c r="TLN95" s="395"/>
      <c r="TLO95" s="389"/>
      <c r="TLP95" s="390"/>
      <c r="TLQ95" s="391"/>
      <c r="TLR95" s="392"/>
      <c r="TLS95" s="393"/>
      <c r="TLT95" s="394"/>
      <c r="TLU95" s="395"/>
      <c r="TLV95" s="389"/>
      <c r="TLW95" s="390"/>
      <c r="TLX95" s="391"/>
      <c r="TLY95" s="392"/>
      <c r="TLZ95" s="393"/>
      <c r="TMA95" s="394"/>
      <c r="TMB95" s="395"/>
      <c r="TMC95" s="389"/>
      <c r="TMD95" s="390"/>
      <c r="TME95" s="391"/>
      <c r="TMF95" s="392"/>
      <c r="TMG95" s="393"/>
      <c r="TMH95" s="394"/>
      <c r="TMI95" s="395"/>
      <c r="TMJ95" s="389"/>
      <c r="TMK95" s="390"/>
      <c r="TML95" s="391"/>
      <c r="TMM95" s="392"/>
      <c r="TMN95" s="393"/>
      <c r="TMO95" s="394"/>
      <c r="TMP95" s="395"/>
      <c r="TMQ95" s="389"/>
      <c r="TMR95" s="390"/>
      <c r="TMS95" s="391"/>
      <c r="TMT95" s="392"/>
      <c r="TMU95" s="393"/>
      <c r="TMV95" s="394"/>
      <c r="TMW95" s="395"/>
      <c r="TMX95" s="389"/>
      <c r="TMY95" s="390"/>
      <c r="TMZ95" s="391"/>
      <c r="TNA95" s="392"/>
      <c r="TNB95" s="393"/>
      <c r="TNC95" s="394"/>
      <c r="TND95" s="395"/>
      <c r="TNE95" s="389"/>
      <c r="TNF95" s="390"/>
      <c r="TNG95" s="391"/>
      <c r="TNH95" s="392"/>
      <c r="TNI95" s="393"/>
      <c r="TNJ95" s="394"/>
      <c r="TNK95" s="395"/>
      <c r="TNL95" s="389"/>
      <c r="TNM95" s="390"/>
      <c r="TNN95" s="391"/>
      <c r="TNO95" s="392"/>
      <c r="TNP95" s="393"/>
      <c r="TNQ95" s="394"/>
      <c r="TNR95" s="395"/>
      <c r="TNS95" s="389"/>
      <c r="TNT95" s="390"/>
      <c r="TNU95" s="391"/>
      <c r="TNV95" s="392"/>
      <c r="TNW95" s="393"/>
      <c r="TNX95" s="394"/>
      <c r="TNY95" s="395"/>
      <c r="TNZ95" s="389"/>
      <c r="TOA95" s="390"/>
      <c r="TOB95" s="391"/>
      <c r="TOC95" s="392"/>
      <c r="TOD95" s="393"/>
      <c r="TOE95" s="394"/>
      <c r="TOF95" s="395"/>
      <c r="TOG95" s="389"/>
      <c r="TOH95" s="390"/>
      <c r="TOI95" s="391"/>
      <c r="TOJ95" s="392"/>
      <c r="TOK95" s="393"/>
      <c r="TOL95" s="394"/>
      <c r="TOM95" s="395"/>
      <c r="TON95" s="389"/>
      <c r="TOO95" s="390"/>
      <c r="TOP95" s="391"/>
      <c r="TOQ95" s="392"/>
      <c r="TOR95" s="393"/>
      <c r="TOS95" s="394"/>
      <c r="TOT95" s="395"/>
      <c r="TOU95" s="389"/>
      <c r="TOV95" s="390"/>
      <c r="TOW95" s="391"/>
      <c r="TOX95" s="392"/>
      <c r="TOY95" s="393"/>
      <c r="TOZ95" s="394"/>
      <c r="TPA95" s="395"/>
      <c r="TPB95" s="389"/>
      <c r="TPC95" s="390"/>
      <c r="TPD95" s="391"/>
      <c r="TPE95" s="392"/>
      <c r="TPF95" s="393"/>
      <c r="TPG95" s="394"/>
      <c r="TPH95" s="395"/>
      <c r="TPI95" s="389"/>
      <c r="TPJ95" s="390"/>
      <c r="TPK95" s="391"/>
      <c r="TPL95" s="392"/>
      <c r="TPM95" s="393"/>
      <c r="TPN95" s="394"/>
      <c r="TPO95" s="395"/>
      <c r="TPP95" s="389"/>
      <c r="TPQ95" s="390"/>
      <c r="TPR95" s="391"/>
      <c r="TPS95" s="392"/>
      <c r="TPT95" s="393"/>
      <c r="TPU95" s="394"/>
      <c r="TPV95" s="395"/>
      <c r="TPW95" s="389"/>
      <c r="TPX95" s="390"/>
      <c r="TPY95" s="391"/>
      <c r="TPZ95" s="392"/>
      <c r="TQA95" s="393"/>
      <c r="TQB95" s="394"/>
      <c r="TQC95" s="395"/>
      <c r="TQD95" s="389"/>
      <c r="TQE95" s="390"/>
      <c r="TQF95" s="391"/>
      <c r="TQG95" s="392"/>
      <c r="TQH95" s="393"/>
      <c r="TQI95" s="394"/>
      <c r="TQJ95" s="395"/>
      <c r="TQK95" s="389"/>
      <c r="TQL95" s="390"/>
      <c r="TQM95" s="391"/>
      <c r="TQN95" s="392"/>
      <c r="TQO95" s="393"/>
      <c r="TQP95" s="394"/>
      <c r="TQQ95" s="395"/>
      <c r="TQR95" s="389"/>
      <c r="TQS95" s="390"/>
      <c r="TQT95" s="391"/>
      <c r="TQU95" s="392"/>
      <c r="TQV95" s="393"/>
      <c r="TQW95" s="394"/>
      <c r="TQX95" s="395"/>
      <c r="TQY95" s="389"/>
      <c r="TQZ95" s="390"/>
      <c r="TRA95" s="391"/>
      <c r="TRB95" s="392"/>
      <c r="TRC95" s="393"/>
      <c r="TRD95" s="394"/>
      <c r="TRE95" s="395"/>
      <c r="TRF95" s="389"/>
      <c r="TRG95" s="390"/>
      <c r="TRH95" s="391"/>
      <c r="TRI95" s="392"/>
      <c r="TRJ95" s="393"/>
      <c r="TRK95" s="394"/>
      <c r="TRL95" s="395"/>
      <c r="TRM95" s="389"/>
      <c r="TRN95" s="390"/>
      <c r="TRO95" s="391"/>
      <c r="TRP95" s="392"/>
      <c r="TRQ95" s="393"/>
      <c r="TRR95" s="394"/>
      <c r="TRS95" s="395"/>
      <c r="TRT95" s="389"/>
      <c r="TRU95" s="390"/>
      <c r="TRV95" s="391"/>
      <c r="TRW95" s="392"/>
      <c r="TRX95" s="393"/>
      <c r="TRY95" s="394"/>
      <c r="TRZ95" s="395"/>
      <c r="TSA95" s="389"/>
      <c r="TSB95" s="390"/>
      <c r="TSC95" s="391"/>
      <c r="TSD95" s="392"/>
      <c r="TSE95" s="393"/>
      <c r="TSF95" s="394"/>
      <c r="TSG95" s="395"/>
      <c r="TSH95" s="389"/>
      <c r="TSI95" s="390"/>
      <c r="TSJ95" s="391"/>
      <c r="TSK95" s="392"/>
      <c r="TSL95" s="393"/>
      <c r="TSM95" s="394"/>
      <c r="TSN95" s="395"/>
      <c r="TSO95" s="389"/>
      <c r="TSP95" s="390"/>
      <c r="TSQ95" s="391"/>
      <c r="TSR95" s="392"/>
      <c r="TSS95" s="393"/>
      <c r="TST95" s="394"/>
      <c r="TSU95" s="395"/>
      <c r="TSV95" s="389"/>
      <c r="TSW95" s="390"/>
      <c r="TSX95" s="391"/>
      <c r="TSY95" s="392"/>
      <c r="TSZ95" s="393"/>
      <c r="TTA95" s="394"/>
      <c r="TTB95" s="395"/>
      <c r="TTC95" s="389"/>
      <c r="TTD95" s="390"/>
      <c r="TTE95" s="391"/>
      <c r="TTF95" s="392"/>
      <c r="TTG95" s="393"/>
      <c r="TTH95" s="394"/>
      <c r="TTI95" s="395"/>
      <c r="TTJ95" s="389"/>
      <c r="TTK95" s="390"/>
      <c r="TTL95" s="391"/>
      <c r="TTM95" s="392"/>
      <c r="TTN95" s="393"/>
      <c r="TTO95" s="394"/>
      <c r="TTP95" s="395"/>
      <c r="TTQ95" s="389"/>
      <c r="TTR95" s="390"/>
      <c r="TTS95" s="391"/>
      <c r="TTT95" s="392"/>
      <c r="TTU95" s="393"/>
      <c r="TTV95" s="394"/>
      <c r="TTW95" s="395"/>
      <c r="TTX95" s="389"/>
      <c r="TTY95" s="390"/>
      <c r="TTZ95" s="391"/>
      <c r="TUA95" s="392"/>
      <c r="TUB95" s="393"/>
      <c r="TUC95" s="394"/>
      <c r="TUD95" s="395"/>
      <c r="TUE95" s="389"/>
      <c r="TUF95" s="390"/>
      <c r="TUG95" s="391"/>
      <c r="TUH95" s="392"/>
      <c r="TUI95" s="393"/>
      <c r="TUJ95" s="394"/>
      <c r="TUK95" s="395"/>
      <c r="TUL95" s="389"/>
      <c r="TUM95" s="390"/>
      <c r="TUN95" s="391"/>
      <c r="TUO95" s="392"/>
      <c r="TUP95" s="393"/>
      <c r="TUQ95" s="394"/>
      <c r="TUR95" s="395"/>
      <c r="TUS95" s="389"/>
      <c r="TUT95" s="390"/>
      <c r="TUU95" s="391"/>
      <c r="TUV95" s="392"/>
      <c r="TUW95" s="393"/>
      <c r="TUX95" s="394"/>
      <c r="TUY95" s="395"/>
      <c r="TUZ95" s="389"/>
      <c r="TVA95" s="390"/>
      <c r="TVB95" s="391"/>
      <c r="TVC95" s="392"/>
      <c r="TVD95" s="393"/>
      <c r="TVE95" s="394"/>
      <c r="TVF95" s="395"/>
      <c r="TVG95" s="389"/>
      <c r="TVH95" s="390"/>
      <c r="TVI95" s="391"/>
      <c r="TVJ95" s="392"/>
      <c r="TVK95" s="393"/>
      <c r="TVL95" s="394"/>
      <c r="TVM95" s="395"/>
      <c r="TVN95" s="389"/>
      <c r="TVO95" s="390"/>
      <c r="TVP95" s="391"/>
      <c r="TVQ95" s="392"/>
      <c r="TVR95" s="393"/>
      <c r="TVS95" s="394"/>
      <c r="TVT95" s="395"/>
      <c r="TVU95" s="389"/>
      <c r="TVV95" s="390"/>
      <c r="TVW95" s="391"/>
      <c r="TVX95" s="392"/>
      <c r="TVY95" s="393"/>
      <c r="TVZ95" s="394"/>
      <c r="TWA95" s="395"/>
      <c r="TWB95" s="389"/>
      <c r="TWC95" s="390"/>
      <c r="TWD95" s="391"/>
      <c r="TWE95" s="392"/>
      <c r="TWF95" s="393"/>
      <c r="TWG95" s="394"/>
      <c r="TWH95" s="395"/>
      <c r="TWI95" s="389"/>
      <c r="TWJ95" s="390"/>
      <c r="TWK95" s="391"/>
      <c r="TWL95" s="392"/>
      <c r="TWM95" s="393"/>
      <c r="TWN95" s="394"/>
      <c r="TWO95" s="395"/>
      <c r="TWP95" s="389"/>
      <c r="TWQ95" s="390"/>
      <c r="TWR95" s="391"/>
      <c r="TWS95" s="392"/>
      <c r="TWT95" s="393"/>
      <c r="TWU95" s="394"/>
      <c r="TWV95" s="395"/>
      <c r="TWW95" s="389"/>
      <c r="TWX95" s="390"/>
      <c r="TWY95" s="391"/>
      <c r="TWZ95" s="392"/>
      <c r="TXA95" s="393"/>
      <c r="TXB95" s="394"/>
      <c r="TXC95" s="395"/>
      <c r="TXD95" s="389"/>
      <c r="TXE95" s="390"/>
      <c r="TXF95" s="391"/>
      <c r="TXG95" s="392"/>
      <c r="TXH95" s="393"/>
      <c r="TXI95" s="394"/>
      <c r="TXJ95" s="395"/>
      <c r="TXK95" s="389"/>
      <c r="TXL95" s="390"/>
      <c r="TXM95" s="391"/>
      <c r="TXN95" s="392"/>
      <c r="TXO95" s="393"/>
      <c r="TXP95" s="394"/>
      <c r="TXQ95" s="395"/>
      <c r="TXR95" s="389"/>
      <c r="TXS95" s="390"/>
      <c r="TXT95" s="391"/>
      <c r="TXU95" s="392"/>
      <c r="TXV95" s="393"/>
      <c r="TXW95" s="394"/>
      <c r="TXX95" s="395"/>
      <c r="TXY95" s="389"/>
      <c r="TXZ95" s="390"/>
      <c r="TYA95" s="391"/>
      <c r="TYB95" s="392"/>
      <c r="TYC95" s="393"/>
      <c r="TYD95" s="394"/>
      <c r="TYE95" s="395"/>
      <c r="TYF95" s="389"/>
      <c r="TYG95" s="390"/>
      <c r="TYH95" s="391"/>
      <c r="TYI95" s="392"/>
      <c r="TYJ95" s="393"/>
      <c r="TYK95" s="394"/>
      <c r="TYL95" s="395"/>
      <c r="TYM95" s="389"/>
      <c r="TYN95" s="390"/>
      <c r="TYO95" s="391"/>
      <c r="TYP95" s="392"/>
      <c r="TYQ95" s="393"/>
      <c r="TYR95" s="394"/>
      <c r="TYS95" s="395"/>
      <c r="TYT95" s="389"/>
      <c r="TYU95" s="390"/>
      <c r="TYV95" s="391"/>
      <c r="TYW95" s="392"/>
      <c r="TYX95" s="393"/>
      <c r="TYY95" s="394"/>
      <c r="TYZ95" s="395"/>
      <c r="TZA95" s="389"/>
      <c r="TZB95" s="390"/>
      <c r="TZC95" s="391"/>
      <c r="TZD95" s="392"/>
      <c r="TZE95" s="393"/>
      <c r="TZF95" s="394"/>
      <c r="TZG95" s="395"/>
      <c r="TZH95" s="389"/>
      <c r="TZI95" s="390"/>
      <c r="TZJ95" s="391"/>
      <c r="TZK95" s="392"/>
      <c r="TZL95" s="393"/>
      <c r="TZM95" s="394"/>
      <c r="TZN95" s="395"/>
      <c r="TZO95" s="389"/>
      <c r="TZP95" s="390"/>
      <c r="TZQ95" s="391"/>
      <c r="TZR95" s="392"/>
      <c r="TZS95" s="393"/>
      <c r="TZT95" s="394"/>
      <c r="TZU95" s="395"/>
      <c r="TZV95" s="389"/>
      <c r="TZW95" s="390"/>
      <c r="TZX95" s="391"/>
      <c r="TZY95" s="392"/>
      <c r="TZZ95" s="393"/>
      <c r="UAA95" s="394"/>
      <c r="UAB95" s="395"/>
      <c r="UAC95" s="389"/>
      <c r="UAD95" s="390"/>
      <c r="UAE95" s="391"/>
      <c r="UAF95" s="392"/>
      <c r="UAG95" s="393"/>
      <c r="UAH95" s="394"/>
      <c r="UAI95" s="395"/>
      <c r="UAJ95" s="389"/>
      <c r="UAK95" s="390"/>
      <c r="UAL95" s="391"/>
      <c r="UAM95" s="392"/>
      <c r="UAN95" s="393"/>
      <c r="UAO95" s="394"/>
      <c r="UAP95" s="395"/>
      <c r="UAQ95" s="389"/>
      <c r="UAR95" s="390"/>
      <c r="UAS95" s="391"/>
      <c r="UAT95" s="392"/>
      <c r="UAU95" s="393"/>
      <c r="UAV95" s="394"/>
      <c r="UAW95" s="395"/>
      <c r="UAX95" s="389"/>
      <c r="UAY95" s="390"/>
      <c r="UAZ95" s="391"/>
      <c r="UBA95" s="392"/>
      <c r="UBB95" s="393"/>
      <c r="UBC95" s="394"/>
      <c r="UBD95" s="395"/>
      <c r="UBE95" s="389"/>
      <c r="UBF95" s="390"/>
      <c r="UBG95" s="391"/>
      <c r="UBH95" s="392"/>
      <c r="UBI95" s="393"/>
      <c r="UBJ95" s="394"/>
      <c r="UBK95" s="395"/>
      <c r="UBL95" s="389"/>
      <c r="UBM95" s="390"/>
      <c r="UBN95" s="391"/>
      <c r="UBO95" s="392"/>
      <c r="UBP95" s="393"/>
      <c r="UBQ95" s="394"/>
      <c r="UBR95" s="395"/>
      <c r="UBS95" s="389"/>
      <c r="UBT95" s="390"/>
      <c r="UBU95" s="391"/>
      <c r="UBV95" s="392"/>
      <c r="UBW95" s="393"/>
      <c r="UBX95" s="394"/>
      <c r="UBY95" s="395"/>
      <c r="UBZ95" s="389"/>
      <c r="UCA95" s="390"/>
      <c r="UCB95" s="391"/>
      <c r="UCC95" s="392"/>
      <c r="UCD95" s="393"/>
      <c r="UCE95" s="394"/>
      <c r="UCF95" s="395"/>
      <c r="UCG95" s="389"/>
      <c r="UCH95" s="390"/>
      <c r="UCI95" s="391"/>
      <c r="UCJ95" s="392"/>
      <c r="UCK95" s="393"/>
      <c r="UCL95" s="394"/>
      <c r="UCM95" s="395"/>
      <c r="UCN95" s="389"/>
      <c r="UCO95" s="390"/>
      <c r="UCP95" s="391"/>
      <c r="UCQ95" s="392"/>
      <c r="UCR95" s="393"/>
      <c r="UCS95" s="394"/>
      <c r="UCT95" s="395"/>
      <c r="UCU95" s="389"/>
      <c r="UCV95" s="390"/>
      <c r="UCW95" s="391"/>
      <c r="UCX95" s="392"/>
      <c r="UCY95" s="393"/>
      <c r="UCZ95" s="394"/>
      <c r="UDA95" s="395"/>
      <c r="UDB95" s="389"/>
      <c r="UDC95" s="390"/>
      <c r="UDD95" s="391"/>
      <c r="UDE95" s="392"/>
      <c r="UDF95" s="393"/>
      <c r="UDG95" s="394"/>
      <c r="UDH95" s="395"/>
      <c r="UDI95" s="389"/>
      <c r="UDJ95" s="390"/>
      <c r="UDK95" s="391"/>
      <c r="UDL95" s="392"/>
      <c r="UDM95" s="393"/>
      <c r="UDN95" s="394"/>
      <c r="UDO95" s="395"/>
      <c r="UDP95" s="389"/>
      <c r="UDQ95" s="390"/>
      <c r="UDR95" s="391"/>
      <c r="UDS95" s="392"/>
      <c r="UDT95" s="393"/>
      <c r="UDU95" s="394"/>
      <c r="UDV95" s="395"/>
      <c r="UDW95" s="389"/>
      <c r="UDX95" s="390"/>
      <c r="UDY95" s="391"/>
      <c r="UDZ95" s="392"/>
      <c r="UEA95" s="393"/>
      <c r="UEB95" s="394"/>
      <c r="UEC95" s="395"/>
      <c r="UED95" s="389"/>
      <c r="UEE95" s="390"/>
      <c r="UEF95" s="391"/>
      <c r="UEG95" s="392"/>
      <c r="UEH95" s="393"/>
      <c r="UEI95" s="394"/>
      <c r="UEJ95" s="395"/>
      <c r="UEK95" s="389"/>
      <c r="UEL95" s="390"/>
      <c r="UEM95" s="391"/>
      <c r="UEN95" s="392"/>
      <c r="UEO95" s="393"/>
      <c r="UEP95" s="394"/>
      <c r="UEQ95" s="395"/>
      <c r="UER95" s="389"/>
      <c r="UES95" s="390"/>
      <c r="UET95" s="391"/>
      <c r="UEU95" s="392"/>
      <c r="UEV95" s="393"/>
      <c r="UEW95" s="394"/>
      <c r="UEX95" s="395"/>
      <c r="UEY95" s="389"/>
      <c r="UEZ95" s="390"/>
      <c r="UFA95" s="391"/>
      <c r="UFB95" s="392"/>
      <c r="UFC95" s="393"/>
      <c r="UFD95" s="394"/>
      <c r="UFE95" s="395"/>
      <c r="UFF95" s="389"/>
      <c r="UFG95" s="390"/>
      <c r="UFH95" s="391"/>
      <c r="UFI95" s="392"/>
      <c r="UFJ95" s="393"/>
      <c r="UFK95" s="394"/>
      <c r="UFL95" s="395"/>
      <c r="UFM95" s="389"/>
      <c r="UFN95" s="390"/>
      <c r="UFO95" s="391"/>
      <c r="UFP95" s="392"/>
      <c r="UFQ95" s="393"/>
      <c r="UFR95" s="394"/>
      <c r="UFS95" s="395"/>
      <c r="UFT95" s="389"/>
      <c r="UFU95" s="390"/>
      <c r="UFV95" s="391"/>
      <c r="UFW95" s="392"/>
      <c r="UFX95" s="393"/>
      <c r="UFY95" s="394"/>
      <c r="UFZ95" s="395"/>
      <c r="UGA95" s="389"/>
      <c r="UGB95" s="390"/>
      <c r="UGC95" s="391"/>
      <c r="UGD95" s="392"/>
      <c r="UGE95" s="393"/>
      <c r="UGF95" s="394"/>
      <c r="UGG95" s="395"/>
      <c r="UGH95" s="389"/>
      <c r="UGI95" s="390"/>
      <c r="UGJ95" s="391"/>
      <c r="UGK95" s="392"/>
      <c r="UGL95" s="393"/>
      <c r="UGM95" s="394"/>
      <c r="UGN95" s="395"/>
      <c r="UGO95" s="389"/>
      <c r="UGP95" s="390"/>
      <c r="UGQ95" s="391"/>
      <c r="UGR95" s="392"/>
      <c r="UGS95" s="393"/>
      <c r="UGT95" s="394"/>
      <c r="UGU95" s="395"/>
      <c r="UGV95" s="389"/>
      <c r="UGW95" s="390"/>
      <c r="UGX95" s="391"/>
      <c r="UGY95" s="392"/>
      <c r="UGZ95" s="393"/>
      <c r="UHA95" s="394"/>
      <c r="UHB95" s="395"/>
      <c r="UHC95" s="389"/>
      <c r="UHD95" s="390"/>
      <c r="UHE95" s="391"/>
      <c r="UHF95" s="392"/>
      <c r="UHG95" s="393"/>
      <c r="UHH95" s="394"/>
      <c r="UHI95" s="395"/>
      <c r="UHJ95" s="389"/>
      <c r="UHK95" s="390"/>
      <c r="UHL95" s="391"/>
      <c r="UHM95" s="392"/>
      <c r="UHN95" s="393"/>
      <c r="UHO95" s="394"/>
      <c r="UHP95" s="395"/>
      <c r="UHQ95" s="389"/>
      <c r="UHR95" s="390"/>
      <c r="UHS95" s="391"/>
      <c r="UHT95" s="392"/>
      <c r="UHU95" s="393"/>
      <c r="UHV95" s="394"/>
      <c r="UHW95" s="395"/>
      <c r="UHX95" s="389"/>
      <c r="UHY95" s="390"/>
      <c r="UHZ95" s="391"/>
      <c r="UIA95" s="392"/>
      <c r="UIB95" s="393"/>
      <c r="UIC95" s="394"/>
      <c r="UID95" s="395"/>
      <c r="UIE95" s="389"/>
      <c r="UIF95" s="390"/>
      <c r="UIG95" s="391"/>
      <c r="UIH95" s="392"/>
      <c r="UII95" s="393"/>
      <c r="UIJ95" s="394"/>
      <c r="UIK95" s="395"/>
      <c r="UIL95" s="389"/>
      <c r="UIM95" s="390"/>
      <c r="UIN95" s="391"/>
      <c r="UIO95" s="392"/>
      <c r="UIP95" s="393"/>
      <c r="UIQ95" s="394"/>
      <c r="UIR95" s="395"/>
      <c r="UIS95" s="389"/>
      <c r="UIT95" s="390"/>
      <c r="UIU95" s="391"/>
      <c r="UIV95" s="392"/>
      <c r="UIW95" s="393"/>
      <c r="UIX95" s="394"/>
      <c r="UIY95" s="395"/>
      <c r="UIZ95" s="389"/>
      <c r="UJA95" s="390"/>
      <c r="UJB95" s="391"/>
      <c r="UJC95" s="392"/>
      <c r="UJD95" s="393"/>
      <c r="UJE95" s="394"/>
      <c r="UJF95" s="395"/>
      <c r="UJG95" s="389"/>
      <c r="UJH95" s="390"/>
      <c r="UJI95" s="391"/>
      <c r="UJJ95" s="392"/>
      <c r="UJK95" s="393"/>
      <c r="UJL95" s="394"/>
      <c r="UJM95" s="395"/>
      <c r="UJN95" s="389"/>
      <c r="UJO95" s="390"/>
      <c r="UJP95" s="391"/>
      <c r="UJQ95" s="392"/>
      <c r="UJR95" s="393"/>
      <c r="UJS95" s="394"/>
      <c r="UJT95" s="395"/>
      <c r="UJU95" s="389"/>
      <c r="UJV95" s="390"/>
      <c r="UJW95" s="391"/>
      <c r="UJX95" s="392"/>
      <c r="UJY95" s="393"/>
      <c r="UJZ95" s="394"/>
      <c r="UKA95" s="395"/>
      <c r="UKB95" s="389"/>
      <c r="UKC95" s="390"/>
      <c r="UKD95" s="391"/>
      <c r="UKE95" s="392"/>
      <c r="UKF95" s="393"/>
      <c r="UKG95" s="394"/>
      <c r="UKH95" s="395"/>
      <c r="UKI95" s="389"/>
      <c r="UKJ95" s="390"/>
      <c r="UKK95" s="391"/>
      <c r="UKL95" s="392"/>
      <c r="UKM95" s="393"/>
      <c r="UKN95" s="394"/>
      <c r="UKO95" s="395"/>
      <c r="UKP95" s="389"/>
      <c r="UKQ95" s="390"/>
      <c r="UKR95" s="391"/>
      <c r="UKS95" s="392"/>
      <c r="UKT95" s="393"/>
      <c r="UKU95" s="394"/>
      <c r="UKV95" s="395"/>
      <c r="UKW95" s="389"/>
      <c r="UKX95" s="390"/>
      <c r="UKY95" s="391"/>
      <c r="UKZ95" s="392"/>
      <c r="ULA95" s="393"/>
      <c r="ULB95" s="394"/>
      <c r="ULC95" s="395"/>
      <c r="ULD95" s="389"/>
      <c r="ULE95" s="390"/>
      <c r="ULF95" s="391"/>
      <c r="ULG95" s="392"/>
      <c r="ULH95" s="393"/>
      <c r="ULI95" s="394"/>
      <c r="ULJ95" s="395"/>
      <c r="ULK95" s="389"/>
      <c r="ULL95" s="390"/>
      <c r="ULM95" s="391"/>
      <c r="ULN95" s="392"/>
      <c r="ULO95" s="393"/>
      <c r="ULP95" s="394"/>
      <c r="ULQ95" s="395"/>
      <c r="ULR95" s="389"/>
      <c r="ULS95" s="390"/>
      <c r="ULT95" s="391"/>
      <c r="ULU95" s="392"/>
      <c r="ULV95" s="393"/>
      <c r="ULW95" s="394"/>
      <c r="ULX95" s="395"/>
      <c r="ULY95" s="389"/>
      <c r="ULZ95" s="390"/>
      <c r="UMA95" s="391"/>
      <c r="UMB95" s="392"/>
      <c r="UMC95" s="393"/>
      <c r="UMD95" s="394"/>
      <c r="UME95" s="395"/>
      <c r="UMF95" s="389"/>
      <c r="UMG95" s="390"/>
      <c r="UMH95" s="391"/>
      <c r="UMI95" s="392"/>
      <c r="UMJ95" s="393"/>
      <c r="UMK95" s="394"/>
      <c r="UML95" s="395"/>
      <c r="UMM95" s="389"/>
      <c r="UMN95" s="390"/>
      <c r="UMO95" s="391"/>
      <c r="UMP95" s="392"/>
      <c r="UMQ95" s="393"/>
      <c r="UMR95" s="394"/>
      <c r="UMS95" s="395"/>
      <c r="UMT95" s="389"/>
      <c r="UMU95" s="390"/>
      <c r="UMV95" s="391"/>
      <c r="UMW95" s="392"/>
      <c r="UMX95" s="393"/>
      <c r="UMY95" s="394"/>
      <c r="UMZ95" s="395"/>
      <c r="UNA95" s="389"/>
      <c r="UNB95" s="390"/>
      <c r="UNC95" s="391"/>
      <c r="UND95" s="392"/>
      <c r="UNE95" s="393"/>
      <c r="UNF95" s="394"/>
      <c r="UNG95" s="395"/>
      <c r="UNH95" s="389"/>
      <c r="UNI95" s="390"/>
      <c r="UNJ95" s="391"/>
      <c r="UNK95" s="392"/>
      <c r="UNL95" s="393"/>
      <c r="UNM95" s="394"/>
      <c r="UNN95" s="395"/>
      <c r="UNO95" s="389"/>
      <c r="UNP95" s="390"/>
      <c r="UNQ95" s="391"/>
      <c r="UNR95" s="392"/>
      <c r="UNS95" s="393"/>
      <c r="UNT95" s="394"/>
      <c r="UNU95" s="395"/>
      <c r="UNV95" s="389"/>
      <c r="UNW95" s="390"/>
      <c r="UNX95" s="391"/>
      <c r="UNY95" s="392"/>
      <c r="UNZ95" s="393"/>
      <c r="UOA95" s="394"/>
      <c r="UOB95" s="395"/>
      <c r="UOC95" s="389"/>
      <c r="UOD95" s="390"/>
      <c r="UOE95" s="391"/>
      <c r="UOF95" s="392"/>
      <c r="UOG95" s="393"/>
      <c r="UOH95" s="394"/>
      <c r="UOI95" s="395"/>
      <c r="UOJ95" s="389"/>
      <c r="UOK95" s="390"/>
      <c r="UOL95" s="391"/>
      <c r="UOM95" s="392"/>
      <c r="UON95" s="393"/>
      <c r="UOO95" s="394"/>
      <c r="UOP95" s="395"/>
      <c r="UOQ95" s="389"/>
      <c r="UOR95" s="390"/>
      <c r="UOS95" s="391"/>
      <c r="UOT95" s="392"/>
      <c r="UOU95" s="393"/>
      <c r="UOV95" s="394"/>
      <c r="UOW95" s="395"/>
      <c r="UOX95" s="389"/>
      <c r="UOY95" s="390"/>
      <c r="UOZ95" s="391"/>
      <c r="UPA95" s="392"/>
      <c r="UPB95" s="393"/>
      <c r="UPC95" s="394"/>
      <c r="UPD95" s="395"/>
      <c r="UPE95" s="389"/>
      <c r="UPF95" s="390"/>
      <c r="UPG95" s="391"/>
      <c r="UPH95" s="392"/>
      <c r="UPI95" s="393"/>
      <c r="UPJ95" s="394"/>
      <c r="UPK95" s="395"/>
      <c r="UPL95" s="389"/>
      <c r="UPM95" s="390"/>
      <c r="UPN95" s="391"/>
      <c r="UPO95" s="392"/>
      <c r="UPP95" s="393"/>
      <c r="UPQ95" s="394"/>
      <c r="UPR95" s="395"/>
      <c r="UPS95" s="389"/>
      <c r="UPT95" s="390"/>
      <c r="UPU95" s="391"/>
      <c r="UPV95" s="392"/>
      <c r="UPW95" s="393"/>
      <c r="UPX95" s="394"/>
      <c r="UPY95" s="395"/>
      <c r="UPZ95" s="389"/>
      <c r="UQA95" s="390"/>
      <c r="UQB95" s="391"/>
      <c r="UQC95" s="392"/>
      <c r="UQD95" s="393"/>
      <c r="UQE95" s="394"/>
      <c r="UQF95" s="395"/>
      <c r="UQG95" s="389"/>
      <c r="UQH95" s="390"/>
      <c r="UQI95" s="391"/>
      <c r="UQJ95" s="392"/>
      <c r="UQK95" s="393"/>
      <c r="UQL95" s="394"/>
      <c r="UQM95" s="395"/>
      <c r="UQN95" s="389"/>
      <c r="UQO95" s="390"/>
      <c r="UQP95" s="391"/>
      <c r="UQQ95" s="392"/>
      <c r="UQR95" s="393"/>
      <c r="UQS95" s="394"/>
      <c r="UQT95" s="395"/>
      <c r="UQU95" s="389"/>
      <c r="UQV95" s="390"/>
      <c r="UQW95" s="391"/>
      <c r="UQX95" s="392"/>
      <c r="UQY95" s="393"/>
      <c r="UQZ95" s="394"/>
      <c r="URA95" s="395"/>
      <c r="URB95" s="389"/>
      <c r="URC95" s="390"/>
      <c r="URD95" s="391"/>
      <c r="URE95" s="392"/>
      <c r="URF95" s="393"/>
      <c r="URG95" s="394"/>
      <c r="URH95" s="395"/>
      <c r="URI95" s="389"/>
      <c r="URJ95" s="390"/>
      <c r="URK95" s="391"/>
      <c r="URL95" s="392"/>
      <c r="URM95" s="393"/>
      <c r="URN95" s="394"/>
      <c r="URO95" s="395"/>
      <c r="URP95" s="389"/>
      <c r="URQ95" s="390"/>
      <c r="URR95" s="391"/>
      <c r="URS95" s="392"/>
      <c r="URT95" s="393"/>
      <c r="URU95" s="394"/>
      <c r="URV95" s="395"/>
      <c r="URW95" s="389"/>
      <c r="URX95" s="390"/>
      <c r="URY95" s="391"/>
      <c r="URZ95" s="392"/>
      <c r="USA95" s="393"/>
      <c r="USB95" s="394"/>
      <c r="USC95" s="395"/>
      <c r="USD95" s="389"/>
      <c r="USE95" s="390"/>
      <c r="USF95" s="391"/>
      <c r="USG95" s="392"/>
      <c r="USH95" s="393"/>
      <c r="USI95" s="394"/>
      <c r="USJ95" s="395"/>
      <c r="USK95" s="389"/>
      <c r="USL95" s="390"/>
      <c r="USM95" s="391"/>
      <c r="USN95" s="392"/>
      <c r="USO95" s="393"/>
      <c r="USP95" s="394"/>
      <c r="USQ95" s="395"/>
      <c r="USR95" s="389"/>
      <c r="USS95" s="390"/>
      <c r="UST95" s="391"/>
      <c r="USU95" s="392"/>
      <c r="USV95" s="393"/>
      <c r="USW95" s="394"/>
      <c r="USX95" s="395"/>
      <c r="USY95" s="389"/>
      <c r="USZ95" s="390"/>
      <c r="UTA95" s="391"/>
      <c r="UTB95" s="392"/>
      <c r="UTC95" s="393"/>
      <c r="UTD95" s="394"/>
      <c r="UTE95" s="395"/>
      <c r="UTF95" s="389"/>
      <c r="UTG95" s="390"/>
      <c r="UTH95" s="391"/>
      <c r="UTI95" s="392"/>
      <c r="UTJ95" s="393"/>
      <c r="UTK95" s="394"/>
      <c r="UTL95" s="395"/>
      <c r="UTM95" s="389"/>
      <c r="UTN95" s="390"/>
      <c r="UTO95" s="391"/>
      <c r="UTP95" s="392"/>
      <c r="UTQ95" s="393"/>
      <c r="UTR95" s="394"/>
      <c r="UTS95" s="395"/>
      <c r="UTT95" s="389"/>
      <c r="UTU95" s="390"/>
      <c r="UTV95" s="391"/>
      <c r="UTW95" s="392"/>
      <c r="UTX95" s="393"/>
      <c r="UTY95" s="394"/>
      <c r="UTZ95" s="395"/>
      <c r="UUA95" s="389"/>
      <c r="UUB95" s="390"/>
      <c r="UUC95" s="391"/>
      <c r="UUD95" s="392"/>
      <c r="UUE95" s="393"/>
      <c r="UUF95" s="394"/>
      <c r="UUG95" s="395"/>
      <c r="UUH95" s="389"/>
      <c r="UUI95" s="390"/>
      <c r="UUJ95" s="391"/>
      <c r="UUK95" s="392"/>
      <c r="UUL95" s="393"/>
      <c r="UUM95" s="394"/>
      <c r="UUN95" s="395"/>
      <c r="UUO95" s="389"/>
      <c r="UUP95" s="390"/>
      <c r="UUQ95" s="391"/>
      <c r="UUR95" s="392"/>
      <c r="UUS95" s="393"/>
      <c r="UUT95" s="394"/>
      <c r="UUU95" s="395"/>
      <c r="UUV95" s="389"/>
      <c r="UUW95" s="390"/>
      <c r="UUX95" s="391"/>
      <c r="UUY95" s="392"/>
      <c r="UUZ95" s="393"/>
      <c r="UVA95" s="394"/>
      <c r="UVB95" s="395"/>
      <c r="UVC95" s="389"/>
      <c r="UVD95" s="390"/>
      <c r="UVE95" s="391"/>
      <c r="UVF95" s="392"/>
      <c r="UVG95" s="393"/>
      <c r="UVH95" s="394"/>
      <c r="UVI95" s="395"/>
      <c r="UVJ95" s="389"/>
      <c r="UVK95" s="390"/>
      <c r="UVL95" s="391"/>
      <c r="UVM95" s="392"/>
      <c r="UVN95" s="393"/>
      <c r="UVO95" s="394"/>
      <c r="UVP95" s="395"/>
      <c r="UVQ95" s="389"/>
      <c r="UVR95" s="390"/>
      <c r="UVS95" s="391"/>
      <c r="UVT95" s="392"/>
      <c r="UVU95" s="393"/>
      <c r="UVV95" s="394"/>
      <c r="UVW95" s="395"/>
      <c r="UVX95" s="389"/>
      <c r="UVY95" s="390"/>
      <c r="UVZ95" s="391"/>
      <c r="UWA95" s="392"/>
      <c r="UWB95" s="393"/>
      <c r="UWC95" s="394"/>
      <c r="UWD95" s="395"/>
      <c r="UWE95" s="389"/>
      <c r="UWF95" s="390"/>
      <c r="UWG95" s="391"/>
      <c r="UWH95" s="392"/>
      <c r="UWI95" s="393"/>
      <c r="UWJ95" s="394"/>
      <c r="UWK95" s="395"/>
      <c r="UWL95" s="389"/>
      <c r="UWM95" s="390"/>
      <c r="UWN95" s="391"/>
      <c r="UWO95" s="392"/>
      <c r="UWP95" s="393"/>
      <c r="UWQ95" s="394"/>
      <c r="UWR95" s="395"/>
      <c r="UWS95" s="389"/>
      <c r="UWT95" s="390"/>
      <c r="UWU95" s="391"/>
      <c r="UWV95" s="392"/>
      <c r="UWW95" s="393"/>
      <c r="UWX95" s="394"/>
      <c r="UWY95" s="395"/>
      <c r="UWZ95" s="389"/>
      <c r="UXA95" s="390"/>
      <c r="UXB95" s="391"/>
      <c r="UXC95" s="392"/>
      <c r="UXD95" s="393"/>
      <c r="UXE95" s="394"/>
      <c r="UXF95" s="395"/>
      <c r="UXG95" s="389"/>
      <c r="UXH95" s="390"/>
      <c r="UXI95" s="391"/>
      <c r="UXJ95" s="392"/>
      <c r="UXK95" s="393"/>
      <c r="UXL95" s="394"/>
      <c r="UXM95" s="395"/>
      <c r="UXN95" s="389"/>
      <c r="UXO95" s="390"/>
      <c r="UXP95" s="391"/>
      <c r="UXQ95" s="392"/>
      <c r="UXR95" s="393"/>
      <c r="UXS95" s="394"/>
      <c r="UXT95" s="395"/>
      <c r="UXU95" s="389"/>
      <c r="UXV95" s="390"/>
      <c r="UXW95" s="391"/>
      <c r="UXX95" s="392"/>
      <c r="UXY95" s="393"/>
      <c r="UXZ95" s="394"/>
      <c r="UYA95" s="395"/>
      <c r="UYB95" s="389"/>
      <c r="UYC95" s="390"/>
      <c r="UYD95" s="391"/>
      <c r="UYE95" s="392"/>
      <c r="UYF95" s="393"/>
      <c r="UYG95" s="394"/>
      <c r="UYH95" s="395"/>
      <c r="UYI95" s="389"/>
      <c r="UYJ95" s="390"/>
      <c r="UYK95" s="391"/>
      <c r="UYL95" s="392"/>
      <c r="UYM95" s="393"/>
      <c r="UYN95" s="394"/>
      <c r="UYO95" s="395"/>
      <c r="UYP95" s="389"/>
      <c r="UYQ95" s="390"/>
      <c r="UYR95" s="391"/>
      <c r="UYS95" s="392"/>
      <c r="UYT95" s="393"/>
      <c r="UYU95" s="394"/>
      <c r="UYV95" s="395"/>
      <c r="UYW95" s="389"/>
      <c r="UYX95" s="390"/>
      <c r="UYY95" s="391"/>
      <c r="UYZ95" s="392"/>
      <c r="UZA95" s="393"/>
      <c r="UZB95" s="394"/>
      <c r="UZC95" s="395"/>
      <c r="UZD95" s="389"/>
      <c r="UZE95" s="390"/>
      <c r="UZF95" s="391"/>
      <c r="UZG95" s="392"/>
      <c r="UZH95" s="393"/>
      <c r="UZI95" s="394"/>
      <c r="UZJ95" s="395"/>
      <c r="UZK95" s="389"/>
      <c r="UZL95" s="390"/>
      <c r="UZM95" s="391"/>
      <c r="UZN95" s="392"/>
      <c r="UZO95" s="393"/>
      <c r="UZP95" s="394"/>
      <c r="UZQ95" s="395"/>
      <c r="UZR95" s="389"/>
      <c r="UZS95" s="390"/>
      <c r="UZT95" s="391"/>
      <c r="UZU95" s="392"/>
      <c r="UZV95" s="393"/>
      <c r="UZW95" s="394"/>
      <c r="UZX95" s="395"/>
      <c r="UZY95" s="389"/>
      <c r="UZZ95" s="390"/>
      <c r="VAA95" s="391"/>
      <c r="VAB95" s="392"/>
      <c r="VAC95" s="393"/>
      <c r="VAD95" s="394"/>
      <c r="VAE95" s="395"/>
      <c r="VAF95" s="389"/>
      <c r="VAG95" s="390"/>
      <c r="VAH95" s="391"/>
      <c r="VAI95" s="392"/>
      <c r="VAJ95" s="393"/>
      <c r="VAK95" s="394"/>
      <c r="VAL95" s="395"/>
      <c r="VAM95" s="389"/>
      <c r="VAN95" s="390"/>
      <c r="VAO95" s="391"/>
      <c r="VAP95" s="392"/>
      <c r="VAQ95" s="393"/>
      <c r="VAR95" s="394"/>
      <c r="VAS95" s="395"/>
      <c r="VAT95" s="389"/>
      <c r="VAU95" s="390"/>
      <c r="VAV95" s="391"/>
      <c r="VAW95" s="392"/>
      <c r="VAX95" s="393"/>
      <c r="VAY95" s="394"/>
      <c r="VAZ95" s="395"/>
      <c r="VBA95" s="389"/>
      <c r="VBB95" s="390"/>
      <c r="VBC95" s="391"/>
      <c r="VBD95" s="392"/>
      <c r="VBE95" s="393"/>
      <c r="VBF95" s="394"/>
      <c r="VBG95" s="395"/>
      <c r="VBH95" s="389"/>
      <c r="VBI95" s="390"/>
      <c r="VBJ95" s="391"/>
      <c r="VBK95" s="392"/>
      <c r="VBL95" s="393"/>
      <c r="VBM95" s="394"/>
      <c r="VBN95" s="395"/>
      <c r="VBO95" s="389"/>
      <c r="VBP95" s="390"/>
      <c r="VBQ95" s="391"/>
      <c r="VBR95" s="392"/>
      <c r="VBS95" s="393"/>
      <c r="VBT95" s="394"/>
      <c r="VBU95" s="395"/>
      <c r="VBV95" s="389"/>
      <c r="VBW95" s="390"/>
      <c r="VBX95" s="391"/>
      <c r="VBY95" s="392"/>
      <c r="VBZ95" s="393"/>
      <c r="VCA95" s="394"/>
      <c r="VCB95" s="395"/>
      <c r="VCC95" s="389"/>
      <c r="VCD95" s="390"/>
      <c r="VCE95" s="391"/>
      <c r="VCF95" s="392"/>
      <c r="VCG95" s="393"/>
      <c r="VCH95" s="394"/>
      <c r="VCI95" s="395"/>
      <c r="VCJ95" s="389"/>
      <c r="VCK95" s="390"/>
      <c r="VCL95" s="391"/>
      <c r="VCM95" s="392"/>
      <c r="VCN95" s="393"/>
      <c r="VCO95" s="394"/>
      <c r="VCP95" s="395"/>
      <c r="VCQ95" s="389"/>
      <c r="VCR95" s="390"/>
      <c r="VCS95" s="391"/>
      <c r="VCT95" s="392"/>
      <c r="VCU95" s="393"/>
      <c r="VCV95" s="394"/>
      <c r="VCW95" s="395"/>
      <c r="VCX95" s="389"/>
      <c r="VCY95" s="390"/>
      <c r="VCZ95" s="391"/>
      <c r="VDA95" s="392"/>
      <c r="VDB95" s="393"/>
      <c r="VDC95" s="394"/>
      <c r="VDD95" s="395"/>
      <c r="VDE95" s="389"/>
      <c r="VDF95" s="390"/>
      <c r="VDG95" s="391"/>
      <c r="VDH95" s="392"/>
      <c r="VDI95" s="393"/>
      <c r="VDJ95" s="394"/>
      <c r="VDK95" s="395"/>
      <c r="VDL95" s="389"/>
      <c r="VDM95" s="390"/>
      <c r="VDN95" s="391"/>
      <c r="VDO95" s="392"/>
      <c r="VDP95" s="393"/>
      <c r="VDQ95" s="394"/>
      <c r="VDR95" s="395"/>
      <c r="VDS95" s="389"/>
      <c r="VDT95" s="390"/>
      <c r="VDU95" s="391"/>
      <c r="VDV95" s="392"/>
      <c r="VDW95" s="393"/>
      <c r="VDX95" s="394"/>
      <c r="VDY95" s="395"/>
      <c r="VDZ95" s="389"/>
      <c r="VEA95" s="390"/>
      <c r="VEB95" s="391"/>
      <c r="VEC95" s="392"/>
      <c r="VED95" s="393"/>
      <c r="VEE95" s="394"/>
      <c r="VEF95" s="395"/>
      <c r="VEG95" s="389"/>
      <c r="VEH95" s="390"/>
      <c r="VEI95" s="391"/>
      <c r="VEJ95" s="392"/>
      <c r="VEK95" s="393"/>
      <c r="VEL95" s="394"/>
      <c r="VEM95" s="395"/>
      <c r="VEN95" s="389"/>
      <c r="VEO95" s="390"/>
      <c r="VEP95" s="391"/>
      <c r="VEQ95" s="392"/>
      <c r="VER95" s="393"/>
      <c r="VES95" s="394"/>
      <c r="VET95" s="395"/>
      <c r="VEU95" s="389"/>
      <c r="VEV95" s="390"/>
      <c r="VEW95" s="391"/>
      <c r="VEX95" s="392"/>
      <c r="VEY95" s="393"/>
      <c r="VEZ95" s="394"/>
      <c r="VFA95" s="395"/>
      <c r="VFB95" s="389"/>
      <c r="VFC95" s="390"/>
      <c r="VFD95" s="391"/>
      <c r="VFE95" s="392"/>
      <c r="VFF95" s="393"/>
      <c r="VFG95" s="394"/>
      <c r="VFH95" s="395"/>
      <c r="VFI95" s="389"/>
      <c r="VFJ95" s="390"/>
      <c r="VFK95" s="391"/>
      <c r="VFL95" s="392"/>
      <c r="VFM95" s="393"/>
      <c r="VFN95" s="394"/>
      <c r="VFO95" s="395"/>
      <c r="VFP95" s="389"/>
      <c r="VFQ95" s="390"/>
      <c r="VFR95" s="391"/>
      <c r="VFS95" s="392"/>
      <c r="VFT95" s="393"/>
      <c r="VFU95" s="394"/>
      <c r="VFV95" s="395"/>
      <c r="VFW95" s="389"/>
      <c r="VFX95" s="390"/>
      <c r="VFY95" s="391"/>
      <c r="VFZ95" s="392"/>
      <c r="VGA95" s="393"/>
      <c r="VGB95" s="394"/>
      <c r="VGC95" s="395"/>
      <c r="VGD95" s="389"/>
      <c r="VGE95" s="390"/>
      <c r="VGF95" s="391"/>
      <c r="VGG95" s="392"/>
      <c r="VGH95" s="393"/>
      <c r="VGI95" s="394"/>
      <c r="VGJ95" s="395"/>
      <c r="VGK95" s="389"/>
      <c r="VGL95" s="390"/>
      <c r="VGM95" s="391"/>
      <c r="VGN95" s="392"/>
      <c r="VGO95" s="393"/>
      <c r="VGP95" s="394"/>
      <c r="VGQ95" s="395"/>
      <c r="VGR95" s="389"/>
      <c r="VGS95" s="390"/>
      <c r="VGT95" s="391"/>
      <c r="VGU95" s="392"/>
      <c r="VGV95" s="393"/>
      <c r="VGW95" s="394"/>
      <c r="VGX95" s="395"/>
      <c r="VGY95" s="389"/>
      <c r="VGZ95" s="390"/>
      <c r="VHA95" s="391"/>
      <c r="VHB95" s="392"/>
      <c r="VHC95" s="393"/>
      <c r="VHD95" s="394"/>
      <c r="VHE95" s="395"/>
      <c r="VHF95" s="389"/>
      <c r="VHG95" s="390"/>
      <c r="VHH95" s="391"/>
      <c r="VHI95" s="392"/>
      <c r="VHJ95" s="393"/>
      <c r="VHK95" s="394"/>
      <c r="VHL95" s="395"/>
      <c r="VHM95" s="389"/>
      <c r="VHN95" s="390"/>
      <c r="VHO95" s="391"/>
      <c r="VHP95" s="392"/>
      <c r="VHQ95" s="393"/>
      <c r="VHR95" s="394"/>
      <c r="VHS95" s="395"/>
      <c r="VHT95" s="389"/>
      <c r="VHU95" s="390"/>
      <c r="VHV95" s="391"/>
      <c r="VHW95" s="392"/>
      <c r="VHX95" s="393"/>
      <c r="VHY95" s="394"/>
      <c r="VHZ95" s="395"/>
      <c r="VIA95" s="389"/>
      <c r="VIB95" s="390"/>
      <c r="VIC95" s="391"/>
      <c r="VID95" s="392"/>
      <c r="VIE95" s="393"/>
      <c r="VIF95" s="394"/>
      <c r="VIG95" s="395"/>
      <c r="VIH95" s="389"/>
      <c r="VII95" s="390"/>
      <c r="VIJ95" s="391"/>
      <c r="VIK95" s="392"/>
      <c r="VIL95" s="393"/>
      <c r="VIM95" s="394"/>
      <c r="VIN95" s="395"/>
      <c r="VIO95" s="389"/>
      <c r="VIP95" s="390"/>
      <c r="VIQ95" s="391"/>
      <c r="VIR95" s="392"/>
      <c r="VIS95" s="393"/>
      <c r="VIT95" s="394"/>
      <c r="VIU95" s="395"/>
      <c r="VIV95" s="389"/>
      <c r="VIW95" s="390"/>
      <c r="VIX95" s="391"/>
      <c r="VIY95" s="392"/>
      <c r="VIZ95" s="393"/>
      <c r="VJA95" s="394"/>
      <c r="VJB95" s="395"/>
      <c r="VJC95" s="389"/>
      <c r="VJD95" s="390"/>
      <c r="VJE95" s="391"/>
      <c r="VJF95" s="392"/>
      <c r="VJG95" s="393"/>
      <c r="VJH95" s="394"/>
      <c r="VJI95" s="395"/>
      <c r="VJJ95" s="389"/>
      <c r="VJK95" s="390"/>
      <c r="VJL95" s="391"/>
      <c r="VJM95" s="392"/>
      <c r="VJN95" s="393"/>
      <c r="VJO95" s="394"/>
      <c r="VJP95" s="395"/>
      <c r="VJQ95" s="389"/>
      <c r="VJR95" s="390"/>
      <c r="VJS95" s="391"/>
      <c r="VJT95" s="392"/>
      <c r="VJU95" s="393"/>
      <c r="VJV95" s="394"/>
      <c r="VJW95" s="395"/>
      <c r="VJX95" s="389"/>
      <c r="VJY95" s="390"/>
      <c r="VJZ95" s="391"/>
      <c r="VKA95" s="392"/>
      <c r="VKB95" s="393"/>
      <c r="VKC95" s="394"/>
      <c r="VKD95" s="395"/>
      <c r="VKE95" s="389"/>
      <c r="VKF95" s="390"/>
      <c r="VKG95" s="391"/>
      <c r="VKH95" s="392"/>
      <c r="VKI95" s="393"/>
      <c r="VKJ95" s="394"/>
      <c r="VKK95" s="395"/>
      <c r="VKL95" s="389"/>
      <c r="VKM95" s="390"/>
      <c r="VKN95" s="391"/>
      <c r="VKO95" s="392"/>
      <c r="VKP95" s="393"/>
      <c r="VKQ95" s="394"/>
      <c r="VKR95" s="395"/>
      <c r="VKS95" s="389"/>
      <c r="VKT95" s="390"/>
      <c r="VKU95" s="391"/>
      <c r="VKV95" s="392"/>
      <c r="VKW95" s="393"/>
      <c r="VKX95" s="394"/>
      <c r="VKY95" s="395"/>
      <c r="VKZ95" s="389"/>
      <c r="VLA95" s="390"/>
      <c r="VLB95" s="391"/>
      <c r="VLC95" s="392"/>
      <c r="VLD95" s="393"/>
      <c r="VLE95" s="394"/>
      <c r="VLF95" s="395"/>
      <c r="VLG95" s="389"/>
      <c r="VLH95" s="390"/>
      <c r="VLI95" s="391"/>
      <c r="VLJ95" s="392"/>
      <c r="VLK95" s="393"/>
      <c r="VLL95" s="394"/>
      <c r="VLM95" s="395"/>
      <c r="VLN95" s="389"/>
      <c r="VLO95" s="390"/>
      <c r="VLP95" s="391"/>
      <c r="VLQ95" s="392"/>
      <c r="VLR95" s="393"/>
      <c r="VLS95" s="394"/>
      <c r="VLT95" s="395"/>
      <c r="VLU95" s="389"/>
      <c r="VLV95" s="390"/>
      <c r="VLW95" s="391"/>
      <c r="VLX95" s="392"/>
      <c r="VLY95" s="393"/>
      <c r="VLZ95" s="394"/>
      <c r="VMA95" s="395"/>
      <c r="VMB95" s="389"/>
      <c r="VMC95" s="390"/>
      <c r="VMD95" s="391"/>
      <c r="VME95" s="392"/>
      <c r="VMF95" s="393"/>
      <c r="VMG95" s="394"/>
      <c r="VMH95" s="395"/>
      <c r="VMI95" s="389"/>
      <c r="VMJ95" s="390"/>
      <c r="VMK95" s="391"/>
      <c r="VML95" s="392"/>
      <c r="VMM95" s="393"/>
      <c r="VMN95" s="394"/>
      <c r="VMO95" s="395"/>
      <c r="VMP95" s="389"/>
      <c r="VMQ95" s="390"/>
      <c r="VMR95" s="391"/>
      <c r="VMS95" s="392"/>
      <c r="VMT95" s="393"/>
      <c r="VMU95" s="394"/>
      <c r="VMV95" s="395"/>
      <c r="VMW95" s="389"/>
      <c r="VMX95" s="390"/>
      <c r="VMY95" s="391"/>
      <c r="VMZ95" s="392"/>
      <c r="VNA95" s="393"/>
      <c r="VNB95" s="394"/>
      <c r="VNC95" s="395"/>
      <c r="VND95" s="389"/>
      <c r="VNE95" s="390"/>
      <c r="VNF95" s="391"/>
      <c r="VNG95" s="392"/>
      <c r="VNH95" s="393"/>
      <c r="VNI95" s="394"/>
      <c r="VNJ95" s="395"/>
      <c r="VNK95" s="389"/>
      <c r="VNL95" s="390"/>
      <c r="VNM95" s="391"/>
      <c r="VNN95" s="392"/>
      <c r="VNO95" s="393"/>
      <c r="VNP95" s="394"/>
      <c r="VNQ95" s="395"/>
      <c r="VNR95" s="389"/>
      <c r="VNS95" s="390"/>
      <c r="VNT95" s="391"/>
      <c r="VNU95" s="392"/>
      <c r="VNV95" s="393"/>
      <c r="VNW95" s="394"/>
      <c r="VNX95" s="395"/>
      <c r="VNY95" s="389"/>
      <c r="VNZ95" s="390"/>
      <c r="VOA95" s="391"/>
      <c r="VOB95" s="392"/>
      <c r="VOC95" s="393"/>
      <c r="VOD95" s="394"/>
      <c r="VOE95" s="395"/>
      <c r="VOF95" s="389"/>
      <c r="VOG95" s="390"/>
      <c r="VOH95" s="391"/>
      <c r="VOI95" s="392"/>
      <c r="VOJ95" s="393"/>
      <c r="VOK95" s="394"/>
      <c r="VOL95" s="395"/>
      <c r="VOM95" s="389"/>
      <c r="VON95" s="390"/>
      <c r="VOO95" s="391"/>
      <c r="VOP95" s="392"/>
      <c r="VOQ95" s="393"/>
      <c r="VOR95" s="394"/>
      <c r="VOS95" s="395"/>
      <c r="VOT95" s="389"/>
      <c r="VOU95" s="390"/>
      <c r="VOV95" s="391"/>
      <c r="VOW95" s="392"/>
      <c r="VOX95" s="393"/>
      <c r="VOY95" s="394"/>
      <c r="VOZ95" s="395"/>
      <c r="VPA95" s="389"/>
      <c r="VPB95" s="390"/>
      <c r="VPC95" s="391"/>
      <c r="VPD95" s="392"/>
      <c r="VPE95" s="393"/>
      <c r="VPF95" s="394"/>
      <c r="VPG95" s="395"/>
      <c r="VPH95" s="389"/>
      <c r="VPI95" s="390"/>
      <c r="VPJ95" s="391"/>
      <c r="VPK95" s="392"/>
      <c r="VPL95" s="393"/>
      <c r="VPM95" s="394"/>
      <c r="VPN95" s="395"/>
      <c r="VPO95" s="389"/>
      <c r="VPP95" s="390"/>
      <c r="VPQ95" s="391"/>
      <c r="VPR95" s="392"/>
      <c r="VPS95" s="393"/>
      <c r="VPT95" s="394"/>
      <c r="VPU95" s="395"/>
      <c r="VPV95" s="389"/>
      <c r="VPW95" s="390"/>
      <c r="VPX95" s="391"/>
      <c r="VPY95" s="392"/>
      <c r="VPZ95" s="393"/>
      <c r="VQA95" s="394"/>
      <c r="VQB95" s="395"/>
      <c r="VQC95" s="389"/>
      <c r="VQD95" s="390"/>
      <c r="VQE95" s="391"/>
      <c r="VQF95" s="392"/>
      <c r="VQG95" s="393"/>
      <c r="VQH95" s="394"/>
      <c r="VQI95" s="395"/>
      <c r="VQJ95" s="389"/>
      <c r="VQK95" s="390"/>
      <c r="VQL95" s="391"/>
      <c r="VQM95" s="392"/>
      <c r="VQN95" s="393"/>
      <c r="VQO95" s="394"/>
      <c r="VQP95" s="395"/>
      <c r="VQQ95" s="389"/>
      <c r="VQR95" s="390"/>
      <c r="VQS95" s="391"/>
      <c r="VQT95" s="392"/>
      <c r="VQU95" s="393"/>
      <c r="VQV95" s="394"/>
      <c r="VQW95" s="395"/>
      <c r="VQX95" s="389"/>
      <c r="VQY95" s="390"/>
      <c r="VQZ95" s="391"/>
      <c r="VRA95" s="392"/>
      <c r="VRB95" s="393"/>
      <c r="VRC95" s="394"/>
      <c r="VRD95" s="395"/>
      <c r="VRE95" s="389"/>
      <c r="VRF95" s="390"/>
      <c r="VRG95" s="391"/>
      <c r="VRH95" s="392"/>
      <c r="VRI95" s="393"/>
      <c r="VRJ95" s="394"/>
      <c r="VRK95" s="395"/>
      <c r="VRL95" s="389"/>
      <c r="VRM95" s="390"/>
      <c r="VRN95" s="391"/>
      <c r="VRO95" s="392"/>
      <c r="VRP95" s="393"/>
      <c r="VRQ95" s="394"/>
      <c r="VRR95" s="395"/>
      <c r="VRS95" s="389"/>
      <c r="VRT95" s="390"/>
      <c r="VRU95" s="391"/>
      <c r="VRV95" s="392"/>
      <c r="VRW95" s="393"/>
      <c r="VRX95" s="394"/>
      <c r="VRY95" s="395"/>
      <c r="VRZ95" s="389"/>
      <c r="VSA95" s="390"/>
      <c r="VSB95" s="391"/>
      <c r="VSC95" s="392"/>
      <c r="VSD95" s="393"/>
      <c r="VSE95" s="394"/>
      <c r="VSF95" s="395"/>
      <c r="VSG95" s="389"/>
      <c r="VSH95" s="390"/>
      <c r="VSI95" s="391"/>
      <c r="VSJ95" s="392"/>
      <c r="VSK95" s="393"/>
      <c r="VSL95" s="394"/>
      <c r="VSM95" s="395"/>
      <c r="VSN95" s="389"/>
      <c r="VSO95" s="390"/>
      <c r="VSP95" s="391"/>
      <c r="VSQ95" s="392"/>
      <c r="VSR95" s="393"/>
      <c r="VSS95" s="394"/>
      <c r="VST95" s="395"/>
      <c r="VSU95" s="389"/>
      <c r="VSV95" s="390"/>
      <c r="VSW95" s="391"/>
      <c r="VSX95" s="392"/>
      <c r="VSY95" s="393"/>
      <c r="VSZ95" s="394"/>
      <c r="VTA95" s="395"/>
      <c r="VTB95" s="389"/>
      <c r="VTC95" s="390"/>
      <c r="VTD95" s="391"/>
      <c r="VTE95" s="392"/>
      <c r="VTF95" s="393"/>
      <c r="VTG95" s="394"/>
      <c r="VTH95" s="395"/>
      <c r="VTI95" s="389"/>
      <c r="VTJ95" s="390"/>
      <c r="VTK95" s="391"/>
      <c r="VTL95" s="392"/>
      <c r="VTM95" s="393"/>
      <c r="VTN95" s="394"/>
      <c r="VTO95" s="395"/>
      <c r="VTP95" s="389"/>
      <c r="VTQ95" s="390"/>
      <c r="VTR95" s="391"/>
      <c r="VTS95" s="392"/>
      <c r="VTT95" s="393"/>
      <c r="VTU95" s="394"/>
      <c r="VTV95" s="395"/>
      <c r="VTW95" s="389"/>
      <c r="VTX95" s="390"/>
      <c r="VTY95" s="391"/>
      <c r="VTZ95" s="392"/>
      <c r="VUA95" s="393"/>
      <c r="VUB95" s="394"/>
      <c r="VUC95" s="395"/>
      <c r="VUD95" s="389"/>
      <c r="VUE95" s="390"/>
      <c r="VUF95" s="391"/>
      <c r="VUG95" s="392"/>
      <c r="VUH95" s="393"/>
      <c r="VUI95" s="394"/>
      <c r="VUJ95" s="395"/>
      <c r="VUK95" s="389"/>
      <c r="VUL95" s="390"/>
      <c r="VUM95" s="391"/>
      <c r="VUN95" s="392"/>
      <c r="VUO95" s="393"/>
      <c r="VUP95" s="394"/>
      <c r="VUQ95" s="395"/>
      <c r="VUR95" s="389"/>
      <c r="VUS95" s="390"/>
      <c r="VUT95" s="391"/>
      <c r="VUU95" s="392"/>
      <c r="VUV95" s="393"/>
      <c r="VUW95" s="394"/>
      <c r="VUX95" s="395"/>
      <c r="VUY95" s="389"/>
      <c r="VUZ95" s="390"/>
      <c r="VVA95" s="391"/>
      <c r="VVB95" s="392"/>
      <c r="VVC95" s="393"/>
      <c r="VVD95" s="394"/>
      <c r="VVE95" s="395"/>
      <c r="VVF95" s="389"/>
      <c r="VVG95" s="390"/>
      <c r="VVH95" s="391"/>
      <c r="VVI95" s="392"/>
      <c r="VVJ95" s="393"/>
      <c r="VVK95" s="394"/>
      <c r="VVL95" s="395"/>
      <c r="VVM95" s="389"/>
      <c r="VVN95" s="390"/>
      <c r="VVO95" s="391"/>
      <c r="VVP95" s="392"/>
      <c r="VVQ95" s="393"/>
      <c r="VVR95" s="394"/>
      <c r="VVS95" s="395"/>
      <c r="VVT95" s="389"/>
      <c r="VVU95" s="390"/>
      <c r="VVV95" s="391"/>
      <c r="VVW95" s="392"/>
      <c r="VVX95" s="393"/>
      <c r="VVY95" s="394"/>
      <c r="VVZ95" s="395"/>
      <c r="VWA95" s="389"/>
      <c r="VWB95" s="390"/>
      <c r="VWC95" s="391"/>
      <c r="VWD95" s="392"/>
      <c r="VWE95" s="393"/>
      <c r="VWF95" s="394"/>
      <c r="VWG95" s="395"/>
      <c r="VWH95" s="389"/>
      <c r="VWI95" s="390"/>
      <c r="VWJ95" s="391"/>
      <c r="VWK95" s="392"/>
      <c r="VWL95" s="393"/>
      <c r="VWM95" s="394"/>
      <c r="VWN95" s="395"/>
      <c r="VWO95" s="389"/>
      <c r="VWP95" s="390"/>
      <c r="VWQ95" s="391"/>
      <c r="VWR95" s="392"/>
      <c r="VWS95" s="393"/>
      <c r="VWT95" s="394"/>
      <c r="VWU95" s="395"/>
      <c r="VWV95" s="389"/>
      <c r="VWW95" s="390"/>
      <c r="VWX95" s="391"/>
      <c r="VWY95" s="392"/>
      <c r="VWZ95" s="393"/>
      <c r="VXA95" s="394"/>
      <c r="VXB95" s="395"/>
      <c r="VXC95" s="389"/>
      <c r="VXD95" s="390"/>
      <c r="VXE95" s="391"/>
      <c r="VXF95" s="392"/>
      <c r="VXG95" s="393"/>
      <c r="VXH95" s="394"/>
      <c r="VXI95" s="395"/>
      <c r="VXJ95" s="389"/>
      <c r="VXK95" s="390"/>
      <c r="VXL95" s="391"/>
      <c r="VXM95" s="392"/>
      <c r="VXN95" s="393"/>
      <c r="VXO95" s="394"/>
      <c r="VXP95" s="395"/>
      <c r="VXQ95" s="389"/>
      <c r="VXR95" s="390"/>
      <c r="VXS95" s="391"/>
      <c r="VXT95" s="392"/>
      <c r="VXU95" s="393"/>
      <c r="VXV95" s="394"/>
      <c r="VXW95" s="395"/>
      <c r="VXX95" s="389"/>
      <c r="VXY95" s="390"/>
      <c r="VXZ95" s="391"/>
      <c r="VYA95" s="392"/>
      <c r="VYB95" s="393"/>
      <c r="VYC95" s="394"/>
      <c r="VYD95" s="395"/>
      <c r="VYE95" s="389"/>
      <c r="VYF95" s="390"/>
      <c r="VYG95" s="391"/>
      <c r="VYH95" s="392"/>
      <c r="VYI95" s="393"/>
      <c r="VYJ95" s="394"/>
      <c r="VYK95" s="395"/>
      <c r="VYL95" s="389"/>
      <c r="VYM95" s="390"/>
      <c r="VYN95" s="391"/>
      <c r="VYO95" s="392"/>
      <c r="VYP95" s="393"/>
      <c r="VYQ95" s="394"/>
      <c r="VYR95" s="395"/>
      <c r="VYS95" s="389"/>
      <c r="VYT95" s="390"/>
      <c r="VYU95" s="391"/>
      <c r="VYV95" s="392"/>
      <c r="VYW95" s="393"/>
      <c r="VYX95" s="394"/>
      <c r="VYY95" s="395"/>
      <c r="VYZ95" s="389"/>
      <c r="VZA95" s="390"/>
      <c r="VZB95" s="391"/>
      <c r="VZC95" s="392"/>
      <c r="VZD95" s="393"/>
      <c r="VZE95" s="394"/>
      <c r="VZF95" s="395"/>
      <c r="VZG95" s="389"/>
      <c r="VZH95" s="390"/>
      <c r="VZI95" s="391"/>
      <c r="VZJ95" s="392"/>
      <c r="VZK95" s="393"/>
      <c r="VZL95" s="394"/>
      <c r="VZM95" s="395"/>
      <c r="VZN95" s="389"/>
      <c r="VZO95" s="390"/>
      <c r="VZP95" s="391"/>
      <c r="VZQ95" s="392"/>
      <c r="VZR95" s="393"/>
      <c r="VZS95" s="394"/>
      <c r="VZT95" s="395"/>
      <c r="VZU95" s="389"/>
      <c r="VZV95" s="390"/>
      <c r="VZW95" s="391"/>
      <c r="VZX95" s="392"/>
      <c r="VZY95" s="393"/>
      <c r="VZZ95" s="394"/>
      <c r="WAA95" s="395"/>
      <c r="WAB95" s="389"/>
      <c r="WAC95" s="390"/>
      <c r="WAD95" s="391"/>
      <c r="WAE95" s="392"/>
      <c r="WAF95" s="393"/>
      <c r="WAG95" s="394"/>
      <c r="WAH95" s="395"/>
      <c r="WAI95" s="389"/>
      <c r="WAJ95" s="390"/>
      <c r="WAK95" s="391"/>
      <c r="WAL95" s="392"/>
      <c r="WAM95" s="393"/>
      <c r="WAN95" s="394"/>
      <c r="WAO95" s="395"/>
      <c r="WAP95" s="389"/>
      <c r="WAQ95" s="390"/>
      <c r="WAR95" s="391"/>
      <c r="WAS95" s="392"/>
      <c r="WAT95" s="393"/>
      <c r="WAU95" s="394"/>
      <c r="WAV95" s="395"/>
      <c r="WAW95" s="389"/>
      <c r="WAX95" s="390"/>
      <c r="WAY95" s="391"/>
      <c r="WAZ95" s="392"/>
      <c r="WBA95" s="393"/>
      <c r="WBB95" s="394"/>
      <c r="WBC95" s="395"/>
      <c r="WBD95" s="389"/>
      <c r="WBE95" s="390"/>
      <c r="WBF95" s="391"/>
      <c r="WBG95" s="392"/>
      <c r="WBH95" s="393"/>
      <c r="WBI95" s="394"/>
      <c r="WBJ95" s="395"/>
      <c r="WBK95" s="389"/>
      <c r="WBL95" s="390"/>
      <c r="WBM95" s="391"/>
      <c r="WBN95" s="392"/>
      <c r="WBO95" s="393"/>
      <c r="WBP95" s="394"/>
      <c r="WBQ95" s="395"/>
      <c r="WBR95" s="389"/>
      <c r="WBS95" s="390"/>
      <c r="WBT95" s="391"/>
      <c r="WBU95" s="392"/>
      <c r="WBV95" s="393"/>
      <c r="WBW95" s="394"/>
      <c r="WBX95" s="395"/>
      <c r="WBY95" s="389"/>
      <c r="WBZ95" s="390"/>
      <c r="WCA95" s="391"/>
      <c r="WCB95" s="392"/>
      <c r="WCC95" s="393"/>
      <c r="WCD95" s="394"/>
      <c r="WCE95" s="395"/>
      <c r="WCF95" s="389"/>
      <c r="WCG95" s="390"/>
      <c r="WCH95" s="391"/>
      <c r="WCI95" s="392"/>
      <c r="WCJ95" s="393"/>
      <c r="WCK95" s="394"/>
      <c r="WCL95" s="395"/>
      <c r="WCM95" s="389"/>
      <c r="WCN95" s="390"/>
      <c r="WCO95" s="391"/>
      <c r="WCP95" s="392"/>
      <c r="WCQ95" s="393"/>
      <c r="WCR95" s="394"/>
      <c r="WCS95" s="395"/>
      <c r="WCT95" s="389"/>
      <c r="WCU95" s="390"/>
      <c r="WCV95" s="391"/>
      <c r="WCW95" s="392"/>
      <c r="WCX95" s="393"/>
      <c r="WCY95" s="394"/>
      <c r="WCZ95" s="395"/>
      <c r="WDA95" s="389"/>
      <c r="WDB95" s="390"/>
      <c r="WDC95" s="391"/>
      <c r="WDD95" s="392"/>
      <c r="WDE95" s="393"/>
      <c r="WDF95" s="394"/>
      <c r="WDG95" s="395"/>
      <c r="WDH95" s="389"/>
      <c r="WDI95" s="390"/>
      <c r="WDJ95" s="391"/>
      <c r="WDK95" s="392"/>
      <c r="WDL95" s="393"/>
      <c r="WDM95" s="394"/>
      <c r="WDN95" s="395"/>
      <c r="WDO95" s="389"/>
      <c r="WDP95" s="390"/>
      <c r="WDQ95" s="391"/>
      <c r="WDR95" s="392"/>
      <c r="WDS95" s="393"/>
      <c r="WDT95" s="394"/>
      <c r="WDU95" s="395"/>
      <c r="WDV95" s="389"/>
      <c r="WDW95" s="390"/>
      <c r="WDX95" s="391"/>
      <c r="WDY95" s="392"/>
      <c r="WDZ95" s="393"/>
      <c r="WEA95" s="394"/>
      <c r="WEB95" s="395"/>
      <c r="WEC95" s="389"/>
      <c r="WED95" s="390"/>
      <c r="WEE95" s="391"/>
      <c r="WEF95" s="392"/>
      <c r="WEG95" s="393"/>
      <c r="WEH95" s="394"/>
      <c r="WEI95" s="395"/>
      <c r="WEJ95" s="389"/>
      <c r="WEK95" s="390"/>
      <c r="WEL95" s="391"/>
      <c r="WEM95" s="392"/>
      <c r="WEN95" s="393"/>
      <c r="WEO95" s="394"/>
      <c r="WEP95" s="395"/>
      <c r="WEQ95" s="389"/>
      <c r="WER95" s="390"/>
      <c r="WES95" s="391"/>
      <c r="WET95" s="392"/>
      <c r="WEU95" s="393"/>
      <c r="WEV95" s="394"/>
      <c r="WEW95" s="395"/>
      <c r="WEX95" s="389"/>
      <c r="WEY95" s="390"/>
      <c r="WEZ95" s="391"/>
      <c r="WFA95" s="392"/>
      <c r="WFB95" s="393"/>
      <c r="WFC95" s="394"/>
      <c r="WFD95" s="395"/>
      <c r="WFE95" s="389"/>
      <c r="WFF95" s="390"/>
      <c r="WFG95" s="391"/>
      <c r="WFH95" s="392"/>
      <c r="WFI95" s="393"/>
      <c r="WFJ95" s="394"/>
      <c r="WFK95" s="395"/>
      <c r="WFL95" s="389"/>
      <c r="WFM95" s="390"/>
      <c r="WFN95" s="391"/>
      <c r="WFO95" s="392"/>
      <c r="WFP95" s="393"/>
      <c r="WFQ95" s="394"/>
      <c r="WFR95" s="395"/>
      <c r="WFS95" s="389"/>
      <c r="WFT95" s="390"/>
      <c r="WFU95" s="391"/>
      <c r="WFV95" s="392"/>
      <c r="WFW95" s="393"/>
      <c r="WFX95" s="394"/>
      <c r="WFY95" s="395"/>
      <c r="WFZ95" s="389"/>
      <c r="WGA95" s="390"/>
      <c r="WGB95" s="391"/>
      <c r="WGC95" s="392"/>
      <c r="WGD95" s="393"/>
      <c r="WGE95" s="394"/>
      <c r="WGF95" s="395"/>
      <c r="WGG95" s="389"/>
      <c r="WGH95" s="390"/>
      <c r="WGI95" s="391"/>
      <c r="WGJ95" s="392"/>
      <c r="WGK95" s="393"/>
      <c r="WGL95" s="394"/>
      <c r="WGM95" s="395"/>
      <c r="WGN95" s="389"/>
      <c r="WGO95" s="390"/>
      <c r="WGP95" s="391"/>
      <c r="WGQ95" s="392"/>
      <c r="WGR95" s="393"/>
      <c r="WGS95" s="394"/>
      <c r="WGT95" s="395"/>
      <c r="WGU95" s="389"/>
      <c r="WGV95" s="390"/>
      <c r="WGW95" s="391"/>
      <c r="WGX95" s="392"/>
      <c r="WGY95" s="393"/>
      <c r="WGZ95" s="394"/>
      <c r="WHA95" s="395"/>
      <c r="WHB95" s="389"/>
      <c r="WHC95" s="390"/>
      <c r="WHD95" s="391"/>
      <c r="WHE95" s="392"/>
      <c r="WHF95" s="393"/>
      <c r="WHG95" s="394"/>
      <c r="WHH95" s="395"/>
      <c r="WHI95" s="389"/>
      <c r="WHJ95" s="390"/>
      <c r="WHK95" s="391"/>
      <c r="WHL95" s="392"/>
      <c r="WHM95" s="393"/>
      <c r="WHN95" s="394"/>
      <c r="WHO95" s="395"/>
      <c r="WHP95" s="389"/>
      <c r="WHQ95" s="390"/>
      <c r="WHR95" s="391"/>
      <c r="WHS95" s="392"/>
      <c r="WHT95" s="393"/>
      <c r="WHU95" s="394"/>
      <c r="WHV95" s="395"/>
      <c r="WHW95" s="389"/>
      <c r="WHX95" s="390"/>
      <c r="WHY95" s="391"/>
      <c r="WHZ95" s="392"/>
      <c r="WIA95" s="393"/>
      <c r="WIB95" s="394"/>
      <c r="WIC95" s="395"/>
      <c r="WID95" s="389"/>
      <c r="WIE95" s="390"/>
      <c r="WIF95" s="391"/>
      <c r="WIG95" s="392"/>
      <c r="WIH95" s="393"/>
      <c r="WII95" s="394"/>
      <c r="WIJ95" s="395"/>
      <c r="WIK95" s="389"/>
      <c r="WIL95" s="390"/>
      <c r="WIM95" s="391"/>
      <c r="WIN95" s="392"/>
      <c r="WIO95" s="393"/>
      <c r="WIP95" s="394"/>
      <c r="WIQ95" s="395"/>
      <c r="WIR95" s="389"/>
      <c r="WIS95" s="390"/>
      <c r="WIT95" s="391"/>
      <c r="WIU95" s="392"/>
      <c r="WIV95" s="393"/>
      <c r="WIW95" s="394"/>
      <c r="WIX95" s="395"/>
      <c r="WIY95" s="389"/>
      <c r="WIZ95" s="390"/>
      <c r="WJA95" s="391"/>
      <c r="WJB95" s="392"/>
      <c r="WJC95" s="393"/>
      <c r="WJD95" s="394"/>
      <c r="WJE95" s="395"/>
      <c r="WJF95" s="389"/>
      <c r="WJG95" s="390"/>
      <c r="WJH95" s="391"/>
      <c r="WJI95" s="392"/>
      <c r="WJJ95" s="393"/>
      <c r="WJK95" s="394"/>
      <c r="WJL95" s="395"/>
      <c r="WJM95" s="389"/>
      <c r="WJN95" s="390"/>
      <c r="WJO95" s="391"/>
      <c r="WJP95" s="392"/>
      <c r="WJQ95" s="393"/>
      <c r="WJR95" s="394"/>
      <c r="WJS95" s="395"/>
      <c r="WJT95" s="389"/>
      <c r="WJU95" s="390"/>
      <c r="WJV95" s="391"/>
      <c r="WJW95" s="392"/>
      <c r="WJX95" s="393"/>
      <c r="WJY95" s="394"/>
      <c r="WJZ95" s="395"/>
      <c r="WKA95" s="389"/>
      <c r="WKB95" s="390"/>
      <c r="WKC95" s="391"/>
      <c r="WKD95" s="392"/>
      <c r="WKE95" s="393"/>
      <c r="WKF95" s="394"/>
      <c r="WKG95" s="395"/>
      <c r="WKH95" s="389"/>
      <c r="WKI95" s="390"/>
      <c r="WKJ95" s="391"/>
      <c r="WKK95" s="392"/>
      <c r="WKL95" s="393"/>
      <c r="WKM95" s="394"/>
      <c r="WKN95" s="395"/>
      <c r="WKO95" s="389"/>
      <c r="WKP95" s="390"/>
      <c r="WKQ95" s="391"/>
      <c r="WKR95" s="392"/>
      <c r="WKS95" s="393"/>
      <c r="WKT95" s="394"/>
      <c r="WKU95" s="395"/>
      <c r="WKV95" s="389"/>
      <c r="WKW95" s="390"/>
      <c r="WKX95" s="391"/>
      <c r="WKY95" s="392"/>
      <c r="WKZ95" s="393"/>
      <c r="WLA95" s="394"/>
      <c r="WLB95" s="395"/>
      <c r="WLC95" s="389"/>
      <c r="WLD95" s="390"/>
      <c r="WLE95" s="391"/>
      <c r="WLF95" s="392"/>
      <c r="WLG95" s="393"/>
      <c r="WLH95" s="394"/>
      <c r="WLI95" s="395"/>
      <c r="WLJ95" s="389"/>
      <c r="WLK95" s="390"/>
      <c r="WLL95" s="391"/>
      <c r="WLM95" s="392"/>
      <c r="WLN95" s="393"/>
      <c r="WLO95" s="394"/>
      <c r="WLP95" s="395"/>
      <c r="WLQ95" s="389"/>
      <c r="WLR95" s="390"/>
      <c r="WLS95" s="391"/>
      <c r="WLT95" s="392"/>
      <c r="WLU95" s="393"/>
      <c r="WLV95" s="394"/>
      <c r="WLW95" s="395"/>
      <c r="WLX95" s="389"/>
      <c r="WLY95" s="390"/>
      <c r="WLZ95" s="391"/>
      <c r="WMA95" s="392"/>
      <c r="WMB95" s="393"/>
      <c r="WMC95" s="394"/>
      <c r="WMD95" s="395"/>
      <c r="WME95" s="389"/>
      <c r="WMF95" s="390"/>
      <c r="WMG95" s="391"/>
      <c r="WMH95" s="392"/>
      <c r="WMI95" s="393"/>
      <c r="WMJ95" s="394"/>
      <c r="WMK95" s="395"/>
      <c r="WML95" s="389"/>
      <c r="WMM95" s="390"/>
      <c r="WMN95" s="391"/>
      <c r="WMO95" s="392"/>
      <c r="WMP95" s="393"/>
      <c r="WMQ95" s="394"/>
      <c r="WMR95" s="395"/>
      <c r="WMS95" s="389"/>
      <c r="WMT95" s="390"/>
      <c r="WMU95" s="391"/>
      <c r="WMV95" s="392"/>
      <c r="WMW95" s="393"/>
      <c r="WMX95" s="394"/>
      <c r="WMY95" s="395"/>
      <c r="WMZ95" s="389"/>
      <c r="WNA95" s="390"/>
      <c r="WNB95" s="391"/>
      <c r="WNC95" s="392"/>
      <c r="WND95" s="393"/>
      <c r="WNE95" s="394"/>
      <c r="WNF95" s="395"/>
      <c r="WNG95" s="389"/>
      <c r="WNH95" s="390"/>
      <c r="WNI95" s="391"/>
      <c r="WNJ95" s="392"/>
      <c r="WNK95" s="393"/>
      <c r="WNL95" s="394"/>
      <c r="WNM95" s="395"/>
      <c r="WNN95" s="389"/>
      <c r="WNO95" s="390"/>
      <c r="WNP95" s="391"/>
      <c r="WNQ95" s="392"/>
      <c r="WNR95" s="393"/>
      <c r="WNS95" s="394"/>
      <c r="WNT95" s="395"/>
      <c r="WNU95" s="389"/>
      <c r="WNV95" s="390"/>
      <c r="WNW95" s="391"/>
      <c r="WNX95" s="392"/>
      <c r="WNY95" s="393"/>
      <c r="WNZ95" s="394"/>
      <c r="WOA95" s="395"/>
      <c r="WOB95" s="389"/>
      <c r="WOC95" s="390"/>
      <c r="WOD95" s="391"/>
      <c r="WOE95" s="392"/>
      <c r="WOF95" s="393"/>
      <c r="WOG95" s="394"/>
      <c r="WOH95" s="395"/>
      <c r="WOI95" s="389"/>
      <c r="WOJ95" s="390"/>
      <c r="WOK95" s="391"/>
      <c r="WOL95" s="392"/>
      <c r="WOM95" s="393"/>
      <c r="WON95" s="394"/>
      <c r="WOO95" s="395"/>
      <c r="WOP95" s="389"/>
      <c r="WOQ95" s="390"/>
      <c r="WOR95" s="391"/>
      <c r="WOS95" s="392"/>
      <c r="WOT95" s="393"/>
      <c r="WOU95" s="394"/>
      <c r="WOV95" s="395"/>
      <c r="WOW95" s="389"/>
      <c r="WOX95" s="390"/>
      <c r="WOY95" s="391"/>
      <c r="WOZ95" s="392"/>
      <c r="WPA95" s="393"/>
      <c r="WPB95" s="394"/>
      <c r="WPC95" s="395"/>
      <c r="WPD95" s="389"/>
      <c r="WPE95" s="390"/>
      <c r="WPF95" s="391"/>
      <c r="WPG95" s="392"/>
      <c r="WPH95" s="393"/>
      <c r="WPI95" s="394"/>
      <c r="WPJ95" s="395"/>
      <c r="WPK95" s="389"/>
      <c r="WPL95" s="390"/>
      <c r="WPM95" s="391"/>
      <c r="WPN95" s="392"/>
      <c r="WPO95" s="393"/>
      <c r="WPP95" s="394"/>
      <c r="WPQ95" s="395"/>
      <c r="WPR95" s="389"/>
      <c r="WPS95" s="390"/>
      <c r="WPT95" s="391"/>
      <c r="WPU95" s="392"/>
      <c r="WPV95" s="393"/>
      <c r="WPW95" s="394"/>
      <c r="WPX95" s="395"/>
      <c r="WPY95" s="389"/>
      <c r="WPZ95" s="390"/>
      <c r="WQA95" s="391"/>
      <c r="WQB95" s="392"/>
      <c r="WQC95" s="393"/>
      <c r="WQD95" s="394"/>
      <c r="WQE95" s="395"/>
      <c r="WQF95" s="389"/>
      <c r="WQG95" s="390"/>
      <c r="WQH95" s="391"/>
      <c r="WQI95" s="392"/>
      <c r="WQJ95" s="393"/>
      <c r="WQK95" s="394"/>
      <c r="WQL95" s="395"/>
      <c r="WQM95" s="389"/>
      <c r="WQN95" s="390"/>
      <c r="WQO95" s="391"/>
      <c r="WQP95" s="392"/>
      <c r="WQQ95" s="393"/>
      <c r="WQR95" s="394"/>
      <c r="WQS95" s="395"/>
      <c r="WQT95" s="389"/>
      <c r="WQU95" s="390"/>
      <c r="WQV95" s="391"/>
      <c r="WQW95" s="392"/>
      <c r="WQX95" s="393"/>
      <c r="WQY95" s="394"/>
      <c r="WQZ95" s="395"/>
      <c r="WRA95" s="389"/>
      <c r="WRB95" s="390"/>
      <c r="WRC95" s="391"/>
      <c r="WRD95" s="392"/>
      <c r="WRE95" s="393"/>
      <c r="WRF95" s="394"/>
      <c r="WRG95" s="395"/>
      <c r="WRH95" s="389"/>
      <c r="WRI95" s="390"/>
      <c r="WRJ95" s="391"/>
      <c r="WRK95" s="392"/>
      <c r="WRL95" s="393"/>
      <c r="WRM95" s="394"/>
      <c r="WRN95" s="395"/>
      <c r="WRO95" s="389"/>
      <c r="WRP95" s="390"/>
      <c r="WRQ95" s="391"/>
      <c r="WRR95" s="392"/>
      <c r="WRS95" s="393"/>
      <c r="WRT95" s="394"/>
      <c r="WRU95" s="395"/>
      <c r="WRV95" s="389"/>
      <c r="WRW95" s="390"/>
      <c r="WRX95" s="391"/>
      <c r="WRY95" s="392"/>
      <c r="WRZ95" s="393"/>
      <c r="WSA95" s="394"/>
      <c r="WSB95" s="395"/>
      <c r="WSC95" s="389"/>
      <c r="WSD95" s="390"/>
      <c r="WSE95" s="391"/>
      <c r="WSF95" s="392"/>
      <c r="WSG95" s="393"/>
      <c r="WSH95" s="394"/>
      <c r="WSI95" s="395"/>
      <c r="WSJ95" s="389"/>
      <c r="WSK95" s="390"/>
      <c r="WSL95" s="391"/>
      <c r="WSM95" s="392"/>
      <c r="WSN95" s="393"/>
      <c r="WSO95" s="394"/>
      <c r="WSP95" s="395"/>
      <c r="WSQ95" s="389"/>
      <c r="WSR95" s="390"/>
      <c r="WSS95" s="391"/>
      <c r="WST95" s="392"/>
      <c r="WSU95" s="393"/>
      <c r="WSV95" s="394"/>
      <c r="WSW95" s="395"/>
      <c r="WSX95" s="389"/>
      <c r="WSY95" s="390"/>
      <c r="WSZ95" s="391"/>
      <c r="WTA95" s="392"/>
      <c r="WTB95" s="393"/>
      <c r="WTC95" s="394"/>
      <c r="WTD95" s="395"/>
      <c r="WTE95" s="389"/>
      <c r="WTF95" s="390"/>
      <c r="WTG95" s="391"/>
      <c r="WTH95" s="392"/>
      <c r="WTI95" s="393"/>
      <c r="WTJ95" s="394"/>
      <c r="WTK95" s="395"/>
      <c r="WTL95" s="389"/>
      <c r="WTM95" s="390"/>
      <c r="WTN95" s="391"/>
      <c r="WTO95" s="392"/>
      <c r="WTP95" s="393"/>
      <c r="WTQ95" s="394"/>
      <c r="WTR95" s="395"/>
      <c r="WTS95" s="389"/>
      <c r="WTT95" s="390"/>
      <c r="WTU95" s="391"/>
      <c r="WTV95" s="392"/>
      <c r="WTW95" s="393"/>
      <c r="WTX95" s="394"/>
      <c r="WTY95" s="395"/>
      <c r="WTZ95" s="389"/>
      <c r="WUA95" s="390"/>
      <c r="WUB95" s="391"/>
      <c r="WUC95" s="392"/>
      <c r="WUD95" s="393"/>
      <c r="WUE95" s="394"/>
      <c r="WUF95" s="395"/>
      <c r="WUG95" s="389"/>
      <c r="WUH95" s="390"/>
      <c r="WUI95" s="391"/>
      <c r="WUJ95" s="392"/>
      <c r="WUK95" s="393"/>
      <c r="WUL95" s="394"/>
      <c r="WUM95" s="395"/>
      <c r="WUN95" s="389"/>
      <c r="WUO95" s="390"/>
      <c r="WUP95" s="391"/>
      <c r="WUQ95" s="392"/>
      <c r="WUR95" s="393"/>
      <c r="WUS95" s="394"/>
      <c r="WUT95" s="395"/>
      <c r="WUU95" s="389"/>
      <c r="WUV95" s="390"/>
      <c r="WUW95" s="391"/>
      <c r="WUX95" s="392"/>
      <c r="WUY95" s="393"/>
      <c r="WUZ95" s="394"/>
      <c r="WVA95" s="395"/>
      <c r="WVB95" s="389"/>
      <c r="WVC95" s="390"/>
      <c r="WVD95" s="391"/>
      <c r="WVE95" s="392"/>
      <c r="WVF95" s="393"/>
      <c r="WVG95" s="394"/>
      <c r="WVH95" s="395"/>
      <c r="WVI95" s="389"/>
      <c r="WVJ95" s="390"/>
      <c r="WVK95" s="391"/>
      <c r="WVL95" s="392"/>
      <c r="WVM95" s="393"/>
      <c r="WVN95" s="394"/>
      <c r="WVO95" s="395"/>
      <c r="WVP95" s="389"/>
      <c r="WVQ95" s="390"/>
      <c r="WVR95" s="391"/>
      <c r="WVS95" s="392"/>
      <c r="WVT95" s="393"/>
      <c r="WVU95" s="394"/>
      <c r="WVV95" s="395"/>
      <c r="WVW95" s="389"/>
      <c r="WVX95" s="390"/>
      <c r="WVY95" s="391"/>
      <c r="WVZ95" s="392"/>
      <c r="WWA95" s="393"/>
      <c r="WWB95" s="394"/>
      <c r="WWC95" s="395"/>
      <c r="WWD95" s="389"/>
      <c r="WWE95" s="390"/>
      <c r="WWF95" s="391"/>
      <c r="WWG95" s="392"/>
      <c r="WWH95" s="393"/>
      <c r="WWI95" s="394"/>
      <c r="WWJ95" s="395"/>
      <c r="WWK95" s="389"/>
      <c r="WWL95" s="390"/>
      <c r="WWM95" s="391"/>
      <c r="WWN95" s="392"/>
      <c r="WWO95" s="393"/>
      <c r="WWP95" s="394"/>
      <c r="WWQ95" s="395"/>
      <c r="WWR95" s="389"/>
      <c r="WWS95" s="390"/>
      <c r="WWT95" s="391"/>
      <c r="WWU95" s="392"/>
      <c r="WWV95" s="393"/>
      <c r="WWW95" s="394"/>
      <c r="WWX95" s="395"/>
      <c r="WWY95" s="389"/>
      <c r="WWZ95" s="390"/>
      <c r="WXA95" s="391"/>
      <c r="WXB95" s="392"/>
      <c r="WXC95" s="393"/>
      <c r="WXD95" s="394"/>
      <c r="WXE95" s="395"/>
      <c r="WXF95" s="389"/>
      <c r="WXG95" s="390"/>
      <c r="WXH95" s="391"/>
      <c r="WXI95" s="392"/>
      <c r="WXJ95" s="393"/>
      <c r="WXK95" s="394"/>
      <c r="WXL95" s="395"/>
      <c r="WXM95" s="389"/>
      <c r="WXN95" s="390"/>
      <c r="WXO95" s="391"/>
      <c r="WXP95" s="392"/>
      <c r="WXQ95" s="393"/>
      <c r="WXR95" s="394"/>
      <c r="WXS95" s="395"/>
      <c r="WXT95" s="389"/>
      <c r="WXU95" s="390"/>
      <c r="WXV95" s="391"/>
      <c r="WXW95" s="392"/>
      <c r="WXX95" s="393"/>
      <c r="WXY95" s="394"/>
      <c r="WXZ95" s="395"/>
      <c r="WYA95" s="389"/>
      <c r="WYB95" s="390"/>
      <c r="WYC95" s="391"/>
      <c r="WYD95" s="392"/>
      <c r="WYE95" s="393"/>
      <c r="WYF95" s="394"/>
      <c r="WYG95" s="395"/>
      <c r="WYH95" s="389"/>
      <c r="WYI95" s="390"/>
      <c r="WYJ95" s="391"/>
      <c r="WYK95" s="392"/>
      <c r="WYL95" s="393"/>
      <c r="WYM95" s="394"/>
      <c r="WYN95" s="395"/>
      <c r="WYO95" s="389"/>
      <c r="WYP95" s="390"/>
      <c r="WYQ95" s="391"/>
      <c r="WYR95" s="392"/>
      <c r="WYS95" s="393"/>
      <c r="WYT95" s="394"/>
      <c r="WYU95" s="395"/>
      <c r="WYV95" s="389"/>
      <c r="WYW95" s="390"/>
      <c r="WYX95" s="391"/>
      <c r="WYY95" s="392"/>
      <c r="WYZ95" s="393"/>
      <c r="WZA95" s="394"/>
      <c r="WZB95" s="395"/>
      <c r="WZC95" s="389"/>
      <c r="WZD95" s="390"/>
      <c r="WZE95" s="391"/>
      <c r="WZF95" s="392"/>
      <c r="WZG95" s="393"/>
      <c r="WZH95" s="394"/>
      <c r="WZI95" s="395"/>
      <c r="WZJ95" s="389"/>
      <c r="WZK95" s="390"/>
      <c r="WZL95" s="391"/>
      <c r="WZM95" s="392"/>
      <c r="WZN95" s="393"/>
      <c r="WZO95" s="394"/>
      <c r="WZP95" s="395"/>
      <c r="WZQ95" s="389"/>
      <c r="WZR95" s="390"/>
      <c r="WZS95" s="391"/>
      <c r="WZT95" s="392"/>
      <c r="WZU95" s="393"/>
      <c r="WZV95" s="394"/>
      <c r="WZW95" s="395"/>
      <c r="WZX95" s="389"/>
      <c r="WZY95" s="390"/>
      <c r="WZZ95" s="391"/>
      <c r="XAA95" s="392"/>
      <c r="XAB95" s="393"/>
      <c r="XAC95" s="394"/>
      <c r="XAD95" s="395"/>
      <c r="XAE95" s="389"/>
      <c r="XAF95" s="390"/>
      <c r="XAG95" s="391"/>
      <c r="XAH95" s="392"/>
      <c r="XAI95" s="393"/>
      <c r="XAJ95" s="394"/>
      <c r="XAK95" s="395"/>
      <c r="XAL95" s="389"/>
      <c r="XAM95" s="390"/>
      <c r="XAN95" s="391"/>
      <c r="XAO95" s="392"/>
      <c r="XAP95" s="393"/>
      <c r="XAQ95" s="394"/>
      <c r="XAR95" s="395"/>
      <c r="XAS95" s="389"/>
      <c r="XAT95" s="390"/>
      <c r="XAU95" s="391"/>
      <c r="XAV95" s="392"/>
      <c r="XAW95" s="393"/>
      <c r="XAX95" s="394"/>
      <c r="XAY95" s="395"/>
      <c r="XAZ95" s="389"/>
      <c r="XBA95" s="390"/>
      <c r="XBB95" s="391"/>
      <c r="XBC95" s="392"/>
      <c r="XBD95" s="393"/>
      <c r="XBE95" s="394"/>
      <c r="XBF95" s="395"/>
      <c r="XBG95" s="389"/>
      <c r="XBH95" s="390"/>
      <c r="XBI95" s="391"/>
      <c r="XBJ95" s="392"/>
      <c r="XBK95" s="393"/>
      <c r="XBL95" s="394"/>
      <c r="XBM95" s="395"/>
      <c r="XBN95" s="389"/>
      <c r="XBO95" s="390"/>
      <c r="XBP95" s="391"/>
      <c r="XBQ95" s="392"/>
      <c r="XBR95" s="393"/>
      <c r="XBS95" s="394"/>
      <c r="XBT95" s="395"/>
      <c r="XBU95" s="389"/>
      <c r="XBV95" s="390"/>
      <c r="XBW95" s="391"/>
      <c r="XBX95" s="392"/>
      <c r="XBY95" s="393"/>
      <c r="XBZ95" s="394"/>
      <c r="XCA95" s="395"/>
      <c r="XCB95" s="389"/>
      <c r="XCC95" s="390"/>
      <c r="XCD95" s="391"/>
      <c r="XCE95" s="392"/>
      <c r="XCF95" s="393"/>
      <c r="XCG95" s="394"/>
      <c r="XCH95" s="395"/>
      <c r="XCI95" s="389"/>
      <c r="XCJ95" s="390"/>
      <c r="XCK95" s="391"/>
      <c r="XCL95" s="392"/>
      <c r="XCM95" s="393"/>
      <c r="XCN95" s="394"/>
      <c r="XCO95" s="395"/>
      <c r="XCP95" s="389"/>
      <c r="XCQ95" s="390"/>
      <c r="XCR95" s="391"/>
      <c r="XCS95" s="392"/>
      <c r="XCT95" s="393"/>
      <c r="XCU95" s="394"/>
      <c r="XCV95" s="395"/>
      <c r="XCW95" s="389"/>
      <c r="XCX95" s="390"/>
      <c r="XCY95" s="391"/>
      <c r="XCZ95" s="392"/>
      <c r="XDA95" s="393"/>
      <c r="XDB95" s="394"/>
      <c r="XDC95" s="395"/>
      <c r="XDD95" s="389"/>
      <c r="XDE95" s="390"/>
      <c r="XDF95" s="391"/>
      <c r="XDG95" s="392"/>
      <c r="XDH95" s="393"/>
      <c r="XDI95" s="394"/>
      <c r="XDJ95" s="395"/>
      <c r="XDK95" s="389"/>
      <c r="XDL95" s="390"/>
      <c r="XDM95" s="391"/>
      <c r="XDN95" s="392"/>
      <c r="XDO95" s="393"/>
      <c r="XDP95" s="394"/>
      <c r="XDQ95" s="395"/>
      <c r="XDR95" s="389"/>
      <c r="XDS95" s="390"/>
      <c r="XDT95" s="391"/>
      <c r="XDU95" s="392"/>
      <c r="XDV95" s="393"/>
      <c r="XDW95" s="394"/>
      <c r="XDX95" s="395"/>
      <c r="XDY95" s="389"/>
      <c r="XDZ95" s="390"/>
      <c r="XEA95" s="391"/>
      <c r="XEB95" s="392"/>
      <c r="XEC95" s="393"/>
      <c r="XED95" s="394"/>
      <c r="XEE95" s="395"/>
      <c r="XEF95" s="389"/>
      <c r="XEG95" s="390"/>
      <c r="XEH95" s="391"/>
      <c r="XEI95" s="392"/>
      <c r="XEJ95" s="393"/>
      <c r="XEK95" s="394"/>
      <c r="XEL95" s="395"/>
      <c r="XEM95" s="389"/>
      <c r="XEN95" s="390"/>
      <c r="XEO95" s="391"/>
      <c r="XEP95" s="392"/>
      <c r="XEQ95" s="393"/>
      <c r="XER95" s="394"/>
      <c r="XES95" s="395"/>
      <c r="XET95" s="389"/>
      <c r="XEU95" s="390"/>
      <c r="XEV95" s="391"/>
      <c r="XEW95" s="392"/>
      <c r="XEX95" s="393"/>
      <c r="XEY95" s="394"/>
      <c r="XEZ95" s="395"/>
      <c r="XFA95" s="389"/>
      <c r="XFB95" s="390"/>
      <c r="XFC95" s="391"/>
      <c r="XFD95" s="392"/>
    </row>
    <row r="96" spans="1:16384" s="10" customFormat="1" ht="69" customHeight="1" x14ac:dyDescent="0.2">
      <c r="A96" s="704"/>
      <c r="B96" s="371" t="s">
        <v>823</v>
      </c>
      <c r="C96" s="381">
        <v>18666666</v>
      </c>
      <c r="D96" s="381">
        <v>18666666</v>
      </c>
      <c r="E96" s="377">
        <f t="shared" si="8"/>
        <v>0</v>
      </c>
      <c r="F96" s="382">
        <v>42648</v>
      </c>
      <c r="G96" s="582" t="s">
        <v>1131</v>
      </c>
      <c r="H96" s="389"/>
      <c r="I96" s="390"/>
      <c r="J96" s="391"/>
      <c r="K96" s="392"/>
      <c r="L96" s="393"/>
      <c r="M96" s="394"/>
      <c r="N96" s="395"/>
      <c r="O96" s="389"/>
      <c r="P96" s="390"/>
      <c r="Q96" s="391"/>
      <c r="R96" s="392"/>
      <c r="S96" s="393"/>
      <c r="T96" s="394"/>
      <c r="U96" s="395"/>
      <c r="V96" s="389"/>
      <c r="W96" s="390"/>
      <c r="X96" s="391"/>
      <c r="Y96" s="392"/>
      <c r="Z96" s="393"/>
      <c r="AA96" s="394"/>
      <c r="AB96" s="395"/>
      <c r="AC96" s="389"/>
      <c r="AD96" s="390"/>
      <c r="AE96" s="391"/>
      <c r="AF96" s="392"/>
      <c r="AG96" s="393"/>
      <c r="AH96" s="394"/>
      <c r="AI96" s="395"/>
      <c r="AJ96" s="389"/>
      <c r="AK96" s="390"/>
      <c r="AL96" s="391"/>
      <c r="AM96" s="392"/>
      <c r="AN96" s="393"/>
      <c r="AO96" s="394"/>
      <c r="AP96" s="395"/>
      <c r="AQ96" s="389"/>
      <c r="AR96" s="390"/>
      <c r="AS96" s="391"/>
      <c r="AT96" s="392"/>
      <c r="AU96" s="393"/>
      <c r="AV96" s="394"/>
      <c r="AW96" s="395"/>
      <c r="AX96" s="389"/>
      <c r="AY96" s="390"/>
      <c r="AZ96" s="391"/>
      <c r="BA96" s="392"/>
      <c r="BB96" s="393"/>
      <c r="BC96" s="394"/>
      <c r="BD96" s="395"/>
      <c r="BE96" s="389"/>
      <c r="BF96" s="390"/>
      <c r="BG96" s="391"/>
      <c r="BH96" s="392"/>
      <c r="BI96" s="393"/>
      <c r="BJ96" s="394"/>
      <c r="BK96" s="395"/>
      <c r="BL96" s="389"/>
      <c r="BM96" s="390"/>
      <c r="BN96" s="391"/>
      <c r="BO96" s="392"/>
      <c r="BP96" s="393"/>
      <c r="BQ96" s="394"/>
      <c r="BR96" s="395"/>
      <c r="BS96" s="389"/>
      <c r="BT96" s="390"/>
      <c r="BU96" s="391"/>
      <c r="BV96" s="392"/>
      <c r="BW96" s="393"/>
      <c r="BX96" s="394"/>
      <c r="BY96" s="395"/>
      <c r="BZ96" s="389"/>
      <c r="CA96" s="390"/>
      <c r="CB96" s="391"/>
      <c r="CC96" s="392"/>
      <c r="CD96" s="393"/>
      <c r="CE96" s="394"/>
      <c r="CF96" s="395"/>
      <c r="CG96" s="389"/>
      <c r="CH96" s="390"/>
      <c r="CI96" s="391"/>
      <c r="CJ96" s="392"/>
      <c r="CK96" s="393"/>
      <c r="CL96" s="394"/>
      <c r="CM96" s="395"/>
      <c r="CN96" s="389"/>
      <c r="CO96" s="390"/>
      <c r="CP96" s="391"/>
      <c r="CQ96" s="392"/>
      <c r="CR96" s="393"/>
      <c r="CS96" s="394"/>
      <c r="CT96" s="395"/>
      <c r="CU96" s="389"/>
      <c r="CV96" s="390"/>
      <c r="CW96" s="391"/>
      <c r="CX96" s="392"/>
      <c r="CY96" s="393"/>
      <c r="CZ96" s="394"/>
      <c r="DA96" s="395"/>
      <c r="DB96" s="389"/>
      <c r="DC96" s="390"/>
      <c r="DD96" s="391"/>
      <c r="DE96" s="392"/>
      <c r="DF96" s="393"/>
      <c r="DG96" s="394"/>
      <c r="DH96" s="395"/>
      <c r="DI96" s="389"/>
      <c r="DJ96" s="390"/>
      <c r="DK96" s="391"/>
      <c r="DL96" s="392"/>
      <c r="DM96" s="393"/>
      <c r="DN96" s="394"/>
      <c r="DO96" s="395"/>
      <c r="DP96" s="389"/>
      <c r="DQ96" s="390"/>
      <c r="DR96" s="391"/>
      <c r="DS96" s="392"/>
      <c r="DT96" s="393"/>
      <c r="DU96" s="394"/>
      <c r="DV96" s="395"/>
      <c r="DW96" s="389"/>
      <c r="DX96" s="390"/>
      <c r="DY96" s="391"/>
      <c r="DZ96" s="392"/>
      <c r="EA96" s="393"/>
      <c r="EB96" s="394"/>
      <c r="EC96" s="395"/>
      <c r="ED96" s="389"/>
      <c r="EE96" s="390"/>
      <c r="EF96" s="391"/>
      <c r="EG96" s="392"/>
      <c r="EH96" s="393"/>
      <c r="EI96" s="394"/>
      <c r="EJ96" s="395"/>
      <c r="EK96" s="389"/>
      <c r="EL96" s="390"/>
      <c r="EM96" s="391"/>
      <c r="EN96" s="392"/>
      <c r="EO96" s="393"/>
      <c r="EP96" s="394"/>
      <c r="EQ96" s="395"/>
      <c r="ER96" s="389"/>
      <c r="ES96" s="390"/>
      <c r="ET96" s="391"/>
      <c r="EU96" s="392"/>
      <c r="EV96" s="393"/>
      <c r="EW96" s="394"/>
      <c r="EX96" s="395"/>
      <c r="EY96" s="389"/>
      <c r="EZ96" s="390"/>
      <c r="FA96" s="391"/>
      <c r="FB96" s="392"/>
      <c r="FC96" s="393"/>
      <c r="FD96" s="394"/>
      <c r="FE96" s="395"/>
      <c r="FF96" s="389"/>
      <c r="FG96" s="390"/>
      <c r="FH96" s="391"/>
      <c r="FI96" s="392"/>
      <c r="FJ96" s="393"/>
      <c r="FK96" s="394"/>
      <c r="FL96" s="395"/>
      <c r="FM96" s="389"/>
      <c r="FN96" s="390"/>
      <c r="FO96" s="391"/>
      <c r="FP96" s="392"/>
      <c r="FQ96" s="393"/>
      <c r="FR96" s="394"/>
      <c r="FS96" s="395"/>
      <c r="FT96" s="389"/>
      <c r="FU96" s="390"/>
      <c r="FV96" s="391"/>
      <c r="FW96" s="392"/>
      <c r="FX96" s="393"/>
      <c r="FY96" s="394"/>
      <c r="FZ96" s="395"/>
      <c r="GA96" s="389"/>
      <c r="GB96" s="390"/>
      <c r="GC96" s="391"/>
      <c r="GD96" s="392"/>
      <c r="GE96" s="393"/>
      <c r="GF96" s="394"/>
      <c r="GG96" s="395"/>
      <c r="GH96" s="389"/>
      <c r="GI96" s="390"/>
      <c r="GJ96" s="391"/>
      <c r="GK96" s="392"/>
      <c r="GL96" s="393"/>
      <c r="GM96" s="394"/>
      <c r="GN96" s="395"/>
      <c r="GO96" s="389"/>
      <c r="GP96" s="390"/>
      <c r="GQ96" s="391"/>
      <c r="GR96" s="392"/>
      <c r="GS96" s="393"/>
      <c r="GT96" s="394"/>
      <c r="GU96" s="395"/>
      <c r="GV96" s="389"/>
      <c r="GW96" s="390"/>
      <c r="GX96" s="391"/>
      <c r="GY96" s="392"/>
      <c r="GZ96" s="393"/>
      <c r="HA96" s="394"/>
      <c r="HB96" s="395"/>
      <c r="HC96" s="389"/>
      <c r="HD96" s="390"/>
      <c r="HE96" s="391"/>
      <c r="HF96" s="392"/>
      <c r="HG96" s="393"/>
      <c r="HH96" s="394"/>
      <c r="HI96" s="395"/>
      <c r="HJ96" s="389"/>
      <c r="HK96" s="390"/>
      <c r="HL96" s="391"/>
      <c r="HM96" s="392"/>
      <c r="HN96" s="393"/>
      <c r="HO96" s="394"/>
      <c r="HP96" s="395"/>
      <c r="HQ96" s="389"/>
      <c r="HR96" s="390"/>
      <c r="HS96" s="391"/>
      <c r="HT96" s="392"/>
      <c r="HU96" s="393"/>
      <c r="HV96" s="394"/>
      <c r="HW96" s="395"/>
      <c r="HX96" s="389"/>
      <c r="HY96" s="390"/>
      <c r="HZ96" s="391"/>
      <c r="IA96" s="392"/>
      <c r="IB96" s="393"/>
      <c r="IC96" s="394"/>
      <c r="ID96" s="395"/>
      <c r="IE96" s="389"/>
      <c r="IF96" s="390"/>
      <c r="IG96" s="391"/>
      <c r="IH96" s="392"/>
      <c r="II96" s="393"/>
      <c r="IJ96" s="394"/>
      <c r="IK96" s="395"/>
      <c r="IL96" s="389"/>
      <c r="IM96" s="390"/>
      <c r="IN96" s="391"/>
      <c r="IO96" s="392"/>
      <c r="IP96" s="393"/>
      <c r="IQ96" s="394"/>
      <c r="IR96" s="395"/>
      <c r="IS96" s="389"/>
      <c r="IT96" s="390"/>
      <c r="IU96" s="391"/>
      <c r="IV96" s="392"/>
      <c r="IW96" s="393"/>
      <c r="IX96" s="394"/>
      <c r="IY96" s="395"/>
      <c r="IZ96" s="389"/>
      <c r="JA96" s="390"/>
      <c r="JB96" s="391"/>
      <c r="JC96" s="392"/>
      <c r="JD96" s="393"/>
      <c r="JE96" s="394"/>
      <c r="JF96" s="395"/>
      <c r="JG96" s="389"/>
      <c r="JH96" s="390"/>
      <c r="JI96" s="391"/>
      <c r="JJ96" s="392"/>
      <c r="JK96" s="393"/>
      <c r="JL96" s="394"/>
      <c r="JM96" s="395"/>
      <c r="JN96" s="389"/>
      <c r="JO96" s="390"/>
      <c r="JP96" s="391"/>
      <c r="JQ96" s="392"/>
      <c r="JR96" s="393"/>
      <c r="JS96" s="394"/>
      <c r="JT96" s="395"/>
      <c r="JU96" s="389"/>
      <c r="JV96" s="390"/>
      <c r="JW96" s="391"/>
      <c r="JX96" s="392"/>
      <c r="JY96" s="393"/>
      <c r="JZ96" s="394"/>
      <c r="KA96" s="395"/>
      <c r="KB96" s="389"/>
      <c r="KC96" s="390"/>
      <c r="KD96" s="391"/>
      <c r="KE96" s="392"/>
      <c r="KF96" s="393"/>
      <c r="KG96" s="394"/>
      <c r="KH96" s="395"/>
      <c r="KI96" s="389"/>
      <c r="KJ96" s="390"/>
      <c r="KK96" s="391"/>
      <c r="KL96" s="392"/>
      <c r="KM96" s="393"/>
      <c r="KN96" s="394"/>
      <c r="KO96" s="395"/>
      <c r="KP96" s="389"/>
      <c r="KQ96" s="390"/>
      <c r="KR96" s="391"/>
      <c r="KS96" s="392"/>
      <c r="KT96" s="393"/>
      <c r="KU96" s="394"/>
      <c r="KV96" s="395"/>
      <c r="KW96" s="389"/>
      <c r="KX96" s="390"/>
      <c r="KY96" s="391"/>
      <c r="KZ96" s="392"/>
      <c r="LA96" s="393"/>
      <c r="LB96" s="394"/>
      <c r="LC96" s="395"/>
      <c r="LD96" s="389"/>
      <c r="LE96" s="390"/>
      <c r="LF96" s="391"/>
      <c r="LG96" s="392"/>
      <c r="LH96" s="393"/>
      <c r="LI96" s="394"/>
      <c r="LJ96" s="395"/>
      <c r="LK96" s="389"/>
      <c r="LL96" s="390"/>
      <c r="LM96" s="391"/>
      <c r="LN96" s="392"/>
      <c r="LO96" s="393"/>
      <c r="LP96" s="394"/>
      <c r="LQ96" s="395"/>
      <c r="LR96" s="389"/>
      <c r="LS96" s="390"/>
      <c r="LT96" s="391"/>
      <c r="LU96" s="392"/>
      <c r="LV96" s="393"/>
      <c r="LW96" s="394"/>
      <c r="LX96" s="395"/>
      <c r="LY96" s="389"/>
      <c r="LZ96" s="390"/>
      <c r="MA96" s="391"/>
      <c r="MB96" s="392"/>
      <c r="MC96" s="393"/>
      <c r="MD96" s="394"/>
      <c r="ME96" s="395"/>
      <c r="MF96" s="389"/>
      <c r="MG96" s="390"/>
      <c r="MH96" s="391"/>
      <c r="MI96" s="392"/>
      <c r="MJ96" s="393"/>
      <c r="MK96" s="394"/>
      <c r="ML96" s="395"/>
      <c r="MM96" s="389"/>
      <c r="MN96" s="390"/>
      <c r="MO96" s="391"/>
      <c r="MP96" s="392"/>
      <c r="MQ96" s="393"/>
      <c r="MR96" s="394"/>
      <c r="MS96" s="395"/>
      <c r="MT96" s="389"/>
      <c r="MU96" s="390"/>
      <c r="MV96" s="391"/>
      <c r="MW96" s="392"/>
      <c r="MX96" s="393"/>
      <c r="MY96" s="394"/>
      <c r="MZ96" s="395"/>
      <c r="NA96" s="389"/>
      <c r="NB96" s="390"/>
      <c r="NC96" s="391"/>
      <c r="ND96" s="392"/>
      <c r="NE96" s="393"/>
      <c r="NF96" s="394"/>
      <c r="NG96" s="395"/>
      <c r="NH96" s="389"/>
      <c r="NI96" s="390"/>
      <c r="NJ96" s="391"/>
      <c r="NK96" s="392"/>
      <c r="NL96" s="393"/>
      <c r="NM96" s="394"/>
      <c r="NN96" s="395"/>
      <c r="NO96" s="389"/>
      <c r="NP96" s="390"/>
      <c r="NQ96" s="391"/>
      <c r="NR96" s="392"/>
      <c r="NS96" s="393"/>
      <c r="NT96" s="394"/>
      <c r="NU96" s="395"/>
      <c r="NV96" s="389"/>
      <c r="NW96" s="390"/>
      <c r="NX96" s="391"/>
      <c r="NY96" s="392"/>
      <c r="NZ96" s="393"/>
      <c r="OA96" s="394"/>
      <c r="OB96" s="395"/>
      <c r="OC96" s="389"/>
      <c r="OD96" s="390"/>
      <c r="OE96" s="391"/>
      <c r="OF96" s="392"/>
      <c r="OG96" s="393"/>
      <c r="OH96" s="394"/>
      <c r="OI96" s="395"/>
      <c r="OJ96" s="389"/>
      <c r="OK96" s="390"/>
      <c r="OL96" s="391"/>
      <c r="OM96" s="392"/>
      <c r="ON96" s="393"/>
      <c r="OO96" s="394"/>
      <c r="OP96" s="395"/>
      <c r="OQ96" s="389"/>
      <c r="OR96" s="390"/>
      <c r="OS96" s="391"/>
      <c r="OT96" s="392"/>
      <c r="OU96" s="393"/>
      <c r="OV96" s="394"/>
      <c r="OW96" s="395"/>
      <c r="OX96" s="389"/>
      <c r="OY96" s="390"/>
      <c r="OZ96" s="391"/>
      <c r="PA96" s="392"/>
      <c r="PB96" s="393"/>
      <c r="PC96" s="394"/>
      <c r="PD96" s="395"/>
      <c r="PE96" s="389"/>
      <c r="PF96" s="390"/>
      <c r="PG96" s="391"/>
      <c r="PH96" s="392"/>
      <c r="PI96" s="393"/>
      <c r="PJ96" s="394"/>
      <c r="PK96" s="395"/>
      <c r="PL96" s="389"/>
      <c r="PM96" s="390"/>
      <c r="PN96" s="391"/>
      <c r="PO96" s="392"/>
      <c r="PP96" s="393"/>
      <c r="PQ96" s="394"/>
      <c r="PR96" s="395"/>
      <c r="PS96" s="389"/>
      <c r="PT96" s="390"/>
      <c r="PU96" s="391"/>
      <c r="PV96" s="392"/>
      <c r="PW96" s="393"/>
      <c r="PX96" s="394"/>
      <c r="PY96" s="395"/>
      <c r="PZ96" s="389"/>
      <c r="QA96" s="390"/>
      <c r="QB96" s="391"/>
      <c r="QC96" s="392"/>
      <c r="QD96" s="393"/>
      <c r="QE96" s="394"/>
      <c r="QF96" s="395"/>
      <c r="QG96" s="389"/>
      <c r="QH96" s="390"/>
      <c r="QI96" s="391"/>
      <c r="QJ96" s="392"/>
      <c r="QK96" s="393"/>
      <c r="QL96" s="394"/>
      <c r="QM96" s="395"/>
      <c r="QN96" s="389"/>
      <c r="QO96" s="390"/>
      <c r="QP96" s="391"/>
      <c r="QQ96" s="392"/>
      <c r="QR96" s="393"/>
      <c r="QS96" s="394"/>
      <c r="QT96" s="395"/>
      <c r="QU96" s="389"/>
      <c r="QV96" s="390"/>
      <c r="QW96" s="391"/>
      <c r="QX96" s="392"/>
      <c r="QY96" s="393"/>
      <c r="QZ96" s="394"/>
      <c r="RA96" s="395"/>
      <c r="RB96" s="389"/>
      <c r="RC96" s="390"/>
      <c r="RD96" s="391"/>
      <c r="RE96" s="392"/>
      <c r="RF96" s="393"/>
      <c r="RG96" s="394"/>
      <c r="RH96" s="395"/>
      <c r="RI96" s="389"/>
      <c r="RJ96" s="390"/>
      <c r="RK96" s="391"/>
      <c r="RL96" s="392"/>
      <c r="RM96" s="393"/>
      <c r="RN96" s="394"/>
      <c r="RO96" s="395"/>
      <c r="RP96" s="389"/>
      <c r="RQ96" s="390"/>
      <c r="RR96" s="391"/>
      <c r="RS96" s="392"/>
      <c r="RT96" s="393"/>
      <c r="RU96" s="394"/>
      <c r="RV96" s="395"/>
      <c r="RW96" s="389"/>
      <c r="RX96" s="390"/>
      <c r="RY96" s="391"/>
      <c r="RZ96" s="392"/>
      <c r="SA96" s="393"/>
      <c r="SB96" s="394"/>
      <c r="SC96" s="395"/>
      <c r="SD96" s="389"/>
      <c r="SE96" s="390"/>
      <c r="SF96" s="391"/>
      <c r="SG96" s="392"/>
      <c r="SH96" s="393"/>
      <c r="SI96" s="394"/>
      <c r="SJ96" s="395"/>
      <c r="SK96" s="389"/>
      <c r="SL96" s="390"/>
      <c r="SM96" s="391"/>
      <c r="SN96" s="392"/>
      <c r="SO96" s="393"/>
      <c r="SP96" s="394"/>
      <c r="SQ96" s="395"/>
      <c r="SR96" s="389"/>
      <c r="SS96" s="390"/>
      <c r="ST96" s="391"/>
      <c r="SU96" s="392"/>
      <c r="SV96" s="393"/>
      <c r="SW96" s="394"/>
      <c r="SX96" s="395"/>
      <c r="SY96" s="389"/>
      <c r="SZ96" s="390"/>
      <c r="TA96" s="391"/>
      <c r="TB96" s="392"/>
      <c r="TC96" s="393"/>
      <c r="TD96" s="394"/>
      <c r="TE96" s="395"/>
      <c r="TF96" s="389"/>
      <c r="TG96" s="390"/>
      <c r="TH96" s="391"/>
      <c r="TI96" s="392"/>
      <c r="TJ96" s="393"/>
      <c r="TK96" s="394"/>
      <c r="TL96" s="395"/>
      <c r="TM96" s="389"/>
      <c r="TN96" s="390"/>
      <c r="TO96" s="391"/>
      <c r="TP96" s="392"/>
      <c r="TQ96" s="393"/>
      <c r="TR96" s="394"/>
      <c r="TS96" s="395"/>
      <c r="TT96" s="389"/>
      <c r="TU96" s="390"/>
      <c r="TV96" s="391"/>
      <c r="TW96" s="392"/>
      <c r="TX96" s="393"/>
      <c r="TY96" s="394"/>
      <c r="TZ96" s="395"/>
      <c r="UA96" s="389"/>
      <c r="UB96" s="390"/>
      <c r="UC96" s="391"/>
      <c r="UD96" s="392"/>
      <c r="UE96" s="393"/>
      <c r="UF96" s="394"/>
      <c r="UG96" s="395"/>
      <c r="UH96" s="389"/>
      <c r="UI96" s="390"/>
      <c r="UJ96" s="391"/>
      <c r="UK96" s="392"/>
      <c r="UL96" s="393"/>
      <c r="UM96" s="394"/>
      <c r="UN96" s="395"/>
      <c r="UO96" s="389"/>
      <c r="UP96" s="390"/>
      <c r="UQ96" s="391"/>
      <c r="UR96" s="392"/>
      <c r="US96" s="393"/>
      <c r="UT96" s="394"/>
      <c r="UU96" s="395"/>
      <c r="UV96" s="389"/>
      <c r="UW96" s="390"/>
      <c r="UX96" s="391"/>
      <c r="UY96" s="392"/>
      <c r="UZ96" s="393"/>
      <c r="VA96" s="394"/>
      <c r="VB96" s="395"/>
      <c r="VC96" s="389"/>
      <c r="VD96" s="390"/>
      <c r="VE96" s="391"/>
      <c r="VF96" s="392"/>
      <c r="VG96" s="393"/>
      <c r="VH96" s="394"/>
      <c r="VI96" s="395"/>
      <c r="VJ96" s="389"/>
      <c r="VK96" s="390"/>
      <c r="VL96" s="391"/>
      <c r="VM96" s="392"/>
      <c r="VN96" s="393"/>
      <c r="VO96" s="394"/>
      <c r="VP96" s="395"/>
      <c r="VQ96" s="389"/>
      <c r="VR96" s="390"/>
      <c r="VS96" s="391"/>
      <c r="VT96" s="392"/>
      <c r="VU96" s="393"/>
      <c r="VV96" s="394"/>
      <c r="VW96" s="395"/>
      <c r="VX96" s="389"/>
      <c r="VY96" s="390"/>
      <c r="VZ96" s="391"/>
      <c r="WA96" s="392"/>
      <c r="WB96" s="393"/>
      <c r="WC96" s="394"/>
      <c r="WD96" s="395"/>
      <c r="WE96" s="389"/>
      <c r="WF96" s="390"/>
      <c r="WG96" s="391"/>
      <c r="WH96" s="392"/>
      <c r="WI96" s="393"/>
      <c r="WJ96" s="394"/>
      <c r="WK96" s="395"/>
      <c r="WL96" s="389"/>
      <c r="WM96" s="390"/>
      <c r="WN96" s="391"/>
      <c r="WO96" s="392"/>
      <c r="WP96" s="393"/>
      <c r="WQ96" s="394"/>
      <c r="WR96" s="395"/>
      <c r="WS96" s="389"/>
      <c r="WT96" s="390"/>
      <c r="WU96" s="391"/>
      <c r="WV96" s="392"/>
      <c r="WW96" s="393"/>
      <c r="WX96" s="394"/>
      <c r="WY96" s="395"/>
      <c r="WZ96" s="389"/>
      <c r="XA96" s="390"/>
      <c r="XB96" s="391"/>
      <c r="XC96" s="392"/>
      <c r="XD96" s="393"/>
      <c r="XE96" s="394"/>
      <c r="XF96" s="395"/>
      <c r="XG96" s="389"/>
      <c r="XH96" s="390"/>
      <c r="XI96" s="391"/>
      <c r="XJ96" s="392"/>
      <c r="XK96" s="393"/>
      <c r="XL96" s="394"/>
      <c r="XM96" s="395"/>
      <c r="XN96" s="389"/>
      <c r="XO96" s="390"/>
      <c r="XP96" s="391"/>
      <c r="XQ96" s="392"/>
      <c r="XR96" s="393"/>
      <c r="XS96" s="394"/>
      <c r="XT96" s="395"/>
      <c r="XU96" s="389"/>
      <c r="XV96" s="390"/>
      <c r="XW96" s="391"/>
      <c r="XX96" s="392"/>
      <c r="XY96" s="393"/>
      <c r="XZ96" s="394"/>
      <c r="YA96" s="395"/>
      <c r="YB96" s="389"/>
      <c r="YC96" s="390"/>
      <c r="YD96" s="391"/>
      <c r="YE96" s="392"/>
      <c r="YF96" s="393"/>
      <c r="YG96" s="394"/>
      <c r="YH96" s="395"/>
      <c r="YI96" s="389"/>
      <c r="YJ96" s="390"/>
      <c r="YK96" s="391"/>
      <c r="YL96" s="392"/>
      <c r="YM96" s="393"/>
      <c r="YN96" s="394"/>
      <c r="YO96" s="395"/>
      <c r="YP96" s="389"/>
      <c r="YQ96" s="390"/>
      <c r="YR96" s="391"/>
      <c r="YS96" s="392"/>
      <c r="YT96" s="393"/>
      <c r="YU96" s="394"/>
      <c r="YV96" s="395"/>
      <c r="YW96" s="389"/>
      <c r="YX96" s="390"/>
      <c r="YY96" s="391"/>
      <c r="YZ96" s="392"/>
      <c r="ZA96" s="393"/>
      <c r="ZB96" s="394"/>
      <c r="ZC96" s="395"/>
      <c r="ZD96" s="389"/>
      <c r="ZE96" s="390"/>
      <c r="ZF96" s="391"/>
      <c r="ZG96" s="392"/>
      <c r="ZH96" s="393"/>
      <c r="ZI96" s="394"/>
      <c r="ZJ96" s="395"/>
      <c r="ZK96" s="389"/>
      <c r="ZL96" s="390"/>
      <c r="ZM96" s="391"/>
      <c r="ZN96" s="392"/>
      <c r="ZO96" s="393"/>
      <c r="ZP96" s="394"/>
      <c r="ZQ96" s="395"/>
      <c r="ZR96" s="389"/>
      <c r="ZS96" s="390"/>
      <c r="ZT96" s="391"/>
      <c r="ZU96" s="392"/>
      <c r="ZV96" s="393"/>
      <c r="ZW96" s="394"/>
      <c r="ZX96" s="395"/>
      <c r="ZY96" s="389"/>
      <c r="ZZ96" s="390"/>
      <c r="AAA96" s="391"/>
      <c r="AAB96" s="392"/>
      <c r="AAC96" s="393"/>
      <c r="AAD96" s="394"/>
      <c r="AAE96" s="395"/>
      <c r="AAF96" s="389"/>
      <c r="AAG96" s="390"/>
      <c r="AAH96" s="391"/>
      <c r="AAI96" s="392"/>
      <c r="AAJ96" s="393"/>
      <c r="AAK96" s="394"/>
      <c r="AAL96" s="395"/>
      <c r="AAM96" s="389"/>
      <c r="AAN96" s="390"/>
      <c r="AAO96" s="391"/>
      <c r="AAP96" s="392"/>
      <c r="AAQ96" s="393"/>
      <c r="AAR96" s="394"/>
      <c r="AAS96" s="395"/>
      <c r="AAT96" s="389"/>
      <c r="AAU96" s="390"/>
      <c r="AAV96" s="391"/>
      <c r="AAW96" s="392"/>
      <c r="AAX96" s="393"/>
      <c r="AAY96" s="394"/>
      <c r="AAZ96" s="395"/>
      <c r="ABA96" s="389"/>
      <c r="ABB96" s="390"/>
      <c r="ABC96" s="391"/>
      <c r="ABD96" s="392"/>
      <c r="ABE96" s="393"/>
      <c r="ABF96" s="394"/>
      <c r="ABG96" s="395"/>
      <c r="ABH96" s="389"/>
      <c r="ABI96" s="390"/>
      <c r="ABJ96" s="391"/>
      <c r="ABK96" s="392"/>
      <c r="ABL96" s="393"/>
      <c r="ABM96" s="394"/>
      <c r="ABN96" s="395"/>
      <c r="ABO96" s="389"/>
      <c r="ABP96" s="390"/>
      <c r="ABQ96" s="391"/>
      <c r="ABR96" s="392"/>
      <c r="ABS96" s="393"/>
      <c r="ABT96" s="394"/>
      <c r="ABU96" s="395"/>
      <c r="ABV96" s="389"/>
      <c r="ABW96" s="390"/>
      <c r="ABX96" s="391"/>
      <c r="ABY96" s="392"/>
      <c r="ABZ96" s="393"/>
      <c r="ACA96" s="394"/>
      <c r="ACB96" s="395"/>
      <c r="ACC96" s="389"/>
      <c r="ACD96" s="390"/>
      <c r="ACE96" s="391"/>
      <c r="ACF96" s="392"/>
      <c r="ACG96" s="393"/>
      <c r="ACH96" s="394"/>
      <c r="ACI96" s="395"/>
      <c r="ACJ96" s="389"/>
      <c r="ACK96" s="390"/>
      <c r="ACL96" s="391"/>
      <c r="ACM96" s="392"/>
      <c r="ACN96" s="393"/>
      <c r="ACO96" s="394"/>
      <c r="ACP96" s="395"/>
      <c r="ACQ96" s="389"/>
      <c r="ACR96" s="390"/>
      <c r="ACS96" s="391"/>
      <c r="ACT96" s="392"/>
      <c r="ACU96" s="393"/>
      <c r="ACV96" s="394"/>
      <c r="ACW96" s="395"/>
      <c r="ACX96" s="389"/>
      <c r="ACY96" s="390"/>
      <c r="ACZ96" s="391"/>
      <c r="ADA96" s="392"/>
      <c r="ADB96" s="393"/>
      <c r="ADC96" s="394"/>
      <c r="ADD96" s="395"/>
      <c r="ADE96" s="389"/>
      <c r="ADF96" s="390"/>
      <c r="ADG96" s="391"/>
      <c r="ADH96" s="392"/>
      <c r="ADI96" s="393"/>
      <c r="ADJ96" s="394"/>
      <c r="ADK96" s="395"/>
      <c r="ADL96" s="389"/>
      <c r="ADM96" s="390"/>
      <c r="ADN96" s="391"/>
      <c r="ADO96" s="392"/>
      <c r="ADP96" s="393"/>
      <c r="ADQ96" s="394"/>
      <c r="ADR96" s="395"/>
      <c r="ADS96" s="389"/>
      <c r="ADT96" s="390"/>
      <c r="ADU96" s="391"/>
      <c r="ADV96" s="392"/>
      <c r="ADW96" s="393"/>
      <c r="ADX96" s="394"/>
      <c r="ADY96" s="395"/>
      <c r="ADZ96" s="389"/>
      <c r="AEA96" s="390"/>
      <c r="AEB96" s="391"/>
      <c r="AEC96" s="392"/>
      <c r="AED96" s="393"/>
      <c r="AEE96" s="394"/>
      <c r="AEF96" s="395"/>
      <c r="AEG96" s="389"/>
      <c r="AEH96" s="390"/>
      <c r="AEI96" s="391"/>
      <c r="AEJ96" s="392"/>
      <c r="AEK96" s="393"/>
      <c r="AEL96" s="394"/>
      <c r="AEM96" s="395"/>
      <c r="AEN96" s="389"/>
      <c r="AEO96" s="390"/>
      <c r="AEP96" s="391"/>
      <c r="AEQ96" s="392"/>
      <c r="AER96" s="393"/>
      <c r="AES96" s="394"/>
      <c r="AET96" s="395"/>
      <c r="AEU96" s="389"/>
      <c r="AEV96" s="390"/>
      <c r="AEW96" s="391"/>
      <c r="AEX96" s="392"/>
      <c r="AEY96" s="393"/>
      <c r="AEZ96" s="394"/>
      <c r="AFA96" s="395"/>
      <c r="AFB96" s="389"/>
      <c r="AFC96" s="390"/>
      <c r="AFD96" s="391"/>
      <c r="AFE96" s="392"/>
      <c r="AFF96" s="393"/>
      <c r="AFG96" s="394"/>
      <c r="AFH96" s="395"/>
      <c r="AFI96" s="389"/>
      <c r="AFJ96" s="390"/>
      <c r="AFK96" s="391"/>
      <c r="AFL96" s="392"/>
      <c r="AFM96" s="393"/>
      <c r="AFN96" s="394"/>
      <c r="AFO96" s="395"/>
      <c r="AFP96" s="389"/>
      <c r="AFQ96" s="390"/>
      <c r="AFR96" s="391"/>
      <c r="AFS96" s="392"/>
      <c r="AFT96" s="393"/>
      <c r="AFU96" s="394"/>
      <c r="AFV96" s="395"/>
      <c r="AFW96" s="389"/>
      <c r="AFX96" s="390"/>
      <c r="AFY96" s="391"/>
      <c r="AFZ96" s="392"/>
      <c r="AGA96" s="393"/>
      <c r="AGB96" s="394"/>
      <c r="AGC96" s="395"/>
      <c r="AGD96" s="389"/>
      <c r="AGE96" s="390"/>
      <c r="AGF96" s="391"/>
      <c r="AGG96" s="392"/>
      <c r="AGH96" s="393"/>
      <c r="AGI96" s="394"/>
      <c r="AGJ96" s="395"/>
      <c r="AGK96" s="389"/>
      <c r="AGL96" s="390"/>
      <c r="AGM96" s="391"/>
      <c r="AGN96" s="392"/>
      <c r="AGO96" s="393"/>
      <c r="AGP96" s="394"/>
      <c r="AGQ96" s="395"/>
      <c r="AGR96" s="389"/>
      <c r="AGS96" s="390"/>
      <c r="AGT96" s="391"/>
      <c r="AGU96" s="392"/>
      <c r="AGV96" s="393"/>
      <c r="AGW96" s="394"/>
      <c r="AGX96" s="395"/>
      <c r="AGY96" s="389"/>
      <c r="AGZ96" s="390"/>
      <c r="AHA96" s="391"/>
      <c r="AHB96" s="392"/>
      <c r="AHC96" s="393"/>
      <c r="AHD96" s="394"/>
      <c r="AHE96" s="395"/>
      <c r="AHF96" s="389"/>
      <c r="AHG96" s="390"/>
      <c r="AHH96" s="391"/>
      <c r="AHI96" s="392"/>
      <c r="AHJ96" s="393"/>
      <c r="AHK96" s="394"/>
      <c r="AHL96" s="395"/>
      <c r="AHM96" s="389"/>
      <c r="AHN96" s="390"/>
      <c r="AHO96" s="391"/>
      <c r="AHP96" s="392"/>
      <c r="AHQ96" s="393"/>
      <c r="AHR96" s="394"/>
      <c r="AHS96" s="395"/>
      <c r="AHT96" s="389"/>
      <c r="AHU96" s="390"/>
      <c r="AHV96" s="391"/>
      <c r="AHW96" s="392"/>
      <c r="AHX96" s="393"/>
      <c r="AHY96" s="394"/>
      <c r="AHZ96" s="395"/>
      <c r="AIA96" s="389"/>
      <c r="AIB96" s="390"/>
      <c r="AIC96" s="391"/>
      <c r="AID96" s="392"/>
      <c r="AIE96" s="393"/>
      <c r="AIF96" s="394"/>
      <c r="AIG96" s="395"/>
      <c r="AIH96" s="389"/>
      <c r="AII96" s="390"/>
      <c r="AIJ96" s="391"/>
      <c r="AIK96" s="392"/>
      <c r="AIL96" s="393"/>
      <c r="AIM96" s="394"/>
      <c r="AIN96" s="395"/>
      <c r="AIO96" s="389"/>
      <c r="AIP96" s="390"/>
      <c r="AIQ96" s="391"/>
      <c r="AIR96" s="392"/>
      <c r="AIS96" s="393"/>
      <c r="AIT96" s="394"/>
      <c r="AIU96" s="395"/>
      <c r="AIV96" s="389"/>
      <c r="AIW96" s="390"/>
      <c r="AIX96" s="391"/>
      <c r="AIY96" s="392"/>
      <c r="AIZ96" s="393"/>
      <c r="AJA96" s="394"/>
      <c r="AJB96" s="395"/>
      <c r="AJC96" s="389"/>
      <c r="AJD96" s="390"/>
      <c r="AJE96" s="391"/>
      <c r="AJF96" s="392"/>
      <c r="AJG96" s="393"/>
      <c r="AJH96" s="394"/>
      <c r="AJI96" s="395"/>
      <c r="AJJ96" s="389"/>
      <c r="AJK96" s="390"/>
      <c r="AJL96" s="391"/>
      <c r="AJM96" s="392"/>
      <c r="AJN96" s="393"/>
      <c r="AJO96" s="394"/>
      <c r="AJP96" s="395"/>
      <c r="AJQ96" s="389"/>
      <c r="AJR96" s="390"/>
      <c r="AJS96" s="391"/>
      <c r="AJT96" s="392"/>
      <c r="AJU96" s="393"/>
      <c r="AJV96" s="394"/>
      <c r="AJW96" s="395"/>
      <c r="AJX96" s="389"/>
      <c r="AJY96" s="390"/>
      <c r="AJZ96" s="391"/>
      <c r="AKA96" s="392"/>
      <c r="AKB96" s="393"/>
      <c r="AKC96" s="394"/>
      <c r="AKD96" s="395"/>
      <c r="AKE96" s="389"/>
      <c r="AKF96" s="390"/>
      <c r="AKG96" s="391"/>
      <c r="AKH96" s="392"/>
      <c r="AKI96" s="393"/>
      <c r="AKJ96" s="394"/>
      <c r="AKK96" s="395"/>
      <c r="AKL96" s="389"/>
      <c r="AKM96" s="390"/>
      <c r="AKN96" s="391"/>
      <c r="AKO96" s="392"/>
      <c r="AKP96" s="393"/>
      <c r="AKQ96" s="394"/>
      <c r="AKR96" s="395"/>
      <c r="AKS96" s="389"/>
      <c r="AKT96" s="390"/>
      <c r="AKU96" s="391"/>
      <c r="AKV96" s="392"/>
      <c r="AKW96" s="393"/>
      <c r="AKX96" s="394"/>
      <c r="AKY96" s="395"/>
      <c r="AKZ96" s="389"/>
      <c r="ALA96" s="390"/>
      <c r="ALB96" s="391"/>
      <c r="ALC96" s="392"/>
      <c r="ALD96" s="393"/>
      <c r="ALE96" s="394"/>
      <c r="ALF96" s="395"/>
      <c r="ALG96" s="389"/>
      <c r="ALH96" s="390"/>
      <c r="ALI96" s="391"/>
      <c r="ALJ96" s="392"/>
      <c r="ALK96" s="393"/>
      <c r="ALL96" s="394"/>
      <c r="ALM96" s="395"/>
      <c r="ALN96" s="389"/>
      <c r="ALO96" s="390"/>
      <c r="ALP96" s="391"/>
      <c r="ALQ96" s="392"/>
      <c r="ALR96" s="393"/>
      <c r="ALS96" s="394"/>
      <c r="ALT96" s="395"/>
      <c r="ALU96" s="389"/>
      <c r="ALV96" s="390"/>
      <c r="ALW96" s="391"/>
      <c r="ALX96" s="392"/>
      <c r="ALY96" s="393"/>
      <c r="ALZ96" s="394"/>
      <c r="AMA96" s="395"/>
      <c r="AMB96" s="389"/>
      <c r="AMC96" s="390"/>
      <c r="AMD96" s="391"/>
      <c r="AME96" s="392"/>
      <c r="AMF96" s="393"/>
      <c r="AMG96" s="394"/>
      <c r="AMH96" s="395"/>
      <c r="AMI96" s="389"/>
      <c r="AMJ96" s="390"/>
      <c r="AMK96" s="391"/>
      <c r="AML96" s="392"/>
      <c r="AMM96" s="393"/>
      <c r="AMN96" s="394"/>
      <c r="AMO96" s="395"/>
      <c r="AMP96" s="389"/>
      <c r="AMQ96" s="390"/>
      <c r="AMR96" s="391"/>
      <c r="AMS96" s="392"/>
      <c r="AMT96" s="393"/>
      <c r="AMU96" s="394"/>
      <c r="AMV96" s="395"/>
      <c r="AMW96" s="389"/>
      <c r="AMX96" s="390"/>
      <c r="AMY96" s="391"/>
      <c r="AMZ96" s="392"/>
      <c r="ANA96" s="393"/>
      <c r="ANB96" s="394"/>
      <c r="ANC96" s="395"/>
      <c r="AND96" s="389"/>
      <c r="ANE96" s="390"/>
      <c r="ANF96" s="391"/>
      <c r="ANG96" s="392"/>
      <c r="ANH96" s="393"/>
      <c r="ANI96" s="394"/>
      <c r="ANJ96" s="395"/>
      <c r="ANK96" s="389"/>
      <c r="ANL96" s="390"/>
      <c r="ANM96" s="391"/>
      <c r="ANN96" s="392"/>
      <c r="ANO96" s="393"/>
      <c r="ANP96" s="394"/>
      <c r="ANQ96" s="395"/>
      <c r="ANR96" s="389"/>
      <c r="ANS96" s="390"/>
      <c r="ANT96" s="391"/>
      <c r="ANU96" s="392"/>
      <c r="ANV96" s="393"/>
      <c r="ANW96" s="394"/>
      <c r="ANX96" s="395"/>
      <c r="ANY96" s="389"/>
      <c r="ANZ96" s="390"/>
      <c r="AOA96" s="391"/>
      <c r="AOB96" s="392"/>
      <c r="AOC96" s="393"/>
      <c r="AOD96" s="394"/>
      <c r="AOE96" s="395"/>
      <c r="AOF96" s="389"/>
      <c r="AOG96" s="390"/>
      <c r="AOH96" s="391"/>
      <c r="AOI96" s="392"/>
      <c r="AOJ96" s="393"/>
      <c r="AOK96" s="394"/>
      <c r="AOL96" s="395"/>
      <c r="AOM96" s="389"/>
      <c r="AON96" s="390"/>
      <c r="AOO96" s="391"/>
      <c r="AOP96" s="392"/>
      <c r="AOQ96" s="393"/>
      <c r="AOR96" s="394"/>
      <c r="AOS96" s="395"/>
      <c r="AOT96" s="389"/>
      <c r="AOU96" s="390"/>
      <c r="AOV96" s="391"/>
      <c r="AOW96" s="392"/>
      <c r="AOX96" s="393"/>
      <c r="AOY96" s="394"/>
      <c r="AOZ96" s="395"/>
      <c r="APA96" s="389"/>
      <c r="APB96" s="390"/>
      <c r="APC96" s="391"/>
      <c r="APD96" s="392"/>
      <c r="APE96" s="393"/>
      <c r="APF96" s="394"/>
      <c r="APG96" s="395"/>
      <c r="APH96" s="389"/>
      <c r="API96" s="390"/>
      <c r="APJ96" s="391"/>
      <c r="APK96" s="392"/>
      <c r="APL96" s="393"/>
      <c r="APM96" s="394"/>
      <c r="APN96" s="395"/>
      <c r="APO96" s="389"/>
      <c r="APP96" s="390"/>
      <c r="APQ96" s="391"/>
      <c r="APR96" s="392"/>
      <c r="APS96" s="393"/>
      <c r="APT96" s="394"/>
      <c r="APU96" s="395"/>
      <c r="APV96" s="389"/>
      <c r="APW96" s="390"/>
      <c r="APX96" s="391"/>
      <c r="APY96" s="392"/>
      <c r="APZ96" s="393"/>
      <c r="AQA96" s="394"/>
      <c r="AQB96" s="395"/>
      <c r="AQC96" s="389"/>
      <c r="AQD96" s="390"/>
      <c r="AQE96" s="391"/>
      <c r="AQF96" s="392"/>
      <c r="AQG96" s="393"/>
      <c r="AQH96" s="394"/>
      <c r="AQI96" s="395"/>
      <c r="AQJ96" s="389"/>
      <c r="AQK96" s="390"/>
      <c r="AQL96" s="391"/>
      <c r="AQM96" s="392"/>
      <c r="AQN96" s="393"/>
      <c r="AQO96" s="394"/>
      <c r="AQP96" s="395"/>
      <c r="AQQ96" s="389"/>
      <c r="AQR96" s="390"/>
      <c r="AQS96" s="391"/>
      <c r="AQT96" s="392"/>
      <c r="AQU96" s="393"/>
      <c r="AQV96" s="394"/>
      <c r="AQW96" s="395"/>
      <c r="AQX96" s="389"/>
      <c r="AQY96" s="390"/>
      <c r="AQZ96" s="391"/>
      <c r="ARA96" s="392"/>
      <c r="ARB96" s="393"/>
      <c r="ARC96" s="394"/>
      <c r="ARD96" s="395"/>
      <c r="ARE96" s="389"/>
      <c r="ARF96" s="390"/>
      <c r="ARG96" s="391"/>
      <c r="ARH96" s="392"/>
      <c r="ARI96" s="393"/>
      <c r="ARJ96" s="394"/>
      <c r="ARK96" s="395"/>
      <c r="ARL96" s="389"/>
      <c r="ARM96" s="390"/>
      <c r="ARN96" s="391"/>
      <c r="ARO96" s="392"/>
      <c r="ARP96" s="393"/>
      <c r="ARQ96" s="394"/>
      <c r="ARR96" s="395"/>
      <c r="ARS96" s="389"/>
      <c r="ART96" s="390"/>
      <c r="ARU96" s="391"/>
      <c r="ARV96" s="392"/>
      <c r="ARW96" s="393"/>
      <c r="ARX96" s="394"/>
      <c r="ARY96" s="395"/>
      <c r="ARZ96" s="389"/>
      <c r="ASA96" s="390"/>
      <c r="ASB96" s="391"/>
      <c r="ASC96" s="392"/>
      <c r="ASD96" s="393"/>
      <c r="ASE96" s="394"/>
      <c r="ASF96" s="395"/>
      <c r="ASG96" s="389"/>
      <c r="ASH96" s="390"/>
      <c r="ASI96" s="391"/>
      <c r="ASJ96" s="392"/>
      <c r="ASK96" s="393"/>
      <c r="ASL96" s="394"/>
      <c r="ASM96" s="395"/>
      <c r="ASN96" s="389"/>
      <c r="ASO96" s="390"/>
      <c r="ASP96" s="391"/>
      <c r="ASQ96" s="392"/>
      <c r="ASR96" s="393"/>
      <c r="ASS96" s="394"/>
      <c r="AST96" s="395"/>
      <c r="ASU96" s="389"/>
      <c r="ASV96" s="390"/>
      <c r="ASW96" s="391"/>
      <c r="ASX96" s="392"/>
      <c r="ASY96" s="393"/>
      <c r="ASZ96" s="394"/>
      <c r="ATA96" s="395"/>
      <c r="ATB96" s="389"/>
      <c r="ATC96" s="390"/>
      <c r="ATD96" s="391"/>
      <c r="ATE96" s="392"/>
      <c r="ATF96" s="393"/>
      <c r="ATG96" s="394"/>
      <c r="ATH96" s="395"/>
      <c r="ATI96" s="389"/>
      <c r="ATJ96" s="390"/>
      <c r="ATK96" s="391"/>
      <c r="ATL96" s="392"/>
      <c r="ATM96" s="393"/>
      <c r="ATN96" s="394"/>
      <c r="ATO96" s="395"/>
      <c r="ATP96" s="389"/>
      <c r="ATQ96" s="390"/>
      <c r="ATR96" s="391"/>
      <c r="ATS96" s="392"/>
      <c r="ATT96" s="393"/>
      <c r="ATU96" s="394"/>
      <c r="ATV96" s="395"/>
      <c r="ATW96" s="389"/>
      <c r="ATX96" s="390"/>
      <c r="ATY96" s="391"/>
      <c r="ATZ96" s="392"/>
      <c r="AUA96" s="393"/>
      <c r="AUB96" s="394"/>
      <c r="AUC96" s="395"/>
      <c r="AUD96" s="389"/>
      <c r="AUE96" s="390"/>
      <c r="AUF96" s="391"/>
      <c r="AUG96" s="392"/>
      <c r="AUH96" s="393"/>
      <c r="AUI96" s="394"/>
      <c r="AUJ96" s="395"/>
      <c r="AUK96" s="389"/>
      <c r="AUL96" s="390"/>
      <c r="AUM96" s="391"/>
      <c r="AUN96" s="392"/>
      <c r="AUO96" s="393"/>
      <c r="AUP96" s="394"/>
      <c r="AUQ96" s="395"/>
      <c r="AUR96" s="389"/>
      <c r="AUS96" s="390"/>
      <c r="AUT96" s="391"/>
      <c r="AUU96" s="392"/>
      <c r="AUV96" s="393"/>
      <c r="AUW96" s="394"/>
      <c r="AUX96" s="395"/>
      <c r="AUY96" s="389"/>
      <c r="AUZ96" s="390"/>
      <c r="AVA96" s="391"/>
      <c r="AVB96" s="392"/>
      <c r="AVC96" s="393"/>
      <c r="AVD96" s="394"/>
      <c r="AVE96" s="395"/>
      <c r="AVF96" s="389"/>
      <c r="AVG96" s="390"/>
      <c r="AVH96" s="391"/>
      <c r="AVI96" s="392"/>
      <c r="AVJ96" s="393"/>
      <c r="AVK96" s="394"/>
      <c r="AVL96" s="395"/>
      <c r="AVM96" s="389"/>
      <c r="AVN96" s="390"/>
      <c r="AVO96" s="391"/>
      <c r="AVP96" s="392"/>
      <c r="AVQ96" s="393"/>
      <c r="AVR96" s="394"/>
      <c r="AVS96" s="395"/>
      <c r="AVT96" s="389"/>
      <c r="AVU96" s="390"/>
      <c r="AVV96" s="391"/>
      <c r="AVW96" s="392"/>
      <c r="AVX96" s="393"/>
      <c r="AVY96" s="394"/>
      <c r="AVZ96" s="395"/>
      <c r="AWA96" s="389"/>
      <c r="AWB96" s="390"/>
      <c r="AWC96" s="391"/>
      <c r="AWD96" s="392"/>
      <c r="AWE96" s="393"/>
      <c r="AWF96" s="394"/>
      <c r="AWG96" s="395"/>
      <c r="AWH96" s="389"/>
      <c r="AWI96" s="390"/>
      <c r="AWJ96" s="391"/>
      <c r="AWK96" s="392"/>
      <c r="AWL96" s="393"/>
      <c r="AWM96" s="394"/>
      <c r="AWN96" s="395"/>
      <c r="AWO96" s="389"/>
      <c r="AWP96" s="390"/>
      <c r="AWQ96" s="391"/>
      <c r="AWR96" s="392"/>
      <c r="AWS96" s="393"/>
      <c r="AWT96" s="394"/>
      <c r="AWU96" s="395"/>
      <c r="AWV96" s="389"/>
      <c r="AWW96" s="390"/>
      <c r="AWX96" s="391"/>
      <c r="AWY96" s="392"/>
      <c r="AWZ96" s="393"/>
      <c r="AXA96" s="394"/>
      <c r="AXB96" s="395"/>
      <c r="AXC96" s="389"/>
      <c r="AXD96" s="390"/>
      <c r="AXE96" s="391"/>
      <c r="AXF96" s="392"/>
      <c r="AXG96" s="393"/>
      <c r="AXH96" s="394"/>
      <c r="AXI96" s="395"/>
      <c r="AXJ96" s="389"/>
      <c r="AXK96" s="390"/>
      <c r="AXL96" s="391"/>
      <c r="AXM96" s="392"/>
      <c r="AXN96" s="393"/>
      <c r="AXO96" s="394"/>
      <c r="AXP96" s="395"/>
      <c r="AXQ96" s="389"/>
      <c r="AXR96" s="390"/>
      <c r="AXS96" s="391"/>
      <c r="AXT96" s="392"/>
      <c r="AXU96" s="393"/>
      <c r="AXV96" s="394"/>
      <c r="AXW96" s="395"/>
      <c r="AXX96" s="389"/>
      <c r="AXY96" s="390"/>
      <c r="AXZ96" s="391"/>
      <c r="AYA96" s="392"/>
      <c r="AYB96" s="393"/>
      <c r="AYC96" s="394"/>
      <c r="AYD96" s="395"/>
      <c r="AYE96" s="389"/>
      <c r="AYF96" s="390"/>
      <c r="AYG96" s="391"/>
      <c r="AYH96" s="392"/>
      <c r="AYI96" s="393"/>
      <c r="AYJ96" s="394"/>
      <c r="AYK96" s="395"/>
      <c r="AYL96" s="389"/>
      <c r="AYM96" s="390"/>
      <c r="AYN96" s="391"/>
      <c r="AYO96" s="392"/>
      <c r="AYP96" s="393"/>
      <c r="AYQ96" s="394"/>
      <c r="AYR96" s="395"/>
      <c r="AYS96" s="389"/>
      <c r="AYT96" s="390"/>
      <c r="AYU96" s="391"/>
      <c r="AYV96" s="392"/>
      <c r="AYW96" s="393"/>
      <c r="AYX96" s="394"/>
      <c r="AYY96" s="395"/>
      <c r="AYZ96" s="389"/>
      <c r="AZA96" s="390"/>
      <c r="AZB96" s="391"/>
      <c r="AZC96" s="392"/>
      <c r="AZD96" s="393"/>
      <c r="AZE96" s="394"/>
      <c r="AZF96" s="395"/>
      <c r="AZG96" s="389"/>
      <c r="AZH96" s="390"/>
      <c r="AZI96" s="391"/>
      <c r="AZJ96" s="392"/>
      <c r="AZK96" s="393"/>
      <c r="AZL96" s="394"/>
      <c r="AZM96" s="395"/>
      <c r="AZN96" s="389"/>
      <c r="AZO96" s="390"/>
      <c r="AZP96" s="391"/>
      <c r="AZQ96" s="392"/>
      <c r="AZR96" s="393"/>
      <c r="AZS96" s="394"/>
      <c r="AZT96" s="395"/>
      <c r="AZU96" s="389"/>
      <c r="AZV96" s="390"/>
      <c r="AZW96" s="391"/>
      <c r="AZX96" s="392"/>
      <c r="AZY96" s="393"/>
      <c r="AZZ96" s="394"/>
      <c r="BAA96" s="395"/>
      <c r="BAB96" s="389"/>
      <c r="BAC96" s="390"/>
      <c r="BAD96" s="391"/>
      <c r="BAE96" s="392"/>
      <c r="BAF96" s="393"/>
      <c r="BAG96" s="394"/>
      <c r="BAH96" s="395"/>
      <c r="BAI96" s="389"/>
      <c r="BAJ96" s="390"/>
      <c r="BAK96" s="391"/>
      <c r="BAL96" s="392"/>
      <c r="BAM96" s="393"/>
      <c r="BAN96" s="394"/>
      <c r="BAO96" s="395"/>
      <c r="BAP96" s="389"/>
      <c r="BAQ96" s="390"/>
      <c r="BAR96" s="391"/>
      <c r="BAS96" s="392"/>
      <c r="BAT96" s="393"/>
      <c r="BAU96" s="394"/>
      <c r="BAV96" s="395"/>
      <c r="BAW96" s="389"/>
      <c r="BAX96" s="390"/>
      <c r="BAY96" s="391"/>
      <c r="BAZ96" s="392"/>
      <c r="BBA96" s="393"/>
      <c r="BBB96" s="394"/>
      <c r="BBC96" s="395"/>
      <c r="BBD96" s="389"/>
      <c r="BBE96" s="390"/>
      <c r="BBF96" s="391"/>
      <c r="BBG96" s="392"/>
      <c r="BBH96" s="393"/>
      <c r="BBI96" s="394"/>
      <c r="BBJ96" s="395"/>
      <c r="BBK96" s="389"/>
      <c r="BBL96" s="390"/>
      <c r="BBM96" s="391"/>
      <c r="BBN96" s="392"/>
      <c r="BBO96" s="393"/>
      <c r="BBP96" s="394"/>
      <c r="BBQ96" s="395"/>
      <c r="BBR96" s="389"/>
      <c r="BBS96" s="390"/>
      <c r="BBT96" s="391"/>
      <c r="BBU96" s="392"/>
      <c r="BBV96" s="393"/>
      <c r="BBW96" s="394"/>
      <c r="BBX96" s="395"/>
      <c r="BBY96" s="389"/>
      <c r="BBZ96" s="390"/>
      <c r="BCA96" s="391"/>
      <c r="BCB96" s="392"/>
      <c r="BCC96" s="393"/>
      <c r="BCD96" s="394"/>
      <c r="BCE96" s="395"/>
      <c r="BCF96" s="389"/>
      <c r="BCG96" s="390"/>
      <c r="BCH96" s="391"/>
      <c r="BCI96" s="392"/>
      <c r="BCJ96" s="393"/>
      <c r="BCK96" s="394"/>
      <c r="BCL96" s="395"/>
      <c r="BCM96" s="389"/>
      <c r="BCN96" s="390"/>
      <c r="BCO96" s="391"/>
      <c r="BCP96" s="392"/>
      <c r="BCQ96" s="393"/>
      <c r="BCR96" s="394"/>
      <c r="BCS96" s="395"/>
      <c r="BCT96" s="389"/>
      <c r="BCU96" s="390"/>
      <c r="BCV96" s="391"/>
      <c r="BCW96" s="392"/>
      <c r="BCX96" s="393"/>
      <c r="BCY96" s="394"/>
      <c r="BCZ96" s="395"/>
      <c r="BDA96" s="389"/>
      <c r="BDB96" s="390"/>
      <c r="BDC96" s="391"/>
      <c r="BDD96" s="392"/>
      <c r="BDE96" s="393"/>
      <c r="BDF96" s="394"/>
      <c r="BDG96" s="395"/>
      <c r="BDH96" s="389"/>
      <c r="BDI96" s="390"/>
      <c r="BDJ96" s="391"/>
      <c r="BDK96" s="392"/>
      <c r="BDL96" s="393"/>
      <c r="BDM96" s="394"/>
      <c r="BDN96" s="395"/>
      <c r="BDO96" s="389"/>
      <c r="BDP96" s="390"/>
      <c r="BDQ96" s="391"/>
      <c r="BDR96" s="392"/>
      <c r="BDS96" s="393"/>
      <c r="BDT96" s="394"/>
      <c r="BDU96" s="395"/>
      <c r="BDV96" s="389"/>
      <c r="BDW96" s="390"/>
      <c r="BDX96" s="391"/>
      <c r="BDY96" s="392"/>
      <c r="BDZ96" s="393"/>
      <c r="BEA96" s="394"/>
      <c r="BEB96" s="395"/>
      <c r="BEC96" s="389"/>
      <c r="BED96" s="390"/>
      <c r="BEE96" s="391"/>
      <c r="BEF96" s="392"/>
      <c r="BEG96" s="393"/>
      <c r="BEH96" s="394"/>
      <c r="BEI96" s="395"/>
      <c r="BEJ96" s="389"/>
      <c r="BEK96" s="390"/>
      <c r="BEL96" s="391"/>
      <c r="BEM96" s="392"/>
      <c r="BEN96" s="393"/>
      <c r="BEO96" s="394"/>
      <c r="BEP96" s="395"/>
      <c r="BEQ96" s="389"/>
      <c r="BER96" s="390"/>
      <c r="BES96" s="391"/>
      <c r="BET96" s="392"/>
      <c r="BEU96" s="393"/>
      <c r="BEV96" s="394"/>
      <c r="BEW96" s="395"/>
      <c r="BEX96" s="389"/>
      <c r="BEY96" s="390"/>
      <c r="BEZ96" s="391"/>
      <c r="BFA96" s="392"/>
      <c r="BFB96" s="393"/>
      <c r="BFC96" s="394"/>
      <c r="BFD96" s="395"/>
      <c r="BFE96" s="389"/>
      <c r="BFF96" s="390"/>
      <c r="BFG96" s="391"/>
      <c r="BFH96" s="392"/>
      <c r="BFI96" s="393"/>
      <c r="BFJ96" s="394"/>
      <c r="BFK96" s="395"/>
      <c r="BFL96" s="389"/>
      <c r="BFM96" s="390"/>
      <c r="BFN96" s="391"/>
      <c r="BFO96" s="392"/>
      <c r="BFP96" s="393"/>
      <c r="BFQ96" s="394"/>
      <c r="BFR96" s="395"/>
      <c r="BFS96" s="389"/>
      <c r="BFT96" s="390"/>
      <c r="BFU96" s="391"/>
      <c r="BFV96" s="392"/>
      <c r="BFW96" s="393"/>
      <c r="BFX96" s="394"/>
      <c r="BFY96" s="395"/>
      <c r="BFZ96" s="389"/>
      <c r="BGA96" s="390"/>
      <c r="BGB96" s="391"/>
      <c r="BGC96" s="392"/>
      <c r="BGD96" s="393"/>
      <c r="BGE96" s="394"/>
      <c r="BGF96" s="395"/>
      <c r="BGG96" s="389"/>
      <c r="BGH96" s="390"/>
      <c r="BGI96" s="391"/>
      <c r="BGJ96" s="392"/>
      <c r="BGK96" s="393"/>
      <c r="BGL96" s="394"/>
      <c r="BGM96" s="395"/>
      <c r="BGN96" s="389"/>
      <c r="BGO96" s="390"/>
      <c r="BGP96" s="391"/>
      <c r="BGQ96" s="392"/>
      <c r="BGR96" s="393"/>
      <c r="BGS96" s="394"/>
      <c r="BGT96" s="395"/>
      <c r="BGU96" s="389"/>
      <c r="BGV96" s="390"/>
      <c r="BGW96" s="391"/>
      <c r="BGX96" s="392"/>
      <c r="BGY96" s="393"/>
      <c r="BGZ96" s="394"/>
      <c r="BHA96" s="395"/>
      <c r="BHB96" s="389"/>
      <c r="BHC96" s="390"/>
      <c r="BHD96" s="391"/>
      <c r="BHE96" s="392"/>
      <c r="BHF96" s="393"/>
      <c r="BHG96" s="394"/>
      <c r="BHH96" s="395"/>
      <c r="BHI96" s="389"/>
      <c r="BHJ96" s="390"/>
      <c r="BHK96" s="391"/>
      <c r="BHL96" s="392"/>
      <c r="BHM96" s="393"/>
      <c r="BHN96" s="394"/>
      <c r="BHO96" s="395"/>
      <c r="BHP96" s="389"/>
      <c r="BHQ96" s="390"/>
      <c r="BHR96" s="391"/>
      <c r="BHS96" s="392"/>
      <c r="BHT96" s="393"/>
      <c r="BHU96" s="394"/>
      <c r="BHV96" s="395"/>
      <c r="BHW96" s="389"/>
      <c r="BHX96" s="390"/>
      <c r="BHY96" s="391"/>
      <c r="BHZ96" s="392"/>
      <c r="BIA96" s="393"/>
      <c r="BIB96" s="394"/>
      <c r="BIC96" s="395"/>
      <c r="BID96" s="389"/>
      <c r="BIE96" s="390"/>
      <c r="BIF96" s="391"/>
      <c r="BIG96" s="392"/>
      <c r="BIH96" s="393"/>
      <c r="BII96" s="394"/>
      <c r="BIJ96" s="395"/>
      <c r="BIK96" s="389"/>
      <c r="BIL96" s="390"/>
      <c r="BIM96" s="391"/>
      <c r="BIN96" s="392"/>
      <c r="BIO96" s="393"/>
      <c r="BIP96" s="394"/>
      <c r="BIQ96" s="395"/>
      <c r="BIR96" s="389"/>
      <c r="BIS96" s="390"/>
      <c r="BIT96" s="391"/>
      <c r="BIU96" s="392"/>
      <c r="BIV96" s="393"/>
      <c r="BIW96" s="394"/>
      <c r="BIX96" s="395"/>
      <c r="BIY96" s="389"/>
      <c r="BIZ96" s="390"/>
      <c r="BJA96" s="391"/>
      <c r="BJB96" s="392"/>
      <c r="BJC96" s="393"/>
      <c r="BJD96" s="394"/>
      <c r="BJE96" s="395"/>
      <c r="BJF96" s="389"/>
      <c r="BJG96" s="390"/>
      <c r="BJH96" s="391"/>
      <c r="BJI96" s="392"/>
      <c r="BJJ96" s="393"/>
      <c r="BJK96" s="394"/>
      <c r="BJL96" s="395"/>
      <c r="BJM96" s="389"/>
      <c r="BJN96" s="390"/>
      <c r="BJO96" s="391"/>
      <c r="BJP96" s="392"/>
      <c r="BJQ96" s="393"/>
      <c r="BJR96" s="394"/>
      <c r="BJS96" s="395"/>
      <c r="BJT96" s="389"/>
      <c r="BJU96" s="390"/>
      <c r="BJV96" s="391"/>
      <c r="BJW96" s="392"/>
      <c r="BJX96" s="393"/>
      <c r="BJY96" s="394"/>
      <c r="BJZ96" s="395"/>
      <c r="BKA96" s="389"/>
      <c r="BKB96" s="390"/>
      <c r="BKC96" s="391"/>
      <c r="BKD96" s="392"/>
      <c r="BKE96" s="393"/>
      <c r="BKF96" s="394"/>
      <c r="BKG96" s="395"/>
      <c r="BKH96" s="389"/>
      <c r="BKI96" s="390"/>
      <c r="BKJ96" s="391"/>
      <c r="BKK96" s="392"/>
      <c r="BKL96" s="393"/>
      <c r="BKM96" s="394"/>
      <c r="BKN96" s="395"/>
      <c r="BKO96" s="389"/>
      <c r="BKP96" s="390"/>
      <c r="BKQ96" s="391"/>
      <c r="BKR96" s="392"/>
      <c r="BKS96" s="393"/>
      <c r="BKT96" s="394"/>
      <c r="BKU96" s="395"/>
      <c r="BKV96" s="389"/>
      <c r="BKW96" s="390"/>
      <c r="BKX96" s="391"/>
      <c r="BKY96" s="392"/>
      <c r="BKZ96" s="393"/>
      <c r="BLA96" s="394"/>
      <c r="BLB96" s="395"/>
      <c r="BLC96" s="389"/>
      <c r="BLD96" s="390"/>
      <c r="BLE96" s="391"/>
      <c r="BLF96" s="392"/>
      <c r="BLG96" s="393"/>
      <c r="BLH96" s="394"/>
      <c r="BLI96" s="395"/>
      <c r="BLJ96" s="389"/>
      <c r="BLK96" s="390"/>
      <c r="BLL96" s="391"/>
      <c r="BLM96" s="392"/>
      <c r="BLN96" s="393"/>
      <c r="BLO96" s="394"/>
      <c r="BLP96" s="395"/>
      <c r="BLQ96" s="389"/>
      <c r="BLR96" s="390"/>
      <c r="BLS96" s="391"/>
      <c r="BLT96" s="392"/>
      <c r="BLU96" s="393"/>
      <c r="BLV96" s="394"/>
      <c r="BLW96" s="395"/>
      <c r="BLX96" s="389"/>
      <c r="BLY96" s="390"/>
      <c r="BLZ96" s="391"/>
      <c r="BMA96" s="392"/>
      <c r="BMB96" s="393"/>
      <c r="BMC96" s="394"/>
      <c r="BMD96" s="395"/>
      <c r="BME96" s="389"/>
      <c r="BMF96" s="390"/>
      <c r="BMG96" s="391"/>
      <c r="BMH96" s="392"/>
      <c r="BMI96" s="393"/>
      <c r="BMJ96" s="394"/>
      <c r="BMK96" s="395"/>
      <c r="BML96" s="389"/>
      <c r="BMM96" s="390"/>
      <c r="BMN96" s="391"/>
      <c r="BMO96" s="392"/>
      <c r="BMP96" s="393"/>
      <c r="BMQ96" s="394"/>
      <c r="BMR96" s="395"/>
      <c r="BMS96" s="389"/>
      <c r="BMT96" s="390"/>
      <c r="BMU96" s="391"/>
      <c r="BMV96" s="392"/>
      <c r="BMW96" s="393"/>
      <c r="BMX96" s="394"/>
      <c r="BMY96" s="395"/>
      <c r="BMZ96" s="389"/>
      <c r="BNA96" s="390"/>
      <c r="BNB96" s="391"/>
      <c r="BNC96" s="392"/>
      <c r="BND96" s="393"/>
      <c r="BNE96" s="394"/>
      <c r="BNF96" s="395"/>
      <c r="BNG96" s="389"/>
      <c r="BNH96" s="390"/>
      <c r="BNI96" s="391"/>
      <c r="BNJ96" s="392"/>
      <c r="BNK96" s="393"/>
      <c r="BNL96" s="394"/>
      <c r="BNM96" s="395"/>
      <c r="BNN96" s="389"/>
      <c r="BNO96" s="390"/>
      <c r="BNP96" s="391"/>
      <c r="BNQ96" s="392"/>
      <c r="BNR96" s="393"/>
      <c r="BNS96" s="394"/>
      <c r="BNT96" s="395"/>
      <c r="BNU96" s="389"/>
      <c r="BNV96" s="390"/>
      <c r="BNW96" s="391"/>
      <c r="BNX96" s="392"/>
      <c r="BNY96" s="393"/>
      <c r="BNZ96" s="394"/>
      <c r="BOA96" s="395"/>
      <c r="BOB96" s="389"/>
      <c r="BOC96" s="390"/>
      <c r="BOD96" s="391"/>
      <c r="BOE96" s="392"/>
      <c r="BOF96" s="393"/>
      <c r="BOG96" s="394"/>
      <c r="BOH96" s="395"/>
      <c r="BOI96" s="389"/>
      <c r="BOJ96" s="390"/>
      <c r="BOK96" s="391"/>
      <c r="BOL96" s="392"/>
      <c r="BOM96" s="393"/>
      <c r="BON96" s="394"/>
      <c r="BOO96" s="395"/>
      <c r="BOP96" s="389"/>
      <c r="BOQ96" s="390"/>
      <c r="BOR96" s="391"/>
      <c r="BOS96" s="392"/>
      <c r="BOT96" s="393"/>
      <c r="BOU96" s="394"/>
      <c r="BOV96" s="395"/>
      <c r="BOW96" s="389"/>
      <c r="BOX96" s="390"/>
      <c r="BOY96" s="391"/>
      <c r="BOZ96" s="392"/>
      <c r="BPA96" s="393"/>
      <c r="BPB96" s="394"/>
      <c r="BPC96" s="395"/>
      <c r="BPD96" s="389"/>
      <c r="BPE96" s="390"/>
      <c r="BPF96" s="391"/>
      <c r="BPG96" s="392"/>
      <c r="BPH96" s="393"/>
      <c r="BPI96" s="394"/>
      <c r="BPJ96" s="395"/>
      <c r="BPK96" s="389"/>
      <c r="BPL96" s="390"/>
      <c r="BPM96" s="391"/>
      <c r="BPN96" s="392"/>
      <c r="BPO96" s="393"/>
      <c r="BPP96" s="394"/>
      <c r="BPQ96" s="395"/>
      <c r="BPR96" s="389"/>
      <c r="BPS96" s="390"/>
      <c r="BPT96" s="391"/>
      <c r="BPU96" s="392"/>
      <c r="BPV96" s="393"/>
      <c r="BPW96" s="394"/>
      <c r="BPX96" s="395"/>
      <c r="BPY96" s="389"/>
      <c r="BPZ96" s="390"/>
      <c r="BQA96" s="391"/>
      <c r="BQB96" s="392"/>
      <c r="BQC96" s="393"/>
      <c r="BQD96" s="394"/>
      <c r="BQE96" s="395"/>
      <c r="BQF96" s="389"/>
      <c r="BQG96" s="390"/>
      <c r="BQH96" s="391"/>
      <c r="BQI96" s="392"/>
      <c r="BQJ96" s="393"/>
      <c r="BQK96" s="394"/>
      <c r="BQL96" s="395"/>
      <c r="BQM96" s="389"/>
      <c r="BQN96" s="390"/>
      <c r="BQO96" s="391"/>
      <c r="BQP96" s="392"/>
      <c r="BQQ96" s="393"/>
      <c r="BQR96" s="394"/>
      <c r="BQS96" s="395"/>
      <c r="BQT96" s="389"/>
      <c r="BQU96" s="390"/>
      <c r="BQV96" s="391"/>
      <c r="BQW96" s="392"/>
      <c r="BQX96" s="393"/>
      <c r="BQY96" s="394"/>
      <c r="BQZ96" s="395"/>
      <c r="BRA96" s="389"/>
      <c r="BRB96" s="390"/>
      <c r="BRC96" s="391"/>
      <c r="BRD96" s="392"/>
      <c r="BRE96" s="393"/>
      <c r="BRF96" s="394"/>
      <c r="BRG96" s="395"/>
      <c r="BRH96" s="389"/>
      <c r="BRI96" s="390"/>
      <c r="BRJ96" s="391"/>
      <c r="BRK96" s="392"/>
      <c r="BRL96" s="393"/>
      <c r="BRM96" s="394"/>
      <c r="BRN96" s="395"/>
      <c r="BRO96" s="389"/>
      <c r="BRP96" s="390"/>
      <c r="BRQ96" s="391"/>
      <c r="BRR96" s="392"/>
      <c r="BRS96" s="393"/>
      <c r="BRT96" s="394"/>
      <c r="BRU96" s="395"/>
      <c r="BRV96" s="389"/>
      <c r="BRW96" s="390"/>
      <c r="BRX96" s="391"/>
      <c r="BRY96" s="392"/>
      <c r="BRZ96" s="393"/>
      <c r="BSA96" s="394"/>
      <c r="BSB96" s="395"/>
      <c r="BSC96" s="389"/>
      <c r="BSD96" s="390"/>
      <c r="BSE96" s="391"/>
      <c r="BSF96" s="392"/>
      <c r="BSG96" s="393"/>
      <c r="BSH96" s="394"/>
      <c r="BSI96" s="395"/>
      <c r="BSJ96" s="389"/>
      <c r="BSK96" s="390"/>
      <c r="BSL96" s="391"/>
      <c r="BSM96" s="392"/>
      <c r="BSN96" s="393"/>
      <c r="BSO96" s="394"/>
      <c r="BSP96" s="395"/>
      <c r="BSQ96" s="389"/>
      <c r="BSR96" s="390"/>
      <c r="BSS96" s="391"/>
      <c r="BST96" s="392"/>
      <c r="BSU96" s="393"/>
      <c r="BSV96" s="394"/>
      <c r="BSW96" s="395"/>
      <c r="BSX96" s="389"/>
      <c r="BSY96" s="390"/>
      <c r="BSZ96" s="391"/>
      <c r="BTA96" s="392"/>
      <c r="BTB96" s="393"/>
      <c r="BTC96" s="394"/>
      <c r="BTD96" s="395"/>
      <c r="BTE96" s="389"/>
      <c r="BTF96" s="390"/>
      <c r="BTG96" s="391"/>
      <c r="BTH96" s="392"/>
      <c r="BTI96" s="393"/>
      <c r="BTJ96" s="394"/>
      <c r="BTK96" s="395"/>
      <c r="BTL96" s="389"/>
      <c r="BTM96" s="390"/>
      <c r="BTN96" s="391"/>
      <c r="BTO96" s="392"/>
      <c r="BTP96" s="393"/>
      <c r="BTQ96" s="394"/>
      <c r="BTR96" s="395"/>
      <c r="BTS96" s="389"/>
      <c r="BTT96" s="390"/>
      <c r="BTU96" s="391"/>
      <c r="BTV96" s="392"/>
      <c r="BTW96" s="393"/>
      <c r="BTX96" s="394"/>
      <c r="BTY96" s="395"/>
      <c r="BTZ96" s="389"/>
      <c r="BUA96" s="390"/>
      <c r="BUB96" s="391"/>
      <c r="BUC96" s="392"/>
      <c r="BUD96" s="393"/>
      <c r="BUE96" s="394"/>
      <c r="BUF96" s="395"/>
      <c r="BUG96" s="389"/>
      <c r="BUH96" s="390"/>
      <c r="BUI96" s="391"/>
      <c r="BUJ96" s="392"/>
      <c r="BUK96" s="393"/>
      <c r="BUL96" s="394"/>
      <c r="BUM96" s="395"/>
      <c r="BUN96" s="389"/>
      <c r="BUO96" s="390"/>
      <c r="BUP96" s="391"/>
      <c r="BUQ96" s="392"/>
      <c r="BUR96" s="393"/>
      <c r="BUS96" s="394"/>
      <c r="BUT96" s="395"/>
      <c r="BUU96" s="389"/>
      <c r="BUV96" s="390"/>
      <c r="BUW96" s="391"/>
      <c r="BUX96" s="392"/>
      <c r="BUY96" s="393"/>
      <c r="BUZ96" s="394"/>
      <c r="BVA96" s="395"/>
      <c r="BVB96" s="389"/>
      <c r="BVC96" s="390"/>
      <c r="BVD96" s="391"/>
      <c r="BVE96" s="392"/>
      <c r="BVF96" s="393"/>
      <c r="BVG96" s="394"/>
      <c r="BVH96" s="395"/>
      <c r="BVI96" s="389"/>
      <c r="BVJ96" s="390"/>
      <c r="BVK96" s="391"/>
      <c r="BVL96" s="392"/>
      <c r="BVM96" s="393"/>
      <c r="BVN96" s="394"/>
      <c r="BVO96" s="395"/>
      <c r="BVP96" s="389"/>
      <c r="BVQ96" s="390"/>
      <c r="BVR96" s="391"/>
      <c r="BVS96" s="392"/>
      <c r="BVT96" s="393"/>
      <c r="BVU96" s="394"/>
      <c r="BVV96" s="395"/>
      <c r="BVW96" s="389"/>
      <c r="BVX96" s="390"/>
      <c r="BVY96" s="391"/>
      <c r="BVZ96" s="392"/>
      <c r="BWA96" s="393"/>
      <c r="BWB96" s="394"/>
      <c r="BWC96" s="395"/>
      <c r="BWD96" s="389"/>
      <c r="BWE96" s="390"/>
      <c r="BWF96" s="391"/>
      <c r="BWG96" s="392"/>
      <c r="BWH96" s="393"/>
      <c r="BWI96" s="394"/>
      <c r="BWJ96" s="395"/>
      <c r="BWK96" s="389"/>
      <c r="BWL96" s="390"/>
      <c r="BWM96" s="391"/>
      <c r="BWN96" s="392"/>
      <c r="BWO96" s="393"/>
      <c r="BWP96" s="394"/>
      <c r="BWQ96" s="395"/>
      <c r="BWR96" s="389"/>
      <c r="BWS96" s="390"/>
      <c r="BWT96" s="391"/>
      <c r="BWU96" s="392"/>
      <c r="BWV96" s="393"/>
      <c r="BWW96" s="394"/>
      <c r="BWX96" s="395"/>
      <c r="BWY96" s="389"/>
      <c r="BWZ96" s="390"/>
      <c r="BXA96" s="391"/>
      <c r="BXB96" s="392"/>
      <c r="BXC96" s="393"/>
      <c r="BXD96" s="394"/>
      <c r="BXE96" s="395"/>
      <c r="BXF96" s="389"/>
      <c r="BXG96" s="390"/>
      <c r="BXH96" s="391"/>
      <c r="BXI96" s="392"/>
      <c r="BXJ96" s="393"/>
      <c r="BXK96" s="394"/>
      <c r="BXL96" s="395"/>
      <c r="BXM96" s="389"/>
      <c r="BXN96" s="390"/>
      <c r="BXO96" s="391"/>
      <c r="BXP96" s="392"/>
      <c r="BXQ96" s="393"/>
      <c r="BXR96" s="394"/>
      <c r="BXS96" s="395"/>
      <c r="BXT96" s="389"/>
      <c r="BXU96" s="390"/>
      <c r="BXV96" s="391"/>
      <c r="BXW96" s="392"/>
      <c r="BXX96" s="393"/>
      <c r="BXY96" s="394"/>
      <c r="BXZ96" s="395"/>
      <c r="BYA96" s="389"/>
      <c r="BYB96" s="390"/>
      <c r="BYC96" s="391"/>
      <c r="BYD96" s="392"/>
      <c r="BYE96" s="393"/>
      <c r="BYF96" s="394"/>
      <c r="BYG96" s="395"/>
      <c r="BYH96" s="389"/>
      <c r="BYI96" s="390"/>
      <c r="BYJ96" s="391"/>
      <c r="BYK96" s="392"/>
      <c r="BYL96" s="393"/>
      <c r="BYM96" s="394"/>
      <c r="BYN96" s="395"/>
      <c r="BYO96" s="389"/>
      <c r="BYP96" s="390"/>
      <c r="BYQ96" s="391"/>
      <c r="BYR96" s="392"/>
      <c r="BYS96" s="393"/>
      <c r="BYT96" s="394"/>
      <c r="BYU96" s="395"/>
      <c r="BYV96" s="389"/>
      <c r="BYW96" s="390"/>
      <c r="BYX96" s="391"/>
      <c r="BYY96" s="392"/>
      <c r="BYZ96" s="393"/>
      <c r="BZA96" s="394"/>
      <c r="BZB96" s="395"/>
      <c r="BZC96" s="389"/>
      <c r="BZD96" s="390"/>
      <c r="BZE96" s="391"/>
      <c r="BZF96" s="392"/>
      <c r="BZG96" s="393"/>
      <c r="BZH96" s="394"/>
      <c r="BZI96" s="395"/>
      <c r="BZJ96" s="389"/>
      <c r="BZK96" s="390"/>
      <c r="BZL96" s="391"/>
      <c r="BZM96" s="392"/>
      <c r="BZN96" s="393"/>
      <c r="BZO96" s="394"/>
      <c r="BZP96" s="395"/>
      <c r="BZQ96" s="389"/>
      <c r="BZR96" s="390"/>
      <c r="BZS96" s="391"/>
      <c r="BZT96" s="392"/>
      <c r="BZU96" s="393"/>
      <c r="BZV96" s="394"/>
      <c r="BZW96" s="395"/>
      <c r="BZX96" s="389"/>
      <c r="BZY96" s="390"/>
      <c r="BZZ96" s="391"/>
      <c r="CAA96" s="392"/>
      <c r="CAB96" s="393"/>
      <c r="CAC96" s="394"/>
      <c r="CAD96" s="395"/>
      <c r="CAE96" s="389"/>
      <c r="CAF96" s="390"/>
      <c r="CAG96" s="391"/>
      <c r="CAH96" s="392"/>
      <c r="CAI96" s="393"/>
      <c r="CAJ96" s="394"/>
      <c r="CAK96" s="395"/>
      <c r="CAL96" s="389"/>
      <c r="CAM96" s="390"/>
      <c r="CAN96" s="391"/>
      <c r="CAO96" s="392"/>
      <c r="CAP96" s="393"/>
      <c r="CAQ96" s="394"/>
      <c r="CAR96" s="395"/>
      <c r="CAS96" s="389"/>
      <c r="CAT96" s="390"/>
      <c r="CAU96" s="391"/>
      <c r="CAV96" s="392"/>
      <c r="CAW96" s="393"/>
      <c r="CAX96" s="394"/>
      <c r="CAY96" s="395"/>
      <c r="CAZ96" s="389"/>
      <c r="CBA96" s="390"/>
      <c r="CBB96" s="391"/>
      <c r="CBC96" s="392"/>
      <c r="CBD96" s="393"/>
      <c r="CBE96" s="394"/>
      <c r="CBF96" s="395"/>
      <c r="CBG96" s="389"/>
      <c r="CBH96" s="390"/>
      <c r="CBI96" s="391"/>
      <c r="CBJ96" s="392"/>
      <c r="CBK96" s="393"/>
      <c r="CBL96" s="394"/>
      <c r="CBM96" s="395"/>
      <c r="CBN96" s="389"/>
      <c r="CBO96" s="390"/>
      <c r="CBP96" s="391"/>
      <c r="CBQ96" s="392"/>
      <c r="CBR96" s="393"/>
      <c r="CBS96" s="394"/>
      <c r="CBT96" s="395"/>
      <c r="CBU96" s="389"/>
      <c r="CBV96" s="390"/>
      <c r="CBW96" s="391"/>
      <c r="CBX96" s="392"/>
      <c r="CBY96" s="393"/>
      <c r="CBZ96" s="394"/>
      <c r="CCA96" s="395"/>
      <c r="CCB96" s="389"/>
      <c r="CCC96" s="390"/>
      <c r="CCD96" s="391"/>
      <c r="CCE96" s="392"/>
      <c r="CCF96" s="393"/>
      <c r="CCG96" s="394"/>
      <c r="CCH96" s="395"/>
      <c r="CCI96" s="389"/>
      <c r="CCJ96" s="390"/>
      <c r="CCK96" s="391"/>
      <c r="CCL96" s="392"/>
      <c r="CCM96" s="393"/>
      <c r="CCN96" s="394"/>
      <c r="CCO96" s="395"/>
      <c r="CCP96" s="389"/>
      <c r="CCQ96" s="390"/>
      <c r="CCR96" s="391"/>
      <c r="CCS96" s="392"/>
      <c r="CCT96" s="393"/>
      <c r="CCU96" s="394"/>
      <c r="CCV96" s="395"/>
      <c r="CCW96" s="389"/>
      <c r="CCX96" s="390"/>
      <c r="CCY96" s="391"/>
      <c r="CCZ96" s="392"/>
      <c r="CDA96" s="393"/>
      <c r="CDB96" s="394"/>
      <c r="CDC96" s="395"/>
      <c r="CDD96" s="389"/>
      <c r="CDE96" s="390"/>
      <c r="CDF96" s="391"/>
      <c r="CDG96" s="392"/>
      <c r="CDH96" s="393"/>
      <c r="CDI96" s="394"/>
      <c r="CDJ96" s="395"/>
      <c r="CDK96" s="389"/>
      <c r="CDL96" s="390"/>
      <c r="CDM96" s="391"/>
      <c r="CDN96" s="392"/>
      <c r="CDO96" s="393"/>
      <c r="CDP96" s="394"/>
      <c r="CDQ96" s="395"/>
      <c r="CDR96" s="389"/>
      <c r="CDS96" s="390"/>
      <c r="CDT96" s="391"/>
      <c r="CDU96" s="392"/>
      <c r="CDV96" s="393"/>
      <c r="CDW96" s="394"/>
      <c r="CDX96" s="395"/>
      <c r="CDY96" s="389"/>
      <c r="CDZ96" s="390"/>
      <c r="CEA96" s="391"/>
      <c r="CEB96" s="392"/>
      <c r="CEC96" s="393"/>
      <c r="CED96" s="394"/>
      <c r="CEE96" s="395"/>
      <c r="CEF96" s="389"/>
      <c r="CEG96" s="390"/>
      <c r="CEH96" s="391"/>
      <c r="CEI96" s="392"/>
      <c r="CEJ96" s="393"/>
      <c r="CEK96" s="394"/>
      <c r="CEL96" s="395"/>
      <c r="CEM96" s="389"/>
      <c r="CEN96" s="390"/>
      <c r="CEO96" s="391"/>
      <c r="CEP96" s="392"/>
      <c r="CEQ96" s="393"/>
      <c r="CER96" s="394"/>
      <c r="CES96" s="395"/>
      <c r="CET96" s="389"/>
      <c r="CEU96" s="390"/>
      <c r="CEV96" s="391"/>
      <c r="CEW96" s="392"/>
      <c r="CEX96" s="393"/>
      <c r="CEY96" s="394"/>
      <c r="CEZ96" s="395"/>
      <c r="CFA96" s="389"/>
      <c r="CFB96" s="390"/>
      <c r="CFC96" s="391"/>
      <c r="CFD96" s="392"/>
      <c r="CFE96" s="393"/>
      <c r="CFF96" s="394"/>
      <c r="CFG96" s="395"/>
      <c r="CFH96" s="389"/>
      <c r="CFI96" s="390"/>
      <c r="CFJ96" s="391"/>
      <c r="CFK96" s="392"/>
      <c r="CFL96" s="393"/>
      <c r="CFM96" s="394"/>
      <c r="CFN96" s="395"/>
      <c r="CFO96" s="389"/>
      <c r="CFP96" s="390"/>
      <c r="CFQ96" s="391"/>
      <c r="CFR96" s="392"/>
      <c r="CFS96" s="393"/>
      <c r="CFT96" s="394"/>
      <c r="CFU96" s="395"/>
      <c r="CFV96" s="389"/>
      <c r="CFW96" s="390"/>
      <c r="CFX96" s="391"/>
      <c r="CFY96" s="392"/>
      <c r="CFZ96" s="393"/>
      <c r="CGA96" s="394"/>
      <c r="CGB96" s="395"/>
      <c r="CGC96" s="389"/>
      <c r="CGD96" s="390"/>
      <c r="CGE96" s="391"/>
      <c r="CGF96" s="392"/>
      <c r="CGG96" s="393"/>
      <c r="CGH96" s="394"/>
      <c r="CGI96" s="395"/>
      <c r="CGJ96" s="389"/>
      <c r="CGK96" s="390"/>
      <c r="CGL96" s="391"/>
      <c r="CGM96" s="392"/>
      <c r="CGN96" s="393"/>
      <c r="CGO96" s="394"/>
      <c r="CGP96" s="395"/>
      <c r="CGQ96" s="389"/>
      <c r="CGR96" s="390"/>
      <c r="CGS96" s="391"/>
      <c r="CGT96" s="392"/>
      <c r="CGU96" s="393"/>
      <c r="CGV96" s="394"/>
      <c r="CGW96" s="395"/>
      <c r="CGX96" s="389"/>
      <c r="CGY96" s="390"/>
      <c r="CGZ96" s="391"/>
      <c r="CHA96" s="392"/>
      <c r="CHB96" s="393"/>
      <c r="CHC96" s="394"/>
      <c r="CHD96" s="395"/>
      <c r="CHE96" s="389"/>
      <c r="CHF96" s="390"/>
      <c r="CHG96" s="391"/>
      <c r="CHH96" s="392"/>
      <c r="CHI96" s="393"/>
      <c r="CHJ96" s="394"/>
      <c r="CHK96" s="395"/>
      <c r="CHL96" s="389"/>
      <c r="CHM96" s="390"/>
      <c r="CHN96" s="391"/>
      <c r="CHO96" s="392"/>
      <c r="CHP96" s="393"/>
      <c r="CHQ96" s="394"/>
      <c r="CHR96" s="395"/>
      <c r="CHS96" s="389"/>
      <c r="CHT96" s="390"/>
      <c r="CHU96" s="391"/>
      <c r="CHV96" s="392"/>
      <c r="CHW96" s="393"/>
      <c r="CHX96" s="394"/>
      <c r="CHY96" s="395"/>
      <c r="CHZ96" s="389"/>
      <c r="CIA96" s="390"/>
      <c r="CIB96" s="391"/>
      <c r="CIC96" s="392"/>
      <c r="CID96" s="393"/>
      <c r="CIE96" s="394"/>
      <c r="CIF96" s="395"/>
      <c r="CIG96" s="389"/>
      <c r="CIH96" s="390"/>
      <c r="CII96" s="391"/>
      <c r="CIJ96" s="392"/>
      <c r="CIK96" s="393"/>
      <c r="CIL96" s="394"/>
      <c r="CIM96" s="395"/>
      <c r="CIN96" s="389"/>
      <c r="CIO96" s="390"/>
      <c r="CIP96" s="391"/>
      <c r="CIQ96" s="392"/>
      <c r="CIR96" s="393"/>
      <c r="CIS96" s="394"/>
      <c r="CIT96" s="395"/>
      <c r="CIU96" s="389"/>
      <c r="CIV96" s="390"/>
      <c r="CIW96" s="391"/>
      <c r="CIX96" s="392"/>
      <c r="CIY96" s="393"/>
      <c r="CIZ96" s="394"/>
      <c r="CJA96" s="395"/>
      <c r="CJB96" s="389"/>
      <c r="CJC96" s="390"/>
      <c r="CJD96" s="391"/>
      <c r="CJE96" s="392"/>
      <c r="CJF96" s="393"/>
      <c r="CJG96" s="394"/>
      <c r="CJH96" s="395"/>
      <c r="CJI96" s="389"/>
      <c r="CJJ96" s="390"/>
      <c r="CJK96" s="391"/>
      <c r="CJL96" s="392"/>
      <c r="CJM96" s="393"/>
      <c r="CJN96" s="394"/>
      <c r="CJO96" s="395"/>
      <c r="CJP96" s="389"/>
      <c r="CJQ96" s="390"/>
      <c r="CJR96" s="391"/>
      <c r="CJS96" s="392"/>
      <c r="CJT96" s="393"/>
      <c r="CJU96" s="394"/>
      <c r="CJV96" s="395"/>
      <c r="CJW96" s="389"/>
      <c r="CJX96" s="390"/>
      <c r="CJY96" s="391"/>
      <c r="CJZ96" s="392"/>
      <c r="CKA96" s="393"/>
      <c r="CKB96" s="394"/>
      <c r="CKC96" s="395"/>
      <c r="CKD96" s="389"/>
      <c r="CKE96" s="390"/>
      <c r="CKF96" s="391"/>
      <c r="CKG96" s="392"/>
      <c r="CKH96" s="393"/>
      <c r="CKI96" s="394"/>
      <c r="CKJ96" s="395"/>
      <c r="CKK96" s="389"/>
      <c r="CKL96" s="390"/>
      <c r="CKM96" s="391"/>
      <c r="CKN96" s="392"/>
      <c r="CKO96" s="393"/>
      <c r="CKP96" s="394"/>
      <c r="CKQ96" s="395"/>
      <c r="CKR96" s="389"/>
      <c r="CKS96" s="390"/>
      <c r="CKT96" s="391"/>
      <c r="CKU96" s="392"/>
      <c r="CKV96" s="393"/>
      <c r="CKW96" s="394"/>
      <c r="CKX96" s="395"/>
      <c r="CKY96" s="389"/>
      <c r="CKZ96" s="390"/>
      <c r="CLA96" s="391"/>
      <c r="CLB96" s="392"/>
      <c r="CLC96" s="393"/>
      <c r="CLD96" s="394"/>
      <c r="CLE96" s="395"/>
      <c r="CLF96" s="389"/>
      <c r="CLG96" s="390"/>
      <c r="CLH96" s="391"/>
      <c r="CLI96" s="392"/>
      <c r="CLJ96" s="393"/>
      <c r="CLK96" s="394"/>
      <c r="CLL96" s="395"/>
      <c r="CLM96" s="389"/>
      <c r="CLN96" s="390"/>
      <c r="CLO96" s="391"/>
      <c r="CLP96" s="392"/>
      <c r="CLQ96" s="393"/>
      <c r="CLR96" s="394"/>
      <c r="CLS96" s="395"/>
      <c r="CLT96" s="389"/>
      <c r="CLU96" s="390"/>
      <c r="CLV96" s="391"/>
      <c r="CLW96" s="392"/>
      <c r="CLX96" s="393"/>
      <c r="CLY96" s="394"/>
      <c r="CLZ96" s="395"/>
      <c r="CMA96" s="389"/>
      <c r="CMB96" s="390"/>
      <c r="CMC96" s="391"/>
      <c r="CMD96" s="392"/>
      <c r="CME96" s="393"/>
      <c r="CMF96" s="394"/>
      <c r="CMG96" s="395"/>
      <c r="CMH96" s="389"/>
      <c r="CMI96" s="390"/>
      <c r="CMJ96" s="391"/>
      <c r="CMK96" s="392"/>
      <c r="CML96" s="393"/>
      <c r="CMM96" s="394"/>
      <c r="CMN96" s="395"/>
      <c r="CMO96" s="389"/>
      <c r="CMP96" s="390"/>
      <c r="CMQ96" s="391"/>
      <c r="CMR96" s="392"/>
      <c r="CMS96" s="393"/>
      <c r="CMT96" s="394"/>
      <c r="CMU96" s="395"/>
      <c r="CMV96" s="389"/>
      <c r="CMW96" s="390"/>
      <c r="CMX96" s="391"/>
      <c r="CMY96" s="392"/>
      <c r="CMZ96" s="393"/>
      <c r="CNA96" s="394"/>
      <c r="CNB96" s="395"/>
      <c r="CNC96" s="389"/>
      <c r="CND96" s="390"/>
      <c r="CNE96" s="391"/>
      <c r="CNF96" s="392"/>
      <c r="CNG96" s="393"/>
      <c r="CNH96" s="394"/>
      <c r="CNI96" s="395"/>
      <c r="CNJ96" s="389"/>
      <c r="CNK96" s="390"/>
      <c r="CNL96" s="391"/>
      <c r="CNM96" s="392"/>
      <c r="CNN96" s="393"/>
      <c r="CNO96" s="394"/>
      <c r="CNP96" s="395"/>
      <c r="CNQ96" s="389"/>
      <c r="CNR96" s="390"/>
      <c r="CNS96" s="391"/>
      <c r="CNT96" s="392"/>
      <c r="CNU96" s="393"/>
      <c r="CNV96" s="394"/>
      <c r="CNW96" s="395"/>
      <c r="CNX96" s="389"/>
      <c r="CNY96" s="390"/>
      <c r="CNZ96" s="391"/>
      <c r="COA96" s="392"/>
      <c r="COB96" s="393"/>
      <c r="COC96" s="394"/>
      <c r="COD96" s="395"/>
      <c r="COE96" s="389"/>
      <c r="COF96" s="390"/>
      <c r="COG96" s="391"/>
      <c r="COH96" s="392"/>
      <c r="COI96" s="393"/>
      <c r="COJ96" s="394"/>
      <c r="COK96" s="395"/>
      <c r="COL96" s="389"/>
      <c r="COM96" s="390"/>
      <c r="CON96" s="391"/>
      <c r="COO96" s="392"/>
      <c r="COP96" s="393"/>
      <c r="COQ96" s="394"/>
      <c r="COR96" s="395"/>
      <c r="COS96" s="389"/>
      <c r="COT96" s="390"/>
      <c r="COU96" s="391"/>
      <c r="COV96" s="392"/>
      <c r="COW96" s="393"/>
      <c r="COX96" s="394"/>
      <c r="COY96" s="395"/>
      <c r="COZ96" s="389"/>
      <c r="CPA96" s="390"/>
      <c r="CPB96" s="391"/>
      <c r="CPC96" s="392"/>
      <c r="CPD96" s="393"/>
      <c r="CPE96" s="394"/>
      <c r="CPF96" s="395"/>
      <c r="CPG96" s="389"/>
      <c r="CPH96" s="390"/>
      <c r="CPI96" s="391"/>
      <c r="CPJ96" s="392"/>
      <c r="CPK96" s="393"/>
      <c r="CPL96" s="394"/>
      <c r="CPM96" s="395"/>
      <c r="CPN96" s="389"/>
      <c r="CPO96" s="390"/>
      <c r="CPP96" s="391"/>
      <c r="CPQ96" s="392"/>
      <c r="CPR96" s="393"/>
      <c r="CPS96" s="394"/>
      <c r="CPT96" s="395"/>
      <c r="CPU96" s="389"/>
      <c r="CPV96" s="390"/>
      <c r="CPW96" s="391"/>
      <c r="CPX96" s="392"/>
      <c r="CPY96" s="393"/>
      <c r="CPZ96" s="394"/>
      <c r="CQA96" s="395"/>
      <c r="CQB96" s="389"/>
      <c r="CQC96" s="390"/>
      <c r="CQD96" s="391"/>
      <c r="CQE96" s="392"/>
      <c r="CQF96" s="393"/>
      <c r="CQG96" s="394"/>
      <c r="CQH96" s="395"/>
      <c r="CQI96" s="389"/>
      <c r="CQJ96" s="390"/>
      <c r="CQK96" s="391"/>
      <c r="CQL96" s="392"/>
      <c r="CQM96" s="393"/>
      <c r="CQN96" s="394"/>
      <c r="CQO96" s="395"/>
      <c r="CQP96" s="389"/>
      <c r="CQQ96" s="390"/>
      <c r="CQR96" s="391"/>
      <c r="CQS96" s="392"/>
      <c r="CQT96" s="393"/>
      <c r="CQU96" s="394"/>
      <c r="CQV96" s="395"/>
      <c r="CQW96" s="389"/>
      <c r="CQX96" s="390"/>
      <c r="CQY96" s="391"/>
      <c r="CQZ96" s="392"/>
      <c r="CRA96" s="393"/>
      <c r="CRB96" s="394"/>
      <c r="CRC96" s="395"/>
      <c r="CRD96" s="389"/>
      <c r="CRE96" s="390"/>
      <c r="CRF96" s="391"/>
      <c r="CRG96" s="392"/>
      <c r="CRH96" s="393"/>
      <c r="CRI96" s="394"/>
      <c r="CRJ96" s="395"/>
      <c r="CRK96" s="389"/>
      <c r="CRL96" s="390"/>
      <c r="CRM96" s="391"/>
      <c r="CRN96" s="392"/>
      <c r="CRO96" s="393"/>
      <c r="CRP96" s="394"/>
      <c r="CRQ96" s="395"/>
      <c r="CRR96" s="389"/>
      <c r="CRS96" s="390"/>
      <c r="CRT96" s="391"/>
      <c r="CRU96" s="392"/>
      <c r="CRV96" s="393"/>
      <c r="CRW96" s="394"/>
      <c r="CRX96" s="395"/>
      <c r="CRY96" s="389"/>
      <c r="CRZ96" s="390"/>
      <c r="CSA96" s="391"/>
      <c r="CSB96" s="392"/>
      <c r="CSC96" s="393"/>
      <c r="CSD96" s="394"/>
      <c r="CSE96" s="395"/>
      <c r="CSF96" s="389"/>
      <c r="CSG96" s="390"/>
      <c r="CSH96" s="391"/>
      <c r="CSI96" s="392"/>
      <c r="CSJ96" s="393"/>
      <c r="CSK96" s="394"/>
      <c r="CSL96" s="395"/>
      <c r="CSM96" s="389"/>
      <c r="CSN96" s="390"/>
      <c r="CSO96" s="391"/>
      <c r="CSP96" s="392"/>
      <c r="CSQ96" s="393"/>
      <c r="CSR96" s="394"/>
      <c r="CSS96" s="395"/>
      <c r="CST96" s="389"/>
      <c r="CSU96" s="390"/>
      <c r="CSV96" s="391"/>
      <c r="CSW96" s="392"/>
      <c r="CSX96" s="393"/>
      <c r="CSY96" s="394"/>
      <c r="CSZ96" s="395"/>
      <c r="CTA96" s="389"/>
      <c r="CTB96" s="390"/>
      <c r="CTC96" s="391"/>
      <c r="CTD96" s="392"/>
      <c r="CTE96" s="393"/>
      <c r="CTF96" s="394"/>
      <c r="CTG96" s="395"/>
      <c r="CTH96" s="389"/>
      <c r="CTI96" s="390"/>
      <c r="CTJ96" s="391"/>
      <c r="CTK96" s="392"/>
      <c r="CTL96" s="393"/>
      <c r="CTM96" s="394"/>
      <c r="CTN96" s="395"/>
      <c r="CTO96" s="389"/>
      <c r="CTP96" s="390"/>
      <c r="CTQ96" s="391"/>
      <c r="CTR96" s="392"/>
      <c r="CTS96" s="393"/>
      <c r="CTT96" s="394"/>
      <c r="CTU96" s="395"/>
      <c r="CTV96" s="389"/>
      <c r="CTW96" s="390"/>
      <c r="CTX96" s="391"/>
      <c r="CTY96" s="392"/>
      <c r="CTZ96" s="393"/>
      <c r="CUA96" s="394"/>
      <c r="CUB96" s="395"/>
      <c r="CUC96" s="389"/>
      <c r="CUD96" s="390"/>
      <c r="CUE96" s="391"/>
      <c r="CUF96" s="392"/>
      <c r="CUG96" s="393"/>
      <c r="CUH96" s="394"/>
      <c r="CUI96" s="395"/>
      <c r="CUJ96" s="389"/>
      <c r="CUK96" s="390"/>
      <c r="CUL96" s="391"/>
      <c r="CUM96" s="392"/>
      <c r="CUN96" s="393"/>
      <c r="CUO96" s="394"/>
      <c r="CUP96" s="395"/>
      <c r="CUQ96" s="389"/>
      <c r="CUR96" s="390"/>
      <c r="CUS96" s="391"/>
      <c r="CUT96" s="392"/>
      <c r="CUU96" s="393"/>
      <c r="CUV96" s="394"/>
      <c r="CUW96" s="395"/>
      <c r="CUX96" s="389"/>
      <c r="CUY96" s="390"/>
      <c r="CUZ96" s="391"/>
      <c r="CVA96" s="392"/>
      <c r="CVB96" s="393"/>
      <c r="CVC96" s="394"/>
      <c r="CVD96" s="395"/>
      <c r="CVE96" s="389"/>
      <c r="CVF96" s="390"/>
      <c r="CVG96" s="391"/>
      <c r="CVH96" s="392"/>
      <c r="CVI96" s="393"/>
      <c r="CVJ96" s="394"/>
      <c r="CVK96" s="395"/>
      <c r="CVL96" s="389"/>
      <c r="CVM96" s="390"/>
      <c r="CVN96" s="391"/>
      <c r="CVO96" s="392"/>
      <c r="CVP96" s="393"/>
      <c r="CVQ96" s="394"/>
      <c r="CVR96" s="395"/>
      <c r="CVS96" s="389"/>
      <c r="CVT96" s="390"/>
      <c r="CVU96" s="391"/>
      <c r="CVV96" s="392"/>
      <c r="CVW96" s="393"/>
      <c r="CVX96" s="394"/>
      <c r="CVY96" s="395"/>
      <c r="CVZ96" s="389"/>
      <c r="CWA96" s="390"/>
      <c r="CWB96" s="391"/>
      <c r="CWC96" s="392"/>
      <c r="CWD96" s="393"/>
      <c r="CWE96" s="394"/>
      <c r="CWF96" s="395"/>
      <c r="CWG96" s="389"/>
      <c r="CWH96" s="390"/>
      <c r="CWI96" s="391"/>
      <c r="CWJ96" s="392"/>
      <c r="CWK96" s="393"/>
      <c r="CWL96" s="394"/>
      <c r="CWM96" s="395"/>
      <c r="CWN96" s="389"/>
      <c r="CWO96" s="390"/>
      <c r="CWP96" s="391"/>
      <c r="CWQ96" s="392"/>
      <c r="CWR96" s="393"/>
      <c r="CWS96" s="394"/>
      <c r="CWT96" s="395"/>
      <c r="CWU96" s="389"/>
      <c r="CWV96" s="390"/>
      <c r="CWW96" s="391"/>
      <c r="CWX96" s="392"/>
      <c r="CWY96" s="393"/>
      <c r="CWZ96" s="394"/>
      <c r="CXA96" s="395"/>
      <c r="CXB96" s="389"/>
      <c r="CXC96" s="390"/>
      <c r="CXD96" s="391"/>
      <c r="CXE96" s="392"/>
      <c r="CXF96" s="393"/>
      <c r="CXG96" s="394"/>
      <c r="CXH96" s="395"/>
      <c r="CXI96" s="389"/>
      <c r="CXJ96" s="390"/>
      <c r="CXK96" s="391"/>
      <c r="CXL96" s="392"/>
      <c r="CXM96" s="393"/>
      <c r="CXN96" s="394"/>
      <c r="CXO96" s="395"/>
      <c r="CXP96" s="389"/>
      <c r="CXQ96" s="390"/>
      <c r="CXR96" s="391"/>
      <c r="CXS96" s="392"/>
      <c r="CXT96" s="393"/>
      <c r="CXU96" s="394"/>
      <c r="CXV96" s="395"/>
      <c r="CXW96" s="389"/>
      <c r="CXX96" s="390"/>
      <c r="CXY96" s="391"/>
      <c r="CXZ96" s="392"/>
      <c r="CYA96" s="393"/>
      <c r="CYB96" s="394"/>
      <c r="CYC96" s="395"/>
      <c r="CYD96" s="389"/>
      <c r="CYE96" s="390"/>
      <c r="CYF96" s="391"/>
      <c r="CYG96" s="392"/>
      <c r="CYH96" s="393"/>
      <c r="CYI96" s="394"/>
      <c r="CYJ96" s="395"/>
      <c r="CYK96" s="389"/>
      <c r="CYL96" s="390"/>
      <c r="CYM96" s="391"/>
      <c r="CYN96" s="392"/>
      <c r="CYO96" s="393"/>
      <c r="CYP96" s="394"/>
      <c r="CYQ96" s="395"/>
      <c r="CYR96" s="389"/>
      <c r="CYS96" s="390"/>
      <c r="CYT96" s="391"/>
      <c r="CYU96" s="392"/>
      <c r="CYV96" s="393"/>
      <c r="CYW96" s="394"/>
      <c r="CYX96" s="395"/>
      <c r="CYY96" s="389"/>
      <c r="CYZ96" s="390"/>
      <c r="CZA96" s="391"/>
      <c r="CZB96" s="392"/>
      <c r="CZC96" s="393"/>
      <c r="CZD96" s="394"/>
      <c r="CZE96" s="395"/>
      <c r="CZF96" s="389"/>
      <c r="CZG96" s="390"/>
      <c r="CZH96" s="391"/>
      <c r="CZI96" s="392"/>
      <c r="CZJ96" s="393"/>
      <c r="CZK96" s="394"/>
      <c r="CZL96" s="395"/>
      <c r="CZM96" s="389"/>
      <c r="CZN96" s="390"/>
      <c r="CZO96" s="391"/>
      <c r="CZP96" s="392"/>
      <c r="CZQ96" s="393"/>
      <c r="CZR96" s="394"/>
      <c r="CZS96" s="395"/>
      <c r="CZT96" s="389"/>
      <c r="CZU96" s="390"/>
      <c r="CZV96" s="391"/>
      <c r="CZW96" s="392"/>
      <c r="CZX96" s="393"/>
      <c r="CZY96" s="394"/>
      <c r="CZZ96" s="395"/>
      <c r="DAA96" s="389"/>
      <c r="DAB96" s="390"/>
      <c r="DAC96" s="391"/>
      <c r="DAD96" s="392"/>
      <c r="DAE96" s="393"/>
      <c r="DAF96" s="394"/>
      <c r="DAG96" s="395"/>
      <c r="DAH96" s="389"/>
      <c r="DAI96" s="390"/>
      <c r="DAJ96" s="391"/>
      <c r="DAK96" s="392"/>
      <c r="DAL96" s="393"/>
      <c r="DAM96" s="394"/>
      <c r="DAN96" s="395"/>
      <c r="DAO96" s="389"/>
      <c r="DAP96" s="390"/>
      <c r="DAQ96" s="391"/>
      <c r="DAR96" s="392"/>
      <c r="DAS96" s="393"/>
      <c r="DAT96" s="394"/>
      <c r="DAU96" s="395"/>
      <c r="DAV96" s="389"/>
      <c r="DAW96" s="390"/>
      <c r="DAX96" s="391"/>
      <c r="DAY96" s="392"/>
      <c r="DAZ96" s="393"/>
      <c r="DBA96" s="394"/>
      <c r="DBB96" s="395"/>
      <c r="DBC96" s="389"/>
      <c r="DBD96" s="390"/>
      <c r="DBE96" s="391"/>
      <c r="DBF96" s="392"/>
      <c r="DBG96" s="393"/>
      <c r="DBH96" s="394"/>
      <c r="DBI96" s="395"/>
      <c r="DBJ96" s="389"/>
      <c r="DBK96" s="390"/>
      <c r="DBL96" s="391"/>
      <c r="DBM96" s="392"/>
      <c r="DBN96" s="393"/>
      <c r="DBO96" s="394"/>
      <c r="DBP96" s="395"/>
      <c r="DBQ96" s="389"/>
      <c r="DBR96" s="390"/>
      <c r="DBS96" s="391"/>
      <c r="DBT96" s="392"/>
      <c r="DBU96" s="393"/>
      <c r="DBV96" s="394"/>
      <c r="DBW96" s="395"/>
      <c r="DBX96" s="389"/>
      <c r="DBY96" s="390"/>
      <c r="DBZ96" s="391"/>
      <c r="DCA96" s="392"/>
      <c r="DCB96" s="393"/>
      <c r="DCC96" s="394"/>
      <c r="DCD96" s="395"/>
      <c r="DCE96" s="389"/>
      <c r="DCF96" s="390"/>
      <c r="DCG96" s="391"/>
      <c r="DCH96" s="392"/>
      <c r="DCI96" s="393"/>
      <c r="DCJ96" s="394"/>
      <c r="DCK96" s="395"/>
      <c r="DCL96" s="389"/>
      <c r="DCM96" s="390"/>
      <c r="DCN96" s="391"/>
      <c r="DCO96" s="392"/>
      <c r="DCP96" s="393"/>
      <c r="DCQ96" s="394"/>
      <c r="DCR96" s="395"/>
      <c r="DCS96" s="389"/>
      <c r="DCT96" s="390"/>
      <c r="DCU96" s="391"/>
      <c r="DCV96" s="392"/>
      <c r="DCW96" s="393"/>
      <c r="DCX96" s="394"/>
      <c r="DCY96" s="395"/>
      <c r="DCZ96" s="389"/>
      <c r="DDA96" s="390"/>
      <c r="DDB96" s="391"/>
      <c r="DDC96" s="392"/>
      <c r="DDD96" s="393"/>
      <c r="DDE96" s="394"/>
      <c r="DDF96" s="395"/>
      <c r="DDG96" s="389"/>
      <c r="DDH96" s="390"/>
      <c r="DDI96" s="391"/>
      <c r="DDJ96" s="392"/>
      <c r="DDK96" s="393"/>
      <c r="DDL96" s="394"/>
      <c r="DDM96" s="395"/>
      <c r="DDN96" s="389"/>
      <c r="DDO96" s="390"/>
      <c r="DDP96" s="391"/>
      <c r="DDQ96" s="392"/>
      <c r="DDR96" s="393"/>
      <c r="DDS96" s="394"/>
      <c r="DDT96" s="395"/>
      <c r="DDU96" s="389"/>
      <c r="DDV96" s="390"/>
      <c r="DDW96" s="391"/>
      <c r="DDX96" s="392"/>
      <c r="DDY96" s="393"/>
      <c r="DDZ96" s="394"/>
      <c r="DEA96" s="395"/>
      <c r="DEB96" s="389"/>
      <c r="DEC96" s="390"/>
      <c r="DED96" s="391"/>
      <c r="DEE96" s="392"/>
      <c r="DEF96" s="393"/>
      <c r="DEG96" s="394"/>
      <c r="DEH96" s="395"/>
      <c r="DEI96" s="389"/>
      <c r="DEJ96" s="390"/>
      <c r="DEK96" s="391"/>
      <c r="DEL96" s="392"/>
      <c r="DEM96" s="393"/>
      <c r="DEN96" s="394"/>
      <c r="DEO96" s="395"/>
      <c r="DEP96" s="389"/>
      <c r="DEQ96" s="390"/>
      <c r="DER96" s="391"/>
      <c r="DES96" s="392"/>
      <c r="DET96" s="393"/>
      <c r="DEU96" s="394"/>
      <c r="DEV96" s="395"/>
      <c r="DEW96" s="389"/>
      <c r="DEX96" s="390"/>
      <c r="DEY96" s="391"/>
      <c r="DEZ96" s="392"/>
      <c r="DFA96" s="393"/>
      <c r="DFB96" s="394"/>
      <c r="DFC96" s="395"/>
      <c r="DFD96" s="389"/>
      <c r="DFE96" s="390"/>
      <c r="DFF96" s="391"/>
      <c r="DFG96" s="392"/>
      <c r="DFH96" s="393"/>
      <c r="DFI96" s="394"/>
      <c r="DFJ96" s="395"/>
      <c r="DFK96" s="389"/>
      <c r="DFL96" s="390"/>
      <c r="DFM96" s="391"/>
      <c r="DFN96" s="392"/>
      <c r="DFO96" s="393"/>
      <c r="DFP96" s="394"/>
      <c r="DFQ96" s="395"/>
      <c r="DFR96" s="389"/>
      <c r="DFS96" s="390"/>
      <c r="DFT96" s="391"/>
      <c r="DFU96" s="392"/>
      <c r="DFV96" s="393"/>
      <c r="DFW96" s="394"/>
      <c r="DFX96" s="395"/>
      <c r="DFY96" s="389"/>
      <c r="DFZ96" s="390"/>
      <c r="DGA96" s="391"/>
      <c r="DGB96" s="392"/>
      <c r="DGC96" s="393"/>
      <c r="DGD96" s="394"/>
      <c r="DGE96" s="395"/>
      <c r="DGF96" s="389"/>
      <c r="DGG96" s="390"/>
      <c r="DGH96" s="391"/>
      <c r="DGI96" s="392"/>
      <c r="DGJ96" s="393"/>
      <c r="DGK96" s="394"/>
      <c r="DGL96" s="395"/>
      <c r="DGM96" s="389"/>
      <c r="DGN96" s="390"/>
      <c r="DGO96" s="391"/>
      <c r="DGP96" s="392"/>
      <c r="DGQ96" s="393"/>
      <c r="DGR96" s="394"/>
      <c r="DGS96" s="395"/>
      <c r="DGT96" s="389"/>
      <c r="DGU96" s="390"/>
      <c r="DGV96" s="391"/>
      <c r="DGW96" s="392"/>
      <c r="DGX96" s="393"/>
      <c r="DGY96" s="394"/>
      <c r="DGZ96" s="395"/>
      <c r="DHA96" s="389"/>
      <c r="DHB96" s="390"/>
      <c r="DHC96" s="391"/>
      <c r="DHD96" s="392"/>
      <c r="DHE96" s="393"/>
      <c r="DHF96" s="394"/>
      <c r="DHG96" s="395"/>
      <c r="DHH96" s="389"/>
      <c r="DHI96" s="390"/>
      <c r="DHJ96" s="391"/>
      <c r="DHK96" s="392"/>
      <c r="DHL96" s="393"/>
      <c r="DHM96" s="394"/>
      <c r="DHN96" s="395"/>
      <c r="DHO96" s="389"/>
      <c r="DHP96" s="390"/>
      <c r="DHQ96" s="391"/>
      <c r="DHR96" s="392"/>
      <c r="DHS96" s="393"/>
      <c r="DHT96" s="394"/>
      <c r="DHU96" s="395"/>
      <c r="DHV96" s="389"/>
      <c r="DHW96" s="390"/>
      <c r="DHX96" s="391"/>
      <c r="DHY96" s="392"/>
      <c r="DHZ96" s="393"/>
      <c r="DIA96" s="394"/>
      <c r="DIB96" s="395"/>
      <c r="DIC96" s="389"/>
      <c r="DID96" s="390"/>
      <c r="DIE96" s="391"/>
      <c r="DIF96" s="392"/>
      <c r="DIG96" s="393"/>
      <c r="DIH96" s="394"/>
      <c r="DII96" s="395"/>
      <c r="DIJ96" s="389"/>
      <c r="DIK96" s="390"/>
      <c r="DIL96" s="391"/>
      <c r="DIM96" s="392"/>
      <c r="DIN96" s="393"/>
      <c r="DIO96" s="394"/>
      <c r="DIP96" s="395"/>
      <c r="DIQ96" s="389"/>
      <c r="DIR96" s="390"/>
      <c r="DIS96" s="391"/>
      <c r="DIT96" s="392"/>
      <c r="DIU96" s="393"/>
      <c r="DIV96" s="394"/>
      <c r="DIW96" s="395"/>
      <c r="DIX96" s="389"/>
      <c r="DIY96" s="390"/>
      <c r="DIZ96" s="391"/>
      <c r="DJA96" s="392"/>
      <c r="DJB96" s="393"/>
      <c r="DJC96" s="394"/>
      <c r="DJD96" s="395"/>
      <c r="DJE96" s="389"/>
      <c r="DJF96" s="390"/>
      <c r="DJG96" s="391"/>
      <c r="DJH96" s="392"/>
      <c r="DJI96" s="393"/>
      <c r="DJJ96" s="394"/>
      <c r="DJK96" s="395"/>
      <c r="DJL96" s="389"/>
      <c r="DJM96" s="390"/>
      <c r="DJN96" s="391"/>
      <c r="DJO96" s="392"/>
      <c r="DJP96" s="393"/>
      <c r="DJQ96" s="394"/>
      <c r="DJR96" s="395"/>
      <c r="DJS96" s="389"/>
      <c r="DJT96" s="390"/>
      <c r="DJU96" s="391"/>
      <c r="DJV96" s="392"/>
      <c r="DJW96" s="393"/>
      <c r="DJX96" s="394"/>
      <c r="DJY96" s="395"/>
      <c r="DJZ96" s="389"/>
      <c r="DKA96" s="390"/>
      <c r="DKB96" s="391"/>
      <c r="DKC96" s="392"/>
      <c r="DKD96" s="393"/>
      <c r="DKE96" s="394"/>
      <c r="DKF96" s="395"/>
      <c r="DKG96" s="389"/>
      <c r="DKH96" s="390"/>
      <c r="DKI96" s="391"/>
      <c r="DKJ96" s="392"/>
      <c r="DKK96" s="393"/>
      <c r="DKL96" s="394"/>
      <c r="DKM96" s="395"/>
      <c r="DKN96" s="389"/>
      <c r="DKO96" s="390"/>
      <c r="DKP96" s="391"/>
      <c r="DKQ96" s="392"/>
      <c r="DKR96" s="393"/>
      <c r="DKS96" s="394"/>
      <c r="DKT96" s="395"/>
      <c r="DKU96" s="389"/>
      <c r="DKV96" s="390"/>
      <c r="DKW96" s="391"/>
      <c r="DKX96" s="392"/>
      <c r="DKY96" s="393"/>
      <c r="DKZ96" s="394"/>
      <c r="DLA96" s="395"/>
      <c r="DLB96" s="389"/>
      <c r="DLC96" s="390"/>
      <c r="DLD96" s="391"/>
      <c r="DLE96" s="392"/>
      <c r="DLF96" s="393"/>
      <c r="DLG96" s="394"/>
      <c r="DLH96" s="395"/>
      <c r="DLI96" s="389"/>
      <c r="DLJ96" s="390"/>
      <c r="DLK96" s="391"/>
      <c r="DLL96" s="392"/>
      <c r="DLM96" s="393"/>
      <c r="DLN96" s="394"/>
      <c r="DLO96" s="395"/>
      <c r="DLP96" s="389"/>
      <c r="DLQ96" s="390"/>
      <c r="DLR96" s="391"/>
      <c r="DLS96" s="392"/>
      <c r="DLT96" s="393"/>
      <c r="DLU96" s="394"/>
      <c r="DLV96" s="395"/>
      <c r="DLW96" s="389"/>
      <c r="DLX96" s="390"/>
      <c r="DLY96" s="391"/>
      <c r="DLZ96" s="392"/>
      <c r="DMA96" s="393"/>
      <c r="DMB96" s="394"/>
      <c r="DMC96" s="395"/>
      <c r="DMD96" s="389"/>
      <c r="DME96" s="390"/>
      <c r="DMF96" s="391"/>
      <c r="DMG96" s="392"/>
      <c r="DMH96" s="393"/>
      <c r="DMI96" s="394"/>
      <c r="DMJ96" s="395"/>
      <c r="DMK96" s="389"/>
      <c r="DML96" s="390"/>
      <c r="DMM96" s="391"/>
      <c r="DMN96" s="392"/>
      <c r="DMO96" s="393"/>
      <c r="DMP96" s="394"/>
      <c r="DMQ96" s="395"/>
      <c r="DMR96" s="389"/>
      <c r="DMS96" s="390"/>
      <c r="DMT96" s="391"/>
      <c r="DMU96" s="392"/>
      <c r="DMV96" s="393"/>
      <c r="DMW96" s="394"/>
      <c r="DMX96" s="395"/>
      <c r="DMY96" s="389"/>
      <c r="DMZ96" s="390"/>
      <c r="DNA96" s="391"/>
      <c r="DNB96" s="392"/>
      <c r="DNC96" s="393"/>
      <c r="DND96" s="394"/>
      <c r="DNE96" s="395"/>
      <c r="DNF96" s="389"/>
      <c r="DNG96" s="390"/>
      <c r="DNH96" s="391"/>
      <c r="DNI96" s="392"/>
      <c r="DNJ96" s="393"/>
      <c r="DNK96" s="394"/>
      <c r="DNL96" s="395"/>
      <c r="DNM96" s="389"/>
      <c r="DNN96" s="390"/>
      <c r="DNO96" s="391"/>
      <c r="DNP96" s="392"/>
      <c r="DNQ96" s="393"/>
      <c r="DNR96" s="394"/>
      <c r="DNS96" s="395"/>
      <c r="DNT96" s="389"/>
      <c r="DNU96" s="390"/>
      <c r="DNV96" s="391"/>
      <c r="DNW96" s="392"/>
      <c r="DNX96" s="393"/>
      <c r="DNY96" s="394"/>
      <c r="DNZ96" s="395"/>
      <c r="DOA96" s="389"/>
      <c r="DOB96" s="390"/>
      <c r="DOC96" s="391"/>
      <c r="DOD96" s="392"/>
      <c r="DOE96" s="393"/>
      <c r="DOF96" s="394"/>
      <c r="DOG96" s="395"/>
      <c r="DOH96" s="389"/>
      <c r="DOI96" s="390"/>
      <c r="DOJ96" s="391"/>
      <c r="DOK96" s="392"/>
      <c r="DOL96" s="393"/>
      <c r="DOM96" s="394"/>
      <c r="DON96" s="395"/>
      <c r="DOO96" s="389"/>
      <c r="DOP96" s="390"/>
      <c r="DOQ96" s="391"/>
      <c r="DOR96" s="392"/>
      <c r="DOS96" s="393"/>
      <c r="DOT96" s="394"/>
      <c r="DOU96" s="395"/>
      <c r="DOV96" s="389"/>
      <c r="DOW96" s="390"/>
      <c r="DOX96" s="391"/>
      <c r="DOY96" s="392"/>
      <c r="DOZ96" s="393"/>
      <c r="DPA96" s="394"/>
      <c r="DPB96" s="395"/>
      <c r="DPC96" s="389"/>
      <c r="DPD96" s="390"/>
      <c r="DPE96" s="391"/>
      <c r="DPF96" s="392"/>
      <c r="DPG96" s="393"/>
      <c r="DPH96" s="394"/>
      <c r="DPI96" s="395"/>
      <c r="DPJ96" s="389"/>
      <c r="DPK96" s="390"/>
      <c r="DPL96" s="391"/>
      <c r="DPM96" s="392"/>
      <c r="DPN96" s="393"/>
      <c r="DPO96" s="394"/>
      <c r="DPP96" s="395"/>
      <c r="DPQ96" s="389"/>
      <c r="DPR96" s="390"/>
      <c r="DPS96" s="391"/>
      <c r="DPT96" s="392"/>
      <c r="DPU96" s="393"/>
      <c r="DPV96" s="394"/>
      <c r="DPW96" s="395"/>
      <c r="DPX96" s="389"/>
      <c r="DPY96" s="390"/>
      <c r="DPZ96" s="391"/>
      <c r="DQA96" s="392"/>
      <c r="DQB96" s="393"/>
      <c r="DQC96" s="394"/>
      <c r="DQD96" s="395"/>
      <c r="DQE96" s="389"/>
      <c r="DQF96" s="390"/>
      <c r="DQG96" s="391"/>
      <c r="DQH96" s="392"/>
      <c r="DQI96" s="393"/>
      <c r="DQJ96" s="394"/>
      <c r="DQK96" s="395"/>
      <c r="DQL96" s="389"/>
      <c r="DQM96" s="390"/>
      <c r="DQN96" s="391"/>
      <c r="DQO96" s="392"/>
      <c r="DQP96" s="393"/>
      <c r="DQQ96" s="394"/>
      <c r="DQR96" s="395"/>
      <c r="DQS96" s="389"/>
      <c r="DQT96" s="390"/>
      <c r="DQU96" s="391"/>
      <c r="DQV96" s="392"/>
      <c r="DQW96" s="393"/>
      <c r="DQX96" s="394"/>
      <c r="DQY96" s="395"/>
      <c r="DQZ96" s="389"/>
      <c r="DRA96" s="390"/>
      <c r="DRB96" s="391"/>
      <c r="DRC96" s="392"/>
      <c r="DRD96" s="393"/>
      <c r="DRE96" s="394"/>
      <c r="DRF96" s="395"/>
      <c r="DRG96" s="389"/>
      <c r="DRH96" s="390"/>
      <c r="DRI96" s="391"/>
      <c r="DRJ96" s="392"/>
      <c r="DRK96" s="393"/>
      <c r="DRL96" s="394"/>
      <c r="DRM96" s="395"/>
      <c r="DRN96" s="389"/>
      <c r="DRO96" s="390"/>
      <c r="DRP96" s="391"/>
      <c r="DRQ96" s="392"/>
      <c r="DRR96" s="393"/>
      <c r="DRS96" s="394"/>
      <c r="DRT96" s="395"/>
      <c r="DRU96" s="389"/>
      <c r="DRV96" s="390"/>
      <c r="DRW96" s="391"/>
      <c r="DRX96" s="392"/>
      <c r="DRY96" s="393"/>
      <c r="DRZ96" s="394"/>
      <c r="DSA96" s="395"/>
      <c r="DSB96" s="389"/>
      <c r="DSC96" s="390"/>
      <c r="DSD96" s="391"/>
      <c r="DSE96" s="392"/>
      <c r="DSF96" s="393"/>
      <c r="DSG96" s="394"/>
      <c r="DSH96" s="395"/>
      <c r="DSI96" s="389"/>
      <c r="DSJ96" s="390"/>
      <c r="DSK96" s="391"/>
      <c r="DSL96" s="392"/>
      <c r="DSM96" s="393"/>
      <c r="DSN96" s="394"/>
      <c r="DSO96" s="395"/>
      <c r="DSP96" s="389"/>
      <c r="DSQ96" s="390"/>
      <c r="DSR96" s="391"/>
      <c r="DSS96" s="392"/>
      <c r="DST96" s="393"/>
      <c r="DSU96" s="394"/>
      <c r="DSV96" s="395"/>
      <c r="DSW96" s="389"/>
      <c r="DSX96" s="390"/>
      <c r="DSY96" s="391"/>
      <c r="DSZ96" s="392"/>
      <c r="DTA96" s="393"/>
      <c r="DTB96" s="394"/>
      <c r="DTC96" s="395"/>
      <c r="DTD96" s="389"/>
      <c r="DTE96" s="390"/>
      <c r="DTF96" s="391"/>
      <c r="DTG96" s="392"/>
      <c r="DTH96" s="393"/>
      <c r="DTI96" s="394"/>
      <c r="DTJ96" s="395"/>
      <c r="DTK96" s="389"/>
      <c r="DTL96" s="390"/>
      <c r="DTM96" s="391"/>
      <c r="DTN96" s="392"/>
      <c r="DTO96" s="393"/>
      <c r="DTP96" s="394"/>
      <c r="DTQ96" s="395"/>
      <c r="DTR96" s="389"/>
      <c r="DTS96" s="390"/>
      <c r="DTT96" s="391"/>
      <c r="DTU96" s="392"/>
      <c r="DTV96" s="393"/>
      <c r="DTW96" s="394"/>
      <c r="DTX96" s="395"/>
      <c r="DTY96" s="389"/>
      <c r="DTZ96" s="390"/>
      <c r="DUA96" s="391"/>
      <c r="DUB96" s="392"/>
      <c r="DUC96" s="393"/>
      <c r="DUD96" s="394"/>
      <c r="DUE96" s="395"/>
      <c r="DUF96" s="389"/>
      <c r="DUG96" s="390"/>
      <c r="DUH96" s="391"/>
      <c r="DUI96" s="392"/>
      <c r="DUJ96" s="393"/>
      <c r="DUK96" s="394"/>
      <c r="DUL96" s="395"/>
      <c r="DUM96" s="389"/>
      <c r="DUN96" s="390"/>
      <c r="DUO96" s="391"/>
      <c r="DUP96" s="392"/>
      <c r="DUQ96" s="393"/>
      <c r="DUR96" s="394"/>
      <c r="DUS96" s="395"/>
      <c r="DUT96" s="389"/>
      <c r="DUU96" s="390"/>
      <c r="DUV96" s="391"/>
      <c r="DUW96" s="392"/>
      <c r="DUX96" s="393"/>
      <c r="DUY96" s="394"/>
      <c r="DUZ96" s="395"/>
      <c r="DVA96" s="389"/>
      <c r="DVB96" s="390"/>
      <c r="DVC96" s="391"/>
      <c r="DVD96" s="392"/>
      <c r="DVE96" s="393"/>
      <c r="DVF96" s="394"/>
      <c r="DVG96" s="395"/>
      <c r="DVH96" s="389"/>
      <c r="DVI96" s="390"/>
      <c r="DVJ96" s="391"/>
      <c r="DVK96" s="392"/>
      <c r="DVL96" s="393"/>
      <c r="DVM96" s="394"/>
      <c r="DVN96" s="395"/>
      <c r="DVO96" s="389"/>
      <c r="DVP96" s="390"/>
      <c r="DVQ96" s="391"/>
      <c r="DVR96" s="392"/>
      <c r="DVS96" s="393"/>
      <c r="DVT96" s="394"/>
      <c r="DVU96" s="395"/>
      <c r="DVV96" s="389"/>
      <c r="DVW96" s="390"/>
      <c r="DVX96" s="391"/>
      <c r="DVY96" s="392"/>
      <c r="DVZ96" s="393"/>
      <c r="DWA96" s="394"/>
      <c r="DWB96" s="395"/>
      <c r="DWC96" s="389"/>
      <c r="DWD96" s="390"/>
      <c r="DWE96" s="391"/>
      <c r="DWF96" s="392"/>
      <c r="DWG96" s="393"/>
      <c r="DWH96" s="394"/>
      <c r="DWI96" s="395"/>
      <c r="DWJ96" s="389"/>
      <c r="DWK96" s="390"/>
      <c r="DWL96" s="391"/>
      <c r="DWM96" s="392"/>
      <c r="DWN96" s="393"/>
      <c r="DWO96" s="394"/>
      <c r="DWP96" s="395"/>
      <c r="DWQ96" s="389"/>
      <c r="DWR96" s="390"/>
      <c r="DWS96" s="391"/>
      <c r="DWT96" s="392"/>
      <c r="DWU96" s="393"/>
      <c r="DWV96" s="394"/>
      <c r="DWW96" s="395"/>
      <c r="DWX96" s="389"/>
      <c r="DWY96" s="390"/>
      <c r="DWZ96" s="391"/>
      <c r="DXA96" s="392"/>
      <c r="DXB96" s="393"/>
      <c r="DXC96" s="394"/>
      <c r="DXD96" s="395"/>
      <c r="DXE96" s="389"/>
      <c r="DXF96" s="390"/>
      <c r="DXG96" s="391"/>
      <c r="DXH96" s="392"/>
      <c r="DXI96" s="393"/>
      <c r="DXJ96" s="394"/>
      <c r="DXK96" s="395"/>
      <c r="DXL96" s="389"/>
      <c r="DXM96" s="390"/>
      <c r="DXN96" s="391"/>
      <c r="DXO96" s="392"/>
      <c r="DXP96" s="393"/>
      <c r="DXQ96" s="394"/>
      <c r="DXR96" s="395"/>
      <c r="DXS96" s="389"/>
      <c r="DXT96" s="390"/>
      <c r="DXU96" s="391"/>
      <c r="DXV96" s="392"/>
      <c r="DXW96" s="393"/>
      <c r="DXX96" s="394"/>
      <c r="DXY96" s="395"/>
      <c r="DXZ96" s="389"/>
      <c r="DYA96" s="390"/>
      <c r="DYB96" s="391"/>
      <c r="DYC96" s="392"/>
      <c r="DYD96" s="393"/>
      <c r="DYE96" s="394"/>
      <c r="DYF96" s="395"/>
      <c r="DYG96" s="389"/>
      <c r="DYH96" s="390"/>
      <c r="DYI96" s="391"/>
      <c r="DYJ96" s="392"/>
      <c r="DYK96" s="393"/>
      <c r="DYL96" s="394"/>
      <c r="DYM96" s="395"/>
      <c r="DYN96" s="389"/>
      <c r="DYO96" s="390"/>
      <c r="DYP96" s="391"/>
      <c r="DYQ96" s="392"/>
      <c r="DYR96" s="393"/>
      <c r="DYS96" s="394"/>
      <c r="DYT96" s="395"/>
      <c r="DYU96" s="389"/>
      <c r="DYV96" s="390"/>
      <c r="DYW96" s="391"/>
      <c r="DYX96" s="392"/>
      <c r="DYY96" s="393"/>
      <c r="DYZ96" s="394"/>
      <c r="DZA96" s="395"/>
      <c r="DZB96" s="389"/>
      <c r="DZC96" s="390"/>
      <c r="DZD96" s="391"/>
      <c r="DZE96" s="392"/>
      <c r="DZF96" s="393"/>
      <c r="DZG96" s="394"/>
      <c r="DZH96" s="395"/>
      <c r="DZI96" s="389"/>
      <c r="DZJ96" s="390"/>
      <c r="DZK96" s="391"/>
      <c r="DZL96" s="392"/>
      <c r="DZM96" s="393"/>
      <c r="DZN96" s="394"/>
      <c r="DZO96" s="395"/>
      <c r="DZP96" s="389"/>
      <c r="DZQ96" s="390"/>
      <c r="DZR96" s="391"/>
      <c r="DZS96" s="392"/>
      <c r="DZT96" s="393"/>
      <c r="DZU96" s="394"/>
      <c r="DZV96" s="395"/>
      <c r="DZW96" s="389"/>
      <c r="DZX96" s="390"/>
      <c r="DZY96" s="391"/>
      <c r="DZZ96" s="392"/>
      <c r="EAA96" s="393"/>
      <c r="EAB96" s="394"/>
      <c r="EAC96" s="395"/>
      <c r="EAD96" s="389"/>
      <c r="EAE96" s="390"/>
      <c r="EAF96" s="391"/>
      <c r="EAG96" s="392"/>
      <c r="EAH96" s="393"/>
      <c r="EAI96" s="394"/>
      <c r="EAJ96" s="395"/>
      <c r="EAK96" s="389"/>
      <c r="EAL96" s="390"/>
      <c r="EAM96" s="391"/>
      <c r="EAN96" s="392"/>
      <c r="EAO96" s="393"/>
      <c r="EAP96" s="394"/>
      <c r="EAQ96" s="395"/>
      <c r="EAR96" s="389"/>
      <c r="EAS96" s="390"/>
      <c r="EAT96" s="391"/>
      <c r="EAU96" s="392"/>
      <c r="EAV96" s="393"/>
      <c r="EAW96" s="394"/>
      <c r="EAX96" s="395"/>
      <c r="EAY96" s="389"/>
      <c r="EAZ96" s="390"/>
      <c r="EBA96" s="391"/>
      <c r="EBB96" s="392"/>
      <c r="EBC96" s="393"/>
      <c r="EBD96" s="394"/>
      <c r="EBE96" s="395"/>
      <c r="EBF96" s="389"/>
      <c r="EBG96" s="390"/>
      <c r="EBH96" s="391"/>
      <c r="EBI96" s="392"/>
      <c r="EBJ96" s="393"/>
      <c r="EBK96" s="394"/>
      <c r="EBL96" s="395"/>
      <c r="EBM96" s="389"/>
      <c r="EBN96" s="390"/>
      <c r="EBO96" s="391"/>
      <c r="EBP96" s="392"/>
      <c r="EBQ96" s="393"/>
      <c r="EBR96" s="394"/>
      <c r="EBS96" s="395"/>
      <c r="EBT96" s="389"/>
      <c r="EBU96" s="390"/>
      <c r="EBV96" s="391"/>
      <c r="EBW96" s="392"/>
      <c r="EBX96" s="393"/>
      <c r="EBY96" s="394"/>
      <c r="EBZ96" s="395"/>
      <c r="ECA96" s="389"/>
      <c r="ECB96" s="390"/>
      <c r="ECC96" s="391"/>
      <c r="ECD96" s="392"/>
      <c r="ECE96" s="393"/>
      <c r="ECF96" s="394"/>
      <c r="ECG96" s="395"/>
      <c r="ECH96" s="389"/>
      <c r="ECI96" s="390"/>
      <c r="ECJ96" s="391"/>
      <c r="ECK96" s="392"/>
      <c r="ECL96" s="393"/>
      <c r="ECM96" s="394"/>
      <c r="ECN96" s="395"/>
      <c r="ECO96" s="389"/>
      <c r="ECP96" s="390"/>
      <c r="ECQ96" s="391"/>
      <c r="ECR96" s="392"/>
      <c r="ECS96" s="393"/>
      <c r="ECT96" s="394"/>
      <c r="ECU96" s="395"/>
      <c r="ECV96" s="389"/>
      <c r="ECW96" s="390"/>
      <c r="ECX96" s="391"/>
      <c r="ECY96" s="392"/>
      <c r="ECZ96" s="393"/>
      <c r="EDA96" s="394"/>
      <c r="EDB96" s="395"/>
      <c r="EDC96" s="389"/>
      <c r="EDD96" s="390"/>
      <c r="EDE96" s="391"/>
      <c r="EDF96" s="392"/>
      <c r="EDG96" s="393"/>
      <c r="EDH96" s="394"/>
      <c r="EDI96" s="395"/>
      <c r="EDJ96" s="389"/>
      <c r="EDK96" s="390"/>
      <c r="EDL96" s="391"/>
      <c r="EDM96" s="392"/>
      <c r="EDN96" s="393"/>
      <c r="EDO96" s="394"/>
      <c r="EDP96" s="395"/>
      <c r="EDQ96" s="389"/>
      <c r="EDR96" s="390"/>
      <c r="EDS96" s="391"/>
      <c r="EDT96" s="392"/>
      <c r="EDU96" s="393"/>
      <c r="EDV96" s="394"/>
      <c r="EDW96" s="395"/>
      <c r="EDX96" s="389"/>
      <c r="EDY96" s="390"/>
      <c r="EDZ96" s="391"/>
      <c r="EEA96" s="392"/>
      <c r="EEB96" s="393"/>
      <c r="EEC96" s="394"/>
      <c r="EED96" s="395"/>
      <c r="EEE96" s="389"/>
      <c r="EEF96" s="390"/>
      <c r="EEG96" s="391"/>
      <c r="EEH96" s="392"/>
      <c r="EEI96" s="393"/>
      <c r="EEJ96" s="394"/>
      <c r="EEK96" s="395"/>
      <c r="EEL96" s="389"/>
      <c r="EEM96" s="390"/>
      <c r="EEN96" s="391"/>
      <c r="EEO96" s="392"/>
      <c r="EEP96" s="393"/>
      <c r="EEQ96" s="394"/>
      <c r="EER96" s="395"/>
      <c r="EES96" s="389"/>
      <c r="EET96" s="390"/>
      <c r="EEU96" s="391"/>
      <c r="EEV96" s="392"/>
      <c r="EEW96" s="393"/>
      <c r="EEX96" s="394"/>
      <c r="EEY96" s="395"/>
      <c r="EEZ96" s="389"/>
      <c r="EFA96" s="390"/>
      <c r="EFB96" s="391"/>
      <c r="EFC96" s="392"/>
      <c r="EFD96" s="393"/>
      <c r="EFE96" s="394"/>
      <c r="EFF96" s="395"/>
      <c r="EFG96" s="389"/>
      <c r="EFH96" s="390"/>
      <c r="EFI96" s="391"/>
      <c r="EFJ96" s="392"/>
      <c r="EFK96" s="393"/>
      <c r="EFL96" s="394"/>
      <c r="EFM96" s="395"/>
      <c r="EFN96" s="389"/>
      <c r="EFO96" s="390"/>
      <c r="EFP96" s="391"/>
      <c r="EFQ96" s="392"/>
      <c r="EFR96" s="393"/>
      <c r="EFS96" s="394"/>
      <c r="EFT96" s="395"/>
      <c r="EFU96" s="389"/>
      <c r="EFV96" s="390"/>
      <c r="EFW96" s="391"/>
      <c r="EFX96" s="392"/>
      <c r="EFY96" s="393"/>
      <c r="EFZ96" s="394"/>
      <c r="EGA96" s="395"/>
      <c r="EGB96" s="389"/>
      <c r="EGC96" s="390"/>
      <c r="EGD96" s="391"/>
      <c r="EGE96" s="392"/>
      <c r="EGF96" s="393"/>
      <c r="EGG96" s="394"/>
      <c r="EGH96" s="395"/>
      <c r="EGI96" s="389"/>
      <c r="EGJ96" s="390"/>
      <c r="EGK96" s="391"/>
      <c r="EGL96" s="392"/>
      <c r="EGM96" s="393"/>
      <c r="EGN96" s="394"/>
      <c r="EGO96" s="395"/>
      <c r="EGP96" s="389"/>
      <c r="EGQ96" s="390"/>
      <c r="EGR96" s="391"/>
      <c r="EGS96" s="392"/>
      <c r="EGT96" s="393"/>
      <c r="EGU96" s="394"/>
      <c r="EGV96" s="395"/>
      <c r="EGW96" s="389"/>
      <c r="EGX96" s="390"/>
      <c r="EGY96" s="391"/>
      <c r="EGZ96" s="392"/>
      <c r="EHA96" s="393"/>
      <c r="EHB96" s="394"/>
      <c r="EHC96" s="395"/>
      <c r="EHD96" s="389"/>
      <c r="EHE96" s="390"/>
      <c r="EHF96" s="391"/>
      <c r="EHG96" s="392"/>
      <c r="EHH96" s="393"/>
      <c r="EHI96" s="394"/>
      <c r="EHJ96" s="395"/>
      <c r="EHK96" s="389"/>
      <c r="EHL96" s="390"/>
      <c r="EHM96" s="391"/>
      <c r="EHN96" s="392"/>
      <c r="EHO96" s="393"/>
      <c r="EHP96" s="394"/>
      <c r="EHQ96" s="395"/>
      <c r="EHR96" s="389"/>
      <c r="EHS96" s="390"/>
      <c r="EHT96" s="391"/>
      <c r="EHU96" s="392"/>
      <c r="EHV96" s="393"/>
      <c r="EHW96" s="394"/>
      <c r="EHX96" s="395"/>
      <c r="EHY96" s="389"/>
      <c r="EHZ96" s="390"/>
      <c r="EIA96" s="391"/>
      <c r="EIB96" s="392"/>
      <c r="EIC96" s="393"/>
      <c r="EID96" s="394"/>
      <c r="EIE96" s="395"/>
      <c r="EIF96" s="389"/>
      <c r="EIG96" s="390"/>
      <c r="EIH96" s="391"/>
      <c r="EII96" s="392"/>
      <c r="EIJ96" s="393"/>
      <c r="EIK96" s="394"/>
      <c r="EIL96" s="395"/>
      <c r="EIM96" s="389"/>
      <c r="EIN96" s="390"/>
      <c r="EIO96" s="391"/>
      <c r="EIP96" s="392"/>
      <c r="EIQ96" s="393"/>
      <c r="EIR96" s="394"/>
      <c r="EIS96" s="395"/>
      <c r="EIT96" s="389"/>
      <c r="EIU96" s="390"/>
      <c r="EIV96" s="391"/>
      <c r="EIW96" s="392"/>
      <c r="EIX96" s="393"/>
      <c r="EIY96" s="394"/>
      <c r="EIZ96" s="395"/>
      <c r="EJA96" s="389"/>
      <c r="EJB96" s="390"/>
      <c r="EJC96" s="391"/>
      <c r="EJD96" s="392"/>
      <c r="EJE96" s="393"/>
      <c r="EJF96" s="394"/>
      <c r="EJG96" s="395"/>
      <c r="EJH96" s="389"/>
      <c r="EJI96" s="390"/>
      <c r="EJJ96" s="391"/>
      <c r="EJK96" s="392"/>
      <c r="EJL96" s="393"/>
      <c r="EJM96" s="394"/>
      <c r="EJN96" s="395"/>
      <c r="EJO96" s="389"/>
      <c r="EJP96" s="390"/>
      <c r="EJQ96" s="391"/>
      <c r="EJR96" s="392"/>
      <c r="EJS96" s="393"/>
      <c r="EJT96" s="394"/>
      <c r="EJU96" s="395"/>
      <c r="EJV96" s="389"/>
      <c r="EJW96" s="390"/>
      <c r="EJX96" s="391"/>
      <c r="EJY96" s="392"/>
      <c r="EJZ96" s="393"/>
      <c r="EKA96" s="394"/>
      <c r="EKB96" s="395"/>
      <c r="EKC96" s="389"/>
      <c r="EKD96" s="390"/>
      <c r="EKE96" s="391"/>
      <c r="EKF96" s="392"/>
      <c r="EKG96" s="393"/>
      <c r="EKH96" s="394"/>
      <c r="EKI96" s="395"/>
      <c r="EKJ96" s="389"/>
      <c r="EKK96" s="390"/>
      <c r="EKL96" s="391"/>
      <c r="EKM96" s="392"/>
      <c r="EKN96" s="393"/>
      <c r="EKO96" s="394"/>
      <c r="EKP96" s="395"/>
      <c r="EKQ96" s="389"/>
      <c r="EKR96" s="390"/>
      <c r="EKS96" s="391"/>
      <c r="EKT96" s="392"/>
      <c r="EKU96" s="393"/>
      <c r="EKV96" s="394"/>
      <c r="EKW96" s="395"/>
      <c r="EKX96" s="389"/>
      <c r="EKY96" s="390"/>
      <c r="EKZ96" s="391"/>
      <c r="ELA96" s="392"/>
      <c r="ELB96" s="393"/>
      <c r="ELC96" s="394"/>
      <c r="ELD96" s="395"/>
      <c r="ELE96" s="389"/>
      <c r="ELF96" s="390"/>
      <c r="ELG96" s="391"/>
      <c r="ELH96" s="392"/>
      <c r="ELI96" s="393"/>
      <c r="ELJ96" s="394"/>
      <c r="ELK96" s="395"/>
      <c r="ELL96" s="389"/>
      <c r="ELM96" s="390"/>
      <c r="ELN96" s="391"/>
      <c r="ELO96" s="392"/>
      <c r="ELP96" s="393"/>
      <c r="ELQ96" s="394"/>
      <c r="ELR96" s="395"/>
      <c r="ELS96" s="389"/>
      <c r="ELT96" s="390"/>
      <c r="ELU96" s="391"/>
      <c r="ELV96" s="392"/>
      <c r="ELW96" s="393"/>
      <c r="ELX96" s="394"/>
      <c r="ELY96" s="395"/>
      <c r="ELZ96" s="389"/>
      <c r="EMA96" s="390"/>
      <c r="EMB96" s="391"/>
      <c r="EMC96" s="392"/>
      <c r="EMD96" s="393"/>
      <c r="EME96" s="394"/>
      <c r="EMF96" s="395"/>
      <c r="EMG96" s="389"/>
      <c r="EMH96" s="390"/>
      <c r="EMI96" s="391"/>
      <c r="EMJ96" s="392"/>
      <c r="EMK96" s="393"/>
      <c r="EML96" s="394"/>
      <c r="EMM96" s="395"/>
      <c r="EMN96" s="389"/>
      <c r="EMO96" s="390"/>
      <c r="EMP96" s="391"/>
      <c r="EMQ96" s="392"/>
      <c r="EMR96" s="393"/>
      <c r="EMS96" s="394"/>
      <c r="EMT96" s="395"/>
      <c r="EMU96" s="389"/>
      <c r="EMV96" s="390"/>
      <c r="EMW96" s="391"/>
      <c r="EMX96" s="392"/>
      <c r="EMY96" s="393"/>
      <c r="EMZ96" s="394"/>
      <c r="ENA96" s="395"/>
      <c r="ENB96" s="389"/>
      <c r="ENC96" s="390"/>
      <c r="END96" s="391"/>
      <c r="ENE96" s="392"/>
      <c r="ENF96" s="393"/>
      <c r="ENG96" s="394"/>
      <c r="ENH96" s="395"/>
      <c r="ENI96" s="389"/>
      <c r="ENJ96" s="390"/>
      <c r="ENK96" s="391"/>
      <c r="ENL96" s="392"/>
      <c r="ENM96" s="393"/>
      <c r="ENN96" s="394"/>
      <c r="ENO96" s="395"/>
      <c r="ENP96" s="389"/>
      <c r="ENQ96" s="390"/>
      <c r="ENR96" s="391"/>
      <c r="ENS96" s="392"/>
      <c r="ENT96" s="393"/>
      <c r="ENU96" s="394"/>
      <c r="ENV96" s="395"/>
      <c r="ENW96" s="389"/>
      <c r="ENX96" s="390"/>
      <c r="ENY96" s="391"/>
      <c r="ENZ96" s="392"/>
      <c r="EOA96" s="393"/>
      <c r="EOB96" s="394"/>
      <c r="EOC96" s="395"/>
      <c r="EOD96" s="389"/>
      <c r="EOE96" s="390"/>
      <c r="EOF96" s="391"/>
      <c r="EOG96" s="392"/>
      <c r="EOH96" s="393"/>
      <c r="EOI96" s="394"/>
      <c r="EOJ96" s="395"/>
      <c r="EOK96" s="389"/>
      <c r="EOL96" s="390"/>
      <c r="EOM96" s="391"/>
      <c r="EON96" s="392"/>
      <c r="EOO96" s="393"/>
      <c r="EOP96" s="394"/>
      <c r="EOQ96" s="395"/>
      <c r="EOR96" s="389"/>
      <c r="EOS96" s="390"/>
      <c r="EOT96" s="391"/>
      <c r="EOU96" s="392"/>
      <c r="EOV96" s="393"/>
      <c r="EOW96" s="394"/>
      <c r="EOX96" s="395"/>
      <c r="EOY96" s="389"/>
      <c r="EOZ96" s="390"/>
      <c r="EPA96" s="391"/>
      <c r="EPB96" s="392"/>
      <c r="EPC96" s="393"/>
      <c r="EPD96" s="394"/>
      <c r="EPE96" s="395"/>
      <c r="EPF96" s="389"/>
      <c r="EPG96" s="390"/>
      <c r="EPH96" s="391"/>
      <c r="EPI96" s="392"/>
      <c r="EPJ96" s="393"/>
      <c r="EPK96" s="394"/>
      <c r="EPL96" s="395"/>
      <c r="EPM96" s="389"/>
      <c r="EPN96" s="390"/>
      <c r="EPO96" s="391"/>
      <c r="EPP96" s="392"/>
      <c r="EPQ96" s="393"/>
      <c r="EPR96" s="394"/>
      <c r="EPS96" s="395"/>
      <c r="EPT96" s="389"/>
      <c r="EPU96" s="390"/>
      <c r="EPV96" s="391"/>
      <c r="EPW96" s="392"/>
      <c r="EPX96" s="393"/>
      <c r="EPY96" s="394"/>
      <c r="EPZ96" s="395"/>
      <c r="EQA96" s="389"/>
      <c r="EQB96" s="390"/>
      <c r="EQC96" s="391"/>
      <c r="EQD96" s="392"/>
      <c r="EQE96" s="393"/>
      <c r="EQF96" s="394"/>
      <c r="EQG96" s="395"/>
      <c r="EQH96" s="389"/>
      <c r="EQI96" s="390"/>
      <c r="EQJ96" s="391"/>
      <c r="EQK96" s="392"/>
      <c r="EQL96" s="393"/>
      <c r="EQM96" s="394"/>
      <c r="EQN96" s="395"/>
      <c r="EQO96" s="389"/>
      <c r="EQP96" s="390"/>
      <c r="EQQ96" s="391"/>
      <c r="EQR96" s="392"/>
      <c r="EQS96" s="393"/>
      <c r="EQT96" s="394"/>
      <c r="EQU96" s="395"/>
      <c r="EQV96" s="389"/>
      <c r="EQW96" s="390"/>
      <c r="EQX96" s="391"/>
      <c r="EQY96" s="392"/>
      <c r="EQZ96" s="393"/>
      <c r="ERA96" s="394"/>
      <c r="ERB96" s="395"/>
      <c r="ERC96" s="389"/>
      <c r="ERD96" s="390"/>
      <c r="ERE96" s="391"/>
      <c r="ERF96" s="392"/>
      <c r="ERG96" s="393"/>
      <c r="ERH96" s="394"/>
      <c r="ERI96" s="395"/>
      <c r="ERJ96" s="389"/>
      <c r="ERK96" s="390"/>
      <c r="ERL96" s="391"/>
      <c r="ERM96" s="392"/>
      <c r="ERN96" s="393"/>
      <c r="ERO96" s="394"/>
      <c r="ERP96" s="395"/>
      <c r="ERQ96" s="389"/>
      <c r="ERR96" s="390"/>
      <c r="ERS96" s="391"/>
      <c r="ERT96" s="392"/>
      <c r="ERU96" s="393"/>
      <c r="ERV96" s="394"/>
      <c r="ERW96" s="395"/>
      <c r="ERX96" s="389"/>
      <c r="ERY96" s="390"/>
      <c r="ERZ96" s="391"/>
      <c r="ESA96" s="392"/>
      <c r="ESB96" s="393"/>
      <c r="ESC96" s="394"/>
      <c r="ESD96" s="395"/>
      <c r="ESE96" s="389"/>
      <c r="ESF96" s="390"/>
      <c r="ESG96" s="391"/>
      <c r="ESH96" s="392"/>
      <c r="ESI96" s="393"/>
      <c r="ESJ96" s="394"/>
      <c r="ESK96" s="395"/>
      <c r="ESL96" s="389"/>
      <c r="ESM96" s="390"/>
      <c r="ESN96" s="391"/>
      <c r="ESO96" s="392"/>
      <c r="ESP96" s="393"/>
      <c r="ESQ96" s="394"/>
      <c r="ESR96" s="395"/>
      <c r="ESS96" s="389"/>
      <c r="EST96" s="390"/>
      <c r="ESU96" s="391"/>
      <c r="ESV96" s="392"/>
      <c r="ESW96" s="393"/>
      <c r="ESX96" s="394"/>
      <c r="ESY96" s="395"/>
      <c r="ESZ96" s="389"/>
      <c r="ETA96" s="390"/>
      <c r="ETB96" s="391"/>
      <c r="ETC96" s="392"/>
      <c r="ETD96" s="393"/>
      <c r="ETE96" s="394"/>
      <c r="ETF96" s="395"/>
      <c r="ETG96" s="389"/>
      <c r="ETH96" s="390"/>
      <c r="ETI96" s="391"/>
      <c r="ETJ96" s="392"/>
      <c r="ETK96" s="393"/>
      <c r="ETL96" s="394"/>
      <c r="ETM96" s="395"/>
      <c r="ETN96" s="389"/>
      <c r="ETO96" s="390"/>
      <c r="ETP96" s="391"/>
      <c r="ETQ96" s="392"/>
      <c r="ETR96" s="393"/>
      <c r="ETS96" s="394"/>
      <c r="ETT96" s="395"/>
      <c r="ETU96" s="389"/>
      <c r="ETV96" s="390"/>
      <c r="ETW96" s="391"/>
      <c r="ETX96" s="392"/>
      <c r="ETY96" s="393"/>
      <c r="ETZ96" s="394"/>
      <c r="EUA96" s="395"/>
      <c r="EUB96" s="389"/>
      <c r="EUC96" s="390"/>
      <c r="EUD96" s="391"/>
      <c r="EUE96" s="392"/>
      <c r="EUF96" s="393"/>
      <c r="EUG96" s="394"/>
      <c r="EUH96" s="395"/>
      <c r="EUI96" s="389"/>
      <c r="EUJ96" s="390"/>
      <c r="EUK96" s="391"/>
      <c r="EUL96" s="392"/>
      <c r="EUM96" s="393"/>
      <c r="EUN96" s="394"/>
      <c r="EUO96" s="395"/>
      <c r="EUP96" s="389"/>
      <c r="EUQ96" s="390"/>
      <c r="EUR96" s="391"/>
      <c r="EUS96" s="392"/>
      <c r="EUT96" s="393"/>
      <c r="EUU96" s="394"/>
      <c r="EUV96" s="395"/>
      <c r="EUW96" s="389"/>
      <c r="EUX96" s="390"/>
      <c r="EUY96" s="391"/>
      <c r="EUZ96" s="392"/>
      <c r="EVA96" s="393"/>
      <c r="EVB96" s="394"/>
      <c r="EVC96" s="395"/>
      <c r="EVD96" s="389"/>
      <c r="EVE96" s="390"/>
      <c r="EVF96" s="391"/>
      <c r="EVG96" s="392"/>
      <c r="EVH96" s="393"/>
      <c r="EVI96" s="394"/>
      <c r="EVJ96" s="395"/>
      <c r="EVK96" s="389"/>
      <c r="EVL96" s="390"/>
      <c r="EVM96" s="391"/>
      <c r="EVN96" s="392"/>
      <c r="EVO96" s="393"/>
      <c r="EVP96" s="394"/>
      <c r="EVQ96" s="395"/>
      <c r="EVR96" s="389"/>
      <c r="EVS96" s="390"/>
      <c r="EVT96" s="391"/>
      <c r="EVU96" s="392"/>
      <c r="EVV96" s="393"/>
      <c r="EVW96" s="394"/>
      <c r="EVX96" s="395"/>
      <c r="EVY96" s="389"/>
      <c r="EVZ96" s="390"/>
      <c r="EWA96" s="391"/>
      <c r="EWB96" s="392"/>
      <c r="EWC96" s="393"/>
      <c r="EWD96" s="394"/>
      <c r="EWE96" s="395"/>
      <c r="EWF96" s="389"/>
      <c r="EWG96" s="390"/>
      <c r="EWH96" s="391"/>
      <c r="EWI96" s="392"/>
      <c r="EWJ96" s="393"/>
      <c r="EWK96" s="394"/>
      <c r="EWL96" s="395"/>
      <c r="EWM96" s="389"/>
      <c r="EWN96" s="390"/>
      <c r="EWO96" s="391"/>
      <c r="EWP96" s="392"/>
      <c r="EWQ96" s="393"/>
      <c r="EWR96" s="394"/>
      <c r="EWS96" s="395"/>
      <c r="EWT96" s="389"/>
      <c r="EWU96" s="390"/>
      <c r="EWV96" s="391"/>
      <c r="EWW96" s="392"/>
      <c r="EWX96" s="393"/>
      <c r="EWY96" s="394"/>
      <c r="EWZ96" s="395"/>
      <c r="EXA96" s="389"/>
      <c r="EXB96" s="390"/>
      <c r="EXC96" s="391"/>
      <c r="EXD96" s="392"/>
      <c r="EXE96" s="393"/>
      <c r="EXF96" s="394"/>
      <c r="EXG96" s="395"/>
      <c r="EXH96" s="389"/>
      <c r="EXI96" s="390"/>
      <c r="EXJ96" s="391"/>
      <c r="EXK96" s="392"/>
      <c r="EXL96" s="393"/>
      <c r="EXM96" s="394"/>
      <c r="EXN96" s="395"/>
      <c r="EXO96" s="389"/>
      <c r="EXP96" s="390"/>
      <c r="EXQ96" s="391"/>
      <c r="EXR96" s="392"/>
      <c r="EXS96" s="393"/>
      <c r="EXT96" s="394"/>
      <c r="EXU96" s="395"/>
      <c r="EXV96" s="389"/>
      <c r="EXW96" s="390"/>
      <c r="EXX96" s="391"/>
      <c r="EXY96" s="392"/>
      <c r="EXZ96" s="393"/>
      <c r="EYA96" s="394"/>
      <c r="EYB96" s="395"/>
      <c r="EYC96" s="389"/>
      <c r="EYD96" s="390"/>
      <c r="EYE96" s="391"/>
      <c r="EYF96" s="392"/>
      <c r="EYG96" s="393"/>
      <c r="EYH96" s="394"/>
      <c r="EYI96" s="395"/>
      <c r="EYJ96" s="389"/>
      <c r="EYK96" s="390"/>
      <c r="EYL96" s="391"/>
      <c r="EYM96" s="392"/>
      <c r="EYN96" s="393"/>
      <c r="EYO96" s="394"/>
      <c r="EYP96" s="395"/>
      <c r="EYQ96" s="389"/>
      <c r="EYR96" s="390"/>
      <c r="EYS96" s="391"/>
      <c r="EYT96" s="392"/>
      <c r="EYU96" s="393"/>
      <c r="EYV96" s="394"/>
      <c r="EYW96" s="395"/>
      <c r="EYX96" s="389"/>
      <c r="EYY96" s="390"/>
      <c r="EYZ96" s="391"/>
      <c r="EZA96" s="392"/>
      <c r="EZB96" s="393"/>
      <c r="EZC96" s="394"/>
      <c r="EZD96" s="395"/>
      <c r="EZE96" s="389"/>
      <c r="EZF96" s="390"/>
      <c r="EZG96" s="391"/>
      <c r="EZH96" s="392"/>
      <c r="EZI96" s="393"/>
      <c r="EZJ96" s="394"/>
      <c r="EZK96" s="395"/>
      <c r="EZL96" s="389"/>
      <c r="EZM96" s="390"/>
      <c r="EZN96" s="391"/>
      <c r="EZO96" s="392"/>
      <c r="EZP96" s="393"/>
      <c r="EZQ96" s="394"/>
      <c r="EZR96" s="395"/>
      <c r="EZS96" s="389"/>
      <c r="EZT96" s="390"/>
      <c r="EZU96" s="391"/>
      <c r="EZV96" s="392"/>
      <c r="EZW96" s="393"/>
      <c r="EZX96" s="394"/>
      <c r="EZY96" s="395"/>
      <c r="EZZ96" s="389"/>
      <c r="FAA96" s="390"/>
      <c r="FAB96" s="391"/>
      <c r="FAC96" s="392"/>
      <c r="FAD96" s="393"/>
      <c r="FAE96" s="394"/>
      <c r="FAF96" s="395"/>
      <c r="FAG96" s="389"/>
      <c r="FAH96" s="390"/>
      <c r="FAI96" s="391"/>
      <c r="FAJ96" s="392"/>
      <c r="FAK96" s="393"/>
      <c r="FAL96" s="394"/>
      <c r="FAM96" s="395"/>
      <c r="FAN96" s="389"/>
      <c r="FAO96" s="390"/>
      <c r="FAP96" s="391"/>
      <c r="FAQ96" s="392"/>
      <c r="FAR96" s="393"/>
      <c r="FAS96" s="394"/>
      <c r="FAT96" s="395"/>
      <c r="FAU96" s="389"/>
      <c r="FAV96" s="390"/>
      <c r="FAW96" s="391"/>
      <c r="FAX96" s="392"/>
      <c r="FAY96" s="393"/>
      <c r="FAZ96" s="394"/>
      <c r="FBA96" s="395"/>
      <c r="FBB96" s="389"/>
      <c r="FBC96" s="390"/>
      <c r="FBD96" s="391"/>
      <c r="FBE96" s="392"/>
      <c r="FBF96" s="393"/>
      <c r="FBG96" s="394"/>
      <c r="FBH96" s="395"/>
      <c r="FBI96" s="389"/>
      <c r="FBJ96" s="390"/>
      <c r="FBK96" s="391"/>
      <c r="FBL96" s="392"/>
      <c r="FBM96" s="393"/>
      <c r="FBN96" s="394"/>
      <c r="FBO96" s="395"/>
      <c r="FBP96" s="389"/>
      <c r="FBQ96" s="390"/>
      <c r="FBR96" s="391"/>
      <c r="FBS96" s="392"/>
      <c r="FBT96" s="393"/>
      <c r="FBU96" s="394"/>
      <c r="FBV96" s="395"/>
      <c r="FBW96" s="389"/>
      <c r="FBX96" s="390"/>
      <c r="FBY96" s="391"/>
      <c r="FBZ96" s="392"/>
      <c r="FCA96" s="393"/>
      <c r="FCB96" s="394"/>
      <c r="FCC96" s="395"/>
      <c r="FCD96" s="389"/>
      <c r="FCE96" s="390"/>
      <c r="FCF96" s="391"/>
      <c r="FCG96" s="392"/>
      <c r="FCH96" s="393"/>
      <c r="FCI96" s="394"/>
      <c r="FCJ96" s="395"/>
      <c r="FCK96" s="389"/>
      <c r="FCL96" s="390"/>
      <c r="FCM96" s="391"/>
      <c r="FCN96" s="392"/>
      <c r="FCO96" s="393"/>
      <c r="FCP96" s="394"/>
      <c r="FCQ96" s="395"/>
      <c r="FCR96" s="389"/>
      <c r="FCS96" s="390"/>
      <c r="FCT96" s="391"/>
      <c r="FCU96" s="392"/>
      <c r="FCV96" s="393"/>
      <c r="FCW96" s="394"/>
      <c r="FCX96" s="395"/>
      <c r="FCY96" s="389"/>
      <c r="FCZ96" s="390"/>
      <c r="FDA96" s="391"/>
      <c r="FDB96" s="392"/>
      <c r="FDC96" s="393"/>
      <c r="FDD96" s="394"/>
      <c r="FDE96" s="395"/>
      <c r="FDF96" s="389"/>
      <c r="FDG96" s="390"/>
      <c r="FDH96" s="391"/>
      <c r="FDI96" s="392"/>
      <c r="FDJ96" s="393"/>
      <c r="FDK96" s="394"/>
      <c r="FDL96" s="395"/>
      <c r="FDM96" s="389"/>
      <c r="FDN96" s="390"/>
      <c r="FDO96" s="391"/>
      <c r="FDP96" s="392"/>
      <c r="FDQ96" s="393"/>
      <c r="FDR96" s="394"/>
      <c r="FDS96" s="395"/>
      <c r="FDT96" s="389"/>
      <c r="FDU96" s="390"/>
      <c r="FDV96" s="391"/>
      <c r="FDW96" s="392"/>
      <c r="FDX96" s="393"/>
      <c r="FDY96" s="394"/>
      <c r="FDZ96" s="395"/>
      <c r="FEA96" s="389"/>
      <c r="FEB96" s="390"/>
      <c r="FEC96" s="391"/>
      <c r="FED96" s="392"/>
      <c r="FEE96" s="393"/>
      <c r="FEF96" s="394"/>
      <c r="FEG96" s="395"/>
      <c r="FEH96" s="389"/>
      <c r="FEI96" s="390"/>
      <c r="FEJ96" s="391"/>
      <c r="FEK96" s="392"/>
      <c r="FEL96" s="393"/>
      <c r="FEM96" s="394"/>
      <c r="FEN96" s="395"/>
      <c r="FEO96" s="389"/>
      <c r="FEP96" s="390"/>
      <c r="FEQ96" s="391"/>
      <c r="FER96" s="392"/>
      <c r="FES96" s="393"/>
      <c r="FET96" s="394"/>
      <c r="FEU96" s="395"/>
      <c r="FEV96" s="389"/>
      <c r="FEW96" s="390"/>
      <c r="FEX96" s="391"/>
      <c r="FEY96" s="392"/>
      <c r="FEZ96" s="393"/>
      <c r="FFA96" s="394"/>
      <c r="FFB96" s="395"/>
      <c r="FFC96" s="389"/>
      <c r="FFD96" s="390"/>
      <c r="FFE96" s="391"/>
      <c r="FFF96" s="392"/>
      <c r="FFG96" s="393"/>
      <c r="FFH96" s="394"/>
      <c r="FFI96" s="395"/>
      <c r="FFJ96" s="389"/>
      <c r="FFK96" s="390"/>
      <c r="FFL96" s="391"/>
      <c r="FFM96" s="392"/>
      <c r="FFN96" s="393"/>
      <c r="FFO96" s="394"/>
      <c r="FFP96" s="395"/>
      <c r="FFQ96" s="389"/>
      <c r="FFR96" s="390"/>
      <c r="FFS96" s="391"/>
      <c r="FFT96" s="392"/>
      <c r="FFU96" s="393"/>
      <c r="FFV96" s="394"/>
      <c r="FFW96" s="395"/>
      <c r="FFX96" s="389"/>
      <c r="FFY96" s="390"/>
      <c r="FFZ96" s="391"/>
      <c r="FGA96" s="392"/>
      <c r="FGB96" s="393"/>
      <c r="FGC96" s="394"/>
      <c r="FGD96" s="395"/>
      <c r="FGE96" s="389"/>
      <c r="FGF96" s="390"/>
      <c r="FGG96" s="391"/>
      <c r="FGH96" s="392"/>
      <c r="FGI96" s="393"/>
      <c r="FGJ96" s="394"/>
      <c r="FGK96" s="395"/>
      <c r="FGL96" s="389"/>
      <c r="FGM96" s="390"/>
      <c r="FGN96" s="391"/>
      <c r="FGO96" s="392"/>
      <c r="FGP96" s="393"/>
      <c r="FGQ96" s="394"/>
      <c r="FGR96" s="395"/>
      <c r="FGS96" s="389"/>
      <c r="FGT96" s="390"/>
      <c r="FGU96" s="391"/>
      <c r="FGV96" s="392"/>
      <c r="FGW96" s="393"/>
      <c r="FGX96" s="394"/>
      <c r="FGY96" s="395"/>
      <c r="FGZ96" s="389"/>
      <c r="FHA96" s="390"/>
      <c r="FHB96" s="391"/>
      <c r="FHC96" s="392"/>
      <c r="FHD96" s="393"/>
      <c r="FHE96" s="394"/>
      <c r="FHF96" s="395"/>
      <c r="FHG96" s="389"/>
      <c r="FHH96" s="390"/>
      <c r="FHI96" s="391"/>
      <c r="FHJ96" s="392"/>
      <c r="FHK96" s="393"/>
      <c r="FHL96" s="394"/>
      <c r="FHM96" s="395"/>
      <c r="FHN96" s="389"/>
      <c r="FHO96" s="390"/>
      <c r="FHP96" s="391"/>
      <c r="FHQ96" s="392"/>
      <c r="FHR96" s="393"/>
      <c r="FHS96" s="394"/>
      <c r="FHT96" s="395"/>
      <c r="FHU96" s="389"/>
      <c r="FHV96" s="390"/>
      <c r="FHW96" s="391"/>
      <c r="FHX96" s="392"/>
      <c r="FHY96" s="393"/>
      <c r="FHZ96" s="394"/>
      <c r="FIA96" s="395"/>
      <c r="FIB96" s="389"/>
      <c r="FIC96" s="390"/>
      <c r="FID96" s="391"/>
      <c r="FIE96" s="392"/>
      <c r="FIF96" s="393"/>
      <c r="FIG96" s="394"/>
      <c r="FIH96" s="395"/>
      <c r="FII96" s="389"/>
      <c r="FIJ96" s="390"/>
      <c r="FIK96" s="391"/>
      <c r="FIL96" s="392"/>
      <c r="FIM96" s="393"/>
      <c r="FIN96" s="394"/>
      <c r="FIO96" s="395"/>
      <c r="FIP96" s="389"/>
      <c r="FIQ96" s="390"/>
      <c r="FIR96" s="391"/>
      <c r="FIS96" s="392"/>
      <c r="FIT96" s="393"/>
      <c r="FIU96" s="394"/>
      <c r="FIV96" s="395"/>
      <c r="FIW96" s="389"/>
      <c r="FIX96" s="390"/>
      <c r="FIY96" s="391"/>
      <c r="FIZ96" s="392"/>
      <c r="FJA96" s="393"/>
      <c r="FJB96" s="394"/>
      <c r="FJC96" s="395"/>
      <c r="FJD96" s="389"/>
      <c r="FJE96" s="390"/>
      <c r="FJF96" s="391"/>
      <c r="FJG96" s="392"/>
      <c r="FJH96" s="393"/>
      <c r="FJI96" s="394"/>
      <c r="FJJ96" s="395"/>
      <c r="FJK96" s="389"/>
      <c r="FJL96" s="390"/>
      <c r="FJM96" s="391"/>
      <c r="FJN96" s="392"/>
      <c r="FJO96" s="393"/>
      <c r="FJP96" s="394"/>
      <c r="FJQ96" s="395"/>
      <c r="FJR96" s="389"/>
      <c r="FJS96" s="390"/>
      <c r="FJT96" s="391"/>
      <c r="FJU96" s="392"/>
      <c r="FJV96" s="393"/>
      <c r="FJW96" s="394"/>
      <c r="FJX96" s="395"/>
      <c r="FJY96" s="389"/>
      <c r="FJZ96" s="390"/>
      <c r="FKA96" s="391"/>
      <c r="FKB96" s="392"/>
      <c r="FKC96" s="393"/>
      <c r="FKD96" s="394"/>
      <c r="FKE96" s="395"/>
      <c r="FKF96" s="389"/>
      <c r="FKG96" s="390"/>
      <c r="FKH96" s="391"/>
      <c r="FKI96" s="392"/>
      <c r="FKJ96" s="393"/>
      <c r="FKK96" s="394"/>
      <c r="FKL96" s="395"/>
      <c r="FKM96" s="389"/>
      <c r="FKN96" s="390"/>
      <c r="FKO96" s="391"/>
      <c r="FKP96" s="392"/>
      <c r="FKQ96" s="393"/>
      <c r="FKR96" s="394"/>
      <c r="FKS96" s="395"/>
      <c r="FKT96" s="389"/>
      <c r="FKU96" s="390"/>
      <c r="FKV96" s="391"/>
      <c r="FKW96" s="392"/>
      <c r="FKX96" s="393"/>
      <c r="FKY96" s="394"/>
      <c r="FKZ96" s="395"/>
      <c r="FLA96" s="389"/>
      <c r="FLB96" s="390"/>
      <c r="FLC96" s="391"/>
      <c r="FLD96" s="392"/>
      <c r="FLE96" s="393"/>
      <c r="FLF96" s="394"/>
      <c r="FLG96" s="395"/>
      <c r="FLH96" s="389"/>
      <c r="FLI96" s="390"/>
      <c r="FLJ96" s="391"/>
      <c r="FLK96" s="392"/>
      <c r="FLL96" s="393"/>
      <c r="FLM96" s="394"/>
      <c r="FLN96" s="395"/>
      <c r="FLO96" s="389"/>
      <c r="FLP96" s="390"/>
      <c r="FLQ96" s="391"/>
      <c r="FLR96" s="392"/>
      <c r="FLS96" s="393"/>
      <c r="FLT96" s="394"/>
      <c r="FLU96" s="395"/>
      <c r="FLV96" s="389"/>
      <c r="FLW96" s="390"/>
      <c r="FLX96" s="391"/>
      <c r="FLY96" s="392"/>
      <c r="FLZ96" s="393"/>
      <c r="FMA96" s="394"/>
      <c r="FMB96" s="395"/>
      <c r="FMC96" s="389"/>
      <c r="FMD96" s="390"/>
      <c r="FME96" s="391"/>
      <c r="FMF96" s="392"/>
      <c r="FMG96" s="393"/>
      <c r="FMH96" s="394"/>
      <c r="FMI96" s="395"/>
      <c r="FMJ96" s="389"/>
      <c r="FMK96" s="390"/>
      <c r="FML96" s="391"/>
      <c r="FMM96" s="392"/>
      <c r="FMN96" s="393"/>
      <c r="FMO96" s="394"/>
      <c r="FMP96" s="395"/>
      <c r="FMQ96" s="389"/>
      <c r="FMR96" s="390"/>
      <c r="FMS96" s="391"/>
      <c r="FMT96" s="392"/>
      <c r="FMU96" s="393"/>
      <c r="FMV96" s="394"/>
      <c r="FMW96" s="395"/>
      <c r="FMX96" s="389"/>
      <c r="FMY96" s="390"/>
      <c r="FMZ96" s="391"/>
      <c r="FNA96" s="392"/>
      <c r="FNB96" s="393"/>
      <c r="FNC96" s="394"/>
      <c r="FND96" s="395"/>
      <c r="FNE96" s="389"/>
      <c r="FNF96" s="390"/>
      <c r="FNG96" s="391"/>
      <c r="FNH96" s="392"/>
      <c r="FNI96" s="393"/>
      <c r="FNJ96" s="394"/>
      <c r="FNK96" s="395"/>
      <c r="FNL96" s="389"/>
      <c r="FNM96" s="390"/>
      <c r="FNN96" s="391"/>
      <c r="FNO96" s="392"/>
      <c r="FNP96" s="393"/>
      <c r="FNQ96" s="394"/>
      <c r="FNR96" s="395"/>
      <c r="FNS96" s="389"/>
      <c r="FNT96" s="390"/>
      <c r="FNU96" s="391"/>
      <c r="FNV96" s="392"/>
      <c r="FNW96" s="393"/>
      <c r="FNX96" s="394"/>
      <c r="FNY96" s="395"/>
      <c r="FNZ96" s="389"/>
      <c r="FOA96" s="390"/>
      <c r="FOB96" s="391"/>
      <c r="FOC96" s="392"/>
      <c r="FOD96" s="393"/>
      <c r="FOE96" s="394"/>
      <c r="FOF96" s="395"/>
      <c r="FOG96" s="389"/>
      <c r="FOH96" s="390"/>
      <c r="FOI96" s="391"/>
      <c r="FOJ96" s="392"/>
      <c r="FOK96" s="393"/>
      <c r="FOL96" s="394"/>
      <c r="FOM96" s="395"/>
      <c r="FON96" s="389"/>
      <c r="FOO96" s="390"/>
      <c r="FOP96" s="391"/>
      <c r="FOQ96" s="392"/>
      <c r="FOR96" s="393"/>
      <c r="FOS96" s="394"/>
      <c r="FOT96" s="395"/>
      <c r="FOU96" s="389"/>
      <c r="FOV96" s="390"/>
      <c r="FOW96" s="391"/>
      <c r="FOX96" s="392"/>
      <c r="FOY96" s="393"/>
      <c r="FOZ96" s="394"/>
      <c r="FPA96" s="395"/>
      <c r="FPB96" s="389"/>
      <c r="FPC96" s="390"/>
      <c r="FPD96" s="391"/>
      <c r="FPE96" s="392"/>
      <c r="FPF96" s="393"/>
      <c r="FPG96" s="394"/>
      <c r="FPH96" s="395"/>
      <c r="FPI96" s="389"/>
      <c r="FPJ96" s="390"/>
      <c r="FPK96" s="391"/>
      <c r="FPL96" s="392"/>
      <c r="FPM96" s="393"/>
      <c r="FPN96" s="394"/>
      <c r="FPO96" s="395"/>
      <c r="FPP96" s="389"/>
      <c r="FPQ96" s="390"/>
      <c r="FPR96" s="391"/>
      <c r="FPS96" s="392"/>
      <c r="FPT96" s="393"/>
      <c r="FPU96" s="394"/>
      <c r="FPV96" s="395"/>
      <c r="FPW96" s="389"/>
      <c r="FPX96" s="390"/>
      <c r="FPY96" s="391"/>
      <c r="FPZ96" s="392"/>
      <c r="FQA96" s="393"/>
      <c r="FQB96" s="394"/>
      <c r="FQC96" s="395"/>
      <c r="FQD96" s="389"/>
      <c r="FQE96" s="390"/>
      <c r="FQF96" s="391"/>
      <c r="FQG96" s="392"/>
      <c r="FQH96" s="393"/>
      <c r="FQI96" s="394"/>
      <c r="FQJ96" s="395"/>
      <c r="FQK96" s="389"/>
      <c r="FQL96" s="390"/>
      <c r="FQM96" s="391"/>
      <c r="FQN96" s="392"/>
      <c r="FQO96" s="393"/>
      <c r="FQP96" s="394"/>
      <c r="FQQ96" s="395"/>
      <c r="FQR96" s="389"/>
      <c r="FQS96" s="390"/>
      <c r="FQT96" s="391"/>
      <c r="FQU96" s="392"/>
      <c r="FQV96" s="393"/>
      <c r="FQW96" s="394"/>
      <c r="FQX96" s="395"/>
      <c r="FQY96" s="389"/>
      <c r="FQZ96" s="390"/>
      <c r="FRA96" s="391"/>
      <c r="FRB96" s="392"/>
      <c r="FRC96" s="393"/>
      <c r="FRD96" s="394"/>
      <c r="FRE96" s="395"/>
      <c r="FRF96" s="389"/>
      <c r="FRG96" s="390"/>
      <c r="FRH96" s="391"/>
      <c r="FRI96" s="392"/>
      <c r="FRJ96" s="393"/>
      <c r="FRK96" s="394"/>
      <c r="FRL96" s="395"/>
      <c r="FRM96" s="389"/>
      <c r="FRN96" s="390"/>
      <c r="FRO96" s="391"/>
      <c r="FRP96" s="392"/>
      <c r="FRQ96" s="393"/>
      <c r="FRR96" s="394"/>
      <c r="FRS96" s="395"/>
      <c r="FRT96" s="389"/>
      <c r="FRU96" s="390"/>
      <c r="FRV96" s="391"/>
      <c r="FRW96" s="392"/>
      <c r="FRX96" s="393"/>
      <c r="FRY96" s="394"/>
      <c r="FRZ96" s="395"/>
      <c r="FSA96" s="389"/>
      <c r="FSB96" s="390"/>
      <c r="FSC96" s="391"/>
      <c r="FSD96" s="392"/>
      <c r="FSE96" s="393"/>
      <c r="FSF96" s="394"/>
      <c r="FSG96" s="395"/>
      <c r="FSH96" s="389"/>
      <c r="FSI96" s="390"/>
      <c r="FSJ96" s="391"/>
      <c r="FSK96" s="392"/>
      <c r="FSL96" s="393"/>
      <c r="FSM96" s="394"/>
      <c r="FSN96" s="395"/>
      <c r="FSO96" s="389"/>
      <c r="FSP96" s="390"/>
      <c r="FSQ96" s="391"/>
      <c r="FSR96" s="392"/>
      <c r="FSS96" s="393"/>
      <c r="FST96" s="394"/>
      <c r="FSU96" s="395"/>
      <c r="FSV96" s="389"/>
      <c r="FSW96" s="390"/>
      <c r="FSX96" s="391"/>
      <c r="FSY96" s="392"/>
      <c r="FSZ96" s="393"/>
      <c r="FTA96" s="394"/>
      <c r="FTB96" s="395"/>
      <c r="FTC96" s="389"/>
      <c r="FTD96" s="390"/>
      <c r="FTE96" s="391"/>
      <c r="FTF96" s="392"/>
      <c r="FTG96" s="393"/>
      <c r="FTH96" s="394"/>
      <c r="FTI96" s="395"/>
      <c r="FTJ96" s="389"/>
      <c r="FTK96" s="390"/>
      <c r="FTL96" s="391"/>
      <c r="FTM96" s="392"/>
      <c r="FTN96" s="393"/>
      <c r="FTO96" s="394"/>
      <c r="FTP96" s="395"/>
      <c r="FTQ96" s="389"/>
      <c r="FTR96" s="390"/>
      <c r="FTS96" s="391"/>
      <c r="FTT96" s="392"/>
      <c r="FTU96" s="393"/>
      <c r="FTV96" s="394"/>
      <c r="FTW96" s="395"/>
      <c r="FTX96" s="389"/>
      <c r="FTY96" s="390"/>
      <c r="FTZ96" s="391"/>
      <c r="FUA96" s="392"/>
      <c r="FUB96" s="393"/>
      <c r="FUC96" s="394"/>
      <c r="FUD96" s="395"/>
      <c r="FUE96" s="389"/>
      <c r="FUF96" s="390"/>
      <c r="FUG96" s="391"/>
      <c r="FUH96" s="392"/>
      <c r="FUI96" s="393"/>
      <c r="FUJ96" s="394"/>
      <c r="FUK96" s="395"/>
      <c r="FUL96" s="389"/>
      <c r="FUM96" s="390"/>
      <c r="FUN96" s="391"/>
      <c r="FUO96" s="392"/>
      <c r="FUP96" s="393"/>
      <c r="FUQ96" s="394"/>
      <c r="FUR96" s="395"/>
      <c r="FUS96" s="389"/>
      <c r="FUT96" s="390"/>
      <c r="FUU96" s="391"/>
      <c r="FUV96" s="392"/>
      <c r="FUW96" s="393"/>
      <c r="FUX96" s="394"/>
      <c r="FUY96" s="395"/>
      <c r="FUZ96" s="389"/>
      <c r="FVA96" s="390"/>
      <c r="FVB96" s="391"/>
      <c r="FVC96" s="392"/>
      <c r="FVD96" s="393"/>
      <c r="FVE96" s="394"/>
      <c r="FVF96" s="395"/>
      <c r="FVG96" s="389"/>
      <c r="FVH96" s="390"/>
      <c r="FVI96" s="391"/>
      <c r="FVJ96" s="392"/>
      <c r="FVK96" s="393"/>
      <c r="FVL96" s="394"/>
      <c r="FVM96" s="395"/>
      <c r="FVN96" s="389"/>
      <c r="FVO96" s="390"/>
      <c r="FVP96" s="391"/>
      <c r="FVQ96" s="392"/>
      <c r="FVR96" s="393"/>
      <c r="FVS96" s="394"/>
      <c r="FVT96" s="395"/>
      <c r="FVU96" s="389"/>
      <c r="FVV96" s="390"/>
      <c r="FVW96" s="391"/>
      <c r="FVX96" s="392"/>
      <c r="FVY96" s="393"/>
      <c r="FVZ96" s="394"/>
      <c r="FWA96" s="395"/>
      <c r="FWB96" s="389"/>
      <c r="FWC96" s="390"/>
      <c r="FWD96" s="391"/>
      <c r="FWE96" s="392"/>
      <c r="FWF96" s="393"/>
      <c r="FWG96" s="394"/>
      <c r="FWH96" s="395"/>
      <c r="FWI96" s="389"/>
      <c r="FWJ96" s="390"/>
      <c r="FWK96" s="391"/>
      <c r="FWL96" s="392"/>
      <c r="FWM96" s="393"/>
      <c r="FWN96" s="394"/>
      <c r="FWO96" s="395"/>
      <c r="FWP96" s="389"/>
      <c r="FWQ96" s="390"/>
      <c r="FWR96" s="391"/>
      <c r="FWS96" s="392"/>
      <c r="FWT96" s="393"/>
      <c r="FWU96" s="394"/>
      <c r="FWV96" s="395"/>
      <c r="FWW96" s="389"/>
      <c r="FWX96" s="390"/>
      <c r="FWY96" s="391"/>
      <c r="FWZ96" s="392"/>
      <c r="FXA96" s="393"/>
      <c r="FXB96" s="394"/>
      <c r="FXC96" s="395"/>
      <c r="FXD96" s="389"/>
      <c r="FXE96" s="390"/>
      <c r="FXF96" s="391"/>
      <c r="FXG96" s="392"/>
      <c r="FXH96" s="393"/>
      <c r="FXI96" s="394"/>
      <c r="FXJ96" s="395"/>
      <c r="FXK96" s="389"/>
      <c r="FXL96" s="390"/>
      <c r="FXM96" s="391"/>
      <c r="FXN96" s="392"/>
      <c r="FXO96" s="393"/>
      <c r="FXP96" s="394"/>
      <c r="FXQ96" s="395"/>
      <c r="FXR96" s="389"/>
      <c r="FXS96" s="390"/>
      <c r="FXT96" s="391"/>
      <c r="FXU96" s="392"/>
      <c r="FXV96" s="393"/>
      <c r="FXW96" s="394"/>
      <c r="FXX96" s="395"/>
      <c r="FXY96" s="389"/>
      <c r="FXZ96" s="390"/>
      <c r="FYA96" s="391"/>
      <c r="FYB96" s="392"/>
      <c r="FYC96" s="393"/>
      <c r="FYD96" s="394"/>
      <c r="FYE96" s="395"/>
      <c r="FYF96" s="389"/>
      <c r="FYG96" s="390"/>
      <c r="FYH96" s="391"/>
      <c r="FYI96" s="392"/>
      <c r="FYJ96" s="393"/>
      <c r="FYK96" s="394"/>
      <c r="FYL96" s="395"/>
      <c r="FYM96" s="389"/>
      <c r="FYN96" s="390"/>
      <c r="FYO96" s="391"/>
      <c r="FYP96" s="392"/>
      <c r="FYQ96" s="393"/>
      <c r="FYR96" s="394"/>
      <c r="FYS96" s="395"/>
      <c r="FYT96" s="389"/>
      <c r="FYU96" s="390"/>
      <c r="FYV96" s="391"/>
      <c r="FYW96" s="392"/>
      <c r="FYX96" s="393"/>
      <c r="FYY96" s="394"/>
      <c r="FYZ96" s="395"/>
      <c r="FZA96" s="389"/>
      <c r="FZB96" s="390"/>
      <c r="FZC96" s="391"/>
      <c r="FZD96" s="392"/>
      <c r="FZE96" s="393"/>
      <c r="FZF96" s="394"/>
      <c r="FZG96" s="395"/>
      <c r="FZH96" s="389"/>
      <c r="FZI96" s="390"/>
      <c r="FZJ96" s="391"/>
      <c r="FZK96" s="392"/>
      <c r="FZL96" s="393"/>
      <c r="FZM96" s="394"/>
      <c r="FZN96" s="395"/>
      <c r="FZO96" s="389"/>
      <c r="FZP96" s="390"/>
      <c r="FZQ96" s="391"/>
      <c r="FZR96" s="392"/>
      <c r="FZS96" s="393"/>
      <c r="FZT96" s="394"/>
      <c r="FZU96" s="395"/>
      <c r="FZV96" s="389"/>
      <c r="FZW96" s="390"/>
      <c r="FZX96" s="391"/>
      <c r="FZY96" s="392"/>
      <c r="FZZ96" s="393"/>
      <c r="GAA96" s="394"/>
      <c r="GAB96" s="395"/>
      <c r="GAC96" s="389"/>
      <c r="GAD96" s="390"/>
      <c r="GAE96" s="391"/>
      <c r="GAF96" s="392"/>
      <c r="GAG96" s="393"/>
      <c r="GAH96" s="394"/>
      <c r="GAI96" s="395"/>
      <c r="GAJ96" s="389"/>
      <c r="GAK96" s="390"/>
      <c r="GAL96" s="391"/>
      <c r="GAM96" s="392"/>
      <c r="GAN96" s="393"/>
      <c r="GAO96" s="394"/>
      <c r="GAP96" s="395"/>
      <c r="GAQ96" s="389"/>
      <c r="GAR96" s="390"/>
      <c r="GAS96" s="391"/>
      <c r="GAT96" s="392"/>
      <c r="GAU96" s="393"/>
      <c r="GAV96" s="394"/>
      <c r="GAW96" s="395"/>
      <c r="GAX96" s="389"/>
      <c r="GAY96" s="390"/>
      <c r="GAZ96" s="391"/>
      <c r="GBA96" s="392"/>
      <c r="GBB96" s="393"/>
      <c r="GBC96" s="394"/>
      <c r="GBD96" s="395"/>
      <c r="GBE96" s="389"/>
      <c r="GBF96" s="390"/>
      <c r="GBG96" s="391"/>
      <c r="GBH96" s="392"/>
      <c r="GBI96" s="393"/>
      <c r="GBJ96" s="394"/>
      <c r="GBK96" s="395"/>
      <c r="GBL96" s="389"/>
      <c r="GBM96" s="390"/>
      <c r="GBN96" s="391"/>
      <c r="GBO96" s="392"/>
      <c r="GBP96" s="393"/>
      <c r="GBQ96" s="394"/>
      <c r="GBR96" s="395"/>
      <c r="GBS96" s="389"/>
      <c r="GBT96" s="390"/>
      <c r="GBU96" s="391"/>
      <c r="GBV96" s="392"/>
      <c r="GBW96" s="393"/>
      <c r="GBX96" s="394"/>
      <c r="GBY96" s="395"/>
      <c r="GBZ96" s="389"/>
      <c r="GCA96" s="390"/>
      <c r="GCB96" s="391"/>
      <c r="GCC96" s="392"/>
      <c r="GCD96" s="393"/>
      <c r="GCE96" s="394"/>
      <c r="GCF96" s="395"/>
      <c r="GCG96" s="389"/>
      <c r="GCH96" s="390"/>
      <c r="GCI96" s="391"/>
      <c r="GCJ96" s="392"/>
      <c r="GCK96" s="393"/>
      <c r="GCL96" s="394"/>
      <c r="GCM96" s="395"/>
      <c r="GCN96" s="389"/>
      <c r="GCO96" s="390"/>
      <c r="GCP96" s="391"/>
      <c r="GCQ96" s="392"/>
      <c r="GCR96" s="393"/>
      <c r="GCS96" s="394"/>
      <c r="GCT96" s="395"/>
      <c r="GCU96" s="389"/>
      <c r="GCV96" s="390"/>
      <c r="GCW96" s="391"/>
      <c r="GCX96" s="392"/>
      <c r="GCY96" s="393"/>
      <c r="GCZ96" s="394"/>
      <c r="GDA96" s="395"/>
      <c r="GDB96" s="389"/>
      <c r="GDC96" s="390"/>
      <c r="GDD96" s="391"/>
      <c r="GDE96" s="392"/>
      <c r="GDF96" s="393"/>
      <c r="GDG96" s="394"/>
      <c r="GDH96" s="395"/>
      <c r="GDI96" s="389"/>
      <c r="GDJ96" s="390"/>
      <c r="GDK96" s="391"/>
      <c r="GDL96" s="392"/>
      <c r="GDM96" s="393"/>
      <c r="GDN96" s="394"/>
      <c r="GDO96" s="395"/>
      <c r="GDP96" s="389"/>
      <c r="GDQ96" s="390"/>
      <c r="GDR96" s="391"/>
      <c r="GDS96" s="392"/>
      <c r="GDT96" s="393"/>
      <c r="GDU96" s="394"/>
      <c r="GDV96" s="395"/>
      <c r="GDW96" s="389"/>
      <c r="GDX96" s="390"/>
      <c r="GDY96" s="391"/>
      <c r="GDZ96" s="392"/>
      <c r="GEA96" s="393"/>
      <c r="GEB96" s="394"/>
      <c r="GEC96" s="395"/>
      <c r="GED96" s="389"/>
      <c r="GEE96" s="390"/>
      <c r="GEF96" s="391"/>
      <c r="GEG96" s="392"/>
      <c r="GEH96" s="393"/>
      <c r="GEI96" s="394"/>
      <c r="GEJ96" s="395"/>
      <c r="GEK96" s="389"/>
      <c r="GEL96" s="390"/>
      <c r="GEM96" s="391"/>
      <c r="GEN96" s="392"/>
      <c r="GEO96" s="393"/>
      <c r="GEP96" s="394"/>
      <c r="GEQ96" s="395"/>
      <c r="GER96" s="389"/>
      <c r="GES96" s="390"/>
      <c r="GET96" s="391"/>
      <c r="GEU96" s="392"/>
      <c r="GEV96" s="393"/>
      <c r="GEW96" s="394"/>
      <c r="GEX96" s="395"/>
      <c r="GEY96" s="389"/>
      <c r="GEZ96" s="390"/>
      <c r="GFA96" s="391"/>
      <c r="GFB96" s="392"/>
      <c r="GFC96" s="393"/>
      <c r="GFD96" s="394"/>
      <c r="GFE96" s="395"/>
      <c r="GFF96" s="389"/>
      <c r="GFG96" s="390"/>
      <c r="GFH96" s="391"/>
      <c r="GFI96" s="392"/>
      <c r="GFJ96" s="393"/>
      <c r="GFK96" s="394"/>
      <c r="GFL96" s="395"/>
      <c r="GFM96" s="389"/>
      <c r="GFN96" s="390"/>
      <c r="GFO96" s="391"/>
      <c r="GFP96" s="392"/>
      <c r="GFQ96" s="393"/>
      <c r="GFR96" s="394"/>
      <c r="GFS96" s="395"/>
      <c r="GFT96" s="389"/>
      <c r="GFU96" s="390"/>
      <c r="GFV96" s="391"/>
      <c r="GFW96" s="392"/>
      <c r="GFX96" s="393"/>
      <c r="GFY96" s="394"/>
      <c r="GFZ96" s="395"/>
      <c r="GGA96" s="389"/>
      <c r="GGB96" s="390"/>
      <c r="GGC96" s="391"/>
      <c r="GGD96" s="392"/>
      <c r="GGE96" s="393"/>
      <c r="GGF96" s="394"/>
      <c r="GGG96" s="395"/>
      <c r="GGH96" s="389"/>
      <c r="GGI96" s="390"/>
      <c r="GGJ96" s="391"/>
      <c r="GGK96" s="392"/>
      <c r="GGL96" s="393"/>
      <c r="GGM96" s="394"/>
      <c r="GGN96" s="395"/>
      <c r="GGO96" s="389"/>
      <c r="GGP96" s="390"/>
      <c r="GGQ96" s="391"/>
      <c r="GGR96" s="392"/>
      <c r="GGS96" s="393"/>
      <c r="GGT96" s="394"/>
      <c r="GGU96" s="395"/>
      <c r="GGV96" s="389"/>
      <c r="GGW96" s="390"/>
      <c r="GGX96" s="391"/>
      <c r="GGY96" s="392"/>
      <c r="GGZ96" s="393"/>
      <c r="GHA96" s="394"/>
      <c r="GHB96" s="395"/>
      <c r="GHC96" s="389"/>
      <c r="GHD96" s="390"/>
      <c r="GHE96" s="391"/>
      <c r="GHF96" s="392"/>
      <c r="GHG96" s="393"/>
      <c r="GHH96" s="394"/>
      <c r="GHI96" s="395"/>
      <c r="GHJ96" s="389"/>
      <c r="GHK96" s="390"/>
      <c r="GHL96" s="391"/>
      <c r="GHM96" s="392"/>
      <c r="GHN96" s="393"/>
      <c r="GHO96" s="394"/>
      <c r="GHP96" s="395"/>
      <c r="GHQ96" s="389"/>
      <c r="GHR96" s="390"/>
      <c r="GHS96" s="391"/>
      <c r="GHT96" s="392"/>
      <c r="GHU96" s="393"/>
      <c r="GHV96" s="394"/>
      <c r="GHW96" s="395"/>
      <c r="GHX96" s="389"/>
      <c r="GHY96" s="390"/>
      <c r="GHZ96" s="391"/>
      <c r="GIA96" s="392"/>
      <c r="GIB96" s="393"/>
      <c r="GIC96" s="394"/>
      <c r="GID96" s="395"/>
      <c r="GIE96" s="389"/>
      <c r="GIF96" s="390"/>
      <c r="GIG96" s="391"/>
      <c r="GIH96" s="392"/>
      <c r="GII96" s="393"/>
      <c r="GIJ96" s="394"/>
      <c r="GIK96" s="395"/>
      <c r="GIL96" s="389"/>
      <c r="GIM96" s="390"/>
      <c r="GIN96" s="391"/>
      <c r="GIO96" s="392"/>
      <c r="GIP96" s="393"/>
      <c r="GIQ96" s="394"/>
      <c r="GIR96" s="395"/>
      <c r="GIS96" s="389"/>
      <c r="GIT96" s="390"/>
      <c r="GIU96" s="391"/>
      <c r="GIV96" s="392"/>
      <c r="GIW96" s="393"/>
      <c r="GIX96" s="394"/>
      <c r="GIY96" s="395"/>
      <c r="GIZ96" s="389"/>
      <c r="GJA96" s="390"/>
      <c r="GJB96" s="391"/>
      <c r="GJC96" s="392"/>
      <c r="GJD96" s="393"/>
      <c r="GJE96" s="394"/>
      <c r="GJF96" s="395"/>
      <c r="GJG96" s="389"/>
      <c r="GJH96" s="390"/>
      <c r="GJI96" s="391"/>
      <c r="GJJ96" s="392"/>
      <c r="GJK96" s="393"/>
      <c r="GJL96" s="394"/>
      <c r="GJM96" s="395"/>
      <c r="GJN96" s="389"/>
      <c r="GJO96" s="390"/>
      <c r="GJP96" s="391"/>
      <c r="GJQ96" s="392"/>
      <c r="GJR96" s="393"/>
      <c r="GJS96" s="394"/>
      <c r="GJT96" s="395"/>
      <c r="GJU96" s="389"/>
      <c r="GJV96" s="390"/>
      <c r="GJW96" s="391"/>
      <c r="GJX96" s="392"/>
      <c r="GJY96" s="393"/>
      <c r="GJZ96" s="394"/>
      <c r="GKA96" s="395"/>
      <c r="GKB96" s="389"/>
      <c r="GKC96" s="390"/>
      <c r="GKD96" s="391"/>
      <c r="GKE96" s="392"/>
      <c r="GKF96" s="393"/>
      <c r="GKG96" s="394"/>
      <c r="GKH96" s="395"/>
      <c r="GKI96" s="389"/>
      <c r="GKJ96" s="390"/>
      <c r="GKK96" s="391"/>
      <c r="GKL96" s="392"/>
      <c r="GKM96" s="393"/>
      <c r="GKN96" s="394"/>
      <c r="GKO96" s="395"/>
      <c r="GKP96" s="389"/>
      <c r="GKQ96" s="390"/>
      <c r="GKR96" s="391"/>
      <c r="GKS96" s="392"/>
      <c r="GKT96" s="393"/>
      <c r="GKU96" s="394"/>
      <c r="GKV96" s="395"/>
      <c r="GKW96" s="389"/>
      <c r="GKX96" s="390"/>
      <c r="GKY96" s="391"/>
      <c r="GKZ96" s="392"/>
      <c r="GLA96" s="393"/>
      <c r="GLB96" s="394"/>
      <c r="GLC96" s="395"/>
      <c r="GLD96" s="389"/>
      <c r="GLE96" s="390"/>
      <c r="GLF96" s="391"/>
      <c r="GLG96" s="392"/>
      <c r="GLH96" s="393"/>
      <c r="GLI96" s="394"/>
      <c r="GLJ96" s="395"/>
      <c r="GLK96" s="389"/>
      <c r="GLL96" s="390"/>
      <c r="GLM96" s="391"/>
      <c r="GLN96" s="392"/>
      <c r="GLO96" s="393"/>
      <c r="GLP96" s="394"/>
      <c r="GLQ96" s="395"/>
      <c r="GLR96" s="389"/>
      <c r="GLS96" s="390"/>
      <c r="GLT96" s="391"/>
      <c r="GLU96" s="392"/>
      <c r="GLV96" s="393"/>
      <c r="GLW96" s="394"/>
      <c r="GLX96" s="395"/>
      <c r="GLY96" s="389"/>
      <c r="GLZ96" s="390"/>
      <c r="GMA96" s="391"/>
      <c r="GMB96" s="392"/>
      <c r="GMC96" s="393"/>
      <c r="GMD96" s="394"/>
      <c r="GME96" s="395"/>
      <c r="GMF96" s="389"/>
      <c r="GMG96" s="390"/>
      <c r="GMH96" s="391"/>
      <c r="GMI96" s="392"/>
      <c r="GMJ96" s="393"/>
      <c r="GMK96" s="394"/>
      <c r="GML96" s="395"/>
      <c r="GMM96" s="389"/>
      <c r="GMN96" s="390"/>
      <c r="GMO96" s="391"/>
      <c r="GMP96" s="392"/>
      <c r="GMQ96" s="393"/>
      <c r="GMR96" s="394"/>
      <c r="GMS96" s="395"/>
      <c r="GMT96" s="389"/>
      <c r="GMU96" s="390"/>
      <c r="GMV96" s="391"/>
      <c r="GMW96" s="392"/>
      <c r="GMX96" s="393"/>
      <c r="GMY96" s="394"/>
      <c r="GMZ96" s="395"/>
      <c r="GNA96" s="389"/>
      <c r="GNB96" s="390"/>
      <c r="GNC96" s="391"/>
      <c r="GND96" s="392"/>
      <c r="GNE96" s="393"/>
      <c r="GNF96" s="394"/>
      <c r="GNG96" s="395"/>
      <c r="GNH96" s="389"/>
      <c r="GNI96" s="390"/>
      <c r="GNJ96" s="391"/>
      <c r="GNK96" s="392"/>
      <c r="GNL96" s="393"/>
      <c r="GNM96" s="394"/>
      <c r="GNN96" s="395"/>
      <c r="GNO96" s="389"/>
      <c r="GNP96" s="390"/>
      <c r="GNQ96" s="391"/>
      <c r="GNR96" s="392"/>
      <c r="GNS96" s="393"/>
      <c r="GNT96" s="394"/>
      <c r="GNU96" s="395"/>
      <c r="GNV96" s="389"/>
      <c r="GNW96" s="390"/>
      <c r="GNX96" s="391"/>
      <c r="GNY96" s="392"/>
      <c r="GNZ96" s="393"/>
      <c r="GOA96" s="394"/>
      <c r="GOB96" s="395"/>
      <c r="GOC96" s="389"/>
      <c r="GOD96" s="390"/>
      <c r="GOE96" s="391"/>
      <c r="GOF96" s="392"/>
      <c r="GOG96" s="393"/>
      <c r="GOH96" s="394"/>
      <c r="GOI96" s="395"/>
      <c r="GOJ96" s="389"/>
      <c r="GOK96" s="390"/>
      <c r="GOL96" s="391"/>
      <c r="GOM96" s="392"/>
      <c r="GON96" s="393"/>
      <c r="GOO96" s="394"/>
      <c r="GOP96" s="395"/>
      <c r="GOQ96" s="389"/>
      <c r="GOR96" s="390"/>
      <c r="GOS96" s="391"/>
      <c r="GOT96" s="392"/>
      <c r="GOU96" s="393"/>
      <c r="GOV96" s="394"/>
      <c r="GOW96" s="395"/>
      <c r="GOX96" s="389"/>
      <c r="GOY96" s="390"/>
      <c r="GOZ96" s="391"/>
      <c r="GPA96" s="392"/>
      <c r="GPB96" s="393"/>
      <c r="GPC96" s="394"/>
      <c r="GPD96" s="395"/>
      <c r="GPE96" s="389"/>
      <c r="GPF96" s="390"/>
      <c r="GPG96" s="391"/>
      <c r="GPH96" s="392"/>
      <c r="GPI96" s="393"/>
      <c r="GPJ96" s="394"/>
      <c r="GPK96" s="395"/>
      <c r="GPL96" s="389"/>
      <c r="GPM96" s="390"/>
      <c r="GPN96" s="391"/>
      <c r="GPO96" s="392"/>
      <c r="GPP96" s="393"/>
      <c r="GPQ96" s="394"/>
      <c r="GPR96" s="395"/>
      <c r="GPS96" s="389"/>
      <c r="GPT96" s="390"/>
      <c r="GPU96" s="391"/>
      <c r="GPV96" s="392"/>
      <c r="GPW96" s="393"/>
      <c r="GPX96" s="394"/>
      <c r="GPY96" s="395"/>
      <c r="GPZ96" s="389"/>
      <c r="GQA96" s="390"/>
      <c r="GQB96" s="391"/>
      <c r="GQC96" s="392"/>
      <c r="GQD96" s="393"/>
      <c r="GQE96" s="394"/>
      <c r="GQF96" s="395"/>
      <c r="GQG96" s="389"/>
      <c r="GQH96" s="390"/>
      <c r="GQI96" s="391"/>
      <c r="GQJ96" s="392"/>
      <c r="GQK96" s="393"/>
      <c r="GQL96" s="394"/>
      <c r="GQM96" s="395"/>
      <c r="GQN96" s="389"/>
      <c r="GQO96" s="390"/>
      <c r="GQP96" s="391"/>
      <c r="GQQ96" s="392"/>
      <c r="GQR96" s="393"/>
      <c r="GQS96" s="394"/>
      <c r="GQT96" s="395"/>
      <c r="GQU96" s="389"/>
      <c r="GQV96" s="390"/>
      <c r="GQW96" s="391"/>
      <c r="GQX96" s="392"/>
      <c r="GQY96" s="393"/>
      <c r="GQZ96" s="394"/>
      <c r="GRA96" s="395"/>
      <c r="GRB96" s="389"/>
      <c r="GRC96" s="390"/>
      <c r="GRD96" s="391"/>
      <c r="GRE96" s="392"/>
      <c r="GRF96" s="393"/>
      <c r="GRG96" s="394"/>
      <c r="GRH96" s="395"/>
      <c r="GRI96" s="389"/>
      <c r="GRJ96" s="390"/>
      <c r="GRK96" s="391"/>
      <c r="GRL96" s="392"/>
      <c r="GRM96" s="393"/>
      <c r="GRN96" s="394"/>
      <c r="GRO96" s="395"/>
      <c r="GRP96" s="389"/>
      <c r="GRQ96" s="390"/>
      <c r="GRR96" s="391"/>
      <c r="GRS96" s="392"/>
      <c r="GRT96" s="393"/>
      <c r="GRU96" s="394"/>
      <c r="GRV96" s="395"/>
      <c r="GRW96" s="389"/>
      <c r="GRX96" s="390"/>
      <c r="GRY96" s="391"/>
      <c r="GRZ96" s="392"/>
      <c r="GSA96" s="393"/>
      <c r="GSB96" s="394"/>
      <c r="GSC96" s="395"/>
      <c r="GSD96" s="389"/>
      <c r="GSE96" s="390"/>
      <c r="GSF96" s="391"/>
      <c r="GSG96" s="392"/>
      <c r="GSH96" s="393"/>
      <c r="GSI96" s="394"/>
      <c r="GSJ96" s="395"/>
      <c r="GSK96" s="389"/>
      <c r="GSL96" s="390"/>
      <c r="GSM96" s="391"/>
      <c r="GSN96" s="392"/>
      <c r="GSO96" s="393"/>
      <c r="GSP96" s="394"/>
      <c r="GSQ96" s="395"/>
      <c r="GSR96" s="389"/>
      <c r="GSS96" s="390"/>
      <c r="GST96" s="391"/>
      <c r="GSU96" s="392"/>
      <c r="GSV96" s="393"/>
      <c r="GSW96" s="394"/>
      <c r="GSX96" s="395"/>
      <c r="GSY96" s="389"/>
      <c r="GSZ96" s="390"/>
      <c r="GTA96" s="391"/>
      <c r="GTB96" s="392"/>
      <c r="GTC96" s="393"/>
      <c r="GTD96" s="394"/>
      <c r="GTE96" s="395"/>
      <c r="GTF96" s="389"/>
      <c r="GTG96" s="390"/>
      <c r="GTH96" s="391"/>
      <c r="GTI96" s="392"/>
      <c r="GTJ96" s="393"/>
      <c r="GTK96" s="394"/>
      <c r="GTL96" s="395"/>
      <c r="GTM96" s="389"/>
      <c r="GTN96" s="390"/>
      <c r="GTO96" s="391"/>
      <c r="GTP96" s="392"/>
      <c r="GTQ96" s="393"/>
      <c r="GTR96" s="394"/>
      <c r="GTS96" s="395"/>
      <c r="GTT96" s="389"/>
      <c r="GTU96" s="390"/>
      <c r="GTV96" s="391"/>
      <c r="GTW96" s="392"/>
      <c r="GTX96" s="393"/>
      <c r="GTY96" s="394"/>
      <c r="GTZ96" s="395"/>
      <c r="GUA96" s="389"/>
      <c r="GUB96" s="390"/>
      <c r="GUC96" s="391"/>
      <c r="GUD96" s="392"/>
      <c r="GUE96" s="393"/>
      <c r="GUF96" s="394"/>
      <c r="GUG96" s="395"/>
      <c r="GUH96" s="389"/>
      <c r="GUI96" s="390"/>
      <c r="GUJ96" s="391"/>
      <c r="GUK96" s="392"/>
      <c r="GUL96" s="393"/>
      <c r="GUM96" s="394"/>
      <c r="GUN96" s="395"/>
      <c r="GUO96" s="389"/>
      <c r="GUP96" s="390"/>
      <c r="GUQ96" s="391"/>
      <c r="GUR96" s="392"/>
      <c r="GUS96" s="393"/>
      <c r="GUT96" s="394"/>
      <c r="GUU96" s="395"/>
      <c r="GUV96" s="389"/>
      <c r="GUW96" s="390"/>
      <c r="GUX96" s="391"/>
      <c r="GUY96" s="392"/>
      <c r="GUZ96" s="393"/>
      <c r="GVA96" s="394"/>
      <c r="GVB96" s="395"/>
      <c r="GVC96" s="389"/>
      <c r="GVD96" s="390"/>
      <c r="GVE96" s="391"/>
      <c r="GVF96" s="392"/>
      <c r="GVG96" s="393"/>
      <c r="GVH96" s="394"/>
      <c r="GVI96" s="395"/>
      <c r="GVJ96" s="389"/>
      <c r="GVK96" s="390"/>
      <c r="GVL96" s="391"/>
      <c r="GVM96" s="392"/>
      <c r="GVN96" s="393"/>
      <c r="GVO96" s="394"/>
      <c r="GVP96" s="395"/>
      <c r="GVQ96" s="389"/>
      <c r="GVR96" s="390"/>
      <c r="GVS96" s="391"/>
      <c r="GVT96" s="392"/>
      <c r="GVU96" s="393"/>
      <c r="GVV96" s="394"/>
      <c r="GVW96" s="395"/>
      <c r="GVX96" s="389"/>
      <c r="GVY96" s="390"/>
      <c r="GVZ96" s="391"/>
      <c r="GWA96" s="392"/>
      <c r="GWB96" s="393"/>
      <c r="GWC96" s="394"/>
      <c r="GWD96" s="395"/>
      <c r="GWE96" s="389"/>
      <c r="GWF96" s="390"/>
      <c r="GWG96" s="391"/>
      <c r="GWH96" s="392"/>
      <c r="GWI96" s="393"/>
      <c r="GWJ96" s="394"/>
      <c r="GWK96" s="395"/>
      <c r="GWL96" s="389"/>
      <c r="GWM96" s="390"/>
      <c r="GWN96" s="391"/>
      <c r="GWO96" s="392"/>
      <c r="GWP96" s="393"/>
      <c r="GWQ96" s="394"/>
      <c r="GWR96" s="395"/>
      <c r="GWS96" s="389"/>
      <c r="GWT96" s="390"/>
      <c r="GWU96" s="391"/>
      <c r="GWV96" s="392"/>
      <c r="GWW96" s="393"/>
      <c r="GWX96" s="394"/>
      <c r="GWY96" s="395"/>
      <c r="GWZ96" s="389"/>
      <c r="GXA96" s="390"/>
      <c r="GXB96" s="391"/>
      <c r="GXC96" s="392"/>
      <c r="GXD96" s="393"/>
      <c r="GXE96" s="394"/>
      <c r="GXF96" s="395"/>
      <c r="GXG96" s="389"/>
      <c r="GXH96" s="390"/>
      <c r="GXI96" s="391"/>
      <c r="GXJ96" s="392"/>
      <c r="GXK96" s="393"/>
      <c r="GXL96" s="394"/>
      <c r="GXM96" s="395"/>
      <c r="GXN96" s="389"/>
      <c r="GXO96" s="390"/>
      <c r="GXP96" s="391"/>
      <c r="GXQ96" s="392"/>
      <c r="GXR96" s="393"/>
      <c r="GXS96" s="394"/>
      <c r="GXT96" s="395"/>
      <c r="GXU96" s="389"/>
      <c r="GXV96" s="390"/>
      <c r="GXW96" s="391"/>
      <c r="GXX96" s="392"/>
      <c r="GXY96" s="393"/>
      <c r="GXZ96" s="394"/>
      <c r="GYA96" s="395"/>
      <c r="GYB96" s="389"/>
      <c r="GYC96" s="390"/>
      <c r="GYD96" s="391"/>
      <c r="GYE96" s="392"/>
      <c r="GYF96" s="393"/>
      <c r="GYG96" s="394"/>
      <c r="GYH96" s="395"/>
      <c r="GYI96" s="389"/>
      <c r="GYJ96" s="390"/>
      <c r="GYK96" s="391"/>
      <c r="GYL96" s="392"/>
      <c r="GYM96" s="393"/>
      <c r="GYN96" s="394"/>
      <c r="GYO96" s="395"/>
      <c r="GYP96" s="389"/>
      <c r="GYQ96" s="390"/>
      <c r="GYR96" s="391"/>
      <c r="GYS96" s="392"/>
      <c r="GYT96" s="393"/>
      <c r="GYU96" s="394"/>
      <c r="GYV96" s="395"/>
      <c r="GYW96" s="389"/>
      <c r="GYX96" s="390"/>
      <c r="GYY96" s="391"/>
      <c r="GYZ96" s="392"/>
      <c r="GZA96" s="393"/>
      <c r="GZB96" s="394"/>
      <c r="GZC96" s="395"/>
      <c r="GZD96" s="389"/>
      <c r="GZE96" s="390"/>
      <c r="GZF96" s="391"/>
      <c r="GZG96" s="392"/>
      <c r="GZH96" s="393"/>
      <c r="GZI96" s="394"/>
      <c r="GZJ96" s="395"/>
      <c r="GZK96" s="389"/>
      <c r="GZL96" s="390"/>
      <c r="GZM96" s="391"/>
      <c r="GZN96" s="392"/>
      <c r="GZO96" s="393"/>
      <c r="GZP96" s="394"/>
      <c r="GZQ96" s="395"/>
      <c r="GZR96" s="389"/>
      <c r="GZS96" s="390"/>
      <c r="GZT96" s="391"/>
      <c r="GZU96" s="392"/>
      <c r="GZV96" s="393"/>
      <c r="GZW96" s="394"/>
      <c r="GZX96" s="395"/>
      <c r="GZY96" s="389"/>
      <c r="GZZ96" s="390"/>
      <c r="HAA96" s="391"/>
      <c r="HAB96" s="392"/>
      <c r="HAC96" s="393"/>
      <c r="HAD96" s="394"/>
      <c r="HAE96" s="395"/>
      <c r="HAF96" s="389"/>
      <c r="HAG96" s="390"/>
      <c r="HAH96" s="391"/>
      <c r="HAI96" s="392"/>
      <c r="HAJ96" s="393"/>
      <c r="HAK96" s="394"/>
      <c r="HAL96" s="395"/>
      <c r="HAM96" s="389"/>
      <c r="HAN96" s="390"/>
      <c r="HAO96" s="391"/>
      <c r="HAP96" s="392"/>
      <c r="HAQ96" s="393"/>
      <c r="HAR96" s="394"/>
      <c r="HAS96" s="395"/>
      <c r="HAT96" s="389"/>
      <c r="HAU96" s="390"/>
      <c r="HAV96" s="391"/>
      <c r="HAW96" s="392"/>
      <c r="HAX96" s="393"/>
      <c r="HAY96" s="394"/>
      <c r="HAZ96" s="395"/>
      <c r="HBA96" s="389"/>
      <c r="HBB96" s="390"/>
      <c r="HBC96" s="391"/>
      <c r="HBD96" s="392"/>
      <c r="HBE96" s="393"/>
      <c r="HBF96" s="394"/>
      <c r="HBG96" s="395"/>
      <c r="HBH96" s="389"/>
      <c r="HBI96" s="390"/>
      <c r="HBJ96" s="391"/>
      <c r="HBK96" s="392"/>
      <c r="HBL96" s="393"/>
      <c r="HBM96" s="394"/>
      <c r="HBN96" s="395"/>
      <c r="HBO96" s="389"/>
      <c r="HBP96" s="390"/>
      <c r="HBQ96" s="391"/>
      <c r="HBR96" s="392"/>
      <c r="HBS96" s="393"/>
      <c r="HBT96" s="394"/>
      <c r="HBU96" s="395"/>
      <c r="HBV96" s="389"/>
      <c r="HBW96" s="390"/>
      <c r="HBX96" s="391"/>
      <c r="HBY96" s="392"/>
      <c r="HBZ96" s="393"/>
      <c r="HCA96" s="394"/>
      <c r="HCB96" s="395"/>
      <c r="HCC96" s="389"/>
      <c r="HCD96" s="390"/>
      <c r="HCE96" s="391"/>
      <c r="HCF96" s="392"/>
      <c r="HCG96" s="393"/>
      <c r="HCH96" s="394"/>
      <c r="HCI96" s="395"/>
      <c r="HCJ96" s="389"/>
      <c r="HCK96" s="390"/>
      <c r="HCL96" s="391"/>
      <c r="HCM96" s="392"/>
      <c r="HCN96" s="393"/>
      <c r="HCO96" s="394"/>
      <c r="HCP96" s="395"/>
      <c r="HCQ96" s="389"/>
      <c r="HCR96" s="390"/>
      <c r="HCS96" s="391"/>
      <c r="HCT96" s="392"/>
      <c r="HCU96" s="393"/>
      <c r="HCV96" s="394"/>
      <c r="HCW96" s="395"/>
      <c r="HCX96" s="389"/>
      <c r="HCY96" s="390"/>
      <c r="HCZ96" s="391"/>
      <c r="HDA96" s="392"/>
      <c r="HDB96" s="393"/>
      <c r="HDC96" s="394"/>
      <c r="HDD96" s="395"/>
      <c r="HDE96" s="389"/>
      <c r="HDF96" s="390"/>
      <c r="HDG96" s="391"/>
      <c r="HDH96" s="392"/>
      <c r="HDI96" s="393"/>
      <c r="HDJ96" s="394"/>
      <c r="HDK96" s="395"/>
      <c r="HDL96" s="389"/>
      <c r="HDM96" s="390"/>
      <c r="HDN96" s="391"/>
      <c r="HDO96" s="392"/>
      <c r="HDP96" s="393"/>
      <c r="HDQ96" s="394"/>
      <c r="HDR96" s="395"/>
      <c r="HDS96" s="389"/>
      <c r="HDT96" s="390"/>
      <c r="HDU96" s="391"/>
      <c r="HDV96" s="392"/>
      <c r="HDW96" s="393"/>
      <c r="HDX96" s="394"/>
      <c r="HDY96" s="395"/>
      <c r="HDZ96" s="389"/>
      <c r="HEA96" s="390"/>
      <c r="HEB96" s="391"/>
      <c r="HEC96" s="392"/>
      <c r="HED96" s="393"/>
      <c r="HEE96" s="394"/>
      <c r="HEF96" s="395"/>
      <c r="HEG96" s="389"/>
      <c r="HEH96" s="390"/>
      <c r="HEI96" s="391"/>
      <c r="HEJ96" s="392"/>
      <c r="HEK96" s="393"/>
      <c r="HEL96" s="394"/>
      <c r="HEM96" s="395"/>
      <c r="HEN96" s="389"/>
      <c r="HEO96" s="390"/>
      <c r="HEP96" s="391"/>
      <c r="HEQ96" s="392"/>
      <c r="HER96" s="393"/>
      <c r="HES96" s="394"/>
      <c r="HET96" s="395"/>
      <c r="HEU96" s="389"/>
      <c r="HEV96" s="390"/>
      <c r="HEW96" s="391"/>
      <c r="HEX96" s="392"/>
      <c r="HEY96" s="393"/>
      <c r="HEZ96" s="394"/>
      <c r="HFA96" s="395"/>
      <c r="HFB96" s="389"/>
      <c r="HFC96" s="390"/>
      <c r="HFD96" s="391"/>
      <c r="HFE96" s="392"/>
      <c r="HFF96" s="393"/>
      <c r="HFG96" s="394"/>
      <c r="HFH96" s="395"/>
      <c r="HFI96" s="389"/>
      <c r="HFJ96" s="390"/>
      <c r="HFK96" s="391"/>
      <c r="HFL96" s="392"/>
      <c r="HFM96" s="393"/>
      <c r="HFN96" s="394"/>
      <c r="HFO96" s="395"/>
      <c r="HFP96" s="389"/>
      <c r="HFQ96" s="390"/>
      <c r="HFR96" s="391"/>
      <c r="HFS96" s="392"/>
      <c r="HFT96" s="393"/>
      <c r="HFU96" s="394"/>
      <c r="HFV96" s="395"/>
      <c r="HFW96" s="389"/>
      <c r="HFX96" s="390"/>
      <c r="HFY96" s="391"/>
      <c r="HFZ96" s="392"/>
      <c r="HGA96" s="393"/>
      <c r="HGB96" s="394"/>
      <c r="HGC96" s="395"/>
      <c r="HGD96" s="389"/>
      <c r="HGE96" s="390"/>
      <c r="HGF96" s="391"/>
      <c r="HGG96" s="392"/>
      <c r="HGH96" s="393"/>
      <c r="HGI96" s="394"/>
      <c r="HGJ96" s="395"/>
      <c r="HGK96" s="389"/>
      <c r="HGL96" s="390"/>
      <c r="HGM96" s="391"/>
      <c r="HGN96" s="392"/>
      <c r="HGO96" s="393"/>
      <c r="HGP96" s="394"/>
      <c r="HGQ96" s="395"/>
      <c r="HGR96" s="389"/>
      <c r="HGS96" s="390"/>
      <c r="HGT96" s="391"/>
      <c r="HGU96" s="392"/>
      <c r="HGV96" s="393"/>
      <c r="HGW96" s="394"/>
      <c r="HGX96" s="395"/>
      <c r="HGY96" s="389"/>
      <c r="HGZ96" s="390"/>
      <c r="HHA96" s="391"/>
      <c r="HHB96" s="392"/>
      <c r="HHC96" s="393"/>
      <c r="HHD96" s="394"/>
      <c r="HHE96" s="395"/>
      <c r="HHF96" s="389"/>
      <c r="HHG96" s="390"/>
      <c r="HHH96" s="391"/>
      <c r="HHI96" s="392"/>
      <c r="HHJ96" s="393"/>
      <c r="HHK96" s="394"/>
      <c r="HHL96" s="395"/>
      <c r="HHM96" s="389"/>
      <c r="HHN96" s="390"/>
      <c r="HHO96" s="391"/>
      <c r="HHP96" s="392"/>
      <c r="HHQ96" s="393"/>
      <c r="HHR96" s="394"/>
      <c r="HHS96" s="395"/>
      <c r="HHT96" s="389"/>
      <c r="HHU96" s="390"/>
      <c r="HHV96" s="391"/>
      <c r="HHW96" s="392"/>
      <c r="HHX96" s="393"/>
      <c r="HHY96" s="394"/>
      <c r="HHZ96" s="395"/>
      <c r="HIA96" s="389"/>
      <c r="HIB96" s="390"/>
      <c r="HIC96" s="391"/>
      <c r="HID96" s="392"/>
      <c r="HIE96" s="393"/>
      <c r="HIF96" s="394"/>
      <c r="HIG96" s="395"/>
      <c r="HIH96" s="389"/>
      <c r="HII96" s="390"/>
      <c r="HIJ96" s="391"/>
      <c r="HIK96" s="392"/>
      <c r="HIL96" s="393"/>
      <c r="HIM96" s="394"/>
      <c r="HIN96" s="395"/>
      <c r="HIO96" s="389"/>
      <c r="HIP96" s="390"/>
      <c r="HIQ96" s="391"/>
      <c r="HIR96" s="392"/>
      <c r="HIS96" s="393"/>
      <c r="HIT96" s="394"/>
      <c r="HIU96" s="395"/>
      <c r="HIV96" s="389"/>
      <c r="HIW96" s="390"/>
      <c r="HIX96" s="391"/>
      <c r="HIY96" s="392"/>
      <c r="HIZ96" s="393"/>
      <c r="HJA96" s="394"/>
      <c r="HJB96" s="395"/>
      <c r="HJC96" s="389"/>
      <c r="HJD96" s="390"/>
      <c r="HJE96" s="391"/>
      <c r="HJF96" s="392"/>
      <c r="HJG96" s="393"/>
      <c r="HJH96" s="394"/>
      <c r="HJI96" s="395"/>
      <c r="HJJ96" s="389"/>
      <c r="HJK96" s="390"/>
      <c r="HJL96" s="391"/>
      <c r="HJM96" s="392"/>
      <c r="HJN96" s="393"/>
      <c r="HJO96" s="394"/>
      <c r="HJP96" s="395"/>
      <c r="HJQ96" s="389"/>
      <c r="HJR96" s="390"/>
      <c r="HJS96" s="391"/>
      <c r="HJT96" s="392"/>
      <c r="HJU96" s="393"/>
      <c r="HJV96" s="394"/>
      <c r="HJW96" s="395"/>
      <c r="HJX96" s="389"/>
      <c r="HJY96" s="390"/>
      <c r="HJZ96" s="391"/>
      <c r="HKA96" s="392"/>
      <c r="HKB96" s="393"/>
      <c r="HKC96" s="394"/>
      <c r="HKD96" s="395"/>
      <c r="HKE96" s="389"/>
      <c r="HKF96" s="390"/>
      <c r="HKG96" s="391"/>
      <c r="HKH96" s="392"/>
      <c r="HKI96" s="393"/>
      <c r="HKJ96" s="394"/>
      <c r="HKK96" s="395"/>
      <c r="HKL96" s="389"/>
      <c r="HKM96" s="390"/>
      <c r="HKN96" s="391"/>
      <c r="HKO96" s="392"/>
      <c r="HKP96" s="393"/>
      <c r="HKQ96" s="394"/>
      <c r="HKR96" s="395"/>
      <c r="HKS96" s="389"/>
      <c r="HKT96" s="390"/>
      <c r="HKU96" s="391"/>
      <c r="HKV96" s="392"/>
      <c r="HKW96" s="393"/>
      <c r="HKX96" s="394"/>
      <c r="HKY96" s="395"/>
      <c r="HKZ96" s="389"/>
      <c r="HLA96" s="390"/>
      <c r="HLB96" s="391"/>
      <c r="HLC96" s="392"/>
      <c r="HLD96" s="393"/>
      <c r="HLE96" s="394"/>
      <c r="HLF96" s="395"/>
      <c r="HLG96" s="389"/>
      <c r="HLH96" s="390"/>
      <c r="HLI96" s="391"/>
      <c r="HLJ96" s="392"/>
      <c r="HLK96" s="393"/>
      <c r="HLL96" s="394"/>
      <c r="HLM96" s="395"/>
      <c r="HLN96" s="389"/>
      <c r="HLO96" s="390"/>
      <c r="HLP96" s="391"/>
      <c r="HLQ96" s="392"/>
      <c r="HLR96" s="393"/>
      <c r="HLS96" s="394"/>
      <c r="HLT96" s="395"/>
      <c r="HLU96" s="389"/>
      <c r="HLV96" s="390"/>
      <c r="HLW96" s="391"/>
      <c r="HLX96" s="392"/>
      <c r="HLY96" s="393"/>
      <c r="HLZ96" s="394"/>
      <c r="HMA96" s="395"/>
      <c r="HMB96" s="389"/>
      <c r="HMC96" s="390"/>
      <c r="HMD96" s="391"/>
      <c r="HME96" s="392"/>
      <c r="HMF96" s="393"/>
      <c r="HMG96" s="394"/>
      <c r="HMH96" s="395"/>
      <c r="HMI96" s="389"/>
      <c r="HMJ96" s="390"/>
      <c r="HMK96" s="391"/>
      <c r="HML96" s="392"/>
      <c r="HMM96" s="393"/>
      <c r="HMN96" s="394"/>
      <c r="HMO96" s="395"/>
      <c r="HMP96" s="389"/>
      <c r="HMQ96" s="390"/>
      <c r="HMR96" s="391"/>
      <c r="HMS96" s="392"/>
      <c r="HMT96" s="393"/>
      <c r="HMU96" s="394"/>
      <c r="HMV96" s="395"/>
      <c r="HMW96" s="389"/>
      <c r="HMX96" s="390"/>
      <c r="HMY96" s="391"/>
      <c r="HMZ96" s="392"/>
      <c r="HNA96" s="393"/>
      <c r="HNB96" s="394"/>
      <c r="HNC96" s="395"/>
      <c r="HND96" s="389"/>
      <c r="HNE96" s="390"/>
      <c r="HNF96" s="391"/>
      <c r="HNG96" s="392"/>
      <c r="HNH96" s="393"/>
      <c r="HNI96" s="394"/>
      <c r="HNJ96" s="395"/>
      <c r="HNK96" s="389"/>
      <c r="HNL96" s="390"/>
      <c r="HNM96" s="391"/>
      <c r="HNN96" s="392"/>
      <c r="HNO96" s="393"/>
      <c r="HNP96" s="394"/>
      <c r="HNQ96" s="395"/>
      <c r="HNR96" s="389"/>
      <c r="HNS96" s="390"/>
      <c r="HNT96" s="391"/>
      <c r="HNU96" s="392"/>
      <c r="HNV96" s="393"/>
      <c r="HNW96" s="394"/>
      <c r="HNX96" s="395"/>
      <c r="HNY96" s="389"/>
      <c r="HNZ96" s="390"/>
      <c r="HOA96" s="391"/>
      <c r="HOB96" s="392"/>
      <c r="HOC96" s="393"/>
      <c r="HOD96" s="394"/>
      <c r="HOE96" s="395"/>
      <c r="HOF96" s="389"/>
      <c r="HOG96" s="390"/>
      <c r="HOH96" s="391"/>
      <c r="HOI96" s="392"/>
      <c r="HOJ96" s="393"/>
      <c r="HOK96" s="394"/>
      <c r="HOL96" s="395"/>
      <c r="HOM96" s="389"/>
      <c r="HON96" s="390"/>
      <c r="HOO96" s="391"/>
      <c r="HOP96" s="392"/>
      <c r="HOQ96" s="393"/>
      <c r="HOR96" s="394"/>
      <c r="HOS96" s="395"/>
      <c r="HOT96" s="389"/>
      <c r="HOU96" s="390"/>
      <c r="HOV96" s="391"/>
      <c r="HOW96" s="392"/>
      <c r="HOX96" s="393"/>
      <c r="HOY96" s="394"/>
      <c r="HOZ96" s="395"/>
      <c r="HPA96" s="389"/>
      <c r="HPB96" s="390"/>
      <c r="HPC96" s="391"/>
      <c r="HPD96" s="392"/>
      <c r="HPE96" s="393"/>
      <c r="HPF96" s="394"/>
      <c r="HPG96" s="395"/>
      <c r="HPH96" s="389"/>
      <c r="HPI96" s="390"/>
      <c r="HPJ96" s="391"/>
      <c r="HPK96" s="392"/>
      <c r="HPL96" s="393"/>
      <c r="HPM96" s="394"/>
      <c r="HPN96" s="395"/>
      <c r="HPO96" s="389"/>
      <c r="HPP96" s="390"/>
      <c r="HPQ96" s="391"/>
      <c r="HPR96" s="392"/>
      <c r="HPS96" s="393"/>
      <c r="HPT96" s="394"/>
      <c r="HPU96" s="395"/>
      <c r="HPV96" s="389"/>
      <c r="HPW96" s="390"/>
      <c r="HPX96" s="391"/>
      <c r="HPY96" s="392"/>
      <c r="HPZ96" s="393"/>
      <c r="HQA96" s="394"/>
      <c r="HQB96" s="395"/>
      <c r="HQC96" s="389"/>
      <c r="HQD96" s="390"/>
      <c r="HQE96" s="391"/>
      <c r="HQF96" s="392"/>
      <c r="HQG96" s="393"/>
      <c r="HQH96" s="394"/>
      <c r="HQI96" s="395"/>
      <c r="HQJ96" s="389"/>
      <c r="HQK96" s="390"/>
      <c r="HQL96" s="391"/>
      <c r="HQM96" s="392"/>
      <c r="HQN96" s="393"/>
      <c r="HQO96" s="394"/>
      <c r="HQP96" s="395"/>
      <c r="HQQ96" s="389"/>
      <c r="HQR96" s="390"/>
      <c r="HQS96" s="391"/>
      <c r="HQT96" s="392"/>
      <c r="HQU96" s="393"/>
      <c r="HQV96" s="394"/>
      <c r="HQW96" s="395"/>
      <c r="HQX96" s="389"/>
      <c r="HQY96" s="390"/>
      <c r="HQZ96" s="391"/>
      <c r="HRA96" s="392"/>
      <c r="HRB96" s="393"/>
      <c r="HRC96" s="394"/>
      <c r="HRD96" s="395"/>
      <c r="HRE96" s="389"/>
      <c r="HRF96" s="390"/>
      <c r="HRG96" s="391"/>
      <c r="HRH96" s="392"/>
      <c r="HRI96" s="393"/>
      <c r="HRJ96" s="394"/>
      <c r="HRK96" s="395"/>
      <c r="HRL96" s="389"/>
      <c r="HRM96" s="390"/>
      <c r="HRN96" s="391"/>
      <c r="HRO96" s="392"/>
      <c r="HRP96" s="393"/>
      <c r="HRQ96" s="394"/>
      <c r="HRR96" s="395"/>
      <c r="HRS96" s="389"/>
      <c r="HRT96" s="390"/>
      <c r="HRU96" s="391"/>
      <c r="HRV96" s="392"/>
      <c r="HRW96" s="393"/>
      <c r="HRX96" s="394"/>
      <c r="HRY96" s="395"/>
      <c r="HRZ96" s="389"/>
      <c r="HSA96" s="390"/>
      <c r="HSB96" s="391"/>
      <c r="HSC96" s="392"/>
      <c r="HSD96" s="393"/>
      <c r="HSE96" s="394"/>
      <c r="HSF96" s="395"/>
      <c r="HSG96" s="389"/>
      <c r="HSH96" s="390"/>
      <c r="HSI96" s="391"/>
      <c r="HSJ96" s="392"/>
      <c r="HSK96" s="393"/>
      <c r="HSL96" s="394"/>
      <c r="HSM96" s="395"/>
      <c r="HSN96" s="389"/>
      <c r="HSO96" s="390"/>
      <c r="HSP96" s="391"/>
      <c r="HSQ96" s="392"/>
      <c r="HSR96" s="393"/>
      <c r="HSS96" s="394"/>
      <c r="HST96" s="395"/>
      <c r="HSU96" s="389"/>
      <c r="HSV96" s="390"/>
      <c r="HSW96" s="391"/>
      <c r="HSX96" s="392"/>
      <c r="HSY96" s="393"/>
      <c r="HSZ96" s="394"/>
      <c r="HTA96" s="395"/>
      <c r="HTB96" s="389"/>
      <c r="HTC96" s="390"/>
      <c r="HTD96" s="391"/>
      <c r="HTE96" s="392"/>
      <c r="HTF96" s="393"/>
      <c r="HTG96" s="394"/>
      <c r="HTH96" s="395"/>
      <c r="HTI96" s="389"/>
      <c r="HTJ96" s="390"/>
      <c r="HTK96" s="391"/>
      <c r="HTL96" s="392"/>
      <c r="HTM96" s="393"/>
      <c r="HTN96" s="394"/>
      <c r="HTO96" s="395"/>
      <c r="HTP96" s="389"/>
      <c r="HTQ96" s="390"/>
      <c r="HTR96" s="391"/>
      <c r="HTS96" s="392"/>
      <c r="HTT96" s="393"/>
      <c r="HTU96" s="394"/>
      <c r="HTV96" s="395"/>
      <c r="HTW96" s="389"/>
      <c r="HTX96" s="390"/>
      <c r="HTY96" s="391"/>
      <c r="HTZ96" s="392"/>
      <c r="HUA96" s="393"/>
      <c r="HUB96" s="394"/>
      <c r="HUC96" s="395"/>
      <c r="HUD96" s="389"/>
      <c r="HUE96" s="390"/>
      <c r="HUF96" s="391"/>
      <c r="HUG96" s="392"/>
      <c r="HUH96" s="393"/>
      <c r="HUI96" s="394"/>
      <c r="HUJ96" s="395"/>
      <c r="HUK96" s="389"/>
      <c r="HUL96" s="390"/>
      <c r="HUM96" s="391"/>
      <c r="HUN96" s="392"/>
      <c r="HUO96" s="393"/>
      <c r="HUP96" s="394"/>
      <c r="HUQ96" s="395"/>
      <c r="HUR96" s="389"/>
      <c r="HUS96" s="390"/>
      <c r="HUT96" s="391"/>
      <c r="HUU96" s="392"/>
      <c r="HUV96" s="393"/>
      <c r="HUW96" s="394"/>
      <c r="HUX96" s="395"/>
      <c r="HUY96" s="389"/>
      <c r="HUZ96" s="390"/>
      <c r="HVA96" s="391"/>
      <c r="HVB96" s="392"/>
      <c r="HVC96" s="393"/>
      <c r="HVD96" s="394"/>
      <c r="HVE96" s="395"/>
      <c r="HVF96" s="389"/>
      <c r="HVG96" s="390"/>
      <c r="HVH96" s="391"/>
      <c r="HVI96" s="392"/>
      <c r="HVJ96" s="393"/>
      <c r="HVK96" s="394"/>
      <c r="HVL96" s="395"/>
      <c r="HVM96" s="389"/>
      <c r="HVN96" s="390"/>
      <c r="HVO96" s="391"/>
      <c r="HVP96" s="392"/>
      <c r="HVQ96" s="393"/>
      <c r="HVR96" s="394"/>
      <c r="HVS96" s="395"/>
      <c r="HVT96" s="389"/>
      <c r="HVU96" s="390"/>
      <c r="HVV96" s="391"/>
      <c r="HVW96" s="392"/>
      <c r="HVX96" s="393"/>
      <c r="HVY96" s="394"/>
      <c r="HVZ96" s="395"/>
      <c r="HWA96" s="389"/>
      <c r="HWB96" s="390"/>
      <c r="HWC96" s="391"/>
      <c r="HWD96" s="392"/>
      <c r="HWE96" s="393"/>
      <c r="HWF96" s="394"/>
      <c r="HWG96" s="395"/>
      <c r="HWH96" s="389"/>
      <c r="HWI96" s="390"/>
      <c r="HWJ96" s="391"/>
      <c r="HWK96" s="392"/>
      <c r="HWL96" s="393"/>
      <c r="HWM96" s="394"/>
      <c r="HWN96" s="395"/>
      <c r="HWO96" s="389"/>
      <c r="HWP96" s="390"/>
      <c r="HWQ96" s="391"/>
      <c r="HWR96" s="392"/>
      <c r="HWS96" s="393"/>
      <c r="HWT96" s="394"/>
      <c r="HWU96" s="395"/>
      <c r="HWV96" s="389"/>
      <c r="HWW96" s="390"/>
      <c r="HWX96" s="391"/>
      <c r="HWY96" s="392"/>
      <c r="HWZ96" s="393"/>
      <c r="HXA96" s="394"/>
      <c r="HXB96" s="395"/>
      <c r="HXC96" s="389"/>
      <c r="HXD96" s="390"/>
      <c r="HXE96" s="391"/>
      <c r="HXF96" s="392"/>
      <c r="HXG96" s="393"/>
      <c r="HXH96" s="394"/>
      <c r="HXI96" s="395"/>
      <c r="HXJ96" s="389"/>
      <c r="HXK96" s="390"/>
      <c r="HXL96" s="391"/>
      <c r="HXM96" s="392"/>
      <c r="HXN96" s="393"/>
      <c r="HXO96" s="394"/>
      <c r="HXP96" s="395"/>
      <c r="HXQ96" s="389"/>
      <c r="HXR96" s="390"/>
      <c r="HXS96" s="391"/>
      <c r="HXT96" s="392"/>
      <c r="HXU96" s="393"/>
      <c r="HXV96" s="394"/>
      <c r="HXW96" s="395"/>
      <c r="HXX96" s="389"/>
      <c r="HXY96" s="390"/>
      <c r="HXZ96" s="391"/>
      <c r="HYA96" s="392"/>
      <c r="HYB96" s="393"/>
      <c r="HYC96" s="394"/>
      <c r="HYD96" s="395"/>
      <c r="HYE96" s="389"/>
      <c r="HYF96" s="390"/>
      <c r="HYG96" s="391"/>
      <c r="HYH96" s="392"/>
      <c r="HYI96" s="393"/>
      <c r="HYJ96" s="394"/>
      <c r="HYK96" s="395"/>
      <c r="HYL96" s="389"/>
      <c r="HYM96" s="390"/>
      <c r="HYN96" s="391"/>
      <c r="HYO96" s="392"/>
      <c r="HYP96" s="393"/>
      <c r="HYQ96" s="394"/>
      <c r="HYR96" s="395"/>
      <c r="HYS96" s="389"/>
      <c r="HYT96" s="390"/>
      <c r="HYU96" s="391"/>
      <c r="HYV96" s="392"/>
      <c r="HYW96" s="393"/>
      <c r="HYX96" s="394"/>
      <c r="HYY96" s="395"/>
      <c r="HYZ96" s="389"/>
      <c r="HZA96" s="390"/>
      <c r="HZB96" s="391"/>
      <c r="HZC96" s="392"/>
      <c r="HZD96" s="393"/>
      <c r="HZE96" s="394"/>
      <c r="HZF96" s="395"/>
      <c r="HZG96" s="389"/>
      <c r="HZH96" s="390"/>
      <c r="HZI96" s="391"/>
      <c r="HZJ96" s="392"/>
      <c r="HZK96" s="393"/>
      <c r="HZL96" s="394"/>
      <c r="HZM96" s="395"/>
      <c r="HZN96" s="389"/>
      <c r="HZO96" s="390"/>
      <c r="HZP96" s="391"/>
      <c r="HZQ96" s="392"/>
      <c r="HZR96" s="393"/>
      <c r="HZS96" s="394"/>
      <c r="HZT96" s="395"/>
      <c r="HZU96" s="389"/>
      <c r="HZV96" s="390"/>
      <c r="HZW96" s="391"/>
      <c r="HZX96" s="392"/>
      <c r="HZY96" s="393"/>
      <c r="HZZ96" s="394"/>
      <c r="IAA96" s="395"/>
      <c r="IAB96" s="389"/>
      <c r="IAC96" s="390"/>
      <c r="IAD96" s="391"/>
      <c r="IAE96" s="392"/>
      <c r="IAF96" s="393"/>
      <c r="IAG96" s="394"/>
      <c r="IAH96" s="395"/>
      <c r="IAI96" s="389"/>
      <c r="IAJ96" s="390"/>
      <c r="IAK96" s="391"/>
      <c r="IAL96" s="392"/>
      <c r="IAM96" s="393"/>
      <c r="IAN96" s="394"/>
      <c r="IAO96" s="395"/>
      <c r="IAP96" s="389"/>
      <c r="IAQ96" s="390"/>
      <c r="IAR96" s="391"/>
      <c r="IAS96" s="392"/>
      <c r="IAT96" s="393"/>
      <c r="IAU96" s="394"/>
      <c r="IAV96" s="395"/>
      <c r="IAW96" s="389"/>
      <c r="IAX96" s="390"/>
      <c r="IAY96" s="391"/>
      <c r="IAZ96" s="392"/>
      <c r="IBA96" s="393"/>
      <c r="IBB96" s="394"/>
      <c r="IBC96" s="395"/>
      <c r="IBD96" s="389"/>
      <c r="IBE96" s="390"/>
      <c r="IBF96" s="391"/>
      <c r="IBG96" s="392"/>
      <c r="IBH96" s="393"/>
      <c r="IBI96" s="394"/>
      <c r="IBJ96" s="395"/>
      <c r="IBK96" s="389"/>
      <c r="IBL96" s="390"/>
      <c r="IBM96" s="391"/>
      <c r="IBN96" s="392"/>
      <c r="IBO96" s="393"/>
      <c r="IBP96" s="394"/>
      <c r="IBQ96" s="395"/>
      <c r="IBR96" s="389"/>
      <c r="IBS96" s="390"/>
      <c r="IBT96" s="391"/>
      <c r="IBU96" s="392"/>
      <c r="IBV96" s="393"/>
      <c r="IBW96" s="394"/>
      <c r="IBX96" s="395"/>
      <c r="IBY96" s="389"/>
      <c r="IBZ96" s="390"/>
      <c r="ICA96" s="391"/>
      <c r="ICB96" s="392"/>
      <c r="ICC96" s="393"/>
      <c r="ICD96" s="394"/>
      <c r="ICE96" s="395"/>
      <c r="ICF96" s="389"/>
      <c r="ICG96" s="390"/>
      <c r="ICH96" s="391"/>
      <c r="ICI96" s="392"/>
      <c r="ICJ96" s="393"/>
      <c r="ICK96" s="394"/>
      <c r="ICL96" s="395"/>
      <c r="ICM96" s="389"/>
      <c r="ICN96" s="390"/>
      <c r="ICO96" s="391"/>
      <c r="ICP96" s="392"/>
      <c r="ICQ96" s="393"/>
      <c r="ICR96" s="394"/>
      <c r="ICS96" s="395"/>
      <c r="ICT96" s="389"/>
      <c r="ICU96" s="390"/>
      <c r="ICV96" s="391"/>
      <c r="ICW96" s="392"/>
      <c r="ICX96" s="393"/>
      <c r="ICY96" s="394"/>
      <c r="ICZ96" s="395"/>
      <c r="IDA96" s="389"/>
      <c r="IDB96" s="390"/>
      <c r="IDC96" s="391"/>
      <c r="IDD96" s="392"/>
      <c r="IDE96" s="393"/>
      <c r="IDF96" s="394"/>
      <c r="IDG96" s="395"/>
      <c r="IDH96" s="389"/>
      <c r="IDI96" s="390"/>
      <c r="IDJ96" s="391"/>
      <c r="IDK96" s="392"/>
      <c r="IDL96" s="393"/>
      <c r="IDM96" s="394"/>
      <c r="IDN96" s="395"/>
      <c r="IDO96" s="389"/>
      <c r="IDP96" s="390"/>
      <c r="IDQ96" s="391"/>
      <c r="IDR96" s="392"/>
      <c r="IDS96" s="393"/>
      <c r="IDT96" s="394"/>
      <c r="IDU96" s="395"/>
      <c r="IDV96" s="389"/>
      <c r="IDW96" s="390"/>
      <c r="IDX96" s="391"/>
      <c r="IDY96" s="392"/>
      <c r="IDZ96" s="393"/>
      <c r="IEA96" s="394"/>
      <c r="IEB96" s="395"/>
      <c r="IEC96" s="389"/>
      <c r="IED96" s="390"/>
      <c r="IEE96" s="391"/>
      <c r="IEF96" s="392"/>
      <c r="IEG96" s="393"/>
      <c r="IEH96" s="394"/>
      <c r="IEI96" s="395"/>
      <c r="IEJ96" s="389"/>
      <c r="IEK96" s="390"/>
      <c r="IEL96" s="391"/>
      <c r="IEM96" s="392"/>
      <c r="IEN96" s="393"/>
      <c r="IEO96" s="394"/>
      <c r="IEP96" s="395"/>
      <c r="IEQ96" s="389"/>
      <c r="IER96" s="390"/>
      <c r="IES96" s="391"/>
      <c r="IET96" s="392"/>
      <c r="IEU96" s="393"/>
      <c r="IEV96" s="394"/>
      <c r="IEW96" s="395"/>
      <c r="IEX96" s="389"/>
      <c r="IEY96" s="390"/>
      <c r="IEZ96" s="391"/>
      <c r="IFA96" s="392"/>
      <c r="IFB96" s="393"/>
      <c r="IFC96" s="394"/>
      <c r="IFD96" s="395"/>
      <c r="IFE96" s="389"/>
      <c r="IFF96" s="390"/>
      <c r="IFG96" s="391"/>
      <c r="IFH96" s="392"/>
      <c r="IFI96" s="393"/>
      <c r="IFJ96" s="394"/>
      <c r="IFK96" s="395"/>
      <c r="IFL96" s="389"/>
      <c r="IFM96" s="390"/>
      <c r="IFN96" s="391"/>
      <c r="IFO96" s="392"/>
      <c r="IFP96" s="393"/>
      <c r="IFQ96" s="394"/>
      <c r="IFR96" s="395"/>
      <c r="IFS96" s="389"/>
      <c r="IFT96" s="390"/>
      <c r="IFU96" s="391"/>
      <c r="IFV96" s="392"/>
      <c r="IFW96" s="393"/>
      <c r="IFX96" s="394"/>
      <c r="IFY96" s="395"/>
      <c r="IFZ96" s="389"/>
      <c r="IGA96" s="390"/>
      <c r="IGB96" s="391"/>
      <c r="IGC96" s="392"/>
      <c r="IGD96" s="393"/>
      <c r="IGE96" s="394"/>
      <c r="IGF96" s="395"/>
      <c r="IGG96" s="389"/>
      <c r="IGH96" s="390"/>
      <c r="IGI96" s="391"/>
      <c r="IGJ96" s="392"/>
      <c r="IGK96" s="393"/>
      <c r="IGL96" s="394"/>
      <c r="IGM96" s="395"/>
      <c r="IGN96" s="389"/>
      <c r="IGO96" s="390"/>
      <c r="IGP96" s="391"/>
      <c r="IGQ96" s="392"/>
      <c r="IGR96" s="393"/>
      <c r="IGS96" s="394"/>
      <c r="IGT96" s="395"/>
      <c r="IGU96" s="389"/>
      <c r="IGV96" s="390"/>
      <c r="IGW96" s="391"/>
      <c r="IGX96" s="392"/>
      <c r="IGY96" s="393"/>
      <c r="IGZ96" s="394"/>
      <c r="IHA96" s="395"/>
      <c r="IHB96" s="389"/>
      <c r="IHC96" s="390"/>
      <c r="IHD96" s="391"/>
      <c r="IHE96" s="392"/>
      <c r="IHF96" s="393"/>
      <c r="IHG96" s="394"/>
      <c r="IHH96" s="395"/>
      <c r="IHI96" s="389"/>
      <c r="IHJ96" s="390"/>
      <c r="IHK96" s="391"/>
      <c r="IHL96" s="392"/>
      <c r="IHM96" s="393"/>
      <c r="IHN96" s="394"/>
      <c r="IHO96" s="395"/>
      <c r="IHP96" s="389"/>
      <c r="IHQ96" s="390"/>
      <c r="IHR96" s="391"/>
      <c r="IHS96" s="392"/>
      <c r="IHT96" s="393"/>
      <c r="IHU96" s="394"/>
      <c r="IHV96" s="395"/>
      <c r="IHW96" s="389"/>
      <c r="IHX96" s="390"/>
      <c r="IHY96" s="391"/>
      <c r="IHZ96" s="392"/>
      <c r="IIA96" s="393"/>
      <c r="IIB96" s="394"/>
      <c r="IIC96" s="395"/>
      <c r="IID96" s="389"/>
      <c r="IIE96" s="390"/>
      <c r="IIF96" s="391"/>
      <c r="IIG96" s="392"/>
      <c r="IIH96" s="393"/>
      <c r="III96" s="394"/>
      <c r="IIJ96" s="395"/>
      <c r="IIK96" s="389"/>
      <c r="IIL96" s="390"/>
      <c r="IIM96" s="391"/>
      <c r="IIN96" s="392"/>
      <c r="IIO96" s="393"/>
      <c r="IIP96" s="394"/>
      <c r="IIQ96" s="395"/>
      <c r="IIR96" s="389"/>
      <c r="IIS96" s="390"/>
      <c r="IIT96" s="391"/>
      <c r="IIU96" s="392"/>
      <c r="IIV96" s="393"/>
      <c r="IIW96" s="394"/>
      <c r="IIX96" s="395"/>
      <c r="IIY96" s="389"/>
      <c r="IIZ96" s="390"/>
      <c r="IJA96" s="391"/>
      <c r="IJB96" s="392"/>
      <c r="IJC96" s="393"/>
      <c r="IJD96" s="394"/>
      <c r="IJE96" s="395"/>
      <c r="IJF96" s="389"/>
      <c r="IJG96" s="390"/>
      <c r="IJH96" s="391"/>
      <c r="IJI96" s="392"/>
      <c r="IJJ96" s="393"/>
      <c r="IJK96" s="394"/>
      <c r="IJL96" s="395"/>
      <c r="IJM96" s="389"/>
      <c r="IJN96" s="390"/>
      <c r="IJO96" s="391"/>
      <c r="IJP96" s="392"/>
      <c r="IJQ96" s="393"/>
      <c r="IJR96" s="394"/>
      <c r="IJS96" s="395"/>
      <c r="IJT96" s="389"/>
      <c r="IJU96" s="390"/>
      <c r="IJV96" s="391"/>
      <c r="IJW96" s="392"/>
      <c r="IJX96" s="393"/>
      <c r="IJY96" s="394"/>
      <c r="IJZ96" s="395"/>
      <c r="IKA96" s="389"/>
      <c r="IKB96" s="390"/>
      <c r="IKC96" s="391"/>
      <c r="IKD96" s="392"/>
      <c r="IKE96" s="393"/>
      <c r="IKF96" s="394"/>
      <c r="IKG96" s="395"/>
      <c r="IKH96" s="389"/>
      <c r="IKI96" s="390"/>
      <c r="IKJ96" s="391"/>
      <c r="IKK96" s="392"/>
      <c r="IKL96" s="393"/>
      <c r="IKM96" s="394"/>
      <c r="IKN96" s="395"/>
      <c r="IKO96" s="389"/>
      <c r="IKP96" s="390"/>
      <c r="IKQ96" s="391"/>
      <c r="IKR96" s="392"/>
      <c r="IKS96" s="393"/>
      <c r="IKT96" s="394"/>
      <c r="IKU96" s="395"/>
      <c r="IKV96" s="389"/>
      <c r="IKW96" s="390"/>
      <c r="IKX96" s="391"/>
      <c r="IKY96" s="392"/>
      <c r="IKZ96" s="393"/>
      <c r="ILA96" s="394"/>
      <c r="ILB96" s="395"/>
      <c r="ILC96" s="389"/>
      <c r="ILD96" s="390"/>
      <c r="ILE96" s="391"/>
      <c r="ILF96" s="392"/>
      <c r="ILG96" s="393"/>
      <c r="ILH96" s="394"/>
      <c r="ILI96" s="395"/>
      <c r="ILJ96" s="389"/>
      <c r="ILK96" s="390"/>
      <c r="ILL96" s="391"/>
      <c r="ILM96" s="392"/>
      <c r="ILN96" s="393"/>
      <c r="ILO96" s="394"/>
      <c r="ILP96" s="395"/>
      <c r="ILQ96" s="389"/>
      <c r="ILR96" s="390"/>
      <c r="ILS96" s="391"/>
      <c r="ILT96" s="392"/>
      <c r="ILU96" s="393"/>
      <c r="ILV96" s="394"/>
      <c r="ILW96" s="395"/>
      <c r="ILX96" s="389"/>
      <c r="ILY96" s="390"/>
      <c r="ILZ96" s="391"/>
      <c r="IMA96" s="392"/>
      <c r="IMB96" s="393"/>
      <c r="IMC96" s="394"/>
      <c r="IMD96" s="395"/>
      <c r="IME96" s="389"/>
      <c r="IMF96" s="390"/>
      <c r="IMG96" s="391"/>
      <c r="IMH96" s="392"/>
      <c r="IMI96" s="393"/>
      <c r="IMJ96" s="394"/>
      <c r="IMK96" s="395"/>
      <c r="IML96" s="389"/>
      <c r="IMM96" s="390"/>
      <c r="IMN96" s="391"/>
      <c r="IMO96" s="392"/>
      <c r="IMP96" s="393"/>
      <c r="IMQ96" s="394"/>
      <c r="IMR96" s="395"/>
      <c r="IMS96" s="389"/>
      <c r="IMT96" s="390"/>
      <c r="IMU96" s="391"/>
      <c r="IMV96" s="392"/>
      <c r="IMW96" s="393"/>
      <c r="IMX96" s="394"/>
      <c r="IMY96" s="395"/>
      <c r="IMZ96" s="389"/>
      <c r="INA96" s="390"/>
      <c r="INB96" s="391"/>
      <c r="INC96" s="392"/>
      <c r="IND96" s="393"/>
      <c r="INE96" s="394"/>
      <c r="INF96" s="395"/>
      <c r="ING96" s="389"/>
      <c r="INH96" s="390"/>
      <c r="INI96" s="391"/>
      <c r="INJ96" s="392"/>
      <c r="INK96" s="393"/>
      <c r="INL96" s="394"/>
      <c r="INM96" s="395"/>
      <c r="INN96" s="389"/>
      <c r="INO96" s="390"/>
      <c r="INP96" s="391"/>
      <c r="INQ96" s="392"/>
      <c r="INR96" s="393"/>
      <c r="INS96" s="394"/>
      <c r="INT96" s="395"/>
      <c r="INU96" s="389"/>
      <c r="INV96" s="390"/>
      <c r="INW96" s="391"/>
      <c r="INX96" s="392"/>
      <c r="INY96" s="393"/>
      <c r="INZ96" s="394"/>
      <c r="IOA96" s="395"/>
      <c r="IOB96" s="389"/>
      <c r="IOC96" s="390"/>
      <c r="IOD96" s="391"/>
      <c r="IOE96" s="392"/>
      <c r="IOF96" s="393"/>
      <c r="IOG96" s="394"/>
      <c r="IOH96" s="395"/>
      <c r="IOI96" s="389"/>
      <c r="IOJ96" s="390"/>
      <c r="IOK96" s="391"/>
      <c r="IOL96" s="392"/>
      <c r="IOM96" s="393"/>
      <c r="ION96" s="394"/>
      <c r="IOO96" s="395"/>
      <c r="IOP96" s="389"/>
      <c r="IOQ96" s="390"/>
      <c r="IOR96" s="391"/>
      <c r="IOS96" s="392"/>
      <c r="IOT96" s="393"/>
      <c r="IOU96" s="394"/>
      <c r="IOV96" s="395"/>
      <c r="IOW96" s="389"/>
      <c r="IOX96" s="390"/>
      <c r="IOY96" s="391"/>
      <c r="IOZ96" s="392"/>
      <c r="IPA96" s="393"/>
      <c r="IPB96" s="394"/>
      <c r="IPC96" s="395"/>
      <c r="IPD96" s="389"/>
      <c r="IPE96" s="390"/>
      <c r="IPF96" s="391"/>
      <c r="IPG96" s="392"/>
      <c r="IPH96" s="393"/>
      <c r="IPI96" s="394"/>
      <c r="IPJ96" s="395"/>
      <c r="IPK96" s="389"/>
      <c r="IPL96" s="390"/>
      <c r="IPM96" s="391"/>
      <c r="IPN96" s="392"/>
      <c r="IPO96" s="393"/>
      <c r="IPP96" s="394"/>
      <c r="IPQ96" s="395"/>
      <c r="IPR96" s="389"/>
      <c r="IPS96" s="390"/>
      <c r="IPT96" s="391"/>
      <c r="IPU96" s="392"/>
      <c r="IPV96" s="393"/>
      <c r="IPW96" s="394"/>
      <c r="IPX96" s="395"/>
      <c r="IPY96" s="389"/>
      <c r="IPZ96" s="390"/>
      <c r="IQA96" s="391"/>
      <c r="IQB96" s="392"/>
      <c r="IQC96" s="393"/>
      <c r="IQD96" s="394"/>
      <c r="IQE96" s="395"/>
      <c r="IQF96" s="389"/>
      <c r="IQG96" s="390"/>
      <c r="IQH96" s="391"/>
      <c r="IQI96" s="392"/>
      <c r="IQJ96" s="393"/>
      <c r="IQK96" s="394"/>
      <c r="IQL96" s="395"/>
      <c r="IQM96" s="389"/>
      <c r="IQN96" s="390"/>
      <c r="IQO96" s="391"/>
      <c r="IQP96" s="392"/>
      <c r="IQQ96" s="393"/>
      <c r="IQR96" s="394"/>
      <c r="IQS96" s="395"/>
      <c r="IQT96" s="389"/>
      <c r="IQU96" s="390"/>
      <c r="IQV96" s="391"/>
      <c r="IQW96" s="392"/>
      <c r="IQX96" s="393"/>
      <c r="IQY96" s="394"/>
      <c r="IQZ96" s="395"/>
      <c r="IRA96" s="389"/>
      <c r="IRB96" s="390"/>
      <c r="IRC96" s="391"/>
      <c r="IRD96" s="392"/>
      <c r="IRE96" s="393"/>
      <c r="IRF96" s="394"/>
      <c r="IRG96" s="395"/>
      <c r="IRH96" s="389"/>
      <c r="IRI96" s="390"/>
      <c r="IRJ96" s="391"/>
      <c r="IRK96" s="392"/>
      <c r="IRL96" s="393"/>
      <c r="IRM96" s="394"/>
      <c r="IRN96" s="395"/>
      <c r="IRO96" s="389"/>
      <c r="IRP96" s="390"/>
      <c r="IRQ96" s="391"/>
      <c r="IRR96" s="392"/>
      <c r="IRS96" s="393"/>
      <c r="IRT96" s="394"/>
      <c r="IRU96" s="395"/>
      <c r="IRV96" s="389"/>
      <c r="IRW96" s="390"/>
      <c r="IRX96" s="391"/>
      <c r="IRY96" s="392"/>
      <c r="IRZ96" s="393"/>
      <c r="ISA96" s="394"/>
      <c r="ISB96" s="395"/>
      <c r="ISC96" s="389"/>
      <c r="ISD96" s="390"/>
      <c r="ISE96" s="391"/>
      <c r="ISF96" s="392"/>
      <c r="ISG96" s="393"/>
      <c r="ISH96" s="394"/>
      <c r="ISI96" s="395"/>
      <c r="ISJ96" s="389"/>
      <c r="ISK96" s="390"/>
      <c r="ISL96" s="391"/>
      <c r="ISM96" s="392"/>
      <c r="ISN96" s="393"/>
      <c r="ISO96" s="394"/>
      <c r="ISP96" s="395"/>
      <c r="ISQ96" s="389"/>
      <c r="ISR96" s="390"/>
      <c r="ISS96" s="391"/>
      <c r="IST96" s="392"/>
      <c r="ISU96" s="393"/>
      <c r="ISV96" s="394"/>
      <c r="ISW96" s="395"/>
      <c r="ISX96" s="389"/>
      <c r="ISY96" s="390"/>
      <c r="ISZ96" s="391"/>
      <c r="ITA96" s="392"/>
      <c r="ITB96" s="393"/>
      <c r="ITC96" s="394"/>
      <c r="ITD96" s="395"/>
      <c r="ITE96" s="389"/>
      <c r="ITF96" s="390"/>
      <c r="ITG96" s="391"/>
      <c r="ITH96" s="392"/>
      <c r="ITI96" s="393"/>
      <c r="ITJ96" s="394"/>
      <c r="ITK96" s="395"/>
      <c r="ITL96" s="389"/>
      <c r="ITM96" s="390"/>
      <c r="ITN96" s="391"/>
      <c r="ITO96" s="392"/>
      <c r="ITP96" s="393"/>
      <c r="ITQ96" s="394"/>
      <c r="ITR96" s="395"/>
      <c r="ITS96" s="389"/>
      <c r="ITT96" s="390"/>
      <c r="ITU96" s="391"/>
      <c r="ITV96" s="392"/>
      <c r="ITW96" s="393"/>
      <c r="ITX96" s="394"/>
      <c r="ITY96" s="395"/>
      <c r="ITZ96" s="389"/>
      <c r="IUA96" s="390"/>
      <c r="IUB96" s="391"/>
      <c r="IUC96" s="392"/>
      <c r="IUD96" s="393"/>
      <c r="IUE96" s="394"/>
      <c r="IUF96" s="395"/>
      <c r="IUG96" s="389"/>
      <c r="IUH96" s="390"/>
      <c r="IUI96" s="391"/>
      <c r="IUJ96" s="392"/>
      <c r="IUK96" s="393"/>
      <c r="IUL96" s="394"/>
      <c r="IUM96" s="395"/>
      <c r="IUN96" s="389"/>
      <c r="IUO96" s="390"/>
      <c r="IUP96" s="391"/>
      <c r="IUQ96" s="392"/>
      <c r="IUR96" s="393"/>
      <c r="IUS96" s="394"/>
      <c r="IUT96" s="395"/>
      <c r="IUU96" s="389"/>
      <c r="IUV96" s="390"/>
      <c r="IUW96" s="391"/>
      <c r="IUX96" s="392"/>
      <c r="IUY96" s="393"/>
      <c r="IUZ96" s="394"/>
      <c r="IVA96" s="395"/>
      <c r="IVB96" s="389"/>
      <c r="IVC96" s="390"/>
      <c r="IVD96" s="391"/>
      <c r="IVE96" s="392"/>
      <c r="IVF96" s="393"/>
      <c r="IVG96" s="394"/>
      <c r="IVH96" s="395"/>
      <c r="IVI96" s="389"/>
      <c r="IVJ96" s="390"/>
      <c r="IVK96" s="391"/>
      <c r="IVL96" s="392"/>
      <c r="IVM96" s="393"/>
      <c r="IVN96" s="394"/>
      <c r="IVO96" s="395"/>
      <c r="IVP96" s="389"/>
      <c r="IVQ96" s="390"/>
      <c r="IVR96" s="391"/>
      <c r="IVS96" s="392"/>
      <c r="IVT96" s="393"/>
      <c r="IVU96" s="394"/>
      <c r="IVV96" s="395"/>
      <c r="IVW96" s="389"/>
      <c r="IVX96" s="390"/>
      <c r="IVY96" s="391"/>
      <c r="IVZ96" s="392"/>
      <c r="IWA96" s="393"/>
      <c r="IWB96" s="394"/>
      <c r="IWC96" s="395"/>
      <c r="IWD96" s="389"/>
      <c r="IWE96" s="390"/>
      <c r="IWF96" s="391"/>
      <c r="IWG96" s="392"/>
      <c r="IWH96" s="393"/>
      <c r="IWI96" s="394"/>
      <c r="IWJ96" s="395"/>
      <c r="IWK96" s="389"/>
      <c r="IWL96" s="390"/>
      <c r="IWM96" s="391"/>
      <c r="IWN96" s="392"/>
      <c r="IWO96" s="393"/>
      <c r="IWP96" s="394"/>
      <c r="IWQ96" s="395"/>
      <c r="IWR96" s="389"/>
      <c r="IWS96" s="390"/>
      <c r="IWT96" s="391"/>
      <c r="IWU96" s="392"/>
      <c r="IWV96" s="393"/>
      <c r="IWW96" s="394"/>
      <c r="IWX96" s="395"/>
      <c r="IWY96" s="389"/>
      <c r="IWZ96" s="390"/>
      <c r="IXA96" s="391"/>
      <c r="IXB96" s="392"/>
      <c r="IXC96" s="393"/>
      <c r="IXD96" s="394"/>
      <c r="IXE96" s="395"/>
      <c r="IXF96" s="389"/>
      <c r="IXG96" s="390"/>
      <c r="IXH96" s="391"/>
      <c r="IXI96" s="392"/>
      <c r="IXJ96" s="393"/>
      <c r="IXK96" s="394"/>
      <c r="IXL96" s="395"/>
      <c r="IXM96" s="389"/>
      <c r="IXN96" s="390"/>
      <c r="IXO96" s="391"/>
      <c r="IXP96" s="392"/>
      <c r="IXQ96" s="393"/>
      <c r="IXR96" s="394"/>
      <c r="IXS96" s="395"/>
      <c r="IXT96" s="389"/>
      <c r="IXU96" s="390"/>
      <c r="IXV96" s="391"/>
      <c r="IXW96" s="392"/>
      <c r="IXX96" s="393"/>
      <c r="IXY96" s="394"/>
      <c r="IXZ96" s="395"/>
      <c r="IYA96" s="389"/>
      <c r="IYB96" s="390"/>
      <c r="IYC96" s="391"/>
      <c r="IYD96" s="392"/>
      <c r="IYE96" s="393"/>
      <c r="IYF96" s="394"/>
      <c r="IYG96" s="395"/>
      <c r="IYH96" s="389"/>
      <c r="IYI96" s="390"/>
      <c r="IYJ96" s="391"/>
      <c r="IYK96" s="392"/>
      <c r="IYL96" s="393"/>
      <c r="IYM96" s="394"/>
      <c r="IYN96" s="395"/>
      <c r="IYO96" s="389"/>
      <c r="IYP96" s="390"/>
      <c r="IYQ96" s="391"/>
      <c r="IYR96" s="392"/>
      <c r="IYS96" s="393"/>
      <c r="IYT96" s="394"/>
      <c r="IYU96" s="395"/>
      <c r="IYV96" s="389"/>
      <c r="IYW96" s="390"/>
      <c r="IYX96" s="391"/>
      <c r="IYY96" s="392"/>
      <c r="IYZ96" s="393"/>
      <c r="IZA96" s="394"/>
      <c r="IZB96" s="395"/>
      <c r="IZC96" s="389"/>
      <c r="IZD96" s="390"/>
      <c r="IZE96" s="391"/>
      <c r="IZF96" s="392"/>
      <c r="IZG96" s="393"/>
      <c r="IZH96" s="394"/>
      <c r="IZI96" s="395"/>
      <c r="IZJ96" s="389"/>
      <c r="IZK96" s="390"/>
      <c r="IZL96" s="391"/>
      <c r="IZM96" s="392"/>
      <c r="IZN96" s="393"/>
      <c r="IZO96" s="394"/>
      <c r="IZP96" s="395"/>
      <c r="IZQ96" s="389"/>
      <c r="IZR96" s="390"/>
      <c r="IZS96" s="391"/>
      <c r="IZT96" s="392"/>
      <c r="IZU96" s="393"/>
      <c r="IZV96" s="394"/>
      <c r="IZW96" s="395"/>
      <c r="IZX96" s="389"/>
      <c r="IZY96" s="390"/>
      <c r="IZZ96" s="391"/>
      <c r="JAA96" s="392"/>
      <c r="JAB96" s="393"/>
      <c r="JAC96" s="394"/>
      <c r="JAD96" s="395"/>
      <c r="JAE96" s="389"/>
      <c r="JAF96" s="390"/>
      <c r="JAG96" s="391"/>
      <c r="JAH96" s="392"/>
      <c r="JAI96" s="393"/>
      <c r="JAJ96" s="394"/>
      <c r="JAK96" s="395"/>
      <c r="JAL96" s="389"/>
      <c r="JAM96" s="390"/>
      <c r="JAN96" s="391"/>
      <c r="JAO96" s="392"/>
      <c r="JAP96" s="393"/>
      <c r="JAQ96" s="394"/>
      <c r="JAR96" s="395"/>
      <c r="JAS96" s="389"/>
      <c r="JAT96" s="390"/>
      <c r="JAU96" s="391"/>
      <c r="JAV96" s="392"/>
      <c r="JAW96" s="393"/>
      <c r="JAX96" s="394"/>
      <c r="JAY96" s="395"/>
      <c r="JAZ96" s="389"/>
      <c r="JBA96" s="390"/>
      <c r="JBB96" s="391"/>
      <c r="JBC96" s="392"/>
      <c r="JBD96" s="393"/>
      <c r="JBE96" s="394"/>
      <c r="JBF96" s="395"/>
      <c r="JBG96" s="389"/>
      <c r="JBH96" s="390"/>
      <c r="JBI96" s="391"/>
      <c r="JBJ96" s="392"/>
      <c r="JBK96" s="393"/>
      <c r="JBL96" s="394"/>
      <c r="JBM96" s="395"/>
      <c r="JBN96" s="389"/>
      <c r="JBO96" s="390"/>
      <c r="JBP96" s="391"/>
      <c r="JBQ96" s="392"/>
      <c r="JBR96" s="393"/>
      <c r="JBS96" s="394"/>
      <c r="JBT96" s="395"/>
      <c r="JBU96" s="389"/>
      <c r="JBV96" s="390"/>
      <c r="JBW96" s="391"/>
      <c r="JBX96" s="392"/>
      <c r="JBY96" s="393"/>
      <c r="JBZ96" s="394"/>
      <c r="JCA96" s="395"/>
      <c r="JCB96" s="389"/>
      <c r="JCC96" s="390"/>
      <c r="JCD96" s="391"/>
      <c r="JCE96" s="392"/>
      <c r="JCF96" s="393"/>
      <c r="JCG96" s="394"/>
      <c r="JCH96" s="395"/>
      <c r="JCI96" s="389"/>
      <c r="JCJ96" s="390"/>
      <c r="JCK96" s="391"/>
      <c r="JCL96" s="392"/>
      <c r="JCM96" s="393"/>
      <c r="JCN96" s="394"/>
      <c r="JCO96" s="395"/>
      <c r="JCP96" s="389"/>
      <c r="JCQ96" s="390"/>
      <c r="JCR96" s="391"/>
      <c r="JCS96" s="392"/>
      <c r="JCT96" s="393"/>
      <c r="JCU96" s="394"/>
      <c r="JCV96" s="395"/>
      <c r="JCW96" s="389"/>
      <c r="JCX96" s="390"/>
      <c r="JCY96" s="391"/>
      <c r="JCZ96" s="392"/>
      <c r="JDA96" s="393"/>
      <c r="JDB96" s="394"/>
      <c r="JDC96" s="395"/>
      <c r="JDD96" s="389"/>
      <c r="JDE96" s="390"/>
      <c r="JDF96" s="391"/>
      <c r="JDG96" s="392"/>
      <c r="JDH96" s="393"/>
      <c r="JDI96" s="394"/>
      <c r="JDJ96" s="395"/>
      <c r="JDK96" s="389"/>
      <c r="JDL96" s="390"/>
      <c r="JDM96" s="391"/>
      <c r="JDN96" s="392"/>
      <c r="JDO96" s="393"/>
      <c r="JDP96" s="394"/>
      <c r="JDQ96" s="395"/>
      <c r="JDR96" s="389"/>
      <c r="JDS96" s="390"/>
      <c r="JDT96" s="391"/>
      <c r="JDU96" s="392"/>
      <c r="JDV96" s="393"/>
      <c r="JDW96" s="394"/>
      <c r="JDX96" s="395"/>
      <c r="JDY96" s="389"/>
      <c r="JDZ96" s="390"/>
      <c r="JEA96" s="391"/>
      <c r="JEB96" s="392"/>
      <c r="JEC96" s="393"/>
      <c r="JED96" s="394"/>
      <c r="JEE96" s="395"/>
      <c r="JEF96" s="389"/>
      <c r="JEG96" s="390"/>
      <c r="JEH96" s="391"/>
      <c r="JEI96" s="392"/>
      <c r="JEJ96" s="393"/>
      <c r="JEK96" s="394"/>
      <c r="JEL96" s="395"/>
      <c r="JEM96" s="389"/>
      <c r="JEN96" s="390"/>
      <c r="JEO96" s="391"/>
      <c r="JEP96" s="392"/>
      <c r="JEQ96" s="393"/>
      <c r="JER96" s="394"/>
      <c r="JES96" s="395"/>
      <c r="JET96" s="389"/>
      <c r="JEU96" s="390"/>
      <c r="JEV96" s="391"/>
      <c r="JEW96" s="392"/>
      <c r="JEX96" s="393"/>
      <c r="JEY96" s="394"/>
      <c r="JEZ96" s="395"/>
      <c r="JFA96" s="389"/>
      <c r="JFB96" s="390"/>
      <c r="JFC96" s="391"/>
      <c r="JFD96" s="392"/>
      <c r="JFE96" s="393"/>
      <c r="JFF96" s="394"/>
      <c r="JFG96" s="395"/>
      <c r="JFH96" s="389"/>
      <c r="JFI96" s="390"/>
      <c r="JFJ96" s="391"/>
      <c r="JFK96" s="392"/>
      <c r="JFL96" s="393"/>
      <c r="JFM96" s="394"/>
      <c r="JFN96" s="395"/>
      <c r="JFO96" s="389"/>
      <c r="JFP96" s="390"/>
      <c r="JFQ96" s="391"/>
      <c r="JFR96" s="392"/>
      <c r="JFS96" s="393"/>
      <c r="JFT96" s="394"/>
      <c r="JFU96" s="395"/>
      <c r="JFV96" s="389"/>
      <c r="JFW96" s="390"/>
      <c r="JFX96" s="391"/>
      <c r="JFY96" s="392"/>
      <c r="JFZ96" s="393"/>
      <c r="JGA96" s="394"/>
      <c r="JGB96" s="395"/>
      <c r="JGC96" s="389"/>
      <c r="JGD96" s="390"/>
      <c r="JGE96" s="391"/>
      <c r="JGF96" s="392"/>
      <c r="JGG96" s="393"/>
      <c r="JGH96" s="394"/>
      <c r="JGI96" s="395"/>
      <c r="JGJ96" s="389"/>
      <c r="JGK96" s="390"/>
      <c r="JGL96" s="391"/>
      <c r="JGM96" s="392"/>
      <c r="JGN96" s="393"/>
      <c r="JGO96" s="394"/>
      <c r="JGP96" s="395"/>
      <c r="JGQ96" s="389"/>
      <c r="JGR96" s="390"/>
      <c r="JGS96" s="391"/>
      <c r="JGT96" s="392"/>
      <c r="JGU96" s="393"/>
      <c r="JGV96" s="394"/>
      <c r="JGW96" s="395"/>
      <c r="JGX96" s="389"/>
      <c r="JGY96" s="390"/>
      <c r="JGZ96" s="391"/>
      <c r="JHA96" s="392"/>
      <c r="JHB96" s="393"/>
      <c r="JHC96" s="394"/>
      <c r="JHD96" s="395"/>
      <c r="JHE96" s="389"/>
      <c r="JHF96" s="390"/>
      <c r="JHG96" s="391"/>
      <c r="JHH96" s="392"/>
      <c r="JHI96" s="393"/>
      <c r="JHJ96" s="394"/>
      <c r="JHK96" s="395"/>
      <c r="JHL96" s="389"/>
      <c r="JHM96" s="390"/>
      <c r="JHN96" s="391"/>
      <c r="JHO96" s="392"/>
      <c r="JHP96" s="393"/>
      <c r="JHQ96" s="394"/>
      <c r="JHR96" s="395"/>
      <c r="JHS96" s="389"/>
      <c r="JHT96" s="390"/>
      <c r="JHU96" s="391"/>
      <c r="JHV96" s="392"/>
      <c r="JHW96" s="393"/>
      <c r="JHX96" s="394"/>
      <c r="JHY96" s="395"/>
      <c r="JHZ96" s="389"/>
      <c r="JIA96" s="390"/>
      <c r="JIB96" s="391"/>
      <c r="JIC96" s="392"/>
      <c r="JID96" s="393"/>
      <c r="JIE96" s="394"/>
      <c r="JIF96" s="395"/>
      <c r="JIG96" s="389"/>
      <c r="JIH96" s="390"/>
      <c r="JII96" s="391"/>
      <c r="JIJ96" s="392"/>
      <c r="JIK96" s="393"/>
      <c r="JIL96" s="394"/>
      <c r="JIM96" s="395"/>
      <c r="JIN96" s="389"/>
      <c r="JIO96" s="390"/>
      <c r="JIP96" s="391"/>
      <c r="JIQ96" s="392"/>
      <c r="JIR96" s="393"/>
      <c r="JIS96" s="394"/>
      <c r="JIT96" s="395"/>
      <c r="JIU96" s="389"/>
      <c r="JIV96" s="390"/>
      <c r="JIW96" s="391"/>
      <c r="JIX96" s="392"/>
      <c r="JIY96" s="393"/>
      <c r="JIZ96" s="394"/>
      <c r="JJA96" s="395"/>
      <c r="JJB96" s="389"/>
      <c r="JJC96" s="390"/>
      <c r="JJD96" s="391"/>
      <c r="JJE96" s="392"/>
      <c r="JJF96" s="393"/>
      <c r="JJG96" s="394"/>
      <c r="JJH96" s="395"/>
      <c r="JJI96" s="389"/>
      <c r="JJJ96" s="390"/>
      <c r="JJK96" s="391"/>
      <c r="JJL96" s="392"/>
      <c r="JJM96" s="393"/>
      <c r="JJN96" s="394"/>
      <c r="JJO96" s="395"/>
      <c r="JJP96" s="389"/>
      <c r="JJQ96" s="390"/>
      <c r="JJR96" s="391"/>
      <c r="JJS96" s="392"/>
      <c r="JJT96" s="393"/>
      <c r="JJU96" s="394"/>
      <c r="JJV96" s="395"/>
      <c r="JJW96" s="389"/>
      <c r="JJX96" s="390"/>
      <c r="JJY96" s="391"/>
      <c r="JJZ96" s="392"/>
      <c r="JKA96" s="393"/>
      <c r="JKB96" s="394"/>
      <c r="JKC96" s="395"/>
      <c r="JKD96" s="389"/>
      <c r="JKE96" s="390"/>
      <c r="JKF96" s="391"/>
      <c r="JKG96" s="392"/>
      <c r="JKH96" s="393"/>
      <c r="JKI96" s="394"/>
      <c r="JKJ96" s="395"/>
      <c r="JKK96" s="389"/>
      <c r="JKL96" s="390"/>
      <c r="JKM96" s="391"/>
      <c r="JKN96" s="392"/>
      <c r="JKO96" s="393"/>
      <c r="JKP96" s="394"/>
      <c r="JKQ96" s="395"/>
      <c r="JKR96" s="389"/>
      <c r="JKS96" s="390"/>
      <c r="JKT96" s="391"/>
      <c r="JKU96" s="392"/>
      <c r="JKV96" s="393"/>
      <c r="JKW96" s="394"/>
      <c r="JKX96" s="395"/>
      <c r="JKY96" s="389"/>
      <c r="JKZ96" s="390"/>
      <c r="JLA96" s="391"/>
      <c r="JLB96" s="392"/>
      <c r="JLC96" s="393"/>
      <c r="JLD96" s="394"/>
      <c r="JLE96" s="395"/>
      <c r="JLF96" s="389"/>
      <c r="JLG96" s="390"/>
      <c r="JLH96" s="391"/>
      <c r="JLI96" s="392"/>
      <c r="JLJ96" s="393"/>
      <c r="JLK96" s="394"/>
      <c r="JLL96" s="395"/>
      <c r="JLM96" s="389"/>
      <c r="JLN96" s="390"/>
      <c r="JLO96" s="391"/>
      <c r="JLP96" s="392"/>
      <c r="JLQ96" s="393"/>
      <c r="JLR96" s="394"/>
      <c r="JLS96" s="395"/>
      <c r="JLT96" s="389"/>
      <c r="JLU96" s="390"/>
      <c r="JLV96" s="391"/>
      <c r="JLW96" s="392"/>
      <c r="JLX96" s="393"/>
      <c r="JLY96" s="394"/>
      <c r="JLZ96" s="395"/>
      <c r="JMA96" s="389"/>
      <c r="JMB96" s="390"/>
      <c r="JMC96" s="391"/>
      <c r="JMD96" s="392"/>
      <c r="JME96" s="393"/>
      <c r="JMF96" s="394"/>
      <c r="JMG96" s="395"/>
      <c r="JMH96" s="389"/>
      <c r="JMI96" s="390"/>
      <c r="JMJ96" s="391"/>
      <c r="JMK96" s="392"/>
      <c r="JML96" s="393"/>
      <c r="JMM96" s="394"/>
      <c r="JMN96" s="395"/>
      <c r="JMO96" s="389"/>
      <c r="JMP96" s="390"/>
      <c r="JMQ96" s="391"/>
      <c r="JMR96" s="392"/>
      <c r="JMS96" s="393"/>
      <c r="JMT96" s="394"/>
      <c r="JMU96" s="395"/>
      <c r="JMV96" s="389"/>
      <c r="JMW96" s="390"/>
      <c r="JMX96" s="391"/>
      <c r="JMY96" s="392"/>
      <c r="JMZ96" s="393"/>
      <c r="JNA96" s="394"/>
      <c r="JNB96" s="395"/>
      <c r="JNC96" s="389"/>
      <c r="JND96" s="390"/>
      <c r="JNE96" s="391"/>
      <c r="JNF96" s="392"/>
      <c r="JNG96" s="393"/>
      <c r="JNH96" s="394"/>
      <c r="JNI96" s="395"/>
      <c r="JNJ96" s="389"/>
      <c r="JNK96" s="390"/>
      <c r="JNL96" s="391"/>
      <c r="JNM96" s="392"/>
      <c r="JNN96" s="393"/>
      <c r="JNO96" s="394"/>
      <c r="JNP96" s="395"/>
      <c r="JNQ96" s="389"/>
      <c r="JNR96" s="390"/>
      <c r="JNS96" s="391"/>
      <c r="JNT96" s="392"/>
      <c r="JNU96" s="393"/>
      <c r="JNV96" s="394"/>
      <c r="JNW96" s="395"/>
      <c r="JNX96" s="389"/>
      <c r="JNY96" s="390"/>
      <c r="JNZ96" s="391"/>
      <c r="JOA96" s="392"/>
      <c r="JOB96" s="393"/>
      <c r="JOC96" s="394"/>
      <c r="JOD96" s="395"/>
      <c r="JOE96" s="389"/>
      <c r="JOF96" s="390"/>
      <c r="JOG96" s="391"/>
      <c r="JOH96" s="392"/>
      <c r="JOI96" s="393"/>
      <c r="JOJ96" s="394"/>
      <c r="JOK96" s="395"/>
      <c r="JOL96" s="389"/>
      <c r="JOM96" s="390"/>
      <c r="JON96" s="391"/>
      <c r="JOO96" s="392"/>
      <c r="JOP96" s="393"/>
      <c r="JOQ96" s="394"/>
      <c r="JOR96" s="395"/>
      <c r="JOS96" s="389"/>
      <c r="JOT96" s="390"/>
      <c r="JOU96" s="391"/>
      <c r="JOV96" s="392"/>
      <c r="JOW96" s="393"/>
      <c r="JOX96" s="394"/>
      <c r="JOY96" s="395"/>
      <c r="JOZ96" s="389"/>
      <c r="JPA96" s="390"/>
      <c r="JPB96" s="391"/>
      <c r="JPC96" s="392"/>
      <c r="JPD96" s="393"/>
      <c r="JPE96" s="394"/>
      <c r="JPF96" s="395"/>
      <c r="JPG96" s="389"/>
      <c r="JPH96" s="390"/>
      <c r="JPI96" s="391"/>
      <c r="JPJ96" s="392"/>
      <c r="JPK96" s="393"/>
      <c r="JPL96" s="394"/>
      <c r="JPM96" s="395"/>
      <c r="JPN96" s="389"/>
      <c r="JPO96" s="390"/>
      <c r="JPP96" s="391"/>
      <c r="JPQ96" s="392"/>
      <c r="JPR96" s="393"/>
      <c r="JPS96" s="394"/>
      <c r="JPT96" s="395"/>
      <c r="JPU96" s="389"/>
      <c r="JPV96" s="390"/>
      <c r="JPW96" s="391"/>
      <c r="JPX96" s="392"/>
      <c r="JPY96" s="393"/>
      <c r="JPZ96" s="394"/>
      <c r="JQA96" s="395"/>
      <c r="JQB96" s="389"/>
      <c r="JQC96" s="390"/>
      <c r="JQD96" s="391"/>
      <c r="JQE96" s="392"/>
      <c r="JQF96" s="393"/>
      <c r="JQG96" s="394"/>
      <c r="JQH96" s="395"/>
      <c r="JQI96" s="389"/>
      <c r="JQJ96" s="390"/>
      <c r="JQK96" s="391"/>
      <c r="JQL96" s="392"/>
      <c r="JQM96" s="393"/>
      <c r="JQN96" s="394"/>
      <c r="JQO96" s="395"/>
      <c r="JQP96" s="389"/>
      <c r="JQQ96" s="390"/>
      <c r="JQR96" s="391"/>
      <c r="JQS96" s="392"/>
      <c r="JQT96" s="393"/>
      <c r="JQU96" s="394"/>
      <c r="JQV96" s="395"/>
      <c r="JQW96" s="389"/>
      <c r="JQX96" s="390"/>
      <c r="JQY96" s="391"/>
      <c r="JQZ96" s="392"/>
      <c r="JRA96" s="393"/>
      <c r="JRB96" s="394"/>
      <c r="JRC96" s="395"/>
      <c r="JRD96" s="389"/>
      <c r="JRE96" s="390"/>
      <c r="JRF96" s="391"/>
      <c r="JRG96" s="392"/>
      <c r="JRH96" s="393"/>
      <c r="JRI96" s="394"/>
      <c r="JRJ96" s="395"/>
      <c r="JRK96" s="389"/>
      <c r="JRL96" s="390"/>
      <c r="JRM96" s="391"/>
      <c r="JRN96" s="392"/>
      <c r="JRO96" s="393"/>
      <c r="JRP96" s="394"/>
      <c r="JRQ96" s="395"/>
      <c r="JRR96" s="389"/>
      <c r="JRS96" s="390"/>
      <c r="JRT96" s="391"/>
      <c r="JRU96" s="392"/>
      <c r="JRV96" s="393"/>
      <c r="JRW96" s="394"/>
      <c r="JRX96" s="395"/>
      <c r="JRY96" s="389"/>
      <c r="JRZ96" s="390"/>
      <c r="JSA96" s="391"/>
      <c r="JSB96" s="392"/>
      <c r="JSC96" s="393"/>
      <c r="JSD96" s="394"/>
      <c r="JSE96" s="395"/>
      <c r="JSF96" s="389"/>
      <c r="JSG96" s="390"/>
      <c r="JSH96" s="391"/>
      <c r="JSI96" s="392"/>
      <c r="JSJ96" s="393"/>
      <c r="JSK96" s="394"/>
      <c r="JSL96" s="395"/>
      <c r="JSM96" s="389"/>
      <c r="JSN96" s="390"/>
      <c r="JSO96" s="391"/>
      <c r="JSP96" s="392"/>
      <c r="JSQ96" s="393"/>
      <c r="JSR96" s="394"/>
      <c r="JSS96" s="395"/>
      <c r="JST96" s="389"/>
      <c r="JSU96" s="390"/>
      <c r="JSV96" s="391"/>
      <c r="JSW96" s="392"/>
      <c r="JSX96" s="393"/>
      <c r="JSY96" s="394"/>
      <c r="JSZ96" s="395"/>
      <c r="JTA96" s="389"/>
      <c r="JTB96" s="390"/>
      <c r="JTC96" s="391"/>
      <c r="JTD96" s="392"/>
      <c r="JTE96" s="393"/>
      <c r="JTF96" s="394"/>
      <c r="JTG96" s="395"/>
      <c r="JTH96" s="389"/>
      <c r="JTI96" s="390"/>
      <c r="JTJ96" s="391"/>
      <c r="JTK96" s="392"/>
      <c r="JTL96" s="393"/>
      <c r="JTM96" s="394"/>
      <c r="JTN96" s="395"/>
      <c r="JTO96" s="389"/>
      <c r="JTP96" s="390"/>
      <c r="JTQ96" s="391"/>
      <c r="JTR96" s="392"/>
      <c r="JTS96" s="393"/>
      <c r="JTT96" s="394"/>
      <c r="JTU96" s="395"/>
      <c r="JTV96" s="389"/>
      <c r="JTW96" s="390"/>
      <c r="JTX96" s="391"/>
      <c r="JTY96" s="392"/>
      <c r="JTZ96" s="393"/>
      <c r="JUA96" s="394"/>
      <c r="JUB96" s="395"/>
      <c r="JUC96" s="389"/>
      <c r="JUD96" s="390"/>
      <c r="JUE96" s="391"/>
      <c r="JUF96" s="392"/>
      <c r="JUG96" s="393"/>
      <c r="JUH96" s="394"/>
      <c r="JUI96" s="395"/>
      <c r="JUJ96" s="389"/>
      <c r="JUK96" s="390"/>
      <c r="JUL96" s="391"/>
      <c r="JUM96" s="392"/>
      <c r="JUN96" s="393"/>
      <c r="JUO96" s="394"/>
      <c r="JUP96" s="395"/>
      <c r="JUQ96" s="389"/>
      <c r="JUR96" s="390"/>
      <c r="JUS96" s="391"/>
      <c r="JUT96" s="392"/>
      <c r="JUU96" s="393"/>
      <c r="JUV96" s="394"/>
      <c r="JUW96" s="395"/>
      <c r="JUX96" s="389"/>
      <c r="JUY96" s="390"/>
      <c r="JUZ96" s="391"/>
      <c r="JVA96" s="392"/>
      <c r="JVB96" s="393"/>
      <c r="JVC96" s="394"/>
      <c r="JVD96" s="395"/>
      <c r="JVE96" s="389"/>
      <c r="JVF96" s="390"/>
      <c r="JVG96" s="391"/>
      <c r="JVH96" s="392"/>
      <c r="JVI96" s="393"/>
      <c r="JVJ96" s="394"/>
      <c r="JVK96" s="395"/>
      <c r="JVL96" s="389"/>
      <c r="JVM96" s="390"/>
      <c r="JVN96" s="391"/>
      <c r="JVO96" s="392"/>
      <c r="JVP96" s="393"/>
      <c r="JVQ96" s="394"/>
      <c r="JVR96" s="395"/>
      <c r="JVS96" s="389"/>
      <c r="JVT96" s="390"/>
      <c r="JVU96" s="391"/>
      <c r="JVV96" s="392"/>
      <c r="JVW96" s="393"/>
      <c r="JVX96" s="394"/>
      <c r="JVY96" s="395"/>
      <c r="JVZ96" s="389"/>
      <c r="JWA96" s="390"/>
      <c r="JWB96" s="391"/>
      <c r="JWC96" s="392"/>
      <c r="JWD96" s="393"/>
      <c r="JWE96" s="394"/>
      <c r="JWF96" s="395"/>
      <c r="JWG96" s="389"/>
      <c r="JWH96" s="390"/>
      <c r="JWI96" s="391"/>
      <c r="JWJ96" s="392"/>
      <c r="JWK96" s="393"/>
      <c r="JWL96" s="394"/>
      <c r="JWM96" s="395"/>
      <c r="JWN96" s="389"/>
      <c r="JWO96" s="390"/>
      <c r="JWP96" s="391"/>
      <c r="JWQ96" s="392"/>
      <c r="JWR96" s="393"/>
      <c r="JWS96" s="394"/>
      <c r="JWT96" s="395"/>
      <c r="JWU96" s="389"/>
      <c r="JWV96" s="390"/>
      <c r="JWW96" s="391"/>
      <c r="JWX96" s="392"/>
      <c r="JWY96" s="393"/>
      <c r="JWZ96" s="394"/>
      <c r="JXA96" s="395"/>
      <c r="JXB96" s="389"/>
      <c r="JXC96" s="390"/>
      <c r="JXD96" s="391"/>
      <c r="JXE96" s="392"/>
      <c r="JXF96" s="393"/>
      <c r="JXG96" s="394"/>
      <c r="JXH96" s="395"/>
      <c r="JXI96" s="389"/>
      <c r="JXJ96" s="390"/>
      <c r="JXK96" s="391"/>
      <c r="JXL96" s="392"/>
      <c r="JXM96" s="393"/>
      <c r="JXN96" s="394"/>
      <c r="JXO96" s="395"/>
      <c r="JXP96" s="389"/>
      <c r="JXQ96" s="390"/>
      <c r="JXR96" s="391"/>
      <c r="JXS96" s="392"/>
      <c r="JXT96" s="393"/>
      <c r="JXU96" s="394"/>
      <c r="JXV96" s="395"/>
      <c r="JXW96" s="389"/>
      <c r="JXX96" s="390"/>
      <c r="JXY96" s="391"/>
      <c r="JXZ96" s="392"/>
      <c r="JYA96" s="393"/>
      <c r="JYB96" s="394"/>
      <c r="JYC96" s="395"/>
      <c r="JYD96" s="389"/>
      <c r="JYE96" s="390"/>
      <c r="JYF96" s="391"/>
      <c r="JYG96" s="392"/>
      <c r="JYH96" s="393"/>
      <c r="JYI96" s="394"/>
      <c r="JYJ96" s="395"/>
      <c r="JYK96" s="389"/>
      <c r="JYL96" s="390"/>
      <c r="JYM96" s="391"/>
      <c r="JYN96" s="392"/>
      <c r="JYO96" s="393"/>
      <c r="JYP96" s="394"/>
      <c r="JYQ96" s="395"/>
      <c r="JYR96" s="389"/>
      <c r="JYS96" s="390"/>
      <c r="JYT96" s="391"/>
      <c r="JYU96" s="392"/>
      <c r="JYV96" s="393"/>
      <c r="JYW96" s="394"/>
      <c r="JYX96" s="395"/>
      <c r="JYY96" s="389"/>
      <c r="JYZ96" s="390"/>
      <c r="JZA96" s="391"/>
      <c r="JZB96" s="392"/>
      <c r="JZC96" s="393"/>
      <c r="JZD96" s="394"/>
      <c r="JZE96" s="395"/>
      <c r="JZF96" s="389"/>
      <c r="JZG96" s="390"/>
      <c r="JZH96" s="391"/>
      <c r="JZI96" s="392"/>
      <c r="JZJ96" s="393"/>
      <c r="JZK96" s="394"/>
      <c r="JZL96" s="395"/>
      <c r="JZM96" s="389"/>
      <c r="JZN96" s="390"/>
      <c r="JZO96" s="391"/>
      <c r="JZP96" s="392"/>
      <c r="JZQ96" s="393"/>
      <c r="JZR96" s="394"/>
      <c r="JZS96" s="395"/>
      <c r="JZT96" s="389"/>
      <c r="JZU96" s="390"/>
      <c r="JZV96" s="391"/>
      <c r="JZW96" s="392"/>
      <c r="JZX96" s="393"/>
      <c r="JZY96" s="394"/>
      <c r="JZZ96" s="395"/>
      <c r="KAA96" s="389"/>
      <c r="KAB96" s="390"/>
      <c r="KAC96" s="391"/>
      <c r="KAD96" s="392"/>
      <c r="KAE96" s="393"/>
      <c r="KAF96" s="394"/>
      <c r="KAG96" s="395"/>
      <c r="KAH96" s="389"/>
      <c r="KAI96" s="390"/>
      <c r="KAJ96" s="391"/>
      <c r="KAK96" s="392"/>
      <c r="KAL96" s="393"/>
      <c r="KAM96" s="394"/>
      <c r="KAN96" s="395"/>
      <c r="KAO96" s="389"/>
      <c r="KAP96" s="390"/>
      <c r="KAQ96" s="391"/>
      <c r="KAR96" s="392"/>
      <c r="KAS96" s="393"/>
      <c r="KAT96" s="394"/>
      <c r="KAU96" s="395"/>
      <c r="KAV96" s="389"/>
      <c r="KAW96" s="390"/>
      <c r="KAX96" s="391"/>
      <c r="KAY96" s="392"/>
      <c r="KAZ96" s="393"/>
      <c r="KBA96" s="394"/>
      <c r="KBB96" s="395"/>
      <c r="KBC96" s="389"/>
      <c r="KBD96" s="390"/>
      <c r="KBE96" s="391"/>
      <c r="KBF96" s="392"/>
      <c r="KBG96" s="393"/>
      <c r="KBH96" s="394"/>
      <c r="KBI96" s="395"/>
      <c r="KBJ96" s="389"/>
      <c r="KBK96" s="390"/>
      <c r="KBL96" s="391"/>
      <c r="KBM96" s="392"/>
      <c r="KBN96" s="393"/>
      <c r="KBO96" s="394"/>
      <c r="KBP96" s="395"/>
      <c r="KBQ96" s="389"/>
      <c r="KBR96" s="390"/>
      <c r="KBS96" s="391"/>
      <c r="KBT96" s="392"/>
      <c r="KBU96" s="393"/>
      <c r="KBV96" s="394"/>
      <c r="KBW96" s="395"/>
      <c r="KBX96" s="389"/>
      <c r="KBY96" s="390"/>
      <c r="KBZ96" s="391"/>
      <c r="KCA96" s="392"/>
      <c r="KCB96" s="393"/>
      <c r="KCC96" s="394"/>
      <c r="KCD96" s="395"/>
      <c r="KCE96" s="389"/>
      <c r="KCF96" s="390"/>
      <c r="KCG96" s="391"/>
      <c r="KCH96" s="392"/>
      <c r="KCI96" s="393"/>
      <c r="KCJ96" s="394"/>
      <c r="KCK96" s="395"/>
      <c r="KCL96" s="389"/>
      <c r="KCM96" s="390"/>
      <c r="KCN96" s="391"/>
      <c r="KCO96" s="392"/>
      <c r="KCP96" s="393"/>
      <c r="KCQ96" s="394"/>
      <c r="KCR96" s="395"/>
      <c r="KCS96" s="389"/>
      <c r="KCT96" s="390"/>
      <c r="KCU96" s="391"/>
      <c r="KCV96" s="392"/>
      <c r="KCW96" s="393"/>
      <c r="KCX96" s="394"/>
      <c r="KCY96" s="395"/>
      <c r="KCZ96" s="389"/>
      <c r="KDA96" s="390"/>
      <c r="KDB96" s="391"/>
      <c r="KDC96" s="392"/>
      <c r="KDD96" s="393"/>
      <c r="KDE96" s="394"/>
      <c r="KDF96" s="395"/>
      <c r="KDG96" s="389"/>
      <c r="KDH96" s="390"/>
      <c r="KDI96" s="391"/>
      <c r="KDJ96" s="392"/>
      <c r="KDK96" s="393"/>
      <c r="KDL96" s="394"/>
      <c r="KDM96" s="395"/>
      <c r="KDN96" s="389"/>
      <c r="KDO96" s="390"/>
      <c r="KDP96" s="391"/>
      <c r="KDQ96" s="392"/>
      <c r="KDR96" s="393"/>
      <c r="KDS96" s="394"/>
      <c r="KDT96" s="395"/>
      <c r="KDU96" s="389"/>
      <c r="KDV96" s="390"/>
      <c r="KDW96" s="391"/>
      <c r="KDX96" s="392"/>
      <c r="KDY96" s="393"/>
      <c r="KDZ96" s="394"/>
      <c r="KEA96" s="395"/>
      <c r="KEB96" s="389"/>
      <c r="KEC96" s="390"/>
      <c r="KED96" s="391"/>
      <c r="KEE96" s="392"/>
      <c r="KEF96" s="393"/>
      <c r="KEG96" s="394"/>
      <c r="KEH96" s="395"/>
      <c r="KEI96" s="389"/>
      <c r="KEJ96" s="390"/>
      <c r="KEK96" s="391"/>
      <c r="KEL96" s="392"/>
      <c r="KEM96" s="393"/>
      <c r="KEN96" s="394"/>
      <c r="KEO96" s="395"/>
      <c r="KEP96" s="389"/>
      <c r="KEQ96" s="390"/>
      <c r="KER96" s="391"/>
      <c r="KES96" s="392"/>
      <c r="KET96" s="393"/>
      <c r="KEU96" s="394"/>
      <c r="KEV96" s="395"/>
      <c r="KEW96" s="389"/>
      <c r="KEX96" s="390"/>
      <c r="KEY96" s="391"/>
      <c r="KEZ96" s="392"/>
      <c r="KFA96" s="393"/>
      <c r="KFB96" s="394"/>
      <c r="KFC96" s="395"/>
      <c r="KFD96" s="389"/>
      <c r="KFE96" s="390"/>
      <c r="KFF96" s="391"/>
      <c r="KFG96" s="392"/>
      <c r="KFH96" s="393"/>
      <c r="KFI96" s="394"/>
      <c r="KFJ96" s="395"/>
      <c r="KFK96" s="389"/>
      <c r="KFL96" s="390"/>
      <c r="KFM96" s="391"/>
      <c r="KFN96" s="392"/>
      <c r="KFO96" s="393"/>
      <c r="KFP96" s="394"/>
      <c r="KFQ96" s="395"/>
      <c r="KFR96" s="389"/>
      <c r="KFS96" s="390"/>
      <c r="KFT96" s="391"/>
      <c r="KFU96" s="392"/>
      <c r="KFV96" s="393"/>
      <c r="KFW96" s="394"/>
      <c r="KFX96" s="395"/>
      <c r="KFY96" s="389"/>
      <c r="KFZ96" s="390"/>
      <c r="KGA96" s="391"/>
      <c r="KGB96" s="392"/>
      <c r="KGC96" s="393"/>
      <c r="KGD96" s="394"/>
      <c r="KGE96" s="395"/>
      <c r="KGF96" s="389"/>
      <c r="KGG96" s="390"/>
      <c r="KGH96" s="391"/>
      <c r="KGI96" s="392"/>
      <c r="KGJ96" s="393"/>
      <c r="KGK96" s="394"/>
      <c r="KGL96" s="395"/>
      <c r="KGM96" s="389"/>
      <c r="KGN96" s="390"/>
      <c r="KGO96" s="391"/>
      <c r="KGP96" s="392"/>
      <c r="KGQ96" s="393"/>
      <c r="KGR96" s="394"/>
      <c r="KGS96" s="395"/>
      <c r="KGT96" s="389"/>
      <c r="KGU96" s="390"/>
      <c r="KGV96" s="391"/>
      <c r="KGW96" s="392"/>
      <c r="KGX96" s="393"/>
      <c r="KGY96" s="394"/>
      <c r="KGZ96" s="395"/>
      <c r="KHA96" s="389"/>
      <c r="KHB96" s="390"/>
      <c r="KHC96" s="391"/>
      <c r="KHD96" s="392"/>
      <c r="KHE96" s="393"/>
      <c r="KHF96" s="394"/>
      <c r="KHG96" s="395"/>
      <c r="KHH96" s="389"/>
      <c r="KHI96" s="390"/>
      <c r="KHJ96" s="391"/>
      <c r="KHK96" s="392"/>
      <c r="KHL96" s="393"/>
      <c r="KHM96" s="394"/>
      <c r="KHN96" s="395"/>
      <c r="KHO96" s="389"/>
      <c r="KHP96" s="390"/>
      <c r="KHQ96" s="391"/>
      <c r="KHR96" s="392"/>
      <c r="KHS96" s="393"/>
      <c r="KHT96" s="394"/>
      <c r="KHU96" s="395"/>
      <c r="KHV96" s="389"/>
      <c r="KHW96" s="390"/>
      <c r="KHX96" s="391"/>
      <c r="KHY96" s="392"/>
      <c r="KHZ96" s="393"/>
      <c r="KIA96" s="394"/>
      <c r="KIB96" s="395"/>
      <c r="KIC96" s="389"/>
      <c r="KID96" s="390"/>
      <c r="KIE96" s="391"/>
      <c r="KIF96" s="392"/>
      <c r="KIG96" s="393"/>
      <c r="KIH96" s="394"/>
      <c r="KII96" s="395"/>
      <c r="KIJ96" s="389"/>
      <c r="KIK96" s="390"/>
      <c r="KIL96" s="391"/>
      <c r="KIM96" s="392"/>
      <c r="KIN96" s="393"/>
      <c r="KIO96" s="394"/>
      <c r="KIP96" s="395"/>
      <c r="KIQ96" s="389"/>
      <c r="KIR96" s="390"/>
      <c r="KIS96" s="391"/>
      <c r="KIT96" s="392"/>
      <c r="KIU96" s="393"/>
      <c r="KIV96" s="394"/>
      <c r="KIW96" s="395"/>
      <c r="KIX96" s="389"/>
      <c r="KIY96" s="390"/>
      <c r="KIZ96" s="391"/>
      <c r="KJA96" s="392"/>
      <c r="KJB96" s="393"/>
      <c r="KJC96" s="394"/>
      <c r="KJD96" s="395"/>
      <c r="KJE96" s="389"/>
      <c r="KJF96" s="390"/>
      <c r="KJG96" s="391"/>
      <c r="KJH96" s="392"/>
      <c r="KJI96" s="393"/>
      <c r="KJJ96" s="394"/>
      <c r="KJK96" s="395"/>
      <c r="KJL96" s="389"/>
      <c r="KJM96" s="390"/>
      <c r="KJN96" s="391"/>
      <c r="KJO96" s="392"/>
      <c r="KJP96" s="393"/>
      <c r="KJQ96" s="394"/>
      <c r="KJR96" s="395"/>
      <c r="KJS96" s="389"/>
      <c r="KJT96" s="390"/>
      <c r="KJU96" s="391"/>
      <c r="KJV96" s="392"/>
      <c r="KJW96" s="393"/>
      <c r="KJX96" s="394"/>
      <c r="KJY96" s="395"/>
      <c r="KJZ96" s="389"/>
      <c r="KKA96" s="390"/>
      <c r="KKB96" s="391"/>
      <c r="KKC96" s="392"/>
      <c r="KKD96" s="393"/>
      <c r="KKE96" s="394"/>
      <c r="KKF96" s="395"/>
      <c r="KKG96" s="389"/>
      <c r="KKH96" s="390"/>
      <c r="KKI96" s="391"/>
      <c r="KKJ96" s="392"/>
      <c r="KKK96" s="393"/>
      <c r="KKL96" s="394"/>
      <c r="KKM96" s="395"/>
      <c r="KKN96" s="389"/>
      <c r="KKO96" s="390"/>
      <c r="KKP96" s="391"/>
      <c r="KKQ96" s="392"/>
      <c r="KKR96" s="393"/>
      <c r="KKS96" s="394"/>
      <c r="KKT96" s="395"/>
      <c r="KKU96" s="389"/>
      <c r="KKV96" s="390"/>
      <c r="KKW96" s="391"/>
      <c r="KKX96" s="392"/>
      <c r="KKY96" s="393"/>
      <c r="KKZ96" s="394"/>
      <c r="KLA96" s="395"/>
      <c r="KLB96" s="389"/>
      <c r="KLC96" s="390"/>
      <c r="KLD96" s="391"/>
      <c r="KLE96" s="392"/>
      <c r="KLF96" s="393"/>
      <c r="KLG96" s="394"/>
      <c r="KLH96" s="395"/>
      <c r="KLI96" s="389"/>
      <c r="KLJ96" s="390"/>
      <c r="KLK96" s="391"/>
      <c r="KLL96" s="392"/>
      <c r="KLM96" s="393"/>
      <c r="KLN96" s="394"/>
      <c r="KLO96" s="395"/>
      <c r="KLP96" s="389"/>
      <c r="KLQ96" s="390"/>
      <c r="KLR96" s="391"/>
      <c r="KLS96" s="392"/>
      <c r="KLT96" s="393"/>
      <c r="KLU96" s="394"/>
      <c r="KLV96" s="395"/>
      <c r="KLW96" s="389"/>
      <c r="KLX96" s="390"/>
      <c r="KLY96" s="391"/>
      <c r="KLZ96" s="392"/>
      <c r="KMA96" s="393"/>
      <c r="KMB96" s="394"/>
      <c r="KMC96" s="395"/>
      <c r="KMD96" s="389"/>
      <c r="KME96" s="390"/>
      <c r="KMF96" s="391"/>
      <c r="KMG96" s="392"/>
      <c r="KMH96" s="393"/>
      <c r="KMI96" s="394"/>
      <c r="KMJ96" s="395"/>
      <c r="KMK96" s="389"/>
      <c r="KML96" s="390"/>
      <c r="KMM96" s="391"/>
      <c r="KMN96" s="392"/>
      <c r="KMO96" s="393"/>
      <c r="KMP96" s="394"/>
      <c r="KMQ96" s="395"/>
      <c r="KMR96" s="389"/>
      <c r="KMS96" s="390"/>
      <c r="KMT96" s="391"/>
      <c r="KMU96" s="392"/>
      <c r="KMV96" s="393"/>
      <c r="KMW96" s="394"/>
      <c r="KMX96" s="395"/>
      <c r="KMY96" s="389"/>
      <c r="KMZ96" s="390"/>
      <c r="KNA96" s="391"/>
      <c r="KNB96" s="392"/>
      <c r="KNC96" s="393"/>
      <c r="KND96" s="394"/>
      <c r="KNE96" s="395"/>
      <c r="KNF96" s="389"/>
      <c r="KNG96" s="390"/>
      <c r="KNH96" s="391"/>
      <c r="KNI96" s="392"/>
      <c r="KNJ96" s="393"/>
      <c r="KNK96" s="394"/>
      <c r="KNL96" s="395"/>
      <c r="KNM96" s="389"/>
      <c r="KNN96" s="390"/>
      <c r="KNO96" s="391"/>
      <c r="KNP96" s="392"/>
      <c r="KNQ96" s="393"/>
      <c r="KNR96" s="394"/>
      <c r="KNS96" s="395"/>
      <c r="KNT96" s="389"/>
      <c r="KNU96" s="390"/>
      <c r="KNV96" s="391"/>
      <c r="KNW96" s="392"/>
      <c r="KNX96" s="393"/>
      <c r="KNY96" s="394"/>
      <c r="KNZ96" s="395"/>
      <c r="KOA96" s="389"/>
      <c r="KOB96" s="390"/>
      <c r="KOC96" s="391"/>
      <c r="KOD96" s="392"/>
      <c r="KOE96" s="393"/>
      <c r="KOF96" s="394"/>
      <c r="KOG96" s="395"/>
      <c r="KOH96" s="389"/>
      <c r="KOI96" s="390"/>
      <c r="KOJ96" s="391"/>
      <c r="KOK96" s="392"/>
      <c r="KOL96" s="393"/>
      <c r="KOM96" s="394"/>
      <c r="KON96" s="395"/>
      <c r="KOO96" s="389"/>
      <c r="KOP96" s="390"/>
      <c r="KOQ96" s="391"/>
      <c r="KOR96" s="392"/>
      <c r="KOS96" s="393"/>
      <c r="KOT96" s="394"/>
      <c r="KOU96" s="395"/>
      <c r="KOV96" s="389"/>
      <c r="KOW96" s="390"/>
      <c r="KOX96" s="391"/>
      <c r="KOY96" s="392"/>
      <c r="KOZ96" s="393"/>
      <c r="KPA96" s="394"/>
      <c r="KPB96" s="395"/>
      <c r="KPC96" s="389"/>
      <c r="KPD96" s="390"/>
      <c r="KPE96" s="391"/>
      <c r="KPF96" s="392"/>
      <c r="KPG96" s="393"/>
      <c r="KPH96" s="394"/>
      <c r="KPI96" s="395"/>
      <c r="KPJ96" s="389"/>
      <c r="KPK96" s="390"/>
      <c r="KPL96" s="391"/>
      <c r="KPM96" s="392"/>
      <c r="KPN96" s="393"/>
      <c r="KPO96" s="394"/>
      <c r="KPP96" s="395"/>
      <c r="KPQ96" s="389"/>
      <c r="KPR96" s="390"/>
      <c r="KPS96" s="391"/>
      <c r="KPT96" s="392"/>
      <c r="KPU96" s="393"/>
      <c r="KPV96" s="394"/>
      <c r="KPW96" s="395"/>
      <c r="KPX96" s="389"/>
      <c r="KPY96" s="390"/>
      <c r="KPZ96" s="391"/>
      <c r="KQA96" s="392"/>
      <c r="KQB96" s="393"/>
      <c r="KQC96" s="394"/>
      <c r="KQD96" s="395"/>
      <c r="KQE96" s="389"/>
      <c r="KQF96" s="390"/>
      <c r="KQG96" s="391"/>
      <c r="KQH96" s="392"/>
      <c r="KQI96" s="393"/>
      <c r="KQJ96" s="394"/>
      <c r="KQK96" s="395"/>
      <c r="KQL96" s="389"/>
      <c r="KQM96" s="390"/>
      <c r="KQN96" s="391"/>
      <c r="KQO96" s="392"/>
      <c r="KQP96" s="393"/>
      <c r="KQQ96" s="394"/>
      <c r="KQR96" s="395"/>
      <c r="KQS96" s="389"/>
      <c r="KQT96" s="390"/>
      <c r="KQU96" s="391"/>
      <c r="KQV96" s="392"/>
      <c r="KQW96" s="393"/>
      <c r="KQX96" s="394"/>
      <c r="KQY96" s="395"/>
      <c r="KQZ96" s="389"/>
      <c r="KRA96" s="390"/>
      <c r="KRB96" s="391"/>
      <c r="KRC96" s="392"/>
      <c r="KRD96" s="393"/>
      <c r="KRE96" s="394"/>
      <c r="KRF96" s="395"/>
      <c r="KRG96" s="389"/>
      <c r="KRH96" s="390"/>
      <c r="KRI96" s="391"/>
      <c r="KRJ96" s="392"/>
      <c r="KRK96" s="393"/>
      <c r="KRL96" s="394"/>
      <c r="KRM96" s="395"/>
      <c r="KRN96" s="389"/>
      <c r="KRO96" s="390"/>
      <c r="KRP96" s="391"/>
      <c r="KRQ96" s="392"/>
      <c r="KRR96" s="393"/>
      <c r="KRS96" s="394"/>
      <c r="KRT96" s="395"/>
      <c r="KRU96" s="389"/>
      <c r="KRV96" s="390"/>
      <c r="KRW96" s="391"/>
      <c r="KRX96" s="392"/>
      <c r="KRY96" s="393"/>
      <c r="KRZ96" s="394"/>
      <c r="KSA96" s="395"/>
      <c r="KSB96" s="389"/>
      <c r="KSC96" s="390"/>
      <c r="KSD96" s="391"/>
      <c r="KSE96" s="392"/>
      <c r="KSF96" s="393"/>
      <c r="KSG96" s="394"/>
      <c r="KSH96" s="395"/>
      <c r="KSI96" s="389"/>
      <c r="KSJ96" s="390"/>
      <c r="KSK96" s="391"/>
      <c r="KSL96" s="392"/>
      <c r="KSM96" s="393"/>
      <c r="KSN96" s="394"/>
      <c r="KSO96" s="395"/>
      <c r="KSP96" s="389"/>
      <c r="KSQ96" s="390"/>
      <c r="KSR96" s="391"/>
      <c r="KSS96" s="392"/>
      <c r="KST96" s="393"/>
      <c r="KSU96" s="394"/>
      <c r="KSV96" s="395"/>
      <c r="KSW96" s="389"/>
      <c r="KSX96" s="390"/>
      <c r="KSY96" s="391"/>
      <c r="KSZ96" s="392"/>
      <c r="KTA96" s="393"/>
      <c r="KTB96" s="394"/>
      <c r="KTC96" s="395"/>
      <c r="KTD96" s="389"/>
      <c r="KTE96" s="390"/>
      <c r="KTF96" s="391"/>
      <c r="KTG96" s="392"/>
      <c r="KTH96" s="393"/>
      <c r="KTI96" s="394"/>
      <c r="KTJ96" s="395"/>
      <c r="KTK96" s="389"/>
      <c r="KTL96" s="390"/>
      <c r="KTM96" s="391"/>
      <c r="KTN96" s="392"/>
      <c r="KTO96" s="393"/>
      <c r="KTP96" s="394"/>
      <c r="KTQ96" s="395"/>
      <c r="KTR96" s="389"/>
      <c r="KTS96" s="390"/>
      <c r="KTT96" s="391"/>
      <c r="KTU96" s="392"/>
      <c r="KTV96" s="393"/>
      <c r="KTW96" s="394"/>
      <c r="KTX96" s="395"/>
      <c r="KTY96" s="389"/>
      <c r="KTZ96" s="390"/>
      <c r="KUA96" s="391"/>
      <c r="KUB96" s="392"/>
      <c r="KUC96" s="393"/>
      <c r="KUD96" s="394"/>
      <c r="KUE96" s="395"/>
      <c r="KUF96" s="389"/>
      <c r="KUG96" s="390"/>
      <c r="KUH96" s="391"/>
      <c r="KUI96" s="392"/>
      <c r="KUJ96" s="393"/>
      <c r="KUK96" s="394"/>
      <c r="KUL96" s="395"/>
      <c r="KUM96" s="389"/>
      <c r="KUN96" s="390"/>
      <c r="KUO96" s="391"/>
      <c r="KUP96" s="392"/>
      <c r="KUQ96" s="393"/>
      <c r="KUR96" s="394"/>
      <c r="KUS96" s="395"/>
      <c r="KUT96" s="389"/>
      <c r="KUU96" s="390"/>
      <c r="KUV96" s="391"/>
      <c r="KUW96" s="392"/>
      <c r="KUX96" s="393"/>
      <c r="KUY96" s="394"/>
      <c r="KUZ96" s="395"/>
      <c r="KVA96" s="389"/>
      <c r="KVB96" s="390"/>
      <c r="KVC96" s="391"/>
      <c r="KVD96" s="392"/>
      <c r="KVE96" s="393"/>
      <c r="KVF96" s="394"/>
      <c r="KVG96" s="395"/>
      <c r="KVH96" s="389"/>
      <c r="KVI96" s="390"/>
      <c r="KVJ96" s="391"/>
      <c r="KVK96" s="392"/>
      <c r="KVL96" s="393"/>
      <c r="KVM96" s="394"/>
      <c r="KVN96" s="395"/>
      <c r="KVO96" s="389"/>
      <c r="KVP96" s="390"/>
      <c r="KVQ96" s="391"/>
      <c r="KVR96" s="392"/>
      <c r="KVS96" s="393"/>
      <c r="KVT96" s="394"/>
      <c r="KVU96" s="395"/>
      <c r="KVV96" s="389"/>
      <c r="KVW96" s="390"/>
      <c r="KVX96" s="391"/>
      <c r="KVY96" s="392"/>
      <c r="KVZ96" s="393"/>
      <c r="KWA96" s="394"/>
      <c r="KWB96" s="395"/>
      <c r="KWC96" s="389"/>
      <c r="KWD96" s="390"/>
      <c r="KWE96" s="391"/>
      <c r="KWF96" s="392"/>
      <c r="KWG96" s="393"/>
      <c r="KWH96" s="394"/>
      <c r="KWI96" s="395"/>
      <c r="KWJ96" s="389"/>
      <c r="KWK96" s="390"/>
      <c r="KWL96" s="391"/>
      <c r="KWM96" s="392"/>
      <c r="KWN96" s="393"/>
      <c r="KWO96" s="394"/>
      <c r="KWP96" s="395"/>
      <c r="KWQ96" s="389"/>
      <c r="KWR96" s="390"/>
      <c r="KWS96" s="391"/>
      <c r="KWT96" s="392"/>
      <c r="KWU96" s="393"/>
      <c r="KWV96" s="394"/>
      <c r="KWW96" s="395"/>
      <c r="KWX96" s="389"/>
      <c r="KWY96" s="390"/>
      <c r="KWZ96" s="391"/>
      <c r="KXA96" s="392"/>
      <c r="KXB96" s="393"/>
      <c r="KXC96" s="394"/>
      <c r="KXD96" s="395"/>
      <c r="KXE96" s="389"/>
      <c r="KXF96" s="390"/>
      <c r="KXG96" s="391"/>
      <c r="KXH96" s="392"/>
      <c r="KXI96" s="393"/>
      <c r="KXJ96" s="394"/>
      <c r="KXK96" s="395"/>
      <c r="KXL96" s="389"/>
      <c r="KXM96" s="390"/>
      <c r="KXN96" s="391"/>
      <c r="KXO96" s="392"/>
      <c r="KXP96" s="393"/>
      <c r="KXQ96" s="394"/>
      <c r="KXR96" s="395"/>
      <c r="KXS96" s="389"/>
      <c r="KXT96" s="390"/>
      <c r="KXU96" s="391"/>
      <c r="KXV96" s="392"/>
      <c r="KXW96" s="393"/>
      <c r="KXX96" s="394"/>
      <c r="KXY96" s="395"/>
      <c r="KXZ96" s="389"/>
      <c r="KYA96" s="390"/>
      <c r="KYB96" s="391"/>
      <c r="KYC96" s="392"/>
      <c r="KYD96" s="393"/>
      <c r="KYE96" s="394"/>
      <c r="KYF96" s="395"/>
      <c r="KYG96" s="389"/>
      <c r="KYH96" s="390"/>
      <c r="KYI96" s="391"/>
      <c r="KYJ96" s="392"/>
      <c r="KYK96" s="393"/>
      <c r="KYL96" s="394"/>
      <c r="KYM96" s="395"/>
      <c r="KYN96" s="389"/>
      <c r="KYO96" s="390"/>
      <c r="KYP96" s="391"/>
      <c r="KYQ96" s="392"/>
      <c r="KYR96" s="393"/>
      <c r="KYS96" s="394"/>
      <c r="KYT96" s="395"/>
      <c r="KYU96" s="389"/>
      <c r="KYV96" s="390"/>
      <c r="KYW96" s="391"/>
      <c r="KYX96" s="392"/>
      <c r="KYY96" s="393"/>
      <c r="KYZ96" s="394"/>
      <c r="KZA96" s="395"/>
      <c r="KZB96" s="389"/>
      <c r="KZC96" s="390"/>
      <c r="KZD96" s="391"/>
      <c r="KZE96" s="392"/>
      <c r="KZF96" s="393"/>
      <c r="KZG96" s="394"/>
      <c r="KZH96" s="395"/>
      <c r="KZI96" s="389"/>
      <c r="KZJ96" s="390"/>
      <c r="KZK96" s="391"/>
      <c r="KZL96" s="392"/>
      <c r="KZM96" s="393"/>
      <c r="KZN96" s="394"/>
      <c r="KZO96" s="395"/>
      <c r="KZP96" s="389"/>
      <c r="KZQ96" s="390"/>
      <c r="KZR96" s="391"/>
      <c r="KZS96" s="392"/>
      <c r="KZT96" s="393"/>
      <c r="KZU96" s="394"/>
      <c r="KZV96" s="395"/>
      <c r="KZW96" s="389"/>
      <c r="KZX96" s="390"/>
      <c r="KZY96" s="391"/>
      <c r="KZZ96" s="392"/>
      <c r="LAA96" s="393"/>
      <c r="LAB96" s="394"/>
      <c r="LAC96" s="395"/>
      <c r="LAD96" s="389"/>
      <c r="LAE96" s="390"/>
      <c r="LAF96" s="391"/>
      <c r="LAG96" s="392"/>
      <c r="LAH96" s="393"/>
      <c r="LAI96" s="394"/>
      <c r="LAJ96" s="395"/>
      <c r="LAK96" s="389"/>
      <c r="LAL96" s="390"/>
      <c r="LAM96" s="391"/>
      <c r="LAN96" s="392"/>
      <c r="LAO96" s="393"/>
      <c r="LAP96" s="394"/>
      <c r="LAQ96" s="395"/>
      <c r="LAR96" s="389"/>
      <c r="LAS96" s="390"/>
      <c r="LAT96" s="391"/>
      <c r="LAU96" s="392"/>
      <c r="LAV96" s="393"/>
      <c r="LAW96" s="394"/>
      <c r="LAX96" s="395"/>
      <c r="LAY96" s="389"/>
      <c r="LAZ96" s="390"/>
      <c r="LBA96" s="391"/>
      <c r="LBB96" s="392"/>
      <c r="LBC96" s="393"/>
      <c r="LBD96" s="394"/>
      <c r="LBE96" s="395"/>
      <c r="LBF96" s="389"/>
      <c r="LBG96" s="390"/>
      <c r="LBH96" s="391"/>
      <c r="LBI96" s="392"/>
      <c r="LBJ96" s="393"/>
      <c r="LBK96" s="394"/>
      <c r="LBL96" s="395"/>
      <c r="LBM96" s="389"/>
      <c r="LBN96" s="390"/>
      <c r="LBO96" s="391"/>
      <c r="LBP96" s="392"/>
      <c r="LBQ96" s="393"/>
      <c r="LBR96" s="394"/>
      <c r="LBS96" s="395"/>
      <c r="LBT96" s="389"/>
      <c r="LBU96" s="390"/>
      <c r="LBV96" s="391"/>
      <c r="LBW96" s="392"/>
      <c r="LBX96" s="393"/>
      <c r="LBY96" s="394"/>
      <c r="LBZ96" s="395"/>
      <c r="LCA96" s="389"/>
      <c r="LCB96" s="390"/>
      <c r="LCC96" s="391"/>
      <c r="LCD96" s="392"/>
      <c r="LCE96" s="393"/>
      <c r="LCF96" s="394"/>
      <c r="LCG96" s="395"/>
      <c r="LCH96" s="389"/>
      <c r="LCI96" s="390"/>
      <c r="LCJ96" s="391"/>
      <c r="LCK96" s="392"/>
      <c r="LCL96" s="393"/>
      <c r="LCM96" s="394"/>
      <c r="LCN96" s="395"/>
      <c r="LCO96" s="389"/>
      <c r="LCP96" s="390"/>
      <c r="LCQ96" s="391"/>
      <c r="LCR96" s="392"/>
      <c r="LCS96" s="393"/>
      <c r="LCT96" s="394"/>
      <c r="LCU96" s="395"/>
      <c r="LCV96" s="389"/>
      <c r="LCW96" s="390"/>
      <c r="LCX96" s="391"/>
      <c r="LCY96" s="392"/>
      <c r="LCZ96" s="393"/>
      <c r="LDA96" s="394"/>
      <c r="LDB96" s="395"/>
      <c r="LDC96" s="389"/>
      <c r="LDD96" s="390"/>
      <c r="LDE96" s="391"/>
      <c r="LDF96" s="392"/>
      <c r="LDG96" s="393"/>
      <c r="LDH96" s="394"/>
      <c r="LDI96" s="395"/>
      <c r="LDJ96" s="389"/>
      <c r="LDK96" s="390"/>
      <c r="LDL96" s="391"/>
      <c r="LDM96" s="392"/>
      <c r="LDN96" s="393"/>
      <c r="LDO96" s="394"/>
      <c r="LDP96" s="395"/>
      <c r="LDQ96" s="389"/>
      <c r="LDR96" s="390"/>
      <c r="LDS96" s="391"/>
      <c r="LDT96" s="392"/>
      <c r="LDU96" s="393"/>
      <c r="LDV96" s="394"/>
      <c r="LDW96" s="395"/>
      <c r="LDX96" s="389"/>
      <c r="LDY96" s="390"/>
      <c r="LDZ96" s="391"/>
      <c r="LEA96" s="392"/>
      <c r="LEB96" s="393"/>
      <c r="LEC96" s="394"/>
      <c r="LED96" s="395"/>
      <c r="LEE96" s="389"/>
      <c r="LEF96" s="390"/>
      <c r="LEG96" s="391"/>
      <c r="LEH96" s="392"/>
      <c r="LEI96" s="393"/>
      <c r="LEJ96" s="394"/>
      <c r="LEK96" s="395"/>
      <c r="LEL96" s="389"/>
      <c r="LEM96" s="390"/>
      <c r="LEN96" s="391"/>
      <c r="LEO96" s="392"/>
      <c r="LEP96" s="393"/>
      <c r="LEQ96" s="394"/>
      <c r="LER96" s="395"/>
      <c r="LES96" s="389"/>
      <c r="LET96" s="390"/>
      <c r="LEU96" s="391"/>
      <c r="LEV96" s="392"/>
      <c r="LEW96" s="393"/>
      <c r="LEX96" s="394"/>
      <c r="LEY96" s="395"/>
      <c r="LEZ96" s="389"/>
      <c r="LFA96" s="390"/>
      <c r="LFB96" s="391"/>
      <c r="LFC96" s="392"/>
      <c r="LFD96" s="393"/>
      <c r="LFE96" s="394"/>
      <c r="LFF96" s="395"/>
      <c r="LFG96" s="389"/>
      <c r="LFH96" s="390"/>
      <c r="LFI96" s="391"/>
      <c r="LFJ96" s="392"/>
      <c r="LFK96" s="393"/>
      <c r="LFL96" s="394"/>
      <c r="LFM96" s="395"/>
      <c r="LFN96" s="389"/>
      <c r="LFO96" s="390"/>
      <c r="LFP96" s="391"/>
      <c r="LFQ96" s="392"/>
      <c r="LFR96" s="393"/>
      <c r="LFS96" s="394"/>
      <c r="LFT96" s="395"/>
      <c r="LFU96" s="389"/>
      <c r="LFV96" s="390"/>
      <c r="LFW96" s="391"/>
      <c r="LFX96" s="392"/>
      <c r="LFY96" s="393"/>
      <c r="LFZ96" s="394"/>
      <c r="LGA96" s="395"/>
      <c r="LGB96" s="389"/>
      <c r="LGC96" s="390"/>
      <c r="LGD96" s="391"/>
      <c r="LGE96" s="392"/>
      <c r="LGF96" s="393"/>
      <c r="LGG96" s="394"/>
      <c r="LGH96" s="395"/>
      <c r="LGI96" s="389"/>
      <c r="LGJ96" s="390"/>
      <c r="LGK96" s="391"/>
      <c r="LGL96" s="392"/>
      <c r="LGM96" s="393"/>
      <c r="LGN96" s="394"/>
      <c r="LGO96" s="395"/>
      <c r="LGP96" s="389"/>
      <c r="LGQ96" s="390"/>
      <c r="LGR96" s="391"/>
      <c r="LGS96" s="392"/>
      <c r="LGT96" s="393"/>
      <c r="LGU96" s="394"/>
      <c r="LGV96" s="395"/>
      <c r="LGW96" s="389"/>
      <c r="LGX96" s="390"/>
      <c r="LGY96" s="391"/>
      <c r="LGZ96" s="392"/>
      <c r="LHA96" s="393"/>
      <c r="LHB96" s="394"/>
      <c r="LHC96" s="395"/>
      <c r="LHD96" s="389"/>
      <c r="LHE96" s="390"/>
      <c r="LHF96" s="391"/>
      <c r="LHG96" s="392"/>
      <c r="LHH96" s="393"/>
      <c r="LHI96" s="394"/>
      <c r="LHJ96" s="395"/>
      <c r="LHK96" s="389"/>
      <c r="LHL96" s="390"/>
      <c r="LHM96" s="391"/>
      <c r="LHN96" s="392"/>
      <c r="LHO96" s="393"/>
      <c r="LHP96" s="394"/>
      <c r="LHQ96" s="395"/>
      <c r="LHR96" s="389"/>
      <c r="LHS96" s="390"/>
      <c r="LHT96" s="391"/>
      <c r="LHU96" s="392"/>
      <c r="LHV96" s="393"/>
      <c r="LHW96" s="394"/>
      <c r="LHX96" s="395"/>
      <c r="LHY96" s="389"/>
      <c r="LHZ96" s="390"/>
      <c r="LIA96" s="391"/>
      <c r="LIB96" s="392"/>
      <c r="LIC96" s="393"/>
      <c r="LID96" s="394"/>
      <c r="LIE96" s="395"/>
      <c r="LIF96" s="389"/>
      <c r="LIG96" s="390"/>
      <c r="LIH96" s="391"/>
      <c r="LII96" s="392"/>
      <c r="LIJ96" s="393"/>
      <c r="LIK96" s="394"/>
      <c r="LIL96" s="395"/>
      <c r="LIM96" s="389"/>
      <c r="LIN96" s="390"/>
      <c r="LIO96" s="391"/>
      <c r="LIP96" s="392"/>
      <c r="LIQ96" s="393"/>
      <c r="LIR96" s="394"/>
      <c r="LIS96" s="395"/>
      <c r="LIT96" s="389"/>
      <c r="LIU96" s="390"/>
      <c r="LIV96" s="391"/>
      <c r="LIW96" s="392"/>
      <c r="LIX96" s="393"/>
      <c r="LIY96" s="394"/>
      <c r="LIZ96" s="395"/>
      <c r="LJA96" s="389"/>
      <c r="LJB96" s="390"/>
      <c r="LJC96" s="391"/>
      <c r="LJD96" s="392"/>
      <c r="LJE96" s="393"/>
      <c r="LJF96" s="394"/>
      <c r="LJG96" s="395"/>
      <c r="LJH96" s="389"/>
      <c r="LJI96" s="390"/>
      <c r="LJJ96" s="391"/>
      <c r="LJK96" s="392"/>
      <c r="LJL96" s="393"/>
      <c r="LJM96" s="394"/>
      <c r="LJN96" s="395"/>
      <c r="LJO96" s="389"/>
      <c r="LJP96" s="390"/>
      <c r="LJQ96" s="391"/>
      <c r="LJR96" s="392"/>
      <c r="LJS96" s="393"/>
      <c r="LJT96" s="394"/>
      <c r="LJU96" s="395"/>
      <c r="LJV96" s="389"/>
      <c r="LJW96" s="390"/>
      <c r="LJX96" s="391"/>
      <c r="LJY96" s="392"/>
      <c r="LJZ96" s="393"/>
      <c r="LKA96" s="394"/>
      <c r="LKB96" s="395"/>
      <c r="LKC96" s="389"/>
      <c r="LKD96" s="390"/>
      <c r="LKE96" s="391"/>
      <c r="LKF96" s="392"/>
      <c r="LKG96" s="393"/>
      <c r="LKH96" s="394"/>
      <c r="LKI96" s="395"/>
      <c r="LKJ96" s="389"/>
      <c r="LKK96" s="390"/>
      <c r="LKL96" s="391"/>
      <c r="LKM96" s="392"/>
      <c r="LKN96" s="393"/>
      <c r="LKO96" s="394"/>
      <c r="LKP96" s="395"/>
      <c r="LKQ96" s="389"/>
      <c r="LKR96" s="390"/>
      <c r="LKS96" s="391"/>
      <c r="LKT96" s="392"/>
      <c r="LKU96" s="393"/>
      <c r="LKV96" s="394"/>
      <c r="LKW96" s="395"/>
      <c r="LKX96" s="389"/>
      <c r="LKY96" s="390"/>
      <c r="LKZ96" s="391"/>
      <c r="LLA96" s="392"/>
      <c r="LLB96" s="393"/>
      <c r="LLC96" s="394"/>
      <c r="LLD96" s="395"/>
      <c r="LLE96" s="389"/>
      <c r="LLF96" s="390"/>
      <c r="LLG96" s="391"/>
      <c r="LLH96" s="392"/>
      <c r="LLI96" s="393"/>
      <c r="LLJ96" s="394"/>
      <c r="LLK96" s="395"/>
      <c r="LLL96" s="389"/>
      <c r="LLM96" s="390"/>
      <c r="LLN96" s="391"/>
      <c r="LLO96" s="392"/>
      <c r="LLP96" s="393"/>
      <c r="LLQ96" s="394"/>
      <c r="LLR96" s="395"/>
      <c r="LLS96" s="389"/>
      <c r="LLT96" s="390"/>
      <c r="LLU96" s="391"/>
      <c r="LLV96" s="392"/>
      <c r="LLW96" s="393"/>
      <c r="LLX96" s="394"/>
      <c r="LLY96" s="395"/>
      <c r="LLZ96" s="389"/>
      <c r="LMA96" s="390"/>
      <c r="LMB96" s="391"/>
      <c r="LMC96" s="392"/>
      <c r="LMD96" s="393"/>
      <c r="LME96" s="394"/>
      <c r="LMF96" s="395"/>
      <c r="LMG96" s="389"/>
      <c r="LMH96" s="390"/>
      <c r="LMI96" s="391"/>
      <c r="LMJ96" s="392"/>
      <c r="LMK96" s="393"/>
      <c r="LML96" s="394"/>
      <c r="LMM96" s="395"/>
      <c r="LMN96" s="389"/>
      <c r="LMO96" s="390"/>
      <c r="LMP96" s="391"/>
      <c r="LMQ96" s="392"/>
      <c r="LMR96" s="393"/>
      <c r="LMS96" s="394"/>
      <c r="LMT96" s="395"/>
      <c r="LMU96" s="389"/>
      <c r="LMV96" s="390"/>
      <c r="LMW96" s="391"/>
      <c r="LMX96" s="392"/>
      <c r="LMY96" s="393"/>
      <c r="LMZ96" s="394"/>
      <c r="LNA96" s="395"/>
      <c r="LNB96" s="389"/>
      <c r="LNC96" s="390"/>
      <c r="LND96" s="391"/>
      <c r="LNE96" s="392"/>
      <c r="LNF96" s="393"/>
      <c r="LNG96" s="394"/>
      <c r="LNH96" s="395"/>
      <c r="LNI96" s="389"/>
      <c r="LNJ96" s="390"/>
      <c r="LNK96" s="391"/>
      <c r="LNL96" s="392"/>
      <c r="LNM96" s="393"/>
      <c r="LNN96" s="394"/>
      <c r="LNO96" s="395"/>
      <c r="LNP96" s="389"/>
      <c r="LNQ96" s="390"/>
      <c r="LNR96" s="391"/>
      <c r="LNS96" s="392"/>
      <c r="LNT96" s="393"/>
      <c r="LNU96" s="394"/>
      <c r="LNV96" s="395"/>
      <c r="LNW96" s="389"/>
      <c r="LNX96" s="390"/>
      <c r="LNY96" s="391"/>
      <c r="LNZ96" s="392"/>
      <c r="LOA96" s="393"/>
      <c r="LOB96" s="394"/>
      <c r="LOC96" s="395"/>
      <c r="LOD96" s="389"/>
      <c r="LOE96" s="390"/>
      <c r="LOF96" s="391"/>
      <c r="LOG96" s="392"/>
      <c r="LOH96" s="393"/>
      <c r="LOI96" s="394"/>
      <c r="LOJ96" s="395"/>
      <c r="LOK96" s="389"/>
      <c r="LOL96" s="390"/>
      <c r="LOM96" s="391"/>
      <c r="LON96" s="392"/>
      <c r="LOO96" s="393"/>
      <c r="LOP96" s="394"/>
      <c r="LOQ96" s="395"/>
      <c r="LOR96" s="389"/>
      <c r="LOS96" s="390"/>
      <c r="LOT96" s="391"/>
      <c r="LOU96" s="392"/>
      <c r="LOV96" s="393"/>
      <c r="LOW96" s="394"/>
      <c r="LOX96" s="395"/>
      <c r="LOY96" s="389"/>
      <c r="LOZ96" s="390"/>
      <c r="LPA96" s="391"/>
      <c r="LPB96" s="392"/>
      <c r="LPC96" s="393"/>
      <c r="LPD96" s="394"/>
      <c r="LPE96" s="395"/>
      <c r="LPF96" s="389"/>
      <c r="LPG96" s="390"/>
      <c r="LPH96" s="391"/>
      <c r="LPI96" s="392"/>
      <c r="LPJ96" s="393"/>
      <c r="LPK96" s="394"/>
      <c r="LPL96" s="395"/>
      <c r="LPM96" s="389"/>
      <c r="LPN96" s="390"/>
      <c r="LPO96" s="391"/>
      <c r="LPP96" s="392"/>
      <c r="LPQ96" s="393"/>
      <c r="LPR96" s="394"/>
      <c r="LPS96" s="395"/>
      <c r="LPT96" s="389"/>
      <c r="LPU96" s="390"/>
      <c r="LPV96" s="391"/>
      <c r="LPW96" s="392"/>
      <c r="LPX96" s="393"/>
      <c r="LPY96" s="394"/>
      <c r="LPZ96" s="395"/>
      <c r="LQA96" s="389"/>
      <c r="LQB96" s="390"/>
      <c r="LQC96" s="391"/>
      <c r="LQD96" s="392"/>
      <c r="LQE96" s="393"/>
      <c r="LQF96" s="394"/>
      <c r="LQG96" s="395"/>
      <c r="LQH96" s="389"/>
      <c r="LQI96" s="390"/>
      <c r="LQJ96" s="391"/>
      <c r="LQK96" s="392"/>
      <c r="LQL96" s="393"/>
      <c r="LQM96" s="394"/>
      <c r="LQN96" s="395"/>
      <c r="LQO96" s="389"/>
      <c r="LQP96" s="390"/>
      <c r="LQQ96" s="391"/>
      <c r="LQR96" s="392"/>
      <c r="LQS96" s="393"/>
      <c r="LQT96" s="394"/>
      <c r="LQU96" s="395"/>
      <c r="LQV96" s="389"/>
      <c r="LQW96" s="390"/>
      <c r="LQX96" s="391"/>
      <c r="LQY96" s="392"/>
      <c r="LQZ96" s="393"/>
      <c r="LRA96" s="394"/>
      <c r="LRB96" s="395"/>
      <c r="LRC96" s="389"/>
      <c r="LRD96" s="390"/>
      <c r="LRE96" s="391"/>
      <c r="LRF96" s="392"/>
      <c r="LRG96" s="393"/>
      <c r="LRH96" s="394"/>
      <c r="LRI96" s="395"/>
      <c r="LRJ96" s="389"/>
      <c r="LRK96" s="390"/>
      <c r="LRL96" s="391"/>
      <c r="LRM96" s="392"/>
      <c r="LRN96" s="393"/>
      <c r="LRO96" s="394"/>
      <c r="LRP96" s="395"/>
      <c r="LRQ96" s="389"/>
      <c r="LRR96" s="390"/>
      <c r="LRS96" s="391"/>
      <c r="LRT96" s="392"/>
      <c r="LRU96" s="393"/>
      <c r="LRV96" s="394"/>
      <c r="LRW96" s="395"/>
      <c r="LRX96" s="389"/>
      <c r="LRY96" s="390"/>
      <c r="LRZ96" s="391"/>
      <c r="LSA96" s="392"/>
      <c r="LSB96" s="393"/>
      <c r="LSC96" s="394"/>
      <c r="LSD96" s="395"/>
      <c r="LSE96" s="389"/>
      <c r="LSF96" s="390"/>
      <c r="LSG96" s="391"/>
      <c r="LSH96" s="392"/>
      <c r="LSI96" s="393"/>
      <c r="LSJ96" s="394"/>
      <c r="LSK96" s="395"/>
      <c r="LSL96" s="389"/>
      <c r="LSM96" s="390"/>
      <c r="LSN96" s="391"/>
      <c r="LSO96" s="392"/>
      <c r="LSP96" s="393"/>
      <c r="LSQ96" s="394"/>
      <c r="LSR96" s="395"/>
      <c r="LSS96" s="389"/>
      <c r="LST96" s="390"/>
      <c r="LSU96" s="391"/>
      <c r="LSV96" s="392"/>
      <c r="LSW96" s="393"/>
      <c r="LSX96" s="394"/>
      <c r="LSY96" s="395"/>
      <c r="LSZ96" s="389"/>
      <c r="LTA96" s="390"/>
      <c r="LTB96" s="391"/>
      <c r="LTC96" s="392"/>
      <c r="LTD96" s="393"/>
      <c r="LTE96" s="394"/>
      <c r="LTF96" s="395"/>
      <c r="LTG96" s="389"/>
      <c r="LTH96" s="390"/>
      <c r="LTI96" s="391"/>
      <c r="LTJ96" s="392"/>
      <c r="LTK96" s="393"/>
      <c r="LTL96" s="394"/>
      <c r="LTM96" s="395"/>
      <c r="LTN96" s="389"/>
      <c r="LTO96" s="390"/>
      <c r="LTP96" s="391"/>
      <c r="LTQ96" s="392"/>
      <c r="LTR96" s="393"/>
      <c r="LTS96" s="394"/>
      <c r="LTT96" s="395"/>
      <c r="LTU96" s="389"/>
      <c r="LTV96" s="390"/>
      <c r="LTW96" s="391"/>
      <c r="LTX96" s="392"/>
      <c r="LTY96" s="393"/>
      <c r="LTZ96" s="394"/>
      <c r="LUA96" s="395"/>
      <c r="LUB96" s="389"/>
      <c r="LUC96" s="390"/>
      <c r="LUD96" s="391"/>
      <c r="LUE96" s="392"/>
      <c r="LUF96" s="393"/>
      <c r="LUG96" s="394"/>
      <c r="LUH96" s="395"/>
      <c r="LUI96" s="389"/>
      <c r="LUJ96" s="390"/>
      <c r="LUK96" s="391"/>
      <c r="LUL96" s="392"/>
      <c r="LUM96" s="393"/>
      <c r="LUN96" s="394"/>
      <c r="LUO96" s="395"/>
      <c r="LUP96" s="389"/>
      <c r="LUQ96" s="390"/>
      <c r="LUR96" s="391"/>
      <c r="LUS96" s="392"/>
      <c r="LUT96" s="393"/>
      <c r="LUU96" s="394"/>
      <c r="LUV96" s="395"/>
      <c r="LUW96" s="389"/>
      <c r="LUX96" s="390"/>
      <c r="LUY96" s="391"/>
      <c r="LUZ96" s="392"/>
      <c r="LVA96" s="393"/>
      <c r="LVB96" s="394"/>
      <c r="LVC96" s="395"/>
      <c r="LVD96" s="389"/>
      <c r="LVE96" s="390"/>
      <c r="LVF96" s="391"/>
      <c r="LVG96" s="392"/>
      <c r="LVH96" s="393"/>
      <c r="LVI96" s="394"/>
      <c r="LVJ96" s="395"/>
      <c r="LVK96" s="389"/>
      <c r="LVL96" s="390"/>
      <c r="LVM96" s="391"/>
      <c r="LVN96" s="392"/>
      <c r="LVO96" s="393"/>
      <c r="LVP96" s="394"/>
      <c r="LVQ96" s="395"/>
      <c r="LVR96" s="389"/>
      <c r="LVS96" s="390"/>
      <c r="LVT96" s="391"/>
      <c r="LVU96" s="392"/>
      <c r="LVV96" s="393"/>
      <c r="LVW96" s="394"/>
      <c r="LVX96" s="395"/>
      <c r="LVY96" s="389"/>
      <c r="LVZ96" s="390"/>
      <c r="LWA96" s="391"/>
      <c r="LWB96" s="392"/>
      <c r="LWC96" s="393"/>
      <c r="LWD96" s="394"/>
      <c r="LWE96" s="395"/>
      <c r="LWF96" s="389"/>
      <c r="LWG96" s="390"/>
      <c r="LWH96" s="391"/>
      <c r="LWI96" s="392"/>
      <c r="LWJ96" s="393"/>
      <c r="LWK96" s="394"/>
      <c r="LWL96" s="395"/>
      <c r="LWM96" s="389"/>
      <c r="LWN96" s="390"/>
      <c r="LWO96" s="391"/>
      <c r="LWP96" s="392"/>
      <c r="LWQ96" s="393"/>
      <c r="LWR96" s="394"/>
      <c r="LWS96" s="395"/>
      <c r="LWT96" s="389"/>
      <c r="LWU96" s="390"/>
      <c r="LWV96" s="391"/>
      <c r="LWW96" s="392"/>
      <c r="LWX96" s="393"/>
      <c r="LWY96" s="394"/>
      <c r="LWZ96" s="395"/>
      <c r="LXA96" s="389"/>
      <c r="LXB96" s="390"/>
      <c r="LXC96" s="391"/>
      <c r="LXD96" s="392"/>
      <c r="LXE96" s="393"/>
      <c r="LXF96" s="394"/>
      <c r="LXG96" s="395"/>
      <c r="LXH96" s="389"/>
      <c r="LXI96" s="390"/>
      <c r="LXJ96" s="391"/>
      <c r="LXK96" s="392"/>
      <c r="LXL96" s="393"/>
      <c r="LXM96" s="394"/>
      <c r="LXN96" s="395"/>
      <c r="LXO96" s="389"/>
      <c r="LXP96" s="390"/>
      <c r="LXQ96" s="391"/>
      <c r="LXR96" s="392"/>
      <c r="LXS96" s="393"/>
      <c r="LXT96" s="394"/>
      <c r="LXU96" s="395"/>
      <c r="LXV96" s="389"/>
      <c r="LXW96" s="390"/>
      <c r="LXX96" s="391"/>
      <c r="LXY96" s="392"/>
      <c r="LXZ96" s="393"/>
      <c r="LYA96" s="394"/>
      <c r="LYB96" s="395"/>
      <c r="LYC96" s="389"/>
      <c r="LYD96" s="390"/>
      <c r="LYE96" s="391"/>
      <c r="LYF96" s="392"/>
      <c r="LYG96" s="393"/>
      <c r="LYH96" s="394"/>
      <c r="LYI96" s="395"/>
      <c r="LYJ96" s="389"/>
      <c r="LYK96" s="390"/>
      <c r="LYL96" s="391"/>
      <c r="LYM96" s="392"/>
      <c r="LYN96" s="393"/>
      <c r="LYO96" s="394"/>
      <c r="LYP96" s="395"/>
      <c r="LYQ96" s="389"/>
      <c r="LYR96" s="390"/>
      <c r="LYS96" s="391"/>
      <c r="LYT96" s="392"/>
      <c r="LYU96" s="393"/>
      <c r="LYV96" s="394"/>
      <c r="LYW96" s="395"/>
      <c r="LYX96" s="389"/>
      <c r="LYY96" s="390"/>
      <c r="LYZ96" s="391"/>
      <c r="LZA96" s="392"/>
      <c r="LZB96" s="393"/>
      <c r="LZC96" s="394"/>
      <c r="LZD96" s="395"/>
      <c r="LZE96" s="389"/>
      <c r="LZF96" s="390"/>
      <c r="LZG96" s="391"/>
      <c r="LZH96" s="392"/>
      <c r="LZI96" s="393"/>
      <c r="LZJ96" s="394"/>
      <c r="LZK96" s="395"/>
      <c r="LZL96" s="389"/>
      <c r="LZM96" s="390"/>
      <c r="LZN96" s="391"/>
      <c r="LZO96" s="392"/>
      <c r="LZP96" s="393"/>
      <c r="LZQ96" s="394"/>
      <c r="LZR96" s="395"/>
      <c r="LZS96" s="389"/>
      <c r="LZT96" s="390"/>
      <c r="LZU96" s="391"/>
      <c r="LZV96" s="392"/>
      <c r="LZW96" s="393"/>
      <c r="LZX96" s="394"/>
      <c r="LZY96" s="395"/>
      <c r="LZZ96" s="389"/>
      <c r="MAA96" s="390"/>
      <c r="MAB96" s="391"/>
      <c r="MAC96" s="392"/>
      <c r="MAD96" s="393"/>
      <c r="MAE96" s="394"/>
      <c r="MAF96" s="395"/>
      <c r="MAG96" s="389"/>
      <c r="MAH96" s="390"/>
      <c r="MAI96" s="391"/>
      <c r="MAJ96" s="392"/>
      <c r="MAK96" s="393"/>
      <c r="MAL96" s="394"/>
      <c r="MAM96" s="395"/>
      <c r="MAN96" s="389"/>
      <c r="MAO96" s="390"/>
      <c r="MAP96" s="391"/>
      <c r="MAQ96" s="392"/>
      <c r="MAR96" s="393"/>
      <c r="MAS96" s="394"/>
      <c r="MAT96" s="395"/>
      <c r="MAU96" s="389"/>
      <c r="MAV96" s="390"/>
      <c r="MAW96" s="391"/>
      <c r="MAX96" s="392"/>
      <c r="MAY96" s="393"/>
      <c r="MAZ96" s="394"/>
      <c r="MBA96" s="395"/>
      <c r="MBB96" s="389"/>
      <c r="MBC96" s="390"/>
      <c r="MBD96" s="391"/>
      <c r="MBE96" s="392"/>
      <c r="MBF96" s="393"/>
      <c r="MBG96" s="394"/>
      <c r="MBH96" s="395"/>
      <c r="MBI96" s="389"/>
      <c r="MBJ96" s="390"/>
      <c r="MBK96" s="391"/>
      <c r="MBL96" s="392"/>
      <c r="MBM96" s="393"/>
      <c r="MBN96" s="394"/>
      <c r="MBO96" s="395"/>
      <c r="MBP96" s="389"/>
      <c r="MBQ96" s="390"/>
      <c r="MBR96" s="391"/>
      <c r="MBS96" s="392"/>
      <c r="MBT96" s="393"/>
      <c r="MBU96" s="394"/>
      <c r="MBV96" s="395"/>
      <c r="MBW96" s="389"/>
      <c r="MBX96" s="390"/>
      <c r="MBY96" s="391"/>
      <c r="MBZ96" s="392"/>
      <c r="MCA96" s="393"/>
      <c r="MCB96" s="394"/>
      <c r="MCC96" s="395"/>
      <c r="MCD96" s="389"/>
      <c r="MCE96" s="390"/>
      <c r="MCF96" s="391"/>
      <c r="MCG96" s="392"/>
      <c r="MCH96" s="393"/>
      <c r="MCI96" s="394"/>
      <c r="MCJ96" s="395"/>
      <c r="MCK96" s="389"/>
      <c r="MCL96" s="390"/>
      <c r="MCM96" s="391"/>
      <c r="MCN96" s="392"/>
      <c r="MCO96" s="393"/>
      <c r="MCP96" s="394"/>
      <c r="MCQ96" s="395"/>
      <c r="MCR96" s="389"/>
      <c r="MCS96" s="390"/>
      <c r="MCT96" s="391"/>
      <c r="MCU96" s="392"/>
      <c r="MCV96" s="393"/>
      <c r="MCW96" s="394"/>
      <c r="MCX96" s="395"/>
      <c r="MCY96" s="389"/>
      <c r="MCZ96" s="390"/>
      <c r="MDA96" s="391"/>
      <c r="MDB96" s="392"/>
      <c r="MDC96" s="393"/>
      <c r="MDD96" s="394"/>
      <c r="MDE96" s="395"/>
      <c r="MDF96" s="389"/>
      <c r="MDG96" s="390"/>
      <c r="MDH96" s="391"/>
      <c r="MDI96" s="392"/>
      <c r="MDJ96" s="393"/>
      <c r="MDK96" s="394"/>
      <c r="MDL96" s="395"/>
      <c r="MDM96" s="389"/>
      <c r="MDN96" s="390"/>
      <c r="MDO96" s="391"/>
      <c r="MDP96" s="392"/>
      <c r="MDQ96" s="393"/>
      <c r="MDR96" s="394"/>
      <c r="MDS96" s="395"/>
      <c r="MDT96" s="389"/>
      <c r="MDU96" s="390"/>
      <c r="MDV96" s="391"/>
      <c r="MDW96" s="392"/>
      <c r="MDX96" s="393"/>
      <c r="MDY96" s="394"/>
      <c r="MDZ96" s="395"/>
      <c r="MEA96" s="389"/>
      <c r="MEB96" s="390"/>
      <c r="MEC96" s="391"/>
      <c r="MED96" s="392"/>
      <c r="MEE96" s="393"/>
      <c r="MEF96" s="394"/>
      <c r="MEG96" s="395"/>
      <c r="MEH96" s="389"/>
      <c r="MEI96" s="390"/>
      <c r="MEJ96" s="391"/>
      <c r="MEK96" s="392"/>
      <c r="MEL96" s="393"/>
      <c r="MEM96" s="394"/>
      <c r="MEN96" s="395"/>
      <c r="MEO96" s="389"/>
      <c r="MEP96" s="390"/>
      <c r="MEQ96" s="391"/>
      <c r="MER96" s="392"/>
      <c r="MES96" s="393"/>
      <c r="MET96" s="394"/>
      <c r="MEU96" s="395"/>
      <c r="MEV96" s="389"/>
      <c r="MEW96" s="390"/>
      <c r="MEX96" s="391"/>
      <c r="MEY96" s="392"/>
      <c r="MEZ96" s="393"/>
      <c r="MFA96" s="394"/>
      <c r="MFB96" s="395"/>
      <c r="MFC96" s="389"/>
      <c r="MFD96" s="390"/>
      <c r="MFE96" s="391"/>
      <c r="MFF96" s="392"/>
      <c r="MFG96" s="393"/>
      <c r="MFH96" s="394"/>
      <c r="MFI96" s="395"/>
      <c r="MFJ96" s="389"/>
      <c r="MFK96" s="390"/>
      <c r="MFL96" s="391"/>
      <c r="MFM96" s="392"/>
      <c r="MFN96" s="393"/>
      <c r="MFO96" s="394"/>
      <c r="MFP96" s="395"/>
      <c r="MFQ96" s="389"/>
      <c r="MFR96" s="390"/>
      <c r="MFS96" s="391"/>
      <c r="MFT96" s="392"/>
      <c r="MFU96" s="393"/>
      <c r="MFV96" s="394"/>
      <c r="MFW96" s="395"/>
      <c r="MFX96" s="389"/>
      <c r="MFY96" s="390"/>
      <c r="MFZ96" s="391"/>
      <c r="MGA96" s="392"/>
      <c r="MGB96" s="393"/>
      <c r="MGC96" s="394"/>
      <c r="MGD96" s="395"/>
      <c r="MGE96" s="389"/>
      <c r="MGF96" s="390"/>
      <c r="MGG96" s="391"/>
      <c r="MGH96" s="392"/>
      <c r="MGI96" s="393"/>
      <c r="MGJ96" s="394"/>
      <c r="MGK96" s="395"/>
      <c r="MGL96" s="389"/>
      <c r="MGM96" s="390"/>
      <c r="MGN96" s="391"/>
      <c r="MGO96" s="392"/>
      <c r="MGP96" s="393"/>
      <c r="MGQ96" s="394"/>
      <c r="MGR96" s="395"/>
      <c r="MGS96" s="389"/>
      <c r="MGT96" s="390"/>
      <c r="MGU96" s="391"/>
      <c r="MGV96" s="392"/>
      <c r="MGW96" s="393"/>
      <c r="MGX96" s="394"/>
      <c r="MGY96" s="395"/>
      <c r="MGZ96" s="389"/>
      <c r="MHA96" s="390"/>
      <c r="MHB96" s="391"/>
      <c r="MHC96" s="392"/>
      <c r="MHD96" s="393"/>
      <c r="MHE96" s="394"/>
      <c r="MHF96" s="395"/>
      <c r="MHG96" s="389"/>
      <c r="MHH96" s="390"/>
      <c r="MHI96" s="391"/>
      <c r="MHJ96" s="392"/>
      <c r="MHK96" s="393"/>
      <c r="MHL96" s="394"/>
      <c r="MHM96" s="395"/>
      <c r="MHN96" s="389"/>
      <c r="MHO96" s="390"/>
      <c r="MHP96" s="391"/>
      <c r="MHQ96" s="392"/>
      <c r="MHR96" s="393"/>
      <c r="MHS96" s="394"/>
      <c r="MHT96" s="395"/>
      <c r="MHU96" s="389"/>
      <c r="MHV96" s="390"/>
      <c r="MHW96" s="391"/>
      <c r="MHX96" s="392"/>
      <c r="MHY96" s="393"/>
      <c r="MHZ96" s="394"/>
      <c r="MIA96" s="395"/>
      <c r="MIB96" s="389"/>
      <c r="MIC96" s="390"/>
      <c r="MID96" s="391"/>
      <c r="MIE96" s="392"/>
      <c r="MIF96" s="393"/>
      <c r="MIG96" s="394"/>
      <c r="MIH96" s="395"/>
      <c r="MII96" s="389"/>
      <c r="MIJ96" s="390"/>
      <c r="MIK96" s="391"/>
      <c r="MIL96" s="392"/>
      <c r="MIM96" s="393"/>
      <c r="MIN96" s="394"/>
      <c r="MIO96" s="395"/>
      <c r="MIP96" s="389"/>
      <c r="MIQ96" s="390"/>
      <c r="MIR96" s="391"/>
      <c r="MIS96" s="392"/>
      <c r="MIT96" s="393"/>
      <c r="MIU96" s="394"/>
      <c r="MIV96" s="395"/>
      <c r="MIW96" s="389"/>
      <c r="MIX96" s="390"/>
      <c r="MIY96" s="391"/>
      <c r="MIZ96" s="392"/>
      <c r="MJA96" s="393"/>
      <c r="MJB96" s="394"/>
      <c r="MJC96" s="395"/>
      <c r="MJD96" s="389"/>
      <c r="MJE96" s="390"/>
      <c r="MJF96" s="391"/>
      <c r="MJG96" s="392"/>
      <c r="MJH96" s="393"/>
      <c r="MJI96" s="394"/>
      <c r="MJJ96" s="395"/>
      <c r="MJK96" s="389"/>
      <c r="MJL96" s="390"/>
      <c r="MJM96" s="391"/>
      <c r="MJN96" s="392"/>
      <c r="MJO96" s="393"/>
      <c r="MJP96" s="394"/>
      <c r="MJQ96" s="395"/>
      <c r="MJR96" s="389"/>
      <c r="MJS96" s="390"/>
      <c r="MJT96" s="391"/>
      <c r="MJU96" s="392"/>
      <c r="MJV96" s="393"/>
      <c r="MJW96" s="394"/>
      <c r="MJX96" s="395"/>
      <c r="MJY96" s="389"/>
      <c r="MJZ96" s="390"/>
      <c r="MKA96" s="391"/>
      <c r="MKB96" s="392"/>
      <c r="MKC96" s="393"/>
      <c r="MKD96" s="394"/>
      <c r="MKE96" s="395"/>
      <c r="MKF96" s="389"/>
      <c r="MKG96" s="390"/>
      <c r="MKH96" s="391"/>
      <c r="MKI96" s="392"/>
      <c r="MKJ96" s="393"/>
      <c r="MKK96" s="394"/>
      <c r="MKL96" s="395"/>
      <c r="MKM96" s="389"/>
      <c r="MKN96" s="390"/>
      <c r="MKO96" s="391"/>
      <c r="MKP96" s="392"/>
      <c r="MKQ96" s="393"/>
      <c r="MKR96" s="394"/>
      <c r="MKS96" s="395"/>
      <c r="MKT96" s="389"/>
      <c r="MKU96" s="390"/>
      <c r="MKV96" s="391"/>
      <c r="MKW96" s="392"/>
      <c r="MKX96" s="393"/>
      <c r="MKY96" s="394"/>
      <c r="MKZ96" s="395"/>
      <c r="MLA96" s="389"/>
      <c r="MLB96" s="390"/>
      <c r="MLC96" s="391"/>
      <c r="MLD96" s="392"/>
      <c r="MLE96" s="393"/>
      <c r="MLF96" s="394"/>
      <c r="MLG96" s="395"/>
      <c r="MLH96" s="389"/>
      <c r="MLI96" s="390"/>
      <c r="MLJ96" s="391"/>
      <c r="MLK96" s="392"/>
      <c r="MLL96" s="393"/>
      <c r="MLM96" s="394"/>
      <c r="MLN96" s="395"/>
      <c r="MLO96" s="389"/>
      <c r="MLP96" s="390"/>
      <c r="MLQ96" s="391"/>
      <c r="MLR96" s="392"/>
      <c r="MLS96" s="393"/>
      <c r="MLT96" s="394"/>
      <c r="MLU96" s="395"/>
      <c r="MLV96" s="389"/>
      <c r="MLW96" s="390"/>
      <c r="MLX96" s="391"/>
      <c r="MLY96" s="392"/>
      <c r="MLZ96" s="393"/>
      <c r="MMA96" s="394"/>
      <c r="MMB96" s="395"/>
      <c r="MMC96" s="389"/>
      <c r="MMD96" s="390"/>
      <c r="MME96" s="391"/>
      <c r="MMF96" s="392"/>
      <c r="MMG96" s="393"/>
      <c r="MMH96" s="394"/>
      <c r="MMI96" s="395"/>
      <c r="MMJ96" s="389"/>
      <c r="MMK96" s="390"/>
      <c r="MML96" s="391"/>
      <c r="MMM96" s="392"/>
      <c r="MMN96" s="393"/>
      <c r="MMO96" s="394"/>
      <c r="MMP96" s="395"/>
      <c r="MMQ96" s="389"/>
      <c r="MMR96" s="390"/>
      <c r="MMS96" s="391"/>
      <c r="MMT96" s="392"/>
      <c r="MMU96" s="393"/>
      <c r="MMV96" s="394"/>
      <c r="MMW96" s="395"/>
      <c r="MMX96" s="389"/>
      <c r="MMY96" s="390"/>
      <c r="MMZ96" s="391"/>
      <c r="MNA96" s="392"/>
      <c r="MNB96" s="393"/>
      <c r="MNC96" s="394"/>
      <c r="MND96" s="395"/>
      <c r="MNE96" s="389"/>
      <c r="MNF96" s="390"/>
      <c r="MNG96" s="391"/>
      <c r="MNH96" s="392"/>
      <c r="MNI96" s="393"/>
      <c r="MNJ96" s="394"/>
      <c r="MNK96" s="395"/>
      <c r="MNL96" s="389"/>
      <c r="MNM96" s="390"/>
      <c r="MNN96" s="391"/>
      <c r="MNO96" s="392"/>
      <c r="MNP96" s="393"/>
      <c r="MNQ96" s="394"/>
      <c r="MNR96" s="395"/>
      <c r="MNS96" s="389"/>
      <c r="MNT96" s="390"/>
      <c r="MNU96" s="391"/>
      <c r="MNV96" s="392"/>
      <c r="MNW96" s="393"/>
      <c r="MNX96" s="394"/>
      <c r="MNY96" s="395"/>
      <c r="MNZ96" s="389"/>
      <c r="MOA96" s="390"/>
      <c r="MOB96" s="391"/>
      <c r="MOC96" s="392"/>
      <c r="MOD96" s="393"/>
      <c r="MOE96" s="394"/>
      <c r="MOF96" s="395"/>
      <c r="MOG96" s="389"/>
      <c r="MOH96" s="390"/>
      <c r="MOI96" s="391"/>
      <c r="MOJ96" s="392"/>
      <c r="MOK96" s="393"/>
      <c r="MOL96" s="394"/>
      <c r="MOM96" s="395"/>
      <c r="MON96" s="389"/>
      <c r="MOO96" s="390"/>
      <c r="MOP96" s="391"/>
      <c r="MOQ96" s="392"/>
      <c r="MOR96" s="393"/>
      <c r="MOS96" s="394"/>
      <c r="MOT96" s="395"/>
      <c r="MOU96" s="389"/>
      <c r="MOV96" s="390"/>
      <c r="MOW96" s="391"/>
      <c r="MOX96" s="392"/>
      <c r="MOY96" s="393"/>
      <c r="MOZ96" s="394"/>
      <c r="MPA96" s="395"/>
      <c r="MPB96" s="389"/>
      <c r="MPC96" s="390"/>
      <c r="MPD96" s="391"/>
      <c r="MPE96" s="392"/>
      <c r="MPF96" s="393"/>
      <c r="MPG96" s="394"/>
      <c r="MPH96" s="395"/>
      <c r="MPI96" s="389"/>
      <c r="MPJ96" s="390"/>
      <c r="MPK96" s="391"/>
      <c r="MPL96" s="392"/>
      <c r="MPM96" s="393"/>
      <c r="MPN96" s="394"/>
      <c r="MPO96" s="395"/>
      <c r="MPP96" s="389"/>
      <c r="MPQ96" s="390"/>
      <c r="MPR96" s="391"/>
      <c r="MPS96" s="392"/>
      <c r="MPT96" s="393"/>
      <c r="MPU96" s="394"/>
      <c r="MPV96" s="395"/>
      <c r="MPW96" s="389"/>
      <c r="MPX96" s="390"/>
      <c r="MPY96" s="391"/>
      <c r="MPZ96" s="392"/>
      <c r="MQA96" s="393"/>
      <c r="MQB96" s="394"/>
      <c r="MQC96" s="395"/>
      <c r="MQD96" s="389"/>
      <c r="MQE96" s="390"/>
      <c r="MQF96" s="391"/>
      <c r="MQG96" s="392"/>
      <c r="MQH96" s="393"/>
      <c r="MQI96" s="394"/>
      <c r="MQJ96" s="395"/>
      <c r="MQK96" s="389"/>
      <c r="MQL96" s="390"/>
      <c r="MQM96" s="391"/>
      <c r="MQN96" s="392"/>
      <c r="MQO96" s="393"/>
      <c r="MQP96" s="394"/>
      <c r="MQQ96" s="395"/>
      <c r="MQR96" s="389"/>
      <c r="MQS96" s="390"/>
      <c r="MQT96" s="391"/>
      <c r="MQU96" s="392"/>
      <c r="MQV96" s="393"/>
      <c r="MQW96" s="394"/>
      <c r="MQX96" s="395"/>
      <c r="MQY96" s="389"/>
      <c r="MQZ96" s="390"/>
      <c r="MRA96" s="391"/>
      <c r="MRB96" s="392"/>
      <c r="MRC96" s="393"/>
      <c r="MRD96" s="394"/>
      <c r="MRE96" s="395"/>
      <c r="MRF96" s="389"/>
      <c r="MRG96" s="390"/>
      <c r="MRH96" s="391"/>
      <c r="MRI96" s="392"/>
      <c r="MRJ96" s="393"/>
      <c r="MRK96" s="394"/>
      <c r="MRL96" s="395"/>
      <c r="MRM96" s="389"/>
      <c r="MRN96" s="390"/>
      <c r="MRO96" s="391"/>
      <c r="MRP96" s="392"/>
      <c r="MRQ96" s="393"/>
      <c r="MRR96" s="394"/>
      <c r="MRS96" s="395"/>
      <c r="MRT96" s="389"/>
      <c r="MRU96" s="390"/>
      <c r="MRV96" s="391"/>
      <c r="MRW96" s="392"/>
      <c r="MRX96" s="393"/>
      <c r="MRY96" s="394"/>
      <c r="MRZ96" s="395"/>
      <c r="MSA96" s="389"/>
      <c r="MSB96" s="390"/>
      <c r="MSC96" s="391"/>
      <c r="MSD96" s="392"/>
      <c r="MSE96" s="393"/>
      <c r="MSF96" s="394"/>
      <c r="MSG96" s="395"/>
      <c r="MSH96" s="389"/>
      <c r="MSI96" s="390"/>
      <c r="MSJ96" s="391"/>
      <c r="MSK96" s="392"/>
      <c r="MSL96" s="393"/>
      <c r="MSM96" s="394"/>
      <c r="MSN96" s="395"/>
      <c r="MSO96" s="389"/>
      <c r="MSP96" s="390"/>
      <c r="MSQ96" s="391"/>
      <c r="MSR96" s="392"/>
      <c r="MSS96" s="393"/>
      <c r="MST96" s="394"/>
      <c r="MSU96" s="395"/>
      <c r="MSV96" s="389"/>
      <c r="MSW96" s="390"/>
      <c r="MSX96" s="391"/>
      <c r="MSY96" s="392"/>
      <c r="MSZ96" s="393"/>
      <c r="MTA96" s="394"/>
      <c r="MTB96" s="395"/>
      <c r="MTC96" s="389"/>
      <c r="MTD96" s="390"/>
      <c r="MTE96" s="391"/>
      <c r="MTF96" s="392"/>
      <c r="MTG96" s="393"/>
      <c r="MTH96" s="394"/>
      <c r="MTI96" s="395"/>
      <c r="MTJ96" s="389"/>
      <c r="MTK96" s="390"/>
      <c r="MTL96" s="391"/>
      <c r="MTM96" s="392"/>
      <c r="MTN96" s="393"/>
      <c r="MTO96" s="394"/>
      <c r="MTP96" s="395"/>
      <c r="MTQ96" s="389"/>
      <c r="MTR96" s="390"/>
      <c r="MTS96" s="391"/>
      <c r="MTT96" s="392"/>
      <c r="MTU96" s="393"/>
      <c r="MTV96" s="394"/>
      <c r="MTW96" s="395"/>
      <c r="MTX96" s="389"/>
      <c r="MTY96" s="390"/>
      <c r="MTZ96" s="391"/>
      <c r="MUA96" s="392"/>
      <c r="MUB96" s="393"/>
      <c r="MUC96" s="394"/>
      <c r="MUD96" s="395"/>
      <c r="MUE96" s="389"/>
      <c r="MUF96" s="390"/>
      <c r="MUG96" s="391"/>
      <c r="MUH96" s="392"/>
      <c r="MUI96" s="393"/>
      <c r="MUJ96" s="394"/>
      <c r="MUK96" s="395"/>
      <c r="MUL96" s="389"/>
      <c r="MUM96" s="390"/>
      <c r="MUN96" s="391"/>
      <c r="MUO96" s="392"/>
      <c r="MUP96" s="393"/>
      <c r="MUQ96" s="394"/>
      <c r="MUR96" s="395"/>
      <c r="MUS96" s="389"/>
      <c r="MUT96" s="390"/>
      <c r="MUU96" s="391"/>
      <c r="MUV96" s="392"/>
      <c r="MUW96" s="393"/>
      <c r="MUX96" s="394"/>
      <c r="MUY96" s="395"/>
      <c r="MUZ96" s="389"/>
      <c r="MVA96" s="390"/>
      <c r="MVB96" s="391"/>
      <c r="MVC96" s="392"/>
      <c r="MVD96" s="393"/>
      <c r="MVE96" s="394"/>
      <c r="MVF96" s="395"/>
      <c r="MVG96" s="389"/>
      <c r="MVH96" s="390"/>
      <c r="MVI96" s="391"/>
      <c r="MVJ96" s="392"/>
      <c r="MVK96" s="393"/>
      <c r="MVL96" s="394"/>
      <c r="MVM96" s="395"/>
      <c r="MVN96" s="389"/>
      <c r="MVO96" s="390"/>
      <c r="MVP96" s="391"/>
      <c r="MVQ96" s="392"/>
      <c r="MVR96" s="393"/>
      <c r="MVS96" s="394"/>
      <c r="MVT96" s="395"/>
      <c r="MVU96" s="389"/>
      <c r="MVV96" s="390"/>
      <c r="MVW96" s="391"/>
      <c r="MVX96" s="392"/>
      <c r="MVY96" s="393"/>
      <c r="MVZ96" s="394"/>
      <c r="MWA96" s="395"/>
      <c r="MWB96" s="389"/>
      <c r="MWC96" s="390"/>
      <c r="MWD96" s="391"/>
      <c r="MWE96" s="392"/>
      <c r="MWF96" s="393"/>
      <c r="MWG96" s="394"/>
      <c r="MWH96" s="395"/>
      <c r="MWI96" s="389"/>
      <c r="MWJ96" s="390"/>
      <c r="MWK96" s="391"/>
      <c r="MWL96" s="392"/>
      <c r="MWM96" s="393"/>
      <c r="MWN96" s="394"/>
      <c r="MWO96" s="395"/>
      <c r="MWP96" s="389"/>
      <c r="MWQ96" s="390"/>
      <c r="MWR96" s="391"/>
      <c r="MWS96" s="392"/>
      <c r="MWT96" s="393"/>
      <c r="MWU96" s="394"/>
      <c r="MWV96" s="395"/>
      <c r="MWW96" s="389"/>
      <c r="MWX96" s="390"/>
      <c r="MWY96" s="391"/>
      <c r="MWZ96" s="392"/>
      <c r="MXA96" s="393"/>
      <c r="MXB96" s="394"/>
      <c r="MXC96" s="395"/>
      <c r="MXD96" s="389"/>
      <c r="MXE96" s="390"/>
      <c r="MXF96" s="391"/>
      <c r="MXG96" s="392"/>
      <c r="MXH96" s="393"/>
      <c r="MXI96" s="394"/>
      <c r="MXJ96" s="395"/>
      <c r="MXK96" s="389"/>
      <c r="MXL96" s="390"/>
      <c r="MXM96" s="391"/>
      <c r="MXN96" s="392"/>
      <c r="MXO96" s="393"/>
      <c r="MXP96" s="394"/>
      <c r="MXQ96" s="395"/>
      <c r="MXR96" s="389"/>
      <c r="MXS96" s="390"/>
      <c r="MXT96" s="391"/>
      <c r="MXU96" s="392"/>
      <c r="MXV96" s="393"/>
      <c r="MXW96" s="394"/>
      <c r="MXX96" s="395"/>
      <c r="MXY96" s="389"/>
      <c r="MXZ96" s="390"/>
      <c r="MYA96" s="391"/>
      <c r="MYB96" s="392"/>
      <c r="MYC96" s="393"/>
      <c r="MYD96" s="394"/>
      <c r="MYE96" s="395"/>
      <c r="MYF96" s="389"/>
      <c r="MYG96" s="390"/>
      <c r="MYH96" s="391"/>
      <c r="MYI96" s="392"/>
      <c r="MYJ96" s="393"/>
      <c r="MYK96" s="394"/>
      <c r="MYL96" s="395"/>
      <c r="MYM96" s="389"/>
      <c r="MYN96" s="390"/>
      <c r="MYO96" s="391"/>
      <c r="MYP96" s="392"/>
      <c r="MYQ96" s="393"/>
      <c r="MYR96" s="394"/>
      <c r="MYS96" s="395"/>
      <c r="MYT96" s="389"/>
      <c r="MYU96" s="390"/>
      <c r="MYV96" s="391"/>
      <c r="MYW96" s="392"/>
      <c r="MYX96" s="393"/>
      <c r="MYY96" s="394"/>
      <c r="MYZ96" s="395"/>
      <c r="MZA96" s="389"/>
      <c r="MZB96" s="390"/>
      <c r="MZC96" s="391"/>
      <c r="MZD96" s="392"/>
      <c r="MZE96" s="393"/>
      <c r="MZF96" s="394"/>
      <c r="MZG96" s="395"/>
      <c r="MZH96" s="389"/>
      <c r="MZI96" s="390"/>
      <c r="MZJ96" s="391"/>
      <c r="MZK96" s="392"/>
      <c r="MZL96" s="393"/>
      <c r="MZM96" s="394"/>
      <c r="MZN96" s="395"/>
      <c r="MZO96" s="389"/>
      <c r="MZP96" s="390"/>
      <c r="MZQ96" s="391"/>
      <c r="MZR96" s="392"/>
      <c r="MZS96" s="393"/>
      <c r="MZT96" s="394"/>
      <c r="MZU96" s="395"/>
      <c r="MZV96" s="389"/>
      <c r="MZW96" s="390"/>
      <c r="MZX96" s="391"/>
      <c r="MZY96" s="392"/>
      <c r="MZZ96" s="393"/>
      <c r="NAA96" s="394"/>
      <c r="NAB96" s="395"/>
      <c r="NAC96" s="389"/>
      <c r="NAD96" s="390"/>
      <c r="NAE96" s="391"/>
      <c r="NAF96" s="392"/>
      <c r="NAG96" s="393"/>
      <c r="NAH96" s="394"/>
      <c r="NAI96" s="395"/>
      <c r="NAJ96" s="389"/>
      <c r="NAK96" s="390"/>
      <c r="NAL96" s="391"/>
      <c r="NAM96" s="392"/>
      <c r="NAN96" s="393"/>
      <c r="NAO96" s="394"/>
      <c r="NAP96" s="395"/>
      <c r="NAQ96" s="389"/>
      <c r="NAR96" s="390"/>
      <c r="NAS96" s="391"/>
      <c r="NAT96" s="392"/>
      <c r="NAU96" s="393"/>
      <c r="NAV96" s="394"/>
      <c r="NAW96" s="395"/>
      <c r="NAX96" s="389"/>
      <c r="NAY96" s="390"/>
      <c r="NAZ96" s="391"/>
      <c r="NBA96" s="392"/>
      <c r="NBB96" s="393"/>
      <c r="NBC96" s="394"/>
      <c r="NBD96" s="395"/>
      <c r="NBE96" s="389"/>
      <c r="NBF96" s="390"/>
      <c r="NBG96" s="391"/>
      <c r="NBH96" s="392"/>
      <c r="NBI96" s="393"/>
      <c r="NBJ96" s="394"/>
      <c r="NBK96" s="395"/>
      <c r="NBL96" s="389"/>
      <c r="NBM96" s="390"/>
      <c r="NBN96" s="391"/>
      <c r="NBO96" s="392"/>
      <c r="NBP96" s="393"/>
      <c r="NBQ96" s="394"/>
      <c r="NBR96" s="395"/>
      <c r="NBS96" s="389"/>
      <c r="NBT96" s="390"/>
      <c r="NBU96" s="391"/>
      <c r="NBV96" s="392"/>
      <c r="NBW96" s="393"/>
      <c r="NBX96" s="394"/>
      <c r="NBY96" s="395"/>
      <c r="NBZ96" s="389"/>
      <c r="NCA96" s="390"/>
      <c r="NCB96" s="391"/>
      <c r="NCC96" s="392"/>
      <c r="NCD96" s="393"/>
      <c r="NCE96" s="394"/>
      <c r="NCF96" s="395"/>
      <c r="NCG96" s="389"/>
      <c r="NCH96" s="390"/>
      <c r="NCI96" s="391"/>
      <c r="NCJ96" s="392"/>
      <c r="NCK96" s="393"/>
      <c r="NCL96" s="394"/>
      <c r="NCM96" s="395"/>
      <c r="NCN96" s="389"/>
      <c r="NCO96" s="390"/>
      <c r="NCP96" s="391"/>
      <c r="NCQ96" s="392"/>
      <c r="NCR96" s="393"/>
      <c r="NCS96" s="394"/>
      <c r="NCT96" s="395"/>
      <c r="NCU96" s="389"/>
      <c r="NCV96" s="390"/>
      <c r="NCW96" s="391"/>
      <c r="NCX96" s="392"/>
      <c r="NCY96" s="393"/>
      <c r="NCZ96" s="394"/>
      <c r="NDA96" s="395"/>
      <c r="NDB96" s="389"/>
      <c r="NDC96" s="390"/>
      <c r="NDD96" s="391"/>
      <c r="NDE96" s="392"/>
      <c r="NDF96" s="393"/>
      <c r="NDG96" s="394"/>
      <c r="NDH96" s="395"/>
      <c r="NDI96" s="389"/>
      <c r="NDJ96" s="390"/>
      <c r="NDK96" s="391"/>
      <c r="NDL96" s="392"/>
      <c r="NDM96" s="393"/>
      <c r="NDN96" s="394"/>
      <c r="NDO96" s="395"/>
      <c r="NDP96" s="389"/>
      <c r="NDQ96" s="390"/>
      <c r="NDR96" s="391"/>
      <c r="NDS96" s="392"/>
      <c r="NDT96" s="393"/>
      <c r="NDU96" s="394"/>
      <c r="NDV96" s="395"/>
      <c r="NDW96" s="389"/>
      <c r="NDX96" s="390"/>
      <c r="NDY96" s="391"/>
      <c r="NDZ96" s="392"/>
      <c r="NEA96" s="393"/>
      <c r="NEB96" s="394"/>
      <c r="NEC96" s="395"/>
      <c r="NED96" s="389"/>
      <c r="NEE96" s="390"/>
      <c r="NEF96" s="391"/>
      <c r="NEG96" s="392"/>
      <c r="NEH96" s="393"/>
      <c r="NEI96" s="394"/>
      <c r="NEJ96" s="395"/>
      <c r="NEK96" s="389"/>
      <c r="NEL96" s="390"/>
      <c r="NEM96" s="391"/>
      <c r="NEN96" s="392"/>
      <c r="NEO96" s="393"/>
      <c r="NEP96" s="394"/>
      <c r="NEQ96" s="395"/>
      <c r="NER96" s="389"/>
      <c r="NES96" s="390"/>
      <c r="NET96" s="391"/>
      <c r="NEU96" s="392"/>
      <c r="NEV96" s="393"/>
      <c r="NEW96" s="394"/>
      <c r="NEX96" s="395"/>
      <c r="NEY96" s="389"/>
      <c r="NEZ96" s="390"/>
      <c r="NFA96" s="391"/>
      <c r="NFB96" s="392"/>
      <c r="NFC96" s="393"/>
      <c r="NFD96" s="394"/>
      <c r="NFE96" s="395"/>
      <c r="NFF96" s="389"/>
      <c r="NFG96" s="390"/>
      <c r="NFH96" s="391"/>
      <c r="NFI96" s="392"/>
      <c r="NFJ96" s="393"/>
      <c r="NFK96" s="394"/>
      <c r="NFL96" s="395"/>
      <c r="NFM96" s="389"/>
      <c r="NFN96" s="390"/>
      <c r="NFO96" s="391"/>
      <c r="NFP96" s="392"/>
      <c r="NFQ96" s="393"/>
      <c r="NFR96" s="394"/>
      <c r="NFS96" s="395"/>
      <c r="NFT96" s="389"/>
      <c r="NFU96" s="390"/>
      <c r="NFV96" s="391"/>
      <c r="NFW96" s="392"/>
      <c r="NFX96" s="393"/>
      <c r="NFY96" s="394"/>
      <c r="NFZ96" s="395"/>
      <c r="NGA96" s="389"/>
      <c r="NGB96" s="390"/>
      <c r="NGC96" s="391"/>
      <c r="NGD96" s="392"/>
      <c r="NGE96" s="393"/>
      <c r="NGF96" s="394"/>
      <c r="NGG96" s="395"/>
      <c r="NGH96" s="389"/>
      <c r="NGI96" s="390"/>
      <c r="NGJ96" s="391"/>
      <c r="NGK96" s="392"/>
      <c r="NGL96" s="393"/>
      <c r="NGM96" s="394"/>
      <c r="NGN96" s="395"/>
      <c r="NGO96" s="389"/>
      <c r="NGP96" s="390"/>
      <c r="NGQ96" s="391"/>
      <c r="NGR96" s="392"/>
      <c r="NGS96" s="393"/>
      <c r="NGT96" s="394"/>
      <c r="NGU96" s="395"/>
      <c r="NGV96" s="389"/>
      <c r="NGW96" s="390"/>
      <c r="NGX96" s="391"/>
      <c r="NGY96" s="392"/>
      <c r="NGZ96" s="393"/>
      <c r="NHA96" s="394"/>
      <c r="NHB96" s="395"/>
      <c r="NHC96" s="389"/>
      <c r="NHD96" s="390"/>
      <c r="NHE96" s="391"/>
      <c r="NHF96" s="392"/>
      <c r="NHG96" s="393"/>
      <c r="NHH96" s="394"/>
      <c r="NHI96" s="395"/>
      <c r="NHJ96" s="389"/>
      <c r="NHK96" s="390"/>
      <c r="NHL96" s="391"/>
      <c r="NHM96" s="392"/>
      <c r="NHN96" s="393"/>
      <c r="NHO96" s="394"/>
      <c r="NHP96" s="395"/>
      <c r="NHQ96" s="389"/>
      <c r="NHR96" s="390"/>
      <c r="NHS96" s="391"/>
      <c r="NHT96" s="392"/>
      <c r="NHU96" s="393"/>
      <c r="NHV96" s="394"/>
      <c r="NHW96" s="395"/>
      <c r="NHX96" s="389"/>
      <c r="NHY96" s="390"/>
      <c r="NHZ96" s="391"/>
      <c r="NIA96" s="392"/>
      <c r="NIB96" s="393"/>
      <c r="NIC96" s="394"/>
      <c r="NID96" s="395"/>
      <c r="NIE96" s="389"/>
      <c r="NIF96" s="390"/>
      <c r="NIG96" s="391"/>
      <c r="NIH96" s="392"/>
      <c r="NII96" s="393"/>
      <c r="NIJ96" s="394"/>
      <c r="NIK96" s="395"/>
      <c r="NIL96" s="389"/>
      <c r="NIM96" s="390"/>
      <c r="NIN96" s="391"/>
      <c r="NIO96" s="392"/>
      <c r="NIP96" s="393"/>
      <c r="NIQ96" s="394"/>
      <c r="NIR96" s="395"/>
      <c r="NIS96" s="389"/>
      <c r="NIT96" s="390"/>
      <c r="NIU96" s="391"/>
      <c r="NIV96" s="392"/>
      <c r="NIW96" s="393"/>
      <c r="NIX96" s="394"/>
      <c r="NIY96" s="395"/>
      <c r="NIZ96" s="389"/>
      <c r="NJA96" s="390"/>
      <c r="NJB96" s="391"/>
      <c r="NJC96" s="392"/>
      <c r="NJD96" s="393"/>
      <c r="NJE96" s="394"/>
      <c r="NJF96" s="395"/>
      <c r="NJG96" s="389"/>
      <c r="NJH96" s="390"/>
      <c r="NJI96" s="391"/>
      <c r="NJJ96" s="392"/>
      <c r="NJK96" s="393"/>
      <c r="NJL96" s="394"/>
      <c r="NJM96" s="395"/>
      <c r="NJN96" s="389"/>
      <c r="NJO96" s="390"/>
      <c r="NJP96" s="391"/>
      <c r="NJQ96" s="392"/>
      <c r="NJR96" s="393"/>
      <c r="NJS96" s="394"/>
      <c r="NJT96" s="395"/>
      <c r="NJU96" s="389"/>
      <c r="NJV96" s="390"/>
      <c r="NJW96" s="391"/>
      <c r="NJX96" s="392"/>
      <c r="NJY96" s="393"/>
      <c r="NJZ96" s="394"/>
      <c r="NKA96" s="395"/>
      <c r="NKB96" s="389"/>
      <c r="NKC96" s="390"/>
      <c r="NKD96" s="391"/>
      <c r="NKE96" s="392"/>
      <c r="NKF96" s="393"/>
      <c r="NKG96" s="394"/>
      <c r="NKH96" s="395"/>
      <c r="NKI96" s="389"/>
      <c r="NKJ96" s="390"/>
      <c r="NKK96" s="391"/>
      <c r="NKL96" s="392"/>
      <c r="NKM96" s="393"/>
      <c r="NKN96" s="394"/>
      <c r="NKO96" s="395"/>
      <c r="NKP96" s="389"/>
      <c r="NKQ96" s="390"/>
      <c r="NKR96" s="391"/>
      <c r="NKS96" s="392"/>
      <c r="NKT96" s="393"/>
      <c r="NKU96" s="394"/>
      <c r="NKV96" s="395"/>
      <c r="NKW96" s="389"/>
      <c r="NKX96" s="390"/>
      <c r="NKY96" s="391"/>
      <c r="NKZ96" s="392"/>
      <c r="NLA96" s="393"/>
      <c r="NLB96" s="394"/>
      <c r="NLC96" s="395"/>
      <c r="NLD96" s="389"/>
      <c r="NLE96" s="390"/>
      <c r="NLF96" s="391"/>
      <c r="NLG96" s="392"/>
      <c r="NLH96" s="393"/>
      <c r="NLI96" s="394"/>
      <c r="NLJ96" s="395"/>
      <c r="NLK96" s="389"/>
      <c r="NLL96" s="390"/>
      <c r="NLM96" s="391"/>
      <c r="NLN96" s="392"/>
      <c r="NLO96" s="393"/>
      <c r="NLP96" s="394"/>
      <c r="NLQ96" s="395"/>
      <c r="NLR96" s="389"/>
      <c r="NLS96" s="390"/>
      <c r="NLT96" s="391"/>
      <c r="NLU96" s="392"/>
      <c r="NLV96" s="393"/>
      <c r="NLW96" s="394"/>
      <c r="NLX96" s="395"/>
      <c r="NLY96" s="389"/>
      <c r="NLZ96" s="390"/>
      <c r="NMA96" s="391"/>
      <c r="NMB96" s="392"/>
      <c r="NMC96" s="393"/>
      <c r="NMD96" s="394"/>
      <c r="NME96" s="395"/>
      <c r="NMF96" s="389"/>
      <c r="NMG96" s="390"/>
      <c r="NMH96" s="391"/>
      <c r="NMI96" s="392"/>
      <c r="NMJ96" s="393"/>
      <c r="NMK96" s="394"/>
      <c r="NML96" s="395"/>
      <c r="NMM96" s="389"/>
      <c r="NMN96" s="390"/>
      <c r="NMO96" s="391"/>
      <c r="NMP96" s="392"/>
      <c r="NMQ96" s="393"/>
      <c r="NMR96" s="394"/>
      <c r="NMS96" s="395"/>
      <c r="NMT96" s="389"/>
      <c r="NMU96" s="390"/>
      <c r="NMV96" s="391"/>
      <c r="NMW96" s="392"/>
      <c r="NMX96" s="393"/>
      <c r="NMY96" s="394"/>
      <c r="NMZ96" s="395"/>
      <c r="NNA96" s="389"/>
      <c r="NNB96" s="390"/>
      <c r="NNC96" s="391"/>
      <c r="NND96" s="392"/>
      <c r="NNE96" s="393"/>
      <c r="NNF96" s="394"/>
      <c r="NNG96" s="395"/>
      <c r="NNH96" s="389"/>
      <c r="NNI96" s="390"/>
      <c r="NNJ96" s="391"/>
      <c r="NNK96" s="392"/>
      <c r="NNL96" s="393"/>
      <c r="NNM96" s="394"/>
      <c r="NNN96" s="395"/>
      <c r="NNO96" s="389"/>
      <c r="NNP96" s="390"/>
      <c r="NNQ96" s="391"/>
      <c r="NNR96" s="392"/>
      <c r="NNS96" s="393"/>
      <c r="NNT96" s="394"/>
      <c r="NNU96" s="395"/>
      <c r="NNV96" s="389"/>
      <c r="NNW96" s="390"/>
      <c r="NNX96" s="391"/>
      <c r="NNY96" s="392"/>
      <c r="NNZ96" s="393"/>
      <c r="NOA96" s="394"/>
      <c r="NOB96" s="395"/>
      <c r="NOC96" s="389"/>
      <c r="NOD96" s="390"/>
      <c r="NOE96" s="391"/>
      <c r="NOF96" s="392"/>
      <c r="NOG96" s="393"/>
      <c r="NOH96" s="394"/>
      <c r="NOI96" s="395"/>
      <c r="NOJ96" s="389"/>
      <c r="NOK96" s="390"/>
      <c r="NOL96" s="391"/>
      <c r="NOM96" s="392"/>
      <c r="NON96" s="393"/>
      <c r="NOO96" s="394"/>
      <c r="NOP96" s="395"/>
      <c r="NOQ96" s="389"/>
      <c r="NOR96" s="390"/>
      <c r="NOS96" s="391"/>
      <c r="NOT96" s="392"/>
      <c r="NOU96" s="393"/>
      <c r="NOV96" s="394"/>
      <c r="NOW96" s="395"/>
      <c r="NOX96" s="389"/>
      <c r="NOY96" s="390"/>
      <c r="NOZ96" s="391"/>
      <c r="NPA96" s="392"/>
      <c r="NPB96" s="393"/>
      <c r="NPC96" s="394"/>
      <c r="NPD96" s="395"/>
      <c r="NPE96" s="389"/>
      <c r="NPF96" s="390"/>
      <c r="NPG96" s="391"/>
      <c r="NPH96" s="392"/>
      <c r="NPI96" s="393"/>
      <c r="NPJ96" s="394"/>
      <c r="NPK96" s="395"/>
      <c r="NPL96" s="389"/>
      <c r="NPM96" s="390"/>
      <c r="NPN96" s="391"/>
      <c r="NPO96" s="392"/>
      <c r="NPP96" s="393"/>
      <c r="NPQ96" s="394"/>
      <c r="NPR96" s="395"/>
      <c r="NPS96" s="389"/>
      <c r="NPT96" s="390"/>
      <c r="NPU96" s="391"/>
      <c r="NPV96" s="392"/>
      <c r="NPW96" s="393"/>
      <c r="NPX96" s="394"/>
      <c r="NPY96" s="395"/>
      <c r="NPZ96" s="389"/>
      <c r="NQA96" s="390"/>
      <c r="NQB96" s="391"/>
      <c r="NQC96" s="392"/>
      <c r="NQD96" s="393"/>
      <c r="NQE96" s="394"/>
      <c r="NQF96" s="395"/>
      <c r="NQG96" s="389"/>
      <c r="NQH96" s="390"/>
      <c r="NQI96" s="391"/>
      <c r="NQJ96" s="392"/>
      <c r="NQK96" s="393"/>
      <c r="NQL96" s="394"/>
      <c r="NQM96" s="395"/>
      <c r="NQN96" s="389"/>
      <c r="NQO96" s="390"/>
      <c r="NQP96" s="391"/>
      <c r="NQQ96" s="392"/>
      <c r="NQR96" s="393"/>
      <c r="NQS96" s="394"/>
      <c r="NQT96" s="395"/>
      <c r="NQU96" s="389"/>
      <c r="NQV96" s="390"/>
      <c r="NQW96" s="391"/>
      <c r="NQX96" s="392"/>
      <c r="NQY96" s="393"/>
      <c r="NQZ96" s="394"/>
      <c r="NRA96" s="395"/>
      <c r="NRB96" s="389"/>
      <c r="NRC96" s="390"/>
      <c r="NRD96" s="391"/>
      <c r="NRE96" s="392"/>
      <c r="NRF96" s="393"/>
      <c r="NRG96" s="394"/>
      <c r="NRH96" s="395"/>
      <c r="NRI96" s="389"/>
      <c r="NRJ96" s="390"/>
      <c r="NRK96" s="391"/>
      <c r="NRL96" s="392"/>
      <c r="NRM96" s="393"/>
      <c r="NRN96" s="394"/>
      <c r="NRO96" s="395"/>
      <c r="NRP96" s="389"/>
      <c r="NRQ96" s="390"/>
      <c r="NRR96" s="391"/>
      <c r="NRS96" s="392"/>
      <c r="NRT96" s="393"/>
      <c r="NRU96" s="394"/>
      <c r="NRV96" s="395"/>
      <c r="NRW96" s="389"/>
      <c r="NRX96" s="390"/>
      <c r="NRY96" s="391"/>
      <c r="NRZ96" s="392"/>
      <c r="NSA96" s="393"/>
      <c r="NSB96" s="394"/>
      <c r="NSC96" s="395"/>
      <c r="NSD96" s="389"/>
      <c r="NSE96" s="390"/>
      <c r="NSF96" s="391"/>
      <c r="NSG96" s="392"/>
      <c r="NSH96" s="393"/>
      <c r="NSI96" s="394"/>
      <c r="NSJ96" s="395"/>
      <c r="NSK96" s="389"/>
      <c r="NSL96" s="390"/>
      <c r="NSM96" s="391"/>
      <c r="NSN96" s="392"/>
      <c r="NSO96" s="393"/>
      <c r="NSP96" s="394"/>
      <c r="NSQ96" s="395"/>
      <c r="NSR96" s="389"/>
      <c r="NSS96" s="390"/>
      <c r="NST96" s="391"/>
      <c r="NSU96" s="392"/>
      <c r="NSV96" s="393"/>
      <c r="NSW96" s="394"/>
      <c r="NSX96" s="395"/>
      <c r="NSY96" s="389"/>
      <c r="NSZ96" s="390"/>
      <c r="NTA96" s="391"/>
      <c r="NTB96" s="392"/>
      <c r="NTC96" s="393"/>
      <c r="NTD96" s="394"/>
      <c r="NTE96" s="395"/>
      <c r="NTF96" s="389"/>
      <c r="NTG96" s="390"/>
      <c r="NTH96" s="391"/>
      <c r="NTI96" s="392"/>
      <c r="NTJ96" s="393"/>
      <c r="NTK96" s="394"/>
      <c r="NTL96" s="395"/>
      <c r="NTM96" s="389"/>
      <c r="NTN96" s="390"/>
      <c r="NTO96" s="391"/>
      <c r="NTP96" s="392"/>
      <c r="NTQ96" s="393"/>
      <c r="NTR96" s="394"/>
      <c r="NTS96" s="395"/>
      <c r="NTT96" s="389"/>
      <c r="NTU96" s="390"/>
      <c r="NTV96" s="391"/>
      <c r="NTW96" s="392"/>
      <c r="NTX96" s="393"/>
      <c r="NTY96" s="394"/>
      <c r="NTZ96" s="395"/>
      <c r="NUA96" s="389"/>
      <c r="NUB96" s="390"/>
      <c r="NUC96" s="391"/>
      <c r="NUD96" s="392"/>
      <c r="NUE96" s="393"/>
      <c r="NUF96" s="394"/>
      <c r="NUG96" s="395"/>
      <c r="NUH96" s="389"/>
      <c r="NUI96" s="390"/>
      <c r="NUJ96" s="391"/>
      <c r="NUK96" s="392"/>
      <c r="NUL96" s="393"/>
      <c r="NUM96" s="394"/>
      <c r="NUN96" s="395"/>
      <c r="NUO96" s="389"/>
      <c r="NUP96" s="390"/>
      <c r="NUQ96" s="391"/>
      <c r="NUR96" s="392"/>
      <c r="NUS96" s="393"/>
      <c r="NUT96" s="394"/>
      <c r="NUU96" s="395"/>
      <c r="NUV96" s="389"/>
      <c r="NUW96" s="390"/>
      <c r="NUX96" s="391"/>
      <c r="NUY96" s="392"/>
      <c r="NUZ96" s="393"/>
      <c r="NVA96" s="394"/>
      <c r="NVB96" s="395"/>
      <c r="NVC96" s="389"/>
      <c r="NVD96" s="390"/>
      <c r="NVE96" s="391"/>
      <c r="NVF96" s="392"/>
      <c r="NVG96" s="393"/>
      <c r="NVH96" s="394"/>
      <c r="NVI96" s="395"/>
      <c r="NVJ96" s="389"/>
      <c r="NVK96" s="390"/>
      <c r="NVL96" s="391"/>
      <c r="NVM96" s="392"/>
      <c r="NVN96" s="393"/>
      <c r="NVO96" s="394"/>
      <c r="NVP96" s="395"/>
      <c r="NVQ96" s="389"/>
      <c r="NVR96" s="390"/>
      <c r="NVS96" s="391"/>
      <c r="NVT96" s="392"/>
      <c r="NVU96" s="393"/>
      <c r="NVV96" s="394"/>
      <c r="NVW96" s="395"/>
      <c r="NVX96" s="389"/>
      <c r="NVY96" s="390"/>
      <c r="NVZ96" s="391"/>
      <c r="NWA96" s="392"/>
      <c r="NWB96" s="393"/>
      <c r="NWC96" s="394"/>
      <c r="NWD96" s="395"/>
      <c r="NWE96" s="389"/>
      <c r="NWF96" s="390"/>
      <c r="NWG96" s="391"/>
      <c r="NWH96" s="392"/>
      <c r="NWI96" s="393"/>
      <c r="NWJ96" s="394"/>
      <c r="NWK96" s="395"/>
      <c r="NWL96" s="389"/>
      <c r="NWM96" s="390"/>
      <c r="NWN96" s="391"/>
      <c r="NWO96" s="392"/>
      <c r="NWP96" s="393"/>
      <c r="NWQ96" s="394"/>
      <c r="NWR96" s="395"/>
      <c r="NWS96" s="389"/>
      <c r="NWT96" s="390"/>
      <c r="NWU96" s="391"/>
      <c r="NWV96" s="392"/>
      <c r="NWW96" s="393"/>
      <c r="NWX96" s="394"/>
      <c r="NWY96" s="395"/>
      <c r="NWZ96" s="389"/>
      <c r="NXA96" s="390"/>
      <c r="NXB96" s="391"/>
      <c r="NXC96" s="392"/>
      <c r="NXD96" s="393"/>
      <c r="NXE96" s="394"/>
      <c r="NXF96" s="395"/>
      <c r="NXG96" s="389"/>
      <c r="NXH96" s="390"/>
      <c r="NXI96" s="391"/>
      <c r="NXJ96" s="392"/>
      <c r="NXK96" s="393"/>
      <c r="NXL96" s="394"/>
      <c r="NXM96" s="395"/>
      <c r="NXN96" s="389"/>
      <c r="NXO96" s="390"/>
      <c r="NXP96" s="391"/>
      <c r="NXQ96" s="392"/>
      <c r="NXR96" s="393"/>
      <c r="NXS96" s="394"/>
      <c r="NXT96" s="395"/>
      <c r="NXU96" s="389"/>
      <c r="NXV96" s="390"/>
      <c r="NXW96" s="391"/>
      <c r="NXX96" s="392"/>
      <c r="NXY96" s="393"/>
      <c r="NXZ96" s="394"/>
      <c r="NYA96" s="395"/>
      <c r="NYB96" s="389"/>
      <c r="NYC96" s="390"/>
      <c r="NYD96" s="391"/>
      <c r="NYE96" s="392"/>
      <c r="NYF96" s="393"/>
      <c r="NYG96" s="394"/>
      <c r="NYH96" s="395"/>
      <c r="NYI96" s="389"/>
      <c r="NYJ96" s="390"/>
      <c r="NYK96" s="391"/>
      <c r="NYL96" s="392"/>
      <c r="NYM96" s="393"/>
      <c r="NYN96" s="394"/>
      <c r="NYO96" s="395"/>
      <c r="NYP96" s="389"/>
      <c r="NYQ96" s="390"/>
      <c r="NYR96" s="391"/>
      <c r="NYS96" s="392"/>
      <c r="NYT96" s="393"/>
      <c r="NYU96" s="394"/>
      <c r="NYV96" s="395"/>
      <c r="NYW96" s="389"/>
      <c r="NYX96" s="390"/>
      <c r="NYY96" s="391"/>
      <c r="NYZ96" s="392"/>
      <c r="NZA96" s="393"/>
      <c r="NZB96" s="394"/>
      <c r="NZC96" s="395"/>
      <c r="NZD96" s="389"/>
      <c r="NZE96" s="390"/>
      <c r="NZF96" s="391"/>
      <c r="NZG96" s="392"/>
      <c r="NZH96" s="393"/>
      <c r="NZI96" s="394"/>
      <c r="NZJ96" s="395"/>
      <c r="NZK96" s="389"/>
      <c r="NZL96" s="390"/>
      <c r="NZM96" s="391"/>
      <c r="NZN96" s="392"/>
      <c r="NZO96" s="393"/>
      <c r="NZP96" s="394"/>
      <c r="NZQ96" s="395"/>
      <c r="NZR96" s="389"/>
      <c r="NZS96" s="390"/>
      <c r="NZT96" s="391"/>
      <c r="NZU96" s="392"/>
      <c r="NZV96" s="393"/>
      <c r="NZW96" s="394"/>
      <c r="NZX96" s="395"/>
      <c r="NZY96" s="389"/>
      <c r="NZZ96" s="390"/>
      <c r="OAA96" s="391"/>
      <c r="OAB96" s="392"/>
      <c r="OAC96" s="393"/>
      <c r="OAD96" s="394"/>
      <c r="OAE96" s="395"/>
      <c r="OAF96" s="389"/>
      <c r="OAG96" s="390"/>
      <c r="OAH96" s="391"/>
      <c r="OAI96" s="392"/>
      <c r="OAJ96" s="393"/>
      <c r="OAK96" s="394"/>
      <c r="OAL96" s="395"/>
      <c r="OAM96" s="389"/>
      <c r="OAN96" s="390"/>
      <c r="OAO96" s="391"/>
      <c r="OAP96" s="392"/>
      <c r="OAQ96" s="393"/>
      <c r="OAR96" s="394"/>
      <c r="OAS96" s="395"/>
      <c r="OAT96" s="389"/>
      <c r="OAU96" s="390"/>
      <c r="OAV96" s="391"/>
      <c r="OAW96" s="392"/>
      <c r="OAX96" s="393"/>
      <c r="OAY96" s="394"/>
      <c r="OAZ96" s="395"/>
      <c r="OBA96" s="389"/>
      <c r="OBB96" s="390"/>
      <c r="OBC96" s="391"/>
      <c r="OBD96" s="392"/>
      <c r="OBE96" s="393"/>
      <c r="OBF96" s="394"/>
      <c r="OBG96" s="395"/>
      <c r="OBH96" s="389"/>
      <c r="OBI96" s="390"/>
      <c r="OBJ96" s="391"/>
      <c r="OBK96" s="392"/>
      <c r="OBL96" s="393"/>
      <c r="OBM96" s="394"/>
      <c r="OBN96" s="395"/>
      <c r="OBO96" s="389"/>
      <c r="OBP96" s="390"/>
      <c r="OBQ96" s="391"/>
      <c r="OBR96" s="392"/>
      <c r="OBS96" s="393"/>
      <c r="OBT96" s="394"/>
      <c r="OBU96" s="395"/>
      <c r="OBV96" s="389"/>
      <c r="OBW96" s="390"/>
      <c r="OBX96" s="391"/>
      <c r="OBY96" s="392"/>
      <c r="OBZ96" s="393"/>
      <c r="OCA96" s="394"/>
      <c r="OCB96" s="395"/>
      <c r="OCC96" s="389"/>
      <c r="OCD96" s="390"/>
      <c r="OCE96" s="391"/>
      <c r="OCF96" s="392"/>
      <c r="OCG96" s="393"/>
      <c r="OCH96" s="394"/>
      <c r="OCI96" s="395"/>
      <c r="OCJ96" s="389"/>
      <c r="OCK96" s="390"/>
      <c r="OCL96" s="391"/>
      <c r="OCM96" s="392"/>
      <c r="OCN96" s="393"/>
      <c r="OCO96" s="394"/>
      <c r="OCP96" s="395"/>
      <c r="OCQ96" s="389"/>
      <c r="OCR96" s="390"/>
      <c r="OCS96" s="391"/>
      <c r="OCT96" s="392"/>
      <c r="OCU96" s="393"/>
      <c r="OCV96" s="394"/>
      <c r="OCW96" s="395"/>
      <c r="OCX96" s="389"/>
      <c r="OCY96" s="390"/>
      <c r="OCZ96" s="391"/>
      <c r="ODA96" s="392"/>
      <c r="ODB96" s="393"/>
      <c r="ODC96" s="394"/>
      <c r="ODD96" s="395"/>
      <c r="ODE96" s="389"/>
      <c r="ODF96" s="390"/>
      <c r="ODG96" s="391"/>
      <c r="ODH96" s="392"/>
      <c r="ODI96" s="393"/>
      <c r="ODJ96" s="394"/>
      <c r="ODK96" s="395"/>
      <c r="ODL96" s="389"/>
      <c r="ODM96" s="390"/>
      <c r="ODN96" s="391"/>
      <c r="ODO96" s="392"/>
      <c r="ODP96" s="393"/>
      <c r="ODQ96" s="394"/>
      <c r="ODR96" s="395"/>
      <c r="ODS96" s="389"/>
      <c r="ODT96" s="390"/>
      <c r="ODU96" s="391"/>
      <c r="ODV96" s="392"/>
      <c r="ODW96" s="393"/>
      <c r="ODX96" s="394"/>
      <c r="ODY96" s="395"/>
      <c r="ODZ96" s="389"/>
      <c r="OEA96" s="390"/>
      <c r="OEB96" s="391"/>
      <c r="OEC96" s="392"/>
      <c r="OED96" s="393"/>
      <c r="OEE96" s="394"/>
      <c r="OEF96" s="395"/>
      <c r="OEG96" s="389"/>
      <c r="OEH96" s="390"/>
      <c r="OEI96" s="391"/>
      <c r="OEJ96" s="392"/>
      <c r="OEK96" s="393"/>
      <c r="OEL96" s="394"/>
      <c r="OEM96" s="395"/>
      <c r="OEN96" s="389"/>
      <c r="OEO96" s="390"/>
      <c r="OEP96" s="391"/>
      <c r="OEQ96" s="392"/>
      <c r="OER96" s="393"/>
      <c r="OES96" s="394"/>
      <c r="OET96" s="395"/>
      <c r="OEU96" s="389"/>
      <c r="OEV96" s="390"/>
      <c r="OEW96" s="391"/>
      <c r="OEX96" s="392"/>
      <c r="OEY96" s="393"/>
      <c r="OEZ96" s="394"/>
      <c r="OFA96" s="395"/>
      <c r="OFB96" s="389"/>
      <c r="OFC96" s="390"/>
      <c r="OFD96" s="391"/>
      <c r="OFE96" s="392"/>
      <c r="OFF96" s="393"/>
      <c r="OFG96" s="394"/>
      <c r="OFH96" s="395"/>
      <c r="OFI96" s="389"/>
      <c r="OFJ96" s="390"/>
      <c r="OFK96" s="391"/>
      <c r="OFL96" s="392"/>
      <c r="OFM96" s="393"/>
      <c r="OFN96" s="394"/>
      <c r="OFO96" s="395"/>
      <c r="OFP96" s="389"/>
      <c r="OFQ96" s="390"/>
      <c r="OFR96" s="391"/>
      <c r="OFS96" s="392"/>
      <c r="OFT96" s="393"/>
      <c r="OFU96" s="394"/>
      <c r="OFV96" s="395"/>
      <c r="OFW96" s="389"/>
      <c r="OFX96" s="390"/>
      <c r="OFY96" s="391"/>
      <c r="OFZ96" s="392"/>
      <c r="OGA96" s="393"/>
      <c r="OGB96" s="394"/>
      <c r="OGC96" s="395"/>
      <c r="OGD96" s="389"/>
      <c r="OGE96" s="390"/>
      <c r="OGF96" s="391"/>
      <c r="OGG96" s="392"/>
      <c r="OGH96" s="393"/>
      <c r="OGI96" s="394"/>
      <c r="OGJ96" s="395"/>
      <c r="OGK96" s="389"/>
      <c r="OGL96" s="390"/>
      <c r="OGM96" s="391"/>
      <c r="OGN96" s="392"/>
      <c r="OGO96" s="393"/>
      <c r="OGP96" s="394"/>
      <c r="OGQ96" s="395"/>
      <c r="OGR96" s="389"/>
      <c r="OGS96" s="390"/>
      <c r="OGT96" s="391"/>
      <c r="OGU96" s="392"/>
      <c r="OGV96" s="393"/>
      <c r="OGW96" s="394"/>
      <c r="OGX96" s="395"/>
      <c r="OGY96" s="389"/>
      <c r="OGZ96" s="390"/>
      <c r="OHA96" s="391"/>
      <c r="OHB96" s="392"/>
      <c r="OHC96" s="393"/>
      <c r="OHD96" s="394"/>
      <c r="OHE96" s="395"/>
      <c r="OHF96" s="389"/>
      <c r="OHG96" s="390"/>
      <c r="OHH96" s="391"/>
      <c r="OHI96" s="392"/>
      <c r="OHJ96" s="393"/>
      <c r="OHK96" s="394"/>
      <c r="OHL96" s="395"/>
      <c r="OHM96" s="389"/>
      <c r="OHN96" s="390"/>
      <c r="OHO96" s="391"/>
      <c r="OHP96" s="392"/>
      <c r="OHQ96" s="393"/>
      <c r="OHR96" s="394"/>
      <c r="OHS96" s="395"/>
      <c r="OHT96" s="389"/>
      <c r="OHU96" s="390"/>
      <c r="OHV96" s="391"/>
      <c r="OHW96" s="392"/>
      <c r="OHX96" s="393"/>
      <c r="OHY96" s="394"/>
      <c r="OHZ96" s="395"/>
      <c r="OIA96" s="389"/>
      <c r="OIB96" s="390"/>
      <c r="OIC96" s="391"/>
      <c r="OID96" s="392"/>
      <c r="OIE96" s="393"/>
      <c r="OIF96" s="394"/>
      <c r="OIG96" s="395"/>
      <c r="OIH96" s="389"/>
      <c r="OII96" s="390"/>
      <c r="OIJ96" s="391"/>
      <c r="OIK96" s="392"/>
      <c r="OIL96" s="393"/>
      <c r="OIM96" s="394"/>
      <c r="OIN96" s="395"/>
      <c r="OIO96" s="389"/>
      <c r="OIP96" s="390"/>
      <c r="OIQ96" s="391"/>
      <c r="OIR96" s="392"/>
      <c r="OIS96" s="393"/>
      <c r="OIT96" s="394"/>
      <c r="OIU96" s="395"/>
      <c r="OIV96" s="389"/>
      <c r="OIW96" s="390"/>
      <c r="OIX96" s="391"/>
      <c r="OIY96" s="392"/>
      <c r="OIZ96" s="393"/>
      <c r="OJA96" s="394"/>
      <c r="OJB96" s="395"/>
      <c r="OJC96" s="389"/>
      <c r="OJD96" s="390"/>
      <c r="OJE96" s="391"/>
      <c r="OJF96" s="392"/>
      <c r="OJG96" s="393"/>
      <c r="OJH96" s="394"/>
      <c r="OJI96" s="395"/>
      <c r="OJJ96" s="389"/>
      <c r="OJK96" s="390"/>
      <c r="OJL96" s="391"/>
      <c r="OJM96" s="392"/>
      <c r="OJN96" s="393"/>
      <c r="OJO96" s="394"/>
      <c r="OJP96" s="395"/>
      <c r="OJQ96" s="389"/>
      <c r="OJR96" s="390"/>
      <c r="OJS96" s="391"/>
      <c r="OJT96" s="392"/>
      <c r="OJU96" s="393"/>
      <c r="OJV96" s="394"/>
      <c r="OJW96" s="395"/>
      <c r="OJX96" s="389"/>
      <c r="OJY96" s="390"/>
      <c r="OJZ96" s="391"/>
      <c r="OKA96" s="392"/>
      <c r="OKB96" s="393"/>
      <c r="OKC96" s="394"/>
      <c r="OKD96" s="395"/>
      <c r="OKE96" s="389"/>
      <c r="OKF96" s="390"/>
      <c r="OKG96" s="391"/>
      <c r="OKH96" s="392"/>
      <c r="OKI96" s="393"/>
      <c r="OKJ96" s="394"/>
      <c r="OKK96" s="395"/>
      <c r="OKL96" s="389"/>
      <c r="OKM96" s="390"/>
      <c r="OKN96" s="391"/>
      <c r="OKO96" s="392"/>
      <c r="OKP96" s="393"/>
      <c r="OKQ96" s="394"/>
      <c r="OKR96" s="395"/>
      <c r="OKS96" s="389"/>
      <c r="OKT96" s="390"/>
      <c r="OKU96" s="391"/>
      <c r="OKV96" s="392"/>
      <c r="OKW96" s="393"/>
      <c r="OKX96" s="394"/>
      <c r="OKY96" s="395"/>
      <c r="OKZ96" s="389"/>
      <c r="OLA96" s="390"/>
      <c r="OLB96" s="391"/>
      <c r="OLC96" s="392"/>
      <c r="OLD96" s="393"/>
      <c r="OLE96" s="394"/>
      <c r="OLF96" s="395"/>
      <c r="OLG96" s="389"/>
      <c r="OLH96" s="390"/>
      <c r="OLI96" s="391"/>
      <c r="OLJ96" s="392"/>
      <c r="OLK96" s="393"/>
      <c r="OLL96" s="394"/>
      <c r="OLM96" s="395"/>
      <c r="OLN96" s="389"/>
      <c r="OLO96" s="390"/>
      <c r="OLP96" s="391"/>
      <c r="OLQ96" s="392"/>
      <c r="OLR96" s="393"/>
      <c r="OLS96" s="394"/>
      <c r="OLT96" s="395"/>
      <c r="OLU96" s="389"/>
      <c r="OLV96" s="390"/>
      <c r="OLW96" s="391"/>
      <c r="OLX96" s="392"/>
      <c r="OLY96" s="393"/>
      <c r="OLZ96" s="394"/>
      <c r="OMA96" s="395"/>
      <c r="OMB96" s="389"/>
      <c r="OMC96" s="390"/>
      <c r="OMD96" s="391"/>
      <c r="OME96" s="392"/>
      <c r="OMF96" s="393"/>
      <c r="OMG96" s="394"/>
      <c r="OMH96" s="395"/>
      <c r="OMI96" s="389"/>
      <c r="OMJ96" s="390"/>
      <c r="OMK96" s="391"/>
      <c r="OML96" s="392"/>
      <c r="OMM96" s="393"/>
      <c r="OMN96" s="394"/>
      <c r="OMO96" s="395"/>
      <c r="OMP96" s="389"/>
      <c r="OMQ96" s="390"/>
      <c r="OMR96" s="391"/>
      <c r="OMS96" s="392"/>
      <c r="OMT96" s="393"/>
      <c r="OMU96" s="394"/>
      <c r="OMV96" s="395"/>
      <c r="OMW96" s="389"/>
      <c r="OMX96" s="390"/>
      <c r="OMY96" s="391"/>
      <c r="OMZ96" s="392"/>
      <c r="ONA96" s="393"/>
      <c r="ONB96" s="394"/>
      <c r="ONC96" s="395"/>
      <c r="OND96" s="389"/>
      <c r="ONE96" s="390"/>
      <c r="ONF96" s="391"/>
      <c r="ONG96" s="392"/>
      <c r="ONH96" s="393"/>
      <c r="ONI96" s="394"/>
      <c r="ONJ96" s="395"/>
      <c r="ONK96" s="389"/>
      <c r="ONL96" s="390"/>
      <c r="ONM96" s="391"/>
      <c r="ONN96" s="392"/>
      <c r="ONO96" s="393"/>
      <c r="ONP96" s="394"/>
      <c r="ONQ96" s="395"/>
      <c r="ONR96" s="389"/>
      <c r="ONS96" s="390"/>
      <c r="ONT96" s="391"/>
      <c r="ONU96" s="392"/>
      <c r="ONV96" s="393"/>
      <c r="ONW96" s="394"/>
      <c r="ONX96" s="395"/>
      <c r="ONY96" s="389"/>
      <c r="ONZ96" s="390"/>
      <c r="OOA96" s="391"/>
      <c r="OOB96" s="392"/>
      <c r="OOC96" s="393"/>
      <c r="OOD96" s="394"/>
      <c r="OOE96" s="395"/>
      <c r="OOF96" s="389"/>
      <c r="OOG96" s="390"/>
      <c r="OOH96" s="391"/>
      <c r="OOI96" s="392"/>
      <c r="OOJ96" s="393"/>
      <c r="OOK96" s="394"/>
      <c r="OOL96" s="395"/>
      <c r="OOM96" s="389"/>
      <c r="OON96" s="390"/>
      <c r="OOO96" s="391"/>
      <c r="OOP96" s="392"/>
      <c r="OOQ96" s="393"/>
      <c r="OOR96" s="394"/>
      <c r="OOS96" s="395"/>
      <c r="OOT96" s="389"/>
      <c r="OOU96" s="390"/>
      <c r="OOV96" s="391"/>
      <c r="OOW96" s="392"/>
      <c r="OOX96" s="393"/>
      <c r="OOY96" s="394"/>
      <c r="OOZ96" s="395"/>
      <c r="OPA96" s="389"/>
      <c r="OPB96" s="390"/>
      <c r="OPC96" s="391"/>
      <c r="OPD96" s="392"/>
      <c r="OPE96" s="393"/>
      <c r="OPF96" s="394"/>
      <c r="OPG96" s="395"/>
      <c r="OPH96" s="389"/>
      <c r="OPI96" s="390"/>
      <c r="OPJ96" s="391"/>
      <c r="OPK96" s="392"/>
      <c r="OPL96" s="393"/>
      <c r="OPM96" s="394"/>
      <c r="OPN96" s="395"/>
      <c r="OPO96" s="389"/>
      <c r="OPP96" s="390"/>
      <c r="OPQ96" s="391"/>
      <c r="OPR96" s="392"/>
      <c r="OPS96" s="393"/>
      <c r="OPT96" s="394"/>
      <c r="OPU96" s="395"/>
      <c r="OPV96" s="389"/>
      <c r="OPW96" s="390"/>
      <c r="OPX96" s="391"/>
      <c r="OPY96" s="392"/>
      <c r="OPZ96" s="393"/>
      <c r="OQA96" s="394"/>
      <c r="OQB96" s="395"/>
      <c r="OQC96" s="389"/>
      <c r="OQD96" s="390"/>
      <c r="OQE96" s="391"/>
      <c r="OQF96" s="392"/>
      <c r="OQG96" s="393"/>
      <c r="OQH96" s="394"/>
      <c r="OQI96" s="395"/>
      <c r="OQJ96" s="389"/>
      <c r="OQK96" s="390"/>
      <c r="OQL96" s="391"/>
      <c r="OQM96" s="392"/>
      <c r="OQN96" s="393"/>
      <c r="OQO96" s="394"/>
      <c r="OQP96" s="395"/>
      <c r="OQQ96" s="389"/>
      <c r="OQR96" s="390"/>
      <c r="OQS96" s="391"/>
      <c r="OQT96" s="392"/>
      <c r="OQU96" s="393"/>
      <c r="OQV96" s="394"/>
      <c r="OQW96" s="395"/>
      <c r="OQX96" s="389"/>
      <c r="OQY96" s="390"/>
      <c r="OQZ96" s="391"/>
      <c r="ORA96" s="392"/>
      <c r="ORB96" s="393"/>
      <c r="ORC96" s="394"/>
      <c r="ORD96" s="395"/>
      <c r="ORE96" s="389"/>
      <c r="ORF96" s="390"/>
      <c r="ORG96" s="391"/>
      <c r="ORH96" s="392"/>
      <c r="ORI96" s="393"/>
      <c r="ORJ96" s="394"/>
      <c r="ORK96" s="395"/>
      <c r="ORL96" s="389"/>
      <c r="ORM96" s="390"/>
      <c r="ORN96" s="391"/>
      <c r="ORO96" s="392"/>
      <c r="ORP96" s="393"/>
      <c r="ORQ96" s="394"/>
      <c r="ORR96" s="395"/>
      <c r="ORS96" s="389"/>
      <c r="ORT96" s="390"/>
      <c r="ORU96" s="391"/>
      <c r="ORV96" s="392"/>
      <c r="ORW96" s="393"/>
      <c r="ORX96" s="394"/>
      <c r="ORY96" s="395"/>
      <c r="ORZ96" s="389"/>
      <c r="OSA96" s="390"/>
      <c r="OSB96" s="391"/>
      <c r="OSC96" s="392"/>
      <c r="OSD96" s="393"/>
      <c r="OSE96" s="394"/>
      <c r="OSF96" s="395"/>
      <c r="OSG96" s="389"/>
      <c r="OSH96" s="390"/>
      <c r="OSI96" s="391"/>
      <c r="OSJ96" s="392"/>
      <c r="OSK96" s="393"/>
      <c r="OSL96" s="394"/>
      <c r="OSM96" s="395"/>
      <c r="OSN96" s="389"/>
      <c r="OSO96" s="390"/>
      <c r="OSP96" s="391"/>
      <c r="OSQ96" s="392"/>
      <c r="OSR96" s="393"/>
      <c r="OSS96" s="394"/>
      <c r="OST96" s="395"/>
      <c r="OSU96" s="389"/>
      <c r="OSV96" s="390"/>
      <c r="OSW96" s="391"/>
      <c r="OSX96" s="392"/>
      <c r="OSY96" s="393"/>
      <c r="OSZ96" s="394"/>
      <c r="OTA96" s="395"/>
      <c r="OTB96" s="389"/>
      <c r="OTC96" s="390"/>
      <c r="OTD96" s="391"/>
      <c r="OTE96" s="392"/>
      <c r="OTF96" s="393"/>
      <c r="OTG96" s="394"/>
      <c r="OTH96" s="395"/>
      <c r="OTI96" s="389"/>
      <c r="OTJ96" s="390"/>
      <c r="OTK96" s="391"/>
      <c r="OTL96" s="392"/>
      <c r="OTM96" s="393"/>
      <c r="OTN96" s="394"/>
      <c r="OTO96" s="395"/>
      <c r="OTP96" s="389"/>
      <c r="OTQ96" s="390"/>
      <c r="OTR96" s="391"/>
      <c r="OTS96" s="392"/>
      <c r="OTT96" s="393"/>
      <c r="OTU96" s="394"/>
      <c r="OTV96" s="395"/>
      <c r="OTW96" s="389"/>
      <c r="OTX96" s="390"/>
      <c r="OTY96" s="391"/>
      <c r="OTZ96" s="392"/>
      <c r="OUA96" s="393"/>
      <c r="OUB96" s="394"/>
      <c r="OUC96" s="395"/>
      <c r="OUD96" s="389"/>
      <c r="OUE96" s="390"/>
      <c r="OUF96" s="391"/>
      <c r="OUG96" s="392"/>
      <c r="OUH96" s="393"/>
      <c r="OUI96" s="394"/>
      <c r="OUJ96" s="395"/>
      <c r="OUK96" s="389"/>
      <c r="OUL96" s="390"/>
      <c r="OUM96" s="391"/>
      <c r="OUN96" s="392"/>
      <c r="OUO96" s="393"/>
      <c r="OUP96" s="394"/>
      <c r="OUQ96" s="395"/>
      <c r="OUR96" s="389"/>
      <c r="OUS96" s="390"/>
      <c r="OUT96" s="391"/>
      <c r="OUU96" s="392"/>
      <c r="OUV96" s="393"/>
      <c r="OUW96" s="394"/>
      <c r="OUX96" s="395"/>
      <c r="OUY96" s="389"/>
      <c r="OUZ96" s="390"/>
      <c r="OVA96" s="391"/>
      <c r="OVB96" s="392"/>
      <c r="OVC96" s="393"/>
      <c r="OVD96" s="394"/>
      <c r="OVE96" s="395"/>
      <c r="OVF96" s="389"/>
      <c r="OVG96" s="390"/>
      <c r="OVH96" s="391"/>
      <c r="OVI96" s="392"/>
      <c r="OVJ96" s="393"/>
      <c r="OVK96" s="394"/>
      <c r="OVL96" s="395"/>
      <c r="OVM96" s="389"/>
      <c r="OVN96" s="390"/>
      <c r="OVO96" s="391"/>
      <c r="OVP96" s="392"/>
      <c r="OVQ96" s="393"/>
      <c r="OVR96" s="394"/>
      <c r="OVS96" s="395"/>
      <c r="OVT96" s="389"/>
      <c r="OVU96" s="390"/>
      <c r="OVV96" s="391"/>
      <c r="OVW96" s="392"/>
      <c r="OVX96" s="393"/>
      <c r="OVY96" s="394"/>
      <c r="OVZ96" s="395"/>
      <c r="OWA96" s="389"/>
      <c r="OWB96" s="390"/>
      <c r="OWC96" s="391"/>
      <c r="OWD96" s="392"/>
      <c r="OWE96" s="393"/>
      <c r="OWF96" s="394"/>
      <c r="OWG96" s="395"/>
      <c r="OWH96" s="389"/>
      <c r="OWI96" s="390"/>
      <c r="OWJ96" s="391"/>
      <c r="OWK96" s="392"/>
      <c r="OWL96" s="393"/>
      <c r="OWM96" s="394"/>
      <c r="OWN96" s="395"/>
      <c r="OWO96" s="389"/>
      <c r="OWP96" s="390"/>
      <c r="OWQ96" s="391"/>
      <c r="OWR96" s="392"/>
      <c r="OWS96" s="393"/>
      <c r="OWT96" s="394"/>
      <c r="OWU96" s="395"/>
      <c r="OWV96" s="389"/>
      <c r="OWW96" s="390"/>
      <c r="OWX96" s="391"/>
      <c r="OWY96" s="392"/>
      <c r="OWZ96" s="393"/>
      <c r="OXA96" s="394"/>
      <c r="OXB96" s="395"/>
      <c r="OXC96" s="389"/>
      <c r="OXD96" s="390"/>
      <c r="OXE96" s="391"/>
      <c r="OXF96" s="392"/>
      <c r="OXG96" s="393"/>
      <c r="OXH96" s="394"/>
      <c r="OXI96" s="395"/>
      <c r="OXJ96" s="389"/>
      <c r="OXK96" s="390"/>
      <c r="OXL96" s="391"/>
      <c r="OXM96" s="392"/>
      <c r="OXN96" s="393"/>
      <c r="OXO96" s="394"/>
      <c r="OXP96" s="395"/>
      <c r="OXQ96" s="389"/>
      <c r="OXR96" s="390"/>
      <c r="OXS96" s="391"/>
      <c r="OXT96" s="392"/>
      <c r="OXU96" s="393"/>
      <c r="OXV96" s="394"/>
      <c r="OXW96" s="395"/>
      <c r="OXX96" s="389"/>
      <c r="OXY96" s="390"/>
      <c r="OXZ96" s="391"/>
      <c r="OYA96" s="392"/>
      <c r="OYB96" s="393"/>
      <c r="OYC96" s="394"/>
      <c r="OYD96" s="395"/>
      <c r="OYE96" s="389"/>
      <c r="OYF96" s="390"/>
      <c r="OYG96" s="391"/>
      <c r="OYH96" s="392"/>
      <c r="OYI96" s="393"/>
      <c r="OYJ96" s="394"/>
      <c r="OYK96" s="395"/>
      <c r="OYL96" s="389"/>
      <c r="OYM96" s="390"/>
      <c r="OYN96" s="391"/>
      <c r="OYO96" s="392"/>
      <c r="OYP96" s="393"/>
      <c r="OYQ96" s="394"/>
      <c r="OYR96" s="395"/>
      <c r="OYS96" s="389"/>
      <c r="OYT96" s="390"/>
      <c r="OYU96" s="391"/>
      <c r="OYV96" s="392"/>
      <c r="OYW96" s="393"/>
      <c r="OYX96" s="394"/>
      <c r="OYY96" s="395"/>
      <c r="OYZ96" s="389"/>
      <c r="OZA96" s="390"/>
      <c r="OZB96" s="391"/>
      <c r="OZC96" s="392"/>
      <c r="OZD96" s="393"/>
      <c r="OZE96" s="394"/>
      <c r="OZF96" s="395"/>
      <c r="OZG96" s="389"/>
      <c r="OZH96" s="390"/>
      <c r="OZI96" s="391"/>
      <c r="OZJ96" s="392"/>
      <c r="OZK96" s="393"/>
      <c r="OZL96" s="394"/>
      <c r="OZM96" s="395"/>
      <c r="OZN96" s="389"/>
      <c r="OZO96" s="390"/>
      <c r="OZP96" s="391"/>
      <c r="OZQ96" s="392"/>
      <c r="OZR96" s="393"/>
      <c r="OZS96" s="394"/>
      <c r="OZT96" s="395"/>
      <c r="OZU96" s="389"/>
      <c r="OZV96" s="390"/>
      <c r="OZW96" s="391"/>
      <c r="OZX96" s="392"/>
      <c r="OZY96" s="393"/>
      <c r="OZZ96" s="394"/>
      <c r="PAA96" s="395"/>
      <c r="PAB96" s="389"/>
      <c r="PAC96" s="390"/>
      <c r="PAD96" s="391"/>
      <c r="PAE96" s="392"/>
      <c r="PAF96" s="393"/>
      <c r="PAG96" s="394"/>
      <c r="PAH96" s="395"/>
      <c r="PAI96" s="389"/>
      <c r="PAJ96" s="390"/>
      <c r="PAK96" s="391"/>
      <c r="PAL96" s="392"/>
      <c r="PAM96" s="393"/>
      <c r="PAN96" s="394"/>
      <c r="PAO96" s="395"/>
      <c r="PAP96" s="389"/>
      <c r="PAQ96" s="390"/>
      <c r="PAR96" s="391"/>
      <c r="PAS96" s="392"/>
      <c r="PAT96" s="393"/>
      <c r="PAU96" s="394"/>
      <c r="PAV96" s="395"/>
      <c r="PAW96" s="389"/>
      <c r="PAX96" s="390"/>
      <c r="PAY96" s="391"/>
      <c r="PAZ96" s="392"/>
      <c r="PBA96" s="393"/>
      <c r="PBB96" s="394"/>
      <c r="PBC96" s="395"/>
      <c r="PBD96" s="389"/>
      <c r="PBE96" s="390"/>
      <c r="PBF96" s="391"/>
      <c r="PBG96" s="392"/>
      <c r="PBH96" s="393"/>
      <c r="PBI96" s="394"/>
      <c r="PBJ96" s="395"/>
      <c r="PBK96" s="389"/>
      <c r="PBL96" s="390"/>
      <c r="PBM96" s="391"/>
      <c r="PBN96" s="392"/>
      <c r="PBO96" s="393"/>
      <c r="PBP96" s="394"/>
      <c r="PBQ96" s="395"/>
      <c r="PBR96" s="389"/>
      <c r="PBS96" s="390"/>
      <c r="PBT96" s="391"/>
      <c r="PBU96" s="392"/>
      <c r="PBV96" s="393"/>
      <c r="PBW96" s="394"/>
      <c r="PBX96" s="395"/>
      <c r="PBY96" s="389"/>
      <c r="PBZ96" s="390"/>
      <c r="PCA96" s="391"/>
      <c r="PCB96" s="392"/>
      <c r="PCC96" s="393"/>
      <c r="PCD96" s="394"/>
      <c r="PCE96" s="395"/>
      <c r="PCF96" s="389"/>
      <c r="PCG96" s="390"/>
      <c r="PCH96" s="391"/>
      <c r="PCI96" s="392"/>
      <c r="PCJ96" s="393"/>
      <c r="PCK96" s="394"/>
      <c r="PCL96" s="395"/>
      <c r="PCM96" s="389"/>
      <c r="PCN96" s="390"/>
      <c r="PCO96" s="391"/>
      <c r="PCP96" s="392"/>
      <c r="PCQ96" s="393"/>
      <c r="PCR96" s="394"/>
      <c r="PCS96" s="395"/>
      <c r="PCT96" s="389"/>
      <c r="PCU96" s="390"/>
      <c r="PCV96" s="391"/>
      <c r="PCW96" s="392"/>
      <c r="PCX96" s="393"/>
      <c r="PCY96" s="394"/>
      <c r="PCZ96" s="395"/>
      <c r="PDA96" s="389"/>
      <c r="PDB96" s="390"/>
      <c r="PDC96" s="391"/>
      <c r="PDD96" s="392"/>
      <c r="PDE96" s="393"/>
      <c r="PDF96" s="394"/>
      <c r="PDG96" s="395"/>
      <c r="PDH96" s="389"/>
      <c r="PDI96" s="390"/>
      <c r="PDJ96" s="391"/>
      <c r="PDK96" s="392"/>
      <c r="PDL96" s="393"/>
      <c r="PDM96" s="394"/>
      <c r="PDN96" s="395"/>
      <c r="PDO96" s="389"/>
      <c r="PDP96" s="390"/>
      <c r="PDQ96" s="391"/>
      <c r="PDR96" s="392"/>
      <c r="PDS96" s="393"/>
      <c r="PDT96" s="394"/>
      <c r="PDU96" s="395"/>
      <c r="PDV96" s="389"/>
      <c r="PDW96" s="390"/>
      <c r="PDX96" s="391"/>
      <c r="PDY96" s="392"/>
      <c r="PDZ96" s="393"/>
      <c r="PEA96" s="394"/>
      <c r="PEB96" s="395"/>
      <c r="PEC96" s="389"/>
      <c r="PED96" s="390"/>
      <c r="PEE96" s="391"/>
      <c r="PEF96" s="392"/>
      <c r="PEG96" s="393"/>
      <c r="PEH96" s="394"/>
      <c r="PEI96" s="395"/>
      <c r="PEJ96" s="389"/>
      <c r="PEK96" s="390"/>
      <c r="PEL96" s="391"/>
      <c r="PEM96" s="392"/>
      <c r="PEN96" s="393"/>
      <c r="PEO96" s="394"/>
      <c r="PEP96" s="395"/>
      <c r="PEQ96" s="389"/>
      <c r="PER96" s="390"/>
      <c r="PES96" s="391"/>
      <c r="PET96" s="392"/>
      <c r="PEU96" s="393"/>
      <c r="PEV96" s="394"/>
      <c r="PEW96" s="395"/>
      <c r="PEX96" s="389"/>
      <c r="PEY96" s="390"/>
      <c r="PEZ96" s="391"/>
      <c r="PFA96" s="392"/>
      <c r="PFB96" s="393"/>
      <c r="PFC96" s="394"/>
      <c r="PFD96" s="395"/>
      <c r="PFE96" s="389"/>
      <c r="PFF96" s="390"/>
      <c r="PFG96" s="391"/>
      <c r="PFH96" s="392"/>
      <c r="PFI96" s="393"/>
      <c r="PFJ96" s="394"/>
      <c r="PFK96" s="395"/>
      <c r="PFL96" s="389"/>
      <c r="PFM96" s="390"/>
      <c r="PFN96" s="391"/>
      <c r="PFO96" s="392"/>
      <c r="PFP96" s="393"/>
      <c r="PFQ96" s="394"/>
      <c r="PFR96" s="395"/>
      <c r="PFS96" s="389"/>
      <c r="PFT96" s="390"/>
      <c r="PFU96" s="391"/>
      <c r="PFV96" s="392"/>
      <c r="PFW96" s="393"/>
      <c r="PFX96" s="394"/>
      <c r="PFY96" s="395"/>
      <c r="PFZ96" s="389"/>
      <c r="PGA96" s="390"/>
      <c r="PGB96" s="391"/>
      <c r="PGC96" s="392"/>
      <c r="PGD96" s="393"/>
      <c r="PGE96" s="394"/>
      <c r="PGF96" s="395"/>
      <c r="PGG96" s="389"/>
      <c r="PGH96" s="390"/>
      <c r="PGI96" s="391"/>
      <c r="PGJ96" s="392"/>
      <c r="PGK96" s="393"/>
      <c r="PGL96" s="394"/>
      <c r="PGM96" s="395"/>
      <c r="PGN96" s="389"/>
      <c r="PGO96" s="390"/>
      <c r="PGP96" s="391"/>
      <c r="PGQ96" s="392"/>
      <c r="PGR96" s="393"/>
      <c r="PGS96" s="394"/>
      <c r="PGT96" s="395"/>
      <c r="PGU96" s="389"/>
      <c r="PGV96" s="390"/>
      <c r="PGW96" s="391"/>
      <c r="PGX96" s="392"/>
      <c r="PGY96" s="393"/>
      <c r="PGZ96" s="394"/>
      <c r="PHA96" s="395"/>
      <c r="PHB96" s="389"/>
      <c r="PHC96" s="390"/>
      <c r="PHD96" s="391"/>
      <c r="PHE96" s="392"/>
      <c r="PHF96" s="393"/>
      <c r="PHG96" s="394"/>
      <c r="PHH96" s="395"/>
      <c r="PHI96" s="389"/>
      <c r="PHJ96" s="390"/>
      <c r="PHK96" s="391"/>
      <c r="PHL96" s="392"/>
      <c r="PHM96" s="393"/>
      <c r="PHN96" s="394"/>
      <c r="PHO96" s="395"/>
      <c r="PHP96" s="389"/>
      <c r="PHQ96" s="390"/>
      <c r="PHR96" s="391"/>
      <c r="PHS96" s="392"/>
      <c r="PHT96" s="393"/>
      <c r="PHU96" s="394"/>
      <c r="PHV96" s="395"/>
      <c r="PHW96" s="389"/>
      <c r="PHX96" s="390"/>
      <c r="PHY96" s="391"/>
      <c r="PHZ96" s="392"/>
      <c r="PIA96" s="393"/>
      <c r="PIB96" s="394"/>
      <c r="PIC96" s="395"/>
      <c r="PID96" s="389"/>
      <c r="PIE96" s="390"/>
      <c r="PIF96" s="391"/>
      <c r="PIG96" s="392"/>
      <c r="PIH96" s="393"/>
      <c r="PII96" s="394"/>
      <c r="PIJ96" s="395"/>
      <c r="PIK96" s="389"/>
      <c r="PIL96" s="390"/>
      <c r="PIM96" s="391"/>
      <c r="PIN96" s="392"/>
      <c r="PIO96" s="393"/>
      <c r="PIP96" s="394"/>
      <c r="PIQ96" s="395"/>
      <c r="PIR96" s="389"/>
      <c r="PIS96" s="390"/>
      <c r="PIT96" s="391"/>
      <c r="PIU96" s="392"/>
      <c r="PIV96" s="393"/>
      <c r="PIW96" s="394"/>
      <c r="PIX96" s="395"/>
      <c r="PIY96" s="389"/>
      <c r="PIZ96" s="390"/>
      <c r="PJA96" s="391"/>
      <c r="PJB96" s="392"/>
      <c r="PJC96" s="393"/>
      <c r="PJD96" s="394"/>
      <c r="PJE96" s="395"/>
      <c r="PJF96" s="389"/>
      <c r="PJG96" s="390"/>
      <c r="PJH96" s="391"/>
      <c r="PJI96" s="392"/>
      <c r="PJJ96" s="393"/>
      <c r="PJK96" s="394"/>
      <c r="PJL96" s="395"/>
      <c r="PJM96" s="389"/>
      <c r="PJN96" s="390"/>
      <c r="PJO96" s="391"/>
      <c r="PJP96" s="392"/>
      <c r="PJQ96" s="393"/>
      <c r="PJR96" s="394"/>
      <c r="PJS96" s="395"/>
      <c r="PJT96" s="389"/>
      <c r="PJU96" s="390"/>
      <c r="PJV96" s="391"/>
      <c r="PJW96" s="392"/>
      <c r="PJX96" s="393"/>
      <c r="PJY96" s="394"/>
      <c r="PJZ96" s="395"/>
      <c r="PKA96" s="389"/>
      <c r="PKB96" s="390"/>
      <c r="PKC96" s="391"/>
      <c r="PKD96" s="392"/>
      <c r="PKE96" s="393"/>
      <c r="PKF96" s="394"/>
      <c r="PKG96" s="395"/>
      <c r="PKH96" s="389"/>
      <c r="PKI96" s="390"/>
      <c r="PKJ96" s="391"/>
      <c r="PKK96" s="392"/>
      <c r="PKL96" s="393"/>
      <c r="PKM96" s="394"/>
      <c r="PKN96" s="395"/>
      <c r="PKO96" s="389"/>
      <c r="PKP96" s="390"/>
      <c r="PKQ96" s="391"/>
      <c r="PKR96" s="392"/>
      <c r="PKS96" s="393"/>
      <c r="PKT96" s="394"/>
      <c r="PKU96" s="395"/>
      <c r="PKV96" s="389"/>
      <c r="PKW96" s="390"/>
      <c r="PKX96" s="391"/>
      <c r="PKY96" s="392"/>
      <c r="PKZ96" s="393"/>
      <c r="PLA96" s="394"/>
      <c r="PLB96" s="395"/>
      <c r="PLC96" s="389"/>
      <c r="PLD96" s="390"/>
      <c r="PLE96" s="391"/>
      <c r="PLF96" s="392"/>
      <c r="PLG96" s="393"/>
      <c r="PLH96" s="394"/>
      <c r="PLI96" s="395"/>
      <c r="PLJ96" s="389"/>
      <c r="PLK96" s="390"/>
      <c r="PLL96" s="391"/>
      <c r="PLM96" s="392"/>
      <c r="PLN96" s="393"/>
      <c r="PLO96" s="394"/>
      <c r="PLP96" s="395"/>
      <c r="PLQ96" s="389"/>
      <c r="PLR96" s="390"/>
      <c r="PLS96" s="391"/>
      <c r="PLT96" s="392"/>
      <c r="PLU96" s="393"/>
      <c r="PLV96" s="394"/>
      <c r="PLW96" s="395"/>
      <c r="PLX96" s="389"/>
      <c r="PLY96" s="390"/>
      <c r="PLZ96" s="391"/>
      <c r="PMA96" s="392"/>
      <c r="PMB96" s="393"/>
      <c r="PMC96" s="394"/>
      <c r="PMD96" s="395"/>
      <c r="PME96" s="389"/>
      <c r="PMF96" s="390"/>
      <c r="PMG96" s="391"/>
      <c r="PMH96" s="392"/>
      <c r="PMI96" s="393"/>
      <c r="PMJ96" s="394"/>
      <c r="PMK96" s="395"/>
      <c r="PML96" s="389"/>
      <c r="PMM96" s="390"/>
      <c r="PMN96" s="391"/>
      <c r="PMO96" s="392"/>
      <c r="PMP96" s="393"/>
      <c r="PMQ96" s="394"/>
      <c r="PMR96" s="395"/>
      <c r="PMS96" s="389"/>
      <c r="PMT96" s="390"/>
      <c r="PMU96" s="391"/>
      <c r="PMV96" s="392"/>
      <c r="PMW96" s="393"/>
      <c r="PMX96" s="394"/>
      <c r="PMY96" s="395"/>
      <c r="PMZ96" s="389"/>
      <c r="PNA96" s="390"/>
      <c r="PNB96" s="391"/>
      <c r="PNC96" s="392"/>
      <c r="PND96" s="393"/>
      <c r="PNE96" s="394"/>
      <c r="PNF96" s="395"/>
      <c r="PNG96" s="389"/>
      <c r="PNH96" s="390"/>
      <c r="PNI96" s="391"/>
      <c r="PNJ96" s="392"/>
      <c r="PNK96" s="393"/>
      <c r="PNL96" s="394"/>
      <c r="PNM96" s="395"/>
      <c r="PNN96" s="389"/>
      <c r="PNO96" s="390"/>
      <c r="PNP96" s="391"/>
      <c r="PNQ96" s="392"/>
      <c r="PNR96" s="393"/>
      <c r="PNS96" s="394"/>
      <c r="PNT96" s="395"/>
      <c r="PNU96" s="389"/>
      <c r="PNV96" s="390"/>
      <c r="PNW96" s="391"/>
      <c r="PNX96" s="392"/>
      <c r="PNY96" s="393"/>
      <c r="PNZ96" s="394"/>
      <c r="POA96" s="395"/>
      <c r="POB96" s="389"/>
      <c r="POC96" s="390"/>
      <c r="POD96" s="391"/>
      <c r="POE96" s="392"/>
      <c r="POF96" s="393"/>
      <c r="POG96" s="394"/>
      <c r="POH96" s="395"/>
      <c r="POI96" s="389"/>
      <c r="POJ96" s="390"/>
      <c r="POK96" s="391"/>
      <c r="POL96" s="392"/>
      <c r="POM96" s="393"/>
      <c r="PON96" s="394"/>
      <c r="POO96" s="395"/>
      <c r="POP96" s="389"/>
      <c r="POQ96" s="390"/>
      <c r="POR96" s="391"/>
      <c r="POS96" s="392"/>
      <c r="POT96" s="393"/>
      <c r="POU96" s="394"/>
      <c r="POV96" s="395"/>
      <c r="POW96" s="389"/>
      <c r="POX96" s="390"/>
      <c r="POY96" s="391"/>
      <c r="POZ96" s="392"/>
      <c r="PPA96" s="393"/>
      <c r="PPB96" s="394"/>
      <c r="PPC96" s="395"/>
      <c r="PPD96" s="389"/>
      <c r="PPE96" s="390"/>
      <c r="PPF96" s="391"/>
      <c r="PPG96" s="392"/>
      <c r="PPH96" s="393"/>
      <c r="PPI96" s="394"/>
      <c r="PPJ96" s="395"/>
      <c r="PPK96" s="389"/>
      <c r="PPL96" s="390"/>
      <c r="PPM96" s="391"/>
      <c r="PPN96" s="392"/>
      <c r="PPO96" s="393"/>
      <c r="PPP96" s="394"/>
      <c r="PPQ96" s="395"/>
      <c r="PPR96" s="389"/>
      <c r="PPS96" s="390"/>
      <c r="PPT96" s="391"/>
      <c r="PPU96" s="392"/>
      <c r="PPV96" s="393"/>
      <c r="PPW96" s="394"/>
      <c r="PPX96" s="395"/>
      <c r="PPY96" s="389"/>
      <c r="PPZ96" s="390"/>
      <c r="PQA96" s="391"/>
      <c r="PQB96" s="392"/>
      <c r="PQC96" s="393"/>
      <c r="PQD96" s="394"/>
      <c r="PQE96" s="395"/>
      <c r="PQF96" s="389"/>
      <c r="PQG96" s="390"/>
      <c r="PQH96" s="391"/>
      <c r="PQI96" s="392"/>
      <c r="PQJ96" s="393"/>
      <c r="PQK96" s="394"/>
      <c r="PQL96" s="395"/>
      <c r="PQM96" s="389"/>
      <c r="PQN96" s="390"/>
      <c r="PQO96" s="391"/>
      <c r="PQP96" s="392"/>
      <c r="PQQ96" s="393"/>
      <c r="PQR96" s="394"/>
      <c r="PQS96" s="395"/>
      <c r="PQT96" s="389"/>
      <c r="PQU96" s="390"/>
      <c r="PQV96" s="391"/>
      <c r="PQW96" s="392"/>
      <c r="PQX96" s="393"/>
      <c r="PQY96" s="394"/>
      <c r="PQZ96" s="395"/>
      <c r="PRA96" s="389"/>
      <c r="PRB96" s="390"/>
      <c r="PRC96" s="391"/>
      <c r="PRD96" s="392"/>
      <c r="PRE96" s="393"/>
      <c r="PRF96" s="394"/>
      <c r="PRG96" s="395"/>
      <c r="PRH96" s="389"/>
      <c r="PRI96" s="390"/>
      <c r="PRJ96" s="391"/>
      <c r="PRK96" s="392"/>
      <c r="PRL96" s="393"/>
      <c r="PRM96" s="394"/>
      <c r="PRN96" s="395"/>
      <c r="PRO96" s="389"/>
      <c r="PRP96" s="390"/>
      <c r="PRQ96" s="391"/>
      <c r="PRR96" s="392"/>
      <c r="PRS96" s="393"/>
      <c r="PRT96" s="394"/>
      <c r="PRU96" s="395"/>
      <c r="PRV96" s="389"/>
      <c r="PRW96" s="390"/>
      <c r="PRX96" s="391"/>
      <c r="PRY96" s="392"/>
      <c r="PRZ96" s="393"/>
      <c r="PSA96" s="394"/>
      <c r="PSB96" s="395"/>
      <c r="PSC96" s="389"/>
      <c r="PSD96" s="390"/>
      <c r="PSE96" s="391"/>
      <c r="PSF96" s="392"/>
      <c r="PSG96" s="393"/>
      <c r="PSH96" s="394"/>
      <c r="PSI96" s="395"/>
      <c r="PSJ96" s="389"/>
      <c r="PSK96" s="390"/>
      <c r="PSL96" s="391"/>
      <c r="PSM96" s="392"/>
      <c r="PSN96" s="393"/>
      <c r="PSO96" s="394"/>
      <c r="PSP96" s="395"/>
      <c r="PSQ96" s="389"/>
      <c r="PSR96" s="390"/>
      <c r="PSS96" s="391"/>
      <c r="PST96" s="392"/>
      <c r="PSU96" s="393"/>
      <c r="PSV96" s="394"/>
      <c r="PSW96" s="395"/>
      <c r="PSX96" s="389"/>
      <c r="PSY96" s="390"/>
      <c r="PSZ96" s="391"/>
      <c r="PTA96" s="392"/>
      <c r="PTB96" s="393"/>
      <c r="PTC96" s="394"/>
      <c r="PTD96" s="395"/>
      <c r="PTE96" s="389"/>
      <c r="PTF96" s="390"/>
      <c r="PTG96" s="391"/>
      <c r="PTH96" s="392"/>
      <c r="PTI96" s="393"/>
      <c r="PTJ96" s="394"/>
      <c r="PTK96" s="395"/>
      <c r="PTL96" s="389"/>
      <c r="PTM96" s="390"/>
      <c r="PTN96" s="391"/>
      <c r="PTO96" s="392"/>
      <c r="PTP96" s="393"/>
      <c r="PTQ96" s="394"/>
      <c r="PTR96" s="395"/>
      <c r="PTS96" s="389"/>
      <c r="PTT96" s="390"/>
      <c r="PTU96" s="391"/>
      <c r="PTV96" s="392"/>
      <c r="PTW96" s="393"/>
      <c r="PTX96" s="394"/>
      <c r="PTY96" s="395"/>
      <c r="PTZ96" s="389"/>
      <c r="PUA96" s="390"/>
      <c r="PUB96" s="391"/>
      <c r="PUC96" s="392"/>
      <c r="PUD96" s="393"/>
      <c r="PUE96" s="394"/>
      <c r="PUF96" s="395"/>
      <c r="PUG96" s="389"/>
      <c r="PUH96" s="390"/>
      <c r="PUI96" s="391"/>
      <c r="PUJ96" s="392"/>
      <c r="PUK96" s="393"/>
      <c r="PUL96" s="394"/>
      <c r="PUM96" s="395"/>
      <c r="PUN96" s="389"/>
      <c r="PUO96" s="390"/>
      <c r="PUP96" s="391"/>
      <c r="PUQ96" s="392"/>
      <c r="PUR96" s="393"/>
      <c r="PUS96" s="394"/>
      <c r="PUT96" s="395"/>
      <c r="PUU96" s="389"/>
      <c r="PUV96" s="390"/>
      <c r="PUW96" s="391"/>
      <c r="PUX96" s="392"/>
      <c r="PUY96" s="393"/>
      <c r="PUZ96" s="394"/>
      <c r="PVA96" s="395"/>
      <c r="PVB96" s="389"/>
      <c r="PVC96" s="390"/>
      <c r="PVD96" s="391"/>
      <c r="PVE96" s="392"/>
      <c r="PVF96" s="393"/>
      <c r="PVG96" s="394"/>
      <c r="PVH96" s="395"/>
      <c r="PVI96" s="389"/>
      <c r="PVJ96" s="390"/>
      <c r="PVK96" s="391"/>
      <c r="PVL96" s="392"/>
      <c r="PVM96" s="393"/>
      <c r="PVN96" s="394"/>
      <c r="PVO96" s="395"/>
      <c r="PVP96" s="389"/>
      <c r="PVQ96" s="390"/>
      <c r="PVR96" s="391"/>
      <c r="PVS96" s="392"/>
      <c r="PVT96" s="393"/>
      <c r="PVU96" s="394"/>
      <c r="PVV96" s="395"/>
      <c r="PVW96" s="389"/>
      <c r="PVX96" s="390"/>
      <c r="PVY96" s="391"/>
      <c r="PVZ96" s="392"/>
      <c r="PWA96" s="393"/>
      <c r="PWB96" s="394"/>
      <c r="PWC96" s="395"/>
      <c r="PWD96" s="389"/>
      <c r="PWE96" s="390"/>
      <c r="PWF96" s="391"/>
      <c r="PWG96" s="392"/>
      <c r="PWH96" s="393"/>
      <c r="PWI96" s="394"/>
      <c r="PWJ96" s="395"/>
      <c r="PWK96" s="389"/>
      <c r="PWL96" s="390"/>
      <c r="PWM96" s="391"/>
      <c r="PWN96" s="392"/>
      <c r="PWO96" s="393"/>
      <c r="PWP96" s="394"/>
      <c r="PWQ96" s="395"/>
      <c r="PWR96" s="389"/>
      <c r="PWS96" s="390"/>
      <c r="PWT96" s="391"/>
      <c r="PWU96" s="392"/>
      <c r="PWV96" s="393"/>
      <c r="PWW96" s="394"/>
      <c r="PWX96" s="395"/>
      <c r="PWY96" s="389"/>
      <c r="PWZ96" s="390"/>
      <c r="PXA96" s="391"/>
      <c r="PXB96" s="392"/>
      <c r="PXC96" s="393"/>
      <c r="PXD96" s="394"/>
      <c r="PXE96" s="395"/>
      <c r="PXF96" s="389"/>
      <c r="PXG96" s="390"/>
      <c r="PXH96" s="391"/>
      <c r="PXI96" s="392"/>
      <c r="PXJ96" s="393"/>
      <c r="PXK96" s="394"/>
      <c r="PXL96" s="395"/>
      <c r="PXM96" s="389"/>
      <c r="PXN96" s="390"/>
      <c r="PXO96" s="391"/>
      <c r="PXP96" s="392"/>
      <c r="PXQ96" s="393"/>
      <c r="PXR96" s="394"/>
      <c r="PXS96" s="395"/>
      <c r="PXT96" s="389"/>
      <c r="PXU96" s="390"/>
      <c r="PXV96" s="391"/>
      <c r="PXW96" s="392"/>
      <c r="PXX96" s="393"/>
      <c r="PXY96" s="394"/>
      <c r="PXZ96" s="395"/>
      <c r="PYA96" s="389"/>
      <c r="PYB96" s="390"/>
      <c r="PYC96" s="391"/>
      <c r="PYD96" s="392"/>
      <c r="PYE96" s="393"/>
      <c r="PYF96" s="394"/>
      <c r="PYG96" s="395"/>
      <c r="PYH96" s="389"/>
      <c r="PYI96" s="390"/>
      <c r="PYJ96" s="391"/>
      <c r="PYK96" s="392"/>
      <c r="PYL96" s="393"/>
      <c r="PYM96" s="394"/>
      <c r="PYN96" s="395"/>
      <c r="PYO96" s="389"/>
      <c r="PYP96" s="390"/>
      <c r="PYQ96" s="391"/>
      <c r="PYR96" s="392"/>
      <c r="PYS96" s="393"/>
      <c r="PYT96" s="394"/>
      <c r="PYU96" s="395"/>
      <c r="PYV96" s="389"/>
      <c r="PYW96" s="390"/>
      <c r="PYX96" s="391"/>
      <c r="PYY96" s="392"/>
      <c r="PYZ96" s="393"/>
      <c r="PZA96" s="394"/>
      <c r="PZB96" s="395"/>
      <c r="PZC96" s="389"/>
      <c r="PZD96" s="390"/>
      <c r="PZE96" s="391"/>
      <c r="PZF96" s="392"/>
      <c r="PZG96" s="393"/>
      <c r="PZH96" s="394"/>
      <c r="PZI96" s="395"/>
      <c r="PZJ96" s="389"/>
      <c r="PZK96" s="390"/>
      <c r="PZL96" s="391"/>
      <c r="PZM96" s="392"/>
      <c r="PZN96" s="393"/>
      <c r="PZO96" s="394"/>
      <c r="PZP96" s="395"/>
      <c r="PZQ96" s="389"/>
      <c r="PZR96" s="390"/>
      <c r="PZS96" s="391"/>
      <c r="PZT96" s="392"/>
      <c r="PZU96" s="393"/>
      <c r="PZV96" s="394"/>
      <c r="PZW96" s="395"/>
      <c r="PZX96" s="389"/>
      <c r="PZY96" s="390"/>
      <c r="PZZ96" s="391"/>
      <c r="QAA96" s="392"/>
      <c r="QAB96" s="393"/>
      <c r="QAC96" s="394"/>
      <c r="QAD96" s="395"/>
      <c r="QAE96" s="389"/>
      <c r="QAF96" s="390"/>
      <c r="QAG96" s="391"/>
      <c r="QAH96" s="392"/>
      <c r="QAI96" s="393"/>
      <c r="QAJ96" s="394"/>
      <c r="QAK96" s="395"/>
      <c r="QAL96" s="389"/>
      <c r="QAM96" s="390"/>
      <c r="QAN96" s="391"/>
      <c r="QAO96" s="392"/>
      <c r="QAP96" s="393"/>
      <c r="QAQ96" s="394"/>
      <c r="QAR96" s="395"/>
      <c r="QAS96" s="389"/>
      <c r="QAT96" s="390"/>
      <c r="QAU96" s="391"/>
      <c r="QAV96" s="392"/>
      <c r="QAW96" s="393"/>
      <c r="QAX96" s="394"/>
      <c r="QAY96" s="395"/>
      <c r="QAZ96" s="389"/>
      <c r="QBA96" s="390"/>
      <c r="QBB96" s="391"/>
      <c r="QBC96" s="392"/>
      <c r="QBD96" s="393"/>
      <c r="QBE96" s="394"/>
      <c r="QBF96" s="395"/>
      <c r="QBG96" s="389"/>
      <c r="QBH96" s="390"/>
      <c r="QBI96" s="391"/>
      <c r="QBJ96" s="392"/>
      <c r="QBK96" s="393"/>
      <c r="QBL96" s="394"/>
      <c r="QBM96" s="395"/>
      <c r="QBN96" s="389"/>
      <c r="QBO96" s="390"/>
      <c r="QBP96" s="391"/>
      <c r="QBQ96" s="392"/>
      <c r="QBR96" s="393"/>
      <c r="QBS96" s="394"/>
      <c r="QBT96" s="395"/>
      <c r="QBU96" s="389"/>
      <c r="QBV96" s="390"/>
      <c r="QBW96" s="391"/>
      <c r="QBX96" s="392"/>
      <c r="QBY96" s="393"/>
      <c r="QBZ96" s="394"/>
      <c r="QCA96" s="395"/>
      <c r="QCB96" s="389"/>
      <c r="QCC96" s="390"/>
      <c r="QCD96" s="391"/>
      <c r="QCE96" s="392"/>
      <c r="QCF96" s="393"/>
      <c r="QCG96" s="394"/>
      <c r="QCH96" s="395"/>
      <c r="QCI96" s="389"/>
      <c r="QCJ96" s="390"/>
      <c r="QCK96" s="391"/>
      <c r="QCL96" s="392"/>
      <c r="QCM96" s="393"/>
      <c r="QCN96" s="394"/>
      <c r="QCO96" s="395"/>
      <c r="QCP96" s="389"/>
      <c r="QCQ96" s="390"/>
      <c r="QCR96" s="391"/>
      <c r="QCS96" s="392"/>
      <c r="QCT96" s="393"/>
      <c r="QCU96" s="394"/>
      <c r="QCV96" s="395"/>
      <c r="QCW96" s="389"/>
      <c r="QCX96" s="390"/>
      <c r="QCY96" s="391"/>
      <c r="QCZ96" s="392"/>
      <c r="QDA96" s="393"/>
      <c r="QDB96" s="394"/>
      <c r="QDC96" s="395"/>
      <c r="QDD96" s="389"/>
      <c r="QDE96" s="390"/>
      <c r="QDF96" s="391"/>
      <c r="QDG96" s="392"/>
      <c r="QDH96" s="393"/>
      <c r="QDI96" s="394"/>
      <c r="QDJ96" s="395"/>
      <c r="QDK96" s="389"/>
      <c r="QDL96" s="390"/>
      <c r="QDM96" s="391"/>
      <c r="QDN96" s="392"/>
      <c r="QDO96" s="393"/>
      <c r="QDP96" s="394"/>
      <c r="QDQ96" s="395"/>
      <c r="QDR96" s="389"/>
      <c r="QDS96" s="390"/>
      <c r="QDT96" s="391"/>
      <c r="QDU96" s="392"/>
      <c r="QDV96" s="393"/>
      <c r="QDW96" s="394"/>
      <c r="QDX96" s="395"/>
      <c r="QDY96" s="389"/>
      <c r="QDZ96" s="390"/>
      <c r="QEA96" s="391"/>
      <c r="QEB96" s="392"/>
      <c r="QEC96" s="393"/>
      <c r="QED96" s="394"/>
      <c r="QEE96" s="395"/>
      <c r="QEF96" s="389"/>
      <c r="QEG96" s="390"/>
      <c r="QEH96" s="391"/>
      <c r="QEI96" s="392"/>
      <c r="QEJ96" s="393"/>
      <c r="QEK96" s="394"/>
      <c r="QEL96" s="395"/>
      <c r="QEM96" s="389"/>
      <c r="QEN96" s="390"/>
      <c r="QEO96" s="391"/>
      <c r="QEP96" s="392"/>
      <c r="QEQ96" s="393"/>
      <c r="QER96" s="394"/>
      <c r="QES96" s="395"/>
      <c r="QET96" s="389"/>
      <c r="QEU96" s="390"/>
      <c r="QEV96" s="391"/>
      <c r="QEW96" s="392"/>
      <c r="QEX96" s="393"/>
      <c r="QEY96" s="394"/>
      <c r="QEZ96" s="395"/>
      <c r="QFA96" s="389"/>
      <c r="QFB96" s="390"/>
      <c r="QFC96" s="391"/>
      <c r="QFD96" s="392"/>
      <c r="QFE96" s="393"/>
      <c r="QFF96" s="394"/>
      <c r="QFG96" s="395"/>
      <c r="QFH96" s="389"/>
      <c r="QFI96" s="390"/>
      <c r="QFJ96" s="391"/>
      <c r="QFK96" s="392"/>
      <c r="QFL96" s="393"/>
      <c r="QFM96" s="394"/>
      <c r="QFN96" s="395"/>
      <c r="QFO96" s="389"/>
      <c r="QFP96" s="390"/>
      <c r="QFQ96" s="391"/>
      <c r="QFR96" s="392"/>
      <c r="QFS96" s="393"/>
      <c r="QFT96" s="394"/>
      <c r="QFU96" s="395"/>
      <c r="QFV96" s="389"/>
      <c r="QFW96" s="390"/>
      <c r="QFX96" s="391"/>
      <c r="QFY96" s="392"/>
      <c r="QFZ96" s="393"/>
      <c r="QGA96" s="394"/>
      <c r="QGB96" s="395"/>
      <c r="QGC96" s="389"/>
      <c r="QGD96" s="390"/>
      <c r="QGE96" s="391"/>
      <c r="QGF96" s="392"/>
      <c r="QGG96" s="393"/>
      <c r="QGH96" s="394"/>
      <c r="QGI96" s="395"/>
      <c r="QGJ96" s="389"/>
      <c r="QGK96" s="390"/>
      <c r="QGL96" s="391"/>
      <c r="QGM96" s="392"/>
      <c r="QGN96" s="393"/>
      <c r="QGO96" s="394"/>
      <c r="QGP96" s="395"/>
      <c r="QGQ96" s="389"/>
      <c r="QGR96" s="390"/>
      <c r="QGS96" s="391"/>
      <c r="QGT96" s="392"/>
      <c r="QGU96" s="393"/>
      <c r="QGV96" s="394"/>
      <c r="QGW96" s="395"/>
      <c r="QGX96" s="389"/>
      <c r="QGY96" s="390"/>
      <c r="QGZ96" s="391"/>
      <c r="QHA96" s="392"/>
      <c r="QHB96" s="393"/>
      <c r="QHC96" s="394"/>
      <c r="QHD96" s="395"/>
      <c r="QHE96" s="389"/>
      <c r="QHF96" s="390"/>
      <c r="QHG96" s="391"/>
      <c r="QHH96" s="392"/>
      <c r="QHI96" s="393"/>
      <c r="QHJ96" s="394"/>
      <c r="QHK96" s="395"/>
      <c r="QHL96" s="389"/>
      <c r="QHM96" s="390"/>
      <c r="QHN96" s="391"/>
      <c r="QHO96" s="392"/>
      <c r="QHP96" s="393"/>
      <c r="QHQ96" s="394"/>
      <c r="QHR96" s="395"/>
      <c r="QHS96" s="389"/>
      <c r="QHT96" s="390"/>
      <c r="QHU96" s="391"/>
      <c r="QHV96" s="392"/>
      <c r="QHW96" s="393"/>
      <c r="QHX96" s="394"/>
      <c r="QHY96" s="395"/>
      <c r="QHZ96" s="389"/>
      <c r="QIA96" s="390"/>
      <c r="QIB96" s="391"/>
      <c r="QIC96" s="392"/>
      <c r="QID96" s="393"/>
      <c r="QIE96" s="394"/>
      <c r="QIF96" s="395"/>
      <c r="QIG96" s="389"/>
      <c r="QIH96" s="390"/>
      <c r="QII96" s="391"/>
      <c r="QIJ96" s="392"/>
      <c r="QIK96" s="393"/>
      <c r="QIL96" s="394"/>
      <c r="QIM96" s="395"/>
      <c r="QIN96" s="389"/>
      <c r="QIO96" s="390"/>
      <c r="QIP96" s="391"/>
      <c r="QIQ96" s="392"/>
      <c r="QIR96" s="393"/>
      <c r="QIS96" s="394"/>
      <c r="QIT96" s="395"/>
      <c r="QIU96" s="389"/>
      <c r="QIV96" s="390"/>
      <c r="QIW96" s="391"/>
      <c r="QIX96" s="392"/>
      <c r="QIY96" s="393"/>
      <c r="QIZ96" s="394"/>
      <c r="QJA96" s="395"/>
      <c r="QJB96" s="389"/>
      <c r="QJC96" s="390"/>
      <c r="QJD96" s="391"/>
      <c r="QJE96" s="392"/>
      <c r="QJF96" s="393"/>
      <c r="QJG96" s="394"/>
      <c r="QJH96" s="395"/>
      <c r="QJI96" s="389"/>
      <c r="QJJ96" s="390"/>
      <c r="QJK96" s="391"/>
      <c r="QJL96" s="392"/>
      <c r="QJM96" s="393"/>
      <c r="QJN96" s="394"/>
      <c r="QJO96" s="395"/>
      <c r="QJP96" s="389"/>
      <c r="QJQ96" s="390"/>
      <c r="QJR96" s="391"/>
      <c r="QJS96" s="392"/>
      <c r="QJT96" s="393"/>
      <c r="QJU96" s="394"/>
      <c r="QJV96" s="395"/>
      <c r="QJW96" s="389"/>
      <c r="QJX96" s="390"/>
      <c r="QJY96" s="391"/>
      <c r="QJZ96" s="392"/>
      <c r="QKA96" s="393"/>
      <c r="QKB96" s="394"/>
      <c r="QKC96" s="395"/>
      <c r="QKD96" s="389"/>
      <c r="QKE96" s="390"/>
      <c r="QKF96" s="391"/>
      <c r="QKG96" s="392"/>
      <c r="QKH96" s="393"/>
      <c r="QKI96" s="394"/>
      <c r="QKJ96" s="395"/>
      <c r="QKK96" s="389"/>
      <c r="QKL96" s="390"/>
      <c r="QKM96" s="391"/>
      <c r="QKN96" s="392"/>
      <c r="QKO96" s="393"/>
      <c r="QKP96" s="394"/>
      <c r="QKQ96" s="395"/>
      <c r="QKR96" s="389"/>
      <c r="QKS96" s="390"/>
      <c r="QKT96" s="391"/>
      <c r="QKU96" s="392"/>
      <c r="QKV96" s="393"/>
      <c r="QKW96" s="394"/>
      <c r="QKX96" s="395"/>
      <c r="QKY96" s="389"/>
      <c r="QKZ96" s="390"/>
      <c r="QLA96" s="391"/>
      <c r="QLB96" s="392"/>
      <c r="QLC96" s="393"/>
      <c r="QLD96" s="394"/>
      <c r="QLE96" s="395"/>
      <c r="QLF96" s="389"/>
      <c r="QLG96" s="390"/>
      <c r="QLH96" s="391"/>
      <c r="QLI96" s="392"/>
      <c r="QLJ96" s="393"/>
      <c r="QLK96" s="394"/>
      <c r="QLL96" s="395"/>
      <c r="QLM96" s="389"/>
      <c r="QLN96" s="390"/>
      <c r="QLO96" s="391"/>
      <c r="QLP96" s="392"/>
      <c r="QLQ96" s="393"/>
      <c r="QLR96" s="394"/>
      <c r="QLS96" s="395"/>
      <c r="QLT96" s="389"/>
      <c r="QLU96" s="390"/>
      <c r="QLV96" s="391"/>
      <c r="QLW96" s="392"/>
      <c r="QLX96" s="393"/>
      <c r="QLY96" s="394"/>
      <c r="QLZ96" s="395"/>
      <c r="QMA96" s="389"/>
      <c r="QMB96" s="390"/>
      <c r="QMC96" s="391"/>
      <c r="QMD96" s="392"/>
      <c r="QME96" s="393"/>
      <c r="QMF96" s="394"/>
      <c r="QMG96" s="395"/>
      <c r="QMH96" s="389"/>
      <c r="QMI96" s="390"/>
      <c r="QMJ96" s="391"/>
      <c r="QMK96" s="392"/>
      <c r="QML96" s="393"/>
      <c r="QMM96" s="394"/>
      <c r="QMN96" s="395"/>
      <c r="QMO96" s="389"/>
      <c r="QMP96" s="390"/>
      <c r="QMQ96" s="391"/>
      <c r="QMR96" s="392"/>
      <c r="QMS96" s="393"/>
      <c r="QMT96" s="394"/>
      <c r="QMU96" s="395"/>
      <c r="QMV96" s="389"/>
      <c r="QMW96" s="390"/>
      <c r="QMX96" s="391"/>
      <c r="QMY96" s="392"/>
      <c r="QMZ96" s="393"/>
      <c r="QNA96" s="394"/>
      <c r="QNB96" s="395"/>
      <c r="QNC96" s="389"/>
      <c r="QND96" s="390"/>
      <c r="QNE96" s="391"/>
      <c r="QNF96" s="392"/>
      <c r="QNG96" s="393"/>
      <c r="QNH96" s="394"/>
      <c r="QNI96" s="395"/>
      <c r="QNJ96" s="389"/>
      <c r="QNK96" s="390"/>
      <c r="QNL96" s="391"/>
      <c r="QNM96" s="392"/>
      <c r="QNN96" s="393"/>
      <c r="QNO96" s="394"/>
      <c r="QNP96" s="395"/>
      <c r="QNQ96" s="389"/>
      <c r="QNR96" s="390"/>
      <c r="QNS96" s="391"/>
      <c r="QNT96" s="392"/>
      <c r="QNU96" s="393"/>
      <c r="QNV96" s="394"/>
      <c r="QNW96" s="395"/>
      <c r="QNX96" s="389"/>
      <c r="QNY96" s="390"/>
      <c r="QNZ96" s="391"/>
      <c r="QOA96" s="392"/>
      <c r="QOB96" s="393"/>
      <c r="QOC96" s="394"/>
      <c r="QOD96" s="395"/>
      <c r="QOE96" s="389"/>
      <c r="QOF96" s="390"/>
      <c r="QOG96" s="391"/>
      <c r="QOH96" s="392"/>
      <c r="QOI96" s="393"/>
      <c r="QOJ96" s="394"/>
      <c r="QOK96" s="395"/>
      <c r="QOL96" s="389"/>
      <c r="QOM96" s="390"/>
      <c r="QON96" s="391"/>
      <c r="QOO96" s="392"/>
      <c r="QOP96" s="393"/>
      <c r="QOQ96" s="394"/>
      <c r="QOR96" s="395"/>
      <c r="QOS96" s="389"/>
      <c r="QOT96" s="390"/>
      <c r="QOU96" s="391"/>
      <c r="QOV96" s="392"/>
      <c r="QOW96" s="393"/>
      <c r="QOX96" s="394"/>
      <c r="QOY96" s="395"/>
      <c r="QOZ96" s="389"/>
      <c r="QPA96" s="390"/>
      <c r="QPB96" s="391"/>
      <c r="QPC96" s="392"/>
      <c r="QPD96" s="393"/>
      <c r="QPE96" s="394"/>
      <c r="QPF96" s="395"/>
      <c r="QPG96" s="389"/>
      <c r="QPH96" s="390"/>
      <c r="QPI96" s="391"/>
      <c r="QPJ96" s="392"/>
      <c r="QPK96" s="393"/>
      <c r="QPL96" s="394"/>
      <c r="QPM96" s="395"/>
      <c r="QPN96" s="389"/>
      <c r="QPO96" s="390"/>
      <c r="QPP96" s="391"/>
      <c r="QPQ96" s="392"/>
      <c r="QPR96" s="393"/>
      <c r="QPS96" s="394"/>
      <c r="QPT96" s="395"/>
      <c r="QPU96" s="389"/>
      <c r="QPV96" s="390"/>
      <c r="QPW96" s="391"/>
      <c r="QPX96" s="392"/>
      <c r="QPY96" s="393"/>
      <c r="QPZ96" s="394"/>
      <c r="QQA96" s="395"/>
      <c r="QQB96" s="389"/>
      <c r="QQC96" s="390"/>
      <c r="QQD96" s="391"/>
      <c r="QQE96" s="392"/>
      <c r="QQF96" s="393"/>
      <c r="QQG96" s="394"/>
      <c r="QQH96" s="395"/>
      <c r="QQI96" s="389"/>
      <c r="QQJ96" s="390"/>
      <c r="QQK96" s="391"/>
      <c r="QQL96" s="392"/>
      <c r="QQM96" s="393"/>
      <c r="QQN96" s="394"/>
      <c r="QQO96" s="395"/>
      <c r="QQP96" s="389"/>
      <c r="QQQ96" s="390"/>
      <c r="QQR96" s="391"/>
      <c r="QQS96" s="392"/>
      <c r="QQT96" s="393"/>
      <c r="QQU96" s="394"/>
      <c r="QQV96" s="395"/>
      <c r="QQW96" s="389"/>
      <c r="QQX96" s="390"/>
      <c r="QQY96" s="391"/>
      <c r="QQZ96" s="392"/>
      <c r="QRA96" s="393"/>
      <c r="QRB96" s="394"/>
      <c r="QRC96" s="395"/>
      <c r="QRD96" s="389"/>
      <c r="QRE96" s="390"/>
      <c r="QRF96" s="391"/>
      <c r="QRG96" s="392"/>
      <c r="QRH96" s="393"/>
      <c r="QRI96" s="394"/>
      <c r="QRJ96" s="395"/>
      <c r="QRK96" s="389"/>
      <c r="QRL96" s="390"/>
      <c r="QRM96" s="391"/>
      <c r="QRN96" s="392"/>
      <c r="QRO96" s="393"/>
      <c r="QRP96" s="394"/>
      <c r="QRQ96" s="395"/>
      <c r="QRR96" s="389"/>
      <c r="QRS96" s="390"/>
      <c r="QRT96" s="391"/>
      <c r="QRU96" s="392"/>
      <c r="QRV96" s="393"/>
      <c r="QRW96" s="394"/>
      <c r="QRX96" s="395"/>
      <c r="QRY96" s="389"/>
      <c r="QRZ96" s="390"/>
      <c r="QSA96" s="391"/>
      <c r="QSB96" s="392"/>
      <c r="QSC96" s="393"/>
      <c r="QSD96" s="394"/>
      <c r="QSE96" s="395"/>
      <c r="QSF96" s="389"/>
      <c r="QSG96" s="390"/>
      <c r="QSH96" s="391"/>
      <c r="QSI96" s="392"/>
      <c r="QSJ96" s="393"/>
      <c r="QSK96" s="394"/>
      <c r="QSL96" s="395"/>
      <c r="QSM96" s="389"/>
      <c r="QSN96" s="390"/>
      <c r="QSO96" s="391"/>
      <c r="QSP96" s="392"/>
      <c r="QSQ96" s="393"/>
      <c r="QSR96" s="394"/>
      <c r="QSS96" s="395"/>
      <c r="QST96" s="389"/>
      <c r="QSU96" s="390"/>
      <c r="QSV96" s="391"/>
      <c r="QSW96" s="392"/>
      <c r="QSX96" s="393"/>
      <c r="QSY96" s="394"/>
      <c r="QSZ96" s="395"/>
      <c r="QTA96" s="389"/>
      <c r="QTB96" s="390"/>
      <c r="QTC96" s="391"/>
      <c r="QTD96" s="392"/>
      <c r="QTE96" s="393"/>
      <c r="QTF96" s="394"/>
      <c r="QTG96" s="395"/>
      <c r="QTH96" s="389"/>
      <c r="QTI96" s="390"/>
      <c r="QTJ96" s="391"/>
      <c r="QTK96" s="392"/>
      <c r="QTL96" s="393"/>
      <c r="QTM96" s="394"/>
      <c r="QTN96" s="395"/>
      <c r="QTO96" s="389"/>
      <c r="QTP96" s="390"/>
      <c r="QTQ96" s="391"/>
      <c r="QTR96" s="392"/>
      <c r="QTS96" s="393"/>
      <c r="QTT96" s="394"/>
      <c r="QTU96" s="395"/>
      <c r="QTV96" s="389"/>
      <c r="QTW96" s="390"/>
      <c r="QTX96" s="391"/>
      <c r="QTY96" s="392"/>
      <c r="QTZ96" s="393"/>
      <c r="QUA96" s="394"/>
      <c r="QUB96" s="395"/>
      <c r="QUC96" s="389"/>
      <c r="QUD96" s="390"/>
      <c r="QUE96" s="391"/>
      <c r="QUF96" s="392"/>
      <c r="QUG96" s="393"/>
      <c r="QUH96" s="394"/>
      <c r="QUI96" s="395"/>
      <c r="QUJ96" s="389"/>
      <c r="QUK96" s="390"/>
      <c r="QUL96" s="391"/>
      <c r="QUM96" s="392"/>
      <c r="QUN96" s="393"/>
      <c r="QUO96" s="394"/>
      <c r="QUP96" s="395"/>
      <c r="QUQ96" s="389"/>
      <c r="QUR96" s="390"/>
      <c r="QUS96" s="391"/>
      <c r="QUT96" s="392"/>
      <c r="QUU96" s="393"/>
      <c r="QUV96" s="394"/>
      <c r="QUW96" s="395"/>
      <c r="QUX96" s="389"/>
      <c r="QUY96" s="390"/>
      <c r="QUZ96" s="391"/>
      <c r="QVA96" s="392"/>
      <c r="QVB96" s="393"/>
      <c r="QVC96" s="394"/>
      <c r="QVD96" s="395"/>
      <c r="QVE96" s="389"/>
      <c r="QVF96" s="390"/>
      <c r="QVG96" s="391"/>
      <c r="QVH96" s="392"/>
      <c r="QVI96" s="393"/>
      <c r="QVJ96" s="394"/>
      <c r="QVK96" s="395"/>
      <c r="QVL96" s="389"/>
      <c r="QVM96" s="390"/>
      <c r="QVN96" s="391"/>
      <c r="QVO96" s="392"/>
      <c r="QVP96" s="393"/>
      <c r="QVQ96" s="394"/>
      <c r="QVR96" s="395"/>
      <c r="QVS96" s="389"/>
      <c r="QVT96" s="390"/>
      <c r="QVU96" s="391"/>
      <c r="QVV96" s="392"/>
      <c r="QVW96" s="393"/>
      <c r="QVX96" s="394"/>
      <c r="QVY96" s="395"/>
      <c r="QVZ96" s="389"/>
      <c r="QWA96" s="390"/>
      <c r="QWB96" s="391"/>
      <c r="QWC96" s="392"/>
      <c r="QWD96" s="393"/>
      <c r="QWE96" s="394"/>
      <c r="QWF96" s="395"/>
      <c r="QWG96" s="389"/>
      <c r="QWH96" s="390"/>
      <c r="QWI96" s="391"/>
      <c r="QWJ96" s="392"/>
      <c r="QWK96" s="393"/>
      <c r="QWL96" s="394"/>
      <c r="QWM96" s="395"/>
      <c r="QWN96" s="389"/>
      <c r="QWO96" s="390"/>
      <c r="QWP96" s="391"/>
      <c r="QWQ96" s="392"/>
      <c r="QWR96" s="393"/>
      <c r="QWS96" s="394"/>
      <c r="QWT96" s="395"/>
      <c r="QWU96" s="389"/>
      <c r="QWV96" s="390"/>
      <c r="QWW96" s="391"/>
      <c r="QWX96" s="392"/>
      <c r="QWY96" s="393"/>
      <c r="QWZ96" s="394"/>
      <c r="QXA96" s="395"/>
      <c r="QXB96" s="389"/>
      <c r="QXC96" s="390"/>
      <c r="QXD96" s="391"/>
      <c r="QXE96" s="392"/>
      <c r="QXF96" s="393"/>
      <c r="QXG96" s="394"/>
      <c r="QXH96" s="395"/>
      <c r="QXI96" s="389"/>
      <c r="QXJ96" s="390"/>
      <c r="QXK96" s="391"/>
      <c r="QXL96" s="392"/>
      <c r="QXM96" s="393"/>
      <c r="QXN96" s="394"/>
      <c r="QXO96" s="395"/>
      <c r="QXP96" s="389"/>
      <c r="QXQ96" s="390"/>
      <c r="QXR96" s="391"/>
      <c r="QXS96" s="392"/>
      <c r="QXT96" s="393"/>
      <c r="QXU96" s="394"/>
      <c r="QXV96" s="395"/>
      <c r="QXW96" s="389"/>
      <c r="QXX96" s="390"/>
      <c r="QXY96" s="391"/>
      <c r="QXZ96" s="392"/>
      <c r="QYA96" s="393"/>
      <c r="QYB96" s="394"/>
      <c r="QYC96" s="395"/>
      <c r="QYD96" s="389"/>
      <c r="QYE96" s="390"/>
      <c r="QYF96" s="391"/>
      <c r="QYG96" s="392"/>
      <c r="QYH96" s="393"/>
      <c r="QYI96" s="394"/>
      <c r="QYJ96" s="395"/>
      <c r="QYK96" s="389"/>
      <c r="QYL96" s="390"/>
      <c r="QYM96" s="391"/>
      <c r="QYN96" s="392"/>
      <c r="QYO96" s="393"/>
      <c r="QYP96" s="394"/>
      <c r="QYQ96" s="395"/>
      <c r="QYR96" s="389"/>
      <c r="QYS96" s="390"/>
      <c r="QYT96" s="391"/>
      <c r="QYU96" s="392"/>
      <c r="QYV96" s="393"/>
      <c r="QYW96" s="394"/>
      <c r="QYX96" s="395"/>
      <c r="QYY96" s="389"/>
      <c r="QYZ96" s="390"/>
      <c r="QZA96" s="391"/>
      <c r="QZB96" s="392"/>
      <c r="QZC96" s="393"/>
      <c r="QZD96" s="394"/>
      <c r="QZE96" s="395"/>
      <c r="QZF96" s="389"/>
      <c r="QZG96" s="390"/>
      <c r="QZH96" s="391"/>
      <c r="QZI96" s="392"/>
      <c r="QZJ96" s="393"/>
      <c r="QZK96" s="394"/>
      <c r="QZL96" s="395"/>
      <c r="QZM96" s="389"/>
      <c r="QZN96" s="390"/>
      <c r="QZO96" s="391"/>
      <c r="QZP96" s="392"/>
      <c r="QZQ96" s="393"/>
      <c r="QZR96" s="394"/>
      <c r="QZS96" s="395"/>
      <c r="QZT96" s="389"/>
      <c r="QZU96" s="390"/>
      <c r="QZV96" s="391"/>
      <c r="QZW96" s="392"/>
      <c r="QZX96" s="393"/>
      <c r="QZY96" s="394"/>
      <c r="QZZ96" s="395"/>
      <c r="RAA96" s="389"/>
      <c r="RAB96" s="390"/>
      <c r="RAC96" s="391"/>
      <c r="RAD96" s="392"/>
      <c r="RAE96" s="393"/>
      <c r="RAF96" s="394"/>
      <c r="RAG96" s="395"/>
      <c r="RAH96" s="389"/>
      <c r="RAI96" s="390"/>
      <c r="RAJ96" s="391"/>
      <c r="RAK96" s="392"/>
      <c r="RAL96" s="393"/>
      <c r="RAM96" s="394"/>
      <c r="RAN96" s="395"/>
      <c r="RAO96" s="389"/>
      <c r="RAP96" s="390"/>
      <c r="RAQ96" s="391"/>
      <c r="RAR96" s="392"/>
      <c r="RAS96" s="393"/>
      <c r="RAT96" s="394"/>
      <c r="RAU96" s="395"/>
      <c r="RAV96" s="389"/>
      <c r="RAW96" s="390"/>
      <c r="RAX96" s="391"/>
      <c r="RAY96" s="392"/>
      <c r="RAZ96" s="393"/>
      <c r="RBA96" s="394"/>
      <c r="RBB96" s="395"/>
      <c r="RBC96" s="389"/>
      <c r="RBD96" s="390"/>
      <c r="RBE96" s="391"/>
      <c r="RBF96" s="392"/>
      <c r="RBG96" s="393"/>
      <c r="RBH96" s="394"/>
      <c r="RBI96" s="395"/>
      <c r="RBJ96" s="389"/>
      <c r="RBK96" s="390"/>
      <c r="RBL96" s="391"/>
      <c r="RBM96" s="392"/>
      <c r="RBN96" s="393"/>
      <c r="RBO96" s="394"/>
      <c r="RBP96" s="395"/>
      <c r="RBQ96" s="389"/>
      <c r="RBR96" s="390"/>
      <c r="RBS96" s="391"/>
      <c r="RBT96" s="392"/>
      <c r="RBU96" s="393"/>
      <c r="RBV96" s="394"/>
      <c r="RBW96" s="395"/>
      <c r="RBX96" s="389"/>
      <c r="RBY96" s="390"/>
      <c r="RBZ96" s="391"/>
      <c r="RCA96" s="392"/>
      <c r="RCB96" s="393"/>
      <c r="RCC96" s="394"/>
      <c r="RCD96" s="395"/>
      <c r="RCE96" s="389"/>
      <c r="RCF96" s="390"/>
      <c r="RCG96" s="391"/>
      <c r="RCH96" s="392"/>
      <c r="RCI96" s="393"/>
      <c r="RCJ96" s="394"/>
      <c r="RCK96" s="395"/>
      <c r="RCL96" s="389"/>
      <c r="RCM96" s="390"/>
      <c r="RCN96" s="391"/>
      <c r="RCO96" s="392"/>
      <c r="RCP96" s="393"/>
      <c r="RCQ96" s="394"/>
      <c r="RCR96" s="395"/>
      <c r="RCS96" s="389"/>
      <c r="RCT96" s="390"/>
      <c r="RCU96" s="391"/>
      <c r="RCV96" s="392"/>
      <c r="RCW96" s="393"/>
      <c r="RCX96" s="394"/>
      <c r="RCY96" s="395"/>
      <c r="RCZ96" s="389"/>
      <c r="RDA96" s="390"/>
      <c r="RDB96" s="391"/>
      <c r="RDC96" s="392"/>
      <c r="RDD96" s="393"/>
      <c r="RDE96" s="394"/>
      <c r="RDF96" s="395"/>
      <c r="RDG96" s="389"/>
      <c r="RDH96" s="390"/>
      <c r="RDI96" s="391"/>
      <c r="RDJ96" s="392"/>
      <c r="RDK96" s="393"/>
      <c r="RDL96" s="394"/>
      <c r="RDM96" s="395"/>
      <c r="RDN96" s="389"/>
      <c r="RDO96" s="390"/>
      <c r="RDP96" s="391"/>
      <c r="RDQ96" s="392"/>
      <c r="RDR96" s="393"/>
      <c r="RDS96" s="394"/>
      <c r="RDT96" s="395"/>
      <c r="RDU96" s="389"/>
      <c r="RDV96" s="390"/>
      <c r="RDW96" s="391"/>
      <c r="RDX96" s="392"/>
      <c r="RDY96" s="393"/>
      <c r="RDZ96" s="394"/>
      <c r="REA96" s="395"/>
      <c r="REB96" s="389"/>
      <c r="REC96" s="390"/>
      <c r="RED96" s="391"/>
      <c r="REE96" s="392"/>
      <c r="REF96" s="393"/>
      <c r="REG96" s="394"/>
      <c r="REH96" s="395"/>
      <c r="REI96" s="389"/>
      <c r="REJ96" s="390"/>
      <c r="REK96" s="391"/>
      <c r="REL96" s="392"/>
      <c r="REM96" s="393"/>
      <c r="REN96" s="394"/>
      <c r="REO96" s="395"/>
      <c r="REP96" s="389"/>
      <c r="REQ96" s="390"/>
      <c r="RER96" s="391"/>
      <c r="RES96" s="392"/>
      <c r="RET96" s="393"/>
      <c r="REU96" s="394"/>
      <c r="REV96" s="395"/>
      <c r="REW96" s="389"/>
      <c r="REX96" s="390"/>
      <c r="REY96" s="391"/>
      <c r="REZ96" s="392"/>
      <c r="RFA96" s="393"/>
      <c r="RFB96" s="394"/>
      <c r="RFC96" s="395"/>
      <c r="RFD96" s="389"/>
      <c r="RFE96" s="390"/>
      <c r="RFF96" s="391"/>
      <c r="RFG96" s="392"/>
      <c r="RFH96" s="393"/>
      <c r="RFI96" s="394"/>
      <c r="RFJ96" s="395"/>
      <c r="RFK96" s="389"/>
      <c r="RFL96" s="390"/>
      <c r="RFM96" s="391"/>
      <c r="RFN96" s="392"/>
      <c r="RFO96" s="393"/>
      <c r="RFP96" s="394"/>
      <c r="RFQ96" s="395"/>
      <c r="RFR96" s="389"/>
      <c r="RFS96" s="390"/>
      <c r="RFT96" s="391"/>
      <c r="RFU96" s="392"/>
      <c r="RFV96" s="393"/>
      <c r="RFW96" s="394"/>
      <c r="RFX96" s="395"/>
      <c r="RFY96" s="389"/>
      <c r="RFZ96" s="390"/>
      <c r="RGA96" s="391"/>
      <c r="RGB96" s="392"/>
      <c r="RGC96" s="393"/>
      <c r="RGD96" s="394"/>
      <c r="RGE96" s="395"/>
      <c r="RGF96" s="389"/>
      <c r="RGG96" s="390"/>
      <c r="RGH96" s="391"/>
      <c r="RGI96" s="392"/>
      <c r="RGJ96" s="393"/>
      <c r="RGK96" s="394"/>
      <c r="RGL96" s="395"/>
      <c r="RGM96" s="389"/>
      <c r="RGN96" s="390"/>
      <c r="RGO96" s="391"/>
      <c r="RGP96" s="392"/>
      <c r="RGQ96" s="393"/>
      <c r="RGR96" s="394"/>
      <c r="RGS96" s="395"/>
      <c r="RGT96" s="389"/>
      <c r="RGU96" s="390"/>
      <c r="RGV96" s="391"/>
      <c r="RGW96" s="392"/>
      <c r="RGX96" s="393"/>
      <c r="RGY96" s="394"/>
      <c r="RGZ96" s="395"/>
      <c r="RHA96" s="389"/>
      <c r="RHB96" s="390"/>
      <c r="RHC96" s="391"/>
      <c r="RHD96" s="392"/>
      <c r="RHE96" s="393"/>
      <c r="RHF96" s="394"/>
      <c r="RHG96" s="395"/>
      <c r="RHH96" s="389"/>
      <c r="RHI96" s="390"/>
      <c r="RHJ96" s="391"/>
      <c r="RHK96" s="392"/>
      <c r="RHL96" s="393"/>
      <c r="RHM96" s="394"/>
      <c r="RHN96" s="395"/>
      <c r="RHO96" s="389"/>
      <c r="RHP96" s="390"/>
      <c r="RHQ96" s="391"/>
      <c r="RHR96" s="392"/>
      <c r="RHS96" s="393"/>
      <c r="RHT96" s="394"/>
      <c r="RHU96" s="395"/>
      <c r="RHV96" s="389"/>
      <c r="RHW96" s="390"/>
      <c r="RHX96" s="391"/>
      <c r="RHY96" s="392"/>
      <c r="RHZ96" s="393"/>
      <c r="RIA96" s="394"/>
      <c r="RIB96" s="395"/>
      <c r="RIC96" s="389"/>
      <c r="RID96" s="390"/>
      <c r="RIE96" s="391"/>
      <c r="RIF96" s="392"/>
      <c r="RIG96" s="393"/>
      <c r="RIH96" s="394"/>
      <c r="RII96" s="395"/>
      <c r="RIJ96" s="389"/>
      <c r="RIK96" s="390"/>
      <c r="RIL96" s="391"/>
      <c r="RIM96" s="392"/>
      <c r="RIN96" s="393"/>
      <c r="RIO96" s="394"/>
      <c r="RIP96" s="395"/>
      <c r="RIQ96" s="389"/>
      <c r="RIR96" s="390"/>
      <c r="RIS96" s="391"/>
      <c r="RIT96" s="392"/>
      <c r="RIU96" s="393"/>
      <c r="RIV96" s="394"/>
      <c r="RIW96" s="395"/>
      <c r="RIX96" s="389"/>
      <c r="RIY96" s="390"/>
      <c r="RIZ96" s="391"/>
      <c r="RJA96" s="392"/>
      <c r="RJB96" s="393"/>
      <c r="RJC96" s="394"/>
      <c r="RJD96" s="395"/>
      <c r="RJE96" s="389"/>
      <c r="RJF96" s="390"/>
      <c r="RJG96" s="391"/>
      <c r="RJH96" s="392"/>
      <c r="RJI96" s="393"/>
      <c r="RJJ96" s="394"/>
      <c r="RJK96" s="395"/>
      <c r="RJL96" s="389"/>
      <c r="RJM96" s="390"/>
      <c r="RJN96" s="391"/>
      <c r="RJO96" s="392"/>
      <c r="RJP96" s="393"/>
      <c r="RJQ96" s="394"/>
      <c r="RJR96" s="395"/>
      <c r="RJS96" s="389"/>
      <c r="RJT96" s="390"/>
      <c r="RJU96" s="391"/>
      <c r="RJV96" s="392"/>
      <c r="RJW96" s="393"/>
      <c r="RJX96" s="394"/>
      <c r="RJY96" s="395"/>
      <c r="RJZ96" s="389"/>
      <c r="RKA96" s="390"/>
      <c r="RKB96" s="391"/>
      <c r="RKC96" s="392"/>
      <c r="RKD96" s="393"/>
      <c r="RKE96" s="394"/>
      <c r="RKF96" s="395"/>
      <c r="RKG96" s="389"/>
      <c r="RKH96" s="390"/>
      <c r="RKI96" s="391"/>
      <c r="RKJ96" s="392"/>
      <c r="RKK96" s="393"/>
      <c r="RKL96" s="394"/>
      <c r="RKM96" s="395"/>
      <c r="RKN96" s="389"/>
      <c r="RKO96" s="390"/>
      <c r="RKP96" s="391"/>
      <c r="RKQ96" s="392"/>
      <c r="RKR96" s="393"/>
      <c r="RKS96" s="394"/>
      <c r="RKT96" s="395"/>
      <c r="RKU96" s="389"/>
      <c r="RKV96" s="390"/>
      <c r="RKW96" s="391"/>
      <c r="RKX96" s="392"/>
      <c r="RKY96" s="393"/>
      <c r="RKZ96" s="394"/>
      <c r="RLA96" s="395"/>
      <c r="RLB96" s="389"/>
      <c r="RLC96" s="390"/>
      <c r="RLD96" s="391"/>
      <c r="RLE96" s="392"/>
      <c r="RLF96" s="393"/>
      <c r="RLG96" s="394"/>
      <c r="RLH96" s="395"/>
      <c r="RLI96" s="389"/>
      <c r="RLJ96" s="390"/>
      <c r="RLK96" s="391"/>
      <c r="RLL96" s="392"/>
      <c r="RLM96" s="393"/>
      <c r="RLN96" s="394"/>
      <c r="RLO96" s="395"/>
      <c r="RLP96" s="389"/>
      <c r="RLQ96" s="390"/>
      <c r="RLR96" s="391"/>
      <c r="RLS96" s="392"/>
      <c r="RLT96" s="393"/>
      <c r="RLU96" s="394"/>
      <c r="RLV96" s="395"/>
      <c r="RLW96" s="389"/>
      <c r="RLX96" s="390"/>
      <c r="RLY96" s="391"/>
      <c r="RLZ96" s="392"/>
      <c r="RMA96" s="393"/>
      <c r="RMB96" s="394"/>
      <c r="RMC96" s="395"/>
      <c r="RMD96" s="389"/>
      <c r="RME96" s="390"/>
      <c r="RMF96" s="391"/>
      <c r="RMG96" s="392"/>
      <c r="RMH96" s="393"/>
      <c r="RMI96" s="394"/>
      <c r="RMJ96" s="395"/>
      <c r="RMK96" s="389"/>
      <c r="RML96" s="390"/>
      <c r="RMM96" s="391"/>
      <c r="RMN96" s="392"/>
      <c r="RMO96" s="393"/>
      <c r="RMP96" s="394"/>
      <c r="RMQ96" s="395"/>
      <c r="RMR96" s="389"/>
      <c r="RMS96" s="390"/>
      <c r="RMT96" s="391"/>
      <c r="RMU96" s="392"/>
      <c r="RMV96" s="393"/>
      <c r="RMW96" s="394"/>
      <c r="RMX96" s="395"/>
      <c r="RMY96" s="389"/>
      <c r="RMZ96" s="390"/>
      <c r="RNA96" s="391"/>
      <c r="RNB96" s="392"/>
      <c r="RNC96" s="393"/>
      <c r="RND96" s="394"/>
      <c r="RNE96" s="395"/>
      <c r="RNF96" s="389"/>
      <c r="RNG96" s="390"/>
      <c r="RNH96" s="391"/>
      <c r="RNI96" s="392"/>
      <c r="RNJ96" s="393"/>
      <c r="RNK96" s="394"/>
      <c r="RNL96" s="395"/>
      <c r="RNM96" s="389"/>
      <c r="RNN96" s="390"/>
      <c r="RNO96" s="391"/>
      <c r="RNP96" s="392"/>
      <c r="RNQ96" s="393"/>
      <c r="RNR96" s="394"/>
      <c r="RNS96" s="395"/>
      <c r="RNT96" s="389"/>
      <c r="RNU96" s="390"/>
      <c r="RNV96" s="391"/>
      <c r="RNW96" s="392"/>
      <c r="RNX96" s="393"/>
      <c r="RNY96" s="394"/>
      <c r="RNZ96" s="395"/>
      <c r="ROA96" s="389"/>
      <c r="ROB96" s="390"/>
      <c r="ROC96" s="391"/>
      <c r="ROD96" s="392"/>
      <c r="ROE96" s="393"/>
      <c r="ROF96" s="394"/>
      <c r="ROG96" s="395"/>
      <c r="ROH96" s="389"/>
      <c r="ROI96" s="390"/>
      <c r="ROJ96" s="391"/>
      <c r="ROK96" s="392"/>
      <c r="ROL96" s="393"/>
      <c r="ROM96" s="394"/>
      <c r="RON96" s="395"/>
      <c r="ROO96" s="389"/>
      <c r="ROP96" s="390"/>
      <c r="ROQ96" s="391"/>
      <c r="ROR96" s="392"/>
      <c r="ROS96" s="393"/>
      <c r="ROT96" s="394"/>
      <c r="ROU96" s="395"/>
      <c r="ROV96" s="389"/>
      <c r="ROW96" s="390"/>
      <c r="ROX96" s="391"/>
      <c r="ROY96" s="392"/>
      <c r="ROZ96" s="393"/>
      <c r="RPA96" s="394"/>
      <c r="RPB96" s="395"/>
      <c r="RPC96" s="389"/>
      <c r="RPD96" s="390"/>
      <c r="RPE96" s="391"/>
      <c r="RPF96" s="392"/>
      <c r="RPG96" s="393"/>
      <c r="RPH96" s="394"/>
      <c r="RPI96" s="395"/>
      <c r="RPJ96" s="389"/>
      <c r="RPK96" s="390"/>
      <c r="RPL96" s="391"/>
      <c r="RPM96" s="392"/>
      <c r="RPN96" s="393"/>
      <c r="RPO96" s="394"/>
      <c r="RPP96" s="395"/>
      <c r="RPQ96" s="389"/>
      <c r="RPR96" s="390"/>
      <c r="RPS96" s="391"/>
      <c r="RPT96" s="392"/>
      <c r="RPU96" s="393"/>
      <c r="RPV96" s="394"/>
      <c r="RPW96" s="395"/>
      <c r="RPX96" s="389"/>
      <c r="RPY96" s="390"/>
      <c r="RPZ96" s="391"/>
      <c r="RQA96" s="392"/>
      <c r="RQB96" s="393"/>
      <c r="RQC96" s="394"/>
      <c r="RQD96" s="395"/>
      <c r="RQE96" s="389"/>
      <c r="RQF96" s="390"/>
      <c r="RQG96" s="391"/>
      <c r="RQH96" s="392"/>
      <c r="RQI96" s="393"/>
      <c r="RQJ96" s="394"/>
      <c r="RQK96" s="395"/>
      <c r="RQL96" s="389"/>
      <c r="RQM96" s="390"/>
      <c r="RQN96" s="391"/>
      <c r="RQO96" s="392"/>
      <c r="RQP96" s="393"/>
      <c r="RQQ96" s="394"/>
      <c r="RQR96" s="395"/>
      <c r="RQS96" s="389"/>
      <c r="RQT96" s="390"/>
      <c r="RQU96" s="391"/>
      <c r="RQV96" s="392"/>
      <c r="RQW96" s="393"/>
      <c r="RQX96" s="394"/>
      <c r="RQY96" s="395"/>
      <c r="RQZ96" s="389"/>
      <c r="RRA96" s="390"/>
      <c r="RRB96" s="391"/>
      <c r="RRC96" s="392"/>
      <c r="RRD96" s="393"/>
      <c r="RRE96" s="394"/>
      <c r="RRF96" s="395"/>
      <c r="RRG96" s="389"/>
      <c r="RRH96" s="390"/>
      <c r="RRI96" s="391"/>
      <c r="RRJ96" s="392"/>
      <c r="RRK96" s="393"/>
      <c r="RRL96" s="394"/>
      <c r="RRM96" s="395"/>
      <c r="RRN96" s="389"/>
      <c r="RRO96" s="390"/>
      <c r="RRP96" s="391"/>
      <c r="RRQ96" s="392"/>
      <c r="RRR96" s="393"/>
      <c r="RRS96" s="394"/>
      <c r="RRT96" s="395"/>
      <c r="RRU96" s="389"/>
      <c r="RRV96" s="390"/>
      <c r="RRW96" s="391"/>
      <c r="RRX96" s="392"/>
      <c r="RRY96" s="393"/>
      <c r="RRZ96" s="394"/>
      <c r="RSA96" s="395"/>
      <c r="RSB96" s="389"/>
      <c r="RSC96" s="390"/>
      <c r="RSD96" s="391"/>
      <c r="RSE96" s="392"/>
      <c r="RSF96" s="393"/>
      <c r="RSG96" s="394"/>
      <c r="RSH96" s="395"/>
      <c r="RSI96" s="389"/>
      <c r="RSJ96" s="390"/>
      <c r="RSK96" s="391"/>
      <c r="RSL96" s="392"/>
      <c r="RSM96" s="393"/>
      <c r="RSN96" s="394"/>
      <c r="RSO96" s="395"/>
      <c r="RSP96" s="389"/>
      <c r="RSQ96" s="390"/>
      <c r="RSR96" s="391"/>
      <c r="RSS96" s="392"/>
      <c r="RST96" s="393"/>
      <c r="RSU96" s="394"/>
      <c r="RSV96" s="395"/>
      <c r="RSW96" s="389"/>
      <c r="RSX96" s="390"/>
      <c r="RSY96" s="391"/>
      <c r="RSZ96" s="392"/>
      <c r="RTA96" s="393"/>
      <c r="RTB96" s="394"/>
      <c r="RTC96" s="395"/>
      <c r="RTD96" s="389"/>
      <c r="RTE96" s="390"/>
      <c r="RTF96" s="391"/>
      <c r="RTG96" s="392"/>
      <c r="RTH96" s="393"/>
      <c r="RTI96" s="394"/>
      <c r="RTJ96" s="395"/>
      <c r="RTK96" s="389"/>
      <c r="RTL96" s="390"/>
      <c r="RTM96" s="391"/>
      <c r="RTN96" s="392"/>
      <c r="RTO96" s="393"/>
      <c r="RTP96" s="394"/>
      <c r="RTQ96" s="395"/>
      <c r="RTR96" s="389"/>
      <c r="RTS96" s="390"/>
      <c r="RTT96" s="391"/>
      <c r="RTU96" s="392"/>
      <c r="RTV96" s="393"/>
      <c r="RTW96" s="394"/>
      <c r="RTX96" s="395"/>
      <c r="RTY96" s="389"/>
      <c r="RTZ96" s="390"/>
      <c r="RUA96" s="391"/>
      <c r="RUB96" s="392"/>
      <c r="RUC96" s="393"/>
      <c r="RUD96" s="394"/>
      <c r="RUE96" s="395"/>
      <c r="RUF96" s="389"/>
      <c r="RUG96" s="390"/>
      <c r="RUH96" s="391"/>
      <c r="RUI96" s="392"/>
      <c r="RUJ96" s="393"/>
      <c r="RUK96" s="394"/>
      <c r="RUL96" s="395"/>
      <c r="RUM96" s="389"/>
      <c r="RUN96" s="390"/>
      <c r="RUO96" s="391"/>
      <c r="RUP96" s="392"/>
      <c r="RUQ96" s="393"/>
      <c r="RUR96" s="394"/>
      <c r="RUS96" s="395"/>
      <c r="RUT96" s="389"/>
      <c r="RUU96" s="390"/>
      <c r="RUV96" s="391"/>
      <c r="RUW96" s="392"/>
      <c r="RUX96" s="393"/>
      <c r="RUY96" s="394"/>
      <c r="RUZ96" s="395"/>
      <c r="RVA96" s="389"/>
      <c r="RVB96" s="390"/>
      <c r="RVC96" s="391"/>
      <c r="RVD96" s="392"/>
      <c r="RVE96" s="393"/>
      <c r="RVF96" s="394"/>
      <c r="RVG96" s="395"/>
      <c r="RVH96" s="389"/>
      <c r="RVI96" s="390"/>
      <c r="RVJ96" s="391"/>
      <c r="RVK96" s="392"/>
      <c r="RVL96" s="393"/>
      <c r="RVM96" s="394"/>
      <c r="RVN96" s="395"/>
      <c r="RVO96" s="389"/>
      <c r="RVP96" s="390"/>
      <c r="RVQ96" s="391"/>
      <c r="RVR96" s="392"/>
      <c r="RVS96" s="393"/>
      <c r="RVT96" s="394"/>
      <c r="RVU96" s="395"/>
      <c r="RVV96" s="389"/>
      <c r="RVW96" s="390"/>
      <c r="RVX96" s="391"/>
      <c r="RVY96" s="392"/>
      <c r="RVZ96" s="393"/>
      <c r="RWA96" s="394"/>
      <c r="RWB96" s="395"/>
      <c r="RWC96" s="389"/>
      <c r="RWD96" s="390"/>
      <c r="RWE96" s="391"/>
      <c r="RWF96" s="392"/>
      <c r="RWG96" s="393"/>
      <c r="RWH96" s="394"/>
      <c r="RWI96" s="395"/>
      <c r="RWJ96" s="389"/>
      <c r="RWK96" s="390"/>
      <c r="RWL96" s="391"/>
      <c r="RWM96" s="392"/>
      <c r="RWN96" s="393"/>
      <c r="RWO96" s="394"/>
      <c r="RWP96" s="395"/>
      <c r="RWQ96" s="389"/>
      <c r="RWR96" s="390"/>
      <c r="RWS96" s="391"/>
      <c r="RWT96" s="392"/>
      <c r="RWU96" s="393"/>
      <c r="RWV96" s="394"/>
      <c r="RWW96" s="395"/>
      <c r="RWX96" s="389"/>
      <c r="RWY96" s="390"/>
      <c r="RWZ96" s="391"/>
      <c r="RXA96" s="392"/>
      <c r="RXB96" s="393"/>
      <c r="RXC96" s="394"/>
      <c r="RXD96" s="395"/>
      <c r="RXE96" s="389"/>
      <c r="RXF96" s="390"/>
      <c r="RXG96" s="391"/>
      <c r="RXH96" s="392"/>
      <c r="RXI96" s="393"/>
      <c r="RXJ96" s="394"/>
      <c r="RXK96" s="395"/>
      <c r="RXL96" s="389"/>
      <c r="RXM96" s="390"/>
      <c r="RXN96" s="391"/>
      <c r="RXO96" s="392"/>
      <c r="RXP96" s="393"/>
      <c r="RXQ96" s="394"/>
      <c r="RXR96" s="395"/>
      <c r="RXS96" s="389"/>
      <c r="RXT96" s="390"/>
      <c r="RXU96" s="391"/>
      <c r="RXV96" s="392"/>
      <c r="RXW96" s="393"/>
      <c r="RXX96" s="394"/>
      <c r="RXY96" s="395"/>
      <c r="RXZ96" s="389"/>
      <c r="RYA96" s="390"/>
      <c r="RYB96" s="391"/>
      <c r="RYC96" s="392"/>
      <c r="RYD96" s="393"/>
      <c r="RYE96" s="394"/>
      <c r="RYF96" s="395"/>
      <c r="RYG96" s="389"/>
      <c r="RYH96" s="390"/>
      <c r="RYI96" s="391"/>
      <c r="RYJ96" s="392"/>
      <c r="RYK96" s="393"/>
      <c r="RYL96" s="394"/>
      <c r="RYM96" s="395"/>
      <c r="RYN96" s="389"/>
      <c r="RYO96" s="390"/>
      <c r="RYP96" s="391"/>
      <c r="RYQ96" s="392"/>
      <c r="RYR96" s="393"/>
      <c r="RYS96" s="394"/>
      <c r="RYT96" s="395"/>
      <c r="RYU96" s="389"/>
      <c r="RYV96" s="390"/>
      <c r="RYW96" s="391"/>
      <c r="RYX96" s="392"/>
      <c r="RYY96" s="393"/>
      <c r="RYZ96" s="394"/>
      <c r="RZA96" s="395"/>
      <c r="RZB96" s="389"/>
      <c r="RZC96" s="390"/>
      <c r="RZD96" s="391"/>
      <c r="RZE96" s="392"/>
      <c r="RZF96" s="393"/>
      <c r="RZG96" s="394"/>
      <c r="RZH96" s="395"/>
      <c r="RZI96" s="389"/>
      <c r="RZJ96" s="390"/>
      <c r="RZK96" s="391"/>
      <c r="RZL96" s="392"/>
      <c r="RZM96" s="393"/>
      <c r="RZN96" s="394"/>
      <c r="RZO96" s="395"/>
      <c r="RZP96" s="389"/>
      <c r="RZQ96" s="390"/>
      <c r="RZR96" s="391"/>
      <c r="RZS96" s="392"/>
      <c r="RZT96" s="393"/>
      <c r="RZU96" s="394"/>
      <c r="RZV96" s="395"/>
      <c r="RZW96" s="389"/>
      <c r="RZX96" s="390"/>
      <c r="RZY96" s="391"/>
      <c r="RZZ96" s="392"/>
      <c r="SAA96" s="393"/>
      <c r="SAB96" s="394"/>
      <c r="SAC96" s="395"/>
      <c r="SAD96" s="389"/>
      <c r="SAE96" s="390"/>
      <c r="SAF96" s="391"/>
      <c r="SAG96" s="392"/>
      <c r="SAH96" s="393"/>
      <c r="SAI96" s="394"/>
      <c r="SAJ96" s="395"/>
      <c r="SAK96" s="389"/>
      <c r="SAL96" s="390"/>
      <c r="SAM96" s="391"/>
      <c r="SAN96" s="392"/>
      <c r="SAO96" s="393"/>
      <c r="SAP96" s="394"/>
      <c r="SAQ96" s="395"/>
      <c r="SAR96" s="389"/>
      <c r="SAS96" s="390"/>
      <c r="SAT96" s="391"/>
      <c r="SAU96" s="392"/>
      <c r="SAV96" s="393"/>
      <c r="SAW96" s="394"/>
      <c r="SAX96" s="395"/>
      <c r="SAY96" s="389"/>
      <c r="SAZ96" s="390"/>
      <c r="SBA96" s="391"/>
      <c r="SBB96" s="392"/>
      <c r="SBC96" s="393"/>
      <c r="SBD96" s="394"/>
      <c r="SBE96" s="395"/>
      <c r="SBF96" s="389"/>
      <c r="SBG96" s="390"/>
      <c r="SBH96" s="391"/>
      <c r="SBI96" s="392"/>
      <c r="SBJ96" s="393"/>
      <c r="SBK96" s="394"/>
      <c r="SBL96" s="395"/>
      <c r="SBM96" s="389"/>
      <c r="SBN96" s="390"/>
      <c r="SBO96" s="391"/>
      <c r="SBP96" s="392"/>
      <c r="SBQ96" s="393"/>
      <c r="SBR96" s="394"/>
      <c r="SBS96" s="395"/>
      <c r="SBT96" s="389"/>
      <c r="SBU96" s="390"/>
      <c r="SBV96" s="391"/>
      <c r="SBW96" s="392"/>
      <c r="SBX96" s="393"/>
      <c r="SBY96" s="394"/>
      <c r="SBZ96" s="395"/>
      <c r="SCA96" s="389"/>
      <c r="SCB96" s="390"/>
      <c r="SCC96" s="391"/>
      <c r="SCD96" s="392"/>
      <c r="SCE96" s="393"/>
      <c r="SCF96" s="394"/>
      <c r="SCG96" s="395"/>
      <c r="SCH96" s="389"/>
      <c r="SCI96" s="390"/>
      <c r="SCJ96" s="391"/>
      <c r="SCK96" s="392"/>
      <c r="SCL96" s="393"/>
      <c r="SCM96" s="394"/>
      <c r="SCN96" s="395"/>
      <c r="SCO96" s="389"/>
      <c r="SCP96" s="390"/>
      <c r="SCQ96" s="391"/>
      <c r="SCR96" s="392"/>
      <c r="SCS96" s="393"/>
      <c r="SCT96" s="394"/>
      <c r="SCU96" s="395"/>
      <c r="SCV96" s="389"/>
      <c r="SCW96" s="390"/>
      <c r="SCX96" s="391"/>
      <c r="SCY96" s="392"/>
      <c r="SCZ96" s="393"/>
      <c r="SDA96" s="394"/>
      <c r="SDB96" s="395"/>
      <c r="SDC96" s="389"/>
      <c r="SDD96" s="390"/>
      <c r="SDE96" s="391"/>
      <c r="SDF96" s="392"/>
      <c r="SDG96" s="393"/>
      <c r="SDH96" s="394"/>
      <c r="SDI96" s="395"/>
      <c r="SDJ96" s="389"/>
      <c r="SDK96" s="390"/>
      <c r="SDL96" s="391"/>
      <c r="SDM96" s="392"/>
      <c r="SDN96" s="393"/>
      <c r="SDO96" s="394"/>
      <c r="SDP96" s="395"/>
      <c r="SDQ96" s="389"/>
      <c r="SDR96" s="390"/>
      <c r="SDS96" s="391"/>
      <c r="SDT96" s="392"/>
      <c r="SDU96" s="393"/>
      <c r="SDV96" s="394"/>
      <c r="SDW96" s="395"/>
      <c r="SDX96" s="389"/>
      <c r="SDY96" s="390"/>
      <c r="SDZ96" s="391"/>
      <c r="SEA96" s="392"/>
      <c r="SEB96" s="393"/>
      <c r="SEC96" s="394"/>
      <c r="SED96" s="395"/>
      <c r="SEE96" s="389"/>
      <c r="SEF96" s="390"/>
      <c r="SEG96" s="391"/>
      <c r="SEH96" s="392"/>
      <c r="SEI96" s="393"/>
      <c r="SEJ96" s="394"/>
      <c r="SEK96" s="395"/>
      <c r="SEL96" s="389"/>
      <c r="SEM96" s="390"/>
      <c r="SEN96" s="391"/>
      <c r="SEO96" s="392"/>
      <c r="SEP96" s="393"/>
      <c r="SEQ96" s="394"/>
      <c r="SER96" s="395"/>
      <c r="SES96" s="389"/>
      <c r="SET96" s="390"/>
      <c r="SEU96" s="391"/>
      <c r="SEV96" s="392"/>
      <c r="SEW96" s="393"/>
      <c r="SEX96" s="394"/>
      <c r="SEY96" s="395"/>
      <c r="SEZ96" s="389"/>
      <c r="SFA96" s="390"/>
      <c r="SFB96" s="391"/>
      <c r="SFC96" s="392"/>
      <c r="SFD96" s="393"/>
      <c r="SFE96" s="394"/>
      <c r="SFF96" s="395"/>
      <c r="SFG96" s="389"/>
      <c r="SFH96" s="390"/>
      <c r="SFI96" s="391"/>
      <c r="SFJ96" s="392"/>
      <c r="SFK96" s="393"/>
      <c r="SFL96" s="394"/>
      <c r="SFM96" s="395"/>
      <c r="SFN96" s="389"/>
      <c r="SFO96" s="390"/>
      <c r="SFP96" s="391"/>
      <c r="SFQ96" s="392"/>
      <c r="SFR96" s="393"/>
      <c r="SFS96" s="394"/>
      <c r="SFT96" s="395"/>
      <c r="SFU96" s="389"/>
      <c r="SFV96" s="390"/>
      <c r="SFW96" s="391"/>
      <c r="SFX96" s="392"/>
      <c r="SFY96" s="393"/>
      <c r="SFZ96" s="394"/>
      <c r="SGA96" s="395"/>
      <c r="SGB96" s="389"/>
      <c r="SGC96" s="390"/>
      <c r="SGD96" s="391"/>
      <c r="SGE96" s="392"/>
      <c r="SGF96" s="393"/>
      <c r="SGG96" s="394"/>
      <c r="SGH96" s="395"/>
      <c r="SGI96" s="389"/>
      <c r="SGJ96" s="390"/>
      <c r="SGK96" s="391"/>
      <c r="SGL96" s="392"/>
      <c r="SGM96" s="393"/>
      <c r="SGN96" s="394"/>
      <c r="SGO96" s="395"/>
      <c r="SGP96" s="389"/>
      <c r="SGQ96" s="390"/>
      <c r="SGR96" s="391"/>
      <c r="SGS96" s="392"/>
      <c r="SGT96" s="393"/>
      <c r="SGU96" s="394"/>
      <c r="SGV96" s="395"/>
      <c r="SGW96" s="389"/>
      <c r="SGX96" s="390"/>
      <c r="SGY96" s="391"/>
      <c r="SGZ96" s="392"/>
      <c r="SHA96" s="393"/>
      <c r="SHB96" s="394"/>
      <c r="SHC96" s="395"/>
      <c r="SHD96" s="389"/>
      <c r="SHE96" s="390"/>
      <c r="SHF96" s="391"/>
      <c r="SHG96" s="392"/>
      <c r="SHH96" s="393"/>
      <c r="SHI96" s="394"/>
      <c r="SHJ96" s="395"/>
      <c r="SHK96" s="389"/>
      <c r="SHL96" s="390"/>
      <c r="SHM96" s="391"/>
      <c r="SHN96" s="392"/>
      <c r="SHO96" s="393"/>
      <c r="SHP96" s="394"/>
      <c r="SHQ96" s="395"/>
      <c r="SHR96" s="389"/>
      <c r="SHS96" s="390"/>
      <c r="SHT96" s="391"/>
      <c r="SHU96" s="392"/>
      <c r="SHV96" s="393"/>
      <c r="SHW96" s="394"/>
      <c r="SHX96" s="395"/>
      <c r="SHY96" s="389"/>
      <c r="SHZ96" s="390"/>
      <c r="SIA96" s="391"/>
      <c r="SIB96" s="392"/>
      <c r="SIC96" s="393"/>
      <c r="SID96" s="394"/>
      <c r="SIE96" s="395"/>
      <c r="SIF96" s="389"/>
      <c r="SIG96" s="390"/>
      <c r="SIH96" s="391"/>
      <c r="SII96" s="392"/>
      <c r="SIJ96" s="393"/>
      <c r="SIK96" s="394"/>
      <c r="SIL96" s="395"/>
      <c r="SIM96" s="389"/>
      <c r="SIN96" s="390"/>
      <c r="SIO96" s="391"/>
      <c r="SIP96" s="392"/>
      <c r="SIQ96" s="393"/>
      <c r="SIR96" s="394"/>
      <c r="SIS96" s="395"/>
      <c r="SIT96" s="389"/>
      <c r="SIU96" s="390"/>
      <c r="SIV96" s="391"/>
      <c r="SIW96" s="392"/>
      <c r="SIX96" s="393"/>
      <c r="SIY96" s="394"/>
      <c r="SIZ96" s="395"/>
      <c r="SJA96" s="389"/>
      <c r="SJB96" s="390"/>
      <c r="SJC96" s="391"/>
      <c r="SJD96" s="392"/>
      <c r="SJE96" s="393"/>
      <c r="SJF96" s="394"/>
      <c r="SJG96" s="395"/>
      <c r="SJH96" s="389"/>
      <c r="SJI96" s="390"/>
      <c r="SJJ96" s="391"/>
      <c r="SJK96" s="392"/>
      <c r="SJL96" s="393"/>
      <c r="SJM96" s="394"/>
      <c r="SJN96" s="395"/>
      <c r="SJO96" s="389"/>
      <c r="SJP96" s="390"/>
      <c r="SJQ96" s="391"/>
      <c r="SJR96" s="392"/>
      <c r="SJS96" s="393"/>
      <c r="SJT96" s="394"/>
      <c r="SJU96" s="395"/>
      <c r="SJV96" s="389"/>
      <c r="SJW96" s="390"/>
      <c r="SJX96" s="391"/>
      <c r="SJY96" s="392"/>
      <c r="SJZ96" s="393"/>
      <c r="SKA96" s="394"/>
      <c r="SKB96" s="395"/>
      <c r="SKC96" s="389"/>
      <c r="SKD96" s="390"/>
      <c r="SKE96" s="391"/>
      <c r="SKF96" s="392"/>
      <c r="SKG96" s="393"/>
      <c r="SKH96" s="394"/>
      <c r="SKI96" s="395"/>
      <c r="SKJ96" s="389"/>
      <c r="SKK96" s="390"/>
      <c r="SKL96" s="391"/>
      <c r="SKM96" s="392"/>
      <c r="SKN96" s="393"/>
      <c r="SKO96" s="394"/>
      <c r="SKP96" s="395"/>
      <c r="SKQ96" s="389"/>
      <c r="SKR96" s="390"/>
      <c r="SKS96" s="391"/>
      <c r="SKT96" s="392"/>
      <c r="SKU96" s="393"/>
      <c r="SKV96" s="394"/>
      <c r="SKW96" s="395"/>
      <c r="SKX96" s="389"/>
      <c r="SKY96" s="390"/>
      <c r="SKZ96" s="391"/>
      <c r="SLA96" s="392"/>
      <c r="SLB96" s="393"/>
      <c r="SLC96" s="394"/>
      <c r="SLD96" s="395"/>
      <c r="SLE96" s="389"/>
      <c r="SLF96" s="390"/>
      <c r="SLG96" s="391"/>
      <c r="SLH96" s="392"/>
      <c r="SLI96" s="393"/>
      <c r="SLJ96" s="394"/>
      <c r="SLK96" s="395"/>
      <c r="SLL96" s="389"/>
      <c r="SLM96" s="390"/>
      <c r="SLN96" s="391"/>
      <c r="SLO96" s="392"/>
      <c r="SLP96" s="393"/>
      <c r="SLQ96" s="394"/>
      <c r="SLR96" s="395"/>
      <c r="SLS96" s="389"/>
      <c r="SLT96" s="390"/>
      <c r="SLU96" s="391"/>
      <c r="SLV96" s="392"/>
      <c r="SLW96" s="393"/>
      <c r="SLX96" s="394"/>
      <c r="SLY96" s="395"/>
      <c r="SLZ96" s="389"/>
      <c r="SMA96" s="390"/>
      <c r="SMB96" s="391"/>
      <c r="SMC96" s="392"/>
      <c r="SMD96" s="393"/>
      <c r="SME96" s="394"/>
      <c r="SMF96" s="395"/>
      <c r="SMG96" s="389"/>
      <c r="SMH96" s="390"/>
      <c r="SMI96" s="391"/>
      <c r="SMJ96" s="392"/>
      <c r="SMK96" s="393"/>
      <c r="SML96" s="394"/>
      <c r="SMM96" s="395"/>
      <c r="SMN96" s="389"/>
      <c r="SMO96" s="390"/>
      <c r="SMP96" s="391"/>
      <c r="SMQ96" s="392"/>
      <c r="SMR96" s="393"/>
      <c r="SMS96" s="394"/>
      <c r="SMT96" s="395"/>
      <c r="SMU96" s="389"/>
      <c r="SMV96" s="390"/>
      <c r="SMW96" s="391"/>
      <c r="SMX96" s="392"/>
      <c r="SMY96" s="393"/>
      <c r="SMZ96" s="394"/>
      <c r="SNA96" s="395"/>
      <c r="SNB96" s="389"/>
      <c r="SNC96" s="390"/>
      <c r="SND96" s="391"/>
      <c r="SNE96" s="392"/>
      <c r="SNF96" s="393"/>
      <c r="SNG96" s="394"/>
      <c r="SNH96" s="395"/>
      <c r="SNI96" s="389"/>
      <c r="SNJ96" s="390"/>
      <c r="SNK96" s="391"/>
      <c r="SNL96" s="392"/>
      <c r="SNM96" s="393"/>
      <c r="SNN96" s="394"/>
      <c r="SNO96" s="395"/>
      <c r="SNP96" s="389"/>
      <c r="SNQ96" s="390"/>
      <c r="SNR96" s="391"/>
      <c r="SNS96" s="392"/>
      <c r="SNT96" s="393"/>
      <c r="SNU96" s="394"/>
      <c r="SNV96" s="395"/>
      <c r="SNW96" s="389"/>
      <c r="SNX96" s="390"/>
      <c r="SNY96" s="391"/>
      <c r="SNZ96" s="392"/>
      <c r="SOA96" s="393"/>
      <c r="SOB96" s="394"/>
      <c r="SOC96" s="395"/>
      <c r="SOD96" s="389"/>
      <c r="SOE96" s="390"/>
      <c r="SOF96" s="391"/>
      <c r="SOG96" s="392"/>
      <c r="SOH96" s="393"/>
      <c r="SOI96" s="394"/>
      <c r="SOJ96" s="395"/>
      <c r="SOK96" s="389"/>
      <c r="SOL96" s="390"/>
      <c r="SOM96" s="391"/>
      <c r="SON96" s="392"/>
      <c r="SOO96" s="393"/>
      <c r="SOP96" s="394"/>
      <c r="SOQ96" s="395"/>
      <c r="SOR96" s="389"/>
      <c r="SOS96" s="390"/>
      <c r="SOT96" s="391"/>
      <c r="SOU96" s="392"/>
      <c r="SOV96" s="393"/>
      <c r="SOW96" s="394"/>
      <c r="SOX96" s="395"/>
      <c r="SOY96" s="389"/>
      <c r="SOZ96" s="390"/>
      <c r="SPA96" s="391"/>
      <c r="SPB96" s="392"/>
      <c r="SPC96" s="393"/>
      <c r="SPD96" s="394"/>
      <c r="SPE96" s="395"/>
      <c r="SPF96" s="389"/>
      <c r="SPG96" s="390"/>
      <c r="SPH96" s="391"/>
      <c r="SPI96" s="392"/>
      <c r="SPJ96" s="393"/>
      <c r="SPK96" s="394"/>
      <c r="SPL96" s="395"/>
      <c r="SPM96" s="389"/>
      <c r="SPN96" s="390"/>
      <c r="SPO96" s="391"/>
      <c r="SPP96" s="392"/>
      <c r="SPQ96" s="393"/>
      <c r="SPR96" s="394"/>
      <c r="SPS96" s="395"/>
      <c r="SPT96" s="389"/>
      <c r="SPU96" s="390"/>
      <c r="SPV96" s="391"/>
      <c r="SPW96" s="392"/>
      <c r="SPX96" s="393"/>
      <c r="SPY96" s="394"/>
      <c r="SPZ96" s="395"/>
      <c r="SQA96" s="389"/>
      <c r="SQB96" s="390"/>
      <c r="SQC96" s="391"/>
      <c r="SQD96" s="392"/>
      <c r="SQE96" s="393"/>
      <c r="SQF96" s="394"/>
      <c r="SQG96" s="395"/>
      <c r="SQH96" s="389"/>
      <c r="SQI96" s="390"/>
      <c r="SQJ96" s="391"/>
      <c r="SQK96" s="392"/>
      <c r="SQL96" s="393"/>
      <c r="SQM96" s="394"/>
      <c r="SQN96" s="395"/>
      <c r="SQO96" s="389"/>
      <c r="SQP96" s="390"/>
      <c r="SQQ96" s="391"/>
      <c r="SQR96" s="392"/>
      <c r="SQS96" s="393"/>
      <c r="SQT96" s="394"/>
      <c r="SQU96" s="395"/>
      <c r="SQV96" s="389"/>
      <c r="SQW96" s="390"/>
      <c r="SQX96" s="391"/>
      <c r="SQY96" s="392"/>
      <c r="SQZ96" s="393"/>
      <c r="SRA96" s="394"/>
      <c r="SRB96" s="395"/>
      <c r="SRC96" s="389"/>
      <c r="SRD96" s="390"/>
      <c r="SRE96" s="391"/>
      <c r="SRF96" s="392"/>
      <c r="SRG96" s="393"/>
      <c r="SRH96" s="394"/>
      <c r="SRI96" s="395"/>
      <c r="SRJ96" s="389"/>
      <c r="SRK96" s="390"/>
      <c r="SRL96" s="391"/>
      <c r="SRM96" s="392"/>
      <c r="SRN96" s="393"/>
      <c r="SRO96" s="394"/>
      <c r="SRP96" s="395"/>
      <c r="SRQ96" s="389"/>
      <c r="SRR96" s="390"/>
      <c r="SRS96" s="391"/>
      <c r="SRT96" s="392"/>
      <c r="SRU96" s="393"/>
      <c r="SRV96" s="394"/>
      <c r="SRW96" s="395"/>
      <c r="SRX96" s="389"/>
      <c r="SRY96" s="390"/>
      <c r="SRZ96" s="391"/>
      <c r="SSA96" s="392"/>
      <c r="SSB96" s="393"/>
      <c r="SSC96" s="394"/>
      <c r="SSD96" s="395"/>
      <c r="SSE96" s="389"/>
      <c r="SSF96" s="390"/>
      <c r="SSG96" s="391"/>
      <c r="SSH96" s="392"/>
      <c r="SSI96" s="393"/>
      <c r="SSJ96" s="394"/>
      <c r="SSK96" s="395"/>
      <c r="SSL96" s="389"/>
      <c r="SSM96" s="390"/>
      <c r="SSN96" s="391"/>
      <c r="SSO96" s="392"/>
      <c r="SSP96" s="393"/>
      <c r="SSQ96" s="394"/>
      <c r="SSR96" s="395"/>
      <c r="SSS96" s="389"/>
      <c r="SST96" s="390"/>
      <c r="SSU96" s="391"/>
      <c r="SSV96" s="392"/>
      <c r="SSW96" s="393"/>
      <c r="SSX96" s="394"/>
      <c r="SSY96" s="395"/>
      <c r="SSZ96" s="389"/>
      <c r="STA96" s="390"/>
      <c r="STB96" s="391"/>
      <c r="STC96" s="392"/>
      <c r="STD96" s="393"/>
      <c r="STE96" s="394"/>
      <c r="STF96" s="395"/>
      <c r="STG96" s="389"/>
      <c r="STH96" s="390"/>
      <c r="STI96" s="391"/>
      <c r="STJ96" s="392"/>
      <c r="STK96" s="393"/>
      <c r="STL96" s="394"/>
      <c r="STM96" s="395"/>
      <c r="STN96" s="389"/>
      <c r="STO96" s="390"/>
      <c r="STP96" s="391"/>
      <c r="STQ96" s="392"/>
      <c r="STR96" s="393"/>
      <c r="STS96" s="394"/>
      <c r="STT96" s="395"/>
      <c r="STU96" s="389"/>
      <c r="STV96" s="390"/>
      <c r="STW96" s="391"/>
      <c r="STX96" s="392"/>
      <c r="STY96" s="393"/>
      <c r="STZ96" s="394"/>
      <c r="SUA96" s="395"/>
      <c r="SUB96" s="389"/>
      <c r="SUC96" s="390"/>
      <c r="SUD96" s="391"/>
      <c r="SUE96" s="392"/>
      <c r="SUF96" s="393"/>
      <c r="SUG96" s="394"/>
      <c r="SUH96" s="395"/>
      <c r="SUI96" s="389"/>
      <c r="SUJ96" s="390"/>
      <c r="SUK96" s="391"/>
      <c r="SUL96" s="392"/>
      <c r="SUM96" s="393"/>
      <c r="SUN96" s="394"/>
      <c r="SUO96" s="395"/>
      <c r="SUP96" s="389"/>
      <c r="SUQ96" s="390"/>
      <c r="SUR96" s="391"/>
      <c r="SUS96" s="392"/>
      <c r="SUT96" s="393"/>
      <c r="SUU96" s="394"/>
      <c r="SUV96" s="395"/>
      <c r="SUW96" s="389"/>
      <c r="SUX96" s="390"/>
      <c r="SUY96" s="391"/>
      <c r="SUZ96" s="392"/>
      <c r="SVA96" s="393"/>
      <c r="SVB96" s="394"/>
      <c r="SVC96" s="395"/>
      <c r="SVD96" s="389"/>
      <c r="SVE96" s="390"/>
      <c r="SVF96" s="391"/>
      <c r="SVG96" s="392"/>
      <c r="SVH96" s="393"/>
      <c r="SVI96" s="394"/>
      <c r="SVJ96" s="395"/>
      <c r="SVK96" s="389"/>
      <c r="SVL96" s="390"/>
      <c r="SVM96" s="391"/>
      <c r="SVN96" s="392"/>
      <c r="SVO96" s="393"/>
      <c r="SVP96" s="394"/>
      <c r="SVQ96" s="395"/>
      <c r="SVR96" s="389"/>
      <c r="SVS96" s="390"/>
      <c r="SVT96" s="391"/>
      <c r="SVU96" s="392"/>
      <c r="SVV96" s="393"/>
      <c r="SVW96" s="394"/>
      <c r="SVX96" s="395"/>
      <c r="SVY96" s="389"/>
      <c r="SVZ96" s="390"/>
      <c r="SWA96" s="391"/>
      <c r="SWB96" s="392"/>
      <c r="SWC96" s="393"/>
      <c r="SWD96" s="394"/>
      <c r="SWE96" s="395"/>
      <c r="SWF96" s="389"/>
      <c r="SWG96" s="390"/>
      <c r="SWH96" s="391"/>
      <c r="SWI96" s="392"/>
      <c r="SWJ96" s="393"/>
      <c r="SWK96" s="394"/>
      <c r="SWL96" s="395"/>
      <c r="SWM96" s="389"/>
      <c r="SWN96" s="390"/>
      <c r="SWO96" s="391"/>
      <c r="SWP96" s="392"/>
      <c r="SWQ96" s="393"/>
      <c r="SWR96" s="394"/>
      <c r="SWS96" s="395"/>
      <c r="SWT96" s="389"/>
      <c r="SWU96" s="390"/>
      <c r="SWV96" s="391"/>
      <c r="SWW96" s="392"/>
      <c r="SWX96" s="393"/>
      <c r="SWY96" s="394"/>
      <c r="SWZ96" s="395"/>
      <c r="SXA96" s="389"/>
      <c r="SXB96" s="390"/>
      <c r="SXC96" s="391"/>
      <c r="SXD96" s="392"/>
      <c r="SXE96" s="393"/>
      <c r="SXF96" s="394"/>
      <c r="SXG96" s="395"/>
      <c r="SXH96" s="389"/>
      <c r="SXI96" s="390"/>
      <c r="SXJ96" s="391"/>
      <c r="SXK96" s="392"/>
      <c r="SXL96" s="393"/>
      <c r="SXM96" s="394"/>
      <c r="SXN96" s="395"/>
      <c r="SXO96" s="389"/>
      <c r="SXP96" s="390"/>
      <c r="SXQ96" s="391"/>
      <c r="SXR96" s="392"/>
      <c r="SXS96" s="393"/>
      <c r="SXT96" s="394"/>
      <c r="SXU96" s="395"/>
      <c r="SXV96" s="389"/>
      <c r="SXW96" s="390"/>
      <c r="SXX96" s="391"/>
      <c r="SXY96" s="392"/>
      <c r="SXZ96" s="393"/>
      <c r="SYA96" s="394"/>
      <c r="SYB96" s="395"/>
      <c r="SYC96" s="389"/>
      <c r="SYD96" s="390"/>
      <c r="SYE96" s="391"/>
      <c r="SYF96" s="392"/>
      <c r="SYG96" s="393"/>
      <c r="SYH96" s="394"/>
      <c r="SYI96" s="395"/>
      <c r="SYJ96" s="389"/>
      <c r="SYK96" s="390"/>
      <c r="SYL96" s="391"/>
      <c r="SYM96" s="392"/>
      <c r="SYN96" s="393"/>
      <c r="SYO96" s="394"/>
      <c r="SYP96" s="395"/>
      <c r="SYQ96" s="389"/>
      <c r="SYR96" s="390"/>
      <c r="SYS96" s="391"/>
      <c r="SYT96" s="392"/>
      <c r="SYU96" s="393"/>
      <c r="SYV96" s="394"/>
      <c r="SYW96" s="395"/>
      <c r="SYX96" s="389"/>
      <c r="SYY96" s="390"/>
      <c r="SYZ96" s="391"/>
      <c r="SZA96" s="392"/>
      <c r="SZB96" s="393"/>
      <c r="SZC96" s="394"/>
      <c r="SZD96" s="395"/>
      <c r="SZE96" s="389"/>
      <c r="SZF96" s="390"/>
      <c r="SZG96" s="391"/>
      <c r="SZH96" s="392"/>
      <c r="SZI96" s="393"/>
      <c r="SZJ96" s="394"/>
      <c r="SZK96" s="395"/>
      <c r="SZL96" s="389"/>
      <c r="SZM96" s="390"/>
      <c r="SZN96" s="391"/>
      <c r="SZO96" s="392"/>
      <c r="SZP96" s="393"/>
      <c r="SZQ96" s="394"/>
      <c r="SZR96" s="395"/>
      <c r="SZS96" s="389"/>
      <c r="SZT96" s="390"/>
      <c r="SZU96" s="391"/>
      <c r="SZV96" s="392"/>
      <c r="SZW96" s="393"/>
      <c r="SZX96" s="394"/>
      <c r="SZY96" s="395"/>
      <c r="SZZ96" s="389"/>
      <c r="TAA96" s="390"/>
      <c r="TAB96" s="391"/>
      <c r="TAC96" s="392"/>
      <c r="TAD96" s="393"/>
      <c r="TAE96" s="394"/>
      <c r="TAF96" s="395"/>
      <c r="TAG96" s="389"/>
      <c r="TAH96" s="390"/>
      <c r="TAI96" s="391"/>
      <c r="TAJ96" s="392"/>
      <c r="TAK96" s="393"/>
      <c r="TAL96" s="394"/>
      <c r="TAM96" s="395"/>
      <c r="TAN96" s="389"/>
      <c r="TAO96" s="390"/>
      <c r="TAP96" s="391"/>
      <c r="TAQ96" s="392"/>
      <c r="TAR96" s="393"/>
      <c r="TAS96" s="394"/>
      <c r="TAT96" s="395"/>
      <c r="TAU96" s="389"/>
      <c r="TAV96" s="390"/>
      <c r="TAW96" s="391"/>
      <c r="TAX96" s="392"/>
      <c r="TAY96" s="393"/>
      <c r="TAZ96" s="394"/>
      <c r="TBA96" s="395"/>
      <c r="TBB96" s="389"/>
      <c r="TBC96" s="390"/>
      <c r="TBD96" s="391"/>
      <c r="TBE96" s="392"/>
      <c r="TBF96" s="393"/>
      <c r="TBG96" s="394"/>
      <c r="TBH96" s="395"/>
      <c r="TBI96" s="389"/>
      <c r="TBJ96" s="390"/>
      <c r="TBK96" s="391"/>
      <c r="TBL96" s="392"/>
      <c r="TBM96" s="393"/>
      <c r="TBN96" s="394"/>
      <c r="TBO96" s="395"/>
      <c r="TBP96" s="389"/>
      <c r="TBQ96" s="390"/>
      <c r="TBR96" s="391"/>
      <c r="TBS96" s="392"/>
      <c r="TBT96" s="393"/>
      <c r="TBU96" s="394"/>
      <c r="TBV96" s="395"/>
      <c r="TBW96" s="389"/>
      <c r="TBX96" s="390"/>
      <c r="TBY96" s="391"/>
      <c r="TBZ96" s="392"/>
      <c r="TCA96" s="393"/>
      <c r="TCB96" s="394"/>
      <c r="TCC96" s="395"/>
      <c r="TCD96" s="389"/>
      <c r="TCE96" s="390"/>
      <c r="TCF96" s="391"/>
      <c r="TCG96" s="392"/>
      <c r="TCH96" s="393"/>
      <c r="TCI96" s="394"/>
      <c r="TCJ96" s="395"/>
      <c r="TCK96" s="389"/>
      <c r="TCL96" s="390"/>
      <c r="TCM96" s="391"/>
      <c r="TCN96" s="392"/>
      <c r="TCO96" s="393"/>
      <c r="TCP96" s="394"/>
      <c r="TCQ96" s="395"/>
      <c r="TCR96" s="389"/>
      <c r="TCS96" s="390"/>
      <c r="TCT96" s="391"/>
      <c r="TCU96" s="392"/>
      <c r="TCV96" s="393"/>
      <c r="TCW96" s="394"/>
      <c r="TCX96" s="395"/>
      <c r="TCY96" s="389"/>
      <c r="TCZ96" s="390"/>
      <c r="TDA96" s="391"/>
      <c r="TDB96" s="392"/>
      <c r="TDC96" s="393"/>
      <c r="TDD96" s="394"/>
      <c r="TDE96" s="395"/>
      <c r="TDF96" s="389"/>
      <c r="TDG96" s="390"/>
      <c r="TDH96" s="391"/>
      <c r="TDI96" s="392"/>
      <c r="TDJ96" s="393"/>
      <c r="TDK96" s="394"/>
      <c r="TDL96" s="395"/>
      <c r="TDM96" s="389"/>
      <c r="TDN96" s="390"/>
      <c r="TDO96" s="391"/>
      <c r="TDP96" s="392"/>
      <c r="TDQ96" s="393"/>
      <c r="TDR96" s="394"/>
      <c r="TDS96" s="395"/>
      <c r="TDT96" s="389"/>
      <c r="TDU96" s="390"/>
      <c r="TDV96" s="391"/>
      <c r="TDW96" s="392"/>
      <c r="TDX96" s="393"/>
      <c r="TDY96" s="394"/>
      <c r="TDZ96" s="395"/>
      <c r="TEA96" s="389"/>
      <c r="TEB96" s="390"/>
      <c r="TEC96" s="391"/>
      <c r="TED96" s="392"/>
      <c r="TEE96" s="393"/>
      <c r="TEF96" s="394"/>
      <c r="TEG96" s="395"/>
      <c r="TEH96" s="389"/>
      <c r="TEI96" s="390"/>
      <c r="TEJ96" s="391"/>
      <c r="TEK96" s="392"/>
      <c r="TEL96" s="393"/>
      <c r="TEM96" s="394"/>
      <c r="TEN96" s="395"/>
      <c r="TEO96" s="389"/>
      <c r="TEP96" s="390"/>
      <c r="TEQ96" s="391"/>
      <c r="TER96" s="392"/>
      <c r="TES96" s="393"/>
      <c r="TET96" s="394"/>
      <c r="TEU96" s="395"/>
      <c r="TEV96" s="389"/>
      <c r="TEW96" s="390"/>
      <c r="TEX96" s="391"/>
      <c r="TEY96" s="392"/>
      <c r="TEZ96" s="393"/>
      <c r="TFA96" s="394"/>
      <c r="TFB96" s="395"/>
      <c r="TFC96" s="389"/>
      <c r="TFD96" s="390"/>
      <c r="TFE96" s="391"/>
      <c r="TFF96" s="392"/>
      <c r="TFG96" s="393"/>
      <c r="TFH96" s="394"/>
      <c r="TFI96" s="395"/>
      <c r="TFJ96" s="389"/>
      <c r="TFK96" s="390"/>
      <c r="TFL96" s="391"/>
      <c r="TFM96" s="392"/>
      <c r="TFN96" s="393"/>
      <c r="TFO96" s="394"/>
      <c r="TFP96" s="395"/>
      <c r="TFQ96" s="389"/>
      <c r="TFR96" s="390"/>
      <c r="TFS96" s="391"/>
      <c r="TFT96" s="392"/>
      <c r="TFU96" s="393"/>
      <c r="TFV96" s="394"/>
      <c r="TFW96" s="395"/>
      <c r="TFX96" s="389"/>
      <c r="TFY96" s="390"/>
      <c r="TFZ96" s="391"/>
      <c r="TGA96" s="392"/>
      <c r="TGB96" s="393"/>
      <c r="TGC96" s="394"/>
      <c r="TGD96" s="395"/>
      <c r="TGE96" s="389"/>
      <c r="TGF96" s="390"/>
      <c r="TGG96" s="391"/>
      <c r="TGH96" s="392"/>
      <c r="TGI96" s="393"/>
      <c r="TGJ96" s="394"/>
      <c r="TGK96" s="395"/>
      <c r="TGL96" s="389"/>
      <c r="TGM96" s="390"/>
      <c r="TGN96" s="391"/>
      <c r="TGO96" s="392"/>
      <c r="TGP96" s="393"/>
      <c r="TGQ96" s="394"/>
      <c r="TGR96" s="395"/>
      <c r="TGS96" s="389"/>
      <c r="TGT96" s="390"/>
      <c r="TGU96" s="391"/>
      <c r="TGV96" s="392"/>
      <c r="TGW96" s="393"/>
      <c r="TGX96" s="394"/>
      <c r="TGY96" s="395"/>
      <c r="TGZ96" s="389"/>
      <c r="THA96" s="390"/>
      <c r="THB96" s="391"/>
      <c r="THC96" s="392"/>
      <c r="THD96" s="393"/>
      <c r="THE96" s="394"/>
      <c r="THF96" s="395"/>
      <c r="THG96" s="389"/>
      <c r="THH96" s="390"/>
      <c r="THI96" s="391"/>
      <c r="THJ96" s="392"/>
      <c r="THK96" s="393"/>
      <c r="THL96" s="394"/>
      <c r="THM96" s="395"/>
      <c r="THN96" s="389"/>
      <c r="THO96" s="390"/>
      <c r="THP96" s="391"/>
      <c r="THQ96" s="392"/>
      <c r="THR96" s="393"/>
      <c r="THS96" s="394"/>
      <c r="THT96" s="395"/>
      <c r="THU96" s="389"/>
      <c r="THV96" s="390"/>
      <c r="THW96" s="391"/>
      <c r="THX96" s="392"/>
      <c r="THY96" s="393"/>
      <c r="THZ96" s="394"/>
      <c r="TIA96" s="395"/>
      <c r="TIB96" s="389"/>
      <c r="TIC96" s="390"/>
      <c r="TID96" s="391"/>
      <c r="TIE96" s="392"/>
      <c r="TIF96" s="393"/>
      <c r="TIG96" s="394"/>
      <c r="TIH96" s="395"/>
      <c r="TII96" s="389"/>
      <c r="TIJ96" s="390"/>
      <c r="TIK96" s="391"/>
      <c r="TIL96" s="392"/>
      <c r="TIM96" s="393"/>
      <c r="TIN96" s="394"/>
      <c r="TIO96" s="395"/>
      <c r="TIP96" s="389"/>
      <c r="TIQ96" s="390"/>
      <c r="TIR96" s="391"/>
      <c r="TIS96" s="392"/>
      <c r="TIT96" s="393"/>
      <c r="TIU96" s="394"/>
      <c r="TIV96" s="395"/>
      <c r="TIW96" s="389"/>
      <c r="TIX96" s="390"/>
      <c r="TIY96" s="391"/>
      <c r="TIZ96" s="392"/>
      <c r="TJA96" s="393"/>
      <c r="TJB96" s="394"/>
      <c r="TJC96" s="395"/>
      <c r="TJD96" s="389"/>
      <c r="TJE96" s="390"/>
      <c r="TJF96" s="391"/>
      <c r="TJG96" s="392"/>
      <c r="TJH96" s="393"/>
      <c r="TJI96" s="394"/>
      <c r="TJJ96" s="395"/>
      <c r="TJK96" s="389"/>
      <c r="TJL96" s="390"/>
      <c r="TJM96" s="391"/>
      <c r="TJN96" s="392"/>
      <c r="TJO96" s="393"/>
      <c r="TJP96" s="394"/>
      <c r="TJQ96" s="395"/>
      <c r="TJR96" s="389"/>
      <c r="TJS96" s="390"/>
      <c r="TJT96" s="391"/>
      <c r="TJU96" s="392"/>
      <c r="TJV96" s="393"/>
      <c r="TJW96" s="394"/>
      <c r="TJX96" s="395"/>
      <c r="TJY96" s="389"/>
      <c r="TJZ96" s="390"/>
      <c r="TKA96" s="391"/>
      <c r="TKB96" s="392"/>
      <c r="TKC96" s="393"/>
      <c r="TKD96" s="394"/>
      <c r="TKE96" s="395"/>
      <c r="TKF96" s="389"/>
      <c r="TKG96" s="390"/>
      <c r="TKH96" s="391"/>
      <c r="TKI96" s="392"/>
      <c r="TKJ96" s="393"/>
      <c r="TKK96" s="394"/>
      <c r="TKL96" s="395"/>
      <c r="TKM96" s="389"/>
      <c r="TKN96" s="390"/>
      <c r="TKO96" s="391"/>
      <c r="TKP96" s="392"/>
      <c r="TKQ96" s="393"/>
      <c r="TKR96" s="394"/>
      <c r="TKS96" s="395"/>
      <c r="TKT96" s="389"/>
      <c r="TKU96" s="390"/>
      <c r="TKV96" s="391"/>
      <c r="TKW96" s="392"/>
      <c r="TKX96" s="393"/>
      <c r="TKY96" s="394"/>
      <c r="TKZ96" s="395"/>
      <c r="TLA96" s="389"/>
      <c r="TLB96" s="390"/>
      <c r="TLC96" s="391"/>
      <c r="TLD96" s="392"/>
      <c r="TLE96" s="393"/>
      <c r="TLF96" s="394"/>
      <c r="TLG96" s="395"/>
      <c r="TLH96" s="389"/>
      <c r="TLI96" s="390"/>
      <c r="TLJ96" s="391"/>
      <c r="TLK96" s="392"/>
      <c r="TLL96" s="393"/>
      <c r="TLM96" s="394"/>
      <c r="TLN96" s="395"/>
      <c r="TLO96" s="389"/>
      <c r="TLP96" s="390"/>
      <c r="TLQ96" s="391"/>
      <c r="TLR96" s="392"/>
      <c r="TLS96" s="393"/>
      <c r="TLT96" s="394"/>
      <c r="TLU96" s="395"/>
      <c r="TLV96" s="389"/>
      <c r="TLW96" s="390"/>
      <c r="TLX96" s="391"/>
      <c r="TLY96" s="392"/>
      <c r="TLZ96" s="393"/>
      <c r="TMA96" s="394"/>
      <c r="TMB96" s="395"/>
      <c r="TMC96" s="389"/>
      <c r="TMD96" s="390"/>
      <c r="TME96" s="391"/>
      <c r="TMF96" s="392"/>
      <c r="TMG96" s="393"/>
      <c r="TMH96" s="394"/>
      <c r="TMI96" s="395"/>
      <c r="TMJ96" s="389"/>
      <c r="TMK96" s="390"/>
      <c r="TML96" s="391"/>
      <c r="TMM96" s="392"/>
      <c r="TMN96" s="393"/>
      <c r="TMO96" s="394"/>
      <c r="TMP96" s="395"/>
      <c r="TMQ96" s="389"/>
      <c r="TMR96" s="390"/>
      <c r="TMS96" s="391"/>
      <c r="TMT96" s="392"/>
      <c r="TMU96" s="393"/>
      <c r="TMV96" s="394"/>
      <c r="TMW96" s="395"/>
      <c r="TMX96" s="389"/>
      <c r="TMY96" s="390"/>
      <c r="TMZ96" s="391"/>
      <c r="TNA96" s="392"/>
      <c r="TNB96" s="393"/>
      <c r="TNC96" s="394"/>
      <c r="TND96" s="395"/>
      <c r="TNE96" s="389"/>
      <c r="TNF96" s="390"/>
      <c r="TNG96" s="391"/>
      <c r="TNH96" s="392"/>
      <c r="TNI96" s="393"/>
      <c r="TNJ96" s="394"/>
      <c r="TNK96" s="395"/>
      <c r="TNL96" s="389"/>
      <c r="TNM96" s="390"/>
      <c r="TNN96" s="391"/>
      <c r="TNO96" s="392"/>
      <c r="TNP96" s="393"/>
      <c r="TNQ96" s="394"/>
      <c r="TNR96" s="395"/>
      <c r="TNS96" s="389"/>
      <c r="TNT96" s="390"/>
      <c r="TNU96" s="391"/>
      <c r="TNV96" s="392"/>
      <c r="TNW96" s="393"/>
      <c r="TNX96" s="394"/>
      <c r="TNY96" s="395"/>
      <c r="TNZ96" s="389"/>
      <c r="TOA96" s="390"/>
      <c r="TOB96" s="391"/>
      <c r="TOC96" s="392"/>
      <c r="TOD96" s="393"/>
      <c r="TOE96" s="394"/>
      <c r="TOF96" s="395"/>
      <c r="TOG96" s="389"/>
      <c r="TOH96" s="390"/>
      <c r="TOI96" s="391"/>
      <c r="TOJ96" s="392"/>
      <c r="TOK96" s="393"/>
      <c r="TOL96" s="394"/>
      <c r="TOM96" s="395"/>
      <c r="TON96" s="389"/>
      <c r="TOO96" s="390"/>
      <c r="TOP96" s="391"/>
      <c r="TOQ96" s="392"/>
      <c r="TOR96" s="393"/>
      <c r="TOS96" s="394"/>
      <c r="TOT96" s="395"/>
      <c r="TOU96" s="389"/>
      <c r="TOV96" s="390"/>
      <c r="TOW96" s="391"/>
      <c r="TOX96" s="392"/>
      <c r="TOY96" s="393"/>
      <c r="TOZ96" s="394"/>
      <c r="TPA96" s="395"/>
      <c r="TPB96" s="389"/>
      <c r="TPC96" s="390"/>
      <c r="TPD96" s="391"/>
      <c r="TPE96" s="392"/>
      <c r="TPF96" s="393"/>
      <c r="TPG96" s="394"/>
      <c r="TPH96" s="395"/>
      <c r="TPI96" s="389"/>
      <c r="TPJ96" s="390"/>
      <c r="TPK96" s="391"/>
      <c r="TPL96" s="392"/>
      <c r="TPM96" s="393"/>
      <c r="TPN96" s="394"/>
      <c r="TPO96" s="395"/>
      <c r="TPP96" s="389"/>
      <c r="TPQ96" s="390"/>
      <c r="TPR96" s="391"/>
      <c r="TPS96" s="392"/>
      <c r="TPT96" s="393"/>
      <c r="TPU96" s="394"/>
      <c r="TPV96" s="395"/>
      <c r="TPW96" s="389"/>
      <c r="TPX96" s="390"/>
      <c r="TPY96" s="391"/>
      <c r="TPZ96" s="392"/>
      <c r="TQA96" s="393"/>
      <c r="TQB96" s="394"/>
      <c r="TQC96" s="395"/>
      <c r="TQD96" s="389"/>
      <c r="TQE96" s="390"/>
      <c r="TQF96" s="391"/>
      <c r="TQG96" s="392"/>
      <c r="TQH96" s="393"/>
      <c r="TQI96" s="394"/>
      <c r="TQJ96" s="395"/>
      <c r="TQK96" s="389"/>
      <c r="TQL96" s="390"/>
      <c r="TQM96" s="391"/>
      <c r="TQN96" s="392"/>
      <c r="TQO96" s="393"/>
      <c r="TQP96" s="394"/>
      <c r="TQQ96" s="395"/>
      <c r="TQR96" s="389"/>
      <c r="TQS96" s="390"/>
      <c r="TQT96" s="391"/>
      <c r="TQU96" s="392"/>
      <c r="TQV96" s="393"/>
      <c r="TQW96" s="394"/>
      <c r="TQX96" s="395"/>
      <c r="TQY96" s="389"/>
      <c r="TQZ96" s="390"/>
      <c r="TRA96" s="391"/>
      <c r="TRB96" s="392"/>
      <c r="TRC96" s="393"/>
      <c r="TRD96" s="394"/>
      <c r="TRE96" s="395"/>
      <c r="TRF96" s="389"/>
      <c r="TRG96" s="390"/>
      <c r="TRH96" s="391"/>
      <c r="TRI96" s="392"/>
      <c r="TRJ96" s="393"/>
      <c r="TRK96" s="394"/>
      <c r="TRL96" s="395"/>
      <c r="TRM96" s="389"/>
      <c r="TRN96" s="390"/>
      <c r="TRO96" s="391"/>
      <c r="TRP96" s="392"/>
      <c r="TRQ96" s="393"/>
      <c r="TRR96" s="394"/>
      <c r="TRS96" s="395"/>
      <c r="TRT96" s="389"/>
      <c r="TRU96" s="390"/>
      <c r="TRV96" s="391"/>
      <c r="TRW96" s="392"/>
      <c r="TRX96" s="393"/>
      <c r="TRY96" s="394"/>
      <c r="TRZ96" s="395"/>
      <c r="TSA96" s="389"/>
      <c r="TSB96" s="390"/>
      <c r="TSC96" s="391"/>
      <c r="TSD96" s="392"/>
      <c r="TSE96" s="393"/>
      <c r="TSF96" s="394"/>
      <c r="TSG96" s="395"/>
      <c r="TSH96" s="389"/>
      <c r="TSI96" s="390"/>
      <c r="TSJ96" s="391"/>
      <c r="TSK96" s="392"/>
      <c r="TSL96" s="393"/>
      <c r="TSM96" s="394"/>
      <c r="TSN96" s="395"/>
      <c r="TSO96" s="389"/>
      <c r="TSP96" s="390"/>
      <c r="TSQ96" s="391"/>
      <c r="TSR96" s="392"/>
      <c r="TSS96" s="393"/>
      <c r="TST96" s="394"/>
      <c r="TSU96" s="395"/>
      <c r="TSV96" s="389"/>
      <c r="TSW96" s="390"/>
      <c r="TSX96" s="391"/>
      <c r="TSY96" s="392"/>
      <c r="TSZ96" s="393"/>
      <c r="TTA96" s="394"/>
      <c r="TTB96" s="395"/>
      <c r="TTC96" s="389"/>
      <c r="TTD96" s="390"/>
      <c r="TTE96" s="391"/>
      <c r="TTF96" s="392"/>
      <c r="TTG96" s="393"/>
      <c r="TTH96" s="394"/>
      <c r="TTI96" s="395"/>
      <c r="TTJ96" s="389"/>
      <c r="TTK96" s="390"/>
      <c r="TTL96" s="391"/>
      <c r="TTM96" s="392"/>
      <c r="TTN96" s="393"/>
      <c r="TTO96" s="394"/>
      <c r="TTP96" s="395"/>
      <c r="TTQ96" s="389"/>
      <c r="TTR96" s="390"/>
      <c r="TTS96" s="391"/>
      <c r="TTT96" s="392"/>
      <c r="TTU96" s="393"/>
      <c r="TTV96" s="394"/>
      <c r="TTW96" s="395"/>
      <c r="TTX96" s="389"/>
      <c r="TTY96" s="390"/>
      <c r="TTZ96" s="391"/>
      <c r="TUA96" s="392"/>
      <c r="TUB96" s="393"/>
      <c r="TUC96" s="394"/>
      <c r="TUD96" s="395"/>
      <c r="TUE96" s="389"/>
      <c r="TUF96" s="390"/>
      <c r="TUG96" s="391"/>
      <c r="TUH96" s="392"/>
      <c r="TUI96" s="393"/>
      <c r="TUJ96" s="394"/>
      <c r="TUK96" s="395"/>
      <c r="TUL96" s="389"/>
      <c r="TUM96" s="390"/>
      <c r="TUN96" s="391"/>
      <c r="TUO96" s="392"/>
      <c r="TUP96" s="393"/>
      <c r="TUQ96" s="394"/>
      <c r="TUR96" s="395"/>
      <c r="TUS96" s="389"/>
      <c r="TUT96" s="390"/>
      <c r="TUU96" s="391"/>
      <c r="TUV96" s="392"/>
      <c r="TUW96" s="393"/>
      <c r="TUX96" s="394"/>
      <c r="TUY96" s="395"/>
      <c r="TUZ96" s="389"/>
      <c r="TVA96" s="390"/>
      <c r="TVB96" s="391"/>
      <c r="TVC96" s="392"/>
      <c r="TVD96" s="393"/>
      <c r="TVE96" s="394"/>
      <c r="TVF96" s="395"/>
      <c r="TVG96" s="389"/>
      <c r="TVH96" s="390"/>
      <c r="TVI96" s="391"/>
      <c r="TVJ96" s="392"/>
      <c r="TVK96" s="393"/>
      <c r="TVL96" s="394"/>
      <c r="TVM96" s="395"/>
      <c r="TVN96" s="389"/>
      <c r="TVO96" s="390"/>
      <c r="TVP96" s="391"/>
      <c r="TVQ96" s="392"/>
      <c r="TVR96" s="393"/>
      <c r="TVS96" s="394"/>
      <c r="TVT96" s="395"/>
      <c r="TVU96" s="389"/>
      <c r="TVV96" s="390"/>
      <c r="TVW96" s="391"/>
      <c r="TVX96" s="392"/>
      <c r="TVY96" s="393"/>
      <c r="TVZ96" s="394"/>
      <c r="TWA96" s="395"/>
      <c r="TWB96" s="389"/>
      <c r="TWC96" s="390"/>
      <c r="TWD96" s="391"/>
      <c r="TWE96" s="392"/>
      <c r="TWF96" s="393"/>
      <c r="TWG96" s="394"/>
      <c r="TWH96" s="395"/>
      <c r="TWI96" s="389"/>
      <c r="TWJ96" s="390"/>
      <c r="TWK96" s="391"/>
      <c r="TWL96" s="392"/>
      <c r="TWM96" s="393"/>
      <c r="TWN96" s="394"/>
      <c r="TWO96" s="395"/>
      <c r="TWP96" s="389"/>
      <c r="TWQ96" s="390"/>
      <c r="TWR96" s="391"/>
      <c r="TWS96" s="392"/>
      <c r="TWT96" s="393"/>
      <c r="TWU96" s="394"/>
      <c r="TWV96" s="395"/>
      <c r="TWW96" s="389"/>
      <c r="TWX96" s="390"/>
      <c r="TWY96" s="391"/>
      <c r="TWZ96" s="392"/>
      <c r="TXA96" s="393"/>
      <c r="TXB96" s="394"/>
      <c r="TXC96" s="395"/>
      <c r="TXD96" s="389"/>
      <c r="TXE96" s="390"/>
      <c r="TXF96" s="391"/>
      <c r="TXG96" s="392"/>
      <c r="TXH96" s="393"/>
      <c r="TXI96" s="394"/>
      <c r="TXJ96" s="395"/>
      <c r="TXK96" s="389"/>
      <c r="TXL96" s="390"/>
      <c r="TXM96" s="391"/>
      <c r="TXN96" s="392"/>
      <c r="TXO96" s="393"/>
      <c r="TXP96" s="394"/>
      <c r="TXQ96" s="395"/>
      <c r="TXR96" s="389"/>
      <c r="TXS96" s="390"/>
      <c r="TXT96" s="391"/>
      <c r="TXU96" s="392"/>
      <c r="TXV96" s="393"/>
      <c r="TXW96" s="394"/>
      <c r="TXX96" s="395"/>
      <c r="TXY96" s="389"/>
      <c r="TXZ96" s="390"/>
      <c r="TYA96" s="391"/>
      <c r="TYB96" s="392"/>
      <c r="TYC96" s="393"/>
      <c r="TYD96" s="394"/>
      <c r="TYE96" s="395"/>
      <c r="TYF96" s="389"/>
      <c r="TYG96" s="390"/>
      <c r="TYH96" s="391"/>
      <c r="TYI96" s="392"/>
      <c r="TYJ96" s="393"/>
      <c r="TYK96" s="394"/>
      <c r="TYL96" s="395"/>
      <c r="TYM96" s="389"/>
      <c r="TYN96" s="390"/>
      <c r="TYO96" s="391"/>
      <c r="TYP96" s="392"/>
      <c r="TYQ96" s="393"/>
      <c r="TYR96" s="394"/>
      <c r="TYS96" s="395"/>
      <c r="TYT96" s="389"/>
      <c r="TYU96" s="390"/>
      <c r="TYV96" s="391"/>
      <c r="TYW96" s="392"/>
      <c r="TYX96" s="393"/>
      <c r="TYY96" s="394"/>
      <c r="TYZ96" s="395"/>
      <c r="TZA96" s="389"/>
      <c r="TZB96" s="390"/>
      <c r="TZC96" s="391"/>
      <c r="TZD96" s="392"/>
      <c r="TZE96" s="393"/>
      <c r="TZF96" s="394"/>
      <c r="TZG96" s="395"/>
      <c r="TZH96" s="389"/>
      <c r="TZI96" s="390"/>
      <c r="TZJ96" s="391"/>
      <c r="TZK96" s="392"/>
      <c r="TZL96" s="393"/>
      <c r="TZM96" s="394"/>
      <c r="TZN96" s="395"/>
      <c r="TZO96" s="389"/>
      <c r="TZP96" s="390"/>
      <c r="TZQ96" s="391"/>
      <c r="TZR96" s="392"/>
      <c r="TZS96" s="393"/>
      <c r="TZT96" s="394"/>
      <c r="TZU96" s="395"/>
      <c r="TZV96" s="389"/>
      <c r="TZW96" s="390"/>
      <c r="TZX96" s="391"/>
      <c r="TZY96" s="392"/>
      <c r="TZZ96" s="393"/>
      <c r="UAA96" s="394"/>
      <c r="UAB96" s="395"/>
      <c r="UAC96" s="389"/>
      <c r="UAD96" s="390"/>
      <c r="UAE96" s="391"/>
      <c r="UAF96" s="392"/>
      <c r="UAG96" s="393"/>
      <c r="UAH96" s="394"/>
      <c r="UAI96" s="395"/>
      <c r="UAJ96" s="389"/>
      <c r="UAK96" s="390"/>
      <c r="UAL96" s="391"/>
      <c r="UAM96" s="392"/>
      <c r="UAN96" s="393"/>
      <c r="UAO96" s="394"/>
      <c r="UAP96" s="395"/>
      <c r="UAQ96" s="389"/>
      <c r="UAR96" s="390"/>
      <c r="UAS96" s="391"/>
      <c r="UAT96" s="392"/>
      <c r="UAU96" s="393"/>
      <c r="UAV96" s="394"/>
      <c r="UAW96" s="395"/>
      <c r="UAX96" s="389"/>
      <c r="UAY96" s="390"/>
      <c r="UAZ96" s="391"/>
      <c r="UBA96" s="392"/>
      <c r="UBB96" s="393"/>
      <c r="UBC96" s="394"/>
      <c r="UBD96" s="395"/>
      <c r="UBE96" s="389"/>
      <c r="UBF96" s="390"/>
      <c r="UBG96" s="391"/>
      <c r="UBH96" s="392"/>
      <c r="UBI96" s="393"/>
      <c r="UBJ96" s="394"/>
      <c r="UBK96" s="395"/>
      <c r="UBL96" s="389"/>
      <c r="UBM96" s="390"/>
      <c r="UBN96" s="391"/>
      <c r="UBO96" s="392"/>
      <c r="UBP96" s="393"/>
      <c r="UBQ96" s="394"/>
      <c r="UBR96" s="395"/>
      <c r="UBS96" s="389"/>
      <c r="UBT96" s="390"/>
      <c r="UBU96" s="391"/>
      <c r="UBV96" s="392"/>
      <c r="UBW96" s="393"/>
      <c r="UBX96" s="394"/>
      <c r="UBY96" s="395"/>
      <c r="UBZ96" s="389"/>
      <c r="UCA96" s="390"/>
      <c r="UCB96" s="391"/>
      <c r="UCC96" s="392"/>
      <c r="UCD96" s="393"/>
      <c r="UCE96" s="394"/>
      <c r="UCF96" s="395"/>
      <c r="UCG96" s="389"/>
      <c r="UCH96" s="390"/>
      <c r="UCI96" s="391"/>
      <c r="UCJ96" s="392"/>
      <c r="UCK96" s="393"/>
      <c r="UCL96" s="394"/>
      <c r="UCM96" s="395"/>
      <c r="UCN96" s="389"/>
      <c r="UCO96" s="390"/>
      <c r="UCP96" s="391"/>
      <c r="UCQ96" s="392"/>
      <c r="UCR96" s="393"/>
      <c r="UCS96" s="394"/>
      <c r="UCT96" s="395"/>
      <c r="UCU96" s="389"/>
      <c r="UCV96" s="390"/>
      <c r="UCW96" s="391"/>
      <c r="UCX96" s="392"/>
      <c r="UCY96" s="393"/>
      <c r="UCZ96" s="394"/>
      <c r="UDA96" s="395"/>
      <c r="UDB96" s="389"/>
      <c r="UDC96" s="390"/>
      <c r="UDD96" s="391"/>
      <c r="UDE96" s="392"/>
      <c r="UDF96" s="393"/>
      <c r="UDG96" s="394"/>
      <c r="UDH96" s="395"/>
      <c r="UDI96" s="389"/>
      <c r="UDJ96" s="390"/>
      <c r="UDK96" s="391"/>
      <c r="UDL96" s="392"/>
      <c r="UDM96" s="393"/>
      <c r="UDN96" s="394"/>
      <c r="UDO96" s="395"/>
      <c r="UDP96" s="389"/>
      <c r="UDQ96" s="390"/>
      <c r="UDR96" s="391"/>
      <c r="UDS96" s="392"/>
      <c r="UDT96" s="393"/>
      <c r="UDU96" s="394"/>
      <c r="UDV96" s="395"/>
      <c r="UDW96" s="389"/>
      <c r="UDX96" s="390"/>
      <c r="UDY96" s="391"/>
      <c r="UDZ96" s="392"/>
      <c r="UEA96" s="393"/>
      <c r="UEB96" s="394"/>
      <c r="UEC96" s="395"/>
      <c r="UED96" s="389"/>
      <c r="UEE96" s="390"/>
      <c r="UEF96" s="391"/>
      <c r="UEG96" s="392"/>
      <c r="UEH96" s="393"/>
      <c r="UEI96" s="394"/>
      <c r="UEJ96" s="395"/>
      <c r="UEK96" s="389"/>
      <c r="UEL96" s="390"/>
      <c r="UEM96" s="391"/>
      <c r="UEN96" s="392"/>
      <c r="UEO96" s="393"/>
      <c r="UEP96" s="394"/>
      <c r="UEQ96" s="395"/>
      <c r="UER96" s="389"/>
      <c r="UES96" s="390"/>
      <c r="UET96" s="391"/>
      <c r="UEU96" s="392"/>
      <c r="UEV96" s="393"/>
      <c r="UEW96" s="394"/>
      <c r="UEX96" s="395"/>
      <c r="UEY96" s="389"/>
      <c r="UEZ96" s="390"/>
      <c r="UFA96" s="391"/>
      <c r="UFB96" s="392"/>
      <c r="UFC96" s="393"/>
      <c r="UFD96" s="394"/>
      <c r="UFE96" s="395"/>
      <c r="UFF96" s="389"/>
      <c r="UFG96" s="390"/>
      <c r="UFH96" s="391"/>
      <c r="UFI96" s="392"/>
      <c r="UFJ96" s="393"/>
      <c r="UFK96" s="394"/>
      <c r="UFL96" s="395"/>
      <c r="UFM96" s="389"/>
      <c r="UFN96" s="390"/>
      <c r="UFO96" s="391"/>
      <c r="UFP96" s="392"/>
      <c r="UFQ96" s="393"/>
      <c r="UFR96" s="394"/>
      <c r="UFS96" s="395"/>
      <c r="UFT96" s="389"/>
      <c r="UFU96" s="390"/>
      <c r="UFV96" s="391"/>
      <c r="UFW96" s="392"/>
      <c r="UFX96" s="393"/>
      <c r="UFY96" s="394"/>
      <c r="UFZ96" s="395"/>
      <c r="UGA96" s="389"/>
      <c r="UGB96" s="390"/>
      <c r="UGC96" s="391"/>
      <c r="UGD96" s="392"/>
      <c r="UGE96" s="393"/>
      <c r="UGF96" s="394"/>
      <c r="UGG96" s="395"/>
      <c r="UGH96" s="389"/>
      <c r="UGI96" s="390"/>
      <c r="UGJ96" s="391"/>
      <c r="UGK96" s="392"/>
      <c r="UGL96" s="393"/>
      <c r="UGM96" s="394"/>
      <c r="UGN96" s="395"/>
      <c r="UGO96" s="389"/>
      <c r="UGP96" s="390"/>
      <c r="UGQ96" s="391"/>
      <c r="UGR96" s="392"/>
      <c r="UGS96" s="393"/>
      <c r="UGT96" s="394"/>
      <c r="UGU96" s="395"/>
      <c r="UGV96" s="389"/>
      <c r="UGW96" s="390"/>
      <c r="UGX96" s="391"/>
      <c r="UGY96" s="392"/>
      <c r="UGZ96" s="393"/>
      <c r="UHA96" s="394"/>
      <c r="UHB96" s="395"/>
      <c r="UHC96" s="389"/>
      <c r="UHD96" s="390"/>
      <c r="UHE96" s="391"/>
      <c r="UHF96" s="392"/>
      <c r="UHG96" s="393"/>
      <c r="UHH96" s="394"/>
      <c r="UHI96" s="395"/>
      <c r="UHJ96" s="389"/>
      <c r="UHK96" s="390"/>
      <c r="UHL96" s="391"/>
      <c r="UHM96" s="392"/>
      <c r="UHN96" s="393"/>
      <c r="UHO96" s="394"/>
      <c r="UHP96" s="395"/>
      <c r="UHQ96" s="389"/>
      <c r="UHR96" s="390"/>
      <c r="UHS96" s="391"/>
      <c r="UHT96" s="392"/>
      <c r="UHU96" s="393"/>
      <c r="UHV96" s="394"/>
      <c r="UHW96" s="395"/>
      <c r="UHX96" s="389"/>
      <c r="UHY96" s="390"/>
      <c r="UHZ96" s="391"/>
      <c r="UIA96" s="392"/>
      <c r="UIB96" s="393"/>
      <c r="UIC96" s="394"/>
      <c r="UID96" s="395"/>
      <c r="UIE96" s="389"/>
      <c r="UIF96" s="390"/>
      <c r="UIG96" s="391"/>
      <c r="UIH96" s="392"/>
      <c r="UII96" s="393"/>
      <c r="UIJ96" s="394"/>
      <c r="UIK96" s="395"/>
      <c r="UIL96" s="389"/>
      <c r="UIM96" s="390"/>
      <c r="UIN96" s="391"/>
      <c r="UIO96" s="392"/>
      <c r="UIP96" s="393"/>
      <c r="UIQ96" s="394"/>
      <c r="UIR96" s="395"/>
      <c r="UIS96" s="389"/>
      <c r="UIT96" s="390"/>
      <c r="UIU96" s="391"/>
      <c r="UIV96" s="392"/>
      <c r="UIW96" s="393"/>
      <c r="UIX96" s="394"/>
      <c r="UIY96" s="395"/>
      <c r="UIZ96" s="389"/>
      <c r="UJA96" s="390"/>
      <c r="UJB96" s="391"/>
      <c r="UJC96" s="392"/>
      <c r="UJD96" s="393"/>
      <c r="UJE96" s="394"/>
      <c r="UJF96" s="395"/>
      <c r="UJG96" s="389"/>
      <c r="UJH96" s="390"/>
      <c r="UJI96" s="391"/>
      <c r="UJJ96" s="392"/>
      <c r="UJK96" s="393"/>
      <c r="UJL96" s="394"/>
      <c r="UJM96" s="395"/>
      <c r="UJN96" s="389"/>
      <c r="UJO96" s="390"/>
      <c r="UJP96" s="391"/>
      <c r="UJQ96" s="392"/>
      <c r="UJR96" s="393"/>
      <c r="UJS96" s="394"/>
      <c r="UJT96" s="395"/>
      <c r="UJU96" s="389"/>
      <c r="UJV96" s="390"/>
      <c r="UJW96" s="391"/>
      <c r="UJX96" s="392"/>
      <c r="UJY96" s="393"/>
      <c r="UJZ96" s="394"/>
      <c r="UKA96" s="395"/>
      <c r="UKB96" s="389"/>
      <c r="UKC96" s="390"/>
      <c r="UKD96" s="391"/>
      <c r="UKE96" s="392"/>
      <c r="UKF96" s="393"/>
      <c r="UKG96" s="394"/>
      <c r="UKH96" s="395"/>
      <c r="UKI96" s="389"/>
      <c r="UKJ96" s="390"/>
      <c r="UKK96" s="391"/>
      <c r="UKL96" s="392"/>
      <c r="UKM96" s="393"/>
      <c r="UKN96" s="394"/>
      <c r="UKO96" s="395"/>
      <c r="UKP96" s="389"/>
      <c r="UKQ96" s="390"/>
      <c r="UKR96" s="391"/>
      <c r="UKS96" s="392"/>
      <c r="UKT96" s="393"/>
      <c r="UKU96" s="394"/>
      <c r="UKV96" s="395"/>
      <c r="UKW96" s="389"/>
      <c r="UKX96" s="390"/>
      <c r="UKY96" s="391"/>
      <c r="UKZ96" s="392"/>
      <c r="ULA96" s="393"/>
      <c r="ULB96" s="394"/>
      <c r="ULC96" s="395"/>
      <c r="ULD96" s="389"/>
      <c r="ULE96" s="390"/>
      <c r="ULF96" s="391"/>
      <c r="ULG96" s="392"/>
      <c r="ULH96" s="393"/>
      <c r="ULI96" s="394"/>
      <c r="ULJ96" s="395"/>
      <c r="ULK96" s="389"/>
      <c r="ULL96" s="390"/>
      <c r="ULM96" s="391"/>
      <c r="ULN96" s="392"/>
      <c r="ULO96" s="393"/>
      <c r="ULP96" s="394"/>
      <c r="ULQ96" s="395"/>
      <c r="ULR96" s="389"/>
      <c r="ULS96" s="390"/>
      <c r="ULT96" s="391"/>
      <c r="ULU96" s="392"/>
      <c r="ULV96" s="393"/>
      <c r="ULW96" s="394"/>
      <c r="ULX96" s="395"/>
      <c r="ULY96" s="389"/>
      <c r="ULZ96" s="390"/>
      <c r="UMA96" s="391"/>
      <c r="UMB96" s="392"/>
      <c r="UMC96" s="393"/>
      <c r="UMD96" s="394"/>
      <c r="UME96" s="395"/>
      <c r="UMF96" s="389"/>
      <c r="UMG96" s="390"/>
      <c r="UMH96" s="391"/>
      <c r="UMI96" s="392"/>
      <c r="UMJ96" s="393"/>
      <c r="UMK96" s="394"/>
      <c r="UML96" s="395"/>
      <c r="UMM96" s="389"/>
      <c r="UMN96" s="390"/>
      <c r="UMO96" s="391"/>
      <c r="UMP96" s="392"/>
      <c r="UMQ96" s="393"/>
      <c r="UMR96" s="394"/>
      <c r="UMS96" s="395"/>
      <c r="UMT96" s="389"/>
      <c r="UMU96" s="390"/>
      <c r="UMV96" s="391"/>
      <c r="UMW96" s="392"/>
      <c r="UMX96" s="393"/>
      <c r="UMY96" s="394"/>
      <c r="UMZ96" s="395"/>
      <c r="UNA96" s="389"/>
      <c r="UNB96" s="390"/>
      <c r="UNC96" s="391"/>
      <c r="UND96" s="392"/>
      <c r="UNE96" s="393"/>
      <c r="UNF96" s="394"/>
      <c r="UNG96" s="395"/>
      <c r="UNH96" s="389"/>
      <c r="UNI96" s="390"/>
      <c r="UNJ96" s="391"/>
      <c r="UNK96" s="392"/>
      <c r="UNL96" s="393"/>
      <c r="UNM96" s="394"/>
      <c r="UNN96" s="395"/>
      <c r="UNO96" s="389"/>
      <c r="UNP96" s="390"/>
      <c r="UNQ96" s="391"/>
      <c r="UNR96" s="392"/>
      <c r="UNS96" s="393"/>
      <c r="UNT96" s="394"/>
      <c r="UNU96" s="395"/>
      <c r="UNV96" s="389"/>
      <c r="UNW96" s="390"/>
      <c r="UNX96" s="391"/>
      <c r="UNY96" s="392"/>
      <c r="UNZ96" s="393"/>
      <c r="UOA96" s="394"/>
      <c r="UOB96" s="395"/>
      <c r="UOC96" s="389"/>
      <c r="UOD96" s="390"/>
      <c r="UOE96" s="391"/>
      <c r="UOF96" s="392"/>
      <c r="UOG96" s="393"/>
      <c r="UOH96" s="394"/>
      <c r="UOI96" s="395"/>
      <c r="UOJ96" s="389"/>
      <c r="UOK96" s="390"/>
      <c r="UOL96" s="391"/>
      <c r="UOM96" s="392"/>
      <c r="UON96" s="393"/>
      <c r="UOO96" s="394"/>
      <c r="UOP96" s="395"/>
      <c r="UOQ96" s="389"/>
      <c r="UOR96" s="390"/>
      <c r="UOS96" s="391"/>
      <c r="UOT96" s="392"/>
      <c r="UOU96" s="393"/>
      <c r="UOV96" s="394"/>
      <c r="UOW96" s="395"/>
      <c r="UOX96" s="389"/>
      <c r="UOY96" s="390"/>
      <c r="UOZ96" s="391"/>
      <c r="UPA96" s="392"/>
      <c r="UPB96" s="393"/>
      <c r="UPC96" s="394"/>
      <c r="UPD96" s="395"/>
      <c r="UPE96" s="389"/>
      <c r="UPF96" s="390"/>
      <c r="UPG96" s="391"/>
      <c r="UPH96" s="392"/>
      <c r="UPI96" s="393"/>
      <c r="UPJ96" s="394"/>
      <c r="UPK96" s="395"/>
      <c r="UPL96" s="389"/>
      <c r="UPM96" s="390"/>
      <c r="UPN96" s="391"/>
      <c r="UPO96" s="392"/>
      <c r="UPP96" s="393"/>
      <c r="UPQ96" s="394"/>
      <c r="UPR96" s="395"/>
      <c r="UPS96" s="389"/>
      <c r="UPT96" s="390"/>
      <c r="UPU96" s="391"/>
      <c r="UPV96" s="392"/>
      <c r="UPW96" s="393"/>
      <c r="UPX96" s="394"/>
      <c r="UPY96" s="395"/>
      <c r="UPZ96" s="389"/>
      <c r="UQA96" s="390"/>
      <c r="UQB96" s="391"/>
      <c r="UQC96" s="392"/>
      <c r="UQD96" s="393"/>
      <c r="UQE96" s="394"/>
      <c r="UQF96" s="395"/>
      <c r="UQG96" s="389"/>
      <c r="UQH96" s="390"/>
      <c r="UQI96" s="391"/>
      <c r="UQJ96" s="392"/>
      <c r="UQK96" s="393"/>
      <c r="UQL96" s="394"/>
      <c r="UQM96" s="395"/>
      <c r="UQN96" s="389"/>
      <c r="UQO96" s="390"/>
      <c r="UQP96" s="391"/>
      <c r="UQQ96" s="392"/>
      <c r="UQR96" s="393"/>
      <c r="UQS96" s="394"/>
      <c r="UQT96" s="395"/>
      <c r="UQU96" s="389"/>
      <c r="UQV96" s="390"/>
      <c r="UQW96" s="391"/>
      <c r="UQX96" s="392"/>
      <c r="UQY96" s="393"/>
      <c r="UQZ96" s="394"/>
      <c r="URA96" s="395"/>
      <c r="URB96" s="389"/>
      <c r="URC96" s="390"/>
      <c r="URD96" s="391"/>
      <c r="URE96" s="392"/>
      <c r="URF96" s="393"/>
      <c r="URG96" s="394"/>
      <c r="URH96" s="395"/>
      <c r="URI96" s="389"/>
      <c r="URJ96" s="390"/>
      <c r="URK96" s="391"/>
      <c r="URL96" s="392"/>
      <c r="URM96" s="393"/>
      <c r="URN96" s="394"/>
      <c r="URO96" s="395"/>
      <c r="URP96" s="389"/>
      <c r="URQ96" s="390"/>
      <c r="URR96" s="391"/>
      <c r="URS96" s="392"/>
      <c r="URT96" s="393"/>
      <c r="URU96" s="394"/>
      <c r="URV96" s="395"/>
      <c r="URW96" s="389"/>
      <c r="URX96" s="390"/>
      <c r="URY96" s="391"/>
      <c r="URZ96" s="392"/>
      <c r="USA96" s="393"/>
      <c r="USB96" s="394"/>
      <c r="USC96" s="395"/>
      <c r="USD96" s="389"/>
      <c r="USE96" s="390"/>
      <c r="USF96" s="391"/>
      <c r="USG96" s="392"/>
      <c r="USH96" s="393"/>
      <c r="USI96" s="394"/>
      <c r="USJ96" s="395"/>
      <c r="USK96" s="389"/>
      <c r="USL96" s="390"/>
      <c r="USM96" s="391"/>
      <c r="USN96" s="392"/>
      <c r="USO96" s="393"/>
      <c r="USP96" s="394"/>
      <c r="USQ96" s="395"/>
      <c r="USR96" s="389"/>
      <c r="USS96" s="390"/>
      <c r="UST96" s="391"/>
      <c r="USU96" s="392"/>
      <c r="USV96" s="393"/>
      <c r="USW96" s="394"/>
      <c r="USX96" s="395"/>
      <c r="USY96" s="389"/>
      <c r="USZ96" s="390"/>
      <c r="UTA96" s="391"/>
      <c r="UTB96" s="392"/>
      <c r="UTC96" s="393"/>
      <c r="UTD96" s="394"/>
      <c r="UTE96" s="395"/>
      <c r="UTF96" s="389"/>
      <c r="UTG96" s="390"/>
      <c r="UTH96" s="391"/>
      <c r="UTI96" s="392"/>
      <c r="UTJ96" s="393"/>
      <c r="UTK96" s="394"/>
      <c r="UTL96" s="395"/>
      <c r="UTM96" s="389"/>
      <c r="UTN96" s="390"/>
      <c r="UTO96" s="391"/>
      <c r="UTP96" s="392"/>
      <c r="UTQ96" s="393"/>
      <c r="UTR96" s="394"/>
      <c r="UTS96" s="395"/>
      <c r="UTT96" s="389"/>
      <c r="UTU96" s="390"/>
      <c r="UTV96" s="391"/>
      <c r="UTW96" s="392"/>
      <c r="UTX96" s="393"/>
      <c r="UTY96" s="394"/>
      <c r="UTZ96" s="395"/>
      <c r="UUA96" s="389"/>
      <c r="UUB96" s="390"/>
      <c r="UUC96" s="391"/>
      <c r="UUD96" s="392"/>
      <c r="UUE96" s="393"/>
      <c r="UUF96" s="394"/>
      <c r="UUG96" s="395"/>
      <c r="UUH96" s="389"/>
      <c r="UUI96" s="390"/>
      <c r="UUJ96" s="391"/>
      <c r="UUK96" s="392"/>
      <c r="UUL96" s="393"/>
      <c r="UUM96" s="394"/>
      <c r="UUN96" s="395"/>
      <c r="UUO96" s="389"/>
      <c r="UUP96" s="390"/>
      <c r="UUQ96" s="391"/>
      <c r="UUR96" s="392"/>
      <c r="UUS96" s="393"/>
      <c r="UUT96" s="394"/>
      <c r="UUU96" s="395"/>
      <c r="UUV96" s="389"/>
      <c r="UUW96" s="390"/>
      <c r="UUX96" s="391"/>
      <c r="UUY96" s="392"/>
      <c r="UUZ96" s="393"/>
      <c r="UVA96" s="394"/>
      <c r="UVB96" s="395"/>
      <c r="UVC96" s="389"/>
      <c r="UVD96" s="390"/>
      <c r="UVE96" s="391"/>
      <c r="UVF96" s="392"/>
      <c r="UVG96" s="393"/>
      <c r="UVH96" s="394"/>
      <c r="UVI96" s="395"/>
      <c r="UVJ96" s="389"/>
      <c r="UVK96" s="390"/>
      <c r="UVL96" s="391"/>
      <c r="UVM96" s="392"/>
      <c r="UVN96" s="393"/>
      <c r="UVO96" s="394"/>
      <c r="UVP96" s="395"/>
      <c r="UVQ96" s="389"/>
      <c r="UVR96" s="390"/>
      <c r="UVS96" s="391"/>
      <c r="UVT96" s="392"/>
      <c r="UVU96" s="393"/>
      <c r="UVV96" s="394"/>
      <c r="UVW96" s="395"/>
      <c r="UVX96" s="389"/>
      <c r="UVY96" s="390"/>
      <c r="UVZ96" s="391"/>
      <c r="UWA96" s="392"/>
      <c r="UWB96" s="393"/>
      <c r="UWC96" s="394"/>
      <c r="UWD96" s="395"/>
      <c r="UWE96" s="389"/>
      <c r="UWF96" s="390"/>
      <c r="UWG96" s="391"/>
      <c r="UWH96" s="392"/>
      <c r="UWI96" s="393"/>
      <c r="UWJ96" s="394"/>
      <c r="UWK96" s="395"/>
      <c r="UWL96" s="389"/>
      <c r="UWM96" s="390"/>
      <c r="UWN96" s="391"/>
      <c r="UWO96" s="392"/>
      <c r="UWP96" s="393"/>
      <c r="UWQ96" s="394"/>
      <c r="UWR96" s="395"/>
      <c r="UWS96" s="389"/>
      <c r="UWT96" s="390"/>
      <c r="UWU96" s="391"/>
      <c r="UWV96" s="392"/>
      <c r="UWW96" s="393"/>
      <c r="UWX96" s="394"/>
      <c r="UWY96" s="395"/>
      <c r="UWZ96" s="389"/>
      <c r="UXA96" s="390"/>
      <c r="UXB96" s="391"/>
      <c r="UXC96" s="392"/>
      <c r="UXD96" s="393"/>
      <c r="UXE96" s="394"/>
      <c r="UXF96" s="395"/>
      <c r="UXG96" s="389"/>
      <c r="UXH96" s="390"/>
      <c r="UXI96" s="391"/>
      <c r="UXJ96" s="392"/>
      <c r="UXK96" s="393"/>
      <c r="UXL96" s="394"/>
      <c r="UXM96" s="395"/>
      <c r="UXN96" s="389"/>
      <c r="UXO96" s="390"/>
      <c r="UXP96" s="391"/>
      <c r="UXQ96" s="392"/>
      <c r="UXR96" s="393"/>
      <c r="UXS96" s="394"/>
      <c r="UXT96" s="395"/>
      <c r="UXU96" s="389"/>
      <c r="UXV96" s="390"/>
      <c r="UXW96" s="391"/>
      <c r="UXX96" s="392"/>
      <c r="UXY96" s="393"/>
      <c r="UXZ96" s="394"/>
      <c r="UYA96" s="395"/>
      <c r="UYB96" s="389"/>
      <c r="UYC96" s="390"/>
      <c r="UYD96" s="391"/>
      <c r="UYE96" s="392"/>
      <c r="UYF96" s="393"/>
      <c r="UYG96" s="394"/>
      <c r="UYH96" s="395"/>
      <c r="UYI96" s="389"/>
      <c r="UYJ96" s="390"/>
      <c r="UYK96" s="391"/>
      <c r="UYL96" s="392"/>
      <c r="UYM96" s="393"/>
      <c r="UYN96" s="394"/>
      <c r="UYO96" s="395"/>
      <c r="UYP96" s="389"/>
      <c r="UYQ96" s="390"/>
      <c r="UYR96" s="391"/>
      <c r="UYS96" s="392"/>
      <c r="UYT96" s="393"/>
      <c r="UYU96" s="394"/>
      <c r="UYV96" s="395"/>
      <c r="UYW96" s="389"/>
      <c r="UYX96" s="390"/>
      <c r="UYY96" s="391"/>
      <c r="UYZ96" s="392"/>
      <c r="UZA96" s="393"/>
      <c r="UZB96" s="394"/>
      <c r="UZC96" s="395"/>
      <c r="UZD96" s="389"/>
      <c r="UZE96" s="390"/>
      <c r="UZF96" s="391"/>
      <c r="UZG96" s="392"/>
      <c r="UZH96" s="393"/>
      <c r="UZI96" s="394"/>
      <c r="UZJ96" s="395"/>
      <c r="UZK96" s="389"/>
      <c r="UZL96" s="390"/>
      <c r="UZM96" s="391"/>
      <c r="UZN96" s="392"/>
      <c r="UZO96" s="393"/>
      <c r="UZP96" s="394"/>
      <c r="UZQ96" s="395"/>
      <c r="UZR96" s="389"/>
      <c r="UZS96" s="390"/>
      <c r="UZT96" s="391"/>
      <c r="UZU96" s="392"/>
      <c r="UZV96" s="393"/>
      <c r="UZW96" s="394"/>
      <c r="UZX96" s="395"/>
      <c r="UZY96" s="389"/>
      <c r="UZZ96" s="390"/>
      <c r="VAA96" s="391"/>
      <c r="VAB96" s="392"/>
      <c r="VAC96" s="393"/>
      <c r="VAD96" s="394"/>
      <c r="VAE96" s="395"/>
      <c r="VAF96" s="389"/>
      <c r="VAG96" s="390"/>
      <c r="VAH96" s="391"/>
      <c r="VAI96" s="392"/>
      <c r="VAJ96" s="393"/>
      <c r="VAK96" s="394"/>
      <c r="VAL96" s="395"/>
      <c r="VAM96" s="389"/>
      <c r="VAN96" s="390"/>
      <c r="VAO96" s="391"/>
      <c r="VAP96" s="392"/>
      <c r="VAQ96" s="393"/>
      <c r="VAR96" s="394"/>
      <c r="VAS96" s="395"/>
      <c r="VAT96" s="389"/>
      <c r="VAU96" s="390"/>
      <c r="VAV96" s="391"/>
      <c r="VAW96" s="392"/>
      <c r="VAX96" s="393"/>
      <c r="VAY96" s="394"/>
      <c r="VAZ96" s="395"/>
      <c r="VBA96" s="389"/>
      <c r="VBB96" s="390"/>
      <c r="VBC96" s="391"/>
      <c r="VBD96" s="392"/>
      <c r="VBE96" s="393"/>
      <c r="VBF96" s="394"/>
      <c r="VBG96" s="395"/>
      <c r="VBH96" s="389"/>
      <c r="VBI96" s="390"/>
      <c r="VBJ96" s="391"/>
      <c r="VBK96" s="392"/>
      <c r="VBL96" s="393"/>
      <c r="VBM96" s="394"/>
      <c r="VBN96" s="395"/>
      <c r="VBO96" s="389"/>
      <c r="VBP96" s="390"/>
      <c r="VBQ96" s="391"/>
      <c r="VBR96" s="392"/>
      <c r="VBS96" s="393"/>
      <c r="VBT96" s="394"/>
      <c r="VBU96" s="395"/>
      <c r="VBV96" s="389"/>
      <c r="VBW96" s="390"/>
      <c r="VBX96" s="391"/>
      <c r="VBY96" s="392"/>
      <c r="VBZ96" s="393"/>
      <c r="VCA96" s="394"/>
      <c r="VCB96" s="395"/>
      <c r="VCC96" s="389"/>
      <c r="VCD96" s="390"/>
      <c r="VCE96" s="391"/>
      <c r="VCF96" s="392"/>
      <c r="VCG96" s="393"/>
      <c r="VCH96" s="394"/>
      <c r="VCI96" s="395"/>
      <c r="VCJ96" s="389"/>
      <c r="VCK96" s="390"/>
      <c r="VCL96" s="391"/>
      <c r="VCM96" s="392"/>
      <c r="VCN96" s="393"/>
      <c r="VCO96" s="394"/>
      <c r="VCP96" s="395"/>
      <c r="VCQ96" s="389"/>
      <c r="VCR96" s="390"/>
      <c r="VCS96" s="391"/>
      <c r="VCT96" s="392"/>
      <c r="VCU96" s="393"/>
      <c r="VCV96" s="394"/>
      <c r="VCW96" s="395"/>
      <c r="VCX96" s="389"/>
      <c r="VCY96" s="390"/>
      <c r="VCZ96" s="391"/>
      <c r="VDA96" s="392"/>
      <c r="VDB96" s="393"/>
      <c r="VDC96" s="394"/>
      <c r="VDD96" s="395"/>
      <c r="VDE96" s="389"/>
      <c r="VDF96" s="390"/>
      <c r="VDG96" s="391"/>
      <c r="VDH96" s="392"/>
      <c r="VDI96" s="393"/>
      <c r="VDJ96" s="394"/>
      <c r="VDK96" s="395"/>
      <c r="VDL96" s="389"/>
      <c r="VDM96" s="390"/>
      <c r="VDN96" s="391"/>
      <c r="VDO96" s="392"/>
      <c r="VDP96" s="393"/>
      <c r="VDQ96" s="394"/>
      <c r="VDR96" s="395"/>
      <c r="VDS96" s="389"/>
      <c r="VDT96" s="390"/>
      <c r="VDU96" s="391"/>
      <c r="VDV96" s="392"/>
      <c r="VDW96" s="393"/>
      <c r="VDX96" s="394"/>
      <c r="VDY96" s="395"/>
      <c r="VDZ96" s="389"/>
      <c r="VEA96" s="390"/>
      <c r="VEB96" s="391"/>
      <c r="VEC96" s="392"/>
      <c r="VED96" s="393"/>
      <c r="VEE96" s="394"/>
      <c r="VEF96" s="395"/>
      <c r="VEG96" s="389"/>
      <c r="VEH96" s="390"/>
      <c r="VEI96" s="391"/>
      <c r="VEJ96" s="392"/>
      <c r="VEK96" s="393"/>
      <c r="VEL96" s="394"/>
      <c r="VEM96" s="395"/>
      <c r="VEN96" s="389"/>
      <c r="VEO96" s="390"/>
      <c r="VEP96" s="391"/>
      <c r="VEQ96" s="392"/>
      <c r="VER96" s="393"/>
      <c r="VES96" s="394"/>
      <c r="VET96" s="395"/>
      <c r="VEU96" s="389"/>
      <c r="VEV96" s="390"/>
      <c r="VEW96" s="391"/>
      <c r="VEX96" s="392"/>
      <c r="VEY96" s="393"/>
      <c r="VEZ96" s="394"/>
      <c r="VFA96" s="395"/>
      <c r="VFB96" s="389"/>
      <c r="VFC96" s="390"/>
      <c r="VFD96" s="391"/>
      <c r="VFE96" s="392"/>
      <c r="VFF96" s="393"/>
      <c r="VFG96" s="394"/>
      <c r="VFH96" s="395"/>
      <c r="VFI96" s="389"/>
      <c r="VFJ96" s="390"/>
      <c r="VFK96" s="391"/>
      <c r="VFL96" s="392"/>
      <c r="VFM96" s="393"/>
      <c r="VFN96" s="394"/>
      <c r="VFO96" s="395"/>
      <c r="VFP96" s="389"/>
      <c r="VFQ96" s="390"/>
      <c r="VFR96" s="391"/>
      <c r="VFS96" s="392"/>
      <c r="VFT96" s="393"/>
      <c r="VFU96" s="394"/>
      <c r="VFV96" s="395"/>
      <c r="VFW96" s="389"/>
      <c r="VFX96" s="390"/>
      <c r="VFY96" s="391"/>
      <c r="VFZ96" s="392"/>
      <c r="VGA96" s="393"/>
      <c r="VGB96" s="394"/>
      <c r="VGC96" s="395"/>
      <c r="VGD96" s="389"/>
      <c r="VGE96" s="390"/>
      <c r="VGF96" s="391"/>
      <c r="VGG96" s="392"/>
      <c r="VGH96" s="393"/>
      <c r="VGI96" s="394"/>
      <c r="VGJ96" s="395"/>
      <c r="VGK96" s="389"/>
      <c r="VGL96" s="390"/>
      <c r="VGM96" s="391"/>
      <c r="VGN96" s="392"/>
      <c r="VGO96" s="393"/>
      <c r="VGP96" s="394"/>
      <c r="VGQ96" s="395"/>
      <c r="VGR96" s="389"/>
      <c r="VGS96" s="390"/>
      <c r="VGT96" s="391"/>
      <c r="VGU96" s="392"/>
      <c r="VGV96" s="393"/>
      <c r="VGW96" s="394"/>
      <c r="VGX96" s="395"/>
      <c r="VGY96" s="389"/>
      <c r="VGZ96" s="390"/>
      <c r="VHA96" s="391"/>
      <c r="VHB96" s="392"/>
      <c r="VHC96" s="393"/>
      <c r="VHD96" s="394"/>
      <c r="VHE96" s="395"/>
      <c r="VHF96" s="389"/>
      <c r="VHG96" s="390"/>
      <c r="VHH96" s="391"/>
      <c r="VHI96" s="392"/>
      <c r="VHJ96" s="393"/>
      <c r="VHK96" s="394"/>
      <c r="VHL96" s="395"/>
      <c r="VHM96" s="389"/>
      <c r="VHN96" s="390"/>
      <c r="VHO96" s="391"/>
      <c r="VHP96" s="392"/>
      <c r="VHQ96" s="393"/>
      <c r="VHR96" s="394"/>
      <c r="VHS96" s="395"/>
      <c r="VHT96" s="389"/>
      <c r="VHU96" s="390"/>
      <c r="VHV96" s="391"/>
      <c r="VHW96" s="392"/>
      <c r="VHX96" s="393"/>
      <c r="VHY96" s="394"/>
      <c r="VHZ96" s="395"/>
      <c r="VIA96" s="389"/>
      <c r="VIB96" s="390"/>
      <c r="VIC96" s="391"/>
      <c r="VID96" s="392"/>
      <c r="VIE96" s="393"/>
      <c r="VIF96" s="394"/>
      <c r="VIG96" s="395"/>
      <c r="VIH96" s="389"/>
      <c r="VII96" s="390"/>
      <c r="VIJ96" s="391"/>
      <c r="VIK96" s="392"/>
      <c r="VIL96" s="393"/>
      <c r="VIM96" s="394"/>
      <c r="VIN96" s="395"/>
      <c r="VIO96" s="389"/>
      <c r="VIP96" s="390"/>
      <c r="VIQ96" s="391"/>
      <c r="VIR96" s="392"/>
      <c r="VIS96" s="393"/>
      <c r="VIT96" s="394"/>
      <c r="VIU96" s="395"/>
      <c r="VIV96" s="389"/>
      <c r="VIW96" s="390"/>
      <c r="VIX96" s="391"/>
      <c r="VIY96" s="392"/>
      <c r="VIZ96" s="393"/>
      <c r="VJA96" s="394"/>
      <c r="VJB96" s="395"/>
      <c r="VJC96" s="389"/>
      <c r="VJD96" s="390"/>
      <c r="VJE96" s="391"/>
      <c r="VJF96" s="392"/>
      <c r="VJG96" s="393"/>
      <c r="VJH96" s="394"/>
      <c r="VJI96" s="395"/>
      <c r="VJJ96" s="389"/>
      <c r="VJK96" s="390"/>
      <c r="VJL96" s="391"/>
      <c r="VJM96" s="392"/>
      <c r="VJN96" s="393"/>
      <c r="VJO96" s="394"/>
      <c r="VJP96" s="395"/>
      <c r="VJQ96" s="389"/>
      <c r="VJR96" s="390"/>
      <c r="VJS96" s="391"/>
      <c r="VJT96" s="392"/>
      <c r="VJU96" s="393"/>
      <c r="VJV96" s="394"/>
      <c r="VJW96" s="395"/>
      <c r="VJX96" s="389"/>
      <c r="VJY96" s="390"/>
      <c r="VJZ96" s="391"/>
      <c r="VKA96" s="392"/>
      <c r="VKB96" s="393"/>
      <c r="VKC96" s="394"/>
      <c r="VKD96" s="395"/>
      <c r="VKE96" s="389"/>
      <c r="VKF96" s="390"/>
      <c r="VKG96" s="391"/>
      <c r="VKH96" s="392"/>
      <c r="VKI96" s="393"/>
      <c r="VKJ96" s="394"/>
      <c r="VKK96" s="395"/>
      <c r="VKL96" s="389"/>
      <c r="VKM96" s="390"/>
      <c r="VKN96" s="391"/>
      <c r="VKO96" s="392"/>
      <c r="VKP96" s="393"/>
      <c r="VKQ96" s="394"/>
      <c r="VKR96" s="395"/>
      <c r="VKS96" s="389"/>
      <c r="VKT96" s="390"/>
      <c r="VKU96" s="391"/>
      <c r="VKV96" s="392"/>
      <c r="VKW96" s="393"/>
      <c r="VKX96" s="394"/>
      <c r="VKY96" s="395"/>
      <c r="VKZ96" s="389"/>
      <c r="VLA96" s="390"/>
      <c r="VLB96" s="391"/>
      <c r="VLC96" s="392"/>
      <c r="VLD96" s="393"/>
      <c r="VLE96" s="394"/>
      <c r="VLF96" s="395"/>
      <c r="VLG96" s="389"/>
      <c r="VLH96" s="390"/>
      <c r="VLI96" s="391"/>
      <c r="VLJ96" s="392"/>
      <c r="VLK96" s="393"/>
      <c r="VLL96" s="394"/>
      <c r="VLM96" s="395"/>
      <c r="VLN96" s="389"/>
      <c r="VLO96" s="390"/>
      <c r="VLP96" s="391"/>
      <c r="VLQ96" s="392"/>
      <c r="VLR96" s="393"/>
      <c r="VLS96" s="394"/>
      <c r="VLT96" s="395"/>
      <c r="VLU96" s="389"/>
      <c r="VLV96" s="390"/>
      <c r="VLW96" s="391"/>
      <c r="VLX96" s="392"/>
      <c r="VLY96" s="393"/>
      <c r="VLZ96" s="394"/>
      <c r="VMA96" s="395"/>
      <c r="VMB96" s="389"/>
      <c r="VMC96" s="390"/>
      <c r="VMD96" s="391"/>
      <c r="VME96" s="392"/>
      <c r="VMF96" s="393"/>
      <c r="VMG96" s="394"/>
      <c r="VMH96" s="395"/>
      <c r="VMI96" s="389"/>
      <c r="VMJ96" s="390"/>
      <c r="VMK96" s="391"/>
      <c r="VML96" s="392"/>
      <c r="VMM96" s="393"/>
      <c r="VMN96" s="394"/>
      <c r="VMO96" s="395"/>
      <c r="VMP96" s="389"/>
      <c r="VMQ96" s="390"/>
      <c r="VMR96" s="391"/>
      <c r="VMS96" s="392"/>
      <c r="VMT96" s="393"/>
      <c r="VMU96" s="394"/>
      <c r="VMV96" s="395"/>
      <c r="VMW96" s="389"/>
      <c r="VMX96" s="390"/>
      <c r="VMY96" s="391"/>
      <c r="VMZ96" s="392"/>
      <c r="VNA96" s="393"/>
      <c r="VNB96" s="394"/>
      <c r="VNC96" s="395"/>
      <c r="VND96" s="389"/>
      <c r="VNE96" s="390"/>
      <c r="VNF96" s="391"/>
      <c r="VNG96" s="392"/>
      <c r="VNH96" s="393"/>
      <c r="VNI96" s="394"/>
      <c r="VNJ96" s="395"/>
      <c r="VNK96" s="389"/>
      <c r="VNL96" s="390"/>
      <c r="VNM96" s="391"/>
      <c r="VNN96" s="392"/>
      <c r="VNO96" s="393"/>
      <c r="VNP96" s="394"/>
      <c r="VNQ96" s="395"/>
      <c r="VNR96" s="389"/>
      <c r="VNS96" s="390"/>
      <c r="VNT96" s="391"/>
      <c r="VNU96" s="392"/>
      <c r="VNV96" s="393"/>
      <c r="VNW96" s="394"/>
      <c r="VNX96" s="395"/>
      <c r="VNY96" s="389"/>
      <c r="VNZ96" s="390"/>
      <c r="VOA96" s="391"/>
      <c r="VOB96" s="392"/>
      <c r="VOC96" s="393"/>
      <c r="VOD96" s="394"/>
      <c r="VOE96" s="395"/>
      <c r="VOF96" s="389"/>
      <c r="VOG96" s="390"/>
      <c r="VOH96" s="391"/>
      <c r="VOI96" s="392"/>
      <c r="VOJ96" s="393"/>
      <c r="VOK96" s="394"/>
      <c r="VOL96" s="395"/>
      <c r="VOM96" s="389"/>
      <c r="VON96" s="390"/>
      <c r="VOO96" s="391"/>
      <c r="VOP96" s="392"/>
      <c r="VOQ96" s="393"/>
      <c r="VOR96" s="394"/>
      <c r="VOS96" s="395"/>
      <c r="VOT96" s="389"/>
      <c r="VOU96" s="390"/>
      <c r="VOV96" s="391"/>
      <c r="VOW96" s="392"/>
      <c r="VOX96" s="393"/>
      <c r="VOY96" s="394"/>
      <c r="VOZ96" s="395"/>
      <c r="VPA96" s="389"/>
      <c r="VPB96" s="390"/>
      <c r="VPC96" s="391"/>
      <c r="VPD96" s="392"/>
      <c r="VPE96" s="393"/>
      <c r="VPF96" s="394"/>
      <c r="VPG96" s="395"/>
      <c r="VPH96" s="389"/>
      <c r="VPI96" s="390"/>
      <c r="VPJ96" s="391"/>
      <c r="VPK96" s="392"/>
      <c r="VPL96" s="393"/>
      <c r="VPM96" s="394"/>
      <c r="VPN96" s="395"/>
      <c r="VPO96" s="389"/>
      <c r="VPP96" s="390"/>
      <c r="VPQ96" s="391"/>
      <c r="VPR96" s="392"/>
      <c r="VPS96" s="393"/>
      <c r="VPT96" s="394"/>
      <c r="VPU96" s="395"/>
      <c r="VPV96" s="389"/>
      <c r="VPW96" s="390"/>
      <c r="VPX96" s="391"/>
      <c r="VPY96" s="392"/>
      <c r="VPZ96" s="393"/>
      <c r="VQA96" s="394"/>
      <c r="VQB96" s="395"/>
      <c r="VQC96" s="389"/>
      <c r="VQD96" s="390"/>
      <c r="VQE96" s="391"/>
      <c r="VQF96" s="392"/>
      <c r="VQG96" s="393"/>
      <c r="VQH96" s="394"/>
      <c r="VQI96" s="395"/>
      <c r="VQJ96" s="389"/>
      <c r="VQK96" s="390"/>
      <c r="VQL96" s="391"/>
      <c r="VQM96" s="392"/>
      <c r="VQN96" s="393"/>
      <c r="VQO96" s="394"/>
      <c r="VQP96" s="395"/>
      <c r="VQQ96" s="389"/>
      <c r="VQR96" s="390"/>
      <c r="VQS96" s="391"/>
      <c r="VQT96" s="392"/>
      <c r="VQU96" s="393"/>
      <c r="VQV96" s="394"/>
      <c r="VQW96" s="395"/>
      <c r="VQX96" s="389"/>
      <c r="VQY96" s="390"/>
      <c r="VQZ96" s="391"/>
      <c r="VRA96" s="392"/>
      <c r="VRB96" s="393"/>
      <c r="VRC96" s="394"/>
      <c r="VRD96" s="395"/>
      <c r="VRE96" s="389"/>
      <c r="VRF96" s="390"/>
      <c r="VRG96" s="391"/>
      <c r="VRH96" s="392"/>
      <c r="VRI96" s="393"/>
      <c r="VRJ96" s="394"/>
      <c r="VRK96" s="395"/>
      <c r="VRL96" s="389"/>
      <c r="VRM96" s="390"/>
      <c r="VRN96" s="391"/>
      <c r="VRO96" s="392"/>
      <c r="VRP96" s="393"/>
      <c r="VRQ96" s="394"/>
      <c r="VRR96" s="395"/>
      <c r="VRS96" s="389"/>
      <c r="VRT96" s="390"/>
      <c r="VRU96" s="391"/>
      <c r="VRV96" s="392"/>
      <c r="VRW96" s="393"/>
      <c r="VRX96" s="394"/>
      <c r="VRY96" s="395"/>
      <c r="VRZ96" s="389"/>
      <c r="VSA96" s="390"/>
      <c r="VSB96" s="391"/>
      <c r="VSC96" s="392"/>
      <c r="VSD96" s="393"/>
      <c r="VSE96" s="394"/>
      <c r="VSF96" s="395"/>
      <c r="VSG96" s="389"/>
      <c r="VSH96" s="390"/>
      <c r="VSI96" s="391"/>
      <c r="VSJ96" s="392"/>
      <c r="VSK96" s="393"/>
      <c r="VSL96" s="394"/>
      <c r="VSM96" s="395"/>
      <c r="VSN96" s="389"/>
      <c r="VSO96" s="390"/>
      <c r="VSP96" s="391"/>
      <c r="VSQ96" s="392"/>
      <c r="VSR96" s="393"/>
      <c r="VSS96" s="394"/>
      <c r="VST96" s="395"/>
      <c r="VSU96" s="389"/>
      <c r="VSV96" s="390"/>
      <c r="VSW96" s="391"/>
      <c r="VSX96" s="392"/>
      <c r="VSY96" s="393"/>
      <c r="VSZ96" s="394"/>
      <c r="VTA96" s="395"/>
      <c r="VTB96" s="389"/>
      <c r="VTC96" s="390"/>
      <c r="VTD96" s="391"/>
      <c r="VTE96" s="392"/>
      <c r="VTF96" s="393"/>
      <c r="VTG96" s="394"/>
      <c r="VTH96" s="395"/>
      <c r="VTI96" s="389"/>
      <c r="VTJ96" s="390"/>
      <c r="VTK96" s="391"/>
      <c r="VTL96" s="392"/>
      <c r="VTM96" s="393"/>
      <c r="VTN96" s="394"/>
      <c r="VTO96" s="395"/>
      <c r="VTP96" s="389"/>
      <c r="VTQ96" s="390"/>
      <c r="VTR96" s="391"/>
      <c r="VTS96" s="392"/>
      <c r="VTT96" s="393"/>
      <c r="VTU96" s="394"/>
      <c r="VTV96" s="395"/>
      <c r="VTW96" s="389"/>
      <c r="VTX96" s="390"/>
      <c r="VTY96" s="391"/>
      <c r="VTZ96" s="392"/>
      <c r="VUA96" s="393"/>
      <c r="VUB96" s="394"/>
      <c r="VUC96" s="395"/>
      <c r="VUD96" s="389"/>
      <c r="VUE96" s="390"/>
      <c r="VUF96" s="391"/>
      <c r="VUG96" s="392"/>
      <c r="VUH96" s="393"/>
      <c r="VUI96" s="394"/>
      <c r="VUJ96" s="395"/>
      <c r="VUK96" s="389"/>
      <c r="VUL96" s="390"/>
      <c r="VUM96" s="391"/>
      <c r="VUN96" s="392"/>
      <c r="VUO96" s="393"/>
      <c r="VUP96" s="394"/>
      <c r="VUQ96" s="395"/>
      <c r="VUR96" s="389"/>
      <c r="VUS96" s="390"/>
      <c r="VUT96" s="391"/>
      <c r="VUU96" s="392"/>
      <c r="VUV96" s="393"/>
      <c r="VUW96" s="394"/>
      <c r="VUX96" s="395"/>
      <c r="VUY96" s="389"/>
      <c r="VUZ96" s="390"/>
      <c r="VVA96" s="391"/>
      <c r="VVB96" s="392"/>
      <c r="VVC96" s="393"/>
      <c r="VVD96" s="394"/>
      <c r="VVE96" s="395"/>
      <c r="VVF96" s="389"/>
      <c r="VVG96" s="390"/>
      <c r="VVH96" s="391"/>
      <c r="VVI96" s="392"/>
      <c r="VVJ96" s="393"/>
      <c r="VVK96" s="394"/>
      <c r="VVL96" s="395"/>
      <c r="VVM96" s="389"/>
      <c r="VVN96" s="390"/>
      <c r="VVO96" s="391"/>
      <c r="VVP96" s="392"/>
      <c r="VVQ96" s="393"/>
      <c r="VVR96" s="394"/>
      <c r="VVS96" s="395"/>
      <c r="VVT96" s="389"/>
      <c r="VVU96" s="390"/>
      <c r="VVV96" s="391"/>
      <c r="VVW96" s="392"/>
      <c r="VVX96" s="393"/>
      <c r="VVY96" s="394"/>
      <c r="VVZ96" s="395"/>
      <c r="VWA96" s="389"/>
      <c r="VWB96" s="390"/>
      <c r="VWC96" s="391"/>
      <c r="VWD96" s="392"/>
      <c r="VWE96" s="393"/>
      <c r="VWF96" s="394"/>
      <c r="VWG96" s="395"/>
      <c r="VWH96" s="389"/>
      <c r="VWI96" s="390"/>
      <c r="VWJ96" s="391"/>
      <c r="VWK96" s="392"/>
      <c r="VWL96" s="393"/>
      <c r="VWM96" s="394"/>
      <c r="VWN96" s="395"/>
      <c r="VWO96" s="389"/>
      <c r="VWP96" s="390"/>
      <c r="VWQ96" s="391"/>
      <c r="VWR96" s="392"/>
      <c r="VWS96" s="393"/>
      <c r="VWT96" s="394"/>
      <c r="VWU96" s="395"/>
      <c r="VWV96" s="389"/>
      <c r="VWW96" s="390"/>
      <c r="VWX96" s="391"/>
      <c r="VWY96" s="392"/>
      <c r="VWZ96" s="393"/>
      <c r="VXA96" s="394"/>
      <c r="VXB96" s="395"/>
      <c r="VXC96" s="389"/>
      <c r="VXD96" s="390"/>
      <c r="VXE96" s="391"/>
      <c r="VXF96" s="392"/>
      <c r="VXG96" s="393"/>
      <c r="VXH96" s="394"/>
      <c r="VXI96" s="395"/>
      <c r="VXJ96" s="389"/>
      <c r="VXK96" s="390"/>
      <c r="VXL96" s="391"/>
      <c r="VXM96" s="392"/>
      <c r="VXN96" s="393"/>
      <c r="VXO96" s="394"/>
      <c r="VXP96" s="395"/>
      <c r="VXQ96" s="389"/>
      <c r="VXR96" s="390"/>
      <c r="VXS96" s="391"/>
      <c r="VXT96" s="392"/>
      <c r="VXU96" s="393"/>
      <c r="VXV96" s="394"/>
      <c r="VXW96" s="395"/>
      <c r="VXX96" s="389"/>
      <c r="VXY96" s="390"/>
      <c r="VXZ96" s="391"/>
      <c r="VYA96" s="392"/>
      <c r="VYB96" s="393"/>
      <c r="VYC96" s="394"/>
      <c r="VYD96" s="395"/>
      <c r="VYE96" s="389"/>
      <c r="VYF96" s="390"/>
      <c r="VYG96" s="391"/>
      <c r="VYH96" s="392"/>
      <c r="VYI96" s="393"/>
      <c r="VYJ96" s="394"/>
      <c r="VYK96" s="395"/>
      <c r="VYL96" s="389"/>
      <c r="VYM96" s="390"/>
      <c r="VYN96" s="391"/>
      <c r="VYO96" s="392"/>
      <c r="VYP96" s="393"/>
      <c r="VYQ96" s="394"/>
      <c r="VYR96" s="395"/>
      <c r="VYS96" s="389"/>
      <c r="VYT96" s="390"/>
      <c r="VYU96" s="391"/>
      <c r="VYV96" s="392"/>
      <c r="VYW96" s="393"/>
      <c r="VYX96" s="394"/>
      <c r="VYY96" s="395"/>
      <c r="VYZ96" s="389"/>
      <c r="VZA96" s="390"/>
      <c r="VZB96" s="391"/>
      <c r="VZC96" s="392"/>
      <c r="VZD96" s="393"/>
      <c r="VZE96" s="394"/>
      <c r="VZF96" s="395"/>
      <c r="VZG96" s="389"/>
      <c r="VZH96" s="390"/>
      <c r="VZI96" s="391"/>
      <c r="VZJ96" s="392"/>
      <c r="VZK96" s="393"/>
      <c r="VZL96" s="394"/>
      <c r="VZM96" s="395"/>
      <c r="VZN96" s="389"/>
      <c r="VZO96" s="390"/>
      <c r="VZP96" s="391"/>
      <c r="VZQ96" s="392"/>
      <c r="VZR96" s="393"/>
      <c r="VZS96" s="394"/>
      <c r="VZT96" s="395"/>
      <c r="VZU96" s="389"/>
      <c r="VZV96" s="390"/>
      <c r="VZW96" s="391"/>
      <c r="VZX96" s="392"/>
      <c r="VZY96" s="393"/>
      <c r="VZZ96" s="394"/>
      <c r="WAA96" s="395"/>
      <c r="WAB96" s="389"/>
      <c r="WAC96" s="390"/>
      <c r="WAD96" s="391"/>
      <c r="WAE96" s="392"/>
      <c r="WAF96" s="393"/>
      <c r="WAG96" s="394"/>
      <c r="WAH96" s="395"/>
      <c r="WAI96" s="389"/>
      <c r="WAJ96" s="390"/>
      <c r="WAK96" s="391"/>
      <c r="WAL96" s="392"/>
      <c r="WAM96" s="393"/>
      <c r="WAN96" s="394"/>
      <c r="WAO96" s="395"/>
      <c r="WAP96" s="389"/>
      <c r="WAQ96" s="390"/>
      <c r="WAR96" s="391"/>
      <c r="WAS96" s="392"/>
      <c r="WAT96" s="393"/>
      <c r="WAU96" s="394"/>
      <c r="WAV96" s="395"/>
      <c r="WAW96" s="389"/>
      <c r="WAX96" s="390"/>
      <c r="WAY96" s="391"/>
      <c r="WAZ96" s="392"/>
      <c r="WBA96" s="393"/>
      <c r="WBB96" s="394"/>
      <c r="WBC96" s="395"/>
      <c r="WBD96" s="389"/>
      <c r="WBE96" s="390"/>
      <c r="WBF96" s="391"/>
      <c r="WBG96" s="392"/>
      <c r="WBH96" s="393"/>
      <c r="WBI96" s="394"/>
      <c r="WBJ96" s="395"/>
      <c r="WBK96" s="389"/>
      <c r="WBL96" s="390"/>
      <c r="WBM96" s="391"/>
      <c r="WBN96" s="392"/>
      <c r="WBO96" s="393"/>
      <c r="WBP96" s="394"/>
      <c r="WBQ96" s="395"/>
      <c r="WBR96" s="389"/>
      <c r="WBS96" s="390"/>
      <c r="WBT96" s="391"/>
      <c r="WBU96" s="392"/>
      <c r="WBV96" s="393"/>
      <c r="WBW96" s="394"/>
      <c r="WBX96" s="395"/>
      <c r="WBY96" s="389"/>
      <c r="WBZ96" s="390"/>
      <c r="WCA96" s="391"/>
      <c r="WCB96" s="392"/>
      <c r="WCC96" s="393"/>
      <c r="WCD96" s="394"/>
      <c r="WCE96" s="395"/>
      <c r="WCF96" s="389"/>
      <c r="WCG96" s="390"/>
      <c r="WCH96" s="391"/>
      <c r="WCI96" s="392"/>
      <c r="WCJ96" s="393"/>
      <c r="WCK96" s="394"/>
      <c r="WCL96" s="395"/>
      <c r="WCM96" s="389"/>
      <c r="WCN96" s="390"/>
      <c r="WCO96" s="391"/>
      <c r="WCP96" s="392"/>
      <c r="WCQ96" s="393"/>
      <c r="WCR96" s="394"/>
      <c r="WCS96" s="395"/>
      <c r="WCT96" s="389"/>
      <c r="WCU96" s="390"/>
      <c r="WCV96" s="391"/>
      <c r="WCW96" s="392"/>
      <c r="WCX96" s="393"/>
      <c r="WCY96" s="394"/>
      <c r="WCZ96" s="395"/>
      <c r="WDA96" s="389"/>
      <c r="WDB96" s="390"/>
      <c r="WDC96" s="391"/>
      <c r="WDD96" s="392"/>
      <c r="WDE96" s="393"/>
      <c r="WDF96" s="394"/>
      <c r="WDG96" s="395"/>
      <c r="WDH96" s="389"/>
      <c r="WDI96" s="390"/>
      <c r="WDJ96" s="391"/>
      <c r="WDK96" s="392"/>
      <c r="WDL96" s="393"/>
      <c r="WDM96" s="394"/>
      <c r="WDN96" s="395"/>
      <c r="WDO96" s="389"/>
      <c r="WDP96" s="390"/>
      <c r="WDQ96" s="391"/>
      <c r="WDR96" s="392"/>
      <c r="WDS96" s="393"/>
      <c r="WDT96" s="394"/>
      <c r="WDU96" s="395"/>
      <c r="WDV96" s="389"/>
      <c r="WDW96" s="390"/>
      <c r="WDX96" s="391"/>
      <c r="WDY96" s="392"/>
      <c r="WDZ96" s="393"/>
      <c r="WEA96" s="394"/>
      <c r="WEB96" s="395"/>
      <c r="WEC96" s="389"/>
      <c r="WED96" s="390"/>
      <c r="WEE96" s="391"/>
      <c r="WEF96" s="392"/>
      <c r="WEG96" s="393"/>
      <c r="WEH96" s="394"/>
      <c r="WEI96" s="395"/>
      <c r="WEJ96" s="389"/>
      <c r="WEK96" s="390"/>
      <c r="WEL96" s="391"/>
      <c r="WEM96" s="392"/>
      <c r="WEN96" s="393"/>
      <c r="WEO96" s="394"/>
      <c r="WEP96" s="395"/>
      <c r="WEQ96" s="389"/>
      <c r="WER96" s="390"/>
      <c r="WES96" s="391"/>
      <c r="WET96" s="392"/>
      <c r="WEU96" s="393"/>
      <c r="WEV96" s="394"/>
      <c r="WEW96" s="395"/>
      <c r="WEX96" s="389"/>
      <c r="WEY96" s="390"/>
      <c r="WEZ96" s="391"/>
      <c r="WFA96" s="392"/>
      <c r="WFB96" s="393"/>
      <c r="WFC96" s="394"/>
      <c r="WFD96" s="395"/>
      <c r="WFE96" s="389"/>
      <c r="WFF96" s="390"/>
      <c r="WFG96" s="391"/>
      <c r="WFH96" s="392"/>
      <c r="WFI96" s="393"/>
      <c r="WFJ96" s="394"/>
      <c r="WFK96" s="395"/>
      <c r="WFL96" s="389"/>
      <c r="WFM96" s="390"/>
      <c r="WFN96" s="391"/>
      <c r="WFO96" s="392"/>
      <c r="WFP96" s="393"/>
      <c r="WFQ96" s="394"/>
      <c r="WFR96" s="395"/>
      <c r="WFS96" s="389"/>
      <c r="WFT96" s="390"/>
      <c r="WFU96" s="391"/>
      <c r="WFV96" s="392"/>
      <c r="WFW96" s="393"/>
      <c r="WFX96" s="394"/>
      <c r="WFY96" s="395"/>
      <c r="WFZ96" s="389"/>
      <c r="WGA96" s="390"/>
      <c r="WGB96" s="391"/>
      <c r="WGC96" s="392"/>
      <c r="WGD96" s="393"/>
      <c r="WGE96" s="394"/>
      <c r="WGF96" s="395"/>
      <c r="WGG96" s="389"/>
      <c r="WGH96" s="390"/>
      <c r="WGI96" s="391"/>
      <c r="WGJ96" s="392"/>
      <c r="WGK96" s="393"/>
      <c r="WGL96" s="394"/>
      <c r="WGM96" s="395"/>
      <c r="WGN96" s="389"/>
      <c r="WGO96" s="390"/>
      <c r="WGP96" s="391"/>
      <c r="WGQ96" s="392"/>
      <c r="WGR96" s="393"/>
      <c r="WGS96" s="394"/>
      <c r="WGT96" s="395"/>
      <c r="WGU96" s="389"/>
      <c r="WGV96" s="390"/>
      <c r="WGW96" s="391"/>
      <c r="WGX96" s="392"/>
      <c r="WGY96" s="393"/>
      <c r="WGZ96" s="394"/>
      <c r="WHA96" s="395"/>
      <c r="WHB96" s="389"/>
      <c r="WHC96" s="390"/>
      <c r="WHD96" s="391"/>
      <c r="WHE96" s="392"/>
      <c r="WHF96" s="393"/>
      <c r="WHG96" s="394"/>
      <c r="WHH96" s="395"/>
      <c r="WHI96" s="389"/>
      <c r="WHJ96" s="390"/>
      <c r="WHK96" s="391"/>
      <c r="WHL96" s="392"/>
      <c r="WHM96" s="393"/>
      <c r="WHN96" s="394"/>
      <c r="WHO96" s="395"/>
      <c r="WHP96" s="389"/>
      <c r="WHQ96" s="390"/>
      <c r="WHR96" s="391"/>
      <c r="WHS96" s="392"/>
      <c r="WHT96" s="393"/>
      <c r="WHU96" s="394"/>
      <c r="WHV96" s="395"/>
      <c r="WHW96" s="389"/>
      <c r="WHX96" s="390"/>
      <c r="WHY96" s="391"/>
      <c r="WHZ96" s="392"/>
      <c r="WIA96" s="393"/>
      <c r="WIB96" s="394"/>
      <c r="WIC96" s="395"/>
      <c r="WID96" s="389"/>
      <c r="WIE96" s="390"/>
      <c r="WIF96" s="391"/>
      <c r="WIG96" s="392"/>
      <c r="WIH96" s="393"/>
      <c r="WII96" s="394"/>
      <c r="WIJ96" s="395"/>
      <c r="WIK96" s="389"/>
      <c r="WIL96" s="390"/>
      <c r="WIM96" s="391"/>
      <c r="WIN96" s="392"/>
      <c r="WIO96" s="393"/>
      <c r="WIP96" s="394"/>
      <c r="WIQ96" s="395"/>
      <c r="WIR96" s="389"/>
      <c r="WIS96" s="390"/>
      <c r="WIT96" s="391"/>
      <c r="WIU96" s="392"/>
      <c r="WIV96" s="393"/>
      <c r="WIW96" s="394"/>
      <c r="WIX96" s="395"/>
      <c r="WIY96" s="389"/>
      <c r="WIZ96" s="390"/>
      <c r="WJA96" s="391"/>
      <c r="WJB96" s="392"/>
      <c r="WJC96" s="393"/>
      <c r="WJD96" s="394"/>
      <c r="WJE96" s="395"/>
      <c r="WJF96" s="389"/>
      <c r="WJG96" s="390"/>
      <c r="WJH96" s="391"/>
      <c r="WJI96" s="392"/>
      <c r="WJJ96" s="393"/>
      <c r="WJK96" s="394"/>
      <c r="WJL96" s="395"/>
      <c r="WJM96" s="389"/>
      <c r="WJN96" s="390"/>
      <c r="WJO96" s="391"/>
      <c r="WJP96" s="392"/>
      <c r="WJQ96" s="393"/>
      <c r="WJR96" s="394"/>
      <c r="WJS96" s="395"/>
      <c r="WJT96" s="389"/>
      <c r="WJU96" s="390"/>
      <c r="WJV96" s="391"/>
      <c r="WJW96" s="392"/>
      <c r="WJX96" s="393"/>
      <c r="WJY96" s="394"/>
      <c r="WJZ96" s="395"/>
      <c r="WKA96" s="389"/>
      <c r="WKB96" s="390"/>
      <c r="WKC96" s="391"/>
      <c r="WKD96" s="392"/>
      <c r="WKE96" s="393"/>
      <c r="WKF96" s="394"/>
      <c r="WKG96" s="395"/>
      <c r="WKH96" s="389"/>
      <c r="WKI96" s="390"/>
      <c r="WKJ96" s="391"/>
      <c r="WKK96" s="392"/>
      <c r="WKL96" s="393"/>
      <c r="WKM96" s="394"/>
      <c r="WKN96" s="395"/>
      <c r="WKO96" s="389"/>
      <c r="WKP96" s="390"/>
      <c r="WKQ96" s="391"/>
      <c r="WKR96" s="392"/>
      <c r="WKS96" s="393"/>
      <c r="WKT96" s="394"/>
      <c r="WKU96" s="395"/>
      <c r="WKV96" s="389"/>
      <c r="WKW96" s="390"/>
      <c r="WKX96" s="391"/>
      <c r="WKY96" s="392"/>
      <c r="WKZ96" s="393"/>
      <c r="WLA96" s="394"/>
      <c r="WLB96" s="395"/>
      <c r="WLC96" s="389"/>
      <c r="WLD96" s="390"/>
      <c r="WLE96" s="391"/>
      <c r="WLF96" s="392"/>
      <c r="WLG96" s="393"/>
      <c r="WLH96" s="394"/>
      <c r="WLI96" s="395"/>
      <c r="WLJ96" s="389"/>
      <c r="WLK96" s="390"/>
      <c r="WLL96" s="391"/>
      <c r="WLM96" s="392"/>
      <c r="WLN96" s="393"/>
      <c r="WLO96" s="394"/>
      <c r="WLP96" s="395"/>
      <c r="WLQ96" s="389"/>
      <c r="WLR96" s="390"/>
      <c r="WLS96" s="391"/>
      <c r="WLT96" s="392"/>
      <c r="WLU96" s="393"/>
      <c r="WLV96" s="394"/>
      <c r="WLW96" s="395"/>
      <c r="WLX96" s="389"/>
      <c r="WLY96" s="390"/>
      <c r="WLZ96" s="391"/>
      <c r="WMA96" s="392"/>
      <c r="WMB96" s="393"/>
      <c r="WMC96" s="394"/>
      <c r="WMD96" s="395"/>
      <c r="WME96" s="389"/>
      <c r="WMF96" s="390"/>
      <c r="WMG96" s="391"/>
      <c r="WMH96" s="392"/>
      <c r="WMI96" s="393"/>
      <c r="WMJ96" s="394"/>
      <c r="WMK96" s="395"/>
      <c r="WML96" s="389"/>
      <c r="WMM96" s="390"/>
      <c r="WMN96" s="391"/>
      <c r="WMO96" s="392"/>
      <c r="WMP96" s="393"/>
      <c r="WMQ96" s="394"/>
      <c r="WMR96" s="395"/>
      <c r="WMS96" s="389"/>
      <c r="WMT96" s="390"/>
      <c r="WMU96" s="391"/>
      <c r="WMV96" s="392"/>
      <c r="WMW96" s="393"/>
      <c r="WMX96" s="394"/>
      <c r="WMY96" s="395"/>
      <c r="WMZ96" s="389"/>
      <c r="WNA96" s="390"/>
      <c r="WNB96" s="391"/>
      <c r="WNC96" s="392"/>
      <c r="WND96" s="393"/>
      <c r="WNE96" s="394"/>
      <c r="WNF96" s="395"/>
      <c r="WNG96" s="389"/>
      <c r="WNH96" s="390"/>
      <c r="WNI96" s="391"/>
      <c r="WNJ96" s="392"/>
      <c r="WNK96" s="393"/>
      <c r="WNL96" s="394"/>
      <c r="WNM96" s="395"/>
      <c r="WNN96" s="389"/>
      <c r="WNO96" s="390"/>
      <c r="WNP96" s="391"/>
      <c r="WNQ96" s="392"/>
      <c r="WNR96" s="393"/>
      <c r="WNS96" s="394"/>
      <c r="WNT96" s="395"/>
      <c r="WNU96" s="389"/>
      <c r="WNV96" s="390"/>
      <c r="WNW96" s="391"/>
      <c r="WNX96" s="392"/>
      <c r="WNY96" s="393"/>
      <c r="WNZ96" s="394"/>
      <c r="WOA96" s="395"/>
      <c r="WOB96" s="389"/>
      <c r="WOC96" s="390"/>
      <c r="WOD96" s="391"/>
      <c r="WOE96" s="392"/>
      <c r="WOF96" s="393"/>
      <c r="WOG96" s="394"/>
      <c r="WOH96" s="395"/>
      <c r="WOI96" s="389"/>
      <c r="WOJ96" s="390"/>
      <c r="WOK96" s="391"/>
      <c r="WOL96" s="392"/>
      <c r="WOM96" s="393"/>
      <c r="WON96" s="394"/>
      <c r="WOO96" s="395"/>
      <c r="WOP96" s="389"/>
      <c r="WOQ96" s="390"/>
      <c r="WOR96" s="391"/>
      <c r="WOS96" s="392"/>
      <c r="WOT96" s="393"/>
      <c r="WOU96" s="394"/>
      <c r="WOV96" s="395"/>
      <c r="WOW96" s="389"/>
      <c r="WOX96" s="390"/>
      <c r="WOY96" s="391"/>
      <c r="WOZ96" s="392"/>
      <c r="WPA96" s="393"/>
      <c r="WPB96" s="394"/>
      <c r="WPC96" s="395"/>
      <c r="WPD96" s="389"/>
      <c r="WPE96" s="390"/>
      <c r="WPF96" s="391"/>
      <c r="WPG96" s="392"/>
      <c r="WPH96" s="393"/>
      <c r="WPI96" s="394"/>
      <c r="WPJ96" s="395"/>
      <c r="WPK96" s="389"/>
      <c r="WPL96" s="390"/>
      <c r="WPM96" s="391"/>
      <c r="WPN96" s="392"/>
      <c r="WPO96" s="393"/>
      <c r="WPP96" s="394"/>
      <c r="WPQ96" s="395"/>
      <c r="WPR96" s="389"/>
      <c r="WPS96" s="390"/>
      <c r="WPT96" s="391"/>
      <c r="WPU96" s="392"/>
      <c r="WPV96" s="393"/>
      <c r="WPW96" s="394"/>
      <c r="WPX96" s="395"/>
      <c r="WPY96" s="389"/>
      <c r="WPZ96" s="390"/>
      <c r="WQA96" s="391"/>
      <c r="WQB96" s="392"/>
      <c r="WQC96" s="393"/>
      <c r="WQD96" s="394"/>
      <c r="WQE96" s="395"/>
      <c r="WQF96" s="389"/>
      <c r="WQG96" s="390"/>
      <c r="WQH96" s="391"/>
      <c r="WQI96" s="392"/>
      <c r="WQJ96" s="393"/>
      <c r="WQK96" s="394"/>
      <c r="WQL96" s="395"/>
      <c r="WQM96" s="389"/>
      <c r="WQN96" s="390"/>
      <c r="WQO96" s="391"/>
      <c r="WQP96" s="392"/>
      <c r="WQQ96" s="393"/>
      <c r="WQR96" s="394"/>
      <c r="WQS96" s="395"/>
      <c r="WQT96" s="389"/>
      <c r="WQU96" s="390"/>
      <c r="WQV96" s="391"/>
      <c r="WQW96" s="392"/>
      <c r="WQX96" s="393"/>
      <c r="WQY96" s="394"/>
      <c r="WQZ96" s="395"/>
      <c r="WRA96" s="389"/>
      <c r="WRB96" s="390"/>
      <c r="WRC96" s="391"/>
      <c r="WRD96" s="392"/>
      <c r="WRE96" s="393"/>
      <c r="WRF96" s="394"/>
      <c r="WRG96" s="395"/>
      <c r="WRH96" s="389"/>
      <c r="WRI96" s="390"/>
      <c r="WRJ96" s="391"/>
      <c r="WRK96" s="392"/>
      <c r="WRL96" s="393"/>
      <c r="WRM96" s="394"/>
      <c r="WRN96" s="395"/>
      <c r="WRO96" s="389"/>
      <c r="WRP96" s="390"/>
      <c r="WRQ96" s="391"/>
      <c r="WRR96" s="392"/>
      <c r="WRS96" s="393"/>
      <c r="WRT96" s="394"/>
      <c r="WRU96" s="395"/>
      <c r="WRV96" s="389"/>
      <c r="WRW96" s="390"/>
      <c r="WRX96" s="391"/>
      <c r="WRY96" s="392"/>
      <c r="WRZ96" s="393"/>
      <c r="WSA96" s="394"/>
      <c r="WSB96" s="395"/>
      <c r="WSC96" s="389"/>
      <c r="WSD96" s="390"/>
      <c r="WSE96" s="391"/>
      <c r="WSF96" s="392"/>
      <c r="WSG96" s="393"/>
      <c r="WSH96" s="394"/>
      <c r="WSI96" s="395"/>
      <c r="WSJ96" s="389"/>
      <c r="WSK96" s="390"/>
      <c r="WSL96" s="391"/>
      <c r="WSM96" s="392"/>
      <c r="WSN96" s="393"/>
      <c r="WSO96" s="394"/>
      <c r="WSP96" s="395"/>
      <c r="WSQ96" s="389"/>
      <c r="WSR96" s="390"/>
      <c r="WSS96" s="391"/>
      <c r="WST96" s="392"/>
      <c r="WSU96" s="393"/>
      <c r="WSV96" s="394"/>
      <c r="WSW96" s="395"/>
      <c r="WSX96" s="389"/>
      <c r="WSY96" s="390"/>
      <c r="WSZ96" s="391"/>
      <c r="WTA96" s="392"/>
      <c r="WTB96" s="393"/>
      <c r="WTC96" s="394"/>
      <c r="WTD96" s="395"/>
      <c r="WTE96" s="389"/>
      <c r="WTF96" s="390"/>
      <c r="WTG96" s="391"/>
      <c r="WTH96" s="392"/>
      <c r="WTI96" s="393"/>
      <c r="WTJ96" s="394"/>
      <c r="WTK96" s="395"/>
      <c r="WTL96" s="389"/>
      <c r="WTM96" s="390"/>
      <c r="WTN96" s="391"/>
      <c r="WTO96" s="392"/>
      <c r="WTP96" s="393"/>
      <c r="WTQ96" s="394"/>
      <c r="WTR96" s="395"/>
      <c r="WTS96" s="389"/>
      <c r="WTT96" s="390"/>
      <c r="WTU96" s="391"/>
      <c r="WTV96" s="392"/>
      <c r="WTW96" s="393"/>
      <c r="WTX96" s="394"/>
      <c r="WTY96" s="395"/>
      <c r="WTZ96" s="389"/>
      <c r="WUA96" s="390"/>
      <c r="WUB96" s="391"/>
      <c r="WUC96" s="392"/>
      <c r="WUD96" s="393"/>
      <c r="WUE96" s="394"/>
      <c r="WUF96" s="395"/>
      <c r="WUG96" s="389"/>
      <c r="WUH96" s="390"/>
      <c r="WUI96" s="391"/>
      <c r="WUJ96" s="392"/>
      <c r="WUK96" s="393"/>
      <c r="WUL96" s="394"/>
      <c r="WUM96" s="395"/>
      <c r="WUN96" s="389"/>
      <c r="WUO96" s="390"/>
      <c r="WUP96" s="391"/>
      <c r="WUQ96" s="392"/>
      <c r="WUR96" s="393"/>
      <c r="WUS96" s="394"/>
      <c r="WUT96" s="395"/>
      <c r="WUU96" s="389"/>
      <c r="WUV96" s="390"/>
      <c r="WUW96" s="391"/>
      <c r="WUX96" s="392"/>
      <c r="WUY96" s="393"/>
      <c r="WUZ96" s="394"/>
      <c r="WVA96" s="395"/>
      <c r="WVB96" s="389"/>
      <c r="WVC96" s="390"/>
      <c r="WVD96" s="391"/>
      <c r="WVE96" s="392"/>
      <c r="WVF96" s="393"/>
      <c r="WVG96" s="394"/>
      <c r="WVH96" s="395"/>
      <c r="WVI96" s="389"/>
      <c r="WVJ96" s="390"/>
      <c r="WVK96" s="391"/>
      <c r="WVL96" s="392"/>
      <c r="WVM96" s="393"/>
      <c r="WVN96" s="394"/>
      <c r="WVO96" s="395"/>
      <c r="WVP96" s="389"/>
      <c r="WVQ96" s="390"/>
      <c r="WVR96" s="391"/>
      <c r="WVS96" s="392"/>
      <c r="WVT96" s="393"/>
      <c r="WVU96" s="394"/>
      <c r="WVV96" s="395"/>
      <c r="WVW96" s="389"/>
      <c r="WVX96" s="390"/>
      <c r="WVY96" s="391"/>
      <c r="WVZ96" s="392"/>
      <c r="WWA96" s="393"/>
      <c r="WWB96" s="394"/>
      <c r="WWC96" s="395"/>
      <c r="WWD96" s="389"/>
      <c r="WWE96" s="390"/>
      <c r="WWF96" s="391"/>
      <c r="WWG96" s="392"/>
      <c r="WWH96" s="393"/>
      <c r="WWI96" s="394"/>
      <c r="WWJ96" s="395"/>
      <c r="WWK96" s="389"/>
      <c r="WWL96" s="390"/>
      <c r="WWM96" s="391"/>
      <c r="WWN96" s="392"/>
      <c r="WWO96" s="393"/>
      <c r="WWP96" s="394"/>
      <c r="WWQ96" s="395"/>
      <c r="WWR96" s="389"/>
      <c r="WWS96" s="390"/>
      <c r="WWT96" s="391"/>
      <c r="WWU96" s="392"/>
      <c r="WWV96" s="393"/>
      <c r="WWW96" s="394"/>
      <c r="WWX96" s="395"/>
      <c r="WWY96" s="389"/>
      <c r="WWZ96" s="390"/>
      <c r="WXA96" s="391"/>
      <c r="WXB96" s="392"/>
      <c r="WXC96" s="393"/>
      <c r="WXD96" s="394"/>
      <c r="WXE96" s="395"/>
      <c r="WXF96" s="389"/>
      <c r="WXG96" s="390"/>
      <c r="WXH96" s="391"/>
      <c r="WXI96" s="392"/>
      <c r="WXJ96" s="393"/>
      <c r="WXK96" s="394"/>
      <c r="WXL96" s="395"/>
      <c r="WXM96" s="389"/>
      <c r="WXN96" s="390"/>
      <c r="WXO96" s="391"/>
      <c r="WXP96" s="392"/>
      <c r="WXQ96" s="393"/>
      <c r="WXR96" s="394"/>
      <c r="WXS96" s="395"/>
      <c r="WXT96" s="389"/>
      <c r="WXU96" s="390"/>
      <c r="WXV96" s="391"/>
      <c r="WXW96" s="392"/>
      <c r="WXX96" s="393"/>
      <c r="WXY96" s="394"/>
      <c r="WXZ96" s="395"/>
      <c r="WYA96" s="389"/>
      <c r="WYB96" s="390"/>
      <c r="WYC96" s="391"/>
      <c r="WYD96" s="392"/>
      <c r="WYE96" s="393"/>
      <c r="WYF96" s="394"/>
      <c r="WYG96" s="395"/>
      <c r="WYH96" s="389"/>
      <c r="WYI96" s="390"/>
      <c r="WYJ96" s="391"/>
      <c r="WYK96" s="392"/>
      <c r="WYL96" s="393"/>
      <c r="WYM96" s="394"/>
      <c r="WYN96" s="395"/>
      <c r="WYO96" s="389"/>
      <c r="WYP96" s="390"/>
      <c r="WYQ96" s="391"/>
      <c r="WYR96" s="392"/>
      <c r="WYS96" s="393"/>
      <c r="WYT96" s="394"/>
      <c r="WYU96" s="395"/>
      <c r="WYV96" s="389"/>
      <c r="WYW96" s="390"/>
      <c r="WYX96" s="391"/>
      <c r="WYY96" s="392"/>
      <c r="WYZ96" s="393"/>
      <c r="WZA96" s="394"/>
      <c r="WZB96" s="395"/>
      <c r="WZC96" s="389"/>
      <c r="WZD96" s="390"/>
      <c r="WZE96" s="391"/>
      <c r="WZF96" s="392"/>
      <c r="WZG96" s="393"/>
      <c r="WZH96" s="394"/>
      <c r="WZI96" s="395"/>
      <c r="WZJ96" s="389"/>
      <c r="WZK96" s="390"/>
      <c r="WZL96" s="391"/>
      <c r="WZM96" s="392"/>
      <c r="WZN96" s="393"/>
      <c r="WZO96" s="394"/>
      <c r="WZP96" s="395"/>
      <c r="WZQ96" s="389"/>
      <c r="WZR96" s="390"/>
      <c r="WZS96" s="391"/>
      <c r="WZT96" s="392"/>
      <c r="WZU96" s="393"/>
      <c r="WZV96" s="394"/>
      <c r="WZW96" s="395"/>
      <c r="WZX96" s="389"/>
      <c r="WZY96" s="390"/>
      <c r="WZZ96" s="391"/>
      <c r="XAA96" s="392"/>
      <c r="XAB96" s="393"/>
      <c r="XAC96" s="394"/>
      <c r="XAD96" s="395"/>
      <c r="XAE96" s="389"/>
      <c r="XAF96" s="390"/>
      <c r="XAG96" s="391"/>
      <c r="XAH96" s="392"/>
      <c r="XAI96" s="393"/>
      <c r="XAJ96" s="394"/>
      <c r="XAK96" s="395"/>
      <c r="XAL96" s="389"/>
      <c r="XAM96" s="390"/>
      <c r="XAN96" s="391"/>
      <c r="XAO96" s="392"/>
      <c r="XAP96" s="393"/>
      <c r="XAQ96" s="394"/>
      <c r="XAR96" s="395"/>
      <c r="XAS96" s="389"/>
      <c r="XAT96" s="390"/>
      <c r="XAU96" s="391"/>
      <c r="XAV96" s="392"/>
      <c r="XAW96" s="393"/>
      <c r="XAX96" s="394"/>
      <c r="XAY96" s="395"/>
      <c r="XAZ96" s="389"/>
      <c r="XBA96" s="390"/>
      <c r="XBB96" s="391"/>
      <c r="XBC96" s="392"/>
      <c r="XBD96" s="393"/>
      <c r="XBE96" s="394"/>
      <c r="XBF96" s="395"/>
      <c r="XBG96" s="389"/>
      <c r="XBH96" s="390"/>
      <c r="XBI96" s="391"/>
      <c r="XBJ96" s="392"/>
      <c r="XBK96" s="393"/>
      <c r="XBL96" s="394"/>
      <c r="XBM96" s="395"/>
      <c r="XBN96" s="389"/>
      <c r="XBO96" s="390"/>
      <c r="XBP96" s="391"/>
      <c r="XBQ96" s="392"/>
      <c r="XBR96" s="393"/>
      <c r="XBS96" s="394"/>
      <c r="XBT96" s="395"/>
      <c r="XBU96" s="389"/>
      <c r="XBV96" s="390"/>
      <c r="XBW96" s="391"/>
      <c r="XBX96" s="392"/>
      <c r="XBY96" s="393"/>
      <c r="XBZ96" s="394"/>
      <c r="XCA96" s="395"/>
      <c r="XCB96" s="389"/>
      <c r="XCC96" s="390"/>
      <c r="XCD96" s="391"/>
      <c r="XCE96" s="392"/>
      <c r="XCF96" s="393"/>
      <c r="XCG96" s="394"/>
      <c r="XCH96" s="395"/>
      <c r="XCI96" s="389"/>
      <c r="XCJ96" s="390"/>
      <c r="XCK96" s="391"/>
      <c r="XCL96" s="392"/>
      <c r="XCM96" s="393"/>
      <c r="XCN96" s="394"/>
      <c r="XCO96" s="395"/>
      <c r="XCP96" s="389"/>
      <c r="XCQ96" s="390"/>
      <c r="XCR96" s="391"/>
      <c r="XCS96" s="392"/>
      <c r="XCT96" s="393"/>
      <c r="XCU96" s="394"/>
      <c r="XCV96" s="395"/>
      <c r="XCW96" s="389"/>
      <c r="XCX96" s="390"/>
      <c r="XCY96" s="391"/>
      <c r="XCZ96" s="392"/>
      <c r="XDA96" s="393"/>
      <c r="XDB96" s="394"/>
      <c r="XDC96" s="395"/>
      <c r="XDD96" s="389"/>
      <c r="XDE96" s="390"/>
      <c r="XDF96" s="391"/>
      <c r="XDG96" s="392"/>
      <c r="XDH96" s="393"/>
      <c r="XDI96" s="394"/>
      <c r="XDJ96" s="395"/>
      <c r="XDK96" s="389"/>
      <c r="XDL96" s="390"/>
      <c r="XDM96" s="391"/>
      <c r="XDN96" s="392"/>
      <c r="XDO96" s="393"/>
      <c r="XDP96" s="394"/>
      <c r="XDQ96" s="395"/>
      <c r="XDR96" s="389"/>
      <c r="XDS96" s="390"/>
      <c r="XDT96" s="391"/>
      <c r="XDU96" s="392"/>
      <c r="XDV96" s="393"/>
      <c r="XDW96" s="394"/>
      <c r="XDX96" s="395"/>
      <c r="XDY96" s="389"/>
      <c r="XDZ96" s="390"/>
      <c r="XEA96" s="391"/>
      <c r="XEB96" s="392"/>
      <c r="XEC96" s="393"/>
      <c r="XED96" s="394"/>
      <c r="XEE96" s="395"/>
      <c r="XEF96" s="389"/>
      <c r="XEG96" s="390"/>
      <c r="XEH96" s="391"/>
      <c r="XEI96" s="392"/>
      <c r="XEJ96" s="393"/>
      <c r="XEK96" s="394"/>
      <c r="XEL96" s="395"/>
      <c r="XEM96" s="389"/>
      <c r="XEN96" s="390"/>
      <c r="XEO96" s="391"/>
      <c r="XEP96" s="392"/>
      <c r="XEQ96" s="393"/>
      <c r="XER96" s="394"/>
      <c r="XES96" s="395"/>
      <c r="XET96" s="389"/>
      <c r="XEU96" s="390"/>
      <c r="XEV96" s="391"/>
      <c r="XEW96" s="392"/>
      <c r="XEX96" s="393"/>
      <c r="XEY96" s="394"/>
      <c r="XEZ96" s="395"/>
      <c r="XFA96" s="389"/>
      <c r="XFB96" s="390"/>
      <c r="XFC96" s="391"/>
      <c r="XFD96" s="392"/>
    </row>
    <row r="97" spans="1:16384" s="10" customFormat="1" ht="70.5" customHeight="1" x14ac:dyDescent="0.2">
      <c r="A97" s="704"/>
      <c r="B97" s="371" t="s">
        <v>823</v>
      </c>
      <c r="C97" s="381">
        <v>18666666</v>
      </c>
      <c r="D97" s="381">
        <v>18666666</v>
      </c>
      <c r="E97" s="377">
        <f t="shared" si="8"/>
        <v>0</v>
      </c>
      <c r="F97" s="382">
        <v>42648</v>
      </c>
      <c r="G97" s="582" t="s">
        <v>1132</v>
      </c>
      <c r="H97" s="389"/>
      <c r="I97" s="390"/>
      <c r="J97" s="391"/>
      <c r="K97" s="392"/>
      <c r="L97" s="393"/>
      <c r="M97" s="394"/>
      <c r="N97" s="395"/>
      <c r="O97" s="389"/>
      <c r="P97" s="390"/>
      <c r="Q97" s="391"/>
      <c r="R97" s="392"/>
      <c r="S97" s="393"/>
      <c r="T97" s="394"/>
      <c r="U97" s="395"/>
      <c r="V97" s="389"/>
      <c r="W97" s="390"/>
      <c r="X97" s="391"/>
      <c r="Y97" s="392"/>
      <c r="Z97" s="393"/>
      <c r="AA97" s="394"/>
      <c r="AB97" s="395"/>
      <c r="AC97" s="389"/>
      <c r="AD97" s="390"/>
      <c r="AE97" s="391"/>
      <c r="AF97" s="392"/>
      <c r="AG97" s="393"/>
      <c r="AH97" s="394"/>
      <c r="AI97" s="395"/>
      <c r="AJ97" s="389"/>
      <c r="AK97" s="390"/>
      <c r="AL97" s="391"/>
      <c r="AM97" s="392"/>
      <c r="AN97" s="393"/>
      <c r="AO97" s="394"/>
      <c r="AP97" s="395"/>
      <c r="AQ97" s="389"/>
      <c r="AR97" s="390"/>
      <c r="AS97" s="391"/>
      <c r="AT97" s="392"/>
      <c r="AU97" s="393"/>
      <c r="AV97" s="394"/>
      <c r="AW97" s="395"/>
      <c r="AX97" s="389"/>
      <c r="AY97" s="390"/>
      <c r="AZ97" s="391"/>
      <c r="BA97" s="392"/>
      <c r="BB97" s="393"/>
      <c r="BC97" s="394"/>
      <c r="BD97" s="395"/>
      <c r="BE97" s="389"/>
      <c r="BF97" s="390"/>
      <c r="BG97" s="391"/>
      <c r="BH97" s="392"/>
      <c r="BI97" s="393"/>
      <c r="BJ97" s="394"/>
      <c r="BK97" s="395"/>
      <c r="BL97" s="389"/>
      <c r="BM97" s="390"/>
      <c r="BN97" s="391"/>
      <c r="BO97" s="392"/>
      <c r="BP97" s="393"/>
      <c r="BQ97" s="394"/>
      <c r="BR97" s="395"/>
      <c r="BS97" s="389"/>
      <c r="BT97" s="390"/>
      <c r="BU97" s="391"/>
      <c r="BV97" s="392"/>
      <c r="BW97" s="393"/>
      <c r="BX97" s="394"/>
      <c r="BY97" s="395"/>
      <c r="BZ97" s="389"/>
      <c r="CA97" s="390"/>
      <c r="CB97" s="391"/>
      <c r="CC97" s="392"/>
      <c r="CD97" s="393"/>
      <c r="CE97" s="394"/>
      <c r="CF97" s="395"/>
      <c r="CG97" s="389"/>
      <c r="CH97" s="390"/>
      <c r="CI97" s="391"/>
      <c r="CJ97" s="392"/>
      <c r="CK97" s="393"/>
      <c r="CL97" s="394"/>
      <c r="CM97" s="395"/>
      <c r="CN97" s="389"/>
      <c r="CO97" s="390"/>
      <c r="CP97" s="391"/>
      <c r="CQ97" s="392"/>
      <c r="CR97" s="393"/>
      <c r="CS97" s="394"/>
      <c r="CT97" s="395"/>
      <c r="CU97" s="389"/>
      <c r="CV97" s="390"/>
      <c r="CW97" s="391"/>
      <c r="CX97" s="392"/>
      <c r="CY97" s="393"/>
      <c r="CZ97" s="394"/>
      <c r="DA97" s="395"/>
      <c r="DB97" s="389"/>
      <c r="DC97" s="390"/>
      <c r="DD97" s="391"/>
      <c r="DE97" s="392"/>
      <c r="DF97" s="393"/>
      <c r="DG97" s="394"/>
      <c r="DH97" s="395"/>
      <c r="DI97" s="389"/>
      <c r="DJ97" s="390"/>
      <c r="DK97" s="391"/>
      <c r="DL97" s="392"/>
      <c r="DM97" s="393"/>
      <c r="DN97" s="394"/>
      <c r="DO97" s="395"/>
      <c r="DP97" s="389"/>
      <c r="DQ97" s="390"/>
      <c r="DR97" s="391"/>
      <c r="DS97" s="392"/>
      <c r="DT97" s="393"/>
      <c r="DU97" s="394"/>
      <c r="DV97" s="395"/>
      <c r="DW97" s="389"/>
      <c r="DX97" s="390"/>
      <c r="DY97" s="391"/>
      <c r="DZ97" s="392"/>
      <c r="EA97" s="393"/>
      <c r="EB97" s="394"/>
      <c r="EC97" s="395"/>
      <c r="ED97" s="389"/>
      <c r="EE97" s="390"/>
      <c r="EF97" s="391"/>
      <c r="EG97" s="392"/>
      <c r="EH97" s="393"/>
      <c r="EI97" s="394"/>
      <c r="EJ97" s="395"/>
      <c r="EK97" s="389"/>
      <c r="EL97" s="390"/>
      <c r="EM97" s="391"/>
      <c r="EN97" s="392"/>
      <c r="EO97" s="393"/>
      <c r="EP97" s="394"/>
      <c r="EQ97" s="395"/>
      <c r="ER97" s="389"/>
      <c r="ES97" s="390"/>
      <c r="ET97" s="391"/>
      <c r="EU97" s="392"/>
      <c r="EV97" s="393"/>
      <c r="EW97" s="394"/>
      <c r="EX97" s="395"/>
      <c r="EY97" s="389"/>
      <c r="EZ97" s="390"/>
      <c r="FA97" s="391"/>
      <c r="FB97" s="392"/>
      <c r="FC97" s="393"/>
      <c r="FD97" s="394"/>
      <c r="FE97" s="395"/>
      <c r="FF97" s="389"/>
      <c r="FG97" s="390"/>
      <c r="FH97" s="391"/>
      <c r="FI97" s="392"/>
      <c r="FJ97" s="393"/>
      <c r="FK97" s="394"/>
      <c r="FL97" s="395"/>
      <c r="FM97" s="389"/>
      <c r="FN97" s="390"/>
      <c r="FO97" s="391"/>
      <c r="FP97" s="392"/>
      <c r="FQ97" s="393"/>
      <c r="FR97" s="394"/>
      <c r="FS97" s="395"/>
      <c r="FT97" s="389"/>
      <c r="FU97" s="390"/>
      <c r="FV97" s="391"/>
      <c r="FW97" s="392"/>
      <c r="FX97" s="393"/>
      <c r="FY97" s="394"/>
      <c r="FZ97" s="395"/>
      <c r="GA97" s="389"/>
      <c r="GB97" s="390"/>
      <c r="GC97" s="391"/>
      <c r="GD97" s="392"/>
      <c r="GE97" s="393"/>
      <c r="GF97" s="394"/>
      <c r="GG97" s="395"/>
      <c r="GH97" s="389"/>
      <c r="GI97" s="390"/>
      <c r="GJ97" s="391"/>
      <c r="GK97" s="392"/>
      <c r="GL97" s="393"/>
      <c r="GM97" s="394"/>
      <c r="GN97" s="395"/>
      <c r="GO97" s="389"/>
      <c r="GP97" s="390"/>
      <c r="GQ97" s="391"/>
      <c r="GR97" s="392"/>
      <c r="GS97" s="393"/>
      <c r="GT97" s="394"/>
      <c r="GU97" s="395"/>
      <c r="GV97" s="389"/>
      <c r="GW97" s="390"/>
      <c r="GX97" s="391"/>
      <c r="GY97" s="392"/>
      <c r="GZ97" s="393"/>
      <c r="HA97" s="394"/>
      <c r="HB97" s="395"/>
      <c r="HC97" s="389"/>
      <c r="HD97" s="390"/>
      <c r="HE97" s="391"/>
      <c r="HF97" s="392"/>
      <c r="HG97" s="393"/>
      <c r="HH97" s="394"/>
      <c r="HI97" s="395"/>
      <c r="HJ97" s="389"/>
      <c r="HK97" s="390"/>
      <c r="HL97" s="391"/>
      <c r="HM97" s="392"/>
      <c r="HN97" s="393"/>
      <c r="HO97" s="394"/>
      <c r="HP97" s="395"/>
      <c r="HQ97" s="389"/>
      <c r="HR97" s="390"/>
      <c r="HS97" s="391"/>
      <c r="HT97" s="392"/>
      <c r="HU97" s="393"/>
      <c r="HV97" s="394"/>
      <c r="HW97" s="395"/>
      <c r="HX97" s="389"/>
      <c r="HY97" s="390"/>
      <c r="HZ97" s="391"/>
      <c r="IA97" s="392"/>
      <c r="IB97" s="393"/>
      <c r="IC97" s="394"/>
      <c r="ID97" s="395"/>
      <c r="IE97" s="389"/>
      <c r="IF97" s="390"/>
      <c r="IG97" s="391"/>
      <c r="IH97" s="392"/>
      <c r="II97" s="393"/>
      <c r="IJ97" s="394"/>
      <c r="IK97" s="395"/>
      <c r="IL97" s="389"/>
      <c r="IM97" s="390"/>
      <c r="IN97" s="391"/>
      <c r="IO97" s="392"/>
      <c r="IP97" s="393"/>
      <c r="IQ97" s="394"/>
      <c r="IR97" s="395"/>
      <c r="IS97" s="389"/>
      <c r="IT97" s="390"/>
      <c r="IU97" s="391"/>
      <c r="IV97" s="392"/>
      <c r="IW97" s="393"/>
      <c r="IX97" s="394"/>
      <c r="IY97" s="395"/>
      <c r="IZ97" s="389"/>
      <c r="JA97" s="390"/>
      <c r="JB97" s="391"/>
      <c r="JC97" s="392"/>
      <c r="JD97" s="393"/>
      <c r="JE97" s="394"/>
      <c r="JF97" s="395"/>
      <c r="JG97" s="389"/>
      <c r="JH97" s="390"/>
      <c r="JI97" s="391"/>
      <c r="JJ97" s="392"/>
      <c r="JK97" s="393"/>
      <c r="JL97" s="394"/>
      <c r="JM97" s="395"/>
      <c r="JN97" s="389"/>
      <c r="JO97" s="390"/>
      <c r="JP97" s="391"/>
      <c r="JQ97" s="392"/>
      <c r="JR97" s="393"/>
      <c r="JS97" s="394"/>
      <c r="JT97" s="395"/>
      <c r="JU97" s="389"/>
      <c r="JV97" s="390"/>
      <c r="JW97" s="391"/>
      <c r="JX97" s="392"/>
      <c r="JY97" s="393"/>
      <c r="JZ97" s="394"/>
      <c r="KA97" s="395"/>
      <c r="KB97" s="389"/>
      <c r="KC97" s="390"/>
      <c r="KD97" s="391"/>
      <c r="KE97" s="392"/>
      <c r="KF97" s="393"/>
      <c r="KG97" s="394"/>
      <c r="KH97" s="395"/>
      <c r="KI97" s="389"/>
      <c r="KJ97" s="390"/>
      <c r="KK97" s="391"/>
      <c r="KL97" s="392"/>
      <c r="KM97" s="393"/>
      <c r="KN97" s="394"/>
      <c r="KO97" s="395"/>
      <c r="KP97" s="389"/>
      <c r="KQ97" s="390"/>
      <c r="KR97" s="391"/>
      <c r="KS97" s="392"/>
      <c r="KT97" s="393"/>
      <c r="KU97" s="394"/>
      <c r="KV97" s="395"/>
      <c r="KW97" s="389"/>
      <c r="KX97" s="390"/>
      <c r="KY97" s="391"/>
      <c r="KZ97" s="392"/>
      <c r="LA97" s="393"/>
      <c r="LB97" s="394"/>
      <c r="LC97" s="395"/>
      <c r="LD97" s="389"/>
      <c r="LE97" s="390"/>
      <c r="LF97" s="391"/>
      <c r="LG97" s="392"/>
      <c r="LH97" s="393"/>
      <c r="LI97" s="394"/>
      <c r="LJ97" s="395"/>
      <c r="LK97" s="389"/>
      <c r="LL97" s="390"/>
      <c r="LM97" s="391"/>
      <c r="LN97" s="392"/>
      <c r="LO97" s="393"/>
      <c r="LP97" s="394"/>
      <c r="LQ97" s="395"/>
      <c r="LR97" s="389"/>
      <c r="LS97" s="390"/>
      <c r="LT97" s="391"/>
      <c r="LU97" s="392"/>
      <c r="LV97" s="393"/>
      <c r="LW97" s="394"/>
      <c r="LX97" s="395"/>
      <c r="LY97" s="389"/>
      <c r="LZ97" s="390"/>
      <c r="MA97" s="391"/>
      <c r="MB97" s="392"/>
      <c r="MC97" s="393"/>
      <c r="MD97" s="394"/>
      <c r="ME97" s="395"/>
      <c r="MF97" s="389"/>
      <c r="MG97" s="390"/>
      <c r="MH97" s="391"/>
      <c r="MI97" s="392"/>
      <c r="MJ97" s="393"/>
      <c r="MK97" s="394"/>
      <c r="ML97" s="395"/>
      <c r="MM97" s="389"/>
      <c r="MN97" s="390"/>
      <c r="MO97" s="391"/>
      <c r="MP97" s="392"/>
      <c r="MQ97" s="393"/>
      <c r="MR97" s="394"/>
      <c r="MS97" s="395"/>
      <c r="MT97" s="389"/>
      <c r="MU97" s="390"/>
      <c r="MV97" s="391"/>
      <c r="MW97" s="392"/>
      <c r="MX97" s="393"/>
      <c r="MY97" s="394"/>
      <c r="MZ97" s="395"/>
      <c r="NA97" s="389"/>
      <c r="NB97" s="390"/>
      <c r="NC97" s="391"/>
      <c r="ND97" s="392"/>
      <c r="NE97" s="393"/>
      <c r="NF97" s="394"/>
      <c r="NG97" s="395"/>
      <c r="NH97" s="389"/>
      <c r="NI97" s="390"/>
      <c r="NJ97" s="391"/>
      <c r="NK97" s="392"/>
      <c r="NL97" s="393"/>
      <c r="NM97" s="394"/>
      <c r="NN97" s="395"/>
      <c r="NO97" s="389"/>
      <c r="NP97" s="390"/>
      <c r="NQ97" s="391"/>
      <c r="NR97" s="392"/>
      <c r="NS97" s="393"/>
      <c r="NT97" s="394"/>
      <c r="NU97" s="395"/>
      <c r="NV97" s="389"/>
      <c r="NW97" s="390"/>
      <c r="NX97" s="391"/>
      <c r="NY97" s="392"/>
      <c r="NZ97" s="393"/>
      <c r="OA97" s="394"/>
      <c r="OB97" s="395"/>
      <c r="OC97" s="389"/>
      <c r="OD97" s="390"/>
      <c r="OE97" s="391"/>
      <c r="OF97" s="392"/>
      <c r="OG97" s="393"/>
      <c r="OH97" s="394"/>
      <c r="OI97" s="395"/>
      <c r="OJ97" s="389"/>
      <c r="OK97" s="390"/>
      <c r="OL97" s="391"/>
      <c r="OM97" s="392"/>
      <c r="ON97" s="393"/>
      <c r="OO97" s="394"/>
      <c r="OP97" s="395"/>
      <c r="OQ97" s="389"/>
      <c r="OR97" s="390"/>
      <c r="OS97" s="391"/>
      <c r="OT97" s="392"/>
      <c r="OU97" s="393"/>
      <c r="OV97" s="394"/>
      <c r="OW97" s="395"/>
      <c r="OX97" s="389"/>
      <c r="OY97" s="390"/>
      <c r="OZ97" s="391"/>
      <c r="PA97" s="392"/>
      <c r="PB97" s="393"/>
      <c r="PC97" s="394"/>
      <c r="PD97" s="395"/>
      <c r="PE97" s="389"/>
      <c r="PF97" s="390"/>
      <c r="PG97" s="391"/>
      <c r="PH97" s="392"/>
      <c r="PI97" s="393"/>
      <c r="PJ97" s="394"/>
      <c r="PK97" s="395"/>
      <c r="PL97" s="389"/>
      <c r="PM97" s="390"/>
      <c r="PN97" s="391"/>
      <c r="PO97" s="392"/>
      <c r="PP97" s="393"/>
      <c r="PQ97" s="394"/>
      <c r="PR97" s="395"/>
      <c r="PS97" s="389"/>
      <c r="PT97" s="390"/>
      <c r="PU97" s="391"/>
      <c r="PV97" s="392"/>
      <c r="PW97" s="393"/>
      <c r="PX97" s="394"/>
      <c r="PY97" s="395"/>
      <c r="PZ97" s="389"/>
      <c r="QA97" s="390"/>
      <c r="QB97" s="391"/>
      <c r="QC97" s="392"/>
      <c r="QD97" s="393"/>
      <c r="QE97" s="394"/>
      <c r="QF97" s="395"/>
      <c r="QG97" s="389"/>
      <c r="QH97" s="390"/>
      <c r="QI97" s="391"/>
      <c r="QJ97" s="392"/>
      <c r="QK97" s="393"/>
      <c r="QL97" s="394"/>
      <c r="QM97" s="395"/>
      <c r="QN97" s="389"/>
      <c r="QO97" s="390"/>
      <c r="QP97" s="391"/>
      <c r="QQ97" s="392"/>
      <c r="QR97" s="393"/>
      <c r="QS97" s="394"/>
      <c r="QT97" s="395"/>
      <c r="QU97" s="389"/>
      <c r="QV97" s="390"/>
      <c r="QW97" s="391"/>
      <c r="QX97" s="392"/>
      <c r="QY97" s="393"/>
      <c r="QZ97" s="394"/>
      <c r="RA97" s="395"/>
      <c r="RB97" s="389"/>
      <c r="RC97" s="390"/>
      <c r="RD97" s="391"/>
      <c r="RE97" s="392"/>
      <c r="RF97" s="393"/>
      <c r="RG97" s="394"/>
      <c r="RH97" s="395"/>
      <c r="RI97" s="389"/>
      <c r="RJ97" s="390"/>
      <c r="RK97" s="391"/>
      <c r="RL97" s="392"/>
      <c r="RM97" s="393"/>
      <c r="RN97" s="394"/>
      <c r="RO97" s="395"/>
      <c r="RP97" s="389"/>
      <c r="RQ97" s="390"/>
      <c r="RR97" s="391"/>
      <c r="RS97" s="392"/>
      <c r="RT97" s="393"/>
      <c r="RU97" s="394"/>
      <c r="RV97" s="395"/>
      <c r="RW97" s="389"/>
      <c r="RX97" s="390"/>
      <c r="RY97" s="391"/>
      <c r="RZ97" s="392"/>
      <c r="SA97" s="393"/>
      <c r="SB97" s="394"/>
      <c r="SC97" s="395"/>
      <c r="SD97" s="389"/>
      <c r="SE97" s="390"/>
      <c r="SF97" s="391"/>
      <c r="SG97" s="392"/>
      <c r="SH97" s="393"/>
      <c r="SI97" s="394"/>
      <c r="SJ97" s="395"/>
      <c r="SK97" s="389"/>
      <c r="SL97" s="390"/>
      <c r="SM97" s="391"/>
      <c r="SN97" s="392"/>
      <c r="SO97" s="393"/>
      <c r="SP97" s="394"/>
      <c r="SQ97" s="395"/>
      <c r="SR97" s="389"/>
      <c r="SS97" s="390"/>
      <c r="ST97" s="391"/>
      <c r="SU97" s="392"/>
      <c r="SV97" s="393"/>
      <c r="SW97" s="394"/>
      <c r="SX97" s="395"/>
      <c r="SY97" s="389"/>
      <c r="SZ97" s="390"/>
      <c r="TA97" s="391"/>
      <c r="TB97" s="392"/>
      <c r="TC97" s="393"/>
      <c r="TD97" s="394"/>
      <c r="TE97" s="395"/>
      <c r="TF97" s="389"/>
      <c r="TG97" s="390"/>
      <c r="TH97" s="391"/>
      <c r="TI97" s="392"/>
      <c r="TJ97" s="393"/>
      <c r="TK97" s="394"/>
      <c r="TL97" s="395"/>
      <c r="TM97" s="389"/>
      <c r="TN97" s="390"/>
      <c r="TO97" s="391"/>
      <c r="TP97" s="392"/>
      <c r="TQ97" s="393"/>
      <c r="TR97" s="394"/>
      <c r="TS97" s="395"/>
      <c r="TT97" s="389"/>
      <c r="TU97" s="390"/>
      <c r="TV97" s="391"/>
      <c r="TW97" s="392"/>
      <c r="TX97" s="393"/>
      <c r="TY97" s="394"/>
      <c r="TZ97" s="395"/>
      <c r="UA97" s="389"/>
      <c r="UB97" s="390"/>
      <c r="UC97" s="391"/>
      <c r="UD97" s="392"/>
      <c r="UE97" s="393"/>
      <c r="UF97" s="394"/>
      <c r="UG97" s="395"/>
      <c r="UH97" s="389"/>
      <c r="UI97" s="390"/>
      <c r="UJ97" s="391"/>
      <c r="UK97" s="392"/>
      <c r="UL97" s="393"/>
      <c r="UM97" s="394"/>
      <c r="UN97" s="395"/>
      <c r="UO97" s="389"/>
      <c r="UP97" s="390"/>
      <c r="UQ97" s="391"/>
      <c r="UR97" s="392"/>
      <c r="US97" s="393"/>
      <c r="UT97" s="394"/>
      <c r="UU97" s="395"/>
      <c r="UV97" s="389"/>
      <c r="UW97" s="390"/>
      <c r="UX97" s="391"/>
      <c r="UY97" s="392"/>
      <c r="UZ97" s="393"/>
      <c r="VA97" s="394"/>
      <c r="VB97" s="395"/>
      <c r="VC97" s="389"/>
      <c r="VD97" s="390"/>
      <c r="VE97" s="391"/>
      <c r="VF97" s="392"/>
      <c r="VG97" s="393"/>
      <c r="VH97" s="394"/>
      <c r="VI97" s="395"/>
      <c r="VJ97" s="389"/>
      <c r="VK97" s="390"/>
      <c r="VL97" s="391"/>
      <c r="VM97" s="392"/>
      <c r="VN97" s="393"/>
      <c r="VO97" s="394"/>
      <c r="VP97" s="395"/>
      <c r="VQ97" s="389"/>
      <c r="VR97" s="390"/>
      <c r="VS97" s="391"/>
      <c r="VT97" s="392"/>
      <c r="VU97" s="393"/>
      <c r="VV97" s="394"/>
      <c r="VW97" s="395"/>
      <c r="VX97" s="389"/>
      <c r="VY97" s="390"/>
      <c r="VZ97" s="391"/>
      <c r="WA97" s="392"/>
      <c r="WB97" s="393"/>
      <c r="WC97" s="394"/>
      <c r="WD97" s="395"/>
      <c r="WE97" s="389"/>
      <c r="WF97" s="390"/>
      <c r="WG97" s="391"/>
      <c r="WH97" s="392"/>
      <c r="WI97" s="393"/>
      <c r="WJ97" s="394"/>
      <c r="WK97" s="395"/>
      <c r="WL97" s="389"/>
      <c r="WM97" s="390"/>
      <c r="WN97" s="391"/>
      <c r="WO97" s="392"/>
      <c r="WP97" s="393"/>
      <c r="WQ97" s="394"/>
      <c r="WR97" s="395"/>
      <c r="WS97" s="389"/>
      <c r="WT97" s="390"/>
      <c r="WU97" s="391"/>
      <c r="WV97" s="392"/>
      <c r="WW97" s="393"/>
      <c r="WX97" s="394"/>
      <c r="WY97" s="395"/>
      <c r="WZ97" s="389"/>
      <c r="XA97" s="390"/>
      <c r="XB97" s="391"/>
      <c r="XC97" s="392"/>
      <c r="XD97" s="393"/>
      <c r="XE97" s="394"/>
      <c r="XF97" s="395"/>
      <c r="XG97" s="389"/>
      <c r="XH97" s="390"/>
      <c r="XI97" s="391"/>
      <c r="XJ97" s="392"/>
      <c r="XK97" s="393"/>
      <c r="XL97" s="394"/>
      <c r="XM97" s="395"/>
      <c r="XN97" s="389"/>
      <c r="XO97" s="390"/>
      <c r="XP97" s="391"/>
      <c r="XQ97" s="392"/>
      <c r="XR97" s="393"/>
      <c r="XS97" s="394"/>
      <c r="XT97" s="395"/>
      <c r="XU97" s="389"/>
      <c r="XV97" s="390"/>
      <c r="XW97" s="391"/>
      <c r="XX97" s="392"/>
      <c r="XY97" s="393"/>
      <c r="XZ97" s="394"/>
      <c r="YA97" s="395"/>
      <c r="YB97" s="389"/>
      <c r="YC97" s="390"/>
      <c r="YD97" s="391"/>
      <c r="YE97" s="392"/>
      <c r="YF97" s="393"/>
      <c r="YG97" s="394"/>
      <c r="YH97" s="395"/>
      <c r="YI97" s="389"/>
      <c r="YJ97" s="390"/>
      <c r="YK97" s="391"/>
      <c r="YL97" s="392"/>
      <c r="YM97" s="393"/>
      <c r="YN97" s="394"/>
      <c r="YO97" s="395"/>
      <c r="YP97" s="389"/>
      <c r="YQ97" s="390"/>
      <c r="YR97" s="391"/>
      <c r="YS97" s="392"/>
      <c r="YT97" s="393"/>
      <c r="YU97" s="394"/>
      <c r="YV97" s="395"/>
      <c r="YW97" s="389"/>
      <c r="YX97" s="390"/>
      <c r="YY97" s="391"/>
      <c r="YZ97" s="392"/>
      <c r="ZA97" s="393"/>
      <c r="ZB97" s="394"/>
      <c r="ZC97" s="395"/>
      <c r="ZD97" s="389"/>
      <c r="ZE97" s="390"/>
      <c r="ZF97" s="391"/>
      <c r="ZG97" s="392"/>
      <c r="ZH97" s="393"/>
      <c r="ZI97" s="394"/>
      <c r="ZJ97" s="395"/>
      <c r="ZK97" s="389"/>
      <c r="ZL97" s="390"/>
      <c r="ZM97" s="391"/>
      <c r="ZN97" s="392"/>
      <c r="ZO97" s="393"/>
      <c r="ZP97" s="394"/>
      <c r="ZQ97" s="395"/>
      <c r="ZR97" s="389"/>
      <c r="ZS97" s="390"/>
      <c r="ZT97" s="391"/>
      <c r="ZU97" s="392"/>
      <c r="ZV97" s="393"/>
      <c r="ZW97" s="394"/>
      <c r="ZX97" s="395"/>
      <c r="ZY97" s="389"/>
      <c r="ZZ97" s="390"/>
      <c r="AAA97" s="391"/>
      <c r="AAB97" s="392"/>
      <c r="AAC97" s="393"/>
      <c r="AAD97" s="394"/>
      <c r="AAE97" s="395"/>
      <c r="AAF97" s="389"/>
      <c r="AAG97" s="390"/>
      <c r="AAH97" s="391"/>
      <c r="AAI97" s="392"/>
      <c r="AAJ97" s="393"/>
      <c r="AAK97" s="394"/>
      <c r="AAL97" s="395"/>
      <c r="AAM97" s="389"/>
      <c r="AAN97" s="390"/>
      <c r="AAO97" s="391"/>
      <c r="AAP97" s="392"/>
      <c r="AAQ97" s="393"/>
      <c r="AAR97" s="394"/>
      <c r="AAS97" s="395"/>
      <c r="AAT97" s="389"/>
      <c r="AAU97" s="390"/>
      <c r="AAV97" s="391"/>
      <c r="AAW97" s="392"/>
      <c r="AAX97" s="393"/>
      <c r="AAY97" s="394"/>
      <c r="AAZ97" s="395"/>
      <c r="ABA97" s="389"/>
      <c r="ABB97" s="390"/>
      <c r="ABC97" s="391"/>
      <c r="ABD97" s="392"/>
      <c r="ABE97" s="393"/>
      <c r="ABF97" s="394"/>
      <c r="ABG97" s="395"/>
      <c r="ABH97" s="389"/>
      <c r="ABI97" s="390"/>
      <c r="ABJ97" s="391"/>
      <c r="ABK97" s="392"/>
      <c r="ABL97" s="393"/>
      <c r="ABM97" s="394"/>
      <c r="ABN97" s="395"/>
      <c r="ABO97" s="389"/>
      <c r="ABP97" s="390"/>
      <c r="ABQ97" s="391"/>
      <c r="ABR97" s="392"/>
      <c r="ABS97" s="393"/>
      <c r="ABT97" s="394"/>
      <c r="ABU97" s="395"/>
      <c r="ABV97" s="389"/>
      <c r="ABW97" s="390"/>
      <c r="ABX97" s="391"/>
      <c r="ABY97" s="392"/>
      <c r="ABZ97" s="393"/>
      <c r="ACA97" s="394"/>
      <c r="ACB97" s="395"/>
      <c r="ACC97" s="389"/>
      <c r="ACD97" s="390"/>
      <c r="ACE97" s="391"/>
      <c r="ACF97" s="392"/>
      <c r="ACG97" s="393"/>
      <c r="ACH97" s="394"/>
      <c r="ACI97" s="395"/>
      <c r="ACJ97" s="389"/>
      <c r="ACK97" s="390"/>
      <c r="ACL97" s="391"/>
      <c r="ACM97" s="392"/>
      <c r="ACN97" s="393"/>
      <c r="ACO97" s="394"/>
      <c r="ACP97" s="395"/>
      <c r="ACQ97" s="389"/>
      <c r="ACR97" s="390"/>
      <c r="ACS97" s="391"/>
      <c r="ACT97" s="392"/>
      <c r="ACU97" s="393"/>
      <c r="ACV97" s="394"/>
      <c r="ACW97" s="395"/>
      <c r="ACX97" s="389"/>
      <c r="ACY97" s="390"/>
      <c r="ACZ97" s="391"/>
      <c r="ADA97" s="392"/>
      <c r="ADB97" s="393"/>
      <c r="ADC97" s="394"/>
      <c r="ADD97" s="395"/>
      <c r="ADE97" s="389"/>
      <c r="ADF97" s="390"/>
      <c r="ADG97" s="391"/>
      <c r="ADH97" s="392"/>
      <c r="ADI97" s="393"/>
      <c r="ADJ97" s="394"/>
      <c r="ADK97" s="395"/>
      <c r="ADL97" s="389"/>
      <c r="ADM97" s="390"/>
      <c r="ADN97" s="391"/>
      <c r="ADO97" s="392"/>
      <c r="ADP97" s="393"/>
      <c r="ADQ97" s="394"/>
      <c r="ADR97" s="395"/>
      <c r="ADS97" s="389"/>
      <c r="ADT97" s="390"/>
      <c r="ADU97" s="391"/>
      <c r="ADV97" s="392"/>
      <c r="ADW97" s="393"/>
      <c r="ADX97" s="394"/>
      <c r="ADY97" s="395"/>
      <c r="ADZ97" s="389"/>
      <c r="AEA97" s="390"/>
      <c r="AEB97" s="391"/>
      <c r="AEC97" s="392"/>
      <c r="AED97" s="393"/>
      <c r="AEE97" s="394"/>
      <c r="AEF97" s="395"/>
      <c r="AEG97" s="389"/>
      <c r="AEH97" s="390"/>
      <c r="AEI97" s="391"/>
      <c r="AEJ97" s="392"/>
      <c r="AEK97" s="393"/>
      <c r="AEL97" s="394"/>
      <c r="AEM97" s="395"/>
      <c r="AEN97" s="389"/>
      <c r="AEO97" s="390"/>
      <c r="AEP97" s="391"/>
      <c r="AEQ97" s="392"/>
      <c r="AER97" s="393"/>
      <c r="AES97" s="394"/>
      <c r="AET97" s="395"/>
      <c r="AEU97" s="389"/>
      <c r="AEV97" s="390"/>
      <c r="AEW97" s="391"/>
      <c r="AEX97" s="392"/>
      <c r="AEY97" s="393"/>
      <c r="AEZ97" s="394"/>
      <c r="AFA97" s="395"/>
      <c r="AFB97" s="389"/>
      <c r="AFC97" s="390"/>
      <c r="AFD97" s="391"/>
      <c r="AFE97" s="392"/>
      <c r="AFF97" s="393"/>
      <c r="AFG97" s="394"/>
      <c r="AFH97" s="395"/>
      <c r="AFI97" s="389"/>
      <c r="AFJ97" s="390"/>
      <c r="AFK97" s="391"/>
      <c r="AFL97" s="392"/>
      <c r="AFM97" s="393"/>
      <c r="AFN97" s="394"/>
      <c r="AFO97" s="395"/>
      <c r="AFP97" s="389"/>
      <c r="AFQ97" s="390"/>
      <c r="AFR97" s="391"/>
      <c r="AFS97" s="392"/>
      <c r="AFT97" s="393"/>
      <c r="AFU97" s="394"/>
      <c r="AFV97" s="395"/>
      <c r="AFW97" s="389"/>
      <c r="AFX97" s="390"/>
      <c r="AFY97" s="391"/>
      <c r="AFZ97" s="392"/>
      <c r="AGA97" s="393"/>
      <c r="AGB97" s="394"/>
      <c r="AGC97" s="395"/>
      <c r="AGD97" s="389"/>
      <c r="AGE97" s="390"/>
      <c r="AGF97" s="391"/>
      <c r="AGG97" s="392"/>
      <c r="AGH97" s="393"/>
      <c r="AGI97" s="394"/>
      <c r="AGJ97" s="395"/>
      <c r="AGK97" s="389"/>
      <c r="AGL97" s="390"/>
      <c r="AGM97" s="391"/>
      <c r="AGN97" s="392"/>
      <c r="AGO97" s="393"/>
      <c r="AGP97" s="394"/>
      <c r="AGQ97" s="395"/>
      <c r="AGR97" s="389"/>
      <c r="AGS97" s="390"/>
      <c r="AGT97" s="391"/>
      <c r="AGU97" s="392"/>
      <c r="AGV97" s="393"/>
      <c r="AGW97" s="394"/>
      <c r="AGX97" s="395"/>
      <c r="AGY97" s="389"/>
      <c r="AGZ97" s="390"/>
      <c r="AHA97" s="391"/>
      <c r="AHB97" s="392"/>
      <c r="AHC97" s="393"/>
      <c r="AHD97" s="394"/>
      <c r="AHE97" s="395"/>
      <c r="AHF97" s="389"/>
      <c r="AHG97" s="390"/>
      <c r="AHH97" s="391"/>
      <c r="AHI97" s="392"/>
      <c r="AHJ97" s="393"/>
      <c r="AHK97" s="394"/>
      <c r="AHL97" s="395"/>
      <c r="AHM97" s="389"/>
      <c r="AHN97" s="390"/>
      <c r="AHO97" s="391"/>
      <c r="AHP97" s="392"/>
      <c r="AHQ97" s="393"/>
      <c r="AHR97" s="394"/>
      <c r="AHS97" s="395"/>
      <c r="AHT97" s="389"/>
      <c r="AHU97" s="390"/>
      <c r="AHV97" s="391"/>
      <c r="AHW97" s="392"/>
      <c r="AHX97" s="393"/>
      <c r="AHY97" s="394"/>
      <c r="AHZ97" s="395"/>
      <c r="AIA97" s="389"/>
      <c r="AIB97" s="390"/>
      <c r="AIC97" s="391"/>
      <c r="AID97" s="392"/>
      <c r="AIE97" s="393"/>
      <c r="AIF97" s="394"/>
      <c r="AIG97" s="395"/>
      <c r="AIH97" s="389"/>
      <c r="AII97" s="390"/>
      <c r="AIJ97" s="391"/>
      <c r="AIK97" s="392"/>
      <c r="AIL97" s="393"/>
      <c r="AIM97" s="394"/>
      <c r="AIN97" s="395"/>
      <c r="AIO97" s="389"/>
      <c r="AIP97" s="390"/>
      <c r="AIQ97" s="391"/>
      <c r="AIR97" s="392"/>
      <c r="AIS97" s="393"/>
      <c r="AIT97" s="394"/>
      <c r="AIU97" s="395"/>
      <c r="AIV97" s="389"/>
      <c r="AIW97" s="390"/>
      <c r="AIX97" s="391"/>
      <c r="AIY97" s="392"/>
      <c r="AIZ97" s="393"/>
      <c r="AJA97" s="394"/>
      <c r="AJB97" s="395"/>
      <c r="AJC97" s="389"/>
      <c r="AJD97" s="390"/>
      <c r="AJE97" s="391"/>
      <c r="AJF97" s="392"/>
      <c r="AJG97" s="393"/>
      <c r="AJH97" s="394"/>
      <c r="AJI97" s="395"/>
      <c r="AJJ97" s="389"/>
      <c r="AJK97" s="390"/>
      <c r="AJL97" s="391"/>
      <c r="AJM97" s="392"/>
      <c r="AJN97" s="393"/>
      <c r="AJO97" s="394"/>
      <c r="AJP97" s="395"/>
      <c r="AJQ97" s="389"/>
      <c r="AJR97" s="390"/>
      <c r="AJS97" s="391"/>
      <c r="AJT97" s="392"/>
      <c r="AJU97" s="393"/>
      <c r="AJV97" s="394"/>
      <c r="AJW97" s="395"/>
      <c r="AJX97" s="389"/>
      <c r="AJY97" s="390"/>
      <c r="AJZ97" s="391"/>
      <c r="AKA97" s="392"/>
      <c r="AKB97" s="393"/>
      <c r="AKC97" s="394"/>
      <c r="AKD97" s="395"/>
      <c r="AKE97" s="389"/>
      <c r="AKF97" s="390"/>
      <c r="AKG97" s="391"/>
      <c r="AKH97" s="392"/>
      <c r="AKI97" s="393"/>
      <c r="AKJ97" s="394"/>
      <c r="AKK97" s="395"/>
      <c r="AKL97" s="389"/>
      <c r="AKM97" s="390"/>
      <c r="AKN97" s="391"/>
      <c r="AKO97" s="392"/>
      <c r="AKP97" s="393"/>
      <c r="AKQ97" s="394"/>
      <c r="AKR97" s="395"/>
      <c r="AKS97" s="389"/>
      <c r="AKT97" s="390"/>
      <c r="AKU97" s="391"/>
      <c r="AKV97" s="392"/>
      <c r="AKW97" s="393"/>
      <c r="AKX97" s="394"/>
      <c r="AKY97" s="395"/>
      <c r="AKZ97" s="389"/>
      <c r="ALA97" s="390"/>
      <c r="ALB97" s="391"/>
      <c r="ALC97" s="392"/>
      <c r="ALD97" s="393"/>
      <c r="ALE97" s="394"/>
      <c r="ALF97" s="395"/>
      <c r="ALG97" s="389"/>
      <c r="ALH97" s="390"/>
      <c r="ALI97" s="391"/>
      <c r="ALJ97" s="392"/>
      <c r="ALK97" s="393"/>
      <c r="ALL97" s="394"/>
      <c r="ALM97" s="395"/>
      <c r="ALN97" s="389"/>
      <c r="ALO97" s="390"/>
      <c r="ALP97" s="391"/>
      <c r="ALQ97" s="392"/>
      <c r="ALR97" s="393"/>
      <c r="ALS97" s="394"/>
      <c r="ALT97" s="395"/>
      <c r="ALU97" s="389"/>
      <c r="ALV97" s="390"/>
      <c r="ALW97" s="391"/>
      <c r="ALX97" s="392"/>
      <c r="ALY97" s="393"/>
      <c r="ALZ97" s="394"/>
      <c r="AMA97" s="395"/>
      <c r="AMB97" s="389"/>
      <c r="AMC97" s="390"/>
      <c r="AMD97" s="391"/>
      <c r="AME97" s="392"/>
      <c r="AMF97" s="393"/>
      <c r="AMG97" s="394"/>
      <c r="AMH97" s="395"/>
      <c r="AMI97" s="389"/>
      <c r="AMJ97" s="390"/>
      <c r="AMK97" s="391"/>
      <c r="AML97" s="392"/>
      <c r="AMM97" s="393"/>
      <c r="AMN97" s="394"/>
      <c r="AMO97" s="395"/>
      <c r="AMP97" s="389"/>
      <c r="AMQ97" s="390"/>
      <c r="AMR97" s="391"/>
      <c r="AMS97" s="392"/>
      <c r="AMT97" s="393"/>
      <c r="AMU97" s="394"/>
      <c r="AMV97" s="395"/>
      <c r="AMW97" s="389"/>
      <c r="AMX97" s="390"/>
      <c r="AMY97" s="391"/>
      <c r="AMZ97" s="392"/>
      <c r="ANA97" s="393"/>
      <c r="ANB97" s="394"/>
      <c r="ANC97" s="395"/>
      <c r="AND97" s="389"/>
      <c r="ANE97" s="390"/>
      <c r="ANF97" s="391"/>
      <c r="ANG97" s="392"/>
      <c r="ANH97" s="393"/>
      <c r="ANI97" s="394"/>
      <c r="ANJ97" s="395"/>
      <c r="ANK97" s="389"/>
      <c r="ANL97" s="390"/>
      <c r="ANM97" s="391"/>
      <c r="ANN97" s="392"/>
      <c r="ANO97" s="393"/>
      <c r="ANP97" s="394"/>
      <c r="ANQ97" s="395"/>
      <c r="ANR97" s="389"/>
      <c r="ANS97" s="390"/>
      <c r="ANT97" s="391"/>
      <c r="ANU97" s="392"/>
      <c r="ANV97" s="393"/>
      <c r="ANW97" s="394"/>
      <c r="ANX97" s="395"/>
      <c r="ANY97" s="389"/>
      <c r="ANZ97" s="390"/>
      <c r="AOA97" s="391"/>
      <c r="AOB97" s="392"/>
      <c r="AOC97" s="393"/>
      <c r="AOD97" s="394"/>
      <c r="AOE97" s="395"/>
      <c r="AOF97" s="389"/>
      <c r="AOG97" s="390"/>
      <c r="AOH97" s="391"/>
      <c r="AOI97" s="392"/>
      <c r="AOJ97" s="393"/>
      <c r="AOK97" s="394"/>
      <c r="AOL97" s="395"/>
      <c r="AOM97" s="389"/>
      <c r="AON97" s="390"/>
      <c r="AOO97" s="391"/>
      <c r="AOP97" s="392"/>
      <c r="AOQ97" s="393"/>
      <c r="AOR97" s="394"/>
      <c r="AOS97" s="395"/>
      <c r="AOT97" s="389"/>
      <c r="AOU97" s="390"/>
      <c r="AOV97" s="391"/>
      <c r="AOW97" s="392"/>
      <c r="AOX97" s="393"/>
      <c r="AOY97" s="394"/>
      <c r="AOZ97" s="395"/>
      <c r="APA97" s="389"/>
      <c r="APB97" s="390"/>
      <c r="APC97" s="391"/>
      <c r="APD97" s="392"/>
      <c r="APE97" s="393"/>
      <c r="APF97" s="394"/>
      <c r="APG97" s="395"/>
      <c r="APH97" s="389"/>
      <c r="API97" s="390"/>
      <c r="APJ97" s="391"/>
      <c r="APK97" s="392"/>
      <c r="APL97" s="393"/>
      <c r="APM97" s="394"/>
      <c r="APN97" s="395"/>
      <c r="APO97" s="389"/>
      <c r="APP97" s="390"/>
      <c r="APQ97" s="391"/>
      <c r="APR97" s="392"/>
      <c r="APS97" s="393"/>
      <c r="APT97" s="394"/>
      <c r="APU97" s="395"/>
      <c r="APV97" s="389"/>
      <c r="APW97" s="390"/>
      <c r="APX97" s="391"/>
      <c r="APY97" s="392"/>
      <c r="APZ97" s="393"/>
      <c r="AQA97" s="394"/>
      <c r="AQB97" s="395"/>
      <c r="AQC97" s="389"/>
      <c r="AQD97" s="390"/>
      <c r="AQE97" s="391"/>
      <c r="AQF97" s="392"/>
      <c r="AQG97" s="393"/>
      <c r="AQH97" s="394"/>
      <c r="AQI97" s="395"/>
      <c r="AQJ97" s="389"/>
      <c r="AQK97" s="390"/>
      <c r="AQL97" s="391"/>
      <c r="AQM97" s="392"/>
      <c r="AQN97" s="393"/>
      <c r="AQO97" s="394"/>
      <c r="AQP97" s="395"/>
      <c r="AQQ97" s="389"/>
      <c r="AQR97" s="390"/>
      <c r="AQS97" s="391"/>
      <c r="AQT97" s="392"/>
      <c r="AQU97" s="393"/>
      <c r="AQV97" s="394"/>
      <c r="AQW97" s="395"/>
      <c r="AQX97" s="389"/>
      <c r="AQY97" s="390"/>
      <c r="AQZ97" s="391"/>
      <c r="ARA97" s="392"/>
      <c r="ARB97" s="393"/>
      <c r="ARC97" s="394"/>
      <c r="ARD97" s="395"/>
      <c r="ARE97" s="389"/>
      <c r="ARF97" s="390"/>
      <c r="ARG97" s="391"/>
      <c r="ARH97" s="392"/>
      <c r="ARI97" s="393"/>
      <c r="ARJ97" s="394"/>
      <c r="ARK97" s="395"/>
      <c r="ARL97" s="389"/>
      <c r="ARM97" s="390"/>
      <c r="ARN97" s="391"/>
      <c r="ARO97" s="392"/>
      <c r="ARP97" s="393"/>
      <c r="ARQ97" s="394"/>
      <c r="ARR97" s="395"/>
      <c r="ARS97" s="389"/>
      <c r="ART97" s="390"/>
      <c r="ARU97" s="391"/>
      <c r="ARV97" s="392"/>
      <c r="ARW97" s="393"/>
      <c r="ARX97" s="394"/>
      <c r="ARY97" s="395"/>
      <c r="ARZ97" s="389"/>
      <c r="ASA97" s="390"/>
      <c r="ASB97" s="391"/>
      <c r="ASC97" s="392"/>
      <c r="ASD97" s="393"/>
      <c r="ASE97" s="394"/>
      <c r="ASF97" s="395"/>
      <c r="ASG97" s="389"/>
      <c r="ASH97" s="390"/>
      <c r="ASI97" s="391"/>
      <c r="ASJ97" s="392"/>
      <c r="ASK97" s="393"/>
      <c r="ASL97" s="394"/>
      <c r="ASM97" s="395"/>
      <c r="ASN97" s="389"/>
      <c r="ASO97" s="390"/>
      <c r="ASP97" s="391"/>
      <c r="ASQ97" s="392"/>
      <c r="ASR97" s="393"/>
      <c r="ASS97" s="394"/>
      <c r="AST97" s="395"/>
      <c r="ASU97" s="389"/>
      <c r="ASV97" s="390"/>
      <c r="ASW97" s="391"/>
      <c r="ASX97" s="392"/>
      <c r="ASY97" s="393"/>
      <c r="ASZ97" s="394"/>
      <c r="ATA97" s="395"/>
      <c r="ATB97" s="389"/>
      <c r="ATC97" s="390"/>
      <c r="ATD97" s="391"/>
      <c r="ATE97" s="392"/>
      <c r="ATF97" s="393"/>
      <c r="ATG97" s="394"/>
      <c r="ATH97" s="395"/>
      <c r="ATI97" s="389"/>
      <c r="ATJ97" s="390"/>
      <c r="ATK97" s="391"/>
      <c r="ATL97" s="392"/>
      <c r="ATM97" s="393"/>
      <c r="ATN97" s="394"/>
      <c r="ATO97" s="395"/>
      <c r="ATP97" s="389"/>
      <c r="ATQ97" s="390"/>
      <c r="ATR97" s="391"/>
      <c r="ATS97" s="392"/>
      <c r="ATT97" s="393"/>
      <c r="ATU97" s="394"/>
      <c r="ATV97" s="395"/>
      <c r="ATW97" s="389"/>
      <c r="ATX97" s="390"/>
      <c r="ATY97" s="391"/>
      <c r="ATZ97" s="392"/>
      <c r="AUA97" s="393"/>
      <c r="AUB97" s="394"/>
      <c r="AUC97" s="395"/>
      <c r="AUD97" s="389"/>
      <c r="AUE97" s="390"/>
      <c r="AUF97" s="391"/>
      <c r="AUG97" s="392"/>
      <c r="AUH97" s="393"/>
      <c r="AUI97" s="394"/>
      <c r="AUJ97" s="395"/>
      <c r="AUK97" s="389"/>
      <c r="AUL97" s="390"/>
      <c r="AUM97" s="391"/>
      <c r="AUN97" s="392"/>
      <c r="AUO97" s="393"/>
      <c r="AUP97" s="394"/>
      <c r="AUQ97" s="395"/>
      <c r="AUR97" s="389"/>
      <c r="AUS97" s="390"/>
      <c r="AUT97" s="391"/>
      <c r="AUU97" s="392"/>
      <c r="AUV97" s="393"/>
      <c r="AUW97" s="394"/>
      <c r="AUX97" s="395"/>
      <c r="AUY97" s="389"/>
      <c r="AUZ97" s="390"/>
      <c r="AVA97" s="391"/>
      <c r="AVB97" s="392"/>
      <c r="AVC97" s="393"/>
      <c r="AVD97" s="394"/>
      <c r="AVE97" s="395"/>
      <c r="AVF97" s="389"/>
      <c r="AVG97" s="390"/>
      <c r="AVH97" s="391"/>
      <c r="AVI97" s="392"/>
      <c r="AVJ97" s="393"/>
      <c r="AVK97" s="394"/>
      <c r="AVL97" s="395"/>
      <c r="AVM97" s="389"/>
      <c r="AVN97" s="390"/>
      <c r="AVO97" s="391"/>
      <c r="AVP97" s="392"/>
      <c r="AVQ97" s="393"/>
      <c r="AVR97" s="394"/>
      <c r="AVS97" s="395"/>
      <c r="AVT97" s="389"/>
      <c r="AVU97" s="390"/>
      <c r="AVV97" s="391"/>
      <c r="AVW97" s="392"/>
      <c r="AVX97" s="393"/>
      <c r="AVY97" s="394"/>
      <c r="AVZ97" s="395"/>
      <c r="AWA97" s="389"/>
      <c r="AWB97" s="390"/>
      <c r="AWC97" s="391"/>
      <c r="AWD97" s="392"/>
      <c r="AWE97" s="393"/>
      <c r="AWF97" s="394"/>
      <c r="AWG97" s="395"/>
      <c r="AWH97" s="389"/>
      <c r="AWI97" s="390"/>
      <c r="AWJ97" s="391"/>
      <c r="AWK97" s="392"/>
      <c r="AWL97" s="393"/>
      <c r="AWM97" s="394"/>
      <c r="AWN97" s="395"/>
      <c r="AWO97" s="389"/>
      <c r="AWP97" s="390"/>
      <c r="AWQ97" s="391"/>
      <c r="AWR97" s="392"/>
      <c r="AWS97" s="393"/>
      <c r="AWT97" s="394"/>
      <c r="AWU97" s="395"/>
      <c r="AWV97" s="389"/>
      <c r="AWW97" s="390"/>
      <c r="AWX97" s="391"/>
      <c r="AWY97" s="392"/>
      <c r="AWZ97" s="393"/>
      <c r="AXA97" s="394"/>
      <c r="AXB97" s="395"/>
      <c r="AXC97" s="389"/>
      <c r="AXD97" s="390"/>
      <c r="AXE97" s="391"/>
      <c r="AXF97" s="392"/>
      <c r="AXG97" s="393"/>
      <c r="AXH97" s="394"/>
      <c r="AXI97" s="395"/>
      <c r="AXJ97" s="389"/>
      <c r="AXK97" s="390"/>
      <c r="AXL97" s="391"/>
      <c r="AXM97" s="392"/>
      <c r="AXN97" s="393"/>
      <c r="AXO97" s="394"/>
      <c r="AXP97" s="395"/>
      <c r="AXQ97" s="389"/>
      <c r="AXR97" s="390"/>
      <c r="AXS97" s="391"/>
      <c r="AXT97" s="392"/>
      <c r="AXU97" s="393"/>
      <c r="AXV97" s="394"/>
      <c r="AXW97" s="395"/>
      <c r="AXX97" s="389"/>
      <c r="AXY97" s="390"/>
      <c r="AXZ97" s="391"/>
      <c r="AYA97" s="392"/>
      <c r="AYB97" s="393"/>
      <c r="AYC97" s="394"/>
      <c r="AYD97" s="395"/>
      <c r="AYE97" s="389"/>
      <c r="AYF97" s="390"/>
      <c r="AYG97" s="391"/>
      <c r="AYH97" s="392"/>
      <c r="AYI97" s="393"/>
      <c r="AYJ97" s="394"/>
      <c r="AYK97" s="395"/>
      <c r="AYL97" s="389"/>
      <c r="AYM97" s="390"/>
      <c r="AYN97" s="391"/>
      <c r="AYO97" s="392"/>
      <c r="AYP97" s="393"/>
      <c r="AYQ97" s="394"/>
      <c r="AYR97" s="395"/>
      <c r="AYS97" s="389"/>
      <c r="AYT97" s="390"/>
      <c r="AYU97" s="391"/>
      <c r="AYV97" s="392"/>
      <c r="AYW97" s="393"/>
      <c r="AYX97" s="394"/>
      <c r="AYY97" s="395"/>
      <c r="AYZ97" s="389"/>
      <c r="AZA97" s="390"/>
      <c r="AZB97" s="391"/>
      <c r="AZC97" s="392"/>
      <c r="AZD97" s="393"/>
      <c r="AZE97" s="394"/>
      <c r="AZF97" s="395"/>
      <c r="AZG97" s="389"/>
      <c r="AZH97" s="390"/>
      <c r="AZI97" s="391"/>
      <c r="AZJ97" s="392"/>
      <c r="AZK97" s="393"/>
      <c r="AZL97" s="394"/>
      <c r="AZM97" s="395"/>
      <c r="AZN97" s="389"/>
      <c r="AZO97" s="390"/>
      <c r="AZP97" s="391"/>
      <c r="AZQ97" s="392"/>
      <c r="AZR97" s="393"/>
      <c r="AZS97" s="394"/>
      <c r="AZT97" s="395"/>
      <c r="AZU97" s="389"/>
      <c r="AZV97" s="390"/>
      <c r="AZW97" s="391"/>
      <c r="AZX97" s="392"/>
      <c r="AZY97" s="393"/>
      <c r="AZZ97" s="394"/>
      <c r="BAA97" s="395"/>
      <c r="BAB97" s="389"/>
      <c r="BAC97" s="390"/>
      <c r="BAD97" s="391"/>
      <c r="BAE97" s="392"/>
      <c r="BAF97" s="393"/>
      <c r="BAG97" s="394"/>
      <c r="BAH97" s="395"/>
      <c r="BAI97" s="389"/>
      <c r="BAJ97" s="390"/>
      <c r="BAK97" s="391"/>
      <c r="BAL97" s="392"/>
      <c r="BAM97" s="393"/>
      <c r="BAN97" s="394"/>
      <c r="BAO97" s="395"/>
      <c r="BAP97" s="389"/>
      <c r="BAQ97" s="390"/>
      <c r="BAR97" s="391"/>
      <c r="BAS97" s="392"/>
      <c r="BAT97" s="393"/>
      <c r="BAU97" s="394"/>
      <c r="BAV97" s="395"/>
      <c r="BAW97" s="389"/>
      <c r="BAX97" s="390"/>
      <c r="BAY97" s="391"/>
      <c r="BAZ97" s="392"/>
      <c r="BBA97" s="393"/>
      <c r="BBB97" s="394"/>
      <c r="BBC97" s="395"/>
      <c r="BBD97" s="389"/>
      <c r="BBE97" s="390"/>
      <c r="BBF97" s="391"/>
      <c r="BBG97" s="392"/>
      <c r="BBH97" s="393"/>
      <c r="BBI97" s="394"/>
      <c r="BBJ97" s="395"/>
      <c r="BBK97" s="389"/>
      <c r="BBL97" s="390"/>
      <c r="BBM97" s="391"/>
      <c r="BBN97" s="392"/>
      <c r="BBO97" s="393"/>
      <c r="BBP97" s="394"/>
      <c r="BBQ97" s="395"/>
      <c r="BBR97" s="389"/>
      <c r="BBS97" s="390"/>
      <c r="BBT97" s="391"/>
      <c r="BBU97" s="392"/>
      <c r="BBV97" s="393"/>
      <c r="BBW97" s="394"/>
      <c r="BBX97" s="395"/>
      <c r="BBY97" s="389"/>
      <c r="BBZ97" s="390"/>
      <c r="BCA97" s="391"/>
      <c r="BCB97" s="392"/>
      <c r="BCC97" s="393"/>
      <c r="BCD97" s="394"/>
      <c r="BCE97" s="395"/>
      <c r="BCF97" s="389"/>
      <c r="BCG97" s="390"/>
      <c r="BCH97" s="391"/>
      <c r="BCI97" s="392"/>
      <c r="BCJ97" s="393"/>
      <c r="BCK97" s="394"/>
      <c r="BCL97" s="395"/>
      <c r="BCM97" s="389"/>
      <c r="BCN97" s="390"/>
      <c r="BCO97" s="391"/>
      <c r="BCP97" s="392"/>
      <c r="BCQ97" s="393"/>
      <c r="BCR97" s="394"/>
      <c r="BCS97" s="395"/>
      <c r="BCT97" s="389"/>
      <c r="BCU97" s="390"/>
      <c r="BCV97" s="391"/>
      <c r="BCW97" s="392"/>
      <c r="BCX97" s="393"/>
      <c r="BCY97" s="394"/>
      <c r="BCZ97" s="395"/>
      <c r="BDA97" s="389"/>
      <c r="BDB97" s="390"/>
      <c r="BDC97" s="391"/>
      <c r="BDD97" s="392"/>
      <c r="BDE97" s="393"/>
      <c r="BDF97" s="394"/>
      <c r="BDG97" s="395"/>
      <c r="BDH97" s="389"/>
      <c r="BDI97" s="390"/>
      <c r="BDJ97" s="391"/>
      <c r="BDK97" s="392"/>
      <c r="BDL97" s="393"/>
      <c r="BDM97" s="394"/>
      <c r="BDN97" s="395"/>
      <c r="BDO97" s="389"/>
      <c r="BDP97" s="390"/>
      <c r="BDQ97" s="391"/>
      <c r="BDR97" s="392"/>
      <c r="BDS97" s="393"/>
      <c r="BDT97" s="394"/>
      <c r="BDU97" s="395"/>
      <c r="BDV97" s="389"/>
      <c r="BDW97" s="390"/>
      <c r="BDX97" s="391"/>
      <c r="BDY97" s="392"/>
      <c r="BDZ97" s="393"/>
      <c r="BEA97" s="394"/>
      <c r="BEB97" s="395"/>
      <c r="BEC97" s="389"/>
      <c r="BED97" s="390"/>
      <c r="BEE97" s="391"/>
      <c r="BEF97" s="392"/>
      <c r="BEG97" s="393"/>
      <c r="BEH97" s="394"/>
      <c r="BEI97" s="395"/>
      <c r="BEJ97" s="389"/>
      <c r="BEK97" s="390"/>
      <c r="BEL97" s="391"/>
      <c r="BEM97" s="392"/>
      <c r="BEN97" s="393"/>
      <c r="BEO97" s="394"/>
      <c r="BEP97" s="395"/>
      <c r="BEQ97" s="389"/>
      <c r="BER97" s="390"/>
      <c r="BES97" s="391"/>
      <c r="BET97" s="392"/>
      <c r="BEU97" s="393"/>
      <c r="BEV97" s="394"/>
      <c r="BEW97" s="395"/>
      <c r="BEX97" s="389"/>
      <c r="BEY97" s="390"/>
      <c r="BEZ97" s="391"/>
      <c r="BFA97" s="392"/>
      <c r="BFB97" s="393"/>
      <c r="BFC97" s="394"/>
      <c r="BFD97" s="395"/>
      <c r="BFE97" s="389"/>
      <c r="BFF97" s="390"/>
      <c r="BFG97" s="391"/>
      <c r="BFH97" s="392"/>
      <c r="BFI97" s="393"/>
      <c r="BFJ97" s="394"/>
      <c r="BFK97" s="395"/>
      <c r="BFL97" s="389"/>
      <c r="BFM97" s="390"/>
      <c r="BFN97" s="391"/>
      <c r="BFO97" s="392"/>
      <c r="BFP97" s="393"/>
      <c r="BFQ97" s="394"/>
      <c r="BFR97" s="395"/>
      <c r="BFS97" s="389"/>
      <c r="BFT97" s="390"/>
      <c r="BFU97" s="391"/>
      <c r="BFV97" s="392"/>
      <c r="BFW97" s="393"/>
      <c r="BFX97" s="394"/>
      <c r="BFY97" s="395"/>
      <c r="BFZ97" s="389"/>
      <c r="BGA97" s="390"/>
      <c r="BGB97" s="391"/>
      <c r="BGC97" s="392"/>
      <c r="BGD97" s="393"/>
      <c r="BGE97" s="394"/>
      <c r="BGF97" s="395"/>
      <c r="BGG97" s="389"/>
      <c r="BGH97" s="390"/>
      <c r="BGI97" s="391"/>
      <c r="BGJ97" s="392"/>
      <c r="BGK97" s="393"/>
      <c r="BGL97" s="394"/>
      <c r="BGM97" s="395"/>
      <c r="BGN97" s="389"/>
      <c r="BGO97" s="390"/>
      <c r="BGP97" s="391"/>
      <c r="BGQ97" s="392"/>
      <c r="BGR97" s="393"/>
      <c r="BGS97" s="394"/>
      <c r="BGT97" s="395"/>
      <c r="BGU97" s="389"/>
      <c r="BGV97" s="390"/>
      <c r="BGW97" s="391"/>
      <c r="BGX97" s="392"/>
      <c r="BGY97" s="393"/>
      <c r="BGZ97" s="394"/>
      <c r="BHA97" s="395"/>
      <c r="BHB97" s="389"/>
      <c r="BHC97" s="390"/>
      <c r="BHD97" s="391"/>
      <c r="BHE97" s="392"/>
      <c r="BHF97" s="393"/>
      <c r="BHG97" s="394"/>
      <c r="BHH97" s="395"/>
      <c r="BHI97" s="389"/>
      <c r="BHJ97" s="390"/>
      <c r="BHK97" s="391"/>
      <c r="BHL97" s="392"/>
      <c r="BHM97" s="393"/>
      <c r="BHN97" s="394"/>
      <c r="BHO97" s="395"/>
      <c r="BHP97" s="389"/>
      <c r="BHQ97" s="390"/>
      <c r="BHR97" s="391"/>
      <c r="BHS97" s="392"/>
      <c r="BHT97" s="393"/>
      <c r="BHU97" s="394"/>
      <c r="BHV97" s="395"/>
      <c r="BHW97" s="389"/>
      <c r="BHX97" s="390"/>
      <c r="BHY97" s="391"/>
      <c r="BHZ97" s="392"/>
      <c r="BIA97" s="393"/>
      <c r="BIB97" s="394"/>
      <c r="BIC97" s="395"/>
      <c r="BID97" s="389"/>
      <c r="BIE97" s="390"/>
      <c r="BIF97" s="391"/>
      <c r="BIG97" s="392"/>
      <c r="BIH97" s="393"/>
      <c r="BII97" s="394"/>
      <c r="BIJ97" s="395"/>
      <c r="BIK97" s="389"/>
      <c r="BIL97" s="390"/>
      <c r="BIM97" s="391"/>
      <c r="BIN97" s="392"/>
      <c r="BIO97" s="393"/>
      <c r="BIP97" s="394"/>
      <c r="BIQ97" s="395"/>
      <c r="BIR97" s="389"/>
      <c r="BIS97" s="390"/>
      <c r="BIT97" s="391"/>
      <c r="BIU97" s="392"/>
      <c r="BIV97" s="393"/>
      <c r="BIW97" s="394"/>
      <c r="BIX97" s="395"/>
      <c r="BIY97" s="389"/>
      <c r="BIZ97" s="390"/>
      <c r="BJA97" s="391"/>
      <c r="BJB97" s="392"/>
      <c r="BJC97" s="393"/>
      <c r="BJD97" s="394"/>
      <c r="BJE97" s="395"/>
      <c r="BJF97" s="389"/>
      <c r="BJG97" s="390"/>
      <c r="BJH97" s="391"/>
      <c r="BJI97" s="392"/>
      <c r="BJJ97" s="393"/>
      <c r="BJK97" s="394"/>
      <c r="BJL97" s="395"/>
      <c r="BJM97" s="389"/>
      <c r="BJN97" s="390"/>
      <c r="BJO97" s="391"/>
      <c r="BJP97" s="392"/>
      <c r="BJQ97" s="393"/>
      <c r="BJR97" s="394"/>
      <c r="BJS97" s="395"/>
      <c r="BJT97" s="389"/>
      <c r="BJU97" s="390"/>
      <c r="BJV97" s="391"/>
      <c r="BJW97" s="392"/>
      <c r="BJX97" s="393"/>
      <c r="BJY97" s="394"/>
      <c r="BJZ97" s="395"/>
      <c r="BKA97" s="389"/>
      <c r="BKB97" s="390"/>
      <c r="BKC97" s="391"/>
      <c r="BKD97" s="392"/>
      <c r="BKE97" s="393"/>
      <c r="BKF97" s="394"/>
      <c r="BKG97" s="395"/>
      <c r="BKH97" s="389"/>
      <c r="BKI97" s="390"/>
      <c r="BKJ97" s="391"/>
      <c r="BKK97" s="392"/>
      <c r="BKL97" s="393"/>
      <c r="BKM97" s="394"/>
      <c r="BKN97" s="395"/>
      <c r="BKO97" s="389"/>
      <c r="BKP97" s="390"/>
      <c r="BKQ97" s="391"/>
      <c r="BKR97" s="392"/>
      <c r="BKS97" s="393"/>
      <c r="BKT97" s="394"/>
      <c r="BKU97" s="395"/>
      <c r="BKV97" s="389"/>
      <c r="BKW97" s="390"/>
      <c r="BKX97" s="391"/>
      <c r="BKY97" s="392"/>
      <c r="BKZ97" s="393"/>
      <c r="BLA97" s="394"/>
      <c r="BLB97" s="395"/>
      <c r="BLC97" s="389"/>
      <c r="BLD97" s="390"/>
      <c r="BLE97" s="391"/>
      <c r="BLF97" s="392"/>
      <c r="BLG97" s="393"/>
      <c r="BLH97" s="394"/>
      <c r="BLI97" s="395"/>
      <c r="BLJ97" s="389"/>
      <c r="BLK97" s="390"/>
      <c r="BLL97" s="391"/>
      <c r="BLM97" s="392"/>
      <c r="BLN97" s="393"/>
      <c r="BLO97" s="394"/>
      <c r="BLP97" s="395"/>
      <c r="BLQ97" s="389"/>
      <c r="BLR97" s="390"/>
      <c r="BLS97" s="391"/>
      <c r="BLT97" s="392"/>
      <c r="BLU97" s="393"/>
      <c r="BLV97" s="394"/>
      <c r="BLW97" s="395"/>
      <c r="BLX97" s="389"/>
      <c r="BLY97" s="390"/>
      <c r="BLZ97" s="391"/>
      <c r="BMA97" s="392"/>
      <c r="BMB97" s="393"/>
      <c r="BMC97" s="394"/>
      <c r="BMD97" s="395"/>
      <c r="BME97" s="389"/>
      <c r="BMF97" s="390"/>
      <c r="BMG97" s="391"/>
      <c r="BMH97" s="392"/>
      <c r="BMI97" s="393"/>
      <c r="BMJ97" s="394"/>
      <c r="BMK97" s="395"/>
      <c r="BML97" s="389"/>
      <c r="BMM97" s="390"/>
      <c r="BMN97" s="391"/>
      <c r="BMO97" s="392"/>
      <c r="BMP97" s="393"/>
      <c r="BMQ97" s="394"/>
      <c r="BMR97" s="395"/>
      <c r="BMS97" s="389"/>
      <c r="BMT97" s="390"/>
      <c r="BMU97" s="391"/>
      <c r="BMV97" s="392"/>
      <c r="BMW97" s="393"/>
      <c r="BMX97" s="394"/>
      <c r="BMY97" s="395"/>
      <c r="BMZ97" s="389"/>
      <c r="BNA97" s="390"/>
      <c r="BNB97" s="391"/>
      <c r="BNC97" s="392"/>
      <c r="BND97" s="393"/>
      <c r="BNE97" s="394"/>
      <c r="BNF97" s="395"/>
      <c r="BNG97" s="389"/>
      <c r="BNH97" s="390"/>
      <c r="BNI97" s="391"/>
      <c r="BNJ97" s="392"/>
      <c r="BNK97" s="393"/>
      <c r="BNL97" s="394"/>
      <c r="BNM97" s="395"/>
      <c r="BNN97" s="389"/>
      <c r="BNO97" s="390"/>
      <c r="BNP97" s="391"/>
      <c r="BNQ97" s="392"/>
      <c r="BNR97" s="393"/>
      <c r="BNS97" s="394"/>
      <c r="BNT97" s="395"/>
      <c r="BNU97" s="389"/>
      <c r="BNV97" s="390"/>
      <c r="BNW97" s="391"/>
      <c r="BNX97" s="392"/>
      <c r="BNY97" s="393"/>
      <c r="BNZ97" s="394"/>
      <c r="BOA97" s="395"/>
      <c r="BOB97" s="389"/>
      <c r="BOC97" s="390"/>
      <c r="BOD97" s="391"/>
      <c r="BOE97" s="392"/>
      <c r="BOF97" s="393"/>
      <c r="BOG97" s="394"/>
      <c r="BOH97" s="395"/>
      <c r="BOI97" s="389"/>
      <c r="BOJ97" s="390"/>
      <c r="BOK97" s="391"/>
      <c r="BOL97" s="392"/>
      <c r="BOM97" s="393"/>
      <c r="BON97" s="394"/>
      <c r="BOO97" s="395"/>
      <c r="BOP97" s="389"/>
      <c r="BOQ97" s="390"/>
      <c r="BOR97" s="391"/>
      <c r="BOS97" s="392"/>
      <c r="BOT97" s="393"/>
      <c r="BOU97" s="394"/>
      <c r="BOV97" s="395"/>
      <c r="BOW97" s="389"/>
      <c r="BOX97" s="390"/>
      <c r="BOY97" s="391"/>
      <c r="BOZ97" s="392"/>
      <c r="BPA97" s="393"/>
      <c r="BPB97" s="394"/>
      <c r="BPC97" s="395"/>
      <c r="BPD97" s="389"/>
      <c r="BPE97" s="390"/>
      <c r="BPF97" s="391"/>
      <c r="BPG97" s="392"/>
      <c r="BPH97" s="393"/>
      <c r="BPI97" s="394"/>
      <c r="BPJ97" s="395"/>
      <c r="BPK97" s="389"/>
      <c r="BPL97" s="390"/>
      <c r="BPM97" s="391"/>
      <c r="BPN97" s="392"/>
      <c r="BPO97" s="393"/>
      <c r="BPP97" s="394"/>
      <c r="BPQ97" s="395"/>
      <c r="BPR97" s="389"/>
      <c r="BPS97" s="390"/>
      <c r="BPT97" s="391"/>
      <c r="BPU97" s="392"/>
      <c r="BPV97" s="393"/>
      <c r="BPW97" s="394"/>
      <c r="BPX97" s="395"/>
      <c r="BPY97" s="389"/>
      <c r="BPZ97" s="390"/>
      <c r="BQA97" s="391"/>
      <c r="BQB97" s="392"/>
      <c r="BQC97" s="393"/>
      <c r="BQD97" s="394"/>
      <c r="BQE97" s="395"/>
      <c r="BQF97" s="389"/>
      <c r="BQG97" s="390"/>
      <c r="BQH97" s="391"/>
      <c r="BQI97" s="392"/>
      <c r="BQJ97" s="393"/>
      <c r="BQK97" s="394"/>
      <c r="BQL97" s="395"/>
      <c r="BQM97" s="389"/>
      <c r="BQN97" s="390"/>
      <c r="BQO97" s="391"/>
      <c r="BQP97" s="392"/>
      <c r="BQQ97" s="393"/>
      <c r="BQR97" s="394"/>
      <c r="BQS97" s="395"/>
      <c r="BQT97" s="389"/>
      <c r="BQU97" s="390"/>
      <c r="BQV97" s="391"/>
      <c r="BQW97" s="392"/>
      <c r="BQX97" s="393"/>
      <c r="BQY97" s="394"/>
      <c r="BQZ97" s="395"/>
      <c r="BRA97" s="389"/>
      <c r="BRB97" s="390"/>
      <c r="BRC97" s="391"/>
      <c r="BRD97" s="392"/>
      <c r="BRE97" s="393"/>
      <c r="BRF97" s="394"/>
      <c r="BRG97" s="395"/>
      <c r="BRH97" s="389"/>
      <c r="BRI97" s="390"/>
      <c r="BRJ97" s="391"/>
      <c r="BRK97" s="392"/>
      <c r="BRL97" s="393"/>
      <c r="BRM97" s="394"/>
      <c r="BRN97" s="395"/>
      <c r="BRO97" s="389"/>
      <c r="BRP97" s="390"/>
      <c r="BRQ97" s="391"/>
      <c r="BRR97" s="392"/>
      <c r="BRS97" s="393"/>
      <c r="BRT97" s="394"/>
      <c r="BRU97" s="395"/>
      <c r="BRV97" s="389"/>
      <c r="BRW97" s="390"/>
      <c r="BRX97" s="391"/>
      <c r="BRY97" s="392"/>
      <c r="BRZ97" s="393"/>
      <c r="BSA97" s="394"/>
      <c r="BSB97" s="395"/>
      <c r="BSC97" s="389"/>
      <c r="BSD97" s="390"/>
      <c r="BSE97" s="391"/>
      <c r="BSF97" s="392"/>
      <c r="BSG97" s="393"/>
      <c r="BSH97" s="394"/>
      <c r="BSI97" s="395"/>
      <c r="BSJ97" s="389"/>
      <c r="BSK97" s="390"/>
      <c r="BSL97" s="391"/>
      <c r="BSM97" s="392"/>
      <c r="BSN97" s="393"/>
      <c r="BSO97" s="394"/>
      <c r="BSP97" s="395"/>
      <c r="BSQ97" s="389"/>
      <c r="BSR97" s="390"/>
      <c r="BSS97" s="391"/>
      <c r="BST97" s="392"/>
      <c r="BSU97" s="393"/>
      <c r="BSV97" s="394"/>
      <c r="BSW97" s="395"/>
      <c r="BSX97" s="389"/>
      <c r="BSY97" s="390"/>
      <c r="BSZ97" s="391"/>
      <c r="BTA97" s="392"/>
      <c r="BTB97" s="393"/>
      <c r="BTC97" s="394"/>
      <c r="BTD97" s="395"/>
      <c r="BTE97" s="389"/>
      <c r="BTF97" s="390"/>
      <c r="BTG97" s="391"/>
      <c r="BTH97" s="392"/>
      <c r="BTI97" s="393"/>
      <c r="BTJ97" s="394"/>
      <c r="BTK97" s="395"/>
      <c r="BTL97" s="389"/>
      <c r="BTM97" s="390"/>
      <c r="BTN97" s="391"/>
      <c r="BTO97" s="392"/>
      <c r="BTP97" s="393"/>
      <c r="BTQ97" s="394"/>
      <c r="BTR97" s="395"/>
      <c r="BTS97" s="389"/>
      <c r="BTT97" s="390"/>
      <c r="BTU97" s="391"/>
      <c r="BTV97" s="392"/>
      <c r="BTW97" s="393"/>
      <c r="BTX97" s="394"/>
      <c r="BTY97" s="395"/>
      <c r="BTZ97" s="389"/>
      <c r="BUA97" s="390"/>
      <c r="BUB97" s="391"/>
      <c r="BUC97" s="392"/>
      <c r="BUD97" s="393"/>
      <c r="BUE97" s="394"/>
      <c r="BUF97" s="395"/>
      <c r="BUG97" s="389"/>
      <c r="BUH97" s="390"/>
      <c r="BUI97" s="391"/>
      <c r="BUJ97" s="392"/>
      <c r="BUK97" s="393"/>
      <c r="BUL97" s="394"/>
      <c r="BUM97" s="395"/>
      <c r="BUN97" s="389"/>
      <c r="BUO97" s="390"/>
      <c r="BUP97" s="391"/>
      <c r="BUQ97" s="392"/>
      <c r="BUR97" s="393"/>
      <c r="BUS97" s="394"/>
      <c r="BUT97" s="395"/>
      <c r="BUU97" s="389"/>
      <c r="BUV97" s="390"/>
      <c r="BUW97" s="391"/>
      <c r="BUX97" s="392"/>
      <c r="BUY97" s="393"/>
      <c r="BUZ97" s="394"/>
      <c r="BVA97" s="395"/>
      <c r="BVB97" s="389"/>
      <c r="BVC97" s="390"/>
      <c r="BVD97" s="391"/>
      <c r="BVE97" s="392"/>
      <c r="BVF97" s="393"/>
      <c r="BVG97" s="394"/>
      <c r="BVH97" s="395"/>
      <c r="BVI97" s="389"/>
      <c r="BVJ97" s="390"/>
      <c r="BVK97" s="391"/>
      <c r="BVL97" s="392"/>
      <c r="BVM97" s="393"/>
      <c r="BVN97" s="394"/>
      <c r="BVO97" s="395"/>
      <c r="BVP97" s="389"/>
      <c r="BVQ97" s="390"/>
      <c r="BVR97" s="391"/>
      <c r="BVS97" s="392"/>
      <c r="BVT97" s="393"/>
      <c r="BVU97" s="394"/>
      <c r="BVV97" s="395"/>
      <c r="BVW97" s="389"/>
      <c r="BVX97" s="390"/>
      <c r="BVY97" s="391"/>
      <c r="BVZ97" s="392"/>
      <c r="BWA97" s="393"/>
      <c r="BWB97" s="394"/>
      <c r="BWC97" s="395"/>
      <c r="BWD97" s="389"/>
      <c r="BWE97" s="390"/>
      <c r="BWF97" s="391"/>
      <c r="BWG97" s="392"/>
      <c r="BWH97" s="393"/>
      <c r="BWI97" s="394"/>
      <c r="BWJ97" s="395"/>
      <c r="BWK97" s="389"/>
      <c r="BWL97" s="390"/>
      <c r="BWM97" s="391"/>
      <c r="BWN97" s="392"/>
      <c r="BWO97" s="393"/>
      <c r="BWP97" s="394"/>
      <c r="BWQ97" s="395"/>
      <c r="BWR97" s="389"/>
      <c r="BWS97" s="390"/>
      <c r="BWT97" s="391"/>
      <c r="BWU97" s="392"/>
      <c r="BWV97" s="393"/>
      <c r="BWW97" s="394"/>
      <c r="BWX97" s="395"/>
      <c r="BWY97" s="389"/>
      <c r="BWZ97" s="390"/>
      <c r="BXA97" s="391"/>
      <c r="BXB97" s="392"/>
      <c r="BXC97" s="393"/>
      <c r="BXD97" s="394"/>
      <c r="BXE97" s="395"/>
      <c r="BXF97" s="389"/>
      <c r="BXG97" s="390"/>
      <c r="BXH97" s="391"/>
      <c r="BXI97" s="392"/>
      <c r="BXJ97" s="393"/>
      <c r="BXK97" s="394"/>
      <c r="BXL97" s="395"/>
      <c r="BXM97" s="389"/>
      <c r="BXN97" s="390"/>
      <c r="BXO97" s="391"/>
      <c r="BXP97" s="392"/>
      <c r="BXQ97" s="393"/>
      <c r="BXR97" s="394"/>
      <c r="BXS97" s="395"/>
      <c r="BXT97" s="389"/>
      <c r="BXU97" s="390"/>
      <c r="BXV97" s="391"/>
      <c r="BXW97" s="392"/>
      <c r="BXX97" s="393"/>
      <c r="BXY97" s="394"/>
      <c r="BXZ97" s="395"/>
      <c r="BYA97" s="389"/>
      <c r="BYB97" s="390"/>
      <c r="BYC97" s="391"/>
      <c r="BYD97" s="392"/>
      <c r="BYE97" s="393"/>
      <c r="BYF97" s="394"/>
      <c r="BYG97" s="395"/>
      <c r="BYH97" s="389"/>
      <c r="BYI97" s="390"/>
      <c r="BYJ97" s="391"/>
      <c r="BYK97" s="392"/>
      <c r="BYL97" s="393"/>
      <c r="BYM97" s="394"/>
      <c r="BYN97" s="395"/>
      <c r="BYO97" s="389"/>
      <c r="BYP97" s="390"/>
      <c r="BYQ97" s="391"/>
      <c r="BYR97" s="392"/>
      <c r="BYS97" s="393"/>
      <c r="BYT97" s="394"/>
      <c r="BYU97" s="395"/>
      <c r="BYV97" s="389"/>
      <c r="BYW97" s="390"/>
      <c r="BYX97" s="391"/>
      <c r="BYY97" s="392"/>
      <c r="BYZ97" s="393"/>
      <c r="BZA97" s="394"/>
      <c r="BZB97" s="395"/>
      <c r="BZC97" s="389"/>
      <c r="BZD97" s="390"/>
      <c r="BZE97" s="391"/>
      <c r="BZF97" s="392"/>
      <c r="BZG97" s="393"/>
      <c r="BZH97" s="394"/>
      <c r="BZI97" s="395"/>
      <c r="BZJ97" s="389"/>
      <c r="BZK97" s="390"/>
      <c r="BZL97" s="391"/>
      <c r="BZM97" s="392"/>
      <c r="BZN97" s="393"/>
      <c r="BZO97" s="394"/>
      <c r="BZP97" s="395"/>
      <c r="BZQ97" s="389"/>
      <c r="BZR97" s="390"/>
      <c r="BZS97" s="391"/>
      <c r="BZT97" s="392"/>
      <c r="BZU97" s="393"/>
      <c r="BZV97" s="394"/>
      <c r="BZW97" s="395"/>
      <c r="BZX97" s="389"/>
      <c r="BZY97" s="390"/>
      <c r="BZZ97" s="391"/>
      <c r="CAA97" s="392"/>
      <c r="CAB97" s="393"/>
      <c r="CAC97" s="394"/>
      <c r="CAD97" s="395"/>
      <c r="CAE97" s="389"/>
      <c r="CAF97" s="390"/>
      <c r="CAG97" s="391"/>
      <c r="CAH97" s="392"/>
      <c r="CAI97" s="393"/>
      <c r="CAJ97" s="394"/>
      <c r="CAK97" s="395"/>
      <c r="CAL97" s="389"/>
      <c r="CAM97" s="390"/>
      <c r="CAN97" s="391"/>
      <c r="CAO97" s="392"/>
      <c r="CAP97" s="393"/>
      <c r="CAQ97" s="394"/>
      <c r="CAR97" s="395"/>
      <c r="CAS97" s="389"/>
      <c r="CAT97" s="390"/>
      <c r="CAU97" s="391"/>
      <c r="CAV97" s="392"/>
      <c r="CAW97" s="393"/>
      <c r="CAX97" s="394"/>
      <c r="CAY97" s="395"/>
      <c r="CAZ97" s="389"/>
      <c r="CBA97" s="390"/>
      <c r="CBB97" s="391"/>
      <c r="CBC97" s="392"/>
      <c r="CBD97" s="393"/>
      <c r="CBE97" s="394"/>
      <c r="CBF97" s="395"/>
      <c r="CBG97" s="389"/>
      <c r="CBH97" s="390"/>
      <c r="CBI97" s="391"/>
      <c r="CBJ97" s="392"/>
      <c r="CBK97" s="393"/>
      <c r="CBL97" s="394"/>
      <c r="CBM97" s="395"/>
      <c r="CBN97" s="389"/>
      <c r="CBO97" s="390"/>
      <c r="CBP97" s="391"/>
      <c r="CBQ97" s="392"/>
      <c r="CBR97" s="393"/>
      <c r="CBS97" s="394"/>
      <c r="CBT97" s="395"/>
      <c r="CBU97" s="389"/>
      <c r="CBV97" s="390"/>
      <c r="CBW97" s="391"/>
      <c r="CBX97" s="392"/>
      <c r="CBY97" s="393"/>
      <c r="CBZ97" s="394"/>
      <c r="CCA97" s="395"/>
      <c r="CCB97" s="389"/>
      <c r="CCC97" s="390"/>
      <c r="CCD97" s="391"/>
      <c r="CCE97" s="392"/>
      <c r="CCF97" s="393"/>
      <c r="CCG97" s="394"/>
      <c r="CCH97" s="395"/>
      <c r="CCI97" s="389"/>
      <c r="CCJ97" s="390"/>
      <c r="CCK97" s="391"/>
      <c r="CCL97" s="392"/>
      <c r="CCM97" s="393"/>
      <c r="CCN97" s="394"/>
      <c r="CCO97" s="395"/>
      <c r="CCP97" s="389"/>
      <c r="CCQ97" s="390"/>
      <c r="CCR97" s="391"/>
      <c r="CCS97" s="392"/>
      <c r="CCT97" s="393"/>
      <c r="CCU97" s="394"/>
      <c r="CCV97" s="395"/>
      <c r="CCW97" s="389"/>
      <c r="CCX97" s="390"/>
      <c r="CCY97" s="391"/>
      <c r="CCZ97" s="392"/>
      <c r="CDA97" s="393"/>
      <c r="CDB97" s="394"/>
      <c r="CDC97" s="395"/>
      <c r="CDD97" s="389"/>
      <c r="CDE97" s="390"/>
      <c r="CDF97" s="391"/>
      <c r="CDG97" s="392"/>
      <c r="CDH97" s="393"/>
      <c r="CDI97" s="394"/>
      <c r="CDJ97" s="395"/>
      <c r="CDK97" s="389"/>
      <c r="CDL97" s="390"/>
      <c r="CDM97" s="391"/>
      <c r="CDN97" s="392"/>
      <c r="CDO97" s="393"/>
      <c r="CDP97" s="394"/>
      <c r="CDQ97" s="395"/>
      <c r="CDR97" s="389"/>
      <c r="CDS97" s="390"/>
      <c r="CDT97" s="391"/>
      <c r="CDU97" s="392"/>
      <c r="CDV97" s="393"/>
      <c r="CDW97" s="394"/>
      <c r="CDX97" s="395"/>
      <c r="CDY97" s="389"/>
      <c r="CDZ97" s="390"/>
      <c r="CEA97" s="391"/>
      <c r="CEB97" s="392"/>
      <c r="CEC97" s="393"/>
      <c r="CED97" s="394"/>
      <c r="CEE97" s="395"/>
      <c r="CEF97" s="389"/>
      <c r="CEG97" s="390"/>
      <c r="CEH97" s="391"/>
      <c r="CEI97" s="392"/>
      <c r="CEJ97" s="393"/>
      <c r="CEK97" s="394"/>
      <c r="CEL97" s="395"/>
      <c r="CEM97" s="389"/>
      <c r="CEN97" s="390"/>
      <c r="CEO97" s="391"/>
      <c r="CEP97" s="392"/>
      <c r="CEQ97" s="393"/>
      <c r="CER97" s="394"/>
      <c r="CES97" s="395"/>
      <c r="CET97" s="389"/>
      <c r="CEU97" s="390"/>
      <c r="CEV97" s="391"/>
      <c r="CEW97" s="392"/>
      <c r="CEX97" s="393"/>
      <c r="CEY97" s="394"/>
      <c r="CEZ97" s="395"/>
      <c r="CFA97" s="389"/>
      <c r="CFB97" s="390"/>
      <c r="CFC97" s="391"/>
      <c r="CFD97" s="392"/>
      <c r="CFE97" s="393"/>
      <c r="CFF97" s="394"/>
      <c r="CFG97" s="395"/>
      <c r="CFH97" s="389"/>
      <c r="CFI97" s="390"/>
      <c r="CFJ97" s="391"/>
      <c r="CFK97" s="392"/>
      <c r="CFL97" s="393"/>
      <c r="CFM97" s="394"/>
      <c r="CFN97" s="395"/>
      <c r="CFO97" s="389"/>
      <c r="CFP97" s="390"/>
      <c r="CFQ97" s="391"/>
      <c r="CFR97" s="392"/>
      <c r="CFS97" s="393"/>
      <c r="CFT97" s="394"/>
      <c r="CFU97" s="395"/>
      <c r="CFV97" s="389"/>
      <c r="CFW97" s="390"/>
      <c r="CFX97" s="391"/>
      <c r="CFY97" s="392"/>
      <c r="CFZ97" s="393"/>
      <c r="CGA97" s="394"/>
      <c r="CGB97" s="395"/>
      <c r="CGC97" s="389"/>
      <c r="CGD97" s="390"/>
      <c r="CGE97" s="391"/>
      <c r="CGF97" s="392"/>
      <c r="CGG97" s="393"/>
      <c r="CGH97" s="394"/>
      <c r="CGI97" s="395"/>
      <c r="CGJ97" s="389"/>
      <c r="CGK97" s="390"/>
      <c r="CGL97" s="391"/>
      <c r="CGM97" s="392"/>
      <c r="CGN97" s="393"/>
      <c r="CGO97" s="394"/>
      <c r="CGP97" s="395"/>
      <c r="CGQ97" s="389"/>
      <c r="CGR97" s="390"/>
      <c r="CGS97" s="391"/>
      <c r="CGT97" s="392"/>
      <c r="CGU97" s="393"/>
      <c r="CGV97" s="394"/>
      <c r="CGW97" s="395"/>
      <c r="CGX97" s="389"/>
      <c r="CGY97" s="390"/>
      <c r="CGZ97" s="391"/>
      <c r="CHA97" s="392"/>
      <c r="CHB97" s="393"/>
      <c r="CHC97" s="394"/>
      <c r="CHD97" s="395"/>
      <c r="CHE97" s="389"/>
      <c r="CHF97" s="390"/>
      <c r="CHG97" s="391"/>
      <c r="CHH97" s="392"/>
      <c r="CHI97" s="393"/>
      <c r="CHJ97" s="394"/>
      <c r="CHK97" s="395"/>
      <c r="CHL97" s="389"/>
      <c r="CHM97" s="390"/>
      <c r="CHN97" s="391"/>
      <c r="CHO97" s="392"/>
      <c r="CHP97" s="393"/>
      <c r="CHQ97" s="394"/>
      <c r="CHR97" s="395"/>
      <c r="CHS97" s="389"/>
      <c r="CHT97" s="390"/>
      <c r="CHU97" s="391"/>
      <c r="CHV97" s="392"/>
      <c r="CHW97" s="393"/>
      <c r="CHX97" s="394"/>
      <c r="CHY97" s="395"/>
      <c r="CHZ97" s="389"/>
      <c r="CIA97" s="390"/>
      <c r="CIB97" s="391"/>
      <c r="CIC97" s="392"/>
      <c r="CID97" s="393"/>
      <c r="CIE97" s="394"/>
      <c r="CIF97" s="395"/>
      <c r="CIG97" s="389"/>
      <c r="CIH97" s="390"/>
      <c r="CII97" s="391"/>
      <c r="CIJ97" s="392"/>
      <c r="CIK97" s="393"/>
      <c r="CIL97" s="394"/>
      <c r="CIM97" s="395"/>
      <c r="CIN97" s="389"/>
      <c r="CIO97" s="390"/>
      <c r="CIP97" s="391"/>
      <c r="CIQ97" s="392"/>
      <c r="CIR97" s="393"/>
      <c r="CIS97" s="394"/>
      <c r="CIT97" s="395"/>
      <c r="CIU97" s="389"/>
      <c r="CIV97" s="390"/>
      <c r="CIW97" s="391"/>
      <c r="CIX97" s="392"/>
      <c r="CIY97" s="393"/>
      <c r="CIZ97" s="394"/>
      <c r="CJA97" s="395"/>
      <c r="CJB97" s="389"/>
      <c r="CJC97" s="390"/>
      <c r="CJD97" s="391"/>
      <c r="CJE97" s="392"/>
      <c r="CJF97" s="393"/>
      <c r="CJG97" s="394"/>
      <c r="CJH97" s="395"/>
      <c r="CJI97" s="389"/>
      <c r="CJJ97" s="390"/>
      <c r="CJK97" s="391"/>
      <c r="CJL97" s="392"/>
      <c r="CJM97" s="393"/>
      <c r="CJN97" s="394"/>
      <c r="CJO97" s="395"/>
      <c r="CJP97" s="389"/>
      <c r="CJQ97" s="390"/>
      <c r="CJR97" s="391"/>
      <c r="CJS97" s="392"/>
      <c r="CJT97" s="393"/>
      <c r="CJU97" s="394"/>
      <c r="CJV97" s="395"/>
      <c r="CJW97" s="389"/>
      <c r="CJX97" s="390"/>
      <c r="CJY97" s="391"/>
      <c r="CJZ97" s="392"/>
      <c r="CKA97" s="393"/>
      <c r="CKB97" s="394"/>
      <c r="CKC97" s="395"/>
      <c r="CKD97" s="389"/>
      <c r="CKE97" s="390"/>
      <c r="CKF97" s="391"/>
      <c r="CKG97" s="392"/>
      <c r="CKH97" s="393"/>
      <c r="CKI97" s="394"/>
      <c r="CKJ97" s="395"/>
      <c r="CKK97" s="389"/>
      <c r="CKL97" s="390"/>
      <c r="CKM97" s="391"/>
      <c r="CKN97" s="392"/>
      <c r="CKO97" s="393"/>
      <c r="CKP97" s="394"/>
      <c r="CKQ97" s="395"/>
      <c r="CKR97" s="389"/>
      <c r="CKS97" s="390"/>
      <c r="CKT97" s="391"/>
      <c r="CKU97" s="392"/>
      <c r="CKV97" s="393"/>
      <c r="CKW97" s="394"/>
      <c r="CKX97" s="395"/>
      <c r="CKY97" s="389"/>
      <c r="CKZ97" s="390"/>
      <c r="CLA97" s="391"/>
      <c r="CLB97" s="392"/>
      <c r="CLC97" s="393"/>
      <c r="CLD97" s="394"/>
      <c r="CLE97" s="395"/>
      <c r="CLF97" s="389"/>
      <c r="CLG97" s="390"/>
      <c r="CLH97" s="391"/>
      <c r="CLI97" s="392"/>
      <c r="CLJ97" s="393"/>
      <c r="CLK97" s="394"/>
      <c r="CLL97" s="395"/>
      <c r="CLM97" s="389"/>
      <c r="CLN97" s="390"/>
      <c r="CLO97" s="391"/>
      <c r="CLP97" s="392"/>
      <c r="CLQ97" s="393"/>
      <c r="CLR97" s="394"/>
      <c r="CLS97" s="395"/>
      <c r="CLT97" s="389"/>
      <c r="CLU97" s="390"/>
      <c r="CLV97" s="391"/>
      <c r="CLW97" s="392"/>
      <c r="CLX97" s="393"/>
      <c r="CLY97" s="394"/>
      <c r="CLZ97" s="395"/>
      <c r="CMA97" s="389"/>
      <c r="CMB97" s="390"/>
      <c r="CMC97" s="391"/>
      <c r="CMD97" s="392"/>
      <c r="CME97" s="393"/>
      <c r="CMF97" s="394"/>
      <c r="CMG97" s="395"/>
      <c r="CMH97" s="389"/>
      <c r="CMI97" s="390"/>
      <c r="CMJ97" s="391"/>
      <c r="CMK97" s="392"/>
      <c r="CML97" s="393"/>
      <c r="CMM97" s="394"/>
      <c r="CMN97" s="395"/>
      <c r="CMO97" s="389"/>
      <c r="CMP97" s="390"/>
      <c r="CMQ97" s="391"/>
      <c r="CMR97" s="392"/>
      <c r="CMS97" s="393"/>
      <c r="CMT97" s="394"/>
      <c r="CMU97" s="395"/>
      <c r="CMV97" s="389"/>
      <c r="CMW97" s="390"/>
      <c r="CMX97" s="391"/>
      <c r="CMY97" s="392"/>
      <c r="CMZ97" s="393"/>
      <c r="CNA97" s="394"/>
      <c r="CNB97" s="395"/>
      <c r="CNC97" s="389"/>
      <c r="CND97" s="390"/>
      <c r="CNE97" s="391"/>
      <c r="CNF97" s="392"/>
      <c r="CNG97" s="393"/>
      <c r="CNH97" s="394"/>
      <c r="CNI97" s="395"/>
      <c r="CNJ97" s="389"/>
      <c r="CNK97" s="390"/>
      <c r="CNL97" s="391"/>
      <c r="CNM97" s="392"/>
      <c r="CNN97" s="393"/>
      <c r="CNO97" s="394"/>
      <c r="CNP97" s="395"/>
      <c r="CNQ97" s="389"/>
      <c r="CNR97" s="390"/>
      <c r="CNS97" s="391"/>
      <c r="CNT97" s="392"/>
      <c r="CNU97" s="393"/>
      <c r="CNV97" s="394"/>
      <c r="CNW97" s="395"/>
      <c r="CNX97" s="389"/>
      <c r="CNY97" s="390"/>
      <c r="CNZ97" s="391"/>
      <c r="COA97" s="392"/>
      <c r="COB97" s="393"/>
      <c r="COC97" s="394"/>
      <c r="COD97" s="395"/>
      <c r="COE97" s="389"/>
      <c r="COF97" s="390"/>
      <c r="COG97" s="391"/>
      <c r="COH97" s="392"/>
      <c r="COI97" s="393"/>
      <c r="COJ97" s="394"/>
      <c r="COK97" s="395"/>
      <c r="COL97" s="389"/>
      <c r="COM97" s="390"/>
      <c r="CON97" s="391"/>
      <c r="COO97" s="392"/>
      <c r="COP97" s="393"/>
      <c r="COQ97" s="394"/>
      <c r="COR97" s="395"/>
      <c r="COS97" s="389"/>
      <c r="COT97" s="390"/>
      <c r="COU97" s="391"/>
      <c r="COV97" s="392"/>
      <c r="COW97" s="393"/>
      <c r="COX97" s="394"/>
      <c r="COY97" s="395"/>
      <c r="COZ97" s="389"/>
      <c r="CPA97" s="390"/>
      <c r="CPB97" s="391"/>
      <c r="CPC97" s="392"/>
      <c r="CPD97" s="393"/>
      <c r="CPE97" s="394"/>
      <c r="CPF97" s="395"/>
      <c r="CPG97" s="389"/>
      <c r="CPH97" s="390"/>
      <c r="CPI97" s="391"/>
      <c r="CPJ97" s="392"/>
      <c r="CPK97" s="393"/>
      <c r="CPL97" s="394"/>
      <c r="CPM97" s="395"/>
      <c r="CPN97" s="389"/>
      <c r="CPO97" s="390"/>
      <c r="CPP97" s="391"/>
      <c r="CPQ97" s="392"/>
      <c r="CPR97" s="393"/>
      <c r="CPS97" s="394"/>
      <c r="CPT97" s="395"/>
      <c r="CPU97" s="389"/>
      <c r="CPV97" s="390"/>
      <c r="CPW97" s="391"/>
      <c r="CPX97" s="392"/>
      <c r="CPY97" s="393"/>
      <c r="CPZ97" s="394"/>
      <c r="CQA97" s="395"/>
      <c r="CQB97" s="389"/>
      <c r="CQC97" s="390"/>
      <c r="CQD97" s="391"/>
      <c r="CQE97" s="392"/>
      <c r="CQF97" s="393"/>
      <c r="CQG97" s="394"/>
      <c r="CQH97" s="395"/>
      <c r="CQI97" s="389"/>
      <c r="CQJ97" s="390"/>
      <c r="CQK97" s="391"/>
      <c r="CQL97" s="392"/>
      <c r="CQM97" s="393"/>
      <c r="CQN97" s="394"/>
      <c r="CQO97" s="395"/>
      <c r="CQP97" s="389"/>
      <c r="CQQ97" s="390"/>
      <c r="CQR97" s="391"/>
      <c r="CQS97" s="392"/>
      <c r="CQT97" s="393"/>
      <c r="CQU97" s="394"/>
      <c r="CQV97" s="395"/>
      <c r="CQW97" s="389"/>
      <c r="CQX97" s="390"/>
      <c r="CQY97" s="391"/>
      <c r="CQZ97" s="392"/>
      <c r="CRA97" s="393"/>
      <c r="CRB97" s="394"/>
      <c r="CRC97" s="395"/>
      <c r="CRD97" s="389"/>
      <c r="CRE97" s="390"/>
      <c r="CRF97" s="391"/>
      <c r="CRG97" s="392"/>
      <c r="CRH97" s="393"/>
      <c r="CRI97" s="394"/>
      <c r="CRJ97" s="395"/>
      <c r="CRK97" s="389"/>
      <c r="CRL97" s="390"/>
      <c r="CRM97" s="391"/>
      <c r="CRN97" s="392"/>
      <c r="CRO97" s="393"/>
      <c r="CRP97" s="394"/>
      <c r="CRQ97" s="395"/>
      <c r="CRR97" s="389"/>
      <c r="CRS97" s="390"/>
      <c r="CRT97" s="391"/>
      <c r="CRU97" s="392"/>
      <c r="CRV97" s="393"/>
      <c r="CRW97" s="394"/>
      <c r="CRX97" s="395"/>
      <c r="CRY97" s="389"/>
      <c r="CRZ97" s="390"/>
      <c r="CSA97" s="391"/>
      <c r="CSB97" s="392"/>
      <c r="CSC97" s="393"/>
      <c r="CSD97" s="394"/>
      <c r="CSE97" s="395"/>
      <c r="CSF97" s="389"/>
      <c r="CSG97" s="390"/>
      <c r="CSH97" s="391"/>
      <c r="CSI97" s="392"/>
      <c r="CSJ97" s="393"/>
      <c r="CSK97" s="394"/>
      <c r="CSL97" s="395"/>
      <c r="CSM97" s="389"/>
      <c r="CSN97" s="390"/>
      <c r="CSO97" s="391"/>
      <c r="CSP97" s="392"/>
      <c r="CSQ97" s="393"/>
      <c r="CSR97" s="394"/>
      <c r="CSS97" s="395"/>
      <c r="CST97" s="389"/>
      <c r="CSU97" s="390"/>
      <c r="CSV97" s="391"/>
      <c r="CSW97" s="392"/>
      <c r="CSX97" s="393"/>
      <c r="CSY97" s="394"/>
      <c r="CSZ97" s="395"/>
      <c r="CTA97" s="389"/>
      <c r="CTB97" s="390"/>
      <c r="CTC97" s="391"/>
      <c r="CTD97" s="392"/>
      <c r="CTE97" s="393"/>
      <c r="CTF97" s="394"/>
      <c r="CTG97" s="395"/>
      <c r="CTH97" s="389"/>
      <c r="CTI97" s="390"/>
      <c r="CTJ97" s="391"/>
      <c r="CTK97" s="392"/>
      <c r="CTL97" s="393"/>
      <c r="CTM97" s="394"/>
      <c r="CTN97" s="395"/>
      <c r="CTO97" s="389"/>
      <c r="CTP97" s="390"/>
      <c r="CTQ97" s="391"/>
      <c r="CTR97" s="392"/>
      <c r="CTS97" s="393"/>
      <c r="CTT97" s="394"/>
      <c r="CTU97" s="395"/>
      <c r="CTV97" s="389"/>
      <c r="CTW97" s="390"/>
      <c r="CTX97" s="391"/>
      <c r="CTY97" s="392"/>
      <c r="CTZ97" s="393"/>
      <c r="CUA97" s="394"/>
      <c r="CUB97" s="395"/>
      <c r="CUC97" s="389"/>
      <c r="CUD97" s="390"/>
      <c r="CUE97" s="391"/>
      <c r="CUF97" s="392"/>
      <c r="CUG97" s="393"/>
      <c r="CUH97" s="394"/>
      <c r="CUI97" s="395"/>
      <c r="CUJ97" s="389"/>
      <c r="CUK97" s="390"/>
      <c r="CUL97" s="391"/>
      <c r="CUM97" s="392"/>
      <c r="CUN97" s="393"/>
      <c r="CUO97" s="394"/>
      <c r="CUP97" s="395"/>
      <c r="CUQ97" s="389"/>
      <c r="CUR97" s="390"/>
      <c r="CUS97" s="391"/>
      <c r="CUT97" s="392"/>
      <c r="CUU97" s="393"/>
      <c r="CUV97" s="394"/>
      <c r="CUW97" s="395"/>
      <c r="CUX97" s="389"/>
      <c r="CUY97" s="390"/>
      <c r="CUZ97" s="391"/>
      <c r="CVA97" s="392"/>
      <c r="CVB97" s="393"/>
      <c r="CVC97" s="394"/>
      <c r="CVD97" s="395"/>
      <c r="CVE97" s="389"/>
      <c r="CVF97" s="390"/>
      <c r="CVG97" s="391"/>
      <c r="CVH97" s="392"/>
      <c r="CVI97" s="393"/>
      <c r="CVJ97" s="394"/>
      <c r="CVK97" s="395"/>
      <c r="CVL97" s="389"/>
      <c r="CVM97" s="390"/>
      <c r="CVN97" s="391"/>
      <c r="CVO97" s="392"/>
      <c r="CVP97" s="393"/>
      <c r="CVQ97" s="394"/>
      <c r="CVR97" s="395"/>
      <c r="CVS97" s="389"/>
      <c r="CVT97" s="390"/>
      <c r="CVU97" s="391"/>
      <c r="CVV97" s="392"/>
      <c r="CVW97" s="393"/>
      <c r="CVX97" s="394"/>
      <c r="CVY97" s="395"/>
      <c r="CVZ97" s="389"/>
      <c r="CWA97" s="390"/>
      <c r="CWB97" s="391"/>
      <c r="CWC97" s="392"/>
      <c r="CWD97" s="393"/>
      <c r="CWE97" s="394"/>
      <c r="CWF97" s="395"/>
      <c r="CWG97" s="389"/>
      <c r="CWH97" s="390"/>
      <c r="CWI97" s="391"/>
      <c r="CWJ97" s="392"/>
      <c r="CWK97" s="393"/>
      <c r="CWL97" s="394"/>
      <c r="CWM97" s="395"/>
      <c r="CWN97" s="389"/>
      <c r="CWO97" s="390"/>
      <c r="CWP97" s="391"/>
      <c r="CWQ97" s="392"/>
      <c r="CWR97" s="393"/>
      <c r="CWS97" s="394"/>
      <c r="CWT97" s="395"/>
      <c r="CWU97" s="389"/>
      <c r="CWV97" s="390"/>
      <c r="CWW97" s="391"/>
      <c r="CWX97" s="392"/>
      <c r="CWY97" s="393"/>
      <c r="CWZ97" s="394"/>
      <c r="CXA97" s="395"/>
      <c r="CXB97" s="389"/>
      <c r="CXC97" s="390"/>
      <c r="CXD97" s="391"/>
      <c r="CXE97" s="392"/>
      <c r="CXF97" s="393"/>
      <c r="CXG97" s="394"/>
      <c r="CXH97" s="395"/>
      <c r="CXI97" s="389"/>
      <c r="CXJ97" s="390"/>
      <c r="CXK97" s="391"/>
      <c r="CXL97" s="392"/>
      <c r="CXM97" s="393"/>
      <c r="CXN97" s="394"/>
      <c r="CXO97" s="395"/>
      <c r="CXP97" s="389"/>
      <c r="CXQ97" s="390"/>
      <c r="CXR97" s="391"/>
      <c r="CXS97" s="392"/>
      <c r="CXT97" s="393"/>
      <c r="CXU97" s="394"/>
      <c r="CXV97" s="395"/>
      <c r="CXW97" s="389"/>
      <c r="CXX97" s="390"/>
      <c r="CXY97" s="391"/>
      <c r="CXZ97" s="392"/>
      <c r="CYA97" s="393"/>
      <c r="CYB97" s="394"/>
      <c r="CYC97" s="395"/>
      <c r="CYD97" s="389"/>
      <c r="CYE97" s="390"/>
      <c r="CYF97" s="391"/>
      <c r="CYG97" s="392"/>
      <c r="CYH97" s="393"/>
      <c r="CYI97" s="394"/>
      <c r="CYJ97" s="395"/>
      <c r="CYK97" s="389"/>
      <c r="CYL97" s="390"/>
      <c r="CYM97" s="391"/>
      <c r="CYN97" s="392"/>
      <c r="CYO97" s="393"/>
      <c r="CYP97" s="394"/>
      <c r="CYQ97" s="395"/>
      <c r="CYR97" s="389"/>
      <c r="CYS97" s="390"/>
      <c r="CYT97" s="391"/>
      <c r="CYU97" s="392"/>
      <c r="CYV97" s="393"/>
      <c r="CYW97" s="394"/>
      <c r="CYX97" s="395"/>
      <c r="CYY97" s="389"/>
      <c r="CYZ97" s="390"/>
      <c r="CZA97" s="391"/>
      <c r="CZB97" s="392"/>
      <c r="CZC97" s="393"/>
      <c r="CZD97" s="394"/>
      <c r="CZE97" s="395"/>
      <c r="CZF97" s="389"/>
      <c r="CZG97" s="390"/>
      <c r="CZH97" s="391"/>
      <c r="CZI97" s="392"/>
      <c r="CZJ97" s="393"/>
      <c r="CZK97" s="394"/>
      <c r="CZL97" s="395"/>
      <c r="CZM97" s="389"/>
      <c r="CZN97" s="390"/>
      <c r="CZO97" s="391"/>
      <c r="CZP97" s="392"/>
      <c r="CZQ97" s="393"/>
      <c r="CZR97" s="394"/>
      <c r="CZS97" s="395"/>
      <c r="CZT97" s="389"/>
      <c r="CZU97" s="390"/>
      <c r="CZV97" s="391"/>
      <c r="CZW97" s="392"/>
      <c r="CZX97" s="393"/>
      <c r="CZY97" s="394"/>
      <c r="CZZ97" s="395"/>
      <c r="DAA97" s="389"/>
      <c r="DAB97" s="390"/>
      <c r="DAC97" s="391"/>
      <c r="DAD97" s="392"/>
      <c r="DAE97" s="393"/>
      <c r="DAF97" s="394"/>
      <c r="DAG97" s="395"/>
      <c r="DAH97" s="389"/>
      <c r="DAI97" s="390"/>
      <c r="DAJ97" s="391"/>
      <c r="DAK97" s="392"/>
      <c r="DAL97" s="393"/>
      <c r="DAM97" s="394"/>
      <c r="DAN97" s="395"/>
      <c r="DAO97" s="389"/>
      <c r="DAP97" s="390"/>
      <c r="DAQ97" s="391"/>
      <c r="DAR97" s="392"/>
      <c r="DAS97" s="393"/>
      <c r="DAT97" s="394"/>
      <c r="DAU97" s="395"/>
      <c r="DAV97" s="389"/>
      <c r="DAW97" s="390"/>
      <c r="DAX97" s="391"/>
      <c r="DAY97" s="392"/>
      <c r="DAZ97" s="393"/>
      <c r="DBA97" s="394"/>
      <c r="DBB97" s="395"/>
      <c r="DBC97" s="389"/>
      <c r="DBD97" s="390"/>
      <c r="DBE97" s="391"/>
      <c r="DBF97" s="392"/>
      <c r="DBG97" s="393"/>
      <c r="DBH97" s="394"/>
      <c r="DBI97" s="395"/>
      <c r="DBJ97" s="389"/>
      <c r="DBK97" s="390"/>
      <c r="DBL97" s="391"/>
      <c r="DBM97" s="392"/>
      <c r="DBN97" s="393"/>
      <c r="DBO97" s="394"/>
      <c r="DBP97" s="395"/>
      <c r="DBQ97" s="389"/>
      <c r="DBR97" s="390"/>
      <c r="DBS97" s="391"/>
      <c r="DBT97" s="392"/>
      <c r="DBU97" s="393"/>
      <c r="DBV97" s="394"/>
      <c r="DBW97" s="395"/>
      <c r="DBX97" s="389"/>
      <c r="DBY97" s="390"/>
      <c r="DBZ97" s="391"/>
      <c r="DCA97" s="392"/>
      <c r="DCB97" s="393"/>
      <c r="DCC97" s="394"/>
      <c r="DCD97" s="395"/>
      <c r="DCE97" s="389"/>
      <c r="DCF97" s="390"/>
      <c r="DCG97" s="391"/>
      <c r="DCH97" s="392"/>
      <c r="DCI97" s="393"/>
      <c r="DCJ97" s="394"/>
      <c r="DCK97" s="395"/>
      <c r="DCL97" s="389"/>
      <c r="DCM97" s="390"/>
      <c r="DCN97" s="391"/>
      <c r="DCO97" s="392"/>
      <c r="DCP97" s="393"/>
      <c r="DCQ97" s="394"/>
      <c r="DCR97" s="395"/>
      <c r="DCS97" s="389"/>
      <c r="DCT97" s="390"/>
      <c r="DCU97" s="391"/>
      <c r="DCV97" s="392"/>
      <c r="DCW97" s="393"/>
      <c r="DCX97" s="394"/>
      <c r="DCY97" s="395"/>
      <c r="DCZ97" s="389"/>
      <c r="DDA97" s="390"/>
      <c r="DDB97" s="391"/>
      <c r="DDC97" s="392"/>
      <c r="DDD97" s="393"/>
      <c r="DDE97" s="394"/>
      <c r="DDF97" s="395"/>
      <c r="DDG97" s="389"/>
      <c r="DDH97" s="390"/>
      <c r="DDI97" s="391"/>
      <c r="DDJ97" s="392"/>
      <c r="DDK97" s="393"/>
      <c r="DDL97" s="394"/>
      <c r="DDM97" s="395"/>
      <c r="DDN97" s="389"/>
      <c r="DDO97" s="390"/>
      <c r="DDP97" s="391"/>
      <c r="DDQ97" s="392"/>
      <c r="DDR97" s="393"/>
      <c r="DDS97" s="394"/>
      <c r="DDT97" s="395"/>
      <c r="DDU97" s="389"/>
      <c r="DDV97" s="390"/>
      <c r="DDW97" s="391"/>
      <c r="DDX97" s="392"/>
      <c r="DDY97" s="393"/>
      <c r="DDZ97" s="394"/>
      <c r="DEA97" s="395"/>
      <c r="DEB97" s="389"/>
      <c r="DEC97" s="390"/>
      <c r="DED97" s="391"/>
      <c r="DEE97" s="392"/>
      <c r="DEF97" s="393"/>
      <c r="DEG97" s="394"/>
      <c r="DEH97" s="395"/>
      <c r="DEI97" s="389"/>
      <c r="DEJ97" s="390"/>
      <c r="DEK97" s="391"/>
      <c r="DEL97" s="392"/>
      <c r="DEM97" s="393"/>
      <c r="DEN97" s="394"/>
      <c r="DEO97" s="395"/>
      <c r="DEP97" s="389"/>
      <c r="DEQ97" s="390"/>
      <c r="DER97" s="391"/>
      <c r="DES97" s="392"/>
      <c r="DET97" s="393"/>
      <c r="DEU97" s="394"/>
      <c r="DEV97" s="395"/>
      <c r="DEW97" s="389"/>
      <c r="DEX97" s="390"/>
      <c r="DEY97" s="391"/>
      <c r="DEZ97" s="392"/>
      <c r="DFA97" s="393"/>
      <c r="DFB97" s="394"/>
      <c r="DFC97" s="395"/>
      <c r="DFD97" s="389"/>
      <c r="DFE97" s="390"/>
      <c r="DFF97" s="391"/>
      <c r="DFG97" s="392"/>
      <c r="DFH97" s="393"/>
      <c r="DFI97" s="394"/>
      <c r="DFJ97" s="395"/>
      <c r="DFK97" s="389"/>
      <c r="DFL97" s="390"/>
      <c r="DFM97" s="391"/>
      <c r="DFN97" s="392"/>
      <c r="DFO97" s="393"/>
      <c r="DFP97" s="394"/>
      <c r="DFQ97" s="395"/>
      <c r="DFR97" s="389"/>
      <c r="DFS97" s="390"/>
      <c r="DFT97" s="391"/>
      <c r="DFU97" s="392"/>
      <c r="DFV97" s="393"/>
      <c r="DFW97" s="394"/>
      <c r="DFX97" s="395"/>
      <c r="DFY97" s="389"/>
      <c r="DFZ97" s="390"/>
      <c r="DGA97" s="391"/>
      <c r="DGB97" s="392"/>
      <c r="DGC97" s="393"/>
      <c r="DGD97" s="394"/>
      <c r="DGE97" s="395"/>
      <c r="DGF97" s="389"/>
      <c r="DGG97" s="390"/>
      <c r="DGH97" s="391"/>
      <c r="DGI97" s="392"/>
      <c r="DGJ97" s="393"/>
      <c r="DGK97" s="394"/>
      <c r="DGL97" s="395"/>
      <c r="DGM97" s="389"/>
      <c r="DGN97" s="390"/>
      <c r="DGO97" s="391"/>
      <c r="DGP97" s="392"/>
      <c r="DGQ97" s="393"/>
      <c r="DGR97" s="394"/>
      <c r="DGS97" s="395"/>
      <c r="DGT97" s="389"/>
      <c r="DGU97" s="390"/>
      <c r="DGV97" s="391"/>
      <c r="DGW97" s="392"/>
      <c r="DGX97" s="393"/>
      <c r="DGY97" s="394"/>
      <c r="DGZ97" s="395"/>
      <c r="DHA97" s="389"/>
      <c r="DHB97" s="390"/>
      <c r="DHC97" s="391"/>
      <c r="DHD97" s="392"/>
      <c r="DHE97" s="393"/>
      <c r="DHF97" s="394"/>
      <c r="DHG97" s="395"/>
      <c r="DHH97" s="389"/>
      <c r="DHI97" s="390"/>
      <c r="DHJ97" s="391"/>
      <c r="DHK97" s="392"/>
      <c r="DHL97" s="393"/>
      <c r="DHM97" s="394"/>
      <c r="DHN97" s="395"/>
      <c r="DHO97" s="389"/>
      <c r="DHP97" s="390"/>
      <c r="DHQ97" s="391"/>
      <c r="DHR97" s="392"/>
      <c r="DHS97" s="393"/>
      <c r="DHT97" s="394"/>
      <c r="DHU97" s="395"/>
      <c r="DHV97" s="389"/>
      <c r="DHW97" s="390"/>
      <c r="DHX97" s="391"/>
      <c r="DHY97" s="392"/>
      <c r="DHZ97" s="393"/>
      <c r="DIA97" s="394"/>
      <c r="DIB97" s="395"/>
      <c r="DIC97" s="389"/>
      <c r="DID97" s="390"/>
      <c r="DIE97" s="391"/>
      <c r="DIF97" s="392"/>
      <c r="DIG97" s="393"/>
      <c r="DIH97" s="394"/>
      <c r="DII97" s="395"/>
      <c r="DIJ97" s="389"/>
      <c r="DIK97" s="390"/>
      <c r="DIL97" s="391"/>
      <c r="DIM97" s="392"/>
      <c r="DIN97" s="393"/>
      <c r="DIO97" s="394"/>
      <c r="DIP97" s="395"/>
      <c r="DIQ97" s="389"/>
      <c r="DIR97" s="390"/>
      <c r="DIS97" s="391"/>
      <c r="DIT97" s="392"/>
      <c r="DIU97" s="393"/>
      <c r="DIV97" s="394"/>
      <c r="DIW97" s="395"/>
      <c r="DIX97" s="389"/>
      <c r="DIY97" s="390"/>
      <c r="DIZ97" s="391"/>
      <c r="DJA97" s="392"/>
      <c r="DJB97" s="393"/>
      <c r="DJC97" s="394"/>
      <c r="DJD97" s="395"/>
      <c r="DJE97" s="389"/>
      <c r="DJF97" s="390"/>
      <c r="DJG97" s="391"/>
      <c r="DJH97" s="392"/>
      <c r="DJI97" s="393"/>
      <c r="DJJ97" s="394"/>
      <c r="DJK97" s="395"/>
      <c r="DJL97" s="389"/>
      <c r="DJM97" s="390"/>
      <c r="DJN97" s="391"/>
      <c r="DJO97" s="392"/>
      <c r="DJP97" s="393"/>
      <c r="DJQ97" s="394"/>
      <c r="DJR97" s="395"/>
      <c r="DJS97" s="389"/>
      <c r="DJT97" s="390"/>
      <c r="DJU97" s="391"/>
      <c r="DJV97" s="392"/>
      <c r="DJW97" s="393"/>
      <c r="DJX97" s="394"/>
      <c r="DJY97" s="395"/>
      <c r="DJZ97" s="389"/>
      <c r="DKA97" s="390"/>
      <c r="DKB97" s="391"/>
      <c r="DKC97" s="392"/>
      <c r="DKD97" s="393"/>
      <c r="DKE97" s="394"/>
      <c r="DKF97" s="395"/>
      <c r="DKG97" s="389"/>
      <c r="DKH97" s="390"/>
      <c r="DKI97" s="391"/>
      <c r="DKJ97" s="392"/>
      <c r="DKK97" s="393"/>
      <c r="DKL97" s="394"/>
      <c r="DKM97" s="395"/>
      <c r="DKN97" s="389"/>
      <c r="DKO97" s="390"/>
      <c r="DKP97" s="391"/>
      <c r="DKQ97" s="392"/>
      <c r="DKR97" s="393"/>
      <c r="DKS97" s="394"/>
      <c r="DKT97" s="395"/>
      <c r="DKU97" s="389"/>
      <c r="DKV97" s="390"/>
      <c r="DKW97" s="391"/>
      <c r="DKX97" s="392"/>
      <c r="DKY97" s="393"/>
      <c r="DKZ97" s="394"/>
      <c r="DLA97" s="395"/>
      <c r="DLB97" s="389"/>
      <c r="DLC97" s="390"/>
      <c r="DLD97" s="391"/>
      <c r="DLE97" s="392"/>
      <c r="DLF97" s="393"/>
      <c r="DLG97" s="394"/>
      <c r="DLH97" s="395"/>
      <c r="DLI97" s="389"/>
      <c r="DLJ97" s="390"/>
      <c r="DLK97" s="391"/>
      <c r="DLL97" s="392"/>
      <c r="DLM97" s="393"/>
      <c r="DLN97" s="394"/>
      <c r="DLO97" s="395"/>
      <c r="DLP97" s="389"/>
      <c r="DLQ97" s="390"/>
      <c r="DLR97" s="391"/>
      <c r="DLS97" s="392"/>
      <c r="DLT97" s="393"/>
      <c r="DLU97" s="394"/>
      <c r="DLV97" s="395"/>
      <c r="DLW97" s="389"/>
      <c r="DLX97" s="390"/>
      <c r="DLY97" s="391"/>
      <c r="DLZ97" s="392"/>
      <c r="DMA97" s="393"/>
      <c r="DMB97" s="394"/>
      <c r="DMC97" s="395"/>
      <c r="DMD97" s="389"/>
      <c r="DME97" s="390"/>
      <c r="DMF97" s="391"/>
      <c r="DMG97" s="392"/>
      <c r="DMH97" s="393"/>
      <c r="DMI97" s="394"/>
      <c r="DMJ97" s="395"/>
      <c r="DMK97" s="389"/>
      <c r="DML97" s="390"/>
      <c r="DMM97" s="391"/>
      <c r="DMN97" s="392"/>
      <c r="DMO97" s="393"/>
      <c r="DMP97" s="394"/>
      <c r="DMQ97" s="395"/>
      <c r="DMR97" s="389"/>
      <c r="DMS97" s="390"/>
      <c r="DMT97" s="391"/>
      <c r="DMU97" s="392"/>
      <c r="DMV97" s="393"/>
      <c r="DMW97" s="394"/>
      <c r="DMX97" s="395"/>
      <c r="DMY97" s="389"/>
      <c r="DMZ97" s="390"/>
      <c r="DNA97" s="391"/>
      <c r="DNB97" s="392"/>
      <c r="DNC97" s="393"/>
      <c r="DND97" s="394"/>
      <c r="DNE97" s="395"/>
      <c r="DNF97" s="389"/>
      <c r="DNG97" s="390"/>
      <c r="DNH97" s="391"/>
      <c r="DNI97" s="392"/>
      <c r="DNJ97" s="393"/>
      <c r="DNK97" s="394"/>
      <c r="DNL97" s="395"/>
      <c r="DNM97" s="389"/>
      <c r="DNN97" s="390"/>
      <c r="DNO97" s="391"/>
      <c r="DNP97" s="392"/>
      <c r="DNQ97" s="393"/>
      <c r="DNR97" s="394"/>
      <c r="DNS97" s="395"/>
      <c r="DNT97" s="389"/>
      <c r="DNU97" s="390"/>
      <c r="DNV97" s="391"/>
      <c r="DNW97" s="392"/>
      <c r="DNX97" s="393"/>
      <c r="DNY97" s="394"/>
      <c r="DNZ97" s="395"/>
      <c r="DOA97" s="389"/>
      <c r="DOB97" s="390"/>
      <c r="DOC97" s="391"/>
      <c r="DOD97" s="392"/>
      <c r="DOE97" s="393"/>
      <c r="DOF97" s="394"/>
      <c r="DOG97" s="395"/>
      <c r="DOH97" s="389"/>
      <c r="DOI97" s="390"/>
      <c r="DOJ97" s="391"/>
      <c r="DOK97" s="392"/>
      <c r="DOL97" s="393"/>
      <c r="DOM97" s="394"/>
      <c r="DON97" s="395"/>
      <c r="DOO97" s="389"/>
      <c r="DOP97" s="390"/>
      <c r="DOQ97" s="391"/>
      <c r="DOR97" s="392"/>
      <c r="DOS97" s="393"/>
      <c r="DOT97" s="394"/>
      <c r="DOU97" s="395"/>
      <c r="DOV97" s="389"/>
      <c r="DOW97" s="390"/>
      <c r="DOX97" s="391"/>
      <c r="DOY97" s="392"/>
      <c r="DOZ97" s="393"/>
      <c r="DPA97" s="394"/>
      <c r="DPB97" s="395"/>
      <c r="DPC97" s="389"/>
      <c r="DPD97" s="390"/>
      <c r="DPE97" s="391"/>
      <c r="DPF97" s="392"/>
      <c r="DPG97" s="393"/>
      <c r="DPH97" s="394"/>
      <c r="DPI97" s="395"/>
      <c r="DPJ97" s="389"/>
      <c r="DPK97" s="390"/>
      <c r="DPL97" s="391"/>
      <c r="DPM97" s="392"/>
      <c r="DPN97" s="393"/>
      <c r="DPO97" s="394"/>
      <c r="DPP97" s="395"/>
      <c r="DPQ97" s="389"/>
      <c r="DPR97" s="390"/>
      <c r="DPS97" s="391"/>
      <c r="DPT97" s="392"/>
      <c r="DPU97" s="393"/>
      <c r="DPV97" s="394"/>
      <c r="DPW97" s="395"/>
      <c r="DPX97" s="389"/>
      <c r="DPY97" s="390"/>
      <c r="DPZ97" s="391"/>
      <c r="DQA97" s="392"/>
      <c r="DQB97" s="393"/>
      <c r="DQC97" s="394"/>
      <c r="DQD97" s="395"/>
      <c r="DQE97" s="389"/>
      <c r="DQF97" s="390"/>
      <c r="DQG97" s="391"/>
      <c r="DQH97" s="392"/>
      <c r="DQI97" s="393"/>
      <c r="DQJ97" s="394"/>
      <c r="DQK97" s="395"/>
      <c r="DQL97" s="389"/>
      <c r="DQM97" s="390"/>
      <c r="DQN97" s="391"/>
      <c r="DQO97" s="392"/>
      <c r="DQP97" s="393"/>
      <c r="DQQ97" s="394"/>
      <c r="DQR97" s="395"/>
      <c r="DQS97" s="389"/>
      <c r="DQT97" s="390"/>
      <c r="DQU97" s="391"/>
      <c r="DQV97" s="392"/>
      <c r="DQW97" s="393"/>
      <c r="DQX97" s="394"/>
      <c r="DQY97" s="395"/>
      <c r="DQZ97" s="389"/>
      <c r="DRA97" s="390"/>
      <c r="DRB97" s="391"/>
      <c r="DRC97" s="392"/>
      <c r="DRD97" s="393"/>
      <c r="DRE97" s="394"/>
      <c r="DRF97" s="395"/>
      <c r="DRG97" s="389"/>
      <c r="DRH97" s="390"/>
      <c r="DRI97" s="391"/>
      <c r="DRJ97" s="392"/>
      <c r="DRK97" s="393"/>
      <c r="DRL97" s="394"/>
      <c r="DRM97" s="395"/>
      <c r="DRN97" s="389"/>
      <c r="DRO97" s="390"/>
      <c r="DRP97" s="391"/>
      <c r="DRQ97" s="392"/>
      <c r="DRR97" s="393"/>
      <c r="DRS97" s="394"/>
      <c r="DRT97" s="395"/>
      <c r="DRU97" s="389"/>
      <c r="DRV97" s="390"/>
      <c r="DRW97" s="391"/>
      <c r="DRX97" s="392"/>
      <c r="DRY97" s="393"/>
      <c r="DRZ97" s="394"/>
      <c r="DSA97" s="395"/>
      <c r="DSB97" s="389"/>
      <c r="DSC97" s="390"/>
      <c r="DSD97" s="391"/>
      <c r="DSE97" s="392"/>
      <c r="DSF97" s="393"/>
      <c r="DSG97" s="394"/>
      <c r="DSH97" s="395"/>
      <c r="DSI97" s="389"/>
      <c r="DSJ97" s="390"/>
      <c r="DSK97" s="391"/>
      <c r="DSL97" s="392"/>
      <c r="DSM97" s="393"/>
      <c r="DSN97" s="394"/>
      <c r="DSO97" s="395"/>
      <c r="DSP97" s="389"/>
      <c r="DSQ97" s="390"/>
      <c r="DSR97" s="391"/>
      <c r="DSS97" s="392"/>
      <c r="DST97" s="393"/>
      <c r="DSU97" s="394"/>
      <c r="DSV97" s="395"/>
      <c r="DSW97" s="389"/>
      <c r="DSX97" s="390"/>
      <c r="DSY97" s="391"/>
      <c r="DSZ97" s="392"/>
      <c r="DTA97" s="393"/>
      <c r="DTB97" s="394"/>
      <c r="DTC97" s="395"/>
      <c r="DTD97" s="389"/>
      <c r="DTE97" s="390"/>
      <c r="DTF97" s="391"/>
      <c r="DTG97" s="392"/>
      <c r="DTH97" s="393"/>
      <c r="DTI97" s="394"/>
      <c r="DTJ97" s="395"/>
      <c r="DTK97" s="389"/>
      <c r="DTL97" s="390"/>
      <c r="DTM97" s="391"/>
      <c r="DTN97" s="392"/>
      <c r="DTO97" s="393"/>
      <c r="DTP97" s="394"/>
      <c r="DTQ97" s="395"/>
      <c r="DTR97" s="389"/>
      <c r="DTS97" s="390"/>
      <c r="DTT97" s="391"/>
      <c r="DTU97" s="392"/>
      <c r="DTV97" s="393"/>
      <c r="DTW97" s="394"/>
      <c r="DTX97" s="395"/>
      <c r="DTY97" s="389"/>
      <c r="DTZ97" s="390"/>
      <c r="DUA97" s="391"/>
      <c r="DUB97" s="392"/>
      <c r="DUC97" s="393"/>
      <c r="DUD97" s="394"/>
      <c r="DUE97" s="395"/>
      <c r="DUF97" s="389"/>
      <c r="DUG97" s="390"/>
      <c r="DUH97" s="391"/>
      <c r="DUI97" s="392"/>
      <c r="DUJ97" s="393"/>
      <c r="DUK97" s="394"/>
      <c r="DUL97" s="395"/>
      <c r="DUM97" s="389"/>
      <c r="DUN97" s="390"/>
      <c r="DUO97" s="391"/>
      <c r="DUP97" s="392"/>
      <c r="DUQ97" s="393"/>
      <c r="DUR97" s="394"/>
      <c r="DUS97" s="395"/>
      <c r="DUT97" s="389"/>
      <c r="DUU97" s="390"/>
      <c r="DUV97" s="391"/>
      <c r="DUW97" s="392"/>
      <c r="DUX97" s="393"/>
      <c r="DUY97" s="394"/>
      <c r="DUZ97" s="395"/>
      <c r="DVA97" s="389"/>
      <c r="DVB97" s="390"/>
      <c r="DVC97" s="391"/>
      <c r="DVD97" s="392"/>
      <c r="DVE97" s="393"/>
      <c r="DVF97" s="394"/>
      <c r="DVG97" s="395"/>
      <c r="DVH97" s="389"/>
      <c r="DVI97" s="390"/>
      <c r="DVJ97" s="391"/>
      <c r="DVK97" s="392"/>
      <c r="DVL97" s="393"/>
      <c r="DVM97" s="394"/>
      <c r="DVN97" s="395"/>
      <c r="DVO97" s="389"/>
      <c r="DVP97" s="390"/>
      <c r="DVQ97" s="391"/>
      <c r="DVR97" s="392"/>
      <c r="DVS97" s="393"/>
      <c r="DVT97" s="394"/>
      <c r="DVU97" s="395"/>
      <c r="DVV97" s="389"/>
      <c r="DVW97" s="390"/>
      <c r="DVX97" s="391"/>
      <c r="DVY97" s="392"/>
      <c r="DVZ97" s="393"/>
      <c r="DWA97" s="394"/>
      <c r="DWB97" s="395"/>
      <c r="DWC97" s="389"/>
      <c r="DWD97" s="390"/>
      <c r="DWE97" s="391"/>
      <c r="DWF97" s="392"/>
      <c r="DWG97" s="393"/>
      <c r="DWH97" s="394"/>
      <c r="DWI97" s="395"/>
      <c r="DWJ97" s="389"/>
      <c r="DWK97" s="390"/>
      <c r="DWL97" s="391"/>
      <c r="DWM97" s="392"/>
      <c r="DWN97" s="393"/>
      <c r="DWO97" s="394"/>
      <c r="DWP97" s="395"/>
      <c r="DWQ97" s="389"/>
      <c r="DWR97" s="390"/>
      <c r="DWS97" s="391"/>
      <c r="DWT97" s="392"/>
      <c r="DWU97" s="393"/>
      <c r="DWV97" s="394"/>
      <c r="DWW97" s="395"/>
      <c r="DWX97" s="389"/>
      <c r="DWY97" s="390"/>
      <c r="DWZ97" s="391"/>
      <c r="DXA97" s="392"/>
      <c r="DXB97" s="393"/>
      <c r="DXC97" s="394"/>
      <c r="DXD97" s="395"/>
      <c r="DXE97" s="389"/>
      <c r="DXF97" s="390"/>
      <c r="DXG97" s="391"/>
      <c r="DXH97" s="392"/>
      <c r="DXI97" s="393"/>
      <c r="DXJ97" s="394"/>
      <c r="DXK97" s="395"/>
      <c r="DXL97" s="389"/>
      <c r="DXM97" s="390"/>
      <c r="DXN97" s="391"/>
      <c r="DXO97" s="392"/>
      <c r="DXP97" s="393"/>
      <c r="DXQ97" s="394"/>
      <c r="DXR97" s="395"/>
      <c r="DXS97" s="389"/>
      <c r="DXT97" s="390"/>
      <c r="DXU97" s="391"/>
      <c r="DXV97" s="392"/>
      <c r="DXW97" s="393"/>
      <c r="DXX97" s="394"/>
      <c r="DXY97" s="395"/>
      <c r="DXZ97" s="389"/>
      <c r="DYA97" s="390"/>
      <c r="DYB97" s="391"/>
      <c r="DYC97" s="392"/>
      <c r="DYD97" s="393"/>
      <c r="DYE97" s="394"/>
      <c r="DYF97" s="395"/>
      <c r="DYG97" s="389"/>
      <c r="DYH97" s="390"/>
      <c r="DYI97" s="391"/>
      <c r="DYJ97" s="392"/>
      <c r="DYK97" s="393"/>
      <c r="DYL97" s="394"/>
      <c r="DYM97" s="395"/>
      <c r="DYN97" s="389"/>
      <c r="DYO97" s="390"/>
      <c r="DYP97" s="391"/>
      <c r="DYQ97" s="392"/>
      <c r="DYR97" s="393"/>
      <c r="DYS97" s="394"/>
      <c r="DYT97" s="395"/>
      <c r="DYU97" s="389"/>
      <c r="DYV97" s="390"/>
      <c r="DYW97" s="391"/>
      <c r="DYX97" s="392"/>
      <c r="DYY97" s="393"/>
      <c r="DYZ97" s="394"/>
      <c r="DZA97" s="395"/>
      <c r="DZB97" s="389"/>
      <c r="DZC97" s="390"/>
      <c r="DZD97" s="391"/>
      <c r="DZE97" s="392"/>
      <c r="DZF97" s="393"/>
      <c r="DZG97" s="394"/>
      <c r="DZH97" s="395"/>
      <c r="DZI97" s="389"/>
      <c r="DZJ97" s="390"/>
      <c r="DZK97" s="391"/>
      <c r="DZL97" s="392"/>
      <c r="DZM97" s="393"/>
      <c r="DZN97" s="394"/>
      <c r="DZO97" s="395"/>
      <c r="DZP97" s="389"/>
      <c r="DZQ97" s="390"/>
      <c r="DZR97" s="391"/>
      <c r="DZS97" s="392"/>
      <c r="DZT97" s="393"/>
      <c r="DZU97" s="394"/>
      <c r="DZV97" s="395"/>
      <c r="DZW97" s="389"/>
      <c r="DZX97" s="390"/>
      <c r="DZY97" s="391"/>
      <c r="DZZ97" s="392"/>
      <c r="EAA97" s="393"/>
      <c r="EAB97" s="394"/>
      <c r="EAC97" s="395"/>
      <c r="EAD97" s="389"/>
      <c r="EAE97" s="390"/>
      <c r="EAF97" s="391"/>
      <c r="EAG97" s="392"/>
      <c r="EAH97" s="393"/>
      <c r="EAI97" s="394"/>
      <c r="EAJ97" s="395"/>
      <c r="EAK97" s="389"/>
      <c r="EAL97" s="390"/>
      <c r="EAM97" s="391"/>
      <c r="EAN97" s="392"/>
      <c r="EAO97" s="393"/>
      <c r="EAP97" s="394"/>
      <c r="EAQ97" s="395"/>
      <c r="EAR97" s="389"/>
      <c r="EAS97" s="390"/>
      <c r="EAT97" s="391"/>
      <c r="EAU97" s="392"/>
      <c r="EAV97" s="393"/>
      <c r="EAW97" s="394"/>
      <c r="EAX97" s="395"/>
      <c r="EAY97" s="389"/>
      <c r="EAZ97" s="390"/>
      <c r="EBA97" s="391"/>
      <c r="EBB97" s="392"/>
      <c r="EBC97" s="393"/>
      <c r="EBD97" s="394"/>
      <c r="EBE97" s="395"/>
      <c r="EBF97" s="389"/>
      <c r="EBG97" s="390"/>
      <c r="EBH97" s="391"/>
      <c r="EBI97" s="392"/>
      <c r="EBJ97" s="393"/>
      <c r="EBK97" s="394"/>
      <c r="EBL97" s="395"/>
      <c r="EBM97" s="389"/>
      <c r="EBN97" s="390"/>
      <c r="EBO97" s="391"/>
      <c r="EBP97" s="392"/>
      <c r="EBQ97" s="393"/>
      <c r="EBR97" s="394"/>
      <c r="EBS97" s="395"/>
      <c r="EBT97" s="389"/>
      <c r="EBU97" s="390"/>
      <c r="EBV97" s="391"/>
      <c r="EBW97" s="392"/>
      <c r="EBX97" s="393"/>
      <c r="EBY97" s="394"/>
      <c r="EBZ97" s="395"/>
      <c r="ECA97" s="389"/>
      <c r="ECB97" s="390"/>
      <c r="ECC97" s="391"/>
      <c r="ECD97" s="392"/>
      <c r="ECE97" s="393"/>
      <c r="ECF97" s="394"/>
      <c r="ECG97" s="395"/>
      <c r="ECH97" s="389"/>
      <c r="ECI97" s="390"/>
      <c r="ECJ97" s="391"/>
      <c r="ECK97" s="392"/>
      <c r="ECL97" s="393"/>
      <c r="ECM97" s="394"/>
      <c r="ECN97" s="395"/>
      <c r="ECO97" s="389"/>
      <c r="ECP97" s="390"/>
      <c r="ECQ97" s="391"/>
      <c r="ECR97" s="392"/>
      <c r="ECS97" s="393"/>
      <c r="ECT97" s="394"/>
      <c r="ECU97" s="395"/>
      <c r="ECV97" s="389"/>
      <c r="ECW97" s="390"/>
      <c r="ECX97" s="391"/>
      <c r="ECY97" s="392"/>
      <c r="ECZ97" s="393"/>
      <c r="EDA97" s="394"/>
      <c r="EDB97" s="395"/>
      <c r="EDC97" s="389"/>
      <c r="EDD97" s="390"/>
      <c r="EDE97" s="391"/>
      <c r="EDF97" s="392"/>
      <c r="EDG97" s="393"/>
      <c r="EDH97" s="394"/>
      <c r="EDI97" s="395"/>
      <c r="EDJ97" s="389"/>
      <c r="EDK97" s="390"/>
      <c r="EDL97" s="391"/>
      <c r="EDM97" s="392"/>
      <c r="EDN97" s="393"/>
      <c r="EDO97" s="394"/>
      <c r="EDP97" s="395"/>
      <c r="EDQ97" s="389"/>
      <c r="EDR97" s="390"/>
      <c r="EDS97" s="391"/>
      <c r="EDT97" s="392"/>
      <c r="EDU97" s="393"/>
      <c r="EDV97" s="394"/>
      <c r="EDW97" s="395"/>
      <c r="EDX97" s="389"/>
      <c r="EDY97" s="390"/>
      <c r="EDZ97" s="391"/>
      <c r="EEA97" s="392"/>
      <c r="EEB97" s="393"/>
      <c r="EEC97" s="394"/>
      <c r="EED97" s="395"/>
      <c r="EEE97" s="389"/>
      <c r="EEF97" s="390"/>
      <c r="EEG97" s="391"/>
      <c r="EEH97" s="392"/>
      <c r="EEI97" s="393"/>
      <c r="EEJ97" s="394"/>
      <c r="EEK97" s="395"/>
      <c r="EEL97" s="389"/>
      <c r="EEM97" s="390"/>
      <c r="EEN97" s="391"/>
      <c r="EEO97" s="392"/>
      <c r="EEP97" s="393"/>
      <c r="EEQ97" s="394"/>
      <c r="EER97" s="395"/>
      <c r="EES97" s="389"/>
      <c r="EET97" s="390"/>
      <c r="EEU97" s="391"/>
      <c r="EEV97" s="392"/>
      <c r="EEW97" s="393"/>
      <c r="EEX97" s="394"/>
      <c r="EEY97" s="395"/>
      <c r="EEZ97" s="389"/>
      <c r="EFA97" s="390"/>
      <c r="EFB97" s="391"/>
      <c r="EFC97" s="392"/>
      <c r="EFD97" s="393"/>
      <c r="EFE97" s="394"/>
      <c r="EFF97" s="395"/>
      <c r="EFG97" s="389"/>
      <c r="EFH97" s="390"/>
      <c r="EFI97" s="391"/>
      <c r="EFJ97" s="392"/>
      <c r="EFK97" s="393"/>
      <c r="EFL97" s="394"/>
      <c r="EFM97" s="395"/>
      <c r="EFN97" s="389"/>
      <c r="EFO97" s="390"/>
      <c r="EFP97" s="391"/>
      <c r="EFQ97" s="392"/>
      <c r="EFR97" s="393"/>
      <c r="EFS97" s="394"/>
      <c r="EFT97" s="395"/>
      <c r="EFU97" s="389"/>
      <c r="EFV97" s="390"/>
      <c r="EFW97" s="391"/>
      <c r="EFX97" s="392"/>
      <c r="EFY97" s="393"/>
      <c r="EFZ97" s="394"/>
      <c r="EGA97" s="395"/>
      <c r="EGB97" s="389"/>
      <c r="EGC97" s="390"/>
      <c r="EGD97" s="391"/>
      <c r="EGE97" s="392"/>
      <c r="EGF97" s="393"/>
      <c r="EGG97" s="394"/>
      <c r="EGH97" s="395"/>
      <c r="EGI97" s="389"/>
      <c r="EGJ97" s="390"/>
      <c r="EGK97" s="391"/>
      <c r="EGL97" s="392"/>
      <c r="EGM97" s="393"/>
      <c r="EGN97" s="394"/>
      <c r="EGO97" s="395"/>
      <c r="EGP97" s="389"/>
      <c r="EGQ97" s="390"/>
      <c r="EGR97" s="391"/>
      <c r="EGS97" s="392"/>
      <c r="EGT97" s="393"/>
      <c r="EGU97" s="394"/>
      <c r="EGV97" s="395"/>
      <c r="EGW97" s="389"/>
      <c r="EGX97" s="390"/>
      <c r="EGY97" s="391"/>
      <c r="EGZ97" s="392"/>
      <c r="EHA97" s="393"/>
      <c r="EHB97" s="394"/>
      <c r="EHC97" s="395"/>
      <c r="EHD97" s="389"/>
      <c r="EHE97" s="390"/>
      <c r="EHF97" s="391"/>
      <c r="EHG97" s="392"/>
      <c r="EHH97" s="393"/>
      <c r="EHI97" s="394"/>
      <c r="EHJ97" s="395"/>
      <c r="EHK97" s="389"/>
      <c r="EHL97" s="390"/>
      <c r="EHM97" s="391"/>
      <c r="EHN97" s="392"/>
      <c r="EHO97" s="393"/>
      <c r="EHP97" s="394"/>
      <c r="EHQ97" s="395"/>
      <c r="EHR97" s="389"/>
      <c r="EHS97" s="390"/>
      <c r="EHT97" s="391"/>
      <c r="EHU97" s="392"/>
      <c r="EHV97" s="393"/>
      <c r="EHW97" s="394"/>
      <c r="EHX97" s="395"/>
      <c r="EHY97" s="389"/>
      <c r="EHZ97" s="390"/>
      <c r="EIA97" s="391"/>
      <c r="EIB97" s="392"/>
      <c r="EIC97" s="393"/>
      <c r="EID97" s="394"/>
      <c r="EIE97" s="395"/>
      <c r="EIF97" s="389"/>
      <c r="EIG97" s="390"/>
      <c r="EIH97" s="391"/>
      <c r="EII97" s="392"/>
      <c r="EIJ97" s="393"/>
      <c r="EIK97" s="394"/>
      <c r="EIL97" s="395"/>
      <c r="EIM97" s="389"/>
      <c r="EIN97" s="390"/>
      <c r="EIO97" s="391"/>
      <c r="EIP97" s="392"/>
      <c r="EIQ97" s="393"/>
      <c r="EIR97" s="394"/>
      <c r="EIS97" s="395"/>
      <c r="EIT97" s="389"/>
      <c r="EIU97" s="390"/>
      <c r="EIV97" s="391"/>
      <c r="EIW97" s="392"/>
      <c r="EIX97" s="393"/>
      <c r="EIY97" s="394"/>
      <c r="EIZ97" s="395"/>
      <c r="EJA97" s="389"/>
      <c r="EJB97" s="390"/>
      <c r="EJC97" s="391"/>
      <c r="EJD97" s="392"/>
      <c r="EJE97" s="393"/>
      <c r="EJF97" s="394"/>
      <c r="EJG97" s="395"/>
      <c r="EJH97" s="389"/>
      <c r="EJI97" s="390"/>
      <c r="EJJ97" s="391"/>
      <c r="EJK97" s="392"/>
      <c r="EJL97" s="393"/>
      <c r="EJM97" s="394"/>
      <c r="EJN97" s="395"/>
      <c r="EJO97" s="389"/>
      <c r="EJP97" s="390"/>
      <c r="EJQ97" s="391"/>
      <c r="EJR97" s="392"/>
      <c r="EJS97" s="393"/>
      <c r="EJT97" s="394"/>
      <c r="EJU97" s="395"/>
      <c r="EJV97" s="389"/>
      <c r="EJW97" s="390"/>
      <c r="EJX97" s="391"/>
      <c r="EJY97" s="392"/>
      <c r="EJZ97" s="393"/>
      <c r="EKA97" s="394"/>
      <c r="EKB97" s="395"/>
      <c r="EKC97" s="389"/>
      <c r="EKD97" s="390"/>
      <c r="EKE97" s="391"/>
      <c r="EKF97" s="392"/>
      <c r="EKG97" s="393"/>
      <c r="EKH97" s="394"/>
      <c r="EKI97" s="395"/>
      <c r="EKJ97" s="389"/>
      <c r="EKK97" s="390"/>
      <c r="EKL97" s="391"/>
      <c r="EKM97" s="392"/>
      <c r="EKN97" s="393"/>
      <c r="EKO97" s="394"/>
      <c r="EKP97" s="395"/>
      <c r="EKQ97" s="389"/>
      <c r="EKR97" s="390"/>
      <c r="EKS97" s="391"/>
      <c r="EKT97" s="392"/>
      <c r="EKU97" s="393"/>
      <c r="EKV97" s="394"/>
      <c r="EKW97" s="395"/>
      <c r="EKX97" s="389"/>
      <c r="EKY97" s="390"/>
      <c r="EKZ97" s="391"/>
      <c r="ELA97" s="392"/>
      <c r="ELB97" s="393"/>
      <c r="ELC97" s="394"/>
      <c r="ELD97" s="395"/>
      <c r="ELE97" s="389"/>
      <c r="ELF97" s="390"/>
      <c r="ELG97" s="391"/>
      <c r="ELH97" s="392"/>
      <c r="ELI97" s="393"/>
      <c r="ELJ97" s="394"/>
      <c r="ELK97" s="395"/>
      <c r="ELL97" s="389"/>
      <c r="ELM97" s="390"/>
      <c r="ELN97" s="391"/>
      <c r="ELO97" s="392"/>
      <c r="ELP97" s="393"/>
      <c r="ELQ97" s="394"/>
      <c r="ELR97" s="395"/>
      <c r="ELS97" s="389"/>
      <c r="ELT97" s="390"/>
      <c r="ELU97" s="391"/>
      <c r="ELV97" s="392"/>
      <c r="ELW97" s="393"/>
      <c r="ELX97" s="394"/>
      <c r="ELY97" s="395"/>
      <c r="ELZ97" s="389"/>
      <c r="EMA97" s="390"/>
      <c r="EMB97" s="391"/>
      <c r="EMC97" s="392"/>
      <c r="EMD97" s="393"/>
      <c r="EME97" s="394"/>
      <c r="EMF97" s="395"/>
      <c r="EMG97" s="389"/>
      <c r="EMH97" s="390"/>
      <c r="EMI97" s="391"/>
      <c r="EMJ97" s="392"/>
      <c r="EMK97" s="393"/>
      <c r="EML97" s="394"/>
      <c r="EMM97" s="395"/>
      <c r="EMN97" s="389"/>
      <c r="EMO97" s="390"/>
      <c r="EMP97" s="391"/>
      <c r="EMQ97" s="392"/>
      <c r="EMR97" s="393"/>
      <c r="EMS97" s="394"/>
      <c r="EMT97" s="395"/>
      <c r="EMU97" s="389"/>
      <c r="EMV97" s="390"/>
      <c r="EMW97" s="391"/>
      <c r="EMX97" s="392"/>
      <c r="EMY97" s="393"/>
      <c r="EMZ97" s="394"/>
      <c r="ENA97" s="395"/>
      <c r="ENB97" s="389"/>
      <c r="ENC97" s="390"/>
      <c r="END97" s="391"/>
      <c r="ENE97" s="392"/>
      <c r="ENF97" s="393"/>
      <c r="ENG97" s="394"/>
      <c r="ENH97" s="395"/>
      <c r="ENI97" s="389"/>
      <c r="ENJ97" s="390"/>
      <c r="ENK97" s="391"/>
      <c r="ENL97" s="392"/>
      <c r="ENM97" s="393"/>
      <c r="ENN97" s="394"/>
      <c r="ENO97" s="395"/>
      <c r="ENP97" s="389"/>
      <c r="ENQ97" s="390"/>
      <c r="ENR97" s="391"/>
      <c r="ENS97" s="392"/>
      <c r="ENT97" s="393"/>
      <c r="ENU97" s="394"/>
      <c r="ENV97" s="395"/>
      <c r="ENW97" s="389"/>
      <c r="ENX97" s="390"/>
      <c r="ENY97" s="391"/>
      <c r="ENZ97" s="392"/>
      <c r="EOA97" s="393"/>
      <c r="EOB97" s="394"/>
      <c r="EOC97" s="395"/>
      <c r="EOD97" s="389"/>
      <c r="EOE97" s="390"/>
      <c r="EOF97" s="391"/>
      <c r="EOG97" s="392"/>
      <c r="EOH97" s="393"/>
      <c r="EOI97" s="394"/>
      <c r="EOJ97" s="395"/>
      <c r="EOK97" s="389"/>
      <c r="EOL97" s="390"/>
      <c r="EOM97" s="391"/>
      <c r="EON97" s="392"/>
      <c r="EOO97" s="393"/>
      <c r="EOP97" s="394"/>
      <c r="EOQ97" s="395"/>
      <c r="EOR97" s="389"/>
      <c r="EOS97" s="390"/>
      <c r="EOT97" s="391"/>
      <c r="EOU97" s="392"/>
      <c r="EOV97" s="393"/>
      <c r="EOW97" s="394"/>
      <c r="EOX97" s="395"/>
      <c r="EOY97" s="389"/>
      <c r="EOZ97" s="390"/>
      <c r="EPA97" s="391"/>
      <c r="EPB97" s="392"/>
      <c r="EPC97" s="393"/>
      <c r="EPD97" s="394"/>
      <c r="EPE97" s="395"/>
      <c r="EPF97" s="389"/>
      <c r="EPG97" s="390"/>
      <c r="EPH97" s="391"/>
      <c r="EPI97" s="392"/>
      <c r="EPJ97" s="393"/>
      <c r="EPK97" s="394"/>
      <c r="EPL97" s="395"/>
      <c r="EPM97" s="389"/>
      <c r="EPN97" s="390"/>
      <c r="EPO97" s="391"/>
      <c r="EPP97" s="392"/>
      <c r="EPQ97" s="393"/>
      <c r="EPR97" s="394"/>
      <c r="EPS97" s="395"/>
      <c r="EPT97" s="389"/>
      <c r="EPU97" s="390"/>
      <c r="EPV97" s="391"/>
      <c r="EPW97" s="392"/>
      <c r="EPX97" s="393"/>
      <c r="EPY97" s="394"/>
      <c r="EPZ97" s="395"/>
      <c r="EQA97" s="389"/>
      <c r="EQB97" s="390"/>
      <c r="EQC97" s="391"/>
      <c r="EQD97" s="392"/>
      <c r="EQE97" s="393"/>
      <c r="EQF97" s="394"/>
      <c r="EQG97" s="395"/>
      <c r="EQH97" s="389"/>
      <c r="EQI97" s="390"/>
      <c r="EQJ97" s="391"/>
      <c r="EQK97" s="392"/>
      <c r="EQL97" s="393"/>
      <c r="EQM97" s="394"/>
      <c r="EQN97" s="395"/>
      <c r="EQO97" s="389"/>
      <c r="EQP97" s="390"/>
      <c r="EQQ97" s="391"/>
      <c r="EQR97" s="392"/>
      <c r="EQS97" s="393"/>
      <c r="EQT97" s="394"/>
      <c r="EQU97" s="395"/>
      <c r="EQV97" s="389"/>
      <c r="EQW97" s="390"/>
      <c r="EQX97" s="391"/>
      <c r="EQY97" s="392"/>
      <c r="EQZ97" s="393"/>
      <c r="ERA97" s="394"/>
      <c r="ERB97" s="395"/>
      <c r="ERC97" s="389"/>
      <c r="ERD97" s="390"/>
      <c r="ERE97" s="391"/>
      <c r="ERF97" s="392"/>
      <c r="ERG97" s="393"/>
      <c r="ERH97" s="394"/>
      <c r="ERI97" s="395"/>
      <c r="ERJ97" s="389"/>
      <c r="ERK97" s="390"/>
      <c r="ERL97" s="391"/>
      <c r="ERM97" s="392"/>
      <c r="ERN97" s="393"/>
      <c r="ERO97" s="394"/>
      <c r="ERP97" s="395"/>
      <c r="ERQ97" s="389"/>
      <c r="ERR97" s="390"/>
      <c r="ERS97" s="391"/>
      <c r="ERT97" s="392"/>
      <c r="ERU97" s="393"/>
      <c r="ERV97" s="394"/>
      <c r="ERW97" s="395"/>
      <c r="ERX97" s="389"/>
      <c r="ERY97" s="390"/>
      <c r="ERZ97" s="391"/>
      <c r="ESA97" s="392"/>
      <c r="ESB97" s="393"/>
      <c r="ESC97" s="394"/>
      <c r="ESD97" s="395"/>
      <c r="ESE97" s="389"/>
      <c r="ESF97" s="390"/>
      <c r="ESG97" s="391"/>
      <c r="ESH97" s="392"/>
      <c r="ESI97" s="393"/>
      <c r="ESJ97" s="394"/>
      <c r="ESK97" s="395"/>
      <c r="ESL97" s="389"/>
      <c r="ESM97" s="390"/>
      <c r="ESN97" s="391"/>
      <c r="ESO97" s="392"/>
      <c r="ESP97" s="393"/>
      <c r="ESQ97" s="394"/>
      <c r="ESR97" s="395"/>
      <c r="ESS97" s="389"/>
      <c r="EST97" s="390"/>
      <c r="ESU97" s="391"/>
      <c r="ESV97" s="392"/>
      <c r="ESW97" s="393"/>
      <c r="ESX97" s="394"/>
      <c r="ESY97" s="395"/>
      <c r="ESZ97" s="389"/>
      <c r="ETA97" s="390"/>
      <c r="ETB97" s="391"/>
      <c r="ETC97" s="392"/>
      <c r="ETD97" s="393"/>
      <c r="ETE97" s="394"/>
      <c r="ETF97" s="395"/>
      <c r="ETG97" s="389"/>
      <c r="ETH97" s="390"/>
      <c r="ETI97" s="391"/>
      <c r="ETJ97" s="392"/>
      <c r="ETK97" s="393"/>
      <c r="ETL97" s="394"/>
      <c r="ETM97" s="395"/>
      <c r="ETN97" s="389"/>
      <c r="ETO97" s="390"/>
      <c r="ETP97" s="391"/>
      <c r="ETQ97" s="392"/>
      <c r="ETR97" s="393"/>
      <c r="ETS97" s="394"/>
      <c r="ETT97" s="395"/>
      <c r="ETU97" s="389"/>
      <c r="ETV97" s="390"/>
      <c r="ETW97" s="391"/>
      <c r="ETX97" s="392"/>
      <c r="ETY97" s="393"/>
      <c r="ETZ97" s="394"/>
      <c r="EUA97" s="395"/>
      <c r="EUB97" s="389"/>
      <c r="EUC97" s="390"/>
      <c r="EUD97" s="391"/>
      <c r="EUE97" s="392"/>
      <c r="EUF97" s="393"/>
      <c r="EUG97" s="394"/>
      <c r="EUH97" s="395"/>
      <c r="EUI97" s="389"/>
      <c r="EUJ97" s="390"/>
      <c r="EUK97" s="391"/>
      <c r="EUL97" s="392"/>
      <c r="EUM97" s="393"/>
      <c r="EUN97" s="394"/>
      <c r="EUO97" s="395"/>
      <c r="EUP97" s="389"/>
      <c r="EUQ97" s="390"/>
      <c r="EUR97" s="391"/>
      <c r="EUS97" s="392"/>
      <c r="EUT97" s="393"/>
      <c r="EUU97" s="394"/>
      <c r="EUV97" s="395"/>
      <c r="EUW97" s="389"/>
      <c r="EUX97" s="390"/>
      <c r="EUY97" s="391"/>
      <c r="EUZ97" s="392"/>
      <c r="EVA97" s="393"/>
      <c r="EVB97" s="394"/>
      <c r="EVC97" s="395"/>
      <c r="EVD97" s="389"/>
      <c r="EVE97" s="390"/>
      <c r="EVF97" s="391"/>
      <c r="EVG97" s="392"/>
      <c r="EVH97" s="393"/>
      <c r="EVI97" s="394"/>
      <c r="EVJ97" s="395"/>
      <c r="EVK97" s="389"/>
      <c r="EVL97" s="390"/>
      <c r="EVM97" s="391"/>
      <c r="EVN97" s="392"/>
      <c r="EVO97" s="393"/>
      <c r="EVP97" s="394"/>
      <c r="EVQ97" s="395"/>
      <c r="EVR97" s="389"/>
      <c r="EVS97" s="390"/>
      <c r="EVT97" s="391"/>
      <c r="EVU97" s="392"/>
      <c r="EVV97" s="393"/>
      <c r="EVW97" s="394"/>
      <c r="EVX97" s="395"/>
      <c r="EVY97" s="389"/>
      <c r="EVZ97" s="390"/>
      <c r="EWA97" s="391"/>
      <c r="EWB97" s="392"/>
      <c r="EWC97" s="393"/>
      <c r="EWD97" s="394"/>
      <c r="EWE97" s="395"/>
      <c r="EWF97" s="389"/>
      <c r="EWG97" s="390"/>
      <c r="EWH97" s="391"/>
      <c r="EWI97" s="392"/>
      <c r="EWJ97" s="393"/>
      <c r="EWK97" s="394"/>
      <c r="EWL97" s="395"/>
      <c r="EWM97" s="389"/>
      <c r="EWN97" s="390"/>
      <c r="EWO97" s="391"/>
      <c r="EWP97" s="392"/>
      <c r="EWQ97" s="393"/>
      <c r="EWR97" s="394"/>
      <c r="EWS97" s="395"/>
      <c r="EWT97" s="389"/>
      <c r="EWU97" s="390"/>
      <c r="EWV97" s="391"/>
      <c r="EWW97" s="392"/>
      <c r="EWX97" s="393"/>
      <c r="EWY97" s="394"/>
      <c r="EWZ97" s="395"/>
      <c r="EXA97" s="389"/>
      <c r="EXB97" s="390"/>
      <c r="EXC97" s="391"/>
      <c r="EXD97" s="392"/>
      <c r="EXE97" s="393"/>
      <c r="EXF97" s="394"/>
      <c r="EXG97" s="395"/>
      <c r="EXH97" s="389"/>
      <c r="EXI97" s="390"/>
      <c r="EXJ97" s="391"/>
      <c r="EXK97" s="392"/>
      <c r="EXL97" s="393"/>
      <c r="EXM97" s="394"/>
      <c r="EXN97" s="395"/>
      <c r="EXO97" s="389"/>
      <c r="EXP97" s="390"/>
      <c r="EXQ97" s="391"/>
      <c r="EXR97" s="392"/>
      <c r="EXS97" s="393"/>
      <c r="EXT97" s="394"/>
      <c r="EXU97" s="395"/>
      <c r="EXV97" s="389"/>
      <c r="EXW97" s="390"/>
      <c r="EXX97" s="391"/>
      <c r="EXY97" s="392"/>
      <c r="EXZ97" s="393"/>
      <c r="EYA97" s="394"/>
      <c r="EYB97" s="395"/>
      <c r="EYC97" s="389"/>
      <c r="EYD97" s="390"/>
      <c r="EYE97" s="391"/>
      <c r="EYF97" s="392"/>
      <c r="EYG97" s="393"/>
      <c r="EYH97" s="394"/>
      <c r="EYI97" s="395"/>
      <c r="EYJ97" s="389"/>
      <c r="EYK97" s="390"/>
      <c r="EYL97" s="391"/>
      <c r="EYM97" s="392"/>
      <c r="EYN97" s="393"/>
      <c r="EYO97" s="394"/>
      <c r="EYP97" s="395"/>
      <c r="EYQ97" s="389"/>
      <c r="EYR97" s="390"/>
      <c r="EYS97" s="391"/>
      <c r="EYT97" s="392"/>
      <c r="EYU97" s="393"/>
      <c r="EYV97" s="394"/>
      <c r="EYW97" s="395"/>
      <c r="EYX97" s="389"/>
      <c r="EYY97" s="390"/>
      <c r="EYZ97" s="391"/>
      <c r="EZA97" s="392"/>
      <c r="EZB97" s="393"/>
      <c r="EZC97" s="394"/>
      <c r="EZD97" s="395"/>
      <c r="EZE97" s="389"/>
      <c r="EZF97" s="390"/>
      <c r="EZG97" s="391"/>
      <c r="EZH97" s="392"/>
      <c r="EZI97" s="393"/>
      <c r="EZJ97" s="394"/>
      <c r="EZK97" s="395"/>
      <c r="EZL97" s="389"/>
      <c r="EZM97" s="390"/>
      <c r="EZN97" s="391"/>
      <c r="EZO97" s="392"/>
      <c r="EZP97" s="393"/>
      <c r="EZQ97" s="394"/>
      <c r="EZR97" s="395"/>
      <c r="EZS97" s="389"/>
      <c r="EZT97" s="390"/>
      <c r="EZU97" s="391"/>
      <c r="EZV97" s="392"/>
      <c r="EZW97" s="393"/>
      <c r="EZX97" s="394"/>
      <c r="EZY97" s="395"/>
      <c r="EZZ97" s="389"/>
      <c r="FAA97" s="390"/>
      <c r="FAB97" s="391"/>
      <c r="FAC97" s="392"/>
      <c r="FAD97" s="393"/>
      <c r="FAE97" s="394"/>
      <c r="FAF97" s="395"/>
      <c r="FAG97" s="389"/>
      <c r="FAH97" s="390"/>
      <c r="FAI97" s="391"/>
      <c r="FAJ97" s="392"/>
      <c r="FAK97" s="393"/>
      <c r="FAL97" s="394"/>
      <c r="FAM97" s="395"/>
      <c r="FAN97" s="389"/>
      <c r="FAO97" s="390"/>
      <c r="FAP97" s="391"/>
      <c r="FAQ97" s="392"/>
      <c r="FAR97" s="393"/>
      <c r="FAS97" s="394"/>
      <c r="FAT97" s="395"/>
      <c r="FAU97" s="389"/>
      <c r="FAV97" s="390"/>
      <c r="FAW97" s="391"/>
      <c r="FAX97" s="392"/>
      <c r="FAY97" s="393"/>
      <c r="FAZ97" s="394"/>
      <c r="FBA97" s="395"/>
      <c r="FBB97" s="389"/>
      <c r="FBC97" s="390"/>
      <c r="FBD97" s="391"/>
      <c r="FBE97" s="392"/>
      <c r="FBF97" s="393"/>
      <c r="FBG97" s="394"/>
      <c r="FBH97" s="395"/>
      <c r="FBI97" s="389"/>
      <c r="FBJ97" s="390"/>
      <c r="FBK97" s="391"/>
      <c r="FBL97" s="392"/>
      <c r="FBM97" s="393"/>
      <c r="FBN97" s="394"/>
      <c r="FBO97" s="395"/>
      <c r="FBP97" s="389"/>
      <c r="FBQ97" s="390"/>
      <c r="FBR97" s="391"/>
      <c r="FBS97" s="392"/>
      <c r="FBT97" s="393"/>
      <c r="FBU97" s="394"/>
      <c r="FBV97" s="395"/>
      <c r="FBW97" s="389"/>
      <c r="FBX97" s="390"/>
      <c r="FBY97" s="391"/>
      <c r="FBZ97" s="392"/>
      <c r="FCA97" s="393"/>
      <c r="FCB97" s="394"/>
      <c r="FCC97" s="395"/>
      <c r="FCD97" s="389"/>
      <c r="FCE97" s="390"/>
      <c r="FCF97" s="391"/>
      <c r="FCG97" s="392"/>
      <c r="FCH97" s="393"/>
      <c r="FCI97" s="394"/>
      <c r="FCJ97" s="395"/>
      <c r="FCK97" s="389"/>
      <c r="FCL97" s="390"/>
      <c r="FCM97" s="391"/>
      <c r="FCN97" s="392"/>
      <c r="FCO97" s="393"/>
      <c r="FCP97" s="394"/>
      <c r="FCQ97" s="395"/>
      <c r="FCR97" s="389"/>
      <c r="FCS97" s="390"/>
      <c r="FCT97" s="391"/>
      <c r="FCU97" s="392"/>
      <c r="FCV97" s="393"/>
      <c r="FCW97" s="394"/>
      <c r="FCX97" s="395"/>
      <c r="FCY97" s="389"/>
      <c r="FCZ97" s="390"/>
      <c r="FDA97" s="391"/>
      <c r="FDB97" s="392"/>
      <c r="FDC97" s="393"/>
      <c r="FDD97" s="394"/>
      <c r="FDE97" s="395"/>
      <c r="FDF97" s="389"/>
      <c r="FDG97" s="390"/>
      <c r="FDH97" s="391"/>
      <c r="FDI97" s="392"/>
      <c r="FDJ97" s="393"/>
      <c r="FDK97" s="394"/>
      <c r="FDL97" s="395"/>
      <c r="FDM97" s="389"/>
      <c r="FDN97" s="390"/>
      <c r="FDO97" s="391"/>
      <c r="FDP97" s="392"/>
      <c r="FDQ97" s="393"/>
      <c r="FDR97" s="394"/>
      <c r="FDS97" s="395"/>
      <c r="FDT97" s="389"/>
      <c r="FDU97" s="390"/>
      <c r="FDV97" s="391"/>
      <c r="FDW97" s="392"/>
      <c r="FDX97" s="393"/>
      <c r="FDY97" s="394"/>
      <c r="FDZ97" s="395"/>
      <c r="FEA97" s="389"/>
      <c r="FEB97" s="390"/>
      <c r="FEC97" s="391"/>
      <c r="FED97" s="392"/>
      <c r="FEE97" s="393"/>
      <c r="FEF97" s="394"/>
      <c r="FEG97" s="395"/>
      <c r="FEH97" s="389"/>
      <c r="FEI97" s="390"/>
      <c r="FEJ97" s="391"/>
      <c r="FEK97" s="392"/>
      <c r="FEL97" s="393"/>
      <c r="FEM97" s="394"/>
      <c r="FEN97" s="395"/>
      <c r="FEO97" s="389"/>
      <c r="FEP97" s="390"/>
      <c r="FEQ97" s="391"/>
      <c r="FER97" s="392"/>
      <c r="FES97" s="393"/>
      <c r="FET97" s="394"/>
      <c r="FEU97" s="395"/>
      <c r="FEV97" s="389"/>
      <c r="FEW97" s="390"/>
      <c r="FEX97" s="391"/>
      <c r="FEY97" s="392"/>
      <c r="FEZ97" s="393"/>
      <c r="FFA97" s="394"/>
      <c r="FFB97" s="395"/>
      <c r="FFC97" s="389"/>
      <c r="FFD97" s="390"/>
      <c r="FFE97" s="391"/>
      <c r="FFF97" s="392"/>
      <c r="FFG97" s="393"/>
      <c r="FFH97" s="394"/>
      <c r="FFI97" s="395"/>
      <c r="FFJ97" s="389"/>
      <c r="FFK97" s="390"/>
      <c r="FFL97" s="391"/>
      <c r="FFM97" s="392"/>
      <c r="FFN97" s="393"/>
      <c r="FFO97" s="394"/>
      <c r="FFP97" s="395"/>
      <c r="FFQ97" s="389"/>
      <c r="FFR97" s="390"/>
      <c r="FFS97" s="391"/>
      <c r="FFT97" s="392"/>
      <c r="FFU97" s="393"/>
      <c r="FFV97" s="394"/>
      <c r="FFW97" s="395"/>
      <c r="FFX97" s="389"/>
      <c r="FFY97" s="390"/>
      <c r="FFZ97" s="391"/>
      <c r="FGA97" s="392"/>
      <c r="FGB97" s="393"/>
      <c r="FGC97" s="394"/>
      <c r="FGD97" s="395"/>
      <c r="FGE97" s="389"/>
      <c r="FGF97" s="390"/>
      <c r="FGG97" s="391"/>
      <c r="FGH97" s="392"/>
      <c r="FGI97" s="393"/>
      <c r="FGJ97" s="394"/>
      <c r="FGK97" s="395"/>
      <c r="FGL97" s="389"/>
      <c r="FGM97" s="390"/>
      <c r="FGN97" s="391"/>
      <c r="FGO97" s="392"/>
      <c r="FGP97" s="393"/>
      <c r="FGQ97" s="394"/>
      <c r="FGR97" s="395"/>
      <c r="FGS97" s="389"/>
      <c r="FGT97" s="390"/>
      <c r="FGU97" s="391"/>
      <c r="FGV97" s="392"/>
      <c r="FGW97" s="393"/>
      <c r="FGX97" s="394"/>
      <c r="FGY97" s="395"/>
      <c r="FGZ97" s="389"/>
      <c r="FHA97" s="390"/>
      <c r="FHB97" s="391"/>
      <c r="FHC97" s="392"/>
      <c r="FHD97" s="393"/>
      <c r="FHE97" s="394"/>
      <c r="FHF97" s="395"/>
      <c r="FHG97" s="389"/>
      <c r="FHH97" s="390"/>
      <c r="FHI97" s="391"/>
      <c r="FHJ97" s="392"/>
      <c r="FHK97" s="393"/>
      <c r="FHL97" s="394"/>
      <c r="FHM97" s="395"/>
      <c r="FHN97" s="389"/>
      <c r="FHO97" s="390"/>
      <c r="FHP97" s="391"/>
      <c r="FHQ97" s="392"/>
      <c r="FHR97" s="393"/>
      <c r="FHS97" s="394"/>
      <c r="FHT97" s="395"/>
      <c r="FHU97" s="389"/>
      <c r="FHV97" s="390"/>
      <c r="FHW97" s="391"/>
      <c r="FHX97" s="392"/>
      <c r="FHY97" s="393"/>
      <c r="FHZ97" s="394"/>
      <c r="FIA97" s="395"/>
      <c r="FIB97" s="389"/>
      <c r="FIC97" s="390"/>
      <c r="FID97" s="391"/>
      <c r="FIE97" s="392"/>
      <c r="FIF97" s="393"/>
      <c r="FIG97" s="394"/>
      <c r="FIH97" s="395"/>
      <c r="FII97" s="389"/>
      <c r="FIJ97" s="390"/>
      <c r="FIK97" s="391"/>
      <c r="FIL97" s="392"/>
      <c r="FIM97" s="393"/>
      <c r="FIN97" s="394"/>
      <c r="FIO97" s="395"/>
      <c r="FIP97" s="389"/>
      <c r="FIQ97" s="390"/>
      <c r="FIR97" s="391"/>
      <c r="FIS97" s="392"/>
      <c r="FIT97" s="393"/>
      <c r="FIU97" s="394"/>
      <c r="FIV97" s="395"/>
      <c r="FIW97" s="389"/>
      <c r="FIX97" s="390"/>
      <c r="FIY97" s="391"/>
      <c r="FIZ97" s="392"/>
      <c r="FJA97" s="393"/>
      <c r="FJB97" s="394"/>
      <c r="FJC97" s="395"/>
      <c r="FJD97" s="389"/>
      <c r="FJE97" s="390"/>
      <c r="FJF97" s="391"/>
      <c r="FJG97" s="392"/>
      <c r="FJH97" s="393"/>
      <c r="FJI97" s="394"/>
      <c r="FJJ97" s="395"/>
      <c r="FJK97" s="389"/>
      <c r="FJL97" s="390"/>
      <c r="FJM97" s="391"/>
      <c r="FJN97" s="392"/>
      <c r="FJO97" s="393"/>
      <c r="FJP97" s="394"/>
      <c r="FJQ97" s="395"/>
      <c r="FJR97" s="389"/>
      <c r="FJS97" s="390"/>
      <c r="FJT97" s="391"/>
      <c r="FJU97" s="392"/>
      <c r="FJV97" s="393"/>
      <c r="FJW97" s="394"/>
      <c r="FJX97" s="395"/>
      <c r="FJY97" s="389"/>
      <c r="FJZ97" s="390"/>
      <c r="FKA97" s="391"/>
      <c r="FKB97" s="392"/>
      <c r="FKC97" s="393"/>
      <c r="FKD97" s="394"/>
      <c r="FKE97" s="395"/>
      <c r="FKF97" s="389"/>
      <c r="FKG97" s="390"/>
      <c r="FKH97" s="391"/>
      <c r="FKI97" s="392"/>
      <c r="FKJ97" s="393"/>
      <c r="FKK97" s="394"/>
      <c r="FKL97" s="395"/>
      <c r="FKM97" s="389"/>
      <c r="FKN97" s="390"/>
      <c r="FKO97" s="391"/>
      <c r="FKP97" s="392"/>
      <c r="FKQ97" s="393"/>
      <c r="FKR97" s="394"/>
      <c r="FKS97" s="395"/>
      <c r="FKT97" s="389"/>
      <c r="FKU97" s="390"/>
      <c r="FKV97" s="391"/>
      <c r="FKW97" s="392"/>
      <c r="FKX97" s="393"/>
      <c r="FKY97" s="394"/>
      <c r="FKZ97" s="395"/>
      <c r="FLA97" s="389"/>
      <c r="FLB97" s="390"/>
      <c r="FLC97" s="391"/>
      <c r="FLD97" s="392"/>
      <c r="FLE97" s="393"/>
      <c r="FLF97" s="394"/>
      <c r="FLG97" s="395"/>
      <c r="FLH97" s="389"/>
      <c r="FLI97" s="390"/>
      <c r="FLJ97" s="391"/>
      <c r="FLK97" s="392"/>
      <c r="FLL97" s="393"/>
      <c r="FLM97" s="394"/>
      <c r="FLN97" s="395"/>
      <c r="FLO97" s="389"/>
      <c r="FLP97" s="390"/>
      <c r="FLQ97" s="391"/>
      <c r="FLR97" s="392"/>
      <c r="FLS97" s="393"/>
      <c r="FLT97" s="394"/>
      <c r="FLU97" s="395"/>
      <c r="FLV97" s="389"/>
      <c r="FLW97" s="390"/>
      <c r="FLX97" s="391"/>
      <c r="FLY97" s="392"/>
      <c r="FLZ97" s="393"/>
      <c r="FMA97" s="394"/>
      <c r="FMB97" s="395"/>
      <c r="FMC97" s="389"/>
      <c r="FMD97" s="390"/>
      <c r="FME97" s="391"/>
      <c r="FMF97" s="392"/>
      <c r="FMG97" s="393"/>
      <c r="FMH97" s="394"/>
      <c r="FMI97" s="395"/>
      <c r="FMJ97" s="389"/>
      <c r="FMK97" s="390"/>
      <c r="FML97" s="391"/>
      <c r="FMM97" s="392"/>
      <c r="FMN97" s="393"/>
      <c r="FMO97" s="394"/>
      <c r="FMP97" s="395"/>
      <c r="FMQ97" s="389"/>
      <c r="FMR97" s="390"/>
      <c r="FMS97" s="391"/>
      <c r="FMT97" s="392"/>
      <c r="FMU97" s="393"/>
      <c r="FMV97" s="394"/>
      <c r="FMW97" s="395"/>
      <c r="FMX97" s="389"/>
      <c r="FMY97" s="390"/>
      <c r="FMZ97" s="391"/>
      <c r="FNA97" s="392"/>
      <c r="FNB97" s="393"/>
      <c r="FNC97" s="394"/>
      <c r="FND97" s="395"/>
      <c r="FNE97" s="389"/>
      <c r="FNF97" s="390"/>
      <c r="FNG97" s="391"/>
      <c r="FNH97" s="392"/>
      <c r="FNI97" s="393"/>
      <c r="FNJ97" s="394"/>
      <c r="FNK97" s="395"/>
      <c r="FNL97" s="389"/>
      <c r="FNM97" s="390"/>
      <c r="FNN97" s="391"/>
      <c r="FNO97" s="392"/>
      <c r="FNP97" s="393"/>
      <c r="FNQ97" s="394"/>
      <c r="FNR97" s="395"/>
      <c r="FNS97" s="389"/>
      <c r="FNT97" s="390"/>
      <c r="FNU97" s="391"/>
      <c r="FNV97" s="392"/>
      <c r="FNW97" s="393"/>
      <c r="FNX97" s="394"/>
      <c r="FNY97" s="395"/>
      <c r="FNZ97" s="389"/>
      <c r="FOA97" s="390"/>
      <c r="FOB97" s="391"/>
      <c r="FOC97" s="392"/>
      <c r="FOD97" s="393"/>
      <c r="FOE97" s="394"/>
      <c r="FOF97" s="395"/>
      <c r="FOG97" s="389"/>
      <c r="FOH97" s="390"/>
      <c r="FOI97" s="391"/>
      <c r="FOJ97" s="392"/>
      <c r="FOK97" s="393"/>
      <c r="FOL97" s="394"/>
      <c r="FOM97" s="395"/>
      <c r="FON97" s="389"/>
      <c r="FOO97" s="390"/>
      <c r="FOP97" s="391"/>
      <c r="FOQ97" s="392"/>
      <c r="FOR97" s="393"/>
      <c r="FOS97" s="394"/>
      <c r="FOT97" s="395"/>
      <c r="FOU97" s="389"/>
      <c r="FOV97" s="390"/>
      <c r="FOW97" s="391"/>
      <c r="FOX97" s="392"/>
      <c r="FOY97" s="393"/>
      <c r="FOZ97" s="394"/>
      <c r="FPA97" s="395"/>
      <c r="FPB97" s="389"/>
      <c r="FPC97" s="390"/>
      <c r="FPD97" s="391"/>
      <c r="FPE97" s="392"/>
      <c r="FPF97" s="393"/>
      <c r="FPG97" s="394"/>
      <c r="FPH97" s="395"/>
      <c r="FPI97" s="389"/>
      <c r="FPJ97" s="390"/>
      <c r="FPK97" s="391"/>
      <c r="FPL97" s="392"/>
      <c r="FPM97" s="393"/>
      <c r="FPN97" s="394"/>
      <c r="FPO97" s="395"/>
      <c r="FPP97" s="389"/>
      <c r="FPQ97" s="390"/>
      <c r="FPR97" s="391"/>
      <c r="FPS97" s="392"/>
      <c r="FPT97" s="393"/>
      <c r="FPU97" s="394"/>
      <c r="FPV97" s="395"/>
      <c r="FPW97" s="389"/>
      <c r="FPX97" s="390"/>
      <c r="FPY97" s="391"/>
      <c r="FPZ97" s="392"/>
      <c r="FQA97" s="393"/>
      <c r="FQB97" s="394"/>
      <c r="FQC97" s="395"/>
      <c r="FQD97" s="389"/>
      <c r="FQE97" s="390"/>
      <c r="FQF97" s="391"/>
      <c r="FQG97" s="392"/>
      <c r="FQH97" s="393"/>
      <c r="FQI97" s="394"/>
      <c r="FQJ97" s="395"/>
      <c r="FQK97" s="389"/>
      <c r="FQL97" s="390"/>
      <c r="FQM97" s="391"/>
      <c r="FQN97" s="392"/>
      <c r="FQO97" s="393"/>
      <c r="FQP97" s="394"/>
      <c r="FQQ97" s="395"/>
      <c r="FQR97" s="389"/>
      <c r="FQS97" s="390"/>
      <c r="FQT97" s="391"/>
      <c r="FQU97" s="392"/>
      <c r="FQV97" s="393"/>
      <c r="FQW97" s="394"/>
      <c r="FQX97" s="395"/>
      <c r="FQY97" s="389"/>
      <c r="FQZ97" s="390"/>
      <c r="FRA97" s="391"/>
      <c r="FRB97" s="392"/>
      <c r="FRC97" s="393"/>
      <c r="FRD97" s="394"/>
      <c r="FRE97" s="395"/>
      <c r="FRF97" s="389"/>
      <c r="FRG97" s="390"/>
      <c r="FRH97" s="391"/>
      <c r="FRI97" s="392"/>
      <c r="FRJ97" s="393"/>
      <c r="FRK97" s="394"/>
      <c r="FRL97" s="395"/>
      <c r="FRM97" s="389"/>
      <c r="FRN97" s="390"/>
      <c r="FRO97" s="391"/>
      <c r="FRP97" s="392"/>
      <c r="FRQ97" s="393"/>
      <c r="FRR97" s="394"/>
      <c r="FRS97" s="395"/>
      <c r="FRT97" s="389"/>
      <c r="FRU97" s="390"/>
      <c r="FRV97" s="391"/>
      <c r="FRW97" s="392"/>
      <c r="FRX97" s="393"/>
      <c r="FRY97" s="394"/>
      <c r="FRZ97" s="395"/>
      <c r="FSA97" s="389"/>
      <c r="FSB97" s="390"/>
      <c r="FSC97" s="391"/>
      <c r="FSD97" s="392"/>
      <c r="FSE97" s="393"/>
      <c r="FSF97" s="394"/>
      <c r="FSG97" s="395"/>
      <c r="FSH97" s="389"/>
      <c r="FSI97" s="390"/>
      <c r="FSJ97" s="391"/>
      <c r="FSK97" s="392"/>
      <c r="FSL97" s="393"/>
      <c r="FSM97" s="394"/>
      <c r="FSN97" s="395"/>
      <c r="FSO97" s="389"/>
      <c r="FSP97" s="390"/>
      <c r="FSQ97" s="391"/>
      <c r="FSR97" s="392"/>
      <c r="FSS97" s="393"/>
      <c r="FST97" s="394"/>
      <c r="FSU97" s="395"/>
      <c r="FSV97" s="389"/>
      <c r="FSW97" s="390"/>
      <c r="FSX97" s="391"/>
      <c r="FSY97" s="392"/>
      <c r="FSZ97" s="393"/>
      <c r="FTA97" s="394"/>
      <c r="FTB97" s="395"/>
      <c r="FTC97" s="389"/>
      <c r="FTD97" s="390"/>
      <c r="FTE97" s="391"/>
      <c r="FTF97" s="392"/>
      <c r="FTG97" s="393"/>
      <c r="FTH97" s="394"/>
      <c r="FTI97" s="395"/>
      <c r="FTJ97" s="389"/>
      <c r="FTK97" s="390"/>
      <c r="FTL97" s="391"/>
      <c r="FTM97" s="392"/>
      <c r="FTN97" s="393"/>
      <c r="FTO97" s="394"/>
      <c r="FTP97" s="395"/>
      <c r="FTQ97" s="389"/>
      <c r="FTR97" s="390"/>
      <c r="FTS97" s="391"/>
      <c r="FTT97" s="392"/>
      <c r="FTU97" s="393"/>
      <c r="FTV97" s="394"/>
      <c r="FTW97" s="395"/>
      <c r="FTX97" s="389"/>
      <c r="FTY97" s="390"/>
      <c r="FTZ97" s="391"/>
      <c r="FUA97" s="392"/>
      <c r="FUB97" s="393"/>
      <c r="FUC97" s="394"/>
      <c r="FUD97" s="395"/>
      <c r="FUE97" s="389"/>
      <c r="FUF97" s="390"/>
      <c r="FUG97" s="391"/>
      <c r="FUH97" s="392"/>
      <c r="FUI97" s="393"/>
      <c r="FUJ97" s="394"/>
      <c r="FUK97" s="395"/>
      <c r="FUL97" s="389"/>
      <c r="FUM97" s="390"/>
      <c r="FUN97" s="391"/>
      <c r="FUO97" s="392"/>
      <c r="FUP97" s="393"/>
      <c r="FUQ97" s="394"/>
      <c r="FUR97" s="395"/>
      <c r="FUS97" s="389"/>
      <c r="FUT97" s="390"/>
      <c r="FUU97" s="391"/>
      <c r="FUV97" s="392"/>
      <c r="FUW97" s="393"/>
      <c r="FUX97" s="394"/>
      <c r="FUY97" s="395"/>
      <c r="FUZ97" s="389"/>
      <c r="FVA97" s="390"/>
      <c r="FVB97" s="391"/>
      <c r="FVC97" s="392"/>
      <c r="FVD97" s="393"/>
      <c r="FVE97" s="394"/>
      <c r="FVF97" s="395"/>
      <c r="FVG97" s="389"/>
      <c r="FVH97" s="390"/>
      <c r="FVI97" s="391"/>
      <c r="FVJ97" s="392"/>
      <c r="FVK97" s="393"/>
      <c r="FVL97" s="394"/>
      <c r="FVM97" s="395"/>
      <c r="FVN97" s="389"/>
      <c r="FVO97" s="390"/>
      <c r="FVP97" s="391"/>
      <c r="FVQ97" s="392"/>
      <c r="FVR97" s="393"/>
      <c r="FVS97" s="394"/>
      <c r="FVT97" s="395"/>
      <c r="FVU97" s="389"/>
      <c r="FVV97" s="390"/>
      <c r="FVW97" s="391"/>
      <c r="FVX97" s="392"/>
      <c r="FVY97" s="393"/>
      <c r="FVZ97" s="394"/>
      <c r="FWA97" s="395"/>
      <c r="FWB97" s="389"/>
      <c r="FWC97" s="390"/>
      <c r="FWD97" s="391"/>
      <c r="FWE97" s="392"/>
      <c r="FWF97" s="393"/>
      <c r="FWG97" s="394"/>
      <c r="FWH97" s="395"/>
      <c r="FWI97" s="389"/>
      <c r="FWJ97" s="390"/>
      <c r="FWK97" s="391"/>
      <c r="FWL97" s="392"/>
      <c r="FWM97" s="393"/>
      <c r="FWN97" s="394"/>
      <c r="FWO97" s="395"/>
      <c r="FWP97" s="389"/>
      <c r="FWQ97" s="390"/>
      <c r="FWR97" s="391"/>
      <c r="FWS97" s="392"/>
      <c r="FWT97" s="393"/>
      <c r="FWU97" s="394"/>
      <c r="FWV97" s="395"/>
      <c r="FWW97" s="389"/>
      <c r="FWX97" s="390"/>
      <c r="FWY97" s="391"/>
      <c r="FWZ97" s="392"/>
      <c r="FXA97" s="393"/>
      <c r="FXB97" s="394"/>
      <c r="FXC97" s="395"/>
      <c r="FXD97" s="389"/>
      <c r="FXE97" s="390"/>
      <c r="FXF97" s="391"/>
      <c r="FXG97" s="392"/>
      <c r="FXH97" s="393"/>
      <c r="FXI97" s="394"/>
      <c r="FXJ97" s="395"/>
      <c r="FXK97" s="389"/>
      <c r="FXL97" s="390"/>
      <c r="FXM97" s="391"/>
      <c r="FXN97" s="392"/>
      <c r="FXO97" s="393"/>
      <c r="FXP97" s="394"/>
      <c r="FXQ97" s="395"/>
      <c r="FXR97" s="389"/>
      <c r="FXS97" s="390"/>
      <c r="FXT97" s="391"/>
      <c r="FXU97" s="392"/>
      <c r="FXV97" s="393"/>
      <c r="FXW97" s="394"/>
      <c r="FXX97" s="395"/>
      <c r="FXY97" s="389"/>
      <c r="FXZ97" s="390"/>
      <c r="FYA97" s="391"/>
      <c r="FYB97" s="392"/>
      <c r="FYC97" s="393"/>
      <c r="FYD97" s="394"/>
      <c r="FYE97" s="395"/>
      <c r="FYF97" s="389"/>
      <c r="FYG97" s="390"/>
      <c r="FYH97" s="391"/>
      <c r="FYI97" s="392"/>
      <c r="FYJ97" s="393"/>
      <c r="FYK97" s="394"/>
      <c r="FYL97" s="395"/>
      <c r="FYM97" s="389"/>
      <c r="FYN97" s="390"/>
      <c r="FYO97" s="391"/>
      <c r="FYP97" s="392"/>
      <c r="FYQ97" s="393"/>
      <c r="FYR97" s="394"/>
      <c r="FYS97" s="395"/>
      <c r="FYT97" s="389"/>
      <c r="FYU97" s="390"/>
      <c r="FYV97" s="391"/>
      <c r="FYW97" s="392"/>
      <c r="FYX97" s="393"/>
      <c r="FYY97" s="394"/>
      <c r="FYZ97" s="395"/>
      <c r="FZA97" s="389"/>
      <c r="FZB97" s="390"/>
      <c r="FZC97" s="391"/>
      <c r="FZD97" s="392"/>
      <c r="FZE97" s="393"/>
      <c r="FZF97" s="394"/>
      <c r="FZG97" s="395"/>
      <c r="FZH97" s="389"/>
      <c r="FZI97" s="390"/>
      <c r="FZJ97" s="391"/>
      <c r="FZK97" s="392"/>
      <c r="FZL97" s="393"/>
      <c r="FZM97" s="394"/>
      <c r="FZN97" s="395"/>
      <c r="FZO97" s="389"/>
      <c r="FZP97" s="390"/>
      <c r="FZQ97" s="391"/>
      <c r="FZR97" s="392"/>
      <c r="FZS97" s="393"/>
      <c r="FZT97" s="394"/>
      <c r="FZU97" s="395"/>
      <c r="FZV97" s="389"/>
      <c r="FZW97" s="390"/>
      <c r="FZX97" s="391"/>
      <c r="FZY97" s="392"/>
      <c r="FZZ97" s="393"/>
      <c r="GAA97" s="394"/>
      <c r="GAB97" s="395"/>
      <c r="GAC97" s="389"/>
      <c r="GAD97" s="390"/>
      <c r="GAE97" s="391"/>
      <c r="GAF97" s="392"/>
      <c r="GAG97" s="393"/>
      <c r="GAH97" s="394"/>
      <c r="GAI97" s="395"/>
      <c r="GAJ97" s="389"/>
      <c r="GAK97" s="390"/>
      <c r="GAL97" s="391"/>
      <c r="GAM97" s="392"/>
      <c r="GAN97" s="393"/>
      <c r="GAO97" s="394"/>
      <c r="GAP97" s="395"/>
      <c r="GAQ97" s="389"/>
      <c r="GAR97" s="390"/>
      <c r="GAS97" s="391"/>
      <c r="GAT97" s="392"/>
      <c r="GAU97" s="393"/>
      <c r="GAV97" s="394"/>
      <c r="GAW97" s="395"/>
      <c r="GAX97" s="389"/>
      <c r="GAY97" s="390"/>
      <c r="GAZ97" s="391"/>
      <c r="GBA97" s="392"/>
      <c r="GBB97" s="393"/>
      <c r="GBC97" s="394"/>
      <c r="GBD97" s="395"/>
      <c r="GBE97" s="389"/>
      <c r="GBF97" s="390"/>
      <c r="GBG97" s="391"/>
      <c r="GBH97" s="392"/>
      <c r="GBI97" s="393"/>
      <c r="GBJ97" s="394"/>
      <c r="GBK97" s="395"/>
      <c r="GBL97" s="389"/>
      <c r="GBM97" s="390"/>
      <c r="GBN97" s="391"/>
      <c r="GBO97" s="392"/>
      <c r="GBP97" s="393"/>
      <c r="GBQ97" s="394"/>
      <c r="GBR97" s="395"/>
      <c r="GBS97" s="389"/>
      <c r="GBT97" s="390"/>
      <c r="GBU97" s="391"/>
      <c r="GBV97" s="392"/>
      <c r="GBW97" s="393"/>
      <c r="GBX97" s="394"/>
      <c r="GBY97" s="395"/>
      <c r="GBZ97" s="389"/>
      <c r="GCA97" s="390"/>
      <c r="GCB97" s="391"/>
      <c r="GCC97" s="392"/>
      <c r="GCD97" s="393"/>
      <c r="GCE97" s="394"/>
      <c r="GCF97" s="395"/>
      <c r="GCG97" s="389"/>
      <c r="GCH97" s="390"/>
      <c r="GCI97" s="391"/>
      <c r="GCJ97" s="392"/>
      <c r="GCK97" s="393"/>
      <c r="GCL97" s="394"/>
      <c r="GCM97" s="395"/>
      <c r="GCN97" s="389"/>
      <c r="GCO97" s="390"/>
      <c r="GCP97" s="391"/>
      <c r="GCQ97" s="392"/>
      <c r="GCR97" s="393"/>
      <c r="GCS97" s="394"/>
      <c r="GCT97" s="395"/>
      <c r="GCU97" s="389"/>
      <c r="GCV97" s="390"/>
      <c r="GCW97" s="391"/>
      <c r="GCX97" s="392"/>
      <c r="GCY97" s="393"/>
      <c r="GCZ97" s="394"/>
      <c r="GDA97" s="395"/>
      <c r="GDB97" s="389"/>
      <c r="GDC97" s="390"/>
      <c r="GDD97" s="391"/>
      <c r="GDE97" s="392"/>
      <c r="GDF97" s="393"/>
      <c r="GDG97" s="394"/>
      <c r="GDH97" s="395"/>
      <c r="GDI97" s="389"/>
      <c r="GDJ97" s="390"/>
      <c r="GDK97" s="391"/>
      <c r="GDL97" s="392"/>
      <c r="GDM97" s="393"/>
      <c r="GDN97" s="394"/>
      <c r="GDO97" s="395"/>
      <c r="GDP97" s="389"/>
      <c r="GDQ97" s="390"/>
      <c r="GDR97" s="391"/>
      <c r="GDS97" s="392"/>
      <c r="GDT97" s="393"/>
      <c r="GDU97" s="394"/>
      <c r="GDV97" s="395"/>
      <c r="GDW97" s="389"/>
      <c r="GDX97" s="390"/>
      <c r="GDY97" s="391"/>
      <c r="GDZ97" s="392"/>
      <c r="GEA97" s="393"/>
      <c r="GEB97" s="394"/>
      <c r="GEC97" s="395"/>
      <c r="GED97" s="389"/>
      <c r="GEE97" s="390"/>
      <c r="GEF97" s="391"/>
      <c r="GEG97" s="392"/>
      <c r="GEH97" s="393"/>
      <c r="GEI97" s="394"/>
      <c r="GEJ97" s="395"/>
      <c r="GEK97" s="389"/>
      <c r="GEL97" s="390"/>
      <c r="GEM97" s="391"/>
      <c r="GEN97" s="392"/>
      <c r="GEO97" s="393"/>
      <c r="GEP97" s="394"/>
      <c r="GEQ97" s="395"/>
      <c r="GER97" s="389"/>
      <c r="GES97" s="390"/>
      <c r="GET97" s="391"/>
      <c r="GEU97" s="392"/>
      <c r="GEV97" s="393"/>
      <c r="GEW97" s="394"/>
      <c r="GEX97" s="395"/>
      <c r="GEY97" s="389"/>
      <c r="GEZ97" s="390"/>
      <c r="GFA97" s="391"/>
      <c r="GFB97" s="392"/>
      <c r="GFC97" s="393"/>
      <c r="GFD97" s="394"/>
      <c r="GFE97" s="395"/>
      <c r="GFF97" s="389"/>
      <c r="GFG97" s="390"/>
      <c r="GFH97" s="391"/>
      <c r="GFI97" s="392"/>
      <c r="GFJ97" s="393"/>
      <c r="GFK97" s="394"/>
      <c r="GFL97" s="395"/>
      <c r="GFM97" s="389"/>
      <c r="GFN97" s="390"/>
      <c r="GFO97" s="391"/>
      <c r="GFP97" s="392"/>
      <c r="GFQ97" s="393"/>
      <c r="GFR97" s="394"/>
      <c r="GFS97" s="395"/>
      <c r="GFT97" s="389"/>
      <c r="GFU97" s="390"/>
      <c r="GFV97" s="391"/>
      <c r="GFW97" s="392"/>
      <c r="GFX97" s="393"/>
      <c r="GFY97" s="394"/>
      <c r="GFZ97" s="395"/>
      <c r="GGA97" s="389"/>
      <c r="GGB97" s="390"/>
      <c r="GGC97" s="391"/>
      <c r="GGD97" s="392"/>
      <c r="GGE97" s="393"/>
      <c r="GGF97" s="394"/>
      <c r="GGG97" s="395"/>
      <c r="GGH97" s="389"/>
      <c r="GGI97" s="390"/>
      <c r="GGJ97" s="391"/>
      <c r="GGK97" s="392"/>
      <c r="GGL97" s="393"/>
      <c r="GGM97" s="394"/>
      <c r="GGN97" s="395"/>
      <c r="GGO97" s="389"/>
      <c r="GGP97" s="390"/>
      <c r="GGQ97" s="391"/>
      <c r="GGR97" s="392"/>
      <c r="GGS97" s="393"/>
      <c r="GGT97" s="394"/>
      <c r="GGU97" s="395"/>
      <c r="GGV97" s="389"/>
      <c r="GGW97" s="390"/>
      <c r="GGX97" s="391"/>
      <c r="GGY97" s="392"/>
      <c r="GGZ97" s="393"/>
      <c r="GHA97" s="394"/>
      <c r="GHB97" s="395"/>
      <c r="GHC97" s="389"/>
      <c r="GHD97" s="390"/>
      <c r="GHE97" s="391"/>
      <c r="GHF97" s="392"/>
      <c r="GHG97" s="393"/>
      <c r="GHH97" s="394"/>
      <c r="GHI97" s="395"/>
      <c r="GHJ97" s="389"/>
      <c r="GHK97" s="390"/>
      <c r="GHL97" s="391"/>
      <c r="GHM97" s="392"/>
      <c r="GHN97" s="393"/>
      <c r="GHO97" s="394"/>
      <c r="GHP97" s="395"/>
      <c r="GHQ97" s="389"/>
      <c r="GHR97" s="390"/>
      <c r="GHS97" s="391"/>
      <c r="GHT97" s="392"/>
      <c r="GHU97" s="393"/>
      <c r="GHV97" s="394"/>
      <c r="GHW97" s="395"/>
      <c r="GHX97" s="389"/>
      <c r="GHY97" s="390"/>
      <c r="GHZ97" s="391"/>
      <c r="GIA97" s="392"/>
      <c r="GIB97" s="393"/>
      <c r="GIC97" s="394"/>
      <c r="GID97" s="395"/>
      <c r="GIE97" s="389"/>
      <c r="GIF97" s="390"/>
      <c r="GIG97" s="391"/>
      <c r="GIH97" s="392"/>
      <c r="GII97" s="393"/>
      <c r="GIJ97" s="394"/>
      <c r="GIK97" s="395"/>
      <c r="GIL97" s="389"/>
      <c r="GIM97" s="390"/>
      <c r="GIN97" s="391"/>
      <c r="GIO97" s="392"/>
      <c r="GIP97" s="393"/>
      <c r="GIQ97" s="394"/>
      <c r="GIR97" s="395"/>
      <c r="GIS97" s="389"/>
      <c r="GIT97" s="390"/>
      <c r="GIU97" s="391"/>
      <c r="GIV97" s="392"/>
      <c r="GIW97" s="393"/>
      <c r="GIX97" s="394"/>
      <c r="GIY97" s="395"/>
      <c r="GIZ97" s="389"/>
      <c r="GJA97" s="390"/>
      <c r="GJB97" s="391"/>
      <c r="GJC97" s="392"/>
      <c r="GJD97" s="393"/>
      <c r="GJE97" s="394"/>
      <c r="GJF97" s="395"/>
      <c r="GJG97" s="389"/>
      <c r="GJH97" s="390"/>
      <c r="GJI97" s="391"/>
      <c r="GJJ97" s="392"/>
      <c r="GJK97" s="393"/>
      <c r="GJL97" s="394"/>
      <c r="GJM97" s="395"/>
      <c r="GJN97" s="389"/>
      <c r="GJO97" s="390"/>
      <c r="GJP97" s="391"/>
      <c r="GJQ97" s="392"/>
      <c r="GJR97" s="393"/>
      <c r="GJS97" s="394"/>
      <c r="GJT97" s="395"/>
      <c r="GJU97" s="389"/>
      <c r="GJV97" s="390"/>
      <c r="GJW97" s="391"/>
      <c r="GJX97" s="392"/>
      <c r="GJY97" s="393"/>
      <c r="GJZ97" s="394"/>
      <c r="GKA97" s="395"/>
      <c r="GKB97" s="389"/>
      <c r="GKC97" s="390"/>
      <c r="GKD97" s="391"/>
      <c r="GKE97" s="392"/>
      <c r="GKF97" s="393"/>
      <c r="GKG97" s="394"/>
      <c r="GKH97" s="395"/>
      <c r="GKI97" s="389"/>
      <c r="GKJ97" s="390"/>
      <c r="GKK97" s="391"/>
      <c r="GKL97" s="392"/>
      <c r="GKM97" s="393"/>
      <c r="GKN97" s="394"/>
      <c r="GKO97" s="395"/>
      <c r="GKP97" s="389"/>
      <c r="GKQ97" s="390"/>
      <c r="GKR97" s="391"/>
      <c r="GKS97" s="392"/>
      <c r="GKT97" s="393"/>
      <c r="GKU97" s="394"/>
      <c r="GKV97" s="395"/>
      <c r="GKW97" s="389"/>
      <c r="GKX97" s="390"/>
      <c r="GKY97" s="391"/>
      <c r="GKZ97" s="392"/>
      <c r="GLA97" s="393"/>
      <c r="GLB97" s="394"/>
      <c r="GLC97" s="395"/>
      <c r="GLD97" s="389"/>
      <c r="GLE97" s="390"/>
      <c r="GLF97" s="391"/>
      <c r="GLG97" s="392"/>
      <c r="GLH97" s="393"/>
      <c r="GLI97" s="394"/>
      <c r="GLJ97" s="395"/>
      <c r="GLK97" s="389"/>
      <c r="GLL97" s="390"/>
      <c r="GLM97" s="391"/>
      <c r="GLN97" s="392"/>
      <c r="GLO97" s="393"/>
      <c r="GLP97" s="394"/>
      <c r="GLQ97" s="395"/>
      <c r="GLR97" s="389"/>
      <c r="GLS97" s="390"/>
      <c r="GLT97" s="391"/>
      <c r="GLU97" s="392"/>
      <c r="GLV97" s="393"/>
      <c r="GLW97" s="394"/>
      <c r="GLX97" s="395"/>
      <c r="GLY97" s="389"/>
      <c r="GLZ97" s="390"/>
      <c r="GMA97" s="391"/>
      <c r="GMB97" s="392"/>
      <c r="GMC97" s="393"/>
      <c r="GMD97" s="394"/>
      <c r="GME97" s="395"/>
      <c r="GMF97" s="389"/>
      <c r="GMG97" s="390"/>
      <c r="GMH97" s="391"/>
      <c r="GMI97" s="392"/>
      <c r="GMJ97" s="393"/>
      <c r="GMK97" s="394"/>
      <c r="GML97" s="395"/>
      <c r="GMM97" s="389"/>
      <c r="GMN97" s="390"/>
      <c r="GMO97" s="391"/>
      <c r="GMP97" s="392"/>
      <c r="GMQ97" s="393"/>
      <c r="GMR97" s="394"/>
      <c r="GMS97" s="395"/>
      <c r="GMT97" s="389"/>
      <c r="GMU97" s="390"/>
      <c r="GMV97" s="391"/>
      <c r="GMW97" s="392"/>
      <c r="GMX97" s="393"/>
      <c r="GMY97" s="394"/>
      <c r="GMZ97" s="395"/>
      <c r="GNA97" s="389"/>
      <c r="GNB97" s="390"/>
      <c r="GNC97" s="391"/>
      <c r="GND97" s="392"/>
      <c r="GNE97" s="393"/>
      <c r="GNF97" s="394"/>
      <c r="GNG97" s="395"/>
      <c r="GNH97" s="389"/>
      <c r="GNI97" s="390"/>
      <c r="GNJ97" s="391"/>
      <c r="GNK97" s="392"/>
      <c r="GNL97" s="393"/>
      <c r="GNM97" s="394"/>
      <c r="GNN97" s="395"/>
      <c r="GNO97" s="389"/>
      <c r="GNP97" s="390"/>
      <c r="GNQ97" s="391"/>
      <c r="GNR97" s="392"/>
      <c r="GNS97" s="393"/>
      <c r="GNT97" s="394"/>
      <c r="GNU97" s="395"/>
      <c r="GNV97" s="389"/>
      <c r="GNW97" s="390"/>
      <c r="GNX97" s="391"/>
      <c r="GNY97" s="392"/>
      <c r="GNZ97" s="393"/>
      <c r="GOA97" s="394"/>
      <c r="GOB97" s="395"/>
      <c r="GOC97" s="389"/>
      <c r="GOD97" s="390"/>
      <c r="GOE97" s="391"/>
      <c r="GOF97" s="392"/>
      <c r="GOG97" s="393"/>
      <c r="GOH97" s="394"/>
      <c r="GOI97" s="395"/>
      <c r="GOJ97" s="389"/>
      <c r="GOK97" s="390"/>
      <c r="GOL97" s="391"/>
      <c r="GOM97" s="392"/>
      <c r="GON97" s="393"/>
      <c r="GOO97" s="394"/>
      <c r="GOP97" s="395"/>
      <c r="GOQ97" s="389"/>
      <c r="GOR97" s="390"/>
      <c r="GOS97" s="391"/>
      <c r="GOT97" s="392"/>
      <c r="GOU97" s="393"/>
      <c r="GOV97" s="394"/>
      <c r="GOW97" s="395"/>
      <c r="GOX97" s="389"/>
      <c r="GOY97" s="390"/>
      <c r="GOZ97" s="391"/>
      <c r="GPA97" s="392"/>
      <c r="GPB97" s="393"/>
      <c r="GPC97" s="394"/>
      <c r="GPD97" s="395"/>
      <c r="GPE97" s="389"/>
      <c r="GPF97" s="390"/>
      <c r="GPG97" s="391"/>
      <c r="GPH97" s="392"/>
      <c r="GPI97" s="393"/>
      <c r="GPJ97" s="394"/>
      <c r="GPK97" s="395"/>
      <c r="GPL97" s="389"/>
      <c r="GPM97" s="390"/>
      <c r="GPN97" s="391"/>
      <c r="GPO97" s="392"/>
      <c r="GPP97" s="393"/>
      <c r="GPQ97" s="394"/>
      <c r="GPR97" s="395"/>
      <c r="GPS97" s="389"/>
      <c r="GPT97" s="390"/>
      <c r="GPU97" s="391"/>
      <c r="GPV97" s="392"/>
      <c r="GPW97" s="393"/>
      <c r="GPX97" s="394"/>
      <c r="GPY97" s="395"/>
      <c r="GPZ97" s="389"/>
      <c r="GQA97" s="390"/>
      <c r="GQB97" s="391"/>
      <c r="GQC97" s="392"/>
      <c r="GQD97" s="393"/>
      <c r="GQE97" s="394"/>
      <c r="GQF97" s="395"/>
      <c r="GQG97" s="389"/>
      <c r="GQH97" s="390"/>
      <c r="GQI97" s="391"/>
      <c r="GQJ97" s="392"/>
      <c r="GQK97" s="393"/>
      <c r="GQL97" s="394"/>
      <c r="GQM97" s="395"/>
      <c r="GQN97" s="389"/>
      <c r="GQO97" s="390"/>
      <c r="GQP97" s="391"/>
      <c r="GQQ97" s="392"/>
      <c r="GQR97" s="393"/>
      <c r="GQS97" s="394"/>
      <c r="GQT97" s="395"/>
      <c r="GQU97" s="389"/>
      <c r="GQV97" s="390"/>
      <c r="GQW97" s="391"/>
      <c r="GQX97" s="392"/>
      <c r="GQY97" s="393"/>
      <c r="GQZ97" s="394"/>
      <c r="GRA97" s="395"/>
      <c r="GRB97" s="389"/>
      <c r="GRC97" s="390"/>
      <c r="GRD97" s="391"/>
      <c r="GRE97" s="392"/>
      <c r="GRF97" s="393"/>
      <c r="GRG97" s="394"/>
      <c r="GRH97" s="395"/>
      <c r="GRI97" s="389"/>
      <c r="GRJ97" s="390"/>
      <c r="GRK97" s="391"/>
      <c r="GRL97" s="392"/>
      <c r="GRM97" s="393"/>
      <c r="GRN97" s="394"/>
      <c r="GRO97" s="395"/>
      <c r="GRP97" s="389"/>
      <c r="GRQ97" s="390"/>
      <c r="GRR97" s="391"/>
      <c r="GRS97" s="392"/>
      <c r="GRT97" s="393"/>
      <c r="GRU97" s="394"/>
      <c r="GRV97" s="395"/>
      <c r="GRW97" s="389"/>
      <c r="GRX97" s="390"/>
      <c r="GRY97" s="391"/>
      <c r="GRZ97" s="392"/>
      <c r="GSA97" s="393"/>
      <c r="GSB97" s="394"/>
      <c r="GSC97" s="395"/>
      <c r="GSD97" s="389"/>
      <c r="GSE97" s="390"/>
      <c r="GSF97" s="391"/>
      <c r="GSG97" s="392"/>
      <c r="GSH97" s="393"/>
      <c r="GSI97" s="394"/>
      <c r="GSJ97" s="395"/>
      <c r="GSK97" s="389"/>
      <c r="GSL97" s="390"/>
      <c r="GSM97" s="391"/>
      <c r="GSN97" s="392"/>
      <c r="GSO97" s="393"/>
      <c r="GSP97" s="394"/>
      <c r="GSQ97" s="395"/>
      <c r="GSR97" s="389"/>
      <c r="GSS97" s="390"/>
      <c r="GST97" s="391"/>
      <c r="GSU97" s="392"/>
      <c r="GSV97" s="393"/>
      <c r="GSW97" s="394"/>
      <c r="GSX97" s="395"/>
      <c r="GSY97" s="389"/>
      <c r="GSZ97" s="390"/>
      <c r="GTA97" s="391"/>
      <c r="GTB97" s="392"/>
      <c r="GTC97" s="393"/>
      <c r="GTD97" s="394"/>
      <c r="GTE97" s="395"/>
      <c r="GTF97" s="389"/>
      <c r="GTG97" s="390"/>
      <c r="GTH97" s="391"/>
      <c r="GTI97" s="392"/>
      <c r="GTJ97" s="393"/>
      <c r="GTK97" s="394"/>
      <c r="GTL97" s="395"/>
      <c r="GTM97" s="389"/>
      <c r="GTN97" s="390"/>
      <c r="GTO97" s="391"/>
      <c r="GTP97" s="392"/>
      <c r="GTQ97" s="393"/>
      <c r="GTR97" s="394"/>
      <c r="GTS97" s="395"/>
      <c r="GTT97" s="389"/>
      <c r="GTU97" s="390"/>
      <c r="GTV97" s="391"/>
      <c r="GTW97" s="392"/>
      <c r="GTX97" s="393"/>
      <c r="GTY97" s="394"/>
      <c r="GTZ97" s="395"/>
      <c r="GUA97" s="389"/>
      <c r="GUB97" s="390"/>
      <c r="GUC97" s="391"/>
      <c r="GUD97" s="392"/>
      <c r="GUE97" s="393"/>
      <c r="GUF97" s="394"/>
      <c r="GUG97" s="395"/>
      <c r="GUH97" s="389"/>
      <c r="GUI97" s="390"/>
      <c r="GUJ97" s="391"/>
      <c r="GUK97" s="392"/>
      <c r="GUL97" s="393"/>
      <c r="GUM97" s="394"/>
      <c r="GUN97" s="395"/>
      <c r="GUO97" s="389"/>
      <c r="GUP97" s="390"/>
      <c r="GUQ97" s="391"/>
      <c r="GUR97" s="392"/>
      <c r="GUS97" s="393"/>
      <c r="GUT97" s="394"/>
      <c r="GUU97" s="395"/>
      <c r="GUV97" s="389"/>
      <c r="GUW97" s="390"/>
      <c r="GUX97" s="391"/>
      <c r="GUY97" s="392"/>
      <c r="GUZ97" s="393"/>
      <c r="GVA97" s="394"/>
      <c r="GVB97" s="395"/>
      <c r="GVC97" s="389"/>
      <c r="GVD97" s="390"/>
      <c r="GVE97" s="391"/>
      <c r="GVF97" s="392"/>
      <c r="GVG97" s="393"/>
      <c r="GVH97" s="394"/>
      <c r="GVI97" s="395"/>
      <c r="GVJ97" s="389"/>
      <c r="GVK97" s="390"/>
      <c r="GVL97" s="391"/>
      <c r="GVM97" s="392"/>
      <c r="GVN97" s="393"/>
      <c r="GVO97" s="394"/>
      <c r="GVP97" s="395"/>
      <c r="GVQ97" s="389"/>
      <c r="GVR97" s="390"/>
      <c r="GVS97" s="391"/>
      <c r="GVT97" s="392"/>
      <c r="GVU97" s="393"/>
      <c r="GVV97" s="394"/>
      <c r="GVW97" s="395"/>
      <c r="GVX97" s="389"/>
      <c r="GVY97" s="390"/>
      <c r="GVZ97" s="391"/>
      <c r="GWA97" s="392"/>
      <c r="GWB97" s="393"/>
      <c r="GWC97" s="394"/>
      <c r="GWD97" s="395"/>
      <c r="GWE97" s="389"/>
      <c r="GWF97" s="390"/>
      <c r="GWG97" s="391"/>
      <c r="GWH97" s="392"/>
      <c r="GWI97" s="393"/>
      <c r="GWJ97" s="394"/>
      <c r="GWK97" s="395"/>
      <c r="GWL97" s="389"/>
      <c r="GWM97" s="390"/>
      <c r="GWN97" s="391"/>
      <c r="GWO97" s="392"/>
      <c r="GWP97" s="393"/>
      <c r="GWQ97" s="394"/>
      <c r="GWR97" s="395"/>
      <c r="GWS97" s="389"/>
      <c r="GWT97" s="390"/>
      <c r="GWU97" s="391"/>
      <c r="GWV97" s="392"/>
      <c r="GWW97" s="393"/>
      <c r="GWX97" s="394"/>
      <c r="GWY97" s="395"/>
      <c r="GWZ97" s="389"/>
      <c r="GXA97" s="390"/>
      <c r="GXB97" s="391"/>
      <c r="GXC97" s="392"/>
      <c r="GXD97" s="393"/>
      <c r="GXE97" s="394"/>
      <c r="GXF97" s="395"/>
      <c r="GXG97" s="389"/>
      <c r="GXH97" s="390"/>
      <c r="GXI97" s="391"/>
      <c r="GXJ97" s="392"/>
      <c r="GXK97" s="393"/>
      <c r="GXL97" s="394"/>
      <c r="GXM97" s="395"/>
      <c r="GXN97" s="389"/>
      <c r="GXO97" s="390"/>
      <c r="GXP97" s="391"/>
      <c r="GXQ97" s="392"/>
      <c r="GXR97" s="393"/>
      <c r="GXS97" s="394"/>
      <c r="GXT97" s="395"/>
      <c r="GXU97" s="389"/>
      <c r="GXV97" s="390"/>
      <c r="GXW97" s="391"/>
      <c r="GXX97" s="392"/>
      <c r="GXY97" s="393"/>
      <c r="GXZ97" s="394"/>
      <c r="GYA97" s="395"/>
      <c r="GYB97" s="389"/>
      <c r="GYC97" s="390"/>
      <c r="GYD97" s="391"/>
      <c r="GYE97" s="392"/>
      <c r="GYF97" s="393"/>
      <c r="GYG97" s="394"/>
      <c r="GYH97" s="395"/>
      <c r="GYI97" s="389"/>
      <c r="GYJ97" s="390"/>
      <c r="GYK97" s="391"/>
      <c r="GYL97" s="392"/>
      <c r="GYM97" s="393"/>
      <c r="GYN97" s="394"/>
      <c r="GYO97" s="395"/>
      <c r="GYP97" s="389"/>
      <c r="GYQ97" s="390"/>
      <c r="GYR97" s="391"/>
      <c r="GYS97" s="392"/>
      <c r="GYT97" s="393"/>
      <c r="GYU97" s="394"/>
      <c r="GYV97" s="395"/>
      <c r="GYW97" s="389"/>
      <c r="GYX97" s="390"/>
      <c r="GYY97" s="391"/>
      <c r="GYZ97" s="392"/>
      <c r="GZA97" s="393"/>
      <c r="GZB97" s="394"/>
      <c r="GZC97" s="395"/>
      <c r="GZD97" s="389"/>
      <c r="GZE97" s="390"/>
      <c r="GZF97" s="391"/>
      <c r="GZG97" s="392"/>
      <c r="GZH97" s="393"/>
      <c r="GZI97" s="394"/>
      <c r="GZJ97" s="395"/>
      <c r="GZK97" s="389"/>
      <c r="GZL97" s="390"/>
      <c r="GZM97" s="391"/>
      <c r="GZN97" s="392"/>
      <c r="GZO97" s="393"/>
      <c r="GZP97" s="394"/>
      <c r="GZQ97" s="395"/>
      <c r="GZR97" s="389"/>
      <c r="GZS97" s="390"/>
      <c r="GZT97" s="391"/>
      <c r="GZU97" s="392"/>
      <c r="GZV97" s="393"/>
      <c r="GZW97" s="394"/>
      <c r="GZX97" s="395"/>
      <c r="GZY97" s="389"/>
      <c r="GZZ97" s="390"/>
      <c r="HAA97" s="391"/>
      <c r="HAB97" s="392"/>
      <c r="HAC97" s="393"/>
      <c r="HAD97" s="394"/>
      <c r="HAE97" s="395"/>
      <c r="HAF97" s="389"/>
      <c r="HAG97" s="390"/>
      <c r="HAH97" s="391"/>
      <c r="HAI97" s="392"/>
      <c r="HAJ97" s="393"/>
      <c r="HAK97" s="394"/>
      <c r="HAL97" s="395"/>
      <c r="HAM97" s="389"/>
      <c r="HAN97" s="390"/>
      <c r="HAO97" s="391"/>
      <c r="HAP97" s="392"/>
      <c r="HAQ97" s="393"/>
      <c r="HAR97" s="394"/>
      <c r="HAS97" s="395"/>
      <c r="HAT97" s="389"/>
      <c r="HAU97" s="390"/>
      <c r="HAV97" s="391"/>
      <c r="HAW97" s="392"/>
      <c r="HAX97" s="393"/>
      <c r="HAY97" s="394"/>
      <c r="HAZ97" s="395"/>
      <c r="HBA97" s="389"/>
      <c r="HBB97" s="390"/>
      <c r="HBC97" s="391"/>
      <c r="HBD97" s="392"/>
      <c r="HBE97" s="393"/>
      <c r="HBF97" s="394"/>
      <c r="HBG97" s="395"/>
      <c r="HBH97" s="389"/>
      <c r="HBI97" s="390"/>
      <c r="HBJ97" s="391"/>
      <c r="HBK97" s="392"/>
      <c r="HBL97" s="393"/>
      <c r="HBM97" s="394"/>
      <c r="HBN97" s="395"/>
      <c r="HBO97" s="389"/>
      <c r="HBP97" s="390"/>
      <c r="HBQ97" s="391"/>
      <c r="HBR97" s="392"/>
      <c r="HBS97" s="393"/>
      <c r="HBT97" s="394"/>
      <c r="HBU97" s="395"/>
      <c r="HBV97" s="389"/>
      <c r="HBW97" s="390"/>
      <c r="HBX97" s="391"/>
      <c r="HBY97" s="392"/>
      <c r="HBZ97" s="393"/>
      <c r="HCA97" s="394"/>
      <c r="HCB97" s="395"/>
      <c r="HCC97" s="389"/>
      <c r="HCD97" s="390"/>
      <c r="HCE97" s="391"/>
      <c r="HCF97" s="392"/>
      <c r="HCG97" s="393"/>
      <c r="HCH97" s="394"/>
      <c r="HCI97" s="395"/>
      <c r="HCJ97" s="389"/>
      <c r="HCK97" s="390"/>
      <c r="HCL97" s="391"/>
      <c r="HCM97" s="392"/>
      <c r="HCN97" s="393"/>
      <c r="HCO97" s="394"/>
      <c r="HCP97" s="395"/>
      <c r="HCQ97" s="389"/>
      <c r="HCR97" s="390"/>
      <c r="HCS97" s="391"/>
      <c r="HCT97" s="392"/>
      <c r="HCU97" s="393"/>
      <c r="HCV97" s="394"/>
      <c r="HCW97" s="395"/>
      <c r="HCX97" s="389"/>
      <c r="HCY97" s="390"/>
      <c r="HCZ97" s="391"/>
      <c r="HDA97" s="392"/>
      <c r="HDB97" s="393"/>
      <c r="HDC97" s="394"/>
      <c r="HDD97" s="395"/>
      <c r="HDE97" s="389"/>
      <c r="HDF97" s="390"/>
      <c r="HDG97" s="391"/>
      <c r="HDH97" s="392"/>
      <c r="HDI97" s="393"/>
      <c r="HDJ97" s="394"/>
      <c r="HDK97" s="395"/>
      <c r="HDL97" s="389"/>
      <c r="HDM97" s="390"/>
      <c r="HDN97" s="391"/>
      <c r="HDO97" s="392"/>
      <c r="HDP97" s="393"/>
      <c r="HDQ97" s="394"/>
      <c r="HDR97" s="395"/>
      <c r="HDS97" s="389"/>
      <c r="HDT97" s="390"/>
      <c r="HDU97" s="391"/>
      <c r="HDV97" s="392"/>
      <c r="HDW97" s="393"/>
      <c r="HDX97" s="394"/>
      <c r="HDY97" s="395"/>
      <c r="HDZ97" s="389"/>
      <c r="HEA97" s="390"/>
      <c r="HEB97" s="391"/>
      <c r="HEC97" s="392"/>
      <c r="HED97" s="393"/>
      <c r="HEE97" s="394"/>
      <c r="HEF97" s="395"/>
      <c r="HEG97" s="389"/>
      <c r="HEH97" s="390"/>
      <c r="HEI97" s="391"/>
      <c r="HEJ97" s="392"/>
      <c r="HEK97" s="393"/>
      <c r="HEL97" s="394"/>
      <c r="HEM97" s="395"/>
      <c r="HEN97" s="389"/>
      <c r="HEO97" s="390"/>
      <c r="HEP97" s="391"/>
      <c r="HEQ97" s="392"/>
      <c r="HER97" s="393"/>
      <c r="HES97" s="394"/>
      <c r="HET97" s="395"/>
      <c r="HEU97" s="389"/>
      <c r="HEV97" s="390"/>
      <c r="HEW97" s="391"/>
      <c r="HEX97" s="392"/>
      <c r="HEY97" s="393"/>
      <c r="HEZ97" s="394"/>
      <c r="HFA97" s="395"/>
      <c r="HFB97" s="389"/>
      <c r="HFC97" s="390"/>
      <c r="HFD97" s="391"/>
      <c r="HFE97" s="392"/>
      <c r="HFF97" s="393"/>
      <c r="HFG97" s="394"/>
      <c r="HFH97" s="395"/>
      <c r="HFI97" s="389"/>
      <c r="HFJ97" s="390"/>
      <c r="HFK97" s="391"/>
      <c r="HFL97" s="392"/>
      <c r="HFM97" s="393"/>
      <c r="HFN97" s="394"/>
      <c r="HFO97" s="395"/>
      <c r="HFP97" s="389"/>
      <c r="HFQ97" s="390"/>
      <c r="HFR97" s="391"/>
      <c r="HFS97" s="392"/>
      <c r="HFT97" s="393"/>
      <c r="HFU97" s="394"/>
      <c r="HFV97" s="395"/>
      <c r="HFW97" s="389"/>
      <c r="HFX97" s="390"/>
      <c r="HFY97" s="391"/>
      <c r="HFZ97" s="392"/>
      <c r="HGA97" s="393"/>
      <c r="HGB97" s="394"/>
      <c r="HGC97" s="395"/>
      <c r="HGD97" s="389"/>
      <c r="HGE97" s="390"/>
      <c r="HGF97" s="391"/>
      <c r="HGG97" s="392"/>
      <c r="HGH97" s="393"/>
      <c r="HGI97" s="394"/>
      <c r="HGJ97" s="395"/>
      <c r="HGK97" s="389"/>
      <c r="HGL97" s="390"/>
      <c r="HGM97" s="391"/>
      <c r="HGN97" s="392"/>
      <c r="HGO97" s="393"/>
      <c r="HGP97" s="394"/>
      <c r="HGQ97" s="395"/>
      <c r="HGR97" s="389"/>
      <c r="HGS97" s="390"/>
      <c r="HGT97" s="391"/>
      <c r="HGU97" s="392"/>
      <c r="HGV97" s="393"/>
      <c r="HGW97" s="394"/>
      <c r="HGX97" s="395"/>
      <c r="HGY97" s="389"/>
      <c r="HGZ97" s="390"/>
      <c r="HHA97" s="391"/>
      <c r="HHB97" s="392"/>
      <c r="HHC97" s="393"/>
      <c r="HHD97" s="394"/>
      <c r="HHE97" s="395"/>
      <c r="HHF97" s="389"/>
      <c r="HHG97" s="390"/>
      <c r="HHH97" s="391"/>
      <c r="HHI97" s="392"/>
      <c r="HHJ97" s="393"/>
      <c r="HHK97" s="394"/>
      <c r="HHL97" s="395"/>
      <c r="HHM97" s="389"/>
      <c r="HHN97" s="390"/>
      <c r="HHO97" s="391"/>
      <c r="HHP97" s="392"/>
      <c r="HHQ97" s="393"/>
      <c r="HHR97" s="394"/>
      <c r="HHS97" s="395"/>
      <c r="HHT97" s="389"/>
      <c r="HHU97" s="390"/>
      <c r="HHV97" s="391"/>
      <c r="HHW97" s="392"/>
      <c r="HHX97" s="393"/>
      <c r="HHY97" s="394"/>
      <c r="HHZ97" s="395"/>
      <c r="HIA97" s="389"/>
      <c r="HIB97" s="390"/>
      <c r="HIC97" s="391"/>
      <c r="HID97" s="392"/>
      <c r="HIE97" s="393"/>
      <c r="HIF97" s="394"/>
      <c r="HIG97" s="395"/>
      <c r="HIH97" s="389"/>
      <c r="HII97" s="390"/>
      <c r="HIJ97" s="391"/>
      <c r="HIK97" s="392"/>
      <c r="HIL97" s="393"/>
      <c r="HIM97" s="394"/>
      <c r="HIN97" s="395"/>
      <c r="HIO97" s="389"/>
      <c r="HIP97" s="390"/>
      <c r="HIQ97" s="391"/>
      <c r="HIR97" s="392"/>
      <c r="HIS97" s="393"/>
      <c r="HIT97" s="394"/>
      <c r="HIU97" s="395"/>
      <c r="HIV97" s="389"/>
      <c r="HIW97" s="390"/>
      <c r="HIX97" s="391"/>
      <c r="HIY97" s="392"/>
      <c r="HIZ97" s="393"/>
      <c r="HJA97" s="394"/>
      <c r="HJB97" s="395"/>
      <c r="HJC97" s="389"/>
      <c r="HJD97" s="390"/>
      <c r="HJE97" s="391"/>
      <c r="HJF97" s="392"/>
      <c r="HJG97" s="393"/>
      <c r="HJH97" s="394"/>
      <c r="HJI97" s="395"/>
      <c r="HJJ97" s="389"/>
      <c r="HJK97" s="390"/>
      <c r="HJL97" s="391"/>
      <c r="HJM97" s="392"/>
      <c r="HJN97" s="393"/>
      <c r="HJO97" s="394"/>
      <c r="HJP97" s="395"/>
      <c r="HJQ97" s="389"/>
      <c r="HJR97" s="390"/>
      <c r="HJS97" s="391"/>
      <c r="HJT97" s="392"/>
      <c r="HJU97" s="393"/>
      <c r="HJV97" s="394"/>
      <c r="HJW97" s="395"/>
      <c r="HJX97" s="389"/>
      <c r="HJY97" s="390"/>
      <c r="HJZ97" s="391"/>
      <c r="HKA97" s="392"/>
      <c r="HKB97" s="393"/>
      <c r="HKC97" s="394"/>
      <c r="HKD97" s="395"/>
      <c r="HKE97" s="389"/>
      <c r="HKF97" s="390"/>
      <c r="HKG97" s="391"/>
      <c r="HKH97" s="392"/>
      <c r="HKI97" s="393"/>
      <c r="HKJ97" s="394"/>
      <c r="HKK97" s="395"/>
      <c r="HKL97" s="389"/>
      <c r="HKM97" s="390"/>
      <c r="HKN97" s="391"/>
      <c r="HKO97" s="392"/>
      <c r="HKP97" s="393"/>
      <c r="HKQ97" s="394"/>
      <c r="HKR97" s="395"/>
      <c r="HKS97" s="389"/>
      <c r="HKT97" s="390"/>
      <c r="HKU97" s="391"/>
      <c r="HKV97" s="392"/>
      <c r="HKW97" s="393"/>
      <c r="HKX97" s="394"/>
      <c r="HKY97" s="395"/>
      <c r="HKZ97" s="389"/>
      <c r="HLA97" s="390"/>
      <c r="HLB97" s="391"/>
      <c r="HLC97" s="392"/>
      <c r="HLD97" s="393"/>
      <c r="HLE97" s="394"/>
      <c r="HLF97" s="395"/>
      <c r="HLG97" s="389"/>
      <c r="HLH97" s="390"/>
      <c r="HLI97" s="391"/>
      <c r="HLJ97" s="392"/>
      <c r="HLK97" s="393"/>
      <c r="HLL97" s="394"/>
      <c r="HLM97" s="395"/>
      <c r="HLN97" s="389"/>
      <c r="HLO97" s="390"/>
      <c r="HLP97" s="391"/>
      <c r="HLQ97" s="392"/>
      <c r="HLR97" s="393"/>
      <c r="HLS97" s="394"/>
      <c r="HLT97" s="395"/>
      <c r="HLU97" s="389"/>
      <c r="HLV97" s="390"/>
      <c r="HLW97" s="391"/>
      <c r="HLX97" s="392"/>
      <c r="HLY97" s="393"/>
      <c r="HLZ97" s="394"/>
      <c r="HMA97" s="395"/>
      <c r="HMB97" s="389"/>
      <c r="HMC97" s="390"/>
      <c r="HMD97" s="391"/>
      <c r="HME97" s="392"/>
      <c r="HMF97" s="393"/>
      <c r="HMG97" s="394"/>
      <c r="HMH97" s="395"/>
      <c r="HMI97" s="389"/>
      <c r="HMJ97" s="390"/>
      <c r="HMK97" s="391"/>
      <c r="HML97" s="392"/>
      <c r="HMM97" s="393"/>
      <c r="HMN97" s="394"/>
      <c r="HMO97" s="395"/>
      <c r="HMP97" s="389"/>
      <c r="HMQ97" s="390"/>
      <c r="HMR97" s="391"/>
      <c r="HMS97" s="392"/>
      <c r="HMT97" s="393"/>
      <c r="HMU97" s="394"/>
      <c r="HMV97" s="395"/>
      <c r="HMW97" s="389"/>
      <c r="HMX97" s="390"/>
      <c r="HMY97" s="391"/>
      <c r="HMZ97" s="392"/>
      <c r="HNA97" s="393"/>
      <c r="HNB97" s="394"/>
      <c r="HNC97" s="395"/>
      <c r="HND97" s="389"/>
      <c r="HNE97" s="390"/>
      <c r="HNF97" s="391"/>
      <c r="HNG97" s="392"/>
      <c r="HNH97" s="393"/>
      <c r="HNI97" s="394"/>
      <c r="HNJ97" s="395"/>
      <c r="HNK97" s="389"/>
      <c r="HNL97" s="390"/>
      <c r="HNM97" s="391"/>
      <c r="HNN97" s="392"/>
      <c r="HNO97" s="393"/>
      <c r="HNP97" s="394"/>
      <c r="HNQ97" s="395"/>
      <c r="HNR97" s="389"/>
      <c r="HNS97" s="390"/>
      <c r="HNT97" s="391"/>
      <c r="HNU97" s="392"/>
      <c r="HNV97" s="393"/>
      <c r="HNW97" s="394"/>
      <c r="HNX97" s="395"/>
      <c r="HNY97" s="389"/>
      <c r="HNZ97" s="390"/>
      <c r="HOA97" s="391"/>
      <c r="HOB97" s="392"/>
      <c r="HOC97" s="393"/>
      <c r="HOD97" s="394"/>
      <c r="HOE97" s="395"/>
      <c r="HOF97" s="389"/>
      <c r="HOG97" s="390"/>
      <c r="HOH97" s="391"/>
      <c r="HOI97" s="392"/>
      <c r="HOJ97" s="393"/>
      <c r="HOK97" s="394"/>
      <c r="HOL97" s="395"/>
      <c r="HOM97" s="389"/>
      <c r="HON97" s="390"/>
      <c r="HOO97" s="391"/>
      <c r="HOP97" s="392"/>
      <c r="HOQ97" s="393"/>
      <c r="HOR97" s="394"/>
      <c r="HOS97" s="395"/>
      <c r="HOT97" s="389"/>
      <c r="HOU97" s="390"/>
      <c r="HOV97" s="391"/>
      <c r="HOW97" s="392"/>
      <c r="HOX97" s="393"/>
      <c r="HOY97" s="394"/>
      <c r="HOZ97" s="395"/>
      <c r="HPA97" s="389"/>
      <c r="HPB97" s="390"/>
      <c r="HPC97" s="391"/>
      <c r="HPD97" s="392"/>
      <c r="HPE97" s="393"/>
      <c r="HPF97" s="394"/>
      <c r="HPG97" s="395"/>
      <c r="HPH97" s="389"/>
      <c r="HPI97" s="390"/>
      <c r="HPJ97" s="391"/>
      <c r="HPK97" s="392"/>
      <c r="HPL97" s="393"/>
      <c r="HPM97" s="394"/>
      <c r="HPN97" s="395"/>
      <c r="HPO97" s="389"/>
      <c r="HPP97" s="390"/>
      <c r="HPQ97" s="391"/>
      <c r="HPR97" s="392"/>
      <c r="HPS97" s="393"/>
      <c r="HPT97" s="394"/>
      <c r="HPU97" s="395"/>
      <c r="HPV97" s="389"/>
      <c r="HPW97" s="390"/>
      <c r="HPX97" s="391"/>
      <c r="HPY97" s="392"/>
      <c r="HPZ97" s="393"/>
      <c r="HQA97" s="394"/>
      <c r="HQB97" s="395"/>
      <c r="HQC97" s="389"/>
      <c r="HQD97" s="390"/>
      <c r="HQE97" s="391"/>
      <c r="HQF97" s="392"/>
      <c r="HQG97" s="393"/>
      <c r="HQH97" s="394"/>
      <c r="HQI97" s="395"/>
      <c r="HQJ97" s="389"/>
      <c r="HQK97" s="390"/>
      <c r="HQL97" s="391"/>
      <c r="HQM97" s="392"/>
      <c r="HQN97" s="393"/>
      <c r="HQO97" s="394"/>
      <c r="HQP97" s="395"/>
      <c r="HQQ97" s="389"/>
      <c r="HQR97" s="390"/>
      <c r="HQS97" s="391"/>
      <c r="HQT97" s="392"/>
      <c r="HQU97" s="393"/>
      <c r="HQV97" s="394"/>
      <c r="HQW97" s="395"/>
      <c r="HQX97" s="389"/>
      <c r="HQY97" s="390"/>
      <c r="HQZ97" s="391"/>
      <c r="HRA97" s="392"/>
      <c r="HRB97" s="393"/>
      <c r="HRC97" s="394"/>
      <c r="HRD97" s="395"/>
      <c r="HRE97" s="389"/>
      <c r="HRF97" s="390"/>
      <c r="HRG97" s="391"/>
      <c r="HRH97" s="392"/>
      <c r="HRI97" s="393"/>
      <c r="HRJ97" s="394"/>
      <c r="HRK97" s="395"/>
      <c r="HRL97" s="389"/>
      <c r="HRM97" s="390"/>
      <c r="HRN97" s="391"/>
      <c r="HRO97" s="392"/>
      <c r="HRP97" s="393"/>
      <c r="HRQ97" s="394"/>
      <c r="HRR97" s="395"/>
      <c r="HRS97" s="389"/>
      <c r="HRT97" s="390"/>
      <c r="HRU97" s="391"/>
      <c r="HRV97" s="392"/>
      <c r="HRW97" s="393"/>
      <c r="HRX97" s="394"/>
      <c r="HRY97" s="395"/>
      <c r="HRZ97" s="389"/>
      <c r="HSA97" s="390"/>
      <c r="HSB97" s="391"/>
      <c r="HSC97" s="392"/>
      <c r="HSD97" s="393"/>
      <c r="HSE97" s="394"/>
      <c r="HSF97" s="395"/>
      <c r="HSG97" s="389"/>
      <c r="HSH97" s="390"/>
      <c r="HSI97" s="391"/>
      <c r="HSJ97" s="392"/>
      <c r="HSK97" s="393"/>
      <c r="HSL97" s="394"/>
      <c r="HSM97" s="395"/>
      <c r="HSN97" s="389"/>
      <c r="HSO97" s="390"/>
      <c r="HSP97" s="391"/>
      <c r="HSQ97" s="392"/>
      <c r="HSR97" s="393"/>
      <c r="HSS97" s="394"/>
      <c r="HST97" s="395"/>
      <c r="HSU97" s="389"/>
      <c r="HSV97" s="390"/>
      <c r="HSW97" s="391"/>
      <c r="HSX97" s="392"/>
      <c r="HSY97" s="393"/>
      <c r="HSZ97" s="394"/>
      <c r="HTA97" s="395"/>
      <c r="HTB97" s="389"/>
      <c r="HTC97" s="390"/>
      <c r="HTD97" s="391"/>
      <c r="HTE97" s="392"/>
      <c r="HTF97" s="393"/>
      <c r="HTG97" s="394"/>
      <c r="HTH97" s="395"/>
      <c r="HTI97" s="389"/>
      <c r="HTJ97" s="390"/>
      <c r="HTK97" s="391"/>
      <c r="HTL97" s="392"/>
      <c r="HTM97" s="393"/>
      <c r="HTN97" s="394"/>
      <c r="HTO97" s="395"/>
      <c r="HTP97" s="389"/>
      <c r="HTQ97" s="390"/>
      <c r="HTR97" s="391"/>
      <c r="HTS97" s="392"/>
      <c r="HTT97" s="393"/>
      <c r="HTU97" s="394"/>
      <c r="HTV97" s="395"/>
      <c r="HTW97" s="389"/>
      <c r="HTX97" s="390"/>
      <c r="HTY97" s="391"/>
      <c r="HTZ97" s="392"/>
      <c r="HUA97" s="393"/>
      <c r="HUB97" s="394"/>
      <c r="HUC97" s="395"/>
      <c r="HUD97" s="389"/>
      <c r="HUE97" s="390"/>
      <c r="HUF97" s="391"/>
      <c r="HUG97" s="392"/>
      <c r="HUH97" s="393"/>
      <c r="HUI97" s="394"/>
      <c r="HUJ97" s="395"/>
      <c r="HUK97" s="389"/>
      <c r="HUL97" s="390"/>
      <c r="HUM97" s="391"/>
      <c r="HUN97" s="392"/>
      <c r="HUO97" s="393"/>
      <c r="HUP97" s="394"/>
      <c r="HUQ97" s="395"/>
      <c r="HUR97" s="389"/>
      <c r="HUS97" s="390"/>
      <c r="HUT97" s="391"/>
      <c r="HUU97" s="392"/>
      <c r="HUV97" s="393"/>
      <c r="HUW97" s="394"/>
      <c r="HUX97" s="395"/>
      <c r="HUY97" s="389"/>
      <c r="HUZ97" s="390"/>
      <c r="HVA97" s="391"/>
      <c r="HVB97" s="392"/>
      <c r="HVC97" s="393"/>
      <c r="HVD97" s="394"/>
      <c r="HVE97" s="395"/>
      <c r="HVF97" s="389"/>
      <c r="HVG97" s="390"/>
      <c r="HVH97" s="391"/>
      <c r="HVI97" s="392"/>
      <c r="HVJ97" s="393"/>
      <c r="HVK97" s="394"/>
      <c r="HVL97" s="395"/>
      <c r="HVM97" s="389"/>
      <c r="HVN97" s="390"/>
      <c r="HVO97" s="391"/>
      <c r="HVP97" s="392"/>
      <c r="HVQ97" s="393"/>
      <c r="HVR97" s="394"/>
      <c r="HVS97" s="395"/>
      <c r="HVT97" s="389"/>
      <c r="HVU97" s="390"/>
      <c r="HVV97" s="391"/>
      <c r="HVW97" s="392"/>
      <c r="HVX97" s="393"/>
      <c r="HVY97" s="394"/>
      <c r="HVZ97" s="395"/>
      <c r="HWA97" s="389"/>
      <c r="HWB97" s="390"/>
      <c r="HWC97" s="391"/>
      <c r="HWD97" s="392"/>
      <c r="HWE97" s="393"/>
      <c r="HWF97" s="394"/>
      <c r="HWG97" s="395"/>
      <c r="HWH97" s="389"/>
      <c r="HWI97" s="390"/>
      <c r="HWJ97" s="391"/>
      <c r="HWK97" s="392"/>
      <c r="HWL97" s="393"/>
      <c r="HWM97" s="394"/>
      <c r="HWN97" s="395"/>
      <c r="HWO97" s="389"/>
      <c r="HWP97" s="390"/>
      <c r="HWQ97" s="391"/>
      <c r="HWR97" s="392"/>
      <c r="HWS97" s="393"/>
      <c r="HWT97" s="394"/>
      <c r="HWU97" s="395"/>
      <c r="HWV97" s="389"/>
      <c r="HWW97" s="390"/>
      <c r="HWX97" s="391"/>
      <c r="HWY97" s="392"/>
      <c r="HWZ97" s="393"/>
      <c r="HXA97" s="394"/>
      <c r="HXB97" s="395"/>
      <c r="HXC97" s="389"/>
      <c r="HXD97" s="390"/>
      <c r="HXE97" s="391"/>
      <c r="HXF97" s="392"/>
      <c r="HXG97" s="393"/>
      <c r="HXH97" s="394"/>
      <c r="HXI97" s="395"/>
      <c r="HXJ97" s="389"/>
      <c r="HXK97" s="390"/>
      <c r="HXL97" s="391"/>
      <c r="HXM97" s="392"/>
      <c r="HXN97" s="393"/>
      <c r="HXO97" s="394"/>
      <c r="HXP97" s="395"/>
      <c r="HXQ97" s="389"/>
      <c r="HXR97" s="390"/>
      <c r="HXS97" s="391"/>
      <c r="HXT97" s="392"/>
      <c r="HXU97" s="393"/>
      <c r="HXV97" s="394"/>
      <c r="HXW97" s="395"/>
      <c r="HXX97" s="389"/>
      <c r="HXY97" s="390"/>
      <c r="HXZ97" s="391"/>
      <c r="HYA97" s="392"/>
      <c r="HYB97" s="393"/>
      <c r="HYC97" s="394"/>
      <c r="HYD97" s="395"/>
      <c r="HYE97" s="389"/>
      <c r="HYF97" s="390"/>
      <c r="HYG97" s="391"/>
      <c r="HYH97" s="392"/>
      <c r="HYI97" s="393"/>
      <c r="HYJ97" s="394"/>
      <c r="HYK97" s="395"/>
      <c r="HYL97" s="389"/>
      <c r="HYM97" s="390"/>
      <c r="HYN97" s="391"/>
      <c r="HYO97" s="392"/>
      <c r="HYP97" s="393"/>
      <c r="HYQ97" s="394"/>
      <c r="HYR97" s="395"/>
      <c r="HYS97" s="389"/>
      <c r="HYT97" s="390"/>
      <c r="HYU97" s="391"/>
      <c r="HYV97" s="392"/>
      <c r="HYW97" s="393"/>
      <c r="HYX97" s="394"/>
      <c r="HYY97" s="395"/>
      <c r="HYZ97" s="389"/>
      <c r="HZA97" s="390"/>
      <c r="HZB97" s="391"/>
      <c r="HZC97" s="392"/>
      <c r="HZD97" s="393"/>
      <c r="HZE97" s="394"/>
      <c r="HZF97" s="395"/>
      <c r="HZG97" s="389"/>
      <c r="HZH97" s="390"/>
      <c r="HZI97" s="391"/>
      <c r="HZJ97" s="392"/>
      <c r="HZK97" s="393"/>
      <c r="HZL97" s="394"/>
      <c r="HZM97" s="395"/>
      <c r="HZN97" s="389"/>
      <c r="HZO97" s="390"/>
      <c r="HZP97" s="391"/>
      <c r="HZQ97" s="392"/>
      <c r="HZR97" s="393"/>
      <c r="HZS97" s="394"/>
      <c r="HZT97" s="395"/>
      <c r="HZU97" s="389"/>
      <c r="HZV97" s="390"/>
      <c r="HZW97" s="391"/>
      <c r="HZX97" s="392"/>
      <c r="HZY97" s="393"/>
      <c r="HZZ97" s="394"/>
      <c r="IAA97" s="395"/>
      <c r="IAB97" s="389"/>
      <c r="IAC97" s="390"/>
      <c r="IAD97" s="391"/>
      <c r="IAE97" s="392"/>
      <c r="IAF97" s="393"/>
      <c r="IAG97" s="394"/>
      <c r="IAH97" s="395"/>
      <c r="IAI97" s="389"/>
      <c r="IAJ97" s="390"/>
      <c r="IAK97" s="391"/>
      <c r="IAL97" s="392"/>
      <c r="IAM97" s="393"/>
      <c r="IAN97" s="394"/>
      <c r="IAO97" s="395"/>
      <c r="IAP97" s="389"/>
      <c r="IAQ97" s="390"/>
      <c r="IAR97" s="391"/>
      <c r="IAS97" s="392"/>
      <c r="IAT97" s="393"/>
      <c r="IAU97" s="394"/>
      <c r="IAV97" s="395"/>
      <c r="IAW97" s="389"/>
      <c r="IAX97" s="390"/>
      <c r="IAY97" s="391"/>
      <c r="IAZ97" s="392"/>
      <c r="IBA97" s="393"/>
      <c r="IBB97" s="394"/>
      <c r="IBC97" s="395"/>
      <c r="IBD97" s="389"/>
      <c r="IBE97" s="390"/>
      <c r="IBF97" s="391"/>
      <c r="IBG97" s="392"/>
      <c r="IBH97" s="393"/>
      <c r="IBI97" s="394"/>
      <c r="IBJ97" s="395"/>
      <c r="IBK97" s="389"/>
      <c r="IBL97" s="390"/>
      <c r="IBM97" s="391"/>
      <c r="IBN97" s="392"/>
      <c r="IBO97" s="393"/>
      <c r="IBP97" s="394"/>
      <c r="IBQ97" s="395"/>
      <c r="IBR97" s="389"/>
      <c r="IBS97" s="390"/>
      <c r="IBT97" s="391"/>
      <c r="IBU97" s="392"/>
      <c r="IBV97" s="393"/>
      <c r="IBW97" s="394"/>
      <c r="IBX97" s="395"/>
      <c r="IBY97" s="389"/>
      <c r="IBZ97" s="390"/>
      <c r="ICA97" s="391"/>
      <c r="ICB97" s="392"/>
      <c r="ICC97" s="393"/>
      <c r="ICD97" s="394"/>
      <c r="ICE97" s="395"/>
      <c r="ICF97" s="389"/>
      <c r="ICG97" s="390"/>
      <c r="ICH97" s="391"/>
      <c r="ICI97" s="392"/>
      <c r="ICJ97" s="393"/>
      <c r="ICK97" s="394"/>
      <c r="ICL97" s="395"/>
      <c r="ICM97" s="389"/>
      <c r="ICN97" s="390"/>
      <c r="ICO97" s="391"/>
      <c r="ICP97" s="392"/>
      <c r="ICQ97" s="393"/>
      <c r="ICR97" s="394"/>
      <c r="ICS97" s="395"/>
      <c r="ICT97" s="389"/>
      <c r="ICU97" s="390"/>
      <c r="ICV97" s="391"/>
      <c r="ICW97" s="392"/>
      <c r="ICX97" s="393"/>
      <c r="ICY97" s="394"/>
      <c r="ICZ97" s="395"/>
      <c r="IDA97" s="389"/>
      <c r="IDB97" s="390"/>
      <c r="IDC97" s="391"/>
      <c r="IDD97" s="392"/>
      <c r="IDE97" s="393"/>
      <c r="IDF97" s="394"/>
      <c r="IDG97" s="395"/>
      <c r="IDH97" s="389"/>
      <c r="IDI97" s="390"/>
      <c r="IDJ97" s="391"/>
      <c r="IDK97" s="392"/>
      <c r="IDL97" s="393"/>
      <c r="IDM97" s="394"/>
      <c r="IDN97" s="395"/>
      <c r="IDO97" s="389"/>
      <c r="IDP97" s="390"/>
      <c r="IDQ97" s="391"/>
      <c r="IDR97" s="392"/>
      <c r="IDS97" s="393"/>
      <c r="IDT97" s="394"/>
      <c r="IDU97" s="395"/>
      <c r="IDV97" s="389"/>
      <c r="IDW97" s="390"/>
      <c r="IDX97" s="391"/>
      <c r="IDY97" s="392"/>
      <c r="IDZ97" s="393"/>
      <c r="IEA97" s="394"/>
      <c r="IEB97" s="395"/>
      <c r="IEC97" s="389"/>
      <c r="IED97" s="390"/>
      <c r="IEE97" s="391"/>
      <c r="IEF97" s="392"/>
      <c r="IEG97" s="393"/>
      <c r="IEH97" s="394"/>
      <c r="IEI97" s="395"/>
      <c r="IEJ97" s="389"/>
      <c r="IEK97" s="390"/>
      <c r="IEL97" s="391"/>
      <c r="IEM97" s="392"/>
      <c r="IEN97" s="393"/>
      <c r="IEO97" s="394"/>
      <c r="IEP97" s="395"/>
      <c r="IEQ97" s="389"/>
      <c r="IER97" s="390"/>
      <c r="IES97" s="391"/>
      <c r="IET97" s="392"/>
      <c r="IEU97" s="393"/>
      <c r="IEV97" s="394"/>
      <c r="IEW97" s="395"/>
      <c r="IEX97" s="389"/>
      <c r="IEY97" s="390"/>
      <c r="IEZ97" s="391"/>
      <c r="IFA97" s="392"/>
      <c r="IFB97" s="393"/>
      <c r="IFC97" s="394"/>
      <c r="IFD97" s="395"/>
      <c r="IFE97" s="389"/>
      <c r="IFF97" s="390"/>
      <c r="IFG97" s="391"/>
      <c r="IFH97" s="392"/>
      <c r="IFI97" s="393"/>
      <c r="IFJ97" s="394"/>
      <c r="IFK97" s="395"/>
      <c r="IFL97" s="389"/>
      <c r="IFM97" s="390"/>
      <c r="IFN97" s="391"/>
      <c r="IFO97" s="392"/>
      <c r="IFP97" s="393"/>
      <c r="IFQ97" s="394"/>
      <c r="IFR97" s="395"/>
      <c r="IFS97" s="389"/>
      <c r="IFT97" s="390"/>
      <c r="IFU97" s="391"/>
      <c r="IFV97" s="392"/>
      <c r="IFW97" s="393"/>
      <c r="IFX97" s="394"/>
      <c r="IFY97" s="395"/>
      <c r="IFZ97" s="389"/>
      <c r="IGA97" s="390"/>
      <c r="IGB97" s="391"/>
      <c r="IGC97" s="392"/>
      <c r="IGD97" s="393"/>
      <c r="IGE97" s="394"/>
      <c r="IGF97" s="395"/>
      <c r="IGG97" s="389"/>
      <c r="IGH97" s="390"/>
      <c r="IGI97" s="391"/>
      <c r="IGJ97" s="392"/>
      <c r="IGK97" s="393"/>
      <c r="IGL97" s="394"/>
      <c r="IGM97" s="395"/>
      <c r="IGN97" s="389"/>
      <c r="IGO97" s="390"/>
      <c r="IGP97" s="391"/>
      <c r="IGQ97" s="392"/>
      <c r="IGR97" s="393"/>
      <c r="IGS97" s="394"/>
      <c r="IGT97" s="395"/>
      <c r="IGU97" s="389"/>
      <c r="IGV97" s="390"/>
      <c r="IGW97" s="391"/>
      <c r="IGX97" s="392"/>
      <c r="IGY97" s="393"/>
      <c r="IGZ97" s="394"/>
      <c r="IHA97" s="395"/>
      <c r="IHB97" s="389"/>
      <c r="IHC97" s="390"/>
      <c r="IHD97" s="391"/>
      <c r="IHE97" s="392"/>
      <c r="IHF97" s="393"/>
      <c r="IHG97" s="394"/>
      <c r="IHH97" s="395"/>
      <c r="IHI97" s="389"/>
      <c r="IHJ97" s="390"/>
      <c r="IHK97" s="391"/>
      <c r="IHL97" s="392"/>
      <c r="IHM97" s="393"/>
      <c r="IHN97" s="394"/>
      <c r="IHO97" s="395"/>
      <c r="IHP97" s="389"/>
      <c r="IHQ97" s="390"/>
      <c r="IHR97" s="391"/>
      <c r="IHS97" s="392"/>
      <c r="IHT97" s="393"/>
      <c r="IHU97" s="394"/>
      <c r="IHV97" s="395"/>
      <c r="IHW97" s="389"/>
      <c r="IHX97" s="390"/>
      <c r="IHY97" s="391"/>
      <c r="IHZ97" s="392"/>
      <c r="IIA97" s="393"/>
      <c r="IIB97" s="394"/>
      <c r="IIC97" s="395"/>
      <c r="IID97" s="389"/>
      <c r="IIE97" s="390"/>
      <c r="IIF97" s="391"/>
      <c r="IIG97" s="392"/>
      <c r="IIH97" s="393"/>
      <c r="III97" s="394"/>
      <c r="IIJ97" s="395"/>
      <c r="IIK97" s="389"/>
      <c r="IIL97" s="390"/>
      <c r="IIM97" s="391"/>
      <c r="IIN97" s="392"/>
      <c r="IIO97" s="393"/>
      <c r="IIP97" s="394"/>
      <c r="IIQ97" s="395"/>
      <c r="IIR97" s="389"/>
      <c r="IIS97" s="390"/>
      <c r="IIT97" s="391"/>
      <c r="IIU97" s="392"/>
      <c r="IIV97" s="393"/>
      <c r="IIW97" s="394"/>
      <c r="IIX97" s="395"/>
      <c r="IIY97" s="389"/>
      <c r="IIZ97" s="390"/>
      <c r="IJA97" s="391"/>
      <c r="IJB97" s="392"/>
      <c r="IJC97" s="393"/>
      <c r="IJD97" s="394"/>
      <c r="IJE97" s="395"/>
      <c r="IJF97" s="389"/>
      <c r="IJG97" s="390"/>
      <c r="IJH97" s="391"/>
      <c r="IJI97" s="392"/>
      <c r="IJJ97" s="393"/>
      <c r="IJK97" s="394"/>
      <c r="IJL97" s="395"/>
      <c r="IJM97" s="389"/>
      <c r="IJN97" s="390"/>
      <c r="IJO97" s="391"/>
      <c r="IJP97" s="392"/>
      <c r="IJQ97" s="393"/>
      <c r="IJR97" s="394"/>
      <c r="IJS97" s="395"/>
      <c r="IJT97" s="389"/>
      <c r="IJU97" s="390"/>
      <c r="IJV97" s="391"/>
      <c r="IJW97" s="392"/>
      <c r="IJX97" s="393"/>
      <c r="IJY97" s="394"/>
      <c r="IJZ97" s="395"/>
      <c r="IKA97" s="389"/>
      <c r="IKB97" s="390"/>
      <c r="IKC97" s="391"/>
      <c r="IKD97" s="392"/>
      <c r="IKE97" s="393"/>
      <c r="IKF97" s="394"/>
      <c r="IKG97" s="395"/>
      <c r="IKH97" s="389"/>
      <c r="IKI97" s="390"/>
      <c r="IKJ97" s="391"/>
      <c r="IKK97" s="392"/>
      <c r="IKL97" s="393"/>
      <c r="IKM97" s="394"/>
      <c r="IKN97" s="395"/>
      <c r="IKO97" s="389"/>
      <c r="IKP97" s="390"/>
      <c r="IKQ97" s="391"/>
      <c r="IKR97" s="392"/>
      <c r="IKS97" s="393"/>
      <c r="IKT97" s="394"/>
      <c r="IKU97" s="395"/>
      <c r="IKV97" s="389"/>
      <c r="IKW97" s="390"/>
      <c r="IKX97" s="391"/>
      <c r="IKY97" s="392"/>
      <c r="IKZ97" s="393"/>
      <c r="ILA97" s="394"/>
      <c r="ILB97" s="395"/>
      <c r="ILC97" s="389"/>
      <c r="ILD97" s="390"/>
      <c r="ILE97" s="391"/>
      <c r="ILF97" s="392"/>
      <c r="ILG97" s="393"/>
      <c r="ILH97" s="394"/>
      <c r="ILI97" s="395"/>
      <c r="ILJ97" s="389"/>
      <c r="ILK97" s="390"/>
      <c r="ILL97" s="391"/>
      <c r="ILM97" s="392"/>
      <c r="ILN97" s="393"/>
      <c r="ILO97" s="394"/>
      <c r="ILP97" s="395"/>
      <c r="ILQ97" s="389"/>
      <c r="ILR97" s="390"/>
      <c r="ILS97" s="391"/>
      <c r="ILT97" s="392"/>
      <c r="ILU97" s="393"/>
      <c r="ILV97" s="394"/>
      <c r="ILW97" s="395"/>
      <c r="ILX97" s="389"/>
      <c r="ILY97" s="390"/>
      <c r="ILZ97" s="391"/>
      <c r="IMA97" s="392"/>
      <c r="IMB97" s="393"/>
      <c r="IMC97" s="394"/>
      <c r="IMD97" s="395"/>
      <c r="IME97" s="389"/>
      <c r="IMF97" s="390"/>
      <c r="IMG97" s="391"/>
      <c r="IMH97" s="392"/>
      <c r="IMI97" s="393"/>
      <c r="IMJ97" s="394"/>
      <c r="IMK97" s="395"/>
      <c r="IML97" s="389"/>
      <c r="IMM97" s="390"/>
      <c r="IMN97" s="391"/>
      <c r="IMO97" s="392"/>
      <c r="IMP97" s="393"/>
      <c r="IMQ97" s="394"/>
      <c r="IMR97" s="395"/>
      <c r="IMS97" s="389"/>
      <c r="IMT97" s="390"/>
      <c r="IMU97" s="391"/>
      <c r="IMV97" s="392"/>
      <c r="IMW97" s="393"/>
      <c r="IMX97" s="394"/>
      <c r="IMY97" s="395"/>
      <c r="IMZ97" s="389"/>
      <c r="INA97" s="390"/>
      <c r="INB97" s="391"/>
      <c r="INC97" s="392"/>
      <c r="IND97" s="393"/>
      <c r="INE97" s="394"/>
      <c r="INF97" s="395"/>
      <c r="ING97" s="389"/>
      <c r="INH97" s="390"/>
      <c r="INI97" s="391"/>
      <c r="INJ97" s="392"/>
      <c r="INK97" s="393"/>
      <c r="INL97" s="394"/>
      <c r="INM97" s="395"/>
      <c r="INN97" s="389"/>
      <c r="INO97" s="390"/>
      <c r="INP97" s="391"/>
      <c r="INQ97" s="392"/>
      <c r="INR97" s="393"/>
      <c r="INS97" s="394"/>
      <c r="INT97" s="395"/>
      <c r="INU97" s="389"/>
      <c r="INV97" s="390"/>
      <c r="INW97" s="391"/>
      <c r="INX97" s="392"/>
      <c r="INY97" s="393"/>
      <c r="INZ97" s="394"/>
      <c r="IOA97" s="395"/>
      <c r="IOB97" s="389"/>
      <c r="IOC97" s="390"/>
      <c r="IOD97" s="391"/>
      <c r="IOE97" s="392"/>
      <c r="IOF97" s="393"/>
      <c r="IOG97" s="394"/>
      <c r="IOH97" s="395"/>
      <c r="IOI97" s="389"/>
      <c r="IOJ97" s="390"/>
      <c r="IOK97" s="391"/>
      <c r="IOL97" s="392"/>
      <c r="IOM97" s="393"/>
      <c r="ION97" s="394"/>
      <c r="IOO97" s="395"/>
      <c r="IOP97" s="389"/>
      <c r="IOQ97" s="390"/>
      <c r="IOR97" s="391"/>
      <c r="IOS97" s="392"/>
      <c r="IOT97" s="393"/>
      <c r="IOU97" s="394"/>
      <c r="IOV97" s="395"/>
      <c r="IOW97" s="389"/>
      <c r="IOX97" s="390"/>
      <c r="IOY97" s="391"/>
      <c r="IOZ97" s="392"/>
      <c r="IPA97" s="393"/>
      <c r="IPB97" s="394"/>
      <c r="IPC97" s="395"/>
      <c r="IPD97" s="389"/>
      <c r="IPE97" s="390"/>
      <c r="IPF97" s="391"/>
      <c r="IPG97" s="392"/>
      <c r="IPH97" s="393"/>
      <c r="IPI97" s="394"/>
      <c r="IPJ97" s="395"/>
      <c r="IPK97" s="389"/>
      <c r="IPL97" s="390"/>
      <c r="IPM97" s="391"/>
      <c r="IPN97" s="392"/>
      <c r="IPO97" s="393"/>
      <c r="IPP97" s="394"/>
      <c r="IPQ97" s="395"/>
      <c r="IPR97" s="389"/>
      <c r="IPS97" s="390"/>
      <c r="IPT97" s="391"/>
      <c r="IPU97" s="392"/>
      <c r="IPV97" s="393"/>
      <c r="IPW97" s="394"/>
      <c r="IPX97" s="395"/>
      <c r="IPY97" s="389"/>
      <c r="IPZ97" s="390"/>
      <c r="IQA97" s="391"/>
      <c r="IQB97" s="392"/>
      <c r="IQC97" s="393"/>
      <c r="IQD97" s="394"/>
      <c r="IQE97" s="395"/>
      <c r="IQF97" s="389"/>
      <c r="IQG97" s="390"/>
      <c r="IQH97" s="391"/>
      <c r="IQI97" s="392"/>
      <c r="IQJ97" s="393"/>
      <c r="IQK97" s="394"/>
      <c r="IQL97" s="395"/>
      <c r="IQM97" s="389"/>
      <c r="IQN97" s="390"/>
      <c r="IQO97" s="391"/>
      <c r="IQP97" s="392"/>
      <c r="IQQ97" s="393"/>
      <c r="IQR97" s="394"/>
      <c r="IQS97" s="395"/>
      <c r="IQT97" s="389"/>
      <c r="IQU97" s="390"/>
      <c r="IQV97" s="391"/>
      <c r="IQW97" s="392"/>
      <c r="IQX97" s="393"/>
      <c r="IQY97" s="394"/>
      <c r="IQZ97" s="395"/>
      <c r="IRA97" s="389"/>
      <c r="IRB97" s="390"/>
      <c r="IRC97" s="391"/>
      <c r="IRD97" s="392"/>
      <c r="IRE97" s="393"/>
      <c r="IRF97" s="394"/>
      <c r="IRG97" s="395"/>
      <c r="IRH97" s="389"/>
      <c r="IRI97" s="390"/>
      <c r="IRJ97" s="391"/>
      <c r="IRK97" s="392"/>
      <c r="IRL97" s="393"/>
      <c r="IRM97" s="394"/>
      <c r="IRN97" s="395"/>
      <c r="IRO97" s="389"/>
      <c r="IRP97" s="390"/>
      <c r="IRQ97" s="391"/>
      <c r="IRR97" s="392"/>
      <c r="IRS97" s="393"/>
      <c r="IRT97" s="394"/>
      <c r="IRU97" s="395"/>
      <c r="IRV97" s="389"/>
      <c r="IRW97" s="390"/>
      <c r="IRX97" s="391"/>
      <c r="IRY97" s="392"/>
      <c r="IRZ97" s="393"/>
      <c r="ISA97" s="394"/>
      <c r="ISB97" s="395"/>
      <c r="ISC97" s="389"/>
      <c r="ISD97" s="390"/>
      <c r="ISE97" s="391"/>
      <c r="ISF97" s="392"/>
      <c r="ISG97" s="393"/>
      <c r="ISH97" s="394"/>
      <c r="ISI97" s="395"/>
      <c r="ISJ97" s="389"/>
      <c r="ISK97" s="390"/>
      <c r="ISL97" s="391"/>
      <c r="ISM97" s="392"/>
      <c r="ISN97" s="393"/>
      <c r="ISO97" s="394"/>
      <c r="ISP97" s="395"/>
      <c r="ISQ97" s="389"/>
      <c r="ISR97" s="390"/>
      <c r="ISS97" s="391"/>
      <c r="IST97" s="392"/>
      <c r="ISU97" s="393"/>
      <c r="ISV97" s="394"/>
      <c r="ISW97" s="395"/>
      <c r="ISX97" s="389"/>
      <c r="ISY97" s="390"/>
      <c r="ISZ97" s="391"/>
      <c r="ITA97" s="392"/>
      <c r="ITB97" s="393"/>
      <c r="ITC97" s="394"/>
      <c r="ITD97" s="395"/>
      <c r="ITE97" s="389"/>
      <c r="ITF97" s="390"/>
      <c r="ITG97" s="391"/>
      <c r="ITH97" s="392"/>
      <c r="ITI97" s="393"/>
      <c r="ITJ97" s="394"/>
      <c r="ITK97" s="395"/>
      <c r="ITL97" s="389"/>
      <c r="ITM97" s="390"/>
      <c r="ITN97" s="391"/>
      <c r="ITO97" s="392"/>
      <c r="ITP97" s="393"/>
      <c r="ITQ97" s="394"/>
      <c r="ITR97" s="395"/>
      <c r="ITS97" s="389"/>
      <c r="ITT97" s="390"/>
      <c r="ITU97" s="391"/>
      <c r="ITV97" s="392"/>
      <c r="ITW97" s="393"/>
      <c r="ITX97" s="394"/>
      <c r="ITY97" s="395"/>
      <c r="ITZ97" s="389"/>
      <c r="IUA97" s="390"/>
      <c r="IUB97" s="391"/>
      <c r="IUC97" s="392"/>
      <c r="IUD97" s="393"/>
      <c r="IUE97" s="394"/>
      <c r="IUF97" s="395"/>
      <c r="IUG97" s="389"/>
      <c r="IUH97" s="390"/>
      <c r="IUI97" s="391"/>
      <c r="IUJ97" s="392"/>
      <c r="IUK97" s="393"/>
      <c r="IUL97" s="394"/>
      <c r="IUM97" s="395"/>
      <c r="IUN97" s="389"/>
      <c r="IUO97" s="390"/>
      <c r="IUP97" s="391"/>
      <c r="IUQ97" s="392"/>
      <c r="IUR97" s="393"/>
      <c r="IUS97" s="394"/>
      <c r="IUT97" s="395"/>
      <c r="IUU97" s="389"/>
      <c r="IUV97" s="390"/>
      <c r="IUW97" s="391"/>
      <c r="IUX97" s="392"/>
      <c r="IUY97" s="393"/>
      <c r="IUZ97" s="394"/>
      <c r="IVA97" s="395"/>
      <c r="IVB97" s="389"/>
      <c r="IVC97" s="390"/>
      <c r="IVD97" s="391"/>
      <c r="IVE97" s="392"/>
      <c r="IVF97" s="393"/>
      <c r="IVG97" s="394"/>
      <c r="IVH97" s="395"/>
      <c r="IVI97" s="389"/>
      <c r="IVJ97" s="390"/>
      <c r="IVK97" s="391"/>
      <c r="IVL97" s="392"/>
      <c r="IVM97" s="393"/>
      <c r="IVN97" s="394"/>
      <c r="IVO97" s="395"/>
      <c r="IVP97" s="389"/>
      <c r="IVQ97" s="390"/>
      <c r="IVR97" s="391"/>
      <c r="IVS97" s="392"/>
      <c r="IVT97" s="393"/>
      <c r="IVU97" s="394"/>
      <c r="IVV97" s="395"/>
      <c r="IVW97" s="389"/>
      <c r="IVX97" s="390"/>
      <c r="IVY97" s="391"/>
      <c r="IVZ97" s="392"/>
      <c r="IWA97" s="393"/>
      <c r="IWB97" s="394"/>
      <c r="IWC97" s="395"/>
      <c r="IWD97" s="389"/>
      <c r="IWE97" s="390"/>
      <c r="IWF97" s="391"/>
      <c r="IWG97" s="392"/>
      <c r="IWH97" s="393"/>
      <c r="IWI97" s="394"/>
      <c r="IWJ97" s="395"/>
      <c r="IWK97" s="389"/>
      <c r="IWL97" s="390"/>
      <c r="IWM97" s="391"/>
      <c r="IWN97" s="392"/>
      <c r="IWO97" s="393"/>
      <c r="IWP97" s="394"/>
      <c r="IWQ97" s="395"/>
      <c r="IWR97" s="389"/>
      <c r="IWS97" s="390"/>
      <c r="IWT97" s="391"/>
      <c r="IWU97" s="392"/>
      <c r="IWV97" s="393"/>
      <c r="IWW97" s="394"/>
      <c r="IWX97" s="395"/>
      <c r="IWY97" s="389"/>
      <c r="IWZ97" s="390"/>
      <c r="IXA97" s="391"/>
      <c r="IXB97" s="392"/>
      <c r="IXC97" s="393"/>
      <c r="IXD97" s="394"/>
      <c r="IXE97" s="395"/>
      <c r="IXF97" s="389"/>
      <c r="IXG97" s="390"/>
      <c r="IXH97" s="391"/>
      <c r="IXI97" s="392"/>
      <c r="IXJ97" s="393"/>
      <c r="IXK97" s="394"/>
      <c r="IXL97" s="395"/>
      <c r="IXM97" s="389"/>
      <c r="IXN97" s="390"/>
      <c r="IXO97" s="391"/>
      <c r="IXP97" s="392"/>
      <c r="IXQ97" s="393"/>
      <c r="IXR97" s="394"/>
      <c r="IXS97" s="395"/>
      <c r="IXT97" s="389"/>
      <c r="IXU97" s="390"/>
      <c r="IXV97" s="391"/>
      <c r="IXW97" s="392"/>
      <c r="IXX97" s="393"/>
      <c r="IXY97" s="394"/>
      <c r="IXZ97" s="395"/>
      <c r="IYA97" s="389"/>
      <c r="IYB97" s="390"/>
      <c r="IYC97" s="391"/>
      <c r="IYD97" s="392"/>
      <c r="IYE97" s="393"/>
      <c r="IYF97" s="394"/>
      <c r="IYG97" s="395"/>
      <c r="IYH97" s="389"/>
      <c r="IYI97" s="390"/>
      <c r="IYJ97" s="391"/>
      <c r="IYK97" s="392"/>
      <c r="IYL97" s="393"/>
      <c r="IYM97" s="394"/>
      <c r="IYN97" s="395"/>
      <c r="IYO97" s="389"/>
      <c r="IYP97" s="390"/>
      <c r="IYQ97" s="391"/>
      <c r="IYR97" s="392"/>
      <c r="IYS97" s="393"/>
      <c r="IYT97" s="394"/>
      <c r="IYU97" s="395"/>
      <c r="IYV97" s="389"/>
      <c r="IYW97" s="390"/>
      <c r="IYX97" s="391"/>
      <c r="IYY97" s="392"/>
      <c r="IYZ97" s="393"/>
      <c r="IZA97" s="394"/>
      <c r="IZB97" s="395"/>
      <c r="IZC97" s="389"/>
      <c r="IZD97" s="390"/>
      <c r="IZE97" s="391"/>
      <c r="IZF97" s="392"/>
      <c r="IZG97" s="393"/>
      <c r="IZH97" s="394"/>
      <c r="IZI97" s="395"/>
      <c r="IZJ97" s="389"/>
      <c r="IZK97" s="390"/>
      <c r="IZL97" s="391"/>
      <c r="IZM97" s="392"/>
      <c r="IZN97" s="393"/>
      <c r="IZO97" s="394"/>
      <c r="IZP97" s="395"/>
      <c r="IZQ97" s="389"/>
      <c r="IZR97" s="390"/>
      <c r="IZS97" s="391"/>
      <c r="IZT97" s="392"/>
      <c r="IZU97" s="393"/>
      <c r="IZV97" s="394"/>
      <c r="IZW97" s="395"/>
      <c r="IZX97" s="389"/>
      <c r="IZY97" s="390"/>
      <c r="IZZ97" s="391"/>
      <c r="JAA97" s="392"/>
      <c r="JAB97" s="393"/>
      <c r="JAC97" s="394"/>
      <c r="JAD97" s="395"/>
      <c r="JAE97" s="389"/>
      <c r="JAF97" s="390"/>
      <c r="JAG97" s="391"/>
      <c r="JAH97" s="392"/>
      <c r="JAI97" s="393"/>
      <c r="JAJ97" s="394"/>
      <c r="JAK97" s="395"/>
      <c r="JAL97" s="389"/>
      <c r="JAM97" s="390"/>
      <c r="JAN97" s="391"/>
      <c r="JAO97" s="392"/>
      <c r="JAP97" s="393"/>
      <c r="JAQ97" s="394"/>
      <c r="JAR97" s="395"/>
      <c r="JAS97" s="389"/>
      <c r="JAT97" s="390"/>
      <c r="JAU97" s="391"/>
      <c r="JAV97" s="392"/>
      <c r="JAW97" s="393"/>
      <c r="JAX97" s="394"/>
      <c r="JAY97" s="395"/>
      <c r="JAZ97" s="389"/>
      <c r="JBA97" s="390"/>
      <c r="JBB97" s="391"/>
      <c r="JBC97" s="392"/>
      <c r="JBD97" s="393"/>
      <c r="JBE97" s="394"/>
      <c r="JBF97" s="395"/>
      <c r="JBG97" s="389"/>
      <c r="JBH97" s="390"/>
      <c r="JBI97" s="391"/>
      <c r="JBJ97" s="392"/>
      <c r="JBK97" s="393"/>
      <c r="JBL97" s="394"/>
      <c r="JBM97" s="395"/>
      <c r="JBN97" s="389"/>
      <c r="JBO97" s="390"/>
      <c r="JBP97" s="391"/>
      <c r="JBQ97" s="392"/>
      <c r="JBR97" s="393"/>
      <c r="JBS97" s="394"/>
      <c r="JBT97" s="395"/>
      <c r="JBU97" s="389"/>
      <c r="JBV97" s="390"/>
      <c r="JBW97" s="391"/>
      <c r="JBX97" s="392"/>
      <c r="JBY97" s="393"/>
      <c r="JBZ97" s="394"/>
      <c r="JCA97" s="395"/>
      <c r="JCB97" s="389"/>
      <c r="JCC97" s="390"/>
      <c r="JCD97" s="391"/>
      <c r="JCE97" s="392"/>
      <c r="JCF97" s="393"/>
      <c r="JCG97" s="394"/>
      <c r="JCH97" s="395"/>
      <c r="JCI97" s="389"/>
      <c r="JCJ97" s="390"/>
      <c r="JCK97" s="391"/>
      <c r="JCL97" s="392"/>
      <c r="JCM97" s="393"/>
      <c r="JCN97" s="394"/>
      <c r="JCO97" s="395"/>
      <c r="JCP97" s="389"/>
      <c r="JCQ97" s="390"/>
      <c r="JCR97" s="391"/>
      <c r="JCS97" s="392"/>
      <c r="JCT97" s="393"/>
      <c r="JCU97" s="394"/>
      <c r="JCV97" s="395"/>
      <c r="JCW97" s="389"/>
      <c r="JCX97" s="390"/>
      <c r="JCY97" s="391"/>
      <c r="JCZ97" s="392"/>
      <c r="JDA97" s="393"/>
      <c r="JDB97" s="394"/>
      <c r="JDC97" s="395"/>
      <c r="JDD97" s="389"/>
      <c r="JDE97" s="390"/>
      <c r="JDF97" s="391"/>
      <c r="JDG97" s="392"/>
      <c r="JDH97" s="393"/>
      <c r="JDI97" s="394"/>
      <c r="JDJ97" s="395"/>
      <c r="JDK97" s="389"/>
      <c r="JDL97" s="390"/>
      <c r="JDM97" s="391"/>
      <c r="JDN97" s="392"/>
      <c r="JDO97" s="393"/>
      <c r="JDP97" s="394"/>
      <c r="JDQ97" s="395"/>
      <c r="JDR97" s="389"/>
      <c r="JDS97" s="390"/>
      <c r="JDT97" s="391"/>
      <c r="JDU97" s="392"/>
      <c r="JDV97" s="393"/>
      <c r="JDW97" s="394"/>
      <c r="JDX97" s="395"/>
      <c r="JDY97" s="389"/>
      <c r="JDZ97" s="390"/>
      <c r="JEA97" s="391"/>
      <c r="JEB97" s="392"/>
      <c r="JEC97" s="393"/>
      <c r="JED97" s="394"/>
      <c r="JEE97" s="395"/>
      <c r="JEF97" s="389"/>
      <c r="JEG97" s="390"/>
      <c r="JEH97" s="391"/>
      <c r="JEI97" s="392"/>
      <c r="JEJ97" s="393"/>
      <c r="JEK97" s="394"/>
      <c r="JEL97" s="395"/>
      <c r="JEM97" s="389"/>
      <c r="JEN97" s="390"/>
      <c r="JEO97" s="391"/>
      <c r="JEP97" s="392"/>
      <c r="JEQ97" s="393"/>
      <c r="JER97" s="394"/>
      <c r="JES97" s="395"/>
      <c r="JET97" s="389"/>
      <c r="JEU97" s="390"/>
      <c r="JEV97" s="391"/>
      <c r="JEW97" s="392"/>
      <c r="JEX97" s="393"/>
      <c r="JEY97" s="394"/>
      <c r="JEZ97" s="395"/>
      <c r="JFA97" s="389"/>
      <c r="JFB97" s="390"/>
      <c r="JFC97" s="391"/>
      <c r="JFD97" s="392"/>
      <c r="JFE97" s="393"/>
      <c r="JFF97" s="394"/>
      <c r="JFG97" s="395"/>
      <c r="JFH97" s="389"/>
      <c r="JFI97" s="390"/>
      <c r="JFJ97" s="391"/>
      <c r="JFK97" s="392"/>
      <c r="JFL97" s="393"/>
      <c r="JFM97" s="394"/>
      <c r="JFN97" s="395"/>
      <c r="JFO97" s="389"/>
      <c r="JFP97" s="390"/>
      <c r="JFQ97" s="391"/>
      <c r="JFR97" s="392"/>
      <c r="JFS97" s="393"/>
      <c r="JFT97" s="394"/>
      <c r="JFU97" s="395"/>
      <c r="JFV97" s="389"/>
      <c r="JFW97" s="390"/>
      <c r="JFX97" s="391"/>
      <c r="JFY97" s="392"/>
      <c r="JFZ97" s="393"/>
      <c r="JGA97" s="394"/>
      <c r="JGB97" s="395"/>
      <c r="JGC97" s="389"/>
      <c r="JGD97" s="390"/>
      <c r="JGE97" s="391"/>
      <c r="JGF97" s="392"/>
      <c r="JGG97" s="393"/>
      <c r="JGH97" s="394"/>
      <c r="JGI97" s="395"/>
      <c r="JGJ97" s="389"/>
      <c r="JGK97" s="390"/>
      <c r="JGL97" s="391"/>
      <c r="JGM97" s="392"/>
      <c r="JGN97" s="393"/>
      <c r="JGO97" s="394"/>
      <c r="JGP97" s="395"/>
      <c r="JGQ97" s="389"/>
      <c r="JGR97" s="390"/>
      <c r="JGS97" s="391"/>
      <c r="JGT97" s="392"/>
      <c r="JGU97" s="393"/>
      <c r="JGV97" s="394"/>
      <c r="JGW97" s="395"/>
      <c r="JGX97" s="389"/>
      <c r="JGY97" s="390"/>
      <c r="JGZ97" s="391"/>
      <c r="JHA97" s="392"/>
      <c r="JHB97" s="393"/>
      <c r="JHC97" s="394"/>
      <c r="JHD97" s="395"/>
      <c r="JHE97" s="389"/>
      <c r="JHF97" s="390"/>
      <c r="JHG97" s="391"/>
      <c r="JHH97" s="392"/>
      <c r="JHI97" s="393"/>
      <c r="JHJ97" s="394"/>
      <c r="JHK97" s="395"/>
      <c r="JHL97" s="389"/>
      <c r="JHM97" s="390"/>
      <c r="JHN97" s="391"/>
      <c r="JHO97" s="392"/>
      <c r="JHP97" s="393"/>
      <c r="JHQ97" s="394"/>
      <c r="JHR97" s="395"/>
      <c r="JHS97" s="389"/>
      <c r="JHT97" s="390"/>
      <c r="JHU97" s="391"/>
      <c r="JHV97" s="392"/>
      <c r="JHW97" s="393"/>
      <c r="JHX97" s="394"/>
      <c r="JHY97" s="395"/>
      <c r="JHZ97" s="389"/>
      <c r="JIA97" s="390"/>
      <c r="JIB97" s="391"/>
      <c r="JIC97" s="392"/>
      <c r="JID97" s="393"/>
      <c r="JIE97" s="394"/>
      <c r="JIF97" s="395"/>
      <c r="JIG97" s="389"/>
      <c r="JIH97" s="390"/>
      <c r="JII97" s="391"/>
      <c r="JIJ97" s="392"/>
      <c r="JIK97" s="393"/>
      <c r="JIL97" s="394"/>
      <c r="JIM97" s="395"/>
      <c r="JIN97" s="389"/>
      <c r="JIO97" s="390"/>
      <c r="JIP97" s="391"/>
      <c r="JIQ97" s="392"/>
      <c r="JIR97" s="393"/>
      <c r="JIS97" s="394"/>
      <c r="JIT97" s="395"/>
      <c r="JIU97" s="389"/>
      <c r="JIV97" s="390"/>
      <c r="JIW97" s="391"/>
      <c r="JIX97" s="392"/>
      <c r="JIY97" s="393"/>
      <c r="JIZ97" s="394"/>
      <c r="JJA97" s="395"/>
      <c r="JJB97" s="389"/>
      <c r="JJC97" s="390"/>
      <c r="JJD97" s="391"/>
      <c r="JJE97" s="392"/>
      <c r="JJF97" s="393"/>
      <c r="JJG97" s="394"/>
      <c r="JJH97" s="395"/>
      <c r="JJI97" s="389"/>
      <c r="JJJ97" s="390"/>
      <c r="JJK97" s="391"/>
      <c r="JJL97" s="392"/>
      <c r="JJM97" s="393"/>
      <c r="JJN97" s="394"/>
      <c r="JJO97" s="395"/>
      <c r="JJP97" s="389"/>
      <c r="JJQ97" s="390"/>
      <c r="JJR97" s="391"/>
      <c r="JJS97" s="392"/>
      <c r="JJT97" s="393"/>
      <c r="JJU97" s="394"/>
      <c r="JJV97" s="395"/>
      <c r="JJW97" s="389"/>
      <c r="JJX97" s="390"/>
      <c r="JJY97" s="391"/>
      <c r="JJZ97" s="392"/>
      <c r="JKA97" s="393"/>
      <c r="JKB97" s="394"/>
      <c r="JKC97" s="395"/>
      <c r="JKD97" s="389"/>
      <c r="JKE97" s="390"/>
      <c r="JKF97" s="391"/>
      <c r="JKG97" s="392"/>
      <c r="JKH97" s="393"/>
      <c r="JKI97" s="394"/>
      <c r="JKJ97" s="395"/>
      <c r="JKK97" s="389"/>
      <c r="JKL97" s="390"/>
      <c r="JKM97" s="391"/>
      <c r="JKN97" s="392"/>
      <c r="JKO97" s="393"/>
      <c r="JKP97" s="394"/>
      <c r="JKQ97" s="395"/>
      <c r="JKR97" s="389"/>
      <c r="JKS97" s="390"/>
      <c r="JKT97" s="391"/>
      <c r="JKU97" s="392"/>
      <c r="JKV97" s="393"/>
      <c r="JKW97" s="394"/>
      <c r="JKX97" s="395"/>
      <c r="JKY97" s="389"/>
      <c r="JKZ97" s="390"/>
      <c r="JLA97" s="391"/>
      <c r="JLB97" s="392"/>
      <c r="JLC97" s="393"/>
      <c r="JLD97" s="394"/>
      <c r="JLE97" s="395"/>
      <c r="JLF97" s="389"/>
      <c r="JLG97" s="390"/>
      <c r="JLH97" s="391"/>
      <c r="JLI97" s="392"/>
      <c r="JLJ97" s="393"/>
      <c r="JLK97" s="394"/>
      <c r="JLL97" s="395"/>
      <c r="JLM97" s="389"/>
      <c r="JLN97" s="390"/>
      <c r="JLO97" s="391"/>
      <c r="JLP97" s="392"/>
      <c r="JLQ97" s="393"/>
      <c r="JLR97" s="394"/>
      <c r="JLS97" s="395"/>
      <c r="JLT97" s="389"/>
      <c r="JLU97" s="390"/>
      <c r="JLV97" s="391"/>
      <c r="JLW97" s="392"/>
      <c r="JLX97" s="393"/>
      <c r="JLY97" s="394"/>
      <c r="JLZ97" s="395"/>
      <c r="JMA97" s="389"/>
      <c r="JMB97" s="390"/>
      <c r="JMC97" s="391"/>
      <c r="JMD97" s="392"/>
      <c r="JME97" s="393"/>
      <c r="JMF97" s="394"/>
      <c r="JMG97" s="395"/>
      <c r="JMH97" s="389"/>
      <c r="JMI97" s="390"/>
      <c r="JMJ97" s="391"/>
      <c r="JMK97" s="392"/>
      <c r="JML97" s="393"/>
      <c r="JMM97" s="394"/>
      <c r="JMN97" s="395"/>
      <c r="JMO97" s="389"/>
      <c r="JMP97" s="390"/>
      <c r="JMQ97" s="391"/>
      <c r="JMR97" s="392"/>
      <c r="JMS97" s="393"/>
      <c r="JMT97" s="394"/>
      <c r="JMU97" s="395"/>
      <c r="JMV97" s="389"/>
      <c r="JMW97" s="390"/>
      <c r="JMX97" s="391"/>
      <c r="JMY97" s="392"/>
      <c r="JMZ97" s="393"/>
      <c r="JNA97" s="394"/>
      <c r="JNB97" s="395"/>
      <c r="JNC97" s="389"/>
      <c r="JND97" s="390"/>
      <c r="JNE97" s="391"/>
      <c r="JNF97" s="392"/>
      <c r="JNG97" s="393"/>
      <c r="JNH97" s="394"/>
      <c r="JNI97" s="395"/>
      <c r="JNJ97" s="389"/>
      <c r="JNK97" s="390"/>
      <c r="JNL97" s="391"/>
      <c r="JNM97" s="392"/>
      <c r="JNN97" s="393"/>
      <c r="JNO97" s="394"/>
      <c r="JNP97" s="395"/>
      <c r="JNQ97" s="389"/>
      <c r="JNR97" s="390"/>
      <c r="JNS97" s="391"/>
      <c r="JNT97" s="392"/>
      <c r="JNU97" s="393"/>
      <c r="JNV97" s="394"/>
      <c r="JNW97" s="395"/>
      <c r="JNX97" s="389"/>
      <c r="JNY97" s="390"/>
      <c r="JNZ97" s="391"/>
      <c r="JOA97" s="392"/>
      <c r="JOB97" s="393"/>
      <c r="JOC97" s="394"/>
      <c r="JOD97" s="395"/>
      <c r="JOE97" s="389"/>
      <c r="JOF97" s="390"/>
      <c r="JOG97" s="391"/>
      <c r="JOH97" s="392"/>
      <c r="JOI97" s="393"/>
      <c r="JOJ97" s="394"/>
      <c r="JOK97" s="395"/>
      <c r="JOL97" s="389"/>
      <c r="JOM97" s="390"/>
      <c r="JON97" s="391"/>
      <c r="JOO97" s="392"/>
      <c r="JOP97" s="393"/>
      <c r="JOQ97" s="394"/>
      <c r="JOR97" s="395"/>
      <c r="JOS97" s="389"/>
      <c r="JOT97" s="390"/>
      <c r="JOU97" s="391"/>
      <c r="JOV97" s="392"/>
      <c r="JOW97" s="393"/>
      <c r="JOX97" s="394"/>
      <c r="JOY97" s="395"/>
      <c r="JOZ97" s="389"/>
      <c r="JPA97" s="390"/>
      <c r="JPB97" s="391"/>
      <c r="JPC97" s="392"/>
      <c r="JPD97" s="393"/>
      <c r="JPE97" s="394"/>
      <c r="JPF97" s="395"/>
      <c r="JPG97" s="389"/>
      <c r="JPH97" s="390"/>
      <c r="JPI97" s="391"/>
      <c r="JPJ97" s="392"/>
      <c r="JPK97" s="393"/>
      <c r="JPL97" s="394"/>
      <c r="JPM97" s="395"/>
      <c r="JPN97" s="389"/>
      <c r="JPO97" s="390"/>
      <c r="JPP97" s="391"/>
      <c r="JPQ97" s="392"/>
      <c r="JPR97" s="393"/>
      <c r="JPS97" s="394"/>
      <c r="JPT97" s="395"/>
      <c r="JPU97" s="389"/>
      <c r="JPV97" s="390"/>
      <c r="JPW97" s="391"/>
      <c r="JPX97" s="392"/>
      <c r="JPY97" s="393"/>
      <c r="JPZ97" s="394"/>
      <c r="JQA97" s="395"/>
      <c r="JQB97" s="389"/>
      <c r="JQC97" s="390"/>
      <c r="JQD97" s="391"/>
      <c r="JQE97" s="392"/>
      <c r="JQF97" s="393"/>
      <c r="JQG97" s="394"/>
      <c r="JQH97" s="395"/>
      <c r="JQI97" s="389"/>
      <c r="JQJ97" s="390"/>
      <c r="JQK97" s="391"/>
      <c r="JQL97" s="392"/>
      <c r="JQM97" s="393"/>
      <c r="JQN97" s="394"/>
      <c r="JQO97" s="395"/>
      <c r="JQP97" s="389"/>
      <c r="JQQ97" s="390"/>
      <c r="JQR97" s="391"/>
      <c r="JQS97" s="392"/>
      <c r="JQT97" s="393"/>
      <c r="JQU97" s="394"/>
      <c r="JQV97" s="395"/>
      <c r="JQW97" s="389"/>
      <c r="JQX97" s="390"/>
      <c r="JQY97" s="391"/>
      <c r="JQZ97" s="392"/>
      <c r="JRA97" s="393"/>
      <c r="JRB97" s="394"/>
      <c r="JRC97" s="395"/>
      <c r="JRD97" s="389"/>
      <c r="JRE97" s="390"/>
      <c r="JRF97" s="391"/>
      <c r="JRG97" s="392"/>
      <c r="JRH97" s="393"/>
      <c r="JRI97" s="394"/>
      <c r="JRJ97" s="395"/>
      <c r="JRK97" s="389"/>
      <c r="JRL97" s="390"/>
      <c r="JRM97" s="391"/>
      <c r="JRN97" s="392"/>
      <c r="JRO97" s="393"/>
      <c r="JRP97" s="394"/>
      <c r="JRQ97" s="395"/>
      <c r="JRR97" s="389"/>
      <c r="JRS97" s="390"/>
      <c r="JRT97" s="391"/>
      <c r="JRU97" s="392"/>
      <c r="JRV97" s="393"/>
      <c r="JRW97" s="394"/>
      <c r="JRX97" s="395"/>
      <c r="JRY97" s="389"/>
      <c r="JRZ97" s="390"/>
      <c r="JSA97" s="391"/>
      <c r="JSB97" s="392"/>
      <c r="JSC97" s="393"/>
      <c r="JSD97" s="394"/>
      <c r="JSE97" s="395"/>
      <c r="JSF97" s="389"/>
      <c r="JSG97" s="390"/>
      <c r="JSH97" s="391"/>
      <c r="JSI97" s="392"/>
      <c r="JSJ97" s="393"/>
      <c r="JSK97" s="394"/>
      <c r="JSL97" s="395"/>
      <c r="JSM97" s="389"/>
      <c r="JSN97" s="390"/>
      <c r="JSO97" s="391"/>
      <c r="JSP97" s="392"/>
      <c r="JSQ97" s="393"/>
      <c r="JSR97" s="394"/>
      <c r="JSS97" s="395"/>
      <c r="JST97" s="389"/>
      <c r="JSU97" s="390"/>
      <c r="JSV97" s="391"/>
      <c r="JSW97" s="392"/>
      <c r="JSX97" s="393"/>
      <c r="JSY97" s="394"/>
      <c r="JSZ97" s="395"/>
      <c r="JTA97" s="389"/>
      <c r="JTB97" s="390"/>
      <c r="JTC97" s="391"/>
      <c r="JTD97" s="392"/>
      <c r="JTE97" s="393"/>
      <c r="JTF97" s="394"/>
      <c r="JTG97" s="395"/>
      <c r="JTH97" s="389"/>
      <c r="JTI97" s="390"/>
      <c r="JTJ97" s="391"/>
      <c r="JTK97" s="392"/>
      <c r="JTL97" s="393"/>
      <c r="JTM97" s="394"/>
      <c r="JTN97" s="395"/>
      <c r="JTO97" s="389"/>
      <c r="JTP97" s="390"/>
      <c r="JTQ97" s="391"/>
      <c r="JTR97" s="392"/>
      <c r="JTS97" s="393"/>
      <c r="JTT97" s="394"/>
      <c r="JTU97" s="395"/>
      <c r="JTV97" s="389"/>
      <c r="JTW97" s="390"/>
      <c r="JTX97" s="391"/>
      <c r="JTY97" s="392"/>
      <c r="JTZ97" s="393"/>
      <c r="JUA97" s="394"/>
      <c r="JUB97" s="395"/>
      <c r="JUC97" s="389"/>
      <c r="JUD97" s="390"/>
      <c r="JUE97" s="391"/>
      <c r="JUF97" s="392"/>
      <c r="JUG97" s="393"/>
      <c r="JUH97" s="394"/>
      <c r="JUI97" s="395"/>
      <c r="JUJ97" s="389"/>
      <c r="JUK97" s="390"/>
      <c r="JUL97" s="391"/>
      <c r="JUM97" s="392"/>
      <c r="JUN97" s="393"/>
      <c r="JUO97" s="394"/>
      <c r="JUP97" s="395"/>
      <c r="JUQ97" s="389"/>
      <c r="JUR97" s="390"/>
      <c r="JUS97" s="391"/>
      <c r="JUT97" s="392"/>
      <c r="JUU97" s="393"/>
      <c r="JUV97" s="394"/>
      <c r="JUW97" s="395"/>
      <c r="JUX97" s="389"/>
      <c r="JUY97" s="390"/>
      <c r="JUZ97" s="391"/>
      <c r="JVA97" s="392"/>
      <c r="JVB97" s="393"/>
      <c r="JVC97" s="394"/>
      <c r="JVD97" s="395"/>
      <c r="JVE97" s="389"/>
      <c r="JVF97" s="390"/>
      <c r="JVG97" s="391"/>
      <c r="JVH97" s="392"/>
      <c r="JVI97" s="393"/>
      <c r="JVJ97" s="394"/>
      <c r="JVK97" s="395"/>
      <c r="JVL97" s="389"/>
      <c r="JVM97" s="390"/>
      <c r="JVN97" s="391"/>
      <c r="JVO97" s="392"/>
      <c r="JVP97" s="393"/>
      <c r="JVQ97" s="394"/>
      <c r="JVR97" s="395"/>
      <c r="JVS97" s="389"/>
      <c r="JVT97" s="390"/>
      <c r="JVU97" s="391"/>
      <c r="JVV97" s="392"/>
      <c r="JVW97" s="393"/>
      <c r="JVX97" s="394"/>
      <c r="JVY97" s="395"/>
      <c r="JVZ97" s="389"/>
      <c r="JWA97" s="390"/>
      <c r="JWB97" s="391"/>
      <c r="JWC97" s="392"/>
      <c r="JWD97" s="393"/>
      <c r="JWE97" s="394"/>
      <c r="JWF97" s="395"/>
      <c r="JWG97" s="389"/>
      <c r="JWH97" s="390"/>
      <c r="JWI97" s="391"/>
      <c r="JWJ97" s="392"/>
      <c r="JWK97" s="393"/>
      <c r="JWL97" s="394"/>
      <c r="JWM97" s="395"/>
      <c r="JWN97" s="389"/>
      <c r="JWO97" s="390"/>
      <c r="JWP97" s="391"/>
      <c r="JWQ97" s="392"/>
      <c r="JWR97" s="393"/>
      <c r="JWS97" s="394"/>
      <c r="JWT97" s="395"/>
      <c r="JWU97" s="389"/>
      <c r="JWV97" s="390"/>
      <c r="JWW97" s="391"/>
      <c r="JWX97" s="392"/>
      <c r="JWY97" s="393"/>
      <c r="JWZ97" s="394"/>
      <c r="JXA97" s="395"/>
      <c r="JXB97" s="389"/>
      <c r="JXC97" s="390"/>
      <c r="JXD97" s="391"/>
      <c r="JXE97" s="392"/>
      <c r="JXF97" s="393"/>
      <c r="JXG97" s="394"/>
      <c r="JXH97" s="395"/>
      <c r="JXI97" s="389"/>
      <c r="JXJ97" s="390"/>
      <c r="JXK97" s="391"/>
      <c r="JXL97" s="392"/>
      <c r="JXM97" s="393"/>
      <c r="JXN97" s="394"/>
      <c r="JXO97" s="395"/>
      <c r="JXP97" s="389"/>
      <c r="JXQ97" s="390"/>
      <c r="JXR97" s="391"/>
      <c r="JXS97" s="392"/>
      <c r="JXT97" s="393"/>
      <c r="JXU97" s="394"/>
      <c r="JXV97" s="395"/>
      <c r="JXW97" s="389"/>
      <c r="JXX97" s="390"/>
      <c r="JXY97" s="391"/>
      <c r="JXZ97" s="392"/>
      <c r="JYA97" s="393"/>
      <c r="JYB97" s="394"/>
      <c r="JYC97" s="395"/>
      <c r="JYD97" s="389"/>
      <c r="JYE97" s="390"/>
      <c r="JYF97" s="391"/>
      <c r="JYG97" s="392"/>
      <c r="JYH97" s="393"/>
      <c r="JYI97" s="394"/>
      <c r="JYJ97" s="395"/>
      <c r="JYK97" s="389"/>
      <c r="JYL97" s="390"/>
      <c r="JYM97" s="391"/>
      <c r="JYN97" s="392"/>
      <c r="JYO97" s="393"/>
      <c r="JYP97" s="394"/>
      <c r="JYQ97" s="395"/>
      <c r="JYR97" s="389"/>
      <c r="JYS97" s="390"/>
      <c r="JYT97" s="391"/>
      <c r="JYU97" s="392"/>
      <c r="JYV97" s="393"/>
      <c r="JYW97" s="394"/>
      <c r="JYX97" s="395"/>
      <c r="JYY97" s="389"/>
      <c r="JYZ97" s="390"/>
      <c r="JZA97" s="391"/>
      <c r="JZB97" s="392"/>
      <c r="JZC97" s="393"/>
      <c r="JZD97" s="394"/>
      <c r="JZE97" s="395"/>
      <c r="JZF97" s="389"/>
      <c r="JZG97" s="390"/>
      <c r="JZH97" s="391"/>
      <c r="JZI97" s="392"/>
      <c r="JZJ97" s="393"/>
      <c r="JZK97" s="394"/>
      <c r="JZL97" s="395"/>
      <c r="JZM97" s="389"/>
      <c r="JZN97" s="390"/>
      <c r="JZO97" s="391"/>
      <c r="JZP97" s="392"/>
      <c r="JZQ97" s="393"/>
      <c r="JZR97" s="394"/>
      <c r="JZS97" s="395"/>
      <c r="JZT97" s="389"/>
      <c r="JZU97" s="390"/>
      <c r="JZV97" s="391"/>
      <c r="JZW97" s="392"/>
      <c r="JZX97" s="393"/>
      <c r="JZY97" s="394"/>
      <c r="JZZ97" s="395"/>
      <c r="KAA97" s="389"/>
      <c r="KAB97" s="390"/>
      <c r="KAC97" s="391"/>
      <c r="KAD97" s="392"/>
      <c r="KAE97" s="393"/>
      <c r="KAF97" s="394"/>
      <c r="KAG97" s="395"/>
      <c r="KAH97" s="389"/>
      <c r="KAI97" s="390"/>
      <c r="KAJ97" s="391"/>
      <c r="KAK97" s="392"/>
      <c r="KAL97" s="393"/>
      <c r="KAM97" s="394"/>
      <c r="KAN97" s="395"/>
      <c r="KAO97" s="389"/>
      <c r="KAP97" s="390"/>
      <c r="KAQ97" s="391"/>
      <c r="KAR97" s="392"/>
      <c r="KAS97" s="393"/>
      <c r="KAT97" s="394"/>
      <c r="KAU97" s="395"/>
      <c r="KAV97" s="389"/>
      <c r="KAW97" s="390"/>
      <c r="KAX97" s="391"/>
      <c r="KAY97" s="392"/>
      <c r="KAZ97" s="393"/>
      <c r="KBA97" s="394"/>
      <c r="KBB97" s="395"/>
      <c r="KBC97" s="389"/>
      <c r="KBD97" s="390"/>
      <c r="KBE97" s="391"/>
      <c r="KBF97" s="392"/>
      <c r="KBG97" s="393"/>
      <c r="KBH97" s="394"/>
      <c r="KBI97" s="395"/>
      <c r="KBJ97" s="389"/>
      <c r="KBK97" s="390"/>
      <c r="KBL97" s="391"/>
      <c r="KBM97" s="392"/>
      <c r="KBN97" s="393"/>
      <c r="KBO97" s="394"/>
      <c r="KBP97" s="395"/>
      <c r="KBQ97" s="389"/>
      <c r="KBR97" s="390"/>
      <c r="KBS97" s="391"/>
      <c r="KBT97" s="392"/>
      <c r="KBU97" s="393"/>
      <c r="KBV97" s="394"/>
      <c r="KBW97" s="395"/>
      <c r="KBX97" s="389"/>
      <c r="KBY97" s="390"/>
      <c r="KBZ97" s="391"/>
      <c r="KCA97" s="392"/>
      <c r="KCB97" s="393"/>
      <c r="KCC97" s="394"/>
      <c r="KCD97" s="395"/>
      <c r="KCE97" s="389"/>
      <c r="KCF97" s="390"/>
      <c r="KCG97" s="391"/>
      <c r="KCH97" s="392"/>
      <c r="KCI97" s="393"/>
      <c r="KCJ97" s="394"/>
      <c r="KCK97" s="395"/>
      <c r="KCL97" s="389"/>
      <c r="KCM97" s="390"/>
      <c r="KCN97" s="391"/>
      <c r="KCO97" s="392"/>
      <c r="KCP97" s="393"/>
      <c r="KCQ97" s="394"/>
      <c r="KCR97" s="395"/>
      <c r="KCS97" s="389"/>
      <c r="KCT97" s="390"/>
      <c r="KCU97" s="391"/>
      <c r="KCV97" s="392"/>
      <c r="KCW97" s="393"/>
      <c r="KCX97" s="394"/>
      <c r="KCY97" s="395"/>
      <c r="KCZ97" s="389"/>
      <c r="KDA97" s="390"/>
      <c r="KDB97" s="391"/>
      <c r="KDC97" s="392"/>
      <c r="KDD97" s="393"/>
      <c r="KDE97" s="394"/>
      <c r="KDF97" s="395"/>
      <c r="KDG97" s="389"/>
      <c r="KDH97" s="390"/>
      <c r="KDI97" s="391"/>
      <c r="KDJ97" s="392"/>
      <c r="KDK97" s="393"/>
      <c r="KDL97" s="394"/>
      <c r="KDM97" s="395"/>
      <c r="KDN97" s="389"/>
      <c r="KDO97" s="390"/>
      <c r="KDP97" s="391"/>
      <c r="KDQ97" s="392"/>
      <c r="KDR97" s="393"/>
      <c r="KDS97" s="394"/>
      <c r="KDT97" s="395"/>
      <c r="KDU97" s="389"/>
      <c r="KDV97" s="390"/>
      <c r="KDW97" s="391"/>
      <c r="KDX97" s="392"/>
      <c r="KDY97" s="393"/>
      <c r="KDZ97" s="394"/>
      <c r="KEA97" s="395"/>
      <c r="KEB97" s="389"/>
      <c r="KEC97" s="390"/>
      <c r="KED97" s="391"/>
      <c r="KEE97" s="392"/>
      <c r="KEF97" s="393"/>
      <c r="KEG97" s="394"/>
      <c r="KEH97" s="395"/>
      <c r="KEI97" s="389"/>
      <c r="KEJ97" s="390"/>
      <c r="KEK97" s="391"/>
      <c r="KEL97" s="392"/>
      <c r="KEM97" s="393"/>
      <c r="KEN97" s="394"/>
      <c r="KEO97" s="395"/>
      <c r="KEP97" s="389"/>
      <c r="KEQ97" s="390"/>
      <c r="KER97" s="391"/>
      <c r="KES97" s="392"/>
      <c r="KET97" s="393"/>
      <c r="KEU97" s="394"/>
      <c r="KEV97" s="395"/>
      <c r="KEW97" s="389"/>
      <c r="KEX97" s="390"/>
      <c r="KEY97" s="391"/>
      <c r="KEZ97" s="392"/>
      <c r="KFA97" s="393"/>
      <c r="KFB97" s="394"/>
      <c r="KFC97" s="395"/>
      <c r="KFD97" s="389"/>
      <c r="KFE97" s="390"/>
      <c r="KFF97" s="391"/>
      <c r="KFG97" s="392"/>
      <c r="KFH97" s="393"/>
      <c r="KFI97" s="394"/>
      <c r="KFJ97" s="395"/>
      <c r="KFK97" s="389"/>
      <c r="KFL97" s="390"/>
      <c r="KFM97" s="391"/>
      <c r="KFN97" s="392"/>
      <c r="KFO97" s="393"/>
      <c r="KFP97" s="394"/>
      <c r="KFQ97" s="395"/>
      <c r="KFR97" s="389"/>
      <c r="KFS97" s="390"/>
      <c r="KFT97" s="391"/>
      <c r="KFU97" s="392"/>
      <c r="KFV97" s="393"/>
      <c r="KFW97" s="394"/>
      <c r="KFX97" s="395"/>
      <c r="KFY97" s="389"/>
      <c r="KFZ97" s="390"/>
      <c r="KGA97" s="391"/>
      <c r="KGB97" s="392"/>
      <c r="KGC97" s="393"/>
      <c r="KGD97" s="394"/>
      <c r="KGE97" s="395"/>
      <c r="KGF97" s="389"/>
      <c r="KGG97" s="390"/>
      <c r="KGH97" s="391"/>
      <c r="KGI97" s="392"/>
      <c r="KGJ97" s="393"/>
      <c r="KGK97" s="394"/>
      <c r="KGL97" s="395"/>
      <c r="KGM97" s="389"/>
      <c r="KGN97" s="390"/>
      <c r="KGO97" s="391"/>
      <c r="KGP97" s="392"/>
      <c r="KGQ97" s="393"/>
      <c r="KGR97" s="394"/>
      <c r="KGS97" s="395"/>
      <c r="KGT97" s="389"/>
      <c r="KGU97" s="390"/>
      <c r="KGV97" s="391"/>
      <c r="KGW97" s="392"/>
      <c r="KGX97" s="393"/>
      <c r="KGY97" s="394"/>
      <c r="KGZ97" s="395"/>
      <c r="KHA97" s="389"/>
      <c r="KHB97" s="390"/>
      <c r="KHC97" s="391"/>
      <c r="KHD97" s="392"/>
      <c r="KHE97" s="393"/>
      <c r="KHF97" s="394"/>
      <c r="KHG97" s="395"/>
      <c r="KHH97" s="389"/>
      <c r="KHI97" s="390"/>
      <c r="KHJ97" s="391"/>
      <c r="KHK97" s="392"/>
      <c r="KHL97" s="393"/>
      <c r="KHM97" s="394"/>
      <c r="KHN97" s="395"/>
      <c r="KHO97" s="389"/>
      <c r="KHP97" s="390"/>
      <c r="KHQ97" s="391"/>
      <c r="KHR97" s="392"/>
      <c r="KHS97" s="393"/>
      <c r="KHT97" s="394"/>
      <c r="KHU97" s="395"/>
      <c r="KHV97" s="389"/>
      <c r="KHW97" s="390"/>
      <c r="KHX97" s="391"/>
      <c r="KHY97" s="392"/>
      <c r="KHZ97" s="393"/>
      <c r="KIA97" s="394"/>
      <c r="KIB97" s="395"/>
      <c r="KIC97" s="389"/>
      <c r="KID97" s="390"/>
      <c r="KIE97" s="391"/>
      <c r="KIF97" s="392"/>
      <c r="KIG97" s="393"/>
      <c r="KIH97" s="394"/>
      <c r="KII97" s="395"/>
      <c r="KIJ97" s="389"/>
      <c r="KIK97" s="390"/>
      <c r="KIL97" s="391"/>
      <c r="KIM97" s="392"/>
      <c r="KIN97" s="393"/>
      <c r="KIO97" s="394"/>
      <c r="KIP97" s="395"/>
      <c r="KIQ97" s="389"/>
      <c r="KIR97" s="390"/>
      <c r="KIS97" s="391"/>
      <c r="KIT97" s="392"/>
      <c r="KIU97" s="393"/>
      <c r="KIV97" s="394"/>
      <c r="KIW97" s="395"/>
      <c r="KIX97" s="389"/>
      <c r="KIY97" s="390"/>
      <c r="KIZ97" s="391"/>
      <c r="KJA97" s="392"/>
      <c r="KJB97" s="393"/>
      <c r="KJC97" s="394"/>
      <c r="KJD97" s="395"/>
      <c r="KJE97" s="389"/>
      <c r="KJF97" s="390"/>
      <c r="KJG97" s="391"/>
      <c r="KJH97" s="392"/>
      <c r="KJI97" s="393"/>
      <c r="KJJ97" s="394"/>
      <c r="KJK97" s="395"/>
      <c r="KJL97" s="389"/>
      <c r="KJM97" s="390"/>
      <c r="KJN97" s="391"/>
      <c r="KJO97" s="392"/>
      <c r="KJP97" s="393"/>
      <c r="KJQ97" s="394"/>
      <c r="KJR97" s="395"/>
      <c r="KJS97" s="389"/>
      <c r="KJT97" s="390"/>
      <c r="KJU97" s="391"/>
      <c r="KJV97" s="392"/>
      <c r="KJW97" s="393"/>
      <c r="KJX97" s="394"/>
      <c r="KJY97" s="395"/>
      <c r="KJZ97" s="389"/>
      <c r="KKA97" s="390"/>
      <c r="KKB97" s="391"/>
      <c r="KKC97" s="392"/>
      <c r="KKD97" s="393"/>
      <c r="KKE97" s="394"/>
      <c r="KKF97" s="395"/>
      <c r="KKG97" s="389"/>
      <c r="KKH97" s="390"/>
      <c r="KKI97" s="391"/>
      <c r="KKJ97" s="392"/>
      <c r="KKK97" s="393"/>
      <c r="KKL97" s="394"/>
      <c r="KKM97" s="395"/>
      <c r="KKN97" s="389"/>
      <c r="KKO97" s="390"/>
      <c r="KKP97" s="391"/>
      <c r="KKQ97" s="392"/>
      <c r="KKR97" s="393"/>
      <c r="KKS97" s="394"/>
      <c r="KKT97" s="395"/>
      <c r="KKU97" s="389"/>
      <c r="KKV97" s="390"/>
      <c r="KKW97" s="391"/>
      <c r="KKX97" s="392"/>
      <c r="KKY97" s="393"/>
      <c r="KKZ97" s="394"/>
      <c r="KLA97" s="395"/>
      <c r="KLB97" s="389"/>
      <c r="KLC97" s="390"/>
      <c r="KLD97" s="391"/>
      <c r="KLE97" s="392"/>
      <c r="KLF97" s="393"/>
      <c r="KLG97" s="394"/>
      <c r="KLH97" s="395"/>
      <c r="KLI97" s="389"/>
      <c r="KLJ97" s="390"/>
      <c r="KLK97" s="391"/>
      <c r="KLL97" s="392"/>
      <c r="KLM97" s="393"/>
      <c r="KLN97" s="394"/>
      <c r="KLO97" s="395"/>
      <c r="KLP97" s="389"/>
      <c r="KLQ97" s="390"/>
      <c r="KLR97" s="391"/>
      <c r="KLS97" s="392"/>
      <c r="KLT97" s="393"/>
      <c r="KLU97" s="394"/>
      <c r="KLV97" s="395"/>
      <c r="KLW97" s="389"/>
      <c r="KLX97" s="390"/>
      <c r="KLY97" s="391"/>
      <c r="KLZ97" s="392"/>
      <c r="KMA97" s="393"/>
      <c r="KMB97" s="394"/>
      <c r="KMC97" s="395"/>
      <c r="KMD97" s="389"/>
      <c r="KME97" s="390"/>
      <c r="KMF97" s="391"/>
      <c r="KMG97" s="392"/>
      <c r="KMH97" s="393"/>
      <c r="KMI97" s="394"/>
      <c r="KMJ97" s="395"/>
      <c r="KMK97" s="389"/>
      <c r="KML97" s="390"/>
      <c r="KMM97" s="391"/>
      <c r="KMN97" s="392"/>
      <c r="KMO97" s="393"/>
      <c r="KMP97" s="394"/>
      <c r="KMQ97" s="395"/>
      <c r="KMR97" s="389"/>
      <c r="KMS97" s="390"/>
      <c r="KMT97" s="391"/>
      <c r="KMU97" s="392"/>
      <c r="KMV97" s="393"/>
      <c r="KMW97" s="394"/>
      <c r="KMX97" s="395"/>
      <c r="KMY97" s="389"/>
      <c r="KMZ97" s="390"/>
      <c r="KNA97" s="391"/>
      <c r="KNB97" s="392"/>
      <c r="KNC97" s="393"/>
      <c r="KND97" s="394"/>
      <c r="KNE97" s="395"/>
      <c r="KNF97" s="389"/>
      <c r="KNG97" s="390"/>
      <c r="KNH97" s="391"/>
      <c r="KNI97" s="392"/>
      <c r="KNJ97" s="393"/>
      <c r="KNK97" s="394"/>
      <c r="KNL97" s="395"/>
      <c r="KNM97" s="389"/>
      <c r="KNN97" s="390"/>
      <c r="KNO97" s="391"/>
      <c r="KNP97" s="392"/>
      <c r="KNQ97" s="393"/>
      <c r="KNR97" s="394"/>
      <c r="KNS97" s="395"/>
      <c r="KNT97" s="389"/>
      <c r="KNU97" s="390"/>
      <c r="KNV97" s="391"/>
      <c r="KNW97" s="392"/>
      <c r="KNX97" s="393"/>
      <c r="KNY97" s="394"/>
      <c r="KNZ97" s="395"/>
      <c r="KOA97" s="389"/>
      <c r="KOB97" s="390"/>
      <c r="KOC97" s="391"/>
      <c r="KOD97" s="392"/>
      <c r="KOE97" s="393"/>
      <c r="KOF97" s="394"/>
      <c r="KOG97" s="395"/>
      <c r="KOH97" s="389"/>
      <c r="KOI97" s="390"/>
      <c r="KOJ97" s="391"/>
      <c r="KOK97" s="392"/>
      <c r="KOL97" s="393"/>
      <c r="KOM97" s="394"/>
      <c r="KON97" s="395"/>
      <c r="KOO97" s="389"/>
      <c r="KOP97" s="390"/>
      <c r="KOQ97" s="391"/>
      <c r="KOR97" s="392"/>
      <c r="KOS97" s="393"/>
      <c r="KOT97" s="394"/>
      <c r="KOU97" s="395"/>
      <c r="KOV97" s="389"/>
      <c r="KOW97" s="390"/>
      <c r="KOX97" s="391"/>
      <c r="KOY97" s="392"/>
      <c r="KOZ97" s="393"/>
      <c r="KPA97" s="394"/>
      <c r="KPB97" s="395"/>
      <c r="KPC97" s="389"/>
      <c r="KPD97" s="390"/>
      <c r="KPE97" s="391"/>
      <c r="KPF97" s="392"/>
      <c r="KPG97" s="393"/>
      <c r="KPH97" s="394"/>
      <c r="KPI97" s="395"/>
      <c r="KPJ97" s="389"/>
      <c r="KPK97" s="390"/>
      <c r="KPL97" s="391"/>
      <c r="KPM97" s="392"/>
      <c r="KPN97" s="393"/>
      <c r="KPO97" s="394"/>
      <c r="KPP97" s="395"/>
      <c r="KPQ97" s="389"/>
      <c r="KPR97" s="390"/>
      <c r="KPS97" s="391"/>
      <c r="KPT97" s="392"/>
      <c r="KPU97" s="393"/>
      <c r="KPV97" s="394"/>
      <c r="KPW97" s="395"/>
      <c r="KPX97" s="389"/>
      <c r="KPY97" s="390"/>
      <c r="KPZ97" s="391"/>
      <c r="KQA97" s="392"/>
      <c r="KQB97" s="393"/>
      <c r="KQC97" s="394"/>
      <c r="KQD97" s="395"/>
      <c r="KQE97" s="389"/>
      <c r="KQF97" s="390"/>
      <c r="KQG97" s="391"/>
      <c r="KQH97" s="392"/>
      <c r="KQI97" s="393"/>
      <c r="KQJ97" s="394"/>
      <c r="KQK97" s="395"/>
      <c r="KQL97" s="389"/>
      <c r="KQM97" s="390"/>
      <c r="KQN97" s="391"/>
      <c r="KQO97" s="392"/>
      <c r="KQP97" s="393"/>
      <c r="KQQ97" s="394"/>
      <c r="KQR97" s="395"/>
      <c r="KQS97" s="389"/>
      <c r="KQT97" s="390"/>
      <c r="KQU97" s="391"/>
      <c r="KQV97" s="392"/>
      <c r="KQW97" s="393"/>
      <c r="KQX97" s="394"/>
      <c r="KQY97" s="395"/>
      <c r="KQZ97" s="389"/>
      <c r="KRA97" s="390"/>
      <c r="KRB97" s="391"/>
      <c r="KRC97" s="392"/>
      <c r="KRD97" s="393"/>
      <c r="KRE97" s="394"/>
      <c r="KRF97" s="395"/>
      <c r="KRG97" s="389"/>
      <c r="KRH97" s="390"/>
      <c r="KRI97" s="391"/>
      <c r="KRJ97" s="392"/>
      <c r="KRK97" s="393"/>
      <c r="KRL97" s="394"/>
      <c r="KRM97" s="395"/>
      <c r="KRN97" s="389"/>
      <c r="KRO97" s="390"/>
      <c r="KRP97" s="391"/>
      <c r="KRQ97" s="392"/>
      <c r="KRR97" s="393"/>
      <c r="KRS97" s="394"/>
      <c r="KRT97" s="395"/>
      <c r="KRU97" s="389"/>
      <c r="KRV97" s="390"/>
      <c r="KRW97" s="391"/>
      <c r="KRX97" s="392"/>
      <c r="KRY97" s="393"/>
      <c r="KRZ97" s="394"/>
      <c r="KSA97" s="395"/>
      <c r="KSB97" s="389"/>
      <c r="KSC97" s="390"/>
      <c r="KSD97" s="391"/>
      <c r="KSE97" s="392"/>
      <c r="KSF97" s="393"/>
      <c r="KSG97" s="394"/>
      <c r="KSH97" s="395"/>
      <c r="KSI97" s="389"/>
      <c r="KSJ97" s="390"/>
      <c r="KSK97" s="391"/>
      <c r="KSL97" s="392"/>
      <c r="KSM97" s="393"/>
      <c r="KSN97" s="394"/>
      <c r="KSO97" s="395"/>
      <c r="KSP97" s="389"/>
      <c r="KSQ97" s="390"/>
      <c r="KSR97" s="391"/>
      <c r="KSS97" s="392"/>
      <c r="KST97" s="393"/>
      <c r="KSU97" s="394"/>
      <c r="KSV97" s="395"/>
      <c r="KSW97" s="389"/>
      <c r="KSX97" s="390"/>
      <c r="KSY97" s="391"/>
      <c r="KSZ97" s="392"/>
      <c r="KTA97" s="393"/>
      <c r="KTB97" s="394"/>
      <c r="KTC97" s="395"/>
      <c r="KTD97" s="389"/>
      <c r="KTE97" s="390"/>
      <c r="KTF97" s="391"/>
      <c r="KTG97" s="392"/>
      <c r="KTH97" s="393"/>
      <c r="KTI97" s="394"/>
      <c r="KTJ97" s="395"/>
      <c r="KTK97" s="389"/>
      <c r="KTL97" s="390"/>
      <c r="KTM97" s="391"/>
      <c r="KTN97" s="392"/>
      <c r="KTO97" s="393"/>
      <c r="KTP97" s="394"/>
      <c r="KTQ97" s="395"/>
      <c r="KTR97" s="389"/>
      <c r="KTS97" s="390"/>
      <c r="KTT97" s="391"/>
      <c r="KTU97" s="392"/>
      <c r="KTV97" s="393"/>
      <c r="KTW97" s="394"/>
      <c r="KTX97" s="395"/>
      <c r="KTY97" s="389"/>
      <c r="KTZ97" s="390"/>
      <c r="KUA97" s="391"/>
      <c r="KUB97" s="392"/>
      <c r="KUC97" s="393"/>
      <c r="KUD97" s="394"/>
      <c r="KUE97" s="395"/>
      <c r="KUF97" s="389"/>
      <c r="KUG97" s="390"/>
      <c r="KUH97" s="391"/>
      <c r="KUI97" s="392"/>
      <c r="KUJ97" s="393"/>
      <c r="KUK97" s="394"/>
      <c r="KUL97" s="395"/>
      <c r="KUM97" s="389"/>
      <c r="KUN97" s="390"/>
      <c r="KUO97" s="391"/>
      <c r="KUP97" s="392"/>
      <c r="KUQ97" s="393"/>
      <c r="KUR97" s="394"/>
      <c r="KUS97" s="395"/>
      <c r="KUT97" s="389"/>
      <c r="KUU97" s="390"/>
      <c r="KUV97" s="391"/>
      <c r="KUW97" s="392"/>
      <c r="KUX97" s="393"/>
      <c r="KUY97" s="394"/>
      <c r="KUZ97" s="395"/>
      <c r="KVA97" s="389"/>
      <c r="KVB97" s="390"/>
      <c r="KVC97" s="391"/>
      <c r="KVD97" s="392"/>
      <c r="KVE97" s="393"/>
      <c r="KVF97" s="394"/>
      <c r="KVG97" s="395"/>
      <c r="KVH97" s="389"/>
      <c r="KVI97" s="390"/>
      <c r="KVJ97" s="391"/>
      <c r="KVK97" s="392"/>
      <c r="KVL97" s="393"/>
      <c r="KVM97" s="394"/>
      <c r="KVN97" s="395"/>
      <c r="KVO97" s="389"/>
      <c r="KVP97" s="390"/>
      <c r="KVQ97" s="391"/>
      <c r="KVR97" s="392"/>
      <c r="KVS97" s="393"/>
      <c r="KVT97" s="394"/>
      <c r="KVU97" s="395"/>
      <c r="KVV97" s="389"/>
      <c r="KVW97" s="390"/>
      <c r="KVX97" s="391"/>
      <c r="KVY97" s="392"/>
      <c r="KVZ97" s="393"/>
      <c r="KWA97" s="394"/>
      <c r="KWB97" s="395"/>
      <c r="KWC97" s="389"/>
      <c r="KWD97" s="390"/>
      <c r="KWE97" s="391"/>
      <c r="KWF97" s="392"/>
      <c r="KWG97" s="393"/>
      <c r="KWH97" s="394"/>
      <c r="KWI97" s="395"/>
      <c r="KWJ97" s="389"/>
      <c r="KWK97" s="390"/>
      <c r="KWL97" s="391"/>
      <c r="KWM97" s="392"/>
      <c r="KWN97" s="393"/>
      <c r="KWO97" s="394"/>
      <c r="KWP97" s="395"/>
      <c r="KWQ97" s="389"/>
      <c r="KWR97" s="390"/>
      <c r="KWS97" s="391"/>
      <c r="KWT97" s="392"/>
      <c r="KWU97" s="393"/>
      <c r="KWV97" s="394"/>
      <c r="KWW97" s="395"/>
      <c r="KWX97" s="389"/>
      <c r="KWY97" s="390"/>
      <c r="KWZ97" s="391"/>
      <c r="KXA97" s="392"/>
      <c r="KXB97" s="393"/>
      <c r="KXC97" s="394"/>
      <c r="KXD97" s="395"/>
      <c r="KXE97" s="389"/>
      <c r="KXF97" s="390"/>
      <c r="KXG97" s="391"/>
      <c r="KXH97" s="392"/>
      <c r="KXI97" s="393"/>
      <c r="KXJ97" s="394"/>
      <c r="KXK97" s="395"/>
      <c r="KXL97" s="389"/>
      <c r="KXM97" s="390"/>
      <c r="KXN97" s="391"/>
      <c r="KXO97" s="392"/>
      <c r="KXP97" s="393"/>
      <c r="KXQ97" s="394"/>
      <c r="KXR97" s="395"/>
      <c r="KXS97" s="389"/>
      <c r="KXT97" s="390"/>
      <c r="KXU97" s="391"/>
      <c r="KXV97" s="392"/>
      <c r="KXW97" s="393"/>
      <c r="KXX97" s="394"/>
      <c r="KXY97" s="395"/>
      <c r="KXZ97" s="389"/>
      <c r="KYA97" s="390"/>
      <c r="KYB97" s="391"/>
      <c r="KYC97" s="392"/>
      <c r="KYD97" s="393"/>
      <c r="KYE97" s="394"/>
      <c r="KYF97" s="395"/>
      <c r="KYG97" s="389"/>
      <c r="KYH97" s="390"/>
      <c r="KYI97" s="391"/>
      <c r="KYJ97" s="392"/>
      <c r="KYK97" s="393"/>
      <c r="KYL97" s="394"/>
      <c r="KYM97" s="395"/>
      <c r="KYN97" s="389"/>
      <c r="KYO97" s="390"/>
      <c r="KYP97" s="391"/>
      <c r="KYQ97" s="392"/>
      <c r="KYR97" s="393"/>
      <c r="KYS97" s="394"/>
      <c r="KYT97" s="395"/>
      <c r="KYU97" s="389"/>
      <c r="KYV97" s="390"/>
      <c r="KYW97" s="391"/>
      <c r="KYX97" s="392"/>
      <c r="KYY97" s="393"/>
      <c r="KYZ97" s="394"/>
      <c r="KZA97" s="395"/>
      <c r="KZB97" s="389"/>
      <c r="KZC97" s="390"/>
      <c r="KZD97" s="391"/>
      <c r="KZE97" s="392"/>
      <c r="KZF97" s="393"/>
      <c r="KZG97" s="394"/>
      <c r="KZH97" s="395"/>
      <c r="KZI97" s="389"/>
      <c r="KZJ97" s="390"/>
      <c r="KZK97" s="391"/>
      <c r="KZL97" s="392"/>
      <c r="KZM97" s="393"/>
      <c r="KZN97" s="394"/>
      <c r="KZO97" s="395"/>
      <c r="KZP97" s="389"/>
      <c r="KZQ97" s="390"/>
      <c r="KZR97" s="391"/>
      <c r="KZS97" s="392"/>
      <c r="KZT97" s="393"/>
      <c r="KZU97" s="394"/>
      <c r="KZV97" s="395"/>
      <c r="KZW97" s="389"/>
      <c r="KZX97" s="390"/>
      <c r="KZY97" s="391"/>
      <c r="KZZ97" s="392"/>
      <c r="LAA97" s="393"/>
      <c r="LAB97" s="394"/>
      <c r="LAC97" s="395"/>
      <c r="LAD97" s="389"/>
      <c r="LAE97" s="390"/>
      <c r="LAF97" s="391"/>
      <c r="LAG97" s="392"/>
      <c r="LAH97" s="393"/>
      <c r="LAI97" s="394"/>
      <c r="LAJ97" s="395"/>
      <c r="LAK97" s="389"/>
      <c r="LAL97" s="390"/>
      <c r="LAM97" s="391"/>
      <c r="LAN97" s="392"/>
      <c r="LAO97" s="393"/>
      <c r="LAP97" s="394"/>
      <c r="LAQ97" s="395"/>
      <c r="LAR97" s="389"/>
      <c r="LAS97" s="390"/>
      <c r="LAT97" s="391"/>
      <c r="LAU97" s="392"/>
      <c r="LAV97" s="393"/>
      <c r="LAW97" s="394"/>
      <c r="LAX97" s="395"/>
      <c r="LAY97" s="389"/>
      <c r="LAZ97" s="390"/>
      <c r="LBA97" s="391"/>
      <c r="LBB97" s="392"/>
      <c r="LBC97" s="393"/>
      <c r="LBD97" s="394"/>
      <c r="LBE97" s="395"/>
      <c r="LBF97" s="389"/>
      <c r="LBG97" s="390"/>
      <c r="LBH97" s="391"/>
      <c r="LBI97" s="392"/>
      <c r="LBJ97" s="393"/>
      <c r="LBK97" s="394"/>
      <c r="LBL97" s="395"/>
      <c r="LBM97" s="389"/>
      <c r="LBN97" s="390"/>
      <c r="LBO97" s="391"/>
      <c r="LBP97" s="392"/>
      <c r="LBQ97" s="393"/>
      <c r="LBR97" s="394"/>
      <c r="LBS97" s="395"/>
      <c r="LBT97" s="389"/>
      <c r="LBU97" s="390"/>
      <c r="LBV97" s="391"/>
      <c r="LBW97" s="392"/>
      <c r="LBX97" s="393"/>
      <c r="LBY97" s="394"/>
      <c r="LBZ97" s="395"/>
      <c r="LCA97" s="389"/>
      <c r="LCB97" s="390"/>
      <c r="LCC97" s="391"/>
      <c r="LCD97" s="392"/>
      <c r="LCE97" s="393"/>
      <c r="LCF97" s="394"/>
      <c r="LCG97" s="395"/>
      <c r="LCH97" s="389"/>
      <c r="LCI97" s="390"/>
      <c r="LCJ97" s="391"/>
      <c r="LCK97" s="392"/>
      <c r="LCL97" s="393"/>
      <c r="LCM97" s="394"/>
      <c r="LCN97" s="395"/>
      <c r="LCO97" s="389"/>
      <c r="LCP97" s="390"/>
      <c r="LCQ97" s="391"/>
      <c r="LCR97" s="392"/>
      <c r="LCS97" s="393"/>
      <c r="LCT97" s="394"/>
      <c r="LCU97" s="395"/>
      <c r="LCV97" s="389"/>
      <c r="LCW97" s="390"/>
      <c r="LCX97" s="391"/>
      <c r="LCY97" s="392"/>
      <c r="LCZ97" s="393"/>
      <c r="LDA97" s="394"/>
      <c r="LDB97" s="395"/>
      <c r="LDC97" s="389"/>
      <c r="LDD97" s="390"/>
      <c r="LDE97" s="391"/>
      <c r="LDF97" s="392"/>
      <c r="LDG97" s="393"/>
      <c r="LDH97" s="394"/>
      <c r="LDI97" s="395"/>
      <c r="LDJ97" s="389"/>
      <c r="LDK97" s="390"/>
      <c r="LDL97" s="391"/>
      <c r="LDM97" s="392"/>
      <c r="LDN97" s="393"/>
      <c r="LDO97" s="394"/>
      <c r="LDP97" s="395"/>
      <c r="LDQ97" s="389"/>
      <c r="LDR97" s="390"/>
      <c r="LDS97" s="391"/>
      <c r="LDT97" s="392"/>
      <c r="LDU97" s="393"/>
      <c r="LDV97" s="394"/>
      <c r="LDW97" s="395"/>
      <c r="LDX97" s="389"/>
      <c r="LDY97" s="390"/>
      <c r="LDZ97" s="391"/>
      <c r="LEA97" s="392"/>
      <c r="LEB97" s="393"/>
      <c r="LEC97" s="394"/>
      <c r="LED97" s="395"/>
      <c r="LEE97" s="389"/>
      <c r="LEF97" s="390"/>
      <c r="LEG97" s="391"/>
      <c r="LEH97" s="392"/>
      <c r="LEI97" s="393"/>
      <c r="LEJ97" s="394"/>
      <c r="LEK97" s="395"/>
      <c r="LEL97" s="389"/>
      <c r="LEM97" s="390"/>
      <c r="LEN97" s="391"/>
      <c r="LEO97" s="392"/>
      <c r="LEP97" s="393"/>
      <c r="LEQ97" s="394"/>
      <c r="LER97" s="395"/>
      <c r="LES97" s="389"/>
      <c r="LET97" s="390"/>
      <c r="LEU97" s="391"/>
      <c r="LEV97" s="392"/>
      <c r="LEW97" s="393"/>
      <c r="LEX97" s="394"/>
      <c r="LEY97" s="395"/>
      <c r="LEZ97" s="389"/>
      <c r="LFA97" s="390"/>
      <c r="LFB97" s="391"/>
      <c r="LFC97" s="392"/>
      <c r="LFD97" s="393"/>
      <c r="LFE97" s="394"/>
      <c r="LFF97" s="395"/>
      <c r="LFG97" s="389"/>
      <c r="LFH97" s="390"/>
      <c r="LFI97" s="391"/>
      <c r="LFJ97" s="392"/>
      <c r="LFK97" s="393"/>
      <c r="LFL97" s="394"/>
      <c r="LFM97" s="395"/>
      <c r="LFN97" s="389"/>
      <c r="LFO97" s="390"/>
      <c r="LFP97" s="391"/>
      <c r="LFQ97" s="392"/>
      <c r="LFR97" s="393"/>
      <c r="LFS97" s="394"/>
      <c r="LFT97" s="395"/>
      <c r="LFU97" s="389"/>
      <c r="LFV97" s="390"/>
      <c r="LFW97" s="391"/>
      <c r="LFX97" s="392"/>
      <c r="LFY97" s="393"/>
      <c r="LFZ97" s="394"/>
      <c r="LGA97" s="395"/>
      <c r="LGB97" s="389"/>
      <c r="LGC97" s="390"/>
      <c r="LGD97" s="391"/>
      <c r="LGE97" s="392"/>
      <c r="LGF97" s="393"/>
      <c r="LGG97" s="394"/>
      <c r="LGH97" s="395"/>
      <c r="LGI97" s="389"/>
      <c r="LGJ97" s="390"/>
      <c r="LGK97" s="391"/>
      <c r="LGL97" s="392"/>
      <c r="LGM97" s="393"/>
      <c r="LGN97" s="394"/>
      <c r="LGO97" s="395"/>
      <c r="LGP97" s="389"/>
      <c r="LGQ97" s="390"/>
      <c r="LGR97" s="391"/>
      <c r="LGS97" s="392"/>
      <c r="LGT97" s="393"/>
      <c r="LGU97" s="394"/>
      <c r="LGV97" s="395"/>
      <c r="LGW97" s="389"/>
      <c r="LGX97" s="390"/>
      <c r="LGY97" s="391"/>
      <c r="LGZ97" s="392"/>
      <c r="LHA97" s="393"/>
      <c r="LHB97" s="394"/>
      <c r="LHC97" s="395"/>
      <c r="LHD97" s="389"/>
      <c r="LHE97" s="390"/>
      <c r="LHF97" s="391"/>
      <c r="LHG97" s="392"/>
      <c r="LHH97" s="393"/>
      <c r="LHI97" s="394"/>
      <c r="LHJ97" s="395"/>
      <c r="LHK97" s="389"/>
      <c r="LHL97" s="390"/>
      <c r="LHM97" s="391"/>
      <c r="LHN97" s="392"/>
      <c r="LHO97" s="393"/>
      <c r="LHP97" s="394"/>
      <c r="LHQ97" s="395"/>
      <c r="LHR97" s="389"/>
      <c r="LHS97" s="390"/>
      <c r="LHT97" s="391"/>
      <c r="LHU97" s="392"/>
      <c r="LHV97" s="393"/>
      <c r="LHW97" s="394"/>
      <c r="LHX97" s="395"/>
      <c r="LHY97" s="389"/>
      <c r="LHZ97" s="390"/>
      <c r="LIA97" s="391"/>
      <c r="LIB97" s="392"/>
      <c r="LIC97" s="393"/>
      <c r="LID97" s="394"/>
      <c r="LIE97" s="395"/>
      <c r="LIF97" s="389"/>
      <c r="LIG97" s="390"/>
      <c r="LIH97" s="391"/>
      <c r="LII97" s="392"/>
      <c r="LIJ97" s="393"/>
      <c r="LIK97" s="394"/>
      <c r="LIL97" s="395"/>
      <c r="LIM97" s="389"/>
      <c r="LIN97" s="390"/>
      <c r="LIO97" s="391"/>
      <c r="LIP97" s="392"/>
      <c r="LIQ97" s="393"/>
      <c r="LIR97" s="394"/>
      <c r="LIS97" s="395"/>
      <c r="LIT97" s="389"/>
      <c r="LIU97" s="390"/>
      <c r="LIV97" s="391"/>
      <c r="LIW97" s="392"/>
      <c r="LIX97" s="393"/>
      <c r="LIY97" s="394"/>
      <c r="LIZ97" s="395"/>
      <c r="LJA97" s="389"/>
      <c r="LJB97" s="390"/>
      <c r="LJC97" s="391"/>
      <c r="LJD97" s="392"/>
      <c r="LJE97" s="393"/>
      <c r="LJF97" s="394"/>
      <c r="LJG97" s="395"/>
      <c r="LJH97" s="389"/>
      <c r="LJI97" s="390"/>
      <c r="LJJ97" s="391"/>
      <c r="LJK97" s="392"/>
      <c r="LJL97" s="393"/>
      <c r="LJM97" s="394"/>
      <c r="LJN97" s="395"/>
      <c r="LJO97" s="389"/>
      <c r="LJP97" s="390"/>
      <c r="LJQ97" s="391"/>
      <c r="LJR97" s="392"/>
      <c r="LJS97" s="393"/>
      <c r="LJT97" s="394"/>
      <c r="LJU97" s="395"/>
      <c r="LJV97" s="389"/>
      <c r="LJW97" s="390"/>
      <c r="LJX97" s="391"/>
      <c r="LJY97" s="392"/>
      <c r="LJZ97" s="393"/>
      <c r="LKA97" s="394"/>
      <c r="LKB97" s="395"/>
      <c r="LKC97" s="389"/>
      <c r="LKD97" s="390"/>
      <c r="LKE97" s="391"/>
      <c r="LKF97" s="392"/>
      <c r="LKG97" s="393"/>
      <c r="LKH97" s="394"/>
      <c r="LKI97" s="395"/>
      <c r="LKJ97" s="389"/>
      <c r="LKK97" s="390"/>
      <c r="LKL97" s="391"/>
      <c r="LKM97" s="392"/>
      <c r="LKN97" s="393"/>
      <c r="LKO97" s="394"/>
      <c r="LKP97" s="395"/>
      <c r="LKQ97" s="389"/>
      <c r="LKR97" s="390"/>
      <c r="LKS97" s="391"/>
      <c r="LKT97" s="392"/>
      <c r="LKU97" s="393"/>
      <c r="LKV97" s="394"/>
      <c r="LKW97" s="395"/>
      <c r="LKX97" s="389"/>
      <c r="LKY97" s="390"/>
      <c r="LKZ97" s="391"/>
      <c r="LLA97" s="392"/>
      <c r="LLB97" s="393"/>
      <c r="LLC97" s="394"/>
      <c r="LLD97" s="395"/>
      <c r="LLE97" s="389"/>
      <c r="LLF97" s="390"/>
      <c r="LLG97" s="391"/>
      <c r="LLH97" s="392"/>
      <c r="LLI97" s="393"/>
      <c r="LLJ97" s="394"/>
      <c r="LLK97" s="395"/>
      <c r="LLL97" s="389"/>
      <c r="LLM97" s="390"/>
      <c r="LLN97" s="391"/>
      <c r="LLO97" s="392"/>
      <c r="LLP97" s="393"/>
      <c r="LLQ97" s="394"/>
      <c r="LLR97" s="395"/>
      <c r="LLS97" s="389"/>
      <c r="LLT97" s="390"/>
      <c r="LLU97" s="391"/>
      <c r="LLV97" s="392"/>
      <c r="LLW97" s="393"/>
      <c r="LLX97" s="394"/>
      <c r="LLY97" s="395"/>
      <c r="LLZ97" s="389"/>
      <c r="LMA97" s="390"/>
      <c r="LMB97" s="391"/>
      <c r="LMC97" s="392"/>
      <c r="LMD97" s="393"/>
      <c r="LME97" s="394"/>
      <c r="LMF97" s="395"/>
      <c r="LMG97" s="389"/>
      <c r="LMH97" s="390"/>
      <c r="LMI97" s="391"/>
      <c r="LMJ97" s="392"/>
      <c r="LMK97" s="393"/>
      <c r="LML97" s="394"/>
      <c r="LMM97" s="395"/>
      <c r="LMN97" s="389"/>
      <c r="LMO97" s="390"/>
      <c r="LMP97" s="391"/>
      <c r="LMQ97" s="392"/>
      <c r="LMR97" s="393"/>
      <c r="LMS97" s="394"/>
      <c r="LMT97" s="395"/>
      <c r="LMU97" s="389"/>
      <c r="LMV97" s="390"/>
      <c r="LMW97" s="391"/>
      <c r="LMX97" s="392"/>
      <c r="LMY97" s="393"/>
      <c r="LMZ97" s="394"/>
      <c r="LNA97" s="395"/>
      <c r="LNB97" s="389"/>
      <c r="LNC97" s="390"/>
      <c r="LND97" s="391"/>
      <c r="LNE97" s="392"/>
      <c r="LNF97" s="393"/>
      <c r="LNG97" s="394"/>
      <c r="LNH97" s="395"/>
      <c r="LNI97" s="389"/>
      <c r="LNJ97" s="390"/>
      <c r="LNK97" s="391"/>
      <c r="LNL97" s="392"/>
      <c r="LNM97" s="393"/>
      <c r="LNN97" s="394"/>
      <c r="LNO97" s="395"/>
      <c r="LNP97" s="389"/>
      <c r="LNQ97" s="390"/>
      <c r="LNR97" s="391"/>
      <c r="LNS97" s="392"/>
      <c r="LNT97" s="393"/>
      <c r="LNU97" s="394"/>
      <c r="LNV97" s="395"/>
      <c r="LNW97" s="389"/>
      <c r="LNX97" s="390"/>
      <c r="LNY97" s="391"/>
      <c r="LNZ97" s="392"/>
      <c r="LOA97" s="393"/>
      <c r="LOB97" s="394"/>
      <c r="LOC97" s="395"/>
      <c r="LOD97" s="389"/>
      <c r="LOE97" s="390"/>
      <c r="LOF97" s="391"/>
      <c r="LOG97" s="392"/>
      <c r="LOH97" s="393"/>
      <c r="LOI97" s="394"/>
      <c r="LOJ97" s="395"/>
      <c r="LOK97" s="389"/>
      <c r="LOL97" s="390"/>
      <c r="LOM97" s="391"/>
      <c r="LON97" s="392"/>
      <c r="LOO97" s="393"/>
      <c r="LOP97" s="394"/>
      <c r="LOQ97" s="395"/>
      <c r="LOR97" s="389"/>
      <c r="LOS97" s="390"/>
      <c r="LOT97" s="391"/>
      <c r="LOU97" s="392"/>
      <c r="LOV97" s="393"/>
      <c r="LOW97" s="394"/>
      <c r="LOX97" s="395"/>
      <c r="LOY97" s="389"/>
      <c r="LOZ97" s="390"/>
      <c r="LPA97" s="391"/>
      <c r="LPB97" s="392"/>
      <c r="LPC97" s="393"/>
      <c r="LPD97" s="394"/>
      <c r="LPE97" s="395"/>
      <c r="LPF97" s="389"/>
      <c r="LPG97" s="390"/>
      <c r="LPH97" s="391"/>
      <c r="LPI97" s="392"/>
      <c r="LPJ97" s="393"/>
      <c r="LPK97" s="394"/>
      <c r="LPL97" s="395"/>
      <c r="LPM97" s="389"/>
      <c r="LPN97" s="390"/>
      <c r="LPO97" s="391"/>
      <c r="LPP97" s="392"/>
      <c r="LPQ97" s="393"/>
      <c r="LPR97" s="394"/>
      <c r="LPS97" s="395"/>
      <c r="LPT97" s="389"/>
      <c r="LPU97" s="390"/>
      <c r="LPV97" s="391"/>
      <c r="LPW97" s="392"/>
      <c r="LPX97" s="393"/>
      <c r="LPY97" s="394"/>
      <c r="LPZ97" s="395"/>
      <c r="LQA97" s="389"/>
      <c r="LQB97" s="390"/>
      <c r="LQC97" s="391"/>
      <c r="LQD97" s="392"/>
      <c r="LQE97" s="393"/>
      <c r="LQF97" s="394"/>
      <c r="LQG97" s="395"/>
      <c r="LQH97" s="389"/>
      <c r="LQI97" s="390"/>
      <c r="LQJ97" s="391"/>
      <c r="LQK97" s="392"/>
      <c r="LQL97" s="393"/>
      <c r="LQM97" s="394"/>
      <c r="LQN97" s="395"/>
      <c r="LQO97" s="389"/>
      <c r="LQP97" s="390"/>
      <c r="LQQ97" s="391"/>
      <c r="LQR97" s="392"/>
      <c r="LQS97" s="393"/>
      <c r="LQT97" s="394"/>
      <c r="LQU97" s="395"/>
      <c r="LQV97" s="389"/>
      <c r="LQW97" s="390"/>
      <c r="LQX97" s="391"/>
      <c r="LQY97" s="392"/>
      <c r="LQZ97" s="393"/>
      <c r="LRA97" s="394"/>
      <c r="LRB97" s="395"/>
      <c r="LRC97" s="389"/>
      <c r="LRD97" s="390"/>
      <c r="LRE97" s="391"/>
      <c r="LRF97" s="392"/>
      <c r="LRG97" s="393"/>
      <c r="LRH97" s="394"/>
      <c r="LRI97" s="395"/>
      <c r="LRJ97" s="389"/>
      <c r="LRK97" s="390"/>
      <c r="LRL97" s="391"/>
      <c r="LRM97" s="392"/>
      <c r="LRN97" s="393"/>
      <c r="LRO97" s="394"/>
      <c r="LRP97" s="395"/>
      <c r="LRQ97" s="389"/>
      <c r="LRR97" s="390"/>
      <c r="LRS97" s="391"/>
      <c r="LRT97" s="392"/>
      <c r="LRU97" s="393"/>
      <c r="LRV97" s="394"/>
      <c r="LRW97" s="395"/>
      <c r="LRX97" s="389"/>
      <c r="LRY97" s="390"/>
      <c r="LRZ97" s="391"/>
      <c r="LSA97" s="392"/>
      <c r="LSB97" s="393"/>
      <c r="LSC97" s="394"/>
      <c r="LSD97" s="395"/>
      <c r="LSE97" s="389"/>
      <c r="LSF97" s="390"/>
      <c r="LSG97" s="391"/>
      <c r="LSH97" s="392"/>
      <c r="LSI97" s="393"/>
      <c r="LSJ97" s="394"/>
      <c r="LSK97" s="395"/>
      <c r="LSL97" s="389"/>
      <c r="LSM97" s="390"/>
      <c r="LSN97" s="391"/>
      <c r="LSO97" s="392"/>
      <c r="LSP97" s="393"/>
      <c r="LSQ97" s="394"/>
      <c r="LSR97" s="395"/>
      <c r="LSS97" s="389"/>
      <c r="LST97" s="390"/>
      <c r="LSU97" s="391"/>
      <c r="LSV97" s="392"/>
      <c r="LSW97" s="393"/>
      <c r="LSX97" s="394"/>
      <c r="LSY97" s="395"/>
      <c r="LSZ97" s="389"/>
      <c r="LTA97" s="390"/>
      <c r="LTB97" s="391"/>
      <c r="LTC97" s="392"/>
      <c r="LTD97" s="393"/>
      <c r="LTE97" s="394"/>
      <c r="LTF97" s="395"/>
      <c r="LTG97" s="389"/>
      <c r="LTH97" s="390"/>
      <c r="LTI97" s="391"/>
      <c r="LTJ97" s="392"/>
      <c r="LTK97" s="393"/>
      <c r="LTL97" s="394"/>
      <c r="LTM97" s="395"/>
      <c r="LTN97" s="389"/>
      <c r="LTO97" s="390"/>
      <c r="LTP97" s="391"/>
      <c r="LTQ97" s="392"/>
      <c r="LTR97" s="393"/>
      <c r="LTS97" s="394"/>
      <c r="LTT97" s="395"/>
      <c r="LTU97" s="389"/>
      <c r="LTV97" s="390"/>
      <c r="LTW97" s="391"/>
      <c r="LTX97" s="392"/>
      <c r="LTY97" s="393"/>
      <c r="LTZ97" s="394"/>
      <c r="LUA97" s="395"/>
      <c r="LUB97" s="389"/>
      <c r="LUC97" s="390"/>
      <c r="LUD97" s="391"/>
      <c r="LUE97" s="392"/>
      <c r="LUF97" s="393"/>
      <c r="LUG97" s="394"/>
      <c r="LUH97" s="395"/>
      <c r="LUI97" s="389"/>
      <c r="LUJ97" s="390"/>
      <c r="LUK97" s="391"/>
      <c r="LUL97" s="392"/>
      <c r="LUM97" s="393"/>
      <c r="LUN97" s="394"/>
      <c r="LUO97" s="395"/>
      <c r="LUP97" s="389"/>
      <c r="LUQ97" s="390"/>
      <c r="LUR97" s="391"/>
      <c r="LUS97" s="392"/>
      <c r="LUT97" s="393"/>
      <c r="LUU97" s="394"/>
      <c r="LUV97" s="395"/>
      <c r="LUW97" s="389"/>
      <c r="LUX97" s="390"/>
      <c r="LUY97" s="391"/>
      <c r="LUZ97" s="392"/>
      <c r="LVA97" s="393"/>
      <c r="LVB97" s="394"/>
      <c r="LVC97" s="395"/>
      <c r="LVD97" s="389"/>
      <c r="LVE97" s="390"/>
      <c r="LVF97" s="391"/>
      <c r="LVG97" s="392"/>
      <c r="LVH97" s="393"/>
      <c r="LVI97" s="394"/>
      <c r="LVJ97" s="395"/>
      <c r="LVK97" s="389"/>
      <c r="LVL97" s="390"/>
      <c r="LVM97" s="391"/>
      <c r="LVN97" s="392"/>
      <c r="LVO97" s="393"/>
      <c r="LVP97" s="394"/>
      <c r="LVQ97" s="395"/>
      <c r="LVR97" s="389"/>
      <c r="LVS97" s="390"/>
      <c r="LVT97" s="391"/>
      <c r="LVU97" s="392"/>
      <c r="LVV97" s="393"/>
      <c r="LVW97" s="394"/>
      <c r="LVX97" s="395"/>
      <c r="LVY97" s="389"/>
      <c r="LVZ97" s="390"/>
      <c r="LWA97" s="391"/>
      <c r="LWB97" s="392"/>
      <c r="LWC97" s="393"/>
      <c r="LWD97" s="394"/>
      <c r="LWE97" s="395"/>
      <c r="LWF97" s="389"/>
      <c r="LWG97" s="390"/>
      <c r="LWH97" s="391"/>
      <c r="LWI97" s="392"/>
      <c r="LWJ97" s="393"/>
      <c r="LWK97" s="394"/>
      <c r="LWL97" s="395"/>
      <c r="LWM97" s="389"/>
      <c r="LWN97" s="390"/>
      <c r="LWO97" s="391"/>
      <c r="LWP97" s="392"/>
      <c r="LWQ97" s="393"/>
      <c r="LWR97" s="394"/>
      <c r="LWS97" s="395"/>
      <c r="LWT97" s="389"/>
      <c r="LWU97" s="390"/>
      <c r="LWV97" s="391"/>
      <c r="LWW97" s="392"/>
      <c r="LWX97" s="393"/>
      <c r="LWY97" s="394"/>
      <c r="LWZ97" s="395"/>
      <c r="LXA97" s="389"/>
      <c r="LXB97" s="390"/>
      <c r="LXC97" s="391"/>
      <c r="LXD97" s="392"/>
      <c r="LXE97" s="393"/>
      <c r="LXF97" s="394"/>
      <c r="LXG97" s="395"/>
      <c r="LXH97" s="389"/>
      <c r="LXI97" s="390"/>
      <c r="LXJ97" s="391"/>
      <c r="LXK97" s="392"/>
      <c r="LXL97" s="393"/>
      <c r="LXM97" s="394"/>
      <c r="LXN97" s="395"/>
      <c r="LXO97" s="389"/>
      <c r="LXP97" s="390"/>
      <c r="LXQ97" s="391"/>
      <c r="LXR97" s="392"/>
      <c r="LXS97" s="393"/>
      <c r="LXT97" s="394"/>
      <c r="LXU97" s="395"/>
      <c r="LXV97" s="389"/>
      <c r="LXW97" s="390"/>
      <c r="LXX97" s="391"/>
      <c r="LXY97" s="392"/>
      <c r="LXZ97" s="393"/>
      <c r="LYA97" s="394"/>
      <c r="LYB97" s="395"/>
      <c r="LYC97" s="389"/>
      <c r="LYD97" s="390"/>
      <c r="LYE97" s="391"/>
      <c r="LYF97" s="392"/>
      <c r="LYG97" s="393"/>
      <c r="LYH97" s="394"/>
      <c r="LYI97" s="395"/>
      <c r="LYJ97" s="389"/>
      <c r="LYK97" s="390"/>
      <c r="LYL97" s="391"/>
      <c r="LYM97" s="392"/>
      <c r="LYN97" s="393"/>
      <c r="LYO97" s="394"/>
      <c r="LYP97" s="395"/>
      <c r="LYQ97" s="389"/>
      <c r="LYR97" s="390"/>
      <c r="LYS97" s="391"/>
      <c r="LYT97" s="392"/>
      <c r="LYU97" s="393"/>
      <c r="LYV97" s="394"/>
      <c r="LYW97" s="395"/>
      <c r="LYX97" s="389"/>
      <c r="LYY97" s="390"/>
      <c r="LYZ97" s="391"/>
      <c r="LZA97" s="392"/>
      <c r="LZB97" s="393"/>
      <c r="LZC97" s="394"/>
      <c r="LZD97" s="395"/>
      <c r="LZE97" s="389"/>
      <c r="LZF97" s="390"/>
      <c r="LZG97" s="391"/>
      <c r="LZH97" s="392"/>
      <c r="LZI97" s="393"/>
      <c r="LZJ97" s="394"/>
      <c r="LZK97" s="395"/>
      <c r="LZL97" s="389"/>
      <c r="LZM97" s="390"/>
      <c r="LZN97" s="391"/>
      <c r="LZO97" s="392"/>
      <c r="LZP97" s="393"/>
      <c r="LZQ97" s="394"/>
      <c r="LZR97" s="395"/>
      <c r="LZS97" s="389"/>
      <c r="LZT97" s="390"/>
      <c r="LZU97" s="391"/>
      <c r="LZV97" s="392"/>
      <c r="LZW97" s="393"/>
      <c r="LZX97" s="394"/>
      <c r="LZY97" s="395"/>
      <c r="LZZ97" s="389"/>
      <c r="MAA97" s="390"/>
      <c r="MAB97" s="391"/>
      <c r="MAC97" s="392"/>
      <c r="MAD97" s="393"/>
      <c r="MAE97" s="394"/>
      <c r="MAF97" s="395"/>
      <c r="MAG97" s="389"/>
      <c r="MAH97" s="390"/>
      <c r="MAI97" s="391"/>
      <c r="MAJ97" s="392"/>
      <c r="MAK97" s="393"/>
      <c r="MAL97" s="394"/>
      <c r="MAM97" s="395"/>
      <c r="MAN97" s="389"/>
      <c r="MAO97" s="390"/>
      <c r="MAP97" s="391"/>
      <c r="MAQ97" s="392"/>
      <c r="MAR97" s="393"/>
      <c r="MAS97" s="394"/>
      <c r="MAT97" s="395"/>
      <c r="MAU97" s="389"/>
      <c r="MAV97" s="390"/>
      <c r="MAW97" s="391"/>
      <c r="MAX97" s="392"/>
      <c r="MAY97" s="393"/>
      <c r="MAZ97" s="394"/>
      <c r="MBA97" s="395"/>
      <c r="MBB97" s="389"/>
      <c r="MBC97" s="390"/>
      <c r="MBD97" s="391"/>
      <c r="MBE97" s="392"/>
      <c r="MBF97" s="393"/>
      <c r="MBG97" s="394"/>
      <c r="MBH97" s="395"/>
      <c r="MBI97" s="389"/>
      <c r="MBJ97" s="390"/>
      <c r="MBK97" s="391"/>
      <c r="MBL97" s="392"/>
      <c r="MBM97" s="393"/>
      <c r="MBN97" s="394"/>
      <c r="MBO97" s="395"/>
      <c r="MBP97" s="389"/>
      <c r="MBQ97" s="390"/>
      <c r="MBR97" s="391"/>
      <c r="MBS97" s="392"/>
      <c r="MBT97" s="393"/>
      <c r="MBU97" s="394"/>
      <c r="MBV97" s="395"/>
      <c r="MBW97" s="389"/>
      <c r="MBX97" s="390"/>
      <c r="MBY97" s="391"/>
      <c r="MBZ97" s="392"/>
      <c r="MCA97" s="393"/>
      <c r="MCB97" s="394"/>
      <c r="MCC97" s="395"/>
      <c r="MCD97" s="389"/>
      <c r="MCE97" s="390"/>
      <c r="MCF97" s="391"/>
      <c r="MCG97" s="392"/>
      <c r="MCH97" s="393"/>
      <c r="MCI97" s="394"/>
      <c r="MCJ97" s="395"/>
      <c r="MCK97" s="389"/>
      <c r="MCL97" s="390"/>
      <c r="MCM97" s="391"/>
      <c r="MCN97" s="392"/>
      <c r="MCO97" s="393"/>
      <c r="MCP97" s="394"/>
      <c r="MCQ97" s="395"/>
      <c r="MCR97" s="389"/>
      <c r="MCS97" s="390"/>
      <c r="MCT97" s="391"/>
      <c r="MCU97" s="392"/>
      <c r="MCV97" s="393"/>
      <c r="MCW97" s="394"/>
      <c r="MCX97" s="395"/>
      <c r="MCY97" s="389"/>
      <c r="MCZ97" s="390"/>
      <c r="MDA97" s="391"/>
      <c r="MDB97" s="392"/>
      <c r="MDC97" s="393"/>
      <c r="MDD97" s="394"/>
      <c r="MDE97" s="395"/>
      <c r="MDF97" s="389"/>
      <c r="MDG97" s="390"/>
      <c r="MDH97" s="391"/>
      <c r="MDI97" s="392"/>
      <c r="MDJ97" s="393"/>
      <c r="MDK97" s="394"/>
      <c r="MDL97" s="395"/>
      <c r="MDM97" s="389"/>
      <c r="MDN97" s="390"/>
      <c r="MDO97" s="391"/>
      <c r="MDP97" s="392"/>
      <c r="MDQ97" s="393"/>
      <c r="MDR97" s="394"/>
      <c r="MDS97" s="395"/>
      <c r="MDT97" s="389"/>
      <c r="MDU97" s="390"/>
      <c r="MDV97" s="391"/>
      <c r="MDW97" s="392"/>
      <c r="MDX97" s="393"/>
      <c r="MDY97" s="394"/>
      <c r="MDZ97" s="395"/>
      <c r="MEA97" s="389"/>
      <c r="MEB97" s="390"/>
      <c r="MEC97" s="391"/>
      <c r="MED97" s="392"/>
      <c r="MEE97" s="393"/>
      <c r="MEF97" s="394"/>
      <c r="MEG97" s="395"/>
      <c r="MEH97" s="389"/>
      <c r="MEI97" s="390"/>
      <c r="MEJ97" s="391"/>
      <c r="MEK97" s="392"/>
      <c r="MEL97" s="393"/>
      <c r="MEM97" s="394"/>
      <c r="MEN97" s="395"/>
      <c r="MEO97" s="389"/>
      <c r="MEP97" s="390"/>
      <c r="MEQ97" s="391"/>
      <c r="MER97" s="392"/>
      <c r="MES97" s="393"/>
      <c r="MET97" s="394"/>
      <c r="MEU97" s="395"/>
      <c r="MEV97" s="389"/>
      <c r="MEW97" s="390"/>
      <c r="MEX97" s="391"/>
      <c r="MEY97" s="392"/>
      <c r="MEZ97" s="393"/>
      <c r="MFA97" s="394"/>
      <c r="MFB97" s="395"/>
      <c r="MFC97" s="389"/>
      <c r="MFD97" s="390"/>
      <c r="MFE97" s="391"/>
      <c r="MFF97" s="392"/>
      <c r="MFG97" s="393"/>
      <c r="MFH97" s="394"/>
      <c r="MFI97" s="395"/>
      <c r="MFJ97" s="389"/>
      <c r="MFK97" s="390"/>
      <c r="MFL97" s="391"/>
      <c r="MFM97" s="392"/>
      <c r="MFN97" s="393"/>
      <c r="MFO97" s="394"/>
      <c r="MFP97" s="395"/>
      <c r="MFQ97" s="389"/>
      <c r="MFR97" s="390"/>
      <c r="MFS97" s="391"/>
      <c r="MFT97" s="392"/>
      <c r="MFU97" s="393"/>
      <c r="MFV97" s="394"/>
      <c r="MFW97" s="395"/>
      <c r="MFX97" s="389"/>
      <c r="MFY97" s="390"/>
      <c r="MFZ97" s="391"/>
      <c r="MGA97" s="392"/>
      <c r="MGB97" s="393"/>
      <c r="MGC97" s="394"/>
      <c r="MGD97" s="395"/>
      <c r="MGE97" s="389"/>
      <c r="MGF97" s="390"/>
      <c r="MGG97" s="391"/>
      <c r="MGH97" s="392"/>
      <c r="MGI97" s="393"/>
      <c r="MGJ97" s="394"/>
      <c r="MGK97" s="395"/>
      <c r="MGL97" s="389"/>
      <c r="MGM97" s="390"/>
      <c r="MGN97" s="391"/>
      <c r="MGO97" s="392"/>
      <c r="MGP97" s="393"/>
      <c r="MGQ97" s="394"/>
      <c r="MGR97" s="395"/>
      <c r="MGS97" s="389"/>
      <c r="MGT97" s="390"/>
      <c r="MGU97" s="391"/>
      <c r="MGV97" s="392"/>
      <c r="MGW97" s="393"/>
      <c r="MGX97" s="394"/>
      <c r="MGY97" s="395"/>
      <c r="MGZ97" s="389"/>
      <c r="MHA97" s="390"/>
      <c r="MHB97" s="391"/>
      <c r="MHC97" s="392"/>
      <c r="MHD97" s="393"/>
      <c r="MHE97" s="394"/>
      <c r="MHF97" s="395"/>
      <c r="MHG97" s="389"/>
      <c r="MHH97" s="390"/>
      <c r="MHI97" s="391"/>
      <c r="MHJ97" s="392"/>
      <c r="MHK97" s="393"/>
      <c r="MHL97" s="394"/>
      <c r="MHM97" s="395"/>
      <c r="MHN97" s="389"/>
      <c r="MHO97" s="390"/>
      <c r="MHP97" s="391"/>
      <c r="MHQ97" s="392"/>
      <c r="MHR97" s="393"/>
      <c r="MHS97" s="394"/>
      <c r="MHT97" s="395"/>
      <c r="MHU97" s="389"/>
      <c r="MHV97" s="390"/>
      <c r="MHW97" s="391"/>
      <c r="MHX97" s="392"/>
      <c r="MHY97" s="393"/>
      <c r="MHZ97" s="394"/>
      <c r="MIA97" s="395"/>
      <c r="MIB97" s="389"/>
      <c r="MIC97" s="390"/>
      <c r="MID97" s="391"/>
      <c r="MIE97" s="392"/>
      <c r="MIF97" s="393"/>
      <c r="MIG97" s="394"/>
      <c r="MIH97" s="395"/>
      <c r="MII97" s="389"/>
      <c r="MIJ97" s="390"/>
      <c r="MIK97" s="391"/>
      <c r="MIL97" s="392"/>
      <c r="MIM97" s="393"/>
      <c r="MIN97" s="394"/>
      <c r="MIO97" s="395"/>
      <c r="MIP97" s="389"/>
      <c r="MIQ97" s="390"/>
      <c r="MIR97" s="391"/>
      <c r="MIS97" s="392"/>
      <c r="MIT97" s="393"/>
      <c r="MIU97" s="394"/>
      <c r="MIV97" s="395"/>
      <c r="MIW97" s="389"/>
      <c r="MIX97" s="390"/>
      <c r="MIY97" s="391"/>
      <c r="MIZ97" s="392"/>
      <c r="MJA97" s="393"/>
      <c r="MJB97" s="394"/>
      <c r="MJC97" s="395"/>
      <c r="MJD97" s="389"/>
      <c r="MJE97" s="390"/>
      <c r="MJF97" s="391"/>
      <c r="MJG97" s="392"/>
      <c r="MJH97" s="393"/>
      <c r="MJI97" s="394"/>
      <c r="MJJ97" s="395"/>
      <c r="MJK97" s="389"/>
      <c r="MJL97" s="390"/>
      <c r="MJM97" s="391"/>
      <c r="MJN97" s="392"/>
      <c r="MJO97" s="393"/>
      <c r="MJP97" s="394"/>
      <c r="MJQ97" s="395"/>
      <c r="MJR97" s="389"/>
      <c r="MJS97" s="390"/>
      <c r="MJT97" s="391"/>
      <c r="MJU97" s="392"/>
      <c r="MJV97" s="393"/>
      <c r="MJW97" s="394"/>
      <c r="MJX97" s="395"/>
      <c r="MJY97" s="389"/>
      <c r="MJZ97" s="390"/>
      <c r="MKA97" s="391"/>
      <c r="MKB97" s="392"/>
      <c r="MKC97" s="393"/>
      <c r="MKD97" s="394"/>
      <c r="MKE97" s="395"/>
      <c r="MKF97" s="389"/>
      <c r="MKG97" s="390"/>
      <c r="MKH97" s="391"/>
      <c r="MKI97" s="392"/>
      <c r="MKJ97" s="393"/>
      <c r="MKK97" s="394"/>
      <c r="MKL97" s="395"/>
      <c r="MKM97" s="389"/>
      <c r="MKN97" s="390"/>
      <c r="MKO97" s="391"/>
      <c r="MKP97" s="392"/>
      <c r="MKQ97" s="393"/>
      <c r="MKR97" s="394"/>
      <c r="MKS97" s="395"/>
      <c r="MKT97" s="389"/>
      <c r="MKU97" s="390"/>
      <c r="MKV97" s="391"/>
      <c r="MKW97" s="392"/>
      <c r="MKX97" s="393"/>
      <c r="MKY97" s="394"/>
      <c r="MKZ97" s="395"/>
      <c r="MLA97" s="389"/>
      <c r="MLB97" s="390"/>
      <c r="MLC97" s="391"/>
      <c r="MLD97" s="392"/>
      <c r="MLE97" s="393"/>
      <c r="MLF97" s="394"/>
      <c r="MLG97" s="395"/>
      <c r="MLH97" s="389"/>
      <c r="MLI97" s="390"/>
      <c r="MLJ97" s="391"/>
      <c r="MLK97" s="392"/>
      <c r="MLL97" s="393"/>
      <c r="MLM97" s="394"/>
      <c r="MLN97" s="395"/>
      <c r="MLO97" s="389"/>
      <c r="MLP97" s="390"/>
      <c r="MLQ97" s="391"/>
      <c r="MLR97" s="392"/>
      <c r="MLS97" s="393"/>
      <c r="MLT97" s="394"/>
      <c r="MLU97" s="395"/>
      <c r="MLV97" s="389"/>
      <c r="MLW97" s="390"/>
      <c r="MLX97" s="391"/>
      <c r="MLY97" s="392"/>
      <c r="MLZ97" s="393"/>
      <c r="MMA97" s="394"/>
      <c r="MMB97" s="395"/>
      <c r="MMC97" s="389"/>
      <c r="MMD97" s="390"/>
      <c r="MME97" s="391"/>
      <c r="MMF97" s="392"/>
      <c r="MMG97" s="393"/>
      <c r="MMH97" s="394"/>
      <c r="MMI97" s="395"/>
      <c r="MMJ97" s="389"/>
      <c r="MMK97" s="390"/>
      <c r="MML97" s="391"/>
      <c r="MMM97" s="392"/>
      <c r="MMN97" s="393"/>
      <c r="MMO97" s="394"/>
      <c r="MMP97" s="395"/>
      <c r="MMQ97" s="389"/>
      <c r="MMR97" s="390"/>
      <c r="MMS97" s="391"/>
      <c r="MMT97" s="392"/>
      <c r="MMU97" s="393"/>
      <c r="MMV97" s="394"/>
      <c r="MMW97" s="395"/>
      <c r="MMX97" s="389"/>
      <c r="MMY97" s="390"/>
      <c r="MMZ97" s="391"/>
      <c r="MNA97" s="392"/>
      <c r="MNB97" s="393"/>
      <c r="MNC97" s="394"/>
      <c r="MND97" s="395"/>
      <c r="MNE97" s="389"/>
      <c r="MNF97" s="390"/>
      <c r="MNG97" s="391"/>
      <c r="MNH97" s="392"/>
      <c r="MNI97" s="393"/>
      <c r="MNJ97" s="394"/>
      <c r="MNK97" s="395"/>
      <c r="MNL97" s="389"/>
      <c r="MNM97" s="390"/>
      <c r="MNN97" s="391"/>
      <c r="MNO97" s="392"/>
      <c r="MNP97" s="393"/>
      <c r="MNQ97" s="394"/>
      <c r="MNR97" s="395"/>
      <c r="MNS97" s="389"/>
      <c r="MNT97" s="390"/>
      <c r="MNU97" s="391"/>
      <c r="MNV97" s="392"/>
      <c r="MNW97" s="393"/>
      <c r="MNX97" s="394"/>
      <c r="MNY97" s="395"/>
      <c r="MNZ97" s="389"/>
      <c r="MOA97" s="390"/>
      <c r="MOB97" s="391"/>
      <c r="MOC97" s="392"/>
      <c r="MOD97" s="393"/>
      <c r="MOE97" s="394"/>
      <c r="MOF97" s="395"/>
      <c r="MOG97" s="389"/>
      <c r="MOH97" s="390"/>
      <c r="MOI97" s="391"/>
      <c r="MOJ97" s="392"/>
      <c r="MOK97" s="393"/>
      <c r="MOL97" s="394"/>
      <c r="MOM97" s="395"/>
      <c r="MON97" s="389"/>
      <c r="MOO97" s="390"/>
      <c r="MOP97" s="391"/>
      <c r="MOQ97" s="392"/>
      <c r="MOR97" s="393"/>
      <c r="MOS97" s="394"/>
      <c r="MOT97" s="395"/>
      <c r="MOU97" s="389"/>
      <c r="MOV97" s="390"/>
      <c r="MOW97" s="391"/>
      <c r="MOX97" s="392"/>
      <c r="MOY97" s="393"/>
      <c r="MOZ97" s="394"/>
      <c r="MPA97" s="395"/>
      <c r="MPB97" s="389"/>
      <c r="MPC97" s="390"/>
      <c r="MPD97" s="391"/>
      <c r="MPE97" s="392"/>
      <c r="MPF97" s="393"/>
      <c r="MPG97" s="394"/>
      <c r="MPH97" s="395"/>
      <c r="MPI97" s="389"/>
      <c r="MPJ97" s="390"/>
      <c r="MPK97" s="391"/>
      <c r="MPL97" s="392"/>
      <c r="MPM97" s="393"/>
      <c r="MPN97" s="394"/>
      <c r="MPO97" s="395"/>
      <c r="MPP97" s="389"/>
      <c r="MPQ97" s="390"/>
      <c r="MPR97" s="391"/>
      <c r="MPS97" s="392"/>
      <c r="MPT97" s="393"/>
      <c r="MPU97" s="394"/>
      <c r="MPV97" s="395"/>
      <c r="MPW97" s="389"/>
      <c r="MPX97" s="390"/>
      <c r="MPY97" s="391"/>
      <c r="MPZ97" s="392"/>
      <c r="MQA97" s="393"/>
      <c r="MQB97" s="394"/>
      <c r="MQC97" s="395"/>
      <c r="MQD97" s="389"/>
      <c r="MQE97" s="390"/>
      <c r="MQF97" s="391"/>
      <c r="MQG97" s="392"/>
      <c r="MQH97" s="393"/>
      <c r="MQI97" s="394"/>
      <c r="MQJ97" s="395"/>
      <c r="MQK97" s="389"/>
      <c r="MQL97" s="390"/>
      <c r="MQM97" s="391"/>
      <c r="MQN97" s="392"/>
      <c r="MQO97" s="393"/>
      <c r="MQP97" s="394"/>
      <c r="MQQ97" s="395"/>
      <c r="MQR97" s="389"/>
      <c r="MQS97" s="390"/>
      <c r="MQT97" s="391"/>
      <c r="MQU97" s="392"/>
      <c r="MQV97" s="393"/>
      <c r="MQW97" s="394"/>
      <c r="MQX97" s="395"/>
      <c r="MQY97" s="389"/>
      <c r="MQZ97" s="390"/>
      <c r="MRA97" s="391"/>
      <c r="MRB97" s="392"/>
      <c r="MRC97" s="393"/>
      <c r="MRD97" s="394"/>
      <c r="MRE97" s="395"/>
      <c r="MRF97" s="389"/>
      <c r="MRG97" s="390"/>
      <c r="MRH97" s="391"/>
      <c r="MRI97" s="392"/>
      <c r="MRJ97" s="393"/>
      <c r="MRK97" s="394"/>
      <c r="MRL97" s="395"/>
      <c r="MRM97" s="389"/>
      <c r="MRN97" s="390"/>
      <c r="MRO97" s="391"/>
      <c r="MRP97" s="392"/>
      <c r="MRQ97" s="393"/>
      <c r="MRR97" s="394"/>
      <c r="MRS97" s="395"/>
      <c r="MRT97" s="389"/>
      <c r="MRU97" s="390"/>
      <c r="MRV97" s="391"/>
      <c r="MRW97" s="392"/>
      <c r="MRX97" s="393"/>
      <c r="MRY97" s="394"/>
      <c r="MRZ97" s="395"/>
      <c r="MSA97" s="389"/>
      <c r="MSB97" s="390"/>
      <c r="MSC97" s="391"/>
      <c r="MSD97" s="392"/>
      <c r="MSE97" s="393"/>
      <c r="MSF97" s="394"/>
      <c r="MSG97" s="395"/>
      <c r="MSH97" s="389"/>
      <c r="MSI97" s="390"/>
      <c r="MSJ97" s="391"/>
      <c r="MSK97" s="392"/>
      <c r="MSL97" s="393"/>
      <c r="MSM97" s="394"/>
      <c r="MSN97" s="395"/>
      <c r="MSO97" s="389"/>
      <c r="MSP97" s="390"/>
      <c r="MSQ97" s="391"/>
      <c r="MSR97" s="392"/>
      <c r="MSS97" s="393"/>
      <c r="MST97" s="394"/>
      <c r="MSU97" s="395"/>
      <c r="MSV97" s="389"/>
      <c r="MSW97" s="390"/>
      <c r="MSX97" s="391"/>
      <c r="MSY97" s="392"/>
      <c r="MSZ97" s="393"/>
      <c r="MTA97" s="394"/>
      <c r="MTB97" s="395"/>
      <c r="MTC97" s="389"/>
      <c r="MTD97" s="390"/>
      <c r="MTE97" s="391"/>
      <c r="MTF97" s="392"/>
      <c r="MTG97" s="393"/>
      <c r="MTH97" s="394"/>
      <c r="MTI97" s="395"/>
      <c r="MTJ97" s="389"/>
      <c r="MTK97" s="390"/>
      <c r="MTL97" s="391"/>
      <c r="MTM97" s="392"/>
      <c r="MTN97" s="393"/>
      <c r="MTO97" s="394"/>
      <c r="MTP97" s="395"/>
      <c r="MTQ97" s="389"/>
      <c r="MTR97" s="390"/>
      <c r="MTS97" s="391"/>
      <c r="MTT97" s="392"/>
      <c r="MTU97" s="393"/>
      <c r="MTV97" s="394"/>
      <c r="MTW97" s="395"/>
      <c r="MTX97" s="389"/>
      <c r="MTY97" s="390"/>
      <c r="MTZ97" s="391"/>
      <c r="MUA97" s="392"/>
      <c r="MUB97" s="393"/>
      <c r="MUC97" s="394"/>
      <c r="MUD97" s="395"/>
      <c r="MUE97" s="389"/>
      <c r="MUF97" s="390"/>
      <c r="MUG97" s="391"/>
      <c r="MUH97" s="392"/>
      <c r="MUI97" s="393"/>
      <c r="MUJ97" s="394"/>
      <c r="MUK97" s="395"/>
      <c r="MUL97" s="389"/>
      <c r="MUM97" s="390"/>
      <c r="MUN97" s="391"/>
      <c r="MUO97" s="392"/>
      <c r="MUP97" s="393"/>
      <c r="MUQ97" s="394"/>
      <c r="MUR97" s="395"/>
      <c r="MUS97" s="389"/>
      <c r="MUT97" s="390"/>
      <c r="MUU97" s="391"/>
      <c r="MUV97" s="392"/>
      <c r="MUW97" s="393"/>
      <c r="MUX97" s="394"/>
      <c r="MUY97" s="395"/>
      <c r="MUZ97" s="389"/>
      <c r="MVA97" s="390"/>
      <c r="MVB97" s="391"/>
      <c r="MVC97" s="392"/>
      <c r="MVD97" s="393"/>
      <c r="MVE97" s="394"/>
      <c r="MVF97" s="395"/>
      <c r="MVG97" s="389"/>
      <c r="MVH97" s="390"/>
      <c r="MVI97" s="391"/>
      <c r="MVJ97" s="392"/>
      <c r="MVK97" s="393"/>
      <c r="MVL97" s="394"/>
      <c r="MVM97" s="395"/>
      <c r="MVN97" s="389"/>
      <c r="MVO97" s="390"/>
      <c r="MVP97" s="391"/>
      <c r="MVQ97" s="392"/>
      <c r="MVR97" s="393"/>
      <c r="MVS97" s="394"/>
      <c r="MVT97" s="395"/>
      <c r="MVU97" s="389"/>
      <c r="MVV97" s="390"/>
      <c r="MVW97" s="391"/>
      <c r="MVX97" s="392"/>
      <c r="MVY97" s="393"/>
      <c r="MVZ97" s="394"/>
      <c r="MWA97" s="395"/>
      <c r="MWB97" s="389"/>
      <c r="MWC97" s="390"/>
      <c r="MWD97" s="391"/>
      <c r="MWE97" s="392"/>
      <c r="MWF97" s="393"/>
      <c r="MWG97" s="394"/>
      <c r="MWH97" s="395"/>
      <c r="MWI97" s="389"/>
      <c r="MWJ97" s="390"/>
      <c r="MWK97" s="391"/>
      <c r="MWL97" s="392"/>
      <c r="MWM97" s="393"/>
      <c r="MWN97" s="394"/>
      <c r="MWO97" s="395"/>
      <c r="MWP97" s="389"/>
      <c r="MWQ97" s="390"/>
      <c r="MWR97" s="391"/>
      <c r="MWS97" s="392"/>
      <c r="MWT97" s="393"/>
      <c r="MWU97" s="394"/>
      <c r="MWV97" s="395"/>
      <c r="MWW97" s="389"/>
      <c r="MWX97" s="390"/>
      <c r="MWY97" s="391"/>
      <c r="MWZ97" s="392"/>
      <c r="MXA97" s="393"/>
      <c r="MXB97" s="394"/>
      <c r="MXC97" s="395"/>
      <c r="MXD97" s="389"/>
      <c r="MXE97" s="390"/>
      <c r="MXF97" s="391"/>
      <c r="MXG97" s="392"/>
      <c r="MXH97" s="393"/>
      <c r="MXI97" s="394"/>
      <c r="MXJ97" s="395"/>
      <c r="MXK97" s="389"/>
      <c r="MXL97" s="390"/>
      <c r="MXM97" s="391"/>
      <c r="MXN97" s="392"/>
      <c r="MXO97" s="393"/>
      <c r="MXP97" s="394"/>
      <c r="MXQ97" s="395"/>
      <c r="MXR97" s="389"/>
      <c r="MXS97" s="390"/>
      <c r="MXT97" s="391"/>
      <c r="MXU97" s="392"/>
      <c r="MXV97" s="393"/>
      <c r="MXW97" s="394"/>
      <c r="MXX97" s="395"/>
      <c r="MXY97" s="389"/>
      <c r="MXZ97" s="390"/>
      <c r="MYA97" s="391"/>
      <c r="MYB97" s="392"/>
      <c r="MYC97" s="393"/>
      <c r="MYD97" s="394"/>
      <c r="MYE97" s="395"/>
      <c r="MYF97" s="389"/>
      <c r="MYG97" s="390"/>
      <c r="MYH97" s="391"/>
      <c r="MYI97" s="392"/>
      <c r="MYJ97" s="393"/>
      <c r="MYK97" s="394"/>
      <c r="MYL97" s="395"/>
      <c r="MYM97" s="389"/>
      <c r="MYN97" s="390"/>
      <c r="MYO97" s="391"/>
      <c r="MYP97" s="392"/>
      <c r="MYQ97" s="393"/>
      <c r="MYR97" s="394"/>
      <c r="MYS97" s="395"/>
      <c r="MYT97" s="389"/>
      <c r="MYU97" s="390"/>
      <c r="MYV97" s="391"/>
      <c r="MYW97" s="392"/>
      <c r="MYX97" s="393"/>
      <c r="MYY97" s="394"/>
      <c r="MYZ97" s="395"/>
      <c r="MZA97" s="389"/>
      <c r="MZB97" s="390"/>
      <c r="MZC97" s="391"/>
      <c r="MZD97" s="392"/>
      <c r="MZE97" s="393"/>
      <c r="MZF97" s="394"/>
      <c r="MZG97" s="395"/>
      <c r="MZH97" s="389"/>
      <c r="MZI97" s="390"/>
      <c r="MZJ97" s="391"/>
      <c r="MZK97" s="392"/>
      <c r="MZL97" s="393"/>
      <c r="MZM97" s="394"/>
      <c r="MZN97" s="395"/>
      <c r="MZO97" s="389"/>
      <c r="MZP97" s="390"/>
      <c r="MZQ97" s="391"/>
      <c r="MZR97" s="392"/>
      <c r="MZS97" s="393"/>
      <c r="MZT97" s="394"/>
      <c r="MZU97" s="395"/>
      <c r="MZV97" s="389"/>
      <c r="MZW97" s="390"/>
      <c r="MZX97" s="391"/>
      <c r="MZY97" s="392"/>
      <c r="MZZ97" s="393"/>
      <c r="NAA97" s="394"/>
      <c r="NAB97" s="395"/>
      <c r="NAC97" s="389"/>
      <c r="NAD97" s="390"/>
      <c r="NAE97" s="391"/>
      <c r="NAF97" s="392"/>
      <c r="NAG97" s="393"/>
      <c r="NAH97" s="394"/>
      <c r="NAI97" s="395"/>
      <c r="NAJ97" s="389"/>
      <c r="NAK97" s="390"/>
      <c r="NAL97" s="391"/>
      <c r="NAM97" s="392"/>
      <c r="NAN97" s="393"/>
      <c r="NAO97" s="394"/>
      <c r="NAP97" s="395"/>
      <c r="NAQ97" s="389"/>
      <c r="NAR97" s="390"/>
      <c r="NAS97" s="391"/>
      <c r="NAT97" s="392"/>
      <c r="NAU97" s="393"/>
      <c r="NAV97" s="394"/>
      <c r="NAW97" s="395"/>
      <c r="NAX97" s="389"/>
      <c r="NAY97" s="390"/>
      <c r="NAZ97" s="391"/>
      <c r="NBA97" s="392"/>
      <c r="NBB97" s="393"/>
      <c r="NBC97" s="394"/>
      <c r="NBD97" s="395"/>
      <c r="NBE97" s="389"/>
      <c r="NBF97" s="390"/>
      <c r="NBG97" s="391"/>
      <c r="NBH97" s="392"/>
      <c r="NBI97" s="393"/>
      <c r="NBJ97" s="394"/>
      <c r="NBK97" s="395"/>
      <c r="NBL97" s="389"/>
      <c r="NBM97" s="390"/>
      <c r="NBN97" s="391"/>
      <c r="NBO97" s="392"/>
      <c r="NBP97" s="393"/>
      <c r="NBQ97" s="394"/>
      <c r="NBR97" s="395"/>
      <c r="NBS97" s="389"/>
      <c r="NBT97" s="390"/>
      <c r="NBU97" s="391"/>
      <c r="NBV97" s="392"/>
      <c r="NBW97" s="393"/>
      <c r="NBX97" s="394"/>
      <c r="NBY97" s="395"/>
      <c r="NBZ97" s="389"/>
      <c r="NCA97" s="390"/>
      <c r="NCB97" s="391"/>
      <c r="NCC97" s="392"/>
      <c r="NCD97" s="393"/>
      <c r="NCE97" s="394"/>
      <c r="NCF97" s="395"/>
      <c r="NCG97" s="389"/>
      <c r="NCH97" s="390"/>
      <c r="NCI97" s="391"/>
      <c r="NCJ97" s="392"/>
      <c r="NCK97" s="393"/>
      <c r="NCL97" s="394"/>
      <c r="NCM97" s="395"/>
      <c r="NCN97" s="389"/>
      <c r="NCO97" s="390"/>
      <c r="NCP97" s="391"/>
      <c r="NCQ97" s="392"/>
      <c r="NCR97" s="393"/>
      <c r="NCS97" s="394"/>
      <c r="NCT97" s="395"/>
      <c r="NCU97" s="389"/>
      <c r="NCV97" s="390"/>
      <c r="NCW97" s="391"/>
      <c r="NCX97" s="392"/>
      <c r="NCY97" s="393"/>
      <c r="NCZ97" s="394"/>
      <c r="NDA97" s="395"/>
      <c r="NDB97" s="389"/>
      <c r="NDC97" s="390"/>
      <c r="NDD97" s="391"/>
      <c r="NDE97" s="392"/>
      <c r="NDF97" s="393"/>
      <c r="NDG97" s="394"/>
      <c r="NDH97" s="395"/>
      <c r="NDI97" s="389"/>
      <c r="NDJ97" s="390"/>
      <c r="NDK97" s="391"/>
      <c r="NDL97" s="392"/>
      <c r="NDM97" s="393"/>
      <c r="NDN97" s="394"/>
      <c r="NDO97" s="395"/>
      <c r="NDP97" s="389"/>
      <c r="NDQ97" s="390"/>
      <c r="NDR97" s="391"/>
      <c r="NDS97" s="392"/>
      <c r="NDT97" s="393"/>
      <c r="NDU97" s="394"/>
      <c r="NDV97" s="395"/>
      <c r="NDW97" s="389"/>
      <c r="NDX97" s="390"/>
      <c r="NDY97" s="391"/>
      <c r="NDZ97" s="392"/>
      <c r="NEA97" s="393"/>
      <c r="NEB97" s="394"/>
      <c r="NEC97" s="395"/>
      <c r="NED97" s="389"/>
      <c r="NEE97" s="390"/>
      <c r="NEF97" s="391"/>
      <c r="NEG97" s="392"/>
      <c r="NEH97" s="393"/>
      <c r="NEI97" s="394"/>
      <c r="NEJ97" s="395"/>
      <c r="NEK97" s="389"/>
      <c r="NEL97" s="390"/>
      <c r="NEM97" s="391"/>
      <c r="NEN97" s="392"/>
      <c r="NEO97" s="393"/>
      <c r="NEP97" s="394"/>
      <c r="NEQ97" s="395"/>
      <c r="NER97" s="389"/>
      <c r="NES97" s="390"/>
      <c r="NET97" s="391"/>
      <c r="NEU97" s="392"/>
      <c r="NEV97" s="393"/>
      <c r="NEW97" s="394"/>
      <c r="NEX97" s="395"/>
      <c r="NEY97" s="389"/>
      <c r="NEZ97" s="390"/>
      <c r="NFA97" s="391"/>
      <c r="NFB97" s="392"/>
      <c r="NFC97" s="393"/>
      <c r="NFD97" s="394"/>
      <c r="NFE97" s="395"/>
      <c r="NFF97" s="389"/>
      <c r="NFG97" s="390"/>
      <c r="NFH97" s="391"/>
      <c r="NFI97" s="392"/>
      <c r="NFJ97" s="393"/>
      <c r="NFK97" s="394"/>
      <c r="NFL97" s="395"/>
      <c r="NFM97" s="389"/>
      <c r="NFN97" s="390"/>
      <c r="NFO97" s="391"/>
      <c r="NFP97" s="392"/>
      <c r="NFQ97" s="393"/>
      <c r="NFR97" s="394"/>
      <c r="NFS97" s="395"/>
      <c r="NFT97" s="389"/>
      <c r="NFU97" s="390"/>
      <c r="NFV97" s="391"/>
      <c r="NFW97" s="392"/>
      <c r="NFX97" s="393"/>
      <c r="NFY97" s="394"/>
      <c r="NFZ97" s="395"/>
      <c r="NGA97" s="389"/>
      <c r="NGB97" s="390"/>
      <c r="NGC97" s="391"/>
      <c r="NGD97" s="392"/>
      <c r="NGE97" s="393"/>
      <c r="NGF97" s="394"/>
      <c r="NGG97" s="395"/>
      <c r="NGH97" s="389"/>
      <c r="NGI97" s="390"/>
      <c r="NGJ97" s="391"/>
      <c r="NGK97" s="392"/>
      <c r="NGL97" s="393"/>
      <c r="NGM97" s="394"/>
      <c r="NGN97" s="395"/>
      <c r="NGO97" s="389"/>
      <c r="NGP97" s="390"/>
      <c r="NGQ97" s="391"/>
      <c r="NGR97" s="392"/>
      <c r="NGS97" s="393"/>
      <c r="NGT97" s="394"/>
      <c r="NGU97" s="395"/>
      <c r="NGV97" s="389"/>
      <c r="NGW97" s="390"/>
      <c r="NGX97" s="391"/>
      <c r="NGY97" s="392"/>
      <c r="NGZ97" s="393"/>
      <c r="NHA97" s="394"/>
      <c r="NHB97" s="395"/>
      <c r="NHC97" s="389"/>
      <c r="NHD97" s="390"/>
      <c r="NHE97" s="391"/>
      <c r="NHF97" s="392"/>
      <c r="NHG97" s="393"/>
      <c r="NHH97" s="394"/>
      <c r="NHI97" s="395"/>
      <c r="NHJ97" s="389"/>
      <c r="NHK97" s="390"/>
      <c r="NHL97" s="391"/>
      <c r="NHM97" s="392"/>
      <c r="NHN97" s="393"/>
      <c r="NHO97" s="394"/>
      <c r="NHP97" s="395"/>
      <c r="NHQ97" s="389"/>
      <c r="NHR97" s="390"/>
      <c r="NHS97" s="391"/>
      <c r="NHT97" s="392"/>
      <c r="NHU97" s="393"/>
      <c r="NHV97" s="394"/>
      <c r="NHW97" s="395"/>
      <c r="NHX97" s="389"/>
      <c r="NHY97" s="390"/>
      <c r="NHZ97" s="391"/>
      <c r="NIA97" s="392"/>
      <c r="NIB97" s="393"/>
      <c r="NIC97" s="394"/>
      <c r="NID97" s="395"/>
      <c r="NIE97" s="389"/>
      <c r="NIF97" s="390"/>
      <c r="NIG97" s="391"/>
      <c r="NIH97" s="392"/>
      <c r="NII97" s="393"/>
      <c r="NIJ97" s="394"/>
      <c r="NIK97" s="395"/>
      <c r="NIL97" s="389"/>
      <c r="NIM97" s="390"/>
      <c r="NIN97" s="391"/>
      <c r="NIO97" s="392"/>
      <c r="NIP97" s="393"/>
      <c r="NIQ97" s="394"/>
      <c r="NIR97" s="395"/>
      <c r="NIS97" s="389"/>
      <c r="NIT97" s="390"/>
      <c r="NIU97" s="391"/>
      <c r="NIV97" s="392"/>
      <c r="NIW97" s="393"/>
      <c r="NIX97" s="394"/>
      <c r="NIY97" s="395"/>
      <c r="NIZ97" s="389"/>
      <c r="NJA97" s="390"/>
      <c r="NJB97" s="391"/>
      <c r="NJC97" s="392"/>
      <c r="NJD97" s="393"/>
      <c r="NJE97" s="394"/>
      <c r="NJF97" s="395"/>
      <c r="NJG97" s="389"/>
      <c r="NJH97" s="390"/>
      <c r="NJI97" s="391"/>
      <c r="NJJ97" s="392"/>
      <c r="NJK97" s="393"/>
      <c r="NJL97" s="394"/>
      <c r="NJM97" s="395"/>
      <c r="NJN97" s="389"/>
      <c r="NJO97" s="390"/>
      <c r="NJP97" s="391"/>
      <c r="NJQ97" s="392"/>
      <c r="NJR97" s="393"/>
      <c r="NJS97" s="394"/>
      <c r="NJT97" s="395"/>
      <c r="NJU97" s="389"/>
      <c r="NJV97" s="390"/>
      <c r="NJW97" s="391"/>
      <c r="NJX97" s="392"/>
      <c r="NJY97" s="393"/>
      <c r="NJZ97" s="394"/>
      <c r="NKA97" s="395"/>
      <c r="NKB97" s="389"/>
      <c r="NKC97" s="390"/>
      <c r="NKD97" s="391"/>
      <c r="NKE97" s="392"/>
      <c r="NKF97" s="393"/>
      <c r="NKG97" s="394"/>
      <c r="NKH97" s="395"/>
      <c r="NKI97" s="389"/>
      <c r="NKJ97" s="390"/>
      <c r="NKK97" s="391"/>
      <c r="NKL97" s="392"/>
      <c r="NKM97" s="393"/>
      <c r="NKN97" s="394"/>
      <c r="NKO97" s="395"/>
      <c r="NKP97" s="389"/>
      <c r="NKQ97" s="390"/>
      <c r="NKR97" s="391"/>
      <c r="NKS97" s="392"/>
      <c r="NKT97" s="393"/>
      <c r="NKU97" s="394"/>
      <c r="NKV97" s="395"/>
      <c r="NKW97" s="389"/>
      <c r="NKX97" s="390"/>
      <c r="NKY97" s="391"/>
      <c r="NKZ97" s="392"/>
      <c r="NLA97" s="393"/>
      <c r="NLB97" s="394"/>
      <c r="NLC97" s="395"/>
      <c r="NLD97" s="389"/>
      <c r="NLE97" s="390"/>
      <c r="NLF97" s="391"/>
      <c r="NLG97" s="392"/>
      <c r="NLH97" s="393"/>
      <c r="NLI97" s="394"/>
      <c r="NLJ97" s="395"/>
      <c r="NLK97" s="389"/>
      <c r="NLL97" s="390"/>
      <c r="NLM97" s="391"/>
      <c r="NLN97" s="392"/>
      <c r="NLO97" s="393"/>
      <c r="NLP97" s="394"/>
      <c r="NLQ97" s="395"/>
      <c r="NLR97" s="389"/>
      <c r="NLS97" s="390"/>
      <c r="NLT97" s="391"/>
      <c r="NLU97" s="392"/>
      <c r="NLV97" s="393"/>
      <c r="NLW97" s="394"/>
      <c r="NLX97" s="395"/>
      <c r="NLY97" s="389"/>
      <c r="NLZ97" s="390"/>
      <c r="NMA97" s="391"/>
      <c r="NMB97" s="392"/>
      <c r="NMC97" s="393"/>
      <c r="NMD97" s="394"/>
      <c r="NME97" s="395"/>
      <c r="NMF97" s="389"/>
      <c r="NMG97" s="390"/>
      <c r="NMH97" s="391"/>
      <c r="NMI97" s="392"/>
      <c r="NMJ97" s="393"/>
      <c r="NMK97" s="394"/>
      <c r="NML97" s="395"/>
      <c r="NMM97" s="389"/>
      <c r="NMN97" s="390"/>
      <c r="NMO97" s="391"/>
      <c r="NMP97" s="392"/>
      <c r="NMQ97" s="393"/>
      <c r="NMR97" s="394"/>
      <c r="NMS97" s="395"/>
      <c r="NMT97" s="389"/>
      <c r="NMU97" s="390"/>
      <c r="NMV97" s="391"/>
      <c r="NMW97" s="392"/>
      <c r="NMX97" s="393"/>
      <c r="NMY97" s="394"/>
      <c r="NMZ97" s="395"/>
      <c r="NNA97" s="389"/>
      <c r="NNB97" s="390"/>
      <c r="NNC97" s="391"/>
      <c r="NND97" s="392"/>
      <c r="NNE97" s="393"/>
      <c r="NNF97" s="394"/>
      <c r="NNG97" s="395"/>
      <c r="NNH97" s="389"/>
      <c r="NNI97" s="390"/>
      <c r="NNJ97" s="391"/>
      <c r="NNK97" s="392"/>
      <c r="NNL97" s="393"/>
      <c r="NNM97" s="394"/>
      <c r="NNN97" s="395"/>
      <c r="NNO97" s="389"/>
      <c r="NNP97" s="390"/>
      <c r="NNQ97" s="391"/>
      <c r="NNR97" s="392"/>
      <c r="NNS97" s="393"/>
      <c r="NNT97" s="394"/>
      <c r="NNU97" s="395"/>
      <c r="NNV97" s="389"/>
      <c r="NNW97" s="390"/>
      <c r="NNX97" s="391"/>
      <c r="NNY97" s="392"/>
      <c r="NNZ97" s="393"/>
      <c r="NOA97" s="394"/>
      <c r="NOB97" s="395"/>
      <c r="NOC97" s="389"/>
      <c r="NOD97" s="390"/>
      <c r="NOE97" s="391"/>
      <c r="NOF97" s="392"/>
      <c r="NOG97" s="393"/>
      <c r="NOH97" s="394"/>
      <c r="NOI97" s="395"/>
      <c r="NOJ97" s="389"/>
      <c r="NOK97" s="390"/>
      <c r="NOL97" s="391"/>
      <c r="NOM97" s="392"/>
      <c r="NON97" s="393"/>
      <c r="NOO97" s="394"/>
      <c r="NOP97" s="395"/>
      <c r="NOQ97" s="389"/>
      <c r="NOR97" s="390"/>
      <c r="NOS97" s="391"/>
      <c r="NOT97" s="392"/>
      <c r="NOU97" s="393"/>
      <c r="NOV97" s="394"/>
      <c r="NOW97" s="395"/>
      <c r="NOX97" s="389"/>
      <c r="NOY97" s="390"/>
      <c r="NOZ97" s="391"/>
      <c r="NPA97" s="392"/>
      <c r="NPB97" s="393"/>
      <c r="NPC97" s="394"/>
      <c r="NPD97" s="395"/>
      <c r="NPE97" s="389"/>
      <c r="NPF97" s="390"/>
      <c r="NPG97" s="391"/>
      <c r="NPH97" s="392"/>
      <c r="NPI97" s="393"/>
      <c r="NPJ97" s="394"/>
      <c r="NPK97" s="395"/>
      <c r="NPL97" s="389"/>
      <c r="NPM97" s="390"/>
      <c r="NPN97" s="391"/>
      <c r="NPO97" s="392"/>
      <c r="NPP97" s="393"/>
      <c r="NPQ97" s="394"/>
      <c r="NPR97" s="395"/>
      <c r="NPS97" s="389"/>
      <c r="NPT97" s="390"/>
      <c r="NPU97" s="391"/>
      <c r="NPV97" s="392"/>
      <c r="NPW97" s="393"/>
      <c r="NPX97" s="394"/>
      <c r="NPY97" s="395"/>
      <c r="NPZ97" s="389"/>
      <c r="NQA97" s="390"/>
      <c r="NQB97" s="391"/>
      <c r="NQC97" s="392"/>
      <c r="NQD97" s="393"/>
      <c r="NQE97" s="394"/>
      <c r="NQF97" s="395"/>
      <c r="NQG97" s="389"/>
      <c r="NQH97" s="390"/>
      <c r="NQI97" s="391"/>
      <c r="NQJ97" s="392"/>
      <c r="NQK97" s="393"/>
      <c r="NQL97" s="394"/>
      <c r="NQM97" s="395"/>
      <c r="NQN97" s="389"/>
      <c r="NQO97" s="390"/>
      <c r="NQP97" s="391"/>
      <c r="NQQ97" s="392"/>
      <c r="NQR97" s="393"/>
      <c r="NQS97" s="394"/>
      <c r="NQT97" s="395"/>
      <c r="NQU97" s="389"/>
      <c r="NQV97" s="390"/>
      <c r="NQW97" s="391"/>
      <c r="NQX97" s="392"/>
      <c r="NQY97" s="393"/>
      <c r="NQZ97" s="394"/>
      <c r="NRA97" s="395"/>
      <c r="NRB97" s="389"/>
      <c r="NRC97" s="390"/>
      <c r="NRD97" s="391"/>
      <c r="NRE97" s="392"/>
      <c r="NRF97" s="393"/>
      <c r="NRG97" s="394"/>
      <c r="NRH97" s="395"/>
      <c r="NRI97" s="389"/>
      <c r="NRJ97" s="390"/>
      <c r="NRK97" s="391"/>
      <c r="NRL97" s="392"/>
      <c r="NRM97" s="393"/>
      <c r="NRN97" s="394"/>
      <c r="NRO97" s="395"/>
      <c r="NRP97" s="389"/>
      <c r="NRQ97" s="390"/>
      <c r="NRR97" s="391"/>
      <c r="NRS97" s="392"/>
      <c r="NRT97" s="393"/>
      <c r="NRU97" s="394"/>
      <c r="NRV97" s="395"/>
      <c r="NRW97" s="389"/>
      <c r="NRX97" s="390"/>
      <c r="NRY97" s="391"/>
      <c r="NRZ97" s="392"/>
      <c r="NSA97" s="393"/>
      <c r="NSB97" s="394"/>
      <c r="NSC97" s="395"/>
      <c r="NSD97" s="389"/>
      <c r="NSE97" s="390"/>
      <c r="NSF97" s="391"/>
      <c r="NSG97" s="392"/>
      <c r="NSH97" s="393"/>
      <c r="NSI97" s="394"/>
      <c r="NSJ97" s="395"/>
      <c r="NSK97" s="389"/>
      <c r="NSL97" s="390"/>
      <c r="NSM97" s="391"/>
      <c r="NSN97" s="392"/>
      <c r="NSO97" s="393"/>
      <c r="NSP97" s="394"/>
      <c r="NSQ97" s="395"/>
      <c r="NSR97" s="389"/>
      <c r="NSS97" s="390"/>
      <c r="NST97" s="391"/>
      <c r="NSU97" s="392"/>
      <c r="NSV97" s="393"/>
      <c r="NSW97" s="394"/>
      <c r="NSX97" s="395"/>
      <c r="NSY97" s="389"/>
      <c r="NSZ97" s="390"/>
      <c r="NTA97" s="391"/>
      <c r="NTB97" s="392"/>
      <c r="NTC97" s="393"/>
      <c r="NTD97" s="394"/>
      <c r="NTE97" s="395"/>
      <c r="NTF97" s="389"/>
      <c r="NTG97" s="390"/>
      <c r="NTH97" s="391"/>
      <c r="NTI97" s="392"/>
      <c r="NTJ97" s="393"/>
      <c r="NTK97" s="394"/>
      <c r="NTL97" s="395"/>
      <c r="NTM97" s="389"/>
      <c r="NTN97" s="390"/>
      <c r="NTO97" s="391"/>
      <c r="NTP97" s="392"/>
      <c r="NTQ97" s="393"/>
      <c r="NTR97" s="394"/>
      <c r="NTS97" s="395"/>
      <c r="NTT97" s="389"/>
      <c r="NTU97" s="390"/>
      <c r="NTV97" s="391"/>
      <c r="NTW97" s="392"/>
      <c r="NTX97" s="393"/>
      <c r="NTY97" s="394"/>
      <c r="NTZ97" s="395"/>
      <c r="NUA97" s="389"/>
      <c r="NUB97" s="390"/>
      <c r="NUC97" s="391"/>
      <c r="NUD97" s="392"/>
      <c r="NUE97" s="393"/>
      <c r="NUF97" s="394"/>
      <c r="NUG97" s="395"/>
      <c r="NUH97" s="389"/>
      <c r="NUI97" s="390"/>
      <c r="NUJ97" s="391"/>
      <c r="NUK97" s="392"/>
      <c r="NUL97" s="393"/>
      <c r="NUM97" s="394"/>
      <c r="NUN97" s="395"/>
      <c r="NUO97" s="389"/>
      <c r="NUP97" s="390"/>
      <c r="NUQ97" s="391"/>
      <c r="NUR97" s="392"/>
      <c r="NUS97" s="393"/>
      <c r="NUT97" s="394"/>
      <c r="NUU97" s="395"/>
      <c r="NUV97" s="389"/>
      <c r="NUW97" s="390"/>
      <c r="NUX97" s="391"/>
      <c r="NUY97" s="392"/>
      <c r="NUZ97" s="393"/>
      <c r="NVA97" s="394"/>
      <c r="NVB97" s="395"/>
      <c r="NVC97" s="389"/>
      <c r="NVD97" s="390"/>
      <c r="NVE97" s="391"/>
      <c r="NVF97" s="392"/>
      <c r="NVG97" s="393"/>
      <c r="NVH97" s="394"/>
      <c r="NVI97" s="395"/>
      <c r="NVJ97" s="389"/>
      <c r="NVK97" s="390"/>
      <c r="NVL97" s="391"/>
      <c r="NVM97" s="392"/>
      <c r="NVN97" s="393"/>
      <c r="NVO97" s="394"/>
      <c r="NVP97" s="395"/>
      <c r="NVQ97" s="389"/>
      <c r="NVR97" s="390"/>
      <c r="NVS97" s="391"/>
      <c r="NVT97" s="392"/>
      <c r="NVU97" s="393"/>
      <c r="NVV97" s="394"/>
      <c r="NVW97" s="395"/>
      <c r="NVX97" s="389"/>
      <c r="NVY97" s="390"/>
      <c r="NVZ97" s="391"/>
      <c r="NWA97" s="392"/>
      <c r="NWB97" s="393"/>
      <c r="NWC97" s="394"/>
      <c r="NWD97" s="395"/>
      <c r="NWE97" s="389"/>
      <c r="NWF97" s="390"/>
      <c r="NWG97" s="391"/>
      <c r="NWH97" s="392"/>
      <c r="NWI97" s="393"/>
      <c r="NWJ97" s="394"/>
      <c r="NWK97" s="395"/>
      <c r="NWL97" s="389"/>
      <c r="NWM97" s="390"/>
      <c r="NWN97" s="391"/>
      <c r="NWO97" s="392"/>
      <c r="NWP97" s="393"/>
      <c r="NWQ97" s="394"/>
      <c r="NWR97" s="395"/>
      <c r="NWS97" s="389"/>
      <c r="NWT97" s="390"/>
      <c r="NWU97" s="391"/>
      <c r="NWV97" s="392"/>
      <c r="NWW97" s="393"/>
      <c r="NWX97" s="394"/>
      <c r="NWY97" s="395"/>
      <c r="NWZ97" s="389"/>
      <c r="NXA97" s="390"/>
      <c r="NXB97" s="391"/>
      <c r="NXC97" s="392"/>
      <c r="NXD97" s="393"/>
      <c r="NXE97" s="394"/>
      <c r="NXF97" s="395"/>
      <c r="NXG97" s="389"/>
      <c r="NXH97" s="390"/>
      <c r="NXI97" s="391"/>
      <c r="NXJ97" s="392"/>
      <c r="NXK97" s="393"/>
      <c r="NXL97" s="394"/>
      <c r="NXM97" s="395"/>
      <c r="NXN97" s="389"/>
      <c r="NXO97" s="390"/>
      <c r="NXP97" s="391"/>
      <c r="NXQ97" s="392"/>
      <c r="NXR97" s="393"/>
      <c r="NXS97" s="394"/>
      <c r="NXT97" s="395"/>
      <c r="NXU97" s="389"/>
      <c r="NXV97" s="390"/>
      <c r="NXW97" s="391"/>
      <c r="NXX97" s="392"/>
      <c r="NXY97" s="393"/>
      <c r="NXZ97" s="394"/>
      <c r="NYA97" s="395"/>
      <c r="NYB97" s="389"/>
      <c r="NYC97" s="390"/>
      <c r="NYD97" s="391"/>
      <c r="NYE97" s="392"/>
      <c r="NYF97" s="393"/>
      <c r="NYG97" s="394"/>
      <c r="NYH97" s="395"/>
      <c r="NYI97" s="389"/>
      <c r="NYJ97" s="390"/>
      <c r="NYK97" s="391"/>
      <c r="NYL97" s="392"/>
      <c r="NYM97" s="393"/>
      <c r="NYN97" s="394"/>
      <c r="NYO97" s="395"/>
      <c r="NYP97" s="389"/>
      <c r="NYQ97" s="390"/>
      <c r="NYR97" s="391"/>
      <c r="NYS97" s="392"/>
      <c r="NYT97" s="393"/>
      <c r="NYU97" s="394"/>
      <c r="NYV97" s="395"/>
      <c r="NYW97" s="389"/>
      <c r="NYX97" s="390"/>
      <c r="NYY97" s="391"/>
      <c r="NYZ97" s="392"/>
      <c r="NZA97" s="393"/>
      <c r="NZB97" s="394"/>
      <c r="NZC97" s="395"/>
      <c r="NZD97" s="389"/>
      <c r="NZE97" s="390"/>
      <c r="NZF97" s="391"/>
      <c r="NZG97" s="392"/>
      <c r="NZH97" s="393"/>
      <c r="NZI97" s="394"/>
      <c r="NZJ97" s="395"/>
      <c r="NZK97" s="389"/>
      <c r="NZL97" s="390"/>
      <c r="NZM97" s="391"/>
      <c r="NZN97" s="392"/>
      <c r="NZO97" s="393"/>
      <c r="NZP97" s="394"/>
      <c r="NZQ97" s="395"/>
      <c r="NZR97" s="389"/>
      <c r="NZS97" s="390"/>
      <c r="NZT97" s="391"/>
      <c r="NZU97" s="392"/>
      <c r="NZV97" s="393"/>
      <c r="NZW97" s="394"/>
      <c r="NZX97" s="395"/>
      <c r="NZY97" s="389"/>
      <c r="NZZ97" s="390"/>
      <c r="OAA97" s="391"/>
      <c r="OAB97" s="392"/>
      <c r="OAC97" s="393"/>
      <c r="OAD97" s="394"/>
      <c r="OAE97" s="395"/>
      <c r="OAF97" s="389"/>
      <c r="OAG97" s="390"/>
      <c r="OAH97" s="391"/>
      <c r="OAI97" s="392"/>
      <c r="OAJ97" s="393"/>
      <c r="OAK97" s="394"/>
      <c r="OAL97" s="395"/>
      <c r="OAM97" s="389"/>
      <c r="OAN97" s="390"/>
      <c r="OAO97" s="391"/>
      <c r="OAP97" s="392"/>
      <c r="OAQ97" s="393"/>
      <c r="OAR97" s="394"/>
      <c r="OAS97" s="395"/>
      <c r="OAT97" s="389"/>
      <c r="OAU97" s="390"/>
      <c r="OAV97" s="391"/>
      <c r="OAW97" s="392"/>
      <c r="OAX97" s="393"/>
      <c r="OAY97" s="394"/>
      <c r="OAZ97" s="395"/>
      <c r="OBA97" s="389"/>
      <c r="OBB97" s="390"/>
      <c r="OBC97" s="391"/>
      <c r="OBD97" s="392"/>
      <c r="OBE97" s="393"/>
      <c r="OBF97" s="394"/>
      <c r="OBG97" s="395"/>
      <c r="OBH97" s="389"/>
      <c r="OBI97" s="390"/>
      <c r="OBJ97" s="391"/>
      <c r="OBK97" s="392"/>
      <c r="OBL97" s="393"/>
      <c r="OBM97" s="394"/>
      <c r="OBN97" s="395"/>
      <c r="OBO97" s="389"/>
      <c r="OBP97" s="390"/>
      <c r="OBQ97" s="391"/>
      <c r="OBR97" s="392"/>
      <c r="OBS97" s="393"/>
      <c r="OBT97" s="394"/>
      <c r="OBU97" s="395"/>
      <c r="OBV97" s="389"/>
      <c r="OBW97" s="390"/>
      <c r="OBX97" s="391"/>
      <c r="OBY97" s="392"/>
      <c r="OBZ97" s="393"/>
      <c r="OCA97" s="394"/>
      <c r="OCB97" s="395"/>
      <c r="OCC97" s="389"/>
      <c r="OCD97" s="390"/>
      <c r="OCE97" s="391"/>
      <c r="OCF97" s="392"/>
      <c r="OCG97" s="393"/>
      <c r="OCH97" s="394"/>
      <c r="OCI97" s="395"/>
      <c r="OCJ97" s="389"/>
      <c r="OCK97" s="390"/>
      <c r="OCL97" s="391"/>
      <c r="OCM97" s="392"/>
      <c r="OCN97" s="393"/>
      <c r="OCO97" s="394"/>
      <c r="OCP97" s="395"/>
      <c r="OCQ97" s="389"/>
      <c r="OCR97" s="390"/>
      <c r="OCS97" s="391"/>
      <c r="OCT97" s="392"/>
      <c r="OCU97" s="393"/>
      <c r="OCV97" s="394"/>
      <c r="OCW97" s="395"/>
      <c r="OCX97" s="389"/>
      <c r="OCY97" s="390"/>
      <c r="OCZ97" s="391"/>
      <c r="ODA97" s="392"/>
      <c r="ODB97" s="393"/>
      <c r="ODC97" s="394"/>
      <c r="ODD97" s="395"/>
      <c r="ODE97" s="389"/>
      <c r="ODF97" s="390"/>
      <c r="ODG97" s="391"/>
      <c r="ODH97" s="392"/>
      <c r="ODI97" s="393"/>
      <c r="ODJ97" s="394"/>
      <c r="ODK97" s="395"/>
      <c r="ODL97" s="389"/>
      <c r="ODM97" s="390"/>
      <c r="ODN97" s="391"/>
      <c r="ODO97" s="392"/>
      <c r="ODP97" s="393"/>
      <c r="ODQ97" s="394"/>
      <c r="ODR97" s="395"/>
      <c r="ODS97" s="389"/>
      <c r="ODT97" s="390"/>
      <c r="ODU97" s="391"/>
      <c r="ODV97" s="392"/>
      <c r="ODW97" s="393"/>
      <c r="ODX97" s="394"/>
      <c r="ODY97" s="395"/>
      <c r="ODZ97" s="389"/>
      <c r="OEA97" s="390"/>
      <c r="OEB97" s="391"/>
      <c r="OEC97" s="392"/>
      <c r="OED97" s="393"/>
      <c r="OEE97" s="394"/>
      <c r="OEF97" s="395"/>
      <c r="OEG97" s="389"/>
      <c r="OEH97" s="390"/>
      <c r="OEI97" s="391"/>
      <c r="OEJ97" s="392"/>
      <c r="OEK97" s="393"/>
      <c r="OEL97" s="394"/>
      <c r="OEM97" s="395"/>
      <c r="OEN97" s="389"/>
      <c r="OEO97" s="390"/>
      <c r="OEP97" s="391"/>
      <c r="OEQ97" s="392"/>
      <c r="OER97" s="393"/>
      <c r="OES97" s="394"/>
      <c r="OET97" s="395"/>
      <c r="OEU97" s="389"/>
      <c r="OEV97" s="390"/>
      <c r="OEW97" s="391"/>
      <c r="OEX97" s="392"/>
      <c r="OEY97" s="393"/>
      <c r="OEZ97" s="394"/>
      <c r="OFA97" s="395"/>
      <c r="OFB97" s="389"/>
      <c r="OFC97" s="390"/>
      <c r="OFD97" s="391"/>
      <c r="OFE97" s="392"/>
      <c r="OFF97" s="393"/>
      <c r="OFG97" s="394"/>
      <c r="OFH97" s="395"/>
      <c r="OFI97" s="389"/>
      <c r="OFJ97" s="390"/>
      <c r="OFK97" s="391"/>
      <c r="OFL97" s="392"/>
      <c r="OFM97" s="393"/>
      <c r="OFN97" s="394"/>
      <c r="OFO97" s="395"/>
      <c r="OFP97" s="389"/>
      <c r="OFQ97" s="390"/>
      <c r="OFR97" s="391"/>
      <c r="OFS97" s="392"/>
      <c r="OFT97" s="393"/>
      <c r="OFU97" s="394"/>
      <c r="OFV97" s="395"/>
      <c r="OFW97" s="389"/>
      <c r="OFX97" s="390"/>
      <c r="OFY97" s="391"/>
      <c r="OFZ97" s="392"/>
      <c r="OGA97" s="393"/>
      <c r="OGB97" s="394"/>
      <c r="OGC97" s="395"/>
      <c r="OGD97" s="389"/>
      <c r="OGE97" s="390"/>
      <c r="OGF97" s="391"/>
      <c r="OGG97" s="392"/>
      <c r="OGH97" s="393"/>
      <c r="OGI97" s="394"/>
      <c r="OGJ97" s="395"/>
      <c r="OGK97" s="389"/>
      <c r="OGL97" s="390"/>
      <c r="OGM97" s="391"/>
      <c r="OGN97" s="392"/>
      <c r="OGO97" s="393"/>
      <c r="OGP97" s="394"/>
      <c r="OGQ97" s="395"/>
      <c r="OGR97" s="389"/>
      <c r="OGS97" s="390"/>
      <c r="OGT97" s="391"/>
      <c r="OGU97" s="392"/>
      <c r="OGV97" s="393"/>
      <c r="OGW97" s="394"/>
      <c r="OGX97" s="395"/>
      <c r="OGY97" s="389"/>
      <c r="OGZ97" s="390"/>
      <c r="OHA97" s="391"/>
      <c r="OHB97" s="392"/>
      <c r="OHC97" s="393"/>
      <c r="OHD97" s="394"/>
      <c r="OHE97" s="395"/>
      <c r="OHF97" s="389"/>
      <c r="OHG97" s="390"/>
      <c r="OHH97" s="391"/>
      <c r="OHI97" s="392"/>
      <c r="OHJ97" s="393"/>
      <c r="OHK97" s="394"/>
      <c r="OHL97" s="395"/>
      <c r="OHM97" s="389"/>
      <c r="OHN97" s="390"/>
      <c r="OHO97" s="391"/>
      <c r="OHP97" s="392"/>
      <c r="OHQ97" s="393"/>
      <c r="OHR97" s="394"/>
      <c r="OHS97" s="395"/>
      <c r="OHT97" s="389"/>
      <c r="OHU97" s="390"/>
      <c r="OHV97" s="391"/>
      <c r="OHW97" s="392"/>
      <c r="OHX97" s="393"/>
      <c r="OHY97" s="394"/>
      <c r="OHZ97" s="395"/>
      <c r="OIA97" s="389"/>
      <c r="OIB97" s="390"/>
      <c r="OIC97" s="391"/>
      <c r="OID97" s="392"/>
      <c r="OIE97" s="393"/>
      <c r="OIF97" s="394"/>
      <c r="OIG97" s="395"/>
      <c r="OIH97" s="389"/>
      <c r="OII97" s="390"/>
      <c r="OIJ97" s="391"/>
      <c r="OIK97" s="392"/>
      <c r="OIL97" s="393"/>
      <c r="OIM97" s="394"/>
      <c r="OIN97" s="395"/>
      <c r="OIO97" s="389"/>
      <c r="OIP97" s="390"/>
      <c r="OIQ97" s="391"/>
      <c r="OIR97" s="392"/>
      <c r="OIS97" s="393"/>
      <c r="OIT97" s="394"/>
      <c r="OIU97" s="395"/>
      <c r="OIV97" s="389"/>
      <c r="OIW97" s="390"/>
      <c r="OIX97" s="391"/>
      <c r="OIY97" s="392"/>
      <c r="OIZ97" s="393"/>
      <c r="OJA97" s="394"/>
      <c r="OJB97" s="395"/>
      <c r="OJC97" s="389"/>
      <c r="OJD97" s="390"/>
      <c r="OJE97" s="391"/>
      <c r="OJF97" s="392"/>
      <c r="OJG97" s="393"/>
      <c r="OJH97" s="394"/>
      <c r="OJI97" s="395"/>
      <c r="OJJ97" s="389"/>
      <c r="OJK97" s="390"/>
      <c r="OJL97" s="391"/>
      <c r="OJM97" s="392"/>
      <c r="OJN97" s="393"/>
      <c r="OJO97" s="394"/>
      <c r="OJP97" s="395"/>
      <c r="OJQ97" s="389"/>
      <c r="OJR97" s="390"/>
      <c r="OJS97" s="391"/>
      <c r="OJT97" s="392"/>
      <c r="OJU97" s="393"/>
      <c r="OJV97" s="394"/>
      <c r="OJW97" s="395"/>
      <c r="OJX97" s="389"/>
      <c r="OJY97" s="390"/>
      <c r="OJZ97" s="391"/>
      <c r="OKA97" s="392"/>
      <c r="OKB97" s="393"/>
      <c r="OKC97" s="394"/>
      <c r="OKD97" s="395"/>
      <c r="OKE97" s="389"/>
      <c r="OKF97" s="390"/>
      <c r="OKG97" s="391"/>
      <c r="OKH97" s="392"/>
      <c r="OKI97" s="393"/>
      <c r="OKJ97" s="394"/>
      <c r="OKK97" s="395"/>
      <c r="OKL97" s="389"/>
      <c r="OKM97" s="390"/>
      <c r="OKN97" s="391"/>
      <c r="OKO97" s="392"/>
      <c r="OKP97" s="393"/>
      <c r="OKQ97" s="394"/>
      <c r="OKR97" s="395"/>
      <c r="OKS97" s="389"/>
      <c r="OKT97" s="390"/>
      <c r="OKU97" s="391"/>
      <c r="OKV97" s="392"/>
      <c r="OKW97" s="393"/>
      <c r="OKX97" s="394"/>
      <c r="OKY97" s="395"/>
      <c r="OKZ97" s="389"/>
      <c r="OLA97" s="390"/>
      <c r="OLB97" s="391"/>
      <c r="OLC97" s="392"/>
      <c r="OLD97" s="393"/>
      <c r="OLE97" s="394"/>
      <c r="OLF97" s="395"/>
      <c r="OLG97" s="389"/>
      <c r="OLH97" s="390"/>
      <c r="OLI97" s="391"/>
      <c r="OLJ97" s="392"/>
      <c r="OLK97" s="393"/>
      <c r="OLL97" s="394"/>
      <c r="OLM97" s="395"/>
      <c r="OLN97" s="389"/>
      <c r="OLO97" s="390"/>
      <c r="OLP97" s="391"/>
      <c r="OLQ97" s="392"/>
      <c r="OLR97" s="393"/>
      <c r="OLS97" s="394"/>
      <c r="OLT97" s="395"/>
      <c r="OLU97" s="389"/>
      <c r="OLV97" s="390"/>
      <c r="OLW97" s="391"/>
      <c r="OLX97" s="392"/>
      <c r="OLY97" s="393"/>
      <c r="OLZ97" s="394"/>
      <c r="OMA97" s="395"/>
      <c r="OMB97" s="389"/>
      <c r="OMC97" s="390"/>
      <c r="OMD97" s="391"/>
      <c r="OME97" s="392"/>
      <c r="OMF97" s="393"/>
      <c r="OMG97" s="394"/>
      <c r="OMH97" s="395"/>
      <c r="OMI97" s="389"/>
      <c r="OMJ97" s="390"/>
      <c r="OMK97" s="391"/>
      <c r="OML97" s="392"/>
      <c r="OMM97" s="393"/>
      <c r="OMN97" s="394"/>
      <c r="OMO97" s="395"/>
      <c r="OMP97" s="389"/>
      <c r="OMQ97" s="390"/>
      <c r="OMR97" s="391"/>
      <c r="OMS97" s="392"/>
      <c r="OMT97" s="393"/>
      <c r="OMU97" s="394"/>
      <c r="OMV97" s="395"/>
      <c r="OMW97" s="389"/>
      <c r="OMX97" s="390"/>
      <c r="OMY97" s="391"/>
      <c r="OMZ97" s="392"/>
      <c r="ONA97" s="393"/>
      <c r="ONB97" s="394"/>
      <c r="ONC97" s="395"/>
      <c r="OND97" s="389"/>
      <c r="ONE97" s="390"/>
      <c r="ONF97" s="391"/>
      <c r="ONG97" s="392"/>
      <c r="ONH97" s="393"/>
      <c r="ONI97" s="394"/>
      <c r="ONJ97" s="395"/>
      <c r="ONK97" s="389"/>
      <c r="ONL97" s="390"/>
      <c r="ONM97" s="391"/>
      <c r="ONN97" s="392"/>
      <c r="ONO97" s="393"/>
      <c r="ONP97" s="394"/>
      <c r="ONQ97" s="395"/>
      <c r="ONR97" s="389"/>
      <c r="ONS97" s="390"/>
      <c r="ONT97" s="391"/>
      <c r="ONU97" s="392"/>
      <c r="ONV97" s="393"/>
      <c r="ONW97" s="394"/>
      <c r="ONX97" s="395"/>
      <c r="ONY97" s="389"/>
      <c r="ONZ97" s="390"/>
      <c r="OOA97" s="391"/>
      <c r="OOB97" s="392"/>
      <c r="OOC97" s="393"/>
      <c r="OOD97" s="394"/>
      <c r="OOE97" s="395"/>
      <c r="OOF97" s="389"/>
      <c r="OOG97" s="390"/>
      <c r="OOH97" s="391"/>
      <c r="OOI97" s="392"/>
      <c r="OOJ97" s="393"/>
      <c r="OOK97" s="394"/>
      <c r="OOL97" s="395"/>
      <c r="OOM97" s="389"/>
      <c r="OON97" s="390"/>
      <c r="OOO97" s="391"/>
      <c r="OOP97" s="392"/>
      <c r="OOQ97" s="393"/>
      <c r="OOR97" s="394"/>
      <c r="OOS97" s="395"/>
      <c r="OOT97" s="389"/>
      <c r="OOU97" s="390"/>
      <c r="OOV97" s="391"/>
      <c r="OOW97" s="392"/>
      <c r="OOX97" s="393"/>
      <c r="OOY97" s="394"/>
      <c r="OOZ97" s="395"/>
      <c r="OPA97" s="389"/>
      <c r="OPB97" s="390"/>
      <c r="OPC97" s="391"/>
      <c r="OPD97" s="392"/>
      <c r="OPE97" s="393"/>
      <c r="OPF97" s="394"/>
      <c r="OPG97" s="395"/>
      <c r="OPH97" s="389"/>
      <c r="OPI97" s="390"/>
      <c r="OPJ97" s="391"/>
      <c r="OPK97" s="392"/>
      <c r="OPL97" s="393"/>
      <c r="OPM97" s="394"/>
      <c r="OPN97" s="395"/>
      <c r="OPO97" s="389"/>
      <c r="OPP97" s="390"/>
      <c r="OPQ97" s="391"/>
      <c r="OPR97" s="392"/>
      <c r="OPS97" s="393"/>
      <c r="OPT97" s="394"/>
      <c r="OPU97" s="395"/>
      <c r="OPV97" s="389"/>
      <c r="OPW97" s="390"/>
      <c r="OPX97" s="391"/>
      <c r="OPY97" s="392"/>
      <c r="OPZ97" s="393"/>
      <c r="OQA97" s="394"/>
      <c r="OQB97" s="395"/>
      <c r="OQC97" s="389"/>
      <c r="OQD97" s="390"/>
      <c r="OQE97" s="391"/>
      <c r="OQF97" s="392"/>
      <c r="OQG97" s="393"/>
      <c r="OQH97" s="394"/>
      <c r="OQI97" s="395"/>
      <c r="OQJ97" s="389"/>
      <c r="OQK97" s="390"/>
      <c r="OQL97" s="391"/>
      <c r="OQM97" s="392"/>
      <c r="OQN97" s="393"/>
      <c r="OQO97" s="394"/>
      <c r="OQP97" s="395"/>
      <c r="OQQ97" s="389"/>
      <c r="OQR97" s="390"/>
      <c r="OQS97" s="391"/>
      <c r="OQT97" s="392"/>
      <c r="OQU97" s="393"/>
      <c r="OQV97" s="394"/>
      <c r="OQW97" s="395"/>
      <c r="OQX97" s="389"/>
      <c r="OQY97" s="390"/>
      <c r="OQZ97" s="391"/>
      <c r="ORA97" s="392"/>
      <c r="ORB97" s="393"/>
      <c r="ORC97" s="394"/>
      <c r="ORD97" s="395"/>
      <c r="ORE97" s="389"/>
      <c r="ORF97" s="390"/>
      <c r="ORG97" s="391"/>
      <c r="ORH97" s="392"/>
      <c r="ORI97" s="393"/>
      <c r="ORJ97" s="394"/>
      <c r="ORK97" s="395"/>
      <c r="ORL97" s="389"/>
      <c r="ORM97" s="390"/>
      <c r="ORN97" s="391"/>
      <c r="ORO97" s="392"/>
      <c r="ORP97" s="393"/>
      <c r="ORQ97" s="394"/>
      <c r="ORR97" s="395"/>
      <c r="ORS97" s="389"/>
      <c r="ORT97" s="390"/>
      <c r="ORU97" s="391"/>
      <c r="ORV97" s="392"/>
      <c r="ORW97" s="393"/>
      <c r="ORX97" s="394"/>
      <c r="ORY97" s="395"/>
      <c r="ORZ97" s="389"/>
      <c r="OSA97" s="390"/>
      <c r="OSB97" s="391"/>
      <c r="OSC97" s="392"/>
      <c r="OSD97" s="393"/>
      <c r="OSE97" s="394"/>
      <c r="OSF97" s="395"/>
      <c r="OSG97" s="389"/>
      <c r="OSH97" s="390"/>
      <c r="OSI97" s="391"/>
      <c r="OSJ97" s="392"/>
      <c r="OSK97" s="393"/>
      <c r="OSL97" s="394"/>
      <c r="OSM97" s="395"/>
      <c r="OSN97" s="389"/>
      <c r="OSO97" s="390"/>
      <c r="OSP97" s="391"/>
      <c r="OSQ97" s="392"/>
      <c r="OSR97" s="393"/>
      <c r="OSS97" s="394"/>
      <c r="OST97" s="395"/>
      <c r="OSU97" s="389"/>
      <c r="OSV97" s="390"/>
      <c r="OSW97" s="391"/>
      <c r="OSX97" s="392"/>
      <c r="OSY97" s="393"/>
      <c r="OSZ97" s="394"/>
      <c r="OTA97" s="395"/>
      <c r="OTB97" s="389"/>
      <c r="OTC97" s="390"/>
      <c r="OTD97" s="391"/>
      <c r="OTE97" s="392"/>
      <c r="OTF97" s="393"/>
      <c r="OTG97" s="394"/>
      <c r="OTH97" s="395"/>
      <c r="OTI97" s="389"/>
      <c r="OTJ97" s="390"/>
      <c r="OTK97" s="391"/>
      <c r="OTL97" s="392"/>
      <c r="OTM97" s="393"/>
      <c r="OTN97" s="394"/>
      <c r="OTO97" s="395"/>
      <c r="OTP97" s="389"/>
      <c r="OTQ97" s="390"/>
      <c r="OTR97" s="391"/>
      <c r="OTS97" s="392"/>
      <c r="OTT97" s="393"/>
      <c r="OTU97" s="394"/>
      <c r="OTV97" s="395"/>
      <c r="OTW97" s="389"/>
      <c r="OTX97" s="390"/>
      <c r="OTY97" s="391"/>
      <c r="OTZ97" s="392"/>
      <c r="OUA97" s="393"/>
      <c r="OUB97" s="394"/>
      <c r="OUC97" s="395"/>
      <c r="OUD97" s="389"/>
      <c r="OUE97" s="390"/>
      <c r="OUF97" s="391"/>
      <c r="OUG97" s="392"/>
      <c r="OUH97" s="393"/>
      <c r="OUI97" s="394"/>
      <c r="OUJ97" s="395"/>
      <c r="OUK97" s="389"/>
      <c r="OUL97" s="390"/>
      <c r="OUM97" s="391"/>
      <c r="OUN97" s="392"/>
      <c r="OUO97" s="393"/>
      <c r="OUP97" s="394"/>
      <c r="OUQ97" s="395"/>
      <c r="OUR97" s="389"/>
      <c r="OUS97" s="390"/>
      <c r="OUT97" s="391"/>
      <c r="OUU97" s="392"/>
      <c r="OUV97" s="393"/>
      <c r="OUW97" s="394"/>
      <c r="OUX97" s="395"/>
      <c r="OUY97" s="389"/>
      <c r="OUZ97" s="390"/>
      <c r="OVA97" s="391"/>
      <c r="OVB97" s="392"/>
      <c r="OVC97" s="393"/>
      <c r="OVD97" s="394"/>
      <c r="OVE97" s="395"/>
      <c r="OVF97" s="389"/>
      <c r="OVG97" s="390"/>
      <c r="OVH97" s="391"/>
      <c r="OVI97" s="392"/>
      <c r="OVJ97" s="393"/>
      <c r="OVK97" s="394"/>
      <c r="OVL97" s="395"/>
      <c r="OVM97" s="389"/>
      <c r="OVN97" s="390"/>
      <c r="OVO97" s="391"/>
      <c r="OVP97" s="392"/>
      <c r="OVQ97" s="393"/>
      <c r="OVR97" s="394"/>
      <c r="OVS97" s="395"/>
      <c r="OVT97" s="389"/>
      <c r="OVU97" s="390"/>
      <c r="OVV97" s="391"/>
      <c r="OVW97" s="392"/>
      <c r="OVX97" s="393"/>
      <c r="OVY97" s="394"/>
      <c r="OVZ97" s="395"/>
      <c r="OWA97" s="389"/>
      <c r="OWB97" s="390"/>
      <c r="OWC97" s="391"/>
      <c r="OWD97" s="392"/>
      <c r="OWE97" s="393"/>
      <c r="OWF97" s="394"/>
      <c r="OWG97" s="395"/>
      <c r="OWH97" s="389"/>
      <c r="OWI97" s="390"/>
      <c r="OWJ97" s="391"/>
      <c r="OWK97" s="392"/>
      <c r="OWL97" s="393"/>
      <c r="OWM97" s="394"/>
      <c r="OWN97" s="395"/>
      <c r="OWO97" s="389"/>
      <c r="OWP97" s="390"/>
      <c r="OWQ97" s="391"/>
      <c r="OWR97" s="392"/>
      <c r="OWS97" s="393"/>
      <c r="OWT97" s="394"/>
      <c r="OWU97" s="395"/>
      <c r="OWV97" s="389"/>
      <c r="OWW97" s="390"/>
      <c r="OWX97" s="391"/>
      <c r="OWY97" s="392"/>
      <c r="OWZ97" s="393"/>
      <c r="OXA97" s="394"/>
      <c r="OXB97" s="395"/>
      <c r="OXC97" s="389"/>
      <c r="OXD97" s="390"/>
      <c r="OXE97" s="391"/>
      <c r="OXF97" s="392"/>
      <c r="OXG97" s="393"/>
      <c r="OXH97" s="394"/>
      <c r="OXI97" s="395"/>
      <c r="OXJ97" s="389"/>
      <c r="OXK97" s="390"/>
      <c r="OXL97" s="391"/>
      <c r="OXM97" s="392"/>
      <c r="OXN97" s="393"/>
      <c r="OXO97" s="394"/>
      <c r="OXP97" s="395"/>
      <c r="OXQ97" s="389"/>
      <c r="OXR97" s="390"/>
      <c r="OXS97" s="391"/>
      <c r="OXT97" s="392"/>
      <c r="OXU97" s="393"/>
      <c r="OXV97" s="394"/>
      <c r="OXW97" s="395"/>
      <c r="OXX97" s="389"/>
      <c r="OXY97" s="390"/>
      <c r="OXZ97" s="391"/>
      <c r="OYA97" s="392"/>
      <c r="OYB97" s="393"/>
      <c r="OYC97" s="394"/>
      <c r="OYD97" s="395"/>
      <c r="OYE97" s="389"/>
      <c r="OYF97" s="390"/>
      <c r="OYG97" s="391"/>
      <c r="OYH97" s="392"/>
      <c r="OYI97" s="393"/>
      <c r="OYJ97" s="394"/>
      <c r="OYK97" s="395"/>
      <c r="OYL97" s="389"/>
      <c r="OYM97" s="390"/>
      <c r="OYN97" s="391"/>
      <c r="OYO97" s="392"/>
      <c r="OYP97" s="393"/>
      <c r="OYQ97" s="394"/>
      <c r="OYR97" s="395"/>
      <c r="OYS97" s="389"/>
      <c r="OYT97" s="390"/>
      <c r="OYU97" s="391"/>
      <c r="OYV97" s="392"/>
      <c r="OYW97" s="393"/>
      <c r="OYX97" s="394"/>
      <c r="OYY97" s="395"/>
      <c r="OYZ97" s="389"/>
      <c r="OZA97" s="390"/>
      <c r="OZB97" s="391"/>
      <c r="OZC97" s="392"/>
      <c r="OZD97" s="393"/>
      <c r="OZE97" s="394"/>
      <c r="OZF97" s="395"/>
      <c r="OZG97" s="389"/>
      <c r="OZH97" s="390"/>
      <c r="OZI97" s="391"/>
      <c r="OZJ97" s="392"/>
      <c r="OZK97" s="393"/>
      <c r="OZL97" s="394"/>
      <c r="OZM97" s="395"/>
      <c r="OZN97" s="389"/>
      <c r="OZO97" s="390"/>
      <c r="OZP97" s="391"/>
      <c r="OZQ97" s="392"/>
      <c r="OZR97" s="393"/>
      <c r="OZS97" s="394"/>
      <c r="OZT97" s="395"/>
      <c r="OZU97" s="389"/>
      <c r="OZV97" s="390"/>
      <c r="OZW97" s="391"/>
      <c r="OZX97" s="392"/>
      <c r="OZY97" s="393"/>
      <c r="OZZ97" s="394"/>
      <c r="PAA97" s="395"/>
      <c r="PAB97" s="389"/>
      <c r="PAC97" s="390"/>
      <c r="PAD97" s="391"/>
      <c r="PAE97" s="392"/>
      <c r="PAF97" s="393"/>
      <c r="PAG97" s="394"/>
      <c r="PAH97" s="395"/>
      <c r="PAI97" s="389"/>
      <c r="PAJ97" s="390"/>
      <c r="PAK97" s="391"/>
      <c r="PAL97" s="392"/>
      <c r="PAM97" s="393"/>
      <c r="PAN97" s="394"/>
      <c r="PAO97" s="395"/>
      <c r="PAP97" s="389"/>
      <c r="PAQ97" s="390"/>
      <c r="PAR97" s="391"/>
      <c r="PAS97" s="392"/>
      <c r="PAT97" s="393"/>
      <c r="PAU97" s="394"/>
      <c r="PAV97" s="395"/>
      <c r="PAW97" s="389"/>
      <c r="PAX97" s="390"/>
      <c r="PAY97" s="391"/>
      <c r="PAZ97" s="392"/>
      <c r="PBA97" s="393"/>
      <c r="PBB97" s="394"/>
      <c r="PBC97" s="395"/>
      <c r="PBD97" s="389"/>
      <c r="PBE97" s="390"/>
      <c r="PBF97" s="391"/>
      <c r="PBG97" s="392"/>
      <c r="PBH97" s="393"/>
      <c r="PBI97" s="394"/>
      <c r="PBJ97" s="395"/>
      <c r="PBK97" s="389"/>
      <c r="PBL97" s="390"/>
      <c r="PBM97" s="391"/>
      <c r="PBN97" s="392"/>
      <c r="PBO97" s="393"/>
      <c r="PBP97" s="394"/>
      <c r="PBQ97" s="395"/>
      <c r="PBR97" s="389"/>
      <c r="PBS97" s="390"/>
      <c r="PBT97" s="391"/>
      <c r="PBU97" s="392"/>
      <c r="PBV97" s="393"/>
      <c r="PBW97" s="394"/>
      <c r="PBX97" s="395"/>
      <c r="PBY97" s="389"/>
      <c r="PBZ97" s="390"/>
      <c r="PCA97" s="391"/>
      <c r="PCB97" s="392"/>
      <c r="PCC97" s="393"/>
      <c r="PCD97" s="394"/>
      <c r="PCE97" s="395"/>
      <c r="PCF97" s="389"/>
      <c r="PCG97" s="390"/>
      <c r="PCH97" s="391"/>
      <c r="PCI97" s="392"/>
      <c r="PCJ97" s="393"/>
      <c r="PCK97" s="394"/>
      <c r="PCL97" s="395"/>
      <c r="PCM97" s="389"/>
      <c r="PCN97" s="390"/>
      <c r="PCO97" s="391"/>
      <c r="PCP97" s="392"/>
      <c r="PCQ97" s="393"/>
      <c r="PCR97" s="394"/>
      <c r="PCS97" s="395"/>
      <c r="PCT97" s="389"/>
      <c r="PCU97" s="390"/>
      <c r="PCV97" s="391"/>
      <c r="PCW97" s="392"/>
      <c r="PCX97" s="393"/>
      <c r="PCY97" s="394"/>
      <c r="PCZ97" s="395"/>
      <c r="PDA97" s="389"/>
      <c r="PDB97" s="390"/>
      <c r="PDC97" s="391"/>
      <c r="PDD97" s="392"/>
      <c r="PDE97" s="393"/>
      <c r="PDF97" s="394"/>
      <c r="PDG97" s="395"/>
      <c r="PDH97" s="389"/>
      <c r="PDI97" s="390"/>
      <c r="PDJ97" s="391"/>
      <c r="PDK97" s="392"/>
      <c r="PDL97" s="393"/>
      <c r="PDM97" s="394"/>
      <c r="PDN97" s="395"/>
      <c r="PDO97" s="389"/>
      <c r="PDP97" s="390"/>
      <c r="PDQ97" s="391"/>
      <c r="PDR97" s="392"/>
      <c r="PDS97" s="393"/>
      <c r="PDT97" s="394"/>
      <c r="PDU97" s="395"/>
      <c r="PDV97" s="389"/>
      <c r="PDW97" s="390"/>
      <c r="PDX97" s="391"/>
      <c r="PDY97" s="392"/>
      <c r="PDZ97" s="393"/>
      <c r="PEA97" s="394"/>
      <c r="PEB97" s="395"/>
      <c r="PEC97" s="389"/>
      <c r="PED97" s="390"/>
      <c r="PEE97" s="391"/>
      <c r="PEF97" s="392"/>
      <c r="PEG97" s="393"/>
      <c r="PEH97" s="394"/>
      <c r="PEI97" s="395"/>
      <c r="PEJ97" s="389"/>
      <c r="PEK97" s="390"/>
      <c r="PEL97" s="391"/>
      <c r="PEM97" s="392"/>
      <c r="PEN97" s="393"/>
      <c r="PEO97" s="394"/>
      <c r="PEP97" s="395"/>
      <c r="PEQ97" s="389"/>
      <c r="PER97" s="390"/>
      <c r="PES97" s="391"/>
      <c r="PET97" s="392"/>
      <c r="PEU97" s="393"/>
      <c r="PEV97" s="394"/>
      <c r="PEW97" s="395"/>
      <c r="PEX97" s="389"/>
      <c r="PEY97" s="390"/>
      <c r="PEZ97" s="391"/>
      <c r="PFA97" s="392"/>
      <c r="PFB97" s="393"/>
      <c r="PFC97" s="394"/>
      <c r="PFD97" s="395"/>
      <c r="PFE97" s="389"/>
      <c r="PFF97" s="390"/>
      <c r="PFG97" s="391"/>
      <c r="PFH97" s="392"/>
      <c r="PFI97" s="393"/>
      <c r="PFJ97" s="394"/>
      <c r="PFK97" s="395"/>
      <c r="PFL97" s="389"/>
      <c r="PFM97" s="390"/>
      <c r="PFN97" s="391"/>
      <c r="PFO97" s="392"/>
      <c r="PFP97" s="393"/>
      <c r="PFQ97" s="394"/>
      <c r="PFR97" s="395"/>
      <c r="PFS97" s="389"/>
      <c r="PFT97" s="390"/>
      <c r="PFU97" s="391"/>
      <c r="PFV97" s="392"/>
      <c r="PFW97" s="393"/>
      <c r="PFX97" s="394"/>
      <c r="PFY97" s="395"/>
      <c r="PFZ97" s="389"/>
      <c r="PGA97" s="390"/>
      <c r="PGB97" s="391"/>
      <c r="PGC97" s="392"/>
      <c r="PGD97" s="393"/>
      <c r="PGE97" s="394"/>
      <c r="PGF97" s="395"/>
      <c r="PGG97" s="389"/>
      <c r="PGH97" s="390"/>
      <c r="PGI97" s="391"/>
      <c r="PGJ97" s="392"/>
      <c r="PGK97" s="393"/>
      <c r="PGL97" s="394"/>
      <c r="PGM97" s="395"/>
      <c r="PGN97" s="389"/>
      <c r="PGO97" s="390"/>
      <c r="PGP97" s="391"/>
      <c r="PGQ97" s="392"/>
      <c r="PGR97" s="393"/>
      <c r="PGS97" s="394"/>
      <c r="PGT97" s="395"/>
      <c r="PGU97" s="389"/>
      <c r="PGV97" s="390"/>
      <c r="PGW97" s="391"/>
      <c r="PGX97" s="392"/>
      <c r="PGY97" s="393"/>
      <c r="PGZ97" s="394"/>
      <c r="PHA97" s="395"/>
      <c r="PHB97" s="389"/>
      <c r="PHC97" s="390"/>
      <c r="PHD97" s="391"/>
      <c r="PHE97" s="392"/>
      <c r="PHF97" s="393"/>
      <c r="PHG97" s="394"/>
      <c r="PHH97" s="395"/>
      <c r="PHI97" s="389"/>
      <c r="PHJ97" s="390"/>
      <c r="PHK97" s="391"/>
      <c r="PHL97" s="392"/>
      <c r="PHM97" s="393"/>
      <c r="PHN97" s="394"/>
      <c r="PHO97" s="395"/>
      <c r="PHP97" s="389"/>
      <c r="PHQ97" s="390"/>
      <c r="PHR97" s="391"/>
      <c r="PHS97" s="392"/>
      <c r="PHT97" s="393"/>
      <c r="PHU97" s="394"/>
      <c r="PHV97" s="395"/>
      <c r="PHW97" s="389"/>
      <c r="PHX97" s="390"/>
      <c r="PHY97" s="391"/>
      <c r="PHZ97" s="392"/>
      <c r="PIA97" s="393"/>
      <c r="PIB97" s="394"/>
      <c r="PIC97" s="395"/>
      <c r="PID97" s="389"/>
      <c r="PIE97" s="390"/>
      <c r="PIF97" s="391"/>
      <c r="PIG97" s="392"/>
      <c r="PIH97" s="393"/>
      <c r="PII97" s="394"/>
      <c r="PIJ97" s="395"/>
      <c r="PIK97" s="389"/>
      <c r="PIL97" s="390"/>
      <c r="PIM97" s="391"/>
      <c r="PIN97" s="392"/>
      <c r="PIO97" s="393"/>
      <c r="PIP97" s="394"/>
      <c r="PIQ97" s="395"/>
      <c r="PIR97" s="389"/>
      <c r="PIS97" s="390"/>
      <c r="PIT97" s="391"/>
      <c r="PIU97" s="392"/>
      <c r="PIV97" s="393"/>
      <c r="PIW97" s="394"/>
      <c r="PIX97" s="395"/>
      <c r="PIY97" s="389"/>
      <c r="PIZ97" s="390"/>
      <c r="PJA97" s="391"/>
      <c r="PJB97" s="392"/>
      <c r="PJC97" s="393"/>
      <c r="PJD97" s="394"/>
      <c r="PJE97" s="395"/>
      <c r="PJF97" s="389"/>
      <c r="PJG97" s="390"/>
      <c r="PJH97" s="391"/>
      <c r="PJI97" s="392"/>
      <c r="PJJ97" s="393"/>
      <c r="PJK97" s="394"/>
      <c r="PJL97" s="395"/>
      <c r="PJM97" s="389"/>
      <c r="PJN97" s="390"/>
      <c r="PJO97" s="391"/>
      <c r="PJP97" s="392"/>
      <c r="PJQ97" s="393"/>
      <c r="PJR97" s="394"/>
      <c r="PJS97" s="395"/>
      <c r="PJT97" s="389"/>
      <c r="PJU97" s="390"/>
      <c r="PJV97" s="391"/>
      <c r="PJW97" s="392"/>
      <c r="PJX97" s="393"/>
      <c r="PJY97" s="394"/>
      <c r="PJZ97" s="395"/>
      <c r="PKA97" s="389"/>
      <c r="PKB97" s="390"/>
      <c r="PKC97" s="391"/>
      <c r="PKD97" s="392"/>
      <c r="PKE97" s="393"/>
      <c r="PKF97" s="394"/>
      <c r="PKG97" s="395"/>
      <c r="PKH97" s="389"/>
      <c r="PKI97" s="390"/>
      <c r="PKJ97" s="391"/>
      <c r="PKK97" s="392"/>
      <c r="PKL97" s="393"/>
      <c r="PKM97" s="394"/>
      <c r="PKN97" s="395"/>
      <c r="PKO97" s="389"/>
      <c r="PKP97" s="390"/>
      <c r="PKQ97" s="391"/>
      <c r="PKR97" s="392"/>
      <c r="PKS97" s="393"/>
      <c r="PKT97" s="394"/>
      <c r="PKU97" s="395"/>
      <c r="PKV97" s="389"/>
      <c r="PKW97" s="390"/>
      <c r="PKX97" s="391"/>
      <c r="PKY97" s="392"/>
      <c r="PKZ97" s="393"/>
      <c r="PLA97" s="394"/>
      <c r="PLB97" s="395"/>
      <c r="PLC97" s="389"/>
      <c r="PLD97" s="390"/>
      <c r="PLE97" s="391"/>
      <c r="PLF97" s="392"/>
      <c r="PLG97" s="393"/>
      <c r="PLH97" s="394"/>
      <c r="PLI97" s="395"/>
      <c r="PLJ97" s="389"/>
      <c r="PLK97" s="390"/>
      <c r="PLL97" s="391"/>
      <c r="PLM97" s="392"/>
      <c r="PLN97" s="393"/>
      <c r="PLO97" s="394"/>
      <c r="PLP97" s="395"/>
      <c r="PLQ97" s="389"/>
      <c r="PLR97" s="390"/>
      <c r="PLS97" s="391"/>
      <c r="PLT97" s="392"/>
      <c r="PLU97" s="393"/>
      <c r="PLV97" s="394"/>
      <c r="PLW97" s="395"/>
      <c r="PLX97" s="389"/>
      <c r="PLY97" s="390"/>
      <c r="PLZ97" s="391"/>
      <c r="PMA97" s="392"/>
      <c r="PMB97" s="393"/>
      <c r="PMC97" s="394"/>
      <c r="PMD97" s="395"/>
      <c r="PME97" s="389"/>
      <c r="PMF97" s="390"/>
      <c r="PMG97" s="391"/>
      <c r="PMH97" s="392"/>
      <c r="PMI97" s="393"/>
      <c r="PMJ97" s="394"/>
      <c r="PMK97" s="395"/>
      <c r="PML97" s="389"/>
      <c r="PMM97" s="390"/>
      <c r="PMN97" s="391"/>
      <c r="PMO97" s="392"/>
      <c r="PMP97" s="393"/>
      <c r="PMQ97" s="394"/>
      <c r="PMR97" s="395"/>
      <c r="PMS97" s="389"/>
      <c r="PMT97" s="390"/>
      <c r="PMU97" s="391"/>
      <c r="PMV97" s="392"/>
      <c r="PMW97" s="393"/>
      <c r="PMX97" s="394"/>
      <c r="PMY97" s="395"/>
      <c r="PMZ97" s="389"/>
      <c r="PNA97" s="390"/>
      <c r="PNB97" s="391"/>
      <c r="PNC97" s="392"/>
      <c r="PND97" s="393"/>
      <c r="PNE97" s="394"/>
      <c r="PNF97" s="395"/>
      <c r="PNG97" s="389"/>
      <c r="PNH97" s="390"/>
      <c r="PNI97" s="391"/>
      <c r="PNJ97" s="392"/>
      <c r="PNK97" s="393"/>
      <c r="PNL97" s="394"/>
      <c r="PNM97" s="395"/>
      <c r="PNN97" s="389"/>
      <c r="PNO97" s="390"/>
      <c r="PNP97" s="391"/>
      <c r="PNQ97" s="392"/>
      <c r="PNR97" s="393"/>
      <c r="PNS97" s="394"/>
      <c r="PNT97" s="395"/>
      <c r="PNU97" s="389"/>
      <c r="PNV97" s="390"/>
      <c r="PNW97" s="391"/>
      <c r="PNX97" s="392"/>
      <c r="PNY97" s="393"/>
      <c r="PNZ97" s="394"/>
      <c r="POA97" s="395"/>
      <c r="POB97" s="389"/>
      <c r="POC97" s="390"/>
      <c r="POD97" s="391"/>
      <c r="POE97" s="392"/>
      <c r="POF97" s="393"/>
      <c r="POG97" s="394"/>
      <c r="POH97" s="395"/>
      <c r="POI97" s="389"/>
      <c r="POJ97" s="390"/>
      <c r="POK97" s="391"/>
      <c r="POL97" s="392"/>
      <c r="POM97" s="393"/>
      <c r="PON97" s="394"/>
      <c r="POO97" s="395"/>
      <c r="POP97" s="389"/>
      <c r="POQ97" s="390"/>
      <c r="POR97" s="391"/>
      <c r="POS97" s="392"/>
      <c r="POT97" s="393"/>
      <c r="POU97" s="394"/>
      <c r="POV97" s="395"/>
      <c r="POW97" s="389"/>
      <c r="POX97" s="390"/>
      <c r="POY97" s="391"/>
      <c r="POZ97" s="392"/>
      <c r="PPA97" s="393"/>
      <c r="PPB97" s="394"/>
      <c r="PPC97" s="395"/>
      <c r="PPD97" s="389"/>
      <c r="PPE97" s="390"/>
      <c r="PPF97" s="391"/>
      <c r="PPG97" s="392"/>
      <c r="PPH97" s="393"/>
      <c r="PPI97" s="394"/>
      <c r="PPJ97" s="395"/>
      <c r="PPK97" s="389"/>
      <c r="PPL97" s="390"/>
      <c r="PPM97" s="391"/>
      <c r="PPN97" s="392"/>
      <c r="PPO97" s="393"/>
      <c r="PPP97" s="394"/>
      <c r="PPQ97" s="395"/>
      <c r="PPR97" s="389"/>
      <c r="PPS97" s="390"/>
      <c r="PPT97" s="391"/>
      <c r="PPU97" s="392"/>
      <c r="PPV97" s="393"/>
      <c r="PPW97" s="394"/>
      <c r="PPX97" s="395"/>
      <c r="PPY97" s="389"/>
      <c r="PPZ97" s="390"/>
      <c r="PQA97" s="391"/>
      <c r="PQB97" s="392"/>
      <c r="PQC97" s="393"/>
      <c r="PQD97" s="394"/>
      <c r="PQE97" s="395"/>
      <c r="PQF97" s="389"/>
      <c r="PQG97" s="390"/>
      <c r="PQH97" s="391"/>
      <c r="PQI97" s="392"/>
      <c r="PQJ97" s="393"/>
      <c r="PQK97" s="394"/>
      <c r="PQL97" s="395"/>
      <c r="PQM97" s="389"/>
      <c r="PQN97" s="390"/>
      <c r="PQO97" s="391"/>
      <c r="PQP97" s="392"/>
      <c r="PQQ97" s="393"/>
      <c r="PQR97" s="394"/>
      <c r="PQS97" s="395"/>
      <c r="PQT97" s="389"/>
      <c r="PQU97" s="390"/>
      <c r="PQV97" s="391"/>
      <c r="PQW97" s="392"/>
      <c r="PQX97" s="393"/>
      <c r="PQY97" s="394"/>
      <c r="PQZ97" s="395"/>
      <c r="PRA97" s="389"/>
      <c r="PRB97" s="390"/>
      <c r="PRC97" s="391"/>
      <c r="PRD97" s="392"/>
      <c r="PRE97" s="393"/>
      <c r="PRF97" s="394"/>
      <c r="PRG97" s="395"/>
      <c r="PRH97" s="389"/>
      <c r="PRI97" s="390"/>
      <c r="PRJ97" s="391"/>
      <c r="PRK97" s="392"/>
      <c r="PRL97" s="393"/>
      <c r="PRM97" s="394"/>
      <c r="PRN97" s="395"/>
      <c r="PRO97" s="389"/>
      <c r="PRP97" s="390"/>
      <c r="PRQ97" s="391"/>
      <c r="PRR97" s="392"/>
      <c r="PRS97" s="393"/>
      <c r="PRT97" s="394"/>
      <c r="PRU97" s="395"/>
      <c r="PRV97" s="389"/>
      <c r="PRW97" s="390"/>
      <c r="PRX97" s="391"/>
      <c r="PRY97" s="392"/>
      <c r="PRZ97" s="393"/>
      <c r="PSA97" s="394"/>
      <c r="PSB97" s="395"/>
      <c r="PSC97" s="389"/>
      <c r="PSD97" s="390"/>
      <c r="PSE97" s="391"/>
      <c r="PSF97" s="392"/>
      <c r="PSG97" s="393"/>
      <c r="PSH97" s="394"/>
      <c r="PSI97" s="395"/>
      <c r="PSJ97" s="389"/>
      <c r="PSK97" s="390"/>
      <c r="PSL97" s="391"/>
      <c r="PSM97" s="392"/>
      <c r="PSN97" s="393"/>
      <c r="PSO97" s="394"/>
      <c r="PSP97" s="395"/>
      <c r="PSQ97" s="389"/>
      <c r="PSR97" s="390"/>
      <c r="PSS97" s="391"/>
      <c r="PST97" s="392"/>
      <c r="PSU97" s="393"/>
      <c r="PSV97" s="394"/>
      <c r="PSW97" s="395"/>
      <c r="PSX97" s="389"/>
      <c r="PSY97" s="390"/>
      <c r="PSZ97" s="391"/>
      <c r="PTA97" s="392"/>
      <c r="PTB97" s="393"/>
      <c r="PTC97" s="394"/>
      <c r="PTD97" s="395"/>
      <c r="PTE97" s="389"/>
      <c r="PTF97" s="390"/>
      <c r="PTG97" s="391"/>
      <c r="PTH97" s="392"/>
      <c r="PTI97" s="393"/>
      <c r="PTJ97" s="394"/>
      <c r="PTK97" s="395"/>
      <c r="PTL97" s="389"/>
      <c r="PTM97" s="390"/>
      <c r="PTN97" s="391"/>
      <c r="PTO97" s="392"/>
      <c r="PTP97" s="393"/>
      <c r="PTQ97" s="394"/>
      <c r="PTR97" s="395"/>
      <c r="PTS97" s="389"/>
      <c r="PTT97" s="390"/>
      <c r="PTU97" s="391"/>
      <c r="PTV97" s="392"/>
      <c r="PTW97" s="393"/>
      <c r="PTX97" s="394"/>
      <c r="PTY97" s="395"/>
      <c r="PTZ97" s="389"/>
      <c r="PUA97" s="390"/>
      <c r="PUB97" s="391"/>
      <c r="PUC97" s="392"/>
      <c r="PUD97" s="393"/>
      <c r="PUE97" s="394"/>
      <c r="PUF97" s="395"/>
      <c r="PUG97" s="389"/>
      <c r="PUH97" s="390"/>
      <c r="PUI97" s="391"/>
      <c r="PUJ97" s="392"/>
      <c r="PUK97" s="393"/>
      <c r="PUL97" s="394"/>
      <c r="PUM97" s="395"/>
      <c r="PUN97" s="389"/>
      <c r="PUO97" s="390"/>
      <c r="PUP97" s="391"/>
      <c r="PUQ97" s="392"/>
      <c r="PUR97" s="393"/>
      <c r="PUS97" s="394"/>
      <c r="PUT97" s="395"/>
      <c r="PUU97" s="389"/>
      <c r="PUV97" s="390"/>
      <c r="PUW97" s="391"/>
      <c r="PUX97" s="392"/>
      <c r="PUY97" s="393"/>
      <c r="PUZ97" s="394"/>
      <c r="PVA97" s="395"/>
      <c r="PVB97" s="389"/>
      <c r="PVC97" s="390"/>
      <c r="PVD97" s="391"/>
      <c r="PVE97" s="392"/>
      <c r="PVF97" s="393"/>
      <c r="PVG97" s="394"/>
      <c r="PVH97" s="395"/>
      <c r="PVI97" s="389"/>
      <c r="PVJ97" s="390"/>
      <c r="PVK97" s="391"/>
      <c r="PVL97" s="392"/>
      <c r="PVM97" s="393"/>
      <c r="PVN97" s="394"/>
      <c r="PVO97" s="395"/>
      <c r="PVP97" s="389"/>
      <c r="PVQ97" s="390"/>
      <c r="PVR97" s="391"/>
      <c r="PVS97" s="392"/>
      <c r="PVT97" s="393"/>
      <c r="PVU97" s="394"/>
      <c r="PVV97" s="395"/>
      <c r="PVW97" s="389"/>
      <c r="PVX97" s="390"/>
      <c r="PVY97" s="391"/>
      <c r="PVZ97" s="392"/>
      <c r="PWA97" s="393"/>
      <c r="PWB97" s="394"/>
      <c r="PWC97" s="395"/>
      <c r="PWD97" s="389"/>
      <c r="PWE97" s="390"/>
      <c r="PWF97" s="391"/>
      <c r="PWG97" s="392"/>
      <c r="PWH97" s="393"/>
      <c r="PWI97" s="394"/>
      <c r="PWJ97" s="395"/>
      <c r="PWK97" s="389"/>
      <c r="PWL97" s="390"/>
      <c r="PWM97" s="391"/>
      <c r="PWN97" s="392"/>
      <c r="PWO97" s="393"/>
      <c r="PWP97" s="394"/>
      <c r="PWQ97" s="395"/>
      <c r="PWR97" s="389"/>
      <c r="PWS97" s="390"/>
      <c r="PWT97" s="391"/>
      <c r="PWU97" s="392"/>
      <c r="PWV97" s="393"/>
      <c r="PWW97" s="394"/>
      <c r="PWX97" s="395"/>
      <c r="PWY97" s="389"/>
      <c r="PWZ97" s="390"/>
      <c r="PXA97" s="391"/>
      <c r="PXB97" s="392"/>
      <c r="PXC97" s="393"/>
      <c r="PXD97" s="394"/>
      <c r="PXE97" s="395"/>
      <c r="PXF97" s="389"/>
      <c r="PXG97" s="390"/>
      <c r="PXH97" s="391"/>
      <c r="PXI97" s="392"/>
      <c r="PXJ97" s="393"/>
      <c r="PXK97" s="394"/>
      <c r="PXL97" s="395"/>
      <c r="PXM97" s="389"/>
      <c r="PXN97" s="390"/>
      <c r="PXO97" s="391"/>
      <c r="PXP97" s="392"/>
      <c r="PXQ97" s="393"/>
      <c r="PXR97" s="394"/>
      <c r="PXS97" s="395"/>
      <c r="PXT97" s="389"/>
      <c r="PXU97" s="390"/>
      <c r="PXV97" s="391"/>
      <c r="PXW97" s="392"/>
      <c r="PXX97" s="393"/>
      <c r="PXY97" s="394"/>
      <c r="PXZ97" s="395"/>
      <c r="PYA97" s="389"/>
      <c r="PYB97" s="390"/>
      <c r="PYC97" s="391"/>
      <c r="PYD97" s="392"/>
      <c r="PYE97" s="393"/>
      <c r="PYF97" s="394"/>
      <c r="PYG97" s="395"/>
      <c r="PYH97" s="389"/>
      <c r="PYI97" s="390"/>
      <c r="PYJ97" s="391"/>
      <c r="PYK97" s="392"/>
      <c r="PYL97" s="393"/>
      <c r="PYM97" s="394"/>
      <c r="PYN97" s="395"/>
      <c r="PYO97" s="389"/>
      <c r="PYP97" s="390"/>
      <c r="PYQ97" s="391"/>
      <c r="PYR97" s="392"/>
      <c r="PYS97" s="393"/>
      <c r="PYT97" s="394"/>
      <c r="PYU97" s="395"/>
      <c r="PYV97" s="389"/>
      <c r="PYW97" s="390"/>
      <c r="PYX97" s="391"/>
      <c r="PYY97" s="392"/>
      <c r="PYZ97" s="393"/>
      <c r="PZA97" s="394"/>
      <c r="PZB97" s="395"/>
      <c r="PZC97" s="389"/>
      <c r="PZD97" s="390"/>
      <c r="PZE97" s="391"/>
      <c r="PZF97" s="392"/>
      <c r="PZG97" s="393"/>
      <c r="PZH97" s="394"/>
      <c r="PZI97" s="395"/>
      <c r="PZJ97" s="389"/>
      <c r="PZK97" s="390"/>
      <c r="PZL97" s="391"/>
      <c r="PZM97" s="392"/>
      <c r="PZN97" s="393"/>
      <c r="PZO97" s="394"/>
      <c r="PZP97" s="395"/>
      <c r="PZQ97" s="389"/>
      <c r="PZR97" s="390"/>
      <c r="PZS97" s="391"/>
      <c r="PZT97" s="392"/>
      <c r="PZU97" s="393"/>
      <c r="PZV97" s="394"/>
      <c r="PZW97" s="395"/>
      <c r="PZX97" s="389"/>
      <c r="PZY97" s="390"/>
      <c r="PZZ97" s="391"/>
      <c r="QAA97" s="392"/>
      <c r="QAB97" s="393"/>
      <c r="QAC97" s="394"/>
      <c r="QAD97" s="395"/>
      <c r="QAE97" s="389"/>
      <c r="QAF97" s="390"/>
      <c r="QAG97" s="391"/>
      <c r="QAH97" s="392"/>
      <c r="QAI97" s="393"/>
      <c r="QAJ97" s="394"/>
      <c r="QAK97" s="395"/>
      <c r="QAL97" s="389"/>
      <c r="QAM97" s="390"/>
      <c r="QAN97" s="391"/>
      <c r="QAO97" s="392"/>
      <c r="QAP97" s="393"/>
      <c r="QAQ97" s="394"/>
      <c r="QAR97" s="395"/>
      <c r="QAS97" s="389"/>
      <c r="QAT97" s="390"/>
      <c r="QAU97" s="391"/>
      <c r="QAV97" s="392"/>
      <c r="QAW97" s="393"/>
      <c r="QAX97" s="394"/>
      <c r="QAY97" s="395"/>
      <c r="QAZ97" s="389"/>
      <c r="QBA97" s="390"/>
      <c r="QBB97" s="391"/>
      <c r="QBC97" s="392"/>
      <c r="QBD97" s="393"/>
      <c r="QBE97" s="394"/>
      <c r="QBF97" s="395"/>
      <c r="QBG97" s="389"/>
      <c r="QBH97" s="390"/>
      <c r="QBI97" s="391"/>
      <c r="QBJ97" s="392"/>
      <c r="QBK97" s="393"/>
      <c r="QBL97" s="394"/>
      <c r="QBM97" s="395"/>
      <c r="QBN97" s="389"/>
      <c r="QBO97" s="390"/>
      <c r="QBP97" s="391"/>
      <c r="QBQ97" s="392"/>
      <c r="QBR97" s="393"/>
      <c r="QBS97" s="394"/>
      <c r="QBT97" s="395"/>
      <c r="QBU97" s="389"/>
      <c r="QBV97" s="390"/>
      <c r="QBW97" s="391"/>
      <c r="QBX97" s="392"/>
      <c r="QBY97" s="393"/>
      <c r="QBZ97" s="394"/>
      <c r="QCA97" s="395"/>
      <c r="QCB97" s="389"/>
      <c r="QCC97" s="390"/>
      <c r="QCD97" s="391"/>
      <c r="QCE97" s="392"/>
      <c r="QCF97" s="393"/>
      <c r="QCG97" s="394"/>
      <c r="QCH97" s="395"/>
      <c r="QCI97" s="389"/>
      <c r="QCJ97" s="390"/>
      <c r="QCK97" s="391"/>
      <c r="QCL97" s="392"/>
      <c r="QCM97" s="393"/>
      <c r="QCN97" s="394"/>
      <c r="QCO97" s="395"/>
      <c r="QCP97" s="389"/>
      <c r="QCQ97" s="390"/>
      <c r="QCR97" s="391"/>
      <c r="QCS97" s="392"/>
      <c r="QCT97" s="393"/>
      <c r="QCU97" s="394"/>
      <c r="QCV97" s="395"/>
      <c r="QCW97" s="389"/>
      <c r="QCX97" s="390"/>
      <c r="QCY97" s="391"/>
      <c r="QCZ97" s="392"/>
      <c r="QDA97" s="393"/>
      <c r="QDB97" s="394"/>
      <c r="QDC97" s="395"/>
      <c r="QDD97" s="389"/>
      <c r="QDE97" s="390"/>
      <c r="QDF97" s="391"/>
      <c r="QDG97" s="392"/>
      <c r="QDH97" s="393"/>
      <c r="QDI97" s="394"/>
      <c r="QDJ97" s="395"/>
      <c r="QDK97" s="389"/>
      <c r="QDL97" s="390"/>
      <c r="QDM97" s="391"/>
      <c r="QDN97" s="392"/>
      <c r="QDO97" s="393"/>
      <c r="QDP97" s="394"/>
      <c r="QDQ97" s="395"/>
      <c r="QDR97" s="389"/>
      <c r="QDS97" s="390"/>
      <c r="QDT97" s="391"/>
      <c r="QDU97" s="392"/>
      <c r="QDV97" s="393"/>
      <c r="QDW97" s="394"/>
      <c r="QDX97" s="395"/>
      <c r="QDY97" s="389"/>
      <c r="QDZ97" s="390"/>
      <c r="QEA97" s="391"/>
      <c r="QEB97" s="392"/>
      <c r="QEC97" s="393"/>
      <c r="QED97" s="394"/>
      <c r="QEE97" s="395"/>
      <c r="QEF97" s="389"/>
      <c r="QEG97" s="390"/>
      <c r="QEH97" s="391"/>
      <c r="QEI97" s="392"/>
      <c r="QEJ97" s="393"/>
      <c r="QEK97" s="394"/>
      <c r="QEL97" s="395"/>
      <c r="QEM97" s="389"/>
      <c r="QEN97" s="390"/>
      <c r="QEO97" s="391"/>
      <c r="QEP97" s="392"/>
      <c r="QEQ97" s="393"/>
      <c r="QER97" s="394"/>
      <c r="QES97" s="395"/>
      <c r="QET97" s="389"/>
      <c r="QEU97" s="390"/>
      <c r="QEV97" s="391"/>
      <c r="QEW97" s="392"/>
      <c r="QEX97" s="393"/>
      <c r="QEY97" s="394"/>
      <c r="QEZ97" s="395"/>
      <c r="QFA97" s="389"/>
      <c r="QFB97" s="390"/>
      <c r="QFC97" s="391"/>
      <c r="QFD97" s="392"/>
      <c r="QFE97" s="393"/>
      <c r="QFF97" s="394"/>
      <c r="QFG97" s="395"/>
      <c r="QFH97" s="389"/>
      <c r="QFI97" s="390"/>
      <c r="QFJ97" s="391"/>
      <c r="QFK97" s="392"/>
      <c r="QFL97" s="393"/>
      <c r="QFM97" s="394"/>
      <c r="QFN97" s="395"/>
      <c r="QFO97" s="389"/>
      <c r="QFP97" s="390"/>
      <c r="QFQ97" s="391"/>
      <c r="QFR97" s="392"/>
      <c r="QFS97" s="393"/>
      <c r="QFT97" s="394"/>
      <c r="QFU97" s="395"/>
      <c r="QFV97" s="389"/>
      <c r="QFW97" s="390"/>
      <c r="QFX97" s="391"/>
      <c r="QFY97" s="392"/>
      <c r="QFZ97" s="393"/>
      <c r="QGA97" s="394"/>
      <c r="QGB97" s="395"/>
      <c r="QGC97" s="389"/>
      <c r="QGD97" s="390"/>
      <c r="QGE97" s="391"/>
      <c r="QGF97" s="392"/>
      <c r="QGG97" s="393"/>
      <c r="QGH97" s="394"/>
      <c r="QGI97" s="395"/>
      <c r="QGJ97" s="389"/>
      <c r="QGK97" s="390"/>
      <c r="QGL97" s="391"/>
      <c r="QGM97" s="392"/>
      <c r="QGN97" s="393"/>
      <c r="QGO97" s="394"/>
      <c r="QGP97" s="395"/>
      <c r="QGQ97" s="389"/>
      <c r="QGR97" s="390"/>
      <c r="QGS97" s="391"/>
      <c r="QGT97" s="392"/>
      <c r="QGU97" s="393"/>
      <c r="QGV97" s="394"/>
      <c r="QGW97" s="395"/>
      <c r="QGX97" s="389"/>
      <c r="QGY97" s="390"/>
      <c r="QGZ97" s="391"/>
      <c r="QHA97" s="392"/>
      <c r="QHB97" s="393"/>
      <c r="QHC97" s="394"/>
      <c r="QHD97" s="395"/>
      <c r="QHE97" s="389"/>
      <c r="QHF97" s="390"/>
      <c r="QHG97" s="391"/>
      <c r="QHH97" s="392"/>
      <c r="QHI97" s="393"/>
      <c r="QHJ97" s="394"/>
      <c r="QHK97" s="395"/>
      <c r="QHL97" s="389"/>
      <c r="QHM97" s="390"/>
      <c r="QHN97" s="391"/>
      <c r="QHO97" s="392"/>
      <c r="QHP97" s="393"/>
      <c r="QHQ97" s="394"/>
      <c r="QHR97" s="395"/>
      <c r="QHS97" s="389"/>
      <c r="QHT97" s="390"/>
      <c r="QHU97" s="391"/>
      <c r="QHV97" s="392"/>
      <c r="QHW97" s="393"/>
      <c r="QHX97" s="394"/>
      <c r="QHY97" s="395"/>
      <c r="QHZ97" s="389"/>
      <c r="QIA97" s="390"/>
      <c r="QIB97" s="391"/>
      <c r="QIC97" s="392"/>
      <c r="QID97" s="393"/>
      <c r="QIE97" s="394"/>
      <c r="QIF97" s="395"/>
      <c r="QIG97" s="389"/>
      <c r="QIH97" s="390"/>
      <c r="QII97" s="391"/>
      <c r="QIJ97" s="392"/>
      <c r="QIK97" s="393"/>
      <c r="QIL97" s="394"/>
      <c r="QIM97" s="395"/>
      <c r="QIN97" s="389"/>
      <c r="QIO97" s="390"/>
      <c r="QIP97" s="391"/>
      <c r="QIQ97" s="392"/>
      <c r="QIR97" s="393"/>
      <c r="QIS97" s="394"/>
      <c r="QIT97" s="395"/>
      <c r="QIU97" s="389"/>
      <c r="QIV97" s="390"/>
      <c r="QIW97" s="391"/>
      <c r="QIX97" s="392"/>
      <c r="QIY97" s="393"/>
      <c r="QIZ97" s="394"/>
      <c r="QJA97" s="395"/>
      <c r="QJB97" s="389"/>
      <c r="QJC97" s="390"/>
      <c r="QJD97" s="391"/>
      <c r="QJE97" s="392"/>
      <c r="QJF97" s="393"/>
      <c r="QJG97" s="394"/>
      <c r="QJH97" s="395"/>
      <c r="QJI97" s="389"/>
      <c r="QJJ97" s="390"/>
      <c r="QJK97" s="391"/>
      <c r="QJL97" s="392"/>
      <c r="QJM97" s="393"/>
      <c r="QJN97" s="394"/>
      <c r="QJO97" s="395"/>
      <c r="QJP97" s="389"/>
      <c r="QJQ97" s="390"/>
      <c r="QJR97" s="391"/>
      <c r="QJS97" s="392"/>
      <c r="QJT97" s="393"/>
      <c r="QJU97" s="394"/>
      <c r="QJV97" s="395"/>
      <c r="QJW97" s="389"/>
      <c r="QJX97" s="390"/>
      <c r="QJY97" s="391"/>
      <c r="QJZ97" s="392"/>
      <c r="QKA97" s="393"/>
      <c r="QKB97" s="394"/>
      <c r="QKC97" s="395"/>
      <c r="QKD97" s="389"/>
      <c r="QKE97" s="390"/>
      <c r="QKF97" s="391"/>
      <c r="QKG97" s="392"/>
      <c r="QKH97" s="393"/>
      <c r="QKI97" s="394"/>
      <c r="QKJ97" s="395"/>
      <c r="QKK97" s="389"/>
      <c r="QKL97" s="390"/>
      <c r="QKM97" s="391"/>
      <c r="QKN97" s="392"/>
      <c r="QKO97" s="393"/>
      <c r="QKP97" s="394"/>
      <c r="QKQ97" s="395"/>
      <c r="QKR97" s="389"/>
      <c r="QKS97" s="390"/>
      <c r="QKT97" s="391"/>
      <c r="QKU97" s="392"/>
      <c r="QKV97" s="393"/>
      <c r="QKW97" s="394"/>
      <c r="QKX97" s="395"/>
      <c r="QKY97" s="389"/>
      <c r="QKZ97" s="390"/>
      <c r="QLA97" s="391"/>
      <c r="QLB97" s="392"/>
      <c r="QLC97" s="393"/>
      <c r="QLD97" s="394"/>
      <c r="QLE97" s="395"/>
      <c r="QLF97" s="389"/>
      <c r="QLG97" s="390"/>
      <c r="QLH97" s="391"/>
      <c r="QLI97" s="392"/>
      <c r="QLJ97" s="393"/>
      <c r="QLK97" s="394"/>
      <c r="QLL97" s="395"/>
      <c r="QLM97" s="389"/>
      <c r="QLN97" s="390"/>
      <c r="QLO97" s="391"/>
      <c r="QLP97" s="392"/>
      <c r="QLQ97" s="393"/>
      <c r="QLR97" s="394"/>
      <c r="QLS97" s="395"/>
      <c r="QLT97" s="389"/>
      <c r="QLU97" s="390"/>
      <c r="QLV97" s="391"/>
      <c r="QLW97" s="392"/>
      <c r="QLX97" s="393"/>
      <c r="QLY97" s="394"/>
      <c r="QLZ97" s="395"/>
      <c r="QMA97" s="389"/>
      <c r="QMB97" s="390"/>
      <c r="QMC97" s="391"/>
      <c r="QMD97" s="392"/>
      <c r="QME97" s="393"/>
      <c r="QMF97" s="394"/>
      <c r="QMG97" s="395"/>
      <c r="QMH97" s="389"/>
      <c r="QMI97" s="390"/>
      <c r="QMJ97" s="391"/>
      <c r="QMK97" s="392"/>
      <c r="QML97" s="393"/>
      <c r="QMM97" s="394"/>
      <c r="QMN97" s="395"/>
      <c r="QMO97" s="389"/>
      <c r="QMP97" s="390"/>
      <c r="QMQ97" s="391"/>
      <c r="QMR97" s="392"/>
      <c r="QMS97" s="393"/>
      <c r="QMT97" s="394"/>
      <c r="QMU97" s="395"/>
      <c r="QMV97" s="389"/>
      <c r="QMW97" s="390"/>
      <c r="QMX97" s="391"/>
      <c r="QMY97" s="392"/>
      <c r="QMZ97" s="393"/>
      <c r="QNA97" s="394"/>
      <c r="QNB97" s="395"/>
      <c r="QNC97" s="389"/>
      <c r="QND97" s="390"/>
      <c r="QNE97" s="391"/>
      <c r="QNF97" s="392"/>
      <c r="QNG97" s="393"/>
      <c r="QNH97" s="394"/>
      <c r="QNI97" s="395"/>
      <c r="QNJ97" s="389"/>
      <c r="QNK97" s="390"/>
      <c r="QNL97" s="391"/>
      <c r="QNM97" s="392"/>
      <c r="QNN97" s="393"/>
      <c r="QNO97" s="394"/>
      <c r="QNP97" s="395"/>
      <c r="QNQ97" s="389"/>
      <c r="QNR97" s="390"/>
      <c r="QNS97" s="391"/>
      <c r="QNT97" s="392"/>
      <c r="QNU97" s="393"/>
      <c r="QNV97" s="394"/>
      <c r="QNW97" s="395"/>
      <c r="QNX97" s="389"/>
      <c r="QNY97" s="390"/>
      <c r="QNZ97" s="391"/>
      <c r="QOA97" s="392"/>
      <c r="QOB97" s="393"/>
      <c r="QOC97" s="394"/>
      <c r="QOD97" s="395"/>
      <c r="QOE97" s="389"/>
      <c r="QOF97" s="390"/>
      <c r="QOG97" s="391"/>
      <c r="QOH97" s="392"/>
      <c r="QOI97" s="393"/>
      <c r="QOJ97" s="394"/>
      <c r="QOK97" s="395"/>
      <c r="QOL97" s="389"/>
      <c r="QOM97" s="390"/>
      <c r="QON97" s="391"/>
      <c r="QOO97" s="392"/>
      <c r="QOP97" s="393"/>
      <c r="QOQ97" s="394"/>
      <c r="QOR97" s="395"/>
      <c r="QOS97" s="389"/>
      <c r="QOT97" s="390"/>
      <c r="QOU97" s="391"/>
      <c r="QOV97" s="392"/>
      <c r="QOW97" s="393"/>
      <c r="QOX97" s="394"/>
      <c r="QOY97" s="395"/>
      <c r="QOZ97" s="389"/>
      <c r="QPA97" s="390"/>
      <c r="QPB97" s="391"/>
      <c r="QPC97" s="392"/>
      <c r="QPD97" s="393"/>
      <c r="QPE97" s="394"/>
      <c r="QPF97" s="395"/>
      <c r="QPG97" s="389"/>
      <c r="QPH97" s="390"/>
      <c r="QPI97" s="391"/>
      <c r="QPJ97" s="392"/>
      <c r="QPK97" s="393"/>
      <c r="QPL97" s="394"/>
      <c r="QPM97" s="395"/>
      <c r="QPN97" s="389"/>
      <c r="QPO97" s="390"/>
      <c r="QPP97" s="391"/>
      <c r="QPQ97" s="392"/>
      <c r="QPR97" s="393"/>
      <c r="QPS97" s="394"/>
      <c r="QPT97" s="395"/>
      <c r="QPU97" s="389"/>
      <c r="QPV97" s="390"/>
      <c r="QPW97" s="391"/>
      <c r="QPX97" s="392"/>
      <c r="QPY97" s="393"/>
      <c r="QPZ97" s="394"/>
      <c r="QQA97" s="395"/>
      <c r="QQB97" s="389"/>
      <c r="QQC97" s="390"/>
      <c r="QQD97" s="391"/>
      <c r="QQE97" s="392"/>
      <c r="QQF97" s="393"/>
      <c r="QQG97" s="394"/>
      <c r="QQH97" s="395"/>
      <c r="QQI97" s="389"/>
      <c r="QQJ97" s="390"/>
      <c r="QQK97" s="391"/>
      <c r="QQL97" s="392"/>
      <c r="QQM97" s="393"/>
      <c r="QQN97" s="394"/>
      <c r="QQO97" s="395"/>
      <c r="QQP97" s="389"/>
      <c r="QQQ97" s="390"/>
      <c r="QQR97" s="391"/>
      <c r="QQS97" s="392"/>
      <c r="QQT97" s="393"/>
      <c r="QQU97" s="394"/>
      <c r="QQV97" s="395"/>
      <c r="QQW97" s="389"/>
      <c r="QQX97" s="390"/>
      <c r="QQY97" s="391"/>
      <c r="QQZ97" s="392"/>
      <c r="QRA97" s="393"/>
      <c r="QRB97" s="394"/>
      <c r="QRC97" s="395"/>
      <c r="QRD97" s="389"/>
      <c r="QRE97" s="390"/>
      <c r="QRF97" s="391"/>
      <c r="QRG97" s="392"/>
      <c r="QRH97" s="393"/>
      <c r="QRI97" s="394"/>
      <c r="QRJ97" s="395"/>
      <c r="QRK97" s="389"/>
      <c r="QRL97" s="390"/>
      <c r="QRM97" s="391"/>
      <c r="QRN97" s="392"/>
      <c r="QRO97" s="393"/>
      <c r="QRP97" s="394"/>
      <c r="QRQ97" s="395"/>
      <c r="QRR97" s="389"/>
      <c r="QRS97" s="390"/>
      <c r="QRT97" s="391"/>
      <c r="QRU97" s="392"/>
      <c r="QRV97" s="393"/>
      <c r="QRW97" s="394"/>
      <c r="QRX97" s="395"/>
      <c r="QRY97" s="389"/>
      <c r="QRZ97" s="390"/>
      <c r="QSA97" s="391"/>
      <c r="QSB97" s="392"/>
      <c r="QSC97" s="393"/>
      <c r="QSD97" s="394"/>
      <c r="QSE97" s="395"/>
      <c r="QSF97" s="389"/>
      <c r="QSG97" s="390"/>
      <c r="QSH97" s="391"/>
      <c r="QSI97" s="392"/>
      <c r="QSJ97" s="393"/>
      <c r="QSK97" s="394"/>
      <c r="QSL97" s="395"/>
      <c r="QSM97" s="389"/>
      <c r="QSN97" s="390"/>
      <c r="QSO97" s="391"/>
      <c r="QSP97" s="392"/>
      <c r="QSQ97" s="393"/>
      <c r="QSR97" s="394"/>
      <c r="QSS97" s="395"/>
      <c r="QST97" s="389"/>
      <c r="QSU97" s="390"/>
      <c r="QSV97" s="391"/>
      <c r="QSW97" s="392"/>
      <c r="QSX97" s="393"/>
      <c r="QSY97" s="394"/>
      <c r="QSZ97" s="395"/>
      <c r="QTA97" s="389"/>
      <c r="QTB97" s="390"/>
      <c r="QTC97" s="391"/>
      <c r="QTD97" s="392"/>
      <c r="QTE97" s="393"/>
      <c r="QTF97" s="394"/>
      <c r="QTG97" s="395"/>
      <c r="QTH97" s="389"/>
      <c r="QTI97" s="390"/>
      <c r="QTJ97" s="391"/>
      <c r="QTK97" s="392"/>
      <c r="QTL97" s="393"/>
      <c r="QTM97" s="394"/>
      <c r="QTN97" s="395"/>
      <c r="QTO97" s="389"/>
      <c r="QTP97" s="390"/>
      <c r="QTQ97" s="391"/>
      <c r="QTR97" s="392"/>
      <c r="QTS97" s="393"/>
      <c r="QTT97" s="394"/>
      <c r="QTU97" s="395"/>
      <c r="QTV97" s="389"/>
      <c r="QTW97" s="390"/>
      <c r="QTX97" s="391"/>
      <c r="QTY97" s="392"/>
      <c r="QTZ97" s="393"/>
      <c r="QUA97" s="394"/>
      <c r="QUB97" s="395"/>
      <c r="QUC97" s="389"/>
      <c r="QUD97" s="390"/>
      <c r="QUE97" s="391"/>
      <c r="QUF97" s="392"/>
      <c r="QUG97" s="393"/>
      <c r="QUH97" s="394"/>
      <c r="QUI97" s="395"/>
      <c r="QUJ97" s="389"/>
      <c r="QUK97" s="390"/>
      <c r="QUL97" s="391"/>
      <c r="QUM97" s="392"/>
      <c r="QUN97" s="393"/>
      <c r="QUO97" s="394"/>
      <c r="QUP97" s="395"/>
      <c r="QUQ97" s="389"/>
      <c r="QUR97" s="390"/>
      <c r="QUS97" s="391"/>
      <c r="QUT97" s="392"/>
      <c r="QUU97" s="393"/>
      <c r="QUV97" s="394"/>
      <c r="QUW97" s="395"/>
      <c r="QUX97" s="389"/>
      <c r="QUY97" s="390"/>
      <c r="QUZ97" s="391"/>
      <c r="QVA97" s="392"/>
      <c r="QVB97" s="393"/>
      <c r="QVC97" s="394"/>
      <c r="QVD97" s="395"/>
      <c r="QVE97" s="389"/>
      <c r="QVF97" s="390"/>
      <c r="QVG97" s="391"/>
      <c r="QVH97" s="392"/>
      <c r="QVI97" s="393"/>
      <c r="QVJ97" s="394"/>
      <c r="QVK97" s="395"/>
      <c r="QVL97" s="389"/>
      <c r="QVM97" s="390"/>
      <c r="QVN97" s="391"/>
      <c r="QVO97" s="392"/>
      <c r="QVP97" s="393"/>
      <c r="QVQ97" s="394"/>
      <c r="QVR97" s="395"/>
      <c r="QVS97" s="389"/>
      <c r="QVT97" s="390"/>
      <c r="QVU97" s="391"/>
      <c r="QVV97" s="392"/>
      <c r="QVW97" s="393"/>
      <c r="QVX97" s="394"/>
      <c r="QVY97" s="395"/>
      <c r="QVZ97" s="389"/>
      <c r="QWA97" s="390"/>
      <c r="QWB97" s="391"/>
      <c r="QWC97" s="392"/>
      <c r="QWD97" s="393"/>
      <c r="QWE97" s="394"/>
      <c r="QWF97" s="395"/>
      <c r="QWG97" s="389"/>
      <c r="QWH97" s="390"/>
      <c r="QWI97" s="391"/>
      <c r="QWJ97" s="392"/>
      <c r="QWK97" s="393"/>
      <c r="QWL97" s="394"/>
      <c r="QWM97" s="395"/>
      <c r="QWN97" s="389"/>
      <c r="QWO97" s="390"/>
      <c r="QWP97" s="391"/>
      <c r="QWQ97" s="392"/>
      <c r="QWR97" s="393"/>
      <c r="QWS97" s="394"/>
      <c r="QWT97" s="395"/>
      <c r="QWU97" s="389"/>
      <c r="QWV97" s="390"/>
      <c r="QWW97" s="391"/>
      <c r="QWX97" s="392"/>
      <c r="QWY97" s="393"/>
      <c r="QWZ97" s="394"/>
      <c r="QXA97" s="395"/>
      <c r="QXB97" s="389"/>
      <c r="QXC97" s="390"/>
      <c r="QXD97" s="391"/>
      <c r="QXE97" s="392"/>
      <c r="QXF97" s="393"/>
      <c r="QXG97" s="394"/>
      <c r="QXH97" s="395"/>
      <c r="QXI97" s="389"/>
      <c r="QXJ97" s="390"/>
      <c r="QXK97" s="391"/>
      <c r="QXL97" s="392"/>
      <c r="QXM97" s="393"/>
      <c r="QXN97" s="394"/>
      <c r="QXO97" s="395"/>
      <c r="QXP97" s="389"/>
      <c r="QXQ97" s="390"/>
      <c r="QXR97" s="391"/>
      <c r="QXS97" s="392"/>
      <c r="QXT97" s="393"/>
      <c r="QXU97" s="394"/>
      <c r="QXV97" s="395"/>
      <c r="QXW97" s="389"/>
      <c r="QXX97" s="390"/>
      <c r="QXY97" s="391"/>
      <c r="QXZ97" s="392"/>
      <c r="QYA97" s="393"/>
      <c r="QYB97" s="394"/>
      <c r="QYC97" s="395"/>
      <c r="QYD97" s="389"/>
      <c r="QYE97" s="390"/>
      <c r="QYF97" s="391"/>
      <c r="QYG97" s="392"/>
      <c r="QYH97" s="393"/>
      <c r="QYI97" s="394"/>
      <c r="QYJ97" s="395"/>
      <c r="QYK97" s="389"/>
      <c r="QYL97" s="390"/>
      <c r="QYM97" s="391"/>
      <c r="QYN97" s="392"/>
      <c r="QYO97" s="393"/>
      <c r="QYP97" s="394"/>
      <c r="QYQ97" s="395"/>
      <c r="QYR97" s="389"/>
      <c r="QYS97" s="390"/>
      <c r="QYT97" s="391"/>
      <c r="QYU97" s="392"/>
      <c r="QYV97" s="393"/>
      <c r="QYW97" s="394"/>
      <c r="QYX97" s="395"/>
      <c r="QYY97" s="389"/>
      <c r="QYZ97" s="390"/>
      <c r="QZA97" s="391"/>
      <c r="QZB97" s="392"/>
      <c r="QZC97" s="393"/>
      <c r="QZD97" s="394"/>
      <c r="QZE97" s="395"/>
      <c r="QZF97" s="389"/>
      <c r="QZG97" s="390"/>
      <c r="QZH97" s="391"/>
      <c r="QZI97" s="392"/>
      <c r="QZJ97" s="393"/>
      <c r="QZK97" s="394"/>
      <c r="QZL97" s="395"/>
      <c r="QZM97" s="389"/>
      <c r="QZN97" s="390"/>
      <c r="QZO97" s="391"/>
      <c r="QZP97" s="392"/>
      <c r="QZQ97" s="393"/>
      <c r="QZR97" s="394"/>
      <c r="QZS97" s="395"/>
      <c r="QZT97" s="389"/>
      <c r="QZU97" s="390"/>
      <c r="QZV97" s="391"/>
      <c r="QZW97" s="392"/>
      <c r="QZX97" s="393"/>
      <c r="QZY97" s="394"/>
      <c r="QZZ97" s="395"/>
      <c r="RAA97" s="389"/>
      <c r="RAB97" s="390"/>
      <c r="RAC97" s="391"/>
      <c r="RAD97" s="392"/>
      <c r="RAE97" s="393"/>
      <c r="RAF97" s="394"/>
      <c r="RAG97" s="395"/>
      <c r="RAH97" s="389"/>
      <c r="RAI97" s="390"/>
      <c r="RAJ97" s="391"/>
      <c r="RAK97" s="392"/>
      <c r="RAL97" s="393"/>
      <c r="RAM97" s="394"/>
      <c r="RAN97" s="395"/>
      <c r="RAO97" s="389"/>
      <c r="RAP97" s="390"/>
      <c r="RAQ97" s="391"/>
      <c r="RAR97" s="392"/>
      <c r="RAS97" s="393"/>
      <c r="RAT97" s="394"/>
      <c r="RAU97" s="395"/>
      <c r="RAV97" s="389"/>
      <c r="RAW97" s="390"/>
      <c r="RAX97" s="391"/>
      <c r="RAY97" s="392"/>
      <c r="RAZ97" s="393"/>
      <c r="RBA97" s="394"/>
      <c r="RBB97" s="395"/>
      <c r="RBC97" s="389"/>
      <c r="RBD97" s="390"/>
      <c r="RBE97" s="391"/>
      <c r="RBF97" s="392"/>
      <c r="RBG97" s="393"/>
      <c r="RBH97" s="394"/>
      <c r="RBI97" s="395"/>
      <c r="RBJ97" s="389"/>
      <c r="RBK97" s="390"/>
      <c r="RBL97" s="391"/>
      <c r="RBM97" s="392"/>
      <c r="RBN97" s="393"/>
      <c r="RBO97" s="394"/>
      <c r="RBP97" s="395"/>
      <c r="RBQ97" s="389"/>
      <c r="RBR97" s="390"/>
      <c r="RBS97" s="391"/>
      <c r="RBT97" s="392"/>
      <c r="RBU97" s="393"/>
      <c r="RBV97" s="394"/>
      <c r="RBW97" s="395"/>
      <c r="RBX97" s="389"/>
      <c r="RBY97" s="390"/>
      <c r="RBZ97" s="391"/>
      <c r="RCA97" s="392"/>
      <c r="RCB97" s="393"/>
      <c r="RCC97" s="394"/>
      <c r="RCD97" s="395"/>
      <c r="RCE97" s="389"/>
      <c r="RCF97" s="390"/>
      <c r="RCG97" s="391"/>
      <c r="RCH97" s="392"/>
      <c r="RCI97" s="393"/>
      <c r="RCJ97" s="394"/>
      <c r="RCK97" s="395"/>
      <c r="RCL97" s="389"/>
      <c r="RCM97" s="390"/>
      <c r="RCN97" s="391"/>
      <c r="RCO97" s="392"/>
      <c r="RCP97" s="393"/>
      <c r="RCQ97" s="394"/>
      <c r="RCR97" s="395"/>
      <c r="RCS97" s="389"/>
      <c r="RCT97" s="390"/>
      <c r="RCU97" s="391"/>
      <c r="RCV97" s="392"/>
      <c r="RCW97" s="393"/>
      <c r="RCX97" s="394"/>
      <c r="RCY97" s="395"/>
      <c r="RCZ97" s="389"/>
      <c r="RDA97" s="390"/>
      <c r="RDB97" s="391"/>
      <c r="RDC97" s="392"/>
      <c r="RDD97" s="393"/>
      <c r="RDE97" s="394"/>
      <c r="RDF97" s="395"/>
      <c r="RDG97" s="389"/>
      <c r="RDH97" s="390"/>
      <c r="RDI97" s="391"/>
      <c r="RDJ97" s="392"/>
      <c r="RDK97" s="393"/>
      <c r="RDL97" s="394"/>
      <c r="RDM97" s="395"/>
      <c r="RDN97" s="389"/>
      <c r="RDO97" s="390"/>
      <c r="RDP97" s="391"/>
      <c r="RDQ97" s="392"/>
      <c r="RDR97" s="393"/>
      <c r="RDS97" s="394"/>
      <c r="RDT97" s="395"/>
      <c r="RDU97" s="389"/>
      <c r="RDV97" s="390"/>
      <c r="RDW97" s="391"/>
      <c r="RDX97" s="392"/>
      <c r="RDY97" s="393"/>
      <c r="RDZ97" s="394"/>
      <c r="REA97" s="395"/>
      <c r="REB97" s="389"/>
      <c r="REC97" s="390"/>
      <c r="RED97" s="391"/>
      <c r="REE97" s="392"/>
      <c r="REF97" s="393"/>
      <c r="REG97" s="394"/>
      <c r="REH97" s="395"/>
      <c r="REI97" s="389"/>
      <c r="REJ97" s="390"/>
      <c r="REK97" s="391"/>
      <c r="REL97" s="392"/>
      <c r="REM97" s="393"/>
      <c r="REN97" s="394"/>
      <c r="REO97" s="395"/>
      <c r="REP97" s="389"/>
      <c r="REQ97" s="390"/>
      <c r="RER97" s="391"/>
      <c r="RES97" s="392"/>
      <c r="RET97" s="393"/>
      <c r="REU97" s="394"/>
      <c r="REV97" s="395"/>
      <c r="REW97" s="389"/>
      <c r="REX97" s="390"/>
      <c r="REY97" s="391"/>
      <c r="REZ97" s="392"/>
      <c r="RFA97" s="393"/>
      <c r="RFB97" s="394"/>
      <c r="RFC97" s="395"/>
      <c r="RFD97" s="389"/>
      <c r="RFE97" s="390"/>
      <c r="RFF97" s="391"/>
      <c r="RFG97" s="392"/>
      <c r="RFH97" s="393"/>
      <c r="RFI97" s="394"/>
      <c r="RFJ97" s="395"/>
      <c r="RFK97" s="389"/>
      <c r="RFL97" s="390"/>
      <c r="RFM97" s="391"/>
      <c r="RFN97" s="392"/>
      <c r="RFO97" s="393"/>
      <c r="RFP97" s="394"/>
      <c r="RFQ97" s="395"/>
      <c r="RFR97" s="389"/>
      <c r="RFS97" s="390"/>
      <c r="RFT97" s="391"/>
      <c r="RFU97" s="392"/>
      <c r="RFV97" s="393"/>
      <c r="RFW97" s="394"/>
      <c r="RFX97" s="395"/>
      <c r="RFY97" s="389"/>
      <c r="RFZ97" s="390"/>
      <c r="RGA97" s="391"/>
      <c r="RGB97" s="392"/>
      <c r="RGC97" s="393"/>
      <c r="RGD97" s="394"/>
      <c r="RGE97" s="395"/>
      <c r="RGF97" s="389"/>
      <c r="RGG97" s="390"/>
      <c r="RGH97" s="391"/>
      <c r="RGI97" s="392"/>
      <c r="RGJ97" s="393"/>
      <c r="RGK97" s="394"/>
      <c r="RGL97" s="395"/>
      <c r="RGM97" s="389"/>
      <c r="RGN97" s="390"/>
      <c r="RGO97" s="391"/>
      <c r="RGP97" s="392"/>
      <c r="RGQ97" s="393"/>
      <c r="RGR97" s="394"/>
      <c r="RGS97" s="395"/>
      <c r="RGT97" s="389"/>
      <c r="RGU97" s="390"/>
      <c r="RGV97" s="391"/>
      <c r="RGW97" s="392"/>
      <c r="RGX97" s="393"/>
      <c r="RGY97" s="394"/>
      <c r="RGZ97" s="395"/>
      <c r="RHA97" s="389"/>
      <c r="RHB97" s="390"/>
      <c r="RHC97" s="391"/>
      <c r="RHD97" s="392"/>
      <c r="RHE97" s="393"/>
      <c r="RHF97" s="394"/>
      <c r="RHG97" s="395"/>
      <c r="RHH97" s="389"/>
      <c r="RHI97" s="390"/>
      <c r="RHJ97" s="391"/>
      <c r="RHK97" s="392"/>
      <c r="RHL97" s="393"/>
      <c r="RHM97" s="394"/>
      <c r="RHN97" s="395"/>
      <c r="RHO97" s="389"/>
      <c r="RHP97" s="390"/>
      <c r="RHQ97" s="391"/>
      <c r="RHR97" s="392"/>
      <c r="RHS97" s="393"/>
      <c r="RHT97" s="394"/>
      <c r="RHU97" s="395"/>
      <c r="RHV97" s="389"/>
      <c r="RHW97" s="390"/>
      <c r="RHX97" s="391"/>
      <c r="RHY97" s="392"/>
      <c r="RHZ97" s="393"/>
      <c r="RIA97" s="394"/>
      <c r="RIB97" s="395"/>
      <c r="RIC97" s="389"/>
      <c r="RID97" s="390"/>
      <c r="RIE97" s="391"/>
      <c r="RIF97" s="392"/>
      <c r="RIG97" s="393"/>
      <c r="RIH97" s="394"/>
      <c r="RII97" s="395"/>
      <c r="RIJ97" s="389"/>
      <c r="RIK97" s="390"/>
      <c r="RIL97" s="391"/>
      <c r="RIM97" s="392"/>
      <c r="RIN97" s="393"/>
      <c r="RIO97" s="394"/>
      <c r="RIP97" s="395"/>
      <c r="RIQ97" s="389"/>
      <c r="RIR97" s="390"/>
      <c r="RIS97" s="391"/>
      <c r="RIT97" s="392"/>
      <c r="RIU97" s="393"/>
      <c r="RIV97" s="394"/>
      <c r="RIW97" s="395"/>
      <c r="RIX97" s="389"/>
      <c r="RIY97" s="390"/>
      <c r="RIZ97" s="391"/>
      <c r="RJA97" s="392"/>
      <c r="RJB97" s="393"/>
      <c r="RJC97" s="394"/>
      <c r="RJD97" s="395"/>
      <c r="RJE97" s="389"/>
      <c r="RJF97" s="390"/>
      <c r="RJG97" s="391"/>
      <c r="RJH97" s="392"/>
      <c r="RJI97" s="393"/>
      <c r="RJJ97" s="394"/>
      <c r="RJK97" s="395"/>
      <c r="RJL97" s="389"/>
      <c r="RJM97" s="390"/>
      <c r="RJN97" s="391"/>
      <c r="RJO97" s="392"/>
      <c r="RJP97" s="393"/>
      <c r="RJQ97" s="394"/>
      <c r="RJR97" s="395"/>
      <c r="RJS97" s="389"/>
      <c r="RJT97" s="390"/>
      <c r="RJU97" s="391"/>
      <c r="RJV97" s="392"/>
      <c r="RJW97" s="393"/>
      <c r="RJX97" s="394"/>
      <c r="RJY97" s="395"/>
      <c r="RJZ97" s="389"/>
      <c r="RKA97" s="390"/>
      <c r="RKB97" s="391"/>
      <c r="RKC97" s="392"/>
      <c r="RKD97" s="393"/>
      <c r="RKE97" s="394"/>
      <c r="RKF97" s="395"/>
      <c r="RKG97" s="389"/>
      <c r="RKH97" s="390"/>
      <c r="RKI97" s="391"/>
      <c r="RKJ97" s="392"/>
      <c r="RKK97" s="393"/>
      <c r="RKL97" s="394"/>
      <c r="RKM97" s="395"/>
      <c r="RKN97" s="389"/>
      <c r="RKO97" s="390"/>
      <c r="RKP97" s="391"/>
      <c r="RKQ97" s="392"/>
      <c r="RKR97" s="393"/>
      <c r="RKS97" s="394"/>
      <c r="RKT97" s="395"/>
      <c r="RKU97" s="389"/>
      <c r="RKV97" s="390"/>
      <c r="RKW97" s="391"/>
      <c r="RKX97" s="392"/>
      <c r="RKY97" s="393"/>
      <c r="RKZ97" s="394"/>
      <c r="RLA97" s="395"/>
      <c r="RLB97" s="389"/>
      <c r="RLC97" s="390"/>
      <c r="RLD97" s="391"/>
      <c r="RLE97" s="392"/>
      <c r="RLF97" s="393"/>
      <c r="RLG97" s="394"/>
      <c r="RLH97" s="395"/>
      <c r="RLI97" s="389"/>
      <c r="RLJ97" s="390"/>
      <c r="RLK97" s="391"/>
      <c r="RLL97" s="392"/>
      <c r="RLM97" s="393"/>
      <c r="RLN97" s="394"/>
      <c r="RLO97" s="395"/>
      <c r="RLP97" s="389"/>
      <c r="RLQ97" s="390"/>
      <c r="RLR97" s="391"/>
      <c r="RLS97" s="392"/>
      <c r="RLT97" s="393"/>
      <c r="RLU97" s="394"/>
      <c r="RLV97" s="395"/>
      <c r="RLW97" s="389"/>
      <c r="RLX97" s="390"/>
      <c r="RLY97" s="391"/>
      <c r="RLZ97" s="392"/>
      <c r="RMA97" s="393"/>
      <c r="RMB97" s="394"/>
      <c r="RMC97" s="395"/>
      <c r="RMD97" s="389"/>
      <c r="RME97" s="390"/>
      <c r="RMF97" s="391"/>
      <c r="RMG97" s="392"/>
      <c r="RMH97" s="393"/>
      <c r="RMI97" s="394"/>
      <c r="RMJ97" s="395"/>
      <c r="RMK97" s="389"/>
      <c r="RML97" s="390"/>
      <c r="RMM97" s="391"/>
      <c r="RMN97" s="392"/>
      <c r="RMO97" s="393"/>
      <c r="RMP97" s="394"/>
      <c r="RMQ97" s="395"/>
      <c r="RMR97" s="389"/>
      <c r="RMS97" s="390"/>
      <c r="RMT97" s="391"/>
      <c r="RMU97" s="392"/>
      <c r="RMV97" s="393"/>
      <c r="RMW97" s="394"/>
      <c r="RMX97" s="395"/>
      <c r="RMY97" s="389"/>
      <c r="RMZ97" s="390"/>
      <c r="RNA97" s="391"/>
      <c r="RNB97" s="392"/>
      <c r="RNC97" s="393"/>
      <c r="RND97" s="394"/>
      <c r="RNE97" s="395"/>
      <c r="RNF97" s="389"/>
      <c r="RNG97" s="390"/>
      <c r="RNH97" s="391"/>
      <c r="RNI97" s="392"/>
      <c r="RNJ97" s="393"/>
      <c r="RNK97" s="394"/>
      <c r="RNL97" s="395"/>
      <c r="RNM97" s="389"/>
      <c r="RNN97" s="390"/>
      <c r="RNO97" s="391"/>
      <c r="RNP97" s="392"/>
      <c r="RNQ97" s="393"/>
      <c r="RNR97" s="394"/>
      <c r="RNS97" s="395"/>
      <c r="RNT97" s="389"/>
      <c r="RNU97" s="390"/>
      <c r="RNV97" s="391"/>
      <c r="RNW97" s="392"/>
      <c r="RNX97" s="393"/>
      <c r="RNY97" s="394"/>
      <c r="RNZ97" s="395"/>
      <c r="ROA97" s="389"/>
      <c r="ROB97" s="390"/>
      <c r="ROC97" s="391"/>
      <c r="ROD97" s="392"/>
      <c r="ROE97" s="393"/>
      <c r="ROF97" s="394"/>
      <c r="ROG97" s="395"/>
      <c r="ROH97" s="389"/>
      <c r="ROI97" s="390"/>
      <c r="ROJ97" s="391"/>
      <c r="ROK97" s="392"/>
      <c r="ROL97" s="393"/>
      <c r="ROM97" s="394"/>
      <c r="RON97" s="395"/>
      <c r="ROO97" s="389"/>
      <c r="ROP97" s="390"/>
      <c r="ROQ97" s="391"/>
      <c r="ROR97" s="392"/>
      <c r="ROS97" s="393"/>
      <c r="ROT97" s="394"/>
      <c r="ROU97" s="395"/>
      <c r="ROV97" s="389"/>
      <c r="ROW97" s="390"/>
      <c r="ROX97" s="391"/>
      <c r="ROY97" s="392"/>
      <c r="ROZ97" s="393"/>
      <c r="RPA97" s="394"/>
      <c r="RPB97" s="395"/>
      <c r="RPC97" s="389"/>
      <c r="RPD97" s="390"/>
      <c r="RPE97" s="391"/>
      <c r="RPF97" s="392"/>
      <c r="RPG97" s="393"/>
      <c r="RPH97" s="394"/>
      <c r="RPI97" s="395"/>
      <c r="RPJ97" s="389"/>
      <c r="RPK97" s="390"/>
      <c r="RPL97" s="391"/>
      <c r="RPM97" s="392"/>
      <c r="RPN97" s="393"/>
      <c r="RPO97" s="394"/>
      <c r="RPP97" s="395"/>
      <c r="RPQ97" s="389"/>
      <c r="RPR97" s="390"/>
      <c r="RPS97" s="391"/>
      <c r="RPT97" s="392"/>
      <c r="RPU97" s="393"/>
      <c r="RPV97" s="394"/>
      <c r="RPW97" s="395"/>
      <c r="RPX97" s="389"/>
      <c r="RPY97" s="390"/>
      <c r="RPZ97" s="391"/>
      <c r="RQA97" s="392"/>
      <c r="RQB97" s="393"/>
      <c r="RQC97" s="394"/>
      <c r="RQD97" s="395"/>
      <c r="RQE97" s="389"/>
      <c r="RQF97" s="390"/>
      <c r="RQG97" s="391"/>
      <c r="RQH97" s="392"/>
      <c r="RQI97" s="393"/>
      <c r="RQJ97" s="394"/>
      <c r="RQK97" s="395"/>
      <c r="RQL97" s="389"/>
      <c r="RQM97" s="390"/>
      <c r="RQN97" s="391"/>
      <c r="RQO97" s="392"/>
      <c r="RQP97" s="393"/>
      <c r="RQQ97" s="394"/>
      <c r="RQR97" s="395"/>
      <c r="RQS97" s="389"/>
      <c r="RQT97" s="390"/>
      <c r="RQU97" s="391"/>
      <c r="RQV97" s="392"/>
      <c r="RQW97" s="393"/>
      <c r="RQX97" s="394"/>
      <c r="RQY97" s="395"/>
      <c r="RQZ97" s="389"/>
      <c r="RRA97" s="390"/>
      <c r="RRB97" s="391"/>
      <c r="RRC97" s="392"/>
      <c r="RRD97" s="393"/>
      <c r="RRE97" s="394"/>
      <c r="RRF97" s="395"/>
      <c r="RRG97" s="389"/>
      <c r="RRH97" s="390"/>
      <c r="RRI97" s="391"/>
      <c r="RRJ97" s="392"/>
      <c r="RRK97" s="393"/>
      <c r="RRL97" s="394"/>
      <c r="RRM97" s="395"/>
      <c r="RRN97" s="389"/>
      <c r="RRO97" s="390"/>
      <c r="RRP97" s="391"/>
      <c r="RRQ97" s="392"/>
      <c r="RRR97" s="393"/>
      <c r="RRS97" s="394"/>
      <c r="RRT97" s="395"/>
      <c r="RRU97" s="389"/>
      <c r="RRV97" s="390"/>
      <c r="RRW97" s="391"/>
      <c r="RRX97" s="392"/>
      <c r="RRY97" s="393"/>
      <c r="RRZ97" s="394"/>
      <c r="RSA97" s="395"/>
      <c r="RSB97" s="389"/>
      <c r="RSC97" s="390"/>
      <c r="RSD97" s="391"/>
      <c r="RSE97" s="392"/>
      <c r="RSF97" s="393"/>
      <c r="RSG97" s="394"/>
      <c r="RSH97" s="395"/>
      <c r="RSI97" s="389"/>
      <c r="RSJ97" s="390"/>
      <c r="RSK97" s="391"/>
      <c r="RSL97" s="392"/>
      <c r="RSM97" s="393"/>
      <c r="RSN97" s="394"/>
      <c r="RSO97" s="395"/>
      <c r="RSP97" s="389"/>
      <c r="RSQ97" s="390"/>
      <c r="RSR97" s="391"/>
      <c r="RSS97" s="392"/>
      <c r="RST97" s="393"/>
      <c r="RSU97" s="394"/>
      <c r="RSV97" s="395"/>
      <c r="RSW97" s="389"/>
      <c r="RSX97" s="390"/>
      <c r="RSY97" s="391"/>
      <c r="RSZ97" s="392"/>
      <c r="RTA97" s="393"/>
      <c r="RTB97" s="394"/>
      <c r="RTC97" s="395"/>
      <c r="RTD97" s="389"/>
      <c r="RTE97" s="390"/>
      <c r="RTF97" s="391"/>
      <c r="RTG97" s="392"/>
      <c r="RTH97" s="393"/>
      <c r="RTI97" s="394"/>
      <c r="RTJ97" s="395"/>
      <c r="RTK97" s="389"/>
      <c r="RTL97" s="390"/>
      <c r="RTM97" s="391"/>
      <c r="RTN97" s="392"/>
      <c r="RTO97" s="393"/>
      <c r="RTP97" s="394"/>
      <c r="RTQ97" s="395"/>
      <c r="RTR97" s="389"/>
      <c r="RTS97" s="390"/>
      <c r="RTT97" s="391"/>
      <c r="RTU97" s="392"/>
      <c r="RTV97" s="393"/>
      <c r="RTW97" s="394"/>
      <c r="RTX97" s="395"/>
      <c r="RTY97" s="389"/>
      <c r="RTZ97" s="390"/>
      <c r="RUA97" s="391"/>
      <c r="RUB97" s="392"/>
      <c r="RUC97" s="393"/>
      <c r="RUD97" s="394"/>
      <c r="RUE97" s="395"/>
      <c r="RUF97" s="389"/>
      <c r="RUG97" s="390"/>
      <c r="RUH97" s="391"/>
      <c r="RUI97" s="392"/>
      <c r="RUJ97" s="393"/>
      <c r="RUK97" s="394"/>
      <c r="RUL97" s="395"/>
      <c r="RUM97" s="389"/>
      <c r="RUN97" s="390"/>
      <c r="RUO97" s="391"/>
      <c r="RUP97" s="392"/>
      <c r="RUQ97" s="393"/>
      <c r="RUR97" s="394"/>
      <c r="RUS97" s="395"/>
      <c r="RUT97" s="389"/>
      <c r="RUU97" s="390"/>
      <c r="RUV97" s="391"/>
      <c r="RUW97" s="392"/>
      <c r="RUX97" s="393"/>
      <c r="RUY97" s="394"/>
      <c r="RUZ97" s="395"/>
      <c r="RVA97" s="389"/>
      <c r="RVB97" s="390"/>
      <c r="RVC97" s="391"/>
      <c r="RVD97" s="392"/>
      <c r="RVE97" s="393"/>
      <c r="RVF97" s="394"/>
      <c r="RVG97" s="395"/>
      <c r="RVH97" s="389"/>
      <c r="RVI97" s="390"/>
      <c r="RVJ97" s="391"/>
      <c r="RVK97" s="392"/>
      <c r="RVL97" s="393"/>
      <c r="RVM97" s="394"/>
      <c r="RVN97" s="395"/>
      <c r="RVO97" s="389"/>
      <c r="RVP97" s="390"/>
      <c r="RVQ97" s="391"/>
      <c r="RVR97" s="392"/>
      <c r="RVS97" s="393"/>
      <c r="RVT97" s="394"/>
      <c r="RVU97" s="395"/>
      <c r="RVV97" s="389"/>
      <c r="RVW97" s="390"/>
      <c r="RVX97" s="391"/>
      <c r="RVY97" s="392"/>
      <c r="RVZ97" s="393"/>
      <c r="RWA97" s="394"/>
      <c r="RWB97" s="395"/>
      <c r="RWC97" s="389"/>
      <c r="RWD97" s="390"/>
      <c r="RWE97" s="391"/>
      <c r="RWF97" s="392"/>
      <c r="RWG97" s="393"/>
      <c r="RWH97" s="394"/>
      <c r="RWI97" s="395"/>
      <c r="RWJ97" s="389"/>
      <c r="RWK97" s="390"/>
      <c r="RWL97" s="391"/>
      <c r="RWM97" s="392"/>
      <c r="RWN97" s="393"/>
      <c r="RWO97" s="394"/>
      <c r="RWP97" s="395"/>
      <c r="RWQ97" s="389"/>
      <c r="RWR97" s="390"/>
      <c r="RWS97" s="391"/>
      <c r="RWT97" s="392"/>
      <c r="RWU97" s="393"/>
      <c r="RWV97" s="394"/>
      <c r="RWW97" s="395"/>
      <c r="RWX97" s="389"/>
      <c r="RWY97" s="390"/>
      <c r="RWZ97" s="391"/>
      <c r="RXA97" s="392"/>
      <c r="RXB97" s="393"/>
      <c r="RXC97" s="394"/>
      <c r="RXD97" s="395"/>
      <c r="RXE97" s="389"/>
      <c r="RXF97" s="390"/>
      <c r="RXG97" s="391"/>
      <c r="RXH97" s="392"/>
      <c r="RXI97" s="393"/>
      <c r="RXJ97" s="394"/>
      <c r="RXK97" s="395"/>
      <c r="RXL97" s="389"/>
      <c r="RXM97" s="390"/>
      <c r="RXN97" s="391"/>
      <c r="RXO97" s="392"/>
      <c r="RXP97" s="393"/>
      <c r="RXQ97" s="394"/>
      <c r="RXR97" s="395"/>
      <c r="RXS97" s="389"/>
      <c r="RXT97" s="390"/>
      <c r="RXU97" s="391"/>
      <c r="RXV97" s="392"/>
      <c r="RXW97" s="393"/>
      <c r="RXX97" s="394"/>
      <c r="RXY97" s="395"/>
      <c r="RXZ97" s="389"/>
      <c r="RYA97" s="390"/>
      <c r="RYB97" s="391"/>
      <c r="RYC97" s="392"/>
      <c r="RYD97" s="393"/>
      <c r="RYE97" s="394"/>
      <c r="RYF97" s="395"/>
      <c r="RYG97" s="389"/>
      <c r="RYH97" s="390"/>
      <c r="RYI97" s="391"/>
      <c r="RYJ97" s="392"/>
      <c r="RYK97" s="393"/>
      <c r="RYL97" s="394"/>
      <c r="RYM97" s="395"/>
      <c r="RYN97" s="389"/>
      <c r="RYO97" s="390"/>
      <c r="RYP97" s="391"/>
      <c r="RYQ97" s="392"/>
      <c r="RYR97" s="393"/>
      <c r="RYS97" s="394"/>
      <c r="RYT97" s="395"/>
      <c r="RYU97" s="389"/>
      <c r="RYV97" s="390"/>
      <c r="RYW97" s="391"/>
      <c r="RYX97" s="392"/>
      <c r="RYY97" s="393"/>
      <c r="RYZ97" s="394"/>
      <c r="RZA97" s="395"/>
      <c r="RZB97" s="389"/>
      <c r="RZC97" s="390"/>
      <c r="RZD97" s="391"/>
      <c r="RZE97" s="392"/>
      <c r="RZF97" s="393"/>
      <c r="RZG97" s="394"/>
      <c r="RZH97" s="395"/>
      <c r="RZI97" s="389"/>
      <c r="RZJ97" s="390"/>
      <c r="RZK97" s="391"/>
      <c r="RZL97" s="392"/>
      <c r="RZM97" s="393"/>
      <c r="RZN97" s="394"/>
      <c r="RZO97" s="395"/>
      <c r="RZP97" s="389"/>
      <c r="RZQ97" s="390"/>
      <c r="RZR97" s="391"/>
      <c r="RZS97" s="392"/>
      <c r="RZT97" s="393"/>
      <c r="RZU97" s="394"/>
      <c r="RZV97" s="395"/>
      <c r="RZW97" s="389"/>
      <c r="RZX97" s="390"/>
      <c r="RZY97" s="391"/>
      <c r="RZZ97" s="392"/>
      <c r="SAA97" s="393"/>
      <c r="SAB97" s="394"/>
      <c r="SAC97" s="395"/>
      <c r="SAD97" s="389"/>
      <c r="SAE97" s="390"/>
      <c r="SAF97" s="391"/>
      <c r="SAG97" s="392"/>
      <c r="SAH97" s="393"/>
      <c r="SAI97" s="394"/>
      <c r="SAJ97" s="395"/>
      <c r="SAK97" s="389"/>
      <c r="SAL97" s="390"/>
      <c r="SAM97" s="391"/>
      <c r="SAN97" s="392"/>
      <c r="SAO97" s="393"/>
      <c r="SAP97" s="394"/>
      <c r="SAQ97" s="395"/>
      <c r="SAR97" s="389"/>
      <c r="SAS97" s="390"/>
      <c r="SAT97" s="391"/>
      <c r="SAU97" s="392"/>
      <c r="SAV97" s="393"/>
      <c r="SAW97" s="394"/>
      <c r="SAX97" s="395"/>
      <c r="SAY97" s="389"/>
      <c r="SAZ97" s="390"/>
      <c r="SBA97" s="391"/>
      <c r="SBB97" s="392"/>
      <c r="SBC97" s="393"/>
      <c r="SBD97" s="394"/>
      <c r="SBE97" s="395"/>
      <c r="SBF97" s="389"/>
      <c r="SBG97" s="390"/>
      <c r="SBH97" s="391"/>
      <c r="SBI97" s="392"/>
      <c r="SBJ97" s="393"/>
      <c r="SBK97" s="394"/>
      <c r="SBL97" s="395"/>
      <c r="SBM97" s="389"/>
      <c r="SBN97" s="390"/>
      <c r="SBO97" s="391"/>
      <c r="SBP97" s="392"/>
      <c r="SBQ97" s="393"/>
      <c r="SBR97" s="394"/>
      <c r="SBS97" s="395"/>
      <c r="SBT97" s="389"/>
      <c r="SBU97" s="390"/>
      <c r="SBV97" s="391"/>
      <c r="SBW97" s="392"/>
      <c r="SBX97" s="393"/>
      <c r="SBY97" s="394"/>
      <c r="SBZ97" s="395"/>
      <c r="SCA97" s="389"/>
      <c r="SCB97" s="390"/>
      <c r="SCC97" s="391"/>
      <c r="SCD97" s="392"/>
      <c r="SCE97" s="393"/>
      <c r="SCF97" s="394"/>
      <c r="SCG97" s="395"/>
      <c r="SCH97" s="389"/>
      <c r="SCI97" s="390"/>
      <c r="SCJ97" s="391"/>
      <c r="SCK97" s="392"/>
      <c r="SCL97" s="393"/>
      <c r="SCM97" s="394"/>
      <c r="SCN97" s="395"/>
      <c r="SCO97" s="389"/>
      <c r="SCP97" s="390"/>
      <c r="SCQ97" s="391"/>
      <c r="SCR97" s="392"/>
      <c r="SCS97" s="393"/>
      <c r="SCT97" s="394"/>
      <c r="SCU97" s="395"/>
      <c r="SCV97" s="389"/>
      <c r="SCW97" s="390"/>
      <c r="SCX97" s="391"/>
      <c r="SCY97" s="392"/>
      <c r="SCZ97" s="393"/>
      <c r="SDA97" s="394"/>
      <c r="SDB97" s="395"/>
      <c r="SDC97" s="389"/>
      <c r="SDD97" s="390"/>
      <c r="SDE97" s="391"/>
      <c r="SDF97" s="392"/>
      <c r="SDG97" s="393"/>
      <c r="SDH97" s="394"/>
      <c r="SDI97" s="395"/>
      <c r="SDJ97" s="389"/>
      <c r="SDK97" s="390"/>
      <c r="SDL97" s="391"/>
      <c r="SDM97" s="392"/>
      <c r="SDN97" s="393"/>
      <c r="SDO97" s="394"/>
      <c r="SDP97" s="395"/>
      <c r="SDQ97" s="389"/>
      <c r="SDR97" s="390"/>
      <c r="SDS97" s="391"/>
      <c r="SDT97" s="392"/>
      <c r="SDU97" s="393"/>
      <c r="SDV97" s="394"/>
      <c r="SDW97" s="395"/>
      <c r="SDX97" s="389"/>
      <c r="SDY97" s="390"/>
      <c r="SDZ97" s="391"/>
      <c r="SEA97" s="392"/>
      <c r="SEB97" s="393"/>
      <c r="SEC97" s="394"/>
      <c r="SED97" s="395"/>
      <c r="SEE97" s="389"/>
      <c r="SEF97" s="390"/>
      <c r="SEG97" s="391"/>
      <c r="SEH97" s="392"/>
      <c r="SEI97" s="393"/>
      <c r="SEJ97" s="394"/>
      <c r="SEK97" s="395"/>
      <c r="SEL97" s="389"/>
      <c r="SEM97" s="390"/>
      <c r="SEN97" s="391"/>
      <c r="SEO97" s="392"/>
      <c r="SEP97" s="393"/>
      <c r="SEQ97" s="394"/>
      <c r="SER97" s="395"/>
      <c r="SES97" s="389"/>
      <c r="SET97" s="390"/>
      <c r="SEU97" s="391"/>
      <c r="SEV97" s="392"/>
      <c r="SEW97" s="393"/>
      <c r="SEX97" s="394"/>
      <c r="SEY97" s="395"/>
      <c r="SEZ97" s="389"/>
      <c r="SFA97" s="390"/>
      <c r="SFB97" s="391"/>
      <c r="SFC97" s="392"/>
      <c r="SFD97" s="393"/>
      <c r="SFE97" s="394"/>
      <c r="SFF97" s="395"/>
      <c r="SFG97" s="389"/>
      <c r="SFH97" s="390"/>
      <c r="SFI97" s="391"/>
      <c r="SFJ97" s="392"/>
      <c r="SFK97" s="393"/>
      <c r="SFL97" s="394"/>
      <c r="SFM97" s="395"/>
      <c r="SFN97" s="389"/>
      <c r="SFO97" s="390"/>
      <c r="SFP97" s="391"/>
      <c r="SFQ97" s="392"/>
      <c r="SFR97" s="393"/>
      <c r="SFS97" s="394"/>
      <c r="SFT97" s="395"/>
      <c r="SFU97" s="389"/>
      <c r="SFV97" s="390"/>
      <c r="SFW97" s="391"/>
      <c r="SFX97" s="392"/>
      <c r="SFY97" s="393"/>
      <c r="SFZ97" s="394"/>
      <c r="SGA97" s="395"/>
      <c r="SGB97" s="389"/>
      <c r="SGC97" s="390"/>
      <c r="SGD97" s="391"/>
      <c r="SGE97" s="392"/>
      <c r="SGF97" s="393"/>
      <c r="SGG97" s="394"/>
      <c r="SGH97" s="395"/>
      <c r="SGI97" s="389"/>
      <c r="SGJ97" s="390"/>
      <c r="SGK97" s="391"/>
      <c r="SGL97" s="392"/>
      <c r="SGM97" s="393"/>
      <c r="SGN97" s="394"/>
      <c r="SGO97" s="395"/>
      <c r="SGP97" s="389"/>
      <c r="SGQ97" s="390"/>
      <c r="SGR97" s="391"/>
      <c r="SGS97" s="392"/>
      <c r="SGT97" s="393"/>
      <c r="SGU97" s="394"/>
      <c r="SGV97" s="395"/>
      <c r="SGW97" s="389"/>
      <c r="SGX97" s="390"/>
      <c r="SGY97" s="391"/>
      <c r="SGZ97" s="392"/>
      <c r="SHA97" s="393"/>
      <c r="SHB97" s="394"/>
      <c r="SHC97" s="395"/>
      <c r="SHD97" s="389"/>
      <c r="SHE97" s="390"/>
      <c r="SHF97" s="391"/>
      <c r="SHG97" s="392"/>
      <c r="SHH97" s="393"/>
      <c r="SHI97" s="394"/>
      <c r="SHJ97" s="395"/>
      <c r="SHK97" s="389"/>
      <c r="SHL97" s="390"/>
      <c r="SHM97" s="391"/>
      <c r="SHN97" s="392"/>
      <c r="SHO97" s="393"/>
      <c r="SHP97" s="394"/>
      <c r="SHQ97" s="395"/>
      <c r="SHR97" s="389"/>
      <c r="SHS97" s="390"/>
      <c r="SHT97" s="391"/>
      <c r="SHU97" s="392"/>
      <c r="SHV97" s="393"/>
      <c r="SHW97" s="394"/>
      <c r="SHX97" s="395"/>
      <c r="SHY97" s="389"/>
      <c r="SHZ97" s="390"/>
      <c r="SIA97" s="391"/>
      <c r="SIB97" s="392"/>
      <c r="SIC97" s="393"/>
      <c r="SID97" s="394"/>
      <c r="SIE97" s="395"/>
      <c r="SIF97" s="389"/>
      <c r="SIG97" s="390"/>
      <c r="SIH97" s="391"/>
      <c r="SII97" s="392"/>
      <c r="SIJ97" s="393"/>
      <c r="SIK97" s="394"/>
      <c r="SIL97" s="395"/>
      <c r="SIM97" s="389"/>
      <c r="SIN97" s="390"/>
      <c r="SIO97" s="391"/>
      <c r="SIP97" s="392"/>
      <c r="SIQ97" s="393"/>
      <c r="SIR97" s="394"/>
      <c r="SIS97" s="395"/>
      <c r="SIT97" s="389"/>
      <c r="SIU97" s="390"/>
      <c r="SIV97" s="391"/>
      <c r="SIW97" s="392"/>
      <c r="SIX97" s="393"/>
      <c r="SIY97" s="394"/>
      <c r="SIZ97" s="395"/>
      <c r="SJA97" s="389"/>
      <c r="SJB97" s="390"/>
      <c r="SJC97" s="391"/>
      <c r="SJD97" s="392"/>
      <c r="SJE97" s="393"/>
      <c r="SJF97" s="394"/>
      <c r="SJG97" s="395"/>
      <c r="SJH97" s="389"/>
      <c r="SJI97" s="390"/>
      <c r="SJJ97" s="391"/>
      <c r="SJK97" s="392"/>
      <c r="SJL97" s="393"/>
      <c r="SJM97" s="394"/>
      <c r="SJN97" s="395"/>
      <c r="SJO97" s="389"/>
      <c r="SJP97" s="390"/>
      <c r="SJQ97" s="391"/>
      <c r="SJR97" s="392"/>
      <c r="SJS97" s="393"/>
      <c r="SJT97" s="394"/>
      <c r="SJU97" s="395"/>
      <c r="SJV97" s="389"/>
      <c r="SJW97" s="390"/>
      <c r="SJX97" s="391"/>
      <c r="SJY97" s="392"/>
      <c r="SJZ97" s="393"/>
      <c r="SKA97" s="394"/>
      <c r="SKB97" s="395"/>
      <c r="SKC97" s="389"/>
      <c r="SKD97" s="390"/>
      <c r="SKE97" s="391"/>
      <c r="SKF97" s="392"/>
      <c r="SKG97" s="393"/>
      <c r="SKH97" s="394"/>
      <c r="SKI97" s="395"/>
      <c r="SKJ97" s="389"/>
      <c r="SKK97" s="390"/>
      <c r="SKL97" s="391"/>
      <c r="SKM97" s="392"/>
      <c r="SKN97" s="393"/>
      <c r="SKO97" s="394"/>
      <c r="SKP97" s="395"/>
      <c r="SKQ97" s="389"/>
      <c r="SKR97" s="390"/>
      <c r="SKS97" s="391"/>
      <c r="SKT97" s="392"/>
      <c r="SKU97" s="393"/>
      <c r="SKV97" s="394"/>
      <c r="SKW97" s="395"/>
      <c r="SKX97" s="389"/>
      <c r="SKY97" s="390"/>
      <c r="SKZ97" s="391"/>
      <c r="SLA97" s="392"/>
      <c r="SLB97" s="393"/>
      <c r="SLC97" s="394"/>
      <c r="SLD97" s="395"/>
      <c r="SLE97" s="389"/>
      <c r="SLF97" s="390"/>
      <c r="SLG97" s="391"/>
      <c r="SLH97" s="392"/>
      <c r="SLI97" s="393"/>
      <c r="SLJ97" s="394"/>
      <c r="SLK97" s="395"/>
      <c r="SLL97" s="389"/>
      <c r="SLM97" s="390"/>
      <c r="SLN97" s="391"/>
      <c r="SLO97" s="392"/>
      <c r="SLP97" s="393"/>
      <c r="SLQ97" s="394"/>
      <c r="SLR97" s="395"/>
      <c r="SLS97" s="389"/>
      <c r="SLT97" s="390"/>
      <c r="SLU97" s="391"/>
      <c r="SLV97" s="392"/>
      <c r="SLW97" s="393"/>
      <c r="SLX97" s="394"/>
      <c r="SLY97" s="395"/>
      <c r="SLZ97" s="389"/>
      <c r="SMA97" s="390"/>
      <c r="SMB97" s="391"/>
      <c r="SMC97" s="392"/>
      <c r="SMD97" s="393"/>
      <c r="SME97" s="394"/>
      <c r="SMF97" s="395"/>
      <c r="SMG97" s="389"/>
      <c r="SMH97" s="390"/>
      <c r="SMI97" s="391"/>
      <c r="SMJ97" s="392"/>
      <c r="SMK97" s="393"/>
      <c r="SML97" s="394"/>
      <c r="SMM97" s="395"/>
      <c r="SMN97" s="389"/>
      <c r="SMO97" s="390"/>
      <c r="SMP97" s="391"/>
      <c r="SMQ97" s="392"/>
      <c r="SMR97" s="393"/>
      <c r="SMS97" s="394"/>
      <c r="SMT97" s="395"/>
      <c r="SMU97" s="389"/>
      <c r="SMV97" s="390"/>
      <c r="SMW97" s="391"/>
      <c r="SMX97" s="392"/>
      <c r="SMY97" s="393"/>
      <c r="SMZ97" s="394"/>
      <c r="SNA97" s="395"/>
      <c r="SNB97" s="389"/>
      <c r="SNC97" s="390"/>
      <c r="SND97" s="391"/>
      <c r="SNE97" s="392"/>
      <c r="SNF97" s="393"/>
      <c r="SNG97" s="394"/>
      <c r="SNH97" s="395"/>
      <c r="SNI97" s="389"/>
      <c r="SNJ97" s="390"/>
      <c r="SNK97" s="391"/>
      <c r="SNL97" s="392"/>
      <c r="SNM97" s="393"/>
      <c r="SNN97" s="394"/>
      <c r="SNO97" s="395"/>
      <c r="SNP97" s="389"/>
      <c r="SNQ97" s="390"/>
      <c r="SNR97" s="391"/>
      <c r="SNS97" s="392"/>
      <c r="SNT97" s="393"/>
      <c r="SNU97" s="394"/>
      <c r="SNV97" s="395"/>
      <c r="SNW97" s="389"/>
      <c r="SNX97" s="390"/>
      <c r="SNY97" s="391"/>
      <c r="SNZ97" s="392"/>
      <c r="SOA97" s="393"/>
      <c r="SOB97" s="394"/>
      <c r="SOC97" s="395"/>
      <c r="SOD97" s="389"/>
      <c r="SOE97" s="390"/>
      <c r="SOF97" s="391"/>
      <c r="SOG97" s="392"/>
      <c r="SOH97" s="393"/>
      <c r="SOI97" s="394"/>
      <c r="SOJ97" s="395"/>
      <c r="SOK97" s="389"/>
      <c r="SOL97" s="390"/>
      <c r="SOM97" s="391"/>
      <c r="SON97" s="392"/>
      <c r="SOO97" s="393"/>
      <c r="SOP97" s="394"/>
      <c r="SOQ97" s="395"/>
      <c r="SOR97" s="389"/>
      <c r="SOS97" s="390"/>
      <c r="SOT97" s="391"/>
      <c r="SOU97" s="392"/>
      <c r="SOV97" s="393"/>
      <c r="SOW97" s="394"/>
      <c r="SOX97" s="395"/>
      <c r="SOY97" s="389"/>
      <c r="SOZ97" s="390"/>
      <c r="SPA97" s="391"/>
      <c r="SPB97" s="392"/>
      <c r="SPC97" s="393"/>
      <c r="SPD97" s="394"/>
      <c r="SPE97" s="395"/>
      <c r="SPF97" s="389"/>
      <c r="SPG97" s="390"/>
      <c r="SPH97" s="391"/>
      <c r="SPI97" s="392"/>
      <c r="SPJ97" s="393"/>
      <c r="SPK97" s="394"/>
      <c r="SPL97" s="395"/>
      <c r="SPM97" s="389"/>
      <c r="SPN97" s="390"/>
      <c r="SPO97" s="391"/>
      <c r="SPP97" s="392"/>
      <c r="SPQ97" s="393"/>
      <c r="SPR97" s="394"/>
      <c r="SPS97" s="395"/>
      <c r="SPT97" s="389"/>
      <c r="SPU97" s="390"/>
      <c r="SPV97" s="391"/>
      <c r="SPW97" s="392"/>
      <c r="SPX97" s="393"/>
      <c r="SPY97" s="394"/>
      <c r="SPZ97" s="395"/>
      <c r="SQA97" s="389"/>
      <c r="SQB97" s="390"/>
      <c r="SQC97" s="391"/>
      <c r="SQD97" s="392"/>
      <c r="SQE97" s="393"/>
      <c r="SQF97" s="394"/>
      <c r="SQG97" s="395"/>
      <c r="SQH97" s="389"/>
      <c r="SQI97" s="390"/>
      <c r="SQJ97" s="391"/>
      <c r="SQK97" s="392"/>
      <c r="SQL97" s="393"/>
      <c r="SQM97" s="394"/>
      <c r="SQN97" s="395"/>
      <c r="SQO97" s="389"/>
      <c r="SQP97" s="390"/>
      <c r="SQQ97" s="391"/>
      <c r="SQR97" s="392"/>
      <c r="SQS97" s="393"/>
      <c r="SQT97" s="394"/>
      <c r="SQU97" s="395"/>
      <c r="SQV97" s="389"/>
      <c r="SQW97" s="390"/>
      <c r="SQX97" s="391"/>
      <c r="SQY97" s="392"/>
      <c r="SQZ97" s="393"/>
      <c r="SRA97" s="394"/>
      <c r="SRB97" s="395"/>
      <c r="SRC97" s="389"/>
      <c r="SRD97" s="390"/>
      <c r="SRE97" s="391"/>
      <c r="SRF97" s="392"/>
      <c r="SRG97" s="393"/>
      <c r="SRH97" s="394"/>
      <c r="SRI97" s="395"/>
      <c r="SRJ97" s="389"/>
      <c r="SRK97" s="390"/>
      <c r="SRL97" s="391"/>
      <c r="SRM97" s="392"/>
      <c r="SRN97" s="393"/>
      <c r="SRO97" s="394"/>
      <c r="SRP97" s="395"/>
      <c r="SRQ97" s="389"/>
      <c r="SRR97" s="390"/>
      <c r="SRS97" s="391"/>
      <c r="SRT97" s="392"/>
      <c r="SRU97" s="393"/>
      <c r="SRV97" s="394"/>
      <c r="SRW97" s="395"/>
      <c r="SRX97" s="389"/>
      <c r="SRY97" s="390"/>
      <c r="SRZ97" s="391"/>
      <c r="SSA97" s="392"/>
      <c r="SSB97" s="393"/>
      <c r="SSC97" s="394"/>
      <c r="SSD97" s="395"/>
      <c r="SSE97" s="389"/>
      <c r="SSF97" s="390"/>
      <c r="SSG97" s="391"/>
      <c r="SSH97" s="392"/>
      <c r="SSI97" s="393"/>
      <c r="SSJ97" s="394"/>
      <c r="SSK97" s="395"/>
      <c r="SSL97" s="389"/>
      <c r="SSM97" s="390"/>
      <c r="SSN97" s="391"/>
      <c r="SSO97" s="392"/>
      <c r="SSP97" s="393"/>
      <c r="SSQ97" s="394"/>
      <c r="SSR97" s="395"/>
      <c r="SSS97" s="389"/>
      <c r="SST97" s="390"/>
      <c r="SSU97" s="391"/>
      <c r="SSV97" s="392"/>
      <c r="SSW97" s="393"/>
      <c r="SSX97" s="394"/>
      <c r="SSY97" s="395"/>
      <c r="SSZ97" s="389"/>
      <c r="STA97" s="390"/>
      <c r="STB97" s="391"/>
      <c r="STC97" s="392"/>
      <c r="STD97" s="393"/>
      <c r="STE97" s="394"/>
      <c r="STF97" s="395"/>
      <c r="STG97" s="389"/>
      <c r="STH97" s="390"/>
      <c r="STI97" s="391"/>
      <c r="STJ97" s="392"/>
      <c r="STK97" s="393"/>
      <c r="STL97" s="394"/>
      <c r="STM97" s="395"/>
      <c r="STN97" s="389"/>
      <c r="STO97" s="390"/>
      <c r="STP97" s="391"/>
      <c r="STQ97" s="392"/>
      <c r="STR97" s="393"/>
      <c r="STS97" s="394"/>
      <c r="STT97" s="395"/>
      <c r="STU97" s="389"/>
      <c r="STV97" s="390"/>
      <c r="STW97" s="391"/>
      <c r="STX97" s="392"/>
      <c r="STY97" s="393"/>
      <c r="STZ97" s="394"/>
      <c r="SUA97" s="395"/>
      <c r="SUB97" s="389"/>
      <c r="SUC97" s="390"/>
      <c r="SUD97" s="391"/>
      <c r="SUE97" s="392"/>
      <c r="SUF97" s="393"/>
      <c r="SUG97" s="394"/>
      <c r="SUH97" s="395"/>
      <c r="SUI97" s="389"/>
      <c r="SUJ97" s="390"/>
      <c r="SUK97" s="391"/>
      <c r="SUL97" s="392"/>
      <c r="SUM97" s="393"/>
      <c r="SUN97" s="394"/>
      <c r="SUO97" s="395"/>
      <c r="SUP97" s="389"/>
      <c r="SUQ97" s="390"/>
      <c r="SUR97" s="391"/>
      <c r="SUS97" s="392"/>
      <c r="SUT97" s="393"/>
      <c r="SUU97" s="394"/>
      <c r="SUV97" s="395"/>
      <c r="SUW97" s="389"/>
      <c r="SUX97" s="390"/>
      <c r="SUY97" s="391"/>
      <c r="SUZ97" s="392"/>
      <c r="SVA97" s="393"/>
      <c r="SVB97" s="394"/>
      <c r="SVC97" s="395"/>
      <c r="SVD97" s="389"/>
      <c r="SVE97" s="390"/>
      <c r="SVF97" s="391"/>
      <c r="SVG97" s="392"/>
      <c r="SVH97" s="393"/>
      <c r="SVI97" s="394"/>
      <c r="SVJ97" s="395"/>
      <c r="SVK97" s="389"/>
      <c r="SVL97" s="390"/>
      <c r="SVM97" s="391"/>
      <c r="SVN97" s="392"/>
      <c r="SVO97" s="393"/>
      <c r="SVP97" s="394"/>
      <c r="SVQ97" s="395"/>
      <c r="SVR97" s="389"/>
      <c r="SVS97" s="390"/>
      <c r="SVT97" s="391"/>
      <c r="SVU97" s="392"/>
      <c r="SVV97" s="393"/>
      <c r="SVW97" s="394"/>
      <c r="SVX97" s="395"/>
      <c r="SVY97" s="389"/>
      <c r="SVZ97" s="390"/>
      <c r="SWA97" s="391"/>
      <c r="SWB97" s="392"/>
      <c r="SWC97" s="393"/>
      <c r="SWD97" s="394"/>
      <c r="SWE97" s="395"/>
      <c r="SWF97" s="389"/>
      <c r="SWG97" s="390"/>
      <c r="SWH97" s="391"/>
      <c r="SWI97" s="392"/>
      <c r="SWJ97" s="393"/>
      <c r="SWK97" s="394"/>
      <c r="SWL97" s="395"/>
      <c r="SWM97" s="389"/>
      <c r="SWN97" s="390"/>
      <c r="SWO97" s="391"/>
      <c r="SWP97" s="392"/>
      <c r="SWQ97" s="393"/>
      <c r="SWR97" s="394"/>
      <c r="SWS97" s="395"/>
      <c r="SWT97" s="389"/>
      <c r="SWU97" s="390"/>
      <c r="SWV97" s="391"/>
      <c r="SWW97" s="392"/>
      <c r="SWX97" s="393"/>
      <c r="SWY97" s="394"/>
      <c r="SWZ97" s="395"/>
      <c r="SXA97" s="389"/>
      <c r="SXB97" s="390"/>
      <c r="SXC97" s="391"/>
      <c r="SXD97" s="392"/>
      <c r="SXE97" s="393"/>
      <c r="SXF97" s="394"/>
      <c r="SXG97" s="395"/>
      <c r="SXH97" s="389"/>
      <c r="SXI97" s="390"/>
      <c r="SXJ97" s="391"/>
      <c r="SXK97" s="392"/>
      <c r="SXL97" s="393"/>
      <c r="SXM97" s="394"/>
      <c r="SXN97" s="395"/>
      <c r="SXO97" s="389"/>
      <c r="SXP97" s="390"/>
      <c r="SXQ97" s="391"/>
      <c r="SXR97" s="392"/>
      <c r="SXS97" s="393"/>
      <c r="SXT97" s="394"/>
      <c r="SXU97" s="395"/>
      <c r="SXV97" s="389"/>
      <c r="SXW97" s="390"/>
      <c r="SXX97" s="391"/>
      <c r="SXY97" s="392"/>
      <c r="SXZ97" s="393"/>
      <c r="SYA97" s="394"/>
      <c r="SYB97" s="395"/>
      <c r="SYC97" s="389"/>
      <c r="SYD97" s="390"/>
      <c r="SYE97" s="391"/>
      <c r="SYF97" s="392"/>
      <c r="SYG97" s="393"/>
      <c r="SYH97" s="394"/>
      <c r="SYI97" s="395"/>
      <c r="SYJ97" s="389"/>
      <c r="SYK97" s="390"/>
      <c r="SYL97" s="391"/>
      <c r="SYM97" s="392"/>
      <c r="SYN97" s="393"/>
      <c r="SYO97" s="394"/>
      <c r="SYP97" s="395"/>
      <c r="SYQ97" s="389"/>
      <c r="SYR97" s="390"/>
      <c r="SYS97" s="391"/>
      <c r="SYT97" s="392"/>
      <c r="SYU97" s="393"/>
      <c r="SYV97" s="394"/>
      <c r="SYW97" s="395"/>
      <c r="SYX97" s="389"/>
      <c r="SYY97" s="390"/>
      <c r="SYZ97" s="391"/>
      <c r="SZA97" s="392"/>
      <c r="SZB97" s="393"/>
      <c r="SZC97" s="394"/>
      <c r="SZD97" s="395"/>
      <c r="SZE97" s="389"/>
      <c r="SZF97" s="390"/>
      <c r="SZG97" s="391"/>
      <c r="SZH97" s="392"/>
      <c r="SZI97" s="393"/>
      <c r="SZJ97" s="394"/>
      <c r="SZK97" s="395"/>
      <c r="SZL97" s="389"/>
      <c r="SZM97" s="390"/>
      <c r="SZN97" s="391"/>
      <c r="SZO97" s="392"/>
      <c r="SZP97" s="393"/>
      <c r="SZQ97" s="394"/>
      <c r="SZR97" s="395"/>
      <c r="SZS97" s="389"/>
      <c r="SZT97" s="390"/>
      <c r="SZU97" s="391"/>
      <c r="SZV97" s="392"/>
      <c r="SZW97" s="393"/>
      <c r="SZX97" s="394"/>
      <c r="SZY97" s="395"/>
      <c r="SZZ97" s="389"/>
      <c r="TAA97" s="390"/>
      <c r="TAB97" s="391"/>
      <c r="TAC97" s="392"/>
      <c r="TAD97" s="393"/>
      <c r="TAE97" s="394"/>
      <c r="TAF97" s="395"/>
      <c r="TAG97" s="389"/>
      <c r="TAH97" s="390"/>
      <c r="TAI97" s="391"/>
      <c r="TAJ97" s="392"/>
      <c r="TAK97" s="393"/>
      <c r="TAL97" s="394"/>
      <c r="TAM97" s="395"/>
      <c r="TAN97" s="389"/>
      <c r="TAO97" s="390"/>
      <c r="TAP97" s="391"/>
      <c r="TAQ97" s="392"/>
      <c r="TAR97" s="393"/>
      <c r="TAS97" s="394"/>
      <c r="TAT97" s="395"/>
      <c r="TAU97" s="389"/>
      <c r="TAV97" s="390"/>
      <c r="TAW97" s="391"/>
      <c r="TAX97" s="392"/>
      <c r="TAY97" s="393"/>
      <c r="TAZ97" s="394"/>
      <c r="TBA97" s="395"/>
      <c r="TBB97" s="389"/>
      <c r="TBC97" s="390"/>
      <c r="TBD97" s="391"/>
      <c r="TBE97" s="392"/>
      <c r="TBF97" s="393"/>
      <c r="TBG97" s="394"/>
      <c r="TBH97" s="395"/>
      <c r="TBI97" s="389"/>
      <c r="TBJ97" s="390"/>
      <c r="TBK97" s="391"/>
      <c r="TBL97" s="392"/>
      <c r="TBM97" s="393"/>
      <c r="TBN97" s="394"/>
      <c r="TBO97" s="395"/>
      <c r="TBP97" s="389"/>
      <c r="TBQ97" s="390"/>
      <c r="TBR97" s="391"/>
      <c r="TBS97" s="392"/>
      <c r="TBT97" s="393"/>
      <c r="TBU97" s="394"/>
      <c r="TBV97" s="395"/>
      <c r="TBW97" s="389"/>
      <c r="TBX97" s="390"/>
      <c r="TBY97" s="391"/>
      <c r="TBZ97" s="392"/>
      <c r="TCA97" s="393"/>
      <c r="TCB97" s="394"/>
      <c r="TCC97" s="395"/>
      <c r="TCD97" s="389"/>
      <c r="TCE97" s="390"/>
      <c r="TCF97" s="391"/>
      <c r="TCG97" s="392"/>
      <c r="TCH97" s="393"/>
      <c r="TCI97" s="394"/>
      <c r="TCJ97" s="395"/>
      <c r="TCK97" s="389"/>
      <c r="TCL97" s="390"/>
      <c r="TCM97" s="391"/>
      <c r="TCN97" s="392"/>
      <c r="TCO97" s="393"/>
      <c r="TCP97" s="394"/>
      <c r="TCQ97" s="395"/>
      <c r="TCR97" s="389"/>
      <c r="TCS97" s="390"/>
      <c r="TCT97" s="391"/>
      <c r="TCU97" s="392"/>
      <c r="TCV97" s="393"/>
      <c r="TCW97" s="394"/>
      <c r="TCX97" s="395"/>
      <c r="TCY97" s="389"/>
      <c r="TCZ97" s="390"/>
      <c r="TDA97" s="391"/>
      <c r="TDB97" s="392"/>
      <c r="TDC97" s="393"/>
      <c r="TDD97" s="394"/>
      <c r="TDE97" s="395"/>
      <c r="TDF97" s="389"/>
      <c r="TDG97" s="390"/>
      <c r="TDH97" s="391"/>
      <c r="TDI97" s="392"/>
      <c r="TDJ97" s="393"/>
      <c r="TDK97" s="394"/>
      <c r="TDL97" s="395"/>
      <c r="TDM97" s="389"/>
      <c r="TDN97" s="390"/>
      <c r="TDO97" s="391"/>
      <c r="TDP97" s="392"/>
      <c r="TDQ97" s="393"/>
      <c r="TDR97" s="394"/>
      <c r="TDS97" s="395"/>
      <c r="TDT97" s="389"/>
      <c r="TDU97" s="390"/>
      <c r="TDV97" s="391"/>
      <c r="TDW97" s="392"/>
      <c r="TDX97" s="393"/>
      <c r="TDY97" s="394"/>
      <c r="TDZ97" s="395"/>
      <c r="TEA97" s="389"/>
      <c r="TEB97" s="390"/>
      <c r="TEC97" s="391"/>
      <c r="TED97" s="392"/>
      <c r="TEE97" s="393"/>
      <c r="TEF97" s="394"/>
      <c r="TEG97" s="395"/>
      <c r="TEH97" s="389"/>
      <c r="TEI97" s="390"/>
      <c r="TEJ97" s="391"/>
      <c r="TEK97" s="392"/>
      <c r="TEL97" s="393"/>
      <c r="TEM97" s="394"/>
      <c r="TEN97" s="395"/>
      <c r="TEO97" s="389"/>
      <c r="TEP97" s="390"/>
      <c r="TEQ97" s="391"/>
      <c r="TER97" s="392"/>
      <c r="TES97" s="393"/>
      <c r="TET97" s="394"/>
      <c r="TEU97" s="395"/>
      <c r="TEV97" s="389"/>
      <c r="TEW97" s="390"/>
      <c r="TEX97" s="391"/>
      <c r="TEY97" s="392"/>
      <c r="TEZ97" s="393"/>
      <c r="TFA97" s="394"/>
      <c r="TFB97" s="395"/>
      <c r="TFC97" s="389"/>
      <c r="TFD97" s="390"/>
      <c r="TFE97" s="391"/>
      <c r="TFF97" s="392"/>
      <c r="TFG97" s="393"/>
      <c r="TFH97" s="394"/>
      <c r="TFI97" s="395"/>
      <c r="TFJ97" s="389"/>
      <c r="TFK97" s="390"/>
      <c r="TFL97" s="391"/>
      <c r="TFM97" s="392"/>
      <c r="TFN97" s="393"/>
      <c r="TFO97" s="394"/>
      <c r="TFP97" s="395"/>
      <c r="TFQ97" s="389"/>
      <c r="TFR97" s="390"/>
      <c r="TFS97" s="391"/>
      <c r="TFT97" s="392"/>
      <c r="TFU97" s="393"/>
      <c r="TFV97" s="394"/>
      <c r="TFW97" s="395"/>
      <c r="TFX97" s="389"/>
      <c r="TFY97" s="390"/>
      <c r="TFZ97" s="391"/>
      <c r="TGA97" s="392"/>
      <c r="TGB97" s="393"/>
      <c r="TGC97" s="394"/>
      <c r="TGD97" s="395"/>
      <c r="TGE97" s="389"/>
      <c r="TGF97" s="390"/>
      <c r="TGG97" s="391"/>
      <c r="TGH97" s="392"/>
      <c r="TGI97" s="393"/>
      <c r="TGJ97" s="394"/>
      <c r="TGK97" s="395"/>
      <c r="TGL97" s="389"/>
      <c r="TGM97" s="390"/>
      <c r="TGN97" s="391"/>
      <c r="TGO97" s="392"/>
      <c r="TGP97" s="393"/>
      <c r="TGQ97" s="394"/>
      <c r="TGR97" s="395"/>
      <c r="TGS97" s="389"/>
      <c r="TGT97" s="390"/>
      <c r="TGU97" s="391"/>
      <c r="TGV97" s="392"/>
      <c r="TGW97" s="393"/>
      <c r="TGX97" s="394"/>
      <c r="TGY97" s="395"/>
      <c r="TGZ97" s="389"/>
      <c r="THA97" s="390"/>
      <c r="THB97" s="391"/>
      <c r="THC97" s="392"/>
      <c r="THD97" s="393"/>
      <c r="THE97" s="394"/>
      <c r="THF97" s="395"/>
      <c r="THG97" s="389"/>
      <c r="THH97" s="390"/>
      <c r="THI97" s="391"/>
      <c r="THJ97" s="392"/>
      <c r="THK97" s="393"/>
      <c r="THL97" s="394"/>
      <c r="THM97" s="395"/>
      <c r="THN97" s="389"/>
      <c r="THO97" s="390"/>
      <c r="THP97" s="391"/>
      <c r="THQ97" s="392"/>
      <c r="THR97" s="393"/>
      <c r="THS97" s="394"/>
      <c r="THT97" s="395"/>
      <c r="THU97" s="389"/>
      <c r="THV97" s="390"/>
      <c r="THW97" s="391"/>
      <c r="THX97" s="392"/>
      <c r="THY97" s="393"/>
      <c r="THZ97" s="394"/>
      <c r="TIA97" s="395"/>
      <c r="TIB97" s="389"/>
      <c r="TIC97" s="390"/>
      <c r="TID97" s="391"/>
      <c r="TIE97" s="392"/>
      <c r="TIF97" s="393"/>
      <c r="TIG97" s="394"/>
      <c r="TIH97" s="395"/>
      <c r="TII97" s="389"/>
      <c r="TIJ97" s="390"/>
      <c r="TIK97" s="391"/>
      <c r="TIL97" s="392"/>
      <c r="TIM97" s="393"/>
      <c r="TIN97" s="394"/>
      <c r="TIO97" s="395"/>
      <c r="TIP97" s="389"/>
      <c r="TIQ97" s="390"/>
      <c r="TIR97" s="391"/>
      <c r="TIS97" s="392"/>
      <c r="TIT97" s="393"/>
      <c r="TIU97" s="394"/>
      <c r="TIV97" s="395"/>
      <c r="TIW97" s="389"/>
      <c r="TIX97" s="390"/>
      <c r="TIY97" s="391"/>
      <c r="TIZ97" s="392"/>
      <c r="TJA97" s="393"/>
      <c r="TJB97" s="394"/>
      <c r="TJC97" s="395"/>
      <c r="TJD97" s="389"/>
      <c r="TJE97" s="390"/>
      <c r="TJF97" s="391"/>
      <c r="TJG97" s="392"/>
      <c r="TJH97" s="393"/>
      <c r="TJI97" s="394"/>
      <c r="TJJ97" s="395"/>
      <c r="TJK97" s="389"/>
      <c r="TJL97" s="390"/>
      <c r="TJM97" s="391"/>
      <c r="TJN97" s="392"/>
      <c r="TJO97" s="393"/>
      <c r="TJP97" s="394"/>
      <c r="TJQ97" s="395"/>
      <c r="TJR97" s="389"/>
      <c r="TJS97" s="390"/>
      <c r="TJT97" s="391"/>
      <c r="TJU97" s="392"/>
      <c r="TJV97" s="393"/>
      <c r="TJW97" s="394"/>
      <c r="TJX97" s="395"/>
      <c r="TJY97" s="389"/>
      <c r="TJZ97" s="390"/>
      <c r="TKA97" s="391"/>
      <c r="TKB97" s="392"/>
      <c r="TKC97" s="393"/>
      <c r="TKD97" s="394"/>
      <c r="TKE97" s="395"/>
      <c r="TKF97" s="389"/>
      <c r="TKG97" s="390"/>
      <c r="TKH97" s="391"/>
      <c r="TKI97" s="392"/>
      <c r="TKJ97" s="393"/>
      <c r="TKK97" s="394"/>
      <c r="TKL97" s="395"/>
      <c r="TKM97" s="389"/>
      <c r="TKN97" s="390"/>
      <c r="TKO97" s="391"/>
      <c r="TKP97" s="392"/>
      <c r="TKQ97" s="393"/>
      <c r="TKR97" s="394"/>
      <c r="TKS97" s="395"/>
      <c r="TKT97" s="389"/>
      <c r="TKU97" s="390"/>
      <c r="TKV97" s="391"/>
      <c r="TKW97" s="392"/>
      <c r="TKX97" s="393"/>
      <c r="TKY97" s="394"/>
      <c r="TKZ97" s="395"/>
      <c r="TLA97" s="389"/>
      <c r="TLB97" s="390"/>
      <c r="TLC97" s="391"/>
      <c r="TLD97" s="392"/>
      <c r="TLE97" s="393"/>
      <c r="TLF97" s="394"/>
      <c r="TLG97" s="395"/>
      <c r="TLH97" s="389"/>
      <c r="TLI97" s="390"/>
      <c r="TLJ97" s="391"/>
      <c r="TLK97" s="392"/>
      <c r="TLL97" s="393"/>
      <c r="TLM97" s="394"/>
      <c r="TLN97" s="395"/>
      <c r="TLO97" s="389"/>
      <c r="TLP97" s="390"/>
      <c r="TLQ97" s="391"/>
      <c r="TLR97" s="392"/>
      <c r="TLS97" s="393"/>
      <c r="TLT97" s="394"/>
      <c r="TLU97" s="395"/>
      <c r="TLV97" s="389"/>
      <c r="TLW97" s="390"/>
      <c r="TLX97" s="391"/>
      <c r="TLY97" s="392"/>
      <c r="TLZ97" s="393"/>
      <c r="TMA97" s="394"/>
      <c r="TMB97" s="395"/>
      <c r="TMC97" s="389"/>
      <c r="TMD97" s="390"/>
      <c r="TME97" s="391"/>
      <c r="TMF97" s="392"/>
      <c r="TMG97" s="393"/>
      <c r="TMH97" s="394"/>
      <c r="TMI97" s="395"/>
      <c r="TMJ97" s="389"/>
      <c r="TMK97" s="390"/>
      <c r="TML97" s="391"/>
      <c r="TMM97" s="392"/>
      <c r="TMN97" s="393"/>
      <c r="TMO97" s="394"/>
      <c r="TMP97" s="395"/>
      <c r="TMQ97" s="389"/>
      <c r="TMR97" s="390"/>
      <c r="TMS97" s="391"/>
      <c r="TMT97" s="392"/>
      <c r="TMU97" s="393"/>
      <c r="TMV97" s="394"/>
      <c r="TMW97" s="395"/>
      <c r="TMX97" s="389"/>
      <c r="TMY97" s="390"/>
      <c r="TMZ97" s="391"/>
      <c r="TNA97" s="392"/>
      <c r="TNB97" s="393"/>
      <c r="TNC97" s="394"/>
      <c r="TND97" s="395"/>
      <c r="TNE97" s="389"/>
      <c r="TNF97" s="390"/>
      <c r="TNG97" s="391"/>
      <c r="TNH97" s="392"/>
      <c r="TNI97" s="393"/>
      <c r="TNJ97" s="394"/>
      <c r="TNK97" s="395"/>
      <c r="TNL97" s="389"/>
      <c r="TNM97" s="390"/>
      <c r="TNN97" s="391"/>
      <c r="TNO97" s="392"/>
      <c r="TNP97" s="393"/>
      <c r="TNQ97" s="394"/>
      <c r="TNR97" s="395"/>
      <c r="TNS97" s="389"/>
      <c r="TNT97" s="390"/>
      <c r="TNU97" s="391"/>
      <c r="TNV97" s="392"/>
      <c r="TNW97" s="393"/>
      <c r="TNX97" s="394"/>
      <c r="TNY97" s="395"/>
      <c r="TNZ97" s="389"/>
      <c r="TOA97" s="390"/>
      <c r="TOB97" s="391"/>
      <c r="TOC97" s="392"/>
      <c r="TOD97" s="393"/>
      <c r="TOE97" s="394"/>
      <c r="TOF97" s="395"/>
      <c r="TOG97" s="389"/>
      <c r="TOH97" s="390"/>
      <c r="TOI97" s="391"/>
      <c r="TOJ97" s="392"/>
      <c r="TOK97" s="393"/>
      <c r="TOL97" s="394"/>
      <c r="TOM97" s="395"/>
      <c r="TON97" s="389"/>
      <c r="TOO97" s="390"/>
      <c r="TOP97" s="391"/>
      <c r="TOQ97" s="392"/>
      <c r="TOR97" s="393"/>
      <c r="TOS97" s="394"/>
      <c r="TOT97" s="395"/>
      <c r="TOU97" s="389"/>
      <c r="TOV97" s="390"/>
      <c r="TOW97" s="391"/>
      <c r="TOX97" s="392"/>
      <c r="TOY97" s="393"/>
      <c r="TOZ97" s="394"/>
      <c r="TPA97" s="395"/>
      <c r="TPB97" s="389"/>
      <c r="TPC97" s="390"/>
      <c r="TPD97" s="391"/>
      <c r="TPE97" s="392"/>
      <c r="TPF97" s="393"/>
      <c r="TPG97" s="394"/>
      <c r="TPH97" s="395"/>
      <c r="TPI97" s="389"/>
      <c r="TPJ97" s="390"/>
      <c r="TPK97" s="391"/>
      <c r="TPL97" s="392"/>
      <c r="TPM97" s="393"/>
      <c r="TPN97" s="394"/>
      <c r="TPO97" s="395"/>
      <c r="TPP97" s="389"/>
      <c r="TPQ97" s="390"/>
      <c r="TPR97" s="391"/>
      <c r="TPS97" s="392"/>
      <c r="TPT97" s="393"/>
      <c r="TPU97" s="394"/>
      <c r="TPV97" s="395"/>
      <c r="TPW97" s="389"/>
      <c r="TPX97" s="390"/>
      <c r="TPY97" s="391"/>
      <c r="TPZ97" s="392"/>
      <c r="TQA97" s="393"/>
      <c r="TQB97" s="394"/>
      <c r="TQC97" s="395"/>
      <c r="TQD97" s="389"/>
      <c r="TQE97" s="390"/>
      <c r="TQF97" s="391"/>
      <c r="TQG97" s="392"/>
      <c r="TQH97" s="393"/>
      <c r="TQI97" s="394"/>
      <c r="TQJ97" s="395"/>
      <c r="TQK97" s="389"/>
      <c r="TQL97" s="390"/>
      <c r="TQM97" s="391"/>
      <c r="TQN97" s="392"/>
      <c r="TQO97" s="393"/>
      <c r="TQP97" s="394"/>
      <c r="TQQ97" s="395"/>
      <c r="TQR97" s="389"/>
      <c r="TQS97" s="390"/>
      <c r="TQT97" s="391"/>
      <c r="TQU97" s="392"/>
      <c r="TQV97" s="393"/>
      <c r="TQW97" s="394"/>
      <c r="TQX97" s="395"/>
      <c r="TQY97" s="389"/>
      <c r="TQZ97" s="390"/>
      <c r="TRA97" s="391"/>
      <c r="TRB97" s="392"/>
      <c r="TRC97" s="393"/>
      <c r="TRD97" s="394"/>
      <c r="TRE97" s="395"/>
      <c r="TRF97" s="389"/>
      <c r="TRG97" s="390"/>
      <c r="TRH97" s="391"/>
      <c r="TRI97" s="392"/>
      <c r="TRJ97" s="393"/>
      <c r="TRK97" s="394"/>
      <c r="TRL97" s="395"/>
      <c r="TRM97" s="389"/>
      <c r="TRN97" s="390"/>
      <c r="TRO97" s="391"/>
      <c r="TRP97" s="392"/>
      <c r="TRQ97" s="393"/>
      <c r="TRR97" s="394"/>
      <c r="TRS97" s="395"/>
      <c r="TRT97" s="389"/>
      <c r="TRU97" s="390"/>
      <c r="TRV97" s="391"/>
      <c r="TRW97" s="392"/>
      <c r="TRX97" s="393"/>
      <c r="TRY97" s="394"/>
      <c r="TRZ97" s="395"/>
      <c r="TSA97" s="389"/>
      <c r="TSB97" s="390"/>
      <c r="TSC97" s="391"/>
      <c r="TSD97" s="392"/>
      <c r="TSE97" s="393"/>
      <c r="TSF97" s="394"/>
      <c r="TSG97" s="395"/>
      <c r="TSH97" s="389"/>
      <c r="TSI97" s="390"/>
      <c r="TSJ97" s="391"/>
      <c r="TSK97" s="392"/>
      <c r="TSL97" s="393"/>
      <c r="TSM97" s="394"/>
      <c r="TSN97" s="395"/>
      <c r="TSO97" s="389"/>
      <c r="TSP97" s="390"/>
      <c r="TSQ97" s="391"/>
      <c r="TSR97" s="392"/>
      <c r="TSS97" s="393"/>
      <c r="TST97" s="394"/>
      <c r="TSU97" s="395"/>
      <c r="TSV97" s="389"/>
      <c r="TSW97" s="390"/>
      <c r="TSX97" s="391"/>
      <c r="TSY97" s="392"/>
      <c r="TSZ97" s="393"/>
      <c r="TTA97" s="394"/>
      <c r="TTB97" s="395"/>
      <c r="TTC97" s="389"/>
      <c r="TTD97" s="390"/>
      <c r="TTE97" s="391"/>
      <c r="TTF97" s="392"/>
      <c r="TTG97" s="393"/>
      <c r="TTH97" s="394"/>
      <c r="TTI97" s="395"/>
      <c r="TTJ97" s="389"/>
      <c r="TTK97" s="390"/>
      <c r="TTL97" s="391"/>
      <c r="TTM97" s="392"/>
      <c r="TTN97" s="393"/>
      <c r="TTO97" s="394"/>
      <c r="TTP97" s="395"/>
      <c r="TTQ97" s="389"/>
      <c r="TTR97" s="390"/>
      <c r="TTS97" s="391"/>
      <c r="TTT97" s="392"/>
      <c r="TTU97" s="393"/>
      <c r="TTV97" s="394"/>
      <c r="TTW97" s="395"/>
      <c r="TTX97" s="389"/>
      <c r="TTY97" s="390"/>
      <c r="TTZ97" s="391"/>
      <c r="TUA97" s="392"/>
      <c r="TUB97" s="393"/>
      <c r="TUC97" s="394"/>
      <c r="TUD97" s="395"/>
      <c r="TUE97" s="389"/>
      <c r="TUF97" s="390"/>
      <c r="TUG97" s="391"/>
      <c r="TUH97" s="392"/>
      <c r="TUI97" s="393"/>
      <c r="TUJ97" s="394"/>
      <c r="TUK97" s="395"/>
      <c r="TUL97" s="389"/>
      <c r="TUM97" s="390"/>
      <c r="TUN97" s="391"/>
      <c r="TUO97" s="392"/>
      <c r="TUP97" s="393"/>
      <c r="TUQ97" s="394"/>
      <c r="TUR97" s="395"/>
      <c r="TUS97" s="389"/>
      <c r="TUT97" s="390"/>
      <c r="TUU97" s="391"/>
      <c r="TUV97" s="392"/>
      <c r="TUW97" s="393"/>
      <c r="TUX97" s="394"/>
      <c r="TUY97" s="395"/>
      <c r="TUZ97" s="389"/>
      <c r="TVA97" s="390"/>
      <c r="TVB97" s="391"/>
      <c r="TVC97" s="392"/>
      <c r="TVD97" s="393"/>
      <c r="TVE97" s="394"/>
      <c r="TVF97" s="395"/>
      <c r="TVG97" s="389"/>
      <c r="TVH97" s="390"/>
      <c r="TVI97" s="391"/>
      <c r="TVJ97" s="392"/>
      <c r="TVK97" s="393"/>
      <c r="TVL97" s="394"/>
      <c r="TVM97" s="395"/>
      <c r="TVN97" s="389"/>
      <c r="TVO97" s="390"/>
      <c r="TVP97" s="391"/>
      <c r="TVQ97" s="392"/>
      <c r="TVR97" s="393"/>
      <c r="TVS97" s="394"/>
      <c r="TVT97" s="395"/>
      <c r="TVU97" s="389"/>
      <c r="TVV97" s="390"/>
      <c r="TVW97" s="391"/>
      <c r="TVX97" s="392"/>
      <c r="TVY97" s="393"/>
      <c r="TVZ97" s="394"/>
      <c r="TWA97" s="395"/>
      <c r="TWB97" s="389"/>
      <c r="TWC97" s="390"/>
      <c r="TWD97" s="391"/>
      <c r="TWE97" s="392"/>
      <c r="TWF97" s="393"/>
      <c r="TWG97" s="394"/>
      <c r="TWH97" s="395"/>
      <c r="TWI97" s="389"/>
      <c r="TWJ97" s="390"/>
      <c r="TWK97" s="391"/>
      <c r="TWL97" s="392"/>
      <c r="TWM97" s="393"/>
      <c r="TWN97" s="394"/>
      <c r="TWO97" s="395"/>
      <c r="TWP97" s="389"/>
      <c r="TWQ97" s="390"/>
      <c r="TWR97" s="391"/>
      <c r="TWS97" s="392"/>
      <c r="TWT97" s="393"/>
      <c r="TWU97" s="394"/>
      <c r="TWV97" s="395"/>
      <c r="TWW97" s="389"/>
      <c r="TWX97" s="390"/>
      <c r="TWY97" s="391"/>
      <c r="TWZ97" s="392"/>
      <c r="TXA97" s="393"/>
      <c r="TXB97" s="394"/>
      <c r="TXC97" s="395"/>
      <c r="TXD97" s="389"/>
      <c r="TXE97" s="390"/>
      <c r="TXF97" s="391"/>
      <c r="TXG97" s="392"/>
      <c r="TXH97" s="393"/>
      <c r="TXI97" s="394"/>
      <c r="TXJ97" s="395"/>
      <c r="TXK97" s="389"/>
      <c r="TXL97" s="390"/>
      <c r="TXM97" s="391"/>
      <c r="TXN97" s="392"/>
      <c r="TXO97" s="393"/>
      <c r="TXP97" s="394"/>
      <c r="TXQ97" s="395"/>
      <c r="TXR97" s="389"/>
      <c r="TXS97" s="390"/>
      <c r="TXT97" s="391"/>
      <c r="TXU97" s="392"/>
      <c r="TXV97" s="393"/>
      <c r="TXW97" s="394"/>
      <c r="TXX97" s="395"/>
      <c r="TXY97" s="389"/>
      <c r="TXZ97" s="390"/>
      <c r="TYA97" s="391"/>
      <c r="TYB97" s="392"/>
      <c r="TYC97" s="393"/>
      <c r="TYD97" s="394"/>
      <c r="TYE97" s="395"/>
      <c r="TYF97" s="389"/>
      <c r="TYG97" s="390"/>
      <c r="TYH97" s="391"/>
      <c r="TYI97" s="392"/>
      <c r="TYJ97" s="393"/>
      <c r="TYK97" s="394"/>
      <c r="TYL97" s="395"/>
      <c r="TYM97" s="389"/>
      <c r="TYN97" s="390"/>
      <c r="TYO97" s="391"/>
      <c r="TYP97" s="392"/>
      <c r="TYQ97" s="393"/>
      <c r="TYR97" s="394"/>
      <c r="TYS97" s="395"/>
      <c r="TYT97" s="389"/>
      <c r="TYU97" s="390"/>
      <c r="TYV97" s="391"/>
      <c r="TYW97" s="392"/>
      <c r="TYX97" s="393"/>
      <c r="TYY97" s="394"/>
      <c r="TYZ97" s="395"/>
      <c r="TZA97" s="389"/>
      <c r="TZB97" s="390"/>
      <c r="TZC97" s="391"/>
      <c r="TZD97" s="392"/>
      <c r="TZE97" s="393"/>
      <c r="TZF97" s="394"/>
      <c r="TZG97" s="395"/>
      <c r="TZH97" s="389"/>
      <c r="TZI97" s="390"/>
      <c r="TZJ97" s="391"/>
      <c r="TZK97" s="392"/>
      <c r="TZL97" s="393"/>
      <c r="TZM97" s="394"/>
      <c r="TZN97" s="395"/>
      <c r="TZO97" s="389"/>
      <c r="TZP97" s="390"/>
      <c r="TZQ97" s="391"/>
      <c r="TZR97" s="392"/>
      <c r="TZS97" s="393"/>
      <c r="TZT97" s="394"/>
      <c r="TZU97" s="395"/>
      <c r="TZV97" s="389"/>
      <c r="TZW97" s="390"/>
      <c r="TZX97" s="391"/>
      <c r="TZY97" s="392"/>
      <c r="TZZ97" s="393"/>
      <c r="UAA97" s="394"/>
      <c r="UAB97" s="395"/>
      <c r="UAC97" s="389"/>
      <c r="UAD97" s="390"/>
      <c r="UAE97" s="391"/>
      <c r="UAF97" s="392"/>
      <c r="UAG97" s="393"/>
      <c r="UAH97" s="394"/>
      <c r="UAI97" s="395"/>
      <c r="UAJ97" s="389"/>
      <c r="UAK97" s="390"/>
      <c r="UAL97" s="391"/>
      <c r="UAM97" s="392"/>
      <c r="UAN97" s="393"/>
      <c r="UAO97" s="394"/>
      <c r="UAP97" s="395"/>
      <c r="UAQ97" s="389"/>
      <c r="UAR97" s="390"/>
      <c r="UAS97" s="391"/>
      <c r="UAT97" s="392"/>
      <c r="UAU97" s="393"/>
      <c r="UAV97" s="394"/>
      <c r="UAW97" s="395"/>
      <c r="UAX97" s="389"/>
      <c r="UAY97" s="390"/>
      <c r="UAZ97" s="391"/>
      <c r="UBA97" s="392"/>
      <c r="UBB97" s="393"/>
      <c r="UBC97" s="394"/>
      <c r="UBD97" s="395"/>
      <c r="UBE97" s="389"/>
      <c r="UBF97" s="390"/>
      <c r="UBG97" s="391"/>
      <c r="UBH97" s="392"/>
      <c r="UBI97" s="393"/>
      <c r="UBJ97" s="394"/>
      <c r="UBK97" s="395"/>
      <c r="UBL97" s="389"/>
      <c r="UBM97" s="390"/>
      <c r="UBN97" s="391"/>
      <c r="UBO97" s="392"/>
      <c r="UBP97" s="393"/>
      <c r="UBQ97" s="394"/>
      <c r="UBR97" s="395"/>
      <c r="UBS97" s="389"/>
      <c r="UBT97" s="390"/>
      <c r="UBU97" s="391"/>
      <c r="UBV97" s="392"/>
      <c r="UBW97" s="393"/>
      <c r="UBX97" s="394"/>
      <c r="UBY97" s="395"/>
      <c r="UBZ97" s="389"/>
      <c r="UCA97" s="390"/>
      <c r="UCB97" s="391"/>
      <c r="UCC97" s="392"/>
      <c r="UCD97" s="393"/>
      <c r="UCE97" s="394"/>
      <c r="UCF97" s="395"/>
      <c r="UCG97" s="389"/>
      <c r="UCH97" s="390"/>
      <c r="UCI97" s="391"/>
      <c r="UCJ97" s="392"/>
      <c r="UCK97" s="393"/>
      <c r="UCL97" s="394"/>
      <c r="UCM97" s="395"/>
      <c r="UCN97" s="389"/>
      <c r="UCO97" s="390"/>
      <c r="UCP97" s="391"/>
      <c r="UCQ97" s="392"/>
      <c r="UCR97" s="393"/>
      <c r="UCS97" s="394"/>
      <c r="UCT97" s="395"/>
      <c r="UCU97" s="389"/>
      <c r="UCV97" s="390"/>
      <c r="UCW97" s="391"/>
      <c r="UCX97" s="392"/>
      <c r="UCY97" s="393"/>
      <c r="UCZ97" s="394"/>
      <c r="UDA97" s="395"/>
      <c r="UDB97" s="389"/>
      <c r="UDC97" s="390"/>
      <c r="UDD97" s="391"/>
      <c r="UDE97" s="392"/>
      <c r="UDF97" s="393"/>
      <c r="UDG97" s="394"/>
      <c r="UDH97" s="395"/>
      <c r="UDI97" s="389"/>
      <c r="UDJ97" s="390"/>
      <c r="UDK97" s="391"/>
      <c r="UDL97" s="392"/>
      <c r="UDM97" s="393"/>
      <c r="UDN97" s="394"/>
      <c r="UDO97" s="395"/>
      <c r="UDP97" s="389"/>
      <c r="UDQ97" s="390"/>
      <c r="UDR97" s="391"/>
      <c r="UDS97" s="392"/>
      <c r="UDT97" s="393"/>
      <c r="UDU97" s="394"/>
      <c r="UDV97" s="395"/>
      <c r="UDW97" s="389"/>
      <c r="UDX97" s="390"/>
      <c r="UDY97" s="391"/>
      <c r="UDZ97" s="392"/>
      <c r="UEA97" s="393"/>
      <c r="UEB97" s="394"/>
      <c r="UEC97" s="395"/>
      <c r="UED97" s="389"/>
      <c r="UEE97" s="390"/>
      <c r="UEF97" s="391"/>
      <c r="UEG97" s="392"/>
      <c r="UEH97" s="393"/>
      <c r="UEI97" s="394"/>
      <c r="UEJ97" s="395"/>
      <c r="UEK97" s="389"/>
      <c r="UEL97" s="390"/>
      <c r="UEM97" s="391"/>
      <c r="UEN97" s="392"/>
      <c r="UEO97" s="393"/>
      <c r="UEP97" s="394"/>
      <c r="UEQ97" s="395"/>
      <c r="UER97" s="389"/>
      <c r="UES97" s="390"/>
      <c r="UET97" s="391"/>
      <c r="UEU97" s="392"/>
      <c r="UEV97" s="393"/>
      <c r="UEW97" s="394"/>
      <c r="UEX97" s="395"/>
      <c r="UEY97" s="389"/>
      <c r="UEZ97" s="390"/>
      <c r="UFA97" s="391"/>
      <c r="UFB97" s="392"/>
      <c r="UFC97" s="393"/>
      <c r="UFD97" s="394"/>
      <c r="UFE97" s="395"/>
      <c r="UFF97" s="389"/>
      <c r="UFG97" s="390"/>
      <c r="UFH97" s="391"/>
      <c r="UFI97" s="392"/>
      <c r="UFJ97" s="393"/>
      <c r="UFK97" s="394"/>
      <c r="UFL97" s="395"/>
      <c r="UFM97" s="389"/>
      <c r="UFN97" s="390"/>
      <c r="UFO97" s="391"/>
      <c r="UFP97" s="392"/>
      <c r="UFQ97" s="393"/>
      <c r="UFR97" s="394"/>
      <c r="UFS97" s="395"/>
      <c r="UFT97" s="389"/>
      <c r="UFU97" s="390"/>
      <c r="UFV97" s="391"/>
      <c r="UFW97" s="392"/>
      <c r="UFX97" s="393"/>
      <c r="UFY97" s="394"/>
      <c r="UFZ97" s="395"/>
      <c r="UGA97" s="389"/>
      <c r="UGB97" s="390"/>
      <c r="UGC97" s="391"/>
      <c r="UGD97" s="392"/>
      <c r="UGE97" s="393"/>
      <c r="UGF97" s="394"/>
      <c r="UGG97" s="395"/>
      <c r="UGH97" s="389"/>
      <c r="UGI97" s="390"/>
      <c r="UGJ97" s="391"/>
      <c r="UGK97" s="392"/>
      <c r="UGL97" s="393"/>
      <c r="UGM97" s="394"/>
      <c r="UGN97" s="395"/>
      <c r="UGO97" s="389"/>
      <c r="UGP97" s="390"/>
      <c r="UGQ97" s="391"/>
      <c r="UGR97" s="392"/>
      <c r="UGS97" s="393"/>
      <c r="UGT97" s="394"/>
      <c r="UGU97" s="395"/>
      <c r="UGV97" s="389"/>
      <c r="UGW97" s="390"/>
      <c r="UGX97" s="391"/>
      <c r="UGY97" s="392"/>
      <c r="UGZ97" s="393"/>
      <c r="UHA97" s="394"/>
      <c r="UHB97" s="395"/>
      <c r="UHC97" s="389"/>
      <c r="UHD97" s="390"/>
      <c r="UHE97" s="391"/>
      <c r="UHF97" s="392"/>
      <c r="UHG97" s="393"/>
      <c r="UHH97" s="394"/>
      <c r="UHI97" s="395"/>
      <c r="UHJ97" s="389"/>
      <c r="UHK97" s="390"/>
      <c r="UHL97" s="391"/>
      <c r="UHM97" s="392"/>
      <c r="UHN97" s="393"/>
      <c r="UHO97" s="394"/>
      <c r="UHP97" s="395"/>
      <c r="UHQ97" s="389"/>
      <c r="UHR97" s="390"/>
      <c r="UHS97" s="391"/>
      <c r="UHT97" s="392"/>
      <c r="UHU97" s="393"/>
      <c r="UHV97" s="394"/>
      <c r="UHW97" s="395"/>
      <c r="UHX97" s="389"/>
      <c r="UHY97" s="390"/>
      <c r="UHZ97" s="391"/>
      <c r="UIA97" s="392"/>
      <c r="UIB97" s="393"/>
      <c r="UIC97" s="394"/>
      <c r="UID97" s="395"/>
      <c r="UIE97" s="389"/>
      <c r="UIF97" s="390"/>
      <c r="UIG97" s="391"/>
      <c r="UIH97" s="392"/>
      <c r="UII97" s="393"/>
      <c r="UIJ97" s="394"/>
      <c r="UIK97" s="395"/>
      <c r="UIL97" s="389"/>
      <c r="UIM97" s="390"/>
      <c r="UIN97" s="391"/>
      <c r="UIO97" s="392"/>
      <c r="UIP97" s="393"/>
      <c r="UIQ97" s="394"/>
      <c r="UIR97" s="395"/>
      <c r="UIS97" s="389"/>
      <c r="UIT97" s="390"/>
      <c r="UIU97" s="391"/>
      <c r="UIV97" s="392"/>
      <c r="UIW97" s="393"/>
      <c r="UIX97" s="394"/>
      <c r="UIY97" s="395"/>
      <c r="UIZ97" s="389"/>
      <c r="UJA97" s="390"/>
      <c r="UJB97" s="391"/>
      <c r="UJC97" s="392"/>
      <c r="UJD97" s="393"/>
      <c r="UJE97" s="394"/>
      <c r="UJF97" s="395"/>
      <c r="UJG97" s="389"/>
      <c r="UJH97" s="390"/>
      <c r="UJI97" s="391"/>
      <c r="UJJ97" s="392"/>
      <c r="UJK97" s="393"/>
      <c r="UJL97" s="394"/>
      <c r="UJM97" s="395"/>
      <c r="UJN97" s="389"/>
      <c r="UJO97" s="390"/>
      <c r="UJP97" s="391"/>
      <c r="UJQ97" s="392"/>
      <c r="UJR97" s="393"/>
      <c r="UJS97" s="394"/>
      <c r="UJT97" s="395"/>
      <c r="UJU97" s="389"/>
      <c r="UJV97" s="390"/>
      <c r="UJW97" s="391"/>
      <c r="UJX97" s="392"/>
      <c r="UJY97" s="393"/>
      <c r="UJZ97" s="394"/>
      <c r="UKA97" s="395"/>
      <c r="UKB97" s="389"/>
      <c r="UKC97" s="390"/>
      <c r="UKD97" s="391"/>
      <c r="UKE97" s="392"/>
      <c r="UKF97" s="393"/>
      <c r="UKG97" s="394"/>
      <c r="UKH97" s="395"/>
      <c r="UKI97" s="389"/>
      <c r="UKJ97" s="390"/>
      <c r="UKK97" s="391"/>
      <c r="UKL97" s="392"/>
      <c r="UKM97" s="393"/>
      <c r="UKN97" s="394"/>
      <c r="UKO97" s="395"/>
      <c r="UKP97" s="389"/>
      <c r="UKQ97" s="390"/>
      <c r="UKR97" s="391"/>
      <c r="UKS97" s="392"/>
      <c r="UKT97" s="393"/>
      <c r="UKU97" s="394"/>
      <c r="UKV97" s="395"/>
      <c r="UKW97" s="389"/>
      <c r="UKX97" s="390"/>
      <c r="UKY97" s="391"/>
      <c r="UKZ97" s="392"/>
      <c r="ULA97" s="393"/>
      <c r="ULB97" s="394"/>
      <c r="ULC97" s="395"/>
      <c r="ULD97" s="389"/>
      <c r="ULE97" s="390"/>
      <c r="ULF97" s="391"/>
      <c r="ULG97" s="392"/>
      <c r="ULH97" s="393"/>
      <c r="ULI97" s="394"/>
      <c r="ULJ97" s="395"/>
      <c r="ULK97" s="389"/>
      <c r="ULL97" s="390"/>
      <c r="ULM97" s="391"/>
      <c r="ULN97" s="392"/>
      <c r="ULO97" s="393"/>
      <c r="ULP97" s="394"/>
      <c r="ULQ97" s="395"/>
      <c r="ULR97" s="389"/>
      <c r="ULS97" s="390"/>
      <c r="ULT97" s="391"/>
      <c r="ULU97" s="392"/>
      <c r="ULV97" s="393"/>
      <c r="ULW97" s="394"/>
      <c r="ULX97" s="395"/>
      <c r="ULY97" s="389"/>
      <c r="ULZ97" s="390"/>
      <c r="UMA97" s="391"/>
      <c r="UMB97" s="392"/>
      <c r="UMC97" s="393"/>
      <c r="UMD97" s="394"/>
      <c r="UME97" s="395"/>
      <c r="UMF97" s="389"/>
      <c r="UMG97" s="390"/>
      <c r="UMH97" s="391"/>
      <c r="UMI97" s="392"/>
      <c r="UMJ97" s="393"/>
      <c r="UMK97" s="394"/>
      <c r="UML97" s="395"/>
      <c r="UMM97" s="389"/>
      <c r="UMN97" s="390"/>
      <c r="UMO97" s="391"/>
      <c r="UMP97" s="392"/>
      <c r="UMQ97" s="393"/>
      <c r="UMR97" s="394"/>
      <c r="UMS97" s="395"/>
      <c r="UMT97" s="389"/>
      <c r="UMU97" s="390"/>
      <c r="UMV97" s="391"/>
      <c r="UMW97" s="392"/>
      <c r="UMX97" s="393"/>
      <c r="UMY97" s="394"/>
      <c r="UMZ97" s="395"/>
      <c r="UNA97" s="389"/>
      <c r="UNB97" s="390"/>
      <c r="UNC97" s="391"/>
      <c r="UND97" s="392"/>
      <c r="UNE97" s="393"/>
      <c r="UNF97" s="394"/>
      <c r="UNG97" s="395"/>
      <c r="UNH97" s="389"/>
      <c r="UNI97" s="390"/>
      <c r="UNJ97" s="391"/>
      <c r="UNK97" s="392"/>
      <c r="UNL97" s="393"/>
      <c r="UNM97" s="394"/>
      <c r="UNN97" s="395"/>
      <c r="UNO97" s="389"/>
      <c r="UNP97" s="390"/>
      <c r="UNQ97" s="391"/>
      <c r="UNR97" s="392"/>
      <c r="UNS97" s="393"/>
      <c r="UNT97" s="394"/>
      <c r="UNU97" s="395"/>
      <c r="UNV97" s="389"/>
      <c r="UNW97" s="390"/>
      <c r="UNX97" s="391"/>
      <c r="UNY97" s="392"/>
      <c r="UNZ97" s="393"/>
      <c r="UOA97" s="394"/>
      <c r="UOB97" s="395"/>
      <c r="UOC97" s="389"/>
      <c r="UOD97" s="390"/>
      <c r="UOE97" s="391"/>
      <c r="UOF97" s="392"/>
      <c r="UOG97" s="393"/>
      <c r="UOH97" s="394"/>
      <c r="UOI97" s="395"/>
      <c r="UOJ97" s="389"/>
      <c r="UOK97" s="390"/>
      <c r="UOL97" s="391"/>
      <c r="UOM97" s="392"/>
      <c r="UON97" s="393"/>
      <c r="UOO97" s="394"/>
      <c r="UOP97" s="395"/>
      <c r="UOQ97" s="389"/>
      <c r="UOR97" s="390"/>
      <c r="UOS97" s="391"/>
      <c r="UOT97" s="392"/>
      <c r="UOU97" s="393"/>
      <c r="UOV97" s="394"/>
      <c r="UOW97" s="395"/>
      <c r="UOX97" s="389"/>
      <c r="UOY97" s="390"/>
      <c r="UOZ97" s="391"/>
      <c r="UPA97" s="392"/>
      <c r="UPB97" s="393"/>
      <c r="UPC97" s="394"/>
      <c r="UPD97" s="395"/>
      <c r="UPE97" s="389"/>
      <c r="UPF97" s="390"/>
      <c r="UPG97" s="391"/>
      <c r="UPH97" s="392"/>
      <c r="UPI97" s="393"/>
      <c r="UPJ97" s="394"/>
      <c r="UPK97" s="395"/>
      <c r="UPL97" s="389"/>
      <c r="UPM97" s="390"/>
      <c r="UPN97" s="391"/>
      <c r="UPO97" s="392"/>
      <c r="UPP97" s="393"/>
      <c r="UPQ97" s="394"/>
      <c r="UPR97" s="395"/>
      <c r="UPS97" s="389"/>
      <c r="UPT97" s="390"/>
      <c r="UPU97" s="391"/>
      <c r="UPV97" s="392"/>
      <c r="UPW97" s="393"/>
      <c r="UPX97" s="394"/>
      <c r="UPY97" s="395"/>
      <c r="UPZ97" s="389"/>
      <c r="UQA97" s="390"/>
      <c r="UQB97" s="391"/>
      <c r="UQC97" s="392"/>
      <c r="UQD97" s="393"/>
      <c r="UQE97" s="394"/>
      <c r="UQF97" s="395"/>
      <c r="UQG97" s="389"/>
      <c r="UQH97" s="390"/>
      <c r="UQI97" s="391"/>
      <c r="UQJ97" s="392"/>
      <c r="UQK97" s="393"/>
      <c r="UQL97" s="394"/>
      <c r="UQM97" s="395"/>
      <c r="UQN97" s="389"/>
      <c r="UQO97" s="390"/>
      <c r="UQP97" s="391"/>
      <c r="UQQ97" s="392"/>
      <c r="UQR97" s="393"/>
      <c r="UQS97" s="394"/>
      <c r="UQT97" s="395"/>
      <c r="UQU97" s="389"/>
      <c r="UQV97" s="390"/>
      <c r="UQW97" s="391"/>
      <c r="UQX97" s="392"/>
      <c r="UQY97" s="393"/>
      <c r="UQZ97" s="394"/>
      <c r="URA97" s="395"/>
      <c r="URB97" s="389"/>
      <c r="URC97" s="390"/>
      <c r="URD97" s="391"/>
      <c r="URE97" s="392"/>
      <c r="URF97" s="393"/>
      <c r="URG97" s="394"/>
      <c r="URH97" s="395"/>
      <c r="URI97" s="389"/>
      <c r="URJ97" s="390"/>
      <c r="URK97" s="391"/>
      <c r="URL97" s="392"/>
      <c r="URM97" s="393"/>
      <c r="URN97" s="394"/>
      <c r="URO97" s="395"/>
      <c r="URP97" s="389"/>
      <c r="URQ97" s="390"/>
      <c r="URR97" s="391"/>
      <c r="URS97" s="392"/>
      <c r="URT97" s="393"/>
      <c r="URU97" s="394"/>
      <c r="URV97" s="395"/>
      <c r="URW97" s="389"/>
      <c r="URX97" s="390"/>
      <c r="URY97" s="391"/>
      <c r="URZ97" s="392"/>
      <c r="USA97" s="393"/>
      <c r="USB97" s="394"/>
      <c r="USC97" s="395"/>
      <c r="USD97" s="389"/>
      <c r="USE97" s="390"/>
      <c r="USF97" s="391"/>
      <c r="USG97" s="392"/>
      <c r="USH97" s="393"/>
      <c r="USI97" s="394"/>
      <c r="USJ97" s="395"/>
      <c r="USK97" s="389"/>
      <c r="USL97" s="390"/>
      <c r="USM97" s="391"/>
      <c r="USN97" s="392"/>
      <c r="USO97" s="393"/>
      <c r="USP97" s="394"/>
      <c r="USQ97" s="395"/>
      <c r="USR97" s="389"/>
      <c r="USS97" s="390"/>
      <c r="UST97" s="391"/>
      <c r="USU97" s="392"/>
      <c r="USV97" s="393"/>
      <c r="USW97" s="394"/>
      <c r="USX97" s="395"/>
      <c r="USY97" s="389"/>
      <c r="USZ97" s="390"/>
      <c r="UTA97" s="391"/>
      <c r="UTB97" s="392"/>
      <c r="UTC97" s="393"/>
      <c r="UTD97" s="394"/>
      <c r="UTE97" s="395"/>
      <c r="UTF97" s="389"/>
      <c r="UTG97" s="390"/>
      <c r="UTH97" s="391"/>
      <c r="UTI97" s="392"/>
      <c r="UTJ97" s="393"/>
      <c r="UTK97" s="394"/>
      <c r="UTL97" s="395"/>
      <c r="UTM97" s="389"/>
      <c r="UTN97" s="390"/>
      <c r="UTO97" s="391"/>
      <c r="UTP97" s="392"/>
      <c r="UTQ97" s="393"/>
      <c r="UTR97" s="394"/>
      <c r="UTS97" s="395"/>
      <c r="UTT97" s="389"/>
      <c r="UTU97" s="390"/>
      <c r="UTV97" s="391"/>
      <c r="UTW97" s="392"/>
      <c r="UTX97" s="393"/>
      <c r="UTY97" s="394"/>
      <c r="UTZ97" s="395"/>
      <c r="UUA97" s="389"/>
      <c r="UUB97" s="390"/>
      <c r="UUC97" s="391"/>
      <c r="UUD97" s="392"/>
      <c r="UUE97" s="393"/>
      <c r="UUF97" s="394"/>
      <c r="UUG97" s="395"/>
      <c r="UUH97" s="389"/>
      <c r="UUI97" s="390"/>
      <c r="UUJ97" s="391"/>
      <c r="UUK97" s="392"/>
      <c r="UUL97" s="393"/>
      <c r="UUM97" s="394"/>
      <c r="UUN97" s="395"/>
      <c r="UUO97" s="389"/>
      <c r="UUP97" s="390"/>
      <c r="UUQ97" s="391"/>
      <c r="UUR97" s="392"/>
      <c r="UUS97" s="393"/>
      <c r="UUT97" s="394"/>
      <c r="UUU97" s="395"/>
      <c r="UUV97" s="389"/>
      <c r="UUW97" s="390"/>
      <c r="UUX97" s="391"/>
      <c r="UUY97" s="392"/>
      <c r="UUZ97" s="393"/>
      <c r="UVA97" s="394"/>
      <c r="UVB97" s="395"/>
      <c r="UVC97" s="389"/>
      <c r="UVD97" s="390"/>
      <c r="UVE97" s="391"/>
      <c r="UVF97" s="392"/>
      <c r="UVG97" s="393"/>
      <c r="UVH97" s="394"/>
      <c r="UVI97" s="395"/>
      <c r="UVJ97" s="389"/>
      <c r="UVK97" s="390"/>
      <c r="UVL97" s="391"/>
      <c r="UVM97" s="392"/>
      <c r="UVN97" s="393"/>
      <c r="UVO97" s="394"/>
      <c r="UVP97" s="395"/>
      <c r="UVQ97" s="389"/>
      <c r="UVR97" s="390"/>
      <c r="UVS97" s="391"/>
      <c r="UVT97" s="392"/>
      <c r="UVU97" s="393"/>
      <c r="UVV97" s="394"/>
      <c r="UVW97" s="395"/>
      <c r="UVX97" s="389"/>
      <c r="UVY97" s="390"/>
      <c r="UVZ97" s="391"/>
      <c r="UWA97" s="392"/>
      <c r="UWB97" s="393"/>
      <c r="UWC97" s="394"/>
      <c r="UWD97" s="395"/>
      <c r="UWE97" s="389"/>
      <c r="UWF97" s="390"/>
      <c r="UWG97" s="391"/>
      <c r="UWH97" s="392"/>
      <c r="UWI97" s="393"/>
      <c r="UWJ97" s="394"/>
      <c r="UWK97" s="395"/>
      <c r="UWL97" s="389"/>
      <c r="UWM97" s="390"/>
      <c r="UWN97" s="391"/>
      <c r="UWO97" s="392"/>
      <c r="UWP97" s="393"/>
      <c r="UWQ97" s="394"/>
      <c r="UWR97" s="395"/>
      <c r="UWS97" s="389"/>
      <c r="UWT97" s="390"/>
      <c r="UWU97" s="391"/>
      <c r="UWV97" s="392"/>
      <c r="UWW97" s="393"/>
      <c r="UWX97" s="394"/>
      <c r="UWY97" s="395"/>
      <c r="UWZ97" s="389"/>
      <c r="UXA97" s="390"/>
      <c r="UXB97" s="391"/>
      <c r="UXC97" s="392"/>
      <c r="UXD97" s="393"/>
      <c r="UXE97" s="394"/>
      <c r="UXF97" s="395"/>
      <c r="UXG97" s="389"/>
      <c r="UXH97" s="390"/>
      <c r="UXI97" s="391"/>
      <c r="UXJ97" s="392"/>
      <c r="UXK97" s="393"/>
      <c r="UXL97" s="394"/>
      <c r="UXM97" s="395"/>
      <c r="UXN97" s="389"/>
      <c r="UXO97" s="390"/>
      <c r="UXP97" s="391"/>
      <c r="UXQ97" s="392"/>
      <c r="UXR97" s="393"/>
      <c r="UXS97" s="394"/>
      <c r="UXT97" s="395"/>
      <c r="UXU97" s="389"/>
      <c r="UXV97" s="390"/>
      <c r="UXW97" s="391"/>
      <c r="UXX97" s="392"/>
      <c r="UXY97" s="393"/>
      <c r="UXZ97" s="394"/>
      <c r="UYA97" s="395"/>
      <c r="UYB97" s="389"/>
      <c r="UYC97" s="390"/>
      <c r="UYD97" s="391"/>
      <c r="UYE97" s="392"/>
      <c r="UYF97" s="393"/>
      <c r="UYG97" s="394"/>
      <c r="UYH97" s="395"/>
      <c r="UYI97" s="389"/>
      <c r="UYJ97" s="390"/>
      <c r="UYK97" s="391"/>
      <c r="UYL97" s="392"/>
      <c r="UYM97" s="393"/>
      <c r="UYN97" s="394"/>
      <c r="UYO97" s="395"/>
      <c r="UYP97" s="389"/>
      <c r="UYQ97" s="390"/>
      <c r="UYR97" s="391"/>
      <c r="UYS97" s="392"/>
      <c r="UYT97" s="393"/>
      <c r="UYU97" s="394"/>
      <c r="UYV97" s="395"/>
      <c r="UYW97" s="389"/>
      <c r="UYX97" s="390"/>
      <c r="UYY97" s="391"/>
      <c r="UYZ97" s="392"/>
      <c r="UZA97" s="393"/>
      <c r="UZB97" s="394"/>
      <c r="UZC97" s="395"/>
      <c r="UZD97" s="389"/>
      <c r="UZE97" s="390"/>
      <c r="UZF97" s="391"/>
      <c r="UZG97" s="392"/>
      <c r="UZH97" s="393"/>
      <c r="UZI97" s="394"/>
      <c r="UZJ97" s="395"/>
      <c r="UZK97" s="389"/>
      <c r="UZL97" s="390"/>
      <c r="UZM97" s="391"/>
      <c r="UZN97" s="392"/>
      <c r="UZO97" s="393"/>
      <c r="UZP97" s="394"/>
      <c r="UZQ97" s="395"/>
      <c r="UZR97" s="389"/>
      <c r="UZS97" s="390"/>
      <c r="UZT97" s="391"/>
      <c r="UZU97" s="392"/>
      <c r="UZV97" s="393"/>
      <c r="UZW97" s="394"/>
      <c r="UZX97" s="395"/>
      <c r="UZY97" s="389"/>
      <c r="UZZ97" s="390"/>
      <c r="VAA97" s="391"/>
      <c r="VAB97" s="392"/>
      <c r="VAC97" s="393"/>
      <c r="VAD97" s="394"/>
      <c r="VAE97" s="395"/>
      <c r="VAF97" s="389"/>
      <c r="VAG97" s="390"/>
      <c r="VAH97" s="391"/>
      <c r="VAI97" s="392"/>
      <c r="VAJ97" s="393"/>
      <c r="VAK97" s="394"/>
      <c r="VAL97" s="395"/>
      <c r="VAM97" s="389"/>
      <c r="VAN97" s="390"/>
      <c r="VAO97" s="391"/>
      <c r="VAP97" s="392"/>
      <c r="VAQ97" s="393"/>
      <c r="VAR97" s="394"/>
      <c r="VAS97" s="395"/>
      <c r="VAT97" s="389"/>
      <c r="VAU97" s="390"/>
      <c r="VAV97" s="391"/>
      <c r="VAW97" s="392"/>
      <c r="VAX97" s="393"/>
      <c r="VAY97" s="394"/>
      <c r="VAZ97" s="395"/>
      <c r="VBA97" s="389"/>
      <c r="VBB97" s="390"/>
      <c r="VBC97" s="391"/>
      <c r="VBD97" s="392"/>
      <c r="VBE97" s="393"/>
      <c r="VBF97" s="394"/>
      <c r="VBG97" s="395"/>
      <c r="VBH97" s="389"/>
      <c r="VBI97" s="390"/>
      <c r="VBJ97" s="391"/>
      <c r="VBK97" s="392"/>
      <c r="VBL97" s="393"/>
      <c r="VBM97" s="394"/>
      <c r="VBN97" s="395"/>
      <c r="VBO97" s="389"/>
      <c r="VBP97" s="390"/>
      <c r="VBQ97" s="391"/>
      <c r="VBR97" s="392"/>
      <c r="VBS97" s="393"/>
      <c r="VBT97" s="394"/>
      <c r="VBU97" s="395"/>
      <c r="VBV97" s="389"/>
      <c r="VBW97" s="390"/>
      <c r="VBX97" s="391"/>
      <c r="VBY97" s="392"/>
      <c r="VBZ97" s="393"/>
      <c r="VCA97" s="394"/>
      <c r="VCB97" s="395"/>
      <c r="VCC97" s="389"/>
      <c r="VCD97" s="390"/>
      <c r="VCE97" s="391"/>
      <c r="VCF97" s="392"/>
      <c r="VCG97" s="393"/>
      <c r="VCH97" s="394"/>
      <c r="VCI97" s="395"/>
      <c r="VCJ97" s="389"/>
      <c r="VCK97" s="390"/>
      <c r="VCL97" s="391"/>
      <c r="VCM97" s="392"/>
      <c r="VCN97" s="393"/>
      <c r="VCO97" s="394"/>
      <c r="VCP97" s="395"/>
      <c r="VCQ97" s="389"/>
      <c r="VCR97" s="390"/>
      <c r="VCS97" s="391"/>
      <c r="VCT97" s="392"/>
      <c r="VCU97" s="393"/>
      <c r="VCV97" s="394"/>
      <c r="VCW97" s="395"/>
      <c r="VCX97" s="389"/>
      <c r="VCY97" s="390"/>
      <c r="VCZ97" s="391"/>
      <c r="VDA97" s="392"/>
      <c r="VDB97" s="393"/>
      <c r="VDC97" s="394"/>
      <c r="VDD97" s="395"/>
      <c r="VDE97" s="389"/>
      <c r="VDF97" s="390"/>
      <c r="VDG97" s="391"/>
      <c r="VDH97" s="392"/>
      <c r="VDI97" s="393"/>
      <c r="VDJ97" s="394"/>
      <c r="VDK97" s="395"/>
      <c r="VDL97" s="389"/>
      <c r="VDM97" s="390"/>
      <c r="VDN97" s="391"/>
      <c r="VDO97" s="392"/>
      <c r="VDP97" s="393"/>
      <c r="VDQ97" s="394"/>
      <c r="VDR97" s="395"/>
      <c r="VDS97" s="389"/>
      <c r="VDT97" s="390"/>
      <c r="VDU97" s="391"/>
      <c r="VDV97" s="392"/>
      <c r="VDW97" s="393"/>
      <c r="VDX97" s="394"/>
      <c r="VDY97" s="395"/>
      <c r="VDZ97" s="389"/>
      <c r="VEA97" s="390"/>
      <c r="VEB97" s="391"/>
      <c r="VEC97" s="392"/>
      <c r="VED97" s="393"/>
      <c r="VEE97" s="394"/>
      <c r="VEF97" s="395"/>
      <c r="VEG97" s="389"/>
      <c r="VEH97" s="390"/>
      <c r="VEI97" s="391"/>
      <c r="VEJ97" s="392"/>
      <c r="VEK97" s="393"/>
      <c r="VEL97" s="394"/>
      <c r="VEM97" s="395"/>
      <c r="VEN97" s="389"/>
      <c r="VEO97" s="390"/>
      <c r="VEP97" s="391"/>
      <c r="VEQ97" s="392"/>
      <c r="VER97" s="393"/>
      <c r="VES97" s="394"/>
      <c r="VET97" s="395"/>
      <c r="VEU97" s="389"/>
      <c r="VEV97" s="390"/>
      <c r="VEW97" s="391"/>
      <c r="VEX97" s="392"/>
      <c r="VEY97" s="393"/>
      <c r="VEZ97" s="394"/>
      <c r="VFA97" s="395"/>
      <c r="VFB97" s="389"/>
      <c r="VFC97" s="390"/>
      <c r="VFD97" s="391"/>
      <c r="VFE97" s="392"/>
      <c r="VFF97" s="393"/>
      <c r="VFG97" s="394"/>
      <c r="VFH97" s="395"/>
      <c r="VFI97" s="389"/>
      <c r="VFJ97" s="390"/>
      <c r="VFK97" s="391"/>
      <c r="VFL97" s="392"/>
      <c r="VFM97" s="393"/>
      <c r="VFN97" s="394"/>
      <c r="VFO97" s="395"/>
      <c r="VFP97" s="389"/>
      <c r="VFQ97" s="390"/>
      <c r="VFR97" s="391"/>
      <c r="VFS97" s="392"/>
      <c r="VFT97" s="393"/>
      <c r="VFU97" s="394"/>
      <c r="VFV97" s="395"/>
      <c r="VFW97" s="389"/>
      <c r="VFX97" s="390"/>
      <c r="VFY97" s="391"/>
      <c r="VFZ97" s="392"/>
      <c r="VGA97" s="393"/>
      <c r="VGB97" s="394"/>
      <c r="VGC97" s="395"/>
      <c r="VGD97" s="389"/>
      <c r="VGE97" s="390"/>
      <c r="VGF97" s="391"/>
      <c r="VGG97" s="392"/>
      <c r="VGH97" s="393"/>
      <c r="VGI97" s="394"/>
      <c r="VGJ97" s="395"/>
      <c r="VGK97" s="389"/>
      <c r="VGL97" s="390"/>
      <c r="VGM97" s="391"/>
      <c r="VGN97" s="392"/>
      <c r="VGO97" s="393"/>
      <c r="VGP97" s="394"/>
      <c r="VGQ97" s="395"/>
      <c r="VGR97" s="389"/>
      <c r="VGS97" s="390"/>
      <c r="VGT97" s="391"/>
      <c r="VGU97" s="392"/>
      <c r="VGV97" s="393"/>
      <c r="VGW97" s="394"/>
      <c r="VGX97" s="395"/>
      <c r="VGY97" s="389"/>
      <c r="VGZ97" s="390"/>
      <c r="VHA97" s="391"/>
      <c r="VHB97" s="392"/>
      <c r="VHC97" s="393"/>
      <c r="VHD97" s="394"/>
      <c r="VHE97" s="395"/>
      <c r="VHF97" s="389"/>
      <c r="VHG97" s="390"/>
      <c r="VHH97" s="391"/>
      <c r="VHI97" s="392"/>
      <c r="VHJ97" s="393"/>
      <c r="VHK97" s="394"/>
      <c r="VHL97" s="395"/>
      <c r="VHM97" s="389"/>
      <c r="VHN97" s="390"/>
      <c r="VHO97" s="391"/>
      <c r="VHP97" s="392"/>
      <c r="VHQ97" s="393"/>
      <c r="VHR97" s="394"/>
      <c r="VHS97" s="395"/>
      <c r="VHT97" s="389"/>
      <c r="VHU97" s="390"/>
      <c r="VHV97" s="391"/>
      <c r="VHW97" s="392"/>
      <c r="VHX97" s="393"/>
      <c r="VHY97" s="394"/>
      <c r="VHZ97" s="395"/>
      <c r="VIA97" s="389"/>
      <c r="VIB97" s="390"/>
      <c r="VIC97" s="391"/>
      <c r="VID97" s="392"/>
      <c r="VIE97" s="393"/>
      <c r="VIF97" s="394"/>
      <c r="VIG97" s="395"/>
      <c r="VIH97" s="389"/>
      <c r="VII97" s="390"/>
      <c r="VIJ97" s="391"/>
      <c r="VIK97" s="392"/>
      <c r="VIL97" s="393"/>
      <c r="VIM97" s="394"/>
      <c r="VIN97" s="395"/>
      <c r="VIO97" s="389"/>
      <c r="VIP97" s="390"/>
      <c r="VIQ97" s="391"/>
      <c r="VIR97" s="392"/>
      <c r="VIS97" s="393"/>
      <c r="VIT97" s="394"/>
      <c r="VIU97" s="395"/>
      <c r="VIV97" s="389"/>
      <c r="VIW97" s="390"/>
      <c r="VIX97" s="391"/>
      <c r="VIY97" s="392"/>
      <c r="VIZ97" s="393"/>
      <c r="VJA97" s="394"/>
      <c r="VJB97" s="395"/>
      <c r="VJC97" s="389"/>
      <c r="VJD97" s="390"/>
      <c r="VJE97" s="391"/>
      <c r="VJF97" s="392"/>
      <c r="VJG97" s="393"/>
      <c r="VJH97" s="394"/>
      <c r="VJI97" s="395"/>
      <c r="VJJ97" s="389"/>
      <c r="VJK97" s="390"/>
      <c r="VJL97" s="391"/>
      <c r="VJM97" s="392"/>
      <c r="VJN97" s="393"/>
      <c r="VJO97" s="394"/>
      <c r="VJP97" s="395"/>
      <c r="VJQ97" s="389"/>
      <c r="VJR97" s="390"/>
      <c r="VJS97" s="391"/>
      <c r="VJT97" s="392"/>
      <c r="VJU97" s="393"/>
      <c r="VJV97" s="394"/>
      <c r="VJW97" s="395"/>
      <c r="VJX97" s="389"/>
      <c r="VJY97" s="390"/>
      <c r="VJZ97" s="391"/>
      <c r="VKA97" s="392"/>
      <c r="VKB97" s="393"/>
      <c r="VKC97" s="394"/>
      <c r="VKD97" s="395"/>
      <c r="VKE97" s="389"/>
      <c r="VKF97" s="390"/>
      <c r="VKG97" s="391"/>
      <c r="VKH97" s="392"/>
      <c r="VKI97" s="393"/>
      <c r="VKJ97" s="394"/>
      <c r="VKK97" s="395"/>
      <c r="VKL97" s="389"/>
      <c r="VKM97" s="390"/>
      <c r="VKN97" s="391"/>
      <c r="VKO97" s="392"/>
      <c r="VKP97" s="393"/>
      <c r="VKQ97" s="394"/>
      <c r="VKR97" s="395"/>
      <c r="VKS97" s="389"/>
      <c r="VKT97" s="390"/>
      <c r="VKU97" s="391"/>
      <c r="VKV97" s="392"/>
      <c r="VKW97" s="393"/>
      <c r="VKX97" s="394"/>
      <c r="VKY97" s="395"/>
      <c r="VKZ97" s="389"/>
      <c r="VLA97" s="390"/>
      <c r="VLB97" s="391"/>
      <c r="VLC97" s="392"/>
      <c r="VLD97" s="393"/>
      <c r="VLE97" s="394"/>
      <c r="VLF97" s="395"/>
      <c r="VLG97" s="389"/>
      <c r="VLH97" s="390"/>
      <c r="VLI97" s="391"/>
      <c r="VLJ97" s="392"/>
      <c r="VLK97" s="393"/>
      <c r="VLL97" s="394"/>
      <c r="VLM97" s="395"/>
      <c r="VLN97" s="389"/>
      <c r="VLO97" s="390"/>
      <c r="VLP97" s="391"/>
      <c r="VLQ97" s="392"/>
      <c r="VLR97" s="393"/>
      <c r="VLS97" s="394"/>
      <c r="VLT97" s="395"/>
      <c r="VLU97" s="389"/>
      <c r="VLV97" s="390"/>
      <c r="VLW97" s="391"/>
      <c r="VLX97" s="392"/>
      <c r="VLY97" s="393"/>
      <c r="VLZ97" s="394"/>
      <c r="VMA97" s="395"/>
      <c r="VMB97" s="389"/>
      <c r="VMC97" s="390"/>
      <c r="VMD97" s="391"/>
      <c r="VME97" s="392"/>
      <c r="VMF97" s="393"/>
      <c r="VMG97" s="394"/>
      <c r="VMH97" s="395"/>
      <c r="VMI97" s="389"/>
      <c r="VMJ97" s="390"/>
      <c r="VMK97" s="391"/>
      <c r="VML97" s="392"/>
      <c r="VMM97" s="393"/>
      <c r="VMN97" s="394"/>
      <c r="VMO97" s="395"/>
      <c r="VMP97" s="389"/>
      <c r="VMQ97" s="390"/>
      <c r="VMR97" s="391"/>
      <c r="VMS97" s="392"/>
      <c r="VMT97" s="393"/>
      <c r="VMU97" s="394"/>
      <c r="VMV97" s="395"/>
      <c r="VMW97" s="389"/>
      <c r="VMX97" s="390"/>
      <c r="VMY97" s="391"/>
      <c r="VMZ97" s="392"/>
      <c r="VNA97" s="393"/>
      <c r="VNB97" s="394"/>
      <c r="VNC97" s="395"/>
      <c r="VND97" s="389"/>
      <c r="VNE97" s="390"/>
      <c r="VNF97" s="391"/>
      <c r="VNG97" s="392"/>
      <c r="VNH97" s="393"/>
      <c r="VNI97" s="394"/>
      <c r="VNJ97" s="395"/>
      <c r="VNK97" s="389"/>
      <c r="VNL97" s="390"/>
      <c r="VNM97" s="391"/>
      <c r="VNN97" s="392"/>
      <c r="VNO97" s="393"/>
      <c r="VNP97" s="394"/>
      <c r="VNQ97" s="395"/>
      <c r="VNR97" s="389"/>
      <c r="VNS97" s="390"/>
      <c r="VNT97" s="391"/>
      <c r="VNU97" s="392"/>
      <c r="VNV97" s="393"/>
      <c r="VNW97" s="394"/>
      <c r="VNX97" s="395"/>
      <c r="VNY97" s="389"/>
      <c r="VNZ97" s="390"/>
      <c r="VOA97" s="391"/>
      <c r="VOB97" s="392"/>
      <c r="VOC97" s="393"/>
      <c r="VOD97" s="394"/>
      <c r="VOE97" s="395"/>
      <c r="VOF97" s="389"/>
      <c r="VOG97" s="390"/>
      <c r="VOH97" s="391"/>
      <c r="VOI97" s="392"/>
      <c r="VOJ97" s="393"/>
      <c r="VOK97" s="394"/>
      <c r="VOL97" s="395"/>
      <c r="VOM97" s="389"/>
      <c r="VON97" s="390"/>
      <c r="VOO97" s="391"/>
      <c r="VOP97" s="392"/>
      <c r="VOQ97" s="393"/>
      <c r="VOR97" s="394"/>
      <c r="VOS97" s="395"/>
      <c r="VOT97" s="389"/>
      <c r="VOU97" s="390"/>
      <c r="VOV97" s="391"/>
      <c r="VOW97" s="392"/>
      <c r="VOX97" s="393"/>
      <c r="VOY97" s="394"/>
      <c r="VOZ97" s="395"/>
      <c r="VPA97" s="389"/>
      <c r="VPB97" s="390"/>
      <c r="VPC97" s="391"/>
      <c r="VPD97" s="392"/>
      <c r="VPE97" s="393"/>
      <c r="VPF97" s="394"/>
      <c r="VPG97" s="395"/>
      <c r="VPH97" s="389"/>
      <c r="VPI97" s="390"/>
      <c r="VPJ97" s="391"/>
      <c r="VPK97" s="392"/>
      <c r="VPL97" s="393"/>
      <c r="VPM97" s="394"/>
      <c r="VPN97" s="395"/>
      <c r="VPO97" s="389"/>
      <c r="VPP97" s="390"/>
      <c r="VPQ97" s="391"/>
      <c r="VPR97" s="392"/>
      <c r="VPS97" s="393"/>
      <c r="VPT97" s="394"/>
      <c r="VPU97" s="395"/>
      <c r="VPV97" s="389"/>
      <c r="VPW97" s="390"/>
      <c r="VPX97" s="391"/>
      <c r="VPY97" s="392"/>
      <c r="VPZ97" s="393"/>
      <c r="VQA97" s="394"/>
      <c r="VQB97" s="395"/>
      <c r="VQC97" s="389"/>
      <c r="VQD97" s="390"/>
      <c r="VQE97" s="391"/>
      <c r="VQF97" s="392"/>
      <c r="VQG97" s="393"/>
      <c r="VQH97" s="394"/>
      <c r="VQI97" s="395"/>
      <c r="VQJ97" s="389"/>
      <c r="VQK97" s="390"/>
      <c r="VQL97" s="391"/>
      <c r="VQM97" s="392"/>
      <c r="VQN97" s="393"/>
      <c r="VQO97" s="394"/>
      <c r="VQP97" s="395"/>
      <c r="VQQ97" s="389"/>
      <c r="VQR97" s="390"/>
      <c r="VQS97" s="391"/>
      <c r="VQT97" s="392"/>
      <c r="VQU97" s="393"/>
      <c r="VQV97" s="394"/>
      <c r="VQW97" s="395"/>
      <c r="VQX97" s="389"/>
      <c r="VQY97" s="390"/>
      <c r="VQZ97" s="391"/>
      <c r="VRA97" s="392"/>
      <c r="VRB97" s="393"/>
      <c r="VRC97" s="394"/>
      <c r="VRD97" s="395"/>
      <c r="VRE97" s="389"/>
      <c r="VRF97" s="390"/>
      <c r="VRG97" s="391"/>
      <c r="VRH97" s="392"/>
      <c r="VRI97" s="393"/>
      <c r="VRJ97" s="394"/>
      <c r="VRK97" s="395"/>
      <c r="VRL97" s="389"/>
      <c r="VRM97" s="390"/>
      <c r="VRN97" s="391"/>
      <c r="VRO97" s="392"/>
      <c r="VRP97" s="393"/>
      <c r="VRQ97" s="394"/>
      <c r="VRR97" s="395"/>
      <c r="VRS97" s="389"/>
      <c r="VRT97" s="390"/>
      <c r="VRU97" s="391"/>
      <c r="VRV97" s="392"/>
      <c r="VRW97" s="393"/>
      <c r="VRX97" s="394"/>
      <c r="VRY97" s="395"/>
      <c r="VRZ97" s="389"/>
      <c r="VSA97" s="390"/>
      <c r="VSB97" s="391"/>
      <c r="VSC97" s="392"/>
      <c r="VSD97" s="393"/>
      <c r="VSE97" s="394"/>
      <c r="VSF97" s="395"/>
      <c r="VSG97" s="389"/>
      <c r="VSH97" s="390"/>
      <c r="VSI97" s="391"/>
      <c r="VSJ97" s="392"/>
      <c r="VSK97" s="393"/>
      <c r="VSL97" s="394"/>
      <c r="VSM97" s="395"/>
      <c r="VSN97" s="389"/>
      <c r="VSO97" s="390"/>
      <c r="VSP97" s="391"/>
      <c r="VSQ97" s="392"/>
      <c r="VSR97" s="393"/>
      <c r="VSS97" s="394"/>
      <c r="VST97" s="395"/>
      <c r="VSU97" s="389"/>
      <c r="VSV97" s="390"/>
      <c r="VSW97" s="391"/>
      <c r="VSX97" s="392"/>
      <c r="VSY97" s="393"/>
      <c r="VSZ97" s="394"/>
      <c r="VTA97" s="395"/>
      <c r="VTB97" s="389"/>
      <c r="VTC97" s="390"/>
      <c r="VTD97" s="391"/>
      <c r="VTE97" s="392"/>
      <c r="VTF97" s="393"/>
      <c r="VTG97" s="394"/>
      <c r="VTH97" s="395"/>
      <c r="VTI97" s="389"/>
      <c r="VTJ97" s="390"/>
      <c r="VTK97" s="391"/>
      <c r="VTL97" s="392"/>
      <c r="VTM97" s="393"/>
      <c r="VTN97" s="394"/>
      <c r="VTO97" s="395"/>
      <c r="VTP97" s="389"/>
      <c r="VTQ97" s="390"/>
      <c r="VTR97" s="391"/>
      <c r="VTS97" s="392"/>
      <c r="VTT97" s="393"/>
      <c r="VTU97" s="394"/>
      <c r="VTV97" s="395"/>
      <c r="VTW97" s="389"/>
      <c r="VTX97" s="390"/>
      <c r="VTY97" s="391"/>
      <c r="VTZ97" s="392"/>
      <c r="VUA97" s="393"/>
      <c r="VUB97" s="394"/>
      <c r="VUC97" s="395"/>
      <c r="VUD97" s="389"/>
      <c r="VUE97" s="390"/>
      <c r="VUF97" s="391"/>
      <c r="VUG97" s="392"/>
      <c r="VUH97" s="393"/>
      <c r="VUI97" s="394"/>
      <c r="VUJ97" s="395"/>
      <c r="VUK97" s="389"/>
      <c r="VUL97" s="390"/>
      <c r="VUM97" s="391"/>
      <c r="VUN97" s="392"/>
      <c r="VUO97" s="393"/>
      <c r="VUP97" s="394"/>
      <c r="VUQ97" s="395"/>
      <c r="VUR97" s="389"/>
      <c r="VUS97" s="390"/>
      <c r="VUT97" s="391"/>
      <c r="VUU97" s="392"/>
      <c r="VUV97" s="393"/>
      <c r="VUW97" s="394"/>
      <c r="VUX97" s="395"/>
      <c r="VUY97" s="389"/>
      <c r="VUZ97" s="390"/>
      <c r="VVA97" s="391"/>
      <c r="VVB97" s="392"/>
      <c r="VVC97" s="393"/>
      <c r="VVD97" s="394"/>
      <c r="VVE97" s="395"/>
      <c r="VVF97" s="389"/>
      <c r="VVG97" s="390"/>
      <c r="VVH97" s="391"/>
      <c r="VVI97" s="392"/>
      <c r="VVJ97" s="393"/>
      <c r="VVK97" s="394"/>
      <c r="VVL97" s="395"/>
      <c r="VVM97" s="389"/>
      <c r="VVN97" s="390"/>
      <c r="VVO97" s="391"/>
      <c r="VVP97" s="392"/>
      <c r="VVQ97" s="393"/>
      <c r="VVR97" s="394"/>
      <c r="VVS97" s="395"/>
      <c r="VVT97" s="389"/>
      <c r="VVU97" s="390"/>
      <c r="VVV97" s="391"/>
      <c r="VVW97" s="392"/>
      <c r="VVX97" s="393"/>
      <c r="VVY97" s="394"/>
      <c r="VVZ97" s="395"/>
      <c r="VWA97" s="389"/>
      <c r="VWB97" s="390"/>
      <c r="VWC97" s="391"/>
      <c r="VWD97" s="392"/>
      <c r="VWE97" s="393"/>
      <c r="VWF97" s="394"/>
      <c r="VWG97" s="395"/>
      <c r="VWH97" s="389"/>
      <c r="VWI97" s="390"/>
      <c r="VWJ97" s="391"/>
      <c r="VWK97" s="392"/>
      <c r="VWL97" s="393"/>
      <c r="VWM97" s="394"/>
      <c r="VWN97" s="395"/>
      <c r="VWO97" s="389"/>
      <c r="VWP97" s="390"/>
      <c r="VWQ97" s="391"/>
      <c r="VWR97" s="392"/>
      <c r="VWS97" s="393"/>
      <c r="VWT97" s="394"/>
      <c r="VWU97" s="395"/>
      <c r="VWV97" s="389"/>
      <c r="VWW97" s="390"/>
      <c r="VWX97" s="391"/>
      <c r="VWY97" s="392"/>
      <c r="VWZ97" s="393"/>
      <c r="VXA97" s="394"/>
      <c r="VXB97" s="395"/>
      <c r="VXC97" s="389"/>
      <c r="VXD97" s="390"/>
      <c r="VXE97" s="391"/>
      <c r="VXF97" s="392"/>
      <c r="VXG97" s="393"/>
      <c r="VXH97" s="394"/>
      <c r="VXI97" s="395"/>
      <c r="VXJ97" s="389"/>
      <c r="VXK97" s="390"/>
      <c r="VXL97" s="391"/>
      <c r="VXM97" s="392"/>
      <c r="VXN97" s="393"/>
      <c r="VXO97" s="394"/>
      <c r="VXP97" s="395"/>
      <c r="VXQ97" s="389"/>
      <c r="VXR97" s="390"/>
      <c r="VXS97" s="391"/>
      <c r="VXT97" s="392"/>
      <c r="VXU97" s="393"/>
      <c r="VXV97" s="394"/>
      <c r="VXW97" s="395"/>
      <c r="VXX97" s="389"/>
      <c r="VXY97" s="390"/>
      <c r="VXZ97" s="391"/>
      <c r="VYA97" s="392"/>
      <c r="VYB97" s="393"/>
      <c r="VYC97" s="394"/>
      <c r="VYD97" s="395"/>
      <c r="VYE97" s="389"/>
      <c r="VYF97" s="390"/>
      <c r="VYG97" s="391"/>
      <c r="VYH97" s="392"/>
      <c r="VYI97" s="393"/>
      <c r="VYJ97" s="394"/>
      <c r="VYK97" s="395"/>
      <c r="VYL97" s="389"/>
      <c r="VYM97" s="390"/>
      <c r="VYN97" s="391"/>
      <c r="VYO97" s="392"/>
      <c r="VYP97" s="393"/>
      <c r="VYQ97" s="394"/>
      <c r="VYR97" s="395"/>
      <c r="VYS97" s="389"/>
      <c r="VYT97" s="390"/>
      <c r="VYU97" s="391"/>
      <c r="VYV97" s="392"/>
      <c r="VYW97" s="393"/>
      <c r="VYX97" s="394"/>
      <c r="VYY97" s="395"/>
      <c r="VYZ97" s="389"/>
      <c r="VZA97" s="390"/>
      <c r="VZB97" s="391"/>
      <c r="VZC97" s="392"/>
      <c r="VZD97" s="393"/>
      <c r="VZE97" s="394"/>
      <c r="VZF97" s="395"/>
      <c r="VZG97" s="389"/>
      <c r="VZH97" s="390"/>
      <c r="VZI97" s="391"/>
      <c r="VZJ97" s="392"/>
      <c r="VZK97" s="393"/>
      <c r="VZL97" s="394"/>
      <c r="VZM97" s="395"/>
      <c r="VZN97" s="389"/>
      <c r="VZO97" s="390"/>
      <c r="VZP97" s="391"/>
      <c r="VZQ97" s="392"/>
      <c r="VZR97" s="393"/>
      <c r="VZS97" s="394"/>
      <c r="VZT97" s="395"/>
      <c r="VZU97" s="389"/>
      <c r="VZV97" s="390"/>
      <c r="VZW97" s="391"/>
      <c r="VZX97" s="392"/>
      <c r="VZY97" s="393"/>
      <c r="VZZ97" s="394"/>
      <c r="WAA97" s="395"/>
      <c r="WAB97" s="389"/>
      <c r="WAC97" s="390"/>
      <c r="WAD97" s="391"/>
      <c r="WAE97" s="392"/>
      <c r="WAF97" s="393"/>
      <c r="WAG97" s="394"/>
      <c r="WAH97" s="395"/>
      <c r="WAI97" s="389"/>
      <c r="WAJ97" s="390"/>
      <c r="WAK97" s="391"/>
      <c r="WAL97" s="392"/>
      <c r="WAM97" s="393"/>
      <c r="WAN97" s="394"/>
      <c r="WAO97" s="395"/>
      <c r="WAP97" s="389"/>
      <c r="WAQ97" s="390"/>
      <c r="WAR97" s="391"/>
      <c r="WAS97" s="392"/>
      <c r="WAT97" s="393"/>
      <c r="WAU97" s="394"/>
      <c r="WAV97" s="395"/>
      <c r="WAW97" s="389"/>
      <c r="WAX97" s="390"/>
      <c r="WAY97" s="391"/>
      <c r="WAZ97" s="392"/>
      <c r="WBA97" s="393"/>
      <c r="WBB97" s="394"/>
      <c r="WBC97" s="395"/>
      <c r="WBD97" s="389"/>
      <c r="WBE97" s="390"/>
      <c r="WBF97" s="391"/>
      <c r="WBG97" s="392"/>
      <c r="WBH97" s="393"/>
      <c r="WBI97" s="394"/>
      <c r="WBJ97" s="395"/>
      <c r="WBK97" s="389"/>
      <c r="WBL97" s="390"/>
      <c r="WBM97" s="391"/>
      <c r="WBN97" s="392"/>
      <c r="WBO97" s="393"/>
      <c r="WBP97" s="394"/>
      <c r="WBQ97" s="395"/>
      <c r="WBR97" s="389"/>
      <c r="WBS97" s="390"/>
      <c r="WBT97" s="391"/>
      <c r="WBU97" s="392"/>
      <c r="WBV97" s="393"/>
      <c r="WBW97" s="394"/>
      <c r="WBX97" s="395"/>
      <c r="WBY97" s="389"/>
      <c r="WBZ97" s="390"/>
      <c r="WCA97" s="391"/>
      <c r="WCB97" s="392"/>
      <c r="WCC97" s="393"/>
      <c r="WCD97" s="394"/>
      <c r="WCE97" s="395"/>
      <c r="WCF97" s="389"/>
      <c r="WCG97" s="390"/>
      <c r="WCH97" s="391"/>
      <c r="WCI97" s="392"/>
      <c r="WCJ97" s="393"/>
      <c r="WCK97" s="394"/>
      <c r="WCL97" s="395"/>
      <c r="WCM97" s="389"/>
      <c r="WCN97" s="390"/>
      <c r="WCO97" s="391"/>
      <c r="WCP97" s="392"/>
      <c r="WCQ97" s="393"/>
      <c r="WCR97" s="394"/>
      <c r="WCS97" s="395"/>
      <c r="WCT97" s="389"/>
      <c r="WCU97" s="390"/>
      <c r="WCV97" s="391"/>
      <c r="WCW97" s="392"/>
      <c r="WCX97" s="393"/>
      <c r="WCY97" s="394"/>
      <c r="WCZ97" s="395"/>
      <c r="WDA97" s="389"/>
      <c r="WDB97" s="390"/>
      <c r="WDC97" s="391"/>
      <c r="WDD97" s="392"/>
      <c r="WDE97" s="393"/>
      <c r="WDF97" s="394"/>
      <c r="WDG97" s="395"/>
      <c r="WDH97" s="389"/>
      <c r="WDI97" s="390"/>
      <c r="WDJ97" s="391"/>
      <c r="WDK97" s="392"/>
      <c r="WDL97" s="393"/>
      <c r="WDM97" s="394"/>
      <c r="WDN97" s="395"/>
      <c r="WDO97" s="389"/>
      <c r="WDP97" s="390"/>
      <c r="WDQ97" s="391"/>
      <c r="WDR97" s="392"/>
      <c r="WDS97" s="393"/>
      <c r="WDT97" s="394"/>
      <c r="WDU97" s="395"/>
      <c r="WDV97" s="389"/>
      <c r="WDW97" s="390"/>
      <c r="WDX97" s="391"/>
      <c r="WDY97" s="392"/>
      <c r="WDZ97" s="393"/>
      <c r="WEA97" s="394"/>
      <c r="WEB97" s="395"/>
      <c r="WEC97" s="389"/>
      <c r="WED97" s="390"/>
      <c r="WEE97" s="391"/>
      <c r="WEF97" s="392"/>
      <c r="WEG97" s="393"/>
      <c r="WEH97" s="394"/>
      <c r="WEI97" s="395"/>
      <c r="WEJ97" s="389"/>
      <c r="WEK97" s="390"/>
      <c r="WEL97" s="391"/>
      <c r="WEM97" s="392"/>
      <c r="WEN97" s="393"/>
      <c r="WEO97" s="394"/>
      <c r="WEP97" s="395"/>
      <c r="WEQ97" s="389"/>
      <c r="WER97" s="390"/>
      <c r="WES97" s="391"/>
      <c r="WET97" s="392"/>
      <c r="WEU97" s="393"/>
      <c r="WEV97" s="394"/>
      <c r="WEW97" s="395"/>
      <c r="WEX97" s="389"/>
      <c r="WEY97" s="390"/>
      <c r="WEZ97" s="391"/>
      <c r="WFA97" s="392"/>
      <c r="WFB97" s="393"/>
      <c r="WFC97" s="394"/>
      <c r="WFD97" s="395"/>
      <c r="WFE97" s="389"/>
      <c r="WFF97" s="390"/>
      <c r="WFG97" s="391"/>
      <c r="WFH97" s="392"/>
      <c r="WFI97" s="393"/>
      <c r="WFJ97" s="394"/>
      <c r="WFK97" s="395"/>
      <c r="WFL97" s="389"/>
      <c r="WFM97" s="390"/>
      <c r="WFN97" s="391"/>
      <c r="WFO97" s="392"/>
      <c r="WFP97" s="393"/>
      <c r="WFQ97" s="394"/>
      <c r="WFR97" s="395"/>
      <c r="WFS97" s="389"/>
      <c r="WFT97" s="390"/>
      <c r="WFU97" s="391"/>
      <c r="WFV97" s="392"/>
      <c r="WFW97" s="393"/>
      <c r="WFX97" s="394"/>
      <c r="WFY97" s="395"/>
      <c r="WFZ97" s="389"/>
      <c r="WGA97" s="390"/>
      <c r="WGB97" s="391"/>
      <c r="WGC97" s="392"/>
      <c r="WGD97" s="393"/>
      <c r="WGE97" s="394"/>
      <c r="WGF97" s="395"/>
      <c r="WGG97" s="389"/>
      <c r="WGH97" s="390"/>
      <c r="WGI97" s="391"/>
      <c r="WGJ97" s="392"/>
      <c r="WGK97" s="393"/>
      <c r="WGL97" s="394"/>
      <c r="WGM97" s="395"/>
      <c r="WGN97" s="389"/>
      <c r="WGO97" s="390"/>
      <c r="WGP97" s="391"/>
      <c r="WGQ97" s="392"/>
      <c r="WGR97" s="393"/>
      <c r="WGS97" s="394"/>
      <c r="WGT97" s="395"/>
      <c r="WGU97" s="389"/>
      <c r="WGV97" s="390"/>
      <c r="WGW97" s="391"/>
      <c r="WGX97" s="392"/>
      <c r="WGY97" s="393"/>
      <c r="WGZ97" s="394"/>
      <c r="WHA97" s="395"/>
      <c r="WHB97" s="389"/>
      <c r="WHC97" s="390"/>
      <c r="WHD97" s="391"/>
      <c r="WHE97" s="392"/>
      <c r="WHF97" s="393"/>
      <c r="WHG97" s="394"/>
      <c r="WHH97" s="395"/>
      <c r="WHI97" s="389"/>
      <c r="WHJ97" s="390"/>
      <c r="WHK97" s="391"/>
      <c r="WHL97" s="392"/>
      <c r="WHM97" s="393"/>
      <c r="WHN97" s="394"/>
      <c r="WHO97" s="395"/>
      <c r="WHP97" s="389"/>
      <c r="WHQ97" s="390"/>
      <c r="WHR97" s="391"/>
      <c r="WHS97" s="392"/>
      <c r="WHT97" s="393"/>
      <c r="WHU97" s="394"/>
      <c r="WHV97" s="395"/>
      <c r="WHW97" s="389"/>
      <c r="WHX97" s="390"/>
      <c r="WHY97" s="391"/>
      <c r="WHZ97" s="392"/>
      <c r="WIA97" s="393"/>
      <c r="WIB97" s="394"/>
      <c r="WIC97" s="395"/>
      <c r="WID97" s="389"/>
      <c r="WIE97" s="390"/>
      <c r="WIF97" s="391"/>
      <c r="WIG97" s="392"/>
      <c r="WIH97" s="393"/>
      <c r="WII97" s="394"/>
      <c r="WIJ97" s="395"/>
      <c r="WIK97" s="389"/>
      <c r="WIL97" s="390"/>
      <c r="WIM97" s="391"/>
      <c r="WIN97" s="392"/>
      <c r="WIO97" s="393"/>
      <c r="WIP97" s="394"/>
      <c r="WIQ97" s="395"/>
      <c r="WIR97" s="389"/>
      <c r="WIS97" s="390"/>
      <c r="WIT97" s="391"/>
      <c r="WIU97" s="392"/>
      <c r="WIV97" s="393"/>
      <c r="WIW97" s="394"/>
      <c r="WIX97" s="395"/>
      <c r="WIY97" s="389"/>
      <c r="WIZ97" s="390"/>
      <c r="WJA97" s="391"/>
      <c r="WJB97" s="392"/>
      <c r="WJC97" s="393"/>
      <c r="WJD97" s="394"/>
      <c r="WJE97" s="395"/>
      <c r="WJF97" s="389"/>
      <c r="WJG97" s="390"/>
      <c r="WJH97" s="391"/>
      <c r="WJI97" s="392"/>
      <c r="WJJ97" s="393"/>
      <c r="WJK97" s="394"/>
      <c r="WJL97" s="395"/>
      <c r="WJM97" s="389"/>
      <c r="WJN97" s="390"/>
      <c r="WJO97" s="391"/>
      <c r="WJP97" s="392"/>
      <c r="WJQ97" s="393"/>
      <c r="WJR97" s="394"/>
      <c r="WJS97" s="395"/>
      <c r="WJT97" s="389"/>
      <c r="WJU97" s="390"/>
      <c r="WJV97" s="391"/>
      <c r="WJW97" s="392"/>
      <c r="WJX97" s="393"/>
      <c r="WJY97" s="394"/>
      <c r="WJZ97" s="395"/>
      <c r="WKA97" s="389"/>
      <c r="WKB97" s="390"/>
      <c r="WKC97" s="391"/>
      <c r="WKD97" s="392"/>
      <c r="WKE97" s="393"/>
      <c r="WKF97" s="394"/>
      <c r="WKG97" s="395"/>
      <c r="WKH97" s="389"/>
      <c r="WKI97" s="390"/>
      <c r="WKJ97" s="391"/>
      <c r="WKK97" s="392"/>
      <c r="WKL97" s="393"/>
      <c r="WKM97" s="394"/>
      <c r="WKN97" s="395"/>
      <c r="WKO97" s="389"/>
      <c r="WKP97" s="390"/>
      <c r="WKQ97" s="391"/>
      <c r="WKR97" s="392"/>
      <c r="WKS97" s="393"/>
      <c r="WKT97" s="394"/>
      <c r="WKU97" s="395"/>
      <c r="WKV97" s="389"/>
      <c r="WKW97" s="390"/>
      <c r="WKX97" s="391"/>
      <c r="WKY97" s="392"/>
      <c r="WKZ97" s="393"/>
      <c r="WLA97" s="394"/>
      <c r="WLB97" s="395"/>
      <c r="WLC97" s="389"/>
      <c r="WLD97" s="390"/>
      <c r="WLE97" s="391"/>
      <c r="WLF97" s="392"/>
      <c r="WLG97" s="393"/>
      <c r="WLH97" s="394"/>
      <c r="WLI97" s="395"/>
      <c r="WLJ97" s="389"/>
      <c r="WLK97" s="390"/>
      <c r="WLL97" s="391"/>
      <c r="WLM97" s="392"/>
      <c r="WLN97" s="393"/>
      <c r="WLO97" s="394"/>
      <c r="WLP97" s="395"/>
      <c r="WLQ97" s="389"/>
      <c r="WLR97" s="390"/>
      <c r="WLS97" s="391"/>
      <c r="WLT97" s="392"/>
      <c r="WLU97" s="393"/>
      <c r="WLV97" s="394"/>
      <c r="WLW97" s="395"/>
      <c r="WLX97" s="389"/>
      <c r="WLY97" s="390"/>
      <c r="WLZ97" s="391"/>
      <c r="WMA97" s="392"/>
      <c r="WMB97" s="393"/>
      <c r="WMC97" s="394"/>
      <c r="WMD97" s="395"/>
      <c r="WME97" s="389"/>
      <c r="WMF97" s="390"/>
      <c r="WMG97" s="391"/>
      <c r="WMH97" s="392"/>
      <c r="WMI97" s="393"/>
      <c r="WMJ97" s="394"/>
      <c r="WMK97" s="395"/>
      <c r="WML97" s="389"/>
      <c r="WMM97" s="390"/>
      <c r="WMN97" s="391"/>
      <c r="WMO97" s="392"/>
      <c r="WMP97" s="393"/>
      <c r="WMQ97" s="394"/>
      <c r="WMR97" s="395"/>
      <c r="WMS97" s="389"/>
      <c r="WMT97" s="390"/>
      <c r="WMU97" s="391"/>
      <c r="WMV97" s="392"/>
      <c r="WMW97" s="393"/>
      <c r="WMX97" s="394"/>
      <c r="WMY97" s="395"/>
      <c r="WMZ97" s="389"/>
      <c r="WNA97" s="390"/>
      <c r="WNB97" s="391"/>
      <c r="WNC97" s="392"/>
      <c r="WND97" s="393"/>
      <c r="WNE97" s="394"/>
      <c r="WNF97" s="395"/>
      <c r="WNG97" s="389"/>
      <c r="WNH97" s="390"/>
      <c r="WNI97" s="391"/>
      <c r="WNJ97" s="392"/>
      <c r="WNK97" s="393"/>
      <c r="WNL97" s="394"/>
      <c r="WNM97" s="395"/>
      <c r="WNN97" s="389"/>
      <c r="WNO97" s="390"/>
      <c r="WNP97" s="391"/>
      <c r="WNQ97" s="392"/>
      <c r="WNR97" s="393"/>
      <c r="WNS97" s="394"/>
      <c r="WNT97" s="395"/>
      <c r="WNU97" s="389"/>
      <c r="WNV97" s="390"/>
      <c r="WNW97" s="391"/>
      <c r="WNX97" s="392"/>
      <c r="WNY97" s="393"/>
      <c r="WNZ97" s="394"/>
      <c r="WOA97" s="395"/>
      <c r="WOB97" s="389"/>
      <c r="WOC97" s="390"/>
      <c r="WOD97" s="391"/>
      <c r="WOE97" s="392"/>
      <c r="WOF97" s="393"/>
      <c r="WOG97" s="394"/>
      <c r="WOH97" s="395"/>
      <c r="WOI97" s="389"/>
      <c r="WOJ97" s="390"/>
      <c r="WOK97" s="391"/>
      <c r="WOL97" s="392"/>
      <c r="WOM97" s="393"/>
      <c r="WON97" s="394"/>
      <c r="WOO97" s="395"/>
      <c r="WOP97" s="389"/>
      <c r="WOQ97" s="390"/>
      <c r="WOR97" s="391"/>
      <c r="WOS97" s="392"/>
      <c r="WOT97" s="393"/>
      <c r="WOU97" s="394"/>
      <c r="WOV97" s="395"/>
      <c r="WOW97" s="389"/>
      <c r="WOX97" s="390"/>
      <c r="WOY97" s="391"/>
      <c r="WOZ97" s="392"/>
      <c r="WPA97" s="393"/>
      <c r="WPB97" s="394"/>
      <c r="WPC97" s="395"/>
      <c r="WPD97" s="389"/>
      <c r="WPE97" s="390"/>
      <c r="WPF97" s="391"/>
      <c r="WPG97" s="392"/>
      <c r="WPH97" s="393"/>
      <c r="WPI97" s="394"/>
      <c r="WPJ97" s="395"/>
      <c r="WPK97" s="389"/>
      <c r="WPL97" s="390"/>
      <c r="WPM97" s="391"/>
      <c r="WPN97" s="392"/>
      <c r="WPO97" s="393"/>
      <c r="WPP97" s="394"/>
      <c r="WPQ97" s="395"/>
      <c r="WPR97" s="389"/>
      <c r="WPS97" s="390"/>
      <c r="WPT97" s="391"/>
      <c r="WPU97" s="392"/>
      <c r="WPV97" s="393"/>
      <c r="WPW97" s="394"/>
      <c r="WPX97" s="395"/>
      <c r="WPY97" s="389"/>
      <c r="WPZ97" s="390"/>
      <c r="WQA97" s="391"/>
      <c r="WQB97" s="392"/>
      <c r="WQC97" s="393"/>
      <c r="WQD97" s="394"/>
      <c r="WQE97" s="395"/>
      <c r="WQF97" s="389"/>
      <c r="WQG97" s="390"/>
      <c r="WQH97" s="391"/>
      <c r="WQI97" s="392"/>
      <c r="WQJ97" s="393"/>
      <c r="WQK97" s="394"/>
      <c r="WQL97" s="395"/>
      <c r="WQM97" s="389"/>
      <c r="WQN97" s="390"/>
      <c r="WQO97" s="391"/>
      <c r="WQP97" s="392"/>
      <c r="WQQ97" s="393"/>
      <c r="WQR97" s="394"/>
      <c r="WQS97" s="395"/>
      <c r="WQT97" s="389"/>
      <c r="WQU97" s="390"/>
      <c r="WQV97" s="391"/>
      <c r="WQW97" s="392"/>
      <c r="WQX97" s="393"/>
      <c r="WQY97" s="394"/>
      <c r="WQZ97" s="395"/>
      <c r="WRA97" s="389"/>
      <c r="WRB97" s="390"/>
      <c r="WRC97" s="391"/>
      <c r="WRD97" s="392"/>
      <c r="WRE97" s="393"/>
      <c r="WRF97" s="394"/>
      <c r="WRG97" s="395"/>
      <c r="WRH97" s="389"/>
      <c r="WRI97" s="390"/>
      <c r="WRJ97" s="391"/>
      <c r="WRK97" s="392"/>
      <c r="WRL97" s="393"/>
      <c r="WRM97" s="394"/>
      <c r="WRN97" s="395"/>
      <c r="WRO97" s="389"/>
      <c r="WRP97" s="390"/>
      <c r="WRQ97" s="391"/>
      <c r="WRR97" s="392"/>
      <c r="WRS97" s="393"/>
      <c r="WRT97" s="394"/>
      <c r="WRU97" s="395"/>
      <c r="WRV97" s="389"/>
      <c r="WRW97" s="390"/>
      <c r="WRX97" s="391"/>
      <c r="WRY97" s="392"/>
      <c r="WRZ97" s="393"/>
      <c r="WSA97" s="394"/>
      <c r="WSB97" s="395"/>
      <c r="WSC97" s="389"/>
      <c r="WSD97" s="390"/>
      <c r="WSE97" s="391"/>
      <c r="WSF97" s="392"/>
      <c r="WSG97" s="393"/>
      <c r="WSH97" s="394"/>
      <c r="WSI97" s="395"/>
      <c r="WSJ97" s="389"/>
      <c r="WSK97" s="390"/>
      <c r="WSL97" s="391"/>
      <c r="WSM97" s="392"/>
      <c r="WSN97" s="393"/>
      <c r="WSO97" s="394"/>
      <c r="WSP97" s="395"/>
      <c r="WSQ97" s="389"/>
      <c r="WSR97" s="390"/>
      <c r="WSS97" s="391"/>
      <c r="WST97" s="392"/>
      <c r="WSU97" s="393"/>
      <c r="WSV97" s="394"/>
      <c r="WSW97" s="395"/>
      <c r="WSX97" s="389"/>
      <c r="WSY97" s="390"/>
      <c r="WSZ97" s="391"/>
      <c r="WTA97" s="392"/>
      <c r="WTB97" s="393"/>
      <c r="WTC97" s="394"/>
      <c r="WTD97" s="395"/>
      <c r="WTE97" s="389"/>
      <c r="WTF97" s="390"/>
      <c r="WTG97" s="391"/>
      <c r="WTH97" s="392"/>
      <c r="WTI97" s="393"/>
      <c r="WTJ97" s="394"/>
      <c r="WTK97" s="395"/>
      <c r="WTL97" s="389"/>
      <c r="WTM97" s="390"/>
      <c r="WTN97" s="391"/>
      <c r="WTO97" s="392"/>
      <c r="WTP97" s="393"/>
      <c r="WTQ97" s="394"/>
      <c r="WTR97" s="395"/>
      <c r="WTS97" s="389"/>
      <c r="WTT97" s="390"/>
      <c r="WTU97" s="391"/>
      <c r="WTV97" s="392"/>
      <c r="WTW97" s="393"/>
      <c r="WTX97" s="394"/>
      <c r="WTY97" s="395"/>
      <c r="WTZ97" s="389"/>
      <c r="WUA97" s="390"/>
      <c r="WUB97" s="391"/>
      <c r="WUC97" s="392"/>
      <c r="WUD97" s="393"/>
      <c r="WUE97" s="394"/>
      <c r="WUF97" s="395"/>
      <c r="WUG97" s="389"/>
      <c r="WUH97" s="390"/>
      <c r="WUI97" s="391"/>
      <c r="WUJ97" s="392"/>
      <c r="WUK97" s="393"/>
      <c r="WUL97" s="394"/>
      <c r="WUM97" s="395"/>
      <c r="WUN97" s="389"/>
      <c r="WUO97" s="390"/>
      <c r="WUP97" s="391"/>
      <c r="WUQ97" s="392"/>
      <c r="WUR97" s="393"/>
      <c r="WUS97" s="394"/>
      <c r="WUT97" s="395"/>
      <c r="WUU97" s="389"/>
      <c r="WUV97" s="390"/>
      <c r="WUW97" s="391"/>
      <c r="WUX97" s="392"/>
      <c r="WUY97" s="393"/>
      <c r="WUZ97" s="394"/>
      <c r="WVA97" s="395"/>
      <c r="WVB97" s="389"/>
      <c r="WVC97" s="390"/>
      <c r="WVD97" s="391"/>
      <c r="WVE97" s="392"/>
      <c r="WVF97" s="393"/>
      <c r="WVG97" s="394"/>
      <c r="WVH97" s="395"/>
      <c r="WVI97" s="389"/>
      <c r="WVJ97" s="390"/>
      <c r="WVK97" s="391"/>
      <c r="WVL97" s="392"/>
      <c r="WVM97" s="393"/>
      <c r="WVN97" s="394"/>
      <c r="WVO97" s="395"/>
      <c r="WVP97" s="389"/>
      <c r="WVQ97" s="390"/>
      <c r="WVR97" s="391"/>
      <c r="WVS97" s="392"/>
      <c r="WVT97" s="393"/>
      <c r="WVU97" s="394"/>
      <c r="WVV97" s="395"/>
      <c r="WVW97" s="389"/>
      <c r="WVX97" s="390"/>
      <c r="WVY97" s="391"/>
      <c r="WVZ97" s="392"/>
      <c r="WWA97" s="393"/>
      <c r="WWB97" s="394"/>
      <c r="WWC97" s="395"/>
      <c r="WWD97" s="389"/>
      <c r="WWE97" s="390"/>
      <c r="WWF97" s="391"/>
      <c r="WWG97" s="392"/>
      <c r="WWH97" s="393"/>
      <c r="WWI97" s="394"/>
      <c r="WWJ97" s="395"/>
      <c r="WWK97" s="389"/>
      <c r="WWL97" s="390"/>
      <c r="WWM97" s="391"/>
      <c r="WWN97" s="392"/>
      <c r="WWO97" s="393"/>
      <c r="WWP97" s="394"/>
      <c r="WWQ97" s="395"/>
      <c r="WWR97" s="389"/>
      <c r="WWS97" s="390"/>
      <c r="WWT97" s="391"/>
      <c r="WWU97" s="392"/>
      <c r="WWV97" s="393"/>
      <c r="WWW97" s="394"/>
      <c r="WWX97" s="395"/>
      <c r="WWY97" s="389"/>
      <c r="WWZ97" s="390"/>
      <c r="WXA97" s="391"/>
      <c r="WXB97" s="392"/>
      <c r="WXC97" s="393"/>
      <c r="WXD97" s="394"/>
      <c r="WXE97" s="395"/>
      <c r="WXF97" s="389"/>
      <c r="WXG97" s="390"/>
      <c r="WXH97" s="391"/>
      <c r="WXI97" s="392"/>
      <c r="WXJ97" s="393"/>
      <c r="WXK97" s="394"/>
      <c r="WXL97" s="395"/>
      <c r="WXM97" s="389"/>
      <c r="WXN97" s="390"/>
      <c r="WXO97" s="391"/>
      <c r="WXP97" s="392"/>
      <c r="WXQ97" s="393"/>
      <c r="WXR97" s="394"/>
      <c r="WXS97" s="395"/>
      <c r="WXT97" s="389"/>
      <c r="WXU97" s="390"/>
      <c r="WXV97" s="391"/>
      <c r="WXW97" s="392"/>
      <c r="WXX97" s="393"/>
      <c r="WXY97" s="394"/>
      <c r="WXZ97" s="395"/>
      <c r="WYA97" s="389"/>
      <c r="WYB97" s="390"/>
      <c r="WYC97" s="391"/>
      <c r="WYD97" s="392"/>
      <c r="WYE97" s="393"/>
      <c r="WYF97" s="394"/>
      <c r="WYG97" s="395"/>
      <c r="WYH97" s="389"/>
      <c r="WYI97" s="390"/>
      <c r="WYJ97" s="391"/>
      <c r="WYK97" s="392"/>
      <c r="WYL97" s="393"/>
      <c r="WYM97" s="394"/>
      <c r="WYN97" s="395"/>
      <c r="WYO97" s="389"/>
      <c r="WYP97" s="390"/>
      <c r="WYQ97" s="391"/>
      <c r="WYR97" s="392"/>
      <c r="WYS97" s="393"/>
      <c r="WYT97" s="394"/>
      <c r="WYU97" s="395"/>
      <c r="WYV97" s="389"/>
      <c r="WYW97" s="390"/>
      <c r="WYX97" s="391"/>
      <c r="WYY97" s="392"/>
      <c r="WYZ97" s="393"/>
      <c r="WZA97" s="394"/>
      <c r="WZB97" s="395"/>
      <c r="WZC97" s="389"/>
      <c r="WZD97" s="390"/>
      <c r="WZE97" s="391"/>
      <c r="WZF97" s="392"/>
      <c r="WZG97" s="393"/>
      <c r="WZH97" s="394"/>
      <c r="WZI97" s="395"/>
      <c r="WZJ97" s="389"/>
      <c r="WZK97" s="390"/>
      <c r="WZL97" s="391"/>
      <c r="WZM97" s="392"/>
      <c r="WZN97" s="393"/>
      <c r="WZO97" s="394"/>
      <c r="WZP97" s="395"/>
      <c r="WZQ97" s="389"/>
      <c r="WZR97" s="390"/>
      <c r="WZS97" s="391"/>
      <c r="WZT97" s="392"/>
      <c r="WZU97" s="393"/>
      <c r="WZV97" s="394"/>
      <c r="WZW97" s="395"/>
      <c r="WZX97" s="389"/>
      <c r="WZY97" s="390"/>
      <c r="WZZ97" s="391"/>
      <c r="XAA97" s="392"/>
      <c r="XAB97" s="393"/>
      <c r="XAC97" s="394"/>
      <c r="XAD97" s="395"/>
      <c r="XAE97" s="389"/>
      <c r="XAF97" s="390"/>
      <c r="XAG97" s="391"/>
      <c r="XAH97" s="392"/>
      <c r="XAI97" s="393"/>
      <c r="XAJ97" s="394"/>
      <c r="XAK97" s="395"/>
      <c r="XAL97" s="389"/>
      <c r="XAM97" s="390"/>
      <c r="XAN97" s="391"/>
      <c r="XAO97" s="392"/>
      <c r="XAP97" s="393"/>
      <c r="XAQ97" s="394"/>
      <c r="XAR97" s="395"/>
      <c r="XAS97" s="389"/>
      <c r="XAT97" s="390"/>
      <c r="XAU97" s="391"/>
      <c r="XAV97" s="392"/>
      <c r="XAW97" s="393"/>
      <c r="XAX97" s="394"/>
      <c r="XAY97" s="395"/>
      <c r="XAZ97" s="389"/>
      <c r="XBA97" s="390"/>
      <c r="XBB97" s="391"/>
      <c r="XBC97" s="392"/>
      <c r="XBD97" s="393"/>
      <c r="XBE97" s="394"/>
      <c r="XBF97" s="395"/>
      <c r="XBG97" s="389"/>
      <c r="XBH97" s="390"/>
      <c r="XBI97" s="391"/>
      <c r="XBJ97" s="392"/>
      <c r="XBK97" s="393"/>
      <c r="XBL97" s="394"/>
      <c r="XBM97" s="395"/>
      <c r="XBN97" s="389"/>
      <c r="XBO97" s="390"/>
      <c r="XBP97" s="391"/>
      <c r="XBQ97" s="392"/>
      <c r="XBR97" s="393"/>
      <c r="XBS97" s="394"/>
      <c r="XBT97" s="395"/>
      <c r="XBU97" s="389"/>
      <c r="XBV97" s="390"/>
      <c r="XBW97" s="391"/>
      <c r="XBX97" s="392"/>
      <c r="XBY97" s="393"/>
      <c r="XBZ97" s="394"/>
      <c r="XCA97" s="395"/>
      <c r="XCB97" s="389"/>
      <c r="XCC97" s="390"/>
      <c r="XCD97" s="391"/>
      <c r="XCE97" s="392"/>
      <c r="XCF97" s="393"/>
      <c r="XCG97" s="394"/>
      <c r="XCH97" s="395"/>
      <c r="XCI97" s="389"/>
      <c r="XCJ97" s="390"/>
      <c r="XCK97" s="391"/>
      <c r="XCL97" s="392"/>
      <c r="XCM97" s="393"/>
      <c r="XCN97" s="394"/>
      <c r="XCO97" s="395"/>
      <c r="XCP97" s="389"/>
      <c r="XCQ97" s="390"/>
      <c r="XCR97" s="391"/>
      <c r="XCS97" s="392"/>
      <c r="XCT97" s="393"/>
      <c r="XCU97" s="394"/>
      <c r="XCV97" s="395"/>
      <c r="XCW97" s="389"/>
      <c r="XCX97" s="390"/>
      <c r="XCY97" s="391"/>
      <c r="XCZ97" s="392"/>
      <c r="XDA97" s="393"/>
      <c r="XDB97" s="394"/>
      <c r="XDC97" s="395"/>
      <c r="XDD97" s="389"/>
      <c r="XDE97" s="390"/>
      <c r="XDF97" s="391"/>
      <c r="XDG97" s="392"/>
      <c r="XDH97" s="393"/>
      <c r="XDI97" s="394"/>
      <c r="XDJ97" s="395"/>
      <c r="XDK97" s="389"/>
      <c r="XDL97" s="390"/>
      <c r="XDM97" s="391"/>
      <c r="XDN97" s="392"/>
      <c r="XDO97" s="393"/>
      <c r="XDP97" s="394"/>
      <c r="XDQ97" s="395"/>
      <c r="XDR97" s="389"/>
      <c r="XDS97" s="390"/>
      <c r="XDT97" s="391"/>
      <c r="XDU97" s="392"/>
      <c r="XDV97" s="393"/>
      <c r="XDW97" s="394"/>
      <c r="XDX97" s="395"/>
      <c r="XDY97" s="389"/>
      <c r="XDZ97" s="390"/>
      <c r="XEA97" s="391"/>
      <c r="XEB97" s="392"/>
      <c r="XEC97" s="393"/>
      <c r="XED97" s="394"/>
      <c r="XEE97" s="395"/>
      <c r="XEF97" s="389"/>
      <c r="XEG97" s="390"/>
      <c r="XEH97" s="391"/>
      <c r="XEI97" s="392"/>
      <c r="XEJ97" s="393"/>
      <c r="XEK97" s="394"/>
      <c r="XEL97" s="395"/>
      <c r="XEM97" s="389"/>
      <c r="XEN97" s="390"/>
      <c r="XEO97" s="391"/>
      <c r="XEP97" s="392"/>
      <c r="XEQ97" s="393"/>
      <c r="XER97" s="394"/>
      <c r="XES97" s="395"/>
      <c r="XET97" s="389"/>
      <c r="XEU97" s="390"/>
      <c r="XEV97" s="391"/>
      <c r="XEW97" s="392"/>
      <c r="XEX97" s="393"/>
      <c r="XEY97" s="394"/>
      <c r="XEZ97" s="395"/>
      <c r="XFA97" s="389"/>
      <c r="XFB97" s="390"/>
      <c r="XFC97" s="391"/>
      <c r="XFD97" s="392"/>
    </row>
    <row r="98" spans="1:16384" s="10" customFormat="1" ht="69.75" customHeight="1" x14ac:dyDescent="0.2">
      <c r="A98" s="704"/>
      <c r="B98" s="371" t="s">
        <v>823</v>
      </c>
      <c r="C98" s="381">
        <v>18200000</v>
      </c>
      <c r="D98" s="381">
        <v>18200000</v>
      </c>
      <c r="E98" s="377">
        <f t="shared" si="8"/>
        <v>0</v>
      </c>
      <c r="F98" s="382">
        <v>42648</v>
      </c>
      <c r="G98" s="582" t="s">
        <v>1133</v>
      </c>
      <c r="H98" s="389"/>
      <c r="I98" s="390"/>
      <c r="J98" s="391"/>
      <c r="K98" s="392"/>
      <c r="L98" s="393"/>
      <c r="M98" s="394"/>
      <c r="N98" s="395"/>
      <c r="O98" s="389"/>
      <c r="P98" s="390"/>
      <c r="Q98" s="391"/>
      <c r="R98" s="392"/>
      <c r="S98" s="393"/>
      <c r="T98" s="394"/>
      <c r="U98" s="395"/>
      <c r="V98" s="389"/>
      <c r="W98" s="390"/>
      <c r="X98" s="391"/>
      <c r="Y98" s="392"/>
      <c r="Z98" s="393"/>
      <c r="AA98" s="394"/>
      <c r="AB98" s="395"/>
      <c r="AC98" s="389"/>
      <c r="AD98" s="390"/>
      <c r="AE98" s="391"/>
      <c r="AF98" s="392"/>
      <c r="AG98" s="393"/>
      <c r="AH98" s="394"/>
      <c r="AI98" s="395"/>
      <c r="AJ98" s="389"/>
      <c r="AK98" s="390"/>
      <c r="AL98" s="391"/>
      <c r="AM98" s="392"/>
      <c r="AN98" s="393"/>
      <c r="AO98" s="394"/>
      <c r="AP98" s="395"/>
      <c r="AQ98" s="389"/>
      <c r="AR98" s="390"/>
      <c r="AS98" s="391"/>
      <c r="AT98" s="392"/>
      <c r="AU98" s="393"/>
      <c r="AV98" s="394"/>
      <c r="AW98" s="395"/>
      <c r="AX98" s="389"/>
      <c r="AY98" s="390"/>
      <c r="AZ98" s="391"/>
      <c r="BA98" s="392"/>
      <c r="BB98" s="393"/>
      <c r="BC98" s="394"/>
      <c r="BD98" s="395"/>
      <c r="BE98" s="389"/>
      <c r="BF98" s="390"/>
      <c r="BG98" s="391"/>
      <c r="BH98" s="392"/>
      <c r="BI98" s="393"/>
      <c r="BJ98" s="394"/>
      <c r="BK98" s="395"/>
      <c r="BL98" s="389"/>
      <c r="BM98" s="390"/>
      <c r="BN98" s="391"/>
      <c r="BO98" s="392"/>
      <c r="BP98" s="393"/>
      <c r="BQ98" s="394"/>
      <c r="BR98" s="395"/>
      <c r="BS98" s="389"/>
      <c r="BT98" s="390"/>
      <c r="BU98" s="391"/>
      <c r="BV98" s="392"/>
      <c r="BW98" s="393"/>
      <c r="BX98" s="394"/>
      <c r="BY98" s="395"/>
      <c r="BZ98" s="389"/>
      <c r="CA98" s="390"/>
      <c r="CB98" s="391"/>
      <c r="CC98" s="392"/>
      <c r="CD98" s="393"/>
      <c r="CE98" s="394"/>
      <c r="CF98" s="395"/>
      <c r="CG98" s="389"/>
      <c r="CH98" s="390"/>
      <c r="CI98" s="391"/>
      <c r="CJ98" s="392"/>
      <c r="CK98" s="393"/>
      <c r="CL98" s="394"/>
      <c r="CM98" s="395"/>
      <c r="CN98" s="389"/>
      <c r="CO98" s="390"/>
      <c r="CP98" s="391"/>
      <c r="CQ98" s="392"/>
      <c r="CR98" s="393"/>
      <c r="CS98" s="394"/>
      <c r="CT98" s="395"/>
      <c r="CU98" s="389"/>
      <c r="CV98" s="390"/>
      <c r="CW98" s="391"/>
      <c r="CX98" s="392"/>
      <c r="CY98" s="393"/>
      <c r="CZ98" s="394"/>
      <c r="DA98" s="395"/>
      <c r="DB98" s="389"/>
      <c r="DC98" s="390"/>
      <c r="DD98" s="391"/>
      <c r="DE98" s="392"/>
      <c r="DF98" s="393"/>
      <c r="DG98" s="394"/>
      <c r="DH98" s="395"/>
      <c r="DI98" s="389"/>
      <c r="DJ98" s="390"/>
      <c r="DK98" s="391"/>
      <c r="DL98" s="392"/>
      <c r="DM98" s="393"/>
      <c r="DN98" s="394"/>
      <c r="DO98" s="395"/>
      <c r="DP98" s="389"/>
      <c r="DQ98" s="390"/>
      <c r="DR98" s="391"/>
      <c r="DS98" s="392"/>
      <c r="DT98" s="393"/>
      <c r="DU98" s="394"/>
      <c r="DV98" s="395"/>
      <c r="DW98" s="389"/>
      <c r="DX98" s="390"/>
      <c r="DY98" s="391"/>
      <c r="DZ98" s="392"/>
      <c r="EA98" s="393"/>
      <c r="EB98" s="394"/>
      <c r="EC98" s="395"/>
      <c r="ED98" s="389"/>
      <c r="EE98" s="390"/>
      <c r="EF98" s="391"/>
      <c r="EG98" s="392"/>
      <c r="EH98" s="393"/>
      <c r="EI98" s="394"/>
      <c r="EJ98" s="395"/>
      <c r="EK98" s="389"/>
      <c r="EL98" s="390"/>
      <c r="EM98" s="391"/>
      <c r="EN98" s="392"/>
      <c r="EO98" s="393"/>
      <c r="EP98" s="394"/>
      <c r="EQ98" s="395"/>
      <c r="ER98" s="389"/>
      <c r="ES98" s="390"/>
      <c r="ET98" s="391"/>
      <c r="EU98" s="392"/>
      <c r="EV98" s="393"/>
      <c r="EW98" s="394"/>
      <c r="EX98" s="395"/>
      <c r="EY98" s="389"/>
      <c r="EZ98" s="390"/>
      <c r="FA98" s="391"/>
      <c r="FB98" s="392"/>
      <c r="FC98" s="393"/>
      <c r="FD98" s="394"/>
      <c r="FE98" s="395"/>
      <c r="FF98" s="389"/>
      <c r="FG98" s="390"/>
      <c r="FH98" s="391"/>
      <c r="FI98" s="392"/>
      <c r="FJ98" s="393"/>
      <c r="FK98" s="394"/>
      <c r="FL98" s="395"/>
      <c r="FM98" s="389"/>
      <c r="FN98" s="390"/>
      <c r="FO98" s="391"/>
      <c r="FP98" s="392"/>
      <c r="FQ98" s="393"/>
      <c r="FR98" s="394"/>
      <c r="FS98" s="395"/>
      <c r="FT98" s="389"/>
      <c r="FU98" s="390"/>
      <c r="FV98" s="391"/>
      <c r="FW98" s="392"/>
      <c r="FX98" s="393"/>
      <c r="FY98" s="394"/>
      <c r="FZ98" s="395"/>
      <c r="GA98" s="389"/>
      <c r="GB98" s="390"/>
      <c r="GC98" s="391"/>
      <c r="GD98" s="392"/>
      <c r="GE98" s="393"/>
      <c r="GF98" s="394"/>
      <c r="GG98" s="395"/>
      <c r="GH98" s="389"/>
      <c r="GI98" s="390"/>
      <c r="GJ98" s="391"/>
      <c r="GK98" s="392"/>
      <c r="GL98" s="393"/>
      <c r="GM98" s="394"/>
      <c r="GN98" s="395"/>
      <c r="GO98" s="389"/>
      <c r="GP98" s="390"/>
      <c r="GQ98" s="391"/>
      <c r="GR98" s="392"/>
      <c r="GS98" s="393"/>
      <c r="GT98" s="394"/>
      <c r="GU98" s="395"/>
      <c r="GV98" s="389"/>
      <c r="GW98" s="390"/>
      <c r="GX98" s="391"/>
      <c r="GY98" s="392"/>
      <c r="GZ98" s="393"/>
      <c r="HA98" s="394"/>
      <c r="HB98" s="395"/>
      <c r="HC98" s="389"/>
      <c r="HD98" s="390"/>
      <c r="HE98" s="391"/>
      <c r="HF98" s="392"/>
      <c r="HG98" s="393"/>
      <c r="HH98" s="394"/>
      <c r="HI98" s="395"/>
      <c r="HJ98" s="389"/>
      <c r="HK98" s="390"/>
      <c r="HL98" s="391"/>
      <c r="HM98" s="392"/>
      <c r="HN98" s="393"/>
      <c r="HO98" s="394"/>
      <c r="HP98" s="395"/>
      <c r="HQ98" s="389"/>
      <c r="HR98" s="390"/>
      <c r="HS98" s="391"/>
      <c r="HT98" s="392"/>
      <c r="HU98" s="393"/>
      <c r="HV98" s="394"/>
      <c r="HW98" s="395"/>
      <c r="HX98" s="389"/>
      <c r="HY98" s="390"/>
      <c r="HZ98" s="391"/>
      <c r="IA98" s="392"/>
      <c r="IB98" s="393"/>
      <c r="IC98" s="394"/>
      <c r="ID98" s="395"/>
      <c r="IE98" s="389"/>
      <c r="IF98" s="390"/>
      <c r="IG98" s="391"/>
      <c r="IH98" s="392"/>
      <c r="II98" s="393"/>
      <c r="IJ98" s="394"/>
      <c r="IK98" s="395"/>
      <c r="IL98" s="389"/>
      <c r="IM98" s="390"/>
      <c r="IN98" s="391"/>
      <c r="IO98" s="392"/>
      <c r="IP98" s="393"/>
      <c r="IQ98" s="394"/>
      <c r="IR98" s="395"/>
      <c r="IS98" s="389"/>
      <c r="IT98" s="390"/>
      <c r="IU98" s="391"/>
      <c r="IV98" s="392"/>
      <c r="IW98" s="393"/>
      <c r="IX98" s="394"/>
      <c r="IY98" s="395"/>
      <c r="IZ98" s="389"/>
      <c r="JA98" s="390"/>
      <c r="JB98" s="391"/>
      <c r="JC98" s="392"/>
      <c r="JD98" s="393"/>
      <c r="JE98" s="394"/>
      <c r="JF98" s="395"/>
      <c r="JG98" s="389"/>
      <c r="JH98" s="390"/>
      <c r="JI98" s="391"/>
      <c r="JJ98" s="392"/>
      <c r="JK98" s="393"/>
      <c r="JL98" s="394"/>
      <c r="JM98" s="395"/>
      <c r="JN98" s="389"/>
      <c r="JO98" s="390"/>
      <c r="JP98" s="391"/>
      <c r="JQ98" s="392"/>
      <c r="JR98" s="393"/>
      <c r="JS98" s="394"/>
      <c r="JT98" s="395"/>
      <c r="JU98" s="389"/>
      <c r="JV98" s="390"/>
      <c r="JW98" s="391"/>
      <c r="JX98" s="392"/>
      <c r="JY98" s="393"/>
      <c r="JZ98" s="394"/>
      <c r="KA98" s="395"/>
      <c r="KB98" s="389"/>
      <c r="KC98" s="390"/>
      <c r="KD98" s="391"/>
      <c r="KE98" s="392"/>
      <c r="KF98" s="393"/>
      <c r="KG98" s="394"/>
      <c r="KH98" s="395"/>
      <c r="KI98" s="389"/>
      <c r="KJ98" s="390"/>
      <c r="KK98" s="391"/>
      <c r="KL98" s="392"/>
      <c r="KM98" s="393"/>
      <c r="KN98" s="394"/>
      <c r="KO98" s="395"/>
      <c r="KP98" s="389"/>
      <c r="KQ98" s="390"/>
      <c r="KR98" s="391"/>
      <c r="KS98" s="392"/>
      <c r="KT98" s="393"/>
      <c r="KU98" s="394"/>
      <c r="KV98" s="395"/>
      <c r="KW98" s="389"/>
      <c r="KX98" s="390"/>
      <c r="KY98" s="391"/>
      <c r="KZ98" s="392"/>
      <c r="LA98" s="393"/>
      <c r="LB98" s="394"/>
      <c r="LC98" s="395"/>
      <c r="LD98" s="389"/>
      <c r="LE98" s="390"/>
      <c r="LF98" s="391"/>
      <c r="LG98" s="392"/>
      <c r="LH98" s="393"/>
      <c r="LI98" s="394"/>
      <c r="LJ98" s="395"/>
      <c r="LK98" s="389"/>
      <c r="LL98" s="390"/>
      <c r="LM98" s="391"/>
      <c r="LN98" s="392"/>
      <c r="LO98" s="393"/>
      <c r="LP98" s="394"/>
      <c r="LQ98" s="395"/>
      <c r="LR98" s="389"/>
      <c r="LS98" s="390"/>
      <c r="LT98" s="391"/>
      <c r="LU98" s="392"/>
      <c r="LV98" s="393"/>
      <c r="LW98" s="394"/>
      <c r="LX98" s="395"/>
      <c r="LY98" s="389"/>
      <c r="LZ98" s="390"/>
      <c r="MA98" s="391"/>
      <c r="MB98" s="392"/>
      <c r="MC98" s="393"/>
      <c r="MD98" s="394"/>
      <c r="ME98" s="395"/>
      <c r="MF98" s="389"/>
      <c r="MG98" s="390"/>
      <c r="MH98" s="391"/>
      <c r="MI98" s="392"/>
      <c r="MJ98" s="393"/>
      <c r="MK98" s="394"/>
      <c r="ML98" s="395"/>
      <c r="MM98" s="389"/>
      <c r="MN98" s="390"/>
      <c r="MO98" s="391"/>
      <c r="MP98" s="392"/>
      <c r="MQ98" s="393"/>
      <c r="MR98" s="394"/>
      <c r="MS98" s="395"/>
      <c r="MT98" s="389"/>
      <c r="MU98" s="390"/>
      <c r="MV98" s="391"/>
      <c r="MW98" s="392"/>
      <c r="MX98" s="393"/>
      <c r="MY98" s="394"/>
      <c r="MZ98" s="395"/>
      <c r="NA98" s="389"/>
      <c r="NB98" s="390"/>
      <c r="NC98" s="391"/>
      <c r="ND98" s="392"/>
      <c r="NE98" s="393"/>
      <c r="NF98" s="394"/>
      <c r="NG98" s="395"/>
      <c r="NH98" s="389"/>
      <c r="NI98" s="390"/>
      <c r="NJ98" s="391"/>
      <c r="NK98" s="392"/>
      <c r="NL98" s="393"/>
      <c r="NM98" s="394"/>
      <c r="NN98" s="395"/>
      <c r="NO98" s="389"/>
      <c r="NP98" s="390"/>
      <c r="NQ98" s="391"/>
      <c r="NR98" s="392"/>
      <c r="NS98" s="393"/>
      <c r="NT98" s="394"/>
      <c r="NU98" s="395"/>
      <c r="NV98" s="389"/>
      <c r="NW98" s="390"/>
      <c r="NX98" s="391"/>
      <c r="NY98" s="392"/>
      <c r="NZ98" s="393"/>
      <c r="OA98" s="394"/>
      <c r="OB98" s="395"/>
      <c r="OC98" s="389"/>
      <c r="OD98" s="390"/>
      <c r="OE98" s="391"/>
      <c r="OF98" s="392"/>
      <c r="OG98" s="393"/>
      <c r="OH98" s="394"/>
      <c r="OI98" s="395"/>
      <c r="OJ98" s="389"/>
      <c r="OK98" s="390"/>
      <c r="OL98" s="391"/>
      <c r="OM98" s="392"/>
      <c r="ON98" s="393"/>
      <c r="OO98" s="394"/>
      <c r="OP98" s="395"/>
      <c r="OQ98" s="389"/>
      <c r="OR98" s="390"/>
      <c r="OS98" s="391"/>
      <c r="OT98" s="392"/>
      <c r="OU98" s="393"/>
      <c r="OV98" s="394"/>
      <c r="OW98" s="395"/>
      <c r="OX98" s="389"/>
      <c r="OY98" s="390"/>
      <c r="OZ98" s="391"/>
      <c r="PA98" s="392"/>
      <c r="PB98" s="393"/>
      <c r="PC98" s="394"/>
      <c r="PD98" s="395"/>
      <c r="PE98" s="389"/>
      <c r="PF98" s="390"/>
      <c r="PG98" s="391"/>
      <c r="PH98" s="392"/>
      <c r="PI98" s="393"/>
      <c r="PJ98" s="394"/>
      <c r="PK98" s="395"/>
      <c r="PL98" s="389"/>
      <c r="PM98" s="390"/>
      <c r="PN98" s="391"/>
      <c r="PO98" s="392"/>
      <c r="PP98" s="393"/>
      <c r="PQ98" s="394"/>
      <c r="PR98" s="395"/>
      <c r="PS98" s="389"/>
      <c r="PT98" s="390"/>
      <c r="PU98" s="391"/>
      <c r="PV98" s="392"/>
      <c r="PW98" s="393"/>
      <c r="PX98" s="394"/>
      <c r="PY98" s="395"/>
      <c r="PZ98" s="389"/>
      <c r="QA98" s="390"/>
      <c r="QB98" s="391"/>
      <c r="QC98" s="392"/>
      <c r="QD98" s="393"/>
      <c r="QE98" s="394"/>
      <c r="QF98" s="395"/>
      <c r="QG98" s="389"/>
      <c r="QH98" s="390"/>
      <c r="QI98" s="391"/>
      <c r="QJ98" s="392"/>
      <c r="QK98" s="393"/>
      <c r="QL98" s="394"/>
      <c r="QM98" s="395"/>
      <c r="QN98" s="389"/>
      <c r="QO98" s="390"/>
      <c r="QP98" s="391"/>
      <c r="QQ98" s="392"/>
      <c r="QR98" s="393"/>
      <c r="QS98" s="394"/>
      <c r="QT98" s="395"/>
      <c r="QU98" s="389"/>
      <c r="QV98" s="390"/>
      <c r="QW98" s="391"/>
      <c r="QX98" s="392"/>
      <c r="QY98" s="393"/>
      <c r="QZ98" s="394"/>
      <c r="RA98" s="395"/>
      <c r="RB98" s="389"/>
      <c r="RC98" s="390"/>
      <c r="RD98" s="391"/>
      <c r="RE98" s="392"/>
      <c r="RF98" s="393"/>
      <c r="RG98" s="394"/>
      <c r="RH98" s="395"/>
      <c r="RI98" s="389"/>
      <c r="RJ98" s="390"/>
      <c r="RK98" s="391"/>
      <c r="RL98" s="392"/>
      <c r="RM98" s="393"/>
      <c r="RN98" s="394"/>
      <c r="RO98" s="395"/>
      <c r="RP98" s="389"/>
      <c r="RQ98" s="390"/>
      <c r="RR98" s="391"/>
      <c r="RS98" s="392"/>
      <c r="RT98" s="393"/>
      <c r="RU98" s="394"/>
      <c r="RV98" s="395"/>
      <c r="RW98" s="389"/>
      <c r="RX98" s="390"/>
      <c r="RY98" s="391"/>
      <c r="RZ98" s="392"/>
      <c r="SA98" s="393"/>
      <c r="SB98" s="394"/>
      <c r="SC98" s="395"/>
      <c r="SD98" s="389"/>
      <c r="SE98" s="390"/>
      <c r="SF98" s="391"/>
      <c r="SG98" s="392"/>
      <c r="SH98" s="393"/>
      <c r="SI98" s="394"/>
      <c r="SJ98" s="395"/>
      <c r="SK98" s="389"/>
      <c r="SL98" s="390"/>
      <c r="SM98" s="391"/>
      <c r="SN98" s="392"/>
      <c r="SO98" s="393"/>
      <c r="SP98" s="394"/>
      <c r="SQ98" s="395"/>
      <c r="SR98" s="389"/>
      <c r="SS98" s="390"/>
      <c r="ST98" s="391"/>
      <c r="SU98" s="392"/>
      <c r="SV98" s="393"/>
      <c r="SW98" s="394"/>
      <c r="SX98" s="395"/>
      <c r="SY98" s="389"/>
      <c r="SZ98" s="390"/>
      <c r="TA98" s="391"/>
      <c r="TB98" s="392"/>
      <c r="TC98" s="393"/>
      <c r="TD98" s="394"/>
      <c r="TE98" s="395"/>
      <c r="TF98" s="389"/>
      <c r="TG98" s="390"/>
      <c r="TH98" s="391"/>
      <c r="TI98" s="392"/>
      <c r="TJ98" s="393"/>
      <c r="TK98" s="394"/>
      <c r="TL98" s="395"/>
      <c r="TM98" s="389"/>
      <c r="TN98" s="390"/>
      <c r="TO98" s="391"/>
      <c r="TP98" s="392"/>
      <c r="TQ98" s="393"/>
      <c r="TR98" s="394"/>
      <c r="TS98" s="395"/>
      <c r="TT98" s="389"/>
      <c r="TU98" s="390"/>
      <c r="TV98" s="391"/>
      <c r="TW98" s="392"/>
      <c r="TX98" s="393"/>
      <c r="TY98" s="394"/>
      <c r="TZ98" s="395"/>
      <c r="UA98" s="389"/>
      <c r="UB98" s="390"/>
      <c r="UC98" s="391"/>
      <c r="UD98" s="392"/>
      <c r="UE98" s="393"/>
      <c r="UF98" s="394"/>
      <c r="UG98" s="395"/>
      <c r="UH98" s="389"/>
      <c r="UI98" s="390"/>
      <c r="UJ98" s="391"/>
      <c r="UK98" s="392"/>
      <c r="UL98" s="393"/>
      <c r="UM98" s="394"/>
      <c r="UN98" s="395"/>
      <c r="UO98" s="389"/>
      <c r="UP98" s="390"/>
      <c r="UQ98" s="391"/>
      <c r="UR98" s="392"/>
      <c r="US98" s="393"/>
      <c r="UT98" s="394"/>
      <c r="UU98" s="395"/>
      <c r="UV98" s="389"/>
      <c r="UW98" s="390"/>
      <c r="UX98" s="391"/>
      <c r="UY98" s="392"/>
      <c r="UZ98" s="393"/>
      <c r="VA98" s="394"/>
      <c r="VB98" s="395"/>
      <c r="VC98" s="389"/>
      <c r="VD98" s="390"/>
      <c r="VE98" s="391"/>
      <c r="VF98" s="392"/>
      <c r="VG98" s="393"/>
      <c r="VH98" s="394"/>
      <c r="VI98" s="395"/>
      <c r="VJ98" s="389"/>
      <c r="VK98" s="390"/>
      <c r="VL98" s="391"/>
      <c r="VM98" s="392"/>
      <c r="VN98" s="393"/>
      <c r="VO98" s="394"/>
      <c r="VP98" s="395"/>
      <c r="VQ98" s="389"/>
      <c r="VR98" s="390"/>
      <c r="VS98" s="391"/>
      <c r="VT98" s="392"/>
      <c r="VU98" s="393"/>
      <c r="VV98" s="394"/>
      <c r="VW98" s="395"/>
      <c r="VX98" s="389"/>
      <c r="VY98" s="390"/>
      <c r="VZ98" s="391"/>
      <c r="WA98" s="392"/>
      <c r="WB98" s="393"/>
      <c r="WC98" s="394"/>
      <c r="WD98" s="395"/>
      <c r="WE98" s="389"/>
      <c r="WF98" s="390"/>
      <c r="WG98" s="391"/>
      <c r="WH98" s="392"/>
      <c r="WI98" s="393"/>
      <c r="WJ98" s="394"/>
      <c r="WK98" s="395"/>
      <c r="WL98" s="389"/>
      <c r="WM98" s="390"/>
      <c r="WN98" s="391"/>
      <c r="WO98" s="392"/>
      <c r="WP98" s="393"/>
      <c r="WQ98" s="394"/>
      <c r="WR98" s="395"/>
      <c r="WS98" s="389"/>
      <c r="WT98" s="390"/>
      <c r="WU98" s="391"/>
      <c r="WV98" s="392"/>
      <c r="WW98" s="393"/>
      <c r="WX98" s="394"/>
      <c r="WY98" s="395"/>
      <c r="WZ98" s="389"/>
      <c r="XA98" s="390"/>
      <c r="XB98" s="391"/>
      <c r="XC98" s="392"/>
      <c r="XD98" s="393"/>
      <c r="XE98" s="394"/>
      <c r="XF98" s="395"/>
      <c r="XG98" s="389"/>
      <c r="XH98" s="390"/>
      <c r="XI98" s="391"/>
      <c r="XJ98" s="392"/>
      <c r="XK98" s="393"/>
      <c r="XL98" s="394"/>
      <c r="XM98" s="395"/>
      <c r="XN98" s="389"/>
      <c r="XO98" s="390"/>
      <c r="XP98" s="391"/>
      <c r="XQ98" s="392"/>
      <c r="XR98" s="393"/>
      <c r="XS98" s="394"/>
      <c r="XT98" s="395"/>
      <c r="XU98" s="389"/>
      <c r="XV98" s="390"/>
      <c r="XW98" s="391"/>
      <c r="XX98" s="392"/>
      <c r="XY98" s="393"/>
      <c r="XZ98" s="394"/>
      <c r="YA98" s="395"/>
      <c r="YB98" s="389"/>
      <c r="YC98" s="390"/>
      <c r="YD98" s="391"/>
      <c r="YE98" s="392"/>
      <c r="YF98" s="393"/>
      <c r="YG98" s="394"/>
      <c r="YH98" s="395"/>
      <c r="YI98" s="389"/>
      <c r="YJ98" s="390"/>
      <c r="YK98" s="391"/>
      <c r="YL98" s="392"/>
      <c r="YM98" s="393"/>
      <c r="YN98" s="394"/>
      <c r="YO98" s="395"/>
      <c r="YP98" s="389"/>
      <c r="YQ98" s="390"/>
      <c r="YR98" s="391"/>
      <c r="YS98" s="392"/>
      <c r="YT98" s="393"/>
      <c r="YU98" s="394"/>
      <c r="YV98" s="395"/>
      <c r="YW98" s="389"/>
      <c r="YX98" s="390"/>
      <c r="YY98" s="391"/>
      <c r="YZ98" s="392"/>
      <c r="ZA98" s="393"/>
      <c r="ZB98" s="394"/>
      <c r="ZC98" s="395"/>
      <c r="ZD98" s="389"/>
      <c r="ZE98" s="390"/>
      <c r="ZF98" s="391"/>
      <c r="ZG98" s="392"/>
      <c r="ZH98" s="393"/>
      <c r="ZI98" s="394"/>
      <c r="ZJ98" s="395"/>
      <c r="ZK98" s="389"/>
      <c r="ZL98" s="390"/>
      <c r="ZM98" s="391"/>
      <c r="ZN98" s="392"/>
      <c r="ZO98" s="393"/>
      <c r="ZP98" s="394"/>
      <c r="ZQ98" s="395"/>
      <c r="ZR98" s="389"/>
      <c r="ZS98" s="390"/>
      <c r="ZT98" s="391"/>
      <c r="ZU98" s="392"/>
      <c r="ZV98" s="393"/>
      <c r="ZW98" s="394"/>
      <c r="ZX98" s="395"/>
      <c r="ZY98" s="389"/>
      <c r="ZZ98" s="390"/>
      <c r="AAA98" s="391"/>
      <c r="AAB98" s="392"/>
      <c r="AAC98" s="393"/>
      <c r="AAD98" s="394"/>
      <c r="AAE98" s="395"/>
      <c r="AAF98" s="389"/>
      <c r="AAG98" s="390"/>
      <c r="AAH98" s="391"/>
      <c r="AAI98" s="392"/>
      <c r="AAJ98" s="393"/>
      <c r="AAK98" s="394"/>
      <c r="AAL98" s="395"/>
      <c r="AAM98" s="389"/>
      <c r="AAN98" s="390"/>
      <c r="AAO98" s="391"/>
      <c r="AAP98" s="392"/>
      <c r="AAQ98" s="393"/>
      <c r="AAR98" s="394"/>
      <c r="AAS98" s="395"/>
      <c r="AAT98" s="389"/>
      <c r="AAU98" s="390"/>
      <c r="AAV98" s="391"/>
      <c r="AAW98" s="392"/>
      <c r="AAX98" s="393"/>
      <c r="AAY98" s="394"/>
      <c r="AAZ98" s="395"/>
      <c r="ABA98" s="389"/>
      <c r="ABB98" s="390"/>
      <c r="ABC98" s="391"/>
      <c r="ABD98" s="392"/>
      <c r="ABE98" s="393"/>
      <c r="ABF98" s="394"/>
      <c r="ABG98" s="395"/>
      <c r="ABH98" s="389"/>
      <c r="ABI98" s="390"/>
      <c r="ABJ98" s="391"/>
      <c r="ABK98" s="392"/>
      <c r="ABL98" s="393"/>
      <c r="ABM98" s="394"/>
      <c r="ABN98" s="395"/>
      <c r="ABO98" s="389"/>
      <c r="ABP98" s="390"/>
      <c r="ABQ98" s="391"/>
      <c r="ABR98" s="392"/>
      <c r="ABS98" s="393"/>
      <c r="ABT98" s="394"/>
      <c r="ABU98" s="395"/>
      <c r="ABV98" s="389"/>
      <c r="ABW98" s="390"/>
      <c r="ABX98" s="391"/>
      <c r="ABY98" s="392"/>
      <c r="ABZ98" s="393"/>
      <c r="ACA98" s="394"/>
      <c r="ACB98" s="395"/>
      <c r="ACC98" s="389"/>
      <c r="ACD98" s="390"/>
      <c r="ACE98" s="391"/>
      <c r="ACF98" s="392"/>
      <c r="ACG98" s="393"/>
      <c r="ACH98" s="394"/>
      <c r="ACI98" s="395"/>
      <c r="ACJ98" s="389"/>
      <c r="ACK98" s="390"/>
      <c r="ACL98" s="391"/>
      <c r="ACM98" s="392"/>
      <c r="ACN98" s="393"/>
      <c r="ACO98" s="394"/>
      <c r="ACP98" s="395"/>
      <c r="ACQ98" s="389"/>
      <c r="ACR98" s="390"/>
      <c r="ACS98" s="391"/>
      <c r="ACT98" s="392"/>
      <c r="ACU98" s="393"/>
      <c r="ACV98" s="394"/>
      <c r="ACW98" s="395"/>
      <c r="ACX98" s="389"/>
      <c r="ACY98" s="390"/>
      <c r="ACZ98" s="391"/>
      <c r="ADA98" s="392"/>
      <c r="ADB98" s="393"/>
      <c r="ADC98" s="394"/>
      <c r="ADD98" s="395"/>
      <c r="ADE98" s="389"/>
      <c r="ADF98" s="390"/>
      <c r="ADG98" s="391"/>
      <c r="ADH98" s="392"/>
      <c r="ADI98" s="393"/>
      <c r="ADJ98" s="394"/>
      <c r="ADK98" s="395"/>
      <c r="ADL98" s="389"/>
      <c r="ADM98" s="390"/>
      <c r="ADN98" s="391"/>
      <c r="ADO98" s="392"/>
      <c r="ADP98" s="393"/>
      <c r="ADQ98" s="394"/>
      <c r="ADR98" s="395"/>
      <c r="ADS98" s="389"/>
      <c r="ADT98" s="390"/>
      <c r="ADU98" s="391"/>
      <c r="ADV98" s="392"/>
      <c r="ADW98" s="393"/>
      <c r="ADX98" s="394"/>
      <c r="ADY98" s="395"/>
      <c r="ADZ98" s="389"/>
      <c r="AEA98" s="390"/>
      <c r="AEB98" s="391"/>
      <c r="AEC98" s="392"/>
      <c r="AED98" s="393"/>
      <c r="AEE98" s="394"/>
      <c r="AEF98" s="395"/>
      <c r="AEG98" s="389"/>
      <c r="AEH98" s="390"/>
      <c r="AEI98" s="391"/>
      <c r="AEJ98" s="392"/>
      <c r="AEK98" s="393"/>
      <c r="AEL98" s="394"/>
      <c r="AEM98" s="395"/>
      <c r="AEN98" s="389"/>
      <c r="AEO98" s="390"/>
      <c r="AEP98" s="391"/>
      <c r="AEQ98" s="392"/>
      <c r="AER98" s="393"/>
      <c r="AES98" s="394"/>
      <c r="AET98" s="395"/>
      <c r="AEU98" s="389"/>
      <c r="AEV98" s="390"/>
      <c r="AEW98" s="391"/>
      <c r="AEX98" s="392"/>
      <c r="AEY98" s="393"/>
      <c r="AEZ98" s="394"/>
      <c r="AFA98" s="395"/>
      <c r="AFB98" s="389"/>
      <c r="AFC98" s="390"/>
      <c r="AFD98" s="391"/>
      <c r="AFE98" s="392"/>
      <c r="AFF98" s="393"/>
      <c r="AFG98" s="394"/>
      <c r="AFH98" s="395"/>
      <c r="AFI98" s="389"/>
      <c r="AFJ98" s="390"/>
      <c r="AFK98" s="391"/>
      <c r="AFL98" s="392"/>
      <c r="AFM98" s="393"/>
      <c r="AFN98" s="394"/>
      <c r="AFO98" s="395"/>
      <c r="AFP98" s="389"/>
      <c r="AFQ98" s="390"/>
      <c r="AFR98" s="391"/>
      <c r="AFS98" s="392"/>
      <c r="AFT98" s="393"/>
      <c r="AFU98" s="394"/>
      <c r="AFV98" s="395"/>
      <c r="AFW98" s="389"/>
      <c r="AFX98" s="390"/>
      <c r="AFY98" s="391"/>
      <c r="AFZ98" s="392"/>
      <c r="AGA98" s="393"/>
      <c r="AGB98" s="394"/>
      <c r="AGC98" s="395"/>
      <c r="AGD98" s="389"/>
      <c r="AGE98" s="390"/>
      <c r="AGF98" s="391"/>
      <c r="AGG98" s="392"/>
      <c r="AGH98" s="393"/>
      <c r="AGI98" s="394"/>
      <c r="AGJ98" s="395"/>
      <c r="AGK98" s="389"/>
      <c r="AGL98" s="390"/>
      <c r="AGM98" s="391"/>
      <c r="AGN98" s="392"/>
      <c r="AGO98" s="393"/>
      <c r="AGP98" s="394"/>
      <c r="AGQ98" s="395"/>
      <c r="AGR98" s="389"/>
      <c r="AGS98" s="390"/>
      <c r="AGT98" s="391"/>
      <c r="AGU98" s="392"/>
      <c r="AGV98" s="393"/>
      <c r="AGW98" s="394"/>
      <c r="AGX98" s="395"/>
      <c r="AGY98" s="389"/>
      <c r="AGZ98" s="390"/>
      <c r="AHA98" s="391"/>
      <c r="AHB98" s="392"/>
      <c r="AHC98" s="393"/>
      <c r="AHD98" s="394"/>
      <c r="AHE98" s="395"/>
      <c r="AHF98" s="389"/>
      <c r="AHG98" s="390"/>
      <c r="AHH98" s="391"/>
      <c r="AHI98" s="392"/>
      <c r="AHJ98" s="393"/>
      <c r="AHK98" s="394"/>
      <c r="AHL98" s="395"/>
      <c r="AHM98" s="389"/>
      <c r="AHN98" s="390"/>
      <c r="AHO98" s="391"/>
      <c r="AHP98" s="392"/>
      <c r="AHQ98" s="393"/>
      <c r="AHR98" s="394"/>
      <c r="AHS98" s="395"/>
      <c r="AHT98" s="389"/>
      <c r="AHU98" s="390"/>
      <c r="AHV98" s="391"/>
      <c r="AHW98" s="392"/>
      <c r="AHX98" s="393"/>
      <c r="AHY98" s="394"/>
      <c r="AHZ98" s="395"/>
      <c r="AIA98" s="389"/>
      <c r="AIB98" s="390"/>
      <c r="AIC98" s="391"/>
      <c r="AID98" s="392"/>
      <c r="AIE98" s="393"/>
      <c r="AIF98" s="394"/>
      <c r="AIG98" s="395"/>
      <c r="AIH98" s="389"/>
      <c r="AII98" s="390"/>
      <c r="AIJ98" s="391"/>
      <c r="AIK98" s="392"/>
      <c r="AIL98" s="393"/>
      <c r="AIM98" s="394"/>
      <c r="AIN98" s="395"/>
      <c r="AIO98" s="389"/>
      <c r="AIP98" s="390"/>
      <c r="AIQ98" s="391"/>
      <c r="AIR98" s="392"/>
      <c r="AIS98" s="393"/>
      <c r="AIT98" s="394"/>
      <c r="AIU98" s="395"/>
      <c r="AIV98" s="389"/>
      <c r="AIW98" s="390"/>
      <c r="AIX98" s="391"/>
      <c r="AIY98" s="392"/>
      <c r="AIZ98" s="393"/>
      <c r="AJA98" s="394"/>
      <c r="AJB98" s="395"/>
      <c r="AJC98" s="389"/>
      <c r="AJD98" s="390"/>
      <c r="AJE98" s="391"/>
      <c r="AJF98" s="392"/>
      <c r="AJG98" s="393"/>
      <c r="AJH98" s="394"/>
      <c r="AJI98" s="395"/>
      <c r="AJJ98" s="389"/>
      <c r="AJK98" s="390"/>
      <c r="AJL98" s="391"/>
      <c r="AJM98" s="392"/>
      <c r="AJN98" s="393"/>
      <c r="AJO98" s="394"/>
      <c r="AJP98" s="395"/>
      <c r="AJQ98" s="389"/>
      <c r="AJR98" s="390"/>
      <c r="AJS98" s="391"/>
      <c r="AJT98" s="392"/>
      <c r="AJU98" s="393"/>
      <c r="AJV98" s="394"/>
      <c r="AJW98" s="395"/>
      <c r="AJX98" s="389"/>
      <c r="AJY98" s="390"/>
      <c r="AJZ98" s="391"/>
      <c r="AKA98" s="392"/>
      <c r="AKB98" s="393"/>
      <c r="AKC98" s="394"/>
      <c r="AKD98" s="395"/>
      <c r="AKE98" s="389"/>
      <c r="AKF98" s="390"/>
      <c r="AKG98" s="391"/>
      <c r="AKH98" s="392"/>
      <c r="AKI98" s="393"/>
      <c r="AKJ98" s="394"/>
      <c r="AKK98" s="395"/>
      <c r="AKL98" s="389"/>
      <c r="AKM98" s="390"/>
      <c r="AKN98" s="391"/>
      <c r="AKO98" s="392"/>
      <c r="AKP98" s="393"/>
      <c r="AKQ98" s="394"/>
      <c r="AKR98" s="395"/>
      <c r="AKS98" s="389"/>
      <c r="AKT98" s="390"/>
      <c r="AKU98" s="391"/>
      <c r="AKV98" s="392"/>
      <c r="AKW98" s="393"/>
      <c r="AKX98" s="394"/>
      <c r="AKY98" s="395"/>
      <c r="AKZ98" s="389"/>
      <c r="ALA98" s="390"/>
      <c r="ALB98" s="391"/>
      <c r="ALC98" s="392"/>
      <c r="ALD98" s="393"/>
      <c r="ALE98" s="394"/>
      <c r="ALF98" s="395"/>
      <c r="ALG98" s="389"/>
      <c r="ALH98" s="390"/>
      <c r="ALI98" s="391"/>
      <c r="ALJ98" s="392"/>
      <c r="ALK98" s="393"/>
      <c r="ALL98" s="394"/>
      <c r="ALM98" s="395"/>
      <c r="ALN98" s="389"/>
      <c r="ALO98" s="390"/>
      <c r="ALP98" s="391"/>
      <c r="ALQ98" s="392"/>
      <c r="ALR98" s="393"/>
      <c r="ALS98" s="394"/>
      <c r="ALT98" s="395"/>
      <c r="ALU98" s="389"/>
      <c r="ALV98" s="390"/>
      <c r="ALW98" s="391"/>
      <c r="ALX98" s="392"/>
      <c r="ALY98" s="393"/>
      <c r="ALZ98" s="394"/>
      <c r="AMA98" s="395"/>
      <c r="AMB98" s="389"/>
      <c r="AMC98" s="390"/>
      <c r="AMD98" s="391"/>
      <c r="AME98" s="392"/>
      <c r="AMF98" s="393"/>
      <c r="AMG98" s="394"/>
      <c r="AMH98" s="395"/>
      <c r="AMI98" s="389"/>
      <c r="AMJ98" s="390"/>
      <c r="AMK98" s="391"/>
      <c r="AML98" s="392"/>
      <c r="AMM98" s="393"/>
      <c r="AMN98" s="394"/>
      <c r="AMO98" s="395"/>
      <c r="AMP98" s="389"/>
      <c r="AMQ98" s="390"/>
      <c r="AMR98" s="391"/>
      <c r="AMS98" s="392"/>
      <c r="AMT98" s="393"/>
      <c r="AMU98" s="394"/>
      <c r="AMV98" s="395"/>
      <c r="AMW98" s="389"/>
      <c r="AMX98" s="390"/>
      <c r="AMY98" s="391"/>
      <c r="AMZ98" s="392"/>
      <c r="ANA98" s="393"/>
      <c r="ANB98" s="394"/>
      <c r="ANC98" s="395"/>
      <c r="AND98" s="389"/>
      <c r="ANE98" s="390"/>
      <c r="ANF98" s="391"/>
      <c r="ANG98" s="392"/>
      <c r="ANH98" s="393"/>
      <c r="ANI98" s="394"/>
      <c r="ANJ98" s="395"/>
      <c r="ANK98" s="389"/>
      <c r="ANL98" s="390"/>
      <c r="ANM98" s="391"/>
      <c r="ANN98" s="392"/>
      <c r="ANO98" s="393"/>
      <c r="ANP98" s="394"/>
      <c r="ANQ98" s="395"/>
      <c r="ANR98" s="389"/>
      <c r="ANS98" s="390"/>
      <c r="ANT98" s="391"/>
      <c r="ANU98" s="392"/>
      <c r="ANV98" s="393"/>
      <c r="ANW98" s="394"/>
      <c r="ANX98" s="395"/>
      <c r="ANY98" s="389"/>
      <c r="ANZ98" s="390"/>
      <c r="AOA98" s="391"/>
      <c r="AOB98" s="392"/>
      <c r="AOC98" s="393"/>
      <c r="AOD98" s="394"/>
      <c r="AOE98" s="395"/>
      <c r="AOF98" s="389"/>
      <c r="AOG98" s="390"/>
      <c r="AOH98" s="391"/>
      <c r="AOI98" s="392"/>
      <c r="AOJ98" s="393"/>
      <c r="AOK98" s="394"/>
      <c r="AOL98" s="395"/>
      <c r="AOM98" s="389"/>
      <c r="AON98" s="390"/>
      <c r="AOO98" s="391"/>
      <c r="AOP98" s="392"/>
      <c r="AOQ98" s="393"/>
      <c r="AOR98" s="394"/>
      <c r="AOS98" s="395"/>
      <c r="AOT98" s="389"/>
      <c r="AOU98" s="390"/>
      <c r="AOV98" s="391"/>
      <c r="AOW98" s="392"/>
      <c r="AOX98" s="393"/>
      <c r="AOY98" s="394"/>
      <c r="AOZ98" s="395"/>
      <c r="APA98" s="389"/>
      <c r="APB98" s="390"/>
      <c r="APC98" s="391"/>
      <c r="APD98" s="392"/>
      <c r="APE98" s="393"/>
      <c r="APF98" s="394"/>
      <c r="APG98" s="395"/>
      <c r="APH98" s="389"/>
      <c r="API98" s="390"/>
      <c r="APJ98" s="391"/>
      <c r="APK98" s="392"/>
      <c r="APL98" s="393"/>
      <c r="APM98" s="394"/>
      <c r="APN98" s="395"/>
      <c r="APO98" s="389"/>
      <c r="APP98" s="390"/>
      <c r="APQ98" s="391"/>
      <c r="APR98" s="392"/>
      <c r="APS98" s="393"/>
      <c r="APT98" s="394"/>
      <c r="APU98" s="395"/>
      <c r="APV98" s="389"/>
      <c r="APW98" s="390"/>
      <c r="APX98" s="391"/>
      <c r="APY98" s="392"/>
      <c r="APZ98" s="393"/>
      <c r="AQA98" s="394"/>
      <c r="AQB98" s="395"/>
      <c r="AQC98" s="389"/>
      <c r="AQD98" s="390"/>
      <c r="AQE98" s="391"/>
      <c r="AQF98" s="392"/>
      <c r="AQG98" s="393"/>
      <c r="AQH98" s="394"/>
      <c r="AQI98" s="395"/>
      <c r="AQJ98" s="389"/>
      <c r="AQK98" s="390"/>
      <c r="AQL98" s="391"/>
      <c r="AQM98" s="392"/>
      <c r="AQN98" s="393"/>
      <c r="AQO98" s="394"/>
      <c r="AQP98" s="395"/>
      <c r="AQQ98" s="389"/>
      <c r="AQR98" s="390"/>
      <c r="AQS98" s="391"/>
      <c r="AQT98" s="392"/>
      <c r="AQU98" s="393"/>
      <c r="AQV98" s="394"/>
      <c r="AQW98" s="395"/>
      <c r="AQX98" s="389"/>
      <c r="AQY98" s="390"/>
      <c r="AQZ98" s="391"/>
      <c r="ARA98" s="392"/>
      <c r="ARB98" s="393"/>
      <c r="ARC98" s="394"/>
      <c r="ARD98" s="395"/>
      <c r="ARE98" s="389"/>
      <c r="ARF98" s="390"/>
      <c r="ARG98" s="391"/>
      <c r="ARH98" s="392"/>
      <c r="ARI98" s="393"/>
      <c r="ARJ98" s="394"/>
      <c r="ARK98" s="395"/>
      <c r="ARL98" s="389"/>
      <c r="ARM98" s="390"/>
      <c r="ARN98" s="391"/>
      <c r="ARO98" s="392"/>
      <c r="ARP98" s="393"/>
      <c r="ARQ98" s="394"/>
      <c r="ARR98" s="395"/>
      <c r="ARS98" s="389"/>
      <c r="ART98" s="390"/>
      <c r="ARU98" s="391"/>
      <c r="ARV98" s="392"/>
      <c r="ARW98" s="393"/>
      <c r="ARX98" s="394"/>
      <c r="ARY98" s="395"/>
      <c r="ARZ98" s="389"/>
      <c r="ASA98" s="390"/>
      <c r="ASB98" s="391"/>
      <c r="ASC98" s="392"/>
      <c r="ASD98" s="393"/>
      <c r="ASE98" s="394"/>
      <c r="ASF98" s="395"/>
      <c r="ASG98" s="389"/>
      <c r="ASH98" s="390"/>
      <c r="ASI98" s="391"/>
      <c r="ASJ98" s="392"/>
      <c r="ASK98" s="393"/>
      <c r="ASL98" s="394"/>
      <c r="ASM98" s="395"/>
      <c r="ASN98" s="389"/>
      <c r="ASO98" s="390"/>
      <c r="ASP98" s="391"/>
      <c r="ASQ98" s="392"/>
      <c r="ASR98" s="393"/>
      <c r="ASS98" s="394"/>
      <c r="AST98" s="395"/>
      <c r="ASU98" s="389"/>
      <c r="ASV98" s="390"/>
      <c r="ASW98" s="391"/>
      <c r="ASX98" s="392"/>
      <c r="ASY98" s="393"/>
      <c r="ASZ98" s="394"/>
      <c r="ATA98" s="395"/>
      <c r="ATB98" s="389"/>
      <c r="ATC98" s="390"/>
      <c r="ATD98" s="391"/>
      <c r="ATE98" s="392"/>
      <c r="ATF98" s="393"/>
      <c r="ATG98" s="394"/>
      <c r="ATH98" s="395"/>
      <c r="ATI98" s="389"/>
      <c r="ATJ98" s="390"/>
      <c r="ATK98" s="391"/>
      <c r="ATL98" s="392"/>
      <c r="ATM98" s="393"/>
      <c r="ATN98" s="394"/>
      <c r="ATO98" s="395"/>
      <c r="ATP98" s="389"/>
      <c r="ATQ98" s="390"/>
      <c r="ATR98" s="391"/>
      <c r="ATS98" s="392"/>
      <c r="ATT98" s="393"/>
      <c r="ATU98" s="394"/>
      <c r="ATV98" s="395"/>
      <c r="ATW98" s="389"/>
      <c r="ATX98" s="390"/>
      <c r="ATY98" s="391"/>
      <c r="ATZ98" s="392"/>
      <c r="AUA98" s="393"/>
      <c r="AUB98" s="394"/>
      <c r="AUC98" s="395"/>
      <c r="AUD98" s="389"/>
      <c r="AUE98" s="390"/>
      <c r="AUF98" s="391"/>
      <c r="AUG98" s="392"/>
      <c r="AUH98" s="393"/>
      <c r="AUI98" s="394"/>
      <c r="AUJ98" s="395"/>
      <c r="AUK98" s="389"/>
      <c r="AUL98" s="390"/>
      <c r="AUM98" s="391"/>
      <c r="AUN98" s="392"/>
      <c r="AUO98" s="393"/>
      <c r="AUP98" s="394"/>
      <c r="AUQ98" s="395"/>
      <c r="AUR98" s="389"/>
      <c r="AUS98" s="390"/>
      <c r="AUT98" s="391"/>
      <c r="AUU98" s="392"/>
      <c r="AUV98" s="393"/>
      <c r="AUW98" s="394"/>
      <c r="AUX98" s="395"/>
      <c r="AUY98" s="389"/>
      <c r="AUZ98" s="390"/>
      <c r="AVA98" s="391"/>
      <c r="AVB98" s="392"/>
      <c r="AVC98" s="393"/>
      <c r="AVD98" s="394"/>
      <c r="AVE98" s="395"/>
      <c r="AVF98" s="389"/>
      <c r="AVG98" s="390"/>
      <c r="AVH98" s="391"/>
      <c r="AVI98" s="392"/>
      <c r="AVJ98" s="393"/>
      <c r="AVK98" s="394"/>
      <c r="AVL98" s="395"/>
      <c r="AVM98" s="389"/>
      <c r="AVN98" s="390"/>
      <c r="AVO98" s="391"/>
      <c r="AVP98" s="392"/>
      <c r="AVQ98" s="393"/>
      <c r="AVR98" s="394"/>
      <c r="AVS98" s="395"/>
      <c r="AVT98" s="389"/>
      <c r="AVU98" s="390"/>
      <c r="AVV98" s="391"/>
      <c r="AVW98" s="392"/>
      <c r="AVX98" s="393"/>
      <c r="AVY98" s="394"/>
      <c r="AVZ98" s="395"/>
      <c r="AWA98" s="389"/>
      <c r="AWB98" s="390"/>
      <c r="AWC98" s="391"/>
      <c r="AWD98" s="392"/>
      <c r="AWE98" s="393"/>
      <c r="AWF98" s="394"/>
      <c r="AWG98" s="395"/>
      <c r="AWH98" s="389"/>
      <c r="AWI98" s="390"/>
      <c r="AWJ98" s="391"/>
      <c r="AWK98" s="392"/>
      <c r="AWL98" s="393"/>
      <c r="AWM98" s="394"/>
      <c r="AWN98" s="395"/>
      <c r="AWO98" s="389"/>
      <c r="AWP98" s="390"/>
      <c r="AWQ98" s="391"/>
      <c r="AWR98" s="392"/>
      <c r="AWS98" s="393"/>
      <c r="AWT98" s="394"/>
      <c r="AWU98" s="395"/>
      <c r="AWV98" s="389"/>
      <c r="AWW98" s="390"/>
      <c r="AWX98" s="391"/>
      <c r="AWY98" s="392"/>
      <c r="AWZ98" s="393"/>
      <c r="AXA98" s="394"/>
      <c r="AXB98" s="395"/>
      <c r="AXC98" s="389"/>
      <c r="AXD98" s="390"/>
      <c r="AXE98" s="391"/>
      <c r="AXF98" s="392"/>
      <c r="AXG98" s="393"/>
      <c r="AXH98" s="394"/>
      <c r="AXI98" s="395"/>
      <c r="AXJ98" s="389"/>
      <c r="AXK98" s="390"/>
      <c r="AXL98" s="391"/>
      <c r="AXM98" s="392"/>
      <c r="AXN98" s="393"/>
      <c r="AXO98" s="394"/>
      <c r="AXP98" s="395"/>
      <c r="AXQ98" s="389"/>
      <c r="AXR98" s="390"/>
      <c r="AXS98" s="391"/>
      <c r="AXT98" s="392"/>
      <c r="AXU98" s="393"/>
      <c r="AXV98" s="394"/>
      <c r="AXW98" s="395"/>
      <c r="AXX98" s="389"/>
      <c r="AXY98" s="390"/>
      <c r="AXZ98" s="391"/>
      <c r="AYA98" s="392"/>
      <c r="AYB98" s="393"/>
      <c r="AYC98" s="394"/>
      <c r="AYD98" s="395"/>
      <c r="AYE98" s="389"/>
      <c r="AYF98" s="390"/>
      <c r="AYG98" s="391"/>
      <c r="AYH98" s="392"/>
      <c r="AYI98" s="393"/>
      <c r="AYJ98" s="394"/>
      <c r="AYK98" s="395"/>
      <c r="AYL98" s="389"/>
      <c r="AYM98" s="390"/>
      <c r="AYN98" s="391"/>
      <c r="AYO98" s="392"/>
      <c r="AYP98" s="393"/>
      <c r="AYQ98" s="394"/>
      <c r="AYR98" s="395"/>
      <c r="AYS98" s="389"/>
      <c r="AYT98" s="390"/>
      <c r="AYU98" s="391"/>
      <c r="AYV98" s="392"/>
      <c r="AYW98" s="393"/>
      <c r="AYX98" s="394"/>
      <c r="AYY98" s="395"/>
      <c r="AYZ98" s="389"/>
      <c r="AZA98" s="390"/>
      <c r="AZB98" s="391"/>
      <c r="AZC98" s="392"/>
      <c r="AZD98" s="393"/>
      <c r="AZE98" s="394"/>
      <c r="AZF98" s="395"/>
      <c r="AZG98" s="389"/>
      <c r="AZH98" s="390"/>
      <c r="AZI98" s="391"/>
      <c r="AZJ98" s="392"/>
      <c r="AZK98" s="393"/>
      <c r="AZL98" s="394"/>
      <c r="AZM98" s="395"/>
      <c r="AZN98" s="389"/>
      <c r="AZO98" s="390"/>
      <c r="AZP98" s="391"/>
      <c r="AZQ98" s="392"/>
      <c r="AZR98" s="393"/>
      <c r="AZS98" s="394"/>
      <c r="AZT98" s="395"/>
      <c r="AZU98" s="389"/>
      <c r="AZV98" s="390"/>
      <c r="AZW98" s="391"/>
      <c r="AZX98" s="392"/>
      <c r="AZY98" s="393"/>
      <c r="AZZ98" s="394"/>
      <c r="BAA98" s="395"/>
      <c r="BAB98" s="389"/>
      <c r="BAC98" s="390"/>
      <c r="BAD98" s="391"/>
      <c r="BAE98" s="392"/>
      <c r="BAF98" s="393"/>
      <c r="BAG98" s="394"/>
      <c r="BAH98" s="395"/>
      <c r="BAI98" s="389"/>
      <c r="BAJ98" s="390"/>
      <c r="BAK98" s="391"/>
      <c r="BAL98" s="392"/>
      <c r="BAM98" s="393"/>
      <c r="BAN98" s="394"/>
      <c r="BAO98" s="395"/>
      <c r="BAP98" s="389"/>
      <c r="BAQ98" s="390"/>
      <c r="BAR98" s="391"/>
      <c r="BAS98" s="392"/>
      <c r="BAT98" s="393"/>
      <c r="BAU98" s="394"/>
      <c r="BAV98" s="395"/>
      <c r="BAW98" s="389"/>
      <c r="BAX98" s="390"/>
      <c r="BAY98" s="391"/>
      <c r="BAZ98" s="392"/>
      <c r="BBA98" s="393"/>
      <c r="BBB98" s="394"/>
      <c r="BBC98" s="395"/>
      <c r="BBD98" s="389"/>
      <c r="BBE98" s="390"/>
      <c r="BBF98" s="391"/>
      <c r="BBG98" s="392"/>
      <c r="BBH98" s="393"/>
      <c r="BBI98" s="394"/>
      <c r="BBJ98" s="395"/>
      <c r="BBK98" s="389"/>
      <c r="BBL98" s="390"/>
      <c r="BBM98" s="391"/>
      <c r="BBN98" s="392"/>
      <c r="BBO98" s="393"/>
      <c r="BBP98" s="394"/>
      <c r="BBQ98" s="395"/>
      <c r="BBR98" s="389"/>
      <c r="BBS98" s="390"/>
      <c r="BBT98" s="391"/>
      <c r="BBU98" s="392"/>
      <c r="BBV98" s="393"/>
      <c r="BBW98" s="394"/>
      <c r="BBX98" s="395"/>
      <c r="BBY98" s="389"/>
      <c r="BBZ98" s="390"/>
      <c r="BCA98" s="391"/>
      <c r="BCB98" s="392"/>
      <c r="BCC98" s="393"/>
      <c r="BCD98" s="394"/>
      <c r="BCE98" s="395"/>
      <c r="BCF98" s="389"/>
      <c r="BCG98" s="390"/>
      <c r="BCH98" s="391"/>
      <c r="BCI98" s="392"/>
      <c r="BCJ98" s="393"/>
      <c r="BCK98" s="394"/>
      <c r="BCL98" s="395"/>
      <c r="BCM98" s="389"/>
      <c r="BCN98" s="390"/>
      <c r="BCO98" s="391"/>
      <c r="BCP98" s="392"/>
      <c r="BCQ98" s="393"/>
      <c r="BCR98" s="394"/>
      <c r="BCS98" s="395"/>
      <c r="BCT98" s="389"/>
      <c r="BCU98" s="390"/>
      <c r="BCV98" s="391"/>
      <c r="BCW98" s="392"/>
      <c r="BCX98" s="393"/>
      <c r="BCY98" s="394"/>
      <c r="BCZ98" s="395"/>
      <c r="BDA98" s="389"/>
      <c r="BDB98" s="390"/>
      <c r="BDC98" s="391"/>
      <c r="BDD98" s="392"/>
      <c r="BDE98" s="393"/>
      <c r="BDF98" s="394"/>
      <c r="BDG98" s="395"/>
      <c r="BDH98" s="389"/>
      <c r="BDI98" s="390"/>
      <c r="BDJ98" s="391"/>
      <c r="BDK98" s="392"/>
      <c r="BDL98" s="393"/>
      <c r="BDM98" s="394"/>
      <c r="BDN98" s="395"/>
      <c r="BDO98" s="389"/>
      <c r="BDP98" s="390"/>
      <c r="BDQ98" s="391"/>
      <c r="BDR98" s="392"/>
      <c r="BDS98" s="393"/>
      <c r="BDT98" s="394"/>
      <c r="BDU98" s="395"/>
      <c r="BDV98" s="389"/>
      <c r="BDW98" s="390"/>
      <c r="BDX98" s="391"/>
      <c r="BDY98" s="392"/>
      <c r="BDZ98" s="393"/>
      <c r="BEA98" s="394"/>
      <c r="BEB98" s="395"/>
      <c r="BEC98" s="389"/>
      <c r="BED98" s="390"/>
      <c r="BEE98" s="391"/>
      <c r="BEF98" s="392"/>
      <c r="BEG98" s="393"/>
      <c r="BEH98" s="394"/>
      <c r="BEI98" s="395"/>
      <c r="BEJ98" s="389"/>
      <c r="BEK98" s="390"/>
      <c r="BEL98" s="391"/>
      <c r="BEM98" s="392"/>
      <c r="BEN98" s="393"/>
      <c r="BEO98" s="394"/>
      <c r="BEP98" s="395"/>
      <c r="BEQ98" s="389"/>
      <c r="BER98" s="390"/>
      <c r="BES98" s="391"/>
      <c r="BET98" s="392"/>
      <c r="BEU98" s="393"/>
      <c r="BEV98" s="394"/>
      <c r="BEW98" s="395"/>
      <c r="BEX98" s="389"/>
      <c r="BEY98" s="390"/>
      <c r="BEZ98" s="391"/>
      <c r="BFA98" s="392"/>
      <c r="BFB98" s="393"/>
      <c r="BFC98" s="394"/>
      <c r="BFD98" s="395"/>
      <c r="BFE98" s="389"/>
      <c r="BFF98" s="390"/>
      <c r="BFG98" s="391"/>
      <c r="BFH98" s="392"/>
      <c r="BFI98" s="393"/>
      <c r="BFJ98" s="394"/>
      <c r="BFK98" s="395"/>
      <c r="BFL98" s="389"/>
      <c r="BFM98" s="390"/>
      <c r="BFN98" s="391"/>
      <c r="BFO98" s="392"/>
      <c r="BFP98" s="393"/>
      <c r="BFQ98" s="394"/>
      <c r="BFR98" s="395"/>
      <c r="BFS98" s="389"/>
      <c r="BFT98" s="390"/>
      <c r="BFU98" s="391"/>
      <c r="BFV98" s="392"/>
      <c r="BFW98" s="393"/>
      <c r="BFX98" s="394"/>
      <c r="BFY98" s="395"/>
      <c r="BFZ98" s="389"/>
      <c r="BGA98" s="390"/>
      <c r="BGB98" s="391"/>
      <c r="BGC98" s="392"/>
      <c r="BGD98" s="393"/>
      <c r="BGE98" s="394"/>
      <c r="BGF98" s="395"/>
      <c r="BGG98" s="389"/>
      <c r="BGH98" s="390"/>
      <c r="BGI98" s="391"/>
      <c r="BGJ98" s="392"/>
      <c r="BGK98" s="393"/>
      <c r="BGL98" s="394"/>
      <c r="BGM98" s="395"/>
      <c r="BGN98" s="389"/>
      <c r="BGO98" s="390"/>
      <c r="BGP98" s="391"/>
      <c r="BGQ98" s="392"/>
      <c r="BGR98" s="393"/>
      <c r="BGS98" s="394"/>
      <c r="BGT98" s="395"/>
      <c r="BGU98" s="389"/>
      <c r="BGV98" s="390"/>
      <c r="BGW98" s="391"/>
      <c r="BGX98" s="392"/>
      <c r="BGY98" s="393"/>
      <c r="BGZ98" s="394"/>
      <c r="BHA98" s="395"/>
      <c r="BHB98" s="389"/>
      <c r="BHC98" s="390"/>
      <c r="BHD98" s="391"/>
      <c r="BHE98" s="392"/>
      <c r="BHF98" s="393"/>
      <c r="BHG98" s="394"/>
      <c r="BHH98" s="395"/>
      <c r="BHI98" s="389"/>
      <c r="BHJ98" s="390"/>
      <c r="BHK98" s="391"/>
      <c r="BHL98" s="392"/>
      <c r="BHM98" s="393"/>
      <c r="BHN98" s="394"/>
      <c r="BHO98" s="395"/>
      <c r="BHP98" s="389"/>
      <c r="BHQ98" s="390"/>
      <c r="BHR98" s="391"/>
      <c r="BHS98" s="392"/>
      <c r="BHT98" s="393"/>
      <c r="BHU98" s="394"/>
      <c r="BHV98" s="395"/>
      <c r="BHW98" s="389"/>
      <c r="BHX98" s="390"/>
      <c r="BHY98" s="391"/>
      <c r="BHZ98" s="392"/>
      <c r="BIA98" s="393"/>
      <c r="BIB98" s="394"/>
      <c r="BIC98" s="395"/>
      <c r="BID98" s="389"/>
      <c r="BIE98" s="390"/>
      <c r="BIF98" s="391"/>
      <c r="BIG98" s="392"/>
      <c r="BIH98" s="393"/>
      <c r="BII98" s="394"/>
      <c r="BIJ98" s="395"/>
      <c r="BIK98" s="389"/>
      <c r="BIL98" s="390"/>
      <c r="BIM98" s="391"/>
      <c r="BIN98" s="392"/>
      <c r="BIO98" s="393"/>
      <c r="BIP98" s="394"/>
      <c r="BIQ98" s="395"/>
      <c r="BIR98" s="389"/>
      <c r="BIS98" s="390"/>
      <c r="BIT98" s="391"/>
      <c r="BIU98" s="392"/>
      <c r="BIV98" s="393"/>
      <c r="BIW98" s="394"/>
      <c r="BIX98" s="395"/>
      <c r="BIY98" s="389"/>
      <c r="BIZ98" s="390"/>
      <c r="BJA98" s="391"/>
      <c r="BJB98" s="392"/>
      <c r="BJC98" s="393"/>
      <c r="BJD98" s="394"/>
      <c r="BJE98" s="395"/>
      <c r="BJF98" s="389"/>
      <c r="BJG98" s="390"/>
      <c r="BJH98" s="391"/>
      <c r="BJI98" s="392"/>
      <c r="BJJ98" s="393"/>
      <c r="BJK98" s="394"/>
      <c r="BJL98" s="395"/>
      <c r="BJM98" s="389"/>
      <c r="BJN98" s="390"/>
      <c r="BJO98" s="391"/>
      <c r="BJP98" s="392"/>
      <c r="BJQ98" s="393"/>
      <c r="BJR98" s="394"/>
      <c r="BJS98" s="395"/>
      <c r="BJT98" s="389"/>
      <c r="BJU98" s="390"/>
      <c r="BJV98" s="391"/>
      <c r="BJW98" s="392"/>
      <c r="BJX98" s="393"/>
      <c r="BJY98" s="394"/>
      <c r="BJZ98" s="395"/>
      <c r="BKA98" s="389"/>
      <c r="BKB98" s="390"/>
      <c r="BKC98" s="391"/>
      <c r="BKD98" s="392"/>
      <c r="BKE98" s="393"/>
      <c r="BKF98" s="394"/>
      <c r="BKG98" s="395"/>
      <c r="BKH98" s="389"/>
      <c r="BKI98" s="390"/>
      <c r="BKJ98" s="391"/>
      <c r="BKK98" s="392"/>
      <c r="BKL98" s="393"/>
      <c r="BKM98" s="394"/>
      <c r="BKN98" s="395"/>
      <c r="BKO98" s="389"/>
      <c r="BKP98" s="390"/>
      <c r="BKQ98" s="391"/>
      <c r="BKR98" s="392"/>
      <c r="BKS98" s="393"/>
      <c r="BKT98" s="394"/>
      <c r="BKU98" s="395"/>
      <c r="BKV98" s="389"/>
      <c r="BKW98" s="390"/>
      <c r="BKX98" s="391"/>
      <c r="BKY98" s="392"/>
      <c r="BKZ98" s="393"/>
      <c r="BLA98" s="394"/>
      <c r="BLB98" s="395"/>
      <c r="BLC98" s="389"/>
      <c r="BLD98" s="390"/>
      <c r="BLE98" s="391"/>
      <c r="BLF98" s="392"/>
      <c r="BLG98" s="393"/>
      <c r="BLH98" s="394"/>
      <c r="BLI98" s="395"/>
      <c r="BLJ98" s="389"/>
      <c r="BLK98" s="390"/>
      <c r="BLL98" s="391"/>
      <c r="BLM98" s="392"/>
      <c r="BLN98" s="393"/>
      <c r="BLO98" s="394"/>
      <c r="BLP98" s="395"/>
      <c r="BLQ98" s="389"/>
      <c r="BLR98" s="390"/>
      <c r="BLS98" s="391"/>
      <c r="BLT98" s="392"/>
      <c r="BLU98" s="393"/>
      <c r="BLV98" s="394"/>
      <c r="BLW98" s="395"/>
      <c r="BLX98" s="389"/>
      <c r="BLY98" s="390"/>
      <c r="BLZ98" s="391"/>
      <c r="BMA98" s="392"/>
      <c r="BMB98" s="393"/>
      <c r="BMC98" s="394"/>
      <c r="BMD98" s="395"/>
      <c r="BME98" s="389"/>
      <c r="BMF98" s="390"/>
      <c r="BMG98" s="391"/>
      <c r="BMH98" s="392"/>
      <c r="BMI98" s="393"/>
      <c r="BMJ98" s="394"/>
      <c r="BMK98" s="395"/>
      <c r="BML98" s="389"/>
      <c r="BMM98" s="390"/>
      <c r="BMN98" s="391"/>
      <c r="BMO98" s="392"/>
      <c r="BMP98" s="393"/>
      <c r="BMQ98" s="394"/>
      <c r="BMR98" s="395"/>
      <c r="BMS98" s="389"/>
      <c r="BMT98" s="390"/>
      <c r="BMU98" s="391"/>
      <c r="BMV98" s="392"/>
      <c r="BMW98" s="393"/>
      <c r="BMX98" s="394"/>
      <c r="BMY98" s="395"/>
      <c r="BMZ98" s="389"/>
      <c r="BNA98" s="390"/>
      <c r="BNB98" s="391"/>
      <c r="BNC98" s="392"/>
      <c r="BND98" s="393"/>
      <c r="BNE98" s="394"/>
      <c r="BNF98" s="395"/>
      <c r="BNG98" s="389"/>
      <c r="BNH98" s="390"/>
      <c r="BNI98" s="391"/>
      <c r="BNJ98" s="392"/>
      <c r="BNK98" s="393"/>
      <c r="BNL98" s="394"/>
      <c r="BNM98" s="395"/>
      <c r="BNN98" s="389"/>
      <c r="BNO98" s="390"/>
      <c r="BNP98" s="391"/>
      <c r="BNQ98" s="392"/>
      <c r="BNR98" s="393"/>
      <c r="BNS98" s="394"/>
      <c r="BNT98" s="395"/>
      <c r="BNU98" s="389"/>
      <c r="BNV98" s="390"/>
      <c r="BNW98" s="391"/>
      <c r="BNX98" s="392"/>
      <c r="BNY98" s="393"/>
      <c r="BNZ98" s="394"/>
      <c r="BOA98" s="395"/>
      <c r="BOB98" s="389"/>
      <c r="BOC98" s="390"/>
      <c r="BOD98" s="391"/>
      <c r="BOE98" s="392"/>
      <c r="BOF98" s="393"/>
      <c r="BOG98" s="394"/>
      <c r="BOH98" s="395"/>
      <c r="BOI98" s="389"/>
      <c r="BOJ98" s="390"/>
      <c r="BOK98" s="391"/>
      <c r="BOL98" s="392"/>
      <c r="BOM98" s="393"/>
      <c r="BON98" s="394"/>
      <c r="BOO98" s="395"/>
      <c r="BOP98" s="389"/>
      <c r="BOQ98" s="390"/>
      <c r="BOR98" s="391"/>
      <c r="BOS98" s="392"/>
      <c r="BOT98" s="393"/>
      <c r="BOU98" s="394"/>
      <c r="BOV98" s="395"/>
      <c r="BOW98" s="389"/>
      <c r="BOX98" s="390"/>
      <c r="BOY98" s="391"/>
      <c r="BOZ98" s="392"/>
      <c r="BPA98" s="393"/>
      <c r="BPB98" s="394"/>
      <c r="BPC98" s="395"/>
      <c r="BPD98" s="389"/>
      <c r="BPE98" s="390"/>
      <c r="BPF98" s="391"/>
      <c r="BPG98" s="392"/>
      <c r="BPH98" s="393"/>
      <c r="BPI98" s="394"/>
      <c r="BPJ98" s="395"/>
      <c r="BPK98" s="389"/>
      <c r="BPL98" s="390"/>
      <c r="BPM98" s="391"/>
      <c r="BPN98" s="392"/>
      <c r="BPO98" s="393"/>
      <c r="BPP98" s="394"/>
      <c r="BPQ98" s="395"/>
      <c r="BPR98" s="389"/>
      <c r="BPS98" s="390"/>
      <c r="BPT98" s="391"/>
      <c r="BPU98" s="392"/>
      <c r="BPV98" s="393"/>
      <c r="BPW98" s="394"/>
      <c r="BPX98" s="395"/>
      <c r="BPY98" s="389"/>
      <c r="BPZ98" s="390"/>
      <c r="BQA98" s="391"/>
      <c r="BQB98" s="392"/>
      <c r="BQC98" s="393"/>
      <c r="BQD98" s="394"/>
      <c r="BQE98" s="395"/>
      <c r="BQF98" s="389"/>
      <c r="BQG98" s="390"/>
      <c r="BQH98" s="391"/>
      <c r="BQI98" s="392"/>
      <c r="BQJ98" s="393"/>
      <c r="BQK98" s="394"/>
      <c r="BQL98" s="395"/>
      <c r="BQM98" s="389"/>
      <c r="BQN98" s="390"/>
      <c r="BQO98" s="391"/>
      <c r="BQP98" s="392"/>
      <c r="BQQ98" s="393"/>
      <c r="BQR98" s="394"/>
      <c r="BQS98" s="395"/>
      <c r="BQT98" s="389"/>
      <c r="BQU98" s="390"/>
      <c r="BQV98" s="391"/>
      <c r="BQW98" s="392"/>
      <c r="BQX98" s="393"/>
      <c r="BQY98" s="394"/>
      <c r="BQZ98" s="395"/>
      <c r="BRA98" s="389"/>
      <c r="BRB98" s="390"/>
      <c r="BRC98" s="391"/>
      <c r="BRD98" s="392"/>
      <c r="BRE98" s="393"/>
      <c r="BRF98" s="394"/>
      <c r="BRG98" s="395"/>
      <c r="BRH98" s="389"/>
      <c r="BRI98" s="390"/>
      <c r="BRJ98" s="391"/>
      <c r="BRK98" s="392"/>
      <c r="BRL98" s="393"/>
      <c r="BRM98" s="394"/>
      <c r="BRN98" s="395"/>
      <c r="BRO98" s="389"/>
      <c r="BRP98" s="390"/>
      <c r="BRQ98" s="391"/>
      <c r="BRR98" s="392"/>
      <c r="BRS98" s="393"/>
      <c r="BRT98" s="394"/>
      <c r="BRU98" s="395"/>
      <c r="BRV98" s="389"/>
      <c r="BRW98" s="390"/>
      <c r="BRX98" s="391"/>
      <c r="BRY98" s="392"/>
      <c r="BRZ98" s="393"/>
      <c r="BSA98" s="394"/>
      <c r="BSB98" s="395"/>
      <c r="BSC98" s="389"/>
      <c r="BSD98" s="390"/>
      <c r="BSE98" s="391"/>
      <c r="BSF98" s="392"/>
      <c r="BSG98" s="393"/>
      <c r="BSH98" s="394"/>
      <c r="BSI98" s="395"/>
      <c r="BSJ98" s="389"/>
      <c r="BSK98" s="390"/>
      <c r="BSL98" s="391"/>
      <c r="BSM98" s="392"/>
      <c r="BSN98" s="393"/>
      <c r="BSO98" s="394"/>
      <c r="BSP98" s="395"/>
      <c r="BSQ98" s="389"/>
      <c r="BSR98" s="390"/>
      <c r="BSS98" s="391"/>
      <c r="BST98" s="392"/>
      <c r="BSU98" s="393"/>
      <c r="BSV98" s="394"/>
      <c r="BSW98" s="395"/>
      <c r="BSX98" s="389"/>
      <c r="BSY98" s="390"/>
      <c r="BSZ98" s="391"/>
      <c r="BTA98" s="392"/>
      <c r="BTB98" s="393"/>
      <c r="BTC98" s="394"/>
      <c r="BTD98" s="395"/>
      <c r="BTE98" s="389"/>
      <c r="BTF98" s="390"/>
      <c r="BTG98" s="391"/>
      <c r="BTH98" s="392"/>
      <c r="BTI98" s="393"/>
      <c r="BTJ98" s="394"/>
      <c r="BTK98" s="395"/>
      <c r="BTL98" s="389"/>
      <c r="BTM98" s="390"/>
      <c r="BTN98" s="391"/>
      <c r="BTO98" s="392"/>
      <c r="BTP98" s="393"/>
      <c r="BTQ98" s="394"/>
      <c r="BTR98" s="395"/>
      <c r="BTS98" s="389"/>
      <c r="BTT98" s="390"/>
      <c r="BTU98" s="391"/>
      <c r="BTV98" s="392"/>
      <c r="BTW98" s="393"/>
      <c r="BTX98" s="394"/>
      <c r="BTY98" s="395"/>
      <c r="BTZ98" s="389"/>
      <c r="BUA98" s="390"/>
      <c r="BUB98" s="391"/>
      <c r="BUC98" s="392"/>
      <c r="BUD98" s="393"/>
      <c r="BUE98" s="394"/>
      <c r="BUF98" s="395"/>
      <c r="BUG98" s="389"/>
      <c r="BUH98" s="390"/>
      <c r="BUI98" s="391"/>
      <c r="BUJ98" s="392"/>
      <c r="BUK98" s="393"/>
      <c r="BUL98" s="394"/>
      <c r="BUM98" s="395"/>
      <c r="BUN98" s="389"/>
      <c r="BUO98" s="390"/>
      <c r="BUP98" s="391"/>
      <c r="BUQ98" s="392"/>
      <c r="BUR98" s="393"/>
      <c r="BUS98" s="394"/>
      <c r="BUT98" s="395"/>
      <c r="BUU98" s="389"/>
      <c r="BUV98" s="390"/>
      <c r="BUW98" s="391"/>
      <c r="BUX98" s="392"/>
      <c r="BUY98" s="393"/>
      <c r="BUZ98" s="394"/>
      <c r="BVA98" s="395"/>
      <c r="BVB98" s="389"/>
      <c r="BVC98" s="390"/>
      <c r="BVD98" s="391"/>
      <c r="BVE98" s="392"/>
      <c r="BVF98" s="393"/>
      <c r="BVG98" s="394"/>
      <c r="BVH98" s="395"/>
      <c r="BVI98" s="389"/>
      <c r="BVJ98" s="390"/>
      <c r="BVK98" s="391"/>
      <c r="BVL98" s="392"/>
      <c r="BVM98" s="393"/>
      <c r="BVN98" s="394"/>
      <c r="BVO98" s="395"/>
      <c r="BVP98" s="389"/>
      <c r="BVQ98" s="390"/>
      <c r="BVR98" s="391"/>
      <c r="BVS98" s="392"/>
      <c r="BVT98" s="393"/>
      <c r="BVU98" s="394"/>
      <c r="BVV98" s="395"/>
      <c r="BVW98" s="389"/>
      <c r="BVX98" s="390"/>
      <c r="BVY98" s="391"/>
      <c r="BVZ98" s="392"/>
      <c r="BWA98" s="393"/>
      <c r="BWB98" s="394"/>
      <c r="BWC98" s="395"/>
      <c r="BWD98" s="389"/>
      <c r="BWE98" s="390"/>
      <c r="BWF98" s="391"/>
      <c r="BWG98" s="392"/>
      <c r="BWH98" s="393"/>
      <c r="BWI98" s="394"/>
      <c r="BWJ98" s="395"/>
      <c r="BWK98" s="389"/>
      <c r="BWL98" s="390"/>
      <c r="BWM98" s="391"/>
      <c r="BWN98" s="392"/>
      <c r="BWO98" s="393"/>
      <c r="BWP98" s="394"/>
      <c r="BWQ98" s="395"/>
      <c r="BWR98" s="389"/>
      <c r="BWS98" s="390"/>
      <c r="BWT98" s="391"/>
      <c r="BWU98" s="392"/>
      <c r="BWV98" s="393"/>
      <c r="BWW98" s="394"/>
      <c r="BWX98" s="395"/>
      <c r="BWY98" s="389"/>
      <c r="BWZ98" s="390"/>
      <c r="BXA98" s="391"/>
      <c r="BXB98" s="392"/>
      <c r="BXC98" s="393"/>
      <c r="BXD98" s="394"/>
      <c r="BXE98" s="395"/>
      <c r="BXF98" s="389"/>
      <c r="BXG98" s="390"/>
      <c r="BXH98" s="391"/>
      <c r="BXI98" s="392"/>
      <c r="BXJ98" s="393"/>
      <c r="BXK98" s="394"/>
      <c r="BXL98" s="395"/>
      <c r="BXM98" s="389"/>
      <c r="BXN98" s="390"/>
      <c r="BXO98" s="391"/>
      <c r="BXP98" s="392"/>
      <c r="BXQ98" s="393"/>
      <c r="BXR98" s="394"/>
      <c r="BXS98" s="395"/>
      <c r="BXT98" s="389"/>
      <c r="BXU98" s="390"/>
      <c r="BXV98" s="391"/>
      <c r="BXW98" s="392"/>
      <c r="BXX98" s="393"/>
      <c r="BXY98" s="394"/>
      <c r="BXZ98" s="395"/>
      <c r="BYA98" s="389"/>
      <c r="BYB98" s="390"/>
      <c r="BYC98" s="391"/>
      <c r="BYD98" s="392"/>
      <c r="BYE98" s="393"/>
      <c r="BYF98" s="394"/>
      <c r="BYG98" s="395"/>
      <c r="BYH98" s="389"/>
      <c r="BYI98" s="390"/>
      <c r="BYJ98" s="391"/>
      <c r="BYK98" s="392"/>
      <c r="BYL98" s="393"/>
      <c r="BYM98" s="394"/>
      <c r="BYN98" s="395"/>
      <c r="BYO98" s="389"/>
      <c r="BYP98" s="390"/>
      <c r="BYQ98" s="391"/>
      <c r="BYR98" s="392"/>
      <c r="BYS98" s="393"/>
      <c r="BYT98" s="394"/>
      <c r="BYU98" s="395"/>
      <c r="BYV98" s="389"/>
      <c r="BYW98" s="390"/>
      <c r="BYX98" s="391"/>
      <c r="BYY98" s="392"/>
      <c r="BYZ98" s="393"/>
      <c r="BZA98" s="394"/>
      <c r="BZB98" s="395"/>
      <c r="BZC98" s="389"/>
      <c r="BZD98" s="390"/>
      <c r="BZE98" s="391"/>
      <c r="BZF98" s="392"/>
      <c r="BZG98" s="393"/>
      <c r="BZH98" s="394"/>
      <c r="BZI98" s="395"/>
      <c r="BZJ98" s="389"/>
      <c r="BZK98" s="390"/>
      <c r="BZL98" s="391"/>
      <c r="BZM98" s="392"/>
      <c r="BZN98" s="393"/>
      <c r="BZO98" s="394"/>
      <c r="BZP98" s="395"/>
      <c r="BZQ98" s="389"/>
      <c r="BZR98" s="390"/>
      <c r="BZS98" s="391"/>
      <c r="BZT98" s="392"/>
      <c r="BZU98" s="393"/>
      <c r="BZV98" s="394"/>
      <c r="BZW98" s="395"/>
      <c r="BZX98" s="389"/>
      <c r="BZY98" s="390"/>
      <c r="BZZ98" s="391"/>
      <c r="CAA98" s="392"/>
      <c r="CAB98" s="393"/>
      <c r="CAC98" s="394"/>
      <c r="CAD98" s="395"/>
      <c r="CAE98" s="389"/>
      <c r="CAF98" s="390"/>
      <c r="CAG98" s="391"/>
      <c r="CAH98" s="392"/>
      <c r="CAI98" s="393"/>
      <c r="CAJ98" s="394"/>
      <c r="CAK98" s="395"/>
      <c r="CAL98" s="389"/>
      <c r="CAM98" s="390"/>
      <c r="CAN98" s="391"/>
      <c r="CAO98" s="392"/>
      <c r="CAP98" s="393"/>
      <c r="CAQ98" s="394"/>
      <c r="CAR98" s="395"/>
      <c r="CAS98" s="389"/>
      <c r="CAT98" s="390"/>
      <c r="CAU98" s="391"/>
      <c r="CAV98" s="392"/>
      <c r="CAW98" s="393"/>
      <c r="CAX98" s="394"/>
      <c r="CAY98" s="395"/>
      <c r="CAZ98" s="389"/>
      <c r="CBA98" s="390"/>
      <c r="CBB98" s="391"/>
      <c r="CBC98" s="392"/>
      <c r="CBD98" s="393"/>
      <c r="CBE98" s="394"/>
      <c r="CBF98" s="395"/>
      <c r="CBG98" s="389"/>
      <c r="CBH98" s="390"/>
      <c r="CBI98" s="391"/>
      <c r="CBJ98" s="392"/>
      <c r="CBK98" s="393"/>
      <c r="CBL98" s="394"/>
      <c r="CBM98" s="395"/>
      <c r="CBN98" s="389"/>
      <c r="CBO98" s="390"/>
      <c r="CBP98" s="391"/>
      <c r="CBQ98" s="392"/>
      <c r="CBR98" s="393"/>
      <c r="CBS98" s="394"/>
      <c r="CBT98" s="395"/>
      <c r="CBU98" s="389"/>
      <c r="CBV98" s="390"/>
      <c r="CBW98" s="391"/>
      <c r="CBX98" s="392"/>
      <c r="CBY98" s="393"/>
      <c r="CBZ98" s="394"/>
      <c r="CCA98" s="395"/>
      <c r="CCB98" s="389"/>
      <c r="CCC98" s="390"/>
      <c r="CCD98" s="391"/>
      <c r="CCE98" s="392"/>
      <c r="CCF98" s="393"/>
      <c r="CCG98" s="394"/>
      <c r="CCH98" s="395"/>
      <c r="CCI98" s="389"/>
      <c r="CCJ98" s="390"/>
      <c r="CCK98" s="391"/>
      <c r="CCL98" s="392"/>
      <c r="CCM98" s="393"/>
      <c r="CCN98" s="394"/>
      <c r="CCO98" s="395"/>
      <c r="CCP98" s="389"/>
      <c r="CCQ98" s="390"/>
      <c r="CCR98" s="391"/>
      <c r="CCS98" s="392"/>
      <c r="CCT98" s="393"/>
      <c r="CCU98" s="394"/>
      <c r="CCV98" s="395"/>
      <c r="CCW98" s="389"/>
      <c r="CCX98" s="390"/>
      <c r="CCY98" s="391"/>
      <c r="CCZ98" s="392"/>
      <c r="CDA98" s="393"/>
      <c r="CDB98" s="394"/>
      <c r="CDC98" s="395"/>
      <c r="CDD98" s="389"/>
      <c r="CDE98" s="390"/>
      <c r="CDF98" s="391"/>
      <c r="CDG98" s="392"/>
      <c r="CDH98" s="393"/>
      <c r="CDI98" s="394"/>
      <c r="CDJ98" s="395"/>
      <c r="CDK98" s="389"/>
      <c r="CDL98" s="390"/>
      <c r="CDM98" s="391"/>
      <c r="CDN98" s="392"/>
      <c r="CDO98" s="393"/>
      <c r="CDP98" s="394"/>
      <c r="CDQ98" s="395"/>
      <c r="CDR98" s="389"/>
      <c r="CDS98" s="390"/>
      <c r="CDT98" s="391"/>
      <c r="CDU98" s="392"/>
      <c r="CDV98" s="393"/>
      <c r="CDW98" s="394"/>
      <c r="CDX98" s="395"/>
      <c r="CDY98" s="389"/>
      <c r="CDZ98" s="390"/>
      <c r="CEA98" s="391"/>
      <c r="CEB98" s="392"/>
      <c r="CEC98" s="393"/>
      <c r="CED98" s="394"/>
      <c r="CEE98" s="395"/>
      <c r="CEF98" s="389"/>
      <c r="CEG98" s="390"/>
      <c r="CEH98" s="391"/>
      <c r="CEI98" s="392"/>
      <c r="CEJ98" s="393"/>
      <c r="CEK98" s="394"/>
      <c r="CEL98" s="395"/>
      <c r="CEM98" s="389"/>
      <c r="CEN98" s="390"/>
      <c r="CEO98" s="391"/>
      <c r="CEP98" s="392"/>
      <c r="CEQ98" s="393"/>
      <c r="CER98" s="394"/>
      <c r="CES98" s="395"/>
      <c r="CET98" s="389"/>
      <c r="CEU98" s="390"/>
      <c r="CEV98" s="391"/>
      <c r="CEW98" s="392"/>
      <c r="CEX98" s="393"/>
      <c r="CEY98" s="394"/>
      <c r="CEZ98" s="395"/>
      <c r="CFA98" s="389"/>
      <c r="CFB98" s="390"/>
      <c r="CFC98" s="391"/>
      <c r="CFD98" s="392"/>
      <c r="CFE98" s="393"/>
      <c r="CFF98" s="394"/>
      <c r="CFG98" s="395"/>
      <c r="CFH98" s="389"/>
      <c r="CFI98" s="390"/>
      <c r="CFJ98" s="391"/>
      <c r="CFK98" s="392"/>
      <c r="CFL98" s="393"/>
      <c r="CFM98" s="394"/>
      <c r="CFN98" s="395"/>
      <c r="CFO98" s="389"/>
      <c r="CFP98" s="390"/>
      <c r="CFQ98" s="391"/>
      <c r="CFR98" s="392"/>
      <c r="CFS98" s="393"/>
      <c r="CFT98" s="394"/>
      <c r="CFU98" s="395"/>
      <c r="CFV98" s="389"/>
      <c r="CFW98" s="390"/>
      <c r="CFX98" s="391"/>
      <c r="CFY98" s="392"/>
      <c r="CFZ98" s="393"/>
      <c r="CGA98" s="394"/>
      <c r="CGB98" s="395"/>
      <c r="CGC98" s="389"/>
      <c r="CGD98" s="390"/>
      <c r="CGE98" s="391"/>
      <c r="CGF98" s="392"/>
      <c r="CGG98" s="393"/>
      <c r="CGH98" s="394"/>
      <c r="CGI98" s="395"/>
      <c r="CGJ98" s="389"/>
      <c r="CGK98" s="390"/>
      <c r="CGL98" s="391"/>
      <c r="CGM98" s="392"/>
      <c r="CGN98" s="393"/>
      <c r="CGO98" s="394"/>
      <c r="CGP98" s="395"/>
      <c r="CGQ98" s="389"/>
      <c r="CGR98" s="390"/>
      <c r="CGS98" s="391"/>
      <c r="CGT98" s="392"/>
      <c r="CGU98" s="393"/>
      <c r="CGV98" s="394"/>
      <c r="CGW98" s="395"/>
      <c r="CGX98" s="389"/>
      <c r="CGY98" s="390"/>
      <c r="CGZ98" s="391"/>
      <c r="CHA98" s="392"/>
      <c r="CHB98" s="393"/>
      <c r="CHC98" s="394"/>
      <c r="CHD98" s="395"/>
      <c r="CHE98" s="389"/>
      <c r="CHF98" s="390"/>
      <c r="CHG98" s="391"/>
      <c r="CHH98" s="392"/>
      <c r="CHI98" s="393"/>
      <c r="CHJ98" s="394"/>
      <c r="CHK98" s="395"/>
      <c r="CHL98" s="389"/>
      <c r="CHM98" s="390"/>
      <c r="CHN98" s="391"/>
      <c r="CHO98" s="392"/>
      <c r="CHP98" s="393"/>
      <c r="CHQ98" s="394"/>
      <c r="CHR98" s="395"/>
      <c r="CHS98" s="389"/>
      <c r="CHT98" s="390"/>
      <c r="CHU98" s="391"/>
      <c r="CHV98" s="392"/>
      <c r="CHW98" s="393"/>
      <c r="CHX98" s="394"/>
      <c r="CHY98" s="395"/>
      <c r="CHZ98" s="389"/>
      <c r="CIA98" s="390"/>
      <c r="CIB98" s="391"/>
      <c r="CIC98" s="392"/>
      <c r="CID98" s="393"/>
      <c r="CIE98" s="394"/>
      <c r="CIF98" s="395"/>
      <c r="CIG98" s="389"/>
      <c r="CIH98" s="390"/>
      <c r="CII98" s="391"/>
      <c r="CIJ98" s="392"/>
      <c r="CIK98" s="393"/>
      <c r="CIL98" s="394"/>
      <c r="CIM98" s="395"/>
      <c r="CIN98" s="389"/>
      <c r="CIO98" s="390"/>
      <c r="CIP98" s="391"/>
      <c r="CIQ98" s="392"/>
      <c r="CIR98" s="393"/>
      <c r="CIS98" s="394"/>
      <c r="CIT98" s="395"/>
      <c r="CIU98" s="389"/>
      <c r="CIV98" s="390"/>
      <c r="CIW98" s="391"/>
      <c r="CIX98" s="392"/>
      <c r="CIY98" s="393"/>
      <c r="CIZ98" s="394"/>
      <c r="CJA98" s="395"/>
      <c r="CJB98" s="389"/>
      <c r="CJC98" s="390"/>
      <c r="CJD98" s="391"/>
      <c r="CJE98" s="392"/>
      <c r="CJF98" s="393"/>
      <c r="CJG98" s="394"/>
      <c r="CJH98" s="395"/>
      <c r="CJI98" s="389"/>
      <c r="CJJ98" s="390"/>
      <c r="CJK98" s="391"/>
      <c r="CJL98" s="392"/>
      <c r="CJM98" s="393"/>
      <c r="CJN98" s="394"/>
      <c r="CJO98" s="395"/>
      <c r="CJP98" s="389"/>
      <c r="CJQ98" s="390"/>
      <c r="CJR98" s="391"/>
      <c r="CJS98" s="392"/>
      <c r="CJT98" s="393"/>
      <c r="CJU98" s="394"/>
      <c r="CJV98" s="395"/>
      <c r="CJW98" s="389"/>
      <c r="CJX98" s="390"/>
      <c r="CJY98" s="391"/>
      <c r="CJZ98" s="392"/>
      <c r="CKA98" s="393"/>
      <c r="CKB98" s="394"/>
      <c r="CKC98" s="395"/>
      <c r="CKD98" s="389"/>
      <c r="CKE98" s="390"/>
      <c r="CKF98" s="391"/>
      <c r="CKG98" s="392"/>
      <c r="CKH98" s="393"/>
      <c r="CKI98" s="394"/>
      <c r="CKJ98" s="395"/>
      <c r="CKK98" s="389"/>
      <c r="CKL98" s="390"/>
      <c r="CKM98" s="391"/>
      <c r="CKN98" s="392"/>
      <c r="CKO98" s="393"/>
      <c r="CKP98" s="394"/>
      <c r="CKQ98" s="395"/>
      <c r="CKR98" s="389"/>
      <c r="CKS98" s="390"/>
      <c r="CKT98" s="391"/>
      <c r="CKU98" s="392"/>
      <c r="CKV98" s="393"/>
      <c r="CKW98" s="394"/>
      <c r="CKX98" s="395"/>
      <c r="CKY98" s="389"/>
      <c r="CKZ98" s="390"/>
      <c r="CLA98" s="391"/>
      <c r="CLB98" s="392"/>
      <c r="CLC98" s="393"/>
      <c r="CLD98" s="394"/>
      <c r="CLE98" s="395"/>
      <c r="CLF98" s="389"/>
      <c r="CLG98" s="390"/>
      <c r="CLH98" s="391"/>
      <c r="CLI98" s="392"/>
      <c r="CLJ98" s="393"/>
      <c r="CLK98" s="394"/>
      <c r="CLL98" s="395"/>
      <c r="CLM98" s="389"/>
      <c r="CLN98" s="390"/>
      <c r="CLO98" s="391"/>
      <c r="CLP98" s="392"/>
      <c r="CLQ98" s="393"/>
      <c r="CLR98" s="394"/>
      <c r="CLS98" s="395"/>
      <c r="CLT98" s="389"/>
      <c r="CLU98" s="390"/>
      <c r="CLV98" s="391"/>
      <c r="CLW98" s="392"/>
      <c r="CLX98" s="393"/>
      <c r="CLY98" s="394"/>
      <c r="CLZ98" s="395"/>
      <c r="CMA98" s="389"/>
      <c r="CMB98" s="390"/>
      <c r="CMC98" s="391"/>
      <c r="CMD98" s="392"/>
      <c r="CME98" s="393"/>
      <c r="CMF98" s="394"/>
      <c r="CMG98" s="395"/>
      <c r="CMH98" s="389"/>
      <c r="CMI98" s="390"/>
      <c r="CMJ98" s="391"/>
      <c r="CMK98" s="392"/>
      <c r="CML98" s="393"/>
      <c r="CMM98" s="394"/>
      <c r="CMN98" s="395"/>
      <c r="CMO98" s="389"/>
      <c r="CMP98" s="390"/>
      <c r="CMQ98" s="391"/>
      <c r="CMR98" s="392"/>
      <c r="CMS98" s="393"/>
      <c r="CMT98" s="394"/>
      <c r="CMU98" s="395"/>
      <c r="CMV98" s="389"/>
      <c r="CMW98" s="390"/>
      <c r="CMX98" s="391"/>
      <c r="CMY98" s="392"/>
      <c r="CMZ98" s="393"/>
      <c r="CNA98" s="394"/>
      <c r="CNB98" s="395"/>
      <c r="CNC98" s="389"/>
      <c r="CND98" s="390"/>
      <c r="CNE98" s="391"/>
      <c r="CNF98" s="392"/>
      <c r="CNG98" s="393"/>
      <c r="CNH98" s="394"/>
      <c r="CNI98" s="395"/>
      <c r="CNJ98" s="389"/>
      <c r="CNK98" s="390"/>
      <c r="CNL98" s="391"/>
      <c r="CNM98" s="392"/>
      <c r="CNN98" s="393"/>
      <c r="CNO98" s="394"/>
      <c r="CNP98" s="395"/>
      <c r="CNQ98" s="389"/>
      <c r="CNR98" s="390"/>
      <c r="CNS98" s="391"/>
      <c r="CNT98" s="392"/>
      <c r="CNU98" s="393"/>
      <c r="CNV98" s="394"/>
      <c r="CNW98" s="395"/>
      <c r="CNX98" s="389"/>
      <c r="CNY98" s="390"/>
      <c r="CNZ98" s="391"/>
      <c r="COA98" s="392"/>
      <c r="COB98" s="393"/>
      <c r="COC98" s="394"/>
      <c r="COD98" s="395"/>
      <c r="COE98" s="389"/>
      <c r="COF98" s="390"/>
      <c r="COG98" s="391"/>
      <c r="COH98" s="392"/>
      <c r="COI98" s="393"/>
      <c r="COJ98" s="394"/>
      <c r="COK98" s="395"/>
      <c r="COL98" s="389"/>
      <c r="COM98" s="390"/>
      <c r="CON98" s="391"/>
      <c r="COO98" s="392"/>
      <c r="COP98" s="393"/>
      <c r="COQ98" s="394"/>
      <c r="COR98" s="395"/>
      <c r="COS98" s="389"/>
      <c r="COT98" s="390"/>
      <c r="COU98" s="391"/>
      <c r="COV98" s="392"/>
      <c r="COW98" s="393"/>
      <c r="COX98" s="394"/>
      <c r="COY98" s="395"/>
      <c r="COZ98" s="389"/>
      <c r="CPA98" s="390"/>
      <c r="CPB98" s="391"/>
      <c r="CPC98" s="392"/>
      <c r="CPD98" s="393"/>
      <c r="CPE98" s="394"/>
      <c r="CPF98" s="395"/>
      <c r="CPG98" s="389"/>
      <c r="CPH98" s="390"/>
      <c r="CPI98" s="391"/>
      <c r="CPJ98" s="392"/>
      <c r="CPK98" s="393"/>
      <c r="CPL98" s="394"/>
      <c r="CPM98" s="395"/>
      <c r="CPN98" s="389"/>
      <c r="CPO98" s="390"/>
      <c r="CPP98" s="391"/>
      <c r="CPQ98" s="392"/>
      <c r="CPR98" s="393"/>
      <c r="CPS98" s="394"/>
      <c r="CPT98" s="395"/>
      <c r="CPU98" s="389"/>
      <c r="CPV98" s="390"/>
      <c r="CPW98" s="391"/>
      <c r="CPX98" s="392"/>
      <c r="CPY98" s="393"/>
      <c r="CPZ98" s="394"/>
      <c r="CQA98" s="395"/>
      <c r="CQB98" s="389"/>
      <c r="CQC98" s="390"/>
      <c r="CQD98" s="391"/>
      <c r="CQE98" s="392"/>
      <c r="CQF98" s="393"/>
      <c r="CQG98" s="394"/>
      <c r="CQH98" s="395"/>
      <c r="CQI98" s="389"/>
      <c r="CQJ98" s="390"/>
      <c r="CQK98" s="391"/>
      <c r="CQL98" s="392"/>
      <c r="CQM98" s="393"/>
      <c r="CQN98" s="394"/>
      <c r="CQO98" s="395"/>
      <c r="CQP98" s="389"/>
      <c r="CQQ98" s="390"/>
      <c r="CQR98" s="391"/>
      <c r="CQS98" s="392"/>
      <c r="CQT98" s="393"/>
      <c r="CQU98" s="394"/>
      <c r="CQV98" s="395"/>
      <c r="CQW98" s="389"/>
      <c r="CQX98" s="390"/>
      <c r="CQY98" s="391"/>
      <c r="CQZ98" s="392"/>
      <c r="CRA98" s="393"/>
      <c r="CRB98" s="394"/>
      <c r="CRC98" s="395"/>
      <c r="CRD98" s="389"/>
      <c r="CRE98" s="390"/>
      <c r="CRF98" s="391"/>
      <c r="CRG98" s="392"/>
      <c r="CRH98" s="393"/>
      <c r="CRI98" s="394"/>
      <c r="CRJ98" s="395"/>
      <c r="CRK98" s="389"/>
      <c r="CRL98" s="390"/>
      <c r="CRM98" s="391"/>
      <c r="CRN98" s="392"/>
      <c r="CRO98" s="393"/>
      <c r="CRP98" s="394"/>
      <c r="CRQ98" s="395"/>
      <c r="CRR98" s="389"/>
      <c r="CRS98" s="390"/>
      <c r="CRT98" s="391"/>
      <c r="CRU98" s="392"/>
      <c r="CRV98" s="393"/>
      <c r="CRW98" s="394"/>
      <c r="CRX98" s="395"/>
      <c r="CRY98" s="389"/>
      <c r="CRZ98" s="390"/>
      <c r="CSA98" s="391"/>
      <c r="CSB98" s="392"/>
      <c r="CSC98" s="393"/>
      <c r="CSD98" s="394"/>
      <c r="CSE98" s="395"/>
      <c r="CSF98" s="389"/>
      <c r="CSG98" s="390"/>
      <c r="CSH98" s="391"/>
      <c r="CSI98" s="392"/>
      <c r="CSJ98" s="393"/>
      <c r="CSK98" s="394"/>
      <c r="CSL98" s="395"/>
      <c r="CSM98" s="389"/>
      <c r="CSN98" s="390"/>
      <c r="CSO98" s="391"/>
      <c r="CSP98" s="392"/>
      <c r="CSQ98" s="393"/>
      <c r="CSR98" s="394"/>
      <c r="CSS98" s="395"/>
      <c r="CST98" s="389"/>
      <c r="CSU98" s="390"/>
      <c r="CSV98" s="391"/>
      <c r="CSW98" s="392"/>
      <c r="CSX98" s="393"/>
      <c r="CSY98" s="394"/>
      <c r="CSZ98" s="395"/>
      <c r="CTA98" s="389"/>
      <c r="CTB98" s="390"/>
      <c r="CTC98" s="391"/>
      <c r="CTD98" s="392"/>
      <c r="CTE98" s="393"/>
      <c r="CTF98" s="394"/>
      <c r="CTG98" s="395"/>
      <c r="CTH98" s="389"/>
      <c r="CTI98" s="390"/>
      <c r="CTJ98" s="391"/>
      <c r="CTK98" s="392"/>
      <c r="CTL98" s="393"/>
      <c r="CTM98" s="394"/>
      <c r="CTN98" s="395"/>
      <c r="CTO98" s="389"/>
      <c r="CTP98" s="390"/>
      <c r="CTQ98" s="391"/>
      <c r="CTR98" s="392"/>
      <c r="CTS98" s="393"/>
      <c r="CTT98" s="394"/>
      <c r="CTU98" s="395"/>
      <c r="CTV98" s="389"/>
      <c r="CTW98" s="390"/>
      <c r="CTX98" s="391"/>
      <c r="CTY98" s="392"/>
      <c r="CTZ98" s="393"/>
      <c r="CUA98" s="394"/>
      <c r="CUB98" s="395"/>
      <c r="CUC98" s="389"/>
      <c r="CUD98" s="390"/>
      <c r="CUE98" s="391"/>
      <c r="CUF98" s="392"/>
      <c r="CUG98" s="393"/>
      <c r="CUH98" s="394"/>
      <c r="CUI98" s="395"/>
      <c r="CUJ98" s="389"/>
      <c r="CUK98" s="390"/>
      <c r="CUL98" s="391"/>
      <c r="CUM98" s="392"/>
      <c r="CUN98" s="393"/>
      <c r="CUO98" s="394"/>
      <c r="CUP98" s="395"/>
      <c r="CUQ98" s="389"/>
      <c r="CUR98" s="390"/>
      <c r="CUS98" s="391"/>
      <c r="CUT98" s="392"/>
      <c r="CUU98" s="393"/>
      <c r="CUV98" s="394"/>
      <c r="CUW98" s="395"/>
      <c r="CUX98" s="389"/>
      <c r="CUY98" s="390"/>
      <c r="CUZ98" s="391"/>
      <c r="CVA98" s="392"/>
      <c r="CVB98" s="393"/>
      <c r="CVC98" s="394"/>
      <c r="CVD98" s="395"/>
      <c r="CVE98" s="389"/>
      <c r="CVF98" s="390"/>
      <c r="CVG98" s="391"/>
      <c r="CVH98" s="392"/>
      <c r="CVI98" s="393"/>
      <c r="CVJ98" s="394"/>
      <c r="CVK98" s="395"/>
      <c r="CVL98" s="389"/>
      <c r="CVM98" s="390"/>
      <c r="CVN98" s="391"/>
      <c r="CVO98" s="392"/>
      <c r="CVP98" s="393"/>
      <c r="CVQ98" s="394"/>
      <c r="CVR98" s="395"/>
      <c r="CVS98" s="389"/>
      <c r="CVT98" s="390"/>
      <c r="CVU98" s="391"/>
      <c r="CVV98" s="392"/>
      <c r="CVW98" s="393"/>
      <c r="CVX98" s="394"/>
      <c r="CVY98" s="395"/>
      <c r="CVZ98" s="389"/>
      <c r="CWA98" s="390"/>
      <c r="CWB98" s="391"/>
      <c r="CWC98" s="392"/>
      <c r="CWD98" s="393"/>
      <c r="CWE98" s="394"/>
      <c r="CWF98" s="395"/>
      <c r="CWG98" s="389"/>
      <c r="CWH98" s="390"/>
      <c r="CWI98" s="391"/>
      <c r="CWJ98" s="392"/>
      <c r="CWK98" s="393"/>
      <c r="CWL98" s="394"/>
      <c r="CWM98" s="395"/>
      <c r="CWN98" s="389"/>
      <c r="CWO98" s="390"/>
      <c r="CWP98" s="391"/>
      <c r="CWQ98" s="392"/>
      <c r="CWR98" s="393"/>
      <c r="CWS98" s="394"/>
      <c r="CWT98" s="395"/>
      <c r="CWU98" s="389"/>
      <c r="CWV98" s="390"/>
      <c r="CWW98" s="391"/>
      <c r="CWX98" s="392"/>
      <c r="CWY98" s="393"/>
      <c r="CWZ98" s="394"/>
      <c r="CXA98" s="395"/>
      <c r="CXB98" s="389"/>
      <c r="CXC98" s="390"/>
      <c r="CXD98" s="391"/>
      <c r="CXE98" s="392"/>
      <c r="CXF98" s="393"/>
      <c r="CXG98" s="394"/>
      <c r="CXH98" s="395"/>
      <c r="CXI98" s="389"/>
      <c r="CXJ98" s="390"/>
      <c r="CXK98" s="391"/>
      <c r="CXL98" s="392"/>
      <c r="CXM98" s="393"/>
      <c r="CXN98" s="394"/>
      <c r="CXO98" s="395"/>
      <c r="CXP98" s="389"/>
      <c r="CXQ98" s="390"/>
      <c r="CXR98" s="391"/>
      <c r="CXS98" s="392"/>
      <c r="CXT98" s="393"/>
      <c r="CXU98" s="394"/>
      <c r="CXV98" s="395"/>
      <c r="CXW98" s="389"/>
      <c r="CXX98" s="390"/>
      <c r="CXY98" s="391"/>
      <c r="CXZ98" s="392"/>
      <c r="CYA98" s="393"/>
      <c r="CYB98" s="394"/>
      <c r="CYC98" s="395"/>
      <c r="CYD98" s="389"/>
      <c r="CYE98" s="390"/>
      <c r="CYF98" s="391"/>
      <c r="CYG98" s="392"/>
      <c r="CYH98" s="393"/>
      <c r="CYI98" s="394"/>
      <c r="CYJ98" s="395"/>
      <c r="CYK98" s="389"/>
      <c r="CYL98" s="390"/>
      <c r="CYM98" s="391"/>
      <c r="CYN98" s="392"/>
      <c r="CYO98" s="393"/>
      <c r="CYP98" s="394"/>
      <c r="CYQ98" s="395"/>
      <c r="CYR98" s="389"/>
      <c r="CYS98" s="390"/>
      <c r="CYT98" s="391"/>
      <c r="CYU98" s="392"/>
      <c r="CYV98" s="393"/>
      <c r="CYW98" s="394"/>
      <c r="CYX98" s="395"/>
      <c r="CYY98" s="389"/>
      <c r="CYZ98" s="390"/>
      <c r="CZA98" s="391"/>
      <c r="CZB98" s="392"/>
      <c r="CZC98" s="393"/>
      <c r="CZD98" s="394"/>
      <c r="CZE98" s="395"/>
      <c r="CZF98" s="389"/>
      <c r="CZG98" s="390"/>
      <c r="CZH98" s="391"/>
      <c r="CZI98" s="392"/>
      <c r="CZJ98" s="393"/>
      <c r="CZK98" s="394"/>
      <c r="CZL98" s="395"/>
      <c r="CZM98" s="389"/>
      <c r="CZN98" s="390"/>
      <c r="CZO98" s="391"/>
      <c r="CZP98" s="392"/>
      <c r="CZQ98" s="393"/>
      <c r="CZR98" s="394"/>
      <c r="CZS98" s="395"/>
      <c r="CZT98" s="389"/>
      <c r="CZU98" s="390"/>
      <c r="CZV98" s="391"/>
      <c r="CZW98" s="392"/>
      <c r="CZX98" s="393"/>
      <c r="CZY98" s="394"/>
      <c r="CZZ98" s="395"/>
      <c r="DAA98" s="389"/>
      <c r="DAB98" s="390"/>
      <c r="DAC98" s="391"/>
      <c r="DAD98" s="392"/>
      <c r="DAE98" s="393"/>
      <c r="DAF98" s="394"/>
      <c r="DAG98" s="395"/>
      <c r="DAH98" s="389"/>
      <c r="DAI98" s="390"/>
      <c r="DAJ98" s="391"/>
      <c r="DAK98" s="392"/>
      <c r="DAL98" s="393"/>
      <c r="DAM98" s="394"/>
      <c r="DAN98" s="395"/>
      <c r="DAO98" s="389"/>
      <c r="DAP98" s="390"/>
      <c r="DAQ98" s="391"/>
      <c r="DAR98" s="392"/>
      <c r="DAS98" s="393"/>
      <c r="DAT98" s="394"/>
      <c r="DAU98" s="395"/>
      <c r="DAV98" s="389"/>
      <c r="DAW98" s="390"/>
      <c r="DAX98" s="391"/>
      <c r="DAY98" s="392"/>
      <c r="DAZ98" s="393"/>
      <c r="DBA98" s="394"/>
      <c r="DBB98" s="395"/>
      <c r="DBC98" s="389"/>
      <c r="DBD98" s="390"/>
      <c r="DBE98" s="391"/>
      <c r="DBF98" s="392"/>
      <c r="DBG98" s="393"/>
      <c r="DBH98" s="394"/>
      <c r="DBI98" s="395"/>
      <c r="DBJ98" s="389"/>
      <c r="DBK98" s="390"/>
      <c r="DBL98" s="391"/>
      <c r="DBM98" s="392"/>
      <c r="DBN98" s="393"/>
      <c r="DBO98" s="394"/>
      <c r="DBP98" s="395"/>
      <c r="DBQ98" s="389"/>
      <c r="DBR98" s="390"/>
      <c r="DBS98" s="391"/>
      <c r="DBT98" s="392"/>
      <c r="DBU98" s="393"/>
      <c r="DBV98" s="394"/>
      <c r="DBW98" s="395"/>
      <c r="DBX98" s="389"/>
      <c r="DBY98" s="390"/>
      <c r="DBZ98" s="391"/>
      <c r="DCA98" s="392"/>
      <c r="DCB98" s="393"/>
      <c r="DCC98" s="394"/>
      <c r="DCD98" s="395"/>
      <c r="DCE98" s="389"/>
      <c r="DCF98" s="390"/>
      <c r="DCG98" s="391"/>
      <c r="DCH98" s="392"/>
      <c r="DCI98" s="393"/>
      <c r="DCJ98" s="394"/>
      <c r="DCK98" s="395"/>
      <c r="DCL98" s="389"/>
      <c r="DCM98" s="390"/>
      <c r="DCN98" s="391"/>
      <c r="DCO98" s="392"/>
      <c r="DCP98" s="393"/>
      <c r="DCQ98" s="394"/>
      <c r="DCR98" s="395"/>
      <c r="DCS98" s="389"/>
      <c r="DCT98" s="390"/>
      <c r="DCU98" s="391"/>
      <c r="DCV98" s="392"/>
      <c r="DCW98" s="393"/>
      <c r="DCX98" s="394"/>
      <c r="DCY98" s="395"/>
      <c r="DCZ98" s="389"/>
      <c r="DDA98" s="390"/>
      <c r="DDB98" s="391"/>
      <c r="DDC98" s="392"/>
      <c r="DDD98" s="393"/>
      <c r="DDE98" s="394"/>
      <c r="DDF98" s="395"/>
      <c r="DDG98" s="389"/>
      <c r="DDH98" s="390"/>
      <c r="DDI98" s="391"/>
      <c r="DDJ98" s="392"/>
      <c r="DDK98" s="393"/>
      <c r="DDL98" s="394"/>
      <c r="DDM98" s="395"/>
      <c r="DDN98" s="389"/>
      <c r="DDO98" s="390"/>
      <c r="DDP98" s="391"/>
      <c r="DDQ98" s="392"/>
      <c r="DDR98" s="393"/>
      <c r="DDS98" s="394"/>
      <c r="DDT98" s="395"/>
      <c r="DDU98" s="389"/>
      <c r="DDV98" s="390"/>
      <c r="DDW98" s="391"/>
      <c r="DDX98" s="392"/>
      <c r="DDY98" s="393"/>
      <c r="DDZ98" s="394"/>
      <c r="DEA98" s="395"/>
      <c r="DEB98" s="389"/>
      <c r="DEC98" s="390"/>
      <c r="DED98" s="391"/>
      <c r="DEE98" s="392"/>
      <c r="DEF98" s="393"/>
      <c r="DEG98" s="394"/>
      <c r="DEH98" s="395"/>
      <c r="DEI98" s="389"/>
      <c r="DEJ98" s="390"/>
      <c r="DEK98" s="391"/>
      <c r="DEL98" s="392"/>
      <c r="DEM98" s="393"/>
      <c r="DEN98" s="394"/>
      <c r="DEO98" s="395"/>
      <c r="DEP98" s="389"/>
      <c r="DEQ98" s="390"/>
      <c r="DER98" s="391"/>
      <c r="DES98" s="392"/>
      <c r="DET98" s="393"/>
      <c r="DEU98" s="394"/>
      <c r="DEV98" s="395"/>
      <c r="DEW98" s="389"/>
      <c r="DEX98" s="390"/>
      <c r="DEY98" s="391"/>
      <c r="DEZ98" s="392"/>
      <c r="DFA98" s="393"/>
      <c r="DFB98" s="394"/>
      <c r="DFC98" s="395"/>
      <c r="DFD98" s="389"/>
      <c r="DFE98" s="390"/>
      <c r="DFF98" s="391"/>
      <c r="DFG98" s="392"/>
      <c r="DFH98" s="393"/>
      <c r="DFI98" s="394"/>
      <c r="DFJ98" s="395"/>
      <c r="DFK98" s="389"/>
      <c r="DFL98" s="390"/>
      <c r="DFM98" s="391"/>
      <c r="DFN98" s="392"/>
      <c r="DFO98" s="393"/>
      <c r="DFP98" s="394"/>
      <c r="DFQ98" s="395"/>
      <c r="DFR98" s="389"/>
      <c r="DFS98" s="390"/>
      <c r="DFT98" s="391"/>
      <c r="DFU98" s="392"/>
      <c r="DFV98" s="393"/>
      <c r="DFW98" s="394"/>
      <c r="DFX98" s="395"/>
      <c r="DFY98" s="389"/>
      <c r="DFZ98" s="390"/>
      <c r="DGA98" s="391"/>
      <c r="DGB98" s="392"/>
      <c r="DGC98" s="393"/>
      <c r="DGD98" s="394"/>
      <c r="DGE98" s="395"/>
      <c r="DGF98" s="389"/>
      <c r="DGG98" s="390"/>
      <c r="DGH98" s="391"/>
      <c r="DGI98" s="392"/>
      <c r="DGJ98" s="393"/>
      <c r="DGK98" s="394"/>
      <c r="DGL98" s="395"/>
      <c r="DGM98" s="389"/>
      <c r="DGN98" s="390"/>
      <c r="DGO98" s="391"/>
      <c r="DGP98" s="392"/>
      <c r="DGQ98" s="393"/>
      <c r="DGR98" s="394"/>
      <c r="DGS98" s="395"/>
      <c r="DGT98" s="389"/>
      <c r="DGU98" s="390"/>
      <c r="DGV98" s="391"/>
      <c r="DGW98" s="392"/>
      <c r="DGX98" s="393"/>
      <c r="DGY98" s="394"/>
      <c r="DGZ98" s="395"/>
      <c r="DHA98" s="389"/>
      <c r="DHB98" s="390"/>
      <c r="DHC98" s="391"/>
      <c r="DHD98" s="392"/>
      <c r="DHE98" s="393"/>
      <c r="DHF98" s="394"/>
      <c r="DHG98" s="395"/>
      <c r="DHH98" s="389"/>
      <c r="DHI98" s="390"/>
      <c r="DHJ98" s="391"/>
      <c r="DHK98" s="392"/>
      <c r="DHL98" s="393"/>
      <c r="DHM98" s="394"/>
      <c r="DHN98" s="395"/>
      <c r="DHO98" s="389"/>
      <c r="DHP98" s="390"/>
      <c r="DHQ98" s="391"/>
      <c r="DHR98" s="392"/>
      <c r="DHS98" s="393"/>
      <c r="DHT98" s="394"/>
      <c r="DHU98" s="395"/>
      <c r="DHV98" s="389"/>
      <c r="DHW98" s="390"/>
      <c r="DHX98" s="391"/>
      <c r="DHY98" s="392"/>
      <c r="DHZ98" s="393"/>
      <c r="DIA98" s="394"/>
      <c r="DIB98" s="395"/>
      <c r="DIC98" s="389"/>
      <c r="DID98" s="390"/>
      <c r="DIE98" s="391"/>
      <c r="DIF98" s="392"/>
      <c r="DIG98" s="393"/>
      <c r="DIH98" s="394"/>
      <c r="DII98" s="395"/>
      <c r="DIJ98" s="389"/>
      <c r="DIK98" s="390"/>
      <c r="DIL98" s="391"/>
      <c r="DIM98" s="392"/>
      <c r="DIN98" s="393"/>
      <c r="DIO98" s="394"/>
      <c r="DIP98" s="395"/>
      <c r="DIQ98" s="389"/>
      <c r="DIR98" s="390"/>
      <c r="DIS98" s="391"/>
      <c r="DIT98" s="392"/>
      <c r="DIU98" s="393"/>
      <c r="DIV98" s="394"/>
      <c r="DIW98" s="395"/>
      <c r="DIX98" s="389"/>
      <c r="DIY98" s="390"/>
      <c r="DIZ98" s="391"/>
      <c r="DJA98" s="392"/>
      <c r="DJB98" s="393"/>
      <c r="DJC98" s="394"/>
      <c r="DJD98" s="395"/>
      <c r="DJE98" s="389"/>
      <c r="DJF98" s="390"/>
      <c r="DJG98" s="391"/>
      <c r="DJH98" s="392"/>
      <c r="DJI98" s="393"/>
      <c r="DJJ98" s="394"/>
      <c r="DJK98" s="395"/>
      <c r="DJL98" s="389"/>
      <c r="DJM98" s="390"/>
      <c r="DJN98" s="391"/>
      <c r="DJO98" s="392"/>
      <c r="DJP98" s="393"/>
      <c r="DJQ98" s="394"/>
      <c r="DJR98" s="395"/>
      <c r="DJS98" s="389"/>
      <c r="DJT98" s="390"/>
      <c r="DJU98" s="391"/>
      <c r="DJV98" s="392"/>
      <c r="DJW98" s="393"/>
      <c r="DJX98" s="394"/>
      <c r="DJY98" s="395"/>
      <c r="DJZ98" s="389"/>
      <c r="DKA98" s="390"/>
      <c r="DKB98" s="391"/>
      <c r="DKC98" s="392"/>
      <c r="DKD98" s="393"/>
      <c r="DKE98" s="394"/>
      <c r="DKF98" s="395"/>
      <c r="DKG98" s="389"/>
      <c r="DKH98" s="390"/>
      <c r="DKI98" s="391"/>
      <c r="DKJ98" s="392"/>
      <c r="DKK98" s="393"/>
      <c r="DKL98" s="394"/>
      <c r="DKM98" s="395"/>
      <c r="DKN98" s="389"/>
      <c r="DKO98" s="390"/>
      <c r="DKP98" s="391"/>
      <c r="DKQ98" s="392"/>
      <c r="DKR98" s="393"/>
      <c r="DKS98" s="394"/>
      <c r="DKT98" s="395"/>
      <c r="DKU98" s="389"/>
      <c r="DKV98" s="390"/>
      <c r="DKW98" s="391"/>
      <c r="DKX98" s="392"/>
      <c r="DKY98" s="393"/>
      <c r="DKZ98" s="394"/>
      <c r="DLA98" s="395"/>
      <c r="DLB98" s="389"/>
      <c r="DLC98" s="390"/>
      <c r="DLD98" s="391"/>
      <c r="DLE98" s="392"/>
      <c r="DLF98" s="393"/>
      <c r="DLG98" s="394"/>
      <c r="DLH98" s="395"/>
      <c r="DLI98" s="389"/>
      <c r="DLJ98" s="390"/>
      <c r="DLK98" s="391"/>
      <c r="DLL98" s="392"/>
      <c r="DLM98" s="393"/>
      <c r="DLN98" s="394"/>
      <c r="DLO98" s="395"/>
      <c r="DLP98" s="389"/>
      <c r="DLQ98" s="390"/>
      <c r="DLR98" s="391"/>
      <c r="DLS98" s="392"/>
      <c r="DLT98" s="393"/>
      <c r="DLU98" s="394"/>
      <c r="DLV98" s="395"/>
      <c r="DLW98" s="389"/>
      <c r="DLX98" s="390"/>
      <c r="DLY98" s="391"/>
      <c r="DLZ98" s="392"/>
      <c r="DMA98" s="393"/>
      <c r="DMB98" s="394"/>
      <c r="DMC98" s="395"/>
      <c r="DMD98" s="389"/>
      <c r="DME98" s="390"/>
      <c r="DMF98" s="391"/>
      <c r="DMG98" s="392"/>
      <c r="DMH98" s="393"/>
      <c r="DMI98" s="394"/>
      <c r="DMJ98" s="395"/>
      <c r="DMK98" s="389"/>
      <c r="DML98" s="390"/>
      <c r="DMM98" s="391"/>
      <c r="DMN98" s="392"/>
      <c r="DMO98" s="393"/>
      <c r="DMP98" s="394"/>
      <c r="DMQ98" s="395"/>
      <c r="DMR98" s="389"/>
      <c r="DMS98" s="390"/>
      <c r="DMT98" s="391"/>
      <c r="DMU98" s="392"/>
      <c r="DMV98" s="393"/>
      <c r="DMW98" s="394"/>
      <c r="DMX98" s="395"/>
      <c r="DMY98" s="389"/>
      <c r="DMZ98" s="390"/>
      <c r="DNA98" s="391"/>
      <c r="DNB98" s="392"/>
      <c r="DNC98" s="393"/>
      <c r="DND98" s="394"/>
      <c r="DNE98" s="395"/>
      <c r="DNF98" s="389"/>
      <c r="DNG98" s="390"/>
      <c r="DNH98" s="391"/>
      <c r="DNI98" s="392"/>
      <c r="DNJ98" s="393"/>
      <c r="DNK98" s="394"/>
      <c r="DNL98" s="395"/>
      <c r="DNM98" s="389"/>
      <c r="DNN98" s="390"/>
      <c r="DNO98" s="391"/>
      <c r="DNP98" s="392"/>
      <c r="DNQ98" s="393"/>
      <c r="DNR98" s="394"/>
      <c r="DNS98" s="395"/>
      <c r="DNT98" s="389"/>
      <c r="DNU98" s="390"/>
      <c r="DNV98" s="391"/>
      <c r="DNW98" s="392"/>
      <c r="DNX98" s="393"/>
      <c r="DNY98" s="394"/>
      <c r="DNZ98" s="395"/>
      <c r="DOA98" s="389"/>
      <c r="DOB98" s="390"/>
      <c r="DOC98" s="391"/>
      <c r="DOD98" s="392"/>
      <c r="DOE98" s="393"/>
      <c r="DOF98" s="394"/>
      <c r="DOG98" s="395"/>
      <c r="DOH98" s="389"/>
      <c r="DOI98" s="390"/>
      <c r="DOJ98" s="391"/>
      <c r="DOK98" s="392"/>
      <c r="DOL98" s="393"/>
      <c r="DOM98" s="394"/>
      <c r="DON98" s="395"/>
      <c r="DOO98" s="389"/>
      <c r="DOP98" s="390"/>
      <c r="DOQ98" s="391"/>
      <c r="DOR98" s="392"/>
      <c r="DOS98" s="393"/>
      <c r="DOT98" s="394"/>
      <c r="DOU98" s="395"/>
      <c r="DOV98" s="389"/>
      <c r="DOW98" s="390"/>
      <c r="DOX98" s="391"/>
      <c r="DOY98" s="392"/>
      <c r="DOZ98" s="393"/>
      <c r="DPA98" s="394"/>
      <c r="DPB98" s="395"/>
      <c r="DPC98" s="389"/>
      <c r="DPD98" s="390"/>
      <c r="DPE98" s="391"/>
      <c r="DPF98" s="392"/>
      <c r="DPG98" s="393"/>
      <c r="DPH98" s="394"/>
      <c r="DPI98" s="395"/>
      <c r="DPJ98" s="389"/>
      <c r="DPK98" s="390"/>
      <c r="DPL98" s="391"/>
      <c r="DPM98" s="392"/>
      <c r="DPN98" s="393"/>
      <c r="DPO98" s="394"/>
      <c r="DPP98" s="395"/>
      <c r="DPQ98" s="389"/>
      <c r="DPR98" s="390"/>
      <c r="DPS98" s="391"/>
      <c r="DPT98" s="392"/>
      <c r="DPU98" s="393"/>
      <c r="DPV98" s="394"/>
      <c r="DPW98" s="395"/>
      <c r="DPX98" s="389"/>
      <c r="DPY98" s="390"/>
      <c r="DPZ98" s="391"/>
      <c r="DQA98" s="392"/>
      <c r="DQB98" s="393"/>
      <c r="DQC98" s="394"/>
      <c r="DQD98" s="395"/>
      <c r="DQE98" s="389"/>
      <c r="DQF98" s="390"/>
      <c r="DQG98" s="391"/>
      <c r="DQH98" s="392"/>
      <c r="DQI98" s="393"/>
      <c r="DQJ98" s="394"/>
      <c r="DQK98" s="395"/>
      <c r="DQL98" s="389"/>
      <c r="DQM98" s="390"/>
      <c r="DQN98" s="391"/>
      <c r="DQO98" s="392"/>
      <c r="DQP98" s="393"/>
      <c r="DQQ98" s="394"/>
      <c r="DQR98" s="395"/>
      <c r="DQS98" s="389"/>
      <c r="DQT98" s="390"/>
      <c r="DQU98" s="391"/>
      <c r="DQV98" s="392"/>
      <c r="DQW98" s="393"/>
      <c r="DQX98" s="394"/>
      <c r="DQY98" s="395"/>
      <c r="DQZ98" s="389"/>
      <c r="DRA98" s="390"/>
      <c r="DRB98" s="391"/>
      <c r="DRC98" s="392"/>
      <c r="DRD98" s="393"/>
      <c r="DRE98" s="394"/>
      <c r="DRF98" s="395"/>
      <c r="DRG98" s="389"/>
      <c r="DRH98" s="390"/>
      <c r="DRI98" s="391"/>
      <c r="DRJ98" s="392"/>
      <c r="DRK98" s="393"/>
      <c r="DRL98" s="394"/>
      <c r="DRM98" s="395"/>
      <c r="DRN98" s="389"/>
      <c r="DRO98" s="390"/>
      <c r="DRP98" s="391"/>
      <c r="DRQ98" s="392"/>
      <c r="DRR98" s="393"/>
      <c r="DRS98" s="394"/>
      <c r="DRT98" s="395"/>
      <c r="DRU98" s="389"/>
      <c r="DRV98" s="390"/>
      <c r="DRW98" s="391"/>
      <c r="DRX98" s="392"/>
      <c r="DRY98" s="393"/>
      <c r="DRZ98" s="394"/>
      <c r="DSA98" s="395"/>
      <c r="DSB98" s="389"/>
      <c r="DSC98" s="390"/>
      <c r="DSD98" s="391"/>
      <c r="DSE98" s="392"/>
      <c r="DSF98" s="393"/>
      <c r="DSG98" s="394"/>
      <c r="DSH98" s="395"/>
      <c r="DSI98" s="389"/>
      <c r="DSJ98" s="390"/>
      <c r="DSK98" s="391"/>
      <c r="DSL98" s="392"/>
      <c r="DSM98" s="393"/>
      <c r="DSN98" s="394"/>
      <c r="DSO98" s="395"/>
      <c r="DSP98" s="389"/>
      <c r="DSQ98" s="390"/>
      <c r="DSR98" s="391"/>
      <c r="DSS98" s="392"/>
      <c r="DST98" s="393"/>
      <c r="DSU98" s="394"/>
      <c r="DSV98" s="395"/>
      <c r="DSW98" s="389"/>
      <c r="DSX98" s="390"/>
      <c r="DSY98" s="391"/>
      <c r="DSZ98" s="392"/>
      <c r="DTA98" s="393"/>
      <c r="DTB98" s="394"/>
      <c r="DTC98" s="395"/>
      <c r="DTD98" s="389"/>
      <c r="DTE98" s="390"/>
      <c r="DTF98" s="391"/>
      <c r="DTG98" s="392"/>
      <c r="DTH98" s="393"/>
      <c r="DTI98" s="394"/>
      <c r="DTJ98" s="395"/>
      <c r="DTK98" s="389"/>
      <c r="DTL98" s="390"/>
      <c r="DTM98" s="391"/>
      <c r="DTN98" s="392"/>
      <c r="DTO98" s="393"/>
      <c r="DTP98" s="394"/>
      <c r="DTQ98" s="395"/>
      <c r="DTR98" s="389"/>
      <c r="DTS98" s="390"/>
      <c r="DTT98" s="391"/>
      <c r="DTU98" s="392"/>
      <c r="DTV98" s="393"/>
      <c r="DTW98" s="394"/>
      <c r="DTX98" s="395"/>
      <c r="DTY98" s="389"/>
      <c r="DTZ98" s="390"/>
      <c r="DUA98" s="391"/>
      <c r="DUB98" s="392"/>
      <c r="DUC98" s="393"/>
      <c r="DUD98" s="394"/>
      <c r="DUE98" s="395"/>
      <c r="DUF98" s="389"/>
      <c r="DUG98" s="390"/>
      <c r="DUH98" s="391"/>
      <c r="DUI98" s="392"/>
      <c r="DUJ98" s="393"/>
      <c r="DUK98" s="394"/>
      <c r="DUL98" s="395"/>
      <c r="DUM98" s="389"/>
      <c r="DUN98" s="390"/>
      <c r="DUO98" s="391"/>
      <c r="DUP98" s="392"/>
      <c r="DUQ98" s="393"/>
      <c r="DUR98" s="394"/>
      <c r="DUS98" s="395"/>
      <c r="DUT98" s="389"/>
      <c r="DUU98" s="390"/>
      <c r="DUV98" s="391"/>
      <c r="DUW98" s="392"/>
      <c r="DUX98" s="393"/>
      <c r="DUY98" s="394"/>
      <c r="DUZ98" s="395"/>
      <c r="DVA98" s="389"/>
      <c r="DVB98" s="390"/>
      <c r="DVC98" s="391"/>
      <c r="DVD98" s="392"/>
      <c r="DVE98" s="393"/>
      <c r="DVF98" s="394"/>
      <c r="DVG98" s="395"/>
      <c r="DVH98" s="389"/>
      <c r="DVI98" s="390"/>
      <c r="DVJ98" s="391"/>
      <c r="DVK98" s="392"/>
      <c r="DVL98" s="393"/>
      <c r="DVM98" s="394"/>
      <c r="DVN98" s="395"/>
      <c r="DVO98" s="389"/>
      <c r="DVP98" s="390"/>
      <c r="DVQ98" s="391"/>
      <c r="DVR98" s="392"/>
      <c r="DVS98" s="393"/>
      <c r="DVT98" s="394"/>
      <c r="DVU98" s="395"/>
      <c r="DVV98" s="389"/>
      <c r="DVW98" s="390"/>
      <c r="DVX98" s="391"/>
      <c r="DVY98" s="392"/>
      <c r="DVZ98" s="393"/>
      <c r="DWA98" s="394"/>
      <c r="DWB98" s="395"/>
      <c r="DWC98" s="389"/>
      <c r="DWD98" s="390"/>
      <c r="DWE98" s="391"/>
      <c r="DWF98" s="392"/>
      <c r="DWG98" s="393"/>
      <c r="DWH98" s="394"/>
      <c r="DWI98" s="395"/>
      <c r="DWJ98" s="389"/>
      <c r="DWK98" s="390"/>
      <c r="DWL98" s="391"/>
      <c r="DWM98" s="392"/>
      <c r="DWN98" s="393"/>
      <c r="DWO98" s="394"/>
      <c r="DWP98" s="395"/>
      <c r="DWQ98" s="389"/>
      <c r="DWR98" s="390"/>
      <c r="DWS98" s="391"/>
      <c r="DWT98" s="392"/>
      <c r="DWU98" s="393"/>
      <c r="DWV98" s="394"/>
      <c r="DWW98" s="395"/>
      <c r="DWX98" s="389"/>
      <c r="DWY98" s="390"/>
      <c r="DWZ98" s="391"/>
      <c r="DXA98" s="392"/>
      <c r="DXB98" s="393"/>
      <c r="DXC98" s="394"/>
      <c r="DXD98" s="395"/>
      <c r="DXE98" s="389"/>
      <c r="DXF98" s="390"/>
      <c r="DXG98" s="391"/>
      <c r="DXH98" s="392"/>
      <c r="DXI98" s="393"/>
      <c r="DXJ98" s="394"/>
      <c r="DXK98" s="395"/>
      <c r="DXL98" s="389"/>
      <c r="DXM98" s="390"/>
      <c r="DXN98" s="391"/>
      <c r="DXO98" s="392"/>
      <c r="DXP98" s="393"/>
      <c r="DXQ98" s="394"/>
      <c r="DXR98" s="395"/>
      <c r="DXS98" s="389"/>
      <c r="DXT98" s="390"/>
      <c r="DXU98" s="391"/>
      <c r="DXV98" s="392"/>
      <c r="DXW98" s="393"/>
      <c r="DXX98" s="394"/>
      <c r="DXY98" s="395"/>
      <c r="DXZ98" s="389"/>
      <c r="DYA98" s="390"/>
      <c r="DYB98" s="391"/>
      <c r="DYC98" s="392"/>
      <c r="DYD98" s="393"/>
      <c r="DYE98" s="394"/>
      <c r="DYF98" s="395"/>
      <c r="DYG98" s="389"/>
      <c r="DYH98" s="390"/>
      <c r="DYI98" s="391"/>
      <c r="DYJ98" s="392"/>
      <c r="DYK98" s="393"/>
      <c r="DYL98" s="394"/>
      <c r="DYM98" s="395"/>
      <c r="DYN98" s="389"/>
      <c r="DYO98" s="390"/>
      <c r="DYP98" s="391"/>
      <c r="DYQ98" s="392"/>
      <c r="DYR98" s="393"/>
      <c r="DYS98" s="394"/>
      <c r="DYT98" s="395"/>
      <c r="DYU98" s="389"/>
      <c r="DYV98" s="390"/>
      <c r="DYW98" s="391"/>
      <c r="DYX98" s="392"/>
      <c r="DYY98" s="393"/>
      <c r="DYZ98" s="394"/>
      <c r="DZA98" s="395"/>
      <c r="DZB98" s="389"/>
      <c r="DZC98" s="390"/>
      <c r="DZD98" s="391"/>
      <c r="DZE98" s="392"/>
      <c r="DZF98" s="393"/>
      <c r="DZG98" s="394"/>
      <c r="DZH98" s="395"/>
      <c r="DZI98" s="389"/>
      <c r="DZJ98" s="390"/>
      <c r="DZK98" s="391"/>
      <c r="DZL98" s="392"/>
      <c r="DZM98" s="393"/>
      <c r="DZN98" s="394"/>
      <c r="DZO98" s="395"/>
      <c r="DZP98" s="389"/>
      <c r="DZQ98" s="390"/>
      <c r="DZR98" s="391"/>
      <c r="DZS98" s="392"/>
      <c r="DZT98" s="393"/>
      <c r="DZU98" s="394"/>
      <c r="DZV98" s="395"/>
      <c r="DZW98" s="389"/>
      <c r="DZX98" s="390"/>
      <c r="DZY98" s="391"/>
      <c r="DZZ98" s="392"/>
      <c r="EAA98" s="393"/>
      <c r="EAB98" s="394"/>
      <c r="EAC98" s="395"/>
      <c r="EAD98" s="389"/>
      <c r="EAE98" s="390"/>
      <c r="EAF98" s="391"/>
      <c r="EAG98" s="392"/>
      <c r="EAH98" s="393"/>
      <c r="EAI98" s="394"/>
      <c r="EAJ98" s="395"/>
      <c r="EAK98" s="389"/>
      <c r="EAL98" s="390"/>
      <c r="EAM98" s="391"/>
      <c r="EAN98" s="392"/>
      <c r="EAO98" s="393"/>
      <c r="EAP98" s="394"/>
      <c r="EAQ98" s="395"/>
      <c r="EAR98" s="389"/>
      <c r="EAS98" s="390"/>
      <c r="EAT98" s="391"/>
      <c r="EAU98" s="392"/>
      <c r="EAV98" s="393"/>
      <c r="EAW98" s="394"/>
      <c r="EAX98" s="395"/>
      <c r="EAY98" s="389"/>
      <c r="EAZ98" s="390"/>
      <c r="EBA98" s="391"/>
      <c r="EBB98" s="392"/>
      <c r="EBC98" s="393"/>
      <c r="EBD98" s="394"/>
      <c r="EBE98" s="395"/>
      <c r="EBF98" s="389"/>
      <c r="EBG98" s="390"/>
      <c r="EBH98" s="391"/>
      <c r="EBI98" s="392"/>
      <c r="EBJ98" s="393"/>
      <c r="EBK98" s="394"/>
      <c r="EBL98" s="395"/>
      <c r="EBM98" s="389"/>
      <c r="EBN98" s="390"/>
      <c r="EBO98" s="391"/>
      <c r="EBP98" s="392"/>
      <c r="EBQ98" s="393"/>
      <c r="EBR98" s="394"/>
      <c r="EBS98" s="395"/>
      <c r="EBT98" s="389"/>
      <c r="EBU98" s="390"/>
      <c r="EBV98" s="391"/>
      <c r="EBW98" s="392"/>
      <c r="EBX98" s="393"/>
      <c r="EBY98" s="394"/>
      <c r="EBZ98" s="395"/>
      <c r="ECA98" s="389"/>
      <c r="ECB98" s="390"/>
      <c r="ECC98" s="391"/>
      <c r="ECD98" s="392"/>
      <c r="ECE98" s="393"/>
      <c r="ECF98" s="394"/>
      <c r="ECG98" s="395"/>
      <c r="ECH98" s="389"/>
      <c r="ECI98" s="390"/>
      <c r="ECJ98" s="391"/>
      <c r="ECK98" s="392"/>
      <c r="ECL98" s="393"/>
      <c r="ECM98" s="394"/>
      <c r="ECN98" s="395"/>
      <c r="ECO98" s="389"/>
      <c r="ECP98" s="390"/>
      <c r="ECQ98" s="391"/>
      <c r="ECR98" s="392"/>
      <c r="ECS98" s="393"/>
      <c r="ECT98" s="394"/>
      <c r="ECU98" s="395"/>
      <c r="ECV98" s="389"/>
      <c r="ECW98" s="390"/>
      <c r="ECX98" s="391"/>
      <c r="ECY98" s="392"/>
      <c r="ECZ98" s="393"/>
      <c r="EDA98" s="394"/>
      <c r="EDB98" s="395"/>
      <c r="EDC98" s="389"/>
      <c r="EDD98" s="390"/>
      <c r="EDE98" s="391"/>
      <c r="EDF98" s="392"/>
      <c r="EDG98" s="393"/>
      <c r="EDH98" s="394"/>
      <c r="EDI98" s="395"/>
      <c r="EDJ98" s="389"/>
      <c r="EDK98" s="390"/>
      <c r="EDL98" s="391"/>
      <c r="EDM98" s="392"/>
      <c r="EDN98" s="393"/>
      <c r="EDO98" s="394"/>
      <c r="EDP98" s="395"/>
      <c r="EDQ98" s="389"/>
      <c r="EDR98" s="390"/>
      <c r="EDS98" s="391"/>
      <c r="EDT98" s="392"/>
      <c r="EDU98" s="393"/>
      <c r="EDV98" s="394"/>
      <c r="EDW98" s="395"/>
      <c r="EDX98" s="389"/>
      <c r="EDY98" s="390"/>
      <c r="EDZ98" s="391"/>
      <c r="EEA98" s="392"/>
      <c r="EEB98" s="393"/>
      <c r="EEC98" s="394"/>
      <c r="EED98" s="395"/>
      <c r="EEE98" s="389"/>
      <c r="EEF98" s="390"/>
      <c r="EEG98" s="391"/>
      <c r="EEH98" s="392"/>
      <c r="EEI98" s="393"/>
      <c r="EEJ98" s="394"/>
      <c r="EEK98" s="395"/>
      <c r="EEL98" s="389"/>
      <c r="EEM98" s="390"/>
      <c r="EEN98" s="391"/>
      <c r="EEO98" s="392"/>
      <c r="EEP98" s="393"/>
      <c r="EEQ98" s="394"/>
      <c r="EER98" s="395"/>
      <c r="EES98" s="389"/>
      <c r="EET98" s="390"/>
      <c r="EEU98" s="391"/>
      <c r="EEV98" s="392"/>
      <c r="EEW98" s="393"/>
      <c r="EEX98" s="394"/>
      <c r="EEY98" s="395"/>
      <c r="EEZ98" s="389"/>
      <c r="EFA98" s="390"/>
      <c r="EFB98" s="391"/>
      <c r="EFC98" s="392"/>
      <c r="EFD98" s="393"/>
      <c r="EFE98" s="394"/>
      <c r="EFF98" s="395"/>
      <c r="EFG98" s="389"/>
      <c r="EFH98" s="390"/>
      <c r="EFI98" s="391"/>
      <c r="EFJ98" s="392"/>
      <c r="EFK98" s="393"/>
      <c r="EFL98" s="394"/>
      <c r="EFM98" s="395"/>
      <c r="EFN98" s="389"/>
      <c r="EFO98" s="390"/>
      <c r="EFP98" s="391"/>
      <c r="EFQ98" s="392"/>
      <c r="EFR98" s="393"/>
      <c r="EFS98" s="394"/>
      <c r="EFT98" s="395"/>
      <c r="EFU98" s="389"/>
      <c r="EFV98" s="390"/>
      <c r="EFW98" s="391"/>
      <c r="EFX98" s="392"/>
      <c r="EFY98" s="393"/>
      <c r="EFZ98" s="394"/>
      <c r="EGA98" s="395"/>
      <c r="EGB98" s="389"/>
      <c r="EGC98" s="390"/>
      <c r="EGD98" s="391"/>
      <c r="EGE98" s="392"/>
      <c r="EGF98" s="393"/>
      <c r="EGG98" s="394"/>
      <c r="EGH98" s="395"/>
      <c r="EGI98" s="389"/>
      <c r="EGJ98" s="390"/>
      <c r="EGK98" s="391"/>
      <c r="EGL98" s="392"/>
      <c r="EGM98" s="393"/>
      <c r="EGN98" s="394"/>
      <c r="EGO98" s="395"/>
      <c r="EGP98" s="389"/>
      <c r="EGQ98" s="390"/>
      <c r="EGR98" s="391"/>
      <c r="EGS98" s="392"/>
      <c r="EGT98" s="393"/>
      <c r="EGU98" s="394"/>
      <c r="EGV98" s="395"/>
      <c r="EGW98" s="389"/>
      <c r="EGX98" s="390"/>
      <c r="EGY98" s="391"/>
      <c r="EGZ98" s="392"/>
      <c r="EHA98" s="393"/>
      <c r="EHB98" s="394"/>
      <c r="EHC98" s="395"/>
      <c r="EHD98" s="389"/>
      <c r="EHE98" s="390"/>
      <c r="EHF98" s="391"/>
      <c r="EHG98" s="392"/>
      <c r="EHH98" s="393"/>
      <c r="EHI98" s="394"/>
      <c r="EHJ98" s="395"/>
      <c r="EHK98" s="389"/>
      <c r="EHL98" s="390"/>
      <c r="EHM98" s="391"/>
      <c r="EHN98" s="392"/>
      <c r="EHO98" s="393"/>
      <c r="EHP98" s="394"/>
      <c r="EHQ98" s="395"/>
      <c r="EHR98" s="389"/>
      <c r="EHS98" s="390"/>
      <c r="EHT98" s="391"/>
      <c r="EHU98" s="392"/>
      <c r="EHV98" s="393"/>
      <c r="EHW98" s="394"/>
      <c r="EHX98" s="395"/>
      <c r="EHY98" s="389"/>
      <c r="EHZ98" s="390"/>
      <c r="EIA98" s="391"/>
      <c r="EIB98" s="392"/>
      <c r="EIC98" s="393"/>
      <c r="EID98" s="394"/>
      <c r="EIE98" s="395"/>
      <c r="EIF98" s="389"/>
      <c r="EIG98" s="390"/>
      <c r="EIH98" s="391"/>
      <c r="EII98" s="392"/>
      <c r="EIJ98" s="393"/>
      <c r="EIK98" s="394"/>
      <c r="EIL98" s="395"/>
      <c r="EIM98" s="389"/>
      <c r="EIN98" s="390"/>
      <c r="EIO98" s="391"/>
      <c r="EIP98" s="392"/>
      <c r="EIQ98" s="393"/>
      <c r="EIR98" s="394"/>
      <c r="EIS98" s="395"/>
      <c r="EIT98" s="389"/>
      <c r="EIU98" s="390"/>
      <c r="EIV98" s="391"/>
      <c r="EIW98" s="392"/>
      <c r="EIX98" s="393"/>
      <c r="EIY98" s="394"/>
      <c r="EIZ98" s="395"/>
      <c r="EJA98" s="389"/>
      <c r="EJB98" s="390"/>
      <c r="EJC98" s="391"/>
      <c r="EJD98" s="392"/>
      <c r="EJE98" s="393"/>
      <c r="EJF98" s="394"/>
      <c r="EJG98" s="395"/>
      <c r="EJH98" s="389"/>
      <c r="EJI98" s="390"/>
      <c r="EJJ98" s="391"/>
      <c r="EJK98" s="392"/>
      <c r="EJL98" s="393"/>
      <c r="EJM98" s="394"/>
      <c r="EJN98" s="395"/>
      <c r="EJO98" s="389"/>
      <c r="EJP98" s="390"/>
      <c r="EJQ98" s="391"/>
      <c r="EJR98" s="392"/>
      <c r="EJS98" s="393"/>
      <c r="EJT98" s="394"/>
      <c r="EJU98" s="395"/>
      <c r="EJV98" s="389"/>
      <c r="EJW98" s="390"/>
      <c r="EJX98" s="391"/>
      <c r="EJY98" s="392"/>
      <c r="EJZ98" s="393"/>
      <c r="EKA98" s="394"/>
      <c r="EKB98" s="395"/>
      <c r="EKC98" s="389"/>
      <c r="EKD98" s="390"/>
      <c r="EKE98" s="391"/>
      <c r="EKF98" s="392"/>
      <c r="EKG98" s="393"/>
      <c r="EKH98" s="394"/>
      <c r="EKI98" s="395"/>
      <c r="EKJ98" s="389"/>
      <c r="EKK98" s="390"/>
      <c r="EKL98" s="391"/>
      <c r="EKM98" s="392"/>
      <c r="EKN98" s="393"/>
      <c r="EKO98" s="394"/>
      <c r="EKP98" s="395"/>
      <c r="EKQ98" s="389"/>
      <c r="EKR98" s="390"/>
      <c r="EKS98" s="391"/>
      <c r="EKT98" s="392"/>
      <c r="EKU98" s="393"/>
      <c r="EKV98" s="394"/>
      <c r="EKW98" s="395"/>
      <c r="EKX98" s="389"/>
      <c r="EKY98" s="390"/>
      <c r="EKZ98" s="391"/>
      <c r="ELA98" s="392"/>
      <c r="ELB98" s="393"/>
      <c r="ELC98" s="394"/>
      <c r="ELD98" s="395"/>
      <c r="ELE98" s="389"/>
      <c r="ELF98" s="390"/>
      <c r="ELG98" s="391"/>
      <c r="ELH98" s="392"/>
      <c r="ELI98" s="393"/>
      <c r="ELJ98" s="394"/>
      <c r="ELK98" s="395"/>
      <c r="ELL98" s="389"/>
      <c r="ELM98" s="390"/>
      <c r="ELN98" s="391"/>
      <c r="ELO98" s="392"/>
      <c r="ELP98" s="393"/>
      <c r="ELQ98" s="394"/>
      <c r="ELR98" s="395"/>
      <c r="ELS98" s="389"/>
      <c r="ELT98" s="390"/>
      <c r="ELU98" s="391"/>
      <c r="ELV98" s="392"/>
      <c r="ELW98" s="393"/>
      <c r="ELX98" s="394"/>
      <c r="ELY98" s="395"/>
      <c r="ELZ98" s="389"/>
      <c r="EMA98" s="390"/>
      <c r="EMB98" s="391"/>
      <c r="EMC98" s="392"/>
      <c r="EMD98" s="393"/>
      <c r="EME98" s="394"/>
      <c r="EMF98" s="395"/>
      <c r="EMG98" s="389"/>
      <c r="EMH98" s="390"/>
      <c r="EMI98" s="391"/>
      <c r="EMJ98" s="392"/>
      <c r="EMK98" s="393"/>
      <c r="EML98" s="394"/>
      <c r="EMM98" s="395"/>
      <c r="EMN98" s="389"/>
      <c r="EMO98" s="390"/>
      <c r="EMP98" s="391"/>
      <c r="EMQ98" s="392"/>
      <c r="EMR98" s="393"/>
      <c r="EMS98" s="394"/>
      <c r="EMT98" s="395"/>
      <c r="EMU98" s="389"/>
      <c r="EMV98" s="390"/>
      <c r="EMW98" s="391"/>
      <c r="EMX98" s="392"/>
      <c r="EMY98" s="393"/>
      <c r="EMZ98" s="394"/>
      <c r="ENA98" s="395"/>
      <c r="ENB98" s="389"/>
      <c r="ENC98" s="390"/>
      <c r="END98" s="391"/>
      <c r="ENE98" s="392"/>
      <c r="ENF98" s="393"/>
      <c r="ENG98" s="394"/>
      <c r="ENH98" s="395"/>
      <c r="ENI98" s="389"/>
      <c r="ENJ98" s="390"/>
      <c r="ENK98" s="391"/>
      <c r="ENL98" s="392"/>
      <c r="ENM98" s="393"/>
      <c r="ENN98" s="394"/>
      <c r="ENO98" s="395"/>
      <c r="ENP98" s="389"/>
      <c r="ENQ98" s="390"/>
      <c r="ENR98" s="391"/>
      <c r="ENS98" s="392"/>
      <c r="ENT98" s="393"/>
      <c r="ENU98" s="394"/>
      <c r="ENV98" s="395"/>
      <c r="ENW98" s="389"/>
      <c r="ENX98" s="390"/>
      <c r="ENY98" s="391"/>
      <c r="ENZ98" s="392"/>
      <c r="EOA98" s="393"/>
      <c r="EOB98" s="394"/>
      <c r="EOC98" s="395"/>
      <c r="EOD98" s="389"/>
      <c r="EOE98" s="390"/>
      <c r="EOF98" s="391"/>
      <c r="EOG98" s="392"/>
      <c r="EOH98" s="393"/>
      <c r="EOI98" s="394"/>
      <c r="EOJ98" s="395"/>
      <c r="EOK98" s="389"/>
      <c r="EOL98" s="390"/>
      <c r="EOM98" s="391"/>
      <c r="EON98" s="392"/>
      <c r="EOO98" s="393"/>
      <c r="EOP98" s="394"/>
      <c r="EOQ98" s="395"/>
      <c r="EOR98" s="389"/>
      <c r="EOS98" s="390"/>
      <c r="EOT98" s="391"/>
      <c r="EOU98" s="392"/>
      <c r="EOV98" s="393"/>
      <c r="EOW98" s="394"/>
      <c r="EOX98" s="395"/>
      <c r="EOY98" s="389"/>
      <c r="EOZ98" s="390"/>
      <c r="EPA98" s="391"/>
      <c r="EPB98" s="392"/>
      <c r="EPC98" s="393"/>
      <c r="EPD98" s="394"/>
      <c r="EPE98" s="395"/>
      <c r="EPF98" s="389"/>
      <c r="EPG98" s="390"/>
      <c r="EPH98" s="391"/>
      <c r="EPI98" s="392"/>
      <c r="EPJ98" s="393"/>
      <c r="EPK98" s="394"/>
      <c r="EPL98" s="395"/>
      <c r="EPM98" s="389"/>
      <c r="EPN98" s="390"/>
      <c r="EPO98" s="391"/>
      <c r="EPP98" s="392"/>
      <c r="EPQ98" s="393"/>
      <c r="EPR98" s="394"/>
      <c r="EPS98" s="395"/>
      <c r="EPT98" s="389"/>
      <c r="EPU98" s="390"/>
      <c r="EPV98" s="391"/>
      <c r="EPW98" s="392"/>
      <c r="EPX98" s="393"/>
      <c r="EPY98" s="394"/>
      <c r="EPZ98" s="395"/>
      <c r="EQA98" s="389"/>
      <c r="EQB98" s="390"/>
      <c r="EQC98" s="391"/>
      <c r="EQD98" s="392"/>
      <c r="EQE98" s="393"/>
      <c r="EQF98" s="394"/>
      <c r="EQG98" s="395"/>
      <c r="EQH98" s="389"/>
      <c r="EQI98" s="390"/>
      <c r="EQJ98" s="391"/>
      <c r="EQK98" s="392"/>
      <c r="EQL98" s="393"/>
      <c r="EQM98" s="394"/>
      <c r="EQN98" s="395"/>
      <c r="EQO98" s="389"/>
      <c r="EQP98" s="390"/>
      <c r="EQQ98" s="391"/>
      <c r="EQR98" s="392"/>
      <c r="EQS98" s="393"/>
      <c r="EQT98" s="394"/>
      <c r="EQU98" s="395"/>
      <c r="EQV98" s="389"/>
      <c r="EQW98" s="390"/>
      <c r="EQX98" s="391"/>
      <c r="EQY98" s="392"/>
      <c r="EQZ98" s="393"/>
      <c r="ERA98" s="394"/>
      <c r="ERB98" s="395"/>
      <c r="ERC98" s="389"/>
      <c r="ERD98" s="390"/>
      <c r="ERE98" s="391"/>
      <c r="ERF98" s="392"/>
      <c r="ERG98" s="393"/>
      <c r="ERH98" s="394"/>
      <c r="ERI98" s="395"/>
      <c r="ERJ98" s="389"/>
      <c r="ERK98" s="390"/>
      <c r="ERL98" s="391"/>
      <c r="ERM98" s="392"/>
      <c r="ERN98" s="393"/>
      <c r="ERO98" s="394"/>
      <c r="ERP98" s="395"/>
      <c r="ERQ98" s="389"/>
      <c r="ERR98" s="390"/>
      <c r="ERS98" s="391"/>
      <c r="ERT98" s="392"/>
      <c r="ERU98" s="393"/>
      <c r="ERV98" s="394"/>
      <c r="ERW98" s="395"/>
      <c r="ERX98" s="389"/>
      <c r="ERY98" s="390"/>
      <c r="ERZ98" s="391"/>
      <c r="ESA98" s="392"/>
      <c r="ESB98" s="393"/>
      <c r="ESC98" s="394"/>
      <c r="ESD98" s="395"/>
      <c r="ESE98" s="389"/>
      <c r="ESF98" s="390"/>
      <c r="ESG98" s="391"/>
      <c r="ESH98" s="392"/>
      <c r="ESI98" s="393"/>
      <c r="ESJ98" s="394"/>
      <c r="ESK98" s="395"/>
      <c r="ESL98" s="389"/>
      <c r="ESM98" s="390"/>
      <c r="ESN98" s="391"/>
      <c r="ESO98" s="392"/>
      <c r="ESP98" s="393"/>
      <c r="ESQ98" s="394"/>
      <c r="ESR98" s="395"/>
      <c r="ESS98" s="389"/>
      <c r="EST98" s="390"/>
      <c r="ESU98" s="391"/>
      <c r="ESV98" s="392"/>
      <c r="ESW98" s="393"/>
      <c r="ESX98" s="394"/>
      <c r="ESY98" s="395"/>
      <c r="ESZ98" s="389"/>
      <c r="ETA98" s="390"/>
      <c r="ETB98" s="391"/>
      <c r="ETC98" s="392"/>
      <c r="ETD98" s="393"/>
      <c r="ETE98" s="394"/>
      <c r="ETF98" s="395"/>
      <c r="ETG98" s="389"/>
      <c r="ETH98" s="390"/>
      <c r="ETI98" s="391"/>
      <c r="ETJ98" s="392"/>
      <c r="ETK98" s="393"/>
      <c r="ETL98" s="394"/>
      <c r="ETM98" s="395"/>
      <c r="ETN98" s="389"/>
      <c r="ETO98" s="390"/>
      <c r="ETP98" s="391"/>
      <c r="ETQ98" s="392"/>
      <c r="ETR98" s="393"/>
      <c r="ETS98" s="394"/>
      <c r="ETT98" s="395"/>
      <c r="ETU98" s="389"/>
      <c r="ETV98" s="390"/>
      <c r="ETW98" s="391"/>
      <c r="ETX98" s="392"/>
      <c r="ETY98" s="393"/>
      <c r="ETZ98" s="394"/>
      <c r="EUA98" s="395"/>
      <c r="EUB98" s="389"/>
      <c r="EUC98" s="390"/>
      <c r="EUD98" s="391"/>
      <c r="EUE98" s="392"/>
      <c r="EUF98" s="393"/>
      <c r="EUG98" s="394"/>
      <c r="EUH98" s="395"/>
      <c r="EUI98" s="389"/>
      <c r="EUJ98" s="390"/>
      <c r="EUK98" s="391"/>
      <c r="EUL98" s="392"/>
      <c r="EUM98" s="393"/>
      <c r="EUN98" s="394"/>
      <c r="EUO98" s="395"/>
      <c r="EUP98" s="389"/>
      <c r="EUQ98" s="390"/>
      <c r="EUR98" s="391"/>
      <c r="EUS98" s="392"/>
      <c r="EUT98" s="393"/>
      <c r="EUU98" s="394"/>
      <c r="EUV98" s="395"/>
      <c r="EUW98" s="389"/>
      <c r="EUX98" s="390"/>
      <c r="EUY98" s="391"/>
      <c r="EUZ98" s="392"/>
      <c r="EVA98" s="393"/>
      <c r="EVB98" s="394"/>
      <c r="EVC98" s="395"/>
      <c r="EVD98" s="389"/>
      <c r="EVE98" s="390"/>
      <c r="EVF98" s="391"/>
      <c r="EVG98" s="392"/>
      <c r="EVH98" s="393"/>
      <c r="EVI98" s="394"/>
      <c r="EVJ98" s="395"/>
      <c r="EVK98" s="389"/>
      <c r="EVL98" s="390"/>
      <c r="EVM98" s="391"/>
      <c r="EVN98" s="392"/>
      <c r="EVO98" s="393"/>
      <c r="EVP98" s="394"/>
      <c r="EVQ98" s="395"/>
      <c r="EVR98" s="389"/>
      <c r="EVS98" s="390"/>
      <c r="EVT98" s="391"/>
      <c r="EVU98" s="392"/>
      <c r="EVV98" s="393"/>
      <c r="EVW98" s="394"/>
      <c r="EVX98" s="395"/>
      <c r="EVY98" s="389"/>
      <c r="EVZ98" s="390"/>
      <c r="EWA98" s="391"/>
      <c r="EWB98" s="392"/>
      <c r="EWC98" s="393"/>
      <c r="EWD98" s="394"/>
      <c r="EWE98" s="395"/>
      <c r="EWF98" s="389"/>
      <c r="EWG98" s="390"/>
      <c r="EWH98" s="391"/>
      <c r="EWI98" s="392"/>
      <c r="EWJ98" s="393"/>
      <c r="EWK98" s="394"/>
      <c r="EWL98" s="395"/>
      <c r="EWM98" s="389"/>
      <c r="EWN98" s="390"/>
      <c r="EWO98" s="391"/>
      <c r="EWP98" s="392"/>
      <c r="EWQ98" s="393"/>
      <c r="EWR98" s="394"/>
      <c r="EWS98" s="395"/>
      <c r="EWT98" s="389"/>
      <c r="EWU98" s="390"/>
      <c r="EWV98" s="391"/>
      <c r="EWW98" s="392"/>
      <c r="EWX98" s="393"/>
      <c r="EWY98" s="394"/>
      <c r="EWZ98" s="395"/>
      <c r="EXA98" s="389"/>
      <c r="EXB98" s="390"/>
      <c r="EXC98" s="391"/>
      <c r="EXD98" s="392"/>
      <c r="EXE98" s="393"/>
      <c r="EXF98" s="394"/>
      <c r="EXG98" s="395"/>
      <c r="EXH98" s="389"/>
      <c r="EXI98" s="390"/>
      <c r="EXJ98" s="391"/>
      <c r="EXK98" s="392"/>
      <c r="EXL98" s="393"/>
      <c r="EXM98" s="394"/>
      <c r="EXN98" s="395"/>
      <c r="EXO98" s="389"/>
      <c r="EXP98" s="390"/>
      <c r="EXQ98" s="391"/>
      <c r="EXR98" s="392"/>
      <c r="EXS98" s="393"/>
      <c r="EXT98" s="394"/>
      <c r="EXU98" s="395"/>
      <c r="EXV98" s="389"/>
      <c r="EXW98" s="390"/>
      <c r="EXX98" s="391"/>
      <c r="EXY98" s="392"/>
      <c r="EXZ98" s="393"/>
      <c r="EYA98" s="394"/>
      <c r="EYB98" s="395"/>
      <c r="EYC98" s="389"/>
      <c r="EYD98" s="390"/>
      <c r="EYE98" s="391"/>
      <c r="EYF98" s="392"/>
      <c r="EYG98" s="393"/>
      <c r="EYH98" s="394"/>
      <c r="EYI98" s="395"/>
      <c r="EYJ98" s="389"/>
      <c r="EYK98" s="390"/>
      <c r="EYL98" s="391"/>
      <c r="EYM98" s="392"/>
      <c r="EYN98" s="393"/>
      <c r="EYO98" s="394"/>
      <c r="EYP98" s="395"/>
      <c r="EYQ98" s="389"/>
      <c r="EYR98" s="390"/>
      <c r="EYS98" s="391"/>
      <c r="EYT98" s="392"/>
      <c r="EYU98" s="393"/>
      <c r="EYV98" s="394"/>
      <c r="EYW98" s="395"/>
      <c r="EYX98" s="389"/>
      <c r="EYY98" s="390"/>
      <c r="EYZ98" s="391"/>
      <c r="EZA98" s="392"/>
      <c r="EZB98" s="393"/>
      <c r="EZC98" s="394"/>
      <c r="EZD98" s="395"/>
      <c r="EZE98" s="389"/>
      <c r="EZF98" s="390"/>
      <c r="EZG98" s="391"/>
      <c r="EZH98" s="392"/>
      <c r="EZI98" s="393"/>
      <c r="EZJ98" s="394"/>
      <c r="EZK98" s="395"/>
      <c r="EZL98" s="389"/>
      <c r="EZM98" s="390"/>
      <c r="EZN98" s="391"/>
      <c r="EZO98" s="392"/>
      <c r="EZP98" s="393"/>
      <c r="EZQ98" s="394"/>
      <c r="EZR98" s="395"/>
      <c r="EZS98" s="389"/>
      <c r="EZT98" s="390"/>
      <c r="EZU98" s="391"/>
      <c r="EZV98" s="392"/>
      <c r="EZW98" s="393"/>
      <c r="EZX98" s="394"/>
      <c r="EZY98" s="395"/>
      <c r="EZZ98" s="389"/>
      <c r="FAA98" s="390"/>
      <c r="FAB98" s="391"/>
      <c r="FAC98" s="392"/>
      <c r="FAD98" s="393"/>
      <c r="FAE98" s="394"/>
      <c r="FAF98" s="395"/>
      <c r="FAG98" s="389"/>
      <c r="FAH98" s="390"/>
      <c r="FAI98" s="391"/>
      <c r="FAJ98" s="392"/>
      <c r="FAK98" s="393"/>
      <c r="FAL98" s="394"/>
      <c r="FAM98" s="395"/>
      <c r="FAN98" s="389"/>
      <c r="FAO98" s="390"/>
      <c r="FAP98" s="391"/>
      <c r="FAQ98" s="392"/>
      <c r="FAR98" s="393"/>
      <c r="FAS98" s="394"/>
      <c r="FAT98" s="395"/>
      <c r="FAU98" s="389"/>
      <c r="FAV98" s="390"/>
      <c r="FAW98" s="391"/>
      <c r="FAX98" s="392"/>
      <c r="FAY98" s="393"/>
      <c r="FAZ98" s="394"/>
      <c r="FBA98" s="395"/>
      <c r="FBB98" s="389"/>
      <c r="FBC98" s="390"/>
      <c r="FBD98" s="391"/>
      <c r="FBE98" s="392"/>
      <c r="FBF98" s="393"/>
      <c r="FBG98" s="394"/>
      <c r="FBH98" s="395"/>
      <c r="FBI98" s="389"/>
      <c r="FBJ98" s="390"/>
      <c r="FBK98" s="391"/>
      <c r="FBL98" s="392"/>
      <c r="FBM98" s="393"/>
      <c r="FBN98" s="394"/>
      <c r="FBO98" s="395"/>
      <c r="FBP98" s="389"/>
      <c r="FBQ98" s="390"/>
      <c r="FBR98" s="391"/>
      <c r="FBS98" s="392"/>
      <c r="FBT98" s="393"/>
      <c r="FBU98" s="394"/>
      <c r="FBV98" s="395"/>
      <c r="FBW98" s="389"/>
      <c r="FBX98" s="390"/>
      <c r="FBY98" s="391"/>
      <c r="FBZ98" s="392"/>
      <c r="FCA98" s="393"/>
      <c r="FCB98" s="394"/>
      <c r="FCC98" s="395"/>
      <c r="FCD98" s="389"/>
      <c r="FCE98" s="390"/>
      <c r="FCF98" s="391"/>
      <c r="FCG98" s="392"/>
      <c r="FCH98" s="393"/>
      <c r="FCI98" s="394"/>
      <c r="FCJ98" s="395"/>
      <c r="FCK98" s="389"/>
      <c r="FCL98" s="390"/>
      <c r="FCM98" s="391"/>
      <c r="FCN98" s="392"/>
      <c r="FCO98" s="393"/>
      <c r="FCP98" s="394"/>
      <c r="FCQ98" s="395"/>
      <c r="FCR98" s="389"/>
      <c r="FCS98" s="390"/>
      <c r="FCT98" s="391"/>
      <c r="FCU98" s="392"/>
      <c r="FCV98" s="393"/>
      <c r="FCW98" s="394"/>
      <c r="FCX98" s="395"/>
      <c r="FCY98" s="389"/>
      <c r="FCZ98" s="390"/>
      <c r="FDA98" s="391"/>
      <c r="FDB98" s="392"/>
      <c r="FDC98" s="393"/>
      <c r="FDD98" s="394"/>
      <c r="FDE98" s="395"/>
      <c r="FDF98" s="389"/>
      <c r="FDG98" s="390"/>
      <c r="FDH98" s="391"/>
      <c r="FDI98" s="392"/>
      <c r="FDJ98" s="393"/>
      <c r="FDK98" s="394"/>
      <c r="FDL98" s="395"/>
      <c r="FDM98" s="389"/>
      <c r="FDN98" s="390"/>
      <c r="FDO98" s="391"/>
      <c r="FDP98" s="392"/>
      <c r="FDQ98" s="393"/>
      <c r="FDR98" s="394"/>
      <c r="FDS98" s="395"/>
      <c r="FDT98" s="389"/>
      <c r="FDU98" s="390"/>
      <c r="FDV98" s="391"/>
      <c r="FDW98" s="392"/>
      <c r="FDX98" s="393"/>
      <c r="FDY98" s="394"/>
      <c r="FDZ98" s="395"/>
      <c r="FEA98" s="389"/>
      <c r="FEB98" s="390"/>
      <c r="FEC98" s="391"/>
      <c r="FED98" s="392"/>
      <c r="FEE98" s="393"/>
      <c r="FEF98" s="394"/>
      <c r="FEG98" s="395"/>
      <c r="FEH98" s="389"/>
      <c r="FEI98" s="390"/>
      <c r="FEJ98" s="391"/>
      <c r="FEK98" s="392"/>
      <c r="FEL98" s="393"/>
      <c r="FEM98" s="394"/>
      <c r="FEN98" s="395"/>
      <c r="FEO98" s="389"/>
      <c r="FEP98" s="390"/>
      <c r="FEQ98" s="391"/>
      <c r="FER98" s="392"/>
      <c r="FES98" s="393"/>
      <c r="FET98" s="394"/>
      <c r="FEU98" s="395"/>
      <c r="FEV98" s="389"/>
      <c r="FEW98" s="390"/>
      <c r="FEX98" s="391"/>
      <c r="FEY98" s="392"/>
      <c r="FEZ98" s="393"/>
      <c r="FFA98" s="394"/>
      <c r="FFB98" s="395"/>
      <c r="FFC98" s="389"/>
      <c r="FFD98" s="390"/>
      <c r="FFE98" s="391"/>
      <c r="FFF98" s="392"/>
      <c r="FFG98" s="393"/>
      <c r="FFH98" s="394"/>
      <c r="FFI98" s="395"/>
      <c r="FFJ98" s="389"/>
      <c r="FFK98" s="390"/>
      <c r="FFL98" s="391"/>
      <c r="FFM98" s="392"/>
      <c r="FFN98" s="393"/>
      <c r="FFO98" s="394"/>
      <c r="FFP98" s="395"/>
      <c r="FFQ98" s="389"/>
      <c r="FFR98" s="390"/>
      <c r="FFS98" s="391"/>
      <c r="FFT98" s="392"/>
      <c r="FFU98" s="393"/>
      <c r="FFV98" s="394"/>
      <c r="FFW98" s="395"/>
      <c r="FFX98" s="389"/>
      <c r="FFY98" s="390"/>
      <c r="FFZ98" s="391"/>
      <c r="FGA98" s="392"/>
      <c r="FGB98" s="393"/>
      <c r="FGC98" s="394"/>
      <c r="FGD98" s="395"/>
      <c r="FGE98" s="389"/>
      <c r="FGF98" s="390"/>
      <c r="FGG98" s="391"/>
      <c r="FGH98" s="392"/>
      <c r="FGI98" s="393"/>
      <c r="FGJ98" s="394"/>
      <c r="FGK98" s="395"/>
      <c r="FGL98" s="389"/>
      <c r="FGM98" s="390"/>
      <c r="FGN98" s="391"/>
      <c r="FGO98" s="392"/>
      <c r="FGP98" s="393"/>
      <c r="FGQ98" s="394"/>
      <c r="FGR98" s="395"/>
      <c r="FGS98" s="389"/>
      <c r="FGT98" s="390"/>
      <c r="FGU98" s="391"/>
      <c r="FGV98" s="392"/>
      <c r="FGW98" s="393"/>
      <c r="FGX98" s="394"/>
      <c r="FGY98" s="395"/>
      <c r="FGZ98" s="389"/>
      <c r="FHA98" s="390"/>
      <c r="FHB98" s="391"/>
      <c r="FHC98" s="392"/>
      <c r="FHD98" s="393"/>
      <c r="FHE98" s="394"/>
      <c r="FHF98" s="395"/>
      <c r="FHG98" s="389"/>
      <c r="FHH98" s="390"/>
      <c r="FHI98" s="391"/>
      <c r="FHJ98" s="392"/>
      <c r="FHK98" s="393"/>
      <c r="FHL98" s="394"/>
      <c r="FHM98" s="395"/>
      <c r="FHN98" s="389"/>
      <c r="FHO98" s="390"/>
      <c r="FHP98" s="391"/>
      <c r="FHQ98" s="392"/>
      <c r="FHR98" s="393"/>
      <c r="FHS98" s="394"/>
      <c r="FHT98" s="395"/>
      <c r="FHU98" s="389"/>
      <c r="FHV98" s="390"/>
      <c r="FHW98" s="391"/>
      <c r="FHX98" s="392"/>
      <c r="FHY98" s="393"/>
      <c r="FHZ98" s="394"/>
      <c r="FIA98" s="395"/>
      <c r="FIB98" s="389"/>
      <c r="FIC98" s="390"/>
      <c r="FID98" s="391"/>
      <c r="FIE98" s="392"/>
      <c r="FIF98" s="393"/>
      <c r="FIG98" s="394"/>
      <c r="FIH98" s="395"/>
      <c r="FII98" s="389"/>
      <c r="FIJ98" s="390"/>
      <c r="FIK98" s="391"/>
      <c r="FIL98" s="392"/>
      <c r="FIM98" s="393"/>
      <c r="FIN98" s="394"/>
      <c r="FIO98" s="395"/>
      <c r="FIP98" s="389"/>
      <c r="FIQ98" s="390"/>
      <c r="FIR98" s="391"/>
      <c r="FIS98" s="392"/>
      <c r="FIT98" s="393"/>
      <c r="FIU98" s="394"/>
      <c r="FIV98" s="395"/>
      <c r="FIW98" s="389"/>
      <c r="FIX98" s="390"/>
      <c r="FIY98" s="391"/>
      <c r="FIZ98" s="392"/>
      <c r="FJA98" s="393"/>
      <c r="FJB98" s="394"/>
      <c r="FJC98" s="395"/>
      <c r="FJD98" s="389"/>
      <c r="FJE98" s="390"/>
      <c r="FJF98" s="391"/>
      <c r="FJG98" s="392"/>
      <c r="FJH98" s="393"/>
      <c r="FJI98" s="394"/>
      <c r="FJJ98" s="395"/>
      <c r="FJK98" s="389"/>
      <c r="FJL98" s="390"/>
      <c r="FJM98" s="391"/>
      <c r="FJN98" s="392"/>
      <c r="FJO98" s="393"/>
      <c r="FJP98" s="394"/>
      <c r="FJQ98" s="395"/>
      <c r="FJR98" s="389"/>
      <c r="FJS98" s="390"/>
      <c r="FJT98" s="391"/>
      <c r="FJU98" s="392"/>
      <c r="FJV98" s="393"/>
      <c r="FJW98" s="394"/>
      <c r="FJX98" s="395"/>
      <c r="FJY98" s="389"/>
      <c r="FJZ98" s="390"/>
      <c r="FKA98" s="391"/>
      <c r="FKB98" s="392"/>
      <c r="FKC98" s="393"/>
      <c r="FKD98" s="394"/>
      <c r="FKE98" s="395"/>
      <c r="FKF98" s="389"/>
      <c r="FKG98" s="390"/>
      <c r="FKH98" s="391"/>
      <c r="FKI98" s="392"/>
      <c r="FKJ98" s="393"/>
      <c r="FKK98" s="394"/>
      <c r="FKL98" s="395"/>
      <c r="FKM98" s="389"/>
      <c r="FKN98" s="390"/>
      <c r="FKO98" s="391"/>
      <c r="FKP98" s="392"/>
      <c r="FKQ98" s="393"/>
      <c r="FKR98" s="394"/>
      <c r="FKS98" s="395"/>
      <c r="FKT98" s="389"/>
      <c r="FKU98" s="390"/>
      <c r="FKV98" s="391"/>
      <c r="FKW98" s="392"/>
      <c r="FKX98" s="393"/>
      <c r="FKY98" s="394"/>
      <c r="FKZ98" s="395"/>
      <c r="FLA98" s="389"/>
      <c r="FLB98" s="390"/>
      <c r="FLC98" s="391"/>
      <c r="FLD98" s="392"/>
      <c r="FLE98" s="393"/>
      <c r="FLF98" s="394"/>
      <c r="FLG98" s="395"/>
      <c r="FLH98" s="389"/>
      <c r="FLI98" s="390"/>
      <c r="FLJ98" s="391"/>
      <c r="FLK98" s="392"/>
      <c r="FLL98" s="393"/>
      <c r="FLM98" s="394"/>
      <c r="FLN98" s="395"/>
      <c r="FLO98" s="389"/>
      <c r="FLP98" s="390"/>
      <c r="FLQ98" s="391"/>
      <c r="FLR98" s="392"/>
      <c r="FLS98" s="393"/>
      <c r="FLT98" s="394"/>
      <c r="FLU98" s="395"/>
      <c r="FLV98" s="389"/>
      <c r="FLW98" s="390"/>
      <c r="FLX98" s="391"/>
      <c r="FLY98" s="392"/>
      <c r="FLZ98" s="393"/>
      <c r="FMA98" s="394"/>
      <c r="FMB98" s="395"/>
      <c r="FMC98" s="389"/>
      <c r="FMD98" s="390"/>
      <c r="FME98" s="391"/>
      <c r="FMF98" s="392"/>
      <c r="FMG98" s="393"/>
      <c r="FMH98" s="394"/>
      <c r="FMI98" s="395"/>
      <c r="FMJ98" s="389"/>
      <c r="FMK98" s="390"/>
      <c r="FML98" s="391"/>
      <c r="FMM98" s="392"/>
      <c r="FMN98" s="393"/>
      <c r="FMO98" s="394"/>
      <c r="FMP98" s="395"/>
      <c r="FMQ98" s="389"/>
      <c r="FMR98" s="390"/>
      <c r="FMS98" s="391"/>
      <c r="FMT98" s="392"/>
      <c r="FMU98" s="393"/>
      <c r="FMV98" s="394"/>
      <c r="FMW98" s="395"/>
      <c r="FMX98" s="389"/>
      <c r="FMY98" s="390"/>
      <c r="FMZ98" s="391"/>
      <c r="FNA98" s="392"/>
      <c r="FNB98" s="393"/>
      <c r="FNC98" s="394"/>
      <c r="FND98" s="395"/>
      <c r="FNE98" s="389"/>
      <c r="FNF98" s="390"/>
      <c r="FNG98" s="391"/>
      <c r="FNH98" s="392"/>
      <c r="FNI98" s="393"/>
      <c r="FNJ98" s="394"/>
      <c r="FNK98" s="395"/>
      <c r="FNL98" s="389"/>
      <c r="FNM98" s="390"/>
      <c r="FNN98" s="391"/>
      <c r="FNO98" s="392"/>
      <c r="FNP98" s="393"/>
      <c r="FNQ98" s="394"/>
      <c r="FNR98" s="395"/>
      <c r="FNS98" s="389"/>
      <c r="FNT98" s="390"/>
      <c r="FNU98" s="391"/>
      <c r="FNV98" s="392"/>
      <c r="FNW98" s="393"/>
      <c r="FNX98" s="394"/>
      <c r="FNY98" s="395"/>
      <c r="FNZ98" s="389"/>
      <c r="FOA98" s="390"/>
      <c r="FOB98" s="391"/>
      <c r="FOC98" s="392"/>
      <c r="FOD98" s="393"/>
      <c r="FOE98" s="394"/>
      <c r="FOF98" s="395"/>
      <c r="FOG98" s="389"/>
      <c r="FOH98" s="390"/>
      <c r="FOI98" s="391"/>
      <c r="FOJ98" s="392"/>
      <c r="FOK98" s="393"/>
      <c r="FOL98" s="394"/>
      <c r="FOM98" s="395"/>
      <c r="FON98" s="389"/>
      <c r="FOO98" s="390"/>
      <c r="FOP98" s="391"/>
      <c r="FOQ98" s="392"/>
      <c r="FOR98" s="393"/>
      <c r="FOS98" s="394"/>
      <c r="FOT98" s="395"/>
      <c r="FOU98" s="389"/>
      <c r="FOV98" s="390"/>
      <c r="FOW98" s="391"/>
      <c r="FOX98" s="392"/>
      <c r="FOY98" s="393"/>
      <c r="FOZ98" s="394"/>
      <c r="FPA98" s="395"/>
      <c r="FPB98" s="389"/>
      <c r="FPC98" s="390"/>
      <c r="FPD98" s="391"/>
      <c r="FPE98" s="392"/>
      <c r="FPF98" s="393"/>
      <c r="FPG98" s="394"/>
      <c r="FPH98" s="395"/>
      <c r="FPI98" s="389"/>
      <c r="FPJ98" s="390"/>
      <c r="FPK98" s="391"/>
      <c r="FPL98" s="392"/>
      <c r="FPM98" s="393"/>
      <c r="FPN98" s="394"/>
      <c r="FPO98" s="395"/>
      <c r="FPP98" s="389"/>
      <c r="FPQ98" s="390"/>
      <c r="FPR98" s="391"/>
      <c r="FPS98" s="392"/>
      <c r="FPT98" s="393"/>
      <c r="FPU98" s="394"/>
      <c r="FPV98" s="395"/>
      <c r="FPW98" s="389"/>
      <c r="FPX98" s="390"/>
      <c r="FPY98" s="391"/>
      <c r="FPZ98" s="392"/>
      <c r="FQA98" s="393"/>
      <c r="FQB98" s="394"/>
      <c r="FQC98" s="395"/>
      <c r="FQD98" s="389"/>
      <c r="FQE98" s="390"/>
      <c r="FQF98" s="391"/>
      <c r="FQG98" s="392"/>
      <c r="FQH98" s="393"/>
      <c r="FQI98" s="394"/>
      <c r="FQJ98" s="395"/>
      <c r="FQK98" s="389"/>
      <c r="FQL98" s="390"/>
      <c r="FQM98" s="391"/>
      <c r="FQN98" s="392"/>
      <c r="FQO98" s="393"/>
      <c r="FQP98" s="394"/>
      <c r="FQQ98" s="395"/>
      <c r="FQR98" s="389"/>
      <c r="FQS98" s="390"/>
      <c r="FQT98" s="391"/>
      <c r="FQU98" s="392"/>
      <c r="FQV98" s="393"/>
      <c r="FQW98" s="394"/>
      <c r="FQX98" s="395"/>
      <c r="FQY98" s="389"/>
      <c r="FQZ98" s="390"/>
      <c r="FRA98" s="391"/>
      <c r="FRB98" s="392"/>
      <c r="FRC98" s="393"/>
      <c r="FRD98" s="394"/>
      <c r="FRE98" s="395"/>
      <c r="FRF98" s="389"/>
      <c r="FRG98" s="390"/>
      <c r="FRH98" s="391"/>
      <c r="FRI98" s="392"/>
      <c r="FRJ98" s="393"/>
      <c r="FRK98" s="394"/>
      <c r="FRL98" s="395"/>
      <c r="FRM98" s="389"/>
      <c r="FRN98" s="390"/>
      <c r="FRO98" s="391"/>
      <c r="FRP98" s="392"/>
      <c r="FRQ98" s="393"/>
      <c r="FRR98" s="394"/>
      <c r="FRS98" s="395"/>
      <c r="FRT98" s="389"/>
      <c r="FRU98" s="390"/>
      <c r="FRV98" s="391"/>
      <c r="FRW98" s="392"/>
      <c r="FRX98" s="393"/>
      <c r="FRY98" s="394"/>
      <c r="FRZ98" s="395"/>
      <c r="FSA98" s="389"/>
      <c r="FSB98" s="390"/>
      <c r="FSC98" s="391"/>
      <c r="FSD98" s="392"/>
      <c r="FSE98" s="393"/>
      <c r="FSF98" s="394"/>
      <c r="FSG98" s="395"/>
      <c r="FSH98" s="389"/>
      <c r="FSI98" s="390"/>
      <c r="FSJ98" s="391"/>
      <c r="FSK98" s="392"/>
      <c r="FSL98" s="393"/>
      <c r="FSM98" s="394"/>
      <c r="FSN98" s="395"/>
      <c r="FSO98" s="389"/>
      <c r="FSP98" s="390"/>
      <c r="FSQ98" s="391"/>
      <c r="FSR98" s="392"/>
      <c r="FSS98" s="393"/>
      <c r="FST98" s="394"/>
      <c r="FSU98" s="395"/>
      <c r="FSV98" s="389"/>
      <c r="FSW98" s="390"/>
      <c r="FSX98" s="391"/>
      <c r="FSY98" s="392"/>
      <c r="FSZ98" s="393"/>
      <c r="FTA98" s="394"/>
      <c r="FTB98" s="395"/>
      <c r="FTC98" s="389"/>
      <c r="FTD98" s="390"/>
      <c r="FTE98" s="391"/>
      <c r="FTF98" s="392"/>
      <c r="FTG98" s="393"/>
      <c r="FTH98" s="394"/>
      <c r="FTI98" s="395"/>
      <c r="FTJ98" s="389"/>
      <c r="FTK98" s="390"/>
      <c r="FTL98" s="391"/>
      <c r="FTM98" s="392"/>
      <c r="FTN98" s="393"/>
      <c r="FTO98" s="394"/>
      <c r="FTP98" s="395"/>
      <c r="FTQ98" s="389"/>
      <c r="FTR98" s="390"/>
      <c r="FTS98" s="391"/>
      <c r="FTT98" s="392"/>
      <c r="FTU98" s="393"/>
      <c r="FTV98" s="394"/>
      <c r="FTW98" s="395"/>
      <c r="FTX98" s="389"/>
      <c r="FTY98" s="390"/>
      <c r="FTZ98" s="391"/>
      <c r="FUA98" s="392"/>
      <c r="FUB98" s="393"/>
      <c r="FUC98" s="394"/>
      <c r="FUD98" s="395"/>
      <c r="FUE98" s="389"/>
      <c r="FUF98" s="390"/>
      <c r="FUG98" s="391"/>
      <c r="FUH98" s="392"/>
      <c r="FUI98" s="393"/>
      <c r="FUJ98" s="394"/>
      <c r="FUK98" s="395"/>
      <c r="FUL98" s="389"/>
      <c r="FUM98" s="390"/>
      <c r="FUN98" s="391"/>
      <c r="FUO98" s="392"/>
      <c r="FUP98" s="393"/>
      <c r="FUQ98" s="394"/>
      <c r="FUR98" s="395"/>
      <c r="FUS98" s="389"/>
      <c r="FUT98" s="390"/>
      <c r="FUU98" s="391"/>
      <c r="FUV98" s="392"/>
      <c r="FUW98" s="393"/>
      <c r="FUX98" s="394"/>
      <c r="FUY98" s="395"/>
      <c r="FUZ98" s="389"/>
      <c r="FVA98" s="390"/>
      <c r="FVB98" s="391"/>
      <c r="FVC98" s="392"/>
      <c r="FVD98" s="393"/>
      <c r="FVE98" s="394"/>
      <c r="FVF98" s="395"/>
      <c r="FVG98" s="389"/>
      <c r="FVH98" s="390"/>
      <c r="FVI98" s="391"/>
      <c r="FVJ98" s="392"/>
      <c r="FVK98" s="393"/>
      <c r="FVL98" s="394"/>
      <c r="FVM98" s="395"/>
      <c r="FVN98" s="389"/>
      <c r="FVO98" s="390"/>
      <c r="FVP98" s="391"/>
      <c r="FVQ98" s="392"/>
      <c r="FVR98" s="393"/>
      <c r="FVS98" s="394"/>
      <c r="FVT98" s="395"/>
      <c r="FVU98" s="389"/>
      <c r="FVV98" s="390"/>
      <c r="FVW98" s="391"/>
      <c r="FVX98" s="392"/>
      <c r="FVY98" s="393"/>
      <c r="FVZ98" s="394"/>
      <c r="FWA98" s="395"/>
      <c r="FWB98" s="389"/>
      <c r="FWC98" s="390"/>
      <c r="FWD98" s="391"/>
      <c r="FWE98" s="392"/>
      <c r="FWF98" s="393"/>
      <c r="FWG98" s="394"/>
      <c r="FWH98" s="395"/>
      <c r="FWI98" s="389"/>
      <c r="FWJ98" s="390"/>
      <c r="FWK98" s="391"/>
      <c r="FWL98" s="392"/>
      <c r="FWM98" s="393"/>
      <c r="FWN98" s="394"/>
      <c r="FWO98" s="395"/>
      <c r="FWP98" s="389"/>
      <c r="FWQ98" s="390"/>
      <c r="FWR98" s="391"/>
      <c r="FWS98" s="392"/>
      <c r="FWT98" s="393"/>
      <c r="FWU98" s="394"/>
      <c r="FWV98" s="395"/>
      <c r="FWW98" s="389"/>
      <c r="FWX98" s="390"/>
      <c r="FWY98" s="391"/>
      <c r="FWZ98" s="392"/>
      <c r="FXA98" s="393"/>
      <c r="FXB98" s="394"/>
      <c r="FXC98" s="395"/>
      <c r="FXD98" s="389"/>
      <c r="FXE98" s="390"/>
      <c r="FXF98" s="391"/>
      <c r="FXG98" s="392"/>
      <c r="FXH98" s="393"/>
      <c r="FXI98" s="394"/>
      <c r="FXJ98" s="395"/>
      <c r="FXK98" s="389"/>
      <c r="FXL98" s="390"/>
      <c r="FXM98" s="391"/>
      <c r="FXN98" s="392"/>
      <c r="FXO98" s="393"/>
      <c r="FXP98" s="394"/>
      <c r="FXQ98" s="395"/>
      <c r="FXR98" s="389"/>
      <c r="FXS98" s="390"/>
      <c r="FXT98" s="391"/>
      <c r="FXU98" s="392"/>
      <c r="FXV98" s="393"/>
      <c r="FXW98" s="394"/>
      <c r="FXX98" s="395"/>
      <c r="FXY98" s="389"/>
      <c r="FXZ98" s="390"/>
      <c r="FYA98" s="391"/>
      <c r="FYB98" s="392"/>
      <c r="FYC98" s="393"/>
      <c r="FYD98" s="394"/>
      <c r="FYE98" s="395"/>
      <c r="FYF98" s="389"/>
      <c r="FYG98" s="390"/>
      <c r="FYH98" s="391"/>
      <c r="FYI98" s="392"/>
      <c r="FYJ98" s="393"/>
      <c r="FYK98" s="394"/>
      <c r="FYL98" s="395"/>
      <c r="FYM98" s="389"/>
      <c r="FYN98" s="390"/>
      <c r="FYO98" s="391"/>
      <c r="FYP98" s="392"/>
      <c r="FYQ98" s="393"/>
      <c r="FYR98" s="394"/>
      <c r="FYS98" s="395"/>
      <c r="FYT98" s="389"/>
      <c r="FYU98" s="390"/>
      <c r="FYV98" s="391"/>
      <c r="FYW98" s="392"/>
      <c r="FYX98" s="393"/>
      <c r="FYY98" s="394"/>
      <c r="FYZ98" s="395"/>
      <c r="FZA98" s="389"/>
      <c r="FZB98" s="390"/>
      <c r="FZC98" s="391"/>
      <c r="FZD98" s="392"/>
      <c r="FZE98" s="393"/>
      <c r="FZF98" s="394"/>
      <c r="FZG98" s="395"/>
      <c r="FZH98" s="389"/>
      <c r="FZI98" s="390"/>
      <c r="FZJ98" s="391"/>
      <c r="FZK98" s="392"/>
      <c r="FZL98" s="393"/>
      <c r="FZM98" s="394"/>
      <c r="FZN98" s="395"/>
      <c r="FZO98" s="389"/>
      <c r="FZP98" s="390"/>
      <c r="FZQ98" s="391"/>
      <c r="FZR98" s="392"/>
      <c r="FZS98" s="393"/>
      <c r="FZT98" s="394"/>
      <c r="FZU98" s="395"/>
      <c r="FZV98" s="389"/>
      <c r="FZW98" s="390"/>
      <c r="FZX98" s="391"/>
      <c r="FZY98" s="392"/>
      <c r="FZZ98" s="393"/>
      <c r="GAA98" s="394"/>
      <c r="GAB98" s="395"/>
      <c r="GAC98" s="389"/>
      <c r="GAD98" s="390"/>
      <c r="GAE98" s="391"/>
      <c r="GAF98" s="392"/>
      <c r="GAG98" s="393"/>
      <c r="GAH98" s="394"/>
      <c r="GAI98" s="395"/>
      <c r="GAJ98" s="389"/>
      <c r="GAK98" s="390"/>
      <c r="GAL98" s="391"/>
      <c r="GAM98" s="392"/>
      <c r="GAN98" s="393"/>
      <c r="GAO98" s="394"/>
      <c r="GAP98" s="395"/>
      <c r="GAQ98" s="389"/>
      <c r="GAR98" s="390"/>
      <c r="GAS98" s="391"/>
      <c r="GAT98" s="392"/>
      <c r="GAU98" s="393"/>
      <c r="GAV98" s="394"/>
      <c r="GAW98" s="395"/>
      <c r="GAX98" s="389"/>
      <c r="GAY98" s="390"/>
      <c r="GAZ98" s="391"/>
      <c r="GBA98" s="392"/>
      <c r="GBB98" s="393"/>
      <c r="GBC98" s="394"/>
      <c r="GBD98" s="395"/>
      <c r="GBE98" s="389"/>
      <c r="GBF98" s="390"/>
      <c r="GBG98" s="391"/>
      <c r="GBH98" s="392"/>
      <c r="GBI98" s="393"/>
      <c r="GBJ98" s="394"/>
      <c r="GBK98" s="395"/>
      <c r="GBL98" s="389"/>
      <c r="GBM98" s="390"/>
      <c r="GBN98" s="391"/>
      <c r="GBO98" s="392"/>
      <c r="GBP98" s="393"/>
      <c r="GBQ98" s="394"/>
      <c r="GBR98" s="395"/>
      <c r="GBS98" s="389"/>
      <c r="GBT98" s="390"/>
      <c r="GBU98" s="391"/>
      <c r="GBV98" s="392"/>
      <c r="GBW98" s="393"/>
      <c r="GBX98" s="394"/>
      <c r="GBY98" s="395"/>
      <c r="GBZ98" s="389"/>
      <c r="GCA98" s="390"/>
      <c r="GCB98" s="391"/>
      <c r="GCC98" s="392"/>
      <c r="GCD98" s="393"/>
      <c r="GCE98" s="394"/>
      <c r="GCF98" s="395"/>
      <c r="GCG98" s="389"/>
      <c r="GCH98" s="390"/>
      <c r="GCI98" s="391"/>
      <c r="GCJ98" s="392"/>
      <c r="GCK98" s="393"/>
      <c r="GCL98" s="394"/>
      <c r="GCM98" s="395"/>
      <c r="GCN98" s="389"/>
      <c r="GCO98" s="390"/>
      <c r="GCP98" s="391"/>
      <c r="GCQ98" s="392"/>
      <c r="GCR98" s="393"/>
      <c r="GCS98" s="394"/>
      <c r="GCT98" s="395"/>
      <c r="GCU98" s="389"/>
      <c r="GCV98" s="390"/>
      <c r="GCW98" s="391"/>
      <c r="GCX98" s="392"/>
      <c r="GCY98" s="393"/>
      <c r="GCZ98" s="394"/>
      <c r="GDA98" s="395"/>
      <c r="GDB98" s="389"/>
      <c r="GDC98" s="390"/>
      <c r="GDD98" s="391"/>
      <c r="GDE98" s="392"/>
      <c r="GDF98" s="393"/>
      <c r="GDG98" s="394"/>
      <c r="GDH98" s="395"/>
      <c r="GDI98" s="389"/>
      <c r="GDJ98" s="390"/>
      <c r="GDK98" s="391"/>
      <c r="GDL98" s="392"/>
      <c r="GDM98" s="393"/>
      <c r="GDN98" s="394"/>
      <c r="GDO98" s="395"/>
      <c r="GDP98" s="389"/>
      <c r="GDQ98" s="390"/>
      <c r="GDR98" s="391"/>
      <c r="GDS98" s="392"/>
      <c r="GDT98" s="393"/>
      <c r="GDU98" s="394"/>
      <c r="GDV98" s="395"/>
      <c r="GDW98" s="389"/>
      <c r="GDX98" s="390"/>
      <c r="GDY98" s="391"/>
      <c r="GDZ98" s="392"/>
      <c r="GEA98" s="393"/>
      <c r="GEB98" s="394"/>
      <c r="GEC98" s="395"/>
      <c r="GED98" s="389"/>
      <c r="GEE98" s="390"/>
      <c r="GEF98" s="391"/>
      <c r="GEG98" s="392"/>
      <c r="GEH98" s="393"/>
      <c r="GEI98" s="394"/>
      <c r="GEJ98" s="395"/>
      <c r="GEK98" s="389"/>
      <c r="GEL98" s="390"/>
      <c r="GEM98" s="391"/>
      <c r="GEN98" s="392"/>
      <c r="GEO98" s="393"/>
      <c r="GEP98" s="394"/>
      <c r="GEQ98" s="395"/>
      <c r="GER98" s="389"/>
      <c r="GES98" s="390"/>
      <c r="GET98" s="391"/>
      <c r="GEU98" s="392"/>
      <c r="GEV98" s="393"/>
      <c r="GEW98" s="394"/>
      <c r="GEX98" s="395"/>
      <c r="GEY98" s="389"/>
      <c r="GEZ98" s="390"/>
      <c r="GFA98" s="391"/>
      <c r="GFB98" s="392"/>
      <c r="GFC98" s="393"/>
      <c r="GFD98" s="394"/>
      <c r="GFE98" s="395"/>
      <c r="GFF98" s="389"/>
      <c r="GFG98" s="390"/>
      <c r="GFH98" s="391"/>
      <c r="GFI98" s="392"/>
      <c r="GFJ98" s="393"/>
      <c r="GFK98" s="394"/>
      <c r="GFL98" s="395"/>
      <c r="GFM98" s="389"/>
      <c r="GFN98" s="390"/>
      <c r="GFO98" s="391"/>
      <c r="GFP98" s="392"/>
      <c r="GFQ98" s="393"/>
      <c r="GFR98" s="394"/>
      <c r="GFS98" s="395"/>
      <c r="GFT98" s="389"/>
      <c r="GFU98" s="390"/>
      <c r="GFV98" s="391"/>
      <c r="GFW98" s="392"/>
      <c r="GFX98" s="393"/>
      <c r="GFY98" s="394"/>
      <c r="GFZ98" s="395"/>
      <c r="GGA98" s="389"/>
      <c r="GGB98" s="390"/>
      <c r="GGC98" s="391"/>
      <c r="GGD98" s="392"/>
      <c r="GGE98" s="393"/>
      <c r="GGF98" s="394"/>
      <c r="GGG98" s="395"/>
      <c r="GGH98" s="389"/>
      <c r="GGI98" s="390"/>
      <c r="GGJ98" s="391"/>
      <c r="GGK98" s="392"/>
      <c r="GGL98" s="393"/>
      <c r="GGM98" s="394"/>
      <c r="GGN98" s="395"/>
      <c r="GGO98" s="389"/>
      <c r="GGP98" s="390"/>
      <c r="GGQ98" s="391"/>
      <c r="GGR98" s="392"/>
      <c r="GGS98" s="393"/>
      <c r="GGT98" s="394"/>
      <c r="GGU98" s="395"/>
      <c r="GGV98" s="389"/>
      <c r="GGW98" s="390"/>
      <c r="GGX98" s="391"/>
      <c r="GGY98" s="392"/>
      <c r="GGZ98" s="393"/>
      <c r="GHA98" s="394"/>
      <c r="GHB98" s="395"/>
      <c r="GHC98" s="389"/>
      <c r="GHD98" s="390"/>
      <c r="GHE98" s="391"/>
      <c r="GHF98" s="392"/>
      <c r="GHG98" s="393"/>
      <c r="GHH98" s="394"/>
      <c r="GHI98" s="395"/>
      <c r="GHJ98" s="389"/>
      <c r="GHK98" s="390"/>
      <c r="GHL98" s="391"/>
      <c r="GHM98" s="392"/>
      <c r="GHN98" s="393"/>
      <c r="GHO98" s="394"/>
      <c r="GHP98" s="395"/>
      <c r="GHQ98" s="389"/>
      <c r="GHR98" s="390"/>
      <c r="GHS98" s="391"/>
      <c r="GHT98" s="392"/>
      <c r="GHU98" s="393"/>
      <c r="GHV98" s="394"/>
      <c r="GHW98" s="395"/>
      <c r="GHX98" s="389"/>
      <c r="GHY98" s="390"/>
      <c r="GHZ98" s="391"/>
      <c r="GIA98" s="392"/>
      <c r="GIB98" s="393"/>
      <c r="GIC98" s="394"/>
      <c r="GID98" s="395"/>
      <c r="GIE98" s="389"/>
      <c r="GIF98" s="390"/>
      <c r="GIG98" s="391"/>
      <c r="GIH98" s="392"/>
      <c r="GII98" s="393"/>
      <c r="GIJ98" s="394"/>
      <c r="GIK98" s="395"/>
      <c r="GIL98" s="389"/>
      <c r="GIM98" s="390"/>
      <c r="GIN98" s="391"/>
      <c r="GIO98" s="392"/>
      <c r="GIP98" s="393"/>
      <c r="GIQ98" s="394"/>
      <c r="GIR98" s="395"/>
      <c r="GIS98" s="389"/>
      <c r="GIT98" s="390"/>
      <c r="GIU98" s="391"/>
      <c r="GIV98" s="392"/>
      <c r="GIW98" s="393"/>
      <c r="GIX98" s="394"/>
      <c r="GIY98" s="395"/>
      <c r="GIZ98" s="389"/>
      <c r="GJA98" s="390"/>
      <c r="GJB98" s="391"/>
      <c r="GJC98" s="392"/>
      <c r="GJD98" s="393"/>
      <c r="GJE98" s="394"/>
      <c r="GJF98" s="395"/>
      <c r="GJG98" s="389"/>
      <c r="GJH98" s="390"/>
      <c r="GJI98" s="391"/>
      <c r="GJJ98" s="392"/>
      <c r="GJK98" s="393"/>
      <c r="GJL98" s="394"/>
      <c r="GJM98" s="395"/>
      <c r="GJN98" s="389"/>
      <c r="GJO98" s="390"/>
      <c r="GJP98" s="391"/>
      <c r="GJQ98" s="392"/>
      <c r="GJR98" s="393"/>
      <c r="GJS98" s="394"/>
      <c r="GJT98" s="395"/>
      <c r="GJU98" s="389"/>
      <c r="GJV98" s="390"/>
      <c r="GJW98" s="391"/>
      <c r="GJX98" s="392"/>
      <c r="GJY98" s="393"/>
      <c r="GJZ98" s="394"/>
      <c r="GKA98" s="395"/>
      <c r="GKB98" s="389"/>
      <c r="GKC98" s="390"/>
      <c r="GKD98" s="391"/>
      <c r="GKE98" s="392"/>
      <c r="GKF98" s="393"/>
      <c r="GKG98" s="394"/>
      <c r="GKH98" s="395"/>
      <c r="GKI98" s="389"/>
      <c r="GKJ98" s="390"/>
      <c r="GKK98" s="391"/>
      <c r="GKL98" s="392"/>
      <c r="GKM98" s="393"/>
      <c r="GKN98" s="394"/>
      <c r="GKO98" s="395"/>
      <c r="GKP98" s="389"/>
      <c r="GKQ98" s="390"/>
      <c r="GKR98" s="391"/>
      <c r="GKS98" s="392"/>
      <c r="GKT98" s="393"/>
      <c r="GKU98" s="394"/>
      <c r="GKV98" s="395"/>
      <c r="GKW98" s="389"/>
      <c r="GKX98" s="390"/>
      <c r="GKY98" s="391"/>
      <c r="GKZ98" s="392"/>
      <c r="GLA98" s="393"/>
      <c r="GLB98" s="394"/>
      <c r="GLC98" s="395"/>
      <c r="GLD98" s="389"/>
      <c r="GLE98" s="390"/>
      <c r="GLF98" s="391"/>
      <c r="GLG98" s="392"/>
      <c r="GLH98" s="393"/>
      <c r="GLI98" s="394"/>
      <c r="GLJ98" s="395"/>
      <c r="GLK98" s="389"/>
      <c r="GLL98" s="390"/>
      <c r="GLM98" s="391"/>
      <c r="GLN98" s="392"/>
      <c r="GLO98" s="393"/>
      <c r="GLP98" s="394"/>
      <c r="GLQ98" s="395"/>
      <c r="GLR98" s="389"/>
      <c r="GLS98" s="390"/>
      <c r="GLT98" s="391"/>
      <c r="GLU98" s="392"/>
      <c r="GLV98" s="393"/>
      <c r="GLW98" s="394"/>
      <c r="GLX98" s="395"/>
      <c r="GLY98" s="389"/>
      <c r="GLZ98" s="390"/>
      <c r="GMA98" s="391"/>
      <c r="GMB98" s="392"/>
      <c r="GMC98" s="393"/>
      <c r="GMD98" s="394"/>
      <c r="GME98" s="395"/>
      <c r="GMF98" s="389"/>
      <c r="GMG98" s="390"/>
      <c r="GMH98" s="391"/>
      <c r="GMI98" s="392"/>
      <c r="GMJ98" s="393"/>
      <c r="GMK98" s="394"/>
      <c r="GML98" s="395"/>
      <c r="GMM98" s="389"/>
      <c r="GMN98" s="390"/>
      <c r="GMO98" s="391"/>
      <c r="GMP98" s="392"/>
      <c r="GMQ98" s="393"/>
      <c r="GMR98" s="394"/>
      <c r="GMS98" s="395"/>
      <c r="GMT98" s="389"/>
      <c r="GMU98" s="390"/>
      <c r="GMV98" s="391"/>
      <c r="GMW98" s="392"/>
      <c r="GMX98" s="393"/>
      <c r="GMY98" s="394"/>
      <c r="GMZ98" s="395"/>
      <c r="GNA98" s="389"/>
      <c r="GNB98" s="390"/>
      <c r="GNC98" s="391"/>
      <c r="GND98" s="392"/>
      <c r="GNE98" s="393"/>
      <c r="GNF98" s="394"/>
      <c r="GNG98" s="395"/>
      <c r="GNH98" s="389"/>
      <c r="GNI98" s="390"/>
      <c r="GNJ98" s="391"/>
      <c r="GNK98" s="392"/>
      <c r="GNL98" s="393"/>
      <c r="GNM98" s="394"/>
      <c r="GNN98" s="395"/>
      <c r="GNO98" s="389"/>
      <c r="GNP98" s="390"/>
      <c r="GNQ98" s="391"/>
      <c r="GNR98" s="392"/>
      <c r="GNS98" s="393"/>
      <c r="GNT98" s="394"/>
      <c r="GNU98" s="395"/>
      <c r="GNV98" s="389"/>
      <c r="GNW98" s="390"/>
      <c r="GNX98" s="391"/>
      <c r="GNY98" s="392"/>
      <c r="GNZ98" s="393"/>
      <c r="GOA98" s="394"/>
      <c r="GOB98" s="395"/>
      <c r="GOC98" s="389"/>
      <c r="GOD98" s="390"/>
      <c r="GOE98" s="391"/>
      <c r="GOF98" s="392"/>
      <c r="GOG98" s="393"/>
      <c r="GOH98" s="394"/>
      <c r="GOI98" s="395"/>
      <c r="GOJ98" s="389"/>
      <c r="GOK98" s="390"/>
      <c r="GOL98" s="391"/>
      <c r="GOM98" s="392"/>
      <c r="GON98" s="393"/>
      <c r="GOO98" s="394"/>
      <c r="GOP98" s="395"/>
      <c r="GOQ98" s="389"/>
      <c r="GOR98" s="390"/>
      <c r="GOS98" s="391"/>
      <c r="GOT98" s="392"/>
      <c r="GOU98" s="393"/>
      <c r="GOV98" s="394"/>
      <c r="GOW98" s="395"/>
      <c r="GOX98" s="389"/>
      <c r="GOY98" s="390"/>
      <c r="GOZ98" s="391"/>
      <c r="GPA98" s="392"/>
      <c r="GPB98" s="393"/>
      <c r="GPC98" s="394"/>
      <c r="GPD98" s="395"/>
      <c r="GPE98" s="389"/>
      <c r="GPF98" s="390"/>
      <c r="GPG98" s="391"/>
      <c r="GPH98" s="392"/>
      <c r="GPI98" s="393"/>
      <c r="GPJ98" s="394"/>
      <c r="GPK98" s="395"/>
      <c r="GPL98" s="389"/>
      <c r="GPM98" s="390"/>
      <c r="GPN98" s="391"/>
      <c r="GPO98" s="392"/>
      <c r="GPP98" s="393"/>
      <c r="GPQ98" s="394"/>
      <c r="GPR98" s="395"/>
      <c r="GPS98" s="389"/>
      <c r="GPT98" s="390"/>
      <c r="GPU98" s="391"/>
      <c r="GPV98" s="392"/>
      <c r="GPW98" s="393"/>
      <c r="GPX98" s="394"/>
      <c r="GPY98" s="395"/>
      <c r="GPZ98" s="389"/>
      <c r="GQA98" s="390"/>
      <c r="GQB98" s="391"/>
      <c r="GQC98" s="392"/>
      <c r="GQD98" s="393"/>
      <c r="GQE98" s="394"/>
      <c r="GQF98" s="395"/>
      <c r="GQG98" s="389"/>
      <c r="GQH98" s="390"/>
      <c r="GQI98" s="391"/>
      <c r="GQJ98" s="392"/>
      <c r="GQK98" s="393"/>
      <c r="GQL98" s="394"/>
      <c r="GQM98" s="395"/>
      <c r="GQN98" s="389"/>
      <c r="GQO98" s="390"/>
      <c r="GQP98" s="391"/>
      <c r="GQQ98" s="392"/>
      <c r="GQR98" s="393"/>
      <c r="GQS98" s="394"/>
      <c r="GQT98" s="395"/>
      <c r="GQU98" s="389"/>
      <c r="GQV98" s="390"/>
      <c r="GQW98" s="391"/>
      <c r="GQX98" s="392"/>
      <c r="GQY98" s="393"/>
      <c r="GQZ98" s="394"/>
      <c r="GRA98" s="395"/>
      <c r="GRB98" s="389"/>
      <c r="GRC98" s="390"/>
      <c r="GRD98" s="391"/>
      <c r="GRE98" s="392"/>
      <c r="GRF98" s="393"/>
      <c r="GRG98" s="394"/>
      <c r="GRH98" s="395"/>
      <c r="GRI98" s="389"/>
      <c r="GRJ98" s="390"/>
      <c r="GRK98" s="391"/>
      <c r="GRL98" s="392"/>
      <c r="GRM98" s="393"/>
      <c r="GRN98" s="394"/>
      <c r="GRO98" s="395"/>
      <c r="GRP98" s="389"/>
      <c r="GRQ98" s="390"/>
      <c r="GRR98" s="391"/>
      <c r="GRS98" s="392"/>
      <c r="GRT98" s="393"/>
      <c r="GRU98" s="394"/>
      <c r="GRV98" s="395"/>
      <c r="GRW98" s="389"/>
      <c r="GRX98" s="390"/>
      <c r="GRY98" s="391"/>
      <c r="GRZ98" s="392"/>
      <c r="GSA98" s="393"/>
      <c r="GSB98" s="394"/>
      <c r="GSC98" s="395"/>
      <c r="GSD98" s="389"/>
      <c r="GSE98" s="390"/>
      <c r="GSF98" s="391"/>
      <c r="GSG98" s="392"/>
      <c r="GSH98" s="393"/>
      <c r="GSI98" s="394"/>
      <c r="GSJ98" s="395"/>
      <c r="GSK98" s="389"/>
      <c r="GSL98" s="390"/>
      <c r="GSM98" s="391"/>
      <c r="GSN98" s="392"/>
      <c r="GSO98" s="393"/>
      <c r="GSP98" s="394"/>
      <c r="GSQ98" s="395"/>
      <c r="GSR98" s="389"/>
      <c r="GSS98" s="390"/>
      <c r="GST98" s="391"/>
      <c r="GSU98" s="392"/>
      <c r="GSV98" s="393"/>
      <c r="GSW98" s="394"/>
      <c r="GSX98" s="395"/>
      <c r="GSY98" s="389"/>
      <c r="GSZ98" s="390"/>
      <c r="GTA98" s="391"/>
      <c r="GTB98" s="392"/>
      <c r="GTC98" s="393"/>
      <c r="GTD98" s="394"/>
      <c r="GTE98" s="395"/>
      <c r="GTF98" s="389"/>
      <c r="GTG98" s="390"/>
      <c r="GTH98" s="391"/>
      <c r="GTI98" s="392"/>
      <c r="GTJ98" s="393"/>
      <c r="GTK98" s="394"/>
      <c r="GTL98" s="395"/>
      <c r="GTM98" s="389"/>
      <c r="GTN98" s="390"/>
      <c r="GTO98" s="391"/>
      <c r="GTP98" s="392"/>
      <c r="GTQ98" s="393"/>
      <c r="GTR98" s="394"/>
      <c r="GTS98" s="395"/>
      <c r="GTT98" s="389"/>
      <c r="GTU98" s="390"/>
      <c r="GTV98" s="391"/>
      <c r="GTW98" s="392"/>
      <c r="GTX98" s="393"/>
      <c r="GTY98" s="394"/>
      <c r="GTZ98" s="395"/>
      <c r="GUA98" s="389"/>
      <c r="GUB98" s="390"/>
      <c r="GUC98" s="391"/>
      <c r="GUD98" s="392"/>
      <c r="GUE98" s="393"/>
      <c r="GUF98" s="394"/>
      <c r="GUG98" s="395"/>
      <c r="GUH98" s="389"/>
      <c r="GUI98" s="390"/>
      <c r="GUJ98" s="391"/>
      <c r="GUK98" s="392"/>
      <c r="GUL98" s="393"/>
      <c r="GUM98" s="394"/>
      <c r="GUN98" s="395"/>
      <c r="GUO98" s="389"/>
      <c r="GUP98" s="390"/>
      <c r="GUQ98" s="391"/>
      <c r="GUR98" s="392"/>
      <c r="GUS98" s="393"/>
      <c r="GUT98" s="394"/>
      <c r="GUU98" s="395"/>
      <c r="GUV98" s="389"/>
      <c r="GUW98" s="390"/>
      <c r="GUX98" s="391"/>
      <c r="GUY98" s="392"/>
      <c r="GUZ98" s="393"/>
      <c r="GVA98" s="394"/>
      <c r="GVB98" s="395"/>
      <c r="GVC98" s="389"/>
      <c r="GVD98" s="390"/>
      <c r="GVE98" s="391"/>
      <c r="GVF98" s="392"/>
      <c r="GVG98" s="393"/>
      <c r="GVH98" s="394"/>
      <c r="GVI98" s="395"/>
      <c r="GVJ98" s="389"/>
      <c r="GVK98" s="390"/>
      <c r="GVL98" s="391"/>
      <c r="GVM98" s="392"/>
      <c r="GVN98" s="393"/>
      <c r="GVO98" s="394"/>
      <c r="GVP98" s="395"/>
      <c r="GVQ98" s="389"/>
      <c r="GVR98" s="390"/>
      <c r="GVS98" s="391"/>
      <c r="GVT98" s="392"/>
      <c r="GVU98" s="393"/>
      <c r="GVV98" s="394"/>
      <c r="GVW98" s="395"/>
      <c r="GVX98" s="389"/>
      <c r="GVY98" s="390"/>
      <c r="GVZ98" s="391"/>
      <c r="GWA98" s="392"/>
      <c r="GWB98" s="393"/>
      <c r="GWC98" s="394"/>
      <c r="GWD98" s="395"/>
      <c r="GWE98" s="389"/>
      <c r="GWF98" s="390"/>
      <c r="GWG98" s="391"/>
      <c r="GWH98" s="392"/>
      <c r="GWI98" s="393"/>
      <c r="GWJ98" s="394"/>
      <c r="GWK98" s="395"/>
      <c r="GWL98" s="389"/>
      <c r="GWM98" s="390"/>
      <c r="GWN98" s="391"/>
      <c r="GWO98" s="392"/>
      <c r="GWP98" s="393"/>
      <c r="GWQ98" s="394"/>
      <c r="GWR98" s="395"/>
      <c r="GWS98" s="389"/>
      <c r="GWT98" s="390"/>
      <c r="GWU98" s="391"/>
      <c r="GWV98" s="392"/>
      <c r="GWW98" s="393"/>
      <c r="GWX98" s="394"/>
      <c r="GWY98" s="395"/>
      <c r="GWZ98" s="389"/>
      <c r="GXA98" s="390"/>
      <c r="GXB98" s="391"/>
      <c r="GXC98" s="392"/>
      <c r="GXD98" s="393"/>
      <c r="GXE98" s="394"/>
      <c r="GXF98" s="395"/>
      <c r="GXG98" s="389"/>
      <c r="GXH98" s="390"/>
      <c r="GXI98" s="391"/>
      <c r="GXJ98" s="392"/>
      <c r="GXK98" s="393"/>
      <c r="GXL98" s="394"/>
      <c r="GXM98" s="395"/>
      <c r="GXN98" s="389"/>
      <c r="GXO98" s="390"/>
      <c r="GXP98" s="391"/>
      <c r="GXQ98" s="392"/>
      <c r="GXR98" s="393"/>
      <c r="GXS98" s="394"/>
      <c r="GXT98" s="395"/>
      <c r="GXU98" s="389"/>
      <c r="GXV98" s="390"/>
      <c r="GXW98" s="391"/>
      <c r="GXX98" s="392"/>
      <c r="GXY98" s="393"/>
      <c r="GXZ98" s="394"/>
      <c r="GYA98" s="395"/>
      <c r="GYB98" s="389"/>
      <c r="GYC98" s="390"/>
      <c r="GYD98" s="391"/>
      <c r="GYE98" s="392"/>
      <c r="GYF98" s="393"/>
      <c r="GYG98" s="394"/>
      <c r="GYH98" s="395"/>
      <c r="GYI98" s="389"/>
      <c r="GYJ98" s="390"/>
      <c r="GYK98" s="391"/>
      <c r="GYL98" s="392"/>
      <c r="GYM98" s="393"/>
      <c r="GYN98" s="394"/>
      <c r="GYO98" s="395"/>
      <c r="GYP98" s="389"/>
      <c r="GYQ98" s="390"/>
      <c r="GYR98" s="391"/>
      <c r="GYS98" s="392"/>
      <c r="GYT98" s="393"/>
      <c r="GYU98" s="394"/>
      <c r="GYV98" s="395"/>
      <c r="GYW98" s="389"/>
      <c r="GYX98" s="390"/>
      <c r="GYY98" s="391"/>
      <c r="GYZ98" s="392"/>
      <c r="GZA98" s="393"/>
      <c r="GZB98" s="394"/>
      <c r="GZC98" s="395"/>
      <c r="GZD98" s="389"/>
      <c r="GZE98" s="390"/>
      <c r="GZF98" s="391"/>
      <c r="GZG98" s="392"/>
      <c r="GZH98" s="393"/>
      <c r="GZI98" s="394"/>
      <c r="GZJ98" s="395"/>
      <c r="GZK98" s="389"/>
      <c r="GZL98" s="390"/>
      <c r="GZM98" s="391"/>
      <c r="GZN98" s="392"/>
      <c r="GZO98" s="393"/>
      <c r="GZP98" s="394"/>
      <c r="GZQ98" s="395"/>
      <c r="GZR98" s="389"/>
      <c r="GZS98" s="390"/>
      <c r="GZT98" s="391"/>
      <c r="GZU98" s="392"/>
      <c r="GZV98" s="393"/>
      <c r="GZW98" s="394"/>
      <c r="GZX98" s="395"/>
      <c r="GZY98" s="389"/>
      <c r="GZZ98" s="390"/>
      <c r="HAA98" s="391"/>
      <c r="HAB98" s="392"/>
      <c r="HAC98" s="393"/>
      <c r="HAD98" s="394"/>
      <c r="HAE98" s="395"/>
      <c r="HAF98" s="389"/>
      <c r="HAG98" s="390"/>
      <c r="HAH98" s="391"/>
      <c r="HAI98" s="392"/>
      <c r="HAJ98" s="393"/>
      <c r="HAK98" s="394"/>
      <c r="HAL98" s="395"/>
      <c r="HAM98" s="389"/>
      <c r="HAN98" s="390"/>
      <c r="HAO98" s="391"/>
      <c r="HAP98" s="392"/>
      <c r="HAQ98" s="393"/>
      <c r="HAR98" s="394"/>
      <c r="HAS98" s="395"/>
      <c r="HAT98" s="389"/>
      <c r="HAU98" s="390"/>
      <c r="HAV98" s="391"/>
      <c r="HAW98" s="392"/>
      <c r="HAX98" s="393"/>
      <c r="HAY98" s="394"/>
      <c r="HAZ98" s="395"/>
      <c r="HBA98" s="389"/>
      <c r="HBB98" s="390"/>
      <c r="HBC98" s="391"/>
      <c r="HBD98" s="392"/>
      <c r="HBE98" s="393"/>
      <c r="HBF98" s="394"/>
      <c r="HBG98" s="395"/>
      <c r="HBH98" s="389"/>
      <c r="HBI98" s="390"/>
      <c r="HBJ98" s="391"/>
      <c r="HBK98" s="392"/>
      <c r="HBL98" s="393"/>
      <c r="HBM98" s="394"/>
      <c r="HBN98" s="395"/>
      <c r="HBO98" s="389"/>
      <c r="HBP98" s="390"/>
      <c r="HBQ98" s="391"/>
      <c r="HBR98" s="392"/>
      <c r="HBS98" s="393"/>
      <c r="HBT98" s="394"/>
      <c r="HBU98" s="395"/>
      <c r="HBV98" s="389"/>
      <c r="HBW98" s="390"/>
      <c r="HBX98" s="391"/>
      <c r="HBY98" s="392"/>
      <c r="HBZ98" s="393"/>
      <c r="HCA98" s="394"/>
      <c r="HCB98" s="395"/>
      <c r="HCC98" s="389"/>
      <c r="HCD98" s="390"/>
      <c r="HCE98" s="391"/>
      <c r="HCF98" s="392"/>
      <c r="HCG98" s="393"/>
      <c r="HCH98" s="394"/>
      <c r="HCI98" s="395"/>
      <c r="HCJ98" s="389"/>
      <c r="HCK98" s="390"/>
      <c r="HCL98" s="391"/>
      <c r="HCM98" s="392"/>
      <c r="HCN98" s="393"/>
      <c r="HCO98" s="394"/>
      <c r="HCP98" s="395"/>
      <c r="HCQ98" s="389"/>
      <c r="HCR98" s="390"/>
      <c r="HCS98" s="391"/>
      <c r="HCT98" s="392"/>
      <c r="HCU98" s="393"/>
      <c r="HCV98" s="394"/>
      <c r="HCW98" s="395"/>
      <c r="HCX98" s="389"/>
      <c r="HCY98" s="390"/>
      <c r="HCZ98" s="391"/>
      <c r="HDA98" s="392"/>
      <c r="HDB98" s="393"/>
      <c r="HDC98" s="394"/>
      <c r="HDD98" s="395"/>
      <c r="HDE98" s="389"/>
      <c r="HDF98" s="390"/>
      <c r="HDG98" s="391"/>
      <c r="HDH98" s="392"/>
      <c r="HDI98" s="393"/>
      <c r="HDJ98" s="394"/>
      <c r="HDK98" s="395"/>
      <c r="HDL98" s="389"/>
      <c r="HDM98" s="390"/>
      <c r="HDN98" s="391"/>
      <c r="HDO98" s="392"/>
      <c r="HDP98" s="393"/>
      <c r="HDQ98" s="394"/>
      <c r="HDR98" s="395"/>
      <c r="HDS98" s="389"/>
      <c r="HDT98" s="390"/>
      <c r="HDU98" s="391"/>
      <c r="HDV98" s="392"/>
      <c r="HDW98" s="393"/>
      <c r="HDX98" s="394"/>
      <c r="HDY98" s="395"/>
      <c r="HDZ98" s="389"/>
      <c r="HEA98" s="390"/>
      <c r="HEB98" s="391"/>
      <c r="HEC98" s="392"/>
      <c r="HED98" s="393"/>
      <c r="HEE98" s="394"/>
      <c r="HEF98" s="395"/>
      <c r="HEG98" s="389"/>
      <c r="HEH98" s="390"/>
      <c r="HEI98" s="391"/>
      <c r="HEJ98" s="392"/>
      <c r="HEK98" s="393"/>
      <c r="HEL98" s="394"/>
      <c r="HEM98" s="395"/>
      <c r="HEN98" s="389"/>
      <c r="HEO98" s="390"/>
      <c r="HEP98" s="391"/>
      <c r="HEQ98" s="392"/>
      <c r="HER98" s="393"/>
      <c r="HES98" s="394"/>
      <c r="HET98" s="395"/>
      <c r="HEU98" s="389"/>
      <c r="HEV98" s="390"/>
      <c r="HEW98" s="391"/>
      <c r="HEX98" s="392"/>
      <c r="HEY98" s="393"/>
      <c r="HEZ98" s="394"/>
      <c r="HFA98" s="395"/>
      <c r="HFB98" s="389"/>
      <c r="HFC98" s="390"/>
      <c r="HFD98" s="391"/>
      <c r="HFE98" s="392"/>
      <c r="HFF98" s="393"/>
      <c r="HFG98" s="394"/>
      <c r="HFH98" s="395"/>
      <c r="HFI98" s="389"/>
      <c r="HFJ98" s="390"/>
      <c r="HFK98" s="391"/>
      <c r="HFL98" s="392"/>
      <c r="HFM98" s="393"/>
      <c r="HFN98" s="394"/>
      <c r="HFO98" s="395"/>
      <c r="HFP98" s="389"/>
      <c r="HFQ98" s="390"/>
      <c r="HFR98" s="391"/>
      <c r="HFS98" s="392"/>
      <c r="HFT98" s="393"/>
      <c r="HFU98" s="394"/>
      <c r="HFV98" s="395"/>
      <c r="HFW98" s="389"/>
      <c r="HFX98" s="390"/>
      <c r="HFY98" s="391"/>
      <c r="HFZ98" s="392"/>
      <c r="HGA98" s="393"/>
      <c r="HGB98" s="394"/>
      <c r="HGC98" s="395"/>
      <c r="HGD98" s="389"/>
      <c r="HGE98" s="390"/>
      <c r="HGF98" s="391"/>
      <c r="HGG98" s="392"/>
      <c r="HGH98" s="393"/>
      <c r="HGI98" s="394"/>
      <c r="HGJ98" s="395"/>
      <c r="HGK98" s="389"/>
      <c r="HGL98" s="390"/>
      <c r="HGM98" s="391"/>
      <c r="HGN98" s="392"/>
      <c r="HGO98" s="393"/>
      <c r="HGP98" s="394"/>
      <c r="HGQ98" s="395"/>
      <c r="HGR98" s="389"/>
      <c r="HGS98" s="390"/>
      <c r="HGT98" s="391"/>
      <c r="HGU98" s="392"/>
      <c r="HGV98" s="393"/>
      <c r="HGW98" s="394"/>
      <c r="HGX98" s="395"/>
      <c r="HGY98" s="389"/>
      <c r="HGZ98" s="390"/>
      <c r="HHA98" s="391"/>
      <c r="HHB98" s="392"/>
      <c r="HHC98" s="393"/>
      <c r="HHD98" s="394"/>
      <c r="HHE98" s="395"/>
      <c r="HHF98" s="389"/>
      <c r="HHG98" s="390"/>
      <c r="HHH98" s="391"/>
      <c r="HHI98" s="392"/>
      <c r="HHJ98" s="393"/>
      <c r="HHK98" s="394"/>
      <c r="HHL98" s="395"/>
      <c r="HHM98" s="389"/>
      <c r="HHN98" s="390"/>
      <c r="HHO98" s="391"/>
      <c r="HHP98" s="392"/>
      <c r="HHQ98" s="393"/>
      <c r="HHR98" s="394"/>
      <c r="HHS98" s="395"/>
      <c r="HHT98" s="389"/>
      <c r="HHU98" s="390"/>
      <c r="HHV98" s="391"/>
      <c r="HHW98" s="392"/>
      <c r="HHX98" s="393"/>
      <c r="HHY98" s="394"/>
      <c r="HHZ98" s="395"/>
      <c r="HIA98" s="389"/>
      <c r="HIB98" s="390"/>
      <c r="HIC98" s="391"/>
      <c r="HID98" s="392"/>
      <c r="HIE98" s="393"/>
      <c r="HIF98" s="394"/>
      <c r="HIG98" s="395"/>
      <c r="HIH98" s="389"/>
      <c r="HII98" s="390"/>
      <c r="HIJ98" s="391"/>
      <c r="HIK98" s="392"/>
      <c r="HIL98" s="393"/>
      <c r="HIM98" s="394"/>
      <c r="HIN98" s="395"/>
      <c r="HIO98" s="389"/>
      <c r="HIP98" s="390"/>
      <c r="HIQ98" s="391"/>
      <c r="HIR98" s="392"/>
      <c r="HIS98" s="393"/>
      <c r="HIT98" s="394"/>
      <c r="HIU98" s="395"/>
      <c r="HIV98" s="389"/>
      <c r="HIW98" s="390"/>
      <c r="HIX98" s="391"/>
      <c r="HIY98" s="392"/>
      <c r="HIZ98" s="393"/>
      <c r="HJA98" s="394"/>
      <c r="HJB98" s="395"/>
      <c r="HJC98" s="389"/>
      <c r="HJD98" s="390"/>
      <c r="HJE98" s="391"/>
      <c r="HJF98" s="392"/>
      <c r="HJG98" s="393"/>
      <c r="HJH98" s="394"/>
      <c r="HJI98" s="395"/>
      <c r="HJJ98" s="389"/>
      <c r="HJK98" s="390"/>
      <c r="HJL98" s="391"/>
      <c r="HJM98" s="392"/>
      <c r="HJN98" s="393"/>
      <c r="HJO98" s="394"/>
      <c r="HJP98" s="395"/>
      <c r="HJQ98" s="389"/>
      <c r="HJR98" s="390"/>
      <c r="HJS98" s="391"/>
      <c r="HJT98" s="392"/>
      <c r="HJU98" s="393"/>
      <c r="HJV98" s="394"/>
      <c r="HJW98" s="395"/>
      <c r="HJX98" s="389"/>
      <c r="HJY98" s="390"/>
      <c r="HJZ98" s="391"/>
      <c r="HKA98" s="392"/>
      <c r="HKB98" s="393"/>
      <c r="HKC98" s="394"/>
      <c r="HKD98" s="395"/>
      <c r="HKE98" s="389"/>
      <c r="HKF98" s="390"/>
      <c r="HKG98" s="391"/>
      <c r="HKH98" s="392"/>
      <c r="HKI98" s="393"/>
      <c r="HKJ98" s="394"/>
      <c r="HKK98" s="395"/>
      <c r="HKL98" s="389"/>
      <c r="HKM98" s="390"/>
      <c r="HKN98" s="391"/>
      <c r="HKO98" s="392"/>
      <c r="HKP98" s="393"/>
      <c r="HKQ98" s="394"/>
      <c r="HKR98" s="395"/>
      <c r="HKS98" s="389"/>
      <c r="HKT98" s="390"/>
      <c r="HKU98" s="391"/>
      <c r="HKV98" s="392"/>
      <c r="HKW98" s="393"/>
      <c r="HKX98" s="394"/>
      <c r="HKY98" s="395"/>
      <c r="HKZ98" s="389"/>
      <c r="HLA98" s="390"/>
      <c r="HLB98" s="391"/>
      <c r="HLC98" s="392"/>
      <c r="HLD98" s="393"/>
      <c r="HLE98" s="394"/>
      <c r="HLF98" s="395"/>
      <c r="HLG98" s="389"/>
      <c r="HLH98" s="390"/>
      <c r="HLI98" s="391"/>
      <c r="HLJ98" s="392"/>
      <c r="HLK98" s="393"/>
      <c r="HLL98" s="394"/>
      <c r="HLM98" s="395"/>
      <c r="HLN98" s="389"/>
      <c r="HLO98" s="390"/>
      <c r="HLP98" s="391"/>
      <c r="HLQ98" s="392"/>
      <c r="HLR98" s="393"/>
      <c r="HLS98" s="394"/>
      <c r="HLT98" s="395"/>
      <c r="HLU98" s="389"/>
      <c r="HLV98" s="390"/>
      <c r="HLW98" s="391"/>
      <c r="HLX98" s="392"/>
      <c r="HLY98" s="393"/>
      <c r="HLZ98" s="394"/>
      <c r="HMA98" s="395"/>
      <c r="HMB98" s="389"/>
      <c r="HMC98" s="390"/>
      <c r="HMD98" s="391"/>
      <c r="HME98" s="392"/>
      <c r="HMF98" s="393"/>
      <c r="HMG98" s="394"/>
      <c r="HMH98" s="395"/>
      <c r="HMI98" s="389"/>
      <c r="HMJ98" s="390"/>
      <c r="HMK98" s="391"/>
      <c r="HML98" s="392"/>
      <c r="HMM98" s="393"/>
      <c r="HMN98" s="394"/>
      <c r="HMO98" s="395"/>
      <c r="HMP98" s="389"/>
      <c r="HMQ98" s="390"/>
      <c r="HMR98" s="391"/>
      <c r="HMS98" s="392"/>
      <c r="HMT98" s="393"/>
      <c r="HMU98" s="394"/>
      <c r="HMV98" s="395"/>
      <c r="HMW98" s="389"/>
      <c r="HMX98" s="390"/>
      <c r="HMY98" s="391"/>
      <c r="HMZ98" s="392"/>
      <c r="HNA98" s="393"/>
      <c r="HNB98" s="394"/>
      <c r="HNC98" s="395"/>
      <c r="HND98" s="389"/>
      <c r="HNE98" s="390"/>
      <c r="HNF98" s="391"/>
      <c r="HNG98" s="392"/>
      <c r="HNH98" s="393"/>
      <c r="HNI98" s="394"/>
      <c r="HNJ98" s="395"/>
      <c r="HNK98" s="389"/>
      <c r="HNL98" s="390"/>
      <c r="HNM98" s="391"/>
      <c r="HNN98" s="392"/>
      <c r="HNO98" s="393"/>
      <c r="HNP98" s="394"/>
      <c r="HNQ98" s="395"/>
      <c r="HNR98" s="389"/>
      <c r="HNS98" s="390"/>
      <c r="HNT98" s="391"/>
      <c r="HNU98" s="392"/>
      <c r="HNV98" s="393"/>
      <c r="HNW98" s="394"/>
      <c r="HNX98" s="395"/>
      <c r="HNY98" s="389"/>
      <c r="HNZ98" s="390"/>
      <c r="HOA98" s="391"/>
      <c r="HOB98" s="392"/>
      <c r="HOC98" s="393"/>
      <c r="HOD98" s="394"/>
      <c r="HOE98" s="395"/>
      <c r="HOF98" s="389"/>
      <c r="HOG98" s="390"/>
      <c r="HOH98" s="391"/>
      <c r="HOI98" s="392"/>
      <c r="HOJ98" s="393"/>
      <c r="HOK98" s="394"/>
      <c r="HOL98" s="395"/>
      <c r="HOM98" s="389"/>
      <c r="HON98" s="390"/>
      <c r="HOO98" s="391"/>
      <c r="HOP98" s="392"/>
      <c r="HOQ98" s="393"/>
      <c r="HOR98" s="394"/>
      <c r="HOS98" s="395"/>
      <c r="HOT98" s="389"/>
      <c r="HOU98" s="390"/>
      <c r="HOV98" s="391"/>
      <c r="HOW98" s="392"/>
      <c r="HOX98" s="393"/>
      <c r="HOY98" s="394"/>
      <c r="HOZ98" s="395"/>
      <c r="HPA98" s="389"/>
      <c r="HPB98" s="390"/>
      <c r="HPC98" s="391"/>
      <c r="HPD98" s="392"/>
      <c r="HPE98" s="393"/>
      <c r="HPF98" s="394"/>
      <c r="HPG98" s="395"/>
      <c r="HPH98" s="389"/>
      <c r="HPI98" s="390"/>
      <c r="HPJ98" s="391"/>
      <c r="HPK98" s="392"/>
      <c r="HPL98" s="393"/>
      <c r="HPM98" s="394"/>
      <c r="HPN98" s="395"/>
      <c r="HPO98" s="389"/>
      <c r="HPP98" s="390"/>
      <c r="HPQ98" s="391"/>
      <c r="HPR98" s="392"/>
      <c r="HPS98" s="393"/>
      <c r="HPT98" s="394"/>
      <c r="HPU98" s="395"/>
      <c r="HPV98" s="389"/>
      <c r="HPW98" s="390"/>
      <c r="HPX98" s="391"/>
      <c r="HPY98" s="392"/>
      <c r="HPZ98" s="393"/>
      <c r="HQA98" s="394"/>
      <c r="HQB98" s="395"/>
      <c r="HQC98" s="389"/>
      <c r="HQD98" s="390"/>
      <c r="HQE98" s="391"/>
      <c r="HQF98" s="392"/>
      <c r="HQG98" s="393"/>
      <c r="HQH98" s="394"/>
      <c r="HQI98" s="395"/>
      <c r="HQJ98" s="389"/>
      <c r="HQK98" s="390"/>
      <c r="HQL98" s="391"/>
      <c r="HQM98" s="392"/>
      <c r="HQN98" s="393"/>
      <c r="HQO98" s="394"/>
      <c r="HQP98" s="395"/>
      <c r="HQQ98" s="389"/>
      <c r="HQR98" s="390"/>
      <c r="HQS98" s="391"/>
      <c r="HQT98" s="392"/>
      <c r="HQU98" s="393"/>
      <c r="HQV98" s="394"/>
      <c r="HQW98" s="395"/>
      <c r="HQX98" s="389"/>
      <c r="HQY98" s="390"/>
      <c r="HQZ98" s="391"/>
      <c r="HRA98" s="392"/>
      <c r="HRB98" s="393"/>
      <c r="HRC98" s="394"/>
      <c r="HRD98" s="395"/>
      <c r="HRE98" s="389"/>
      <c r="HRF98" s="390"/>
      <c r="HRG98" s="391"/>
      <c r="HRH98" s="392"/>
      <c r="HRI98" s="393"/>
      <c r="HRJ98" s="394"/>
      <c r="HRK98" s="395"/>
      <c r="HRL98" s="389"/>
      <c r="HRM98" s="390"/>
      <c r="HRN98" s="391"/>
      <c r="HRO98" s="392"/>
      <c r="HRP98" s="393"/>
      <c r="HRQ98" s="394"/>
      <c r="HRR98" s="395"/>
      <c r="HRS98" s="389"/>
      <c r="HRT98" s="390"/>
      <c r="HRU98" s="391"/>
      <c r="HRV98" s="392"/>
      <c r="HRW98" s="393"/>
      <c r="HRX98" s="394"/>
      <c r="HRY98" s="395"/>
      <c r="HRZ98" s="389"/>
      <c r="HSA98" s="390"/>
      <c r="HSB98" s="391"/>
      <c r="HSC98" s="392"/>
      <c r="HSD98" s="393"/>
      <c r="HSE98" s="394"/>
      <c r="HSF98" s="395"/>
      <c r="HSG98" s="389"/>
      <c r="HSH98" s="390"/>
      <c r="HSI98" s="391"/>
      <c r="HSJ98" s="392"/>
      <c r="HSK98" s="393"/>
      <c r="HSL98" s="394"/>
      <c r="HSM98" s="395"/>
      <c r="HSN98" s="389"/>
      <c r="HSO98" s="390"/>
      <c r="HSP98" s="391"/>
      <c r="HSQ98" s="392"/>
      <c r="HSR98" s="393"/>
      <c r="HSS98" s="394"/>
      <c r="HST98" s="395"/>
      <c r="HSU98" s="389"/>
      <c r="HSV98" s="390"/>
      <c r="HSW98" s="391"/>
      <c r="HSX98" s="392"/>
      <c r="HSY98" s="393"/>
      <c r="HSZ98" s="394"/>
      <c r="HTA98" s="395"/>
      <c r="HTB98" s="389"/>
      <c r="HTC98" s="390"/>
      <c r="HTD98" s="391"/>
      <c r="HTE98" s="392"/>
      <c r="HTF98" s="393"/>
      <c r="HTG98" s="394"/>
      <c r="HTH98" s="395"/>
      <c r="HTI98" s="389"/>
      <c r="HTJ98" s="390"/>
      <c r="HTK98" s="391"/>
      <c r="HTL98" s="392"/>
      <c r="HTM98" s="393"/>
      <c r="HTN98" s="394"/>
      <c r="HTO98" s="395"/>
      <c r="HTP98" s="389"/>
      <c r="HTQ98" s="390"/>
      <c r="HTR98" s="391"/>
      <c r="HTS98" s="392"/>
      <c r="HTT98" s="393"/>
      <c r="HTU98" s="394"/>
      <c r="HTV98" s="395"/>
      <c r="HTW98" s="389"/>
      <c r="HTX98" s="390"/>
      <c r="HTY98" s="391"/>
      <c r="HTZ98" s="392"/>
      <c r="HUA98" s="393"/>
      <c r="HUB98" s="394"/>
      <c r="HUC98" s="395"/>
      <c r="HUD98" s="389"/>
      <c r="HUE98" s="390"/>
      <c r="HUF98" s="391"/>
      <c r="HUG98" s="392"/>
      <c r="HUH98" s="393"/>
      <c r="HUI98" s="394"/>
      <c r="HUJ98" s="395"/>
      <c r="HUK98" s="389"/>
      <c r="HUL98" s="390"/>
      <c r="HUM98" s="391"/>
      <c r="HUN98" s="392"/>
      <c r="HUO98" s="393"/>
      <c r="HUP98" s="394"/>
      <c r="HUQ98" s="395"/>
      <c r="HUR98" s="389"/>
      <c r="HUS98" s="390"/>
      <c r="HUT98" s="391"/>
      <c r="HUU98" s="392"/>
      <c r="HUV98" s="393"/>
      <c r="HUW98" s="394"/>
      <c r="HUX98" s="395"/>
      <c r="HUY98" s="389"/>
      <c r="HUZ98" s="390"/>
      <c r="HVA98" s="391"/>
      <c r="HVB98" s="392"/>
      <c r="HVC98" s="393"/>
      <c r="HVD98" s="394"/>
      <c r="HVE98" s="395"/>
      <c r="HVF98" s="389"/>
      <c r="HVG98" s="390"/>
      <c r="HVH98" s="391"/>
      <c r="HVI98" s="392"/>
      <c r="HVJ98" s="393"/>
      <c r="HVK98" s="394"/>
      <c r="HVL98" s="395"/>
      <c r="HVM98" s="389"/>
      <c r="HVN98" s="390"/>
      <c r="HVO98" s="391"/>
      <c r="HVP98" s="392"/>
      <c r="HVQ98" s="393"/>
      <c r="HVR98" s="394"/>
      <c r="HVS98" s="395"/>
      <c r="HVT98" s="389"/>
      <c r="HVU98" s="390"/>
      <c r="HVV98" s="391"/>
      <c r="HVW98" s="392"/>
      <c r="HVX98" s="393"/>
      <c r="HVY98" s="394"/>
      <c r="HVZ98" s="395"/>
      <c r="HWA98" s="389"/>
      <c r="HWB98" s="390"/>
      <c r="HWC98" s="391"/>
      <c r="HWD98" s="392"/>
      <c r="HWE98" s="393"/>
      <c r="HWF98" s="394"/>
      <c r="HWG98" s="395"/>
      <c r="HWH98" s="389"/>
      <c r="HWI98" s="390"/>
      <c r="HWJ98" s="391"/>
      <c r="HWK98" s="392"/>
      <c r="HWL98" s="393"/>
      <c r="HWM98" s="394"/>
      <c r="HWN98" s="395"/>
      <c r="HWO98" s="389"/>
      <c r="HWP98" s="390"/>
      <c r="HWQ98" s="391"/>
      <c r="HWR98" s="392"/>
      <c r="HWS98" s="393"/>
      <c r="HWT98" s="394"/>
      <c r="HWU98" s="395"/>
      <c r="HWV98" s="389"/>
      <c r="HWW98" s="390"/>
      <c r="HWX98" s="391"/>
      <c r="HWY98" s="392"/>
      <c r="HWZ98" s="393"/>
      <c r="HXA98" s="394"/>
      <c r="HXB98" s="395"/>
      <c r="HXC98" s="389"/>
      <c r="HXD98" s="390"/>
      <c r="HXE98" s="391"/>
      <c r="HXF98" s="392"/>
      <c r="HXG98" s="393"/>
      <c r="HXH98" s="394"/>
      <c r="HXI98" s="395"/>
      <c r="HXJ98" s="389"/>
      <c r="HXK98" s="390"/>
      <c r="HXL98" s="391"/>
      <c r="HXM98" s="392"/>
      <c r="HXN98" s="393"/>
      <c r="HXO98" s="394"/>
      <c r="HXP98" s="395"/>
      <c r="HXQ98" s="389"/>
      <c r="HXR98" s="390"/>
      <c r="HXS98" s="391"/>
      <c r="HXT98" s="392"/>
      <c r="HXU98" s="393"/>
      <c r="HXV98" s="394"/>
      <c r="HXW98" s="395"/>
      <c r="HXX98" s="389"/>
      <c r="HXY98" s="390"/>
      <c r="HXZ98" s="391"/>
      <c r="HYA98" s="392"/>
      <c r="HYB98" s="393"/>
      <c r="HYC98" s="394"/>
      <c r="HYD98" s="395"/>
      <c r="HYE98" s="389"/>
      <c r="HYF98" s="390"/>
      <c r="HYG98" s="391"/>
      <c r="HYH98" s="392"/>
      <c r="HYI98" s="393"/>
      <c r="HYJ98" s="394"/>
      <c r="HYK98" s="395"/>
      <c r="HYL98" s="389"/>
      <c r="HYM98" s="390"/>
      <c r="HYN98" s="391"/>
      <c r="HYO98" s="392"/>
      <c r="HYP98" s="393"/>
      <c r="HYQ98" s="394"/>
      <c r="HYR98" s="395"/>
      <c r="HYS98" s="389"/>
      <c r="HYT98" s="390"/>
      <c r="HYU98" s="391"/>
      <c r="HYV98" s="392"/>
      <c r="HYW98" s="393"/>
      <c r="HYX98" s="394"/>
      <c r="HYY98" s="395"/>
      <c r="HYZ98" s="389"/>
      <c r="HZA98" s="390"/>
      <c r="HZB98" s="391"/>
      <c r="HZC98" s="392"/>
      <c r="HZD98" s="393"/>
      <c r="HZE98" s="394"/>
      <c r="HZF98" s="395"/>
      <c r="HZG98" s="389"/>
      <c r="HZH98" s="390"/>
      <c r="HZI98" s="391"/>
      <c r="HZJ98" s="392"/>
      <c r="HZK98" s="393"/>
      <c r="HZL98" s="394"/>
      <c r="HZM98" s="395"/>
      <c r="HZN98" s="389"/>
      <c r="HZO98" s="390"/>
      <c r="HZP98" s="391"/>
      <c r="HZQ98" s="392"/>
      <c r="HZR98" s="393"/>
      <c r="HZS98" s="394"/>
      <c r="HZT98" s="395"/>
      <c r="HZU98" s="389"/>
      <c r="HZV98" s="390"/>
      <c r="HZW98" s="391"/>
      <c r="HZX98" s="392"/>
      <c r="HZY98" s="393"/>
      <c r="HZZ98" s="394"/>
      <c r="IAA98" s="395"/>
      <c r="IAB98" s="389"/>
      <c r="IAC98" s="390"/>
      <c r="IAD98" s="391"/>
      <c r="IAE98" s="392"/>
      <c r="IAF98" s="393"/>
      <c r="IAG98" s="394"/>
      <c r="IAH98" s="395"/>
      <c r="IAI98" s="389"/>
      <c r="IAJ98" s="390"/>
      <c r="IAK98" s="391"/>
      <c r="IAL98" s="392"/>
      <c r="IAM98" s="393"/>
      <c r="IAN98" s="394"/>
      <c r="IAO98" s="395"/>
      <c r="IAP98" s="389"/>
      <c r="IAQ98" s="390"/>
      <c r="IAR98" s="391"/>
      <c r="IAS98" s="392"/>
      <c r="IAT98" s="393"/>
      <c r="IAU98" s="394"/>
      <c r="IAV98" s="395"/>
      <c r="IAW98" s="389"/>
      <c r="IAX98" s="390"/>
      <c r="IAY98" s="391"/>
      <c r="IAZ98" s="392"/>
      <c r="IBA98" s="393"/>
      <c r="IBB98" s="394"/>
      <c r="IBC98" s="395"/>
      <c r="IBD98" s="389"/>
      <c r="IBE98" s="390"/>
      <c r="IBF98" s="391"/>
      <c r="IBG98" s="392"/>
      <c r="IBH98" s="393"/>
      <c r="IBI98" s="394"/>
      <c r="IBJ98" s="395"/>
      <c r="IBK98" s="389"/>
      <c r="IBL98" s="390"/>
      <c r="IBM98" s="391"/>
      <c r="IBN98" s="392"/>
      <c r="IBO98" s="393"/>
      <c r="IBP98" s="394"/>
      <c r="IBQ98" s="395"/>
      <c r="IBR98" s="389"/>
      <c r="IBS98" s="390"/>
      <c r="IBT98" s="391"/>
      <c r="IBU98" s="392"/>
      <c r="IBV98" s="393"/>
      <c r="IBW98" s="394"/>
      <c r="IBX98" s="395"/>
      <c r="IBY98" s="389"/>
      <c r="IBZ98" s="390"/>
      <c r="ICA98" s="391"/>
      <c r="ICB98" s="392"/>
      <c r="ICC98" s="393"/>
      <c r="ICD98" s="394"/>
      <c r="ICE98" s="395"/>
      <c r="ICF98" s="389"/>
      <c r="ICG98" s="390"/>
      <c r="ICH98" s="391"/>
      <c r="ICI98" s="392"/>
      <c r="ICJ98" s="393"/>
      <c r="ICK98" s="394"/>
      <c r="ICL98" s="395"/>
      <c r="ICM98" s="389"/>
      <c r="ICN98" s="390"/>
      <c r="ICO98" s="391"/>
      <c r="ICP98" s="392"/>
      <c r="ICQ98" s="393"/>
      <c r="ICR98" s="394"/>
      <c r="ICS98" s="395"/>
      <c r="ICT98" s="389"/>
      <c r="ICU98" s="390"/>
      <c r="ICV98" s="391"/>
      <c r="ICW98" s="392"/>
      <c r="ICX98" s="393"/>
      <c r="ICY98" s="394"/>
      <c r="ICZ98" s="395"/>
      <c r="IDA98" s="389"/>
      <c r="IDB98" s="390"/>
      <c r="IDC98" s="391"/>
      <c r="IDD98" s="392"/>
      <c r="IDE98" s="393"/>
      <c r="IDF98" s="394"/>
      <c r="IDG98" s="395"/>
      <c r="IDH98" s="389"/>
      <c r="IDI98" s="390"/>
      <c r="IDJ98" s="391"/>
      <c r="IDK98" s="392"/>
      <c r="IDL98" s="393"/>
      <c r="IDM98" s="394"/>
      <c r="IDN98" s="395"/>
      <c r="IDO98" s="389"/>
      <c r="IDP98" s="390"/>
      <c r="IDQ98" s="391"/>
      <c r="IDR98" s="392"/>
      <c r="IDS98" s="393"/>
      <c r="IDT98" s="394"/>
      <c r="IDU98" s="395"/>
      <c r="IDV98" s="389"/>
      <c r="IDW98" s="390"/>
      <c r="IDX98" s="391"/>
      <c r="IDY98" s="392"/>
      <c r="IDZ98" s="393"/>
      <c r="IEA98" s="394"/>
      <c r="IEB98" s="395"/>
      <c r="IEC98" s="389"/>
      <c r="IED98" s="390"/>
      <c r="IEE98" s="391"/>
      <c r="IEF98" s="392"/>
      <c r="IEG98" s="393"/>
      <c r="IEH98" s="394"/>
      <c r="IEI98" s="395"/>
      <c r="IEJ98" s="389"/>
      <c r="IEK98" s="390"/>
      <c r="IEL98" s="391"/>
      <c r="IEM98" s="392"/>
      <c r="IEN98" s="393"/>
      <c r="IEO98" s="394"/>
      <c r="IEP98" s="395"/>
      <c r="IEQ98" s="389"/>
      <c r="IER98" s="390"/>
      <c r="IES98" s="391"/>
      <c r="IET98" s="392"/>
      <c r="IEU98" s="393"/>
      <c r="IEV98" s="394"/>
      <c r="IEW98" s="395"/>
      <c r="IEX98" s="389"/>
      <c r="IEY98" s="390"/>
      <c r="IEZ98" s="391"/>
      <c r="IFA98" s="392"/>
      <c r="IFB98" s="393"/>
      <c r="IFC98" s="394"/>
      <c r="IFD98" s="395"/>
      <c r="IFE98" s="389"/>
      <c r="IFF98" s="390"/>
      <c r="IFG98" s="391"/>
      <c r="IFH98" s="392"/>
      <c r="IFI98" s="393"/>
      <c r="IFJ98" s="394"/>
      <c r="IFK98" s="395"/>
      <c r="IFL98" s="389"/>
      <c r="IFM98" s="390"/>
      <c r="IFN98" s="391"/>
      <c r="IFO98" s="392"/>
      <c r="IFP98" s="393"/>
      <c r="IFQ98" s="394"/>
      <c r="IFR98" s="395"/>
      <c r="IFS98" s="389"/>
      <c r="IFT98" s="390"/>
      <c r="IFU98" s="391"/>
      <c r="IFV98" s="392"/>
      <c r="IFW98" s="393"/>
      <c r="IFX98" s="394"/>
      <c r="IFY98" s="395"/>
      <c r="IFZ98" s="389"/>
      <c r="IGA98" s="390"/>
      <c r="IGB98" s="391"/>
      <c r="IGC98" s="392"/>
      <c r="IGD98" s="393"/>
      <c r="IGE98" s="394"/>
      <c r="IGF98" s="395"/>
      <c r="IGG98" s="389"/>
      <c r="IGH98" s="390"/>
      <c r="IGI98" s="391"/>
      <c r="IGJ98" s="392"/>
      <c r="IGK98" s="393"/>
      <c r="IGL98" s="394"/>
      <c r="IGM98" s="395"/>
      <c r="IGN98" s="389"/>
      <c r="IGO98" s="390"/>
      <c r="IGP98" s="391"/>
      <c r="IGQ98" s="392"/>
      <c r="IGR98" s="393"/>
      <c r="IGS98" s="394"/>
      <c r="IGT98" s="395"/>
      <c r="IGU98" s="389"/>
      <c r="IGV98" s="390"/>
      <c r="IGW98" s="391"/>
      <c r="IGX98" s="392"/>
      <c r="IGY98" s="393"/>
      <c r="IGZ98" s="394"/>
      <c r="IHA98" s="395"/>
      <c r="IHB98" s="389"/>
      <c r="IHC98" s="390"/>
      <c r="IHD98" s="391"/>
      <c r="IHE98" s="392"/>
      <c r="IHF98" s="393"/>
      <c r="IHG98" s="394"/>
      <c r="IHH98" s="395"/>
      <c r="IHI98" s="389"/>
      <c r="IHJ98" s="390"/>
      <c r="IHK98" s="391"/>
      <c r="IHL98" s="392"/>
      <c r="IHM98" s="393"/>
      <c r="IHN98" s="394"/>
      <c r="IHO98" s="395"/>
      <c r="IHP98" s="389"/>
      <c r="IHQ98" s="390"/>
      <c r="IHR98" s="391"/>
      <c r="IHS98" s="392"/>
      <c r="IHT98" s="393"/>
      <c r="IHU98" s="394"/>
      <c r="IHV98" s="395"/>
      <c r="IHW98" s="389"/>
      <c r="IHX98" s="390"/>
      <c r="IHY98" s="391"/>
      <c r="IHZ98" s="392"/>
      <c r="IIA98" s="393"/>
      <c r="IIB98" s="394"/>
      <c r="IIC98" s="395"/>
      <c r="IID98" s="389"/>
      <c r="IIE98" s="390"/>
      <c r="IIF98" s="391"/>
      <c r="IIG98" s="392"/>
      <c r="IIH98" s="393"/>
      <c r="III98" s="394"/>
      <c r="IIJ98" s="395"/>
      <c r="IIK98" s="389"/>
      <c r="IIL98" s="390"/>
      <c r="IIM98" s="391"/>
      <c r="IIN98" s="392"/>
      <c r="IIO98" s="393"/>
      <c r="IIP98" s="394"/>
      <c r="IIQ98" s="395"/>
      <c r="IIR98" s="389"/>
      <c r="IIS98" s="390"/>
      <c r="IIT98" s="391"/>
      <c r="IIU98" s="392"/>
      <c r="IIV98" s="393"/>
      <c r="IIW98" s="394"/>
      <c r="IIX98" s="395"/>
      <c r="IIY98" s="389"/>
      <c r="IIZ98" s="390"/>
      <c r="IJA98" s="391"/>
      <c r="IJB98" s="392"/>
      <c r="IJC98" s="393"/>
      <c r="IJD98" s="394"/>
      <c r="IJE98" s="395"/>
      <c r="IJF98" s="389"/>
      <c r="IJG98" s="390"/>
      <c r="IJH98" s="391"/>
      <c r="IJI98" s="392"/>
      <c r="IJJ98" s="393"/>
      <c r="IJK98" s="394"/>
      <c r="IJL98" s="395"/>
      <c r="IJM98" s="389"/>
      <c r="IJN98" s="390"/>
      <c r="IJO98" s="391"/>
      <c r="IJP98" s="392"/>
      <c r="IJQ98" s="393"/>
      <c r="IJR98" s="394"/>
      <c r="IJS98" s="395"/>
      <c r="IJT98" s="389"/>
      <c r="IJU98" s="390"/>
      <c r="IJV98" s="391"/>
      <c r="IJW98" s="392"/>
      <c r="IJX98" s="393"/>
      <c r="IJY98" s="394"/>
      <c r="IJZ98" s="395"/>
      <c r="IKA98" s="389"/>
      <c r="IKB98" s="390"/>
      <c r="IKC98" s="391"/>
      <c r="IKD98" s="392"/>
      <c r="IKE98" s="393"/>
      <c r="IKF98" s="394"/>
      <c r="IKG98" s="395"/>
      <c r="IKH98" s="389"/>
      <c r="IKI98" s="390"/>
      <c r="IKJ98" s="391"/>
      <c r="IKK98" s="392"/>
      <c r="IKL98" s="393"/>
      <c r="IKM98" s="394"/>
      <c r="IKN98" s="395"/>
      <c r="IKO98" s="389"/>
      <c r="IKP98" s="390"/>
      <c r="IKQ98" s="391"/>
      <c r="IKR98" s="392"/>
      <c r="IKS98" s="393"/>
      <c r="IKT98" s="394"/>
      <c r="IKU98" s="395"/>
      <c r="IKV98" s="389"/>
      <c r="IKW98" s="390"/>
      <c r="IKX98" s="391"/>
      <c r="IKY98" s="392"/>
      <c r="IKZ98" s="393"/>
      <c r="ILA98" s="394"/>
      <c r="ILB98" s="395"/>
      <c r="ILC98" s="389"/>
      <c r="ILD98" s="390"/>
      <c r="ILE98" s="391"/>
      <c r="ILF98" s="392"/>
      <c r="ILG98" s="393"/>
      <c r="ILH98" s="394"/>
      <c r="ILI98" s="395"/>
      <c r="ILJ98" s="389"/>
      <c r="ILK98" s="390"/>
      <c r="ILL98" s="391"/>
      <c r="ILM98" s="392"/>
      <c r="ILN98" s="393"/>
      <c r="ILO98" s="394"/>
      <c r="ILP98" s="395"/>
      <c r="ILQ98" s="389"/>
      <c r="ILR98" s="390"/>
      <c r="ILS98" s="391"/>
      <c r="ILT98" s="392"/>
      <c r="ILU98" s="393"/>
      <c r="ILV98" s="394"/>
      <c r="ILW98" s="395"/>
      <c r="ILX98" s="389"/>
      <c r="ILY98" s="390"/>
      <c r="ILZ98" s="391"/>
      <c r="IMA98" s="392"/>
      <c r="IMB98" s="393"/>
      <c r="IMC98" s="394"/>
      <c r="IMD98" s="395"/>
      <c r="IME98" s="389"/>
      <c r="IMF98" s="390"/>
      <c r="IMG98" s="391"/>
      <c r="IMH98" s="392"/>
      <c r="IMI98" s="393"/>
      <c r="IMJ98" s="394"/>
      <c r="IMK98" s="395"/>
      <c r="IML98" s="389"/>
      <c r="IMM98" s="390"/>
      <c r="IMN98" s="391"/>
      <c r="IMO98" s="392"/>
      <c r="IMP98" s="393"/>
      <c r="IMQ98" s="394"/>
      <c r="IMR98" s="395"/>
      <c r="IMS98" s="389"/>
      <c r="IMT98" s="390"/>
      <c r="IMU98" s="391"/>
      <c r="IMV98" s="392"/>
      <c r="IMW98" s="393"/>
      <c r="IMX98" s="394"/>
      <c r="IMY98" s="395"/>
      <c r="IMZ98" s="389"/>
      <c r="INA98" s="390"/>
      <c r="INB98" s="391"/>
      <c r="INC98" s="392"/>
      <c r="IND98" s="393"/>
      <c r="INE98" s="394"/>
      <c r="INF98" s="395"/>
      <c r="ING98" s="389"/>
      <c r="INH98" s="390"/>
      <c r="INI98" s="391"/>
      <c r="INJ98" s="392"/>
      <c r="INK98" s="393"/>
      <c r="INL98" s="394"/>
      <c r="INM98" s="395"/>
      <c r="INN98" s="389"/>
      <c r="INO98" s="390"/>
      <c r="INP98" s="391"/>
      <c r="INQ98" s="392"/>
      <c r="INR98" s="393"/>
      <c r="INS98" s="394"/>
      <c r="INT98" s="395"/>
      <c r="INU98" s="389"/>
      <c r="INV98" s="390"/>
      <c r="INW98" s="391"/>
      <c r="INX98" s="392"/>
      <c r="INY98" s="393"/>
      <c r="INZ98" s="394"/>
      <c r="IOA98" s="395"/>
      <c r="IOB98" s="389"/>
      <c r="IOC98" s="390"/>
      <c r="IOD98" s="391"/>
      <c r="IOE98" s="392"/>
      <c r="IOF98" s="393"/>
      <c r="IOG98" s="394"/>
      <c r="IOH98" s="395"/>
      <c r="IOI98" s="389"/>
      <c r="IOJ98" s="390"/>
      <c r="IOK98" s="391"/>
      <c r="IOL98" s="392"/>
      <c r="IOM98" s="393"/>
      <c r="ION98" s="394"/>
      <c r="IOO98" s="395"/>
      <c r="IOP98" s="389"/>
      <c r="IOQ98" s="390"/>
      <c r="IOR98" s="391"/>
      <c r="IOS98" s="392"/>
      <c r="IOT98" s="393"/>
      <c r="IOU98" s="394"/>
      <c r="IOV98" s="395"/>
      <c r="IOW98" s="389"/>
      <c r="IOX98" s="390"/>
      <c r="IOY98" s="391"/>
      <c r="IOZ98" s="392"/>
      <c r="IPA98" s="393"/>
      <c r="IPB98" s="394"/>
      <c r="IPC98" s="395"/>
      <c r="IPD98" s="389"/>
      <c r="IPE98" s="390"/>
      <c r="IPF98" s="391"/>
      <c r="IPG98" s="392"/>
      <c r="IPH98" s="393"/>
      <c r="IPI98" s="394"/>
      <c r="IPJ98" s="395"/>
      <c r="IPK98" s="389"/>
      <c r="IPL98" s="390"/>
      <c r="IPM98" s="391"/>
      <c r="IPN98" s="392"/>
      <c r="IPO98" s="393"/>
      <c r="IPP98" s="394"/>
      <c r="IPQ98" s="395"/>
      <c r="IPR98" s="389"/>
      <c r="IPS98" s="390"/>
      <c r="IPT98" s="391"/>
      <c r="IPU98" s="392"/>
      <c r="IPV98" s="393"/>
      <c r="IPW98" s="394"/>
      <c r="IPX98" s="395"/>
      <c r="IPY98" s="389"/>
      <c r="IPZ98" s="390"/>
      <c r="IQA98" s="391"/>
      <c r="IQB98" s="392"/>
      <c r="IQC98" s="393"/>
      <c r="IQD98" s="394"/>
      <c r="IQE98" s="395"/>
      <c r="IQF98" s="389"/>
      <c r="IQG98" s="390"/>
      <c r="IQH98" s="391"/>
      <c r="IQI98" s="392"/>
      <c r="IQJ98" s="393"/>
      <c r="IQK98" s="394"/>
      <c r="IQL98" s="395"/>
      <c r="IQM98" s="389"/>
      <c r="IQN98" s="390"/>
      <c r="IQO98" s="391"/>
      <c r="IQP98" s="392"/>
      <c r="IQQ98" s="393"/>
      <c r="IQR98" s="394"/>
      <c r="IQS98" s="395"/>
      <c r="IQT98" s="389"/>
      <c r="IQU98" s="390"/>
      <c r="IQV98" s="391"/>
      <c r="IQW98" s="392"/>
      <c r="IQX98" s="393"/>
      <c r="IQY98" s="394"/>
      <c r="IQZ98" s="395"/>
      <c r="IRA98" s="389"/>
      <c r="IRB98" s="390"/>
      <c r="IRC98" s="391"/>
      <c r="IRD98" s="392"/>
      <c r="IRE98" s="393"/>
      <c r="IRF98" s="394"/>
      <c r="IRG98" s="395"/>
      <c r="IRH98" s="389"/>
      <c r="IRI98" s="390"/>
      <c r="IRJ98" s="391"/>
      <c r="IRK98" s="392"/>
      <c r="IRL98" s="393"/>
      <c r="IRM98" s="394"/>
      <c r="IRN98" s="395"/>
      <c r="IRO98" s="389"/>
      <c r="IRP98" s="390"/>
      <c r="IRQ98" s="391"/>
      <c r="IRR98" s="392"/>
      <c r="IRS98" s="393"/>
      <c r="IRT98" s="394"/>
      <c r="IRU98" s="395"/>
      <c r="IRV98" s="389"/>
      <c r="IRW98" s="390"/>
      <c r="IRX98" s="391"/>
      <c r="IRY98" s="392"/>
      <c r="IRZ98" s="393"/>
      <c r="ISA98" s="394"/>
      <c r="ISB98" s="395"/>
      <c r="ISC98" s="389"/>
      <c r="ISD98" s="390"/>
      <c r="ISE98" s="391"/>
      <c r="ISF98" s="392"/>
      <c r="ISG98" s="393"/>
      <c r="ISH98" s="394"/>
      <c r="ISI98" s="395"/>
      <c r="ISJ98" s="389"/>
      <c r="ISK98" s="390"/>
      <c r="ISL98" s="391"/>
      <c r="ISM98" s="392"/>
      <c r="ISN98" s="393"/>
      <c r="ISO98" s="394"/>
      <c r="ISP98" s="395"/>
      <c r="ISQ98" s="389"/>
      <c r="ISR98" s="390"/>
      <c r="ISS98" s="391"/>
      <c r="IST98" s="392"/>
      <c r="ISU98" s="393"/>
      <c r="ISV98" s="394"/>
      <c r="ISW98" s="395"/>
      <c r="ISX98" s="389"/>
      <c r="ISY98" s="390"/>
      <c r="ISZ98" s="391"/>
      <c r="ITA98" s="392"/>
      <c r="ITB98" s="393"/>
      <c r="ITC98" s="394"/>
      <c r="ITD98" s="395"/>
      <c r="ITE98" s="389"/>
      <c r="ITF98" s="390"/>
      <c r="ITG98" s="391"/>
      <c r="ITH98" s="392"/>
      <c r="ITI98" s="393"/>
      <c r="ITJ98" s="394"/>
      <c r="ITK98" s="395"/>
      <c r="ITL98" s="389"/>
      <c r="ITM98" s="390"/>
      <c r="ITN98" s="391"/>
      <c r="ITO98" s="392"/>
      <c r="ITP98" s="393"/>
      <c r="ITQ98" s="394"/>
      <c r="ITR98" s="395"/>
      <c r="ITS98" s="389"/>
      <c r="ITT98" s="390"/>
      <c r="ITU98" s="391"/>
      <c r="ITV98" s="392"/>
      <c r="ITW98" s="393"/>
      <c r="ITX98" s="394"/>
      <c r="ITY98" s="395"/>
      <c r="ITZ98" s="389"/>
      <c r="IUA98" s="390"/>
      <c r="IUB98" s="391"/>
      <c r="IUC98" s="392"/>
      <c r="IUD98" s="393"/>
      <c r="IUE98" s="394"/>
      <c r="IUF98" s="395"/>
      <c r="IUG98" s="389"/>
      <c r="IUH98" s="390"/>
      <c r="IUI98" s="391"/>
      <c r="IUJ98" s="392"/>
      <c r="IUK98" s="393"/>
      <c r="IUL98" s="394"/>
      <c r="IUM98" s="395"/>
      <c r="IUN98" s="389"/>
      <c r="IUO98" s="390"/>
      <c r="IUP98" s="391"/>
      <c r="IUQ98" s="392"/>
      <c r="IUR98" s="393"/>
      <c r="IUS98" s="394"/>
      <c r="IUT98" s="395"/>
      <c r="IUU98" s="389"/>
      <c r="IUV98" s="390"/>
      <c r="IUW98" s="391"/>
      <c r="IUX98" s="392"/>
      <c r="IUY98" s="393"/>
      <c r="IUZ98" s="394"/>
      <c r="IVA98" s="395"/>
      <c r="IVB98" s="389"/>
      <c r="IVC98" s="390"/>
      <c r="IVD98" s="391"/>
      <c r="IVE98" s="392"/>
      <c r="IVF98" s="393"/>
      <c r="IVG98" s="394"/>
      <c r="IVH98" s="395"/>
      <c r="IVI98" s="389"/>
      <c r="IVJ98" s="390"/>
      <c r="IVK98" s="391"/>
      <c r="IVL98" s="392"/>
      <c r="IVM98" s="393"/>
      <c r="IVN98" s="394"/>
      <c r="IVO98" s="395"/>
      <c r="IVP98" s="389"/>
      <c r="IVQ98" s="390"/>
      <c r="IVR98" s="391"/>
      <c r="IVS98" s="392"/>
      <c r="IVT98" s="393"/>
      <c r="IVU98" s="394"/>
      <c r="IVV98" s="395"/>
      <c r="IVW98" s="389"/>
      <c r="IVX98" s="390"/>
      <c r="IVY98" s="391"/>
      <c r="IVZ98" s="392"/>
      <c r="IWA98" s="393"/>
      <c r="IWB98" s="394"/>
      <c r="IWC98" s="395"/>
      <c r="IWD98" s="389"/>
      <c r="IWE98" s="390"/>
      <c r="IWF98" s="391"/>
      <c r="IWG98" s="392"/>
      <c r="IWH98" s="393"/>
      <c r="IWI98" s="394"/>
      <c r="IWJ98" s="395"/>
      <c r="IWK98" s="389"/>
      <c r="IWL98" s="390"/>
      <c r="IWM98" s="391"/>
      <c r="IWN98" s="392"/>
      <c r="IWO98" s="393"/>
      <c r="IWP98" s="394"/>
      <c r="IWQ98" s="395"/>
      <c r="IWR98" s="389"/>
      <c r="IWS98" s="390"/>
      <c r="IWT98" s="391"/>
      <c r="IWU98" s="392"/>
      <c r="IWV98" s="393"/>
      <c r="IWW98" s="394"/>
      <c r="IWX98" s="395"/>
      <c r="IWY98" s="389"/>
      <c r="IWZ98" s="390"/>
      <c r="IXA98" s="391"/>
      <c r="IXB98" s="392"/>
      <c r="IXC98" s="393"/>
      <c r="IXD98" s="394"/>
      <c r="IXE98" s="395"/>
      <c r="IXF98" s="389"/>
      <c r="IXG98" s="390"/>
      <c r="IXH98" s="391"/>
      <c r="IXI98" s="392"/>
      <c r="IXJ98" s="393"/>
      <c r="IXK98" s="394"/>
      <c r="IXL98" s="395"/>
      <c r="IXM98" s="389"/>
      <c r="IXN98" s="390"/>
      <c r="IXO98" s="391"/>
      <c r="IXP98" s="392"/>
      <c r="IXQ98" s="393"/>
      <c r="IXR98" s="394"/>
      <c r="IXS98" s="395"/>
      <c r="IXT98" s="389"/>
      <c r="IXU98" s="390"/>
      <c r="IXV98" s="391"/>
      <c r="IXW98" s="392"/>
      <c r="IXX98" s="393"/>
      <c r="IXY98" s="394"/>
      <c r="IXZ98" s="395"/>
      <c r="IYA98" s="389"/>
      <c r="IYB98" s="390"/>
      <c r="IYC98" s="391"/>
      <c r="IYD98" s="392"/>
      <c r="IYE98" s="393"/>
      <c r="IYF98" s="394"/>
      <c r="IYG98" s="395"/>
      <c r="IYH98" s="389"/>
      <c r="IYI98" s="390"/>
      <c r="IYJ98" s="391"/>
      <c r="IYK98" s="392"/>
      <c r="IYL98" s="393"/>
      <c r="IYM98" s="394"/>
      <c r="IYN98" s="395"/>
      <c r="IYO98" s="389"/>
      <c r="IYP98" s="390"/>
      <c r="IYQ98" s="391"/>
      <c r="IYR98" s="392"/>
      <c r="IYS98" s="393"/>
      <c r="IYT98" s="394"/>
      <c r="IYU98" s="395"/>
      <c r="IYV98" s="389"/>
      <c r="IYW98" s="390"/>
      <c r="IYX98" s="391"/>
      <c r="IYY98" s="392"/>
      <c r="IYZ98" s="393"/>
      <c r="IZA98" s="394"/>
      <c r="IZB98" s="395"/>
      <c r="IZC98" s="389"/>
      <c r="IZD98" s="390"/>
      <c r="IZE98" s="391"/>
      <c r="IZF98" s="392"/>
      <c r="IZG98" s="393"/>
      <c r="IZH98" s="394"/>
      <c r="IZI98" s="395"/>
      <c r="IZJ98" s="389"/>
      <c r="IZK98" s="390"/>
      <c r="IZL98" s="391"/>
      <c r="IZM98" s="392"/>
      <c r="IZN98" s="393"/>
      <c r="IZO98" s="394"/>
      <c r="IZP98" s="395"/>
      <c r="IZQ98" s="389"/>
      <c r="IZR98" s="390"/>
      <c r="IZS98" s="391"/>
      <c r="IZT98" s="392"/>
      <c r="IZU98" s="393"/>
      <c r="IZV98" s="394"/>
      <c r="IZW98" s="395"/>
      <c r="IZX98" s="389"/>
      <c r="IZY98" s="390"/>
      <c r="IZZ98" s="391"/>
      <c r="JAA98" s="392"/>
      <c r="JAB98" s="393"/>
      <c r="JAC98" s="394"/>
      <c r="JAD98" s="395"/>
      <c r="JAE98" s="389"/>
      <c r="JAF98" s="390"/>
      <c r="JAG98" s="391"/>
      <c r="JAH98" s="392"/>
      <c r="JAI98" s="393"/>
      <c r="JAJ98" s="394"/>
      <c r="JAK98" s="395"/>
      <c r="JAL98" s="389"/>
      <c r="JAM98" s="390"/>
      <c r="JAN98" s="391"/>
      <c r="JAO98" s="392"/>
      <c r="JAP98" s="393"/>
      <c r="JAQ98" s="394"/>
      <c r="JAR98" s="395"/>
      <c r="JAS98" s="389"/>
      <c r="JAT98" s="390"/>
      <c r="JAU98" s="391"/>
      <c r="JAV98" s="392"/>
      <c r="JAW98" s="393"/>
      <c r="JAX98" s="394"/>
      <c r="JAY98" s="395"/>
      <c r="JAZ98" s="389"/>
      <c r="JBA98" s="390"/>
      <c r="JBB98" s="391"/>
      <c r="JBC98" s="392"/>
      <c r="JBD98" s="393"/>
      <c r="JBE98" s="394"/>
      <c r="JBF98" s="395"/>
      <c r="JBG98" s="389"/>
      <c r="JBH98" s="390"/>
      <c r="JBI98" s="391"/>
      <c r="JBJ98" s="392"/>
      <c r="JBK98" s="393"/>
      <c r="JBL98" s="394"/>
      <c r="JBM98" s="395"/>
      <c r="JBN98" s="389"/>
      <c r="JBO98" s="390"/>
      <c r="JBP98" s="391"/>
      <c r="JBQ98" s="392"/>
      <c r="JBR98" s="393"/>
      <c r="JBS98" s="394"/>
      <c r="JBT98" s="395"/>
      <c r="JBU98" s="389"/>
      <c r="JBV98" s="390"/>
      <c r="JBW98" s="391"/>
      <c r="JBX98" s="392"/>
      <c r="JBY98" s="393"/>
      <c r="JBZ98" s="394"/>
      <c r="JCA98" s="395"/>
      <c r="JCB98" s="389"/>
      <c r="JCC98" s="390"/>
      <c r="JCD98" s="391"/>
      <c r="JCE98" s="392"/>
      <c r="JCF98" s="393"/>
      <c r="JCG98" s="394"/>
      <c r="JCH98" s="395"/>
      <c r="JCI98" s="389"/>
      <c r="JCJ98" s="390"/>
      <c r="JCK98" s="391"/>
      <c r="JCL98" s="392"/>
      <c r="JCM98" s="393"/>
      <c r="JCN98" s="394"/>
      <c r="JCO98" s="395"/>
      <c r="JCP98" s="389"/>
      <c r="JCQ98" s="390"/>
      <c r="JCR98" s="391"/>
      <c r="JCS98" s="392"/>
      <c r="JCT98" s="393"/>
      <c r="JCU98" s="394"/>
      <c r="JCV98" s="395"/>
      <c r="JCW98" s="389"/>
      <c r="JCX98" s="390"/>
      <c r="JCY98" s="391"/>
      <c r="JCZ98" s="392"/>
      <c r="JDA98" s="393"/>
      <c r="JDB98" s="394"/>
      <c r="JDC98" s="395"/>
      <c r="JDD98" s="389"/>
      <c r="JDE98" s="390"/>
      <c r="JDF98" s="391"/>
      <c r="JDG98" s="392"/>
      <c r="JDH98" s="393"/>
      <c r="JDI98" s="394"/>
      <c r="JDJ98" s="395"/>
      <c r="JDK98" s="389"/>
      <c r="JDL98" s="390"/>
      <c r="JDM98" s="391"/>
      <c r="JDN98" s="392"/>
      <c r="JDO98" s="393"/>
      <c r="JDP98" s="394"/>
      <c r="JDQ98" s="395"/>
      <c r="JDR98" s="389"/>
      <c r="JDS98" s="390"/>
      <c r="JDT98" s="391"/>
      <c r="JDU98" s="392"/>
      <c r="JDV98" s="393"/>
      <c r="JDW98" s="394"/>
      <c r="JDX98" s="395"/>
      <c r="JDY98" s="389"/>
      <c r="JDZ98" s="390"/>
      <c r="JEA98" s="391"/>
      <c r="JEB98" s="392"/>
      <c r="JEC98" s="393"/>
      <c r="JED98" s="394"/>
      <c r="JEE98" s="395"/>
      <c r="JEF98" s="389"/>
      <c r="JEG98" s="390"/>
      <c r="JEH98" s="391"/>
      <c r="JEI98" s="392"/>
      <c r="JEJ98" s="393"/>
      <c r="JEK98" s="394"/>
      <c r="JEL98" s="395"/>
      <c r="JEM98" s="389"/>
      <c r="JEN98" s="390"/>
      <c r="JEO98" s="391"/>
      <c r="JEP98" s="392"/>
      <c r="JEQ98" s="393"/>
      <c r="JER98" s="394"/>
      <c r="JES98" s="395"/>
      <c r="JET98" s="389"/>
      <c r="JEU98" s="390"/>
      <c r="JEV98" s="391"/>
      <c r="JEW98" s="392"/>
      <c r="JEX98" s="393"/>
      <c r="JEY98" s="394"/>
      <c r="JEZ98" s="395"/>
      <c r="JFA98" s="389"/>
      <c r="JFB98" s="390"/>
      <c r="JFC98" s="391"/>
      <c r="JFD98" s="392"/>
      <c r="JFE98" s="393"/>
      <c r="JFF98" s="394"/>
      <c r="JFG98" s="395"/>
      <c r="JFH98" s="389"/>
      <c r="JFI98" s="390"/>
      <c r="JFJ98" s="391"/>
      <c r="JFK98" s="392"/>
      <c r="JFL98" s="393"/>
      <c r="JFM98" s="394"/>
      <c r="JFN98" s="395"/>
      <c r="JFO98" s="389"/>
      <c r="JFP98" s="390"/>
      <c r="JFQ98" s="391"/>
      <c r="JFR98" s="392"/>
      <c r="JFS98" s="393"/>
      <c r="JFT98" s="394"/>
      <c r="JFU98" s="395"/>
      <c r="JFV98" s="389"/>
      <c r="JFW98" s="390"/>
      <c r="JFX98" s="391"/>
      <c r="JFY98" s="392"/>
      <c r="JFZ98" s="393"/>
      <c r="JGA98" s="394"/>
      <c r="JGB98" s="395"/>
      <c r="JGC98" s="389"/>
      <c r="JGD98" s="390"/>
      <c r="JGE98" s="391"/>
      <c r="JGF98" s="392"/>
      <c r="JGG98" s="393"/>
      <c r="JGH98" s="394"/>
      <c r="JGI98" s="395"/>
      <c r="JGJ98" s="389"/>
      <c r="JGK98" s="390"/>
      <c r="JGL98" s="391"/>
      <c r="JGM98" s="392"/>
      <c r="JGN98" s="393"/>
      <c r="JGO98" s="394"/>
      <c r="JGP98" s="395"/>
      <c r="JGQ98" s="389"/>
      <c r="JGR98" s="390"/>
      <c r="JGS98" s="391"/>
      <c r="JGT98" s="392"/>
      <c r="JGU98" s="393"/>
      <c r="JGV98" s="394"/>
      <c r="JGW98" s="395"/>
      <c r="JGX98" s="389"/>
      <c r="JGY98" s="390"/>
      <c r="JGZ98" s="391"/>
      <c r="JHA98" s="392"/>
      <c r="JHB98" s="393"/>
      <c r="JHC98" s="394"/>
      <c r="JHD98" s="395"/>
      <c r="JHE98" s="389"/>
      <c r="JHF98" s="390"/>
      <c r="JHG98" s="391"/>
      <c r="JHH98" s="392"/>
      <c r="JHI98" s="393"/>
      <c r="JHJ98" s="394"/>
      <c r="JHK98" s="395"/>
      <c r="JHL98" s="389"/>
      <c r="JHM98" s="390"/>
      <c r="JHN98" s="391"/>
      <c r="JHO98" s="392"/>
      <c r="JHP98" s="393"/>
      <c r="JHQ98" s="394"/>
      <c r="JHR98" s="395"/>
      <c r="JHS98" s="389"/>
      <c r="JHT98" s="390"/>
      <c r="JHU98" s="391"/>
      <c r="JHV98" s="392"/>
      <c r="JHW98" s="393"/>
      <c r="JHX98" s="394"/>
      <c r="JHY98" s="395"/>
      <c r="JHZ98" s="389"/>
      <c r="JIA98" s="390"/>
      <c r="JIB98" s="391"/>
      <c r="JIC98" s="392"/>
      <c r="JID98" s="393"/>
      <c r="JIE98" s="394"/>
      <c r="JIF98" s="395"/>
      <c r="JIG98" s="389"/>
      <c r="JIH98" s="390"/>
      <c r="JII98" s="391"/>
      <c r="JIJ98" s="392"/>
      <c r="JIK98" s="393"/>
      <c r="JIL98" s="394"/>
      <c r="JIM98" s="395"/>
      <c r="JIN98" s="389"/>
      <c r="JIO98" s="390"/>
      <c r="JIP98" s="391"/>
      <c r="JIQ98" s="392"/>
      <c r="JIR98" s="393"/>
      <c r="JIS98" s="394"/>
      <c r="JIT98" s="395"/>
      <c r="JIU98" s="389"/>
      <c r="JIV98" s="390"/>
      <c r="JIW98" s="391"/>
      <c r="JIX98" s="392"/>
      <c r="JIY98" s="393"/>
      <c r="JIZ98" s="394"/>
      <c r="JJA98" s="395"/>
      <c r="JJB98" s="389"/>
      <c r="JJC98" s="390"/>
      <c r="JJD98" s="391"/>
      <c r="JJE98" s="392"/>
      <c r="JJF98" s="393"/>
      <c r="JJG98" s="394"/>
      <c r="JJH98" s="395"/>
      <c r="JJI98" s="389"/>
      <c r="JJJ98" s="390"/>
      <c r="JJK98" s="391"/>
      <c r="JJL98" s="392"/>
      <c r="JJM98" s="393"/>
      <c r="JJN98" s="394"/>
      <c r="JJO98" s="395"/>
      <c r="JJP98" s="389"/>
      <c r="JJQ98" s="390"/>
      <c r="JJR98" s="391"/>
      <c r="JJS98" s="392"/>
      <c r="JJT98" s="393"/>
      <c r="JJU98" s="394"/>
      <c r="JJV98" s="395"/>
      <c r="JJW98" s="389"/>
      <c r="JJX98" s="390"/>
      <c r="JJY98" s="391"/>
      <c r="JJZ98" s="392"/>
      <c r="JKA98" s="393"/>
      <c r="JKB98" s="394"/>
      <c r="JKC98" s="395"/>
      <c r="JKD98" s="389"/>
      <c r="JKE98" s="390"/>
      <c r="JKF98" s="391"/>
      <c r="JKG98" s="392"/>
      <c r="JKH98" s="393"/>
      <c r="JKI98" s="394"/>
      <c r="JKJ98" s="395"/>
      <c r="JKK98" s="389"/>
      <c r="JKL98" s="390"/>
      <c r="JKM98" s="391"/>
      <c r="JKN98" s="392"/>
      <c r="JKO98" s="393"/>
      <c r="JKP98" s="394"/>
      <c r="JKQ98" s="395"/>
      <c r="JKR98" s="389"/>
      <c r="JKS98" s="390"/>
      <c r="JKT98" s="391"/>
      <c r="JKU98" s="392"/>
      <c r="JKV98" s="393"/>
      <c r="JKW98" s="394"/>
      <c r="JKX98" s="395"/>
      <c r="JKY98" s="389"/>
      <c r="JKZ98" s="390"/>
      <c r="JLA98" s="391"/>
      <c r="JLB98" s="392"/>
      <c r="JLC98" s="393"/>
      <c r="JLD98" s="394"/>
      <c r="JLE98" s="395"/>
      <c r="JLF98" s="389"/>
      <c r="JLG98" s="390"/>
      <c r="JLH98" s="391"/>
      <c r="JLI98" s="392"/>
      <c r="JLJ98" s="393"/>
      <c r="JLK98" s="394"/>
      <c r="JLL98" s="395"/>
      <c r="JLM98" s="389"/>
      <c r="JLN98" s="390"/>
      <c r="JLO98" s="391"/>
      <c r="JLP98" s="392"/>
      <c r="JLQ98" s="393"/>
      <c r="JLR98" s="394"/>
      <c r="JLS98" s="395"/>
      <c r="JLT98" s="389"/>
      <c r="JLU98" s="390"/>
      <c r="JLV98" s="391"/>
      <c r="JLW98" s="392"/>
      <c r="JLX98" s="393"/>
      <c r="JLY98" s="394"/>
      <c r="JLZ98" s="395"/>
      <c r="JMA98" s="389"/>
      <c r="JMB98" s="390"/>
      <c r="JMC98" s="391"/>
      <c r="JMD98" s="392"/>
      <c r="JME98" s="393"/>
      <c r="JMF98" s="394"/>
      <c r="JMG98" s="395"/>
      <c r="JMH98" s="389"/>
      <c r="JMI98" s="390"/>
      <c r="JMJ98" s="391"/>
      <c r="JMK98" s="392"/>
      <c r="JML98" s="393"/>
      <c r="JMM98" s="394"/>
      <c r="JMN98" s="395"/>
      <c r="JMO98" s="389"/>
      <c r="JMP98" s="390"/>
      <c r="JMQ98" s="391"/>
      <c r="JMR98" s="392"/>
      <c r="JMS98" s="393"/>
      <c r="JMT98" s="394"/>
      <c r="JMU98" s="395"/>
      <c r="JMV98" s="389"/>
      <c r="JMW98" s="390"/>
      <c r="JMX98" s="391"/>
      <c r="JMY98" s="392"/>
      <c r="JMZ98" s="393"/>
      <c r="JNA98" s="394"/>
      <c r="JNB98" s="395"/>
      <c r="JNC98" s="389"/>
      <c r="JND98" s="390"/>
      <c r="JNE98" s="391"/>
      <c r="JNF98" s="392"/>
      <c r="JNG98" s="393"/>
      <c r="JNH98" s="394"/>
      <c r="JNI98" s="395"/>
      <c r="JNJ98" s="389"/>
      <c r="JNK98" s="390"/>
      <c r="JNL98" s="391"/>
      <c r="JNM98" s="392"/>
      <c r="JNN98" s="393"/>
      <c r="JNO98" s="394"/>
      <c r="JNP98" s="395"/>
      <c r="JNQ98" s="389"/>
      <c r="JNR98" s="390"/>
      <c r="JNS98" s="391"/>
      <c r="JNT98" s="392"/>
      <c r="JNU98" s="393"/>
      <c r="JNV98" s="394"/>
      <c r="JNW98" s="395"/>
      <c r="JNX98" s="389"/>
      <c r="JNY98" s="390"/>
      <c r="JNZ98" s="391"/>
      <c r="JOA98" s="392"/>
      <c r="JOB98" s="393"/>
      <c r="JOC98" s="394"/>
      <c r="JOD98" s="395"/>
      <c r="JOE98" s="389"/>
      <c r="JOF98" s="390"/>
      <c r="JOG98" s="391"/>
      <c r="JOH98" s="392"/>
      <c r="JOI98" s="393"/>
      <c r="JOJ98" s="394"/>
      <c r="JOK98" s="395"/>
      <c r="JOL98" s="389"/>
      <c r="JOM98" s="390"/>
      <c r="JON98" s="391"/>
      <c r="JOO98" s="392"/>
      <c r="JOP98" s="393"/>
      <c r="JOQ98" s="394"/>
      <c r="JOR98" s="395"/>
      <c r="JOS98" s="389"/>
      <c r="JOT98" s="390"/>
      <c r="JOU98" s="391"/>
      <c r="JOV98" s="392"/>
      <c r="JOW98" s="393"/>
      <c r="JOX98" s="394"/>
      <c r="JOY98" s="395"/>
      <c r="JOZ98" s="389"/>
      <c r="JPA98" s="390"/>
      <c r="JPB98" s="391"/>
      <c r="JPC98" s="392"/>
      <c r="JPD98" s="393"/>
      <c r="JPE98" s="394"/>
      <c r="JPF98" s="395"/>
      <c r="JPG98" s="389"/>
      <c r="JPH98" s="390"/>
      <c r="JPI98" s="391"/>
      <c r="JPJ98" s="392"/>
      <c r="JPK98" s="393"/>
      <c r="JPL98" s="394"/>
      <c r="JPM98" s="395"/>
      <c r="JPN98" s="389"/>
      <c r="JPO98" s="390"/>
      <c r="JPP98" s="391"/>
      <c r="JPQ98" s="392"/>
      <c r="JPR98" s="393"/>
      <c r="JPS98" s="394"/>
      <c r="JPT98" s="395"/>
      <c r="JPU98" s="389"/>
      <c r="JPV98" s="390"/>
      <c r="JPW98" s="391"/>
      <c r="JPX98" s="392"/>
      <c r="JPY98" s="393"/>
      <c r="JPZ98" s="394"/>
      <c r="JQA98" s="395"/>
      <c r="JQB98" s="389"/>
      <c r="JQC98" s="390"/>
      <c r="JQD98" s="391"/>
      <c r="JQE98" s="392"/>
      <c r="JQF98" s="393"/>
      <c r="JQG98" s="394"/>
      <c r="JQH98" s="395"/>
      <c r="JQI98" s="389"/>
      <c r="JQJ98" s="390"/>
      <c r="JQK98" s="391"/>
      <c r="JQL98" s="392"/>
      <c r="JQM98" s="393"/>
      <c r="JQN98" s="394"/>
      <c r="JQO98" s="395"/>
      <c r="JQP98" s="389"/>
      <c r="JQQ98" s="390"/>
      <c r="JQR98" s="391"/>
      <c r="JQS98" s="392"/>
      <c r="JQT98" s="393"/>
      <c r="JQU98" s="394"/>
      <c r="JQV98" s="395"/>
      <c r="JQW98" s="389"/>
      <c r="JQX98" s="390"/>
      <c r="JQY98" s="391"/>
      <c r="JQZ98" s="392"/>
      <c r="JRA98" s="393"/>
      <c r="JRB98" s="394"/>
      <c r="JRC98" s="395"/>
      <c r="JRD98" s="389"/>
      <c r="JRE98" s="390"/>
      <c r="JRF98" s="391"/>
      <c r="JRG98" s="392"/>
      <c r="JRH98" s="393"/>
      <c r="JRI98" s="394"/>
      <c r="JRJ98" s="395"/>
      <c r="JRK98" s="389"/>
      <c r="JRL98" s="390"/>
      <c r="JRM98" s="391"/>
      <c r="JRN98" s="392"/>
      <c r="JRO98" s="393"/>
      <c r="JRP98" s="394"/>
      <c r="JRQ98" s="395"/>
      <c r="JRR98" s="389"/>
      <c r="JRS98" s="390"/>
      <c r="JRT98" s="391"/>
      <c r="JRU98" s="392"/>
      <c r="JRV98" s="393"/>
      <c r="JRW98" s="394"/>
      <c r="JRX98" s="395"/>
      <c r="JRY98" s="389"/>
      <c r="JRZ98" s="390"/>
      <c r="JSA98" s="391"/>
      <c r="JSB98" s="392"/>
      <c r="JSC98" s="393"/>
      <c r="JSD98" s="394"/>
      <c r="JSE98" s="395"/>
      <c r="JSF98" s="389"/>
      <c r="JSG98" s="390"/>
      <c r="JSH98" s="391"/>
      <c r="JSI98" s="392"/>
      <c r="JSJ98" s="393"/>
      <c r="JSK98" s="394"/>
      <c r="JSL98" s="395"/>
      <c r="JSM98" s="389"/>
      <c r="JSN98" s="390"/>
      <c r="JSO98" s="391"/>
      <c r="JSP98" s="392"/>
      <c r="JSQ98" s="393"/>
      <c r="JSR98" s="394"/>
      <c r="JSS98" s="395"/>
      <c r="JST98" s="389"/>
      <c r="JSU98" s="390"/>
      <c r="JSV98" s="391"/>
      <c r="JSW98" s="392"/>
      <c r="JSX98" s="393"/>
      <c r="JSY98" s="394"/>
      <c r="JSZ98" s="395"/>
      <c r="JTA98" s="389"/>
      <c r="JTB98" s="390"/>
      <c r="JTC98" s="391"/>
      <c r="JTD98" s="392"/>
      <c r="JTE98" s="393"/>
      <c r="JTF98" s="394"/>
      <c r="JTG98" s="395"/>
      <c r="JTH98" s="389"/>
      <c r="JTI98" s="390"/>
      <c r="JTJ98" s="391"/>
      <c r="JTK98" s="392"/>
      <c r="JTL98" s="393"/>
      <c r="JTM98" s="394"/>
      <c r="JTN98" s="395"/>
      <c r="JTO98" s="389"/>
      <c r="JTP98" s="390"/>
      <c r="JTQ98" s="391"/>
      <c r="JTR98" s="392"/>
      <c r="JTS98" s="393"/>
      <c r="JTT98" s="394"/>
      <c r="JTU98" s="395"/>
      <c r="JTV98" s="389"/>
      <c r="JTW98" s="390"/>
      <c r="JTX98" s="391"/>
      <c r="JTY98" s="392"/>
      <c r="JTZ98" s="393"/>
      <c r="JUA98" s="394"/>
      <c r="JUB98" s="395"/>
      <c r="JUC98" s="389"/>
      <c r="JUD98" s="390"/>
      <c r="JUE98" s="391"/>
      <c r="JUF98" s="392"/>
      <c r="JUG98" s="393"/>
      <c r="JUH98" s="394"/>
      <c r="JUI98" s="395"/>
      <c r="JUJ98" s="389"/>
      <c r="JUK98" s="390"/>
      <c r="JUL98" s="391"/>
      <c r="JUM98" s="392"/>
      <c r="JUN98" s="393"/>
      <c r="JUO98" s="394"/>
      <c r="JUP98" s="395"/>
      <c r="JUQ98" s="389"/>
      <c r="JUR98" s="390"/>
      <c r="JUS98" s="391"/>
      <c r="JUT98" s="392"/>
      <c r="JUU98" s="393"/>
      <c r="JUV98" s="394"/>
      <c r="JUW98" s="395"/>
      <c r="JUX98" s="389"/>
      <c r="JUY98" s="390"/>
      <c r="JUZ98" s="391"/>
      <c r="JVA98" s="392"/>
      <c r="JVB98" s="393"/>
      <c r="JVC98" s="394"/>
      <c r="JVD98" s="395"/>
      <c r="JVE98" s="389"/>
      <c r="JVF98" s="390"/>
      <c r="JVG98" s="391"/>
      <c r="JVH98" s="392"/>
      <c r="JVI98" s="393"/>
      <c r="JVJ98" s="394"/>
      <c r="JVK98" s="395"/>
      <c r="JVL98" s="389"/>
      <c r="JVM98" s="390"/>
      <c r="JVN98" s="391"/>
      <c r="JVO98" s="392"/>
      <c r="JVP98" s="393"/>
      <c r="JVQ98" s="394"/>
      <c r="JVR98" s="395"/>
      <c r="JVS98" s="389"/>
      <c r="JVT98" s="390"/>
      <c r="JVU98" s="391"/>
      <c r="JVV98" s="392"/>
      <c r="JVW98" s="393"/>
      <c r="JVX98" s="394"/>
      <c r="JVY98" s="395"/>
      <c r="JVZ98" s="389"/>
      <c r="JWA98" s="390"/>
      <c r="JWB98" s="391"/>
      <c r="JWC98" s="392"/>
      <c r="JWD98" s="393"/>
      <c r="JWE98" s="394"/>
      <c r="JWF98" s="395"/>
      <c r="JWG98" s="389"/>
      <c r="JWH98" s="390"/>
      <c r="JWI98" s="391"/>
      <c r="JWJ98" s="392"/>
      <c r="JWK98" s="393"/>
      <c r="JWL98" s="394"/>
      <c r="JWM98" s="395"/>
      <c r="JWN98" s="389"/>
      <c r="JWO98" s="390"/>
      <c r="JWP98" s="391"/>
      <c r="JWQ98" s="392"/>
      <c r="JWR98" s="393"/>
      <c r="JWS98" s="394"/>
      <c r="JWT98" s="395"/>
      <c r="JWU98" s="389"/>
      <c r="JWV98" s="390"/>
      <c r="JWW98" s="391"/>
      <c r="JWX98" s="392"/>
      <c r="JWY98" s="393"/>
      <c r="JWZ98" s="394"/>
      <c r="JXA98" s="395"/>
      <c r="JXB98" s="389"/>
      <c r="JXC98" s="390"/>
      <c r="JXD98" s="391"/>
      <c r="JXE98" s="392"/>
      <c r="JXF98" s="393"/>
      <c r="JXG98" s="394"/>
      <c r="JXH98" s="395"/>
      <c r="JXI98" s="389"/>
      <c r="JXJ98" s="390"/>
      <c r="JXK98" s="391"/>
      <c r="JXL98" s="392"/>
      <c r="JXM98" s="393"/>
      <c r="JXN98" s="394"/>
      <c r="JXO98" s="395"/>
      <c r="JXP98" s="389"/>
      <c r="JXQ98" s="390"/>
      <c r="JXR98" s="391"/>
      <c r="JXS98" s="392"/>
      <c r="JXT98" s="393"/>
      <c r="JXU98" s="394"/>
      <c r="JXV98" s="395"/>
      <c r="JXW98" s="389"/>
      <c r="JXX98" s="390"/>
      <c r="JXY98" s="391"/>
      <c r="JXZ98" s="392"/>
      <c r="JYA98" s="393"/>
      <c r="JYB98" s="394"/>
      <c r="JYC98" s="395"/>
      <c r="JYD98" s="389"/>
      <c r="JYE98" s="390"/>
      <c r="JYF98" s="391"/>
      <c r="JYG98" s="392"/>
      <c r="JYH98" s="393"/>
      <c r="JYI98" s="394"/>
      <c r="JYJ98" s="395"/>
      <c r="JYK98" s="389"/>
      <c r="JYL98" s="390"/>
      <c r="JYM98" s="391"/>
      <c r="JYN98" s="392"/>
      <c r="JYO98" s="393"/>
      <c r="JYP98" s="394"/>
      <c r="JYQ98" s="395"/>
      <c r="JYR98" s="389"/>
      <c r="JYS98" s="390"/>
      <c r="JYT98" s="391"/>
      <c r="JYU98" s="392"/>
      <c r="JYV98" s="393"/>
      <c r="JYW98" s="394"/>
      <c r="JYX98" s="395"/>
      <c r="JYY98" s="389"/>
      <c r="JYZ98" s="390"/>
      <c r="JZA98" s="391"/>
      <c r="JZB98" s="392"/>
      <c r="JZC98" s="393"/>
      <c r="JZD98" s="394"/>
      <c r="JZE98" s="395"/>
      <c r="JZF98" s="389"/>
      <c r="JZG98" s="390"/>
      <c r="JZH98" s="391"/>
      <c r="JZI98" s="392"/>
      <c r="JZJ98" s="393"/>
      <c r="JZK98" s="394"/>
      <c r="JZL98" s="395"/>
      <c r="JZM98" s="389"/>
      <c r="JZN98" s="390"/>
      <c r="JZO98" s="391"/>
      <c r="JZP98" s="392"/>
      <c r="JZQ98" s="393"/>
      <c r="JZR98" s="394"/>
      <c r="JZS98" s="395"/>
      <c r="JZT98" s="389"/>
      <c r="JZU98" s="390"/>
      <c r="JZV98" s="391"/>
      <c r="JZW98" s="392"/>
      <c r="JZX98" s="393"/>
      <c r="JZY98" s="394"/>
      <c r="JZZ98" s="395"/>
      <c r="KAA98" s="389"/>
      <c r="KAB98" s="390"/>
      <c r="KAC98" s="391"/>
      <c r="KAD98" s="392"/>
      <c r="KAE98" s="393"/>
      <c r="KAF98" s="394"/>
      <c r="KAG98" s="395"/>
      <c r="KAH98" s="389"/>
      <c r="KAI98" s="390"/>
      <c r="KAJ98" s="391"/>
      <c r="KAK98" s="392"/>
      <c r="KAL98" s="393"/>
      <c r="KAM98" s="394"/>
      <c r="KAN98" s="395"/>
      <c r="KAO98" s="389"/>
      <c r="KAP98" s="390"/>
      <c r="KAQ98" s="391"/>
      <c r="KAR98" s="392"/>
      <c r="KAS98" s="393"/>
      <c r="KAT98" s="394"/>
      <c r="KAU98" s="395"/>
      <c r="KAV98" s="389"/>
      <c r="KAW98" s="390"/>
      <c r="KAX98" s="391"/>
      <c r="KAY98" s="392"/>
      <c r="KAZ98" s="393"/>
      <c r="KBA98" s="394"/>
      <c r="KBB98" s="395"/>
      <c r="KBC98" s="389"/>
      <c r="KBD98" s="390"/>
      <c r="KBE98" s="391"/>
      <c r="KBF98" s="392"/>
      <c r="KBG98" s="393"/>
      <c r="KBH98" s="394"/>
      <c r="KBI98" s="395"/>
      <c r="KBJ98" s="389"/>
      <c r="KBK98" s="390"/>
      <c r="KBL98" s="391"/>
      <c r="KBM98" s="392"/>
      <c r="KBN98" s="393"/>
      <c r="KBO98" s="394"/>
      <c r="KBP98" s="395"/>
      <c r="KBQ98" s="389"/>
      <c r="KBR98" s="390"/>
      <c r="KBS98" s="391"/>
      <c r="KBT98" s="392"/>
      <c r="KBU98" s="393"/>
      <c r="KBV98" s="394"/>
      <c r="KBW98" s="395"/>
      <c r="KBX98" s="389"/>
      <c r="KBY98" s="390"/>
      <c r="KBZ98" s="391"/>
      <c r="KCA98" s="392"/>
      <c r="KCB98" s="393"/>
      <c r="KCC98" s="394"/>
      <c r="KCD98" s="395"/>
      <c r="KCE98" s="389"/>
      <c r="KCF98" s="390"/>
      <c r="KCG98" s="391"/>
      <c r="KCH98" s="392"/>
      <c r="KCI98" s="393"/>
      <c r="KCJ98" s="394"/>
      <c r="KCK98" s="395"/>
      <c r="KCL98" s="389"/>
      <c r="KCM98" s="390"/>
      <c r="KCN98" s="391"/>
      <c r="KCO98" s="392"/>
      <c r="KCP98" s="393"/>
      <c r="KCQ98" s="394"/>
      <c r="KCR98" s="395"/>
      <c r="KCS98" s="389"/>
      <c r="KCT98" s="390"/>
      <c r="KCU98" s="391"/>
      <c r="KCV98" s="392"/>
      <c r="KCW98" s="393"/>
      <c r="KCX98" s="394"/>
      <c r="KCY98" s="395"/>
      <c r="KCZ98" s="389"/>
      <c r="KDA98" s="390"/>
      <c r="KDB98" s="391"/>
      <c r="KDC98" s="392"/>
      <c r="KDD98" s="393"/>
      <c r="KDE98" s="394"/>
      <c r="KDF98" s="395"/>
      <c r="KDG98" s="389"/>
      <c r="KDH98" s="390"/>
      <c r="KDI98" s="391"/>
      <c r="KDJ98" s="392"/>
      <c r="KDK98" s="393"/>
      <c r="KDL98" s="394"/>
      <c r="KDM98" s="395"/>
      <c r="KDN98" s="389"/>
      <c r="KDO98" s="390"/>
      <c r="KDP98" s="391"/>
      <c r="KDQ98" s="392"/>
      <c r="KDR98" s="393"/>
      <c r="KDS98" s="394"/>
      <c r="KDT98" s="395"/>
      <c r="KDU98" s="389"/>
      <c r="KDV98" s="390"/>
      <c r="KDW98" s="391"/>
      <c r="KDX98" s="392"/>
      <c r="KDY98" s="393"/>
      <c r="KDZ98" s="394"/>
      <c r="KEA98" s="395"/>
      <c r="KEB98" s="389"/>
      <c r="KEC98" s="390"/>
      <c r="KED98" s="391"/>
      <c r="KEE98" s="392"/>
      <c r="KEF98" s="393"/>
      <c r="KEG98" s="394"/>
      <c r="KEH98" s="395"/>
      <c r="KEI98" s="389"/>
      <c r="KEJ98" s="390"/>
      <c r="KEK98" s="391"/>
      <c r="KEL98" s="392"/>
      <c r="KEM98" s="393"/>
      <c r="KEN98" s="394"/>
      <c r="KEO98" s="395"/>
      <c r="KEP98" s="389"/>
      <c r="KEQ98" s="390"/>
      <c r="KER98" s="391"/>
      <c r="KES98" s="392"/>
      <c r="KET98" s="393"/>
      <c r="KEU98" s="394"/>
      <c r="KEV98" s="395"/>
      <c r="KEW98" s="389"/>
      <c r="KEX98" s="390"/>
      <c r="KEY98" s="391"/>
      <c r="KEZ98" s="392"/>
      <c r="KFA98" s="393"/>
      <c r="KFB98" s="394"/>
      <c r="KFC98" s="395"/>
      <c r="KFD98" s="389"/>
      <c r="KFE98" s="390"/>
      <c r="KFF98" s="391"/>
      <c r="KFG98" s="392"/>
      <c r="KFH98" s="393"/>
      <c r="KFI98" s="394"/>
      <c r="KFJ98" s="395"/>
      <c r="KFK98" s="389"/>
      <c r="KFL98" s="390"/>
      <c r="KFM98" s="391"/>
      <c r="KFN98" s="392"/>
      <c r="KFO98" s="393"/>
      <c r="KFP98" s="394"/>
      <c r="KFQ98" s="395"/>
      <c r="KFR98" s="389"/>
      <c r="KFS98" s="390"/>
      <c r="KFT98" s="391"/>
      <c r="KFU98" s="392"/>
      <c r="KFV98" s="393"/>
      <c r="KFW98" s="394"/>
      <c r="KFX98" s="395"/>
      <c r="KFY98" s="389"/>
      <c r="KFZ98" s="390"/>
      <c r="KGA98" s="391"/>
      <c r="KGB98" s="392"/>
      <c r="KGC98" s="393"/>
      <c r="KGD98" s="394"/>
      <c r="KGE98" s="395"/>
      <c r="KGF98" s="389"/>
      <c r="KGG98" s="390"/>
      <c r="KGH98" s="391"/>
      <c r="KGI98" s="392"/>
      <c r="KGJ98" s="393"/>
      <c r="KGK98" s="394"/>
      <c r="KGL98" s="395"/>
      <c r="KGM98" s="389"/>
      <c r="KGN98" s="390"/>
      <c r="KGO98" s="391"/>
      <c r="KGP98" s="392"/>
      <c r="KGQ98" s="393"/>
      <c r="KGR98" s="394"/>
      <c r="KGS98" s="395"/>
      <c r="KGT98" s="389"/>
      <c r="KGU98" s="390"/>
      <c r="KGV98" s="391"/>
      <c r="KGW98" s="392"/>
      <c r="KGX98" s="393"/>
      <c r="KGY98" s="394"/>
      <c r="KGZ98" s="395"/>
      <c r="KHA98" s="389"/>
      <c r="KHB98" s="390"/>
      <c r="KHC98" s="391"/>
      <c r="KHD98" s="392"/>
      <c r="KHE98" s="393"/>
      <c r="KHF98" s="394"/>
      <c r="KHG98" s="395"/>
      <c r="KHH98" s="389"/>
      <c r="KHI98" s="390"/>
      <c r="KHJ98" s="391"/>
      <c r="KHK98" s="392"/>
      <c r="KHL98" s="393"/>
      <c r="KHM98" s="394"/>
      <c r="KHN98" s="395"/>
      <c r="KHO98" s="389"/>
      <c r="KHP98" s="390"/>
      <c r="KHQ98" s="391"/>
      <c r="KHR98" s="392"/>
      <c r="KHS98" s="393"/>
      <c r="KHT98" s="394"/>
      <c r="KHU98" s="395"/>
      <c r="KHV98" s="389"/>
      <c r="KHW98" s="390"/>
      <c r="KHX98" s="391"/>
      <c r="KHY98" s="392"/>
      <c r="KHZ98" s="393"/>
      <c r="KIA98" s="394"/>
      <c r="KIB98" s="395"/>
      <c r="KIC98" s="389"/>
      <c r="KID98" s="390"/>
      <c r="KIE98" s="391"/>
      <c r="KIF98" s="392"/>
      <c r="KIG98" s="393"/>
      <c r="KIH98" s="394"/>
      <c r="KII98" s="395"/>
      <c r="KIJ98" s="389"/>
      <c r="KIK98" s="390"/>
      <c r="KIL98" s="391"/>
      <c r="KIM98" s="392"/>
      <c r="KIN98" s="393"/>
      <c r="KIO98" s="394"/>
      <c r="KIP98" s="395"/>
      <c r="KIQ98" s="389"/>
      <c r="KIR98" s="390"/>
      <c r="KIS98" s="391"/>
      <c r="KIT98" s="392"/>
      <c r="KIU98" s="393"/>
      <c r="KIV98" s="394"/>
      <c r="KIW98" s="395"/>
      <c r="KIX98" s="389"/>
      <c r="KIY98" s="390"/>
      <c r="KIZ98" s="391"/>
      <c r="KJA98" s="392"/>
      <c r="KJB98" s="393"/>
      <c r="KJC98" s="394"/>
      <c r="KJD98" s="395"/>
      <c r="KJE98" s="389"/>
      <c r="KJF98" s="390"/>
      <c r="KJG98" s="391"/>
      <c r="KJH98" s="392"/>
      <c r="KJI98" s="393"/>
      <c r="KJJ98" s="394"/>
      <c r="KJK98" s="395"/>
      <c r="KJL98" s="389"/>
      <c r="KJM98" s="390"/>
      <c r="KJN98" s="391"/>
      <c r="KJO98" s="392"/>
      <c r="KJP98" s="393"/>
      <c r="KJQ98" s="394"/>
      <c r="KJR98" s="395"/>
      <c r="KJS98" s="389"/>
      <c r="KJT98" s="390"/>
      <c r="KJU98" s="391"/>
      <c r="KJV98" s="392"/>
      <c r="KJW98" s="393"/>
      <c r="KJX98" s="394"/>
      <c r="KJY98" s="395"/>
      <c r="KJZ98" s="389"/>
      <c r="KKA98" s="390"/>
      <c r="KKB98" s="391"/>
      <c r="KKC98" s="392"/>
      <c r="KKD98" s="393"/>
      <c r="KKE98" s="394"/>
      <c r="KKF98" s="395"/>
      <c r="KKG98" s="389"/>
      <c r="KKH98" s="390"/>
      <c r="KKI98" s="391"/>
      <c r="KKJ98" s="392"/>
      <c r="KKK98" s="393"/>
      <c r="KKL98" s="394"/>
      <c r="KKM98" s="395"/>
      <c r="KKN98" s="389"/>
      <c r="KKO98" s="390"/>
      <c r="KKP98" s="391"/>
      <c r="KKQ98" s="392"/>
      <c r="KKR98" s="393"/>
      <c r="KKS98" s="394"/>
      <c r="KKT98" s="395"/>
      <c r="KKU98" s="389"/>
      <c r="KKV98" s="390"/>
      <c r="KKW98" s="391"/>
      <c r="KKX98" s="392"/>
      <c r="KKY98" s="393"/>
      <c r="KKZ98" s="394"/>
      <c r="KLA98" s="395"/>
      <c r="KLB98" s="389"/>
      <c r="KLC98" s="390"/>
      <c r="KLD98" s="391"/>
      <c r="KLE98" s="392"/>
      <c r="KLF98" s="393"/>
      <c r="KLG98" s="394"/>
      <c r="KLH98" s="395"/>
      <c r="KLI98" s="389"/>
      <c r="KLJ98" s="390"/>
      <c r="KLK98" s="391"/>
      <c r="KLL98" s="392"/>
      <c r="KLM98" s="393"/>
      <c r="KLN98" s="394"/>
      <c r="KLO98" s="395"/>
      <c r="KLP98" s="389"/>
      <c r="KLQ98" s="390"/>
      <c r="KLR98" s="391"/>
      <c r="KLS98" s="392"/>
      <c r="KLT98" s="393"/>
      <c r="KLU98" s="394"/>
      <c r="KLV98" s="395"/>
      <c r="KLW98" s="389"/>
      <c r="KLX98" s="390"/>
      <c r="KLY98" s="391"/>
      <c r="KLZ98" s="392"/>
      <c r="KMA98" s="393"/>
      <c r="KMB98" s="394"/>
      <c r="KMC98" s="395"/>
      <c r="KMD98" s="389"/>
      <c r="KME98" s="390"/>
      <c r="KMF98" s="391"/>
      <c r="KMG98" s="392"/>
      <c r="KMH98" s="393"/>
      <c r="KMI98" s="394"/>
      <c r="KMJ98" s="395"/>
      <c r="KMK98" s="389"/>
      <c r="KML98" s="390"/>
      <c r="KMM98" s="391"/>
      <c r="KMN98" s="392"/>
      <c r="KMO98" s="393"/>
      <c r="KMP98" s="394"/>
      <c r="KMQ98" s="395"/>
      <c r="KMR98" s="389"/>
      <c r="KMS98" s="390"/>
      <c r="KMT98" s="391"/>
      <c r="KMU98" s="392"/>
      <c r="KMV98" s="393"/>
      <c r="KMW98" s="394"/>
      <c r="KMX98" s="395"/>
      <c r="KMY98" s="389"/>
      <c r="KMZ98" s="390"/>
      <c r="KNA98" s="391"/>
      <c r="KNB98" s="392"/>
      <c r="KNC98" s="393"/>
      <c r="KND98" s="394"/>
      <c r="KNE98" s="395"/>
      <c r="KNF98" s="389"/>
      <c r="KNG98" s="390"/>
      <c r="KNH98" s="391"/>
      <c r="KNI98" s="392"/>
      <c r="KNJ98" s="393"/>
      <c r="KNK98" s="394"/>
      <c r="KNL98" s="395"/>
      <c r="KNM98" s="389"/>
      <c r="KNN98" s="390"/>
      <c r="KNO98" s="391"/>
      <c r="KNP98" s="392"/>
      <c r="KNQ98" s="393"/>
      <c r="KNR98" s="394"/>
      <c r="KNS98" s="395"/>
      <c r="KNT98" s="389"/>
      <c r="KNU98" s="390"/>
      <c r="KNV98" s="391"/>
      <c r="KNW98" s="392"/>
      <c r="KNX98" s="393"/>
      <c r="KNY98" s="394"/>
      <c r="KNZ98" s="395"/>
      <c r="KOA98" s="389"/>
      <c r="KOB98" s="390"/>
      <c r="KOC98" s="391"/>
      <c r="KOD98" s="392"/>
      <c r="KOE98" s="393"/>
      <c r="KOF98" s="394"/>
      <c r="KOG98" s="395"/>
      <c r="KOH98" s="389"/>
      <c r="KOI98" s="390"/>
      <c r="KOJ98" s="391"/>
      <c r="KOK98" s="392"/>
      <c r="KOL98" s="393"/>
      <c r="KOM98" s="394"/>
      <c r="KON98" s="395"/>
      <c r="KOO98" s="389"/>
      <c r="KOP98" s="390"/>
      <c r="KOQ98" s="391"/>
      <c r="KOR98" s="392"/>
      <c r="KOS98" s="393"/>
      <c r="KOT98" s="394"/>
      <c r="KOU98" s="395"/>
      <c r="KOV98" s="389"/>
      <c r="KOW98" s="390"/>
      <c r="KOX98" s="391"/>
      <c r="KOY98" s="392"/>
      <c r="KOZ98" s="393"/>
      <c r="KPA98" s="394"/>
      <c r="KPB98" s="395"/>
      <c r="KPC98" s="389"/>
      <c r="KPD98" s="390"/>
      <c r="KPE98" s="391"/>
      <c r="KPF98" s="392"/>
      <c r="KPG98" s="393"/>
      <c r="KPH98" s="394"/>
      <c r="KPI98" s="395"/>
      <c r="KPJ98" s="389"/>
      <c r="KPK98" s="390"/>
      <c r="KPL98" s="391"/>
      <c r="KPM98" s="392"/>
      <c r="KPN98" s="393"/>
      <c r="KPO98" s="394"/>
      <c r="KPP98" s="395"/>
      <c r="KPQ98" s="389"/>
      <c r="KPR98" s="390"/>
      <c r="KPS98" s="391"/>
      <c r="KPT98" s="392"/>
      <c r="KPU98" s="393"/>
      <c r="KPV98" s="394"/>
      <c r="KPW98" s="395"/>
      <c r="KPX98" s="389"/>
      <c r="KPY98" s="390"/>
      <c r="KPZ98" s="391"/>
      <c r="KQA98" s="392"/>
      <c r="KQB98" s="393"/>
      <c r="KQC98" s="394"/>
      <c r="KQD98" s="395"/>
      <c r="KQE98" s="389"/>
      <c r="KQF98" s="390"/>
      <c r="KQG98" s="391"/>
      <c r="KQH98" s="392"/>
      <c r="KQI98" s="393"/>
      <c r="KQJ98" s="394"/>
      <c r="KQK98" s="395"/>
      <c r="KQL98" s="389"/>
      <c r="KQM98" s="390"/>
      <c r="KQN98" s="391"/>
      <c r="KQO98" s="392"/>
      <c r="KQP98" s="393"/>
      <c r="KQQ98" s="394"/>
      <c r="KQR98" s="395"/>
      <c r="KQS98" s="389"/>
      <c r="KQT98" s="390"/>
      <c r="KQU98" s="391"/>
      <c r="KQV98" s="392"/>
      <c r="KQW98" s="393"/>
      <c r="KQX98" s="394"/>
      <c r="KQY98" s="395"/>
      <c r="KQZ98" s="389"/>
      <c r="KRA98" s="390"/>
      <c r="KRB98" s="391"/>
      <c r="KRC98" s="392"/>
      <c r="KRD98" s="393"/>
      <c r="KRE98" s="394"/>
      <c r="KRF98" s="395"/>
      <c r="KRG98" s="389"/>
      <c r="KRH98" s="390"/>
      <c r="KRI98" s="391"/>
      <c r="KRJ98" s="392"/>
      <c r="KRK98" s="393"/>
      <c r="KRL98" s="394"/>
      <c r="KRM98" s="395"/>
      <c r="KRN98" s="389"/>
      <c r="KRO98" s="390"/>
      <c r="KRP98" s="391"/>
      <c r="KRQ98" s="392"/>
      <c r="KRR98" s="393"/>
      <c r="KRS98" s="394"/>
      <c r="KRT98" s="395"/>
      <c r="KRU98" s="389"/>
      <c r="KRV98" s="390"/>
      <c r="KRW98" s="391"/>
      <c r="KRX98" s="392"/>
      <c r="KRY98" s="393"/>
      <c r="KRZ98" s="394"/>
      <c r="KSA98" s="395"/>
      <c r="KSB98" s="389"/>
      <c r="KSC98" s="390"/>
      <c r="KSD98" s="391"/>
      <c r="KSE98" s="392"/>
      <c r="KSF98" s="393"/>
      <c r="KSG98" s="394"/>
      <c r="KSH98" s="395"/>
      <c r="KSI98" s="389"/>
      <c r="KSJ98" s="390"/>
      <c r="KSK98" s="391"/>
      <c r="KSL98" s="392"/>
      <c r="KSM98" s="393"/>
      <c r="KSN98" s="394"/>
      <c r="KSO98" s="395"/>
      <c r="KSP98" s="389"/>
      <c r="KSQ98" s="390"/>
      <c r="KSR98" s="391"/>
      <c r="KSS98" s="392"/>
      <c r="KST98" s="393"/>
      <c r="KSU98" s="394"/>
      <c r="KSV98" s="395"/>
      <c r="KSW98" s="389"/>
      <c r="KSX98" s="390"/>
      <c r="KSY98" s="391"/>
      <c r="KSZ98" s="392"/>
      <c r="KTA98" s="393"/>
      <c r="KTB98" s="394"/>
      <c r="KTC98" s="395"/>
      <c r="KTD98" s="389"/>
      <c r="KTE98" s="390"/>
      <c r="KTF98" s="391"/>
      <c r="KTG98" s="392"/>
      <c r="KTH98" s="393"/>
      <c r="KTI98" s="394"/>
      <c r="KTJ98" s="395"/>
      <c r="KTK98" s="389"/>
      <c r="KTL98" s="390"/>
      <c r="KTM98" s="391"/>
      <c r="KTN98" s="392"/>
      <c r="KTO98" s="393"/>
      <c r="KTP98" s="394"/>
      <c r="KTQ98" s="395"/>
      <c r="KTR98" s="389"/>
      <c r="KTS98" s="390"/>
      <c r="KTT98" s="391"/>
      <c r="KTU98" s="392"/>
      <c r="KTV98" s="393"/>
      <c r="KTW98" s="394"/>
      <c r="KTX98" s="395"/>
      <c r="KTY98" s="389"/>
      <c r="KTZ98" s="390"/>
      <c r="KUA98" s="391"/>
      <c r="KUB98" s="392"/>
      <c r="KUC98" s="393"/>
      <c r="KUD98" s="394"/>
      <c r="KUE98" s="395"/>
      <c r="KUF98" s="389"/>
      <c r="KUG98" s="390"/>
      <c r="KUH98" s="391"/>
      <c r="KUI98" s="392"/>
      <c r="KUJ98" s="393"/>
      <c r="KUK98" s="394"/>
      <c r="KUL98" s="395"/>
      <c r="KUM98" s="389"/>
      <c r="KUN98" s="390"/>
      <c r="KUO98" s="391"/>
      <c r="KUP98" s="392"/>
      <c r="KUQ98" s="393"/>
      <c r="KUR98" s="394"/>
      <c r="KUS98" s="395"/>
      <c r="KUT98" s="389"/>
      <c r="KUU98" s="390"/>
      <c r="KUV98" s="391"/>
      <c r="KUW98" s="392"/>
      <c r="KUX98" s="393"/>
      <c r="KUY98" s="394"/>
      <c r="KUZ98" s="395"/>
      <c r="KVA98" s="389"/>
      <c r="KVB98" s="390"/>
      <c r="KVC98" s="391"/>
      <c r="KVD98" s="392"/>
      <c r="KVE98" s="393"/>
      <c r="KVF98" s="394"/>
      <c r="KVG98" s="395"/>
      <c r="KVH98" s="389"/>
      <c r="KVI98" s="390"/>
      <c r="KVJ98" s="391"/>
      <c r="KVK98" s="392"/>
      <c r="KVL98" s="393"/>
      <c r="KVM98" s="394"/>
      <c r="KVN98" s="395"/>
      <c r="KVO98" s="389"/>
      <c r="KVP98" s="390"/>
      <c r="KVQ98" s="391"/>
      <c r="KVR98" s="392"/>
      <c r="KVS98" s="393"/>
      <c r="KVT98" s="394"/>
      <c r="KVU98" s="395"/>
      <c r="KVV98" s="389"/>
      <c r="KVW98" s="390"/>
      <c r="KVX98" s="391"/>
      <c r="KVY98" s="392"/>
      <c r="KVZ98" s="393"/>
      <c r="KWA98" s="394"/>
      <c r="KWB98" s="395"/>
      <c r="KWC98" s="389"/>
      <c r="KWD98" s="390"/>
      <c r="KWE98" s="391"/>
      <c r="KWF98" s="392"/>
      <c r="KWG98" s="393"/>
      <c r="KWH98" s="394"/>
      <c r="KWI98" s="395"/>
      <c r="KWJ98" s="389"/>
      <c r="KWK98" s="390"/>
      <c r="KWL98" s="391"/>
      <c r="KWM98" s="392"/>
      <c r="KWN98" s="393"/>
      <c r="KWO98" s="394"/>
      <c r="KWP98" s="395"/>
      <c r="KWQ98" s="389"/>
      <c r="KWR98" s="390"/>
      <c r="KWS98" s="391"/>
      <c r="KWT98" s="392"/>
      <c r="KWU98" s="393"/>
      <c r="KWV98" s="394"/>
      <c r="KWW98" s="395"/>
      <c r="KWX98" s="389"/>
      <c r="KWY98" s="390"/>
      <c r="KWZ98" s="391"/>
      <c r="KXA98" s="392"/>
      <c r="KXB98" s="393"/>
      <c r="KXC98" s="394"/>
      <c r="KXD98" s="395"/>
      <c r="KXE98" s="389"/>
      <c r="KXF98" s="390"/>
      <c r="KXG98" s="391"/>
      <c r="KXH98" s="392"/>
      <c r="KXI98" s="393"/>
      <c r="KXJ98" s="394"/>
      <c r="KXK98" s="395"/>
      <c r="KXL98" s="389"/>
      <c r="KXM98" s="390"/>
      <c r="KXN98" s="391"/>
      <c r="KXO98" s="392"/>
      <c r="KXP98" s="393"/>
      <c r="KXQ98" s="394"/>
      <c r="KXR98" s="395"/>
      <c r="KXS98" s="389"/>
      <c r="KXT98" s="390"/>
      <c r="KXU98" s="391"/>
      <c r="KXV98" s="392"/>
      <c r="KXW98" s="393"/>
      <c r="KXX98" s="394"/>
      <c r="KXY98" s="395"/>
      <c r="KXZ98" s="389"/>
      <c r="KYA98" s="390"/>
      <c r="KYB98" s="391"/>
      <c r="KYC98" s="392"/>
      <c r="KYD98" s="393"/>
      <c r="KYE98" s="394"/>
      <c r="KYF98" s="395"/>
      <c r="KYG98" s="389"/>
      <c r="KYH98" s="390"/>
      <c r="KYI98" s="391"/>
      <c r="KYJ98" s="392"/>
      <c r="KYK98" s="393"/>
      <c r="KYL98" s="394"/>
      <c r="KYM98" s="395"/>
      <c r="KYN98" s="389"/>
      <c r="KYO98" s="390"/>
      <c r="KYP98" s="391"/>
      <c r="KYQ98" s="392"/>
      <c r="KYR98" s="393"/>
      <c r="KYS98" s="394"/>
      <c r="KYT98" s="395"/>
      <c r="KYU98" s="389"/>
      <c r="KYV98" s="390"/>
      <c r="KYW98" s="391"/>
      <c r="KYX98" s="392"/>
      <c r="KYY98" s="393"/>
      <c r="KYZ98" s="394"/>
      <c r="KZA98" s="395"/>
      <c r="KZB98" s="389"/>
      <c r="KZC98" s="390"/>
      <c r="KZD98" s="391"/>
      <c r="KZE98" s="392"/>
      <c r="KZF98" s="393"/>
      <c r="KZG98" s="394"/>
      <c r="KZH98" s="395"/>
      <c r="KZI98" s="389"/>
      <c r="KZJ98" s="390"/>
      <c r="KZK98" s="391"/>
      <c r="KZL98" s="392"/>
      <c r="KZM98" s="393"/>
      <c r="KZN98" s="394"/>
      <c r="KZO98" s="395"/>
      <c r="KZP98" s="389"/>
      <c r="KZQ98" s="390"/>
      <c r="KZR98" s="391"/>
      <c r="KZS98" s="392"/>
      <c r="KZT98" s="393"/>
      <c r="KZU98" s="394"/>
      <c r="KZV98" s="395"/>
      <c r="KZW98" s="389"/>
      <c r="KZX98" s="390"/>
      <c r="KZY98" s="391"/>
      <c r="KZZ98" s="392"/>
      <c r="LAA98" s="393"/>
      <c r="LAB98" s="394"/>
      <c r="LAC98" s="395"/>
      <c r="LAD98" s="389"/>
      <c r="LAE98" s="390"/>
      <c r="LAF98" s="391"/>
      <c r="LAG98" s="392"/>
      <c r="LAH98" s="393"/>
      <c r="LAI98" s="394"/>
      <c r="LAJ98" s="395"/>
      <c r="LAK98" s="389"/>
      <c r="LAL98" s="390"/>
      <c r="LAM98" s="391"/>
      <c r="LAN98" s="392"/>
      <c r="LAO98" s="393"/>
      <c r="LAP98" s="394"/>
      <c r="LAQ98" s="395"/>
      <c r="LAR98" s="389"/>
      <c r="LAS98" s="390"/>
      <c r="LAT98" s="391"/>
      <c r="LAU98" s="392"/>
      <c r="LAV98" s="393"/>
      <c r="LAW98" s="394"/>
      <c r="LAX98" s="395"/>
      <c r="LAY98" s="389"/>
      <c r="LAZ98" s="390"/>
      <c r="LBA98" s="391"/>
      <c r="LBB98" s="392"/>
      <c r="LBC98" s="393"/>
      <c r="LBD98" s="394"/>
      <c r="LBE98" s="395"/>
      <c r="LBF98" s="389"/>
      <c r="LBG98" s="390"/>
      <c r="LBH98" s="391"/>
      <c r="LBI98" s="392"/>
      <c r="LBJ98" s="393"/>
      <c r="LBK98" s="394"/>
      <c r="LBL98" s="395"/>
      <c r="LBM98" s="389"/>
      <c r="LBN98" s="390"/>
      <c r="LBO98" s="391"/>
      <c r="LBP98" s="392"/>
      <c r="LBQ98" s="393"/>
      <c r="LBR98" s="394"/>
      <c r="LBS98" s="395"/>
      <c r="LBT98" s="389"/>
      <c r="LBU98" s="390"/>
      <c r="LBV98" s="391"/>
      <c r="LBW98" s="392"/>
      <c r="LBX98" s="393"/>
      <c r="LBY98" s="394"/>
      <c r="LBZ98" s="395"/>
      <c r="LCA98" s="389"/>
      <c r="LCB98" s="390"/>
      <c r="LCC98" s="391"/>
      <c r="LCD98" s="392"/>
      <c r="LCE98" s="393"/>
      <c r="LCF98" s="394"/>
      <c r="LCG98" s="395"/>
      <c r="LCH98" s="389"/>
      <c r="LCI98" s="390"/>
      <c r="LCJ98" s="391"/>
      <c r="LCK98" s="392"/>
      <c r="LCL98" s="393"/>
      <c r="LCM98" s="394"/>
      <c r="LCN98" s="395"/>
      <c r="LCO98" s="389"/>
      <c r="LCP98" s="390"/>
      <c r="LCQ98" s="391"/>
      <c r="LCR98" s="392"/>
      <c r="LCS98" s="393"/>
      <c r="LCT98" s="394"/>
      <c r="LCU98" s="395"/>
      <c r="LCV98" s="389"/>
      <c r="LCW98" s="390"/>
      <c r="LCX98" s="391"/>
      <c r="LCY98" s="392"/>
      <c r="LCZ98" s="393"/>
      <c r="LDA98" s="394"/>
      <c r="LDB98" s="395"/>
      <c r="LDC98" s="389"/>
      <c r="LDD98" s="390"/>
      <c r="LDE98" s="391"/>
      <c r="LDF98" s="392"/>
      <c r="LDG98" s="393"/>
      <c r="LDH98" s="394"/>
      <c r="LDI98" s="395"/>
      <c r="LDJ98" s="389"/>
      <c r="LDK98" s="390"/>
      <c r="LDL98" s="391"/>
      <c r="LDM98" s="392"/>
      <c r="LDN98" s="393"/>
      <c r="LDO98" s="394"/>
      <c r="LDP98" s="395"/>
      <c r="LDQ98" s="389"/>
      <c r="LDR98" s="390"/>
      <c r="LDS98" s="391"/>
      <c r="LDT98" s="392"/>
      <c r="LDU98" s="393"/>
      <c r="LDV98" s="394"/>
      <c r="LDW98" s="395"/>
      <c r="LDX98" s="389"/>
      <c r="LDY98" s="390"/>
      <c r="LDZ98" s="391"/>
      <c r="LEA98" s="392"/>
      <c r="LEB98" s="393"/>
      <c r="LEC98" s="394"/>
      <c r="LED98" s="395"/>
      <c r="LEE98" s="389"/>
      <c r="LEF98" s="390"/>
      <c r="LEG98" s="391"/>
      <c r="LEH98" s="392"/>
      <c r="LEI98" s="393"/>
      <c r="LEJ98" s="394"/>
      <c r="LEK98" s="395"/>
      <c r="LEL98" s="389"/>
      <c r="LEM98" s="390"/>
      <c r="LEN98" s="391"/>
      <c r="LEO98" s="392"/>
      <c r="LEP98" s="393"/>
      <c r="LEQ98" s="394"/>
      <c r="LER98" s="395"/>
      <c r="LES98" s="389"/>
      <c r="LET98" s="390"/>
      <c r="LEU98" s="391"/>
      <c r="LEV98" s="392"/>
      <c r="LEW98" s="393"/>
      <c r="LEX98" s="394"/>
      <c r="LEY98" s="395"/>
      <c r="LEZ98" s="389"/>
      <c r="LFA98" s="390"/>
      <c r="LFB98" s="391"/>
      <c r="LFC98" s="392"/>
      <c r="LFD98" s="393"/>
      <c r="LFE98" s="394"/>
      <c r="LFF98" s="395"/>
      <c r="LFG98" s="389"/>
      <c r="LFH98" s="390"/>
      <c r="LFI98" s="391"/>
      <c r="LFJ98" s="392"/>
      <c r="LFK98" s="393"/>
      <c r="LFL98" s="394"/>
      <c r="LFM98" s="395"/>
      <c r="LFN98" s="389"/>
      <c r="LFO98" s="390"/>
      <c r="LFP98" s="391"/>
      <c r="LFQ98" s="392"/>
      <c r="LFR98" s="393"/>
      <c r="LFS98" s="394"/>
      <c r="LFT98" s="395"/>
      <c r="LFU98" s="389"/>
      <c r="LFV98" s="390"/>
      <c r="LFW98" s="391"/>
      <c r="LFX98" s="392"/>
      <c r="LFY98" s="393"/>
      <c r="LFZ98" s="394"/>
      <c r="LGA98" s="395"/>
      <c r="LGB98" s="389"/>
      <c r="LGC98" s="390"/>
      <c r="LGD98" s="391"/>
      <c r="LGE98" s="392"/>
      <c r="LGF98" s="393"/>
      <c r="LGG98" s="394"/>
      <c r="LGH98" s="395"/>
      <c r="LGI98" s="389"/>
      <c r="LGJ98" s="390"/>
      <c r="LGK98" s="391"/>
      <c r="LGL98" s="392"/>
      <c r="LGM98" s="393"/>
      <c r="LGN98" s="394"/>
      <c r="LGO98" s="395"/>
      <c r="LGP98" s="389"/>
      <c r="LGQ98" s="390"/>
      <c r="LGR98" s="391"/>
      <c r="LGS98" s="392"/>
      <c r="LGT98" s="393"/>
      <c r="LGU98" s="394"/>
      <c r="LGV98" s="395"/>
      <c r="LGW98" s="389"/>
      <c r="LGX98" s="390"/>
      <c r="LGY98" s="391"/>
      <c r="LGZ98" s="392"/>
      <c r="LHA98" s="393"/>
      <c r="LHB98" s="394"/>
      <c r="LHC98" s="395"/>
      <c r="LHD98" s="389"/>
      <c r="LHE98" s="390"/>
      <c r="LHF98" s="391"/>
      <c r="LHG98" s="392"/>
      <c r="LHH98" s="393"/>
      <c r="LHI98" s="394"/>
      <c r="LHJ98" s="395"/>
      <c r="LHK98" s="389"/>
      <c r="LHL98" s="390"/>
      <c r="LHM98" s="391"/>
      <c r="LHN98" s="392"/>
      <c r="LHO98" s="393"/>
      <c r="LHP98" s="394"/>
      <c r="LHQ98" s="395"/>
      <c r="LHR98" s="389"/>
      <c r="LHS98" s="390"/>
      <c r="LHT98" s="391"/>
      <c r="LHU98" s="392"/>
      <c r="LHV98" s="393"/>
      <c r="LHW98" s="394"/>
      <c r="LHX98" s="395"/>
      <c r="LHY98" s="389"/>
      <c r="LHZ98" s="390"/>
      <c r="LIA98" s="391"/>
      <c r="LIB98" s="392"/>
      <c r="LIC98" s="393"/>
      <c r="LID98" s="394"/>
      <c r="LIE98" s="395"/>
      <c r="LIF98" s="389"/>
      <c r="LIG98" s="390"/>
      <c r="LIH98" s="391"/>
      <c r="LII98" s="392"/>
      <c r="LIJ98" s="393"/>
      <c r="LIK98" s="394"/>
      <c r="LIL98" s="395"/>
      <c r="LIM98" s="389"/>
      <c r="LIN98" s="390"/>
      <c r="LIO98" s="391"/>
      <c r="LIP98" s="392"/>
      <c r="LIQ98" s="393"/>
      <c r="LIR98" s="394"/>
      <c r="LIS98" s="395"/>
      <c r="LIT98" s="389"/>
      <c r="LIU98" s="390"/>
      <c r="LIV98" s="391"/>
      <c r="LIW98" s="392"/>
      <c r="LIX98" s="393"/>
      <c r="LIY98" s="394"/>
      <c r="LIZ98" s="395"/>
      <c r="LJA98" s="389"/>
      <c r="LJB98" s="390"/>
      <c r="LJC98" s="391"/>
      <c r="LJD98" s="392"/>
      <c r="LJE98" s="393"/>
      <c r="LJF98" s="394"/>
      <c r="LJG98" s="395"/>
      <c r="LJH98" s="389"/>
      <c r="LJI98" s="390"/>
      <c r="LJJ98" s="391"/>
      <c r="LJK98" s="392"/>
      <c r="LJL98" s="393"/>
      <c r="LJM98" s="394"/>
      <c r="LJN98" s="395"/>
      <c r="LJO98" s="389"/>
      <c r="LJP98" s="390"/>
      <c r="LJQ98" s="391"/>
      <c r="LJR98" s="392"/>
      <c r="LJS98" s="393"/>
      <c r="LJT98" s="394"/>
      <c r="LJU98" s="395"/>
      <c r="LJV98" s="389"/>
      <c r="LJW98" s="390"/>
      <c r="LJX98" s="391"/>
      <c r="LJY98" s="392"/>
      <c r="LJZ98" s="393"/>
      <c r="LKA98" s="394"/>
      <c r="LKB98" s="395"/>
      <c r="LKC98" s="389"/>
      <c r="LKD98" s="390"/>
      <c r="LKE98" s="391"/>
      <c r="LKF98" s="392"/>
      <c r="LKG98" s="393"/>
      <c r="LKH98" s="394"/>
      <c r="LKI98" s="395"/>
      <c r="LKJ98" s="389"/>
      <c r="LKK98" s="390"/>
      <c r="LKL98" s="391"/>
      <c r="LKM98" s="392"/>
      <c r="LKN98" s="393"/>
      <c r="LKO98" s="394"/>
      <c r="LKP98" s="395"/>
      <c r="LKQ98" s="389"/>
      <c r="LKR98" s="390"/>
      <c r="LKS98" s="391"/>
      <c r="LKT98" s="392"/>
      <c r="LKU98" s="393"/>
      <c r="LKV98" s="394"/>
      <c r="LKW98" s="395"/>
      <c r="LKX98" s="389"/>
      <c r="LKY98" s="390"/>
      <c r="LKZ98" s="391"/>
      <c r="LLA98" s="392"/>
      <c r="LLB98" s="393"/>
      <c r="LLC98" s="394"/>
      <c r="LLD98" s="395"/>
      <c r="LLE98" s="389"/>
      <c r="LLF98" s="390"/>
      <c r="LLG98" s="391"/>
      <c r="LLH98" s="392"/>
      <c r="LLI98" s="393"/>
      <c r="LLJ98" s="394"/>
      <c r="LLK98" s="395"/>
      <c r="LLL98" s="389"/>
      <c r="LLM98" s="390"/>
      <c r="LLN98" s="391"/>
      <c r="LLO98" s="392"/>
      <c r="LLP98" s="393"/>
      <c r="LLQ98" s="394"/>
      <c r="LLR98" s="395"/>
      <c r="LLS98" s="389"/>
      <c r="LLT98" s="390"/>
      <c r="LLU98" s="391"/>
      <c r="LLV98" s="392"/>
      <c r="LLW98" s="393"/>
      <c r="LLX98" s="394"/>
      <c r="LLY98" s="395"/>
      <c r="LLZ98" s="389"/>
      <c r="LMA98" s="390"/>
      <c r="LMB98" s="391"/>
      <c r="LMC98" s="392"/>
      <c r="LMD98" s="393"/>
      <c r="LME98" s="394"/>
      <c r="LMF98" s="395"/>
      <c r="LMG98" s="389"/>
      <c r="LMH98" s="390"/>
      <c r="LMI98" s="391"/>
      <c r="LMJ98" s="392"/>
      <c r="LMK98" s="393"/>
      <c r="LML98" s="394"/>
      <c r="LMM98" s="395"/>
      <c r="LMN98" s="389"/>
      <c r="LMO98" s="390"/>
      <c r="LMP98" s="391"/>
      <c r="LMQ98" s="392"/>
      <c r="LMR98" s="393"/>
      <c r="LMS98" s="394"/>
      <c r="LMT98" s="395"/>
      <c r="LMU98" s="389"/>
      <c r="LMV98" s="390"/>
      <c r="LMW98" s="391"/>
      <c r="LMX98" s="392"/>
      <c r="LMY98" s="393"/>
      <c r="LMZ98" s="394"/>
      <c r="LNA98" s="395"/>
      <c r="LNB98" s="389"/>
      <c r="LNC98" s="390"/>
      <c r="LND98" s="391"/>
      <c r="LNE98" s="392"/>
      <c r="LNF98" s="393"/>
      <c r="LNG98" s="394"/>
      <c r="LNH98" s="395"/>
      <c r="LNI98" s="389"/>
      <c r="LNJ98" s="390"/>
      <c r="LNK98" s="391"/>
      <c r="LNL98" s="392"/>
      <c r="LNM98" s="393"/>
      <c r="LNN98" s="394"/>
      <c r="LNO98" s="395"/>
      <c r="LNP98" s="389"/>
      <c r="LNQ98" s="390"/>
      <c r="LNR98" s="391"/>
      <c r="LNS98" s="392"/>
      <c r="LNT98" s="393"/>
      <c r="LNU98" s="394"/>
      <c r="LNV98" s="395"/>
      <c r="LNW98" s="389"/>
      <c r="LNX98" s="390"/>
      <c r="LNY98" s="391"/>
      <c r="LNZ98" s="392"/>
      <c r="LOA98" s="393"/>
      <c r="LOB98" s="394"/>
      <c r="LOC98" s="395"/>
      <c r="LOD98" s="389"/>
      <c r="LOE98" s="390"/>
      <c r="LOF98" s="391"/>
      <c r="LOG98" s="392"/>
      <c r="LOH98" s="393"/>
      <c r="LOI98" s="394"/>
      <c r="LOJ98" s="395"/>
      <c r="LOK98" s="389"/>
      <c r="LOL98" s="390"/>
      <c r="LOM98" s="391"/>
      <c r="LON98" s="392"/>
      <c r="LOO98" s="393"/>
      <c r="LOP98" s="394"/>
      <c r="LOQ98" s="395"/>
      <c r="LOR98" s="389"/>
      <c r="LOS98" s="390"/>
      <c r="LOT98" s="391"/>
      <c r="LOU98" s="392"/>
      <c r="LOV98" s="393"/>
      <c r="LOW98" s="394"/>
      <c r="LOX98" s="395"/>
      <c r="LOY98" s="389"/>
      <c r="LOZ98" s="390"/>
      <c r="LPA98" s="391"/>
      <c r="LPB98" s="392"/>
      <c r="LPC98" s="393"/>
      <c r="LPD98" s="394"/>
      <c r="LPE98" s="395"/>
      <c r="LPF98" s="389"/>
      <c r="LPG98" s="390"/>
      <c r="LPH98" s="391"/>
      <c r="LPI98" s="392"/>
      <c r="LPJ98" s="393"/>
      <c r="LPK98" s="394"/>
      <c r="LPL98" s="395"/>
      <c r="LPM98" s="389"/>
      <c r="LPN98" s="390"/>
      <c r="LPO98" s="391"/>
      <c r="LPP98" s="392"/>
      <c r="LPQ98" s="393"/>
      <c r="LPR98" s="394"/>
      <c r="LPS98" s="395"/>
      <c r="LPT98" s="389"/>
      <c r="LPU98" s="390"/>
      <c r="LPV98" s="391"/>
      <c r="LPW98" s="392"/>
      <c r="LPX98" s="393"/>
      <c r="LPY98" s="394"/>
      <c r="LPZ98" s="395"/>
      <c r="LQA98" s="389"/>
      <c r="LQB98" s="390"/>
      <c r="LQC98" s="391"/>
      <c r="LQD98" s="392"/>
      <c r="LQE98" s="393"/>
      <c r="LQF98" s="394"/>
      <c r="LQG98" s="395"/>
      <c r="LQH98" s="389"/>
      <c r="LQI98" s="390"/>
      <c r="LQJ98" s="391"/>
      <c r="LQK98" s="392"/>
      <c r="LQL98" s="393"/>
      <c r="LQM98" s="394"/>
      <c r="LQN98" s="395"/>
      <c r="LQO98" s="389"/>
      <c r="LQP98" s="390"/>
      <c r="LQQ98" s="391"/>
      <c r="LQR98" s="392"/>
      <c r="LQS98" s="393"/>
      <c r="LQT98" s="394"/>
      <c r="LQU98" s="395"/>
      <c r="LQV98" s="389"/>
      <c r="LQW98" s="390"/>
      <c r="LQX98" s="391"/>
      <c r="LQY98" s="392"/>
      <c r="LQZ98" s="393"/>
      <c r="LRA98" s="394"/>
      <c r="LRB98" s="395"/>
      <c r="LRC98" s="389"/>
      <c r="LRD98" s="390"/>
      <c r="LRE98" s="391"/>
      <c r="LRF98" s="392"/>
      <c r="LRG98" s="393"/>
      <c r="LRH98" s="394"/>
      <c r="LRI98" s="395"/>
      <c r="LRJ98" s="389"/>
      <c r="LRK98" s="390"/>
      <c r="LRL98" s="391"/>
      <c r="LRM98" s="392"/>
      <c r="LRN98" s="393"/>
      <c r="LRO98" s="394"/>
      <c r="LRP98" s="395"/>
      <c r="LRQ98" s="389"/>
      <c r="LRR98" s="390"/>
      <c r="LRS98" s="391"/>
      <c r="LRT98" s="392"/>
      <c r="LRU98" s="393"/>
      <c r="LRV98" s="394"/>
      <c r="LRW98" s="395"/>
      <c r="LRX98" s="389"/>
      <c r="LRY98" s="390"/>
      <c r="LRZ98" s="391"/>
      <c r="LSA98" s="392"/>
      <c r="LSB98" s="393"/>
      <c r="LSC98" s="394"/>
      <c r="LSD98" s="395"/>
      <c r="LSE98" s="389"/>
      <c r="LSF98" s="390"/>
      <c r="LSG98" s="391"/>
      <c r="LSH98" s="392"/>
      <c r="LSI98" s="393"/>
      <c r="LSJ98" s="394"/>
      <c r="LSK98" s="395"/>
      <c r="LSL98" s="389"/>
      <c r="LSM98" s="390"/>
      <c r="LSN98" s="391"/>
      <c r="LSO98" s="392"/>
      <c r="LSP98" s="393"/>
      <c r="LSQ98" s="394"/>
      <c r="LSR98" s="395"/>
      <c r="LSS98" s="389"/>
      <c r="LST98" s="390"/>
      <c r="LSU98" s="391"/>
      <c r="LSV98" s="392"/>
      <c r="LSW98" s="393"/>
      <c r="LSX98" s="394"/>
      <c r="LSY98" s="395"/>
      <c r="LSZ98" s="389"/>
      <c r="LTA98" s="390"/>
      <c r="LTB98" s="391"/>
      <c r="LTC98" s="392"/>
      <c r="LTD98" s="393"/>
      <c r="LTE98" s="394"/>
      <c r="LTF98" s="395"/>
      <c r="LTG98" s="389"/>
      <c r="LTH98" s="390"/>
      <c r="LTI98" s="391"/>
      <c r="LTJ98" s="392"/>
      <c r="LTK98" s="393"/>
      <c r="LTL98" s="394"/>
      <c r="LTM98" s="395"/>
      <c r="LTN98" s="389"/>
      <c r="LTO98" s="390"/>
      <c r="LTP98" s="391"/>
      <c r="LTQ98" s="392"/>
      <c r="LTR98" s="393"/>
      <c r="LTS98" s="394"/>
      <c r="LTT98" s="395"/>
      <c r="LTU98" s="389"/>
      <c r="LTV98" s="390"/>
      <c r="LTW98" s="391"/>
      <c r="LTX98" s="392"/>
      <c r="LTY98" s="393"/>
      <c r="LTZ98" s="394"/>
      <c r="LUA98" s="395"/>
      <c r="LUB98" s="389"/>
      <c r="LUC98" s="390"/>
      <c r="LUD98" s="391"/>
      <c r="LUE98" s="392"/>
      <c r="LUF98" s="393"/>
      <c r="LUG98" s="394"/>
      <c r="LUH98" s="395"/>
      <c r="LUI98" s="389"/>
      <c r="LUJ98" s="390"/>
      <c r="LUK98" s="391"/>
      <c r="LUL98" s="392"/>
      <c r="LUM98" s="393"/>
      <c r="LUN98" s="394"/>
      <c r="LUO98" s="395"/>
      <c r="LUP98" s="389"/>
      <c r="LUQ98" s="390"/>
      <c r="LUR98" s="391"/>
      <c r="LUS98" s="392"/>
      <c r="LUT98" s="393"/>
      <c r="LUU98" s="394"/>
      <c r="LUV98" s="395"/>
      <c r="LUW98" s="389"/>
      <c r="LUX98" s="390"/>
      <c r="LUY98" s="391"/>
      <c r="LUZ98" s="392"/>
      <c r="LVA98" s="393"/>
      <c r="LVB98" s="394"/>
      <c r="LVC98" s="395"/>
      <c r="LVD98" s="389"/>
      <c r="LVE98" s="390"/>
      <c r="LVF98" s="391"/>
      <c r="LVG98" s="392"/>
      <c r="LVH98" s="393"/>
      <c r="LVI98" s="394"/>
      <c r="LVJ98" s="395"/>
      <c r="LVK98" s="389"/>
      <c r="LVL98" s="390"/>
      <c r="LVM98" s="391"/>
      <c r="LVN98" s="392"/>
      <c r="LVO98" s="393"/>
      <c r="LVP98" s="394"/>
      <c r="LVQ98" s="395"/>
      <c r="LVR98" s="389"/>
      <c r="LVS98" s="390"/>
      <c r="LVT98" s="391"/>
      <c r="LVU98" s="392"/>
      <c r="LVV98" s="393"/>
      <c r="LVW98" s="394"/>
      <c r="LVX98" s="395"/>
      <c r="LVY98" s="389"/>
      <c r="LVZ98" s="390"/>
      <c r="LWA98" s="391"/>
      <c r="LWB98" s="392"/>
      <c r="LWC98" s="393"/>
      <c r="LWD98" s="394"/>
      <c r="LWE98" s="395"/>
      <c r="LWF98" s="389"/>
      <c r="LWG98" s="390"/>
      <c r="LWH98" s="391"/>
      <c r="LWI98" s="392"/>
      <c r="LWJ98" s="393"/>
      <c r="LWK98" s="394"/>
      <c r="LWL98" s="395"/>
      <c r="LWM98" s="389"/>
      <c r="LWN98" s="390"/>
      <c r="LWO98" s="391"/>
      <c r="LWP98" s="392"/>
      <c r="LWQ98" s="393"/>
      <c r="LWR98" s="394"/>
      <c r="LWS98" s="395"/>
      <c r="LWT98" s="389"/>
      <c r="LWU98" s="390"/>
      <c r="LWV98" s="391"/>
      <c r="LWW98" s="392"/>
      <c r="LWX98" s="393"/>
      <c r="LWY98" s="394"/>
      <c r="LWZ98" s="395"/>
      <c r="LXA98" s="389"/>
      <c r="LXB98" s="390"/>
      <c r="LXC98" s="391"/>
      <c r="LXD98" s="392"/>
      <c r="LXE98" s="393"/>
      <c r="LXF98" s="394"/>
      <c r="LXG98" s="395"/>
      <c r="LXH98" s="389"/>
      <c r="LXI98" s="390"/>
      <c r="LXJ98" s="391"/>
      <c r="LXK98" s="392"/>
      <c r="LXL98" s="393"/>
      <c r="LXM98" s="394"/>
      <c r="LXN98" s="395"/>
      <c r="LXO98" s="389"/>
      <c r="LXP98" s="390"/>
      <c r="LXQ98" s="391"/>
      <c r="LXR98" s="392"/>
      <c r="LXS98" s="393"/>
      <c r="LXT98" s="394"/>
      <c r="LXU98" s="395"/>
      <c r="LXV98" s="389"/>
      <c r="LXW98" s="390"/>
      <c r="LXX98" s="391"/>
      <c r="LXY98" s="392"/>
      <c r="LXZ98" s="393"/>
      <c r="LYA98" s="394"/>
      <c r="LYB98" s="395"/>
      <c r="LYC98" s="389"/>
      <c r="LYD98" s="390"/>
      <c r="LYE98" s="391"/>
      <c r="LYF98" s="392"/>
      <c r="LYG98" s="393"/>
      <c r="LYH98" s="394"/>
      <c r="LYI98" s="395"/>
      <c r="LYJ98" s="389"/>
      <c r="LYK98" s="390"/>
      <c r="LYL98" s="391"/>
      <c r="LYM98" s="392"/>
      <c r="LYN98" s="393"/>
      <c r="LYO98" s="394"/>
      <c r="LYP98" s="395"/>
      <c r="LYQ98" s="389"/>
      <c r="LYR98" s="390"/>
      <c r="LYS98" s="391"/>
      <c r="LYT98" s="392"/>
      <c r="LYU98" s="393"/>
      <c r="LYV98" s="394"/>
      <c r="LYW98" s="395"/>
      <c r="LYX98" s="389"/>
      <c r="LYY98" s="390"/>
      <c r="LYZ98" s="391"/>
      <c r="LZA98" s="392"/>
      <c r="LZB98" s="393"/>
      <c r="LZC98" s="394"/>
      <c r="LZD98" s="395"/>
      <c r="LZE98" s="389"/>
      <c r="LZF98" s="390"/>
      <c r="LZG98" s="391"/>
      <c r="LZH98" s="392"/>
      <c r="LZI98" s="393"/>
      <c r="LZJ98" s="394"/>
      <c r="LZK98" s="395"/>
      <c r="LZL98" s="389"/>
      <c r="LZM98" s="390"/>
      <c r="LZN98" s="391"/>
      <c r="LZO98" s="392"/>
      <c r="LZP98" s="393"/>
      <c r="LZQ98" s="394"/>
      <c r="LZR98" s="395"/>
      <c r="LZS98" s="389"/>
      <c r="LZT98" s="390"/>
      <c r="LZU98" s="391"/>
      <c r="LZV98" s="392"/>
      <c r="LZW98" s="393"/>
      <c r="LZX98" s="394"/>
      <c r="LZY98" s="395"/>
      <c r="LZZ98" s="389"/>
      <c r="MAA98" s="390"/>
      <c r="MAB98" s="391"/>
      <c r="MAC98" s="392"/>
      <c r="MAD98" s="393"/>
      <c r="MAE98" s="394"/>
      <c r="MAF98" s="395"/>
      <c r="MAG98" s="389"/>
      <c r="MAH98" s="390"/>
      <c r="MAI98" s="391"/>
      <c r="MAJ98" s="392"/>
      <c r="MAK98" s="393"/>
      <c r="MAL98" s="394"/>
      <c r="MAM98" s="395"/>
      <c r="MAN98" s="389"/>
      <c r="MAO98" s="390"/>
      <c r="MAP98" s="391"/>
      <c r="MAQ98" s="392"/>
      <c r="MAR98" s="393"/>
      <c r="MAS98" s="394"/>
      <c r="MAT98" s="395"/>
      <c r="MAU98" s="389"/>
      <c r="MAV98" s="390"/>
      <c r="MAW98" s="391"/>
      <c r="MAX98" s="392"/>
      <c r="MAY98" s="393"/>
      <c r="MAZ98" s="394"/>
      <c r="MBA98" s="395"/>
      <c r="MBB98" s="389"/>
      <c r="MBC98" s="390"/>
      <c r="MBD98" s="391"/>
      <c r="MBE98" s="392"/>
      <c r="MBF98" s="393"/>
      <c r="MBG98" s="394"/>
      <c r="MBH98" s="395"/>
      <c r="MBI98" s="389"/>
      <c r="MBJ98" s="390"/>
      <c r="MBK98" s="391"/>
      <c r="MBL98" s="392"/>
      <c r="MBM98" s="393"/>
      <c r="MBN98" s="394"/>
      <c r="MBO98" s="395"/>
      <c r="MBP98" s="389"/>
      <c r="MBQ98" s="390"/>
      <c r="MBR98" s="391"/>
      <c r="MBS98" s="392"/>
      <c r="MBT98" s="393"/>
      <c r="MBU98" s="394"/>
      <c r="MBV98" s="395"/>
      <c r="MBW98" s="389"/>
      <c r="MBX98" s="390"/>
      <c r="MBY98" s="391"/>
      <c r="MBZ98" s="392"/>
      <c r="MCA98" s="393"/>
      <c r="MCB98" s="394"/>
      <c r="MCC98" s="395"/>
      <c r="MCD98" s="389"/>
      <c r="MCE98" s="390"/>
      <c r="MCF98" s="391"/>
      <c r="MCG98" s="392"/>
      <c r="MCH98" s="393"/>
      <c r="MCI98" s="394"/>
      <c r="MCJ98" s="395"/>
      <c r="MCK98" s="389"/>
      <c r="MCL98" s="390"/>
      <c r="MCM98" s="391"/>
      <c r="MCN98" s="392"/>
      <c r="MCO98" s="393"/>
      <c r="MCP98" s="394"/>
      <c r="MCQ98" s="395"/>
      <c r="MCR98" s="389"/>
      <c r="MCS98" s="390"/>
      <c r="MCT98" s="391"/>
      <c r="MCU98" s="392"/>
      <c r="MCV98" s="393"/>
      <c r="MCW98" s="394"/>
      <c r="MCX98" s="395"/>
      <c r="MCY98" s="389"/>
      <c r="MCZ98" s="390"/>
      <c r="MDA98" s="391"/>
      <c r="MDB98" s="392"/>
      <c r="MDC98" s="393"/>
      <c r="MDD98" s="394"/>
      <c r="MDE98" s="395"/>
      <c r="MDF98" s="389"/>
      <c r="MDG98" s="390"/>
      <c r="MDH98" s="391"/>
      <c r="MDI98" s="392"/>
      <c r="MDJ98" s="393"/>
      <c r="MDK98" s="394"/>
      <c r="MDL98" s="395"/>
      <c r="MDM98" s="389"/>
      <c r="MDN98" s="390"/>
      <c r="MDO98" s="391"/>
      <c r="MDP98" s="392"/>
      <c r="MDQ98" s="393"/>
      <c r="MDR98" s="394"/>
      <c r="MDS98" s="395"/>
      <c r="MDT98" s="389"/>
      <c r="MDU98" s="390"/>
      <c r="MDV98" s="391"/>
      <c r="MDW98" s="392"/>
      <c r="MDX98" s="393"/>
      <c r="MDY98" s="394"/>
      <c r="MDZ98" s="395"/>
      <c r="MEA98" s="389"/>
      <c r="MEB98" s="390"/>
      <c r="MEC98" s="391"/>
      <c r="MED98" s="392"/>
      <c r="MEE98" s="393"/>
      <c r="MEF98" s="394"/>
      <c r="MEG98" s="395"/>
      <c r="MEH98" s="389"/>
      <c r="MEI98" s="390"/>
      <c r="MEJ98" s="391"/>
      <c r="MEK98" s="392"/>
      <c r="MEL98" s="393"/>
      <c r="MEM98" s="394"/>
      <c r="MEN98" s="395"/>
      <c r="MEO98" s="389"/>
      <c r="MEP98" s="390"/>
      <c r="MEQ98" s="391"/>
      <c r="MER98" s="392"/>
      <c r="MES98" s="393"/>
      <c r="MET98" s="394"/>
      <c r="MEU98" s="395"/>
      <c r="MEV98" s="389"/>
      <c r="MEW98" s="390"/>
      <c r="MEX98" s="391"/>
      <c r="MEY98" s="392"/>
      <c r="MEZ98" s="393"/>
      <c r="MFA98" s="394"/>
      <c r="MFB98" s="395"/>
      <c r="MFC98" s="389"/>
      <c r="MFD98" s="390"/>
      <c r="MFE98" s="391"/>
      <c r="MFF98" s="392"/>
      <c r="MFG98" s="393"/>
      <c r="MFH98" s="394"/>
      <c r="MFI98" s="395"/>
      <c r="MFJ98" s="389"/>
      <c r="MFK98" s="390"/>
      <c r="MFL98" s="391"/>
      <c r="MFM98" s="392"/>
      <c r="MFN98" s="393"/>
      <c r="MFO98" s="394"/>
      <c r="MFP98" s="395"/>
      <c r="MFQ98" s="389"/>
      <c r="MFR98" s="390"/>
      <c r="MFS98" s="391"/>
      <c r="MFT98" s="392"/>
      <c r="MFU98" s="393"/>
      <c r="MFV98" s="394"/>
      <c r="MFW98" s="395"/>
      <c r="MFX98" s="389"/>
      <c r="MFY98" s="390"/>
      <c r="MFZ98" s="391"/>
      <c r="MGA98" s="392"/>
      <c r="MGB98" s="393"/>
      <c r="MGC98" s="394"/>
      <c r="MGD98" s="395"/>
      <c r="MGE98" s="389"/>
      <c r="MGF98" s="390"/>
      <c r="MGG98" s="391"/>
      <c r="MGH98" s="392"/>
      <c r="MGI98" s="393"/>
      <c r="MGJ98" s="394"/>
      <c r="MGK98" s="395"/>
      <c r="MGL98" s="389"/>
      <c r="MGM98" s="390"/>
      <c r="MGN98" s="391"/>
      <c r="MGO98" s="392"/>
      <c r="MGP98" s="393"/>
      <c r="MGQ98" s="394"/>
      <c r="MGR98" s="395"/>
      <c r="MGS98" s="389"/>
      <c r="MGT98" s="390"/>
      <c r="MGU98" s="391"/>
      <c r="MGV98" s="392"/>
      <c r="MGW98" s="393"/>
      <c r="MGX98" s="394"/>
      <c r="MGY98" s="395"/>
      <c r="MGZ98" s="389"/>
      <c r="MHA98" s="390"/>
      <c r="MHB98" s="391"/>
      <c r="MHC98" s="392"/>
      <c r="MHD98" s="393"/>
      <c r="MHE98" s="394"/>
      <c r="MHF98" s="395"/>
      <c r="MHG98" s="389"/>
      <c r="MHH98" s="390"/>
      <c r="MHI98" s="391"/>
      <c r="MHJ98" s="392"/>
      <c r="MHK98" s="393"/>
      <c r="MHL98" s="394"/>
      <c r="MHM98" s="395"/>
      <c r="MHN98" s="389"/>
      <c r="MHO98" s="390"/>
      <c r="MHP98" s="391"/>
      <c r="MHQ98" s="392"/>
      <c r="MHR98" s="393"/>
      <c r="MHS98" s="394"/>
      <c r="MHT98" s="395"/>
      <c r="MHU98" s="389"/>
      <c r="MHV98" s="390"/>
      <c r="MHW98" s="391"/>
      <c r="MHX98" s="392"/>
      <c r="MHY98" s="393"/>
      <c r="MHZ98" s="394"/>
      <c r="MIA98" s="395"/>
      <c r="MIB98" s="389"/>
      <c r="MIC98" s="390"/>
      <c r="MID98" s="391"/>
      <c r="MIE98" s="392"/>
      <c r="MIF98" s="393"/>
      <c r="MIG98" s="394"/>
      <c r="MIH98" s="395"/>
      <c r="MII98" s="389"/>
      <c r="MIJ98" s="390"/>
      <c r="MIK98" s="391"/>
      <c r="MIL98" s="392"/>
      <c r="MIM98" s="393"/>
      <c r="MIN98" s="394"/>
      <c r="MIO98" s="395"/>
      <c r="MIP98" s="389"/>
      <c r="MIQ98" s="390"/>
      <c r="MIR98" s="391"/>
      <c r="MIS98" s="392"/>
      <c r="MIT98" s="393"/>
      <c r="MIU98" s="394"/>
      <c r="MIV98" s="395"/>
      <c r="MIW98" s="389"/>
      <c r="MIX98" s="390"/>
      <c r="MIY98" s="391"/>
      <c r="MIZ98" s="392"/>
      <c r="MJA98" s="393"/>
      <c r="MJB98" s="394"/>
      <c r="MJC98" s="395"/>
      <c r="MJD98" s="389"/>
      <c r="MJE98" s="390"/>
      <c r="MJF98" s="391"/>
      <c r="MJG98" s="392"/>
      <c r="MJH98" s="393"/>
      <c r="MJI98" s="394"/>
      <c r="MJJ98" s="395"/>
      <c r="MJK98" s="389"/>
      <c r="MJL98" s="390"/>
      <c r="MJM98" s="391"/>
      <c r="MJN98" s="392"/>
      <c r="MJO98" s="393"/>
      <c r="MJP98" s="394"/>
      <c r="MJQ98" s="395"/>
      <c r="MJR98" s="389"/>
      <c r="MJS98" s="390"/>
      <c r="MJT98" s="391"/>
      <c r="MJU98" s="392"/>
      <c r="MJV98" s="393"/>
      <c r="MJW98" s="394"/>
      <c r="MJX98" s="395"/>
      <c r="MJY98" s="389"/>
      <c r="MJZ98" s="390"/>
      <c r="MKA98" s="391"/>
      <c r="MKB98" s="392"/>
      <c r="MKC98" s="393"/>
      <c r="MKD98" s="394"/>
      <c r="MKE98" s="395"/>
      <c r="MKF98" s="389"/>
      <c r="MKG98" s="390"/>
      <c r="MKH98" s="391"/>
      <c r="MKI98" s="392"/>
      <c r="MKJ98" s="393"/>
      <c r="MKK98" s="394"/>
      <c r="MKL98" s="395"/>
      <c r="MKM98" s="389"/>
      <c r="MKN98" s="390"/>
      <c r="MKO98" s="391"/>
      <c r="MKP98" s="392"/>
      <c r="MKQ98" s="393"/>
      <c r="MKR98" s="394"/>
      <c r="MKS98" s="395"/>
      <c r="MKT98" s="389"/>
      <c r="MKU98" s="390"/>
      <c r="MKV98" s="391"/>
      <c r="MKW98" s="392"/>
      <c r="MKX98" s="393"/>
      <c r="MKY98" s="394"/>
      <c r="MKZ98" s="395"/>
      <c r="MLA98" s="389"/>
      <c r="MLB98" s="390"/>
      <c r="MLC98" s="391"/>
      <c r="MLD98" s="392"/>
      <c r="MLE98" s="393"/>
      <c r="MLF98" s="394"/>
      <c r="MLG98" s="395"/>
      <c r="MLH98" s="389"/>
      <c r="MLI98" s="390"/>
      <c r="MLJ98" s="391"/>
      <c r="MLK98" s="392"/>
      <c r="MLL98" s="393"/>
      <c r="MLM98" s="394"/>
      <c r="MLN98" s="395"/>
      <c r="MLO98" s="389"/>
      <c r="MLP98" s="390"/>
      <c r="MLQ98" s="391"/>
      <c r="MLR98" s="392"/>
      <c r="MLS98" s="393"/>
      <c r="MLT98" s="394"/>
      <c r="MLU98" s="395"/>
      <c r="MLV98" s="389"/>
      <c r="MLW98" s="390"/>
      <c r="MLX98" s="391"/>
      <c r="MLY98" s="392"/>
      <c r="MLZ98" s="393"/>
      <c r="MMA98" s="394"/>
      <c r="MMB98" s="395"/>
      <c r="MMC98" s="389"/>
      <c r="MMD98" s="390"/>
      <c r="MME98" s="391"/>
      <c r="MMF98" s="392"/>
      <c r="MMG98" s="393"/>
      <c r="MMH98" s="394"/>
      <c r="MMI98" s="395"/>
      <c r="MMJ98" s="389"/>
      <c r="MMK98" s="390"/>
      <c r="MML98" s="391"/>
      <c r="MMM98" s="392"/>
      <c r="MMN98" s="393"/>
      <c r="MMO98" s="394"/>
      <c r="MMP98" s="395"/>
      <c r="MMQ98" s="389"/>
      <c r="MMR98" s="390"/>
      <c r="MMS98" s="391"/>
      <c r="MMT98" s="392"/>
      <c r="MMU98" s="393"/>
      <c r="MMV98" s="394"/>
      <c r="MMW98" s="395"/>
      <c r="MMX98" s="389"/>
      <c r="MMY98" s="390"/>
      <c r="MMZ98" s="391"/>
      <c r="MNA98" s="392"/>
      <c r="MNB98" s="393"/>
      <c r="MNC98" s="394"/>
      <c r="MND98" s="395"/>
      <c r="MNE98" s="389"/>
      <c r="MNF98" s="390"/>
      <c r="MNG98" s="391"/>
      <c r="MNH98" s="392"/>
      <c r="MNI98" s="393"/>
      <c r="MNJ98" s="394"/>
      <c r="MNK98" s="395"/>
      <c r="MNL98" s="389"/>
      <c r="MNM98" s="390"/>
      <c r="MNN98" s="391"/>
      <c r="MNO98" s="392"/>
      <c r="MNP98" s="393"/>
      <c r="MNQ98" s="394"/>
      <c r="MNR98" s="395"/>
      <c r="MNS98" s="389"/>
      <c r="MNT98" s="390"/>
      <c r="MNU98" s="391"/>
      <c r="MNV98" s="392"/>
      <c r="MNW98" s="393"/>
      <c r="MNX98" s="394"/>
      <c r="MNY98" s="395"/>
      <c r="MNZ98" s="389"/>
      <c r="MOA98" s="390"/>
      <c r="MOB98" s="391"/>
      <c r="MOC98" s="392"/>
      <c r="MOD98" s="393"/>
      <c r="MOE98" s="394"/>
      <c r="MOF98" s="395"/>
      <c r="MOG98" s="389"/>
      <c r="MOH98" s="390"/>
      <c r="MOI98" s="391"/>
      <c r="MOJ98" s="392"/>
      <c r="MOK98" s="393"/>
      <c r="MOL98" s="394"/>
      <c r="MOM98" s="395"/>
      <c r="MON98" s="389"/>
      <c r="MOO98" s="390"/>
      <c r="MOP98" s="391"/>
      <c r="MOQ98" s="392"/>
      <c r="MOR98" s="393"/>
      <c r="MOS98" s="394"/>
      <c r="MOT98" s="395"/>
      <c r="MOU98" s="389"/>
      <c r="MOV98" s="390"/>
      <c r="MOW98" s="391"/>
      <c r="MOX98" s="392"/>
      <c r="MOY98" s="393"/>
      <c r="MOZ98" s="394"/>
      <c r="MPA98" s="395"/>
      <c r="MPB98" s="389"/>
      <c r="MPC98" s="390"/>
      <c r="MPD98" s="391"/>
      <c r="MPE98" s="392"/>
      <c r="MPF98" s="393"/>
      <c r="MPG98" s="394"/>
      <c r="MPH98" s="395"/>
      <c r="MPI98" s="389"/>
      <c r="MPJ98" s="390"/>
      <c r="MPK98" s="391"/>
      <c r="MPL98" s="392"/>
      <c r="MPM98" s="393"/>
      <c r="MPN98" s="394"/>
      <c r="MPO98" s="395"/>
      <c r="MPP98" s="389"/>
      <c r="MPQ98" s="390"/>
      <c r="MPR98" s="391"/>
      <c r="MPS98" s="392"/>
      <c r="MPT98" s="393"/>
      <c r="MPU98" s="394"/>
      <c r="MPV98" s="395"/>
      <c r="MPW98" s="389"/>
      <c r="MPX98" s="390"/>
      <c r="MPY98" s="391"/>
      <c r="MPZ98" s="392"/>
      <c r="MQA98" s="393"/>
      <c r="MQB98" s="394"/>
      <c r="MQC98" s="395"/>
      <c r="MQD98" s="389"/>
      <c r="MQE98" s="390"/>
      <c r="MQF98" s="391"/>
      <c r="MQG98" s="392"/>
      <c r="MQH98" s="393"/>
      <c r="MQI98" s="394"/>
      <c r="MQJ98" s="395"/>
      <c r="MQK98" s="389"/>
      <c r="MQL98" s="390"/>
      <c r="MQM98" s="391"/>
      <c r="MQN98" s="392"/>
      <c r="MQO98" s="393"/>
      <c r="MQP98" s="394"/>
      <c r="MQQ98" s="395"/>
      <c r="MQR98" s="389"/>
      <c r="MQS98" s="390"/>
      <c r="MQT98" s="391"/>
      <c r="MQU98" s="392"/>
      <c r="MQV98" s="393"/>
      <c r="MQW98" s="394"/>
      <c r="MQX98" s="395"/>
      <c r="MQY98" s="389"/>
      <c r="MQZ98" s="390"/>
      <c r="MRA98" s="391"/>
      <c r="MRB98" s="392"/>
      <c r="MRC98" s="393"/>
      <c r="MRD98" s="394"/>
      <c r="MRE98" s="395"/>
      <c r="MRF98" s="389"/>
      <c r="MRG98" s="390"/>
      <c r="MRH98" s="391"/>
      <c r="MRI98" s="392"/>
      <c r="MRJ98" s="393"/>
      <c r="MRK98" s="394"/>
      <c r="MRL98" s="395"/>
      <c r="MRM98" s="389"/>
      <c r="MRN98" s="390"/>
      <c r="MRO98" s="391"/>
      <c r="MRP98" s="392"/>
      <c r="MRQ98" s="393"/>
      <c r="MRR98" s="394"/>
      <c r="MRS98" s="395"/>
      <c r="MRT98" s="389"/>
      <c r="MRU98" s="390"/>
      <c r="MRV98" s="391"/>
      <c r="MRW98" s="392"/>
      <c r="MRX98" s="393"/>
      <c r="MRY98" s="394"/>
      <c r="MRZ98" s="395"/>
      <c r="MSA98" s="389"/>
      <c r="MSB98" s="390"/>
      <c r="MSC98" s="391"/>
      <c r="MSD98" s="392"/>
      <c r="MSE98" s="393"/>
      <c r="MSF98" s="394"/>
      <c r="MSG98" s="395"/>
      <c r="MSH98" s="389"/>
      <c r="MSI98" s="390"/>
      <c r="MSJ98" s="391"/>
      <c r="MSK98" s="392"/>
      <c r="MSL98" s="393"/>
      <c r="MSM98" s="394"/>
      <c r="MSN98" s="395"/>
      <c r="MSO98" s="389"/>
      <c r="MSP98" s="390"/>
      <c r="MSQ98" s="391"/>
      <c r="MSR98" s="392"/>
      <c r="MSS98" s="393"/>
      <c r="MST98" s="394"/>
      <c r="MSU98" s="395"/>
      <c r="MSV98" s="389"/>
      <c r="MSW98" s="390"/>
      <c r="MSX98" s="391"/>
      <c r="MSY98" s="392"/>
      <c r="MSZ98" s="393"/>
      <c r="MTA98" s="394"/>
      <c r="MTB98" s="395"/>
      <c r="MTC98" s="389"/>
      <c r="MTD98" s="390"/>
      <c r="MTE98" s="391"/>
      <c r="MTF98" s="392"/>
      <c r="MTG98" s="393"/>
      <c r="MTH98" s="394"/>
      <c r="MTI98" s="395"/>
      <c r="MTJ98" s="389"/>
      <c r="MTK98" s="390"/>
      <c r="MTL98" s="391"/>
      <c r="MTM98" s="392"/>
      <c r="MTN98" s="393"/>
      <c r="MTO98" s="394"/>
      <c r="MTP98" s="395"/>
      <c r="MTQ98" s="389"/>
      <c r="MTR98" s="390"/>
      <c r="MTS98" s="391"/>
      <c r="MTT98" s="392"/>
      <c r="MTU98" s="393"/>
      <c r="MTV98" s="394"/>
      <c r="MTW98" s="395"/>
      <c r="MTX98" s="389"/>
      <c r="MTY98" s="390"/>
      <c r="MTZ98" s="391"/>
      <c r="MUA98" s="392"/>
      <c r="MUB98" s="393"/>
      <c r="MUC98" s="394"/>
      <c r="MUD98" s="395"/>
      <c r="MUE98" s="389"/>
      <c r="MUF98" s="390"/>
      <c r="MUG98" s="391"/>
      <c r="MUH98" s="392"/>
      <c r="MUI98" s="393"/>
      <c r="MUJ98" s="394"/>
      <c r="MUK98" s="395"/>
      <c r="MUL98" s="389"/>
      <c r="MUM98" s="390"/>
      <c r="MUN98" s="391"/>
      <c r="MUO98" s="392"/>
      <c r="MUP98" s="393"/>
      <c r="MUQ98" s="394"/>
      <c r="MUR98" s="395"/>
      <c r="MUS98" s="389"/>
      <c r="MUT98" s="390"/>
      <c r="MUU98" s="391"/>
      <c r="MUV98" s="392"/>
      <c r="MUW98" s="393"/>
      <c r="MUX98" s="394"/>
      <c r="MUY98" s="395"/>
      <c r="MUZ98" s="389"/>
      <c r="MVA98" s="390"/>
      <c r="MVB98" s="391"/>
      <c r="MVC98" s="392"/>
      <c r="MVD98" s="393"/>
      <c r="MVE98" s="394"/>
      <c r="MVF98" s="395"/>
      <c r="MVG98" s="389"/>
      <c r="MVH98" s="390"/>
      <c r="MVI98" s="391"/>
      <c r="MVJ98" s="392"/>
      <c r="MVK98" s="393"/>
      <c r="MVL98" s="394"/>
      <c r="MVM98" s="395"/>
      <c r="MVN98" s="389"/>
      <c r="MVO98" s="390"/>
      <c r="MVP98" s="391"/>
      <c r="MVQ98" s="392"/>
      <c r="MVR98" s="393"/>
      <c r="MVS98" s="394"/>
      <c r="MVT98" s="395"/>
      <c r="MVU98" s="389"/>
      <c r="MVV98" s="390"/>
      <c r="MVW98" s="391"/>
      <c r="MVX98" s="392"/>
      <c r="MVY98" s="393"/>
      <c r="MVZ98" s="394"/>
      <c r="MWA98" s="395"/>
      <c r="MWB98" s="389"/>
      <c r="MWC98" s="390"/>
      <c r="MWD98" s="391"/>
      <c r="MWE98" s="392"/>
      <c r="MWF98" s="393"/>
      <c r="MWG98" s="394"/>
      <c r="MWH98" s="395"/>
      <c r="MWI98" s="389"/>
      <c r="MWJ98" s="390"/>
      <c r="MWK98" s="391"/>
      <c r="MWL98" s="392"/>
      <c r="MWM98" s="393"/>
      <c r="MWN98" s="394"/>
      <c r="MWO98" s="395"/>
      <c r="MWP98" s="389"/>
      <c r="MWQ98" s="390"/>
      <c r="MWR98" s="391"/>
      <c r="MWS98" s="392"/>
      <c r="MWT98" s="393"/>
      <c r="MWU98" s="394"/>
      <c r="MWV98" s="395"/>
      <c r="MWW98" s="389"/>
      <c r="MWX98" s="390"/>
      <c r="MWY98" s="391"/>
      <c r="MWZ98" s="392"/>
      <c r="MXA98" s="393"/>
      <c r="MXB98" s="394"/>
      <c r="MXC98" s="395"/>
      <c r="MXD98" s="389"/>
      <c r="MXE98" s="390"/>
      <c r="MXF98" s="391"/>
      <c r="MXG98" s="392"/>
      <c r="MXH98" s="393"/>
      <c r="MXI98" s="394"/>
      <c r="MXJ98" s="395"/>
      <c r="MXK98" s="389"/>
      <c r="MXL98" s="390"/>
      <c r="MXM98" s="391"/>
      <c r="MXN98" s="392"/>
      <c r="MXO98" s="393"/>
      <c r="MXP98" s="394"/>
      <c r="MXQ98" s="395"/>
      <c r="MXR98" s="389"/>
      <c r="MXS98" s="390"/>
      <c r="MXT98" s="391"/>
      <c r="MXU98" s="392"/>
      <c r="MXV98" s="393"/>
      <c r="MXW98" s="394"/>
      <c r="MXX98" s="395"/>
      <c r="MXY98" s="389"/>
      <c r="MXZ98" s="390"/>
      <c r="MYA98" s="391"/>
      <c r="MYB98" s="392"/>
      <c r="MYC98" s="393"/>
      <c r="MYD98" s="394"/>
      <c r="MYE98" s="395"/>
      <c r="MYF98" s="389"/>
      <c r="MYG98" s="390"/>
      <c r="MYH98" s="391"/>
      <c r="MYI98" s="392"/>
      <c r="MYJ98" s="393"/>
      <c r="MYK98" s="394"/>
      <c r="MYL98" s="395"/>
      <c r="MYM98" s="389"/>
      <c r="MYN98" s="390"/>
      <c r="MYO98" s="391"/>
      <c r="MYP98" s="392"/>
      <c r="MYQ98" s="393"/>
      <c r="MYR98" s="394"/>
      <c r="MYS98" s="395"/>
      <c r="MYT98" s="389"/>
      <c r="MYU98" s="390"/>
      <c r="MYV98" s="391"/>
      <c r="MYW98" s="392"/>
      <c r="MYX98" s="393"/>
      <c r="MYY98" s="394"/>
      <c r="MYZ98" s="395"/>
      <c r="MZA98" s="389"/>
      <c r="MZB98" s="390"/>
      <c r="MZC98" s="391"/>
      <c r="MZD98" s="392"/>
      <c r="MZE98" s="393"/>
      <c r="MZF98" s="394"/>
      <c r="MZG98" s="395"/>
      <c r="MZH98" s="389"/>
      <c r="MZI98" s="390"/>
      <c r="MZJ98" s="391"/>
      <c r="MZK98" s="392"/>
      <c r="MZL98" s="393"/>
      <c r="MZM98" s="394"/>
      <c r="MZN98" s="395"/>
      <c r="MZO98" s="389"/>
      <c r="MZP98" s="390"/>
      <c r="MZQ98" s="391"/>
      <c r="MZR98" s="392"/>
      <c r="MZS98" s="393"/>
      <c r="MZT98" s="394"/>
      <c r="MZU98" s="395"/>
      <c r="MZV98" s="389"/>
      <c r="MZW98" s="390"/>
      <c r="MZX98" s="391"/>
      <c r="MZY98" s="392"/>
      <c r="MZZ98" s="393"/>
      <c r="NAA98" s="394"/>
      <c r="NAB98" s="395"/>
      <c r="NAC98" s="389"/>
      <c r="NAD98" s="390"/>
      <c r="NAE98" s="391"/>
      <c r="NAF98" s="392"/>
      <c r="NAG98" s="393"/>
      <c r="NAH98" s="394"/>
      <c r="NAI98" s="395"/>
      <c r="NAJ98" s="389"/>
      <c r="NAK98" s="390"/>
      <c r="NAL98" s="391"/>
      <c r="NAM98" s="392"/>
      <c r="NAN98" s="393"/>
      <c r="NAO98" s="394"/>
      <c r="NAP98" s="395"/>
      <c r="NAQ98" s="389"/>
      <c r="NAR98" s="390"/>
      <c r="NAS98" s="391"/>
      <c r="NAT98" s="392"/>
      <c r="NAU98" s="393"/>
      <c r="NAV98" s="394"/>
      <c r="NAW98" s="395"/>
      <c r="NAX98" s="389"/>
      <c r="NAY98" s="390"/>
      <c r="NAZ98" s="391"/>
      <c r="NBA98" s="392"/>
      <c r="NBB98" s="393"/>
      <c r="NBC98" s="394"/>
      <c r="NBD98" s="395"/>
      <c r="NBE98" s="389"/>
      <c r="NBF98" s="390"/>
      <c r="NBG98" s="391"/>
      <c r="NBH98" s="392"/>
      <c r="NBI98" s="393"/>
      <c r="NBJ98" s="394"/>
      <c r="NBK98" s="395"/>
      <c r="NBL98" s="389"/>
      <c r="NBM98" s="390"/>
      <c r="NBN98" s="391"/>
      <c r="NBO98" s="392"/>
      <c r="NBP98" s="393"/>
      <c r="NBQ98" s="394"/>
      <c r="NBR98" s="395"/>
      <c r="NBS98" s="389"/>
      <c r="NBT98" s="390"/>
      <c r="NBU98" s="391"/>
      <c r="NBV98" s="392"/>
      <c r="NBW98" s="393"/>
      <c r="NBX98" s="394"/>
      <c r="NBY98" s="395"/>
      <c r="NBZ98" s="389"/>
      <c r="NCA98" s="390"/>
      <c r="NCB98" s="391"/>
      <c r="NCC98" s="392"/>
      <c r="NCD98" s="393"/>
      <c r="NCE98" s="394"/>
      <c r="NCF98" s="395"/>
      <c r="NCG98" s="389"/>
      <c r="NCH98" s="390"/>
      <c r="NCI98" s="391"/>
      <c r="NCJ98" s="392"/>
      <c r="NCK98" s="393"/>
      <c r="NCL98" s="394"/>
      <c r="NCM98" s="395"/>
      <c r="NCN98" s="389"/>
      <c r="NCO98" s="390"/>
      <c r="NCP98" s="391"/>
      <c r="NCQ98" s="392"/>
      <c r="NCR98" s="393"/>
      <c r="NCS98" s="394"/>
      <c r="NCT98" s="395"/>
      <c r="NCU98" s="389"/>
      <c r="NCV98" s="390"/>
      <c r="NCW98" s="391"/>
      <c r="NCX98" s="392"/>
      <c r="NCY98" s="393"/>
      <c r="NCZ98" s="394"/>
      <c r="NDA98" s="395"/>
      <c r="NDB98" s="389"/>
      <c r="NDC98" s="390"/>
      <c r="NDD98" s="391"/>
      <c r="NDE98" s="392"/>
      <c r="NDF98" s="393"/>
      <c r="NDG98" s="394"/>
      <c r="NDH98" s="395"/>
      <c r="NDI98" s="389"/>
      <c r="NDJ98" s="390"/>
      <c r="NDK98" s="391"/>
      <c r="NDL98" s="392"/>
      <c r="NDM98" s="393"/>
      <c r="NDN98" s="394"/>
      <c r="NDO98" s="395"/>
      <c r="NDP98" s="389"/>
      <c r="NDQ98" s="390"/>
      <c r="NDR98" s="391"/>
      <c r="NDS98" s="392"/>
      <c r="NDT98" s="393"/>
      <c r="NDU98" s="394"/>
      <c r="NDV98" s="395"/>
      <c r="NDW98" s="389"/>
      <c r="NDX98" s="390"/>
      <c r="NDY98" s="391"/>
      <c r="NDZ98" s="392"/>
      <c r="NEA98" s="393"/>
      <c r="NEB98" s="394"/>
      <c r="NEC98" s="395"/>
      <c r="NED98" s="389"/>
      <c r="NEE98" s="390"/>
      <c r="NEF98" s="391"/>
      <c r="NEG98" s="392"/>
      <c r="NEH98" s="393"/>
      <c r="NEI98" s="394"/>
      <c r="NEJ98" s="395"/>
      <c r="NEK98" s="389"/>
      <c r="NEL98" s="390"/>
      <c r="NEM98" s="391"/>
      <c r="NEN98" s="392"/>
      <c r="NEO98" s="393"/>
      <c r="NEP98" s="394"/>
      <c r="NEQ98" s="395"/>
      <c r="NER98" s="389"/>
      <c r="NES98" s="390"/>
      <c r="NET98" s="391"/>
      <c r="NEU98" s="392"/>
      <c r="NEV98" s="393"/>
      <c r="NEW98" s="394"/>
      <c r="NEX98" s="395"/>
      <c r="NEY98" s="389"/>
      <c r="NEZ98" s="390"/>
      <c r="NFA98" s="391"/>
      <c r="NFB98" s="392"/>
      <c r="NFC98" s="393"/>
      <c r="NFD98" s="394"/>
      <c r="NFE98" s="395"/>
      <c r="NFF98" s="389"/>
      <c r="NFG98" s="390"/>
      <c r="NFH98" s="391"/>
      <c r="NFI98" s="392"/>
      <c r="NFJ98" s="393"/>
      <c r="NFK98" s="394"/>
      <c r="NFL98" s="395"/>
      <c r="NFM98" s="389"/>
      <c r="NFN98" s="390"/>
      <c r="NFO98" s="391"/>
      <c r="NFP98" s="392"/>
      <c r="NFQ98" s="393"/>
      <c r="NFR98" s="394"/>
      <c r="NFS98" s="395"/>
      <c r="NFT98" s="389"/>
      <c r="NFU98" s="390"/>
      <c r="NFV98" s="391"/>
      <c r="NFW98" s="392"/>
      <c r="NFX98" s="393"/>
      <c r="NFY98" s="394"/>
      <c r="NFZ98" s="395"/>
      <c r="NGA98" s="389"/>
      <c r="NGB98" s="390"/>
      <c r="NGC98" s="391"/>
      <c r="NGD98" s="392"/>
      <c r="NGE98" s="393"/>
      <c r="NGF98" s="394"/>
      <c r="NGG98" s="395"/>
      <c r="NGH98" s="389"/>
      <c r="NGI98" s="390"/>
      <c r="NGJ98" s="391"/>
      <c r="NGK98" s="392"/>
      <c r="NGL98" s="393"/>
      <c r="NGM98" s="394"/>
      <c r="NGN98" s="395"/>
      <c r="NGO98" s="389"/>
      <c r="NGP98" s="390"/>
      <c r="NGQ98" s="391"/>
      <c r="NGR98" s="392"/>
      <c r="NGS98" s="393"/>
      <c r="NGT98" s="394"/>
      <c r="NGU98" s="395"/>
      <c r="NGV98" s="389"/>
      <c r="NGW98" s="390"/>
      <c r="NGX98" s="391"/>
      <c r="NGY98" s="392"/>
      <c r="NGZ98" s="393"/>
      <c r="NHA98" s="394"/>
      <c r="NHB98" s="395"/>
      <c r="NHC98" s="389"/>
      <c r="NHD98" s="390"/>
      <c r="NHE98" s="391"/>
      <c r="NHF98" s="392"/>
      <c r="NHG98" s="393"/>
      <c r="NHH98" s="394"/>
      <c r="NHI98" s="395"/>
      <c r="NHJ98" s="389"/>
      <c r="NHK98" s="390"/>
      <c r="NHL98" s="391"/>
      <c r="NHM98" s="392"/>
      <c r="NHN98" s="393"/>
      <c r="NHO98" s="394"/>
      <c r="NHP98" s="395"/>
      <c r="NHQ98" s="389"/>
      <c r="NHR98" s="390"/>
      <c r="NHS98" s="391"/>
      <c r="NHT98" s="392"/>
      <c r="NHU98" s="393"/>
      <c r="NHV98" s="394"/>
      <c r="NHW98" s="395"/>
      <c r="NHX98" s="389"/>
      <c r="NHY98" s="390"/>
      <c r="NHZ98" s="391"/>
      <c r="NIA98" s="392"/>
      <c r="NIB98" s="393"/>
      <c r="NIC98" s="394"/>
      <c r="NID98" s="395"/>
      <c r="NIE98" s="389"/>
      <c r="NIF98" s="390"/>
      <c r="NIG98" s="391"/>
      <c r="NIH98" s="392"/>
      <c r="NII98" s="393"/>
      <c r="NIJ98" s="394"/>
      <c r="NIK98" s="395"/>
      <c r="NIL98" s="389"/>
      <c r="NIM98" s="390"/>
      <c r="NIN98" s="391"/>
      <c r="NIO98" s="392"/>
      <c r="NIP98" s="393"/>
      <c r="NIQ98" s="394"/>
      <c r="NIR98" s="395"/>
      <c r="NIS98" s="389"/>
      <c r="NIT98" s="390"/>
      <c r="NIU98" s="391"/>
      <c r="NIV98" s="392"/>
      <c r="NIW98" s="393"/>
      <c r="NIX98" s="394"/>
      <c r="NIY98" s="395"/>
      <c r="NIZ98" s="389"/>
      <c r="NJA98" s="390"/>
      <c r="NJB98" s="391"/>
      <c r="NJC98" s="392"/>
      <c r="NJD98" s="393"/>
      <c r="NJE98" s="394"/>
      <c r="NJF98" s="395"/>
      <c r="NJG98" s="389"/>
      <c r="NJH98" s="390"/>
      <c r="NJI98" s="391"/>
      <c r="NJJ98" s="392"/>
      <c r="NJK98" s="393"/>
      <c r="NJL98" s="394"/>
      <c r="NJM98" s="395"/>
      <c r="NJN98" s="389"/>
      <c r="NJO98" s="390"/>
      <c r="NJP98" s="391"/>
      <c r="NJQ98" s="392"/>
      <c r="NJR98" s="393"/>
      <c r="NJS98" s="394"/>
      <c r="NJT98" s="395"/>
      <c r="NJU98" s="389"/>
      <c r="NJV98" s="390"/>
      <c r="NJW98" s="391"/>
      <c r="NJX98" s="392"/>
      <c r="NJY98" s="393"/>
      <c r="NJZ98" s="394"/>
      <c r="NKA98" s="395"/>
      <c r="NKB98" s="389"/>
      <c r="NKC98" s="390"/>
      <c r="NKD98" s="391"/>
      <c r="NKE98" s="392"/>
      <c r="NKF98" s="393"/>
      <c r="NKG98" s="394"/>
      <c r="NKH98" s="395"/>
      <c r="NKI98" s="389"/>
      <c r="NKJ98" s="390"/>
      <c r="NKK98" s="391"/>
      <c r="NKL98" s="392"/>
      <c r="NKM98" s="393"/>
      <c r="NKN98" s="394"/>
      <c r="NKO98" s="395"/>
      <c r="NKP98" s="389"/>
      <c r="NKQ98" s="390"/>
      <c r="NKR98" s="391"/>
      <c r="NKS98" s="392"/>
      <c r="NKT98" s="393"/>
      <c r="NKU98" s="394"/>
      <c r="NKV98" s="395"/>
      <c r="NKW98" s="389"/>
      <c r="NKX98" s="390"/>
      <c r="NKY98" s="391"/>
      <c r="NKZ98" s="392"/>
      <c r="NLA98" s="393"/>
      <c r="NLB98" s="394"/>
      <c r="NLC98" s="395"/>
      <c r="NLD98" s="389"/>
      <c r="NLE98" s="390"/>
      <c r="NLF98" s="391"/>
      <c r="NLG98" s="392"/>
      <c r="NLH98" s="393"/>
      <c r="NLI98" s="394"/>
      <c r="NLJ98" s="395"/>
      <c r="NLK98" s="389"/>
      <c r="NLL98" s="390"/>
      <c r="NLM98" s="391"/>
      <c r="NLN98" s="392"/>
      <c r="NLO98" s="393"/>
      <c r="NLP98" s="394"/>
      <c r="NLQ98" s="395"/>
      <c r="NLR98" s="389"/>
      <c r="NLS98" s="390"/>
      <c r="NLT98" s="391"/>
      <c r="NLU98" s="392"/>
      <c r="NLV98" s="393"/>
      <c r="NLW98" s="394"/>
      <c r="NLX98" s="395"/>
      <c r="NLY98" s="389"/>
      <c r="NLZ98" s="390"/>
      <c r="NMA98" s="391"/>
      <c r="NMB98" s="392"/>
      <c r="NMC98" s="393"/>
      <c r="NMD98" s="394"/>
      <c r="NME98" s="395"/>
      <c r="NMF98" s="389"/>
      <c r="NMG98" s="390"/>
      <c r="NMH98" s="391"/>
      <c r="NMI98" s="392"/>
      <c r="NMJ98" s="393"/>
      <c r="NMK98" s="394"/>
      <c r="NML98" s="395"/>
      <c r="NMM98" s="389"/>
      <c r="NMN98" s="390"/>
      <c r="NMO98" s="391"/>
      <c r="NMP98" s="392"/>
      <c r="NMQ98" s="393"/>
      <c r="NMR98" s="394"/>
      <c r="NMS98" s="395"/>
      <c r="NMT98" s="389"/>
      <c r="NMU98" s="390"/>
      <c r="NMV98" s="391"/>
      <c r="NMW98" s="392"/>
      <c r="NMX98" s="393"/>
      <c r="NMY98" s="394"/>
      <c r="NMZ98" s="395"/>
      <c r="NNA98" s="389"/>
      <c r="NNB98" s="390"/>
      <c r="NNC98" s="391"/>
      <c r="NND98" s="392"/>
      <c r="NNE98" s="393"/>
      <c r="NNF98" s="394"/>
      <c r="NNG98" s="395"/>
      <c r="NNH98" s="389"/>
      <c r="NNI98" s="390"/>
      <c r="NNJ98" s="391"/>
      <c r="NNK98" s="392"/>
      <c r="NNL98" s="393"/>
      <c r="NNM98" s="394"/>
      <c r="NNN98" s="395"/>
      <c r="NNO98" s="389"/>
      <c r="NNP98" s="390"/>
      <c r="NNQ98" s="391"/>
      <c r="NNR98" s="392"/>
      <c r="NNS98" s="393"/>
      <c r="NNT98" s="394"/>
      <c r="NNU98" s="395"/>
      <c r="NNV98" s="389"/>
      <c r="NNW98" s="390"/>
      <c r="NNX98" s="391"/>
      <c r="NNY98" s="392"/>
      <c r="NNZ98" s="393"/>
      <c r="NOA98" s="394"/>
      <c r="NOB98" s="395"/>
      <c r="NOC98" s="389"/>
      <c r="NOD98" s="390"/>
      <c r="NOE98" s="391"/>
      <c r="NOF98" s="392"/>
      <c r="NOG98" s="393"/>
      <c r="NOH98" s="394"/>
      <c r="NOI98" s="395"/>
      <c r="NOJ98" s="389"/>
      <c r="NOK98" s="390"/>
      <c r="NOL98" s="391"/>
      <c r="NOM98" s="392"/>
      <c r="NON98" s="393"/>
      <c r="NOO98" s="394"/>
      <c r="NOP98" s="395"/>
      <c r="NOQ98" s="389"/>
      <c r="NOR98" s="390"/>
      <c r="NOS98" s="391"/>
      <c r="NOT98" s="392"/>
      <c r="NOU98" s="393"/>
      <c r="NOV98" s="394"/>
      <c r="NOW98" s="395"/>
      <c r="NOX98" s="389"/>
      <c r="NOY98" s="390"/>
      <c r="NOZ98" s="391"/>
      <c r="NPA98" s="392"/>
      <c r="NPB98" s="393"/>
      <c r="NPC98" s="394"/>
      <c r="NPD98" s="395"/>
      <c r="NPE98" s="389"/>
      <c r="NPF98" s="390"/>
      <c r="NPG98" s="391"/>
      <c r="NPH98" s="392"/>
      <c r="NPI98" s="393"/>
      <c r="NPJ98" s="394"/>
      <c r="NPK98" s="395"/>
      <c r="NPL98" s="389"/>
      <c r="NPM98" s="390"/>
      <c r="NPN98" s="391"/>
      <c r="NPO98" s="392"/>
      <c r="NPP98" s="393"/>
      <c r="NPQ98" s="394"/>
      <c r="NPR98" s="395"/>
      <c r="NPS98" s="389"/>
      <c r="NPT98" s="390"/>
      <c r="NPU98" s="391"/>
      <c r="NPV98" s="392"/>
      <c r="NPW98" s="393"/>
      <c r="NPX98" s="394"/>
      <c r="NPY98" s="395"/>
      <c r="NPZ98" s="389"/>
      <c r="NQA98" s="390"/>
      <c r="NQB98" s="391"/>
      <c r="NQC98" s="392"/>
      <c r="NQD98" s="393"/>
      <c r="NQE98" s="394"/>
      <c r="NQF98" s="395"/>
      <c r="NQG98" s="389"/>
      <c r="NQH98" s="390"/>
      <c r="NQI98" s="391"/>
      <c r="NQJ98" s="392"/>
      <c r="NQK98" s="393"/>
      <c r="NQL98" s="394"/>
      <c r="NQM98" s="395"/>
      <c r="NQN98" s="389"/>
      <c r="NQO98" s="390"/>
      <c r="NQP98" s="391"/>
      <c r="NQQ98" s="392"/>
      <c r="NQR98" s="393"/>
      <c r="NQS98" s="394"/>
      <c r="NQT98" s="395"/>
      <c r="NQU98" s="389"/>
      <c r="NQV98" s="390"/>
      <c r="NQW98" s="391"/>
      <c r="NQX98" s="392"/>
      <c r="NQY98" s="393"/>
      <c r="NQZ98" s="394"/>
      <c r="NRA98" s="395"/>
      <c r="NRB98" s="389"/>
      <c r="NRC98" s="390"/>
      <c r="NRD98" s="391"/>
      <c r="NRE98" s="392"/>
      <c r="NRF98" s="393"/>
      <c r="NRG98" s="394"/>
      <c r="NRH98" s="395"/>
      <c r="NRI98" s="389"/>
      <c r="NRJ98" s="390"/>
      <c r="NRK98" s="391"/>
      <c r="NRL98" s="392"/>
      <c r="NRM98" s="393"/>
      <c r="NRN98" s="394"/>
      <c r="NRO98" s="395"/>
      <c r="NRP98" s="389"/>
      <c r="NRQ98" s="390"/>
      <c r="NRR98" s="391"/>
      <c r="NRS98" s="392"/>
      <c r="NRT98" s="393"/>
      <c r="NRU98" s="394"/>
      <c r="NRV98" s="395"/>
      <c r="NRW98" s="389"/>
      <c r="NRX98" s="390"/>
      <c r="NRY98" s="391"/>
      <c r="NRZ98" s="392"/>
      <c r="NSA98" s="393"/>
      <c r="NSB98" s="394"/>
      <c r="NSC98" s="395"/>
      <c r="NSD98" s="389"/>
      <c r="NSE98" s="390"/>
      <c r="NSF98" s="391"/>
      <c r="NSG98" s="392"/>
      <c r="NSH98" s="393"/>
      <c r="NSI98" s="394"/>
      <c r="NSJ98" s="395"/>
      <c r="NSK98" s="389"/>
      <c r="NSL98" s="390"/>
      <c r="NSM98" s="391"/>
      <c r="NSN98" s="392"/>
      <c r="NSO98" s="393"/>
      <c r="NSP98" s="394"/>
      <c r="NSQ98" s="395"/>
      <c r="NSR98" s="389"/>
      <c r="NSS98" s="390"/>
      <c r="NST98" s="391"/>
      <c r="NSU98" s="392"/>
      <c r="NSV98" s="393"/>
      <c r="NSW98" s="394"/>
      <c r="NSX98" s="395"/>
      <c r="NSY98" s="389"/>
      <c r="NSZ98" s="390"/>
      <c r="NTA98" s="391"/>
      <c r="NTB98" s="392"/>
      <c r="NTC98" s="393"/>
      <c r="NTD98" s="394"/>
      <c r="NTE98" s="395"/>
      <c r="NTF98" s="389"/>
      <c r="NTG98" s="390"/>
      <c r="NTH98" s="391"/>
      <c r="NTI98" s="392"/>
      <c r="NTJ98" s="393"/>
      <c r="NTK98" s="394"/>
      <c r="NTL98" s="395"/>
      <c r="NTM98" s="389"/>
      <c r="NTN98" s="390"/>
      <c r="NTO98" s="391"/>
      <c r="NTP98" s="392"/>
      <c r="NTQ98" s="393"/>
      <c r="NTR98" s="394"/>
      <c r="NTS98" s="395"/>
      <c r="NTT98" s="389"/>
      <c r="NTU98" s="390"/>
      <c r="NTV98" s="391"/>
      <c r="NTW98" s="392"/>
      <c r="NTX98" s="393"/>
      <c r="NTY98" s="394"/>
      <c r="NTZ98" s="395"/>
      <c r="NUA98" s="389"/>
      <c r="NUB98" s="390"/>
      <c r="NUC98" s="391"/>
      <c r="NUD98" s="392"/>
      <c r="NUE98" s="393"/>
      <c r="NUF98" s="394"/>
      <c r="NUG98" s="395"/>
      <c r="NUH98" s="389"/>
      <c r="NUI98" s="390"/>
      <c r="NUJ98" s="391"/>
      <c r="NUK98" s="392"/>
      <c r="NUL98" s="393"/>
      <c r="NUM98" s="394"/>
      <c r="NUN98" s="395"/>
      <c r="NUO98" s="389"/>
      <c r="NUP98" s="390"/>
      <c r="NUQ98" s="391"/>
      <c r="NUR98" s="392"/>
      <c r="NUS98" s="393"/>
      <c r="NUT98" s="394"/>
      <c r="NUU98" s="395"/>
      <c r="NUV98" s="389"/>
      <c r="NUW98" s="390"/>
      <c r="NUX98" s="391"/>
      <c r="NUY98" s="392"/>
      <c r="NUZ98" s="393"/>
      <c r="NVA98" s="394"/>
      <c r="NVB98" s="395"/>
      <c r="NVC98" s="389"/>
      <c r="NVD98" s="390"/>
      <c r="NVE98" s="391"/>
      <c r="NVF98" s="392"/>
      <c r="NVG98" s="393"/>
      <c r="NVH98" s="394"/>
      <c r="NVI98" s="395"/>
      <c r="NVJ98" s="389"/>
      <c r="NVK98" s="390"/>
      <c r="NVL98" s="391"/>
      <c r="NVM98" s="392"/>
      <c r="NVN98" s="393"/>
      <c r="NVO98" s="394"/>
      <c r="NVP98" s="395"/>
      <c r="NVQ98" s="389"/>
      <c r="NVR98" s="390"/>
      <c r="NVS98" s="391"/>
      <c r="NVT98" s="392"/>
      <c r="NVU98" s="393"/>
      <c r="NVV98" s="394"/>
      <c r="NVW98" s="395"/>
      <c r="NVX98" s="389"/>
      <c r="NVY98" s="390"/>
      <c r="NVZ98" s="391"/>
      <c r="NWA98" s="392"/>
      <c r="NWB98" s="393"/>
      <c r="NWC98" s="394"/>
      <c r="NWD98" s="395"/>
      <c r="NWE98" s="389"/>
      <c r="NWF98" s="390"/>
      <c r="NWG98" s="391"/>
      <c r="NWH98" s="392"/>
      <c r="NWI98" s="393"/>
      <c r="NWJ98" s="394"/>
      <c r="NWK98" s="395"/>
      <c r="NWL98" s="389"/>
      <c r="NWM98" s="390"/>
      <c r="NWN98" s="391"/>
      <c r="NWO98" s="392"/>
      <c r="NWP98" s="393"/>
      <c r="NWQ98" s="394"/>
      <c r="NWR98" s="395"/>
      <c r="NWS98" s="389"/>
      <c r="NWT98" s="390"/>
      <c r="NWU98" s="391"/>
      <c r="NWV98" s="392"/>
      <c r="NWW98" s="393"/>
      <c r="NWX98" s="394"/>
      <c r="NWY98" s="395"/>
      <c r="NWZ98" s="389"/>
      <c r="NXA98" s="390"/>
      <c r="NXB98" s="391"/>
      <c r="NXC98" s="392"/>
      <c r="NXD98" s="393"/>
      <c r="NXE98" s="394"/>
      <c r="NXF98" s="395"/>
      <c r="NXG98" s="389"/>
      <c r="NXH98" s="390"/>
      <c r="NXI98" s="391"/>
      <c r="NXJ98" s="392"/>
      <c r="NXK98" s="393"/>
      <c r="NXL98" s="394"/>
      <c r="NXM98" s="395"/>
      <c r="NXN98" s="389"/>
      <c r="NXO98" s="390"/>
      <c r="NXP98" s="391"/>
      <c r="NXQ98" s="392"/>
      <c r="NXR98" s="393"/>
      <c r="NXS98" s="394"/>
      <c r="NXT98" s="395"/>
      <c r="NXU98" s="389"/>
      <c r="NXV98" s="390"/>
      <c r="NXW98" s="391"/>
      <c r="NXX98" s="392"/>
      <c r="NXY98" s="393"/>
      <c r="NXZ98" s="394"/>
      <c r="NYA98" s="395"/>
      <c r="NYB98" s="389"/>
      <c r="NYC98" s="390"/>
      <c r="NYD98" s="391"/>
      <c r="NYE98" s="392"/>
      <c r="NYF98" s="393"/>
      <c r="NYG98" s="394"/>
      <c r="NYH98" s="395"/>
      <c r="NYI98" s="389"/>
      <c r="NYJ98" s="390"/>
      <c r="NYK98" s="391"/>
      <c r="NYL98" s="392"/>
      <c r="NYM98" s="393"/>
      <c r="NYN98" s="394"/>
      <c r="NYO98" s="395"/>
      <c r="NYP98" s="389"/>
      <c r="NYQ98" s="390"/>
      <c r="NYR98" s="391"/>
      <c r="NYS98" s="392"/>
      <c r="NYT98" s="393"/>
      <c r="NYU98" s="394"/>
      <c r="NYV98" s="395"/>
      <c r="NYW98" s="389"/>
      <c r="NYX98" s="390"/>
      <c r="NYY98" s="391"/>
      <c r="NYZ98" s="392"/>
      <c r="NZA98" s="393"/>
      <c r="NZB98" s="394"/>
      <c r="NZC98" s="395"/>
      <c r="NZD98" s="389"/>
      <c r="NZE98" s="390"/>
      <c r="NZF98" s="391"/>
      <c r="NZG98" s="392"/>
      <c r="NZH98" s="393"/>
      <c r="NZI98" s="394"/>
      <c r="NZJ98" s="395"/>
      <c r="NZK98" s="389"/>
      <c r="NZL98" s="390"/>
      <c r="NZM98" s="391"/>
      <c r="NZN98" s="392"/>
      <c r="NZO98" s="393"/>
      <c r="NZP98" s="394"/>
      <c r="NZQ98" s="395"/>
      <c r="NZR98" s="389"/>
      <c r="NZS98" s="390"/>
      <c r="NZT98" s="391"/>
      <c r="NZU98" s="392"/>
      <c r="NZV98" s="393"/>
      <c r="NZW98" s="394"/>
      <c r="NZX98" s="395"/>
      <c r="NZY98" s="389"/>
      <c r="NZZ98" s="390"/>
      <c r="OAA98" s="391"/>
      <c r="OAB98" s="392"/>
      <c r="OAC98" s="393"/>
      <c r="OAD98" s="394"/>
      <c r="OAE98" s="395"/>
      <c r="OAF98" s="389"/>
      <c r="OAG98" s="390"/>
      <c r="OAH98" s="391"/>
      <c r="OAI98" s="392"/>
      <c r="OAJ98" s="393"/>
      <c r="OAK98" s="394"/>
      <c r="OAL98" s="395"/>
      <c r="OAM98" s="389"/>
      <c r="OAN98" s="390"/>
      <c r="OAO98" s="391"/>
      <c r="OAP98" s="392"/>
      <c r="OAQ98" s="393"/>
      <c r="OAR98" s="394"/>
      <c r="OAS98" s="395"/>
      <c r="OAT98" s="389"/>
      <c r="OAU98" s="390"/>
      <c r="OAV98" s="391"/>
      <c r="OAW98" s="392"/>
      <c r="OAX98" s="393"/>
      <c r="OAY98" s="394"/>
      <c r="OAZ98" s="395"/>
      <c r="OBA98" s="389"/>
      <c r="OBB98" s="390"/>
      <c r="OBC98" s="391"/>
      <c r="OBD98" s="392"/>
      <c r="OBE98" s="393"/>
      <c r="OBF98" s="394"/>
      <c r="OBG98" s="395"/>
      <c r="OBH98" s="389"/>
      <c r="OBI98" s="390"/>
      <c r="OBJ98" s="391"/>
      <c r="OBK98" s="392"/>
      <c r="OBL98" s="393"/>
      <c r="OBM98" s="394"/>
      <c r="OBN98" s="395"/>
      <c r="OBO98" s="389"/>
      <c r="OBP98" s="390"/>
      <c r="OBQ98" s="391"/>
      <c r="OBR98" s="392"/>
      <c r="OBS98" s="393"/>
      <c r="OBT98" s="394"/>
      <c r="OBU98" s="395"/>
      <c r="OBV98" s="389"/>
      <c r="OBW98" s="390"/>
      <c r="OBX98" s="391"/>
      <c r="OBY98" s="392"/>
      <c r="OBZ98" s="393"/>
      <c r="OCA98" s="394"/>
      <c r="OCB98" s="395"/>
      <c r="OCC98" s="389"/>
      <c r="OCD98" s="390"/>
      <c r="OCE98" s="391"/>
      <c r="OCF98" s="392"/>
      <c r="OCG98" s="393"/>
      <c r="OCH98" s="394"/>
      <c r="OCI98" s="395"/>
      <c r="OCJ98" s="389"/>
      <c r="OCK98" s="390"/>
      <c r="OCL98" s="391"/>
      <c r="OCM98" s="392"/>
      <c r="OCN98" s="393"/>
      <c r="OCO98" s="394"/>
      <c r="OCP98" s="395"/>
      <c r="OCQ98" s="389"/>
      <c r="OCR98" s="390"/>
      <c r="OCS98" s="391"/>
      <c r="OCT98" s="392"/>
      <c r="OCU98" s="393"/>
      <c r="OCV98" s="394"/>
      <c r="OCW98" s="395"/>
      <c r="OCX98" s="389"/>
      <c r="OCY98" s="390"/>
      <c r="OCZ98" s="391"/>
      <c r="ODA98" s="392"/>
      <c r="ODB98" s="393"/>
      <c r="ODC98" s="394"/>
      <c r="ODD98" s="395"/>
      <c r="ODE98" s="389"/>
      <c r="ODF98" s="390"/>
      <c r="ODG98" s="391"/>
      <c r="ODH98" s="392"/>
      <c r="ODI98" s="393"/>
      <c r="ODJ98" s="394"/>
      <c r="ODK98" s="395"/>
      <c r="ODL98" s="389"/>
      <c r="ODM98" s="390"/>
      <c r="ODN98" s="391"/>
      <c r="ODO98" s="392"/>
      <c r="ODP98" s="393"/>
      <c r="ODQ98" s="394"/>
      <c r="ODR98" s="395"/>
      <c r="ODS98" s="389"/>
      <c r="ODT98" s="390"/>
      <c r="ODU98" s="391"/>
      <c r="ODV98" s="392"/>
      <c r="ODW98" s="393"/>
      <c r="ODX98" s="394"/>
      <c r="ODY98" s="395"/>
      <c r="ODZ98" s="389"/>
      <c r="OEA98" s="390"/>
      <c r="OEB98" s="391"/>
      <c r="OEC98" s="392"/>
      <c r="OED98" s="393"/>
      <c r="OEE98" s="394"/>
      <c r="OEF98" s="395"/>
      <c r="OEG98" s="389"/>
      <c r="OEH98" s="390"/>
      <c r="OEI98" s="391"/>
      <c r="OEJ98" s="392"/>
      <c r="OEK98" s="393"/>
      <c r="OEL98" s="394"/>
      <c r="OEM98" s="395"/>
      <c r="OEN98" s="389"/>
      <c r="OEO98" s="390"/>
      <c r="OEP98" s="391"/>
      <c r="OEQ98" s="392"/>
      <c r="OER98" s="393"/>
      <c r="OES98" s="394"/>
      <c r="OET98" s="395"/>
      <c r="OEU98" s="389"/>
      <c r="OEV98" s="390"/>
      <c r="OEW98" s="391"/>
      <c r="OEX98" s="392"/>
      <c r="OEY98" s="393"/>
      <c r="OEZ98" s="394"/>
      <c r="OFA98" s="395"/>
      <c r="OFB98" s="389"/>
      <c r="OFC98" s="390"/>
      <c r="OFD98" s="391"/>
      <c r="OFE98" s="392"/>
      <c r="OFF98" s="393"/>
      <c r="OFG98" s="394"/>
      <c r="OFH98" s="395"/>
      <c r="OFI98" s="389"/>
      <c r="OFJ98" s="390"/>
      <c r="OFK98" s="391"/>
      <c r="OFL98" s="392"/>
      <c r="OFM98" s="393"/>
      <c r="OFN98" s="394"/>
      <c r="OFO98" s="395"/>
      <c r="OFP98" s="389"/>
      <c r="OFQ98" s="390"/>
      <c r="OFR98" s="391"/>
      <c r="OFS98" s="392"/>
      <c r="OFT98" s="393"/>
      <c r="OFU98" s="394"/>
      <c r="OFV98" s="395"/>
      <c r="OFW98" s="389"/>
      <c r="OFX98" s="390"/>
      <c r="OFY98" s="391"/>
      <c r="OFZ98" s="392"/>
      <c r="OGA98" s="393"/>
      <c r="OGB98" s="394"/>
      <c r="OGC98" s="395"/>
      <c r="OGD98" s="389"/>
      <c r="OGE98" s="390"/>
      <c r="OGF98" s="391"/>
      <c r="OGG98" s="392"/>
      <c r="OGH98" s="393"/>
      <c r="OGI98" s="394"/>
      <c r="OGJ98" s="395"/>
      <c r="OGK98" s="389"/>
      <c r="OGL98" s="390"/>
      <c r="OGM98" s="391"/>
      <c r="OGN98" s="392"/>
      <c r="OGO98" s="393"/>
      <c r="OGP98" s="394"/>
      <c r="OGQ98" s="395"/>
      <c r="OGR98" s="389"/>
      <c r="OGS98" s="390"/>
      <c r="OGT98" s="391"/>
      <c r="OGU98" s="392"/>
      <c r="OGV98" s="393"/>
      <c r="OGW98" s="394"/>
      <c r="OGX98" s="395"/>
      <c r="OGY98" s="389"/>
      <c r="OGZ98" s="390"/>
      <c r="OHA98" s="391"/>
      <c r="OHB98" s="392"/>
      <c r="OHC98" s="393"/>
      <c r="OHD98" s="394"/>
      <c r="OHE98" s="395"/>
      <c r="OHF98" s="389"/>
      <c r="OHG98" s="390"/>
      <c r="OHH98" s="391"/>
      <c r="OHI98" s="392"/>
      <c r="OHJ98" s="393"/>
      <c r="OHK98" s="394"/>
      <c r="OHL98" s="395"/>
      <c r="OHM98" s="389"/>
      <c r="OHN98" s="390"/>
      <c r="OHO98" s="391"/>
      <c r="OHP98" s="392"/>
      <c r="OHQ98" s="393"/>
      <c r="OHR98" s="394"/>
      <c r="OHS98" s="395"/>
      <c r="OHT98" s="389"/>
      <c r="OHU98" s="390"/>
      <c r="OHV98" s="391"/>
      <c r="OHW98" s="392"/>
      <c r="OHX98" s="393"/>
      <c r="OHY98" s="394"/>
      <c r="OHZ98" s="395"/>
      <c r="OIA98" s="389"/>
      <c r="OIB98" s="390"/>
      <c r="OIC98" s="391"/>
      <c r="OID98" s="392"/>
      <c r="OIE98" s="393"/>
      <c r="OIF98" s="394"/>
      <c r="OIG98" s="395"/>
      <c r="OIH98" s="389"/>
      <c r="OII98" s="390"/>
      <c r="OIJ98" s="391"/>
      <c r="OIK98" s="392"/>
      <c r="OIL98" s="393"/>
      <c r="OIM98" s="394"/>
      <c r="OIN98" s="395"/>
      <c r="OIO98" s="389"/>
      <c r="OIP98" s="390"/>
      <c r="OIQ98" s="391"/>
      <c r="OIR98" s="392"/>
      <c r="OIS98" s="393"/>
      <c r="OIT98" s="394"/>
      <c r="OIU98" s="395"/>
      <c r="OIV98" s="389"/>
      <c r="OIW98" s="390"/>
      <c r="OIX98" s="391"/>
      <c r="OIY98" s="392"/>
      <c r="OIZ98" s="393"/>
      <c r="OJA98" s="394"/>
      <c r="OJB98" s="395"/>
      <c r="OJC98" s="389"/>
      <c r="OJD98" s="390"/>
      <c r="OJE98" s="391"/>
      <c r="OJF98" s="392"/>
      <c r="OJG98" s="393"/>
      <c r="OJH98" s="394"/>
      <c r="OJI98" s="395"/>
      <c r="OJJ98" s="389"/>
      <c r="OJK98" s="390"/>
      <c r="OJL98" s="391"/>
      <c r="OJM98" s="392"/>
      <c r="OJN98" s="393"/>
      <c r="OJO98" s="394"/>
      <c r="OJP98" s="395"/>
      <c r="OJQ98" s="389"/>
      <c r="OJR98" s="390"/>
      <c r="OJS98" s="391"/>
      <c r="OJT98" s="392"/>
      <c r="OJU98" s="393"/>
      <c r="OJV98" s="394"/>
      <c r="OJW98" s="395"/>
      <c r="OJX98" s="389"/>
      <c r="OJY98" s="390"/>
      <c r="OJZ98" s="391"/>
      <c r="OKA98" s="392"/>
      <c r="OKB98" s="393"/>
      <c r="OKC98" s="394"/>
      <c r="OKD98" s="395"/>
      <c r="OKE98" s="389"/>
      <c r="OKF98" s="390"/>
      <c r="OKG98" s="391"/>
      <c r="OKH98" s="392"/>
      <c r="OKI98" s="393"/>
      <c r="OKJ98" s="394"/>
      <c r="OKK98" s="395"/>
      <c r="OKL98" s="389"/>
      <c r="OKM98" s="390"/>
      <c r="OKN98" s="391"/>
      <c r="OKO98" s="392"/>
      <c r="OKP98" s="393"/>
      <c r="OKQ98" s="394"/>
      <c r="OKR98" s="395"/>
      <c r="OKS98" s="389"/>
      <c r="OKT98" s="390"/>
      <c r="OKU98" s="391"/>
      <c r="OKV98" s="392"/>
      <c r="OKW98" s="393"/>
      <c r="OKX98" s="394"/>
      <c r="OKY98" s="395"/>
      <c r="OKZ98" s="389"/>
      <c r="OLA98" s="390"/>
      <c r="OLB98" s="391"/>
      <c r="OLC98" s="392"/>
      <c r="OLD98" s="393"/>
      <c r="OLE98" s="394"/>
      <c r="OLF98" s="395"/>
      <c r="OLG98" s="389"/>
      <c r="OLH98" s="390"/>
      <c r="OLI98" s="391"/>
      <c r="OLJ98" s="392"/>
      <c r="OLK98" s="393"/>
      <c r="OLL98" s="394"/>
      <c r="OLM98" s="395"/>
      <c r="OLN98" s="389"/>
      <c r="OLO98" s="390"/>
      <c r="OLP98" s="391"/>
      <c r="OLQ98" s="392"/>
      <c r="OLR98" s="393"/>
      <c r="OLS98" s="394"/>
      <c r="OLT98" s="395"/>
      <c r="OLU98" s="389"/>
      <c r="OLV98" s="390"/>
      <c r="OLW98" s="391"/>
      <c r="OLX98" s="392"/>
      <c r="OLY98" s="393"/>
      <c r="OLZ98" s="394"/>
      <c r="OMA98" s="395"/>
      <c r="OMB98" s="389"/>
      <c r="OMC98" s="390"/>
      <c r="OMD98" s="391"/>
      <c r="OME98" s="392"/>
      <c r="OMF98" s="393"/>
      <c r="OMG98" s="394"/>
      <c r="OMH98" s="395"/>
      <c r="OMI98" s="389"/>
      <c r="OMJ98" s="390"/>
      <c r="OMK98" s="391"/>
      <c r="OML98" s="392"/>
      <c r="OMM98" s="393"/>
      <c r="OMN98" s="394"/>
      <c r="OMO98" s="395"/>
      <c r="OMP98" s="389"/>
      <c r="OMQ98" s="390"/>
      <c r="OMR98" s="391"/>
      <c r="OMS98" s="392"/>
      <c r="OMT98" s="393"/>
      <c r="OMU98" s="394"/>
      <c r="OMV98" s="395"/>
      <c r="OMW98" s="389"/>
      <c r="OMX98" s="390"/>
      <c r="OMY98" s="391"/>
      <c r="OMZ98" s="392"/>
      <c r="ONA98" s="393"/>
      <c r="ONB98" s="394"/>
      <c r="ONC98" s="395"/>
      <c r="OND98" s="389"/>
      <c r="ONE98" s="390"/>
      <c r="ONF98" s="391"/>
      <c r="ONG98" s="392"/>
      <c r="ONH98" s="393"/>
      <c r="ONI98" s="394"/>
      <c r="ONJ98" s="395"/>
      <c r="ONK98" s="389"/>
      <c r="ONL98" s="390"/>
      <c r="ONM98" s="391"/>
      <c r="ONN98" s="392"/>
      <c r="ONO98" s="393"/>
      <c r="ONP98" s="394"/>
      <c r="ONQ98" s="395"/>
      <c r="ONR98" s="389"/>
      <c r="ONS98" s="390"/>
      <c r="ONT98" s="391"/>
      <c r="ONU98" s="392"/>
      <c r="ONV98" s="393"/>
      <c r="ONW98" s="394"/>
      <c r="ONX98" s="395"/>
      <c r="ONY98" s="389"/>
      <c r="ONZ98" s="390"/>
      <c r="OOA98" s="391"/>
      <c r="OOB98" s="392"/>
      <c r="OOC98" s="393"/>
      <c r="OOD98" s="394"/>
      <c r="OOE98" s="395"/>
      <c r="OOF98" s="389"/>
      <c r="OOG98" s="390"/>
      <c r="OOH98" s="391"/>
      <c r="OOI98" s="392"/>
      <c r="OOJ98" s="393"/>
      <c r="OOK98" s="394"/>
      <c r="OOL98" s="395"/>
      <c r="OOM98" s="389"/>
      <c r="OON98" s="390"/>
      <c r="OOO98" s="391"/>
      <c r="OOP98" s="392"/>
      <c r="OOQ98" s="393"/>
      <c r="OOR98" s="394"/>
      <c r="OOS98" s="395"/>
      <c r="OOT98" s="389"/>
      <c r="OOU98" s="390"/>
      <c r="OOV98" s="391"/>
      <c r="OOW98" s="392"/>
      <c r="OOX98" s="393"/>
      <c r="OOY98" s="394"/>
      <c r="OOZ98" s="395"/>
      <c r="OPA98" s="389"/>
      <c r="OPB98" s="390"/>
      <c r="OPC98" s="391"/>
      <c r="OPD98" s="392"/>
      <c r="OPE98" s="393"/>
      <c r="OPF98" s="394"/>
      <c r="OPG98" s="395"/>
      <c r="OPH98" s="389"/>
      <c r="OPI98" s="390"/>
      <c r="OPJ98" s="391"/>
      <c r="OPK98" s="392"/>
      <c r="OPL98" s="393"/>
      <c r="OPM98" s="394"/>
      <c r="OPN98" s="395"/>
      <c r="OPO98" s="389"/>
      <c r="OPP98" s="390"/>
      <c r="OPQ98" s="391"/>
      <c r="OPR98" s="392"/>
      <c r="OPS98" s="393"/>
      <c r="OPT98" s="394"/>
      <c r="OPU98" s="395"/>
      <c r="OPV98" s="389"/>
      <c r="OPW98" s="390"/>
      <c r="OPX98" s="391"/>
      <c r="OPY98" s="392"/>
      <c r="OPZ98" s="393"/>
      <c r="OQA98" s="394"/>
      <c r="OQB98" s="395"/>
      <c r="OQC98" s="389"/>
      <c r="OQD98" s="390"/>
      <c r="OQE98" s="391"/>
      <c r="OQF98" s="392"/>
      <c r="OQG98" s="393"/>
      <c r="OQH98" s="394"/>
      <c r="OQI98" s="395"/>
      <c r="OQJ98" s="389"/>
      <c r="OQK98" s="390"/>
      <c r="OQL98" s="391"/>
      <c r="OQM98" s="392"/>
      <c r="OQN98" s="393"/>
      <c r="OQO98" s="394"/>
      <c r="OQP98" s="395"/>
      <c r="OQQ98" s="389"/>
      <c r="OQR98" s="390"/>
      <c r="OQS98" s="391"/>
      <c r="OQT98" s="392"/>
      <c r="OQU98" s="393"/>
      <c r="OQV98" s="394"/>
      <c r="OQW98" s="395"/>
      <c r="OQX98" s="389"/>
      <c r="OQY98" s="390"/>
      <c r="OQZ98" s="391"/>
      <c r="ORA98" s="392"/>
      <c r="ORB98" s="393"/>
      <c r="ORC98" s="394"/>
      <c r="ORD98" s="395"/>
      <c r="ORE98" s="389"/>
      <c r="ORF98" s="390"/>
      <c r="ORG98" s="391"/>
      <c r="ORH98" s="392"/>
      <c r="ORI98" s="393"/>
      <c r="ORJ98" s="394"/>
      <c r="ORK98" s="395"/>
      <c r="ORL98" s="389"/>
      <c r="ORM98" s="390"/>
      <c r="ORN98" s="391"/>
      <c r="ORO98" s="392"/>
      <c r="ORP98" s="393"/>
      <c r="ORQ98" s="394"/>
      <c r="ORR98" s="395"/>
      <c r="ORS98" s="389"/>
      <c r="ORT98" s="390"/>
      <c r="ORU98" s="391"/>
      <c r="ORV98" s="392"/>
      <c r="ORW98" s="393"/>
      <c r="ORX98" s="394"/>
      <c r="ORY98" s="395"/>
      <c r="ORZ98" s="389"/>
      <c r="OSA98" s="390"/>
      <c r="OSB98" s="391"/>
      <c r="OSC98" s="392"/>
      <c r="OSD98" s="393"/>
      <c r="OSE98" s="394"/>
      <c r="OSF98" s="395"/>
      <c r="OSG98" s="389"/>
      <c r="OSH98" s="390"/>
      <c r="OSI98" s="391"/>
      <c r="OSJ98" s="392"/>
      <c r="OSK98" s="393"/>
      <c r="OSL98" s="394"/>
      <c r="OSM98" s="395"/>
      <c r="OSN98" s="389"/>
      <c r="OSO98" s="390"/>
      <c r="OSP98" s="391"/>
      <c r="OSQ98" s="392"/>
      <c r="OSR98" s="393"/>
      <c r="OSS98" s="394"/>
      <c r="OST98" s="395"/>
      <c r="OSU98" s="389"/>
      <c r="OSV98" s="390"/>
      <c r="OSW98" s="391"/>
      <c r="OSX98" s="392"/>
      <c r="OSY98" s="393"/>
      <c r="OSZ98" s="394"/>
      <c r="OTA98" s="395"/>
      <c r="OTB98" s="389"/>
      <c r="OTC98" s="390"/>
      <c r="OTD98" s="391"/>
      <c r="OTE98" s="392"/>
      <c r="OTF98" s="393"/>
      <c r="OTG98" s="394"/>
      <c r="OTH98" s="395"/>
      <c r="OTI98" s="389"/>
      <c r="OTJ98" s="390"/>
      <c r="OTK98" s="391"/>
      <c r="OTL98" s="392"/>
      <c r="OTM98" s="393"/>
      <c r="OTN98" s="394"/>
      <c r="OTO98" s="395"/>
      <c r="OTP98" s="389"/>
      <c r="OTQ98" s="390"/>
      <c r="OTR98" s="391"/>
      <c r="OTS98" s="392"/>
      <c r="OTT98" s="393"/>
      <c r="OTU98" s="394"/>
      <c r="OTV98" s="395"/>
      <c r="OTW98" s="389"/>
      <c r="OTX98" s="390"/>
      <c r="OTY98" s="391"/>
      <c r="OTZ98" s="392"/>
      <c r="OUA98" s="393"/>
      <c r="OUB98" s="394"/>
      <c r="OUC98" s="395"/>
      <c r="OUD98" s="389"/>
      <c r="OUE98" s="390"/>
      <c r="OUF98" s="391"/>
      <c r="OUG98" s="392"/>
      <c r="OUH98" s="393"/>
      <c r="OUI98" s="394"/>
      <c r="OUJ98" s="395"/>
      <c r="OUK98" s="389"/>
      <c r="OUL98" s="390"/>
      <c r="OUM98" s="391"/>
      <c r="OUN98" s="392"/>
      <c r="OUO98" s="393"/>
      <c r="OUP98" s="394"/>
      <c r="OUQ98" s="395"/>
      <c r="OUR98" s="389"/>
      <c r="OUS98" s="390"/>
      <c r="OUT98" s="391"/>
      <c r="OUU98" s="392"/>
      <c r="OUV98" s="393"/>
      <c r="OUW98" s="394"/>
      <c r="OUX98" s="395"/>
      <c r="OUY98" s="389"/>
      <c r="OUZ98" s="390"/>
      <c r="OVA98" s="391"/>
      <c r="OVB98" s="392"/>
      <c r="OVC98" s="393"/>
      <c r="OVD98" s="394"/>
      <c r="OVE98" s="395"/>
      <c r="OVF98" s="389"/>
      <c r="OVG98" s="390"/>
      <c r="OVH98" s="391"/>
      <c r="OVI98" s="392"/>
      <c r="OVJ98" s="393"/>
      <c r="OVK98" s="394"/>
      <c r="OVL98" s="395"/>
      <c r="OVM98" s="389"/>
      <c r="OVN98" s="390"/>
      <c r="OVO98" s="391"/>
      <c r="OVP98" s="392"/>
      <c r="OVQ98" s="393"/>
      <c r="OVR98" s="394"/>
      <c r="OVS98" s="395"/>
      <c r="OVT98" s="389"/>
      <c r="OVU98" s="390"/>
      <c r="OVV98" s="391"/>
      <c r="OVW98" s="392"/>
      <c r="OVX98" s="393"/>
      <c r="OVY98" s="394"/>
      <c r="OVZ98" s="395"/>
      <c r="OWA98" s="389"/>
      <c r="OWB98" s="390"/>
      <c r="OWC98" s="391"/>
      <c r="OWD98" s="392"/>
      <c r="OWE98" s="393"/>
      <c r="OWF98" s="394"/>
      <c r="OWG98" s="395"/>
      <c r="OWH98" s="389"/>
      <c r="OWI98" s="390"/>
      <c r="OWJ98" s="391"/>
      <c r="OWK98" s="392"/>
      <c r="OWL98" s="393"/>
      <c r="OWM98" s="394"/>
      <c r="OWN98" s="395"/>
      <c r="OWO98" s="389"/>
      <c r="OWP98" s="390"/>
      <c r="OWQ98" s="391"/>
      <c r="OWR98" s="392"/>
      <c r="OWS98" s="393"/>
      <c r="OWT98" s="394"/>
      <c r="OWU98" s="395"/>
      <c r="OWV98" s="389"/>
      <c r="OWW98" s="390"/>
      <c r="OWX98" s="391"/>
      <c r="OWY98" s="392"/>
      <c r="OWZ98" s="393"/>
      <c r="OXA98" s="394"/>
      <c r="OXB98" s="395"/>
      <c r="OXC98" s="389"/>
      <c r="OXD98" s="390"/>
      <c r="OXE98" s="391"/>
      <c r="OXF98" s="392"/>
      <c r="OXG98" s="393"/>
      <c r="OXH98" s="394"/>
      <c r="OXI98" s="395"/>
      <c r="OXJ98" s="389"/>
      <c r="OXK98" s="390"/>
      <c r="OXL98" s="391"/>
      <c r="OXM98" s="392"/>
      <c r="OXN98" s="393"/>
      <c r="OXO98" s="394"/>
      <c r="OXP98" s="395"/>
      <c r="OXQ98" s="389"/>
      <c r="OXR98" s="390"/>
      <c r="OXS98" s="391"/>
      <c r="OXT98" s="392"/>
      <c r="OXU98" s="393"/>
      <c r="OXV98" s="394"/>
      <c r="OXW98" s="395"/>
      <c r="OXX98" s="389"/>
      <c r="OXY98" s="390"/>
      <c r="OXZ98" s="391"/>
      <c r="OYA98" s="392"/>
      <c r="OYB98" s="393"/>
      <c r="OYC98" s="394"/>
      <c r="OYD98" s="395"/>
      <c r="OYE98" s="389"/>
      <c r="OYF98" s="390"/>
      <c r="OYG98" s="391"/>
      <c r="OYH98" s="392"/>
      <c r="OYI98" s="393"/>
      <c r="OYJ98" s="394"/>
      <c r="OYK98" s="395"/>
      <c r="OYL98" s="389"/>
      <c r="OYM98" s="390"/>
      <c r="OYN98" s="391"/>
      <c r="OYO98" s="392"/>
      <c r="OYP98" s="393"/>
      <c r="OYQ98" s="394"/>
      <c r="OYR98" s="395"/>
      <c r="OYS98" s="389"/>
      <c r="OYT98" s="390"/>
      <c r="OYU98" s="391"/>
      <c r="OYV98" s="392"/>
      <c r="OYW98" s="393"/>
      <c r="OYX98" s="394"/>
      <c r="OYY98" s="395"/>
      <c r="OYZ98" s="389"/>
      <c r="OZA98" s="390"/>
      <c r="OZB98" s="391"/>
      <c r="OZC98" s="392"/>
      <c r="OZD98" s="393"/>
      <c r="OZE98" s="394"/>
      <c r="OZF98" s="395"/>
      <c r="OZG98" s="389"/>
      <c r="OZH98" s="390"/>
      <c r="OZI98" s="391"/>
      <c r="OZJ98" s="392"/>
      <c r="OZK98" s="393"/>
      <c r="OZL98" s="394"/>
      <c r="OZM98" s="395"/>
      <c r="OZN98" s="389"/>
      <c r="OZO98" s="390"/>
      <c r="OZP98" s="391"/>
      <c r="OZQ98" s="392"/>
      <c r="OZR98" s="393"/>
      <c r="OZS98" s="394"/>
      <c r="OZT98" s="395"/>
      <c r="OZU98" s="389"/>
      <c r="OZV98" s="390"/>
      <c r="OZW98" s="391"/>
      <c r="OZX98" s="392"/>
      <c r="OZY98" s="393"/>
      <c r="OZZ98" s="394"/>
      <c r="PAA98" s="395"/>
      <c r="PAB98" s="389"/>
      <c r="PAC98" s="390"/>
      <c r="PAD98" s="391"/>
      <c r="PAE98" s="392"/>
      <c r="PAF98" s="393"/>
      <c r="PAG98" s="394"/>
      <c r="PAH98" s="395"/>
      <c r="PAI98" s="389"/>
      <c r="PAJ98" s="390"/>
      <c r="PAK98" s="391"/>
      <c r="PAL98" s="392"/>
      <c r="PAM98" s="393"/>
      <c r="PAN98" s="394"/>
      <c r="PAO98" s="395"/>
      <c r="PAP98" s="389"/>
      <c r="PAQ98" s="390"/>
      <c r="PAR98" s="391"/>
      <c r="PAS98" s="392"/>
      <c r="PAT98" s="393"/>
      <c r="PAU98" s="394"/>
      <c r="PAV98" s="395"/>
      <c r="PAW98" s="389"/>
      <c r="PAX98" s="390"/>
      <c r="PAY98" s="391"/>
      <c r="PAZ98" s="392"/>
      <c r="PBA98" s="393"/>
      <c r="PBB98" s="394"/>
      <c r="PBC98" s="395"/>
      <c r="PBD98" s="389"/>
      <c r="PBE98" s="390"/>
      <c r="PBF98" s="391"/>
      <c r="PBG98" s="392"/>
      <c r="PBH98" s="393"/>
      <c r="PBI98" s="394"/>
      <c r="PBJ98" s="395"/>
      <c r="PBK98" s="389"/>
      <c r="PBL98" s="390"/>
      <c r="PBM98" s="391"/>
      <c r="PBN98" s="392"/>
      <c r="PBO98" s="393"/>
      <c r="PBP98" s="394"/>
      <c r="PBQ98" s="395"/>
      <c r="PBR98" s="389"/>
      <c r="PBS98" s="390"/>
      <c r="PBT98" s="391"/>
      <c r="PBU98" s="392"/>
      <c r="PBV98" s="393"/>
      <c r="PBW98" s="394"/>
      <c r="PBX98" s="395"/>
      <c r="PBY98" s="389"/>
      <c r="PBZ98" s="390"/>
      <c r="PCA98" s="391"/>
      <c r="PCB98" s="392"/>
      <c r="PCC98" s="393"/>
      <c r="PCD98" s="394"/>
      <c r="PCE98" s="395"/>
      <c r="PCF98" s="389"/>
      <c r="PCG98" s="390"/>
      <c r="PCH98" s="391"/>
      <c r="PCI98" s="392"/>
      <c r="PCJ98" s="393"/>
      <c r="PCK98" s="394"/>
      <c r="PCL98" s="395"/>
      <c r="PCM98" s="389"/>
      <c r="PCN98" s="390"/>
      <c r="PCO98" s="391"/>
      <c r="PCP98" s="392"/>
      <c r="PCQ98" s="393"/>
      <c r="PCR98" s="394"/>
      <c r="PCS98" s="395"/>
      <c r="PCT98" s="389"/>
      <c r="PCU98" s="390"/>
      <c r="PCV98" s="391"/>
      <c r="PCW98" s="392"/>
      <c r="PCX98" s="393"/>
      <c r="PCY98" s="394"/>
      <c r="PCZ98" s="395"/>
      <c r="PDA98" s="389"/>
      <c r="PDB98" s="390"/>
      <c r="PDC98" s="391"/>
      <c r="PDD98" s="392"/>
      <c r="PDE98" s="393"/>
      <c r="PDF98" s="394"/>
      <c r="PDG98" s="395"/>
      <c r="PDH98" s="389"/>
      <c r="PDI98" s="390"/>
      <c r="PDJ98" s="391"/>
      <c r="PDK98" s="392"/>
      <c r="PDL98" s="393"/>
      <c r="PDM98" s="394"/>
      <c r="PDN98" s="395"/>
      <c r="PDO98" s="389"/>
      <c r="PDP98" s="390"/>
      <c r="PDQ98" s="391"/>
      <c r="PDR98" s="392"/>
      <c r="PDS98" s="393"/>
      <c r="PDT98" s="394"/>
      <c r="PDU98" s="395"/>
      <c r="PDV98" s="389"/>
      <c r="PDW98" s="390"/>
      <c r="PDX98" s="391"/>
      <c r="PDY98" s="392"/>
      <c r="PDZ98" s="393"/>
      <c r="PEA98" s="394"/>
      <c r="PEB98" s="395"/>
      <c r="PEC98" s="389"/>
      <c r="PED98" s="390"/>
      <c r="PEE98" s="391"/>
      <c r="PEF98" s="392"/>
      <c r="PEG98" s="393"/>
      <c r="PEH98" s="394"/>
      <c r="PEI98" s="395"/>
      <c r="PEJ98" s="389"/>
      <c r="PEK98" s="390"/>
      <c r="PEL98" s="391"/>
      <c r="PEM98" s="392"/>
      <c r="PEN98" s="393"/>
      <c r="PEO98" s="394"/>
      <c r="PEP98" s="395"/>
      <c r="PEQ98" s="389"/>
      <c r="PER98" s="390"/>
      <c r="PES98" s="391"/>
      <c r="PET98" s="392"/>
      <c r="PEU98" s="393"/>
      <c r="PEV98" s="394"/>
      <c r="PEW98" s="395"/>
      <c r="PEX98" s="389"/>
      <c r="PEY98" s="390"/>
      <c r="PEZ98" s="391"/>
      <c r="PFA98" s="392"/>
      <c r="PFB98" s="393"/>
      <c r="PFC98" s="394"/>
      <c r="PFD98" s="395"/>
      <c r="PFE98" s="389"/>
      <c r="PFF98" s="390"/>
      <c r="PFG98" s="391"/>
      <c r="PFH98" s="392"/>
      <c r="PFI98" s="393"/>
      <c r="PFJ98" s="394"/>
      <c r="PFK98" s="395"/>
      <c r="PFL98" s="389"/>
      <c r="PFM98" s="390"/>
      <c r="PFN98" s="391"/>
      <c r="PFO98" s="392"/>
      <c r="PFP98" s="393"/>
      <c r="PFQ98" s="394"/>
      <c r="PFR98" s="395"/>
      <c r="PFS98" s="389"/>
      <c r="PFT98" s="390"/>
      <c r="PFU98" s="391"/>
      <c r="PFV98" s="392"/>
      <c r="PFW98" s="393"/>
      <c r="PFX98" s="394"/>
      <c r="PFY98" s="395"/>
      <c r="PFZ98" s="389"/>
      <c r="PGA98" s="390"/>
      <c r="PGB98" s="391"/>
      <c r="PGC98" s="392"/>
      <c r="PGD98" s="393"/>
      <c r="PGE98" s="394"/>
      <c r="PGF98" s="395"/>
      <c r="PGG98" s="389"/>
      <c r="PGH98" s="390"/>
      <c r="PGI98" s="391"/>
      <c r="PGJ98" s="392"/>
      <c r="PGK98" s="393"/>
      <c r="PGL98" s="394"/>
      <c r="PGM98" s="395"/>
      <c r="PGN98" s="389"/>
      <c r="PGO98" s="390"/>
      <c r="PGP98" s="391"/>
      <c r="PGQ98" s="392"/>
      <c r="PGR98" s="393"/>
      <c r="PGS98" s="394"/>
      <c r="PGT98" s="395"/>
      <c r="PGU98" s="389"/>
      <c r="PGV98" s="390"/>
      <c r="PGW98" s="391"/>
      <c r="PGX98" s="392"/>
      <c r="PGY98" s="393"/>
      <c r="PGZ98" s="394"/>
      <c r="PHA98" s="395"/>
      <c r="PHB98" s="389"/>
      <c r="PHC98" s="390"/>
      <c r="PHD98" s="391"/>
      <c r="PHE98" s="392"/>
      <c r="PHF98" s="393"/>
      <c r="PHG98" s="394"/>
      <c r="PHH98" s="395"/>
      <c r="PHI98" s="389"/>
      <c r="PHJ98" s="390"/>
      <c r="PHK98" s="391"/>
      <c r="PHL98" s="392"/>
      <c r="PHM98" s="393"/>
      <c r="PHN98" s="394"/>
      <c r="PHO98" s="395"/>
      <c r="PHP98" s="389"/>
      <c r="PHQ98" s="390"/>
      <c r="PHR98" s="391"/>
      <c r="PHS98" s="392"/>
      <c r="PHT98" s="393"/>
      <c r="PHU98" s="394"/>
      <c r="PHV98" s="395"/>
      <c r="PHW98" s="389"/>
      <c r="PHX98" s="390"/>
      <c r="PHY98" s="391"/>
      <c r="PHZ98" s="392"/>
      <c r="PIA98" s="393"/>
      <c r="PIB98" s="394"/>
      <c r="PIC98" s="395"/>
      <c r="PID98" s="389"/>
      <c r="PIE98" s="390"/>
      <c r="PIF98" s="391"/>
      <c r="PIG98" s="392"/>
      <c r="PIH98" s="393"/>
      <c r="PII98" s="394"/>
      <c r="PIJ98" s="395"/>
      <c r="PIK98" s="389"/>
      <c r="PIL98" s="390"/>
      <c r="PIM98" s="391"/>
      <c r="PIN98" s="392"/>
      <c r="PIO98" s="393"/>
      <c r="PIP98" s="394"/>
      <c r="PIQ98" s="395"/>
      <c r="PIR98" s="389"/>
      <c r="PIS98" s="390"/>
      <c r="PIT98" s="391"/>
      <c r="PIU98" s="392"/>
      <c r="PIV98" s="393"/>
      <c r="PIW98" s="394"/>
      <c r="PIX98" s="395"/>
      <c r="PIY98" s="389"/>
      <c r="PIZ98" s="390"/>
      <c r="PJA98" s="391"/>
      <c r="PJB98" s="392"/>
      <c r="PJC98" s="393"/>
      <c r="PJD98" s="394"/>
      <c r="PJE98" s="395"/>
      <c r="PJF98" s="389"/>
      <c r="PJG98" s="390"/>
      <c r="PJH98" s="391"/>
      <c r="PJI98" s="392"/>
      <c r="PJJ98" s="393"/>
      <c r="PJK98" s="394"/>
      <c r="PJL98" s="395"/>
      <c r="PJM98" s="389"/>
      <c r="PJN98" s="390"/>
      <c r="PJO98" s="391"/>
      <c r="PJP98" s="392"/>
      <c r="PJQ98" s="393"/>
      <c r="PJR98" s="394"/>
      <c r="PJS98" s="395"/>
      <c r="PJT98" s="389"/>
      <c r="PJU98" s="390"/>
      <c r="PJV98" s="391"/>
      <c r="PJW98" s="392"/>
      <c r="PJX98" s="393"/>
      <c r="PJY98" s="394"/>
      <c r="PJZ98" s="395"/>
      <c r="PKA98" s="389"/>
      <c r="PKB98" s="390"/>
      <c r="PKC98" s="391"/>
      <c r="PKD98" s="392"/>
      <c r="PKE98" s="393"/>
      <c r="PKF98" s="394"/>
      <c r="PKG98" s="395"/>
      <c r="PKH98" s="389"/>
      <c r="PKI98" s="390"/>
      <c r="PKJ98" s="391"/>
      <c r="PKK98" s="392"/>
      <c r="PKL98" s="393"/>
      <c r="PKM98" s="394"/>
      <c r="PKN98" s="395"/>
      <c r="PKO98" s="389"/>
      <c r="PKP98" s="390"/>
      <c r="PKQ98" s="391"/>
      <c r="PKR98" s="392"/>
      <c r="PKS98" s="393"/>
      <c r="PKT98" s="394"/>
      <c r="PKU98" s="395"/>
      <c r="PKV98" s="389"/>
      <c r="PKW98" s="390"/>
      <c r="PKX98" s="391"/>
      <c r="PKY98" s="392"/>
      <c r="PKZ98" s="393"/>
      <c r="PLA98" s="394"/>
      <c r="PLB98" s="395"/>
      <c r="PLC98" s="389"/>
      <c r="PLD98" s="390"/>
      <c r="PLE98" s="391"/>
      <c r="PLF98" s="392"/>
      <c r="PLG98" s="393"/>
      <c r="PLH98" s="394"/>
      <c r="PLI98" s="395"/>
      <c r="PLJ98" s="389"/>
      <c r="PLK98" s="390"/>
      <c r="PLL98" s="391"/>
      <c r="PLM98" s="392"/>
      <c r="PLN98" s="393"/>
      <c r="PLO98" s="394"/>
      <c r="PLP98" s="395"/>
      <c r="PLQ98" s="389"/>
      <c r="PLR98" s="390"/>
      <c r="PLS98" s="391"/>
      <c r="PLT98" s="392"/>
      <c r="PLU98" s="393"/>
      <c r="PLV98" s="394"/>
      <c r="PLW98" s="395"/>
      <c r="PLX98" s="389"/>
      <c r="PLY98" s="390"/>
      <c r="PLZ98" s="391"/>
      <c r="PMA98" s="392"/>
      <c r="PMB98" s="393"/>
      <c r="PMC98" s="394"/>
      <c r="PMD98" s="395"/>
      <c r="PME98" s="389"/>
      <c r="PMF98" s="390"/>
      <c r="PMG98" s="391"/>
      <c r="PMH98" s="392"/>
      <c r="PMI98" s="393"/>
      <c r="PMJ98" s="394"/>
      <c r="PMK98" s="395"/>
      <c r="PML98" s="389"/>
      <c r="PMM98" s="390"/>
      <c r="PMN98" s="391"/>
      <c r="PMO98" s="392"/>
      <c r="PMP98" s="393"/>
      <c r="PMQ98" s="394"/>
      <c r="PMR98" s="395"/>
      <c r="PMS98" s="389"/>
      <c r="PMT98" s="390"/>
      <c r="PMU98" s="391"/>
      <c r="PMV98" s="392"/>
      <c r="PMW98" s="393"/>
      <c r="PMX98" s="394"/>
      <c r="PMY98" s="395"/>
      <c r="PMZ98" s="389"/>
      <c r="PNA98" s="390"/>
      <c r="PNB98" s="391"/>
      <c r="PNC98" s="392"/>
      <c r="PND98" s="393"/>
      <c r="PNE98" s="394"/>
      <c r="PNF98" s="395"/>
      <c r="PNG98" s="389"/>
      <c r="PNH98" s="390"/>
      <c r="PNI98" s="391"/>
      <c r="PNJ98" s="392"/>
      <c r="PNK98" s="393"/>
      <c r="PNL98" s="394"/>
      <c r="PNM98" s="395"/>
      <c r="PNN98" s="389"/>
      <c r="PNO98" s="390"/>
      <c r="PNP98" s="391"/>
      <c r="PNQ98" s="392"/>
      <c r="PNR98" s="393"/>
      <c r="PNS98" s="394"/>
      <c r="PNT98" s="395"/>
      <c r="PNU98" s="389"/>
      <c r="PNV98" s="390"/>
      <c r="PNW98" s="391"/>
      <c r="PNX98" s="392"/>
      <c r="PNY98" s="393"/>
      <c r="PNZ98" s="394"/>
      <c r="POA98" s="395"/>
      <c r="POB98" s="389"/>
      <c r="POC98" s="390"/>
      <c r="POD98" s="391"/>
      <c r="POE98" s="392"/>
      <c r="POF98" s="393"/>
      <c r="POG98" s="394"/>
      <c r="POH98" s="395"/>
      <c r="POI98" s="389"/>
      <c r="POJ98" s="390"/>
      <c r="POK98" s="391"/>
      <c r="POL98" s="392"/>
      <c r="POM98" s="393"/>
      <c r="PON98" s="394"/>
      <c r="POO98" s="395"/>
      <c r="POP98" s="389"/>
      <c r="POQ98" s="390"/>
      <c r="POR98" s="391"/>
      <c r="POS98" s="392"/>
      <c r="POT98" s="393"/>
      <c r="POU98" s="394"/>
      <c r="POV98" s="395"/>
      <c r="POW98" s="389"/>
      <c r="POX98" s="390"/>
      <c r="POY98" s="391"/>
      <c r="POZ98" s="392"/>
      <c r="PPA98" s="393"/>
      <c r="PPB98" s="394"/>
      <c r="PPC98" s="395"/>
      <c r="PPD98" s="389"/>
      <c r="PPE98" s="390"/>
      <c r="PPF98" s="391"/>
      <c r="PPG98" s="392"/>
      <c r="PPH98" s="393"/>
      <c r="PPI98" s="394"/>
      <c r="PPJ98" s="395"/>
      <c r="PPK98" s="389"/>
      <c r="PPL98" s="390"/>
      <c r="PPM98" s="391"/>
      <c r="PPN98" s="392"/>
      <c r="PPO98" s="393"/>
      <c r="PPP98" s="394"/>
      <c r="PPQ98" s="395"/>
      <c r="PPR98" s="389"/>
      <c r="PPS98" s="390"/>
      <c r="PPT98" s="391"/>
      <c r="PPU98" s="392"/>
      <c r="PPV98" s="393"/>
      <c r="PPW98" s="394"/>
      <c r="PPX98" s="395"/>
      <c r="PPY98" s="389"/>
      <c r="PPZ98" s="390"/>
      <c r="PQA98" s="391"/>
      <c r="PQB98" s="392"/>
      <c r="PQC98" s="393"/>
      <c r="PQD98" s="394"/>
      <c r="PQE98" s="395"/>
      <c r="PQF98" s="389"/>
      <c r="PQG98" s="390"/>
      <c r="PQH98" s="391"/>
      <c r="PQI98" s="392"/>
      <c r="PQJ98" s="393"/>
      <c r="PQK98" s="394"/>
      <c r="PQL98" s="395"/>
      <c r="PQM98" s="389"/>
      <c r="PQN98" s="390"/>
      <c r="PQO98" s="391"/>
      <c r="PQP98" s="392"/>
      <c r="PQQ98" s="393"/>
      <c r="PQR98" s="394"/>
      <c r="PQS98" s="395"/>
      <c r="PQT98" s="389"/>
      <c r="PQU98" s="390"/>
      <c r="PQV98" s="391"/>
      <c r="PQW98" s="392"/>
      <c r="PQX98" s="393"/>
      <c r="PQY98" s="394"/>
      <c r="PQZ98" s="395"/>
      <c r="PRA98" s="389"/>
      <c r="PRB98" s="390"/>
      <c r="PRC98" s="391"/>
      <c r="PRD98" s="392"/>
      <c r="PRE98" s="393"/>
      <c r="PRF98" s="394"/>
      <c r="PRG98" s="395"/>
      <c r="PRH98" s="389"/>
      <c r="PRI98" s="390"/>
      <c r="PRJ98" s="391"/>
      <c r="PRK98" s="392"/>
      <c r="PRL98" s="393"/>
      <c r="PRM98" s="394"/>
      <c r="PRN98" s="395"/>
      <c r="PRO98" s="389"/>
      <c r="PRP98" s="390"/>
      <c r="PRQ98" s="391"/>
      <c r="PRR98" s="392"/>
      <c r="PRS98" s="393"/>
      <c r="PRT98" s="394"/>
      <c r="PRU98" s="395"/>
      <c r="PRV98" s="389"/>
      <c r="PRW98" s="390"/>
      <c r="PRX98" s="391"/>
      <c r="PRY98" s="392"/>
      <c r="PRZ98" s="393"/>
      <c r="PSA98" s="394"/>
      <c r="PSB98" s="395"/>
      <c r="PSC98" s="389"/>
      <c r="PSD98" s="390"/>
      <c r="PSE98" s="391"/>
      <c r="PSF98" s="392"/>
      <c r="PSG98" s="393"/>
      <c r="PSH98" s="394"/>
      <c r="PSI98" s="395"/>
      <c r="PSJ98" s="389"/>
      <c r="PSK98" s="390"/>
      <c r="PSL98" s="391"/>
      <c r="PSM98" s="392"/>
      <c r="PSN98" s="393"/>
      <c r="PSO98" s="394"/>
      <c r="PSP98" s="395"/>
      <c r="PSQ98" s="389"/>
      <c r="PSR98" s="390"/>
      <c r="PSS98" s="391"/>
      <c r="PST98" s="392"/>
      <c r="PSU98" s="393"/>
      <c r="PSV98" s="394"/>
      <c r="PSW98" s="395"/>
      <c r="PSX98" s="389"/>
      <c r="PSY98" s="390"/>
      <c r="PSZ98" s="391"/>
      <c r="PTA98" s="392"/>
      <c r="PTB98" s="393"/>
      <c r="PTC98" s="394"/>
      <c r="PTD98" s="395"/>
      <c r="PTE98" s="389"/>
      <c r="PTF98" s="390"/>
      <c r="PTG98" s="391"/>
      <c r="PTH98" s="392"/>
      <c r="PTI98" s="393"/>
      <c r="PTJ98" s="394"/>
      <c r="PTK98" s="395"/>
      <c r="PTL98" s="389"/>
      <c r="PTM98" s="390"/>
      <c r="PTN98" s="391"/>
      <c r="PTO98" s="392"/>
      <c r="PTP98" s="393"/>
      <c r="PTQ98" s="394"/>
      <c r="PTR98" s="395"/>
      <c r="PTS98" s="389"/>
      <c r="PTT98" s="390"/>
      <c r="PTU98" s="391"/>
      <c r="PTV98" s="392"/>
      <c r="PTW98" s="393"/>
      <c r="PTX98" s="394"/>
      <c r="PTY98" s="395"/>
      <c r="PTZ98" s="389"/>
      <c r="PUA98" s="390"/>
      <c r="PUB98" s="391"/>
      <c r="PUC98" s="392"/>
      <c r="PUD98" s="393"/>
      <c r="PUE98" s="394"/>
      <c r="PUF98" s="395"/>
      <c r="PUG98" s="389"/>
      <c r="PUH98" s="390"/>
      <c r="PUI98" s="391"/>
      <c r="PUJ98" s="392"/>
      <c r="PUK98" s="393"/>
      <c r="PUL98" s="394"/>
      <c r="PUM98" s="395"/>
      <c r="PUN98" s="389"/>
      <c r="PUO98" s="390"/>
      <c r="PUP98" s="391"/>
      <c r="PUQ98" s="392"/>
      <c r="PUR98" s="393"/>
      <c r="PUS98" s="394"/>
      <c r="PUT98" s="395"/>
      <c r="PUU98" s="389"/>
      <c r="PUV98" s="390"/>
      <c r="PUW98" s="391"/>
      <c r="PUX98" s="392"/>
      <c r="PUY98" s="393"/>
      <c r="PUZ98" s="394"/>
      <c r="PVA98" s="395"/>
      <c r="PVB98" s="389"/>
      <c r="PVC98" s="390"/>
      <c r="PVD98" s="391"/>
      <c r="PVE98" s="392"/>
      <c r="PVF98" s="393"/>
      <c r="PVG98" s="394"/>
      <c r="PVH98" s="395"/>
      <c r="PVI98" s="389"/>
      <c r="PVJ98" s="390"/>
      <c r="PVK98" s="391"/>
      <c r="PVL98" s="392"/>
      <c r="PVM98" s="393"/>
      <c r="PVN98" s="394"/>
      <c r="PVO98" s="395"/>
      <c r="PVP98" s="389"/>
      <c r="PVQ98" s="390"/>
      <c r="PVR98" s="391"/>
      <c r="PVS98" s="392"/>
      <c r="PVT98" s="393"/>
      <c r="PVU98" s="394"/>
      <c r="PVV98" s="395"/>
      <c r="PVW98" s="389"/>
      <c r="PVX98" s="390"/>
      <c r="PVY98" s="391"/>
      <c r="PVZ98" s="392"/>
      <c r="PWA98" s="393"/>
      <c r="PWB98" s="394"/>
      <c r="PWC98" s="395"/>
      <c r="PWD98" s="389"/>
      <c r="PWE98" s="390"/>
      <c r="PWF98" s="391"/>
      <c r="PWG98" s="392"/>
      <c r="PWH98" s="393"/>
      <c r="PWI98" s="394"/>
      <c r="PWJ98" s="395"/>
      <c r="PWK98" s="389"/>
      <c r="PWL98" s="390"/>
      <c r="PWM98" s="391"/>
      <c r="PWN98" s="392"/>
      <c r="PWO98" s="393"/>
      <c r="PWP98" s="394"/>
      <c r="PWQ98" s="395"/>
      <c r="PWR98" s="389"/>
      <c r="PWS98" s="390"/>
      <c r="PWT98" s="391"/>
      <c r="PWU98" s="392"/>
      <c r="PWV98" s="393"/>
      <c r="PWW98" s="394"/>
      <c r="PWX98" s="395"/>
      <c r="PWY98" s="389"/>
      <c r="PWZ98" s="390"/>
      <c r="PXA98" s="391"/>
      <c r="PXB98" s="392"/>
      <c r="PXC98" s="393"/>
      <c r="PXD98" s="394"/>
      <c r="PXE98" s="395"/>
      <c r="PXF98" s="389"/>
      <c r="PXG98" s="390"/>
      <c r="PXH98" s="391"/>
      <c r="PXI98" s="392"/>
      <c r="PXJ98" s="393"/>
      <c r="PXK98" s="394"/>
      <c r="PXL98" s="395"/>
      <c r="PXM98" s="389"/>
      <c r="PXN98" s="390"/>
      <c r="PXO98" s="391"/>
      <c r="PXP98" s="392"/>
      <c r="PXQ98" s="393"/>
      <c r="PXR98" s="394"/>
      <c r="PXS98" s="395"/>
      <c r="PXT98" s="389"/>
      <c r="PXU98" s="390"/>
      <c r="PXV98" s="391"/>
      <c r="PXW98" s="392"/>
      <c r="PXX98" s="393"/>
      <c r="PXY98" s="394"/>
      <c r="PXZ98" s="395"/>
      <c r="PYA98" s="389"/>
      <c r="PYB98" s="390"/>
      <c r="PYC98" s="391"/>
      <c r="PYD98" s="392"/>
      <c r="PYE98" s="393"/>
      <c r="PYF98" s="394"/>
      <c r="PYG98" s="395"/>
      <c r="PYH98" s="389"/>
      <c r="PYI98" s="390"/>
      <c r="PYJ98" s="391"/>
      <c r="PYK98" s="392"/>
      <c r="PYL98" s="393"/>
      <c r="PYM98" s="394"/>
      <c r="PYN98" s="395"/>
      <c r="PYO98" s="389"/>
      <c r="PYP98" s="390"/>
      <c r="PYQ98" s="391"/>
      <c r="PYR98" s="392"/>
      <c r="PYS98" s="393"/>
      <c r="PYT98" s="394"/>
      <c r="PYU98" s="395"/>
      <c r="PYV98" s="389"/>
      <c r="PYW98" s="390"/>
      <c r="PYX98" s="391"/>
      <c r="PYY98" s="392"/>
      <c r="PYZ98" s="393"/>
      <c r="PZA98" s="394"/>
      <c r="PZB98" s="395"/>
      <c r="PZC98" s="389"/>
      <c r="PZD98" s="390"/>
      <c r="PZE98" s="391"/>
      <c r="PZF98" s="392"/>
      <c r="PZG98" s="393"/>
      <c r="PZH98" s="394"/>
      <c r="PZI98" s="395"/>
      <c r="PZJ98" s="389"/>
      <c r="PZK98" s="390"/>
      <c r="PZL98" s="391"/>
      <c r="PZM98" s="392"/>
      <c r="PZN98" s="393"/>
      <c r="PZO98" s="394"/>
      <c r="PZP98" s="395"/>
      <c r="PZQ98" s="389"/>
      <c r="PZR98" s="390"/>
      <c r="PZS98" s="391"/>
      <c r="PZT98" s="392"/>
      <c r="PZU98" s="393"/>
      <c r="PZV98" s="394"/>
      <c r="PZW98" s="395"/>
      <c r="PZX98" s="389"/>
      <c r="PZY98" s="390"/>
      <c r="PZZ98" s="391"/>
      <c r="QAA98" s="392"/>
      <c r="QAB98" s="393"/>
      <c r="QAC98" s="394"/>
      <c r="QAD98" s="395"/>
      <c r="QAE98" s="389"/>
      <c r="QAF98" s="390"/>
      <c r="QAG98" s="391"/>
      <c r="QAH98" s="392"/>
      <c r="QAI98" s="393"/>
      <c r="QAJ98" s="394"/>
      <c r="QAK98" s="395"/>
      <c r="QAL98" s="389"/>
      <c r="QAM98" s="390"/>
      <c r="QAN98" s="391"/>
      <c r="QAO98" s="392"/>
      <c r="QAP98" s="393"/>
      <c r="QAQ98" s="394"/>
      <c r="QAR98" s="395"/>
      <c r="QAS98" s="389"/>
      <c r="QAT98" s="390"/>
      <c r="QAU98" s="391"/>
      <c r="QAV98" s="392"/>
      <c r="QAW98" s="393"/>
      <c r="QAX98" s="394"/>
      <c r="QAY98" s="395"/>
      <c r="QAZ98" s="389"/>
      <c r="QBA98" s="390"/>
      <c r="QBB98" s="391"/>
      <c r="QBC98" s="392"/>
      <c r="QBD98" s="393"/>
      <c r="QBE98" s="394"/>
      <c r="QBF98" s="395"/>
      <c r="QBG98" s="389"/>
      <c r="QBH98" s="390"/>
      <c r="QBI98" s="391"/>
      <c r="QBJ98" s="392"/>
      <c r="QBK98" s="393"/>
      <c r="QBL98" s="394"/>
      <c r="QBM98" s="395"/>
      <c r="QBN98" s="389"/>
      <c r="QBO98" s="390"/>
      <c r="QBP98" s="391"/>
      <c r="QBQ98" s="392"/>
      <c r="QBR98" s="393"/>
      <c r="QBS98" s="394"/>
      <c r="QBT98" s="395"/>
      <c r="QBU98" s="389"/>
      <c r="QBV98" s="390"/>
      <c r="QBW98" s="391"/>
      <c r="QBX98" s="392"/>
      <c r="QBY98" s="393"/>
      <c r="QBZ98" s="394"/>
      <c r="QCA98" s="395"/>
      <c r="QCB98" s="389"/>
      <c r="QCC98" s="390"/>
      <c r="QCD98" s="391"/>
      <c r="QCE98" s="392"/>
      <c r="QCF98" s="393"/>
      <c r="QCG98" s="394"/>
      <c r="QCH98" s="395"/>
      <c r="QCI98" s="389"/>
      <c r="QCJ98" s="390"/>
      <c r="QCK98" s="391"/>
      <c r="QCL98" s="392"/>
      <c r="QCM98" s="393"/>
      <c r="QCN98" s="394"/>
      <c r="QCO98" s="395"/>
      <c r="QCP98" s="389"/>
      <c r="QCQ98" s="390"/>
      <c r="QCR98" s="391"/>
      <c r="QCS98" s="392"/>
      <c r="QCT98" s="393"/>
      <c r="QCU98" s="394"/>
      <c r="QCV98" s="395"/>
      <c r="QCW98" s="389"/>
      <c r="QCX98" s="390"/>
      <c r="QCY98" s="391"/>
      <c r="QCZ98" s="392"/>
      <c r="QDA98" s="393"/>
      <c r="QDB98" s="394"/>
      <c r="QDC98" s="395"/>
      <c r="QDD98" s="389"/>
      <c r="QDE98" s="390"/>
      <c r="QDF98" s="391"/>
      <c r="QDG98" s="392"/>
      <c r="QDH98" s="393"/>
      <c r="QDI98" s="394"/>
      <c r="QDJ98" s="395"/>
      <c r="QDK98" s="389"/>
      <c r="QDL98" s="390"/>
      <c r="QDM98" s="391"/>
      <c r="QDN98" s="392"/>
      <c r="QDO98" s="393"/>
      <c r="QDP98" s="394"/>
      <c r="QDQ98" s="395"/>
      <c r="QDR98" s="389"/>
      <c r="QDS98" s="390"/>
      <c r="QDT98" s="391"/>
      <c r="QDU98" s="392"/>
      <c r="QDV98" s="393"/>
      <c r="QDW98" s="394"/>
      <c r="QDX98" s="395"/>
      <c r="QDY98" s="389"/>
      <c r="QDZ98" s="390"/>
      <c r="QEA98" s="391"/>
      <c r="QEB98" s="392"/>
      <c r="QEC98" s="393"/>
      <c r="QED98" s="394"/>
      <c r="QEE98" s="395"/>
      <c r="QEF98" s="389"/>
      <c r="QEG98" s="390"/>
      <c r="QEH98" s="391"/>
      <c r="QEI98" s="392"/>
      <c r="QEJ98" s="393"/>
      <c r="QEK98" s="394"/>
      <c r="QEL98" s="395"/>
      <c r="QEM98" s="389"/>
      <c r="QEN98" s="390"/>
      <c r="QEO98" s="391"/>
      <c r="QEP98" s="392"/>
      <c r="QEQ98" s="393"/>
      <c r="QER98" s="394"/>
      <c r="QES98" s="395"/>
      <c r="QET98" s="389"/>
      <c r="QEU98" s="390"/>
      <c r="QEV98" s="391"/>
      <c r="QEW98" s="392"/>
      <c r="QEX98" s="393"/>
      <c r="QEY98" s="394"/>
      <c r="QEZ98" s="395"/>
      <c r="QFA98" s="389"/>
      <c r="QFB98" s="390"/>
      <c r="QFC98" s="391"/>
      <c r="QFD98" s="392"/>
      <c r="QFE98" s="393"/>
      <c r="QFF98" s="394"/>
      <c r="QFG98" s="395"/>
      <c r="QFH98" s="389"/>
      <c r="QFI98" s="390"/>
      <c r="QFJ98" s="391"/>
      <c r="QFK98" s="392"/>
      <c r="QFL98" s="393"/>
      <c r="QFM98" s="394"/>
      <c r="QFN98" s="395"/>
      <c r="QFO98" s="389"/>
      <c r="QFP98" s="390"/>
      <c r="QFQ98" s="391"/>
      <c r="QFR98" s="392"/>
      <c r="QFS98" s="393"/>
      <c r="QFT98" s="394"/>
      <c r="QFU98" s="395"/>
      <c r="QFV98" s="389"/>
      <c r="QFW98" s="390"/>
      <c r="QFX98" s="391"/>
      <c r="QFY98" s="392"/>
      <c r="QFZ98" s="393"/>
      <c r="QGA98" s="394"/>
      <c r="QGB98" s="395"/>
      <c r="QGC98" s="389"/>
      <c r="QGD98" s="390"/>
      <c r="QGE98" s="391"/>
      <c r="QGF98" s="392"/>
      <c r="QGG98" s="393"/>
      <c r="QGH98" s="394"/>
      <c r="QGI98" s="395"/>
      <c r="QGJ98" s="389"/>
      <c r="QGK98" s="390"/>
      <c r="QGL98" s="391"/>
      <c r="QGM98" s="392"/>
      <c r="QGN98" s="393"/>
      <c r="QGO98" s="394"/>
      <c r="QGP98" s="395"/>
      <c r="QGQ98" s="389"/>
      <c r="QGR98" s="390"/>
      <c r="QGS98" s="391"/>
      <c r="QGT98" s="392"/>
      <c r="QGU98" s="393"/>
      <c r="QGV98" s="394"/>
      <c r="QGW98" s="395"/>
      <c r="QGX98" s="389"/>
      <c r="QGY98" s="390"/>
      <c r="QGZ98" s="391"/>
      <c r="QHA98" s="392"/>
      <c r="QHB98" s="393"/>
      <c r="QHC98" s="394"/>
      <c r="QHD98" s="395"/>
      <c r="QHE98" s="389"/>
      <c r="QHF98" s="390"/>
      <c r="QHG98" s="391"/>
      <c r="QHH98" s="392"/>
      <c r="QHI98" s="393"/>
      <c r="QHJ98" s="394"/>
      <c r="QHK98" s="395"/>
      <c r="QHL98" s="389"/>
      <c r="QHM98" s="390"/>
      <c r="QHN98" s="391"/>
      <c r="QHO98" s="392"/>
      <c r="QHP98" s="393"/>
      <c r="QHQ98" s="394"/>
      <c r="QHR98" s="395"/>
      <c r="QHS98" s="389"/>
      <c r="QHT98" s="390"/>
      <c r="QHU98" s="391"/>
      <c r="QHV98" s="392"/>
      <c r="QHW98" s="393"/>
      <c r="QHX98" s="394"/>
      <c r="QHY98" s="395"/>
      <c r="QHZ98" s="389"/>
      <c r="QIA98" s="390"/>
      <c r="QIB98" s="391"/>
      <c r="QIC98" s="392"/>
      <c r="QID98" s="393"/>
      <c r="QIE98" s="394"/>
      <c r="QIF98" s="395"/>
      <c r="QIG98" s="389"/>
      <c r="QIH98" s="390"/>
      <c r="QII98" s="391"/>
      <c r="QIJ98" s="392"/>
      <c r="QIK98" s="393"/>
      <c r="QIL98" s="394"/>
      <c r="QIM98" s="395"/>
      <c r="QIN98" s="389"/>
      <c r="QIO98" s="390"/>
      <c r="QIP98" s="391"/>
      <c r="QIQ98" s="392"/>
      <c r="QIR98" s="393"/>
      <c r="QIS98" s="394"/>
      <c r="QIT98" s="395"/>
      <c r="QIU98" s="389"/>
      <c r="QIV98" s="390"/>
      <c r="QIW98" s="391"/>
      <c r="QIX98" s="392"/>
      <c r="QIY98" s="393"/>
      <c r="QIZ98" s="394"/>
      <c r="QJA98" s="395"/>
      <c r="QJB98" s="389"/>
      <c r="QJC98" s="390"/>
      <c r="QJD98" s="391"/>
      <c r="QJE98" s="392"/>
      <c r="QJF98" s="393"/>
      <c r="QJG98" s="394"/>
      <c r="QJH98" s="395"/>
      <c r="QJI98" s="389"/>
      <c r="QJJ98" s="390"/>
      <c r="QJK98" s="391"/>
      <c r="QJL98" s="392"/>
      <c r="QJM98" s="393"/>
      <c r="QJN98" s="394"/>
      <c r="QJO98" s="395"/>
      <c r="QJP98" s="389"/>
      <c r="QJQ98" s="390"/>
      <c r="QJR98" s="391"/>
      <c r="QJS98" s="392"/>
      <c r="QJT98" s="393"/>
      <c r="QJU98" s="394"/>
      <c r="QJV98" s="395"/>
      <c r="QJW98" s="389"/>
      <c r="QJX98" s="390"/>
      <c r="QJY98" s="391"/>
      <c r="QJZ98" s="392"/>
      <c r="QKA98" s="393"/>
      <c r="QKB98" s="394"/>
      <c r="QKC98" s="395"/>
      <c r="QKD98" s="389"/>
      <c r="QKE98" s="390"/>
      <c r="QKF98" s="391"/>
      <c r="QKG98" s="392"/>
      <c r="QKH98" s="393"/>
      <c r="QKI98" s="394"/>
      <c r="QKJ98" s="395"/>
      <c r="QKK98" s="389"/>
      <c r="QKL98" s="390"/>
      <c r="QKM98" s="391"/>
      <c r="QKN98" s="392"/>
      <c r="QKO98" s="393"/>
      <c r="QKP98" s="394"/>
      <c r="QKQ98" s="395"/>
      <c r="QKR98" s="389"/>
      <c r="QKS98" s="390"/>
      <c r="QKT98" s="391"/>
      <c r="QKU98" s="392"/>
      <c r="QKV98" s="393"/>
      <c r="QKW98" s="394"/>
      <c r="QKX98" s="395"/>
      <c r="QKY98" s="389"/>
      <c r="QKZ98" s="390"/>
      <c r="QLA98" s="391"/>
      <c r="QLB98" s="392"/>
      <c r="QLC98" s="393"/>
      <c r="QLD98" s="394"/>
      <c r="QLE98" s="395"/>
      <c r="QLF98" s="389"/>
      <c r="QLG98" s="390"/>
      <c r="QLH98" s="391"/>
      <c r="QLI98" s="392"/>
      <c r="QLJ98" s="393"/>
      <c r="QLK98" s="394"/>
      <c r="QLL98" s="395"/>
      <c r="QLM98" s="389"/>
      <c r="QLN98" s="390"/>
      <c r="QLO98" s="391"/>
      <c r="QLP98" s="392"/>
      <c r="QLQ98" s="393"/>
      <c r="QLR98" s="394"/>
      <c r="QLS98" s="395"/>
      <c r="QLT98" s="389"/>
      <c r="QLU98" s="390"/>
      <c r="QLV98" s="391"/>
      <c r="QLW98" s="392"/>
      <c r="QLX98" s="393"/>
      <c r="QLY98" s="394"/>
      <c r="QLZ98" s="395"/>
      <c r="QMA98" s="389"/>
      <c r="QMB98" s="390"/>
      <c r="QMC98" s="391"/>
      <c r="QMD98" s="392"/>
      <c r="QME98" s="393"/>
      <c r="QMF98" s="394"/>
      <c r="QMG98" s="395"/>
      <c r="QMH98" s="389"/>
      <c r="QMI98" s="390"/>
      <c r="QMJ98" s="391"/>
      <c r="QMK98" s="392"/>
      <c r="QML98" s="393"/>
      <c r="QMM98" s="394"/>
      <c r="QMN98" s="395"/>
      <c r="QMO98" s="389"/>
      <c r="QMP98" s="390"/>
      <c r="QMQ98" s="391"/>
      <c r="QMR98" s="392"/>
      <c r="QMS98" s="393"/>
      <c r="QMT98" s="394"/>
      <c r="QMU98" s="395"/>
      <c r="QMV98" s="389"/>
      <c r="QMW98" s="390"/>
      <c r="QMX98" s="391"/>
      <c r="QMY98" s="392"/>
      <c r="QMZ98" s="393"/>
      <c r="QNA98" s="394"/>
      <c r="QNB98" s="395"/>
      <c r="QNC98" s="389"/>
      <c r="QND98" s="390"/>
      <c r="QNE98" s="391"/>
      <c r="QNF98" s="392"/>
      <c r="QNG98" s="393"/>
      <c r="QNH98" s="394"/>
      <c r="QNI98" s="395"/>
      <c r="QNJ98" s="389"/>
      <c r="QNK98" s="390"/>
      <c r="QNL98" s="391"/>
      <c r="QNM98" s="392"/>
      <c r="QNN98" s="393"/>
      <c r="QNO98" s="394"/>
      <c r="QNP98" s="395"/>
      <c r="QNQ98" s="389"/>
      <c r="QNR98" s="390"/>
      <c r="QNS98" s="391"/>
      <c r="QNT98" s="392"/>
      <c r="QNU98" s="393"/>
      <c r="QNV98" s="394"/>
      <c r="QNW98" s="395"/>
      <c r="QNX98" s="389"/>
      <c r="QNY98" s="390"/>
      <c r="QNZ98" s="391"/>
      <c r="QOA98" s="392"/>
      <c r="QOB98" s="393"/>
      <c r="QOC98" s="394"/>
      <c r="QOD98" s="395"/>
      <c r="QOE98" s="389"/>
      <c r="QOF98" s="390"/>
      <c r="QOG98" s="391"/>
      <c r="QOH98" s="392"/>
      <c r="QOI98" s="393"/>
      <c r="QOJ98" s="394"/>
      <c r="QOK98" s="395"/>
      <c r="QOL98" s="389"/>
      <c r="QOM98" s="390"/>
      <c r="QON98" s="391"/>
      <c r="QOO98" s="392"/>
      <c r="QOP98" s="393"/>
      <c r="QOQ98" s="394"/>
      <c r="QOR98" s="395"/>
      <c r="QOS98" s="389"/>
      <c r="QOT98" s="390"/>
      <c r="QOU98" s="391"/>
      <c r="QOV98" s="392"/>
      <c r="QOW98" s="393"/>
      <c r="QOX98" s="394"/>
      <c r="QOY98" s="395"/>
      <c r="QOZ98" s="389"/>
      <c r="QPA98" s="390"/>
      <c r="QPB98" s="391"/>
      <c r="QPC98" s="392"/>
      <c r="QPD98" s="393"/>
      <c r="QPE98" s="394"/>
      <c r="QPF98" s="395"/>
      <c r="QPG98" s="389"/>
      <c r="QPH98" s="390"/>
      <c r="QPI98" s="391"/>
      <c r="QPJ98" s="392"/>
      <c r="QPK98" s="393"/>
      <c r="QPL98" s="394"/>
      <c r="QPM98" s="395"/>
      <c r="QPN98" s="389"/>
      <c r="QPO98" s="390"/>
      <c r="QPP98" s="391"/>
      <c r="QPQ98" s="392"/>
      <c r="QPR98" s="393"/>
      <c r="QPS98" s="394"/>
      <c r="QPT98" s="395"/>
      <c r="QPU98" s="389"/>
      <c r="QPV98" s="390"/>
      <c r="QPW98" s="391"/>
      <c r="QPX98" s="392"/>
      <c r="QPY98" s="393"/>
      <c r="QPZ98" s="394"/>
      <c r="QQA98" s="395"/>
      <c r="QQB98" s="389"/>
      <c r="QQC98" s="390"/>
      <c r="QQD98" s="391"/>
      <c r="QQE98" s="392"/>
      <c r="QQF98" s="393"/>
      <c r="QQG98" s="394"/>
      <c r="QQH98" s="395"/>
      <c r="QQI98" s="389"/>
      <c r="QQJ98" s="390"/>
      <c r="QQK98" s="391"/>
      <c r="QQL98" s="392"/>
      <c r="QQM98" s="393"/>
      <c r="QQN98" s="394"/>
      <c r="QQO98" s="395"/>
      <c r="QQP98" s="389"/>
      <c r="QQQ98" s="390"/>
      <c r="QQR98" s="391"/>
      <c r="QQS98" s="392"/>
      <c r="QQT98" s="393"/>
      <c r="QQU98" s="394"/>
      <c r="QQV98" s="395"/>
      <c r="QQW98" s="389"/>
      <c r="QQX98" s="390"/>
      <c r="QQY98" s="391"/>
      <c r="QQZ98" s="392"/>
      <c r="QRA98" s="393"/>
      <c r="QRB98" s="394"/>
      <c r="QRC98" s="395"/>
      <c r="QRD98" s="389"/>
      <c r="QRE98" s="390"/>
      <c r="QRF98" s="391"/>
      <c r="QRG98" s="392"/>
      <c r="QRH98" s="393"/>
      <c r="QRI98" s="394"/>
      <c r="QRJ98" s="395"/>
      <c r="QRK98" s="389"/>
      <c r="QRL98" s="390"/>
      <c r="QRM98" s="391"/>
      <c r="QRN98" s="392"/>
      <c r="QRO98" s="393"/>
      <c r="QRP98" s="394"/>
      <c r="QRQ98" s="395"/>
      <c r="QRR98" s="389"/>
      <c r="QRS98" s="390"/>
      <c r="QRT98" s="391"/>
      <c r="QRU98" s="392"/>
      <c r="QRV98" s="393"/>
      <c r="QRW98" s="394"/>
      <c r="QRX98" s="395"/>
      <c r="QRY98" s="389"/>
      <c r="QRZ98" s="390"/>
      <c r="QSA98" s="391"/>
      <c r="QSB98" s="392"/>
      <c r="QSC98" s="393"/>
      <c r="QSD98" s="394"/>
      <c r="QSE98" s="395"/>
      <c r="QSF98" s="389"/>
      <c r="QSG98" s="390"/>
      <c r="QSH98" s="391"/>
      <c r="QSI98" s="392"/>
      <c r="QSJ98" s="393"/>
      <c r="QSK98" s="394"/>
      <c r="QSL98" s="395"/>
      <c r="QSM98" s="389"/>
      <c r="QSN98" s="390"/>
      <c r="QSO98" s="391"/>
      <c r="QSP98" s="392"/>
      <c r="QSQ98" s="393"/>
      <c r="QSR98" s="394"/>
      <c r="QSS98" s="395"/>
      <c r="QST98" s="389"/>
      <c r="QSU98" s="390"/>
      <c r="QSV98" s="391"/>
      <c r="QSW98" s="392"/>
      <c r="QSX98" s="393"/>
      <c r="QSY98" s="394"/>
      <c r="QSZ98" s="395"/>
      <c r="QTA98" s="389"/>
      <c r="QTB98" s="390"/>
      <c r="QTC98" s="391"/>
      <c r="QTD98" s="392"/>
      <c r="QTE98" s="393"/>
      <c r="QTF98" s="394"/>
      <c r="QTG98" s="395"/>
      <c r="QTH98" s="389"/>
      <c r="QTI98" s="390"/>
      <c r="QTJ98" s="391"/>
      <c r="QTK98" s="392"/>
      <c r="QTL98" s="393"/>
      <c r="QTM98" s="394"/>
      <c r="QTN98" s="395"/>
      <c r="QTO98" s="389"/>
      <c r="QTP98" s="390"/>
      <c r="QTQ98" s="391"/>
      <c r="QTR98" s="392"/>
      <c r="QTS98" s="393"/>
      <c r="QTT98" s="394"/>
      <c r="QTU98" s="395"/>
      <c r="QTV98" s="389"/>
      <c r="QTW98" s="390"/>
      <c r="QTX98" s="391"/>
      <c r="QTY98" s="392"/>
      <c r="QTZ98" s="393"/>
      <c r="QUA98" s="394"/>
      <c r="QUB98" s="395"/>
      <c r="QUC98" s="389"/>
      <c r="QUD98" s="390"/>
      <c r="QUE98" s="391"/>
      <c r="QUF98" s="392"/>
      <c r="QUG98" s="393"/>
      <c r="QUH98" s="394"/>
      <c r="QUI98" s="395"/>
      <c r="QUJ98" s="389"/>
      <c r="QUK98" s="390"/>
      <c r="QUL98" s="391"/>
      <c r="QUM98" s="392"/>
      <c r="QUN98" s="393"/>
      <c r="QUO98" s="394"/>
      <c r="QUP98" s="395"/>
      <c r="QUQ98" s="389"/>
      <c r="QUR98" s="390"/>
      <c r="QUS98" s="391"/>
      <c r="QUT98" s="392"/>
      <c r="QUU98" s="393"/>
      <c r="QUV98" s="394"/>
      <c r="QUW98" s="395"/>
      <c r="QUX98" s="389"/>
      <c r="QUY98" s="390"/>
      <c r="QUZ98" s="391"/>
      <c r="QVA98" s="392"/>
      <c r="QVB98" s="393"/>
      <c r="QVC98" s="394"/>
      <c r="QVD98" s="395"/>
      <c r="QVE98" s="389"/>
      <c r="QVF98" s="390"/>
      <c r="QVG98" s="391"/>
      <c r="QVH98" s="392"/>
      <c r="QVI98" s="393"/>
      <c r="QVJ98" s="394"/>
      <c r="QVK98" s="395"/>
      <c r="QVL98" s="389"/>
      <c r="QVM98" s="390"/>
      <c r="QVN98" s="391"/>
      <c r="QVO98" s="392"/>
      <c r="QVP98" s="393"/>
      <c r="QVQ98" s="394"/>
      <c r="QVR98" s="395"/>
      <c r="QVS98" s="389"/>
      <c r="QVT98" s="390"/>
      <c r="QVU98" s="391"/>
      <c r="QVV98" s="392"/>
      <c r="QVW98" s="393"/>
      <c r="QVX98" s="394"/>
      <c r="QVY98" s="395"/>
      <c r="QVZ98" s="389"/>
      <c r="QWA98" s="390"/>
      <c r="QWB98" s="391"/>
      <c r="QWC98" s="392"/>
      <c r="QWD98" s="393"/>
      <c r="QWE98" s="394"/>
      <c r="QWF98" s="395"/>
      <c r="QWG98" s="389"/>
      <c r="QWH98" s="390"/>
      <c r="QWI98" s="391"/>
      <c r="QWJ98" s="392"/>
      <c r="QWK98" s="393"/>
      <c r="QWL98" s="394"/>
      <c r="QWM98" s="395"/>
      <c r="QWN98" s="389"/>
      <c r="QWO98" s="390"/>
      <c r="QWP98" s="391"/>
      <c r="QWQ98" s="392"/>
      <c r="QWR98" s="393"/>
      <c r="QWS98" s="394"/>
      <c r="QWT98" s="395"/>
      <c r="QWU98" s="389"/>
      <c r="QWV98" s="390"/>
      <c r="QWW98" s="391"/>
      <c r="QWX98" s="392"/>
      <c r="QWY98" s="393"/>
      <c r="QWZ98" s="394"/>
      <c r="QXA98" s="395"/>
      <c r="QXB98" s="389"/>
      <c r="QXC98" s="390"/>
      <c r="QXD98" s="391"/>
      <c r="QXE98" s="392"/>
      <c r="QXF98" s="393"/>
      <c r="QXG98" s="394"/>
      <c r="QXH98" s="395"/>
      <c r="QXI98" s="389"/>
      <c r="QXJ98" s="390"/>
      <c r="QXK98" s="391"/>
      <c r="QXL98" s="392"/>
      <c r="QXM98" s="393"/>
      <c r="QXN98" s="394"/>
      <c r="QXO98" s="395"/>
      <c r="QXP98" s="389"/>
      <c r="QXQ98" s="390"/>
      <c r="QXR98" s="391"/>
      <c r="QXS98" s="392"/>
      <c r="QXT98" s="393"/>
      <c r="QXU98" s="394"/>
      <c r="QXV98" s="395"/>
      <c r="QXW98" s="389"/>
      <c r="QXX98" s="390"/>
      <c r="QXY98" s="391"/>
      <c r="QXZ98" s="392"/>
      <c r="QYA98" s="393"/>
      <c r="QYB98" s="394"/>
      <c r="QYC98" s="395"/>
      <c r="QYD98" s="389"/>
      <c r="QYE98" s="390"/>
      <c r="QYF98" s="391"/>
      <c r="QYG98" s="392"/>
      <c r="QYH98" s="393"/>
      <c r="QYI98" s="394"/>
      <c r="QYJ98" s="395"/>
      <c r="QYK98" s="389"/>
      <c r="QYL98" s="390"/>
      <c r="QYM98" s="391"/>
      <c r="QYN98" s="392"/>
      <c r="QYO98" s="393"/>
      <c r="QYP98" s="394"/>
      <c r="QYQ98" s="395"/>
      <c r="QYR98" s="389"/>
      <c r="QYS98" s="390"/>
      <c r="QYT98" s="391"/>
      <c r="QYU98" s="392"/>
      <c r="QYV98" s="393"/>
      <c r="QYW98" s="394"/>
      <c r="QYX98" s="395"/>
      <c r="QYY98" s="389"/>
      <c r="QYZ98" s="390"/>
      <c r="QZA98" s="391"/>
      <c r="QZB98" s="392"/>
      <c r="QZC98" s="393"/>
      <c r="QZD98" s="394"/>
      <c r="QZE98" s="395"/>
      <c r="QZF98" s="389"/>
      <c r="QZG98" s="390"/>
      <c r="QZH98" s="391"/>
      <c r="QZI98" s="392"/>
      <c r="QZJ98" s="393"/>
      <c r="QZK98" s="394"/>
      <c r="QZL98" s="395"/>
      <c r="QZM98" s="389"/>
      <c r="QZN98" s="390"/>
      <c r="QZO98" s="391"/>
      <c r="QZP98" s="392"/>
      <c r="QZQ98" s="393"/>
      <c r="QZR98" s="394"/>
      <c r="QZS98" s="395"/>
      <c r="QZT98" s="389"/>
      <c r="QZU98" s="390"/>
      <c r="QZV98" s="391"/>
      <c r="QZW98" s="392"/>
      <c r="QZX98" s="393"/>
      <c r="QZY98" s="394"/>
      <c r="QZZ98" s="395"/>
      <c r="RAA98" s="389"/>
      <c r="RAB98" s="390"/>
      <c r="RAC98" s="391"/>
      <c r="RAD98" s="392"/>
      <c r="RAE98" s="393"/>
      <c r="RAF98" s="394"/>
      <c r="RAG98" s="395"/>
      <c r="RAH98" s="389"/>
      <c r="RAI98" s="390"/>
      <c r="RAJ98" s="391"/>
      <c r="RAK98" s="392"/>
      <c r="RAL98" s="393"/>
      <c r="RAM98" s="394"/>
      <c r="RAN98" s="395"/>
      <c r="RAO98" s="389"/>
      <c r="RAP98" s="390"/>
      <c r="RAQ98" s="391"/>
      <c r="RAR98" s="392"/>
      <c r="RAS98" s="393"/>
      <c r="RAT98" s="394"/>
      <c r="RAU98" s="395"/>
      <c r="RAV98" s="389"/>
      <c r="RAW98" s="390"/>
      <c r="RAX98" s="391"/>
      <c r="RAY98" s="392"/>
      <c r="RAZ98" s="393"/>
      <c r="RBA98" s="394"/>
      <c r="RBB98" s="395"/>
      <c r="RBC98" s="389"/>
      <c r="RBD98" s="390"/>
      <c r="RBE98" s="391"/>
      <c r="RBF98" s="392"/>
      <c r="RBG98" s="393"/>
      <c r="RBH98" s="394"/>
      <c r="RBI98" s="395"/>
      <c r="RBJ98" s="389"/>
      <c r="RBK98" s="390"/>
      <c r="RBL98" s="391"/>
      <c r="RBM98" s="392"/>
      <c r="RBN98" s="393"/>
      <c r="RBO98" s="394"/>
      <c r="RBP98" s="395"/>
      <c r="RBQ98" s="389"/>
      <c r="RBR98" s="390"/>
      <c r="RBS98" s="391"/>
      <c r="RBT98" s="392"/>
      <c r="RBU98" s="393"/>
      <c r="RBV98" s="394"/>
      <c r="RBW98" s="395"/>
      <c r="RBX98" s="389"/>
      <c r="RBY98" s="390"/>
      <c r="RBZ98" s="391"/>
      <c r="RCA98" s="392"/>
      <c r="RCB98" s="393"/>
      <c r="RCC98" s="394"/>
      <c r="RCD98" s="395"/>
      <c r="RCE98" s="389"/>
      <c r="RCF98" s="390"/>
      <c r="RCG98" s="391"/>
      <c r="RCH98" s="392"/>
      <c r="RCI98" s="393"/>
      <c r="RCJ98" s="394"/>
      <c r="RCK98" s="395"/>
      <c r="RCL98" s="389"/>
      <c r="RCM98" s="390"/>
      <c r="RCN98" s="391"/>
      <c r="RCO98" s="392"/>
      <c r="RCP98" s="393"/>
      <c r="RCQ98" s="394"/>
      <c r="RCR98" s="395"/>
      <c r="RCS98" s="389"/>
      <c r="RCT98" s="390"/>
      <c r="RCU98" s="391"/>
      <c r="RCV98" s="392"/>
      <c r="RCW98" s="393"/>
      <c r="RCX98" s="394"/>
      <c r="RCY98" s="395"/>
      <c r="RCZ98" s="389"/>
      <c r="RDA98" s="390"/>
      <c r="RDB98" s="391"/>
      <c r="RDC98" s="392"/>
      <c r="RDD98" s="393"/>
      <c r="RDE98" s="394"/>
      <c r="RDF98" s="395"/>
      <c r="RDG98" s="389"/>
      <c r="RDH98" s="390"/>
      <c r="RDI98" s="391"/>
      <c r="RDJ98" s="392"/>
      <c r="RDK98" s="393"/>
      <c r="RDL98" s="394"/>
      <c r="RDM98" s="395"/>
      <c r="RDN98" s="389"/>
      <c r="RDO98" s="390"/>
      <c r="RDP98" s="391"/>
      <c r="RDQ98" s="392"/>
      <c r="RDR98" s="393"/>
      <c r="RDS98" s="394"/>
      <c r="RDT98" s="395"/>
      <c r="RDU98" s="389"/>
      <c r="RDV98" s="390"/>
      <c r="RDW98" s="391"/>
      <c r="RDX98" s="392"/>
      <c r="RDY98" s="393"/>
      <c r="RDZ98" s="394"/>
      <c r="REA98" s="395"/>
      <c r="REB98" s="389"/>
      <c r="REC98" s="390"/>
      <c r="RED98" s="391"/>
      <c r="REE98" s="392"/>
      <c r="REF98" s="393"/>
      <c r="REG98" s="394"/>
      <c r="REH98" s="395"/>
      <c r="REI98" s="389"/>
      <c r="REJ98" s="390"/>
      <c r="REK98" s="391"/>
      <c r="REL98" s="392"/>
      <c r="REM98" s="393"/>
      <c r="REN98" s="394"/>
      <c r="REO98" s="395"/>
      <c r="REP98" s="389"/>
      <c r="REQ98" s="390"/>
      <c r="RER98" s="391"/>
      <c r="RES98" s="392"/>
      <c r="RET98" s="393"/>
      <c r="REU98" s="394"/>
      <c r="REV98" s="395"/>
      <c r="REW98" s="389"/>
      <c r="REX98" s="390"/>
      <c r="REY98" s="391"/>
      <c r="REZ98" s="392"/>
      <c r="RFA98" s="393"/>
      <c r="RFB98" s="394"/>
      <c r="RFC98" s="395"/>
      <c r="RFD98" s="389"/>
      <c r="RFE98" s="390"/>
      <c r="RFF98" s="391"/>
      <c r="RFG98" s="392"/>
      <c r="RFH98" s="393"/>
      <c r="RFI98" s="394"/>
      <c r="RFJ98" s="395"/>
      <c r="RFK98" s="389"/>
      <c r="RFL98" s="390"/>
      <c r="RFM98" s="391"/>
      <c r="RFN98" s="392"/>
      <c r="RFO98" s="393"/>
      <c r="RFP98" s="394"/>
      <c r="RFQ98" s="395"/>
      <c r="RFR98" s="389"/>
      <c r="RFS98" s="390"/>
      <c r="RFT98" s="391"/>
      <c r="RFU98" s="392"/>
      <c r="RFV98" s="393"/>
      <c r="RFW98" s="394"/>
      <c r="RFX98" s="395"/>
      <c r="RFY98" s="389"/>
      <c r="RFZ98" s="390"/>
      <c r="RGA98" s="391"/>
      <c r="RGB98" s="392"/>
      <c r="RGC98" s="393"/>
      <c r="RGD98" s="394"/>
      <c r="RGE98" s="395"/>
      <c r="RGF98" s="389"/>
      <c r="RGG98" s="390"/>
      <c r="RGH98" s="391"/>
      <c r="RGI98" s="392"/>
      <c r="RGJ98" s="393"/>
      <c r="RGK98" s="394"/>
      <c r="RGL98" s="395"/>
      <c r="RGM98" s="389"/>
      <c r="RGN98" s="390"/>
      <c r="RGO98" s="391"/>
      <c r="RGP98" s="392"/>
      <c r="RGQ98" s="393"/>
      <c r="RGR98" s="394"/>
      <c r="RGS98" s="395"/>
      <c r="RGT98" s="389"/>
      <c r="RGU98" s="390"/>
      <c r="RGV98" s="391"/>
      <c r="RGW98" s="392"/>
      <c r="RGX98" s="393"/>
      <c r="RGY98" s="394"/>
      <c r="RGZ98" s="395"/>
      <c r="RHA98" s="389"/>
      <c r="RHB98" s="390"/>
      <c r="RHC98" s="391"/>
      <c r="RHD98" s="392"/>
      <c r="RHE98" s="393"/>
      <c r="RHF98" s="394"/>
      <c r="RHG98" s="395"/>
      <c r="RHH98" s="389"/>
      <c r="RHI98" s="390"/>
      <c r="RHJ98" s="391"/>
      <c r="RHK98" s="392"/>
      <c r="RHL98" s="393"/>
      <c r="RHM98" s="394"/>
      <c r="RHN98" s="395"/>
      <c r="RHO98" s="389"/>
      <c r="RHP98" s="390"/>
      <c r="RHQ98" s="391"/>
      <c r="RHR98" s="392"/>
      <c r="RHS98" s="393"/>
      <c r="RHT98" s="394"/>
      <c r="RHU98" s="395"/>
      <c r="RHV98" s="389"/>
      <c r="RHW98" s="390"/>
      <c r="RHX98" s="391"/>
      <c r="RHY98" s="392"/>
      <c r="RHZ98" s="393"/>
      <c r="RIA98" s="394"/>
      <c r="RIB98" s="395"/>
      <c r="RIC98" s="389"/>
      <c r="RID98" s="390"/>
      <c r="RIE98" s="391"/>
      <c r="RIF98" s="392"/>
      <c r="RIG98" s="393"/>
      <c r="RIH98" s="394"/>
      <c r="RII98" s="395"/>
      <c r="RIJ98" s="389"/>
      <c r="RIK98" s="390"/>
      <c r="RIL98" s="391"/>
      <c r="RIM98" s="392"/>
      <c r="RIN98" s="393"/>
      <c r="RIO98" s="394"/>
      <c r="RIP98" s="395"/>
      <c r="RIQ98" s="389"/>
      <c r="RIR98" s="390"/>
      <c r="RIS98" s="391"/>
      <c r="RIT98" s="392"/>
      <c r="RIU98" s="393"/>
      <c r="RIV98" s="394"/>
      <c r="RIW98" s="395"/>
      <c r="RIX98" s="389"/>
      <c r="RIY98" s="390"/>
      <c r="RIZ98" s="391"/>
      <c r="RJA98" s="392"/>
      <c r="RJB98" s="393"/>
      <c r="RJC98" s="394"/>
      <c r="RJD98" s="395"/>
      <c r="RJE98" s="389"/>
      <c r="RJF98" s="390"/>
      <c r="RJG98" s="391"/>
      <c r="RJH98" s="392"/>
      <c r="RJI98" s="393"/>
      <c r="RJJ98" s="394"/>
      <c r="RJK98" s="395"/>
      <c r="RJL98" s="389"/>
      <c r="RJM98" s="390"/>
      <c r="RJN98" s="391"/>
      <c r="RJO98" s="392"/>
      <c r="RJP98" s="393"/>
      <c r="RJQ98" s="394"/>
      <c r="RJR98" s="395"/>
      <c r="RJS98" s="389"/>
      <c r="RJT98" s="390"/>
      <c r="RJU98" s="391"/>
      <c r="RJV98" s="392"/>
      <c r="RJW98" s="393"/>
      <c r="RJX98" s="394"/>
      <c r="RJY98" s="395"/>
      <c r="RJZ98" s="389"/>
      <c r="RKA98" s="390"/>
      <c r="RKB98" s="391"/>
      <c r="RKC98" s="392"/>
      <c r="RKD98" s="393"/>
      <c r="RKE98" s="394"/>
      <c r="RKF98" s="395"/>
      <c r="RKG98" s="389"/>
      <c r="RKH98" s="390"/>
      <c r="RKI98" s="391"/>
      <c r="RKJ98" s="392"/>
      <c r="RKK98" s="393"/>
      <c r="RKL98" s="394"/>
      <c r="RKM98" s="395"/>
      <c r="RKN98" s="389"/>
      <c r="RKO98" s="390"/>
      <c r="RKP98" s="391"/>
      <c r="RKQ98" s="392"/>
      <c r="RKR98" s="393"/>
      <c r="RKS98" s="394"/>
      <c r="RKT98" s="395"/>
      <c r="RKU98" s="389"/>
      <c r="RKV98" s="390"/>
      <c r="RKW98" s="391"/>
      <c r="RKX98" s="392"/>
      <c r="RKY98" s="393"/>
      <c r="RKZ98" s="394"/>
      <c r="RLA98" s="395"/>
      <c r="RLB98" s="389"/>
      <c r="RLC98" s="390"/>
      <c r="RLD98" s="391"/>
      <c r="RLE98" s="392"/>
      <c r="RLF98" s="393"/>
      <c r="RLG98" s="394"/>
      <c r="RLH98" s="395"/>
      <c r="RLI98" s="389"/>
      <c r="RLJ98" s="390"/>
      <c r="RLK98" s="391"/>
      <c r="RLL98" s="392"/>
      <c r="RLM98" s="393"/>
      <c r="RLN98" s="394"/>
      <c r="RLO98" s="395"/>
      <c r="RLP98" s="389"/>
      <c r="RLQ98" s="390"/>
      <c r="RLR98" s="391"/>
      <c r="RLS98" s="392"/>
      <c r="RLT98" s="393"/>
      <c r="RLU98" s="394"/>
      <c r="RLV98" s="395"/>
      <c r="RLW98" s="389"/>
      <c r="RLX98" s="390"/>
      <c r="RLY98" s="391"/>
      <c r="RLZ98" s="392"/>
      <c r="RMA98" s="393"/>
      <c r="RMB98" s="394"/>
      <c r="RMC98" s="395"/>
      <c r="RMD98" s="389"/>
      <c r="RME98" s="390"/>
      <c r="RMF98" s="391"/>
      <c r="RMG98" s="392"/>
      <c r="RMH98" s="393"/>
      <c r="RMI98" s="394"/>
      <c r="RMJ98" s="395"/>
      <c r="RMK98" s="389"/>
      <c r="RML98" s="390"/>
      <c r="RMM98" s="391"/>
      <c r="RMN98" s="392"/>
      <c r="RMO98" s="393"/>
      <c r="RMP98" s="394"/>
      <c r="RMQ98" s="395"/>
      <c r="RMR98" s="389"/>
      <c r="RMS98" s="390"/>
      <c r="RMT98" s="391"/>
      <c r="RMU98" s="392"/>
      <c r="RMV98" s="393"/>
      <c r="RMW98" s="394"/>
      <c r="RMX98" s="395"/>
      <c r="RMY98" s="389"/>
      <c r="RMZ98" s="390"/>
      <c r="RNA98" s="391"/>
      <c r="RNB98" s="392"/>
      <c r="RNC98" s="393"/>
      <c r="RND98" s="394"/>
      <c r="RNE98" s="395"/>
      <c r="RNF98" s="389"/>
      <c r="RNG98" s="390"/>
      <c r="RNH98" s="391"/>
      <c r="RNI98" s="392"/>
      <c r="RNJ98" s="393"/>
      <c r="RNK98" s="394"/>
      <c r="RNL98" s="395"/>
      <c r="RNM98" s="389"/>
      <c r="RNN98" s="390"/>
      <c r="RNO98" s="391"/>
      <c r="RNP98" s="392"/>
      <c r="RNQ98" s="393"/>
      <c r="RNR98" s="394"/>
      <c r="RNS98" s="395"/>
      <c r="RNT98" s="389"/>
      <c r="RNU98" s="390"/>
      <c r="RNV98" s="391"/>
      <c r="RNW98" s="392"/>
      <c r="RNX98" s="393"/>
      <c r="RNY98" s="394"/>
      <c r="RNZ98" s="395"/>
      <c r="ROA98" s="389"/>
      <c r="ROB98" s="390"/>
      <c r="ROC98" s="391"/>
      <c r="ROD98" s="392"/>
      <c r="ROE98" s="393"/>
      <c r="ROF98" s="394"/>
      <c r="ROG98" s="395"/>
      <c r="ROH98" s="389"/>
      <c r="ROI98" s="390"/>
      <c r="ROJ98" s="391"/>
      <c r="ROK98" s="392"/>
      <c r="ROL98" s="393"/>
      <c r="ROM98" s="394"/>
      <c r="RON98" s="395"/>
      <c r="ROO98" s="389"/>
      <c r="ROP98" s="390"/>
      <c r="ROQ98" s="391"/>
      <c r="ROR98" s="392"/>
      <c r="ROS98" s="393"/>
      <c r="ROT98" s="394"/>
      <c r="ROU98" s="395"/>
      <c r="ROV98" s="389"/>
      <c r="ROW98" s="390"/>
      <c r="ROX98" s="391"/>
      <c r="ROY98" s="392"/>
      <c r="ROZ98" s="393"/>
      <c r="RPA98" s="394"/>
      <c r="RPB98" s="395"/>
      <c r="RPC98" s="389"/>
      <c r="RPD98" s="390"/>
      <c r="RPE98" s="391"/>
      <c r="RPF98" s="392"/>
      <c r="RPG98" s="393"/>
      <c r="RPH98" s="394"/>
      <c r="RPI98" s="395"/>
      <c r="RPJ98" s="389"/>
      <c r="RPK98" s="390"/>
      <c r="RPL98" s="391"/>
      <c r="RPM98" s="392"/>
      <c r="RPN98" s="393"/>
      <c r="RPO98" s="394"/>
      <c r="RPP98" s="395"/>
      <c r="RPQ98" s="389"/>
      <c r="RPR98" s="390"/>
      <c r="RPS98" s="391"/>
      <c r="RPT98" s="392"/>
      <c r="RPU98" s="393"/>
      <c r="RPV98" s="394"/>
      <c r="RPW98" s="395"/>
      <c r="RPX98" s="389"/>
      <c r="RPY98" s="390"/>
      <c r="RPZ98" s="391"/>
      <c r="RQA98" s="392"/>
      <c r="RQB98" s="393"/>
      <c r="RQC98" s="394"/>
      <c r="RQD98" s="395"/>
      <c r="RQE98" s="389"/>
      <c r="RQF98" s="390"/>
      <c r="RQG98" s="391"/>
      <c r="RQH98" s="392"/>
      <c r="RQI98" s="393"/>
      <c r="RQJ98" s="394"/>
      <c r="RQK98" s="395"/>
      <c r="RQL98" s="389"/>
      <c r="RQM98" s="390"/>
      <c r="RQN98" s="391"/>
      <c r="RQO98" s="392"/>
      <c r="RQP98" s="393"/>
      <c r="RQQ98" s="394"/>
      <c r="RQR98" s="395"/>
      <c r="RQS98" s="389"/>
      <c r="RQT98" s="390"/>
      <c r="RQU98" s="391"/>
      <c r="RQV98" s="392"/>
      <c r="RQW98" s="393"/>
      <c r="RQX98" s="394"/>
      <c r="RQY98" s="395"/>
      <c r="RQZ98" s="389"/>
      <c r="RRA98" s="390"/>
      <c r="RRB98" s="391"/>
      <c r="RRC98" s="392"/>
      <c r="RRD98" s="393"/>
      <c r="RRE98" s="394"/>
      <c r="RRF98" s="395"/>
      <c r="RRG98" s="389"/>
      <c r="RRH98" s="390"/>
      <c r="RRI98" s="391"/>
      <c r="RRJ98" s="392"/>
      <c r="RRK98" s="393"/>
      <c r="RRL98" s="394"/>
      <c r="RRM98" s="395"/>
      <c r="RRN98" s="389"/>
      <c r="RRO98" s="390"/>
      <c r="RRP98" s="391"/>
      <c r="RRQ98" s="392"/>
      <c r="RRR98" s="393"/>
      <c r="RRS98" s="394"/>
      <c r="RRT98" s="395"/>
      <c r="RRU98" s="389"/>
      <c r="RRV98" s="390"/>
      <c r="RRW98" s="391"/>
      <c r="RRX98" s="392"/>
      <c r="RRY98" s="393"/>
      <c r="RRZ98" s="394"/>
      <c r="RSA98" s="395"/>
      <c r="RSB98" s="389"/>
      <c r="RSC98" s="390"/>
      <c r="RSD98" s="391"/>
      <c r="RSE98" s="392"/>
      <c r="RSF98" s="393"/>
      <c r="RSG98" s="394"/>
      <c r="RSH98" s="395"/>
      <c r="RSI98" s="389"/>
      <c r="RSJ98" s="390"/>
      <c r="RSK98" s="391"/>
      <c r="RSL98" s="392"/>
      <c r="RSM98" s="393"/>
      <c r="RSN98" s="394"/>
      <c r="RSO98" s="395"/>
      <c r="RSP98" s="389"/>
      <c r="RSQ98" s="390"/>
      <c r="RSR98" s="391"/>
      <c r="RSS98" s="392"/>
      <c r="RST98" s="393"/>
      <c r="RSU98" s="394"/>
      <c r="RSV98" s="395"/>
      <c r="RSW98" s="389"/>
      <c r="RSX98" s="390"/>
      <c r="RSY98" s="391"/>
      <c r="RSZ98" s="392"/>
      <c r="RTA98" s="393"/>
      <c r="RTB98" s="394"/>
      <c r="RTC98" s="395"/>
      <c r="RTD98" s="389"/>
      <c r="RTE98" s="390"/>
      <c r="RTF98" s="391"/>
      <c r="RTG98" s="392"/>
      <c r="RTH98" s="393"/>
      <c r="RTI98" s="394"/>
      <c r="RTJ98" s="395"/>
      <c r="RTK98" s="389"/>
      <c r="RTL98" s="390"/>
      <c r="RTM98" s="391"/>
      <c r="RTN98" s="392"/>
      <c r="RTO98" s="393"/>
      <c r="RTP98" s="394"/>
      <c r="RTQ98" s="395"/>
      <c r="RTR98" s="389"/>
      <c r="RTS98" s="390"/>
      <c r="RTT98" s="391"/>
      <c r="RTU98" s="392"/>
      <c r="RTV98" s="393"/>
      <c r="RTW98" s="394"/>
      <c r="RTX98" s="395"/>
      <c r="RTY98" s="389"/>
      <c r="RTZ98" s="390"/>
      <c r="RUA98" s="391"/>
      <c r="RUB98" s="392"/>
      <c r="RUC98" s="393"/>
      <c r="RUD98" s="394"/>
      <c r="RUE98" s="395"/>
      <c r="RUF98" s="389"/>
      <c r="RUG98" s="390"/>
      <c r="RUH98" s="391"/>
      <c r="RUI98" s="392"/>
      <c r="RUJ98" s="393"/>
      <c r="RUK98" s="394"/>
      <c r="RUL98" s="395"/>
      <c r="RUM98" s="389"/>
      <c r="RUN98" s="390"/>
      <c r="RUO98" s="391"/>
      <c r="RUP98" s="392"/>
      <c r="RUQ98" s="393"/>
      <c r="RUR98" s="394"/>
      <c r="RUS98" s="395"/>
      <c r="RUT98" s="389"/>
      <c r="RUU98" s="390"/>
      <c r="RUV98" s="391"/>
      <c r="RUW98" s="392"/>
      <c r="RUX98" s="393"/>
      <c r="RUY98" s="394"/>
      <c r="RUZ98" s="395"/>
      <c r="RVA98" s="389"/>
      <c r="RVB98" s="390"/>
      <c r="RVC98" s="391"/>
      <c r="RVD98" s="392"/>
      <c r="RVE98" s="393"/>
      <c r="RVF98" s="394"/>
      <c r="RVG98" s="395"/>
      <c r="RVH98" s="389"/>
      <c r="RVI98" s="390"/>
      <c r="RVJ98" s="391"/>
      <c r="RVK98" s="392"/>
      <c r="RVL98" s="393"/>
      <c r="RVM98" s="394"/>
      <c r="RVN98" s="395"/>
      <c r="RVO98" s="389"/>
      <c r="RVP98" s="390"/>
      <c r="RVQ98" s="391"/>
      <c r="RVR98" s="392"/>
      <c r="RVS98" s="393"/>
      <c r="RVT98" s="394"/>
      <c r="RVU98" s="395"/>
      <c r="RVV98" s="389"/>
      <c r="RVW98" s="390"/>
      <c r="RVX98" s="391"/>
      <c r="RVY98" s="392"/>
      <c r="RVZ98" s="393"/>
      <c r="RWA98" s="394"/>
      <c r="RWB98" s="395"/>
      <c r="RWC98" s="389"/>
      <c r="RWD98" s="390"/>
      <c r="RWE98" s="391"/>
      <c r="RWF98" s="392"/>
      <c r="RWG98" s="393"/>
      <c r="RWH98" s="394"/>
      <c r="RWI98" s="395"/>
      <c r="RWJ98" s="389"/>
      <c r="RWK98" s="390"/>
      <c r="RWL98" s="391"/>
      <c r="RWM98" s="392"/>
      <c r="RWN98" s="393"/>
      <c r="RWO98" s="394"/>
      <c r="RWP98" s="395"/>
      <c r="RWQ98" s="389"/>
      <c r="RWR98" s="390"/>
      <c r="RWS98" s="391"/>
      <c r="RWT98" s="392"/>
      <c r="RWU98" s="393"/>
      <c r="RWV98" s="394"/>
      <c r="RWW98" s="395"/>
      <c r="RWX98" s="389"/>
      <c r="RWY98" s="390"/>
      <c r="RWZ98" s="391"/>
      <c r="RXA98" s="392"/>
      <c r="RXB98" s="393"/>
      <c r="RXC98" s="394"/>
      <c r="RXD98" s="395"/>
      <c r="RXE98" s="389"/>
      <c r="RXF98" s="390"/>
      <c r="RXG98" s="391"/>
      <c r="RXH98" s="392"/>
      <c r="RXI98" s="393"/>
      <c r="RXJ98" s="394"/>
      <c r="RXK98" s="395"/>
      <c r="RXL98" s="389"/>
      <c r="RXM98" s="390"/>
      <c r="RXN98" s="391"/>
      <c r="RXO98" s="392"/>
      <c r="RXP98" s="393"/>
      <c r="RXQ98" s="394"/>
      <c r="RXR98" s="395"/>
      <c r="RXS98" s="389"/>
      <c r="RXT98" s="390"/>
      <c r="RXU98" s="391"/>
      <c r="RXV98" s="392"/>
      <c r="RXW98" s="393"/>
      <c r="RXX98" s="394"/>
      <c r="RXY98" s="395"/>
      <c r="RXZ98" s="389"/>
      <c r="RYA98" s="390"/>
      <c r="RYB98" s="391"/>
      <c r="RYC98" s="392"/>
      <c r="RYD98" s="393"/>
      <c r="RYE98" s="394"/>
      <c r="RYF98" s="395"/>
      <c r="RYG98" s="389"/>
      <c r="RYH98" s="390"/>
      <c r="RYI98" s="391"/>
      <c r="RYJ98" s="392"/>
      <c r="RYK98" s="393"/>
      <c r="RYL98" s="394"/>
      <c r="RYM98" s="395"/>
      <c r="RYN98" s="389"/>
      <c r="RYO98" s="390"/>
      <c r="RYP98" s="391"/>
      <c r="RYQ98" s="392"/>
      <c r="RYR98" s="393"/>
      <c r="RYS98" s="394"/>
      <c r="RYT98" s="395"/>
      <c r="RYU98" s="389"/>
      <c r="RYV98" s="390"/>
      <c r="RYW98" s="391"/>
      <c r="RYX98" s="392"/>
      <c r="RYY98" s="393"/>
      <c r="RYZ98" s="394"/>
      <c r="RZA98" s="395"/>
      <c r="RZB98" s="389"/>
      <c r="RZC98" s="390"/>
      <c r="RZD98" s="391"/>
      <c r="RZE98" s="392"/>
      <c r="RZF98" s="393"/>
      <c r="RZG98" s="394"/>
      <c r="RZH98" s="395"/>
      <c r="RZI98" s="389"/>
      <c r="RZJ98" s="390"/>
      <c r="RZK98" s="391"/>
      <c r="RZL98" s="392"/>
      <c r="RZM98" s="393"/>
      <c r="RZN98" s="394"/>
      <c r="RZO98" s="395"/>
      <c r="RZP98" s="389"/>
      <c r="RZQ98" s="390"/>
      <c r="RZR98" s="391"/>
      <c r="RZS98" s="392"/>
      <c r="RZT98" s="393"/>
      <c r="RZU98" s="394"/>
      <c r="RZV98" s="395"/>
      <c r="RZW98" s="389"/>
      <c r="RZX98" s="390"/>
      <c r="RZY98" s="391"/>
      <c r="RZZ98" s="392"/>
      <c r="SAA98" s="393"/>
      <c r="SAB98" s="394"/>
      <c r="SAC98" s="395"/>
      <c r="SAD98" s="389"/>
      <c r="SAE98" s="390"/>
      <c r="SAF98" s="391"/>
      <c r="SAG98" s="392"/>
      <c r="SAH98" s="393"/>
      <c r="SAI98" s="394"/>
      <c r="SAJ98" s="395"/>
      <c r="SAK98" s="389"/>
      <c r="SAL98" s="390"/>
      <c r="SAM98" s="391"/>
      <c r="SAN98" s="392"/>
      <c r="SAO98" s="393"/>
      <c r="SAP98" s="394"/>
      <c r="SAQ98" s="395"/>
      <c r="SAR98" s="389"/>
      <c r="SAS98" s="390"/>
      <c r="SAT98" s="391"/>
      <c r="SAU98" s="392"/>
      <c r="SAV98" s="393"/>
      <c r="SAW98" s="394"/>
      <c r="SAX98" s="395"/>
      <c r="SAY98" s="389"/>
      <c r="SAZ98" s="390"/>
      <c r="SBA98" s="391"/>
      <c r="SBB98" s="392"/>
      <c r="SBC98" s="393"/>
      <c r="SBD98" s="394"/>
      <c r="SBE98" s="395"/>
      <c r="SBF98" s="389"/>
      <c r="SBG98" s="390"/>
      <c r="SBH98" s="391"/>
      <c r="SBI98" s="392"/>
      <c r="SBJ98" s="393"/>
      <c r="SBK98" s="394"/>
      <c r="SBL98" s="395"/>
      <c r="SBM98" s="389"/>
      <c r="SBN98" s="390"/>
      <c r="SBO98" s="391"/>
      <c r="SBP98" s="392"/>
      <c r="SBQ98" s="393"/>
      <c r="SBR98" s="394"/>
      <c r="SBS98" s="395"/>
      <c r="SBT98" s="389"/>
      <c r="SBU98" s="390"/>
      <c r="SBV98" s="391"/>
      <c r="SBW98" s="392"/>
      <c r="SBX98" s="393"/>
      <c r="SBY98" s="394"/>
      <c r="SBZ98" s="395"/>
      <c r="SCA98" s="389"/>
      <c r="SCB98" s="390"/>
      <c r="SCC98" s="391"/>
      <c r="SCD98" s="392"/>
      <c r="SCE98" s="393"/>
      <c r="SCF98" s="394"/>
      <c r="SCG98" s="395"/>
      <c r="SCH98" s="389"/>
      <c r="SCI98" s="390"/>
      <c r="SCJ98" s="391"/>
      <c r="SCK98" s="392"/>
      <c r="SCL98" s="393"/>
      <c r="SCM98" s="394"/>
      <c r="SCN98" s="395"/>
      <c r="SCO98" s="389"/>
      <c r="SCP98" s="390"/>
      <c r="SCQ98" s="391"/>
      <c r="SCR98" s="392"/>
      <c r="SCS98" s="393"/>
      <c r="SCT98" s="394"/>
      <c r="SCU98" s="395"/>
      <c r="SCV98" s="389"/>
      <c r="SCW98" s="390"/>
      <c r="SCX98" s="391"/>
      <c r="SCY98" s="392"/>
      <c r="SCZ98" s="393"/>
      <c r="SDA98" s="394"/>
      <c r="SDB98" s="395"/>
      <c r="SDC98" s="389"/>
      <c r="SDD98" s="390"/>
      <c r="SDE98" s="391"/>
      <c r="SDF98" s="392"/>
      <c r="SDG98" s="393"/>
      <c r="SDH98" s="394"/>
      <c r="SDI98" s="395"/>
      <c r="SDJ98" s="389"/>
      <c r="SDK98" s="390"/>
      <c r="SDL98" s="391"/>
      <c r="SDM98" s="392"/>
      <c r="SDN98" s="393"/>
      <c r="SDO98" s="394"/>
      <c r="SDP98" s="395"/>
      <c r="SDQ98" s="389"/>
      <c r="SDR98" s="390"/>
      <c r="SDS98" s="391"/>
      <c r="SDT98" s="392"/>
      <c r="SDU98" s="393"/>
      <c r="SDV98" s="394"/>
      <c r="SDW98" s="395"/>
      <c r="SDX98" s="389"/>
      <c r="SDY98" s="390"/>
      <c r="SDZ98" s="391"/>
      <c r="SEA98" s="392"/>
      <c r="SEB98" s="393"/>
      <c r="SEC98" s="394"/>
      <c r="SED98" s="395"/>
      <c r="SEE98" s="389"/>
      <c r="SEF98" s="390"/>
      <c r="SEG98" s="391"/>
      <c r="SEH98" s="392"/>
      <c r="SEI98" s="393"/>
      <c r="SEJ98" s="394"/>
      <c r="SEK98" s="395"/>
      <c r="SEL98" s="389"/>
      <c r="SEM98" s="390"/>
      <c r="SEN98" s="391"/>
      <c r="SEO98" s="392"/>
      <c r="SEP98" s="393"/>
      <c r="SEQ98" s="394"/>
      <c r="SER98" s="395"/>
      <c r="SES98" s="389"/>
      <c r="SET98" s="390"/>
      <c r="SEU98" s="391"/>
      <c r="SEV98" s="392"/>
      <c r="SEW98" s="393"/>
      <c r="SEX98" s="394"/>
      <c r="SEY98" s="395"/>
      <c r="SEZ98" s="389"/>
      <c r="SFA98" s="390"/>
      <c r="SFB98" s="391"/>
      <c r="SFC98" s="392"/>
      <c r="SFD98" s="393"/>
      <c r="SFE98" s="394"/>
      <c r="SFF98" s="395"/>
      <c r="SFG98" s="389"/>
      <c r="SFH98" s="390"/>
      <c r="SFI98" s="391"/>
      <c r="SFJ98" s="392"/>
      <c r="SFK98" s="393"/>
      <c r="SFL98" s="394"/>
      <c r="SFM98" s="395"/>
      <c r="SFN98" s="389"/>
      <c r="SFO98" s="390"/>
      <c r="SFP98" s="391"/>
      <c r="SFQ98" s="392"/>
      <c r="SFR98" s="393"/>
      <c r="SFS98" s="394"/>
      <c r="SFT98" s="395"/>
      <c r="SFU98" s="389"/>
      <c r="SFV98" s="390"/>
      <c r="SFW98" s="391"/>
      <c r="SFX98" s="392"/>
      <c r="SFY98" s="393"/>
      <c r="SFZ98" s="394"/>
      <c r="SGA98" s="395"/>
      <c r="SGB98" s="389"/>
      <c r="SGC98" s="390"/>
      <c r="SGD98" s="391"/>
      <c r="SGE98" s="392"/>
      <c r="SGF98" s="393"/>
      <c r="SGG98" s="394"/>
      <c r="SGH98" s="395"/>
      <c r="SGI98" s="389"/>
      <c r="SGJ98" s="390"/>
      <c r="SGK98" s="391"/>
      <c r="SGL98" s="392"/>
      <c r="SGM98" s="393"/>
      <c r="SGN98" s="394"/>
      <c r="SGO98" s="395"/>
      <c r="SGP98" s="389"/>
      <c r="SGQ98" s="390"/>
      <c r="SGR98" s="391"/>
      <c r="SGS98" s="392"/>
      <c r="SGT98" s="393"/>
      <c r="SGU98" s="394"/>
      <c r="SGV98" s="395"/>
      <c r="SGW98" s="389"/>
      <c r="SGX98" s="390"/>
      <c r="SGY98" s="391"/>
      <c r="SGZ98" s="392"/>
      <c r="SHA98" s="393"/>
      <c r="SHB98" s="394"/>
      <c r="SHC98" s="395"/>
      <c r="SHD98" s="389"/>
      <c r="SHE98" s="390"/>
      <c r="SHF98" s="391"/>
      <c r="SHG98" s="392"/>
      <c r="SHH98" s="393"/>
      <c r="SHI98" s="394"/>
      <c r="SHJ98" s="395"/>
      <c r="SHK98" s="389"/>
      <c r="SHL98" s="390"/>
      <c r="SHM98" s="391"/>
      <c r="SHN98" s="392"/>
      <c r="SHO98" s="393"/>
      <c r="SHP98" s="394"/>
      <c r="SHQ98" s="395"/>
      <c r="SHR98" s="389"/>
      <c r="SHS98" s="390"/>
      <c r="SHT98" s="391"/>
      <c r="SHU98" s="392"/>
      <c r="SHV98" s="393"/>
      <c r="SHW98" s="394"/>
      <c r="SHX98" s="395"/>
      <c r="SHY98" s="389"/>
      <c r="SHZ98" s="390"/>
      <c r="SIA98" s="391"/>
      <c r="SIB98" s="392"/>
      <c r="SIC98" s="393"/>
      <c r="SID98" s="394"/>
      <c r="SIE98" s="395"/>
      <c r="SIF98" s="389"/>
      <c r="SIG98" s="390"/>
      <c r="SIH98" s="391"/>
      <c r="SII98" s="392"/>
      <c r="SIJ98" s="393"/>
      <c r="SIK98" s="394"/>
      <c r="SIL98" s="395"/>
      <c r="SIM98" s="389"/>
      <c r="SIN98" s="390"/>
      <c r="SIO98" s="391"/>
      <c r="SIP98" s="392"/>
      <c r="SIQ98" s="393"/>
      <c r="SIR98" s="394"/>
      <c r="SIS98" s="395"/>
      <c r="SIT98" s="389"/>
      <c r="SIU98" s="390"/>
      <c r="SIV98" s="391"/>
      <c r="SIW98" s="392"/>
      <c r="SIX98" s="393"/>
      <c r="SIY98" s="394"/>
      <c r="SIZ98" s="395"/>
      <c r="SJA98" s="389"/>
      <c r="SJB98" s="390"/>
      <c r="SJC98" s="391"/>
      <c r="SJD98" s="392"/>
      <c r="SJE98" s="393"/>
      <c r="SJF98" s="394"/>
      <c r="SJG98" s="395"/>
      <c r="SJH98" s="389"/>
      <c r="SJI98" s="390"/>
      <c r="SJJ98" s="391"/>
      <c r="SJK98" s="392"/>
      <c r="SJL98" s="393"/>
      <c r="SJM98" s="394"/>
      <c r="SJN98" s="395"/>
      <c r="SJO98" s="389"/>
      <c r="SJP98" s="390"/>
      <c r="SJQ98" s="391"/>
      <c r="SJR98" s="392"/>
      <c r="SJS98" s="393"/>
      <c r="SJT98" s="394"/>
      <c r="SJU98" s="395"/>
      <c r="SJV98" s="389"/>
      <c r="SJW98" s="390"/>
      <c r="SJX98" s="391"/>
      <c r="SJY98" s="392"/>
      <c r="SJZ98" s="393"/>
      <c r="SKA98" s="394"/>
      <c r="SKB98" s="395"/>
      <c r="SKC98" s="389"/>
      <c r="SKD98" s="390"/>
      <c r="SKE98" s="391"/>
      <c r="SKF98" s="392"/>
      <c r="SKG98" s="393"/>
      <c r="SKH98" s="394"/>
      <c r="SKI98" s="395"/>
      <c r="SKJ98" s="389"/>
      <c r="SKK98" s="390"/>
      <c r="SKL98" s="391"/>
      <c r="SKM98" s="392"/>
      <c r="SKN98" s="393"/>
      <c r="SKO98" s="394"/>
      <c r="SKP98" s="395"/>
      <c r="SKQ98" s="389"/>
      <c r="SKR98" s="390"/>
      <c r="SKS98" s="391"/>
      <c r="SKT98" s="392"/>
      <c r="SKU98" s="393"/>
      <c r="SKV98" s="394"/>
      <c r="SKW98" s="395"/>
      <c r="SKX98" s="389"/>
      <c r="SKY98" s="390"/>
      <c r="SKZ98" s="391"/>
      <c r="SLA98" s="392"/>
      <c r="SLB98" s="393"/>
      <c r="SLC98" s="394"/>
      <c r="SLD98" s="395"/>
      <c r="SLE98" s="389"/>
      <c r="SLF98" s="390"/>
      <c r="SLG98" s="391"/>
      <c r="SLH98" s="392"/>
      <c r="SLI98" s="393"/>
      <c r="SLJ98" s="394"/>
      <c r="SLK98" s="395"/>
      <c r="SLL98" s="389"/>
      <c r="SLM98" s="390"/>
      <c r="SLN98" s="391"/>
      <c r="SLO98" s="392"/>
      <c r="SLP98" s="393"/>
      <c r="SLQ98" s="394"/>
      <c r="SLR98" s="395"/>
      <c r="SLS98" s="389"/>
      <c r="SLT98" s="390"/>
      <c r="SLU98" s="391"/>
      <c r="SLV98" s="392"/>
      <c r="SLW98" s="393"/>
      <c r="SLX98" s="394"/>
      <c r="SLY98" s="395"/>
      <c r="SLZ98" s="389"/>
      <c r="SMA98" s="390"/>
      <c r="SMB98" s="391"/>
      <c r="SMC98" s="392"/>
      <c r="SMD98" s="393"/>
      <c r="SME98" s="394"/>
      <c r="SMF98" s="395"/>
      <c r="SMG98" s="389"/>
      <c r="SMH98" s="390"/>
      <c r="SMI98" s="391"/>
      <c r="SMJ98" s="392"/>
      <c r="SMK98" s="393"/>
      <c r="SML98" s="394"/>
      <c r="SMM98" s="395"/>
      <c r="SMN98" s="389"/>
      <c r="SMO98" s="390"/>
      <c r="SMP98" s="391"/>
      <c r="SMQ98" s="392"/>
      <c r="SMR98" s="393"/>
      <c r="SMS98" s="394"/>
      <c r="SMT98" s="395"/>
      <c r="SMU98" s="389"/>
      <c r="SMV98" s="390"/>
      <c r="SMW98" s="391"/>
      <c r="SMX98" s="392"/>
      <c r="SMY98" s="393"/>
      <c r="SMZ98" s="394"/>
      <c r="SNA98" s="395"/>
      <c r="SNB98" s="389"/>
      <c r="SNC98" s="390"/>
      <c r="SND98" s="391"/>
      <c r="SNE98" s="392"/>
      <c r="SNF98" s="393"/>
      <c r="SNG98" s="394"/>
      <c r="SNH98" s="395"/>
      <c r="SNI98" s="389"/>
      <c r="SNJ98" s="390"/>
      <c r="SNK98" s="391"/>
      <c r="SNL98" s="392"/>
      <c r="SNM98" s="393"/>
      <c r="SNN98" s="394"/>
      <c r="SNO98" s="395"/>
      <c r="SNP98" s="389"/>
      <c r="SNQ98" s="390"/>
      <c r="SNR98" s="391"/>
      <c r="SNS98" s="392"/>
      <c r="SNT98" s="393"/>
      <c r="SNU98" s="394"/>
      <c r="SNV98" s="395"/>
      <c r="SNW98" s="389"/>
      <c r="SNX98" s="390"/>
      <c r="SNY98" s="391"/>
      <c r="SNZ98" s="392"/>
      <c r="SOA98" s="393"/>
      <c r="SOB98" s="394"/>
      <c r="SOC98" s="395"/>
      <c r="SOD98" s="389"/>
      <c r="SOE98" s="390"/>
      <c r="SOF98" s="391"/>
      <c r="SOG98" s="392"/>
      <c r="SOH98" s="393"/>
      <c r="SOI98" s="394"/>
      <c r="SOJ98" s="395"/>
      <c r="SOK98" s="389"/>
      <c r="SOL98" s="390"/>
      <c r="SOM98" s="391"/>
      <c r="SON98" s="392"/>
      <c r="SOO98" s="393"/>
      <c r="SOP98" s="394"/>
      <c r="SOQ98" s="395"/>
      <c r="SOR98" s="389"/>
      <c r="SOS98" s="390"/>
      <c r="SOT98" s="391"/>
      <c r="SOU98" s="392"/>
      <c r="SOV98" s="393"/>
      <c r="SOW98" s="394"/>
      <c r="SOX98" s="395"/>
      <c r="SOY98" s="389"/>
      <c r="SOZ98" s="390"/>
      <c r="SPA98" s="391"/>
      <c r="SPB98" s="392"/>
      <c r="SPC98" s="393"/>
      <c r="SPD98" s="394"/>
      <c r="SPE98" s="395"/>
      <c r="SPF98" s="389"/>
      <c r="SPG98" s="390"/>
      <c r="SPH98" s="391"/>
      <c r="SPI98" s="392"/>
      <c r="SPJ98" s="393"/>
      <c r="SPK98" s="394"/>
      <c r="SPL98" s="395"/>
      <c r="SPM98" s="389"/>
      <c r="SPN98" s="390"/>
      <c r="SPO98" s="391"/>
      <c r="SPP98" s="392"/>
      <c r="SPQ98" s="393"/>
      <c r="SPR98" s="394"/>
      <c r="SPS98" s="395"/>
      <c r="SPT98" s="389"/>
      <c r="SPU98" s="390"/>
      <c r="SPV98" s="391"/>
      <c r="SPW98" s="392"/>
      <c r="SPX98" s="393"/>
      <c r="SPY98" s="394"/>
      <c r="SPZ98" s="395"/>
      <c r="SQA98" s="389"/>
      <c r="SQB98" s="390"/>
      <c r="SQC98" s="391"/>
      <c r="SQD98" s="392"/>
      <c r="SQE98" s="393"/>
      <c r="SQF98" s="394"/>
      <c r="SQG98" s="395"/>
      <c r="SQH98" s="389"/>
      <c r="SQI98" s="390"/>
      <c r="SQJ98" s="391"/>
      <c r="SQK98" s="392"/>
      <c r="SQL98" s="393"/>
      <c r="SQM98" s="394"/>
      <c r="SQN98" s="395"/>
      <c r="SQO98" s="389"/>
      <c r="SQP98" s="390"/>
      <c r="SQQ98" s="391"/>
      <c r="SQR98" s="392"/>
      <c r="SQS98" s="393"/>
      <c r="SQT98" s="394"/>
      <c r="SQU98" s="395"/>
      <c r="SQV98" s="389"/>
      <c r="SQW98" s="390"/>
      <c r="SQX98" s="391"/>
      <c r="SQY98" s="392"/>
      <c r="SQZ98" s="393"/>
      <c r="SRA98" s="394"/>
      <c r="SRB98" s="395"/>
      <c r="SRC98" s="389"/>
      <c r="SRD98" s="390"/>
      <c r="SRE98" s="391"/>
      <c r="SRF98" s="392"/>
      <c r="SRG98" s="393"/>
      <c r="SRH98" s="394"/>
      <c r="SRI98" s="395"/>
      <c r="SRJ98" s="389"/>
      <c r="SRK98" s="390"/>
      <c r="SRL98" s="391"/>
      <c r="SRM98" s="392"/>
      <c r="SRN98" s="393"/>
      <c r="SRO98" s="394"/>
      <c r="SRP98" s="395"/>
      <c r="SRQ98" s="389"/>
      <c r="SRR98" s="390"/>
      <c r="SRS98" s="391"/>
      <c r="SRT98" s="392"/>
      <c r="SRU98" s="393"/>
      <c r="SRV98" s="394"/>
      <c r="SRW98" s="395"/>
      <c r="SRX98" s="389"/>
      <c r="SRY98" s="390"/>
      <c r="SRZ98" s="391"/>
      <c r="SSA98" s="392"/>
      <c r="SSB98" s="393"/>
      <c r="SSC98" s="394"/>
      <c r="SSD98" s="395"/>
      <c r="SSE98" s="389"/>
      <c r="SSF98" s="390"/>
      <c r="SSG98" s="391"/>
      <c r="SSH98" s="392"/>
      <c r="SSI98" s="393"/>
      <c r="SSJ98" s="394"/>
      <c r="SSK98" s="395"/>
      <c r="SSL98" s="389"/>
      <c r="SSM98" s="390"/>
      <c r="SSN98" s="391"/>
      <c r="SSO98" s="392"/>
      <c r="SSP98" s="393"/>
      <c r="SSQ98" s="394"/>
      <c r="SSR98" s="395"/>
      <c r="SSS98" s="389"/>
      <c r="SST98" s="390"/>
      <c r="SSU98" s="391"/>
      <c r="SSV98" s="392"/>
      <c r="SSW98" s="393"/>
      <c r="SSX98" s="394"/>
      <c r="SSY98" s="395"/>
      <c r="SSZ98" s="389"/>
      <c r="STA98" s="390"/>
      <c r="STB98" s="391"/>
      <c r="STC98" s="392"/>
      <c r="STD98" s="393"/>
      <c r="STE98" s="394"/>
      <c r="STF98" s="395"/>
      <c r="STG98" s="389"/>
      <c r="STH98" s="390"/>
      <c r="STI98" s="391"/>
      <c r="STJ98" s="392"/>
      <c r="STK98" s="393"/>
      <c r="STL98" s="394"/>
      <c r="STM98" s="395"/>
      <c r="STN98" s="389"/>
      <c r="STO98" s="390"/>
      <c r="STP98" s="391"/>
      <c r="STQ98" s="392"/>
      <c r="STR98" s="393"/>
      <c r="STS98" s="394"/>
      <c r="STT98" s="395"/>
      <c r="STU98" s="389"/>
      <c r="STV98" s="390"/>
      <c r="STW98" s="391"/>
      <c r="STX98" s="392"/>
      <c r="STY98" s="393"/>
      <c r="STZ98" s="394"/>
      <c r="SUA98" s="395"/>
      <c r="SUB98" s="389"/>
      <c r="SUC98" s="390"/>
      <c r="SUD98" s="391"/>
      <c r="SUE98" s="392"/>
      <c r="SUF98" s="393"/>
      <c r="SUG98" s="394"/>
      <c r="SUH98" s="395"/>
      <c r="SUI98" s="389"/>
      <c r="SUJ98" s="390"/>
      <c r="SUK98" s="391"/>
      <c r="SUL98" s="392"/>
      <c r="SUM98" s="393"/>
      <c r="SUN98" s="394"/>
      <c r="SUO98" s="395"/>
      <c r="SUP98" s="389"/>
      <c r="SUQ98" s="390"/>
      <c r="SUR98" s="391"/>
      <c r="SUS98" s="392"/>
      <c r="SUT98" s="393"/>
      <c r="SUU98" s="394"/>
      <c r="SUV98" s="395"/>
      <c r="SUW98" s="389"/>
      <c r="SUX98" s="390"/>
      <c r="SUY98" s="391"/>
      <c r="SUZ98" s="392"/>
      <c r="SVA98" s="393"/>
      <c r="SVB98" s="394"/>
      <c r="SVC98" s="395"/>
      <c r="SVD98" s="389"/>
      <c r="SVE98" s="390"/>
      <c r="SVF98" s="391"/>
      <c r="SVG98" s="392"/>
      <c r="SVH98" s="393"/>
      <c r="SVI98" s="394"/>
      <c r="SVJ98" s="395"/>
      <c r="SVK98" s="389"/>
      <c r="SVL98" s="390"/>
      <c r="SVM98" s="391"/>
      <c r="SVN98" s="392"/>
      <c r="SVO98" s="393"/>
      <c r="SVP98" s="394"/>
      <c r="SVQ98" s="395"/>
      <c r="SVR98" s="389"/>
      <c r="SVS98" s="390"/>
      <c r="SVT98" s="391"/>
      <c r="SVU98" s="392"/>
      <c r="SVV98" s="393"/>
      <c r="SVW98" s="394"/>
      <c r="SVX98" s="395"/>
      <c r="SVY98" s="389"/>
      <c r="SVZ98" s="390"/>
      <c r="SWA98" s="391"/>
      <c r="SWB98" s="392"/>
      <c r="SWC98" s="393"/>
      <c r="SWD98" s="394"/>
      <c r="SWE98" s="395"/>
      <c r="SWF98" s="389"/>
      <c r="SWG98" s="390"/>
      <c r="SWH98" s="391"/>
      <c r="SWI98" s="392"/>
      <c r="SWJ98" s="393"/>
      <c r="SWK98" s="394"/>
      <c r="SWL98" s="395"/>
      <c r="SWM98" s="389"/>
      <c r="SWN98" s="390"/>
      <c r="SWO98" s="391"/>
      <c r="SWP98" s="392"/>
      <c r="SWQ98" s="393"/>
      <c r="SWR98" s="394"/>
      <c r="SWS98" s="395"/>
      <c r="SWT98" s="389"/>
      <c r="SWU98" s="390"/>
      <c r="SWV98" s="391"/>
      <c r="SWW98" s="392"/>
      <c r="SWX98" s="393"/>
      <c r="SWY98" s="394"/>
      <c r="SWZ98" s="395"/>
      <c r="SXA98" s="389"/>
      <c r="SXB98" s="390"/>
      <c r="SXC98" s="391"/>
      <c r="SXD98" s="392"/>
      <c r="SXE98" s="393"/>
      <c r="SXF98" s="394"/>
      <c r="SXG98" s="395"/>
      <c r="SXH98" s="389"/>
      <c r="SXI98" s="390"/>
      <c r="SXJ98" s="391"/>
      <c r="SXK98" s="392"/>
      <c r="SXL98" s="393"/>
      <c r="SXM98" s="394"/>
      <c r="SXN98" s="395"/>
      <c r="SXO98" s="389"/>
      <c r="SXP98" s="390"/>
      <c r="SXQ98" s="391"/>
      <c r="SXR98" s="392"/>
      <c r="SXS98" s="393"/>
      <c r="SXT98" s="394"/>
      <c r="SXU98" s="395"/>
      <c r="SXV98" s="389"/>
      <c r="SXW98" s="390"/>
      <c r="SXX98" s="391"/>
      <c r="SXY98" s="392"/>
      <c r="SXZ98" s="393"/>
      <c r="SYA98" s="394"/>
      <c r="SYB98" s="395"/>
      <c r="SYC98" s="389"/>
      <c r="SYD98" s="390"/>
      <c r="SYE98" s="391"/>
      <c r="SYF98" s="392"/>
      <c r="SYG98" s="393"/>
      <c r="SYH98" s="394"/>
      <c r="SYI98" s="395"/>
      <c r="SYJ98" s="389"/>
      <c r="SYK98" s="390"/>
      <c r="SYL98" s="391"/>
      <c r="SYM98" s="392"/>
      <c r="SYN98" s="393"/>
      <c r="SYO98" s="394"/>
      <c r="SYP98" s="395"/>
      <c r="SYQ98" s="389"/>
      <c r="SYR98" s="390"/>
      <c r="SYS98" s="391"/>
      <c r="SYT98" s="392"/>
      <c r="SYU98" s="393"/>
      <c r="SYV98" s="394"/>
      <c r="SYW98" s="395"/>
      <c r="SYX98" s="389"/>
      <c r="SYY98" s="390"/>
      <c r="SYZ98" s="391"/>
      <c r="SZA98" s="392"/>
      <c r="SZB98" s="393"/>
      <c r="SZC98" s="394"/>
      <c r="SZD98" s="395"/>
      <c r="SZE98" s="389"/>
      <c r="SZF98" s="390"/>
      <c r="SZG98" s="391"/>
      <c r="SZH98" s="392"/>
      <c r="SZI98" s="393"/>
      <c r="SZJ98" s="394"/>
      <c r="SZK98" s="395"/>
      <c r="SZL98" s="389"/>
      <c r="SZM98" s="390"/>
      <c r="SZN98" s="391"/>
      <c r="SZO98" s="392"/>
      <c r="SZP98" s="393"/>
      <c r="SZQ98" s="394"/>
      <c r="SZR98" s="395"/>
      <c r="SZS98" s="389"/>
      <c r="SZT98" s="390"/>
      <c r="SZU98" s="391"/>
      <c r="SZV98" s="392"/>
      <c r="SZW98" s="393"/>
      <c r="SZX98" s="394"/>
      <c r="SZY98" s="395"/>
      <c r="SZZ98" s="389"/>
      <c r="TAA98" s="390"/>
      <c r="TAB98" s="391"/>
      <c r="TAC98" s="392"/>
      <c r="TAD98" s="393"/>
      <c r="TAE98" s="394"/>
      <c r="TAF98" s="395"/>
      <c r="TAG98" s="389"/>
      <c r="TAH98" s="390"/>
      <c r="TAI98" s="391"/>
      <c r="TAJ98" s="392"/>
      <c r="TAK98" s="393"/>
      <c r="TAL98" s="394"/>
      <c r="TAM98" s="395"/>
      <c r="TAN98" s="389"/>
      <c r="TAO98" s="390"/>
      <c r="TAP98" s="391"/>
      <c r="TAQ98" s="392"/>
      <c r="TAR98" s="393"/>
      <c r="TAS98" s="394"/>
      <c r="TAT98" s="395"/>
      <c r="TAU98" s="389"/>
      <c r="TAV98" s="390"/>
      <c r="TAW98" s="391"/>
      <c r="TAX98" s="392"/>
      <c r="TAY98" s="393"/>
      <c r="TAZ98" s="394"/>
      <c r="TBA98" s="395"/>
      <c r="TBB98" s="389"/>
      <c r="TBC98" s="390"/>
      <c r="TBD98" s="391"/>
      <c r="TBE98" s="392"/>
      <c r="TBF98" s="393"/>
      <c r="TBG98" s="394"/>
      <c r="TBH98" s="395"/>
      <c r="TBI98" s="389"/>
      <c r="TBJ98" s="390"/>
      <c r="TBK98" s="391"/>
      <c r="TBL98" s="392"/>
      <c r="TBM98" s="393"/>
      <c r="TBN98" s="394"/>
      <c r="TBO98" s="395"/>
      <c r="TBP98" s="389"/>
      <c r="TBQ98" s="390"/>
      <c r="TBR98" s="391"/>
      <c r="TBS98" s="392"/>
      <c r="TBT98" s="393"/>
      <c r="TBU98" s="394"/>
      <c r="TBV98" s="395"/>
      <c r="TBW98" s="389"/>
      <c r="TBX98" s="390"/>
      <c r="TBY98" s="391"/>
      <c r="TBZ98" s="392"/>
      <c r="TCA98" s="393"/>
      <c r="TCB98" s="394"/>
      <c r="TCC98" s="395"/>
      <c r="TCD98" s="389"/>
      <c r="TCE98" s="390"/>
      <c r="TCF98" s="391"/>
      <c r="TCG98" s="392"/>
      <c r="TCH98" s="393"/>
      <c r="TCI98" s="394"/>
      <c r="TCJ98" s="395"/>
      <c r="TCK98" s="389"/>
      <c r="TCL98" s="390"/>
      <c r="TCM98" s="391"/>
      <c r="TCN98" s="392"/>
      <c r="TCO98" s="393"/>
      <c r="TCP98" s="394"/>
      <c r="TCQ98" s="395"/>
      <c r="TCR98" s="389"/>
      <c r="TCS98" s="390"/>
      <c r="TCT98" s="391"/>
      <c r="TCU98" s="392"/>
      <c r="TCV98" s="393"/>
      <c r="TCW98" s="394"/>
      <c r="TCX98" s="395"/>
      <c r="TCY98" s="389"/>
      <c r="TCZ98" s="390"/>
      <c r="TDA98" s="391"/>
      <c r="TDB98" s="392"/>
      <c r="TDC98" s="393"/>
      <c r="TDD98" s="394"/>
      <c r="TDE98" s="395"/>
      <c r="TDF98" s="389"/>
      <c r="TDG98" s="390"/>
      <c r="TDH98" s="391"/>
      <c r="TDI98" s="392"/>
      <c r="TDJ98" s="393"/>
      <c r="TDK98" s="394"/>
      <c r="TDL98" s="395"/>
      <c r="TDM98" s="389"/>
      <c r="TDN98" s="390"/>
      <c r="TDO98" s="391"/>
      <c r="TDP98" s="392"/>
      <c r="TDQ98" s="393"/>
      <c r="TDR98" s="394"/>
      <c r="TDS98" s="395"/>
      <c r="TDT98" s="389"/>
      <c r="TDU98" s="390"/>
      <c r="TDV98" s="391"/>
      <c r="TDW98" s="392"/>
      <c r="TDX98" s="393"/>
      <c r="TDY98" s="394"/>
      <c r="TDZ98" s="395"/>
      <c r="TEA98" s="389"/>
      <c r="TEB98" s="390"/>
      <c r="TEC98" s="391"/>
      <c r="TED98" s="392"/>
      <c r="TEE98" s="393"/>
      <c r="TEF98" s="394"/>
      <c r="TEG98" s="395"/>
      <c r="TEH98" s="389"/>
      <c r="TEI98" s="390"/>
      <c r="TEJ98" s="391"/>
      <c r="TEK98" s="392"/>
      <c r="TEL98" s="393"/>
      <c r="TEM98" s="394"/>
      <c r="TEN98" s="395"/>
      <c r="TEO98" s="389"/>
      <c r="TEP98" s="390"/>
      <c r="TEQ98" s="391"/>
      <c r="TER98" s="392"/>
      <c r="TES98" s="393"/>
      <c r="TET98" s="394"/>
      <c r="TEU98" s="395"/>
      <c r="TEV98" s="389"/>
      <c r="TEW98" s="390"/>
      <c r="TEX98" s="391"/>
      <c r="TEY98" s="392"/>
      <c r="TEZ98" s="393"/>
      <c r="TFA98" s="394"/>
      <c r="TFB98" s="395"/>
      <c r="TFC98" s="389"/>
      <c r="TFD98" s="390"/>
      <c r="TFE98" s="391"/>
      <c r="TFF98" s="392"/>
      <c r="TFG98" s="393"/>
      <c r="TFH98" s="394"/>
      <c r="TFI98" s="395"/>
      <c r="TFJ98" s="389"/>
      <c r="TFK98" s="390"/>
      <c r="TFL98" s="391"/>
      <c r="TFM98" s="392"/>
      <c r="TFN98" s="393"/>
      <c r="TFO98" s="394"/>
      <c r="TFP98" s="395"/>
      <c r="TFQ98" s="389"/>
      <c r="TFR98" s="390"/>
      <c r="TFS98" s="391"/>
      <c r="TFT98" s="392"/>
      <c r="TFU98" s="393"/>
      <c r="TFV98" s="394"/>
      <c r="TFW98" s="395"/>
      <c r="TFX98" s="389"/>
      <c r="TFY98" s="390"/>
      <c r="TFZ98" s="391"/>
      <c r="TGA98" s="392"/>
      <c r="TGB98" s="393"/>
      <c r="TGC98" s="394"/>
      <c r="TGD98" s="395"/>
      <c r="TGE98" s="389"/>
      <c r="TGF98" s="390"/>
      <c r="TGG98" s="391"/>
      <c r="TGH98" s="392"/>
      <c r="TGI98" s="393"/>
      <c r="TGJ98" s="394"/>
      <c r="TGK98" s="395"/>
      <c r="TGL98" s="389"/>
      <c r="TGM98" s="390"/>
      <c r="TGN98" s="391"/>
      <c r="TGO98" s="392"/>
      <c r="TGP98" s="393"/>
      <c r="TGQ98" s="394"/>
      <c r="TGR98" s="395"/>
      <c r="TGS98" s="389"/>
      <c r="TGT98" s="390"/>
      <c r="TGU98" s="391"/>
      <c r="TGV98" s="392"/>
      <c r="TGW98" s="393"/>
      <c r="TGX98" s="394"/>
      <c r="TGY98" s="395"/>
      <c r="TGZ98" s="389"/>
      <c r="THA98" s="390"/>
      <c r="THB98" s="391"/>
      <c r="THC98" s="392"/>
      <c r="THD98" s="393"/>
      <c r="THE98" s="394"/>
      <c r="THF98" s="395"/>
      <c r="THG98" s="389"/>
      <c r="THH98" s="390"/>
      <c r="THI98" s="391"/>
      <c r="THJ98" s="392"/>
      <c r="THK98" s="393"/>
      <c r="THL98" s="394"/>
      <c r="THM98" s="395"/>
      <c r="THN98" s="389"/>
      <c r="THO98" s="390"/>
      <c r="THP98" s="391"/>
      <c r="THQ98" s="392"/>
      <c r="THR98" s="393"/>
      <c r="THS98" s="394"/>
      <c r="THT98" s="395"/>
      <c r="THU98" s="389"/>
      <c r="THV98" s="390"/>
      <c r="THW98" s="391"/>
      <c r="THX98" s="392"/>
      <c r="THY98" s="393"/>
      <c r="THZ98" s="394"/>
      <c r="TIA98" s="395"/>
      <c r="TIB98" s="389"/>
      <c r="TIC98" s="390"/>
      <c r="TID98" s="391"/>
      <c r="TIE98" s="392"/>
      <c r="TIF98" s="393"/>
      <c r="TIG98" s="394"/>
      <c r="TIH98" s="395"/>
      <c r="TII98" s="389"/>
      <c r="TIJ98" s="390"/>
      <c r="TIK98" s="391"/>
      <c r="TIL98" s="392"/>
      <c r="TIM98" s="393"/>
      <c r="TIN98" s="394"/>
      <c r="TIO98" s="395"/>
      <c r="TIP98" s="389"/>
      <c r="TIQ98" s="390"/>
      <c r="TIR98" s="391"/>
      <c r="TIS98" s="392"/>
      <c r="TIT98" s="393"/>
      <c r="TIU98" s="394"/>
      <c r="TIV98" s="395"/>
      <c r="TIW98" s="389"/>
      <c r="TIX98" s="390"/>
      <c r="TIY98" s="391"/>
      <c r="TIZ98" s="392"/>
      <c r="TJA98" s="393"/>
      <c r="TJB98" s="394"/>
      <c r="TJC98" s="395"/>
      <c r="TJD98" s="389"/>
      <c r="TJE98" s="390"/>
      <c r="TJF98" s="391"/>
      <c r="TJG98" s="392"/>
      <c r="TJH98" s="393"/>
      <c r="TJI98" s="394"/>
      <c r="TJJ98" s="395"/>
      <c r="TJK98" s="389"/>
      <c r="TJL98" s="390"/>
      <c r="TJM98" s="391"/>
      <c r="TJN98" s="392"/>
      <c r="TJO98" s="393"/>
      <c r="TJP98" s="394"/>
      <c r="TJQ98" s="395"/>
      <c r="TJR98" s="389"/>
      <c r="TJS98" s="390"/>
      <c r="TJT98" s="391"/>
      <c r="TJU98" s="392"/>
      <c r="TJV98" s="393"/>
      <c r="TJW98" s="394"/>
      <c r="TJX98" s="395"/>
      <c r="TJY98" s="389"/>
      <c r="TJZ98" s="390"/>
      <c r="TKA98" s="391"/>
      <c r="TKB98" s="392"/>
      <c r="TKC98" s="393"/>
      <c r="TKD98" s="394"/>
      <c r="TKE98" s="395"/>
      <c r="TKF98" s="389"/>
      <c r="TKG98" s="390"/>
      <c r="TKH98" s="391"/>
      <c r="TKI98" s="392"/>
      <c r="TKJ98" s="393"/>
      <c r="TKK98" s="394"/>
      <c r="TKL98" s="395"/>
      <c r="TKM98" s="389"/>
      <c r="TKN98" s="390"/>
      <c r="TKO98" s="391"/>
      <c r="TKP98" s="392"/>
      <c r="TKQ98" s="393"/>
      <c r="TKR98" s="394"/>
      <c r="TKS98" s="395"/>
      <c r="TKT98" s="389"/>
      <c r="TKU98" s="390"/>
      <c r="TKV98" s="391"/>
      <c r="TKW98" s="392"/>
      <c r="TKX98" s="393"/>
      <c r="TKY98" s="394"/>
      <c r="TKZ98" s="395"/>
      <c r="TLA98" s="389"/>
      <c r="TLB98" s="390"/>
      <c r="TLC98" s="391"/>
      <c r="TLD98" s="392"/>
      <c r="TLE98" s="393"/>
      <c r="TLF98" s="394"/>
      <c r="TLG98" s="395"/>
      <c r="TLH98" s="389"/>
      <c r="TLI98" s="390"/>
      <c r="TLJ98" s="391"/>
      <c r="TLK98" s="392"/>
      <c r="TLL98" s="393"/>
      <c r="TLM98" s="394"/>
      <c r="TLN98" s="395"/>
      <c r="TLO98" s="389"/>
      <c r="TLP98" s="390"/>
      <c r="TLQ98" s="391"/>
      <c r="TLR98" s="392"/>
      <c r="TLS98" s="393"/>
      <c r="TLT98" s="394"/>
      <c r="TLU98" s="395"/>
      <c r="TLV98" s="389"/>
      <c r="TLW98" s="390"/>
      <c r="TLX98" s="391"/>
      <c r="TLY98" s="392"/>
      <c r="TLZ98" s="393"/>
      <c r="TMA98" s="394"/>
      <c r="TMB98" s="395"/>
      <c r="TMC98" s="389"/>
      <c r="TMD98" s="390"/>
      <c r="TME98" s="391"/>
      <c r="TMF98" s="392"/>
      <c r="TMG98" s="393"/>
      <c r="TMH98" s="394"/>
      <c r="TMI98" s="395"/>
      <c r="TMJ98" s="389"/>
      <c r="TMK98" s="390"/>
      <c r="TML98" s="391"/>
      <c r="TMM98" s="392"/>
      <c r="TMN98" s="393"/>
      <c r="TMO98" s="394"/>
      <c r="TMP98" s="395"/>
      <c r="TMQ98" s="389"/>
      <c r="TMR98" s="390"/>
      <c r="TMS98" s="391"/>
      <c r="TMT98" s="392"/>
      <c r="TMU98" s="393"/>
      <c r="TMV98" s="394"/>
      <c r="TMW98" s="395"/>
      <c r="TMX98" s="389"/>
      <c r="TMY98" s="390"/>
      <c r="TMZ98" s="391"/>
      <c r="TNA98" s="392"/>
      <c r="TNB98" s="393"/>
      <c r="TNC98" s="394"/>
      <c r="TND98" s="395"/>
      <c r="TNE98" s="389"/>
      <c r="TNF98" s="390"/>
      <c r="TNG98" s="391"/>
      <c r="TNH98" s="392"/>
      <c r="TNI98" s="393"/>
      <c r="TNJ98" s="394"/>
      <c r="TNK98" s="395"/>
      <c r="TNL98" s="389"/>
      <c r="TNM98" s="390"/>
      <c r="TNN98" s="391"/>
      <c r="TNO98" s="392"/>
      <c r="TNP98" s="393"/>
      <c r="TNQ98" s="394"/>
      <c r="TNR98" s="395"/>
      <c r="TNS98" s="389"/>
      <c r="TNT98" s="390"/>
      <c r="TNU98" s="391"/>
      <c r="TNV98" s="392"/>
      <c r="TNW98" s="393"/>
      <c r="TNX98" s="394"/>
      <c r="TNY98" s="395"/>
      <c r="TNZ98" s="389"/>
      <c r="TOA98" s="390"/>
      <c r="TOB98" s="391"/>
      <c r="TOC98" s="392"/>
      <c r="TOD98" s="393"/>
      <c r="TOE98" s="394"/>
      <c r="TOF98" s="395"/>
      <c r="TOG98" s="389"/>
      <c r="TOH98" s="390"/>
      <c r="TOI98" s="391"/>
      <c r="TOJ98" s="392"/>
      <c r="TOK98" s="393"/>
      <c r="TOL98" s="394"/>
      <c r="TOM98" s="395"/>
      <c r="TON98" s="389"/>
      <c r="TOO98" s="390"/>
      <c r="TOP98" s="391"/>
      <c r="TOQ98" s="392"/>
      <c r="TOR98" s="393"/>
      <c r="TOS98" s="394"/>
      <c r="TOT98" s="395"/>
      <c r="TOU98" s="389"/>
      <c r="TOV98" s="390"/>
      <c r="TOW98" s="391"/>
      <c r="TOX98" s="392"/>
      <c r="TOY98" s="393"/>
      <c r="TOZ98" s="394"/>
      <c r="TPA98" s="395"/>
      <c r="TPB98" s="389"/>
      <c r="TPC98" s="390"/>
      <c r="TPD98" s="391"/>
      <c r="TPE98" s="392"/>
      <c r="TPF98" s="393"/>
      <c r="TPG98" s="394"/>
      <c r="TPH98" s="395"/>
      <c r="TPI98" s="389"/>
      <c r="TPJ98" s="390"/>
      <c r="TPK98" s="391"/>
      <c r="TPL98" s="392"/>
      <c r="TPM98" s="393"/>
      <c r="TPN98" s="394"/>
      <c r="TPO98" s="395"/>
      <c r="TPP98" s="389"/>
      <c r="TPQ98" s="390"/>
      <c r="TPR98" s="391"/>
      <c r="TPS98" s="392"/>
      <c r="TPT98" s="393"/>
      <c r="TPU98" s="394"/>
      <c r="TPV98" s="395"/>
      <c r="TPW98" s="389"/>
      <c r="TPX98" s="390"/>
      <c r="TPY98" s="391"/>
      <c r="TPZ98" s="392"/>
      <c r="TQA98" s="393"/>
      <c r="TQB98" s="394"/>
      <c r="TQC98" s="395"/>
      <c r="TQD98" s="389"/>
      <c r="TQE98" s="390"/>
      <c r="TQF98" s="391"/>
      <c r="TQG98" s="392"/>
      <c r="TQH98" s="393"/>
      <c r="TQI98" s="394"/>
      <c r="TQJ98" s="395"/>
      <c r="TQK98" s="389"/>
      <c r="TQL98" s="390"/>
      <c r="TQM98" s="391"/>
      <c r="TQN98" s="392"/>
      <c r="TQO98" s="393"/>
      <c r="TQP98" s="394"/>
      <c r="TQQ98" s="395"/>
      <c r="TQR98" s="389"/>
      <c r="TQS98" s="390"/>
      <c r="TQT98" s="391"/>
      <c r="TQU98" s="392"/>
      <c r="TQV98" s="393"/>
      <c r="TQW98" s="394"/>
      <c r="TQX98" s="395"/>
      <c r="TQY98" s="389"/>
      <c r="TQZ98" s="390"/>
      <c r="TRA98" s="391"/>
      <c r="TRB98" s="392"/>
      <c r="TRC98" s="393"/>
      <c r="TRD98" s="394"/>
      <c r="TRE98" s="395"/>
      <c r="TRF98" s="389"/>
      <c r="TRG98" s="390"/>
      <c r="TRH98" s="391"/>
      <c r="TRI98" s="392"/>
      <c r="TRJ98" s="393"/>
      <c r="TRK98" s="394"/>
      <c r="TRL98" s="395"/>
      <c r="TRM98" s="389"/>
      <c r="TRN98" s="390"/>
      <c r="TRO98" s="391"/>
      <c r="TRP98" s="392"/>
      <c r="TRQ98" s="393"/>
      <c r="TRR98" s="394"/>
      <c r="TRS98" s="395"/>
      <c r="TRT98" s="389"/>
      <c r="TRU98" s="390"/>
      <c r="TRV98" s="391"/>
      <c r="TRW98" s="392"/>
      <c r="TRX98" s="393"/>
      <c r="TRY98" s="394"/>
      <c r="TRZ98" s="395"/>
      <c r="TSA98" s="389"/>
      <c r="TSB98" s="390"/>
      <c r="TSC98" s="391"/>
      <c r="TSD98" s="392"/>
      <c r="TSE98" s="393"/>
      <c r="TSF98" s="394"/>
      <c r="TSG98" s="395"/>
      <c r="TSH98" s="389"/>
      <c r="TSI98" s="390"/>
      <c r="TSJ98" s="391"/>
      <c r="TSK98" s="392"/>
      <c r="TSL98" s="393"/>
      <c r="TSM98" s="394"/>
      <c r="TSN98" s="395"/>
      <c r="TSO98" s="389"/>
      <c r="TSP98" s="390"/>
      <c r="TSQ98" s="391"/>
      <c r="TSR98" s="392"/>
      <c r="TSS98" s="393"/>
      <c r="TST98" s="394"/>
      <c r="TSU98" s="395"/>
      <c r="TSV98" s="389"/>
      <c r="TSW98" s="390"/>
      <c r="TSX98" s="391"/>
      <c r="TSY98" s="392"/>
      <c r="TSZ98" s="393"/>
      <c r="TTA98" s="394"/>
      <c r="TTB98" s="395"/>
      <c r="TTC98" s="389"/>
      <c r="TTD98" s="390"/>
      <c r="TTE98" s="391"/>
      <c r="TTF98" s="392"/>
      <c r="TTG98" s="393"/>
      <c r="TTH98" s="394"/>
      <c r="TTI98" s="395"/>
      <c r="TTJ98" s="389"/>
      <c r="TTK98" s="390"/>
      <c r="TTL98" s="391"/>
      <c r="TTM98" s="392"/>
      <c r="TTN98" s="393"/>
      <c r="TTO98" s="394"/>
      <c r="TTP98" s="395"/>
      <c r="TTQ98" s="389"/>
      <c r="TTR98" s="390"/>
      <c r="TTS98" s="391"/>
      <c r="TTT98" s="392"/>
      <c r="TTU98" s="393"/>
      <c r="TTV98" s="394"/>
      <c r="TTW98" s="395"/>
      <c r="TTX98" s="389"/>
      <c r="TTY98" s="390"/>
      <c r="TTZ98" s="391"/>
      <c r="TUA98" s="392"/>
      <c r="TUB98" s="393"/>
      <c r="TUC98" s="394"/>
      <c r="TUD98" s="395"/>
      <c r="TUE98" s="389"/>
      <c r="TUF98" s="390"/>
      <c r="TUG98" s="391"/>
      <c r="TUH98" s="392"/>
      <c r="TUI98" s="393"/>
      <c r="TUJ98" s="394"/>
      <c r="TUK98" s="395"/>
      <c r="TUL98" s="389"/>
      <c r="TUM98" s="390"/>
      <c r="TUN98" s="391"/>
      <c r="TUO98" s="392"/>
      <c r="TUP98" s="393"/>
      <c r="TUQ98" s="394"/>
      <c r="TUR98" s="395"/>
      <c r="TUS98" s="389"/>
      <c r="TUT98" s="390"/>
      <c r="TUU98" s="391"/>
      <c r="TUV98" s="392"/>
      <c r="TUW98" s="393"/>
      <c r="TUX98" s="394"/>
      <c r="TUY98" s="395"/>
      <c r="TUZ98" s="389"/>
      <c r="TVA98" s="390"/>
      <c r="TVB98" s="391"/>
      <c r="TVC98" s="392"/>
      <c r="TVD98" s="393"/>
      <c r="TVE98" s="394"/>
      <c r="TVF98" s="395"/>
      <c r="TVG98" s="389"/>
      <c r="TVH98" s="390"/>
      <c r="TVI98" s="391"/>
      <c r="TVJ98" s="392"/>
      <c r="TVK98" s="393"/>
      <c r="TVL98" s="394"/>
      <c r="TVM98" s="395"/>
      <c r="TVN98" s="389"/>
      <c r="TVO98" s="390"/>
      <c r="TVP98" s="391"/>
      <c r="TVQ98" s="392"/>
      <c r="TVR98" s="393"/>
      <c r="TVS98" s="394"/>
      <c r="TVT98" s="395"/>
      <c r="TVU98" s="389"/>
      <c r="TVV98" s="390"/>
      <c r="TVW98" s="391"/>
      <c r="TVX98" s="392"/>
      <c r="TVY98" s="393"/>
      <c r="TVZ98" s="394"/>
      <c r="TWA98" s="395"/>
      <c r="TWB98" s="389"/>
      <c r="TWC98" s="390"/>
      <c r="TWD98" s="391"/>
      <c r="TWE98" s="392"/>
      <c r="TWF98" s="393"/>
      <c r="TWG98" s="394"/>
      <c r="TWH98" s="395"/>
      <c r="TWI98" s="389"/>
      <c r="TWJ98" s="390"/>
      <c r="TWK98" s="391"/>
      <c r="TWL98" s="392"/>
      <c r="TWM98" s="393"/>
      <c r="TWN98" s="394"/>
      <c r="TWO98" s="395"/>
      <c r="TWP98" s="389"/>
      <c r="TWQ98" s="390"/>
      <c r="TWR98" s="391"/>
      <c r="TWS98" s="392"/>
      <c r="TWT98" s="393"/>
      <c r="TWU98" s="394"/>
      <c r="TWV98" s="395"/>
      <c r="TWW98" s="389"/>
      <c r="TWX98" s="390"/>
      <c r="TWY98" s="391"/>
      <c r="TWZ98" s="392"/>
      <c r="TXA98" s="393"/>
      <c r="TXB98" s="394"/>
      <c r="TXC98" s="395"/>
      <c r="TXD98" s="389"/>
      <c r="TXE98" s="390"/>
      <c r="TXF98" s="391"/>
      <c r="TXG98" s="392"/>
      <c r="TXH98" s="393"/>
      <c r="TXI98" s="394"/>
      <c r="TXJ98" s="395"/>
      <c r="TXK98" s="389"/>
      <c r="TXL98" s="390"/>
      <c r="TXM98" s="391"/>
      <c r="TXN98" s="392"/>
      <c r="TXO98" s="393"/>
      <c r="TXP98" s="394"/>
      <c r="TXQ98" s="395"/>
      <c r="TXR98" s="389"/>
      <c r="TXS98" s="390"/>
      <c r="TXT98" s="391"/>
      <c r="TXU98" s="392"/>
      <c r="TXV98" s="393"/>
      <c r="TXW98" s="394"/>
      <c r="TXX98" s="395"/>
      <c r="TXY98" s="389"/>
      <c r="TXZ98" s="390"/>
      <c r="TYA98" s="391"/>
      <c r="TYB98" s="392"/>
      <c r="TYC98" s="393"/>
      <c r="TYD98" s="394"/>
      <c r="TYE98" s="395"/>
      <c r="TYF98" s="389"/>
      <c r="TYG98" s="390"/>
      <c r="TYH98" s="391"/>
      <c r="TYI98" s="392"/>
      <c r="TYJ98" s="393"/>
      <c r="TYK98" s="394"/>
      <c r="TYL98" s="395"/>
      <c r="TYM98" s="389"/>
      <c r="TYN98" s="390"/>
      <c r="TYO98" s="391"/>
      <c r="TYP98" s="392"/>
      <c r="TYQ98" s="393"/>
      <c r="TYR98" s="394"/>
      <c r="TYS98" s="395"/>
      <c r="TYT98" s="389"/>
      <c r="TYU98" s="390"/>
      <c r="TYV98" s="391"/>
      <c r="TYW98" s="392"/>
      <c r="TYX98" s="393"/>
      <c r="TYY98" s="394"/>
      <c r="TYZ98" s="395"/>
      <c r="TZA98" s="389"/>
      <c r="TZB98" s="390"/>
      <c r="TZC98" s="391"/>
      <c r="TZD98" s="392"/>
      <c r="TZE98" s="393"/>
      <c r="TZF98" s="394"/>
      <c r="TZG98" s="395"/>
      <c r="TZH98" s="389"/>
      <c r="TZI98" s="390"/>
      <c r="TZJ98" s="391"/>
      <c r="TZK98" s="392"/>
      <c r="TZL98" s="393"/>
      <c r="TZM98" s="394"/>
      <c r="TZN98" s="395"/>
      <c r="TZO98" s="389"/>
      <c r="TZP98" s="390"/>
      <c r="TZQ98" s="391"/>
      <c r="TZR98" s="392"/>
      <c r="TZS98" s="393"/>
      <c r="TZT98" s="394"/>
      <c r="TZU98" s="395"/>
      <c r="TZV98" s="389"/>
      <c r="TZW98" s="390"/>
      <c r="TZX98" s="391"/>
      <c r="TZY98" s="392"/>
      <c r="TZZ98" s="393"/>
      <c r="UAA98" s="394"/>
      <c r="UAB98" s="395"/>
      <c r="UAC98" s="389"/>
      <c r="UAD98" s="390"/>
      <c r="UAE98" s="391"/>
      <c r="UAF98" s="392"/>
      <c r="UAG98" s="393"/>
      <c r="UAH98" s="394"/>
      <c r="UAI98" s="395"/>
      <c r="UAJ98" s="389"/>
      <c r="UAK98" s="390"/>
      <c r="UAL98" s="391"/>
      <c r="UAM98" s="392"/>
      <c r="UAN98" s="393"/>
      <c r="UAO98" s="394"/>
      <c r="UAP98" s="395"/>
      <c r="UAQ98" s="389"/>
      <c r="UAR98" s="390"/>
      <c r="UAS98" s="391"/>
      <c r="UAT98" s="392"/>
      <c r="UAU98" s="393"/>
      <c r="UAV98" s="394"/>
      <c r="UAW98" s="395"/>
      <c r="UAX98" s="389"/>
      <c r="UAY98" s="390"/>
      <c r="UAZ98" s="391"/>
      <c r="UBA98" s="392"/>
      <c r="UBB98" s="393"/>
      <c r="UBC98" s="394"/>
      <c r="UBD98" s="395"/>
      <c r="UBE98" s="389"/>
      <c r="UBF98" s="390"/>
      <c r="UBG98" s="391"/>
      <c r="UBH98" s="392"/>
      <c r="UBI98" s="393"/>
      <c r="UBJ98" s="394"/>
      <c r="UBK98" s="395"/>
      <c r="UBL98" s="389"/>
      <c r="UBM98" s="390"/>
      <c r="UBN98" s="391"/>
      <c r="UBO98" s="392"/>
      <c r="UBP98" s="393"/>
      <c r="UBQ98" s="394"/>
      <c r="UBR98" s="395"/>
      <c r="UBS98" s="389"/>
      <c r="UBT98" s="390"/>
      <c r="UBU98" s="391"/>
      <c r="UBV98" s="392"/>
      <c r="UBW98" s="393"/>
      <c r="UBX98" s="394"/>
      <c r="UBY98" s="395"/>
      <c r="UBZ98" s="389"/>
      <c r="UCA98" s="390"/>
      <c r="UCB98" s="391"/>
      <c r="UCC98" s="392"/>
      <c r="UCD98" s="393"/>
      <c r="UCE98" s="394"/>
      <c r="UCF98" s="395"/>
      <c r="UCG98" s="389"/>
      <c r="UCH98" s="390"/>
      <c r="UCI98" s="391"/>
      <c r="UCJ98" s="392"/>
      <c r="UCK98" s="393"/>
      <c r="UCL98" s="394"/>
      <c r="UCM98" s="395"/>
      <c r="UCN98" s="389"/>
      <c r="UCO98" s="390"/>
      <c r="UCP98" s="391"/>
      <c r="UCQ98" s="392"/>
      <c r="UCR98" s="393"/>
      <c r="UCS98" s="394"/>
      <c r="UCT98" s="395"/>
      <c r="UCU98" s="389"/>
      <c r="UCV98" s="390"/>
      <c r="UCW98" s="391"/>
      <c r="UCX98" s="392"/>
      <c r="UCY98" s="393"/>
      <c r="UCZ98" s="394"/>
      <c r="UDA98" s="395"/>
      <c r="UDB98" s="389"/>
      <c r="UDC98" s="390"/>
      <c r="UDD98" s="391"/>
      <c r="UDE98" s="392"/>
      <c r="UDF98" s="393"/>
      <c r="UDG98" s="394"/>
      <c r="UDH98" s="395"/>
      <c r="UDI98" s="389"/>
      <c r="UDJ98" s="390"/>
      <c r="UDK98" s="391"/>
      <c r="UDL98" s="392"/>
      <c r="UDM98" s="393"/>
      <c r="UDN98" s="394"/>
      <c r="UDO98" s="395"/>
      <c r="UDP98" s="389"/>
      <c r="UDQ98" s="390"/>
      <c r="UDR98" s="391"/>
      <c r="UDS98" s="392"/>
      <c r="UDT98" s="393"/>
      <c r="UDU98" s="394"/>
      <c r="UDV98" s="395"/>
      <c r="UDW98" s="389"/>
      <c r="UDX98" s="390"/>
      <c r="UDY98" s="391"/>
      <c r="UDZ98" s="392"/>
      <c r="UEA98" s="393"/>
      <c r="UEB98" s="394"/>
      <c r="UEC98" s="395"/>
      <c r="UED98" s="389"/>
      <c r="UEE98" s="390"/>
      <c r="UEF98" s="391"/>
      <c r="UEG98" s="392"/>
      <c r="UEH98" s="393"/>
      <c r="UEI98" s="394"/>
      <c r="UEJ98" s="395"/>
      <c r="UEK98" s="389"/>
      <c r="UEL98" s="390"/>
      <c r="UEM98" s="391"/>
      <c r="UEN98" s="392"/>
      <c r="UEO98" s="393"/>
      <c r="UEP98" s="394"/>
      <c r="UEQ98" s="395"/>
      <c r="UER98" s="389"/>
      <c r="UES98" s="390"/>
      <c r="UET98" s="391"/>
      <c r="UEU98" s="392"/>
      <c r="UEV98" s="393"/>
      <c r="UEW98" s="394"/>
      <c r="UEX98" s="395"/>
      <c r="UEY98" s="389"/>
      <c r="UEZ98" s="390"/>
      <c r="UFA98" s="391"/>
      <c r="UFB98" s="392"/>
      <c r="UFC98" s="393"/>
      <c r="UFD98" s="394"/>
      <c r="UFE98" s="395"/>
      <c r="UFF98" s="389"/>
      <c r="UFG98" s="390"/>
      <c r="UFH98" s="391"/>
      <c r="UFI98" s="392"/>
      <c r="UFJ98" s="393"/>
      <c r="UFK98" s="394"/>
      <c r="UFL98" s="395"/>
      <c r="UFM98" s="389"/>
      <c r="UFN98" s="390"/>
      <c r="UFO98" s="391"/>
      <c r="UFP98" s="392"/>
      <c r="UFQ98" s="393"/>
      <c r="UFR98" s="394"/>
      <c r="UFS98" s="395"/>
      <c r="UFT98" s="389"/>
      <c r="UFU98" s="390"/>
      <c r="UFV98" s="391"/>
      <c r="UFW98" s="392"/>
      <c r="UFX98" s="393"/>
      <c r="UFY98" s="394"/>
      <c r="UFZ98" s="395"/>
      <c r="UGA98" s="389"/>
      <c r="UGB98" s="390"/>
      <c r="UGC98" s="391"/>
      <c r="UGD98" s="392"/>
      <c r="UGE98" s="393"/>
      <c r="UGF98" s="394"/>
      <c r="UGG98" s="395"/>
      <c r="UGH98" s="389"/>
      <c r="UGI98" s="390"/>
      <c r="UGJ98" s="391"/>
      <c r="UGK98" s="392"/>
      <c r="UGL98" s="393"/>
      <c r="UGM98" s="394"/>
      <c r="UGN98" s="395"/>
      <c r="UGO98" s="389"/>
      <c r="UGP98" s="390"/>
      <c r="UGQ98" s="391"/>
      <c r="UGR98" s="392"/>
      <c r="UGS98" s="393"/>
      <c r="UGT98" s="394"/>
      <c r="UGU98" s="395"/>
      <c r="UGV98" s="389"/>
      <c r="UGW98" s="390"/>
      <c r="UGX98" s="391"/>
      <c r="UGY98" s="392"/>
      <c r="UGZ98" s="393"/>
      <c r="UHA98" s="394"/>
      <c r="UHB98" s="395"/>
      <c r="UHC98" s="389"/>
      <c r="UHD98" s="390"/>
      <c r="UHE98" s="391"/>
      <c r="UHF98" s="392"/>
      <c r="UHG98" s="393"/>
      <c r="UHH98" s="394"/>
      <c r="UHI98" s="395"/>
      <c r="UHJ98" s="389"/>
      <c r="UHK98" s="390"/>
      <c r="UHL98" s="391"/>
      <c r="UHM98" s="392"/>
      <c r="UHN98" s="393"/>
      <c r="UHO98" s="394"/>
      <c r="UHP98" s="395"/>
      <c r="UHQ98" s="389"/>
      <c r="UHR98" s="390"/>
      <c r="UHS98" s="391"/>
      <c r="UHT98" s="392"/>
      <c r="UHU98" s="393"/>
      <c r="UHV98" s="394"/>
      <c r="UHW98" s="395"/>
      <c r="UHX98" s="389"/>
      <c r="UHY98" s="390"/>
      <c r="UHZ98" s="391"/>
      <c r="UIA98" s="392"/>
      <c r="UIB98" s="393"/>
      <c r="UIC98" s="394"/>
      <c r="UID98" s="395"/>
      <c r="UIE98" s="389"/>
      <c r="UIF98" s="390"/>
      <c r="UIG98" s="391"/>
      <c r="UIH98" s="392"/>
      <c r="UII98" s="393"/>
      <c r="UIJ98" s="394"/>
      <c r="UIK98" s="395"/>
      <c r="UIL98" s="389"/>
      <c r="UIM98" s="390"/>
      <c r="UIN98" s="391"/>
      <c r="UIO98" s="392"/>
      <c r="UIP98" s="393"/>
      <c r="UIQ98" s="394"/>
      <c r="UIR98" s="395"/>
      <c r="UIS98" s="389"/>
      <c r="UIT98" s="390"/>
      <c r="UIU98" s="391"/>
      <c r="UIV98" s="392"/>
      <c r="UIW98" s="393"/>
      <c r="UIX98" s="394"/>
      <c r="UIY98" s="395"/>
      <c r="UIZ98" s="389"/>
      <c r="UJA98" s="390"/>
      <c r="UJB98" s="391"/>
      <c r="UJC98" s="392"/>
      <c r="UJD98" s="393"/>
      <c r="UJE98" s="394"/>
      <c r="UJF98" s="395"/>
      <c r="UJG98" s="389"/>
      <c r="UJH98" s="390"/>
      <c r="UJI98" s="391"/>
      <c r="UJJ98" s="392"/>
      <c r="UJK98" s="393"/>
      <c r="UJL98" s="394"/>
      <c r="UJM98" s="395"/>
      <c r="UJN98" s="389"/>
      <c r="UJO98" s="390"/>
      <c r="UJP98" s="391"/>
      <c r="UJQ98" s="392"/>
      <c r="UJR98" s="393"/>
      <c r="UJS98" s="394"/>
      <c r="UJT98" s="395"/>
      <c r="UJU98" s="389"/>
      <c r="UJV98" s="390"/>
      <c r="UJW98" s="391"/>
      <c r="UJX98" s="392"/>
      <c r="UJY98" s="393"/>
      <c r="UJZ98" s="394"/>
      <c r="UKA98" s="395"/>
      <c r="UKB98" s="389"/>
      <c r="UKC98" s="390"/>
      <c r="UKD98" s="391"/>
      <c r="UKE98" s="392"/>
      <c r="UKF98" s="393"/>
      <c r="UKG98" s="394"/>
      <c r="UKH98" s="395"/>
      <c r="UKI98" s="389"/>
      <c r="UKJ98" s="390"/>
      <c r="UKK98" s="391"/>
      <c r="UKL98" s="392"/>
      <c r="UKM98" s="393"/>
      <c r="UKN98" s="394"/>
      <c r="UKO98" s="395"/>
      <c r="UKP98" s="389"/>
      <c r="UKQ98" s="390"/>
      <c r="UKR98" s="391"/>
      <c r="UKS98" s="392"/>
      <c r="UKT98" s="393"/>
      <c r="UKU98" s="394"/>
      <c r="UKV98" s="395"/>
      <c r="UKW98" s="389"/>
      <c r="UKX98" s="390"/>
      <c r="UKY98" s="391"/>
      <c r="UKZ98" s="392"/>
      <c r="ULA98" s="393"/>
      <c r="ULB98" s="394"/>
      <c r="ULC98" s="395"/>
      <c r="ULD98" s="389"/>
      <c r="ULE98" s="390"/>
      <c r="ULF98" s="391"/>
      <c r="ULG98" s="392"/>
      <c r="ULH98" s="393"/>
      <c r="ULI98" s="394"/>
      <c r="ULJ98" s="395"/>
      <c r="ULK98" s="389"/>
      <c r="ULL98" s="390"/>
      <c r="ULM98" s="391"/>
      <c r="ULN98" s="392"/>
      <c r="ULO98" s="393"/>
      <c r="ULP98" s="394"/>
      <c r="ULQ98" s="395"/>
      <c r="ULR98" s="389"/>
      <c r="ULS98" s="390"/>
      <c r="ULT98" s="391"/>
      <c r="ULU98" s="392"/>
      <c r="ULV98" s="393"/>
      <c r="ULW98" s="394"/>
      <c r="ULX98" s="395"/>
      <c r="ULY98" s="389"/>
      <c r="ULZ98" s="390"/>
      <c r="UMA98" s="391"/>
      <c r="UMB98" s="392"/>
      <c r="UMC98" s="393"/>
      <c r="UMD98" s="394"/>
      <c r="UME98" s="395"/>
      <c r="UMF98" s="389"/>
      <c r="UMG98" s="390"/>
      <c r="UMH98" s="391"/>
      <c r="UMI98" s="392"/>
      <c r="UMJ98" s="393"/>
      <c r="UMK98" s="394"/>
      <c r="UML98" s="395"/>
      <c r="UMM98" s="389"/>
      <c r="UMN98" s="390"/>
      <c r="UMO98" s="391"/>
      <c r="UMP98" s="392"/>
      <c r="UMQ98" s="393"/>
      <c r="UMR98" s="394"/>
      <c r="UMS98" s="395"/>
      <c r="UMT98" s="389"/>
      <c r="UMU98" s="390"/>
      <c r="UMV98" s="391"/>
      <c r="UMW98" s="392"/>
      <c r="UMX98" s="393"/>
      <c r="UMY98" s="394"/>
      <c r="UMZ98" s="395"/>
      <c r="UNA98" s="389"/>
      <c r="UNB98" s="390"/>
      <c r="UNC98" s="391"/>
      <c r="UND98" s="392"/>
      <c r="UNE98" s="393"/>
      <c r="UNF98" s="394"/>
      <c r="UNG98" s="395"/>
      <c r="UNH98" s="389"/>
      <c r="UNI98" s="390"/>
      <c r="UNJ98" s="391"/>
      <c r="UNK98" s="392"/>
      <c r="UNL98" s="393"/>
      <c r="UNM98" s="394"/>
      <c r="UNN98" s="395"/>
      <c r="UNO98" s="389"/>
      <c r="UNP98" s="390"/>
      <c r="UNQ98" s="391"/>
      <c r="UNR98" s="392"/>
      <c r="UNS98" s="393"/>
      <c r="UNT98" s="394"/>
      <c r="UNU98" s="395"/>
      <c r="UNV98" s="389"/>
      <c r="UNW98" s="390"/>
      <c r="UNX98" s="391"/>
      <c r="UNY98" s="392"/>
      <c r="UNZ98" s="393"/>
      <c r="UOA98" s="394"/>
      <c r="UOB98" s="395"/>
      <c r="UOC98" s="389"/>
      <c r="UOD98" s="390"/>
      <c r="UOE98" s="391"/>
      <c r="UOF98" s="392"/>
      <c r="UOG98" s="393"/>
      <c r="UOH98" s="394"/>
      <c r="UOI98" s="395"/>
      <c r="UOJ98" s="389"/>
      <c r="UOK98" s="390"/>
      <c r="UOL98" s="391"/>
      <c r="UOM98" s="392"/>
      <c r="UON98" s="393"/>
      <c r="UOO98" s="394"/>
      <c r="UOP98" s="395"/>
      <c r="UOQ98" s="389"/>
      <c r="UOR98" s="390"/>
      <c r="UOS98" s="391"/>
      <c r="UOT98" s="392"/>
      <c r="UOU98" s="393"/>
      <c r="UOV98" s="394"/>
      <c r="UOW98" s="395"/>
      <c r="UOX98" s="389"/>
      <c r="UOY98" s="390"/>
      <c r="UOZ98" s="391"/>
      <c r="UPA98" s="392"/>
      <c r="UPB98" s="393"/>
      <c r="UPC98" s="394"/>
      <c r="UPD98" s="395"/>
      <c r="UPE98" s="389"/>
      <c r="UPF98" s="390"/>
      <c r="UPG98" s="391"/>
      <c r="UPH98" s="392"/>
      <c r="UPI98" s="393"/>
      <c r="UPJ98" s="394"/>
      <c r="UPK98" s="395"/>
      <c r="UPL98" s="389"/>
      <c r="UPM98" s="390"/>
      <c r="UPN98" s="391"/>
      <c r="UPO98" s="392"/>
      <c r="UPP98" s="393"/>
      <c r="UPQ98" s="394"/>
      <c r="UPR98" s="395"/>
      <c r="UPS98" s="389"/>
      <c r="UPT98" s="390"/>
      <c r="UPU98" s="391"/>
      <c r="UPV98" s="392"/>
      <c r="UPW98" s="393"/>
      <c r="UPX98" s="394"/>
      <c r="UPY98" s="395"/>
      <c r="UPZ98" s="389"/>
      <c r="UQA98" s="390"/>
      <c r="UQB98" s="391"/>
      <c r="UQC98" s="392"/>
      <c r="UQD98" s="393"/>
      <c r="UQE98" s="394"/>
      <c r="UQF98" s="395"/>
      <c r="UQG98" s="389"/>
      <c r="UQH98" s="390"/>
      <c r="UQI98" s="391"/>
      <c r="UQJ98" s="392"/>
      <c r="UQK98" s="393"/>
      <c r="UQL98" s="394"/>
      <c r="UQM98" s="395"/>
      <c r="UQN98" s="389"/>
      <c r="UQO98" s="390"/>
      <c r="UQP98" s="391"/>
      <c r="UQQ98" s="392"/>
      <c r="UQR98" s="393"/>
      <c r="UQS98" s="394"/>
      <c r="UQT98" s="395"/>
      <c r="UQU98" s="389"/>
      <c r="UQV98" s="390"/>
      <c r="UQW98" s="391"/>
      <c r="UQX98" s="392"/>
      <c r="UQY98" s="393"/>
      <c r="UQZ98" s="394"/>
      <c r="URA98" s="395"/>
      <c r="URB98" s="389"/>
      <c r="URC98" s="390"/>
      <c r="URD98" s="391"/>
      <c r="URE98" s="392"/>
      <c r="URF98" s="393"/>
      <c r="URG98" s="394"/>
      <c r="URH98" s="395"/>
      <c r="URI98" s="389"/>
      <c r="URJ98" s="390"/>
      <c r="URK98" s="391"/>
      <c r="URL98" s="392"/>
      <c r="URM98" s="393"/>
      <c r="URN98" s="394"/>
      <c r="URO98" s="395"/>
      <c r="URP98" s="389"/>
      <c r="URQ98" s="390"/>
      <c r="URR98" s="391"/>
      <c r="URS98" s="392"/>
      <c r="URT98" s="393"/>
      <c r="URU98" s="394"/>
      <c r="URV98" s="395"/>
      <c r="URW98" s="389"/>
      <c r="URX98" s="390"/>
      <c r="URY98" s="391"/>
      <c r="URZ98" s="392"/>
      <c r="USA98" s="393"/>
      <c r="USB98" s="394"/>
      <c r="USC98" s="395"/>
      <c r="USD98" s="389"/>
      <c r="USE98" s="390"/>
      <c r="USF98" s="391"/>
      <c r="USG98" s="392"/>
      <c r="USH98" s="393"/>
      <c r="USI98" s="394"/>
      <c r="USJ98" s="395"/>
      <c r="USK98" s="389"/>
      <c r="USL98" s="390"/>
      <c r="USM98" s="391"/>
      <c r="USN98" s="392"/>
      <c r="USO98" s="393"/>
      <c r="USP98" s="394"/>
      <c r="USQ98" s="395"/>
      <c r="USR98" s="389"/>
      <c r="USS98" s="390"/>
      <c r="UST98" s="391"/>
      <c r="USU98" s="392"/>
      <c r="USV98" s="393"/>
      <c r="USW98" s="394"/>
      <c r="USX98" s="395"/>
      <c r="USY98" s="389"/>
      <c r="USZ98" s="390"/>
      <c r="UTA98" s="391"/>
      <c r="UTB98" s="392"/>
      <c r="UTC98" s="393"/>
      <c r="UTD98" s="394"/>
      <c r="UTE98" s="395"/>
      <c r="UTF98" s="389"/>
      <c r="UTG98" s="390"/>
      <c r="UTH98" s="391"/>
      <c r="UTI98" s="392"/>
      <c r="UTJ98" s="393"/>
      <c r="UTK98" s="394"/>
      <c r="UTL98" s="395"/>
      <c r="UTM98" s="389"/>
      <c r="UTN98" s="390"/>
      <c r="UTO98" s="391"/>
      <c r="UTP98" s="392"/>
      <c r="UTQ98" s="393"/>
      <c r="UTR98" s="394"/>
      <c r="UTS98" s="395"/>
      <c r="UTT98" s="389"/>
      <c r="UTU98" s="390"/>
      <c r="UTV98" s="391"/>
      <c r="UTW98" s="392"/>
      <c r="UTX98" s="393"/>
      <c r="UTY98" s="394"/>
      <c r="UTZ98" s="395"/>
      <c r="UUA98" s="389"/>
      <c r="UUB98" s="390"/>
      <c r="UUC98" s="391"/>
      <c r="UUD98" s="392"/>
      <c r="UUE98" s="393"/>
      <c r="UUF98" s="394"/>
      <c r="UUG98" s="395"/>
      <c r="UUH98" s="389"/>
      <c r="UUI98" s="390"/>
      <c r="UUJ98" s="391"/>
      <c r="UUK98" s="392"/>
      <c r="UUL98" s="393"/>
      <c r="UUM98" s="394"/>
      <c r="UUN98" s="395"/>
      <c r="UUO98" s="389"/>
      <c r="UUP98" s="390"/>
      <c r="UUQ98" s="391"/>
      <c r="UUR98" s="392"/>
      <c r="UUS98" s="393"/>
      <c r="UUT98" s="394"/>
      <c r="UUU98" s="395"/>
      <c r="UUV98" s="389"/>
      <c r="UUW98" s="390"/>
      <c r="UUX98" s="391"/>
      <c r="UUY98" s="392"/>
      <c r="UUZ98" s="393"/>
      <c r="UVA98" s="394"/>
      <c r="UVB98" s="395"/>
      <c r="UVC98" s="389"/>
      <c r="UVD98" s="390"/>
      <c r="UVE98" s="391"/>
      <c r="UVF98" s="392"/>
      <c r="UVG98" s="393"/>
      <c r="UVH98" s="394"/>
      <c r="UVI98" s="395"/>
      <c r="UVJ98" s="389"/>
      <c r="UVK98" s="390"/>
      <c r="UVL98" s="391"/>
      <c r="UVM98" s="392"/>
      <c r="UVN98" s="393"/>
      <c r="UVO98" s="394"/>
      <c r="UVP98" s="395"/>
      <c r="UVQ98" s="389"/>
      <c r="UVR98" s="390"/>
      <c r="UVS98" s="391"/>
      <c r="UVT98" s="392"/>
      <c r="UVU98" s="393"/>
      <c r="UVV98" s="394"/>
      <c r="UVW98" s="395"/>
      <c r="UVX98" s="389"/>
      <c r="UVY98" s="390"/>
      <c r="UVZ98" s="391"/>
      <c r="UWA98" s="392"/>
      <c r="UWB98" s="393"/>
      <c r="UWC98" s="394"/>
      <c r="UWD98" s="395"/>
      <c r="UWE98" s="389"/>
      <c r="UWF98" s="390"/>
      <c r="UWG98" s="391"/>
      <c r="UWH98" s="392"/>
      <c r="UWI98" s="393"/>
      <c r="UWJ98" s="394"/>
      <c r="UWK98" s="395"/>
      <c r="UWL98" s="389"/>
      <c r="UWM98" s="390"/>
      <c r="UWN98" s="391"/>
      <c r="UWO98" s="392"/>
      <c r="UWP98" s="393"/>
      <c r="UWQ98" s="394"/>
      <c r="UWR98" s="395"/>
      <c r="UWS98" s="389"/>
      <c r="UWT98" s="390"/>
      <c r="UWU98" s="391"/>
      <c r="UWV98" s="392"/>
      <c r="UWW98" s="393"/>
      <c r="UWX98" s="394"/>
      <c r="UWY98" s="395"/>
      <c r="UWZ98" s="389"/>
      <c r="UXA98" s="390"/>
      <c r="UXB98" s="391"/>
      <c r="UXC98" s="392"/>
      <c r="UXD98" s="393"/>
      <c r="UXE98" s="394"/>
      <c r="UXF98" s="395"/>
      <c r="UXG98" s="389"/>
      <c r="UXH98" s="390"/>
      <c r="UXI98" s="391"/>
      <c r="UXJ98" s="392"/>
      <c r="UXK98" s="393"/>
      <c r="UXL98" s="394"/>
      <c r="UXM98" s="395"/>
      <c r="UXN98" s="389"/>
      <c r="UXO98" s="390"/>
      <c r="UXP98" s="391"/>
      <c r="UXQ98" s="392"/>
      <c r="UXR98" s="393"/>
      <c r="UXS98" s="394"/>
      <c r="UXT98" s="395"/>
      <c r="UXU98" s="389"/>
      <c r="UXV98" s="390"/>
      <c r="UXW98" s="391"/>
      <c r="UXX98" s="392"/>
      <c r="UXY98" s="393"/>
      <c r="UXZ98" s="394"/>
      <c r="UYA98" s="395"/>
      <c r="UYB98" s="389"/>
      <c r="UYC98" s="390"/>
      <c r="UYD98" s="391"/>
      <c r="UYE98" s="392"/>
      <c r="UYF98" s="393"/>
      <c r="UYG98" s="394"/>
      <c r="UYH98" s="395"/>
      <c r="UYI98" s="389"/>
      <c r="UYJ98" s="390"/>
      <c r="UYK98" s="391"/>
      <c r="UYL98" s="392"/>
      <c r="UYM98" s="393"/>
      <c r="UYN98" s="394"/>
      <c r="UYO98" s="395"/>
      <c r="UYP98" s="389"/>
      <c r="UYQ98" s="390"/>
      <c r="UYR98" s="391"/>
      <c r="UYS98" s="392"/>
      <c r="UYT98" s="393"/>
      <c r="UYU98" s="394"/>
      <c r="UYV98" s="395"/>
      <c r="UYW98" s="389"/>
      <c r="UYX98" s="390"/>
      <c r="UYY98" s="391"/>
      <c r="UYZ98" s="392"/>
      <c r="UZA98" s="393"/>
      <c r="UZB98" s="394"/>
      <c r="UZC98" s="395"/>
      <c r="UZD98" s="389"/>
      <c r="UZE98" s="390"/>
      <c r="UZF98" s="391"/>
      <c r="UZG98" s="392"/>
      <c r="UZH98" s="393"/>
      <c r="UZI98" s="394"/>
      <c r="UZJ98" s="395"/>
      <c r="UZK98" s="389"/>
      <c r="UZL98" s="390"/>
      <c r="UZM98" s="391"/>
      <c r="UZN98" s="392"/>
      <c r="UZO98" s="393"/>
      <c r="UZP98" s="394"/>
      <c r="UZQ98" s="395"/>
      <c r="UZR98" s="389"/>
      <c r="UZS98" s="390"/>
      <c r="UZT98" s="391"/>
      <c r="UZU98" s="392"/>
      <c r="UZV98" s="393"/>
      <c r="UZW98" s="394"/>
      <c r="UZX98" s="395"/>
      <c r="UZY98" s="389"/>
      <c r="UZZ98" s="390"/>
      <c r="VAA98" s="391"/>
      <c r="VAB98" s="392"/>
      <c r="VAC98" s="393"/>
      <c r="VAD98" s="394"/>
      <c r="VAE98" s="395"/>
      <c r="VAF98" s="389"/>
      <c r="VAG98" s="390"/>
      <c r="VAH98" s="391"/>
      <c r="VAI98" s="392"/>
      <c r="VAJ98" s="393"/>
      <c r="VAK98" s="394"/>
      <c r="VAL98" s="395"/>
      <c r="VAM98" s="389"/>
      <c r="VAN98" s="390"/>
      <c r="VAO98" s="391"/>
      <c r="VAP98" s="392"/>
      <c r="VAQ98" s="393"/>
      <c r="VAR98" s="394"/>
      <c r="VAS98" s="395"/>
      <c r="VAT98" s="389"/>
      <c r="VAU98" s="390"/>
      <c r="VAV98" s="391"/>
      <c r="VAW98" s="392"/>
      <c r="VAX98" s="393"/>
      <c r="VAY98" s="394"/>
      <c r="VAZ98" s="395"/>
      <c r="VBA98" s="389"/>
      <c r="VBB98" s="390"/>
      <c r="VBC98" s="391"/>
      <c r="VBD98" s="392"/>
      <c r="VBE98" s="393"/>
      <c r="VBF98" s="394"/>
      <c r="VBG98" s="395"/>
      <c r="VBH98" s="389"/>
      <c r="VBI98" s="390"/>
      <c r="VBJ98" s="391"/>
      <c r="VBK98" s="392"/>
      <c r="VBL98" s="393"/>
      <c r="VBM98" s="394"/>
      <c r="VBN98" s="395"/>
      <c r="VBO98" s="389"/>
      <c r="VBP98" s="390"/>
      <c r="VBQ98" s="391"/>
      <c r="VBR98" s="392"/>
      <c r="VBS98" s="393"/>
      <c r="VBT98" s="394"/>
      <c r="VBU98" s="395"/>
      <c r="VBV98" s="389"/>
      <c r="VBW98" s="390"/>
      <c r="VBX98" s="391"/>
      <c r="VBY98" s="392"/>
      <c r="VBZ98" s="393"/>
      <c r="VCA98" s="394"/>
      <c r="VCB98" s="395"/>
      <c r="VCC98" s="389"/>
      <c r="VCD98" s="390"/>
      <c r="VCE98" s="391"/>
      <c r="VCF98" s="392"/>
      <c r="VCG98" s="393"/>
      <c r="VCH98" s="394"/>
      <c r="VCI98" s="395"/>
      <c r="VCJ98" s="389"/>
      <c r="VCK98" s="390"/>
      <c r="VCL98" s="391"/>
      <c r="VCM98" s="392"/>
      <c r="VCN98" s="393"/>
      <c r="VCO98" s="394"/>
      <c r="VCP98" s="395"/>
      <c r="VCQ98" s="389"/>
      <c r="VCR98" s="390"/>
      <c r="VCS98" s="391"/>
      <c r="VCT98" s="392"/>
      <c r="VCU98" s="393"/>
      <c r="VCV98" s="394"/>
      <c r="VCW98" s="395"/>
      <c r="VCX98" s="389"/>
      <c r="VCY98" s="390"/>
      <c r="VCZ98" s="391"/>
      <c r="VDA98" s="392"/>
      <c r="VDB98" s="393"/>
      <c r="VDC98" s="394"/>
      <c r="VDD98" s="395"/>
      <c r="VDE98" s="389"/>
      <c r="VDF98" s="390"/>
      <c r="VDG98" s="391"/>
      <c r="VDH98" s="392"/>
      <c r="VDI98" s="393"/>
      <c r="VDJ98" s="394"/>
      <c r="VDK98" s="395"/>
      <c r="VDL98" s="389"/>
      <c r="VDM98" s="390"/>
      <c r="VDN98" s="391"/>
      <c r="VDO98" s="392"/>
      <c r="VDP98" s="393"/>
      <c r="VDQ98" s="394"/>
      <c r="VDR98" s="395"/>
      <c r="VDS98" s="389"/>
      <c r="VDT98" s="390"/>
      <c r="VDU98" s="391"/>
      <c r="VDV98" s="392"/>
      <c r="VDW98" s="393"/>
      <c r="VDX98" s="394"/>
      <c r="VDY98" s="395"/>
      <c r="VDZ98" s="389"/>
      <c r="VEA98" s="390"/>
      <c r="VEB98" s="391"/>
      <c r="VEC98" s="392"/>
      <c r="VED98" s="393"/>
      <c r="VEE98" s="394"/>
      <c r="VEF98" s="395"/>
      <c r="VEG98" s="389"/>
      <c r="VEH98" s="390"/>
      <c r="VEI98" s="391"/>
      <c r="VEJ98" s="392"/>
      <c r="VEK98" s="393"/>
      <c r="VEL98" s="394"/>
      <c r="VEM98" s="395"/>
      <c r="VEN98" s="389"/>
      <c r="VEO98" s="390"/>
      <c r="VEP98" s="391"/>
      <c r="VEQ98" s="392"/>
      <c r="VER98" s="393"/>
      <c r="VES98" s="394"/>
      <c r="VET98" s="395"/>
      <c r="VEU98" s="389"/>
      <c r="VEV98" s="390"/>
      <c r="VEW98" s="391"/>
      <c r="VEX98" s="392"/>
      <c r="VEY98" s="393"/>
      <c r="VEZ98" s="394"/>
      <c r="VFA98" s="395"/>
      <c r="VFB98" s="389"/>
      <c r="VFC98" s="390"/>
      <c r="VFD98" s="391"/>
      <c r="VFE98" s="392"/>
      <c r="VFF98" s="393"/>
      <c r="VFG98" s="394"/>
      <c r="VFH98" s="395"/>
      <c r="VFI98" s="389"/>
      <c r="VFJ98" s="390"/>
      <c r="VFK98" s="391"/>
      <c r="VFL98" s="392"/>
      <c r="VFM98" s="393"/>
      <c r="VFN98" s="394"/>
      <c r="VFO98" s="395"/>
      <c r="VFP98" s="389"/>
      <c r="VFQ98" s="390"/>
      <c r="VFR98" s="391"/>
      <c r="VFS98" s="392"/>
      <c r="VFT98" s="393"/>
      <c r="VFU98" s="394"/>
      <c r="VFV98" s="395"/>
      <c r="VFW98" s="389"/>
      <c r="VFX98" s="390"/>
      <c r="VFY98" s="391"/>
      <c r="VFZ98" s="392"/>
      <c r="VGA98" s="393"/>
      <c r="VGB98" s="394"/>
      <c r="VGC98" s="395"/>
      <c r="VGD98" s="389"/>
      <c r="VGE98" s="390"/>
      <c r="VGF98" s="391"/>
      <c r="VGG98" s="392"/>
      <c r="VGH98" s="393"/>
      <c r="VGI98" s="394"/>
      <c r="VGJ98" s="395"/>
      <c r="VGK98" s="389"/>
      <c r="VGL98" s="390"/>
      <c r="VGM98" s="391"/>
      <c r="VGN98" s="392"/>
      <c r="VGO98" s="393"/>
      <c r="VGP98" s="394"/>
      <c r="VGQ98" s="395"/>
      <c r="VGR98" s="389"/>
      <c r="VGS98" s="390"/>
      <c r="VGT98" s="391"/>
      <c r="VGU98" s="392"/>
      <c r="VGV98" s="393"/>
      <c r="VGW98" s="394"/>
      <c r="VGX98" s="395"/>
      <c r="VGY98" s="389"/>
      <c r="VGZ98" s="390"/>
      <c r="VHA98" s="391"/>
      <c r="VHB98" s="392"/>
      <c r="VHC98" s="393"/>
      <c r="VHD98" s="394"/>
      <c r="VHE98" s="395"/>
      <c r="VHF98" s="389"/>
      <c r="VHG98" s="390"/>
      <c r="VHH98" s="391"/>
      <c r="VHI98" s="392"/>
      <c r="VHJ98" s="393"/>
      <c r="VHK98" s="394"/>
      <c r="VHL98" s="395"/>
      <c r="VHM98" s="389"/>
      <c r="VHN98" s="390"/>
      <c r="VHO98" s="391"/>
      <c r="VHP98" s="392"/>
      <c r="VHQ98" s="393"/>
      <c r="VHR98" s="394"/>
      <c r="VHS98" s="395"/>
      <c r="VHT98" s="389"/>
      <c r="VHU98" s="390"/>
      <c r="VHV98" s="391"/>
      <c r="VHW98" s="392"/>
      <c r="VHX98" s="393"/>
      <c r="VHY98" s="394"/>
      <c r="VHZ98" s="395"/>
      <c r="VIA98" s="389"/>
      <c r="VIB98" s="390"/>
      <c r="VIC98" s="391"/>
      <c r="VID98" s="392"/>
      <c r="VIE98" s="393"/>
      <c r="VIF98" s="394"/>
      <c r="VIG98" s="395"/>
      <c r="VIH98" s="389"/>
      <c r="VII98" s="390"/>
      <c r="VIJ98" s="391"/>
      <c r="VIK98" s="392"/>
      <c r="VIL98" s="393"/>
      <c r="VIM98" s="394"/>
      <c r="VIN98" s="395"/>
      <c r="VIO98" s="389"/>
      <c r="VIP98" s="390"/>
      <c r="VIQ98" s="391"/>
      <c r="VIR98" s="392"/>
      <c r="VIS98" s="393"/>
      <c r="VIT98" s="394"/>
      <c r="VIU98" s="395"/>
      <c r="VIV98" s="389"/>
      <c r="VIW98" s="390"/>
      <c r="VIX98" s="391"/>
      <c r="VIY98" s="392"/>
      <c r="VIZ98" s="393"/>
      <c r="VJA98" s="394"/>
      <c r="VJB98" s="395"/>
      <c r="VJC98" s="389"/>
      <c r="VJD98" s="390"/>
      <c r="VJE98" s="391"/>
      <c r="VJF98" s="392"/>
      <c r="VJG98" s="393"/>
      <c r="VJH98" s="394"/>
      <c r="VJI98" s="395"/>
      <c r="VJJ98" s="389"/>
      <c r="VJK98" s="390"/>
      <c r="VJL98" s="391"/>
      <c r="VJM98" s="392"/>
      <c r="VJN98" s="393"/>
      <c r="VJO98" s="394"/>
      <c r="VJP98" s="395"/>
      <c r="VJQ98" s="389"/>
      <c r="VJR98" s="390"/>
      <c r="VJS98" s="391"/>
      <c r="VJT98" s="392"/>
      <c r="VJU98" s="393"/>
      <c r="VJV98" s="394"/>
      <c r="VJW98" s="395"/>
      <c r="VJX98" s="389"/>
      <c r="VJY98" s="390"/>
      <c r="VJZ98" s="391"/>
      <c r="VKA98" s="392"/>
      <c r="VKB98" s="393"/>
      <c r="VKC98" s="394"/>
      <c r="VKD98" s="395"/>
      <c r="VKE98" s="389"/>
      <c r="VKF98" s="390"/>
      <c r="VKG98" s="391"/>
      <c r="VKH98" s="392"/>
      <c r="VKI98" s="393"/>
      <c r="VKJ98" s="394"/>
      <c r="VKK98" s="395"/>
      <c r="VKL98" s="389"/>
      <c r="VKM98" s="390"/>
      <c r="VKN98" s="391"/>
      <c r="VKO98" s="392"/>
      <c r="VKP98" s="393"/>
      <c r="VKQ98" s="394"/>
      <c r="VKR98" s="395"/>
      <c r="VKS98" s="389"/>
      <c r="VKT98" s="390"/>
      <c r="VKU98" s="391"/>
      <c r="VKV98" s="392"/>
      <c r="VKW98" s="393"/>
      <c r="VKX98" s="394"/>
      <c r="VKY98" s="395"/>
      <c r="VKZ98" s="389"/>
      <c r="VLA98" s="390"/>
      <c r="VLB98" s="391"/>
      <c r="VLC98" s="392"/>
      <c r="VLD98" s="393"/>
      <c r="VLE98" s="394"/>
      <c r="VLF98" s="395"/>
      <c r="VLG98" s="389"/>
      <c r="VLH98" s="390"/>
      <c r="VLI98" s="391"/>
      <c r="VLJ98" s="392"/>
      <c r="VLK98" s="393"/>
      <c r="VLL98" s="394"/>
      <c r="VLM98" s="395"/>
      <c r="VLN98" s="389"/>
      <c r="VLO98" s="390"/>
      <c r="VLP98" s="391"/>
      <c r="VLQ98" s="392"/>
      <c r="VLR98" s="393"/>
      <c r="VLS98" s="394"/>
      <c r="VLT98" s="395"/>
      <c r="VLU98" s="389"/>
      <c r="VLV98" s="390"/>
      <c r="VLW98" s="391"/>
      <c r="VLX98" s="392"/>
      <c r="VLY98" s="393"/>
      <c r="VLZ98" s="394"/>
      <c r="VMA98" s="395"/>
      <c r="VMB98" s="389"/>
      <c r="VMC98" s="390"/>
      <c r="VMD98" s="391"/>
      <c r="VME98" s="392"/>
      <c r="VMF98" s="393"/>
      <c r="VMG98" s="394"/>
      <c r="VMH98" s="395"/>
      <c r="VMI98" s="389"/>
      <c r="VMJ98" s="390"/>
      <c r="VMK98" s="391"/>
      <c r="VML98" s="392"/>
      <c r="VMM98" s="393"/>
      <c r="VMN98" s="394"/>
      <c r="VMO98" s="395"/>
      <c r="VMP98" s="389"/>
      <c r="VMQ98" s="390"/>
      <c r="VMR98" s="391"/>
      <c r="VMS98" s="392"/>
      <c r="VMT98" s="393"/>
      <c r="VMU98" s="394"/>
      <c r="VMV98" s="395"/>
      <c r="VMW98" s="389"/>
      <c r="VMX98" s="390"/>
      <c r="VMY98" s="391"/>
      <c r="VMZ98" s="392"/>
      <c r="VNA98" s="393"/>
      <c r="VNB98" s="394"/>
      <c r="VNC98" s="395"/>
      <c r="VND98" s="389"/>
      <c r="VNE98" s="390"/>
      <c r="VNF98" s="391"/>
      <c r="VNG98" s="392"/>
      <c r="VNH98" s="393"/>
      <c r="VNI98" s="394"/>
      <c r="VNJ98" s="395"/>
      <c r="VNK98" s="389"/>
      <c r="VNL98" s="390"/>
      <c r="VNM98" s="391"/>
      <c r="VNN98" s="392"/>
      <c r="VNO98" s="393"/>
      <c r="VNP98" s="394"/>
      <c r="VNQ98" s="395"/>
      <c r="VNR98" s="389"/>
      <c r="VNS98" s="390"/>
      <c r="VNT98" s="391"/>
      <c r="VNU98" s="392"/>
      <c r="VNV98" s="393"/>
      <c r="VNW98" s="394"/>
      <c r="VNX98" s="395"/>
      <c r="VNY98" s="389"/>
      <c r="VNZ98" s="390"/>
      <c r="VOA98" s="391"/>
      <c r="VOB98" s="392"/>
      <c r="VOC98" s="393"/>
      <c r="VOD98" s="394"/>
      <c r="VOE98" s="395"/>
      <c r="VOF98" s="389"/>
      <c r="VOG98" s="390"/>
      <c r="VOH98" s="391"/>
      <c r="VOI98" s="392"/>
      <c r="VOJ98" s="393"/>
      <c r="VOK98" s="394"/>
      <c r="VOL98" s="395"/>
      <c r="VOM98" s="389"/>
      <c r="VON98" s="390"/>
      <c r="VOO98" s="391"/>
      <c r="VOP98" s="392"/>
      <c r="VOQ98" s="393"/>
      <c r="VOR98" s="394"/>
      <c r="VOS98" s="395"/>
      <c r="VOT98" s="389"/>
      <c r="VOU98" s="390"/>
      <c r="VOV98" s="391"/>
      <c r="VOW98" s="392"/>
      <c r="VOX98" s="393"/>
      <c r="VOY98" s="394"/>
      <c r="VOZ98" s="395"/>
      <c r="VPA98" s="389"/>
      <c r="VPB98" s="390"/>
      <c r="VPC98" s="391"/>
      <c r="VPD98" s="392"/>
      <c r="VPE98" s="393"/>
      <c r="VPF98" s="394"/>
      <c r="VPG98" s="395"/>
      <c r="VPH98" s="389"/>
      <c r="VPI98" s="390"/>
      <c r="VPJ98" s="391"/>
      <c r="VPK98" s="392"/>
      <c r="VPL98" s="393"/>
      <c r="VPM98" s="394"/>
      <c r="VPN98" s="395"/>
      <c r="VPO98" s="389"/>
      <c r="VPP98" s="390"/>
      <c r="VPQ98" s="391"/>
      <c r="VPR98" s="392"/>
      <c r="VPS98" s="393"/>
      <c r="VPT98" s="394"/>
      <c r="VPU98" s="395"/>
      <c r="VPV98" s="389"/>
      <c r="VPW98" s="390"/>
      <c r="VPX98" s="391"/>
      <c r="VPY98" s="392"/>
      <c r="VPZ98" s="393"/>
      <c r="VQA98" s="394"/>
      <c r="VQB98" s="395"/>
      <c r="VQC98" s="389"/>
      <c r="VQD98" s="390"/>
      <c r="VQE98" s="391"/>
      <c r="VQF98" s="392"/>
      <c r="VQG98" s="393"/>
      <c r="VQH98" s="394"/>
      <c r="VQI98" s="395"/>
      <c r="VQJ98" s="389"/>
      <c r="VQK98" s="390"/>
      <c r="VQL98" s="391"/>
      <c r="VQM98" s="392"/>
      <c r="VQN98" s="393"/>
      <c r="VQO98" s="394"/>
      <c r="VQP98" s="395"/>
      <c r="VQQ98" s="389"/>
      <c r="VQR98" s="390"/>
      <c r="VQS98" s="391"/>
      <c r="VQT98" s="392"/>
      <c r="VQU98" s="393"/>
      <c r="VQV98" s="394"/>
      <c r="VQW98" s="395"/>
      <c r="VQX98" s="389"/>
      <c r="VQY98" s="390"/>
      <c r="VQZ98" s="391"/>
      <c r="VRA98" s="392"/>
      <c r="VRB98" s="393"/>
      <c r="VRC98" s="394"/>
      <c r="VRD98" s="395"/>
      <c r="VRE98" s="389"/>
      <c r="VRF98" s="390"/>
      <c r="VRG98" s="391"/>
      <c r="VRH98" s="392"/>
      <c r="VRI98" s="393"/>
      <c r="VRJ98" s="394"/>
      <c r="VRK98" s="395"/>
      <c r="VRL98" s="389"/>
      <c r="VRM98" s="390"/>
      <c r="VRN98" s="391"/>
      <c r="VRO98" s="392"/>
      <c r="VRP98" s="393"/>
      <c r="VRQ98" s="394"/>
      <c r="VRR98" s="395"/>
      <c r="VRS98" s="389"/>
      <c r="VRT98" s="390"/>
      <c r="VRU98" s="391"/>
      <c r="VRV98" s="392"/>
      <c r="VRW98" s="393"/>
      <c r="VRX98" s="394"/>
      <c r="VRY98" s="395"/>
      <c r="VRZ98" s="389"/>
      <c r="VSA98" s="390"/>
      <c r="VSB98" s="391"/>
      <c r="VSC98" s="392"/>
      <c r="VSD98" s="393"/>
      <c r="VSE98" s="394"/>
      <c r="VSF98" s="395"/>
      <c r="VSG98" s="389"/>
      <c r="VSH98" s="390"/>
      <c r="VSI98" s="391"/>
      <c r="VSJ98" s="392"/>
      <c r="VSK98" s="393"/>
      <c r="VSL98" s="394"/>
      <c r="VSM98" s="395"/>
      <c r="VSN98" s="389"/>
      <c r="VSO98" s="390"/>
      <c r="VSP98" s="391"/>
      <c r="VSQ98" s="392"/>
      <c r="VSR98" s="393"/>
      <c r="VSS98" s="394"/>
      <c r="VST98" s="395"/>
      <c r="VSU98" s="389"/>
      <c r="VSV98" s="390"/>
      <c r="VSW98" s="391"/>
      <c r="VSX98" s="392"/>
      <c r="VSY98" s="393"/>
      <c r="VSZ98" s="394"/>
      <c r="VTA98" s="395"/>
      <c r="VTB98" s="389"/>
      <c r="VTC98" s="390"/>
      <c r="VTD98" s="391"/>
      <c r="VTE98" s="392"/>
      <c r="VTF98" s="393"/>
      <c r="VTG98" s="394"/>
      <c r="VTH98" s="395"/>
      <c r="VTI98" s="389"/>
      <c r="VTJ98" s="390"/>
      <c r="VTK98" s="391"/>
      <c r="VTL98" s="392"/>
      <c r="VTM98" s="393"/>
      <c r="VTN98" s="394"/>
      <c r="VTO98" s="395"/>
      <c r="VTP98" s="389"/>
      <c r="VTQ98" s="390"/>
      <c r="VTR98" s="391"/>
      <c r="VTS98" s="392"/>
      <c r="VTT98" s="393"/>
      <c r="VTU98" s="394"/>
      <c r="VTV98" s="395"/>
      <c r="VTW98" s="389"/>
      <c r="VTX98" s="390"/>
      <c r="VTY98" s="391"/>
      <c r="VTZ98" s="392"/>
      <c r="VUA98" s="393"/>
      <c r="VUB98" s="394"/>
      <c r="VUC98" s="395"/>
      <c r="VUD98" s="389"/>
      <c r="VUE98" s="390"/>
      <c r="VUF98" s="391"/>
      <c r="VUG98" s="392"/>
      <c r="VUH98" s="393"/>
      <c r="VUI98" s="394"/>
      <c r="VUJ98" s="395"/>
      <c r="VUK98" s="389"/>
      <c r="VUL98" s="390"/>
      <c r="VUM98" s="391"/>
      <c r="VUN98" s="392"/>
      <c r="VUO98" s="393"/>
      <c r="VUP98" s="394"/>
      <c r="VUQ98" s="395"/>
      <c r="VUR98" s="389"/>
      <c r="VUS98" s="390"/>
      <c r="VUT98" s="391"/>
      <c r="VUU98" s="392"/>
      <c r="VUV98" s="393"/>
      <c r="VUW98" s="394"/>
      <c r="VUX98" s="395"/>
      <c r="VUY98" s="389"/>
      <c r="VUZ98" s="390"/>
      <c r="VVA98" s="391"/>
      <c r="VVB98" s="392"/>
      <c r="VVC98" s="393"/>
      <c r="VVD98" s="394"/>
      <c r="VVE98" s="395"/>
      <c r="VVF98" s="389"/>
      <c r="VVG98" s="390"/>
      <c r="VVH98" s="391"/>
      <c r="VVI98" s="392"/>
      <c r="VVJ98" s="393"/>
      <c r="VVK98" s="394"/>
      <c r="VVL98" s="395"/>
      <c r="VVM98" s="389"/>
      <c r="VVN98" s="390"/>
      <c r="VVO98" s="391"/>
      <c r="VVP98" s="392"/>
      <c r="VVQ98" s="393"/>
      <c r="VVR98" s="394"/>
      <c r="VVS98" s="395"/>
      <c r="VVT98" s="389"/>
      <c r="VVU98" s="390"/>
      <c r="VVV98" s="391"/>
      <c r="VVW98" s="392"/>
      <c r="VVX98" s="393"/>
      <c r="VVY98" s="394"/>
      <c r="VVZ98" s="395"/>
      <c r="VWA98" s="389"/>
      <c r="VWB98" s="390"/>
      <c r="VWC98" s="391"/>
      <c r="VWD98" s="392"/>
      <c r="VWE98" s="393"/>
      <c r="VWF98" s="394"/>
      <c r="VWG98" s="395"/>
      <c r="VWH98" s="389"/>
      <c r="VWI98" s="390"/>
      <c r="VWJ98" s="391"/>
      <c r="VWK98" s="392"/>
      <c r="VWL98" s="393"/>
      <c r="VWM98" s="394"/>
      <c r="VWN98" s="395"/>
      <c r="VWO98" s="389"/>
      <c r="VWP98" s="390"/>
      <c r="VWQ98" s="391"/>
      <c r="VWR98" s="392"/>
      <c r="VWS98" s="393"/>
      <c r="VWT98" s="394"/>
      <c r="VWU98" s="395"/>
      <c r="VWV98" s="389"/>
      <c r="VWW98" s="390"/>
      <c r="VWX98" s="391"/>
      <c r="VWY98" s="392"/>
      <c r="VWZ98" s="393"/>
      <c r="VXA98" s="394"/>
      <c r="VXB98" s="395"/>
      <c r="VXC98" s="389"/>
      <c r="VXD98" s="390"/>
      <c r="VXE98" s="391"/>
      <c r="VXF98" s="392"/>
      <c r="VXG98" s="393"/>
      <c r="VXH98" s="394"/>
      <c r="VXI98" s="395"/>
      <c r="VXJ98" s="389"/>
      <c r="VXK98" s="390"/>
      <c r="VXL98" s="391"/>
      <c r="VXM98" s="392"/>
      <c r="VXN98" s="393"/>
      <c r="VXO98" s="394"/>
      <c r="VXP98" s="395"/>
      <c r="VXQ98" s="389"/>
      <c r="VXR98" s="390"/>
      <c r="VXS98" s="391"/>
      <c r="VXT98" s="392"/>
      <c r="VXU98" s="393"/>
      <c r="VXV98" s="394"/>
      <c r="VXW98" s="395"/>
      <c r="VXX98" s="389"/>
      <c r="VXY98" s="390"/>
      <c r="VXZ98" s="391"/>
      <c r="VYA98" s="392"/>
      <c r="VYB98" s="393"/>
      <c r="VYC98" s="394"/>
      <c r="VYD98" s="395"/>
      <c r="VYE98" s="389"/>
      <c r="VYF98" s="390"/>
      <c r="VYG98" s="391"/>
      <c r="VYH98" s="392"/>
      <c r="VYI98" s="393"/>
      <c r="VYJ98" s="394"/>
      <c r="VYK98" s="395"/>
      <c r="VYL98" s="389"/>
      <c r="VYM98" s="390"/>
      <c r="VYN98" s="391"/>
      <c r="VYO98" s="392"/>
      <c r="VYP98" s="393"/>
      <c r="VYQ98" s="394"/>
      <c r="VYR98" s="395"/>
      <c r="VYS98" s="389"/>
      <c r="VYT98" s="390"/>
      <c r="VYU98" s="391"/>
      <c r="VYV98" s="392"/>
      <c r="VYW98" s="393"/>
      <c r="VYX98" s="394"/>
      <c r="VYY98" s="395"/>
      <c r="VYZ98" s="389"/>
      <c r="VZA98" s="390"/>
      <c r="VZB98" s="391"/>
      <c r="VZC98" s="392"/>
      <c r="VZD98" s="393"/>
      <c r="VZE98" s="394"/>
      <c r="VZF98" s="395"/>
      <c r="VZG98" s="389"/>
      <c r="VZH98" s="390"/>
      <c r="VZI98" s="391"/>
      <c r="VZJ98" s="392"/>
      <c r="VZK98" s="393"/>
      <c r="VZL98" s="394"/>
      <c r="VZM98" s="395"/>
      <c r="VZN98" s="389"/>
      <c r="VZO98" s="390"/>
      <c r="VZP98" s="391"/>
      <c r="VZQ98" s="392"/>
      <c r="VZR98" s="393"/>
      <c r="VZS98" s="394"/>
      <c r="VZT98" s="395"/>
      <c r="VZU98" s="389"/>
      <c r="VZV98" s="390"/>
      <c r="VZW98" s="391"/>
      <c r="VZX98" s="392"/>
      <c r="VZY98" s="393"/>
      <c r="VZZ98" s="394"/>
      <c r="WAA98" s="395"/>
      <c r="WAB98" s="389"/>
      <c r="WAC98" s="390"/>
      <c r="WAD98" s="391"/>
      <c r="WAE98" s="392"/>
      <c r="WAF98" s="393"/>
      <c r="WAG98" s="394"/>
      <c r="WAH98" s="395"/>
      <c r="WAI98" s="389"/>
      <c r="WAJ98" s="390"/>
      <c r="WAK98" s="391"/>
      <c r="WAL98" s="392"/>
      <c r="WAM98" s="393"/>
      <c r="WAN98" s="394"/>
      <c r="WAO98" s="395"/>
      <c r="WAP98" s="389"/>
      <c r="WAQ98" s="390"/>
      <c r="WAR98" s="391"/>
      <c r="WAS98" s="392"/>
      <c r="WAT98" s="393"/>
      <c r="WAU98" s="394"/>
      <c r="WAV98" s="395"/>
      <c r="WAW98" s="389"/>
      <c r="WAX98" s="390"/>
      <c r="WAY98" s="391"/>
      <c r="WAZ98" s="392"/>
      <c r="WBA98" s="393"/>
      <c r="WBB98" s="394"/>
      <c r="WBC98" s="395"/>
      <c r="WBD98" s="389"/>
      <c r="WBE98" s="390"/>
      <c r="WBF98" s="391"/>
      <c r="WBG98" s="392"/>
      <c r="WBH98" s="393"/>
      <c r="WBI98" s="394"/>
      <c r="WBJ98" s="395"/>
      <c r="WBK98" s="389"/>
      <c r="WBL98" s="390"/>
      <c r="WBM98" s="391"/>
      <c r="WBN98" s="392"/>
      <c r="WBO98" s="393"/>
      <c r="WBP98" s="394"/>
      <c r="WBQ98" s="395"/>
      <c r="WBR98" s="389"/>
      <c r="WBS98" s="390"/>
      <c r="WBT98" s="391"/>
      <c r="WBU98" s="392"/>
      <c r="WBV98" s="393"/>
      <c r="WBW98" s="394"/>
      <c r="WBX98" s="395"/>
      <c r="WBY98" s="389"/>
      <c r="WBZ98" s="390"/>
      <c r="WCA98" s="391"/>
      <c r="WCB98" s="392"/>
      <c r="WCC98" s="393"/>
      <c r="WCD98" s="394"/>
      <c r="WCE98" s="395"/>
      <c r="WCF98" s="389"/>
      <c r="WCG98" s="390"/>
      <c r="WCH98" s="391"/>
      <c r="WCI98" s="392"/>
      <c r="WCJ98" s="393"/>
      <c r="WCK98" s="394"/>
      <c r="WCL98" s="395"/>
      <c r="WCM98" s="389"/>
      <c r="WCN98" s="390"/>
      <c r="WCO98" s="391"/>
      <c r="WCP98" s="392"/>
      <c r="WCQ98" s="393"/>
      <c r="WCR98" s="394"/>
      <c r="WCS98" s="395"/>
      <c r="WCT98" s="389"/>
      <c r="WCU98" s="390"/>
      <c r="WCV98" s="391"/>
      <c r="WCW98" s="392"/>
      <c r="WCX98" s="393"/>
      <c r="WCY98" s="394"/>
      <c r="WCZ98" s="395"/>
      <c r="WDA98" s="389"/>
      <c r="WDB98" s="390"/>
      <c r="WDC98" s="391"/>
      <c r="WDD98" s="392"/>
      <c r="WDE98" s="393"/>
      <c r="WDF98" s="394"/>
      <c r="WDG98" s="395"/>
      <c r="WDH98" s="389"/>
      <c r="WDI98" s="390"/>
      <c r="WDJ98" s="391"/>
      <c r="WDK98" s="392"/>
      <c r="WDL98" s="393"/>
      <c r="WDM98" s="394"/>
      <c r="WDN98" s="395"/>
      <c r="WDO98" s="389"/>
      <c r="WDP98" s="390"/>
      <c r="WDQ98" s="391"/>
      <c r="WDR98" s="392"/>
      <c r="WDS98" s="393"/>
      <c r="WDT98" s="394"/>
      <c r="WDU98" s="395"/>
      <c r="WDV98" s="389"/>
      <c r="WDW98" s="390"/>
      <c r="WDX98" s="391"/>
      <c r="WDY98" s="392"/>
      <c r="WDZ98" s="393"/>
      <c r="WEA98" s="394"/>
      <c r="WEB98" s="395"/>
      <c r="WEC98" s="389"/>
      <c r="WED98" s="390"/>
      <c r="WEE98" s="391"/>
      <c r="WEF98" s="392"/>
      <c r="WEG98" s="393"/>
      <c r="WEH98" s="394"/>
      <c r="WEI98" s="395"/>
      <c r="WEJ98" s="389"/>
      <c r="WEK98" s="390"/>
      <c r="WEL98" s="391"/>
      <c r="WEM98" s="392"/>
      <c r="WEN98" s="393"/>
      <c r="WEO98" s="394"/>
      <c r="WEP98" s="395"/>
      <c r="WEQ98" s="389"/>
      <c r="WER98" s="390"/>
      <c r="WES98" s="391"/>
      <c r="WET98" s="392"/>
      <c r="WEU98" s="393"/>
      <c r="WEV98" s="394"/>
      <c r="WEW98" s="395"/>
      <c r="WEX98" s="389"/>
      <c r="WEY98" s="390"/>
      <c r="WEZ98" s="391"/>
      <c r="WFA98" s="392"/>
      <c r="WFB98" s="393"/>
      <c r="WFC98" s="394"/>
      <c r="WFD98" s="395"/>
      <c r="WFE98" s="389"/>
      <c r="WFF98" s="390"/>
      <c r="WFG98" s="391"/>
      <c r="WFH98" s="392"/>
      <c r="WFI98" s="393"/>
      <c r="WFJ98" s="394"/>
      <c r="WFK98" s="395"/>
      <c r="WFL98" s="389"/>
      <c r="WFM98" s="390"/>
      <c r="WFN98" s="391"/>
      <c r="WFO98" s="392"/>
      <c r="WFP98" s="393"/>
      <c r="WFQ98" s="394"/>
      <c r="WFR98" s="395"/>
      <c r="WFS98" s="389"/>
      <c r="WFT98" s="390"/>
      <c r="WFU98" s="391"/>
      <c r="WFV98" s="392"/>
      <c r="WFW98" s="393"/>
      <c r="WFX98" s="394"/>
      <c r="WFY98" s="395"/>
      <c r="WFZ98" s="389"/>
      <c r="WGA98" s="390"/>
      <c r="WGB98" s="391"/>
      <c r="WGC98" s="392"/>
      <c r="WGD98" s="393"/>
      <c r="WGE98" s="394"/>
      <c r="WGF98" s="395"/>
      <c r="WGG98" s="389"/>
      <c r="WGH98" s="390"/>
      <c r="WGI98" s="391"/>
      <c r="WGJ98" s="392"/>
      <c r="WGK98" s="393"/>
      <c r="WGL98" s="394"/>
      <c r="WGM98" s="395"/>
      <c r="WGN98" s="389"/>
      <c r="WGO98" s="390"/>
      <c r="WGP98" s="391"/>
      <c r="WGQ98" s="392"/>
      <c r="WGR98" s="393"/>
      <c r="WGS98" s="394"/>
      <c r="WGT98" s="395"/>
      <c r="WGU98" s="389"/>
      <c r="WGV98" s="390"/>
      <c r="WGW98" s="391"/>
      <c r="WGX98" s="392"/>
      <c r="WGY98" s="393"/>
      <c r="WGZ98" s="394"/>
      <c r="WHA98" s="395"/>
      <c r="WHB98" s="389"/>
      <c r="WHC98" s="390"/>
      <c r="WHD98" s="391"/>
      <c r="WHE98" s="392"/>
      <c r="WHF98" s="393"/>
      <c r="WHG98" s="394"/>
      <c r="WHH98" s="395"/>
      <c r="WHI98" s="389"/>
      <c r="WHJ98" s="390"/>
      <c r="WHK98" s="391"/>
      <c r="WHL98" s="392"/>
      <c r="WHM98" s="393"/>
      <c r="WHN98" s="394"/>
      <c r="WHO98" s="395"/>
      <c r="WHP98" s="389"/>
      <c r="WHQ98" s="390"/>
      <c r="WHR98" s="391"/>
      <c r="WHS98" s="392"/>
      <c r="WHT98" s="393"/>
      <c r="WHU98" s="394"/>
      <c r="WHV98" s="395"/>
      <c r="WHW98" s="389"/>
      <c r="WHX98" s="390"/>
      <c r="WHY98" s="391"/>
      <c r="WHZ98" s="392"/>
      <c r="WIA98" s="393"/>
      <c r="WIB98" s="394"/>
      <c r="WIC98" s="395"/>
      <c r="WID98" s="389"/>
      <c r="WIE98" s="390"/>
      <c r="WIF98" s="391"/>
      <c r="WIG98" s="392"/>
      <c r="WIH98" s="393"/>
      <c r="WII98" s="394"/>
      <c r="WIJ98" s="395"/>
      <c r="WIK98" s="389"/>
      <c r="WIL98" s="390"/>
      <c r="WIM98" s="391"/>
      <c r="WIN98" s="392"/>
      <c r="WIO98" s="393"/>
      <c r="WIP98" s="394"/>
      <c r="WIQ98" s="395"/>
      <c r="WIR98" s="389"/>
      <c r="WIS98" s="390"/>
      <c r="WIT98" s="391"/>
      <c r="WIU98" s="392"/>
      <c r="WIV98" s="393"/>
      <c r="WIW98" s="394"/>
      <c r="WIX98" s="395"/>
      <c r="WIY98" s="389"/>
      <c r="WIZ98" s="390"/>
      <c r="WJA98" s="391"/>
      <c r="WJB98" s="392"/>
      <c r="WJC98" s="393"/>
      <c r="WJD98" s="394"/>
      <c r="WJE98" s="395"/>
      <c r="WJF98" s="389"/>
      <c r="WJG98" s="390"/>
      <c r="WJH98" s="391"/>
      <c r="WJI98" s="392"/>
      <c r="WJJ98" s="393"/>
      <c r="WJK98" s="394"/>
      <c r="WJL98" s="395"/>
      <c r="WJM98" s="389"/>
      <c r="WJN98" s="390"/>
      <c r="WJO98" s="391"/>
      <c r="WJP98" s="392"/>
      <c r="WJQ98" s="393"/>
      <c r="WJR98" s="394"/>
      <c r="WJS98" s="395"/>
      <c r="WJT98" s="389"/>
      <c r="WJU98" s="390"/>
      <c r="WJV98" s="391"/>
      <c r="WJW98" s="392"/>
      <c r="WJX98" s="393"/>
      <c r="WJY98" s="394"/>
      <c r="WJZ98" s="395"/>
      <c r="WKA98" s="389"/>
      <c r="WKB98" s="390"/>
      <c r="WKC98" s="391"/>
      <c r="WKD98" s="392"/>
      <c r="WKE98" s="393"/>
      <c r="WKF98" s="394"/>
      <c r="WKG98" s="395"/>
      <c r="WKH98" s="389"/>
      <c r="WKI98" s="390"/>
      <c r="WKJ98" s="391"/>
      <c r="WKK98" s="392"/>
      <c r="WKL98" s="393"/>
      <c r="WKM98" s="394"/>
      <c r="WKN98" s="395"/>
      <c r="WKO98" s="389"/>
      <c r="WKP98" s="390"/>
      <c r="WKQ98" s="391"/>
      <c r="WKR98" s="392"/>
      <c r="WKS98" s="393"/>
      <c r="WKT98" s="394"/>
      <c r="WKU98" s="395"/>
      <c r="WKV98" s="389"/>
      <c r="WKW98" s="390"/>
      <c r="WKX98" s="391"/>
      <c r="WKY98" s="392"/>
      <c r="WKZ98" s="393"/>
      <c r="WLA98" s="394"/>
      <c r="WLB98" s="395"/>
      <c r="WLC98" s="389"/>
      <c r="WLD98" s="390"/>
      <c r="WLE98" s="391"/>
      <c r="WLF98" s="392"/>
      <c r="WLG98" s="393"/>
      <c r="WLH98" s="394"/>
      <c r="WLI98" s="395"/>
      <c r="WLJ98" s="389"/>
      <c r="WLK98" s="390"/>
      <c r="WLL98" s="391"/>
      <c r="WLM98" s="392"/>
      <c r="WLN98" s="393"/>
      <c r="WLO98" s="394"/>
      <c r="WLP98" s="395"/>
      <c r="WLQ98" s="389"/>
      <c r="WLR98" s="390"/>
      <c r="WLS98" s="391"/>
      <c r="WLT98" s="392"/>
      <c r="WLU98" s="393"/>
      <c r="WLV98" s="394"/>
      <c r="WLW98" s="395"/>
      <c r="WLX98" s="389"/>
      <c r="WLY98" s="390"/>
      <c r="WLZ98" s="391"/>
      <c r="WMA98" s="392"/>
      <c r="WMB98" s="393"/>
      <c r="WMC98" s="394"/>
      <c r="WMD98" s="395"/>
      <c r="WME98" s="389"/>
      <c r="WMF98" s="390"/>
      <c r="WMG98" s="391"/>
      <c r="WMH98" s="392"/>
      <c r="WMI98" s="393"/>
      <c r="WMJ98" s="394"/>
      <c r="WMK98" s="395"/>
      <c r="WML98" s="389"/>
      <c r="WMM98" s="390"/>
      <c r="WMN98" s="391"/>
      <c r="WMO98" s="392"/>
      <c r="WMP98" s="393"/>
      <c r="WMQ98" s="394"/>
      <c r="WMR98" s="395"/>
      <c r="WMS98" s="389"/>
      <c r="WMT98" s="390"/>
      <c r="WMU98" s="391"/>
      <c r="WMV98" s="392"/>
      <c r="WMW98" s="393"/>
      <c r="WMX98" s="394"/>
      <c r="WMY98" s="395"/>
      <c r="WMZ98" s="389"/>
      <c r="WNA98" s="390"/>
      <c r="WNB98" s="391"/>
      <c r="WNC98" s="392"/>
      <c r="WND98" s="393"/>
      <c r="WNE98" s="394"/>
      <c r="WNF98" s="395"/>
      <c r="WNG98" s="389"/>
      <c r="WNH98" s="390"/>
      <c r="WNI98" s="391"/>
      <c r="WNJ98" s="392"/>
      <c r="WNK98" s="393"/>
      <c r="WNL98" s="394"/>
      <c r="WNM98" s="395"/>
      <c r="WNN98" s="389"/>
      <c r="WNO98" s="390"/>
      <c r="WNP98" s="391"/>
      <c r="WNQ98" s="392"/>
      <c r="WNR98" s="393"/>
      <c r="WNS98" s="394"/>
      <c r="WNT98" s="395"/>
      <c r="WNU98" s="389"/>
      <c r="WNV98" s="390"/>
      <c r="WNW98" s="391"/>
      <c r="WNX98" s="392"/>
      <c r="WNY98" s="393"/>
      <c r="WNZ98" s="394"/>
      <c r="WOA98" s="395"/>
      <c r="WOB98" s="389"/>
      <c r="WOC98" s="390"/>
      <c r="WOD98" s="391"/>
      <c r="WOE98" s="392"/>
      <c r="WOF98" s="393"/>
      <c r="WOG98" s="394"/>
      <c r="WOH98" s="395"/>
      <c r="WOI98" s="389"/>
      <c r="WOJ98" s="390"/>
      <c r="WOK98" s="391"/>
      <c r="WOL98" s="392"/>
      <c r="WOM98" s="393"/>
      <c r="WON98" s="394"/>
      <c r="WOO98" s="395"/>
      <c r="WOP98" s="389"/>
      <c r="WOQ98" s="390"/>
      <c r="WOR98" s="391"/>
      <c r="WOS98" s="392"/>
      <c r="WOT98" s="393"/>
      <c r="WOU98" s="394"/>
      <c r="WOV98" s="395"/>
      <c r="WOW98" s="389"/>
      <c r="WOX98" s="390"/>
      <c r="WOY98" s="391"/>
      <c r="WOZ98" s="392"/>
      <c r="WPA98" s="393"/>
      <c r="WPB98" s="394"/>
      <c r="WPC98" s="395"/>
      <c r="WPD98" s="389"/>
      <c r="WPE98" s="390"/>
      <c r="WPF98" s="391"/>
      <c r="WPG98" s="392"/>
      <c r="WPH98" s="393"/>
      <c r="WPI98" s="394"/>
      <c r="WPJ98" s="395"/>
      <c r="WPK98" s="389"/>
      <c r="WPL98" s="390"/>
      <c r="WPM98" s="391"/>
      <c r="WPN98" s="392"/>
      <c r="WPO98" s="393"/>
      <c r="WPP98" s="394"/>
      <c r="WPQ98" s="395"/>
      <c r="WPR98" s="389"/>
      <c r="WPS98" s="390"/>
      <c r="WPT98" s="391"/>
      <c r="WPU98" s="392"/>
      <c r="WPV98" s="393"/>
      <c r="WPW98" s="394"/>
      <c r="WPX98" s="395"/>
      <c r="WPY98" s="389"/>
      <c r="WPZ98" s="390"/>
      <c r="WQA98" s="391"/>
      <c r="WQB98" s="392"/>
      <c r="WQC98" s="393"/>
      <c r="WQD98" s="394"/>
      <c r="WQE98" s="395"/>
      <c r="WQF98" s="389"/>
      <c r="WQG98" s="390"/>
      <c r="WQH98" s="391"/>
      <c r="WQI98" s="392"/>
      <c r="WQJ98" s="393"/>
      <c r="WQK98" s="394"/>
      <c r="WQL98" s="395"/>
      <c r="WQM98" s="389"/>
      <c r="WQN98" s="390"/>
      <c r="WQO98" s="391"/>
      <c r="WQP98" s="392"/>
      <c r="WQQ98" s="393"/>
      <c r="WQR98" s="394"/>
      <c r="WQS98" s="395"/>
      <c r="WQT98" s="389"/>
      <c r="WQU98" s="390"/>
      <c r="WQV98" s="391"/>
      <c r="WQW98" s="392"/>
      <c r="WQX98" s="393"/>
      <c r="WQY98" s="394"/>
      <c r="WQZ98" s="395"/>
      <c r="WRA98" s="389"/>
      <c r="WRB98" s="390"/>
      <c r="WRC98" s="391"/>
      <c r="WRD98" s="392"/>
      <c r="WRE98" s="393"/>
      <c r="WRF98" s="394"/>
      <c r="WRG98" s="395"/>
      <c r="WRH98" s="389"/>
      <c r="WRI98" s="390"/>
      <c r="WRJ98" s="391"/>
      <c r="WRK98" s="392"/>
      <c r="WRL98" s="393"/>
      <c r="WRM98" s="394"/>
      <c r="WRN98" s="395"/>
      <c r="WRO98" s="389"/>
      <c r="WRP98" s="390"/>
      <c r="WRQ98" s="391"/>
      <c r="WRR98" s="392"/>
      <c r="WRS98" s="393"/>
      <c r="WRT98" s="394"/>
      <c r="WRU98" s="395"/>
      <c r="WRV98" s="389"/>
      <c r="WRW98" s="390"/>
      <c r="WRX98" s="391"/>
      <c r="WRY98" s="392"/>
      <c r="WRZ98" s="393"/>
      <c r="WSA98" s="394"/>
      <c r="WSB98" s="395"/>
      <c r="WSC98" s="389"/>
      <c r="WSD98" s="390"/>
      <c r="WSE98" s="391"/>
      <c r="WSF98" s="392"/>
      <c r="WSG98" s="393"/>
      <c r="WSH98" s="394"/>
      <c r="WSI98" s="395"/>
      <c r="WSJ98" s="389"/>
      <c r="WSK98" s="390"/>
      <c r="WSL98" s="391"/>
      <c r="WSM98" s="392"/>
      <c r="WSN98" s="393"/>
      <c r="WSO98" s="394"/>
      <c r="WSP98" s="395"/>
      <c r="WSQ98" s="389"/>
      <c r="WSR98" s="390"/>
      <c r="WSS98" s="391"/>
      <c r="WST98" s="392"/>
      <c r="WSU98" s="393"/>
      <c r="WSV98" s="394"/>
      <c r="WSW98" s="395"/>
      <c r="WSX98" s="389"/>
      <c r="WSY98" s="390"/>
      <c r="WSZ98" s="391"/>
      <c r="WTA98" s="392"/>
      <c r="WTB98" s="393"/>
      <c r="WTC98" s="394"/>
      <c r="WTD98" s="395"/>
      <c r="WTE98" s="389"/>
      <c r="WTF98" s="390"/>
      <c r="WTG98" s="391"/>
      <c r="WTH98" s="392"/>
      <c r="WTI98" s="393"/>
      <c r="WTJ98" s="394"/>
      <c r="WTK98" s="395"/>
      <c r="WTL98" s="389"/>
      <c r="WTM98" s="390"/>
      <c r="WTN98" s="391"/>
      <c r="WTO98" s="392"/>
      <c r="WTP98" s="393"/>
      <c r="WTQ98" s="394"/>
      <c r="WTR98" s="395"/>
      <c r="WTS98" s="389"/>
      <c r="WTT98" s="390"/>
      <c r="WTU98" s="391"/>
      <c r="WTV98" s="392"/>
      <c r="WTW98" s="393"/>
      <c r="WTX98" s="394"/>
      <c r="WTY98" s="395"/>
      <c r="WTZ98" s="389"/>
      <c r="WUA98" s="390"/>
      <c r="WUB98" s="391"/>
      <c r="WUC98" s="392"/>
      <c r="WUD98" s="393"/>
      <c r="WUE98" s="394"/>
      <c r="WUF98" s="395"/>
      <c r="WUG98" s="389"/>
      <c r="WUH98" s="390"/>
      <c r="WUI98" s="391"/>
      <c r="WUJ98" s="392"/>
      <c r="WUK98" s="393"/>
      <c r="WUL98" s="394"/>
      <c r="WUM98" s="395"/>
      <c r="WUN98" s="389"/>
      <c r="WUO98" s="390"/>
      <c r="WUP98" s="391"/>
      <c r="WUQ98" s="392"/>
      <c r="WUR98" s="393"/>
      <c r="WUS98" s="394"/>
      <c r="WUT98" s="395"/>
      <c r="WUU98" s="389"/>
      <c r="WUV98" s="390"/>
      <c r="WUW98" s="391"/>
      <c r="WUX98" s="392"/>
      <c r="WUY98" s="393"/>
      <c r="WUZ98" s="394"/>
      <c r="WVA98" s="395"/>
      <c r="WVB98" s="389"/>
      <c r="WVC98" s="390"/>
      <c r="WVD98" s="391"/>
      <c r="WVE98" s="392"/>
      <c r="WVF98" s="393"/>
      <c r="WVG98" s="394"/>
      <c r="WVH98" s="395"/>
      <c r="WVI98" s="389"/>
      <c r="WVJ98" s="390"/>
      <c r="WVK98" s="391"/>
      <c r="WVL98" s="392"/>
      <c r="WVM98" s="393"/>
      <c r="WVN98" s="394"/>
      <c r="WVO98" s="395"/>
      <c r="WVP98" s="389"/>
      <c r="WVQ98" s="390"/>
      <c r="WVR98" s="391"/>
      <c r="WVS98" s="392"/>
      <c r="WVT98" s="393"/>
      <c r="WVU98" s="394"/>
      <c r="WVV98" s="395"/>
      <c r="WVW98" s="389"/>
      <c r="WVX98" s="390"/>
      <c r="WVY98" s="391"/>
      <c r="WVZ98" s="392"/>
      <c r="WWA98" s="393"/>
      <c r="WWB98" s="394"/>
      <c r="WWC98" s="395"/>
      <c r="WWD98" s="389"/>
      <c r="WWE98" s="390"/>
      <c r="WWF98" s="391"/>
      <c r="WWG98" s="392"/>
      <c r="WWH98" s="393"/>
      <c r="WWI98" s="394"/>
      <c r="WWJ98" s="395"/>
      <c r="WWK98" s="389"/>
      <c r="WWL98" s="390"/>
      <c r="WWM98" s="391"/>
      <c r="WWN98" s="392"/>
      <c r="WWO98" s="393"/>
      <c r="WWP98" s="394"/>
      <c r="WWQ98" s="395"/>
      <c r="WWR98" s="389"/>
      <c r="WWS98" s="390"/>
      <c r="WWT98" s="391"/>
      <c r="WWU98" s="392"/>
      <c r="WWV98" s="393"/>
      <c r="WWW98" s="394"/>
      <c r="WWX98" s="395"/>
      <c r="WWY98" s="389"/>
      <c r="WWZ98" s="390"/>
      <c r="WXA98" s="391"/>
      <c r="WXB98" s="392"/>
      <c r="WXC98" s="393"/>
      <c r="WXD98" s="394"/>
      <c r="WXE98" s="395"/>
      <c r="WXF98" s="389"/>
      <c r="WXG98" s="390"/>
      <c r="WXH98" s="391"/>
      <c r="WXI98" s="392"/>
      <c r="WXJ98" s="393"/>
      <c r="WXK98" s="394"/>
      <c r="WXL98" s="395"/>
      <c r="WXM98" s="389"/>
      <c r="WXN98" s="390"/>
      <c r="WXO98" s="391"/>
      <c r="WXP98" s="392"/>
      <c r="WXQ98" s="393"/>
      <c r="WXR98" s="394"/>
      <c r="WXS98" s="395"/>
      <c r="WXT98" s="389"/>
      <c r="WXU98" s="390"/>
      <c r="WXV98" s="391"/>
      <c r="WXW98" s="392"/>
      <c r="WXX98" s="393"/>
      <c r="WXY98" s="394"/>
      <c r="WXZ98" s="395"/>
      <c r="WYA98" s="389"/>
      <c r="WYB98" s="390"/>
      <c r="WYC98" s="391"/>
      <c r="WYD98" s="392"/>
      <c r="WYE98" s="393"/>
      <c r="WYF98" s="394"/>
      <c r="WYG98" s="395"/>
      <c r="WYH98" s="389"/>
      <c r="WYI98" s="390"/>
      <c r="WYJ98" s="391"/>
      <c r="WYK98" s="392"/>
      <c r="WYL98" s="393"/>
      <c r="WYM98" s="394"/>
      <c r="WYN98" s="395"/>
      <c r="WYO98" s="389"/>
      <c r="WYP98" s="390"/>
      <c r="WYQ98" s="391"/>
      <c r="WYR98" s="392"/>
      <c r="WYS98" s="393"/>
      <c r="WYT98" s="394"/>
      <c r="WYU98" s="395"/>
      <c r="WYV98" s="389"/>
      <c r="WYW98" s="390"/>
      <c r="WYX98" s="391"/>
      <c r="WYY98" s="392"/>
      <c r="WYZ98" s="393"/>
      <c r="WZA98" s="394"/>
      <c r="WZB98" s="395"/>
      <c r="WZC98" s="389"/>
      <c r="WZD98" s="390"/>
      <c r="WZE98" s="391"/>
      <c r="WZF98" s="392"/>
      <c r="WZG98" s="393"/>
      <c r="WZH98" s="394"/>
      <c r="WZI98" s="395"/>
      <c r="WZJ98" s="389"/>
      <c r="WZK98" s="390"/>
      <c r="WZL98" s="391"/>
      <c r="WZM98" s="392"/>
      <c r="WZN98" s="393"/>
      <c r="WZO98" s="394"/>
      <c r="WZP98" s="395"/>
      <c r="WZQ98" s="389"/>
      <c r="WZR98" s="390"/>
      <c r="WZS98" s="391"/>
      <c r="WZT98" s="392"/>
      <c r="WZU98" s="393"/>
      <c r="WZV98" s="394"/>
      <c r="WZW98" s="395"/>
      <c r="WZX98" s="389"/>
      <c r="WZY98" s="390"/>
      <c r="WZZ98" s="391"/>
      <c r="XAA98" s="392"/>
      <c r="XAB98" s="393"/>
      <c r="XAC98" s="394"/>
      <c r="XAD98" s="395"/>
      <c r="XAE98" s="389"/>
      <c r="XAF98" s="390"/>
      <c r="XAG98" s="391"/>
      <c r="XAH98" s="392"/>
      <c r="XAI98" s="393"/>
      <c r="XAJ98" s="394"/>
      <c r="XAK98" s="395"/>
      <c r="XAL98" s="389"/>
      <c r="XAM98" s="390"/>
      <c r="XAN98" s="391"/>
      <c r="XAO98" s="392"/>
      <c r="XAP98" s="393"/>
      <c r="XAQ98" s="394"/>
      <c r="XAR98" s="395"/>
      <c r="XAS98" s="389"/>
      <c r="XAT98" s="390"/>
      <c r="XAU98" s="391"/>
      <c r="XAV98" s="392"/>
      <c r="XAW98" s="393"/>
      <c r="XAX98" s="394"/>
      <c r="XAY98" s="395"/>
      <c r="XAZ98" s="389"/>
      <c r="XBA98" s="390"/>
      <c r="XBB98" s="391"/>
      <c r="XBC98" s="392"/>
      <c r="XBD98" s="393"/>
      <c r="XBE98" s="394"/>
      <c r="XBF98" s="395"/>
      <c r="XBG98" s="389"/>
      <c r="XBH98" s="390"/>
      <c r="XBI98" s="391"/>
      <c r="XBJ98" s="392"/>
      <c r="XBK98" s="393"/>
      <c r="XBL98" s="394"/>
      <c r="XBM98" s="395"/>
      <c r="XBN98" s="389"/>
      <c r="XBO98" s="390"/>
      <c r="XBP98" s="391"/>
      <c r="XBQ98" s="392"/>
      <c r="XBR98" s="393"/>
      <c r="XBS98" s="394"/>
      <c r="XBT98" s="395"/>
      <c r="XBU98" s="389"/>
      <c r="XBV98" s="390"/>
      <c r="XBW98" s="391"/>
      <c r="XBX98" s="392"/>
      <c r="XBY98" s="393"/>
      <c r="XBZ98" s="394"/>
      <c r="XCA98" s="395"/>
      <c r="XCB98" s="389"/>
      <c r="XCC98" s="390"/>
      <c r="XCD98" s="391"/>
      <c r="XCE98" s="392"/>
      <c r="XCF98" s="393"/>
      <c r="XCG98" s="394"/>
      <c r="XCH98" s="395"/>
      <c r="XCI98" s="389"/>
      <c r="XCJ98" s="390"/>
      <c r="XCK98" s="391"/>
      <c r="XCL98" s="392"/>
      <c r="XCM98" s="393"/>
      <c r="XCN98" s="394"/>
      <c r="XCO98" s="395"/>
      <c r="XCP98" s="389"/>
      <c r="XCQ98" s="390"/>
      <c r="XCR98" s="391"/>
      <c r="XCS98" s="392"/>
      <c r="XCT98" s="393"/>
      <c r="XCU98" s="394"/>
      <c r="XCV98" s="395"/>
      <c r="XCW98" s="389"/>
      <c r="XCX98" s="390"/>
      <c r="XCY98" s="391"/>
      <c r="XCZ98" s="392"/>
      <c r="XDA98" s="393"/>
      <c r="XDB98" s="394"/>
      <c r="XDC98" s="395"/>
      <c r="XDD98" s="389"/>
      <c r="XDE98" s="390"/>
      <c r="XDF98" s="391"/>
      <c r="XDG98" s="392"/>
      <c r="XDH98" s="393"/>
      <c r="XDI98" s="394"/>
      <c r="XDJ98" s="395"/>
      <c r="XDK98" s="389"/>
      <c r="XDL98" s="390"/>
      <c r="XDM98" s="391"/>
      <c r="XDN98" s="392"/>
      <c r="XDO98" s="393"/>
      <c r="XDP98" s="394"/>
      <c r="XDQ98" s="395"/>
      <c r="XDR98" s="389"/>
      <c r="XDS98" s="390"/>
      <c r="XDT98" s="391"/>
      <c r="XDU98" s="392"/>
      <c r="XDV98" s="393"/>
      <c r="XDW98" s="394"/>
      <c r="XDX98" s="395"/>
      <c r="XDY98" s="389"/>
      <c r="XDZ98" s="390"/>
      <c r="XEA98" s="391"/>
      <c r="XEB98" s="392"/>
      <c r="XEC98" s="393"/>
      <c r="XED98" s="394"/>
      <c r="XEE98" s="395"/>
      <c r="XEF98" s="389"/>
      <c r="XEG98" s="390"/>
      <c r="XEH98" s="391"/>
      <c r="XEI98" s="392"/>
      <c r="XEJ98" s="393"/>
      <c r="XEK98" s="394"/>
      <c r="XEL98" s="395"/>
      <c r="XEM98" s="389"/>
      <c r="XEN98" s="390"/>
      <c r="XEO98" s="391"/>
      <c r="XEP98" s="392"/>
      <c r="XEQ98" s="393"/>
      <c r="XER98" s="394"/>
      <c r="XES98" s="395"/>
      <c r="XET98" s="389"/>
      <c r="XEU98" s="390"/>
      <c r="XEV98" s="391"/>
      <c r="XEW98" s="392"/>
      <c r="XEX98" s="393"/>
      <c r="XEY98" s="394"/>
      <c r="XEZ98" s="395"/>
      <c r="XFA98" s="389"/>
      <c r="XFB98" s="390"/>
      <c r="XFC98" s="391"/>
      <c r="XFD98" s="392"/>
    </row>
    <row r="99" spans="1:16384" s="215" customFormat="1" ht="12.75" x14ac:dyDescent="0.2">
      <c r="A99" s="705"/>
      <c r="B99" s="599" t="s">
        <v>564</v>
      </c>
      <c r="C99" s="597">
        <f>SUM(C84:C98)</f>
        <v>312000000</v>
      </c>
      <c r="D99" s="597">
        <f t="shared" ref="D99:E99" si="9">SUM(D84:D98)</f>
        <v>290699996</v>
      </c>
      <c r="E99" s="597">
        <f t="shared" si="9"/>
        <v>21300004</v>
      </c>
      <c r="F99" s="600"/>
      <c r="G99" s="601">
        <f>D99/C99</f>
        <v>0.93173075641025638</v>
      </c>
    </row>
    <row r="100" spans="1:16384" ht="22.5" customHeight="1" x14ac:dyDescent="0.2">
      <c r="A100" s="606"/>
      <c r="B100" s="606" t="s">
        <v>703</v>
      </c>
      <c r="C100" s="607">
        <f>+C82+C75+C57+C44+C99</f>
        <v>729295344</v>
      </c>
      <c r="D100" s="607">
        <f>+D82+D75+D57+D44+D99</f>
        <v>486118411</v>
      </c>
      <c r="E100" s="607">
        <f>+E82+E75+E57+E44+E99</f>
        <v>243176933</v>
      </c>
      <c r="F100" s="607"/>
      <c r="G100" s="608">
        <f>D100/C100</f>
        <v>0.66655904908670305</v>
      </c>
    </row>
    <row r="101" spans="1:16384" ht="12.75" customHeight="1" x14ac:dyDescent="0.2">
      <c r="A101" s="708" t="s">
        <v>706</v>
      </c>
      <c r="B101" s="708"/>
      <c r="C101" s="708"/>
      <c r="D101" s="708"/>
      <c r="E101" s="708"/>
      <c r="F101" s="708"/>
      <c r="G101" s="708"/>
    </row>
    <row r="102" spans="1:16384" ht="33.75" x14ac:dyDescent="0.2">
      <c r="A102" s="602" t="s">
        <v>221</v>
      </c>
      <c r="B102" s="602" t="s">
        <v>222</v>
      </c>
      <c r="C102" s="602" t="s">
        <v>232</v>
      </c>
      <c r="D102" s="602" t="s">
        <v>224</v>
      </c>
      <c r="E102" s="602" t="s">
        <v>225</v>
      </c>
      <c r="F102" s="602" t="s">
        <v>226</v>
      </c>
      <c r="G102" s="602" t="s">
        <v>227</v>
      </c>
    </row>
    <row r="103" spans="1:16384" s="10" customFormat="1" ht="184.5" customHeight="1" x14ac:dyDescent="0.2">
      <c r="A103" s="703" t="s">
        <v>708</v>
      </c>
      <c r="B103" s="371" t="s">
        <v>707</v>
      </c>
      <c r="C103" s="373">
        <v>860000000</v>
      </c>
      <c r="D103" s="373">
        <v>860000000</v>
      </c>
      <c r="E103" s="374">
        <f>+C103-D103</f>
        <v>0</v>
      </c>
      <c r="F103" s="388">
        <v>42508</v>
      </c>
      <c r="G103" s="582" t="s">
        <v>1027</v>
      </c>
      <c r="H103" s="389"/>
      <c r="I103" s="390"/>
      <c r="J103" s="391"/>
      <c r="K103" s="392"/>
      <c r="L103" s="393"/>
      <c r="M103" s="394"/>
      <c r="N103" s="395"/>
      <c r="O103" s="389"/>
      <c r="P103" s="390"/>
      <c r="Q103" s="391"/>
      <c r="R103" s="392"/>
      <c r="S103" s="393"/>
      <c r="T103" s="394"/>
      <c r="U103" s="395"/>
      <c r="V103" s="389"/>
      <c r="W103" s="390"/>
      <c r="X103" s="391"/>
      <c r="Y103" s="392"/>
      <c r="Z103" s="393"/>
      <c r="AA103" s="394"/>
      <c r="AB103" s="395"/>
      <c r="AC103" s="389"/>
      <c r="AD103" s="390"/>
      <c r="AE103" s="391"/>
      <c r="AF103" s="392"/>
      <c r="AG103" s="393"/>
      <c r="AH103" s="394"/>
      <c r="AI103" s="395"/>
      <c r="AJ103" s="389"/>
      <c r="AK103" s="390"/>
      <c r="AL103" s="391"/>
      <c r="AM103" s="392"/>
      <c r="AN103" s="393"/>
      <c r="AO103" s="394"/>
      <c r="AP103" s="395"/>
      <c r="AQ103" s="389"/>
      <c r="AR103" s="390"/>
      <c r="AS103" s="391"/>
      <c r="AT103" s="392"/>
      <c r="AU103" s="393"/>
      <c r="AV103" s="394"/>
      <c r="AW103" s="395"/>
      <c r="AX103" s="389"/>
      <c r="AY103" s="390"/>
      <c r="AZ103" s="391"/>
      <c r="BA103" s="392"/>
      <c r="BB103" s="393"/>
      <c r="BC103" s="394"/>
      <c r="BD103" s="395"/>
      <c r="BE103" s="389"/>
      <c r="BF103" s="390"/>
      <c r="BG103" s="391"/>
      <c r="BH103" s="392"/>
      <c r="BI103" s="393"/>
      <c r="BJ103" s="394"/>
      <c r="BK103" s="395"/>
      <c r="BL103" s="389"/>
      <c r="BM103" s="390"/>
      <c r="BN103" s="391"/>
      <c r="BO103" s="392"/>
      <c r="BP103" s="393"/>
      <c r="BQ103" s="394"/>
      <c r="BR103" s="395"/>
      <c r="BS103" s="389"/>
      <c r="BT103" s="390"/>
      <c r="BU103" s="391"/>
      <c r="BV103" s="392"/>
      <c r="BW103" s="393"/>
      <c r="BX103" s="394"/>
      <c r="BY103" s="395"/>
      <c r="BZ103" s="389"/>
      <c r="CA103" s="390"/>
      <c r="CB103" s="391"/>
      <c r="CC103" s="392"/>
      <c r="CD103" s="393"/>
      <c r="CE103" s="394"/>
      <c r="CF103" s="395"/>
      <c r="CG103" s="389"/>
      <c r="CH103" s="390"/>
      <c r="CI103" s="391"/>
      <c r="CJ103" s="392"/>
      <c r="CK103" s="393"/>
      <c r="CL103" s="394"/>
      <c r="CM103" s="395"/>
      <c r="CN103" s="389"/>
      <c r="CO103" s="390"/>
      <c r="CP103" s="391"/>
      <c r="CQ103" s="392"/>
      <c r="CR103" s="393"/>
      <c r="CS103" s="394"/>
      <c r="CT103" s="395"/>
      <c r="CU103" s="389"/>
      <c r="CV103" s="390"/>
      <c r="CW103" s="391"/>
      <c r="CX103" s="392"/>
      <c r="CY103" s="393"/>
      <c r="CZ103" s="394"/>
      <c r="DA103" s="395"/>
      <c r="DB103" s="389"/>
      <c r="DC103" s="390"/>
      <c r="DD103" s="391"/>
      <c r="DE103" s="392"/>
      <c r="DF103" s="393"/>
      <c r="DG103" s="394"/>
      <c r="DH103" s="395"/>
      <c r="DI103" s="389"/>
      <c r="DJ103" s="390"/>
      <c r="DK103" s="391"/>
      <c r="DL103" s="392"/>
      <c r="DM103" s="393"/>
      <c r="DN103" s="394"/>
      <c r="DO103" s="395"/>
      <c r="DP103" s="389"/>
      <c r="DQ103" s="390"/>
      <c r="DR103" s="391"/>
      <c r="DS103" s="392"/>
      <c r="DT103" s="393"/>
      <c r="DU103" s="394"/>
      <c r="DV103" s="395"/>
      <c r="DW103" s="389"/>
      <c r="DX103" s="390"/>
      <c r="DY103" s="391"/>
      <c r="DZ103" s="392"/>
      <c r="EA103" s="393"/>
      <c r="EB103" s="394"/>
      <c r="EC103" s="395"/>
      <c r="ED103" s="389"/>
      <c r="EE103" s="390"/>
      <c r="EF103" s="391"/>
      <c r="EG103" s="392"/>
      <c r="EH103" s="393"/>
      <c r="EI103" s="394"/>
      <c r="EJ103" s="395"/>
      <c r="EK103" s="389"/>
      <c r="EL103" s="390"/>
      <c r="EM103" s="391"/>
      <c r="EN103" s="392"/>
      <c r="EO103" s="393"/>
      <c r="EP103" s="394"/>
      <c r="EQ103" s="395"/>
      <c r="ER103" s="389"/>
      <c r="ES103" s="390"/>
      <c r="ET103" s="391"/>
      <c r="EU103" s="392"/>
      <c r="EV103" s="393"/>
      <c r="EW103" s="394"/>
      <c r="EX103" s="395"/>
      <c r="EY103" s="389"/>
      <c r="EZ103" s="390"/>
      <c r="FA103" s="391"/>
      <c r="FB103" s="392"/>
      <c r="FC103" s="393"/>
      <c r="FD103" s="394"/>
      <c r="FE103" s="395"/>
      <c r="FF103" s="389"/>
      <c r="FG103" s="390"/>
      <c r="FH103" s="391"/>
      <c r="FI103" s="392"/>
      <c r="FJ103" s="393"/>
      <c r="FK103" s="394"/>
      <c r="FL103" s="395"/>
      <c r="FM103" s="389"/>
      <c r="FN103" s="390"/>
      <c r="FO103" s="391"/>
      <c r="FP103" s="392"/>
      <c r="FQ103" s="393"/>
      <c r="FR103" s="394"/>
      <c r="FS103" s="395"/>
      <c r="FT103" s="389"/>
      <c r="FU103" s="390"/>
      <c r="FV103" s="391"/>
      <c r="FW103" s="392"/>
      <c r="FX103" s="393"/>
      <c r="FY103" s="394"/>
      <c r="FZ103" s="395"/>
      <c r="GA103" s="389"/>
      <c r="GB103" s="390"/>
      <c r="GC103" s="391"/>
      <c r="GD103" s="392"/>
      <c r="GE103" s="393"/>
      <c r="GF103" s="394"/>
      <c r="GG103" s="395"/>
      <c r="GH103" s="389"/>
      <c r="GI103" s="390"/>
      <c r="GJ103" s="391"/>
      <c r="GK103" s="392"/>
      <c r="GL103" s="393"/>
      <c r="GM103" s="394"/>
      <c r="GN103" s="395"/>
      <c r="GO103" s="389"/>
      <c r="GP103" s="390"/>
      <c r="GQ103" s="391"/>
      <c r="GR103" s="392"/>
      <c r="GS103" s="393"/>
      <c r="GT103" s="394"/>
      <c r="GU103" s="395"/>
      <c r="GV103" s="389"/>
      <c r="GW103" s="390"/>
      <c r="GX103" s="391"/>
      <c r="GY103" s="392"/>
      <c r="GZ103" s="393"/>
      <c r="HA103" s="394"/>
      <c r="HB103" s="395"/>
      <c r="HC103" s="389"/>
      <c r="HD103" s="390"/>
      <c r="HE103" s="391"/>
      <c r="HF103" s="392"/>
      <c r="HG103" s="393"/>
      <c r="HH103" s="394"/>
      <c r="HI103" s="395"/>
      <c r="HJ103" s="389"/>
      <c r="HK103" s="390"/>
      <c r="HL103" s="391"/>
      <c r="HM103" s="392"/>
      <c r="HN103" s="393"/>
      <c r="HO103" s="394"/>
      <c r="HP103" s="395"/>
      <c r="HQ103" s="389"/>
      <c r="HR103" s="390"/>
      <c r="HS103" s="391"/>
      <c r="HT103" s="392"/>
      <c r="HU103" s="393"/>
      <c r="HV103" s="394"/>
      <c r="HW103" s="395"/>
      <c r="HX103" s="389"/>
      <c r="HY103" s="390"/>
      <c r="HZ103" s="391"/>
      <c r="IA103" s="392"/>
      <c r="IB103" s="393"/>
      <c r="IC103" s="394"/>
      <c r="ID103" s="395"/>
      <c r="IE103" s="389"/>
      <c r="IF103" s="390"/>
      <c r="IG103" s="391"/>
      <c r="IH103" s="392"/>
      <c r="II103" s="393"/>
      <c r="IJ103" s="394"/>
      <c r="IK103" s="395"/>
      <c r="IL103" s="389"/>
      <c r="IM103" s="390"/>
      <c r="IN103" s="391"/>
      <c r="IO103" s="392"/>
      <c r="IP103" s="393"/>
      <c r="IQ103" s="394"/>
      <c r="IR103" s="395"/>
      <c r="IS103" s="389"/>
      <c r="IT103" s="390"/>
      <c r="IU103" s="391"/>
      <c r="IV103" s="392"/>
      <c r="IW103" s="393"/>
      <c r="IX103" s="394"/>
      <c r="IY103" s="395"/>
      <c r="IZ103" s="389"/>
      <c r="JA103" s="390"/>
      <c r="JB103" s="391"/>
      <c r="JC103" s="392"/>
      <c r="JD103" s="393"/>
      <c r="JE103" s="394"/>
      <c r="JF103" s="395"/>
      <c r="JG103" s="389"/>
      <c r="JH103" s="390"/>
      <c r="JI103" s="391"/>
      <c r="JJ103" s="392"/>
      <c r="JK103" s="393"/>
      <c r="JL103" s="394"/>
      <c r="JM103" s="395"/>
      <c r="JN103" s="389"/>
      <c r="JO103" s="390"/>
      <c r="JP103" s="391"/>
      <c r="JQ103" s="392"/>
      <c r="JR103" s="393"/>
      <c r="JS103" s="394"/>
      <c r="JT103" s="395"/>
      <c r="JU103" s="389"/>
      <c r="JV103" s="390"/>
      <c r="JW103" s="391"/>
      <c r="JX103" s="392"/>
      <c r="JY103" s="393"/>
      <c r="JZ103" s="394"/>
      <c r="KA103" s="395"/>
      <c r="KB103" s="389"/>
      <c r="KC103" s="390"/>
      <c r="KD103" s="391"/>
      <c r="KE103" s="392"/>
      <c r="KF103" s="393"/>
      <c r="KG103" s="394"/>
      <c r="KH103" s="395"/>
      <c r="KI103" s="389"/>
      <c r="KJ103" s="390"/>
      <c r="KK103" s="391"/>
      <c r="KL103" s="392"/>
      <c r="KM103" s="393"/>
      <c r="KN103" s="394"/>
      <c r="KO103" s="395"/>
      <c r="KP103" s="389"/>
      <c r="KQ103" s="390"/>
      <c r="KR103" s="391"/>
      <c r="KS103" s="392"/>
      <c r="KT103" s="393"/>
      <c r="KU103" s="394"/>
      <c r="KV103" s="395"/>
      <c r="KW103" s="389"/>
      <c r="KX103" s="390"/>
      <c r="KY103" s="391"/>
      <c r="KZ103" s="392"/>
      <c r="LA103" s="393"/>
      <c r="LB103" s="394"/>
      <c r="LC103" s="395"/>
      <c r="LD103" s="389"/>
      <c r="LE103" s="390"/>
      <c r="LF103" s="391"/>
      <c r="LG103" s="392"/>
      <c r="LH103" s="393"/>
      <c r="LI103" s="394"/>
      <c r="LJ103" s="395"/>
      <c r="LK103" s="389"/>
      <c r="LL103" s="390"/>
      <c r="LM103" s="391"/>
      <c r="LN103" s="392"/>
      <c r="LO103" s="393"/>
      <c r="LP103" s="394"/>
      <c r="LQ103" s="395"/>
      <c r="LR103" s="389"/>
      <c r="LS103" s="390"/>
      <c r="LT103" s="391"/>
      <c r="LU103" s="392"/>
      <c r="LV103" s="393"/>
      <c r="LW103" s="394"/>
      <c r="LX103" s="395"/>
      <c r="LY103" s="389"/>
      <c r="LZ103" s="390"/>
      <c r="MA103" s="391"/>
      <c r="MB103" s="392"/>
      <c r="MC103" s="393"/>
      <c r="MD103" s="394"/>
      <c r="ME103" s="395"/>
      <c r="MF103" s="389"/>
      <c r="MG103" s="390"/>
      <c r="MH103" s="391"/>
      <c r="MI103" s="392"/>
      <c r="MJ103" s="393"/>
      <c r="MK103" s="394"/>
      <c r="ML103" s="395"/>
      <c r="MM103" s="389"/>
      <c r="MN103" s="390"/>
      <c r="MO103" s="391"/>
      <c r="MP103" s="392"/>
      <c r="MQ103" s="393"/>
      <c r="MR103" s="394"/>
      <c r="MS103" s="395"/>
      <c r="MT103" s="389"/>
      <c r="MU103" s="390"/>
      <c r="MV103" s="391"/>
      <c r="MW103" s="392"/>
      <c r="MX103" s="393"/>
      <c r="MY103" s="394"/>
      <c r="MZ103" s="395"/>
      <c r="NA103" s="389"/>
      <c r="NB103" s="390"/>
      <c r="NC103" s="391"/>
      <c r="ND103" s="392"/>
      <c r="NE103" s="393"/>
      <c r="NF103" s="394"/>
      <c r="NG103" s="395"/>
      <c r="NH103" s="389"/>
      <c r="NI103" s="390"/>
      <c r="NJ103" s="391"/>
      <c r="NK103" s="392"/>
      <c r="NL103" s="393"/>
      <c r="NM103" s="394"/>
      <c r="NN103" s="395"/>
      <c r="NO103" s="389"/>
      <c r="NP103" s="390"/>
      <c r="NQ103" s="391"/>
      <c r="NR103" s="392"/>
      <c r="NS103" s="393"/>
      <c r="NT103" s="394"/>
      <c r="NU103" s="395"/>
      <c r="NV103" s="389"/>
      <c r="NW103" s="390"/>
      <c r="NX103" s="391"/>
      <c r="NY103" s="392"/>
      <c r="NZ103" s="393"/>
      <c r="OA103" s="394"/>
      <c r="OB103" s="395"/>
      <c r="OC103" s="389"/>
      <c r="OD103" s="390"/>
      <c r="OE103" s="391"/>
      <c r="OF103" s="392"/>
      <c r="OG103" s="393"/>
      <c r="OH103" s="394"/>
      <c r="OI103" s="395"/>
      <c r="OJ103" s="389"/>
      <c r="OK103" s="390"/>
      <c r="OL103" s="391"/>
      <c r="OM103" s="392"/>
      <c r="ON103" s="393"/>
      <c r="OO103" s="394"/>
      <c r="OP103" s="395"/>
      <c r="OQ103" s="389"/>
      <c r="OR103" s="390"/>
      <c r="OS103" s="391"/>
      <c r="OT103" s="392"/>
      <c r="OU103" s="393"/>
      <c r="OV103" s="394"/>
      <c r="OW103" s="395"/>
      <c r="OX103" s="389"/>
      <c r="OY103" s="390"/>
      <c r="OZ103" s="391"/>
      <c r="PA103" s="392"/>
      <c r="PB103" s="393"/>
      <c r="PC103" s="394"/>
      <c r="PD103" s="395"/>
      <c r="PE103" s="389"/>
      <c r="PF103" s="390"/>
      <c r="PG103" s="391"/>
      <c r="PH103" s="392"/>
      <c r="PI103" s="393"/>
      <c r="PJ103" s="394"/>
      <c r="PK103" s="395"/>
      <c r="PL103" s="389"/>
      <c r="PM103" s="390"/>
      <c r="PN103" s="391"/>
      <c r="PO103" s="392"/>
      <c r="PP103" s="393"/>
      <c r="PQ103" s="394"/>
      <c r="PR103" s="395"/>
      <c r="PS103" s="389"/>
      <c r="PT103" s="390"/>
      <c r="PU103" s="391"/>
      <c r="PV103" s="392"/>
      <c r="PW103" s="393"/>
      <c r="PX103" s="394"/>
      <c r="PY103" s="395"/>
      <c r="PZ103" s="389"/>
      <c r="QA103" s="390"/>
      <c r="QB103" s="391"/>
      <c r="QC103" s="392"/>
      <c r="QD103" s="393"/>
      <c r="QE103" s="394"/>
      <c r="QF103" s="395"/>
      <c r="QG103" s="389"/>
      <c r="QH103" s="390"/>
      <c r="QI103" s="391"/>
      <c r="QJ103" s="392"/>
      <c r="QK103" s="393"/>
      <c r="QL103" s="394"/>
      <c r="QM103" s="395"/>
      <c r="QN103" s="389"/>
      <c r="QO103" s="390"/>
      <c r="QP103" s="391"/>
      <c r="QQ103" s="392"/>
      <c r="QR103" s="393"/>
      <c r="QS103" s="394"/>
      <c r="QT103" s="395"/>
      <c r="QU103" s="389"/>
      <c r="QV103" s="390"/>
      <c r="QW103" s="391"/>
      <c r="QX103" s="392"/>
      <c r="QY103" s="393"/>
      <c r="QZ103" s="394"/>
      <c r="RA103" s="395"/>
      <c r="RB103" s="389"/>
      <c r="RC103" s="390"/>
      <c r="RD103" s="391"/>
      <c r="RE103" s="392"/>
      <c r="RF103" s="393"/>
      <c r="RG103" s="394"/>
      <c r="RH103" s="395"/>
      <c r="RI103" s="389"/>
      <c r="RJ103" s="390"/>
      <c r="RK103" s="391"/>
      <c r="RL103" s="392"/>
      <c r="RM103" s="393"/>
      <c r="RN103" s="394"/>
      <c r="RO103" s="395"/>
      <c r="RP103" s="389"/>
      <c r="RQ103" s="390"/>
      <c r="RR103" s="391"/>
      <c r="RS103" s="392"/>
      <c r="RT103" s="393"/>
      <c r="RU103" s="394"/>
      <c r="RV103" s="395"/>
      <c r="RW103" s="389"/>
      <c r="RX103" s="390"/>
      <c r="RY103" s="391"/>
      <c r="RZ103" s="392"/>
      <c r="SA103" s="393"/>
      <c r="SB103" s="394"/>
      <c r="SC103" s="395"/>
      <c r="SD103" s="389"/>
      <c r="SE103" s="390"/>
      <c r="SF103" s="391"/>
      <c r="SG103" s="392"/>
      <c r="SH103" s="393"/>
      <c r="SI103" s="394"/>
      <c r="SJ103" s="395"/>
      <c r="SK103" s="389"/>
      <c r="SL103" s="390"/>
      <c r="SM103" s="391"/>
      <c r="SN103" s="392"/>
      <c r="SO103" s="393"/>
      <c r="SP103" s="394"/>
      <c r="SQ103" s="395"/>
      <c r="SR103" s="389"/>
      <c r="SS103" s="390"/>
      <c r="ST103" s="391"/>
      <c r="SU103" s="392"/>
      <c r="SV103" s="393"/>
      <c r="SW103" s="394"/>
      <c r="SX103" s="395"/>
      <c r="SY103" s="389"/>
      <c r="SZ103" s="390"/>
      <c r="TA103" s="391"/>
      <c r="TB103" s="392"/>
      <c r="TC103" s="393"/>
      <c r="TD103" s="394"/>
      <c r="TE103" s="395"/>
      <c r="TF103" s="389"/>
      <c r="TG103" s="390"/>
      <c r="TH103" s="391"/>
      <c r="TI103" s="392"/>
      <c r="TJ103" s="393"/>
      <c r="TK103" s="394"/>
      <c r="TL103" s="395"/>
      <c r="TM103" s="389"/>
      <c r="TN103" s="390"/>
      <c r="TO103" s="391"/>
      <c r="TP103" s="392"/>
      <c r="TQ103" s="393"/>
      <c r="TR103" s="394"/>
      <c r="TS103" s="395"/>
      <c r="TT103" s="389"/>
      <c r="TU103" s="390"/>
      <c r="TV103" s="391"/>
      <c r="TW103" s="392"/>
      <c r="TX103" s="393"/>
      <c r="TY103" s="394"/>
      <c r="TZ103" s="395"/>
      <c r="UA103" s="389"/>
      <c r="UB103" s="390"/>
      <c r="UC103" s="391"/>
      <c r="UD103" s="392"/>
      <c r="UE103" s="393"/>
      <c r="UF103" s="394"/>
      <c r="UG103" s="395"/>
      <c r="UH103" s="389"/>
      <c r="UI103" s="390"/>
      <c r="UJ103" s="391"/>
      <c r="UK103" s="392"/>
      <c r="UL103" s="393"/>
      <c r="UM103" s="394"/>
      <c r="UN103" s="395"/>
      <c r="UO103" s="389"/>
      <c r="UP103" s="390"/>
      <c r="UQ103" s="391"/>
      <c r="UR103" s="392"/>
      <c r="US103" s="393"/>
      <c r="UT103" s="394"/>
      <c r="UU103" s="395"/>
      <c r="UV103" s="389"/>
      <c r="UW103" s="390"/>
      <c r="UX103" s="391"/>
      <c r="UY103" s="392"/>
      <c r="UZ103" s="393"/>
      <c r="VA103" s="394"/>
      <c r="VB103" s="395"/>
      <c r="VC103" s="389"/>
      <c r="VD103" s="390"/>
      <c r="VE103" s="391"/>
      <c r="VF103" s="392"/>
      <c r="VG103" s="393"/>
      <c r="VH103" s="394"/>
      <c r="VI103" s="395"/>
      <c r="VJ103" s="389"/>
      <c r="VK103" s="390"/>
      <c r="VL103" s="391"/>
      <c r="VM103" s="392"/>
      <c r="VN103" s="393"/>
      <c r="VO103" s="394"/>
      <c r="VP103" s="395"/>
      <c r="VQ103" s="389"/>
      <c r="VR103" s="390"/>
      <c r="VS103" s="391"/>
      <c r="VT103" s="392"/>
      <c r="VU103" s="393"/>
      <c r="VV103" s="394"/>
      <c r="VW103" s="395"/>
      <c r="VX103" s="389"/>
      <c r="VY103" s="390"/>
      <c r="VZ103" s="391"/>
      <c r="WA103" s="392"/>
      <c r="WB103" s="393"/>
      <c r="WC103" s="394"/>
      <c r="WD103" s="395"/>
      <c r="WE103" s="389"/>
      <c r="WF103" s="390"/>
      <c r="WG103" s="391"/>
      <c r="WH103" s="392"/>
      <c r="WI103" s="393"/>
      <c r="WJ103" s="394"/>
      <c r="WK103" s="395"/>
      <c r="WL103" s="389"/>
      <c r="WM103" s="390"/>
      <c r="WN103" s="391"/>
      <c r="WO103" s="392"/>
      <c r="WP103" s="393"/>
      <c r="WQ103" s="394"/>
      <c r="WR103" s="395"/>
      <c r="WS103" s="389"/>
      <c r="WT103" s="390"/>
      <c r="WU103" s="391"/>
      <c r="WV103" s="392"/>
      <c r="WW103" s="393"/>
      <c r="WX103" s="394"/>
      <c r="WY103" s="395"/>
      <c r="WZ103" s="389"/>
      <c r="XA103" s="390"/>
      <c r="XB103" s="391"/>
      <c r="XC103" s="392"/>
      <c r="XD103" s="393"/>
      <c r="XE103" s="394"/>
      <c r="XF103" s="395"/>
      <c r="XG103" s="389"/>
      <c r="XH103" s="390"/>
      <c r="XI103" s="391"/>
      <c r="XJ103" s="392"/>
      <c r="XK103" s="393"/>
      <c r="XL103" s="394"/>
      <c r="XM103" s="395"/>
      <c r="XN103" s="389"/>
      <c r="XO103" s="390"/>
      <c r="XP103" s="391"/>
      <c r="XQ103" s="392"/>
      <c r="XR103" s="393"/>
      <c r="XS103" s="394"/>
      <c r="XT103" s="395"/>
      <c r="XU103" s="389"/>
      <c r="XV103" s="390"/>
      <c r="XW103" s="391"/>
      <c r="XX103" s="392"/>
      <c r="XY103" s="393"/>
      <c r="XZ103" s="394"/>
      <c r="YA103" s="395"/>
      <c r="YB103" s="389"/>
      <c r="YC103" s="390"/>
      <c r="YD103" s="391"/>
      <c r="YE103" s="392"/>
      <c r="YF103" s="393"/>
      <c r="YG103" s="394"/>
      <c r="YH103" s="395"/>
      <c r="YI103" s="389"/>
      <c r="YJ103" s="390"/>
      <c r="YK103" s="391"/>
      <c r="YL103" s="392"/>
      <c r="YM103" s="393"/>
      <c r="YN103" s="394"/>
      <c r="YO103" s="395"/>
      <c r="YP103" s="389"/>
      <c r="YQ103" s="390"/>
      <c r="YR103" s="391"/>
      <c r="YS103" s="392"/>
      <c r="YT103" s="393"/>
      <c r="YU103" s="394"/>
      <c r="YV103" s="395"/>
      <c r="YW103" s="389"/>
      <c r="YX103" s="390"/>
      <c r="YY103" s="391"/>
      <c r="YZ103" s="392"/>
      <c r="ZA103" s="393"/>
      <c r="ZB103" s="394"/>
      <c r="ZC103" s="395"/>
      <c r="ZD103" s="389"/>
      <c r="ZE103" s="390"/>
      <c r="ZF103" s="391"/>
      <c r="ZG103" s="392"/>
      <c r="ZH103" s="393"/>
      <c r="ZI103" s="394"/>
      <c r="ZJ103" s="395"/>
      <c r="ZK103" s="389"/>
      <c r="ZL103" s="390"/>
      <c r="ZM103" s="391"/>
      <c r="ZN103" s="392"/>
      <c r="ZO103" s="393"/>
      <c r="ZP103" s="394"/>
      <c r="ZQ103" s="395"/>
      <c r="ZR103" s="389"/>
      <c r="ZS103" s="390"/>
      <c r="ZT103" s="391"/>
      <c r="ZU103" s="392"/>
      <c r="ZV103" s="393"/>
      <c r="ZW103" s="394"/>
      <c r="ZX103" s="395"/>
      <c r="ZY103" s="389"/>
      <c r="ZZ103" s="390"/>
      <c r="AAA103" s="391"/>
      <c r="AAB103" s="392"/>
      <c r="AAC103" s="393"/>
      <c r="AAD103" s="394"/>
      <c r="AAE103" s="395"/>
      <c r="AAF103" s="389"/>
      <c r="AAG103" s="390"/>
      <c r="AAH103" s="391"/>
      <c r="AAI103" s="392"/>
      <c r="AAJ103" s="393"/>
      <c r="AAK103" s="394"/>
      <c r="AAL103" s="395"/>
      <c r="AAM103" s="389"/>
      <c r="AAN103" s="390"/>
      <c r="AAO103" s="391"/>
      <c r="AAP103" s="392"/>
      <c r="AAQ103" s="393"/>
      <c r="AAR103" s="394"/>
      <c r="AAS103" s="395"/>
      <c r="AAT103" s="389"/>
      <c r="AAU103" s="390"/>
      <c r="AAV103" s="391"/>
      <c r="AAW103" s="392"/>
      <c r="AAX103" s="393"/>
      <c r="AAY103" s="394"/>
      <c r="AAZ103" s="395"/>
      <c r="ABA103" s="389"/>
      <c r="ABB103" s="390"/>
      <c r="ABC103" s="391"/>
      <c r="ABD103" s="392"/>
      <c r="ABE103" s="393"/>
      <c r="ABF103" s="394"/>
      <c r="ABG103" s="395"/>
      <c r="ABH103" s="389"/>
      <c r="ABI103" s="390"/>
      <c r="ABJ103" s="391"/>
      <c r="ABK103" s="392"/>
      <c r="ABL103" s="393"/>
      <c r="ABM103" s="394"/>
      <c r="ABN103" s="395"/>
      <c r="ABO103" s="389"/>
      <c r="ABP103" s="390"/>
      <c r="ABQ103" s="391"/>
      <c r="ABR103" s="392"/>
      <c r="ABS103" s="393"/>
      <c r="ABT103" s="394"/>
      <c r="ABU103" s="395"/>
      <c r="ABV103" s="389"/>
      <c r="ABW103" s="390"/>
      <c r="ABX103" s="391"/>
      <c r="ABY103" s="392"/>
      <c r="ABZ103" s="393"/>
      <c r="ACA103" s="394"/>
      <c r="ACB103" s="395"/>
      <c r="ACC103" s="389"/>
      <c r="ACD103" s="390"/>
      <c r="ACE103" s="391"/>
      <c r="ACF103" s="392"/>
      <c r="ACG103" s="393"/>
      <c r="ACH103" s="394"/>
      <c r="ACI103" s="395"/>
      <c r="ACJ103" s="389"/>
      <c r="ACK103" s="390"/>
      <c r="ACL103" s="391"/>
      <c r="ACM103" s="392"/>
      <c r="ACN103" s="393"/>
      <c r="ACO103" s="394"/>
      <c r="ACP103" s="395"/>
      <c r="ACQ103" s="389"/>
      <c r="ACR103" s="390"/>
      <c r="ACS103" s="391"/>
      <c r="ACT103" s="392"/>
      <c r="ACU103" s="393"/>
      <c r="ACV103" s="394"/>
      <c r="ACW103" s="395"/>
      <c r="ACX103" s="389"/>
      <c r="ACY103" s="390"/>
      <c r="ACZ103" s="391"/>
      <c r="ADA103" s="392"/>
      <c r="ADB103" s="393"/>
      <c r="ADC103" s="394"/>
      <c r="ADD103" s="395"/>
      <c r="ADE103" s="389"/>
      <c r="ADF103" s="390"/>
      <c r="ADG103" s="391"/>
      <c r="ADH103" s="392"/>
      <c r="ADI103" s="393"/>
      <c r="ADJ103" s="394"/>
      <c r="ADK103" s="395"/>
      <c r="ADL103" s="389"/>
      <c r="ADM103" s="390"/>
      <c r="ADN103" s="391"/>
      <c r="ADO103" s="392"/>
      <c r="ADP103" s="393"/>
      <c r="ADQ103" s="394"/>
      <c r="ADR103" s="395"/>
      <c r="ADS103" s="389"/>
      <c r="ADT103" s="390"/>
      <c r="ADU103" s="391"/>
      <c r="ADV103" s="392"/>
      <c r="ADW103" s="393"/>
      <c r="ADX103" s="394"/>
      <c r="ADY103" s="395"/>
      <c r="ADZ103" s="389"/>
      <c r="AEA103" s="390"/>
      <c r="AEB103" s="391"/>
      <c r="AEC103" s="392"/>
      <c r="AED103" s="393"/>
      <c r="AEE103" s="394"/>
      <c r="AEF103" s="395"/>
      <c r="AEG103" s="389"/>
      <c r="AEH103" s="390"/>
      <c r="AEI103" s="391"/>
      <c r="AEJ103" s="392"/>
      <c r="AEK103" s="393"/>
      <c r="AEL103" s="394"/>
      <c r="AEM103" s="395"/>
      <c r="AEN103" s="389"/>
      <c r="AEO103" s="390"/>
      <c r="AEP103" s="391"/>
      <c r="AEQ103" s="392"/>
      <c r="AER103" s="393"/>
      <c r="AES103" s="394"/>
      <c r="AET103" s="395"/>
      <c r="AEU103" s="389"/>
      <c r="AEV103" s="390"/>
      <c r="AEW103" s="391"/>
      <c r="AEX103" s="392"/>
      <c r="AEY103" s="393"/>
      <c r="AEZ103" s="394"/>
      <c r="AFA103" s="395"/>
      <c r="AFB103" s="389"/>
      <c r="AFC103" s="390"/>
      <c r="AFD103" s="391"/>
      <c r="AFE103" s="392"/>
      <c r="AFF103" s="393"/>
      <c r="AFG103" s="394"/>
      <c r="AFH103" s="395"/>
      <c r="AFI103" s="389"/>
      <c r="AFJ103" s="390"/>
      <c r="AFK103" s="391"/>
      <c r="AFL103" s="392"/>
      <c r="AFM103" s="393"/>
      <c r="AFN103" s="394"/>
      <c r="AFO103" s="395"/>
      <c r="AFP103" s="389"/>
      <c r="AFQ103" s="390"/>
      <c r="AFR103" s="391"/>
      <c r="AFS103" s="392"/>
      <c r="AFT103" s="393"/>
      <c r="AFU103" s="394"/>
      <c r="AFV103" s="395"/>
      <c r="AFW103" s="389"/>
      <c r="AFX103" s="390"/>
      <c r="AFY103" s="391"/>
      <c r="AFZ103" s="392"/>
      <c r="AGA103" s="393"/>
      <c r="AGB103" s="394"/>
      <c r="AGC103" s="395"/>
      <c r="AGD103" s="389"/>
      <c r="AGE103" s="390"/>
      <c r="AGF103" s="391"/>
      <c r="AGG103" s="392"/>
      <c r="AGH103" s="393"/>
      <c r="AGI103" s="394"/>
      <c r="AGJ103" s="395"/>
      <c r="AGK103" s="389"/>
      <c r="AGL103" s="390"/>
      <c r="AGM103" s="391"/>
      <c r="AGN103" s="392"/>
      <c r="AGO103" s="393"/>
      <c r="AGP103" s="394"/>
      <c r="AGQ103" s="395"/>
      <c r="AGR103" s="389"/>
      <c r="AGS103" s="390"/>
      <c r="AGT103" s="391"/>
      <c r="AGU103" s="392"/>
      <c r="AGV103" s="393"/>
      <c r="AGW103" s="394"/>
      <c r="AGX103" s="395"/>
      <c r="AGY103" s="389"/>
      <c r="AGZ103" s="390"/>
      <c r="AHA103" s="391"/>
      <c r="AHB103" s="392"/>
      <c r="AHC103" s="393"/>
      <c r="AHD103" s="394"/>
      <c r="AHE103" s="395"/>
      <c r="AHF103" s="389"/>
      <c r="AHG103" s="390"/>
      <c r="AHH103" s="391"/>
      <c r="AHI103" s="392"/>
      <c r="AHJ103" s="393"/>
      <c r="AHK103" s="394"/>
      <c r="AHL103" s="395"/>
      <c r="AHM103" s="389"/>
      <c r="AHN103" s="390"/>
      <c r="AHO103" s="391"/>
      <c r="AHP103" s="392"/>
      <c r="AHQ103" s="393"/>
      <c r="AHR103" s="394"/>
      <c r="AHS103" s="395"/>
      <c r="AHT103" s="389"/>
      <c r="AHU103" s="390"/>
      <c r="AHV103" s="391"/>
      <c r="AHW103" s="392"/>
      <c r="AHX103" s="393"/>
      <c r="AHY103" s="394"/>
      <c r="AHZ103" s="395"/>
      <c r="AIA103" s="389"/>
      <c r="AIB103" s="390"/>
      <c r="AIC103" s="391"/>
      <c r="AID103" s="392"/>
      <c r="AIE103" s="393"/>
      <c r="AIF103" s="394"/>
      <c r="AIG103" s="395"/>
      <c r="AIH103" s="389"/>
      <c r="AII103" s="390"/>
      <c r="AIJ103" s="391"/>
      <c r="AIK103" s="392"/>
      <c r="AIL103" s="393"/>
      <c r="AIM103" s="394"/>
      <c r="AIN103" s="395"/>
      <c r="AIO103" s="389"/>
      <c r="AIP103" s="390"/>
      <c r="AIQ103" s="391"/>
      <c r="AIR103" s="392"/>
      <c r="AIS103" s="393"/>
      <c r="AIT103" s="394"/>
      <c r="AIU103" s="395"/>
      <c r="AIV103" s="389"/>
      <c r="AIW103" s="390"/>
      <c r="AIX103" s="391"/>
      <c r="AIY103" s="392"/>
      <c r="AIZ103" s="393"/>
      <c r="AJA103" s="394"/>
      <c r="AJB103" s="395"/>
      <c r="AJC103" s="389"/>
      <c r="AJD103" s="390"/>
      <c r="AJE103" s="391"/>
      <c r="AJF103" s="392"/>
      <c r="AJG103" s="393"/>
      <c r="AJH103" s="394"/>
      <c r="AJI103" s="395"/>
      <c r="AJJ103" s="389"/>
      <c r="AJK103" s="390"/>
      <c r="AJL103" s="391"/>
      <c r="AJM103" s="392"/>
      <c r="AJN103" s="393"/>
      <c r="AJO103" s="394"/>
      <c r="AJP103" s="395"/>
      <c r="AJQ103" s="389"/>
      <c r="AJR103" s="390"/>
      <c r="AJS103" s="391"/>
      <c r="AJT103" s="392"/>
      <c r="AJU103" s="393"/>
      <c r="AJV103" s="394"/>
      <c r="AJW103" s="395"/>
      <c r="AJX103" s="389"/>
      <c r="AJY103" s="390"/>
      <c r="AJZ103" s="391"/>
      <c r="AKA103" s="392"/>
      <c r="AKB103" s="393"/>
      <c r="AKC103" s="394"/>
      <c r="AKD103" s="395"/>
      <c r="AKE103" s="389"/>
      <c r="AKF103" s="390"/>
      <c r="AKG103" s="391"/>
      <c r="AKH103" s="392"/>
      <c r="AKI103" s="393"/>
      <c r="AKJ103" s="394"/>
      <c r="AKK103" s="395"/>
      <c r="AKL103" s="389"/>
      <c r="AKM103" s="390"/>
      <c r="AKN103" s="391"/>
      <c r="AKO103" s="392"/>
      <c r="AKP103" s="393"/>
      <c r="AKQ103" s="394"/>
      <c r="AKR103" s="395"/>
      <c r="AKS103" s="389"/>
      <c r="AKT103" s="390"/>
      <c r="AKU103" s="391"/>
      <c r="AKV103" s="392"/>
      <c r="AKW103" s="393"/>
      <c r="AKX103" s="394"/>
      <c r="AKY103" s="395"/>
      <c r="AKZ103" s="389"/>
      <c r="ALA103" s="390"/>
      <c r="ALB103" s="391"/>
      <c r="ALC103" s="392"/>
      <c r="ALD103" s="393"/>
      <c r="ALE103" s="394"/>
      <c r="ALF103" s="395"/>
      <c r="ALG103" s="389"/>
      <c r="ALH103" s="390"/>
      <c r="ALI103" s="391"/>
      <c r="ALJ103" s="392"/>
      <c r="ALK103" s="393"/>
      <c r="ALL103" s="394"/>
      <c r="ALM103" s="395"/>
      <c r="ALN103" s="389"/>
      <c r="ALO103" s="390"/>
      <c r="ALP103" s="391"/>
      <c r="ALQ103" s="392"/>
      <c r="ALR103" s="393"/>
      <c r="ALS103" s="394"/>
      <c r="ALT103" s="395"/>
      <c r="ALU103" s="389"/>
      <c r="ALV103" s="390"/>
      <c r="ALW103" s="391"/>
      <c r="ALX103" s="392"/>
      <c r="ALY103" s="393"/>
      <c r="ALZ103" s="394"/>
      <c r="AMA103" s="395"/>
      <c r="AMB103" s="389"/>
      <c r="AMC103" s="390"/>
      <c r="AMD103" s="391"/>
      <c r="AME103" s="392"/>
      <c r="AMF103" s="393"/>
      <c r="AMG103" s="394"/>
      <c r="AMH103" s="395"/>
      <c r="AMI103" s="389"/>
      <c r="AMJ103" s="390"/>
      <c r="AMK103" s="391"/>
      <c r="AML103" s="392"/>
      <c r="AMM103" s="393"/>
      <c r="AMN103" s="394"/>
      <c r="AMO103" s="395"/>
      <c r="AMP103" s="389"/>
      <c r="AMQ103" s="390"/>
      <c r="AMR103" s="391"/>
      <c r="AMS103" s="392"/>
      <c r="AMT103" s="393"/>
      <c r="AMU103" s="394"/>
      <c r="AMV103" s="395"/>
      <c r="AMW103" s="389"/>
      <c r="AMX103" s="390"/>
      <c r="AMY103" s="391"/>
      <c r="AMZ103" s="392"/>
      <c r="ANA103" s="393"/>
      <c r="ANB103" s="394"/>
      <c r="ANC103" s="395"/>
      <c r="AND103" s="389"/>
      <c r="ANE103" s="390"/>
      <c r="ANF103" s="391"/>
      <c r="ANG103" s="392"/>
      <c r="ANH103" s="393"/>
      <c r="ANI103" s="394"/>
      <c r="ANJ103" s="395"/>
      <c r="ANK103" s="389"/>
      <c r="ANL103" s="390"/>
      <c r="ANM103" s="391"/>
      <c r="ANN103" s="392"/>
      <c r="ANO103" s="393"/>
      <c r="ANP103" s="394"/>
      <c r="ANQ103" s="395"/>
      <c r="ANR103" s="389"/>
      <c r="ANS103" s="390"/>
      <c r="ANT103" s="391"/>
      <c r="ANU103" s="392"/>
      <c r="ANV103" s="393"/>
      <c r="ANW103" s="394"/>
      <c r="ANX103" s="395"/>
      <c r="ANY103" s="389"/>
      <c r="ANZ103" s="390"/>
      <c r="AOA103" s="391"/>
      <c r="AOB103" s="392"/>
      <c r="AOC103" s="393"/>
      <c r="AOD103" s="394"/>
      <c r="AOE103" s="395"/>
      <c r="AOF103" s="389"/>
      <c r="AOG103" s="390"/>
      <c r="AOH103" s="391"/>
      <c r="AOI103" s="392"/>
      <c r="AOJ103" s="393"/>
      <c r="AOK103" s="394"/>
      <c r="AOL103" s="395"/>
      <c r="AOM103" s="389"/>
      <c r="AON103" s="390"/>
      <c r="AOO103" s="391"/>
      <c r="AOP103" s="392"/>
      <c r="AOQ103" s="393"/>
      <c r="AOR103" s="394"/>
      <c r="AOS103" s="395"/>
      <c r="AOT103" s="389"/>
      <c r="AOU103" s="390"/>
      <c r="AOV103" s="391"/>
      <c r="AOW103" s="392"/>
      <c r="AOX103" s="393"/>
      <c r="AOY103" s="394"/>
      <c r="AOZ103" s="395"/>
      <c r="APA103" s="389"/>
      <c r="APB103" s="390"/>
      <c r="APC103" s="391"/>
      <c r="APD103" s="392"/>
      <c r="APE103" s="393"/>
      <c r="APF103" s="394"/>
      <c r="APG103" s="395"/>
      <c r="APH103" s="389"/>
      <c r="API103" s="390"/>
      <c r="APJ103" s="391"/>
      <c r="APK103" s="392"/>
      <c r="APL103" s="393"/>
      <c r="APM103" s="394"/>
      <c r="APN103" s="395"/>
      <c r="APO103" s="389"/>
      <c r="APP103" s="390"/>
      <c r="APQ103" s="391"/>
      <c r="APR103" s="392"/>
      <c r="APS103" s="393"/>
      <c r="APT103" s="394"/>
      <c r="APU103" s="395"/>
      <c r="APV103" s="389"/>
      <c r="APW103" s="390"/>
      <c r="APX103" s="391"/>
      <c r="APY103" s="392"/>
      <c r="APZ103" s="393"/>
      <c r="AQA103" s="394"/>
      <c r="AQB103" s="395"/>
      <c r="AQC103" s="389"/>
      <c r="AQD103" s="390"/>
      <c r="AQE103" s="391"/>
      <c r="AQF103" s="392"/>
      <c r="AQG103" s="393"/>
      <c r="AQH103" s="394"/>
      <c r="AQI103" s="395"/>
      <c r="AQJ103" s="389"/>
      <c r="AQK103" s="390"/>
      <c r="AQL103" s="391"/>
      <c r="AQM103" s="392"/>
      <c r="AQN103" s="393"/>
      <c r="AQO103" s="394"/>
      <c r="AQP103" s="395"/>
      <c r="AQQ103" s="389"/>
      <c r="AQR103" s="390"/>
      <c r="AQS103" s="391"/>
      <c r="AQT103" s="392"/>
      <c r="AQU103" s="393"/>
      <c r="AQV103" s="394"/>
      <c r="AQW103" s="395"/>
      <c r="AQX103" s="389"/>
      <c r="AQY103" s="390"/>
      <c r="AQZ103" s="391"/>
      <c r="ARA103" s="392"/>
      <c r="ARB103" s="393"/>
      <c r="ARC103" s="394"/>
      <c r="ARD103" s="395"/>
      <c r="ARE103" s="389"/>
      <c r="ARF103" s="390"/>
      <c r="ARG103" s="391"/>
      <c r="ARH103" s="392"/>
      <c r="ARI103" s="393"/>
      <c r="ARJ103" s="394"/>
      <c r="ARK103" s="395"/>
      <c r="ARL103" s="389"/>
      <c r="ARM103" s="390"/>
      <c r="ARN103" s="391"/>
      <c r="ARO103" s="392"/>
      <c r="ARP103" s="393"/>
      <c r="ARQ103" s="394"/>
      <c r="ARR103" s="395"/>
      <c r="ARS103" s="389"/>
      <c r="ART103" s="390"/>
      <c r="ARU103" s="391"/>
      <c r="ARV103" s="392"/>
      <c r="ARW103" s="393"/>
      <c r="ARX103" s="394"/>
      <c r="ARY103" s="395"/>
      <c r="ARZ103" s="389"/>
      <c r="ASA103" s="390"/>
      <c r="ASB103" s="391"/>
      <c r="ASC103" s="392"/>
      <c r="ASD103" s="393"/>
      <c r="ASE103" s="394"/>
      <c r="ASF103" s="395"/>
      <c r="ASG103" s="389"/>
      <c r="ASH103" s="390"/>
      <c r="ASI103" s="391"/>
      <c r="ASJ103" s="392"/>
      <c r="ASK103" s="393"/>
      <c r="ASL103" s="394"/>
      <c r="ASM103" s="395"/>
      <c r="ASN103" s="389"/>
      <c r="ASO103" s="390"/>
      <c r="ASP103" s="391"/>
      <c r="ASQ103" s="392"/>
      <c r="ASR103" s="393"/>
      <c r="ASS103" s="394"/>
      <c r="AST103" s="395"/>
      <c r="ASU103" s="389"/>
      <c r="ASV103" s="390"/>
      <c r="ASW103" s="391"/>
      <c r="ASX103" s="392"/>
      <c r="ASY103" s="393"/>
      <c r="ASZ103" s="394"/>
      <c r="ATA103" s="395"/>
      <c r="ATB103" s="389"/>
      <c r="ATC103" s="390"/>
      <c r="ATD103" s="391"/>
      <c r="ATE103" s="392"/>
      <c r="ATF103" s="393"/>
      <c r="ATG103" s="394"/>
      <c r="ATH103" s="395"/>
      <c r="ATI103" s="389"/>
      <c r="ATJ103" s="390"/>
      <c r="ATK103" s="391"/>
      <c r="ATL103" s="392"/>
      <c r="ATM103" s="393"/>
      <c r="ATN103" s="394"/>
      <c r="ATO103" s="395"/>
      <c r="ATP103" s="389"/>
      <c r="ATQ103" s="390"/>
      <c r="ATR103" s="391"/>
      <c r="ATS103" s="392"/>
      <c r="ATT103" s="393"/>
      <c r="ATU103" s="394"/>
      <c r="ATV103" s="395"/>
      <c r="ATW103" s="389"/>
      <c r="ATX103" s="390"/>
      <c r="ATY103" s="391"/>
      <c r="ATZ103" s="392"/>
      <c r="AUA103" s="393"/>
      <c r="AUB103" s="394"/>
      <c r="AUC103" s="395"/>
      <c r="AUD103" s="389"/>
      <c r="AUE103" s="390"/>
      <c r="AUF103" s="391"/>
      <c r="AUG103" s="392"/>
      <c r="AUH103" s="393"/>
      <c r="AUI103" s="394"/>
      <c r="AUJ103" s="395"/>
      <c r="AUK103" s="389"/>
      <c r="AUL103" s="390"/>
      <c r="AUM103" s="391"/>
      <c r="AUN103" s="392"/>
      <c r="AUO103" s="393"/>
      <c r="AUP103" s="394"/>
      <c r="AUQ103" s="395"/>
      <c r="AUR103" s="389"/>
      <c r="AUS103" s="390"/>
      <c r="AUT103" s="391"/>
      <c r="AUU103" s="392"/>
      <c r="AUV103" s="393"/>
      <c r="AUW103" s="394"/>
      <c r="AUX103" s="395"/>
      <c r="AUY103" s="389"/>
      <c r="AUZ103" s="390"/>
      <c r="AVA103" s="391"/>
      <c r="AVB103" s="392"/>
      <c r="AVC103" s="393"/>
      <c r="AVD103" s="394"/>
      <c r="AVE103" s="395"/>
      <c r="AVF103" s="389"/>
      <c r="AVG103" s="390"/>
      <c r="AVH103" s="391"/>
      <c r="AVI103" s="392"/>
      <c r="AVJ103" s="393"/>
      <c r="AVK103" s="394"/>
      <c r="AVL103" s="395"/>
      <c r="AVM103" s="389"/>
      <c r="AVN103" s="390"/>
      <c r="AVO103" s="391"/>
      <c r="AVP103" s="392"/>
      <c r="AVQ103" s="393"/>
      <c r="AVR103" s="394"/>
      <c r="AVS103" s="395"/>
      <c r="AVT103" s="389"/>
      <c r="AVU103" s="390"/>
      <c r="AVV103" s="391"/>
      <c r="AVW103" s="392"/>
      <c r="AVX103" s="393"/>
      <c r="AVY103" s="394"/>
      <c r="AVZ103" s="395"/>
      <c r="AWA103" s="389"/>
      <c r="AWB103" s="390"/>
      <c r="AWC103" s="391"/>
      <c r="AWD103" s="392"/>
      <c r="AWE103" s="393"/>
      <c r="AWF103" s="394"/>
      <c r="AWG103" s="395"/>
      <c r="AWH103" s="389"/>
      <c r="AWI103" s="390"/>
      <c r="AWJ103" s="391"/>
      <c r="AWK103" s="392"/>
      <c r="AWL103" s="393"/>
      <c r="AWM103" s="394"/>
      <c r="AWN103" s="395"/>
      <c r="AWO103" s="389"/>
      <c r="AWP103" s="390"/>
      <c r="AWQ103" s="391"/>
      <c r="AWR103" s="392"/>
      <c r="AWS103" s="393"/>
      <c r="AWT103" s="394"/>
      <c r="AWU103" s="395"/>
      <c r="AWV103" s="389"/>
      <c r="AWW103" s="390"/>
      <c r="AWX103" s="391"/>
      <c r="AWY103" s="392"/>
      <c r="AWZ103" s="393"/>
      <c r="AXA103" s="394"/>
      <c r="AXB103" s="395"/>
      <c r="AXC103" s="389"/>
      <c r="AXD103" s="390"/>
      <c r="AXE103" s="391"/>
      <c r="AXF103" s="392"/>
      <c r="AXG103" s="393"/>
      <c r="AXH103" s="394"/>
      <c r="AXI103" s="395"/>
      <c r="AXJ103" s="389"/>
      <c r="AXK103" s="390"/>
      <c r="AXL103" s="391"/>
      <c r="AXM103" s="392"/>
      <c r="AXN103" s="393"/>
      <c r="AXO103" s="394"/>
      <c r="AXP103" s="395"/>
      <c r="AXQ103" s="389"/>
      <c r="AXR103" s="390"/>
      <c r="AXS103" s="391"/>
      <c r="AXT103" s="392"/>
      <c r="AXU103" s="393"/>
      <c r="AXV103" s="394"/>
      <c r="AXW103" s="395"/>
      <c r="AXX103" s="389"/>
      <c r="AXY103" s="390"/>
      <c r="AXZ103" s="391"/>
      <c r="AYA103" s="392"/>
      <c r="AYB103" s="393"/>
      <c r="AYC103" s="394"/>
      <c r="AYD103" s="395"/>
      <c r="AYE103" s="389"/>
      <c r="AYF103" s="390"/>
      <c r="AYG103" s="391"/>
      <c r="AYH103" s="392"/>
      <c r="AYI103" s="393"/>
      <c r="AYJ103" s="394"/>
      <c r="AYK103" s="395"/>
      <c r="AYL103" s="389"/>
      <c r="AYM103" s="390"/>
      <c r="AYN103" s="391"/>
      <c r="AYO103" s="392"/>
      <c r="AYP103" s="393"/>
      <c r="AYQ103" s="394"/>
      <c r="AYR103" s="395"/>
      <c r="AYS103" s="389"/>
      <c r="AYT103" s="390"/>
      <c r="AYU103" s="391"/>
      <c r="AYV103" s="392"/>
      <c r="AYW103" s="393"/>
      <c r="AYX103" s="394"/>
      <c r="AYY103" s="395"/>
      <c r="AYZ103" s="389"/>
      <c r="AZA103" s="390"/>
      <c r="AZB103" s="391"/>
      <c r="AZC103" s="392"/>
      <c r="AZD103" s="393"/>
      <c r="AZE103" s="394"/>
      <c r="AZF103" s="395"/>
      <c r="AZG103" s="389"/>
      <c r="AZH103" s="390"/>
      <c r="AZI103" s="391"/>
      <c r="AZJ103" s="392"/>
      <c r="AZK103" s="393"/>
      <c r="AZL103" s="394"/>
      <c r="AZM103" s="395"/>
      <c r="AZN103" s="389"/>
      <c r="AZO103" s="390"/>
      <c r="AZP103" s="391"/>
      <c r="AZQ103" s="392"/>
      <c r="AZR103" s="393"/>
      <c r="AZS103" s="394"/>
      <c r="AZT103" s="395"/>
      <c r="AZU103" s="389"/>
      <c r="AZV103" s="390"/>
      <c r="AZW103" s="391"/>
      <c r="AZX103" s="392"/>
      <c r="AZY103" s="393"/>
      <c r="AZZ103" s="394"/>
      <c r="BAA103" s="395"/>
      <c r="BAB103" s="389"/>
      <c r="BAC103" s="390"/>
      <c r="BAD103" s="391"/>
      <c r="BAE103" s="392"/>
      <c r="BAF103" s="393"/>
      <c r="BAG103" s="394"/>
      <c r="BAH103" s="395"/>
      <c r="BAI103" s="389"/>
      <c r="BAJ103" s="390"/>
      <c r="BAK103" s="391"/>
      <c r="BAL103" s="392"/>
      <c r="BAM103" s="393"/>
      <c r="BAN103" s="394"/>
      <c r="BAO103" s="395"/>
      <c r="BAP103" s="389"/>
      <c r="BAQ103" s="390"/>
      <c r="BAR103" s="391"/>
      <c r="BAS103" s="392"/>
      <c r="BAT103" s="393"/>
      <c r="BAU103" s="394"/>
      <c r="BAV103" s="395"/>
      <c r="BAW103" s="389"/>
      <c r="BAX103" s="390"/>
      <c r="BAY103" s="391"/>
      <c r="BAZ103" s="392"/>
      <c r="BBA103" s="393"/>
      <c r="BBB103" s="394"/>
      <c r="BBC103" s="395"/>
      <c r="BBD103" s="389"/>
      <c r="BBE103" s="390"/>
      <c r="BBF103" s="391"/>
      <c r="BBG103" s="392"/>
      <c r="BBH103" s="393"/>
      <c r="BBI103" s="394"/>
      <c r="BBJ103" s="395"/>
      <c r="BBK103" s="389"/>
      <c r="BBL103" s="390"/>
      <c r="BBM103" s="391"/>
      <c r="BBN103" s="392"/>
      <c r="BBO103" s="393"/>
      <c r="BBP103" s="394"/>
      <c r="BBQ103" s="395"/>
      <c r="BBR103" s="389"/>
      <c r="BBS103" s="390"/>
      <c r="BBT103" s="391"/>
      <c r="BBU103" s="392"/>
      <c r="BBV103" s="393"/>
      <c r="BBW103" s="394"/>
      <c r="BBX103" s="395"/>
      <c r="BBY103" s="389"/>
      <c r="BBZ103" s="390"/>
      <c r="BCA103" s="391"/>
      <c r="BCB103" s="392"/>
      <c r="BCC103" s="393"/>
      <c r="BCD103" s="394"/>
      <c r="BCE103" s="395"/>
      <c r="BCF103" s="389"/>
      <c r="BCG103" s="390"/>
      <c r="BCH103" s="391"/>
      <c r="BCI103" s="392"/>
      <c r="BCJ103" s="393"/>
      <c r="BCK103" s="394"/>
      <c r="BCL103" s="395"/>
      <c r="BCM103" s="389"/>
      <c r="BCN103" s="390"/>
      <c r="BCO103" s="391"/>
      <c r="BCP103" s="392"/>
      <c r="BCQ103" s="393"/>
      <c r="BCR103" s="394"/>
      <c r="BCS103" s="395"/>
      <c r="BCT103" s="389"/>
      <c r="BCU103" s="390"/>
      <c r="BCV103" s="391"/>
      <c r="BCW103" s="392"/>
      <c r="BCX103" s="393"/>
      <c r="BCY103" s="394"/>
      <c r="BCZ103" s="395"/>
      <c r="BDA103" s="389"/>
      <c r="BDB103" s="390"/>
      <c r="BDC103" s="391"/>
      <c r="BDD103" s="392"/>
      <c r="BDE103" s="393"/>
      <c r="BDF103" s="394"/>
      <c r="BDG103" s="395"/>
      <c r="BDH103" s="389"/>
      <c r="BDI103" s="390"/>
      <c r="BDJ103" s="391"/>
      <c r="BDK103" s="392"/>
      <c r="BDL103" s="393"/>
      <c r="BDM103" s="394"/>
      <c r="BDN103" s="395"/>
      <c r="BDO103" s="389"/>
      <c r="BDP103" s="390"/>
      <c r="BDQ103" s="391"/>
      <c r="BDR103" s="392"/>
      <c r="BDS103" s="393"/>
      <c r="BDT103" s="394"/>
      <c r="BDU103" s="395"/>
      <c r="BDV103" s="389"/>
      <c r="BDW103" s="390"/>
      <c r="BDX103" s="391"/>
      <c r="BDY103" s="392"/>
      <c r="BDZ103" s="393"/>
      <c r="BEA103" s="394"/>
      <c r="BEB103" s="395"/>
      <c r="BEC103" s="389"/>
      <c r="BED103" s="390"/>
      <c r="BEE103" s="391"/>
      <c r="BEF103" s="392"/>
      <c r="BEG103" s="393"/>
      <c r="BEH103" s="394"/>
      <c r="BEI103" s="395"/>
      <c r="BEJ103" s="389"/>
      <c r="BEK103" s="390"/>
      <c r="BEL103" s="391"/>
      <c r="BEM103" s="392"/>
      <c r="BEN103" s="393"/>
      <c r="BEO103" s="394"/>
      <c r="BEP103" s="395"/>
      <c r="BEQ103" s="389"/>
      <c r="BER103" s="390"/>
      <c r="BES103" s="391"/>
      <c r="BET103" s="392"/>
      <c r="BEU103" s="393"/>
      <c r="BEV103" s="394"/>
      <c r="BEW103" s="395"/>
      <c r="BEX103" s="389"/>
      <c r="BEY103" s="390"/>
      <c r="BEZ103" s="391"/>
      <c r="BFA103" s="392"/>
      <c r="BFB103" s="393"/>
      <c r="BFC103" s="394"/>
      <c r="BFD103" s="395"/>
      <c r="BFE103" s="389"/>
      <c r="BFF103" s="390"/>
      <c r="BFG103" s="391"/>
      <c r="BFH103" s="392"/>
      <c r="BFI103" s="393"/>
      <c r="BFJ103" s="394"/>
      <c r="BFK103" s="395"/>
      <c r="BFL103" s="389"/>
      <c r="BFM103" s="390"/>
      <c r="BFN103" s="391"/>
      <c r="BFO103" s="392"/>
      <c r="BFP103" s="393"/>
      <c r="BFQ103" s="394"/>
      <c r="BFR103" s="395"/>
      <c r="BFS103" s="389"/>
      <c r="BFT103" s="390"/>
      <c r="BFU103" s="391"/>
      <c r="BFV103" s="392"/>
      <c r="BFW103" s="393"/>
      <c r="BFX103" s="394"/>
      <c r="BFY103" s="395"/>
      <c r="BFZ103" s="389"/>
      <c r="BGA103" s="390"/>
      <c r="BGB103" s="391"/>
      <c r="BGC103" s="392"/>
      <c r="BGD103" s="393"/>
      <c r="BGE103" s="394"/>
      <c r="BGF103" s="395"/>
      <c r="BGG103" s="389"/>
      <c r="BGH103" s="390"/>
      <c r="BGI103" s="391"/>
      <c r="BGJ103" s="392"/>
      <c r="BGK103" s="393"/>
      <c r="BGL103" s="394"/>
      <c r="BGM103" s="395"/>
      <c r="BGN103" s="389"/>
      <c r="BGO103" s="390"/>
      <c r="BGP103" s="391"/>
      <c r="BGQ103" s="392"/>
      <c r="BGR103" s="393"/>
      <c r="BGS103" s="394"/>
      <c r="BGT103" s="395"/>
      <c r="BGU103" s="389"/>
      <c r="BGV103" s="390"/>
      <c r="BGW103" s="391"/>
      <c r="BGX103" s="392"/>
      <c r="BGY103" s="393"/>
      <c r="BGZ103" s="394"/>
      <c r="BHA103" s="395"/>
      <c r="BHB103" s="389"/>
      <c r="BHC103" s="390"/>
      <c r="BHD103" s="391"/>
      <c r="BHE103" s="392"/>
      <c r="BHF103" s="393"/>
      <c r="BHG103" s="394"/>
      <c r="BHH103" s="395"/>
      <c r="BHI103" s="389"/>
      <c r="BHJ103" s="390"/>
      <c r="BHK103" s="391"/>
      <c r="BHL103" s="392"/>
      <c r="BHM103" s="393"/>
      <c r="BHN103" s="394"/>
      <c r="BHO103" s="395"/>
      <c r="BHP103" s="389"/>
      <c r="BHQ103" s="390"/>
      <c r="BHR103" s="391"/>
      <c r="BHS103" s="392"/>
      <c r="BHT103" s="393"/>
      <c r="BHU103" s="394"/>
      <c r="BHV103" s="395"/>
      <c r="BHW103" s="389"/>
      <c r="BHX103" s="390"/>
      <c r="BHY103" s="391"/>
      <c r="BHZ103" s="392"/>
      <c r="BIA103" s="393"/>
      <c r="BIB103" s="394"/>
      <c r="BIC103" s="395"/>
      <c r="BID103" s="389"/>
      <c r="BIE103" s="390"/>
      <c r="BIF103" s="391"/>
      <c r="BIG103" s="392"/>
      <c r="BIH103" s="393"/>
      <c r="BII103" s="394"/>
      <c r="BIJ103" s="395"/>
      <c r="BIK103" s="389"/>
      <c r="BIL103" s="390"/>
      <c r="BIM103" s="391"/>
      <c r="BIN103" s="392"/>
      <c r="BIO103" s="393"/>
      <c r="BIP103" s="394"/>
      <c r="BIQ103" s="395"/>
      <c r="BIR103" s="389"/>
      <c r="BIS103" s="390"/>
      <c r="BIT103" s="391"/>
      <c r="BIU103" s="392"/>
      <c r="BIV103" s="393"/>
      <c r="BIW103" s="394"/>
      <c r="BIX103" s="395"/>
      <c r="BIY103" s="389"/>
      <c r="BIZ103" s="390"/>
      <c r="BJA103" s="391"/>
      <c r="BJB103" s="392"/>
      <c r="BJC103" s="393"/>
      <c r="BJD103" s="394"/>
      <c r="BJE103" s="395"/>
      <c r="BJF103" s="389"/>
      <c r="BJG103" s="390"/>
      <c r="BJH103" s="391"/>
      <c r="BJI103" s="392"/>
      <c r="BJJ103" s="393"/>
      <c r="BJK103" s="394"/>
      <c r="BJL103" s="395"/>
      <c r="BJM103" s="389"/>
      <c r="BJN103" s="390"/>
      <c r="BJO103" s="391"/>
      <c r="BJP103" s="392"/>
      <c r="BJQ103" s="393"/>
      <c r="BJR103" s="394"/>
      <c r="BJS103" s="395"/>
      <c r="BJT103" s="389"/>
      <c r="BJU103" s="390"/>
      <c r="BJV103" s="391"/>
      <c r="BJW103" s="392"/>
      <c r="BJX103" s="393"/>
      <c r="BJY103" s="394"/>
      <c r="BJZ103" s="395"/>
      <c r="BKA103" s="389"/>
      <c r="BKB103" s="390"/>
      <c r="BKC103" s="391"/>
      <c r="BKD103" s="392"/>
      <c r="BKE103" s="393"/>
      <c r="BKF103" s="394"/>
      <c r="BKG103" s="395"/>
      <c r="BKH103" s="389"/>
      <c r="BKI103" s="390"/>
      <c r="BKJ103" s="391"/>
      <c r="BKK103" s="392"/>
      <c r="BKL103" s="393"/>
      <c r="BKM103" s="394"/>
      <c r="BKN103" s="395"/>
      <c r="BKO103" s="389"/>
      <c r="BKP103" s="390"/>
      <c r="BKQ103" s="391"/>
      <c r="BKR103" s="392"/>
      <c r="BKS103" s="393"/>
      <c r="BKT103" s="394"/>
      <c r="BKU103" s="395"/>
      <c r="BKV103" s="389"/>
      <c r="BKW103" s="390"/>
      <c r="BKX103" s="391"/>
      <c r="BKY103" s="392"/>
      <c r="BKZ103" s="393"/>
      <c r="BLA103" s="394"/>
      <c r="BLB103" s="395"/>
      <c r="BLC103" s="389"/>
      <c r="BLD103" s="390"/>
      <c r="BLE103" s="391"/>
      <c r="BLF103" s="392"/>
      <c r="BLG103" s="393"/>
      <c r="BLH103" s="394"/>
      <c r="BLI103" s="395"/>
      <c r="BLJ103" s="389"/>
      <c r="BLK103" s="390"/>
      <c r="BLL103" s="391"/>
      <c r="BLM103" s="392"/>
      <c r="BLN103" s="393"/>
      <c r="BLO103" s="394"/>
      <c r="BLP103" s="395"/>
      <c r="BLQ103" s="389"/>
      <c r="BLR103" s="390"/>
      <c r="BLS103" s="391"/>
      <c r="BLT103" s="392"/>
      <c r="BLU103" s="393"/>
      <c r="BLV103" s="394"/>
      <c r="BLW103" s="395"/>
      <c r="BLX103" s="389"/>
      <c r="BLY103" s="390"/>
      <c r="BLZ103" s="391"/>
      <c r="BMA103" s="392"/>
      <c r="BMB103" s="393"/>
      <c r="BMC103" s="394"/>
      <c r="BMD103" s="395"/>
      <c r="BME103" s="389"/>
      <c r="BMF103" s="390"/>
      <c r="BMG103" s="391"/>
      <c r="BMH103" s="392"/>
      <c r="BMI103" s="393"/>
      <c r="BMJ103" s="394"/>
      <c r="BMK103" s="395"/>
      <c r="BML103" s="389"/>
      <c r="BMM103" s="390"/>
      <c r="BMN103" s="391"/>
      <c r="BMO103" s="392"/>
      <c r="BMP103" s="393"/>
      <c r="BMQ103" s="394"/>
      <c r="BMR103" s="395"/>
      <c r="BMS103" s="389"/>
      <c r="BMT103" s="390"/>
      <c r="BMU103" s="391"/>
      <c r="BMV103" s="392"/>
      <c r="BMW103" s="393"/>
      <c r="BMX103" s="394"/>
      <c r="BMY103" s="395"/>
      <c r="BMZ103" s="389"/>
      <c r="BNA103" s="390"/>
      <c r="BNB103" s="391"/>
      <c r="BNC103" s="392"/>
      <c r="BND103" s="393"/>
      <c r="BNE103" s="394"/>
      <c r="BNF103" s="395"/>
      <c r="BNG103" s="389"/>
      <c r="BNH103" s="390"/>
      <c r="BNI103" s="391"/>
      <c r="BNJ103" s="392"/>
      <c r="BNK103" s="393"/>
      <c r="BNL103" s="394"/>
      <c r="BNM103" s="395"/>
      <c r="BNN103" s="389"/>
      <c r="BNO103" s="390"/>
      <c r="BNP103" s="391"/>
      <c r="BNQ103" s="392"/>
      <c r="BNR103" s="393"/>
      <c r="BNS103" s="394"/>
      <c r="BNT103" s="395"/>
      <c r="BNU103" s="389"/>
      <c r="BNV103" s="390"/>
      <c r="BNW103" s="391"/>
      <c r="BNX103" s="392"/>
      <c r="BNY103" s="393"/>
      <c r="BNZ103" s="394"/>
      <c r="BOA103" s="395"/>
      <c r="BOB103" s="389"/>
      <c r="BOC103" s="390"/>
      <c r="BOD103" s="391"/>
      <c r="BOE103" s="392"/>
      <c r="BOF103" s="393"/>
      <c r="BOG103" s="394"/>
      <c r="BOH103" s="395"/>
      <c r="BOI103" s="389"/>
      <c r="BOJ103" s="390"/>
      <c r="BOK103" s="391"/>
      <c r="BOL103" s="392"/>
      <c r="BOM103" s="393"/>
      <c r="BON103" s="394"/>
      <c r="BOO103" s="395"/>
      <c r="BOP103" s="389"/>
      <c r="BOQ103" s="390"/>
      <c r="BOR103" s="391"/>
      <c r="BOS103" s="392"/>
      <c r="BOT103" s="393"/>
      <c r="BOU103" s="394"/>
      <c r="BOV103" s="395"/>
      <c r="BOW103" s="389"/>
      <c r="BOX103" s="390"/>
      <c r="BOY103" s="391"/>
      <c r="BOZ103" s="392"/>
      <c r="BPA103" s="393"/>
      <c r="BPB103" s="394"/>
      <c r="BPC103" s="395"/>
      <c r="BPD103" s="389"/>
      <c r="BPE103" s="390"/>
      <c r="BPF103" s="391"/>
      <c r="BPG103" s="392"/>
      <c r="BPH103" s="393"/>
      <c r="BPI103" s="394"/>
      <c r="BPJ103" s="395"/>
      <c r="BPK103" s="389"/>
      <c r="BPL103" s="390"/>
      <c r="BPM103" s="391"/>
      <c r="BPN103" s="392"/>
      <c r="BPO103" s="393"/>
      <c r="BPP103" s="394"/>
      <c r="BPQ103" s="395"/>
      <c r="BPR103" s="389"/>
      <c r="BPS103" s="390"/>
      <c r="BPT103" s="391"/>
      <c r="BPU103" s="392"/>
      <c r="BPV103" s="393"/>
      <c r="BPW103" s="394"/>
      <c r="BPX103" s="395"/>
      <c r="BPY103" s="389"/>
      <c r="BPZ103" s="390"/>
      <c r="BQA103" s="391"/>
      <c r="BQB103" s="392"/>
      <c r="BQC103" s="393"/>
      <c r="BQD103" s="394"/>
      <c r="BQE103" s="395"/>
      <c r="BQF103" s="389"/>
      <c r="BQG103" s="390"/>
      <c r="BQH103" s="391"/>
      <c r="BQI103" s="392"/>
      <c r="BQJ103" s="393"/>
      <c r="BQK103" s="394"/>
      <c r="BQL103" s="395"/>
      <c r="BQM103" s="389"/>
      <c r="BQN103" s="390"/>
      <c r="BQO103" s="391"/>
      <c r="BQP103" s="392"/>
      <c r="BQQ103" s="393"/>
      <c r="BQR103" s="394"/>
      <c r="BQS103" s="395"/>
      <c r="BQT103" s="389"/>
      <c r="BQU103" s="390"/>
      <c r="BQV103" s="391"/>
      <c r="BQW103" s="392"/>
      <c r="BQX103" s="393"/>
      <c r="BQY103" s="394"/>
      <c r="BQZ103" s="395"/>
      <c r="BRA103" s="389"/>
      <c r="BRB103" s="390"/>
      <c r="BRC103" s="391"/>
      <c r="BRD103" s="392"/>
      <c r="BRE103" s="393"/>
      <c r="BRF103" s="394"/>
      <c r="BRG103" s="395"/>
      <c r="BRH103" s="389"/>
      <c r="BRI103" s="390"/>
      <c r="BRJ103" s="391"/>
      <c r="BRK103" s="392"/>
      <c r="BRL103" s="393"/>
      <c r="BRM103" s="394"/>
      <c r="BRN103" s="395"/>
      <c r="BRO103" s="389"/>
      <c r="BRP103" s="390"/>
      <c r="BRQ103" s="391"/>
      <c r="BRR103" s="392"/>
      <c r="BRS103" s="393"/>
      <c r="BRT103" s="394"/>
      <c r="BRU103" s="395"/>
      <c r="BRV103" s="389"/>
      <c r="BRW103" s="390"/>
      <c r="BRX103" s="391"/>
      <c r="BRY103" s="392"/>
      <c r="BRZ103" s="393"/>
      <c r="BSA103" s="394"/>
      <c r="BSB103" s="395"/>
      <c r="BSC103" s="389"/>
      <c r="BSD103" s="390"/>
      <c r="BSE103" s="391"/>
      <c r="BSF103" s="392"/>
      <c r="BSG103" s="393"/>
      <c r="BSH103" s="394"/>
      <c r="BSI103" s="395"/>
      <c r="BSJ103" s="389"/>
      <c r="BSK103" s="390"/>
      <c r="BSL103" s="391"/>
      <c r="BSM103" s="392"/>
      <c r="BSN103" s="393"/>
      <c r="BSO103" s="394"/>
      <c r="BSP103" s="395"/>
      <c r="BSQ103" s="389"/>
      <c r="BSR103" s="390"/>
      <c r="BSS103" s="391"/>
      <c r="BST103" s="392"/>
      <c r="BSU103" s="393"/>
      <c r="BSV103" s="394"/>
      <c r="BSW103" s="395"/>
      <c r="BSX103" s="389"/>
      <c r="BSY103" s="390"/>
      <c r="BSZ103" s="391"/>
      <c r="BTA103" s="392"/>
      <c r="BTB103" s="393"/>
      <c r="BTC103" s="394"/>
      <c r="BTD103" s="395"/>
      <c r="BTE103" s="389"/>
      <c r="BTF103" s="390"/>
      <c r="BTG103" s="391"/>
      <c r="BTH103" s="392"/>
      <c r="BTI103" s="393"/>
      <c r="BTJ103" s="394"/>
      <c r="BTK103" s="395"/>
      <c r="BTL103" s="389"/>
      <c r="BTM103" s="390"/>
      <c r="BTN103" s="391"/>
      <c r="BTO103" s="392"/>
      <c r="BTP103" s="393"/>
      <c r="BTQ103" s="394"/>
      <c r="BTR103" s="395"/>
      <c r="BTS103" s="389"/>
      <c r="BTT103" s="390"/>
      <c r="BTU103" s="391"/>
      <c r="BTV103" s="392"/>
      <c r="BTW103" s="393"/>
      <c r="BTX103" s="394"/>
      <c r="BTY103" s="395"/>
      <c r="BTZ103" s="389"/>
      <c r="BUA103" s="390"/>
      <c r="BUB103" s="391"/>
      <c r="BUC103" s="392"/>
      <c r="BUD103" s="393"/>
      <c r="BUE103" s="394"/>
      <c r="BUF103" s="395"/>
      <c r="BUG103" s="389"/>
      <c r="BUH103" s="390"/>
      <c r="BUI103" s="391"/>
      <c r="BUJ103" s="392"/>
      <c r="BUK103" s="393"/>
      <c r="BUL103" s="394"/>
      <c r="BUM103" s="395"/>
      <c r="BUN103" s="389"/>
      <c r="BUO103" s="390"/>
      <c r="BUP103" s="391"/>
      <c r="BUQ103" s="392"/>
      <c r="BUR103" s="393"/>
      <c r="BUS103" s="394"/>
      <c r="BUT103" s="395"/>
      <c r="BUU103" s="389"/>
      <c r="BUV103" s="390"/>
      <c r="BUW103" s="391"/>
      <c r="BUX103" s="392"/>
      <c r="BUY103" s="393"/>
      <c r="BUZ103" s="394"/>
      <c r="BVA103" s="395"/>
      <c r="BVB103" s="389"/>
      <c r="BVC103" s="390"/>
      <c r="BVD103" s="391"/>
      <c r="BVE103" s="392"/>
      <c r="BVF103" s="393"/>
      <c r="BVG103" s="394"/>
      <c r="BVH103" s="395"/>
      <c r="BVI103" s="389"/>
      <c r="BVJ103" s="390"/>
      <c r="BVK103" s="391"/>
      <c r="BVL103" s="392"/>
      <c r="BVM103" s="393"/>
      <c r="BVN103" s="394"/>
      <c r="BVO103" s="395"/>
      <c r="BVP103" s="389"/>
      <c r="BVQ103" s="390"/>
      <c r="BVR103" s="391"/>
      <c r="BVS103" s="392"/>
      <c r="BVT103" s="393"/>
      <c r="BVU103" s="394"/>
      <c r="BVV103" s="395"/>
      <c r="BVW103" s="389"/>
      <c r="BVX103" s="390"/>
      <c r="BVY103" s="391"/>
      <c r="BVZ103" s="392"/>
      <c r="BWA103" s="393"/>
      <c r="BWB103" s="394"/>
      <c r="BWC103" s="395"/>
      <c r="BWD103" s="389"/>
      <c r="BWE103" s="390"/>
      <c r="BWF103" s="391"/>
      <c r="BWG103" s="392"/>
      <c r="BWH103" s="393"/>
      <c r="BWI103" s="394"/>
      <c r="BWJ103" s="395"/>
      <c r="BWK103" s="389"/>
      <c r="BWL103" s="390"/>
      <c r="BWM103" s="391"/>
      <c r="BWN103" s="392"/>
      <c r="BWO103" s="393"/>
      <c r="BWP103" s="394"/>
      <c r="BWQ103" s="395"/>
      <c r="BWR103" s="389"/>
      <c r="BWS103" s="390"/>
      <c r="BWT103" s="391"/>
      <c r="BWU103" s="392"/>
      <c r="BWV103" s="393"/>
      <c r="BWW103" s="394"/>
      <c r="BWX103" s="395"/>
      <c r="BWY103" s="389"/>
      <c r="BWZ103" s="390"/>
      <c r="BXA103" s="391"/>
      <c r="BXB103" s="392"/>
      <c r="BXC103" s="393"/>
      <c r="BXD103" s="394"/>
      <c r="BXE103" s="395"/>
      <c r="BXF103" s="389"/>
      <c r="BXG103" s="390"/>
      <c r="BXH103" s="391"/>
      <c r="BXI103" s="392"/>
      <c r="BXJ103" s="393"/>
      <c r="BXK103" s="394"/>
      <c r="BXL103" s="395"/>
      <c r="BXM103" s="389"/>
      <c r="BXN103" s="390"/>
      <c r="BXO103" s="391"/>
      <c r="BXP103" s="392"/>
      <c r="BXQ103" s="393"/>
      <c r="BXR103" s="394"/>
      <c r="BXS103" s="395"/>
      <c r="BXT103" s="389"/>
      <c r="BXU103" s="390"/>
      <c r="BXV103" s="391"/>
      <c r="BXW103" s="392"/>
      <c r="BXX103" s="393"/>
      <c r="BXY103" s="394"/>
      <c r="BXZ103" s="395"/>
      <c r="BYA103" s="389"/>
      <c r="BYB103" s="390"/>
      <c r="BYC103" s="391"/>
      <c r="BYD103" s="392"/>
      <c r="BYE103" s="393"/>
      <c r="BYF103" s="394"/>
      <c r="BYG103" s="395"/>
      <c r="BYH103" s="389"/>
      <c r="BYI103" s="390"/>
      <c r="BYJ103" s="391"/>
      <c r="BYK103" s="392"/>
      <c r="BYL103" s="393"/>
      <c r="BYM103" s="394"/>
      <c r="BYN103" s="395"/>
      <c r="BYO103" s="389"/>
      <c r="BYP103" s="390"/>
      <c r="BYQ103" s="391"/>
      <c r="BYR103" s="392"/>
      <c r="BYS103" s="393"/>
      <c r="BYT103" s="394"/>
      <c r="BYU103" s="395"/>
      <c r="BYV103" s="389"/>
      <c r="BYW103" s="390"/>
      <c r="BYX103" s="391"/>
      <c r="BYY103" s="392"/>
      <c r="BYZ103" s="393"/>
      <c r="BZA103" s="394"/>
      <c r="BZB103" s="395"/>
      <c r="BZC103" s="389"/>
      <c r="BZD103" s="390"/>
      <c r="BZE103" s="391"/>
      <c r="BZF103" s="392"/>
      <c r="BZG103" s="393"/>
      <c r="BZH103" s="394"/>
      <c r="BZI103" s="395"/>
      <c r="BZJ103" s="389"/>
      <c r="BZK103" s="390"/>
      <c r="BZL103" s="391"/>
      <c r="BZM103" s="392"/>
      <c r="BZN103" s="393"/>
      <c r="BZO103" s="394"/>
      <c r="BZP103" s="395"/>
      <c r="BZQ103" s="389"/>
      <c r="BZR103" s="390"/>
      <c r="BZS103" s="391"/>
      <c r="BZT103" s="392"/>
      <c r="BZU103" s="393"/>
      <c r="BZV103" s="394"/>
      <c r="BZW103" s="395"/>
      <c r="BZX103" s="389"/>
      <c r="BZY103" s="390"/>
      <c r="BZZ103" s="391"/>
      <c r="CAA103" s="392"/>
      <c r="CAB103" s="393"/>
      <c r="CAC103" s="394"/>
      <c r="CAD103" s="395"/>
      <c r="CAE103" s="389"/>
      <c r="CAF103" s="390"/>
      <c r="CAG103" s="391"/>
      <c r="CAH103" s="392"/>
      <c r="CAI103" s="393"/>
      <c r="CAJ103" s="394"/>
      <c r="CAK103" s="395"/>
      <c r="CAL103" s="389"/>
      <c r="CAM103" s="390"/>
      <c r="CAN103" s="391"/>
      <c r="CAO103" s="392"/>
      <c r="CAP103" s="393"/>
      <c r="CAQ103" s="394"/>
      <c r="CAR103" s="395"/>
      <c r="CAS103" s="389"/>
      <c r="CAT103" s="390"/>
      <c r="CAU103" s="391"/>
      <c r="CAV103" s="392"/>
      <c r="CAW103" s="393"/>
      <c r="CAX103" s="394"/>
      <c r="CAY103" s="395"/>
      <c r="CAZ103" s="389"/>
      <c r="CBA103" s="390"/>
      <c r="CBB103" s="391"/>
      <c r="CBC103" s="392"/>
      <c r="CBD103" s="393"/>
      <c r="CBE103" s="394"/>
      <c r="CBF103" s="395"/>
      <c r="CBG103" s="389"/>
      <c r="CBH103" s="390"/>
      <c r="CBI103" s="391"/>
      <c r="CBJ103" s="392"/>
      <c r="CBK103" s="393"/>
      <c r="CBL103" s="394"/>
      <c r="CBM103" s="395"/>
      <c r="CBN103" s="389"/>
      <c r="CBO103" s="390"/>
      <c r="CBP103" s="391"/>
      <c r="CBQ103" s="392"/>
      <c r="CBR103" s="393"/>
      <c r="CBS103" s="394"/>
      <c r="CBT103" s="395"/>
      <c r="CBU103" s="389"/>
      <c r="CBV103" s="390"/>
      <c r="CBW103" s="391"/>
      <c r="CBX103" s="392"/>
      <c r="CBY103" s="393"/>
      <c r="CBZ103" s="394"/>
      <c r="CCA103" s="395"/>
      <c r="CCB103" s="389"/>
      <c r="CCC103" s="390"/>
      <c r="CCD103" s="391"/>
      <c r="CCE103" s="392"/>
      <c r="CCF103" s="393"/>
      <c r="CCG103" s="394"/>
      <c r="CCH103" s="395"/>
      <c r="CCI103" s="389"/>
      <c r="CCJ103" s="390"/>
      <c r="CCK103" s="391"/>
      <c r="CCL103" s="392"/>
      <c r="CCM103" s="393"/>
      <c r="CCN103" s="394"/>
      <c r="CCO103" s="395"/>
      <c r="CCP103" s="389"/>
      <c r="CCQ103" s="390"/>
      <c r="CCR103" s="391"/>
      <c r="CCS103" s="392"/>
      <c r="CCT103" s="393"/>
      <c r="CCU103" s="394"/>
      <c r="CCV103" s="395"/>
      <c r="CCW103" s="389"/>
      <c r="CCX103" s="390"/>
      <c r="CCY103" s="391"/>
      <c r="CCZ103" s="392"/>
      <c r="CDA103" s="393"/>
      <c r="CDB103" s="394"/>
      <c r="CDC103" s="395"/>
      <c r="CDD103" s="389"/>
      <c r="CDE103" s="390"/>
      <c r="CDF103" s="391"/>
      <c r="CDG103" s="392"/>
      <c r="CDH103" s="393"/>
      <c r="CDI103" s="394"/>
      <c r="CDJ103" s="395"/>
      <c r="CDK103" s="389"/>
      <c r="CDL103" s="390"/>
      <c r="CDM103" s="391"/>
      <c r="CDN103" s="392"/>
      <c r="CDO103" s="393"/>
      <c r="CDP103" s="394"/>
      <c r="CDQ103" s="395"/>
      <c r="CDR103" s="389"/>
      <c r="CDS103" s="390"/>
      <c r="CDT103" s="391"/>
      <c r="CDU103" s="392"/>
      <c r="CDV103" s="393"/>
      <c r="CDW103" s="394"/>
      <c r="CDX103" s="395"/>
      <c r="CDY103" s="389"/>
      <c r="CDZ103" s="390"/>
      <c r="CEA103" s="391"/>
      <c r="CEB103" s="392"/>
      <c r="CEC103" s="393"/>
      <c r="CED103" s="394"/>
      <c r="CEE103" s="395"/>
      <c r="CEF103" s="389"/>
      <c r="CEG103" s="390"/>
      <c r="CEH103" s="391"/>
      <c r="CEI103" s="392"/>
      <c r="CEJ103" s="393"/>
      <c r="CEK103" s="394"/>
      <c r="CEL103" s="395"/>
      <c r="CEM103" s="389"/>
      <c r="CEN103" s="390"/>
      <c r="CEO103" s="391"/>
      <c r="CEP103" s="392"/>
      <c r="CEQ103" s="393"/>
      <c r="CER103" s="394"/>
      <c r="CES103" s="395"/>
      <c r="CET103" s="389"/>
      <c r="CEU103" s="390"/>
      <c r="CEV103" s="391"/>
      <c r="CEW103" s="392"/>
      <c r="CEX103" s="393"/>
      <c r="CEY103" s="394"/>
      <c r="CEZ103" s="395"/>
      <c r="CFA103" s="389"/>
      <c r="CFB103" s="390"/>
      <c r="CFC103" s="391"/>
      <c r="CFD103" s="392"/>
      <c r="CFE103" s="393"/>
      <c r="CFF103" s="394"/>
      <c r="CFG103" s="395"/>
      <c r="CFH103" s="389"/>
      <c r="CFI103" s="390"/>
      <c r="CFJ103" s="391"/>
      <c r="CFK103" s="392"/>
      <c r="CFL103" s="393"/>
      <c r="CFM103" s="394"/>
      <c r="CFN103" s="395"/>
      <c r="CFO103" s="389"/>
      <c r="CFP103" s="390"/>
      <c r="CFQ103" s="391"/>
      <c r="CFR103" s="392"/>
      <c r="CFS103" s="393"/>
      <c r="CFT103" s="394"/>
      <c r="CFU103" s="395"/>
      <c r="CFV103" s="389"/>
      <c r="CFW103" s="390"/>
      <c r="CFX103" s="391"/>
      <c r="CFY103" s="392"/>
      <c r="CFZ103" s="393"/>
      <c r="CGA103" s="394"/>
      <c r="CGB103" s="395"/>
      <c r="CGC103" s="389"/>
      <c r="CGD103" s="390"/>
      <c r="CGE103" s="391"/>
      <c r="CGF103" s="392"/>
      <c r="CGG103" s="393"/>
      <c r="CGH103" s="394"/>
      <c r="CGI103" s="395"/>
      <c r="CGJ103" s="389"/>
      <c r="CGK103" s="390"/>
      <c r="CGL103" s="391"/>
      <c r="CGM103" s="392"/>
      <c r="CGN103" s="393"/>
      <c r="CGO103" s="394"/>
      <c r="CGP103" s="395"/>
      <c r="CGQ103" s="389"/>
      <c r="CGR103" s="390"/>
      <c r="CGS103" s="391"/>
      <c r="CGT103" s="392"/>
      <c r="CGU103" s="393"/>
      <c r="CGV103" s="394"/>
      <c r="CGW103" s="395"/>
      <c r="CGX103" s="389"/>
      <c r="CGY103" s="390"/>
      <c r="CGZ103" s="391"/>
      <c r="CHA103" s="392"/>
      <c r="CHB103" s="393"/>
      <c r="CHC103" s="394"/>
      <c r="CHD103" s="395"/>
      <c r="CHE103" s="389"/>
      <c r="CHF103" s="390"/>
      <c r="CHG103" s="391"/>
      <c r="CHH103" s="392"/>
      <c r="CHI103" s="393"/>
      <c r="CHJ103" s="394"/>
      <c r="CHK103" s="395"/>
      <c r="CHL103" s="389"/>
      <c r="CHM103" s="390"/>
      <c r="CHN103" s="391"/>
      <c r="CHO103" s="392"/>
      <c r="CHP103" s="393"/>
      <c r="CHQ103" s="394"/>
      <c r="CHR103" s="395"/>
      <c r="CHS103" s="389"/>
      <c r="CHT103" s="390"/>
      <c r="CHU103" s="391"/>
      <c r="CHV103" s="392"/>
      <c r="CHW103" s="393"/>
      <c r="CHX103" s="394"/>
      <c r="CHY103" s="395"/>
      <c r="CHZ103" s="389"/>
      <c r="CIA103" s="390"/>
      <c r="CIB103" s="391"/>
      <c r="CIC103" s="392"/>
      <c r="CID103" s="393"/>
      <c r="CIE103" s="394"/>
      <c r="CIF103" s="395"/>
      <c r="CIG103" s="389"/>
      <c r="CIH103" s="390"/>
      <c r="CII103" s="391"/>
      <c r="CIJ103" s="392"/>
      <c r="CIK103" s="393"/>
      <c r="CIL103" s="394"/>
      <c r="CIM103" s="395"/>
      <c r="CIN103" s="389"/>
      <c r="CIO103" s="390"/>
      <c r="CIP103" s="391"/>
      <c r="CIQ103" s="392"/>
      <c r="CIR103" s="393"/>
      <c r="CIS103" s="394"/>
      <c r="CIT103" s="395"/>
      <c r="CIU103" s="389"/>
      <c r="CIV103" s="390"/>
      <c r="CIW103" s="391"/>
      <c r="CIX103" s="392"/>
      <c r="CIY103" s="393"/>
      <c r="CIZ103" s="394"/>
      <c r="CJA103" s="395"/>
      <c r="CJB103" s="389"/>
      <c r="CJC103" s="390"/>
      <c r="CJD103" s="391"/>
      <c r="CJE103" s="392"/>
      <c r="CJF103" s="393"/>
      <c r="CJG103" s="394"/>
      <c r="CJH103" s="395"/>
      <c r="CJI103" s="389"/>
      <c r="CJJ103" s="390"/>
      <c r="CJK103" s="391"/>
      <c r="CJL103" s="392"/>
      <c r="CJM103" s="393"/>
      <c r="CJN103" s="394"/>
      <c r="CJO103" s="395"/>
      <c r="CJP103" s="389"/>
      <c r="CJQ103" s="390"/>
      <c r="CJR103" s="391"/>
      <c r="CJS103" s="392"/>
      <c r="CJT103" s="393"/>
      <c r="CJU103" s="394"/>
      <c r="CJV103" s="395"/>
      <c r="CJW103" s="389"/>
      <c r="CJX103" s="390"/>
      <c r="CJY103" s="391"/>
      <c r="CJZ103" s="392"/>
      <c r="CKA103" s="393"/>
      <c r="CKB103" s="394"/>
      <c r="CKC103" s="395"/>
      <c r="CKD103" s="389"/>
      <c r="CKE103" s="390"/>
      <c r="CKF103" s="391"/>
      <c r="CKG103" s="392"/>
      <c r="CKH103" s="393"/>
      <c r="CKI103" s="394"/>
      <c r="CKJ103" s="395"/>
      <c r="CKK103" s="389"/>
      <c r="CKL103" s="390"/>
      <c r="CKM103" s="391"/>
      <c r="CKN103" s="392"/>
      <c r="CKO103" s="393"/>
      <c r="CKP103" s="394"/>
      <c r="CKQ103" s="395"/>
      <c r="CKR103" s="389"/>
      <c r="CKS103" s="390"/>
      <c r="CKT103" s="391"/>
      <c r="CKU103" s="392"/>
      <c r="CKV103" s="393"/>
      <c r="CKW103" s="394"/>
      <c r="CKX103" s="395"/>
      <c r="CKY103" s="389"/>
      <c r="CKZ103" s="390"/>
      <c r="CLA103" s="391"/>
      <c r="CLB103" s="392"/>
      <c r="CLC103" s="393"/>
      <c r="CLD103" s="394"/>
      <c r="CLE103" s="395"/>
      <c r="CLF103" s="389"/>
      <c r="CLG103" s="390"/>
      <c r="CLH103" s="391"/>
      <c r="CLI103" s="392"/>
      <c r="CLJ103" s="393"/>
      <c r="CLK103" s="394"/>
      <c r="CLL103" s="395"/>
      <c r="CLM103" s="389"/>
      <c r="CLN103" s="390"/>
      <c r="CLO103" s="391"/>
      <c r="CLP103" s="392"/>
      <c r="CLQ103" s="393"/>
      <c r="CLR103" s="394"/>
      <c r="CLS103" s="395"/>
      <c r="CLT103" s="389"/>
      <c r="CLU103" s="390"/>
      <c r="CLV103" s="391"/>
      <c r="CLW103" s="392"/>
      <c r="CLX103" s="393"/>
      <c r="CLY103" s="394"/>
      <c r="CLZ103" s="395"/>
      <c r="CMA103" s="389"/>
      <c r="CMB103" s="390"/>
      <c r="CMC103" s="391"/>
      <c r="CMD103" s="392"/>
      <c r="CME103" s="393"/>
      <c r="CMF103" s="394"/>
      <c r="CMG103" s="395"/>
      <c r="CMH103" s="389"/>
      <c r="CMI103" s="390"/>
      <c r="CMJ103" s="391"/>
      <c r="CMK103" s="392"/>
      <c r="CML103" s="393"/>
      <c r="CMM103" s="394"/>
      <c r="CMN103" s="395"/>
      <c r="CMO103" s="389"/>
      <c r="CMP103" s="390"/>
      <c r="CMQ103" s="391"/>
      <c r="CMR103" s="392"/>
      <c r="CMS103" s="393"/>
      <c r="CMT103" s="394"/>
      <c r="CMU103" s="395"/>
      <c r="CMV103" s="389"/>
      <c r="CMW103" s="390"/>
      <c r="CMX103" s="391"/>
      <c r="CMY103" s="392"/>
      <c r="CMZ103" s="393"/>
      <c r="CNA103" s="394"/>
      <c r="CNB103" s="395"/>
      <c r="CNC103" s="389"/>
      <c r="CND103" s="390"/>
      <c r="CNE103" s="391"/>
      <c r="CNF103" s="392"/>
      <c r="CNG103" s="393"/>
      <c r="CNH103" s="394"/>
      <c r="CNI103" s="395"/>
      <c r="CNJ103" s="389"/>
      <c r="CNK103" s="390"/>
      <c r="CNL103" s="391"/>
      <c r="CNM103" s="392"/>
      <c r="CNN103" s="393"/>
      <c r="CNO103" s="394"/>
      <c r="CNP103" s="395"/>
      <c r="CNQ103" s="389"/>
      <c r="CNR103" s="390"/>
      <c r="CNS103" s="391"/>
      <c r="CNT103" s="392"/>
      <c r="CNU103" s="393"/>
      <c r="CNV103" s="394"/>
      <c r="CNW103" s="395"/>
      <c r="CNX103" s="389"/>
      <c r="CNY103" s="390"/>
      <c r="CNZ103" s="391"/>
      <c r="COA103" s="392"/>
      <c r="COB103" s="393"/>
      <c r="COC103" s="394"/>
      <c r="COD103" s="395"/>
      <c r="COE103" s="389"/>
      <c r="COF103" s="390"/>
      <c r="COG103" s="391"/>
      <c r="COH103" s="392"/>
      <c r="COI103" s="393"/>
      <c r="COJ103" s="394"/>
      <c r="COK103" s="395"/>
      <c r="COL103" s="389"/>
      <c r="COM103" s="390"/>
      <c r="CON103" s="391"/>
      <c r="COO103" s="392"/>
      <c r="COP103" s="393"/>
      <c r="COQ103" s="394"/>
      <c r="COR103" s="395"/>
      <c r="COS103" s="389"/>
      <c r="COT103" s="390"/>
      <c r="COU103" s="391"/>
      <c r="COV103" s="392"/>
      <c r="COW103" s="393"/>
      <c r="COX103" s="394"/>
      <c r="COY103" s="395"/>
      <c r="COZ103" s="389"/>
      <c r="CPA103" s="390"/>
      <c r="CPB103" s="391"/>
      <c r="CPC103" s="392"/>
      <c r="CPD103" s="393"/>
      <c r="CPE103" s="394"/>
      <c r="CPF103" s="395"/>
      <c r="CPG103" s="389"/>
      <c r="CPH103" s="390"/>
      <c r="CPI103" s="391"/>
      <c r="CPJ103" s="392"/>
      <c r="CPK103" s="393"/>
      <c r="CPL103" s="394"/>
      <c r="CPM103" s="395"/>
      <c r="CPN103" s="389"/>
      <c r="CPO103" s="390"/>
      <c r="CPP103" s="391"/>
      <c r="CPQ103" s="392"/>
      <c r="CPR103" s="393"/>
      <c r="CPS103" s="394"/>
      <c r="CPT103" s="395"/>
      <c r="CPU103" s="389"/>
      <c r="CPV103" s="390"/>
      <c r="CPW103" s="391"/>
      <c r="CPX103" s="392"/>
      <c r="CPY103" s="393"/>
      <c r="CPZ103" s="394"/>
      <c r="CQA103" s="395"/>
      <c r="CQB103" s="389"/>
      <c r="CQC103" s="390"/>
      <c r="CQD103" s="391"/>
      <c r="CQE103" s="392"/>
      <c r="CQF103" s="393"/>
      <c r="CQG103" s="394"/>
      <c r="CQH103" s="395"/>
      <c r="CQI103" s="389"/>
      <c r="CQJ103" s="390"/>
      <c r="CQK103" s="391"/>
      <c r="CQL103" s="392"/>
      <c r="CQM103" s="393"/>
      <c r="CQN103" s="394"/>
      <c r="CQO103" s="395"/>
      <c r="CQP103" s="389"/>
      <c r="CQQ103" s="390"/>
      <c r="CQR103" s="391"/>
      <c r="CQS103" s="392"/>
      <c r="CQT103" s="393"/>
      <c r="CQU103" s="394"/>
      <c r="CQV103" s="395"/>
      <c r="CQW103" s="389"/>
      <c r="CQX103" s="390"/>
      <c r="CQY103" s="391"/>
      <c r="CQZ103" s="392"/>
      <c r="CRA103" s="393"/>
      <c r="CRB103" s="394"/>
      <c r="CRC103" s="395"/>
      <c r="CRD103" s="389"/>
      <c r="CRE103" s="390"/>
      <c r="CRF103" s="391"/>
      <c r="CRG103" s="392"/>
      <c r="CRH103" s="393"/>
      <c r="CRI103" s="394"/>
      <c r="CRJ103" s="395"/>
      <c r="CRK103" s="389"/>
      <c r="CRL103" s="390"/>
      <c r="CRM103" s="391"/>
      <c r="CRN103" s="392"/>
      <c r="CRO103" s="393"/>
      <c r="CRP103" s="394"/>
      <c r="CRQ103" s="395"/>
      <c r="CRR103" s="389"/>
      <c r="CRS103" s="390"/>
      <c r="CRT103" s="391"/>
      <c r="CRU103" s="392"/>
      <c r="CRV103" s="393"/>
      <c r="CRW103" s="394"/>
      <c r="CRX103" s="395"/>
      <c r="CRY103" s="389"/>
      <c r="CRZ103" s="390"/>
      <c r="CSA103" s="391"/>
      <c r="CSB103" s="392"/>
      <c r="CSC103" s="393"/>
      <c r="CSD103" s="394"/>
      <c r="CSE103" s="395"/>
      <c r="CSF103" s="389"/>
      <c r="CSG103" s="390"/>
      <c r="CSH103" s="391"/>
      <c r="CSI103" s="392"/>
      <c r="CSJ103" s="393"/>
      <c r="CSK103" s="394"/>
      <c r="CSL103" s="395"/>
      <c r="CSM103" s="389"/>
      <c r="CSN103" s="390"/>
      <c r="CSO103" s="391"/>
      <c r="CSP103" s="392"/>
      <c r="CSQ103" s="393"/>
      <c r="CSR103" s="394"/>
      <c r="CSS103" s="395"/>
      <c r="CST103" s="389"/>
      <c r="CSU103" s="390"/>
      <c r="CSV103" s="391"/>
      <c r="CSW103" s="392"/>
      <c r="CSX103" s="393"/>
      <c r="CSY103" s="394"/>
      <c r="CSZ103" s="395"/>
      <c r="CTA103" s="389"/>
      <c r="CTB103" s="390"/>
      <c r="CTC103" s="391"/>
      <c r="CTD103" s="392"/>
      <c r="CTE103" s="393"/>
      <c r="CTF103" s="394"/>
      <c r="CTG103" s="395"/>
      <c r="CTH103" s="389"/>
      <c r="CTI103" s="390"/>
      <c r="CTJ103" s="391"/>
      <c r="CTK103" s="392"/>
      <c r="CTL103" s="393"/>
      <c r="CTM103" s="394"/>
      <c r="CTN103" s="395"/>
      <c r="CTO103" s="389"/>
      <c r="CTP103" s="390"/>
      <c r="CTQ103" s="391"/>
      <c r="CTR103" s="392"/>
      <c r="CTS103" s="393"/>
      <c r="CTT103" s="394"/>
      <c r="CTU103" s="395"/>
      <c r="CTV103" s="389"/>
      <c r="CTW103" s="390"/>
      <c r="CTX103" s="391"/>
      <c r="CTY103" s="392"/>
      <c r="CTZ103" s="393"/>
      <c r="CUA103" s="394"/>
      <c r="CUB103" s="395"/>
      <c r="CUC103" s="389"/>
      <c r="CUD103" s="390"/>
      <c r="CUE103" s="391"/>
      <c r="CUF103" s="392"/>
      <c r="CUG103" s="393"/>
      <c r="CUH103" s="394"/>
      <c r="CUI103" s="395"/>
      <c r="CUJ103" s="389"/>
      <c r="CUK103" s="390"/>
      <c r="CUL103" s="391"/>
      <c r="CUM103" s="392"/>
      <c r="CUN103" s="393"/>
      <c r="CUO103" s="394"/>
      <c r="CUP103" s="395"/>
      <c r="CUQ103" s="389"/>
      <c r="CUR103" s="390"/>
      <c r="CUS103" s="391"/>
      <c r="CUT103" s="392"/>
      <c r="CUU103" s="393"/>
      <c r="CUV103" s="394"/>
      <c r="CUW103" s="395"/>
      <c r="CUX103" s="389"/>
      <c r="CUY103" s="390"/>
      <c r="CUZ103" s="391"/>
      <c r="CVA103" s="392"/>
      <c r="CVB103" s="393"/>
      <c r="CVC103" s="394"/>
      <c r="CVD103" s="395"/>
      <c r="CVE103" s="389"/>
      <c r="CVF103" s="390"/>
      <c r="CVG103" s="391"/>
      <c r="CVH103" s="392"/>
      <c r="CVI103" s="393"/>
      <c r="CVJ103" s="394"/>
      <c r="CVK103" s="395"/>
      <c r="CVL103" s="389"/>
      <c r="CVM103" s="390"/>
      <c r="CVN103" s="391"/>
      <c r="CVO103" s="392"/>
      <c r="CVP103" s="393"/>
      <c r="CVQ103" s="394"/>
      <c r="CVR103" s="395"/>
      <c r="CVS103" s="389"/>
      <c r="CVT103" s="390"/>
      <c r="CVU103" s="391"/>
      <c r="CVV103" s="392"/>
      <c r="CVW103" s="393"/>
      <c r="CVX103" s="394"/>
      <c r="CVY103" s="395"/>
      <c r="CVZ103" s="389"/>
      <c r="CWA103" s="390"/>
      <c r="CWB103" s="391"/>
      <c r="CWC103" s="392"/>
      <c r="CWD103" s="393"/>
      <c r="CWE103" s="394"/>
      <c r="CWF103" s="395"/>
      <c r="CWG103" s="389"/>
      <c r="CWH103" s="390"/>
      <c r="CWI103" s="391"/>
      <c r="CWJ103" s="392"/>
      <c r="CWK103" s="393"/>
      <c r="CWL103" s="394"/>
      <c r="CWM103" s="395"/>
      <c r="CWN103" s="389"/>
      <c r="CWO103" s="390"/>
      <c r="CWP103" s="391"/>
      <c r="CWQ103" s="392"/>
      <c r="CWR103" s="393"/>
      <c r="CWS103" s="394"/>
      <c r="CWT103" s="395"/>
      <c r="CWU103" s="389"/>
      <c r="CWV103" s="390"/>
      <c r="CWW103" s="391"/>
      <c r="CWX103" s="392"/>
      <c r="CWY103" s="393"/>
      <c r="CWZ103" s="394"/>
      <c r="CXA103" s="395"/>
      <c r="CXB103" s="389"/>
      <c r="CXC103" s="390"/>
      <c r="CXD103" s="391"/>
      <c r="CXE103" s="392"/>
      <c r="CXF103" s="393"/>
      <c r="CXG103" s="394"/>
      <c r="CXH103" s="395"/>
      <c r="CXI103" s="389"/>
      <c r="CXJ103" s="390"/>
      <c r="CXK103" s="391"/>
      <c r="CXL103" s="392"/>
      <c r="CXM103" s="393"/>
      <c r="CXN103" s="394"/>
      <c r="CXO103" s="395"/>
      <c r="CXP103" s="389"/>
      <c r="CXQ103" s="390"/>
      <c r="CXR103" s="391"/>
      <c r="CXS103" s="392"/>
      <c r="CXT103" s="393"/>
      <c r="CXU103" s="394"/>
      <c r="CXV103" s="395"/>
      <c r="CXW103" s="389"/>
      <c r="CXX103" s="390"/>
      <c r="CXY103" s="391"/>
      <c r="CXZ103" s="392"/>
      <c r="CYA103" s="393"/>
      <c r="CYB103" s="394"/>
      <c r="CYC103" s="395"/>
      <c r="CYD103" s="389"/>
      <c r="CYE103" s="390"/>
      <c r="CYF103" s="391"/>
      <c r="CYG103" s="392"/>
      <c r="CYH103" s="393"/>
      <c r="CYI103" s="394"/>
      <c r="CYJ103" s="395"/>
      <c r="CYK103" s="389"/>
      <c r="CYL103" s="390"/>
      <c r="CYM103" s="391"/>
      <c r="CYN103" s="392"/>
      <c r="CYO103" s="393"/>
      <c r="CYP103" s="394"/>
      <c r="CYQ103" s="395"/>
      <c r="CYR103" s="389"/>
      <c r="CYS103" s="390"/>
      <c r="CYT103" s="391"/>
      <c r="CYU103" s="392"/>
      <c r="CYV103" s="393"/>
      <c r="CYW103" s="394"/>
      <c r="CYX103" s="395"/>
      <c r="CYY103" s="389"/>
      <c r="CYZ103" s="390"/>
      <c r="CZA103" s="391"/>
      <c r="CZB103" s="392"/>
      <c r="CZC103" s="393"/>
      <c r="CZD103" s="394"/>
      <c r="CZE103" s="395"/>
      <c r="CZF103" s="389"/>
      <c r="CZG103" s="390"/>
      <c r="CZH103" s="391"/>
      <c r="CZI103" s="392"/>
      <c r="CZJ103" s="393"/>
      <c r="CZK103" s="394"/>
      <c r="CZL103" s="395"/>
      <c r="CZM103" s="389"/>
      <c r="CZN103" s="390"/>
      <c r="CZO103" s="391"/>
      <c r="CZP103" s="392"/>
      <c r="CZQ103" s="393"/>
      <c r="CZR103" s="394"/>
      <c r="CZS103" s="395"/>
      <c r="CZT103" s="389"/>
      <c r="CZU103" s="390"/>
      <c r="CZV103" s="391"/>
      <c r="CZW103" s="392"/>
      <c r="CZX103" s="393"/>
      <c r="CZY103" s="394"/>
      <c r="CZZ103" s="395"/>
      <c r="DAA103" s="389"/>
      <c r="DAB103" s="390"/>
      <c r="DAC103" s="391"/>
      <c r="DAD103" s="392"/>
      <c r="DAE103" s="393"/>
      <c r="DAF103" s="394"/>
      <c r="DAG103" s="395"/>
      <c r="DAH103" s="389"/>
      <c r="DAI103" s="390"/>
      <c r="DAJ103" s="391"/>
      <c r="DAK103" s="392"/>
      <c r="DAL103" s="393"/>
      <c r="DAM103" s="394"/>
      <c r="DAN103" s="395"/>
      <c r="DAO103" s="389"/>
      <c r="DAP103" s="390"/>
      <c r="DAQ103" s="391"/>
      <c r="DAR103" s="392"/>
      <c r="DAS103" s="393"/>
      <c r="DAT103" s="394"/>
      <c r="DAU103" s="395"/>
      <c r="DAV103" s="389"/>
      <c r="DAW103" s="390"/>
      <c r="DAX103" s="391"/>
      <c r="DAY103" s="392"/>
      <c r="DAZ103" s="393"/>
      <c r="DBA103" s="394"/>
      <c r="DBB103" s="395"/>
      <c r="DBC103" s="389"/>
      <c r="DBD103" s="390"/>
      <c r="DBE103" s="391"/>
      <c r="DBF103" s="392"/>
      <c r="DBG103" s="393"/>
      <c r="DBH103" s="394"/>
      <c r="DBI103" s="395"/>
      <c r="DBJ103" s="389"/>
      <c r="DBK103" s="390"/>
      <c r="DBL103" s="391"/>
      <c r="DBM103" s="392"/>
      <c r="DBN103" s="393"/>
      <c r="DBO103" s="394"/>
      <c r="DBP103" s="395"/>
      <c r="DBQ103" s="389"/>
      <c r="DBR103" s="390"/>
      <c r="DBS103" s="391"/>
      <c r="DBT103" s="392"/>
      <c r="DBU103" s="393"/>
      <c r="DBV103" s="394"/>
      <c r="DBW103" s="395"/>
      <c r="DBX103" s="389"/>
      <c r="DBY103" s="390"/>
      <c r="DBZ103" s="391"/>
      <c r="DCA103" s="392"/>
      <c r="DCB103" s="393"/>
      <c r="DCC103" s="394"/>
      <c r="DCD103" s="395"/>
      <c r="DCE103" s="389"/>
      <c r="DCF103" s="390"/>
      <c r="DCG103" s="391"/>
      <c r="DCH103" s="392"/>
      <c r="DCI103" s="393"/>
      <c r="DCJ103" s="394"/>
      <c r="DCK103" s="395"/>
      <c r="DCL103" s="389"/>
      <c r="DCM103" s="390"/>
      <c r="DCN103" s="391"/>
      <c r="DCO103" s="392"/>
      <c r="DCP103" s="393"/>
      <c r="DCQ103" s="394"/>
      <c r="DCR103" s="395"/>
      <c r="DCS103" s="389"/>
      <c r="DCT103" s="390"/>
      <c r="DCU103" s="391"/>
      <c r="DCV103" s="392"/>
      <c r="DCW103" s="393"/>
      <c r="DCX103" s="394"/>
      <c r="DCY103" s="395"/>
      <c r="DCZ103" s="389"/>
      <c r="DDA103" s="390"/>
      <c r="DDB103" s="391"/>
      <c r="DDC103" s="392"/>
      <c r="DDD103" s="393"/>
      <c r="DDE103" s="394"/>
      <c r="DDF103" s="395"/>
      <c r="DDG103" s="389"/>
      <c r="DDH103" s="390"/>
      <c r="DDI103" s="391"/>
      <c r="DDJ103" s="392"/>
      <c r="DDK103" s="393"/>
      <c r="DDL103" s="394"/>
      <c r="DDM103" s="395"/>
      <c r="DDN103" s="389"/>
      <c r="DDO103" s="390"/>
      <c r="DDP103" s="391"/>
      <c r="DDQ103" s="392"/>
      <c r="DDR103" s="393"/>
      <c r="DDS103" s="394"/>
      <c r="DDT103" s="395"/>
      <c r="DDU103" s="389"/>
      <c r="DDV103" s="390"/>
      <c r="DDW103" s="391"/>
      <c r="DDX103" s="392"/>
      <c r="DDY103" s="393"/>
      <c r="DDZ103" s="394"/>
      <c r="DEA103" s="395"/>
      <c r="DEB103" s="389"/>
      <c r="DEC103" s="390"/>
      <c r="DED103" s="391"/>
      <c r="DEE103" s="392"/>
      <c r="DEF103" s="393"/>
      <c r="DEG103" s="394"/>
      <c r="DEH103" s="395"/>
      <c r="DEI103" s="389"/>
      <c r="DEJ103" s="390"/>
      <c r="DEK103" s="391"/>
      <c r="DEL103" s="392"/>
      <c r="DEM103" s="393"/>
      <c r="DEN103" s="394"/>
      <c r="DEO103" s="395"/>
      <c r="DEP103" s="389"/>
      <c r="DEQ103" s="390"/>
      <c r="DER103" s="391"/>
      <c r="DES103" s="392"/>
      <c r="DET103" s="393"/>
      <c r="DEU103" s="394"/>
      <c r="DEV103" s="395"/>
      <c r="DEW103" s="389"/>
      <c r="DEX103" s="390"/>
      <c r="DEY103" s="391"/>
      <c r="DEZ103" s="392"/>
      <c r="DFA103" s="393"/>
      <c r="DFB103" s="394"/>
      <c r="DFC103" s="395"/>
      <c r="DFD103" s="389"/>
      <c r="DFE103" s="390"/>
      <c r="DFF103" s="391"/>
      <c r="DFG103" s="392"/>
      <c r="DFH103" s="393"/>
      <c r="DFI103" s="394"/>
      <c r="DFJ103" s="395"/>
      <c r="DFK103" s="389"/>
      <c r="DFL103" s="390"/>
      <c r="DFM103" s="391"/>
      <c r="DFN103" s="392"/>
      <c r="DFO103" s="393"/>
      <c r="DFP103" s="394"/>
      <c r="DFQ103" s="395"/>
      <c r="DFR103" s="389"/>
      <c r="DFS103" s="390"/>
      <c r="DFT103" s="391"/>
      <c r="DFU103" s="392"/>
      <c r="DFV103" s="393"/>
      <c r="DFW103" s="394"/>
      <c r="DFX103" s="395"/>
      <c r="DFY103" s="389"/>
      <c r="DFZ103" s="390"/>
      <c r="DGA103" s="391"/>
      <c r="DGB103" s="392"/>
      <c r="DGC103" s="393"/>
      <c r="DGD103" s="394"/>
      <c r="DGE103" s="395"/>
      <c r="DGF103" s="389"/>
      <c r="DGG103" s="390"/>
      <c r="DGH103" s="391"/>
      <c r="DGI103" s="392"/>
      <c r="DGJ103" s="393"/>
      <c r="DGK103" s="394"/>
      <c r="DGL103" s="395"/>
      <c r="DGM103" s="389"/>
      <c r="DGN103" s="390"/>
      <c r="DGO103" s="391"/>
      <c r="DGP103" s="392"/>
      <c r="DGQ103" s="393"/>
      <c r="DGR103" s="394"/>
      <c r="DGS103" s="395"/>
      <c r="DGT103" s="389"/>
      <c r="DGU103" s="390"/>
      <c r="DGV103" s="391"/>
      <c r="DGW103" s="392"/>
      <c r="DGX103" s="393"/>
      <c r="DGY103" s="394"/>
      <c r="DGZ103" s="395"/>
      <c r="DHA103" s="389"/>
      <c r="DHB103" s="390"/>
      <c r="DHC103" s="391"/>
      <c r="DHD103" s="392"/>
      <c r="DHE103" s="393"/>
      <c r="DHF103" s="394"/>
      <c r="DHG103" s="395"/>
      <c r="DHH103" s="389"/>
      <c r="DHI103" s="390"/>
      <c r="DHJ103" s="391"/>
      <c r="DHK103" s="392"/>
      <c r="DHL103" s="393"/>
      <c r="DHM103" s="394"/>
      <c r="DHN103" s="395"/>
      <c r="DHO103" s="389"/>
      <c r="DHP103" s="390"/>
      <c r="DHQ103" s="391"/>
      <c r="DHR103" s="392"/>
      <c r="DHS103" s="393"/>
      <c r="DHT103" s="394"/>
      <c r="DHU103" s="395"/>
      <c r="DHV103" s="389"/>
      <c r="DHW103" s="390"/>
      <c r="DHX103" s="391"/>
      <c r="DHY103" s="392"/>
      <c r="DHZ103" s="393"/>
      <c r="DIA103" s="394"/>
      <c r="DIB103" s="395"/>
      <c r="DIC103" s="389"/>
      <c r="DID103" s="390"/>
      <c r="DIE103" s="391"/>
      <c r="DIF103" s="392"/>
      <c r="DIG103" s="393"/>
      <c r="DIH103" s="394"/>
      <c r="DII103" s="395"/>
      <c r="DIJ103" s="389"/>
      <c r="DIK103" s="390"/>
      <c r="DIL103" s="391"/>
      <c r="DIM103" s="392"/>
      <c r="DIN103" s="393"/>
      <c r="DIO103" s="394"/>
      <c r="DIP103" s="395"/>
      <c r="DIQ103" s="389"/>
      <c r="DIR103" s="390"/>
      <c r="DIS103" s="391"/>
      <c r="DIT103" s="392"/>
      <c r="DIU103" s="393"/>
      <c r="DIV103" s="394"/>
      <c r="DIW103" s="395"/>
      <c r="DIX103" s="389"/>
      <c r="DIY103" s="390"/>
      <c r="DIZ103" s="391"/>
      <c r="DJA103" s="392"/>
      <c r="DJB103" s="393"/>
      <c r="DJC103" s="394"/>
      <c r="DJD103" s="395"/>
      <c r="DJE103" s="389"/>
      <c r="DJF103" s="390"/>
      <c r="DJG103" s="391"/>
      <c r="DJH103" s="392"/>
      <c r="DJI103" s="393"/>
      <c r="DJJ103" s="394"/>
      <c r="DJK103" s="395"/>
      <c r="DJL103" s="389"/>
      <c r="DJM103" s="390"/>
      <c r="DJN103" s="391"/>
      <c r="DJO103" s="392"/>
      <c r="DJP103" s="393"/>
      <c r="DJQ103" s="394"/>
      <c r="DJR103" s="395"/>
      <c r="DJS103" s="389"/>
      <c r="DJT103" s="390"/>
      <c r="DJU103" s="391"/>
      <c r="DJV103" s="392"/>
      <c r="DJW103" s="393"/>
      <c r="DJX103" s="394"/>
      <c r="DJY103" s="395"/>
      <c r="DJZ103" s="389"/>
      <c r="DKA103" s="390"/>
      <c r="DKB103" s="391"/>
      <c r="DKC103" s="392"/>
      <c r="DKD103" s="393"/>
      <c r="DKE103" s="394"/>
      <c r="DKF103" s="395"/>
      <c r="DKG103" s="389"/>
      <c r="DKH103" s="390"/>
      <c r="DKI103" s="391"/>
      <c r="DKJ103" s="392"/>
      <c r="DKK103" s="393"/>
      <c r="DKL103" s="394"/>
      <c r="DKM103" s="395"/>
      <c r="DKN103" s="389"/>
      <c r="DKO103" s="390"/>
      <c r="DKP103" s="391"/>
      <c r="DKQ103" s="392"/>
      <c r="DKR103" s="393"/>
      <c r="DKS103" s="394"/>
      <c r="DKT103" s="395"/>
      <c r="DKU103" s="389"/>
      <c r="DKV103" s="390"/>
      <c r="DKW103" s="391"/>
      <c r="DKX103" s="392"/>
      <c r="DKY103" s="393"/>
      <c r="DKZ103" s="394"/>
      <c r="DLA103" s="395"/>
      <c r="DLB103" s="389"/>
      <c r="DLC103" s="390"/>
      <c r="DLD103" s="391"/>
      <c r="DLE103" s="392"/>
      <c r="DLF103" s="393"/>
      <c r="DLG103" s="394"/>
      <c r="DLH103" s="395"/>
      <c r="DLI103" s="389"/>
      <c r="DLJ103" s="390"/>
      <c r="DLK103" s="391"/>
      <c r="DLL103" s="392"/>
      <c r="DLM103" s="393"/>
      <c r="DLN103" s="394"/>
      <c r="DLO103" s="395"/>
      <c r="DLP103" s="389"/>
      <c r="DLQ103" s="390"/>
      <c r="DLR103" s="391"/>
      <c r="DLS103" s="392"/>
      <c r="DLT103" s="393"/>
      <c r="DLU103" s="394"/>
      <c r="DLV103" s="395"/>
      <c r="DLW103" s="389"/>
      <c r="DLX103" s="390"/>
      <c r="DLY103" s="391"/>
      <c r="DLZ103" s="392"/>
      <c r="DMA103" s="393"/>
      <c r="DMB103" s="394"/>
      <c r="DMC103" s="395"/>
      <c r="DMD103" s="389"/>
      <c r="DME103" s="390"/>
      <c r="DMF103" s="391"/>
      <c r="DMG103" s="392"/>
      <c r="DMH103" s="393"/>
      <c r="DMI103" s="394"/>
      <c r="DMJ103" s="395"/>
      <c r="DMK103" s="389"/>
      <c r="DML103" s="390"/>
      <c r="DMM103" s="391"/>
      <c r="DMN103" s="392"/>
      <c r="DMO103" s="393"/>
      <c r="DMP103" s="394"/>
      <c r="DMQ103" s="395"/>
      <c r="DMR103" s="389"/>
      <c r="DMS103" s="390"/>
      <c r="DMT103" s="391"/>
      <c r="DMU103" s="392"/>
      <c r="DMV103" s="393"/>
      <c r="DMW103" s="394"/>
      <c r="DMX103" s="395"/>
      <c r="DMY103" s="389"/>
      <c r="DMZ103" s="390"/>
      <c r="DNA103" s="391"/>
      <c r="DNB103" s="392"/>
      <c r="DNC103" s="393"/>
      <c r="DND103" s="394"/>
      <c r="DNE103" s="395"/>
      <c r="DNF103" s="389"/>
      <c r="DNG103" s="390"/>
      <c r="DNH103" s="391"/>
      <c r="DNI103" s="392"/>
      <c r="DNJ103" s="393"/>
      <c r="DNK103" s="394"/>
      <c r="DNL103" s="395"/>
      <c r="DNM103" s="389"/>
      <c r="DNN103" s="390"/>
      <c r="DNO103" s="391"/>
      <c r="DNP103" s="392"/>
      <c r="DNQ103" s="393"/>
      <c r="DNR103" s="394"/>
      <c r="DNS103" s="395"/>
      <c r="DNT103" s="389"/>
      <c r="DNU103" s="390"/>
      <c r="DNV103" s="391"/>
      <c r="DNW103" s="392"/>
      <c r="DNX103" s="393"/>
      <c r="DNY103" s="394"/>
      <c r="DNZ103" s="395"/>
      <c r="DOA103" s="389"/>
      <c r="DOB103" s="390"/>
      <c r="DOC103" s="391"/>
      <c r="DOD103" s="392"/>
      <c r="DOE103" s="393"/>
      <c r="DOF103" s="394"/>
      <c r="DOG103" s="395"/>
      <c r="DOH103" s="389"/>
      <c r="DOI103" s="390"/>
      <c r="DOJ103" s="391"/>
      <c r="DOK103" s="392"/>
      <c r="DOL103" s="393"/>
      <c r="DOM103" s="394"/>
      <c r="DON103" s="395"/>
      <c r="DOO103" s="389"/>
      <c r="DOP103" s="390"/>
      <c r="DOQ103" s="391"/>
      <c r="DOR103" s="392"/>
      <c r="DOS103" s="393"/>
      <c r="DOT103" s="394"/>
      <c r="DOU103" s="395"/>
      <c r="DOV103" s="389"/>
      <c r="DOW103" s="390"/>
      <c r="DOX103" s="391"/>
      <c r="DOY103" s="392"/>
      <c r="DOZ103" s="393"/>
      <c r="DPA103" s="394"/>
      <c r="DPB103" s="395"/>
      <c r="DPC103" s="389"/>
      <c r="DPD103" s="390"/>
      <c r="DPE103" s="391"/>
      <c r="DPF103" s="392"/>
      <c r="DPG103" s="393"/>
      <c r="DPH103" s="394"/>
      <c r="DPI103" s="395"/>
      <c r="DPJ103" s="389"/>
      <c r="DPK103" s="390"/>
      <c r="DPL103" s="391"/>
      <c r="DPM103" s="392"/>
      <c r="DPN103" s="393"/>
      <c r="DPO103" s="394"/>
      <c r="DPP103" s="395"/>
      <c r="DPQ103" s="389"/>
      <c r="DPR103" s="390"/>
      <c r="DPS103" s="391"/>
      <c r="DPT103" s="392"/>
      <c r="DPU103" s="393"/>
      <c r="DPV103" s="394"/>
      <c r="DPW103" s="395"/>
      <c r="DPX103" s="389"/>
      <c r="DPY103" s="390"/>
      <c r="DPZ103" s="391"/>
      <c r="DQA103" s="392"/>
      <c r="DQB103" s="393"/>
      <c r="DQC103" s="394"/>
      <c r="DQD103" s="395"/>
      <c r="DQE103" s="389"/>
      <c r="DQF103" s="390"/>
      <c r="DQG103" s="391"/>
      <c r="DQH103" s="392"/>
      <c r="DQI103" s="393"/>
      <c r="DQJ103" s="394"/>
      <c r="DQK103" s="395"/>
      <c r="DQL103" s="389"/>
      <c r="DQM103" s="390"/>
      <c r="DQN103" s="391"/>
      <c r="DQO103" s="392"/>
      <c r="DQP103" s="393"/>
      <c r="DQQ103" s="394"/>
      <c r="DQR103" s="395"/>
      <c r="DQS103" s="389"/>
      <c r="DQT103" s="390"/>
      <c r="DQU103" s="391"/>
      <c r="DQV103" s="392"/>
      <c r="DQW103" s="393"/>
      <c r="DQX103" s="394"/>
      <c r="DQY103" s="395"/>
      <c r="DQZ103" s="389"/>
      <c r="DRA103" s="390"/>
      <c r="DRB103" s="391"/>
      <c r="DRC103" s="392"/>
      <c r="DRD103" s="393"/>
      <c r="DRE103" s="394"/>
      <c r="DRF103" s="395"/>
      <c r="DRG103" s="389"/>
      <c r="DRH103" s="390"/>
      <c r="DRI103" s="391"/>
      <c r="DRJ103" s="392"/>
      <c r="DRK103" s="393"/>
      <c r="DRL103" s="394"/>
      <c r="DRM103" s="395"/>
      <c r="DRN103" s="389"/>
      <c r="DRO103" s="390"/>
      <c r="DRP103" s="391"/>
      <c r="DRQ103" s="392"/>
      <c r="DRR103" s="393"/>
      <c r="DRS103" s="394"/>
      <c r="DRT103" s="395"/>
      <c r="DRU103" s="389"/>
      <c r="DRV103" s="390"/>
      <c r="DRW103" s="391"/>
      <c r="DRX103" s="392"/>
      <c r="DRY103" s="393"/>
      <c r="DRZ103" s="394"/>
      <c r="DSA103" s="395"/>
      <c r="DSB103" s="389"/>
      <c r="DSC103" s="390"/>
      <c r="DSD103" s="391"/>
      <c r="DSE103" s="392"/>
      <c r="DSF103" s="393"/>
      <c r="DSG103" s="394"/>
      <c r="DSH103" s="395"/>
      <c r="DSI103" s="389"/>
      <c r="DSJ103" s="390"/>
      <c r="DSK103" s="391"/>
      <c r="DSL103" s="392"/>
      <c r="DSM103" s="393"/>
      <c r="DSN103" s="394"/>
      <c r="DSO103" s="395"/>
      <c r="DSP103" s="389"/>
      <c r="DSQ103" s="390"/>
      <c r="DSR103" s="391"/>
      <c r="DSS103" s="392"/>
      <c r="DST103" s="393"/>
      <c r="DSU103" s="394"/>
      <c r="DSV103" s="395"/>
      <c r="DSW103" s="389"/>
      <c r="DSX103" s="390"/>
      <c r="DSY103" s="391"/>
      <c r="DSZ103" s="392"/>
      <c r="DTA103" s="393"/>
      <c r="DTB103" s="394"/>
      <c r="DTC103" s="395"/>
      <c r="DTD103" s="389"/>
      <c r="DTE103" s="390"/>
      <c r="DTF103" s="391"/>
      <c r="DTG103" s="392"/>
      <c r="DTH103" s="393"/>
      <c r="DTI103" s="394"/>
      <c r="DTJ103" s="395"/>
      <c r="DTK103" s="389"/>
      <c r="DTL103" s="390"/>
      <c r="DTM103" s="391"/>
      <c r="DTN103" s="392"/>
      <c r="DTO103" s="393"/>
      <c r="DTP103" s="394"/>
      <c r="DTQ103" s="395"/>
      <c r="DTR103" s="389"/>
      <c r="DTS103" s="390"/>
      <c r="DTT103" s="391"/>
      <c r="DTU103" s="392"/>
      <c r="DTV103" s="393"/>
      <c r="DTW103" s="394"/>
      <c r="DTX103" s="395"/>
      <c r="DTY103" s="389"/>
      <c r="DTZ103" s="390"/>
      <c r="DUA103" s="391"/>
      <c r="DUB103" s="392"/>
      <c r="DUC103" s="393"/>
      <c r="DUD103" s="394"/>
      <c r="DUE103" s="395"/>
      <c r="DUF103" s="389"/>
      <c r="DUG103" s="390"/>
      <c r="DUH103" s="391"/>
      <c r="DUI103" s="392"/>
      <c r="DUJ103" s="393"/>
      <c r="DUK103" s="394"/>
      <c r="DUL103" s="395"/>
      <c r="DUM103" s="389"/>
      <c r="DUN103" s="390"/>
      <c r="DUO103" s="391"/>
      <c r="DUP103" s="392"/>
      <c r="DUQ103" s="393"/>
      <c r="DUR103" s="394"/>
      <c r="DUS103" s="395"/>
      <c r="DUT103" s="389"/>
      <c r="DUU103" s="390"/>
      <c r="DUV103" s="391"/>
      <c r="DUW103" s="392"/>
      <c r="DUX103" s="393"/>
      <c r="DUY103" s="394"/>
      <c r="DUZ103" s="395"/>
      <c r="DVA103" s="389"/>
      <c r="DVB103" s="390"/>
      <c r="DVC103" s="391"/>
      <c r="DVD103" s="392"/>
      <c r="DVE103" s="393"/>
      <c r="DVF103" s="394"/>
      <c r="DVG103" s="395"/>
      <c r="DVH103" s="389"/>
      <c r="DVI103" s="390"/>
      <c r="DVJ103" s="391"/>
      <c r="DVK103" s="392"/>
      <c r="DVL103" s="393"/>
      <c r="DVM103" s="394"/>
      <c r="DVN103" s="395"/>
      <c r="DVO103" s="389"/>
      <c r="DVP103" s="390"/>
      <c r="DVQ103" s="391"/>
      <c r="DVR103" s="392"/>
      <c r="DVS103" s="393"/>
      <c r="DVT103" s="394"/>
      <c r="DVU103" s="395"/>
      <c r="DVV103" s="389"/>
      <c r="DVW103" s="390"/>
      <c r="DVX103" s="391"/>
      <c r="DVY103" s="392"/>
      <c r="DVZ103" s="393"/>
      <c r="DWA103" s="394"/>
      <c r="DWB103" s="395"/>
      <c r="DWC103" s="389"/>
      <c r="DWD103" s="390"/>
      <c r="DWE103" s="391"/>
      <c r="DWF103" s="392"/>
      <c r="DWG103" s="393"/>
      <c r="DWH103" s="394"/>
      <c r="DWI103" s="395"/>
      <c r="DWJ103" s="389"/>
      <c r="DWK103" s="390"/>
      <c r="DWL103" s="391"/>
      <c r="DWM103" s="392"/>
      <c r="DWN103" s="393"/>
      <c r="DWO103" s="394"/>
      <c r="DWP103" s="395"/>
      <c r="DWQ103" s="389"/>
      <c r="DWR103" s="390"/>
      <c r="DWS103" s="391"/>
      <c r="DWT103" s="392"/>
      <c r="DWU103" s="393"/>
      <c r="DWV103" s="394"/>
      <c r="DWW103" s="395"/>
      <c r="DWX103" s="389"/>
      <c r="DWY103" s="390"/>
      <c r="DWZ103" s="391"/>
      <c r="DXA103" s="392"/>
      <c r="DXB103" s="393"/>
      <c r="DXC103" s="394"/>
      <c r="DXD103" s="395"/>
      <c r="DXE103" s="389"/>
      <c r="DXF103" s="390"/>
      <c r="DXG103" s="391"/>
      <c r="DXH103" s="392"/>
      <c r="DXI103" s="393"/>
      <c r="DXJ103" s="394"/>
      <c r="DXK103" s="395"/>
      <c r="DXL103" s="389"/>
      <c r="DXM103" s="390"/>
      <c r="DXN103" s="391"/>
      <c r="DXO103" s="392"/>
      <c r="DXP103" s="393"/>
      <c r="DXQ103" s="394"/>
      <c r="DXR103" s="395"/>
      <c r="DXS103" s="389"/>
      <c r="DXT103" s="390"/>
      <c r="DXU103" s="391"/>
      <c r="DXV103" s="392"/>
      <c r="DXW103" s="393"/>
      <c r="DXX103" s="394"/>
      <c r="DXY103" s="395"/>
      <c r="DXZ103" s="389"/>
      <c r="DYA103" s="390"/>
      <c r="DYB103" s="391"/>
      <c r="DYC103" s="392"/>
      <c r="DYD103" s="393"/>
      <c r="DYE103" s="394"/>
      <c r="DYF103" s="395"/>
      <c r="DYG103" s="389"/>
      <c r="DYH103" s="390"/>
      <c r="DYI103" s="391"/>
      <c r="DYJ103" s="392"/>
      <c r="DYK103" s="393"/>
      <c r="DYL103" s="394"/>
      <c r="DYM103" s="395"/>
      <c r="DYN103" s="389"/>
      <c r="DYO103" s="390"/>
      <c r="DYP103" s="391"/>
      <c r="DYQ103" s="392"/>
      <c r="DYR103" s="393"/>
      <c r="DYS103" s="394"/>
      <c r="DYT103" s="395"/>
      <c r="DYU103" s="389"/>
      <c r="DYV103" s="390"/>
      <c r="DYW103" s="391"/>
      <c r="DYX103" s="392"/>
      <c r="DYY103" s="393"/>
      <c r="DYZ103" s="394"/>
      <c r="DZA103" s="395"/>
      <c r="DZB103" s="389"/>
      <c r="DZC103" s="390"/>
      <c r="DZD103" s="391"/>
      <c r="DZE103" s="392"/>
      <c r="DZF103" s="393"/>
      <c r="DZG103" s="394"/>
      <c r="DZH103" s="395"/>
      <c r="DZI103" s="389"/>
      <c r="DZJ103" s="390"/>
      <c r="DZK103" s="391"/>
      <c r="DZL103" s="392"/>
      <c r="DZM103" s="393"/>
      <c r="DZN103" s="394"/>
      <c r="DZO103" s="395"/>
      <c r="DZP103" s="389"/>
      <c r="DZQ103" s="390"/>
      <c r="DZR103" s="391"/>
      <c r="DZS103" s="392"/>
      <c r="DZT103" s="393"/>
      <c r="DZU103" s="394"/>
      <c r="DZV103" s="395"/>
      <c r="DZW103" s="389"/>
      <c r="DZX103" s="390"/>
      <c r="DZY103" s="391"/>
      <c r="DZZ103" s="392"/>
      <c r="EAA103" s="393"/>
      <c r="EAB103" s="394"/>
      <c r="EAC103" s="395"/>
      <c r="EAD103" s="389"/>
      <c r="EAE103" s="390"/>
      <c r="EAF103" s="391"/>
      <c r="EAG103" s="392"/>
      <c r="EAH103" s="393"/>
      <c r="EAI103" s="394"/>
      <c r="EAJ103" s="395"/>
      <c r="EAK103" s="389"/>
      <c r="EAL103" s="390"/>
      <c r="EAM103" s="391"/>
      <c r="EAN103" s="392"/>
      <c r="EAO103" s="393"/>
      <c r="EAP103" s="394"/>
      <c r="EAQ103" s="395"/>
      <c r="EAR103" s="389"/>
      <c r="EAS103" s="390"/>
      <c r="EAT103" s="391"/>
      <c r="EAU103" s="392"/>
      <c r="EAV103" s="393"/>
      <c r="EAW103" s="394"/>
      <c r="EAX103" s="395"/>
      <c r="EAY103" s="389"/>
      <c r="EAZ103" s="390"/>
      <c r="EBA103" s="391"/>
      <c r="EBB103" s="392"/>
      <c r="EBC103" s="393"/>
      <c r="EBD103" s="394"/>
      <c r="EBE103" s="395"/>
      <c r="EBF103" s="389"/>
      <c r="EBG103" s="390"/>
      <c r="EBH103" s="391"/>
      <c r="EBI103" s="392"/>
      <c r="EBJ103" s="393"/>
      <c r="EBK103" s="394"/>
      <c r="EBL103" s="395"/>
      <c r="EBM103" s="389"/>
      <c r="EBN103" s="390"/>
      <c r="EBO103" s="391"/>
      <c r="EBP103" s="392"/>
      <c r="EBQ103" s="393"/>
      <c r="EBR103" s="394"/>
      <c r="EBS103" s="395"/>
      <c r="EBT103" s="389"/>
      <c r="EBU103" s="390"/>
      <c r="EBV103" s="391"/>
      <c r="EBW103" s="392"/>
      <c r="EBX103" s="393"/>
      <c r="EBY103" s="394"/>
      <c r="EBZ103" s="395"/>
      <c r="ECA103" s="389"/>
      <c r="ECB103" s="390"/>
      <c r="ECC103" s="391"/>
      <c r="ECD103" s="392"/>
      <c r="ECE103" s="393"/>
      <c r="ECF103" s="394"/>
      <c r="ECG103" s="395"/>
      <c r="ECH103" s="389"/>
      <c r="ECI103" s="390"/>
      <c r="ECJ103" s="391"/>
      <c r="ECK103" s="392"/>
      <c r="ECL103" s="393"/>
      <c r="ECM103" s="394"/>
      <c r="ECN103" s="395"/>
      <c r="ECO103" s="389"/>
      <c r="ECP103" s="390"/>
      <c r="ECQ103" s="391"/>
      <c r="ECR103" s="392"/>
      <c r="ECS103" s="393"/>
      <c r="ECT103" s="394"/>
      <c r="ECU103" s="395"/>
      <c r="ECV103" s="389"/>
      <c r="ECW103" s="390"/>
      <c r="ECX103" s="391"/>
      <c r="ECY103" s="392"/>
      <c r="ECZ103" s="393"/>
      <c r="EDA103" s="394"/>
      <c r="EDB103" s="395"/>
      <c r="EDC103" s="389"/>
      <c r="EDD103" s="390"/>
      <c r="EDE103" s="391"/>
      <c r="EDF103" s="392"/>
      <c r="EDG103" s="393"/>
      <c r="EDH103" s="394"/>
      <c r="EDI103" s="395"/>
      <c r="EDJ103" s="389"/>
      <c r="EDK103" s="390"/>
      <c r="EDL103" s="391"/>
      <c r="EDM103" s="392"/>
      <c r="EDN103" s="393"/>
      <c r="EDO103" s="394"/>
      <c r="EDP103" s="395"/>
      <c r="EDQ103" s="389"/>
      <c r="EDR103" s="390"/>
      <c r="EDS103" s="391"/>
      <c r="EDT103" s="392"/>
      <c r="EDU103" s="393"/>
      <c r="EDV103" s="394"/>
      <c r="EDW103" s="395"/>
      <c r="EDX103" s="389"/>
      <c r="EDY103" s="390"/>
      <c r="EDZ103" s="391"/>
      <c r="EEA103" s="392"/>
      <c r="EEB103" s="393"/>
      <c r="EEC103" s="394"/>
      <c r="EED103" s="395"/>
      <c r="EEE103" s="389"/>
      <c r="EEF103" s="390"/>
      <c r="EEG103" s="391"/>
      <c r="EEH103" s="392"/>
      <c r="EEI103" s="393"/>
      <c r="EEJ103" s="394"/>
      <c r="EEK103" s="395"/>
      <c r="EEL103" s="389"/>
      <c r="EEM103" s="390"/>
      <c r="EEN103" s="391"/>
      <c r="EEO103" s="392"/>
      <c r="EEP103" s="393"/>
      <c r="EEQ103" s="394"/>
      <c r="EER103" s="395"/>
      <c r="EES103" s="389"/>
      <c r="EET103" s="390"/>
      <c r="EEU103" s="391"/>
      <c r="EEV103" s="392"/>
      <c r="EEW103" s="393"/>
      <c r="EEX103" s="394"/>
      <c r="EEY103" s="395"/>
      <c r="EEZ103" s="389"/>
      <c r="EFA103" s="390"/>
      <c r="EFB103" s="391"/>
      <c r="EFC103" s="392"/>
      <c r="EFD103" s="393"/>
      <c r="EFE103" s="394"/>
      <c r="EFF103" s="395"/>
      <c r="EFG103" s="389"/>
      <c r="EFH103" s="390"/>
      <c r="EFI103" s="391"/>
      <c r="EFJ103" s="392"/>
      <c r="EFK103" s="393"/>
      <c r="EFL103" s="394"/>
      <c r="EFM103" s="395"/>
      <c r="EFN103" s="389"/>
      <c r="EFO103" s="390"/>
      <c r="EFP103" s="391"/>
      <c r="EFQ103" s="392"/>
      <c r="EFR103" s="393"/>
      <c r="EFS103" s="394"/>
      <c r="EFT103" s="395"/>
      <c r="EFU103" s="389"/>
      <c r="EFV103" s="390"/>
      <c r="EFW103" s="391"/>
      <c r="EFX103" s="392"/>
      <c r="EFY103" s="393"/>
      <c r="EFZ103" s="394"/>
      <c r="EGA103" s="395"/>
      <c r="EGB103" s="389"/>
      <c r="EGC103" s="390"/>
      <c r="EGD103" s="391"/>
      <c r="EGE103" s="392"/>
      <c r="EGF103" s="393"/>
      <c r="EGG103" s="394"/>
      <c r="EGH103" s="395"/>
      <c r="EGI103" s="389"/>
      <c r="EGJ103" s="390"/>
      <c r="EGK103" s="391"/>
      <c r="EGL103" s="392"/>
      <c r="EGM103" s="393"/>
      <c r="EGN103" s="394"/>
      <c r="EGO103" s="395"/>
      <c r="EGP103" s="389"/>
      <c r="EGQ103" s="390"/>
      <c r="EGR103" s="391"/>
      <c r="EGS103" s="392"/>
      <c r="EGT103" s="393"/>
      <c r="EGU103" s="394"/>
      <c r="EGV103" s="395"/>
      <c r="EGW103" s="389"/>
      <c r="EGX103" s="390"/>
      <c r="EGY103" s="391"/>
      <c r="EGZ103" s="392"/>
      <c r="EHA103" s="393"/>
      <c r="EHB103" s="394"/>
      <c r="EHC103" s="395"/>
      <c r="EHD103" s="389"/>
      <c r="EHE103" s="390"/>
      <c r="EHF103" s="391"/>
      <c r="EHG103" s="392"/>
      <c r="EHH103" s="393"/>
      <c r="EHI103" s="394"/>
      <c r="EHJ103" s="395"/>
      <c r="EHK103" s="389"/>
      <c r="EHL103" s="390"/>
      <c r="EHM103" s="391"/>
      <c r="EHN103" s="392"/>
      <c r="EHO103" s="393"/>
      <c r="EHP103" s="394"/>
      <c r="EHQ103" s="395"/>
      <c r="EHR103" s="389"/>
      <c r="EHS103" s="390"/>
      <c r="EHT103" s="391"/>
      <c r="EHU103" s="392"/>
      <c r="EHV103" s="393"/>
      <c r="EHW103" s="394"/>
      <c r="EHX103" s="395"/>
      <c r="EHY103" s="389"/>
      <c r="EHZ103" s="390"/>
      <c r="EIA103" s="391"/>
      <c r="EIB103" s="392"/>
      <c r="EIC103" s="393"/>
      <c r="EID103" s="394"/>
      <c r="EIE103" s="395"/>
      <c r="EIF103" s="389"/>
      <c r="EIG103" s="390"/>
      <c r="EIH103" s="391"/>
      <c r="EII103" s="392"/>
      <c r="EIJ103" s="393"/>
      <c r="EIK103" s="394"/>
      <c r="EIL103" s="395"/>
      <c r="EIM103" s="389"/>
      <c r="EIN103" s="390"/>
      <c r="EIO103" s="391"/>
      <c r="EIP103" s="392"/>
      <c r="EIQ103" s="393"/>
      <c r="EIR103" s="394"/>
      <c r="EIS103" s="395"/>
      <c r="EIT103" s="389"/>
      <c r="EIU103" s="390"/>
      <c r="EIV103" s="391"/>
      <c r="EIW103" s="392"/>
      <c r="EIX103" s="393"/>
      <c r="EIY103" s="394"/>
      <c r="EIZ103" s="395"/>
      <c r="EJA103" s="389"/>
      <c r="EJB103" s="390"/>
      <c r="EJC103" s="391"/>
      <c r="EJD103" s="392"/>
      <c r="EJE103" s="393"/>
      <c r="EJF103" s="394"/>
      <c r="EJG103" s="395"/>
      <c r="EJH103" s="389"/>
      <c r="EJI103" s="390"/>
      <c r="EJJ103" s="391"/>
      <c r="EJK103" s="392"/>
      <c r="EJL103" s="393"/>
      <c r="EJM103" s="394"/>
      <c r="EJN103" s="395"/>
      <c r="EJO103" s="389"/>
      <c r="EJP103" s="390"/>
      <c r="EJQ103" s="391"/>
      <c r="EJR103" s="392"/>
      <c r="EJS103" s="393"/>
      <c r="EJT103" s="394"/>
      <c r="EJU103" s="395"/>
      <c r="EJV103" s="389"/>
      <c r="EJW103" s="390"/>
      <c r="EJX103" s="391"/>
      <c r="EJY103" s="392"/>
      <c r="EJZ103" s="393"/>
      <c r="EKA103" s="394"/>
      <c r="EKB103" s="395"/>
      <c r="EKC103" s="389"/>
      <c r="EKD103" s="390"/>
      <c r="EKE103" s="391"/>
      <c r="EKF103" s="392"/>
      <c r="EKG103" s="393"/>
      <c r="EKH103" s="394"/>
      <c r="EKI103" s="395"/>
      <c r="EKJ103" s="389"/>
      <c r="EKK103" s="390"/>
      <c r="EKL103" s="391"/>
      <c r="EKM103" s="392"/>
      <c r="EKN103" s="393"/>
      <c r="EKO103" s="394"/>
      <c r="EKP103" s="395"/>
      <c r="EKQ103" s="389"/>
      <c r="EKR103" s="390"/>
      <c r="EKS103" s="391"/>
      <c r="EKT103" s="392"/>
      <c r="EKU103" s="393"/>
      <c r="EKV103" s="394"/>
      <c r="EKW103" s="395"/>
      <c r="EKX103" s="389"/>
      <c r="EKY103" s="390"/>
      <c r="EKZ103" s="391"/>
      <c r="ELA103" s="392"/>
      <c r="ELB103" s="393"/>
      <c r="ELC103" s="394"/>
      <c r="ELD103" s="395"/>
      <c r="ELE103" s="389"/>
      <c r="ELF103" s="390"/>
      <c r="ELG103" s="391"/>
      <c r="ELH103" s="392"/>
      <c r="ELI103" s="393"/>
      <c r="ELJ103" s="394"/>
      <c r="ELK103" s="395"/>
      <c r="ELL103" s="389"/>
      <c r="ELM103" s="390"/>
      <c r="ELN103" s="391"/>
      <c r="ELO103" s="392"/>
      <c r="ELP103" s="393"/>
      <c r="ELQ103" s="394"/>
      <c r="ELR103" s="395"/>
      <c r="ELS103" s="389"/>
      <c r="ELT103" s="390"/>
      <c r="ELU103" s="391"/>
      <c r="ELV103" s="392"/>
      <c r="ELW103" s="393"/>
      <c r="ELX103" s="394"/>
      <c r="ELY103" s="395"/>
      <c r="ELZ103" s="389"/>
      <c r="EMA103" s="390"/>
      <c r="EMB103" s="391"/>
      <c r="EMC103" s="392"/>
      <c r="EMD103" s="393"/>
      <c r="EME103" s="394"/>
      <c r="EMF103" s="395"/>
      <c r="EMG103" s="389"/>
      <c r="EMH103" s="390"/>
      <c r="EMI103" s="391"/>
      <c r="EMJ103" s="392"/>
      <c r="EMK103" s="393"/>
      <c r="EML103" s="394"/>
      <c r="EMM103" s="395"/>
      <c r="EMN103" s="389"/>
      <c r="EMO103" s="390"/>
      <c r="EMP103" s="391"/>
      <c r="EMQ103" s="392"/>
      <c r="EMR103" s="393"/>
      <c r="EMS103" s="394"/>
      <c r="EMT103" s="395"/>
      <c r="EMU103" s="389"/>
      <c r="EMV103" s="390"/>
      <c r="EMW103" s="391"/>
      <c r="EMX103" s="392"/>
      <c r="EMY103" s="393"/>
      <c r="EMZ103" s="394"/>
      <c r="ENA103" s="395"/>
      <c r="ENB103" s="389"/>
      <c r="ENC103" s="390"/>
      <c r="END103" s="391"/>
      <c r="ENE103" s="392"/>
      <c r="ENF103" s="393"/>
      <c r="ENG103" s="394"/>
      <c r="ENH103" s="395"/>
      <c r="ENI103" s="389"/>
      <c r="ENJ103" s="390"/>
      <c r="ENK103" s="391"/>
      <c r="ENL103" s="392"/>
      <c r="ENM103" s="393"/>
      <c r="ENN103" s="394"/>
      <c r="ENO103" s="395"/>
      <c r="ENP103" s="389"/>
      <c r="ENQ103" s="390"/>
      <c r="ENR103" s="391"/>
      <c r="ENS103" s="392"/>
      <c r="ENT103" s="393"/>
      <c r="ENU103" s="394"/>
      <c r="ENV103" s="395"/>
      <c r="ENW103" s="389"/>
      <c r="ENX103" s="390"/>
      <c r="ENY103" s="391"/>
      <c r="ENZ103" s="392"/>
      <c r="EOA103" s="393"/>
      <c r="EOB103" s="394"/>
      <c r="EOC103" s="395"/>
      <c r="EOD103" s="389"/>
      <c r="EOE103" s="390"/>
      <c r="EOF103" s="391"/>
      <c r="EOG103" s="392"/>
      <c r="EOH103" s="393"/>
      <c r="EOI103" s="394"/>
      <c r="EOJ103" s="395"/>
      <c r="EOK103" s="389"/>
      <c r="EOL103" s="390"/>
      <c r="EOM103" s="391"/>
      <c r="EON103" s="392"/>
      <c r="EOO103" s="393"/>
      <c r="EOP103" s="394"/>
      <c r="EOQ103" s="395"/>
      <c r="EOR103" s="389"/>
      <c r="EOS103" s="390"/>
      <c r="EOT103" s="391"/>
      <c r="EOU103" s="392"/>
      <c r="EOV103" s="393"/>
      <c r="EOW103" s="394"/>
      <c r="EOX103" s="395"/>
      <c r="EOY103" s="389"/>
      <c r="EOZ103" s="390"/>
      <c r="EPA103" s="391"/>
      <c r="EPB103" s="392"/>
      <c r="EPC103" s="393"/>
      <c r="EPD103" s="394"/>
      <c r="EPE103" s="395"/>
      <c r="EPF103" s="389"/>
      <c r="EPG103" s="390"/>
      <c r="EPH103" s="391"/>
      <c r="EPI103" s="392"/>
      <c r="EPJ103" s="393"/>
      <c r="EPK103" s="394"/>
      <c r="EPL103" s="395"/>
      <c r="EPM103" s="389"/>
      <c r="EPN103" s="390"/>
      <c r="EPO103" s="391"/>
      <c r="EPP103" s="392"/>
      <c r="EPQ103" s="393"/>
      <c r="EPR103" s="394"/>
      <c r="EPS103" s="395"/>
      <c r="EPT103" s="389"/>
      <c r="EPU103" s="390"/>
      <c r="EPV103" s="391"/>
      <c r="EPW103" s="392"/>
      <c r="EPX103" s="393"/>
      <c r="EPY103" s="394"/>
      <c r="EPZ103" s="395"/>
      <c r="EQA103" s="389"/>
      <c r="EQB103" s="390"/>
      <c r="EQC103" s="391"/>
      <c r="EQD103" s="392"/>
      <c r="EQE103" s="393"/>
      <c r="EQF103" s="394"/>
      <c r="EQG103" s="395"/>
      <c r="EQH103" s="389"/>
      <c r="EQI103" s="390"/>
      <c r="EQJ103" s="391"/>
      <c r="EQK103" s="392"/>
      <c r="EQL103" s="393"/>
      <c r="EQM103" s="394"/>
      <c r="EQN103" s="395"/>
      <c r="EQO103" s="389"/>
      <c r="EQP103" s="390"/>
      <c r="EQQ103" s="391"/>
      <c r="EQR103" s="392"/>
      <c r="EQS103" s="393"/>
      <c r="EQT103" s="394"/>
      <c r="EQU103" s="395"/>
      <c r="EQV103" s="389"/>
      <c r="EQW103" s="390"/>
      <c r="EQX103" s="391"/>
      <c r="EQY103" s="392"/>
      <c r="EQZ103" s="393"/>
      <c r="ERA103" s="394"/>
      <c r="ERB103" s="395"/>
      <c r="ERC103" s="389"/>
      <c r="ERD103" s="390"/>
      <c r="ERE103" s="391"/>
      <c r="ERF103" s="392"/>
      <c r="ERG103" s="393"/>
      <c r="ERH103" s="394"/>
      <c r="ERI103" s="395"/>
      <c r="ERJ103" s="389"/>
      <c r="ERK103" s="390"/>
      <c r="ERL103" s="391"/>
      <c r="ERM103" s="392"/>
      <c r="ERN103" s="393"/>
      <c r="ERO103" s="394"/>
      <c r="ERP103" s="395"/>
      <c r="ERQ103" s="389"/>
      <c r="ERR103" s="390"/>
      <c r="ERS103" s="391"/>
      <c r="ERT103" s="392"/>
      <c r="ERU103" s="393"/>
      <c r="ERV103" s="394"/>
      <c r="ERW103" s="395"/>
      <c r="ERX103" s="389"/>
      <c r="ERY103" s="390"/>
      <c r="ERZ103" s="391"/>
      <c r="ESA103" s="392"/>
      <c r="ESB103" s="393"/>
      <c r="ESC103" s="394"/>
      <c r="ESD103" s="395"/>
      <c r="ESE103" s="389"/>
      <c r="ESF103" s="390"/>
      <c r="ESG103" s="391"/>
      <c r="ESH103" s="392"/>
      <c r="ESI103" s="393"/>
      <c r="ESJ103" s="394"/>
      <c r="ESK103" s="395"/>
      <c r="ESL103" s="389"/>
      <c r="ESM103" s="390"/>
      <c r="ESN103" s="391"/>
      <c r="ESO103" s="392"/>
      <c r="ESP103" s="393"/>
      <c r="ESQ103" s="394"/>
      <c r="ESR103" s="395"/>
      <c r="ESS103" s="389"/>
      <c r="EST103" s="390"/>
      <c r="ESU103" s="391"/>
      <c r="ESV103" s="392"/>
      <c r="ESW103" s="393"/>
      <c r="ESX103" s="394"/>
      <c r="ESY103" s="395"/>
      <c r="ESZ103" s="389"/>
      <c r="ETA103" s="390"/>
      <c r="ETB103" s="391"/>
      <c r="ETC103" s="392"/>
      <c r="ETD103" s="393"/>
      <c r="ETE103" s="394"/>
      <c r="ETF103" s="395"/>
      <c r="ETG103" s="389"/>
      <c r="ETH103" s="390"/>
      <c r="ETI103" s="391"/>
      <c r="ETJ103" s="392"/>
      <c r="ETK103" s="393"/>
      <c r="ETL103" s="394"/>
      <c r="ETM103" s="395"/>
      <c r="ETN103" s="389"/>
      <c r="ETO103" s="390"/>
      <c r="ETP103" s="391"/>
      <c r="ETQ103" s="392"/>
      <c r="ETR103" s="393"/>
      <c r="ETS103" s="394"/>
      <c r="ETT103" s="395"/>
      <c r="ETU103" s="389"/>
      <c r="ETV103" s="390"/>
      <c r="ETW103" s="391"/>
      <c r="ETX103" s="392"/>
      <c r="ETY103" s="393"/>
      <c r="ETZ103" s="394"/>
      <c r="EUA103" s="395"/>
      <c r="EUB103" s="389"/>
      <c r="EUC103" s="390"/>
      <c r="EUD103" s="391"/>
      <c r="EUE103" s="392"/>
      <c r="EUF103" s="393"/>
      <c r="EUG103" s="394"/>
      <c r="EUH103" s="395"/>
      <c r="EUI103" s="389"/>
      <c r="EUJ103" s="390"/>
      <c r="EUK103" s="391"/>
      <c r="EUL103" s="392"/>
      <c r="EUM103" s="393"/>
      <c r="EUN103" s="394"/>
      <c r="EUO103" s="395"/>
      <c r="EUP103" s="389"/>
      <c r="EUQ103" s="390"/>
      <c r="EUR103" s="391"/>
      <c r="EUS103" s="392"/>
      <c r="EUT103" s="393"/>
      <c r="EUU103" s="394"/>
      <c r="EUV103" s="395"/>
      <c r="EUW103" s="389"/>
      <c r="EUX103" s="390"/>
      <c r="EUY103" s="391"/>
      <c r="EUZ103" s="392"/>
      <c r="EVA103" s="393"/>
      <c r="EVB103" s="394"/>
      <c r="EVC103" s="395"/>
      <c r="EVD103" s="389"/>
      <c r="EVE103" s="390"/>
      <c r="EVF103" s="391"/>
      <c r="EVG103" s="392"/>
      <c r="EVH103" s="393"/>
      <c r="EVI103" s="394"/>
      <c r="EVJ103" s="395"/>
      <c r="EVK103" s="389"/>
      <c r="EVL103" s="390"/>
      <c r="EVM103" s="391"/>
      <c r="EVN103" s="392"/>
      <c r="EVO103" s="393"/>
      <c r="EVP103" s="394"/>
      <c r="EVQ103" s="395"/>
      <c r="EVR103" s="389"/>
      <c r="EVS103" s="390"/>
      <c r="EVT103" s="391"/>
      <c r="EVU103" s="392"/>
      <c r="EVV103" s="393"/>
      <c r="EVW103" s="394"/>
      <c r="EVX103" s="395"/>
      <c r="EVY103" s="389"/>
      <c r="EVZ103" s="390"/>
      <c r="EWA103" s="391"/>
      <c r="EWB103" s="392"/>
      <c r="EWC103" s="393"/>
      <c r="EWD103" s="394"/>
      <c r="EWE103" s="395"/>
      <c r="EWF103" s="389"/>
      <c r="EWG103" s="390"/>
      <c r="EWH103" s="391"/>
      <c r="EWI103" s="392"/>
      <c r="EWJ103" s="393"/>
      <c r="EWK103" s="394"/>
      <c r="EWL103" s="395"/>
      <c r="EWM103" s="389"/>
      <c r="EWN103" s="390"/>
      <c r="EWO103" s="391"/>
      <c r="EWP103" s="392"/>
      <c r="EWQ103" s="393"/>
      <c r="EWR103" s="394"/>
      <c r="EWS103" s="395"/>
      <c r="EWT103" s="389"/>
      <c r="EWU103" s="390"/>
      <c r="EWV103" s="391"/>
      <c r="EWW103" s="392"/>
      <c r="EWX103" s="393"/>
      <c r="EWY103" s="394"/>
      <c r="EWZ103" s="395"/>
      <c r="EXA103" s="389"/>
      <c r="EXB103" s="390"/>
      <c r="EXC103" s="391"/>
      <c r="EXD103" s="392"/>
      <c r="EXE103" s="393"/>
      <c r="EXF103" s="394"/>
      <c r="EXG103" s="395"/>
      <c r="EXH103" s="389"/>
      <c r="EXI103" s="390"/>
      <c r="EXJ103" s="391"/>
      <c r="EXK103" s="392"/>
      <c r="EXL103" s="393"/>
      <c r="EXM103" s="394"/>
      <c r="EXN103" s="395"/>
      <c r="EXO103" s="389"/>
      <c r="EXP103" s="390"/>
      <c r="EXQ103" s="391"/>
      <c r="EXR103" s="392"/>
      <c r="EXS103" s="393"/>
      <c r="EXT103" s="394"/>
      <c r="EXU103" s="395"/>
      <c r="EXV103" s="389"/>
      <c r="EXW103" s="390"/>
      <c r="EXX103" s="391"/>
      <c r="EXY103" s="392"/>
      <c r="EXZ103" s="393"/>
      <c r="EYA103" s="394"/>
      <c r="EYB103" s="395"/>
      <c r="EYC103" s="389"/>
      <c r="EYD103" s="390"/>
      <c r="EYE103" s="391"/>
      <c r="EYF103" s="392"/>
      <c r="EYG103" s="393"/>
      <c r="EYH103" s="394"/>
      <c r="EYI103" s="395"/>
      <c r="EYJ103" s="389"/>
      <c r="EYK103" s="390"/>
      <c r="EYL103" s="391"/>
      <c r="EYM103" s="392"/>
      <c r="EYN103" s="393"/>
      <c r="EYO103" s="394"/>
      <c r="EYP103" s="395"/>
      <c r="EYQ103" s="389"/>
      <c r="EYR103" s="390"/>
      <c r="EYS103" s="391"/>
      <c r="EYT103" s="392"/>
      <c r="EYU103" s="393"/>
      <c r="EYV103" s="394"/>
      <c r="EYW103" s="395"/>
      <c r="EYX103" s="389"/>
      <c r="EYY103" s="390"/>
      <c r="EYZ103" s="391"/>
      <c r="EZA103" s="392"/>
      <c r="EZB103" s="393"/>
      <c r="EZC103" s="394"/>
      <c r="EZD103" s="395"/>
      <c r="EZE103" s="389"/>
      <c r="EZF103" s="390"/>
      <c r="EZG103" s="391"/>
      <c r="EZH103" s="392"/>
      <c r="EZI103" s="393"/>
      <c r="EZJ103" s="394"/>
      <c r="EZK103" s="395"/>
      <c r="EZL103" s="389"/>
      <c r="EZM103" s="390"/>
      <c r="EZN103" s="391"/>
      <c r="EZO103" s="392"/>
      <c r="EZP103" s="393"/>
      <c r="EZQ103" s="394"/>
      <c r="EZR103" s="395"/>
      <c r="EZS103" s="389"/>
      <c r="EZT103" s="390"/>
      <c r="EZU103" s="391"/>
      <c r="EZV103" s="392"/>
      <c r="EZW103" s="393"/>
      <c r="EZX103" s="394"/>
      <c r="EZY103" s="395"/>
      <c r="EZZ103" s="389"/>
      <c r="FAA103" s="390"/>
      <c r="FAB103" s="391"/>
      <c r="FAC103" s="392"/>
      <c r="FAD103" s="393"/>
      <c r="FAE103" s="394"/>
      <c r="FAF103" s="395"/>
      <c r="FAG103" s="389"/>
      <c r="FAH103" s="390"/>
      <c r="FAI103" s="391"/>
      <c r="FAJ103" s="392"/>
      <c r="FAK103" s="393"/>
      <c r="FAL103" s="394"/>
      <c r="FAM103" s="395"/>
      <c r="FAN103" s="389"/>
      <c r="FAO103" s="390"/>
      <c r="FAP103" s="391"/>
      <c r="FAQ103" s="392"/>
      <c r="FAR103" s="393"/>
      <c r="FAS103" s="394"/>
      <c r="FAT103" s="395"/>
      <c r="FAU103" s="389"/>
      <c r="FAV103" s="390"/>
      <c r="FAW103" s="391"/>
      <c r="FAX103" s="392"/>
      <c r="FAY103" s="393"/>
      <c r="FAZ103" s="394"/>
      <c r="FBA103" s="395"/>
      <c r="FBB103" s="389"/>
      <c r="FBC103" s="390"/>
      <c r="FBD103" s="391"/>
      <c r="FBE103" s="392"/>
      <c r="FBF103" s="393"/>
      <c r="FBG103" s="394"/>
      <c r="FBH103" s="395"/>
      <c r="FBI103" s="389"/>
      <c r="FBJ103" s="390"/>
      <c r="FBK103" s="391"/>
      <c r="FBL103" s="392"/>
      <c r="FBM103" s="393"/>
      <c r="FBN103" s="394"/>
      <c r="FBO103" s="395"/>
      <c r="FBP103" s="389"/>
      <c r="FBQ103" s="390"/>
      <c r="FBR103" s="391"/>
      <c r="FBS103" s="392"/>
      <c r="FBT103" s="393"/>
      <c r="FBU103" s="394"/>
      <c r="FBV103" s="395"/>
      <c r="FBW103" s="389"/>
      <c r="FBX103" s="390"/>
      <c r="FBY103" s="391"/>
      <c r="FBZ103" s="392"/>
      <c r="FCA103" s="393"/>
      <c r="FCB103" s="394"/>
      <c r="FCC103" s="395"/>
      <c r="FCD103" s="389"/>
      <c r="FCE103" s="390"/>
      <c r="FCF103" s="391"/>
      <c r="FCG103" s="392"/>
      <c r="FCH103" s="393"/>
      <c r="FCI103" s="394"/>
      <c r="FCJ103" s="395"/>
      <c r="FCK103" s="389"/>
      <c r="FCL103" s="390"/>
      <c r="FCM103" s="391"/>
      <c r="FCN103" s="392"/>
      <c r="FCO103" s="393"/>
      <c r="FCP103" s="394"/>
      <c r="FCQ103" s="395"/>
      <c r="FCR103" s="389"/>
      <c r="FCS103" s="390"/>
      <c r="FCT103" s="391"/>
      <c r="FCU103" s="392"/>
      <c r="FCV103" s="393"/>
      <c r="FCW103" s="394"/>
      <c r="FCX103" s="395"/>
      <c r="FCY103" s="389"/>
      <c r="FCZ103" s="390"/>
      <c r="FDA103" s="391"/>
      <c r="FDB103" s="392"/>
      <c r="FDC103" s="393"/>
      <c r="FDD103" s="394"/>
      <c r="FDE103" s="395"/>
      <c r="FDF103" s="389"/>
      <c r="FDG103" s="390"/>
      <c r="FDH103" s="391"/>
      <c r="FDI103" s="392"/>
      <c r="FDJ103" s="393"/>
      <c r="FDK103" s="394"/>
      <c r="FDL103" s="395"/>
      <c r="FDM103" s="389"/>
      <c r="FDN103" s="390"/>
      <c r="FDO103" s="391"/>
      <c r="FDP103" s="392"/>
      <c r="FDQ103" s="393"/>
      <c r="FDR103" s="394"/>
      <c r="FDS103" s="395"/>
      <c r="FDT103" s="389"/>
      <c r="FDU103" s="390"/>
      <c r="FDV103" s="391"/>
      <c r="FDW103" s="392"/>
      <c r="FDX103" s="393"/>
      <c r="FDY103" s="394"/>
      <c r="FDZ103" s="395"/>
      <c r="FEA103" s="389"/>
      <c r="FEB103" s="390"/>
      <c r="FEC103" s="391"/>
      <c r="FED103" s="392"/>
      <c r="FEE103" s="393"/>
      <c r="FEF103" s="394"/>
      <c r="FEG103" s="395"/>
      <c r="FEH103" s="389"/>
      <c r="FEI103" s="390"/>
      <c r="FEJ103" s="391"/>
      <c r="FEK103" s="392"/>
      <c r="FEL103" s="393"/>
      <c r="FEM103" s="394"/>
      <c r="FEN103" s="395"/>
      <c r="FEO103" s="389"/>
      <c r="FEP103" s="390"/>
      <c r="FEQ103" s="391"/>
      <c r="FER103" s="392"/>
      <c r="FES103" s="393"/>
      <c r="FET103" s="394"/>
      <c r="FEU103" s="395"/>
      <c r="FEV103" s="389"/>
      <c r="FEW103" s="390"/>
      <c r="FEX103" s="391"/>
      <c r="FEY103" s="392"/>
      <c r="FEZ103" s="393"/>
      <c r="FFA103" s="394"/>
      <c r="FFB103" s="395"/>
      <c r="FFC103" s="389"/>
      <c r="FFD103" s="390"/>
      <c r="FFE103" s="391"/>
      <c r="FFF103" s="392"/>
      <c r="FFG103" s="393"/>
      <c r="FFH103" s="394"/>
      <c r="FFI103" s="395"/>
      <c r="FFJ103" s="389"/>
      <c r="FFK103" s="390"/>
      <c r="FFL103" s="391"/>
      <c r="FFM103" s="392"/>
      <c r="FFN103" s="393"/>
      <c r="FFO103" s="394"/>
      <c r="FFP103" s="395"/>
      <c r="FFQ103" s="389"/>
      <c r="FFR103" s="390"/>
      <c r="FFS103" s="391"/>
      <c r="FFT103" s="392"/>
      <c r="FFU103" s="393"/>
      <c r="FFV103" s="394"/>
      <c r="FFW103" s="395"/>
      <c r="FFX103" s="389"/>
      <c r="FFY103" s="390"/>
      <c r="FFZ103" s="391"/>
      <c r="FGA103" s="392"/>
      <c r="FGB103" s="393"/>
      <c r="FGC103" s="394"/>
      <c r="FGD103" s="395"/>
      <c r="FGE103" s="389"/>
      <c r="FGF103" s="390"/>
      <c r="FGG103" s="391"/>
      <c r="FGH103" s="392"/>
      <c r="FGI103" s="393"/>
      <c r="FGJ103" s="394"/>
      <c r="FGK103" s="395"/>
      <c r="FGL103" s="389"/>
      <c r="FGM103" s="390"/>
      <c r="FGN103" s="391"/>
      <c r="FGO103" s="392"/>
      <c r="FGP103" s="393"/>
      <c r="FGQ103" s="394"/>
      <c r="FGR103" s="395"/>
      <c r="FGS103" s="389"/>
      <c r="FGT103" s="390"/>
      <c r="FGU103" s="391"/>
      <c r="FGV103" s="392"/>
      <c r="FGW103" s="393"/>
      <c r="FGX103" s="394"/>
      <c r="FGY103" s="395"/>
      <c r="FGZ103" s="389"/>
      <c r="FHA103" s="390"/>
      <c r="FHB103" s="391"/>
      <c r="FHC103" s="392"/>
      <c r="FHD103" s="393"/>
      <c r="FHE103" s="394"/>
      <c r="FHF103" s="395"/>
      <c r="FHG103" s="389"/>
      <c r="FHH103" s="390"/>
      <c r="FHI103" s="391"/>
      <c r="FHJ103" s="392"/>
      <c r="FHK103" s="393"/>
      <c r="FHL103" s="394"/>
      <c r="FHM103" s="395"/>
      <c r="FHN103" s="389"/>
      <c r="FHO103" s="390"/>
      <c r="FHP103" s="391"/>
      <c r="FHQ103" s="392"/>
      <c r="FHR103" s="393"/>
      <c r="FHS103" s="394"/>
      <c r="FHT103" s="395"/>
      <c r="FHU103" s="389"/>
      <c r="FHV103" s="390"/>
      <c r="FHW103" s="391"/>
      <c r="FHX103" s="392"/>
      <c r="FHY103" s="393"/>
      <c r="FHZ103" s="394"/>
      <c r="FIA103" s="395"/>
      <c r="FIB103" s="389"/>
      <c r="FIC103" s="390"/>
      <c r="FID103" s="391"/>
      <c r="FIE103" s="392"/>
      <c r="FIF103" s="393"/>
      <c r="FIG103" s="394"/>
      <c r="FIH103" s="395"/>
      <c r="FII103" s="389"/>
      <c r="FIJ103" s="390"/>
      <c r="FIK103" s="391"/>
      <c r="FIL103" s="392"/>
      <c r="FIM103" s="393"/>
      <c r="FIN103" s="394"/>
      <c r="FIO103" s="395"/>
      <c r="FIP103" s="389"/>
      <c r="FIQ103" s="390"/>
      <c r="FIR103" s="391"/>
      <c r="FIS103" s="392"/>
      <c r="FIT103" s="393"/>
      <c r="FIU103" s="394"/>
      <c r="FIV103" s="395"/>
      <c r="FIW103" s="389"/>
      <c r="FIX103" s="390"/>
      <c r="FIY103" s="391"/>
      <c r="FIZ103" s="392"/>
      <c r="FJA103" s="393"/>
      <c r="FJB103" s="394"/>
      <c r="FJC103" s="395"/>
      <c r="FJD103" s="389"/>
      <c r="FJE103" s="390"/>
      <c r="FJF103" s="391"/>
      <c r="FJG103" s="392"/>
      <c r="FJH103" s="393"/>
      <c r="FJI103" s="394"/>
      <c r="FJJ103" s="395"/>
      <c r="FJK103" s="389"/>
      <c r="FJL103" s="390"/>
      <c r="FJM103" s="391"/>
      <c r="FJN103" s="392"/>
      <c r="FJO103" s="393"/>
      <c r="FJP103" s="394"/>
      <c r="FJQ103" s="395"/>
      <c r="FJR103" s="389"/>
      <c r="FJS103" s="390"/>
      <c r="FJT103" s="391"/>
      <c r="FJU103" s="392"/>
      <c r="FJV103" s="393"/>
      <c r="FJW103" s="394"/>
      <c r="FJX103" s="395"/>
      <c r="FJY103" s="389"/>
      <c r="FJZ103" s="390"/>
      <c r="FKA103" s="391"/>
      <c r="FKB103" s="392"/>
      <c r="FKC103" s="393"/>
      <c r="FKD103" s="394"/>
      <c r="FKE103" s="395"/>
      <c r="FKF103" s="389"/>
      <c r="FKG103" s="390"/>
      <c r="FKH103" s="391"/>
      <c r="FKI103" s="392"/>
      <c r="FKJ103" s="393"/>
      <c r="FKK103" s="394"/>
      <c r="FKL103" s="395"/>
      <c r="FKM103" s="389"/>
      <c r="FKN103" s="390"/>
      <c r="FKO103" s="391"/>
      <c r="FKP103" s="392"/>
      <c r="FKQ103" s="393"/>
      <c r="FKR103" s="394"/>
      <c r="FKS103" s="395"/>
      <c r="FKT103" s="389"/>
      <c r="FKU103" s="390"/>
      <c r="FKV103" s="391"/>
      <c r="FKW103" s="392"/>
      <c r="FKX103" s="393"/>
      <c r="FKY103" s="394"/>
      <c r="FKZ103" s="395"/>
      <c r="FLA103" s="389"/>
      <c r="FLB103" s="390"/>
      <c r="FLC103" s="391"/>
      <c r="FLD103" s="392"/>
      <c r="FLE103" s="393"/>
      <c r="FLF103" s="394"/>
      <c r="FLG103" s="395"/>
      <c r="FLH103" s="389"/>
      <c r="FLI103" s="390"/>
      <c r="FLJ103" s="391"/>
      <c r="FLK103" s="392"/>
      <c r="FLL103" s="393"/>
      <c r="FLM103" s="394"/>
      <c r="FLN103" s="395"/>
      <c r="FLO103" s="389"/>
      <c r="FLP103" s="390"/>
      <c r="FLQ103" s="391"/>
      <c r="FLR103" s="392"/>
      <c r="FLS103" s="393"/>
      <c r="FLT103" s="394"/>
      <c r="FLU103" s="395"/>
      <c r="FLV103" s="389"/>
      <c r="FLW103" s="390"/>
      <c r="FLX103" s="391"/>
      <c r="FLY103" s="392"/>
      <c r="FLZ103" s="393"/>
      <c r="FMA103" s="394"/>
      <c r="FMB103" s="395"/>
      <c r="FMC103" s="389"/>
      <c r="FMD103" s="390"/>
      <c r="FME103" s="391"/>
      <c r="FMF103" s="392"/>
      <c r="FMG103" s="393"/>
      <c r="FMH103" s="394"/>
      <c r="FMI103" s="395"/>
      <c r="FMJ103" s="389"/>
      <c r="FMK103" s="390"/>
      <c r="FML103" s="391"/>
      <c r="FMM103" s="392"/>
      <c r="FMN103" s="393"/>
      <c r="FMO103" s="394"/>
      <c r="FMP103" s="395"/>
      <c r="FMQ103" s="389"/>
      <c r="FMR103" s="390"/>
      <c r="FMS103" s="391"/>
      <c r="FMT103" s="392"/>
      <c r="FMU103" s="393"/>
      <c r="FMV103" s="394"/>
      <c r="FMW103" s="395"/>
      <c r="FMX103" s="389"/>
      <c r="FMY103" s="390"/>
      <c r="FMZ103" s="391"/>
      <c r="FNA103" s="392"/>
      <c r="FNB103" s="393"/>
      <c r="FNC103" s="394"/>
      <c r="FND103" s="395"/>
      <c r="FNE103" s="389"/>
      <c r="FNF103" s="390"/>
      <c r="FNG103" s="391"/>
      <c r="FNH103" s="392"/>
      <c r="FNI103" s="393"/>
      <c r="FNJ103" s="394"/>
      <c r="FNK103" s="395"/>
      <c r="FNL103" s="389"/>
      <c r="FNM103" s="390"/>
      <c r="FNN103" s="391"/>
      <c r="FNO103" s="392"/>
      <c r="FNP103" s="393"/>
      <c r="FNQ103" s="394"/>
      <c r="FNR103" s="395"/>
      <c r="FNS103" s="389"/>
      <c r="FNT103" s="390"/>
      <c r="FNU103" s="391"/>
      <c r="FNV103" s="392"/>
      <c r="FNW103" s="393"/>
      <c r="FNX103" s="394"/>
      <c r="FNY103" s="395"/>
      <c r="FNZ103" s="389"/>
      <c r="FOA103" s="390"/>
      <c r="FOB103" s="391"/>
      <c r="FOC103" s="392"/>
      <c r="FOD103" s="393"/>
      <c r="FOE103" s="394"/>
      <c r="FOF103" s="395"/>
      <c r="FOG103" s="389"/>
      <c r="FOH103" s="390"/>
      <c r="FOI103" s="391"/>
      <c r="FOJ103" s="392"/>
      <c r="FOK103" s="393"/>
      <c r="FOL103" s="394"/>
      <c r="FOM103" s="395"/>
      <c r="FON103" s="389"/>
      <c r="FOO103" s="390"/>
      <c r="FOP103" s="391"/>
      <c r="FOQ103" s="392"/>
      <c r="FOR103" s="393"/>
      <c r="FOS103" s="394"/>
      <c r="FOT103" s="395"/>
      <c r="FOU103" s="389"/>
      <c r="FOV103" s="390"/>
      <c r="FOW103" s="391"/>
      <c r="FOX103" s="392"/>
      <c r="FOY103" s="393"/>
      <c r="FOZ103" s="394"/>
      <c r="FPA103" s="395"/>
      <c r="FPB103" s="389"/>
      <c r="FPC103" s="390"/>
      <c r="FPD103" s="391"/>
      <c r="FPE103" s="392"/>
      <c r="FPF103" s="393"/>
      <c r="FPG103" s="394"/>
      <c r="FPH103" s="395"/>
      <c r="FPI103" s="389"/>
      <c r="FPJ103" s="390"/>
      <c r="FPK103" s="391"/>
      <c r="FPL103" s="392"/>
      <c r="FPM103" s="393"/>
      <c r="FPN103" s="394"/>
      <c r="FPO103" s="395"/>
      <c r="FPP103" s="389"/>
      <c r="FPQ103" s="390"/>
      <c r="FPR103" s="391"/>
      <c r="FPS103" s="392"/>
      <c r="FPT103" s="393"/>
      <c r="FPU103" s="394"/>
      <c r="FPV103" s="395"/>
      <c r="FPW103" s="389"/>
      <c r="FPX103" s="390"/>
      <c r="FPY103" s="391"/>
      <c r="FPZ103" s="392"/>
      <c r="FQA103" s="393"/>
      <c r="FQB103" s="394"/>
      <c r="FQC103" s="395"/>
      <c r="FQD103" s="389"/>
      <c r="FQE103" s="390"/>
      <c r="FQF103" s="391"/>
      <c r="FQG103" s="392"/>
      <c r="FQH103" s="393"/>
      <c r="FQI103" s="394"/>
      <c r="FQJ103" s="395"/>
      <c r="FQK103" s="389"/>
      <c r="FQL103" s="390"/>
      <c r="FQM103" s="391"/>
      <c r="FQN103" s="392"/>
      <c r="FQO103" s="393"/>
      <c r="FQP103" s="394"/>
      <c r="FQQ103" s="395"/>
      <c r="FQR103" s="389"/>
      <c r="FQS103" s="390"/>
      <c r="FQT103" s="391"/>
      <c r="FQU103" s="392"/>
      <c r="FQV103" s="393"/>
      <c r="FQW103" s="394"/>
      <c r="FQX103" s="395"/>
      <c r="FQY103" s="389"/>
      <c r="FQZ103" s="390"/>
      <c r="FRA103" s="391"/>
      <c r="FRB103" s="392"/>
      <c r="FRC103" s="393"/>
      <c r="FRD103" s="394"/>
      <c r="FRE103" s="395"/>
      <c r="FRF103" s="389"/>
      <c r="FRG103" s="390"/>
      <c r="FRH103" s="391"/>
      <c r="FRI103" s="392"/>
      <c r="FRJ103" s="393"/>
      <c r="FRK103" s="394"/>
      <c r="FRL103" s="395"/>
      <c r="FRM103" s="389"/>
      <c r="FRN103" s="390"/>
      <c r="FRO103" s="391"/>
      <c r="FRP103" s="392"/>
      <c r="FRQ103" s="393"/>
      <c r="FRR103" s="394"/>
      <c r="FRS103" s="395"/>
      <c r="FRT103" s="389"/>
      <c r="FRU103" s="390"/>
      <c r="FRV103" s="391"/>
      <c r="FRW103" s="392"/>
      <c r="FRX103" s="393"/>
      <c r="FRY103" s="394"/>
      <c r="FRZ103" s="395"/>
      <c r="FSA103" s="389"/>
      <c r="FSB103" s="390"/>
      <c r="FSC103" s="391"/>
      <c r="FSD103" s="392"/>
      <c r="FSE103" s="393"/>
      <c r="FSF103" s="394"/>
      <c r="FSG103" s="395"/>
      <c r="FSH103" s="389"/>
      <c r="FSI103" s="390"/>
      <c r="FSJ103" s="391"/>
      <c r="FSK103" s="392"/>
      <c r="FSL103" s="393"/>
      <c r="FSM103" s="394"/>
      <c r="FSN103" s="395"/>
      <c r="FSO103" s="389"/>
      <c r="FSP103" s="390"/>
      <c r="FSQ103" s="391"/>
      <c r="FSR103" s="392"/>
      <c r="FSS103" s="393"/>
      <c r="FST103" s="394"/>
      <c r="FSU103" s="395"/>
      <c r="FSV103" s="389"/>
      <c r="FSW103" s="390"/>
      <c r="FSX103" s="391"/>
      <c r="FSY103" s="392"/>
      <c r="FSZ103" s="393"/>
      <c r="FTA103" s="394"/>
      <c r="FTB103" s="395"/>
      <c r="FTC103" s="389"/>
      <c r="FTD103" s="390"/>
      <c r="FTE103" s="391"/>
      <c r="FTF103" s="392"/>
      <c r="FTG103" s="393"/>
      <c r="FTH103" s="394"/>
      <c r="FTI103" s="395"/>
      <c r="FTJ103" s="389"/>
      <c r="FTK103" s="390"/>
      <c r="FTL103" s="391"/>
      <c r="FTM103" s="392"/>
      <c r="FTN103" s="393"/>
      <c r="FTO103" s="394"/>
      <c r="FTP103" s="395"/>
      <c r="FTQ103" s="389"/>
      <c r="FTR103" s="390"/>
      <c r="FTS103" s="391"/>
      <c r="FTT103" s="392"/>
      <c r="FTU103" s="393"/>
      <c r="FTV103" s="394"/>
      <c r="FTW103" s="395"/>
      <c r="FTX103" s="389"/>
      <c r="FTY103" s="390"/>
      <c r="FTZ103" s="391"/>
      <c r="FUA103" s="392"/>
      <c r="FUB103" s="393"/>
      <c r="FUC103" s="394"/>
      <c r="FUD103" s="395"/>
      <c r="FUE103" s="389"/>
      <c r="FUF103" s="390"/>
      <c r="FUG103" s="391"/>
      <c r="FUH103" s="392"/>
      <c r="FUI103" s="393"/>
      <c r="FUJ103" s="394"/>
      <c r="FUK103" s="395"/>
      <c r="FUL103" s="389"/>
      <c r="FUM103" s="390"/>
      <c r="FUN103" s="391"/>
      <c r="FUO103" s="392"/>
      <c r="FUP103" s="393"/>
      <c r="FUQ103" s="394"/>
      <c r="FUR103" s="395"/>
      <c r="FUS103" s="389"/>
      <c r="FUT103" s="390"/>
      <c r="FUU103" s="391"/>
      <c r="FUV103" s="392"/>
      <c r="FUW103" s="393"/>
      <c r="FUX103" s="394"/>
      <c r="FUY103" s="395"/>
      <c r="FUZ103" s="389"/>
      <c r="FVA103" s="390"/>
      <c r="FVB103" s="391"/>
      <c r="FVC103" s="392"/>
      <c r="FVD103" s="393"/>
      <c r="FVE103" s="394"/>
      <c r="FVF103" s="395"/>
      <c r="FVG103" s="389"/>
      <c r="FVH103" s="390"/>
      <c r="FVI103" s="391"/>
      <c r="FVJ103" s="392"/>
      <c r="FVK103" s="393"/>
      <c r="FVL103" s="394"/>
      <c r="FVM103" s="395"/>
      <c r="FVN103" s="389"/>
      <c r="FVO103" s="390"/>
      <c r="FVP103" s="391"/>
      <c r="FVQ103" s="392"/>
      <c r="FVR103" s="393"/>
      <c r="FVS103" s="394"/>
      <c r="FVT103" s="395"/>
      <c r="FVU103" s="389"/>
      <c r="FVV103" s="390"/>
      <c r="FVW103" s="391"/>
      <c r="FVX103" s="392"/>
      <c r="FVY103" s="393"/>
      <c r="FVZ103" s="394"/>
      <c r="FWA103" s="395"/>
      <c r="FWB103" s="389"/>
      <c r="FWC103" s="390"/>
      <c r="FWD103" s="391"/>
      <c r="FWE103" s="392"/>
      <c r="FWF103" s="393"/>
      <c r="FWG103" s="394"/>
      <c r="FWH103" s="395"/>
      <c r="FWI103" s="389"/>
      <c r="FWJ103" s="390"/>
      <c r="FWK103" s="391"/>
      <c r="FWL103" s="392"/>
      <c r="FWM103" s="393"/>
      <c r="FWN103" s="394"/>
      <c r="FWO103" s="395"/>
      <c r="FWP103" s="389"/>
      <c r="FWQ103" s="390"/>
      <c r="FWR103" s="391"/>
      <c r="FWS103" s="392"/>
      <c r="FWT103" s="393"/>
      <c r="FWU103" s="394"/>
      <c r="FWV103" s="395"/>
      <c r="FWW103" s="389"/>
      <c r="FWX103" s="390"/>
      <c r="FWY103" s="391"/>
      <c r="FWZ103" s="392"/>
      <c r="FXA103" s="393"/>
      <c r="FXB103" s="394"/>
      <c r="FXC103" s="395"/>
      <c r="FXD103" s="389"/>
      <c r="FXE103" s="390"/>
      <c r="FXF103" s="391"/>
      <c r="FXG103" s="392"/>
      <c r="FXH103" s="393"/>
      <c r="FXI103" s="394"/>
      <c r="FXJ103" s="395"/>
      <c r="FXK103" s="389"/>
      <c r="FXL103" s="390"/>
      <c r="FXM103" s="391"/>
      <c r="FXN103" s="392"/>
      <c r="FXO103" s="393"/>
      <c r="FXP103" s="394"/>
      <c r="FXQ103" s="395"/>
      <c r="FXR103" s="389"/>
      <c r="FXS103" s="390"/>
      <c r="FXT103" s="391"/>
      <c r="FXU103" s="392"/>
      <c r="FXV103" s="393"/>
      <c r="FXW103" s="394"/>
      <c r="FXX103" s="395"/>
      <c r="FXY103" s="389"/>
      <c r="FXZ103" s="390"/>
      <c r="FYA103" s="391"/>
      <c r="FYB103" s="392"/>
      <c r="FYC103" s="393"/>
      <c r="FYD103" s="394"/>
      <c r="FYE103" s="395"/>
      <c r="FYF103" s="389"/>
      <c r="FYG103" s="390"/>
      <c r="FYH103" s="391"/>
      <c r="FYI103" s="392"/>
      <c r="FYJ103" s="393"/>
      <c r="FYK103" s="394"/>
      <c r="FYL103" s="395"/>
      <c r="FYM103" s="389"/>
      <c r="FYN103" s="390"/>
      <c r="FYO103" s="391"/>
      <c r="FYP103" s="392"/>
      <c r="FYQ103" s="393"/>
      <c r="FYR103" s="394"/>
      <c r="FYS103" s="395"/>
      <c r="FYT103" s="389"/>
      <c r="FYU103" s="390"/>
      <c r="FYV103" s="391"/>
      <c r="FYW103" s="392"/>
      <c r="FYX103" s="393"/>
      <c r="FYY103" s="394"/>
      <c r="FYZ103" s="395"/>
      <c r="FZA103" s="389"/>
      <c r="FZB103" s="390"/>
      <c r="FZC103" s="391"/>
      <c r="FZD103" s="392"/>
      <c r="FZE103" s="393"/>
      <c r="FZF103" s="394"/>
      <c r="FZG103" s="395"/>
      <c r="FZH103" s="389"/>
      <c r="FZI103" s="390"/>
      <c r="FZJ103" s="391"/>
      <c r="FZK103" s="392"/>
      <c r="FZL103" s="393"/>
      <c r="FZM103" s="394"/>
      <c r="FZN103" s="395"/>
      <c r="FZO103" s="389"/>
      <c r="FZP103" s="390"/>
      <c r="FZQ103" s="391"/>
      <c r="FZR103" s="392"/>
      <c r="FZS103" s="393"/>
      <c r="FZT103" s="394"/>
      <c r="FZU103" s="395"/>
      <c r="FZV103" s="389"/>
      <c r="FZW103" s="390"/>
      <c r="FZX103" s="391"/>
      <c r="FZY103" s="392"/>
      <c r="FZZ103" s="393"/>
      <c r="GAA103" s="394"/>
      <c r="GAB103" s="395"/>
      <c r="GAC103" s="389"/>
      <c r="GAD103" s="390"/>
      <c r="GAE103" s="391"/>
      <c r="GAF103" s="392"/>
      <c r="GAG103" s="393"/>
      <c r="GAH103" s="394"/>
      <c r="GAI103" s="395"/>
      <c r="GAJ103" s="389"/>
      <c r="GAK103" s="390"/>
      <c r="GAL103" s="391"/>
      <c r="GAM103" s="392"/>
      <c r="GAN103" s="393"/>
      <c r="GAO103" s="394"/>
      <c r="GAP103" s="395"/>
      <c r="GAQ103" s="389"/>
      <c r="GAR103" s="390"/>
      <c r="GAS103" s="391"/>
      <c r="GAT103" s="392"/>
      <c r="GAU103" s="393"/>
      <c r="GAV103" s="394"/>
      <c r="GAW103" s="395"/>
      <c r="GAX103" s="389"/>
      <c r="GAY103" s="390"/>
      <c r="GAZ103" s="391"/>
      <c r="GBA103" s="392"/>
      <c r="GBB103" s="393"/>
      <c r="GBC103" s="394"/>
      <c r="GBD103" s="395"/>
      <c r="GBE103" s="389"/>
      <c r="GBF103" s="390"/>
      <c r="GBG103" s="391"/>
      <c r="GBH103" s="392"/>
      <c r="GBI103" s="393"/>
      <c r="GBJ103" s="394"/>
      <c r="GBK103" s="395"/>
      <c r="GBL103" s="389"/>
      <c r="GBM103" s="390"/>
      <c r="GBN103" s="391"/>
      <c r="GBO103" s="392"/>
      <c r="GBP103" s="393"/>
      <c r="GBQ103" s="394"/>
      <c r="GBR103" s="395"/>
      <c r="GBS103" s="389"/>
      <c r="GBT103" s="390"/>
      <c r="GBU103" s="391"/>
      <c r="GBV103" s="392"/>
      <c r="GBW103" s="393"/>
      <c r="GBX103" s="394"/>
      <c r="GBY103" s="395"/>
      <c r="GBZ103" s="389"/>
      <c r="GCA103" s="390"/>
      <c r="GCB103" s="391"/>
      <c r="GCC103" s="392"/>
      <c r="GCD103" s="393"/>
      <c r="GCE103" s="394"/>
      <c r="GCF103" s="395"/>
      <c r="GCG103" s="389"/>
      <c r="GCH103" s="390"/>
      <c r="GCI103" s="391"/>
      <c r="GCJ103" s="392"/>
      <c r="GCK103" s="393"/>
      <c r="GCL103" s="394"/>
      <c r="GCM103" s="395"/>
      <c r="GCN103" s="389"/>
      <c r="GCO103" s="390"/>
      <c r="GCP103" s="391"/>
      <c r="GCQ103" s="392"/>
      <c r="GCR103" s="393"/>
      <c r="GCS103" s="394"/>
      <c r="GCT103" s="395"/>
      <c r="GCU103" s="389"/>
      <c r="GCV103" s="390"/>
      <c r="GCW103" s="391"/>
      <c r="GCX103" s="392"/>
      <c r="GCY103" s="393"/>
      <c r="GCZ103" s="394"/>
      <c r="GDA103" s="395"/>
      <c r="GDB103" s="389"/>
      <c r="GDC103" s="390"/>
      <c r="GDD103" s="391"/>
      <c r="GDE103" s="392"/>
      <c r="GDF103" s="393"/>
      <c r="GDG103" s="394"/>
      <c r="GDH103" s="395"/>
      <c r="GDI103" s="389"/>
      <c r="GDJ103" s="390"/>
      <c r="GDK103" s="391"/>
      <c r="GDL103" s="392"/>
      <c r="GDM103" s="393"/>
      <c r="GDN103" s="394"/>
      <c r="GDO103" s="395"/>
      <c r="GDP103" s="389"/>
      <c r="GDQ103" s="390"/>
      <c r="GDR103" s="391"/>
      <c r="GDS103" s="392"/>
      <c r="GDT103" s="393"/>
      <c r="GDU103" s="394"/>
      <c r="GDV103" s="395"/>
      <c r="GDW103" s="389"/>
      <c r="GDX103" s="390"/>
      <c r="GDY103" s="391"/>
      <c r="GDZ103" s="392"/>
      <c r="GEA103" s="393"/>
      <c r="GEB103" s="394"/>
      <c r="GEC103" s="395"/>
      <c r="GED103" s="389"/>
      <c r="GEE103" s="390"/>
      <c r="GEF103" s="391"/>
      <c r="GEG103" s="392"/>
      <c r="GEH103" s="393"/>
      <c r="GEI103" s="394"/>
      <c r="GEJ103" s="395"/>
      <c r="GEK103" s="389"/>
      <c r="GEL103" s="390"/>
      <c r="GEM103" s="391"/>
      <c r="GEN103" s="392"/>
      <c r="GEO103" s="393"/>
      <c r="GEP103" s="394"/>
      <c r="GEQ103" s="395"/>
      <c r="GER103" s="389"/>
      <c r="GES103" s="390"/>
      <c r="GET103" s="391"/>
      <c r="GEU103" s="392"/>
      <c r="GEV103" s="393"/>
      <c r="GEW103" s="394"/>
      <c r="GEX103" s="395"/>
      <c r="GEY103" s="389"/>
      <c r="GEZ103" s="390"/>
      <c r="GFA103" s="391"/>
      <c r="GFB103" s="392"/>
      <c r="GFC103" s="393"/>
      <c r="GFD103" s="394"/>
      <c r="GFE103" s="395"/>
      <c r="GFF103" s="389"/>
      <c r="GFG103" s="390"/>
      <c r="GFH103" s="391"/>
      <c r="GFI103" s="392"/>
      <c r="GFJ103" s="393"/>
      <c r="GFK103" s="394"/>
      <c r="GFL103" s="395"/>
      <c r="GFM103" s="389"/>
      <c r="GFN103" s="390"/>
      <c r="GFO103" s="391"/>
      <c r="GFP103" s="392"/>
      <c r="GFQ103" s="393"/>
      <c r="GFR103" s="394"/>
      <c r="GFS103" s="395"/>
      <c r="GFT103" s="389"/>
      <c r="GFU103" s="390"/>
      <c r="GFV103" s="391"/>
      <c r="GFW103" s="392"/>
      <c r="GFX103" s="393"/>
      <c r="GFY103" s="394"/>
      <c r="GFZ103" s="395"/>
      <c r="GGA103" s="389"/>
      <c r="GGB103" s="390"/>
      <c r="GGC103" s="391"/>
      <c r="GGD103" s="392"/>
      <c r="GGE103" s="393"/>
      <c r="GGF103" s="394"/>
      <c r="GGG103" s="395"/>
      <c r="GGH103" s="389"/>
      <c r="GGI103" s="390"/>
      <c r="GGJ103" s="391"/>
      <c r="GGK103" s="392"/>
      <c r="GGL103" s="393"/>
      <c r="GGM103" s="394"/>
      <c r="GGN103" s="395"/>
      <c r="GGO103" s="389"/>
      <c r="GGP103" s="390"/>
      <c r="GGQ103" s="391"/>
      <c r="GGR103" s="392"/>
      <c r="GGS103" s="393"/>
      <c r="GGT103" s="394"/>
      <c r="GGU103" s="395"/>
      <c r="GGV103" s="389"/>
      <c r="GGW103" s="390"/>
      <c r="GGX103" s="391"/>
      <c r="GGY103" s="392"/>
      <c r="GGZ103" s="393"/>
      <c r="GHA103" s="394"/>
      <c r="GHB103" s="395"/>
      <c r="GHC103" s="389"/>
      <c r="GHD103" s="390"/>
      <c r="GHE103" s="391"/>
      <c r="GHF103" s="392"/>
      <c r="GHG103" s="393"/>
      <c r="GHH103" s="394"/>
      <c r="GHI103" s="395"/>
      <c r="GHJ103" s="389"/>
      <c r="GHK103" s="390"/>
      <c r="GHL103" s="391"/>
      <c r="GHM103" s="392"/>
      <c r="GHN103" s="393"/>
      <c r="GHO103" s="394"/>
      <c r="GHP103" s="395"/>
      <c r="GHQ103" s="389"/>
      <c r="GHR103" s="390"/>
      <c r="GHS103" s="391"/>
      <c r="GHT103" s="392"/>
      <c r="GHU103" s="393"/>
      <c r="GHV103" s="394"/>
      <c r="GHW103" s="395"/>
      <c r="GHX103" s="389"/>
      <c r="GHY103" s="390"/>
      <c r="GHZ103" s="391"/>
      <c r="GIA103" s="392"/>
      <c r="GIB103" s="393"/>
      <c r="GIC103" s="394"/>
      <c r="GID103" s="395"/>
      <c r="GIE103" s="389"/>
      <c r="GIF103" s="390"/>
      <c r="GIG103" s="391"/>
      <c r="GIH103" s="392"/>
      <c r="GII103" s="393"/>
      <c r="GIJ103" s="394"/>
      <c r="GIK103" s="395"/>
      <c r="GIL103" s="389"/>
      <c r="GIM103" s="390"/>
      <c r="GIN103" s="391"/>
      <c r="GIO103" s="392"/>
      <c r="GIP103" s="393"/>
      <c r="GIQ103" s="394"/>
      <c r="GIR103" s="395"/>
      <c r="GIS103" s="389"/>
      <c r="GIT103" s="390"/>
      <c r="GIU103" s="391"/>
      <c r="GIV103" s="392"/>
      <c r="GIW103" s="393"/>
      <c r="GIX103" s="394"/>
      <c r="GIY103" s="395"/>
      <c r="GIZ103" s="389"/>
      <c r="GJA103" s="390"/>
      <c r="GJB103" s="391"/>
      <c r="GJC103" s="392"/>
      <c r="GJD103" s="393"/>
      <c r="GJE103" s="394"/>
      <c r="GJF103" s="395"/>
      <c r="GJG103" s="389"/>
      <c r="GJH103" s="390"/>
      <c r="GJI103" s="391"/>
      <c r="GJJ103" s="392"/>
      <c r="GJK103" s="393"/>
      <c r="GJL103" s="394"/>
      <c r="GJM103" s="395"/>
      <c r="GJN103" s="389"/>
      <c r="GJO103" s="390"/>
      <c r="GJP103" s="391"/>
      <c r="GJQ103" s="392"/>
      <c r="GJR103" s="393"/>
      <c r="GJS103" s="394"/>
      <c r="GJT103" s="395"/>
      <c r="GJU103" s="389"/>
      <c r="GJV103" s="390"/>
      <c r="GJW103" s="391"/>
      <c r="GJX103" s="392"/>
      <c r="GJY103" s="393"/>
      <c r="GJZ103" s="394"/>
      <c r="GKA103" s="395"/>
      <c r="GKB103" s="389"/>
      <c r="GKC103" s="390"/>
      <c r="GKD103" s="391"/>
      <c r="GKE103" s="392"/>
      <c r="GKF103" s="393"/>
      <c r="GKG103" s="394"/>
      <c r="GKH103" s="395"/>
      <c r="GKI103" s="389"/>
      <c r="GKJ103" s="390"/>
      <c r="GKK103" s="391"/>
      <c r="GKL103" s="392"/>
      <c r="GKM103" s="393"/>
      <c r="GKN103" s="394"/>
      <c r="GKO103" s="395"/>
      <c r="GKP103" s="389"/>
      <c r="GKQ103" s="390"/>
      <c r="GKR103" s="391"/>
      <c r="GKS103" s="392"/>
      <c r="GKT103" s="393"/>
      <c r="GKU103" s="394"/>
      <c r="GKV103" s="395"/>
      <c r="GKW103" s="389"/>
      <c r="GKX103" s="390"/>
      <c r="GKY103" s="391"/>
      <c r="GKZ103" s="392"/>
      <c r="GLA103" s="393"/>
      <c r="GLB103" s="394"/>
      <c r="GLC103" s="395"/>
      <c r="GLD103" s="389"/>
      <c r="GLE103" s="390"/>
      <c r="GLF103" s="391"/>
      <c r="GLG103" s="392"/>
      <c r="GLH103" s="393"/>
      <c r="GLI103" s="394"/>
      <c r="GLJ103" s="395"/>
      <c r="GLK103" s="389"/>
      <c r="GLL103" s="390"/>
      <c r="GLM103" s="391"/>
      <c r="GLN103" s="392"/>
      <c r="GLO103" s="393"/>
      <c r="GLP103" s="394"/>
      <c r="GLQ103" s="395"/>
      <c r="GLR103" s="389"/>
      <c r="GLS103" s="390"/>
      <c r="GLT103" s="391"/>
      <c r="GLU103" s="392"/>
      <c r="GLV103" s="393"/>
      <c r="GLW103" s="394"/>
      <c r="GLX103" s="395"/>
      <c r="GLY103" s="389"/>
      <c r="GLZ103" s="390"/>
      <c r="GMA103" s="391"/>
      <c r="GMB103" s="392"/>
      <c r="GMC103" s="393"/>
      <c r="GMD103" s="394"/>
      <c r="GME103" s="395"/>
      <c r="GMF103" s="389"/>
      <c r="GMG103" s="390"/>
      <c r="GMH103" s="391"/>
      <c r="GMI103" s="392"/>
      <c r="GMJ103" s="393"/>
      <c r="GMK103" s="394"/>
      <c r="GML103" s="395"/>
      <c r="GMM103" s="389"/>
      <c r="GMN103" s="390"/>
      <c r="GMO103" s="391"/>
      <c r="GMP103" s="392"/>
      <c r="GMQ103" s="393"/>
      <c r="GMR103" s="394"/>
      <c r="GMS103" s="395"/>
      <c r="GMT103" s="389"/>
      <c r="GMU103" s="390"/>
      <c r="GMV103" s="391"/>
      <c r="GMW103" s="392"/>
      <c r="GMX103" s="393"/>
      <c r="GMY103" s="394"/>
      <c r="GMZ103" s="395"/>
      <c r="GNA103" s="389"/>
      <c r="GNB103" s="390"/>
      <c r="GNC103" s="391"/>
      <c r="GND103" s="392"/>
      <c r="GNE103" s="393"/>
      <c r="GNF103" s="394"/>
      <c r="GNG103" s="395"/>
      <c r="GNH103" s="389"/>
      <c r="GNI103" s="390"/>
      <c r="GNJ103" s="391"/>
      <c r="GNK103" s="392"/>
      <c r="GNL103" s="393"/>
      <c r="GNM103" s="394"/>
      <c r="GNN103" s="395"/>
      <c r="GNO103" s="389"/>
      <c r="GNP103" s="390"/>
      <c r="GNQ103" s="391"/>
      <c r="GNR103" s="392"/>
      <c r="GNS103" s="393"/>
      <c r="GNT103" s="394"/>
      <c r="GNU103" s="395"/>
      <c r="GNV103" s="389"/>
      <c r="GNW103" s="390"/>
      <c r="GNX103" s="391"/>
      <c r="GNY103" s="392"/>
      <c r="GNZ103" s="393"/>
      <c r="GOA103" s="394"/>
      <c r="GOB103" s="395"/>
      <c r="GOC103" s="389"/>
      <c r="GOD103" s="390"/>
      <c r="GOE103" s="391"/>
      <c r="GOF103" s="392"/>
      <c r="GOG103" s="393"/>
      <c r="GOH103" s="394"/>
      <c r="GOI103" s="395"/>
      <c r="GOJ103" s="389"/>
      <c r="GOK103" s="390"/>
      <c r="GOL103" s="391"/>
      <c r="GOM103" s="392"/>
      <c r="GON103" s="393"/>
      <c r="GOO103" s="394"/>
      <c r="GOP103" s="395"/>
      <c r="GOQ103" s="389"/>
      <c r="GOR103" s="390"/>
      <c r="GOS103" s="391"/>
      <c r="GOT103" s="392"/>
      <c r="GOU103" s="393"/>
      <c r="GOV103" s="394"/>
      <c r="GOW103" s="395"/>
      <c r="GOX103" s="389"/>
      <c r="GOY103" s="390"/>
      <c r="GOZ103" s="391"/>
      <c r="GPA103" s="392"/>
      <c r="GPB103" s="393"/>
      <c r="GPC103" s="394"/>
      <c r="GPD103" s="395"/>
      <c r="GPE103" s="389"/>
      <c r="GPF103" s="390"/>
      <c r="GPG103" s="391"/>
      <c r="GPH103" s="392"/>
      <c r="GPI103" s="393"/>
      <c r="GPJ103" s="394"/>
      <c r="GPK103" s="395"/>
      <c r="GPL103" s="389"/>
      <c r="GPM103" s="390"/>
      <c r="GPN103" s="391"/>
      <c r="GPO103" s="392"/>
      <c r="GPP103" s="393"/>
      <c r="GPQ103" s="394"/>
      <c r="GPR103" s="395"/>
      <c r="GPS103" s="389"/>
      <c r="GPT103" s="390"/>
      <c r="GPU103" s="391"/>
      <c r="GPV103" s="392"/>
      <c r="GPW103" s="393"/>
      <c r="GPX103" s="394"/>
      <c r="GPY103" s="395"/>
      <c r="GPZ103" s="389"/>
      <c r="GQA103" s="390"/>
      <c r="GQB103" s="391"/>
      <c r="GQC103" s="392"/>
      <c r="GQD103" s="393"/>
      <c r="GQE103" s="394"/>
      <c r="GQF103" s="395"/>
      <c r="GQG103" s="389"/>
      <c r="GQH103" s="390"/>
      <c r="GQI103" s="391"/>
      <c r="GQJ103" s="392"/>
      <c r="GQK103" s="393"/>
      <c r="GQL103" s="394"/>
      <c r="GQM103" s="395"/>
      <c r="GQN103" s="389"/>
      <c r="GQO103" s="390"/>
      <c r="GQP103" s="391"/>
      <c r="GQQ103" s="392"/>
      <c r="GQR103" s="393"/>
      <c r="GQS103" s="394"/>
      <c r="GQT103" s="395"/>
      <c r="GQU103" s="389"/>
      <c r="GQV103" s="390"/>
      <c r="GQW103" s="391"/>
      <c r="GQX103" s="392"/>
      <c r="GQY103" s="393"/>
      <c r="GQZ103" s="394"/>
      <c r="GRA103" s="395"/>
      <c r="GRB103" s="389"/>
      <c r="GRC103" s="390"/>
      <c r="GRD103" s="391"/>
      <c r="GRE103" s="392"/>
      <c r="GRF103" s="393"/>
      <c r="GRG103" s="394"/>
      <c r="GRH103" s="395"/>
      <c r="GRI103" s="389"/>
      <c r="GRJ103" s="390"/>
      <c r="GRK103" s="391"/>
      <c r="GRL103" s="392"/>
      <c r="GRM103" s="393"/>
      <c r="GRN103" s="394"/>
      <c r="GRO103" s="395"/>
      <c r="GRP103" s="389"/>
      <c r="GRQ103" s="390"/>
      <c r="GRR103" s="391"/>
      <c r="GRS103" s="392"/>
      <c r="GRT103" s="393"/>
      <c r="GRU103" s="394"/>
      <c r="GRV103" s="395"/>
      <c r="GRW103" s="389"/>
      <c r="GRX103" s="390"/>
      <c r="GRY103" s="391"/>
      <c r="GRZ103" s="392"/>
      <c r="GSA103" s="393"/>
      <c r="GSB103" s="394"/>
      <c r="GSC103" s="395"/>
      <c r="GSD103" s="389"/>
      <c r="GSE103" s="390"/>
      <c r="GSF103" s="391"/>
      <c r="GSG103" s="392"/>
      <c r="GSH103" s="393"/>
      <c r="GSI103" s="394"/>
      <c r="GSJ103" s="395"/>
      <c r="GSK103" s="389"/>
      <c r="GSL103" s="390"/>
      <c r="GSM103" s="391"/>
      <c r="GSN103" s="392"/>
      <c r="GSO103" s="393"/>
      <c r="GSP103" s="394"/>
      <c r="GSQ103" s="395"/>
      <c r="GSR103" s="389"/>
      <c r="GSS103" s="390"/>
      <c r="GST103" s="391"/>
      <c r="GSU103" s="392"/>
      <c r="GSV103" s="393"/>
      <c r="GSW103" s="394"/>
      <c r="GSX103" s="395"/>
      <c r="GSY103" s="389"/>
      <c r="GSZ103" s="390"/>
      <c r="GTA103" s="391"/>
      <c r="GTB103" s="392"/>
      <c r="GTC103" s="393"/>
      <c r="GTD103" s="394"/>
      <c r="GTE103" s="395"/>
      <c r="GTF103" s="389"/>
      <c r="GTG103" s="390"/>
      <c r="GTH103" s="391"/>
      <c r="GTI103" s="392"/>
      <c r="GTJ103" s="393"/>
      <c r="GTK103" s="394"/>
      <c r="GTL103" s="395"/>
      <c r="GTM103" s="389"/>
      <c r="GTN103" s="390"/>
      <c r="GTO103" s="391"/>
      <c r="GTP103" s="392"/>
      <c r="GTQ103" s="393"/>
      <c r="GTR103" s="394"/>
      <c r="GTS103" s="395"/>
      <c r="GTT103" s="389"/>
      <c r="GTU103" s="390"/>
      <c r="GTV103" s="391"/>
      <c r="GTW103" s="392"/>
      <c r="GTX103" s="393"/>
      <c r="GTY103" s="394"/>
      <c r="GTZ103" s="395"/>
      <c r="GUA103" s="389"/>
      <c r="GUB103" s="390"/>
      <c r="GUC103" s="391"/>
      <c r="GUD103" s="392"/>
      <c r="GUE103" s="393"/>
      <c r="GUF103" s="394"/>
      <c r="GUG103" s="395"/>
      <c r="GUH103" s="389"/>
      <c r="GUI103" s="390"/>
      <c r="GUJ103" s="391"/>
      <c r="GUK103" s="392"/>
      <c r="GUL103" s="393"/>
      <c r="GUM103" s="394"/>
      <c r="GUN103" s="395"/>
      <c r="GUO103" s="389"/>
      <c r="GUP103" s="390"/>
      <c r="GUQ103" s="391"/>
      <c r="GUR103" s="392"/>
      <c r="GUS103" s="393"/>
      <c r="GUT103" s="394"/>
      <c r="GUU103" s="395"/>
      <c r="GUV103" s="389"/>
      <c r="GUW103" s="390"/>
      <c r="GUX103" s="391"/>
      <c r="GUY103" s="392"/>
      <c r="GUZ103" s="393"/>
      <c r="GVA103" s="394"/>
      <c r="GVB103" s="395"/>
      <c r="GVC103" s="389"/>
      <c r="GVD103" s="390"/>
      <c r="GVE103" s="391"/>
      <c r="GVF103" s="392"/>
      <c r="GVG103" s="393"/>
      <c r="GVH103" s="394"/>
      <c r="GVI103" s="395"/>
      <c r="GVJ103" s="389"/>
      <c r="GVK103" s="390"/>
      <c r="GVL103" s="391"/>
      <c r="GVM103" s="392"/>
      <c r="GVN103" s="393"/>
      <c r="GVO103" s="394"/>
      <c r="GVP103" s="395"/>
      <c r="GVQ103" s="389"/>
      <c r="GVR103" s="390"/>
      <c r="GVS103" s="391"/>
      <c r="GVT103" s="392"/>
      <c r="GVU103" s="393"/>
      <c r="GVV103" s="394"/>
      <c r="GVW103" s="395"/>
      <c r="GVX103" s="389"/>
      <c r="GVY103" s="390"/>
      <c r="GVZ103" s="391"/>
      <c r="GWA103" s="392"/>
      <c r="GWB103" s="393"/>
      <c r="GWC103" s="394"/>
      <c r="GWD103" s="395"/>
      <c r="GWE103" s="389"/>
      <c r="GWF103" s="390"/>
      <c r="GWG103" s="391"/>
      <c r="GWH103" s="392"/>
      <c r="GWI103" s="393"/>
      <c r="GWJ103" s="394"/>
      <c r="GWK103" s="395"/>
      <c r="GWL103" s="389"/>
      <c r="GWM103" s="390"/>
      <c r="GWN103" s="391"/>
      <c r="GWO103" s="392"/>
      <c r="GWP103" s="393"/>
      <c r="GWQ103" s="394"/>
      <c r="GWR103" s="395"/>
      <c r="GWS103" s="389"/>
      <c r="GWT103" s="390"/>
      <c r="GWU103" s="391"/>
      <c r="GWV103" s="392"/>
      <c r="GWW103" s="393"/>
      <c r="GWX103" s="394"/>
      <c r="GWY103" s="395"/>
      <c r="GWZ103" s="389"/>
      <c r="GXA103" s="390"/>
      <c r="GXB103" s="391"/>
      <c r="GXC103" s="392"/>
      <c r="GXD103" s="393"/>
      <c r="GXE103" s="394"/>
      <c r="GXF103" s="395"/>
      <c r="GXG103" s="389"/>
      <c r="GXH103" s="390"/>
      <c r="GXI103" s="391"/>
      <c r="GXJ103" s="392"/>
      <c r="GXK103" s="393"/>
      <c r="GXL103" s="394"/>
      <c r="GXM103" s="395"/>
      <c r="GXN103" s="389"/>
      <c r="GXO103" s="390"/>
      <c r="GXP103" s="391"/>
      <c r="GXQ103" s="392"/>
      <c r="GXR103" s="393"/>
      <c r="GXS103" s="394"/>
      <c r="GXT103" s="395"/>
      <c r="GXU103" s="389"/>
      <c r="GXV103" s="390"/>
      <c r="GXW103" s="391"/>
      <c r="GXX103" s="392"/>
      <c r="GXY103" s="393"/>
      <c r="GXZ103" s="394"/>
      <c r="GYA103" s="395"/>
      <c r="GYB103" s="389"/>
      <c r="GYC103" s="390"/>
      <c r="GYD103" s="391"/>
      <c r="GYE103" s="392"/>
      <c r="GYF103" s="393"/>
      <c r="GYG103" s="394"/>
      <c r="GYH103" s="395"/>
      <c r="GYI103" s="389"/>
      <c r="GYJ103" s="390"/>
      <c r="GYK103" s="391"/>
      <c r="GYL103" s="392"/>
      <c r="GYM103" s="393"/>
      <c r="GYN103" s="394"/>
      <c r="GYO103" s="395"/>
      <c r="GYP103" s="389"/>
      <c r="GYQ103" s="390"/>
      <c r="GYR103" s="391"/>
      <c r="GYS103" s="392"/>
      <c r="GYT103" s="393"/>
      <c r="GYU103" s="394"/>
      <c r="GYV103" s="395"/>
      <c r="GYW103" s="389"/>
      <c r="GYX103" s="390"/>
      <c r="GYY103" s="391"/>
      <c r="GYZ103" s="392"/>
      <c r="GZA103" s="393"/>
      <c r="GZB103" s="394"/>
      <c r="GZC103" s="395"/>
      <c r="GZD103" s="389"/>
      <c r="GZE103" s="390"/>
      <c r="GZF103" s="391"/>
      <c r="GZG103" s="392"/>
      <c r="GZH103" s="393"/>
      <c r="GZI103" s="394"/>
      <c r="GZJ103" s="395"/>
      <c r="GZK103" s="389"/>
      <c r="GZL103" s="390"/>
      <c r="GZM103" s="391"/>
      <c r="GZN103" s="392"/>
      <c r="GZO103" s="393"/>
      <c r="GZP103" s="394"/>
      <c r="GZQ103" s="395"/>
      <c r="GZR103" s="389"/>
      <c r="GZS103" s="390"/>
      <c r="GZT103" s="391"/>
      <c r="GZU103" s="392"/>
      <c r="GZV103" s="393"/>
      <c r="GZW103" s="394"/>
      <c r="GZX103" s="395"/>
      <c r="GZY103" s="389"/>
      <c r="GZZ103" s="390"/>
      <c r="HAA103" s="391"/>
      <c r="HAB103" s="392"/>
      <c r="HAC103" s="393"/>
      <c r="HAD103" s="394"/>
      <c r="HAE103" s="395"/>
      <c r="HAF103" s="389"/>
      <c r="HAG103" s="390"/>
      <c r="HAH103" s="391"/>
      <c r="HAI103" s="392"/>
      <c r="HAJ103" s="393"/>
      <c r="HAK103" s="394"/>
      <c r="HAL103" s="395"/>
      <c r="HAM103" s="389"/>
      <c r="HAN103" s="390"/>
      <c r="HAO103" s="391"/>
      <c r="HAP103" s="392"/>
      <c r="HAQ103" s="393"/>
      <c r="HAR103" s="394"/>
      <c r="HAS103" s="395"/>
      <c r="HAT103" s="389"/>
      <c r="HAU103" s="390"/>
      <c r="HAV103" s="391"/>
      <c r="HAW103" s="392"/>
      <c r="HAX103" s="393"/>
      <c r="HAY103" s="394"/>
      <c r="HAZ103" s="395"/>
      <c r="HBA103" s="389"/>
      <c r="HBB103" s="390"/>
      <c r="HBC103" s="391"/>
      <c r="HBD103" s="392"/>
      <c r="HBE103" s="393"/>
      <c r="HBF103" s="394"/>
      <c r="HBG103" s="395"/>
      <c r="HBH103" s="389"/>
      <c r="HBI103" s="390"/>
      <c r="HBJ103" s="391"/>
      <c r="HBK103" s="392"/>
      <c r="HBL103" s="393"/>
      <c r="HBM103" s="394"/>
      <c r="HBN103" s="395"/>
      <c r="HBO103" s="389"/>
      <c r="HBP103" s="390"/>
      <c r="HBQ103" s="391"/>
      <c r="HBR103" s="392"/>
      <c r="HBS103" s="393"/>
      <c r="HBT103" s="394"/>
      <c r="HBU103" s="395"/>
      <c r="HBV103" s="389"/>
      <c r="HBW103" s="390"/>
      <c r="HBX103" s="391"/>
      <c r="HBY103" s="392"/>
      <c r="HBZ103" s="393"/>
      <c r="HCA103" s="394"/>
      <c r="HCB103" s="395"/>
      <c r="HCC103" s="389"/>
      <c r="HCD103" s="390"/>
      <c r="HCE103" s="391"/>
      <c r="HCF103" s="392"/>
      <c r="HCG103" s="393"/>
      <c r="HCH103" s="394"/>
      <c r="HCI103" s="395"/>
      <c r="HCJ103" s="389"/>
      <c r="HCK103" s="390"/>
      <c r="HCL103" s="391"/>
      <c r="HCM103" s="392"/>
      <c r="HCN103" s="393"/>
      <c r="HCO103" s="394"/>
      <c r="HCP103" s="395"/>
      <c r="HCQ103" s="389"/>
      <c r="HCR103" s="390"/>
      <c r="HCS103" s="391"/>
      <c r="HCT103" s="392"/>
      <c r="HCU103" s="393"/>
      <c r="HCV103" s="394"/>
      <c r="HCW103" s="395"/>
      <c r="HCX103" s="389"/>
      <c r="HCY103" s="390"/>
      <c r="HCZ103" s="391"/>
      <c r="HDA103" s="392"/>
      <c r="HDB103" s="393"/>
      <c r="HDC103" s="394"/>
      <c r="HDD103" s="395"/>
      <c r="HDE103" s="389"/>
      <c r="HDF103" s="390"/>
      <c r="HDG103" s="391"/>
      <c r="HDH103" s="392"/>
      <c r="HDI103" s="393"/>
      <c r="HDJ103" s="394"/>
      <c r="HDK103" s="395"/>
      <c r="HDL103" s="389"/>
      <c r="HDM103" s="390"/>
      <c r="HDN103" s="391"/>
      <c r="HDO103" s="392"/>
      <c r="HDP103" s="393"/>
      <c r="HDQ103" s="394"/>
      <c r="HDR103" s="395"/>
      <c r="HDS103" s="389"/>
      <c r="HDT103" s="390"/>
      <c r="HDU103" s="391"/>
      <c r="HDV103" s="392"/>
      <c r="HDW103" s="393"/>
      <c r="HDX103" s="394"/>
      <c r="HDY103" s="395"/>
      <c r="HDZ103" s="389"/>
      <c r="HEA103" s="390"/>
      <c r="HEB103" s="391"/>
      <c r="HEC103" s="392"/>
      <c r="HED103" s="393"/>
      <c r="HEE103" s="394"/>
      <c r="HEF103" s="395"/>
      <c r="HEG103" s="389"/>
      <c r="HEH103" s="390"/>
      <c r="HEI103" s="391"/>
      <c r="HEJ103" s="392"/>
      <c r="HEK103" s="393"/>
      <c r="HEL103" s="394"/>
      <c r="HEM103" s="395"/>
      <c r="HEN103" s="389"/>
      <c r="HEO103" s="390"/>
      <c r="HEP103" s="391"/>
      <c r="HEQ103" s="392"/>
      <c r="HER103" s="393"/>
      <c r="HES103" s="394"/>
      <c r="HET103" s="395"/>
      <c r="HEU103" s="389"/>
      <c r="HEV103" s="390"/>
      <c r="HEW103" s="391"/>
      <c r="HEX103" s="392"/>
      <c r="HEY103" s="393"/>
      <c r="HEZ103" s="394"/>
      <c r="HFA103" s="395"/>
      <c r="HFB103" s="389"/>
      <c r="HFC103" s="390"/>
      <c r="HFD103" s="391"/>
      <c r="HFE103" s="392"/>
      <c r="HFF103" s="393"/>
      <c r="HFG103" s="394"/>
      <c r="HFH103" s="395"/>
      <c r="HFI103" s="389"/>
      <c r="HFJ103" s="390"/>
      <c r="HFK103" s="391"/>
      <c r="HFL103" s="392"/>
      <c r="HFM103" s="393"/>
      <c r="HFN103" s="394"/>
      <c r="HFO103" s="395"/>
      <c r="HFP103" s="389"/>
      <c r="HFQ103" s="390"/>
      <c r="HFR103" s="391"/>
      <c r="HFS103" s="392"/>
      <c r="HFT103" s="393"/>
      <c r="HFU103" s="394"/>
      <c r="HFV103" s="395"/>
      <c r="HFW103" s="389"/>
      <c r="HFX103" s="390"/>
      <c r="HFY103" s="391"/>
      <c r="HFZ103" s="392"/>
      <c r="HGA103" s="393"/>
      <c r="HGB103" s="394"/>
      <c r="HGC103" s="395"/>
      <c r="HGD103" s="389"/>
      <c r="HGE103" s="390"/>
      <c r="HGF103" s="391"/>
      <c r="HGG103" s="392"/>
      <c r="HGH103" s="393"/>
      <c r="HGI103" s="394"/>
      <c r="HGJ103" s="395"/>
      <c r="HGK103" s="389"/>
      <c r="HGL103" s="390"/>
      <c r="HGM103" s="391"/>
      <c r="HGN103" s="392"/>
      <c r="HGO103" s="393"/>
      <c r="HGP103" s="394"/>
      <c r="HGQ103" s="395"/>
      <c r="HGR103" s="389"/>
      <c r="HGS103" s="390"/>
      <c r="HGT103" s="391"/>
      <c r="HGU103" s="392"/>
      <c r="HGV103" s="393"/>
      <c r="HGW103" s="394"/>
      <c r="HGX103" s="395"/>
      <c r="HGY103" s="389"/>
      <c r="HGZ103" s="390"/>
      <c r="HHA103" s="391"/>
      <c r="HHB103" s="392"/>
      <c r="HHC103" s="393"/>
      <c r="HHD103" s="394"/>
      <c r="HHE103" s="395"/>
      <c r="HHF103" s="389"/>
      <c r="HHG103" s="390"/>
      <c r="HHH103" s="391"/>
      <c r="HHI103" s="392"/>
      <c r="HHJ103" s="393"/>
      <c r="HHK103" s="394"/>
      <c r="HHL103" s="395"/>
      <c r="HHM103" s="389"/>
      <c r="HHN103" s="390"/>
      <c r="HHO103" s="391"/>
      <c r="HHP103" s="392"/>
      <c r="HHQ103" s="393"/>
      <c r="HHR103" s="394"/>
      <c r="HHS103" s="395"/>
      <c r="HHT103" s="389"/>
      <c r="HHU103" s="390"/>
      <c r="HHV103" s="391"/>
      <c r="HHW103" s="392"/>
      <c r="HHX103" s="393"/>
      <c r="HHY103" s="394"/>
      <c r="HHZ103" s="395"/>
      <c r="HIA103" s="389"/>
      <c r="HIB103" s="390"/>
      <c r="HIC103" s="391"/>
      <c r="HID103" s="392"/>
      <c r="HIE103" s="393"/>
      <c r="HIF103" s="394"/>
      <c r="HIG103" s="395"/>
      <c r="HIH103" s="389"/>
      <c r="HII103" s="390"/>
      <c r="HIJ103" s="391"/>
      <c r="HIK103" s="392"/>
      <c r="HIL103" s="393"/>
      <c r="HIM103" s="394"/>
      <c r="HIN103" s="395"/>
      <c r="HIO103" s="389"/>
      <c r="HIP103" s="390"/>
      <c r="HIQ103" s="391"/>
      <c r="HIR103" s="392"/>
      <c r="HIS103" s="393"/>
      <c r="HIT103" s="394"/>
      <c r="HIU103" s="395"/>
      <c r="HIV103" s="389"/>
      <c r="HIW103" s="390"/>
      <c r="HIX103" s="391"/>
      <c r="HIY103" s="392"/>
      <c r="HIZ103" s="393"/>
      <c r="HJA103" s="394"/>
      <c r="HJB103" s="395"/>
      <c r="HJC103" s="389"/>
      <c r="HJD103" s="390"/>
      <c r="HJE103" s="391"/>
      <c r="HJF103" s="392"/>
      <c r="HJG103" s="393"/>
      <c r="HJH103" s="394"/>
      <c r="HJI103" s="395"/>
      <c r="HJJ103" s="389"/>
      <c r="HJK103" s="390"/>
      <c r="HJL103" s="391"/>
      <c r="HJM103" s="392"/>
      <c r="HJN103" s="393"/>
      <c r="HJO103" s="394"/>
      <c r="HJP103" s="395"/>
      <c r="HJQ103" s="389"/>
      <c r="HJR103" s="390"/>
      <c r="HJS103" s="391"/>
      <c r="HJT103" s="392"/>
      <c r="HJU103" s="393"/>
      <c r="HJV103" s="394"/>
      <c r="HJW103" s="395"/>
      <c r="HJX103" s="389"/>
      <c r="HJY103" s="390"/>
      <c r="HJZ103" s="391"/>
      <c r="HKA103" s="392"/>
      <c r="HKB103" s="393"/>
      <c r="HKC103" s="394"/>
      <c r="HKD103" s="395"/>
      <c r="HKE103" s="389"/>
      <c r="HKF103" s="390"/>
      <c r="HKG103" s="391"/>
      <c r="HKH103" s="392"/>
      <c r="HKI103" s="393"/>
      <c r="HKJ103" s="394"/>
      <c r="HKK103" s="395"/>
      <c r="HKL103" s="389"/>
      <c r="HKM103" s="390"/>
      <c r="HKN103" s="391"/>
      <c r="HKO103" s="392"/>
      <c r="HKP103" s="393"/>
      <c r="HKQ103" s="394"/>
      <c r="HKR103" s="395"/>
      <c r="HKS103" s="389"/>
      <c r="HKT103" s="390"/>
      <c r="HKU103" s="391"/>
      <c r="HKV103" s="392"/>
      <c r="HKW103" s="393"/>
      <c r="HKX103" s="394"/>
      <c r="HKY103" s="395"/>
      <c r="HKZ103" s="389"/>
      <c r="HLA103" s="390"/>
      <c r="HLB103" s="391"/>
      <c r="HLC103" s="392"/>
      <c r="HLD103" s="393"/>
      <c r="HLE103" s="394"/>
      <c r="HLF103" s="395"/>
      <c r="HLG103" s="389"/>
      <c r="HLH103" s="390"/>
      <c r="HLI103" s="391"/>
      <c r="HLJ103" s="392"/>
      <c r="HLK103" s="393"/>
      <c r="HLL103" s="394"/>
      <c r="HLM103" s="395"/>
      <c r="HLN103" s="389"/>
      <c r="HLO103" s="390"/>
      <c r="HLP103" s="391"/>
      <c r="HLQ103" s="392"/>
      <c r="HLR103" s="393"/>
      <c r="HLS103" s="394"/>
      <c r="HLT103" s="395"/>
      <c r="HLU103" s="389"/>
      <c r="HLV103" s="390"/>
      <c r="HLW103" s="391"/>
      <c r="HLX103" s="392"/>
      <c r="HLY103" s="393"/>
      <c r="HLZ103" s="394"/>
      <c r="HMA103" s="395"/>
      <c r="HMB103" s="389"/>
      <c r="HMC103" s="390"/>
      <c r="HMD103" s="391"/>
      <c r="HME103" s="392"/>
      <c r="HMF103" s="393"/>
      <c r="HMG103" s="394"/>
      <c r="HMH103" s="395"/>
      <c r="HMI103" s="389"/>
      <c r="HMJ103" s="390"/>
      <c r="HMK103" s="391"/>
      <c r="HML103" s="392"/>
      <c r="HMM103" s="393"/>
      <c r="HMN103" s="394"/>
      <c r="HMO103" s="395"/>
      <c r="HMP103" s="389"/>
      <c r="HMQ103" s="390"/>
      <c r="HMR103" s="391"/>
      <c r="HMS103" s="392"/>
      <c r="HMT103" s="393"/>
      <c r="HMU103" s="394"/>
      <c r="HMV103" s="395"/>
      <c r="HMW103" s="389"/>
      <c r="HMX103" s="390"/>
      <c r="HMY103" s="391"/>
      <c r="HMZ103" s="392"/>
      <c r="HNA103" s="393"/>
      <c r="HNB103" s="394"/>
      <c r="HNC103" s="395"/>
      <c r="HND103" s="389"/>
      <c r="HNE103" s="390"/>
      <c r="HNF103" s="391"/>
      <c r="HNG103" s="392"/>
      <c r="HNH103" s="393"/>
      <c r="HNI103" s="394"/>
      <c r="HNJ103" s="395"/>
      <c r="HNK103" s="389"/>
      <c r="HNL103" s="390"/>
      <c r="HNM103" s="391"/>
      <c r="HNN103" s="392"/>
      <c r="HNO103" s="393"/>
      <c r="HNP103" s="394"/>
      <c r="HNQ103" s="395"/>
      <c r="HNR103" s="389"/>
      <c r="HNS103" s="390"/>
      <c r="HNT103" s="391"/>
      <c r="HNU103" s="392"/>
      <c r="HNV103" s="393"/>
      <c r="HNW103" s="394"/>
      <c r="HNX103" s="395"/>
      <c r="HNY103" s="389"/>
      <c r="HNZ103" s="390"/>
      <c r="HOA103" s="391"/>
      <c r="HOB103" s="392"/>
      <c r="HOC103" s="393"/>
      <c r="HOD103" s="394"/>
      <c r="HOE103" s="395"/>
      <c r="HOF103" s="389"/>
      <c r="HOG103" s="390"/>
      <c r="HOH103" s="391"/>
      <c r="HOI103" s="392"/>
      <c r="HOJ103" s="393"/>
      <c r="HOK103" s="394"/>
      <c r="HOL103" s="395"/>
      <c r="HOM103" s="389"/>
      <c r="HON103" s="390"/>
      <c r="HOO103" s="391"/>
      <c r="HOP103" s="392"/>
      <c r="HOQ103" s="393"/>
      <c r="HOR103" s="394"/>
      <c r="HOS103" s="395"/>
      <c r="HOT103" s="389"/>
      <c r="HOU103" s="390"/>
      <c r="HOV103" s="391"/>
      <c r="HOW103" s="392"/>
      <c r="HOX103" s="393"/>
      <c r="HOY103" s="394"/>
      <c r="HOZ103" s="395"/>
      <c r="HPA103" s="389"/>
      <c r="HPB103" s="390"/>
      <c r="HPC103" s="391"/>
      <c r="HPD103" s="392"/>
      <c r="HPE103" s="393"/>
      <c r="HPF103" s="394"/>
      <c r="HPG103" s="395"/>
      <c r="HPH103" s="389"/>
      <c r="HPI103" s="390"/>
      <c r="HPJ103" s="391"/>
      <c r="HPK103" s="392"/>
      <c r="HPL103" s="393"/>
      <c r="HPM103" s="394"/>
      <c r="HPN103" s="395"/>
      <c r="HPO103" s="389"/>
      <c r="HPP103" s="390"/>
      <c r="HPQ103" s="391"/>
      <c r="HPR103" s="392"/>
      <c r="HPS103" s="393"/>
      <c r="HPT103" s="394"/>
      <c r="HPU103" s="395"/>
      <c r="HPV103" s="389"/>
      <c r="HPW103" s="390"/>
      <c r="HPX103" s="391"/>
      <c r="HPY103" s="392"/>
      <c r="HPZ103" s="393"/>
      <c r="HQA103" s="394"/>
      <c r="HQB103" s="395"/>
      <c r="HQC103" s="389"/>
      <c r="HQD103" s="390"/>
      <c r="HQE103" s="391"/>
      <c r="HQF103" s="392"/>
      <c r="HQG103" s="393"/>
      <c r="HQH103" s="394"/>
      <c r="HQI103" s="395"/>
      <c r="HQJ103" s="389"/>
      <c r="HQK103" s="390"/>
      <c r="HQL103" s="391"/>
      <c r="HQM103" s="392"/>
      <c r="HQN103" s="393"/>
      <c r="HQO103" s="394"/>
      <c r="HQP103" s="395"/>
      <c r="HQQ103" s="389"/>
      <c r="HQR103" s="390"/>
      <c r="HQS103" s="391"/>
      <c r="HQT103" s="392"/>
      <c r="HQU103" s="393"/>
      <c r="HQV103" s="394"/>
      <c r="HQW103" s="395"/>
      <c r="HQX103" s="389"/>
      <c r="HQY103" s="390"/>
      <c r="HQZ103" s="391"/>
      <c r="HRA103" s="392"/>
      <c r="HRB103" s="393"/>
      <c r="HRC103" s="394"/>
      <c r="HRD103" s="395"/>
      <c r="HRE103" s="389"/>
      <c r="HRF103" s="390"/>
      <c r="HRG103" s="391"/>
      <c r="HRH103" s="392"/>
      <c r="HRI103" s="393"/>
      <c r="HRJ103" s="394"/>
      <c r="HRK103" s="395"/>
      <c r="HRL103" s="389"/>
      <c r="HRM103" s="390"/>
      <c r="HRN103" s="391"/>
      <c r="HRO103" s="392"/>
      <c r="HRP103" s="393"/>
      <c r="HRQ103" s="394"/>
      <c r="HRR103" s="395"/>
      <c r="HRS103" s="389"/>
      <c r="HRT103" s="390"/>
      <c r="HRU103" s="391"/>
      <c r="HRV103" s="392"/>
      <c r="HRW103" s="393"/>
      <c r="HRX103" s="394"/>
      <c r="HRY103" s="395"/>
      <c r="HRZ103" s="389"/>
      <c r="HSA103" s="390"/>
      <c r="HSB103" s="391"/>
      <c r="HSC103" s="392"/>
      <c r="HSD103" s="393"/>
      <c r="HSE103" s="394"/>
      <c r="HSF103" s="395"/>
      <c r="HSG103" s="389"/>
      <c r="HSH103" s="390"/>
      <c r="HSI103" s="391"/>
      <c r="HSJ103" s="392"/>
      <c r="HSK103" s="393"/>
      <c r="HSL103" s="394"/>
      <c r="HSM103" s="395"/>
      <c r="HSN103" s="389"/>
      <c r="HSO103" s="390"/>
      <c r="HSP103" s="391"/>
      <c r="HSQ103" s="392"/>
      <c r="HSR103" s="393"/>
      <c r="HSS103" s="394"/>
      <c r="HST103" s="395"/>
      <c r="HSU103" s="389"/>
      <c r="HSV103" s="390"/>
      <c r="HSW103" s="391"/>
      <c r="HSX103" s="392"/>
      <c r="HSY103" s="393"/>
      <c r="HSZ103" s="394"/>
      <c r="HTA103" s="395"/>
      <c r="HTB103" s="389"/>
      <c r="HTC103" s="390"/>
      <c r="HTD103" s="391"/>
      <c r="HTE103" s="392"/>
      <c r="HTF103" s="393"/>
      <c r="HTG103" s="394"/>
      <c r="HTH103" s="395"/>
      <c r="HTI103" s="389"/>
      <c r="HTJ103" s="390"/>
      <c r="HTK103" s="391"/>
      <c r="HTL103" s="392"/>
      <c r="HTM103" s="393"/>
      <c r="HTN103" s="394"/>
      <c r="HTO103" s="395"/>
      <c r="HTP103" s="389"/>
      <c r="HTQ103" s="390"/>
      <c r="HTR103" s="391"/>
      <c r="HTS103" s="392"/>
      <c r="HTT103" s="393"/>
      <c r="HTU103" s="394"/>
      <c r="HTV103" s="395"/>
      <c r="HTW103" s="389"/>
      <c r="HTX103" s="390"/>
      <c r="HTY103" s="391"/>
      <c r="HTZ103" s="392"/>
      <c r="HUA103" s="393"/>
      <c r="HUB103" s="394"/>
      <c r="HUC103" s="395"/>
      <c r="HUD103" s="389"/>
      <c r="HUE103" s="390"/>
      <c r="HUF103" s="391"/>
      <c r="HUG103" s="392"/>
      <c r="HUH103" s="393"/>
      <c r="HUI103" s="394"/>
      <c r="HUJ103" s="395"/>
      <c r="HUK103" s="389"/>
      <c r="HUL103" s="390"/>
      <c r="HUM103" s="391"/>
      <c r="HUN103" s="392"/>
      <c r="HUO103" s="393"/>
      <c r="HUP103" s="394"/>
      <c r="HUQ103" s="395"/>
      <c r="HUR103" s="389"/>
      <c r="HUS103" s="390"/>
      <c r="HUT103" s="391"/>
      <c r="HUU103" s="392"/>
      <c r="HUV103" s="393"/>
      <c r="HUW103" s="394"/>
      <c r="HUX103" s="395"/>
      <c r="HUY103" s="389"/>
      <c r="HUZ103" s="390"/>
      <c r="HVA103" s="391"/>
      <c r="HVB103" s="392"/>
      <c r="HVC103" s="393"/>
      <c r="HVD103" s="394"/>
      <c r="HVE103" s="395"/>
      <c r="HVF103" s="389"/>
      <c r="HVG103" s="390"/>
      <c r="HVH103" s="391"/>
      <c r="HVI103" s="392"/>
      <c r="HVJ103" s="393"/>
      <c r="HVK103" s="394"/>
      <c r="HVL103" s="395"/>
      <c r="HVM103" s="389"/>
      <c r="HVN103" s="390"/>
      <c r="HVO103" s="391"/>
      <c r="HVP103" s="392"/>
      <c r="HVQ103" s="393"/>
      <c r="HVR103" s="394"/>
      <c r="HVS103" s="395"/>
      <c r="HVT103" s="389"/>
      <c r="HVU103" s="390"/>
      <c r="HVV103" s="391"/>
      <c r="HVW103" s="392"/>
      <c r="HVX103" s="393"/>
      <c r="HVY103" s="394"/>
      <c r="HVZ103" s="395"/>
      <c r="HWA103" s="389"/>
      <c r="HWB103" s="390"/>
      <c r="HWC103" s="391"/>
      <c r="HWD103" s="392"/>
      <c r="HWE103" s="393"/>
      <c r="HWF103" s="394"/>
      <c r="HWG103" s="395"/>
      <c r="HWH103" s="389"/>
      <c r="HWI103" s="390"/>
      <c r="HWJ103" s="391"/>
      <c r="HWK103" s="392"/>
      <c r="HWL103" s="393"/>
      <c r="HWM103" s="394"/>
      <c r="HWN103" s="395"/>
      <c r="HWO103" s="389"/>
      <c r="HWP103" s="390"/>
      <c r="HWQ103" s="391"/>
      <c r="HWR103" s="392"/>
      <c r="HWS103" s="393"/>
      <c r="HWT103" s="394"/>
      <c r="HWU103" s="395"/>
      <c r="HWV103" s="389"/>
      <c r="HWW103" s="390"/>
      <c r="HWX103" s="391"/>
      <c r="HWY103" s="392"/>
      <c r="HWZ103" s="393"/>
      <c r="HXA103" s="394"/>
      <c r="HXB103" s="395"/>
      <c r="HXC103" s="389"/>
      <c r="HXD103" s="390"/>
      <c r="HXE103" s="391"/>
      <c r="HXF103" s="392"/>
      <c r="HXG103" s="393"/>
      <c r="HXH103" s="394"/>
      <c r="HXI103" s="395"/>
      <c r="HXJ103" s="389"/>
      <c r="HXK103" s="390"/>
      <c r="HXL103" s="391"/>
      <c r="HXM103" s="392"/>
      <c r="HXN103" s="393"/>
      <c r="HXO103" s="394"/>
      <c r="HXP103" s="395"/>
      <c r="HXQ103" s="389"/>
      <c r="HXR103" s="390"/>
      <c r="HXS103" s="391"/>
      <c r="HXT103" s="392"/>
      <c r="HXU103" s="393"/>
      <c r="HXV103" s="394"/>
      <c r="HXW103" s="395"/>
      <c r="HXX103" s="389"/>
      <c r="HXY103" s="390"/>
      <c r="HXZ103" s="391"/>
      <c r="HYA103" s="392"/>
      <c r="HYB103" s="393"/>
      <c r="HYC103" s="394"/>
      <c r="HYD103" s="395"/>
      <c r="HYE103" s="389"/>
      <c r="HYF103" s="390"/>
      <c r="HYG103" s="391"/>
      <c r="HYH103" s="392"/>
      <c r="HYI103" s="393"/>
      <c r="HYJ103" s="394"/>
      <c r="HYK103" s="395"/>
      <c r="HYL103" s="389"/>
      <c r="HYM103" s="390"/>
      <c r="HYN103" s="391"/>
      <c r="HYO103" s="392"/>
      <c r="HYP103" s="393"/>
      <c r="HYQ103" s="394"/>
      <c r="HYR103" s="395"/>
      <c r="HYS103" s="389"/>
      <c r="HYT103" s="390"/>
      <c r="HYU103" s="391"/>
      <c r="HYV103" s="392"/>
      <c r="HYW103" s="393"/>
      <c r="HYX103" s="394"/>
      <c r="HYY103" s="395"/>
      <c r="HYZ103" s="389"/>
      <c r="HZA103" s="390"/>
      <c r="HZB103" s="391"/>
      <c r="HZC103" s="392"/>
      <c r="HZD103" s="393"/>
      <c r="HZE103" s="394"/>
      <c r="HZF103" s="395"/>
      <c r="HZG103" s="389"/>
      <c r="HZH103" s="390"/>
      <c r="HZI103" s="391"/>
      <c r="HZJ103" s="392"/>
      <c r="HZK103" s="393"/>
      <c r="HZL103" s="394"/>
      <c r="HZM103" s="395"/>
      <c r="HZN103" s="389"/>
      <c r="HZO103" s="390"/>
      <c r="HZP103" s="391"/>
      <c r="HZQ103" s="392"/>
      <c r="HZR103" s="393"/>
      <c r="HZS103" s="394"/>
      <c r="HZT103" s="395"/>
      <c r="HZU103" s="389"/>
      <c r="HZV103" s="390"/>
      <c r="HZW103" s="391"/>
      <c r="HZX103" s="392"/>
      <c r="HZY103" s="393"/>
      <c r="HZZ103" s="394"/>
      <c r="IAA103" s="395"/>
      <c r="IAB103" s="389"/>
      <c r="IAC103" s="390"/>
      <c r="IAD103" s="391"/>
      <c r="IAE103" s="392"/>
      <c r="IAF103" s="393"/>
      <c r="IAG103" s="394"/>
      <c r="IAH103" s="395"/>
      <c r="IAI103" s="389"/>
      <c r="IAJ103" s="390"/>
      <c r="IAK103" s="391"/>
      <c r="IAL103" s="392"/>
      <c r="IAM103" s="393"/>
      <c r="IAN103" s="394"/>
      <c r="IAO103" s="395"/>
      <c r="IAP103" s="389"/>
      <c r="IAQ103" s="390"/>
      <c r="IAR103" s="391"/>
      <c r="IAS103" s="392"/>
      <c r="IAT103" s="393"/>
      <c r="IAU103" s="394"/>
      <c r="IAV103" s="395"/>
      <c r="IAW103" s="389"/>
      <c r="IAX103" s="390"/>
      <c r="IAY103" s="391"/>
      <c r="IAZ103" s="392"/>
      <c r="IBA103" s="393"/>
      <c r="IBB103" s="394"/>
      <c r="IBC103" s="395"/>
      <c r="IBD103" s="389"/>
      <c r="IBE103" s="390"/>
      <c r="IBF103" s="391"/>
      <c r="IBG103" s="392"/>
      <c r="IBH103" s="393"/>
      <c r="IBI103" s="394"/>
      <c r="IBJ103" s="395"/>
      <c r="IBK103" s="389"/>
      <c r="IBL103" s="390"/>
      <c r="IBM103" s="391"/>
      <c r="IBN103" s="392"/>
      <c r="IBO103" s="393"/>
      <c r="IBP103" s="394"/>
      <c r="IBQ103" s="395"/>
      <c r="IBR103" s="389"/>
      <c r="IBS103" s="390"/>
      <c r="IBT103" s="391"/>
      <c r="IBU103" s="392"/>
      <c r="IBV103" s="393"/>
      <c r="IBW103" s="394"/>
      <c r="IBX103" s="395"/>
      <c r="IBY103" s="389"/>
      <c r="IBZ103" s="390"/>
      <c r="ICA103" s="391"/>
      <c r="ICB103" s="392"/>
      <c r="ICC103" s="393"/>
      <c r="ICD103" s="394"/>
      <c r="ICE103" s="395"/>
      <c r="ICF103" s="389"/>
      <c r="ICG103" s="390"/>
      <c r="ICH103" s="391"/>
      <c r="ICI103" s="392"/>
      <c r="ICJ103" s="393"/>
      <c r="ICK103" s="394"/>
      <c r="ICL103" s="395"/>
      <c r="ICM103" s="389"/>
      <c r="ICN103" s="390"/>
      <c r="ICO103" s="391"/>
      <c r="ICP103" s="392"/>
      <c r="ICQ103" s="393"/>
      <c r="ICR103" s="394"/>
      <c r="ICS103" s="395"/>
      <c r="ICT103" s="389"/>
      <c r="ICU103" s="390"/>
      <c r="ICV103" s="391"/>
      <c r="ICW103" s="392"/>
      <c r="ICX103" s="393"/>
      <c r="ICY103" s="394"/>
      <c r="ICZ103" s="395"/>
      <c r="IDA103" s="389"/>
      <c r="IDB103" s="390"/>
      <c r="IDC103" s="391"/>
      <c r="IDD103" s="392"/>
      <c r="IDE103" s="393"/>
      <c r="IDF103" s="394"/>
      <c r="IDG103" s="395"/>
      <c r="IDH103" s="389"/>
      <c r="IDI103" s="390"/>
      <c r="IDJ103" s="391"/>
      <c r="IDK103" s="392"/>
      <c r="IDL103" s="393"/>
      <c r="IDM103" s="394"/>
      <c r="IDN103" s="395"/>
      <c r="IDO103" s="389"/>
      <c r="IDP103" s="390"/>
      <c r="IDQ103" s="391"/>
      <c r="IDR103" s="392"/>
      <c r="IDS103" s="393"/>
      <c r="IDT103" s="394"/>
      <c r="IDU103" s="395"/>
      <c r="IDV103" s="389"/>
      <c r="IDW103" s="390"/>
      <c r="IDX103" s="391"/>
      <c r="IDY103" s="392"/>
      <c r="IDZ103" s="393"/>
      <c r="IEA103" s="394"/>
      <c r="IEB103" s="395"/>
      <c r="IEC103" s="389"/>
      <c r="IED103" s="390"/>
      <c r="IEE103" s="391"/>
      <c r="IEF103" s="392"/>
      <c r="IEG103" s="393"/>
      <c r="IEH103" s="394"/>
      <c r="IEI103" s="395"/>
      <c r="IEJ103" s="389"/>
      <c r="IEK103" s="390"/>
      <c r="IEL103" s="391"/>
      <c r="IEM103" s="392"/>
      <c r="IEN103" s="393"/>
      <c r="IEO103" s="394"/>
      <c r="IEP103" s="395"/>
      <c r="IEQ103" s="389"/>
      <c r="IER103" s="390"/>
      <c r="IES103" s="391"/>
      <c r="IET103" s="392"/>
      <c r="IEU103" s="393"/>
      <c r="IEV103" s="394"/>
      <c r="IEW103" s="395"/>
      <c r="IEX103" s="389"/>
      <c r="IEY103" s="390"/>
      <c r="IEZ103" s="391"/>
      <c r="IFA103" s="392"/>
      <c r="IFB103" s="393"/>
      <c r="IFC103" s="394"/>
      <c r="IFD103" s="395"/>
      <c r="IFE103" s="389"/>
      <c r="IFF103" s="390"/>
      <c r="IFG103" s="391"/>
      <c r="IFH103" s="392"/>
      <c r="IFI103" s="393"/>
      <c r="IFJ103" s="394"/>
      <c r="IFK103" s="395"/>
      <c r="IFL103" s="389"/>
      <c r="IFM103" s="390"/>
      <c r="IFN103" s="391"/>
      <c r="IFO103" s="392"/>
      <c r="IFP103" s="393"/>
      <c r="IFQ103" s="394"/>
      <c r="IFR103" s="395"/>
      <c r="IFS103" s="389"/>
      <c r="IFT103" s="390"/>
      <c r="IFU103" s="391"/>
      <c r="IFV103" s="392"/>
      <c r="IFW103" s="393"/>
      <c r="IFX103" s="394"/>
      <c r="IFY103" s="395"/>
      <c r="IFZ103" s="389"/>
      <c r="IGA103" s="390"/>
      <c r="IGB103" s="391"/>
      <c r="IGC103" s="392"/>
      <c r="IGD103" s="393"/>
      <c r="IGE103" s="394"/>
      <c r="IGF103" s="395"/>
      <c r="IGG103" s="389"/>
      <c r="IGH103" s="390"/>
      <c r="IGI103" s="391"/>
      <c r="IGJ103" s="392"/>
      <c r="IGK103" s="393"/>
      <c r="IGL103" s="394"/>
      <c r="IGM103" s="395"/>
      <c r="IGN103" s="389"/>
      <c r="IGO103" s="390"/>
      <c r="IGP103" s="391"/>
      <c r="IGQ103" s="392"/>
      <c r="IGR103" s="393"/>
      <c r="IGS103" s="394"/>
      <c r="IGT103" s="395"/>
      <c r="IGU103" s="389"/>
      <c r="IGV103" s="390"/>
      <c r="IGW103" s="391"/>
      <c r="IGX103" s="392"/>
      <c r="IGY103" s="393"/>
      <c r="IGZ103" s="394"/>
      <c r="IHA103" s="395"/>
      <c r="IHB103" s="389"/>
      <c r="IHC103" s="390"/>
      <c r="IHD103" s="391"/>
      <c r="IHE103" s="392"/>
      <c r="IHF103" s="393"/>
      <c r="IHG103" s="394"/>
      <c r="IHH103" s="395"/>
      <c r="IHI103" s="389"/>
      <c r="IHJ103" s="390"/>
      <c r="IHK103" s="391"/>
      <c r="IHL103" s="392"/>
      <c r="IHM103" s="393"/>
      <c r="IHN103" s="394"/>
      <c r="IHO103" s="395"/>
      <c r="IHP103" s="389"/>
      <c r="IHQ103" s="390"/>
      <c r="IHR103" s="391"/>
      <c r="IHS103" s="392"/>
      <c r="IHT103" s="393"/>
      <c r="IHU103" s="394"/>
      <c r="IHV103" s="395"/>
      <c r="IHW103" s="389"/>
      <c r="IHX103" s="390"/>
      <c r="IHY103" s="391"/>
      <c r="IHZ103" s="392"/>
      <c r="IIA103" s="393"/>
      <c r="IIB103" s="394"/>
      <c r="IIC103" s="395"/>
      <c r="IID103" s="389"/>
      <c r="IIE103" s="390"/>
      <c r="IIF103" s="391"/>
      <c r="IIG103" s="392"/>
      <c r="IIH103" s="393"/>
      <c r="III103" s="394"/>
      <c r="IIJ103" s="395"/>
      <c r="IIK103" s="389"/>
      <c r="IIL103" s="390"/>
      <c r="IIM103" s="391"/>
      <c r="IIN103" s="392"/>
      <c r="IIO103" s="393"/>
      <c r="IIP103" s="394"/>
      <c r="IIQ103" s="395"/>
      <c r="IIR103" s="389"/>
      <c r="IIS103" s="390"/>
      <c r="IIT103" s="391"/>
      <c r="IIU103" s="392"/>
      <c r="IIV103" s="393"/>
      <c r="IIW103" s="394"/>
      <c r="IIX103" s="395"/>
      <c r="IIY103" s="389"/>
      <c r="IIZ103" s="390"/>
      <c r="IJA103" s="391"/>
      <c r="IJB103" s="392"/>
      <c r="IJC103" s="393"/>
      <c r="IJD103" s="394"/>
      <c r="IJE103" s="395"/>
      <c r="IJF103" s="389"/>
      <c r="IJG103" s="390"/>
      <c r="IJH103" s="391"/>
      <c r="IJI103" s="392"/>
      <c r="IJJ103" s="393"/>
      <c r="IJK103" s="394"/>
      <c r="IJL103" s="395"/>
      <c r="IJM103" s="389"/>
      <c r="IJN103" s="390"/>
      <c r="IJO103" s="391"/>
      <c r="IJP103" s="392"/>
      <c r="IJQ103" s="393"/>
      <c r="IJR103" s="394"/>
      <c r="IJS103" s="395"/>
      <c r="IJT103" s="389"/>
      <c r="IJU103" s="390"/>
      <c r="IJV103" s="391"/>
      <c r="IJW103" s="392"/>
      <c r="IJX103" s="393"/>
      <c r="IJY103" s="394"/>
      <c r="IJZ103" s="395"/>
      <c r="IKA103" s="389"/>
      <c r="IKB103" s="390"/>
      <c r="IKC103" s="391"/>
      <c r="IKD103" s="392"/>
      <c r="IKE103" s="393"/>
      <c r="IKF103" s="394"/>
      <c r="IKG103" s="395"/>
      <c r="IKH103" s="389"/>
      <c r="IKI103" s="390"/>
      <c r="IKJ103" s="391"/>
      <c r="IKK103" s="392"/>
      <c r="IKL103" s="393"/>
      <c r="IKM103" s="394"/>
      <c r="IKN103" s="395"/>
      <c r="IKO103" s="389"/>
      <c r="IKP103" s="390"/>
      <c r="IKQ103" s="391"/>
      <c r="IKR103" s="392"/>
      <c r="IKS103" s="393"/>
      <c r="IKT103" s="394"/>
      <c r="IKU103" s="395"/>
      <c r="IKV103" s="389"/>
      <c r="IKW103" s="390"/>
      <c r="IKX103" s="391"/>
      <c r="IKY103" s="392"/>
      <c r="IKZ103" s="393"/>
      <c r="ILA103" s="394"/>
      <c r="ILB103" s="395"/>
      <c r="ILC103" s="389"/>
      <c r="ILD103" s="390"/>
      <c r="ILE103" s="391"/>
      <c r="ILF103" s="392"/>
      <c r="ILG103" s="393"/>
      <c r="ILH103" s="394"/>
      <c r="ILI103" s="395"/>
      <c r="ILJ103" s="389"/>
      <c r="ILK103" s="390"/>
      <c r="ILL103" s="391"/>
      <c r="ILM103" s="392"/>
      <c r="ILN103" s="393"/>
      <c r="ILO103" s="394"/>
      <c r="ILP103" s="395"/>
      <c r="ILQ103" s="389"/>
      <c r="ILR103" s="390"/>
      <c r="ILS103" s="391"/>
      <c r="ILT103" s="392"/>
      <c r="ILU103" s="393"/>
      <c r="ILV103" s="394"/>
      <c r="ILW103" s="395"/>
      <c r="ILX103" s="389"/>
      <c r="ILY103" s="390"/>
      <c r="ILZ103" s="391"/>
      <c r="IMA103" s="392"/>
      <c r="IMB103" s="393"/>
      <c r="IMC103" s="394"/>
      <c r="IMD103" s="395"/>
      <c r="IME103" s="389"/>
      <c r="IMF103" s="390"/>
      <c r="IMG103" s="391"/>
      <c r="IMH103" s="392"/>
      <c r="IMI103" s="393"/>
      <c r="IMJ103" s="394"/>
      <c r="IMK103" s="395"/>
      <c r="IML103" s="389"/>
      <c r="IMM103" s="390"/>
      <c r="IMN103" s="391"/>
      <c r="IMO103" s="392"/>
      <c r="IMP103" s="393"/>
      <c r="IMQ103" s="394"/>
      <c r="IMR103" s="395"/>
      <c r="IMS103" s="389"/>
      <c r="IMT103" s="390"/>
      <c r="IMU103" s="391"/>
      <c r="IMV103" s="392"/>
      <c r="IMW103" s="393"/>
      <c r="IMX103" s="394"/>
      <c r="IMY103" s="395"/>
      <c r="IMZ103" s="389"/>
      <c r="INA103" s="390"/>
      <c r="INB103" s="391"/>
      <c r="INC103" s="392"/>
      <c r="IND103" s="393"/>
      <c r="INE103" s="394"/>
      <c r="INF103" s="395"/>
      <c r="ING103" s="389"/>
      <c r="INH103" s="390"/>
      <c r="INI103" s="391"/>
      <c r="INJ103" s="392"/>
      <c r="INK103" s="393"/>
      <c r="INL103" s="394"/>
      <c r="INM103" s="395"/>
      <c r="INN103" s="389"/>
      <c r="INO103" s="390"/>
      <c r="INP103" s="391"/>
      <c r="INQ103" s="392"/>
      <c r="INR103" s="393"/>
      <c r="INS103" s="394"/>
      <c r="INT103" s="395"/>
      <c r="INU103" s="389"/>
      <c r="INV103" s="390"/>
      <c r="INW103" s="391"/>
      <c r="INX103" s="392"/>
      <c r="INY103" s="393"/>
      <c r="INZ103" s="394"/>
      <c r="IOA103" s="395"/>
      <c r="IOB103" s="389"/>
      <c r="IOC103" s="390"/>
      <c r="IOD103" s="391"/>
      <c r="IOE103" s="392"/>
      <c r="IOF103" s="393"/>
      <c r="IOG103" s="394"/>
      <c r="IOH103" s="395"/>
      <c r="IOI103" s="389"/>
      <c r="IOJ103" s="390"/>
      <c r="IOK103" s="391"/>
      <c r="IOL103" s="392"/>
      <c r="IOM103" s="393"/>
      <c r="ION103" s="394"/>
      <c r="IOO103" s="395"/>
      <c r="IOP103" s="389"/>
      <c r="IOQ103" s="390"/>
      <c r="IOR103" s="391"/>
      <c r="IOS103" s="392"/>
      <c r="IOT103" s="393"/>
      <c r="IOU103" s="394"/>
      <c r="IOV103" s="395"/>
      <c r="IOW103" s="389"/>
      <c r="IOX103" s="390"/>
      <c r="IOY103" s="391"/>
      <c r="IOZ103" s="392"/>
      <c r="IPA103" s="393"/>
      <c r="IPB103" s="394"/>
      <c r="IPC103" s="395"/>
      <c r="IPD103" s="389"/>
      <c r="IPE103" s="390"/>
      <c r="IPF103" s="391"/>
      <c r="IPG103" s="392"/>
      <c r="IPH103" s="393"/>
      <c r="IPI103" s="394"/>
      <c r="IPJ103" s="395"/>
      <c r="IPK103" s="389"/>
      <c r="IPL103" s="390"/>
      <c r="IPM103" s="391"/>
      <c r="IPN103" s="392"/>
      <c r="IPO103" s="393"/>
      <c r="IPP103" s="394"/>
      <c r="IPQ103" s="395"/>
      <c r="IPR103" s="389"/>
      <c r="IPS103" s="390"/>
      <c r="IPT103" s="391"/>
      <c r="IPU103" s="392"/>
      <c r="IPV103" s="393"/>
      <c r="IPW103" s="394"/>
      <c r="IPX103" s="395"/>
      <c r="IPY103" s="389"/>
      <c r="IPZ103" s="390"/>
      <c r="IQA103" s="391"/>
      <c r="IQB103" s="392"/>
      <c r="IQC103" s="393"/>
      <c r="IQD103" s="394"/>
      <c r="IQE103" s="395"/>
      <c r="IQF103" s="389"/>
      <c r="IQG103" s="390"/>
      <c r="IQH103" s="391"/>
      <c r="IQI103" s="392"/>
      <c r="IQJ103" s="393"/>
      <c r="IQK103" s="394"/>
      <c r="IQL103" s="395"/>
      <c r="IQM103" s="389"/>
      <c r="IQN103" s="390"/>
      <c r="IQO103" s="391"/>
      <c r="IQP103" s="392"/>
      <c r="IQQ103" s="393"/>
      <c r="IQR103" s="394"/>
      <c r="IQS103" s="395"/>
      <c r="IQT103" s="389"/>
      <c r="IQU103" s="390"/>
      <c r="IQV103" s="391"/>
      <c r="IQW103" s="392"/>
      <c r="IQX103" s="393"/>
      <c r="IQY103" s="394"/>
      <c r="IQZ103" s="395"/>
      <c r="IRA103" s="389"/>
      <c r="IRB103" s="390"/>
      <c r="IRC103" s="391"/>
      <c r="IRD103" s="392"/>
      <c r="IRE103" s="393"/>
      <c r="IRF103" s="394"/>
      <c r="IRG103" s="395"/>
      <c r="IRH103" s="389"/>
      <c r="IRI103" s="390"/>
      <c r="IRJ103" s="391"/>
      <c r="IRK103" s="392"/>
      <c r="IRL103" s="393"/>
      <c r="IRM103" s="394"/>
      <c r="IRN103" s="395"/>
      <c r="IRO103" s="389"/>
      <c r="IRP103" s="390"/>
      <c r="IRQ103" s="391"/>
      <c r="IRR103" s="392"/>
      <c r="IRS103" s="393"/>
      <c r="IRT103" s="394"/>
      <c r="IRU103" s="395"/>
      <c r="IRV103" s="389"/>
      <c r="IRW103" s="390"/>
      <c r="IRX103" s="391"/>
      <c r="IRY103" s="392"/>
      <c r="IRZ103" s="393"/>
      <c r="ISA103" s="394"/>
      <c r="ISB103" s="395"/>
      <c r="ISC103" s="389"/>
      <c r="ISD103" s="390"/>
      <c r="ISE103" s="391"/>
      <c r="ISF103" s="392"/>
      <c r="ISG103" s="393"/>
      <c r="ISH103" s="394"/>
      <c r="ISI103" s="395"/>
      <c r="ISJ103" s="389"/>
      <c r="ISK103" s="390"/>
      <c r="ISL103" s="391"/>
      <c r="ISM103" s="392"/>
      <c r="ISN103" s="393"/>
      <c r="ISO103" s="394"/>
      <c r="ISP103" s="395"/>
      <c r="ISQ103" s="389"/>
      <c r="ISR103" s="390"/>
      <c r="ISS103" s="391"/>
      <c r="IST103" s="392"/>
      <c r="ISU103" s="393"/>
      <c r="ISV103" s="394"/>
      <c r="ISW103" s="395"/>
      <c r="ISX103" s="389"/>
      <c r="ISY103" s="390"/>
      <c r="ISZ103" s="391"/>
      <c r="ITA103" s="392"/>
      <c r="ITB103" s="393"/>
      <c r="ITC103" s="394"/>
      <c r="ITD103" s="395"/>
      <c r="ITE103" s="389"/>
      <c r="ITF103" s="390"/>
      <c r="ITG103" s="391"/>
      <c r="ITH103" s="392"/>
      <c r="ITI103" s="393"/>
      <c r="ITJ103" s="394"/>
      <c r="ITK103" s="395"/>
      <c r="ITL103" s="389"/>
      <c r="ITM103" s="390"/>
      <c r="ITN103" s="391"/>
      <c r="ITO103" s="392"/>
      <c r="ITP103" s="393"/>
      <c r="ITQ103" s="394"/>
      <c r="ITR103" s="395"/>
      <c r="ITS103" s="389"/>
      <c r="ITT103" s="390"/>
      <c r="ITU103" s="391"/>
      <c r="ITV103" s="392"/>
      <c r="ITW103" s="393"/>
      <c r="ITX103" s="394"/>
      <c r="ITY103" s="395"/>
      <c r="ITZ103" s="389"/>
      <c r="IUA103" s="390"/>
      <c r="IUB103" s="391"/>
      <c r="IUC103" s="392"/>
      <c r="IUD103" s="393"/>
      <c r="IUE103" s="394"/>
      <c r="IUF103" s="395"/>
      <c r="IUG103" s="389"/>
      <c r="IUH103" s="390"/>
      <c r="IUI103" s="391"/>
      <c r="IUJ103" s="392"/>
      <c r="IUK103" s="393"/>
      <c r="IUL103" s="394"/>
      <c r="IUM103" s="395"/>
      <c r="IUN103" s="389"/>
      <c r="IUO103" s="390"/>
      <c r="IUP103" s="391"/>
      <c r="IUQ103" s="392"/>
      <c r="IUR103" s="393"/>
      <c r="IUS103" s="394"/>
      <c r="IUT103" s="395"/>
      <c r="IUU103" s="389"/>
      <c r="IUV103" s="390"/>
      <c r="IUW103" s="391"/>
      <c r="IUX103" s="392"/>
      <c r="IUY103" s="393"/>
      <c r="IUZ103" s="394"/>
      <c r="IVA103" s="395"/>
      <c r="IVB103" s="389"/>
      <c r="IVC103" s="390"/>
      <c r="IVD103" s="391"/>
      <c r="IVE103" s="392"/>
      <c r="IVF103" s="393"/>
      <c r="IVG103" s="394"/>
      <c r="IVH103" s="395"/>
      <c r="IVI103" s="389"/>
      <c r="IVJ103" s="390"/>
      <c r="IVK103" s="391"/>
      <c r="IVL103" s="392"/>
      <c r="IVM103" s="393"/>
      <c r="IVN103" s="394"/>
      <c r="IVO103" s="395"/>
      <c r="IVP103" s="389"/>
      <c r="IVQ103" s="390"/>
      <c r="IVR103" s="391"/>
      <c r="IVS103" s="392"/>
      <c r="IVT103" s="393"/>
      <c r="IVU103" s="394"/>
      <c r="IVV103" s="395"/>
      <c r="IVW103" s="389"/>
      <c r="IVX103" s="390"/>
      <c r="IVY103" s="391"/>
      <c r="IVZ103" s="392"/>
      <c r="IWA103" s="393"/>
      <c r="IWB103" s="394"/>
      <c r="IWC103" s="395"/>
      <c r="IWD103" s="389"/>
      <c r="IWE103" s="390"/>
      <c r="IWF103" s="391"/>
      <c r="IWG103" s="392"/>
      <c r="IWH103" s="393"/>
      <c r="IWI103" s="394"/>
      <c r="IWJ103" s="395"/>
      <c r="IWK103" s="389"/>
      <c r="IWL103" s="390"/>
      <c r="IWM103" s="391"/>
      <c r="IWN103" s="392"/>
      <c r="IWO103" s="393"/>
      <c r="IWP103" s="394"/>
      <c r="IWQ103" s="395"/>
      <c r="IWR103" s="389"/>
      <c r="IWS103" s="390"/>
      <c r="IWT103" s="391"/>
      <c r="IWU103" s="392"/>
      <c r="IWV103" s="393"/>
      <c r="IWW103" s="394"/>
      <c r="IWX103" s="395"/>
      <c r="IWY103" s="389"/>
      <c r="IWZ103" s="390"/>
      <c r="IXA103" s="391"/>
      <c r="IXB103" s="392"/>
      <c r="IXC103" s="393"/>
      <c r="IXD103" s="394"/>
      <c r="IXE103" s="395"/>
      <c r="IXF103" s="389"/>
      <c r="IXG103" s="390"/>
      <c r="IXH103" s="391"/>
      <c r="IXI103" s="392"/>
      <c r="IXJ103" s="393"/>
      <c r="IXK103" s="394"/>
      <c r="IXL103" s="395"/>
      <c r="IXM103" s="389"/>
      <c r="IXN103" s="390"/>
      <c r="IXO103" s="391"/>
      <c r="IXP103" s="392"/>
      <c r="IXQ103" s="393"/>
      <c r="IXR103" s="394"/>
      <c r="IXS103" s="395"/>
      <c r="IXT103" s="389"/>
      <c r="IXU103" s="390"/>
      <c r="IXV103" s="391"/>
      <c r="IXW103" s="392"/>
      <c r="IXX103" s="393"/>
      <c r="IXY103" s="394"/>
      <c r="IXZ103" s="395"/>
      <c r="IYA103" s="389"/>
      <c r="IYB103" s="390"/>
      <c r="IYC103" s="391"/>
      <c r="IYD103" s="392"/>
      <c r="IYE103" s="393"/>
      <c r="IYF103" s="394"/>
      <c r="IYG103" s="395"/>
      <c r="IYH103" s="389"/>
      <c r="IYI103" s="390"/>
      <c r="IYJ103" s="391"/>
      <c r="IYK103" s="392"/>
      <c r="IYL103" s="393"/>
      <c r="IYM103" s="394"/>
      <c r="IYN103" s="395"/>
      <c r="IYO103" s="389"/>
      <c r="IYP103" s="390"/>
      <c r="IYQ103" s="391"/>
      <c r="IYR103" s="392"/>
      <c r="IYS103" s="393"/>
      <c r="IYT103" s="394"/>
      <c r="IYU103" s="395"/>
      <c r="IYV103" s="389"/>
      <c r="IYW103" s="390"/>
      <c r="IYX103" s="391"/>
      <c r="IYY103" s="392"/>
      <c r="IYZ103" s="393"/>
      <c r="IZA103" s="394"/>
      <c r="IZB103" s="395"/>
      <c r="IZC103" s="389"/>
      <c r="IZD103" s="390"/>
      <c r="IZE103" s="391"/>
      <c r="IZF103" s="392"/>
      <c r="IZG103" s="393"/>
      <c r="IZH103" s="394"/>
      <c r="IZI103" s="395"/>
      <c r="IZJ103" s="389"/>
      <c r="IZK103" s="390"/>
      <c r="IZL103" s="391"/>
      <c r="IZM103" s="392"/>
      <c r="IZN103" s="393"/>
      <c r="IZO103" s="394"/>
      <c r="IZP103" s="395"/>
      <c r="IZQ103" s="389"/>
      <c r="IZR103" s="390"/>
      <c r="IZS103" s="391"/>
      <c r="IZT103" s="392"/>
      <c r="IZU103" s="393"/>
      <c r="IZV103" s="394"/>
      <c r="IZW103" s="395"/>
      <c r="IZX103" s="389"/>
      <c r="IZY103" s="390"/>
      <c r="IZZ103" s="391"/>
      <c r="JAA103" s="392"/>
      <c r="JAB103" s="393"/>
      <c r="JAC103" s="394"/>
      <c r="JAD103" s="395"/>
      <c r="JAE103" s="389"/>
      <c r="JAF103" s="390"/>
      <c r="JAG103" s="391"/>
      <c r="JAH103" s="392"/>
      <c r="JAI103" s="393"/>
      <c r="JAJ103" s="394"/>
      <c r="JAK103" s="395"/>
      <c r="JAL103" s="389"/>
      <c r="JAM103" s="390"/>
      <c r="JAN103" s="391"/>
      <c r="JAO103" s="392"/>
      <c r="JAP103" s="393"/>
      <c r="JAQ103" s="394"/>
      <c r="JAR103" s="395"/>
      <c r="JAS103" s="389"/>
      <c r="JAT103" s="390"/>
      <c r="JAU103" s="391"/>
      <c r="JAV103" s="392"/>
      <c r="JAW103" s="393"/>
      <c r="JAX103" s="394"/>
      <c r="JAY103" s="395"/>
      <c r="JAZ103" s="389"/>
      <c r="JBA103" s="390"/>
      <c r="JBB103" s="391"/>
      <c r="JBC103" s="392"/>
      <c r="JBD103" s="393"/>
      <c r="JBE103" s="394"/>
      <c r="JBF103" s="395"/>
      <c r="JBG103" s="389"/>
      <c r="JBH103" s="390"/>
      <c r="JBI103" s="391"/>
      <c r="JBJ103" s="392"/>
      <c r="JBK103" s="393"/>
      <c r="JBL103" s="394"/>
      <c r="JBM103" s="395"/>
      <c r="JBN103" s="389"/>
      <c r="JBO103" s="390"/>
      <c r="JBP103" s="391"/>
      <c r="JBQ103" s="392"/>
      <c r="JBR103" s="393"/>
      <c r="JBS103" s="394"/>
      <c r="JBT103" s="395"/>
      <c r="JBU103" s="389"/>
      <c r="JBV103" s="390"/>
      <c r="JBW103" s="391"/>
      <c r="JBX103" s="392"/>
      <c r="JBY103" s="393"/>
      <c r="JBZ103" s="394"/>
      <c r="JCA103" s="395"/>
      <c r="JCB103" s="389"/>
      <c r="JCC103" s="390"/>
      <c r="JCD103" s="391"/>
      <c r="JCE103" s="392"/>
      <c r="JCF103" s="393"/>
      <c r="JCG103" s="394"/>
      <c r="JCH103" s="395"/>
      <c r="JCI103" s="389"/>
      <c r="JCJ103" s="390"/>
      <c r="JCK103" s="391"/>
      <c r="JCL103" s="392"/>
      <c r="JCM103" s="393"/>
      <c r="JCN103" s="394"/>
      <c r="JCO103" s="395"/>
      <c r="JCP103" s="389"/>
      <c r="JCQ103" s="390"/>
      <c r="JCR103" s="391"/>
      <c r="JCS103" s="392"/>
      <c r="JCT103" s="393"/>
      <c r="JCU103" s="394"/>
      <c r="JCV103" s="395"/>
      <c r="JCW103" s="389"/>
      <c r="JCX103" s="390"/>
      <c r="JCY103" s="391"/>
      <c r="JCZ103" s="392"/>
      <c r="JDA103" s="393"/>
      <c r="JDB103" s="394"/>
      <c r="JDC103" s="395"/>
      <c r="JDD103" s="389"/>
      <c r="JDE103" s="390"/>
      <c r="JDF103" s="391"/>
      <c r="JDG103" s="392"/>
      <c r="JDH103" s="393"/>
      <c r="JDI103" s="394"/>
      <c r="JDJ103" s="395"/>
      <c r="JDK103" s="389"/>
      <c r="JDL103" s="390"/>
      <c r="JDM103" s="391"/>
      <c r="JDN103" s="392"/>
      <c r="JDO103" s="393"/>
      <c r="JDP103" s="394"/>
      <c r="JDQ103" s="395"/>
      <c r="JDR103" s="389"/>
      <c r="JDS103" s="390"/>
      <c r="JDT103" s="391"/>
      <c r="JDU103" s="392"/>
      <c r="JDV103" s="393"/>
      <c r="JDW103" s="394"/>
      <c r="JDX103" s="395"/>
      <c r="JDY103" s="389"/>
      <c r="JDZ103" s="390"/>
      <c r="JEA103" s="391"/>
      <c r="JEB103" s="392"/>
      <c r="JEC103" s="393"/>
      <c r="JED103" s="394"/>
      <c r="JEE103" s="395"/>
      <c r="JEF103" s="389"/>
      <c r="JEG103" s="390"/>
      <c r="JEH103" s="391"/>
      <c r="JEI103" s="392"/>
      <c r="JEJ103" s="393"/>
      <c r="JEK103" s="394"/>
      <c r="JEL103" s="395"/>
      <c r="JEM103" s="389"/>
      <c r="JEN103" s="390"/>
      <c r="JEO103" s="391"/>
      <c r="JEP103" s="392"/>
      <c r="JEQ103" s="393"/>
      <c r="JER103" s="394"/>
      <c r="JES103" s="395"/>
      <c r="JET103" s="389"/>
      <c r="JEU103" s="390"/>
      <c r="JEV103" s="391"/>
      <c r="JEW103" s="392"/>
      <c r="JEX103" s="393"/>
      <c r="JEY103" s="394"/>
      <c r="JEZ103" s="395"/>
      <c r="JFA103" s="389"/>
      <c r="JFB103" s="390"/>
      <c r="JFC103" s="391"/>
      <c r="JFD103" s="392"/>
      <c r="JFE103" s="393"/>
      <c r="JFF103" s="394"/>
      <c r="JFG103" s="395"/>
      <c r="JFH103" s="389"/>
      <c r="JFI103" s="390"/>
      <c r="JFJ103" s="391"/>
      <c r="JFK103" s="392"/>
      <c r="JFL103" s="393"/>
      <c r="JFM103" s="394"/>
      <c r="JFN103" s="395"/>
      <c r="JFO103" s="389"/>
      <c r="JFP103" s="390"/>
      <c r="JFQ103" s="391"/>
      <c r="JFR103" s="392"/>
      <c r="JFS103" s="393"/>
      <c r="JFT103" s="394"/>
      <c r="JFU103" s="395"/>
      <c r="JFV103" s="389"/>
      <c r="JFW103" s="390"/>
      <c r="JFX103" s="391"/>
      <c r="JFY103" s="392"/>
      <c r="JFZ103" s="393"/>
      <c r="JGA103" s="394"/>
      <c r="JGB103" s="395"/>
      <c r="JGC103" s="389"/>
      <c r="JGD103" s="390"/>
      <c r="JGE103" s="391"/>
      <c r="JGF103" s="392"/>
      <c r="JGG103" s="393"/>
      <c r="JGH103" s="394"/>
      <c r="JGI103" s="395"/>
      <c r="JGJ103" s="389"/>
      <c r="JGK103" s="390"/>
      <c r="JGL103" s="391"/>
      <c r="JGM103" s="392"/>
      <c r="JGN103" s="393"/>
      <c r="JGO103" s="394"/>
      <c r="JGP103" s="395"/>
      <c r="JGQ103" s="389"/>
      <c r="JGR103" s="390"/>
      <c r="JGS103" s="391"/>
      <c r="JGT103" s="392"/>
      <c r="JGU103" s="393"/>
      <c r="JGV103" s="394"/>
      <c r="JGW103" s="395"/>
      <c r="JGX103" s="389"/>
      <c r="JGY103" s="390"/>
      <c r="JGZ103" s="391"/>
      <c r="JHA103" s="392"/>
      <c r="JHB103" s="393"/>
      <c r="JHC103" s="394"/>
      <c r="JHD103" s="395"/>
      <c r="JHE103" s="389"/>
      <c r="JHF103" s="390"/>
      <c r="JHG103" s="391"/>
      <c r="JHH103" s="392"/>
      <c r="JHI103" s="393"/>
      <c r="JHJ103" s="394"/>
      <c r="JHK103" s="395"/>
      <c r="JHL103" s="389"/>
      <c r="JHM103" s="390"/>
      <c r="JHN103" s="391"/>
      <c r="JHO103" s="392"/>
      <c r="JHP103" s="393"/>
      <c r="JHQ103" s="394"/>
      <c r="JHR103" s="395"/>
      <c r="JHS103" s="389"/>
      <c r="JHT103" s="390"/>
      <c r="JHU103" s="391"/>
      <c r="JHV103" s="392"/>
      <c r="JHW103" s="393"/>
      <c r="JHX103" s="394"/>
      <c r="JHY103" s="395"/>
      <c r="JHZ103" s="389"/>
      <c r="JIA103" s="390"/>
      <c r="JIB103" s="391"/>
      <c r="JIC103" s="392"/>
      <c r="JID103" s="393"/>
      <c r="JIE103" s="394"/>
      <c r="JIF103" s="395"/>
      <c r="JIG103" s="389"/>
      <c r="JIH103" s="390"/>
      <c r="JII103" s="391"/>
      <c r="JIJ103" s="392"/>
      <c r="JIK103" s="393"/>
      <c r="JIL103" s="394"/>
      <c r="JIM103" s="395"/>
      <c r="JIN103" s="389"/>
      <c r="JIO103" s="390"/>
      <c r="JIP103" s="391"/>
      <c r="JIQ103" s="392"/>
      <c r="JIR103" s="393"/>
      <c r="JIS103" s="394"/>
      <c r="JIT103" s="395"/>
      <c r="JIU103" s="389"/>
      <c r="JIV103" s="390"/>
      <c r="JIW103" s="391"/>
      <c r="JIX103" s="392"/>
      <c r="JIY103" s="393"/>
      <c r="JIZ103" s="394"/>
      <c r="JJA103" s="395"/>
      <c r="JJB103" s="389"/>
      <c r="JJC103" s="390"/>
      <c r="JJD103" s="391"/>
      <c r="JJE103" s="392"/>
      <c r="JJF103" s="393"/>
      <c r="JJG103" s="394"/>
      <c r="JJH103" s="395"/>
      <c r="JJI103" s="389"/>
      <c r="JJJ103" s="390"/>
      <c r="JJK103" s="391"/>
      <c r="JJL103" s="392"/>
      <c r="JJM103" s="393"/>
      <c r="JJN103" s="394"/>
      <c r="JJO103" s="395"/>
      <c r="JJP103" s="389"/>
      <c r="JJQ103" s="390"/>
      <c r="JJR103" s="391"/>
      <c r="JJS103" s="392"/>
      <c r="JJT103" s="393"/>
      <c r="JJU103" s="394"/>
      <c r="JJV103" s="395"/>
      <c r="JJW103" s="389"/>
      <c r="JJX103" s="390"/>
      <c r="JJY103" s="391"/>
      <c r="JJZ103" s="392"/>
      <c r="JKA103" s="393"/>
      <c r="JKB103" s="394"/>
      <c r="JKC103" s="395"/>
      <c r="JKD103" s="389"/>
      <c r="JKE103" s="390"/>
      <c r="JKF103" s="391"/>
      <c r="JKG103" s="392"/>
      <c r="JKH103" s="393"/>
      <c r="JKI103" s="394"/>
      <c r="JKJ103" s="395"/>
      <c r="JKK103" s="389"/>
      <c r="JKL103" s="390"/>
      <c r="JKM103" s="391"/>
      <c r="JKN103" s="392"/>
      <c r="JKO103" s="393"/>
      <c r="JKP103" s="394"/>
      <c r="JKQ103" s="395"/>
      <c r="JKR103" s="389"/>
      <c r="JKS103" s="390"/>
      <c r="JKT103" s="391"/>
      <c r="JKU103" s="392"/>
      <c r="JKV103" s="393"/>
      <c r="JKW103" s="394"/>
      <c r="JKX103" s="395"/>
      <c r="JKY103" s="389"/>
      <c r="JKZ103" s="390"/>
      <c r="JLA103" s="391"/>
      <c r="JLB103" s="392"/>
      <c r="JLC103" s="393"/>
      <c r="JLD103" s="394"/>
      <c r="JLE103" s="395"/>
      <c r="JLF103" s="389"/>
      <c r="JLG103" s="390"/>
      <c r="JLH103" s="391"/>
      <c r="JLI103" s="392"/>
      <c r="JLJ103" s="393"/>
      <c r="JLK103" s="394"/>
      <c r="JLL103" s="395"/>
      <c r="JLM103" s="389"/>
      <c r="JLN103" s="390"/>
      <c r="JLO103" s="391"/>
      <c r="JLP103" s="392"/>
      <c r="JLQ103" s="393"/>
      <c r="JLR103" s="394"/>
      <c r="JLS103" s="395"/>
      <c r="JLT103" s="389"/>
      <c r="JLU103" s="390"/>
      <c r="JLV103" s="391"/>
      <c r="JLW103" s="392"/>
      <c r="JLX103" s="393"/>
      <c r="JLY103" s="394"/>
      <c r="JLZ103" s="395"/>
      <c r="JMA103" s="389"/>
      <c r="JMB103" s="390"/>
      <c r="JMC103" s="391"/>
      <c r="JMD103" s="392"/>
      <c r="JME103" s="393"/>
      <c r="JMF103" s="394"/>
      <c r="JMG103" s="395"/>
      <c r="JMH103" s="389"/>
      <c r="JMI103" s="390"/>
      <c r="JMJ103" s="391"/>
      <c r="JMK103" s="392"/>
      <c r="JML103" s="393"/>
      <c r="JMM103" s="394"/>
      <c r="JMN103" s="395"/>
      <c r="JMO103" s="389"/>
      <c r="JMP103" s="390"/>
      <c r="JMQ103" s="391"/>
      <c r="JMR103" s="392"/>
      <c r="JMS103" s="393"/>
      <c r="JMT103" s="394"/>
      <c r="JMU103" s="395"/>
      <c r="JMV103" s="389"/>
      <c r="JMW103" s="390"/>
      <c r="JMX103" s="391"/>
      <c r="JMY103" s="392"/>
      <c r="JMZ103" s="393"/>
      <c r="JNA103" s="394"/>
      <c r="JNB103" s="395"/>
      <c r="JNC103" s="389"/>
      <c r="JND103" s="390"/>
      <c r="JNE103" s="391"/>
      <c r="JNF103" s="392"/>
      <c r="JNG103" s="393"/>
      <c r="JNH103" s="394"/>
      <c r="JNI103" s="395"/>
      <c r="JNJ103" s="389"/>
      <c r="JNK103" s="390"/>
      <c r="JNL103" s="391"/>
      <c r="JNM103" s="392"/>
      <c r="JNN103" s="393"/>
      <c r="JNO103" s="394"/>
      <c r="JNP103" s="395"/>
      <c r="JNQ103" s="389"/>
      <c r="JNR103" s="390"/>
      <c r="JNS103" s="391"/>
      <c r="JNT103" s="392"/>
      <c r="JNU103" s="393"/>
      <c r="JNV103" s="394"/>
      <c r="JNW103" s="395"/>
      <c r="JNX103" s="389"/>
      <c r="JNY103" s="390"/>
      <c r="JNZ103" s="391"/>
      <c r="JOA103" s="392"/>
      <c r="JOB103" s="393"/>
      <c r="JOC103" s="394"/>
      <c r="JOD103" s="395"/>
      <c r="JOE103" s="389"/>
      <c r="JOF103" s="390"/>
      <c r="JOG103" s="391"/>
      <c r="JOH103" s="392"/>
      <c r="JOI103" s="393"/>
      <c r="JOJ103" s="394"/>
      <c r="JOK103" s="395"/>
      <c r="JOL103" s="389"/>
      <c r="JOM103" s="390"/>
      <c r="JON103" s="391"/>
      <c r="JOO103" s="392"/>
      <c r="JOP103" s="393"/>
      <c r="JOQ103" s="394"/>
      <c r="JOR103" s="395"/>
      <c r="JOS103" s="389"/>
      <c r="JOT103" s="390"/>
      <c r="JOU103" s="391"/>
      <c r="JOV103" s="392"/>
      <c r="JOW103" s="393"/>
      <c r="JOX103" s="394"/>
      <c r="JOY103" s="395"/>
      <c r="JOZ103" s="389"/>
      <c r="JPA103" s="390"/>
      <c r="JPB103" s="391"/>
      <c r="JPC103" s="392"/>
      <c r="JPD103" s="393"/>
      <c r="JPE103" s="394"/>
      <c r="JPF103" s="395"/>
      <c r="JPG103" s="389"/>
      <c r="JPH103" s="390"/>
      <c r="JPI103" s="391"/>
      <c r="JPJ103" s="392"/>
      <c r="JPK103" s="393"/>
      <c r="JPL103" s="394"/>
      <c r="JPM103" s="395"/>
      <c r="JPN103" s="389"/>
      <c r="JPO103" s="390"/>
      <c r="JPP103" s="391"/>
      <c r="JPQ103" s="392"/>
      <c r="JPR103" s="393"/>
      <c r="JPS103" s="394"/>
      <c r="JPT103" s="395"/>
      <c r="JPU103" s="389"/>
      <c r="JPV103" s="390"/>
      <c r="JPW103" s="391"/>
      <c r="JPX103" s="392"/>
      <c r="JPY103" s="393"/>
      <c r="JPZ103" s="394"/>
      <c r="JQA103" s="395"/>
      <c r="JQB103" s="389"/>
      <c r="JQC103" s="390"/>
      <c r="JQD103" s="391"/>
      <c r="JQE103" s="392"/>
      <c r="JQF103" s="393"/>
      <c r="JQG103" s="394"/>
      <c r="JQH103" s="395"/>
      <c r="JQI103" s="389"/>
      <c r="JQJ103" s="390"/>
      <c r="JQK103" s="391"/>
      <c r="JQL103" s="392"/>
      <c r="JQM103" s="393"/>
      <c r="JQN103" s="394"/>
      <c r="JQO103" s="395"/>
      <c r="JQP103" s="389"/>
      <c r="JQQ103" s="390"/>
      <c r="JQR103" s="391"/>
      <c r="JQS103" s="392"/>
      <c r="JQT103" s="393"/>
      <c r="JQU103" s="394"/>
      <c r="JQV103" s="395"/>
      <c r="JQW103" s="389"/>
      <c r="JQX103" s="390"/>
      <c r="JQY103" s="391"/>
      <c r="JQZ103" s="392"/>
      <c r="JRA103" s="393"/>
      <c r="JRB103" s="394"/>
      <c r="JRC103" s="395"/>
      <c r="JRD103" s="389"/>
      <c r="JRE103" s="390"/>
      <c r="JRF103" s="391"/>
      <c r="JRG103" s="392"/>
      <c r="JRH103" s="393"/>
      <c r="JRI103" s="394"/>
      <c r="JRJ103" s="395"/>
      <c r="JRK103" s="389"/>
      <c r="JRL103" s="390"/>
      <c r="JRM103" s="391"/>
      <c r="JRN103" s="392"/>
      <c r="JRO103" s="393"/>
      <c r="JRP103" s="394"/>
      <c r="JRQ103" s="395"/>
      <c r="JRR103" s="389"/>
      <c r="JRS103" s="390"/>
      <c r="JRT103" s="391"/>
      <c r="JRU103" s="392"/>
      <c r="JRV103" s="393"/>
      <c r="JRW103" s="394"/>
      <c r="JRX103" s="395"/>
      <c r="JRY103" s="389"/>
      <c r="JRZ103" s="390"/>
      <c r="JSA103" s="391"/>
      <c r="JSB103" s="392"/>
      <c r="JSC103" s="393"/>
      <c r="JSD103" s="394"/>
      <c r="JSE103" s="395"/>
      <c r="JSF103" s="389"/>
      <c r="JSG103" s="390"/>
      <c r="JSH103" s="391"/>
      <c r="JSI103" s="392"/>
      <c r="JSJ103" s="393"/>
      <c r="JSK103" s="394"/>
      <c r="JSL103" s="395"/>
      <c r="JSM103" s="389"/>
      <c r="JSN103" s="390"/>
      <c r="JSO103" s="391"/>
      <c r="JSP103" s="392"/>
      <c r="JSQ103" s="393"/>
      <c r="JSR103" s="394"/>
      <c r="JSS103" s="395"/>
      <c r="JST103" s="389"/>
      <c r="JSU103" s="390"/>
      <c r="JSV103" s="391"/>
      <c r="JSW103" s="392"/>
      <c r="JSX103" s="393"/>
      <c r="JSY103" s="394"/>
      <c r="JSZ103" s="395"/>
      <c r="JTA103" s="389"/>
      <c r="JTB103" s="390"/>
      <c r="JTC103" s="391"/>
      <c r="JTD103" s="392"/>
      <c r="JTE103" s="393"/>
      <c r="JTF103" s="394"/>
      <c r="JTG103" s="395"/>
      <c r="JTH103" s="389"/>
      <c r="JTI103" s="390"/>
      <c r="JTJ103" s="391"/>
      <c r="JTK103" s="392"/>
      <c r="JTL103" s="393"/>
      <c r="JTM103" s="394"/>
      <c r="JTN103" s="395"/>
      <c r="JTO103" s="389"/>
      <c r="JTP103" s="390"/>
      <c r="JTQ103" s="391"/>
      <c r="JTR103" s="392"/>
      <c r="JTS103" s="393"/>
      <c r="JTT103" s="394"/>
      <c r="JTU103" s="395"/>
      <c r="JTV103" s="389"/>
      <c r="JTW103" s="390"/>
      <c r="JTX103" s="391"/>
      <c r="JTY103" s="392"/>
      <c r="JTZ103" s="393"/>
      <c r="JUA103" s="394"/>
      <c r="JUB103" s="395"/>
      <c r="JUC103" s="389"/>
      <c r="JUD103" s="390"/>
      <c r="JUE103" s="391"/>
      <c r="JUF103" s="392"/>
      <c r="JUG103" s="393"/>
      <c r="JUH103" s="394"/>
      <c r="JUI103" s="395"/>
      <c r="JUJ103" s="389"/>
      <c r="JUK103" s="390"/>
      <c r="JUL103" s="391"/>
      <c r="JUM103" s="392"/>
      <c r="JUN103" s="393"/>
      <c r="JUO103" s="394"/>
      <c r="JUP103" s="395"/>
      <c r="JUQ103" s="389"/>
      <c r="JUR103" s="390"/>
      <c r="JUS103" s="391"/>
      <c r="JUT103" s="392"/>
      <c r="JUU103" s="393"/>
      <c r="JUV103" s="394"/>
      <c r="JUW103" s="395"/>
      <c r="JUX103" s="389"/>
      <c r="JUY103" s="390"/>
      <c r="JUZ103" s="391"/>
      <c r="JVA103" s="392"/>
      <c r="JVB103" s="393"/>
      <c r="JVC103" s="394"/>
      <c r="JVD103" s="395"/>
      <c r="JVE103" s="389"/>
      <c r="JVF103" s="390"/>
      <c r="JVG103" s="391"/>
      <c r="JVH103" s="392"/>
      <c r="JVI103" s="393"/>
      <c r="JVJ103" s="394"/>
      <c r="JVK103" s="395"/>
      <c r="JVL103" s="389"/>
      <c r="JVM103" s="390"/>
      <c r="JVN103" s="391"/>
      <c r="JVO103" s="392"/>
      <c r="JVP103" s="393"/>
      <c r="JVQ103" s="394"/>
      <c r="JVR103" s="395"/>
      <c r="JVS103" s="389"/>
      <c r="JVT103" s="390"/>
      <c r="JVU103" s="391"/>
      <c r="JVV103" s="392"/>
      <c r="JVW103" s="393"/>
      <c r="JVX103" s="394"/>
      <c r="JVY103" s="395"/>
      <c r="JVZ103" s="389"/>
      <c r="JWA103" s="390"/>
      <c r="JWB103" s="391"/>
      <c r="JWC103" s="392"/>
      <c r="JWD103" s="393"/>
      <c r="JWE103" s="394"/>
      <c r="JWF103" s="395"/>
      <c r="JWG103" s="389"/>
      <c r="JWH103" s="390"/>
      <c r="JWI103" s="391"/>
      <c r="JWJ103" s="392"/>
      <c r="JWK103" s="393"/>
      <c r="JWL103" s="394"/>
      <c r="JWM103" s="395"/>
      <c r="JWN103" s="389"/>
      <c r="JWO103" s="390"/>
      <c r="JWP103" s="391"/>
      <c r="JWQ103" s="392"/>
      <c r="JWR103" s="393"/>
      <c r="JWS103" s="394"/>
      <c r="JWT103" s="395"/>
      <c r="JWU103" s="389"/>
      <c r="JWV103" s="390"/>
      <c r="JWW103" s="391"/>
      <c r="JWX103" s="392"/>
      <c r="JWY103" s="393"/>
      <c r="JWZ103" s="394"/>
      <c r="JXA103" s="395"/>
      <c r="JXB103" s="389"/>
      <c r="JXC103" s="390"/>
      <c r="JXD103" s="391"/>
      <c r="JXE103" s="392"/>
      <c r="JXF103" s="393"/>
      <c r="JXG103" s="394"/>
      <c r="JXH103" s="395"/>
      <c r="JXI103" s="389"/>
      <c r="JXJ103" s="390"/>
      <c r="JXK103" s="391"/>
      <c r="JXL103" s="392"/>
      <c r="JXM103" s="393"/>
      <c r="JXN103" s="394"/>
      <c r="JXO103" s="395"/>
      <c r="JXP103" s="389"/>
      <c r="JXQ103" s="390"/>
      <c r="JXR103" s="391"/>
      <c r="JXS103" s="392"/>
      <c r="JXT103" s="393"/>
      <c r="JXU103" s="394"/>
      <c r="JXV103" s="395"/>
      <c r="JXW103" s="389"/>
      <c r="JXX103" s="390"/>
      <c r="JXY103" s="391"/>
      <c r="JXZ103" s="392"/>
      <c r="JYA103" s="393"/>
      <c r="JYB103" s="394"/>
      <c r="JYC103" s="395"/>
      <c r="JYD103" s="389"/>
      <c r="JYE103" s="390"/>
      <c r="JYF103" s="391"/>
      <c r="JYG103" s="392"/>
      <c r="JYH103" s="393"/>
      <c r="JYI103" s="394"/>
      <c r="JYJ103" s="395"/>
      <c r="JYK103" s="389"/>
      <c r="JYL103" s="390"/>
      <c r="JYM103" s="391"/>
      <c r="JYN103" s="392"/>
      <c r="JYO103" s="393"/>
      <c r="JYP103" s="394"/>
      <c r="JYQ103" s="395"/>
      <c r="JYR103" s="389"/>
      <c r="JYS103" s="390"/>
      <c r="JYT103" s="391"/>
      <c r="JYU103" s="392"/>
      <c r="JYV103" s="393"/>
      <c r="JYW103" s="394"/>
      <c r="JYX103" s="395"/>
      <c r="JYY103" s="389"/>
      <c r="JYZ103" s="390"/>
      <c r="JZA103" s="391"/>
      <c r="JZB103" s="392"/>
      <c r="JZC103" s="393"/>
      <c r="JZD103" s="394"/>
      <c r="JZE103" s="395"/>
      <c r="JZF103" s="389"/>
      <c r="JZG103" s="390"/>
      <c r="JZH103" s="391"/>
      <c r="JZI103" s="392"/>
      <c r="JZJ103" s="393"/>
      <c r="JZK103" s="394"/>
      <c r="JZL103" s="395"/>
      <c r="JZM103" s="389"/>
      <c r="JZN103" s="390"/>
      <c r="JZO103" s="391"/>
      <c r="JZP103" s="392"/>
      <c r="JZQ103" s="393"/>
      <c r="JZR103" s="394"/>
      <c r="JZS103" s="395"/>
      <c r="JZT103" s="389"/>
      <c r="JZU103" s="390"/>
      <c r="JZV103" s="391"/>
      <c r="JZW103" s="392"/>
      <c r="JZX103" s="393"/>
      <c r="JZY103" s="394"/>
      <c r="JZZ103" s="395"/>
      <c r="KAA103" s="389"/>
      <c r="KAB103" s="390"/>
      <c r="KAC103" s="391"/>
      <c r="KAD103" s="392"/>
      <c r="KAE103" s="393"/>
      <c r="KAF103" s="394"/>
      <c r="KAG103" s="395"/>
      <c r="KAH103" s="389"/>
      <c r="KAI103" s="390"/>
      <c r="KAJ103" s="391"/>
      <c r="KAK103" s="392"/>
      <c r="KAL103" s="393"/>
      <c r="KAM103" s="394"/>
      <c r="KAN103" s="395"/>
      <c r="KAO103" s="389"/>
      <c r="KAP103" s="390"/>
      <c r="KAQ103" s="391"/>
      <c r="KAR103" s="392"/>
      <c r="KAS103" s="393"/>
      <c r="KAT103" s="394"/>
      <c r="KAU103" s="395"/>
      <c r="KAV103" s="389"/>
      <c r="KAW103" s="390"/>
      <c r="KAX103" s="391"/>
      <c r="KAY103" s="392"/>
      <c r="KAZ103" s="393"/>
      <c r="KBA103" s="394"/>
      <c r="KBB103" s="395"/>
      <c r="KBC103" s="389"/>
      <c r="KBD103" s="390"/>
      <c r="KBE103" s="391"/>
      <c r="KBF103" s="392"/>
      <c r="KBG103" s="393"/>
      <c r="KBH103" s="394"/>
      <c r="KBI103" s="395"/>
      <c r="KBJ103" s="389"/>
      <c r="KBK103" s="390"/>
      <c r="KBL103" s="391"/>
      <c r="KBM103" s="392"/>
      <c r="KBN103" s="393"/>
      <c r="KBO103" s="394"/>
      <c r="KBP103" s="395"/>
      <c r="KBQ103" s="389"/>
      <c r="KBR103" s="390"/>
      <c r="KBS103" s="391"/>
      <c r="KBT103" s="392"/>
      <c r="KBU103" s="393"/>
      <c r="KBV103" s="394"/>
      <c r="KBW103" s="395"/>
      <c r="KBX103" s="389"/>
      <c r="KBY103" s="390"/>
      <c r="KBZ103" s="391"/>
      <c r="KCA103" s="392"/>
      <c r="KCB103" s="393"/>
      <c r="KCC103" s="394"/>
      <c r="KCD103" s="395"/>
      <c r="KCE103" s="389"/>
      <c r="KCF103" s="390"/>
      <c r="KCG103" s="391"/>
      <c r="KCH103" s="392"/>
      <c r="KCI103" s="393"/>
      <c r="KCJ103" s="394"/>
      <c r="KCK103" s="395"/>
      <c r="KCL103" s="389"/>
      <c r="KCM103" s="390"/>
      <c r="KCN103" s="391"/>
      <c r="KCO103" s="392"/>
      <c r="KCP103" s="393"/>
      <c r="KCQ103" s="394"/>
      <c r="KCR103" s="395"/>
      <c r="KCS103" s="389"/>
      <c r="KCT103" s="390"/>
      <c r="KCU103" s="391"/>
      <c r="KCV103" s="392"/>
      <c r="KCW103" s="393"/>
      <c r="KCX103" s="394"/>
      <c r="KCY103" s="395"/>
      <c r="KCZ103" s="389"/>
      <c r="KDA103" s="390"/>
      <c r="KDB103" s="391"/>
      <c r="KDC103" s="392"/>
      <c r="KDD103" s="393"/>
      <c r="KDE103" s="394"/>
      <c r="KDF103" s="395"/>
      <c r="KDG103" s="389"/>
      <c r="KDH103" s="390"/>
      <c r="KDI103" s="391"/>
      <c r="KDJ103" s="392"/>
      <c r="KDK103" s="393"/>
      <c r="KDL103" s="394"/>
      <c r="KDM103" s="395"/>
      <c r="KDN103" s="389"/>
      <c r="KDO103" s="390"/>
      <c r="KDP103" s="391"/>
      <c r="KDQ103" s="392"/>
      <c r="KDR103" s="393"/>
      <c r="KDS103" s="394"/>
      <c r="KDT103" s="395"/>
      <c r="KDU103" s="389"/>
      <c r="KDV103" s="390"/>
      <c r="KDW103" s="391"/>
      <c r="KDX103" s="392"/>
      <c r="KDY103" s="393"/>
      <c r="KDZ103" s="394"/>
      <c r="KEA103" s="395"/>
      <c r="KEB103" s="389"/>
      <c r="KEC103" s="390"/>
      <c r="KED103" s="391"/>
      <c r="KEE103" s="392"/>
      <c r="KEF103" s="393"/>
      <c r="KEG103" s="394"/>
      <c r="KEH103" s="395"/>
      <c r="KEI103" s="389"/>
      <c r="KEJ103" s="390"/>
      <c r="KEK103" s="391"/>
      <c r="KEL103" s="392"/>
      <c r="KEM103" s="393"/>
      <c r="KEN103" s="394"/>
      <c r="KEO103" s="395"/>
      <c r="KEP103" s="389"/>
      <c r="KEQ103" s="390"/>
      <c r="KER103" s="391"/>
      <c r="KES103" s="392"/>
      <c r="KET103" s="393"/>
      <c r="KEU103" s="394"/>
      <c r="KEV103" s="395"/>
      <c r="KEW103" s="389"/>
      <c r="KEX103" s="390"/>
      <c r="KEY103" s="391"/>
      <c r="KEZ103" s="392"/>
      <c r="KFA103" s="393"/>
      <c r="KFB103" s="394"/>
      <c r="KFC103" s="395"/>
      <c r="KFD103" s="389"/>
      <c r="KFE103" s="390"/>
      <c r="KFF103" s="391"/>
      <c r="KFG103" s="392"/>
      <c r="KFH103" s="393"/>
      <c r="KFI103" s="394"/>
      <c r="KFJ103" s="395"/>
      <c r="KFK103" s="389"/>
      <c r="KFL103" s="390"/>
      <c r="KFM103" s="391"/>
      <c r="KFN103" s="392"/>
      <c r="KFO103" s="393"/>
      <c r="KFP103" s="394"/>
      <c r="KFQ103" s="395"/>
      <c r="KFR103" s="389"/>
      <c r="KFS103" s="390"/>
      <c r="KFT103" s="391"/>
      <c r="KFU103" s="392"/>
      <c r="KFV103" s="393"/>
      <c r="KFW103" s="394"/>
      <c r="KFX103" s="395"/>
      <c r="KFY103" s="389"/>
      <c r="KFZ103" s="390"/>
      <c r="KGA103" s="391"/>
      <c r="KGB103" s="392"/>
      <c r="KGC103" s="393"/>
      <c r="KGD103" s="394"/>
      <c r="KGE103" s="395"/>
      <c r="KGF103" s="389"/>
      <c r="KGG103" s="390"/>
      <c r="KGH103" s="391"/>
      <c r="KGI103" s="392"/>
      <c r="KGJ103" s="393"/>
      <c r="KGK103" s="394"/>
      <c r="KGL103" s="395"/>
      <c r="KGM103" s="389"/>
      <c r="KGN103" s="390"/>
      <c r="KGO103" s="391"/>
      <c r="KGP103" s="392"/>
      <c r="KGQ103" s="393"/>
      <c r="KGR103" s="394"/>
      <c r="KGS103" s="395"/>
      <c r="KGT103" s="389"/>
      <c r="KGU103" s="390"/>
      <c r="KGV103" s="391"/>
      <c r="KGW103" s="392"/>
      <c r="KGX103" s="393"/>
      <c r="KGY103" s="394"/>
      <c r="KGZ103" s="395"/>
      <c r="KHA103" s="389"/>
      <c r="KHB103" s="390"/>
      <c r="KHC103" s="391"/>
      <c r="KHD103" s="392"/>
      <c r="KHE103" s="393"/>
      <c r="KHF103" s="394"/>
      <c r="KHG103" s="395"/>
      <c r="KHH103" s="389"/>
      <c r="KHI103" s="390"/>
      <c r="KHJ103" s="391"/>
      <c r="KHK103" s="392"/>
      <c r="KHL103" s="393"/>
      <c r="KHM103" s="394"/>
      <c r="KHN103" s="395"/>
      <c r="KHO103" s="389"/>
      <c r="KHP103" s="390"/>
      <c r="KHQ103" s="391"/>
      <c r="KHR103" s="392"/>
      <c r="KHS103" s="393"/>
      <c r="KHT103" s="394"/>
      <c r="KHU103" s="395"/>
      <c r="KHV103" s="389"/>
      <c r="KHW103" s="390"/>
      <c r="KHX103" s="391"/>
      <c r="KHY103" s="392"/>
      <c r="KHZ103" s="393"/>
      <c r="KIA103" s="394"/>
      <c r="KIB103" s="395"/>
      <c r="KIC103" s="389"/>
      <c r="KID103" s="390"/>
      <c r="KIE103" s="391"/>
      <c r="KIF103" s="392"/>
      <c r="KIG103" s="393"/>
      <c r="KIH103" s="394"/>
      <c r="KII103" s="395"/>
      <c r="KIJ103" s="389"/>
      <c r="KIK103" s="390"/>
      <c r="KIL103" s="391"/>
      <c r="KIM103" s="392"/>
      <c r="KIN103" s="393"/>
      <c r="KIO103" s="394"/>
      <c r="KIP103" s="395"/>
      <c r="KIQ103" s="389"/>
      <c r="KIR103" s="390"/>
      <c r="KIS103" s="391"/>
      <c r="KIT103" s="392"/>
      <c r="KIU103" s="393"/>
      <c r="KIV103" s="394"/>
      <c r="KIW103" s="395"/>
      <c r="KIX103" s="389"/>
      <c r="KIY103" s="390"/>
      <c r="KIZ103" s="391"/>
      <c r="KJA103" s="392"/>
      <c r="KJB103" s="393"/>
      <c r="KJC103" s="394"/>
      <c r="KJD103" s="395"/>
      <c r="KJE103" s="389"/>
      <c r="KJF103" s="390"/>
      <c r="KJG103" s="391"/>
      <c r="KJH103" s="392"/>
      <c r="KJI103" s="393"/>
      <c r="KJJ103" s="394"/>
      <c r="KJK103" s="395"/>
      <c r="KJL103" s="389"/>
      <c r="KJM103" s="390"/>
      <c r="KJN103" s="391"/>
      <c r="KJO103" s="392"/>
      <c r="KJP103" s="393"/>
      <c r="KJQ103" s="394"/>
      <c r="KJR103" s="395"/>
      <c r="KJS103" s="389"/>
      <c r="KJT103" s="390"/>
      <c r="KJU103" s="391"/>
      <c r="KJV103" s="392"/>
      <c r="KJW103" s="393"/>
      <c r="KJX103" s="394"/>
      <c r="KJY103" s="395"/>
      <c r="KJZ103" s="389"/>
      <c r="KKA103" s="390"/>
      <c r="KKB103" s="391"/>
      <c r="KKC103" s="392"/>
      <c r="KKD103" s="393"/>
      <c r="KKE103" s="394"/>
      <c r="KKF103" s="395"/>
      <c r="KKG103" s="389"/>
      <c r="KKH103" s="390"/>
      <c r="KKI103" s="391"/>
      <c r="KKJ103" s="392"/>
      <c r="KKK103" s="393"/>
      <c r="KKL103" s="394"/>
      <c r="KKM103" s="395"/>
      <c r="KKN103" s="389"/>
      <c r="KKO103" s="390"/>
      <c r="KKP103" s="391"/>
      <c r="KKQ103" s="392"/>
      <c r="KKR103" s="393"/>
      <c r="KKS103" s="394"/>
      <c r="KKT103" s="395"/>
      <c r="KKU103" s="389"/>
      <c r="KKV103" s="390"/>
      <c r="KKW103" s="391"/>
      <c r="KKX103" s="392"/>
      <c r="KKY103" s="393"/>
      <c r="KKZ103" s="394"/>
      <c r="KLA103" s="395"/>
      <c r="KLB103" s="389"/>
      <c r="KLC103" s="390"/>
      <c r="KLD103" s="391"/>
      <c r="KLE103" s="392"/>
      <c r="KLF103" s="393"/>
      <c r="KLG103" s="394"/>
      <c r="KLH103" s="395"/>
      <c r="KLI103" s="389"/>
      <c r="KLJ103" s="390"/>
      <c r="KLK103" s="391"/>
      <c r="KLL103" s="392"/>
      <c r="KLM103" s="393"/>
      <c r="KLN103" s="394"/>
      <c r="KLO103" s="395"/>
      <c r="KLP103" s="389"/>
      <c r="KLQ103" s="390"/>
      <c r="KLR103" s="391"/>
      <c r="KLS103" s="392"/>
      <c r="KLT103" s="393"/>
      <c r="KLU103" s="394"/>
      <c r="KLV103" s="395"/>
      <c r="KLW103" s="389"/>
      <c r="KLX103" s="390"/>
      <c r="KLY103" s="391"/>
      <c r="KLZ103" s="392"/>
      <c r="KMA103" s="393"/>
      <c r="KMB103" s="394"/>
      <c r="KMC103" s="395"/>
      <c r="KMD103" s="389"/>
      <c r="KME103" s="390"/>
      <c r="KMF103" s="391"/>
      <c r="KMG103" s="392"/>
      <c r="KMH103" s="393"/>
      <c r="KMI103" s="394"/>
      <c r="KMJ103" s="395"/>
      <c r="KMK103" s="389"/>
      <c r="KML103" s="390"/>
      <c r="KMM103" s="391"/>
      <c r="KMN103" s="392"/>
      <c r="KMO103" s="393"/>
      <c r="KMP103" s="394"/>
      <c r="KMQ103" s="395"/>
      <c r="KMR103" s="389"/>
      <c r="KMS103" s="390"/>
      <c r="KMT103" s="391"/>
      <c r="KMU103" s="392"/>
      <c r="KMV103" s="393"/>
      <c r="KMW103" s="394"/>
      <c r="KMX103" s="395"/>
      <c r="KMY103" s="389"/>
      <c r="KMZ103" s="390"/>
      <c r="KNA103" s="391"/>
      <c r="KNB103" s="392"/>
      <c r="KNC103" s="393"/>
      <c r="KND103" s="394"/>
      <c r="KNE103" s="395"/>
      <c r="KNF103" s="389"/>
      <c r="KNG103" s="390"/>
      <c r="KNH103" s="391"/>
      <c r="KNI103" s="392"/>
      <c r="KNJ103" s="393"/>
      <c r="KNK103" s="394"/>
      <c r="KNL103" s="395"/>
      <c r="KNM103" s="389"/>
      <c r="KNN103" s="390"/>
      <c r="KNO103" s="391"/>
      <c r="KNP103" s="392"/>
      <c r="KNQ103" s="393"/>
      <c r="KNR103" s="394"/>
      <c r="KNS103" s="395"/>
      <c r="KNT103" s="389"/>
      <c r="KNU103" s="390"/>
      <c r="KNV103" s="391"/>
      <c r="KNW103" s="392"/>
      <c r="KNX103" s="393"/>
      <c r="KNY103" s="394"/>
      <c r="KNZ103" s="395"/>
      <c r="KOA103" s="389"/>
      <c r="KOB103" s="390"/>
      <c r="KOC103" s="391"/>
      <c r="KOD103" s="392"/>
      <c r="KOE103" s="393"/>
      <c r="KOF103" s="394"/>
      <c r="KOG103" s="395"/>
      <c r="KOH103" s="389"/>
      <c r="KOI103" s="390"/>
      <c r="KOJ103" s="391"/>
      <c r="KOK103" s="392"/>
      <c r="KOL103" s="393"/>
      <c r="KOM103" s="394"/>
      <c r="KON103" s="395"/>
      <c r="KOO103" s="389"/>
      <c r="KOP103" s="390"/>
      <c r="KOQ103" s="391"/>
      <c r="KOR103" s="392"/>
      <c r="KOS103" s="393"/>
      <c r="KOT103" s="394"/>
      <c r="KOU103" s="395"/>
      <c r="KOV103" s="389"/>
      <c r="KOW103" s="390"/>
      <c r="KOX103" s="391"/>
      <c r="KOY103" s="392"/>
      <c r="KOZ103" s="393"/>
      <c r="KPA103" s="394"/>
      <c r="KPB103" s="395"/>
      <c r="KPC103" s="389"/>
      <c r="KPD103" s="390"/>
      <c r="KPE103" s="391"/>
      <c r="KPF103" s="392"/>
      <c r="KPG103" s="393"/>
      <c r="KPH103" s="394"/>
      <c r="KPI103" s="395"/>
      <c r="KPJ103" s="389"/>
      <c r="KPK103" s="390"/>
      <c r="KPL103" s="391"/>
      <c r="KPM103" s="392"/>
      <c r="KPN103" s="393"/>
      <c r="KPO103" s="394"/>
      <c r="KPP103" s="395"/>
      <c r="KPQ103" s="389"/>
      <c r="KPR103" s="390"/>
      <c r="KPS103" s="391"/>
      <c r="KPT103" s="392"/>
      <c r="KPU103" s="393"/>
      <c r="KPV103" s="394"/>
      <c r="KPW103" s="395"/>
      <c r="KPX103" s="389"/>
      <c r="KPY103" s="390"/>
      <c r="KPZ103" s="391"/>
      <c r="KQA103" s="392"/>
      <c r="KQB103" s="393"/>
      <c r="KQC103" s="394"/>
      <c r="KQD103" s="395"/>
      <c r="KQE103" s="389"/>
      <c r="KQF103" s="390"/>
      <c r="KQG103" s="391"/>
      <c r="KQH103" s="392"/>
      <c r="KQI103" s="393"/>
      <c r="KQJ103" s="394"/>
      <c r="KQK103" s="395"/>
      <c r="KQL103" s="389"/>
      <c r="KQM103" s="390"/>
      <c r="KQN103" s="391"/>
      <c r="KQO103" s="392"/>
      <c r="KQP103" s="393"/>
      <c r="KQQ103" s="394"/>
      <c r="KQR103" s="395"/>
      <c r="KQS103" s="389"/>
      <c r="KQT103" s="390"/>
      <c r="KQU103" s="391"/>
      <c r="KQV103" s="392"/>
      <c r="KQW103" s="393"/>
      <c r="KQX103" s="394"/>
      <c r="KQY103" s="395"/>
      <c r="KQZ103" s="389"/>
      <c r="KRA103" s="390"/>
      <c r="KRB103" s="391"/>
      <c r="KRC103" s="392"/>
      <c r="KRD103" s="393"/>
      <c r="KRE103" s="394"/>
      <c r="KRF103" s="395"/>
      <c r="KRG103" s="389"/>
      <c r="KRH103" s="390"/>
      <c r="KRI103" s="391"/>
      <c r="KRJ103" s="392"/>
      <c r="KRK103" s="393"/>
      <c r="KRL103" s="394"/>
      <c r="KRM103" s="395"/>
      <c r="KRN103" s="389"/>
      <c r="KRO103" s="390"/>
      <c r="KRP103" s="391"/>
      <c r="KRQ103" s="392"/>
      <c r="KRR103" s="393"/>
      <c r="KRS103" s="394"/>
      <c r="KRT103" s="395"/>
      <c r="KRU103" s="389"/>
      <c r="KRV103" s="390"/>
      <c r="KRW103" s="391"/>
      <c r="KRX103" s="392"/>
      <c r="KRY103" s="393"/>
      <c r="KRZ103" s="394"/>
      <c r="KSA103" s="395"/>
      <c r="KSB103" s="389"/>
      <c r="KSC103" s="390"/>
      <c r="KSD103" s="391"/>
      <c r="KSE103" s="392"/>
      <c r="KSF103" s="393"/>
      <c r="KSG103" s="394"/>
      <c r="KSH103" s="395"/>
      <c r="KSI103" s="389"/>
      <c r="KSJ103" s="390"/>
      <c r="KSK103" s="391"/>
      <c r="KSL103" s="392"/>
      <c r="KSM103" s="393"/>
      <c r="KSN103" s="394"/>
      <c r="KSO103" s="395"/>
      <c r="KSP103" s="389"/>
      <c r="KSQ103" s="390"/>
      <c r="KSR103" s="391"/>
      <c r="KSS103" s="392"/>
      <c r="KST103" s="393"/>
      <c r="KSU103" s="394"/>
      <c r="KSV103" s="395"/>
      <c r="KSW103" s="389"/>
      <c r="KSX103" s="390"/>
      <c r="KSY103" s="391"/>
      <c r="KSZ103" s="392"/>
      <c r="KTA103" s="393"/>
      <c r="KTB103" s="394"/>
      <c r="KTC103" s="395"/>
      <c r="KTD103" s="389"/>
      <c r="KTE103" s="390"/>
      <c r="KTF103" s="391"/>
      <c r="KTG103" s="392"/>
      <c r="KTH103" s="393"/>
      <c r="KTI103" s="394"/>
      <c r="KTJ103" s="395"/>
      <c r="KTK103" s="389"/>
      <c r="KTL103" s="390"/>
      <c r="KTM103" s="391"/>
      <c r="KTN103" s="392"/>
      <c r="KTO103" s="393"/>
      <c r="KTP103" s="394"/>
      <c r="KTQ103" s="395"/>
      <c r="KTR103" s="389"/>
      <c r="KTS103" s="390"/>
      <c r="KTT103" s="391"/>
      <c r="KTU103" s="392"/>
      <c r="KTV103" s="393"/>
      <c r="KTW103" s="394"/>
      <c r="KTX103" s="395"/>
      <c r="KTY103" s="389"/>
      <c r="KTZ103" s="390"/>
      <c r="KUA103" s="391"/>
      <c r="KUB103" s="392"/>
      <c r="KUC103" s="393"/>
      <c r="KUD103" s="394"/>
      <c r="KUE103" s="395"/>
      <c r="KUF103" s="389"/>
      <c r="KUG103" s="390"/>
      <c r="KUH103" s="391"/>
      <c r="KUI103" s="392"/>
      <c r="KUJ103" s="393"/>
      <c r="KUK103" s="394"/>
      <c r="KUL103" s="395"/>
      <c r="KUM103" s="389"/>
      <c r="KUN103" s="390"/>
      <c r="KUO103" s="391"/>
      <c r="KUP103" s="392"/>
      <c r="KUQ103" s="393"/>
      <c r="KUR103" s="394"/>
      <c r="KUS103" s="395"/>
      <c r="KUT103" s="389"/>
      <c r="KUU103" s="390"/>
      <c r="KUV103" s="391"/>
      <c r="KUW103" s="392"/>
      <c r="KUX103" s="393"/>
      <c r="KUY103" s="394"/>
      <c r="KUZ103" s="395"/>
      <c r="KVA103" s="389"/>
      <c r="KVB103" s="390"/>
      <c r="KVC103" s="391"/>
      <c r="KVD103" s="392"/>
      <c r="KVE103" s="393"/>
      <c r="KVF103" s="394"/>
      <c r="KVG103" s="395"/>
      <c r="KVH103" s="389"/>
      <c r="KVI103" s="390"/>
      <c r="KVJ103" s="391"/>
      <c r="KVK103" s="392"/>
      <c r="KVL103" s="393"/>
      <c r="KVM103" s="394"/>
      <c r="KVN103" s="395"/>
      <c r="KVO103" s="389"/>
      <c r="KVP103" s="390"/>
      <c r="KVQ103" s="391"/>
      <c r="KVR103" s="392"/>
      <c r="KVS103" s="393"/>
      <c r="KVT103" s="394"/>
      <c r="KVU103" s="395"/>
      <c r="KVV103" s="389"/>
      <c r="KVW103" s="390"/>
      <c r="KVX103" s="391"/>
      <c r="KVY103" s="392"/>
      <c r="KVZ103" s="393"/>
      <c r="KWA103" s="394"/>
      <c r="KWB103" s="395"/>
      <c r="KWC103" s="389"/>
      <c r="KWD103" s="390"/>
      <c r="KWE103" s="391"/>
      <c r="KWF103" s="392"/>
      <c r="KWG103" s="393"/>
      <c r="KWH103" s="394"/>
      <c r="KWI103" s="395"/>
      <c r="KWJ103" s="389"/>
      <c r="KWK103" s="390"/>
      <c r="KWL103" s="391"/>
      <c r="KWM103" s="392"/>
      <c r="KWN103" s="393"/>
      <c r="KWO103" s="394"/>
      <c r="KWP103" s="395"/>
      <c r="KWQ103" s="389"/>
      <c r="KWR103" s="390"/>
      <c r="KWS103" s="391"/>
      <c r="KWT103" s="392"/>
      <c r="KWU103" s="393"/>
      <c r="KWV103" s="394"/>
      <c r="KWW103" s="395"/>
      <c r="KWX103" s="389"/>
      <c r="KWY103" s="390"/>
      <c r="KWZ103" s="391"/>
      <c r="KXA103" s="392"/>
      <c r="KXB103" s="393"/>
      <c r="KXC103" s="394"/>
      <c r="KXD103" s="395"/>
      <c r="KXE103" s="389"/>
      <c r="KXF103" s="390"/>
      <c r="KXG103" s="391"/>
      <c r="KXH103" s="392"/>
      <c r="KXI103" s="393"/>
      <c r="KXJ103" s="394"/>
      <c r="KXK103" s="395"/>
      <c r="KXL103" s="389"/>
      <c r="KXM103" s="390"/>
      <c r="KXN103" s="391"/>
      <c r="KXO103" s="392"/>
      <c r="KXP103" s="393"/>
      <c r="KXQ103" s="394"/>
      <c r="KXR103" s="395"/>
      <c r="KXS103" s="389"/>
      <c r="KXT103" s="390"/>
      <c r="KXU103" s="391"/>
      <c r="KXV103" s="392"/>
      <c r="KXW103" s="393"/>
      <c r="KXX103" s="394"/>
      <c r="KXY103" s="395"/>
      <c r="KXZ103" s="389"/>
      <c r="KYA103" s="390"/>
      <c r="KYB103" s="391"/>
      <c r="KYC103" s="392"/>
      <c r="KYD103" s="393"/>
      <c r="KYE103" s="394"/>
      <c r="KYF103" s="395"/>
      <c r="KYG103" s="389"/>
      <c r="KYH103" s="390"/>
      <c r="KYI103" s="391"/>
      <c r="KYJ103" s="392"/>
      <c r="KYK103" s="393"/>
      <c r="KYL103" s="394"/>
      <c r="KYM103" s="395"/>
      <c r="KYN103" s="389"/>
      <c r="KYO103" s="390"/>
      <c r="KYP103" s="391"/>
      <c r="KYQ103" s="392"/>
      <c r="KYR103" s="393"/>
      <c r="KYS103" s="394"/>
      <c r="KYT103" s="395"/>
      <c r="KYU103" s="389"/>
      <c r="KYV103" s="390"/>
      <c r="KYW103" s="391"/>
      <c r="KYX103" s="392"/>
      <c r="KYY103" s="393"/>
      <c r="KYZ103" s="394"/>
      <c r="KZA103" s="395"/>
      <c r="KZB103" s="389"/>
      <c r="KZC103" s="390"/>
      <c r="KZD103" s="391"/>
      <c r="KZE103" s="392"/>
      <c r="KZF103" s="393"/>
      <c r="KZG103" s="394"/>
      <c r="KZH103" s="395"/>
      <c r="KZI103" s="389"/>
      <c r="KZJ103" s="390"/>
      <c r="KZK103" s="391"/>
      <c r="KZL103" s="392"/>
      <c r="KZM103" s="393"/>
      <c r="KZN103" s="394"/>
      <c r="KZO103" s="395"/>
      <c r="KZP103" s="389"/>
      <c r="KZQ103" s="390"/>
      <c r="KZR103" s="391"/>
      <c r="KZS103" s="392"/>
      <c r="KZT103" s="393"/>
      <c r="KZU103" s="394"/>
      <c r="KZV103" s="395"/>
      <c r="KZW103" s="389"/>
      <c r="KZX103" s="390"/>
      <c r="KZY103" s="391"/>
      <c r="KZZ103" s="392"/>
      <c r="LAA103" s="393"/>
      <c r="LAB103" s="394"/>
      <c r="LAC103" s="395"/>
      <c r="LAD103" s="389"/>
      <c r="LAE103" s="390"/>
      <c r="LAF103" s="391"/>
      <c r="LAG103" s="392"/>
      <c r="LAH103" s="393"/>
      <c r="LAI103" s="394"/>
      <c r="LAJ103" s="395"/>
      <c r="LAK103" s="389"/>
      <c r="LAL103" s="390"/>
      <c r="LAM103" s="391"/>
      <c r="LAN103" s="392"/>
      <c r="LAO103" s="393"/>
      <c r="LAP103" s="394"/>
      <c r="LAQ103" s="395"/>
      <c r="LAR103" s="389"/>
      <c r="LAS103" s="390"/>
      <c r="LAT103" s="391"/>
      <c r="LAU103" s="392"/>
      <c r="LAV103" s="393"/>
      <c r="LAW103" s="394"/>
      <c r="LAX103" s="395"/>
      <c r="LAY103" s="389"/>
      <c r="LAZ103" s="390"/>
      <c r="LBA103" s="391"/>
      <c r="LBB103" s="392"/>
      <c r="LBC103" s="393"/>
      <c r="LBD103" s="394"/>
      <c r="LBE103" s="395"/>
      <c r="LBF103" s="389"/>
      <c r="LBG103" s="390"/>
      <c r="LBH103" s="391"/>
      <c r="LBI103" s="392"/>
      <c r="LBJ103" s="393"/>
      <c r="LBK103" s="394"/>
      <c r="LBL103" s="395"/>
      <c r="LBM103" s="389"/>
      <c r="LBN103" s="390"/>
      <c r="LBO103" s="391"/>
      <c r="LBP103" s="392"/>
      <c r="LBQ103" s="393"/>
      <c r="LBR103" s="394"/>
      <c r="LBS103" s="395"/>
      <c r="LBT103" s="389"/>
      <c r="LBU103" s="390"/>
      <c r="LBV103" s="391"/>
      <c r="LBW103" s="392"/>
      <c r="LBX103" s="393"/>
      <c r="LBY103" s="394"/>
      <c r="LBZ103" s="395"/>
      <c r="LCA103" s="389"/>
      <c r="LCB103" s="390"/>
      <c r="LCC103" s="391"/>
      <c r="LCD103" s="392"/>
      <c r="LCE103" s="393"/>
      <c r="LCF103" s="394"/>
      <c r="LCG103" s="395"/>
      <c r="LCH103" s="389"/>
      <c r="LCI103" s="390"/>
      <c r="LCJ103" s="391"/>
      <c r="LCK103" s="392"/>
      <c r="LCL103" s="393"/>
      <c r="LCM103" s="394"/>
      <c r="LCN103" s="395"/>
      <c r="LCO103" s="389"/>
      <c r="LCP103" s="390"/>
      <c r="LCQ103" s="391"/>
      <c r="LCR103" s="392"/>
      <c r="LCS103" s="393"/>
      <c r="LCT103" s="394"/>
      <c r="LCU103" s="395"/>
      <c r="LCV103" s="389"/>
      <c r="LCW103" s="390"/>
      <c r="LCX103" s="391"/>
      <c r="LCY103" s="392"/>
      <c r="LCZ103" s="393"/>
      <c r="LDA103" s="394"/>
      <c r="LDB103" s="395"/>
      <c r="LDC103" s="389"/>
      <c r="LDD103" s="390"/>
      <c r="LDE103" s="391"/>
      <c r="LDF103" s="392"/>
      <c r="LDG103" s="393"/>
      <c r="LDH103" s="394"/>
      <c r="LDI103" s="395"/>
      <c r="LDJ103" s="389"/>
      <c r="LDK103" s="390"/>
      <c r="LDL103" s="391"/>
      <c r="LDM103" s="392"/>
      <c r="LDN103" s="393"/>
      <c r="LDO103" s="394"/>
      <c r="LDP103" s="395"/>
      <c r="LDQ103" s="389"/>
      <c r="LDR103" s="390"/>
      <c r="LDS103" s="391"/>
      <c r="LDT103" s="392"/>
      <c r="LDU103" s="393"/>
      <c r="LDV103" s="394"/>
      <c r="LDW103" s="395"/>
      <c r="LDX103" s="389"/>
      <c r="LDY103" s="390"/>
      <c r="LDZ103" s="391"/>
      <c r="LEA103" s="392"/>
      <c r="LEB103" s="393"/>
      <c r="LEC103" s="394"/>
      <c r="LED103" s="395"/>
      <c r="LEE103" s="389"/>
      <c r="LEF103" s="390"/>
      <c r="LEG103" s="391"/>
      <c r="LEH103" s="392"/>
      <c r="LEI103" s="393"/>
      <c r="LEJ103" s="394"/>
      <c r="LEK103" s="395"/>
      <c r="LEL103" s="389"/>
      <c r="LEM103" s="390"/>
      <c r="LEN103" s="391"/>
      <c r="LEO103" s="392"/>
      <c r="LEP103" s="393"/>
      <c r="LEQ103" s="394"/>
      <c r="LER103" s="395"/>
      <c r="LES103" s="389"/>
      <c r="LET103" s="390"/>
      <c r="LEU103" s="391"/>
      <c r="LEV103" s="392"/>
      <c r="LEW103" s="393"/>
      <c r="LEX103" s="394"/>
      <c r="LEY103" s="395"/>
      <c r="LEZ103" s="389"/>
      <c r="LFA103" s="390"/>
      <c r="LFB103" s="391"/>
      <c r="LFC103" s="392"/>
      <c r="LFD103" s="393"/>
      <c r="LFE103" s="394"/>
      <c r="LFF103" s="395"/>
      <c r="LFG103" s="389"/>
      <c r="LFH103" s="390"/>
      <c r="LFI103" s="391"/>
      <c r="LFJ103" s="392"/>
      <c r="LFK103" s="393"/>
      <c r="LFL103" s="394"/>
      <c r="LFM103" s="395"/>
      <c r="LFN103" s="389"/>
      <c r="LFO103" s="390"/>
      <c r="LFP103" s="391"/>
      <c r="LFQ103" s="392"/>
      <c r="LFR103" s="393"/>
      <c r="LFS103" s="394"/>
      <c r="LFT103" s="395"/>
      <c r="LFU103" s="389"/>
      <c r="LFV103" s="390"/>
      <c r="LFW103" s="391"/>
      <c r="LFX103" s="392"/>
      <c r="LFY103" s="393"/>
      <c r="LFZ103" s="394"/>
      <c r="LGA103" s="395"/>
      <c r="LGB103" s="389"/>
      <c r="LGC103" s="390"/>
      <c r="LGD103" s="391"/>
      <c r="LGE103" s="392"/>
      <c r="LGF103" s="393"/>
      <c r="LGG103" s="394"/>
      <c r="LGH103" s="395"/>
      <c r="LGI103" s="389"/>
      <c r="LGJ103" s="390"/>
      <c r="LGK103" s="391"/>
      <c r="LGL103" s="392"/>
      <c r="LGM103" s="393"/>
      <c r="LGN103" s="394"/>
      <c r="LGO103" s="395"/>
      <c r="LGP103" s="389"/>
      <c r="LGQ103" s="390"/>
      <c r="LGR103" s="391"/>
      <c r="LGS103" s="392"/>
      <c r="LGT103" s="393"/>
      <c r="LGU103" s="394"/>
      <c r="LGV103" s="395"/>
      <c r="LGW103" s="389"/>
      <c r="LGX103" s="390"/>
      <c r="LGY103" s="391"/>
      <c r="LGZ103" s="392"/>
      <c r="LHA103" s="393"/>
      <c r="LHB103" s="394"/>
      <c r="LHC103" s="395"/>
      <c r="LHD103" s="389"/>
      <c r="LHE103" s="390"/>
      <c r="LHF103" s="391"/>
      <c r="LHG103" s="392"/>
      <c r="LHH103" s="393"/>
      <c r="LHI103" s="394"/>
      <c r="LHJ103" s="395"/>
      <c r="LHK103" s="389"/>
      <c r="LHL103" s="390"/>
      <c r="LHM103" s="391"/>
      <c r="LHN103" s="392"/>
      <c r="LHO103" s="393"/>
      <c r="LHP103" s="394"/>
      <c r="LHQ103" s="395"/>
      <c r="LHR103" s="389"/>
      <c r="LHS103" s="390"/>
      <c r="LHT103" s="391"/>
      <c r="LHU103" s="392"/>
      <c r="LHV103" s="393"/>
      <c r="LHW103" s="394"/>
      <c r="LHX103" s="395"/>
      <c r="LHY103" s="389"/>
      <c r="LHZ103" s="390"/>
      <c r="LIA103" s="391"/>
      <c r="LIB103" s="392"/>
      <c r="LIC103" s="393"/>
      <c r="LID103" s="394"/>
      <c r="LIE103" s="395"/>
      <c r="LIF103" s="389"/>
      <c r="LIG103" s="390"/>
      <c r="LIH103" s="391"/>
      <c r="LII103" s="392"/>
      <c r="LIJ103" s="393"/>
      <c r="LIK103" s="394"/>
      <c r="LIL103" s="395"/>
      <c r="LIM103" s="389"/>
      <c r="LIN103" s="390"/>
      <c r="LIO103" s="391"/>
      <c r="LIP103" s="392"/>
      <c r="LIQ103" s="393"/>
      <c r="LIR103" s="394"/>
      <c r="LIS103" s="395"/>
      <c r="LIT103" s="389"/>
      <c r="LIU103" s="390"/>
      <c r="LIV103" s="391"/>
      <c r="LIW103" s="392"/>
      <c r="LIX103" s="393"/>
      <c r="LIY103" s="394"/>
      <c r="LIZ103" s="395"/>
      <c r="LJA103" s="389"/>
      <c r="LJB103" s="390"/>
      <c r="LJC103" s="391"/>
      <c r="LJD103" s="392"/>
      <c r="LJE103" s="393"/>
      <c r="LJF103" s="394"/>
      <c r="LJG103" s="395"/>
      <c r="LJH103" s="389"/>
      <c r="LJI103" s="390"/>
      <c r="LJJ103" s="391"/>
      <c r="LJK103" s="392"/>
      <c r="LJL103" s="393"/>
      <c r="LJM103" s="394"/>
      <c r="LJN103" s="395"/>
      <c r="LJO103" s="389"/>
      <c r="LJP103" s="390"/>
      <c r="LJQ103" s="391"/>
      <c r="LJR103" s="392"/>
      <c r="LJS103" s="393"/>
      <c r="LJT103" s="394"/>
      <c r="LJU103" s="395"/>
      <c r="LJV103" s="389"/>
      <c r="LJW103" s="390"/>
      <c r="LJX103" s="391"/>
      <c r="LJY103" s="392"/>
      <c r="LJZ103" s="393"/>
      <c r="LKA103" s="394"/>
      <c r="LKB103" s="395"/>
      <c r="LKC103" s="389"/>
      <c r="LKD103" s="390"/>
      <c r="LKE103" s="391"/>
      <c r="LKF103" s="392"/>
      <c r="LKG103" s="393"/>
      <c r="LKH103" s="394"/>
      <c r="LKI103" s="395"/>
      <c r="LKJ103" s="389"/>
      <c r="LKK103" s="390"/>
      <c r="LKL103" s="391"/>
      <c r="LKM103" s="392"/>
      <c r="LKN103" s="393"/>
      <c r="LKO103" s="394"/>
      <c r="LKP103" s="395"/>
      <c r="LKQ103" s="389"/>
      <c r="LKR103" s="390"/>
      <c r="LKS103" s="391"/>
      <c r="LKT103" s="392"/>
      <c r="LKU103" s="393"/>
      <c r="LKV103" s="394"/>
      <c r="LKW103" s="395"/>
      <c r="LKX103" s="389"/>
      <c r="LKY103" s="390"/>
      <c r="LKZ103" s="391"/>
      <c r="LLA103" s="392"/>
      <c r="LLB103" s="393"/>
      <c r="LLC103" s="394"/>
      <c r="LLD103" s="395"/>
      <c r="LLE103" s="389"/>
      <c r="LLF103" s="390"/>
      <c r="LLG103" s="391"/>
      <c r="LLH103" s="392"/>
      <c r="LLI103" s="393"/>
      <c r="LLJ103" s="394"/>
      <c r="LLK103" s="395"/>
      <c r="LLL103" s="389"/>
      <c r="LLM103" s="390"/>
      <c r="LLN103" s="391"/>
      <c r="LLO103" s="392"/>
      <c r="LLP103" s="393"/>
      <c r="LLQ103" s="394"/>
      <c r="LLR103" s="395"/>
      <c r="LLS103" s="389"/>
      <c r="LLT103" s="390"/>
      <c r="LLU103" s="391"/>
      <c r="LLV103" s="392"/>
      <c r="LLW103" s="393"/>
      <c r="LLX103" s="394"/>
      <c r="LLY103" s="395"/>
      <c r="LLZ103" s="389"/>
      <c r="LMA103" s="390"/>
      <c r="LMB103" s="391"/>
      <c r="LMC103" s="392"/>
      <c r="LMD103" s="393"/>
      <c r="LME103" s="394"/>
      <c r="LMF103" s="395"/>
      <c r="LMG103" s="389"/>
      <c r="LMH103" s="390"/>
      <c r="LMI103" s="391"/>
      <c r="LMJ103" s="392"/>
      <c r="LMK103" s="393"/>
      <c r="LML103" s="394"/>
      <c r="LMM103" s="395"/>
      <c r="LMN103" s="389"/>
      <c r="LMO103" s="390"/>
      <c r="LMP103" s="391"/>
      <c r="LMQ103" s="392"/>
      <c r="LMR103" s="393"/>
      <c r="LMS103" s="394"/>
      <c r="LMT103" s="395"/>
      <c r="LMU103" s="389"/>
      <c r="LMV103" s="390"/>
      <c r="LMW103" s="391"/>
      <c r="LMX103" s="392"/>
      <c r="LMY103" s="393"/>
      <c r="LMZ103" s="394"/>
      <c r="LNA103" s="395"/>
      <c r="LNB103" s="389"/>
      <c r="LNC103" s="390"/>
      <c r="LND103" s="391"/>
      <c r="LNE103" s="392"/>
      <c r="LNF103" s="393"/>
      <c r="LNG103" s="394"/>
      <c r="LNH103" s="395"/>
      <c r="LNI103" s="389"/>
      <c r="LNJ103" s="390"/>
      <c r="LNK103" s="391"/>
      <c r="LNL103" s="392"/>
      <c r="LNM103" s="393"/>
      <c r="LNN103" s="394"/>
      <c r="LNO103" s="395"/>
      <c r="LNP103" s="389"/>
      <c r="LNQ103" s="390"/>
      <c r="LNR103" s="391"/>
      <c r="LNS103" s="392"/>
      <c r="LNT103" s="393"/>
      <c r="LNU103" s="394"/>
      <c r="LNV103" s="395"/>
      <c r="LNW103" s="389"/>
      <c r="LNX103" s="390"/>
      <c r="LNY103" s="391"/>
      <c r="LNZ103" s="392"/>
      <c r="LOA103" s="393"/>
      <c r="LOB103" s="394"/>
      <c r="LOC103" s="395"/>
      <c r="LOD103" s="389"/>
      <c r="LOE103" s="390"/>
      <c r="LOF103" s="391"/>
      <c r="LOG103" s="392"/>
      <c r="LOH103" s="393"/>
      <c r="LOI103" s="394"/>
      <c r="LOJ103" s="395"/>
      <c r="LOK103" s="389"/>
      <c r="LOL103" s="390"/>
      <c r="LOM103" s="391"/>
      <c r="LON103" s="392"/>
      <c r="LOO103" s="393"/>
      <c r="LOP103" s="394"/>
      <c r="LOQ103" s="395"/>
      <c r="LOR103" s="389"/>
      <c r="LOS103" s="390"/>
      <c r="LOT103" s="391"/>
      <c r="LOU103" s="392"/>
      <c r="LOV103" s="393"/>
      <c r="LOW103" s="394"/>
      <c r="LOX103" s="395"/>
      <c r="LOY103" s="389"/>
      <c r="LOZ103" s="390"/>
      <c r="LPA103" s="391"/>
      <c r="LPB103" s="392"/>
      <c r="LPC103" s="393"/>
      <c r="LPD103" s="394"/>
      <c r="LPE103" s="395"/>
      <c r="LPF103" s="389"/>
      <c r="LPG103" s="390"/>
      <c r="LPH103" s="391"/>
      <c r="LPI103" s="392"/>
      <c r="LPJ103" s="393"/>
      <c r="LPK103" s="394"/>
      <c r="LPL103" s="395"/>
      <c r="LPM103" s="389"/>
      <c r="LPN103" s="390"/>
      <c r="LPO103" s="391"/>
      <c r="LPP103" s="392"/>
      <c r="LPQ103" s="393"/>
      <c r="LPR103" s="394"/>
      <c r="LPS103" s="395"/>
      <c r="LPT103" s="389"/>
      <c r="LPU103" s="390"/>
      <c r="LPV103" s="391"/>
      <c r="LPW103" s="392"/>
      <c r="LPX103" s="393"/>
      <c r="LPY103" s="394"/>
      <c r="LPZ103" s="395"/>
      <c r="LQA103" s="389"/>
      <c r="LQB103" s="390"/>
      <c r="LQC103" s="391"/>
      <c r="LQD103" s="392"/>
      <c r="LQE103" s="393"/>
      <c r="LQF103" s="394"/>
      <c r="LQG103" s="395"/>
      <c r="LQH103" s="389"/>
      <c r="LQI103" s="390"/>
      <c r="LQJ103" s="391"/>
      <c r="LQK103" s="392"/>
      <c r="LQL103" s="393"/>
      <c r="LQM103" s="394"/>
      <c r="LQN103" s="395"/>
      <c r="LQO103" s="389"/>
      <c r="LQP103" s="390"/>
      <c r="LQQ103" s="391"/>
      <c r="LQR103" s="392"/>
      <c r="LQS103" s="393"/>
      <c r="LQT103" s="394"/>
      <c r="LQU103" s="395"/>
      <c r="LQV103" s="389"/>
      <c r="LQW103" s="390"/>
      <c r="LQX103" s="391"/>
      <c r="LQY103" s="392"/>
      <c r="LQZ103" s="393"/>
      <c r="LRA103" s="394"/>
      <c r="LRB103" s="395"/>
      <c r="LRC103" s="389"/>
      <c r="LRD103" s="390"/>
      <c r="LRE103" s="391"/>
      <c r="LRF103" s="392"/>
      <c r="LRG103" s="393"/>
      <c r="LRH103" s="394"/>
      <c r="LRI103" s="395"/>
      <c r="LRJ103" s="389"/>
      <c r="LRK103" s="390"/>
      <c r="LRL103" s="391"/>
      <c r="LRM103" s="392"/>
      <c r="LRN103" s="393"/>
      <c r="LRO103" s="394"/>
      <c r="LRP103" s="395"/>
      <c r="LRQ103" s="389"/>
      <c r="LRR103" s="390"/>
      <c r="LRS103" s="391"/>
      <c r="LRT103" s="392"/>
      <c r="LRU103" s="393"/>
      <c r="LRV103" s="394"/>
      <c r="LRW103" s="395"/>
      <c r="LRX103" s="389"/>
      <c r="LRY103" s="390"/>
      <c r="LRZ103" s="391"/>
      <c r="LSA103" s="392"/>
      <c r="LSB103" s="393"/>
      <c r="LSC103" s="394"/>
      <c r="LSD103" s="395"/>
      <c r="LSE103" s="389"/>
      <c r="LSF103" s="390"/>
      <c r="LSG103" s="391"/>
      <c r="LSH103" s="392"/>
      <c r="LSI103" s="393"/>
      <c r="LSJ103" s="394"/>
      <c r="LSK103" s="395"/>
      <c r="LSL103" s="389"/>
      <c r="LSM103" s="390"/>
      <c r="LSN103" s="391"/>
      <c r="LSO103" s="392"/>
      <c r="LSP103" s="393"/>
      <c r="LSQ103" s="394"/>
      <c r="LSR103" s="395"/>
      <c r="LSS103" s="389"/>
      <c r="LST103" s="390"/>
      <c r="LSU103" s="391"/>
      <c r="LSV103" s="392"/>
      <c r="LSW103" s="393"/>
      <c r="LSX103" s="394"/>
      <c r="LSY103" s="395"/>
      <c r="LSZ103" s="389"/>
      <c r="LTA103" s="390"/>
      <c r="LTB103" s="391"/>
      <c r="LTC103" s="392"/>
      <c r="LTD103" s="393"/>
      <c r="LTE103" s="394"/>
      <c r="LTF103" s="395"/>
      <c r="LTG103" s="389"/>
      <c r="LTH103" s="390"/>
      <c r="LTI103" s="391"/>
      <c r="LTJ103" s="392"/>
      <c r="LTK103" s="393"/>
      <c r="LTL103" s="394"/>
      <c r="LTM103" s="395"/>
      <c r="LTN103" s="389"/>
      <c r="LTO103" s="390"/>
      <c r="LTP103" s="391"/>
      <c r="LTQ103" s="392"/>
      <c r="LTR103" s="393"/>
      <c r="LTS103" s="394"/>
      <c r="LTT103" s="395"/>
      <c r="LTU103" s="389"/>
      <c r="LTV103" s="390"/>
      <c r="LTW103" s="391"/>
      <c r="LTX103" s="392"/>
      <c r="LTY103" s="393"/>
      <c r="LTZ103" s="394"/>
      <c r="LUA103" s="395"/>
      <c r="LUB103" s="389"/>
      <c r="LUC103" s="390"/>
      <c r="LUD103" s="391"/>
      <c r="LUE103" s="392"/>
      <c r="LUF103" s="393"/>
      <c r="LUG103" s="394"/>
      <c r="LUH103" s="395"/>
      <c r="LUI103" s="389"/>
      <c r="LUJ103" s="390"/>
      <c r="LUK103" s="391"/>
      <c r="LUL103" s="392"/>
      <c r="LUM103" s="393"/>
      <c r="LUN103" s="394"/>
      <c r="LUO103" s="395"/>
      <c r="LUP103" s="389"/>
      <c r="LUQ103" s="390"/>
      <c r="LUR103" s="391"/>
      <c r="LUS103" s="392"/>
      <c r="LUT103" s="393"/>
      <c r="LUU103" s="394"/>
      <c r="LUV103" s="395"/>
      <c r="LUW103" s="389"/>
      <c r="LUX103" s="390"/>
      <c r="LUY103" s="391"/>
      <c r="LUZ103" s="392"/>
      <c r="LVA103" s="393"/>
      <c r="LVB103" s="394"/>
      <c r="LVC103" s="395"/>
      <c r="LVD103" s="389"/>
      <c r="LVE103" s="390"/>
      <c r="LVF103" s="391"/>
      <c r="LVG103" s="392"/>
      <c r="LVH103" s="393"/>
      <c r="LVI103" s="394"/>
      <c r="LVJ103" s="395"/>
      <c r="LVK103" s="389"/>
      <c r="LVL103" s="390"/>
      <c r="LVM103" s="391"/>
      <c r="LVN103" s="392"/>
      <c r="LVO103" s="393"/>
      <c r="LVP103" s="394"/>
      <c r="LVQ103" s="395"/>
      <c r="LVR103" s="389"/>
      <c r="LVS103" s="390"/>
      <c r="LVT103" s="391"/>
      <c r="LVU103" s="392"/>
      <c r="LVV103" s="393"/>
      <c r="LVW103" s="394"/>
      <c r="LVX103" s="395"/>
      <c r="LVY103" s="389"/>
      <c r="LVZ103" s="390"/>
      <c r="LWA103" s="391"/>
      <c r="LWB103" s="392"/>
      <c r="LWC103" s="393"/>
      <c r="LWD103" s="394"/>
      <c r="LWE103" s="395"/>
      <c r="LWF103" s="389"/>
      <c r="LWG103" s="390"/>
      <c r="LWH103" s="391"/>
      <c r="LWI103" s="392"/>
      <c r="LWJ103" s="393"/>
      <c r="LWK103" s="394"/>
      <c r="LWL103" s="395"/>
      <c r="LWM103" s="389"/>
      <c r="LWN103" s="390"/>
      <c r="LWO103" s="391"/>
      <c r="LWP103" s="392"/>
      <c r="LWQ103" s="393"/>
      <c r="LWR103" s="394"/>
      <c r="LWS103" s="395"/>
      <c r="LWT103" s="389"/>
      <c r="LWU103" s="390"/>
      <c r="LWV103" s="391"/>
      <c r="LWW103" s="392"/>
      <c r="LWX103" s="393"/>
      <c r="LWY103" s="394"/>
      <c r="LWZ103" s="395"/>
      <c r="LXA103" s="389"/>
      <c r="LXB103" s="390"/>
      <c r="LXC103" s="391"/>
      <c r="LXD103" s="392"/>
      <c r="LXE103" s="393"/>
      <c r="LXF103" s="394"/>
      <c r="LXG103" s="395"/>
      <c r="LXH103" s="389"/>
      <c r="LXI103" s="390"/>
      <c r="LXJ103" s="391"/>
      <c r="LXK103" s="392"/>
      <c r="LXL103" s="393"/>
      <c r="LXM103" s="394"/>
      <c r="LXN103" s="395"/>
      <c r="LXO103" s="389"/>
      <c r="LXP103" s="390"/>
      <c r="LXQ103" s="391"/>
      <c r="LXR103" s="392"/>
      <c r="LXS103" s="393"/>
      <c r="LXT103" s="394"/>
      <c r="LXU103" s="395"/>
      <c r="LXV103" s="389"/>
      <c r="LXW103" s="390"/>
      <c r="LXX103" s="391"/>
      <c r="LXY103" s="392"/>
      <c r="LXZ103" s="393"/>
      <c r="LYA103" s="394"/>
      <c r="LYB103" s="395"/>
      <c r="LYC103" s="389"/>
      <c r="LYD103" s="390"/>
      <c r="LYE103" s="391"/>
      <c r="LYF103" s="392"/>
      <c r="LYG103" s="393"/>
      <c r="LYH103" s="394"/>
      <c r="LYI103" s="395"/>
      <c r="LYJ103" s="389"/>
      <c r="LYK103" s="390"/>
      <c r="LYL103" s="391"/>
      <c r="LYM103" s="392"/>
      <c r="LYN103" s="393"/>
      <c r="LYO103" s="394"/>
      <c r="LYP103" s="395"/>
      <c r="LYQ103" s="389"/>
      <c r="LYR103" s="390"/>
      <c r="LYS103" s="391"/>
      <c r="LYT103" s="392"/>
      <c r="LYU103" s="393"/>
      <c r="LYV103" s="394"/>
      <c r="LYW103" s="395"/>
      <c r="LYX103" s="389"/>
      <c r="LYY103" s="390"/>
      <c r="LYZ103" s="391"/>
      <c r="LZA103" s="392"/>
      <c r="LZB103" s="393"/>
      <c r="LZC103" s="394"/>
      <c r="LZD103" s="395"/>
      <c r="LZE103" s="389"/>
      <c r="LZF103" s="390"/>
      <c r="LZG103" s="391"/>
      <c r="LZH103" s="392"/>
      <c r="LZI103" s="393"/>
      <c r="LZJ103" s="394"/>
      <c r="LZK103" s="395"/>
      <c r="LZL103" s="389"/>
      <c r="LZM103" s="390"/>
      <c r="LZN103" s="391"/>
      <c r="LZO103" s="392"/>
      <c r="LZP103" s="393"/>
      <c r="LZQ103" s="394"/>
      <c r="LZR103" s="395"/>
      <c r="LZS103" s="389"/>
      <c r="LZT103" s="390"/>
      <c r="LZU103" s="391"/>
      <c r="LZV103" s="392"/>
      <c r="LZW103" s="393"/>
      <c r="LZX103" s="394"/>
      <c r="LZY103" s="395"/>
      <c r="LZZ103" s="389"/>
      <c r="MAA103" s="390"/>
      <c r="MAB103" s="391"/>
      <c r="MAC103" s="392"/>
      <c r="MAD103" s="393"/>
      <c r="MAE103" s="394"/>
      <c r="MAF103" s="395"/>
      <c r="MAG103" s="389"/>
      <c r="MAH103" s="390"/>
      <c r="MAI103" s="391"/>
      <c r="MAJ103" s="392"/>
      <c r="MAK103" s="393"/>
      <c r="MAL103" s="394"/>
      <c r="MAM103" s="395"/>
      <c r="MAN103" s="389"/>
      <c r="MAO103" s="390"/>
      <c r="MAP103" s="391"/>
      <c r="MAQ103" s="392"/>
      <c r="MAR103" s="393"/>
      <c r="MAS103" s="394"/>
      <c r="MAT103" s="395"/>
      <c r="MAU103" s="389"/>
      <c r="MAV103" s="390"/>
      <c r="MAW103" s="391"/>
      <c r="MAX103" s="392"/>
      <c r="MAY103" s="393"/>
      <c r="MAZ103" s="394"/>
      <c r="MBA103" s="395"/>
      <c r="MBB103" s="389"/>
      <c r="MBC103" s="390"/>
      <c r="MBD103" s="391"/>
      <c r="MBE103" s="392"/>
      <c r="MBF103" s="393"/>
      <c r="MBG103" s="394"/>
      <c r="MBH103" s="395"/>
      <c r="MBI103" s="389"/>
      <c r="MBJ103" s="390"/>
      <c r="MBK103" s="391"/>
      <c r="MBL103" s="392"/>
      <c r="MBM103" s="393"/>
      <c r="MBN103" s="394"/>
      <c r="MBO103" s="395"/>
      <c r="MBP103" s="389"/>
      <c r="MBQ103" s="390"/>
      <c r="MBR103" s="391"/>
      <c r="MBS103" s="392"/>
      <c r="MBT103" s="393"/>
      <c r="MBU103" s="394"/>
      <c r="MBV103" s="395"/>
      <c r="MBW103" s="389"/>
      <c r="MBX103" s="390"/>
      <c r="MBY103" s="391"/>
      <c r="MBZ103" s="392"/>
      <c r="MCA103" s="393"/>
      <c r="MCB103" s="394"/>
      <c r="MCC103" s="395"/>
      <c r="MCD103" s="389"/>
      <c r="MCE103" s="390"/>
      <c r="MCF103" s="391"/>
      <c r="MCG103" s="392"/>
      <c r="MCH103" s="393"/>
      <c r="MCI103" s="394"/>
      <c r="MCJ103" s="395"/>
      <c r="MCK103" s="389"/>
      <c r="MCL103" s="390"/>
      <c r="MCM103" s="391"/>
      <c r="MCN103" s="392"/>
      <c r="MCO103" s="393"/>
      <c r="MCP103" s="394"/>
      <c r="MCQ103" s="395"/>
      <c r="MCR103" s="389"/>
      <c r="MCS103" s="390"/>
      <c r="MCT103" s="391"/>
      <c r="MCU103" s="392"/>
      <c r="MCV103" s="393"/>
      <c r="MCW103" s="394"/>
      <c r="MCX103" s="395"/>
      <c r="MCY103" s="389"/>
      <c r="MCZ103" s="390"/>
      <c r="MDA103" s="391"/>
      <c r="MDB103" s="392"/>
      <c r="MDC103" s="393"/>
      <c r="MDD103" s="394"/>
      <c r="MDE103" s="395"/>
      <c r="MDF103" s="389"/>
      <c r="MDG103" s="390"/>
      <c r="MDH103" s="391"/>
      <c r="MDI103" s="392"/>
      <c r="MDJ103" s="393"/>
      <c r="MDK103" s="394"/>
      <c r="MDL103" s="395"/>
      <c r="MDM103" s="389"/>
      <c r="MDN103" s="390"/>
      <c r="MDO103" s="391"/>
      <c r="MDP103" s="392"/>
      <c r="MDQ103" s="393"/>
      <c r="MDR103" s="394"/>
      <c r="MDS103" s="395"/>
      <c r="MDT103" s="389"/>
      <c r="MDU103" s="390"/>
      <c r="MDV103" s="391"/>
      <c r="MDW103" s="392"/>
      <c r="MDX103" s="393"/>
      <c r="MDY103" s="394"/>
      <c r="MDZ103" s="395"/>
      <c r="MEA103" s="389"/>
      <c r="MEB103" s="390"/>
      <c r="MEC103" s="391"/>
      <c r="MED103" s="392"/>
      <c r="MEE103" s="393"/>
      <c r="MEF103" s="394"/>
      <c r="MEG103" s="395"/>
      <c r="MEH103" s="389"/>
      <c r="MEI103" s="390"/>
      <c r="MEJ103" s="391"/>
      <c r="MEK103" s="392"/>
      <c r="MEL103" s="393"/>
      <c r="MEM103" s="394"/>
      <c r="MEN103" s="395"/>
      <c r="MEO103" s="389"/>
      <c r="MEP103" s="390"/>
      <c r="MEQ103" s="391"/>
      <c r="MER103" s="392"/>
      <c r="MES103" s="393"/>
      <c r="MET103" s="394"/>
      <c r="MEU103" s="395"/>
      <c r="MEV103" s="389"/>
      <c r="MEW103" s="390"/>
      <c r="MEX103" s="391"/>
      <c r="MEY103" s="392"/>
      <c r="MEZ103" s="393"/>
      <c r="MFA103" s="394"/>
      <c r="MFB103" s="395"/>
      <c r="MFC103" s="389"/>
      <c r="MFD103" s="390"/>
      <c r="MFE103" s="391"/>
      <c r="MFF103" s="392"/>
      <c r="MFG103" s="393"/>
      <c r="MFH103" s="394"/>
      <c r="MFI103" s="395"/>
      <c r="MFJ103" s="389"/>
      <c r="MFK103" s="390"/>
      <c r="MFL103" s="391"/>
      <c r="MFM103" s="392"/>
      <c r="MFN103" s="393"/>
      <c r="MFO103" s="394"/>
      <c r="MFP103" s="395"/>
      <c r="MFQ103" s="389"/>
      <c r="MFR103" s="390"/>
      <c r="MFS103" s="391"/>
      <c r="MFT103" s="392"/>
      <c r="MFU103" s="393"/>
      <c r="MFV103" s="394"/>
      <c r="MFW103" s="395"/>
      <c r="MFX103" s="389"/>
      <c r="MFY103" s="390"/>
      <c r="MFZ103" s="391"/>
      <c r="MGA103" s="392"/>
      <c r="MGB103" s="393"/>
      <c r="MGC103" s="394"/>
      <c r="MGD103" s="395"/>
      <c r="MGE103" s="389"/>
      <c r="MGF103" s="390"/>
      <c r="MGG103" s="391"/>
      <c r="MGH103" s="392"/>
      <c r="MGI103" s="393"/>
      <c r="MGJ103" s="394"/>
      <c r="MGK103" s="395"/>
      <c r="MGL103" s="389"/>
      <c r="MGM103" s="390"/>
      <c r="MGN103" s="391"/>
      <c r="MGO103" s="392"/>
      <c r="MGP103" s="393"/>
      <c r="MGQ103" s="394"/>
      <c r="MGR103" s="395"/>
      <c r="MGS103" s="389"/>
      <c r="MGT103" s="390"/>
      <c r="MGU103" s="391"/>
      <c r="MGV103" s="392"/>
      <c r="MGW103" s="393"/>
      <c r="MGX103" s="394"/>
      <c r="MGY103" s="395"/>
      <c r="MGZ103" s="389"/>
      <c r="MHA103" s="390"/>
      <c r="MHB103" s="391"/>
      <c r="MHC103" s="392"/>
      <c r="MHD103" s="393"/>
      <c r="MHE103" s="394"/>
      <c r="MHF103" s="395"/>
      <c r="MHG103" s="389"/>
      <c r="MHH103" s="390"/>
      <c r="MHI103" s="391"/>
      <c r="MHJ103" s="392"/>
      <c r="MHK103" s="393"/>
      <c r="MHL103" s="394"/>
      <c r="MHM103" s="395"/>
      <c r="MHN103" s="389"/>
      <c r="MHO103" s="390"/>
      <c r="MHP103" s="391"/>
      <c r="MHQ103" s="392"/>
      <c r="MHR103" s="393"/>
      <c r="MHS103" s="394"/>
      <c r="MHT103" s="395"/>
      <c r="MHU103" s="389"/>
      <c r="MHV103" s="390"/>
      <c r="MHW103" s="391"/>
      <c r="MHX103" s="392"/>
      <c r="MHY103" s="393"/>
      <c r="MHZ103" s="394"/>
      <c r="MIA103" s="395"/>
      <c r="MIB103" s="389"/>
      <c r="MIC103" s="390"/>
      <c r="MID103" s="391"/>
      <c r="MIE103" s="392"/>
      <c r="MIF103" s="393"/>
      <c r="MIG103" s="394"/>
      <c r="MIH103" s="395"/>
      <c r="MII103" s="389"/>
      <c r="MIJ103" s="390"/>
      <c r="MIK103" s="391"/>
      <c r="MIL103" s="392"/>
      <c r="MIM103" s="393"/>
      <c r="MIN103" s="394"/>
      <c r="MIO103" s="395"/>
      <c r="MIP103" s="389"/>
      <c r="MIQ103" s="390"/>
      <c r="MIR103" s="391"/>
      <c r="MIS103" s="392"/>
      <c r="MIT103" s="393"/>
      <c r="MIU103" s="394"/>
      <c r="MIV103" s="395"/>
      <c r="MIW103" s="389"/>
      <c r="MIX103" s="390"/>
      <c r="MIY103" s="391"/>
      <c r="MIZ103" s="392"/>
      <c r="MJA103" s="393"/>
      <c r="MJB103" s="394"/>
      <c r="MJC103" s="395"/>
      <c r="MJD103" s="389"/>
      <c r="MJE103" s="390"/>
      <c r="MJF103" s="391"/>
      <c r="MJG103" s="392"/>
      <c r="MJH103" s="393"/>
      <c r="MJI103" s="394"/>
      <c r="MJJ103" s="395"/>
      <c r="MJK103" s="389"/>
      <c r="MJL103" s="390"/>
      <c r="MJM103" s="391"/>
      <c r="MJN103" s="392"/>
      <c r="MJO103" s="393"/>
      <c r="MJP103" s="394"/>
      <c r="MJQ103" s="395"/>
      <c r="MJR103" s="389"/>
      <c r="MJS103" s="390"/>
      <c r="MJT103" s="391"/>
      <c r="MJU103" s="392"/>
      <c r="MJV103" s="393"/>
      <c r="MJW103" s="394"/>
      <c r="MJX103" s="395"/>
      <c r="MJY103" s="389"/>
      <c r="MJZ103" s="390"/>
      <c r="MKA103" s="391"/>
      <c r="MKB103" s="392"/>
      <c r="MKC103" s="393"/>
      <c r="MKD103" s="394"/>
      <c r="MKE103" s="395"/>
      <c r="MKF103" s="389"/>
      <c r="MKG103" s="390"/>
      <c r="MKH103" s="391"/>
      <c r="MKI103" s="392"/>
      <c r="MKJ103" s="393"/>
      <c r="MKK103" s="394"/>
      <c r="MKL103" s="395"/>
      <c r="MKM103" s="389"/>
      <c r="MKN103" s="390"/>
      <c r="MKO103" s="391"/>
      <c r="MKP103" s="392"/>
      <c r="MKQ103" s="393"/>
      <c r="MKR103" s="394"/>
      <c r="MKS103" s="395"/>
      <c r="MKT103" s="389"/>
      <c r="MKU103" s="390"/>
      <c r="MKV103" s="391"/>
      <c r="MKW103" s="392"/>
      <c r="MKX103" s="393"/>
      <c r="MKY103" s="394"/>
      <c r="MKZ103" s="395"/>
      <c r="MLA103" s="389"/>
      <c r="MLB103" s="390"/>
      <c r="MLC103" s="391"/>
      <c r="MLD103" s="392"/>
      <c r="MLE103" s="393"/>
      <c r="MLF103" s="394"/>
      <c r="MLG103" s="395"/>
      <c r="MLH103" s="389"/>
      <c r="MLI103" s="390"/>
      <c r="MLJ103" s="391"/>
      <c r="MLK103" s="392"/>
      <c r="MLL103" s="393"/>
      <c r="MLM103" s="394"/>
      <c r="MLN103" s="395"/>
      <c r="MLO103" s="389"/>
      <c r="MLP103" s="390"/>
      <c r="MLQ103" s="391"/>
      <c r="MLR103" s="392"/>
      <c r="MLS103" s="393"/>
      <c r="MLT103" s="394"/>
      <c r="MLU103" s="395"/>
      <c r="MLV103" s="389"/>
      <c r="MLW103" s="390"/>
      <c r="MLX103" s="391"/>
      <c r="MLY103" s="392"/>
      <c r="MLZ103" s="393"/>
      <c r="MMA103" s="394"/>
      <c r="MMB103" s="395"/>
      <c r="MMC103" s="389"/>
      <c r="MMD103" s="390"/>
      <c r="MME103" s="391"/>
      <c r="MMF103" s="392"/>
      <c r="MMG103" s="393"/>
      <c r="MMH103" s="394"/>
      <c r="MMI103" s="395"/>
      <c r="MMJ103" s="389"/>
      <c r="MMK103" s="390"/>
      <c r="MML103" s="391"/>
      <c r="MMM103" s="392"/>
      <c r="MMN103" s="393"/>
      <c r="MMO103" s="394"/>
      <c r="MMP103" s="395"/>
      <c r="MMQ103" s="389"/>
      <c r="MMR103" s="390"/>
      <c r="MMS103" s="391"/>
      <c r="MMT103" s="392"/>
      <c r="MMU103" s="393"/>
      <c r="MMV103" s="394"/>
      <c r="MMW103" s="395"/>
      <c r="MMX103" s="389"/>
      <c r="MMY103" s="390"/>
      <c r="MMZ103" s="391"/>
      <c r="MNA103" s="392"/>
      <c r="MNB103" s="393"/>
      <c r="MNC103" s="394"/>
      <c r="MND103" s="395"/>
      <c r="MNE103" s="389"/>
      <c r="MNF103" s="390"/>
      <c r="MNG103" s="391"/>
      <c r="MNH103" s="392"/>
      <c r="MNI103" s="393"/>
      <c r="MNJ103" s="394"/>
      <c r="MNK103" s="395"/>
      <c r="MNL103" s="389"/>
      <c r="MNM103" s="390"/>
      <c r="MNN103" s="391"/>
      <c r="MNO103" s="392"/>
      <c r="MNP103" s="393"/>
      <c r="MNQ103" s="394"/>
      <c r="MNR103" s="395"/>
      <c r="MNS103" s="389"/>
      <c r="MNT103" s="390"/>
      <c r="MNU103" s="391"/>
      <c r="MNV103" s="392"/>
      <c r="MNW103" s="393"/>
      <c r="MNX103" s="394"/>
      <c r="MNY103" s="395"/>
      <c r="MNZ103" s="389"/>
      <c r="MOA103" s="390"/>
      <c r="MOB103" s="391"/>
      <c r="MOC103" s="392"/>
      <c r="MOD103" s="393"/>
      <c r="MOE103" s="394"/>
      <c r="MOF103" s="395"/>
      <c r="MOG103" s="389"/>
      <c r="MOH103" s="390"/>
      <c r="MOI103" s="391"/>
      <c r="MOJ103" s="392"/>
      <c r="MOK103" s="393"/>
      <c r="MOL103" s="394"/>
      <c r="MOM103" s="395"/>
      <c r="MON103" s="389"/>
      <c r="MOO103" s="390"/>
      <c r="MOP103" s="391"/>
      <c r="MOQ103" s="392"/>
      <c r="MOR103" s="393"/>
      <c r="MOS103" s="394"/>
      <c r="MOT103" s="395"/>
      <c r="MOU103" s="389"/>
      <c r="MOV103" s="390"/>
      <c r="MOW103" s="391"/>
      <c r="MOX103" s="392"/>
      <c r="MOY103" s="393"/>
      <c r="MOZ103" s="394"/>
      <c r="MPA103" s="395"/>
      <c r="MPB103" s="389"/>
      <c r="MPC103" s="390"/>
      <c r="MPD103" s="391"/>
      <c r="MPE103" s="392"/>
      <c r="MPF103" s="393"/>
      <c r="MPG103" s="394"/>
      <c r="MPH103" s="395"/>
      <c r="MPI103" s="389"/>
      <c r="MPJ103" s="390"/>
      <c r="MPK103" s="391"/>
      <c r="MPL103" s="392"/>
      <c r="MPM103" s="393"/>
      <c r="MPN103" s="394"/>
      <c r="MPO103" s="395"/>
      <c r="MPP103" s="389"/>
      <c r="MPQ103" s="390"/>
      <c r="MPR103" s="391"/>
      <c r="MPS103" s="392"/>
      <c r="MPT103" s="393"/>
      <c r="MPU103" s="394"/>
      <c r="MPV103" s="395"/>
      <c r="MPW103" s="389"/>
      <c r="MPX103" s="390"/>
      <c r="MPY103" s="391"/>
      <c r="MPZ103" s="392"/>
      <c r="MQA103" s="393"/>
      <c r="MQB103" s="394"/>
      <c r="MQC103" s="395"/>
      <c r="MQD103" s="389"/>
      <c r="MQE103" s="390"/>
      <c r="MQF103" s="391"/>
      <c r="MQG103" s="392"/>
      <c r="MQH103" s="393"/>
      <c r="MQI103" s="394"/>
      <c r="MQJ103" s="395"/>
      <c r="MQK103" s="389"/>
      <c r="MQL103" s="390"/>
      <c r="MQM103" s="391"/>
      <c r="MQN103" s="392"/>
      <c r="MQO103" s="393"/>
      <c r="MQP103" s="394"/>
      <c r="MQQ103" s="395"/>
      <c r="MQR103" s="389"/>
      <c r="MQS103" s="390"/>
      <c r="MQT103" s="391"/>
      <c r="MQU103" s="392"/>
      <c r="MQV103" s="393"/>
      <c r="MQW103" s="394"/>
      <c r="MQX103" s="395"/>
      <c r="MQY103" s="389"/>
      <c r="MQZ103" s="390"/>
      <c r="MRA103" s="391"/>
      <c r="MRB103" s="392"/>
      <c r="MRC103" s="393"/>
      <c r="MRD103" s="394"/>
      <c r="MRE103" s="395"/>
      <c r="MRF103" s="389"/>
      <c r="MRG103" s="390"/>
      <c r="MRH103" s="391"/>
      <c r="MRI103" s="392"/>
      <c r="MRJ103" s="393"/>
      <c r="MRK103" s="394"/>
      <c r="MRL103" s="395"/>
      <c r="MRM103" s="389"/>
      <c r="MRN103" s="390"/>
      <c r="MRO103" s="391"/>
      <c r="MRP103" s="392"/>
      <c r="MRQ103" s="393"/>
      <c r="MRR103" s="394"/>
      <c r="MRS103" s="395"/>
      <c r="MRT103" s="389"/>
      <c r="MRU103" s="390"/>
      <c r="MRV103" s="391"/>
      <c r="MRW103" s="392"/>
      <c r="MRX103" s="393"/>
      <c r="MRY103" s="394"/>
      <c r="MRZ103" s="395"/>
      <c r="MSA103" s="389"/>
      <c r="MSB103" s="390"/>
      <c r="MSC103" s="391"/>
      <c r="MSD103" s="392"/>
      <c r="MSE103" s="393"/>
      <c r="MSF103" s="394"/>
      <c r="MSG103" s="395"/>
      <c r="MSH103" s="389"/>
      <c r="MSI103" s="390"/>
      <c r="MSJ103" s="391"/>
      <c r="MSK103" s="392"/>
      <c r="MSL103" s="393"/>
      <c r="MSM103" s="394"/>
      <c r="MSN103" s="395"/>
      <c r="MSO103" s="389"/>
      <c r="MSP103" s="390"/>
      <c r="MSQ103" s="391"/>
      <c r="MSR103" s="392"/>
      <c r="MSS103" s="393"/>
      <c r="MST103" s="394"/>
      <c r="MSU103" s="395"/>
      <c r="MSV103" s="389"/>
      <c r="MSW103" s="390"/>
      <c r="MSX103" s="391"/>
      <c r="MSY103" s="392"/>
      <c r="MSZ103" s="393"/>
      <c r="MTA103" s="394"/>
      <c r="MTB103" s="395"/>
      <c r="MTC103" s="389"/>
      <c r="MTD103" s="390"/>
      <c r="MTE103" s="391"/>
      <c r="MTF103" s="392"/>
      <c r="MTG103" s="393"/>
      <c r="MTH103" s="394"/>
      <c r="MTI103" s="395"/>
      <c r="MTJ103" s="389"/>
      <c r="MTK103" s="390"/>
      <c r="MTL103" s="391"/>
      <c r="MTM103" s="392"/>
      <c r="MTN103" s="393"/>
      <c r="MTO103" s="394"/>
      <c r="MTP103" s="395"/>
      <c r="MTQ103" s="389"/>
      <c r="MTR103" s="390"/>
      <c r="MTS103" s="391"/>
      <c r="MTT103" s="392"/>
      <c r="MTU103" s="393"/>
      <c r="MTV103" s="394"/>
      <c r="MTW103" s="395"/>
      <c r="MTX103" s="389"/>
      <c r="MTY103" s="390"/>
      <c r="MTZ103" s="391"/>
      <c r="MUA103" s="392"/>
      <c r="MUB103" s="393"/>
      <c r="MUC103" s="394"/>
      <c r="MUD103" s="395"/>
      <c r="MUE103" s="389"/>
      <c r="MUF103" s="390"/>
      <c r="MUG103" s="391"/>
      <c r="MUH103" s="392"/>
      <c r="MUI103" s="393"/>
      <c r="MUJ103" s="394"/>
      <c r="MUK103" s="395"/>
      <c r="MUL103" s="389"/>
      <c r="MUM103" s="390"/>
      <c r="MUN103" s="391"/>
      <c r="MUO103" s="392"/>
      <c r="MUP103" s="393"/>
      <c r="MUQ103" s="394"/>
      <c r="MUR103" s="395"/>
      <c r="MUS103" s="389"/>
      <c r="MUT103" s="390"/>
      <c r="MUU103" s="391"/>
      <c r="MUV103" s="392"/>
      <c r="MUW103" s="393"/>
      <c r="MUX103" s="394"/>
      <c r="MUY103" s="395"/>
      <c r="MUZ103" s="389"/>
      <c r="MVA103" s="390"/>
      <c r="MVB103" s="391"/>
      <c r="MVC103" s="392"/>
      <c r="MVD103" s="393"/>
      <c r="MVE103" s="394"/>
      <c r="MVF103" s="395"/>
      <c r="MVG103" s="389"/>
      <c r="MVH103" s="390"/>
      <c r="MVI103" s="391"/>
      <c r="MVJ103" s="392"/>
      <c r="MVK103" s="393"/>
      <c r="MVL103" s="394"/>
      <c r="MVM103" s="395"/>
      <c r="MVN103" s="389"/>
      <c r="MVO103" s="390"/>
      <c r="MVP103" s="391"/>
      <c r="MVQ103" s="392"/>
      <c r="MVR103" s="393"/>
      <c r="MVS103" s="394"/>
      <c r="MVT103" s="395"/>
      <c r="MVU103" s="389"/>
      <c r="MVV103" s="390"/>
      <c r="MVW103" s="391"/>
      <c r="MVX103" s="392"/>
      <c r="MVY103" s="393"/>
      <c r="MVZ103" s="394"/>
      <c r="MWA103" s="395"/>
      <c r="MWB103" s="389"/>
      <c r="MWC103" s="390"/>
      <c r="MWD103" s="391"/>
      <c r="MWE103" s="392"/>
      <c r="MWF103" s="393"/>
      <c r="MWG103" s="394"/>
      <c r="MWH103" s="395"/>
      <c r="MWI103" s="389"/>
      <c r="MWJ103" s="390"/>
      <c r="MWK103" s="391"/>
      <c r="MWL103" s="392"/>
      <c r="MWM103" s="393"/>
      <c r="MWN103" s="394"/>
      <c r="MWO103" s="395"/>
      <c r="MWP103" s="389"/>
      <c r="MWQ103" s="390"/>
      <c r="MWR103" s="391"/>
      <c r="MWS103" s="392"/>
      <c r="MWT103" s="393"/>
      <c r="MWU103" s="394"/>
      <c r="MWV103" s="395"/>
      <c r="MWW103" s="389"/>
      <c r="MWX103" s="390"/>
      <c r="MWY103" s="391"/>
      <c r="MWZ103" s="392"/>
      <c r="MXA103" s="393"/>
      <c r="MXB103" s="394"/>
      <c r="MXC103" s="395"/>
      <c r="MXD103" s="389"/>
      <c r="MXE103" s="390"/>
      <c r="MXF103" s="391"/>
      <c r="MXG103" s="392"/>
      <c r="MXH103" s="393"/>
      <c r="MXI103" s="394"/>
      <c r="MXJ103" s="395"/>
      <c r="MXK103" s="389"/>
      <c r="MXL103" s="390"/>
      <c r="MXM103" s="391"/>
      <c r="MXN103" s="392"/>
      <c r="MXO103" s="393"/>
      <c r="MXP103" s="394"/>
      <c r="MXQ103" s="395"/>
      <c r="MXR103" s="389"/>
      <c r="MXS103" s="390"/>
      <c r="MXT103" s="391"/>
      <c r="MXU103" s="392"/>
      <c r="MXV103" s="393"/>
      <c r="MXW103" s="394"/>
      <c r="MXX103" s="395"/>
      <c r="MXY103" s="389"/>
      <c r="MXZ103" s="390"/>
      <c r="MYA103" s="391"/>
      <c r="MYB103" s="392"/>
      <c r="MYC103" s="393"/>
      <c r="MYD103" s="394"/>
      <c r="MYE103" s="395"/>
      <c r="MYF103" s="389"/>
      <c r="MYG103" s="390"/>
      <c r="MYH103" s="391"/>
      <c r="MYI103" s="392"/>
      <c r="MYJ103" s="393"/>
      <c r="MYK103" s="394"/>
      <c r="MYL103" s="395"/>
      <c r="MYM103" s="389"/>
      <c r="MYN103" s="390"/>
      <c r="MYO103" s="391"/>
      <c r="MYP103" s="392"/>
      <c r="MYQ103" s="393"/>
      <c r="MYR103" s="394"/>
      <c r="MYS103" s="395"/>
      <c r="MYT103" s="389"/>
      <c r="MYU103" s="390"/>
      <c r="MYV103" s="391"/>
      <c r="MYW103" s="392"/>
      <c r="MYX103" s="393"/>
      <c r="MYY103" s="394"/>
      <c r="MYZ103" s="395"/>
      <c r="MZA103" s="389"/>
      <c r="MZB103" s="390"/>
      <c r="MZC103" s="391"/>
      <c r="MZD103" s="392"/>
      <c r="MZE103" s="393"/>
      <c r="MZF103" s="394"/>
      <c r="MZG103" s="395"/>
      <c r="MZH103" s="389"/>
      <c r="MZI103" s="390"/>
      <c r="MZJ103" s="391"/>
      <c r="MZK103" s="392"/>
      <c r="MZL103" s="393"/>
      <c r="MZM103" s="394"/>
      <c r="MZN103" s="395"/>
      <c r="MZO103" s="389"/>
      <c r="MZP103" s="390"/>
      <c r="MZQ103" s="391"/>
      <c r="MZR103" s="392"/>
      <c r="MZS103" s="393"/>
      <c r="MZT103" s="394"/>
      <c r="MZU103" s="395"/>
      <c r="MZV103" s="389"/>
      <c r="MZW103" s="390"/>
      <c r="MZX103" s="391"/>
      <c r="MZY103" s="392"/>
      <c r="MZZ103" s="393"/>
      <c r="NAA103" s="394"/>
      <c r="NAB103" s="395"/>
      <c r="NAC103" s="389"/>
      <c r="NAD103" s="390"/>
      <c r="NAE103" s="391"/>
      <c r="NAF103" s="392"/>
      <c r="NAG103" s="393"/>
      <c r="NAH103" s="394"/>
      <c r="NAI103" s="395"/>
      <c r="NAJ103" s="389"/>
      <c r="NAK103" s="390"/>
      <c r="NAL103" s="391"/>
      <c r="NAM103" s="392"/>
      <c r="NAN103" s="393"/>
      <c r="NAO103" s="394"/>
      <c r="NAP103" s="395"/>
      <c r="NAQ103" s="389"/>
      <c r="NAR103" s="390"/>
      <c r="NAS103" s="391"/>
      <c r="NAT103" s="392"/>
      <c r="NAU103" s="393"/>
      <c r="NAV103" s="394"/>
      <c r="NAW103" s="395"/>
      <c r="NAX103" s="389"/>
      <c r="NAY103" s="390"/>
      <c r="NAZ103" s="391"/>
      <c r="NBA103" s="392"/>
      <c r="NBB103" s="393"/>
      <c r="NBC103" s="394"/>
      <c r="NBD103" s="395"/>
      <c r="NBE103" s="389"/>
      <c r="NBF103" s="390"/>
      <c r="NBG103" s="391"/>
      <c r="NBH103" s="392"/>
      <c r="NBI103" s="393"/>
      <c r="NBJ103" s="394"/>
      <c r="NBK103" s="395"/>
      <c r="NBL103" s="389"/>
      <c r="NBM103" s="390"/>
      <c r="NBN103" s="391"/>
      <c r="NBO103" s="392"/>
      <c r="NBP103" s="393"/>
      <c r="NBQ103" s="394"/>
      <c r="NBR103" s="395"/>
      <c r="NBS103" s="389"/>
      <c r="NBT103" s="390"/>
      <c r="NBU103" s="391"/>
      <c r="NBV103" s="392"/>
      <c r="NBW103" s="393"/>
      <c r="NBX103" s="394"/>
      <c r="NBY103" s="395"/>
      <c r="NBZ103" s="389"/>
      <c r="NCA103" s="390"/>
      <c r="NCB103" s="391"/>
      <c r="NCC103" s="392"/>
      <c r="NCD103" s="393"/>
      <c r="NCE103" s="394"/>
      <c r="NCF103" s="395"/>
      <c r="NCG103" s="389"/>
      <c r="NCH103" s="390"/>
      <c r="NCI103" s="391"/>
      <c r="NCJ103" s="392"/>
      <c r="NCK103" s="393"/>
      <c r="NCL103" s="394"/>
      <c r="NCM103" s="395"/>
      <c r="NCN103" s="389"/>
      <c r="NCO103" s="390"/>
      <c r="NCP103" s="391"/>
      <c r="NCQ103" s="392"/>
      <c r="NCR103" s="393"/>
      <c r="NCS103" s="394"/>
      <c r="NCT103" s="395"/>
      <c r="NCU103" s="389"/>
      <c r="NCV103" s="390"/>
      <c r="NCW103" s="391"/>
      <c r="NCX103" s="392"/>
      <c r="NCY103" s="393"/>
      <c r="NCZ103" s="394"/>
      <c r="NDA103" s="395"/>
      <c r="NDB103" s="389"/>
      <c r="NDC103" s="390"/>
      <c r="NDD103" s="391"/>
      <c r="NDE103" s="392"/>
      <c r="NDF103" s="393"/>
      <c r="NDG103" s="394"/>
      <c r="NDH103" s="395"/>
      <c r="NDI103" s="389"/>
      <c r="NDJ103" s="390"/>
      <c r="NDK103" s="391"/>
      <c r="NDL103" s="392"/>
      <c r="NDM103" s="393"/>
      <c r="NDN103" s="394"/>
      <c r="NDO103" s="395"/>
      <c r="NDP103" s="389"/>
      <c r="NDQ103" s="390"/>
      <c r="NDR103" s="391"/>
      <c r="NDS103" s="392"/>
      <c r="NDT103" s="393"/>
      <c r="NDU103" s="394"/>
      <c r="NDV103" s="395"/>
      <c r="NDW103" s="389"/>
      <c r="NDX103" s="390"/>
      <c r="NDY103" s="391"/>
      <c r="NDZ103" s="392"/>
      <c r="NEA103" s="393"/>
      <c r="NEB103" s="394"/>
      <c r="NEC103" s="395"/>
      <c r="NED103" s="389"/>
      <c r="NEE103" s="390"/>
      <c r="NEF103" s="391"/>
      <c r="NEG103" s="392"/>
      <c r="NEH103" s="393"/>
      <c r="NEI103" s="394"/>
      <c r="NEJ103" s="395"/>
      <c r="NEK103" s="389"/>
      <c r="NEL103" s="390"/>
      <c r="NEM103" s="391"/>
      <c r="NEN103" s="392"/>
      <c r="NEO103" s="393"/>
      <c r="NEP103" s="394"/>
      <c r="NEQ103" s="395"/>
      <c r="NER103" s="389"/>
      <c r="NES103" s="390"/>
      <c r="NET103" s="391"/>
      <c r="NEU103" s="392"/>
      <c r="NEV103" s="393"/>
      <c r="NEW103" s="394"/>
      <c r="NEX103" s="395"/>
      <c r="NEY103" s="389"/>
      <c r="NEZ103" s="390"/>
      <c r="NFA103" s="391"/>
      <c r="NFB103" s="392"/>
      <c r="NFC103" s="393"/>
      <c r="NFD103" s="394"/>
      <c r="NFE103" s="395"/>
      <c r="NFF103" s="389"/>
      <c r="NFG103" s="390"/>
      <c r="NFH103" s="391"/>
      <c r="NFI103" s="392"/>
      <c r="NFJ103" s="393"/>
      <c r="NFK103" s="394"/>
      <c r="NFL103" s="395"/>
      <c r="NFM103" s="389"/>
      <c r="NFN103" s="390"/>
      <c r="NFO103" s="391"/>
      <c r="NFP103" s="392"/>
      <c r="NFQ103" s="393"/>
      <c r="NFR103" s="394"/>
      <c r="NFS103" s="395"/>
      <c r="NFT103" s="389"/>
      <c r="NFU103" s="390"/>
      <c r="NFV103" s="391"/>
      <c r="NFW103" s="392"/>
      <c r="NFX103" s="393"/>
      <c r="NFY103" s="394"/>
      <c r="NFZ103" s="395"/>
      <c r="NGA103" s="389"/>
      <c r="NGB103" s="390"/>
      <c r="NGC103" s="391"/>
      <c r="NGD103" s="392"/>
      <c r="NGE103" s="393"/>
      <c r="NGF103" s="394"/>
      <c r="NGG103" s="395"/>
      <c r="NGH103" s="389"/>
      <c r="NGI103" s="390"/>
      <c r="NGJ103" s="391"/>
      <c r="NGK103" s="392"/>
      <c r="NGL103" s="393"/>
      <c r="NGM103" s="394"/>
      <c r="NGN103" s="395"/>
      <c r="NGO103" s="389"/>
      <c r="NGP103" s="390"/>
      <c r="NGQ103" s="391"/>
      <c r="NGR103" s="392"/>
      <c r="NGS103" s="393"/>
      <c r="NGT103" s="394"/>
      <c r="NGU103" s="395"/>
      <c r="NGV103" s="389"/>
      <c r="NGW103" s="390"/>
      <c r="NGX103" s="391"/>
      <c r="NGY103" s="392"/>
      <c r="NGZ103" s="393"/>
      <c r="NHA103" s="394"/>
      <c r="NHB103" s="395"/>
      <c r="NHC103" s="389"/>
      <c r="NHD103" s="390"/>
      <c r="NHE103" s="391"/>
      <c r="NHF103" s="392"/>
      <c r="NHG103" s="393"/>
      <c r="NHH103" s="394"/>
      <c r="NHI103" s="395"/>
      <c r="NHJ103" s="389"/>
      <c r="NHK103" s="390"/>
      <c r="NHL103" s="391"/>
      <c r="NHM103" s="392"/>
      <c r="NHN103" s="393"/>
      <c r="NHO103" s="394"/>
      <c r="NHP103" s="395"/>
      <c r="NHQ103" s="389"/>
      <c r="NHR103" s="390"/>
      <c r="NHS103" s="391"/>
      <c r="NHT103" s="392"/>
      <c r="NHU103" s="393"/>
      <c r="NHV103" s="394"/>
      <c r="NHW103" s="395"/>
      <c r="NHX103" s="389"/>
      <c r="NHY103" s="390"/>
      <c r="NHZ103" s="391"/>
      <c r="NIA103" s="392"/>
      <c r="NIB103" s="393"/>
      <c r="NIC103" s="394"/>
      <c r="NID103" s="395"/>
      <c r="NIE103" s="389"/>
      <c r="NIF103" s="390"/>
      <c r="NIG103" s="391"/>
      <c r="NIH103" s="392"/>
      <c r="NII103" s="393"/>
      <c r="NIJ103" s="394"/>
      <c r="NIK103" s="395"/>
      <c r="NIL103" s="389"/>
      <c r="NIM103" s="390"/>
      <c r="NIN103" s="391"/>
      <c r="NIO103" s="392"/>
      <c r="NIP103" s="393"/>
      <c r="NIQ103" s="394"/>
      <c r="NIR103" s="395"/>
      <c r="NIS103" s="389"/>
      <c r="NIT103" s="390"/>
      <c r="NIU103" s="391"/>
      <c r="NIV103" s="392"/>
      <c r="NIW103" s="393"/>
      <c r="NIX103" s="394"/>
      <c r="NIY103" s="395"/>
      <c r="NIZ103" s="389"/>
      <c r="NJA103" s="390"/>
      <c r="NJB103" s="391"/>
      <c r="NJC103" s="392"/>
      <c r="NJD103" s="393"/>
      <c r="NJE103" s="394"/>
      <c r="NJF103" s="395"/>
      <c r="NJG103" s="389"/>
      <c r="NJH103" s="390"/>
      <c r="NJI103" s="391"/>
      <c r="NJJ103" s="392"/>
      <c r="NJK103" s="393"/>
      <c r="NJL103" s="394"/>
      <c r="NJM103" s="395"/>
      <c r="NJN103" s="389"/>
      <c r="NJO103" s="390"/>
      <c r="NJP103" s="391"/>
      <c r="NJQ103" s="392"/>
      <c r="NJR103" s="393"/>
      <c r="NJS103" s="394"/>
      <c r="NJT103" s="395"/>
      <c r="NJU103" s="389"/>
      <c r="NJV103" s="390"/>
      <c r="NJW103" s="391"/>
      <c r="NJX103" s="392"/>
      <c r="NJY103" s="393"/>
      <c r="NJZ103" s="394"/>
      <c r="NKA103" s="395"/>
      <c r="NKB103" s="389"/>
      <c r="NKC103" s="390"/>
      <c r="NKD103" s="391"/>
      <c r="NKE103" s="392"/>
      <c r="NKF103" s="393"/>
      <c r="NKG103" s="394"/>
      <c r="NKH103" s="395"/>
      <c r="NKI103" s="389"/>
      <c r="NKJ103" s="390"/>
      <c r="NKK103" s="391"/>
      <c r="NKL103" s="392"/>
      <c r="NKM103" s="393"/>
      <c r="NKN103" s="394"/>
      <c r="NKO103" s="395"/>
      <c r="NKP103" s="389"/>
      <c r="NKQ103" s="390"/>
      <c r="NKR103" s="391"/>
      <c r="NKS103" s="392"/>
      <c r="NKT103" s="393"/>
      <c r="NKU103" s="394"/>
      <c r="NKV103" s="395"/>
      <c r="NKW103" s="389"/>
      <c r="NKX103" s="390"/>
      <c r="NKY103" s="391"/>
      <c r="NKZ103" s="392"/>
      <c r="NLA103" s="393"/>
      <c r="NLB103" s="394"/>
      <c r="NLC103" s="395"/>
      <c r="NLD103" s="389"/>
      <c r="NLE103" s="390"/>
      <c r="NLF103" s="391"/>
      <c r="NLG103" s="392"/>
      <c r="NLH103" s="393"/>
      <c r="NLI103" s="394"/>
      <c r="NLJ103" s="395"/>
      <c r="NLK103" s="389"/>
      <c r="NLL103" s="390"/>
      <c r="NLM103" s="391"/>
      <c r="NLN103" s="392"/>
      <c r="NLO103" s="393"/>
      <c r="NLP103" s="394"/>
      <c r="NLQ103" s="395"/>
      <c r="NLR103" s="389"/>
      <c r="NLS103" s="390"/>
      <c r="NLT103" s="391"/>
      <c r="NLU103" s="392"/>
      <c r="NLV103" s="393"/>
      <c r="NLW103" s="394"/>
      <c r="NLX103" s="395"/>
      <c r="NLY103" s="389"/>
      <c r="NLZ103" s="390"/>
      <c r="NMA103" s="391"/>
      <c r="NMB103" s="392"/>
      <c r="NMC103" s="393"/>
      <c r="NMD103" s="394"/>
      <c r="NME103" s="395"/>
      <c r="NMF103" s="389"/>
      <c r="NMG103" s="390"/>
      <c r="NMH103" s="391"/>
      <c r="NMI103" s="392"/>
      <c r="NMJ103" s="393"/>
      <c r="NMK103" s="394"/>
      <c r="NML103" s="395"/>
      <c r="NMM103" s="389"/>
      <c r="NMN103" s="390"/>
      <c r="NMO103" s="391"/>
      <c r="NMP103" s="392"/>
      <c r="NMQ103" s="393"/>
      <c r="NMR103" s="394"/>
      <c r="NMS103" s="395"/>
      <c r="NMT103" s="389"/>
      <c r="NMU103" s="390"/>
      <c r="NMV103" s="391"/>
      <c r="NMW103" s="392"/>
      <c r="NMX103" s="393"/>
      <c r="NMY103" s="394"/>
      <c r="NMZ103" s="395"/>
      <c r="NNA103" s="389"/>
      <c r="NNB103" s="390"/>
      <c r="NNC103" s="391"/>
      <c r="NND103" s="392"/>
      <c r="NNE103" s="393"/>
      <c r="NNF103" s="394"/>
      <c r="NNG103" s="395"/>
      <c r="NNH103" s="389"/>
      <c r="NNI103" s="390"/>
      <c r="NNJ103" s="391"/>
      <c r="NNK103" s="392"/>
      <c r="NNL103" s="393"/>
      <c r="NNM103" s="394"/>
      <c r="NNN103" s="395"/>
      <c r="NNO103" s="389"/>
      <c r="NNP103" s="390"/>
      <c r="NNQ103" s="391"/>
      <c r="NNR103" s="392"/>
      <c r="NNS103" s="393"/>
      <c r="NNT103" s="394"/>
      <c r="NNU103" s="395"/>
      <c r="NNV103" s="389"/>
      <c r="NNW103" s="390"/>
      <c r="NNX103" s="391"/>
      <c r="NNY103" s="392"/>
      <c r="NNZ103" s="393"/>
      <c r="NOA103" s="394"/>
      <c r="NOB103" s="395"/>
      <c r="NOC103" s="389"/>
      <c r="NOD103" s="390"/>
      <c r="NOE103" s="391"/>
      <c r="NOF103" s="392"/>
      <c r="NOG103" s="393"/>
      <c r="NOH103" s="394"/>
      <c r="NOI103" s="395"/>
      <c r="NOJ103" s="389"/>
      <c r="NOK103" s="390"/>
      <c r="NOL103" s="391"/>
      <c r="NOM103" s="392"/>
      <c r="NON103" s="393"/>
      <c r="NOO103" s="394"/>
      <c r="NOP103" s="395"/>
      <c r="NOQ103" s="389"/>
      <c r="NOR103" s="390"/>
      <c r="NOS103" s="391"/>
      <c r="NOT103" s="392"/>
      <c r="NOU103" s="393"/>
      <c r="NOV103" s="394"/>
      <c r="NOW103" s="395"/>
      <c r="NOX103" s="389"/>
      <c r="NOY103" s="390"/>
      <c r="NOZ103" s="391"/>
      <c r="NPA103" s="392"/>
      <c r="NPB103" s="393"/>
      <c r="NPC103" s="394"/>
      <c r="NPD103" s="395"/>
      <c r="NPE103" s="389"/>
      <c r="NPF103" s="390"/>
      <c r="NPG103" s="391"/>
      <c r="NPH103" s="392"/>
      <c r="NPI103" s="393"/>
      <c r="NPJ103" s="394"/>
      <c r="NPK103" s="395"/>
      <c r="NPL103" s="389"/>
      <c r="NPM103" s="390"/>
      <c r="NPN103" s="391"/>
      <c r="NPO103" s="392"/>
      <c r="NPP103" s="393"/>
      <c r="NPQ103" s="394"/>
      <c r="NPR103" s="395"/>
      <c r="NPS103" s="389"/>
      <c r="NPT103" s="390"/>
      <c r="NPU103" s="391"/>
      <c r="NPV103" s="392"/>
      <c r="NPW103" s="393"/>
      <c r="NPX103" s="394"/>
      <c r="NPY103" s="395"/>
      <c r="NPZ103" s="389"/>
      <c r="NQA103" s="390"/>
      <c r="NQB103" s="391"/>
      <c r="NQC103" s="392"/>
      <c r="NQD103" s="393"/>
      <c r="NQE103" s="394"/>
      <c r="NQF103" s="395"/>
      <c r="NQG103" s="389"/>
      <c r="NQH103" s="390"/>
      <c r="NQI103" s="391"/>
      <c r="NQJ103" s="392"/>
      <c r="NQK103" s="393"/>
      <c r="NQL103" s="394"/>
      <c r="NQM103" s="395"/>
      <c r="NQN103" s="389"/>
      <c r="NQO103" s="390"/>
      <c r="NQP103" s="391"/>
      <c r="NQQ103" s="392"/>
      <c r="NQR103" s="393"/>
      <c r="NQS103" s="394"/>
      <c r="NQT103" s="395"/>
      <c r="NQU103" s="389"/>
      <c r="NQV103" s="390"/>
      <c r="NQW103" s="391"/>
      <c r="NQX103" s="392"/>
      <c r="NQY103" s="393"/>
      <c r="NQZ103" s="394"/>
      <c r="NRA103" s="395"/>
      <c r="NRB103" s="389"/>
      <c r="NRC103" s="390"/>
      <c r="NRD103" s="391"/>
      <c r="NRE103" s="392"/>
      <c r="NRF103" s="393"/>
      <c r="NRG103" s="394"/>
      <c r="NRH103" s="395"/>
      <c r="NRI103" s="389"/>
      <c r="NRJ103" s="390"/>
      <c r="NRK103" s="391"/>
      <c r="NRL103" s="392"/>
      <c r="NRM103" s="393"/>
      <c r="NRN103" s="394"/>
      <c r="NRO103" s="395"/>
      <c r="NRP103" s="389"/>
      <c r="NRQ103" s="390"/>
      <c r="NRR103" s="391"/>
      <c r="NRS103" s="392"/>
      <c r="NRT103" s="393"/>
      <c r="NRU103" s="394"/>
      <c r="NRV103" s="395"/>
      <c r="NRW103" s="389"/>
      <c r="NRX103" s="390"/>
      <c r="NRY103" s="391"/>
      <c r="NRZ103" s="392"/>
      <c r="NSA103" s="393"/>
      <c r="NSB103" s="394"/>
      <c r="NSC103" s="395"/>
      <c r="NSD103" s="389"/>
      <c r="NSE103" s="390"/>
      <c r="NSF103" s="391"/>
      <c r="NSG103" s="392"/>
      <c r="NSH103" s="393"/>
      <c r="NSI103" s="394"/>
      <c r="NSJ103" s="395"/>
      <c r="NSK103" s="389"/>
      <c r="NSL103" s="390"/>
      <c r="NSM103" s="391"/>
      <c r="NSN103" s="392"/>
      <c r="NSO103" s="393"/>
      <c r="NSP103" s="394"/>
      <c r="NSQ103" s="395"/>
      <c r="NSR103" s="389"/>
      <c r="NSS103" s="390"/>
      <c r="NST103" s="391"/>
      <c r="NSU103" s="392"/>
      <c r="NSV103" s="393"/>
      <c r="NSW103" s="394"/>
      <c r="NSX103" s="395"/>
      <c r="NSY103" s="389"/>
      <c r="NSZ103" s="390"/>
      <c r="NTA103" s="391"/>
      <c r="NTB103" s="392"/>
      <c r="NTC103" s="393"/>
      <c r="NTD103" s="394"/>
      <c r="NTE103" s="395"/>
      <c r="NTF103" s="389"/>
      <c r="NTG103" s="390"/>
      <c r="NTH103" s="391"/>
      <c r="NTI103" s="392"/>
      <c r="NTJ103" s="393"/>
      <c r="NTK103" s="394"/>
      <c r="NTL103" s="395"/>
      <c r="NTM103" s="389"/>
      <c r="NTN103" s="390"/>
      <c r="NTO103" s="391"/>
      <c r="NTP103" s="392"/>
      <c r="NTQ103" s="393"/>
      <c r="NTR103" s="394"/>
      <c r="NTS103" s="395"/>
      <c r="NTT103" s="389"/>
      <c r="NTU103" s="390"/>
      <c r="NTV103" s="391"/>
      <c r="NTW103" s="392"/>
      <c r="NTX103" s="393"/>
      <c r="NTY103" s="394"/>
      <c r="NTZ103" s="395"/>
      <c r="NUA103" s="389"/>
      <c r="NUB103" s="390"/>
      <c r="NUC103" s="391"/>
      <c r="NUD103" s="392"/>
      <c r="NUE103" s="393"/>
      <c r="NUF103" s="394"/>
      <c r="NUG103" s="395"/>
      <c r="NUH103" s="389"/>
      <c r="NUI103" s="390"/>
      <c r="NUJ103" s="391"/>
      <c r="NUK103" s="392"/>
      <c r="NUL103" s="393"/>
      <c r="NUM103" s="394"/>
      <c r="NUN103" s="395"/>
      <c r="NUO103" s="389"/>
      <c r="NUP103" s="390"/>
      <c r="NUQ103" s="391"/>
      <c r="NUR103" s="392"/>
      <c r="NUS103" s="393"/>
      <c r="NUT103" s="394"/>
      <c r="NUU103" s="395"/>
      <c r="NUV103" s="389"/>
      <c r="NUW103" s="390"/>
      <c r="NUX103" s="391"/>
      <c r="NUY103" s="392"/>
      <c r="NUZ103" s="393"/>
      <c r="NVA103" s="394"/>
      <c r="NVB103" s="395"/>
      <c r="NVC103" s="389"/>
      <c r="NVD103" s="390"/>
      <c r="NVE103" s="391"/>
      <c r="NVF103" s="392"/>
      <c r="NVG103" s="393"/>
      <c r="NVH103" s="394"/>
      <c r="NVI103" s="395"/>
      <c r="NVJ103" s="389"/>
      <c r="NVK103" s="390"/>
      <c r="NVL103" s="391"/>
      <c r="NVM103" s="392"/>
      <c r="NVN103" s="393"/>
      <c r="NVO103" s="394"/>
      <c r="NVP103" s="395"/>
      <c r="NVQ103" s="389"/>
      <c r="NVR103" s="390"/>
      <c r="NVS103" s="391"/>
      <c r="NVT103" s="392"/>
      <c r="NVU103" s="393"/>
      <c r="NVV103" s="394"/>
      <c r="NVW103" s="395"/>
      <c r="NVX103" s="389"/>
      <c r="NVY103" s="390"/>
      <c r="NVZ103" s="391"/>
      <c r="NWA103" s="392"/>
      <c r="NWB103" s="393"/>
      <c r="NWC103" s="394"/>
      <c r="NWD103" s="395"/>
      <c r="NWE103" s="389"/>
      <c r="NWF103" s="390"/>
      <c r="NWG103" s="391"/>
      <c r="NWH103" s="392"/>
      <c r="NWI103" s="393"/>
      <c r="NWJ103" s="394"/>
      <c r="NWK103" s="395"/>
      <c r="NWL103" s="389"/>
      <c r="NWM103" s="390"/>
      <c r="NWN103" s="391"/>
      <c r="NWO103" s="392"/>
      <c r="NWP103" s="393"/>
      <c r="NWQ103" s="394"/>
      <c r="NWR103" s="395"/>
      <c r="NWS103" s="389"/>
      <c r="NWT103" s="390"/>
      <c r="NWU103" s="391"/>
      <c r="NWV103" s="392"/>
      <c r="NWW103" s="393"/>
      <c r="NWX103" s="394"/>
      <c r="NWY103" s="395"/>
      <c r="NWZ103" s="389"/>
      <c r="NXA103" s="390"/>
      <c r="NXB103" s="391"/>
      <c r="NXC103" s="392"/>
      <c r="NXD103" s="393"/>
      <c r="NXE103" s="394"/>
      <c r="NXF103" s="395"/>
      <c r="NXG103" s="389"/>
      <c r="NXH103" s="390"/>
      <c r="NXI103" s="391"/>
      <c r="NXJ103" s="392"/>
      <c r="NXK103" s="393"/>
      <c r="NXL103" s="394"/>
      <c r="NXM103" s="395"/>
      <c r="NXN103" s="389"/>
      <c r="NXO103" s="390"/>
      <c r="NXP103" s="391"/>
      <c r="NXQ103" s="392"/>
      <c r="NXR103" s="393"/>
      <c r="NXS103" s="394"/>
      <c r="NXT103" s="395"/>
      <c r="NXU103" s="389"/>
      <c r="NXV103" s="390"/>
      <c r="NXW103" s="391"/>
      <c r="NXX103" s="392"/>
      <c r="NXY103" s="393"/>
      <c r="NXZ103" s="394"/>
      <c r="NYA103" s="395"/>
      <c r="NYB103" s="389"/>
      <c r="NYC103" s="390"/>
      <c r="NYD103" s="391"/>
      <c r="NYE103" s="392"/>
      <c r="NYF103" s="393"/>
      <c r="NYG103" s="394"/>
      <c r="NYH103" s="395"/>
      <c r="NYI103" s="389"/>
      <c r="NYJ103" s="390"/>
      <c r="NYK103" s="391"/>
      <c r="NYL103" s="392"/>
      <c r="NYM103" s="393"/>
      <c r="NYN103" s="394"/>
      <c r="NYO103" s="395"/>
      <c r="NYP103" s="389"/>
      <c r="NYQ103" s="390"/>
      <c r="NYR103" s="391"/>
      <c r="NYS103" s="392"/>
      <c r="NYT103" s="393"/>
      <c r="NYU103" s="394"/>
      <c r="NYV103" s="395"/>
      <c r="NYW103" s="389"/>
      <c r="NYX103" s="390"/>
      <c r="NYY103" s="391"/>
      <c r="NYZ103" s="392"/>
      <c r="NZA103" s="393"/>
      <c r="NZB103" s="394"/>
      <c r="NZC103" s="395"/>
      <c r="NZD103" s="389"/>
      <c r="NZE103" s="390"/>
      <c r="NZF103" s="391"/>
      <c r="NZG103" s="392"/>
      <c r="NZH103" s="393"/>
      <c r="NZI103" s="394"/>
      <c r="NZJ103" s="395"/>
      <c r="NZK103" s="389"/>
      <c r="NZL103" s="390"/>
      <c r="NZM103" s="391"/>
      <c r="NZN103" s="392"/>
      <c r="NZO103" s="393"/>
      <c r="NZP103" s="394"/>
      <c r="NZQ103" s="395"/>
      <c r="NZR103" s="389"/>
      <c r="NZS103" s="390"/>
      <c r="NZT103" s="391"/>
      <c r="NZU103" s="392"/>
      <c r="NZV103" s="393"/>
      <c r="NZW103" s="394"/>
      <c r="NZX103" s="395"/>
      <c r="NZY103" s="389"/>
      <c r="NZZ103" s="390"/>
      <c r="OAA103" s="391"/>
      <c r="OAB103" s="392"/>
      <c r="OAC103" s="393"/>
      <c r="OAD103" s="394"/>
      <c r="OAE103" s="395"/>
      <c r="OAF103" s="389"/>
      <c r="OAG103" s="390"/>
      <c r="OAH103" s="391"/>
      <c r="OAI103" s="392"/>
      <c r="OAJ103" s="393"/>
      <c r="OAK103" s="394"/>
      <c r="OAL103" s="395"/>
      <c r="OAM103" s="389"/>
      <c r="OAN103" s="390"/>
      <c r="OAO103" s="391"/>
      <c r="OAP103" s="392"/>
      <c r="OAQ103" s="393"/>
      <c r="OAR103" s="394"/>
      <c r="OAS103" s="395"/>
      <c r="OAT103" s="389"/>
      <c r="OAU103" s="390"/>
      <c r="OAV103" s="391"/>
      <c r="OAW103" s="392"/>
      <c r="OAX103" s="393"/>
      <c r="OAY103" s="394"/>
      <c r="OAZ103" s="395"/>
      <c r="OBA103" s="389"/>
      <c r="OBB103" s="390"/>
      <c r="OBC103" s="391"/>
      <c r="OBD103" s="392"/>
      <c r="OBE103" s="393"/>
      <c r="OBF103" s="394"/>
      <c r="OBG103" s="395"/>
      <c r="OBH103" s="389"/>
      <c r="OBI103" s="390"/>
      <c r="OBJ103" s="391"/>
      <c r="OBK103" s="392"/>
      <c r="OBL103" s="393"/>
      <c r="OBM103" s="394"/>
      <c r="OBN103" s="395"/>
      <c r="OBO103" s="389"/>
      <c r="OBP103" s="390"/>
      <c r="OBQ103" s="391"/>
      <c r="OBR103" s="392"/>
      <c r="OBS103" s="393"/>
      <c r="OBT103" s="394"/>
      <c r="OBU103" s="395"/>
      <c r="OBV103" s="389"/>
      <c r="OBW103" s="390"/>
      <c r="OBX103" s="391"/>
      <c r="OBY103" s="392"/>
      <c r="OBZ103" s="393"/>
      <c r="OCA103" s="394"/>
      <c r="OCB103" s="395"/>
      <c r="OCC103" s="389"/>
      <c r="OCD103" s="390"/>
      <c r="OCE103" s="391"/>
      <c r="OCF103" s="392"/>
      <c r="OCG103" s="393"/>
      <c r="OCH103" s="394"/>
      <c r="OCI103" s="395"/>
      <c r="OCJ103" s="389"/>
      <c r="OCK103" s="390"/>
      <c r="OCL103" s="391"/>
      <c r="OCM103" s="392"/>
      <c r="OCN103" s="393"/>
      <c r="OCO103" s="394"/>
      <c r="OCP103" s="395"/>
      <c r="OCQ103" s="389"/>
      <c r="OCR103" s="390"/>
      <c r="OCS103" s="391"/>
      <c r="OCT103" s="392"/>
      <c r="OCU103" s="393"/>
      <c r="OCV103" s="394"/>
      <c r="OCW103" s="395"/>
      <c r="OCX103" s="389"/>
      <c r="OCY103" s="390"/>
      <c r="OCZ103" s="391"/>
      <c r="ODA103" s="392"/>
      <c r="ODB103" s="393"/>
      <c r="ODC103" s="394"/>
      <c r="ODD103" s="395"/>
      <c r="ODE103" s="389"/>
      <c r="ODF103" s="390"/>
      <c r="ODG103" s="391"/>
      <c r="ODH103" s="392"/>
      <c r="ODI103" s="393"/>
      <c r="ODJ103" s="394"/>
      <c r="ODK103" s="395"/>
      <c r="ODL103" s="389"/>
      <c r="ODM103" s="390"/>
      <c r="ODN103" s="391"/>
      <c r="ODO103" s="392"/>
      <c r="ODP103" s="393"/>
      <c r="ODQ103" s="394"/>
      <c r="ODR103" s="395"/>
      <c r="ODS103" s="389"/>
      <c r="ODT103" s="390"/>
      <c r="ODU103" s="391"/>
      <c r="ODV103" s="392"/>
      <c r="ODW103" s="393"/>
      <c r="ODX103" s="394"/>
      <c r="ODY103" s="395"/>
      <c r="ODZ103" s="389"/>
      <c r="OEA103" s="390"/>
      <c r="OEB103" s="391"/>
      <c r="OEC103" s="392"/>
      <c r="OED103" s="393"/>
      <c r="OEE103" s="394"/>
      <c r="OEF103" s="395"/>
      <c r="OEG103" s="389"/>
      <c r="OEH103" s="390"/>
      <c r="OEI103" s="391"/>
      <c r="OEJ103" s="392"/>
      <c r="OEK103" s="393"/>
      <c r="OEL103" s="394"/>
      <c r="OEM103" s="395"/>
      <c r="OEN103" s="389"/>
      <c r="OEO103" s="390"/>
      <c r="OEP103" s="391"/>
      <c r="OEQ103" s="392"/>
      <c r="OER103" s="393"/>
      <c r="OES103" s="394"/>
      <c r="OET103" s="395"/>
      <c r="OEU103" s="389"/>
      <c r="OEV103" s="390"/>
      <c r="OEW103" s="391"/>
      <c r="OEX103" s="392"/>
      <c r="OEY103" s="393"/>
      <c r="OEZ103" s="394"/>
      <c r="OFA103" s="395"/>
      <c r="OFB103" s="389"/>
      <c r="OFC103" s="390"/>
      <c r="OFD103" s="391"/>
      <c r="OFE103" s="392"/>
      <c r="OFF103" s="393"/>
      <c r="OFG103" s="394"/>
      <c r="OFH103" s="395"/>
      <c r="OFI103" s="389"/>
      <c r="OFJ103" s="390"/>
      <c r="OFK103" s="391"/>
      <c r="OFL103" s="392"/>
      <c r="OFM103" s="393"/>
      <c r="OFN103" s="394"/>
      <c r="OFO103" s="395"/>
      <c r="OFP103" s="389"/>
      <c r="OFQ103" s="390"/>
      <c r="OFR103" s="391"/>
      <c r="OFS103" s="392"/>
      <c r="OFT103" s="393"/>
      <c r="OFU103" s="394"/>
      <c r="OFV103" s="395"/>
      <c r="OFW103" s="389"/>
      <c r="OFX103" s="390"/>
      <c r="OFY103" s="391"/>
      <c r="OFZ103" s="392"/>
      <c r="OGA103" s="393"/>
      <c r="OGB103" s="394"/>
      <c r="OGC103" s="395"/>
      <c r="OGD103" s="389"/>
      <c r="OGE103" s="390"/>
      <c r="OGF103" s="391"/>
      <c r="OGG103" s="392"/>
      <c r="OGH103" s="393"/>
      <c r="OGI103" s="394"/>
      <c r="OGJ103" s="395"/>
      <c r="OGK103" s="389"/>
      <c r="OGL103" s="390"/>
      <c r="OGM103" s="391"/>
      <c r="OGN103" s="392"/>
      <c r="OGO103" s="393"/>
      <c r="OGP103" s="394"/>
      <c r="OGQ103" s="395"/>
      <c r="OGR103" s="389"/>
      <c r="OGS103" s="390"/>
      <c r="OGT103" s="391"/>
      <c r="OGU103" s="392"/>
      <c r="OGV103" s="393"/>
      <c r="OGW103" s="394"/>
      <c r="OGX103" s="395"/>
      <c r="OGY103" s="389"/>
      <c r="OGZ103" s="390"/>
      <c r="OHA103" s="391"/>
      <c r="OHB103" s="392"/>
      <c r="OHC103" s="393"/>
      <c r="OHD103" s="394"/>
      <c r="OHE103" s="395"/>
      <c r="OHF103" s="389"/>
      <c r="OHG103" s="390"/>
      <c r="OHH103" s="391"/>
      <c r="OHI103" s="392"/>
      <c r="OHJ103" s="393"/>
      <c r="OHK103" s="394"/>
      <c r="OHL103" s="395"/>
      <c r="OHM103" s="389"/>
      <c r="OHN103" s="390"/>
      <c r="OHO103" s="391"/>
      <c r="OHP103" s="392"/>
      <c r="OHQ103" s="393"/>
      <c r="OHR103" s="394"/>
      <c r="OHS103" s="395"/>
      <c r="OHT103" s="389"/>
      <c r="OHU103" s="390"/>
      <c r="OHV103" s="391"/>
      <c r="OHW103" s="392"/>
      <c r="OHX103" s="393"/>
      <c r="OHY103" s="394"/>
      <c r="OHZ103" s="395"/>
      <c r="OIA103" s="389"/>
      <c r="OIB103" s="390"/>
      <c r="OIC103" s="391"/>
      <c r="OID103" s="392"/>
      <c r="OIE103" s="393"/>
      <c r="OIF103" s="394"/>
      <c r="OIG103" s="395"/>
      <c r="OIH103" s="389"/>
      <c r="OII103" s="390"/>
      <c r="OIJ103" s="391"/>
      <c r="OIK103" s="392"/>
      <c r="OIL103" s="393"/>
      <c r="OIM103" s="394"/>
      <c r="OIN103" s="395"/>
      <c r="OIO103" s="389"/>
      <c r="OIP103" s="390"/>
      <c r="OIQ103" s="391"/>
      <c r="OIR103" s="392"/>
      <c r="OIS103" s="393"/>
      <c r="OIT103" s="394"/>
      <c r="OIU103" s="395"/>
      <c r="OIV103" s="389"/>
      <c r="OIW103" s="390"/>
      <c r="OIX103" s="391"/>
      <c r="OIY103" s="392"/>
      <c r="OIZ103" s="393"/>
      <c r="OJA103" s="394"/>
      <c r="OJB103" s="395"/>
      <c r="OJC103" s="389"/>
      <c r="OJD103" s="390"/>
      <c r="OJE103" s="391"/>
      <c r="OJF103" s="392"/>
      <c r="OJG103" s="393"/>
      <c r="OJH103" s="394"/>
      <c r="OJI103" s="395"/>
      <c r="OJJ103" s="389"/>
      <c r="OJK103" s="390"/>
      <c r="OJL103" s="391"/>
      <c r="OJM103" s="392"/>
      <c r="OJN103" s="393"/>
      <c r="OJO103" s="394"/>
      <c r="OJP103" s="395"/>
      <c r="OJQ103" s="389"/>
      <c r="OJR103" s="390"/>
      <c r="OJS103" s="391"/>
      <c r="OJT103" s="392"/>
      <c r="OJU103" s="393"/>
      <c r="OJV103" s="394"/>
      <c r="OJW103" s="395"/>
      <c r="OJX103" s="389"/>
      <c r="OJY103" s="390"/>
      <c r="OJZ103" s="391"/>
      <c r="OKA103" s="392"/>
      <c r="OKB103" s="393"/>
      <c r="OKC103" s="394"/>
      <c r="OKD103" s="395"/>
      <c r="OKE103" s="389"/>
      <c r="OKF103" s="390"/>
      <c r="OKG103" s="391"/>
      <c r="OKH103" s="392"/>
      <c r="OKI103" s="393"/>
      <c r="OKJ103" s="394"/>
      <c r="OKK103" s="395"/>
      <c r="OKL103" s="389"/>
      <c r="OKM103" s="390"/>
      <c r="OKN103" s="391"/>
      <c r="OKO103" s="392"/>
      <c r="OKP103" s="393"/>
      <c r="OKQ103" s="394"/>
      <c r="OKR103" s="395"/>
      <c r="OKS103" s="389"/>
      <c r="OKT103" s="390"/>
      <c r="OKU103" s="391"/>
      <c r="OKV103" s="392"/>
      <c r="OKW103" s="393"/>
      <c r="OKX103" s="394"/>
      <c r="OKY103" s="395"/>
      <c r="OKZ103" s="389"/>
      <c r="OLA103" s="390"/>
      <c r="OLB103" s="391"/>
      <c r="OLC103" s="392"/>
      <c r="OLD103" s="393"/>
      <c r="OLE103" s="394"/>
      <c r="OLF103" s="395"/>
      <c r="OLG103" s="389"/>
      <c r="OLH103" s="390"/>
      <c r="OLI103" s="391"/>
      <c r="OLJ103" s="392"/>
      <c r="OLK103" s="393"/>
      <c r="OLL103" s="394"/>
      <c r="OLM103" s="395"/>
      <c r="OLN103" s="389"/>
      <c r="OLO103" s="390"/>
      <c r="OLP103" s="391"/>
      <c r="OLQ103" s="392"/>
      <c r="OLR103" s="393"/>
      <c r="OLS103" s="394"/>
      <c r="OLT103" s="395"/>
      <c r="OLU103" s="389"/>
      <c r="OLV103" s="390"/>
      <c r="OLW103" s="391"/>
      <c r="OLX103" s="392"/>
      <c r="OLY103" s="393"/>
      <c r="OLZ103" s="394"/>
      <c r="OMA103" s="395"/>
      <c r="OMB103" s="389"/>
      <c r="OMC103" s="390"/>
      <c r="OMD103" s="391"/>
      <c r="OME103" s="392"/>
      <c r="OMF103" s="393"/>
      <c r="OMG103" s="394"/>
      <c r="OMH103" s="395"/>
      <c r="OMI103" s="389"/>
      <c r="OMJ103" s="390"/>
      <c r="OMK103" s="391"/>
      <c r="OML103" s="392"/>
      <c r="OMM103" s="393"/>
      <c r="OMN103" s="394"/>
      <c r="OMO103" s="395"/>
      <c r="OMP103" s="389"/>
      <c r="OMQ103" s="390"/>
      <c r="OMR103" s="391"/>
      <c r="OMS103" s="392"/>
      <c r="OMT103" s="393"/>
      <c r="OMU103" s="394"/>
      <c r="OMV103" s="395"/>
      <c r="OMW103" s="389"/>
      <c r="OMX103" s="390"/>
      <c r="OMY103" s="391"/>
      <c r="OMZ103" s="392"/>
      <c r="ONA103" s="393"/>
      <c r="ONB103" s="394"/>
      <c r="ONC103" s="395"/>
      <c r="OND103" s="389"/>
      <c r="ONE103" s="390"/>
      <c r="ONF103" s="391"/>
      <c r="ONG103" s="392"/>
      <c r="ONH103" s="393"/>
      <c r="ONI103" s="394"/>
      <c r="ONJ103" s="395"/>
      <c r="ONK103" s="389"/>
      <c r="ONL103" s="390"/>
      <c r="ONM103" s="391"/>
      <c r="ONN103" s="392"/>
      <c r="ONO103" s="393"/>
      <c r="ONP103" s="394"/>
      <c r="ONQ103" s="395"/>
      <c r="ONR103" s="389"/>
      <c r="ONS103" s="390"/>
      <c r="ONT103" s="391"/>
      <c r="ONU103" s="392"/>
      <c r="ONV103" s="393"/>
      <c r="ONW103" s="394"/>
      <c r="ONX103" s="395"/>
      <c r="ONY103" s="389"/>
      <c r="ONZ103" s="390"/>
      <c r="OOA103" s="391"/>
      <c r="OOB103" s="392"/>
      <c r="OOC103" s="393"/>
      <c r="OOD103" s="394"/>
      <c r="OOE103" s="395"/>
      <c r="OOF103" s="389"/>
      <c r="OOG103" s="390"/>
      <c r="OOH103" s="391"/>
      <c r="OOI103" s="392"/>
      <c r="OOJ103" s="393"/>
      <c r="OOK103" s="394"/>
      <c r="OOL103" s="395"/>
      <c r="OOM103" s="389"/>
      <c r="OON103" s="390"/>
      <c r="OOO103" s="391"/>
      <c r="OOP103" s="392"/>
      <c r="OOQ103" s="393"/>
      <c r="OOR103" s="394"/>
      <c r="OOS103" s="395"/>
      <c r="OOT103" s="389"/>
      <c r="OOU103" s="390"/>
      <c r="OOV103" s="391"/>
      <c r="OOW103" s="392"/>
      <c r="OOX103" s="393"/>
      <c r="OOY103" s="394"/>
      <c r="OOZ103" s="395"/>
      <c r="OPA103" s="389"/>
      <c r="OPB103" s="390"/>
      <c r="OPC103" s="391"/>
      <c r="OPD103" s="392"/>
      <c r="OPE103" s="393"/>
      <c r="OPF103" s="394"/>
      <c r="OPG103" s="395"/>
      <c r="OPH103" s="389"/>
      <c r="OPI103" s="390"/>
      <c r="OPJ103" s="391"/>
      <c r="OPK103" s="392"/>
      <c r="OPL103" s="393"/>
      <c r="OPM103" s="394"/>
      <c r="OPN103" s="395"/>
      <c r="OPO103" s="389"/>
      <c r="OPP103" s="390"/>
      <c r="OPQ103" s="391"/>
      <c r="OPR103" s="392"/>
      <c r="OPS103" s="393"/>
      <c r="OPT103" s="394"/>
      <c r="OPU103" s="395"/>
      <c r="OPV103" s="389"/>
      <c r="OPW103" s="390"/>
      <c r="OPX103" s="391"/>
      <c r="OPY103" s="392"/>
      <c r="OPZ103" s="393"/>
      <c r="OQA103" s="394"/>
      <c r="OQB103" s="395"/>
      <c r="OQC103" s="389"/>
      <c r="OQD103" s="390"/>
      <c r="OQE103" s="391"/>
      <c r="OQF103" s="392"/>
      <c r="OQG103" s="393"/>
      <c r="OQH103" s="394"/>
      <c r="OQI103" s="395"/>
      <c r="OQJ103" s="389"/>
      <c r="OQK103" s="390"/>
      <c r="OQL103" s="391"/>
      <c r="OQM103" s="392"/>
      <c r="OQN103" s="393"/>
      <c r="OQO103" s="394"/>
      <c r="OQP103" s="395"/>
      <c r="OQQ103" s="389"/>
      <c r="OQR103" s="390"/>
      <c r="OQS103" s="391"/>
      <c r="OQT103" s="392"/>
      <c r="OQU103" s="393"/>
      <c r="OQV103" s="394"/>
      <c r="OQW103" s="395"/>
      <c r="OQX103" s="389"/>
      <c r="OQY103" s="390"/>
      <c r="OQZ103" s="391"/>
      <c r="ORA103" s="392"/>
      <c r="ORB103" s="393"/>
      <c r="ORC103" s="394"/>
      <c r="ORD103" s="395"/>
      <c r="ORE103" s="389"/>
      <c r="ORF103" s="390"/>
      <c r="ORG103" s="391"/>
      <c r="ORH103" s="392"/>
      <c r="ORI103" s="393"/>
      <c r="ORJ103" s="394"/>
      <c r="ORK103" s="395"/>
      <c r="ORL103" s="389"/>
      <c r="ORM103" s="390"/>
      <c r="ORN103" s="391"/>
      <c r="ORO103" s="392"/>
      <c r="ORP103" s="393"/>
      <c r="ORQ103" s="394"/>
      <c r="ORR103" s="395"/>
      <c r="ORS103" s="389"/>
      <c r="ORT103" s="390"/>
      <c r="ORU103" s="391"/>
      <c r="ORV103" s="392"/>
      <c r="ORW103" s="393"/>
      <c r="ORX103" s="394"/>
      <c r="ORY103" s="395"/>
      <c r="ORZ103" s="389"/>
      <c r="OSA103" s="390"/>
      <c r="OSB103" s="391"/>
      <c r="OSC103" s="392"/>
      <c r="OSD103" s="393"/>
      <c r="OSE103" s="394"/>
      <c r="OSF103" s="395"/>
      <c r="OSG103" s="389"/>
      <c r="OSH103" s="390"/>
      <c r="OSI103" s="391"/>
      <c r="OSJ103" s="392"/>
      <c r="OSK103" s="393"/>
      <c r="OSL103" s="394"/>
      <c r="OSM103" s="395"/>
      <c r="OSN103" s="389"/>
      <c r="OSO103" s="390"/>
      <c r="OSP103" s="391"/>
      <c r="OSQ103" s="392"/>
      <c r="OSR103" s="393"/>
      <c r="OSS103" s="394"/>
      <c r="OST103" s="395"/>
      <c r="OSU103" s="389"/>
      <c r="OSV103" s="390"/>
      <c r="OSW103" s="391"/>
      <c r="OSX103" s="392"/>
      <c r="OSY103" s="393"/>
      <c r="OSZ103" s="394"/>
      <c r="OTA103" s="395"/>
      <c r="OTB103" s="389"/>
      <c r="OTC103" s="390"/>
      <c r="OTD103" s="391"/>
      <c r="OTE103" s="392"/>
      <c r="OTF103" s="393"/>
      <c r="OTG103" s="394"/>
      <c r="OTH103" s="395"/>
      <c r="OTI103" s="389"/>
      <c r="OTJ103" s="390"/>
      <c r="OTK103" s="391"/>
      <c r="OTL103" s="392"/>
      <c r="OTM103" s="393"/>
      <c r="OTN103" s="394"/>
      <c r="OTO103" s="395"/>
      <c r="OTP103" s="389"/>
      <c r="OTQ103" s="390"/>
      <c r="OTR103" s="391"/>
      <c r="OTS103" s="392"/>
      <c r="OTT103" s="393"/>
      <c r="OTU103" s="394"/>
      <c r="OTV103" s="395"/>
      <c r="OTW103" s="389"/>
      <c r="OTX103" s="390"/>
      <c r="OTY103" s="391"/>
      <c r="OTZ103" s="392"/>
      <c r="OUA103" s="393"/>
      <c r="OUB103" s="394"/>
      <c r="OUC103" s="395"/>
      <c r="OUD103" s="389"/>
      <c r="OUE103" s="390"/>
      <c r="OUF103" s="391"/>
      <c r="OUG103" s="392"/>
      <c r="OUH103" s="393"/>
      <c r="OUI103" s="394"/>
      <c r="OUJ103" s="395"/>
      <c r="OUK103" s="389"/>
      <c r="OUL103" s="390"/>
      <c r="OUM103" s="391"/>
      <c r="OUN103" s="392"/>
      <c r="OUO103" s="393"/>
      <c r="OUP103" s="394"/>
      <c r="OUQ103" s="395"/>
      <c r="OUR103" s="389"/>
      <c r="OUS103" s="390"/>
      <c r="OUT103" s="391"/>
      <c r="OUU103" s="392"/>
      <c r="OUV103" s="393"/>
      <c r="OUW103" s="394"/>
      <c r="OUX103" s="395"/>
      <c r="OUY103" s="389"/>
      <c r="OUZ103" s="390"/>
      <c r="OVA103" s="391"/>
      <c r="OVB103" s="392"/>
      <c r="OVC103" s="393"/>
      <c r="OVD103" s="394"/>
      <c r="OVE103" s="395"/>
      <c r="OVF103" s="389"/>
      <c r="OVG103" s="390"/>
      <c r="OVH103" s="391"/>
      <c r="OVI103" s="392"/>
      <c r="OVJ103" s="393"/>
      <c r="OVK103" s="394"/>
      <c r="OVL103" s="395"/>
      <c r="OVM103" s="389"/>
      <c r="OVN103" s="390"/>
      <c r="OVO103" s="391"/>
      <c r="OVP103" s="392"/>
      <c r="OVQ103" s="393"/>
      <c r="OVR103" s="394"/>
      <c r="OVS103" s="395"/>
      <c r="OVT103" s="389"/>
      <c r="OVU103" s="390"/>
      <c r="OVV103" s="391"/>
      <c r="OVW103" s="392"/>
      <c r="OVX103" s="393"/>
      <c r="OVY103" s="394"/>
      <c r="OVZ103" s="395"/>
      <c r="OWA103" s="389"/>
      <c r="OWB103" s="390"/>
      <c r="OWC103" s="391"/>
      <c r="OWD103" s="392"/>
      <c r="OWE103" s="393"/>
      <c r="OWF103" s="394"/>
      <c r="OWG103" s="395"/>
      <c r="OWH103" s="389"/>
      <c r="OWI103" s="390"/>
      <c r="OWJ103" s="391"/>
      <c r="OWK103" s="392"/>
      <c r="OWL103" s="393"/>
      <c r="OWM103" s="394"/>
      <c r="OWN103" s="395"/>
      <c r="OWO103" s="389"/>
      <c r="OWP103" s="390"/>
      <c r="OWQ103" s="391"/>
      <c r="OWR103" s="392"/>
      <c r="OWS103" s="393"/>
      <c r="OWT103" s="394"/>
      <c r="OWU103" s="395"/>
      <c r="OWV103" s="389"/>
      <c r="OWW103" s="390"/>
      <c r="OWX103" s="391"/>
      <c r="OWY103" s="392"/>
      <c r="OWZ103" s="393"/>
      <c r="OXA103" s="394"/>
      <c r="OXB103" s="395"/>
      <c r="OXC103" s="389"/>
      <c r="OXD103" s="390"/>
      <c r="OXE103" s="391"/>
      <c r="OXF103" s="392"/>
      <c r="OXG103" s="393"/>
      <c r="OXH103" s="394"/>
      <c r="OXI103" s="395"/>
      <c r="OXJ103" s="389"/>
      <c r="OXK103" s="390"/>
      <c r="OXL103" s="391"/>
      <c r="OXM103" s="392"/>
      <c r="OXN103" s="393"/>
      <c r="OXO103" s="394"/>
      <c r="OXP103" s="395"/>
      <c r="OXQ103" s="389"/>
      <c r="OXR103" s="390"/>
      <c r="OXS103" s="391"/>
      <c r="OXT103" s="392"/>
      <c r="OXU103" s="393"/>
      <c r="OXV103" s="394"/>
      <c r="OXW103" s="395"/>
      <c r="OXX103" s="389"/>
      <c r="OXY103" s="390"/>
      <c r="OXZ103" s="391"/>
      <c r="OYA103" s="392"/>
      <c r="OYB103" s="393"/>
      <c r="OYC103" s="394"/>
      <c r="OYD103" s="395"/>
      <c r="OYE103" s="389"/>
      <c r="OYF103" s="390"/>
      <c r="OYG103" s="391"/>
      <c r="OYH103" s="392"/>
      <c r="OYI103" s="393"/>
      <c r="OYJ103" s="394"/>
      <c r="OYK103" s="395"/>
      <c r="OYL103" s="389"/>
      <c r="OYM103" s="390"/>
      <c r="OYN103" s="391"/>
      <c r="OYO103" s="392"/>
      <c r="OYP103" s="393"/>
      <c r="OYQ103" s="394"/>
      <c r="OYR103" s="395"/>
      <c r="OYS103" s="389"/>
      <c r="OYT103" s="390"/>
      <c r="OYU103" s="391"/>
      <c r="OYV103" s="392"/>
      <c r="OYW103" s="393"/>
      <c r="OYX103" s="394"/>
      <c r="OYY103" s="395"/>
      <c r="OYZ103" s="389"/>
      <c r="OZA103" s="390"/>
      <c r="OZB103" s="391"/>
      <c r="OZC103" s="392"/>
      <c r="OZD103" s="393"/>
      <c r="OZE103" s="394"/>
      <c r="OZF103" s="395"/>
      <c r="OZG103" s="389"/>
      <c r="OZH103" s="390"/>
      <c r="OZI103" s="391"/>
      <c r="OZJ103" s="392"/>
      <c r="OZK103" s="393"/>
      <c r="OZL103" s="394"/>
      <c r="OZM103" s="395"/>
      <c r="OZN103" s="389"/>
      <c r="OZO103" s="390"/>
      <c r="OZP103" s="391"/>
      <c r="OZQ103" s="392"/>
      <c r="OZR103" s="393"/>
      <c r="OZS103" s="394"/>
      <c r="OZT103" s="395"/>
      <c r="OZU103" s="389"/>
      <c r="OZV103" s="390"/>
      <c r="OZW103" s="391"/>
      <c r="OZX103" s="392"/>
      <c r="OZY103" s="393"/>
      <c r="OZZ103" s="394"/>
      <c r="PAA103" s="395"/>
      <c r="PAB103" s="389"/>
      <c r="PAC103" s="390"/>
      <c r="PAD103" s="391"/>
      <c r="PAE103" s="392"/>
      <c r="PAF103" s="393"/>
      <c r="PAG103" s="394"/>
      <c r="PAH103" s="395"/>
      <c r="PAI103" s="389"/>
      <c r="PAJ103" s="390"/>
      <c r="PAK103" s="391"/>
      <c r="PAL103" s="392"/>
      <c r="PAM103" s="393"/>
      <c r="PAN103" s="394"/>
      <c r="PAO103" s="395"/>
      <c r="PAP103" s="389"/>
      <c r="PAQ103" s="390"/>
      <c r="PAR103" s="391"/>
      <c r="PAS103" s="392"/>
      <c r="PAT103" s="393"/>
      <c r="PAU103" s="394"/>
      <c r="PAV103" s="395"/>
      <c r="PAW103" s="389"/>
      <c r="PAX103" s="390"/>
      <c r="PAY103" s="391"/>
      <c r="PAZ103" s="392"/>
      <c r="PBA103" s="393"/>
      <c r="PBB103" s="394"/>
      <c r="PBC103" s="395"/>
      <c r="PBD103" s="389"/>
      <c r="PBE103" s="390"/>
      <c r="PBF103" s="391"/>
      <c r="PBG103" s="392"/>
      <c r="PBH103" s="393"/>
      <c r="PBI103" s="394"/>
      <c r="PBJ103" s="395"/>
      <c r="PBK103" s="389"/>
      <c r="PBL103" s="390"/>
      <c r="PBM103" s="391"/>
      <c r="PBN103" s="392"/>
      <c r="PBO103" s="393"/>
      <c r="PBP103" s="394"/>
      <c r="PBQ103" s="395"/>
      <c r="PBR103" s="389"/>
      <c r="PBS103" s="390"/>
      <c r="PBT103" s="391"/>
      <c r="PBU103" s="392"/>
      <c r="PBV103" s="393"/>
      <c r="PBW103" s="394"/>
      <c r="PBX103" s="395"/>
      <c r="PBY103" s="389"/>
      <c r="PBZ103" s="390"/>
      <c r="PCA103" s="391"/>
      <c r="PCB103" s="392"/>
      <c r="PCC103" s="393"/>
      <c r="PCD103" s="394"/>
      <c r="PCE103" s="395"/>
      <c r="PCF103" s="389"/>
      <c r="PCG103" s="390"/>
      <c r="PCH103" s="391"/>
      <c r="PCI103" s="392"/>
      <c r="PCJ103" s="393"/>
      <c r="PCK103" s="394"/>
      <c r="PCL103" s="395"/>
      <c r="PCM103" s="389"/>
      <c r="PCN103" s="390"/>
      <c r="PCO103" s="391"/>
      <c r="PCP103" s="392"/>
      <c r="PCQ103" s="393"/>
      <c r="PCR103" s="394"/>
      <c r="PCS103" s="395"/>
      <c r="PCT103" s="389"/>
      <c r="PCU103" s="390"/>
      <c r="PCV103" s="391"/>
      <c r="PCW103" s="392"/>
      <c r="PCX103" s="393"/>
      <c r="PCY103" s="394"/>
      <c r="PCZ103" s="395"/>
      <c r="PDA103" s="389"/>
      <c r="PDB103" s="390"/>
      <c r="PDC103" s="391"/>
      <c r="PDD103" s="392"/>
      <c r="PDE103" s="393"/>
      <c r="PDF103" s="394"/>
      <c r="PDG103" s="395"/>
      <c r="PDH103" s="389"/>
      <c r="PDI103" s="390"/>
      <c r="PDJ103" s="391"/>
      <c r="PDK103" s="392"/>
      <c r="PDL103" s="393"/>
      <c r="PDM103" s="394"/>
      <c r="PDN103" s="395"/>
      <c r="PDO103" s="389"/>
      <c r="PDP103" s="390"/>
      <c r="PDQ103" s="391"/>
      <c r="PDR103" s="392"/>
      <c r="PDS103" s="393"/>
      <c r="PDT103" s="394"/>
      <c r="PDU103" s="395"/>
      <c r="PDV103" s="389"/>
      <c r="PDW103" s="390"/>
      <c r="PDX103" s="391"/>
      <c r="PDY103" s="392"/>
      <c r="PDZ103" s="393"/>
      <c r="PEA103" s="394"/>
      <c r="PEB103" s="395"/>
      <c r="PEC103" s="389"/>
      <c r="PED103" s="390"/>
      <c r="PEE103" s="391"/>
      <c r="PEF103" s="392"/>
      <c r="PEG103" s="393"/>
      <c r="PEH103" s="394"/>
      <c r="PEI103" s="395"/>
      <c r="PEJ103" s="389"/>
      <c r="PEK103" s="390"/>
      <c r="PEL103" s="391"/>
      <c r="PEM103" s="392"/>
      <c r="PEN103" s="393"/>
      <c r="PEO103" s="394"/>
      <c r="PEP103" s="395"/>
      <c r="PEQ103" s="389"/>
      <c r="PER103" s="390"/>
      <c r="PES103" s="391"/>
      <c r="PET103" s="392"/>
      <c r="PEU103" s="393"/>
      <c r="PEV103" s="394"/>
      <c r="PEW103" s="395"/>
      <c r="PEX103" s="389"/>
      <c r="PEY103" s="390"/>
      <c r="PEZ103" s="391"/>
      <c r="PFA103" s="392"/>
      <c r="PFB103" s="393"/>
      <c r="PFC103" s="394"/>
      <c r="PFD103" s="395"/>
      <c r="PFE103" s="389"/>
      <c r="PFF103" s="390"/>
      <c r="PFG103" s="391"/>
      <c r="PFH103" s="392"/>
      <c r="PFI103" s="393"/>
      <c r="PFJ103" s="394"/>
      <c r="PFK103" s="395"/>
      <c r="PFL103" s="389"/>
      <c r="PFM103" s="390"/>
      <c r="PFN103" s="391"/>
      <c r="PFO103" s="392"/>
      <c r="PFP103" s="393"/>
      <c r="PFQ103" s="394"/>
      <c r="PFR103" s="395"/>
      <c r="PFS103" s="389"/>
      <c r="PFT103" s="390"/>
      <c r="PFU103" s="391"/>
      <c r="PFV103" s="392"/>
      <c r="PFW103" s="393"/>
      <c r="PFX103" s="394"/>
      <c r="PFY103" s="395"/>
      <c r="PFZ103" s="389"/>
      <c r="PGA103" s="390"/>
      <c r="PGB103" s="391"/>
      <c r="PGC103" s="392"/>
      <c r="PGD103" s="393"/>
      <c r="PGE103" s="394"/>
      <c r="PGF103" s="395"/>
      <c r="PGG103" s="389"/>
      <c r="PGH103" s="390"/>
      <c r="PGI103" s="391"/>
      <c r="PGJ103" s="392"/>
      <c r="PGK103" s="393"/>
      <c r="PGL103" s="394"/>
      <c r="PGM103" s="395"/>
      <c r="PGN103" s="389"/>
      <c r="PGO103" s="390"/>
      <c r="PGP103" s="391"/>
      <c r="PGQ103" s="392"/>
      <c r="PGR103" s="393"/>
      <c r="PGS103" s="394"/>
      <c r="PGT103" s="395"/>
      <c r="PGU103" s="389"/>
      <c r="PGV103" s="390"/>
      <c r="PGW103" s="391"/>
      <c r="PGX103" s="392"/>
      <c r="PGY103" s="393"/>
      <c r="PGZ103" s="394"/>
      <c r="PHA103" s="395"/>
      <c r="PHB103" s="389"/>
      <c r="PHC103" s="390"/>
      <c r="PHD103" s="391"/>
      <c r="PHE103" s="392"/>
      <c r="PHF103" s="393"/>
      <c r="PHG103" s="394"/>
      <c r="PHH103" s="395"/>
      <c r="PHI103" s="389"/>
      <c r="PHJ103" s="390"/>
      <c r="PHK103" s="391"/>
      <c r="PHL103" s="392"/>
      <c r="PHM103" s="393"/>
      <c r="PHN103" s="394"/>
      <c r="PHO103" s="395"/>
      <c r="PHP103" s="389"/>
      <c r="PHQ103" s="390"/>
      <c r="PHR103" s="391"/>
      <c r="PHS103" s="392"/>
      <c r="PHT103" s="393"/>
      <c r="PHU103" s="394"/>
      <c r="PHV103" s="395"/>
      <c r="PHW103" s="389"/>
      <c r="PHX103" s="390"/>
      <c r="PHY103" s="391"/>
      <c r="PHZ103" s="392"/>
      <c r="PIA103" s="393"/>
      <c r="PIB103" s="394"/>
      <c r="PIC103" s="395"/>
      <c r="PID103" s="389"/>
      <c r="PIE103" s="390"/>
      <c r="PIF103" s="391"/>
      <c r="PIG103" s="392"/>
      <c r="PIH103" s="393"/>
      <c r="PII103" s="394"/>
      <c r="PIJ103" s="395"/>
      <c r="PIK103" s="389"/>
      <c r="PIL103" s="390"/>
      <c r="PIM103" s="391"/>
      <c r="PIN103" s="392"/>
      <c r="PIO103" s="393"/>
      <c r="PIP103" s="394"/>
      <c r="PIQ103" s="395"/>
      <c r="PIR103" s="389"/>
      <c r="PIS103" s="390"/>
      <c r="PIT103" s="391"/>
      <c r="PIU103" s="392"/>
      <c r="PIV103" s="393"/>
      <c r="PIW103" s="394"/>
      <c r="PIX103" s="395"/>
      <c r="PIY103" s="389"/>
      <c r="PIZ103" s="390"/>
      <c r="PJA103" s="391"/>
      <c r="PJB103" s="392"/>
      <c r="PJC103" s="393"/>
      <c r="PJD103" s="394"/>
      <c r="PJE103" s="395"/>
      <c r="PJF103" s="389"/>
      <c r="PJG103" s="390"/>
      <c r="PJH103" s="391"/>
      <c r="PJI103" s="392"/>
      <c r="PJJ103" s="393"/>
      <c r="PJK103" s="394"/>
      <c r="PJL103" s="395"/>
      <c r="PJM103" s="389"/>
      <c r="PJN103" s="390"/>
      <c r="PJO103" s="391"/>
      <c r="PJP103" s="392"/>
      <c r="PJQ103" s="393"/>
      <c r="PJR103" s="394"/>
      <c r="PJS103" s="395"/>
      <c r="PJT103" s="389"/>
      <c r="PJU103" s="390"/>
      <c r="PJV103" s="391"/>
      <c r="PJW103" s="392"/>
      <c r="PJX103" s="393"/>
      <c r="PJY103" s="394"/>
      <c r="PJZ103" s="395"/>
      <c r="PKA103" s="389"/>
      <c r="PKB103" s="390"/>
      <c r="PKC103" s="391"/>
      <c r="PKD103" s="392"/>
      <c r="PKE103" s="393"/>
      <c r="PKF103" s="394"/>
      <c r="PKG103" s="395"/>
      <c r="PKH103" s="389"/>
      <c r="PKI103" s="390"/>
      <c r="PKJ103" s="391"/>
      <c r="PKK103" s="392"/>
      <c r="PKL103" s="393"/>
      <c r="PKM103" s="394"/>
      <c r="PKN103" s="395"/>
      <c r="PKO103" s="389"/>
      <c r="PKP103" s="390"/>
      <c r="PKQ103" s="391"/>
      <c r="PKR103" s="392"/>
      <c r="PKS103" s="393"/>
      <c r="PKT103" s="394"/>
      <c r="PKU103" s="395"/>
      <c r="PKV103" s="389"/>
      <c r="PKW103" s="390"/>
      <c r="PKX103" s="391"/>
      <c r="PKY103" s="392"/>
      <c r="PKZ103" s="393"/>
      <c r="PLA103" s="394"/>
      <c r="PLB103" s="395"/>
      <c r="PLC103" s="389"/>
      <c r="PLD103" s="390"/>
      <c r="PLE103" s="391"/>
      <c r="PLF103" s="392"/>
      <c r="PLG103" s="393"/>
      <c r="PLH103" s="394"/>
      <c r="PLI103" s="395"/>
      <c r="PLJ103" s="389"/>
      <c r="PLK103" s="390"/>
      <c r="PLL103" s="391"/>
      <c r="PLM103" s="392"/>
      <c r="PLN103" s="393"/>
      <c r="PLO103" s="394"/>
      <c r="PLP103" s="395"/>
      <c r="PLQ103" s="389"/>
      <c r="PLR103" s="390"/>
      <c r="PLS103" s="391"/>
      <c r="PLT103" s="392"/>
      <c r="PLU103" s="393"/>
      <c r="PLV103" s="394"/>
      <c r="PLW103" s="395"/>
      <c r="PLX103" s="389"/>
      <c r="PLY103" s="390"/>
      <c r="PLZ103" s="391"/>
      <c r="PMA103" s="392"/>
      <c r="PMB103" s="393"/>
      <c r="PMC103" s="394"/>
      <c r="PMD103" s="395"/>
      <c r="PME103" s="389"/>
      <c r="PMF103" s="390"/>
      <c r="PMG103" s="391"/>
      <c r="PMH103" s="392"/>
      <c r="PMI103" s="393"/>
      <c r="PMJ103" s="394"/>
      <c r="PMK103" s="395"/>
      <c r="PML103" s="389"/>
      <c r="PMM103" s="390"/>
      <c r="PMN103" s="391"/>
      <c r="PMO103" s="392"/>
      <c r="PMP103" s="393"/>
      <c r="PMQ103" s="394"/>
      <c r="PMR103" s="395"/>
      <c r="PMS103" s="389"/>
      <c r="PMT103" s="390"/>
      <c r="PMU103" s="391"/>
      <c r="PMV103" s="392"/>
      <c r="PMW103" s="393"/>
      <c r="PMX103" s="394"/>
      <c r="PMY103" s="395"/>
      <c r="PMZ103" s="389"/>
      <c r="PNA103" s="390"/>
      <c r="PNB103" s="391"/>
      <c r="PNC103" s="392"/>
      <c r="PND103" s="393"/>
      <c r="PNE103" s="394"/>
      <c r="PNF103" s="395"/>
      <c r="PNG103" s="389"/>
      <c r="PNH103" s="390"/>
      <c r="PNI103" s="391"/>
      <c r="PNJ103" s="392"/>
      <c r="PNK103" s="393"/>
      <c r="PNL103" s="394"/>
      <c r="PNM103" s="395"/>
      <c r="PNN103" s="389"/>
      <c r="PNO103" s="390"/>
      <c r="PNP103" s="391"/>
      <c r="PNQ103" s="392"/>
      <c r="PNR103" s="393"/>
      <c r="PNS103" s="394"/>
      <c r="PNT103" s="395"/>
      <c r="PNU103" s="389"/>
      <c r="PNV103" s="390"/>
      <c r="PNW103" s="391"/>
      <c r="PNX103" s="392"/>
      <c r="PNY103" s="393"/>
      <c r="PNZ103" s="394"/>
      <c r="POA103" s="395"/>
      <c r="POB103" s="389"/>
      <c r="POC103" s="390"/>
      <c r="POD103" s="391"/>
      <c r="POE103" s="392"/>
      <c r="POF103" s="393"/>
      <c r="POG103" s="394"/>
      <c r="POH103" s="395"/>
      <c r="POI103" s="389"/>
      <c r="POJ103" s="390"/>
      <c r="POK103" s="391"/>
      <c r="POL103" s="392"/>
      <c r="POM103" s="393"/>
      <c r="PON103" s="394"/>
      <c r="POO103" s="395"/>
      <c r="POP103" s="389"/>
      <c r="POQ103" s="390"/>
      <c r="POR103" s="391"/>
      <c r="POS103" s="392"/>
      <c r="POT103" s="393"/>
      <c r="POU103" s="394"/>
      <c r="POV103" s="395"/>
      <c r="POW103" s="389"/>
      <c r="POX103" s="390"/>
      <c r="POY103" s="391"/>
      <c r="POZ103" s="392"/>
      <c r="PPA103" s="393"/>
      <c r="PPB103" s="394"/>
      <c r="PPC103" s="395"/>
      <c r="PPD103" s="389"/>
      <c r="PPE103" s="390"/>
      <c r="PPF103" s="391"/>
      <c r="PPG103" s="392"/>
      <c r="PPH103" s="393"/>
      <c r="PPI103" s="394"/>
      <c r="PPJ103" s="395"/>
      <c r="PPK103" s="389"/>
      <c r="PPL103" s="390"/>
      <c r="PPM103" s="391"/>
      <c r="PPN103" s="392"/>
      <c r="PPO103" s="393"/>
      <c r="PPP103" s="394"/>
      <c r="PPQ103" s="395"/>
      <c r="PPR103" s="389"/>
      <c r="PPS103" s="390"/>
      <c r="PPT103" s="391"/>
      <c r="PPU103" s="392"/>
      <c r="PPV103" s="393"/>
      <c r="PPW103" s="394"/>
      <c r="PPX103" s="395"/>
      <c r="PPY103" s="389"/>
      <c r="PPZ103" s="390"/>
      <c r="PQA103" s="391"/>
      <c r="PQB103" s="392"/>
      <c r="PQC103" s="393"/>
      <c r="PQD103" s="394"/>
      <c r="PQE103" s="395"/>
      <c r="PQF103" s="389"/>
      <c r="PQG103" s="390"/>
      <c r="PQH103" s="391"/>
      <c r="PQI103" s="392"/>
      <c r="PQJ103" s="393"/>
      <c r="PQK103" s="394"/>
      <c r="PQL103" s="395"/>
      <c r="PQM103" s="389"/>
      <c r="PQN103" s="390"/>
      <c r="PQO103" s="391"/>
      <c r="PQP103" s="392"/>
      <c r="PQQ103" s="393"/>
      <c r="PQR103" s="394"/>
      <c r="PQS103" s="395"/>
      <c r="PQT103" s="389"/>
      <c r="PQU103" s="390"/>
      <c r="PQV103" s="391"/>
      <c r="PQW103" s="392"/>
      <c r="PQX103" s="393"/>
      <c r="PQY103" s="394"/>
      <c r="PQZ103" s="395"/>
      <c r="PRA103" s="389"/>
      <c r="PRB103" s="390"/>
      <c r="PRC103" s="391"/>
      <c r="PRD103" s="392"/>
      <c r="PRE103" s="393"/>
      <c r="PRF103" s="394"/>
      <c r="PRG103" s="395"/>
      <c r="PRH103" s="389"/>
      <c r="PRI103" s="390"/>
      <c r="PRJ103" s="391"/>
      <c r="PRK103" s="392"/>
      <c r="PRL103" s="393"/>
      <c r="PRM103" s="394"/>
      <c r="PRN103" s="395"/>
      <c r="PRO103" s="389"/>
      <c r="PRP103" s="390"/>
      <c r="PRQ103" s="391"/>
      <c r="PRR103" s="392"/>
      <c r="PRS103" s="393"/>
      <c r="PRT103" s="394"/>
      <c r="PRU103" s="395"/>
      <c r="PRV103" s="389"/>
      <c r="PRW103" s="390"/>
      <c r="PRX103" s="391"/>
      <c r="PRY103" s="392"/>
      <c r="PRZ103" s="393"/>
      <c r="PSA103" s="394"/>
      <c r="PSB103" s="395"/>
      <c r="PSC103" s="389"/>
      <c r="PSD103" s="390"/>
      <c r="PSE103" s="391"/>
      <c r="PSF103" s="392"/>
      <c r="PSG103" s="393"/>
      <c r="PSH103" s="394"/>
      <c r="PSI103" s="395"/>
      <c r="PSJ103" s="389"/>
      <c r="PSK103" s="390"/>
      <c r="PSL103" s="391"/>
      <c r="PSM103" s="392"/>
      <c r="PSN103" s="393"/>
      <c r="PSO103" s="394"/>
      <c r="PSP103" s="395"/>
      <c r="PSQ103" s="389"/>
      <c r="PSR103" s="390"/>
      <c r="PSS103" s="391"/>
      <c r="PST103" s="392"/>
      <c r="PSU103" s="393"/>
      <c r="PSV103" s="394"/>
      <c r="PSW103" s="395"/>
      <c r="PSX103" s="389"/>
      <c r="PSY103" s="390"/>
      <c r="PSZ103" s="391"/>
      <c r="PTA103" s="392"/>
      <c r="PTB103" s="393"/>
      <c r="PTC103" s="394"/>
      <c r="PTD103" s="395"/>
      <c r="PTE103" s="389"/>
      <c r="PTF103" s="390"/>
      <c r="PTG103" s="391"/>
      <c r="PTH103" s="392"/>
      <c r="PTI103" s="393"/>
      <c r="PTJ103" s="394"/>
      <c r="PTK103" s="395"/>
      <c r="PTL103" s="389"/>
      <c r="PTM103" s="390"/>
      <c r="PTN103" s="391"/>
      <c r="PTO103" s="392"/>
      <c r="PTP103" s="393"/>
      <c r="PTQ103" s="394"/>
      <c r="PTR103" s="395"/>
      <c r="PTS103" s="389"/>
      <c r="PTT103" s="390"/>
      <c r="PTU103" s="391"/>
      <c r="PTV103" s="392"/>
      <c r="PTW103" s="393"/>
      <c r="PTX103" s="394"/>
      <c r="PTY103" s="395"/>
      <c r="PTZ103" s="389"/>
      <c r="PUA103" s="390"/>
      <c r="PUB103" s="391"/>
      <c r="PUC103" s="392"/>
      <c r="PUD103" s="393"/>
      <c r="PUE103" s="394"/>
      <c r="PUF103" s="395"/>
      <c r="PUG103" s="389"/>
      <c r="PUH103" s="390"/>
      <c r="PUI103" s="391"/>
      <c r="PUJ103" s="392"/>
      <c r="PUK103" s="393"/>
      <c r="PUL103" s="394"/>
      <c r="PUM103" s="395"/>
      <c r="PUN103" s="389"/>
      <c r="PUO103" s="390"/>
      <c r="PUP103" s="391"/>
      <c r="PUQ103" s="392"/>
      <c r="PUR103" s="393"/>
      <c r="PUS103" s="394"/>
      <c r="PUT103" s="395"/>
      <c r="PUU103" s="389"/>
      <c r="PUV103" s="390"/>
      <c r="PUW103" s="391"/>
      <c r="PUX103" s="392"/>
      <c r="PUY103" s="393"/>
      <c r="PUZ103" s="394"/>
      <c r="PVA103" s="395"/>
      <c r="PVB103" s="389"/>
      <c r="PVC103" s="390"/>
      <c r="PVD103" s="391"/>
      <c r="PVE103" s="392"/>
      <c r="PVF103" s="393"/>
      <c r="PVG103" s="394"/>
      <c r="PVH103" s="395"/>
      <c r="PVI103" s="389"/>
      <c r="PVJ103" s="390"/>
      <c r="PVK103" s="391"/>
      <c r="PVL103" s="392"/>
      <c r="PVM103" s="393"/>
      <c r="PVN103" s="394"/>
      <c r="PVO103" s="395"/>
      <c r="PVP103" s="389"/>
      <c r="PVQ103" s="390"/>
      <c r="PVR103" s="391"/>
      <c r="PVS103" s="392"/>
      <c r="PVT103" s="393"/>
      <c r="PVU103" s="394"/>
      <c r="PVV103" s="395"/>
      <c r="PVW103" s="389"/>
      <c r="PVX103" s="390"/>
      <c r="PVY103" s="391"/>
      <c r="PVZ103" s="392"/>
      <c r="PWA103" s="393"/>
      <c r="PWB103" s="394"/>
      <c r="PWC103" s="395"/>
      <c r="PWD103" s="389"/>
      <c r="PWE103" s="390"/>
      <c r="PWF103" s="391"/>
      <c r="PWG103" s="392"/>
      <c r="PWH103" s="393"/>
      <c r="PWI103" s="394"/>
      <c r="PWJ103" s="395"/>
      <c r="PWK103" s="389"/>
      <c r="PWL103" s="390"/>
      <c r="PWM103" s="391"/>
      <c r="PWN103" s="392"/>
      <c r="PWO103" s="393"/>
      <c r="PWP103" s="394"/>
      <c r="PWQ103" s="395"/>
      <c r="PWR103" s="389"/>
      <c r="PWS103" s="390"/>
      <c r="PWT103" s="391"/>
      <c r="PWU103" s="392"/>
      <c r="PWV103" s="393"/>
      <c r="PWW103" s="394"/>
      <c r="PWX103" s="395"/>
      <c r="PWY103" s="389"/>
      <c r="PWZ103" s="390"/>
      <c r="PXA103" s="391"/>
      <c r="PXB103" s="392"/>
      <c r="PXC103" s="393"/>
      <c r="PXD103" s="394"/>
      <c r="PXE103" s="395"/>
      <c r="PXF103" s="389"/>
      <c r="PXG103" s="390"/>
      <c r="PXH103" s="391"/>
      <c r="PXI103" s="392"/>
      <c r="PXJ103" s="393"/>
      <c r="PXK103" s="394"/>
      <c r="PXL103" s="395"/>
      <c r="PXM103" s="389"/>
      <c r="PXN103" s="390"/>
      <c r="PXO103" s="391"/>
      <c r="PXP103" s="392"/>
      <c r="PXQ103" s="393"/>
      <c r="PXR103" s="394"/>
      <c r="PXS103" s="395"/>
      <c r="PXT103" s="389"/>
      <c r="PXU103" s="390"/>
      <c r="PXV103" s="391"/>
      <c r="PXW103" s="392"/>
      <c r="PXX103" s="393"/>
      <c r="PXY103" s="394"/>
      <c r="PXZ103" s="395"/>
      <c r="PYA103" s="389"/>
      <c r="PYB103" s="390"/>
      <c r="PYC103" s="391"/>
      <c r="PYD103" s="392"/>
      <c r="PYE103" s="393"/>
      <c r="PYF103" s="394"/>
      <c r="PYG103" s="395"/>
      <c r="PYH103" s="389"/>
      <c r="PYI103" s="390"/>
      <c r="PYJ103" s="391"/>
      <c r="PYK103" s="392"/>
      <c r="PYL103" s="393"/>
      <c r="PYM103" s="394"/>
      <c r="PYN103" s="395"/>
      <c r="PYO103" s="389"/>
      <c r="PYP103" s="390"/>
      <c r="PYQ103" s="391"/>
      <c r="PYR103" s="392"/>
      <c r="PYS103" s="393"/>
      <c r="PYT103" s="394"/>
      <c r="PYU103" s="395"/>
      <c r="PYV103" s="389"/>
      <c r="PYW103" s="390"/>
      <c r="PYX103" s="391"/>
      <c r="PYY103" s="392"/>
      <c r="PYZ103" s="393"/>
      <c r="PZA103" s="394"/>
      <c r="PZB103" s="395"/>
      <c r="PZC103" s="389"/>
      <c r="PZD103" s="390"/>
      <c r="PZE103" s="391"/>
      <c r="PZF103" s="392"/>
      <c r="PZG103" s="393"/>
      <c r="PZH103" s="394"/>
      <c r="PZI103" s="395"/>
      <c r="PZJ103" s="389"/>
      <c r="PZK103" s="390"/>
      <c r="PZL103" s="391"/>
      <c r="PZM103" s="392"/>
      <c r="PZN103" s="393"/>
      <c r="PZO103" s="394"/>
      <c r="PZP103" s="395"/>
      <c r="PZQ103" s="389"/>
      <c r="PZR103" s="390"/>
      <c r="PZS103" s="391"/>
      <c r="PZT103" s="392"/>
      <c r="PZU103" s="393"/>
      <c r="PZV103" s="394"/>
      <c r="PZW103" s="395"/>
      <c r="PZX103" s="389"/>
      <c r="PZY103" s="390"/>
      <c r="PZZ103" s="391"/>
      <c r="QAA103" s="392"/>
      <c r="QAB103" s="393"/>
      <c r="QAC103" s="394"/>
      <c r="QAD103" s="395"/>
      <c r="QAE103" s="389"/>
      <c r="QAF103" s="390"/>
      <c r="QAG103" s="391"/>
      <c r="QAH103" s="392"/>
      <c r="QAI103" s="393"/>
      <c r="QAJ103" s="394"/>
      <c r="QAK103" s="395"/>
      <c r="QAL103" s="389"/>
      <c r="QAM103" s="390"/>
      <c r="QAN103" s="391"/>
      <c r="QAO103" s="392"/>
      <c r="QAP103" s="393"/>
      <c r="QAQ103" s="394"/>
      <c r="QAR103" s="395"/>
      <c r="QAS103" s="389"/>
      <c r="QAT103" s="390"/>
      <c r="QAU103" s="391"/>
      <c r="QAV103" s="392"/>
      <c r="QAW103" s="393"/>
      <c r="QAX103" s="394"/>
      <c r="QAY103" s="395"/>
      <c r="QAZ103" s="389"/>
      <c r="QBA103" s="390"/>
      <c r="QBB103" s="391"/>
      <c r="QBC103" s="392"/>
      <c r="QBD103" s="393"/>
      <c r="QBE103" s="394"/>
      <c r="QBF103" s="395"/>
      <c r="QBG103" s="389"/>
      <c r="QBH103" s="390"/>
      <c r="QBI103" s="391"/>
      <c r="QBJ103" s="392"/>
      <c r="QBK103" s="393"/>
      <c r="QBL103" s="394"/>
      <c r="QBM103" s="395"/>
      <c r="QBN103" s="389"/>
      <c r="QBO103" s="390"/>
      <c r="QBP103" s="391"/>
      <c r="QBQ103" s="392"/>
      <c r="QBR103" s="393"/>
      <c r="QBS103" s="394"/>
      <c r="QBT103" s="395"/>
      <c r="QBU103" s="389"/>
      <c r="QBV103" s="390"/>
      <c r="QBW103" s="391"/>
      <c r="QBX103" s="392"/>
      <c r="QBY103" s="393"/>
      <c r="QBZ103" s="394"/>
      <c r="QCA103" s="395"/>
      <c r="QCB103" s="389"/>
      <c r="QCC103" s="390"/>
      <c r="QCD103" s="391"/>
      <c r="QCE103" s="392"/>
      <c r="QCF103" s="393"/>
      <c r="QCG103" s="394"/>
      <c r="QCH103" s="395"/>
      <c r="QCI103" s="389"/>
      <c r="QCJ103" s="390"/>
      <c r="QCK103" s="391"/>
      <c r="QCL103" s="392"/>
      <c r="QCM103" s="393"/>
      <c r="QCN103" s="394"/>
      <c r="QCO103" s="395"/>
      <c r="QCP103" s="389"/>
      <c r="QCQ103" s="390"/>
      <c r="QCR103" s="391"/>
      <c r="QCS103" s="392"/>
      <c r="QCT103" s="393"/>
      <c r="QCU103" s="394"/>
      <c r="QCV103" s="395"/>
      <c r="QCW103" s="389"/>
      <c r="QCX103" s="390"/>
      <c r="QCY103" s="391"/>
      <c r="QCZ103" s="392"/>
      <c r="QDA103" s="393"/>
      <c r="QDB103" s="394"/>
      <c r="QDC103" s="395"/>
      <c r="QDD103" s="389"/>
      <c r="QDE103" s="390"/>
      <c r="QDF103" s="391"/>
      <c r="QDG103" s="392"/>
      <c r="QDH103" s="393"/>
      <c r="QDI103" s="394"/>
      <c r="QDJ103" s="395"/>
      <c r="QDK103" s="389"/>
      <c r="QDL103" s="390"/>
      <c r="QDM103" s="391"/>
      <c r="QDN103" s="392"/>
      <c r="QDO103" s="393"/>
      <c r="QDP103" s="394"/>
      <c r="QDQ103" s="395"/>
      <c r="QDR103" s="389"/>
      <c r="QDS103" s="390"/>
      <c r="QDT103" s="391"/>
      <c r="QDU103" s="392"/>
      <c r="QDV103" s="393"/>
      <c r="QDW103" s="394"/>
      <c r="QDX103" s="395"/>
      <c r="QDY103" s="389"/>
      <c r="QDZ103" s="390"/>
      <c r="QEA103" s="391"/>
      <c r="QEB103" s="392"/>
      <c r="QEC103" s="393"/>
      <c r="QED103" s="394"/>
      <c r="QEE103" s="395"/>
      <c r="QEF103" s="389"/>
      <c r="QEG103" s="390"/>
      <c r="QEH103" s="391"/>
      <c r="QEI103" s="392"/>
      <c r="QEJ103" s="393"/>
      <c r="QEK103" s="394"/>
      <c r="QEL103" s="395"/>
      <c r="QEM103" s="389"/>
      <c r="QEN103" s="390"/>
      <c r="QEO103" s="391"/>
      <c r="QEP103" s="392"/>
      <c r="QEQ103" s="393"/>
      <c r="QER103" s="394"/>
      <c r="QES103" s="395"/>
      <c r="QET103" s="389"/>
      <c r="QEU103" s="390"/>
      <c r="QEV103" s="391"/>
      <c r="QEW103" s="392"/>
      <c r="QEX103" s="393"/>
      <c r="QEY103" s="394"/>
      <c r="QEZ103" s="395"/>
      <c r="QFA103" s="389"/>
      <c r="QFB103" s="390"/>
      <c r="QFC103" s="391"/>
      <c r="QFD103" s="392"/>
      <c r="QFE103" s="393"/>
      <c r="QFF103" s="394"/>
      <c r="QFG103" s="395"/>
      <c r="QFH103" s="389"/>
      <c r="QFI103" s="390"/>
      <c r="QFJ103" s="391"/>
      <c r="QFK103" s="392"/>
      <c r="QFL103" s="393"/>
      <c r="QFM103" s="394"/>
      <c r="QFN103" s="395"/>
      <c r="QFO103" s="389"/>
      <c r="QFP103" s="390"/>
      <c r="QFQ103" s="391"/>
      <c r="QFR103" s="392"/>
      <c r="QFS103" s="393"/>
      <c r="QFT103" s="394"/>
      <c r="QFU103" s="395"/>
      <c r="QFV103" s="389"/>
      <c r="QFW103" s="390"/>
      <c r="QFX103" s="391"/>
      <c r="QFY103" s="392"/>
      <c r="QFZ103" s="393"/>
      <c r="QGA103" s="394"/>
      <c r="QGB103" s="395"/>
      <c r="QGC103" s="389"/>
      <c r="QGD103" s="390"/>
      <c r="QGE103" s="391"/>
      <c r="QGF103" s="392"/>
      <c r="QGG103" s="393"/>
      <c r="QGH103" s="394"/>
      <c r="QGI103" s="395"/>
      <c r="QGJ103" s="389"/>
      <c r="QGK103" s="390"/>
      <c r="QGL103" s="391"/>
      <c r="QGM103" s="392"/>
      <c r="QGN103" s="393"/>
      <c r="QGO103" s="394"/>
      <c r="QGP103" s="395"/>
      <c r="QGQ103" s="389"/>
      <c r="QGR103" s="390"/>
      <c r="QGS103" s="391"/>
      <c r="QGT103" s="392"/>
      <c r="QGU103" s="393"/>
      <c r="QGV103" s="394"/>
      <c r="QGW103" s="395"/>
      <c r="QGX103" s="389"/>
      <c r="QGY103" s="390"/>
      <c r="QGZ103" s="391"/>
      <c r="QHA103" s="392"/>
      <c r="QHB103" s="393"/>
      <c r="QHC103" s="394"/>
      <c r="QHD103" s="395"/>
      <c r="QHE103" s="389"/>
      <c r="QHF103" s="390"/>
      <c r="QHG103" s="391"/>
      <c r="QHH103" s="392"/>
      <c r="QHI103" s="393"/>
      <c r="QHJ103" s="394"/>
      <c r="QHK103" s="395"/>
      <c r="QHL103" s="389"/>
      <c r="QHM103" s="390"/>
      <c r="QHN103" s="391"/>
      <c r="QHO103" s="392"/>
      <c r="QHP103" s="393"/>
      <c r="QHQ103" s="394"/>
      <c r="QHR103" s="395"/>
      <c r="QHS103" s="389"/>
      <c r="QHT103" s="390"/>
      <c r="QHU103" s="391"/>
      <c r="QHV103" s="392"/>
      <c r="QHW103" s="393"/>
      <c r="QHX103" s="394"/>
      <c r="QHY103" s="395"/>
      <c r="QHZ103" s="389"/>
      <c r="QIA103" s="390"/>
      <c r="QIB103" s="391"/>
      <c r="QIC103" s="392"/>
      <c r="QID103" s="393"/>
      <c r="QIE103" s="394"/>
      <c r="QIF103" s="395"/>
      <c r="QIG103" s="389"/>
      <c r="QIH103" s="390"/>
      <c r="QII103" s="391"/>
      <c r="QIJ103" s="392"/>
      <c r="QIK103" s="393"/>
      <c r="QIL103" s="394"/>
      <c r="QIM103" s="395"/>
      <c r="QIN103" s="389"/>
      <c r="QIO103" s="390"/>
      <c r="QIP103" s="391"/>
      <c r="QIQ103" s="392"/>
      <c r="QIR103" s="393"/>
      <c r="QIS103" s="394"/>
      <c r="QIT103" s="395"/>
      <c r="QIU103" s="389"/>
      <c r="QIV103" s="390"/>
      <c r="QIW103" s="391"/>
      <c r="QIX103" s="392"/>
      <c r="QIY103" s="393"/>
      <c r="QIZ103" s="394"/>
      <c r="QJA103" s="395"/>
      <c r="QJB103" s="389"/>
      <c r="QJC103" s="390"/>
      <c r="QJD103" s="391"/>
      <c r="QJE103" s="392"/>
      <c r="QJF103" s="393"/>
      <c r="QJG103" s="394"/>
      <c r="QJH103" s="395"/>
      <c r="QJI103" s="389"/>
      <c r="QJJ103" s="390"/>
      <c r="QJK103" s="391"/>
      <c r="QJL103" s="392"/>
      <c r="QJM103" s="393"/>
      <c r="QJN103" s="394"/>
      <c r="QJO103" s="395"/>
      <c r="QJP103" s="389"/>
      <c r="QJQ103" s="390"/>
      <c r="QJR103" s="391"/>
      <c r="QJS103" s="392"/>
      <c r="QJT103" s="393"/>
      <c r="QJU103" s="394"/>
      <c r="QJV103" s="395"/>
      <c r="QJW103" s="389"/>
      <c r="QJX103" s="390"/>
      <c r="QJY103" s="391"/>
      <c r="QJZ103" s="392"/>
      <c r="QKA103" s="393"/>
      <c r="QKB103" s="394"/>
      <c r="QKC103" s="395"/>
      <c r="QKD103" s="389"/>
      <c r="QKE103" s="390"/>
      <c r="QKF103" s="391"/>
      <c r="QKG103" s="392"/>
      <c r="QKH103" s="393"/>
      <c r="QKI103" s="394"/>
      <c r="QKJ103" s="395"/>
      <c r="QKK103" s="389"/>
      <c r="QKL103" s="390"/>
      <c r="QKM103" s="391"/>
      <c r="QKN103" s="392"/>
      <c r="QKO103" s="393"/>
      <c r="QKP103" s="394"/>
      <c r="QKQ103" s="395"/>
      <c r="QKR103" s="389"/>
      <c r="QKS103" s="390"/>
      <c r="QKT103" s="391"/>
      <c r="QKU103" s="392"/>
      <c r="QKV103" s="393"/>
      <c r="QKW103" s="394"/>
      <c r="QKX103" s="395"/>
      <c r="QKY103" s="389"/>
      <c r="QKZ103" s="390"/>
      <c r="QLA103" s="391"/>
      <c r="QLB103" s="392"/>
      <c r="QLC103" s="393"/>
      <c r="QLD103" s="394"/>
      <c r="QLE103" s="395"/>
      <c r="QLF103" s="389"/>
      <c r="QLG103" s="390"/>
      <c r="QLH103" s="391"/>
      <c r="QLI103" s="392"/>
      <c r="QLJ103" s="393"/>
      <c r="QLK103" s="394"/>
      <c r="QLL103" s="395"/>
      <c r="QLM103" s="389"/>
      <c r="QLN103" s="390"/>
      <c r="QLO103" s="391"/>
      <c r="QLP103" s="392"/>
      <c r="QLQ103" s="393"/>
      <c r="QLR103" s="394"/>
      <c r="QLS103" s="395"/>
      <c r="QLT103" s="389"/>
      <c r="QLU103" s="390"/>
      <c r="QLV103" s="391"/>
      <c r="QLW103" s="392"/>
      <c r="QLX103" s="393"/>
      <c r="QLY103" s="394"/>
      <c r="QLZ103" s="395"/>
      <c r="QMA103" s="389"/>
      <c r="QMB103" s="390"/>
      <c r="QMC103" s="391"/>
      <c r="QMD103" s="392"/>
      <c r="QME103" s="393"/>
      <c r="QMF103" s="394"/>
      <c r="QMG103" s="395"/>
      <c r="QMH103" s="389"/>
      <c r="QMI103" s="390"/>
      <c r="QMJ103" s="391"/>
      <c r="QMK103" s="392"/>
      <c r="QML103" s="393"/>
      <c r="QMM103" s="394"/>
      <c r="QMN103" s="395"/>
      <c r="QMO103" s="389"/>
      <c r="QMP103" s="390"/>
      <c r="QMQ103" s="391"/>
      <c r="QMR103" s="392"/>
      <c r="QMS103" s="393"/>
      <c r="QMT103" s="394"/>
      <c r="QMU103" s="395"/>
      <c r="QMV103" s="389"/>
      <c r="QMW103" s="390"/>
      <c r="QMX103" s="391"/>
      <c r="QMY103" s="392"/>
      <c r="QMZ103" s="393"/>
      <c r="QNA103" s="394"/>
      <c r="QNB103" s="395"/>
      <c r="QNC103" s="389"/>
      <c r="QND103" s="390"/>
      <c r="QNE103" s="391"/>
      <c r="QNF103" s="392"/>
      <c r="QNG103" s="393"/>
      <c r="QNH103" s="394"/>
      <c r="QNI103" s="395"/>
      <c r="QNJ103" s="389"/>
      <c r="QNK103" s="390"/>
      <c r="QNL103" s="391"/>
      <c r="QNM103" s="392"/>
      <c r="QNN103" s="393"/>
      <c r="QNO103" s="394"/>
      <c r="QNP103" s="395"/>
      <c r="QNQ103" s="389"/>
      <c r="QNR103" s="390"/>
      <c r="QNS103" s="391"/>
      <c r="QNT103" s="392"/>
      <c r="QNU103" s="393"/>
      <c r="QNV103" s="394"/>
      <c r="QNW103" s="395"/>
      <c r="QNX103" s="389"/>
      <c r="QNY103" s="390"/>
      <c r="QNZ103" s="391"/>
      <c r="QOA103" s="392"/>
      <c r="QOB103" s="393"/>
      <c r="QOC103" s="394"/>
      <c r="QOD103" s="395"/>
      <c r="QOE103" s="389"/>
      <c r="QOF103" s="390"/>
      <c r="QOG103" s="391"/>
      <c r="QOH103" s="392"/>
      <c r="QOI103" s="393"/>
      <c r="QOJ103" s="394"/>
      <c r="QOK103" s="395"/>
      <c r="QOL103" s="389"/>
      <c r="QOM103" s="390"/>
      <c r="QON103" s="391"/>
      <c r="QOO103" s="392"/>
      <c r="QOP103" s="393"/>
      <c r="QOQ103" s="394"/>
      <c r="QOR103" s="395"/>
      <c r="QOS103" s="389"/>
      <c r="QOT103" s="390"/>
      <c r="QOU103" s="391"/>
      <c r="QOV103" s="392"/>
      <c r="QOW103" s="393"/>
      <c r="QOX103" s="394"/>
      <c r="QOY103" s="395"/>
      <c r="QOZ103" s="389"/>
      <c r="QPA103" s="390"/>
      <c r="QPB103" s="391"/>
      <c r="QPC103" s="392"/>
      <c r="QPD103" s="393"/>
      <c r="QPE103" s="394"/>
      <c r="QPF103" s="395"/>
      <c r="QPG103" s="389"/>
      <c r="QPH103" s="390"/>
      <c r="QPI103" s="391"/>
      <c r="QPJ103" s="392"/>
      <c r="QPK103" s="393"/>
      <c r="QPL103" s="394"/>
      <c r="QPM103" s="395"/>
      <c r="QPN103" s="389"/>
      <c r="QPO103" s="390"/>
      <c r="QPP103" s="391"/>
      <c r="QPQ103" s="392"/>
      <c r="QPR103" s="393"/>
      <c r="QPS103" s="394"/>
      <c r="QPT103" s="395"/>
      <c r="QPU103" s="389"/>
      <c r="QPV103" s="390"/>
      <c r="QPW103" s="391"/>
      <c r="QPX103" s="392"/>
      <c r="QPY103" s="393"/>
      <c r="QPZ103" s="394"/>
      <c r="QQA103" s="395"/>
      <c r="QQB103" s="389"/>
      <c r="QQC103" s="390"/>
      <c r="QQD103" s="391"/>
      <c r="QQE103" s="392"/>
      <c r="QQF103" s="393"/>
      <c r="QQG103" s="394"/>
      <c r="QQH103" s="395"/>
      <c r="QQI103" s="389"/>
      <c r="QQJ103" s="390"/>
      <c r="QQK103" s="391"/>
      <c r="QQL103" s="392"/>
      <c r="QQM103" s="393"/>
      <c r="QQN103" s="394"/>
      <c r="QQO103" s="395"/>
      <c r="QQP103" s="389"/>
      <c r="QQQ103" s="390"/>
      <c r="QQR103" s="391"/>
      <c r="QQS103" s="392"/>
      <c r="QQT103" s="393"/>
      <c r="QQU103" s="394"/>
      <c r="QQV103" s="395"/>
      <c r="QQW103" s="389"/>
      <c r="QQX103" s="390"/>
      <c r="QQY103" s="391"/>
      <c r="QQZ103" s="392"/>
      <c r="QRA103" s="393"/>
      <c r="QRB103" s="394"/>
      <c r="QRC103" s="395"/>
      <c r="QRD103" s="389"/>
      <c r="QRE103" s="390"/>
      <c r="QRF103" s="391"/>
      <c r="QRG103" s="392"/>
      <c r="QRH103" s="393"/>
      <c r="QRI103" s="394"/>
      <c r="QRJ103" s="395"/>
      <c r="QRK103" s="389"/>
      <c r="QRL103" s="390"/>
      <c r="QRM103" s="391"/>
      <c r="QRN103" s="392"/>
      <c r="QRO103" s="393"/>
      <c r="QRP103" s="394"/>
      <c r="QRQ103" s="395"/>
      <c r="QRR103" s="389"/>
      <c r="QRS103" s="390"/>
      <c r="QRT103" s="391"/>
      <c r="QRU103" s="392"/>
      <c r="QRV103" s="393"/>
      <c r="QRW103" s="394"/>
      <c r="QRX103" s="395"/>
      <c r="QRY103" s="389"/>
      <c r="QRZ103" s="390"/>
      <c r="QSA103" s="391"/>
      <c r="QSB103" s="392"/>
      <c r="QSC103" s="393"/>
      <c r="QSD103" s="394"/>
      <c r="QSE103" s="395"/>
      <c r="QSF103" s="389"/>
      <c r="QSG103" s="390"/>
      <c r="QSH103" s="391"/>
      <c r="QSI103" s="392"/>
      <c r="QSJ103" s="393"/>
      <c r="QSK103" s="394"/>
      <c r="QSL103" s="395"/>
      <c r="QSM103" s="389"/>
      <c r="QSN103" s="390"/>
      <c r="QSO103" s="391"/>
      <c r="QSP103" s="392"/>
      <c r="QSQ103" s="393"/>
      <c r="QSR103" s="394"/>
      <c r="QSS103" s="395"/>
      <c r="QST103" s="389"/>
      <c r="QSU103" s="390"/>
      <c r="QSV103" s="391"/>
      <c r="QSW103" s="392"/>
      <c r="QSX103" s="393"/>
      <c r="QSY103" s="394"/>
      <c r="QSZ103" s="395"/>
      <c r="QTA103" s="389"/>
      <c r="QTB103" s="390"/>
      <c r="QTC103" s="391"/>
      <c r="QTD103" s="392"/>
      <c r="QTE103" s="393"/>
      <c r="QTF103" s="394"/>
      <c r="QTG103" s="395"/>
      <c r="QTH103" s="389"/>
      <c r="QTI103" s="390"/>
      <c r="QTJ103" s="391"/>
      <c r="QTK103" s="392"/>
      <c r="QTL103" s="393"/>
      <c r="QTM103" s="394"/>
      <c r="QTN103" s="395"/>
      <c r="QTO103" s="389"/>
      <c r="QTP103" s="390"/>
      <c r="QTQ103" s="391"/>
      <c r="QTR103" s="392"/>
      <c r="QTS103" s="393"/>
      <c r="QTT103" s="394"/>
      <c r="QTU103" s="395"/>
      <c r="QTV103" s="389"/>
      <c r="QTW103" s="390"/>
      <c r="QTX103" s="391"/>
      <c r="QTY103" s="392"/>
      <c r="QTZ103" s="393"/>
      <c r="QUA103" s="394"/>
      <c r="QUB103" s="395"/>
      <c r="QUC103" s="389"/>
      <c r="QUD103" s="390"/>
      <c r="QUE103" s="391"/>
      <c r="QUF103" s="392"/>
      <c r="QUG103" s="393"/>
      <c r="QUH103" s="394"/>
      <c r="QUI103" s="395"/>
      <c r="QUJ103" s="389"/>
      <c r="QUK103" s="390"/>
      <c r="QUL103" s="391"/>
      <c r="QUM103" s="392"/>
      <c r="QUN103" s="393"/>
      <c r="QUO103" s="394"/>
      <c r="QUP103" s="395"/>
      <c r="QUQ103" s="389"/>
      <c r="QUR103" s="390"/>
      <c r="QUS103" s="391"/>
      <c r="QUT103" s="392"/>
      <c r="QUU103" s="393"/>
      <c r="QUV103" s="394"/>
      <c r="QUW103" s="395"/>
      <c r="QUX103" s="389"/>
      <c r="QUY103" s="390"/>
      <c r="QUZ103" s="391"/>
      <c r="QVA103" s="392"/>
      <c r="QVB103" s="393"/>
      <c r="QVC103" s="394"/>
      <c r="QVD103" s="395"/>
      <c r="QVE103" s="389"/>
      <c r="QVF103" s="390"/>
      <c r="QVG103" s="391"/>
      <c r="QVH103" s="392"/>
      <c r="QVI103" s="393"/>
      <c r="QVJ103" s="394"/>
      <c r="QVK103" s="395"/>
      <c r="QVL103" s="389"/>
      <c r="QVM103" s="390"/>
      <c r="QVN103" s="391"/>
      <c r="QVO103" s="392"/>
      <c r="QVP103" s="393"/>
      <c r="QVQ103" s="394"/>
      <c r="QVR103" s="395"/>
      <c r="QVS103" s="389"/>
      <c r="QVT103" s="390"/>
      <c r="QVU103" s="391"/>
      <c r="QVV103" s="392"/>
      <c r="QVW103" s="393"/>
      <c r="QVX103" s="394"/>
      <c r="QVY103" s="395"/>
      <c r="QVZ103" s="389"/>
      <c r="QWA103" s="390"/>
      <c r="QWB103" s="391"/>
      <c r="QWC103" s="392"/>
      <c r="QWD103" s="393"/>
      <c r="QWE103" s="394"/>
      <c r="QWF103" s="395"/>
      <c r="QWG103" s="389"/>
      <c r="QWH103" s="390"/>
      <c r="QWI103" s="391"/>
      <c r="QWJ103" s="392"/>
      <c r="QWK103" s="393"/>
      <c r="QWL103" s="394"/>
      <c r="QWM103" s="395"/>
      <c r="QWN103" s="389"/>
      <c r="QWO103" s="390"/>
      <c r="QWP103" s="391"/>
      <c r="QWQ103" s="392"/>
      <c r="QWR103" s="393"/>
      <c r="QWS103" s="394"/>
      <c r="QWT103" s="395"/>
      <c r="QWU103" s="389"/>
      <c r="QWV103" s="390"/>
      <c r="QWW103" s="391"/>
      <c r="QWX103" s="392"/>
      <c r="QWY103" s="393"/>
      <c r="QWZ103" s="394"/>
      <c r="QXA103" s="395"/>
      <c r="QXB103" s="389"/>
      <c r="QXC103" s="390"/>
      <c r="QXD103" s="391"/>
      <c r="QXE103" s="392"/>
      <c r="QXF103" s="393"/>
      <c r="QXG103" s="394"/>
      <c r="QXH103" s="395"/>
      <c r="QXI103" s="389"/>
      <c r="QXJ103" s="390"/>
      <c r="QXK103" s="391"/>
      <c r="QXL103" s="392"/>
      <c r="QXM103" s="393"/>
      <c r="QXN103" s="394"/>
      <c r="QXO103" s="395"/>
      <c r="QXP103" s="389"/>
      <c r="QXQ103" s="390"/>
      <c r="QXR103" s="391"/>
      <c r="QXS103" s="392"/>
      <c r="QXT103" s="393"/>
      <c r="QXU103" s="394"/>
      <c r="QXV103" s="395"/>
      <c r="QXW103" s="389"/>
      <c r="QXX103" s="390"/>
      <c r="QXY103" s="391"/>
      <c r="QXZ103" s="392"/>
      <c r="QYA103" s="393"/>
      <c r="QYB103" s="394"/>
      <c r="QYC103" s="395"/>
      <c r="QYD103" s="389"/>
      <c r="QYE103" s="390"/>
      <c r="QYF103" s="391"/>
      <c r="QYG103" s="392"/>
      <c r="QYH103" s="393"/>
      <c r="QYI103" s="394"/>
      <c r="QYJ103" s="395"/>
      <c r="QYK103" s="389"/>
      <c r="QYL103" s="390"/>
      <c r="QYM103" s="391"/>
      <c r="QYN103" s="392"/>
      <c r="QYO103" s="393"/>
      <c r="QYP103" s="394"/>
      <c r="QYQ103" s="395"/>
      <c r="QYR103" s="389"/>
      <c r="QYS103" s="390"/>
      <c r="QYT103" s="391"/>
      <c r="QYU103" s="392"/>
      <c r="QYV103" s="393"/>
      <c r="QYW103" s="394"/>
      <c r="QYX103" s="395"/>
      <c r="QYY103" s="389"/>
      <c r="QYZ103" s="390"/>
      <c r="QZA103" s="391"/>
      <c r="QZB103" s="392"/>
      <c r="QZC103" s="393"/>
      <c r="QZD103" s="394"/>
      <c r="QZE103" s="395"/>
      <c r="QZF103" s="389"/>
      <c r="QZG103" s="390"/>
      <c r="QZH103" s="391"/>
      <c r="QZI103" s="392"/>
      <c r="QZJ103" s="393"/>
      <c r="QZK103" s="394"/>
      <c r="QZL103" s="395"/>
      <c r="QZM103" s="389"/>
      <c r="QZN103" s="390"/>
      <c r="QZO103" s="391"/>
      <c r="QZP103" s="392"/>
      <c r="QZQ103" s="393"/>
      <c r="QZR103" s="394"/>
      <c r="QZS103" s="395"/>
      <c r="QZT103" s="389"/>
      <c r="QZU103" s="390"/>
      <c r="QZV103" s="391"/>
      <c r="QZW103" s="392"/>
      <c r="QZX103" s="393"/>
      <c r="QZY103" s="394"/>
      <c r="QZZ103" s="395"/>
      <c r="RAA103" s="389"/>
      <c r="RAB103" s="390"/>
      <c r="RAC103" s="391"/>
      <c r="RAD103" s="392"/>
      <c r="RAE103" s="393"/>
      <c r="RAF103" s="394"/>
      <c r="RAG103" s="395"/>
      <c r="RAH103" s="389"/>
      <c r="RAI103" s="390"/>
      <c r="RAJ103" s="391"/>
      <c r="RAK103" s="392"/>
      <c r="RAL103" s="393"/>
      <c r="RAM103" s="394"/>
      <c r="RAN103" s="395"/>
      <c r="RAO103" s="389"/>
      <c r="RAP103" s="390"/>
      <c r="RAQ103" s="391"/>
      <c r="RAR103" s="392"/>
      <c r="RAS103" s="393"/>
      <c r="RAT103" s="394"/>
      <c r="RAU103" s="395"/>
      <c r="RAV103" s="389"/>
      <c r="RAW103" s="390"/>
      <c r="RAX103" s="391"/>
      <c r="RAY103" s="392"/>
      <c r="RAZ103" s="393"/>
      <c r="RBA103" s="394"/>
      <c r="RBB103" s="395"/>
      <c r="RBC103" s="389"/>
      <c r="RBD103" s="390"/>
      <c r="RBE103" s="391"/>
      <c r="RBF103" s="392"/>
      <c r="RBG103" s="393"/>
      <c r="RBH103" s="394"/>
      <c r="RBI103" s="395"/>
      <c r="RBJ103" s="389"/>
      <c r="RBK103" s="390"/>
      <c r="RBL103" s="391"/>
      <c r="RBM103" s="392"/>
      <c r="RBN103" s="393"/>
      <c r="RBO103" s="394"/>
      <c r="RBP103" s="395"/>
      <c r="RBQ103" s="389"/>
      <c r="RBR103" s="390"/>
      <c r="RBS103" s="391"/>
      <c r="RBT103" s="392"/>
      <c r="RBU103" s="393"/>
      <c r="RBV103" s="394"/>
      <c r="RBW103" s="395"/>
      <c r="RBX103" s="389"/>
      <c r="RBY103" s="390"/>
      <c r="RBZ103" s="391"/>
      <c r="RCA103" s="392"/>
      <c r="RCB103" s="393"/>
      <c r="RCC103" s="394"/>
      <c r="RCD103" s="395"/>
      <c r="RCE103" s="389"/>
      <c r="RCF103" s="390"/>
      <c r="RCG103" s="391"/>
      <c r="RCH103" s="392"/>
      <c r="RCI103" s="393"/>
      <c r="RCJ103" s="394"/>
      <c r="RCK103" s="395"/>
      <c r="RCL103" s="389"/>
      <c r="RCM103" s="390"/>
      <c r="RCN103" s="391"/>
      <c r="RCO103" s="392"/>
      <c r="RCP103" s="393"/>
      <c r="RCQ103" s="394"/>
      <c r="RCR103" s="395"/>
      <c r="RCS103" s="389"/>
      <c r="RCT103" s="390"/>
      <c r="RCU103" s="391"/>
      <c r="RCV103" s="392"/>
      <c r="RCW103" s="393"/>
      <c r="RCX103" s="394"/>
      <c r="RCY103" s="395"/>
      <c r="RCZ103" s="389"/>
      <c r="RDA103" s="390"/>
      <c r="RDB103" s="391"/>
      <c r="RDC103" s="392"/>
      <c r="RDD103" s="393"/>
      <c r="RDE103" s="394"/>
      <c r="RDF103" s="395"/>
      <c r="RDG103" s="389"/>
      <c r="RDH103" s="390"/>
      <c r="RDI103" s="391"/>
      <c r="RDJ103" s="392"/>
      <c r="RDK103" s="393"/>
      <c r="RDL103" s="394"/>
      <c r="RDM103" s="395"/>
      <c r="RDN103" s="389"/>
      <c r="RDO103" s="390"/>
      <c r="RDP103" s="391"/>
      <c r="RDQ103" s="392"/>
      <c r="RDR103" s="393"/>
      <c r="RDS103" s="394"/>
      <c r="RDT103" s="395"/>
      <c r="RDU103" s="389"/>
      <c r="RDV103" s="390"/>
      <c r="RDW103" s="391"/>
      <c r="RDX103" s="392"/>
      <c r="RDY103" s="393"/>
      <c r="RDZ103" s="394"/>
      <c r="REA103" s="395"/>
      <c r="REB103" s="389"/>
      <c r="REC103" s="390"/>
      <c r="RED103" s="391"/>
      <c r="REE103" s="392"/>
      <c r="REF103" s="393"/>
      <c r="REG103" s="394"/>
      <c r="REH103" s="395"/>
      <c r="REI103" s="389"/>
      <c r="REJ103" s="390"/>
      <c r="REK103" s="391"/>
      <c r="REL103" s="392"/>
      <c r="REM103" s="393"/>
      <c r="REN103" s="394"/>
      <c r="REO103" s="395"/>
      <c r="REP103" s="389"/>
      <c r="REQ103" s="390"/>
      <c r="RER103" s="391"/>
      <c r="RES103" s="392"/>
      <c r="RET103" s="393"/>
      <c r="REU103" s="394"/>
      <c r="REV103" s="395"/>
      <c r="REW103" s="389"/>
      <c r="REX103" s="390"/>
      <c r="REY103" s="391"/>
      <c r="REZ103" s="392"/>
      <c r="RFA103" s="393"/>
      <c r="RFB103" s="394"/>
      <c r="RFC103" s="395"/>
      <c r="RFD103" s="389"/>
      <c r="RFE103" s="390"/>
      <c r="RFF103" s="391"/>
      <c r="RFG103" s="392"/>
      <c r="RFH103" s="393"/>
      <c r="RFI103" s="394"/>
      <c r="RFJ103" s="395"/>
      <c r="RFK103" s="389"/>
      <c r="RFL103" s="390"/>
      <c r="RFM103" s="391"/>
      <c r="RFN103" s="392"/>
      <c r="RFO103" s="393"/>
      <c r="RFP103" s="394"/>
      <c r="RFQ103" s="395"/>
      <c r="RFR103" s="389"/>
      <c r="RFS103" s="390"/>
      <c r="RFT103" s="391"/>
      <c r="RFU103" s="392"/>
      <c r="RFV103" s="393"/>
      <c r="RFW103" s="394"/>
      <c r="RFX103" s="395"/>
      <c r="RFY103" s="389"/>
      <c r="RFZ103" s="390"/>
      <c r="RGA103" s="391"/>
      <c r="RGB103" s="392"/>
      <c r="RGC103" s="393"/>
      <c r="RGD103" s="394"/>
      <c r="RGE103" s="395"/>
      <c r="RGF103" s="389"/>
      <c r="RGG103" s="390"/>
      <c r="RGH103" s="391"/>
      <c r="RGI103" s="392"/>
      <c r="RGJ103" s="393"/>
      <c r="RGK103" s="394"/>
      <c r="RGL103" s="395"/>
      <c r="RGM103" s="389"/>
      <c r="RGN103" s="390"/>
      <c r="RGO103" s="391"/>
      <c r="RGP103" s="392"/>
      <c r="RGQ103" s="393"/>
      <c r="RGR103" s="394"/>
      <c r="RGS103" s="395"/>
      <c r="RGT103" s="389"/>
      <c r="RGU103" s="390"/>
      <c r="RGV103" s="391"/>
      <c r="RGW103" s="392"/>
      <c r="RGX103" s="393"/>
      <c r="RGY103" s="394"/>
      <c r="RGZ103" s="395"/>
      <c r="RHA103" s="389"/>
      <c r="RHB103" s="390"/>
      <c r="RHC103" s="391"/>
      <c r="RHD103" s="392"/>
      <c r="RHE103" s="393"/>
      <c r="RHF103" s="394"/>
      <c r="RHG103" s="395"/>
      <c r="RHH103" s="389"/>
      <c r="RHI103" s="390"/>
      <c r="RHJ103" s="391"/>
      <c r="RHK103" s="392"/>
      <c r="RHL103" s="393"/>
      <c r="RHM103" s="394"/>
      <c r="RHN103" s="395"/>
      <c r="RHO103" s="389"/>
      <c r="RHP103" s="390"/>
      <c r="RHQ103" s="391"/>
      <c r="RHR103" s="392"/>
      <c r="RHS103" s="393"/>
      <c r="RHT103" s="394"/>
      <c r="RHU103" s="395"/>
      <c r="RHV103" s="389"/>
      <c r="RHW103" s="390"/>
      <c r="RHX103" s="391"/>
      <c r="RHY103" s="392"/>
      <c r="RHZ103" s="393"/>
      <c r="RIA103" s="394"/>
      <c r="RIB103" s="395"/>
      <c r="RIC103" s="389"/>
      <c r="RID103" s="390"/>
      <c r="RIE103" s="391"/>
      <c r="RIF103" s="392"/>
      <c r="RIG103" s="393"/>
      <c r="RIH103" s="394"/>
      <c r="RII103" s="395"/>
      <c r="RIJ103" s="389"/>
      <c r="RIK103" s="390"/>
      <c r="RIL103" s="391"/>
      <c r="RIM103" s="392"/>
      <c r="RIN103" s="393"/>
      <c r="RIO103" s="394"/>
      <c r="RIP103" s="395"/>
      <c r="RIQ103" s="389"/>
      <c r="RIR103" s="390"/>
      <c r="RIS103" s="391"/>
      <c r="RIT103" s="392"/>
      <c r="RIU103" s="393"/>
      <c r="RIV103" s="394"/>
      <c r="RIW103" s="395"/>
      <c r="RIX103" s="389"/>
      <c r="RIY103" s="390"/>
      <c r="RIZ103" s="391"/>
      <c r="RJA103" s="392"/>
      <c r="RJB103" s="393"/>
      <c r="RJC103" s="394"/>
      <c r="RJD103" s="395"/>
      <c r="RJE103" s="389"/>
      <c r="RJF103" s="390"/>
      <c r="RJG103" s="391"/>
      <c r="RJH103" s="392"/>
      <c r="RJI103" s="393"/>
      <c r="RJJ103" s="394"/>
      <c r="RJK103" s="395"/>
      <c r="RJL103" s="389"/>
      <c r="RJM103" s="390"/>
      <c r="RJN103" s="391"/>
      <c r="RJO103" s="392"/>
      <c r="RJP103" s="393"/>
      <c r="RJQ103" s="394"/>
      <c r="RJR103" s="395"/>
      <c r="RJS103" s="389"/>
      <c r="RJT103" s="390"/>
      <c r="RJU103" s="391"/>
      <c r="RJV103" s="392"/>
      <c r="RJW103" s="393"/>
      <c r="RJX103" s="394"/>
      <c r="RJY103" s="395"/>
      <c r="RJZ103" s="389"/>
      <c r="RKA103" s="390"/>
      <c r="RKB103" s="391"/>
      <c r="RKC103" s="392"/>
      <c r="RKD103" s="393"/>
      <c r="RKE103" s="394"/>
      <c r="RKF103" s="395"/>
      <c r="RKG103" s="389"/>
      <c r="RKH103" s="390"/>
      <c r="RKI103" s="391"/>
      <c r="RKJ103" s="392"/>
      <c r="RKK103" s="393"/>
      <c r="RKL103" s="394"/>
      <c r="RKM103" s="395"/>
      <c r="RKN103" s="389"/>
      <c r="RKO103" s="390"/>
      <c r="RKP103" s="391"/>
      <c r="RKQ103" s="392"/>
      <c r="RKR103" s="393"/>
      <c r="RKS103" s="394"/>
      <c r="RKT103" s="395"/>
      <c r="RKU103" s="389"/>
      <c r="RKV103" s="390"/>
      <c r="RKW103" s="391"/>
      <c r="RKX103" s="392"/>
      <c r="RKY103" s="393"/>
      <c r="RKZ103" s="394"/>
      <c r="RLA103" s="395"/>
      <c r="RLB103" s="389"/>
      <c r="RLC103" s="390"/>
      <c r="RLD103" s="391"/>
      <c r="RLE103" s="392"/>
      <c r="RLF103" s="393"/>
      <c r="RLG103" s="394"/>
      <c r="RLH103" s="395"/>
      <c r="RLI103" s="389"/>
      <c r="RLJ103" s="390"/>
      <c r="RLK103" s="391"/>
      <c r="RLL103" s="392"/>
      <c r="RLM103" s="393"/>
      <c r="RLN103" s="394"/>
      <c r="RLO103" s="395"/>
      <c r="RLP103" s="389"/>
      <c r="RLQ103" s="390"/>
      <c r="RLR103" s="391"/>
      <c r="RLS103" s="392"/>
      <c r="RLT103" s="393"/>
      <c r="RLU103" s="394"/>
      <c r="RLV103" s="395"/>
      <c r="RLW103" s="389"/>
      <c r="RLX103" s="390"/>
      <c r="RLY103" s="391"/>
      <c r="RLZ103" s="392"/>
      <c r="RMA103" s="393"/>
      <c r="RMB103" s="394"/>
      <c r="RMC103" s="395"/>
      <c r="RMD103" s="389"/>
      <c r="RME103" s="390"/>
      <c r="RMF103" s="391"/>
      <c r="RMG103" s="392"/>
      <c r="RMH103" s="393"/>
      <c r="RMI103" s="394"/>
      <c r="RMJ103" s="395"/>
      <c r="RMK103" s="389"/>
      <c r="RML103" s="390"/>
      <c r="RMM103" s="391"/>
      <c r="RMN103" s="392"/>
      <c r="RMO103" s="393"/>
      <c r="RMP103" s="394"/>
      <c r="RMQ103" s="395"/>
      <c r="RMR103" s="389"/>
      <c r="RMS103" s="390"/>
      <c r="RMT103" s="391"/>
      <c r="RMU103" s="392"/>
      <c r="RMV103" s="393"/>
      <c r="RMW103" s="394"/>
      <c r="RMX103" s="395"/>
      <c r="RMY103" s="389"/>
      <c r="RMZ103" s="390"/>
      <c r="RNA103" s="391"/>
      <c r="RNB103" s="392"/>
      <c r="RNC103" s="393"/>
      <c r="RND103" s="394"/>
      <c r="RNE103" s="395"/>
      <c r="RNF103" s="389"/>
      <c r="RNG103" s="390"/>
      <c r="RNH103" s="391"/>
      <c r="RNI103" s="392"/>
      <c r="RNJ103" s="393"/>
      <c r="RNK103" s="394"/>
      <c r="RNL103" s="395"/>
      <c r="RNM103" s="389"/>
      <c r="RNN103" s="390"/>
      <c r="RNO103" s="391"/>
      <c r="RNP103" s="392"/>
      <c r="RNQ103" s="393"/>
      <c r="RNR103" s="394"/>
      <c r="RNS103" s="395"/>
      <c r="RNT103" s="389"/>
      <c r="RNU103" s="390"/>
      <c r="RNV103" s="391"/>
      <c r="RNW103" s="392"/>
      <c r="RNX103" s="393"/>
      <c r="RNY103" s="394"/>
      <c r="RNZ103" s="395"/>
      <c r="ROA103" s="389"/>
      <c r="ROB103" s="390"/>
      <c r="ROC103" s="391"/>
      <c r="ROD103" s="392"/>
      <c r="ROE103" s="393"/>
      <c r="ROF103" s="394"/>
      <c r="ROG103" s="395"/>
      <c r="ROH103" s="389"/>
      <c r="ROI103" s="390"/>
      <c r="ROJ103" s="391"/>
      <c r="ROK103" s="392"/>
      <c r="ROL103" s="393"/>
      <c r="ROM103" s="394"/>
      <c r="RON103" s="395"/>
      <c r="ROO103" s="389"/>
      <c r="ROP103" s="390"/>
      <c r="ROQ103" s="391"/>
      <c r="ROR103" s="392"/>
      <c r="ROS103" s="393"/>
      <c r="ROT103" s="394"/>
      <c r="ROU103" s="395"/>
      <c r="ROV103" s="389"/>
      <c r="ROW103" s="390"/>
      <c r="ROX103" s="391"/>
      <c r="ROY103" s="392"/>
      <c r="ROZ103" s="393"/>
      <c r="RPA103" s="394"/>
      <c r="RPB103" s="395"/>
      <c r="RPC103" s="389"/>
      <c r="RPD103" s="390"/>
      <c r="RPE103" s="391"/>
      <c r="RPF103" s="392"/>
      <c r="RPG103" s="393"/>
      <c r="RPH103" s="394"/>
      <c r="RPI103" s="395"/>
      <c r="RPJ103" s="389"/>
      <c r="RPK103" s="390"/>
      <c r="RPL103" s="391"/>
      <c r="RPM103" s="392"/>
      <c r="RPN103" s="393"/>
      <c r="RPO103" s="394"/>
      <c r="RPP103" s="395"/>
      <c r="RPQ103" s="389"/>
      <c r="RPR103" s="390"/>
      <c r="RPS103" s="391"/>
      <c r="RPT103" s="392"/>
      <c r="RPU103" s="393"/>
      <c r="RPV103" s="394"/>
      <c r="RPW103" s="395"/>
      <c r="RPX103" s="389"/>
      <c r="RPY103" s="390"/>
      <c r="RPZ103" s="391"/>
      <c r="RQA103" s="392"/>
      <c r="RQB103" s="393"/>
      <c r="RQC103" s="394"/>
      <c r="RQD103" s="395"/>
      <c r="RQE103" s="389"/>
      <c r="RQF103" s="390"/>
      <c r="RQG103" s="391"/>
      <c r="RQH103" s="392"/>
      <c r="RQI103" s="393"/>
      <c r="RQJ103" s="394"/>
      <c r="RQK103" s="395"/>
      <c r="RQL103" s="389"/>
      <c r="RQM103" s="390"/>
      <c r="RQN103" s="391"/>
      <c r="RQO103" s="392"/>
      <c r="RQP103" s="393"/>
      <c r="RQQ103" s="394"/>
      <c r="RQR103" s="395"/>
      <c r="RQS103" s="389"/>
      <c r="RQT103" s="390"/>
      <c r="RQU103" s="391"/>
      <c r="RQV103" s="392"/>
      <c r="RQW103" s="393"/>
      <c r="RQX103" s="394"/>
      <c r="RQY103" s="395"/>
      <c r="RQZ103" s="389"/>
      <c r="RRA103" s="390"/>
      <c r="RRB103" s="391"/>
      <c r="RRC103" s="392"/>
      <c r="RRD103" s="393"/>
      <c r="RRE103" s="394"/>
      <c r="RRF103" s="395"/>
      <c r="RRG103" s="389"/>
      <c r="RRH103" s="390"/>
      <c r="RRI103" s="391"/>
      <c r="RRJ103" s="392"/>
      <c r="RRK103" s="393"/>
      <c r="RRL103" s="394"/>
      <c r="RRM103" s="395"/>
      <c r="RRN103" s="389"/>
      <c r="RRO103" s="390"/>
      <c r="RRP103" s="391"/>
      <c r="RRQ103" s="392"/>
      <c r="RRR103" s="393"/>
      <c r="RRS103" s="394"/>
      <c r="RRT103" s="395"/>
      <c r="RRU103" s="389"/>
      <c r="RRV103" s="390"/>
      <c r="RRW103" s="391"/>
      <c r="RRX103" s="392"/>
      <c r="RRY103" s="393"/>
      <c r="RRZ103" s="394"/>
      <c r="RSA103" s="395"/>
      <c r="RSB103" s="389"/>
      <c r="RSC103" s="390"/>
      <c r="RSD103" s="391"/>
      <c r="RSE103" s="392"/>
      <c r="RSF103" s="393"/>
      <c r="RSG103" s="394"/>
      <c r="RSH103" s="395"/>
      <c r="RSI103" s="389"/>
      <c r="RSJ103" s="390"/>
      <c r="RSK103" s="391"/>
      <c r="RSL103" s="392"/>
      <c r="RSM103" s="393"/>
      <c r="RSN103" s="394"/>
      <c r="RSO103" s="395"/>
      <c r="RSP103" s="389"/>
      <c r="RSQ103" s="390"/>
      <c r="RSR103" s="391"/>
      <c r="RSS103" s="392"/>
      <c r="RST103" s="393"/>
      <c r="RSU103" s="394"/>
      <c r="RSV103" s="395"/>
      <c r="RSW103" s="389"/>
      <c r="RSX103" s="390"/>
      <c r="RSY103" s="391"/>
      <c r="RSZ103" s="392"/>
      <c r="RTA103" s="393"/>
      <c r="RTB103" s="394"/>
      <c r="RTC103" s="395"/>
      <c r="RTD103" s="389"/>
      <c r="RTE103" s="390"/>
      <c r="RTF103" s="391"/>
      <c r="RTG103" s="392"/>
      <c r="RTH103" s="393"/>
      <c r="RTI103" s="394"/>
      <c r="RTJ103" s="395"/>
      <c r="RTK103" s="389"/>
      <c r="RTL103" s="390"/>
      <c r="RTM103" s="391"/>
      <c r="RTN103" s="392"/>
      <c r="RTO103" s="393"/>
      <c r="RTP103" s="394"/>
      <c r="RTQ103" s="395"/>
      <c r="RTR103" s="389"/>
      <c r="RTS103" s="390"/>
      <c r="RTT103" s="391"/>
      <c r="RTU103" s="392"/>
      <c r="RTV103" s="393"/>
      <c r="RTW103" s="394"/>
      <c r="RTX103" s="395"/>
      <c r="RTY103" s="389"/>
      <c r="RTZ103" s="390"/>
      <c r="RUA103" s="391"/>
      <c r="RUB103" s="392"/>
      <c r="RUC103" s="393"/>
      <c r="RUD103" s="394"/>
      <c r="RUE103" s="395"/>
      <c r="RUF103" s="389"/>
      <c r="RUG103" s="390"/>
      <c r="RUH103" s="391"/>
      <c r="RUI103" s="392"/>
      <c r="RUJ103" s="393"/>
      <c r="RUK103" s="394"/>
      <c r="RUL103" s="395"/>
      <c r="RUM103" s="389"/>
      <c r="RUN103" s="390"/>
      <c r="RUO103" s="391"/>
      <c r="RUP103" s="392"/>
      <c r="RUQ103" s="393"/>
      <c r="RUR103" s="394"/>
      <c r="RUS103" s="395"/>
      <c r="RUT103" s="389"/>
      <c r="RUU103" s="390"/>
      <c r="RUV103" s="391"/>
      <c r="RUW103" s="392"/>
      <c r="RUX103" s="393"/>
      <c r="RUY103" s="394"/>
      <c r="RUZ103" s="395"/>
      <c r="RVA103" s="389"/>
      <c r="RVB103" s="390"/>
      <c r="RVC103" s="391"/>
      <c r="RVD103" s="392"/>
      <c r="RVE103" s="393"/>
      <c r="RVF103" s="394"/>
      <c r="RVG103" s="395"/>
      <c r="RVH103" s="389"/>
      <c r="RVI103" s="390"/>
      <c r="RVJ103" s="391"/>
      <c r="RVK103" s="392"/>
      <c r="RVL103" s="393"/>
      <c r="RVM103" s="394"/>
      <c r="RVN103" s="395"/>
      <c r="RVO103" s="389"/>
      <c r="RVP103" s="390"/>
      <c r="RVQ103" s="391"/>
      <c r="RVR103" s="392"/>
      <c r="RVS103" s="393"/>
      <c r="RVT103" s="394"/>
      <c r="RVU103" s="395"/>
      <c r="RVV103" s="389"/>
      <c r="RVW103" s="390"/>
      <c r="RVX103" s="391"/>
      <c r="RVY103" s="392"/>
      <c r="RVZ103" s="393"/>
      <c r="RWA103" s="394"/>
      <c r="RWB103" s="395"/>
      <c r="RWC103" s="389"/>
      <c r="RWD103" s="390"/>
      <c r="RWE103" s="391"/>
      <c r="RWF103" s="392"/>
      <c r="RWG103" s="393"/>
      <c r="RWH103" s="394"/>
      <c r="RWI103" s="395"/>
      <c r="RWJ103" s="389"/>
      <c r="RWK103" s="390"/>
      <c r="RWL103" s="391"/>
      <c r="RWM103" s="392"/>
      <c r="RWN103" s="393"/>
      <c r="RWO103" s="394"/>
      <c r="RWP103" s="395"/>
      <c r="RWQ103" s="389"/>
      <c r="RWR103" s="390"/>
      <c r="RWS103" s="391"/>
      <c r="RWT103" s="392"/>
      <c r="RWU103" s="393"/>
      <c r="RWV103" s="394"/>
      <c r="RWW103" s="395"/>
      <c r="RWX103" s="389"/>
      <c r="RWY103" s="390"/>
      <c r="RWZ103" s="391"/>
      <c r="RXA103" s="392"/>
      <c r="RXB103" s="393"/>
      <c r="RXC103" s="394"/>
      <c r="RXD103" s="395"/>
      <c r="RXE103" s="389"/>
      <c r="RXF103" s="390"/>
      <c r="RXG103" s="391"/>
      <c r="RXH103" s="392"/>
      <c r="RXI103" s="393"/>
      <c r="RXJ103" s="394"/>
      <c r="RXK103" s="395"/>
      <c r="RXL103" s="389"/>
      <c r="RXM103" s="390"/>
      <c r="RXN103" s="391"/>
      <c r="RXO103" s="392"/>
      <c r="RXP103" s="393"/>
      <c r="RXQ103" s="394"/>
      <c r="RXR103" s="395"/>
      <c r="RXS103" s="389"/>
      <c r="RXT103" s="390"/>
      <c r="RXU103" s="391"/>
      <c r="RXV103" s="392"/>
      <c r="RXW103" s="393"/>
      <c r="RXX103" s="394"/>
      <c r="RXY103" s="395"/>
      <c r="RXZ103" s="389"/>
      <c r="RYA103" s="390"/>
      <c r="RYB103" s="391"/>
      <c r="RYC103" s="392"/>
      <c r="RYD103" s="393"/>
      <c r="RYE103" s="394"/>
      <c r="RYF103" s="395"/>
      <c r="RYG103" s="389"/>
      <c r="RYH103" s="390"/>
      <c r="RYI103" s="391"/>
      <c r="RYJ103" s="392"/>
      <c r="RYK103" s="393"/>
      <c r="RYL103" s="394"/>
      <c r="RYM103" s="395"/>
      <c r="RYN103" s="389"/>
      <c r="RYO103" s="390"/>
      <c r="RYP103" s="391"/>
      <c r="RYQ103" s="392"/>
      <c r="RYR103" s="393"/>
      <c r="RYS103" s="394"/>
      <c r="RYT103" s="395"/>
      <c r="RYU103" s="389"/>
      <c r="RYV103" s="390"/>
      <c r="RYW103" s="391"/>
      <c r="RYX103" s="392"/>
      <c r="RYY103" s="393"/>
      <c r="RYZ103" s="394"/>
      <c r="RZA103" s="395"/>
      <c r="RZB103" s="389"/>
      <c r="RZC103" s="390"/>
      <c r="RZD103" s="391"/>
      <c r="RZE103" s="392"/>
      <c r="RZF103" s="393"/>
      <c r="RZG103" s="394"/>
      <c r="RZH103" s="395"/>
      <c r="RZI103" s="389"/>
      <c r="RZJ103" s="390"/>
      <c r="RZK103" s="391"/>
      <c r="RZL103" s="392"/>
      <c r="RZM103" s="393"/>
      <c r="RZN103" s="394"/>
      <c r="RZO103" s="395"/>
      <c r="RZP103" s="389"/>
      <c r="RZQ103" s="390"/>
      <c r="RZR103" s="391"/>
      <c r="RZS103" s="392"/>
      <c r="RZT103" s="393"/>
      <c r="RZU103" s="394"/>
      <c r="RZV103" s="395"/>
      <c r="RZW103" s="389"/>
      <c r="RZX103" s="390"/>
      <c r="RZY103" s="391"/>
      <c r="RZZ103" s="392"/>
      <c r="SAA103" s="393"/>
      <c r="SAB103" s="394"/>
      <c r="SAC103" s="395"/>
      <c r="SAD103" s="389"/>
      <c r="SAE103" s="390"/>
      <c r="SAF103" s="391"/>
      <c r="SAG103" s="392"/>
      <c r="SAH103" s="393"/>
      <c r="SAI103" s="394"/>
      <c r="SAJ103" s="395"/>
      <c r="SAK103" s="389"/>
      <c r="SAL103" s="390"/>
      <c r="SAM103" s="391"/>
      <c r="SAN103" s="392"/>
      <c r="SAO103" s="393"/>
      <c r="SAP103" s="394"/>
      <c r="SAQ103" s="395"/>
      <c r="SAR103" s="389"/>
      <c r="SAS103" s="390"/>
      <c r="SAT103" s="391"/>
      <c r="SAU103" s="392"/>
      <c r="SAV103" s="393"/>
      <c r="SAW103" s="394"/>
      <c r="SAX103" s="395"/>
      <c r="SAY103" s="389"/>
      <c r="SAZ103" s="390"/>
      <c r="SBA103" s="391"/>
      <c r="SBB103" s="392"/>
      <c r="SBC103" s="393"/>
      <c r="SBD103" s="394"/>
      <c r="SBE103" s="395"/>
      <c r="SBF103" s="389"/>
      <c r="SBG103" s="390"/>
      <c r="SBH103" s="391"/>
      <c r="SBI103" s="392"/>
      <c r="SBJ103" s="393"/>
      <c r="SBK103" s="394"/>
      <c r="SBL103" s="395"/>
      <c r="SBM103" s="389"/>
      <c r="SBN103" s="390"/>
      <c r="SBO103" s="391"/>
      <c r="SBP103" s="392"/>
      <c r="SBQ103" s="393"/>
      <c r="SBR103" s="394"/>
      <c r="SBS103" s="395"/>
      <c r="SBT103" s="389"/>
      <c r="SBU103" s="390"/>
      <c r="SBV103" s="391"/>
      <c r="SBW103" s="392"/>
      <c r="SBX103" s="393"/>
      <c r="SBY103" s="394"/>
      <c r="SBZ103" s="395"/>
      <c r="SCA103" s="389"/>
      <c r="SCB103" s="390"/>
      <c r="SCC103" s="391"/>
      <c r="SCD103" s="392"/>
      <c r="SCE103" s="393"/>
      <c r="SCF103" s="394"/>
      <c r="SCG103" s="395"/>
      <c r="SCH103" s="389"/>
      <c r="SCI103" s="390"/>
      <c r="SCJ103" s="391"/>
      <c r="SCK103" s="392"/>
      <c r="SCL103" s="393"/>
      <c r="SCM103" s="394"/>
      <c r="SCN103" s="395"/>
      <c r="SCO103" s="389"/>
      <c r="SCP103" s="390"/>
      <c r="SCQ103" s="391"/>
      <c r="SCR103" s="392"/>
      <c r="SCS103" s="393"/>
      <c r="SCT103" s="394"/>
      <c r="SCU103" s="395"/>
      <c r="SCV103" s="389"/>
      <c r="SCW103" s="390"/>
      <c r="SCX103" s="391"/>
      <c r="SCY103" s="392"/>
      <c r="SCZ103" s="393"/>
      <c r="SDA103" s="394"/>
      <c r="SDB103" s="395"/>
      <c r="SDC103" s="389"/>
      <c r="SDD103" s="390"/>
      <c r="SDE103" s="391"/>
      <c r="SDF103" s="392"/>
      <c r="SDG103" s="393"/>
      <c r="SDH103" s="394"/>
      <c r="SDI103" s="395"/>
      <c r="SDJ103" s="389"/>
      <c r="SDK103" s="390"/>
      <c r="SDL103" s="391"/>
      <c r="SDM103" s="392"/>
      <c r="SDN103" s="393"/>
      <c r="SDO103" s="394"/>
      <c r="SDP103" s="395"/>
      <c r="SDQ103" s="389"/>
      <c r="SDR103" s="390"/>
      <c r="SDS103" s="391"/>
      <c r="SDT103" s="392"/>
      <c r="SDU103" s="393"/>
      <c r="SDV103" s="394"/>
      <c r="SDW103" s="395"/>
      <c r="SDX103" s="389"/>
      <c r="SDY103" s="390"/>
      <c r="SDZ103" s="391"/>
      <c r="SEA103" s="392"/>
      <c r="SEB103" s="393"/>
      <c r="SEC103" s="394"/>
      <c r="SED103" s="395"/>
      <c r="SEE103" s="389"/>
      <c r="SEF103" s="390"/>
      <c r="SEG103" s="391"/>
      <c r="SEH103" s="392"/>
      <c r="SEI103" s="393"/>
      <c r="SEJ103" s="394"/>
      <c r="SEK103" s="395"/>
      <c r="SEL103" s="389"/>
      <c r="SEM103" s="390"/>
      <c r="SEN103" s="391"/>
      <c r="SEO103" s="392"/>
      <c r="SEP103" s="393"/>
      <c r="SEQ103" s="394"/>
      <c r="SER103" s="395"/>
      <c r="SES103" s="389"/>
      <c r="SET103" s="390"/>
      <c r="SEU103" s="391"/>
      <c r="SEV103" s="392"/>
      <c r="SEW103" s="393"/>
      <c r="SEX103" s="394"/>
      <c r="SEY103" s="395"/>
      <c r="SEZ103" s="389"/>
      <c r="SFA103" s="390"/>
      <c r="SFB103" s="391"/>
      <c r="SFC103" s="392"/>
      <c r="SFD103" s="393"/>
      <c r="SFE103" s="394"/>
      <c r="SFF103" s="395"/>
      <c r="SFG103" s="389"/>
      <c r="SFH103" s="390"/>
      <c r="SFI103" s="391"/>
      <c r="SFJ103" s="392"/>
      <c r="SFK103" s="393"/>
      <c r="SFL103" s="394"/>
      <c r="SFM103" s="395"/>
      <c r="SFN103" s="389"/>
      <c r="SFO103" s="390"/>
      <c r="SFP103" s="391"/>
      <c r="SFQ103" s="392"/>
      <c r="SFR103" s="393"/>
      <c r="SFS103" s="394"/>
      <c r="SFT103" s="395"/>
      <c r="SFU103" s="389"/>
      <c r="SFV103" s="390"/>
      <c r="SFW103" s="391"/>
      <c r="SFX103" s="392"/>
      <c r="SFY103" s="393"/>
      <c r="SFZ103" s="394"/>
      <c r="SGA103" s="395"/>
      <c r="SGB103" s="389"/>
      <c r="SGC103" s="390"/>
      <c r="SGD103" s="391"/>
      <c r="SGE103" s="392"/>
      <c r="SGF103" s="393"/>
      <c r="SGG103" s="394"/>
      <c r="SGH103" s="395"/>
      <c r="SGI103" s="389"/>
      <c r="SGJ103" s="390"/>
      <c r="SGK103" s="391"/>
      <c r="SGL103" s="392"/>
      <c r="SGM103" s="393"/>
      <c r="SGN103" s="394"/>
      <c r="SGO103" s="395"/>
      <c r="SGP103" s="389"/>
      <c r="SGQ103" s="390"/>
      <c r="SGR103" s="391"/>
      <c r="SGS103" s="392"/>
      <c r="SGT103" s="393"/>
      <c r="SGU103" s="394"/>
      <c r="SGV103" s="395"/>
      <c r="SGW103" s="389"/>
      <c r="SGX103" s="390"/>
      <c r="SGY103" s="391"/>
      <c r="SGZ103" s="392"/>
      <c r="SHA103" s="393"/>
      <c r="SHB103" s="394"/>
      <c r="SHC103" s="395"/>
      <c r="SHD103" s="389"/>
      <c r="SHE103" s="390"/>
      <c r="SHF103" s="391"/>
      <c r="SHG103" s="392"/>
      <c r="SHH103" s="393"/>
      <c r="SHI103" s="394"/>
      <c r="SHJ103" s="395"/>
      <c r="SHK103" s="389"/>
      <c r="SHL103" s="390"/>
      <c r="SHM103" s="391"/>
      <c r="SHN103" s="392"/>
      <c r="SHO103" s="393"/>
      <c r="SHP103" s="394"/>
      <c r="SHQ103" s="395"/>
      <c r="SHR103" s="389"/>
      <c r="SHS103" s="390"/>
      <c r="SHT103" s="391"/>
      <c r="SHU103" s="392"/>
      <c r="SHV103" s="393"/>
      <c r="SHW103" s="394"/>
      <c r="SHX103" s="395"/>
      <c r="SHY103" s="389"/>
      <c r="SHZ103" s="390"/>
      <c r="SIA103" s="391"/>
      <c r="SIB103" s="392"/>
      <c r="SIC103" s="393"/>
      <c r="SID103" s="394"/>
      <c r="SIE103" s="395"/>
      <c r="SIF103" s="389"/>
      <c r="SIG103" s="390"/>
      <c r="SIH103" s="391"/>
      <c r="SII103" s="392"/>
      <c r="SIJ103" s="393"/>
      <c r="SIK103" s="394"/>
      <c r="SIL103" s="395"/>
      <c r="SIM103" s="389"/>
      <c r="SIN103" s="390"/>
      <c r="SIO103" s="391"/>
      <c r="SIP103" s="392"/>
      <c r="SIQ103" s="393"/>
      <c r="SIR103" s="394"/>
      <c r="SIS103" s="395"/>
      <c r="SIT103" s="389"/>
      <c r="SIU103" s="390"/>
      <c r="SIV103" s="391"/>
      <c r="SIW103" s="392"/>
      <c r="SIX103" s="393"/>
      <c r="SIY103" s="394"/>
      <c r="SIZ103" s="395"/>
      <c r="SJA103" s="389"/>
      <c r="SJB103" s="390"/>
      <c r="SJC103" s="391"/>
      <c r="SJD103" s="392"/>
      <c r="SJE103" s="393"/>
      <c r="SJF103" s="394"/>
      <c r="SJG103" s="395"/>
      <c r="SJH103" s="389"/>
      <c r="SJI103" s="390"/>
      <c r="SJJ103" s="391"/>
      <c r="SJK103" s="392"/>
      <c r="SJL103" s="393"/>
      <c r="SJM103" s="394"/>
      <c r="SJN103" s="395"/>
      <c r="SJO103" s="389"/>
      <c r="SJP103" s="390"/>
      <c r="SJQ103" s="391"/>
      <c r="SJR103" s="392"/>
      <c r="SJS103" s="393"/>
      <c r="SJT103" s="394"/>
      <c r="SJU103" s="395"/>
      <c r="SJV103" s="389"/>
      <c r="SJW103" s="390"/>
      <c r="SJX103" s="391"/>
      <c r="SJY103" s="392"/>
      <c r="SJZ103" s="393"/>
      <c r="SKA103" s="394"/>
      <c r="SKB103" s="395"/>
      <c r="SKC103" s="389"/>
      <c r="SKD103" s="390"/>
      <c r="SKE103" s="391"/>
      <c r="SKF103" s="392"/>
      <c r="SKG103" s="393"/>
      <c r="SKH103" s="394"/>
      <c r="SKI103" s="395"/>
      <c r="SKJ103" s="389"/>
      <c r="SKK103" s="390"/>
      <c r="SKL103" s="391"/>
      <c r="SKM103" s="392"/>
      <c r="SKN103" s="393"/>
      <c r="SKO103" s="394"/>
      <c r="SKP103" s="395"/>
      <c r="SKQ103" s="389"/>
      <c r="SKR103" s="390"/>
      <c r="SKS103" s="391"/>
      <c r="SKT103" s="392"/>
      <c r="SKU103" s="393"/>
      <c r="SKV103" s="394"/>
      <c r="SKW103" s="395"/>
      <c r="SKX103" s="389"/>
      <c r="SKY103" s="390"/>
      <c r="SKZ103" s="391"/>
      <c r="SLA103" s="392"/>
      <c r="SLB103" s="393"/>
      <c r="SLC103" s="394"/>
      <c r="SLD103" s="395"/>
      <c r="SLE103" s="389"/>
      <c r="SLF103" s="390"/>
      <c r="SLG103" s="391"/>
      <c r="SLH103" s="392"/>
      <c r="SLI103" s="393"/>
      <c r="SLJ103" s="394"/>
      <c r="SLK103" s="395"/>
      <c r="SLL103" s="389"/>
      <c r="SLM103" s="390"/>
      <c r="SLN103" s="391"/>
      <c r="SLO103" s="392"/>
      <c r="SLP103" s="393"/>
      <c r="SLQ103" s="394"/>
      <c r="SLR103" s="395"/>
      <c r="SLS103" s="389"/>
      <c r="SLT103" s="390"/>
      <c r="SLU103" s="391"/>
      <c r="SLV103" s="392"/>
      <c r="SLW103" s="393"/>
      <c r="SLX103" s="394"/>
      <c r="SLY103" s="395"/>
      <c r="SLZ103" s="389"/>
      <c r="SMA103" s="390"/>
      <c r="SMB103" s="391"/>
      <c r="SMC103" s="392"/>
      <c r="SMD103" s="393"/>
      <c r="SME103" s="394"/>
      <c r="SMF103" s="395"/>
      <c r="SMG103" s="389"/>
      <c r="SMH103" s="390"/>
      <c r="SMI103" s="391"/>
      <c r="SMJ103" s="392"/>
      <c r="SMK103" s="393"/>
      <c r="SML103" s="394"/>
      <c r="SMM103" s="395"/>
      <c r="SMN103" s="389"/>
      <c r="SMO103" s="390"/>
      <c r="SMP103" s="391"/>
      <c r="SMQ103" s="392"/>
      <c r="SMR103" s="393"/>
      <c r="SMS103" s="394"/>
      <c r="SMT103" s="395"/>
      <c r="SMU103" s="389"/>
      <c r="SMV103" s="390"/>
      <c r="SMW103" s="391"/>
      <c r="SMX103" s="392"/>
      <c r="SMY103" s="393"/>
      <c r="SMZ103" s="394"/>
      <c r="SNA103" s="395"/>
      <c r="SNB103" s="389"/>
      <c r="SNC103" s="390"/>
      <c r="SND103" s="391"/>
      <c r="SNE103" s="392"/>
      <c r="SNF103" s="393"/>
      <c r="SNG103" s="394"/>
      <c r="SNH103" s="395"/>
      <c r="SNI103" s="389"/>
      <c r="SNJ103" s="390"/>
      <c r="SNK103" s="391"/>
      <c r="SNL103" s="392"/>
      <c r="SNM103" s="393"/>
      <c r="SNN103" s="394"/>
      <c r="SNO103" s="395"/>
      <c r="SNP103" s="389"/>
      <c r="SNQ103" s="390"/>
      <c r="SNR103" s="391"/>
      <c r="SNS103" s="392"/>
      <c r="SNT103" s="393"/>
      <c r="SNU103" s="394"/>
      <c r="SNV103" s="395"/>
      <c r="SNW103" s="389"/>
      <c r="SNX103" s="390"/>
      <c r="SNY103" s="391"/>
      <c r="SNZ103" s="392"/>
      <c r="SOA103" s="393"/>
      <c r="SOB103" s="394"/>
      <c r="SOC103" s="395"/>
      <c r="SOD103" s="389"/>
      <c r="SOE103" s="390"/>
      <c r="SOF103" s="391"/>
      <c r="SOG103" s="392"/>
      <c r="SOH103" s="393"/>
      <c r="SOI103" s="394"/>
      <c r="SOJ103" s="395"/>
      <c r="SOK103" s="389"/>
      <c r="SOL103" s="390"/>
      <c r="SOM103" s="391"/>
      <c r="SON103" s="392"/>
      <c r="SOO103" s="393"/>
      <c r="SOP103" s="394"/>
      <c r="SOQ103" s="395"/>
      <c r="SOR103" s="389"/>
      <c r="SOS103" s="390"/>
      <c r="SOT103" s="391"/>
      <c r="SOU103" s="392"/>
      <c r="SOV103" s="393"/>
      <c r="SOW103" s="394"/>
      <c r="SOX103" s="395"/>
      <c r="SOY103" s="389"/>
      <c r="SOZ103" s="390"/>
      <c r="SPA103" s="391"/>
      <c r="SPB103" s="392"/>
      <c r="SPC103" s="393"/>
      <c r="SPD103" s="394"/>
      <c r="SPE103" s="395"/>
      <c r="SPF103" s="389"/>
      <c r="SPG103" s="390"/>
      <c r="SPH103" s="391"/>
      <c r="SPI103" s="392"/>
      <c r="SPJ103" s="393"/>
      <c r="SPK103" s="394"/>
      <c r="SPL103" s="395"/>
      <c r="SPM103" s="389"/>
      <c r="SPN103" s="390"/>
      <c r="SPO103" s="391"/>
      <c r="SPP103" s="392"/>
      <c r="SPQ103" s="393"/>
      <c r="SPR103" s="394"/>
      <c r="SPS103" s="395"/>
      <c r="SPT103" s="389"/>
      <c r="SPU103" s="390"/>
      <c r="SPV103" s="391"/>
      <c r="SPW103" s="392"/>
      <c r="SPX103" s="393"/>
      <c r="SPY103" s="394"/>
      <c r="SPZ103" s="395"/>
      <c r="SQA103" s="389"/>
      <c r="SQB103" s="390"/>
      <c r="SQC103" s="391"/>
      <c r="SQD103" s="392"/>
      <c r="SQE103" s="393"/>
      <c r="SQF103" s="394"/>
      <c r="SQG103" s="395"/>
      <c r="SQH103" s="389"/>
      <c r="SQI103" s="390"/>
      <c r="SQJ103" s="391"/>
      <c r="SQK103" s="392"/>
      <c r="SQL103" s="393"/>
      <c r="SQM103" s="394"/>
      <c r="SQN103" s="395"/>
      <c r="SQO103" s="389"/>
      <c r="SQP103" s="390"/>
      <c r="SQQ103" s="391"/>
      <c r="SQR103" s="392"/>
      <c r="SQS103" s="393"/>
      <c r="SQT103" s="394"/>
      <c r="SQU103" s="395"/>
      <c r="SQV103" s="389"/>
      <c r="SQW103" s="390"/>
      <c r="SQX103" s="391"/>
      <c r="SQY103" s="392"/>
      <c r="SQZ103" s="393"/>
      <c r="SRA103" s="394"/>
      <c r="SRB103" s="395"/>
      <c r="SRC103" s="389"/>
      <c r="SRD103" s="390"/>
      <c r="SRE103" s="391"/>
      <c r="SRF103" s="392"/>
      <c r="SRG103" s="393"/>
      <c r="SRH103" s="394"/>
      <c r="SRI103" s="395"/>
      <c r="SRJ103" s="389"/>
      <c r="SRK103" s="390"/>
      <c r="SRL103" s="391"/>
      <c r="SRM103" s="392"/>
      <c r="SRN103" s="393"/>
      <c r="SRO103" s="394"/>
      <c r="SRP103" s="395"/>
      <c r="SRQ103" s="389"/>
      <c r="SRR103" s="390"/>
      <c r="SRS103" s="391"/>
      <c r="SRT103" s="392"/>
      <c r="SRU103" s="393"/>
      <c r="SRV103" s="394"/>
      <c r="SRW103" s="395"/>
      <c r="SRX103" s="389"/>
      <c r="SRY103" s="390"/>
      <c r="SRZ103" s="391"/>
      <c r="SSA103" s="392"/>
      <c r="SSB103" s="393"/>
      <c r="SSC103" s="394"/>
      <c r="SSD103" s="395"/>
      <c r="SSE103" s="389"/>
      <c r="SSF103" s="390"/>
      <c r="SSG103" s="391"/>
      <c r="SSH103" s="392"/>
      <c r="SSI103" s="393"/>
      <c r="SSJ103" s="394"/>
      <c r="SSK103" s="395"/>
      <c r="SSL103" s="389"/>
      <c r="SSM103" s="390"/>
      <c r="SSN103" s="391"/>
      <c r="SSO103" s="392"/>
      <c r="SSP103" s="393"/>
      <c r="SSQ103" s="394"/>
      <c r="SSR103" s="395"/>
      <c r="SSS103" s="389"/>
      <c r="SST103" s="390"/>
      <c r="SSU103" s="391"/>
      <c r="SSV103" s="392"/>
      <c r="SSW103" s="393"/>
      <c r="SSX103" s="394"/>
      <c r="SSY103" s="395"/>
      <c r="SSZ103" s="389"/>
      <c r="STA103" s="390"/>
      <c r="STB103" s="391"/>
      <c r="STC103" s="392"/>
      <c r="STD103" s="393"/>
      <c r="STE103" s="394"/>
      <c r="STF103" s="395"/>
      <c r="STG103" s="389"/>
      <c r="STH103" s="390"/>
      <c r="STI103" s="391"/>
      <c r="STJ103" s="392"/>
      <c r="STK103" s="393"/>
      <c r="STL103" s="394"/>
      <c r="STM103" s="395"/>
      <c r="STN103" s="389"/>
      <c r="STO103" s="390"/>
      <c r="STP103" s="391"/>
      <c r="STQ103" s="392"/>
      <c r="STR103" s="393"/>
      <c r="STS103" s="394"/>
      <c r="STT103" s="395"/>
      <c r="STU103" s="389"/>
      <c r="STV103" s="390"/>
      <c r="STW103" s="391"/>
      <c r="STX103" s="392"/>
      <c r="STY103" s="393"/>
      <c r="STZ103" s="394"/>
      <c r="SUA103" s="395"/>
      <c r="SUB103" s="389"/>
      <c r="SUC103" s="390"/>
      <c r="SUD103" s="391"/>
      <c r="SUE103" s="392"/>
      <c r="SUF103" s="393"/>
      <c r="SUG103" s="394"/>
      <c r="SUH103" s="395"/>
      <c r="SUI103" s="389"/>
      <c r="SUJ103" s="390"/>
      <c r="SUK103" s="391"/>
      <c r="SUL103" s="392"/>
      <c r="SUM103" s="393"/>
      <c r="SUN103" s="394"/>
      <c r="SUO103" s="395"/>
      <c r="SUP103" s="389"/>
      <c r="SUQ103" s="390"/>
      <c r="SUR103" s="391"/>
      <c r="SUS103" s="392"/>
      <c r="SUT103" s="393"/>
      <c r="SUU103" s="394"/>
      <c r="SUV103" s="395"/>
      <c r="SUW103" s="389"/>
      <c r="SUX103" s="390"/>
      <c r="SUY103" s="391"/>
      <c r="SUZ103" s="392"/>
      <c r="SVA103" s="393"/>
      <c r="SVB103" s="394"/>
      <c r="SVC103" s="395"/>
      <c r="SVD103" s="389"/>
      <c r="SVE103" s="390"/>
      <c r="SVF103" s="391"/>
      <c r="SVG103" s="392"/>
      <c r="SVH103" s="393"/>
      <c r="SVI103" s="394"/>
      <c r="SVJ103" s="395"/>
      <c r="SVK103" s="389"/>
      <c r="SVL103" s="390"/>
      <c r="SVM103" s="391"/>
      <c r="SVN103" s="392"/>
      <c r="SVO103" s="393"/>
      <c r="SVP103" s="394"/>
      <c r="SVQ103" s="395"/>
      <c r="SVR103" s="389"/>
      <c r="SVS103" s="390"/>
      <c r="SVT103" s="391"/>
      <c r="SVU103" s="392"/>
      <c r="SVV103" s="393"/>
      <c r="SVW103" s="394"/>
      <c r="SVX103" s="395"/>
      <c r="SVY103" s="389"/>
      <c r="SVZ103" s="390"/>
      <c r="SWA103" s="391"/>
      <c r="SWB103" s="392"/>
      <c r="SWC103" s="393"/>
      <c r="SWD103" s="394"/>
      <c r="SWE103" s="395"/>
      <c r="SWF103" s="389"/>
      <c r="SWG103" s="390"/>
      <c r="SWH103" s="391"/>
      <c r="SWI103" s="392"/>
      <c r="SWJ103" s="393"/>
      <c r="SWK103" s="394"/>
      <c r="SWL103" s="395"/>
      <c r="SWM103" s="389"/>
      <c r="SWN103" s="390"/>
      <c r="SWO103" s="391"/>
      <c r="SWP103" s="392"/>
      <c r="SWQ103" s="393"/>
      <c r="SWR103" s="394"/>
      <c r="SWS103" s="395"/>
      <c r="SWT103" s="389"/>
      <c r="SWU103" s="390"/>
      <c r="SWV103" s="391"/>
      <c r="SWW103" s="392"/>
      <c r="SWX103" s="393"/>
      <c r="SWY103" s="394"/>
      <c r="SWZ103" s="395"/>
      <c r="SXA103" s="389"/>
      <c r="SXB103" s="390"/>
      <c r="SXC103" s="391"/>
      <c r="SXD103" s="392"/>
      <c r="SXE103" s="393"/>
      <c r="SXF103" s="394"/>
      <c r="SXG103" s="395"/>
      <c r="SXH103" s="389"/>
      <c r="SXI103" s="390"/>
      <c r="SXJ103" s="391"/>
      <c r="SXK103" s="392"/>
      <c r="SXL103" s="393"/>
      <c r="SXM103" s="394"/>
      <c r="SXN103" s="395"/>
      <c r="SXO103" s="389"/>
      <c r="SXP103" s="390"/>
      <c r="SXQ103" s="391"/>
      <c r="SXR103" s="392"/>
      <c r="SXS103" s="393"/>
      <c r="SXT103" s="394"/>
      <c r="SXU103" s="395"/>
      <c r="SXV103" s="389"/>
      <c r="SXW103" s="390"/>
      <c r="SXX103" s="391"/>
      <c r="SXY103" s="392"/>
      <c r="SXZ103" s="393"/>
      <c r="SYA103" s="394"/>
      <c r="SYB103" s="395"/>
      <c r="SYC103" s="389"/>
      <c r="SYD103" s="390"/>
      <c r="SYE103" s="391"/>
      <c r="SYF103" s="392"/>
      <c r="SYG103" s="393"/>
      <c r="SYH103" s="394"/>
      <c r="SYI103" s="395"/>
      <c r="SYJ103" s="389"/>
      <c r="SYK103" s="390"/>
      <c r="SYL103" s="391"/>
      <c r="SYM103" s="392"/>
      <c r="SYN103" s="393"/>
      <c r="SYO103" s="394"/>
      <c r="SYP103" s="395"/>
      <c r="SYQ103" s="389"/>
      <c r="SYR103" s="390"/>
      <c r="SYS103" s="391"/>
      <c r="SYT103" s="392"/>
      <c r="SYU103" s="393"/>
      <c r="SYV103" s="394"/>
      <c r="SYW103" s="395"/>
      <c r="SYX103" s="389"/>
      <c r="SYY103" s="390"/>
      <c r="SYZ103" s="391"/>
      <c r="SZA103" s="392"/>
      <c r="SZB103" s="393"/>
      <c r="SZC103" s="394"/>
      <c r="SZD103" s="395"/>
      <c r="SZE103" s="389"/>
      <c r="SZF103" s="390"/>
      <c r="SZG103" s="391"/>
      <c r="SZH103" s="392"/>
      <c r="SZI103" s="393"/>
      <c r="SZJ103" s="394"/>
      <c r="SZK103" s="395"/>
      <c r="SZL103" s="389"/>
      <c r="SZM103" s="390"/>
      <c r="SZN103" s="391"/>
      <c r="SZO103" s="392"/>
      <c r="SZP103" s="393"/>
      <c r="SZQ103" s="394"/>
      <c r="SZR103" s="395"/>
      <c r="SZS103" s="389"/>
      <c r="SZT103" s="390"/>
      <c r="SZU103" s="391"/>
      <c r="SZV103" s="392"/>
      <c r="SZW103" s="393"/>
      <c r="SZX103" s="394"/>
      <c r="SZY103" s="395"/>
      <c r="SZZ103" s="389"/>
      <c r="TAA103" s="390"/>
      <c r="TAB103" s="391"/>
      <c r="TAC103" s="392"/>
      <c r="TAD103" s="393"/>
      <c r="TAE103" s="394"/>
      <c r="TAF103" s="395"/>
      <c r="TAG103" s="389"/>
      <c r="TAH103" s="390"/>
      <c r="TAI103" s="391"/>
      <c r="TAJ103" s="392"/>
      <c r="TAK103" s="393"/>
      <c r="TAL103" s="394"/>
      <c r="TAM103" s="395"/>
      <c r="TAN103" s="389"/>
      <c r="TAO103" s="390"/>
      <c r="TAP103" s="391"/>
      <c r="TAQ103" s="392"/>
      <c r="TAR103" s="393"/>
      <c r="TAS103" s="394"/>
      <c r="TAT103" s="395"/>
      <c r="TAU103" s="389"/>
      <c r="TAV103" s="390"/>
      <c r="TAW103" s="391"/>
      <c r="TAX103" s="392"/>
      <c r="TAY103" s="393"/>
      <c r="TAZ103" s="394"/>
      <c r="TBA103" s="395"/>
      <c r="TBB103" s="389"/>
      <c r="TBC103" s="390"/>
      <c r="TBD103" s="391"/>
      <c r="TBE103" s="392"/>
      <c r="TBF103" s="393"/>
      <c r="TBG103" s="394"/>
      <c r="TBH103" s="395"/>
      <c r="TBI103" s="389"/>
      <c r="TBJ103" s="390"/>
      <c r="TBK103" s="391"/>
      <c r="TBL103" s="392"/>
      <c r="TBM103" s="393"/>
      <c r="TBN103" s="394"/>
      <c r="TBO103" s="395"/>
      <c r="TBP103" s="389"/>
      <c r="TBQ103" s="390"/>
      <c r="TBR103" s="391"/>
      <c r="TBS103" s="392"/>
      <c r="TBT103" s="393"/>
      <c r="TBU103" s="394"/>
      <c r="TBV103" s="395"/>
      <c r="TBW103" s="389"/>
      <c r="TBX103" s="390"/>
      <c r="TBY103" s="391"/>
      <c r="TBZ103" s="392"/>
      <c r="TCA103" s="393"/>
      <c r="TCB103" s="394"/>
      <c r="TCC103" s="395"/>
      <c r="TCD103" s="389"/>
      <c r="TCE103" s="390"/>
      <c r="TCF103" s="391"/>
      <c r="TCG103" s="392"/>
      <c r="TCH103" s="393"/>
      <c r="TCI103" s="394"/>
      <c r="TCJ103" s="395"/>
      <c r="TCK103" s="389"/>
      <c r="TCL103" s="390"/>
      <c r="TCM103" s="391"/>
      <c r="TCN103" s="392"/>
      <c r="TCO103" s="393"/>
      <c r="TCP103" s="394"/>
      <c r="TCQ103" s="395"/>
      <c r="TCR103" s="389"/>
      <c r="TCS103" s="390"/>
      <c r="TCT103" s="391"/>
      <c r="TCU103" s="392"/>
      <c r="TCV103" s="393"/>
      <c r="TCW103" s="394"/>
      <c r="TCX103" s="395"/>
      <c r="TCY103" s="389"/>
      <c r="TCZ103" s="390"/>
      <c r="TDA103" s="391"/>
      <c r="TDB103" s="392"/>
      <c r="TDC103" s="393"/>
      <c r="TDD103" s="394"/>
      <c r="TDE103" s="395"/>
      <c r="TDF103" s="389"/>
      <c r="TDG103" s="390"/>
      <c r="TDH103" s="391"/>
      <c r="TDI103" s="392"/>
      <c r="TDJ103" s="393"/>
      <c r="TDK103" s="394"/>
      <c r="TDL103" s="395"/>
      <c r="TDM103" s="389"/>
      <c r="TDN103" s="390"/>
      <c r="TDO103" s="391"/>
      <c r="TDP103" s="392"/>
      <c r="TDQ103" s="393"/>
      <c r="TDR103" s="394"/>
      <c r="TDS103" s="395"/>
      <c r="TDT103" s="389"/>
      <c r="TDU103" s="390"/>
      <c r="TDV103" s="391"/>
      <c r="TDW103" s="392"/>
      <c r="TDX103" s="393"/>
      <c r="TDY103" s="394"/>
      <c r="TDZ103" s="395"/>
      <c r="TEA103" s="389"/>
      <c r="TEB103" s="390"/>
      <c r="TEC103" s="391"/>
      <c r="TED103" s="392"/>
      <c r="TEE103" s="393"/>
      <c r="TEF103" s="394"/>
      <c r="TEG103" s="395"/>
      <c r="TEH103" s="389"/>
      <c r="TEI103" s="390"/>
      <c r="TEJ103" s="391"/>
      <c r="TEK103" s="392"/>
      <c r="TEL103" s="393"/>
      <c r="TEM103" s="394"/>
      <c r="TEN103" s="395"/>
      <c r="TEO103" s="389"/>
      <c r="TEP103" s="390"/>
      <c r="TEQ103" s="391"/>
      <c r="TER103" s="392"/>
      <c r="TES103" s="393"/>
      <c r="TET103" s="394"/>
      <c r="TEU103" s="395"/>
      <c r="TEV103" s="389"/>
      <c r="TEW103" s="390"/>
      <c r="TEX103" s="391"/>
      <c r="TEY103" s="392"/>
      <c r="TEZ103" s="393"/>
      <c r="TFA103" s="394"/>
      <c r="TFB103" s="395"/>
      <c r="TFC103" s="389"/>
      <c r="TFD103" s="390"/>
      <c r="TFE103" s="391"/>
      <c r="TFF103" s="392"/>
      <c r="TFG103" s="393"/>
      <c r="TFH103" s="394"/>
      <c r="TFI103" s="395"/>
      <c r="TFJ103" s="389"/>
      <c r="TFK103" s="390"/>
      <c r="TFL103" s="391"/>
      <c r="TFM103" s="392"/>
      <c r="TFN103" s="393"/>
      <c r="TFO103" s="394"/>
      <c r="TFP103" s="395"/>
      <c r="TFQ103" s="389"/>
      <c r="TFR103" s="390"/>
      <c r="TFS103" s="391"/>
      <c r="TFT103" s="392"/>
      <c r="TFU103" s="393"/>
      <c r="TFV103" s="394"/>
      <c r="TFW103" s="395"/>
      <c r="TFX103" s="389"/>
      <c r="TFY103" s="390"/>
      <c r="TFZ103" s="391"/>
      <c r="TGA103" s="392"/>
      <c r="TGB103" s="393"/>
      <c r="TGC103" s="394"/>
      <c r="TGD103" s="395"/>
      <c r="TGE103" s="389"/>
      <c r="TGF103" s="390"/>
      <c r="TGG103" s="391"/>
      <c r="TGH103" s="392"/>
      <c r="TGI103" s="393"/>
      <c r="TGJ103" s="394"/>
      <c r="TGK103" s="395"/>
      <c r="TGL103" s="389"/>
      <c r="TGM103" s="390"/>
      <c r="TGN103" s="391"/>
      <c r="TGO103" s="392"/>
      <c r="TGP103" s="393"/>
      <c r="TGQ103" s="394"/>
      <c r="TGR103" s="395"/>
      <c r="TGS103" s="389"/>
      <c r="TGT103" s="390"/>
      <c r="TGU103" s="391"/>
      <c r="TGV103" s="392"/>
      <c r="TGW103" s="393"/>
      <c r="TGX103" s="394"/>
      <c r="TGY103" s="395"/>
      <c r="TGZ103" s="389"/>
      <c r="THA103" s="390"/>
      <c r="THB103" s="391"/>
      <c r="THC103" s="392"/>
      <c r="THD103" s="393"/>
      <c r="THE103" s="394"/>
      <c r="THF103" s="395"/>
      <c r="THG103" s="389"/>
      <c r="THH103" s="390"/>
      <c r="THI103" s="391"/>
      <c r="THJ103" s="392"/>
      <c r="THK103" s="393"/>
      <c r="THL103" s="394"/>
      <c r="THM103" s="395"/>
      <c r="THN103" s="389"/>
      <c r="THO103" s="390"/>
      <c r="THP103" s="391"/>
      <c r="THQ103" s="392"/>
      <c r="THR103" s="393"/>
      <c r="THS103" s="394"/>
      <c r="THT103" s="395"/>
      <c r="THU103" s="389"/>
      <c r="THV103" s="390"/>
      <c r="THW103" s="391"/>
      <c r="THX103" s="392"/>
      <c r="THY103" s="393"/>
      <c r="THZ103" s="394"/>
      <c r="TIA103" s="395"/>
      <c r="TIB103" s="389"/>
      <c r="TIC103" s="390"/>
      <c r="TID103" s="391"/>
      <c r="TIE103" s="392"/>
      <c r="TIF103" s="393"/>
      <c r="TIG103" s="394"/>
      <c r="TIH103" s="395"/>
      <c r="TII103" s="389"/>
      <c r="TIJ103" s="390"/>
      <c r="TIK103" s="391"/>
      <c r="TIL103" s="392"/>
      <c r="TIM103" s="393"/>
      <c r="TIN103" s="394"/>
      <c r="TIO103" s="395"/>
      <c r="TIP103" s="389"/>
      <c r="TIQ103" s="390"/>
      <c r="TIR103" s="391"/>
      <c r="TIS103" s="392"/>
      <c r="TIT103" s="393"/>
      <c r="TIU103" s="394"/>
      <c r="TIV103" s="395"/>
      <c r="TIW103" s="389"/>
      <c r="TIX103" s="390"/>
      <c r="TIY103" s="391"/>
      <c r="TIZ103" s="392"/>
      <c r="TJA103" s="393"/>
      <c r="TJB103" s="394"/>
      <c r="TJC103" s="395"/>
      <c r="TJD103" s="389"/>
      <c r="TJE103" s="390"/>
      <c r="TJF103" s="391"/>
      <c r="TJG103" s="392"/>
      <c r="TJH103" s="393"/>
      <c r="TJI103" s="394"/>
      <c r="TJJ103" s="395"/>
      <c r="TJK103" s="389"/>
      <c r="TJL103" s="390"/>
      <c r="TJM103" s="391"/>
      <c r="TJN103" s="392"/>
      <c r="TJO103" s="393"/>
      <c r="TJP103" s="394"/>
      <c r="TJQ103" s="395"/>
      <c r="TJR103" s="389"/>
      <c r="TJS103" s="390"/>
      <c r="TJT103" s="391"/>
      <c r="TJU103" s="392"/>
      <c r="TJV103" s="393"/>
      <c r="TJW103" s="394"/>
      <c r="TJX103" s="395"/>
      <c r="TJY103" s="389"/>
      <c r="TJZ103" s="390"/>
      <c r="TKA103" s="391"/>
      <c r="TKB103" s="392"/>
      <c r="TKC103" s="393"/>
      <c r="TKD103" s="394"/>
      <c r="TKE103" s="395"/>
      <c r="TKF103" s="389"/>
      <c r="TKG103" s="390"/>
      <c r="TKH103" s="391"/>
      <c r="TKI103" s="392"/>
      <c r="TKJ103" s="393"/>
      <c r="TKK103" s="394"/>
      <c r="TKL103" s="395"/>
      <c r="TKM103" s="389"/>
      <c r="TKN103" s="390"/>
      <c r="TKO103" s="391"/>
      <c r="TKP103" s="392"/>
      <c r="TKQ103" s="393"/>
      <c r="TKR103" s="394"/>
      <c r="TKS103" s="395"/>
      <c r="TKT103" s="389"/>
      <c r="TKU103" s="390"/>
      <c r="TKV103" s="391"/>
      <c r="TKW103" s="392"/>
      <c r="TKX103" s="393"/>
      <c r="TKY103" s="394"/>
      <c r="TKZ103" s="395"/>
      <c r="TLA103" s="389"/>
      <c r="TLB103" s="390"/>
      <c r="TLC103" s="391"/>
      <c r="TLD103" s="392"/>
      <c r="TLE103" s="393"/>
      <c r="TLF103" s="394"/>
      <c r="TLG103" s="395"/>
      <c r="TLH103" s="389"/>
      <c r="TLI103" s="390"/>
      <c r="TLJ103" s="391"/>
      <c r="TLK103" s="392"/>
      <c r="TLL103" s="393"/>
      <c r="TLM103" s="394"/>
      <c r="TLN103" s="395"/>
      <c r="TLO103" s="389"/>
      <c r="TLP103" s="390"/>
      <c r="TLQ103" s="391"/>
      <c r="TLR103" s="392"/>
      <c r="TLS103" s="393"/>
      <c r="TLT103" s="394"/>
      <c r="TLU103" s="395"/>
      <c r="TLV103" s="389"/>
      <c r="TLW103" s="390"/>
      <c r="TLX103" s="391"/>
      <c r="TLY103" s="392"/>
      <c r="TLZ103" s="393"/>
      <c r="TMA103" s="394"/>
      <c r="TMB103" s="395"/>
      <c r="TMC103" s="389"/>
      <c r="TMD103" s="390"/>
      <c r="TME103" s="391"/>
      <c r="TMF103" s="392"/>
      <c r="TMG103" s="393"/>
      <c r="TMH103" s="394"/>
      <c r="TMI103" s="395"/>
      <c r="TMJ103" s="389"/>
      <c r="TMK103" s="390"/>
      <c r="TML103" s="391"/>
      <c r="TMM103" s="392"/>
      <c r="TMN103" s="393"/>
      <c r="TMO103" s="394"/>
      <c r="TMP103" s="395"/>
      <c r="TMQ103" s="389"/>
      <c r="TMR103" s="390"/>
      <c r="TMS103" s="391"/>
      <c r="TMT103" s="392"/>
      <c r="TMU103" s="393"/>
      <c r="TMV103" s="394"/>
      <c r="TMW103" s="395"/>
      <c r="TMX103" s="389"/>
      <c r="TMY103" s="390"/>
      <c r="TMZ103" s="391"/>
      <c r="TNA103" s="392"/>
      <c r="TNB103" s="393"/>
      <c r="TNC103" s="394"/>
      <c r="TND103" s="395"/>
      <c r="TNE103" s="389"/>
      <c r="TNF103" s="390"/>
      <c r="TNG103" s="391"/>
      <c r="TNH103" s="392"/>
      <c r="TNI103" s="393"/>
      <c r="TNJ103" s="394"/>
      <c r="TNK103" s="395"/>
      <c r="TNL103" s="389"/>
      <c r="TNM103" s="390"/>
      <c r="TNN103" s="391"/>
      <c r="TNO103" s="392"/>
      <c r="TNP103" s="393"/>
      <c r="TNQ103" s="394"/>
      <c r="TNR103" s="395"/>
      <c r="TNS103" s="389"/>
      <c r="TNT103" s="390"/>
      <c r="TNU103" s="391"/>
      <c r="TNV103" s="392"/>
      <c r="TNW103" s="393"/>
      <c r="TNX103" s="394"/>
      <c r="TNY103" s="395"/>
      <c r="TNZ103" s="389"/>
      <c r="TOA103" s="390"/>
      <c r="TOB103" s="391"/>
      <c r="TOC103" s="392"/>
      <c r="TOD103" s="393"/>
      <c r="TOE103" s="394"/>
      <c r="TOF103" s="395"/>
      <c r="TOG103" s="389"/>
      <c r="TOH103" s="390"/>
      <c r="TOI103" s="391"/>
      <c r="TOJ103" s="392"/>
      <c r="TOK103" s="393"/>
      <c r="TOL103" s="394"/>
      <c r="TOM103" s="395"/>
      <c r="TON103" s="389"/>
      <c r="TOO103" s="390"/>
      <c r="TOP103" s="391"/>
      <c r="TOQ103" s="392"/>
      <c r="TOR103" s="393"/>
      <c r="TOS103" s="394"/>
      <c r="TOT103" s="395"/>
      <c r="TOU103" s="389"/>
      <c r="TOV103" s="390"/>
      <c r="TOW103" s="391"/>
      <c r="TOX103" s="392"/>
      <c r="TOY103" s="393"/>
      <c r="TOZ103" s="394"/>
      <c r="TPA103" s="395"/>
      <c r="TPB103" s="389"/>
      <c r="TPC103" s="390"/>
      <c r="TPD103" s="391"/>
      <c r="TPE103" s="392"/>
      <c r="TPF103" s="393"/>
      <c r="TPG103" s="394"/>
      <c r="TPH103" s="395"/>
      <c r="TPI103" s="389"/>
      <c r="TPJ103" s="390"/>
      <c r="TPK103" s="391"/>
      <c r="TPL103" s="392"/>
      <c r="TPM103" s="393"/>
      <c r="TPN103" s="394"/>
      <c r="TPO103" s="395"/>
      <c r="TPP103" s="389"/>
      <c r="TPQ103" s="390"/>
      <c r="TPR103" s="391"/>
      <c r="TPS103" s="392"/>
      <c r="TPT103" s="393"/>
      <c r="TPU103" s="394"/>
      <c r="TPV103" s="395"/>
      <c r="TPW103" s="389"/>
      <c r="TPX103" s="390"/>
      <c r="TPY103" s="391"/>
      <c r="TPZ103" s="392"/>
      <c r="TQA103" s="393"/>
      <c r="TQB103" s="394"/>
      <c r="TQC103" s="395"/>
      <c r="TQD103" s="389"/>
      <c r="TQE103" s="390"/>
      <c r="TQF103" s="391"/>
      <c r="TQG103" s="392"/>
      <c r="TQH103" s="393"/>
      <c r="TQI103" s="394"/>
      <c r="TQJ103" s="395"/>
      <c r="TQK103" s="389"/>
      <c r="TQL103" s="390"/>
      <c r="TQM103" s="391"/>
      <c r="TQN103" s="392"/>
      <c r="TQO103" s="393"/>
      <c r="TQP103" s="394"/>
      <c r="TQQ103" s="395"/>
      <c r="TQR103" s="389"/>
      <c r="TQS103" s="390"/>
      <c r="TQT103" s="391"/>
      <c r="TQU103" s="392"/>
      <c r="TQV103" s="393"/>
      <c r="TQW103" s="394"/>
      <c r="TQX103" s="395"/>
      <c r="TQY103" s="389"/>
      <c r="TQZ103" s="390"/>
      <c r="TRA103" s="391"/>
      <c r="TRB103" s="392"/>
      <c r="TRC103" s="393"/>
      <c r="TRD103" s="394"/>
      <c r="TRE103" s="395"/>
      <c r="TRF103" s="389"/>
      <c r="TRG103" s="390"/>
      <c r="TRH103" s="391"/>
      <c r="TRI103" s="392"/>
      <c r="TRJ103" s="393"/>
      <c r="TRK103" s="394"/>
      <c r="TRL103" s="395"/>
      <c r="TRM103" s="389"/>
      <c r="TRN103" s="390"/>
      <c r="TRO103" s="391"/>
      <c r="TRP103" s="392"/>
      <c r="TRQ103" s="393"/>
      <c r="TRR103" s="394"/>
      <c r="TRS103" s="395"/>
      <c r="TRT103" s="389"/>
      <c r="TRU103" s="390"/>
      <c r="TRV103" s="391"/>
      <c r="TRW103" s="392"/>
      <c r="TRX103" s="393"/>
      <c r="TRY103" s="394"/>
      <c r="TRZ103" s="395"/>
      <c r="TSA103" s="389"/>
      <c r="TSB103" s="390"/>
      <c r="TSC103" s="391"/>
      <c r="TSD103" s="392"/>
      <c r="TSE103" s="393"/>
      <c r="TSF103" s="394"/>
      <c r="TSG103" s="395"/>
      <c r="TSH103" s="389"/>
      <c r="TSI103" s="390"/>
      <c r="TSJ103" s="391"/>
      <c r="TSK103" s="392"/>
      <c r="TSL103" s="393"/>
      <c r="TSM103" s="394"/>
      <c r="TSN103" s="395"/>
      <c r="TSO103" s="389"/>
      <c r="TSP103" s="390"/>
      <c r="TSQ103" s="391"/>
      <c r="TSR103" s="392"/>
      <c r="TSS103" s="393"/>
      <c r="TST103" s="394"/>
      <c r="TSU103" s="395"/>
      <c r="TSV103" s="389"/>
      <c r="TSW103" s="390"/>
      <c r="TSX103" s="391"/>
      <c r="TSY103" s="392"/>
      <c r="TSZ103" s="393"/>
      <c r="TTA103" s="394"/>
      <c r="TTB103" s="395"/>
      <c r="TTC103" s="389"/>
      <c r="TTD103" s="390"/>
      <c r="TTE103" s="391"/>
      <c r="TTF103" s="392"/>
      <c r="TTG103" s="393"/>
      <c r="TTH103" s="394"/>
      <c r="TTI103" s="395"/>
      <c r="TTJ103" s="389"/>
      <c r="TTK103" s="390"/>
      <c r="TTL103" s="391"/>
      <c r="TTM103" s="392"/>
      <c r="TTN103" s="393"/>
      <c r="TTO103" s="394"/>
      <c r="TTP103" s="395"/>
      <c r="TTQ103" s="389"/>
      <c r="TTR103" s="390"/>
      <c r="TTS103" s="391"/>
      <c r="TTT103" s="392"/>
      <c r="TTU103" s="393"/>
      <c r="TTV103" s="394"/>
      <c r="TTW103" s="395"/>
      <c r="TTX103" s="389"/>
      <c r="TTY103" s="390"/>
      <c r="TTZ103" s="391"/>
      <c r="TUA103" s="392"/>
      <c r="TUB103" s="393"/>
      <c r="TUC103" s="394"/>
      <c r="TUD103" s="395"/>
      <c r="TUE103" s="389"/>
      <c r="TUF103" s="390"/>
      <c r="TUG103" s="391"/>
      <c r="TUH103" s="392"/>
      <c r="TUI103" s="393"/>
      <c r="TUJ103" s="394"/>
      <c r="TUK103" s="395"/>
      <c r="TUL103" s="389"/>
      <c r="TUM103" s="390"/>
      <c r="TUN103" s="391"/>
      <c r="TUO103" s="392"/>
      <c r="TUP103" s="393"/>
      <c r="TUQ103" s="394"/>
      <c r="TUR103" s="395"/>
      <c r="TUS103" s="389"/>
      <c r="TUT103" s="390"/>
      <c r="TUU103" s="391"/>
      <c r="TUV103" s="392"/>
      <c r="TUW103" s="393"/>
      <c r="TUX103" s="394"/>
      <c r="TUY103" s="395"/>
      <c r="TUZ103" s="389"/>
      <c r="TVA103" s="390"/>
      <c r="TVB103" s="391"/>
      <c r="TVC103" s="392"/>
      <c r="TVD103" s="393"/>
      <c r="TVE103" s="394"/>
      <c r="TVF103" s="395"/>
      <c r="TVG103" s="389"/>
      <c r="TVH103" s="390"/>
      <c r="TVI103" s="391"/>
      <c r="TVJ103" s="392"/>
      <c r="TVK103" s="393"/>
      <c r="TVL103" s="394"/>
      <c r="TVM103" s="395"/>
      <c r="TVN103" s="389"/>
      <c r="TVO103" s="390"/>
      <c r="TVP103" s="391"/>
      <c r="TVQ103" s="392"/>
      <c r="TVR103" s="393"/>
      <c r="TVS103" s="394"/>
      <c r="TVT103" s="395"/>
      <c r="TVU103" s="389"/>
      <c r="TVV103" s="390"/>
      <c r="TVW103" s="391"/>
      <c r="TVX103" s="392"/>
      <c r="TVY103" s="393"/>
      <c r="TVZ103" s="394"/>
      <c r="TWA103" s="395"/>
      <c r="TWB103" s="389"/>
      <c r="TWC103" s="390"/>
      <c r="TWD103" s="391"/>
      <c r="TWE103" s="392"/>
      <c r="TWF103" s="393"/>
      <c r="TWG103" s="394"/>
      <c r="TWH103" s="395"/>
      <c r="TWI103" s="389"/>
      <c r="TWJ103" s="390"/>
      <c r="TWK103" s="391"/>
      <c r="TWL103" s="392"/>
      <c r="TWM103" s="393"/>
      <c r="TWN103" s="394"/>
      <c r="TWO103" s="395"/>
      <c r="TWP103" s="389"/>
      <c r="TWQ103" s="390"/>
      <c r="TWR103" s="391"/>
      <c r="TWS103" s="392"/>
      <c r="TWT103" s="393"/>
      <c r="TWU103" s="394"/>
      <c r="TWV103" s="395"/>
      <c r="TWW103" s="389"/>
      <c r="TWX103" s="390"/>
      <c r="TWY103" s="391"/>
      <c r="TWZ103" s="392"/>
      <c r="TXA103" s="393"/>
      <c r="TXB103" s="394"/>
      <c r="TXC103" s="395"/>
      <c r="TXD103" s="389"/>
      <c r="TXE103" s="390"/>
      <c r="TXF103" s="391"/>
      <c r="TXG103" s="392"/>
      <c r="TXH103" s="393"/>
      <c r="TXI103" s="394"/>
      <c r="TXJ103" s="395"/>
      <c r="TXK103" s="389"/>
      <c r="TXL103" s="390"/>
      <c r="TXM103" s="391"/>
      <c r="TXN103" s="392"/>
      <c r="TXO103" s="393"/>
      <c r="TXP103" s="394"/>
      <c r="TXQ103" s="395"/>
      <c r="TXR103" s="389"/>
      <c r="TXS103" s="390"/>
      <c r="TXT103" s="391"/>
      <c r="TXU103" s="392"/>
      <c r="TXV103" s="393"/>
      <c r="TXW103" s="394"/>
      <c r="TXX103" s="395"/>
      <c r="TXY103" s="389"/>
      <c r="TXZ103" s="390"/>
      <c r="TYA103" s="391"/>
      <c r="TYB103" s="392"/>
      <c r="TYC103" s="393"/>
      <c r="TYD103" s="394"/>
      <c r="TYE103" s="395"/>
      <c r="TYF103" s="389"/>
      <c r="TYG103" s="390"/>
      <c r="TYH103" s="391"/>
      <c r="TYI103" s="392"/>
      <c r="TYJ103" s="393"/>
      <c r="TYK103" s="394"/>
      <c r="TYL103" s="395"/>
      <c r="TYM103" s="389"/>
      <c r="TYN103" s="390"/>
      <c r="TYO103" s="391"/>
      <c r="TYP103" s="392"/>
      <c r="TYQ103" s="393"/>
      <c r="TYR103" s="394"/>
      <c r="TYS103" s="395"/>
      <c r="TYT103" s="389"/>
      <c r="TYU103" s="390"/>
      <c r="TYV103" s="391"/>
      <c r="TYW103" s="392"/>
      <c r="TYX103" s="393"/>
      <c r="TYY103" s="394"/>
      <c r="TYZ103" s="395"/>
      <c r="TZA103" s="389"/>
      <c r="TZB103" s="390"/>
      <c r="TZC103" s="391"/>
      <c r="TZD103" s="392"/>
      <c r="TZE103" s="393"/>
      <c r="TZF103" s="394"/>
      <c r="TZG103" s="395"/>
      <c r="TZH103" s="389"/>
      <c r="TZI103" s="390"/>
      <c r="TZJ103" s="391"/>
      <c r="TZK103" s="392"/>
      <c r="TZL103" s="393"/>
      <c r="TZM103" s="394"/>
      <c r="TZN103" s="395"/>
      <c r="TZO103" s="389"/>
      <c r="TZP103" s="390"/>
      <c r="TZQ103" s="391"/>
      <c r="TZR103" s="392"/>
      <c r="TZS103" s="393"/>
      <c r="TZT103" s="394"/>
      <c r="TZU103" s="395"/>
      <c r="TZV103" s="389"/>
      <c r="TZW103" s="390"/>
      <c r="TZX103" s="391"/>
      <c r="TZY103" s="392"/>
      <c r="TZZ103" s="393"/>
      <c r="UAA103" s="394"/>
      <c r="UAB103" s="395"/>
      <c r="UAC103" s="389"/>
      <c r="UAD103" s="390"/>
      <c r="UAE103" s="391"/>
      <c r="UAF103" s="392"/>
      <c r="UAG103" s="393"/>
      <c r="UAH103" s="394"/>
      <c r="UAI103" s="395"/>
      <c r="UAJ103" s="389"/>
      <c r="UAK103" s="390"/>
      <c r="UAL103" s="391"/>
      <c r="UAM103" s="392"/>
      <c r="UAN103" s="393"/>
      <c r="UAO103" s="394"/>
      <c r="UAP103" s="395"/>
      <c r="UAQ103" s="389"/>
      <c r="UAR103" s="390"/>
      <c r="UAS103" s="391"/>
      <c r="UAT103" s="392"/>
      <c r="UAU103" s="393"/>
      <c r="UAV103" s="394"/>
      <c r="UAW103" s="395"/>
      <c r="UAX103" s="389"/>
      <c r="UAY103" s="390"/>
      <c r="UAZ103" s="391"/>
      <c r="UBA103" s="392"/>
      <c r="UBB103" s="393"/>
      <c r="UBC103" s="394"/>
      <c r="UBD103" s="395"/>
      <c r="UBE103" s="389"/>
      <c r="UBF103" s="390"/>
      <c r="UBG103" s="391"/>
      <c r="UBH103" s="392"/>
      <c r="UBI103" s="393"/>
      <c r="UBJ103" s="394"/>
      <c r="UBK103" s="395"/>
      <c r="UBL103" s="389"/>
      <c r="UBM103" s="390"/>
      <c r="UBN103" s="391"/>
      <c r="UBO103" s="392"/>
      <c r="UBP103" s="393"/>
      <c r="UBQ103" s="394"/>
      <c r="UBR103" s="395"/>
      <c r="UBS103" s="389"/>
      <c r="UBT103" s="390"/>
      <c r="UBU103" s="391"/>
      <c r="UBV103" s="392"/>
      <c r="UBW103" s="393"/>
      <c r="UBX103" s="394"/>
      <c r="UBY103" s="395"/>
      <c r="UBZ103" s="389"/>
      <c r="UCA103" s="390"/>
      <c r="UCB103" s="391"/>
      <c r="UCC103" s="392"/>
      <c r="UCD103" s="393"/>
      <c r="UCE103" s="394"/>
      <c r="UCF103" s="395"/>
      <c r="UCG103" s="389"/>
      <c r="UCH103" s="390"/>
      <c r="UCI103" s="391"/>
      <c r="UCJ103" s="392"/>
      <c r="UCK103" s="393"/>
      <c r="UCL103" s="394"/>
      <c r="UCM103" s="395"/>
      <c r="UCN103" s="389"/>
      <c r="UCO103" s="390"/>
      <c r="UCP103" s="391"/>
      <c r="UCQ103" s="392"/>
      <c r="UCR103" s="393"/>
      <c r="UCS103" s="394"/>
      <c r="UCT103" s="395"/>
      <c r="UCU103" s="389"/>
      <c r="UCV103" s="390"/>
      <c r="UCW103" s="391"/>
      <c r="UCX103" s="392"/>
      <c r="UCY103" s="393"/>
      <c r="UCZ103" s="394"/>
      <c r="UDA103" s="395"/>
      <c r="UDB103" s="389"/>
      <c r="UDC103" s="390"/>
      <c r="UDD103" s="391"/>
      <c r="UDE103" s="392"/>
      <c r="UDF103" s="393"/>
      <c r="UDG103" s="394"/>
      <c r="UDH103" s="395"/>
      <c r="UDI103" s="389"/>
      <c r="UDJ103" s="390"/>
      <c r="UDK103" s="391"/>
      <c r="UDL103" s="392"/>
      <c r="UDM103" s="393"/>
      <c r="UDN103" s="394"/>
      <c r="UDO103" s="395"/>
      <c r="UDP103" s="389"/>
      <c r="UDQ103" s="390"/>
      <c r="UDR103" s="391"/>
      <c r="UDS103" s="392"/>
      <c r="UDT103" s="393"/>
      <c r="UDU103" s="394"/>
      <c r="UDV103" s="395"/>
      <c r="UDW103" s="389"/>
      <c r="UDX103" s="390"/>
      <c r="UDY103" s="391"/>
      <c r="UDZ103" s="392"/>
      <c r="UEA103" s="393"/>
      <c r="UEB103" s="394"/>
      <c r="UEC103" s="395"/>
      <c r="UED103" s="389"/>
      <c r="UEE103" s="390"/>
      <c r="UEF103" s="391"/>
      <c r="UEG103" s="392"/>
      <c r="UEH103" s="393"/>
      <c r="UEI103" s="394"/>
      <c r="UEJ103" s="395"/>
      <c r="UEK103" s="389"/>
      <c r="UEL103" s="390"/>
      <c r="UEM103" s="391"/>
      <c r="UEN103" s="392"/>
      <c r="UEO103" s="393"/>
      <c r="UEP103" s="394"/>
      <c r="UEQ103" s="395"/>
      <c r="UER103" s="389"/>
      <c r="UES103" s="390"/>
      <c r="UET103" s="391"/>
      <c r="UEU103" s="392"/>
      <c r="UEV103" s="393"/>
      <c r="UEW103" s="394"/>
      <c r="UEX103" s="395"/>
      <c r="UEY103" s="389"/>
      <c r="UEZ103" s="390"/>
      <c r="UFA103" s="391"/>
      <c r="UFB103" s="392"/>
      <c r="UFC103" s="393"/>
      <c r="UFD103" s="394"/>
      <c r="UFE103" s="395"/>
      <c r="UFF103" s="389"/>
      <c r="UFG103" s="390"/>
      <c r="UFH103" s="391"/>
      <c r="UFI103" s="392"/>
      <c r="UFJ103" s="393"/>
      <c r="UFK103" s="394"/>
      <c r="UFL103" s="395"/>
      <c r="UFM103" s="389"/>
      <c r="UFN103" s="390"/>
      <c r="UFO103" s="391"/>
      <c r="UFP103" s="392"/>
      <c r="UFQ103" s="393"/>
      <c r="UFR103" s="394"/>
      <c r="UFS103" s="395"/>
      <c r="UFT103" s="389"/>
      <c r="UFU103" s="390"/>
      <c r="UFV103" s="391"/>
      <c r="UFW103" s="392"/>
      <c r="UFX103" s="393"/>
      <c r="UFY103" s="394"/>
      <c r="UFZ103" s="395"/>
      <c r="UGA103" s="389"/>
      <c r="UGB103" s="390"/>
      <c r="UGC103" s="391"/>
      <c r="UGD103" s="392"/>
      <c r="UGE103" s="393"/>
      <c r="UGF103" s="394"/>
      <c r="UGG103" s="395"/>
      <c r="UGH103" s="389"/>
      <c r="UGI103" s="390"/>
      <c r="UGJ103" s="391"/>
      <c r="UGK103" s="392"/>
      <c r="UGL103" s="393"/>
      <c r="UGM103" s="394"/>
      <c r="UGN103" s="395"/>
      <c r="UGO103" s="389"/>
      <c r="UGP103" s="390"/>
      <c r="UGQ103" s="391"/>
      <c r="UGR103" s="392"/>
      <c r="UGS103" s="393"/>
      <c r="UGT103" s="394"/>
      <c r="UGU103" s="395"/>
      <c r="UGV103" s="389"/>
      <c r="UGW103" s="390"/>
      <c r="UGX103" s="391"/>
      <c r="UGY103" s="392"/>
      <c r="UGZ103" s="393"/>
      <c r="UHA103" s="394"/>
      <c r="UHB103" s="395"/>
      <c r="UHC103" s="389"/>
      <c r="UHD103" s="390"/>
      <c r="UHE103" s="391"/>
      <c r="UHF103" s="392"/>
      <c r="UHG103" s="393"/>
      <c r="UHH103" s="394"/>
      <c r="UHI103" s="395"/>
      <c r="UHJ103" s="389"/>
      <c r="UHK103" s="390"/>
      <c r="UHL103" s="391"/>
      <c r="UHM103" s="392"/>
      <c r="UHN103" s="393"/>
      <c r="UHO103" s="394"/>
      <c r="UHP103" s="395"/>
      <c r="UHQ103" s="389"/>
      <c r="UHR103" s="390"/>
      <c r="UHS103" s="391"/>
      <c r="UHT103" s="392"/>
      <c r="UHU103" s="393"/>
      <c r="UHV103" s="394"/>
      <c r="UHW103" s="395"/>
      <c r="UHX103" s="389"/>
      <c r="UHY103" s="390"/>
      <c r="UHZ103" s="391"/>
      <c r="UIA103" s="392"/>
      <c r="UIB103" s="393"/>
      <c r="UIC103" s="394"/>
      <c r="UID103" s="395"/>
      <c r="UIE103" s="389"/>
      <c r="UIF103" s="390"/>
      <c r="UIG103" s="391"/>
      <c r="UIH103" s="392"/>
      <c r="UII103" s="393"/>
      <c r="UIJ103" s="394"/>
      <c r="UIK103" s="395"/>
      <c r="UIL103" s="389"/>
      <c r="UIM103" s="390"/>
      <c r="UIN103" s="391"/>
      <c r="UIO103" s="392"/>
      <c r="UIP103" s="393"/>
      <c r="UIQ103" s="394"/>
      <c r="UIR103" s="395"/>
      <c r="UIS103" s="389"/>
      <c r="UIT103" s="390"/>
      <c r="UIU103" s="391"/>
      <c r="UIV103" s="392"/>
      <c r="UIW103" s="393"/>
      <c r="UIX103" s="394"/>
      <c r="UIY103" s="395"/>
      <c r="UIZ103" s="389"/>
      <c r="UJA103" s="390"/>
      <c r="UJB103" s="391"/>
      <c r="UJC103" s="392"/>
      <c r="UJD103" s="393"/>
      <c r="UJE103" s="394"/>
      <c r="UJF103" s="395"/>
      <c r="UJG103" s="389"/>
      <c r="UJH103" s="390"/>
      <c r="UJI103" s="391"/>
      <c r="UJJ103" s="392"/>
      <c r="UJK103" s="393"/>
      <c r="UJL103" s="394"/>
      <c r="UJM103" s="395"/>
      <c r="UJN103" s="389"/>
      <c r="UJO103" s="390"/>
      <c r="UJP103" s="391"/>
      <c r="UJQ103" s="392"/>
      <c r="UJR103" s="393"/>
      <c r="UJS103" s="394"/>
      <c r="UJT103" s="395"/>
      <c r="UJU103" s="389"/>
      <c r="UJV103" s="390"/>
      <c r="UJW103" s="391"/>
      <c r="UJX103" s="392"/>
      <c r="UJY103" s="393"/>
      <c r="UJZ103" s="394"/>
      <c r="UKA103" s="395"/>
      <c r="UKB103" s="389"/>
      <c r="UKC103" s="390"/>
      <c r="UKD103" s="391"/>
      <c r="UKE103" s="392"/>
      <c r="UKF103" s="393"/>
      <c r="UKG103" s="394"/>
      <c r="UKH103" s="395"/>
      <c r="UKI103" s="389"/>
      <c r="UKJ103" s="390"/>
      <c r="UKK103" s="391"/>
      <c r="UKL103" s="392"/>
      <c r="UKM103" s="393"/>
      <c r="UKN103" s="394"/>
      <c r="UKO103" s="395"/>
      <c r="UKP103" s="389"/>
      <c r="UKQ103" s="390"/>
      <c r="UKR103" s="391"/>
      <c r="UKS103" s="392"/>
      <c r="UKT103" s="393"/>
      <c r="UKU103" s="394"/>
      <c r="UKV103" s="395"/>
      <c r="UKW103" s="389"/>
      <c r="UKX103" s="390"/>
      <c r="UKY103" s="391"/>
      <c r="UKZ103" s="392"/>
      <c r="ULA103" s="393"/>
      <c r="ULB103" s="394"/>
      <c r="ULC103" s="395"/>
      <c r="ULD103" s="389"/>
      <c r="ULE103" s="390"/>
      <c r="ULF103" s="391"/>
      <c r="ULG103" s="392"/>
      <c r="ULH103" s="393"/>
      <c r="ULI103" s="394"/>
      <c r="ULJ103" s="395"/>
      <c r="ULK103" s="389"/>
      <c r="ULL103" s="390"/>
      <c r="ULM103" s="391"/>
      <c r="ULN103" s="392"/>
      <c r="ULO103" s="393"/>
      <c r="ULP103" s="394"/>
      <c r="ULQ103" s="395"/>
      <c r="ULR103" s="389"/>
      <c r="ULS103" s="390"/>
      <c r="ULT103" s="391"/>
      <c r="ULU103" s="392"/>
      <c r="ULV103" s="393"/>
      <c r="ULW103" s="394"/>
      <c r="ULX103" s="395"/>
      <c r="ULY103" s="389"/>
      <c r="ULZ103" s="390"/>
      <c r="UMA103" s="391"/>
      <c r="UMB103" s="392"/>
      <c r="UMC103" s="393"/>
      <c r="UMD103" s="394"/>
      <c r="UME103" s="395"/>
      <c r="UMF103" s="389"/>
      <c r="UMG103" s="390"/>
      <c r="UMH103" s="391"/>
      <c r="UMI103" s="392"/>
      <c r="UMJ103" s="393"/>
      <c r="UMK103" s="394"/>
      <c r="UML103" s="395"/>
      <c r="UMM103" s="389"/>
      <c r="UMN103" s="390"/>
      <c r="UMO103" s="391"/>
      <c r="UMP103" s="392"/>
      <c r="UMQ103" s="393"/>
      <c r="UMR103" s="394"/>
      <c r="UMS103" s="395"/>
      <c r="UMT103" s="389"/>
      <c r="UMU103" s="390"/>
      <c r="UMV103" s="391"/>
      <c r="UMW103" s="392"/>
      <c r="UMX103" s="393"/>
      <c r="UMY103" s="394"/>
      <c r="UMZ103" s="395"/>
      <c r="UNA103" s="389"/>
      <c r="UNB103" s="390"/>
      <c r="UNC103" s="391"/>
      <c r="UND103" s="392"/>
      <c r="UNE103" s="393"/>
      <c r="UNF103" s="394"/>
      <c r="UNG103" s="395"/>
      <c r="UNH103" s="389"/>
      <c r="UNI103" s="390"/>
      <c r="UNJ103" s="391"/>
      <c r="UNK103" s="392"/>
      <c r="UNL103" s="393"/>
      <c r="UNM103" s="394"/>
      <c r="UNN103" s="395"/>
      <c r="UNO103" s="389"/>
      <c r="UNP103" s="390"/>
      <c r="UNQ103" s="391"/>
      <c r="UNR103" s="392"/>
      <c r="UNS103" s="393"/>
      <c r="UNT103" s="394"/>
      <c r="UNU103" s="395"/>
      <c r="UNV103" s="389"/>
      <c r="UNW103" s="390"/>
      <c r="UNX103" s="391"/>
      <c r="UNY103" s="392"/>
      <c r="UNZ103" s="393"/>
      <c r="UOA103" s="394"/>
      <c r="UOB103" s="395"/>
      <c r="UOC103" s="389"/>
      <c r="UOD103" s="390"/>
      <c r="UOE103" s="391"/>
      <c r="UOF103" s="392"/>
      <c r="UOG103" s="393"/>
      <c r="UOH103" s="394"/>
      <c r="UOI103" s="395"/>
      <c r="UOJ103" s="389"/>
      <c r="UOK103" s="390"/>
      <c r="UOL103" s="391"/>
      <c r="UOM103" s="392"/>
      <c r="UON103" s="393"/>
      <c r="UOO103" s="394"/>
      <c r="UOP103" s="395"/>
      <c r="UOQ103" s="389"/>
      <c r="UOR103" s="390"/>
      <c r="UOS103" s="391"/>
      <c r="UOT103" s="392"/>
      <c r="UOU103" s="393"/>
      <c r="UOV103" s="394"/>
      <c r="UOW103" s="395"/>
      <c r="UOX103" s="389"/>
      <c r="UOY103" s="390"/>
      <c r="UOZ103" s="391"/>
      <c r="UPA103" s="392"/>
      <c r="UPB103" s="393"/>
      <c r="UPC103" s="394"/>
      <c r="UPD103" s="395"/>
      <c r="UPE103" s="389"/>
      <c r="UPF103" s="390"/>
      <c r="UPG103" s="391"/>
      <c r="UPH103" s="392"/>
      <c r="UPI103" s="393"/>
      <c r="UPJ103" s="394"/>
      <c r="UPK103" s="395"/>
      <c r="UPL103" s="389"/>
      <c r="UPM103" s="390"/>
      <c r="UPN103" s="391"/>
      <c r="UPO103" s="392"/>
      <c r="UPP103" s="393"/>
      <c r="UPQ103" s="394"/>
      <c r="UPR103" s="395"/>
      <c r="UPS103" s="389"/>
      <c r="UPT103" s="390"/>
      <c r="UPU103" s="391"/>
      <c r="UPV103" s="392"/>
      <c r="UPW103" s="393"/>
      <c r="UPX103" s="394"/>
      <c r="UPY103" s="395"/>
      <c r="UPZ103" s="389"/>
      <c r="UQA103" s="390"/>
      <c r="UQB103" s="391"/>
      <c r="UQC103" s="392"/>
      <c r="UQD103" s="393"/>
      <c r="UQE103" s="394"/>
      <c r="UQF103" s="395"/>
      <c r="UQG103" s="389"/>
      <c r="UQH103" s="390"/>
      <c r="UQI103" s="391"/>
      <c r="UQJ103" s="392"/>
      <c r="UQK103" s="393"/>
      <c r="UQL103" s="394"/>
      <c r="UQM103" s="395"/>
      <c r="UQN103" s="389"/>
      <c r="UQO103" s="390"/>
      <c r="UQP103" s="391"/>
      <c r="UQQ103" s="392"/>
      <c r="UQR103" s="393"/>
      <c r="UQS103" s="394"/>
      <c r="UQT103" s="395"/>
      <c r="UQU103" s="389"/>
      <c r="UQV103" s="390"/>
      <c r="UQW103" s="391"/>
      <c r="UQX103" s="392"/>
      <c r="UQY103" s="393"/>
      <c r="UQZ103" s="394"/>
      <c r="URA103" s="395"/>
      <c r="URB103" s="389"/>
      <c r="URC103" s="390"/>
      <c r="URD103" s="391"/>
      <c r="URE103" s="392"/>
      <c r="URF103" s="393"/>
      <c r="URG103" s="394"/>
      <c r="URH103" s="395"/>
      <c r="URI103" s="389"/>
      <c r="URJ103" s="390"/>
      <c r="URK103" s="391"/>
      <c r="URL103" s="392"/>
      <c r="URM103" s="393"/>
      <c r="URN103" s="394"/>
      <c r="URO103" s="395"/>
      <c r="URP103" s="389"/>
      <c r="URQ103" s="390"/>
      <c r="URR103" s="391"/>
      <c r="URS103" s="392"/>
      <c r="URT103" s="393"/>
      <c r="URU103" s="394"/>
      <c r="URV103" s="395"/>
      <c r="URW103" s="389"/>
      <c r="URX103" s="390"/>
      <c r="URY103" s="391"/>
      <c r="URZ103" s="392"/>
      <c r="USA103" s="393"/>
      <c r="USB103" s="394"/>
      <c r="USC103" s="395"/>
      <c r="USD103" s="389"/>
      <c r="USE103" s="390"/>
      <c r="USF103" s="391"/>
      <c r="USG103" s="392"/>
      <c r="USH103" s="393"/>
      <c r="USI103" s="394"/>
      <c r="USJ103" s="395"/>
      <c r="USK103" s="389"/>
      <c r="USL103" s="390"/>
      <c r="USM103" s="391"/>
      <c r="USN103" s="392"/>
      <c r="USO103" s="393"/>
      <c r="USP103" s="394"/>
      <c r="USQ103" s="395"/>
      <c r="USR103" s="389"/>
      <c r="USS103" s="390"/>
      <c r="UST103" s="391"/>
      <c r="USU103" s="392"/>
      <c r="USV103" s="393"/>
      <c r="USW103" s="394"/>
      <c r="USX103" s="395"/>
      <c r="USY103" s="389"/>
      <c r="USZ103" s="390"/>
      <c r="UTA103" s="391"/>
      <c r="UTB103" s="392"/>
      <c r="UTC103" s="393"/>
      <c r="UTD103" s="394"/>
      <c r="UTE103" s="395"/>
      <c r="UTF103" s="389"/>
      <c r="UTG103" s="390"/>
      <c r="UTH103" s="391"/>
      <c r="UTI103" s="392"/>
      <c r="UTJ103" s="393"/>
      <c r="UTK103" s="394"/>
      <c r="UTL103" s="395"/>
      <c r="UTM103" s="389"/>
      <c r="UTN103" s="390"/>
      <c r="UTO103" s="391"/>
      <c r="UTP103" s="392"/>
      <c r="UTQ103" s="393"/>
      <c r="UTR103" s="394"/>
      <c r="UTS103" s="395"/>
      <c r="UTT103" s="389"/>
      <c r="UTU103" s="390"/>
      <c r="UTV103" s="391"/>
      <c r="UTW103" s="392"/>
      <c r="UTX103" s="393"/>
      <c r="UTY103" s="394"/>
      <c r="UTZ103" s="395"/>
      <c r="UUA103" s="389"/>
      <c r="UUB103" s="390"/>
      <c r="UUC103" s="391"/>
      <c r="UUD103" s="392"/>
      <c r="UUE103" s="393"/>
      <c r="UUF103" s="394"/>
      <c r="UUG103" s="395"/>
      <c r="UUH103" s="389"/>
      <c r="UUI103" s="390"/>
      <c r="UUJ103" s="391"/>
      <c r="UUK103" s="392"/>
      <c r="UUL103" s="393"/>
      <c r="UUM103" s="394"/>
      <c r="UUN103" s="395"/>
      <c r="UUO103" s="389"/>
      <c r="UUP103" s="390"/>
      <c r="UUQ103" s="391"/>
      <c r="UUR103" s="392"/>
      <c r="UUS103" s="393"/>
      <c r="UUT103" s="394"/>
      <c r="UUU103" s="395"/>
      <c r="UUV103" s="389"/>
      <c r="UUW103" s="390"/>
      <c r="UUX103" s="391"/>
      <c r="UUY103" s="392"/>
      <c r="UUZ103" s="393"/>
      <c r="UVA103" s="394"/>
      <c r="UVB103" s="395"/>
      <c r="UVC103" s="389"/>
      <c r="UVD103" s="390"/>
      <c r="UVE103" s="391"/>
      <c r="UVF103" s="392"/>
      <c r="UVG103" s="393"/>
      <c r="UVH103" s="394"/>
      <c r="UVI103" s="395"/>
      <c r="UVJ103" s="389"/>
      <c r="UVK103" s="390"/>
      <c r="UVL103" s="391"/>
      <c r="UVM103" s="392"/>
      <c r="UVN103" s="393"/>
      <c r="UVO103" s="394"/>
      <c r="UVP103" s="395"/>
      <c r="UVQ103" s="389"/>
      <c r="UVR103" s="390"/>
      <c r="UVS103" s="391"/>
      <c r="UVT103" s="392"/>
      <c r="UVU103" s="393"/>
      <c r="UVV103" s="394"/>
      <c r="UVW103" s="395"/>
      <c r="UVX103" s="389"/>
      <c r="UVY103" s="390"/>
      <c r="UVZ103" s="391"/>
      <c r="UWA103" s="392"/>
      <c r="UWB103" s="393"/>
      <c r="UWC103" s="394"/>
      <c r="UWD103" s="395"/>
      <c r="UWE103" s="389"/>
      <c r="UWF103" s="390"/>
      <c r="UWG103" s="391"/>
      <c r="UWH103" s="392"/>
      <c r="UWI103" s="393"/>
      <c r="UWJ103" s="394"/>
      <c r="UWK103" s="395"/>
      <c r="UWL103" s="389"/>
      <c r="UWM103" s="390"/>
      <c r="UWN103" s="391"/>
      <c r="UWO103" s="392"/>
      <c r="UWP103" s="393"/>
      <c r="UWQ103" s="394"/>
      <c r="UWR103" s="395"/>
      <c r="UWS103" s="389"/>
      <c r="UWT103" s="390"/>
      <c r="UWU103" s="391"/>
      <c r="UWV103" s="392"/>
      <c r="UWW103" s="393"/>
      <c r="UWX103" s="394"/>
      <c r="UWY103" s="395"/>
      <c r="UWZ103" s="389"/>
      <c r="UXA103" s="390"/>
      <c r="UXB103" s="391"/>
      <c r="UXC103" s="392"/>
      <c r="UXD103" s="393"/>
      <c r="UXE103" s="394"/>
      <c r="UXF103" s="395"/>
      <c r="UXG103" s="389"/>
      <c r="UXH103" s="390"/>
      <c r="UXI103" s="391"/>
      <c r="UXJ103" s="392"/>
      <c r="UXK103" s="393"/>
      <c r="UXL103" s="394"/>
      <c r="UXM103" s="395"/>
      <c r="UXN103" s="389"/>
      <c r="UXO103" s="390"/>
      <c r="UXP103" s="391"/>
      <c r="UXQ103" s="392"/>
      <c r="UXR103" s="393"/>
      <c r="UXS103" s="394"/>
      <c r="UXT103" s="395"/>
      <c r="UXU103" s="389"/>
      <c r="UXV103" s="390"/>
      <c r="UXW103" s="391"/>
      <c r="UXX103" s="392"/>
      <c r="UXY103" s="393"/>
      <c r="UXZ103" s="394"/>
      <c r="UYA103" s="395"/>
      <c r="UYB103" s="389"/>
      <c r="UYC103" s="390"/>
      <c r="UYD103" s="391"/>
      <c r="UYE103" s="392"/>
      <c r="UYF103" s="393"/>
      <c r="UYG103" s="394"/>
      <c r="UYH103" s="395"/>
      <c r="UYI103" s="389"/>
      <c r="UYJ103" s="390"/>
      <c r="UYK103" s="391"/>
      <c r="UYL103" s="392"/>
      <c r="UYM103" s="393"/>
      <c r="UYN103" s="394"/>
      <c r="UYO103" s="395"/>
      <c r="UYP103" s="389"/>
      <c r="UYQ103" s="390"/>
      <c r="UYR103" s="391"/>
      <c r="UYS103" s="392"/>
      <c r="UYT103" s="393"/>
      <c r="UYU103" s="394"/>
      <c r="UYV103" s="395"/>
      <c r="UYW103" s="389"/>
      <c r="UYX103" s="390"/>
      <c r="UYY103" s="391"/>
      <c r="UYZ103" s="392"/>
      <c r="UZA103" s="393"/>
      <c r="UZB103" s="394"/>
      <c r="UZC103" s="395"/>
      <c r="UZD103" s="389"/>
      <c r="UZE103" s="390"/>
      <c r="UZF103" s="391"/>
      <c r="UZG103" s="392"/>
      <c r="UZH103" s="393"/>
      <c r="UZI103" s="394"/>
      <c r="UZJ103" s="395"/>
      <c r="UZK103" s="389"/>
      <c r="UZL103" s="390"/>
      <c r="UZM103" s="391"/>
      <c r="UZN103" s="392"/>
      <c r="UZO103" s="393"/>
      <c r="UZP103" s="394"/>
      <c r="UZQ103" s="395"/>
      <c r="UZR103" s="389"/>
      <c r="UZS103" s="390"/>
      <c r="UZT103" s="391"/>
      <c r="UZU103" s="392"/>
      <c r="UZV103" s="393"/>
      <c r="UZW103" s="394"/>
      <c r="UZX103" s="395"/>
      <c r="UZY103" s="389"/>
      <c r="UZZ103" s="390"/>
      <c r="VAA103" s="391"/>
      <c r="VAB103" s="392"/>
      <c r="VAC103" s="393"/>
      <c r="VAD103" s="394"/>
      <c r="VAE103" s="395"/>
      <c r="VAF103" s="389"/>
      <c r="VAG103" s="390"/>
      <c r="VAH103" s="391"/>
      <c r="VAI103" s="392"/>
      <c r="VAJ103" s="393"/>
      <c r="VAK103" s="394"/>
      <c r="VAL103" s="395"/>
      <c r="VAM103" s="389"/>
      <c r="VAN103" s="390"/>
      <c r="VAO103" s="391"/>
      <c r="VAP103" s="392"/>
      <c r="VAQ103" s="393"/>
      <c r="VAR103" s="394"/>
      <c r="VAS103" s="395"/>
      <c r="VAT103" s="389"/>
      <c r="VAU103" s="390"/>
      <c r="VAV103" s="391"/>
      <c r="VAW103" s="392"/>
      <c r="VAX103" s="393"/>
      <c r="VAY103" s="394"/>
      <c r="VAZ103" s="395"/>
      <c r="VBA103" s="389"/>
      <c r="VBB103" s="390"/>
      <c r="VBC103" s="391"/>
      <c r="VBD103" s="392"/>
      <c r="VBE103" s="393"/>
      <c r="VBF103" s="394"/>
      <c r="VBG103" s="395"/>
      <c r="VBH103" s="389"/>
      <c r="VBI103" s="390"/>
      <c r="VBJ103" s="391"/>
      <c r="VBK103" s="392"/>
      <c r="VBL103" s="393"/>
      <c r="VBM103" s="394"/>
      <c r="VBN103" s="395"/>
      <c r="VBO103" s="389"/>
      <c r="VBP103" s="390"/>
      <c r="VBQ103" s="391"/>
      <c r="VBR103" s="392"/>
      <c r="VBS103" s="393"/>
      <c r="VBT103" s="394"/>
      <c r="VBU103" s="395"/>
      <c r="VBV103" s="389"/>
      <c r="VBW103" s="390"/>
      <c r="VBX103" s="391"/>
      <c r="VBY103" s="392"/>
      <c r="VBZ103" s="393"/>
      <c r="VCA103" s="394"/>
      <c r="VCB103" s="395"/>
      <c r="VCC103" s="389"/>
      <c r="VCD103" s="390"/>
      <c r="VCE103" s="391"/>
      <c r="VCF103" s="392"/>
      <c r="VCG103" s="393"/>
      <c r="VCH103" s="394"/>
      <c r="VCI103" s="395"/>
      <c r="VCJ103" s="389"/>
      <c r="VCK103" s="390"/>
      <c r="VCL103" s="391"/>
      <c r="VCM103" s="392"/>
      <c r="VCN103" s="393"/>
      <c r="VCO103" s="394"/>
      <c r="VCP103" s="395"/>
      <c r="VCQ103" s="389"/>
      <c r="VCR103" s="390"/>
      <c r="VCS103" s="391"/>
      <c r="VCT103" s="392"/>
      <c r="VCU103" s="393"/>
      <c r="VCV103" s="394"/>
      <c r="VCW103" s="395"/>
      <c r="VCX103" s="389"/>
      <c r="VCY103" s="390"/>
      <c r="VCZ103" s="391"/>
      <c r="VDA103" s="392"/>
      <c r="VDB103" s="393"/>
      <c r="VDC103" s="394"/>
      <c r="VDD103" s="395"/>
      <c r="VDE103" s="389"/>
      <c r="VDF103" s="390"/>
      <c r="VDG103" s="391"/>
      <c r="VDH103" s="392"/>
      <c r="VDI103" s="393"/>
      <c r="VDJ103" s="394"/>
      <c r="VDK103" s="395"/>
      <c r="VDL103" s="389"/>
      <c r="VDM103" s="390"/>
      <c r="VDN103" s="391"/>
      <c r="VDO103" s="392"/>
      <c r="VDP103" s="393"/>
      <c r="VDQ103" s="394"/>
      <c r="VDR103" s="395"/>
      <c r="VDS103" s="389"/>
      <c r="VDT103" s="390"/>
      <c r="VDU103" s="391"/>
      <c r="VDV103" s="392"/>
      <c r="VDW103" s="393"/>
      <c r="VDX103" s="394"/>
      <c r="VDY103" s="395"/>
      <c r="VDZ103" s="389"/>
      <c r="VEA103" s="390"/>
      <c r="VEB103" s="391"/>
      <c r="VEC103" s="392"/>
      <c r="VED103" s="393"/>
      <c r="VEE103" s="394"/>
      <c r="VEF103" s="395"/>
      <c r="VEG103" s="389"/>
      <c r="VEH103" s="390"/>
      <c r="VEI103" s="391"/>
      <c r="VEJ103" s="392"/>
      <c r="VEK103" s="393"/>
      <c r="VEL103" s="394"/>
      <c r="VEM103" s="395"/>
      <c r="VEN103" s="389"/>
      <c r="VEO103" s="390"/>
      <c r="VEP103" s="391"/>
      <c r="VEQ103" s="392"/>
      <c r="VER103" s="393"/>
      <c r="VES103" s="394"/>
      <c r="VET103" s="395"/>
      <c r="VEU103" s="389"/>
      <c r="VEV103" s="390"/>
      <c r="VEW103" s="391"/>
      <c r="VEX103" s="392"/>
      <c r="VEY103" s="393"/>
      <c r="VEZ103" s="394"/>
      <c r="VFA103" s="395"/>
      <c r="VFB103" s="389"/>
      <c r="VFC103" s="390"/>
      <c r="VFD103" s="391"/>
      <c r="VFE103" s="392"/>
      <c r="VFF103" s="393"/>
      <c r="VFG103" s="394"/>
      <c r="VFH103" s="395"/>
      <c r="VFI103" s="389"/>
      <c r="VFJ103" s="390"/>
      <c r="VFK103" s="391"/>
      <c r="VFL103" s="392"/>
      <c r="VFM103" s="393"/>
      <c r="VFN103" s="394"/>
      <c r="VFO103" s="395"/>
      <c r="VFP103" s="389"/>
      <c r="VFQ103" s="390"/>
      <c r="VFR103" s="391"/>
      <c r="VFS103" s="392"/>
      <c r="VFT103" s="393"/>
      <c r="VFU103" s="394"/>
      <c r="VFV103" s="395"/>
      <c r="VFW103" s="389"/>
      <c r="VFX103" s="390"/>
      <c r="VFY103" s="391"/>
      <c r="VFZ103" s="392"/>
      <c r="VGA103" s="393"/>
      <c r="VGB103" s="394"/>
      <c r="VGC103" s="395"/>
      <c r="VGD103" s="389"/>
      <c r="VGE103" s="390"/>
      <c r="VGF103" s="391"/>
      <c r="VGG103" s="392"/>
      <c r="VGH103" s="393"/>
      <c r="VGI103" s="394"/>
      <c r="VGJ103" s="395"/>
      <c r="VGK103" s="389"/>
      <c r="VGL103" s="390"/>
      <c r="VGM103" s="391"/>
      <c r="VGN103" s="392"/>
      <c r="VGO103" s="393"/>
      <c r="VGP103" s="394"/>
      <c r="VGQ103" s="395"/>
      <c r="VGR103" s="389"/>
      <c r="VGS103" s="390"/>
      <c r="VGT103" s="391"/>
      <c r="VGU103" s="392"/>
      <c r="VGV103" s="393"/>
      <c r="VGW103" s="394"/>
      <c r="VGX103" s="395"/>
      <c r="VGY103" s="389"/>
      <c r="VGZ103" s="390"/>
      <c r="VHA103" s="391"/>
      <c r="VHB103" s="392"/>
      <c r="VHC103" s="393"/>
      <c r="VHD103" s="394"/>
      <c r="VHE103" s="395"/>
      <c r="VHF103" s="389"/>
      <c r="VHG103" s="390"/>
      <c r="VHH103" s="391"/>
      <c r="VHI103" s="392"/>
      <c r="VHJ103" s="393"/>
      <c r="VHK103" s="394"/>
      <c r="VHL103" s="395"/>
      <c r="VHM103" s="389"/>
      <c r="VHN103" s="390"/>
      <c r="VHO103" s="391"/>
      <c r="VHP103" s="392"/>
      <c r="VHQ103" s="393"/>
      <c r="VHR103" s="394"/>
      <c r="VHS103" s="395"/>
      <c r="VHT103" s="389"/>
      <c r="VHU103" s="390"/>
      <c r="VHV103" s="391"/>
      <c r="VHW103" s="392"/>
      <c r="VHX103" s="393"/>
      <c r="VHY103" s="394"/>
      <c r="VHZ103" s="395"/>
      <c r="VIA103" s="389"/>
      <c r="VIB103" s="390"/>
      <c r="VIC103" s="391"/>
      <c r="VID103" s="392"/>
      <c r="VIE103" s="393"/>
      <c r="VIF103" s="394"/>
      <c r="VIG103" s="395"/>
      <c r="VIH103" s="389"/>
      <c r="VII103" s="390"/>
      <c r="VIJ103" s="391"/>
      <c r="VIK103" s="392"/>
      <c r="VIL103" s="393"/>
      <c r="VIM103" s="394"/>
      <c r="VIN103" s="395"/>
      <c r="VIO103" s="389"/>
      <c r="VIP103" s="390"/>
      <c r="VIQ103" s="391"/>
      <c r="VIR103" s="392"/>
      <c r="VIS103" s="393"/>
      <c r="VIT103" s="394"/>
      <c r="VIU103" s="395"/>
      <c r="VIV103" s="389"/>
      <c r="VIW103" s="390"/>
      <c r="VIX103" s="391"/>
      <c r="VIY103" s="392"/>
      <c r="VIZ103" s="393"/>
      <c r="VJA103" s="394"/>
      <c r="VJB103" s="395"/>
      <c r="VJC103" s="389"/>
      <c r="VJD103" s="390"/>
      <c r="VJE103" s="391"/>
      <c r="VJF103" s="392"/>
      <c r="VJG103" s="393"/>
      <c r="VJH103" s="394"/>
      <c r="VJI103" s="395"/>
      <c r="VJJ103" s="389"/>
      <c r="VJK103" s="390"/>
      <c r="VJL103" s="391"/>
      <c r="VJM103" s="392"/>
      <c r="VJN103" s="393"/>
      <c r="VJO103" s="394"/>
      <c r="VJP103" s="395"/>
      <c r="VJQ103" s="389"/>
      <c r="VJR103" s="390"/>
      <c r="VJS103" s="391"/>
      <c r="VJT103" s="392"/>
      <c r="VJU103" s="393"/>
      <c r="VJV103" s="394"/>
      <c r="VJW103" s="395"/>
      <c r="VJX103" s="389"/>
      <c r="VJY103" s="390"/>
      <c r="VJZ103" s="391"/>
      <c r="VKA103" s="392"/>
      <c r="VKB103" s="393"/>
      <c r="VKC103" s="394"/>
      <c r="VKD103" s="395"/>
      <c r="VKE103" s="389"/>
      <c r="VKF103" s="390"/>
      <c r="VKG103" s="391"/>
      <c r="VKH103" s="392"/>
      <c r="VKI103" s="393"/>
      <c r="VKJ103" s="394"/>
      <c r="VKK103" s="395"/>
      <c r="VKL103" s="389"/>
      <c r="VKM103" s="390"/>
      <c r="VKN103" s="391"/>
      <c r="VKO103" s="392"/>
      <c r="VKP103" s="393"/>
      <c r="VKQ103" s="394"/>
      <c r="VKR103" s="395"/>
      <c r="VKS103" s="389"/>
      <c r="VKT103" s="390"/>
      <c r="VKU103" s="391"/>
      <c r="VKV103" s="392"/>
      <c r="VKW103" s="393"/>
      <c r="VKX103" s="394"/>
      <c r="VKY103" s="395"/>
      <c r="VKZ103" s="389"/>
      <c r="VLA103" s="390"/>
      <c r="VLB103" s="391"/>
      <c r="VLC103" s="392"/>
      <c r="VLD103" s="393"/>
      <c r="VLE103" s="394"/>
      <c r="VLF103" s="395"/>
      <c r="VLG103" s="389"/>
      <c r="VLH103" s="390"/>
      <c r="VLI103" s="391"/>
      <c r="VLJ103" s="392"/>
      <c r="VLK103" s="393"/>
      <c r="VLL103" s="394"/>
      <c r="VLM103" s="395"/>
      <c r="VLN103" s="389"/>
      <c r="VLO103" s="390"/>
      <c r="VLP103" s="391"/>
      <c r="VLQ103" s="392"/>
      <c r="VLR103" s="393"/>
      <c r="VLS103" s="394"/>
      <c r="VLT103" s="395"/>
      <c r="VLU103" s="389"/>
      <c r="VLV103" s="390"/>
      <c r="VLW103" s="391"/>
      <c r="VLX103" s="392"/>
      <c r="VLY103" s="393"/>
      <c r="VLZ103" s="394"/>
      <c r="VMA103" s="395"/>
      <c r="VMB103" s="389"/>
      <c r="VMC103" s="390"/>
      <c r="VMD103" s="391"/>
      <c r="VME103" s="392"/>
      <c r="VMF103" s="393"/>
      <c r="VMG103" s="394"/>
      <c r="VMH103" s="395"/>
      <c r="VMI103" s="389"/>
      <c r="VMJ103" s="390"/>
      <c r="VMK103" s="391"/>
      <c r="VML103" s="392"/>
      <c r="VMM103" s="393"/>
      <c r="VMN103" s="394"/>
      <c r="VMO103" s="395"/>
      <c r="VMP103" s="389"/>
      <c r="VMQ103" s="390"/>
      <c r="VMR103" s="391"/>
      <c r="VMS103" s="392"/>
      <c r="VMT103" s="393"/>
      <c r="VMU103" s="394"/>
      <c r="VMV103" s="395"/>
      <c r="VMW103" s="389"/>
      <c r="VMX103" s="390"/>
      <c r="VMY103" s="391"/>
      <c r="VMZ103" s="392"/>
      <c r="VNA103" s="393"/>
      <c r="VNB103" s="394"/>
      <c r="VNC103" s="395"/>
      <c r="VND103" s="389"/>
      <c r="VNE103" s="390"/>
      <c r="VNF103" s="391"/>
      <c r="VNG103" s="392"/>
      <c r="VNH103" s="393"/>
      <c r="VNI103" s="394"/>
      <c r="VNJ103" s="395"/>
      <c r="VNK103" s="389"/>
      <c r="VNL103" s="390"/>
      <c r="VNM103" s="391"/>
      <c r="VNN103" s="392"/>
      <c r="VNO103" s="393"/>
      <c r="VNP103" s="394"/>
      <c r="VNQ103" s="395"/>
      <c r="VNR103" s="389"/>
      <c r="VNS103" s="390"/>
      <c r="VNT103" s="391"/>
      <c r="VNU103" s="392"/>
      <c r="VNV103" s="393"/>
      <c r="VNW103" s="394"/>
      <c r="VNX103" s="395"/>
      <c r="VNY103" s="389"/>
      <c r="VNZ103" s="390"/>
      <c r="VOA103" s="391"/>
      <c r="VOB103" s="392"/>
      <c r="VOC103" s="393"/>
      <c r="VOD103" s="394"/>
      <c r="VOE103" s="395"/>
      <c r="VOF103" s="389"/>
      <c r="VOG103" s="390"/>
      <c r="VOH103" s="391"/>
      <c r="VOI103" s="392"/>
      <c r="VOJ103" s="393"/>
      <c r="VOK103" s="394"/>
      <c r="VOL103" s="395"/>
      <c r="VOM103" s="389"/>
      <c r="VON103" s="390"/>
      <c r="VOO103" s="391"/>
      <c r="VOP103" s="392"/>
      <c r="VOQ103" s="393"/>
      <c r="VOR103" s="394"/>
      <c r="VOS103" s="395"/>
      <c r="VOT103" s="389"/>
      <c r="VOU103" s="390"/>
      <c r="VOV103" s="391"/>
      <c r="VOW103" s="392"/>
      <c r="VOX103" s="393"/>
      <c r="VOY103" s="394"/>
      <c r="VOZ103" s="395"/>
      <c r="VPA103" s="389"/>
      <c r="VPB103" s="390"/>
      <c r="VPC103" s="391"/>
      <c r="VPD103" s="392"/>
      <c r="VPE103" s="393"/>
      <c r="VPF103" s="394"/>
      <c r="VPG103" s="395"/>
      <c r="VPH103" s="389"/>
      <c r="VPI103" s="390"/>
      <c r="VPJ103" s="391"/>
      <c r="VPK103" s="392"/>
      <c r="VPL103" s="393"/>
      <c r="VPM103" s="394"/>
      <c r="VPN103" s="395"/>
      <c r="VPO103" s="389"/>
      <c r="VPP103" s="390"/>
      <c r="VPQ103" s="391"/>
      <c r="VPR103" s="392"/>
      <c r="VPS103" s="393"/>
      <c r="VPT103" s="394"/>
      <c r="VPU103" s="395"/>
      <c r="VPV103" s="389"/>
      <c r="VPW103" s="390"/>
      <c r="VPX103" s="391"/>
      <c r="VPY103" s="392"/>
      <c r="VPZ103" s="393"/>
      <c r="VQA103" s="394"/>
      <c r="VQB103" s="395"/>
      <c r="VQC103" s="389"/>
      <c r="VQD103" s="390"/>
      <c r="VQE103" s="391"/>
      <c r="VQF103" s="392"/>
      <c r="VQG103" s="393"/>
      <c r="VQH103" s="394"/>
      <c r="VQI103" s="395"/>
      <c r="VQJ103" s="389"/>
      <c r="VQK103" s="390"/>
      <c r="VQL103" s="391"/>
      <c r="VQM103" s="392"/>
      <c r="VQN103" s="393"/>
      <c r="VQO103" s="394"/>
      <c r="VQP103" s="395"/>
      <c r="VQQ103" s="389"/>
      <c r="VQR103" s="390"/>
      <c r="VQS103" s="391"/>
      <c r="VQT103" s="392"/>
      <c r="VQU103" s="393"/>
      <c r="VQV103" s="394"/>
      <c r="VQW103" s="395"/>
      <c r="VQX103" s="389"/>
      <c r="VQY103" s="390"/>
      <c r="VQZ103" s="391"/>
      <c r="VRA103" s="392"/>
      <c r="VRB103" s="393"/>
      <c r="VRC103" s="394"/>
      <c r="VRD103" s="395"/>
      <c r="VRE103" s="389"/>
      <c r="VRF103" s="390"/>
      <c r="VRG103" s="391"/>
      <c r="VRH103" s="392"/>
      <c r="VRI103" s="393"/>
      <c r="VRJ103" s="394"/>
      <c r="VRK103" s="395"/>
      <c r="VRL103" s="389"/>
      <c r="VRM103" s="390"/>
      <c r="VRN103" s="391"/>
      <c r="VRO103" s="392"/>
      <c r="VRP103" s="393"/>
      <c r="VRQ103" s="394"/>
      <c r="VRR103" s="395"/>
      <c r="VRS103" s="389"/>
      <c r="VRT103" s="390"/>
      <c r="VRU103" s="391"/>
      <c r="VRV103" s="392"/>
      <c r="VRW103" s="393"/>
      <c r="VRX103" s="394"/>
      <c r="VRY103" s="395"/>
      <c r="VRZ103" s="389"/>
      <c r="VSA103" s="390"/>
      <c r="VSB103" s="391"/>
      <c r="VSC103" s="392"/>
      <c r="VSD103" s="393"/>
      <c r="VSE103" s="394"/>
      <c r="VSF103" s="395"/>
      <c r="VSG103" s="389"/>
      <c r="VSH103" s="390"/>
      <c r="VSI103" s="391"/>
      <c r="VSJ103" s="392"/>
      <c r="VSK103" s="393"/>
      <c r="VSL103" s="394"/>
      <c r="VSM103" s="395"/>
      <c r="VSN103" s="389"/>
      <c r="VSO103" s="390"/>
      <c r="VSP103" s="391"/>
      <c r="VSQ103" s="392"/>
      <c r="VSR103" s="393"/>
      <c r="VSS103" s="394"/>
      <c r="VST103" s="395"/>
      <c r="VSU103" s="389"/>
      <c r="VSV103" s="390"/>
      <c r="VSW103" s="391"/>
      <c r="VSX103" s="392"/>
      <c r="VSY103" s="393"/>
      <c r="VSZ103" s="394"/>
      <c r="VTA103" s="395"/>
      <c r="VTB103" s="389"/>
      <c r="VTC103" s="390"/>
      <c r="VTD103" s="391"/>
      <c r="VTE103" s="392"/>
      <c r="VTF103" s="393"/>
      <c r="VTG103" s="394"/>
      <c r="VTH103" s="395"/>
      <c r="VTI103" s="389"/>
      <c r="VTJ103" s="390"/>
      <c r="VTK103" s="391"/>
      <c r="VTL103" s="392"/>
      <c r="VTM103" s="393"/>
      <c r="VTN103" s="394"/>
      <c r="VTO103" s="395"/>
      <c r="VTP103" s="389"/>
      <c r="VTQ103" s="390"/>
      <c r="VTR103" s="391"/>
      <c r="VTS103" s="392"/>
      <c r="VTT103" s="393"/>
      <c r="VTU103" s="394"/>
      <c r="VTV103" s="395"/>
      <c r="VTW103" s="389"/>
      <c r="VTX103" s="390"/>
      <c r="VTY103" s="391"/>
      <c r="VTZ103" s="392"/>
      <c r="VUA103" s="393"/>
      <c r="VUB103" s="394"/>
      <c r="VUC103" s="395"/>
      <c r="VUD103" s="389"/>
      <c r="VUE103" s="390"/>
      <c r="VUF103" s="391"/>
      <c r="VUG103" s="392"/>
      <c r="VUH103" s="393"/>
      <c r="VUI103" s="394"/>
      <c r="VUJ103" s="395"/>
      <c r="VUK103" s="389"/>
      <c r="VUL103" s="390"/>
      <c r="VUM103" s="391"/>
      <c r="VUN103" s="392"/>
      <c r="VUO103" s="393"/>
      <c r="VUP103" s="394"/>
      <c r="VUQ103" s="395"/>
      <c r="VUR103" s="389"/>
      <c r="VUS103" s="390"/>
      <c r="VUT103" s="391"/>
      <c r="VUU103" s="392"/>
      <c r="VUV103" s="393"/>
      <c r="VUW103" s="394"/>
      <c r="VUX103" s="395"/>
      <c r="VUY103" s="389"/>
      <c r="VUZ103" s="390"/>
      <c r="VVA103" s="391"/>
      <c r="VVB103" s="392"/>
      <c r="VVC103" s="393"/>
      <c r="VVD103" s="394"/>
      <c r="VVE103" s="395"/>
      <c r="VVF103" s="389"/>
      <c r="VVG103" s="390"/>
      <c r="VVH103" s="391"/>
      <c r="VVI103" s="392"/>
      <c r="VVJ103" s="393"/>
      <c r="VVK103" s="394"/>
      <c r="VVL103" s="395"/>
      <c r="VVM103" s="389"/>
      <c r="VVN103" s="390"/>
      <c r="VVO103" s="391"/>
      <c r="VVP103" s="392"/>
      <c r="VVQ103" s="393"/>
      <c r="VVR103" s="394"/>
      <c r="VVS103" s="395"/>
      <c r="VVT103" s="389"/>
      <c r="VVU103" s="390"/>
      <c r="VVV103" s="391"/>
      <c r="VVW103" s="392"/>
      <c r="VVX103" s="393"/>
      <c r="VVY103" s="394"/>
      <c r="VVZ103" s="395"/>
      <c r="VWA103" s="389"/>
      <c r="VWB103" s="390"/>
      <c r="VWC103" s="391"/>
      <c r="VWD103" s="392"/>
      <c r="VWE103" s="393"/>
      <c r="VWF103" s="394"/>
      <c r="VWG103" s="395"/>
      <c r="VWH103" s="389"/>
      <c r="VWI103" s="390"/>
      <c r="VWJ103" s="391"/>
      <c r="VWK103" s="392"/>
      <c r="VWL103" s="393"/>
      <c r="VWM103" s="394"/>
      <c r="VWN103" s="395"/>
      <c r="VWO103" s="389"/>
      <c r="VWP103" s="390"/>
      <c r="VWQ103" s="391"/>
      <c r="VWR103" s="392"/>
      <c r="VWS103" s="393"/>
      <c r="VWT103" s="394"/>
      <c r="VWU103" s="395"/>
      <c r="VWV103" s="389"/>
      <c r="VWW103" s="390"/>
      <c r="VWX103" s="391"/>
      <c r="VWY103" s="392"/>
      <c r="VWZ103" s="393"/>
      <c r="VXA103" s="394"/>
      <c r="VXB103" s="395"/>
      <c r="VXC103" s="389"/>
      <c r="VXD103" s="390"/>
      <c r="VXE103" s="391"/>
      <c r="VXF103" s="392"/>
      <c r="VXG103" s="393"/>
      <c r="VXH103" s="394"/>
      <c r="VXI103" s="395"/>
      <c r="VXJ103" s="389"/>
      <c r="VXK103" s="390"/>
      <c r="VXL103" s="391"/>
      <c r="VXM103" s="392"/>
      <c r="VXN103" s="393"/>
      <c r="VXO103" s="394"/>
      <c r="VXP103" s="395"/>
      <c r="VXQ103" s="389"/>
      <c r="VXR103" s="390"/>
      <c r="VXS103" s="391"/>
      <c r="VXT103" s="392"/>
      <c r="VXU103" s="393"/>
      <c r="VXV103" s="394"/>
      <c r="VXW103" s="395"/>
      <c r="VXX103" s="389"/>
      <c r="VXY103" s="390"/>
      <c r="VXZ103" s="391"/>
      <c r="VYA103" s="392"/>
      <c r="VYB103" s="393"/>
      <c r="VYC103" s="394"/>
      <c r="VYD103" s="395"/>
      <c r="VYE103" s="389"/>
      <c r="VYF103" s="390"/>
      <c r="VYG103" s="391"/>
      <c r="VYH103" s="392"/>
      <c r="VYI103" s="393"/>
      <c r="VYJ103" s="394"/>
      <c r="VYK103" s="395"/>
      <c r="VYL103" s="389"/>
      <c r="VYM103" s="390"/>
      <c r="VYN103" s="391"/>
      <c r="VYO103" s="392"/>
      <c r="VYP103" s="393"/>
      <c r="VYQ103" s="394"/>
      <c r="VYR103" s="395"/>
      <c r="VYS103" s="389"/>
      <c r="VYT103" s="390"/>
      <c r="VYU103" s="391"/>
      <c r="VYV103" s="392"/>
      <c r="VYW103" s="393"/>
      <c r="VYX103" s="394"/>
      <c r="VYY103" s="395"/>
      <c r="VYZ103" s="389"/>
      <c r="VZA103" s="390"/>
      <c r="VZB103" s="391"/>
      <c r="VZC103" s="392"/>
      <c r="VZD103" s="393"/>
      <c r="VZE103" s="394"/>
      <c r="VZF103" s="395"/>
      <c r="VZG103" s="389"/>
      <c r="VZH103" s="390"/>
      <c r="VZI103" s="391"/>
      <c r="VZJ103" s="392"/>
      <c r="VZK103" s="393"/>
      <c r="VZL103" s="394"/>
      <c r="VZM103" s="395"/>
      <c r="VZN103" s="389"/>
      <c r="VZO103" s="390"/>
      <c r="VZP103" s="391"/>
      <c r="VZQ103" s="392"/>
      <c r="VZR103" s="393"/>
      <c r="VZS103" s="394"/>
      <c r="VZT103" s="395"/>
      <c r="VZU103" s="389"/>
      <c r="VZV103" s="390"/>
      <c r="VZW103" s="391"/>
      <c r="VZX103" s="392"/>
      <c r="VZY103" s="393"/>
      <c r="VZZ103" s="394"/>
      <c r="WAA103" s="395"/>
      <c r="WAB103" s="389"/>
      <c r="WAC103" s="390"/>
      <c r="WAD103" s="391"/>
      <c r="WAE103" s="392"/>
      <c r="WAF103" s="393"/>
      <c r="WAG103" s="394"/>
      <c r="WAH103" s="395"/>
      <c r="WAI103" s="389"/>
      <c r="WAJ103" s="390"/>
      <c r="WAK103" s="391"/>
      <c r="WAL103" s="392"/>
      <c r="WAM103" s="393"/>
      <c r="WAN103" s="394"/>
      <c r="WAO103" s="395"/>
      <c r="WAP103" s="389"/>
      <c r="WAQ103" s="390"/>
      <c r="WAR103" s="391"/>
      <c r="WAS103" s="392"/>
      <c r="WAT103" s="393"/>
      <c r="WAU103" s="394"/>
      <c r="WAV103" s="395"/>
      <c r="WAW103" s="389"/>
      <c r="WAX103" s="390"/>
      <c r="WAY103" s="391"/>
      <c r="WAZ103" s="392"/>
      <c r="WBA103" s="393"/>
      <c r="WBB103" s="394"/>
      <c r="WBC103" s="395"/>
      <c r="WBD103" s="389"/>
      <c r="WBE103" s="390"/>
      <c r="WBF103" s="391"/>
      <c r="WBG103" s="392"/>
      <c r="WBH103" s="393"/>
      <c r="WBI103" s="394"/>
      <c r="WBJ103" s="395"/>
      <c r="WBK103" s="389"/>
      <c r="WBL103" s="390"/>
      <c r="WBM103" s="391"/>
      <c r="WBN103" s="392"/>
      <c r="WBO103" s="393"/>
      <c r="WBP103" s="394"/>
      <c r="WBQ103" s="395"/>
      <c r="WBR103" s="389"/>
      <c r="WBS103" s="390"/>
      <c r="WBT103" s="391"/>
      <c r="WBU103" s="392"/>
      <c r="WBV103" s="393"/>
      <c r="WBW103" s="394"/>
      <c r="WBX103" s="395"/>
      <c r="WBY103" s="389"/>
      <c r="WBZ103" s="390"/>
      <c r="WCA103" s="391"/>
      <c r="WCB103" s="392"/>
      <c r="WCC103" s="393"/>
      <c r="WCD103" s="394"/>
      <c r="WCE103" s="395"/>
      <c r="WCF103" s="389"/>
      <c r="WCG103" s="390"/>
      <c r="WCH103" s="391"/>
      <c r="WCI103" s="392"/>
      <c r="WCJ103" s="393"/>
      <c r="WCK103" s="394"/>
      <c r="WCL103" s="395"/>
      <c r="WCM103" s="389"/>
      <c r="WCN103" s="390"/>
      <c r="WCO103" s="391"/>
      <c r="WCP103" s="392"/>
      <c r="WCQ103" s="393"/>
      <c r="WCR103" s="394"/>
      <c r="WCS103" s="395"/>
      <c r="WCT103" s="389"/>
      <c r="WCU103" s="390"/>
      <c r="WCV103" s="391"/>
      <c r="WCW103" s="392"/>
      <c r="WCX103" s="393"/>
      <c r="WCY103" s="394"/>
      <c r="WCZ103" s="395"/>
      <c r="WDA103" s="389"/>
      <c r="WDB103" s="390"/>
      <c r="WDC103" s="391"/>
      <c r="WDD103" s="392"/>
      <c r="WDE103" s="393"/>
      <c r="WDF103" s="394"/>
      <c r="WDG103" s="395"/>
      <c r="WDH103" s="389"/>
      <c r="WDI103" s="390"/>
      <c r="WDJ103" s="391"/>
      <c r="WDK103" s="392"/>
      <c r="WDL103" s="393"/>
      <c r="WDM103" s="394"/>
      <c r="WDN103" s="395"/>
      <c r="WDO103" s="389"/>
      <c r="WDP103" s="390"/>
      <c r="WDQ103" s="391"/>
      <c r="WDR103" s="392"/>
      <c r="WDS103" s="393"/>
      <c r="WDT103" s="394"/>
      <c r="WDU103" s="395"/>
      <c r="WDV103" s="389"/>
      <c r="WDW103" s="390"/>
      <c r="WDX103" s="391"/>
      <c r="WDY103" s="392"/>
      <c r="WDZ103" s="393"/>
      <c r="WEA103" s="394"/>
      <c r="WEB103" s="395"/>
      <c r="WEC103" s="389"/>
      <c r="WED103" s="390"/>
      <c r="WEE103" s="391"/>
      <c r="WEF103" s="392"/>
      <c r="WEG103" s="393"/>
      <c r="WEH103" s="394"/>
      <c r="WEI103" s="395"/>
      <c r="WEJ103" s="389"/>
      <c r="WEK103" s="390"/>
      <c r="WEL103" s="391"/>
      <c r="WEM103" s="392"/>
      <c r="WEN103" s="393"/>
      <c r="WEO103" s="394"/>
      <c r="WEP103" s="395"/>
      <c r="WEQ103" s="389"/>
      <c r="WER103" s="390"/>
      <c r="WES103" s="391"/>
      <c r="WET103" s="392"/>
      <c r="WEU103" s="393"/>
      <c r="WEV103" s="394"/>
      <c r="WEW103" s="395"/>
      <c r="WEX103" s="389"/>
      <c r="WEY103" s="390"/>
      <c r="WEZ103" s="391"/>
      <c r="WFA103" s="392"/>
      <c r="WFB103" s="393"/>
      <c r="WFC103" s="394"/>
      <c r="WFD103" s="395"/>
      <c r="WFE103" s="389"/>
      <c r="WFF103" s="390"/>
      <c r="WFG103" s="391"/>
      <c r="WFH103" s="392"/>
      <c r="WFI103" s="393"/>
      <c r="WFJ103" s="394"/>
      <c r="WFK103" s="395"/>
      <c r="WFL103" s="389"/>
      <c r="WFM103" s="390"/>
      <c r="WFN103" s="391"/>
      <c r="WFO103" s="392"/>
      <c r="WFP103" s="393"/>
      <c r="WFQ103" s="394"/>
      <c r="WFR103" s="395"/>
      <c r="WFS103" s="389"/>
      <c r="WFT103" s="390"/>
      <c r="WFU103" s="391"/>
      <c r="WFV103" s="392"/>
      <c r="WFW103" s="393"/>
      <c r="WFX103" s="394"/>
      <c r="WFY103" s="395"/>
      <c r="WFZ103" s="389"/>
      <c r="WGA103" s="390"/>
      <c r="WGB103" s="391"/>
      <c r="WGC103" s="392"/>
      <c r="WGD103" s="393"/>
      <c r="WGE103" s="394"/>
      <c r="WGF103" s="395"/>
      <c r="WGG103" s="389"/>
      <c r="WGH103" s="390"/>
      <c r="WGI103" s="391"/>
      <c r="WGJ103" s="392"/>
      <c r="WGK103" s="393"/>
      <c r="WGL103" s="394"/>
      <c r="WGM103" s="395"/>
      <c r="WGN103" s="389"/>
      <c r="WGO103" s="390"/>
      <c r="WGP103" s="391"/>
      <c r="WGQ103" s="392"/>
      <c r="WGR103" s="393"/>
      <c r="WGS103" s="394"/>
      <c r="WGT103" s="395"/>
      <c r="WGU103" s="389"/>
      <c r="WGV103" s="390"/>
      <c r="WGW103" s="391"/>
      <c r="WGX103" s="392"/>
      <c r="WGY103" s="393"/>
      <c r="WGZ103" s="394"/>
      <c r="WHA103" s="395"/>
      <c r="WHB103" s="389"/>
      <c r="WHC103" s="390"/>
      <c r="WHD103" s="391"/>
      <c r="WHE103" s="392"/>
      <c r="WHF103" s="393"/>
      <c r="WHG103" s="394"/>
      <c r="WHH103" s="395"/>
      <c r="WHI103" s="389"/>
      <c r="WHJ103" s="390"/>
      <c r="WHK103" s="391"/>
      <c r="WHL103" s="392"/>
      <c r="WHM103" s="393"/>
      <c r="WHN103" s="394"/>
      <c r="WHO103" s="395"/>
      <c r="WHP103" s="389"/>
      <c r="WHQ103" s="390"/>
      <c r="WHR103" s="391"/>
      <c r="WHS103" s="392"/>
      <c r="WHT103" s="393"/>
      <c r="WHU103" s="394"/>
      <c r="WHV103" s="395"/>
      <c r="WHW103" s="389"/>
      <c r="WHX103" s="390"/>
      <c r="WHY103" s="391"/>
      <c r="WHZ103" s="392"/>
      <c r="WIA103" s="393"/>
      <c r="WIB103" s="394"/>
      <c r="WIC103" s="395"/>
      <c r="WID103" s="389"/>
      <c r="WIE103" s="390"/>
      <c r="WIF103" s="391"/>
      <c r="WIG103" s="392"/>
      <c r="WIH103" s="393"/>
      <c r="WII103" s="394"/>
      <c r="WIJ103" s="395"/>
      <c r="WIK103" s="389"/>
      <c r="WIL103" s="390"/>
      <c r="WIM103" s="391"/>
      <c r="WIN103" s="392"/>
      <c r="WIO103" s="393"/>
      <c r="WIP103" s="394"/>
      <c r="WIQ103" s="395"/>
      <c r="WIR103" s="389"/>
      <c r="WIS103" s="390"/>
      <c r="WIT103" s="391"/>
      <c r="WIU103" s="392"/>
      <c r="WIV103" s="393"/>
      <c r="WIW103" s="394"/>
      <c r="WIX103" s="395"/>
      <c r="WIY103" s="389"/>
      <c r="WIZ103" s="390"/>
      <c r="WJA103" s="391"/>
      <c r="WJB103" s="392"/>
      <c r="WJC103" s="393"/>
      <c r="WJD103" s="394"/>
      <c r="WJE103" s="395"/>
      <c r="WJF103" s="389"/>
      <c r="WJG103" s="390"/>
      <c r="WJH103" s="391"/>
      <c r="WJI103" s="392"/>
      <c r="WJJ103" s="393"/>
      <c r="WJK103" s="394"/>
      <c r="WJL103" s="395"/>
      <c r="WJM103" s="389"/>
      <c r="WJN103" s="390"/>
      <c r="WJO103" s="391"/>
      <c r="WJP103" s="392"/>
      <c r="WJQ103" s="393"/>
      <c r="WJR103" s="394"/>
      <c r="WJS103" s="395"/>
      <c r="WJT103" s="389"/>
      <c r="WJU103" s="390"/>
      <c r="WJV103" s="391"/>
      <c r="WJW103" s="392"/>
      <c r="WJX103" s="393"/>
      <c r="WJY103" s="394"/>
      <c r="WJZ103" s="395"/>
      <c r="WKA103" s="389"/>
      <c r="WKB103" s="390"/>
      <c r="WKC103" s="391"/>
      <c r="WKD103" s="392"/>
      <c r="WKE103" s="393"/>
      <c r="WKF103" s="394"/>
      <c r="WKG103" s="395"/>
      <c r="WKH103" s="389"/>
      <c r="WKI103" s="390"/>
      <c r="WKJ103" s="391"/>
      <c r="WKK103" s="392"/>
      <c r="WKL103" s="393"/>
      <c r="WKM103" s="394"/>
      <c r="WKN103" s="395"/>
      <c r="WKO103" s="389"/>
      <c r="WKP103" s="390"/>
      <c r="WKQ103" s="391"/>
      <c r="WKR103" s="392"/>
      <c r="WKS103" s="393"/>
      <c r="WKT103" s="394"/>
      <c r="WKU103" s="395"/>
      <c r="WKV103" s="389"/>
      <c r="WKW103" s="390"/>
      <c r="WKX103" s="391"/>
      <c r="WKY103" s="392"/>
      <c r="WKZ103" s="393"/>
      <c r="WLA103" s="394"/>
      <c r="WLB103" s="395"/>
      <c r="WLC103" s="389"/>
      <c r="WLD103" s="390"/>
      <c r="WLE103" s="391"/>
      <c r="WLF103" s="392"/>
      <c r="WLG103" s="393"/>
      <c r="WLH103" s="394"/>
      <c r="WLI103" s="395"/>
      <c r="WLJ103" s="389"/>
      <c r="WLK103" s="390"/>
      <c r="WLL103" s="391"/>
      <c r="WLM103" s="392"/>
      <c r="WLN103" s="393"/>
      <c r="WLO103" s="394"/>
      <c r="WLP103" s="395"/>
      <c r="WLQ103" s="389"/>
      <c r="WLR103" s="390"/>
      <c r="WLS103" s="391"/>
      <c r="WLT103" s="392"/>
      <c r="WLU103" s="393"/>
      <c r="WLV103" s="394"/>
      <c r="WLW103" s="395"/>
      <c r="WLX103" s="389"/>
      <c r="WLY103" s="390"/>
      <c r="WLZ103" s="391"/>
      <c r="WMA103" s="392"/>
      <c r="WMB103" s="393"/>
      <c r="WMC103" s="394"/>
      <c r="WMD103" s="395"/>
      <c r="WME103" s="389"/>
      <c r="WMF103" s="390"/>
      <c r="WMG103" s="391"/>
      <c r="WMH103" s="392"/>
      <c r="WMI103" s="393"/>
      <c r="WMJ103" s="394"/>
      <c r="WMK103" s="395"/>
      <c r="WML103" s="389"/>
      <c r="WMM103" s="390"/>
      <c r="WMN103" s="391"/>
      <c r="WMO103" s="392"/>
      <c r="WMP103" s="393"/>
      <c r="WMQ103" s="394"/>
      <c r="WMR103" s="395"/>
      <c r="WMS103" s="389"/>
      <c r="WMT103" s="390"/>
      <c r="WMU103" s="391"/>
      <c r="WMV103" s="392"/>
      <c r="WMW103" s="393"/>
      <c r="WMX103" s="394"/>
      <c r="WMY103" s="395"/>
      <c r="WMZ103" s="389"/>
      <c r="WNA103" s="390"/>
      <c r="WNB103" s="391"/>
      <c r="WNC103" s="392"/>
      <c r="WND103" s="393"/>
      <c r="WNE103" s="394"/>
      <c r="WNF103" s="395"/>
      <c r="WNG103" s="389"/>
      <c r="WNH103" s="390"/>
      <c r="WNI103" s="391"/>
      <c r="WNJ103" s="392"/>
      <c r="WNK103" s="393"/>
      <c r="WNL103" s="394"/>
      <c r="WNM103" s="395"/>
      <c r="WNN103" s="389"/>
      <c r="WNO103" s="390"/>
      <c r="WNP103" s="391"/>
      <c r="WNQ103" s="392"/>
      <c r="WNR103" s="393"/>
      <c r="WNS103" s="394"/>
      <c r="WNT103" s="395"/>
      <c r="WNU103" s="389"/>
      <c r="WNV103" s="390"/>
      <c r="WNW103" s="391"/>
      <c r="WNX103" s="392"/>
      <c r="WNY103" s="393"/>
      <c r="WNZ103" s="394"/>
      <c r="WOA103" s="395"/>
      <c r="WOB103" s="389"/>
      <c r="WOC103" s="390"/>
      <c r="WOD103" s="391"/>
      <c r="WOE103" s="392"/>
      <c r="WOF103" s="393"/>
      <c r="WOG103" s="394"/>
      <c r="WOH103" s="395"/>
      <c r="WOI103" s="389"/>
      <c r="WOJ103" s="390"/>
      <c r="WOK103" s="391"/>
      <c r="WOL103" s="392"/>
      <c r="WOM103" s="393"/>
      <c r="WON103" s="394"/>
      <c r="WOO103" s="395"/>
      <c r="WOP103" s="389"/>
      <c r="WOQ103" s="390"/>
      <c r="WOR103" s="391"/>
      <c r="WOS103" s="392"/>
      <c r="WOT103" s="393"/>
      <c r="WOU103" s="394"/>
      <c r="WOV103" s="395"/>
      <c r="WOW103" s="389"/>
      <c r="WOX103" s="390"/>
      <c r="WOY103" s="391"/>
      <c r="WOZ103" s="392"/>
      <c r="WPA103" s="393"/>
      <c r="WPB103" s="394"/>
      <c r="WPC103" s="395"/>
      <c r="WPD103" s="389"/>
      <c r="WPE103" s="390"/>
      <c r="WPF103" s="391"/>
      <c r="WPG103" s="392"/>
      <c r="WPH103" s="393"/>
      <c r="WPI103" s="394"/>
      <c r="WPJ103" s="395"/>
      <c r="WPK103" s="389"/>
      <c r="WPL103" s="390"/>
      <c r="WPM103" s="391"/>
      <c r="WPN103" s="392"/>
      <c r="WPO103" s="393"/>
      <c r="WPP103" s="394"/>
      <c r="WPQ103" s="395"/>
      <c r="WPR103" s="389"/>
      <c r="WPS103" s="390"/>
      <c r="WPT103" s="391"/>
      <c r="WPU103" s="392"/>
      <c r="WPV103" s="393"/>
      <c r="WPW103" s="394"/>
      <c r="WPX103" s="395"/>
      <c r="WPY103" s="389"/>
      <c r="WPZ103" s="390"/>
      <c r="WQA103" s="391"/>
      <c r="WQB103" s="392"/>
      <c r="WQC103" s="393"/>
      <c r="WQD103" s="394"/>
      <c r="WQE103" s="395"/>
      <c r="WQF103" s="389"/>
      <c r="WQG103" s="390"/>
      <c r="WQH103" s="391"/>
      <c r="WQI103" s="392"/>
      <c r="WQJ103" s="393"/>
      <c r="WQK103" s="394"/>
      <c r="WQL103" s="395"/>
      <c r="WQM103" s="389"/>
      <c r="WQN103" s="390"/>
      <c r="WQO103" s="391"/>
      <c r="WQP103" s="392"/>
      <c r="WQQ103" s="393"/>
      <c r="WQR103" s="394"/>
      <c r="WQS103" s="395"/>
      <c r="WQT103" s="389"/>
      <c r="WQU103" s="390"/>
      <c r="WQV103" s="391"/>
      <c r="WQW103" s="392"/>
      <c r="WQX103" s="393"/>
      <c r="WQY103" s="394"/>
      <c r="WQZ103" s="395"/>
      <c r="WRA103" s="389"/>
      <c r="WRB103" s="390"/>
      <c r="WRC103" s="391"/>
      <c r="WRD103" s="392"/>
      <c r="WRE103" s="393"/>
      <c r="WRF103" s="394"/>
      <c r="WRG103" s="395"/>
      <c r="WRH103" s="389"/>
      <c r="WRI103" s="390"/>
      <c r="WRJ103" s="391"/>
      <c r="WRK103" s="392"/>
      <c r="WRL103" s="393"/>
      <c r="WRM103" s="394"/>
      <c r="WRN103" s="395"/>
      <c r="WRO103" s="389"/>
      <c r="WRP103" s="390"/>
      <c r="WRQ103" s="391"/>
      <c r="WRR103" s="392"/>
      <c r="WRS103" s="393"/>
      <c r="WRT103" s="394"/>
      <c r="WRU103" s="395"/>
      <c r="WRV103" s="389"/>
      <c r="WRW103" s="390"/>
      <c r="WRX103" s="391"/>
      <c r="WRY103" s="392"/>
      <c r="WRZ103" s="393"/>
      <c r="WSA103" s="394"/>
      <c r="WSB103" s="395"/>
      <c r="WSC103" s="389"/>
      <c r="WSD103" s="390"/>
      <c r="WSE103" s="391"/>
      <c r="WSF103" s="392"/>
      <c r="WSG103" s="393"/>
      <c r="WSH103" s="394"/>
      <c r="WSI103" s="395"/>
      <c r="WSJ103" s="389"/>
      <c r="WSK103" s="390"/>
      <c r="WSL103" s="391"/>
      <c r="WSM103" s="392"/>
      <c r="WSN103" s="393"/>
      <c r="WSO103" s="394"/>
      <c r="WSP103" s="395"/>
      <c r="WSQ103" s="389"/>
      <c r="WSR103" s="390"/>
      <c r="WSS103" s="391"/>
      <c r="WST103" s="392"/>
      <c r="WSU103" s="393"/>
      <c r="WSV103" s="394"/>
      <c r="WSW103" s="395"/>
      <c r="WSX103" s="389"/>
      <c r="WSY103" s="390"/>
      <c r="WSZ103" s="391"/>
      <c r="WTA103" s="392"/>
      <c r="WTB103" s="393"/>
      <c r="WTC103" s="394"/>
      <c r="WTD103" s="395"/>
      <c r="WTE103" s="389"/>
      <c r="WTF103" s="390"/>
      <c r="WTG103" s="391"/>
      <c r="WTH103" s="392"/>
      <c r="WTI103" s="393"/>
      <c r="WTJ103" s="394"/>
      <c r="WTK103" s="395"/>
      <c r="WTL103" s="389"/>
      <c r="WTM103" s="390"/>
      <c r="WTN103" s="391"/>
      <c r="WTO103" s="392"/>
      <c r="WTP103" s="393"/>
      <c r="WTQ103" s="394"/>
      <c r="WTR103" s="395"/>
      <c r="WTS103" s="389"/>
      <c r="WTT103" s="390"/>
      <c r="WTU103" s="391"/>
      <c r="WTV103" s="392"/>
      <c r="WTW103" s="393"/>
      <c r="WTX103" s="394"/>
      <c r="WTY103" s="395"/>
      <c r="WTZ103" s="389"/>
      <c r="WUA103" s="390"/>
      <c r="WUB103" s="391"/>
      <c r="WUC103" s="392"/>
      <c r="WUD103" s="393"/>
      <c r="WUE103" s="394"/>
      <c r="WUF103" s="395"/>
      <c r="WUG103" s="389"/>
      <c r="WUH103" s="390"/>
      <c r="WUI103" s="391"/>
      <c r="WUJ103" s="392"/>
      <c r="WUK103" s="393"/>
      <c r="WUL103" s="394"/>
      <c r="WUM103" s="395"/>
      <c r="WUN103" s="389"/>
      <c r="WUO103" s="390"/>
      <c r="WUP103" s="391"/>
      <c r="WUQ103" s="392"/>
      <c r="WUR103" s="393"/>
      <c r="WUS103" s="394"/>
      <c r="WUT103" s="395"/>
      <c r="WUU103" s="389"/>
      <c r="WUV103" s="390"/>
      <c r="WUW103" s="391"/>
      <c r="WUX103" s="392"/>
      <c r="WUY103" s="393"/>
      <c r="WUZ103" s="394"/>
      <c r="WVA103" s="395"/>
      <c r="WVB103" s="389"/>
      <c r="WVC103" s="390"/>
      <c r="WVD103" s="391"/>
      <c r="WVE103" s="392"/>
      <c r="WVF103" s="393"/>
      <c r="WVG103" s="394"/>
      <c r="WVH103" s="395"/>
      <c r="WVI103" s="389"/>
      <c r="WVJ103" s="390"/>
      <c r="WVK103" s="391"/>
      <c r="WVL103" s="392"/>
      <c r="WVM103" s="393"/>
      <c r="WVN103" s="394"/>
      <c r="WVO103" s="395"/>
      <c r="WVP103" s="389"/>
      <c r="WVQ103" s="390"/>
      <c r="WVR103" s="391"/>
      <c r="WVS103" s="392"/>
      <c r="WVT103" s="393"/>
      <c r="WVU103" s="394"/>
      <c r="WVV103" s="395"/>
      <c r="WVW103" s="389"/>
      <c r="WVX103" s="390"/>
      <c r="WVY103" s="391"/>
      <c r="WVZ103" s="392"/>
      <c r="WWA103" s="393"/>
      <c r="WWB103" s="394"/>
      <c r="WWC103" s="395"/>
      <c r="WWD103" s="389"/>
      <c r="WWE103" s="390"/>
      <c r="WWF103" s="391"/>
      <c r="WWG103" s="392"/>
      <c r="WWH103" s="393"/>
      <c r="WWI103" s="394"/>
      <c r="WWJ103" s="395"/>
      <c r="WWK103" s="389"/>
      <c r="WWL103" s="390"/>
      <c r="WWM103" s="391"/>
      <c r="WWN103" s="392"/>
      <c r="WWO103" s="393"/>
      <c r="WWP103" s="394"/>
      <c r="WWQ103" s="395"/>
      <c r="WWR103" s="389"/>
      <c r="WWS103" s="390"/>
      <c r="WWT103" s="391"/>
      <c r="WWU103" s="392"/>
      <c r="WWV103" s="393"/>
      <c r="WWW103" s="394"/>
      <c r="WWX103" s="395"/>
      <c r="WWY103" s="389"/>
      <c r="WWZ103" s="390"/>
      <c r="WXA103" s="391"/>
      <c r="WXB103" s="392"/>
      <c r="WXC103" s="393"/>
      <c r="WXD103" s="394"/>
      <c r="WXE103" s="395"/>
      <c r="WXF103" s="389"/>
      <c r="WXG103" s="390"/>
      <c r="WXH103" s="391"/>
      <c r="WXI103" s="392"/>
      <c r="WXJ103" s="393"/>
      <c r="WXK103" s="394"/>
      <c r="WXL103" s="395"/>
      <c r="WXM103" s="389"/>
      <c r="WXN103" s="390"/>
      <c r="WXO103" s="391"/>
      <c r="WXP103" s="392"/>
      <c r="WXQ103" s="393"/>
      <c r="WXR103" s="394"/>
      <c r="WXS103" s="395"/>
      <c r="WXT103" s="389"/>
      <c r="WXU103" s="390"/>
      <c r="WXV103" s="391"/>
      <c r="WXW103" s="392"/>
      <c r="WXX103" s="393"/>
      <c r="WXY103" s="394"/>
      <c r="WXZ103" s="395"/>
      <c r="WYA103" s="389"/>
      <c r="WYB103" s="390"/>
      <c r="WYC103" s="391"/>
      <c r="WYD103" s="392"/>
      <c r="WYE103" s="393"/>
      <c r="WYF103" s="394"/>
      <c r="WYG103" s="395"/>
      <c r="WYH103" s="389"/>
      <c r="WYI103" s="390"/>
      <c r="WYJ103" s="391"/>
      <c r="WYK103" s="392"/>
      <c r="WYL103" s="393"/>
      <c r="WYM103" s="394"/>
      <c r="WYN103" s="395"/>
      <c r="WYO103" s="389"/>
      <c r="WYP103" s="390"/>
      <c r="WYQ103" s="391"/>
      <c r="WYR103" s="392"/>
      <c r="WYS103" s="393"/>
      <c r="WYT103" s="394"/>
      <c r="WYU103" s="395"/>
      <c r="WYV103" s="389"/>
      <c r="WYW103" s="390"/>
      <c r="WYX103" s="391"/>
      <c r="WYY103" s="392"/>
      <c r="WYZ103" s="393"/>
      <c r="WZA103" s="394"/>
      <c r="WZB103" s="395"/>
      <c r="WZC103" s="389"/>
      <c r="WZD103" s="390"/>
      <c r="WZE103" s="391"/>
      <c r="WZF103" s="392"/>
      <c r="WZG103" s="393"/>
      <c r="WZH103" s="394"/>
      <c r="WZI103" s="395"/>
      <c r="WZJ103" s="389"/>
      <c r="WZK103" s="390"/>
      <c r="WZL103" s="391"/>
      <c r="WZM103" s="392"/>
      <c r="WZN103" s="393"/>
      <c r="WZO103" s="394"/>
      <c r="WZP103" s="395"/>
      <c r="WZQ103" s="389"/>
      <c r="WZR103" s="390"/>
      <c r="WZS103" s="391"/>
      <c r="WZT103" s="392"/>
      <c r="WZU103" s="393"/>
      <c r="WZV103" s="394"/>
      <c r="WZW103" s="395"/>
      <c r="WZX103" s="389"/>
      <c r="WZY103" s="390"/>
      <c r="WZZ103" s="391"/>
      <c r="XAA103" s="392"/>
      <c r="XAB103" s="393"/>
      <c r="XAC103" s="394"/>
      <c r="XAD103" s="395"/>
      <c r="XAE103" s="389"/>
      <c r="XAF103" s="390"/>
      <c r="XAG103" s="391"/>
      <c r="XAH103" s="392"/>
      <c r="XAI103" s="393"/>
      <c r="XAJ103" s="394"/>
      <c r="XAK103" s="395"/>
      <c r="XAL103" s="389"/>
      <c r="XAM103" s="390"/>
      <c r="XAN103" s="391"/>
      <c r="XAO103" s="392"/>
      <c r="XAP103" s="393"/>
      <c r="XAQ103" s="394"/>
      <c r="XAR103" s="395"/>
      <c r="XAS103" s="389"/>
      <c r="XAT103" s="390"/>
      <c r="XAU103" s="391"/>
      <c r="XAV103" s="392"/>
      <c r="XAW103" s="393"/>
      <c r="XAX103" s="394"/>
      <c r="XAY103" s="395"/>
      <c r="XAZ103" s="389"/>
      <c r="XBA103" s="390"/>
      <c r="XBB103" s="391"/>
      <c r="XBC103" s="392"/>
      <c r="XBD103" s="393"/>
      <c r="XBE103" s="394"/>
      <c r="XBF103" s="395"/>
      <c r="XBG103" s="389"/>
      <c r="XBH103" s="390"/>
      <c r="XBI103" s="391"/>
      <c r="XBJ103" s="392"/>
      <c r="XBK103" s="393"/>
      <c r="XBL103" s="394"/>
      <c r="XBM103" s="395"/>
      <c r="XBN103" s="389"/>
      <c r="XBO103" s="390"/>
      <c r="XBP103" s="391"/>
      <c r="XBQ103" s="392"/>
      <c r="XBR103" s="393"/>
      <c r="XBS103" s="394"/>
      <c r="XBT103" s="395"/>
      <c r="XBU103" s="389"/>
      <c r="XBV103" s="390"/>
      <c r="XBW103" s="391"/>
      <c r="XBX103" s="392"/>
      <c r="XBY103" s="393"/>
      <c r="XBZ103" s="394"/>
      <c r="XCA103" s="395"/>
      <c r="XCB103" s="389"/>
      <c r="XCC103" s="390"/>
      <c r="XCD103" s="391"/>
      <c r="XCE103" s="392"/>
      <c r="XCF103" s="393"/>
      <c r="XCG103" s="394"/>
      <c r="XCH103" s="395"/>
      <c r="XCI103" s="389"/>
      <c r="XCJ103" s="390"/>
      <c r="XCK103" s="391"/>
      <c r="XCL103" s="392"/>
      <c r="XCM103" s="393"/>
      <c r="XCN103" s="394"/>
      <c r="XCO103" s="395"/>
      <c r="XCP103" s="389"/>
      <c r="XCQ103" s="390"/>
      <c r="XCR103" s="391"/>
      <c r="XCS103" s="392"/>
      <c r="XCT103" s="393"/>
      <c r="XCU103" s="394"/>
      <c r="XCV103" s="395"/>
      <c r="XCW103" s="389"/>
      <c r="XCX103" s="390"/>
      <c r="XCY103" s="391"/>
      <c r="XCZ103" s="392"/>
      <c r="XDA103" s="393"/>
      <c r="XDB103" s="394"/>
      <c r="XDC103" s="395"/>
      <c r="XDD103" s="389"/>
      <c r="XDE103" s="390"/>
      <c r="XDF103" s="391"/>
      <c r="XDG103" s="392"/>
      <c r="XDH103" s="393"/>
      <c r="XDI103" s="394"/>
      <c r="XDJ103" s="395"/>
      <c r="XDK103" s="389"/>
      <c r="XDL103" s="390"/>
      <c r="XDM103" s="391"/>
      <c r="XDN103" s="392"/>
      <c r="XDO103" s="393"/>
      <c r="XDP103" s="394"/>
      <c r="XDQ103" s="395"/>
      <c r="XDR103" s="389"/>
      <c r="XDS103" s="390"/>
      <c r="XDT103" s="391"/>
      <c r="XDU103" s="392"/>
      <c r="XDV103" s="393"/>
      <c r="XDW103" s="394"/>
      <c r="XDX103" s="395"/>
      <c r="XDY103" s="389"/>
      <c r="XDZ103" s="390"/>
      <c r="XEA103" s="391"/>
      <c r="XEB103" s="392"/>
      <c r="XEC103" s="393"/>
      <c r="XED103" s="394"/>
      <c r="XEE103" s="395"/>
      <c r="XEF103" s="389"/>
      <c r="XEG103" s="390"/>
      <c r="XEH103" s="391"/>
      <c r="XEI103" s="392"/>
      <c r="XEJ103" s="393"/>
      <c r="XEK103" s="394"/>
      <c r="XEL103" s="395"/>
      <c r="XEM103" s="389"/>
      <c r="XEN103" s="390"/>
      <c r="XEO103" s="391"/>
      <c r="XEP103" s="392"/>
      <c r="XEQ103" s="393"/>
      <c r="XER103" s="394"/>
      <c r="XES103" s="395"/>
      <c r="XET103" s="389"/>
      <c r="XEU103" s="390"/>
      <c r="XEV103" s="391"/>
      <c r="XEW103" s="392"/>
      <c r="XEX103" s="393"/>
      <c r="XEY103" s="394"/>
      <c r="XEZ103" s="395"/>
      <c r="XFA103" s="389"/>
      <c r="XFB103" s="390"/>
      <c r="XFC103" s="391"/>
      <c r="XFD103" s="392"/>
    </row>
    <row r="104" spans="1:16384" ht="24" customHeight="1" x14ac:dyDescent="0.2">
      <c r="A104" s="705"/>
      <c r="B104" s="599" t="s">
        <v>709</v>
      </c>
      <c r="C104" s="597">
        <f>SUM(C103:C103)</f>
        <v>860000000</v>
      </c>
      <c r="D104" s="597">
        <f>SUM(D103:D103)</f>
        <v>860000000</v>
      </c>
      <c r="E104" s="605">
        <f>C104-D104</f>
        <v>0</v>
      </c>
      <c r="F104" s="600"/>
      <c r="G104" s="601">
        <f>D104/C104</f>
        <v>1</v>
      </c>
      <c r="I104" s="204"/>
    </row>
    <row r="105" spans="1:16384" ht="33.75" x14ac:dyDescent="0.2">
      <c r="A105" s="602" t="s">
        <v>221</v>
      </c>
      <c r="B105" s="602" t="s">
        <v>222</v>
      </c>
      <c r="C105" s="602" t="s">
        <v>232</v>
      </c>
      <c r="D105" s="602" t="s">
        <v>224</v>
      </c>
      <c r="E105" s="602" t="s">
        <v>225</v>
      </c>
      <c r="F105" s="602" t="s">
        <v>226</v>
      </c>
      <c r="G105" s="602" t="s">
        <v>227</v>
      </c>
    </row>
    <row r="106" spans="1:16384" s="10" customFormat="1" ht="78.75" x14ac:dyDescent="0.2">
      <c r="A106" s="703" t="s">
        <v>710</v>
      </c>
      <c r="B106" s="371" t="s">
        <v>820</v>
      </c>
      <c r="C106" s="377">
        <v>152720000</v>
      </c>
      <c r="D106" s="377">
        <v>152720000</v>
      </c>
      <c r="E106" s="374">
        <f>+C106-D106</f>
        <v>0</v>
      </c>
      <c r="F106" s="398">
        <v>42418</v>
      </c>
      <c r="G106" s="371" t="s">
        <v>815</v>
      </c>
      <c r="H106" s="389"/>
      <c r="I106" s="390"/>
      <c r="J106" s="391"/>
      <c r="K106" s="392"/>
      <c r="L106" s="393"/>
      <c r="M106" s="394"/>
      <c r="N106" s="395"/>
      <c r="O106" s="389"/>
      <c r="P106" s="390"/>
      <c r="Q106" s="391"/>
      <c r="R106" s="392"/>
      <c r="S106" s="393"/>
      <c r="T106" s="394"/>
      <c r="U106" s="395"/>
      <c r="V106" s="389"/>
      <c r="W106" s="390"/>
      <c r="X106" s="391"/>
      <c r="Y106" s="392"/>
      <c r="Z106" s="393"/>
      <c r="AA106" s="394"/>
      <c r="AB106" s="395"/>
      <c r="AC106" s="389"/>
      <c r="AD106" s="390"/>
      <c r="AE106" s="391"/>
      <c r="AF106" s="392"/>
      <c r="AG106" s="393"/>
      <c r="AH106" s="394"/>
      <c r="AI106" s="395"/>
      <c r="AJ106" s="389"/>
      <c r="AK106" s="390"/>
      <c r="AL106" s="391"/>
      <c r="AM106" s="392"/>
      <c r="AN106" s="393"/>
      <c r="AO106" s="394"/>
      <c r="AP106" s="395"/>
      <c r="AQ106" s="389"/>
      <c r="AR106" s="390"/>
      <c r="AS106" s="391"/>
      <c r="AT106" s="392"/>
      <c r="AU106" s="393"/>
      <c r="AV106" s="394"/>
      <c r="AW106" s="395"/>
      <c r="AX106" s="389"/>
      <c r="AY106" s="390"/>
      <c r="AZ106" s="391"/>
      <c r="BA106" s="392"/>
      <c r="BB106" s="393"/>
      <c r="BC106" s="394"/>
      <c r="BD106" s="395"/>
      <c r="BE106" s="389"/>
      <c r="BF106" s="390"/>
      <c r="BG106" s="391"/>
      <c r="BH106" s="392"/>
      <c r="BI106" s="393"/>
      <c r="BJ106" s="394"/>
      <c r="BK106" s="395"/>
      <c r="BL106" s="389"/>
      <c r="BM106" s="390"/>
      <c r="BN106" s="391"/>
      <c r="BO106" s="392"/>
      <c r="BP106" s="393"/>
      <c r="BQ106" s="394"/>
      <c r="BR106" s="395"/>
      <c r="BS106" s="389"/>
      <c r="BT106" s="390"/>
      <c r="BU106" s="391"/>
      <c r="BV106" s="392"/>
      <c r="BW106" s="393"/>
      <c r="BX106" s="394"/>
      <c r="BY106" s="395"/>
      <c r="BZ106" s="389"/>
      <c r="CA106" s="390"/>
      <c r="CB106" s="391"/>
      <c r="CC106" s="392"/>
      <c r="CD106" s="393"/>
      <c r="CE106" s="394"/>
      <c r="CF106" s="395"/>
      <c r="CG106" s="389"/>
      <c r="CH106" s="390"/>
      <c r="CI106" s="391"/>
      <c r="CJ106" s="392"/>
      <c r="CK106" s="393"/>
      <c r="CL106" s="394"/>
      <c r="CM106" s="395"/>
      <c r="CN106" s="389"/>
      <c r="CO106" s="390"/>
      <c r="CP106" s="391"/>
      <c r="CQ106" s="392"/>
      <c r="CR106" s="393"/>
      <c r="CS106" s="394"/>
      <c r="CT106" s="395"/>
      <c r="CU106" s="389"/>
      <c r="CV106" s="390"/>
      <c r="CW106" s="391"/>
      <c r="CX106" s="392"/>
      <c r="CY106" s="393"/>
      <c r="CZ106" s="394"/>
      <c r="DA106" s="395"/>
      <c r="DB106" s="389"/>
      <c r="DC106" s="390"/>
      <c r="DD106" s="391"/>
      <c r="DE106" s="392"/>
      <c r="DF106" s="393"/>
      <c r="DG106" s="394"/>
      <c r="DH106" s="395"/>
      <c r="DI106" s="389"/>
      <c r="DJ106" s="390"/>
      <c r="DK106" s="391"/>
      <c r="DL106" s="392"/>
      <c r="DM106" s="393"/>
      <c r="DN106" s="394"/>
      <c r="DO106" s="395"/>
      <c r="DP106" s="389"/>
      <c r="DQ106" s="390"/>
      <c r="DR106" s="391"/>
      <c r="DS106" s="392"/>
      <c r="DT106" s="393"/>
      <c r="DU106" s="394"/>
      <c r="DV106" s="395"/>
      <c r="DW106" s="389"/>
      <c r="DX106" s="390"/>
      <c r="DY106" s="391"/>
      <c r="DZ106" s="392"/>
      <c r="EA106" s="393"/>
      <c r="EB106" s="394"/>
      <c r="EC106" s="395"/>
      <c r="ED106" s="389"/>
      <c r="EE106" s="390"/>
      <c r="EF106" s="391"/>
      <c r="EG106" s="392"/>
      <c r="EH106" s="393"/>
      <c r="EI106" s="394"/>
      <c r="EJ106" s="395"/>
      <c r="EK106" s="389"/>
      <c r="EL106" s="390"/>
      <c r="EM106" s="391"/>
      <c r="EN106" s="392"/>
      <c r="EO106" s="393"/>
      <c r="EP106" s="394"/>
      <c r="EQ106" s="395"/>
      <c r="ER106" s="389"/>
      <c r="ES106" s="390"/>
      <c r="ET106" s="391"/>
      <c r="EU106" s="392"/>
      <c r="EV106" s="393"/>
      <c r="EW106" s="394"/>
      <c r="EX106" s="395"/>
      <c r="EY106" s="389"/>
      <c r="EZ106" s="390"/>
      <c r="FA106" s="391"/>
      <c r="FB106" s="392"/>
      <c r="FC106" s="393"/>
      <c r="FD106" s="394"/>
      <c r="FE106" s="395"/>
      <c r="FF106" s="389"/>
      <c r="FG106" s="390"/>
      <c r="FH106" s="391"/>
      <c r="FI106" s="392"/>
      <c r="FJ106" s="393"/>
      <c r="FK106" s="394"/>
      <c r="FL106" s="395"/>
      <c r="FM106" s="389"/>
      <c r="FN106" s="390"/>
      <c r="FO106" s="391"/>
      <c r="FP106" s="392"/>
      <c r="FQ106" s="393"/>
      <c r="FR106" s="394"/>
      <c r="FS106" s="395"/>
      <c r="FT106" s="389"/>
      <c r="FU106" s="390"/>
      <c r="FV106" s="391"/>
      <c r="FW106" s="392"/>
      <c r="FX106" s="393"/>
      <c r="FY106" s="394"/>
      <c r="FZ106" s="395"/>
      <c r="GA106" s="389"/>
      <c r="GB106" s="390"/>
      <c r="GC106" s="391"/>
      <c r="GD106" s="392"/>
      <c r="GE106" s="393"/>
      <c r="GF106" s="394"/>
      <c r="GG106" s="395"/>
      <c r="GH106" s="389"/>
      <c r="GI106" s="390"/>
      <c r="GJ106" s="391"/>
      <c r="GK106" s="392"/>
      <c r="GL106" s="393"/>
      <c r="GM106" s="394"/>
      <c r="GN106" s="395"/>
      <c r="GO106" s="389"/>
      <c r="GP106" s="390"/>
      <c r="GQ106" s="391"/>
      <c r="GR106" s="392"/>
      <c r="GS106" s="393"/>
      <c r="GT106" s="394"/>
      <c r="GU106" s="395"/>
      <c r="GV106" s="389"/>
      <c r="GW106" s="390"/>
      <c r="GX106" s="391"/>
      <c r="GY106" s="392"/>
      <c r="GZ106" s="393"/>
      <c r="HA106" s="394"/>
      <c r="HB106" s="395"/>
      <c r="HC106" s="389"/>
      <c r="HD106" s="390"/>
      <c r="HE106" s="391"/>
      <c r="HF106" s="392"/>
      <c r="HG106" s="393"/>
      <c r="HH106" s="394"/>
      <c r="HI106" s="395"/>
      <c r="HJ106" s="389"/>
      <c r="HK106" s="390"/>
      <c r="HL106" s="391"/>
      <c r="HM106" s="392"/>
      <c r="HN106" s="393"/>
      <c r="HO106" s="394"/>
      <c r="HP106" s="395"/>
      <c r="HQ106" s="389"/>
      <c r="HR106" s="390"/>
      <c r="HS106" s="391"/>
      <c r="HT106" s="392"/>
      <c r="HU106" s="393"/>
      <c r="HV106" s="394"/>
      <c r="HW106" s="395"/>
      <c r="HX106" s="389"/>
      <c r="HY106" s="390"/>
      <c r="HZ106" s="391"/>
      <c r="IA106" s="392"/>
      <c r="IB106" s="393"/>
      <c r="IC106" s="394"/>
      <c r="ID106" s="395"/>
      <c r="IE106" s="389"/>
      <c r="IF106" s="390"/>
      <c r="IG106" s="391"/>
      <c r="IH106" s="392"/>
      <c r="II106" s="393"/>
      <c r="IJ106" s="394"/>
      <c r="IK106" s="395"/>
      <c r="IL106" s="389"/>
      <c r="IM106" s="390"/>
      <c r="IN106" s="391"/>
      <c r="IO106" s="392"/>
      <c r="IP106" s="393"/>
      <c r="IQ106" s="394"/>
      <c r="IR106" s="395"/>
      <c r="IS106" s="389"/>
      <c r="IT106" s="390"/>
      <c r="IU106" s="391"/>
      <c r="IV106" s="392"/>
      <c r="IW106" s="393"/>
      <c r="IX106" s="394"/>
      <c r="IY106" s="395"/>
      <c r="IZ106" s="389"/>
      <c r="JA106" s="390"/>
      <c r="JB106" s="391"/>
      <c r="JC106" s="392"/>
      <c r="JD106" s="393"/>
      <c r="JE106" s="394"/>
      <c r="JF106" s="395"/>
      <c r="JG106" s="389"/>
      <c r="JH106" s="390"/>
      <c r="JI106" s="391"/>
      <c r="JJ106" s="392"/>
      <c r="JK106" s="393"/>
      <c r="JL106" s="394"/>
      <c r="JM106" s="395"/>
      <c r="JN106" s="389"/>
      <c r="JO106" s="390"/>
      <c r="JP106" s="391"/>
      <c r="JQ106" s="392"/>
      <c r="JR106" s="393"/>
      <c r="JS106" s="394"/>
      <c r="JT106" s="395"/>
      <c r="JU106" s="389"/>
      <c r="JV106" s="390"/>
      <c r="JW106" s="391"/>
      <c r="JX106" s="392"/>
      <c r="JY106" s="393"/>
      <c r="JZ106" s="394"/>
      <c r="KA106" s="395"/>
      <c r="KB106" s="389"/>
      <c r="KC106" s="390"/>
      <c r="KD106" s="391"/>
      <c r="KE106" s="392"/>
      <c r="KF106" s="393"/>
      <c r="KG106" s="394"/>
      <c r="KH106" s="395"/>
      <c r="KI106" s="389"/>
      <c r="KJ106" s="390"/>
      <c r="KK106" s="391"/>
      <c r="KL106" s="392"/>
      <c r="KM106" s="393"/>
      <c r="KN106" s="394"/>
      <c r="KO106" s="395"/>
      <c r="KP106" s="389"/>
      <c r="KQ106" s="390"/>
      <c r="KR106" s="391"/>
      <c r="KS106" s="392"/>
      <c r="KT106" s="393"/>
      <c r="KU106" s="394"/>
      <c r="KV106" s="395"/>
      <c r="KW106" s="389"/>
      <c r="KX106" s="390"/>
      <c r="KY106" s="391"/>
      <c r="KZ106" s="392"/>
      <c r="LA106" s="393"/>
      <c r="LB106" s="394"/>
      <c r="LC106" s="395"/>
      <c r="LD106" s="389"/>
      <c r="LE106" s="390"/>
      <c r="LF106" s="391"/>
      <c r="LG106" s="392"/>
      <c r="LH106" s="393"/>
      <c r="LI106" s="394"/>
      <c r="LJ106" s="395"/>
      <c r="LK106" s="389"/>
      <c r="LL106" s="390"/>
      <c r="LM106" s="391"/>
      <c r="LN106" s="392"/>
      <c r="LO106" s="393"/>
      <c r="LP106" s="394"/>
      <c r="LQ106" s="395"/>
      <c r="LR106" s="389"/>
      <c r="LS106" s="390"/>
      <c r="LT106" s="391"/>
      <c r="LU106" s="392"/>
      <c r="LV106" s="393"/>
      <c r="LW106" s="394"/>
      <c r="LX106" s="395"/>
      <c r="LY106" s="389"/>
      <c r="LZ106" s="390"/>
      <c r="MA106" s="391"/>
      <c r="MB106" s="392"/>
      <c r="MC106" s="393"/>
      <c r="MD106" s="394"/>
      <c r="ME106" s="395"/>
      <c r="MF106" s="389"/>
      <c r="MG106" s="390"/>
      <c r="MH106" s="391"/>
      <c r="MI106" s="392"/>
      <c r="MJ106" s="393"/>
      <c r="MK106" s="394"/>
      <c r="ML106" s="395"/>
      <c r="MM106" s="389"/>
      <c r="MN106" s="390"/>
      <c r="MO106" s="391"/>
      <c r="MP106" s="392"/>
      <c r="MQ106" s="393"/>
      <c r="MR106" s="394"/>
      <c r="MS106" s="395"/>
      <c r="MT106" s="389"/>
      <c r="MU106" s="390"/>
      <c r="MV106" s="391"/>
      <c r="MW106" s="392"/>
      <c r="MX106" s="393"/>
      <c r="MY106" s="394"/>
      <c r="MZ106" s="395"/>
      <c r="NA106" s="389"/>
      <c r="NB106" s="390"/>
      <c r="NC106" s="391"/>
      <c r="ND106" s="392"/>
      <c r="NE106" s="393"/>
      <c r="NF106" s="394"/>
      <c r="NG106" s="395"/>
      <c r="NH106" s="389"/>
      <c r="NI106" s="390"/>
      <c r="NJ106" s="391"/>
      <c r="NK106" s="392"/>
      <c r="NL106" s="393"/>
      <c r="NM106" s="394"/>
      <c r="NN106" s="395"/>
      <c r="NO106" s="389"/>
      <c r="NP106" s="390"/>
      <c r="NQ106" s="391"/>
      <c r="NR106" s="392"/>
      <c r="NS106" s="393"/>
      <c r="NT106" s="394"/>
      <c r="NU106" s="395"/>
      <c r="NV106" s="389"/>
      <c r="NW106" s="390"/>
      <c r="NX106" s="391"/>
      <c r="NY106" s="392"/>
      <c r="NZ106" s="393"/>
      <c r="OA106" s="394"/>
      <c r="OB106" s="395"/>
      <c r="OC106" s="389"/>
      <c r="OD106" s="390"/>
      <c r="OE106" s="391"/>
      <c r="OF106" s="392"/>
      <c r="OG106" s="393"/>
      <c r="OH106" s="394"/>
      <c r="OI106" s="395"/>
      <c r="OJ106" s="389"/>
      <c r="OK106" s="390"/>
      <c r="OL106" s="391"/>
      <c r="OM106" s="392"/>
      <c r="ON106" s="393"/>
      <c r="OO106" s="394"/>
      <c r="OP106" s="395"/>
      <c r="OQ106" s="389"/>
      <c r="OR106" s="390"/>
      <c r="OS106" s="391"/>
      <c r="OT106" s="392"/>
      <c r="OU106" s="393"/>
      <c r="OV106" s="394"/>
      <c r="OW106" s="395"/>
      <c r="OX106" s="389"/>
      <c r="OY106" s="390"/>
      <c r="OZ106" s="391"/>
      <c r="PA106" s="392"/>
      <c r="PB106" s="393"/>
      <c r="PC106" s="394"/>
      <c r="PD106" s="395"/>
      <c r="PE106" s="389"/>
      <c r="PF106" s="390"/>
      <c r="PG106" s="391"/>
      <c r="PH106" s="392"/>
      <c r="PI106" s="393"/>
      <c r="PJ106" s="394"/>
      <c r="PK106" s="395"/>
      <c r="PL106" s="389"/>
      <c r="PM106" s="390"/>
      <c r="PN106" s="391"/>
      <c r="PO106" s="392"/>
      <c r="PP106" s="393"/>
      <c r="PQ106" s="394"/>
      <c r="PR106" s="395"/>
      <c r="PS106" s="389"/>
      <c r="PT106" s="390"/>
      <c r="PU106" s="391"/>
      <c r="PV106" s="392"/>
      <c r="PW106" s="393"/>
      <c r="PX106" s="394"/>
      <c r="PY106" s="395"/>
      <c r="PZ106" s="389"/>
      <c r="QA106" s="390"/>
      <c r="QB106" s="391"/>
      <c r="QC106" s="392"/>
      <c r="QD106" s="393"/>
      <c r="QE106" s="394"/>
      <c r="QF106" s="395"/>
      <c r="QG106" s="389"/>
      <c r="QH106" s="390"/>
      <c r="QI106" s="391"/>
      <c r="QJ106" s="392"/>
      <c r="QK106" s="393"/>
      <c r="QL106" s="394"/>
      <c r="QM106" s="395"/>
      <c r="QN106" s="389"/>
      <c r="QO106" s="390"/>
      <c r="QP106" s="391"/>
      <c r="QQ106" s="392"/>
      <c r="QR106" s="393"/>
      <c r="QS106" s="394"/>
      <c r="QT106" s="395"/>
      <c r="QU106" s="389"/>
      <c r="QV106" s="390"/>
      <c r="QW106" s="391"/>
      <c r="QX106" s="392"/>
      <c r="QY106" s="393"/>
      <c r="QZ106" s="394"/>
      <c r="RA106" s="395"/>
      <c r="RB106" s="389"/>
      <c r="RC106" s="390"/>
      <c r="RD106" s="391"/>
      <c r="RE106" s="392"/>
      <c r="RF106" s="393"/>
      <c r="RG106" s="394"/>
      <c r="RH106" s="395"/>
      <c r="RI106" s="389"/>
      <c r="RJ106" s="390"/>
      <c r="RK106" s="391"/>
      <c r="RL106" s="392"/>
      <c r="RM106" s="393"/>
      <c r="RN106" s="394"/>
      <c r="RO106" s="395"/>
      <c r="RP106" s="389"/>
      <c r="RQ106" s="390"/>
      <c r="RR106" s="391"/>
      <c r="RS106" s="392"/>
      <c r="RT106" s="393"/>
      <c r="RU106" s="394"/>
      <c r="RV106" s="395"/>
      <c r="RW106" s="389"/>
      <c r="RX106" s="390"/>
      <c r="RY106" s="391"/>
      <c r="RZ106" s="392"/>
      <c r="SA106" s="393"/>
      <c r="SB106" s="394"/>
      <c r="SC106" s="395"/>
      <c r="SD106" s="389"/>
      <c r="SE106" s="390"/>
      <c r="SF106" s="391"/>
      <c r="SG106" s="392"/>
      <c r="SH106" s="393"/>
      <c r="SI106" s="394"/>
      <c r="SJ106" s="395"/>
      <c r="SK106" s="389"/>
      <c r="SL106" s="390"/>
      <c r="SM106" s="391"/>
      <c r="SN106" s="392"/>
      <c r="SO106" s="393"/>
      <c r="SP106" s="394"/>
      <c r="SQ106" s="395"/>
      <c r="SR106" s="389"/>
      <c r="SS106" s="390"/>
      <c r="ST106" s="391"/>
      <c r="SU106" s="392"/>
      <c r="SV106" s="393"/>
      <c r="SW106" s="394"/>
      <c r="SX106" s="395"/>
      <c r="SY106" s="389"/>
      <c r="SZ106" s="390"/>
      <c r="TA106" s="391"/>
      <c r="TB106" s="392"/>
      <c r="TC106" s="393"/>
      <c r="TD106" s="394"/>
      <c r="TE106" s="395"/>
      <c r="TF106" s="389"/>
      <c r="TG106" s="390"/>
      <c r="TH106" s="391"/>
      <c r="TI106" s="392"/>
      <c r="TJ106" s="393"/>
      <c r="TK106" s="394"/>
      <c r="TL106" s="395"/>
      <c r="TM106" s="389"/>
      <c r="TN106" s="390"/>
      <c r="TO106" s="391"/>
      <c r="TP106" s="392"/>
      <c r="TQ106" s="393"/>
      <c r="TR106" s="394"/>
      <c r="TS106" s="395"/>
      <c r="TT106" s="389"/>
      <c r="TU106" s="390"/>
      <c r="TV106" s="391"/>
      <c r="TW106" s="392"/>
      <c r="TX106" s="393"/>
      <c r="TY106" s="394"/>
      <c r="TZ106" s="395"/>
      <c r="UA106" s="389"/>
      <c r="UB106" s="390"/>
      <c r="UC106" s="391"/>
      <c r="UD106" s="392"/>
      <c r="UE106" s="393"/>
      <c r="UF106" s="394"/>
      <c r="UG106" s="395"/>
      <c r="UH106" s="389"/>
      <c r="UI106" s="390"/>
      <c r="UJ106" s="391"/>
      <c r="UK106" s="392"/>
      <c r="UL106" s="393"/>
      <c r="UM106" s="394"/>
      <c r="UN106" s="395"/>
      <c r="UO106" s="389"/>
      <c r="UP106" s="390"/>
      <c r="UQ106" s="391"/>
      <c r="UR106" s="392"/>
      <c r="US106" s="393"/>
      <c r="UT106" s="394"/>
      <c r="UU106" s="395"/>
      <c r="UV106" s="389"/>
      <c r="UW106" s="390"/>
      <c r="UX106" s="391"/>
      <c r="UY106" s="392"/>
      <c r="UZ106" s="393"/>
      <c r="VA106" s="394"/>
      <c r="VB106" s="395"/>
      <c r="VC106" s="389"/>
      <c r="VD106" s="390"/>
      <c r="VE106" s="391"/>
      <c r="VF106" s="392"/>
      <c r="VG106" s="393"/>
      <c r="VH106" s="394"/>
      <c r="VI106" s="395"/>
      <c r="VJ106" s="389"/>
      <c r="VK106" s="390"/>
      <c r="VL106" s="391"/>
      <c r="VM106" s="392"/>
      <c r="VN106" s="393"/>
      <c r="VO106" s="394"/>
      <c r="VP106" s="395"/>
      <c r="VQ106" s="389"/>
      <c r="VR106" s="390"/>
      <c r="VS106" s="391"/>
      <c r="VT106" s="392"/>
      <c r="VU106" s="393"/>
      <c r="VV106" s="394"/>
      <c r="VW106" s="395"/>
      <c r="VX106" s="389"/>
      <c r="VY106" s="390"/>
      <c r="VZ106" s="391"/>
      <c r="WA106" s="392"/>
      <c r="WB106" s="393"/>
      <c r="WC106" s="394"/>
      <c r="WD106" s="395"/>
      <c r="WE106" s="389"/>
      <c r="WF106" s="390"/>
      <c r="WG106" s="391"/>
      <c r="WH106" s="392"/>
      <c r="WI106" s="393"/>
      <c r="WJ106" s="394"/>
      <c r="WK106" s="395"/>
      <c r="WL106" s="389"/>
      <c r="WM106" s="390"/>
      <c r="WN106" s="391"/>
      <c r="WO106" s="392"/>
      <c r="WP106" s="393"/>
      <c r="WQ106" s="394"/>
      <c r="WR106" s="395"/>
      <c r="WS106" s="389"/>
      <c r="WT106" s="390"/>
      <c r="WU106" s="391"/>
      <c r="WV106" s="392"/>
      <c r="WW106" s="393"/>
      <c r="WX106" s="394"/>
      <c r="WY106" s="395"/>
      <c r="WZ106" s="389"/>
      <c r="XA106" s="390"/>
      <c r="XB106" s="391"/>
      <c r="XC106" s="392"/>
      <c r="XD106" s="393"/>
      <c r="XE106" s="394"/>
      <c r="XF106" s="395"/>
      <c r="XG106" s="389"/>
      <c r="XH106" s="390"/>
      <c r="XI106" s="391"/>
      <c r="XJ106" s="392"/>
      <c r="XK106" s="393"/>
      <c r="XL106" s="394"/>
      <c r="XM106" s="395"/>
      <c r="XN106" s="389"/>
      <c r="XO106" s="390"/>
      <c r="XP106" s="391"/>
      <c r="XQ106" s="392"/>
      <c r="XR106" s="393"/>
      <c r="XS106" s="394"/>
      <c r="XT106" s="395"/>
      <c r="XU106" s="389"/>
      <c r="XV106" s="390"/>
      <c r="XW106" s="391"/>
      <c r="XX106" s="392"/>
      <c r="XY106" s="393"/>
      <c r="XZ106" s="394"/>
      <c r="YA106" s="395"/>
      <c r="YB106" s="389"/>
      <c r="YC106" s="390"/>
      <c r="YD106" s="391"/>
      <c r="YE106" s="392"/>
      <c r="YF106" s="393"/>
      <c r="YG106" s="394"/>
      <c r="YH106" s="395"/>
      <c r="YI106" s="389"/>
      <c r="YJ106" s="390"/>
      <c r="YK106" s="391"/>
      <c r="YL106" s="392"/>
      <c r="YM106" s="393"/>
      <c r="YN106" s="394"/>
      <c r="YO106" s="395"/>
      <c r="YP106" s="389"/>
      <c r="YQ106" s="390"/>
      <c r="YR106" s="391"/>
      <c r="YS106" s="392"/>
      <c r="YT106" s="393"/>
      <c r="YU106" s="394"/>
      <c r="YV106" s="395"/>
      <c r="YW106" s="389"/>
      <c r="YX106" s="390"/>
      <c r="YY106" s="391"/>
      <c r="YZ106" s="392"/>
      <c r="ZA106" s="393"/>
      <c r="ZB106" s="394"/>
      <c r="ZC106" s="395"/>
      <c r="ZD106" s="389"/>
      <c r="ZE106" s="390"/>
      <c r="ZF106" s="391"/>
      <c r="ZG106" s="392"/>
      <c r="ZH106" s="393"/>
      <c r="ZI106" s="394"/>
      <c r="ZJ106" s="395"/>
      <c r="ZK106" s="389"/>
      <c r="ZL106" s="390"/>
      <c r="ZM106" s="391"/>
      <c r="ZN106" s="392"/>
      <c r="ZO106" s="393"/>
      <c r="ZP106" s="394"/>
      <c r="ZQ106" s="395"/>
      <c r="ZR106" s="389"/>
      <c r="ZS106" s="390"/>
      <c r="ZT106" s="391"/>
      <c r="ZU106" s="392"/>
      <c r="ZV106" s="393"/>
      <c r="ZW106" s="394"/>
      <c r="ZX106" s="395"/>
      <c r="ZY106" s="389"/>
      <c r="ZZ106" s="390"/>
      <c r="AAA106" s="391"/>
      <c r="AAB106" s="392"/>
      <c r="AAC106" s="393"/>
      <c r="AAD106" s="394"/>
      <c r="AAE106" s="395"/>
      <c r="AAF106" s="389"/>
      <c r="AAG106" s="390"/>
      <c r="AAH106" s="391"/>
      <c r="AAI106" s="392"/>
      <c r="AAJ106" s="393"/>
      <c r="AAK106" s="394"/>
      <c r="AAL106" s="395"/>
      <c r="AAM106" s="389"/>
      <c r="AAN106" s="390"/>
      <c r="AAO106" s="391"/>
      <c r="AAP106" s="392"/>
      <c r="AAQ106" s="393"/>
      <c r="AAR106" s="394"/>
      <c r="AAS106" s="395"/>
      <c r="AAT106" s="389"/>
      <c r="AAU106" s="390"/>
      <c r="AAV106" s="391"/>
      <c r="AAW106" s="392"/>
      <c r="AAX106" s="393"/>
      <c r="AAY106" s="394"/>
      <c r="AAZ106" s="395"/>
      <c r="ABA106" s="389"/>
      <c r="ABB106" s="390"/>
      <c r="ABC106" s="391"/>
      <c r="ABD106" s="392"/>
      <c r="ABE106" s="393"/>
      <c r="ABF106" s="394"/>
      <c r="ABG106" s="395"/>
      <c r="ABH106" s="389"/>
      <c r="ABI106" s="390"/>
      <c r="ABJ106" s="391"/>
      <c r="ABK106" s="392"/>
      <c r="ABL106" s="393"/>
      <c r="ABM106" s="394"/>
      <c r="ABN106" s="395"/>
      <c r="ABO106" s="389"/>
      <c r="ABP106" s="390"/>
      <c r="ABQ106" s="391"/>
      <c r="ABR106" s="392"/>
      <c r="ABS106" s="393"/>
      <c r="ABT106" s="394"/>
      <c r="ABU106" s="395"/>
      <c r="ABV106" s="389"/>
      <c r="ABW106" s="390"/>
      <c r="ABX106" s="391"/>
      <c r="ABY106" s="392"/>
      <c r="ABZ106" s="393"/>
      <c r="ACA106" s="394"/>
      <c r="ACB106" s="395"/>
      <c r="ACC106" s="389"/>
      <c r="ACD106" s="390"/>
      <c r="ACE106" s="391"/>
      <c r="ACF106" s="392"/>
      <c r="ACG106" s="393"/>
      <c r="ACH106" s="394"/>
      <c r="ACI106" s="395"/>
      <c r="ACJ106" s="389"/>
      <c r="ACK106" s="390"/>
      <c r="ACL106" s="391"/>
      <c r="ACM106" s="392"/>
      <c r="ACN106" s="393"/>
      <c r="ACO106" s="394"/>
      <c r="ACP106" s="395"/>
      <c r="ACQ106" s="389"/>
      <c r="ACR106" s="390"/>
      <c r="ACS106" s="391"/>
      <c r="ACT106" s="392"/>
      <c r="ACU106" s="393"/>
      <c r="ACV106" s="394"/>
      <c r="ACW106" s="395"/>
      <c r="ACX106" s="389"/>
      <c r="ACY106" s="390"/>
      <c r="ACZ106" s="391"/>
      <c r="ADA106" s="392"/>
      <c r="ADB106" s="393"/>
      <c r="ADC106" s="394"/>
      <c r="ADD106" s="395"/>
      <c r="ADE106" s="389"/>
      <c r="ADF106" s="390"/>
      <c r="ADG106" s="391"/>
      <c r="ADH106" s="392"/>
      <c r="ADI106" s="393"/>
      <c r="ADJ106" s="394"/>
      <c r="ADK106" s="395"/>
      <c r="ADL106" s="389"/>
      <c r="ADM106" s="390"/>
      <c r="ADN106" s="391"/>
      <c r="ADO106" s="392"/>
      <c r="ADP106" s="393"/>
      <c r="ADQ106" s="394"/>
      <c r="ADR106" s="395"/>
      <c r="ADS106" s="389"/>
      <c r="ADT106" s="390"/>
      <c r="ADU106" s="391"/>
      <c r="ADV106" s="392"/>
      <c r="ADW106" s="393"/>
      <c r="ADX106" s="394"/>
      <c r="ADY106" s="395"/>
      <c r="ADZ106" s="389"/>
      <c r="AEA106" s="390"/>
      <c r="AEB106" s="391"/>
      <c r="AEC106" s="392"/>
      <c r="AED106" s="393"/>
      <c r="AEE106" s="394"/>
      <c r="AEF106" s="395"/>
      <c r="AEG106" s="389"/>
      <c r="AEH106" s="390"/>
      <c r="AEI106" s="391"/>
      <c r="AEJ106" s="392"/>
      <c r="AEK106" s="393"/>
      <c r="AEL106" s="394"/>
      <c r="AEM106" s="395"/>
      <c r="AEN106" s="389"/>
      <c r="AEO106" s="390"/>
      <c r="AEP106" s="391"/>
      <c r="AEQ106" s="392"/>
      <c r="AER106" s="393"/>
      <c r="AES106" s="394"/>
      <c r="AET106" s="395"/>
      <c r="AEU106" s="389"/>
      <c r="AEV106" s="390"/>
      <c r="AEW106" s="391"/>
      <c r="AEX106" s="392"/>
      <c r="AEY106" s="393"/>
      <c r="AEZ106" s="394"/>
      <c r="AFA106" s="395"/>
      <c r="AFB106" s="389"/>
      <c r="AFC106" s="390"/>
      <c r="AFD106" s="391"/>
      <c r="AFE106" s="392"/>
      <c r="AFF106" s="393"/>
      <c r="AFG106" s="394"/>
      <c r="AFH106" s="395"/>
      <c r="AFI106" s="389"/>
      <c r="AFJ106" s="390"/>
      <c r="AFK106" s="391"/>
      <c r="AFL106" s="392"/>
      <c r="AFM106" s="393"/>
      <c r="AFN106" s="394"/>
      <c r="AFO106" s="395"/>
      <c r="AFP106" s="389"/>
      <c r="AFQ106" s="390"/>
      <c r="AFR106" s="391"/>
      <c r="AFS106" s="392"/>
      <c r="AFT106" s="393"/>
      <c r="AFU106" s="394"/>
      <c r="AFV106" s="395"/>
      <c r="AFW106" s="389"/>
      <c r="AFX106" s="390"/>
      <c r="AFY106" s="391"/>
      <c r="AFZ106" s="392"/>
      <c r="AGA106" s="393"/>
      <c r="AGB106" s="394"/>
      <c r="AGC106" s="395"/>
      <c r="AGD106" s="389"/>
      <c r="AGE106" s="390"/>
      <c r="AGF106" s="391"/>
      <c r="AGG106" s="392"/>
      <c r="AGH106" s="393"/>
      <c r="AGI106" s="394"/>
      <c r="AGJ106" s="395"/>
      <c r="AGK106" s="389"/>
      <c r="AGL106" s="390"/>
      <c r="AGM106" s="391"/>
      <c r="AGN106" s="392"/>
      <c r="AGO106" s="393"/>
      <c r="AGP106" s="394"/>
      <c r="AGQ106" s="395"/>
      <c r="AGR106" s="389"/>
      <c r="AGS106" s="390"/>
      <c r="AGT106" s="391"/>
      <c r="AGU106" s="392"/>
      <c r="AGV106" s="393"/>
      <c r="AGW106" s="394"/>
      <c r="AGX106" s="395"/>
      <c r="AGY106" s="389"/>
      <c r="AGZ106" s="390"/>
      <c r="AHA106" s="391"/>
      <c r="AHB106" s="392"/>
      <c r="AHC106" s="393"/>
      <c r="AHD106" s="394"/>
      <c r="AHE106" s="395"/>
      <c r="AHF106" s="389"/>
      <c r="AHG106" s="390"/>
      <c r="AHH106" s="391"/>
      <c r="AHI106" s="392"/>
      <c r="AHJ106" s="393"/>
      <c r="AHK106" s="394"/>
      <c r="AHL106" s="395"/>
      <c r="AHM106" s="389"/>
      <c r="AHN106" s="390"/>
      <c r="AHO106" s="391"/>
      <c r="AHP106" s="392"/>
      <c r="AHQ106" s="393"/>
      <c r="AHR106" s="394"/>
      <c r="AHS106" s="395"/>
      <c r="AHT106" s="389"/>
      <c r="AHU106" s="390"/>
      <c r="AHV106" s="391"/>
      <c r="AHW106" s="392"/>
      <c r="AHX106" s="393"/>
      <c r="AHY106" s="394"/>
      <c r="AHZ106" s="395"/>
      <c r="AIA106" s="389"/>
      <c r="AIB106" s="390"/>
      <c r="AIC106" s="391"/>
      <c r="AID106" s="392"/>
      <c r="AIE106" s="393"/>
      <c r="AIF106" s="394"/>
      <c r="AIG106" s="395"/>
      <c r="AIH106" s="389"/>
      <c r="AII106" s="390"/>
      <c r="AIJ106" s="391"/>
      <c r="AIK106" s="392"/>
      <c r="AIL106" s="393"/>
      <c r="AIM106" s="394"/>
      <c r="AIN106" s="395"/>
      <c r="AIO106" s="389"/>
      <c r="AIP106" s="390"/>
      <c r="AIQ106" s="391"/>
      <c r="AIR106" s="392"/>
      <c r="AIS106" s="393"/>
      <c r="AIT106" s="394"/>
      <c r="AIU106" s="395"/>
      <c r="AIV106" s="389"/>
      <c r="AIW106" s="390"/>
      <c r="AIX106" s="391"/>
      <c r="AIY106" s="392"/>
      <c r="AIZ106" s="393"/>
      <c r="AJA106" s="394"/>
      <c r="AJB106" s="395"/>
      <c r="AJC106" s="389"/>
      <c r="AJD106" s="390"/>
      <c r="AJE106" s="391"/>
      <c r="AJF106" s="392"/>
      <c r="AJG106" s="393"/>
      <c r="AJH106" s="394"/>
      <c r="AJI106" s="395"/>
      <c r="AJJ106" s="389"/>
      <c r="AJK106" s="390"/>
      <c r="AJL106" s="391"/>
      <c r="AJM106" s="392"/>
      <c r="AJN106" s="393"/>
      <c r="AJO106" s="394"/>
      <c r="AJP106" s="395"/>
      <c r="AJQ106" s="389"/>
      <c r="AJR106" s="390"/>
      <c r="AJS106" s="391"/>
      <c r="AJT106" s="392"/>
      <c r="AJU106" s="393"/>
      <c r="AJV106" s="394"/>
      <c r="AJW106" s="395"/>
      <c r="AJX106" s="389"/>
      <c r="AJY106" s="390"/>
      <c r="AJZ106" s="391"/>
      <c r="AKA106" s="392"/>
      <c r="AKB106" s="393"/>
      <c r="AKC106" s="394"/>
      <c r="AKD106" s="395"/>
      <c r="AKE106" s="389"/>
      <c r="AKF106" s="390"/>
      <c r="AKG106" s="391"/>
      <c r="AKH106" s="392"/>
      <c r="AKI106" s="393"/>
      <c r="AKJ106" s="394"/>
      <c r="AKK106" s="395"/>
      <c r="AKL106" s="389"/>
      <c r="AKM106" s="390"/>
      <c r="AKN106" s="391"/>
      <c r="AKO106" s="392"/>
      <c r="AKP106" s="393"/>
      <c r="AKQ106" s="394"/>
      <c r="AKR106" s="395"/>
      <c r="AKS106" s="389"/>
      <c r="AKT106" s="390"/>
      <c r="AKU106" s="391"/>
      <c r="AKV106" s="392"/>
      <c r="AKW106" s="393"/>
      <c r="AKX106" s="394"/>
      <c r="AKY106" s="395"/>
      <c r="AKZ106" s="389"/>
      <c r="ALA106" s="390"/>
      <c r="ALB106" s="391"/>
      <c r="ALC106" s="392"/>
      <c r="ALD106" s="393"/>
      <c r="ALE106" s="394"/>
      <c r="ALF106" s="395"/>
      <c r="ALG106" s="389"/>
      <c r="ALH106" s="390"/>
      <c r="ALI106" s="391"/>
      <c r="ALJ106" s="392"/>
      <c r="ALK106" s="393"/>
      <c r="ALL106" s="394"/>
      <c r="ALM106" s="395"/>
      <c r="ALN106" s="389"/>
      <c r="ALO106" s="390"/>
      <c r="ALP106" s="391"/>
      <c r="ALQ106" s="392"/>
      <c r="ALR106" s="393"/>
      <c r="ALS106" s="394"/>
      <c r="ALT106" s="395"/>
      <c r="ALU106" s="389"/>
      <c r="ALV106" s="390"/>
      <c r="ALW106" s="391"/>
      <c r="ALX106" s="392"/>
      <c r="ALY106" s="393"/>
      <c r="ALZ106" s="394"/>
      <c r="AMA106" s="395"/>
      <c r="AMB106" s="389"/>
      <c r="AMC106" s="390"/>
      <c r="AMD106" s="391"/>
      <c r="AME106" s="392"/>
      <c r="AMF106" s="393"/>
      <c r="AMG106" s="394"/>
      <c r="AMH106" s="395"/>
      <c r="AMI106" s="389"/>
      <c r="AMJ106" s="390"/>
      <c r="AMK106" s="391"/>
      <c r="AML106" s="392"/>
      <c r="AMM106" s="393"/>
      <c r="AMN106" s="394"/>
      <c r="AMO106" s="395"/>
      <c r="AMP106" s="389"/>
      <c r="AMQ106" s="390"/>
      <c r="AMR106" s="391"/>
      <c r="AMS106" s="392"/>
      <c r="AMT106" s="393"/>
      <c r="AMU106" s="394"/>
      <c r="AMV106" s="395"/>
      <c r="AMW106" s="389"/>
      <c r="AMX106" s="390"/>
      <c r="AMY106" s="391"/>
      <c r="AMZ106" s="392"/>
      <c r="ANA106" s="393"/>
      <c r="ANB106" s="394"/>
      <c r="ANC106" s="395"/>
      <c r="AND106" s="389"/>
      <c r="ANE106" s="390"/>
      <c r="ANF106" s="391"/>
      <c r="ANG106" s="392"/>
      <c r="ANH106" s="393"/>
      <c r="ANI106" s="394"/>
      <c r="ANJ106" s="395"/>
      <c r="ANK106" s="389"/>
      <c r="ANL106" s="390"/>
      <c r="ANM106" s="391"/>
      <c r="ANN106" s="392"/>
      <c r="ANO106" s="393"/>
      <c r="ANP106" s="394"/>
      <c r="ANQ106" s="395"/>
      <c r="ANR106" s="389"/>
      <c r="ANS106" s="390"/>
      <c r="ANT106" s="391"/>
      <c r="ANU106" s="392"/>
      <c r="ANV106" s="393"/>
      <c r="ANW106" s="394"/>
      <c r="ANX106" s="395"/>
      <c r="ANY106" s="389"/>
      <c r="ANZ106" s="390"/>
      <c r="AOA106" s="391"/>
      <c r="AOB106" s="392"/>
      <c r="AOC106" s="393"/>
      <c r="AOD106" s="394"/>
      <c r="AOE106" s="395"/>
      <c r="AOF106" s="389"/>
      <c r="AOG106" s="390"/>
      <c r="AOH106" s="391"/>
      <c r="AOI106" s="392"/>
      <c r="AOJ106" s="393"/>
      <c r="AOK106" s="394"/>
      <c r="AOL106" s="395"/>
      <c r="AOM106" s="389"/>
      <c r="AON106" s="390"/>
      <c r="AOO106" s="391"/>
      <c r="AOP106" s="392"/>
      <c r="AOQ106" s="393"/>
      <c r="AOR106" s="394"/>
      <c r="AOS106" s="395"/>
      <c r="AOT106" s="389"/>
      <c r="AOU106" s="390"/>
      <c r="AOV106" s="391"/>
      <c r="AOW106" s="392"/>
      <c r="AOX106" s="393"/>
      <c r="AOY106" s="394"/>
      <c r="AOZ106" s="395"/>
      <c r="APA106" s="389"/>
      <c r="APB106" s="390"/>
      <c r="APC106" s="391"/>
      <c r="APD106" s="392"/>
      <c r="APE106" s="393"/>
      <c r="APF106" s="394"/>
      <c r="APG106" s="395"/>
      <c r="APH106" s="389"/>
      <c r="API106" s="390"/>
      <c r="APJ106" s="391"/>
      <c r="APK106" s="392"/>
      <c r="APL106" s="393"/>
      <c r="APM106" s="394"/>
      <c r="APN106" s="395"/>
      <c r="APO106" s="389"/>
      <c r="APP106" s="390"/>
      <c r="APQ106" s="391"/>
      <c r="APR106" s="392"/>
      <c r="APS106" s="393"/>
      <c r="APT106" s="394"/>
      <c r="APU106" s="395"/>
      <c r="APV106" s="389"/>
      <c r="APW106" s="390"/>
      <c r="APX106" s="391"/>
      <c r="APY106" s="392"/>
      <c r="APZ106" s="393"/>
      <c r="AQA106" s="394"/>
      <c r="AQB106" s="395"/>
      <c r="AQC106" s="389"/>
      <c r="AQD106" s="390"/>
      <c r="AQE106" s="391"/>
      <c r="AQF106" s="392"/>
      <c r="AQG106" s="393"/>
      <c r="AQH106" s="394"/>
      <c r="AQI106" s="395"/>
      <c r="AQJ106" s="389"/>
      <c r="AQK106" s="390"/>
      <c r="AQL106" s="391"/>
      <c r="AQM106" s="392"/>
      <c r="AQN106" s="393"/>
      <c r="AQO106" s="394"/>
      <c r="AQP106" s="395"/>
      <c r="AQQ106" s="389"/>
      <c r="AQR106" s="390"/>
      <c r="AQS106" s="391"/>
      <c r="AQT106" s="392"/>
      <c r="AQU106" s="393"/>
      <c r="AQV106" s="394"/>
      <c r="AQW106" s="395"/>
      <c r="AQX106" s="389"/>
      <c r="AQY106" s="390"/>
      <c r="AQZ106" s="391"/>
      <c r="ARA106" s="392"/>
      <c r="ARB106" s="393"/>
      <c r="ARC106" s="394"/>
      <c r="ARD106" s="395"/>
      <c r="ARE106" s="389"/>
      <c r="ARF106" s="390"/>
      <c r="ARG106" s="391"/>
      <c r="ARH106" s="392"/>
      <c r="ARI106" s="393"/>
      <c r="ARJ106" s="394"/>
      <c r="ARK106" s="395"/>
      <c r="ARL106" s="389"/>
      <c r="ARM106" s="390"/>
      <c r="ARN106" s="391"/>
      <c r="ARO106" s="392"/>
      <c r="ARP106" s="393"/>
      <c r="ARQ106" s="394"/>
      <c r="ARR106" s="395"/>
      <c r="ARS106" s="389"/>
      <c r="ART106" s="390"/>
      <c r="ARU106" s="391"/>
      <c r="ARV106" s="392"/>
      <c r="ARW106" s="393"/>
      <c r="ARX106" s="394"/>
      <c r="ARY106" s="395"/>
      <c r="ARZ106" s="389"/>
      <c r="ASA106" s="390"/>
      <c r="ASB106" s="391"/>
      <c r="ASC106" s="392"/>
      <c r="ASD106" s="393"/>
      <c r="ASE106" s="394"/>
      <c r="ASF106" s="395"/>
      <c r="ASG106" s="389"/>
      <c r="ASH106" s="390"/>
      <c r="ASI106" s="391"/>
      <c r="ASJ106" s="392"/>
      <c r="ASK106" s="393"/>
      <c r="ASL106" s="394"/>
      <c r="ASM106" s="395"/>
      <c r="ASN106" s="389"/>
      <c r="ASO106" s="390"/>
      <c r="ASP106" s="391"/>
      <c r="ASQ106" s="392"/>
      <c r="ASR106" s="393"/>
      <c r="ASS106" s="394"/>
      <c r="AST106" s="395"/>
      <c r="ASU106" s="389"/>
      <c r="ASV106" s="390"/>
      <c r="ASW106" s="391"/>
      <c r="ASX106" s="392"/>
      <c r="ASY106" s="393"/>
      <c r="ASZ106" s="394"/>
      <c r="ATA106" s="395"/>
      <c r="ATB106" s="389"/>
      <c r="ATC106" s="390"/>
      <c r="ATD106" s="391"/>
      <c r="ATE106" s="392"/>
      <c r="ATF106" s="393"/>
      <c r="ATG106" s="394"/>
      <c r="ATH106" s="395"/>
      <c r="ATI106" s="389"/>
      <c r="ATJ106" s="390"/>
      <c r="ATK106" s="391"/>
      <c r="ATL106" s="392"/>
      <c r="ATM106" s="393"/>
      <c r="ATN106" s="394"/>
      <c r="ATO106" s="395"/>
      <c r="ATP106" s="389"/>
      <c r="ATQ106" s="390"/>
      <c r="ATR106" s="391"/>
      <c r="ATS106" s="392"/>
      <c r="ATT106" s="393"/>
      <c r="ATU106" s="394"/>
      <c r="ATV106" s="395"/>
      <c r="ATW106" s="389"/>
      <c r="ATX106" s="390"/>
      <c r="ATY106" s="391"/>
      <c r="ATZ106" s="392"/>
      <c r="AUA106" s="393"/>
      <c r="AUB106" s="394"/>
      <c r="AUC106" s="395"/>
      <c r="AUD106" s="389"/>
      <c r="AUE106" s="390"/>
      <c r="AUF106" s="391"/>
      <c r="AUG106" s="392"/>
      <c r="AUH106" s="393"/>
      <c r="AUI106" s="394"/>
      <c r="AUJ106" s="395"/>
      <c r="AUK106" s="389"/>
      <c r="AUL106" s="390"/>
      <c r="AUM106" s="391"/>
      <c r="AUN106" s="392"/>
      <c r="AUO106" s="393"/>
      <c r="AUP106" s="394"/>
      <c r="AUQ106" s="395"/>
      <c r="AUR106" s="389"/>
      <c r="AUS106" s="390"/>
      <c r="AUT106" s="391"/>
      <c r="AUU106" s="392"/>
      <c r="AUV106" s="393"/>
      <c r="AUW106" s="394"/>
      <c r="AUX106" s="395"/>
      <c r="AUY106" s="389"/>
      <c r="AUZ106" s="390"/>
      <c r="AVA106" s="391"/>
      <c r="AVB106" s="392"/>
      <c r="AVC106" s="393"/>
      <c r="AVD106" s="394"/>
      <c r="AVE106" s="395"/>
      <c r="AVF106" s="389"/>
      <c r="AVG106" s="390"/>
      <c r="AVH106" s="391"/>
      <c r="AVI106" s="392"/>
      <c r="AVJ106" s="393"/>
      <c r="AVK106" s="394"/>
      <c r="AVL106" s="395"/>
      <c r="AVM106" s="389"/>
      <c r="AVN106" s="390"/>
      <c r="AVO106" s="391"/>
      <c r="AVP106" s="392"/>
      <c r="AVQ106" s="393"/>
      <c r="AVR106" s="394"/>
      <c r="AVS106" s="395"/>
      <c r="AVT106" s="389"/>
      <c r="AVU106" s="390"/>
      <c r="AVV106" s="391"/>
      <c r="AVW106" s="392"/>
      <c r="AVX106" s="393"/>
      <c r="AVY106" s="394"/>
      <c r="AVZ106" s="395"/>
      <c r="AWA106" s="389"/>
      <c r="AWB106" s="390"/>
      <c r="AWC106" s="391"/>
      <c r="AWD106" s="392"/>
      <c r="AWE106" s="393"/>
      <c r="AWF106" s="394"/>
      <c r="AWG106" s="395"/>
      <c r="AWH106" s="389"/>
      <c r="AWI106" s="390"/>
      <c r="AWJ106" s="391"/>
      <c r="AWK106" s="392"/>
      <c r="AWL106" s="393"/>
      <c r="AWM106" s="394"/>
      <c r="AWN106" s="395"/>
      <c r="AWO106" s="389"/>
      <c r="AWP106" s="390"/>
      <c r="AWQ106" s="391"/>
      <c r="AWR106" s="392"/>
      <c r="AWS106" s="393"/>
      <c r="AWT106" s="394"/>
      <c r="AWU106" s="395"/>
      <c r="AWV106" s="389"/>
      <c r="AWW106" s="390"/>
      <c r="AWX106" s="391"/>
      <c r="AWY106" s="392"/>
      <c r="AWZ106" s="393"/>
      <c r="AXA106" s="394"/>
      <c r="AXB106" s="395"/>
      <c r="AXC106" s="389"/>
      <c r="AXD106" s="390"/>
      <c r="AXE106" s="391"/>
      <c r="AXF106" s="392"/>
      <c r="AXG106" s="393"/>
      <c r="AXH106" s="394"/>
      <c r="AXI106" s="395"/>
      <c r="AXJ106" s="389"/>
      <c r="AXK106" s="390"/>
      <c r="AXL106" s="391"/>
      <c r="AXM106" s="392"/>
      <c r="AXN106" s="393"/>
      <c r="AXO106" s="394"/>
      <c r="AXP106" s="395"/>
      <c r="AXQ106" s="389"/>
      <c r="AXR106" s="390"/>
      <c r="AXS106" s="391"/>
      <c r="AXT106" s="392"/>
      <c r="AXU106" s="393"/>
      <c r="AXV106" s="394"/>
      <c r="AXW106" s="395"/>
      <c r="AXX106" s="389"/>
      <c r="AXY106" s="390"/>
      <c r="AXZ106" s="391"/>
      <c r="AYA106" s="392"/>
      <c r="AYB106" s="393"/>
      <c r="AYC106" s="394"/>
      <c r="AYD106" s="395"/>
      <c r="AYE106" s="389"/>
      <c r="AYF106" s="390"/>
      <c r="AYG106" s="391"/>
      <c r="AYH106" s="392"/>
      <c r="AYI106" s="393"/>
      <c r="AYJ106" s="394"/>
      <c r="AYK106" s="395"/>
      <c r="AYL106" s="389"/>
      <c r="AYM106" s="390"/>
      <c r="AYN106" s="391"/>
      <c r="AYO106" s="392"/>
      <c r="AYP106" s="393"/>
      <c r="AYQ106" s="394"/>
      <c r="AYR106" s="395"/>
      <c r="AYS106" s="389"/>
      <c r="AYT106" s="390"/>
      <c r="AYU106" s="391"/>
      <c r="AYV106" s="392"/>
      <c r="AYW106" s="393"/>
      <c r="AYX106" s="394"/>
      <c r="AYY106" s="395"/>
      <c r="AYZ106" s="389"/>
      <c r="AZA106" s="390"/>
      <c r="AZB106" s="391"/>
      <c r="AZC106" s="392"/>
      <c r="AZD106" s="393"/>
      <c r="AZE106" s="394"/>
      <c r="AZF106" s="395"/>
      <c r="AZG106" s="389"/>
      <c r="AZH106" s="390"/>
      <c r="AZI106" s="391"/>
      <c r="AZJ106" s="392"/>
      <c r="AZK106" s="393"/>
      <c r="AZL106" s="394"/>
      <c r="AZM106" s="395"/>
      <c r="AZN106" s="389"/>
      <c r="AZO106" s="390"/>
      <c r="AZP106" s="391"/>
      <c r="AZQ106" s="392"/>
      <c r="AZR106" s="393"/>
      <c r="AZS106" s="394"/>
      <c r="AZT106" s="395"/>
      <c r="AZU106" s="389"/>
      <c r="AZV106" s="390"/>
      <c r="AZW106" s="391"/>
      <c r="AZX106" s="392"/>
      <c r="AZY106" s="393"/>
      <c r="AZZ106" s="394"/>
      <c r="BAA106" s="395"/>
      <c r="BAB106" s="389"/>
      <c r="BAC106" s="390"/>
      <c r="BAD106" s="391"/>
      <c r="BAE106" s="392"/>
      <c r="BAF106" s="393"/>
      <c r="BAG106" s="394"/>
      <c r="BAH106" s="395"/>
      <c r="BAI106" s="389"/>
      <c r="BAJ106" s="390"/>
      <c r="BAK106" s="391"/>
      <c r="BAL106" s="392"/>
      <c r="BAM106" s="393"/>
      <c r="BAN106" s="394"/>
      <c r="BAO106" s="395"/>
      <c r="BAP106" s="389"/>
      <c r="BAQ106" s="390"/>
      <c r="BAR106" s="391"/>
      <c r="BAS106" s="392"/>
      <c r="BAT106" s="393"/>
      <c r="BAU106" s="394"/>
      <c r="BAV106" s="395"/>
      <c r="BAW106" s="389"/>
      <c r="BAX106" s="390"/>
      <c r="BAY106" s="391"/>
      <c r="BAZ106" s="392"/>
      <c r="BBA106" s="393"/>
      <c r="BBB106" s="394"/>
      <c r="BBC106" s="395"/>
      <c r="BBD106" s="389"/>
      <c r="BBE106" s="390"/>
      <c r="BBF106" s="391"/>
      <c r="BBG106" s="392"/>
      <c r="BBH106" s="393"/>
      <c r="BBI106" s="394"/>
      <c r="BBJ106" s="395"/>
      <c r="BBK106" s="389"/>
      <c r="BBL106" s="390"/>
      <c r="BBM106" s="391"/>
      <c r="BBN106" s="392"/>
      <c r="BBO106" s="393"/>
      <c r="BBP106" s="394"/>
      <c r="BBQ106" s="395"/>
      <c r="BBR106" s="389"/>
      <c r="BBS106" s="390"/>
      <c r="BBT106" s="391"/>
      <c r="BBU106" s="392"/>
      <c r="BBV106" s="393"/>
      <c r="BBW106" s="394"/>
      <c r="BBX106" s="395"/>
      <c r="BBY106" s="389"/>
      <c r="BBZ106" s="390"/>
      <c r="BCA106" s="391"/>
      <c r="BCB106" s="392"/>
      <c r="BCC106" s="393"/>
      <c r="BCD106" s="394"/>
      <c r="BCE106" s="395"/>
      <c r="BCF106" s="389"/>
      <c r="BCG106" s="390"/>
      <c r="BCH106" s="391"/>
      <c r="BCI106" s="392"/>
      <c r="BCJ106" s="393"/>
      <c r="BCK106" s="394"/>
      <c r="BCL106" s="395"/>
      <c r="BCM106" s="389"/>
      <c r="BCN106" s="390"/>
      <c r="BCO106" s="391"/>
      <c r="BCP106" s="392"/>
      <c r="BCQ106" s="393"/>
      <c r="BCR106" s="394"/>
      <c r="BCS106" s="395"/>
      <c r="BCT106" s="389"/>
      <c r="BCU106" s="390"/>
      <c r="BCV106" s="391"/>
      <c r="BCW106" s="392"/>
      <c r="BCX106" s="393"/>
      <c r="BCY106" s="394"/>
      <c r="BCZ106" s="395"/>
      <c r="BDA106" s="389"/>
      <c r="BDB106" s="390"/>
      <c r="BDC106" s="391"/>
      <c r="BDD106" s="392"/>
      <c r="BDE106" s="393"/>
      <c r="BDF106" s="394"/>
      <c r="BDG106" s="395"/>
      <c r="BDH106" s="389"/>
      <c r="BDI106" s="390"/>
      <c r="BDJ106" s="391"/>
      <c r="BDK106" s="392"/>
      <c r="BDL106" s="393"/>
      <c r="BDM106" s="394"/>
      <c r="BDN106" s="395"/>
      <c r="BDO106" s="389"/>
      <c r="BDP106" s="390"/>
      <c r="BDQ106" s="391"/>
      <c r="BDR106" s="392"/>
      <c r="BDS106" s="393"/>
      <c r="BDT106" s="394"/>
      <c r="BDU106" s="395"/>
      <c r="BDV106" s="389"/>
      <c r="BDW106" s="390"/>
      <c r="BDX106" s="391"/>
      <c r="BDY106" s="392"/>
      <c r="BDZ106" s="393"/>
      <c r="BEA106" s="394"/>
      <c r="BEB106" s="395"/>
      <c r="BEC106" s="389"/>
      <c r="BED106" s="390"/>
      <c r="BEE106" s="391"/>
      <c r="BEF106" s="392"/>
      <c r="BEG106" s="393"/>
      <c r="BEH106" s="394"/>
      <c r="BEI106" s="395"/>
      <c r="BEJ106" s="389"/>
      <c r="BEK106" s="390"/>
      <c r="BEL106" s="391"/>
      <c r="BEM106" s="392"/>
      <c r="BEN106" s="393"/>
      <c r="BEO106" s="394"/>
      <c r="BEP106" s="395"/>
      <c r="BEQ106" s="389"/>
      <c r="BER106" s="390"/>
      <c r="BES106" s="391"/>
      <c r="BET106" s="392"/>
      <c r="BEU106" s="393"/>
      <c r="BEV106" s="394"/>
      <c r="BEW106" s="395"/>
      <c r="BEX106" s="389"/>
      <c r="BEY106" s="390"/>
      <c r="BEZ106" s="391"/>
      <c r="BFA106" s="392"/>
      <c r="BFB106" s="393"/>
      <c r="BFC106" s="394"/>
      <c r="BFD106" s="395"/>
      <c r="BFE106" s="389"/>
      <c r="BFF106" s="390"/>
      <c r="BFG106" s="391"/>
      <c r="BFH106" s="392"/>
      <c r="BFI106" s="393"/>
      <c r="BFJ106" s="394"/>
      <c r="BFK106" s="395"/>
      <c r="BFL106" s="389"/>
      <c r="BFM106" s="390"/>
      <c r="BFN106" s="391"/>
      <c r="BFO106" s="392"/>
      <c r="BFP106" s="393"/>
      <c r="BFQ106" s="394"/>
      <c r="BFR106" s="395"/>
      <c r="BFS106" s="389"/>
      <c r="BFT106" s="390"/>
      <c r="BFU106" s="391"/>
      <c r="BFV106" s="392"/>
      <c r="BFW106" s="393"/>
      <c r="BFX106" s="394"/>
      <c r="BFY106" s="395"/>
      <c r="BFZ106" s="389"/>
      <c r="BGA106" s="390"/>
      <c r="BGB106" s="391"/>
      <c r="BGC106" s="392"/>
      <c r="BGD106" s="393"/>
      <c r="BGE106" s="394"/>
      <c r="BGF106" s="395"/>
      <c r="BGG106" s="389"/>
      <c r="BGH106" s="390"/>
      <c r="BGI106" s="391"/>
      <c r="BGJ106" s="392"/>
      <c r="BGK106" s="393"/>
      <c r="BGL106" s="394"/>
      <c r="BGM106" s="395"/>
      <c r="BGN106" s="389"/>
      <c r="BGO106" s="390"/>
      <c r="BGP106" s="391"/>
      <c r="BGQ106" s="392"/>
      <c r="BGR106" s="393"/>
      <c r="BGS106" s="394"/>
      <c r="BGT106" s="395"/>
      <c r="BGU106" s="389"/>
      <c r="BGV106" s="390"/>
      <c r="BGW106" s="391"/>
      <c r="BGX106" s="392"/>
      <c r="BGY106" s="393"/>
      <c r="BGZ106" s="394"/>
      <c r="BHA106" s="395"/>
      <c r="BHB106" s="389"/>
      <c r="BHC106" s="390"/>
      <c r="BHD106" s="391"/>
      <c r="BHE106" s="392"/>
      <c r="BHF106" s="393"/>
      <c r="BHG106" s="394"/>
      <c r="BHH106" s="395"/>
      <c r="BHI106" s="389"/>
      <c r="BHJ106" s="390"/>
      <c r="BHK106" s="391"/>
      <c r="BHL106" s="392"/>
      <c r="BHM106" s="393"/>
      <c r="BHN106" s="394"/>
      <c r="BHO106" s="395"/>
      <c r="BHP106" s="389"/>
      <c r="BHQ106" s="390"/>
      <c r="BHR106" s="391"/>
      <c r="BHS106" s="392"/>
      <c r="BHT106" s="393"/>
      <c r="BHU106" s="394"/>
      <c r="BHV106" s="395"/>
      <c r="BHW106" s="389"/>
      <c r="BHX106" s="390"/>
      <c r="BHY106" s="391"/>
      <c r="BHZ106" s="392"/>
      <c r="BIA106" s="393"/>
      <c r="BIB106" s="394"/>
      <c r="BIC106" s="395"/>
      <c r="BID106" s="389"/>
      <c r="BIE106" s="390"/>
      <c r="BIF106" s="391"/>
      <c r="BIG106" s="392"/>
      <c r="BIH106" s="393"/>
      <c r="BII106" s="394"/>
      <c r="BIJ106" s="395"/>
      <c r="BIK106" s="389"/>
      <c r="BIL106" s="390"/>
      <c r="BIM106" s="391"/>
      <c r="BIN106" s="392"/>
      <c r="BIO106" s="393"/>
      <c r="BIP106" s="394"/>
      <c r="BIQ106" s="395"/>
      <c r="BIR106" s="389"/>
      <c r="BIS106" s="390"/>
      <c r="BIT106" s="391"/>
      <c r="BIU106" s="392"/>
      <c r="BIV106" s="393"/>
      <c r="BIW106" s="394"/>
      <c r="BIX106" s="395"/>
      <c r="BIY106" s="389"/>
      <c r="BIZ106" s="390"/>
      <c r="BJA106" s="391"/>
      <c r="BJB106" s="392"/>
      <c r="BJC106" s="393"/>
      <c r="BJD106" s="394"/>
      <c r="BJE106" s="395"/>
      <c r="BJF106" s="389"/>
      <c r="BJG106" s="390"/>
      <c r="BJH106" s="391"/>
      <c r="BJI106" s="392"/>
      <c r="BJJ106" s="393"/>
      <c r="BJK106" s="394"/>
      <c r="BJL106" s="395"/>
      <c r="BJM106" s="389"/>
      <c r="BJN106" s="390"/>
      <c r="BJO106" s="391"/>
      <c r="BJP106" s="392"/>
      <c r="BJQ106" s="393"/>
      <c r="BJR106" s="394"/>
      <c r="BJS106" s="395"/>
      <c r="BJT106" s="389"/>
      <c r="BJU106" s="390"/>
      <c r="BJV106" s="391"/>
      <c r="BJW106" s="392"/>
      <c r="BJX106" s="393"/>
      <c r="BJY106" s="394"/>
      <c r="BJZ106" s="395"/>
      <c r="BKA106" s="389"/>
      <c r="BKB106" s="390"/>
      <c r="BKC106" s="391"/>
      <c r="BKD106" s="392"/>
      <c r="BKE106" s="393"/>
      <c r="BKF106" s="394"/>
      <c r="BKG106" s="395"/>
      <c r="BKH106" s="389"/>
      <c r="BKI106" s="390"/>
      <c r="BKJ106" s="391"/>
      <c r="BKK106" s="392"/>
      <c r="BKL106" s="393"/>
      <c r="BKM106" s="394"/>
      <c r="BKN106" s="395"/>
      <c r="BKO106" s="389"/>
      <c r="BKP106" s="390"/>
      <c r="BKQ106" s="391"/>
      <c r="BKR106" s="392"/>
      <c r="BKS106" s="393"/>
      <c r="BKT106" s="394"/>
      <c r="BKU106" s="395"/>
      <c r="BKV106" s="389"/>
      <c r="BKW106" s="390"/>
      <c r="BKX106" s="391"/>
      <c r="BKY106" s="392"/>
      <c r="BKZ106" s="393"/>
      <c r="BLA106" s="394"/>
      <c r="BLB106" s="395"/>
      <c r="BLC106" s="389"/>
      <c r="BLD106" s="390"/>
      <c r="BLE106" s="391"/>
      <c r="BLF106" s="392"/>
      <c r="BLG106" s="393"/>
      <c r="BLH106" s="394"/>
      <c r="BLI106" s="395"/>
      <c r="BLJ106" s="389"/>
      <c r="BLK106" s="390"/>
      <c r="BLL106" s="391"/>
      <c r="BLM106" s="392"/>
      <c r="BLN106" s="393"/>
      <c r="BLO106" s="394"/>
      <c r="BLP106" s="395"/>
      <c r="BLQ106" s="389"/>
      <c r="BLR106" s="390"/>
      <c r="BLS106" s="391"/>
      <c r="BLT106" s="392"/>
      <c r="BLU106" s="393"/>
      <c r="BLV106" s="394"/>
      <c r="BLW106" s="395"/>
      <c r="BLX106" s="389"/>
      <c r="BLY106" s="390"/>
      <c r="BLZ106" s="391"/>
      <c r="BMA106" s="392"/>
      <c r="BMB106" s="393"/>
      <c r="BMC106" s="394"/>
      <c r="BMD106" s="395"/>
      <c r="BME106" s="389"/>
      <c r="BMF106" s="390"/>
      <c r="BMG106" s="391"/>
      <c r="BMH106" s="392"/>
      <c r="BMI106" s="393"/>
      <c r="BMJ106" s="394"/>
      <c r="BMK106" s="395"/>
      <c r="BML106" s="389"/>
      <c r="BMM106" s="390"/>
      <c r="BMN106" s="391"/>
      <c r="BMO106" s="392"/>
      <c r="BMP106" s="393"/>
      <c r="BMQ106" s="394"/>
      <c r="BMR106" s="395"/>
      <c r="BMS106" s="389"/>
      <c r="BMT106" s="390"/>
      <c r="BMU106" s="391"/>
      <c r="BMV106" s="392"/>
      <c r="BMW106" s="393"/>
      <c r="BMX106" s="394"/>
      <c r="BMY106" s="395"/>
      <c r="BMZ106" s="389"/>
      <c r="BNA106" s="390"/>
      <c r="BNB106" s="391"/>
      <c r="BNC106" s="392"/>
      <c r="BND106" s="393"/>
      <c r="BNE106" s="394"/>
      <c r="BNF106" s="395"/>
      <c r="BNG106" s="389"/>
      <c r="BNH106" s="390"/>
      <c r="BNI106" s="391"/>
      <c r="BNJ106" s="392"/>
      <c r="BNK106" s="393"/>
      <c r="BNL106" s="394"/>
      <c r="BNM106" s="395"/>
      <c r="BNN106" s="389"/>
      <c r="BNO106" s="390"/>
      <c r="BNP106" s="391"/>
      <c r="BNQ106" s="392"/>
      <c r="BNR106" s="393"/>
      <c r="BNS106" s="394"/>
      <c r="BNT106" s="395"/>
      <c r="BNU106" s="389"/>
      <c r="BNV106" s="390"/>
      <c r="BNW106" s="391"/>
      <c r="BNX106" s="392"/>
      <c r="BNY106" s="393"/>
      <c r="BNZ106" s="394"/>
      <c r="BOA106" s="395"/>
      <c r="BOB106" s="389"/>
      <c r="BOC106" s="390"/>
      <c r="BOD106" s="391"/>
      <c r="BOE106" s="392"/>
      <c r="BOF106" s="393"/>
      <c r="BOG106" s="394"/>
      <c r="BOH106" s="395"/>
      <c r="BOI106" s="389"/>
      <c r="BOJ106" s="390"/>
      <c r="BOK106" s="391"/>
      <c r="BOL106" s="392"/>
      <c r="BOM106" s="393"/>
      <c r="BON106" s="394"/>
      <c r="BOO106" s="395"/>
      <c r="BOP106" s="389"/>
      <c r="BOQ106" s="390"/>
      <c r="BOR106" s="391"/>
      <c r="BOS106" s="392"/>
      <c r="BOT106" s="393"/>
      <c r="BOU106" s="394"/>
      <c r="BOV106" s="395"/>
      <c r="BOW106" s="389"/>
      <c r="BOX106" s="390"/>
      <c r="BOY106" s="391"/>
      <c r="BOZ106" s="392"/>
      <c r="BPA106" s="393"/>
      <c r="BPB106" s="394"/>
      <c r="BPC106" s="395"/>
      <c r="BPD106" s="389"/>
      <c r="BPE106" s="390"/>
      <c r="BPF106" s="391"/>
      <c r="BPG106" s="392"/>
      <c r="BPH106" s="393"/>
      <c r="BPI106" s="394"/>
      <c r="BPJ106" s="395"/>
      <c r="BPK106" s="389"/>
      <c r="BPL106" s="390"/>
      <c r="BPM106" s="391"/>
      <c r="BPN106" s="392"/>
      <c r="BPO106" s="393"/>
      <c r="BPP106" s="394"/>
      <c r="BPQ106" s="395"/>
      <c r="BPR106" s="389"/>
      <c r="BPS106" s="390"/>
      <c r="BPT106" s="391"/>
      <c r="BPU106" s="392"/>
      <c r="BPV106" s="393"/>
      <c r="BPW106" s="394"/>
      <c r="BPX106" s="395"/>
      <c r="BPY106" s="389"/>
      <c r="BPZ106" s="390"/>
      <c r="BQA106" s="391"/>
      <c r="BQB106" s="392"/>
      <c r="BQC106" s="393"/>
      <c r="BQD106" s="394"/>
      <c r="BQE106" s="395"/>
      <c r="BQF106" s="389"/>
      <c r="BQG106" s="390"/>
      <c r="BQH106" s="391"/>
      <c r="BQI106" s="392"/>
      <c r="BQJ106" s="393"/>
      <c r="BQK106" s="394"/>
      <c r="BQL106" s="395"/>
      <c r="BQM106" s="389"/>
      <c r="BQN106" s="390"/>
      <c r="BQO106" s="391"/>
      <c r="BQP106" s="392"/>
      <c r="BQQ106" s="393"/>
      <c r="BQR106" s="394"/>
      <c r="BQS106" s="395"/>
      <c r="BQT106" s="389"/>
      <c r="BQU106" s="390"/>
      <c r="BQV106" s="391"/>
      <c r="BQW106" s="392"/>
      <c r="BQX106" s="393"/>
      <c r="BQY106" s="394"/>
      <c r="BQZ106" s="395"/>
      <c r="BRA106" s="389"/>
      <c r="BRB106" s="390"/>
      <c r="BRC106" s="391"/>
      <c r="BRD106" s="392"/>
      <c r="BRE106" s="393"/>
      <c r="BRF106" s="394"/>
      <c r="BRG106" s="395"/>
      <c r="BRH106" s="389"/>
      <c r="BRI106" s="390"/>
      <c r="BRJ106" s="391"/>
      <c r="BRK106" s="392"/>
      <c r="BRL106" s="393"/>
      <c r="BRM106" s="394"/>
      <c r="BRN106" s="395"/>
      <c r="BRO106" s="389"/>
      <c r="BRP106" s="390"/>
      <c r="BRQ106" s="391"/>
      <c r="BRR106" s="392"/>
      <c r="BRS106" s="393"/>
      <c r="BRT106" s="394"/>
      <c r="BRU106" s="395"/>
      <c r="BRV106" s="389"/>
      <c r="BRW106" s="390"/>
      <c r="BRX106" s="391"/>
      <c r="BRY106" s="392"/>
      <c r="BRZ106" s="393"/>
      <c r="BSA106" s="394"/>
      <c r="BSB106" s="395"/>
      <c r="BSC106" s="389"/>
      <c r="BSD106" s="390"/>
      <c r="BSE106" s="391"/>
      <c r="BSF106" s="392"/>
      <c r="BSG106" s="393"/>
      <c r="BSH106" s="394"/>
      <c r="BSI106" s="395"/>
      <c r="BSJ106" s="389"/>
      <c r="BSK106" s="390"/>
      <c r="BSL106" s="391"/>
      <c r="BSM106" s="392"/>
      <c r="BSN106" s="393"/>
      <c r="BSO106" s="394"/>
      <c r="BSP106" s="395"/>
      <c r="BSQ106" s="389"/>
      <c r="BSR106" s="390"/>
      <c r="BSS106" s="391"/>
      <c r="BST106" s="392"/>
      <c r="BSU106" s="393"/>
      <c r="BSV106" s="394"/>
      <c r="BSW106" s="395"/>
      <c r="BSX106" s="389"/>
      <c r="BSY106" s="390"/>
      <c r="BSZ106" s="391"/>
      <c r="BTA106" s="392"/>
      <c r="BTB106" s="393"/>
      <c r="BTC106" s="394"/>
      <c r="BTD106" s="395"/>
      <c r="BTE106" s="389"/>
      <c r="BTF106" s="390"/>
      <c r="BTG106" s="391"/>
      <c r="BTH106" s="392"/>
      <c r="BTI106" s="393"/>
      <c r="BTJ106" s="394"/>
      <c r="BTK106" s="395"/>
      <c r="BTL106" s="389"/>
      <c r="BTM106" s="390"/>
      <c r="BTN106" s="391"/>
      <c r="BTO106" s="392"/>
      <c r="BTP106" s="393"/>
      <c r="BTQ106" s="394"/>
      <c r="BTR106" s="395"/>
      <c r="BTS106" s="389"/>
      <c r="BTT106" s="390"/>
      <c r="BTU106" s="391"/>
      <c r="BTV106" s="392"/>
      <c r="BTW106" s="393"/>
      <c r="BTX106" s="394"/>
      <c r="BTY106" s="395"/>
      <c r="BTZ106" s="389"/>
      <c r="BUA106" s="390"/>
      <c r="BUB106" s="391"/>
      <c r="BUC106" s="392"/>
      <c r="BUD106" s="393"/>
      <c r="BUE106" s="394"/>
      <c r="BUF106" s="395"/>
      <c r="BUG106" s="389"/>
      <c r="BUH106" s="390"/>
      <c r="BUI106" s="391"/>
      <c r="BUJ106" s="392"/>
      <c r="BUK106" s="393"/>
      <c r="BUL106" s="394"/>
      <c r="BUM106" s="395"/>
      <c r="BUN106" s="389"/>
      <c r="BUO106" s="390"/>
      <c r="BUP106" s="391"/>
      <c r="BUQ106" s="392"/>
      <c r="BUR106" s="393"/>
      <c r="BUS106" s="394"/>
      <c r="BUT106" s="395"/>
      <c r="BUU106" s="389"/>
      <c r="BUV106" s="390"/>
      <c r="BUW106" s="391"/>
      <c r="BUX106" s="392"/>
      <c r="BUY106" s="393"/>
      <c r="BUZ106" s="394"/>
      <c r="BVA106" s="395"/>
      <c r="BVB106" s="389"/>
      <c r="BVC106" s="390"/>
      <c r="BVD106" s="391"/>
      <c r="BVE106" s="392"/>
      <c r="BVF106" s="393"/>
      <c r="BVG106" s="394"/>
      <c r="BVH106" s="395"/>
      <c r="BVI106" s="389"/>
      <c r="BVJ106" s="390"/>
      <c r="BVK106" s="391"/>
      <c r="BVL106" s="392"/>
      <c r="BVM106" s="393"/>
      <c r="BVN106" s="394"/>
      <c r="BVO106" s="395"/>
      <c r="BVP106" s="389"/>
      <c r="BVQ106" s="390"/>
      <c r="BVR106" s="391"/>
      <c r="BVS106" s="392"/>
      <c r="BVT106" s="393"/>
      <c r="BVU106" s="394"/>
      <c r="BVV106" s="395"/>
      <c r="BVW106" s="389"/>
      <c r="BVX106" s="390"/>
      <c r="BVY106" s="391"/>
      <c r="BVZ106" s="392"/>
      <c r="BWA106" s="393"/>
      <c r="BWB106" s="394"/>
      <c r="BWC106" s="395"/>
      <c r="BWD106" s="389"/>
      <c r="BWE106" s="390"/>
      <c r="BWF106" s="391"/>
      <c r="BWG106" s="392"/>
      <c r="BWH106" s="393"/>
      <c r="BWI106" s="394"/>
      <c r="BWJ106" s="395"/>
      <c r="BWK106" s="389"/>
      <c r="BWL106" s="390"/>
      <c r="BWM106" s="391"/>
      <c r="BWN106" s="392"/>
      <c r="BWO106" s="393"/>
      <c r="BWP106" s="394"/>
      <c r="BWQ106" s="395"/>
      <c r="BWR106" s="389"/>
      <c r="BWS106" s="390"/>
      <c r="BWT106" s="391"/>
      <c r="BWU106" s="392"/>
      <c r="BWV106" s="393"/>
      <c r="BWW106" s="394"/>
      <c r="BWX106" s="395"/>
      <c r="BWY106" s="389"/>
      <c r="BWZ106" s="390"/>
      <c r="BXA106" s="391"/>
      <c r="BXB106" s="392"/>
      <c r="BXC106" s="393"/>
      <c r="BXD106" s="394"/>
      <c r="BXE106" s="395"/>
      <c r="BXF106" s="389"/>
      <c r="BXG106" s="390"/>
      <c r="BXH106" s="391"/>
      <c r="BXI106" s="392"/>
      <c r="BXJ106" s="393"/>
      <c r="BXK106" s="394"/>
      <c r="BXL106" s="395"/>
      <c r="BXM106" s="389"/>
      <c r="BXN106" s="390"/>
      <c r="BXO106" s="391"/>
      <c r="BXP106" s="392"/>
      <c r="BXQ106" s="393"/>
      <c r="BXR106" s="394"/>
      <c r="BXS106" s="395"/>
      <c r="BXT106" s="389"/>
      <c r="BXU106" s="390"/>
      <c r="BXV106" s="391"/>
      <c r="BXW106" s="392"/>
      <c r="BXX106" s="393"/>
      <c r="BXY106" s="394"/>
      <c r="BXZ106" s="395"/>
      <c r="BYA106" s="389"/>
      <c r="BYB106" s="390"/>
      <c r="BYC106" s="391"/>
      <c r="BYD106" s="392"/>
      <c r="BYE106" s="393"/>
      <c r="BYF106" s="394"/>
      <c r="BYG106" s="395"/>
      <c r="BYH106" s="389"/>
      <c r="BYI106" s="390"/>
      <c r="BYJ106" s="391"/>
      <c r="BYK106" s="392"/>
      <c r="BYL106" s="393"/>
      <c r="BYM106" s="394"/>
      <c r="BYN106" s="395"/>
      <c r="BYO106" s="389"/>
      <c r="BYP106" s="390"/>
      <c r="BYQ106" s="391"/>
      <c r="BYR106" s="392"/>
      <c r="BYS106" s="393"/>
      <c r="BYT106" s="394"/>
      <c r="BYU106" s="395"/>
      <c r="BYV106" s="389"/>
      <c r="BYW106" s="390"/>
      <c r="BYX106" s="391"/>
      <c r="BYY106" s="392"/>
      <c r="BYZ106" s="393"/>
      <c r="BZA106" s="394"/>
      <c r="BZB106" s="395"/>
      <c r="BZC106" s="389"/>
      <c r="BZD106" s="390"/>
      <c r="BZE106" s="391"/>
      <c r="BZF106" s="392"/>
      <c r="BZG106" s="393"/>
      <c r="BZH106" s="394"/>
      <c r="BZI106" s="395"/>
      <c r="BZJ106" s="389"/>
      <c r="BZK106" s="390"/>
      <c r="BZL106" s="391"/>
      <c r="BZM106" s="392"/>
      <c r="BZN106" s="393"/>
      <c r="BZO106" s="394"/>
      <c r="BZP106" s="395"/>
      <c r="BZQ106" s="389"/>
      <c r="BZR106" s="390"/>
      <c r="BZS106" s="391"/>
      <c r="BZT106" s="392"/>
      <c r="BZU106" s="393"/>
      <c r="BZV106" s="394"/>
      <c r="BZW106" s="395"/>
      <c r="BZX106" s="389"/>
      <c r="BZY106" s="390"/>
      <c r="BZZ106" s="391"/>
      <c r="CAA106" s="392"/>
      <c r="CAB106" s="393"/>
      <c r="CAC106" s="394"/>
      <c r="CAD106" s="395"/>
      <c r="CAE106" s="389"/>
      <c r="CAF106" s="390"/>
      <c r="CAG106" s="391"/>
      <c r="CAH106" s="392"/>
      <c r="CAI106" s="393"/>
      <c r="CAJ106" s="394"/>
      <c r="CAK106" s="395"/>
      <c r="CAL106" s="389"/>
      <c r="CAM106" s="390"/>
      <c r="CAN106" s="391"/>
      <c r="CAO106" s="392"/>
      <c r="CAP106" s="393"/>
      <c r="CAQ106" s="394"/>
      <c r="CAR106" s="395"/>
      <c r="CAS106" s="389"/>
      <c r="CAT106" s="390"/>
      <c r="CAU106" s="391"/>
      <c r="CAV106" s="392"/>
      <c r="CAW106" s="393"/>
      <c r="CAX106" s="394"/>
      <c r="CAY106" s="395"/>
      <c r="CAZ106" s="389"/>
      <c r="CBA106" s="390"/>
      <c r="CBB106" s="391"/>
      <c r="CBC106" s="392"/>
      <c r="CBD106" s="393"/>
      <c r="CBE106" s="394"/>
      <c r="CBF106" s="395"/>
      <c r="CBG106" s="389"/>
      <c r="CBH106" s="390"/>
      <c r="CBI106" s="391"/>
      <c r="CBJ106" s="392"/>
      <c r="CBK106" s="393"/>
      <c r="CBL106" s="394"/>
      <c r="CBM106" s="395"/>
      <c r="CBN106" s="389"/>
      <c r="CBO106" s="390"/>
      <c r="CBP106" s="391"/>
      <c r="CBQ106" s="392"/>
      <c r="CBR106" s="393"/>
      <c r="CBS106" s="394"/>
      <c r="CBT106" s="395"/>
      <c r="CBU106" s="389"/>
      <c r="CBV106" s="390"/>
      <c r="CBW106" s="391"/>
      <c r="CBX106" s="392"/>
      <c r="CBY106" s="393"/>
      <c r="CBZ106" s="394"/>
      <c r="CCA106" s="395"/>
      <c r="CCB106" s="389"/>
      <c r="CCC106" s="390"/>
      <c r="CCD106" s="391"/>
      <c r="CCE106" s="392"/>
      <c r="CCF106" s="393"/>
      <c r="CCG106" s="394"/>
      <c r="CCH106" s="395"/>
      <c r="CCI106" s="389"/>
      <c r="CCJ106" s="390"/>
      <c r="CCK106" s="391"/>
      <c r="CCL106" s="392"/>
      <c r="CCM106" s="393"/>
      <c r="CCN106" s="394"/>
      <c r="CCO106" s="395"/>
      <c r="CCP106" s="389"/>
      <c r="CCQ106" s="390"/>
      <c r="CCR106" s="391"/>
      <c r="CCS106" s="392"/>
      <c r="CCT106" s="393"/>
      <c r="CCU106" s="394"/>
      <c r="CCV106" s="395"/>
      <c r="CCW106" s="389"/>
      <c r="CCX106" s="390"/>
      <c r="CCY106" s="391"/>
      <c r="CCZ106" s="392"/>
      <c r="CDA106" s="393"/>
      <c r="CDB106" s="394"/>
      <c r="CDC106" s="395"/>
      <c r="CDD106" s="389"/>
      <c r="CDE106" s="390"/>
      <c r="CDF106" s="391"/>
      <c r="CDG106" s="392"/>
      <c r="CDH106" s="393"/>
      <c r="CDI106" s="394"/>
      <c r="CDJ106" s="395"/>
      <c r="CDK106" s="389"/>
      <c r="CDL106" s="390"/>
      <c r="CDM106" s="391"/>
      <c r="CDN106" s="392"/>
      <c r="CDO106" s="393"/>
      <c r="CDP106" s="394"/>
      <c r="CDQ106" s="395"/>
      <c r="CDR106" s="389"/>
      <c r="CDS106" s="390"/>
      <c r="CDT106" s="391"/>
      <c r="CDU106" s="392"/>
      <c r="CDV106" s="393"/>
      <c r="CDW106" s="394"/>
      <c r="CDX106" s="395"/>
      <c r="CDY106" s="389"/>
      <c r="CDZ106" s="390"/>
      <c r="CEA106" s="391"/>
      <c r="CEB106" s="392"/>
      <c r="CEC106" s="393"/>
      <c r="CED106" s="394"/>
      <c r="CEE106" s="395"/>
      <c r="CEF106" s="389"/>
      <c r="CEG106" s="390"/>
      <c r="CEH106" s="391"/>
      <c r="CEI106" s="392"/>
      <c r="CEJ106" s="393"/>
      <c r="CEK106" s="394"/>
      <c r="CEL106" s="395"/>
      <c r="CEM106" s="389"/>
      <c r="CEN106" s="390"/>
      <c r="CEO106" s="391"/>
      <c r="CEP106" s="392"/>
      <c r="CEQ106" s="393"/>
      <c r="CER106" s="394"/>
      <c r="CES106" s="395"/>
      <c r="CET106" s="389"/>
      <c r="CEU106" s="390"/>
      <c r="CEV106" s="391"/>
      <c r="CEW106" s="392"/>
      <c r="CEX106" s="393"/>
      <c r="CEY106" s="394"/>
      <c r="CEZ106" s="395"/>
      <c r="CFA106" s="389"/>
      <c r="CFB106" s="390"/>
      <c r="CFC106" s="391"/>
      <c r="CFD106" s="392"/>
      <c r="CFE106" s="393"/>
      <c r="CFF106" s="394"/>
      <c r="CFG106" s="395"/>
      <c r="CFH106" s="389"/>
      <c r="CFI106" s="390"/>
      <c r="CFJ106" s="391"/>
      <c r="CFK106" s="392"/>
      <c r="CFL106" s="393"/>
      <c r="CFM106" s="394"/>
      <c r="CFN106" s="395"/>
      <c r="CFO106" s="389"/>
      <c r="CFP106" s="390"/>
      <c r="CFQ106" s="391"/>
      <c r="CFR106" s="392"/>
      <c r="CFS106" s="393"/>
      <c r="CFT106" s="394"/>
      <c r="CFU106" s="395"/>
      <c r="CFV106" s="389"/>
      <c r="CFW106" s="390"/>
      <c r="CFX106" s="391"/>
      <c r="CFY106" s="392"/>
      <c r="CFZ106" s="393"/>
      <c r="CGA106" s="394"/>
      <c r="CGB106" s="395"/>
      <c r="CGC106" s="389"/>
      <c r="CGD106" s="390"/>
      <c r="CGE106" s="391"/>
      <c r="CGF106" s="392"/>
      <c r="CGG106" s="393"/>
      <c r="CGH106" s="394"/>
      <c r="CGI106" s="395"/>
      <c r="CGJ106" s="389"/>
      <c r="CGK106" s="390"/>
      <c r="CGL106" s="391"/>
      <c r="CGM106" s="392"/>
      <c r="CGN106" s="393"/>
      <c r="CGO106" s="394"/>
      <c r="CGP106" s="395"/>
      <c r="CGQ106" s="389"/>
      <c r="CGR106" s="390"/>
      <c r="CGS106" s="391"/>
      <c r="CGT106" s="392"/>
      <c r="CGU106" s="393"/>
      <c r="CGV106" s="394"/>
      <c r="CGW106" s="395"/>
      <c r="CGX106" s="389"/>
      <c r="CGY106" s="390"/>
      <c r="CGZ106" s="391"/>
      <c r="CHA106" s="392"/>
      <c r="CHB106" s="393"/>
      <c r="CHC106" s="394"/>
      <c r="CHD106" s="395"/>
      <c r="CHE106" s="389"/>
      <c r="CHF106" s="390"/>
      <c r="CHG106" s="391"/>
      <c r="CHH106" s="392"/>
      <c r="CHI106" s="393"/>
      <c r="CHJ106" s="394"/>
      <c r="CHK106" s="395"/>
      <c r="CHL106" s="389"/>
      <c r="CHM106" s="390"/>
      <c r="CHN106" s="391"/>
      <c r="CHO106" s="392"/>
      <c r="CHP106" s="393"/>
      <c r="CHQ106" s="394"/>
      <c r="CHR106" s="395"/>
      <c r="CHS106" s="389"/>
      <c r="CHT106" s="390"/>
      <c r="CHU106" s="391"/>
      <c r="CHV106" s="392"/>
      <c r="CHW106" s="393"/>
      <c r="CHX106" s="394"/>
      <c r="CHY106" s="395"/>
      <c r="CHZ106" s="389"/>
      <c r="CIA106" s="390"/>
      <c r="CIB106" s="391"/>
      <c r="CIC106" s="392"/>
      <c r="CID106" s="393"/>
      <c r="CIE106" s="394"/>
      <c r="CIF106" s="395"/>
      <c r="CIG106" s="389"/>
      <c r="CIH106" s="390"/>
      <c r="CII106" s="391"/>
      <c r="CIJ106" s="392"/>
      <c r="CIK106" s="393"/>
      <c r="CIL106" s="394"/>
      <c r="CIM106" s="395"/>
      <c r="CIN106" s="389"/>
      <c r="CIO106" s="390"/>
      <c r="CIP106" s="391"/>
      <c r="CIQ106" s="392"/>
      <c r="CIR106" s="393"/>
      <c r="CIS106" s="394"/>
      <c r="CIT106" s="395"/>
      <c r="CIU106" s="389"/>
      <c r="CIV106" s="390"/>
      <c r="CIW106" s="391"/>
      <c r="CIX106" s="392"/>
      <c r="CIY106" s="393"/>
      <c r="CIZ106" s="394"/>
      <c r="CJA106" s="395"/>
      <c r="CJB106" s="389"/>
      <c r="CJC106" s="390"/>
      <c r="CJD106" s="391"/>
      <c r="CJE106" s="392"/>
      <c r="CJF106" s="393"/>
      <c r="CJG106" s="394"/>
      <c r="CJH106" s="395"/>
      <c r="CJI106" s="389"/>
      <c r="CJJ106" s="390"/>
      <c r="CJK106" s="391"/>
      <c r="CJL106" s="392"/>
      <c r="CJM106" s="393"/>
      <c r="CJN106" s="394"/>
      <c r="CJO106" s="395"/>
      <c r="CJP106" s="389"/>
      <c r="CJQ106" s="390"/>
      <c r="CJR106" s="391"/>
      <c r="CJS106" s="392"/>
      <c r="CJT106" s="393"/>
      <c r="CJU106" s="394"/>
      <c r="CJV106" s="395"/>
      <c r="CJW106" s="389"/>
      <c r="CJX106" s="390"/>
      <c r="CJY106" s="391"/>
      <c r="CJZ106" s="392"/>
      <c r="CKA106" s="393"/>
      <c r="CKB106" s="394"/>
      <c r="CKC106" s="395"/>
      <c r="CKD106" s="389"/>
      <c r="CKE106" s="390"/>
      <c r="CKF106" s="391"/>
      <c r="CKG106" s="392"/>
      <c r="CKH106" s="393"/>
      <c r="CKI106" s="394"/>
      <c r="CKJ106" s="395"/>
      <c r="CKK106" s="389"/>
      <c r="CKL106" s="390"/>
      <c r="CKM106" s="391"/>
      <c r="CKN106" s="392"/>
      <c r="CKO106" s="393"/>
      <c r="CKP106" s="394"/>
      <c r="CKQ106" s="395"/>
      <c r="CKR106" s="389"/>
      <c r="CKS106" s="390"/>
      <c r="CKT106" s="391"/>
      <c r="CKU106" s="392"/>
      <c r="CKV106" s="393"/>
      <c r="CKW106" s="394"/>
      <c r="CKX106" s="395"/>
      <c r="CKY106" s="389"/>
      <c r="CKZ106" s="390"/>
      <c r="CLA106" s="391"/>
      <c r="CLB106" s="392"/>
      <c r="CLC106" s="393"/>
      <c r="CLD106" s="394"/>
      <c r="CLE106" s="395"/>
      <c r="CLF106" s="389"/>
      <c r="CLG106" s="390"/>
      <c r="CLH106" s="391"/>
      <c r="CLI106" s="392"/>
      <c r="CLJ106" s="393"/>
      <c r="CLK106" s="394"/>
      <c r="CLL106" s="395"/>
      <c r="CLM106" s="389"/>
      <c r="CLN106" s="390"/>
      <c r="CLO106" s="391"/>
      <c r="CLP106" s="392"/>
      <c r="CLQ106" s="393"/>
      <c r="CLR106" s="394"/>
      <c r="CLS106" s="395"/>
      <c r="CLT106" s="389"/>
      <c r="CLU106" s="390"/>
      <c r="CLV106" s="391"/>
      <c r="CLW106" s="392"/>
      <c r="CLX106" s="393"/>
      <c r="CLY106" s="394"/>
      <c r="CLZ106" s="395"/>
      <c r="CMA106" s="389"/>
      <c r="CMB106" s="390"/>
      <c r="CMC106" s="391"/>
      <c r="CMD106" s="392"/>
      <c r="CME106" s="393"/>
      <c r="CMF106" s="394"/>
      <c r="CMG106" s="395"/>
      <c r="CMH106" s="389"/>
      <c r="CMI106" s="390"/>
      <c r="CMJ106" s="391"/>
      <c r="CMK106" s="392"/>
      <c r="CML106" s="393"/>
      <c r="CMM106" s="394"/>
      <c r="CMN106" s="395"/>
      <c r="CMO106" s="389"/>
      <c r="CMP106" s="390"/>
      <c r="CMQ106" s="391"/>
      <c r="CMR106" s="392"/>
      <c r="CMS106" s="393"/>
      <c r="CMT106" s="394"/>
      <c r="CMU106" s="395"/>
      <c r="CMV106" s="389"/>
      <c r="CMW106" s="390"/>
      <c r="CMX106" s="391"/>
      <c r="CMY106" s="392"/>
      <c r="CMZ106" s="393"/>
      <c r="CNA106" s="394"/>
      <c r="CNB106" s="395"/>
      <c r="CNC106" s="389"/>
      <c r="CND106" s="390"/>
      <c r="CNE106" s="391"/>
      <c r="CNF106" s="392"/>
      <c r="CNG106" s="393"/>
      <c r="CNH106" s="394"/>
      <c r="CNI106" s="395"/>
      <c r="CNJ106" s="389"/>
      <c r="CNK106" s="390"/>
      <c r="CNL106" s="391"/>
      <c r="CNM106" s="392"/>
      <c r="CNN106" s="393"/>
      <c r="CNO106" s="394"/>
      <c r="CNP106" s="395"/>
      <c r="CNQ106" s="389"/>
      <c r="CNR106" s="390"/>
      <c r="CNS106" s="391"/>
      <c r="CNT106" s="392"/>
      <c r="CNU106" s="393"/>
      <c r="CNV106" s="394"/>
      <c r="CNW106" s="395"/>
      <c r="CNX106" s="389"/>
      <c r="CNY106" s="390"/>
      <c r="CNZ106" s="391"/>
      <c r="COA106" s="392"/>
      <c r="COB106" s="393"/>
      <c r="COC106" s="394"/>
      <c r="COD106" s="395"/>
      <c r="COE106" s="389"/>
      <c r="COF106" s="390"/>
      <c r="COG106" s="391"/>
      <c r="COH106" s="392"/>
      <c r="COI106" s="393"/>
      <c r="COJ106" s="394"/>
      <c r="COK106" s="395"/>
      <c r="COL106" s="389"/>
      <c r="COM106" s="390"/>
      <c r="CON106" s="391"/>
      <c r="COO106" s="392"/>
      <c r="COP106" s="393"/>
      <c r="COQ106" s="394"/>
      <c r="COR106" s="395"/>
      <c r="COS106" s="389"/>
      <c r="COT106" s="390"/>
      <c r="COU106" s="391"/>
      <c r="COV106" s="392"/>
      <c r="COW106" s="393"/>
      <c r="COX106" s="394"/>
      <c r="COY106" s="395"/>
      <c r="COZ106" s="389"/>
      <c r="CPA106" s="390"/>
      <c r="CPB106" s="391"/>
      <c r="CPC106" s="392"/>
      <c r="CPD106" s="393"/>
      <c r="CPE106" s="394"/>
      <c r="CPF106" s="395"/>
      <c r="CPG106" s="389"/>
      <c r="CPH106" s="390"/>
      <c r="CPI106" s="391"/>
      <c r="CPJ106" s="392"/>
      <c r="CPK106" s="393"/>
      <c r="CPL106" s="394"/>
      <c r="CPM106" s="395"/>
      <c r="CPN106" s="389"/>
      <c r="CPO106" s="390"/>
      <c r="CPP106" s="391"/>
      <c r="CPQ106" s="392"/>
      <c r="CPR106" s="393"/>
      <c r="CPS106" s="394"/>
      <c r="CPT106" s="395"/>
      <c r="CPU106" s="389"/>
      <c r="CPV106" s="390"/>
      <c r="CPW106" s="391"/>
      <c r="CPX106" s="392"/>
      <c r="CPY106" s="393"/>
      <c r="CPZ106" s="394"/>
      <c r="CQA106" s="395"/>
      <c r="CQB106" s="389"/>
      <c r="CQC106" s="390"/>
      <c r="CQD106" s="391"/>
      <c r="CQE106" s="392"/>
      <c r="CQF106" s="393"/>
      <c r="CQG106" s="394"/>
      <c r="CQH106" s="395"/>
      <c r="CQI106" s="389"/>
      <c r="CQJ106" s="390"/>
      <c r="CQK106" s="391"/>
      <c r="CQL106" s="392"/>
      <c r="CQM106" s="393"/>
      <c r="CQN106" s="394"/>
      <c r="CQO106" s="395"/>
      <c r="CQP106" s="389"/>
      <c r="CQQ106" s="390"/>
      <c r="CQR106" s="391"/>
      <c r="CQS106" s="392"/>
      <c r="CQT106" s="393"/>
      <c r="CQU106" s="394"/>
      <c r="CQV106" s="395"/>
      <c r="CQW106" s="389"/>
      <c r="CQX106" s="390"/>
      <c r="CQY106" s="391"/>
      <c r="CQZ106" s="392"/>
      <c r="CRA106" s="393"/>
      <c r="CRB106" s="394"/>
      <c r="CRC106" s="395"/>
      <c r="CRD106" s="389"/>
      <c r="CRE106" s="390"/>
      <c r="CRF106" s="391"/>
      <c r="CRG106" s="392"/>
      <c r="CRH106" s="393"/>
      <c r="CRI106" s="394"/>
      <c r="CRJ106" s="395"/>
      <c r="CRK106" s="389"/>
      <c r="CRL106" s="390"/>
      <c r="CRM106" s="391"/>
      <c r="CRN106" s="392"/>
      <c r="CRO106" s="393"/>
      <c r="CRP106" s="394"/>
      <c r="CRQ106" s="395"/>
      <c r="CRR106" s="389"/>
      <c r="CRS106" s="390"/>
      <c r="CRT106" s="391"/>
      <c r="CRU106" s="392"/>
      <c r="CRV106" s="393"/>
      <c r="CRW106" s="394"/>
      <c r="CRX106" s="395"/>
      <c r="CRY106" s="389"/>
      <c r="CRZ106" s="390"/>
      <c r="CSA106" s="391"/>
      <c r="CSB106" s="392"/>
      <c r="CSC106" s="393"/>
      <c r="CSD106" s="394"/>
      <c r="CSE106" s="395"/>
      <c r="CSF106" s="389"/>
      <c r="CSG106" s="390"/>
      <c r="CSH106" s="391"/>
      <c r="CSI106" s="392"/>
      <c r="CSJ106" s="393"/>
      <c r="CSK106" s="394"/>
      <c r="CSL106" s="395"/>
      <c r="CSM106" s="389"/>
      <c r="CSN106" s="390"/>
      <c r="CSO106" s="391"/>
      <c r="CSP106" s="392"/>
      <c r="CSQ106" s="393"/>
      <c r="CSR106" s="394"/>
      <c r="CSS106" s="395"/>
      <c r="CST106" s="389"/>
      <c r="CSU106" s="390"/>
      <c r="CSV106" s="391"/>
      <c r="CSW106" s="392"/>
      <c r="CSX106" s="393"/>
      <c r="CSY106" s="394"/>
      <c r="CSZ106" s="395"/>
      <c r="CTA106" s="389"/>
      <c r="CTB106" s="390"/>
      <c r="CTC106" s="391"/>
      <c r="CTD106" s="392"/>
      <c r="CTE106" s="393"/>
      <c r="CTF106" s="394"/>
      <c r="CTG106" s="395"/>
      <c r="CTH106" s="389"/>
      <c r="CTI106" s="390"/>
      <c r="CTJ106" s="391"/>
      <c r="CTK106" s="392"/>
      <c r="CTL106" s="393"/>
      <c r="CTM106" s="394"/>
      <c r="CTN106" s="395"/>
      <c r="CTO106" s="389"/>
      <c r="CTP106" s="390"/>
      <c r="CTQ106" s="391"/>
      <c r="CTR106" s="392"/>
      <c r="CTS106" s="393"/>
      <c r="CTT106" s="394"/>
      <c r="CTU106" s="395"/>
      <c r="CTV106" s="389"/>
      <c r="CTW106" s="390"/>
      <c r="CTX106" s="391"/>
      <c r="CTY106" s="392"/>
      <c r="CTZ106" s="393"/>
      <c r="CUA106" s="394"/>
      <c r="CUB106" s="395"/>
      <c r="CUC106" s="389"/>
      <c r="CUD106" s="390"/>
      <c r="CUE106" s="391"/>
      <c r="CUF106" s="392"/>
      <c r="CUG106" s="393"/>
      <c r="CUH106" s="394"/>
      <c r="CUI106" s="395"/>
      <c r="CUJ106" s="389"/>
      <c r="CUK106" s="390"/>
      <c r="CUL106" s="391"/>
      <c r="CUM106" s="392"/>
      <c r="CUN106" s="393"/>
      <c r="CUO106" s="394"/>
      <c r="CUP106" s="395"/>
      <c r="CUQ106" s="389"/>
      <c r="CUR106" s="390"/>
      <c r="CUS106" s="391"/>
      <c r="CUT106" s="392"/>
      <c r="CUU106" s="393"/>
      <c r="CUV106" s="394"/>
      <c r="CUW106" s="395"/>
      <c r="CUX106" s="389"/>
      <c r="CUY106" s="390"/>
      <c r="CUZ106" s="391"/>
      <c r="CVA106" s="392"/>
      <c r="CVB106" s="393"/>
      <c r="CVC106" s="394"/>
      <c r="CVD106" s="395"/>
      <c r="CVE106" s="389"/>
      <c r="CVF106" s="390"/>
      <c r="CVG106" s="391"/>
      <c r="CVH106" s="392"/>
      <c r="CVI106" s="393"/>
      <c r="CVJ106" s="394"/>
      <c r="CVK106" s="395"/>
      <c r="CVL106" s="389"/>
      <c r="CVM106" s="390"/>
      <c r="CVN106" s="391"/>
      <c r="CVO106" s="392"/>
      <c r="CVP106" s="393"/>
      <c r="CVQ106" s="394"/>
      <c r="CVR106" s="395"/>
      <c r="CVS106" s="389"/>
      <c r="CVT106" s="390"/>
      <c r="CVU106" s="391"/>
      <c r="CVV106" s="392"/>
      <c r="CVW106" s="393"/>
      <c r="CVX106" s="394"/>
      <c r="CVY106" s="395"/>
      <c r="CVZ106" s="389"/>
      <c r="CWA106" s="390"/>
      <c r="CWB106" s="391"/>
      <c r="CWC106" s="392"/>
      <c r="CWD106" s="393"/>
      <c r="CWE106" s="394"/>
      <c r="CWF106" s="395"/>
      <c r="CWG106" s="389"/>
      <c r="CWH106" s="390"/>
      <c r="CWI106" s="391"/>
      <c r="CWJ106" s="392"/>
      <c r="CWK106" s="393"/>
      <c r="CWL106" s="394"/>
      <c r="CWM106" s="395"/>
      <c r="CWN106" s="389"/>
      <c r="CWO106" s="390"/>
      <c r="CWP106" s="391"/>
      <c r="CWQ106" s="392"/>
      <c r="CWR106" s="393"/>
      <c r="CWS106" s="394"/>
      <c r="CWT106" s="395"/>
      <c r="CWU106" s="389"/>
      <c r="CWV106" s="390"/>
      <c r="CWW106" s="391"/>
      <c r="CWX106" s="392"/>
      <c r="CWY106" s="393"/>
      <c r="CWZ106" s="394"/>
      <c r="CXA106" s="395"/>
      <c r="CXB106" s="389"/>
      <c r="CXC106" s="390"/>
      <c r="CXD106" s="391"/>
      <c r="CXE106" s="392"/>
      <c r="CXF106" s="393"/>
      <c r="CXG106" s="394"/>
      <c r="CXH106" s="395"/>
      <c r="CXI106" s="389"/>
      <c r="CXJ106" s="390"/>
      <c r="CXK106" s="391"/>
      <c r="CXL106" s="392"/>
      <c r="CXM106" s="393"/>
      <c r="CXN106" s="394"/>
      <c r="CXO106" s="395"/>
      <c r="CXP106" s="389"/>
      <c r="CXQ106" s="390"/>
      <c r="CXR106" s="391"/>
      <c r="CXS106" s="392"/>
      <c r="CXT106" s="393"/>
      <c r="CXU106" s="394"/>
      <c r="CXV106" s="395"/>
      <c r="CXW106" s="389"/>
      <c r="CXX106" s="390"/>
      <c r="CXY106" s="391"/>
      <c r="CXZ106" s="392"/>
      <c r="CYA106" s="393"/>
      <c r="CYB106" s="394"/>
      <c r="CYC106" s="395"/>
      <c r="CYD106" s="389"/>
      <c r="CYE106" s="390"/>
      <c r="CYF106" s="391"/>
      <c r="CYG106" s="392"/>
      <c r="CYH106" s="393"/>
      <c r="CYI106" s="394"/>
      <c r="CYJ106" s="395"/>
      <c r="CYK106" s="389"/>
      <c r="CYL106" s="390"/>
      <c r="CYM106" s="391"/>
      <c r="CYN106" s="392"/>
      <c r="CYO106" s="393"/>
      <c r="CYP106" s="394"/>
      <c r="CYQ106" s="395"/>
      <c r="CYR106" s="389"/>
      <c r="CYS106" s="390"/>
      <c r="CYT106" s="391"/>
      <c r="CYU106" s="392"/>
      <c r="CYV106" s="393"/>
      <c r="CYW106" s="394"/>
      <c r="CYX106" s="395"/>
      <c r="CYY106" s="389"/>
      <c r="CYZ106" s="390"/>
      <c r="CZA106" s="391"/>
      <c r="CZB106" s="392"/>
      <c r="CZC106" s="393"/>
      <c r="CZD106" s="394"/>
      <c r="CZE106" s="395"/>
      <c r="CZF106" s="389"/>
      <c r="CZG106" s="390"/>
      <c r="CZH106" s="391"/>
      <c r="CZI106" s="392"/>
      <c r="CZJ106" s="393"/>
      <c r="CZK106" s="394"/>
      <c r="CZL106" s="395"/>
      <c r="CZM106" s="389"/>
      <c r="CZN106" s="390"/>
      <c r="CZO106" s="391"/>
      <c r="CZP106" s="392"/>
      <c r="CZQ106" s="393"/>
      <c r="CZR106" s="394"/>
      <c r="CZS106" s="395"/>
      <c r="CZT106" s="389"/>
      <c r="CZU106" s="390"/>
      <c r="CZV106" s="391"/>
      <c r="CZW106" s="392"/>
      <c r="CZX106" s="393"/>
      <c r="CZY106" s="394"/>
      <c r="CZZ106" s="395"/>
      <c r="DAA106" s="389"/>
      <c r="DAB106" s="390"/>
      <c r="DAC106" s="391"/>
      <c r="DAD106" s="392"/>
      <c r="DAE106" s="393"/>
      <c r="DAF106" s="394"/>
      <c r="DAG106" s="395"/>
      <c r="DAH106" s="389"/>
      <c r="DAI106" s="390"/>
      <c r="DAJ106" s="391"/>
      <c r="DAK106" s="392"/>
      <c r="DAL106" s="393"/>
      <c r="DAM106" s="394"/>
      <c r="DAN106" s="395"/>
      <c r="DAO106" s="389"/>
      <c r="DAP106" s="390"/>
      <c r="DAQ106" s="391"/>
      <c r="DAR106" s="392"/>
      <c r="DAS106" s="393"/>
      <c r="DAT106" s="394"/>
      <c r="DAU106" s="395"/>
      <c r="DAV106" s="389"/>
      <c r="DAW106" s="390"/>
      <c r="DAX106" s="391"/>
      <c r="DAY106" s="392"/>
      <c r="DAZ106" s="393"/>
      <c r="DBA106" s="394"/>
      <c r="DBB106" s="395"/>
      <c r="DBC106" s="389"/>
      <c r="DBD106" s="390"/>
      <c r="DBE106" s="391"/>
      <c r="DBF106" s="392"/>
      <c r="DBG106" s="393"/>
      <c r="DBH106" s="394"/>
      <c r="DBI106" s="395"/>
      <c r="DBJ106" s="389"/>
      <c r="DBK106" s="390"/>
      <c r="DBL106" s="391"/>
      <c r="DBM106" s="392"/>
      <c r="DBN106" s="393"/>
      <c r="DBO106" s="394"/>
      <c r="DBP106" s="395"/>
      <c r="DBQ106" s="389"/>
      <c r="DBR106" s="390"/>
      <c r="DBS106" s="391"/>
      <c r="DBT106" s="392"/>
      <c r="DBU106" s="393"/>
      <c r="DBV106" s="394"/>
      <c r="DBW106" s="395"/>
      <c r="DBX106" s="389"/>
      <c r="DBY106" s="390"/>
      <c r="DBZ106" s="391"/>
      <c r="DCA106" s="392"/>
      <c r="DCB106" s="393"/>
      <c r="DCC106" s="394"/>
      <c r="DCD106" s="395"/>
      <c r="DCE106" s="389"/>
      <c r="DCF106" s="390"/>
      <c r="DCG106" s="391"/>
      <c r="DCH106" s="392"/>
      <c r="DCI106" s="393"/>
      <c r="DCJ106" s="394"/>
      <c r="DCK106" s="395"/>
      <c r="DCL106" s="389"/>
      <c r="DCM106" s="390"/>
      <c r="DCN106" s="391"/>
      <c r="DCO106" s="392"/>
      <c r="DCP106" s="393"/>
      <c r="DCQ106" s="394"/>
      <c r="DCR106" s="395"/>
      <c r="DCS106" s="389"/>
      <c r="DCT106" s="390"/>
      <c r="DCU106" s="391"/>
      <c r="DCV106" s="392"/>
      <c r="DCW106" s="393"/>
      <c r="DCX106" s="394"/>
      <c r="DCY106" s="395"/>
      <c r="DCZ106" s="389"/>
      <c r="DDA106" s="390"/>
      <c r="DDB106" s="391"/>
      <c r="DDC106" s="392"/>
      <c r="DDD106" s="393"/>
      <c r="DDE106" s="394"/>
      <c r="DDF106" s="395"/>
      <c r="DDG106" s="389"/>
      <c r="DDH106" s="390"/>
      <c r="DDI106" s="391"/>
      <c r="DDJ106" s="392"/>
      <c r="DDK106" s="393"/>
      <c r="DDL106" s="394"/>
      <c r="DDM106" s="395"/>
      <c r="DDN106" s="389"/>
      <c r="DDO106" s="390"/>
      <c r="DDP106" s="391"/>
      <c r="DDQ106" s="392"/>
      <c r="DDR106" s="393"/>
      <c r="DDS106" s="394"/>
      <c r="DDT106" s="395"/>
      <c r="DDU106" s="389"/>
      <c r="DDV106" s="390"/>
      <c r="DDW106" s="391"/>
      <c r="DDX106" s="392"/>
      <c r="DDY106" s="393"/>
      <c r="DDZ106" s="394"/>
      <c r="DEA106" s="395"/>
      <c r="DEB106" s="389"/>
      <c r="DEC106" s="390"/>
      <c r="DED106" s="391"/>
      <c r="DEE106" s="392"/>
      <c r="DEF106" s="393"/>
      <c r="DEG106" s="394"/>
      <c r="DEH106" s="395"/>
      <c r="DEI106" s="389"/>
      <c r="DEJ106" s="390"/>
      <c r="DEK106" s="391"/>
      <c r="DEL106" s="392"/>
      <c r="DEM106" s="393"/>
      <c r="DEN106" s="394"/>
      <c r="DEO106" s="395"/>
      <c r="DEP106" s="389"/>
      <c r="DEQ106" s="390"/>
      <c r="DER106" s="391"/>
      <c r="DES106" s="392"/>
      <c r="DET106" s="393"/>
      <c r="DEU106" s="394"/>
      <c r="DEV106" s="395"/>
      <c r="DEW106" s="389"/>
      <c r="DEX106" s="390"/>
      <c r="DEY106" s="391"/>
      <c r="DEZ106" s="392"/>
      <c r="DFA106" s="393"/>
      <c r="DFB106" s="394"/>
      <c r="DFC106" s="395"/>
      <c r="DFD106" s="389"/>
      <c r="DFE106" s="390"/>
      <c r="DFF106" s="391"/>
      <c r="DFG106" s="392"/>
      <c r="DFH106" s="393"/>
      <c r="DFI106" s="394"/>
      <c r="DFJ106" s="395"/>
      <c r="DFK106" s="389"/>
      <c r="DFL106" s="390"/>
      <c r="DFM106" s="391"/>
      <c r="DFN106" s="392"/>
      <c r="DFO106" s="393"/>
      <c r="DFP106" s="394"/>
      <c r="DFQ106" s="395"/>
      <c r="DFR106" s="389"/>
      <c r="DFS106" s="390"/>
      <c r="DFT106" s="391"/>
      <c r="DFU106" s="392"/>
      <c r="DFV106" s="393"/>
      <c r="DFW106" s="394"/>
      <c r="DFX106" s="395"/>
      <c r="DFY106" s="389"/>
      <c r="DFZ106" s="390"/>
      <c r="DGA106" s="391"/>
      <c r="DGB106" s="392"/>
      <c r="DGC106" s="393"/>
      <c r="DGD106" s="394"/>
      <c r="DGE106" s="395"/>
      <c r="DGF106" s="389"/>
      <c r="DGG106" s="390"/>
      <c r="DGH106" s="391"/>
      <c r="DGI106" s="392"/>
      <c r="DGJ106" s="393"/>
      <c r="DGK106" s="394"/>
      <c r="DGL106" s="395"/>
      <c r="DGM106" s="389"/>
      <c r="DGN106" s="390"/>
      <c r="DGO106" s="391"/>
      <c r="DGP106" s="392"/>
      <c r="DGQ106" s="393"/>
      <c r="DGR106" s="394"/>
      <c r="DGS106" s="395"/>
      <c r="DGT106" s="389"/>
      <c r="DGU106" s="390"/>
      <c r="DGV106" s="391"/>
      <c r="DGW106" s="392"/>
      <c r="DGX106" s="393"/>
      <c r="DGY106" s="394"/>
      <c r="DGZ106" s="395"/>
      <c r="DHA106" s="389"/>
      <c r="DHB106" s="390"/>
      <c r="DHC106" s="391"/>
      <c r="DHD106" s="392"/>
      <c r="DHE106" s="393"/>
      <c r="DHF106" s="394"/>
      <c r="DHG106" s="395"/>
      <c r="DHH106" s="389"/>
      <c r="DHI106" s="390"/>
      <c r="DHJ106" s="391"/>
      <c r="DHK106" s="392"/>
      <c r="DHL106" s="393"/>
      <c r="DHM106" s="394"/>
      <c r="DHN106" s="395"/>
      <c r="DHO106" s="389"/>
      <c r="DHP106" s="390"/>
      <c r="DHQ106" s="391"/>
      <c r="DHR106" s="392"/>
      <c r="DHS106" s="393"/>
      <c r="DHT106" s="394"/>
      <c r="DHU106" s="395"/>
      <c r="DHV106" s="389"/>
      <c r="DHW106" s="390"/>
      <c r="DHX106" s="391"/>
      <c r="DHY106" s="392"/>
      <c r="DHZ106" s="393"/>
      <c r="DIA106" s="394"/>
      <c r="DIB106" s="395"/>
      <c r="DIC106" s="389"/>
      <c r="DID106" s="390"/>
      <c r="DIE106" s="391"/>
      <c r="DIF106" s="392"/>
      <c r="DIG106" s="393"/>
      <c r="DIH106" s="394"/>
      <c r="DII106" s="395"/>
      <c r="DIJ106" s="389"/>
      <c r="DIK106" s="390"/>
      <c r="DIL106" s="391"/>
      <c r="DIM106" s="392"/>
      <c r="DIN106" s="393"/>
      <c r="DIO106" s="394"/>
      <c r="DIP106" s="395"/>
      <c r="DIQ106" s="389"/>
      <c r="DIR106" s="390"/>
      <c r="DIS106" s="391"/>
      <c r="DIT106" s="392"/>
      <c r="DIU106" s="393"/>
      <c r="DIV106" s="394"/>
      <c r="DIW106" s="395"/>
      <c r="DIX106" s="389"/>
      <c r="DIY106" s="390"/>
      <c r="DIZ106" s="391"/>
      <c r="DJA106" s="392"/>
      <c r="DJB106" s="393"/>
      <c r="DJC106" s="394"/>
      <c r="DJD106" s="395"/>
      <c r="DJE106" s="389"/>
      <c r="DJF106" s="390"/>
      <c r="DJG106" s="391"/>
      <c r="DJH106" s="392"/>
      <c r="DJI106" s="393"/>
      <c r="DJJ106" s="394"/>
      <c r="DJK106" s="395"/>
      <c r="DJL106" s="389"/>
      <c r="DJM106" s="390"/>
      <c r="DJN106" s="391"/>
      <c r="DJO106" s="392"/>
      <c r="DJP106" s="393"/>
      <c r="DJQ106" s="394"/>
      <c r="DJR106" s="395"/>
      <c r="DJS106" s="389"/>
      <c r="DJT106" s="390"/>
      <c r="DJU106" s="391"/>
      <c r="DJV106" s="392"/>
      <c r="DJW106" s="393"/>
      <c r="DJX106" s="394"/>
      <c r="DJY106" s="395"/>
      <c r="DJZ106" s="389"/>
      <c r="DKA106" s="390"/>
      <c r="DKB106" s="391"/>
      <c r="DKC106" s="392"/>
      <c r="DKD106" s="393"/>
      <c r="DKE106" s="394"/>
      <c r="DKF106" s="395"/>
      <c r="DKG106" s="389"/>
      <c r="DKH106" s="390"/>
      <c r="DKI106" s="391"/>
      <c r="DKJ106" s="392"/>
      <c r="DKK106" s="393"/>
      <c r="DKL106" s="394"/>
      <c r="DKM106" s="395"/>
      <c r="DKN106" s="389"/>
      <c r="DKO106" s="390"/>
      <c r="DKP106" s="391"/>
      <c r="DKQ106" s="392"/>
      <c r="DKR106" s="393"/>
      <c r="DKS106" s="394"/>
      <c r="DKT106" s="395"/>
      <c r="DKU106" s="389"/>
      <c r="DKV106" s="390"/>
      <c r="DKW106" s="391"/>
      <c r="DKX106" s="392"/>
      <c r="DKY106" s="393"/>
      <c r="DKZ106" s="394"/>
      <c r="DLA106" s="395"/>
      <c r="DLB106" s="389"/>
      <c r="DLC106" s="390"/>
      <c r="DLD106" s="391"/>
      <c r="DLE106" s="392"/>
      <c r="DLF106" s="393"/>
      <c r="DLG106" s="394"/>
      <c r="DLH106" s="395"/>
      <c r="DLI106" s="389"/>
      <c r="DLJ106" s="390"/>
      <c r="DLK106" s="391"/>
      <c r="DLL106" s="392"/>
      <c r="DLM106" s="393"/>
      <c r="DLN106" s="394"/>
      <c r="DLO106" s="395"/>
      <c r="DLP106" s="389"/>
      <c r="DLQ106" s="390"/>
      <c r="DLR106" s="391"/>
      <c r="DLS106" s="392"/>
      <c r="DLT106" s="393"/>
      <c r="DLU106" s="394"/>
      <c r="DLV106" s="395"/>
      <c r="DLW106" s="389"/>
      <c r="DLX106" s="390"/>
      <c r="DLY106" s="391"/>
      <c r="DLZ106" s="392"/>
      <c r="DMA106" s="393"/>
      <c r="DMB106" s="394"/>
      <c r="DMC106" s="395"/>
      <c r="DMD106" s="389"/>
      <c r="DME106" s="390"/>
      <c r="DMF106" s="391"/>
      <c r="DMG106" s="392"/>
      <c r="DMH106" s="393"/>
      <c r="DMI106" s="394"/>
      <c r="DMJ106" s="395"/>
      <c r="DMK106" s="389"/>
      <c r="DML106" s="390"/>
      <c r="DMM106" s="391"/>
      <c r="DMN106" s="392"/>
      <c r="DMO106" s="393"/>
      <c r="DMP106" s="394"/>
      <c r="DMQ106" s="395"/>
      <c r="DMR106" s="389"/>
      <c r="DMS106" s="390"/>
      <c r="DMT106" s="391"/>
      <c r="DMU106" s="392"/>
      <c r="DMV106" s="393"/>
      <c r="DMW106" s="394"/>
      <c r="DMX106" s="395"/>
      <c r="DMY106" s="389"/>
      <c r="DMZ106" s="390"/>
      <c r="DNA106" s="391"/>
      <c r="DNB106" s="392"/>
      <c r="DNC106" s="393"/>
      <c r="DND106" s="394"/>
      <c r="DNE106" s="395"/>
      <c r="DNF106" s="389"/>
      <c r="DNG106" s="390"/>
      <c r="DNH106" s="391"/>
      <c r="DNI106" s="392"/>
      <c r="DNJ106" s="393"/>
      <c r="DNK106" s="394"/>
      <c r="DNL106" s="395"/>
      <c r="DNM106" s="389"/>
      <c r="DNN106" s="390"/>
      <c r="DNO106" s="391"/>
      <c r="DNP106" s="392"/>
      <c r="DNQ106" s="393"/>
      <c r="DNR106" s="394"/>
      <c r="DNS106" s="395"/>
      <c r="DNT106" s="389"/>
      <c r="DNU106" s="390"/>
      <c r="DNV106" s="391"/>
      <c r="DNW106" s="392"/>
      <c r="DNX106" s="393"/>
      <c r="DNY106" s="394"/>
      <c r="DNZ106" s="395"/>
      <c r="DOA106" s="389"/>
      <c r="DOB106" s="390"/>
      <c r="DOC106" s="391"/>
      <c r="DOD106" s="392"/>
      <c r="DOE106" s="393"/>
      <c r="DOF106" s="394"/>
      <c r="DOG106" s="395"/>
      <c r="DOH106" s="389"/>
      <c r="DOI106" s="390"/>
      <c r="DOJ106" s="391"/>
      <c r="DOK106" s="392"/>
      <c r="DOL106" s="393"/>
      <c r="DOM106" s="394"/>
      <c r="DON106" s="395"/>
      <c r="DOO106" s="389"/>
      <c r="DOP106" s="390"/>
      <c r="DOQ106" s="391"/>
      <c r="DOR106" s="392"/>
      <c r="DOS106" s="393"/>
      <c r="DOT106" s="394"/>
      <c r="DOU106" s="395"/>
      <c r="DOV106" s="389"/>
      <c r="DOW106" s="390"/>
      <c r="DOX106" s="391"/>
      <c r="DOY106" s="392"/>
      <c r="DOZ106" s="393"/>
      <c r="DPA106" s="394"/>
      <c r="DPB106" s="395"/>
      <c r="DPC106" s="389"/>
      <c r="DPD106" s="390"/>
      <c r="DPE106" s="391"/>
      <c r="DPF106" s="392"/>
      <c r="DPG106" s="393"/>
      <c r="DPH106" s="394"/>
      <c r="DPI106" s="395"/>
      <c r="DPJ106" s="389"/>
      <c r="DPK106" s="390"/>
      <c r="DPL106" s="391"/>
      <c r="DPM106" s="392"/>
      <c r="DPN106" s="393"/>
      <c r="DPO106" s="394"/>
      <c r="DPP106" s="395"/>
      <c r="DPQ106" s="389"/>
      <c r="DPR106" s="390"/>
      <c r="DPS106" s="391"/>
      <c r="DPT106" s="392"/>
      <c r="DPU106" s="393"/>
      <c r="DPV106" s="394"/>
      <c r="DPW106" s="395"/>
      <c r="DPX106" s="389"/>
      <c r="DPY106" s="390"/>
      <c r="DPZ106" s="391"/>
      <c r="DQA106" s="392"/>
      <c r="DQB106" s="393"/>
      <c r="DQC106" s="394"/>
      <c r="DQD106" s="395"/>
      <c r="DQE106" s="389"/>
      <c r="DQF106" s="390"/>
      <c r="DQG106" s="391"/>
      <c r="DQH106" s="392"/>
      <c r="DQI106" s="393"/>
      <c r="DQJ106" s="394"/>
      <c r="DQK106" s="395"/>
      <c r="DQL106" s="389"/>
      <c r="DQM106" s="390"/>
      <c r="DQN106" s="391"/>
      <c r="DQO106" s="392"/>
      <c r="DQP106" s="393"/>
      <c r="DQQ106" s="394"/>
      <c r="DQR106" s="395"/>
      <c r="DQS106" s="389"/>
      <c r="DQT106" s="390"/>
      <c r="DQU106" s="391"/>
      <c r="DQV106" s="392"/>
      <c r="DQW106" s="393"/>
      <c r="DQX106" s="394"/>
      <c r="DQY106" s="395"/>
      <c r="DQZ106" s="389"/>
      <c r="DRA106" s="390"/>
      <c r="DRB106" s="391"/>
      <c r="DRC106" s="392"/>
      <c r="DRD106" s="393"/>
      <c r="DRE106" s="394"/>
      <c r="DRF106" s="395"/>
      <c r="DRG106" s="389"/>
      <c r="DRH106" s="390"/>
      <c r="DRI106" s="391"/>
      <c r="DRJ106" s="392"/>
      <c r="DRK106" s="393"/>
      <c r="DRL106" s="394"/>
      <c r="DRM106" s="395"/>
      <c r="DRN106" s="389"/>
      <c r="DRO106" s="390"/>
      <c r="DRP106" s="391"/>
      <c r="DRQ106" s="392"/>
      <c r="DRR106" s="393"/>
      <c r="DRS106" s="394"/>
      <c r="DRT106" s="395"/>
      <c r="DRU106" s="389"/>
      <c r="DRV106" s="390"/>
      <c r="DRW106" s="391"/>
      <c r="DRX106" s="392"/>
      <c r="DRY106" s="393"/>
      <c r="DRZ106" s="394"/>
      <c r="DSA106" s="395"/>
      <c r="DSB106" s="389"/>
      <c r="DSC106" s="390"/>
      <c r="DSD106" s="391"/>
      <c r="DSE106" s="392"/>
      <c r="DSF106" s="393"/>
      <c r="DSG106" s="394"/>
      <c r="DSH106" s="395"/>
      <c r="DSI106" s="389"/>
      <c r="DSJ106" s="390"/>
      <c r="DSK106" s="391"/>
      <c r="DSL106" s="392"/>
      <c r="DSM106" s="393"/>
      <c r="DSN106" s="394"/>
      <c r="DSO106" s="395"/>
      <c r="DSP106" s="389"/>
      <c r="DSQ106" s="390"/>
      <c r="DSR106" s="391"/>
      <c r="DSS106" s="392"/>
      <c r="DST106" s="393"/>
      <c r="DSU106" s="394"/>
      <c r="DSV106" s="395"/>
      <c r="DSW106" s="389"/>
      <c r="DSX106" s="390"/>
      <c r="DSY106" s="391"/>
      <c r="DSZ106" s="392"/>
      <c r="DTA106" s="393"/>
      <c r="DTB106" s="394"/>
      <c r="DTC106" s="395"/>
      <c r="DTD106" s="389"/>
      <c r="DTE106" s="390"/>
      <c r="DTF106" s="391"/>
      <c r="DTG106" s="392"/>
      <c r="DTH106" s="393"/>
      <c r="DTI106" s="394"/>
      <c r="DTJ106" s="395"/>
      <c r="DTK106" s="389"/>
      <c r="DTL106" s="390"/>
      <c r="DTM106" s="391"/>
      <c r="DTN106" s="392"/>
      <c r="DTO106" s="393"/>
      <c r="DTP106" s="394"/>
      <c r="DTQ106" s="395"/>
      <c r="DTR106" s="389"/>
      <c r="DTS106" s="390"/>
      <c r="DTT106" s="391"/>
      <c r="DTU106" s="392"/>
      <c r="DTV106" s="393"/>
      <c r="DTW106" s="394"/>
      <c r="DTX106" s="395"/>
      <c r="DTY106" s="389"/>
      <c r="DTZ106" s="390"/>
      <c r="DUA106" s="391"/>
      <c r="DUB106" s="392"/>
      <c r="DUC106" s="393"/>
      <c r="DUD106" s="394"/>
      <c r="DUE106" s="395"/>
      <c r="DUF106" s="389"/>
      <c r="DUG106" s="390"/>
      <c r="DUH106" s="391"/>
      <c r="DUI106" s="392"/>
      <c r="DUJ106" s="393"/>
      <c r="DUK106" s="394"/>
      <c r="DUL106" s="395"/>
      <c r="DUM106" s="389"/>
      <c r="DUN106" s="390"/>
      <c r="DUO106" s="391"/>
      <c r="DUP106" s="392"/>
      <c r="DUQ106" s="393"/>
      <c r="DUR106" s="394"/>
      <c r="DUS106" s="395"/>
      <c r="DUT106" s="389"/>
      <c r="DUU106" s="390"/>
      <c r="DUV106" s="391"/>
      <c r="DUW106" s="392"/>
      <c r="DUX106" s="393"/>
      <c r="DUY106" s="394"/>
      <c r="DUZ106" s="395"/>
      <c r="DVA106" s="389"/>
      <c r="DVB106" s="390"/>
      <c r="DVC106" s="391"/>
      <c r="DVD106" s="392"/>
      <c r="DVE106" s="393"/>
      <c r="DVF106" s="394"/>
      <c r="DVG106" s="395"/>
      <c r="DVH106" s="389"/>
      <c r="DVI106" s="390"/>
      <c r="DVJ106" s="391"/>
      <c r="DVK106" s="392"/>
      <c r="DVL106" s="393"/>
      <c r="DVM106" s="394"/>
      <c r="DVN106" s="395"/>
      <c r="DVO106" s="389"/>
      <c r="DVP106" s="390"/>
      <c r="DVQ106" s="391"/>
      <c r="DVR106" s="392"/>
      <c r="DVS106" s="393"/>
      <c r="DVT106" s="394"/>
      <c r="DVU106" s="395"/>
      <c r="DVV106" s="389"/>
      <c r="DVW106" s="390"/>
      <c r="DVX106" s="391"/>
      <c r="DVY106" s="392"/>
      <c r="DVZ106" s="393"/>
      <c r="DWA106" s="394"/>
      <c r="DWB106" s="395"/>
      <c r="DWC106" s="389"/>
      <c r="DWD106" s="390"/>
      <c r="DWE106" s="391"/>
      <c r="DWF106" s="392"/>
      <c r="DWG106" s="393"/>
      <c r="DWH106" s="394"/>
      <c r="DWI106" s="395"/>
      <c r="DWJ106" s="389"/>
      <c r="DWK106" s="390"/>
      <c r="DWL106" s="391"/>
      <c r="DWM106" s="392"/>
      <c r="DWN106" s="393"/>
      <c r="DWO106" s="394"/>
      <c r="DWP106" s="395"/>
      <c r="DWQ106" s="389"/>
      <c r="DWR106" s="390"/>
      <c r="DWS106" s="391"/>
      <c r="DWT106" s="392"/>
      <c r="DWU106" s="393"/>
      <c r="DWV106" s="394"/>
      <c r="DWW106" s="395"/>
      <c r="DWX106" s="389"/>
      <c r="DWY106" s="390"/>
      <c r="DWZ106" s="391"/>
      <c r="DXA106" s="392"/>
      <c r="DXB106" s="393"/>
      <c r="DXC106" s="394"/>
      <c r="DXD106" s="395"/>
      <c r="DXE106" s="389"/>
      <c r="DXF106" s="390"/>
      <c r="DXG106" s="391"/>
      <c r="DXH106" s="392"/>
      <c r="DXI106" s="393"/>
      <c r="DXJ106" s="394"/>
      <c r="DXK106" s="395"/>
      <c r="DXL106" s="389"/>
      <c r="DXM106" s="390"/>
      <c r="DXN106" s="391"/>
      <c r="DXO106" s="392"/>
      <c r="DXP106" s="393"/>
      <c r="DXQ106" s="394"/>
      <c r="DXR106" s="395"/>
      <c r="DXS106" s="389"/>
      <c r="DXT106" s="390"/>
      <c r="DXU106" s="391"/>
      <c r="DXV106" s="392"/>
      <c r="DXW106" s="393"/>
      <c r="DXX106" s="394"/>
      <c r="DXY106" s="395"/>
      <c r="DXZ106" s="389"/>
      <c r="DYA106" s="390"/>
      <c r="DYB106" s="391"/>
      <c r="DYC106" s="392"/>
      <c r="DYD106" s="393"/>
      <c r="DYE106" s="394"/>
      <c r="DYF106" s="395"/>
      <c r="DYG106" s="389"/>
      <c r="DYH106" s="390"/>
      <c r="DYI106" s="391"/>
      <c r="DYJ106" s="392"/>
      <c r="DYK106" s="393"/>
      <c r="DYL106" s="394"/>
      <c r="DYM106" s="395"/>
      <c r="DYN106" s="389"/>
      <c r="DYO106" s="390"/>
      <c r="DYP106" s="391"/>
      <c r="DYQ106" s="392"/>
      <c r="DYR106" s="393"/>
      <c r="DYS106" s="394"/>
      <c r="DYT106" s="395"/>
      <c r="DYU106" s="389"/>
      <c r="DYV106" s="390"/>
      <c r="DYW106" s="391"/>
      <c r="DYX106" s="392"/>
      <c r="DYY106" s="393"/>
      <c r="DYZ106" s="394"/>
      <c r="DZA106" s="395"/>
      <c r="DZB106" s="389"/>
      <c r="DZC106" s="390"/>
      <c r="DZD106" s="391"/>
      <c r="DZE106" s="392"/>
      <c r="DZF106" s="393"/>
      <c r="DZG106" s="394"/>
      <c r="DZH106" s="395"/>
      <c r="DZI106" s="389"/>
      <c r="DZJ106" s="390"/>
      <c r="DZK106" s="391"/>
      <c r="DZL106" s="392"/>
      <c r="DZM106" s="393"/>
      <c r="DZN106" s="394"/>
      <c r="DZO106" s="395"/>
      <c r="DZP106" s="389"/>
      <c r="DZQ106" s="390"/>
      <c r="DZR106" s="391"/>
      <c r="DZS106" s="392"/>
      <c r="DZT106" s="393"/>
      <c r="DZU106" s="394"/>
      <c r="DZV106" s="395"/>
      <c r="DZW106" s="389"/>
      <c r="DZX106" s="390"/>
      <c r="DZY106" s="391"/>
      <c r="DZZ106" s="392"/>
      <c r="EAA106" s="393"/>
      <c r="EAB106" s="394"/>
      <c r="EAC106" s="395"/>
      <c r="EAD106" s="389"/>
      <c r="EAE106" s="390"/>
      <c r="EAF106" s="391"/>
      <c r="EAG106" s="392"/>
      <c r="EAH106" s="393"/>
      <c r="EAI106" s="394"/>
      <c r="EAJ106" s="395"/>
      <c r="EAK106" s="389"/>
      <c r="EAL106" s="390"/>
      <c r="EAM106" s="391"/>
      <c r="EAN106" s="392"/>
      <c r="EAO106" s="393"/>
      <c r="EAP106" s="394"/>
      <c r="EAQ106" s="395"/>
      <c r="EAR106" s="389"/>
      <c r="EAS106" s="390"/>
      <c r="EAT106" s="391"/>
      <c r="EAU106" s="392"/>
      <c r="EAV106" s="393"/>
      <c r="EAW106" s="394"/>
      <c r="EAX106" s="395"/>
      <c r="EAY106" s="389"/>
      <c r="EAZ106" s="390"/>
      <c r="EBA106" s="391"/>
      <c r="EBB106" s="392"/>
      <c r="EBC106" s="393"/>
      <c r="EBD106" s="394"/>
      <c r="EBE106" s="395"/>
      <c r="EBF106" s="389"/>
      <c r="EBG106" s="390"/>
      <c r="EBH106" s="391"/>
      <c r="EBI106" s="392"/>
      <c r="EBJ106" s="393"/>
      <c r="EBK106" s="394"/>
      <c r="EBL106" s="395"/>
      <c r="EBM106" s="389"/>
      <c r="EBN106" s="390"/>
      <c r="EBO106" s="391"/>
      <c r="EBP106" s="392"/>
      <c r="EBQ106" s="393"/>
      <c r="EBR106" s="394"/>
      <c r="EBS106" s="395"/>
      <c r="EBT106" s="389"/>
      <c r="EBU106" s="390"/>
      <c r="EBV106" s="391"/>
      <c r="EBW106" s="392"/>
      <c r="EBX106" s="393"/>
      <c r="EBY106" s="394"/>
      <c r="EBZ106" s="395"/>
      <c r="ECA106" s="389"/>
      <c r="ECB106" s="390"/>
      <c r="ECC106" s="391"/>
      <c r="ECD106" s="392"/>
      <c r="ECE106" s="393"/>
      <c r="ECF106" s="394"/>
      <c r="ECG106" s="395"/>
      <c r="ECH106" s="389"/>
      <c r="ECI106" s="390"/>
      <c r="ECJ106" s="391"/>
      <c r="ECK106" s="392"/>
      <c r="ECL106" s="393"/>
      <c r="ECM106" s="394"/>
      <c r="ECN106" s="395"/>
      <c r="ECO106" s="389"/>
      <c r="ECP106" s="390"/>
      <c r="ECQ106" s="391"/>
      <c r="ECR106" s="392"/>
      <c r="ECS106" s="393"/>
      <c r="ECT106" s="394"/>
      <c r="ECU106" s="395"/>
      <c r="ECV106" s="389"/>
      <c r="ECW106" s="390"/>
      <c r="ECX106" s="391"/>
      <c r="ECY106" s="392"/>
      <c r="ECZ106" s="393"/>
      <c r="EDA106" s="394"/>
      <c r="EDB106" s="395"/>
      <c r="EDC106" s="389"/>
      <c r="EDD106" s="390"/>
      <c r="EDE106" s="391"/>
      <c r="EDF106" s="392"/>
      <c r="EDG106" s="393"/>
      <c r="EDH106" s="394"/>
      <c r="EDI106" s="395"/>
      <c r="EDJ106" s="389"/>
      <c r="EDK106" s="390"/>
      <c r="EDL106" s="391"/>
      <c r="EDM106" s="392"/>
      <c r="EDN106" s="393"/>
      <c r="EDO106" s="394"/>
      <c r="EDP106" s="395"/>
      <c r="EDQ106" s="389"/>
      <c r="EDR106" s="390"/>
      <c r="EDS106" s="391"/>
      <c r="EDT106" s="392"/>
      <c r="EDU106" s="393"/>
      <c r="EDV106" s="394"/>
      <c r="EDW106" s="395"/>
      <c r="EDX106" s="389"/>
      <c r="EDY106" s="390"/>
      <c r="EDZ106" s="391"/>
      <c r="EEA106" s="392"/>
      <c r="EEB106" s="393"/>
      <c r="EEC106" s="394"/>
      <c r="EED106" s="395"/>
      <c r="EEE106" s="389"/>
      <c r="EEF106" s="390"/>
      <c r="EEG106" s="391"/>
      <c r="EEH106" s="392"/>
      <c r="EEI106" s="393"/>
      <c r="EEJ106" s="394"/>
      <c r="EEK106" s="395"/>
      <c r="EEL106" s="389"/>
      <c r="EEM106" s="390"/>
      <c r="EEN106" s="391"/>
      <c r="EEO106" s="392"/>
      <c r="EEP106" s="393"/>
      <c r="EEQ106" s="394"/>
      <c r="EER106" s="395"/>
      <c r="EES106" s="389"/>
      <c r="EET106" s="390"/>
      <c r="EEU106" s="391"/>
      <c r="EEV106" s="392"/>
      <c r="EEW106" s="393"/>
      <c r="EEX106" s="394"/>
      <c r="EEY106" s="395"/>
      <c r="EEZ106" s="389"/>
      <c r="EFA106" s="390"/>
      <c r="EFB106" s="391"/>
      <c r="EFC106" s="392"/>
      <c r="EFD106" s="393"/>
      <c r="EFE106" s="394"/>
      <c r="EFF106" s="395"/>
      <c r="EFG106" s="389"/>
      <c r="EFH106" s="390"/>
      <c r="EFI106" s="391"/>
      <c r="EFJ106" s="392"/>
      <c r="EFK106" s="393"/>
      <c r="EFL106" s="394"/>
      <c r="EFM106" s="395"/>
      <c r="EFN106" s="389"/>
      <c r="EFO106" s="390"/>
      <c r="EFP106" s="391"/>
      <c r="EFQ106" s="392"/>
      <c r="EFR106" s="393"/>
      <c r="EFS106" s="394"/>
      <c r="EFT106" s="395"/>
      <c r="EFU106" s="389"/>
      <c r="EFV106" s="390"/>
      <c r="EFW106" s="391"/>
      <c r="EFX106" s="392"/>
      <c r="EFY106" s="393"/>
      <c r="EFZ106" s="394"/>
      <c r="EGA106" s="395"/>
      <c r="EGB106" s="389"/>
      <c r="EGC106" s="390"/>
      <c r="EGD106" s="391"/>
      <c r="EGE106" s="392"/>
      <c r="EGF106" s="393"/>
      <c r="EGG106" s="394"/>
      <c r="EGH106" s="395"/>
      <c r="EGI106" s="389"/>
      <c r="EGJ106" s="390"/>
      <c r="EGK106" s="391"/>
      <c r="EGL106" s="392"/>
      <c r="EGM106" s="393"/>
      <c r="EGN106" s="394"/>
      <c r="EGO106" s="395"/>
      <c r="EGP106" s="389"/>
      <c r="EGQ106" s="390"/>
      <c r="EGR106" s="391"/>
      <c r="EGS106" s="392"/>
      <c r="EGT106" s="393"/>
      <c r="EGU106" s="394"/>
      <c r="EGV106" s="395"/>
      <c r="EGW106" s="389"/>
      <c r="EGX106" s="390"/>
      <c r="EGY106" s="391"/>
      <c r="EGZ106" s="392"/>
      <c r="EHA106" s="393"/>
      <c r="EHB106" s="394"/>
      <c r="EHC106" s="395"/>
      <c r="EHD106" s="389"/>
      <c r="EHE106" s="390"/>
      <c r="EHF106" s="391"/>
      <c r="EHG106" s="392"/>
      <c r="EHH106" s="393"/>
      <c r="EHI106" s="394"/>
      <c r="EHJ106" s="395"/>
      <c r="EHK106" s="389"/>
      <c r="EHL106" s="390"/>
      <c r="EHM106" s="391"/>
      <c r="EHN106" s="392"/>
      <c r="EHO106" s="393"/>
      <c r="EHP106" s="394"/>
      <c r="EHQ106" s="395"/>
      <c r="EHR106" s="389"/>
      <c r="EHS106" s="390"/>
      <c r="EHT106" s="391"/>
      <c r="EHU106" s="392"/>
      <c r="EHV106" s="393"/>
      <c r="EHW106" s="394"/>
      <c r="EHX106" s="395"/>
      <c r="EHY106" s="389"/>
      <c r="EHZ106" s="390"/>
      <c r="EIA106" s="391"/>
      <c r="EIB106" s="392"/>
      <c r="EIC106" s="393"/>
      <c r="EID106" s="394"/>
      <c r="EIE106" s="395"/>
      <c r="EIF106" s="389"/>
      <c r="EIG106" s="390"/>
      <c r="EIH106" s="391"/>
      <c r="EII106" s="392"/>
      <c r="EIJ106" s="393"/>
      <c r="EIK106" s="394"/>
      <c r="EIL106" s="395"/>
      <c r="EIM106" s="389"/>
      <c r="EIN106" s="390"/>
      <c r="EIO106" s="391"/>
      <c r="EIP106" s="392"/>
      <c r="EIQ106" s="393"/>
      <c r="EIR106" s="394"/>
      <c r="EIS106" s="395"/>
      <c r="EIT106" s="389"/>
      <c r="EIU106" s="390"/>
      <c r="EIV106" s="391"/>
      <c r="EIW106" s="392"/>
      <c r="EIX106" s="393"/>
      <c r="EIY106" s="394"/>
      <c r="EIZ106" s="395"/>
      <c r="EJA106" s="389"/>
      <c r="EJB106" s="390"/>
      <c r="EJC106" s="391"/>
      <c r="EJD106" s="392"/>
      <c r="EJE106" s="393"/>
      <c r="EJF106" s="394"/>
      <c r="EJG106" s="395"/>
      <c r="EJH106" s="389"/>
      <c r="EJI106" s="390"/>
      <c r="EJJ106" s="391"/>
      <c r="EJK106" s="392"/>
      <c r="EJL106" s="393"/>
      <c r="EJM106" s="394"/>
      <c r="EJN106" s="395"/>
      <c r="EJO106" s="389"/>
      <c r="EJP106" s="390"/>
      <c r="EJQ106" s="391"/>
      <c r="EJR106" s="392"/>
      <c r="EJS106" s="393"/>
      <c r="EJT106" s="394"/>
      <c r="EJU106" s="395"/>
      <c r="EJV106" s="389"/>
      <c r="EJW106" s="390"/>
      <c r="EJX106" s="391"/>
      <c r="EJY106" s="392"/>
      <c r="EJZ106" s="393"/>
      <c r="EKA106" s="394"/>
      <c r="EKB106" s="395"/>
      <c r="EKC106" s="389"/>
      <c r="EKD106" s="390"/>
      <c r="EKE106" s="391"/>
      <c r="EKF106" s="392"/>
      <c r="EKG106" s="393"/>
      <c r="EKH106" s="394"/>
      <c r="EKI106" s="395"/>
      <c r="EKJ106" s="389"/>
      <c r="EKK106" s="390"/>
      <c r="EKL106" s="391"/>
      <c r="EKM106" s="392"/>
      <c r="EKN106" s="393"/>
      <c r="EKO106" s="394"/>
      <c r="EKP106" s="395"/>
      <c r="EKQ106" s="389"/>
      <c r="EKR106" s="390"/>
      <c r="EKS106" s="391"/>
      <c r="EKT106" s="392"/>
      <c r="EKU106" s="393"/>
      <c r="EKV106" s="394"/>
      <c r="EKW106" s="395"/>
      <c r="EKX106" s="389"/>
      <c r="EKY106" s="390"/>
      <c r="EKZ106" s="391"/>
      <c r="ELA106" s="392"/>
      <c r="ELB106" s="393"/>
      <c r="ELC106" s="394"/>
      <c r="ELD106" s="395"/>
      <c r="ELE106" s="389"/>
      <c r="ELF106" s="390"/>
      <c r="ELG106" s="391"/>
      <c r="ELH106" s="392"/>
      <c r="ELI106" s="393"/>
      <c r="ELJ106" s="394"/>
      <c r="ELK106" s="395"/>
      <c r="ELL106" s="389"/>
      <c r="ELM106" s="390"/>
      <c r="ELN106" s="391"/>
      <c r="ELO106" s="392"/>
      <c r="ELP106" s="393"/>
      <c r="ELQ106" s="394"/>
      <c r="ELR106" s="395"/>
      <c r="ELS106" s="389"/>
      <c r="ELT106" s="390"/>
      <c r="ELU106" s="391"/>
      <c r="ELV106" s="392"/>
      <c r="ELW106" s="393"/>
      <c r="ELX106" s="394"/>
      <c r="ELY106" s="395"/>
      <c r="ELZ106" s="389"/>
      <c r="EMA106" s="390"/>
      <c r="EMB106" s="391"/>
      <c r="EMC106" s="392"/>
      <c r="EMD106" s="393"/>
      <c r="EME106" s="394"/>
      <c r="EMF106" s="395"/>
      <c r="EMG106" s="389"/>
      <c r="EMH106" s="390"/>
      <c r="EMI106" s="391"/>
      <c r="EMJ106" s="392"/>
      <c r="EMK106" s="393"/>
      <c r="EML106" s="394"/>
      <c r="EMM106" s="395"/>
      <c r="EMN106" s="389"/>
      <c r="EMO106" s="390"/>
      <c r="EMP106" s="391"/>
      <c r="EMQ106" s="392"/>
      <c r="EMR106" s="393"/>
      <c r="EMS106" s="394"/>
      <c r="EMT106" s="395"/>
      <c r="EMU106" s="389"/>
      <c r="EMV106" s="390"/>
      <c r="EMW106" s="391"/>
      <c r="EMX106" s="392"/>
      <c r="EMY106" s="393"/>
      <c r="EMZ106" s="394"/>
      <c r="ENA106" s="395"/>
      <c r="ENB106" s="389"/>
      <c r="ENC106" s="390"/>
      <c r="END106" s="391"/>
      <c r="ENE106" s="392"/>
      <c r="ENF106" s="393"/>
      <c r="ENG106" s="394"/>
      <c r="ENH106" s="395"/>
      <c r="ENI106" s="389"/>
      <c r="ENJ106" s="390"/>
      <c r="ENK106" s="391"/>
      <c r="ENL106" s="392"/>
      <c r="ENM106" s="393"/>
      <c r="ENN106" s="394"/>
      <c r="ENO106" s="395"/>
      <c r="ENP106" s="389"/>
      <c r="ENQ106" s="390"/>
      <c r="ENR106" s="391"/>
      <c r="ENS106" s="392"/>
      <c r="ENT106" s="393"/>
      <c r="ENU106" s="394"/>
      <c r="ENV106" s="395"/>
      <c r="ENW106" s="389"/>
      <c r="ENX106" s="390"/>
      <c r="ENY106" s="391"/>
      <c r="ENZ106" s="392"/>
      <c r="EOA106" s="393"/>
      <c r="EOB106" s="394"/>
      <c r="EOC106" s="395"/>
      <c r="EOD106" s="389"/>
      <c r="EOE106" s="390"/>
      <c r="EOF106" s="391"/>
      <c r="EOG106" s="392"/>
      <c r="EOH106" s="393"/>
      <c r="EOI106" s="394"/>
      <c r="EOJ106" s="395"/>
      <c r="EOK106" s="389"/>
      <c r="EOL106" s="390"/>
      <c r="EOM106" s="391"/>
      <c r="EON106" s="392"/>
      <c r="EOO106" s="393"/>
      <c r="EOP106" s="394"/>
      <c r="EOQ106" s="395"/>
      <c r="EOR106" s="389"/>
      <c r="EOS106" s="390"/>
      <c r="EOT106" s="391"/>
      <c r="EOU106" s="392"/>
      <c r="EOV106" s="393"/>
      <c r="EOW106" s="394"/>
      <c r="EOX106" s="395"/>
      <c r="EOY106" s="389"/>
      <c r="EOZ106" s="390"/>
      <c r="EPA106" s="391"/>
      <c r="EPB106" s="392"/>
      <c r="EPC106" s="393"/>
      <c r="EPD106" s="394"/>
      <c r="EPE106" s="395"/>
      <c r="EPF106" s="389"/>
      <c r="EPG106" s="390"/>
      <c r="EPH106" s="391"/>
      <c r="EPI106" s="392"/>
      <c r="EPJ106" s="393"/>
      <c r="EPK106" s="394"/>
      <c r="EPL106" s="395"/>
      <c r="EPM106" s="389"/>
      <c r="EPN106" s="390"/>
      <c r="EPO106" s="391"/>
      <c r="EPP106" s="392"/>
      <c r="EPQ106" s="393"/>
      <c r="EPR106" s="394"/>
      <c r="EPS106" s="395"/>
      <c r="EPT106" s="389"/>
      <c r="EPU106" s="390"/>
      <c r="EPV106" s="391"/>
      <c r="EPW106" s="392"/>
      <c r="EPX106" s="393"/>
      <c r="EPY106" s="394"/>
      <c r="EPZ106" s="395"/>
      <c r="EQA106" s="389"/>
      <c r="EQB106" s="390"/>
      <c r="EQC106" s="391"/>
      <c r="EQD106" s="392"/>
      <c r="EQE106" s="393"/>
      <c r="EQF106" s="394"/>
      <c r="EQG106" s="395"/>
      <c r="EQH106" s="389"/>
      <c r="EQI106" s="390"/>
      <c r="EQJ106" s="391"/>
      <c r="EQK106" s="392"/>
      <c r="EQL106" s="393"/>
      <c r="EQM106" s="394"/>
      <c r="EQN106" s="395"/>
      <c r="EQO106" s="389"/>
      <c r="EQP106" s="390"/>
      <c r="EQQ106" s="391"/>
      <c r="EQR106" s="392"/>
      <c r="EQS106" s="393"/>
      <c r="EQT106" s="394"/>
      <c r="EQU106" s="395"/>
      <c r="EQV106" s="389"/>
      <c r="EQW106" s="390"/>
      <c r="EQX106" s="391"/>
      <c r="EQY106" s="392"/>
      <c r="EQZ106" s="393"/>
      <c r="ERA106" s="394"/>
      <c r="ERB106" s="395"/>
      <c r="ERC106" s="389"/>
      <c r="ERD106" s="390"/>
      <c r="ERE106" s="391"/>
      <c r="ERF106" s="392"/>
      <c r="ERG106" s="393"/>
      <c r="ERH106" s="394"/>
      <c r="ERI106" s="395"/>
      <c r="ERJ106" s="389"/>
      <c r="ERK106" s="390"/>
      <c r="ERL106" s="391"/>
      <c r="ERM106" s="392"/>
      <c r="ERN106" s="393"/>
      <c r="ERO106" s="394"/>
      <c r="ERP106" s="395"/>
      <c r="ERQ106" s="389"/>
      <c r="ERR106" s="390"/>
      <c r="ERS106" s="391"/>
      <c r="ERT106" s="392"/>
      <c r="ERU106" s="393"/>
      <c r="ERV106" s="394"/>
      <c r="ERW106" s="395"/>
      <c r="ERX106" s="389"/>
      <c r="ERY106" s="390"/>
      <c r="ERZ106" s="391"/>
      <c r="ESA106" s="392"/>
      <c r="ESB106" s="393"/>
      <c r="ESC106" s="394"/>
      <c r="ESD106" s="395"/>
      <c r="ESE106" s="389"/>
      <c r="ESF106" s="390"/>
      <c r="ESG106" s="391"/>
      <c r="ESH106" s="392"/>
      <c r="ESI106" s="393"/>
      <c r="ESJ106" s="394"/>
      <c r="ESK106" s="395"/>
      <c r="ESL106" s="389"/>
      <c r="ESM106" s="390"/>
      <c r="ESN106" s="391"/>
      <c r="ESO106" s="392"/>
      <c r="ESP106" s="393"/>
      <c r="ESQ106" s="394"/>
      <c r="ESR106" s="395"/>
      <c r="ESS106" s="389"/>
      <c r="EST106" s="390"/>
      <c r="ESU106" s="391"/>
      <c r="ESV106" s="392"/>
      <c r="ESW106" s="393"/>
      <c r="ESX106" s="394"/>
      <c r="ESY106" s="395"/>
      <c r="ESZ106" s="389"/>
      <c r="ETA106" s="390"/>
      <c r="ETB106" s="391"/>
      <c r="ETC106" s="392"/>
      <c r="ETD106" s="393"/>
      <c r="ETE106" s="394"/>
      <c r="ETF106" s="395"/>
      <c r="ETG106" s="389"/>
      <c r="ETH106" s="390"/>
      <c r="ETI106" s="391"/>
      <c r="ETJ106" s="392"/>
      <c r="ETK106" s="393"/>
      <c r="ETL106" s="394"/>
      <c r="ETM106" s="395"/>
      <c r="ETN106" s="389"/>
      <c r="ETO106" s="390"/>
      <c r="ETP106" s="391"/>
      <c r="ETQ106" s="392"/>
      <c r="ETR106" s="393"/>
      <c r="ETS106" s="394"/>
      <c r="ETT106" s="395"/>
      <c r="ETU106" s="389"/>
      <c r="ETV106" s="390"/>
      <c r="ETW106" s="391"/>
      <c r="ETX106" s="392"/>
      <c r="ETY106" s="393"/>
      <c r="ETZ106" s="394"/>
      <c r="EUA106" s="395"/>
      <c r="EUB106" s="389"/>
      <c r="EUC106" s="390"/>
      <c r="EUD106" s="391"/>
      <c r="EUE106" s="392"/>
      <c r="EUF106" s="393"/>
      <c r="EUG106" s="394"/>
      <c r="EUH106" s="395"/>
      <c r="EUI106" s="389"/>
      <c r="EUJ106" s="390"/>
      <c r="EUK106" s="391"/>
      <c r="EUL106" s="392"/>
      <c r="EUM106" s="393"/>
      <c r="EUN106" s="394"/>
      <c r="EUO106" s="395"/>
      <c r="EUP106" s="389"/>
      <c r="EUQ106" s="390"/>
      <c r="EUR106" s="391"/>
      <c r="EUS106" s="392"/>
      <c r="EUT106" s="393"/>
      <c r="EUU106" s="394"/>
      <c r="EUV106" s="395"/>
      <c r="EUW106" s="389"/>
      <c r="EUX106" s="390"/>
      <c r="EUY106" s="391"/>
      <c r="EUZ106" s="392"/>
      <c r="EVA106" s="393"/>
      <c r="EVB106" s="394"/>
      <c r="EVC106" s="395"/>
      <c r="EVD106" s="389"/>
      <c r="EVE106" s="390"/>
      <c r="EVF106" s="391"/>
      <c r="EVG106" s="392"/>
      <c r="EVH106" s="393"/>
      <c r="EVI106" s="394"/>
      <c r="EVJ106" s="395"/>
      <c r="EVK106" s="389"/>
      <c r="EVL106" s="390"/>
      <c r="EVM106" s="391"/>
      <c r="EVN106" s="392"/>
      <c r="EVO106" s="393"/>
      <c r="EVP106" s="394"/>
      <c r="EVQ106" s="395"/>
      <c r="EVR106" s="389"/>
      <c r="EVS106" s="390"/>
      <c r="EVT106" s="391"/>
      <c r="EVU106" s="392"/>
      <c r="EVV106" s="393"/>
      <c r="EVW106" s="394"/>
      <c r="EVX106" s="395"/>
      <c r="EVY106" s="389"/>
      <c r="EVZ106" s="390"/>
      <c r="EWA106" s="391"/>
      <c r="EWB106" s="392"/>
      <c r="EWC106" s="393"/>
      <c r="EWD106" s="394"/>
      <c r="EWE106" s="395"/>
      <c r="EWF106" s="389"/>
      <c r="EWG106" s="390"/>
      <c r="EWH106" s="391"/>
      <c r="EWI106" s="392"/>
      <c r="EWJ106" s="393"/>
      <c r="EWK106" s="394"/>
      <c r="EWL106" s="395"/>
      <c r="EWM106" s="389"/>
      <c r="EWN106" s="390"/>
      <c r="EWO106" s="391"/>
      <c r="EWP106" s="392"/>
      <c r="EWQ106" s="393"/>
      <c r="EWR106" s="394"/>
      <c r="EWS106" s="395"/>
      <c r="EWT106" s="389"/>
      <c r="EWU106" s="390"/>
      <c r="EWV106" s="391"/>
      <c r="EWW106" s="392"/>
      <c r="EWX106" s="393"/>
      <c r="EWY106" s="394"/>
      <c r="EWZ106" s="395"/>
      <c r="EXA106" s="389"/>
      <c r="EXB106" s="390"/>
      <c r="EXC106" s="391"/>
      <c r="EXD106" s="392"/>
      <c r="EXE106" s="393"/>
      <c r="EXF106" s="394"/>
      <c r="EXG106" s="395"/>
      <c r="EXH106" s="389"/>
      <c r="EXI106" s="390"/>
      <c r="EXJ106" s="391"/>
      <c r="EXK106" s="392"/>
      <c r="EXL106" s="393"/>
      <c r="EXM106" s="394"/>
      <c r="EXN106" s="395"/>
      <c r="EXO106" s="389"/>
      <c r="EXP106" s="390"/>
      <c r="EXQ106" s="391"/>
      <c r="EXR106" s="392"/>
      <c r="EXS106" s="393"/>
      <c r="EXT106" s="394"/>
      <c r="EXU106" s="395"/>
      <c r="EXV106" s="389"/>
      <c r="EXW106" s="390"/>
      <c r="EXX106" s="391"/>
      <c r="EXY106" s="392"/>
      <c r="EXZ106" s="393"/>
      <c r="EYA106" s="394"/>
      <c r="EYB106" s="395"/>
      <c r="EYC106" s="389"/>
      <c r="EYD106" s="390"/>
      <c r="EYE106" s="391"/>
      <c r="EYF106" s="392"/>
      <c r="EYG106" s="393"/>
      <c r="EYH106" s="394"/>
      <c r="EYI106" s="395"/>
      <c r="EYJ106" s="389"/>
      <c r="EYK106" s="390"/>
      <c r="EYL106" s="391"/>
      <c r="EYM106" s="392"/>
      <c r="EYN106" s="393"/>
      <c r="EYO106" s="394"/>
      <c r="EYP106" s="395"/>
      <c r="EYQ106" s="389"/>
      <c r="EYR106" s="390"/>
      <c r="EYS106" s="391"/>
      <c r="EYT106" s="392"/>
      <c r="EYU106" s="393"/>
      <c r="EYV106" s="394"/>
      <c r="EYW106" s="395"/>
      <c r="EYX106" s="389"/>
      <c r="EYY106" s="390"/>
      <c r="EYZ106" s="391"/>
      <c r="EZA106" s="392"/>
      <c r="EZB106" s="393"/>
      <c r="EZC106" s="394"/>
      <c r="EZD106" s="395"/>
      <c r="EZE106" s="389"/>
      <c r="EZF106" s="390"/>
      <c r="EZG106" s="391"/>
      <c r="EZH106" s="392"/>
      <c r="EZI106" s="393"/>
      <c r="EZJ106" s="394"/>
      <c r="EZK106" s="395"/>
      <c r="EZL106" s="389"/>
      <c r="EZM106" s="390"/>
      <c r="EZN106" s="391"/>
      <c r="EZO106" s="392"/>
      <c r="EZP106" s="393"/>
      <c r="EZQ106" s="394"/>
      <c r="EZR106" s="395"/>
      <c r="EZS106" s="389"/>
      <c r="EZT106" s="390"/>
      <c r="EZU106" s="391"/>
      <c r="EZV106" s="392"/>
      <c r="EZW106" s="393"/>
      <c r="EZX106" s="394"/>
      <c r="EZY106" s="395"/>
      <c r="EZZ106" s="389"/>
      <c r="FAA106" s="390"/>
      <c r="FAB106" s="391"/>
      <c r="FAC106" s="392"/>
      <c r="FAD106" s="393"/>
      <c r="FAE106" s="394"/>
      <c r="FAF106" s="395"/>
      <c r="FAG106" s="389"/>
      <c r="FAH106" s="390"/>
      <c r="FAI106" s="391"/>
      <c r="FAJ106" s="392"/>
      <c r="FAK106" s="393"/>
      <c r="FAL106" s="394"/>
      <c r="FAM106" s="395"/>
      <c r="FAN106" s="389"/>
      <c r="FAO106" s="390"/>
      <c r="FAP106" s="391"/>
      <c r="FAQ106" s="392"/>
      <c r="FAR106" s="393"/>
      <c r="FAS106" s="394"/>
      <c r="FAT106" s="395"/>
      <c r="FAU106" s="389"/>
      <c r="FAV106" s="390"/>
      <c r="FAW106" s="391"/>
      <c r="FAX106" s="392"/>
      <c r="FAY106" s="393"/>
      <c r="FAZ106" s="394"/>
      <c r="FBA106" s="395"/>
      <c r="FBB106" s="389"/>
      <c r="FBC106" s="390"/>
      <c r="FBD106" s="391"/>
      <c r="FBE106" s="392"/>
      <c r="FBF106" s="393"/>
      <c r="FBG106" s="394"/>
      <c r="FBH106" s="395"/>
      <c r="FBI106" s="389"/>
      <c r="FBJ106" s="390"/>
      <c r="FBK106" s="391"/>
      <c r="FBL106" s="392"/>
      <c r="FBM106" s="393"/>
      <c r="FBN106" s="394"/>
      <c r="FBO106" s="395"/>
      <c r="FBP106" s="389"/>
      <c r="FBQ106" s="390"/>
      <c r="FBR106" s="391"/>
      <c r="FBS106" s="392"/>
      <c r="FBT106" s="393"/>
      <c r="FBU106" s="394"/>
      <c r="FBV106" s="395"/>
      <c r="FBW106" s="389"/>
      <c r="FBX106" s="390"/>
      <c r="FBY106" s="391"/>
      <c r="FBZ106" s="392"/>
      <c r="FCA106" s="393"/>
      <c r="FCB106" s="394"/>
      <c r="FCC106" s="395"/>
      <c r="FCD106" s="389"/>
      <c r="FCE106" s="390"/>
      <c r="FCF106" s="391"/>
      <c r="FCG106" s="392"/>
      <c r="FCH106" s="393"/>
      <c r="FCI106" s="394"/>
      <c r="FCJ106" s="395"/>
      <c r="FCK106" s="389"/>
      <c r="FCL106" s="390"/>
      <c r="FCM106" s="391"/>
      <c r="FCN106" s="392"/>
      <c r="FCO106" s="393"/>
      <c r="FCP106" s="394"/>
      <c r="FCQ106" s="395"/>
      <c r="FCR106" s="389"/>
      <c r="FCS106" s="390"/>
      <c r="FCT106" s="391"/>
      <c r="FCU106" s="392"/>
      <c r="FCV106" s="393"/>
      <c r="FCW106" s="394"/>
      <c r="FCX106" s="395"/>
      <c r="FCY106" s="389"/>
      <c r="FCZ106" s="390"/>
      <c r="FDA106" s="391"/>
      <c r="FDB106" s="392"/>
      <c r="FDC106" s="393"/>
      <c r="FDD106" s="394"/>
      <c r="FDE106" s="395"/>
      <c r="FDF106" s="389"/>
      <c r="FDG106" s="390"/>
      <c r="FDH106" s="391"/>
      <c r="FDI106" s="392"/>
      <c r="FDJ106" s="393"/>
      <c r="FDK106" s="394"/>
      <c r="FDL106" s="395"/>
      <c r="FDM106" s="389"/>
      <c r="FDN106" s="390"/>
      <c r="FDO106" s="391"/>
      <c r="FDP106" s="392"/>
      <c r="FDQ106" s="393"/>
      <c r="FDR106" s="394"/>
      <c r="FDS106" s="395"/>
      <c r="FDT106" s="389"/>
      <c r="FDU106" s="390"/>
      <c r="FDV106" s="391"/>
      <c r="FDW106" s="392"/>
      <c r="FDX106" s="393"/>
      <c r="FDY106" s="394"/>
      <c r="FDZ106" s="395"/>
      <c r="FEA106" s="389"/>
      <c r="FEB106" s="390"/>
      <c r="FEC106" s="391"/>
      <c r="FED106" s="392"/>
      <c r="FEE106" s="393"/>
      <c r="FEF106" s="394"/>
      <c r="FEG106" s="395"/>
      <c r="FEH106" s="389"/>
      <c r="FEI106" s="390"/>
      <c r="FEJ106" s="391"/>
      <c r="FEK106" s="392"/>
      <c r="FEL106" s="393"/>
      <c r="FEM106" s="394"/>
      <c r="FEN106" s="395"/>
      <c r="FEO106" s="389"/>
      <c r="FEP106" s="390"/>
      <c r="FEQ106" s="391"/>
      <c r="FER106" s="392"/>
      <c r="FES106" s="393"/>
      <c r="FET106" s="394"/>
      <c r="FEU106" s="395"/>
      <c r="FEV106" s="389"/>
      <c r="FEW106" s="390"/>
      <c r="FEX106" s="391"/>
      <c r="FEY106" s="392"/>
      <c r="FEZ106" s="393"/>
      <c r="FFA106" s="394"/>
      <c r="FFB106" s="395"/>
      <c r="FFC106" s="389"/>
      <c r="FFD106" s="390"/>
      <c r="FFE106" s="391"/>
      <c r="FFF106" s="392"/>
      <c r="FFG106" s="393"/>
      <c r="FFH106" s="394"/>
      <c r="FFI106" s="395"/>
      <c r="FFJ106" s="389"/>
      <c r="FFK106" s="390"/>
      <c r="FFL106" s="391"/>
      <c r="FFM106" s="392"/>
      <c r="FFN106" s="393"/>
      <c r="FFO106" s="394"/>
      <c r="FFP106" s="395"/>
      <c r="FFQ106" s="389"/>
      <c r="FFR106" s="390"/>
      <c r="FFS106" s="391"/>
      <c r="FFT106" s="392"/>
      <c r="FFU106" s="393"/>
      <c r="FFV106" s="394"/>
      <c r="FFW106" s="395"/>
      <c r="FFX106" s="389"/>
      <c r="FFY106" s="390"/>
      <c r="FFZ106" s="391"/>
      <c r="FGA106" s="392"/>
      <c r="FGB106" s="393"/>
      <c r="FGC106" s="394"/>
      <c r="FGD106" s="395"/>
      <c r="FGE106" s="389"/>
      <c r="FGF106" s="390"/>
      <c r="FGG106" s="391"/>
      <c r="FGH106" s="392"/>
      <c r="FGI106" s="393"/>
      <c r="FGJ106" s="394"/>
      <c r="FGK106" s="395"/>
      <c r="FGL106" s="389"/>
      <c r="FGM106" s="390"/>
      <c r="FGN106" s="391"/>
      <c r="FGO106" s="392"/>
      <c r="FGP106" s="393"/>
      <c r="FGQ106" s="394"/>
      <c r="FGR106" s="395"/>
      <c r="FGS106" s="389"/>
      <c r="FGT106" s="390"/>
      <c r="FGU106" s="391"/>
      <c r="FGV106" s="392"/>
      <c r="FGW106" s="393"/>
      <c r="FGX106" s="394"/>
      <c r="FGY106" s="395"/>
      <c r="FGZ106" s="389"/>
      <c r="FHA106" s="390"/>
      <c r="FHB106" s="391"/>
      <c r="FHC106" s="392"/>
      <c r="FHD106" s="393"/>
      <c r="FHE106" s="394"/>
      <c r="FHF106" s="395"/>
      <c r="FHG106" s="389"/>
      <c r="FHH106" s="390"/>
      <c r="FHI106" s="391"/>
      <c r="FHJ106" s="392"/>
      <c r="FHK106" s="393"/>
      <c r="FHL106" s="394"/>
      <c r="FHM106" s="395"/>
      <c r="FHN106" s="389"/>
      <c r="FHO106" s="390"/>
      <c r="FHP106" s="391"/>
      <c r="FHQ106" s="392"/>
      <c r="FHR106" s="393"/>
      <c r="FHS106" s="394"/>
      <c r="FHT106" s="395"/>
      <c r="FHU106" s="389"/>
      <c r="FHV106" s="390"/>
      <c r="FHW106" s="391"/>
      <c r="FHX106" s="392"/>
      <c r="FHY106" s="393"/>
      <c r="FHZ106" s="394"/>
      <c r="FIA106" s="395"/>
      <c r="FIB106" s="389"/>
      <c r="FIC106" s="390"/>
      <c r="FID106" s="391"/>
      <c r="FIE106" s="392"/>
      <c r="FIF106" s="393"/>
      <c r="FIG106" s="394"/>
      <c r="FIH106" s="395"/>
      <c r="FII106" s="389"/>
      <c r="FIJ106" s="390"/>
      <c r="FIK106" s="391"/>
      <c r="FIL106" s="392"/>
      <c r="FIM106" s="393"/>
      <c r="FIN106" s="394"/>
      <c r="FIO106" s="395"/>
      <c r="FIP106" s="389"/>
      <c r="FIQ106" s="390"/>
      <c r="FIR106" s="391"/>
      <c r="FIS106" s="392"/>
      <c r="FIT106" s="393"/>
      <c r="FIU106" s="394"/>
      <c r="FIV106" s="395"/>
      <c r="FIW106" s="389"/>
      <c r="FIX106" s="390"/>
      <c r="FIY106" s="391"/>
      <c r="FIZ106" s="392"/>
      <c r="FJA106" s="393"/>
      <c r="FJB106" s="394"/>
      <c r="FJC106" s="395"/>
      <c r="FJD106" s="389"/>
      <c r="FJE106" s="390"/>
      <c r="FJF106" s="391"/>
      <c r="FJG106" s="392"/>
      <c r="FJH106" s="393"/>
      <c r="FJI106" s="394"/>
      <c r="FJJ106" s="395"/>
      <c r="FJK106" s="389"/>
      <c r="FJL106" s="390"/>
      <c r="FJM106" s="391"/>
      <c r="FJN106" s="392"/>
      <c r="FJO106" s="393"/>
      <c r="FJP106" s="394"/>
      <c r="FJQ106" s="395"/>
      <c r="FJR106" s="389"/>
      <c r="FJS106" s="390"/>
      <c r="FJT106" s="391"/>
      <c r="FJU106" s="392"/>
      <c r="FJV106" s="393"/>
      <c r="FJW106" s="394"/>
      <c r="FJX106" s="395"/>
      <c r="FJY106" s="389"/>
      <c r="FJZ106" s="390"/>
      <c r="FKA106" s="391"/>
      <c r="FKB106" s="392"/>
      <c r="FKC106" s="393"/>
      <c r="FKD106" s="394"/>
      <c r="FKE106" s="395"/>
      <c r="FKF106" s="389"/>
      <c r="FKG106" s="390"/>
      <c r="FKH106" s="391"/>
      <c r="FKI106" s="392"/>
      <c r="FKJ106" s="393"/>
      <c r="FKK106" s="394"/>
      <c r="FKL106" s="395"/>
      <c r="FKM106" s="389"/>
      <c r="FKN106" s="390"/>
      <c r="FKO106" s="391"/>
      <c r="FKP106" s="392"/>
      <c r="FKQ106" s="393"/>
      <c r="FKR106" s="394"/>
      <c r="FKS106" s="395"/>
      <c r="FKT106" s="389"/>
      <c r="FKU106" s="390"/>
      <c r="FKV106" s="391"/>
      <c r="FKW106" s="392"/>
      <c r="FKX106" s="393"/>
      <c r="FKY106" s="394"/>
      <c r="FKZ106" s="395"/>
      <c r="FLA106" s="389"/>
      <c r="FLB106" s="390"/>
      <c r="FLC106" s="391"/>
      <c r="FLD106" s="392"/>
      <c r="FLE106" s="393"/>
      <c r="FLF106" s="394"/>
      <c r="FLG106" s="395"/>
      <c r="FLH106" s="389"/>
      <c r="FLI106" s="390"/>
      <c r="FLJ106" s="391"/>
      <c r="FLK106" s="392"/>
      <c r="FLL106" s="393"/>
      <c r="FLM106" s="394"/>
      <c r="FLN106" s="395"/>
      <c r="FLO106" s="389"/>
      <c r="FLP106" s="390"/>
      <c r="FLQ106" s="391"/>
      <c r="FLR106" s="392"/>
      <c r="FLS106" s="393"/>
      <c r="FLT106" s="394"/>
      <c r="FLU106" s="395"/>
      <c r="FLV106" s="389"/>
      <c r="FLW106" s="390"/>
      <c r="FLX106" s="391"/>
      <c r="FLY106" s="392"/>
      <c r="FLZ106" s="393"/>
      <c r="FMA106" s="394"/>
      <c r="FMB106" s="395"/>
      <c r="FMC106" s="389"/>
      <c r="FMD106" s="390"/>
      <c r="FME106" s="391"/>
      <c r="FMF106" s="392"/>
      <c r="FMG106" s="393"/>
      <c r="FMH106" s="394"/>
      <c r="FMI106" s="395"/>
      <c r="FMJ106" s="389"/>
      <c r="FMK106" s="390"/>
      <c r="FML106" s="391"/>
      <c r="FMM106" s="392"/>
      <c r="FMN106" s="393"/>
      <c r="FMO106" s="394"/>
      <c r="FMP106" s="395"/>
      <c r="FMQ106" s="389"/>
      <c r="FMR106" s="390"/>
      <c r="FMS106" s="391"/>
      <c r="FMT106" s="392"/>
      <c r="FMU106" s="393"/>
      <c r="FMV106" s="394"/>
      <c r="FMW106" s="395"/>
      <c r="FMX106" s="389"/>
      <c r="FMY106" s="390"/>
      <c r="FMZ106" s="391"/>
      <c r="FNA106" s="392"/>
      <c r="FNB106" s="393"/>
      <c r="FNC106" s="394"/>
      <c r="FND106" s="395"/>
      <c r="FNE106" s="389"/>
      <c r="FNF106" s="390"/>
      <c r="FNG106" s="391"/>
      <c r="FNH106" s="392"/>
      <c r="FNI106" s="393"/>
      <c r="FNJ106" s="394"/>
      <c r="FNK106" s="395"/>
      <c r="FNL106" s="389"/>
      <c r="FNM106" s="390"/>
      <c r="FNN106" s="391"/>
      <c r="FNO106" s="392"/>
      <c r="FNP106" s="393"/>
      <c r="FNQ106" s="394"/>
      <c r="FNR106" s="395"/>
      <c r="FNS106" s="389"/>
      <c r="FNT106" s="390"/>
      <c r="FNU106" s="391"/>
      <c r="FNV106" s="392"/>
      <c r="FNW106" s="393"/>
      <c r="FNX106" s="394"/>
      <c r="FNY106" s="395"/>
      <c r="FNZ106" s="389"/>
      <c r="FOA106" s="390"/>
      <c r="FOB106" s="391"/>
      <c r="FOC106" s="392"/>
      <c r="FOD106" s="393"/>
      <c r="FOE106" s="394"/>
      <c r="FOF106" s="395"/>
      <c r="FOG106" s="389"/>
      <c r="FOH106" s="390"/>
      <c r="FOI106" s="391"/>
      <c r="FOJ106" s="392"/>
      <c r="FOK106" s="393"/>
      <c r="FOL106" s="394"/>
      <c r="FOM106" s="395"/>
      <c r="FON106" s="389"/>
      <c r="FOO106" s="390"/>
      <c r="FOP106" s="391"/>
      <c r="FOQ106" s="392"/>
      <c r="FOR106" s="393"/>
      <c r="FOS106" s="394"/>
      <c r="FOT106" s="395"/>
      <c r="FOU106" s="389"/>
      <c r="FOV106" s="390"/>
      <c r="FOW106" s="391"/>
      <c r="FOX106" s="392"/>
      <c r="FOY106" s="393"/>
      <c r="FOZ106" s="394"/>
      <c r="FPA106" s="395"/>
      <c r="FPB106" s="389"/>
      <c r="FPC106" s="390"/>
      <c r="FPD106" s="391"/>
      <c r="FPE106" s="392"/>
      <c r="FPF106" s="393"/>
      <c r="FPG106" s="394"/>
      <c r="FPH106" s="395"/>
      <c r="FPI106" s="389"/>
      <c r="FPJ106" s="390"/>
      <c r="FPK106" s="391"/>
      <c r="FPL106" s="392"/>
      <c r="FPM106" s="393"/>
      <c r="FPN106" s="394"/>
      <c r="FPO106" s="395"/>
      <c r="FPP106" s="389"/>
      <c r="FPQ106" s="390"/>
      <c r="FPR106" s="391"/>
      <c r="FPS106" s="392"/>
      <c r="FPT106" s="393"/>
      <c r="FPU106" s="394"/>
      <c r="FPV106" s="395"/>
      <c r="FPW106" s="389"/>
      <c r="FPX106" s="390"/>
      <c r="FPY106" s="391"/>
      <c r="FPZ106" s="392"/>
      <c r="FQA106" s="393"/>
      <c r="FQB106" s="394"/>
      <c r="FQC106" s="395"/>
      <c r="FQD106" s="389"/>
      <c r="FQE106" s="390"/>
      <c r="FQF106" s="391"/>
      <c r="FQG106" s="392"/>
      <c r="FQH106" s="393"/>
      <c r="FQI106" s="394"/>
      <c r="FQJ106" s="395"/>
      <c r="FQK106" s="389"/>
      <c r="FQL106" s="390"/>
      <c r="FQM106" s="391"/>
      <c r="FQN106" s="392"/>
      <c r="FQO106" s="393"/>
      <c r="FQP106" s="394"/>
      <c r="FQQ106" s="395"/>
      <c r="FQR106" s="389"/>
      <c r="FQS106" s="390"/>
      <c r="FQT106" s="391"/>
      <c r="FQU106" s="392"/>
      <c r="FQV106" s="393"/>
      <c r="FQW106" s="394"/>
      <c r="FQX106" s="395"/>
      <c r="FQY106" s="389"/>
      <c r="FQZ106" s="390"/>
      <c r="FRA106" s="391"/>
      <c r="FRB106" s="392"/>
      <c r="FRC106" s="393"/>
      <c r="FRD106" s="394"/>
      <c r="FRE106" s="395"/>
      <c r="FRF106" s="389"/>
      <c r="FRG106" s="390"/>
      <c r="FRH106" s="391"/>
      <c r="FRI106" s="392"/>
      <c r="FRJ106" s="393"/>
      <c r="FRK106" s="394"/>
      <c r="FRL106" s="395"/>
      <c r="FRM106" s="389"/>
      <c r="FRN106" s="390"/>
      <c r="FRO106" s="391"/>
      <c r="FRP106" s="392"/>
      <c r="FRQ106" s="393"/>
      <c r="FRR106" s="394"/>
      <c r="FRS106" s="395"/>
      <c r="FRT106" s="389"/>
      <c r="FRU106" s="390"/>
      <c r="FRV106" s="391"/>
      <c r="FRW106" s="392"/>
      <c r="FRX106" s="393"/>
      <c r="FRY106" s="394"/>
      <c r="FRZ106" s="395"/>
      <c r="FSA106" s="389"/>
      <c r="FSB106" s="390"/>
      <c r="FSC106" s="391"/>
      <c r="FSD106" s="392"/>
      <c r="FSE106" s="393"/>
      <c r="FSF106" s="394"/>
      <c r="FSG106" s="395"/>
      <c r="FSH106" s="389"/>
      <c r="FSI106" s="390"/>
      <c r="FSJ106" s="391"/>
      <c r="FSK106" s="392"/>
      <c r="FSL106" s="393"/>
      <c r="FSM106" s="394"/>
      <c r="FSN106" s="395"/>
      <c r="FSO106" s="389"/>
      <c r="FSP106" s="390"/>
      <c r="FSQ106" s="391"/>
      <c r="FSR106" s="392"/>
      <c r="FSS106" s="393"/>
      <c r="FST106" s="394"/>
      <c r="FSU106" s="395"/>
      <c r="FSV106" s="389"/>
      <c r="FSW106" s="390"/>
      <c r="FSX106" s="391"/>
      <c r="FSY106" s="392"/>
      <c r="FSZ106" s="393"/>
      <c r="FTA106" s="394"/>
      <c r="FTB106" s="395"/>
      <c r="FTC106" s="389"/>
      <c r="FTD106" s="390"/>
      <c r="FTE106" s="391"/>
      <c r="FTF106" s="392"/>
      <c r="FTG106" s="393"/>
      <c r="FTH106" s="394"/>
      <c r="FTI106" s="395"/>
      <c r="FTJ106" s="389"/>
      <c r="FTK106" s="390"/>
      <c r="FTL106" s="391"/>
      <c r="FTM106" s="392"/>
      <c r="FTN106" s="393"/>
      <c r="FTO106" s="394"/>
      <c r="FTP106" s="395"/>
      <c r="FTQ106" s="389"/>
      <c r="FTR106" s="390"/>
      <c r="FTS106" s="391"/>
      <c r="FTT106" s="392"/>
      <c r="FTU106" s="393"/>
      <c r="FTV106" s="394"/>
      <c r="FTW106" s="395"/>
      <c r="FTX106" s="389"/>
      <c r="FTY106" s="390"/>
      <c r="FTZ106" s="391"/>
      <c r="FUA106" s="392"/>
      <c r="FUB106" s="393"/>
      <c r="FUC106" s="394"/>
      <c r="FUD106" s="395"/>
      <c r="FUE106" s="389"/>
      <c r="FUF106" s="390"/>
      <c r="FUG106" s="391"/>
      <c r="FUH106" s="392"/>
      <c r="FUI106" s="393"/>
      <c r="FUJ106" s="394"/>
      <c r="FUK106" s="395"/>
      <c r="FUL106" s="389"/>
      <c r="FUM106" s="390"/>
      <c r="FUN106" s="391"/>
      <c r="FUO106" s="392"/>
      <c r="FUP106" s="393"/>
      <c r="FUQ106" s="394"/>
      <c r="FUR106" s="395"/>
      <c r="FUS106" s="389"/>
      <c r="FUT106" s="390"/>
      <c r="FUU106" s="391"/>
      <c r="FUV106" s="392"/>
      <c r="FUW106" s="393"/>
      <c r="FUX106" s="394"/>
      <c r="FUY106" s="395"/>
      <c r="FUZ106" s="389"/>
      <c r="FVA106" s="390"/>
      <c r="FVB106" s="391"/>
      <c r="FVC106" s="392"/>
      <c r="FVD106" s="393"/>
      <c r="FVE106" s="394"/>
      <c r="FVF106" s="395"/>
      <c r="FVG106" s="389"/>
      <c r="FVH106" s="390"/>
      <c r="FVI106" s="391"/>
      <c r="FVJ106" s="392"/>
      <c r="FVK106" s="393"/>
      <c r="FVL106" s="394"/>
      <c r="FVM106" s="395"/>
      <c r="FVN106" s="389"/>
      <c r="FVO106" s="390"/>
      <c r="FVP106" s="391"/>
      <c r="FVQ106" s="392"/>
      <c r="FVR106" s="393"/>
      <c r="FVS106" s="394"/>
      <c r="FVT106" s="395"/>
      <c r="FVU106" s="389"/>
      <c r="FVV106" s="390"/>
      <c r="FVW106" s="391"/>
      <c r="FVX106" s="392"/>
      <c r="FVY106" s="393"/>
      <c r="FVZ106" s="394"/>
      <c r="FWA106" s="395"/>
      <c r="FWB106" s="389"/>
      <c r="FWC106" s="390"/>
      <c r="FWD106" s="391"/>
      <c r="FWE106" s="392"/>
      <c r="FWF106" s="393"/>
      <c r="FWG106" s="394"/>
      <c r="FWH106" s="395"/>
      <c r="FWI106" s="389"/>
      <c r="FWJ106" s="390"/>
      <c r="FWK106" s="391"/>
      <c r="FWL106" s="392"/>
      <c r="FWM106" s="393"/>
      <c r="FWN106" s="394"/>
      <c r="FWO106" s="395"/>
      <c r="FWP106" s="389"/>
      <c r="FWQ106" s="390"/>
      <c r="FWR106" s="391"/>
      <c r="FWS106" s="392"/>
      <c r="FWT106" s="393"/>
      <c r="FWU106" s="394"/>
      <c r="FWV106" s="395"/>
      <c r="FWW106" s="389"/>
      <c r="FWX106" s="390"/>
      <c r="FWY106" s="391"/>
      <c r="FWZ106" s="392"/>
      <c r="FXA106" s="393"/>
      <c r="FXB106" s="394"/>
      <c r="FXC106" s="395"/>
      <c r="FXD106" s="389"/>
      <c r="FXE106" s="390"/>
      <c r="FXF106" s="391"/>
      <c r="FXG106" s="392"/>
      <c r="FXH106" s="393"/>
      <c r="FXI106" s="394"/>
      <c r="FXJ106" s="395"/>
      <c r="FXK106" s="389"/>
      <c r="FXL106" s="390"/>
      <c r="FXM106" s="391"/>
      <c r="FXN106" s="392"/>
      <c r="FXO106" s="393"/>
      <c r="FXP106" s="394"/>
      <c r="FXQ106" s="395"/>
      <c r="FXR106" s="389"/>
      <c r="FXS106" s="390"/>
      <c r="FXT106" s="391"/>
      <c r="FXU106" s="392"/>
      <c r="FXV106" s="393"/>
      <c r="FXW106" s="394"/>
      <c r="FXX106" s="395"/>
      <c r="FXY106" s="389"/>
      <c r="FXZ106" s="390"/>
      <c r="FYA106" s="391"/>
      <c r="FYB106" s="392"/>
      <c r="FYC106" s="393"/>
      <c r="FYD106" s="394"/>
      <c r="FYE106" s="395"/>
      <c r="FYF106" s="389"/>
      <c r="FYG106" s="390"/>
      <c r="FYH106" s="391"/>
      <c r="FYI106" s="392"/>
      <c r="FYJ106" s="393"/>
      <c r="FYK106" s="394"/>
      <c r="FYL106" s="395"/>
      <c r="FYM106" s="389"/>
      <c r="FYN106" s="390"/>
      <c r="FYO106" s="391"/>
      <c r="FYP106" s="392"/>
      <c r="FYQ106" s="393"/>
      <c r="FYR106" s="394"/>
      <c r="FYS106" s="395"/>
      <c r="FYT106" s="389"/>
      <c r="FYU106" s="390"/>
      <c r="FYV106" s="391"/>
      <c r="FYW106" s="392"/>
      <c r="FYX106" s="393"/>
      <c r="FYY106" s="394"/>
      <c r="FYZ106" s="395"/>
      <c r="FZA106" s="389"/>
      <c r="FZB106" s="390"/>
      <c r="FZC106" s="391"/>
      <c r="FZD106" s="392"/>
      <c r="FZE106" s="393"/>
      <c r="FZF106" s="394"/>
      <c r="FZG106" s="395"/>
      <c r="FZH106" s="389"/>
      <c r="FZI106" s="390"/>
      <c r="FZJ106" s="391"/>
      <c r="FZK106" s="392"/>
      <c r="FZL106" s="393"/>
      <c r="FZM106" s="394"/>
      <c r="FZN106" s="395"/>
      <c r="FZO106" s="389"/>
      <c r="FZP106" s="390"/>
      <c r="FZQ106" s="391"/>
      <c r="FZR106" s="392"/>
      <c r="FZS106" s="393"/>
      <c r="FZT106" s="394"/>
      <c r="FZU106" s="395"/>
      <c r="FZV106" s="389"/>
      <c r="FZW106" s="390"/>
      <c r="FZX106" s="391"/>
      <c r="FZY106" s="392"/>
      <c r="FZZ106" s="393"/>
      <c r="GAA106" s="394"/>
      <c r="GAB106" s="395"/>
      <c r="GAC106" s="389"/>
      <c r="GAD106" s="390"/>
      <c r="GAE106" s="391"/>
      <c r="GAF106" s="392"/>
      <c r="GAG106" s="393"/>
      <c r="GAH106" s="394"/>
      <c r="GAI106" s="395"/>
      <c r="GAJ106" s="389"/>
      <c r="GAK106" s="390"/>
      <c r="GAL106" s="391"/>
      <c r="GAM106" s="392"/>
      <c r="GAN106" s="393"/>
      <c r="GAO106" s="394"/>
      <c r="GAP106" s="395"/>
      <c r="GAQ106" s="389"/>
      <c r="GAR106" s="390"/>
      <c r="GAS106" s="391"/>
      <c r="GAT106" s="392"/>
      <c r="GAU106" s="393"/>
      <c r="GAV106" s="394"/>
      <c r="GAW106" s="395"/>
      <c r="GAX106" s="389"/>
      <c r="GAY106" s="390"/>
      <c r="GAZ106" s="391"/>
      <c r="GBA106" s="392"/>
      <c r="GBB106" s="393"/>
      <c r="GBC106" s="394"/>
      <c r="GBD106" s="395"/>
      <c r="GBE106" s="389"/>
      <c r="GBF106" s="390"/>
      <c r="GBG106" s="391"/>
      <c r="GBH106" s="392"/>
      <c r="GBI106" s="393"/>
      <c r="GBJ106" s="394"/>
      <c r="GBK106" s="395"/>
      <c r="GBL106" s="389"/>
      <c r="GBM106" s="390"/>
      <c r="GBN106" s="391"/>
      <c r="GBO106" s="392"/>
      <c r="GBP106" s="393"/>
      <c r="GBQ106" s="394"/>
      <c r="GBR106" s="395"/>
      <c r="GBS106" s="389"/>
      <c r="GBT106" s="390"/>
      <c r="GBU106" s="391"/>
      <c r="GBV106" s="392"/>
      <c r="GBW106" s="393"/>
      <c r="GBX106" s="394"/>
      <c r="GBY106" s="395"/>
      <c r="GBZ106" s="389"/>
      <c r="GCA106" s="390"/>
      <c r="GCB106" s="391"/>
      <c r="GCC106" s="392"/>
      <c r="GCD106" s="393"/>
      <c r="GCE106" s="394"/>
      <c r="GCF106" s="395"/>
      <c r="GCG106" s="389"/>
      <c r="GCH106" s="390"/>
      <c r="GCI106" s="391"/>
      <c r="GCJ106" s="392"/>
      <c r="GCK106" s="393"/>
      <c r="GCL106" s="394"/>
      <c r="GCM106" s="395"/>
      <c r="GCN106" s="389"/>
      <c r="GCO106" s="390"/>
      <c r="GCP106" s="391"/>
      <c r="GCQ106" s="392"/>
      <c r="GCR106" s="393"/>
      <c r="GCS106" s="394"/>
      <c r="GCT106" s="395"/>
      <c r="GCU106" s="389"/>
      <c r="GCV106" s="390"/>
      <c r="GCW106" s="391"/>
      <c r="GCX106" s="392"/>
      <c r="GCY106" s="393"/>
      <c r="GCZ106" s="394"/>
      <c r="GDA106" s="395"/>
      <c r="GDB106" s="389"/>
      <c r="GDC106" s="390"/>
      <c r="GDD106" s="391"/>
      <c r="GDE106" s="392"/>
      <c r="GDF106" s="393"/>
      <c r="GDG106" s="394"/>
      <c r="GDH106" s="395"/>
      <c r="GDI106" s="389"/>
      <c r="GDJ106" s="390"/>
      <c r="GDK106" s="391"/>
      <c r="GDL106" s="392"/>
      <c r="GDM106" s="393"/>
      <c r="GDN106" s="394"/>
      <c r="GDO106" s="395"/>
      <c r="GDP106" s="389"/>
      <c r="GDQ106" s="390"/>
      <c r="GDR106" s="391"/>
      <c r="GDS106" s="392"/>
      <c r="GDT106" s="393"/>
      <c r="GDU106" s="394"/>
      <c r="GDV106" s="395"/>
      <c r="GDW106" s="389"/>
      <c r="GDX106" s="390"/>
      <c r="GDY106" s="391"/>
      <c r="GDZ106" s="392"/>
      <c r="GEA106" s="393"/>
      <c r="GEB106" s="394"/>
      <c r="GEC106" s="395"/>
      <c r="GED106" s="389"/>
      <c r="GEE106" s="390"/>
      <c r="GEF106" s="391"/>
      <c r="GEG106" s="392"/>
      <c r="GEH106" s="393"/>
      <c r="GEI106" s="394"/>
      <c r="GEJ106" s="395"/>
      <c r="GEK106" s="389"/>
      <c r="GEL106" s="390"/>
      <c r="GEM106" s="391"/>
      <c r="GEN106" s="392"/>
      <c r="GEO106" s="393"/>
      <c r="GEP106" s="394"/>
      <c r="GEQ106" s="395"/>
      <c r="GER106" s="389"/>
      <c r="GES106" s="390"/>
      <c r="GET106" s="391"/>
      <c r="GEU106" s="392"/>
      <c r="GEV106" s="393"/>
      <c r="GEW106" s="394"/>
      <c r="GEX106" s="395"/>
      <c r="GEY106" s="389"/>
      <c r="GEZ106" s="390"/>
      <c r="GFA106" s="391"/>
      <c r="GFB106" s="392"/>
      <c r="GFC106" s="393"/>
      <c r="GFD106" s="394"/>
      <c r="GFE106" s="395"/>
      <c r="GFF106" s="389"/>
      <c r="GFG106" s="390"/>
      <c r="GFH106" s="391"/>
      <c r="GFI106" s="392"/>
      <c r="GFJ106" s="393"/>
      <c r="GFK106" s="394"/>
      <c r="GFL106" s="395"/>
      <c r="GFM106" s="389"/>
      <c r="GFN106" s="390"/>
      <c r="GFO106" s="391"/>
      <c r="GFP106" s="392"/>
      <c r="GFQ106" s="393"/>
      <c r="GFR106" s="394"/>
      <c r="GFS106" s="395"/>
      <c r="GFT106" s="389"/>
      <c r="GFU106" s="390"/>
      <c r="GFV106" s="391"/>
      <c r="GFW106" s="392"/>
      <c r="GFX106" s="393"/>
      <c r="GFY106" s="394"/>
      <c r="GFZ106" s="395"/>
      <c r="GGA106" s="389"/>
      <c r="GGB106" s="390"/>
      <c r="GGC106" s="391"/>
      <c r="GGD106" s="392"/>
      <c r="GGE106" s="393"/>
      <c r="GGF106" s="394"/>
      <c r="GGG106" s="395"/>
      <c r="GGH106" s="389"/>
      <c r="GGI106" s="390"/>
      <c r="GGJ106" s="391"/>
      <c r="GGK106" s="392"/>
      <c r="GGL106" s="393"/>
      <c r="GGM106" s="394"/>
      <c r="GGN106" s="395"/>
      <c r="GGO106" s="389"/>
      <c r="GGP106" s="390"/>
      <c r="GGQ106" s="391"/>
      <c r="GGR106" s="392"/>
      <c r="GGS106" s="393"/>
      <c r="GGT106" s="394"/>
      <c r="GGU106" s="395"/>
      <c r="GGV106" s="389"/>
      <c r="GGW106" s="390"/>
      <c r="GGX106" s="391"/>
      <c r="GGY106" s="392"/>
      <c r="GGZ106" s="393"/>
      <c r="GHA106" s="394"/>
      <c r="GHB106" s="395"/>
      <c r="GHC106" s="389"/>
      <c r="GHD106" s="390"/>
      <c r="GHE106" s="391"/>
      <c r="GHF106" s="392"/>
      <c r="GHG106" s="393"/>
      <c r="GHH106" s="394"/>
      <c r="GHI106" s="395"/>
      <c r="GHJ106" s="389"/>
      <c r="GHK106" s="390"/>
      <c r="GHL106" s="391"/>
      <c r="GHM106" s="392"/>
      <c r="GHN106" s="393"/>
      <c r="GHO106" s="394"/>
      <c r="GHP106" s="395"/>
      <c r="GHQ106" s="389"/>
      <c r="GHR106" s="390"/>
      <c r="GHS106" s="391"/>
      <c r="GHT106" s="392"/>
      <c r="GHU106" s="393"/>
      <c r="GHV106" s="394"/>
      <c r="GHW106" s="395"/>
      <c r="GHX106" s="389"/>
      <c r="GHY106" s="390"/>
      <c r="GHZ106" s="391"/>
      <c r="GIA106" s="392"/>
      <c r="GIB106" s="393"/>
      <c r="GIC106" s="394"/>
      <c r="GID106" s="395"/>
      <c r="GIE106" s="389"/>
      <c r="GIF106" s="390"/>
      <c r="GIG106" s="391"/>
      <c r="GIH106" s="392"/>
      <c r="GII106" s="393"/>
      <c r="GIJ106" s="394"/>
      <c r="GIK106" s="395"/>
      <c r="GIL106" s="389"/>
      <c r="GIM106" s="390"/>
      <c r="GIN106" s="391"/>
      <c r="GIO106" s="392"/>
      <c r="GIP106" s="393"/>
      <c r="GIQ106" s="394"/>
      <c r="GIR106" s="395"/>
      <c r="GIS106" s="389"/>
      <c r="GIT106" s="390"/>
      <c r="GIU106" s="391"/>
      <c r="GIV106" s="392"/>
      <c r="GIW106" s="393"/>
      <c r="GIX106" s="394"/>
      <c r="GIY106" s="395"/>
      <c r="GIZ106" s="389"/>
      <c r="GJA106" s="390"/>
      <c r="GJB106" s="391"/>
      <c r="GJC106" s="392"/>
      <c r="GJD106" s="393"/>
      <c r="GJE106" s="394"/>
      <c r="GJF106" s="395"/>
      <c r="GJG106" s="389"/>
      <c r="GJH106" s="390"/>
      <c r="GJI106" s="391"/>
      <c r="GJJ106" s="392"/>
      <c r="GJK106" s="393"/>
      <c r="GJL106" s="394"/>
      <c r="GJM106" s="395"/>
      <c r="GJN106" s="389"/>
      <c r="GJO106" s="390"/>
      <c r="GJP106" s="391"/>
      <c r="GJQ106" s="392"/>
      <c r="GJR106" s="393"/>
      <c r="GJS106" s="394"/>
      <c r="GJT106" s="395"/>
      <c r="GJU106" s="389"/>
      <c r="GJV106" s="390"/>
      <c r="GJW106" s="391"/>
      <c r="GJX106" s="392"/>
      <c r="GJY106" s="393"/>
      <c r="GJZ106" s="394"/>
      <c r="GKA106" s="395"/>
      <c r="GKB106" s="389"/>
      <c r="GKC106" s="390"/>
      <c r="GKD106" s="391"/>
      <c r="GKE106" s="392"/>
      <c r="GKF106" s="393"/>
      <c r="GKG106" s="394"/>
      <c r="GKH106" s="395"/>
      <c r="GKI106" s="389"/>
      <c r="GKJ106" s="390"/>
      <c r="GKK106" s="391"/>
      <c r="GKL106" s="392"/>
      <c r="GKM106" s="393"/>
      <c r="GKN106" s="394"/>
      <c r="GKO106" s="395"/>
      <c r="GKP106" s="389"/>
      <c r="GKQ106" s="390"/>
      <c r="GKR106" s="391"/>
      <c r="GKS106" s="392"/>
      <c r="GKT106" s="393"/>
      <c r="GKU106" s="394"/>
      <c r="GKV106" s="395"/>
      <c r="GKW106" s="389"/>
      <c r="GKX106" s="390"/>
      <c r="GKY106" s="391"/>
      <c r="GKZ106" s="392"/>
      <c r="GLA106" s="393"/>
      <c r="GLB106" s="394"/>
      <c r="GLC106" s="395"/>
      <c r="GLD106" s="389"/>
      <c r="GLE106" s="390"/>
      <c r="GLF106" s="391"/>
      <c r="GLG106" s="392"/>
      <c r="GLH106" s="393"/>
      <c r="GLI106" s="394"/>
      <c r="GLJ106" s="395"/>
      <c r="GLK106" s="389"/>
      <c r="GLL106" s="390"/>
      <c r="GLM106" s="391"/>
      <c r="GLN106" s="392"/>
      <c r="GLO106" s="393"/>
      <c r="GLP106" s="394"/>
      <c r="GLQ106" s="395"/>
      <c r="GLR106" s="389"/>
      <c r="GLS106" s="390"/>
      <c r="GLT106" s="391"/>
      <c r="GLU106" s="392"/>
      <c r="GLV106" s="393"/>
      <c r="GLW106" s="394"/>
      <c r="GLX106" s="395"/>
      <c r="GLY106" s="389"/>
      <c r="GLZ106" s="390"/>
      <c r="GMA106" s="391"/>
      <c r="GMB106" s="392"/>
      <c r="GMC106" s="393"/>
      <c r="GMD106" s="394"/>
      <c r="GME106" s="395"/>
      <c r="GMF106" s="389"/>
      <c r="GMG106" s="390"/>
      <c r="GMH106" s="391"/>
      <c r="GMI106" s="392"/>
      <c r="GMJ106" s="393"/>
      <c r="GMK106" s="394"/>
      <c r="GML106" s="395"/>
      <c r="GMM106" s="389"/>
      <c r="GMN106" s="390"/>
      <c r="GMO106" s="391"/>
      <c r="GMP106" s="392"/>
      <c r="GMQ106" s="393"/>
      <c r="GMR106" s="394"/>
      <c r="GMS106" s="395"/>
      <c r="GMT106" s="389"/>
      <c r="GMU106" s="390"/>
      <c r="GMV106" s="391"/>
      <c r="GMW106" s="392"/>
      <c r="GMX106" s="393"/>
      <c r="GMY106" s="394"/>
      <c r="GMZ106" s="395"/>
      <c r="GNA106" s="389"/>
      <c r="GNB106" s="390"/>
      <c r="GNC106" s="391"/>
      <c r="GND106" s="392"/>
      <c r="GNE106" s="393"/>
      <c r="GNF106" s="394"/>
      <c r="GNG106" s="395"/>
      <c r="GNH106" s="389"/>
      <c r="GNI106" s="390"/>
      <c r="GNJ106" s="391"/>
      <c r="GNK106" s="392"/>
      <c r="GNL106" s="393"/>
      <c r="GNM106" s="394"/>
      <c r="GNN106" s="395"/>
      <c r="GNO106" s="389"/>
      <c r="GNP106" s="390"/>
      <c r="GNQ106" s="391"/>
      <c r="GNR106" s="392"/>
      <c r="GNS106" s="393"/>
      <c r="GNT106" s="394"/>
      <c r="GNU106" s="395"/>
      <c r="GNV106" s="389"/>
      <c r="GNW106" s="390"/>
      <c r="GNX106" s="391"/>
      <c r="GNY106" s="392"/>
      <c r="GNZ106" s="393"/>
      <c r="GOA106" s="394"/>
      <c r="GOB106" s="395"/>
      <c r="GOC106" s="389"/>
      <c r="GOD106" s="390"/>
      <c r="GOE106" s="391"/>
      <c r="GOF106" s="392"/>
      <c r="GOG106" s="393"/>
      <c r="GOH106" s="394"/>
      <c r="GOI106" s="395"/>
      <c r="GOJ106" s="389"/>
      <c r="GOK106" s="390"/>
      <c r="GOL106" s="391"/>
      <c r="GOM106" s="392"/>
      <c r="GON106" s="393"/>
      <c r="GOO106" s="394"/>
      <c r="GOP106" s="395"/>
      <c r="GOQ106" s="389"/>
      <c r="GOR106" s="390"/>
      <c r="GOS106" s="391"/>
      <c r="GOT106" s="392"/>
      <c r="GOU106" s="393"/>
      <c r="GOV106" s="394"/>
      <c r="GOW106" s="395"/>
      <c r="GOX106" s="389"/>
      <c r="GOY106" s="390"/>
      <c r="GOZ106" s="391"/>
      <c r="GPA106" s="392"/>
      <c r="GPB106" s="393"/>
      <c r="GPC106" s="394"/>
      <c r="GPD106" s="395"/>
      <c r="GPE106" s="389"/>
      <c r="GPF106" s="390"/>
      <c r="GPG106" s="391"/>
      <c r="GPH106" s="392"/>
      <c r="GPI106" s="393"/>
      <c r="GPJ106" s="394"/>
      <c r="GPK106" s="395"/>
      <c r="GPL106" s="389"/>
      <c r="GPM106" s="390"/>
      <c r="GPN106" s="391"/>
      <c r="GPO106" s="392"/>
      <c r="GPP106" s="393"/>
      <c r="GPQ106" s="394"/>
      <c r="GPR106" s="395"/>
      <c r="GPS106" s="389"/>
      <c r="GPT106" s="390"/>
      <c r="GPU106" s="391"/>
      <c r="GPV106" s="392"/>
      <c r="GPW106" s="393"/>
      <c r="GPX106" s="394"/>
      <c r="GPY106" s="395"/>
      <c r="GPZ106" s="389"/>
      <c r="GQA106" s="390"/>
      <c r="GQB106" s="391"/>
      <c r="GQC106" s="392"/>
      <c r="GQD106" s="393"/>
      <c r="GQE106" s="394"/>
      <c r="GQF106" s="395"/>
      <c r="GQG106" s="389"/>
      <c r="GQH106" s="390"/>
      <c r="GQI106" s="391"/>
      <c r="GQJ106" s="392"/>
      <c r="GQK106" s="393"/>
      <c r="GQL106" s="394"/>
      <c r="GQM106" s="395"/>
      <c r="GQN106" s="389"/>
      <c r="GQO106" s="390"/>
      <c r="GQP106" s="391"/>
      <c r="GQQ106" s="392"/>
      <c r="GQR106" s="393"/>
      <c r="GQS106" s="394"/>
      <c r="GQT106" s="395"/>
      <c r="GQU106" s="389"/>
      <c r="GQV106" s="390"/>
      <c r="GQW106" s="391"/>
      <c r="GQX106" s="392"/>
      <c r="GQY106" s="393"/>
      <c r="GQZ106" s="394"/>
      <c r="GRA106" s="395"/>
      <c r="GRB106" s="389"/>
      <c r="GRC106" s="390"/>
      <c r="GRD106" s="391"/>
      <c r="GRE106" s="392"/>
      <c r="GRF106" s="393"/>
      <c r="GRG106" s="394"/>
      <c r="GRH106" s="395"/>
      <c r="GRI106" s="389"/>
      <c r="GRJ106" s="390"/>
      <c r="GRK106" s="391"/>
      <c r="GRL106" s="392"/>
      <c r="GRM106" s="393"/>
      <c r="GRN106" s="394"/>
      <c r="GRO106" s="395"/>
      <c r="GRP106" s="389"/>
      <c r="GRQ106" s="390"/>
      <c r="GRR106" s="391"/>
      <c r="GRS106" s="392"/>
      <c r="GRT106" s="393"/>
      <c r="GRU106" s="394"/>
      <c r="GRV106" s="395"/>
      <c r="GRW106" s="389"/>
      <c r="GRX106" s="390"/>
      <c r="GRY106" s="391"/>
      <c r="GRZ106" s="392"/>
      <c r="GSA106" s="393"/>
      <c r="GSB106" s="394"/>
      <c r="GSC106" s="395"/>
      <c r="GSD106" s="389"/>
      <c r="GSE106" s="390"/>
      <c r="GSF106" s="391"/>
      <c r="GSG106" s="392"/>
      <c r="GSH106" s="393"/>
      <c r="GSI106" s="394"/>
      <c r="GSJ106" s="395"/>
      <c r="GSK106" s="389"/>
      <c r="GSL106" s="390"/>
      <c r="GSM106" s="391"/>
      <c r="GSN106" s="392"/>
      <c r="GSO106" s="393"/>
      <c r="GSP106" s="394"/>
      <c r="GSQ106" s="395"/>
      <c r="GSR106" s="389"/>
      <c r="GSS106" s="390"/>
      <c r="GST106" s="391"/>
      <c r="GSU106" s="392"/>
      <c r="GSV106" s="393"/>
      <c r="GSW106" s="394"/>
      <c r="GSX106" s="395"/>
      <c r="GSY106" s="389"/>
      <c r="GSZ106" s="390"/>
      <c r="GTA106" s="391"/>
      <c r="GTB106" s="392"/>
      <c r="GTC106" s="393"/>
      <c r="GTD106" s="394"/>
      <c r="GTE106" s="395"/>
      <c r="GTF106" s="389"/>
      <c r="GTG106" s="390"/>
      <c r="GTH106" s="391"/>
      <c r="GTI106" s="392"/>
      <c r="GTJ106" s="393"/>
      <c r="GTK106" s="394"/>
      <c r="GTL106" s="395"/>
      <c r="GTM106" s="389"/>
      <c r="GTN106" s="390"/>
      <c r="GTO106" s="391"/>
      <c r="GTP106" s="392"/>
      <c r="GTQ106" s="393"/>
      <c r="GTR106" s="394"/>
      <c r="GTS106" s="395"/>
      <c r="GTT106" s="389"/>
      <c r="GTU106" s="390"/>
      <c r="GTV106" s="391"/>
      <c r="GTW106" s="392"/>
      <c r="GTX106" s="393"/>
      <c r="GTY106" s="394"/>
      <c r="GTZ106" s="395"/>
      <c r="GUA106" s="389"/>
      <c r="GUB106" s="390"/>
      <c r="GUC106" s="391"/>
      <c r="GUD106" s="392"/>
      <c r="GUE106" s="393"/>
      <c r="GUF106" s="394"/>
      <c r="GUG106" s="395"/>
      <c r="GUH106" s="389"/>
      <c r="GUI106" s="390"/>
      <c r="GUJ106" s="391"/>
      <c r="GUK106" s="392"/>
      <c r="GUL106" s="393"/>
      <c r="GUM106" s="394"/>
      <c r="GUN106" s="395"/>
      <c r="GUO106" s="389"/>
      <c r="GUP106" s="390"/>
      <c r="GUQ106" s="391"/>
      <c r="GUR106" s="392"/>
      <c r="GUS106" s="393"/>
      <c r="GUT106" s="394"/>
      <c r="GUU106" s="395"/>
      <c r="GUV106" s="389"/>
      <c r="GUW106" s="390"/>
      <c r="GUX106" s="391"/>
      <c r="GUY106" s="392"/>
      <c r="GUZ106" s="393"/>
      <c r="GVA106" s="394"/>
      <c r="GVB106" s="395"/>
      <c r="GVC106" s="389"/>
      <c r="GVD106" s="390"/>
      <c r="GVE106" s="391"/>
      <c r="GVF106" s="392"/>
      <c r="GVG106" s="393"/>
      <c r="GVH106" s="394"/>
      <c r="GVI106" s="395"/>
      <c r="GVJ106" s="389"/>
      <c r="GVK106" s="390"/>
      <c r="GVL106" s="391"/>
      <c r="GVM106" s="392"/>
      <c r="GVN106" s="393"/>
      <c r="GVO106" s="394"/>
      <c r="GVP106" s="395"/>
      <c r="GVQ106" s="389"/>
      <c r="GVR106" s="390"/>
      <c r="GVS106" s="391"/>
      <c r="GVT106" s="392"/>
      <c r="GVU106" s="393"/>
      <c r="GVV106" s="394"/>
      <c r="GVW106" s="395"/>
      <c r="GVX106" s="389"/>
      <c r="GVY106" s="390"/>
      <c r="GVZ106" s="391"/>
      <c r="GWA106" s="392"/>
      <c r="GWB106" s="393"/>
      <c r="GWC106" s="394"/>
      <c r="GWD106" s="395"/>
      <c r="GWE106" s="389"/>
      <c r="GWF106" s="390"/>
      <c r="GWG106" s="391"/>
      <c r="GWH106" s="392"/>
      <c r="GWI106" s="393"/>
      <c r="GWJ106" s="394"/>
      <c r="GWK106" s="395"/>
      <c r="GWL106" s="389"/>
      <c r="GWM106" s="390"/>
      <c r="GWN106" s="391"/>
      <c r="GWO106" s="392"/>
      <c r="GWP106" s="393"/>
      <c r="GWQ106" s="394"/>
      <c r="GWR106" s="395"/>
      <c r="GWS106" s="389"/>
      <c r="GWT106" s="390"/>
      <c r="GWU106" s="391"/>
      <c r="GWV106" s="392"/>
      <c r="GWW106" s="393"/>
      <c r="GWX106" s="394"/>
      <c r="GWY106" s="395"/>
      <c r="GWZ106" s="389"/>
      <c r="GXA106" s="390"/>
      <c r="GXB106" s="391"/>
      <c r="GXC106" s="392"/>
      <c r="GXD106" s="393"/>
      <c r="GXE106" s="394"/>
      <c r="GXF106" s="395"/>
      <c r="GXG106" s="389"/>
      <c r="GXH106" s="390"/>
      <c r="GXI106" s="391"/>
      <c r="GXJ106" s="392"/>
      <c r="GXK106" s="393"/>
      <c r="GXL106" s="394"/>
      <c r="GXM106" s="395"/>
      <c r="GXN106" s="389"/>
      <c r="GXO106" s="390"/>
      <c r="GXP106" s="391"/>
      <c r="GXQ106" s="392"/>
      <c r="GXR106" s="393"/>
      <c r="GXS106" s="394"/>
      <c r="GXT106" s="395"/>
      <c r="GXU106" s="389"/>
      <c r="GXV106" s="390"/>
      <c r="GXW106" s="391"/>
      <c r="GXX106" s="392"/>
      <c r="GXY106" s="393"/>
      <c r="GXZ106" s="394"/>
      <c r="GYA106" s="395"/>
      <c r="GYB106" s="389"/>
      <c r="GYC106" s="390"/>
      <c r="GYD106" s="391"/>
      <c r="GYE106" s="392"/>
      <c r="GYF106" s="393"/>
      <c r="GYG106" s="394"/>
      <c r="GYH106" s="395"/>
      <c r="GYI106" s="389"/>
      <c r="GYJ106" s="390"/>
      <c r="GYK106" s="391"/>
      <c r="GYL106" s="392"/>
      <c r="GYM106" s="393"/>
      <c r="GYN106" s="394"/>
      <c r="GYO106" s="395"/>
      <c r="GYP106" s="389"/>
      <c r="GYQ106" s="390"/>
      <c r="GYR106" s="391"/>
      <c r="GYS106" s="392"/>
      <c r="GYT106" s="393"/>
      <c r="GYU106" s="394"/>
      <c r="GYV106" s="395"/>
      <c r="GYW106" s="389"/>
      <c r="GYX106" s="390"/>
      <c r="GYY106" s="391"/>
      <c r="GYZ106" s="392"/>
      <c r="GZA106" s="393"/>
      <c r="GZB106" s="394"/>
      <c r="GZC106" s="395"/>
      <c r="GZD106" s="389"/>
      <c r="GZE106" s="390"/>
      <c r="GZF106" s="391"/>
      <c r="GZG106" s="392"/>
      <c r="GZH106" s="393"/>
      <c r="GZI106" s="394"/>
      <c r="GZJ106" s="395"/>
      <c r="GZK106" s="389"/>
      <c r="GZL106" s="390"/>
      <c r="GZM106" s="391"/>
      <c r="GZN106" s="392"/>
      <c r="GZO106" s="393"/>
      <c r="GZP106" s="394"/>
      <c r="GZQ106" s="395"/>
      <c r="GZR106" s="389"/>
      <c r="GZS106" s="390"/>
      <c r="GZT106" s="391"/>
      <c r="GZU106" s="392"/>
      <c r="GZV106" s="393"/>
      <c r="GZW106" s="394"/>
      <c r="GZX106" s="395"/>
      <c r="GZY106" s="389"/>
      <c r="GZZ106" s="390"/>
      <c r="HAA106" s="391"/>
      <c r="HAB106" s="392"/>
      <c r="HAC106" s="393"/>
      <c r="HAD106" s="394"/>
      <c r="HAE106" s="395"/>
      <c r="HAF106" s="389"/>
      <c r="HAG106" s="390"/>
      <c r="HAH106" s="391"/>
      <c r="HAI106" s="392"/>
      <c r="HAJ106" s="393"/>
      <c r="HAK106" s="394"/>
      <c r="HAL106" s="395"/>
      <c r="HAM106" s="389"/>
      <c r="HAN106" s="390"/>
      <c r="HAO106" s="391"/>
      <c r="HAP106" s="392"/>
      <c r="HAQ106" s="393"/>
      <c r="HAR106" s="394"/>
      <c r="HAS106" s="395"/>
      <c r="HAT106" s="389"/>
      <c r="HAU106" s="390"/>
      <c r="HAV106" s="391"/>
      <c r="HAW106" s="392"/>
      <c r="HAX106" s="393"/>
      <c r="HAY106" s="394"/>
      <c r="HAZ106" s="395"/>
      <c r="HBA106" s="389"/>
      <c r="HBB106" s="390"/>
      <c r="HBC106" s="391"/>
      <c r="HBD106" s="392"/>
      <c r="HBE106" s="393"/>
      <c r="HBF106" s="394"/>
      <c r="HBG106" s="395"/>
      <c r="HBH106" s="389"/>
      <c r="HBI106" s="390"/>
      <c r="HBJ106" s="391"/>
      <c r="HBK106" s="392"/>
      <c r="HBL106" s="393"/>
      <c r="HBM106" s="394"/>
      <c r="HBN106" s="395"/>
      <c r="HBO106" s="389"/>
      <c r="HBP106" s="390"/>
      <c r="HBQ106" s="391"/>
      <c r="HBR106" s="392"/>
      <c r="HBS106" s="393"/>
      <c r="HBT106" s="394"/>
      <c r="HBU106" s="395"/>
      <c r="HBV106" s="389"/>
      <c r="HBW106" s="390"/>
      <c r="HBX106" s="391"/>
      <c r="HBY106" s="392"/>
      <c r="HBZ106" s="393"/>
      <c r="HCA106" s="394"/>
      <c r="HCB106" s="395"/>
      <c r="HCC106" s="389"/>
      <c r="HCD106" s="390"/>
      <c r="HCE106" s="391"/>
      <c r="HCF106" s="392"/>
      <c r="HCG106" s="393"/>
      <c r="HCH106" s="394"/>
      <c r="HCI106" s="395"/>
      <c r="HCJ106" s="389"/>
      <c r="HCK106" s="390"/>
      <c r="HCL106" s="391"/>
      <c r="HCM106" s="392"/>
      <c r="HCN106" s="393"/>
      <c r="HCO106" s="394"/>
      <c r="HCP106" s="395"/>
      <c r="HCQ106" s="389"/>
      <c r="HCR106" s="390"/>
      <c r="HCS106" s="391"/>
      <c r="HCT106" s="392"/>
      <c r="HCU106" s="393"/>
      <c r="HCV106" s="394"/>
      <c r="HCW106" s="395"/>
      <c r="HCX106" s="389"/>
      <c r="HCY106" s="390"/>
      <c r="HCZ106" s="391"/>
      <c r="HDA106" s="392"/>
      <c r="HDB106" s="393"/>
      <c r="HDC106" s="394"/>
      <c r="HDD106" s="395"/>
      <c r="HDE106" s="389"/>
      <c r="HDF106" s="390"/>
      <c r="HDG106" s="391"/>
      <c r="HDH106" s="392"/>
      <c r="HDI106" s="393"/>
      <c r="HDJ106" s="394"/>
      <c r="HDK106" s="395"/>
      <c r="HDL106" s="389"/>
      <c r="HDM106" s="390"/>
      <c r="HDN106" s="391"/>
      <c r="HDO106" s="392"/>
      <c r="HDP106" s="393"/>
      <c r="HDQ106" s="394"/>
      <c r="HDR106" s="395"/>
      <c r="HDS106" s="389"/>
      <c r="HDT106" s="390"/>
      <c r="HDU106" s="391"/>
      <c r="HDV106" s="392"/>
      <c r="HDW106" s="393"/>
      <c r="HDX106" s="394"/>
      <c r="HDY106" s="395"/>
      <c r="HDZ106" s="389"/>
      <c r="HEA106" s="390"/>
      <c r="HEB106" s="391"/>
      <c r="HEC106" s="392"/>
      <c r="HED106" s="393"/>
      <c r="HEE106" s="394"/>
      <c r="HEF106" s="395"/>
      <c r="HEG106" s="389"/>
      <c r="HEH106" s="390"/>
      <c r="HEI106" s="391"/>
      <c r="HEJ106" s="392"/>
      <c r="HEK106" s="393"/>
      <c r="HEL106" s="394"/>
      <c r="HEM106" s="395"/>
      <c r="HEN106" s="389"/>
      <c r="HEO106" s="390"/>
      <c r="HEP106" s="391"/>
      <c r="HEQ106" s="392"/>
      <c r="HER106" s="393"/>
      <c r="HES106" s="394"/>
      <c r="HET106" s="395"/>
      <c r="HEU106" s="389"/>
      <c r="HEV106" s="390"/>
      <c r="HEW106" s="391"/>
      <c r="HEX106" s="392"/>
      <c r="HEY106" s="393"/>
      <c r="HEZ106" s="394"/>
      <c r="HFA106" s="395"/>
      <c r="HFB106" s="389"/>
      <c r="HFC106" s="390"/>
      <c r="HFD106" s="391"/>
      <c r="HFE106" s="392"/>
      <c r="HFF106" s="393"/>
      <c r="HFG106" s="394"/>
      <c r="HFH106" s="395"/>
      <c r="HFI106" s="389"/>
      <c r="HFJ106" s="390"/>
      <c r="HFK106" s="391"/>
      <c r="HFL106" s="392"/>
      <c r="HFM106" s="393"/>
      <c r="HFN106" s="394"/>
      <c r="HFO106" s="395"/>
      <c r="HFP106" s="389"/>
      <c r="HFQ106" s="390"/>
      <c r="HFR106" s="391"/>
      <c r="HFS106" s="392"/>
      <c r="HFT106" s="393"/>
      <c r="HFU106" s="394"/>
      <c r="HFV106" s="395"/>
      <c r="HFW106" s="389"/>
      <c r="HFX106" s="390"/>
      <c r="HFY106" s="391"/>
      <c r="HFZ106" s="392"/>
      <c r="HGA106" s="393"/>
      <c r="HGB106" s="394"/>
      <c r="HGC106" s="395"/>
      <c r="HGD106" s="389"/>
      <c r="HGE106" s="390"/>
      <c r="HGF106" s="391"/>
      <c r="HGG106" s="392"/>
      <c r="HGH106" s="393"/>
      <c r="HGI106" s="394"/>
      <c r="HGJ106" s="395"/>
      <c r="HGK106" s="389"/>
      <c r="HGL106" s="390"/>
      <c r="HGM106" s="391"/>
      <c r="HGN106" s="392"/>
      <c r="HGO106" s="393"/>
      <c r="HGP106" s="394"/>
      <c r="HGQ106" s="395"/>
      <c r="HGR106" s="389"/>
      <c r="HGS106" s="390"/>
      <c r="HGT106" s="391"/>
      <c r="HGU106" s="392"/>
      <c r="HGV106" s="393"/>
      <c r="HGW106" s="394"/>
      <c r="HGX106" s="395"/>
      <c r="HGY106" s="389"/>
      <c r="HGZ106" s="390"/>
      <c r="HHA106" s="391"/>
      <c r="HHB106" s="392"/>
      <c r="HHC106" s="393"/>
      <c r="HHD106" s="394"/>
      <c r="HHE106" s="395"/>
      <c r="HHF106" s="389"/>
      <c r="HHG106" s="390"/>
      <c r="HHH106" s="391"/>
      <c r="HHI106" s="392"/>
      <c r="HHJ106" s="393"/>
      <c r="HHK106" s="394"/>
      <c r="HHL106" s="395"/>
      <c r="HHM106" s="389"/>
      <c r="HHN106" s="390"/>
      <c r="HHO106" s="391"/>
      <c r="HHP106" s="392"/>
      <c r="HHQ106" s="393"/>
      <c r="HHR106" s="394"/>
      <c r="HHS106" s="395"/>
      <c r="HHT106" s="389"/>
      <c r="HHU106" s="390"/>
      <c r="HHV106" s="391"/>
      <c r="HHW106" s="392"/>
      <c r="HHX106" s="393"/>
      <c r="HHY106" s="394"/>
      <c r="HHZ106" s="395"/>
      <c r="HIA106" s="389"/>
      <c r="HIB106" s="390"/>
      <c r="HIC106" s="391"/>
      <c r="HID106" s="392"/>
      <c r="HIE106" s="393"/>
      <c r="HIF106" s="394"/>
      <c r="HIG106" s="395"/>
      <c r="HIH106" s="389"/>
      <c r="HII106" s="390"/>
      <c r="HIJ106" s="391"/>
      <c r="HIK106" s="392"/>
      <c r="HIL106" s="393"/>
      <c r="HIM106" s="394"/>
      <c r="HIN106" s="395"/>
      <c r="HIO106" s="389"/>
      <c r="HIP106" s="390"/>
      <c r="HIQ106" s="391"/>
      <c r="HIR106" s="392"/>
      <c r="HIS106" s="393"/>
      <c r="HIT106" s="394"/>
      <c r="HIU106" s="395"/>
      <c r="HIV106" s="389"/>
      <c r="HIW106" s="390"/>
      <c r="HIX106" s="391"/>
      <c r="HIY106" s="392"/>
      <c r="HIZ106" s="393"/>
      <c r="HJA106" s="394"/>
      <c r="HJB106" s="395"/>
      <c r="HJC106" s="389"/>
      <c r="HJD106" s="390"/>
      <c r="HJE106" s="391"/>
      <c r="HJF106" s="392"/>
      <c r="HJG106" s="393"/>
      <c r="HJH106" s="394"/>
      <c r="HJI106" s="395"/>
      <c r="HJJ106" s="389"/>
      <c r="HJK106" s="390"/>
      <c r="HJL106" s="391"/>
      <c r="HJM106" s="392"/>
      <c r="HJN106" s="393"/>
      <c r="HJO106" s="394"/>
      <c r="HJP106" s="395"/>
      <c r="HJQ106" s="389"/>
      <c r="HJR106" s="390"/>
      <c r="HJS106" s="391"/>
      <c r="HJT106" s="392"/>
      <c r="HJU106" s="393"/>
      <c r="HJV106" s="394"/>
      <c r="HJW106" s="395"/>
      <c r="HJX106" s="389"/>
      <c r="HJY106" s="390"/>
      <c r="HJZ106" s="391"/>
      <c r="HKA106" s="392"/>
      <c r="HKB106" s="393"/>
      <c r="HKC106" s="394"/>
      <c r="HKD106" s="395"/>
      <c r="HKE106" s="389"/>
      <c r="HKF106" s="390"/>
      <c r="HKG106" s="391"/>
      <c r="HKH106" s="392"/>
      <c r="HKI106" s="393"/>
      <c r="HKJ106" s="394"/>
      <c r="HKK106" s="395"/>
      <c r="HKL106" s="389"/>
      <c r="HKM106" s="390"/>
      <c r="HKN106" s="391"/>
      <c r="HKO106" s="392"/>
      <c r="HKP106" s="393"/>
      <c r="HKQ106" s="394"/>
      <c r="HKR106" s="395"/>
      <c r="HKS106" s="389"/>
      <c r="HKT106" s="390"/>
      <c r="HKU106" s="391"/>
      <c r="HKV106" s="392"/>
      <c r="HKW106" s="393"/>
      <c r="HKX106" s="394"/>
      <c r="HKY106" s="395"/>
      <c r="HKZ106" s="389"/>
      <c r="HLA106" s="390"/>
      <c r="HLB106" s="391"/>
      <c r="HLC106" s="392"/>
      <c r="HLD106" s="393"/>
      <c r="HLE106" s="394"/>
      <c r="HLF106" s="395"/>
      <c r="HLG106" s="389"/>
      <c r="HLH106" s="390"/>
      <c r="HLI106" s="391"/>
      <c r="HLJ106" s="392"/>
      <c r="HLK106" s="393"/>
      <c r="HLL106" s="394"/>
      <c r="HLM106" s="395"/>
      <c r="HLN106" s="389"/>
      <c r="HLO106" s="390"/>
      <c r="HLP106" s="391"/>
      <c r="HLQ106" s="392"/>
      <c r="HLR106" s="393"/>
      <c r="HLS106" s="394"/>
      <c r="HLT106" s="395"/>
      <c r="HLU106" s="389"/>
      <c r="HLV106" s="390"/>
      <c r="HLW106" s="391"/>
      <c r="HLX106" s="392"/>
      <c r="HLY106" s="393"/>
      <c r="HLZ106" s="394"/>
      <c r="HMA106" s="395"/>
      <c r="HMB106" s="389"/>
      <c r="HMC106" s="390"/>
      <c r="HMD106" s="391"/>
      <c r="HME106" s="392"/>
      <c r="HMF106" s="393"/>
      <c r="HMG106" s="394"/>
      <c r="HMH106" s="395"/>
      <c r="HMI106" s="389"/>
      <c r="HMJ106" s="390"/>
      <c r="HMK106" s="391"/>
      <c r="HML106" s="392"/>
      <c r="HMM106" s="393"/>
      <c r="HMN106" s="394"/>
      <c r="HMO106" s="395"/>
      <c r="HMP106" s="389"/>
      <c r="HMQ106" s="390"/>
      <c r="HMR106" s="391"/>
      <c r="HMS106" s="392"/>
      <c r="HMT106" s="393"/>
      <c r="HMU106" s="394"/>
      <c r="HMV106" s="395"/>
      <c r="HMW106" s="389"/>
      <c r="HMX106" s="390"/>
      <c r="HMY106" s="391"/>
      <c r="HMZ106" s="392"/>
      <c r="HNA106" s="393"/>
      <c r="HNB106" s="394"/>
      <c r="HNC106" s="395"/>
      <c r="HND106" s="389"/>
      <c r="HNE106" s="390"/>
      <c r="HNF106" s="391"/>
      <c r="HNG106" s="392"/>
      <c r="HNH106" s="393"/>
      <c r="HNI106" s="394"/>
      <c r="HNJ106" s="395"/>
      <c r="HNK106" s="389"/>
      <c r="HNL106" s="390"/>
      <c r="HNM106" s="391"/>
      <c r="HNN106" s="392"/>
      <c r="HNO106" s="393"/>
      <c r="HNP106" s="394"/>
      <c r="HNQ106" s="395"/>
      <c r="HNR106" s="389"/>
      <c r="HNS106" s="390"/>
      <c r="HNT106" s="391"/>
      <c r="HNU106" s="392"/>
      <c r="HNV106" s="393"/>
      <c r="HNW106" s="394"/>
      <c r="HNX106" s="395"/>
      <c r="HNY106" s="389"/>
      <c r="HNZ106" s="390"/>
      <c r="HOA106" s="391"/>
      <c r="HOB106" s="392"/>
      <c r="HOC106" s="393"/>
      <c r="HOD106" s="394"/>
      <c r="HOE106" s="395"/>
      <c r="HOF106" s="389"/>
      <c r="HOG106" s="390"/>
      <c r="HOH106" s="391"/>
      <c r="HOI106" s="392"/>
      <c r="HOJ106" s="393"/>
      <c r="HOK106" s="394"/>
      <c r="HOL106" s="395"/>
      <c r="HOM106" s="389"/>
      <c r="HON106" s="390"/>
      <c r="HOO106" s="391"/>
      <c r="HOP106" s="392"/>
      <c r="HOQ106" s="393"/>
      <c r="HOR106" s="394"/>
      <c r="HOS106" s="395"/>
      <c r="HOT106" s="389"/>
      <c r="HOU106" s="390"/>
      <c r="HOV106" s="391"/>
      <c r="HOW106" s="392"/>
      <c r="HOX106" s="393"/>
      <c r="HOY106" s="394"/>
      <c r="HOZ106" s="395"/>
      <c r="HPA106" s="389"/>
      <c r="HPB106" s="390"/>
      <c r="HPC106" s="391"/>
      <c r="HPD106" s="392"/>
      <c r="HPE106" s="393"/>
      <c r="HPF106" s="394"/>
      <c r="HPG106" s="395"/>
      <c r="HPH106" s="389"/>
      <c r="HPI106" s="390"/>
      <c r="HPJ106" s="391"/>
      <c r="HPK106" s="392"/>
      <c r="HPL106" s="393"/>
      <c r="HPM106" s="394"/>
      <c r="HPN106" s="395"/>
      <c r="HPO106" s="389"/>
      <c r="HPP106" s="390"/>
      <c r="HPQ106" s="391"/>
      <c r="HPR106" s="392"/>
      <c r="HPS106" s="393"/>
      <c r="HPT106" s="394"/>
      <c r="HPU106" s="395"/>
      <c r="HPV106" s="389"/>
      <c r="HPW106" s="390"/>
      <c r="HPX106" s="391"/>
      <c r="HPY106" s="392"/>
      <c r="HPZ106" s="393"/>
      <c r="HQA106" s="394"/>
      <c r="HQB106" s="395"/>
      <c r="HQC106" s="389"/>
      <c r="HQD106" s="390"/>
      <c r="HQE106" s="391"/>
      <c r="HQF106" s="392"/>
      <c r="HQG106" s="393"/>
      <c r="HQH106" s="394"/>
      <c r="HQI106" s="395"/>
      <c r="HQJ106" s="389"/>
      <c r="HQK106" s="390"/>
      <c r="HQL106" s="391"/>
      <c r="HQM106" s="392"/>
      <c r="HQN106" s="393"/>
      <c r="HQO106" s="394"/>
      <c r="HQP106" s="395"/>
      <c r="HQQ106" s="389"/>
      <c r="HQR106" s="390"/>
      <c r="HQS106" s="391"/>
      <c r="HQT106" s="392"/>
      <c r="HQU106" s="393"/>
      <c r="HQV106" s="394"/>
      <c r="HQW106" s="395"/>
      <c r="HQX106" s="389"/>
      <c r="HQY106" s="390"/>
      <c r="HQZ106" s="391"/>
      <c r="HRA106" s="392"/>
      <c r="HRB106" s="393"/>
      <c r="HRC106" s="394"/>
      <c r="HRD106" s="395"/>
      <c r="HRE106" s="389"/>
      <c r="HRF106" s="390"/>
      <c r="HRG106" s="391"/>
      <c r="HRH106" s="392"/>
      <c r="HRI106" s="393"/>
      <c r="HRJ106" s="394"/>
      <c r="HRK106" s="395"/>
      <c r="HRL106" s="389"/>
      <c r="HRM106" s="390"/>
      <c r="HRN106" s="391"/>
      <c r="HRO106" s="392"/>
      <c r="HRP106" s="393"/>
      <c r="HRQ106" s="394"/>
      <c r="HRR106" s="395"/>
      <c r="HRS106" s="389"/>
      <c r="HRT106" s="390"/>
      <c r="HRU106" s="391"/>
      <c r="HRV106" s="392"/>
      <c r="HRW106" s="393"/>
      <c r="HRX106" s="394"/>
      <c r="HRY106" s="395"/>
      <c r="HRZ106" s="389"/>
      <c r="HSA106" s="390"/>
      <c r="HSB106" s="391"/>
      <c r="HSC106" s="392"/>
      <c r="HSD106" s="393"/>
      <c r="HSE106" s="394"/>
      <c r="HSF106" s="395"/>
      <c r="HSG106" s="389"/>
      <c r="HSH106" s="390"/>
      <c r="HSI106" s="391"/>
      <c r="HSJ106" s="392"/>
      <c r="HSK106" s="393"/>
      <c r="HSL106" s="394"/>
      <c r="HSM106" s="395"/>
      <c r="HSN106" s="389"/>
      <c r="HSO106" s="390"/>
      <c r="HSP106" s="391"/>
      <c r="HSQ106" s="392"/>
      <c r="HSR106" s="393"/>
      <c r="HSS106" s="394"/>
      <c r="HST106" s="395"/>
      <c r="HSU106" s="389"/>
      <c r="HSV106" s="390"/>
      <c r="HSW106" s="391"/>
      <c r="HSX106" s="392"/>
      <c r="HSY106" s="393"/>
      <c r="HSZ106" s="394"/>
      <c r="HTA106" s="395"/>
      <c r="HTB106" s="389"/>
      <c r="HTC106" s="390"/>
      <c r="HTD106" s="391"/>
      <c r="HTE106" s="392"/>
      <c r="HTF106" s="393"/>
      <c r="HTG106" s="394"/>
      <c r="HTH106" s="395"/>
      <c r="HTI106" s="389"/>
      <c r="HTJ106" s="390"/>
      <c r="HTK106" s="391"/>
      <c r="HTL106" s="392"/>
      <c r="HTM106" s="393"/>
      <c r="HTN106" s="394"/>
      <c r="HTO106" s="395"/>
      <c r="HTP106" s="389"/>
      <c r="HTQ106" s="390"/>
      <c r="HTR106" s="391"/>
      <c r="HTS106" s="392"/>
      <c r="HTT106" s="393"/>
      <c r="HTU106" s="394"/>
      <c r="HTV106" s="395"/>
      <c r="HTW106" s="389"/>
      <c r="HTX106" s="390"/>
      <c r="HTY106" s="391"/>
      <c r="HTZ106" s="392"/>
      <c r="HUA106" s="393"/>
      <c r="HUB106" s="394"/>
      <c r="HUC106" s="395"/>
      <c r="HUD106" s="389"/>
      <c r="HUE106" s="390"/>
      <c r="HUF106" s="391"/>
      <c r="HUG106" s="392"/>
      <c r="HUH106" s="393"/>
      <c r="HUI106" s="394"/>
      <c r="HUJ106" s="395"/>
      <c r="HUK106" s="389"/>
      <c r="HUL106" s="390"/>
      <c r="HUM106" s="391"/>
      <c r="HUN106" s="392"/>
      <c r="HUO106" s="393"/>
      <c r="HUP106" s="394"/>
      <c r="HUQ106" s="395"/>
      <c r="HUR106" s="389"/>
      <c r="HUS106" s="390"/>
      <c r="HUT106" s="391"/>
      <c r="HUU106" s="392"/>
      <c r="HUV106" s="393"/>
      <c r="HUW106" s="394"/>
      <c r="HUX106" s="395"/>
      <c r="HUY106" s="389"/>
      <c r="HUZ106" s="390"/>
      <c r="HVA106" s="391"/>
      <c r="HVB106" s="392"/>
      <c r="HVC106" s="393"/>
      <c r="HVD106" s="394"/>
      <c r="HVE106" s="395"/>
      <c r="HVF106" s="389"/>
      <c r="HVG106" s="390"/>
      <c r="HVH106" s="391"/>
      <c r="HVI106" s="392"/>
      <c r="HVJ106" s="393"/>
      <c r="HVK106" s="394"/>
      <c r="HVL106" s="395"/>
      <c r="HVM106" s="389"/>
      <c r="HVN106" s="390"/>
      <c r="HVO106" s="391"/>
      <c r="HVP106" s="392"/>
      <c r="HVQ106" s="393"/>
      <c r="HVR106" s="394"/>
      <c r="HVS106" s="395"/>
      <c r="HVT106" s="389"/>
      <c r="HVU106" s="390"/>
      <c r="HVV106" s="391"/>
      <c r="HVW106" s="392"/>
      <c r="HVX106" s="393"/>
      <c r="HVY106" s="394"/>
      <c r="HVZ106" s="395"/>
      <c r="HWA106" s="389"/>
      <c r="HWB106" s="390"/>
      <c r="HWC106" s="391"/>
      <c r="HWD106" s="392"/>
      <c r="HWE106" s="393"/>
      <c r="HWF106" s="394"/>
      <c r="HWG106" s="395"/>
      <c r="HWH106" s="389"/>
      <c r="HWI106" s="390"/>
      <c r="HWJ106" s="391"/>
      <c r="HWK106" s="392"/>
      <c r="HWL106" s="393"/>
      <c r="HWM106" s="394"/>
      <c r="HWN106" s="395"/>
      <c r="HWO106" s="389"/>
      <c r="HWP106" s="390"/>
      <c r="HWQ106" s="391"/>
      <c r="HWR106" s="392"/>
      <c r="HWS106" s="393"/>
      <c r="HWT106" s="394"/>
      <c r="HWU106" s="395"/>
      <c r="HWV106" s="389"/>
      <c r="HWW106" s="390"/>
      <c r="HWX106" s="391"/>
      <c r="HWY106" s="392"/>
      <c r="HWZ106" s="393"/>
      <c r="HXA106" s="394"/>
      <c r="HXB106" s="395"/>
      <c r="HXC106" s="389"/>
      <c r="HXD106" s="390"/>
      <c r="HXE106" s="391"/>
      <c r="HXF106" s="392"/>
      <c r="HXG106" s="393"/>
      <c r="HXH106" s="394"/>
      <c r="HXI106" s="395"/>
      <c r="HXJ106" s="389"/>
      <c r="HXK106" s="390"/>
      <c r="HXL106" s="391"/>
      <c r="HXM106" s="392"/>
      <c r="HXN106" s="393"/>
      <c r="HXO106" s="394"/>
      <c r="HXP106" s="395"/>
      <c r="HXQ106" s="389"/>
      <c r="HXR106" s="390"/>
      <c r="HXS106" s="391"/>
      <c r="HXT106" s="392"/>
      <c r="HXU106" s="393"/>
      <c r="HXV106" s="394"/>
      <c r="HXW106" s="395"/>
      <c r="HXX106" s="389"/>
      <c r="HXY106" s="390"/>
      <c r="HXZ106" s="391"/>
      <c r="HYA106" s="392"/>
      <c r="HYB106" s="393"/>
      <c r="HYC106" s="394"/>
      <c r="HYD106" s="395"/>
      <c r="HYE106" s="389"/>
      <c r="HYF106" s="390"/>
      <c r="HYG106" s="391"/>
      <c r="HYH106" s="392"/>
      <c r="HYI106" s="393"/>
      <c r="HYJ106" s="394"/>
      <c r="HYK106" s="395"/>
      <c r="HYL106" s="389"/>
      <c r="HYM106" s="390"/>
      <c r="HYN106" s="391"/>
      <c r="HYO106" s="392"/>
      <c r="HYP106" s="393"/>
      <c r="HYQ106" s="394"/>
      <c r="HYR106" s="395"/>
      <c r="HYS106" s="389"/>
      <c r="HYT106" s="390"/>
      <c r="HYU106" s="391"/>
      <c r="HYV106" s="392"/>
      <c r="HYW106" s="393"/>
      <c r="HYX106" s="394"/>
      <c r="HYY106" s="395"/>
      <c r="HYZ106" s="389"/>
      <c r="HZA106" s="390"/>
      <c r="HZB106" s="391"/>
      <c r="HZC106" s="392"/>
      <c r="HZD106" s="393"/>
      <c r="HZE106" s="394"/>
      <c r="HZF106" s="395"/>
      <c r="HZG106" s="389"/>
      <c r="HZH106" s="390"/>
      <c r="HZI106" s="391"/>
      <c r="HZJ106" s="392"/>
      <c r="HZK106" s="393"/>
      <c r="HZL106" s="394"/>
      <c r="HZM106" s="395"/>
      <c r="HZN106" s="389"/>
      <c r="HZO106" s="390"/>
      <c r="HZP106" s="391"/>
      <c r="HZQ106" s="392"/>
      <c r="HZR106" s="393"/>
      <c r="HZS106" s="394"/>
      <c r="HZT106" s="395"/>
      <c r="HZU106" s="389"/>
      <c r="HZV106" s="390"/>
      <c r="HZW106" s="391"/>
      <c r="HZX106" s="392"/>
      <c r="HZY106" s="393"/>
      <c r="HZZ106" s="394"/>
      <c r="IAA106" s="395"/>
      <c r="IAB106" s="389"/>
      <c r="IAC106" s="390"/>
      <c r="IAD106" s="391"/>
      <c r="IAE106" s="392"/>
      <c r="IAF106" s="393"/>
      <c r="IAG106" s="394"/>
      <c r="IAH106" s="395"/>
      <c r="IAI106" s="389"/>
      <c r="IAJ106" s="390"/>
      <c r="IAK106" s="391"/>
      <c r="IAL106" s="392"/>
      <c r="IAM106" s="393"/>
      <c r="IAN106" s="394"/>
      <c r="IAO106" s="395"/>
      <c r="IAP106" s="389"/>
      <c r="IAQ106" s="390"/>
      <c r="IAR106" s="391"/>
      <c r="IAS106" s="392"/>
      <c r="IAT106" s="393"/>
      <c r="IAU106" s="394"/>
      <c r="IAV106" s="395"/>
      <c r="IAW106" s="389"/>
      <c r="IAX106" s="390"/>
      <c r="IAY106" s="391"/>
      <c r="IAZ106" s="392"/>
      <c r="IBA106" s="393"/>
      <c r="IBB106" s="394"/>
      <c r="IBC106" s="395"/>
      <c r="IBD106" s="389"/>
      <c r="IBE106" s="390"/>
      <c r="IBF106" s="391"/>
      <c r="IBG106" s="392"/>
      <c r="IBH106" s="393"/>
      <c r="IBI106" s="394"/>
      <c r="IBJ106" s="395"/>
      <c r="IBK106" s="389"/>
      <c r="IBL106" s="390"/>
      <c r="IBM106" s="391"/>
      <c r="IBN106" s="392"/>
      <c r="IBO106" s="393"/>
      <c r="IBP106" s="394"/>
      <c r="IBQ106" s="395"/>
      <c r="IBR106" s="389"/>
      <c r="IBS106" s="390"/>
      <c r="IBT106" s="391"/>
      <c r="IBU106" s="392"/>
      <c r="IBV106" s="393"/>
      <c r="IBW106" s="394"/>
      <c r="IBX106" s="395"/>
      <c r="IBY106" s="389"/>
      <c r="IBZ106" s="390"/>
      <c r="ICA106" s="391"/>
      <c r="ICB106" s="392"/>
      <c r="ICC106" s="393"/>
      <c r="ICD106" s="394"/>
      <c r="ICE106" s="395"/>
      <c r="ICF106" s="389"/>
      <c r="ICG106" s="390"/>
      <c r="ICH106" s="391"/>
      <c r="ICI106" s="392"/>
      <c r="ICJ106" s="393"/>
      <c r="ICK106" s="394"/>
      <c r="ICL106" s="395"/>
      <c r="ICM106" s="389"/>
      <c r="ICN106" s="390"/>
      <c r="ICO106" s="391"/>
      <c r="ICP106" s="392"/>
      <c r="ICQ106" s="393"/>
      <c r="ICR106" s="394"/>
      <c r="ICS106" s="395"/>
      <c r="ICT106" s="389"/>
      <c r="ICU106" s="390"/>
      <c r="ICV106" s="391"/>
      <c r="ICW106" s="392"/>
      <c r="ICX106" s="393"/>
      <c r="ICY106" s="394"/>
      <c r="ICZ106" s="395"/>
      <c r="IDA106" s="389"/>
      <c r="IDB106" s="390"/>
      <c r="IDC106" s="391"/>
      <c r="IDD106" s="392"/>
      <c r="IDE106" s="393"/>
      <c r="IDF106" s="394"/>
      <c r="IDG106" s="395"/>
      <c r="IDH106" s="389"/>
      <c r="IDI106" s="390"/>
      <c r="IDJ106" s="391"/>
      <c r="IDK106" s="392"/>
      <c r="IDL106" s="393"/>
      <c r="IDM106" s="394"/>
      <c r="IDN106" s="395"/>
      <c r="IDO106" s="389"/>
      <c r="IDP106" s="390"/>
      <c r="IDQ106" s="391"/>
      <c r="IDR106" s="392"/>
      <c r="IDS106" s="393"/>
      <c r="IDT106" s="394"/>
      <c r="IDU106" s="395"/>
      <c r="IDV106" s="389"/>
      <c r="IDW106" s="390"/>
      <c r="IDX106" s="391"/>
      <c r="IDY106" s="392"/>
      <c r="IDZ106" s="393"/>
      <c r="IEA106" s="394"/>
      <c r="IEB106" s="395"/>
      <c r="IEC106" s="389"/>
      <c r="IED106" s="390"/>
      <c r="IEE106" s="391"/>
      <c r="IEF106" s="392"/>
      <c r="IEG106" s="393"/>
      <c r="IEH106" s="394"/>
      <c r="IEI106" s="395"/>
      <c r="IEJ106" s="389"/>
      <c r="IEK106" s="390"/>
      <c r="IEL106" s="391"/>
      <c r="IEM106" s="392"/>
      <c r="IEN106" s="393"/>
      <c r="IEO106" s="394"/>
      <c r="IEP106" s="395"/>
      <c r="IEQ106" s="389"/>
      <c r="IER106" s="390"/>
      <c r="IES106" s="391"/>
      <c r="IET106" s="392"/>
      <c r="IEU106" s="393"/>
      <c r="IEV106" s="394"/>
      <c r="IEW106" s="395"/>
      <c r="IEX106" s="389"/>
      <c r="IEY106" s="390"/>
      <c r="IEZ106" s="391"/>
      <c r="IFA106" s="392"/>
      <c r="IFB106" s="393"/>
      <c r="IFC106" s="394"/>
      <c r="IFD106" s="395"/>
      <c r="IFE106" s="389"/>
      <c r="IFF106" s="390"/>
      <c r="IFG106" s="391"/>
      <c r="IFH106" s="392"/>
      <c r="IFI106" s="393"/>
      <c r="IFJ106" s="394"/>
      <c r="IFK106" s="395"/>
      <c r="IFL106" s="389"/>
      <c r="IFM106" s="390"/>
      <c r="IFN106" s="391"/>
      <c r="IFO106" s="392"/>
      <c r="IFP106" s="393"/>
      <c r="IFQ106" s="394"/>
      <c r="IFR106" s="395"/>
      <c r="IFS106" s="389"/>
      <c r="IFT106" s="390"/>
      <c r="IFU106" s="391"/>
      <c r="IFV106" s="392"/>
      <c r="IFW106" s="393"/>
      <c r="IFX106" s="394"/>
      <c r="IFY106" s="395"/>
      <c r="IFZ106" s="389"/>
      <c r="IGA106" s="390"/>
      <c r="IGB106" s="391"/>
      <c r="IGC106" s="392"/>
      <c r="IGD106" s="393"/>
      <c r="IGE106" s="394"/>
      <c r="IGF106" s="395"/>
      <c r="IGG106" s="389"/>
      <c r="IGH106" s="390"/>
      <c r="IGI106" s="391"/>
      <c r="IGJ106" s="392"/>
      <c r="IGK106" s="393"/>
      <c r="IGL106" s="394"/>
      <c r="IGM106" s="395"/>
      <c r="IGN106" s="389"/>
      <c r="IGO106" s="390"/>
      <c r="IGP106" s="391"/>
      <c r="IGQ106" s="392"/>
      <c r="IGR106" s="393"/>
      <c r="IGS106" s="394"/>
      <c r="IGT106" s="395"/>
      <c r="IGU106" s="389"/>
      <c r="IGV106" s="390"/>
      <c r="IGW106" s="391"/>
      <c r="IGX106" s="392"/>
      <c r="IGY106" s="393"/>
      <c r="IGZ106" s="394"/>
      <c r="IHA106" s="395"/>
      <c r="IHB106" s="389"/>
      <c r="IHC106" s="390"/>
      <c r="IHD106" s="391"/>
      <c r="IHE106" s="392"/>
      <c r="IHF106" s="393"/>
      <c r="IHG106" s="394"/>
      <c r="IHH106" s="395"/>
      <c r="IHI106" s="389"/>
      <c r="IHJ106" s="390"/>
      <c r="IHK106" s="391"/>
      <c r="IHL106" s="392"/>
      <c r="IHM106" s="393"/>
      <c r="IHN106" s="394"/>
      <c r="IHO106" s="395"/>
      <c r="IHP106" s="389"/>
      <c r="IHQ106" s="390"/>
      <c r="IHR106" s="391"/>
      <c r="IHS106" s="392"/>
      <c r="IHT106" s="393"/>
      <c r="IHU106" s="394"/>
      <c r="IHV106" s="395"/>
      <c r="IHW106" s="389"/>
      <c r="IHX106" s="390"/>
      <c r="IHY106" s="391"/>
      <c r="IHZ106" s="392"/>
      <c r="IIA106" s="393"/>
      <c r="IIB106" s="394"/>
      <c r="IIC106" s="395"/>
      <c r="IID106" s="389"/>
      <c r="IIE106" s="390"/>
      <c r="IIF106" s="391"/>
      <c r="IIG106" s="392"/>
      <c r="IIH106" s="393"/>
      <c r="III106" s="394"/>
      <c r="IIJ106" s="395"/>
      <c r="IIK106" s="389"/>
      <c r="IIL106" s="390"/>
      <c r="IIM106" s="391"/>
      <c r="IIN106" s="392"/>
      <c r="IIO106" s="393"/>
      <c r="IIP106" s="394"/>
      <c r="IIQ106" s="395"/>
      <c r="IIR106" s="389"/>
      <c r="IIS106" s="390"/>
      <c r="IIT106" s="391"/>
      <c r="IIU106" s="392"/>
      <c r="IIV106" s="393"/>
      <c r="IIW106" s="394"/>
      <c r="IIX106" s="395"/>
      <c r="IIY106" s="389"/>
      <c r="IIZ106" s="390"/>
      <c r="IJA106" s="391"/>
      <c r="IJB106" s="392"/>
      <c r="IJC106" s="393"/>
      <c r="IJD106" s="394"/>
      <c r="IJE106" s="395"/>
      <c r="IJF106" s="389"/>
      <c r="IJG106" s="390"/>
      <c r="IJH106" s="391"/>
      <c r="IJI106" s="392"/>
      <c r="IJJ106" s="393"/>
      <c r="IJK106" s="394"/>
      <c r="IJL106" s="395"/>
      <c r="IJM106" s="389"/>
      <c r="IJN106" s="390"/>
      <c r="IJO106" s="391"/>
      <c r="IJP106" s="392"/>
      <c r="IJQ106" s="393"/>
      <c r="IJR106" s="394"/>
      <c r="IJS106" s="395"/>
      <c r="IJT106" s="389"/>
      <c r="IJU106" s="390"/>
      <c r="IJV106" s="391"/>
      <c r="IJW106" s="392"/>
      <c r="IJX106" s="393"/>
      <c r="IJY106" s="394"/>
      <c r="IJZ106" s="395"/>
      <c r="IKA106" s="389"/>
      <c r="IKB106" s="390"/>
      <c r="IKC106" s="391"/>
      <c r="IKD106" s="392"/>
      <c r="IKE106" s="393"/>
      <c r="IKF106" s="394"/>
      <c r="IKG106" s="395"/>
      <c r="IKH106" s="389"/>
      <c r="IKI106" s="390"/>
      <c r="IKJ106" s="391"/>
      <c r="IKK106" s="392"/>
      <c r="IKL106" s="393"/>
      <c r="IKM106" s="394"/>
      <c r="IKN106" s="395"/>
      <c r="IKO106" s="389"/>
      <c r="IKP106" s="390"/>
      <c r="IKQ106" s="391"/>
      <c r="IKR106" s="392"/>
      <c r="IKS106" s="393"/>
      <c r="IKT106" s="394"/>
      <c r="IKU106" s="395"/>
      <c r="IKV106" s="389"/>
      <c r="IKW106" s="390"/>
      <c r="IKX106" s="391"/>
      <c r="IKY106" s="392"/>
      <c r="IKZ106" s="393"/>
      <c r="ILA106" s="394"/>
      <c r="ILB106" s="395"/>
      <c r="ILC106" s="389"/>
      <c r="ILD106" s="390"/>
      <c r="ILE106" s="391"/>
      <c r="ILF106" s="392"/>
      <c r="ILG106" s="393"/>
      <c r="ILH106" s="394"/>
      <c r="ILI106" s="395"/>
      <c r="ILJ106" s="389"/>
      <c r="ILK106" s="390"/>
      <c r="ILL106" s="391"/>
      <c r="ILM106" s="392"/>
      <c r="ILN106" s="393"/>
      <c r="ILO106" s="394"/>
      <c r="ILP106" s="395"/>
      <c r="ILQ106" s="389"/>
      <c r="ILR106" s="390"/>
      <c r="ILS106" s="391"/>
      <c r="ILT106" s="392"/>
      <c r="ILU106" s="393"/>
      <c r="ILV106" s="394"/>
      <c r="ILW106" s="395"/>
      <c r="ILX106" s="389"/>
      <c r="ILY106" s="390"/>
      <c r="ILZ106" s="391"/>
      <c r="IMA106" s="392"/>
      <c r="IMB106" s="393"/>
      <c r="IMC106" s="394"/>
      <c r="IMD106" s="395"/>
      <c r="IME106" s="389"/>
      <c r="IMF106" s="390"/>
      <c r="IMG106" s="391"/>
      <c r="IMH106" s="392"/>
      <c r="IMI106" s="393"/>
      <c r="IMJ106" s="394"/>
      <c r="IMK106" s="395"/>
      <c r="IML106" s="389"/>
      <c r="IMM106" s="390"/>
      <c r="IMN106" s="391"/>
      <c r="IMO106" s="392"/>
      <c r="IMP106" s="393"/>
      <c r="IMQ106" s="394"/>
      <c r="IMR106" s="395"/>
      <c r="IMS106" s="389"/>
      <c r="IMT106" s="390"/>
      <c r="IMU106" s="391"/>
      <c r="IMV106" s="392"/>
      <c r="IMW106" s="393"/>
      <c r="IMX106" s="394"/>
      <c r="IMY106" s="395"/>
      <c r="IMZ106" s="389"/>
      <c r="INA106" s="390"/>
      <c r="INB106" s="391"/>
      <c r="INC106" s="392"/>
      <c r="IND106" s="393"/>
      <c r="INE106" s="394"/>
      <c r="INF106" s="395"/>
      <c r="ING106" s="389"/>
      <c r="INH106" s="390"/>
      <c r="INI106" s="391"/>
      <c r="INJ106" s="392"/>
      <c r="INK106" s="393"/>
      <c r="INL106" s="394"/>
      <c r="INM106" s="395"/>
      <c r="INN106" s="389"/>
      <c r="INO106" s="390"/>
      <c r="INP106" s="391"/>
      <c r="INQ106" s="392"/>
      <c r="INR106" s="393"/>
      <c r="INS106" s="394"/>
      <c r="INT106" s="395"/>
      <c r="INU106" s="389"/>
      <c r="INV106" s="390"/>
      <c r="INW106" s="391"/>
      <c r="INX106" s="392"/>
      <c r="INY106" s="393"/>
      <c r="INZ106" s="394"/>
      <c r="IOA106" s="395"/>
      <c r="IOB106" s="389"/>
      <c r="IOC106" s="390"/>
      <c r="IOD106" s="391"/>
      <c r="IOE106" s="392"/>
      <c r="IOF106" s="393"/>
      <c r="IOG106" s="394"/>
      <c r="IOH106" s="395"/>
      <c r="IOI106" s="389"/>
      <c r="IOJ106" s="390"/>
      <c r="IOK106" s="391"/>
      <c r="IOL106" s="392"/>
      <c r="IOM106" s="393"/>
      <c r="ION106" s="394"/>
      <c r="IOO106" s="395"/>
      <c r="IOP106" s="389"/>
      <c r="IOQ106" s="390"/>
      <c r="IOR106" s="391"/>
      <c r="IOS106" s="392"/>
      <c r="IOT106" s="393"/>
      <c r="IOU106" s="394"/>
      <c r="IOV106" s="395"/>
      <c r="IOW106" s="389"/>
      <c r="IOX106" s="390"/>
      <c r="IOY106" s="391"/>
      <c r="IOZ106" s="392"/>
      <c r="IPA106" s="393"/>
      <c r="IPB106" s="394"/>
      <c r="IPC106" s="395"/>
      <c r="IPD106" s="389"/>
      <c r="IPE106" s="390"/>
      <c r="IPF106" s="391"/>
      <c r="IPG106" s="392"/>
      <c r="IPH106" s="393"/>
      <c r="IPI106" s="394"/>
      <c r="IPJ106" s="395"/>
      <c r="IPK106" s="389"/>
      <c r="IPL106" s="390"/>
      <c r="IPM106" s="391"/>
      <c r="IPN106" s="392"/>
      <c r="IPO106" s="393"/>
      <c r="IPP106" s="394"/>
      <c r="IPQ106" s="395"/>
      <c r="IPR106" s="389"/>
      <c r="IPS106" s="390"/>
      <c r="IPT106" s="391"/>
      <c r="IPU106" s="392"/>
      <c r="IPV106" s="393"/>
      <c r="IPW106" s="394"/>
      <c r="IPX106" s="395"/>
      <c r="IPY106" s="389"/>
      <c r="IPZ106" s="390"/>
      <c r="IQA106" s="391"/>
      <c r="IQB106" s="392"/>
      <c r="IQC106" s="393"/>
      <c r="IQD106" s="394"/>
      <c r="IQE106" s="395"/>
      <c r="IQF106" s="389"/>
      <c r="IQG106" s="390"/>
      <c r="IQH106" s="391"/>
      <c r="IQI106" s="392"/>
      <c r="IQJ106" s="393"/>
      <c r="IQK106" s="394"/>
      <c r="IQL106" s="395"/>
      <c r="IQM106" s="389"/>
      <c r="IQN106" s="390"/>
      <c r="IQO106" s="391"/>
      <c r="IQP106" s="392"/>
      <c r="IQQ106" s="393"/>
      <c r="IQR106" s="394"/>
      <c r="IQS106" s="395"/>
      <c r="IQT106" s="389"/>
      <c r="IQU106" s="390"/>
      <c r="IQV106" s="391"/>
      <c r="IQW106" s="392"/>
      <c r="IQX106" s="393"/>
      <c r="IQY106" s="394"/>
      <c r="IQZ106" s="395"/>
      <c r="IRA106" s="389"/>
      <c r="IRB106" s="390"/>
      <c r="IRC106" s="391"/>
      <c r="IRD106" s="392"/>
      <c r="IRE106" s="393"/>
      <c r="IRF106" s="394"/>
      <c r="IRG106" s="395"/>
      <c r="IRH106" s="389"/>
      <c r="IRI106" s="390"/>
      <c r="IRJ106" s="391"/>
      <c r="IRK106" s="392"/>
      <c r="IRL106" s="393"/>
      <c r="IRM106" s="394"/>
      <c r="IRN106" s="395"/>
      <c r="IRO106" s="389"/>
      <c r="IRP106" s="390"/>
      <c r="IRQ106" s="391"/>
      <c r="IRR106" s="392"/>
      <c r="IRS106" s="393"/>
      <c r="IRT106" s="394"/>
      <c r="IRU106" s="395"/>
      <c r="IRV106" s="389"/>
      <c r="IRW106" s="390"/>
      <c r="IRX106" s="391"/>
      <c r="IRY106" s="392"/>
      <c r="IRZ106" s="393"/>
      <c r="ISA106" s="394"/>
      <c r="ISB106" s="395"/>
      <c r="ISC106" s="389"/>
      <c r="ISD106" s="390"/>
      <c r="ISE106" s="391"/>
      <c r="ISF106" s="392"/>
      <c r="ISG106" s="393"/>
      <c r="ISH106" s="394"/>
      <c r="ISI106" s="395"/>
      <c r="ISJ106" s="389"/>
      <c r="ISK106" s="390"/>
      <c r="ISL106" s="391"/>
      <c r="ISM106" s="392"/>
      <c r="ISN106" s="393"/>
      <c r="ISO106" s="394"/>
      <c r="ISP106" s="395"/>
      <c r="ISQ106" s="389"/>
      <c r="ISR106" s="390"/>
      <c r="ISS106" s="391"/>
      <c r="IST106" s="392"/>
      <c r="ISU106" s="393"/>
      <c r="ISV106" s="394"/>
      <c r="ISW106" s="395"/>
      <c r="ISX106" s="389"/>
      <c r="ISY106" s="390"/>
      <c r="ISZ106" s="391"/>
      <c r="ITA106" s="392"/>
      <c r="ITB106" s="393"/>
      <c r="ITC106" s="394"/>
      <c r="ITD106" s="395"/>
      <c r="ITE106" s="389"/>
      <c r="ITF106" s="390"/>
      <c r="ITG106" s="391"/>
      <c r="ITH106" s="392"/>
      <c r="ITI106" s="393"/>
      <c r="ITJ106" s="394"/>
      <c r="ITK106" s="395"/>
      <c r="ITL106" s="389"/>
      <c r="ITM106" s="390"/>
      <c r="ITN106" s="391"/>
      <c r="ITO106" s="392"/>
      <c r="ITP106" s="393"/>
      <c r="ITQ106" s="394"/>
      <c r="ITR106" s="395"/>
      <c r="ITS106" s="389"/>
      <c r="ITT106" s="390"/>
      <c r="ITU106" s="391"/>
      <c r="ITV106" s="392"/>
      <c r="ITW106" s="393"/>
      <c r="ITX106" s="394"/>
      <c r="ITY106" s="395"/>
      <c r="ITZ106" s="389"/>
      <c r="IUA106" s="390"/>
      <c r="IUB106" s="391"/>
      <c r="IUC106" s="392"/>
      <c r="IUD106" s="393"/>
      <c r="IUE106" s="394"/>
      <c r="IUF106" s="395"/>
      <c r="IUG106" s="389"/>
      <c r="IUH106" s="390"/>
      <c r="IUI106" s="391"/>
      <c r="IUJ106" s="392"/>
      <c r="IUK106" s="393"/>
      <c r="IUL106" s="394"/>
      <c r="IUM106" s="395"/>
      <c r="IUN106" s="389"/>
      <c r="IUO106" s="390"/>
      <c r="IUP106" s="391"/>
      <c r="IUQ106" s="392"/>
      <c r="IUR106" s="393"/>
      <c r="IUS106" s="394"/>
      <c r="IUT106" s="395"/>
      <c r="IUU106" s="389"/>
      <c r="IUV106" s="390"/>
      <c r="IUW106" s="391"/>
      <c r="IUX106" s="392"/>
      <c r="IUY106" s="393"/>
      <c r="IUZ106" s="394"/>
      <c r="IVA106" s="395"/>
      <c r="IVB106" s="389"/>
      <c r="IVC106" s="390"/>
      <c r="IVD106" s="391"/>
      <c r="IVE106" s="392"/>
      <c r="IVF106" s="393"/>
      <c r="IVG106" s="394"/>
      <c r="IVH106" s="395"/>
      <c r="IVI106" s="389"/>
      <c r="IVJ106" s="390"/>
      <c r="IVK106" s="391"/>
      <c r="IVL106" s="392"/>
      <c r="IVM106" s="393"/>
      <c r="IVN106" s="394"/>
      <c r="IVO106" s="395"/>
      <c r="IVP106" s="389"/>
      <c r="IVQ106" s="390"/>
      <c r="IVR106" s="391"/>
      <c r="IVS106" s="392"/>
      <c r="IVT106" s="393"/>
      <c r="IVU106" s="394"/>
      <c r="IVV106" s="395"/>
      <c r="IVW106" s="389"/>
      <c r="IVX106" s="390"/>
      <c r="IVY106" s="391"/>
      <c r="IVZ106" s="392"/>
      <c r="IWA106" s="393"/>
      <c r="IWB106" s="394"/>
      <c r="IWC106" s="395"/>
      <c r="IWD106" s="389"/>
      <c r="IWE106" s="390"/>
      <c r="IWF106" s="391"/>
      <c r="IWG106" s="392"/>
      <c r="IWH106" s="393"/>
      <c r="IWI106" s="394"/>
      <c r="IWJ106" s="395"/>
      <c r="IWK106" s="389"/>
      <c r="IWL106" s="390"/>
      <c r="IWM106" s="391"/>
      <c r="IWN106" s="392"/>
      <c r="IWO106" s="393"/>
      <c r="IWP106" s="394"/>
      <c r="IWQ106" s="395"/>
      <c r="IWR106" s="389"/>
      <c r="IWS106" s="390"/>
      <c r="IWT106" s="391"/>
      <c r="IWU106" s="392"/>
      <c r="IWV106" s="393"/>
      <c r="IWW106" s="394"/>
      <c r="IWX106" s="395"/>
      <c r="IWY106" s="389"/>
      <c r="IWZ106" s="390"/>
      <c r="IXA106" s="391"/>
      <c r="IXB106" s="392"/>
      <c r="IXC106" s="393"/>
      <c r="IXD106" s="394"/>
      <c r="IXE106" s="395"/>
      <c r="IXF106" s="389"/>
      <c r="IXG106" s="390"/>
      <c r="IXH106" s="391"/>
      <c r="IXI106" s="392"/>
      <c r="IXJ106" s="393"/>
      <c r="IXK106" s="394"/>
      <c r="IXL106" s="395"/>
      <c r="IXM106" s="389"/>
      <c r="IXN106" s="390"/>
      <c r="IXO106" s="391"/>
      <c r="IXP106" s="392"/>
      <c r="IXQ106" s="393"/>
      <c r="IXR106" s="394"/>
      <c r="IXS106" s="395"/>
      <c r="IXT106" s="389"/>
      <c r="IXU106" s="390"/>
      <c r="IXV106" s="391"/>
      <c r="IXW106" s="392"/>
      <c r="IXX106" s="393"/>
      <c r="IXY106" s="394"/>
      <c r="IXZ106" s="395"/>
      <c r="IYA106" s="389"/>
      <c r="IYB106" s="390"/>
      <c r="IYC106" s="391"/>
      <c r="IYD106" s="392"/>
      <c r="IYE106" s="393"/>
      <c r="IYF106" s="394"/>
      <c r="IYG106" s="395"/>
      <c r="IYH106" s="389"/>
      <c r="IYI106" s="390"/>
      <c r="IYJ106" s="391"/>
      <c r="IYK106" s="392"/>
      <c r="IYL106" s="393"/>
      <c r="IYM106" s="394"/>
      <c r="IYN106" s="395"/>
      <c r="IYO106" s="389"/>
      <c r="IYP106" s="390"/>
      <c r="IYQ106" s="391"/>
      <c r="IYR106" s="392"/>
      <c r="IYS106" s="393"/>
      <c r="IYT106" s="394"/>
      <c r="IYU106" s="395"/>
      <c r="IYV106" s="389"/>
      <c r="IYW106" s="390"/>
      <c r="IYX106" s="391"/>
      <c r="IYY106" s="392"/>
      <c r="IYZ106" s="393"/>
      <c r="IZA106" s="394"/>
      <c r="IZB106" s="395"/>
      <c r="IZC106" s="389"/>
      <c r="IZD106" s="390"/>
      <c r="IZE106" s="391"/>
      <c r="IZF106" s="392"/>
      <c r="IZG106" s="393"/>
      <c r="IZH106" s="394"/>
      <c r="IZI106" s="395"/>
      <c r="IZJ106" s="389"/>
      <c r="IZK106" s="390"/>
      <c r="IZL106" s="391"/>
      <c r="IZM106" s="392"/>
      <c r="IZN106" s="393"/>
      <c r="IZO106" s="394"/>
      <c r="IZP106" s="395"/>
      <c r="IZQ106" s="389"/>
      <c r="IZR106" s="390"/>
      <c r="IZS106" s="391"/>
      <c r="IZT106" s="392"/>
      <c r="IZU106" s="393"/>
      <c r="IZV106" s="394"/>
      <c r="IZW106" s="395"/>
      <c r="IZX106" s="389"/>
      <c r="IZY106" s="390"/>
      <c r="IZZ106" s="391"/>
      <c r="JAA106" s="392"/>
      <c r="JAB106" s="393"/>
      <c r="JAC106" s="394"/>
      <c r="JAD106" s="395"/>
      <c r="JAE106" s="389"/>
      <c r="JAF106" s="390"/>
      <c r="JAG106" s="391"/>
      <c r="JAH106" s="392"/>
      <c r="JAI106" s="393"/>
      <c r="JAJ106" s="394"/>
      <c r="JAK106" s="395"/>
      <c r="JAL106" s="389"/>
      <c r="JAM106" s="390"/>
      <c r="JAN106" s="391"/>
      <c r="JAO106" s="392"/>
      <c r="JAP106" s="393"/>
      <c r="JAQ106" s="394"/>
      <c r="JAR106" s="395"/>
      <c r="JAS106" s="389"/>
      <c r="JAT106" s="390"/>
      <c r="JAU106" s="391"/>
      <c r="JAV106" s="392"/>
      <c r="JAW106" s="393"/>
      <c r="JAX106" s="394"/>
      <c r="JAY106" s="395"/>
      <c r="JAZ106" s="389"/>
      <c r="JBA106" s="390"/>
      <c r="JBB106" s="391"/>
      <c r="JBC106" s="392"/>
      <c r="JBD106" s="393"/>
      <c r="JBE106" s="394"/>
      <c r="JBF106" s="395"/>
      <c r="JBG106" s="389"/>
      <c r="JBH106" s="390"/>
      <c r="JBI106" s="391"/>
      <c r="JBJ106" s="392"/>
      <c r="JBK106" s="393"/>
      <c r="JBL106" s="394"/>
      <c r="JBM106" s="395"/>
      <c r="JBN106" s="389"/>
      <c r="JBO106" s="390"/>
      <c r="JBP106" s="391"/>
      <c r="JBQ106" s="392"/>
      <c r="JBR106" s="393"/>
      <c r="JBS106" s="394"/>
      <c r="JBT106" s="395"/>
      <c r="JBU106" s="389"/>
      <c r="JBV106" s="390"/>
      <c r="JBW106" s="391"/>
      <c r="JBX106" s="392"/>
      <c r="JBY106" s="393"/>
      <c r="JBZ106" s="394"/>
      <c r="JCA106" s="395"/>
      <c r="JCB106" s="389"/>
      <c r="JCC106" s="390"/>
      <c r="JCD106" s="391"/>
      <c r="JCE106" s="392"/>
      <c r="JCF106" s="393"/>
      <c r="JCG106" s="394"/>
      <c r="JCH106" s="395"/>
      <c r="JCI106" s="389"/>
      <c r="JCJ106" s="390"/>
      <c r="JCK106" s="391"/>
      <c r="JCL106" s="392"/>
      <c r="JCM106" s="393"/>
      <c r="JCN106" s="394"/>
      <c r="JCO106" s="395"/>
      <c r="JCP106" s="389"/>
      <c r="JCQ106" s="390"/>
      <c r="JCR106" s="391"/>
      <c r="JCS106" s="392"/>
      <c r="JCT106" s="393"/>
      <c r="JCU106" s="394"/>
      <c r="JCV106" s="395"/>
      <c r="JCW106" s="389"/>
      <c r="JCX106" s="390"/>
      <c r="JCY106" s="391"/>
      <c r="JCZ106" s="392"/>
      <c r="JDA106" s="393"/>
      <c r="JDB106" s="394"/>
      <c r="JDC106" s="395"/>
      <c r="JDD106" s="389"/>
      <c r="JDE106" s="390"/>
      <c r="JDF106" s="391"/>
      <c r="JDG106" s="392"/>
      <c r="JDH106" s="393"/>
      <c r="JDI106" s="394"/>
      <c r="JDJ106" s="395"/>
      <c r="JDK106" s="389"/>
      <c r="JDL106" s="390"/>
      <c r="JDM106" s="391"/>
      <c r="JDN106" s="392"/>
      <c r="JDO106" s="393"/>
      <c r="JDP106" s="394"/>
      <c r="JDQ106" s="395"/>
      <c r="JDR106" s="389"/>
      <c r="JDS106" s="390"/>
      <c r="JDT106" s="391"/>
      <c r="JDU106" s="392"/>
      <c r="JDV106" s="393"/>
      <c r="JDW106" s="394"/>
      <c r="JDX106" s="395"/>
      <c r="JDY106" s="389"/>
      <c r="JDZ106" s="390"/>
      <c r="JEA106" s="391"/>
      <c r="JEB106" s="392"/>
      <c r="JEC106" s="393"/>
      <c r="JED106" s="394"/>
      <c r="JEE106" s="395"/>
      <c r="JEF106" s="389"/>
      <c r="JEG106" s="390"/>
      <c r="JEH106" s="391"/>
      <c r="JEI106" s="392"/>
      <c r="JEJ106" s="393"/>
      <c r="JEK106" s="394"/>
      <c r="JEL106" s="395"/>
      <c r="JEM106" s="389"/>
      <c r="JEN106" s="390"/>
      <c r="JEO106" s="391"/>
      <c r="JEP106" s="392"/>
      <c r="JEQ106" s="393"/>
      <c r="JER106" s="394"/>
      <c r="JES106" s="395"/>
      <c r="JET106" s="389"/>
      <c r="JEU106" s="390"/>
      <c r="JEV106" s="391"/>
      <c r="JEW106" s="392"/>
      <c r="JEX106" s="393"/>
      <c r="JEY106" s="394"/>
      <c r="JEZ106" s="395"/>
      <c r="JFA106" s="389"/>
      <c r="JFB106" s="390"/>
      <c r="JFC106" s="391"/>
      <c r="JFD106" s="392"/>
      <c r="JFE106" s="393"/>
      <c r="JFF106" s="394"/>
      <c r="JFG106" s="395"/>
      <c r="JFH106" s="389"/>
      <c r="JFI106" s="390"/>
      <c r="JFJ106" s="391"/>
      <c r="JFK106" s="392"/>
      <c r="JFL106" s="393"/>
      <c r="JFM106" s="394"/>
      <c r="JFN106" s="395"/>
      <c r="JFO106" s="389"/>
      <c r="JFP106" s="390"/>
      <c r="JFQ106" s="391"/>
      <c r="JFR106" s="392"/>
      <c r="JFS106" s="393"/>
      <c r="JFT106" s="394"/>
      <c r="JFU106" s="395"/>
      <c r="JFV106" s="389"/>
      <c r="JFW106" s="390"/>
      <c r="JFX106" s="391"/>
      <c r="JFY106" s="392"/>
      <c r="JFZ106" s="393"/>
      <c r="JGA106" s="394"/>
      <c r="JGB106" s="395"/>
      <c r="JGC106" s="389"/>
      <c r="JGD106" s="390"/>
      <c r="JGE106" s="391"/>
      <c r="JGF106" s="392"/>
      <c r="JGG106" s="393"/>
      <c r="JGH106" s="394"/>
      <c r="JGI106" s="395"/>
      <c r="JGJ106" s="389"/>
      <c r="JGK106" s="390"/>
      <c r="JGL106" s="391"/>
      <c r="JGM106" s="392"/>
      <c r="JGN106" s="393"/>
      <c r="JGO106" s="394"/>
      <c r="JGP106" s="395"/>
      <c r="JGQ106" s="389"/>
      <c r="JGR106" s="390"/>
      <c r="JGS106" s="391"/>
      <c r="JGT106" s="392"/>
      <c r="JGU106" s="393"/>
      <c r="JGV106" s="394"/>
      <c r="JGW106" s="395"/>
      <c r="JGX106" s="389"/>
      <c r="JGY106" s="390"/>
      <c r="JGZ106" s="391"/>
      <c r="JHA106" s="392"/>
      <c r="JHB106" s="393"/>
      <c r="JHC106" s="394"/>
      <c r="JHD106" s="395"/>
      <c r="JHE106" s="389"/>
      <c r="JHF106" s="390"/>
      <c r="JHG106" s="391"/>
      <c r="JHH106" s="392"/>
      <c r="JHI106" s="393"/>
      <c r="JHJ106" s="394"/>
      <c r="JHK106" s="395"/>
      <c r="JHL106" s="389"/>
      <c r="JHM106" s="390"/>
      <c r="JHN106" s="391"/>
      <c r="JHO106" s="392"/>
      <c r="JHP106" s="393"/>
      <c r="JHQ106" s="394"/>
      <c r="JHR106" s="395"/>
      <c r="JHS106" s="389"/>
      <c r="JHT106" s="390"/>
      <c r="JHU106" s="391"/>
      <c r="JHV106" s="392"/>
      <c r="JHW106" s="393"/>
      <c r="JHX106" s="394"/>
      <c r="JHY106" s="395"/>
      <c r="JHZ106" s="389"/>
      <c r="JIA106" s="390"/>
      <c r="JIB106" s="391"/>
      <c r="JIC106" s="392"/>
      <c r="JID106" s="393"/>
      <c r="JIE106" s="394"/>
      <c r="JIF106" s="395"/>
      <c r="JIG106" s="389"/>
      <c r="JIH106" s="390"/>
      <c r="JII106" s="391"/>
      <c r="JIJ106" s="392"/>
      <c r="JIK106" s="393"/>
      <c r="JIL106" s="394"/>
      <c r="JIM106" s="395"/>
      <c r="JIN106" s="389"/>
      <c r="JIO106" s="390"/>
      <c r="JIP106" s="391"/>
      <c r="JIQ106" s="392"/>
      <c r="JIR106" s="393"/>
      <c r="JIS106" s="394"/>
      <c r="JIT106" s="395"/>
      <c r="JIU106" s="389"/>
      <c r="JIV106" s="390"/>
      <c r="JIW106" s="391"/>
      <c r="JIX106" s="392"/>
      <c r="JIY106" s="393"/>
      <c r="JIZ106" s="394"/>
      <c r="JJA106" s="395"/>
      <c r="JJB106" s="389"/>
      <c r="JJC106" s="390"/>
      <c r="JJD106" s="391"/>
      <c r="JJE106" s="392"/>
      <c r="JJF106" s="393"/>
      <c r="JJG106" s="394"/>
      <c r="JJH106" s="395"/>
      <c r="JJI106" s="389"/>
      <c r="JJJ106" s="390"/>
      <c r="JJK106" s="391"/>
      <c r="JJL106" s="392"/>
      <c r="JJM106" s="393"/>
      <c r="JJN106" s="394"/>
      <c r="JJO106" s="395"/>
      <c r="JJP106" s="389"/>
      <c r="JJQ106" s="390"/>
      <c r="JJR106" s="391"/>
      <c r="JJS106" s="392"/>
      <c r="JJT106" s="393"/>
      <c r="JJU106" s="394"/>
      <c r="JJV106" s="395"/>
      <c r="JJW106" s="389"/>
      <c r="JJX106" s="390"/>
      <c r="JJY106" s="391"/>
      <c r="JJZ106" s="392"/>
      <c r="JKA106" s="393"/>
      <c r="JKB106" s="394"/>
      <c r="JKC106" s="395"/>
      <c r="JKD106" s="389"/>
      <c r="JKE106" s="390"/>
      <c r="JKF106" s="391"/>
      <c r="JKG106" s="392"/>
      <c r="JKH106" s="393"/>
      <c r="JKI106" s="394"/>
      <c r="JKJ106" s="395"/>
      <c r="JKK106" s="389"/>
      <c r="JKL106" s="390"/>
      <c r="JKM106" s="391"/>
      <c r="JKN106" s="392"/>
      <c r="JKO106" s="393"/>
      <c r="JKP106" s="394"/>
      <c r="JKQ106" s="395"/>
      <c r="JKR106" s="389"/>
      <c r="JKS106" s="390"/>
      <c r="JKT106" s="391"/>
      <c r="JKU106" s="392"/>
      <c r="JKV106" s="393"/>
      <c r="JKW106" s="394"/>
      <c r="JKX106" s="395"/>
      <c r="JKY106" s="389"/>
      <c r="JKZ106" s="390"/>
      <c r="JLA106" s="391"/>
      <c r="JLB106" s="392"/>
      <c r="JLC106" s="393"/>
      <c r="JLD106" s="394"/>
      <c r="JLE106" s="395"/>
      <c r="JLF106" s="389"/>
      <c r="JLG106" s="390"/>
      <c r="JLH106" s="391"/>
      <c r="JLI106" s="392"/>
      <c r="JLJ106" s="393"/>
      <c r="JLK106" s="394"/>
      <c r="JLL106" s="395"/>
      <c r="JLM106" s="389"/>
      <c r="JLN106" s="390"/>
      <c r="JLO106" s="391"/>
      <c r="JLP106" s="392"/>
      <c r="JLQ106" s="393"/>
      <c r="JLR106" s="394"/>
      <c r="JLS106" s="395"/>
      <c r="JLT106" s="389"/>
      <c r="JLU106" s="390"/>
      <c r="JLV106" s="391"/>
      <c r="JLW106" s="392"/>
      <c r="JLX106" s="393"/>
      <c r="JLY106" s="394"/>
      <c r="JLZ106" s="395"/>
      <c r="JMA106" s="389"/>
      <c r="JMB106" s="390"/>
      <c r="JMC106" s="391"/>
      <c r="JMD106" s="392"/>
      <c r="JME106" s="393"/>
      <c r="JMF106" s="394"/>
      <c r="JMG106" s="395"/>
      <c r="JMH106" s="389"/>
      <c r="JMI106" s="390"/>
      <c r="JMJ106" s="391"/>
      <c r="JMK106" s="392"/>
      <c r="JML106" s="393"/>
      <c r="JMM106" s="394"/>
      <c r="JMN106" s="395"/>
      <c r="JMO106" s="389"/>
      <c r="JMP106" s="390"/>
      <c r="JMQ106" s="391"/>
      <c r="JMR106" s="392"/>
      <c r="JMS106" s="393"/>
      <c r="JMT106" s="394"/>
      <c r="JMU106" s="395"/>
      <c r="JMV106" s="389"/>
      <c r="JMW106" s="390"/>
      <c r="JMX106" s="391"/>
      <c r="JMY106" s="392"/>
      <c r="JMZ106" s="393"/>
      <c r="JNA106" s="394"/>
      <c r="JNB106" s="395"/>
      <c r="JNC106" s="389"/>
      <c r="JND106" s="390"/>
      <c r="JNE106" s="391"/>
      <c r="JNF106" s="392"/>
      <c r="JNG106" s="393"/>
      <c r="JNH106" s="394"/>
      <c r="JNI106" s="395"/>
      <c r="JNJ106" s="389"/>
      <c r="JNK106" s="390"/>
      <c r="JNL106" s="391"/>
      <c r="JNM106" s="392"/>
      <c r="JNN106" s="393"/>
      <c r="JNO106" s="394"/>
      <c r="JNP106" s="395"/>
      <c r="JNQ106" s="389"/>
      <c r="JNR106" s="390"/>
      <c r="JNS106" s="391"/>
      <c r="JNT106" s="392"/>
      <c r="JNU106" s="393"/>
      <c r="JNV106" s="394"/>
      <c r="JNW106" s="395"/>
      <c r="JNX106" s="389"/>
      <c r="JNY106" s="390"/>
      <c r="JNZ106" s="391"/>
      <c r="JOA106" s="392"/>
      <c r="JOB106" s="393"/>
      <c r="JOC106" s="394"/>
      <c r="JOD106" s="395"/>
      <c r="JOE106" s="389"/>
      <c r="JOF106" s="390"/>
      <c r="JOG106" s="391"/>
      <c r="JOH106" s="392"/>
      <c r="JOI106" s="393"/>
      <c r="JOJ106" s="394"/>
      <c r="JOK106" s="395"/>
      <c r="JOL106" s="389"/>
      <c r="JOM106" s="390"/>
      <c r="JON106" s="391"/>
      <c r="JOO106" s="392"/>
      <c r="JOP106" s="393"/>
      <c r="JOQ106" s="394"/>
      <c r="JOR106" s="395"/>
      <c r="JOS106" s="389"/>
      <c r="JOT106" s="390"/>
      <c r="JOU106" s="391"/>
      <c r="JOV106" s="392"/>
      <c r="JOW106" s="393"/>
      <c r="JOX106" s="394"/>
      <c r="JOY106" s="395"/>
      <c r="JOZ106" s="389"/>
      <c r="JPA106" s="390"/>
      <c r="JPB106" s="391"/>
      <c r="JPC106" s="392"/>
      <c r="JPD106" s="393"/>
      <c r="JPE106" s="394"/>
      <c r="JPF106" s="395"/>
      <c r="JPG106" s="389"/>
      <c r="JPH106" s="390"/>
      <c r="JPI106" s="391"/>
      <c r="JPJ106" s="392"/>
      <c r="JPK106" s="393"/>
      <c r="JPL106" s="394"/>
      <c r="JPM106" s="395"/>
      <c r="JPN106" s="389"/>
      <c r="JPO106" s="390"/>
      <c r="JPP106" s="391"/>
      <c r="JPQ106" s="392"/>
      <c r="JPR106" s="393"/>
      <c r="JPS106" s="394"/>
      <c r="JPT106" s="395"/>
      <c r="JPU106" s="389"/>
      <c r="JPV106" s="390"/>
      <c r="JPW106" s="391"/>
      <c r="JPX106" s="392"/>
      <c r="JPY106" s="393"/>
      <c r="JPZ106" s="394"/>
      <c r="JQA106" s="395"/>
      <c r="JQB106" s="389"/>
      <c r="JQC106" s="390"/>
      <c r="JQD106" s="391"/>
      <c r="JQE106" s="392"/>
      <c r="JQF106" s="393"/>
      <c r="JQG106" s="394"/>
      <c r="JQH106" s="395"/>
      <c r="JQI106" s="389"/>
      <c r="JQJ106" s="390"/>
      <c r="JQK106" s="391"/>
      <c r="JQL106" s="392"/>
      <c r="JQM106" s="393"/>
      <c r="JQN106" s="394"/>
      <c r="JQO106" s="395"/>
      <c r="JQP106" s="389"/>
      <c r="JQQ106" s="390"/>
      <c r="JQR106" s="391"/>
      <c r="JQS106" s="392"/>
      <c r="JQT106" s="393"/>
      <c r="JQU106" s="394"/>
      <c r="JQV106" s="395"/>
      <c r="JQW106" s="389"/>
      <c r="JQX106" s="390"/>
      <c r="JQY106" s="391"/>
      <c r="JQZ106" s="392"/>
      <c r="JRA106" s="393"/>
      <c r="JRB106" s="394"/>
      <c r="JRC106" s="395"/>
      <c r="JRD106" s="389"/>
      <c r="JRE106" s="390"/>
      <c r="JRF106" s="391"/>
      <c r="JRG106" s="392"/>
      <c r="JRH106" s="393"/>
      <c r="JRI106" s="394"/>
      <c r="JRJ106" s="395"/>
      <c r="JRK106" s="389"/>
      <c r="JRL106" s="390"/>
      <c r="JRM106" s="391"/>
      <c r="JRN106" s="392"/>
      <c r="JRO106" s="393"/>
      <c r="JRP106" s="394"/>
      <c r="JRQ106" s="395"/>
      <c r="JRR106" s="389"/>
      <c r="JRS106" s="390"/>
      <c r="JRT106" s="391"/>
      <c r="JRU106" s="392"/>
      <c r="JRV106" s="393"/>
      <c r="JRW106" s="394"/>
      <c r="JRX106" s="395"/>
      <c r="JRY106" s="389"/>
      <c r="JRZ106" s="390"/>
      <c r="JSA106" s="391"/>
      <c r="JSB106" s="392"/>
      <c r="JSC106" s="393"/>
      <c r="JSD106" s="394"/>
      <c r="JSE106" s="395"/>
      <c r="JSF106" s="389"/>
      <c r="JSG106" s="390"/>
      <c r="JSH106" s="391"/>
      <c r="JSI106" s="392"/>
      <c r="JSJ106" s="393"/>
      <c r="JSK106" s="394"/>
      <c r="JSL106" s="395"/>
      <c r="JSM106" s="389"/>
      <c r="JSN106" s="390"/>
      <c r="JSO106" s="391"/>
      <c r="JSP106" s="392"/>
      <c r="JSQ106" s="393"/>
      <c r="JSR106" s="394"/>
      <c r="JSS106" s="395"/>
      <c r="JST106" s="389"/>
      <c r="JSU106" s="390"/>
      <c r="JSV106" s="391"/>
      <c r="JSW106" s="392"/>
      <c r="JSX106" s="393"/>
      <c r="JSY106" s="394"/>
      <c r="JSZ106" s="395"/>
      <c r="JTA106" s="389"/>
      <c r="JTB106" s="390"/>
      <c r="JTC106" s="391"/>
      <c r="JTD106" s="392"/>
      <c r="JTE106" s="393"/>
      <c r="JTF106" s="394"/>
      <c r="JTG106" s="395"/>
      <c r="JTH106" s="389"/>
      <c r="JTI106" s="390"/>
      <c r="JTJ106" s="391"/>
      <c r="JTK106" s="392"/>
      <c r="JTL106" s="393"/>
      <c r="JTM106" s="394"/>
      <c r="JTN106" s="395"/>
      <c r="JTO106" s="389"/>
      <c r="JTP106" s="390"/>
      <c r="JTQ106" s="391"/>
      <c r="JTR106" s="392"/>
      <c r="JTS106" s="393"/>
      <c r="JTT106" s="394"/>
      <c r="JTU106" s="395"/>
      <c r="JTV106" s="389"/>
      <c r="JTW106" s="390"/>
      <c r="JTX106" s="391"/>
      <c r="JTY106" s="392"/>
      <c r="JTZ106" s="393"/>
      <c r="JUA106" s="394"/>
      <c r="JUB106" s="395"/>
      <c r="JUC106" s="389"/>
      <c r="JUD106" s="390"/>
      <c r="JUE106" s="391"/>
      <c r="JUF106" s="392"/>
      <c r="JUG106" s="393"/>
      <c r="JUH106" s="394"/>
      <c r="JUI106" s="395"/>
      <c r="JUJ106" s="389"/>
      <c r="JUK106" s="390"/>
      <c r="JUL106" s="391"/>
      <c r="JUM106" s="392"/>
      <c r="JUN106" s="393"/>
      <c r="JUO106" s="394"/>
      <c r="JUP106" s="395"/>
      <c r="JUQ106" s="389"/>
      <c r="JUR106" s="390"/>
      <c r="JUS106" s="391"/>
      <c r="JUT106" s="392"/>
      <c r="JUU106" s="393"/>
      <c r="JUV106" s="394"/>
      <c r="JUW106" s="395"/>
      <c r="JUX106" s="389"/>
      <c r="JUY106" s="390"/>
      <c r="JUZ106" s="391"/>
      <c r="JVA106" s="392"/>
      <c r="JVB106" s="393"/>
      <c r="JVC106" s="394"/>
      <c r="JVD106" s="395"/>
      <c r="JVE106" s="389"/>
      <c r="JVF106" s="390"/>
      <c r="JVG106" s="391"/>
      <c r="JVH106" s="392"/>
      <c r="JVI106" s="393"/>
      <c r="JVJ106" s="394"/>
      <c r="JVK106" s="395"/>
      <c r="JVL106" s="389"/>
      <c r="JVM106" s="390"/>
      <c r="JVN106" s="391"/>
      <c r="JVO106" s="392"/>
      <c r="JVP106" s="393"/>
      <c r="JVQ106" s="394"/>
      <c r="JVR106" s="395"/>
      <c r="JVS106" s="389"/>
      <c r="JVT106" s="390"/>
      <c r="JVU106" s="391"/>
      <c r="JVV106" s="392"/>
      <c r="JVW106" s="393"/>
      <c r="JVX106" s="394"/>
      <c r="JVY106" s="395"/>
      <c r="JVZ106" s="389"/>
      <c r="JWA106" s="390"/>
      <c r="JWB106" s="391"/>
      <c r="JWC106" s="392"/>
      <c r="JWD106" s="393"/>
      <c r="JWE106" s="394"/>
      <c r="JWF106" s="395"/>
      <c r="JWG106" s="389"/>
      <c r="JWH106" s="390"/>
      <c r="JWI106" s="391"/>
      <c r="JWJ106" s="392"/>
      <c r="JWK106" s="393"/>
      <c r="JWL106" s="394"/>
      <c r="JWM106" s="395"/>
      <c r="JWN106" s="389"/>
      <c r="JWO106" s="390"/>
      <c r="JWP106" s="391"/>
      <c r="JWQ106" s="392"/>
      <c r="JWR106" s="393"/>
      <c r="JWS106" s="394"/>
      <c r="JWT106" s="395"/>
      <c r="JWU106" s="389"/>
      <c r="JWV106" s="390"/>
      <c r="JWW106" s="391"/>
      <c r="JWX106" s="392"/>
      <c r="JWY106" s="393"/>
      <c r="JWZ106" s="394"/>
      <c r="JXA106" s="395"/>
      <c r="JXB106" s="389"/>
      <c r="JXC106" s="390"/>
      <c r="JXD106" s="391"/>
      <c r="JXE106" s="392"/>
      <c r="JXF106" s="393"/>
      <c r="JXG106" s="394"/>
      <c r="JXH106" s="395"/>
      <c r="JXI106" s="389"/>
      <c r="JXJ106" s="390"/>
      <c r="JXK106" s="391"/>
      <c r="JXL106" s="392"/>
      <c r="JXM106" s="393"/>
      <c r="JXN106" s="394"/>
      <c r="JXO106" s="395"/>
      <c r="JXP106" s="389"/>
      <c r="JXQ106" s="390"/>
      <c r="JXR106" s="391"/>
      <c r="JXS106" s="392"/>
      <c r="JXT106" s="393"/>
      <c r="JXU106" s="394"/>
      <c r="JXV106" s="395"/>
      <c r="JXW106" s="389"/>
      <c r="JXX106" s="390"/>
      <c r="JXY106" s="391"/>
      <c r="JXZ106" s="392"/>
      <c r="JYA106" s="393"/>
      <c r="JYB106" s="394"/>
      <c r="JYC106" s="395"/>
      <c r="JYD106" s="389"/>
      <c r="JYE106" s="390"/>
      <c r="JYF106" s="391"/>
      <c r="JYG106" s="392"/>
      <c r="JYH106" s="393"/>
      <c r="JYI106" s="394"/>
      <c r="JYJ106" s="395"/>
      <c r="JYK106" s="389"/>
      <c r="JYL106" s="390"/>
      <c r="JYM106" s="391"/>
      <c r="JYN106" s="392"/>
      <c r="JYO106" s="393"/>
      <c r="JYP106" s="394"/>
      <c r="JYQ106" s="395"/>
      <c r="JYR106" s="389"/>
      <c r="JYS106" s="390"/>
      <c r="JYT106" s="391"/>
      <c r="JYU106" s="392"/>
      <c r="JYV106" s="393"/>
      <c r="JYW106" s="394"/>
      <c r="JYX106" s="395"/>
      <c r="JYY106" s="389"/>
      <c r="JYZ106" s="390"/>
      <c r="JZA106" s="391"/>
      <c r="JZB106" s="392"/>
      <c r="JZC106" s="393"/>
      <c r="JZD106" s="394"/>
      <c r="JZE106" s="395"/>
      <c r="JZF106" s="389"/>
      <c r="JZG106" s="390"/>
      <c r="JZH106" s="391"/>
      <c r="JZI106" s="392"/>
      <c r="JZJ106" s="393"/>
      <c r="JZK106" s="394"/>
      <c r="JZL106" s="395"/>
      <c r="JZM106" s="389"/>
      <c r="JZN106" s="390"/>
      <c r="JZO106" s="391"/>
      <c r="JZP106" s="392"/>
      <c r="JZQ106" s="393"/>
      <c r="JZR106" s="394"/>
      <c r="JZS106" s="395"/>
      <c r="JZT106" s="389"/>
      <c r="JZU106" s="390"/>
      <c r="JZV106" s="391"/>
      <c r="JZW106" s="392"/>
      <c r="JZX106" s="393"/>
      <c r="JZY106" s="394"/>
      <c r="JZZ106" s="395"/>
      <c r="KAA106" s="389"/>
      <c r="KAB106" s="390"/>
      <c r="KAC106" s="391"/>
      <c r="KAD106" s="392"/>
      <c r="KAE106" s="393"/>
      <c r="KAF106" s="394"/>
      <c r="KAG106" s="395"/>
      <c r="KAH106" s="389"/>
      <c r="KAI106" s="390"/>
      <c r="KAJ106" s="391"/>
      <c r="KAK106" s="392"/>
      <c r="KAL106" s="393"/>
      <c r="KAM106" s="394"/>
      <c r="KAN106" s="395"/>
      <c r="KAO106" s="389"/>
      <c r="KAP106" s="390"/>
      <c r="KAQ106" s="391"/>
      <c r="KAR106" s="392"/>
      <c r="KAS106" s="393"/>
      <c r="KAT106" s="394"/>
      <c r="KAU106" s="395"/>
      <c r="KAV106" s="389"/>
      <c r="KAW106" s="390"/>
      <c r="KAX106" s="391"/>
      <c r="KAY106" s="392"/>
      <c r="KAZ106" s="393"/>
      <c r="KBA106" s="394"/>
      <c r="KBB106" s="395"/>
      <c r="KBC106" s="389"/>
      <c r="KBD106" s="390"/>
      <c r="KBE106" s="391"/>
      <c r="KBF106" s="392"/>
      <c r="KBG106" s="393"/>
      <c r="KBH106" s="394"/>
      <c r="KBI106" s="395"/>
      <c r="KBJ106" s="389"/>
      <c r="KBK106" s="390"/>
      <c r="KBL106" s="391"/>
      <c r="KBM106" s="392"/>
      <c r="KBN106" s="393"/>
      <c r="KBO106" s="394"/>
      <c r="KBP106" s="395"/>
      <c r="KBQ106" s="389"/>
      <c r="KBR106" s="390"/>
      <c r="KBS106" s="391"/>
      <c r="KBT106" s="392"/>
      <c r="KBU106" s="393"/>
      <c r="KBV106" s="394"/>
      <c r="KBW106" s="395"/>
      <c r="KBX106" s="389"/>
      <c r="KBY106" s="390"/>
      <c r="KBZ106" s="391"/>
      <c r="KCA106" s="392"/>
      <c r="KCB106" s="393"/>
      <c r="KCC106" s="394"/>
      <c r="KCD106" s="395"/>
      <c r="KCE106" s="389"/>
      <c r="KCF106" s="390"/>
      <c r="KCG106" s="391"/>
      <c r="KCH106" s="392"/>
      <c r="KCI106" s="393"/>
      <c r="KCJ106" s="394"/>
      <c r="KCK106" s="395"/>
      <c r="KCL106" s="389"/>
      <c r="KCM106" s="390"/>
      <c r="KCN106" s="391"/>
      <c r="KCO106" s="392"/>
      <c r="KCP106" s="393"/>
      <c r="KCQ106" s="394"/>
      <c r="KCR106" s="395"/>
      <c r="KCS106" s="389"/>
      <c r="KCT106" s="390"/>
      <c r="KCU106" s="391"/>
      <c r="KCV106" s="392"/>
      <c r="KCW106" s="393"/>
      <c r="KCX106" s="394"/>
      <c r="KCY106" s="395"/>
      <c r="KCZ106" s="389"/>
      <c r="KDA106" s="390"/>
      <c r="KDB106" s="391"/>
      <c r="KDC106" s="392"/>
      <c r="KDD106" s="393"/>
      <c r="KDE106" s="394"/>
      <c r="KDF106" s="395"/>
      <c r="KDG106" s="389"/>
      <c r="KDH106" s="390"/>
      <c r="KDI106" s="391"/>
      <c r="KDJ106" s="392"/>
      <c r="KDK106" s="393"/>
      <c r="KDL106" s="394"/>
      <c r="KDM106" s="395"/>
      <c r="KDN106" s="389"/>
      <c r="KDO106" s="390"/>
      <c r="KDP106" s="391"/>
      <c r="KDQ106" s="392"/>
      <c r="KDR106" s="393"/>
      <c r="KDS106" s="394"/>
      <c r="KDT106" s="395"/>
      <c r="KDU106" s="389"/>
      <c r="KDV106" s="390"/>
      <c r="KDW106" s="391"/>
      <c r="KDX106" s="392"/>
      <c r="KDY106" s="393"/>
      <c r="KDZ106" s="394"/>
      <c r="KEA106" s="395"/>
      <c r="KEB106" s="389"/>
      <c r="KEC106" s="390"/>
      <c r="KED106" s="391"/>
      <c r="KEE106" s="392"/>
      <c r="KEF106" s="393"/>
      <c r="KEG106" s="394"/>
      <c r="KEH106" s="395"/>
      <c r="KEI106" s="389"/>
      <c r="KEJ106" s="390"/>
      <c r="KEK106" s="391"/>
      <c r="KEL106" s="392"/>
      <c r="KEM106" s="393"/>
      <c r="KEN106" s="394"/>
      <c r="KEO106" s="395"/>
      <c r="KEP106" s="389"/>
      <c r="KEQ106" s="390"/>
      <c r="KER106" s="391"/>
      <c r="KES106" s="392"/>
      <c r="KET106" s="393"/>
      <c r="KEU106" s="394"/>
      <c r="KEV106" s="395"/>
      <c r="KEW106" s="389"/>
      <c r="KEX106" s="390"/>
      <c r="KEY106" s="391"/>
      <c r="KEZ106" s="392"/>
      <c r="KFA106" s="393"/>
      <c r="KFB106" s="394"/>
      <c r="KFC106" s="395"/>
      <c r="KFD106" s="389"/>
      <c r="KFE106" s="390"/>
      <c r="KFF106" s="391"/>
      <c r="KFG106" s="392"/>
      <c r="KFH106" s="393"/>
      <c r="KFI106" s="394"/>
      <c r="KFJ106" s="395"/>
      <c r="KFK106" s="389"/>
      <c r="KFL106" s="390"/>
      <c r="KFM106" s="391"/>
      <c r="KFN106" s="392"/>
      <c r="KFO106" s="393"/>
      <c r="KFP106" s="394"/>
      <c r="KFQ106" s="395"/>
      <c r="KFR106" s="389"/>
      <c r="KFS106" s="390"/>
      <c r="KFT106" s="391"/>
      <c r="KFU106" s="392"/>
      <c r="KFV106" s="393"/>
      <c r="KFW106" s="394"/>
      <c r="KFX106" s="395"/>
      <c r="KFY106" s="389"/>
      <c r="KFZ106" s="390"/>
      <c r="KGA106" s="391"/>
      <c r="KGB106" s="392"/>
      <c r="KGC106" s="393"/>
      <c r="KGD106" s="394"/>
      <c r="KGE106" s="395"/>
      <c r="KGF106" s="389"/>
      <c r="KGG106" s="390"/>
      <c r="KGH106" s="391"/>
      <c r="KGI106" s="392"/>
      <c r="KGJ106" s="393"/>
      <c r="KGK106" s="394"/>
      <c r="KGL106" s="395"/>
      <c r="KGM106" s="389"/>
      <c r="KGN106" s="390"/>
      <c r="KGO106" s="391"/>
      <c r="KGP106" s="392"/>
      <c r="KGQ106" s="393"/>
      <c r="KGR106" s="394"/>
      <c r="KGS106" s="395"/>
      <c r="KGT106" s="389"/>
      <c r="KGU106" s="390"/>
      <c r="KGV106" s="391"/>
      <c r="KGW106" s="392"/>
      <c r="KGX106" s="393"/>
      <c r="KGY106" s="394"/>
      <c r="KGZ106" s="395"/>
      <c r="KHA106" s="389"/>
      <c r="KHB106" s="390"/>
      <c r="KHC106" s="391"/>
      <c r="KHD106" s="392"/>
      <c r="KHE106" s="393"/>
      <c r="KHF106" s="394"/>
      <c r="KHG106" s="395"/>
      <c r="KHH106" s="389"/>
      <c r="KHI106" s="390"/>
      <c r="KHJ106" s="391"/>
      <c r="KHK106" s="392"/>
      <c r="KHL106" s="393"/>
      <c r="KHM106" s="394"/>
      <c r="KHN106" s="395"/>
      <c r="KHO106" s="389"/>
      <c r="KHP106" s="390"/>
      <c r="KHQ106" s="391"/>
      <c r="KHR106" s="392"/>
      <c r="KHS106" s="393"/>
      <c r="KHT106" s="394"/>
      <c r="KHU106" s="395"/>
      <c r="KHV106" s="389"/>
      <c r="KHW106" s="390"/>
      <c r="KHX106" s="391"/>
      <c r="KHY106" s="392"/>
      <c r="KHZ106" s="393"/>
      <c r="KIA106" s="394"/>
      <c r="KIB106" s="395"/>
      <c r="KIC106" s="389"/>
      <c r="KID106" s="390"/>
      <c r="KIE106" s="391"/>
      <c r="KIF106" s="392"/>
      <c r="KIG106" s="393"/>
      <c r="KIH106" s="394"/>
      <c r="KII106" s="395"/>
      <c r="KIJ106" s="389"/>
      <c r="KIK106" s="390"/>
      <c r="KIL106" s="391"/>
      <c r="KIM106" s="392"/>
      <c r="KIN106" s="393"/>
      <c r="KIO106" s="394"/>
      <c r="KIP106" s="395"/>
      <c r="KIQ106" s="389"/>
      <c r="KIR106" s="390"/>
      <c r="KIS106" s="391"/>
      <c r="KIT106" s="392"/>
      <c r="KIU106" s="393"/>
      <c r="KIV106" s="394"/>
      <c r="KIW106" s="395"/>
      <c r="KIX106" s="389"/>
      <c r="KIY106" s="390"/>
      <c r="KIZ106" s="391"/>
      <c r="KJA106" s="392"/>
      <c r="KJB106" s="393"/>
      <c r="KJC106" s="394"/>
      <c r="KJD106" s="395"/>
      <c r="KJE106" s="389"/>
      <c r="KJF106" s="390"/>
      <c r="KJG106" s="391"/>
      <c r="KJH106" s="392"/>
      <c r="KJI106" s="393"/>
      <c r="KJJ106" s="394"/>
      <c r="KJK106" s="395"/>
      <c r="KJL106" s="389"/>
      <c r="KJM106" s="390"/>
      <c r="KJN106" s="391"/>
      <c r="KJO106" s="392"/>
      <c r="KJP106" s="393"/>
      <c r="KJQ106" s="394"/>
      <c r="KJR106" s="395"/>
      <c r="KJS106" s="389"/>
      <c r="KJT106" s="390"/>
      <c r="KJU106" s="391"/>
      <c r="KJV106" s="392"/>
      <c r="KJW106" s="393"/>
      <c r="KJX106" s="394"/>
      <c r="KJY106" s="395"/>
      <c r="KJZ106" s="389"/>
      <c r="KKA106" s="390"/>
      <c r="KKB106" s="391"/>
      <c r="KKC106" s="392"/>
      <c r="KKD106" s="393"/>
      <c r="KKE106" s="394"/>
      <c r="KKF106" s="395"/>
      <c r="KKG106" s="389"/>
      <c r="KKH106" s="390"/>
      <c r="KKI106" s="391"/>
      <c r="KKJ106" s="392"/>
      <c r="KKK106" s="393"/>
      <c r="KKL106" s="394"/>
      <c r="KKM106" s="395"/>
      <c r="KKN106" s="389"/>
      <c r="KKO106" s="390"/>
      <c r="KKP106" s="391"/>
      <c r="KKQ106" s="392"/>
      <c r="KKR106" s="393"/>
      <c r="KKS106" s="394"/>
      <c r="KKT106" s="395"/>
      <c r="KKU106" s="389"/>
      <c r="KKV106" s="390"/>
      <c r="KKW106" s="391"/>
      <c r="KKX106" s="392"/>
      <c r="KKY106" s="393"/>
      <c r="KKZ106" s="394"/>
      <c r="KLA106" s="395"/>
      <c r="KLB106" s="389"/>
      <c r="KLC106" s="390"/>
      <c r="KLD106" s="391"/>
      <c r="KLE106" s="392"/>
      <c r="KLF106" s="393"/>
      <c r="KLG106" s="394"/>
      <c r="KLH106" s="395"/>
      <c r="KLI106" s="389"/>
      <c r="KLJ106" s="390"/>
      <c r="KLK106" s="391"/>
      <c r="KLL106" s="392"/>
      <c r="KLM106" s="393"/>
      <c r="KLN106" s="394"/>
      <c r="KLO106" s="395"/>
      <c r="KLP106" s="389"/>
      <c r="KLQ106" s="390"/>
      <c r="KLR106" s="391"/>
      <c r="KLS106" s="392"/>
      <c r="KLT106" s="393"/>
      <c r="KLU106" s="394"/>
      <c r="KLV106" s="395"/>
      <c r="KLW106" s="389"/>
      <c r="KLX106" s="390"/>
      <c r="KLY106" s="391"/>
      <c r="KLZ106" s="392"/>
      <c r="KMA106" s="393"/>
      <c r="KMB106" s="394"/>
      <c r="KMC106" s="395"/>
      <c r="KMD106" s="389"/>
      <c r="KME106" s="390"/>
      <c r="KMF106" s="391"/>
      <c r="KMG106" s="392"/>
      <c r="KMH106" s="393"/>
      <c r="KMI106" s="394"/>
      <c r="KMJ106" s="395"/>
      <c r="KMK106" s="389"/>
      <c r="KML106" s="390"/>
      <c r="KMM106" s="391"/>
      <c r="KMN106" s="392"/>
      <c r="KMO106" s="393"/>
      <c r="KMP106" s="394"/>
      <c r="KMQ106" s="395"/>
      <c r="KMR106" s="389"/>
      <c r="KMS106" s="390"/>
      <c r="KMT106" s="391"/>
      <c r="KMU106" s="392"/>
      <c r="KMV106" s="393"/>
      <c r="KMW106" s="394"/>
      <c r="KMX106" s="395"/>
      <c r="KMY106" s="389"/>
      <c r="KMZ106" s="390"/>
      <c r="KNA106" s="391"/>
      <c r="KNB106" s="392"/>
      <c r="KNC106" s="393"/>
      <c r="KND106" s="394"/>
      <c r="KNE106" s="395"/>
      <c r="KNF106" s="389"/>
      <c r="KNG106" s="390"/>
      <c r="KNH106" s="391"/>
      <c r="KNI106" s="392"/>
      <c r="KNJ106" s="393"/>
      <c r="KNK106" s="394"/>
      <c r="KNL106" s="395"/>
      <c r="KNM106" s="389"/>
      <c r="KNN106" s="390"/>
      <c r="KNO106" s="391"/>
      <c r="KNP106" s="392"/>
      <c r="KNQ106" s="393"/>
      <c r="KNR106" s="394"/>
      <c r="KNS106" s="395"/>
      <c r="KNT106" s="389"/>
      <c r="KNU106" s="390"/>
      <c r="KNV106" s="391"/>
      <c r="KNW106" s="392"/>
      <c r="KNX106" s="393"/>
      <c r="KNY106" s="394"/>
      <c r="KNZ106" s="395"/>
      <c r="KOA106" s="389"/>
      <c r="KOB106" s="390"/>
      <c r="KOC106" s="391"/>
      <c r="KOD106" s="392"/>
      <c r="KOE106" s="393"/>
      <c r="KOF106" s="394"/>
      <c r="KOG106" s="395"/>
      <c r="KOH106" s="389"/>
      <c r="KOI106" s="390"/>
      <c r="KOJ106" s="391"/>
      <c r="KOK106" s="392"/>
      <c r="KOL106" s="393"/>
      <c r="KOM106" s="394"/>
      <c r="KON106" s="395"/>
      <c r="KOO106" s="389"/>
      <c r="KOP106" s="390"/>
      <c r="KOQ106" s="391"/>
      <c r="KOR106" s="392"/>
      <c r="KOS106" s="393"/>
      <c r="KOT106" s="394"/>
      <c r="KOU106" s="395"/>
      <c r="KOV106" s="389"/>
      <c r="KOW106" s="390"/>
      <c r="KOX106" s="391"/>
      <c r="KOY106" s="392"/>
      <c r="KOZ106" s="393"/>
      <c r="KPA106" s="394"/>
      <c r="KPB106" s="395"/>
      <c r="KPC106" s="389"/>
      <c r="KPD106" s="390"/>
      <c r="KPE106" s="391"/>
      <c r="KPF106" s="392"/>
      <c r="KPG106" s="393"/>
      <c r="KPH106" s="394"/>
      <c r="KPI106" s="395"/>
      <c r="KPJ106" s="389"/>
      <c r="KPK106" s="390"/>
      <c r="KPL106" s="391"/>
      <c r="KPM106" s="392"/>
      <c r="KPN106" s="393"/>
      <c r="KPO106" s="394"/>
      <c r="KPP106" s="395"/>
      <c r="KPQ106" s="389"/>
      <c r="KPR106" s="390"/>
      <c r="KPS106" s="391"/>
      <c r="KPT106" s="392"/>
      <c r="KPU106" s="393"/>
      <c r="KPV106" s="394"/>
      <c r="KPW106" s="395"/>
      <c r="KPX106" s="389"/>
      <c r="KPY106" s="390"/>
      <c r="KPZ106" s="391"/>
      <c r="KQA106" s="392"/>
      <c r="KQB106" s="393"/>
      <c r="KQC106" s="394"/>
      <c r="KQD106" s="395"/>
      <c r="KQE106" s="389"/>
      <c r="KQF106" s="390"/>
      <c r="KQG106" s="391"/>
      <c r="KQH106" s="392"/>
      <c r="KQI106" s="393"/>
      <c r="KQJ106" s="394"/>
      <c r="KQK106" s="395"/>
      <c r="KQL106" s="389"/>
      <c r="KQM106" s="390"/>
      <c r="KQN106" s="391"/>
      <c r="KQO106" s="392"/>
      <c r="KQP106" s="393"/>
      <c r="KQQ106" s="394"/>
      <c r="KQR106" s="395"/>
      <c r="KQS106" s="389"/>
      <c r="KQT106" s="390"/>
      <c r="KQU106" s="391"/>
      <c r="KQV106" s="392"/>
      <c r="KQW106" s="393"/>
      <c r="KQX106" s="394"/>
      <c r="KQY106" s="395"/>
      <c r="KQZ106" s="389"/>
      <c r="KRA106" s="390"/>
      <c r="KRB106" s="391"/>
      <c r="KRC106" s="392"/>
      <c r="KRD106" s="393"/>
      <c r="KRE106" s="394"/>
      <c r="KRF106" s="395"/>
      <c r="KRG106" s="389"/>
      <c r="KRH106" s="390"/>
      <c r="KRI106" s="391"/>
      <c r="KRJ106" s="392"/>
      <c r="KRK106" s="393"/>
      <c r="KRL106" s="394"/>
      <c r="KRM106" s="395"/>
      <c r="KRN106" s="389"/>
      <c r="KRO106" s="390"/>
      <c r="KRP106" s="391"/>
      <c r="KRQ106" s="392"/>
      <c r="KRR106" s="393"/>
      <c r="KRS106" s="394"/>
      <c r="KRT106" s="395"/>
      <c r="KRU106" s="389"/>
      <c r="KRV106" s="390"/>
      <c r="KRW106" s="391"/>
      <c r="KRX106" s="392"/>
      <c r="KRY106" s="393"/>
      <c r="KRZ106" s="394"/>
      <c r="KSA106" s="395"/>
      <c r="KSB106" s="389"/>
      <c r="KSC106" s="390"/>
      <c r="KSD106" s="391"/>
      <c r="KSE106" s="392"/>
      <c r="KSF106" s="393"/>
      <c r="KSG106" s="394"/>
      <c r="KSH106" s="395"/>
      <c r="KSI106" s="389"/>
      <c r="KSJ106" s="390"/>
      <c r="KSK106" s="391"/>
      <c r="KSL106" s="392"/>
      <c r="KSM106" s="393"/>
      <c r="KSN106" s="394"/>
      <c r="KSO106" s="395"/>
      <c r="KSP106" s="389"/>
      <c r="KSQ106" s="390"/>
      <c r="KSR106" s="391"/>
      <c r="KSS106" s="392"/>
      <c r="KST106" s="393"/>
      <c r="KSU106" s="394"/>
      <c r="KSV106" s="395"/>
      <c r="KSW106" s="389"/>
      <c r="KSX106" s="390"/>
      <c r="KSY106" s="391"/>
      <c r="KSZ106" s="392"/>
      <c r="KTA106" s="393"/>
      <c r="KTB106" s="394"/>
      <c r="KTC106" s="395"/>
      <c r="KTD106" s="389"/>
      <c r="KTE106" s="390"/>
      <c r="KTF106" s="391"/>
      <c r="KTG106" s="392"/>
      <c r="KTH106" s="393"/>
      <c r="KTI106" s="394"/>
      <c r="KTJ106" s="395"/>
      <c r="KTK106" s="389"/>
      <c r="KTL106" s="390"/>
      <c r="KTM106" s="391"/>
      <c r="KTN106" s="392"/>
      <c r="KTO106" s="393"/>
      <c r="KTP106" s="394"/>
      <c r="KTQ106" s="395"/>
      <c r="KTR106" s="389"/>
      <c r="KTS106" s="390"/>
      <c r="KTT106" s="391"/>
      <c r="KTU106" s="392"/>
      <c r="KTV106" s="393"/>
      <c r="KTW106" s="394"/>
      <c r="KTX106" s="395"/>
      <c r="KTY106" s="389"/>
      <c r="KTZ106" s="390"/>
      <c r="KUA106" s="391"/>
      <c r="KUB106" s="392"/>
      <c r="KUC106" s="393"/>
      <c r="KUD106" s="394"/>
      <c r="KUE106" s="395"/>
      <c r="KUF106" s="389"/>
      <c r="KUG106" s="390"/>
      <c r="KUH106" s="391"/>
      <c r="KUI106" s="392"/>
      <c r="KUJ106" s="393"/>
      <c r="KUK106" s="394"/>
      <c r="KUL106" s="395"/>
      <c r="KUM106" s="389"/>
      <c r="KUN106" s="390"/>
      <c r="KUO106" s="391"/>
      <c r="KUP106" s="392"/>
      <c r="KUQ106" s="393"/>
      <c r="KUR106" s="394"/>
      <c r="KUS106" s="395"/>
      <c r="KUT106" s="389"/>
      <c r="KUU106" s="390"/>
      <c r="KUV106" s="391"/>
      <c r="KUW106" s="392"/>
      <c r="KUX106" s="393"/>
      <c r="KUY106" s="394"/>
      <c r="KUZ106" s="395"/>
      <c r="KVA106" s="389"/>
      <c r="KVB106" s="390"/>
      <c r="KVC106" s="391"/>
      <c r="KVD106" s="392"/>
      <c r="KVE106" s="393"/>
      <c r="KVF106" s="394"/>
      <c r="KVG106" s="395"/>
      <c r="KVH106" s="389"/>
      <c r="KVI106" s="390"/>
      <c r="KVJ106" s="391"/>
      <c r="KVK106" s="392"/>
      <c r="KVL106" s="393"/>
      <c r="KVM106" s="394"/>
      <c r="KVN106" s="395"/>
      <c r="KVO106" s="389"/>
      <c r="KVP106" s="390"/>
      <c r="KVQ106" s="391"/>
      <c r="KVR106" s="392"/>
      <c r="KVS106" s="393"/>
      <c r="KVT106" s="394"/>
      <c r="KVU106" s="395"/>
      <c r="KVV106" s="389"/>
      <c r="KVW106" s="390"/>
      <c r="KVX106" s="391"/>
      <c r="KVY106" s="392"/>
      <c r="KVZ106" s="393"/>
      <c r="KWA106" s="394"/>
      <c r="KWB106" s="395"/>
      <c r="KWC106" s="389"/>
      <c r="KWD106" s="390"/>
      <c r="KWE106" s="391"/>
      <c r="KWF106" s="392"/>
      <c r="KWG106" s="393"/>
      <c r="KWH106" s="394"/>
      <c r="KWI106" s="395"/>
      <c r="KWJ106" s="389"/>
      <c r="KWK106" s="390"/>
      <c r="KWL106" s="391"/>
      <c r="KWM106" s="392"/>
      <c r="KWN106" s="393"/>
      <c r="KWO106" s="394"/>
      <c r="KWP106" s="395"/>
      <c r="KWQ106" s="389"/>
      <c r="KWR106" s="390"/>
      <c r="KWS106" s="391"/>
      <c r="KWT106" s="392"/>
      <c r="KWU106" s="393"/>
      <c r="KWV106" s="394"/>
      <c r="KWW106" s="395"/>
      <c r="KWX106" s="389"/>
      <c r="KWY106" s="390"/>
      <c r="KWZ106" s="391"/>
      <c r="KXA106" s="392"/>
      <c r="KXB106" s="393"/>
      <c r="KXC106" s="394"/>
      <c r="KXD106" s="395"/>
      <c r="KXE106" s="389"/>
      <c r="KXF106" s="390"/>
      <c r="KXG106" s="391"/>
      <c r="KXH106" s="392"/>
      <c r="KXI106" s="393"/>
      <c r="KXJ106" s="394"/>
      <c r="KXK106" s="395"/>
      <c r="KXL106" s="389"/>
      <c r="KXM106" s="390"/>
      <c r="KXN106" s="391"/>
      <c r="KXO106" s="392"/>
      <c r="KXP106" s="393"/>
      <c r="KXQ106" s="394"/>
      <c r="KXR106" s="395"/>
      <c r="KXS106" s="389"/>
      <c r="KXT106" s="390"/>
      <c r="KXU106" s="391"/>
      <c r="KXV106" s="392"/>
      <c r="KXW106" s="393"/>
      <c r="KXX106" s="394"/>
      <c r="KXY106" s="395"/>
      <c r="KXZ106" s="389"/>
      <c r="KYA106" s="390"/>
      <c r="KYB106" s="391"/>
      <c r="KYC106" s="392"/>
      <c r="KYD106" s="393"/>
      <c r="KYE106" s="394"/>
      <c r="KYF106" s="395"/>
      <c r="KYG106" s="389"/>
      <c r="KYH106" s="390"/>
      <c r="KYI106" s="391"/>
      <c r="KYJ106" s="392"/>
      <c r="KYK106" s="393"/>
      <c r="KYL106" s="394"/>
      <c r="KYM106" s="395"/>
      <c r="KYN106" s="389"/>
      <c r="KYO106" s="390"/>
      <c r="KYP106" s="391"/>
      <c r="KYQ106" s="392"/>
      <c r="KYR106" s="393"/>
      <c r="KYS106" s="394"/>
      <c r="KYT106" s="395"/>
      <c r="KYU106" s="389"/>
      <c r="KYV106" s="390"/>
      <c r="KYW106" s="391"/>
      <c r="KYX106" s="392"/>
      <c r="KYY106" s="393"/>
      <c r="KYZ106" s="394"/>
      <c r="KZA106" s="395"/>
      <c r="KZB106" s="389"/>
      <c r="KZC106" s="390"/>
      <c r="KZD106" s="391"/>
      <c r="KZE106" s="392"/>
      <c r="KZF106" s="393"/>
      <c r="KZG106" s="394"/>
      <c r="KZH106" s="395"/>
      <c r="KZI106" s="389"/>
      <c r="KZJ106" s="390"/>
      <c r="KZK106" s="391"/>
      <c r="KZL106" s="392"/>
      <c r="KZM106" s="393"/>
      <c r="KZN106" s="394"/>
      <c r="KZO106" s="395"/>
      <c r="KZP106" s="389"/>
      <c r="KZQ106" s="390"/>
      <c r="KZR106" s="391"/>
      <c r="KZS106" s="392"/>
      <c r="KZT106" s="393"/>
      <c r="KZU106" s="394"/>
      <c r="KZV106" s="395"/>
      <c r="KZW106" s="389"/>
      <c r="KZX106" s="390"/>
      <c r="KZY106" s="391"/>
      <c r="KZZ106" s="392"/>
      <c r="LAA106" s="393"/>
      <c r="LAB106" s="394"/>
      <c r="LAC106" s="395"/>
      <c r="LAD106" s="389"/>
      <c r="LAE106" s="390"/>
      <c r="LAF106" s="391"/>
      <c r="LAG106" s="392"/>
      <c r="LAH106" s="393"/>
      <c r="LAI106" s="394"/>
      <c r="LAJ106" s="395"/>
      <c r="LAK106" s="389"/>
      <c r="LAL106" s="390"/>
      <c r="LAM106" s="391"/>
      <c r="LAN106" s="392"/>
      <c r="LAO106" s="393"/>
      <c r="LAP106" s="394"/>
      <c r="LAQ106" s="395"/>
      <c r="LAR106" s="389"/>
      <c r="LAS106" s="390"/>
      <c r="LAT106" s="391"/>
      <c r="LAU106" s="392"/>
      <c r="LAV106" s="393"/>
      <c r="LAW106" s="394"/>
      <c r="LAX106" s="395"/>
      <c r="LAY106" s="389"/>
      <c r="LAZ106" s="390"/>
      <c r="LBA106" s="391"/>
      <c r="LBB106" s="392"/>
      <c r="LBC106" s="393"/>
      <c r="LBD106" s="394"/>
      <c r="LBE106" s="395"/>
      <c r="LBF106" s="389"/>
      <c r="LBG106" s="390"/>
      <c r="LBH106" s="391"/>
      <c r="LBI106" s="392"/>
      <c r="LBJ106" s="393"/>
      <c r="LBK106" s="394"/>
      <c r="LBL106" s="395"/>
      <c r="LBM106" s="389"/>
      <c r="LBN106" s="390"/>
      <c r="LBO106" s="391"/>
      <c r="LBP106" s="392"/>
      <c r="LBQ106" s="393"/>
      <c r="LBR106" s="394"/>
      <c r="LBS106" s="395"/>
      <c r="LBT106" s="389"/>
      <c r="LBU106" s="390"/>
      <c r="LBV106" s="391"/>
      <c r="LBW106" s="392"/>
      <c r="LBX106" s="393"/>
      <c r="LBY106" s="394"/>
      <c r="LBZ106" s="395"/>
      <c r="LCA106" s="389"/>
      <c r="LCB106" s="390"/>
      <c r="LCC106" s="391"/>
      <c r="LCD106" s="392"/>
      <c r="LCE106" s="393"/>
      <c r="LCF106" s="394"/>
      <c r="LCG106" s="395"/>
      <c r="LCH106" s="389"/>
      <c r="LCI106" s="390"/>
      <c r="LCJ106" s="391"/>
      <c r="LCK106" s="392"/>
      <c r="LCL106" s="393"/>
      <c r="LCM106" s="394"/>
      <c r="LCN106" s="395"/>
      <c r="LCO106" s="389"/>
      <c r="LCP106" s="390"/>
      <c r="LCQ106" s="391"/>
      <c r="LCR106" s="392"/>
      <c r="LCS106" s="393"/>
      <c r="LCT106" s="394"/>
      <c r="LCU106" s="395"/>
      <c r="LCV106" s="389"/>
      <c r="LCW106" s="390"/>
      <c r="LCX106" s="391"/>
      <c r="LCY106" s="392"/>
      <c r="LCZ106" s="393"/>
      <c r="LDA106" s="394"/>
      <c r="LDB106" s="395"/>
      <c r="LDC106" s="389"/>
      <c r="LDD106" s="390"/>
      <c r="LDE106" s="391"/>
      <c r="LDF106" s="392"/>
      <c r="LDG106" s="393"/>
      <c r="LDH106" s="394"/>
      <c r="LDI106" s="395"/>
      <c r="LDJ106" s="389"/>
      <c r="LDK106" s="390"/>
      <c r="LDL106" s="391"/>
      <c r="LDM106" s="392"/>
      <c r="LDN106" s="393"/>
      <c r="LDO106" s="394"/>
      <c r="LDP106" s="395"/>
      <c r="LDQ106" s="389"/>
      <c r="LDR106" s="390"/>
      <c r="LDS106" s="391"/>
      <c r="LDT106" s="392"/>
      <c r="LDU106" s="393"/>
      <c r="LDV106" s="394"/>
      <c r="LDW106" s="395"/>
      <c r="LDX106" s="389"/>
      <c r="LDY106" s="390"/>
      <c r="LDZ106" s="391"/>
      <c r="LEA106" s="392"/>
      <c r="LEB106" s="393"/>
      <c r="LEC106" s="394"/>
      <c r="LED106" s="395"/>
      <c r="LEE106" s="389"/>
      <c r="LEF106" s="390"/>
      <c r="LEG106" s="391"/>
      <c r="LEH106" s="392"/>
      <c r="LEI106" s="393"/>
      <c r="LEJ106" s="394"/>
      <c r="LEK106" s="395"/>
      <c r="LEL106" s="389"/>
      <c r="LEM106" s="390"/>
      <c r="LEN106" s="391"/>
      <c r="LEO106" s="392"/>
      <c r="LEP106" s="393"/>
      <c r="LEQ106" s="394"/>
      <c r="LER106" s="395"/>
      <c r="LES106" s="389"/>
      <c r="LET106" s="390"/>
      <c r="LEU106" s="391"/>
      <c r="LEV106" s="392"/>
      <c r="LEW106" s="393"/>
      <c r="LEX106" s="394"/>
      <c r="LEY106" s="395"/>
      <c r="LEZ106" s="389"/>
      <c r="LFA106" s="390"/>
      <c r="LFB106" s="391"/>
      <c r="LFC106" s="392"/>
      <c r="LFD106" s="393"/>
      <c r="LFE106" s="394"/>
      <c r="LFF106" s="395"/>
      <c r="LFG106" s="389"/>
      <c r="LFH106" s="390"/>
      <c r="LFI106" s="391"/>
      <c r="LFJ106" s="392"/>
      <c r="LFK106" s="393"/>
      <c r="LFL106" s="394"/>
      <c r="LFM106" s="395"/>
      <c r="LFN106" s="389"/>
      <c r="LFO106" s="390"/>
      <c r="LFP106" s="391"/>
      <c r="LFQ106" s="392"/>
      <c r="LFR106" s="393"/>
      <c r="LFS106" s="394"/>
      <c r="LFT106" s="395"/>
      <c r="LFU106" s="389"/>
      <c r="LFV106" s="390"/>
      <c r="LFW106" s="391"/>
      <c r="LFX106" s="392"/>
      <c r="LFY106" s="393"/>
      <c r="LFZ106" s="394"/>
      <c r="LGA106" s="395"/>
      <c r="LGB106" s="389"/>
      <c r="LGC106" s="390"/>
      <c r="LGD106" s="391"/>
      <c r="LGE106" s="392"/>
      <c r="LGF106" s="393"/>
      <c r="LGG106" s="394"/>
      <c r="LGH106" s="395"/>
      <c r="LGI106" s="389"/>
      <c r="LGJ106" s="390"/>
      <c r="LGK106" s="391"/>
      <c r="LGL106" s="392"/>
      <c r="LGM106" s="393"/>
      <c r="LGN106" s="394"/>
      <c r="LGO106" s="395"/>
      <c r="LGP106" s="389"/>
      <c r="LGQ106" s="390"/>
      <c r="LGR106" s="391"/>
      <c r="LGS106" s="392"/>
      <c r="LGT106" s="393"/>
      <c r="LGU106" s="394"/>
      <c r="LGV106" s="395"/>
      <c r="LGW106" s="389"/>
      <c r="LGX106" s="390"/>
      <c r="LGY106" s="391"/>
      <c r="LGZ106" s="392"/>
      <c r="LHA106" s="393"/>
      <c r="LHB106" s="394"/>
      <c r="LHC106" s="395"/>
      <c r="LHD106" s="389"/>
      <c r="LHE106" s="390"/>
      <c r="LHF106" s="391"/>
      <c r="LHG106" s="392"/>
      <c r="LHH106" s="393"/>
      <c r="LHI106" s="394"/>
      <c r="LHJ106" s="395"/>
      <c r="LHK106" s="389"/>
      <c r="LHL106" s="390"/>
      <c r="LHM106" s="391"/>
      <c r="LHN106" s="392"/>
      <c r="LHO106" s="393"/>
      <c r="LHP106" s="394"/>
      <c r="LHQ106" s="395"/>
      <c r="LHR106" s="389"/>
      <c r="LHS106" s="390"/>
      <c r="LHT106" s="391"/>
      <c r="LHU106" s="392"/>
      <c r="LHV106" s="393"/>
      <c r="LHW106" s="394"/>
      <c r="LHX106" s="395"/>
      <c r="LHY106" s="389"/>
      <c r="LHZ106" s="390"/>
      <c r="LIA106" s="391"/>
      <c r="LIB106" s="392"/>
      <c r="LIC106" s="393"/>
      <c r="LID106" s="394"/>
      <c r="LIE106" s="395"/>
      <c r="LIF106" s="389"/>
      <c r="LIG106" s="390"/>
      <c r="LIH106" s="391"/>
      <c r="LII106" s="392"/>
      <c r="LIJ106" s="393"/>
      <c r="LIK106" s="394"/>
      <c r="LIL106" s="395"/>
      <c r="LIM106" s="389"/>
      <c r="LIN106" s="390"/>
      <c r="LIO106" s="391"/>
      <c r="LIP106" s="392"/>
      <c r="LIQ106" s="393"/>
      <c r="LIR106" s="394"/>
      <c r="LIS106" s="395"/>
      <c r="LIT106" s="389"/>
      <c r="LIU106" s="390"/>
      <c r="LIV106" s="391"/>
      <c r="LIW106" s="392"/>
      <c r="LIX106" s="393"/>
      <c r="LIY106" s="394"/>
      <c r="LIZ106" s="395"/>
      <c r="LJA106" s="389"/>
      <c r="LJB106" s="390"/>
      <c r="LJC106" s="391"/>
      <c r="LJD106" s="392"/>
      <c r="LJE106" s="393"/>
      <c r="LJF106" s="394"/>
      <c r="LJG106" s="395"/>
      <c r="LJH106" s="389"/>
      <c r="LJI106" s="390"/>
      <c r="LJJ106" s="391"/>
      <c r="LJK106" s="392"/>
      <c r="LJL106" s="393"/>
      <c r="LJM106" s="394"/>
      <c r="LJN106" s="395"/>
      <c r="LJO106" s="389"/>
      <c r="LJP106" s="390"/>
      <c r="LJQ106" s="391"/>
      <c r="LJR106" s="392"/>
      <c r="LJS106" s="393"/>
      <c r="LJT106" s="394"/>
      <c r="LJU106" s="395"/>
      <c r="LJV106" s="389"/>
      <c r="LJW106" s="390"/>
      <c r="LJX106" s="391"/>
      <c r="LJY106" s="392"/>
      <c r="LJZ106" s="393"/>
      <c r="LKA106" s="394"/>
      <c r="LKB106" s="395"/>
      <c r="LKC106" s="389"/>
      <c r="LKD106" s="390"/>
      <c r="LKE106" s="391"/>
      <c r="LKF106" s="392"/>
      <c r="LKG106" s="393"/>
      <c r="LKH106" s="394"/>
      <c r="LKI106" s="395"/>
      <c r="LKJ106" s="389"/>
      <c r="LKK106" s="390"/>
      <c r="LKL106" s="391"/>
      <c r="LKM106" s="392"/>
      <c r="LKN106" s="393"/>
      <c r="LKO106" s="394"/>
      <c r="LKP106" s="395"/>
      <c r="LKQ106" s="389"/>
      <c r="LKR106" s="390"/>
      <c r="LKS106" s="391"/>
      <c r="LKT106" s="392"/>
      <c r="LKU106" s="393"/>
      <c r="LKV106" s="394"/>
      <c r="LKW106" s="395"/>
      <c r="LKX106" s="389"/>
      <c r="LKY106" s="390"/>
      <c r="LKZ106" s="391"/>
      <c r="LLA106" s="392"/>
      <c r="LLB106" s="393"/>
      <c r="LLC106" s="394"/>
      <c r="LLD106" s="395"/>
      <c r="LLE106" s="389"/>
      <c r="LLF106" s="390"/>
      <c r="LLG106" s="391"/>
      <c r="LLH106" s="392"/>
      <c r="LLI106" s="393"/>
      <c r="LLJ106" s="394"/>
      <c r="LLK106" s="395"/>
      <c r="LLL106" s="389"/>
      <c r="LLM106" s="390"/>
      <c r="LLN106" s="391"/>
      <c r="LLO106" s="392"/>
      <c r="LLP106" s="393"/>
      <c r="LLQ106" s="394"/>
      <c r="LLR106" s="395"/>
      <c r="LLS106" s="389"/>
      <c r="LLT106" s="390"/>
      <c r="LLU106" s="391"/>
      <c r="LLV106" s="392"/>
      <c r="LLW106" s="393"/>
      <c r="LLX106" s="394"/>
      <c r="LLY106" s="395"/>
      <c r="LLZ106" s="389"/>
      <c r="LMA106" s="390"/>
      <c r="LMB106" s="391"/>
      <c r="LMC106" s="392"/>
      <c r="LMD106" s="393"/>
      <c r="LME106" s="394"/>
      <c r="LMF106" s="395"/>
      <c r="LMG106" s="389"/>
      <c r="LMH106" s="390"/>
      <c r="LMI106" s="391"/>
      <c r="LMJ106" s="392"/>
      <c r="LMK106" s="393"/>
      <c r="LML106" s="394"/>
      <c r="LMM106" s="395"/>
      <c r="LMN106" s="389"/>
      <c r="LMO106" s="390"/>
      <c r="LMP106" s="391"/>
      <c r="LMQ106" s="392"/>
      <c r="LMR106" s="393"/>
      <c r="LMS106" s="394"/>
      <c r="LMT106" s="395"/>
      <c r="LMU106" s="389"/>
      <c r="LMV106" s="390"/>
      <c r="LMW106" s="391"/>
      <c r="LMX106" s="392"/>
      <c r="LMY106" s="393"/>
      <c r="LMZ106" s="394"/>
      <c r="LNA106" s="395"/>
      <c r="LNB106" s="389"/>
      <c r="LNC106" s="390"/>
      <c r="LND106" s="391"/>
      <c r="LNE106" s="392"/>
      <c r="LNF106" s="393"/>
      <c r="LNG106" s="394"/>
      <c r="LNH106" s="395"/>
      <c r="LNI106" s="389"/>
      <c r="LNJ106" s="390"/>
      <c r="LNK106" s="391"/>
      <c r="LNL106" s="392"/>
      <c r="LNM106" s="393"/>
      <c r="LNN106" s="394"/>
      <c r="LNO106" s="395"/>
      <c r="LNP106" s="389"/>
      <c r="LNQ106" s="390"/>
      <c r="LNR106" s="391"/>
      <c r="LNS106" s="392"/>
      <c r="LNT106" s="393"/>
      <c r="LNU106" s="394"/>
      <c r="LNV106" s="395"/>
      <c r="LNW106" s="389"/>
      <c r="LNX106" s="390"/>
      <c r="LNY106" s="391"/>
      <c r="LNZ106" s="392"/>
      <c r="LOA106" s="393"/>
      <c r="LOB106" s="394"/>
      <c r="LOC106" s="395"/>
      <c r="LOD106" s="389"/>
      <c r="LOE106" s="390"/>
      <c r="LOF106" s="391"/>
      <c r="LOG106" s="392"/>
      <c r="LOH106" s="393"/>
      <c r="LOI106" s="394"/>
      <c r="LOJ106" s="395"/>
      <c r="LOK106" s="389"/>
      <c r="LOL106" s="390"/>
      <c r="LOM106" s="391"/>
      <c r="LON106" s="392"/>
      <c r="LOO106" s="393"/>
      <c r="LOP106" s="394"/>
      <c r="LOQ106" s="395"/>
      <c r="LOR106" s="389"/>
      <c r="LOS106" s="390"/>
      <c r="LOT106" s="391"/>
      <c r="LOU106" s="392"/>
      <c r="LOV106" s="393"/>
      <c r="LOW106" s="394"/>
      <c r="LOX106" s="395"/>
      <c r="LOY106" s="389"/>
      <c r="LOZ106" s="390"/>
      <c r="LPA106" s="391"/>
      <c r="LPB106" s="392"/>
      <c r="LPC106" s="393"/>
      <c r="LPD106" s="394"/>
      <c r="LPE106" s="395"/>
      <c r="LPF106" s="389"/>
      <c r="LPG106" s="390"/>
      <c r="LPH106" s="391"/>
      <c r="LPI106" s="392"/>
      <c r="LPJ106" s="393"/>
      <c r="LPK106" s="394"/>
      <c r="LPL106" s="395"/>
      <c r="LPM106" s="389"/>
      <c r="LPN106" s="390"/>
      <c r="LPO106" s="391"/>
      <c r="LPP106" s="392"/>
      <c r="LPQ106" s="393"/>
      <c r="LPR106" s="394"/>
      <c r="LPS106" s="395"/>
      <c r="LPT106" s="389"/>
      <c r="LPU106" s="390"/>
      <c r="LPV106" s="391"/>
      <c r="LPW106" s="392"/>
      <c r="LPX106" s="393"/>
      <c r="LPY106" s="394"/>
      <c r="LPZ106" s="395"/>
      <c r="LQA106" s="389"/>
      <c r="LQB106" s="390"/>
      <c r="LQC106" s="391"/>
      <c r="LQD106" s="392"/>
      <c r="LQE106" s="393"/>
      <c r="LQF106" s="394"/>
      <c r="LQG106" s="395"/>
      <c r="LQH106" s="389"/>
      <c r="LQI106" s="390"/>
      <c r="LQJ106" s="391"/>
      <c r="LQK106" s="392"/>
      <c r="LQL106" s="393"/>
      <c r="LQM106" s="394"/>
      <c r="LQN106" s="395"/>
      <c r="LQO106" s="389"/>
      <c r="LQP106" s="390"/>
      <c r="LQQ106" s="391"/>
      <c r="LQR106" s="392"/>
      <c r="LQS106" s="393"/>
      <c r="LQT106" s="394"/>
      <c r="LQU106" s="395"/>
      <c r="LQV106" s="389"/>
      <c r="LQW106" s="390"/>
      <c r="LQX106" s="391"/>
      <c r="LQY106" s="392"/>
      <c r="LQZ106" s="393"/>
      <c r="LRA106" s="394"/>
      <c r="LRB106" s="395"/>
      <c r="LRC106" s="389"/>
      <c r="LRD106" s="390"/>
      <c r="LRE106" s="391"/>
      <c r="LRF106" s="392"/>
      <c r="LRG106" s="393"/>
      <c r="LRH106" s="394"/>
      <c r="LRI106" s="395"/>
      <c r="LRJ106" s="389"/>
      <c r="LRK106" s="390"/>
      <c r="LRL106" s="391"/>
      <c r="LRM106" s="392"/>
      <c r="LRN106" s="393"/>
      <c r="LRO106" s="394"/>
      <c r="LRP106" s="395"/>
      <c r="LRQ106" s="389"/>
      <c r="LRR106" s="390"/>
      <c r="LRS106" s="391"/>
      <c r="LRT106" s="392"/>
      <c r="LRU106" s="393"/>
      <c r="LRV106" s="394"/>
      <c r="LRW106" s="395"/>
      <c r="LRX106" s="389"/>
      <c r="LRY106" s="390"/>
      <c r="LRZ106" s="391"/>
      <c r="LSA106" s="392"/>
      <c r="LSB106" s="393"/>
      <c r="LSC106" s="394"/>
      <c r="LSD106" s="395"/>
      <c r="LSE106" s="389"/>
      <c r="LSF106" s="390"/>
      <c r="LSG106" s="391"/>
      <c r="LSH106" s="392"/>
      <c r="LSI106" s="393"/>
      <c r="LSJ106" s="394"/>
      <c r="LSK106" s="395"/>
      <c r="LSL106" s="389"/>
      <c r="LSM106" s="390"/>
      <c r="LSN106" s="391"/>
      <c r="LSO106" s="392"/>
      <c r="LSP106" s="393"/>
      <c r="LSQ106" s="394"/>
      <c r="LSR106" s="395"/>
      <c r="LSS106" s="389"/>
      <c r="LST106" s="390"/>
      <c r="LSU106" s="391"/>
      <c r="LSV106" s="392"/>
      <c r="LSW106" s="393"/>
      <c r="LSX106" s="394"/>
      <c r="LSY106" s="395"/>
      <c r="LSZ106" s="389"/>
      <c r="LTA106" s="390"/>
      <c r="LTB106" s="391"/>
      <c r="LTC106" s="392"/>
      <c r="LTD106" s="393"/>
      <c r="LTE106" s="394"/>
      <c r="LTF106" s="395"/>
      <c r="LTG106" s="389"/>
      <c r="LTH106" s="390"/>
      <c r="LTI106" s="391"/>
      <c r="LTJ106" s="392"/>
      <c r="LTK106" s="393"/>
      <c r="LTL106" s="394"/>
      <c r="LTM106" s="395"/>
      <c r="LTN106" s="389"/>
      <c r="LTO106" s="390"/>
      <c r="LTP106" s="391"/>
      <c r="LTQ106" s="392"/>
      <c r="LTR106" s="393"/>
      <c r="LTS106" s="394"/>
      <c r="LTT106" s="395"/>
      <c r="LTU106" s="389"/>
      <c r="LTV106" s="390"/>
      <c r="LTW106" s="391"/>
      <c r="LTX106" s="392"/>
      <c r="LTY106" s="393"/>
      <c r="LTZ106" s="394"/>
      <c r="LUA106" s="395"/>
      <c r="LUB106" s="389"/>
      <c r="LUC106" s="390"/>
      <c r="LUD106" s="391"/>
      <c r="LUE106" s="392"/>
      <c r="LUF106" s="393"/>
      <c r="LUG106" s="394"/>
      <c r="LUH106" s="395"/>
      <c r="LUI106" s="389"/>
      <c r="LUJ106" s="390"/>
      <c r="LUK106" s="391"/>
      <c r="LUL106" s="392"/>
      <c r="LUM106" s="393"/>
      <c r="LUN106" s="394"/>
      <c r="LUO106" s="395"/>
      <c r="LUP106" s="389"/>
      <c r="LUQ106" s="390"/>
      <c r="LUR106" s="391"/>
      <c r="LUS106" s="392"/>
      <c r="LUT106" s="393"/>
      <c r="LUU106" s="394"/>
      <c r="LUV106" s="395"/>
      <c r="LUW106" s="389"/>
      <c r="LUX106" s="390"/>
      <c r="LUY106" s="391"/>
      <c r="LUZ106" s="392"/>
      <c r="LVA106" s="393"/>
      <c r="LVB106" s="394"/>
      <c r="LVC106" s="395"/>
      <c r="LVD106" s="389"/>
      <c r="LVE106" s="390"/>
      <c r="LVF106" s="391"/>
      <c r="LVG106" s="392"/>
      <c r="LVH106" s="393"/>
      <c r="LVI106" s="394"/>
      <c r="LVJ106" s="395"/>
      <c r="LVK106" s="389"/>
      <c r="LVL106" s="390"/>
      <c r="LVM106" s="391"/>
      <c r="LVN106" s="392"/>
      <c r="LVO106" s="393"/>
      <c r="LVP106" s="394"/>
      <c r="LVQ106" s="395"/>
      <c r="LVR106" s="389"/>
      <c r="LVS106" s="390"/>
      <c r="LVT106" s="391"/>
      <c r="LVU106" s="392"/>
      <c r="LVV106" s="393"/>
      <c r="LVW106" s="394"/>
      <c r="LVX106" s="395"/>
      <c r="LVY106" s="389"/>
      <c r="LVZ106" s="390"/>
      <c r="LWA106" s="391"/>
      <c r="LWB106" s="392"/>
      <c r="LWC106" s="393"/>
      <c r="LWD106" s="394"/>
      <c r="LWE106" s="395"/>
      <c r="LWF106" s="389"/>
      <c r="LWG106" s="390"/>
      <c r="LWH106" s="391"/>
      <c r="LWI106" s="392"/>
      <c r="LWJ106" s="393"/>
      <c r="LWK106" s="394"/>
      <c r="LWL106" s="395"/>
      <c r="LWM106" s="389"/>
      <c r="LWN106" s="390"/>
      <c r="LWO106" s="391"/>
      <c r="LWP106" s="392"/>
      <c r="LWQ106" s="393"/>
      <c r="LWR106" s="394"/>
      <c r="LWS106" s="395"/>
      <c r="LWT106" s="389"/>
      <c r="LWU106" s="390"/>
      <c r="LWV106" s="391"/>
      <c r="LWW106" s="392"/>
      <c r="LWX106" s="393"/>
      <c r="LWY106" s="394"/>
      <c r="LWZ106" s="395"/>
      <c r="LXA106" s="389"/>
      <c r="LXB106" s="390"/>
      <c r="LXC106" s="391"/>
      <c r="LXD106" s="392"/>
      <c r="LXE106" s="393"/>
      <c r="LXF106" s="394"/>
      <c r="LXG106" s="395"/>
      <c r="LXH106" s="389"/>
      <c r="LXI106" s="390"/>
      <c r="LXJ106" s="391"/>
      <c r="LXK106" s="392"/>
      <c r="LXL106" s="393"/>
      <c r="LXM106" s="394"/>
      <c r="LXN106" s="395"/>
      <c r="LXO106" s="389"/>
      <c r="LXP106" s="390"/>
      <c r="LXQ106" s="391"/>
      <c r="LXR106" s="392"/>
      <c r="LXS106" s="393"/>
      <c r="LXT106" s="394"/>
      <c r="LXU106" s="395"/>
      <c r="LXV106" s="389"/>
      <c r="LXW106" s="390"/>
      <c r="LXX106" s="391"/>
      <c r="LXY106" s="392"/>
      <c r="LXZ106" s="393"/>
      <c r="LYA106" s="394"/>
      <c r="LYB106" s="395"/>
      <c r="LYC106" s="389"/>
      <c r="LYD106" s="390"/>
      <c r="LYE106" s="391"/>
      <c r="LYF106" s="392"/>
      <c r="LYG106" s="393"/>
      <c r="LYH106" s="394"/>
      <c r="LYI106" s="395"/>
      <c r="LYJ106" s="389"/>
      <c r="LYK106" s="390"/>
      <c r="LYL106" s="391"/>
      <c r="LYM106" s="392"/>
      <c r="LYN106" s="393"/>
      <c r="LYO106" s="394"/>
      <c r="LYP106" s="395"/>
      <c r="LYQ106" s="389"/>
      <c r="LYR106" s="390"/>
      <c r="LYS106" s="391"/>
      <c r="LYT106" s="392"/>
      <c r="LYU106" s="393"/>
      <c r="LYV106" s="394"/>
      <c r="LYW106" s="395"/>
      <c r="LYX106" s="389"/>
      <c r="LYY106" s="390"/>
      <c r="LYZ106" s="391"/>
      <c r="LZA106" s="392"/>
      <c r="LZB106" s="393"/>
      <c r="LZC106" s="394"/>
      <c r="LZD106" s="395"/>
      <c r="LZE106" s="389"/>
      <c r="LZF106" s="390"/>
      <c r="LZG106" s="391"/>
      <c r="LZH106" s="392"/>
      <c r="LZI106" s="393"/>
      <c r="LZJ106" s="394"/>
      <c r="LZK106" s="395"/>
      <c r="LZL106" s="389"/>
      <c r="LZM106" s="390"/>
      <c r="LZN106" s="391"/>
      <c r="LZO106" s="392"/>
      <c r="LZP106" s="393"/>
      <c r="LZQ106" s="394"/>
      <c r="LZR106" s="395"/>
      <c r="LZS106" s="389"/>
      <c r="LZT106" s="390"/>
      <c r="LZU106" s="391"/>
      <c r="LZV106" s="392"/>
      <c r="LZW106" s="393"/>
      <c r="LZX106" s="394"/>
      <c r="LZY106" s="395"/>
      <c r="LZZ106" s="389"/>
      <c r="MAA106" s="390"/>
      <c r="MAB106" s="391"/>
      <c r="MAC106" s="392"/>
      <c r="MAD106" s="393"/>
      <c r="MAE106" s="394"/>
      <c r="MAF106" s="395"/>
      <c r="MAG106" s="389"/>
      <c r="MAH106" s="390"/>
      <c r="MAI106" s="391"/>
      <c r="MAJ106" s="392"/>
      <c r="MAK106" s="393"/>
      <c r="MAL106" s="394"/>
      <c r="MAM106" s="395"/>
      <c r="MAN106" s="389"/>
      <c r="MAO106" s="390"/>
      <c r="MAP106" s="391"/>
      <c r="MAQ106" s="392"/>
      <c r="MAR106" s="393"/>
      <c r="MAS106" s="394"/>
      <c r="MAT106" s="395"/>
      <c r="MAU106" s="389"/>
      <c r="MAV106" s="390"/>
      <c r="MAW106" s="391"/>
      <c r="MAX106" s="392"/>
      <c r="MAY106" s="393"/>
      <c r="MAZ106" s="394"/>
      <c r="MBA106" s="395"/>
      <c r="MBB106" s="389"/>
      <c r="MBC106" s="390"/>
      <c r="MBD106" s="391"/>
      <c r="MBE106" s="392"/>
      <c r="MBF106" s="393"/>
      <c r="MBG106" s="394"/>
      <c r="MBH106" s="395"/>
      <c r="MBI106" s="389"/>
      <c r="MBJ106" s="390"/>
      <c r="MBK106" s="391"/>
      <c r="MBL106" s="392"/>
      <c r="MBM106" s="393"/>
      <c r="MBN106" s="394"/>
      <c r="MBO106" s="395"/>
      <c r="MBP106" s="389"/>
      <c r="MBQ106" s="390"/>
      <c r="MBR106" s="391"/>
      <c r="MBS106" s="392"/>
      <c r="MBT106" s="393"/>
      <c r="MBU106" s="394"/>
      <c r="MBV106" s="395"/>
      <c r="MBW106" s="389"/>
      <c r="MBX106" s="390"/>
      <c r="MBY106" s="391"/>
      <c r="MBZ106" s="392"/>
      <c r="MCA106" s="393"/>
      <c r="MCB106" s="394"/>
      <c r="MCC106" s="395"/>
      <c r="MCD106" s="389"/>
      <c r="MCE106" s="390"/>
      <c r="MCF106" s="391"/>
      <c r="MCG106" s="392"/>
      <c r="MCH106" s="393"/>
      <c r="MCI106" s="394"/>
      <c r="MCJ106" s="395"/>
      <c r="MCK106" s="389"/>
      <c r="MCL106" s="390"/>
      <c r="MCM106" s="391"/>
      <c r="MCN106" s="392"/>
      <c r="MCO106" s="393"/>
      <c r="MCP106" s="394"/>
      <c r="MCQ106" s="395"/>
      <c r="MCR106" s="389"/>
      <c r="MCS106" s="390"/>
      <c r="MCT106" s="391"/>
      <c r="MCU106" s="392"/>
      <c r="MCV106" s="393"/>
      <c r="MCW106" s="394"/>
      <c r="MCX106" s="395"/>
      <c r="MCY106" s="389"/>
      <c r="MCZ106" s="390"/>
      <c r="MDA106" s="391"/>
      <c r="MDB106" s="392"/>
      <c r="MDC106" s="393"/>
      <c r="MDD106" s="394"/>
      <c r="MDE106" s="395"/>
      <c r="MDF106" s="389"/>
      <c r="MDG106" s="390"/>
      <c r="MDH106" s="391"/>
      <c r="MDI106" s="392"/>
      <c r="MDJ106" s="393"/>
      <c r="MDK106" s="394"/>
      <c r="MDL106" s="395"/>
      <c r="MDM106" s="389"/>
      <c r="MDN106" s="390"/>
      <c r="MDO106" s="391"/>
      <c r="MDP106" s="392"/>
      <c r="MDQ106" s="393"/>
      <c r="MDR106" s="394"/>
      <c r="MDS106" s="395"/>
      <c r="MDT106" s="389"/>
      <c r="MDU106" s="390"/>
      <c r="MDV106" s="391"/>
      <c r="MDW106" s="392"/>
      <c r="MDX106" s="393"/>
      <c r="MDY106" s="394"/>
      <c r="MDZ106" s="395"/>
      <c r="MEA106" s="389"/>
      <c r="MEB106" s="390"/>
      <c r="MEC106" s="391"/>
      <c r="MED106" s="392"/>
      <c r="MEE106" s="393"/>
      <c r="MEF106" s="394"/>
      <c r="MEG106" s="395"/>
      <c r="MEH106" s="389"/>
      <c r="MEI106" s="390"/>
      <c r="MEJ106" s="391"/>
      <c r="MEK106" s="392"/>
      <c r="MEL106" s="393"/>
      <c r="MEM106" s="394"/>
      <c r="MEN106" s="395"/>
      <c r="MEO106" s="389"/>
      <c r="MEP106" s="390"/>
      <c r="MEQ106" s="391"/>
      <c r="MER106" s="392"/>
      <c r="MES106" s="393"/>
      <c r="MET106" s="394"/>
      <c r="MEU106" s="395"/>
      <c r="MEV106" s="389"/>
      <c r="MEW106" s="390"/>
      <c r="MEX106" s="391"/>
      <c r="MEY106" s="392"/>
      <c r="MEZ106" s="393"/>
      <c r="MFA106" s="394"/>
      <c r="MFB106" s="395"/>
      <c r="MFC106" s="389"/>
      <c r="MFD106" s="390"/>
      <c r="MFE106" s="391"/>
      <c r="MFF106" s="392"/>
      <c r="MFG106" s="393"/>
      <c r="MFH106" s="394"/>
      <c r="MFI106" s="395"/>
      <c r="MFJ106" s="389"/>
      <c r="MFK106" s="390"/>
      <c r="MFL106" s="391"/>
      <c r="MFM106" s="392"/>
      <c r="MFN106" s="393"/>
      <c r="MFO106" s="394"/>
      <c r="MFP106" s="395"/>
      <c r="MFQ106" s="389"/>
      <c r="MFR106" s="390"/>
      <c r="MFS106" s="391"/>
      <c r="MFT106" s="392"/>
      <c r="MFU106" s="393"/>
      <c r="MFV106" s="394"/>
      <c r="MFW106" s="395"/>
      <c r="MFX106" s="389"/>
      <c r="MFY106" s="390"/>
      <c r="MFZ106" s="391"/>
      <c r="MGA106" s="392"/>
      <c r="MGB106" s="393"/>
      <c r="MGC106" s="394"/>
      <c r="MGD106" s="395"/>
      <c r="MGE106" s="389"/>
      <c r="MGF106" s="390"/>
      <c r="MGG106" s="391"/>
      <c r="MGH106" s="392"/>
      <c r="MGI106" s="393"/>
      <c r="MGJ106" s="394"/>
      <c r="MGK106" s="395"/>
      <c r="MGL106" s="389"/>
      <c r="MGM106" s="390"/>
      <c r="MGN106" s="391"/>
      <c r="MGO106" s="392"/>
      <c r="MGP106" s="393"/>
      <c r="MGQ106" s="394"/>
      <c r="MGR106" s="395"/>
      <c r="MGS106" s="389"/>
      <c r="MGT106" s="390"/>
      <c r="MGU106" s="391"/>
      <c r="MGV106" s="392"/>
      <c r="MGW106" s="393"/>
      <c r="MGX106" s="394"/>
      <c r="MGY106" s="395"/>
      <c r="MGZ106" s="389"/>
      <c r="MHA106" s="390"/>
      <c r="MHB106" s="391"/>
      <c r="MHC106" s="392"/>
      <c r="MHD106" s="393"/>
      <c r="MHE106" s="394"/>
      <c r="MHF106" s="395"/>
      <c r="MHG106" s="389"/>
      <c r="MHH106" s="390"/>
      <c r="MHI106" s="391"/>
      <c r="MHJ106" s="392"/>
      <c r="MHK106" s="393"/>
      <c r="MHL106" s="394"/>
      <c r="MHM106" s="395"/>
      <c r="MHN106" s="389"/>
      <c r="MHO106" s="390"/>
      <c r="MHP106" s="391"/>
      <c r="MHQ106" s="392"/>
      <c r="MHR106" s="393"/>
      <c r="MHS106" s="394"/>
      <c r="MHT106" s="395"/>
      <c r="MHU106" s="389"/>
      <c r="MHV106" s="390"/>
      <c r="MHW106" s="391"/>
      <c r="MHX106" s="392"/>
      <c r="MHY106" s="393"/>
      <c r="MHZ106" s="394"/>
      <c r="MIA106" s="395"/>
      <c r="MIB106" s="389"/>
      <c r="MIC106" s="390"/>
      <c r="MID106" s="391"/>
      <c r="MIE106" s="392"/>
      <c r="MIF106" s="393"/>
      <c r="MIG106" s="394"/>
      <c r="MIH106" s="395"/>
      <c r="MII106" s="389"/>
      <c r="MIJ106" s="390"/>
      <c r="MIK106" s="391"/>
      <c r="MIL106" s="392"/>
      <c r="MIM106" s="393"/>
      <c r="MIN106" s="394"/>
      <c r="MIO106" s="395"/>
      <c r="MIP106" s="389"/>
      <c r="MIQ106" s="390"/>
      <c r="MIR106" s="391"/>
      <c r="MIS106" s="392"/>
      <c r="MIT106" s="393"/>
      <c r="MIU106" s="394"/>
      <c r="MIV106" s="395"/>
      <c r="MIW106" s="389"/>
      <c r="MIX106" s="390"/>
      <c r="MIY106" s="391"/>
      <c r="MIZ106" s="392"/>
      <c r="MJA106" s="393"/>
      <c r="MJB106" s="394"/>
      <c r="MJC106" s="395"/>
      <c r="MJD106" s="389"/>
      <c r="MJE106" s="390"/>
      <c r="MJF106" s="391"/>
      <c r="MJG106" s="392"/>
      <c r="MJH106" s="393"/>
      <c r="MJI106" s="394"/>
      <c r="MJJ106" s="395"/>
      <c r="MJK106" s="389"/>
      <c r="MJL106" s="390"/>
      <c r="MJM106" s="391"/>
      <c r="MJN106" s="392"/>
      <c r="MJO106" s="393"/>
      <c r="MJP106" s="394"/>
      <c r="MJQ106" s="395"/>
      <c r="MJR106" s="389"/>
      <c r="MJS106" s="390"/>
      <c r="MJT106" s="391"/>
      <c r="MJU106" s="392"/>
      <c r="MJV106" s="393"/>
      <c r="MJW106" s="394"/>
      <c r="MJX106" s="395"/>
      <c r="MJY106" s="389"/>
      <c r="MJZ106" s="390"/>
      <c r="MKA106" s="391"/>
      <c r="MKB106" s="392"/>
      <c r="MKC106" s="393"/>
      <c r="MKD106" s="394"/>
      <c r="MKE106" s="395"/>
      <c r="MKF106" s="389"/>
      <c r="MKG106" s="390"/>
      <c r="MKH106" s="391"/>
      <c r="MKI106" s="392"/>
      <c r="MKJ106" s="393"/>
      <c r="MKK106" s="394"/>
      <c r="MKL106" s="395"/>
      <c r="MKM106" s="389"/>
      <c r="MKN106" s="390"/>
      <c r="MKO106" s="391"/>
      <c r="MKP106" s="392"/>
      <c r="MKQ106" s="393"/>
      <c r="MKR106" s="394"/>
      <c r="MKS106" s="395"/>
      <c r="MKT106" s="389"/>
      <c r="MKU106" s="390"/>
      <c r="MKV106" s="391"/>
      <c r="MKW106" s="392"/>
      <c r="MKX106" s="393"/>
      <c r="MKY106" s="394"/>
      <c r="MKZ106" s="395"/>
      <c r="MLA106" s="389"/>
      <c r="MLB106" s="390"/>
      <c r="MLC106" s="391"/>
      <c r="MLD106" s="392"/>
      <c r="MLE106" s="393"/>
      <c r="MLF106" s="394"/>
      <c r="MLG106" s="395"/>
      <c r="MLH106" s="389"/>
      <c r="MLI106" s="390"/>
      <c r="MLJ106" s="391"/>
      <c r="MLK106" s="392"/>
      <c r="MLL106" s="393"/>
      <c r="MLM106" s="394"/>
      <c r="MLN106" s="395"/>
      <c r="MLO106" s="389"/>
      <c r="MLP106" s="390"/>
      <c r="MLQ106" s="391"/>
      <c r="MLR106" s="392"/>
      <c r="MLS106" s="393"/>
      <c r="MLT106" s="394"/>
      <c r="MLU106" s="395"/>
      <c r="MLV106" s="389"/>
      <c r="MLW106" s="390"/>
      <c r="MLX106" s="391"/>
      <c r="MLY106" s="392"/>
      <c r="MLZ106" s="393"/>
      <c r="MMA106" s="394"/>
      <c r="MMB106" s="395"/>
      <c r="MMC106" s="389"/>
      <c r="MMD106" s="390"/>
      <c r="MME106" s="391"/>
      <c r="MMF106" s="392"/>
      <c r="MMG106" s="393"/>
      <c r="MMH106" s="394"/>
      <c r="MMI106" s="395"/>
      <c r="MMJ106" s="389"/>
      <c r="MMK106" s="390"/>
      <c r="MML106" s="391"/>
      <c r="MMM106" s="392"/>
      <c r="MMN106" s="393"/>
      <c r="MMO106" s="394"/>
      <c r="MMP106" s="395"/>
      <c r="MMQ106" s="389"/>
      <c r="MMR106" s="390"/>
      <c r="MMS106" s="391"/>
      <c r="MMT106" s="392"/>
      <c r="MMU106" s="393"/>
      <c r="MMV106" s="394"/>
      <c r="MMW106" s="395"/>
      <c r="MMX106" s="389"/>
      <c r="MMY106" s="390"/>
      <c r="MMZ106" s="391"/>
      <c r="MNA106" s="392"/>
      <c r="MNB106" s="393"/>
      <c r="MNC106" s="394"/>
      <c r="MND106" s="395"/>
      <c r="MNE106" s="389"/>
      <c r="MNF106" s="390"/>
      <c r="MNG106" s="391"/>
      <c r="MNH106" s="392"/>
      <c r="MNI106" s="393"/>
      <c r="MNJ106" s="394"/>
      <c r="MNK106" s="395"/>
      <c r="MNL106" s="389"/>
      <c r="MNM106" s="390"/>
      <c r="MNN106" s="391"/>
      <c r="MNO106" s="392"/>
      <c r="MNP106" s="393"/>
      <c r="MNQ106" s="394"/>
      <c r="MNR106" s="395"/>
      <c r="MNS106" s="389"/>
      <c r="MNT106" s="390"/>
      <c r="MNU106" s="391"/>
      <c r="MNV106" s="392"/>
      <c r="MNW106" s="393"/>
      <c r="MNX106" s="394"/>
      <c r="MNY106" s="395"/>
      <c r="MNZ106" s="389"/>
      <c r="MOA106" s="390"/>
      <c r="MOB106" s="391"/>
      <c r="MOC106" s="392"/>
      <c r="MOD106" s="393"/>
      <c r="MOE106" s="394"/>
      <c r="MOF106" s="395"/>
      <c r="MOG106" s="389"/>
      <c r="MOH106" s="390"/>
      <c r="MOI106" s="391"/>
      <c r="MOJ106" s="392"/>
      <c r="MOK106" s="393"/>
      <c r="MOL106" s="394"/>
      <c r="MOM106" s="395"/>
      <c r="MON106" s="389"/>
      <c r="MOO106" s="390"/>
      <c r="MOP106" s="391"/>
      <c r="MOQ106" s="392"/>
      <c r="MOR106" s="393"/>
      <c r="MOS106" s="394"/>
      <c r="MOT106" s="395"/>
      <c r="MOU106" s="389"/>
      <c r="MOV106" s="390"/>
      <c r="MOW106" s="391"/>
      <c r="MOX106" s="392"/>
      <c r="MOY106" s="393"/>
      <c r="MOZ106" s="394"/>
      <c r="MPA106" s="395"/>
      <c r="MPB106" s="389"/>
      <c r="MPC106" s="390"/>
      <c r="MPD106" s="391"/>
      <c r="MPE106" s="392"/>
      <c r="MPF106" s="393"/>
      <c r="MPG106" s="394"/>
      <c r="MPH106" s="395"/>
      <c r="MPI106" s="389"/>
      <c r="MPJ106" s="390"/>
      <c r="MPK106" s="391"/>
      <c r="MPL106" s="392"/>
      <c r="MPM106" s="393"/>
      <c r="MPN106" s="394"/>
      <c r="MPO106" s="395"/>
      <c r="MPP106" s="389"/>
      <c r="MPQ106" s="390"/>
      <c r="MPR106" s="391"/>
      <c r="MPS106" s="392"/>
      <c r="MPT106" s="393"/>
      <c r="MPU106" s="394"/>
      <c r="MPV106" s="395"/>
      <c r="MPW106" s="389"/>
      <c r="MPX106" s="390"/>
      <c r="MPY106" s="391"/>
      <c r="MPZ106" s="392"/>
      <c r="MQA106" s="393"/>
      <c r="MQB106" s="394"/>
      <c r="MQC106" s="395"/>
      <c r="MQD106" s="389"/>
      <c r="MQE106" s="390"/>
      <c r="MQF106" s="391"/>
      <c r="MQG106" s="392"/>
      <c r="MQH106" s="393"/>
      <c r="MQI106" s="394"/>
      <c r="MQJ106" s="395"/>
      <c r="MQK106" s="389"/>
      <c r="MQL106" s="390"/>
      <c r="MQM106" s="391"/>
      <c r="MQN106" s="392"/>
      <c r="MQO106" s="393"/>
      <c r="MQP106" s="394"/>
      <c r="MQQ106" s="395"/>
      <c r="MQR106" s="389"/>
      <c r="MQS106" s="390"/>
      <c r="MQT106" s="391"/>
      <c r="MQU106" s="392"/>
      <c r="MQV106" s="393"/>
      <c r="MQW106" s="394"/>
      <c r="MQX106" s="395"/>
      <c r="MQY106" s="389"/>
      <c r="MQZ106" s="390"/>
      <c r="MRA106" s="391"/>
      <c r="MRB106" s="392"/>
      <c r="MRC106" s="393"/>
      <c r="MRD106" s="394"/>
      <c r="MRE106" s="395"/>
      <c r="MRF106" s="389"/>
      <c r="MRG106" s="390"/>
      <c r="MRH106" s="391"/>
      <c r="MRI106" s="392"/>
      <c r="MRJ106" s="393"/>
      <c r="MRK106" s="394"/>
      <c r="MRL106" s="395"/>
      <c r="MRM106" s="389"/>
      <c r="MRN106" s="390"/>
      <c r="MRO106" s="391"/>
      <c r="MRP106" s="392"/>
      <c r="MRQ106" s="393"/>
      <c r="MRR106" s="394"/>
      <c r="MRS106" s="395"/>
      <c r="MRT106" s="389"/>
      <c r="MRU106" s="390"/>
      <c r="MRV106" s="391"/>
      <c r="MRW106" s="392"/>
      <c r="MRX106" s="393"/>
      <c r="MRY106" s="394"/>
      <c r="MRZ106" s="395"/>
      <c r="MSA106" s="389"/>
      <c r="MSB106" s="390"/>
      <c r="MSC106" s="391"/>
      <c r="MSD106" s="392"/>
      <c r="MSE106" s="393"/>
      <c r="MSF106" s="394"/>
      <c r="MSG106" s="395"/>
      <c r="MSH106" s="389"/>
      <c r="MSI106" s="390"/>
      <c r="MSJ106" s="391"/>
      <c r="MSK106" s="392"/>
      <c r="MSL106" s="393"/>
      <c r="MSM106" s="394"/>
      <c r="MSN106" s="395"/>
      <c r="MSO106" s="389"/>
      <c r="MSP106" s="390"/>
      <c r="MSQ106" s="391"/>
      <c r="MSR106" s="392"/>
      <c r="MSS106" s="393"/>
      <c r="MST106" s="394"/>
      <c r="MSU106" s="395"/>
      <c r="MSV106" s="389"/>
      <c r="MSW106" s="390"/>
      <c r="MSX106" s="391"/>
      <c r="MSY106" s="392"/>
      <c r="MSZ106" s="393"/>
      <c r="MTA106" s="394"/>
      <c r="MTB106" s="395"/>
      <c r="MTC106" s="389"/>
      <c r="MTD106" s="390"/>
      <c r="MTE106" s="391"/>
      <c r="MTF106" s="392"/>
      <c r="MTG106" s="393"/>
      <c r="MTH106" s="394"/>
      <c r="MTI106" s="395"/>
      <c r="MTJ106" s="389"/>
      <c r="MTK106" s="390"/>
      <c r="MTL106" s="391"/>
      <c r="MTM106" s="392"/>
      <c r="MTN106" s="393"/>
      <c r="MTO106" s="394"/>
      <c r="MTP106" s="395"/>
      <c r="MTQ106" s="389"/>
      <c r="MTR106" s="390"/>
      <c r="MTS106" s="391"/>
      <c r="MTT106" s="392"/>
      <c r="MTU106" s="393"/>
      <c r="MTV106" s="394"/>
      <c r="MTW106" s="395"/>
      <c r="MTX106" s="389"/>
      <c r="MTY106" s="390"/>
      <c r="MTZ106" s="391"/>
      <c r="MUA106" s="392"/>
      <c r="MUB106" s="393"/>
      <c r="MUC106" s="394"/>
      <c r="MUD106" s="395"/>
      <c r="MUE106" s="389"/>
      <c r="MUF106" s="390"/>
      <c r="MUG106" s="391"/>
      <c r="MUH106" s="392"/>
      <c r="MUI106" s="393"/>
      <c r="MUJ106" s="394"/>
      <c r="MUK106" s="395"/>
      <c r="MUL106" s="389"/>
      <c r="MUM106" s="390"/>
      <c r="MUN106" s="391"/>
      <c r="MUO106" s="392"/>
      <c r="MUP106" s="393"/>
      <c r="MUQ106" s="394"/>
      <c r="MUR106" s="395"/>
      <c r="MUS106" s="389"/>
      <c r="MUT106" s="390"/>
      <c r="MUU106" s="391"/>
      <c r="MUV106" s="392"/>
      <c r="MUW106" s="393"/>
      <c r="MUX106" s="394"/>
      <c r="MUY106" s="395"/>
      <c r="MUZ106" s="389"/>
      <c r="MVA106" s="390"/>
      <c r="MVB106" s="391"/>
      <c r="MVC106" s="392"/>
      <c r="MVD106" s="393"/>
      <c r="MVE106" s="394"/>
      <c r="MVF106" s="395"/>
      <c r="MVG106" s="389"/>
      <c r="MVH106" s="390"/>
      <c r="MVI106" s="391"/>
      <c r="MVJ106" s="392"/>
      <c r="MVK106" s="393"/>
      <c r="MVL106" s="394"/>
      <c r="MVM106" s="395"/>
      <c r="MVN106" s="389"/>
      <c r="MVO106" s="390"/>
      <c r="MVP106" s="391"/>
      <c r="MVQ106" s="392"/>
      <c r="MVR106" s="393"/>
      <c r="MVS106" s="394"/>
      <c r="MVT106" s="395"/>
      <c r="MVU106" s="389"/>
      <c r="MVV106" s="390"/>
      <c r="MVW106" s="391"/>
      <c r="MVX106" s="392"/>
      <c r="MVY106" s="393"/>
      <c r="MVZ106" s="394"/>
      <c r="MWA106" s="395"/>
      <c r="MWB106" s="389"/>
      <c r="MWC106" s="390"/>
      <c r="MWD106" s="391"/>
      <c r="MWE106" s="392"/>
      <c r="MWF106" s="393"/>
      <c r="MWG106" s="394"/>
      <c r="MWH106" s="395"/>
      <c r="MWI106" s="389"/>
      <c r="MWJ106" s="390"/>
      <c r="MWK106" s="391"/>
      <c r="MWL106" s="392"/>
      <c r="MWM106" s="393"/>
      <c r="MWN106" s="394"/>
      <c r="MWO106" s="395"/>
      <c r="MWP106" s="389"/>
      <c r="MWQ106" s="390"/>
      <c r="MWR106" s="391"/>
      <c r="MWS106" s="392"/>
      <c r="MWT106" s="393"/>
      <c r="MWU106" s="394"/>
      <c r="MWV106" s="395"/>
      <c r="MWW106" s="389"/>
      <c r="MWX106" s="390"/>
      <c r="MWY106" s="391"/>
      <c r="MWZ106" s="392"/>
      <c r="MXA106" s="393"/>
      <c r="MXB106" s="394"/>
      <c r="MXC106" s="395"/>
      <c r="MXD106" s="389"/>
      <c r="MXE106" s="390"/>
      <c r="MXF106" s="391"/>
      <c r="MXG106" s="392"/>
      <c r="MXH106" s="393"/>
      <c r="MXI106" s="394"/>
      <c r="MXJ106" s="395"/>
      <c r="MXK106" s="389"/>
      <c r="MXL106" s="390"/>
      <c r="MXM106" s="391"/>
      <c r="MXN106" s="392"/>
      <c r="MXO106" s="393"/>
      <c r="MXP106" s="394"/>
      <c r="MXQ106" s="395"/>
      <c r="MXR106" s="389"/>
      <c r="MXS106" s="390"/>
      <c r="MXT106" s="391"/>
      <c r="MXU106" s="392"/>
      <c r="MXV106" s="393"/>
      <c r="MXW106" s="394"/>
      <c r="MXX106" s="395"/>
      <c r="MXY106" s="389"/>
      <c r="MXZ106" s="390"/>
      <c r="MYA106" s="391"/>
      <c r="MYB106" s="392"/>
      <c r="MYC106" s="393"/>
      <c r="MYD106" s="394"/>
      <c r="MYE106" s="395"/>
      <c r="MYF106" s="389"/>
      <c r="MYG106" s="390"/>
      <c r="MYH106" s="391"/>
      <c r="MYI106" s="392"/>
      <c r="MYJ106" s="393"/>
      <c r="MYK106" s="394"/>
      <c r="MYL106" s="395"/>
      <c r="MYM106" s="389"/>
      <c r="MYN106" s="390"/>
      <c r="MYO106" s="391"/>
      <c r="MYP106" s="392"/>
      <c r="MYQ106" s="393"/>
      <c r="MYR106" s="394"/>
      <c r="MYS106" s="395"/>
      <c r="MYT106" s="389"/>
      <c r="MYU106" s="390"/>
      <c r="MYV106" s="391"/>
      <c r="MYW106" s="392"/>
      <c r="MYX106" s="393"/>
      <c r="MYY106" s="394"/>
      <c r="MYZ106" s="395"/>
      <c r="MZA106" s="389"/>
      <c r="MZB106" s="390"/>
      <c r="MZC106" s="391"/>
      <c r="MZD106" s="392"/>
      <c r="MZE106" s="393"/>
      <c r="MZF106" s="394"/>
      <c r="MZG106" s="395"/>
      <c r="MZH106" s="389"/>
      <c r="MZI106" s="390"/>
      <c r="MZJ106" s="391"/>
      <c r="MZK106" s="392"/>
      <c r="MZL106" s="393"/>
      <c r="MZM106" s="394"/>
      <c r="MZN106" s="395"/>
      <c r="MZO106" s="389"/>
      <c r="MZP106" s="390"/>
      <c r="MZQ106" s="391"/>
      <c r="MZR106" s="392"/>
      <c r="MZS106" s="393"/>
      <c r="MZT106" s="394"/>
      <c r="MZU106" s="395"/>
      <c r="MZV106" s="389"/>
      <c r="MZW106" s="390"/>
      <c r="MZX106" s="391"/>
      <c r="MZY106" s="392"/>
      <c r="MZZ106" s="393"/>
      <c r="NAA106" s="394"/>
      <c r="NAB106" s="395"/>
      <c r="NAC106" s="389"/>
      <c r="NAD106" s="390"/>
      <c r="NAE106" s="391"/>
      <c r="NAF106" s="392"/>
      <c r="NAG106" s="393"/>
      <c r="NAH106" s="394"/>
      <c r="NAI106" s="395"/>
      <c r="NAJ106" s="389"/>
      <c r="NAK106" s="390"/>
      <c r="NAL106" s="391"/>
      <c r="NAM106" s="392"/>
      <c r="NAN106" s="393"/>
      <c r="NAO106" s="394"/>
      <c r="NAP106" s="395"/>
      <c r="NAQ106" s="389"/>
      <c r="NAR106" s="390"/>
      <c r="NAS106" s="391"/>
      <c r="NAT106" s="392"/>
      <c r="NAU106" s="393"/>
      <c r="NAV106" s="394"/>
      <c r="NAW106" s="395"/>
      <c r="NAX106" s="389"/>
      <c r="NAY106" s="390"/>
      <c r="NAZ106" s="391"/>
      <c r="NBA106" s="392"/>
      <c r="NBB106" s="393"/>
      <c r="NBC106" s="394"/>
      <c r="NBD106" s="395"/>
      <c r="NBE106" s="389"/>
      <c r="NBF106" s="390"/>
      <c r="NBG106" s="391"/>
      <c r="NBH106" s="392"/>
      <c r="NBI106" s="393"/>
      <c r="NBJ106" s="394"/>
      <c r="NBK106" s="395"/>
      <c r="NBL106" s="389"/>
      <c r="NBM106" s="390"/>
      <c r="NBN106" s="391"/>
      <c r="NBO106" s="392"/>
      <c r="NBP106" s="393"/>
      <c r="NBQ106" s="394"/>
      <c r="NBR106" s="395"/>
      <c r="NBS106" s="389"/>
      <c r="NBT106" s="390"/>
      <c r="NBU106" s="391"/>
      <c r="NBV106" s="392"/>
      <c r="NBW106" s="393"/>
      <c r="NBX106" s="394"/>
      <c r="NBY106" s="395"/>
      <c r="NBZ106" s="389"/>
      <c r="NCA106" s="390"/>
      <c r="NCB106" s="391"/>
      <c r="NCC106" s="392"/>
      <c r="NCD106" s="393"/>
      <c r="NCE106" s="394"/>
      <c r="NCF106" s="395"/>
      <c r="NCG106" s="389"/>
      <c r="NCH106" s="390"/>
      <c r="NCI106" s="391"/>
      <c r="NCJ106" s="392"/>
      <c r="NCK106" s="393"/>
      <c r="NCL106" s="394"/>
      <c r="NCM106" s="395"/>
      <c r="NCN106" s="389"/>
      <c r="NCO106" s="390"/>
      <c r="NCP106" s="391"/>
      <c r="NCQ106" s="392"/>
      <c r="NCR106" s="393"/>
      <c r="NCS106" s="394"/>
      <c r="NCT106" s="395"/>
      <c r="NCU106" s="389"/>
      <c r="NCV106" s="390"/>
      <c r="NCW106" s="391"/>
      <c r="NCX106" s="392"/>
      <c r="NCY106" s="393"/>
      <c r="NCZ106" s="394"/>
      <c r="NDA106" s="395"/>
      <c r="NDB106" s="389"/>
      <c r="NDC106" s="390"/>
      <c r="NDD106" s="391"/>
      <c r="NDE106" s="392"/>
      <c r="NDF106" s="393"/>
      <c r="NDG106" s="394"/>
      <c r="NDH106" s="395"/>
      <c r="NDI106" s="389"/>
      <c r="NDJ106" s="390"/>
      <c r="NDK106" s="391"/>
      <c r="NDL106" s="392"/>
      <c r="NDM106" s="393"/>
      <c r="NDN106" s="394"/>
      <c r="NDO106" s="395"/>
      <c r="NDP106" s="389"/>
      <c r="NDQ106" s="390"/>
      <c r="NDR106" s="391"/>
      <c r="NDS106" s="392"/>
      <c r="NDT106" s="393"/>
      <c r="NDU106" s="394"/>
      <c r="NDV106" s="395"/>
      <c r="NDW106" s="389"/>
      <c r="NDX106" s="390"/>
      <c r="NDY106" s="391"/>
      <c r="NDZ106" s="392"/>
      <c r="NEA106" s="393"/>
      <c r="NEB106" s="394"/>
      <c r="NEC106" s="395"/>
      <c r="NED106" s="389"/>
      <c r="NEE106" s="390"/>
      <c r="NEF106" s="391"/>
      <c r="NEG106" s="392"/>
      <c r="NEH106" s="393"/>
      <c r="NEI106" s="394"/>
      <c r="NEJ106" s="395"/>
      <c r="NEK106" s="389"/>
      <c r="NEL106" s="390"/>
      <c r="NEM106" s="391"/>
      <c r="NEN106" s="392"/>
      <c r="NEO106" s="393"/>
      <c r="NEP106" s="394"/>
      <c r="NEQ106" s="395"/>
      <c r="NER106" s="389"/>
      <c r="NES106" s="390"/>
      <c r="NET106" s="391"/>
      <c r="NEU106" s="392"/>
      <c r="NEV106" s="393"/>
      <c r="NEW106" s="394"/>
      <c r="NEX106" s="395"/>
      <c r="NEY106" s="389"/>
      <c r="NEZ106" s="390"/>
      <c r="NFA106" s="391"/>
      <c r="NFB106" s="392"/>
      <c r="NFC106" s="393"/>
      <c r="NFD106" s="394"/>
      <c r="NFE106" s="395"/>
      <c r="NFF106" s="389"/>
      <c r="NFG106" s="390"/>
      <c r="NFH106" s="391"/>
      <c r="NFI106" s="392"/>
      <c r="NFJ106" s="393"/>
      <c r="NFK106" s="394"/>
      <c r="NFL106" s="395"/>
      <c r="NFM106" s="389"/>
      <c r="NFN106" s="390"/>
      <c r="NFO106" s="391"/>
      <c r="NFP106" s="392"/>
      <c r="NFQ106" s="393"/>
      <c r="NFR106" s="394"/>
      <c r="NFS106" s="395"/>
      <c r="NFT106" s="389"/>
      <c r="NFU106" s="390"/>
      <c r="NFV106" s="391"/>
      <c r="NFW106" s="392"/>
      <c r="NFX106" s="393"/>
      <c r="NFY106" s="394"/>
      <c r="NFZ106" s="395"/>
      <c r="NGA106" s="389"/>
      <c r="NGB106" s="390"/>
      <c r="NGC106" s="391"/>
      <c r="NGD106" s="392"/>
      <c r="NGE106" s="393"/>
      <c r="NGF106" s="394"/>
      <c r="NGG106" s="395"/>
      <c r="NGH106" s="389"/>
      <c r="NGI106" s="390"/>
      <c r="NGJ106" s="391"/>
      <c r="NGK106" s="392"/>
      <c r="NGL106" s="393"/>
      <c r="NGM106" s="394"/>
      <c r="NGN106" s="395"/>
      <c r="NGO106" s="389"/>
      <c r="NGP106" s="390"/>
      <c r="NGQ106" s="391"/>
      <c r="NGR106" s="392"/>
      <c r="NGS106" s="393"/>
      <c r="NGT106" s="394"/>
      <c r="NGU106" s="395"/>
      <c r="NGV106" s="389"/>
      <c r="NGW106" s="390"/>
      <c r="NGX106" s="391"/>
      <c r="NGY106" s="392"/>
      <c r="NGZ106" s="393"/>
      <c r="NHA106" s="394"/>
      <c r="NHB106" s="395"/>
      <c r="NHC106" s="389"/>
      <c r="NHD106" s="390"/>
      <c r="NHE106" s="391"/>
      <c r="NHF106" s="392"/>
      <c r="NHG106" s="393"/>
      <c r="NHH106" s="394"/>
      <c r="NHI106" s="395"/>
      <c r="NHJ106" s="389"/>
      <c r="NHK106" s="390"/>
      <c r="NHL106" s="391"/>
      <c r="NHM106" s="392"/>
      <c r="NHN106" s="393"/>
      <c r="NHO106" s="394"/>
      <c r="NHP106" s="395"/>
      <c r="NHQ106" s="389"/>
      <c r="NHR106" s="390"/>
      <c r="NHS106" s="391"/>
      <c r="NHT106" s="392"/>
      <c r="NHU106" s="393"/>
      <c r="NHV106" s="394"/>
      <c r="NHW106" s="395"/>
      <c r="NHX106" s="389"/>
      <c r="NHY106" s="390"/>
      <c r="NHZ106" s="391"/>
      <c r="NIA106" s="392"/>
      <c r="NIB106" s="393"/>
      <c r="NIC106" s="394"/>
      <c r="NID106" s="395"/>
      <c r="NIE106" s="389"/>
      <c r="NIF106" s="390"/>
      <c r="NIG106" s="391"/>
      <c r="NIH106" s="392"/>
      <c r="NII106" s="393"/>
      <c r="NIJ106" s="394"/>
      <c r="NIK106" s="395"/>
      <c r="NIL106" s="389"/>
      <c r="NIM106" s="390"/>
      <c r="NIN106" s="391"/>
      <c r="NIO106" s="392"/>
      <c r="NIP106" s="393"/>
      <c r="NIQ106" s="394"/>
      <c r="NIR106" s="395"/>
      <c r="NIS106" s="389"/>
      <c r="NIT106" s="390"/>
      <c r="NIU106" s="391"/>
      <c r="NIV106" s="392"/>
      <c r="NIW106" s="393"/>
      <c r="NIX106" s="394"/>
      <c r="NIY106" s="395"/>
      <c r="NIZ106" s="389"/>
      <c r="NJA106" s="390"/>
      <c r="NJB106" s="391"/>
      <c r="NJC106" s="392"/>
      <c r="NJD106" s="393"/>
      <c r="NJE106" s="394"/>
      <c r="NJF106" s="395"/>
      <c r="NJG106" s="389"/>
      <c r="NJH106" s="390"/>
      <c r="NJI106" s="391"/>
      <c r="NJJ106" s="392"/>
      <c r="NJK106" s="393"/>
      <c r="NJL106" s="394"/>
      <c r="NJM106" s="395"/>
      <c r="NJN106" s="389"/>
      <c r="NJO106" s="390"/>
      <c r="NJP106" s="391"/>
      <c r="NJQ106" s="392"/>
      <c r="NJR106" s="393"/>
      <c r="NJS106" s="394"/>
      <c r="NJT106" s="395"/>
      <c r="NJU106" s="389"/>
      <c r="NJV106" s="390"/>
      <c r="NJW106" s="391"/>
      <c r="NJX106" s="392"/>
      <c r="NJY106" s="393"/>
      <c r="NJZ106" s="394"/>
      <c r="NKA106" s="395"/>
      <c r="NKB106" s="389"/>
      <c r="NKC106" s="390"/>
      <c r="NKD106" s="391"/>
      <c r="NKE106" s="392"/>
      <c r="NKF106" s="393"/>
      <c r="NKG106" s="394"/>
      <c r="NKH106" s="395"/>
      <c r="NKI106" s="389"/>
      <c r="NKJ106" s="390"/>
      <c r="NKK106" s="391"/>
      <c r="NKL106" s="392"/>
      <c r="NKM106" s="393"/>
      <c r="NKN106" s="394"/>
      <c r="NKO106" s="395"/>
      <c r="NKP106" s="389"/>
      <c r="NKQ106" s="390"/>
      <c r="NKR106" s="391"/>
      <c r="NKS106" s="392"/>
      <c r="NKT106" s="393"/>
      <c r="NKU106" s="394"/>
      <c r="NKV106" s="395"/>
      <c r="NKW106" s="389"/>
      <c r="NKX106" s="390"/>
      <c r="NKY106" s="391"/>
      <c r="NKZ106" s="392"/>
      <c r="NLA106" s="393"/>
      <c r="NLB106" s="394"/>
      <c r="NLC106" s="395"/>
      <c r="NLD106" s="389"/>
      <c r="NLE106" s="390"/>
      <c r="NLF106" s="391"/>
      <c r="NLG106" s="392"/>
      <c r="NLH106" s="393"/>
      <c r="NLI106" s="394"/>
      <c r="NLJ106" s="395"/>
      <c r="NLK106" s="389"/>
      <c r="NLL106" s="390"/>
      <c r="NLM106" s="391"/>
      <c r="NLN106" s="392"/>
      <c r="NLO106" s="393"/>
      <c r="NLP106" s="394"/>
      <c r="NLQ106" s="395"/>
      <c r="NLR106" s="389"/>
      <c r="NLS106" s="390"/>
      <c r="NLT106" s="391"/>
      <c r="NLU106" s="392"/>
      <c r="NLV106" s="393"/>
      <c r="NLW106" s="394"/>
      <c r="NLX106" s="395"/>
      <c r="NLY106" s="389"/>
      <c r="NLZ106" s="390"/>
      <c r="NMA106" s="391"/>
      <c r="NMB106" s="392"/>
      <c r="NMC106" s="393"/>
      <c r="NMD106" s="394"/>
      <c r="NME106" s="395"/>
      <c r="NMF106" s="389"/>
      <c r="NMG106" s="390"/>
      <c r="NMH106" s="391"/>
      <c r="NMI106" s="392"/>
      <c r="NMJ106" s="393"/>
      <c r="NMK106" s="394"/>
      <c r="NML106" s="395"/>
      <c r="NMM106" s="389"/>
      <c r="NMN106" s="390"/>
      <c r="NMO106" s="391"/>
      <c r="NMP106" s="392"/>
      <c r="NMQ106" s="393"/>
      <c r="NMR106" s="394"/>
      <c r="NMS106" s="395"/>
      <c r="NMT106" s="389"/>
      <c r="NMU106" s="390"/>
      <c r="NMV106" s="391"/>
      <c r="NMW106" s="392"/>
      <c r="NMX106" s="393"/>
      <c r="NMY106" s="394"/>
      <c r="NMZ106" s="395"/>
      <c r="NNA106" s="389"/>
      <c r="NNB106" s="390"/>
      <c r="NNC106" s="391"/>
      <c r="NND106" s="392"/>
      <c r="NNE106" s="393"/>
      <c r="NNF106" s="394"/>
      <c r="NNG106" s="395"/>
      <c r="NNH106" s="389"/>
      <c r="NNI106" s="390"/>
      <c r="NNJ106" s="391"/>
      <c r="NNK106" s="392"/>
      <c r="NNL106" s="393"/>
      <c r="NNM106" s="394"/>
      <c r="NNN106" s="395"/>
      <c r="NNO106" s="389"/>
      <c r="NNP106" s="390"/>
      <c r="NNQ106" s="391"/>
      <c r="NNR106" s="392"/>
      <c r="NNS106" s="393"/>
      <c r="NNT106" s="394"/>
      <c r="NNU106" s="395"/>
      <c r="NNV106" s="389"/>
      <c r="NNW106" s="390"/>
      <c r="NNX106" s="391"/>
      <c r="NNY106" s="392"/>
      <c r="NNZ106" s="393"/>
      <c r="NOA106" s="394"/>
      <c r="NOB106" s="395"/>
      <c r="NOC106" s="389"/>
      <c r="NOD106" s="390"/>
      <c r="NOE106" s="391"/>
      <c r="NOF106" s="392"/>
      <c r="NOG106" s="393"/>
      <c r="NOH106" s="394"/>
      <c r="NOI106" s="395"/>
      <c r="NOJ106" s="389"/>
      <c r="NOK106" s="390"/>
      <c r="NOL106" s="391"/>
      <c r="NOM106" s="392"/>
      <c r="NON106" s="393"/>
      <c r="NOO106" s="394"/>
      <c r="NOP106" s="395"/>
      <c r="NOQ106" s="389"/>
      <c r="NOR106" s="390"/>
      <c r="NOS106" s="391"/>
      <c r="NOT106" s="392"/>
      <c r="NOU106" s="393"/>
      <c r="NOV106" s="394"/>
      <c r="NOW106" s="395"/>
      <c r="NOX106" s="389"/>
      <c r="NOY106" s="390"/>
      <c r="NOZ106" s="391"/>
      <c r="NPA106" s="392"/>
      <c r="NPB106" s="393"/>
      <c r="NPC106" s="394"/>
      <c r="NPD106" s="395"/>
      <c r="NPE106" s="389"/>
      <c r="NPF106" s="390"/>
      <c r="NPG106" s="391"/>
      <c r="NPH106" s="392"/>
      <c r="NPI106" s="393"/>
      <c r="NPJ106" s="394"/>
      <c r="NPK106" s="395"/>
      <c r="NPL106" s="389"/>
      <c r="NPM106" s="390"/>
      <c r="NPN106" s="391"/>
      <c r="NPO106" s="392"/>
      <c r="NPP106" s="393"/>
      <c r="NPQ106" s="394"/>
      <c r="NPR106" s="395"/>
      <c r="NPS106" s="389"/>
      <c r="NPT106" s="390"/>
      <c r="NPU106" s="391"/>
      <c r="NPV106" s="392"/>
      <c r="NPW106" s="393"/>
      <c r="NPX106" s="394"/>
      <c r="NPY106" s="395"/>
      <c r="NPZ106" s="389"/>
      <c r="NQA106" s="390"/>
      <c r="NQB106" s="391"/>
      <c r="NQC106" s="392"/>
      <c r="NQD106" s="393"/>
      <c r="NQE106" s="394"/>
      <c r="NQF106" s="395"/>
      <c r="NQG106" s="389"/>
      <c r="NQH106" s="390"/>
      <c r="NQI106" s="391"/>
      <c r="NQJ106" s="392"/>
      <c r="NQK106" s="393"/>
      <c r="NQL106" s="394"/>
      <c r="NQM106" s="395"/>
      <c r="NQN106" s="389"/>
      <c r="NQO106" s="390"/>
      <c r="NQP106" s="391"/>
      <c r="NQQ106" s="392"/>
      <c r="NQR106" s="393"/>
      <c r="NQS106" s="394"/>
      <c r="NQT106" s="395"/>
      <c r="NQU106" s="389"/>
      <c r="NQV106" s="390"/>
      <c r="NQW106" s="391"/>
      <c r="NQX106" s="392"/>
      <c r="NQY106" s="393"/>
      <c r="NQZ106" s="394"/>
      <c r="NRA106" s="395"/>
      <c r="NRB106" s="389"/>
      <c r="NRC106" s="390"/>
      <c r="NRD106" s="391"/>
      <c r="NRE106" s="392"/>
      <c r="NRF106" s="393"/>
      <c r="NRG106" s="394"/>
      <c r="NRH106" s="395"/>
      <c r="NRI106" s="389"/>
      <c r="NRJ106" s="390"/>
      <c r="NRK106" s="391"/>
      <c r="NRL106" s="392"/>
      <c r="NRM106" s="393"/>
      <c r="NRN106" s="394"/>
      <c r="NRO106" s="395"/>
      <c r="NRP106" s="389"/>
      <c r="NRQ106" s="390"/>
      <c r="NRR106" s="391"/>
      <c r="NRS106" s="392"/>
      <c r="NRT106" s="393"/>
      <c r="NRU106" s="394"/>
      <c r="NRV106" s="395"/>
      <c r="NRW106" s="389"/>
      <c r="NRX106" s="390"/>
      <c r="NRY106" s="391"/>
      <c r="NRZ106" s="392"/>
      <c r="NSA106" s="393"/>
      <c r="NSB106" s="394"/>
      <c r="NSC106" s="395"/>
      <c r="NSD106" s="389"/>
      <c r="NSE106" s="390"/>
      <c r="NSF106" s="391"/>
      <c r="NSG106" s="392"/>
      <c r="NSH106" s="393"/>
      <c r="NSI106" s="394"/>
      <c r="NSJ106" s="395"/>
      <c r="NSK106" s="389"/>
      <c r="NSL106" s="390"/>
      <c r="NSM106" s="391"/>
      <c r="NSN106" s="392"/>
      <c r="NSO106" s="393"/>
      <c r="NSP106" s="394"/>
      <c r="NSQ106" s="395"/>
      <c r="NSR106" s="389"/>
      <c r="NSS106" s="390"/>
      <c r="NST106" s="391"/>
      <c r="NSU106" s="392"/>
      <c r="NSV106" s="393"/>
      <c r="NSW106" s="394"/>
      <c r="NSX106" s="395"/>
      <c r="NSY106" s="389"/>
      <c r="NSZ106" s="390"/>
      <c r="NTA106" s="391"/>
      <c r="NTB106" s="392"/>
      <c r="NTC106" s="393"/>
      <c r="NTD106" s="394"/>
      <c r="NTE106" s="395"/>
      <c r="NTF106" s="389"/>
      <c r="NTG106" s="390"/>
      <c r="NTH106" s="391"/>
      <c r="NTI106" s="392"/>
      <c r="NTJ106" s="393"/>
      <c r="NTK106" s="394"/>
      <c r="NTL106" s="395"/>
      <c r="NTM106" s="389"/>
      <c r="NTN106" s="390"/>
      <c r="NTO106" s="391"/>
      <c r="NTP106" s="392"/>
      <c r="NTQ106" s="393"/>
      <c r="NTR106" s="394"/>
      <c r="NTS106" s="395"/>
      <c r="NTT106" s="389"/>
      <c r="NTU106" s="390"/>
      <c r="NTV106" s="391"/>
      <c r="NTW106" s="392"/>
      <c r="NTX106" s="393"/>
      <c r="NTY106" s="394"/>
      <c r="NTZ106" s="395"/>
      <c r="NUA106" s="389"/>
      <c r="NUB106" s="390"/>
      <c r="NUC106" s="391"/>
      <c r="NUD106" s="392"/>
      <c r="NUE106" s="393"/>
      <c r="NUF106" s="394"/>
      <c r="NUG106" s="395"/>
      <c r="NUH106" s="389"/>
      <c r="NUI106" s="390"/>
      <c r="NUJ106" s="391"/>
      <c r="NUK106" s="392"/>
      <c r="NUL106" s="393"/>
      <c r="NUM106" s="394"/>
      <c r="NUN106" s="395"/>
      <c r="NUO106" s="389"/>
      <c r="NUP106" s="390"/>
      <c r="NUQ106" s="391"/>
      <c r="NUR106" s="392"/>
      <c r="NUS106" s="393"/>
      <c r="NUT106" s="394"/>
      <c r="NUU106" s="395"/>
      <c r="NUV106" s="389"/>
      <c r="NUW106" s="390"/>
      <c r="NUX106" s="391"/>
      <c r="NUY106" s="392"/>
      <c r="NUZ106" s="393"/>
      <c r="NVA106" s="394"/>
      <c r="NVB106" s="395"/>
      <c r="NVC106" s="389"/>
      <c r="NVD106" s="390"/>
      <c r="NVE106" s="391"/>
      <c r="NVF106" s="392"/>
      <c r="NVG106" s="393"/>
      <c r="NVH106" s="394"/>
      <c r="NVI106" s="395"/>
      <c r="NVJ106" s="389"/>
      <c r="NVK106" s="390"/>
      <c r="NVL106" s="391"/>
      <c r="NVM106" s="392"/>
      <c r="NVN106" s="393"/>
      <c r="NVO106" s="394"/>
      <c r="NVP106" s="395"/>
      <c r="NVQ106" s="389"/>
      <c r="NVR106" s="390"/>
      <c r="NVS106" s="391"/>
      <c r="NVT106" s="392"/>
      <c r="NVU106" s="393"/>
      <c r="NVV106" s="394"/>
      <c r="NVW106" s="395"/>
      <c r="NVX106" s="389"/>
      <c r="NVY106" s="390"/>
      <c r="NVZ106" s="391"/>
      <c r="NWA106" s="392"/>
      <c r="NWB106" s="393"/>
      <c r="NWC106" s="394"/>
      <c r="NWD106" s="395"/>
      <c r="NWE106" s="389"/>
      <c r="NWF106" s="390"/>
      <c r="NWG106" s="391"/>
      <c r="NWH106" s="392"/>
      <c r="NWI106" s="393"/>
      <c r="NWJ106" s="394"/>
      <c r="NWK106" s="395"/>
      <c r="NWL106" s="389"/>
      <c r="NWM106" s="390"/>
      <c r="NWN106" s="391"/>
      <c r="NWO106" s="392"/>
      <c r="NWP106" s="393"/>
      <c r="NWQ106" s="394"/>
      <c r="NWR106" s="395"/>
      <c r="NWS106" s="389"/>
      <c r="NWT106" s="390"/>
      <c r="NWU106" s="391"/>
      <c r="NWV106" s="392"/>
      <c r="NWW106" s="393"/>
      <c r="NWX106" s="394"/>
      <c r="NWY106" s="395"/>
      <c r="NWZ106" s="389"/>
      <c r="NXA106" s="390"/>
      <c r="NXB106" s="391"/>
      <c r="NXC106" s="392"/>
      <c r="NXD106" s="393"/>
      <c r="NXE106" s="394"/>
      <c r="NXF106" s="395"/>
      <c r="NXG106" s="389"/>
      <c r="NXH106" s="390"/>
      <c r="NXI106" s="391"/>
      <c r="NXJ106" s="392"/>
      <c r="NXK106" s="393"/>
      <c r="NXL106" s="394"/>
      <c r="NXM106" s="395"/>
      <c r="NXN106" s="389"/>
      <c r="NXO106" s="390"/>
      <c r="NXP106" s="391"/>
      <c r="NXQ106" s="392"/>
      <c r="NXR106" s="393"/>
      <c r="NXS106" s="394"/>
      <c r="NXT106" s="395"/>
      <c r="NXU106" s="389"/>
      <c r="NXV106" s="390"/>
      <c r="NXW106" s="391"/>
      <c r="NXX106" s="392"/>
      <c r="NXY106" s="393"/>
      <c r="NXZ106" s="394"/>
      <c r="NYA106" s="395"/>
      <c r="NYB106" s="389"/>
      <c r="NYC106" s="390"/>
      <c r="NYD106" s="391"/>
      <c r="NYE106" s="392"/>
      <c r="NYF106" s="393"/>
      <c r="NYG106" s="394"/>
      <c r="NYH106" s="395"/>
      <c r="NYI106" s="389"/>
      <c r="NYJ106" s="390"/>
      <c r="NYK106" s="391"/>
      <c r="NYL106" s="392"/>
      <c r="NYM106" s="393"/>
      <c r="NYN106" s="394"/>
      <c r="NYO106" s="395"/>
      <c r="NYP106" s="389"/>
      <c r="NYQ106" s="390"/>
      <c r="NYR106" s="391"/>
      <c r="NYS106" s="392"/>
      <c r="NYT106" s="393"/>
      <c r="NYU106" s="394"/>
      <c r="NYV106" s="395"/>
      <c r="NYW106" s="389"/>
      <c r="NYX106" s="390"/>
      <c r="NYY106" s="391"/>
      <c r="NYZ106" s="392"/>
      <c r="NZA106" s="393"/>
      <c r="NZB106" s="394"/>
      <c r="NZC106" s="395"/>
      <c r="NZD106" s="389"/>
      <c r="NZE106" s="390"/>
      <c r="NZF106" s="391"/>
      <c r="NZG106" s="392"/>
      <c r="NZH106" s="393"/>
      <c r="NZI106" s="394"/>
      <c r="NZJ106" s="395"/>
      <c r="NZK106" s="389"/>
      <c r="NZL106" s="390"/>
      <c r="NZM106" s="391"/>
      <c r="NZN106" s="392"/>
      <c r="NZO106" s="393"/>
      <c r="NZP106" s="394"/>
      <c r="NZQ106" s="395"/>
      <c r="NZR106" s="389"/>
      <c r="NZS106" s="390"/>
      <c r="NZT106" s="391"/>
      <c r="NZU106" s="392"/>
      <c r="NZV106" s="393"/>
      <c r="NZW106" s="394"/>
      <c r="NZX106" s="395"/>
      <c r="NZY106" s="389"/>
      <c r="NZZ106" s="390"/>
      <c r="OAA106" s="391"/>
      <c r="OAB106" s="392"/>
      <c r="OAC106" s="393"/>
      <c r="OAD106" s="394"/>
      <c r="OAE106" s="395"/>
      <c r="OAF106" s="389"/>
      <c r="OAG106" s="390"/>
      <c r="OAH106" s="391"/>
      <c r="OAI106" s="392"/>
      <c r="OAJ106" s="393"/>
      <c r="OAK106" s="394"/>
      <c r="OAL106" s="395"/>
      <c r="OAM106" s="389"/>
      <c r="OAN106" s="390"/>
      <c r="OAO106" s="391"/>
      <c r="OAP106" s="392"/>
      <c r="OAQ106" s="393"/>
      <c r="OAR106" s="394"/>
      <c r="OAS106" s="395"/>
      <c r="OAT106" s="389"/>
      <c r="OAU106" s="390"/>
      <c r="OAV106" s="391"/>
      <c r="OAW106" s="392"/>
      <c r="OAX106" s="393"/>
      <c r="OAY106" s="394"/>
      <c r="OAZ106" s="395"/>
      <c r="OBA106" s="389"/>
      <c r="OBB106" s="390"/>
      <c r="OBC106" s="391"/>
      <c r="OBD106" s="392"/>
      <c r="OBE106" s="393"/>
      <c r="OBF106" s="394"/>
      <c r="OBG106" s="395"/>
      <c r="OBH106" s="389"/>
      <c r="OBI106" s="390"/>
      <c r="OBJ106" s="391"/>
      <c r="OBK106" s="392"/>
      <c r="OBL106" s="393"/>
      <c r="OBM106" s="394"/>
      <c r="OBN106" s="395"/>
      <c r="OBO106" s="389"/>
      <c r="OBP106" s="390"/>
      <c r="OBQ106" s="391"/>
      <c r="OBR106" s="392"/>
      <c r="OBS106" s="393"/>
      <c r="OBT106" s="394"/>
      <c r="OBU106" s="395"/>
      <c r="OBV106" s="389"/>
      <c r="OBW106" s="390"/>
      <c r="OBX106" s="391"/>
      <c r="OBY106" s="392"/>
      <c r="OBZ106" s="393"/>
      <c r="OCA106" s="394"/>
      <c r="OCB106" s="395"/>
      <c r="OCC106" s="389"/>
      <c r="OCD106" s="390"/>
      <c r="OCE106" s="391"/>
      <c r="OCF106" s="392"/>
      <c r="OCG106" s="393"/>
      <c r="OCH106" s="394"/>
      <c r="OCI106" s="395"/>
      <c r="OCJ106" s="389"/>
      <c r="OCK106" s="390"/>
      <c r="OCL106" s="391"/>
      <c r="OCM106" s="392"/>
      <c r="OCN106" s="393"/>
      <c r="OCO106" s="394"/>
      <c r="OCP106" s="395"/>
      <c r="OCQ106" s="389"/>
      <c r="OCR106" s="390"/>
      <c r="OCS106" s="391"/>
      <c r="OCT106" s="392"/>
      <c r="OCU106" s="393"/>
      <c r="OCV106" s="394"/>
      <c r="OCW106" s="395"/>
      <c r="OCX106" s="389"/>
      <c r="OCY106" s="390"/>
      <c r="OCZ106" s="391"/>
      <c r="ODA106" s="392"/>
      <c r="ODB106" s="393"/>
      <c r="ODC106" s="394"/>
      <c r="ODD106" s="395"/>
      <c r="ODE106" s="389"/>
      <c r="ODF106" s="390"/>
      <c r="ODG106" s="391"/>
      <c r="ODH106" s="392"/>
      <c r="ODI106" s="393"/>
      <c r="ODJ106" s="394"/>
      <c r="ODK106" s="395"/>
      <c r="ODL106" s="389"/>
      <c r="ODM106" s="390"/>
      <c r="ODN106" s="391"/>
      <c r="ODO106" s="392"/>
      <c r="ODP106" s="393"/>
      <c r="ODQ106" s="394"/>
      <c r="ODR106" s="395"/>
      <c r="ODS106" s="389"/>
      <c r="ODT106" s="390"/>
      <c r="ODU106" s="391"/>
      <c r="ODV106" s="392"/>
      <c r="ODW106" s="393"/>
      <c r="ODX106" s="394"/>
      <c r="ODY106" s="395"/>
      <c r="ODZ106" s="389"/>
      <c r="OEA106" s="390"/>
      <c r="OEB106" s="391"/>
      <c r="OEC106" s="392"/>
      <c r="OED106" s="393"/>
      <c r="OEE106" s="394"/>
      <c r="OEF106" s="395"/>
      <c r="OEG106" s="389"/>
      <c r="OEH106" s="390"/>
      <c r="OEI106" s="391"/>
      <c r="OEJ106" s="392"/>
      <c r="OEK106" s="393"/>
      <c r="OEL106" s="394"/>
      <c r="OEM106" s="395"/>
      <c r="OEN106" s="389"/>
      <c r="OEO106" s="390"/>
      <c r="OEP106" s="391"/>
      <c r="OEQ106" s="392"/>
      <c r="OER106" s="393"/>
      <c r="OES106" s="394"/>
      <c r="OET106" s="395"/>
      <c r="OEU106" s="389"/>
      <c r="OEV106" s="390"/>
      <c r="OEW106" s="391"/>
      <c r="OEX106" s="392"/>
      <c r="OEY106" s="393"/>
      <c r="OEZ106" s="394"/>
      <c r="OFA106" s="395"/>
      <c r="OFB106" s="389"/>
      <c r="OFC106" s="390"/>
      <c r="OFD106" s="391"/>
      <c r="OFE106" s="392"/>
      <c r="OFF106" s="393"/>
      <c r="OFG106" s="394"/>
      <c r="OFH106" s="395"/>
      <c r="OFI106" s="389"/>
      <c r="OFJ106" s="390"/>
      <c r="OFK106" s="391"/>
      <c r="OFL106" s="392"/>
      <c r="OFM106" s="393"/>
      <c r="OFN106" s="394"/>
      <c r="OFO106" s="395"/>
      <c r="OFP106" s="389"/>
      <c r="OFQ106" s="390"/>
      <c r="OFR106" s="391"/>
      <c r="OFS106" s="392"/>
      <c r="OFT106" s="393"/>
      <c r="OFU106" s="394"/>
      <c r="OFV106" s="395"/>
      <c r="OFW106" s="389"/>
      <c r="OFX106" s="390"/>
      <c r="OFY106" s="391"/>
      <c r="OFZ106" s="392"/>
      <c r="OGA106" s="393"/>
      <c r="OGB106" s="394"/>
      <c r="OGC106" s="395"/>
      <c r="OGD106" s="389"/>
      <c r="OGE106" s="390"/>
      <c r="OGF106" s="391"/>
      <c r="OGG106" s="392"/>
      <c r="OGH106" s="393"/>
      <c r="OGI106" s="394"/>
      <c r="OGJ106" s="395"/>
      <c r="OGK106" s="389"/>
      <c r="OGL106" s="390"/>
      <c r="OGM106" s="391"/>
      <c r="OGN106" s="392"/>
      <c r="OGO106" s="393"/>
      <c r="OGP106" s="394"/>
      <c r="OGQ106" s="395"/>
      <c r="OGR106" s="389"/>
      <c r="OGS106" s="390"/>
      <c r="OGT106" s="391"/>
      <c r="OGU106" s="392"/>
      <c r="OGV106" s="393"/>
      <c r="OGW106" s="394"/>
      <c r="OGX106" s="395"/>
      <c r="OGY106" s="389"/>
      <c r="OGZ106" s="390"/>
      <c r="OHA106" s="391"/>
      <c r="OHB106" s="392"/>
      <c r="OHC106" s="393"/>
      <c r="OHD106" s="394"/>
      <c r="OHE106" s="395"/>
      <c r="OHF106" s="389"/>
      <c r="OHG106" s="390"/>
      <c r="OHH106" s="391"/>
      <c r="OHI106" s="392"/>
      <c r="OHJ106" s="393"/>
      <c r="OHK106" s="394"/>
      <c r="OHL106" s="395"/>
      <c r="OHM106" s="389"/>
      <c r="OHN106" s="390"/>
      <c r="OHO106" s="391"/>
      <c r="OHP106" s="392"/>
      <c r="OHQ106" s="393"/>
      <c r="OHR106" s="394"/>
      <c r="OHS106" s="395"/>
      <c r="OHT106" s="389"/>
      <c r="OHU106" s="390"/>
      <c r="OHV106" s="391"/>
      <c r="OHW106" s="392"/>
      <c r="OHX106" s="393"/>
      <c r="OHY106" s="394"/>
      <c r="OHZ106" s="395"/>
      <c r="OIA106" s="389"/>
      <c r="OIB106" s="390"/>
      <c r="OIC106" s="391"/>
      <c r="OID106" s="392"/>
      <c r="OIE106" s="393"/>
      <c r="OIF106" s="394"/>
      <c r="OIG106" s="395"/>
      <c r="OIH106" s="389"/>
      <c r="OII106" s="390"/>
      <c r="OIJ106" s="391"/>
      <c r="OIK106" s="392"/>
      <c r="OIL106" s="393"/>
      <c r="OIM106" s="394"/>
      <c r="OIN106" s="395"/>
      <c r="OIO106" s="389"/>
      <c r="OIP106" s="390"/>
      <c r="OIQ106" s="391"/>
      <c r="OIR106" s="392"/>
      <c r="OIS106" s="393"/>
      <c r="OIT106" s="394"/>
      <c r="OIU106" s="395"/>
      <c r="OIV106" s="389"/>
      <c r="OIW106" s="390"/>
      <c r="OIX106" s="391"/>
      <c r="OIY106" s="392"/>
      <c r="OIZ106" s="393"/>
      <c r="OJA106" s="394"/>
      <c r="OJB106" s="395"/>
      <c r="OJC106" s="389"/>
      <c r="OJD106" s="390"/>
      <c r="OJE106" s="391"/>
      <c r="OJF106" s="392"/>
      <c r="OJG106" s="393"/>
      <c r="OJH106" s="394"/>
      <c r="OJI106" s="395"/>
      <c r="OJJ106" s="389"/>
      <c r="OJK106" s="390"/>
      <c r="OJL106" s="391"/>
      <c r="OJM106" s="392"/>
      <c r="OJN106" s="393"/>
      <c r="OJO106" s="394"/>
      <c r="OJP106" s="395"/>
      <c r="OJQ106" s="389"/>
      <c r="OJR106" s="390"/>
      <c r="OJS106" s="391"/>
      <c r="OJT106" s="392"/>
      <c r="OJU106" s="393"/>
      <c r="OJV106" s="394"/>
      <c r="OJW106" s="395"/>
      <c r="OJX106" s="389"/>
      <c r="OJY106" s="390"/>
      <c r="OJZ106" s="391"/>
      <c r="OKA106" s="392"/>
      <c r="OKB106" s="393"/>
      <c r="OKC106" s="394"/>
      <c r="OKD106" s="395"/>
      <c r="OKE106" s="389"/>
      <c r="OKF106" s="390"/>
      <c r="OKG106" s="391"/>
      <c r="OKH106" s="392"/>
      <c r="OKI106" s="393"/>
      <c r="OKJ106" s="394"/>
      <c r="OKK106" s="395"/>
      <c r="OKL106" s="389"/>
      <c r="OKM106" s="390"/>
      <c r="OKN106" s="391"/>
      <c r="OKO106" s="392"/>
      <c r="OKP106" s="393"/>
      <c r="OKQ106" s="394"/>
      <c r="OKR106" s="395"/>
      <c r="OKS106" s="389"/>
      <c r="OKT106" s="390"/>
      <c r="OKU106" s="391"/>
      <c r="OKV106" s="392"/>
      <c r="OKW106" s="393"/>
      <c r="OKX106" s="394"/>
      <c r="OKY106" s="395"/>
      <c r="OKZ106" s="389"/>
      <c r="OLA106" s="390"/>
      <c r="OLB106" s="391"/>
      <c r="OLC106" s="392"/>
      <c r="OLD106" s="393"/>
      <c r="OLE106" s="394"/>
      <c r="OLF106" s="395"/>
      <c r="OLG106" s="389"/>
      <c r="OLH106" s="390"/>
      <c r="OLI106" s="391"/>
      <c r="OLJ106" s="392"/>
      <c r="OLK106" s="393"/>
      <c r="OLL106" s="394"/>
      <c r="OLM106" s="395"/>
      <c r="OLN106" s="389"/>
      <c r="OLO106" s="390"/>
      <c r="OLP106" s="391"/>
      <c r="OLQ106" s="392"/>
      <c r="OLR106" s="393"/>
      <c r="OLS106" s="394"/>
      <c r="OLT106" s="395"/>
      <c r="OLU106" s="389"/>
      <c r="OLV106" s="390"/>
      <c r="OLW106" s="391"/>
      <c r="OLX106" s="392"/>
      <c r="OLY106" s="393"/>
      <c r="OLZ106" s="394"/>
      <c r="OMA106" s="395"/>
      <c r="OMB106" s="389"/>
      <c r="OMC106" s="390"/>
      <c r="OMD106" s="391"/>
      <c r="OME106" s="392"/>
      <c r="OMF106" s="393"/>
      <c r="OMG106" s="394"/>
      <c r="OMH106" s="395"/>
      <c r="OMI106" s="389"/>
      <c r="OMJ106" s="390"/>
      <c r="OMK106" s="391"/>
      <c r="OML106" s="392"/>
      <c r="OMM106" s="393"/>
      <c r="OMN106" s="394"/>
      <c r="OMO106" s="395"/>
      <c r="OMP106" s="389"/>
      <c r="OMQ106" s="390"/>
      <c r="OMR106" s="391"/>
      <c r="OMS106" s="392"/>
      <c r="OMT106" s="393"/>
      <c r="OMU106" s="394"/>
      <c r="OMV106" s="395"/>
      <c r="OMW106" s="389"/>
      <c r="OMX106" s="390"/>
      <c r="OMY106" s="391"/>
      <c r="OMZ106" s="392"/>
      <c r="ONA106" s="393"/>
      <c r="ONB106" s="394"/>
      <c r="ONC106" s="395"/>
      <c r="OND106" s="389"/>
      <c r="ONE106" s="390"/>
      <c r="ONF106" s="391"/>
      <c r="ONG106" s="392"/>
      <c r="ONH106" s="393"/>
      <c r="ONI106" s="394"/>
      <c r="ONJ106" s="395"/>
      <c r="ONK106" s="389"/>
      <c r="ONL106" s="390"/>
      <c r="ONM106" s="391"/>
      <c r="ONN106" s="392"/>
      <c r="ONO106" s="393"/>
      <c r="ONP106" s="394"/>
      <c r="ONQ106" s="395"/>
      <c r="ONR106" s="389"/>
      <c r="ONS106" s="390"/>
      <c r="ONT106" s="391"/>
      <c r="ONU106" s="392"/>
      <c r="ONV106" s="393"/>
      <c r="ONW106" s="394"/>
      <c r="ONX106" s="395"/>
      <c r="ONY106" s="389"/>
      <c r="ONZ106" s="390"/>
      <c r="OOA106" s="391"/>
      <c r="OOB106" s="392"/>
      <c r="OOC106" s="393"/>
      <c r="OOD106" s="394"/>
      <c r="OOE106" s="395"/>
      <c r="OOF106" s="389"/>
      <c r="OOG106" s="390"/>
      <c r="OOH106" s="391"/>
      <c r="OOI106" s="392"/>
      <c r="OOJ106" s="393"/>
      <c r="OOK106" s="394"/>
      <c r="OOL106" s="395"/>
      <c r="OOM106" s="389"/>
      <c r="OON106" s="390"/>
      <c r="OOO106" s="391"/>
      <c r="OOP106" s="392"/>
      <c r="OOQ106" s="393"/>
      <c r="OOR106" s="394"/>
      <c r="OOS106" s="395"/>
      <c r="OOT106" s="389"/>
      <c r="OOU106" s="390"/>
      <c r="OOV106" s="391"/>
      <c r="OOW106" s="392"/>
      <c r="OOX106" s="393"/>
      <c r="OOY106" s="394"/>
      <c r="OOZ106" s="395"/>
      <c r="OPA106" s="389"/>
      <c r="OPB106" s="390"/>
      <c r="OPC106" s="391"/>
      <c r="OPD106" s="392"/>
      <c r="OPE106" s="393"/>
      <c r="OPF106" s="394"/>
      <c r="OPG106" s="395"/>
      <c r="OPH106" s="389"/>
      <c r="OPI106" s="390"/>
      <c r="OPJ106" s="391"/>
      <c r="OPK106" s="392"/>
      <c r="OPL106" s="393"/>
      <c r="OPM106" s="394"/>
      <c r="OPN106" s="395"/>
      <c r="OPO106" s="389"/>
      <c r="OPP106" s="390"/>
      <c r="OPQ106" s="391"/>
      <c r="OPR106" s="392"/>
      <c r="OPS106" s="393"/>
      <c r="OPT106" s="394"/>
      <c r="OPU106" s="395"/>
      <c r="OPV106" s="389"/>
      <c r="OPW106" s="390"/>
      <c r="OPX106" s="391"/>
      <c r="OPY106" s="392"/>
      <c r="OPZ106" s="393"/>
      <c r="OQA106" s="394"/>
      <c r="OQB106" s="395"/>
      <c r="OQC106" s="389"/>
      <c r="OQD106" s="390"/>
      <c r="OQE106" s="391"/>
      <c r="OQF106" s="392"/>
      <c r="OQG106" s="393"/>
      <c r="OQH106" s="394"/>
      <c r="OQI106" s="395"/>
      <c r="OQJ106" s="389"/>
      <c r="OQK106" s="390"/>
      <c r="OQL106" s="391"/>
      <c r="OQM106" s="392"/>
      <c r="OQN106" s="393"/>
      <c r="OQO106" s="394"/>
      <c r="OQP106" s="395"/>
      <c r="OQQ106" s="389"/>
      <c r="OQR106" s="390"/>
      <c r="OQS106" s="391"/>
      <c r="OQT106" s="392"/>
      <c r="OQU106" s="393"/>
      <c r="OQV106" s="394"/>
      <c r="OQW106" s="395"/>
      <c r="OQX106" s="389"/>
      <c r="OQY106" s="390"/>
      <c r="OQZ106" s="391"/>
      <c r="ORA106" s="392"/>
      <c r="ORB106" s="393"/>
      <c r="ORC106" s="394"/>
      <c r="ORD106" s="395"/>
      <c r="ORE106" s="389"/>
      <c r="ORF106" s="390"/>
      <c r="ORG106" s="391"/>
      <c r="ORH106" s="392"/>
      <c r="ORI106" s="393"/>
      <c r="ORJ106" s="394"/>
      <c r="ORK106" s="395"/>
      <c r="ORL106" s="389"/>
      <c r="ORM106" s="390"/>
      <c r="ORN106" s="391"/>
      <c r="ORO106" s="392"/>
      <c r="ORP106" s="393"/>
      <c r="ORQ106" s="394"/>
      <c r="ORR106" s="395"/>
      <c r="ORS106" s="389"/>
      <c r="ORT106" s="390"/>
      <c r="ORU106" s="391"/>
      <c r="ORV106" s="392"/>
      <c r="ORW106" s="393"/>
      <c r="ORX106" s="394"/>
      <c r="ORY106" s="395"/>
      <c r="ORZ106" s="389"/>
      <c r="OSA106" s="390"/>
      <c r="OSB106" s="391"/>
      <c r="OSC106" s="392"/>
      <c r="OSD106" s="393"/>
      <c r="OSE106" s="394"/>
      <c r="OSF106" s="395"/>
      <c r="OSG106" s="389"/>
      <c r="OSH106" s="390"/>
      <c r="OSI106" s="391"/>
      <c r="OSJ106" s="392"/>
      <c r="OSK106" s="393"/>
      <c r="OSL106" s="394"/>
      <c r="OSM106" s="395"/>
      <c r="OSN106" s="389"/>
      <c r="OSO106" s="390"/>
      <c r="OSP106" s="391"/>
      <c r="OSQ106" s="392"/>
      <c r="OSR106" s="393"/>
      <c r="OSS106" s="394"/>
      <c r="OST106" s="395"/>
      <c r="OSU106" s="389"/>
      <c r="OSV106" s="390"/>
      <c r="OSW106" s="391"/>
      <c r="OSX106" s="392"/>
      <c r="OSY106" s="393"/>
      <c r="OSZ106" s="394"/>
      <c r="OTA106" s="395"/>
      <c r="OTB106" s="389"/>
      <c r="OTC106" s="390"/>
      <c r="OTD106" s="391"/>
      <c r="OTE106" s="392"/>
      <c r="OTF106" s="393"/>
      <c r="OTG106" s="394"/>
      <c r="OTH106" s="395"/>
      <c r="OTI106" s="389"/>
      <c r="OTJ106" s="390"/>
      <c r="OTK106" s="391"/>
      <c r="OTL106" s="392"/>
      <c r="OTM106" s="393"/>
      <c r="OTN106" s="394"/>
      <c r="OTO106" s="395"/>
      <c r="OTP106" s="389"/>
      <c r="OTQ106" s="390"/>
      <c r="OTR106" s="391"/>
      <c r="OTS106" s="392"/>
      <c r="OTT106" s="393"/>
      <c r="OTU106" s="394"/>
      <c r="OTV106" s="395"/>
      <c r="OTW106" s="389"/>
      <c r="OTX106" s="390"/>
      <c r="OTY106" s="391"/>
      <c r="OTZ106" s="392"/>
      <c r="OUA106" s="393"/>
      <c r="OUB106" s="394"/>
      <c r="OUC106" s="395"/>
      <c r="OUD106" s="389"/>
      <c r="OUE106" s="390"/>
      <c r="OUF106" s="391"/>
      <c r="OUG106" s="392"/>
      <c r="OUH106" s="393"/>
      <c r="OUI106" s="394"/>
      <c r="OUJ106" s="395"/>
      <c r="OUK106" s="389"/>
      <c r="OUL106" s="390"/>
      <c r="OUM106" s="391"/>
      <c r="OUN106" s="392"/>
      <c r="OUO106" s="393"/>
      <c r="OUP106" s="394"/>
      <c r="OUQ106" s="395"/>
      <c r="OUR106" s="389"/>
      <c r="OUS106" s="390"/>
      <c r="OUT106" s="391"/>
      <c r="OUU106" s="392"/>
      <c r="OUV106" s="393"/>
      <c r="OUW106" s="394"/>
      <c r="OUX106" s="395"/>
      <c r="OUY106" s="389"/>
      <c r="OUZ106" s="390"/>
      <c r="OVA106" s="391"/>
      <c r="OVB106" s="392"/>
      <c r="OVC106" s="393"/>
      <c r="OVD106" s="394"/>
      <c r="OVE106" s="395"/>
      <c r="OVF106" s="389"/>
      <c r="OVG106" s="390"/>
      <c r="OVH106" s="391"/>
      <c r="OVI106" s="392"/>
      <c r="OVJ106" s="393"/>
      <c r="OVK106" s="394"/>
      <c r="OVL106" s="395"/>
      <c r="OVM106" s="389"/>
      <c r="OVN106" s="390"/>
      <c r="OVO106" s="391"/>
      <c r="OVP106" s="392"/>
      <c r="OVQ106" s="393"/>
      <c r="OVR106" s="394"/>
      <c r="OVS106" s="395"/>
      <c r="OVT106" s="389"/>
      <c r="OVU106" s="390"/>
      <c r="OVV106" s="391"/>
      <c r="OVW106" s="392"/>
      <c r="OVX106" s="393"/>
      <c r="OVY106" s="394"/>
      <c r="OVZ106" s="395"/>
      <c r="OWA106" s="389"/>
      <c r="OWB106" s="390"/>
      <c r="OWC106" s="391"/>
      <c r="OWD106" s="392"/>
      <c r="OWE106" s="393"/>
      <c r="OWF106" s="394"/>
      <c r="OWG106" s="395"/>
      <c r="OWH106" s="389"/>
      <c r="OWI106" s="390"/>
      <c r="OWJ106" s="391"/>
      <c r="OWK106" s="392"/>
      <c r="OWL106" s="393"/>
      <c r="OWM106" s="394"/>
      <c r="OWN106" s="395"/>
      <c r="OWO106" s="389"/>
      <c r="OWP106" s="390"/>
      <c r="OWQ106" s="391"/>
      <c r="OWR106" s="392"/>
      <c r="OWS106" s="393"/>
      <c r="OWT106" s="394"/>
      <c r="OWU106" s="395"/>
      <c r="OWV106" s="389"/>
      <c r="OWW106" s="390"/>
      <c r="OWX106" s="391"/>
      <c r="OWY106" s="392"/>
      <c r="OWZ106" s="393"/>
      <c r="OXA106" s="394"/>
      <c r="OXB106" s="395"/>
      <c r="OXC106" s="389"/>
      <c r="OXD106" s="390"/>
      <c r="OXE106" s="391"/>
      <c r="OXF106" s="392"/>
      <c r="OXG106" s="393"/>
      <c r="OXH106" s="394"/>
      <c r="OXI106" s="395"/>
      <c r="OXJ106" s="389"/>
      <c r="OXK106" s="390"/>
      <c r="OXL106" s="391"/>
      <c r="OXM106" s="392"/>
      <c r="OXN106" s="393"/>
      <c r="OXO106" s="394"/>
      <c r="OXP106" s="395"/>
      <c r="OXQ106" s="389"/>
      <c r="OXR106" s="390"/>
      <c r="OXS106" s="391"/>
      <c r="OXT106" s="392"/>
      <c r="OXU106" s="393"/>
      <c r="OXV106" s="394"/>
      <c r="OXW106" s="395"/>
      <c r="OXX106" s="389"/>
      <c r="OXY106" s="390"/>
      <c r="OXZ106" s="391"/>
      <c r="OYA106" s="392"/>
      <c r="OYB106" s="393"/>
      <c r="OYC106" s="394"/>
      <c r="OYD106" s="395"/>
      <c r="OYE106" s="389"/>
      <c r="OYF106" s="390"/>
      <c r="OYG106" s="391"/>
      <c r="OYH106" s="392"/>
      <c r="OYI106" s="393"/>
      <c r="OYJ106" s="394"/>
      <c r="OYK106" s="395"/>
      <c r="OYL106" s="389"/>
      <c r="OYM106" s="390"/>
      <c r="OYN106" s="391"/>
      <c r="OYO106" s="392"/>
      <c r="OYP106" s="393"/>
      <c r="OYQ106" s="394"/>
      <c r="OYR106" s="395"/>
      <c r="OYS106" s="389"/>
      <c r="OYT106" s="390"/>
      <c r="OYU106" s="391"/>
      <c r="OYV106" s="392"/>
      <c r="OYW106" s="393"/>
      <c r="OYX106" s="394"/>
      <c r="OYY106" s="395"/>
      <c r="OYZ106" s="389"/>
      <c r="OZA106" s="390"/>
      <c r="OZB106" s="391"/>
      <c r="OZC106" s="392"/>
      <c r="OZD106" s="393"/>
      <c r="OZE106" s="394"/>
      <c r="OZF106" s="395"/>
      <c r="OZG106" s="389"/>
      <c r="OZH106" s="390"/>
      <c r="OZI106" s="391"/>
      <c r="OZJ106" s="392"/>
      <c r="OZK106" s="393"/>
      <c r="OZL106" s="394"/>
      <c r="OZM106" s="395"/>
      <c r="OZN106" s="389"/>
      <c r="OZO106" s="390"/>
      <c r="OZP106" s="391"/>
      <c r="OZQ106" s="392"/>
      <c r="OZR106" s="393"/>
      <c r="OZS106" s="394"/>
      <c r="OZT106" s="395"/>
      <c r="OZU106" s="389"/>
      <c r="OZV106" s="390"/>
      <c r="OZW106" s="391"/>
      <c r="OZX106" s="392"/>
      <c r="OZY106" s="393"/>
      <c r="OZZ106" s="394"/>
      <c r="PAA106" s="395"/>
      <c r="PAB106" s="389"/>
      <c r="PAC106" s="390"/>
      <c r="PAD106" s="391"/>
      <c r="PAE106" s="392"/>
      <c r="PAF106" s="393"/>
      <c r="PAG106" s="394"/>
      <c r="PAH106" s="395"/>
      <c r="PAI106" s="389"/>
      <c r="PAJ106" s="390"/>
      <c r="PAK106" s="391"/>
      <c r="PAL106" s="392"/>
      <c r="PAM106" s="393"/>
      <c r="PAN106" s="394"/>
      <c r="PAO106" s="395"/>
      <c r="PAP106" s="389"/>
      <c r="PAQ106" s="390"/>
      <c r="PAR106" s="391"/>
      <c r="PAS106" s="392"/>
      <c r="PAT106" s="393"/>
      <c r="PAU106" s="394"/>
      <c r="PAV106" s="395"/>
      <c r="PAW106" s="389"/>
      <c r="PAX106" s="390"/>
      <c r="PAY106" s="391"/>
      <c r="PAZ106" s="392"/>
      <c r="PBA106" s="393"/>
      <c r="PBB106" s="394"/>
      <c r="PBC106" s="395"/>
      <c r="PBD106" s="389"/>
      <c r="PBE106" s="390"/>
      <c r="PBF106" s="391"/>
      <c r="PBG106" s="392"/>
      <c r="PBH106" s="393"/>
      <c r="PBI106" s="394"/>
      <c r="PBJ106" s="395"/>
      <c r="PBK106" s="389"/>
      <c r="PBL106" s="390"/>
      <c r="PBM106" s="391"/>
      <c r="PBN106" s="392"/>
      <c r="PBO106" s="393"/>
      <c r="PBP106" s="394"/>
      <c r="PBQ106" s="395"/>
      <c r="PBR106" s="389"/>
      <c r="PBS106" s="390"/>
      <c r="PBT106" s="391"/>
      <c r="PBU106" s="392"/>
      <c r="PBV106" s="393"/>
      <c r="PBW106" s="394"/>
      <c r="PBX106" s="395"/>
      <c r="PBY106" s="389"/>
      <c r="PBZ106" s="390"/>
      <c r="PCA106" s="391"/>
      <c r="PCB106" s="392"/>
      <c r="PCC106" s="393"/>
      <c r="PCD106" s="394"/>
      <c r="PCE106" s="395"/>
      <c r="PCF106" s="389"/>
      <c r="PCG106" s="390"/>
      <c r="PCH106" s="391"/>
      <c r="PCI106" s="392"/>
      <c r="PCJ106" s="393"/>
      <c r="PCK106" s="394"/>
      <c r="PCL106" s="395"/>
      <c r="PCM106" s="389"/>
      <c r="PCN106" s="390"/>
      <c r="PCO106" s="391"/>
      <c r="PCP106" s="392"/>
      <c r="PCQ106" s="393"/>
      <c r="PCR106" s="394"/>
      <c r="PCS106" s="395"/>
      <c r="PCT106" s="389"/>
      <c r="PCU106" s="390"/>
      <c r="PCV106" s="391"/>
      <c r="PCW106" s="392"/>
      <c r="PCX106" s="393"/>
      <c r="PCY106" s="394"/>
      <c r="PCZ106" s="395"/>
      <c r="PDA106" s="389"/>
      <c r="PDB106" s="390"/>
      <c r="PDC106" s="391"/>
      <c r="PDD106" s="392"/>
      <c r="PDE106" s="393"/>
      <c r="PDF106" s="394"/>
      <c r="PDG106" s="395"/>
      <c r="PDH106" s="389"/>
      <c r="PDI106" s="390"/>
      <c r="PDJ106" s="391"/>
      <c r="PDK106" s="392"/>
      <c r="PDL106" s="393"/>
      <c r="PDM106" s="394"/>
      <c r="PDN106" s="395"/>
      <c r="PDO106" s="389"/>
      <c r="PDP106" s="390"/>
      <c r="PDQ106" s="391"/>
      <c r="PDR106" s="392"/>
      <c r="PDS106" s="393"/>
      <c r="PDT106" s="394"/>
      <c r="PDU106" s="395"/>
      <c r="PDV106" s="389"/>
      <c r="PDW106" s="390"/>
      <c r="PDX106" s="391"/>
      <c r="PDY106" s="392"/>
      <c r="PDZ106" s="393"/>
      <c r="PEA106" s="394"/>
      <c r="PEB106" s="395"/>
      <c r="PEC106" s="389"/>
      <c r="PED106" s="390"/>
      <c r="PEE106" s="391"/>
      <c r="PEF106" s="392"/>
      <c r="PEG106" s="393"/>
      <c r="PEH106" s="394"/>
      <c r="PEI106" s="395"/>
      <c r="PEJ106" s="389"/>
      <c r="PEK106" s="390"/>
      <c r="PEL106" s="391"/>
      <c r="PEM106" s="392"/>
      <c r="PEN106" s="393"/>
      <c r="PEO106" s="394"/>
      <c r="PEP106" s="395"/>
      <c r="PEQ106" s="389"/>
      <c r="PER106" s="390"/>
      <c r="PES106" s="391"/>
      <c r="PET106" s="392"/>
      <c r="PEU106" s="393"/>
      <c r="PEV106" s="394"/>
      <c r="PEW106" s="395"/>
      <c r="PEX106" s="389"/>
      <c r="PEY106" s="390"/>
      <c r="PEZ106" s="391"/>
      <c r="PFA106" s="392"/>
      <c r="PFB106" s="393"/>
      <c r="PFC106" s="394"/>
      <c r="PFD106" s="395"/>
      <c r="PFE106" s="389"/>
      <c r="PFF106" s="390"/>
      <c r="PFG106" s="391"/>
      <c r="PFH106" s="392"/>
      <c r="PFI106" s="393"/>
      <c r="PFJ106" s="394"/>
      <c r="PFK106" s="395"/>
      <c r="PFL106" s="389"/>
      <c r="PFM106" s="390"/>
      <c r="PFN106" s="391"/>
      <c r="PFO106" s="392"/>
      <c r="PFP106" s="393"/>
      <c r="PFQ106" s="394"/>
      <c r="PFR106" s="395"/>
      <c r="PFS106" s="389"/>
      <c r="PFT106" s="390"/>
      <c r="PFU106" s="391"/>
      <c r="PFV106" s="392"/>
      <c r="PFW106" s="393"/>
      <c r="PFX106" s="394"/>
      <c r="PFY106" s="395"/>
      <c r="PFZ106" s="389"/>
      <c r="PGA106" s="390"/>
      <c r="PGB106" s="391"/>
      <c r="PGC106" s="392"/>
      <c r="PGD106" s="393"/>
      <c r="PGE106" s="394"/>
      <c r="PGF106" s="395"/>
      <c r="PGG106" s="389"/>
      <c r="PGH106" s="390"/>
      <c r="PGI106" s="391"/>
      <c r="PGJ106" s="392"/>
      <c r="PGK106" s="393"/>
      <c r="PGL106" s="394"/>
      <c r="PGM106" s="395"/>
      <c r="PGN106" s="389"/>
      <c r="PGO106" s="390"/>
      <c r="PGP106" s="391"/>
      <c r="PGQ106" s="392"/>
      <c r="PGR106" s="393"/>
      <c r="PGS106" s="394"/>
      <c r="PGT106" s="395"/>
      <c r="PGU106" s="389"/>
      <c r="PGV106" s="390"/>
      <c r="PGW106" s="391"/>
      <c r="PGX106" s="392"/>
      <c r="PGY106" s="393"/>
      <c r="PGZ106" s="394"/>
      <c r="PHA106" s="395"/>
      <c r="PHB106" s="389"/>
      <c r="PHC106" s="390"/>
      <c r="PHD106" s="391"/>
      <c r="PHE106" s="392"/>
      <c r="PHF106" s="393"/>
      <c r="PHG106" s="394"/>
      <c r="PHH106" s="395"/>
      <c r="PHI106" s="389"/>
      <c r="PHJ106" s="390"/>
      <c r="PHK106" s="391"/>
      <c r="PHL106" s="392"/>
      <c r="PHM106" s="393"/>
      <c r="PHN106" s="394"/>
      <c r="PHO106" s="395"/>
      <c r="PHP106" s="389"/>
      <c r="PHQ106" s="390"/>
      <c r="PHR106" s="391"/>
      <c r="PHS106" s="392"/>
      <c r="PHT106" s="393"/>
      <c r="PHU106" s="394"/>
      <c r="PHV106" s="395"/>
      <c r="PHW106" s="389"/>
      <c r="PHX106" s="390"/>
      <c r="PHY106" s="391"/>
      <c r="PHZ106" s="392"/>
      <c r="PIA106" s="393"/>
      <c r="PIB106" s="394"/>
      <c r="PIC106" s="395"/>
      <c r="PID106" s="389"/>
      <c r="PIE106" s="390"/>
      <c r="PIF106" s="391"/>
      <c r="PIG106" s="392"/>
      <c r="PIH106" s="393"/>
      <c r="PII106" s="394"/>
      <c r="PIJ106" s="395"/>
      <c r="PIK106" s="389"/>
      <c r="PIL106" s="390"/>
      <c r="PIM106" s="391"/>
      <c r="PIN106" s="392"/>
      <c r="PIO106" s="393"/>
      <c r="PIP106" s="394"/>
      <c r="PIQ106" s="395"/>
      <c r="PIR106" s="389"/>
      <c r="PIS106" s="390"/>
      <c r="PIT106" s="391"/>
      <c r="PIU106" s="392"/>
      <c r="PIV106" s="393"/>
      <c r="PIW106" s="394"/>
      <c r="PIX106" s="395"/>
      <c r="PIY106" s="389"/>
      <c r="PIZ106" s="390"/>
      <c r="PJA106" s="391"/>
      <c r="PJB106" s="392"/>
      <c r="PJC106" s="393"/>
      <c r="PJD106" s="394"/>
      <c r="PJE106" s="395"/>
      <c r="PJF106" s="389"/>
      <c r="PJG106" s="390"/>
      <c r="PJH106" s="391"/>
      <c r="PJI106" s="392"/>
      <c r="PJJ106" s="393"/>
      <c r="PJK106" s="394"/>
      <c r="PJL106" s="395"/>
      <c r="PJM106" s="389"/>
      <c r="PJN106" s="390"/>
      <c r="PJO106" s="391"/>
      <c r="PJP106" s="392"/>
      <c r="PJQ106" s="393"/>
      <c r="PJR106" s="394"/>
      <c r="PJS106" s="395"/>
      <c r="PJT106" s="389"/>
      <c r="PJU106" s="390"/>
      <c r="PJV106" s="391"/>
      <c r="PJW106" s="392"/>
      <c r="PJX106" s="393"/>
      <c r="PJY106" s="394"/>
      <c r="PJZ106" s="395"/>
      <c r="PKA106" s="389"/>
      <c r="PKB106" s="390"/>
      <c r="PKC106" s="391"/>
      <c r="PKD106" s="392"/>
      <c r="PKE106" s="393"/>
      <c r="PKF106" s="394"/>
      <c r="PKG106" s="395"/>
      <c r="PKH106" s="389"/>
      <c r="PKI106" s="390"/>
      <c r="PKJ106" s="391"/>
      <c r="PKK106" s="392"/>
      <c r="PKL106" s="393"/>
      <c r="PKM106" s="394"/>
      <c r="PKN106" s="395"/>
      <c r="PKO106" s="389"/>
      <c r="PKP106" s="390"/>
      <c r="PKQ106" s="391"/>
      <c r="PKR106" s="392"/>
      <c r="PKS106" s="393"/>
      <c r="PKT106" s="394"/>
      <c r="PKU106" s="395"/>
      <c r="PKV106" s="389"/>
      <c r="PKW106" s="390"/>
      <c r="PKX106" s="391"/>
      <c r="PKY106" s="392"/>
      <c r="PKZ106" s="393"/>
      <c r="PLA106" s="394"/>
      <c r="PLB106" s="395"/>
      <c r="PLC106" s="389"/>
      <c r="PLD106" s="390"/>
      <c r="PLE106" s="391"/>
      <c r="PLF106" s="392"/>
      <c r="PLG106" s="393"/>
      <c r="PLH106" s="394"/>
      <c r="PLI106" s="395"/>
      <c r="PLJ106" s="389"/>
      <c r="PLK106" s="390"/>
      <c r="PLL106" s="391"/>
      <c r="PLM106" s="392"/>
      <c r="PLN106" s="393"/>
      <c r="PLO106" s="394"/>
      <c r="PLP106" s="395"/>
      <c r="PLQ106" s="389"/>
      <c r="PLR106" s="390"/>
      <c r="PLS106" s="391"/>
      <c r="PLT106" s="392"/>
      <c r="PLU106" s="393"/>
      <c r="PLV106" s="394"/>
      <c r="PLW106" s="395"/>
      <c r="PLX106" s="389"/>
      <c r="PLY106" s="390"/>
      <c r="PLZ106" s="391"/>
      <c r="PMA106" s="392"/>
      <c r="PMB106" s="393"/>
      <c r="PMC106" s="394"/>
      <c r="PMD106" s="395"/>
      <c r="PME106" s="389"/>
      <c r="PMF106" s="390"/>
      <c r="PMG106" s="391"/>
      <c r="PMH106" s="392"/>
      <c r="PMI106" s="393"/>
      <c r="PMJ106" s="394"/>
      <c r="PMK106" s="395"/>
      <c r="PML106" s="389"/>
      <c r="PMM106" s="390"/>
      <c r="PMN106" s="391"/>
      <c r="PMO106" s="392"/>
      <c r="PMP106" s="393"/>
      <c r="PMQ106" s="394"/>
      <c r="PMR106" s="395"/>
      <c r="PMS106" s="389"/>
      <c r="PMT106" s="390"/>
      <c r="PMU106" s="391"/>
      <c r="PMV106" s="392"/>
      <c r="PMW106" s="393"/>
      <c r="PMX106" s="394"/>
      <c r="PMY106" s="395"/>
      <c r="PMZ106" s="389"/>
      <c r="PNA106" s="390"/>
      <c r="PNB106" s="391"/>
      <c r="PNC106" s="392"/>
      <c r="PND106" s="393"/>
      <c r="PNE106" s="394"/>
      <c r="PNF106" s="395"/>
      <c r="PNG106" s="389"/>
      <c r="PNH106" s="390"/>
      <c r="PNI106" s="391"/>
      <c r="PNJ106" s="392"/>
      <c r="PNK106" s="393"/>
      <c r="PNL106" s="394"/>
      <c r="PNM106" s="395"/>
      <c r="PNN106" s="389"/>
      <c r="PNO106" s="390"/>
      <c r="PNP106" s="391"/>
      <c r="PNQ106" s="392"/>
      <c r="PNR106" s="393"/>
      <c r="PNS106" s="394"/>
      <c r="PNT106" s="395"/>
      <c r="PNU106" s="389"/>
      <c r="PNV106" s="390"/>
      <c r="PNW106" s="391"/>
      <c r="PNX106" s="392"/>
      <c r="PNY106" s="393"/>
      <c r="PNZ106" s="394"/>
      <c r="POA106" s="395"/>
      <c r="POB106" s="389"/>
      <c r="POC106" s="390"/>
      <c r="POD106" s="391"/>
      <c r="POE106" s="392"/>
      <c r="POF106" s="393"/>
      <c r="POG106" s="394"/>
      <c r="POH106" s="395"/>
      <c r="POI106" s="389"/>
      <c r="POJ106" s="390"/>
      <c r="POK106" s="391"/>
      <c r="POL106" s="392"/>
      <c r="POM106" s="393"/>
      <c r="PON106" s="394"/>
      <c r="POO106" s="395"/>
      <c r="POP106" s="389"/>
      <c r="POQ106" s="390"/>
      <c r="POR106" s="391"/>
      <c r="POS106" s="392"/>
      <c r="POT106" s="393"/>
      <c r="POU106" s="394"/>
      <c r="POV106" s="395"/>
      <c r="POW106" s="389"/>
      <c r="POX106" s="390"/>
      <c r="POY106" s="391"/>
      <c r="POZ106" s="392"/>
      <c r="PPA106" s="393"/>
      <c r="PPB106" s="394"/>
      <c r="PPC106" s="395"/>
      <c r="PPD106" s="389"/>
      <c r="PPE106" s="390"/>
      <c r="PPF106" s="391"/>
      <c r="PPG106" s="392"/>
      <c r="PPH106" s="393"/>
      <c r="PPI106" s="394"/>
      <c r="PPJ106" s="395"/>
      <c r="PPK106" s="389"/>
      <c r="PPL106" s="390"/>
      <c r="PPM106" s="391"/>
      <c r="PPN106" s="392"/>
      <c r="PPO106" s="393"/>
      <c r="PPP106" s="394"/>
      <c r="PPQ106" s="395"/>
      <c r="PPR106" s="389"/>
      <c r="PPS106" s="390"/>
      <c r="PPT106" s="391"/>
      <c r="PPU106" s="392"/>
      <c r="PPV106" s="393"/>
      <c r="PPW106" s="394"/>
      <c r="PPX106" s="395"/>
      <c r="PPY106" s="389"/>
      <c r="PPZ106" s="390"/>
      <c r="PQA106" s="391"/>
      <c r="PQB106" s="392"/>
      <c r="PQC106" s="393"/>
      <c r="PQD106" s="394"/>
      <c r="PQE106" s="395"/>
      <c r="PQF106" s="389"/>
      <c r="PQG106" s="390"/>
      <c r="PQH106" s="391"/>
      <c r="PQI106" s="392"/>
      <c r="PQJ106" s="393"/>
      <c r="PQK106" s="394"/>
      <c r="PQL106" s="395"/>
      <c r="PQM106" s="389"/>
      <c r="PQN106" s="390"/>
      <c r="PQO106" s="391"/>
      <c r="PQP106" s="392"/>
      <c r="PQQ106" s="393"/>
      <c r="PQR106" s="394"/>
      <c r="PQS106" s="395"/>
      <c r="PQT106" s="389"/>
      <c r="PQU106" s="390"/>
      <c r="PQV106" s="391"/>
      <c r="PQW106" s="392"/>
      <c r="PQX106" s="393"/>
      <c r="PQY106" s="394"/>
      <c r="PQZ106" s="395"/>
      <c r="PRA106" s="389"/>
      <c r="PRB106" s="390"/>
      <c r="PRC106" s="391"/>
      <c r="PRD106" s="392"/>
      <c r="PRE106" s="393"/>
      <c r="PRF106" s="394"/>
      <c r="PRG106" s="395"/>
      <c r="PRH106" s="389"/>
      <c r="PRI106" s="390"/>
      <c r="PRJ106" s="391"/>
      <c r="PRK106" s="392"/>
      <c r="PRL106" s="393"/>
      <c r="PRM106" s="394"/>
      <c r="PRN106" s="395"/>
      <c r="PRO106" s="389"/>
      <c r="PRP106" s="390"/>
      <c r="PRQ106" s="391"/>
      <c r="PRR106" s="392"/>
      <c r="PRS106" s="393"/>
      <c r="PRT106" s="394"/>
      <c r="PRU106" s="395"/>
      <c r="PRV106" s="389"/>
      <c r="PRW106" s="390"/>
      <c r="PRX106" s="391"/>
      <c r="PRY106" s="392"/>
      <c r="PRZ106" s="393"/>
      <c r="PSA106" s="394"/>
      <c r="PSB106" s="395"/>
      <c r="PSC106" s="389"/>
      <c r="PSD106" s="390"/>
      <c r="PSE106" s="391"/>
      <c r="PSF106" s="392"/>
      <c r="PSG106" s="393"/>
      <c r="PSH106" s="394"/>
      <c r="PSI106" s="395"/>
      <c r="PSJ106" s="389"/>
      <c r="PSK106" s="390"/>
      <c r="PSL106" s="391"/>
      <c r="PSM106" s="392"/>
      <c r="PSN106" s="393"/>
      <c r="PSO106" s="394"/>
      <c r="PSP106" s="395"/>
      <c r="PSQ106" s="389"/>
      <c r="PSR106" s="390"/>
      <c r="PSS106" s="391"/>
      <c r="PST106" s="392"/>
      <c r="PSU106" s="393"/>
      <c r="PSV106" s="394"/>
      <c r="PSW106" s="395"/>
      <c r="PSX106" s="389"/>
      <c r="PSY106" s="390"/>
      <c r="PSZ106" s="391"/>
      <c r="PTA106" s="392"/>
      <c r="PTB106" s="393"/>
      <c r="PTC106" s="394"/>
      <c r="PTD106" s="395"/>
      <c r="PTE106" s="389"/>
      <c r="PTF106" s="390"/>
      <c r="PTG106" s="391"/>
      <c r="PTH106" s="392"/>
      <c r="PTI106" s="393"/>
      <c r="PTJ106" s="394"/>
      <c r="PTK106" s="395"/>
      <c r="PTL106" s="389"/>
      <c r="PTM106" s="390"/>
      <c r="PTN106" s="391"/>
      <c r="PTO106" s="392"/>
      <c r="PTP106" s="393"/>
      <c r="PTQ106" s="394"/>
      <c r="PTR106" s="395"/>
      <c r="PTS106" s="389"/>
      <c r="PTT106" s="390"/>
      <c r="PTU106" s="391"/>
      <c r="PTV106" s="392"/>
      <c r="PTW106" s="393"/>
      <c r="PTX106" s="394"/>
      <c r="PTY106" s="395"/>
      <c r="PTZ106" s="389"/>
      <c r="PUA106" s="390"/>
      <c r="PUB106" s="391"/>
      <c r="PUC106" s="392"/>
      <c r="PUD106" s="393"/>
      <c r="PUE106" s="394"/>
      <c r="PUF106" s="395"/>
      <c r="PUG106" s="389"/>
      <c r="PUH106" s="390"/>
      <c r="PUI106" s="391"/>
      <c r="PUJ106" s="392"/>
      <c r="PUK106" s="393"/>
      <c r="PUL106" s="394"/>
      <c r="PUM106" s="395"/>
      <c r="PUN106" s="389"/>
      <c r="PUO106" s="390"/>
      <c r="PUP106" s="391"/>
      <c r="PUQ106" s="392"/>
      <c r="PUR106" s="393"/>
      <c r="PUS106" s="394"/>
      <c r="PUT106" s="395"/>
      <c r="PUU106" s="389"/>
      <c r="PUV106" s="390"/>
      <c r="PUW106" s="391"/>
      <c r="PUX106" s="392"/>
      <c r="PUY106" s="393"/>
      <c r="PUZ106" s="394"/>
      <c r="PVA106" s="395"/>
      <c r="PVB106" s="389"/>
      <c r="PVC106" s="390"/>
      <c r="PVD106" s="391"/>
      <c r="PVE106" s="392"/>
      <c r="PVF106" s="393"/>
      <c r="PVG106" s="394"/>
      <c r="PVH106" s="395"/>
      <c r="PVI106" s="389"/>
      <c r="PVJ106" s="390"/>
      <c r="PVK106" s="391"/>
      <c r="PVL106" s="392"/>
      <c r="PVM106" s="393"/>
      <c r="PVN106" s="394"/>
      <c r="PVO106" s="395"/>
      <c r="PVP106" s="389"/>
      <c r="PVQ106" s="390"/>
      <c r="PVR106" s="391"/>
      <c r="PVS106" s="392"/>
      <c r="PVT106" s="393"/>
      <c r="PVU106" s="394"/>
      <c r="PVV106" s="395"/>
      <c r="PVW106" s="389"/>
      <c r="PVX106" s="390"/>
      <c r="PVY106" s="391"/>
      <c r="PVZ106" s="392"/>
      <c r="PWA106" s="393"/>
      <c r="PWB106" s="394"/>
      <c r="PWC106" s="395"/>
      <c r="PWD106" s="389"/>
      <c r="PWE106" s="390"/>
      <c r="PWF106" s="391"/>
      <c r="PWG106" s="392"/>
      <c r="PWH106" s="393"/>
      <c r="PWI106" s="394"/>
      <c r="PWJ106" s="395"/>
      <c r="PWK106" s="389"/>
      <c r="PWL106" s="390"/>
      <c r="PWM106" s="391"/>
      <c r="PWN106" s="392"/>
      <c r="PWO106" s="393"/>
      <c r="PWP106" s="394"/>
      <c r="PWQ106" s="395"/>
      <c r="PWR106" s="389"/>
      <c r="PWS106" s="390"/>
      <c r="PWT106" s="391"/>
      <c r="PWU106" s="392"/>
      <c r="PWV106" s="393"/>
      <c r="PWW106" s="394"/>
      <c r="PWX106" s="395"/>
      <c r="PWY106" s="389"/>
      <c r="PWZ106" s="390"/>
      <c r="PXA106" s="391"/>
      <c r="PXB106" s="392"/>
      <c r="PXC106" s="393"/>
      <c r="PXD106" s="394"/>
      <c r="PXE106" s="395"/>
      <c r="PXF106" s="389"/>
      <c r="PXG106" s="390"/>
      <c r="PXH106" s="391"/>
      <c r="PXI106" s="392"/>
      <c r="PXJ106" s="393"/>
      <c r="PXK106" s="394"/>
      <c r="PXL106" s="395"/>
      <c r="PXM106" s="389"/>
      <c r="PXN106" s="390"/>
      <c r="PXO106" s="391"/>
      <c r="PXP106" s="392"/>
      <c r="PXQ106" s="393"/>
      <c r="PXR106" s="394"/>
      <c r="PXS106" s="395"/>
      <c r="PXT106" s="389"/>
      <c r="PXU106" s="390"/>
      <c r="PXV106" s="391"/>
      <c r="PXW106" s="392"/>
      <c r="PXX106" s="393"/>
      <c r="PXY106" s="394"/>
      <c r="PXZ106" s="395"/>
      <c r="PYA106" s="389"/>
      <c r="PYB106" s="390"/>
      <c r="PYC106" s="391"/>
      <c r="PYD106" s="392"/>
      <c r="PYE106" s="393"/>
      <c r="PYF106" s="394"/>
      <c r="PYG106" s="395"/>
      <c r="PYH106" s="389"/>
      <c r="PYI106" s="390"/>
      <c r="PYJ106" s="391"/>
      <c r="PYK106" s="392"/>
      <c r="PYL106" s="393"/>
      <c r="PYM106" s="394"/>
      <c r="PYN106" s="395"/>
      <c r="PYO106" s="389"/>
      <c r="PYP106" s="390"/>
      <c r="PYQ106" s="391"/>
      <c r="PYR106" s="392"/>
      <c r="PYS106" s="393"/>
      <c r="PYT106" s="394"/>
      <c r="PYU106" s="395"/>
      <c r="PYV106" s="389"/>
      <c r="PYW106" s="390"/>
      <c r="PYX106" s="391"/>
      <c r="PYY106" s="392"/>
      <c r="PYZ106" s="393"/>
      <c r="PZA106" s="394"/>
      <c r="PZB106" s="395"/>
      <c r="PZC106" s="389"/>
      <c r="PZD106" s="390"/>
      <c r="PZE106" s="391"/>
      <c r="PZF106" s="392"/>
      <c r="PZG106" s="393"/>
      <c r="PZH106" s="394"/>
      <c r="PZI106" s="395"/>
      <c r="PZJ106" s="389"/>
      <c r="PZK106" s="390"/>
      <c r="PZL106" s="391"/>
      <c r="PZM106" s="392"/>
      <c r="PZN106" s="393"/>
      <c r="PZO106" s="394"/>
      <c r="PZP106" s="395"/>
      <c r="PZQ106" s="389"/>
      <c r="PZR106" s="390"/>
      <c r="PZS106" s="391"/>
      <c r="PZT106" s="392"/>
      <c r="PZU106" s="393"/>
      <c r="PZV106" s="394"/>
      <c r="PZW106" s="395"/>
      <c r="PZX106" s="389"/>
      <c r="PZY106" s="390"/>
      <c r="PZZ106" s="391"/>
      <c r="QAA106" s="392"/>
      <c r="QAB106" s="393"/>
      <c r="QAC106" s="394"/>
      <c r="QAD106" s="395"/>
      <c r="QAE106" s="389"/>
      <c r="QAF106" s="390"/>
      <c r="QAG106" s="391"/>
      <c r="QAH106" s="392"/>
      <c r="QAI106" s="393"/>
      <c r="QAJ106" s="394"/>
      <c r="QAK106" s="395"/>
      <c r="QAL106" s="389"/>
      <c r="QAM106" s="390"/>
      <c r="QAN106" s="391"/>
      <c r="QAO106" s="392"/>
      <c r="QAP106" s="393"/>
      <c r="QAQ106" s="394"/>
      <c r="QAR106" s="395"/>
      <c r="QAS106" s="389"/>
      <c r="QAT106" s="390"/>
      <c r="QAU106" s="391"/>
      <c r="QAV106" s="392"/>
      <c r="QAW106" s="393"/>
      <c r="QAX106" s="394"/>
      <c r="QAY106" s="395"/>
      <c r="QAZ106" s="389"/>
      <c r="QBA106" s="390"/>
      <c r="QBB106" s="391"/>
      <c r="QBC106" s="392"/>
      <c r="QBD106" s="393"/>
      <c r="QBE106" s="394"/>
      <c r="QBF106" s="395"/>
      <c r="QBG106" s="389"/>
      <c r="QBH106" s="390"/>
      <c r="QBI106" s="391"/>
      <c r="QBJ106" s="392"/>
      <c r="QBK106" s="393"/>
      <c r="QBL106" s="394"/>
      <c r="QBM106" s="395"/>
      <c r="QBN106" s="389"/>
      <c r="QBO106" s="390"/>
      <c r="QBP106" s="391"/>
      <c r="QBQ106" s="392"/>
      <c r="QBR106" s="393"/>
      <c r="QBS106" s="394"/>
      <c r="QBT106" s="395"/>
      <c r="QBU106" s="389"/>
      <c r="QBV106" s="390"/>
      <c r="QBW106" s="391"/>
      <c r="QBX106" s="392"/>
      <c r="QBY106" s="393"/>
      <c r="QBZ106" s="394"/>
      <c r="QCA106" s="395"/>
      <c r="QCB106" s="389"/>
      <c r="QCC106" s="390"/>
      <c r="QCD106" s="391"/>
      <c r="QCE106" s="392"/>
      <c r="QCF106" s="393"/>
      <c r="QCG106" s="394"/>
      <c r="QCH106" s="395"/>
      <c r="QCI106" s="389"/>
      <c r="QCJ106" s="390"/>
      <c r="QCK106" s="391"/>
      <c r="QCL106" s="392"/>
      <c r="QCM106" s="393"/>
      <c r="QCN106" s="394"/>
      <c r="QCO106" s="395"/>
      <c r="QCP106" s="389"/>
      <c r="QCQ106" s="390"/>
      <c r="QCR106" s="391"/>
      <c r="QCS106" s="392"/>
      <c r="QCT106" s="393"/>
      <c r="QCU106" s="394"/>
      <c r="QCV106" s="395"/>
      <c r="QCW106" s="389"/>
      <c r="QCX106" s="390"/>
      <c r="QCY106" s="391"/>
      <c r="QCZ106" s="392"/>
      <c r="QDA106" s="393"/>
      <c r="QDB106" s="394"/>
      <c r="QDC106" s="395"/>
      <c r="QDD106" s="389"/>
      <c r="QDE106" s="390"/>
      <c r="QDF106" s="391"/>
      <c r="QDG106" s="392"/>
      <c r="QDH106" s="393"/>
      <c r="QDI106" s="394"/>
      <c r="QDJ106" s="395"/>
      <c r="QDK106" s="389"/>
      <c r="QDL106" s="390"/>
      <c r="QDM106" s="391"/>
      <c r="QDN106" s="392"/>
      <c r="QDO106" s="393"/>
      <c r="QDP106" s="394"/>
      <c r="QDQ106" s="395"/>
      <c r="QDR106" s="389"/>
      <c r="QDS106" s="390"/>
      <c r="QDT106" s="391"/>
      <c r="QDU106" s="392"/>
      <c r="QDV106" s="393"/>
      <c r="QDW106" s="394"/>
      <c r="QDX106" s="395"/>
      <c r="QDY106" s="389"/>
      <c r="QDZ106" s="390"/>
      <c r="QEA106" s="391"/>
      <c r="QEB106" s="392"/>
      <c r="QEC106" s="393"/>
      <c r="QED106" s="394"/>
      <c r="QEE106" s="395"/>
      <c r="QEF106" s="389"/>
      <c r="QEG106" s="390"/>
      <c r="QEH106" s="391"/>
      <c r="QEI106" s="392"/>
      <c r="QEJ106" s="393"/>
      <c r="QEK106" s="394"/>
      <c r="QEL106" s="395"/>
      <c r="QEM106" s="389"/>
      <c r="QEN106" s="390"/>
      <c r="QEO106" s="391"/>
      <c r="QEP106" s="392"/>
      <c r="QEQ106" s="393"/>
      <c r="QER106" s="394"/>
      <c r="QES106" s="395"/>
      <c r="QET106" s="389"/>
      <c r="QEU106" s="390"/>
      <c r="QEV106" s="391"/>
      <c r="QEW106" s="392"/>
      <c r="QEX106" s="393"/>
      <c r="QEY106" s="394"/>
      <c r="QEZ106" s="395"/>
      <c r="QFA106" s="389"/>
      <c r="QFB106" s="390"/>
      <c r="QFC106" s="391"/>
      <c r="QFD106" s="392"/>
      <c r="QFE106" s="393"/>
      <c r="QFF106" s="394"/>
      <c r="QFG106" s="395"/>
      <c r="QFH106" s="389"/>
      <c r="QFI106" s="390"/>
      <c r="QFJ106" s="391"/>
      <c r="QFK106" s="392"/>
      <c r="QFL106" s="393"/>
      <c r="QFM106" s="394"/>
      <c r="QFN106" s="395"/>
      <c r="QFO106" s="389"/>
      <c r="QFP106" s="390"/>
      <c r="QFQ106" s="391"/>
      <c r="QFR106" s="392"/>
      <c r="QFS106" s="393"/>
      <c r="QFT106" s="394"/>
      <c r="QFU106" s="395"/>
      <c r="QFV106" s="389"/>
      <c r="QFW106" s="390"/>
      <c r="QFX106" s="391"/>
      <c r="QFY106" s="392"/>
      <c r="QFZ106" s="393"/>
      <c r="QGA106" s="394"/>
      <c r="QGB106" s="395"/>
      <c r="QGC106" s="389"/>
      <c r="QGD106" s="390"/>
      <c r="QGE106" s="391"/>
      <c r="QGF106" s="392"/>
      <c r="QGG106" s="393"/>
      <c r="QGH106" s="394"/>
      <c r="QGI106" s="395"/>
      <c r="QGJ106" s="389"/>
      <c r="QGK106" s="390"/>
      <c r="QGL106" s="391"/>
      <c r="QGM106" s="392"/>
      <c r="QGN106" s="393"/>
      <c r="QGO106" s="394"/>
      <c r="QGP106" s="395"/>
      <c r="QGQ106" s="389"/>
      <c r="QGR106" s="390"/>
      <c r="QGS106" s="391"/>
      <c r="QGT106" s="392"/>
      <c r="QGU106" s="393"/>
      <c r="QGV106" s="394"/>
      <c r="QGW106" s="395"/>
      <c r="QGX106" s="389"/>
      <c r="QGY106" s="390"/>
      <c r="QGZ106" s="391"/>
      <c r="QHA106" s="392"/>
      <c r="QHB106" s="393"/>
      <c r="QHC106" s="394"/>
      <c r="QHD106" s="395"/>
      <c r="QHE106" s="389"/>
      <c r="QHF106" s="390"/>
      <c r="QHG106" s="391"/>
      <c r="QHH106" s="392"/>
      <c r="QHI106" s="393"/>
      <c r="QHJ106" s="394"/>
      <c r="QHK106" s="395"/>
      <c r="QHL106" s="389"/>
      <c r="QHM106" s="390"/>
      <c r="QHN106" s="391"/>
      <c r="QHO106" s="392"/>
      <c r="QHP106" s="393"/>
      <c r="QHQ106" s="394"/>
      <c r="QHR106" s="395"/>
      <c r="QHS106" s="389"/>
      <c r="QHT106" s="390"/>
      <c r="QHU106" s="391"/>
      <c r="QHV106" s="392"/>
      <c r="QHW106" s="393"/>
      <c r="QHX106" s="394"/>
      <c r="QHY106" s="395"/>
      <c r="QHZ106" s="389"/>
      <c r="QIA106" s="390"/>
      <c r="QIB106" s="391"/>
      <c r="QIC106" s="392"/>
      <c r="QID106" s="393"/>
      <c r="QIE106" s="394"/>
      <c r="QIF106" s="395"/>
      <c r="QIG106" s="389"/>
      <c r="QIH106" s="390"/>
      <c r="QII106" s="391"/>
      <c r="QIJ106" s="392"/>
      <c r="QIK106" s="393"/>
      <c r="QIL106" s="394"/>
      <c r="QIM106" s="395"/>
      <c r="QIN106" s="389"/>
      <c r="QIO106" s="390"/>
      <c r="QIP106" s="391"/>
      <c r="QIQ106" s="392"/>
      <c r="QIR106" s="393"/>
      <c r="QIS106" s="394"/>
      <c r="QIT106" s="395"/>
      <c r="QIU106" s="389"/>
      <c r="QIV106" s="390"/>
      <c r="QIW106" s="391"/>
      <c r="QIX106" s="392"/>
      <c r="QIY106" s="393"/>
      <c r="QIZ106" s="394"/>
      <c r="QJA106" s="395"/>
      <c r="QJB106" s="389"/>
      <c r="QJC106" s="390"/>
      <c r="QJD106" s="391"/>
      <c r="QJE106" s="392"/>
      <c r="QJF106" s="393"/>
      <c r="QJG106" s="394"/>
      <c r="QJH106" s="395"/>
      <c r="QJI106" s="389"/>
      <c r="QJJ106" s="390"/>
      <c r="QJK106" s="391"/>
      <c r="QJL106" s="392"/>
      <c r="QJM106" s="393"/>
      <c r="QJN106" s="394"/>
      <c r="QJO106" s="395"/>
      <c r="QJP106" s="389"/>
      <c r="QJQ106" s="390"/>
      <c r="QJR106" s="391"/>
      <c r="QJS106" s="392"/>
      <c r="QJT106" s="393"/>
      <c r="QJU106" s="394"/>
      <c r="QJV106" s="395"/>
      <c r="QJW106" s="389"/>
      <c r="QJX106" s="390"/>
      <c r="QJY106" s="391"/>
      <c r="QJZ106" s="392"/>
      <c r="QKA106" s="393"/>
      <c r="QKB106" s="394"/>
      <c r="QKC106" s="395"/>
      <c r="QKD106" s="389"/>
      <c r="QKE106" s="390"/>
      <c r="QKF106" s="391"/>
      <c r="QKG106" s="392"/>
      <c r="QKH106" s="393"/>
      <c r="QKI106" s="394"/>
      <c r="QKJ106" s="395"/>
      <c r="QKK106" s="389"/>
      <c r="QKL106" s="390"/>
      <c r="QKM106" s="391"/>
      <c r="QKN106" s="392"/>
      <c r="QKO106" s="393"/>
      <c r="QKP106" s="394"/>
      <c r="QKQ106" s="395"/>
      <c r="QKR106" s="389"/>
      <c r="QKS106" s="390"/>
      <c r="QKT106" s="391"/>
      <c r="QKU106" s="392"/>
      <c r="QKV106" s="393"/>
      <c r="QKW106" s="394"/>
      <c r="QKX106" s="395"/>
      <c r="QKY106" s="389"/>
      <c r="QKZ106" s="390"/>
      <c r="QLA106" s="391"/>
      <c r="QLB106" s="392"/>
      <c r="QLC106" s="393"/>
      <c r="QLD106" s="394"/>
      <c r="QLE106" s="395"/>
      <c r="QLF106" s="389"/>
      <c r="QLG106" s="390"/>
      <c r="QLH106" s="391"/>
      <c r="QLI106" s="392"/>
      <c r="QLJ106" s="393"/>
      <c r="QLK106" s="394"/>
      <c r="QLL106" s="395"/>
      <c r="QLM106" s="389"/>
      <c r="QLN106" s="390"/>
      <c r="QLO106" s="391"/>
      <c r="QLP106" s="392"/>
      <c r="QLQ106" s="393"/>
      <c r="QLR106" s="394"/>
      <c r="QLS106" s="395"/>
      <c r="QLT106" s="389"/>
      <c r="QLU106" s="390"/>
      <c r="QLV106" s="391"/>
      <c r="QLW106" s="392"/>
      <c r="QLX106" s="393"/>
      <c r="QLY106" s="394"/>
      <c r="QLZ106" s="395"/>
      <c r="QMA106" s="389"/>
      <c r="QMB106" s="390"/>
      <c r="QMC106" s="391"/>
      <c r="QMD106" s="392"/>
      <c r="QME106" s="393"/>
      <c r="QMF106" s="394"/>
      <c r="QMG106" s="395"/>
      <c r="QMH106" s="389"/>
      <c r="QMI106" s="390"/>
      <c r="QMJ106" s="391"/>
      <c r="QMK106" s="392"/>
      <c r="QML106" s="393"/>
      <c r="QMM106" s="394"/>
      <c r="QMN106" s="395"/>
      <c r="QMO106" s="389"/>
      <c r="QMP106" s="390"/>
      <c r="QMQ106" s="391"/>
      <c r="QMR106" s="392"/>
      <c r="QMS106" s="393"/>
      <c r="QMT106" s="394"/>
      <c r="QMU106" s="395"/>
      <c r="QMV106" s="389"/>
      <c r="QMW106" s="390"/>
      <c r="QMX106" s="391"/>
      <c r="QMY106" s="392"/>
      <c r="QMZ106" s="393"/>
      <c r="QNA106" s="394"/>
      <c r="QNB106" s="395"/>
      <c r="QNC106" s="389"/>
      <c r="QND106" s="390"/>
      <c r="QNE106" s="391"/>
      <c r="QNF106" s="392"/>
      <c r="QNG106" s="393"/>
      <c r="QNH106" s="394"/>
      <c r="QNI106" s="395"/>
      <c r="QNJ106" s="389"/>
      <c r="QNK106" s="390"/>
      <c r="QNL106" s="391"/>
      <c r="QNM106" s="392"/>
      <c r="QNN106" s="393"/>
      <c r="QNO106" s="394"/>
      <c r="QNP106" s="395"/>
      <c r="QNQ106" s="389"/>
      <c r="QNR106" s="390"/>
      <c r="QNS106" s="391"/>
      <c r="QNT106" s="392"/>
      <c r="QNU106" s="393"/>
      <c r="QNV106" s="394"/>
      <c r="QNW106" s="395"/>
      <c r="QNX106" s="389"/>
      <c r="QNY106" s="390"/>
      <c r="QNZ106" s="391"/>
      <c r="QOA106" s="392"/>
      <c r="QOB106" s="393"/>
      <c r="QOC106" s="394"/>
      <c r="QOD106" s="395"/>
      <c r="QOE106" s="389"/>
      <c r="QOF106" s="390"/>
      <c r="QOG106" s="391"/>
      <c r="QOH106" s="392"/>
      <c r="QOI106" s="393"/>
      <c r="QOJ106" s="394"/>
      <c r="QOK106" s="395"/>
      <c r="QOL106" s="389"/>
      <c r="QOM106" s="390"/>
      <c r="QON106" s="391"/>
      <c r="QOO106" s="392"/>
      <c r="QOP106" s="393"/>
      <c r="QOQ106" s="394"/>
      <c r="QOR106" s="395"/>
      <c r="QOS106" s="389"/>
      <c r="QOT106" s="390"/>
      <c r="QOU106" s="391"/>
      <c r="QOV106" s="392"/>
      <c r="QOW106" s="393"/>
      <c r="QOX106" s="394"/>
      <c r="QOY106" s="395"/>
      <c r="QOZ106" s="389"/>
      <c r="QPA106" s="390"/>
      <c r="QPB106" s="391"/>
      <c r="QPC106" s="392"/>
      <c r="QPD106" s="393"/>
      <c r="QPE106" s="394"/>
      <c r="QPF106" s="395"/>
      <c r="QPG106" s="389"/>
      <c r="QPH106" s="390"/>
      <c r="QPI106" s="391"/>
      <c r="QPJ106" s="392"/>
      <c r="QPK106" s="393"/>
      <c r="QPL106" s="394"/>
      <c r="QPM106" s="395"/>
      <c r="QPN106" s="389"/>
      <c r="QPO106" s="390"/>
      <c r="QPP106" s="391"/>
      <c r="QPQ106" s="392"/>
      <c r="QPR106" s="393"/>
      <c r="QPS106" s="394"/>
      <c r="QPT106" s="395"/>
      <c r="QPU106" s="389"/>
      <c r="QPV106" s="390"/>
      <c r="QPW106" s="391"/>
      <c r="QPX106" s="392"/>
      <c r="QPY106" s="393"/>
      <c r="QPZ106" s="394"/>
      <c r="QQA106" s="395"/>
      <c r="QQB106" s="389"/>
      <c r="QQC106" s="390"/>
      <c r="QQD106" s="391"/>
      <c r="QQE106" s="392"/>
      <c r="QQF106" s="393"/>
      <c r="QQG106" s="394"/>
      <c r="QQH106" s="395"/>
      <c r="QQI106" s="389"/>
      <c r="QQJ106" s="390"/>
      <c r="QQK106" s="391"/>
      <c r="QQL106" s="392"/>
      <c r="QQM106" s="393"/>
      <c r="QQN106" s="394"/>
      <c r="QQO106" s="395"/>
      <c r="QQP106" s="389"/>
      <c r="QQQ106" s="390"/>
      <c r="QQR106" s="391"/>
      <c r="QQS106" s="392"/>
      <c r="QQT106" s="393"/>
      <c r="QQU106" s="394"/>
      <c r="QQV106" s="395"/>
      <c r="QQW106" s="389"/>
      <c r="QQX106" s="390"/>
      <c r="QQY106" s="391"/>
      <c r="QQZ106" s="392"/>
      <c r="QRA106" s="393"/>
      <c r="QRB106" s="394"/>
      <c r="QRC106" s="395"/>
      <c r="QRD106" s="389"/>
      <c r="QRE106" s="390"/>
      <c r="QRF106" s="391"/>
      <c r="QRG106" s="392"/>
      <c r="QRH106" s="393"/>
      <c r="QRI106" s="394"/>
      <c r="QRJ106" s="395"/>
      <c r="QRK106" s="389"/>
      <c r="QRL106" s="390"/>
      <c r="QRM106" s="391"/>
      <c r="QRN106" s="392"/>
      <c r="QRO106" s="393"/>
      <c r="QRP106" s="394"/>
      <c r="QRQ106" s="395"/>
      <c r="QRR106" s="389"/>
      <c r="QRS106" s="390"/>
      <c r="QRT106" s="391"/>
      <c r="QRU106" s="392"/>
      <c r="QRV106" s="393"/>
      <c r="QRW106" s="394"/>
      <c r="QRX106" s="395"/>
      <c r="QRY106" s="389"/>
      <c r="QRZ106" s="390"/>
      <c r="QSA106" s="391"/>
      <c r="QSB106" s="392"/>
      <c r="QSC106" s="393"/>
      <c r="QSD106" s="394"/>
      <c r="QSE106" s="395"/>
      <c r="QSF106" s="389"/>
      <c r="QSG106" s="390"/>
      <c r="QSH106" s="391"/>
      <c r="QSI106" s="392"/>
      <c r="QSJ106" s="393"/>
      <c r="QSK106" s="394"/>
      <c r="QSL106" s="395"/>
      <c r="QSM106" s="389"/>
      <c r="QSN106" s="390"/>
      <c r="QSO106" s="391"/>
      <c r="QSP106" s="392"/>
      <c r="QSQ106" s="393"/>
      <c r="QSR106" s="394"/>
      <c r="QSS106" s="395"/>
      <c r="QST106" s="389"/>
      <c r="QSU106" s="390"/>
      <c r="QSV106" s="391"/>
      <c r="QSW106" s="392"/>
      <c r="QSX106" s="393"/>
      <c r="QSY106" s="394"/>
      <c r="QSZ106" s="395"/>
      <c r="QTA106" s="389"/>
      <c r="QTB106" s="390"/>
      <c r="QTC106" s="391"/>
      <c r="QTD106" s="392"/>
      <c r="QTE106" s="393"/>
      <c r="QTF106" s="394"/>
      <c r="QTG106" s="395"/>
      <c r="QTH106" s="389"/>
      <c r="QTI106" s="390"/>
      <c r="QTJ106" s="391"/>
      <c r="QTK106" s="392"/>
      <c r="QTL106" s="393"/>
      <c r="QTM106" s="394"/>
      <c r="QTN106" s="395"/>
      <c r="QTO106" s="389"/>
      <c r="QTP106" s="390"/>
      <c r="QTQ106" s="391"/>
      <c r="QTR106" s="392"/>
      <c r="QTS106" s="393"/>
      <c r="QTT106" s="394"/>
      <c r="QTU106" s="395"/>
      <c r="QTV106" s="389"/>
      <c r="QTW106" s="390"/>
      <c r="QTX106" s="391"/>
      <c r="QTY106" s="392"/>
      <c r="QTZ106" s="393"/>
      <c r="QUA106" s="394"/>
      <c r="QUB106" s="395"/>
      <c r="QUC106" s="389"/>
      <c r="QUD106" s="390"/>
      <c r="QUE106" s="391"/>
      <c r="QUF106" s="392"/>
      <c r="QUG106" s="393"/>
      <c r="QUH106" s="394"/>
      <c r="QUI106" s="395"/>
      <c r="QUJ106" s="389"/>
      <c r="QUK106" s="390"/>
      <c r="QUL106" s="391"/>
      <c r="QUM106" s="392"/>
      <c r="QUN106" s="393"/>
      <c r="QUO106" s="394"/>
      <c r="QUP106" s="395"/>
      <c r="QUQ106" s="389"/>
      <c r="QUR106" s="390"/>
      <c r="QUS106" s="391"/>
      <c r="QUT106" s="392"/>
      <c r="QUU106" s="393"/>
      <c r="QUV106" s="394"/>
      <c r="QUW106" s="395"/>
      <c r="QUX106" s="389"/>
      <c r="QUY106" s="390"/>
      <c r="QUZ106" s="391"/>
      <c r="QVA106" s="392"/>
      <c r="QVB106" s="393"/>
      <c r="QVC106" s="394"/>
      <c r="QVD106" s="395"/>
      <c r="QVE106" s="389"/>
      <c r="QVF106" s="390"/>
      <c r="QVG106" s="391"/>
      <c r="QVH106" s="392"/>
      <c r="QVI106" s="393"/>
      <c r="QVJ106" s="394"/>
      <c r="QVK106" s="395"/>
      <c r="QVL106" s="389"/>
      <c r="QVM106" s="390"/>
      <c r="QVN106" s="391"/>
      <c r="QVO106" s="392"/>
      <c r="QVP106" s="393"/>
      <c r="QVQ106" s="394"/>
      <c r="QVR106" s="395"/>
      <c r="QVS106" s="389"/>
      <c r="QVT106" s="390"/>
      <c r="QVU106" s="391"/>
      <c r="QVV106" s="392"/>
      <c r="QVW106" s="393"/>
      <c r="QVX106" s="394"/>
      <c r="QVY106" s="395"/>
      <c r="QVZ106" s="389"/>
      <c r="QWA106" s="390"/>
      <c r="QWB106" s="391"/>
      <c r="QWC106" s="392"/>
      <c r="QWD106" s="393"/>
      <c r="QWE106" s="394"/>
      <c r="QWF106" s="395"/>
      <c r="QWG106" s="389"/>
      <c r="QWH106" s="390"/>
      <c r="QWI106" s="391"/>
      <c r="QWJ106" s="392"/>
      <c r="QWK106" s="393"/>
      <c r="QWL106" s="394"/>
      <c r="QWM106" s="395"/>
      <c r="QWN106" s="389"/>
      <c r="QWO106" s="390"/>
      <c r="QWP106" s="391"/>
      <c r="QWQ106" s="392"/>
      <c r="QWR106" s="393"/>
      <c r="QWS106" s="394"/>
      <c r="QWT106" s="395"/>
      <c r="QWU106" s="389"/>
      <c r="QWV106" s="390"/>
      <c r="QWW106" s="391"/>
      <c r="QWX106" s="392"/>
      <c r="QWY106" s="393"/>
      <c r="QWZ106" s="394"/>
      <c r="QXA106" s="395"/>
      <c r="QXB106" s="389"/>
      <c r="QXC106" s="390"/>
      <c r="QXD106" s="391"/>
      <c r="QXE106" s="392"/>
      <c r="QXF106" s="393"/>
      <c r="QXG106" s="394"/>
      <c r="QXH106" s="395"/>
      <c r="QXI106" s="389"/>
      <c r="QXJ106" s="390"/>
      <c r="QXK106" s="391"/>
      <c r="QXL106" s="392"/>
      <c r="QXM106" s="393"/>
      <c r="QXN106" s="394"/>
      <c r="QXO106" s="395"/>
      <c r="QXP106" s="389"/>
      <c r="QXQ106" s="390"/>
      <c r="QXR106" s="391"/>
      <c r="QXS106" s="392"/>
      <c r="QXT106" s="393"/>
      <c r="QXU106" s="394"/>
      <c r="QXV106" s="395"/>
      <c r="QXW106" s="389"/>
      <c r="QXX106" s="390"/>
      <c r="QXY106" s="391"/>
      <c r="QXZ106" s="392"/>
      <c r="QYA106" s="393"/>
      <c r="QYB106" s="394"/>
      <c r="QYC106" s="395"/>
      <c r="QYD106" s="389"/>
      <c r="QYE106" s="390"/>
      <c r="QYF106" s="391"/>
      <c r="QYG106" s="392"/>
      <c r="QYH106" s="393"/>
      <c r="QYI106" s="394"/>
      <c r="QYJ106" s="395"/>
      <c r="QYK106" s="389"/>
      <c r="QYL106" s="390"/>
      <c r="QYM106" s="391"/>
      <c r="QYN106" s="392"/>
      <c r="QYO106" s="393"/>
      <c r="QYP106" s="394"/>
      <c r="QYQ106" s="395"/>
      <c r="QYR106" s="389"/>
      <c r="QYS106" s="390"/>
      <c r="QYT106" s="391"/>
      <c r="QYU106" s="392"/>
      <c r="QYV106" s="393"/>
      <c r="QYW106" s="394"/>
      <c r="QYX106" s="395"/>
      <c r="QYY106" s="389"/>
      <c r="QYZ106" s="390"/>
      <c r="QZA106" s="391"/>
      <c r="QZB106" s="392"/>
      <c r="QZC106" s="393"/>
      <c r="QZD106" s="394"/>
      <c r="QZE106" s="395"/>
      <c r="QZF106" s="389"/>
      <c r="QZG106" s="390"/>
      <c r="QZH106" s="391"/>
      <c r="QZI106" s="392"/>
      <c r="QZJ106" s="393"/>
      <c r="QZK106" s="394"/>
      <c r="QZL106" s="395"/>
      <c r="QZM106" s="389"/>
      <c r="QZN106" s="390"/>
      <c r="QZO106" s="391"/>
      <c r="QZP106" s="392"/>
      <c r="QZQ106" s="393"/>
      <c r="QZR106" s="394"/>
      <c r="QZS106" s="395"/>
      <c r="QZT106" s="389"/>
      <c r="QZU106" s="390"/>
      <c r="QZV106" s="391"/>
      <c r="QZW106" s="392"/>
      <c r="QZX106" s="393"/>
      <c r="QZY106" s="394"/>
      <c r="QZZ106" s="395"/>
      <c r="RAA106" s="389"/>
      <c r="RAB106" s="390"/>
      <c r="RAC106" s="391"/>
      <c r="RAD106" s="392"/>
      <c r="RAE106" s="393"/>
      <c r="RAF106" s="394"/>
      <c r="RAG106" s="395"/>
      <c r="RAH106" s="389"/>
      <c r="RAI106" s="390"/>
      <c r="RAJ106" s="391"/>
      <c r="RAK106" s="392"/>
      <c r="RAL106" s="393"/>
      <c r="RAM106" s="394"/>
      <c r="RAN106" s="395"/>
      <c r="RAO106" s="389"/>
      <c r="RAP106" s="390"/>
      <c r="RAQ106" s="391"/>
      <c r="RAR106" s="392"/>
      <c r="RAS106" s="393"/>
      <c r="RAT106" s="394"/>
      <c r="RAU106" s="395"/>
      <c r="RAV106" s="389"/>
      <c r="RAW106" s="390"/>
      <c r="RAX106" s="391"/>
      <c r="RAY106" s="392"/>
      <c r="RAZ106" s="393"/>
      <c r="RBA106" s="394"/>
      <c r="RBB106" s="395"/>
      <c r="RBC106" s="389"/>
      <c r="RBD106" s="390"/>
      <c r="RBE106" s="391"/>
      <c r="RBF106" s="392"/>
      <c r="RBG106" s="393"/>
      <c r="RBH106" s="394"/>
      <c r="RBI106" s="395"/>
      <c r="RBJ106" s="389"/>
      <c r="RBK106" s="390"/>
      <c r="RBL106" s="391"/>
      <c r="RBM106" s="392"/>
      <c r="RBN106" s="393"/>
      <c r="RBO106" s="394"/>
      <c r="RBP106" s="395"/>
      <c r="RBQ106" s="389"/>
      <c r="RBR106" s="390"/>
      <c r="RBS106" s="391"/>
      <c r="RBT106" s="392"/>
      <c r="RBU106" s="393"/>
      <c r="RBV106" s="394"/>
      <c r="RBW106" s="395"/>
      <c r="RBX106" s="389"/>
      <c r="RBY106" s="390"/>
      <c r="RBZ106" s="391"/>
      <c r="RCA106" s="392"/>
      <c r="RCB106" s="393"/>
      <c r="RCC106" s="394"/>
      <c r="RCD106" s="395"/>
      <c r="RCE106" s="389"/>
      <c r="RCF106" s="390"/>
      <c r="RCG106" s="391"/>
      <c r="RCH106" s="392"/>
      <c r="RCI106" s="393"/>
      <c r="RCJ106" s="394"/>
      <c r="RCK106" s="395"/>
      <c r="RCL106" s="389"/>
      <c r="RCM106" s="390"/>
      <c r="RCN106" s="391"/>
      <c r="RCO106" s="392"/>
      <c r="RCP106" s="393"/>
      <c r="RCQ106" s="394"/>
      <c r="RCR106" s="395"/>
      <c r="RCS106" s="389"/>
      <c r="RCT106" s="390"/>
      <c r="RCU106" s="391"/>
      <c r="RCV106" s="392"/>
      <c r="RCW106" s="393"/>
      <c r="RCX106" s="394"/>
      <c r="RCY106" s="395"/>
      <c r="RCZ106" s="389"/>
      <c r="RDA106" s="390"/>
      <c r="RDB106" s="391"/>
      <c r="RDC106" s="392"/>
      <c r="RDD106" s="393"/>
      <c r="RDE106" s="394"/>
      <c r="RDF106" s="395"/>
      <c r="RDG106" s="389"/>
      <c r="RDH106" s="390"/>
      <c r="RDI106" s="391"/>
      <c r="RDJ106" s="392"/>
      <c r="RDK106" s="393"/>
      <c r="RDL106" s="394"/>
      <c r="RDM106" s="395"/>
      <c r="RDN106" s="389"/>
      <c r="RDO106" s="390"/>
      <c r="RDP106" s="391"/>
      <c r="RDQ106" s="392"/>
      <c r="RDR106" s="393"/>
      <c r="RDS106" s="394"/>
      <c r="RDT106" s="395"/>
      <c r="RDU106" s="389"/>
      <c r="RDV106" s="390"/>
      <c r="RDW106" s="391"/>
      <c r="RDX106" s="392"/>
      <c r="RDY106" s="393"/>
      <c r="RDZ106" s="394"/>
      <c r="REA106" s="395"/>
      <c r="REB106" s="389"/>
      <c r="REC106" s="390"/>
      <c r="RED106" s="391"/>
      <c r="REE106" s="392"/>
      <c r="REF106" s="393"/>
      <c r="REG106" s="394"/>
      <c r="REH106" s="395"/>
      <c r="REI106" s="389"/>
      <c r="REJ106" s="390"/>
      <c r="REK106" s="391"/>
      <c r="REL106" s="392"/>
      <c r="REM106" s="393"/>
      <c r="REN106" s="394"/>
      <c r="REO106" s="395"/>
      <c r="REP106" s="389"/>
      <c r="REQ106" s="390"/>
      <c r="RER106" s="391"/>
      <c r="RES106" s="392"/>
      <c r="RET106" s="393"/>
      <c r="REU106" s="394"/>
      <c r="REV106" s="395"/>
      <c r="REW106" s="389"/>
      <c r="REX106" s="390"/>
      <c r="REY106" s="391"/>
      <c r="REZ106" s="392"/>
      <c r="RFA106" s="393"/>
      <c r="RFB106" s="394"/>
      <c r="RFC106" s="395"/>
      <c r="RFD106" s="389"/>
      <c r="RFE106" s="390"/>
      <c r="RFF106" s="391"/>
      <c r="RFG106" s="392"/>
      <c r="RFH106" s="393"/>
      <c r="RFI106" s="394"/>
      <c r="RFJ106" s="395"/>
      <c r="RFK106" s="389"/>
      <c r="RFL106" s="390"/>
      <c r="RFM106" s="391"/>
      <c r="RFN106" s="392"/>
      <c r="RFO106" s="393"/>
      <c r="RFP106" s="394"/>
      <c r="RFQ106" s="395"/>
      <c r="RFR106" s="389"/>
      <c r="RFS106" s="390"/>
      <c r="RFT106" s="391"/>
      <c r="RFU106" s="392"/>
      <c r="RFV106" s="393"/>
      <c r="RFW106" s="394"/>
      <c r="RFX106" s="395"/>
      <c r="RFY106" s="389"/>
      <c r="RFZ106" s="390"/>
      <c r="RGA106" s="391"/>
      <c r="RGB106" s="392"/>
      <c r="RGC106" s="393"/>
      <c r="RGD106" s="394"/>
      <c r="RGE106" s="395"/>
      <c r="RGF106" s="389"/>
      <c r="RGG106" s="390"/>
      <c r="RGH106" s="391"/>
      <c r="RGI106" s="392"/>
      <c r="RGJ106" s="393"/>
      <c r="RGK106" s="394"/>
      <c r="RGL106" s="395"/>
      <c r="RGM106" s="389"/>
      <c r="RGN106" s="390"/>
      <c r="RGO106" s="391"/>
      <c r="RGP106" s="392"/>
      <c r="RGQ106" s="393"/>
      <c r="RGR106" s="394"/>
      <c r="RGS106" s="395"/>
      <c r="RGT106" s="389"/>
      <c r="RGU106" s="390"/>
      <c r="RGV106" s="391"/>
      <c r="RGW106" s="392"/>
      <c r="RGX106" s="393"/>
      <c r="RGY106" s="394"/>
      <c r="RGZ106" s="395"/>
      <c r="RHA106" s="389"/>
      <c r="RHB106" s="390"/>
      <c r="RHC106" s="391"/>
      <c r="RHD106" s="392"/>
      <c r="RHE106" s="393"/>
      <c r="RHF106" s="394"/>
      <c r="RHG106" s="395"/>
      <c r="RHH106" s="389"/>
      <c r="RHI106" s="390"/>
      <c r="RHJ106" s="391"/>
      <c r="RHK106" s="392"/>
      <c r="RHL106" s="393"/>
      <c r="RHM106" s="394"/>
      <c r="RHN106" s="395"/>
      <c r="RHO106" s="389"/>
      <c r="RHP106" s="390"/>
      <c r="RHQ106" s="391"/>
      <c r="RHR106" s="392"/>
      <c r="RHS106" s="393"/>
      <c r="RHT106" s="394"/>
      <c r="RHU106" s="395"/>
      <c r="RHV106" s="389"/>
      <c r="RHW106" s="390"/>
      <c r="RHX106" s="391"/>
      <c r="RHY106" s="392"/>
      <c r="RHZ106" s="393"/>
      <c r="RIA106" s="394"/>
      <c r="RIB106" s="395"/>
      <c r="RIC106" s="389"/>
      <c r="RID106" s="390"/>
      <c r="RIE106" s="391"/>
      <c r="RIF106" s="392"/>
      <c r="RIG106" s="393"/>
      <c r="RIH106" s="394"/>
      <c r="RII106" s="395"/>
      <c r="RIJ106" s="389"/>
      <c r="RIK106" s="390"/>
      <c r="RIL106" s="391"/>
      <c r="RIM106" s="392"/>
      <c r="RIN106" s="393"/>
      <c r="RIO106" s="394"/>
      <c r="RIP106" s="395"/>
      <c r="RIQ106" s="389"/>
      <c r="RIR106" s="390"/>
      <c r="RIS106" s="391"/>
      <c r="RIT106" s="392"/>
      <c r="RIU106" s="393"/>
      <c r="RIV106" s="394"/>
      <c r="RIW106" s="395"/>
      <c r="RIX106" s="389"/>
      <c r="RIY106" s="390"/>
      <c r="RIZ106" s="391"/>
      <c r="RJA106" s="392"/>
      <c r="RJB106" s="393"/>
      <c r="RJC106" s="394"/>
      <c r="RJD106" s="395"/>
      <c r="RJE106" s="389"/>
      <c r="RJF106" s="390"/>
      <c r="RJG106" s="391"/>
      <c r="RJH106" s="392"/>
      <c r="RJI106" s="393"/>
      <c r="RJJ106" s="394"/>
      <c r="RJK106" s="395"/>
      <c r="RJL106" s="389"/>
      <c r="RJM106" s="390"/>
      <c r="RJN106" s="391"/>
      <c r="RJO106" s="392"/>
      <c r="RJP106" s="393"/>
      <c r="RJQ106" s="394"/>
      <c r="RJR106" s="395"/>
      <c r="RJS106" s="389"/>
      <c r="RJT106" s="390"/>
      <c r="RJU106" s="391"/>
      <c r="RJV106" s="392"/>
      <c r="RJW106" s="393"/>
      <c r="RJX106" s="394"/>
      <c r="RJY106" s="395"/>
      <c r="RJZ106" s="389"/>
      <c r="RKA106" s="390"/>
      <c r="RKB106" s="391"/>
      <c r="RKC106" s="392"/>
      <c r="RKD106" s="393"/>
      <c r="RKE106" s="394"/>
      <c r="RKF106" s="395"/>
      <c r="RKG106" s="389"/>
      <c r="RKH106" s="390"/>
      <c r="RKI106" s="391"/>
      <c r="RKJ106" s="392"/>
      <c r="RKK106" s="393"/>
      <c r="RKL106" s="394"/>
      <c r="RKM106" s="395"/>
      <c r="RKN106" s="389"/>
      <c r="RKO106" s="390"/>
      <c r="RKP106" s="391"/>
      <c r="RKQ106" s="392"/>
      <c r="RKR106" s="393"/>
      <c r="RKS106" s="394"/>
      <c r="RKT106" s="395"/>
      <c r="RKU106" s="389"/>
      <c r="RKV106" s="390"/>
      <c r="RKW106" s="391"/>
      <c r="RKX106" s="392"/>
      <c r="RKY106" s="393"/>
      <c r="RKZ106" s="394"/>
      <c r="RLA106" s="395"/>
      <c r="RLB106" s="389"/>
      <c r="RLC106" s="390"/>
      <c r="RLD106" s="391"/>
      <c r="RLE106" s="392"/>
      <c r="RLF106" s="393"/>
      <c r="RLG106" s="394"/>
      <c r="RLH106" s="395"/>
      <c r="RLI106" s="389"/>
      <c r="RLJ106" s="390"/>
      <c r="RLK106" s="391"/>
      <c r="RLL106" s="392"/>
      <c r="RLM106" s="393"/>
      <c r="RLN106" s="394"/>
      <c r="RLO106" s="395"/>
      <c r="RLP106" s="389"/>
      <c r="RLQ106" s="390"/>
      <c r="RLR106" s="391"/>
      <c r="RLS106" s="392"/>
      <c r="RLT106" s="393"/>
      <c r="RLU106" s="394"/>
      <c r="RLV106" s="395"/>
      <c r="RLW106" s="389"/>
      <c r="RLX106" s="390"/>
      <c r="RLY106" s="391"/>
      <c r="RLZ106" s="392"/>
      <c r="RMA106" s="393"/>
      <c r="RMB106" s="394"/>
      <c r="RMC106" s="395"/>
      <c r="RMD106" s="389"/>
      <c r="RME106" s="390"/>
      <c r="RMF106" s="391"/>
      <c r="RMG106" s="392"/>
      <c r="RMH106" s="393"/>
      <c r="RMI106" s="394"/>
      <c r="RMJ106" s="395"/>
      <c r="RMK106" s="389"/>
      <c r="RML106" s="390"/>
      <c r="RMM106" s="391"/>
      <c r="RMN106" s="392"/>
      <c r="RMO106" s="393"/>
      <c r="RMP106" s="394"/>
      <c r="RMQ106" s="395"/>
      <c r="RMR106" s="389"/>
      <c r="RMS106" s="390"/>
      <c r="RMT106" s="391"/>
      <c r="RMU106" s="392"/>
      <c r="RMV106" s="393"/>
      <c r="RMW106" s="394"/>
      <c r="RMX106" s="395"/>
      <c r="RMY106" s="389"/>
      <c r="RMZ106" s="390"/>
      <c r="RNA106" s="391"/>
      <c r="RNB106" s="392"/>
      <c r="RNC106" s="393"/>
      <c r="RND106" s="394"/>
      <c r="RNE106" s="395"/>
      <c r="RNF106" s="389"/>
      <c r="RNG106" s="390"/>
      <c r="RNH106" s="391"/>
      <c r="RNI106" s="392"/>
      <c r="RNJ106" s="393"/>
      <c r="RNK106" s="394"/>
      <c r="RNL106" s="395"/>
      <c r="RNM106" s="389"/>
      <c r="RNN106" s="390"/>
      <c r="RNO106" s="391"/>
      <c r="RNP106" s="392"/>
      <c r="RNQ106" s="393"/>
      <c r="RNR106" s="394"/>
      <c r="RNS106" s="395"/>
      <c r="RNT106" s="389"/>
      <c r="RNU106" s="390"/>
      <c r="RNV106" s="391"/>
      <c r="RNW106" s="392"/>
      <c r="RNX106" s="393"/>
      <c r="RNY106" s="394"/>
      <c r="RNZ106" s="395"/>
      <c r="ROA106" s="389"/>
      <c r="ROB106" s="390"/>
      <c r="ROC106" s="391"/>
      <c r="ROD106" s="392"/>
      <c r="ROE106" s="393"/>
      <c r="ROF106" s="394"/>
      <c r="ROG106" s="395"/>
      <c r="ROH106" s="389"/>
      <c r="ROI106" s="390"/>
      <c r="ROJ106" s="391"/>
      <c r="ROK106" s="392"/>
      <c r="ROL106" s="393"/>
      <c r="ROM106" s="394"/>
      <c r="RON106" s="395"/>
      <c r="ROO106" s="389"/>
      <c r="ROP106" s="390"/>
      <c r="ROQ106" s="391"/>
      <c r="ROR106" s="392"/>
      <c r="ROS106" s="393"/>
      <c r="ROT106" s="394"/>
      <c r="ROU106" s="395"/>
      <c r="ROV106" s="389"/>
      <c r="ROW106" s="390"/>
      <c r="ROX106" s="391"/>
      <c r="ROY106" s="392"/>
      <c r="ROZ106" s="393"/>
      <c r="RPA106" s="394"/>
      <c r="RPB106" s="395"/>
      <c r="RPC106" s="389"/>
      <c r="RPD106" s="390"/>
      <c r="RPE106" s="391"/>
      <c r="RPF106" s="392"/>
      <c r="RPG106" s="393"/>
      <c r="RPH106" s="394"/>
      <c r="RPI106" s="395"/>
      <c r="RPJ106" s="389"/>
      <c r="RPK106" s="390"/>
      <c r="RPL106" s="391"/>
      <c r="RPM106" s="392"/>
      <c r="RPN106" s="393"/>
      <c r="RPO106" s="394"/>
      <c r="RPP106" s="395"/>
      <c r="RPQ106" s="389"/>
      <c r="RPR106" s="390"/>
      <c r="RPS106" s="391"/>
      <c r="RPT106" s="392"/>
      <c r="RPU106" s="393"/>
      <c r="RPV106" s="394"/>
      <c r="RPW106" s="395"/>
      <c r="RPX106" s="389"/>
      <c r="RPY106" s="390"/>
      <c r="RPZ106" s="391"/>
      <c r="RQA106" s="392"/>
      <c r="RQB106" s="393"/>
      <c r="RQC106" s="394"/>
      <c r="RQD106" s="395"/>
      <c r="RQE106" s="389"/>
      <c r="RQF106" s="390"/>
      <c r="RQG106" s="391"/>
      <c r="RQH106" s="392"/>
      <c r="RQI106" s="393"/>
      <c r="RQJ106" s="394"/>
      <c r="RQK106" s="395"/>
      <c r="RQL106" s="389"/>
      <c r="RQM106" s="390"/>
      <c r="RQN106" s="391"/>
      <c r="RQO106" s="392"/>
      <c r="RQP106" s="393"/>
      <c r="RQQ106" s="394"/>
      <c r="RQR106" s="395"/>
      <c r="RQS106" s="389"/>
      <c r="RQT106" s="390"/>
      <c r="RQU106" s="391"/>
      <c r="RQV106" s="392"/>
      <c r="RQW106" s="393"/>
      <c r="RQX106" s="394"/>
      <c r="RQY106" s="395"/>
      <c r="RQZ106" s="389"/>
      <c r="RRA106" s="390"/>
      <c r="RRB106" s="391"/>
      <c r="RRC106" s="392"/>
      <c r="RRD106" s="393"/>
      <c r="RRE106" s="394"/>
      <c r="RRF106" s="395"/>
      <c r="RRG106" s="389"/>
      <c r="RRH106" s="390"/>
      <c r="RRI106" s="391"/>
      <c r="RRJ106" s="392"/>
      <c r="RRK106" s="393"/>
      <c r="RRL106" s="394"/>
      <c r="RRM106" s="395"/>
      <c r="RRN106" s="389"/>
      <c r="RRO106" s="390"/>
      <c r="RRP106" s="391"/>
      <c r="RRQ106" s="392"/>
      <c r="RRR106" s="393"/>
      <c r="RRS106" s="394"/>
      <c r="RRT106" s="395"/>
      <c r="RRU106" s="389"/>
      <c r="RRV106" s="390"/>
      <c r="RRW106" s="391"/>
      <c r="RRX106" s="392"/>
      <c r="RRY106" s="393"/>
      <c r="RRZ106" s="394"/>
      <c r="RSA106" s="395"/>
      <c r="RSB106" s="389"/>
      <c r="RSC106" s="390"/>
      <c r="RSD106" s="391"/>
      <c r="RSE106" s="392"/>
      <c r="RSF106" s="393"/>
      <c r="RSG106" s="394"/>
      <c r="RSH106" s="395"/>
      <c r="RSI106" s="389"/>
      <c r="RSJ106" s="390"/>
      <c r="RSK106" s="391"/>
      <c r="RSL106" s="392"/>
      <c r="RSM106" s="393"/>
      <c r="RSN106" s="394"/>
      <c r="RSO106" s="395"/>
      <c r="RSP106" s="389"/>
      <c r="RSQ106" s="390"/>
      <c r="RSR106" s="391"/>
      <c r="RSS106" s="392"/>
      <c r="RST106" s="393"/>
      <c r="RSU106" s="394"/>
      <c r="RSV106" s="395"/>
      <c r="RSW106" s="389"/>
      <c r="RSX106" s="390"/>
      <c r="RSY106" s="391"/>
      <c r="RSZ106" s="392"/>
      <c r="RTA106" s="393"/>
      <c r="RTB106" s="394"/>
      <c r="RTC106" s="395"/>
      <c r="RTD106" s="389"/>
      <c r="RTE106" s="390"/>
      <c r="RTF106" s="391"/>
      <c r="RTG106" s="392"/>
      <c r="RTH106" s="393"/>
      <c r="RTI106" s="394"/>
      <c r="RTJ106" s="395"/>
      <c r="RTK106" s="389"/>
      <c r="RTL106" s="390"/>
      <c r="RTM106" s="391"/>
      <c r="RTN106" s="392"/>
      <c r="RTO106" s="393"/>
      <c r="RTP106" s="394"/>
      <c r="RTQ106" s="395"/>
      <c r="RTR106" s="389"/>
      <c r="RTS106" s="390"/>
      <c r="RTT106" s="391"/>
      <c r="RTU106" s="392"/>
      <c r="RTV106" s="393"/>
      <c r="RTW106" s="394"/>
      <c r="RTX106" s="395"/>
      <c r="RTY106" s="389"/>
      <c r="RTZ106" s="390"/>
      <c r="RUA106" s="391"/>
      <c r="RUB106" s="392"/>
      <c r="RUC106" s="393"/>
      <c r="RUD106" s="394"/>
      <c r="RUE106" s="395"/>
      <c r="RUF106" s="389"/>
      <c r="RUG106" s="390"/>
      <c r="RUH106" s="391"/>
      <c r="RUI106" s="392"/>
      <c r="RUJ106" s="393"/>
      <c r="RUK106" s="394"/>
      <c r="RUL106" s="395"/>
      <c r="RUM106" s="389"/>
      <c r="RUN106" s="390"/>
      <c r="RUO106" s="391"/>
      <c r="RUP106" s="392"/>
      <c r="RUQ106" s="393"/>
      <c r="RUR106" s="394"/>
      <c r="RUS106" s="395"/>
      <c r="RUT106" s="389"/>
      <c r="RUU106" s="390"/>
      <c r="RUV106" s="391"/>
      <c r="RUW106" s="392"/>
      <c r="RUX106" s="393"/>
      <c r="RUY106" s="394"/>
      <c r="RUZ106" s="395"/>
      <c r="RVA106" s="389"/>
      <c r="RVB106" s="390"/>
      <c r="RVC106" s="391"/>
      <c r="RVD106" s="392"/>
      <c r="RVE106" s="393"/>
      <c r="RVF106" s="394"/>
      <c r="RVG106" s="395"/>
      <c r="RVH106" s="389"/>
      <c r="RVI106" s="390"/>
      <c r="RVJ106" s="391"/>
      <c r="RVK106" s="392"/>
      <c r="RVL106" s="393"/>
      <c r="RVM106" s="394"/>
      <c r="RVN106" s="395"/>
      <c r="RVO106" s="389"/>
      <c r="RVP106" s="390"/>
      <c r="RVQ106" s="391"/>
      <c r="RVR106" s="392"/>
      <c r="RVS106" s="393"/>
      <c r="RVT106" s="394"/>
      <c r="RVU106" s="395"/>
      <c r="RVV106" s="389"/>
      <c r="RVW106" s="390"/>
      <c r="RVX106" s="391"/>
      <c r="RVY106" s="392"/>
      <c r="RVZ106" s="393"/>
      <c r="RWA106" s="394"/>
      <c r="RWB106" s="395"/>
      <c r="RWC106" s="389"/>
      <c r="RWD106" s="390"/>
      <c r="RWE106" s="391"/>
      <c r="RWF106" s="392"/>
      <c r="RWG106" s="393"/>
      <c r="RWH106" s="394"/>
      <c r="RWI106" s="395"/>
      <c r="RWJ106" s="389"/>
      <c r="RWK106" s="390"/>
      <c r="RWL106" s="391"/>
      <c r="RWM106" s="392"/>
      <c r="RWN106" s="393"/>
      <c r="RWO106" s="394"/>
      <c r="RWP106" s="395"/>
      <c r="RWQ106" s="389"/>
      <c r="RWR106" s="390"/>
      <c r="RWS106" s="391"/>
      <c r="RWT106" s="392"/>
      <c r="RWU106" s="393"/>
      <c r="RWV106" s="394"/>
      <c r="RWW106" s="395"/>
      <c r="RWX106" s="389"/>
      <c r="RWY106" s="390"/>
      <c r="RWZ106" s="391"/>
      <c r="RXA106" s="392"/>
      <c r="RXB106" s="393"/>
      <c r="RXC106" s="394"/>
      <c r="RXD106" s="395"/>
      <c r="RXE106" s="389"/>
      <c r="RXF106" s="390"/>
      <c r="RXG106" s="391"/>
      <c r="RXH106" s="392"/>
      <c r="RXI106" s="393"/>
      <c r="RXJ106" s="394"/>
      <c r="RXK106" s="395"/>
      <c r="RXL106" s="389"/>
      <c r="RXM106" s="390"/>
      <c r="RXN106" s="391"/>
      <c r="RXO106" s="392"/>
      <c r="RXP106" s="393"/>
      <c r="RXQ106" s="394"/>
      <c r="RXR106" s="395"/>
      <c r="RXS106" s="389"/>
      <c r="RXT106" s="390"/>
      <c r="RXU106" s="391"/>
      <c r="RXV106" s="392"/>
      <c r="RXW106" s="393"/>
      <c r="RXX106" s="394"/>
      <c r="RXY106" s="395"/>
      <c r="RXZ106" s="389"/>
      <c r="RYA106" s="390"/>
      <c r="RYB106" s="391"/>
      <c r="RYC106" s="392"/>
      <c r="RYD106" s="393"/>
      <c r="RYE106" s="394"/>
      <c r="RYF106" s="395"/>
      <c r="RYG106" s="389"/>
      <c r="RYH106" s="390"/>
      <c r="RYI106" s="391"/>
      <c r="RYJ106" s="392"/>
      <c r="RYK106" s="393"/>
      <c r="RYL106" s="394"/>
      <c r="RYM106" s="395"/>
      <c r="RYN106" s="389"/>
      <c r="RYO106" s="390"/>
      <c r="RYP106" s="391"/>
      <c r="RYQ106" s="392"/>
      <c r="RYR106" s="393"/>
      <c r="RYS106" s="394"/>
      <c r="RYT106" s="395"/>
      <c r="RYU106" s="389"/>
      <c r="RYV106" s="390"/>
      <c r="RYW106" s="391"/>
      <c r="RYX106" s="392"/>
      <c r="RYY106" s="393"/>
      <c r="RYZ106" s="394"/>
      <c r="RZA106" s="395"/>
      <c r="RZB106" s="389"/>
      <c r="RZC106" s="390"/>
      <c r="RZD106" s="391"/>
      <c r="RZE106" s="392"/>
      <c r="RZF106" s="393"/>
      <c r="RZG106" s="394"/>
      <c r="RZH106" s="395"/>
      <c r="RZI106" s="389"/>
      <c r="RZJ106" s="390"/>
      <c r="RZK106" s="391"/>
      <c r="RZL106" s="392"/>
      <c r="RZM106" s="393"/>
      <c r="RZN106" s="394"/>
      <c r="RZO106" s="395"/>
      <c r="RZP106" s="389"/>
      <c r="RZQ106" s="390"/>
      <c r="RZR106" s="391"/>
      <c r="RZS106" s="392"/>
      <c r="RZT106" s="393"/>
      <c r="RZU106" s="394"/>
      <c r="RZV106" s="395"/>
      <c r="RZW106" s="389"/>
      <c r="RZX106" s="390"/>
      <c r="RZY106" s="391"/>
      <c r="RZZ106" s="392"/>
      <c r="SAA106" s="393"/>
      <c r="SAB106" s="394"/>
      <c r="SAC106" s="395"/>
      <c r="SAD106" s="389"/>
      <c r="SAE106" s="390"/>
      <c r="SAF106" s="391"/>
      <c r="SAG106" s="392"/>
      <c r="SAH106" s="393"/>
      <c r="SAI106" s="394"/>
      <c r="SAJ106" s="395"/>
      <c r="SAK106" s="389"/>
      <c r="SAL106" s="390"/>
      <c r="SAM106" s="391"/>
      <c r="SAN106" s="392"/>
      <c r="SAO106" s="393"/>
      <c r="SAP106" s="394"/>
      <c r="SAQ106" s="395"/>
      <c r="SAR106" s="389"/>
      <c r="SAS106" s="390"/>
      <c r="SAT106" s="391"/>
      <c r="SAU106" s="392"/>
      <c r="SAV106" s="393"/>
      <c r="SAW106" s="394"/>
      <c r="SAX106" s="395"/>
      <c r="SAY106" s="389"/>
      <c r="SAZ106" s="390"/>
      <c r="SBA106" s="391"/>
      <c r="SBB106" s="392"/>
      <c r="SBC106" s="393"/>
      <c r="SBD106" s="394"/>
      <c r="SBE106" s="395"/>
      <c r="SBF106" s="389"/>
      <c r="SBG106" s="390"/>
      <c r="SBH106" s="391"/>
      <c r="SBI106" s="392"/>
      <c r="SBJ106" s="393"/>
      <c r="SBK106" s="394"/>
      <c r="SBL106" s="395"/>
      <c r="SBM106" s="389"/>
      <c r="SBN106" s="390"/>
      <c r="SBO106" s="391"/>
      <c r="SBP106" s="392"/>
      <c r="SBQ106" s="393"/>
      <c r="SBR106" s="394"/>
      <c r="SBS106" s="395"/>
      <c r="SBT106" s="389"/>
      <c r="SBU106" s="390"/>
      <c r="SBV106" s="391"/>
      <c r="SBW106" s="392"/>
      <c r="SBX106" s="393"/>
      <c r="SBY106" s="394"/>
      <c r="SBZ106" s="395"/>
      <c r="SCA106" s="389"/>
      <c r="SCB106" s="390"/>
      <c r="SCC106" s="391"/>
      <c r="SCD106" s="392"/>
      <c r="SCE106" s="393"/>
      <c r="SCF106" s="394"/>
      <c r="SCG106" s="395"/>
      <c r="SCH106" s="389"/>
      <c r="SCI106" s="390"/>
      <c r="SCJ106" s="391"/>
      <c r="SCK106" s="392"/>
      <c r="SCL106" s="393"/>
      <c r="SCM106" s="394"/>
      <c r="SCN106" s="395"/>
      <c r="SCO106" s="389"/>
      <c r="SCP106" s="390"/>
      <c r="SCQ106" s="391"/>
      <c r="SCR106" s="392"/>
      <c r="SCS106" s="393"/>
      <c r="SCT106" s="394"/>
      <c r="SCU106" s="395"/>
      <c r="SCV106" s="389"/>
      <c r="SCW106" s="390"/>
      <c r="SCX106" s="391"/>
      <c r="SCY106" s="392"/>
      <c r="SCZ106" s="393"/>
      <c r="SDA106" s="394"/>
      <c r="SDB106" s="395"/>
      <c r="SDC106" s="389"/>
      <c r="SDD106" s="390"/>
      <c r="SDE106" s="391"/>
      <c r="SDF106" s="392"/>
      <c r="SDG106" s="393"/>
      <c r="SDH106" s="394"/>
      <c r="SDI106" s="395"/>
      <c r="SDJ106" s="389"/>
      <c r="SDK106" s="390"/>
      <c r="SDL106" s="391"/>
      <c r="SDM106" s="392"/>
      <c r="SDN106" s="393"/>
      <c r="SDO106" s="394"/>
      <c r="SDP106" s="395"/>
      <c r="SDQ106" s="389"/>
      <c r="SDR106" s="390"/>
      <c r="SDS106" s="391"/>
      <c r="SDT106" s="392"/>
      <c r="SDU106" s="393"/>
      <c r="SDV106" s="394"/>
      <c r="SDW106" s="395"/>
      <c r="SDX106" s="389"/>
      <c r="SDY106" s="390"/>
      <c r="SDZ106" s="391"/>
      <c r="SEA106" s="392"/>
      <c r="SEB106" s="393"/>
      <c r="SEC106" s="394"/>
      <c r="SED106" s="395"/>
      <c r="SEE106" s="389"/>
      <c r="SEF106" s="390"/>
      <c r="SEG106" s="391"/>
      <c r="SEH106" s="392"/>
      <c r="SEI106" s="393"/>
      <c r="SEJ106" s="394"/>
      <c r="SEK106" s="395"/>
      <c r="SEL106" s="389"/>
      <c r="SEM106" s="390"/>
      <c r="SEN106" s="391"/>
      <c r="SEO106" s="392"/>
      <c r="SEP106" s="393"/>
      <c r="SEQ106" s="394"/>
      <c r="SER106" s="395"/>
      <c r="SES106" s="389"/>
      <c r="SET106" s="390"/>
      <c r="SEU106" s="391"/>
      <c r="SEV106" s="392"/>
      <c r="SEW106" s="393"/>
      <c r="SEX106" s="394"/>
      <c r="SEY106" s="395"/>
      <c r="SEZ106" s="389"/>
      <c r="SFA106" s="390"/>
      <c r="SFB106" s="391"/>
      <c r="SFC106" s="392"/>
      <c r="SFD106" s="393"/>
      <c r="SFE106" s="394"/>
      <c r="SFF106" s="395"/>
      <c r="SFG106" s="389"/>
      <c r="SFH106" s="390"/>
      <c r="SFI106" s="391"/>
      <c r="SFJ106" s="392"/>
      <c r="SFK106" s="393"/>
      <c r="SFL106" s="394"/>
      <c r="SFM106" s="395"/>
      <c r="SFN106" s="389"/>
      <c r="SFO106" s="390"/>
      <c r="SFP106" s="391"/>
      <c r="SFQ106" s="392"/>
      <c r="SFR106" s="393"/>
      <c r="SFS106" s="394"/>
      <c r="SFT106" s="395"/>
      <c r="SFU106" s="389"/>
      <c r="SFV106" s="390"/>
      <c r="SFW106" s="391"/>
      <c r="SFX106" s="392"/>
      <c r="SFY106" s="393"/>
      <c r="SFZ106" s="394"/>
      <c r="SGA106" s="395"/>
      <c r="SGB106" s="389"/>
      <c r="SGC106" s="390"/>
      <c r="SGD106" s="391"/>
      <c r="SGE106" s="392"/>
      <c r="SGF106" s="393"/>
      <c r="SGG106" s="394"/>
      <c r="SGH106" s="395"/>
      <c r="SGI106" s="389"/>
      <c r="SGJ106" s="390"/>
      <c r="SGK106" s="391"/>
      <c r="SGL106" s="392"/>
      <c r="SGM106" s="393"/>
      <c r="SGN106" s="394"/>
      <c r="SGO106" s="395"/>
      <c r="SGP106" s="389"/>
      <c r="SGQ106" s="390"/>
      <c r="SGR106" s="391"/>
      <c r="SGS106" s="392"/>
      <c r="SGT106" s="393"/>
      <c r="SGU106" s="394"/>
      <c r="SGV106" s="395"/>
      <c r="SGW106" s="389"/>
      <c r="SGX106" s="390"/>
      <c r="SGY106" s="391"/>
      <c r="SGZ106" s="392"/>
      <c r="SHA106" s="393"/>
      <c r="SHB106" s="394"/>
      <c r="SHC106" s="395"/>
      <c r="SHD106" s="389"/>
      <c r="SHE106" s="390"/>
      <c r="SHF106" s="391"/>
      <c r="SHG106" s="392"/>
      <c r="SHH106" s="393"/>
      <c r="SHI106" s="394"/>
      <c r="SHJ106" s="395"/>
      <c r="SHK106" s="389"/>
      <c r="SHL106" s="390"/>
      <c r="SHM106" s="391"/>
      <c r="SHN106" s="392"/>
      <c r="SHO106" s="393"/>
      <c r="SHP106" s="394"/>
      <c r="SHQ106" s="395"/>
      <c r="SHR106" s="389"/>
      <c r="SHS106" s="390"/>
      <c r="SHT106" s="391"/>
      <c r="SHU106" s="392"/>
      <c r="SHV106" s="393"/>
      <c r="SHW106" s="394"/>
      <c r="SHX106" s="395"/>
      <c r="SHY106" s="389"/>
      <c r="SHZ106" s="390"/>
      <c r="SIA106" s="391"/>
      <c r="SIB106" s="392"/>
      <c r="SIC106" s="393"/>
      <c r="SID106" s="394"/>
      <c r="SIE106" s="395"/>
      <c r="SIF106" s="389"/>
      <c r="SIG106" s="390"/>
      <c r="SIH106" s="391"/>
      <c r="SII106" s="392"/>
      <c r="SIJ106" s="393"/>
      <c r="SIK106" s="394"/>
      <c r="SIL106" s="395"/>
      <c r="SIM106" s="389"/>
      <c r="SIN106" s="390"/>
      <c r="SIO106" s="391"/>
      <c r="SIP106" s="392"/>
      <c r="SIQ106" s="393"/>
      <c r="SIR106" s="394"/>
      <c r="SIS106" s="395"/>
      <c r="SIT106" s="389"/>
      <c r="SIU106" s="390"/>
      <c r="SIV106" s="391"/>
      <c r="SIW106" s="392"/>
      <c r="SIX106" s="393"/>
      <c r="SIY106" s="394"/>
      <c r="SIZ106" s="395"/>
      <c r="SJA106" s="389"/>
      <c r="SJB106" s="390"/>
      <c r="SJC106" s="391"/>
      <c r="SJD106" s="392"/>
      <c r="SJE106" s="393"/>
      <c r="SJF106" s="394"/>
      <c r="SJG106" s="395"/>
      <c r="SJH106" s="389"/>
      <c r="SJI106" s="390"/>
      <c r="SJJ106" s="391"/>
      <c r="SJK106" s="392"/>
      <c r="SJL106" s="393"/>
      <c r="SJM106" s="394"/>
      <c r="SJN106" s="395"/>
      <c r="SJO106" s="389"/>
      <c r="SJP106" s="390"/>
      <c r="SJQ106" s="391"/>
      <c r="SJR106" s="392"/>
      <c r="SJS106" s="393"/>
      <c r="SJT106" s="394"/>
      <c r="SJU106" s="395"/>
      <c r="SJV106" s="389"/>
      <c r="SJW106" s="390"/>
      <c r="SJX106" s="391"/>
      <c r="SJY106" s="392"/>
      <c r="SJZ106" s="393"/>
      <c r="SKA106" s="394"/>
      <c r="SKB106" s="395"/>
      <c r="SKC106" s="389"/>
      <c r="SKD106" s="390"/>
      <c r="SKE106" s="391"/>
      <c r="SKF106" s="392"/>
      <c r="SKG106" s="393"/>
      <c r="SKH106" s="394"/>
      <c r="SKI106" s="395"/>
      <c r="SKJ106" s="389"/>
      <c r="SKK106" s="390"/>
      <c r="SKL106" s="391"/>
      <c r="SKM106" s="392"/>
      <c r="SKN106" s="393"/>
      <c r="SKO106" s="394"/>
      <c r="SKP106" s="395"/>
      <c r="SKQ106" s="389"/>
      <c r="SKR106" s="390"/>
      <c r="SKS106" s="391"/>
      <c r="SKT106" s="392"/>
      <c r="SKU106" s="393"/>
      <c r="SKV106" s="394"/>
      <c r="SKW106" s="395"/>
      <c r="SKX106" s="389"/>
      <c r="SKY106" s="390"/>
      <c r="SKZ106" s="391"/>
      <c r="SLA106" s="392"/>
      <c r="SLB106" s="393"/>
      <c r="SLC106" s="394"/>
      <c r="SLD106" s="395"/>
      <c r="SLE106" s="389"/>
      <c r="SLF106" s="390"/>
      <c r="SLG106" s="391"/>
      <c r="SLH106" s="392"/>
      <c r="SLI106" s="393"/>
      <c r="SLJ106" s="394"/>
      <c r="SLK106" s="395"/>
      <c r="SLL106" s="389"/>
      <c r="SLM106" s="390"/>
      <c r="SLN106" s="391"/>
      <c r="SLO106" s="392"/>
      <c r="SLP106" s="393"/>
      <c r="SLQ106" s="394"/>
      <c r="SLR106" s="395"/>
      <c r="SLS106" s="389"/>
      <c r="SLT106" s="390"/>
      <c r="SLU106" s="391"/>
      <c r="SLV106" s="392"/>
      <c r="SLW106" s="393"/>
      <c r="SLX106" s="394"/>
      <c r="SLY106" s="395"/>
      <c r="SLZ106" s="389"/>
      <c r="SMA106" s="390"/>
      <c r="SMB106" s="391"/>
      <c r="SMC106" s="392"/>
      <c r="SMD106" s="393"/>
      <c r="SME106" s="394"/>
      <c r="SMF106" s="395"/>
      <c r="SMG106" s="389"/>
      <c r="SMH106" s="390"/>
      <c r="SMI106" s="391"/>
      <c r="SMJ106" s="392"/>
      <c r="SMK106" s="393"/>
      <c r="SML106" s="394"/>
      <c r="SMM106" s="395"/>
      <c r="SMN106" s="389"/>
      <c r="SMO106" s="390"/>
      <c r="SMP106" s="391"/>
      <c r="SMQ106" s="392"/>
      <c r="SMR106" s="393"/>
      <c r="SMS106" s="394"/>
      <c r="SMT106" s="395"/>
      <c r="SMU106" s="389"/>
      <c r="SMV106" s="390"/>
      <c r="SMW106" s="391"/>
      <c r="SMX106" s="392"/>
      <c r="SMY106" s="393"/>
      <c r="SMZ106" s="394"/>
      <c r="SNA106" s="395"/>
      <c r="SNB106" s="389"/>
      <c r="SNC106" s="390"/>
      <c r="SND106" s="391"/>
      <c r="SNE106" s="392"/>
      <c r="SNF106" s="393"/>
      <c r="SNG106" s="394"/>
      <c r="SNH106" s="395"/>
      <c r="SNI106" s="389"/>
      <c r="SNJ106" s="390"/>
      <c r="SNK106" s="391"/>
      <c r="SNL106" s="392"/>
      <c r="SNM106" s="393"/>
      <c r="SNN106" s="394"/>
      <c r="SNO106" s="395"/>
      <c r="SNP106" s="389"/>
      <c r="SNQ106" s="390"/>
      <c r="SNR106" s="391"/>
      <c r="SNS106" s="392"/>
      <c r="SNT106" s="393"/>
      <c r="SNU106" s="394"/>
      <c r="SNV106" s="395"/>
      <c r="SNW106" s="389"/>
      <c r="SNX106" s="390"/>
      <c r="SNY106" s="391"/>
      <c r="SNZ106" s="392"/>
      <c r="SOA106" s="393"/>
      <c r="SOB106" s="394"/>
      <c r="SOC106" s="395"/>
      <c r="SOD106" s="389"/>
      <c r="SOE106" s="390"/>
      <c r="SOF106" s="391"/>
      <c r="SOG106" s="392"/>
      <c r="SOH106" s="393"/>
      <c r="SOI106" s="394"/>
      <c r="SOJ106" s="395"/>
      <c r="SOK106" s="389"/>
      <c r="SOL106" s="390"/>
      <c r="SOM106" s="391"/>
      <c r="SON106" s="392"/>
      <c r="SOO106" s="393"/>
      <c r="SOP106" s="394"/>
      <c r="SOQ106" s="395"/>
      <c r="SOR106" s="389"/>
      <c r="SOS106" s="390"/>
      <c r="SOT106" s="391"/>
      <c r="SOU106" s="392"/>
      <c r="SOV106" s="393"/>
      <c r="SOW106" s="394"/>
      <c r="SOX106" s="395"/>
      <c r="SOY106" s="389"/>
      <c r="SOZ106" s="390"/>
      <c r="SPA106" s="391"/>
      <c r="SPB106" s="392"/>
      <c r="SPC106" s="393"/>
      <c r="SPD106" s="394"/>
      <c r="SPE106" s="395"/>
      <c r="SPF106" s="389"/>
      <c r="SPG106" s="390"/>
      <c r="SPH106" s="391"/>
      <c r="SPI106" s="392"/>
      <c r="SPJ106" s="393"/>
      <c r="SPK106" s="394"/>
      <c r="SPL106" s="395"/>
      <c r="SPM106" s="389"/>
      <c r="SPN106" s="390"/>
      <c r="SPO106" s="391"/>
      <c r="SPP106" s="392"/>
      <c r="SPQ106" s="393"/>
      <c r="SPR106" s="394"/>
      <c r="SPS106" s="395"/>
      <c r="SPT106" s="389"/>
      <c r="SPU106" s="390"/>
      <c r="SPV106" s="391"/>
      <c r="SPW106" s="392"/>
      <c r="SPX106" s="393"/>
      <c r="SPY106" s="394"/>
      <c r="SPZ106" s="395"/>
      <c r="SQA106" s="389"/>
      <c r="SQB106" s="390"/>
      <c r="SQC106" s="391"/>
      <c r="SQD106" s="392"/>
      <c r="SQE106" s="393"/>
      <c r="SQF106" s="394"/>
      <c r="SQG106" s="395"/>
      <c r="SQH106" s="389"/>
      <c r="SQI106" s="390"/>
      <c r="SQJ106" s="391"/>
      <c r="SQK106" s="392"/>
      <c r="SQL106" s="393"/>
      <c r="SQM106" s="394"/>
      <c r="SQN106" s="395"/>
      <c r="SQO106" s="389"/>
      <c r="SQP106" s="390"/>
      <c r="SQQ106" s="391"/>
      <c r="SQR106" s="392"/>
      <c r="SQS106" s="393"/>
      <c r="SQT106" s="394"/>
      <c r="SQU106" s="395"/>
      <c r="SQV106" s="389"/>
      <c r="SQW106" s="390"/>
      <c r="SQX106" s="391"/>
      <c r="SQY106" s="392"/>
      <c r="SQZ106" s="393"/>
      <c r="SRA106" s="394"/>
      <c r="SRB106" s="395"/>
      <c r="SRC106" s="389"/>
      <c r="SRD106" s="390"/>
      <c r="SRE106" s="391"/>
      <c r="SRF106" s="392"/>
      <c r="SRG106" s="393"/>
      <c r="SRH106" s="394"/>
      <c r="SRI106" s="395"/>
      <c r="SRJ106" s="389"/>
      <c r="SRK106" s="390"/>
      <c r="SRL106" s="391"/>
      <c r="SRM106" s="392"/>
      <c r="SRN106" s="393"/>
      <c r="SRO106" s="394"/>
      <c r="SRP106" s="395"/>
      <c r="SRQ106" s="389"/>
      <c r="SRR106" s="390"/>
      <c r="SRS106" s="391"/>
      <c r="SRT106" s="392"/>
      <c r="SRU106" s="393"/>
      <c r="SRV106" s="394"/>
      <c r="SRW106" s="395"/>
      <c r="SRX106" s="389"/>
      <c r="SRY106" s="390"/>
      <c r="SRZ106" s="391"/>
      <c r="SSA106" s="392"/>
      <c r="SSB106" s="393"/>
      <c r="SSC106" s="394"/>
      <c r="SSD106" s="395"/>
      <c r="SSE106" s="389"/>
      <c r="SSF106" s="390"/>
      <c r="SSG106" s="391"/>
      <c r="SSH106" s="392"/>
      <c r="SSI106" s="393"/>
      <c r="SSJ106" s="394"/>
      <c r="SSK106" s="395"/>
      <c r="SSL106" s="389"/>
      <c r="SSM106" s="390"/>
      <c r="SSN106" s="391"/>
      <c r="SSO106" s="392"/>
      <c r="SSP106" s="393"/>
      <c r="SSQ106" s="394"/>
      <c r="SSR106" s="395"/>
      <c r="SSS106" s="389"/>
      <c r="SST106" s="390"/>
      <c r="SSU106" s="391"/>
      <c r="SSV106" s="392"/>
      <c r="SSW106" s="393"/>
      <c r="SSX106" s="394"/>
      <c r="SSY106" s="395"/>
      <c r="SSZ106" s="389"/>
      <c r="STA106" s="390"/>
      <c r="STB106" s="391"/>
      <c r="STC106" s="392"/>
      <c r="STD106" s="393"/>
      <c r="STE106" s="394"/>
      <c r="STF106" s="395"/>
      <c r="STG106" s="389"/>
      <c r="STH106" s="390"/>
      <c r="STI106" s="391"/>
      <c r="STJ106" s="392"/>
      <c r="STK106" s="393"/>
      <c r="STL106" s="394"/>
      <c r="STM106" s="395"/>
      <c r="STN106" s="389"/>
      <c r="STO106" s="390"/>
      <c r="STP106" s="391"/>
      <c r="STQ106" s="392"/>
      <c r="STR106" s="393"/>
      <c r="STS106" s="394"/>
      <c r="STT106" s="395"/>
      <c r="STU106" s="389"/>
      <c r="STV106" s="390"/>
      <c r="STW106" s="391"/>
      <c r="STX106" s="392"/>
      <c r="STY106" s="393"/>
      <c r="STZ106" s="394"/>
      <c r="SUA106" s="395"/>
      <c r="SUB106" s="389"/>
      <c r="SUC106" s="390"/>
      <c r="SUD106" s="391"/>
      <c r="SUE106" s="392"/>
      <c r="SUF106" s="393"/>
      <c r="SUG106" s="394"/>
      <c r="SUH106" s="395"/>
      <c r="SUI106" s="389"/>
      <c r="SUJ106" s="390"/>
      <c r="SUK106" s="391"/>
      <c r="SUL106" s="392"/>
      <c r="SUM106" s="393"/>
      <c r="SUN106" s="394"/>
      <c r="SUO106" s="395"/>
      <c r="SUP106" s="389"/>
      <c r="SUQ106" s="390"/>
      <c r="SUR106" s="391"/>
      <c r="SUS106" s="392"/>
      <c r="SUT106" s="393"/>
      <c r="SUU106" s="394"/>
      <c r="SUV106" s="395"/>
      <c r="SUW106" s="389"/>
      <c r="SUX106" s="390"/>
      <c r="SUY106" s="391"/>
      <c r="SUZ106" s="392"/>
      <c r="SVA106" s="393"/>
      <c r="SVB106" s="394"/>
      <c r="SVC106" s="395"/>
      <c r="SVD106" s="389"/>
      <c r="SVE106" s="390"/>
      <c r="SVF106" s="391"/>
      <c r="SVG106" s="392"/>
      <c r="SVH106" s="393"/>
      <c r="SVI106" s="394"/>
      <c r="SVJ106" s="395"/>
      <c r="SVK106" s="389"/>
      <c r="SVL106" s="390"/>
      <c r="SVM106" s="391"/>
      <c r="SVN106" s="392"/>
      <c r="SVO106" s="393"/>
      <c r="SVP106" s="394"/>
      <c r="SVQ106" s="395"/>
      <c r="SVR106" s="389"/>
      <c r="SVS106" s="390"/>
      <c r="SVT106" s="391"/>
      <c r="SVU106" s="392"/>
      <c r="SVV106" s="393"/>
      <c r="SVW106" s="394"/>
      <c r="SVX106" s="395"/>
      <c r="SVY106" s="389"/>
      <c r="SVZ106" s="390"/>
      <c r="SWA106" s="391"/>
      <c r="SWB106" s="392"/>
      <c r="SWC106" s="393"/>
      <c r="SWD106" s="394"/>
      <c r="SWE106" s="395"/>
      <c r="SWF106" s="389"/>
      <c r="SWG106" s="390"/>
      <c r="SWH106" s="391"/>
      <c r="SWI106" s="392"/>
      <c r="SWJ106" s="393"/>
      <c r="SWK106" s="394"/>
      <c r="SWL106" s="395"/>
      <c r="SWM106" s="389"/>
      <c r="SWN106" s="390"/>
      <c r="SWO106" s="391"/>
      <c r="SWP106" s="392"/>
      <c r="SWQ106" s="393"/>
      <c r="SWR106" s="394"/>
      <c r="SWS106" s="395"/>
      <c r="SWT106" s="389"/>
      <c r="SWU106" s="390"/>
      <c r="SWV106" s="391"/>
      <c r="SWW106" s="392"/>
      <c r="SWX106" s="393"/>
      <c r="SWY106" s="394"/>
      <c r="SWZ106" s="395"/>
      <c r="SXA106" s="389"/>
      <c r="SXB106" s="390"/>
      <c r="SXC106" s="391"/>
      <c r="SXD106" s="392"/>
      <c r="SXE106" s="393"/>
      <c r="SXF106" s="394"/>
      <c r="SXG106" s="395"/>
      <c r="SXH106" s="389"/>
      <c r="SXI106" s="390"/>
      <c r="SXJ106" s="391"/>
      <c r="SXK106" s="392"/>
      <c r="SXL106" s="393"/>
      <c r="SXM106" s="394"/>
      <c r="SXN106" s="395"/>
      <c r="SXO106" s="389"/>
      <c r="SXP106" s="390"/>
      <c r="SXQ106" s="391"/>
      <c r="SXR106" s="392"/>
      <c r="SXS106" s="393"/>
      <c r="SXT106" s="394"/>
      <c r="SXU106" s="395"/>
      <c r="SXV106" s="389"/>
      <c r="SXW106" s="390"/>
      <c r="SXX106" s="391"/>
      <c r="SXY106" s="392"/>
      <c r="SXZ106" s="393"/>
      <c r="SYA106" s="394"/>
      <c r="SYB106" s="395"/>
      <c r="SYC106" s="389"/>
      <c r="SYD106" s="390"/>
      <c r="SYE106" s="391"/>
      <c r="SYF106" s="392"/>
      <c r="SYG106" s="393"/>
      <c r="SYH106" s="394"/>
      <c r="SYI106" s="395"/>
      <c r="SYJ106" s="389"/>
      <c r="SYK106" s="390"/>
      <c r="SYL106" s="391"/>
      <c r="SYM106" s="392"/>
      <c r="SYN106" s="393"/>
      <c r="SYO106" s="394"/>
      <c r="SYP106" s="395"/>
      <c r="SYQ106" s="389"/>
      <c r="SYR106" s="390"/>
      <c r="SYS106" s="391"/>
      <c r="SYT106" s="392"/>
      <c r="SYU106" s="393"/>
      <c r="SYV106" s="394"/>
      <c r="SYW106" s="395"/>
      <c r="SYX106" s="389"/>
      <c r="SYY106" s="390"/>
      <c r="SYZ106" s="391"/>
      <c r="SZA106" s="392"/>
      <c r="SZB106" s="393"/>
      <c r="SZC106" s="394"/>
      <c r="SZD106" s="395"/>
      <c r="SZE106" s="389"/>
      <c r="SZF106" s="390"/>
      <c r="SZG106" s="391"/>
      <c r="SZH106" s="392"/>
      <c r="SZI106" s="393"/>
      <c r="SZJ106" s="394"/>
      <c r="SZK106" s="395"/>
      <c r="SZL106" s="389"/>
      <c r="SZM106" s="390"/>
      <c r="SZN106" s="391"/>
      <c r="SZO106" s="392"/>
      <c r="SZP106" s="393"/>
      <c r="SZQ106" s="394"/>
      <c r="SZR106" s="395"/>
      <c r="SZS106" s="389"/>
      <c r="SZT106" s="390"/>
      <c r="SZU106" s="391"/>
      <c r="SZV106" s="392"/>
      <c r="SZW106" s="393"/>
      <c r="SZX106" s="394"/>
      <c r="SZY106" s="395"/>
      <c r="SZZ106" s="389"/>
      <c r="TAA106" s="390"/>
      <c r="TAB106" s="391"/>
      <c r="TAC106" s="392"/>
      <c r="TAD106" s="393"/>
      <c r="TAE106" s="394"/>
      <c r="TAF106" s="395"/>
      <c r="TAG106" s="389"/>
      <c r="TAH106" s="390"/>
      <c r="TAI106" s="391"/>
      <c r="TAJ106" s="392"/>
      <c r="TAK106" s="393"/>
      <c r="TAL106" s="394"/>
      <c r="TAM106" s="395"/>
      <c r="TAN106" s="389"/>
      <c r="TAO106" s="390"/>
      <c r="TAP106" s="391"/>
      <c r="TAQ106" s="392"/>
      <c r="TAR106" s="393"/>
      <c r="TAS106" s="394"/>
      <c r="TAT106" s="395"/>
      <c r="TAU106" s="389"/>
      <c r="TAV106" s="390"/>
      <c r="TAW106" s="391"/>
      <c r="TAX106" s="392"/>
      <c r="TAY106" s="393"/>
      <c r="TAZ106" s="394"/>
      <c r="TBA106" s="395"/>
      <c r="TBB106" s="389"/>
      <c r="TBC106" s="390"/>
      <c r="TBD106" s="391"/>
      <c r="TBE106" s="392"/>
      <c r="TBF106" s="393"/>
      <c r="TBG106" s="394"/>
      <c r="TBH106" s="395"/>
      <c r="TBI106" s="389"/>
      <c r="TBJ106" s="390"/>
      <c r="TBK106" s="391"/>
      <c r="TBL106" s="392"/>
      <c r="TBM106" s="393"/>
      <c r="TBN106" s="394"/>
      <c r="TBO106" s="395"/>
      <c r="TBP106" s="389"/>
      <c r="TBQ106" s="390"/>
      <c r="TBR106" s="391"/>
      <c r="TBS106" s="392"/>
      <c r="TBT106" s="393"/>
      <c r="TBU106" s="394"/>
      <c r="TBV106" s="395"/>
      <c r="TBW106" s="389"/>
      <c r="TBX106" s="390"/>
      <c r="TBY106" s="391"/>
      <c r="TBZ106" s="392"/>
      <c r="TCA106" s="393"/>
      <c r="TCB106" s="394"/>
      <c r="TCC106" s="395"/>
      <c r="TCD106" s="389"/>
      <c r="TCE106" s="390"/>
      <c r="TCF106" s="391"/>
      <c r="TCG106" s="392"/>
      <c r="TCH106" s="393"/>
      <c r="TCI106" s="394"/>
      <c r="TCJ106" s="395"/>
      <c r="TCK106" s="389"/>
      <c r="TCL106" s="390"/>
      <c r="TCM106" s="391"/>
      <c r="TCN106" s="392"/>
      <c r="TCO106" s="393"/>
      <c r="TCP106" s="394"/>
      <c r="TCQ106" s="395"/>
      <c r="TCR106" s="389"/>
      <c r="TCS106" s="390"/>
      <c r="TCT106" s="391"/>
      <c r="TCU106" s="392"/>
      <c r="TCV106" s="393"/>
      <c r="TCW106" s="394"/>
      <c r="TCX106" s="395"/>
      <c r="TCY106" s="389"/>
      <c r="TCZ106" s="390"/>
      <c r="TDA106" s="391"/>
      <c r="TDB106" s="392"/>
      <c r="TDC106" s="393"/>
      <c r="TDD106" s="394"/>
      <c r="TDE106" s="395"/>
      <c r="TDF106" s="389"/>
      <c r="TDG106" s="390"/>
      <c r="TDH106" s="391"/>
      <c r="TDI106" s="392"/>
      <c r="TDJ106" s="393"/>
      <c r="TDK106" s="394"/>
      <c r="TDL106" s="395"/>
      <c r="TDM106" s="389"/>
      <c r="TDN106" s="390"/>
      <c r="TDO106" s="391"/>
      <c r="TDP106" s="392"/>
      <c r="TDQ106" s="393"/>
      <c r="TDR106" s="394"/>
      <c r="TDS106" s="395"/>
      <c r="TDT106" s="389"/>
      <c r="TDU106" s="390"/>
      <c r="TDV106" s="391"/>
      <c r="TDW106" s="392"/>
      <c r="TDX106" s="393"/>
      <c r="TDY106" s="394"/>
      <c r="TDZ106" s="395"/>
      <c r="TEA106" s="389"/>
      <c r="TEB106" s="390"/>
      <c r="TEC106" s="391"/>
      <c r="TED106" s="392"/>
      <c r="TEE106" s="393"/>
      <c r="TEF106" s="394"/>
      <c r="TEG106" s="395"/>
      <c r="TEH106" s="389"/>
      <c r="TEI106" s="390"/>
      <c r="TEJ106" s="391"/>
      <c r="TEK106" s="392"/>
      <c r="TEL106" s="393"/>
      <c r="TEM106" s="394"/>
      <c r="TEN106" s="395"/>
      <c r="TEO106" s="389"/>
      <c r="TEP106" s="390"/>
      <c r="TEQ106" s="391"/>
      <c r="TER106" s="392"/>
      <c r="TES106" s="393"/>
      <c r="TET106" s="394"/>
      <c r="TEU106" s="395"/>
      <c r="TEV106" s="389"/>
      <c r="TEW106" s="390"/>
      <c r="TEX106" s="391"/>
      <c r="TEY106" s="392"/>
      <c r="TEZ106" s="393"/>
      <c r="TFA106" s="394"/>
      <c r="TFB106" s="395"/>
      <c r="TFC106" s="389"/>
      <c r="TFD106" s="390"/>
      <c r="TFE106" s="391"/>
      <c r="TFF106" s="392"/>
      <c r="TFG106" s="393"/>
      <c r="TFH106" s="394"/>
      <c r="TFI106" s="395"/>
      <c r="TFJ106" s="389"/>
      <c r="TFK106" s="390"/>
      <c r="TFL106" s="391"/>
      <c r="TFM106" s="392"/>
      <c r="TFN106" s="393"/>
      <c r="TFO106" s="394"/>
      <c r="TFP106" s="395"/>
      <c r="TFQ106" s="389"/>
      <c r="TFR106" s="390"/>
      <c r="TFS106" s="391"/>
      <c r="TFT106" s="392"/>
      <c r="TFU106" s="393"/>
      <c r="TFV106" s="394"/>
      <c r="TFW106" s="395"/>
      <c r="TFX106" s="389"/>
      <c r="TFY106" s="390"/>
      <c r="TFZ106" s="391"/>
      <c r="TGA106" s="392"/>
      <c r="TGB106" s="393"/>
      <c r="TGC106" s="394"/>
      <c r="TGD106" s="395"/>
      <c r="TGE106" s="389"/>
      <c r="TGF106" s="390"/>
      <c r="TGG106" s="391"/>
      <c r="TGH106" s="392"/>
      <c r="TGI106" s="393"/>
      <c r="TGJ106" s="394"/>
      <c r="TGK106" s="395"/>
      <c r="TGL106" s="389"/>
      <c r="TGM106" s="390"/>
      <c r="TGN106" s="391"/>
      <c r="TGO106" s="392"/>
      <c r="TGP106" s="393"/>
      <c r="TGQ106" s="394"/>
      <c r="TGR106" s="395"/>
      <c r="TGS106" s="389"/>
      <c r="TGT106" s="390"/>
      <c r="TGU106" s="391"/>
      <c r="TGV106" s="392"/>
      <c r="TGW106" s="393"/>
      <c r="TGX106" s="394"/>
      <c r="TGY106" s="395"/>
      <c r="TGZ106" s="389"/>
      <c r="THA106" s="390"/>
      <c r="THB106" s="391"/>
      <c r="THC106" s="392"/>
      <c r="THD106" s="393"/>
      <c r="THE106" s="394"/>
      <c r="THF106" s="395"/>
      <c r="THG106" s="389"/>
      <c r="THH106" s="390"/>
      <c r="THI106" s="391"/>
      <c r="THJ106" s="392"/>
      <c r="THK106" s="393"/>
      <c r="THL106" s="394"/>
      <c r="THM106" s="395"/>
      <c r="THN106" s="389"/>
      <c r="THO106" s="390"/>
      <c r="THP106" s="391"/>
      <c r="THQ106" s="392"/>
      <c r="THR106" s="393"/>
      <c r="THS106" s="394"/>
      <c r="THT106" s="395"/>
      <c r="THU106" s="389"/>
      <c r="THV106" s="390"/>
      <c r="THW106" s="391"/>
      <c r="THX106" s="392"/>
      <c r="THY106" s="393"/>
      <c r="THZ106" s="394"/>
      <c r="TIA106" s="395"/>
      <c r="TIB106" s="389"/>
      <c r="TIC106" s="390"/>
      <c r="TID106" s="391"/>
      <c r="TIE106" s="392"/>
      <c r="TIF106" s="393"/>
      <c r="TIG106" s="394"/>
      <c r="TIH106" s="395"/>
      <c r="TII106" s="389"/>
      <c r="TIJ106" s="390"/>
      <c r="TIK106" s="391"/>
      <c r="TIL106" s="392"/>
      <c r="TIM106" s="393"/>
      <c r="TIN106" s="394"/>
      <c r="TIO106" s="395"/>
      <c r="TIP106" s="389"/>
      <c r="TIQ106" s="390"/>
      <c r="TIR106" s="391"/>
      <c r="TIS106" s="392"/>
      <c r="TIT106" s="393"/>
      <c r="TIU106" s="394"/>
      <c r="TIV106" s="395"/>
      <c r="TIW106" s="389"/>
      <c r="TIX106" s="390"/>
      <c r="TIY106" s="391"/>
      <c r="TIZ106" s="392"/>
      <c r="TJA106" s="393"/>
      <c r="TJB106" s="394"/>
      <c r="TJC106" s="395"/>
      <c r="TJD106" s="389"/>
      <c r="TJE106" s="390"/>
      <c r="TJF106" s="391"/>
      <c r="TJG106" s="392"/>
      <c r="TJH106" s="393"/>
      <c r="TJI106" s="394"/>
      <c r="TJJ106" s="395"/>
      <c r="TJK106" s="389"/>
      <c r="TJL106" s="390"/>
      <c r="TJM106" s="391"/>
      <c r="TJN106" s="392"/>
      <c r="TJO106" s="393"/>
      <c r="TJP106" s="394"/>
      <c r="TJQ106" s="395"/>
      <c r="TJR106" s="389"/>
      <c r="TJS106" s="390"/>
      <c r="TJT106" s="391"/>
      <c r="TJU106" s="392"/>
      <c r="TJV106" s="393"/>
      <c r="TJW106" s="394"/>
      <c r="TJX106" s="395"/>
      <c r="TJY106" s="389"/>
      <c r="TJZ106" s="390"/>
      <c r="TKA106" s="391"/>
      <c r="TKB106" s="392"/>
      <c r="TKC106" s="393"/>
      <c r="TKD106" s="394"/>
      <c r="TKE106" s="395"/>
      <c r="TKF106" s="389"/>
      <c r="TKG106" s="390"/>
      <c r="TKH106" s="391"/>
      <c r="TKI106" s="392"/>
      <c r="TKJ106" s="393"/>
      <c r="TKK106" s="394"/>
      <c r="TKL106" s="395"/>
      <c r="TKM106" s="389"/>
      <c r="TKN106" s="390"/>
      <c r="TKO106" s="391"/>
      <c r="TKP106" s="392"/>
      <c r="TKQ106" s="393"/>
      <c r="TKR106" s="394"/>
      <c r="TKS106" s="395"/>
      <c r="TKT106" s="389"/>
      <c r="TKU106" s="390"/>
      <c r="TKV106" s="391"/>
      <c r="TKW106" s="392"/>
      <c r="TKX106" s="393"/>
      <c r="TKY106" s="394"/>
      <c r="TKZ106" s="395"/>
      <c r="TLA106" s="389"/>
      <c r="TLB106" s="390"/>
      <c r="TLC106" s="391"/>
      <c r="TLD106" s="392"/>
      <c r="TLE106" s="393"/>
      <c r="TLF106" s="394"/>
      <c r="TLG106" s="395"/>
      <c r="TLH106" s="389"/>
      <c r="TLI106" s="390"/>
      <c r="TLJ106" s="391"/>
      <c r="TLK106" s="392"/>
      <c r="TLL106" s="393"/>
      <c r="TLM106" s="394"/>
      <c r="TLN106" s="395"/>
      <c r="TLO106" s="389"/>
      <c r="TLP106" s="390"/>
      <c r="TLQ106" s="391"/>
      <c r="TLR106" s="392"/>
      <c r="TLS106" s="393"/>
      <c r="TLT106" s="394"/>
      <c r="TLU106" s="395"/>
      <c r="TLV106" s="389"/>
      <c r="TLW106" s="390"/>
      <c r="TLX106" s="391"/>
      <c r="TLY106" s="392"/>
      <c r="TLZ106" s="393"/>
      <c r="TMA106" s="394"/>
      <c r="TMB106" s="395"/>
      <c r="TMC106" s="389"/>
      <c r="TMD106" s="390"/>
      <c r="TME106" s="391"/>
      <c r="TMF106" s="392"/>
      <c r="TMG106" s="393"/>
      <c r="TMH106" s="394"/>
      <c r="TMI106" s="395"/>
      <c r="TMJ106" s="389"/>
      <c r="TMK106" s="390"/>
      <c r="TML106" s="391"/>
      <c r="TMM106" s="392"/>
      <c r="TMN106" s="393"/>
      <c r="TMO106" s="394"/>
      <c r="TMP106" s="395"/>
      <c r="TMQ106" s="389"/>
      <c r="TMR106" s="390"/>
      <c r="TMS106" s="391"/>
      <c r="TMT106" s="392"/>
      <c r="TMU106" s="393"/>
      <c r="TMV106" s="394"/>
      <c r="TMW106" s="395"/>
      <c r="TMX106" s="389"/>
      <c r="TMY106" s="390"/>
      <c r="TMZ106" s="391"/>
      <c r="TNA106" s="392"/>
      <c r="TNB106" s="393"/>
      <c r="TNC106" s="394"/>
      <c r="TND106" s="395"/>
      <c r="TNE106" s="389"/>
      <c r="TNF106" s="390"/>
      <c r="TNG106" s="391"/>
      <c r="TNH106" s="392"/>
      <c r="TNI106" s="393"/>
      <c r="TNJ106" s="394"/>
      <c r="TNK106" s="395"/>
      <c r="TNL106" s="389"/>
      <c r="TNM106" s="390"/>
      <c r="TNN106" s="391"/>
      <c r="TNO106" s="392"/>
      <c r="TNP106" s="393"/>
      <c r="TNQ106" s="394"/>
      <c r="TNR106" s="395"/>
      <c r="TNS106" s="389"/>
      <c r="TNT106" s="390"/>
      <c r="TNU106" s="391"/>
      <c r="TNV106" s="392"/>
      <c r="TNW106" s="393"/>
      <c r="TNX106" s="394"/>
      <c r="TNY106" s="395"/>
      <c r="TNZ106" s="389"/>
      <c r="TOA106" s="390"/>
      <c r="TOB106" s="391"/>
      <c r="TOC106" s="392"/>
      <c r="TOD106" s="393"/>
      <c r="TOE106" s="394"/>
      <c r="TOF106" s="395"/>
      <c r="TOG106" s="389"/>
      <c r="TOH106" s="390"/>
      <c r="TOI106" s="391"/>
      <c r="TOJ106" s="392"/>
      <c r="TOK106" s="393"/>
      <c r="TOL106" s="394"/>
      <c r="TOM106" s="395"/>
      <c r="TON106" s="389"/>
      <c r="TOO106" s="390"/>
      <c r="TOP106" s="391"/>
      <c r="TOQ106" s="392"/>
      <c r="TOR106" s="393"/>
      <c r="TOS106" s="394"/>
      <c r="TOT106" s="395"/>
      <c r="TOU106" s="389"/>
      <c r="TOV106" s="390"/>
      <c r="TOW106" s="391"/>
      <c r="TOX106" s="392"/>
      <c r="TOY106" s="393"/>
      <c r="TOZ106" s="394"/>
      <c r="TPA106" s="395"/>
      <c r="TPB106" s="389"/>
      <c r="TPC106" s="390"/>
      <c r="TPD106" s="391"/>
      <c r="TPE106" s="392"/>
      <c r="TPF106" s="393"/>
      <c r="TPG106" s="394"/>
      <c r="TPH106" s="395"/>
      <c r="TPI106" s="389"/>
      <c r="TPJ106" s="390"/>
      <c r="TPK106" s="391"/>
      <c r="TPL106" s="392"/>
      <c r="TPM106" s="393"/>
      <c r="TPN106" s="394"/>
      <c r="TPO106" s="395"/>
      <c r="TPP106" s="389"/>
      <c r="TPQ106" s="390"/>
      <c r="TPR106" s="391"/>
      <c r="TPS106" s="392"/>
      <c r="TPT106" s="393"/>
      <c r="TPU106" s="394"/>
      <c r="TPV106" s="395"/>
      <c r="TPW106" s="389"/>
      <c r="TPX106" s="390"/>
      <c r="TPY106" s="391"/>
      <c r="TPZ106" s="392"/>
      <c r="TQA106" s="393"/>
      <c r="TQB106" s="394"/>
      <c r="TQC106" s="395"/>
      <c r="TQD106" s="389"/>
      <c r="TQE106" s="390"/>
      <c r="TQF106" s="391"/>
      <c r="TQG106" s="392"/>
      <c r="TQH106" s="393"/>
      <c r="TQI106" s="394"/>
      <c r="TQJ106" s="395"/>
      <c r="TQK106" s="389"/>
      <c r="TQL106" s="390"/>
      <c r="TQM106" s="391"/>
      <c r="TQN106" s="392"/>
      <c r="TQO106" s="393"/>
      <c r="TQP106" s="394"/>
      <c r="TQQ106" s="395"/>
      <c r="TQR106" s="389"/>
      <c r="TQS106" s="390"/>
      <c r="TQT106" s="391"/>
      <c r="TQU106" s="392"/>
      <c r="TQV106" s="393"/>
      <c r="TQW106" s="394"/>
      <c r="TQX106" s="395"/>
      <c r="TQY106" s="389"/>
      <c r="TQZ106" s="390"/>
      <c r="TRA106" s="391"/>
      <c r="TRB106" s="392"/>
      <c r="TRC106" s="393"/>
      <c r="TRD106" s="394"/>
      <c r="TRE106" s="395"/>
      <c r="TRF106" s="389"/>
      <c r="TRG106" s="390"/>
      <c r="TRH106" s="391"/>
      <c r="TRI106" s="392"/>
      <c r="TRJ106" s="393"/>
      <c r="TRK106" s="394"/>
      <c r="TRL106" s="395"/>
      <c r="TRM106" s="389"/>
      <c r="TRN106" s="390"/>
      <c r="TRO106" s="391"/>
      <c r="TRP106" s="392"/>
      <c r="TRQ106" s="393"/>
      <c r="TRR106" s="394"/>
      <c r="TRS106" s="395"/>
      <c r="TRT106" s="389"/>
      <c r="TRU106" s="390"/>
      <c r="TRV106" s="391"/>
      <c r="TRW106" s="392"/>
      <c r="TRX106" s="393"/>
      <c r="TRY106" s="394"/>
      <c r="TRZ106" s="395"/>
      <c r="TSA106" s="389"/>
      <c r="TSB106" s="390"/>
      <c r="TSC106" s="391"/>
      <c r="TSD106" s="392"/>
      <c r="TSE106" s="393"/>
      <c r="TSF106" s="394"/>
      <c r="TSG106" s="395"/>
      <c r="TSH106" s="389"/>
      <c r="TSI106" s="390"/>
      <c r="TSJ106" s="391"/>
      <c r="TSK106" s="392"/>
      <c r="TSL106" s="393"/>
      <c r="TSM106" s="394"/>
      <c r="TSN106" s="395"/>
      <c r="TSO106" s="389"/>
      <c r="TSP106" s="390"/>
      <c r="TSQ106" s="391"/>
      <c r="TSR106" s="392"/>
      <c r="TSS106" s="393"/>
      <c r="TST106" s="394"/>
      <c r="TSU106" s="395"/>
      <c r="TSV106" s="389"/>
      <c r="TSW106" s="390"/>
      <c r="TSX106" s="391"/>
      <c r="TSY106" s="392"/>
      <c r="TSZ106" s="393"/>
      <c r="TTA106" s="394"/>
      <c r="TTB106" s="395"/>
      <c r="TTC106" s="389"/>
      <c r="TTD106" s="390"/>
      <c r="TTE106" s="391"/>
      <c r="TTF106" s="392"/>
      <c r="TTG106" s="393"/>
      <c r="TTH106" s="394"/>
      <c r="TTI106" s="395"/>
      <c r="TTJ106" s="389"/>
      <c r="TTK106" s="390"/>
      <c r="TTL106" s="391"/>
      <c r="TTM106" s="392"/>
      <c r="TTN106" s="393"/>
      <c r="TTO106" s="394"/>
      <c r="TTP106" s="395"/>
      <c r="TTQ106" s="389"/>
      <c r="TTR106" s="390"/>
      <c r="TTS106" s="391"/>
      <c r="TTT106" s="392"/>
      <c r="TTU106" s="393"/>
      <c r="TTV106" s="394"/>
      <c r="TTW106" s="395"/>
      <c r="TTX106" s="389"/>
      <c r="TTY106" s="390"/>
      <c r="TTZ106" s="391"/>
      <c r="TUA106" s="392"/>
      <c r="TUB106" s="393"/>
      <c r="TUC106" s="394"/>
      <c r="TUD106" s="395"/>
      <c r="TUE106" s="389"/>
      <c r="TUF106" s="390"/>
      <c r="TUG106" s="391"/>
      <c r="TUH106" s="392"/>
      <c r="TUI106" s="393"/>
      <c r="TUJ106" s="394"/>
      <c r="TUK106" s="395"/>
      <c r="TUL106" s="389"/>
      <c r="TUM106" s="390"/>
      <c r="TUN106" s="391"/>
      <c r="TUO106" s="392"/>
      <c r="TUP106" s="393"/>
      <c r="TUQ106" s="394"/>
      <c r="TUR106" s="395"/>
      <c r="TUS106" s="389"/>
      <c r="TUT106" s="390"/>
      <c r="TUU106" s="391"/>
      <c r="TUV106" s="392"/>
      <c r="TUW106" s="393"/>
      <c r="TUX106" s="394"/>
      <c r="TUY106" s="395"/>
      <c r="TUZ106" s="389"/>
      <c r="TVA106" s="390"/>
      <c r="TVB106" s="391"/>
      <c r="TVC106" s="392"/>
      <c r="TVD106" s="393"/>
      <c r="TVE106" s="394"/>
      <c r="TVF106" s="395"/>
      <c r="TVG106" s="389"/>
      <c r="TVH106" s="390"/>
      <c r="TVI106" s="391"/>
      <c r="TVJ106" s="392"/>
      <c r="TVK106" s="393"/>
      <c r="TVL106" s="394"/>
      <c r="TVM106" s="395"/>
      <c r="TVN106" s="389"/>
      <c r="TVO106" s="390"/>
      <c r="TVP106" s="391"/>
      <c r="TVQ106" s="392"/>
      <c r="TVR106" s="393"/>
      <c r="TVS106" s="394"/>
      <c r="TVT106" s="395"/>
      <c r="TVU106" s="389"/>
      <c r="TVV106" s="390"/>
      <c r="TVW106" s="391"/>
      <c r="TVX106" s="392"/>
      <c r="TVY106" s="393"/>
      <c r="TVZ106" s="394"/>
      <c r="TWA106" s="395"/>
      <c r="TWB106" s="389"/>
      <c r="TWC106" s="390"/>
      <c r="TWD106" s="391"/>
      <c r="TWE106" s="392"/>
      <c r="TWF106" s="393"/>
      <c r="TWG106" s="394"/>
      <c r="TWH106" s="395"/>
      <c r="TWI106" s="389"/>
      <c r="TWJ106" s="390"/>
      <c r="TWK106" s="391"/>
      <c r="TWL106" s="392"/>
      <c r="TWM106" s="393"/>
      <c r="TWN106" s="394"/>
      <c r="TWO106" s="395"/>
      <c r="TWP106" s="389"/>
      <c r="TWQ106" s="390"/>
      <c r="TWR106" s="391"/>
      <c r="TWS106" s="392"/>
      <c r="TWT106" s="393"/>
      <c r="TWU106" s="394"/>
      <c r="TWV106" s="395"/>
      <c r="TWW106" s="389"/>
      <c r="TWX106" s="390"/>
      <c r="TWY106" s="391"/>
      <c r="TWZ106" s="392"/>
      <c r="TXA106" s="393"/>
      <c r="TXB106" s="394"/>
      <c r="TXC106" s="395"/>
      <c r="TXD106" s="389"/>
      <c r="TXE106" s="390"/>
      <c r="TXF106" s="391"/>
      <c r="TXG106" s="392"/>
      <c r="TXH106" s="393"/>
      <c r="TXI106" s="394"/>
      <c r="TXJ106" s="395"/>
      <c r="TXK106" s="389"/>
      <c r="TXL106" s="390"/>
      <c r="TXM106" s="391"/>
      <c r="TXN106" s="392"/>
      <c r="TXO106" s="393"/>
      <c r="TXP106" s="394"/>
      <c r="TXQ106" s="395"/>
      <c r="TXR106" s="389"/>
      <c r="TXS106" s="390"/>
      <c r="TXT106" s="391"/>
      <c r="TXU106" s="392"/>
      <c r="TXV106" s="393"/>
      <c r="TXW106" s="394"/>
      <c r="TXX106" s="395"/>
      <c r="TXY106" s="389"/>
      <c r="TXZ106" s="390"/>
      <c r="TYA106" s="391"/>
      <c r="TYB106" s="392"/>
      <c r="TYC106" s="393"/>
      <c r="TYD106" s="394"/>
      <c r="TYE106" s="395"/>
      <c r="TYF106" s="389"/>
      <c r="TYG106" s="390"/>
      <c r="TYH106" s="391"/>
      <c r="TYI106" s="392"/>
      <c r="TYJ106" s="393"/>
      <c r="TYK106" s="394"/>
      <c r="TYL106" s="395"/>
      <c r="TYM106" s="389"/>
      <c r="TYN106" s="390"/>
      <c r="TYO106" s="391"/>
      <c r="TYP106" s="392"/>
      <c r="TYQ106" s="393"/>
      <c r="TYR106" s="394"/>
      <c r="TYS106" s="395"/>
      <c r="TYT106" s="389"/>
      <c r="TYU106" s="390"/>
      <c r="TYV106" s="391"/>
      <c r="TYW106" s="392"/>
      <c r="TYX106" s="393"/>
      <c r="TYY106" s="394"/>
      <c r="TYZ106" s="395"/>
      <c r="TZA106" s="389"/>
      <c r="TZB106" s="390"/>
      <c r="TZC106" s="391"/>
      <c r="TZD106" s="392"/>
      <c r="TZE106" s="393"/>
      <c r="TZF106" s="394"/>
      <c r="TZG106" s="395"/>
      <c r="TZH106" s="389"/>
      <c r="TZI106" s="390"/>
      <c r="TZJ106" s="391"/>
      <c r="TZK106" s="392"/>
      <c r="TZL106" s="393"/>
      <c r="TZM106" s="394"/>
      <c r="TZN106" s="395"/>
      <c r="TZO106" s="389"/>
      <c r="TZP106" s="390"/>
      <c r="TZQ106" s="391"/>
      <c r="TZR106" s="392"/>
      <c r="TZS106" s="393"/>
      <c r="TZT106" s="394"/>
      <c r="TZU106" s="395"/>
      <c r="TZV106" s="389"/>
      <c r="TZW106" s="390"/>
      <c r="TZX106" s="391"/>
      <c r="TZY106" s="392"/>
      <c r="TZZ106" s="393"/>
      <c r="UAA106" s="394"/>
      <c r="UAB106" s="395"/>
      <c r="UAC106" s="389"/>
      <c r="UAD106" s="390"/>
      <c r="UAE106" s="391"/>
      <c r="UAF106" s="392"/>
      <c r="UAG106" s="393"/>
      <c r="UAH106" s="394"/>
      <c r="UAI106" s="395"/>
      <c r="UAJ106" s="389"/>
      <c r="UAK106" s="390"/>
      <c r="UAL106" s="391"/>
      <c r="UAM106" s="392"/>
      <c r="UAN106" s="393"/>
      <c r="UAO106" s="394"/>
      <c r="UAP106" s="395"/>
      <c r="UAQ106" s="389"/>
      <c r="UAR106" s="390"/>
      <c r="UAS106" s="391"/>
      <c r="UAT106" s="392"/>
      <c r="UAU106" s="393"/>
      <c r="UAV106" s="394"/>
      <c r="UAW106" s="395"/>
      <c r="UAX106" s="389"/>
      <c r="UAY106" s="390"/>
      <c r="UAZ106" s="391"/>
      <c r="UBA106" s="392"/>
      <c r="UBB106" s="393"/>
      <c r="UBC106" s="394"/>
      <c r="UBD106" s="395"/>
      <c r="UBE106" s="389"/>
      <c r="UBF106" s="390"/>
      <c r="UBG106" s="391"/>
      <c r="UBH106" s="392"/>
      <c r="UBI106" s="393"/>
      <c r="UBJ106" s="394"/>
      <c r="UBK106" s="395"/>
      <c r="UBL106" s="389"/>
      <c r="UBM106" s="390"/>
      <c r="UBN106" s="391"/>
      <c r="UBO106" s="392"/>
      <c r="UBP106" s="393"/>
      <c r="UBQ106" s="394"/>
      <c r="UBR106" s="395"/>
      <c r="UBS106" s="389"/>
      <c r="UBT106" s="390"/>
      <c r="UBU106" s="391"/>
      <c r="UBV106" s="392"/>
      <c r="UBW106" s="393"/>
      <c r="UBX106" s="394"/>
      <c r="UBY106" s="395"/>
      <c r="UBZ106" s="389"/>
      <c r="UCA106" s="390"/>
      <c r="UCB106" s="391"/>
      <c r="UCC106" s="392"/>
      <c r="UCD106" s="393"/>
      <c r="UCE106" s="394"/>
      <c r="UCF106" s="395"/>
      <c r="UCG106" s="389"/>
      <c r="UCH106" s="390"/>
      <c r="UCI106" s="391"/>
      <c r="UCJ106" s="392"/>
      <c r="UCK106" s="393"/>
      <c r="UCL106" s="394"/>
      <c r="UCM106" s="395"/>
      <c r="UCN106" s="389"/>
      <c r="UCO106" s="390"/>
      <c r="UCP106" s="391"/>
      <c r="UCQ106" s="392"/>
      <c r="UCR106" s="393"/>
      <c r="UCS106" s="394"/>
      <c r="UCT106" s="395"/>
      <c r="UCU106" s="389"/>
      <c r="UCV106" s="390"/>
      <c r="UCW106" s="391"/>
      <c r="UCX106" s="392"/>
      <c r="UCY106" s="393"/>
      <c r="UCZ106" s="394"/>
      <c r="UDA106" s="395"/>
      <c r="UDB106" s="389"/>
      <c r="UDC106" s="390"/>
      <c r="UDD106" s="391"/>
      <c r="UDE106" s="392"/>
      <c r="UDF106" s="393"/>
      <c r="UDG106" s="394"/>
      <c r="UDH106" s="395"/>
      <c r="UDI106" s="389"/>
      <c r="UDJ106" s="390"/>
      <c r="UDK106" s="391"/>
      <c r="UDL106" s="392"/>
      <c r="UDM106" s="393"/>
      <c r="UDN106" s="394"/>
      <c r="UDO106" s="395"/>
      <c r="UDP106" s="389"/>
      <c r="UDQ106" s="390"/>
      <c r="UDR106" s="391"/>
      <c r="UDS106" s="392"/>
      <c r="UDT106" s="393"/>
      <c r="UDU106" s="394"/>
      <c r="UDV106" s="395"/>
      <c r="UDW106" s="389"/>
      <c r="UDX106" s="390"/>
      <c r="UDY106" s="391"/>
      <c r="UDZ106" s="392"/>
      <c r="UEA106" s="393"/>
      <c r="UEB106" s="394"/>
      <c r="UEC106" s="395"/>
      <c r="UED106" s="389"/>
      <c r="UEE106" s="390"/>
      <c r="UEF106" s="391"/>
      <c r="UEG106" s="392"/>
      <c r="UEH106" s="393"/>
      <c r="UEI106" s="394"/>
      <c r="UEJ106" s="395"/>
      <c r="UEK106" s="389"/>
      <c r="UEL106" s="390"/>
      <c r="UEM106" s="391"/>
      <c r="UEN106" s="392"/>
      <c r="UEO106" s="393"/>
      <c r="UEP106" s="394"/>
      <c r="UEQ106" s="395"/>
      <c r="UER106" s="389"/>
      <c r="UES106" s="390"/>
      <c r="UET106" s="391"/>
      <c r="UEU106" s="392"/>
      <c r="UEV106" s="393"/>
      <c r="UEW106" s="394"/>
      <c r="UEX106" s="395"/>
      <c r="UEY106" s="389"/>
      <c r="UEZ106" s="390"/>
      <c r="UFA106" s="391"/>
      <c r="UFB106" s="392"/>
      <c r="UFC106" s="393"/>
      <c r="UFD106" s="394"/>
      <c r="UFE106" s="395"/>
      <c r="UFF106" s="389"/>
      <c r="UFG106" s="390"/>
      <c r="UFH106" s="391"/>
      <c r="UFI106" s="392"/>
      <c r="UFJ106" s="393"/>
      <c r="UFK106" s="394"/>
      <c r="UFL106" s="395"/>
      <c r="UFM106" s="389"/>
      <c r="UFN106" s="390"/>
      <c r="UFO106" s="391"/>
      <c r="UFP106" s="392"/>
      <c r="UFQ106" s="393"/>
      <c r="UFR106" s="394"/>
      <c r="UFS106" s="395"/>
      <c r="UFT106" s="389"/>
      <c r="UFU106" s="390"/>
      <c r="UFV106" s="391"/>
      <c r="UFW106" s="392"/>
      <c r="UFX106" s="393"/>
      <c r="UFY106" s="394"/>
      <c r="UFZ106" s="395"/>
      <c r="UGA106" s="389"/>
      <c r="UGB106" s="390"/>
      <c r="UGC106" s="391"/>
      <c r="UGD106" s="392"/>
      <c r="UGE106" s="393"/>
      <c r="UGF106" s="394"/>
      <c r="UGG106" s="395"/>
      <c r="UGH106" s="389"/>
      <c r="UGI106" s="390"/>
      <c r="UGJ106" s="391"/>
      <c r="UGK106" s="392"/>
      <c r="UGL106" s="393"/>
      <c r="UGM106" s="394"/>
      <c r="UGN106" s="395"/>
      <c r="UGO106" s="389"/>
      <c r="UGP106" s="390"/>
      <c r="UGQ106" s="391"/>
      <c r="UGR106" s="392"/>
      <c r="UGS106" s="393"/>
      <c r="UGT106" s="394"/>
      <c r="UGU106" s="395"/>
      <c r="UGV106" s="389"/>
      <c r="UGW106" s="390"/>
      <c r="UGX106" s="391"/>
      <c r="UGY106" s="392"/>
      <c r="UGZ106" s="393"/>
      <c r="UHA106" s="394"/>
      <c r="UHB106" s="395"/>
      <c r="UHC106" s="389"/>
      <c r="UHD106" s="390"/>
      <c r="UHE106" s="391"/>
      <c r="UHF106" s="392"/>
      <c r="UHG106" s="393"/>
      <c r="UHH106" s="394"/>
      <c r="UHI106" s="395"/>
      <c r="UHJ106" s="389"/>
      <c r="UHK106" s="390"/>
      <c r="UHL106" s="391"/>
      <c r="UHM106" s="392"/>
      <c r="UHN106" s="393"/>
      <c r="UHO106" s="394"/>
      <c r="UHP106" s="395"/>
      <c r="UHQ106" s="389"/>
      <c r="UHR106" s="390"/>
      <c r="UHS106" s="391"/>
      <c r="UHT106" s="392"/>
      <c r="UHU106" s="393"/>
      <c r="UHV106" s="394"/>
      <c r="UHW106" s="395"/>
      <c r="UHX106" s="389"/>
      <c r="UHY106" s="390"/>
      <c r="UHZ106" s="391"/>
      <c r="UIA106" s="392"/>
      <c r="UIB106" s="393"/>
      <c r="UIC106" s="394"/>
      <c r="UID106" s="395"/>
      <c r="UIE106" s="389"/>
      <c r="UIF106" s="390"/>
      <c r="UIG106" s="391"/>
      <c r="UIH106" s="392"/>
      <c r="UII106" s="393"/>
      <c r="UIJ106" s="394"/>
      <c r="UIK106" s="395"/>
      <c r="UIL106" s="389"/>
      <c r="UIM106" s="390"/>
      <c r="UIN106" s="391"/>
      <c r="UIO106" s="392"/>
      <c r="UIP106" s="393"/>
      <c r="UIQ106" s="394"/>
      <c r="UIR106" s="395"/>
      <c r="UIS106" s="389"/>
      <c r="UIT106" s="390"/>
      <c r="UIU106" s="391"/>
      <c r="UIV106" s="392"/>
      <c r="UIW106" s="393"/>
      <c r="UIX106" s="394"/>
      <c r="UIY106" s="395"/>
      <c r="UIZ106" s="389"/>
      <c r="UJA106" s="390"/>
      <c r="UJB106" s="391"/>
      <c r="UJC106" s="392"/>
      <c r="UJD106" s="393"/>
      <c r="UJE106" s="394"/>
      <c r="UJF106" s="395"/>
      <c r="UJG106" s="389"/>
      <c r="UJH106" s="390"/>
      <c r="UJI106" s="391"/>
      <c r="UJJ106" s="392"/>
      <c r="UJK106" s="393"/>
      <c r="UJL106" s="394"/>
      <c r="UJM106" s="395"/>
      <c r="UJN106" s="389"/>
      <c r="UJO106" s="390"/>
      <c r="UJP106" s="391"/>
      <c r="UJQ106" s="392"/>
      <c r="UJR106" s="393"/>
      <c r="UJS106" s="394"/>
      <c r="UJT106" s="395"/>
      <c r="UJU106" s="389"/>
      <c r="UJV106" s="390"/>
      <c r="UJW106" s="391"/>
      <c r="UJX106" s="392"/>
      <c r="UJY106" s="393"/>
      <c r="UJZ106" s="394"/>
      <c r="UKA106" s="395"/>
      <c r="UKB106" s="389"/>
      <c r="UKC106" s="390"/>
      <c r="UKD106" s="391"/>
      <c r="UKE106" s="392"/>
      <c r="UKF106" s="393"/>
      <c r="UKG106" s="394"/>
      <c r="UKH106" s="395"/>
      <c r="UKI106" s="389"/>
      <c r="UKJ106" s="390"/>
      <c r="UKK106" s="391"/>
      <c r="UKL106" s="392"/>
      <c r="UKM106" s="393"/>
      <c r="UKN106" s="394"/>
      <c r="UKO106" s="395"/>
      <c r="UKP106" s="389"/>
      <c r="UKQ106" s="390"/>
      <c r="UKR106" s="391"/>
      <c r="UKS106" s="392"/>
      <c r="UKT106" s="393"/>
      <c r="UKU106" s="394"/>
      <c r="UKV106" s="395"/>
      <c r="UKW106" s="389"/>
      <c r="UKX106" s="390"/>
      <c r="UKY106" s="391"/>
      <c r="UKZ106" s="392"/>
      <c r="ULA106" s="393"/>
      <c r="ULB106" s="394"/>
      <c r="ULC106" s="395"/>
      <c r="ULD106" s="389"/>
      <c r="ULE106" s="390"/>
      <c r="ULF106" s="391"/>
      <c r="ULG106" s="392"/>
      <c r="ULH106" s="393"/>
      <c r="ULI106" s="394"/>
      <c r="ULJ106" s="395"/>
      <c r="ULK106" s="389"/>
      <c r="ULL106" s="390"/>
      <c r="ULM106" s="391"/>
      <c r="ULN106" s="392"/>
      <c r="ULO106" s="393"/>
      <c r="ULP106" s="394"/>
      <c r="ULQ106" s="395"/>
      <c r="ULR106" s="389"/>
      <c r="ULS106" s="390"/>
      <c r="ULT106" s="391"/>
      <c r="ULU106" s="392"/>
      <c r="ULV106" s="393"/>
      <c r="ULW106" s="394"/>
      <c r="ULX106" s="395"/>
      <c r="ULY106" s="389"/>
      <c r="ULZ106" s="390"/>
      <c r="UMA106" s="391"/>
      <c r="UMB106" s="392"/>
      <c r="UMC106" s="393"/>
      <c r="UMD106" s="394"/>
      <c r="UME106" s="395"/>
      <c r="UMF106" s="389"/>
      <c r="UMG106" s="390"/>
      <c r="UMH106" s="391"/>
      <c r="UMI106" s="392"/>
      <c r="UMJ106" s="393"/>
      <c r="UMK106" s="394"/>
      <c r="UML106" s="395"/>
      <c r="UMM106" s="389"/>
      <c r="UMN106" s="390"/>
      <c r="UMO106" s="391"/>
      <c r="UMP106" s="392"/>
      <c r="UMQ106" s="393"/>
      <c r="UMR106" s="394"/>
      <c r="UMS106" s="395"/>
      <c r="UMT106" s="389"/>
      <c r="UMU106" s="390"/>
      <c r="UMV106" s="391"/>
      <c r="UMW106" s="392"/>
      <c r="UMX106" s="393"/>
      <c r="UMY106" s="394"/>
      <c r="UMZ106" s="395"/>
      <c r="UNA106" s="389"/>
      <c r="UNB106" s="390"/>
      <c r="UNC106" s="391"/>
      <c r="UND106" s="392"/>
      <c r="UNE106" s="393"/>
      <c r="UNF106" s="394"/>
      <c r="UNG106" s="395"/>
      <c r="UNH106" s="389"/>
      <c r="UNI106" s="390"/>
      <c r="UNJ106" s="391"/>
      <c r="UNK106" s="392"/>
      <c r="UNL106" s="393"/>
      <c r="UNM106" s="394"/>
      <c r="UNN106" s="395"/>
      <c r="UNO106" s="389"/>
      <c r="UNP106" s="390"/>
      <c r="UNQ106" s="391"/>
      <c r="UNR106" s="392"/>
      <c r="UNS106" s="393"/>
      <c r="UNT106" s="394"/>
      <c r="UNU106" s="395"/>
      <c r="UNV106" s="389"/>
      <c r="UNW106" s="390"/>
      <c r="UNX106" s="391"/>
      <c r="UNY106" s="392"/>
      <c r="UNZ106" s="393"/>
      <c r="UOA106" s="394"/>
      <c r="UOB106" s="395"/>
      <c r="UOC106" s="389"/>
      <c r="UOD106" s="390"/>
      <c r="UOE106" s="391"/>
      <c r="UOF106" s="392"/>
      <c r="UOG106" s="393"/>
      <c r="UOH106" s="394"/>
      <c r="UOI106" s="395"/>
      <c r="UOJ106" s="389"/>
      <c r="UOK106" s="390"/>
      <c r="UOL106" s="391"/>
      <c r="UOM106" s="392"/>
      <c r="UON106" s="393"/>
      <c r="UOO106" s="394"/>
      <c r="UOP106" s="395"/>
      <c r="UOQ106" s="389"/>
      <c r="UOR106" s="390"/>
      <c r="UOS106" s="391"/>
      <c r="UOT106" s="392"/>
      <c r="UOU106" s="393"/>
      <c r="UOV106" s="394"/>
      <c r="UOW106" s="395"/>
      <c r="UOX106" s="389"/>
      <c r="UOY106" s="390"/>
      <c r="UOZ106" s="391"/>
      <c r="UPA106" s="392"/>
      <c r="UPB106" s="393"/>
      <c r="UPC106" s="394"/>
      <c r="UPD106" s="395"/>
      <c r="UPE106" s="389"/>
      <c r="UPF106" s="390"/>
      <c r="UPG106" s="391"/>
      <c r="UPH106" s="392"/>
      <c r="UPI106" s="393"/>
      <c r="UPJ106" s="394"/>
      <c r="UPK106" s="395"/>
      <c r="UPL106" s="389"/>
      <c r="UPM106" s="390"/>
      <c r="UPN106" s="391"/>
      <c r="UPO106" s="392"/>
      <c r="UPP106" s="393"/>
      <c r="UPQ106" s="394"/>
      <c r="UPR106" s="395"/>
      <c r="UPS106" s="389"/>
      <c r="UPT106" s="390"/>
      <c r="UPU106" s="391"/>
      <c r="UPV106" s="392"/>
      <c r="UPW106" s="393"/>
      <c r="UPX106" s="394"/>
      <c r="UPY106" s="395"/>
      <c r="UPZ106" s="389"/>
      <c r="UQA106" s="390"/>
      <c r="UQB106" s="391"/>
      <c r="UQC106" s="392"/>
      <c r="UQD106" s="393"/>
      <c r="UQE106" s="394"/>
      <c r="UQF106" s="395"/>
      <c r="UQG106" s="389"/>
      <c r="UQH106" s="390"/>
      <c r="UQI106" s="391"/>
      <c r="UQJ106" s="392"/>
      <c r="UQK106" s="393"/>
      <c r="UQL106" s="394"/>
      <c r="UQM106" s="395"/>
      <c r="UQN106" s="389"/>
      <c r="UQO106" s="390"/>
      <c r="UQP106" s="391"/>
      <c r="UQQ106" s="392"/>
      <c r="UQR106" s="393"/>
      <c r="UQS106" s="394"/>
      <c r="UQT106" s="395"/>
      <c r="UQU106" s="389"/>
      <c r="UQV106" s="390"/>
      <c r="UQW106" s="391"/>
      <c r="UQX106" s="392"/>
      <c r="UQY106" s="393"/>
      <c r="UQZ106" s="394"/>
      <c r="URA106" s="395"/>
      <c r="URB106" s="389"/>
      <c r="URC106" s="390"/>
      <c r="URD106" s="391"/>
      <c r="URE106" s="392"/>
      <c r="URF106" s="393"/>
      <c r="URG106" s="394"/>
      <c r="URH106" s="395"/>
      <c r="URI106" s="389"/>
      <c r="URJ106" s="390"/>
      <c r="URK106" s="391"/>
      <c r="URL106" s="392"/>
      <c r="URM106" s="393"/>
      <c r="URN106" s="394"/>
      <c r="URO106" s="395"/>
      <c r="URP106" s="389"/>
      <c r="URQ106" s="390"/>
      <c r="URR106" s="391"/>
      <c r="URS106" s="392"/>
      <c r="URT106" s="393"/>
      <c r="URU106" s="394"/>
      <c r="URV106" s="395"/>
      <c r="URW106" s="389"/>
      <c r="URX106" s="390"/>
      <c r="URY106" s="391"/>
      <c r="URZ106" s="392"/>
      <c r="USA106" s="393"/>
      <c r="USB106" s="394"/>
      <c r="USC106" s="395"/>
      <c r="USD106" s="389"/>
      <c r="USE106" s="390"/>
      <c r="USF106" s="391"/>
      <c r="USG106" s="392"/>
      <c r="USH106" s="393"/>
      <c r="USI106" s="394"/>
      <c r="USJ106" s="395"/>
      <c r="USK106" s="389"/>
      <c r="USL106" s="390"/>
      <c r="USM106" s="391"/>
      <c r="USN106" s="392"/>
      <c r="USO106" s="393"/>
      <c r="USP106" s="394"/>
      <c r="USQ106" s="395"/>
      <c r="USR106" s="389"/>
      <c r="USS106" s="390"/>
      <c r="UST106" s="391"/>
      <c r="USU106" s="392"/>
      <c r="USV106" s="393"/>
      <c r="USW106" s="394"/>
      <c r="USX106" s="395"/>
      <c r="USY106" s="389"/>
      <c r="USZ106" s="390"/>
      <c r="UTA106" s="391"/>
      <c r="UTB106" s="392"/>
      <c r="UTC106" s="393"/>
      <c r="UTD106" s="394"/>
      <c r="UTE106" s="395"/>
      <c r="UTF106" s="389"/>
      <c r="UTG106" s="390"/>
      <c r="UTH106" s="391"/>
      <c r="UTI106" s="392"/>
      <c r="UTJ106" s="393"/>
      <c r="UTK106" s="394"/>
      <c r="UTL106" s="395"/>
      <c r="UTM106" s="389"/>
      <c r="UTN106" s="390"/>
      <c r="UTO106" s="391"/>
      <c r="UTP106" s="392"/>
      <c r="UTQ106" s="393"/>
      <c r="UTR106" s="394"/>
      <c r="UTS106" s="395"/>
      <c r="UTT106" s="389"/>
      <c r="UTU106" s="390"/>
      <c r="UTV106" s="391"/>
      <c r="UTW106" s="392"/>
      <c r="UTX106" s="393"/>
      <c r="UTY106" s="394"/>
      <c r="UTZ106" s="395"/>
      <c r="UUA106" s="389"/>
      <c r="UUB106" s="390"/>
      <c r="UUC106" s="391"/>
      <c r="UUD106" s="392"/>
      <c r="UUE106" s="393"/>
      <c r="UUF106" s="394"/>
      <c r="UUG106" s="395"/>
      <c r="UUH106" s="389"/>
      <c r="UUI106" s="390"/>
      <c r="UUJ106" s="391"/>
      <c r="UUK106" s="392"/>
      <c r="UUL106" s="393"/>
      <c r="UUM106" s="394"/>
      <c r="UUN106" s="395"/>
      <c r="UUO106" s="389"/>
      <c r="UUP106" s="390"/>
      <c r="UUQ106" s="391"/>
      <c r="UUR106" s="392"/>
      <c r="UUS106" s="393"/>
      <c r="UUT106" s="394"/>
      <c r="UUU106" s="395"/>
      <c r="UUV106" s="389"/>
      <c r="UUW106" s="390"/>
      <c r="UUX106" s="391"/>
      <c r="UUY106" s="392"/>
      <c r="UUZ106" s="393"/>
      <c r="UVA106" s="394"/>
      <c r="UVB106" s="395"/>
      <c r="UVC106" s="389"/>
      <c r="UVD106" s="390"/>
      <c r="UVE106" s="391"/>
      <c r="UVF106" s="392"/>
      <c r="UVG106" s="393"/>
      <c r="UVH106" s="394"/>
      <c r="UVI106" s="395"/>
      <c r="UVJ106" s="389"/>
      <c r="UVK106" s="390"/>
      <c r="UVL106" s="391"/>
      <c r="UVM106" s="392"/>
      <c r="UVN106" s="393"/>
      <c r="UVO106" s="394"/>
      <c r="UVP106" s="395"/>
      <c r="UVQ106" s="389"/>
      <c r="UVR106" s="390"/>
      <c r="UVS106" s="391"/>
      <c r="UVT106" s="392"/>
      <c r="UVU106" s="393"/>
      <c r="UVV106" s="394"/>
      <c r="UVW106" s="395"/>
      <c r="UVX106" s="389"/>
      <c r="UVY106" s="390"/>
      <c r="UVZ106" s="391"/>
      <c r="UWA106" s="392"/>
      <c r="UWB106" s="393"/>
      <c r="UWC106" s="394"/>
      <c r="UWD106" s="395"/>
      <c r="UWE106" s="389"/>
      <c r="UWF106" s="390"/>
      <c r="UWG106" s="391"/>
      <c r="UWH106" s="392"/>
      <c r="UWI106" s="393"/>
      <c r="UWJ106" s="394"/>
      <c r="UWK106" s="395"/>
      <c r="UWL106" s="389"/>
      <c r="UWM106" s="390"/>
      <c r="UWN106" s="391"/>
      <c r="UWO106" s="392"/>
      <c r="UWP106" s="393"/>
      <c r="UWQ106" s="394"/>
      <c r="UWR106" s="395"/>
      <c r="UWS106" s="389"/>
      <c r="UWT106" s="390"/>
      <c r="UWU106" s="391"/>
      <c r="UWV106" s="392"/>
      <c r="UWW106" s="393"/>
      <c r="UWX106" s="394"/>
      <c r="UWY106" s="395"/>
      <c r="UWZ106" s="389"/>
      <c r="UXA106" s="390"/>
      <c r="UXB106" s="391"/>
      <c r="UXC106" s="392"/>
      <c r="UXD106" s="393"/>
      <c r="UXE106" s="394"/>
      <c r="UXF106" s="395"/>
      <c r="UXG106" s="389"/>
      <c r="UXH106" s="390"/>
      <c r="UXI106" s="391"/>
      <c r="UXJ106" s="392"/>
      <c r="UXK106" s="393"/>
      <c r="UXL106" s="394"/>
      <c r="UXM106" s="395"/>
      <c r="UXN106" s="389"/>
      <c r="UXO106" s="390"/>
      <c r="UXP106" s="391"/>
      <c r="UXQ106" s="392"/>
      <c r="UXR106" s="393"/>
      <c r="UXS106" s="394"/>
      <c r="UXT106" s="395"/>
      <c r="UXU106" s="389"/>
      <c r="UXV106" s="390"/>
      <c r="UXW106" s="391"/>
      <c r="UXX106" s="392"/>
      <c r="UXY106" s="393"/>
      <c r="UXZ106" s="394"/>
      <c r="UYA106" s="395"/>
      <c r="UYB106" s="389"/>
      <c r="UYC106" s="390"/>
      <c r="UYD106" s="391"/>
      <c r="UYE106" s="392"/>
      <c r="UYF106" s="393"/>
      <c r="UYG106" s="394"/>
      <c r="UYH106" s="395"/>
      <c r="UYI106" s="389"/>
      <c r="UYJ106" s="390"/>
      <c r="UYK106" s="391"/>
      <c r="UYL106" s="392"/>
      <c r="UYM106" s="393"/>
      <c r="UYN106" s="394"/>
      <c r="UYO106" s="395"/>
      <c r="UYP106" s="389"/>
      <c r="UYQ106" s="390"/>
      <c r="UYR106" s="391"/>
      <c r="UYS106" s="392"/>
      <c r="UYT106" s="393"/>
      <c r="UYU106" s="394"/>
      <c r="UYV106" s="395"/>
      <c r="UYW106" s="389"/>
      <c r="UYX106" s="390"/>
      <c r="UYY106" s="391"/>
      <c r="UYZ106" s="392"/>
      <c r="UZA106" s="393"/>
      <c r="UZB106" s="394"/>
      <c r="UZC106" s="395"/>
      <c r="UZD106" s="389"/>
      <c r="UZE106" s="390"/>
      <c r="UZF106" s="391"/>
      <c r="UZG106" s="392"/>
      <c r="UZH106" s="393"/>
      <c r="UZI106" s="394"/>
      <c r="UZJ106" s="395"/>
      <c r="UZK106" s="389"/>
      <c r="UZL106" s="390"/>
      <c r="UZM106" s="391"/>
      <c r="UZN106" s="392"/>
      <c r="UZO106" s="393"/>
      <c r="UZP106" s="394"/>
      <c r="UZQ106" s="395"/>
      <c r="UZR106" s="389"/>
      <c r="UZS106" s="390"/>
      <c r="UZT106" s="391"/>
      <c r="UZU106" s="392"/>
      <c r="UZV106" s="393"/>
      <c r="UZW106" s="394"/>
      <c r="UZX106" s="395"/>
      <c r="UZY106" s="389"/>
      <c r="UZZ106" s="390"/>
      <c r="VAA106" s="391"/>
      <c r="VAB106" s="392"/>
      <c r="VAC106" s="393"/>
      <c r="VAD106" s="394"/>
      <c r="VAE106" s="395"/>
      <c r="VAF106" s="389"/>
      <c r="VAG106" s="390"/>
      <c r="VAH106" s="391"/>
      <c r="VAI106" s="392"/>
      <c r="VAJ106" s="393"/>
      <c r="VAK106" s="394"/>
      <c r="VAL106" s="395"/>
      <c r="VAM106" s="389"/>
      <c r="VAN106" s="390"/>
      <c r="VAO106" s="391"/>
      <c r="VAP106" s="392"/>
      <c r="VAQ106" s="393"/>
      <c r="VAR106" s="394"/>
      <c r="VAS106" s="395"/>
      <c r="VAT106" s="389"/>
      <c r="VAU106" s="390"/>
      <c r="VAV106" s="391"/>
      <c r="VAW106" s="392"/>
      <c r="VAX106" s="393"/>
      <c r="VAY106" s="394"/>
      <c r="VAZ106" s="395"/>
      <c r="VBA106" s="389"/>
      <c r="VBB106" s="390"/>
      <c r="VBC106" s="391"/>
      <c r="VBD106" s="392"/>
      <c r="VBE106" s="393"/>
      <c r="VBF106" s="394"/>
      <c r="VBG106" s="395"/>
      <c r="VBH106" s="389"/>
      <c r="VBI106" s="390"/>
      <c r="VBJ106" s="391"/>
      <c r="VBK106" s="392"/>
      <c r="VBL106" s="393"/>
      <c r="VBM106" s="394"/>
      <c r="VBN106" s="395"/>
      <c r="VBO106" s="389"/>
      <c r="VBP106" s="390"/>
      <c r="VBQ106" s="391"/>
      <c r="VBR106" s="392"/>
      <c r="VBS106" s="393"/>
      <c r="VBT106" s="394"/>
      <c r="VBU106" s="395"/>
      <c r="VBV106" s="389"/>
      <c r="VBW106" s="390"/>
      <c r="VBX106" s="391"/>
      <c r="VBY106" s="392"/>
      <c r="VBZ106" s="393"/>
      <c r="VCA106" s="394"/>
      <c r="VCB106" s="395"/>
      <c r="VCC106" s="389"/>
      <c r="VCD106" s="390"/>
      <c r="VCE106" s="391"/>
      <c r="VCF106" s="392"/>
      <c r="VCG106" s="393"/>
      <c r="VCH106" s="394"/>
      <c r="VCI106" s="395"/>
      <c r="VCJ106" s="389"/>
      <c r="VCK106" s="390"/>
      <c r="VCL106" s="391"/>
      <c r="VCM106" s="392"/>
      <c r="VCN106" s="393"/>
      <c r="VCO106" s="394"/>
      <c r="VCP106" s="395"/>
      <c r="VCQ106" s="389"/>
      <c r="VCR106" s="390"/>
      <c r="VCS106" s="391"/>
      <c r="VCT106" s="392"/>
      <c r="VCU106" s="393"/>
      <c r="VCV106" s="394"/>
      <c r="VCW106" s="395"/>
      <c r="VCX106" s="389"/>
      <c r="VCY106" s="390"/>
      <c r="VCZ106" s="391"/>
      <c r="VDA106" s="392"/>
      <c r="VDB106" s="393"/>
      <c r="VDC106" s="394"/>
      <c r="VDD106" s="395"/>
      <c r="VDE106" s="389"/>
      <c r="VDF106" s="390"/>
      <c r="VDG106" s="391"/>
      <c r="VDH106" s="392"/>
      <c r="VDI106" s="393"/>
      <c r="VDJ106" s="394"/>
      <c r="VDK106" s="395"/>
      <c r="VDL106" s="389"/>
      <c r="VDM106" s="390"/>
      <c r="VDN106" s="391"/>
      <c r="VDO106" s="392"/>
      <c r="VDP106" s="393"/>
      <c r="VDQ106" s="394"/>
      <c r="VDR106" s="395"/>
      <c r="VDS106" s="389"/>
      <c r="VDT106" s="390"/>
      <c r="VDU106" s="391"/>
      <c r="VDV106" s="392"/>
      <c r="VDW106" s="393"/>
      <c r="VDX106" s="394"/>
      <c r="VDY106" s="395"/>
      <c r="VDZ106" s="389"/>
      <c r="VEA106" s="390"/>
      <c r="VEB106" s="391"/>
      <c r="VEC106" s="392"/>
      <c r="VED106" s="393"/>
      <c r="VEE106" s="394"/>
      <c r="VEF106" s="395"/>
      <c r="VEG106" s="389"/>
      <c r="VEH106" s="390"/>
      <c r="VEI106" s="391"/>
      <c r="VEJ106" s="392"/>
      <c r="VEK106" s="393"/>
      <c r="VEL106" s="394"/>
      <c r="VEM106" s="395"/>
      <c r="VEN106" s="389"/>
      <c r="VEO106" s="390"/>
      <c r="VEP106" s="391"/>
      <c r="VEQ106" s="392"/>
      <c r="VER106" s="393"/>
      <c r="VES106" s="394"/>
      <c r="VET106" s="395"/>
      <c r="VEU106" s="389"/>
      <c r="VEV106" s="390"/>
      <c r="VEW106" s="391"/>
      <c r="VEX106" s="392"/>
      <c r="VEY106" s="393"/>
      <c r="VEZ106" s="394"/>
      <c r="VFA106" s="395"/>
      <c r="VFB106" s="389"/>
      <c r="VFC106" s="390"/>
      <c r="VFD106" s="391"/>
      <c r="VFE106" s="392"/>
      <c r="VFF106" s="393"/>
      <c r="VFG106" s="394"/>
      <c r="VFH106" s="395"/>
      <c r="VFI106" s="389"/>
      <c r="VFJ106" s="390"/>
      <c r="VFK106" s="391"/>
      <c r="VFL106" s="392"/>
      <c r="VFM106" s="393"/>
      <c r="VFN106" s="394"/>
      <c r="VFO106" s="395"/>
      <c r="VFP106" s="389"/>
      <c r="VFQ106" s="390"/>
      <c r="VFR106" s="391"/>
      <c r="VFS106" s="392"/>
      <c r="VFT106" s="393"/>
      <c r="VFU106" s="394"/>
      <c r="VFV106" s="395"/>
      <c r="VFW106" s="389"/>
      <c r="VFX106" s="390"/>
      <c r="VFY106" s="391"/>
      <c r="VFZ106" s="392"/>
      <c r="VGA106" s="393"/>
      <c r="VGB106" s="394"/>
      <c r="VGC106" s="395"/>
      <c r="VGD106" s="389"/>
      <c r="VGE106" s="390"/>
      <c r="VGF106" s="391"/>
      <c r="VGG106" s="392"/>
      <c r="VGH106" s="393"/>
      <c r="VGI106" s="394"/>
      <c r="VGJ106" s="395"/>
      <c r="VGK106" s="389"/>
      <c r="VGL106" s="390"/>
      <c r="VGM106" s="391"/>
      <c r="VGN106" s="392"/>
      <c r="VGO106" s="393"/>
      <c r="VGP106" s="394"/>
      <c r="VGQ106" s="395"/>
      <c r="VGR106" s="389"/>
      <c r="VGS106" s="390"/>
      <c r="VGT106" s="391"/>
      <c r="VGU106" s="392"/>
      <c r="VGV106" s="393"/>
      <c r="VGW106" s="394"/>
      <c r="VGX106" s="395"/>
      <c r="VGY106" s="389"/>
      <c r="VGZ106" s="390"/>
      <c r="VHA106" s="391"/>
      <c r="VHB106" s="392"/>
      <c r="VHC106" s="393"/>
      <c r="VHD106" s="394"/>
      <c r="VHE106" s="395"/>
      <c r="VHF106" s="389"/>
      <c r="VHG106" s="390"/>
      <c r="VHH106" s="391"/>
      <c r="VHI106" s="392"/>
      <c r="VHJ106" s="393"/>
      <c r="VHK106" s="394"/>
      <c r="VHL106" s="395"/>
      <c r="VHM106" s="389"/>
      <c r="VHN106" s="390"/>
      <c r="VHO106" s="391"/>
      <c r="VHP106" s="392"/>
      <c r="VHQ106" s="393"/>
      <c r="VHR106" s="394"/>
      <c r="VHS106" s="395"/>
      <c r="VHT106" s="389"/>
      <c r="VHU106" s="390"/>
      <c r="VHV106" s="391"/>
      <c r="VHW106" s="392"/>
      <c r="VHX106" s="393"/>
      <c r="VHY106" s="394"/>
      <c r="VHZ106" s="395"/>
      <c r="VIA106" s="389"/>
      <c r="VIB106" s="390"/>
      <c r="VIC106" s="391"/>
      <c r="VID106" s="392"/>
      <c r="VIE106" s="393"/>
      <c r="VIF106" s="394"/>
      <c r="VIG106" s="395"/>
      <c r="VIH106" s="389"/>
      <c r="VII106" s="390"/>
      <c r="VIJ106" s="391"/>
      <c r="VIK106" s="392"/>
      <c r="VIL106" s="393"/>
      <c r="VIM106" s="394"/>
      <c r="VIN106" s="395"/>
      <c r="VIO106" s="389"/>
      <c r="VIP106" s="390"/>
      <c r="VIQ106" s="391"/>
      <c r="VIR106" s="392"/>
      <c r="VIS106" s="393"/>
      <c r="VIT106" s="394"/>
      <c r="VIU106" s="395"/>
      <c r="VIV106" s="389"/>
      <c r="VIW106" s="390"/>
      <c r="VIX106" s="391"/>
      <c r="VIY106" s="392"/>
      <c r="VIZ106" s="393"/>
      <c r="VJA106" s="394"/>
      <c r="VJB106" s="395"/>
      <c r="VJC106" s="389"/>
      <c r="VJD106" s="390"/>
      <c r="VJE106" s="391"/>
      <c r="VJF106" s="392"/>
      <c r="VJG106" s="393"/>
      <c r="VJH106" s="394"/>
      <c r="VJI106" s="395"/>
      <c r="VJJ106" s="389"/>
      <c r="VJK106" s="390"/>
      <c r="VJL106" s="391"/>
      <c r="VJM106" s="392"/>
      <c r="VJN106" s="393"/>
      <c r="VJO106" s="394"/>
      <c r="VJP106" s="395"/>
      <c r="VJQ106" s="389"/>
      <c r="VJR106" s="390"/>
      <c r="VJS106" s="391"/>
      <c r="VJT106" s="392"/>
      <c r="VJU106" s="393"/>
      <c r="VJV106" s="394"/>
      <c r="VJW106" s="395"/>
      <c r="VJX106" s="389"/>
      <c r="VJY106" s="390"/>
      <c r="VJZ106" s="391"/>
      <c r="VKA106" s="392"/>
      <c r="VKB106" s="393"/>
      <c r="VKC106" s="394"/>
      <c r="VKD106" s="395"/>
      <c r="VKE106" s="389"/>
      <c r="VKF106" s="390"/>
      <c r="VKG106" s="391"/>
      <c r="VKH106" s="392"/>
      <c r="VKI106" s="393"/>
      <c r="VKJ106" s="394"/>
      <c r="VKK106" s="395"/>
      <c r="VKL106" s="389"/>
      <c r="VKM106" s="390"/>
      <c r="VKN106" s="391"/>
      <c r="VKO106" s="392"/>
      <c r="VKP106" s="393"/>
      <c r="VKQ106" s="394"/>
      <c r="VKR106" s="395"/>
      <c r="VKS106" s="389"/>
      <c r="VKT106" s="390"/>
      <c r="VKU106" s="391"/>
      <c r="VKV106" s="392"/>
      <c r="VKW106" s="393"/>
      <c r="VKX106" s="394"/>
      <c r="VKY106" s="395"/>
      <c r="VKZ106" s="389"/>
      <c r="VLA106" s="390"/>
      <c r="VLB106" s="391"/>
      <c r="VLC106" s="392"/>
      <c r="VLD106" s="393"/>
      <c r="VLE106" s="394"/>
      <c r="VLF106" s="395"/>
      <c r="VLG106" s="389"/>
      <c r="VLH106" s="390"/>
      <c r="VLI106" s="391"/>
      <c r="VLJ106" s="392"/>
      <c r="VLK106" s="393"/>
      <c r="VLL106" s="394"/>
      <c r="VLM106" s="395"/>
      <c r="VLN106" s="389"/>
      <c r="VLO106" s="390"/>
      <c r="VLP106" s="391"/>
      <c r="VLQ106" s="392"/>
      <c r="VLR106" s="393"/>
      <c r="VLS106" s="394"/>
      <c r="VLT106" s="395"/>
      <c r="VLU106" s="389"/>
      <c r="VLV106" s="390"/>
      <c r="VLW106" s="391"/>
      <c r="VLX106" s="392"/>
      <c r="VLY106" s="393"/>
      <c r="VLZ106" s="394"/>
      <c r="VMA106" s="395"/>
      <c r="VMB106" s="389"/>
      <c r="VMC106" s="390"/>
      <c r="VMD106" s="391"/>
      <c r="VME106" s="392"/>
      <c r="VMF106" s="393"/>
      <c r="VMG106" s="394"/>
      <c r="VMH106" s="395"/>
      <c r="VMI106" s="389"/>
      <c r="VMJ106" s="390"/>
      <c r="VMK106" s="391"/>
      <c r="VML106" s="392"/>
      <c r="VMM106" s="393"/>
      <c r="VMN106" s="394"/>
      <c r="VMO106" s="395"/>
      <c r="VMP106" s="389"/>
      <c r="VMQ106" s="390"/>
      <c r="VMR106" s="391"/>
      <c r="VMS106" s="392"/>
      <c r="VMT106" s="393"/>
      <c r="VMU106" s="394"/>
      <c r="VMV106" s="395"/>
      <c r="VMW106" s="389"/>
      <c r="VMX106" s="390"/>
      <c r="VMY106" s="391"/>
      <c r="VMZ106" s="392"/>
      <c r="VNA106" s="393"/>
      <c r="VNB106" s="394"/>
      <c r="VNC106" s="395"/>
      <c r="VND106" s="389"/>
      <c r="VNE106" s="390"/>
      <c r="VNF106" s="391"/>
      <c r="VNG106" s="392"/>
      <c r="VNH106" s="393"/>
      <c r="VNI106" s="394"/>
      <c r="VNJ106" s="395"/>
      <c r="VNK106" s="389"/>
      <c r="VNL106" s="390"/>
      <c r="VNM106" s="391"/>
      <c r="VNN106" s="392"/>
      <c r="VNO106" s="393"/>
      <c r="VNP106" s="394"/>
      <c r="VNQ106" s="395"/>
      <c r="VNR106" s="389"/>
      <c r="VNS106" s="390"/>
      <c r="VNT106" s="391"/>
      <c r="VNU106" s="392"/>
      <c r="VNV106" s="393"/>
      <c r="VNW106" s="394"/>
      <c r="VNX106" s="395"/>
      <c r="VNY106" s="389"/>
      <c r="VNZ106" s="390"/>
      <c r="VOA106" s="391"/>
      <c r="VOB106" s="392"/>
      <c r="VOC106" s="393"/>
      <c r="VOD106" s="394"/>
      <c r="VOE106" s="395"/>
      <c r="VOF106" s="389"/>
      <c r="VOG106" s="390"/>
      <c r="VOH106" s="391"/>
      <c r="VOI106" s="392"/>
      <c r="VOJ106" s="393"/>
      <c r="VOK106" s="394"/>
      <c r="VOL106" s="395"/>
      <c r="VOM106" s="389"/>
      <c r="VON106" s="390"/>
      <c r="VOO106" s="391"/>
      <c r="VOP106" s="392"/>
      <c r="VOQ106" s="393"/>
      <c r="VOR106" s="394"/>
      <c r="VOS106" s="395"/>
      <c r="VOT106" s="389"/>
      <c r="VOU106" s="390"/>
      <c r="VOV106" s="391"/>
      <c r="VOW106" s="392"/>
      <c r="VOX106" s="393"/>
      <c r="VOY106" s="394"/>
      <c r="VOZ106" s="395"/>
      <c r="VPA106" s="389"/>
      <c r="VPB106" s="390"/>
      <c r="VPC106" s="391"/>
      <c r="VPD106" s="392"/>
      <c r="VPE106" s="393"/>
      <c r="VPF106" s="394"/>
      <c r="VPG106" s="395"/>
      <c r="VPH106" s="389"/>
      <c r="VPI106" s="390"/>
      <c r="VPJ106" s="391"/>
      <c r="VPK106" s="392"/>
      <c r="VPL106" s="393"/>
      <c r="VPM106" s="394"/>
      <c r="VPN106" s="395"/>
      <c r="VPO106" s="389"/>
      <c r="VPP106" s="390"/>
      <c r="VPQ106" s="391"/>
      <c r="VPR106" s="392"/>
      <c r="VPS106" s="393"/>
      <c r="VPT106" s="394"/>
      <c r="VPU106" s="395"/>
      <c r="VPV106" s="389"/>
      <c r="VPW106" s="390"/>
      <c r="VPX106" s="391"/>
      <c r="VPY106" s="392"/>
      <c r="VPZ106" s="393"/>
      <c r="VQA106" s="394"/>
      <c r="VQB106" s="395"/>
      <c r="VQC106" s="389"/>
      <c r="VQD106" s="390"/>
      <c r="VQE106" s="391"/>
      <c r="VQF106" s="392"/>
      <c r="VQG106" s="393"/>
      <c r="VQH106" s="394"/>
      <c r="VQI106" s="395"/>
      <c r="VQJ106" s="389"/>
      <c r="VQK106" s="390"/>
      <c r="VQL106" s="391"/>
      <c r="VQM106" s="392"/>
      <c r="VQN106" s="393"/>
      <c r="VQO106" s="394"/>
      <c r="VQP106" s="395"/>
      <c r="VQQ106" s="389"/>
      <c r="VQR106" s="390"/>
      <c r="VQS106" s="391"/>
      <c r="VQT106" s="392"/>
      <c r="VQU106" s="393"/>
      <c r="VQV106" s="394"/>
      <c r="VQW106" s="395"/>
      <c r="VQX106" s="389"/>
      <c r="VQY106" s="390"/>
      <c r="VQZ106" s="391"/>
      <c r="VRA106" s="392"/>
      <c r="VRB106" s="393"/>
      <c r="VRC106" s="394"/>
      <c r="VRD106" s="395"/>
      <c r="VRE106" s="389"/>
      <c r="VRF106" s="390"/>
      <c r="VRG106" s="391"/>
      <c r="VRH106" s="392"/>
      <c r="VRI106" s="393"/>
      <c r="VRJ106" s="394"/>
      <c r="VRK106" s="395"/>
      <c r="VRL106" s="389"/>
      <c r="VRM106" s="390"/>
      <c r="VRN106" s="391"/>
      <c r="VRO106" s="392"/>
      <c r="VRP106" s="393"/>
      <c r="VRQ106" s="394"/>
      <c r="VRR106" s="395"/>
      <c r="VRS106" s="389"/>
      <c r="VRT106" s="390"/>
      <c r="VRU106" s="391"/>
      <c r="VRV106" s="392"/>
      <c r="VRW106" s="393"/>
      <c r="VRX106" s="394"/>
      <c r="VRY106" s="395"/>
      <c r="VRZ106" s="389"/>
      <c r="VSA106" s="390"/>
      <c r="VSB106" s="391"/>
      <c r="VSC106" s="392"/>
      <c r="VSD106" s="393"/>
      <c r="VSE106" s="394"/>
      <c r="VSF106" s="395"/>
      <c r="VSG106" s="389"/>
      <c r="VSH106" s="390"/>
      <c r="VSI106" s="391"/>
      <c r="VSJ106" s="392"/>
      <c r="VSK106" s="393"/>
      <c r="VSL106" s="394"/>
      <c r="VSM106" s="395"/>
      <c r="VSN106" s="389"/>
      <c r="VSO106" s="390"/>
      <c r="VSP106" s="391"/>
      <c r="VSQ106" s="392"/>
      <c r="VSR106" s="393"/>
      <c r="VSS106" s="394"/>
      <c r="VST106" s="395"/>
      <c r="VSU106" s="389"/>
      <c r="VSV106" s="390"/>
      <c r="VSW106" s="391"/>
      <c r="VSX106" s="392"/>
      <c r="VSY106" s="393"/>
      <c r="VSZ106" s="394"/>
      <c r="VTA106" s="395"/>
      <c r="VTB106" s="389"/>
      <c r="VTC106" s="390"/>
      <c r="VTD106" s="391"/>
      <c r="VTE106" s="392"/>
      <c r="VTF106" s="393"/>
      <c r="VTG106" s="394"/>
      <c r="VTH106" s="395"/>
      <c r="VTI106" s="389"/>
      <c r="VTJ106" s="390"/>
      <c r="VTK106" s="391"/>
      <c r="VTL106" s="392"/>
      <c r="VTM106" s="393"/>
      <c r="VTN106" s="394"/>
      <c r="VTO106" s="395"/>
      <c r="VTP106" s="389"/>
      <c r="VTQ106" s="390"/>
      <c r="VTR106" s="391"/>
      <c r="VTS106" s="392"/>
      <c r="VTT106" s="393"/>
      <c r="VTU106" s="394"/>
      <c r="VTV106" s="395"/>
      <c r="VTW106" s="389"/>
      <c r="VTX106" s="390"/>
      <c r="VTY106" s="391"/>
      <c r="VTZ106" s="392"/>
      <c r="VUA106" s="393"/>
      <c r="VUB106" s="394"/>
      <c r="VUC106" s="395"/>
      <c r="VUD106" s="389"/>
      <c r="VUE106" s="390"/>
      <c r="VUF106" s="391"/>
      <c r="VUG106" s="392"/>
      <c r="VUH106" s="393"/>
      <c r="VUI106" s="394"/>
      <c r="VUJ106" s="395"/>
      <c r="VUK106" s="389"/>
      <c r="VUL106" s="390"/>
      <c r="VUM106" s="391"/>
      <c r="VUN106" s="392"/>
      <c r="VUO106" s="393"/>
      <c r="VUP106" s="394"/>
      <c r="VUQ106" s="395"/>
      <c r="VUR106" s="389"/>
      <c r="VUS106" s="390"/>
      <c r="VUT106" s="391"/>
      <c r="VUU106" s="392"/>
      <c r="VUV106" s="393"/>
      <c r="VUW106" s="394"/>
      <c r="VUX106" s="395"/>
      <c r="VUY106" s="389"/>
      <c r="VUZ106" s="390"/>
      <c r="VVA106" s="391"/>
      <c r="VVB106" s="392"/>
      <c r="VVC106" s="393"/>
      <c r="VVD106" s="394"/>
      <c r="VVE106" s="395"/>
      <c r="VVF106" s="389"/>
      <c r="VVG106" s="390"/>
      <c r="VVH106" s="391"/>
      <c r="VVI106" s="392"/>
      <c r="VVJ106" s="393"/>
      <c r="VVK106" s="394"/>
      <c r="VVL106" s="395"/>
      <c r="VVM106" s="389"/>
      <c r="VVN106" s="390"/>
      <c r="VVO106" s="391"/>
      <c r="VVP106" s="392"/>
      <c r="VVQ106" s="393"/>
      <c r="VVR106" s="394"/>
      <c r="VVS106" s="395"/>
      <c r="VVT106" s="389"/>
      <c r="VVU106" s="390"/>
      <c r="VVV106" s="391"/>
      <c r="VVW106" s="392"/>
      <c r="VVX106" s="393"/>
      <c r="VVY106" s="394"/>
      <c r="VVZ106" s="395"/>
      <c r="VWA106" s="389"/>
      <c r="VWB106" s="390"/>
      <c r="VWC106" s="391"/>
      <c r="VWD106" s="392"/>
      <c r="VWE106" s="393"/>
      <c r="VWF106" s="394"/>
      <c r="VWG106" s="395"/>
      <c r="VWH106" s="389"/>
      <c r="VWI106" s="390"/>
      <c r="VWJ106" s="391"/>
      <c r="VWK106" s="392"/>
      <c r="VWL106" s="393"/>
      <c r="VWM106" s="394"/>
      <c r="VWN106" s="395"/>
      <c r="VWO106" s="389"/>
      <c r="VWP106" s="390"/>
      <c r="VWQ106" s="391"/>
      <c r="VWR106" s="392"/>
      <c r="VWS106" s="393"/>
      <c r="VWT106" s="394"/>
      <c r="VWU106" s="395"/>
      <c r="VWV106" s="389"/>
      <c r="VWW106" s="390"/>
      <c r="VWX106" s="391"/>
      <c r="VWY106" s="392"/>
      <c r="VWZ106" s="393"/>
      <c r="VXA106" s="394"/>
      <c r="VXB106" s="395"/>
      <c r="VXC106" s="389"/>
      <c r="VXD106" s="390"/>
      <c r="VXE106" s="391"/>
      <c r="VXF106" s="392"/>
      <c r="VXG106" s="393"/>
      <c r="VXH106" s="394"/>
      <c r="VXI106" s="395"/>
      <c r="VXJ106" s="389"/>
      <c r="VXK106" s="390"/>
      <c r="VXL106" s="391"/>
      <c r="VXM106" s="392"/>
      <c r="VXN106" s="393"/>
      <c r="VXO106" s="394"/>
      <c r="VXP106" s="395"/>
      <c r="VXQ106" s="389"/>
      <c r="VXR106" s="390"/>
      <c r="VXS106" s="391"/>
      <c r="VXT106" s="392"/>
      <c r="VXU106" s="393"/>
      <c r="VXV106" s="394"/>
      <c r="VXW106" s="395"/>
      <c r="VXX106" s="389"/>
      <c r="VXY106" s="390"/>
      <c r="VXZ106" s="391"/>
      <c r="VYA106" s="392"/>
      <c r="VYB106" s="393"/>
      <c r="VYC106" s="394"/>
      <c r="VYD106" s="395"/>
      <c r="VYE106" s="389"/>
      <c r="VYF106" s="390"/>
      <c r="VYG106" s="391"/>
      <c r="VYH106" s="392"/>
      <c r="VYI106" s="393"/>
      <c r="VYJ106" s="394"/>
      <c r="VYK106" s="395"/>
      <c r="VYL106" s="389"/>
      <c r="VYM106" s="390"/>
      <c r="VYN106" s="391"/>
      <c r="VYO106" s="392"/>
      <c r="VYP106" s="393"/>
      <c r="VYQ106" s="394"/>
      <c r="VYR106" s="395"/>
      <c r="VYS106" s="389"/>
      <c r="VYT106" s="390"/>
      <c r="VYU106" s="391"/>
      <c r="VYV106" s="392"/>
      <c r="VYW106" s="393"/>
      <c r="VYX106" s="394"/>
      <c r="VYY106" s="395"/>
      <c r="VYZ106" s="389"/>
      <c r="VZA106" s="390"/>
      <c r="VZB106" s="391"/>
      <c r="VZC106" s="392"/>
      <c r="VZD106" s="393"/>
      <c r="VZE106" s="394"/>
      <c r="VZF106" s="395"/>
      <c r="VZG106" s="389"/>
      <c r="VZH106" s="390"/>
      <c r="VZI106" s="391"/>
      <c r="VZJ106" s="392"/>
      <c r="VZK106" s="393"/>
      <c r="VZL106" s="394"/>
      <c r="VZM106" s="395"/>
      <c r="VZN106" s="389"/>
      <c r="VZO106" s="390"/>
      <c r="VZP106" s="391"/>
      <c r="VZQ106" s="392"/>
      <c r="VZR106" s="393"/>
      <c r="VZS106" s="394"/>
      <c r="VZT106" s="395"/>
      <c r="VZU106" s="389"/>
      <c r="VZV106" s="390"/>
      <c r="VZW106" s="391"/>
      <c r="VZX106" s="392"/>
      <c r="VZY106" s="393"/>
      <c r="VZZ106" s="394"/>
      <c r="WAA106" s="395"/>
      <c r="WAB106" s="389"/>
      <c r="WAC106" s="390"/>
      <c r="WAD106" s="391"/>
      <c r="WAE106" s="392"/>
      <c r="WAF106" s="393"/>
      <c r="WAG106" s="394"/>
      <c r="WAH106" s="395"/>
      <c r="WAI106" s="389"/>
      <c r="WAJ106" s="390"/>
      <c r="WAK106" s="391"/>
      <c r="WAL106" s="392"/>
      <c r="WAM106" s="393"/>
      <c r="WAN106" s="394"/>
      <c r="WAO106" s="395"/>
      <c r="WAP106" s="389"/>
      <c r="WAQ106" s="390"/>
      <c r="WAR106" s="391"/>
      <c r="WAS106" s="392"/>
      <c r="WAT106" s="393"/>
      <c r="WAU106" s="394"/>
      <c r="WAV106" s="395"/>
      <c r="WAW106" s="389"/>
      <c r="WAX106" s="390"/>
      <c r="WAY106" s="391"/>
      <c r="WAZ106" s="392"/>
      <c r="WBA106" s="393"/>
      <c r="WBB106" s="394"/>
      <c r="WBC106" s="395"/>
      <c r="WBD106" s="389"/>
      <c r="WBE106" s="390"/>
      <c r="WBF106" s="391"/>
      <c r="WBG106" s="392"/>
      <c r="WBH106" s="393"/>
      <c r="WBI106" s="394"/>
      <c r="WBJ106" s="395"/>
      <c r="WBK106" s="389"/>
      <c r="WBL106" s="390"/>
      <c r="WBM106" s="391"/>
      <c r="WBN106" s="392"/>
      <c r="WBO106" s="393"/>
      <c r="WBP106" s="394"/>
      <c r="WBQ106" s="395"/>
      <c r="WBR106" s="389"/>
      <c r="WBS106" s="390"/>
      <c r="WBT106" s="391"/>
      <c r="WBU106" s="392"/>
      <c r="WBV106" s="393"/>
      <c r="WBW106" s="394"/>
      <c r="WBX106" s="395"/>
      <c r="WBY106" s="389"/>
      <c r="WBZ106" s="390"/>
      <c r="WCA106" s="391"/>
      <c r="WCB106" s="392"/>
      <c r="WCC106" s="393"/>
      <c r="WCD106" s="394"/>
      <c r="WCE106" s="395"/>
      <c r="WCF106" s="389"/>
      <c r="WCG106" s="390"/>
      <c r="WCH106" s="391"/>
      <c r="WCI106" s="392"/>
      <c r="WCJ106" s="393"/>
      <c r="WCK106" s="394"/>
      <c r="WCL106" s="395"/>
      <c r="WCM106" s="389"/>
      <c r="WCN106" s="390"/>
      <c r="WCO106" s="391"/>
      <c r="WCP106" s="392"/>
      <c r="WCQ106" s="393"/>
      <c r="WCR106" s="394"/>
      <c r="WCS106" s="395"/>
      <c r="WCT106" s="389"/>
      <c r="WCU106" s="390"/>
      <c r="WCV106" s="391"/>
      <c r="WCW106" s="392"/>
      <c r="WCX106" s="393"/>
      <c r="WCY106" s="394"/>
      <c r="WCZ106" s="395"/>
      <c r="WDA106" s="389"/>
      <c r="WDB106" s="390"/>
      <c r="WDC106" s="391"/>
      <c r="WDD106" s="392"/>
      <c r="WDE106" s="393"/>
      <c r="WDF106" s="394"/>
      <c r="WDG106" s="395"/>
      <c r="WDH106" s="389"/>
      <c r="WDI106" s="390"/>
      <c r="WDJ106" s="391"/>
      <c r="WDK106" s="392"/>
      <c r="WDL106" s="393"/>
      <c r="WDM106" s="394"/>
      <c r="WDN106" s="395"/>
      <c r="WDO106" s="389"/>
      <c r="WDP106" s="390"/>
      <c r="WDQ106" s="391"/>
      <c r="WDR106" s="392"/>
      <c r="WDS106" s="393"/>
      <c r="WDT106" s="394"/>
      <c r="WDU106" s="395"/>
      <c r="WDV106" s="389"/>
      <c r="WDW106" s="390"/>
      <c r="WDX106" s="391"/>
      <c r="WDY106" s="392"/>
      <c r="WDZ106" s="393"/>
      <c r="WEA106" s="394"/>
      <c r="WEB106" s="395"/>
      <c r="WEC106" s="389"/>
      <c r="WED106" s="390"/>
      <c r="WEE106" s="391"/>
      <c r="WEF106" s="392"/>
      <c r="WEG106" s="393"/>
      <c r="WEH106" s="394"/>
      <c r="WEI106" s="395"/>
      <c r="WEJ106" s="389"/>
      <c r="WEK106" s="390"/>
      <c r="WEL106" s="391"/>
      <c r="WEM106" s="392"/>
      <c r="WEN106" s="393"/>
      <c r="WEO106" s="394"/>
      <c r="WEP106" s="395"/>
      <c r="WEQ106" s="389"/>
      <c r="WER106" s="390"/>
      <c r="WES106" s="391"/>
      <c r="WET106" s="392"/>
      <c r="WEU106" s="393"/>
      <c r="WEV106" s="394"/>
      <c r="WEW106" s="395"/>
      <c r="WEX106" s="389"/>
      <c r="WEY106" s="390"/>
      <c r="WEZ106" s="391"/>
      <c r="WFA106" s="392"/>
      <c r="WFB106" s="393"/>
      <c r="WFC106" s="394"/>
      <c r="WFD106" s="395"/>
      <c r="WFE106" s="389"/>
      <c r="WFF106" s="390"/>
      <c r="WFG106" s="391"/>
      <c r="WFH106" s="392"/>
      <c r="WFI106" s="393"/>
      <c r="WFJ106" s="394"/>
      <c r="WFK106" s="395"/>
      <c r="WFL106" s="389"/>
      <c r="WFM106" s="390"/>
      <c r="WFN106" s="391"/>
      <c r="WFO106" s="392"/>
      <c r="WFP106" s="393"/>
      <c r="WFQ106" s="394"/>
      <c r="WFR106" s="395"/>
      <c r="WFS106" s="389"/>
      <c r="WFT106" s="390"/>
      <c r="WFU106" s="391"/>
      <c r="WFV106" s="392"/>
      <c r="WFW106" s="393"/>
      <c r="WFX106" s="394"/>
      <c r="WFY106" s="395"/>
      <c r="WFZ106" s="389"/>
      <c r="WGA106" s="390"/>
      <c r="WGB106" s="391"/>
      <c r="WGC106" s="392"/>
      <c r="WGD106" s="393"/>
      <c r="WGE106" s="394"/>
      <c r="WGF106" s="395"/>
      <c r="WGG106" s="389"/>
      <c r="WGH106" s="390"/>
      <c r="WGI106" s="391"/>
      <c r="WGJ106" s="392"/>
      <c r="WGK106" s="393"/>
      <c r="WGL106" s="394"/>
      <c r="WGM106" s="395"/>
      <c r="WGN106" s="389"/>
      <c r="WGO106" s="390"/>
      <c r="WGP106" s="391"/>
      <c r="WGQ106" s="392"/>
      <c r="WGR106" s="393"/>
      <c r="WGS106" s="394"/>
      <c r="WGT106" s="395"/>
      <c r="WGU106" s="389"/>
      <c r="WGV106" s="390"/>
      <c r="WGW106" s="391"/>
      <c r="WGX106" s="392"/>
      <c r="WGY106" s="393"/>
      <c r="WGZ106" s="394"/>
      <c r="WHA106" s="395"/>
      <c r="WHB106" s="389"/>
      <c r="WHC106" s="390"/>
      <c r="WHD106" s="391"/>
      <c r="WHE106" s="392"/>
      <c r="WHF106" s="393"/>
      <c r="WHG106" s="394"/>
      <c r="WHH106" s="395"/>
      <c r="WHI106" s="389"/>
      <c r="WHJ106" s="390"/>
      <c r="WHK106" s="391"/>
      <c r="WHL106" s="392"/>
      <c r="WHM106" s="393"/>
      <c r="WHN106" s="394"/>
      <c r="WHO106" s="395"/>
      <c r="WHP106" s="389"/>
      <c r="WHQ106" s="390"/>
      <c r="WHR106" s="391"/>
      <c r="WHS106" s="392"/>
      <c r="WHT106" s="393"/>
      <c r="WHU106" s="394"/>
      <c r="WHV106" s="395"/>
      <c r="WHW106" s="389"/>
      <c r="WHX106" s="390"/>
      <c r="WHY106" s="391"/>
      <c r="WHZ106" s="392"/>
      <c r="WIA106" s="393"/>
      <c r="WIB106" s="394"/>
      <c r="WIC106" s="395"/>
      <c r="WID106" s="389"/>
      <c r="WIE106" s="390"/>
      <c r="WIF106" s="391"/>
      <c r="WIG106" s="392"/>
      <c r="WIH106" s="393"/>
      <c r="WII106" s="394"/>
      <c r="WIJ106" s="395"/>
      <c r="WIK106" s="389"/>
      <c r="WIL106" s="390"/>
      <c r="WIM106" s="391"/>
      <c r="WIN106" s="392"/>
      <c r="WIO106" s="393"/>
      <c r="WIP106" s="394"/>
      <c r="WIQ106" s="395"/>
      <c r="WIR106" s="389"/>
      <c r="WIS106" s="390"/>
      <c r="WIT106" s="391"/>
      <c r="WIU106" s="392"/>
      <c r="WIV106" s="393"/>
      <c r="WIW106" s="394"/>
      <c r="WIX106" s="395"/>
      <c r="WIY106" s="389"/>
      <c r="WIZ106" s="390"/>
      <c r="WJA106" s="391"/>
      <c r="WJB106" s="392"/>
      <c r="WJC106" s="393"/>
      <c r="WJD106" s="394"/>
      <c r="WJE106" s="395"/>
      <c r="WJF106" s="389"/>
      <c r="WJG106" s="390"/>
      <c r="WJH106" s="391"/>
      <c r="WJI106" s="392"/>
      <c r="WJJ106" s="393"/>
      <c r="WJK106" s="394"/>
      <c r="WJL106" s="395"/>
      <c r="WJM106" s="389"/>
      <c r="WJN106" s="390"/>
      <c r="WJO106" s="391"/>
      <c r="WJP106" s="392"/>
      <c r="WJQ106" s="393"/>
      <c r="WJR106" s="394"/>
      <c r="WJS106" s="395"/>
      <c r="WJT106" s="389"/>
      <c r="WJU106" s="390"/>
      <c r="WJV106" s="391"/>
      <c r="WJW106" s="392"/>
      <c r="WJX106" s="393"/>
      <c r="WJY106" s="394"/>
      <c r="WJZ106" s="395"/>
      <c r="WKA106" s="389"/>
      <c r="WKB106" s="390"/>
      <c r="WKC106" s="391"/>
      <c r="WKD106" s="392"/>
      <c r="WKE106" s="393"/>
      <c r="WKF106" s="394"/>
      <c r="WKG106" s="395"/>
      <c r="WKH106" s="389"/>
      <c r="WKI106" s="390"/>
      <c r="WKJ106" s="391"/>
      <c r="WKK106" s="392"/>
      <c r="WKL106" s="393"/>
      <c r="WKM106" s="394"/>
      <c r="WKN106" s="395"/>
      <c r="WKO106" s="389"/>
      <c r="WKP106" s="390"/>
      <c r="WKQ106" s="391"/>
      <c r="WKR106" s="392"/>
      <c r="WKS106" s="393"/>
      <c r="WKT106" s="394"/>
      <c r="WKU106" s="395"/>
      <c r="WKV106" s="389"/>
      <c r="WKW106" s="390"/>
      <c r="WKX106" s="391"/>
      <c r="WKY106" s="392"/>
      <c r="WKZ106" s="393"/>
      <c r="WLA106" s="394"/>
      <c r="WLB106" s="395"/>
      <c r="WLC106" s="389"/>
      <c r="WLD106" s="390"/>
      <c r="WLE106" s="391"/>
      <c r="WLF106" s="392"/>
      <c r="WLG106" s="393"/>
      <c r="WLH106" s="394"/>
      <c r="WLI106" s="395"/>
      <c r="WLJ106" s="389"/>
      <c r="WLK106" s="390"/>
      <c r="WLL106" s="391"/>
      <c r="WLM106" s="392"/>
      <c r="WLN106" s="393"/>
      <c r="WLO106" s="394"/>
      <c r="WLP106" s="395"/>
      <c r="WLQ106" s="389"/>
      <c r="WLR106" s="390"/>
      <c r="WLS106" s="391"/>
      <c r="WLT106" s="392"/>
      <c r="WLU106" s="393"/>
      <c r="WLV106" s="394"/>
      <c r="WLW106" s="395"/>
      <c r="WLX106" s="389"/>
      <c r="WLY106" s="390"/>
      <c r="WLZ106" s="391"/>
      <c r="WMA106" s="392"/>
      <c r="WMB106" s="393"/>
      <c r="WMC106" s="394"/>
      <c r="WMD106" s="395"/>
      <c r="WME106" s="389"/>
      <c r="WMF106" s="390"/>
      <c r="WMG106" s="391"/>
      <c r="WMH106" s="392"/>
      <c r="WMI106" s="393"/>
      <c r="WMJ106" s="394"/>
      <c r="WMK106" s="395"/>
      <c r="WML106" s="389"/>
      <c r="WMM106" s="390"/>
      <c r="WMN106" s="391"/>
      <c r="WMO106" s="392"/>
      <c r="WMP106" s="393"/>
      <c r="WMQ106" s="394"/>
      <c r="WMR106" s="395"/>
      <c r="WMS106" s="389"/>
      <c r="WMT106" s="390"/>
      <c r="WMU106" s="391"/>
      <c r="WMV106" s="392"/>
      <c r="WMW106" s="393"/>
      <c r="WMX106" s="394"/>
      <c r="WMY106" s="395"/>
      <c r="WMZ106" s="389"/>
      <c r="WNA106" s="390"/>
      <c r="WNB106" s="391"/>
      <c r="WNC106" s="392"/>
      <c r="WND106" s="393"/>
      <c r="WNE106" s="394"/>
      <c r="WNF106" s="395"/>
      <c r="WNG106" s="389"/>
      <c r="WNH106" s="390"/>
      <c r="WNI106" s="391"/>
      <c r="WNJ106" s="392"/>
      <c r="WNK106" s="393"/>
      <c r="WNL106" s="394"/>
      <c r="WNM106" s="395"/>
      <c r="WNN106" s="389"/>
      <c r="WNO106" s="390"/>
      <c r="WNP106" s="391"/>
      <c r="WNQ106" s="392"/>
      <c r="WNR106" s="393"/>
      <c r="WNS106" s="394"/>
      <c r="WNT106" s="395"/>
      <c r="WNU106" s="389"/>
      <c r="WNV106" s="390"/>
      <c r="WNW106" s="391"/>
      <c r="WNX106" s="392"/>
      <c r="WNY106" s="393"/>
      <c r="WNZ106" s="394"/>
      <c r="WOA106" s="395"/>
      <c r="WOB106" s="389"/>
      <c r="WOC106" s="390"/>
      <c r="WOD106" s="391"/>
      <c r="WOE106" s="392"/>
      <c r="WOF106" s="393"/>
      <c r="WOG106" s="394"/>
      <c r="WOH106" s="395"/>
      <c r="WOI106" s="389"/>
      <c r="WOJ106" s="390"/>
      <c r="WOK106" s="391"/>
      <c r="WOL106" s="392"/>
      <c r="WOM106" s="393"/>
      <c r="WON106" s="394"/>
      <c r="WOO106" s="395"/>
      <c r="WOP106" s="389"/>
      <c r="WOQ106" s="390"/>
      <c r="WOR106" s="391"/>
      <c r="WOS106" s="392"/>
      <c r="WOT106" s="393"/>
      <c r="WOU106" s="394"/>
      <c r="WOV106" s="395"/>
      <c r="WOW106" s="389"/>
      <c r="WOX106" s="390"/>
      <c r="WOY106" s="391"/>
      <c r="WOZ106" s="392"/>
      <c r="WPA106" s="393"/>
      <c r="WPB106" s="394"/>
      <c r="WPC106" s="395"/>
      <c r="WPD106" s="389"/>
      <c r="WPE106" s="390"/>
      <c r="WPF106" s="391"/>
      <c r="WPG106" s="392"/>
      <c r="WPH106" s="393"/>
      <c r="WPI106" s="394"/>
      <c r="WPJ106" s="395"/>
      <c r="WPK106" s="389"/>
      <c r="WPL106" s="390"/>
      <c r="WPM106" s="391"/>
      <c r="WPN106" s="392"/>
      <c r="WPO106" s="393"/>
      <c r="WPP106" s="394"/>
      <c r="WPQ106" s="395"/>
      <c r="WPR106" s="389"/>
      <c r="WPS106" s="390"/>
      <c r="WPT106" s="391"/>
      <c r="WPU106" s="392"/>
      <c r="WPV106" s="393"/>
      <c r="WPW106" s="394"/>
      <c r="WPX106" s="395"/>
      <c r="WPY106" s="389"/>
      <c r="WPZ106" s="390"/>
      <c r="WQA106" s="391"/>
      <c r="WQB106" s="392"/>
      <c r="WQC106" s="393"/>
      <c r="WQD106" s="394"/>
      <c r="WQE106" s="395"/>
      <c r="WQF106" s="389"/>
      <c r="WQG106" s="390"/>
      <c r="WQH106" s="391"/>
      <c r="WQI106" s="392"/>
      <c r="WQJ106" s="393"/>
      <c r="WQK106" s="394"/>
      <c r="WQL106" s="395"/>
      <c r="WQM106" s="389"/>
      <c r="WQN106" s="390"/>
      <c r="WQO106" s="391"/>
      <c r="WQP106" s="392"/>
      <c r="WQQ106" s="393"/>
      <c r="WQR106" s="394"/>
      <c r="WQS106" s="395"/>
      <c r="WQT106" s="389"/>
      <c r="WQU106" s="390"/>
      <c r="WQV106" s="391"/>
      <c r="WQW106" s="392"/>
      <c r="WQX106" s="393"/>
      <c r="WQY106" s="394"/>
      <c r="WQZ106" s="395"/>
      <c r="WRA106" s="389"/>
      <c r="WRB106" s="390"/>
      <c r="WRC106" s="391"/>
      <c r="WRD106" s="392"/>
      <c r="WRE106" s="393"/>
      <c r="WRF106" s="394"/>
      <c r="WRG106" s="395"/>
      <c r="WRH106" s="389"/>
      <c r="WRI106" s="390"/>
      <c r="WRJ106" s="391"/>
      <c r="WRK106" s="392"/>
      <c r="WRL106" s="393"/>
      <c r="WRM106" s="394"/>
      <c r="WRN106" s="395"/>
      <c r="WRO106" s="389"/>
      <c r="WRP106" s="390"/>
      <c r="WRQ106" s="391"/>
      <c r="WRR106" s="392"/>
      <c r="WRS106" s="393"/>
      <c r="WRT106" s="394"/>
      <c r="WRU106" s="395"/>
      <c r="WRV106" s="389"/>
      <c r="WRW106" s="390"/>
      <c r="WRX106" s="391"/>
      <c r="WRY106" s="392"/>
      <c r="WRZ106" s="393"/>
      <c r="WSA106" s="394"/>
      <c r="WSB106" s="395"/>
      <c r="WSC106" s="389"/>
      <c r="WSD106" s="390"/>
      <c r="WSE106" s="391"/>
      <c r="WSF106" s="392"/>
      <c r="WSG106" s="393"/>
      <c r="WSH106" s="394"/>
      <c r="WSI106" s="395"/>
      <c r="WSJ106" s="389"/>
      <c r="WSK106" s="390"/>
      <c r="WSL106" s="391"/>
      <c r="WSM106" s="392"/>
      <c r="WSN106" s="393"/>
      <c r="WSO106" s="394"/>
      <c r="WSP106" s="395"/>
      <c r="WSQ106" s="389"/>
      <c r="WSR106" s="390"/>
      <c r="WSS106" s="391"/>
      <c r="WST106" s="392"/>
      <c r="WSU106" s="393"/>
      <c r="WSV106" s="394"/>
      <c r="WSW106" s="395"/>
      <c r="WSX106" s="389"/>
      <c r="WSY106" s="390"/>
      <c r="WSZ106" s="391"/>
      <c r="WTA106" s="392"/>
      <c r="WTB106" s="393"/>
      <c r="WTC106" s="394"/>
      <c r="WTD106" s="395"/>
      <c r="WTE106" s="389"/>
      <c r="WTF106" s="390"/>
      <c r="WTG106" s="391"/>
      <c r="WTH106" s="392"/>
      <c r="WTI106" s="393"/>
      <c r="WTJ106" s="394"/>
      <c r="WTK106" s="395"/>
      <c r="WTL106" s="389"/>
      <c r="WTM106" s="390"/>
      <c r="WTN106" s="391"/>
      <c r="WTO106" s="392"/>
      <c r="WTP106" s="393"/>
      <c r="WTQ106" s="394"/>
      <c r="WTR106" s="395"/>
      <c r="WTS106" s="389"/>
      <c r="WTT106" s="390"/>
      <c r="WTU106" s="391"/>
      <c r="WTV106" s="392"/>
      <c r="WTW106" s="393"/>
      <c r="WTX106" s="394"/>
      <c r="WTY106" s="395"/>
      <c r="WTZ106" s="389"/>
      <c r="WUA106" s="390"/>
      <c r="WUB106" s="391"/>
      <c r="WUC106" s="392"/>
      <c r="WUD106" s="393"/>
      <c r="WUE106" s="394"/>
      <c r="WUF106" s="395"/>
      <c r="WUG106" s="389"/>
      <c r="WUH106" s="390"/>
      <c r="WUI106" s="391"/>
      <c r="WUJ106" s="392"/>
      <c r="WUK106" s="393"/>
      <c r="WUL106" s="394"/>
      <c r="WUM106" s="395"/>
      <c r="WUN106" s="389"/>
      <c r="WUO106" s="390"/>
      <c r="WUP106" s="391"/>
      <c r="WUQ106" s="392"/>
      <c r="WUR106" s="393"/>
      <c r="WUS106" s="394"/>
      <c r="WUT106" s="395"/>
      <c r="WUU106" s="389"/>
      <c r="WUV106" s="390"/>
      <c r="WUW106" s="391"/>
      <c r="WUX106" s="392"/>
      <c r="WUY106" s="393"/>
      <c r="WUZ106" s="394"/>
      <c r="WVA106" s="395"/>
      <c r="WVB106" s="389"/>
      <c r="WVC106" s="390"/>
      <c r="WVD106" s="391"/>
      <c r="WVE106" s="392"/>
      <c r="WVF106" s="393"/>
      <c r="WVG106" s="394"/>
      <c r="WVH106" s="395"/>
      <c r="WVI106" s="389"/>
      <c r="WVJ106" s="390"/>
      <c r="WVK106" s="391"/>
      <c r="WVL106" s="392"/>
      <c r="WVM106" s="393"/>
      <c r="WVN106" s="394"/>
      <c r="WVO106" s="395"/>
      <c r="WVP106" s="389"/>
      <c r="WVQ106" s="390"/>
      <c r="WVR106" s="391"/>
      <c r="WVS106" s="392"/>
      <c r="WVT106" s="393"/>
      <c r="WVU106" s="394"/>
      <c r="WVV106" s="395"/>
      <c r="WVW106" s="389"/>
      <c r="WVX106" s="390"/>
      <c r="WVY106" s="391"/>
      <c r="WVZ106" s="392"/>
      <c r="WWA106" s="393"/>
      <c r="WWB106" s="394"/>
      <c r="WWC106" s="395"/>
      <c r="WWD106" s="389"/>
      <c r="WWE106" s="390"/>
      <c r="WWF106" s="391"/>
      <c r="WWG106" s="392"/>
      <c r="WWH106" s="393"/>
      <c r="WWI106" s="394"/>
      <c r="WWJ106" s="395"/>
      <c r="WWK106" s="389"/>
      <c r="WWL106" s="390"/>
      <c r="WWM106" s="391"/>
      <c r="WWN106" s="392"/>
      <c r="WWO106" s="393"/>
      <c r="WWP106" s="394"/>
      <c r="WWQ106" s="395"/>
      <c r="WWR106" s="389"/>
      <c r="WWS106" s="390"/>
      <c r="WWT106" s="391"/>
      <c r="WWU106" s="392"/>
      <c r="WWV106" s="393"/>
      <c r="WWW106" s="394"/>
      <c r="WWX106" s="395"/>
      <c r="WWY106" s="389"/>
      <c r="WWZ106" s="390"/>
      <c r="WXA106" s="391"/>
      <c r="WXB106" s="392"/>
      <c r="WXC106" s="393"/>
      <c r="WXD106" s="394"/>
      <c r="WXE106" s="395"/>
      <c r="WXF106" s="389"/>
      <c r="WXG106" s="390"/>
      <c r="WXH106" s="391"/>
      <c r="WXI106" s="392"/>
      <c r="WXJ106" s="393"/>
      <c r="WXK106" s="394"/>
      <c r="WXL106" s="395"/>
      <c r="WXM106" s="389"/>
      <c r="WXN106" s="390"/>
      <c r="WXO106" s="391"/>
      <c r="WXP106" s="392"/>
      <c r="WXQ106" s="393"/>
      <c r="WXR106" s="394"/>
      <c r="WXS106" s="395"/>
      <c r="WXT106" s="389"/>
      <c r="WXU106" s="390"/>
      <c r="WXV106" s="391"/>
      <c r="WXW106" s="392"/>
      <c r="WXX106" s="393"/>
      <c r="WXY106" s="394"/>
      <c r="WXZ106" s="395"/>
      <c r="WYA106" s="389"/>
      <c r="WYB106" s="390"/>
      <c r="WYC106" s="391"/>
      <c r="WYD106" s="392"/>
      <c r="WYE106" s="393"/>
      <c r="WYF106" s="394"/>
      <c r="WYG106" s="395"/>
      <c r="WYH106" s="389"/>
      <c r="WYI106" s="390"/>
      <c r="WYJ106" s="391"/>
      <c r="WYK106" s="392"/>
      <c r="WYL106" s="393"/>
      <c r="WYM106" s="394"/>
      <c r="WYN106" s="395"/>
      <c r="WYO106" s="389"/>
      <c r="WYP106" s="390"/>
      <c r="WYQ106" s="391"/>
      <c r="WYR106" s="392"/>
      <c r="WYS106" s="393"/>
      <c r="WYT106" s="394"/>
      <c r="WYU106" s="395"/>
      <c r="WYV106" s="389"/>
      <c r="WYW106" s="390"/>
      <c r="WYX106" s="391"/>
      <c r="WYY106" s="392"/>
      <c r="WYZ106" s="393"/>
      <c r="WZA106" s="394"/>
      <c r="WZB106" s="395"/>
      <c r="WZC106" s="389"/>
      <c r="WZD106" s="390"/>
      <c r="WZE106" s="391"/>
      <c r="WZF106" s="392"/>
      <c r="WZG106" s="393"/>
      <c r="WZH106" s="394"/>
      <c r="WZI106" s="395"/>
      <c r="WZJ106" s="389"/>
      <c r="WZK106" s="390"/>
      <c r="WZL106" s="391"/>
      <c r="WZM106" s="392"/>
      <c r="WZN106" s="393"/>
      <c r="WZO106" s="394"/>
      <c r="WZP106" s="395"/>
      <c r="WZQ106" s="389"/>
      <c r="WZR106" s="390"/>
      <c r="WZS106" s="391"/>
      <c r="WZT106" s="392"/>
      <c r="WZU106" s="393"/>
      <c r="WZV106" s="394"/>
      <c r="WZW106" s="395"/>
      <c r="WZX106" s="389"/>
      <c r="WZY106" s="390"/>
      <c r="WZZ106" s="391"/>
      <c r="XAA106" s="392"/>
      <c r="XAB106" s="393"/>
      <c r="XAC106" s="394"/>
      <c r="XAD106" s="395"/>
      <c r="XAE106" s="389"/>
      <c r="XAF106" s="390"/>
      <c r="XAG106" s="391"/>
      <c r="XAH106" s="392"/>
      <c r="XAI106" s="393"/>
      <c r="XAJ106" s="394"/>
      <c r="XAK106" s="395"/>
      <c r="XAL106" s="389"/>
      <c r="XAM106" s="390"/>
      <c r="XAN106" s="391"/>
      <c r="XAO106" s="392"/>
      <c r="XAP106" s="393"/>
      <c r="XAQ106" s="394"/>
      <c r="XAR106" s="395"/>
      <c r="XAS106" s="389"/>
      <c r="XAT106" s="390"/>
      <c r="XAU106" s="391"/>
      <c r="XAV106" s="392"/>
      <c r="XAW106" s="393"/>
      <c r="XAX106" s="394"/>
      <c r="XAY106" s="395"/>
      <c r="XAZ106" s="389"/>
      <c r="XBA106" s="390"/>
      <c r="XBB106" s="391"/>
      <c r="XBC106" s="392"/>
      <c r="XBD106" s="393"/>
      <c r="XBE106" s="394"/>
      <c r="XBF106" s="395"/>
      <c r="XBG106" s="389"/>
      <c r="XBH106" s="390"/>
      <c r="XBI106" s="391"/>
      <c r="XBJ106" s="392"/>
      <c r="XBK106" s="393"/>
      <c r="XBL106" s="394"/>
      <c r="XBM106" s="395"/>
      <c r="XBN106" s="389"/>
      <c r="XBO106" s="390"/>
      <c r="XBP106" s="391"/>
      <c r="XBQ106" s="392"/>
      <c r="XBR106" s="393"/>
      <c r="XBS106" s="394"/>
      <c r="XBT106" s="395"/>
      <c r="XBU106" s="389"/>
      <c r="XBV106" s="390"/>
      <c r="XBW106" s="391"/>
      <c r="XBX106" s="392"/>
      <c r="XBY106" s="393"/>
      <c r="XBZ106" s="394"/>
      <c r="XCA106" s="395"/>
      <c r="XCB106" s="389"/>
      <c r="XCC106" s="390"/>
      <c r="XCD106" s="391"/>
      <c r="XCE106" s="392"/>
      <c r="XCF106" s="393"/>
      <c r="XCG106" s="394"/>
      <c r="XCH106" s="395"/>
      <c r="XCI106" s="389"/>
      <c r="XCJ106" s="390"/>
      <c r="XCK106" s="391"/>
      <c r="XCL106" s="392"/>
      <c r="XCM106" s="393"/>
      <c r="XCN106" s="394"/>
      <c r="XCO106" s="395"/>
      <c r="XCP106" s="389"/>
      <c r="XCQ106" s="390"/>
      <c r="XCR106" s="391"/>
      <c r="XCS106" s="392"/>
      <c r="XCT106" s="393"/>
      <c r="XCU106" s="394"/>
      <c r="XCV106" s="395"/>
      <c r="XCW106" s="389"/>
      <c r="XCX106" s="390"/>
      <c r="XCY106" s="391"/>
      <c r="XCZ106" s="392"/>
      <c r="XDA106" s="393"/>
      <c r="XDB106" s="394"/>
      <c r="XDC106" s="395"/>
      <c r="XDD106" s="389"/>
      <c r="XDE106" s="390"/>
      <c r="XDF106" s="391"/>
      <c r="XDG106" s="392"/>
      <c r="XDH106" s="393"/>
      <c r="XDI106" s="394"/>
      <c r="XDJ106" s="395"/>
      <c r="XDK106" s="389"/>
      <c r="XDL106" s="390"/>
      <c r="XDM106" s="391"/>
      <c r="XDN106" s="392"/>
      <c r="XDO106" s="393"/>
      <c r="XDP106" s="394"/>
      <c r="XDQ106" s="395"/>
      <c r="XDR106" s="389"/>
      <c r="XDS106" s="390"/>
      <c r="XDT106" s="391"/>
      <c r="XDU106" s="392"/>
      <c r="XDV106" s="393"/>
      <c r="XDW106" s="394"/>
      <c r="XDX106" s="395"/>
      <c r="XDY106" s="389"/>
      <c r="XDZ106" s="390"/>
      <c r="XEA106" s="391"/>
      <c r="XEB106" s="392"/>
      <c r="XEC106" s="393"/>
      <c r="XED106" s="394"/>
      <c r="XEE106" s="395"/>
      <c r="XEF106" s="389"/>
      <c r="XEG106" s="390"/>
      <c r="XEH106" s="391"/>
      <c r="XEI106" s="392"/>
      <c r="XEJ106" s="393"/>
      <c r="XEK106" s="394"/>
      <c r="XEL106" s="395"/>
      <c r="XEM106" s="389"/>
      <c r="XEN106" s="390"/>
      <c r="XEO106" s="391"/>
      <c r="XEP106" s="392"/>
      <c r="XEQ106" s="393"/>
      <c r="XER106" s="394"/>
      <c r="XES106" s="395"/>
      <c r="XET106" s="389"/>
      <c r="XEU106" s="390"/>
      <c r="XEV106" s="391"/>
      <c r="XEW106" s="392"/>
      <c r="XEX106" s="393"/>
      <c r="XEY106" s="394"/>
      <c r="XEZ106" s="395"/>
      <c r="XFA106" s="389"/>
      <c r="XFB106" s="390"/>
      <c r="XFC106" s="391"/>
      <c r="XFD106" s="392"/>
    </row>
    <row r="107" spans="1:16384" s="10" customFormat="1" ht="67.5" x14ac:dyDescent="0.2">
      <c r="A107" s="704"/>
      <c r="B107" s="371" t="s">
        <v>1068</v>
      </c>
      <c r="C107" s="377">
        <v>97280000</v>
      </c>
      <c r="D107" s="377"/>
      <c r="E107" s="374">
        <f>+C107-D107</f>
        <v>97280000</v>
      </c>
      <c r="F107" s="398">
        <v>42614</v>
      </c>
      <c r="G107" s="371"/>
      <c r="H107" s="389"/>
      <c r="I107" s="390"/>
      <c r="J107" s="391"/>
      <c r="K107" s="392"/>
      <c r="L107" s="393"/>
      <c r="M107" s="394"/>
      <c r="N107" s="395"/>
      <c r="O107" s="389"/>
      <c r="P107" s="390"/>
      <c r="Q107" s="391"/>
      <c r="R107" s="392"/>
      <c r="S107" s="393"/>
      <c r="T107" s="394"/>
      <c r="U107" s="395"/>
      <c r="V107" s="389"/>
      <c r="W107" s="390"/>
      <c r="X107" s="391"/>
      <c r="Y107" s="392"/>
      <c r="Z107" s="393"/>
      <c r="AA107" s="394"/>
      <c r="AB107" s="395"/>
      <c r="AC107" s="389"/>
      <c r="AD107" s="390"/>
      <c r="AE107" s="391"/>
      <c r="AF107" s="392"/>
      <c r="AG107" s="393"/>
      <c r="AH107" s="394"/>
      <c r="AI107" s="395"/>
      <c r="AJ107" s="389"/>
      <c r="AK107" s="390"/>
      <c r="AL107" s="391"/>
      <c r="AM107" s="392"/>
      <c r="AN107" s="393"/>
      <c r="AO107" s="394"/>
      <c r="AP107" s="395"/>
      <c r="AQ107" s="389"/>
      <c r="AR107" s="390"/>
      <c r="AS107" s="391"/>
      <c r="AT107" s="392"/>
      <c r="AU107" s="393"/>
      <c r="AV107" s="394"/>
      <c r="AW107" s="395"/>
      <c r="AX107" s="389"/>
      <c r="AY107" s="390"/>
      <c r="AZ107" s="391"/>
      <c r="BA107" s="392"/>
      <c r="BB107" s="393"/>
      <c r="BC107" s="394"/>
      <c r="BD107" s="395"/>
      <c r="BE107" s="389"/>
      <c r="BF107" s="390"/>
      <c r="BG107" s="391"/>
      <c r="BH107" s="392"/>
      <c r="BI107" s="393"/>
      <c r="BJ107" s="394"/>
      <c r="BK107" s="395"/>
      <c r="BL107" s="389"/>
      <c r="BM107" s="390"/>
      <c r="BN107" s="391"/>
      <c r="BO107" s="392"/>
      <c r="BP107" s="393"/>
      <c r="BQ107" s="394"/>
      <c r="BR107" s="395"/>
      <c r="BS107" s="389"/>
      <c r="BT107" s="390"/>
      <c r="BU107" s="391"/>
      <c r="BV107" s="392"/>
      <c r="BW107" s="393"/>
      <c r="BX107" s="394"/>
      <c r="BY107" s="395"/>
      <c r="BZ107" s="389"/>
      <c r="CA107" s="390"/>
      <c r="CB107" s="391"/>
      <c r="CC107" s="392"/>
      <c r="CD107" s="393"/>
      <c r="CE107" s="394"/>
      <c r="CF107" s="395"/>
      <c r="CG107" s="389"/>
      <c r="CH107" s="390"/>
      <c r="CI107" s="391"/>
      <c r="CJ107" s="392"/>
      <c r="CK107" s="393"/>
      <c r="CL107" s="394"/>
      <c r="CM107" s="395"/>
      <c r="CN107" s="389"/>
      <c r="CO107" s="390"/>
      <c r="CP107" s="391"/>
      <c r="CQ107" s="392"/>
      <c r="CR107" s="393"/>
      <c r="CS107" s="394"/>
      <c r="CT107" s="395"/>
      <c r="CU107" s="389"/>
      <c r="CV107" s="390"/>
      <c r="CW107" s="391"/>
      <c r="CX107" s="392"/>
      <c r="CY107" s="393"/>
      <c r="CZ107" s="394"/>
      <c r="DA107" s="395"/>
      <c r="DB107" s="389"/>
      <c r="DC107" s="390"/>
      <c r="DD107" s="391"/>
      <c r="DE107" s="392"/>
      <c r="DF107" s="393"/>
      <c r="DG107" s="394"/>
      <c r="DH107" s="395"/>
      <c r="DI107" s="389"/>
      <c r="DJ107" s="390"/>
      <c r="DK107" s="391"/>
      <c r="DL107" s="392"/>
      <c r="DM107" s="393"/>
      <c r="DN107" s="394"/>
      <c r="DO107" s="395"/>
      <c r="DP107" s="389"/>
      <c r="DQ107" s="390"/>
      <c r="DR107" s="391"/>
      <c r="DS107" s="392"/>
      <c r="DT107" s="393"/>
      <c r="DU107" s="394"/>
      <c r="DV107" s="395"/>
      <c r="DW107" s="389"/>
      <c r="DX107" s="390"/>
      <c r="DY107" s="391"/>
      <c r="DZ107" s="392"/>
      <c r="EA107" s="393"/>
      <c r="EB107" s="394"/>
      <c r="EC107" s="395"/>
      <c r="ED107" s="389"/>
      <c r="EE107" s="390"/>
      <c r="EF107" s="391"/>
      <c r="EG107" s="392"/>
      <c r="EH107" s="393"/>
      <c r="EI107" s="394"/>
      <c r="EJ107" s="395"/>
      <c r="EK107" s="389"/>
      <c r="EL107" s="390"/>
      <c r="EM107" s="391"/>
      <c r="EN107" s="392"/>
      <c r="EO107" s="393"/>
      <c r="EP107" s="394"/>
      <c r="EQ107" s="395"/>
      <c r="ER107" s="389"/>
      <c r="ES107" s="390"/>
      <c r="ET107" s="391"/>
      <c r="EU107" s="392"/>
      <c r="EV107" s="393"/>
      <c r="EW107" s="394"/>
      <c r="EX107" s="395"/>
      <c r="EY107" s="389"/>
      <c r="EZ107" s="390"/>
      <c r="FA107" s="391"/>
      <c r="FB107" s="392"/>
      <c r="FC107" s="393"/>
      <c r="FD107" s="394"/>
      <c r="FE107" s="395"/>
      <c r="FF107" s="389"/>
      <c r="FG107" s="390"/>
      <c r="FH107" s="391"/>
      <c r="FI107" s="392"/>
      <c r="FJ107" s="393"/>
      <c r="FK107" s="394"/>
      <c r="FL107" s="395"/>
      <c r="FM107" s="389"/>
      <c r="FN107" s="390"/>
      <c r="FO107" s="391"/>
      <c r="FP107" s="392"/>
      <c r="FQ107" s="393"/>
      <c r="FR107" s="394"/>
      <c r="FS107" s="395"/>
      <c r="FT107" s="389"/>
      <c r="FU107" s="390"/>
      <c r="FV107" s="391"/>
      <c r="FW107" s="392"/>
      <c r="FX107" s="393"/>
      <c r="FY107" s="394"/>
      <c r="FZ107" s="395"/>
      <c r="GA107" s="389"/>
      <c r="GB107" s="390"/>
      <c r="GC107" s="391"/>
      <c r="GD107" s="392"/>
      <c r="GE107" s="393"/>
      <c r="GF107" s="394"/>
      <c r="GG107" s="395"/>
      <c r="GH107" s="389"/>
      <c r="GI107" s="390"/>
      <c r="GJ107" s="391"/>
      <c r="GK107" s="392"/>
      <c r="GL107" s="393"/>
      <c r="GM107" s="394"/>
      <c r="GN107" s="395"/>
      <c r="GO107" s="389"/>
      <c r="GP107" s="390"/>
      <c r="GQ107" s="391"/>
      <c r="GR107" s="392"/>
      <c r="GS107" s="393"/>
      <c r="GT107" s="394"/>
      <c r="GU107" s="395"/>
      <c r="GV107" s="389"/>
      <c r="GW107" s="390"/>
      <c r="GX107" s="391"/>
      <c r="GY107" s="392"/>
      <c r="GZ107" s="393"/>
      <c r="HA107" s="394"/>
      <c r="HB107" s="395"/>
      <c r="HC107" s="389"/>
      <c r="HD107" s="390"/>
      <c r="HE107" s="391"/>
      <c r="HF107" s="392"/>
      <c r="HG107" s="393"/>
      <c r="HH107" s="394"/>
      <c r="HI107" s="395"/>
      <c r="HJ107" s="389"/>
      <c r="HK107" s="390"/>
      <c r="HL107" s="391"/>
      <c r="HM107" s="392"/>
      <c r="HN107" s="393"/>
      <c r="HO107" s="394"/>
      <c r="HP107" s="395"/>
      <c r="HQ107" s="389"/>
      <c r="HR107" s="390"/>
      <c r="HS107" s="391"/>
      <c r="HT107" s="392"/>
      <c r="HU107" s="393"/>
      <c r="HV107" s="394"/>
      <c r="HW107" s="395"/>
      <c r="HX107" s="389"/>
      <c r="HY107" s="390"/>
      <c r="HZ107" s="391"/>
      <c r="IA107" s="392"/>
      <c r="IB107" s="393"/>
      <c r="IC107" s="394"/>
      <c r="ID107" s="395"/>
      <c r="IE107" s="389"/>
      <c r="IF107" s="390"/>
      <c r="IG107" s="391"/>
      <c r="IH107" s="392"/>
      <c r="II107" s="393"/>
      <c r="IJ107" s="394"/>
      <c r="IK107" s="395"/>
      <c r="IL107" s="389"/>
      <c r="IM107" s="390"/>
      <c r="IN107" s="391"/>
      <c r="IO107" s="392"/>
      <c r="IP107" s="393"/>
      <c r="IQ107" s="394"/>
      <c r="IR107" s="395"/>
      <c r="IS107" s="389"/>
      <c r="IT107" s="390"/>
      <c r="IU107" s="391"/>
      <c r="IV107" s="392"/>
      <c r="IW107" s="393"/>
      <c r="IX107" s="394"/>
      <c r="IY107" s="395"/>
      <c r="IZ107" s="389"/>
      <c r="JA107" s="390"/>
      <c r="JB107" s="391"/>
      <c r="JC107" s="392"/>
      <c r="JD107" s="393"/>
      <c r="JE107" s="394"/>
      <c r="JF107" s="395"/>
      <c r="JG107" s="389"/>
      <c r="JH107" s="390"/>
      <c r="JI107" s="391"/>
      <c r="JJ107" s="392"/>
      <c r="JK107" s="393"/>
      <c r="JL107" s="394"/>
      <c r="JM107" s="395"/>
      <c r="JN107" s="389"/>
      <c r="JO107" s="390"/>
      <c r="JP107" s="391"/>
      <c r="JQ107" s="392"/>
      <c r="JR107" s="393"/>
      <c r="JS107" s="394"/>
      <c r="JT107" s="395"/>
      <c r="JU107" s="389"/>
      <c r="JV107" s="390"/>
      <c r="JW107" s="391"/>
      <c r="JX107" s="392"/>
      <c r="JY107" s="393"/>
      <c r="JZ107" s="394"/>
      <c r="KA107" s="395"/>
      <c r="KB107" s="389"/>
      <c r="KC107" s="390"/>
      <c r="KD107" s="391"/>
      <c r="KE107" s="392"/>
      <c r="KF107" s="393"/>
      <c r="KG107" s="394"/>
      <c r="KH107" s="395"/>
      <c r="KI107" s="389"/>
      <c r="KJ107" s="390"/>
      <c r="KK107" s="391"/>
      <c r="KL107" s="392"/>
      <c r="KM107" s="393"/>
      <c r="KN107" s="394"/>
      <c r="KO107" s="395"/>
      <c r="KP107" s="389"/>
      <c r="KQ107" s="390"/>
      <c r="KR107" s="391"/>
      <c r="KS107" s="392"/>
      <c r="KT107" s="393"/>
      <c r="KU107" s="394"/>
      <c r="KV107" s="395"/>
      <c r="KW107" s="389"/>
      <c r="KX107" s="390"/>
      <c r="KY107" s="391"/>
      <c r="KZ107" s="392"/>
      <c r="LA107" s="393"/>
      <c r="LB107" s="394"/>
      <c r="LC107" s="395"/>
      <c r="LD107" s="389"/>
      <c r="LE107" s="390"/>
      <c r="LF107" s="391"/>
      <c r="LG107" s="392"/>
      <c r="LH107" s="393"/>
      <c r="LI107" s="394"/>
      <c r="LJ107" s="395"/>
      <c r="LK107" s="389"/>
      <c r="LL107" s="390"/>
      <c r="LM107" s="391"/>
      <c r="LN107" s="392"/>
      <c r="LO107" s="393"/>
      <c r="LP107" s="394"/>
      <c r="LQ107" s="395"/>
      <c r="LR107" s="389"/>
      <c r="LS107" s="390"/>
      <c r="LT107" s="391"/>
      <c r="LU107" s="392"/>
      <c r="LV107" s="393"/>
      <c r="LW107" s="394"/>
      <c r="LX107" s="395"/>
      <c r="LY107" s="389"/>
      <c r="LZ107" s="390"/>
      <c r="MA107" s="391"/>
      <c r="MB107" s="392"/>
      <c r="MC107" s="393"/>
      <c r="MD107" s="394"/>
      <c r="ME107" s="395"/>
      <c r="MF107" s="389"/>
      <c r="MG107" s="390"/>
      <c r="MH107" s="391"/>
      <c r="MI107" s="392"/>
      <c r="MJ107" s="393"/>
      <c r="MK107" s="394"/>
      <c r="ML107" s="395"/>
      <c r="MM107" s="389"/>
      <c r="MN107" s="390"/>
      <c r="MO107" s="391"/>
      <c r="MP107" s="392"/>
      <c r="MQ107" s="393"/>
      <c r="MR107" s="394"/>
      <c r="MS107" s="395"/>
      <c r="MT107" s="389"/>
      <c r="MU107" s="390"/>
      <c r="MV107" s="391"/>
      <c r="MW107" s="392"/>
      <c r="MX107" s="393"/>
      <c r="MY107" s="394"/>
      <c r="MZ107" s="395"/>
      <c r="NA107" s="389"/>
      <c r="NB107" s="390"/>
      <c r="NC107" s="391"/>
      <c r="ND107" s="392"/>
      <c r="NE107" s="393"/>
      <c r="NF107" s="394"/>
      <c r="NG107" s="395"/>
      <c r="NH107" s="389"/>
      <c r="NI107" s="390"/>
      <c r="NJ107" s="391"/>
      <c r="NK107" s="392"/>
      <c r="NL107" s="393"/>
      <c r="NM107" s="394"/>
      <c r="NN107" s="395"/>
      <c r="NO107" s="389"/>
      <c r="NP107" s="390"/>
      <c r="NQ107" s="391"/>
      <c r="NR107" s="392"/>
      <c r="NS107" s="393"/>
      <c r="NT107" s="394"/>
      <c r="NU107" s="395"/>
      <c r="NV107" s="389"/>
      <c r="NW107" s="390"/>
      <c r="NX107" s="391"/>
      <c r="NY107" s="392"/>
      <c r="NZ107" s="393"/>
      <c r="OA107" s="394"/>
      <c r="OB107" s="395"/>
      <c r="OC107" s="389"/>
      <c r="OD107" s="390"/>
      <c r="OE107" s="391"/>
      <c r="OF107" s="392"/>
      <c r="OG107" s="393"/>
      <c r="OH107" s="394"/>
      <c r="OI107" s="395"/>
      <c r="OJ107" s="389"/>
      <c r="OK107" s="390"/>
      <c r="OL107" s="391"/>
      <c r="OM107" s="392"/>
      <c r="ON107" s="393"/>
      <c r="OO107" s="394"/>
      <c r="OP107" s="395"/>
      <c r="OQ107" s="389"/>
      <c r="OR107" s="390"/>
      <c r="OS107" s="391"/>
      <c r="OT107" s="392"/>
      <c r="OU107" s="393"/>
      <c r="OV107" s="394"/>
      <c r="OW107" s="395"/>
      <c r="OX107" s="389"/>
      <c r="OY107" s="390"/>
      <c r="OZ107" s="391"/>
      <c r="PA107" s="392"/>
      <c r="PB107" s="393"/>
      <c r="PC107" s="394"/>
      <c r="PD107" s="395"/>
      <c r="PE107" s="389"/>
      <c r="PF107" s="390"/>
      <c r="PG107" s="391"/>
      <c r="PH107" s="392"/>
      <c r="PI107" s="393"/>
      <c r="PJ107" s="394"/>
      <c r="PK107" s="395"/>
      <c r="PL107" s="389"/>
      <c r="PM107" s="390"/>
      <c r="PN107" s="391"/>
      <c r="PO107" s="392"/>
      <c r="PP107" s="393"/>
      <c r="PQ107" s="394"/>
      <c r="PR107" s="395"/>
      <c r="PS107" s="389"/>
      <c r="PT107" s="390"/>
      <c r="PU107" s="391"/>
      <c r="PV107" s="392"/>
      <c r="PW107" s="393"/>
      <c r="PX107" s="394"/>
      <c r="PY107" s="395"/>
      <c r="PZ107" s="389"/>
      <c r="QA107" s="390"/>
      <c r="QB107" s="391"/>
      <c r="QC107" s="392"/>
      <c r="QD107" s="393"/>
      <c r="QE107" s="394"/>
      <c r="QF107" s="395"/>
      <c r="QG107" s="389"/>
      <c r="QH107" s="390"/>
      <c r="QI107" s="391"/>
      <c r="QJ107" s="392"/>
      <c r="QK107" s="393"/>
      <c r="QL107" s="394"/>
      <c r="QM107" s="395"/>
      <c r="QN107" s="389"/>
      <c r="QO107" s="390"/>
      <c r="QP107" s="391"/>
      <c r="QQ107" s="392"/>
      <c r="QR107" s="393"/>
      <c r="QS107" s="394"/>
      <c r="QT107" s="395"/>
      <c r="QU107" s="389"/>
      <c r="QV107" s="390"/>
      <c r="QW107" s="391"/>
      <c r="QX107" s="392"/>
      <c r="QY107" s="393"/>
      <c r="QZ107" s="394"/>
      <c r="RA107" s="395"/>
      <c r="RB107" s="389"/>
      <c r="RC107" s="390"/>
      <c r="RD107" s="391"/>
      <c r="RE107" s="392"/>
      <c r="RF107" s="393"/>
      <c r="RG107" s="394"/>
      <c r="RH107" s="395"/>
      <c r="RI107" s="389"/>
      <c r="RJ107" s="390"/>
      <c r="RK107" s="391"/>
      <c r="RL107" s="392"/>
      <c r="RM107" s="393"/>
      <c r="RN107" s="394"/>
      <c r="RO107" s="395"/>
      <c r="RP107" s="389"/>
      <c r="RQ107" s="390"/>
      <c r="RR107" s="391"/>
      <c r="RS107" s="392"/>
      <c r="RT107" s="393"/>
      <c r="RU107" s="394"/>
      <c r="RV107" s="395"/>
      <c r="RW107" s="389"/>
      <c r="RX107" s="390"/>
      <c r="RY107" s="391"/>
      <c r="RZ107" s="392"/>
      <c r="SA107" s="393"/>
      <c r="SB107" s="394"/>
      <c r="SC107" s="395"/>
      <c r="SD107" s="389"/>
      <c r="SE107" s="390"/>
      <c r="SF107" s="391"/>
      <c r="SG107" s="392"/>
      <c r="SH107" s="393"/>
      <c r="SI107" s="394"/>
      <c r="SJ107" s="395"/>
      <c r="SK107" s="389"/>
      <c r="SL107" s="390"/>
      <c r="SM107" s="391"/>
      <c r="SN107" s="392"/>
      <c r="SO107" s="393"/>
      <c r="SP107" s="394"/>
      <c r="SQ107" s="395"/>
      <c r="SR107" s="389"/>
      <c r="SS107" s="390"/>
      <c r="ST107" s="391"/>
      <c r="SU107" s="392"/>
      <c r="SV107" s="393"/>
      <c r="SW107" s="394"/>
      <c r="SX107" s="395"/>
      <c r="SY107" s="389"/>
      <c r="SZ107" s="390"/>
      <c r="TA107" s="391"/>
      <c r="TB107" s="392"/>
      <c r="TC107" s="393"/>
      <c r="TD107" s="394"/>
      <c r="TE107" s="395"/>
      <c r="TF107" s="389"/>
      <c r="TG107" s="390"/>
      <c r="TH107" s="391"/>
      <c r="TI107" s="392"/>
      <c r="TJ107" s="393"/>
      <c r="TK107" s="394"/>
      <c r="TL107" s="395"/>
      <c r="TM107" s="389"/>
      <c r="TN107" s="390"/>
      <c r="TO107" s="391"/>
      <c r="TP107" s="392"/>
      <c r="TQ107" s="393"/>
      <c r="TR107" s="394"/>
      <c r="TS107" s="395"/>
      <c r="TT107" s="389"/>
      <c r="TU107" s="390"/>
      <c r="TV107" s="391"/>
      <c r="TW107" s="392"/>
      <c r="TX107" s="393"/>
      <c r="TY107" s="394"/>
      <c r="TZ107" s="395"/>
      <c r="UA107" s="389"/>
      <c r="UB107" s="390"/>
      <c r="UC107" s="391"/>
      <c r="UD107" s="392"/>
      <c r="UE107" s="393"/>
      <c r="UF107" s="394"/>
      <c r="UG107" s="395"/>
      <c r="UH107" s="389"/>
      <c r="UI107" s="390"/>
      <c r="UJ107" s="391"/>
      <c r="UK107" s="392"/>
      <c r="UL107" s="393"/>
      <c r="UM107" s="394"/>
      <c r="UN107" s="395"/>
      <c r="UO107" s="389"/>
      <c r="UP107" s="390"/>
      <c r="UQ107" s="391"/>
      <c r="UR107" s="392"/>
      <c r="US107" s="393"/>
      <c r="UT107" s="394"/>
      <c r="UU107" s="395"/>
      <c r="UV107" s="389"/>
      <c r="UW107" s="390"/>
      <c r="UX107" s="391"/>
      <c r="UY107" s="392"/>
      <c r="UZ107" s="393"/>
      <c r="VA107" s="394"/>
      <c r="VB107" s="395"/>
      <c r="VC107" s="389"/>
      <c r="VD107" s="390"/>
      <c r="VE107" s="391"/>
      <c r="VF107" s="392"/>
      <c r="VG107" s="393"/>
      <c r="VH107" s="394"/>
      <c r="VI107" s="395"/>
      <c r="VJ107" s="389"/>
      <c r="VK107" s="390"/>
      <c r="VL107" s="391"/>
      <c r="VM107" s="392"/>
      <c r="VN107" s="393"/>
      <c r="VO107" s="394"/>
      <c r="VP107" s="395"/>
      <c r="VQ107" s="389"/>
      <c r="VR107" s="390"/>
      <c r="VS107" s="391"/>
      <c r="VT107" s="392"/>
      <c r="VU107" s="393"/>
      <c r="VV107" s="394"/>
      <c r="VW107" s="395"/>
      <c r="VX107" s="389"/>
      <c r="VY107" s="390"/>
      <c r="VZ107" s="391"/>
      <c r="WA107" s="392"/>
      <c r="WB107" s="393"/>
      <c r="WC107" s="394"/>
      <c r="WD107" s="395"/>
      <c r="WE107" s="389"/>
      <c r="WF107" s="390"/>
      <c r="WG107" s="391"/>
      <c r="WH107" s="392"/>
      <c r="WI107" s="393"/>
      <c r="WJ107" s="394"/>
      <c r="WK107" s="395"/>
      <c r="WL107" s="389"/>
      <c r="WM107" s="390"/>
      <c r="WN107" s="391"/>
      <c r="WO107" s="392"/>
      <c r="WP107" s="393"/>
      <c r="WQ107" s="394"/>
      <c r="WR107" s="395"/>
      <c r="WS107" s="389"/>
      <c r="WT107" s="390"/>
      <c r="WU107" s="391"/>
      <c r="WV107" s="392"/>
      <c r="WW107" s="393"/>
      <c r="WX107" s="394"/>
      <c r="WY107" s="395"/>
      <c r="WZ107" s="389"/>
      <c r="XA107" s="390"/>
      <c r="XB107" s="391"/>
      <c r="XC107" s="392"/>
      <c r="XD107" s="393"/>
      <c r="XE107" s="394"/>
      <c r="XF107" s="395"/>
      <c r="XG107" s="389"/>
      <c r="XH107" s="390"/>
      <c r="XI107" s="391"/>
      <c r="XJ107" s="392"/>
      <c r="XK107" s="393"/>
      <c r="XL107" s="394"/>
      <c r="XM107" s="395"/>
      <c r="XN107" s="389"/>
      <c r="XO107" s="390"/>
      <c r="XP107" s="391"/>
      <c r="XQ107" s="392"/>
      <c r="XR107" s="393"/>
      <c r="XS107" s="394"/>
      <c r="XT107" s="395"/>
      <c r="XU107" s="389"/>
      <c r="XV107" s="390"/>
      <c r="XW107" s="391"/>
      <c r="XX107" s="392"/>
      <c r="XY107" s="393"/>
      <c r="XZ107" s="394"/>
      <c r="YA107" s="395"/>
      <c r="YB107" s="389"/>
      <c r="YC107" s="390"/>
      <c r="YD107" s="391"/>
      <c r="YE107" s="392"/>
      <c r="YF107" s="393"/>
      <c r="YG107" s="394"/>
      <c r="YH107" s="395"/>
      <c r="YI107" s="389"/>
      <c r="YJ107" s="390"/>
      <c r="YK107" s="391"/>
      <c r="YL107" s="392"/>
      <c r="YM107" s="393"/>
      <c r="YN107" s="394"/>
      <c r="YO107" s="395"/>
      <c r="YP107" s="389"/>
      <c r="YQ107" s="390"/>
      <c r="YR107" s="391"/>
      <c r="YS107" s="392"/>
      <c r="YT107" s="393"/>
      <c r="YU107" s="394"/>
      <c r="YV107" s="395"/>
      <c r="YW107" s="389"/>
      <c r="YX107" s="390"/>
      <c r="YY107" s="391"/>
      <c r="YZ107" s="392"/>
      <c r="ZA107" s="393"/>
      <c r="ZB107" s="394"/>
      <c r="ZC107" s="395"/>
      <c r="ZD107" s="389"/>
      <c r="ZE107" s="390"/>
      <c r="ZF107" s="391"/>
      <c r="ZG107" s="392"/>
      <c r="ZH107" s="393"/>
      <c r="ZI107" s="394"/>
      <c r="ZJ107" s="395"/>
      <c r="ZK107" s="389"/>
      <c r="ZL107" s="390"/>
      <c r="ZM107" s="391"/>
      <c r="ZN107" s="392"/>
      <c r="ZO107" s="393"/>
      <c r="ZP107" s="394"/>
      <c r="ZQ107" s="395"/>
      <c r="ZR107" s="389"/>
      <c r="ZS107" s="390"/>
      <c r="ZT107" s="391"/>
      <c r="ZU107" s="392"/>
      <c r="ZV107" s="393"/>
      <c r="ZW107" s="394"/>
      <c r="ZX107" s="395"/>
      <c r="ZY107" s="389"/>
      <c r="ZZ107" s="390"/>
      <c r="AAA107" s="391"/>
      <c r="AAB107" s="392"/>
      <c r="AAC107" s="393"/>
      <c r="AAD107" s="394"/>
      <c r="AAE107" s="395"/>
      <c r="AAF107" s="389"/>
      <c r="AAG107" s="390"/>
      <c r="AAH107" s="391"/>
      <c r="AAI107" s="392"/>
      <c r="AAJ107" s="393"/>
      <c r="AAK107" s="394"/>
      <c r="AAL107" s="395"/>
      <c r="AAM107" s="389"/>
      <c r="AAN107" s="390"/>
      <c r="AAO107" s="391"/>
      <c r="AAP107" s="392"/>
      <c r="AAQ107" s="393"/>
      <c r="AAR107" s="394"/>
      <c r="AAS107" s="395"/>
      <c r="AAT107" s="389"/>
      <c r="AAU107" s="390"/>
      <c r="AAV107" s="391"/>
      <c r="AAW107" s="392"/>
      <c r="AAX107" s="393"/>
      <c r="AAY107" s="394"/>
      <c r="AAZ107" s="395"/>
      <c r="ABA107" s="389"/>
      <c r="ABB107" s="390"/>
      <c r="ABC107" s="391"/>
      <c r="ABD107" s="392"/>
      <c r="ABE107" s="393"/>
      <c r="ABF107" s="394"/>
      <c r="ABG107" s="395"/>
      <c r="ABH107" s="389"/>
      <c r="ABI107" s="390"/>
      <c r="ABJ107" s="391"/>
      <c r="ABK107" s="392"/>
      <c r="ABL107" s="393"/>
      <c r="ABM107" s="394"/>
      <c r="ABN107" s="395"/>
      <c r="ABO107" s="389"/>
      <c r="ABP107" s="390"/>
      <c r="ABQ107" s="391"/>
      <c r="ABR107" s="392"/>
      <c r="ABS107" s="393"/>
      <c r="ABT107" s="394"/>
      <c r="ABU107" s="395"/>
      <c r="ABV107" s="389"/>
      <c r="ABW107" s="390"/>
      <c r="ABX107" s="391"/>
      <c r="ABY107" s="392"/>
      <c r="ABZ107" s="393"/>
      <c r="ACA107" s="394"/>
      <c r="ACB107" s="395"/>
      <c r="ACC107" s="389"/>
      <c r="ACD107" s="390"/>
      <c r="ACE107" s="391"/>
      <c r="ACF107" s="392"/>
      <c r="ACG107" s="393"/>
      <c r="ACH107" s="394"/>
      <c r="ACI107" s="395"/>
      <c r="ACJ107" s="389"/>
      <c r="ACK107" s="390"/>
      <c r="ACL107" s="391"/>
      <c r="ACM107" s="392"/>
      <c r="ACN107" s="393"/>
      <c r="ACO107" s="394"/>
      <c r="ACP107" s="395"/>
      <c r="ACQ107" s="389"/>
      <c r="ACR107" s="390"/>
      <c r="ACS107" s="391"/>
      <c r="ACT107" s="392"/>
      <c r="ACU107" s="393"/>
      <c r="ACV107" s="394"/>
      <c r="ACW107" s="395"/>
      <c r="ACX107" s="389"/>
      <c r="ACY107" s="390"/>
      <c r="ACZ107" s="391"/>
      <c r="ADA107" s="392"/>
      <c r="ADB107" s="393"/>
      <c r="ADC107" s="394"/>
      <c r="ADD107" s="395"/>
      <c r="ADE107" s="389"/>
      <c r="ADF107" s="390"/>
      <c r="ADG107" s="391"/>
      <c r="ADH107" s="392"/>
      <c r="ADI107" s="393"/>
      <c r="ADJ107" s="394"/>
      <c r="ADK107" s="395"/>
      <c r="ADL107" s="389"/>
      <c r="ADM107" s="390"/>
      <c r="ADN107" s="391"/>
      <c r="ADO107" s="392"/>
      <c r="ADP107" s="393"/>
      <c r="ADQ107" s="394"/>
      <c r="ADR107" s="395"/>
      <c r="ADS107" s="389"/>
      <c r="ADT107" s="390"/>
      <c r="ADU107" s="391"/>
      <c r="ADV107" s="392"/>
      <c r="ADW107" s="393"/>
      <c r="ADX107" s="394"/>
      <c r="ADY107" s="395"/>
      <c r="ADZ107" s="389"/>
      <c r="AEA107" s="390"/>
      <c r="AEB107" s="391"/>
      <c r="AEC107" s="392"/>
      <c r="AED107" s="393"/>
      <c r="AEE107" s="394"/>
      <c r="AEF107" s="395"/>
      <c r="AEG107" s="389"/>
      <c r="AEH107" s="390"/>
      <c r="AEI107" s="391"/>
      <c r="AEJ107" s="392"/>
      <c r="AEK107" s="393"/>
      <c r="AEL107" s="394"/>
      <c r="AEM107" s="395"/>
      <c r="AEN107" s="389"/>
      <c r="AEO107" s="390"/>
      <c r="AEP107" s="391"/>
      <c r="AEQ107" s="392"/>
      <c r="AER107" s="393"/>
      <c r="AES107" s="394"/>
      <c r="AET107" s="395"/>
      <c r="AEU107" s="389"/>
      <c r="AEV107" s="390"/>
      <c r="AEW107" s="391"/>
      <c r="AEX107" s="392"/>
      <c r="AEY107" s="393"/>
      <c r="AEZ107" s="394"/>
      <c r="AFA107" s="395"/>
      <c r="AFB107" s="389"/>
      <c r="AFC107" s="390"/>
      <c r="AFD107" s="391"/>
      <c r="AFE107" s="392"/>
      <c r="AFF107" s="393"/>
      <c r="AFG107" s="394"/>
      <c r="AFH107" s="395"/>
      <c r="AFI107" s="389"/>
      <c r="AFJ107" s="390"/>
      <c r="AFK107" s="391"/>
      <c r="AFL107" s="392"/>
      <c r="AFM107" s="393"/>
      <c r="AFN107" s="394"/>
      <c r="AFO107" s="395"/>
      <c r="AFP107" s="389"/>
      <c r="AFQ107" s="390"/>
      <c r="AFR107" s="391"/>
      <c r="AFS107" s="392"/>
      <c r="AFT107" s="393"/>
      <c r="AFU107" s="394"/>
      <c r="AFV107" s="395"/>
      <c r="AFW107" s="389"/>
      <c r="AFX107" s="390"/>
      <c r="AFY107" s="391"/>
      <c r="AFZ107" s="392"/>
      <c r="AGA107" s="393"/>
      <c r="AGB107" s="394"/>
      <c r="AGC107" s="395"/>
      <c r="AGD107" s="389"/>
      <c r="AGE107" s="390"/>
      <c r="AGF107" s="391"/>
      <c r="AGG107" s="392"/>
      <c r="AGH107" s="393"/>
      <c r="AGI107" s="394"/>
      <c r="AGJ107" s="395"/>
      <c r="AGK107" s="389"/>
      <c r="AGL107" s="390"/>
      <c r="AGM107" s="391"/>
      <c r="AGN107" s="392"/>
      <c r="AGO107" s="393"/>
      <c r="AGP107" s="394"/>
      <c r="AGQ107" s="395"/>
      <c r="AGR107" s="389"/>
      <c r="AGS107" s="390"/>
      <c r="AGT107" s="391"/>
      <c r="AGU107" s="392"/>
      <c r="AGV107" s="393"/>
      <c r="AGW107" s="394"/>
      <c r="AGX107" s="395"/>
      <c r="AGY107" s="389"/>
      <c r="AGZ107" s="390"/>
      <c r="AHA107" s="391"/>
      <c r="AHB107" s="392"/>
      <c r="AHC107" s="393"/>
      <c r="AHD107" s="394"/>
      <c r="AHE107" s="395"/>
      <c r="AHF107" s="389"/>
      <c r="AHG107" s="390"/>
      <c r="AHH107" s="391"/>
      <c r="AHI107" s="392"/>
      <c r="AHJ107" s="393"/>
      <c r="AHK107" s="394"/>
      <c r="AHL107" s="395"/>
      <c r="AHM107" s="389"/>
      <c r="AHN107" s="390"/>
      <c r="AHO107" s="391"/>
      <c r="AHP107" s="392"/>
      <c r="AHQ107" s="393"/>
      <c r="AHR107" s="394"/>
      <c r="AHS107" s="395"/>
      <c r="AHT107" s="389"/>
      <c r="AHU107" s="390"/>
      <c r="AHV107" s="391"/>
      <c r="AHW107" s="392"/>
      <c r="AHX107" s="393"/>
      <c r="AHY107" s="394"/>
      <c r="AHZ107" s="395"/>
      <c r="AIA107" s="389"/>
      <c r="AIB107" s="390"/>
      <c r="AIC107" s="391"/>
      <c r="AID107" s="392"/>
      <c r="AIE107" s="393"/>
      <c r="AIF107" s="394"/>
      <c r="AIG107" s="395"/>
      <c r="AIH107" s="389"/>
      <c r="AII107" s="390"/>
      <c r="AIJ107" s="391"/>
      <c r="AIK107" s="392"/>
      <c r="AIL107" s="393"/>
      <c r="AIM107" s="394"/>
      <c r="AIN107" s="395"/>
      <c r="AIO107" s="389"/>
      <c r="AIP107" s="390"/>
      <c r="AIQ107" s="391"/>
      <c r="AIR107" s="392"/>
      <c r="AIS107" s="393"/>
      <c r="AIT107" s="394"/>
      <c r="AIU107" s="395"/>
      <c r="AIV107" s="389"/>
      <c r="AIW107" s="390"/>
      <c r="AIX107" s="391"/>
      <c r="AIY107" s="392"/>
      <c r="AIZ107" s="393"/>
      <c r="AJA107" s="394"/>
      <c r="AJB107" s="395"/>
      <c r="AJC107" s="389"/>
      <c r="AJD107" s="390"/>
      <c r="AJE107" s="391"/>
      <c r="AJF107" s="392"/>
      <c r="AJG107" s="393"/>
      <c r="AJH107" s="394"/>
      <c r="AJI107" s="395"/>
      <c r="AJJ107" s="389"/>
      <c r="AJK107" s="390"/>
      <c r="AJL107" s="391"/>
      <c r="AJM107" s="392"/>
      <c r="AJN107" s="393"/>
      <c r="AJO107" s="394"/>
      <c r="AJP107" s="395"/>
      <c r="AJQ107" s="389"/>
      <c r="AJR107" s="390"/>
      <c r="AJS107" s="391"/>
      <c r="AJT107" s="392"/>
      <c r="AJU107" s="393"/>
      <c r="AJV107" s="394"/>
      <c r="AJW107" s="395"/>
      <c r="AJX107" s="389"/>
      <c r="AJY107" s="390"/>
      <c r="AJZ107" s="391"/>
      <c r="AKA107" s="392"/>
      <c r="AKB107" s="393"/>
      <c r="AKC107" s="394"/>
      <c r="AKD107" s="395"/>
      <c r="AKE107" s="389"/>
      <c r="AKF107" s="390"/>
      <c r="AKG107" s="391"/>
      <c r="AKH107" s="392"/>
      <c r="AKI107" s="393"/>
      <c r="AKJ107" s="394"/>
      <c r="AKK107" s="395"/>
      <c r="AKL107" s="389"/>
      <c r="AKM107" s="390"/>
      <c r="AKN107" s="391"/>
      <c r="AKO107" s="392"/>
      <c r="AKP107" s="393"/>
      <c r="AKQ107" s="394"/>
      <c r="AKR107" s="395"/>
      <c r="AKS107" s="389"/>
      <c r="AKT107" s="390"/>
      <c r="AKU107" s="391"/>
      <c r="AKV107" s="392"/>
      <c r="AKW107" s="393"/>
      <c r="AKX107" s="394"/>
      <c r="AKY107" s="395"/>
      <c r="AKZ107" s="389"/>
      <c r="ALA107" s="390"/>
      <c r="ALB107" s="391"/>
      <c r="ALC107" s="392"/>
      <c r="ALD107" s="393"/>
      <c r="ALE107" s="394"/>
      <c r="ALF107" s="395"/>
      <c r="ALG107" s="389"/>
      <c r="ALH107" s="390"/>
      <c r="ALI107" s="391"/>
      <c r="ALJ107" s="392"/>
      <c r="ALK107" s="393"/>
      <c r="ALL107" s="394"/>
      <c r="ALM107" s="395"/>
      <c r="ALN107" s="389"/>
      <c r="ALO107" s="390"/>
      <c r="ALP107" s="391"/>
      <c r="ALQ107" s="392"/>
      <c r="ALR107" s="393"/>
      <c r="ALS107" s="394"/>
      <c r="ALT107" s="395"/>
      <c r="ALU107" s="389"/>
      <c r="ALV107" s="390"/>
      <c r="ALW107" s="391"/>
      <c r="ALX107" s="392"/>
      <c r="ALY107" s="393"/>
      <c r="ALZ107" s="394"/>
      <c r="AMA107" s="395"/>
      <c r="AMB107" s="389"/>
      <c r="AMC107" s="390"/>
      <c r="AMD107" s="391"/>
      <c r="AME107" s="392"/>
      <c r="AMF107" s="393"/>
      <c r="AMG107" s="394"/>
      <c r="AMH107" s="395"/>
      <c r="AMI107" s="389"/>
      <c r="AMJ107" s="390"/>
      <c r="AMK107" s="391"/>
      <c r="AML107" s="392"/>
      <c r="AMM107" s="393"/>
      <c r="AMN107" s="394"/>
      <c r="AMO107" s="395"/>
      <c r="AMP107" s="389"/>
      <c r="AMQ107" s="390"/>
      <c r="AMR107" s="391"/>
      <c r="AMS107" s="392"/>
      <c r="AMT107" s="393"/>
      <c r="AMU107" s="394"/>
      <c r="AMV107" s="395"/>
      <c r="AMW107" s="389"/>
      <c r="AMX107" s="390"/>
      <c r="AMY107" s="391"/>
      <c r="AMZ107" s="392"/>
      <c r="ANA107" s="393"/>
      <c r="ANB107" s="394"/>
      <c r="ANC107" s="395"/>
      <c r="AND107" s="389"/>
      <c r="ANE107" s="390"/>
      <c r="ANF107" s="391"/>
      <c r="ANG107" s="392"/>
      <c r="ANH107" s="393"/>
      <c r="ANI107" s="394"/>
      <c r="ANJ107" s="395"/>
      <c r="ANK107" s="389"/>
      <c r="ANL107" s="390"/>
      <c r="ANM107" s="391"/>
      <c r="ANN107" s="392"/>
      <c r="ANO107" s="393"/>
      <c r="ANP107" s="394"/>
      <c r="ANQ107" s="395"/>
      <c r="ANR107" s="389"/>
      <c r="ANS107" s="390"/>
      <c r="ANT107" s="391"/>
      <c r="ANU107" s="392"/>
      <c r="ANV107" s="393"/>
      <c r="ANW107" s="394"/>
      <c r="ANX107" s="395"/>
      <c r="ANY107" s="389"/>
      <c r="ANZ107" s="390"/>
      <c r="AOA107" s="391"/>
      <c r="AOB107" s="392"/>
      <c r="AOC107" s="393"/>
      <c r="AOD107" s="394"/>
      <c r="AOE107" s="395"/>
      <c r="AOF107" s="389"/>
      <c r="AOG107" s="390"/>
      <c r="AOH107" s="391"/>
      <c r="AOI107" s="392"/>
      <c r="AOJ107" s="393"/>
      <c r="AOK107" s="394"/>
      <c r="AOL107" s="395"/>
      <c r="AOM107" s="389"/>
      <c r="AON107" s="390"/>
      <c r="AOO107" s="391"/>
      <c r="AOP107" s="392"/>
      <c r="AOQ107" s="393"/>
      <c r="AOR107" s="394"/>
      <c r="AOS107" s="395"/>
      <c r="AOT107" s="389"/>
      <c r="AOU107" s="390"/>
      <c r="AOV107" s="391"/>
      <c r="AOW107" s="392"/>
      <c r="AOX107" s="393"/>
      <c r="AOY107" s="394"/>
      <c r="AOZ107" s="395"/>
      <c r="APA107" s="389"/>
      <c r="APB107" s="390"/>
      <c r="APC107" s="391"/>
      <c r="APD107" s="392"/>
      <c r="APE107" s="393"/>
      <c r="APF107" s="394"/>
      <c r="APG107" s="395"/>
      <c r="APH107" s="389"/>
      <c r="API107" s="390"/>
      <c r="APJ107" s="391"/>
      <c r="APK107" s="392"/>
      <c r="APL107" s="393"/>
      <c r="APM107" s="394"/>
      <c r="APN107" s="395"/>
      <c r="APO107" s="389"/>
      <c r="APP107" s="390"/>
      <c r="APQ107" s="391"/>
      <c r="APR107" s="392"/>
      <c r="APS107" s="393"/>
      <c r="APT107" s="394"/>
      <c r="APU107" s="395"/>
      <c r="APV107" s="389"/>
      <c r="APW107" s="390"/>
      <c r="APX107" s="391"/>
      <c r="APY107" s="392"/>
      <c r="APZ107" s="393"/>
      <c r="AQA107" s="394"/>
      <c r="AQB107" s="395"/>
      <c r="AQC107" s="389"/>
      <c r="AQD107" s="390"/>
      <c r="AQE107" s="391"/>
      <c r="AQF107" s="392"/>
      <c r="AQG107" s="393"/>
      <c r="AQH107" s="394"/>
      <c r="AQI107" s="395"/>
      <c r="AQJ107" s="389"/>
      <c r="AQK107" s="390"/>
      <c r="AQL107" s="391"/>
      <c r="AQM107" s="392"/>
      <c r="AQN107" s="393"/>
      <c r="AQO107" s="394"/>
      <c r="AQP107" s="395"/>
      <c r="AQQ107" s="389"/>
      <c r="AQR107" s="390"/>
      <c r="AQS107" s="391"/>
      <c r="AQT107" s="392"/>
      <c r="AQU107" s="393"/>
      <c r="AQV107" s="394"/>
      <c r="AQW107" s="395"/>
      <c r="AQX107" s="389"/>
      <c r="AQY107" s="390"/>
      <c r="AQZ107" s="391"/>
      <c r="ARA107" s="392"/>
      <c r="ARB107" s="393"/>
      <c r="ARC107" s="394"/>
      <c r="ARD107" s="395"/>
      <c r="ARE107" s="389"/>
      <c r="ARF107" s="390"/>
      <c r="ARG107" s="391"/>
      <c r="ARH107" s="392"/>
      <c r="ARI107" s="393"/>
      <c r="ARJ107" s="394"/>
      <c r="ARK107" s="395"/>
      <c r="ARL107" s="389"/>
      <c r="ARM107" s="390"/>
      <c r="ARN107" s="391"/>
      <c r="ARO107" s="392"/>
      <c r="ARP107" s="393"/>
      <c r="ARQ107" s="394"/>
      <c r="ARR107" s="395"/>
      <c r="ARS107" s="389"/>
      <c r="ART107" s="390"/>
      <c r="ARU107" s="391"/>
      <c r="ARV107" s="392"/>
      <c r="ARW107" s="393"/>
      <c r="ARX107" s="394"/>
      <c r="ARY107" s="395"/>
      <c r="ARZ107" s="389"/>
      <c r="ASA107" s="390"/>
      <c r="ASB107" s="391"/>
      <c r="ASC107" s="392"/>
      <c r="ASD107" s="393"/>
      <c r="ASE107" s="394"/>
      <c r="ASF107" s="395"/>
      <c r="ASG107" s="389"/>
      <c r="ASH107" s="390"/>
      <c r="ASI107" s="391"/>
      <c r="ASJ107" s="392"/>
      <c r="ASK107" s="393"/>
      <c r="ASL107" s="394"/>
      <c r="ASM107" s="395"/>
      <c r="ASN107" s="389"/>
      <c r="ASO107" s="390"/>
      <c r="ASP107" s="391"/>
      <c r="ASQ107" s="392"/>
      <c r="ASR107" s="393"/>
      <c r="ASS107" s="394"/>
      <c r="AST107" s="395"/>
      <c r="ASU107" s="389"/>
      <c r="ASV107" s="390"/>
      <c r="ASW107" s="391"/>
      <c r="ASX107" s="392"/>
      <c r="ASY107" s="393"/>
      <c r="ASZ107" s="394"/>
      <c r="ATA107" s="395"/>
      <c r="ATB107" s="389"/>
      <c r="ATC107" s="390"/>
      <c r="ATD107" s="391"/>
      <c r="ATE107" s="392"/>
      <c r="ATF107" s="393"/>
      <c r="ATG107" s="394"/>
      <c r="ATH107" s="395"/>
      <c r="ATI107" s="389"/>
      <c r="ATJ107" s="390"/>
      <c r="ATK107" s="391"/>
      <c r="ATL107" s="392"/>
      <c r="ATM107" s="393"/>
      <c r="ATN107" s="394"/>
      <c r="ATO107" s="395"/>
      <c r="ATP107" s="389"/>
      <c r="ATQ107" s="390"/>
      <c r="ATR107" s="391"/>
      <c r="ATS107" s="392"/>
      <c r="ATT107" s="393"/>
      <c r="ATU107" s="394"/>
      <c r="ATV107" s="395"/>
      <c r="ATW107" s="389"/>
      <c r="ATX107" s="390"/>
      <c r="ATY107" s="391"/>
      <c r="ATZ107" s="392"/>
      <c r="AUA107" s="393"/>
      <c r="AUB107" s="394"/>
      <c r="AUC107" s="395"/>
      <c r="AUD107" s="389"/>
      <c r="AUE107" s="390"/>
      <c r="AUF107" s="391"/>
      <c r="AUG107" s="392"/>
      <c r="AUH107" s="393"/>
      <c r="AUI107" s="394"/>
      <c r="AUJ107" s="395"/>
      <c r="AUK107" s="389"/>
      <c r="AUL107" s="390"/>
      <c r="AUM107" s="391"/>
      <c r="AUN107" s="392"/>
      <c r="AUO107" s="393"/>
      <c r="AUP107" s="394"/>
      <c r="AUQ107" s="395"/>
      <c r="AUR107" s="389"/>
      <c r="AUS107" s="390"/>
      <c r="AUT107" s="391"/>
      <c r="AUU107" s="392"/>
      <c r="AUV107" s="393"/>
      <c r="AUW107" s="394"/>
      <c r="AUX107" s="395"/>
      <c r="AUY107" s="389"/>
      <c r="AUZ107" s="390"/>
      <c r="AVA107" s="391"/>
      <c r="AVB107" s="392"/>
      <c r="AVC107" s="393"/>
      <c r="AVD107" s="394"/>
      <c r="AVE107" s="395"/>
      <c r="AVF107" s="389"/>
      <c r="AVG107" s="390"/>
      <c r="AVH107" s="391"/>
      <c r="AVI107" s="392"/>
      <c r="AVJ107" s="393"/>
      <c r="AVK107" s="394"/>
      <c r="AVL107" s="395"/>
      <c r="AVM107" s="389"/>
      <c r="AVN107" s="390"/>
      <c r="AVO107" s="391"/>
      <c r="AVP107" s="392"/>
      <c r="AVQ107" s="393"/>
      <c r="AVR107" s="394"/>
      <c r="AVS107" s="395"/>
      <c r="AVT107" s="389"/>
      <c r="AVU107" s="390"/>
      <c r="AVV107" s="391"/>
      <c r="AVW107" s="392"/>
      <c r="AVX107" s="393"/>
      <c r="AVY107" s="394"/>
      <c r="AVZ107" s="395"/>
      <c r="AWA107" s="389"/>
      <c r="AWB107" s="390"/>
      <c r="AWC107" s="391"/>
      <c r="AWD107" s="392"/>
      <c r="AWE107" s="393"/>
      <c r="AWF107" s="394"/>
      <c r="AWG107" s="395"/>
      <c r="AWH107" s="389"/>
      <c r="AWI107" s="390"/>
      <c r="AWJ107" s="391"/>
      <c r="AWK107" s="392"/>
      <c r="AWL107" s="393"/>
      <c r="AWM107" s="394"/>
      <c r="AWN107" s="395"/>
      <c r="AWO107" s="389"/>
      <c r="AWP107" s="390"/>
      <c r="AWQ107" s="391"/>
      <c r="AWR107" s="392"/>
      <c r="AWS107" s="393"/>
      <c r="AWT107" s="394"/>
      <c r="AWU107" s="395"/>
      <c r="AWV107" s="389"/>
      <c r="AWW107" s="390"/>
      <c r="AWX107" s="391"/>
      <c r="AWY107" s="392"/>
      <c r="AWZ107" s="393"/>
      <c r="AXA107" s="394"/>
      <c r="AXB107" s="395"/>
      <c r="AXC107" s="389"/>
      <c r="AXD107" s="390"/>
      <c r="AXE107" s="391"/>
      <c r="AXF107" s="392"/>
      <c r="AXG107" s="393"/>
      <c r="AXH107" s="394"/>
      <c r="AXI107" s="395"/>
      <c r="AXJ107" s="389"/>
      <c r="AXK107" s="390"/>
      <c r="AXL107" s="391"/>
      <c r="AXM107" s="392"/>
      <c r="AXN107" s="393"/>
      <c r="AXO107" s="394"/>
      <c r="AXP107" s="395"/>
      <c r="AXQ107" s="389"/>
      <c r="AXR107" s="390"/>
      <c r="AXS107" s="391"/>
      <c r="AXT107" s="392"/>
      <c r="AXU107" s="393"/>
      <c r="AXV107" s="394"/>
      <c r="AXW107" s="395"/>
      <c r="AXX107" s="389"/>
      <c r="AXY107" s="390"/>
      <c r="AXZ107" s="391"/>
      <c r="AYA107" s="392"/>
      <c r="AYB107" s="393"/>
      <c r="AYC107" s="394"/>
      <c r="AYD107" s="395"/>
      <c r="AYE107" s="389"/>
      <c r="AYF107" s="390"/>
      <c r="AYG107" s="391"/>
      <c r="AYH107" s="392"/>
      <c r="AYI107" s="393"/>
      <c r="AYJ107" s="394"/>
      <c r="AYK107" s="395"/>
      <c r="AYL107" s="389"/>
      <c r="AYM107" s="390"/>
      <c r="AYN107" s="391"/>
      <c r="AYO107" s="392"/>
      <c r="AYP107" s="393"/>
      <c r="AYQ107" s="394"/>
      <c r="AYR107" s="395"/>
      <c r="AYS107" s="389"/>
      <c r="AYT107" s="390"/>
      <c r="AYU107" s="391"/>
      <c r="AYV107" s="392"/>
      <c r="AYW107" s="393"/>
      <c r="AYX107" s="394"/>
      <c r="AYY107" s="395"/>
      <c r="AYZ107" s="389"/>
      <c r="AZA107" s="390"/>
      <c r="AZB107" s="391"/>
      <c r="AZC107" s="392"/>
      <c r="AZD107" s="393"/>
      <c r="AZE107" s="394"/>
      <c r="AZF107" s="395"/>
      <c r="AZG107" s="389"/>
      <c r="AZH107" s="390"/>
      <c r="AZI107" s="391"/>
      <c r="AZJ107" s="392"/>
      <c r="AZK107" s="393"/>
      <c r="AZL107" s="394"/>
      <c r="AZM107" s="395"/>
      <c r="AZN107" s="389"/>
      <c r="AZO107" s="390"/>
      <c r="AZP107" s="391"/>
      <c r="AZQ107" s="392"/>
      <c r="AZR107" s="393"/>
      <c r="AZS107" s="394"/>
      <c r="AZT107" s="395"/>
      <c r="AZU107" s="389"/>
      <c r="AZV107" s="390"/>
      <c r="AZW107" s="391"/>
      <c r="AZX107" s="392"/>
      <c r="AZY107" s="393"/>
      <c r="AZZ107" s="394"/>
      <c r="BAA107" s="395"/>
      <c r="BAB107" s="389"/>
      <c r="BAC107" s="390"/>
      <c r="BAD107" s="391"/>
      <c r="BAE107" s="392"/>
      <c r="BAF107" s="393"/>
      <c r="BAG107" s="394"/>
      <c r="BAH107" s="395"/>
      <c r="BAI107" s="389"/>
      <c r="BAJ107" s="390"/>
      <c r="BAK107" s="391"/>
      <c r="BAL107" s="392"/>
      <c r="BAM107" s="393"/>
      <c r="BAN107" s="394"/>
      <c r="BAO107" s="395"/>
      <c r="BAP107" s="389"/>
      <c r="BAQ107" s="390"/>
      <c r="BAR107" s="391"/>
      <c r="BAS107" s="392"/>
      <c r="BAT107" s="393"/>
      <c r="BAU107" s="394"/>
      <c r="BAV107" s="395"/>
      <c r="BAW107" s="389"/>
      <c r="BAX107" s="390"/>
      <c r="BAY107" s="391"/>
      <c r="BAZ107" s="392"/>
      <c r="BBA107" s="393"/>
      <c r="BBB107" s="394"/>
      <c r="BBC107" s="395"/>
      <c r="BBD107" s="389"/>
      <c r="BBE107" s="390"/>
      <c r="BBF107" s="391"/>
      <c r="BBG107" s="392"/>
      <c r="BBH107" s="393"/>
      <c r="BBI107" s="394"/>
      <c r="BBJ107" s="395"/>
      <c r="BBK107" s="389"/>
      <c r="BBL107" s="390"/>
      <c r="BBM107" s="391"/>
      <c r="BBN107" s="392"/>
      <c r="BBO107" s="393"/>
      <c r="BBP107" s="394"/>
      <c r="BBQ107" s="395"/>
      <c r="BBR107" s="389"/>
      <c r="BBS107" s="390"/>
      <c r="BBT107" s="391"/>
      <c r="BBU107" s="392"/>
      <c r="BBV107" s="393"/>
      <c r="BBW107" s="394"/>
      <c r="BBX107" s="395"/>
      <c r="BBY107" s="389"/>
      <c r="BBZ107" s="390"/>
      <c r="BCA107" s="391"/>
      <c r="BCB107" s="392"/>
      <c r="BCC107" s="393"/>
      <c r="BCD107" s="394"/>
      <c r="BCE107" s="395"/>
      <c r="BCF107" s="389"/>
      <c r="BCG107" s="390"/>
      <c r="BCH107" s="391"/>
      <c r="BCI107" s="392"/>
      <c r="BCJ107" s="393"/>
      <c r="BCK107" s="394"/>
      <c r="BCL107" s="395"/>
      <c r="BCM107" s="389"/>
      <c r="BCN107" s="390"/>
      <c r="BCO107" s="391"/>
      <c r="BCP107" s="392"/>
      <c r="BCQ107" s="393"/>
      <c r="BCR107" s="394"/>
      <c r="BCS107" s="395"/>
      <c r="BCT107" s="389"/>
      <c r="BCU107" s="390"/>
      <c r="BCV107" s="391"/>
      <c r="BCW107" s="392"/>
      <c r="BCX107" s="393"/>
      <c r="BCY107" s="394"/>
      <c r="BCZ107" s="395"/>
      <c r="BDA107" s="389"/>
      <c r="BDB107" s="390"/>
      <c r="BDC107" s="391"/>
      <c r="BDD107" s="392"/>
      <c r="BDE107" s="393"/>
      <c r="BDF107" s="394"/>
      <c r="BDG107" s="395"/>
      <c r="BDH107" s="389"/>
      <c r="BDI107" s="390"/>
      <c r="BDJ107" s="391"/>
      <c r="BDK107" s="392"/>
      <c r="BDL107" s="393"/>
      <c r="BDM107" s="394"/>
      <c r="BDN107" s="395"/>
      <c r="BDO107" s="389"/>
      <c r="BDP107" s="390"/>
      <c r="BDQ107" s="391"/>
      <c r="BDR107" s="392"/>
      <c r="BDS107" s="393"/>
      <c r="BDT107" s="394"/>
      <c r="BDU107" s="395"/>
      <c r="BDV107" s="389"/>
      <c r="BDW107" s="390"/>
      <c r="BDX107" s="391"/>
      <c r="BDY107" s="392"/>
      <c r="BDZ107" s="393"/>
      <c r="BEA107" s="394"/>
      <c r="BEB107" s="395"/>
      <c r="BEC107" s="389"/>
      <c r="BED107" s="390"/>
      <c r="BEE107" s="391"/>
      <c r="BEF107" s="392"/>
      <c r="BEG107" s="393"/>
      <c r="BEH107" s="394"/>
      <c r="BEI107" s="395"/>
      <c r="BEJ107" s="389"/>
      <c r="BEK107" s="390"/>
      <c r="BEL107" s="391"/>
      <c r="BEM107" s="392"/>
      <c r="BEN107" s="393"/>
      <c r="BEO107" s="394"/>
      <c r="BEP107" s="395"/>
      <c r="BEQ107" s="389"/>
      <c r="BER107" s="390"/>
      <c r="BES107" s="391"/>
      <c r="BET107" s="392"/>
      <c r="BEU107" s="393"/>
      <c r="BEV107" s="394"/>
      <c r="BEW107" s="395"/>
      <c r="BEX107" s="389"/>
      <c r="BEY107" s="390"/>
      <c r="BEZ107" s="391"/>
      <c r="BFA107" s="392"/>
      <c r="BFB107" s="393"/>
      <c r="BFC107" s="394"/>
      <c r="BFD107" s="395"/>
      <c r="BFE107" s="389"/>
      <c r="BFF107" s="390"/>
      <c r="BFG107" s="391"/>
      <c r="BFH107" s="392"/>
      <c r="BFI107" s="393"/>
      <c r="BFJ107" s="394"/>
      <c r="BFK107" s="395"/>
      <c r="BFL107" s="389"/>
      <c r="BFM107" s="390"/>
      <c r="BFN107" s="391"/>
      <c r="BFO107" s="392"/>
      <c r="BFP107" s="393"/>
      <c r="BFQ107" s="394"/>
      <c r="BFR107" s="395"/>
      <c r="BFS107" s="389"/>
      <c r="BFT107" s="390"/>
      <c r="BFU107" s="391"/>
      <c r="BFV107" s="392"/>
      <c r="BFW107" s="393"/>
      <c r="BFX107" s="394"/>
      <c r="BFY107" s="395"/>
      <c r="BFZ107" s="389"/>
      <c r="BGA107" s="390"/>
      <c r="BGB107" s="391"/>
      <c r="BGC107" s="392"/>
      <c r="BGD107" s="393"/>
      <c r="BGE107" s="394"/>
      <c r="BGF107" s="395"/>
      <c r="BGG107" s="389"/>
      <c r="BGH107" s="390"/>
      <c r="BGI107" s="391"/>
      <c r="BGJ107" s="392"/>
      <c r="BGK107" s="393"/>
      <c r="BGL107" s="394"/>
      <c r="BGM107" s="395"/>
      <c r="BGN107" s="389"/>
      <c r="BGO107" s="390"/>
      <c r="BGP107" s="391"/>
      <c r="BGQ107" s="392"/>
      <c r="BGR107" s="393"/>
      <c r="BGS107" s="394"/>
      <c r="BGT107" s="395"/>
      <c r="BGU107" s="389"/>
      <c r="BGV107" s="390"/>
      <c r="BGW107" s="391"/>
      <c r="BGX107" s="392"/>
      <c r="BGY107" s="393"/>
      <c r="BGZ107" s="394"/>
      <c r="BHA107" s="395"/>
      <c r="BHB107" s="389"/>
      <c r="BHC107" s="390"/>
      <c r="BHD107" s="391"/>
      <c r="BHE107" s="392"/>
      <c r="BHF107" s="393"/>
      <c r="BHG107" s="394"/>
      <c r="BHH107" s="395"/>
      <c r="BHI107" s="389"/>
      <c r="BHJ107" s="390"/>
      <c r="BHK107" s="391"/>
      <c r="BHL107" s="392"/>
      <c r="BHM107" s="393"/>
      <c r="BHN107" s="394"/>
      <c r="BHO107" s="395"/>
      <c r="BHP107" s="389"/>
      <c r="BHQ107" s="390"/>
      <c r="BHR107" s="391"/>
      <c r="BHS107" s="392"/>
      <c r="BHT107" s="393"/>
      <c r="BHU107" s="394"/>
      <c r="BHV107" s="395"/>
      <c r="BHW107" s="389"/>
      <c r="BHX107" s="390"/>
      <c r="BHY107" s="391"/>
      <c r="BHZ107" s="392"/>
      <c r="BIA107" s="393"/>
      <c r="BIB107" s="394"/>
      <c r="BIC107" s="395"/>
      <c r="BID107" s="389"/>
      <c r="BIE107" s="390"/>
      <c r="BIF107" s="391"/>
      <c r="BIG107" s="392"/>
      <c r="BIH107" s="393"/>
      <c r="BII107" s="394"/>
      <c r="BIJ107" s="395"/>
      <c r="BIK107" s="389"/>
      <c r="BIL107" s="390"/>
      <c r="BIM107" s="391"/>
      <c r="BIN107" s="392"/>
      <c r="BIO107" s="393"/>
      <c r="BIP107" s="394"/>
      <c r="BIQ107" s="395"/>
      <c r="BIR107" s="389"/>
      <c r="BIS107" s="390"/>
      <c r="BIT107" s="391"/>
      <c r="BIU107" s="392"/>
      <c r="BIV107" s="393"/>
      <c r="BIW107" s="394"/>
      <c r="BIX107" s="395"/>
      <c r="BIY107" s="389"/>
      <c r="BIZ107" s="390"/>
      <c r="BJA107" s="391"/>
      <c r="BJB107" s="392"/>
      <c r="BJC107" s="393"/>
      <c r="BJD107" s="394"/>
      <c r="BJE107" s="395"/>
      <c r="BJF107" s="389"/>
      <c r="BJG107" s="390"/>
      <c r="BJH107" s="391"/>
      <c r="BJI107" s="392"/>
      <c r="BJJ107" s="393"/>
      <c r="BJK107" s="394"/>
      <c r="BJL107" s="395"/>
      <c r="BJM107" s="389"/>
      <c r="BJN107" s="390"/>
      <c r="BJO107" s="391"/>
      <c r="BJP107" s="392"/>
      <c r="BJQ107" s="393"/>
      <c r="BJR107" s="394"/>
      <c r="BJS107" s="395"/>
      <c r="BJT107" s="389"/>
      <c r="BJU107" s="390"/>
      <c r="BJV107" s="391"/>
      <c r="BJW107" s="392"/>
      <c r="BJX107" s="393"/>
      <c r="BJY107" s="394"/>
      <c r="BJZ107" s="395"/>
      <c r="BKA107" s="389"/>
      <c r="BKB107" s="390"/>
      <c r="BKC107" s="391"/>
      <c r="BKD107" s="392"/>
      <c r="BKE107" s="393"/>
      <c r="BKF107" s="394"/>
      <c r="BKG107" s="395"/>
      <c r="BKH107" s="389"/>
      <c r="BKI107" s="390"/>
      <c r="BKJ107" s="391"/>
      <c r="BKK107" s="392"/>
      <c r="BKL107" s="393"/>
      <c r="BKM107" s="394"/>
      <c r="BKN107" s="395"/>
      <c r="BKO107" s="389"/>
      <c r="BKP107" s="390"/>
      <c r="BKQ107" s="391"/>
      <c r="BKR107" s="392"/>
      <c r="BKS107" s="393"/>
      <c r="BKT107" s="394"/>
      <c r="BKU107" s="395"/>
      <c r="BKV107" s="389"/>
      <c r="BKW107" s="390"/>
      <c r="BKX107" s="391"/>
      <c r="BKY107" s="392"/>
      <c r="BKZ107" s="393"/>
      <c r="BLA107" s="394"/>
      <c r="BLB107" s="395"/>
      <c r="BLC107" s="389"/>
      <c r="BLD107" s="390"/>
      <c r="BLE107" s="391"/>
      <c r="BLF107" s="392"/>
      <c r="BLG107" s="393"/>
      <c r="BLH107" s="394"/>
      <c r="BLI107" s="395"/>
      <c r="BLJ107" s="389"/>
      <c r="BLK107" s="390"/>
      <c r="BLL107" s="391"/>
      <c r="BLM107" s="392"/>
      <c r="BLN107" s="393"/>
      <c r="BLO107" s="394"/>
      <c r="BLP107" s="395"/>
      <c r="BLQ107" s="389"/>
      <c r="BLR107" s="390"/>
      <c r="BLS107" s="391"/>
      <c r="BLT107" s="392"/>
      <c r="BLU107" s="393"/>
      <c r="BLV107" s="394"/>
      <c r="BLW107" s="395"/>
      <c r="BLX107" s="389"/>
      <c r="BLY107" s="390"/>
      <c r="BLZ107" s="391"/>
      <c r="BMA107" s="392"/>
      <c r="BMB107" s="393"/>
      <c r="BMC107" s="394"/>
      <c r="BMD107" s="395"/>
      <c r="BME107" s="389"/>
      <c r="BMF107" s="390"/>
      <c r="BMG107" s="391"/>
      <c r="BMH107" s="392"/>
      <c r="BMI107" s="393"/>
      <c r="BMJ107" s="394"/>
      <c r="BMK107" s="395"/>
      <c r="BML107" s="389"/>
      <c r="BMM107" s="390"/>
      <c r="BMN107" s="391"/>
      <c r="BMO107" s="392"/>
      <c r="BMP107" s="393"/>
      <c r="BMQ107" s="394"/>
      <c r="BMR107" s="395"/>
      <c r="BMS107" s="389"/>
      <c r="BMT107" s="390"/>
      <c r="BMU107" s="391"/>
      <c r="BMV107" s="392"/>
      <c r="BMW107" s="393"/>
      <c r="BMX107" s="394"/>
      <c r="BMY107" s="395"/>
      <c r="BMZ107" s="389"/>
      <c r="BNA107" s="390"/>
      <c r="BNB107" s="391"/>
      <c r="BNC107" s="392"/>
      <c r="BND107" s="393"/>
      <c r="BNE107" s="394"/>
      <c r="BNF107" s="395"/>
      <c r="BNG107" s="389"/>
      <c r="BNH107" s="390"/>
      <c r="BNI107" s="391"/>
      <c r="BNJ107" s="392"/>
      <c r="BNK107" s="393"/>
      <c r="BNL107" s="394"/>
      <c r="BNM107" s="395"/>
      <c r="BNN107" s="389"/>
      <c r="BNO107" s="390"/>
      <c r="BNP107" s="391"/>
      <c r="BNQ107" s="392"/>
      <c r="BNR107" s="393"/>
      <c r="BNS107" s="394"/>
      <c r="BNT107" s="395"/>
      <c r="BNU107" s="389"/>
      <c r="BNV107" s="390"/>
      <c r="BNW107" s="391"/>
      <c r="BNX107" s="392"/>
      <c r="BNY107" s="393"/>
      <c r="BNZ107" s="394"/>
      <c r="BOA107" s="395"/>
      <c r="BOB107" s="389"/>
      <c r="BOC107" s="390"/>
      <c r="BOD107" s="391"/>
      <c r="BOE107" s="392"/>
      <c r="BOF107" s="393"/>
      <c r="BOG107" s="394"/>
      <c r="BOH107" s="395"/>
      <c r="BOI107" s="389"/>
      <c r="BOJ107" s="390"/>
      <c r="BOK107" s="391"/>
      <c r="BOL107" s="392"/>
      <c r="BOM107" s="393"/>
      <c r="BON107" s="394"/>
      <c r="BOO107" s="395"/>
      <c r="BOP107" s="389"/>
      <c r="BOQ107" s="390"/>
      <c r="BOR107" s="391"/>
      <c r="BOS107" s="392"/>
      <c r="BOT107" s="393"/>
      <c r="BOU107" s="394"/>
      <c r="BOV107" s="395"/>
      <c r="BOW107" s="389"/>
      <c r="BOX107" s="390"/>
      <c r="BOY107" s="391"/>
      <c r="BOZ107" s="392"/>
      <c r="BPA107" s="393"/>
      <c r="BPB107" s="394"/>
      <c r="BPC107" s="395"/>
      <c r="BPD107" s="389"/>
      <c r="BPE107" s="390"/>
      <c r="BPF107" s="391"/>
      <c r="BPG107" s="392"/>
      <c r="BPH107" s="393"/>
      <c r="BPI107" s="394"/>
      <c r="BPJ107" s="395"/>
      <c r="BPK107" s="389"/>
      <c r="BPL107" s="390"/>
      <c r="BPM107" s="391"/>
      <c r="BPN107" s="392"/>
      <c r="BPO107" s="393"/>
      <c r="BPP107" s="394"/>
      <c r="BPQ107" s="395"/>
      <c r="BPR107" s="389"/>
      <c r="BPS107" s="390"/>
      <c r="BPT107" s="391"/>
      <c r="BPU107" s="392"/>
      <c r="BPV107" s="393"/>
      <c r="BPW107" s="394"/>
      <c r="BPX107" s="395"/>
      <c r="BPY107" s="389"/>
      <c r="BPZ107" s="390"/>
      <c r="BQA107" s="391"/>
      <c r="BQB107" s="392"/>
      <c r="BQC107" s="393"/>
      <c r="BQD107" s="394"/>
      <c r="BQE107" s="395"/>
      <c r="BQF107" s="389"/>
      <c r="BQG107" s="390"/>
      <c r="BQH107" s="391"/>
      <c r="BQI107" s="392"/>
      <c r="BQJ107" s="393"/>
      <c r="BQK107" s="394"/>
      <c r="BQL107" s="395"/>
      <c r="BQM107" s="389"/>
      <c r="BQN107" s="390"/>
      <c r="BQO107" s="391"/>
      <c r="BQP107" s="392"/>
      <c r="BQQ107" s="393"/>
      <c r="BQR107" s="394"/>
      <c r="BQS107" s="395"/>
      <c r="BQT107" s="389"/>
      <c r="BQU107" s="390"/>
      <c r="BQV107" s="391"/>
      <c r="BQW107" s="392"/>
      <c r="BQX107" s="393"/>
      <c r="BQY107" s="394"/>
      <c r="BQZ107" s="395"/>
      <c r="BRA107" s="389"/>
      <c r="BRB107" s="390"/>
      <c r="BRC107" s="391"/>
      <c r="BRD107" s="392"/>
      <c r="BRE107" s="393"/>
      <c r="BRF107" s="394"/>
      <c r="BRG107" s="395"/>
      <c r="BRH107" s="389"/>
      <c r="BRI107" s="390"/>
      <c r="BRJ107" s="391"/>
      <c r="BRK107" s="392"/>
      <c r="BRL107" s="393"/>
      <c r="BRM107" s="394"/>
      <c r="BRN107" s="395"/>
      <c r="BRO107" s="389"/>
      <c r="BRP107" s="390"/>
      <c r="BRQ107" s="391"/>
      <c r="BRR107" s="392"/>
      <c r="BRS107" s="393"/>
      <c r="BRT107" s="394"/>
      <c r="BRU107" s="395"/>
      <c r="BRV107" s="389"/>
      <c r="BRW107" s="390"/>
      <c r="BRX107" s="391"/>
      <c r="BRY107" s="392"/>
      <c r="BRZ107" s="393"/>
      <c r="BSA107" s="394"/>
      <c r="BSB107" s="395"/>
      <c r="BSC107" s="389"/>
      <c r="BSD107" s="390"/>
      <c r="BSE107" s="391"/>
      <c r="BSF107" s="392"/>
      <c r="BSG107" s="393"/>
      <c r="BSH107" s="394"/>
      <c r="BSI107" s="395"/>
      <c r="BSJ107" s="389"/>
      <c r="BSK107" s="390"/>
      <c r="BSL107" s="391"/>
      <c r="BSM107" s="392"/>
      <c r="BSN107" s="393"/>
      <c r="BSO107" s="394"/>
      <c r="BSP107" s="395"/>
      <c r="BSQ107" s="389"/>
      <c r="BSR107" s="390"/>
      <c r="BSS107" s="391"/>
      <c r="BST107" s="392"/>
      <c r="BSU107" s="393"/>
      <c r="BSV107" s="394"/>
      <c r="BSW107" s="395"/>
      <c r="BSX107" s="389"/>
      <c r="BSY107" s="390"/>
      <c r="BSZ107" s="391"/>
      <c r="BTA107" s="392"/>
      <c r="BTB107" s="393"/>
      <c r="BTC107" s="394"/>
      <c r="BTD107" s="395"/>
      <c r="BTE107" s="389"/>
      <c r="BTF107" s="390"/>
      <c r="BTG107" s="391"/>
      <c r="BTH107" s="392"/>
      <c r="BTI107" s="393"/>
      <c r="BTJ107" s="394"/>
      <c r="BTK107" s="395"/>
      <c r="BTL107" s="389"/>
      <c r="BTM107" s="390"/>
      <c r="BTN107" s="391"/>
      <c r="BTO107" s="392"/>
      <c r="BTP107" s="393"/>
      <c r="BTQ107" s="394"/>
      <c r="BTR107" s="395"/>
      <c r="BTS107" s="389"/>
      <c r="BTT107" s="390"/>
      <c r="BTU107" s="391"/>
      <c r="BTV107" s="392"/>
      <c r="BTW107" s="393"/>
      <c r="BTX107" s="394"/>
      <c r="BTY107" s="395"/>
      <c r="BTZ107" s="389"/>
      <c r="BUA107" s="390"/>
      <c r="BUB107" s="391"/>
      <c r="BUC107" s="392"/>
      <c r="BUD107" s="393"/>
      <c r="BUE107" s="394"/>
      <c r="BUF107" s="395"/>
      <c r="BUG107" s="389"/>
      <c r="BUH107" s="390"/>
      <c r="BUI107" s="391"/>
      <c r="BUJ107" s="392"/>
      <c r="BUK107" s="393"/>
      <c r="BUL107" s="394"/>
      <c r="BUM107" s="395"/>
      <c r="BUN107" s="389"/>
      <c r="BUO107" s="390"/>
      <c r="BUP107" s="391"/>
      <c r="BUQ107" s="392"/>
      <c r="BUR107" s="393"/>
      <c r="BUS107" s="394"/>
      <c r="BUT107" s="395"/>
      <c r="BUU107" s="389"/>
      <c r="BUV107" s="390"/>
      <c r="BUW107" s="391"/>
      <c r="BUX107" s="392"/>
      <c r="BUY107" s="393"/>
      <c r="BUZ107" s="394"/>
      <c r="BVA107" s="395"/>
      <c r="BVB107" s="389"/>
      <c r="BVC107" s="390"/>
      <c r="BVD107" s="391"/>
      <c r="BVE107" s="392"/>
      <c r="BVF107" s="393"/>
      <c r="BVG107" s="394"/>
      <c r="BVH107" s="395"/>
      <c r="BVI107" s="389"/>
      <c r="BVJ107" s="390"/>
      <c r="BVK107" s="391"/>
      <c r="BVL107" s="392"/>
      <c r="BVM107" s="393"/>
      <c r="BVN107" s="394"/>
      <c r="BVO107" s="395"/>
      <c r="BVP107" s="389"/>
      <c r="BVQ107" s="390"/>
      <c r="BVR107" s="391"/>
      <c r="BVS107" s="392"/>
      <c r="BVT107" s="393"/>
      <c r="BVU107" s="394"/>
      <c r="BVV107" s="395"/>
      <c r="BVW107" s="389"/>
      <c r="BVX107" s="390"/>
      <c r="BVY107" s="391"/>
      <c r="BVZ107" s="392"/>
      <c r="BWA107" s="393"/>
      <c r="BWB107" s="394"/>
      <c r="BWC107" s="395"/>
      <c r="BWD107" s="389"/>
      <c r="BWE107" s="390"/>
      <c r="BWF107" s="391"/>
      <c r="BWG107" s="392"/>
      <c r="BWH107" s="393"/>
      <c r="BWI107" s="394"/>
      <c r="BWJ107" s="395"/>
      <c r="BWK107" s="389"/>
      <c r="BWL107" s="390"/>
      <c r="BWM107" s="391"/>
      <c r="BWN107" s="392"/>
      <c r="BWO107" s="393"/>
      <c r="BWP107" s="394"/>
      <c r="BWQ107" s="395"/>
      <c r="BWR107" s="389"/>
      <c r="BWS107" s="390"/>
      <c r="BWT107" s="391"/>
      <c r="BWU107" s="392"/>
      <c r="BWV107" s="393"/>
      <c r="BWW107" s="394"/>
      <c r="BWX107" s="395"/>
      <c r="BWY107" s="389"/>
      <c r="BWZ107" s="390"/>
      <c r="BXA107" s="391"/>
      <c r="BXB107" s="392"/>
      <c r="BXC107" s="393"/>
      <c r="BXD107" s="394"/>
      <c r="BXE107" s="395"/>
      <c r="BXF107" s="389"/>
      <c r="BXG107" s="390"/>
      <c r="BXH107" s="391"/>
      <c r="BXI107" s="392"/>
      <c r="BXJ107" s="393"/>
      <c r="BXK107" s="394"/>
      <c r="BXL107" s="395"/>
      <c r="BXM107" s="389"/>
      <c r="BXN107" s="390"/>
      <c r="BXO107" s="391"/>
      <c r="BXP107" s="392"/>
      <c r="BXQ107" s="393"/>
      <c r="BXR107" s="394"/>
      <c r="BXS107" s="395"/>
      <c r="BXT107" s="389"/>
      <c r="BXU107" s="390"/>
      <c r="BXV107" s="391"/>
      <c r="BXW107" s="392"/>
      <c r="BXX107" s="393"/>
      <c r="BXY107" s="394"/>
      <c r="BXZ107" s="395"/>
      <c r="BYA107" s="389"/>
      <c r="BYB107" s="390"/>
      <c r="BYC107" s="391"/>
      <c r="BYD107" s="392"/>
      <c r="BYE107" s="393"/>
      <c r="BYF107" s="394"/>
      <c r="BYG107" s="395"/>
      <c r="BYH107" s="389"/>
      <c r="BYI107" s="390"/>
      <c r="BYJ107" s="391"/>
      <c r="BYK107" s="392"/>
      <c r="BYL107" s="393"/>
      <c r="BYM107" s="394"/>
      <c r="BYN107" s="395"/>
      <c r="BYO107" s="389"/>
      <c r="BYP107" s="390"/>
      <c r="BYQ107" s="391"/>
      <c r="BYR107" s="392"/>
      <c r="BYS107" s="393"/>
      <c r="BYT107" s="394"/>
      <c r="BYU107" s="395"/>
      <c r="BYV107" s="389"/>
      <c r="BYW107" s="390"/>
      <c r="BYX107" s="391"/>
      <c r="BYY107" s="392"/>
      <c r="BYZ107" s="393"/>
      <c r="BZA107" s="394"/>
      <c r="BZB107" s="395"/>
      <c r="BZC107" s="389"/>
      <c r="BZD107" s="390"/>
      <c r="BZE107" s="391"/>
      <c r="BZF107" s="392"/>
      <c r="BZG107" s="393"/>
      <c r="BZH107" s="394"/>
      <c r="BZI107" s="395"/>
      <c r="BZJ107" s="389"/>
      <c r="BZK107" s="390"/>
      <c r="BZL107" s="391"/>
      <c r="BZM107" s="392"/>
      <c r="BZN107" s="393"/>
      <c r="BZO107" s="394"/>
      <c r="BZP107" s="395"/>
      <c r="BZQ107" s="389"/>
      <c r="BZR107" s="390"/>
      <c r="BZS107" s="391"/>
      <c r="BZT107" s="392"/>
      <c r="BZU107" s="393"/>
      <c r="BZV107" s="394"/>
      <c r="BZW107" s="395"/>
      <c r="BZX107" s="389"/>
      <c r="BZY107" s="390"/>
      <c r="BZZ107" s="391"/>
      <c r="CAA107" s="392"/>
      <c r="CAB107" s="393"/>
      <c r="CAC107" s="394"/>
      <c r="CAD107" s="395"/>
      <c r="CAE107" s="389"/>
      <c r="CAF107" s="390"/>
      <c r="CAG107" s="391"/>
      <c r="CAH107" s="392"/>
      <c r="CAI107" s="393"/>
      <c r="CAJ107" s="394"/>
      <c r="CAK107" s="395"/>
      <c r="CAL107" s="389"/>
      <c r="CAM107" s="390"/>
      <c r="CAN107" s="391"/>
      <c r="CAO107" s="392"/>
      <c r="CAP107" s="393"/>
      <c r="CAQ107" s="394"/>
      <c r="CAR107" s="395"/>
      <c r="CAS107" s="389"/>
      <c r="CAT107" s="390"/>
      <c r="CAU107" s="391"/>
      <c r="CAV107" s="392"/>
      <c r="CAW107" s="393"/>
      <c r="CAX107" s="394"/>
      <c r="CAY107" s="395"/>
      <c r="CAZ107" s="389"/>
      <c r="CBA107" s="390"/>
      <c r="CBB107" s="391"/>
      <c r="CBC107" s="392"/>
      <c r="CBD107" s="393"/>
      <c r="CBE107" s="394"/>
      <c r="CBF107" s="395"/>
      <c r="CBG107" s="389"/>
      <c r="CBH107" s="390"/>
      <c r="CBI107" s="391"/>
      <c r="CBJ107" s="392"/>
      <c r="CBK107" s="393"/>
      <c r="CBL107" s="394"/>
      <c r="CBM107" s="395"/>
      <c r="CBN107" s="389"/>
      <c r="CBO107" s="390"/>
      <c r="CBP107" s="391"/>
      <c r="CBQ107" s="392"/>
      <c r="CBR107" s="393"/>
      <c r="CBS107" s="394"/>
      <c r="CBT107" s="395"/>
      <c r="CBU107" s="389"/>
      <c r="CBV107" s="390"/>
      <c r="CBW107" s="391"/>
      <c r="CBX107" s="392"/>
      <c r="CBY107" s="393"/>
      <c r="CBZ107" s="394"/>
      <c r="CCA107" s="395"/>
      <c r="CCB107" s="389"/>
      <c r="CCC107" s="390"/>
      <c r="CCD107" s="391"/>
      <c r="CCE107" s="392"/>
      <c r="CCF107" s="393"/>
      <c r="CCG107" s="394"/>
      <c r="CCH107" s="395"/>
      <c r="CCI107" s="389"/>
      <c r="CCJ107" s="390"/>
      <c r="CCK107" s="391"/>
      <c r="CCL107" s="392"/>
      <c r="CCM107" s="393"/>
      <c r="CCN107" s="394"/>
      <c r="CCO107" s="395"/>
      <c r="CCP107" s="389"/>
      <c r="CCQ107" s="390"/>
      <c r="CCR107" s="391"/>
      <c r="CCS107" s="392"/>
      <c r="CCT107" s="393"/>
      <c r="CCU107" s="394"/>
      <c r="CCV107" s="395"/>
      <c r="CCW107" s="389"/>
      <c r="CCX107" s="390"/>
      <c r="CCY107" s="391"/>
      <c r="CCZ107" s="392"/>
      <c r="CDA107" s="393"/>
      <c r="CDB107" s="394"/>
      <c r="CDC107" s="395"/>
      <c r="CDD107" s="389"/>
      <c r="CDE107" s="390"/>
      <c r="CDF107" s="391"/>
      <c r="CDG107" s="392"/>
      <c r="CDH107" s="393"/>
      <c r="CDI107" s="394"/>
      <c r="CDJ107" s="395"/>
      <c r="CDK107" s="389"/>
      <c r="CDL107" s="390"/>
      <c r="CDM107" s="391"/>
      <c r="CDN107" s="392"/>
      <c r="CDO107" s="393"/>
      <c r="CDP107" s="394"/>
      <c r="CDQ107" s="395"/>
      <c r="CDR107" s="389"/>
      <c r="CDS107" s="390"/>
      <c r="CDT107" s="391"/>
      <c r="CDU107" s="392"/>
      <c r="CDV107" s="393"/>
      <c r="CDW107" s="394"/>
      <c r="CDX107" s="395"/>
      <c r="CDY107" s="389"/>
      <c r="CDZ107" s="390"/>
      <c r="CEA107" s="391"/>
      <c r="CEB107" s="392"/>
      <c r="CEC107" s="393"/>
      <c r="CED107" s="394"/>
      <c r="CEE107" s="395"/>
      <c r="CEF107" s="389"/>
      <c r="CEG107" s="390"/>
      <c r="CEH107" s="391"/>
      <c r="CEI107" s="392"/>
      <c r="CEJ107" s="393"/>
      <c r="CEK107" s="394"/>
      <c r="CEL107" s="395"/>
      <c r="CEM107" s="389"/>
      <c r="CEN107" s="390"/>
      <c r="CEO107" s="391"/>
      <c r="CEP107" s="392"/>
      <c r="CEQ107" s="393"/>
      <c r="CER107" s="394"/>
      <c r="CES107" s="395"/>
      <c r="CET107" s="389"/>
      <c r="CEU107" s="390"/>
      <c r="CEV107" s="391"/>
      <c r="CEW107" s="392"/>
      <c r="CEX107" s="393"/>
      <c r="CEY107" s="394"/>
      <c r="CEZ107" s="395"/>
      <c r="CFA107" s="389"/>
      <c r="CFB107" s="390"/>
      <c r="CFC107" s="391"/>
      <c r="CFD107" s="392"/>
      <c r="CFE107" s="393"/>
      <c r="CFF107" s="394"/>
      <c r="CFG107" s="395"/>
      <c r="CFH107" s="389"/>
      <c r="CFI107" s="390"/>
      <c r="CFJ107" s="391"/>
      <c r="CFK107" s="392"/>
      <c r="CFL107" s="393"/>
      <c r="CFM107" s="394"/>
      <c r="CFN107" s="395"/>
      <c r="CFO107" s="389"/>
      <c r="CFP107" s="390"/>
      <c r="CFQ107" s="391"/>
      <c r="CFR107" s="392"/>
      <c r="CFS107" s="393"/>
      <c r="CFT107" s="394"/>
      <c r="CFU107" s="395"/>
      <c r="CFV107" s="389"/>
      <c r="CFW107" s="390"/>
      <c r="CFX107" s="391"/>
      <c r="CFY107" s="392"/>
      <c r="CFZ107" s="393"/>
      <c r="CGA107" s="394"/>
      <c r="CGB107" s="395"/>
      <c r="CGC107" s="389"/>
      <c r="CGD107" s="390"/>
      <c r="CGE107" s="391"/>
      <c r="CGF107" s="392"/>
      <c r="CGG107" s="393"/>
      <c r="CGH107" s="394"/>
      <c r="CGI107" s="395"/>
      <c r="CGJ107" s="389"/>
      <c r="CGK107" s="390"/>
      <c r="CGL107" s="391"/>
      <c r="CGM107" s="392"/>
      <c r="CGN107" s="393"/>
      <c r="CGO107" s="394"/>
      <c r="CGP107" s="395"/>
      <c r="CGQ107" s="389"/>
      <c r="CGR107" s="390"/>
      <c r="CGS107" s="391"/>
      <c r="CGT107" s="392"/>
      <c r="CGU107" s="393"/>
      <c r="CGV107" s="394"/>
      <c r="CGW107" s="395"/>
      <c r="CGX107" s="389"/>
      <c r="CGY107" s="390"/>
      <c r="CGZ107" s="391"/>
      <c r="CHA107" s="392"/>
      <c r="CHB107" s="393"/>
      <c r="CHC107" s="394"/>
      <c r="CHD107" s="395"/>
      <c r="CHE107" s="389"/>
      <c r="CHF107" s="390"/>
      <c r="CHG107" s="391"/>
      <c r="CHH107" s="392"/>
      <c r="CHI107" s="393"/>
      <c r="CHJ107" s="394"/>
      <c r="CHK107" s="395"/>
      <c r="CHL107" s="389"/>
      <c r="CHM107" s="390"/>
      <c r="CHN107" s="391"/>
      <c r="CHO107" s="392"/>
      <c r="CHP107" s="393"/>
      <c r="CHQ107" s="394"/>
      <c r="CHR107" s="395"/>
      <c r="CHS107" s="389"/>
      <c r="CHT107" s="390"/>
      <c r="CHU107" s="391"/>
      <c r="CHV107" s="392"/>
      <c r="CHW107" s="393"/>
      <c r="CHX107" s="394"/>
      <c r="CHY107" s="395"/>
      <c r="CHZ107" s="389"/>
      <c r="CIA107" s="390"/>
      <c r="CIB107" s="391"/>
      <c r="CIC107" s="392"/>
      <c r="CID107" s="393"/>
      <c r="CIE107" s="394"/>
      <c r="CIF107" s="395"/>
      <c r="CIG107" s="389"/>
      <c r="CIH107" s="390"/>
      <c r="CII107" s="391"/>
      <c r="CIJ107" s="392"/>
      <c r="CIK107" s="393"/>
      <c r="CIL107" s="394"/>
      <c r="CIM107" s="395"/>
      <c r="CIN107" s="389"/>
      <c r="CIO107" s="390"/>
      <c r="CIP107" s="391"/>
      <c r="CIQ107" s="392"/>
      <c r="CIR107" s="393"/>
      <c r="CIS107" s="394"/>
      <c r="CIT107" s="395"/>
      <c r="CIU107" s="389"/>
      <c r="CIV107" s="390"/>
      <c r="CIW107" s="391"/>
      <c r="CIX107" s="392"/>
      <c r="CIY107" s="393"/>
      <c r="CIZ107" s="394"/>
      <c r="CJA107" s="395"/>
      <c r="CJB107" s="389"/>
      <c r="CJC107" s="390"/>
      <c r="CJD107" s="391"/>
      <c r="CJE107" s="392"/>
      <c r="CJF107" s="393"/>
      <c r="CJG107" s="394"/>
      <c r="CJH107" s="395"/>
      <c r="CJI107" s="389"/>
      <c r="CJJ107" s="390"/>
      <c r="CJK107" s="391"/>
      <c r="CJL107" s="392"/>
      <c r="CJM107" s="393"/>
      <c r="CJN107" s="394"/>
      <c r="CJO107" s="395"/>
      <c r="CJP107" s="389"/>
      <c r="CJQ107" s="390"/>
      <c r="CJR107" s="391"/>
      <c r="CJS107" s="392"/>
      <c r="CJT107" s="393"/>
      <c r="CJU107" s="394"/>
      <c r="CJV107" s="395"/>
      <c r="CJW107" s="389"/>
      <c r="CJX107" s="390"/>
      <c r="CJY107" s="391"/>
      <c r="CJZ107" s="392"/>
      <c r="CKA107" s="393"/>
      <c r="CKB107" s="394"/>
      <c r="CKC107" s="395"/>
      <c r="CKD107" s="389"/>
      <c r="CKE107" s="390"/>
      <c r="CKF107" s="391"/>
      <c r="CKG107" s="392"/>
      <c r="CKH107" s="393"/>
      <c r="CKI107" s="394"/>
      <c r="CKJ107" s="395"/>
      <c r="CKK107" s="389"/>
      <c r="CKL107" s="390"/>
      <c r="CKM107" s="391"/>
      <c r="CKN107" s="392"/>
      <c r="CKO107" s="393"/>
      <c r="CKP107" s="394"/>
      <c r="CKQ107" s="395"/>
      <c r="CKR107" s="389"/>
      <c r="CKS107" s="390"/>
      <c r="CKT107" s="391"/>
      <c r="CKU107" s="392"/>
      <c r="CKV107" s="393"/>
      <c r="CKW107" s="394"/>
      <c r="CKX107" s="395"/>
      <c r="CKY107" s="389"/>
      <c r="CKZ107" s="390"/>
      <c r="CLA107" s="391"/>
      <c r="CLB107" s="392"/>
      <c r="CLC107" s="393"/>
      <c r="CLD107" s="394"/>
      <c r="CLE107" s="395"/>
      <c r="CLF107" s="389"/>
      <c r="CLG107" s="390"/>
      <c r="CLH107" s="391"/>
      <c r="CLI107" s="392"/>
      <c r="CLJ107" s="393"/>
      <c r="CLK107" s="394"/>
      <c r="CLL107" s="395"/>
      <c r="CLM107" s="389"/>
      <c r="CLN107" s="390"/>
      <c r="CLO107" s="391"/>
      <c r="CLP107" s="392"/>
      <c r="CLQ107" s="393"/>
      <c r="CLR107" s="394"/>
      <c r="CLS107" s="395"/>
      <c r="CLT107" s="389"/>
      <c r="CLU107" s="390"/>
      <c r="CLV107" s="391"/>
      <c r="CLW107" s="392"/>
      <c r="CLX107" s="393"/>
      <c r="CLY107" s="394"/>
      <c r="CLZ107" s="395"/>
      <c r="CMA107" s="389"/>
      <c r="CMB107" s="390"/>
      <c r="CMC107" s="391"/>
      <c r="CMD107" s="392"/>
      <c r="CME107" s="393"/>
      <c r="CMF107" s="394"/>
      <c r="CMG107" s="395"/>
      <c r="CMH107" s="389"/>
      <c r="CMI107" s="390"/>
      <c r="CMJ107" s="391"/>
      <c r="CMK107" s="392"/>
      <c r="CML107" s="393"/>
      <c r="CMM107" s="394"/>
      <c r="CMN107" s="395"/>
      <c r="CMO107" s="389"/>
      <c r="CMP107" s="390"/>
      <c r="CMQ107" s="391"/>
      <c r="CMR107" s="392"/>
      <c r="CMS107" s="393"/>
      <c r="CMT107" s="394"/>
      <c r="CMU107" s="395"/>
      <c r="CMV107" s="389"/>
      <c r="CMW107" s="390"/>
      <c r="CMX107" s="391"/>
      <c r="CMY107" s="392"/>
      <c r="CMZ107" s="393"/>
      <c r="CNA107" s="394"/>
      <c r="CNB107" s="395"/>
      <c r="CNC107" s="389"/>
      <c r="CND107" s="390"/>
      <c r="CNE107" s="391"/>
      <c r="CNF107" s="392"/>
      <c r="CNG107" s="393"/>
      <c r="CNH107" s="394"/>
      <c r="CNI107" s="395"/>
      <c r="CNJ107" s="389"/>
      <c r="CNK107" s="390"/>
      <c r="CNL107" s="391"/>
      <c r="CNM107" s="392"/>
      <c r="CNN107" s="393"/>
      <c r="CNO107" s="394"/>
      <c r="CNP107" s="395"/>
      <c r="CNQ107" s="389"/>
      <c r="CNR107" s="390"/>
      <c r="CNS107" s="391"/>
      <c r="CNT107" s="392"/>
      <c r="CNU107" s="393"/>
      <c r="CNV107" s="394"/>
      <c r="CNW107" s="395"/>
      <c r="CNX107" s="389"/>
      <c r="CNY107" s="390"/>
      <c r="CNZ107" s="391"/>
      <c r="COA107" s="392"/>
      <c r="COB107" s="393"/>
      <c r="COC107" s="394"/>
      <c r="COD107" s="395"/>
      <c r="COE107" s="389"/>
      <c r="COF107" s="390"/>
      <c r="COG107" s="391"/>
      <c r="COH107" s="392"/>
      <c r="COI107" s="393"/>
      <c r="COJ107" s="394"/>
      <c r="COK107" s="395"/>
      <c r="COL107" s="389"/>
      <c r="COM107" s="390"/>
      <c r="CON107" s="391"/>
      <c r="COO107" s="392"/>
      <c r="COP107" s="393"/>
      <c r="COQ107" s="394"/>
      <c r="COR107" s="395"/>
      <c r="COS107" s="389"/>
      <c r="COT107" s="390"/>
      <c r="COU107" s="391"/>
      <c r="COV107" s="392"/>
      <c r="COW107" s="393"/>
      <c r="COX107" s="394"/>
      <c r="COY107" s="395"/>
      <c r="COZ107" s="389"/>
      <c r="CPA107" s="390"/>
      <c r="CPB107" s="391"/>
      <c r="CPC107" s="392"/>
      <c r="CPD107" s="393"/>
      <c r="CPE107" s="394"/>
      <c r="CPF107" s="395"/>
      <c r="CPG107" s="389"/>
      <c r="CPH107" s="390"/>
      <c r="CPI107" s="391"/>
      <c r="CPJ107" s="392"/>
      <c r="CPK107" s="393"/>
      <c r="CPL107" s="394"/>
      <c r="CPM107" s="395"/>
      <c r="CPN107" s="389"/>
      <c r="CPO107" s="390"/>
      <c r="CPP107" s="391"/>
      <c r="CPQ107" s="392"/>
      <c r="CPR107" s="393"/>
      <c r="CPS107" s="394"/>
      <c r="CPT107" s="395"/>
      <c r="CPU107" s="389"/>
      <c r="CPV107" s="390"/>
      <c r="CPW107" s="391"/>
      <c r="CPX107" s="392"/>
      <c r="CPY107" s="393"/>
      <c r="CPZ107" s="394"/>
      <c r="CQA107" s="395"/>
      <c r="CQB107" s="389"/>
      <c r="CQC107" s="390"/>
      <c r="CQD107" s="391"/>
      <c r="CQE107" s="392"/>
      <c r="CQF107" s="393"/>
      <c r="CQG107" s="394"/>
      <c r="CQH107" s="395"/>
      <c r="CQI107" s="389"/>
      <c r="CQJ107" s="390"/>
      <c r="CQK107" s="391"/>
      <c r="CQL107" s="392"/>
      <c r="CQM107" s="393"/>
      <c r="CQN107" s="394"/>
      <c r="CQO107" s="395"/>
      <c r="CQP107" s="389"/>
      <c r="CQQ107" s="390"/>
      <c r="CQR107" s="391"/>
      <c r="CQS107" s="392"/>
      <c r="CQT107" s="393"/>
      <c r="CQU107" s="394"/>
      <c r="CQV107" s="395"/>
      <c r="CQW107" s="389"/>
      <c r="CQX107" s="390"/>
      <c r="CQY107" s="391"/>
      <c r="CQZ107" s="392"/>
      <c r="CRA107" s="393"/>
      <c r="CRB107" s="394"/>
      <c r="CRC107" s="395"/>
      <c r="CRD107" s="389"/>
      <c r="CRE107" s="390"/>
      <c r="CRF107" s="391"/>
      <c r="CRG107" s="392"/>
      <c r="CRH107" s="393"/>
      <c r="CRI107" s="394"/>
      <c r="CRJ107" s="395"/>
      <c r="CRK107" s="389"/>
      <c r="CRL107" s="390"/>
      <c r="CRM107" s="391"/>
      <c r="CRN107" s="392"/>
      <c r="CRO107" s="393"/>
      <c r="CRP107" s="394"/>
      <c r="CRQ107" s="395"/>
      <c r="CRR107" s="389"/>
      <c r="CRS107" s="390"/>
      <c r="CRT107" s="391"/>
      <c r="CRU107" s="392"/>
      <c r="CRV107" s="393"/>
      <c r="CRW107" s="394"/>
      <c r="CRX107" s="395"/>
      <c r="CRY107" s="389"/>
      <c r="CRZ107" s="390"/>
      <c r="CSA107" s="391"/>
      <c r="CSB107" s="392"/>
      <c r="CSC107" s="393"/>
      <c r="CSD107" s="394"/>
      <c r="CSE107" s="395"/>
      <c r="CSF107" s="389"/>
      <c r="CSG107" s="390"/>
      <c r="CSH107" s="391"/>
      <c r="CSI107" s="392"/>
      <c r="CSJ107" s="393"/>
      <c r="CSK107" s="394"/>
      <c r="CSL107" s="395"/>
      <c r="CSM107" s="389"/>
      <c r="CSN107" s="390"/>
      <c r="CSO107" s="391"/>
      <c r="CSP107" s="392"/>
      <c r="CSQ107" s="393"/>
      <c r="CSR107" s="394"/>
      <c r="CSS107" s="395"/>
      <c r="CST107" s="389"/>
      <c r="CSU107" s="390"/>
      <c r="CSV107" s="391"/>
      <c r="CSW107" s="392"/>
      <c r="CSX107" s="393"/>
      <c r="CSY107" s="394"/>
      <c r="CSZ107" s="395"/>
      <c r="CTA107" s="389"/>
      <c r="CTB107" s="390"/>
      <c r="CTC107" s="391"/>
      <c r="CTD107" s="392"/>
      <c r="CTE107" s="393"/>
      <c r="CTF107" s="394"/>
      <c r="CTG107" s="395"/>
      <c r="CTH107" s="389"/>
      <c r="CTI107" s="390"/>
      <c r="CTJ107" s="391"/>
      <c r="CTK107" s="392"/>
      <c r="CTL107" s="393"/>
      <c r="CTM107" s="394"/>
      <c r="CTN107" s="395"/>
      <c r="CTO107" s="389"/>
      <c r="CTP107" s="390"/>
      <c r="CTQ107" s="391"/>
      <c r="CTR107" s="392"/>
      <c r="CTS107" s="393"/>
      <c r="CTT107" s="394"/>
      <c r="CTU107" s="395"/>
      <c r="CTV107" s="389"/>
      <c r="CTW107" s="390"/>
      <c r="CTX107" s="391"/>
      <c r="CTY107" s="392"/>
      <c r="CTZ107" s="393"/>
      <c r="CUA107" s="394"/>
      <c r="CUB107" s="395"/>
      <c r="CUC107" s="389"/>
      <c r="CUD107" s="390"/>
      <c r="CUE107" s="391"/>
      <c r="CUF107" s="392"/>
      <c r="CUG107" s="393"/>
      <c r="CUH107" s="394"/>
      <c r="CUI107" s="395"/>
      <c r="CUJ107" s="389"/>
      <c r="CUK107" s="390"/>
      <c r="CUL107" s="391"/>
      <c r="CUM107" s="392"/>
      <c r="CUN107" s="393"/>
      <c r="CUO107" s="394"/>
      <c r="CUP107" s="395"/>
      <c r="CUQ107" s="389"/>
      <c r="CUR107" s="390"/>
      <c r="CUS107" s="391"/>
      <c r="CUT107" s="392"/>
      <c r="CUU107" s="393"/>
      <c r="CUV107" s="394"/>
      <c r="CUW107" s="395"/>
      <c r="CUX107" s="389"/>
      <c r="CUY107" s="390"/>
      <c r="CUZ107" s="391"/>
      <c r="CVA107" s="392"/>
      <c r="CVB107" s="393"/>
      <c r="CVC107" s="394"/>
      <c r="CVD107" s="395"/>
      <c r="CVE107" s="389"/>
      <c r="CVF107" s="390"/>
      <c r="CVG107" s="391"/>
      <c r="CVH107" s="392"/>
      <c r="CVI107" s="393"/>
      <c r="CVJ107" s="394"/>
      <c r="CVK107" s="395"/>
      <c r="CVL107" s="389"/>
      <c r="CVM107" s="390"/>
      <c r="CVN107" s="391"/>
      <c r="CVO107" s="392"/>
      <c r="CVP107" s="393"/>
      <c r="CVQ107" s="394"/>
      <c r="CVR107" s="395"/>
      <c r="CVS107" s="389"/>
      <c r="CVT107" s="390"/>
      <c r="CVU107" s="391"/>
      <c r="CVV107" s="392"/>
      <c r="CVW107" s="393"/>
      <c r="CVX107" s="394"/>
      <c r="CVY107" s="395"/>
      <c r="CVZ107" s="389"/>
      <c r="CWA107" s="390"/>
      <c r="CWB107" s="391"/>
      <c r="CWC107" s="392"/>
      <c r="CWD107" s="393"/>
      <c r="CWE107" s="394"/>
      <c r="CWF107" s="395"/>
      <c r="CWG107" s="389"/>
      <c r="CWH107" s="390"/>
      <c r="CWI107" s="391"/>
      <c r="CWJ107" s="392"/>
      <c r="CWK107" s="393"/>
      <c r="CWL107" s="394"/>
      <c r="CWM107" s="395"/>
      <c r="CWN107" s="389"/>
      <c r="CWO107" s="390"/>
      <c r="CWP107" s="391"/>
      <c r="CWQ107" s="392"/>
      <c r="CWR107" s="393"/>
      <c r="CWS107" s="394"/>
      <c r="CWT107" s="395"/>
      <c r="CWU107" s="389"/>
      <c r="CWV107" s="390"/>
      <c r="CWW107" s="391"/>
      <c r="CWX107" s="392"/>
      <c r="CWY107" s="393"/>
      <c r="CWZ107" s="394"/>
      <c r="CXA107" s="395"/>
      <c r="CXB107" s="389"/>
      <c r="CXC107" s="390"/>
      <c r="CXD107" s="391"/>
      <c r="CXE107" s="392"/>
      <c r="CXF107" s="393"/>
      <c r="CXG107" s="394"/>
      <c r="CXH107" s="395"/>
      <c r="CXI107" s="389"/>
      <c r="CXJ107" s="390"/>
      <c r="CXK107" s="391"/>
      <c r="CXL107" s="392"/>
      <c r="CXM107" s="393"/>
      <c r="CXN107" s="394"/>
      <c r="CXO107" s="395"/>
      <c r="CXP107" s="389"/>
      <c r="CXQ107" s="390"/>
      <c r="CXR107" s="391"/>
      <c r="CXS107" s="392"/>
      <c r="CXT107" s="393"/>
      <c r="CXU107" s="394"/>
      <c r="CXV107" s="395"/>
      <c r="CXW107" s="389"/>
      <c r="CXX107" s="390"/>
      <c r="CXY107" s="391"/>
      <c r="CXZ107" s="392"/>
      <c r="CYA107" s="393"/>
      <c r="CYB107" s="394"/>
      <c r="CYC107" s="395"/>
      <c r="CYD107" s="389"/>
      <c r="CYE107" s="390"/>
      <c r="CYF107" s="391"/>
      <c r="CYG107" s="392"/>
      <c r="CYH107" s="393"/>
      <c r="CYI107" s="394"/>
      <c r="CYJ107" s="395"/>
      <c r="CYK107" s="389"/>
      <c r="CYL107" s="390"/>
      <c r="CYM107" s="391"/>
      <c r="CYN107" s="392"/>
      <c r="CYO107" s="393"/>
      <c r="CYP107" s="394"/>
      <c r="CYQ107" s="395"/>
      <c r="CYR107" s="389"/>
      <c r="CYS107" s="390"/>
      <c r="CYT107" s="391"/>
      <c r="CYU107" s="392"/>
      <c r="CYV107" s="393"/>
      <c r="CYW107" s="394"/>
      <c r="CYX107" s="395"/>
      <c r="CYY107" s="389"/>
      <c r="CYZ107" s="390"/>
      <c r="CZA107" s="391"/>
      <c r="CZB107" s="392"/>
      <c r="CZC107" s="393"/>
      <c r="CZD107" s="394"/>
      <c r="CZE107" s="395"/>
      <c r="CZF107" s="389"/>
      <c r="CZG107" s="390"/>
      <c r="CZH107" s="391"/>
      <c r="CZI107" s="392"/>
      <c r="CZJ107" s="393"/>
      <c r="CZK107" s="394"/>
      <c r="CZL107" s="395"/>
      <c r="CZM107" s="389"/>
      <c r="CZN107" s="390"/>
      <c r="CZO107" s="391"/>
      <c r="CZP107" s="392"/>
      <c r="CZQ107" s="393"/>
      <c r="CZR107" s="394"/>
      <c r="CZS107" s="395"/>
      <c r="CZT107" s="389"/>
      <c r="CZU107" s="390"/>
      <c r="CZV107" s="391"/>
      <c r="CZW107" s="392"/>
      <c r="CZX107" s="393"/>
      <c r="CZY107" s="394"/>
      <c r="CZZ107" s="395"/>
      <c r="DAA107" s="389"/>
      <c r="DAB107" s="390"/>
      <c r="DAC107" s="391"/>
      <c r="DAD107" s="392"/>
      <c r="DAE107" s="393"/>
      <c r="DAF107" s="394"/>
      <c r="DAG107" s="395"/>
      <c r="DAH107" s="389"/>
      <c r="DAI107" s="390"/>
      <c r="DAJ107" s="391"/>
      <c r="DAK107" s="392"/>
      <c r="DAL107" s="393"/>
      <c r="DAM107" s="394"/>
      <c r="DAN107" s="395"/>
      <c r="DAO107" s="389"/>
      <c r="DAP107" s="390"/>
      <c r="DAQ107" s="391"/>
      <c r="DAR107" s="392"/>
      <c r="DAS107" s="393"/>
      <c r="DAT107" s="394"/>
      <c r="DAU107" s="395"/>
      <c r="DAV107" s="389"/>
      <c r="DAW107" s="390"/>
      <c r="DAX107" s="391"/>
      <c r="DAY107" s="392"/>
      <c r="DAZ107" s="393"/>
      <c r="DBA107" s="394"/>
      <c r="DBB107" s="395"/>
      <c r="DBC107" s="389"/>
      <c r="DBD107" s="390"/>
      <c r="DBE107" s="391"/>
      <c r="DBF107" s="392"/>
      <c r="DBG107" s="393"/>
      <c r="DBH107" s="394"/>
      <c r="DBI107" s="395"/>
      <c r="DBJ107" s="389"/>
      <c r="DBK107" s="390"/>
      <c r="DBL107" s="391"/>
      <c r="DBM107" s="392"/>
      <c r="DBN107" s="393"/>
      <c r="DBO107" s="394"/>
      <c r="DBP107" s="395"/>
      <c r="DBQ107" s="389"/>
      <c r="DBR107" s="390"/>
      <c r="DBS107" s="391"/>
      <c r="DBT107" s="392"/>
      <c r="DBU107" s="393"/>
      <c r="DBV107" s="394"/>
      <c r="DBW107" s="395"/>
      <c r="DBX107" s="389"/>
      <c r="DBY107" s="390"/>
      <c r="DBZ107" s="391"/>
      <c r="DCA107" s="392"/>
      <c r="DCB107" s="393"/>
      <c r="DCC107" s="394"/>
      <c r="DCD107" s="395"/>
      <c r="DCE107" s="389"/>
      <c r="DCF107" s="390"/>
      <c r="DCG107" s="391"/>
      <c r="DCH107" s="392"/>
      <c r="DCI107" s="393"/>
      <c r="DCJ107" s="394"/>
      <c r="DCK107" s="395"/>
      <c r="DCL107" s="389"/>
      <c r="DCM107" s="390"/>
      <c r="DCN107" s="391"/>
      <c r="DCO107" s="392"/>
      <c r="DCP107" s="393"/>
      <c r="DCQ107" s="394"/>
      <c r="DCR107" s="395"/>
      <c r="DCS107" s="389"/>
      <c r="DCT107" s="390"/>
      <c r="DCU107" s="391"/>
      <c r="DCV107" s="392"/>
      <c r="DCW107" s="393"/>
      <c r="DCX107" s="394"/>
      <c r="DCY107" s="395"/>
      <c r="DCZ107" s="389"/>
      <c r="DDA107" s="390"/>
      <c r="DDB107" s="391"/>
      <c r="DDC107" s="392"/>
      <c r="DDD107" s="393"/>
      <c r="DDE107" s="394"/>
      <c r="DDF107" s="395"/>
      <c r="DDG107" s="389"/>
      <c r="DDH107" s="390"/>
      <c r="DDI107" s="391"/>
      <c r="DDJ107" s="392"/>
      <c r="DDK107" s="393"/>
      <c r="DDL107" s="394"/>
      <c r="DDM107" s="395"/>
      <c r="DDN107" s="389"/>
      <c r="DDO107" s="390"/>
      <c r="DDP107" s="391"/>
      <c r="DDQ107" s="392"/>
      <c r="DDR107" s="393"/>
      <c r="DDS107" s="394"/>
      <c r="DDT107" s="395"/>
      <c r="DDU107" s="389"/>
      <c r="DDV107" s="390"/>
      <c r="DDW107" s="391"/>
      <c r="DDX107" s="392"/>
      <c r="DDY107" s="393"/>
      <c r="DDZ107" s="394"/>
      <c r="DEA107" s="395"/>
      <c r="DEB107" s="389"/>
      <c r="DEC107" s="390"/>
      <c r="DED107" s="391"/>
      <c r="DEE107" s="392"/>
      <c r="DEF107" s="393"/>
      <c r="DEG107" s="394"/>
      <c r="DEH107" s="395"/>
      <c r="DEI107" s="389"/>
      <c r="DEJ107" s="390"/>
      <c r="DEK107" s="391"/>
      <c r="DEL107" s="392"/>
      <c r="DEM107" s="393"/>
      <c r="DEN107" s="394"/>
      <c r="DEO107" s="395"/>
      <c r="DEP107" s="389"/>
      <c r="DEQ107" s="390"/>
      <c r="DER107" s="391"/>
      <c r="DES107" s="392"/>
      <c r="DET107" s="393"/>
      <c r="DEU107" s="394"/>
      <c r="DEV107" s="395"/>
      <c r="DEW107" s="389"/>
      <c r="DEX107" s="390"/>
      <c r="DEY107" s="391"/>
      <c r="DEZ107" s="392"/>
      <c r="DFA107" s="393"/>
      <c r="DFB107" s="394"/>
      <c r="DFC107" s="395"/>
      <c r="DFD107" s="389"/>
      <c r="DFE107" s="390"/>
      <c r="DFF107" s="391"/>
      <c r="DFG107" s="392"/>
      <c r="DFH107" s="393"/>
      <c r="DFI107" s="394"/>
      <c r="DFJ107" s="395"/>
      <c r="DFK107" s="389"/>
      <c r="DFL107" s="390"/>
      <c r="DFM107" s="391"/>
      <c r="DFN107" s="392"/>
      <c r="DFO107" s="393"/>
      <c r="DFP107" s="394"/>
      <c r="DFQ107" s="395"/>
      <c r="DFR107" s="389"/>
      <c r="DFS107" s="390"/>
      <c r="DFT107" s="391"/>
      <c r="DFU107" s="392"/>
      <c r="DFV107" s="393"/>
      <c r="DFW107" s="394"/>
      <c r="DFX107" s="395"/>
      <c r="DFY107" s="389"/>
      <c r="DFZ107" s="390"/>
      <c r="DGA107" s="391"/>
      <c r="DGB107" s="392"/>
      <c r="DGC107" s="393"/>
      <c r="DGD107" s="394"/>
      <c r="DGE107" s="395"/>
      <c r="DGF107" s="389"/>
      <c r="DGG107" s="390"/>
      <c r="DGH107" s="391"/>
      <c r="DGI107" s="392"/>
      <c r="DGJ107" s="393"/>
      <c r="DGK107" s="394"/>
      <c r="DGL107" s="395"/>
      <c r="DGM107" s="389"/>
      <c r="DGN107" s="390"/>
      <c r="DGO107" s="391"/>
      <c r="DGP107" s="392"/>
      <c r="DGQ107" s="393"/>
      <c r="DGR107" s="394"/>
      <c r="DGS107" s="395"/>
      <c r="DGT107" s="389"/>
      <c r="DGU107" s="390"/>
      <c r="DGV107" s="391"/>
      <c r="DGW107" s="392"/>
      <c r="DGX107" s="393"/>
      <c r="DGY107" s="394"/>
      <c r="DGZ107" s="395"/>
      <c r="DHA107" s="389"/>
      <c r="DHB107" s="390"/>
      <c r="DHC107" s="391"/>
      <c r="DHD107" s="392"/>
      <c r="DHE107" s="393"/>
      <c r="DHF107" s="394"/>
      <c r="DHG107" s="395"/>
      <c r="DHH107" s="389"/>
      <c r="DHI107" s="390"/>
      <c r="DHJ107" s="391"/>
      <c r="DHK107" s="392"/>
      <c r="DHL107" s="393"/>
      <c r="DHM107" s="394"/>
      <c r="DHN107" s="395"/>
      <c r="DHO107" s="389"/>
      <c r="DHP107" s="390"/>
      <c r="DHQ107" s="391"/>
      <c r="DHR107" s="392"/>
      <c r="DHS107" s="393"/>
      <c r="DHT107" s="394"/>
      <c r="DHU107" s="395"/>
      <c r="DHV107" s="389"/>
      <c r="DHW107" s="390"/>
      <c r="DHX107" s="391"/>
      <c r="DHY107" s="392"/>
      <c r="DHZ107" s="393"/>
      <c r="DIA107" s="394"/>
      <c r="DIB107" s="395"/>
      <c r="DIC107" s="389"/>
      <c r="DID107" s="390"/>
      <c r="DIE107" s="391"/>
      <c r="DIF107" s="392"/>
      <c r="DIG107" s="393"/>
      <c r="DIH107" s="394"/>
      <c r="DII107" s="395"/>
      <c r="DIJ107" s="389"/>
      <c r="DIK107" s="390"/>
      <c r="DIL107" s="391"/>
      <c r="DIM107" s="392"/>
      <c r="DIN107" s="393"/>
      <c r="DIO107" s="394"/>
      <c r="DIP107" s="395"/>
      <c r="DIQ107" s="389"/>
      <c r="DIR107" s="390"/>
      <c r="DIS107" s="391"/>
      <c r="DIT107" s="392"/>
      <c r="DIU107" s="393"/>
      <c r="DIV107" s="394"/>
      <c r="DIW107" s="395"/>
      <c r="DIX107" s="389"/>
      <c r="DIY107" s="390"/>
      <c r="DIZ107" s="391"/>
      <c r="DJA107" s="392"/>
      <c r="DJB107" s="393"/>
      <c r="DJC107" s="394"/>
      <c r="DJD107" s="395"/>
      <c r="DJE107" s="389"/>
      <c r="DJF107" s="390"/>
      <c r="DJG107" s="391"/>
      <c r="DJH107" s="392"/>
      <c r="DJI107" s="393"/>
      <c r="DJJ107" s="394"/>
      <c r="DJK107" s="395"/>
      <c r="DJL107" s="389"/>
      <c r="DJM107" s="390"/>
      <c r="DJN107" s="391"/>
      <c r="DJO107" s="392"/>
      <c r="DJP107" s="393"/>
      <c r="DJQ107" s="394"/>
      <c r="DJR107" s="395"/>
      <c r="DJS107" s="389"/>
      <c r="DJT107" s="390"/>
      <c r="DJU107" s="391"/>
      <c r="DJV107" s="392"/>
      <c r="DJW107" s="393"/>
      <c r="DJX107" s="394"/>
      <c r="DJY107" s="395"/>
      <c r="DJZ107" s="389"/>
      <c r="DKA107" s="390"/>
      <c r="DKB107" s="391"/>
      <c r="DKC107" s="392"/>
      <c r="DKD107" s="393"/>
      <c r="DKE107" s="394"/>
      <c r="DKF107" s="395"/>
      <c r="DKG107" s="389"/>
      <c r="DKH107" s="390"/>
      <c r="DKI107" s="391"/>
      <c r="DKJ107" s="392"/>
      <c r="DKK107" s="393"/>
      <c r="DKL107" s="394"/>
      <c r="DKM107" s="395"/>
      <c r="DKN107" s="389"/>
      <c r="DKO107" s="390"/>
      <c r="DKP107" s="391"/>
      <c r="DKQ107" s="392"/>
      <c r="DKR107" s="393"/>
      <c r="DKS107" s="394"/>
      <c r="DKT107" s="395"/>
      <c r="DKU107" s="389"/>
      <c r="DKV107" s="390"/>
      <c r="DKW107" s="391"/>
      <c r="DKX107" s="392"/>
      <c r="DKY107" s="393"/>
      <c r="DKZ107" s="394"/>
      <c r="DLA107" s="395"/>
      <c r="DLB107" s="389"/>
      <c r="DLC107" s="390"/>
      <c r="DLD107" s="391"/>
      <c r="DLE107" s="392"/>
      <c r="DLF107" s="393"/>
      <c r="DLG107" s="394"/>
      <c r="DLH107" s="395"/>
      <c r="DLI107" s="389"/>
      <c r="DLJ107" s="390"/>
      <c r="DLK107" s="391"/>
      <c r="DLL107" s="392"/>
      <c r="DLM107" s="393"/>
      <c r="DLN107" s="394"/>
      <c r="DLO107" s="395"/>
      <c r="DLP107" s="389"/>
      <c r="DLQ107" s="390"/>
      <c r="DLR107" s="391"/>
      <c r="DLS107" s="392"/>
      <c r="DLT107" s="393"/>
      <c r="DLU107" s="394"/>
      <c r="DLV107" s="395"/>
      <c r="DLW107" s="389"/>
      <c r="DLX107" s="390"/>
      <c r="DLY107" s="391"/>
      <c r="DLZ107" s="392"/>
      <c r="DMA107" s="393"/>
      <c r="DMB107" s="394"/>
      <c r="DMC107" s="395"/>
      <c r="DMD107" s="389"/>
      <c r="DME107" s="390"/>
      <c r="DMF107" s="391"/>
      <c r="DMG107" s="392"/>
      <c r="DMH107" s="393"/>
      <c r="DMI107" s="394"/>
      <c r="DMJ107" s="395"/>
      <c r="DMK107" s="389"/>
      <c r="DML107" s="390"/>
      <c r="DMM107" s="391"/>
      <c r="DMN107" s="392"/>
      <c r="DMO107" s="393"/>
      <c r="DMP107" s="394"/>
      <c r="DMQ107" s="395"/>
      <c r="DMR107" s="389"/>
      <c r="DMS107" s="390"/>
      <c r="DMT107" s="391"/>
      <c r="DMU107" s="392"/>
      <c r="DMV107" s="393"/>
      <c r="DMW107" s="394"/>
      <c r="DMX107" s="395"/>
      <c r="DMY107" s="389"/>
      <c r="DMZ107" s="390"/>
      <c r="DNA107" s="391"/>
      <c r="DNB107" s="392"/>
      <c r="DNC107" s="393"/>
      <c r="DND107" s="394"/>
      <c r="DNE107" s="395"/>
      <c r="DNF107" s="389"/>
      <c r="DNG107" s="390"/>
      <c r="DNH107" s="391"/>
      <c r="DNI107" s="392"/>
      <c r="DNJ107" s="393"/>
      <c r="DNK107" s="394"/>
      <c r="DNL107" s="395"/>
      <c r="DNM107" s="389"/>
      <c r="DNN107" s="390"/>
      <c r="DNO107" s="391"/>
      <c r="DNP107" s="392"/>
      <c r="DNQ107" s="393"/>
      <c r="DNR107" s="394"/>
      <c r="DNS107" s="395"/>
      <c r="DNT107" s="389"/>
      <c r="DNU107" s="390"/>
      <c r="DNV107" s="391"/>
      <c r="DNW107" s="392"/>
      <c r="DNX107" s="393"/>
      <c r="DNY107" s="394"/>
      <c r="DNZ107" s="395"/>
      <c r="DOA107" s="389"/>
      <c r="DOB107" s="390"/>
      <c r="DOC107" s="391"/>
      <c r="DOD107" s="392"/>
      <c r="DOE107" s="393"/>
      <c r="DOF107" s="394"/>
      <c r="DOG107" s="395"/>
      <c r="DOH107" s="389"/>
      <c r="DOI107" s="390"/>
      <c r="DOJ107" s="391"/>
      <c r="DOK107" s="392"/>
      <c r="DOL107" s="393"/>
      <c r="DOM107" s="394"/>
      <c r="DON107" s="395"/>
      <c r="DOO107" s="389"/>
      <c r="DOP107" s="390"/>
      <c r="DOQ107" s="391"/>
      <c r="DOR107" s="392"/>
      <c r="DOS107" s="393"/>
      <c r="DOT107" s="394"/>
      <c r="DOU107" s="395"/>
      <c r="DOV107" s="389"/>
      <c r="DOW107" s="390"/>
      <c r="DOX107" s="391"/>
      <c r="DOY107" s="392"/>
      <c r="DOZ107" s="393"/>
      <c r="DPA107" s="394"/>
      <c r="DPB107" s="395"/>
      <c r="DPC107" s="389"/>
      <c r="DPD107" s="390"/>
      <c r="DPE107" s="391"/>
      <c r="DPF107" s="392"/>
      <c r="DPG107" s="393"/>
      <c r="DPH107" s="394"/>
      <c r="DPI107" s="395"/>
      <c r="DPJ107" s="389"/>
      <c r="DPK107" s="390"/>
      <c r="DPL107" s="391"/>
      <c r="DPM107" s="392"/>
      <c r="DPN107" s="393"/>
      <c r="DPO107" s="394"/>
      <c r="DPP107" s="395"/>
      <c r="DPQ107" s="389"/>
      <c r="DPR107" s="390"/>
      <c r="DPS107" s="391"/>
      <c r="DPT107" s="392"/>
      <c r="DPU107" s="393"/>
      <c r="DPV107" s="394"/>
      <c r="DPW107" s="395"/>
      <c r="DPX107" s="389"/>
      <c r="DPY107" s="390"/>
      <c r="DPZ107" s="391"/>
      <c r="DQA107" s="392"/>
      <c r="DQB107" s="393"/>
      <c r="DQC107" s="394"/>
      <c r="DQD107" s="395"/>
      <c r="DQE107" s="389"/>
      <c r="DQF107" s="390"/>
      <c r="DQG107" s="391"/>
      <c r="DQH107" s="392"/>
      <c r="DQI107" s="393"/>
      <c r="DQJ107" s="394"/>
      <c r="DQK107" s="395"/>
      <c r="DQL107" s="389"/>
      <c r="DQM107" s="390"/>
      <c r="DQN107" s="391"/>
      <c r="DQO107" s="392"/>
      <c r="DQP107" s="393"/>
      <c r="DQQ107" s="394"/>
      <c r="DQR107" s="395"/>
      <c r="DQS107" s="389"/>
      <c r="DQT107" s="390"/>
      <c r="DQU107" s="391"/>
      <c r="DQV107" s="392"/>
      <c r="DQW107" s="393"/>
      <c r="DQX107" s="394"/>
      <c r="DQY107" s="395"/>
      <c r="DQZ107" s="389"/>
      <c r="DRA107" s="390"/>
      <c r="DRB107" s="391"/>
      <c r="DRC107" s="392"/>
      <c r="DRD107" s="393"/>
      <c r="DRE107" s="394"/>
      <c r="DRF107" s="395"/>
      <c r="DRG107" s="389"/>
      <c r="DRH107" s="390"/>
      <c r="DRI107" s="391"/>
      <c r="DRJ107" s="392"/>
      <c r="DRK107" s="393"/>
      <c r="DRL107" s="394"/>
      <c r="DRM107" s="395"/>
      <c r="DRN107" s="389"/>
      <c r="DRO107" s="390"/>
      <c r="DRP107" s="391"/>
      <c r="DRQ107" s="392"/>
      <c r="DRR107" s="393"/>
      <c r="DRS107" s="394"/>
      <c r="DRT107" s="395"/>
      <c r="DRU107" s="389"/>
      <c r="DRV107" s="390"/>
      <c r="DRW107" s="391"/>
      <c r="DRX107" s="392"/>
      <c r="DRY107" s="393"/>
      <c r="DRZ107" s="394"/>
      <c r="DSA107" s="395"/>
      <c r="DSB107" s="389"/>
      <c r="DSC107" s="390"/>
      <c r="DSD107" s="391"/>
      <c r="DSE107" s="392"/>
      <c r="DSF107" s="393"/>
      <c r="DSG107" s="394"/>
      <c r="DSH107" s="395"/>
      <c r="DSI107" s="389"/>
      <c r="DSJ107" s="390"/>
      <c r="DSK107" s="391"/>
      <c r="DSL107" s="392"/>
      <c r="DSM107" s="393"/>
      <c r="DSN107" s="394"/>
      <c r="DSO107" s="395"/>
      <c r="DSP107" s="389"/>
      <c r="DSQ107" s="390"/>
      <c r="DSR107" s="391"/>
      <c r="DSS107" s="392"/>
      <c r="DST107" s="393"/>
      <c r="DSU107" s="394"/>
      <c r="DSV107" s="395"/>
      <c r="DSW107" s="389"/>
      <c r="DSX107" s="390"/>
      <c r="DSY107" s="391"/>
      <c r="DSZ107" s="392"/>
      <c r="DTA107" s="393"/>
      <c r="DTB107" s="394"/>
      <c r="DTC107" s="395"/>
      <c r="DTD107" s="389"/>
      <c r="DTE107" s="390"/>
      <c r="DTF107" s="391"/>
      <c r="DTG107" s="392"/>
      <c r="DTH107" s="393"/>
      <c r="DTI107" s="394"/>
      <c r="DTJ107" s="395"/>
      <c r="DTK107" s="389"/>
      <c r="DTL107" s="390"/>
      <c r="DTM107" s="391"/>
      <c r="DTN107" s="392"/>
      <c r="DTO107" s="393"/>
      <c r="DTP107" s="394"/>
      <c r="DTQ107" s="395"/>
      <c r="DTR107" s="389"/>
      <c r="DTS107" s="390"/>
      <c r="DTT107" s="391"/>
      <c r="DTU107" s="392"/>
      <c r="DTV107" s="393"/>
      <c r="DTW107" s="394"/>
      <c r="DTX107" s="395"/>
      <c r="DTY107" s="389"/>
      <c r="DTZ107" s="390"/>
      <c r="DUA107" s="391"/>
      <c r="DUB107" s="392"/>
      <c r="DUC107" s="393"/>
      <c r="DUD107" s="394"/>
      <c r="DUE107" s="395"/>
      <c r="DUF107" s="389"/>
      <c r="DUG107" s="390"/>
      <c r="DUH107" s="391"/>
      <c r="DUI107" s="392"/>
      <c r="DUJ107" s="393"/>
      <c r="DUK107" s="394"/>
      <c r="DUL107" s="395"/>
      <c r="DUM107" s="389"/>
      <c r="DUN107" s="390"/>
      <c r="DUO107" s="391"/>
      <c r="DUP107" s="392"/>
      <c r="DUQ107" s="393"/>
      <c r="DUR107" s="394"/>
      <c r="DUS107" s="395"/>
      <c r="DUT107" s="389"/>
      <c r="DUU107" s="390"/>
      <c r="DUV107" s="391"/>
      <c r="DUW107" s="392"/>
      <c r="DUX107" s="393"/>
      <c r="DUY107" s="394"/>
      <c r="DUZ107" s="395"/>
      <c r="DVA107" s="389"/>
      <c r="DVB107" s="390"/>
      <c r="DVC107" s="391"/>
      <c r="DVD107" s="392"/>
      <c r="DVE107" s="393"/>
      <c r="DVF107" s="394"/>
      <c r="DVG107" s="395"/>
      <c r="DVH107" s="389"/>
      <c r="DVI107" s="390"/>
      <c r="DVJ107" s="391"/>
      <c r="DVK107" s="392"/>
      <c r="DVL107" s="393"/>
      <c r="DVM107" s="394"/>
      <c r="DVN107" s="395"/>
      <c r="DVO107" s="389"/>
      <c r="DVP107" s="390"/>
      <c r="DVQ107" s="391"/>
      <c r="DVR107" s="392"/>
      <c r="DVS107" s="393"/>
      <c r="DVT107" s="394"/>
      <c r="DVU107" s="395"/>
      <c r="DVV107" s="389"/>
      <c r="DVW107" s="390"/>
      <c r="DVX107" s="391"/>
      <c r="DVY107" s="392"/>
      <c r="DVZ107" s="393"/>
      <c r="DWA107" s="394"/>
      <c r="DWB107" s="395"/>
      <c r="DWC107" s="389"/>
      <c r="DWD107" s="390"/>
      <c r="DWE107" s="391"/>
      <c r="DWF107" s="392"/>
      <c r="DWG107" s="393"/>
      <c r="DWH107" s="394"/>
      <c r="DWI107" s="395"/>
      <c r="DWJ107" s="389"/>
      <c r="DWK107" s="390"/>
      <c r="DWL107" s="391"/>
      <c r="DWM107" s="392"/>
      <c r="DWN107" s="393"/>
      <c r="DWO107" s="394"/>
      <c r="DWP107" s="395"/>
      <c r="DWQ107" s="389"/>
      <c r="DWR107" s="390"/>
      <c r="DWS107" s="391"/>
      <c r="DWT107" s="392"/>
      <c r="DWU107" s="393"/>
      <c r="DWV107" s="394"/>
      <c r="DWW107" s="395"/>
      <c r="DWX107" s="389"/>
      <c r="DWY107" s="390"/>
      <c r="DWZ107" s="391"/>
      <c r="DXA107" s="392"/>
      <c r="DXB107" s="393"/>
      <c r="DXC107" s="394"/>
      <c r="DXD107" s="395"/>
      <c r="DXE107" s="389"/>
      <c r="DXF107" s="390"/>
      <c r="DXG107" s="391"/>
      <c r="DXH107" s="392"/>
      <c r="DXI107" s="393"/>
      <c r="DXJ107" s="394"/>
      <c r="DXK107" s="395"/>
      <c r="DXL107" s="389"/>
      <c r="DXM107" s="390"/>
      <c r="DXN107" s="391"/>
      <c r="DXO107" s="392"/>
      <c r="DXP107" s="393"/>
      <c r="DXQ107" s="394"/>
      <c r="DXR107" s="395"/>
      <c r="DXS107" s="389"/>
      <c r="DXT107" s="390"/>
      <c r="DXU107" s="391"/>
      <c r="DXV107" s="392"/>
      <c r="DXW107" s="393"/>
      <c r="DXX107" s="394"/>
      <c r="DXY107" s="395"/>
      <c r="DXZ107" s="389"/>
      <c r="DYA107" s="390"/>
      <c r="DYB107" s="391"/>
      <c r="DYC107" s="392"/>
      <c r="DYD107" s="393"/>
      <c r="DYE107" s="394"/>
      <c r="DYF107" s="395"/>
      <c r="DYG107" s="389"/>
      <c r="DYH107" s="390"/>
      <c r="DYI107" s="391"/>
      <c r="DYJ107" s="392"/>
      <c r="DYK107" s="393"/>
      <c r="DYL107" s="394"/>
      <c r="DYM107" s="395"/>
      <c r="DYN107" s="389"/>
      <c r="DYO107" s="390"/>
      <c r="DYP107" s="391"/>
      <c r="DYQ107" s="392"/>
      <c r="DYR107" s="393"/>
      <c r="DYS107" s="394"/>
      <c r="DYT107" s="395"/>
      <c r="DYU107" s="389"/>
      <c r="DYV107" s="390"/>
      <c r="DYW107" s="391"/>
      <c r="DYX107" s="392"/>
      <c r="DYY107" s="393"/>
      <c r="DYZ107" s="394"/>
      <c r="DZA107" s="395"/>
      <c r="DZB107" s="389"/>
      <c r="DZC107" s="390"/>
      <c r="DZD107" s="391"/>
      <c r="DZE107" s="392"/>
      <c r="DZF107" s="393"/>
      <c r="DZG107" s="394"/>
      <c r="DZH107" s="395"/>
      <c r="DZI107" s="389"/>
      <c r="DZJ107" s="390"/>
      <c r="DZK107" s="391"/>
      <c r="DZL107" s="392"/>
      <c r="DZM107" s="393"/>
      <c r="DZN107" s="394"/>
      <c r="DZO107" s="395"/>
      <c r="DZP107" s="389"/>
      <c r="DZQ107" s="390"/>
      <c r="DZR107" s="391"/>
      <c r="DZS107" s="392"/>
      <c r="DZT107" s="393"/>
      <c r="DZU107" s="394"/>
      <c r="DZV107" s="395"/>
      <c r="DZW107" s="389"/>
      <c r="DZX107" s="390"/>
      <c r="DZY107" s="391"/>
      <c r="DZZ107" s="392"/>
      <c r="EAA107" s="393"/>
      <c r="EAB107" s="394"/>
      <c r="EAC107" s="395"/>
      <c r="EAD107" s="389"/>
      <c r="EAE107" s="390"/>
      <c r="EAF107" s="391"/>
      <c r="EAG107" s="392"/>
      <c r="EAH107" s="393"/>
      <c r="EAI107" s="394"/>
      <c r="EAJ107" s="395"/>
      <c r="EAK107" s="389"/>
      <c r="EAL107" s="390"/>
      <c r="EAM107" s="391"/>
      <c r="EAN107" s="392"/>
      <c r="EAO107" s="393"/>
      <c r="EAP107" s="394"/>
      <c r="EAQ107" s="395"/>
      <c r="EAR107" s="389"/>
      <c r="EAS107" s="390"/>
      <c r="EAT107" s="391"/>
      <c r="EAU107" s="392"/>
      <c r="EAV107" s="393"/>
      <c r="EAW107" s="394"/>
      <c r="EAX107" s="395"/>
      <c r="EAY107" s="389"/>
      <c r="EAZ107" s="390"/>
      <c r="EBA107" s="391"/>
      <c r="EBB107" s="392"/>
      <c r="EBC107" s="393"/>
      <c r="EBD107" s="394"/>
      <c r="EBE107" s="395"/>
      <c r="EBF107" s="389"/>
      <c r="EBG107" s="390"/>
      <c r="EBH107" s="391"/>
      <c r="EBI107" s="392"/>
      <c r="EBJ107" s="393"/>
      <c r="EBK107" s="394"/>
      <c r="EBL107" s="395"/>
      <c r="EBM107" s="389"/>
      <c r="EBN107" s="390"/>
      <c r="EBO107" s="391"/>
      <c r="EBP107" s="392"/>
      <c r="EBQ107" s="393"/>
      <c r="EBR107" s="394"/>
      <c r="EBS107" s="395"/>
      <c r="EBT107" s="389"/>
      <c r="EBU107" s="390"/>
      <c r="EBV107" s="391"/>
      <c r="EBW107" s="392"/>
      <c r="EBX107" s="393"/>
      <c r="EBY107" s="394"/>
      <c r="EBZ107" s="395"/>
      <c r="ECA107" s="389"/>
      <c r="ECB107" s="390"/>
      <c r="ECC107" s="391"/>
      <c r="ECD107" s="392"/>
      <c r="ECE107" s="393"/>
      <c r="ECF107" s="394"/>
      <c r="ECG107" s="395"/>
      <c r="ECH107" s="389"/>
      <c r="ECI107" s="390"/>
      <c r="ECJ107" s="391"/>
      <c r="ECK107" s="392"/>
      <c r="ECL107" s="393"/>
      <c r="ECM107" s="394"/>
      <c r="ECN107" s="395"/>
      <c r="ECO107" s="389"/>
      <c r="ECP107" s="390"/>
      <c r="ECQ107" s="391"/>
      <c r="ECR107" s="392"/>
      <c r="ECS107" s="393"/>
      <c r="ECT107" s="394"/>
      <c r="ECU107" s="395"/>
      <c r="ECV107" s="389"/>
      <c r="ECW107" s="390"/>
      <c r="ECX107" s="391"/>
      <c r="ECY107" s="392"/>
      <c r="ECZ107" s="393"/>
      <c r="EDA107" s="394"/>
      <c r="EDB107" s="395"/>
      <c r="EDC107" s="389"/>
      <c r="EDD107" s="390"/>
      <c r="EDE107" s="391"/>
      <c r="EDF107" s="392"/>
      <c r="EDG107" s="393"/>
      <c r="EDH107" s="394"/>
      <c r="EDI107" s="395"/>
      <c r="EDJ107" s="389"/>
      <c r="EDK107" s="390"/>
      <c r="EDL107" s="391"/>
      <c r="EDM107" s="392"/>
      <c r="EDN107" s="393"/>
      <c r="EDO107" s="394"/>
      <c r="EDP107" s="395"/>
      <c r="EDQ107" s="389"/>
      <c r="EDR107" s="390"/>
      <c r="EDS107" s="391"/>
      <c r="EDT107" s="392"/>
      <c r="EDU107" s="393"/>
      <c r="EDV107" s="394"/>
      <c r="EDW107" s="395"/>
      <c r="EDX107" s="389"/>
      <c r="EDY107" s="390"/>
      <c r="EDZ107" s="391"/>
      <c r="EEA107" s="392"/>
      <c r="EEB107" s="393"/>
      <c r="EEC107" s="394"/>
      <c r="EED107" s="395"/>
      <c r="EEE107" s="389"/>
      <c r="EEF107" s="390"/>
      <c r="EEG107" s="391"/>
      <c r="EEH107" s="392"/>
      <c r="EEI107" s="393"/>
      <c r="EEJ107" s="394"/>
      <c r="EEK107" s="395"/>
      <c r="EEL107" s="389"/>
      <c r="EEM107" s="390"/>
      <c r="EEN107" s="391"/>
      <c r="EEO107" s="392"/>
      <c r="EEP107" s="393"/>
      <c r="EEQ107" s="394"/>
      <c r="EER107" s="395"/>
      <c r="EES107" s="389"/>
      <c r="EET107" s="390"/>
      <c r="EEU107" s="391"/>
      <c r="EEV107" s="392"/>
      <c r="EEW107" s="393"/>
      <c r="EEX107" s="394"/>
      <c r="EEY107" s="395"/>
      <c r="EEZ107" s="389"/>
      <c r="EFA107" s="390"/>
      <c r="EFB107" s="391"/>
      <c r="EFC107" s="392"/>
      <c r="EFD107" s="393"/>
      <c r="EFE107" s="394"/>
      <c r="EFF107" s="395"/>
      <c r="EFG107" s="389"/>
      <c r="EFH107" s="390"/>
      <c r="EFI107" s="391"/>
      <c r="EFJ107" s="392"/>
      <c r="EFK107" s="393"/>
      <c r="EFL107" s="394"/>
      <c r="EFM107" s="395"/>
      <c r="EFN107" s="389"/>
      <c r="EFO107" s="390"/>
      <c r="EFP107" s="391"/>
      <c r="EFQ107" s="392"/>
      <c r="EFR107" s="393"/>
      <c r="EFS107" s="394"/>
      <c r="EFT107" s="395"/>
      <c r="EFU107" s="389"/>
      <c r="EFV107" s="390"/>
      <c r="EFW107" s="391"/>
      <c r="EFX107" s="392"/>
      <c r="EFY107" s="393"/>
      <c r="EFZ107" s="394"/>
      <c r="EGA107" s="395"/>
      <c r="EGB107" s="389"/>
      <c r="EGC107" s="390"/>
      <c r="EGD107" s="391"/>
      <c r="EGE107" s="392"/>
      <c r="EGF107" s="393"/>
      <c r="EGG107" s="394"/>
      <c r="EGH107" s="395"/>
      <c r="EGI107" s="389"/>
      <c r="EGJ107" s="390"/>
      <c r="EGK107" s="391"/>
      <c r="EGL107" s="392"/>
      <c r="EGM107" s="393"/>
      <c r="EGN107" s="394"/>
      <c r="EGO107" s="395"/>
      <c r="EGP107" s="389"/>
      <c r="EGQ107" s="390"/>
      <c r="EGR107" s="391"/>
      <c r="EGS107" s="392"/>
      <c r="EGT107" s="393"/>
      <c r="EGU107" s="394"/>
      <c r="EGV107" s="395"/>
      <c r="EGW107" s="389"/>
      <c r="EGX107" s="390"/>
      <c r="EGY107" s="391"/>
      <c r="EGZ107" s="392"/>
      <c r="EHA107" s="393"/>
      <c r="EHB107" s="394"/>
      <c r="EHC107" s="395"/>
      <c r="EHD107" s="389"/>
      <c r="EHE107" s="390"/>
      <c r="EHF107" s="391"/>
      <c r="EHG107" s="392"/>
      <c r="EHH107" s="393"/>
      <c r="EHI107" s="394"/>
      <c r="EHJ107" s="395"/>
      <c r="EHK107" s="389"/>
      <c r="EHL107" s="390"/>
      <c r="EHM107" s="391"/>
      <c r="EHN107" s="392"/>
      <c r="EHO107" s="393"/>
      <c r="EHP107" s="394"/>
      <c r="EHQ107" s="395"/>
      <c r="EHR107" s="389"/>
      <c r="EHS107" s="390"/>
      <c r="EHT107" s="391"/>
      <c r="EHU107" s="392"/>
      <c r="EHV107" s="393"/>
      <c r="EHW107" s="394"/>
      <c r="EHX107" s="395"/>
      <c r="EHY107" s="389"/>
      <c r="EHZ107" s="390"/>
      <c r="EIA107" s="391"/>
      <c r="EIB107" s="392"/>
      <c r="EIC107" s="393"/>
      <c r="EID107" s="394"/>
      <c r="EIE107" s="395"/>
      <c r="EIF107" s="389"/>
      <c r="EIG107" s="390"/>
      <c r="EIH107" s="391"/>
      <c r="EII107" s="392"/>
      <c r="EIJ107" s="393"/>
      <c r="EIK107" s="394"/>
      <c r="EIL107" s="395"/>
      <c r="EIM107" s="389"/>
      <c r="EIN107" s="390"/>
      <c r="EIO107" s="391"/>
      <c r="EIP107" s="392"/>
      <c r="EIQ107" s="393"/>
      <c r="EIR107" s="394"/>
      <c r="EIS107" s="395"/>
      <c r="EIT107" s="389"/>
      <c r="EIU107" s="390"/>
      <c r="EIV107" s="391"/>
      <c r="EIW107" s="392"/>
      <c r="EIX107" s="393"/>
      <c r="EIY107" s="394"/>
      <c r="EIZ107" s="395"/>
      <c r="EJA107" s="389"/>
      <c r="EJB107" s="390"/>
      <c r="EJC107" s="391"/>
      <c r="EJD107" s="392"/>
      <c r="EJE107" s="393"/>
      <c r="EJF107" s="394"/>
      <c r="EJG107" s="395"/>
      <c r="EJH107" s="389"/>
      <c r="EJI107" s="390"/>
      <c r="EJJ107" s="391"/>
      <c r="EJK107" s="392"/>
      <c r="EJL107" s="393"/>
      <c r="EJM107" s="394"/>
      <c r="EJN107" s="395"/>
      <c r="EJO107" s="389"/>
      <c r="EJP107" s="390"/>
      <c r="EJQ107" s="391"/>
      <c r="EJR107" s="392"/>
      <c r="EJS107" s="393"/>
      <c r="EJT107" s="394"/>
      <c r="EJU107" s="395"/>
      <c r="EJV107" s="389"/>
      <c r="EJW107" s="390"/>
      <c r="EJX107" s="391"/>
      <c r="EJY107" s="392"/>
      <c r="EJZ107" s="393"/>
      <c r="EKA107" s="394"/>
      <c r="EKB107" s="395"/>
      <c r="EKC107" s="389"/>
      <c r="EKD107" s="390"/>
      <c r="EKE107" s="391"/>
      <c r="EKF107" s="392"/>
      <c r="EKG107" s="393"/>
      <c r="EKH107" s="394"/>
      <c r="EKI107" s="395"/>
      <c r="EKJ107" s="389"/>
      <c r="EKK107" s="390"/>
      <c r="EKL107" s="391"/>
      <c r="EKM107" s="392"/>
      <c r="EKN107" s="393"/>
      <c r="EKO107" s="394"/>
      <c r="EKP107" s="395"/>
      <c r="EKQ107" s="389"/>
      <c r="EKR107" s="390"/>
      <c r="EKS107" s="391"/>
      <c r="EKT107" s="392"/>
      <c r="EKU107" s="393"/>
      <c r="EKV107" s="394"/>
      <c r="EKW107" s="395"/>
      <c r="EKX107" s="389"/>
      <c r="EKY107" s="390"/>
      <c r="EKZ107" s="391"/>
      <c r="ELA107" s="392"/>
      <c r="ELB107" s="393"/>
      <c r="ELC107" s="394"/>
      <c r="ELD107" s="395"/>
      <c r="ELE107" s="389"/>
      <c r="ELF107" s="390"/>
      <c r="ELG107" s="391"/>
      <c r="ELH107" s="392"/>
      <c r="ELI107" s="393"/>
      <c r="ELJ107" s="394"/>
      <c r="ELK107" s="395"/>
      <c r="ELL107" s="389"/>
      <c r="ELM107" s="390"/>
      <c r="ELN107" s="391"/>
      <c r="ELO107" s="392"/>
      <c r="ELP107" s="393"/>
      <c r="ELQ107" s="394"/>
      <c r="ELR107" s="395"/>
      <c r="ELS107" s="389"/>
      <c r="ELT107" s="390"/>
      <c r="ELU107" s="391"/>
      <c r="ELV107" s="392"/>
      <c r="ELW107" s="393"/>
      <c r="ELX107" s="394"/>
      <c r="ELY107" s="395"/>
      <c r="ELZ107" s="389"/>
      <c r="EMA107" s="390"/>
      <c r="EMB107" s="391"/>
      <c r="EMC107" s="392"/>
      <c r="EMD107" s="393"/>
      <c r="EME107" s="394"/>
      <c r="EMF107" s="395"/>
      <c r="EMG107" s="389"/>
      <c r="EMH107" s="390"/>
      <c r="EMI107" s="391"/>
      <c r="EMJ107" s="392"/>
      <c r="EMK107" s="393"/>
      <c r="EML107" s="394"/>
      <c r="EMM107" s="395"/>
      <c r="EMN107" s="389"/>
      <c r="EMO107" s="390"/>
      <c r="EMP107" s="391"/>
      <c r="EMQ107" s="392"/>
      <c r="EMR107" s="393"/>
      <c r="EMS107" s="394"/>
      <c r="EMT107" s="395"/>
      <c r="EMU107" s="389"/>
      <c r="EMV107" s="390"/>
      <c r="EMW107" s="391"/>
      <c r="EMX107" s="392"/>
      <c r="EMY107" s="393"/>
      <c r="EMZ107" s="394"/>
      <c r="ENA107" s="395"/>
      <c r="ENB107" s="389"/>
      <c r="ENC107" s="390"/>
      <c r="END107" s="391"/>
      <c r="ENE107" s="392"/>
      <c r="ENF107" s="393"/>
      <c r="ENG107" s="394"/>
      <c r="ENH107" s="395"/>
      <c r="ENI107" s="389"/>
      <c r="ENJ107" s="390"/>
      <c r="ENK107" s="391"/>
      <c r="ENL107" s="392"/>
      <c r="ENM107" s="393"/>
      <c r="ENN107" s="394"/>
      <c r="ENO107" s="395"/>
      <c r="ENP107" s="389"/>
      <c r="ENQ107" s="390"/>
      <c r="ENR107" s="391"/>
      <c r="ENS107" s="392"/>
      <c r="ENT107" s="393"/>
      <c r="ENU107" s="394"/>
      <c r="ENV107" s="395"/>
      <c r="ENW107" s="389"/>
      <c r="ENX107" s="390"/>
      <c r="ENY107" s="391"/>
      <c r="ENZ107" s="392"/>
      <c r="EOA107" s="393"/>
      <c r="EOB107" s="394"/>
      <c r="EOC107" s="395"/>
      <c r="EOD107" s="389"/>
      <c r="EOE107" s="390"/>
      <c r="EOF107" s="391"/>
      <c r="EOG107" s="392"/>
      <c r="EOH107" s="393"/>
      <c r="EOI107" s="394"/>
      <c r="EOJ107" s="395"/>
      <c r="EOK107" s="389"/>
      <c r="EOL107" s="390"/>
      <c r="EOM107" s="391"/>
      <c r="EON107" s="392"/>
      <c r="EOO107" s="393"/>
      <c r="EOP107" s="394"/>
      <c r="EOQ107" s="395"/>
      <c r="EOR107" s="389"/>
      <c r="EOS107" s="390"/>
      <c r="EOT107" s="391"/>
      <c r="EOU107" s="392"/>
      <c r="EOV107" s="393"/>
      <c r="EOW107" s="394"/>
      <c r="EOX107" s="395"/>
      <c r="EOY107" s="389"/>
      <c r="EOZ107" s="390"/>
      <c r="EPA107" s="391"/>
      <c r="EPB107" s="392"/>
      <c r="EPC107" s="393"/>
      <c r="EPD107" s="394"/>
      <c r="EPE107" s="395"/>
      <c r="EPF107" s="389"/>
      <c r="EPG107" s="390"/>
      <c r="EPH107" s="391"/>
      <c r="EPI107" s="392"/>
      <c r="EPJ107" s="393"/>
      <c r="EPK107" s="394"/>
      <c r="EPL107" s="395"/>
      <c r="EPM107" s="389"/>
      <c r="EPN107" s="390"/>
      <c r="EPO107" s="391"/>
      <c r="EPP107" s="392"/>
      <c r="EPQ107" s="393"/>
      <c r="EPR107" s="394"/>
      <c r="EPS107" s="395"/>
      <c r="EPT107" s="389"/>
      <c r="EPU107" s="390"/>
      <c r="EPV107" s="391"/>
      <c r="EPW107" s="392"/>
      <c r="EPX107" s="393"/>
      <c r="EPY107" s="394"/>
      <c r="EPZ107" s="395"/>
      <c r="EQA107" s="389"/>
      <c r="EQB107" s="390"/>
      <c r="EQC107" s="391"/>
      <c r="EQD107" s="392"/>
      <c r="EQE107" s="393"/>
      <c r="EQF107" s="394"/>
      <c r="EQG107" s="395"/>
      <c r="EQH107" s="389"/>
      <c r="EQI107" s="390"/>
      <c r="EQJ107" s="391"/>
      <c r="EQK107" s="392"/>
      <c r="EQL107" s="393"/>
      <c r="EQM107" s="394"/>
      <c r="EQN107" s="395"/>
      <c r="EQO107" s="389"/>
      <c r="EQP107" s="390"/>
      <c r="EQQ107" s="391"/>
      <c r="EQR107" s="392"/>
      <c r="EQS107" s="393"/>
      <c r="EQT107" s="394"/>
      <c r="EQU107" s="395"/>
      <c r="EQV107" s="389"/>
      <c r="EQW107" s="390"/>
      <c r="EQX107" s="391"/>
      <c r="EQY107" s="392"/>
      <c r="EQZ107" s="393"/>
      <c r="ERA107" s="394"/>
      <c r="ERB107" s="395"/>
      <c r="ERC107" s="389"/>
      <c r="ERD107" s="390"/>
      <c r="ERE107" s="391"/>
      <c r="ERF107" s="392"/>
      <c r="ERG107" s="393"/>
      <c r="ERH107" s="394"/>
      <c r="ERI107" s="395"/>
      <c r="ERJ107" s="389"/>
      <c r="ERK107" s="390"/>
      <c r="ERL107" s="391"/>
      <c r="ERM107" s="392"/>
      <c r="ERN107" s="393"/>
      <c r="ERO107" s="394"/>
      <c r="ERP107" s="395"/>
      <c r="ERQ107" s="389"/>
      <c r="ERR107" s="390"/>
      <c r="ERS107" s="391"/>
      <c r="ERT107" s="392"/>
      <c r="ERU107" s="393"/>
      <c r="ERV107" s="394"/>
      <c r="ERW107" s="395"/>
      <c r="ERX107" s="389"/>
      <c r="ERY107" s="390"/>
      <c r="ERZ107" s="391"/>
      <c r="ESA107" s="392"/>
      <c r="ESB107" s="393"/>
      <c r="ESC107" s="394"/>
      <c r="ESD107" s="395"/>
      <c r="ESE107" s="389"/>
      <c r="ESF107" s="390"/>
      <c r="ESG107" s="391"/>
      <c r="ESH107" s="392"/>
      <c r="ESI107" s="393"/>
      <c r="ESJ107" s="394"/>
      <c r="ESK107" s="395"/>
      <c r="ESL107" s="389"/>
      <c r="ESM107" s="390"/>
      <c r="ESN107" s="391"/>
      <c r="ESO107" s="392"/>
      <c r="ESP107" s="393"/>
      <c r="ESQ107" s="394"/>
      <c r="ESR107" s="395"/>
      <c r="ESS107" s="389"/>
      <c r="EST107" s="390"/>
      <c r="ESU107" s="391"/>
      <c r="ESV107" s="392"/>
      <c r="ESW107" s="393"/>
      <c r="ESX107" s="394"/>
      <c r="ESY107" s="395"/>
      <c r="ESZ107" s="389"/>
      <c r="ETA107" s="390"/>
      <c r="ETB107" s="391"/>
      <c r="ETC107" s="392"/>
      <c r="ETD107" s="393"/>
      <c r="ETE107" s="394"/>
      <c r="ETF107" s="395"/>
      <c r="ETG107" s="389"/>
      <c r="ETH107" s="390"/>
      <c r="ETI107" s="391"/>
      <c r="ETJ107" s="392"/>
      <c r="ETK107" s="393"/>
      <c r="ETL107" s="394"/>
      <c r="ETM107" s="395"/>
      <c r="ETN107" s="389"/>
      <c r="ETO107" s="390"/>
      <c r="ETP107" s="391"/>
      <c r="ETQ107" s="392"/>
      <c r="ETR107" s="393"/>
      <c r="ETS107" s="394"/>
      <c r="ETT107" s="395"/>
      <c r="ETU107" s="389"/>
      <c r="ETV107" s="390"/>
      <c r="ETW107" s="391"/>
      <c r="ETX107" s="392"/>
      <c r="ETY107" s="393"/>
      <c r="ETZ107" s="394"/>
      <c r="EUA107" s="395"/>
      <c r="EUB107" s="389"/>
      <c r="EUC107" s="390"/>
      <c r="EUD107" s="391"/>
      <c r="EUE107" s="392"/>
      <c r="EUF107" s="393"/>
      <c r="EUG107" s="394"/>
      <c r="EUH107" s="395"/>
      <c r="EUI107" s="389"/>
      <c r="EUJ107" s="390"/>
      <c r="EUK107" s="391"/>
      <c r="EUL107" s="392"/>
      <c r="EUM107" s="393"/>
      <c r="EUN107" s="394"/>
      <c r="EUO107" s="395"/>
      <c r="EUP107" s="389"/>
      <c r="EUQ107" s="390"/>
      <c r="EUR107" s="391"/>
      <c r="EUS107" s="392"/>
      <c r="EUT107" s="393"/>
      <c r="EUU107" s="394"/>
      <c r="EUV107" s="395"/>
      <c r="EUW107" s="389"/>
      <c r="EUX107" s="390"/>
      <c r="EUY107" s="391"/>
      <c r="EUZ107" s="392"/>
      <c r="EVA107" s="393"/>
      <c r="EVB107" s="394"/>
      <c r="EVC107" s="395"/>
      <c r="EVD107" s="389"/>
      <c r="EVE107" s="390"/>
      <c r="EVF107" s="391"/>
      <c r="EVG107" s="392"/>
      <c r="EVH107" s="393"/>
      <c r="EVI107" s="394"/>
      <c r="EVJ107" s="395"/>
      <c r="EVK107" s="389"/>
      <c r="EVL107" s="390"/>
      <c r="EVM107" s="391"/>
      <c r="EVN107" s="392"/>
      <c r="EVO107" s="393"/>
      <c r="EVP107" s="394"/>
      <c r="EVQ107" s="395"/>
      <c r="EVR107" s="389"/>
      <c r="EVS107" s="390"/>
      <c r="EVT107" s="391"/>
      <c r="EVU107" s="392"/>
      <c r="EVV107" s="393"/>
      <c r="EVW107" s="394"/>
      <c r="EVX107" s="395"/>
      <c r="EVY107" s="389"/>
      <c r="EVZ107" s="390"/>
      <c r="EWA107" s="391"/>
      <c r="EWB107" s="392"/>
      <c r="EWC107" s="393"/>
      <c r="EWD107" s="394"/>
      <c r="EWE107" s="395"/>
      <c r="EWF107" s="389"/>
      <c r="EWG107" s="390"/>
      <c r="EWH107" s="391"/>
      <c r="EWI107" s="392"/>
      <c r="EWJ107" s="393"/>
      <c r="EWK107" s="394"/>
      <c r="EWL107" s="395"/>
      <c r="EWM107" s="389"/>
      <c r="EWN107" s="390"/>
      <c r="EWO107" s="391"/>
      <c r="EWP107" s="392"/>
      <c r="EWQ107" s="393"/>
      <c r="EWR107" s="394"/>
      <c r="EWS107" s="395"/>
      <c r="EWT107" s="389"/>
      <c r="EWU107" s="390"/>
      <c r="EWV107" s="391"/>
      <c r="EWW107" s="392"/>
      <c r="EWX107" s="393"/>
      <c r="EWY107" s="394"/>
      <c r="EWZ107" s="395"/>
      <c r="EXA107" s="389"/>
      <c r="EXB107" s="390"/>
      <c r="EXC107" s="391"/>
      <c r="EXD107" s="392"/>
      <c r="EXE107" s="393"/>
      <c r="EXF107" s="394"/>
      <c r="EXG107" s="395"/>
      <c r="EXH107" s="389"/>
      <c r="EXI107" s="390"/>
      <c r="EXJ107" s="391"/>
      <c r="EXK107" s="392"/>
      <c r="EXL107" s="393"/>
      <c r="EXM107" s="394"/>
      <c r="EXN107" s="395"/>
      <c r="EXO107" s="389"/>
      <c r="EXP107" s="390"/>
      <c r="EXQ107" s="391"/>
      <c r="EXR107" s="392"/>
      <c r="EXS107" s="393"/>
      <c r="EXT107" s="394"/>
      <c r="EXU107" s="395"/>
      <c r="EXV107" s="389"/>
      <c r="EXW107" s="390"/>
      <c r="EXX107" s="391"/>
      <c r="EXY107" s="392"/>
      <c r="EXZ107" s="393"/>
      <c r="EYA107" s="394"/>
      <c r="EYB107" s="395"/>
      <c r="EYC107" s="389"/>
      <c r="EYD107" s="390"/>
      <c r="EYE107" s="391"/>
      <c r="EYF107" s="392"/>
      <c r="EYG107" s="393"/>
      <c r="EYH107" s="394"/>
      <c r="EYI107" s="395"/>
      <c r="EYJ107" s="389"/>
      <c r="EYK107" s="390"/>
      <c r="EYL107" s="391"/>
      <c r="EYM107" s="392"/>
      <c r="EYN107" s="393"/>
      <c r="EYO107" s="394"/>
      <c r="EYP107" s="395"/>
      <c r="EYQ107" s="389"/>
      <c r="EYR107" s="390"/>
      <c r="EYS107" s="391"/>
      <c r="EYT107" s="392"/>
      <c r="EYU107" s="393"/>
      <c r="EYV107" s="394"/>
      <c r="EYW107" s="395"/>
      <c r="EYX107" s="389"/>
      <c r="EYY107" s="390"/>
      <c r="EYZ107" s="391"/>
      <c r="EZA107" s="392"/>
      <c r="EZB107" s="393"/>
      <c r="EZC107" s="394"/>
      <c r="EZD107" s="395"/>
      <c r="EZE107" s="389"/>
      <c r="EZF107" s="390"/>
      <c r="EZG107" s="391"/>
      <c r="EZH107" s="392"/>
      <c r="EZI107" s="393"/>
      <c r="EZJ107" s="394"/>
      <c r="EZK107" s="395"/>
      <c r="EZL107" s="389"/>
      <c r="EZM107" s="390"/>
      <c r="EZN107" s="391"/>
      <c r="EZO107" s="392"/>
      <c r="EZP107" s="393"/>
      <c r="EZQ107" s="394"/>
      <c r="EZR107" s="395"/>
      <c r="EZS107" s="389"/>
      <c r="EZT107" s="390"/>
      <c r="EZU107" s="391"/>
      <c r="EZV107" s="392"/>
      <c r="EZW107" s="393"/>
      <c r="EZX107" s="394"/>
      <c r="EZY107" s="395"/>
      <c r="EZZ107" s="389"/>
      <c r="FAA107" s="390"/>
      <c r="FAB107" s="391"/>
      <c r="FAC107" s="392"/>
      <c r="FAD107" s="393"/>
      <c r="FAE107" s="394"/>
      <c r="FAF107" s="395"/>
      <c r="FAG107" s="389"/>
      <c r="FAH107" s="390"/>
      <c r="FAI107" s="391"/>
      <c r="FAJ107" s="392"/>
      <c r="FAK107" s="393"/>
      <c r="FAL107" s="394"/>
      <c r="FAM107" s="395"/>
      <c r="FAN107" s="389"/>
      <c r="FAO107" s="390"/>
      <c r="FAP107" s="391"/>
      <c r="FAQ107" s="392"/>
      <c r="FAR107" s="393"/>
      <c r="FAS107" s="394"/>
      <c r="FAT107" s="395"/>
      <c r="FAU107" s="389"/>
      <c r="FAV107" s="390"/>
      <c r="FAW107" s="391"/>
      <c r="FAX107" s="392"/>
      <c r="FAY107" s="393"/>
      <c r="FAZ107" s="394"/>
      <c r="FBA107" s="395"/>
      <c r="FBB107" s="389"/>
      <c r="FBC107" s="390"/>
      <c r="FBD107" s="391"/>
      <c r="FBE107" s="392"/>
      <c r="FBF107" s="393"/>
      <c r="FBG107" s="394"/>
      <c r="FBH107" s="395"/>
      <c r="FBI107" s="389"/>
      <c r="FBJ107" s="390"/>
      <c r="FBK107" s="391"/>
      <c r="FBL107" s="392"/>
      <c r="FBM107" s="393"/>
      <c r="FBN107" s="394"/>
      <c r="FBO107" s="395"/>
      <c r="FBP107" s="389"/>
      <c r="FBQ107" s="390"/>
      <c r="FBR107" s="391"/>
      <c r="FBS107" s="392"/>
      <c r="FBT107" s="393"/>
      <c r="FBU107" s="394"/>
      <c r="FBV107" s="395"/>
      <c r="FBW107" s="389"/>
      <c r="FBX107" s="390"/>
      <c r="FBY107" s="391"/>
      <c r="FBZ107" s="392"/>
      <c r="FCA107" s="393"/>
      <c r="FCB107" s="394"/>
      <c r="FCC107" s="395"/>
      <c r="FCD107" s="389"/>
      <c r="FCE107" s="390"/>
      <c r="FCF107" s="391"/>
      <c r="FCG107" s="392"/>
      <c r="FCH107" s="393"/>
      <c r="FCI107" s="394"/>
      <c r="FCJ107" s="395"/>
      <c r="FCK107" s="389"/>
      <c r="FCL107" s="390"/>
      <c r="FCM107" s="391"/>
      <c r="FCN107" s="392"/>
      <c r="FCO107" s="393"/>
      <c r="FCP107" s="394"/>
      <c r="FCQ107" s="395"/>
      <c r="FCR107" s="389"/>
      <c r="FCS107" s="390"/>
      <c r="FCT107" s="391"/>
      <c r="FCU107" s="392"/>
      <c r="FCV107" s="393"/>
      <c r="FCW107" s="394"/>
      <c r="FCX107" s="395"/>
      <c r="FCY107" s="389"/>
      <c r="FCZ107" s="390"/>
      <c r="FDA107" s="391"/>
      <c r="FDB107" s="392"/>
      <c r="FDC107" s="393"/>
      <c r="FDD107" s="394"/>
      <c r="FDE107" s="395"/>
      <c r="FDF107" s="389"/>
      <c r="FDG107" s="390"/>
      <c r="FDH107" s="391"/>
      <c r="FDI107" s="392"/>
      <c r="FDJ107" s="393"/>
      <c r="FDK107" s="394"/>
      <c r="FDL107" s="395"/>
      <c r="FDM107" s="389"/>
      <c r="FDN107" s="390"/>
      <c r="FDO107" s="391"/>
      <c r="FDP107" s="392"/>
      <c r="FDQ107" s="393"/>
      <c r="FDR107" s="394"/>
      <c r="FDS107" s="395"/>
      <c r="FDT107" s="389"/>
      <c r="FDU107" s="390"/>
      <c r="FDV107" s="391"/>
      <c r="FDW107" s="392"/>
      <c r="FDX107" s="393"/>
      <c r="FDY107" s="394"/>
      <c r="FDZ107" s="395"/>
      <c r="FEA107" s="389"/>
      <c r="FEB107" s="390"/>
      <c r="FEC107" s="391"/>
      <c r="FED107" s="392"/>
      <c r="FEE107" s="393"/>
      <c r="FEF107" s="394"/>
      <c r="FEG107" s="395"/>
      <c r="FEH107" s="389"/>
      <c r="FEI107" s="390"/>
      <c r="FEJ107" s="391"/>
      <c r="FEK107" s="392"/>
      <c r="FEL107" s="393"/>
      <c r="FEM107" s="394"/>
      <c r="FEN107" s="395"/>
      <c r="FEO107" s="389"/>
      <c r="FEP107" s="390"/>
      <c r="FEQ107" s="391"/>
      <c r="FER107" s="392"/>
      <c r="FES107" s="393"/>
      <c r="FET107" s="394"/>
      <c r="FEU107" s="395"/>
      <c r="FEV107" s="389"/>
      <c r="FEW107" s="390"/>
      <c r="FEX107" s="391"/>
      <c r="FEY107" s="392"/>
      <c r="FEZ107" s="393"/>
      <c r="FFA107" s="394"/>
      <c r="FFB107" s="395"/>
      <c r="FFC107" s="389"/>
      <c r="FFD107" s="390"/>
      <c r="FFE107" s="391"/>
      <c r="FFF107" s="392"/>
      <c r="FFG107" s="393"/>
      <c r="FFH107" s="394"/>
      <c r="FFI107" s="395"/>
      <c r="FFJ107" s="389"/>
      <c r="FFK107" s="390"/>
      <c r="FFL107" s="391"/>
      <c r="FFM107" s="392"/>
      <c r="FFN107" s="393"/>
      <c r="FFO107" s="394"/>
      <c r="FFP107" s="395"/>
      <c r="FFQ107" s="389"/>
      <c r="FFR107" s="390"/>
      <c r="FFS107" s="391"/>
      <c r="FFT107" s="392"/>
      <c r="FFU107" s="393"/>
      <c r="FFV107" s="394"/>
      <c r="FFW107" s="395"/>
      <c r="FFX107" s="389"/>
      <c r="FFY107" s="390"/>
      <c r="FFZ107" s="391"/>
      <c r="FGA107" s="392"/>
      <c r="FGB107" s="393"/>
      <c r="FGC107" s="394"/>
      <c r="FGD107" s="395"/>
      <c r="FGE107" s="389"/>
      <c r="FGF107" s="390"/>
      <c r="FGG107" s="391"/>
      <c r="FGH107" s="392"/>
      <c r="FGI107" s="393"/>
      <c r="FGJ107" s="394"/>
      <c r="FGK107" s="395"/>
      <c r="FGL107" s="389"/>
      <c r="FGM107" s="390"/>
      <c r="FGN107" s="391"/>
      <c r="FGO107" s="392"/>
      <c r="FGP107" s="393"/>
      <c r="FGQ107" s="394"/>
      <c r="FGR107" s="395"/>
      <c r="FGS107" s="389"/>
      <c r="FGT107" s="390"/>
      <c r="FGU107" s="391"/>
      <c r="FGV107" s="392"/>
      <c r="FGW107" s="393"/>
      <c r="FGX107" s="394"/>
      <c r="FGY107" s="395"/>
      <c r="FGZ107" s="389"/>
      <c r="FHA107" s="390"/>
      <c r="FHB107" s="391"/>
      <c r="FHC107" s="392"/>
      <c r="FHD107" s="393"/>
      <c r="FHE107" s="394"/>
      <c r="FHF107" s="395"/>
      <c r="FHG107" s="389"/>
      <c r="FHH107" s="390"/>
      <c r="FHI107" s="391"/>
      <c r="FHJ107" s="392"/>
      <c r="FHK107" s="393"/>
      <c r="FHL107" s="394"/>
      <c r="FHM107" s="395"/>
      <c r="FHN107" s="389"/>
      <c r="FHO107" s="390"/>
      <c r="FHP107" s="391"/>
      <c r="FHQ107" s="392"/>
      <c r="FHR107" s="393"/>
      <c r="FHS107" s="394"/>
      <c r="FHT107" s="395"/>
      <c r="FHU107" s="389"/>
      <c r="FHV107" s="390"/>
      <c r="FHW107" s="391"/>
      <c r="FHX107" s="392"/>
      <c r="FHY107" s="393"/>
      <c r="FHZ107" s="394"/>
      <c r="FIA107" s="395"/>
      <c r="FIB107" s="389"/>
      <c r="FIC107" s="390"/>
      <c r="FID107" s="391"/>
      <c r="FIE107" s="392"/>
      <c r="FIF107" s="393"/>
      <c r="FIG107" s="394"/>
      <c r="FIH107" s="395"/>
      <c r="FII107" s="389"/>
      <c r="FIJ107" s="390"/>
      <c r="FIK107" s="391"/>
      <c r="FIL107" s="392"/>
      <c r="FIM107" s="393"/>
      <c r="FIN107" s="394"/>
      <c r="FIO107" s="395"/>
      <c r="FIP107" s="389"/>
      <c r="FIQ107" s="390"/>
      <c r="FIR107" s="391"/>
      <c r="FIS107" s="392"/>
      <c r="FIT107" s="393"/>
      <c r="FIU107" s="394"/>
      <c r="FIV107" s="395"/>
      <c r="FIW107" s="389"/>
      <c r="FIX107" s="390"/>
      <c r="FIY107" s="391"/>
      <c r="FIZ107" s="392"/>
      <c r="FJA107" s="393"/>
      <c r="FJB107" s="394"/>
      <c r="FJC107" s="395"/>
      <c r="FJD107" s="389"/>
      <c r="FJE107" s="390"/>
      <c r="FJF107" s="391"/>
      <c r="FJG107" s="392"/>
      <c r="FJH107" s="393"/>
      <c r="FJI107" s="394"/>
      <c r="FJJ107" s="395"/>
      <c r="FJK107" s="389"/>
      <c r="FJL107" s="390"/>
      <c r="FJM107" s="391"/>
      <c r="FJN107" s="392"/>
      <c r="FJO107" s="393"/>
      <c r="FJP107" s="394"/>
      <c r="FJQ107" s="395"/>
      <c r="FJR107" s="389"/>
      <c r="FJS107" s="390"/>
      <c r="FJT107" s="391"/>
      <c r="FJU107" s="392"/>
      <c r="FJV107" s="393"/>
      <c r="FJW107" s="394"/>
      <c r="FJX107" s="395"/>
      <c r="FJY107" s="389"/>
      <c r="FJZ107" s="390"/>
      <c r="FKA107" s="391"/>
      <c r="FKB107" s="392"/>
      <c r="FKC107" s="393"/>
      <c r="FKD107" s="394"/>
      <c r="FKE107" s="395"/>
      <c r="FKF107" s="389"/>
      <c r="FKG107" s="390"/>
      <c r="FKH107" s="391"/>
      <c r="FKI107" s="392"/>
      <c r="FKJ107" s="393"/>
      <c r="FKK107" s="394"/>
      <c r="FKL107" s="395"/>
      <c r="FKM107" s="389"/>
      <c r="FKN107" s="390"/>
      <c r="FKO107" s="391"/>
      <c r="FKP107" s="392"/>
      <c r="FKQ107" s="393"/>
      <c r="FKR107" s="394"/>
      <c r="FKS107" s="395"/>
      <c r="FKT107" s="389"/>
      <c r="FKU107" s="390"/>
      <c r="FKV107" s="391"/>
      <c r="FKW107" s="392"/>
      <c r="FKX107" s="393"/>
      <c r="FKY107" s="394"/>
      <c r="FKZ107" s="395"/>
      <c r="FLA107" s="389"/>
      <c r="FLB107" s="390"/>
      <c r="FLC107" s="391"/>
      <c r="FLD107" s="392"/>
      <c r="FLE107" s="393"/>
      <c r="FLF107" s="394"/>
      <c r="FLG107" s="395"/>
      <c r="FLH107" s="389"/>
      <c r="FLI107" s="390"/>
      <c r="FLJ107" s="391"/>
      <c r="FLK107" s="392"/>
      <c r="FLL107" s="393"/>
      <c r="FLM107" s="394"/>
      <c r="FLN107" s="395"/>
      <c r="FLO107" s="389"/>
      <c r="FLP107" s="390"/>
      <c r="FLQ107" s="391"/>
      <c r="FLR107" s="392"/>
      <c r="FLS107" s="393"/>
      <c r="FLT107" s="394"/>
      <c r="FLU107" s="395"/>
      <c r="FLV107" s="389"/>
      <c r="FLW107" s="390"/>
      <c r="FLX107" s="391"/>
      <c r="FLY107" s="392"/>
      <c r="FLZ107" s="393"/>
      <c r="FMA107" s="394"/>
      <c r="FMB107" s="395"/>
      <c r="FMC107" s="389"/>
      <c r="FMD107" s="390"/>
      <c r="FME107" s="391"/>
      <c r="FMF107" s="392"/>
      <c r="FMG107" s="393"/>
      <c r="FMH107" s="394"/>
      <c r="FMI107" s="395"/>
      <c r="FMJ107" s="389"/>
      <c r="FMK107" s="390"/>
      <c r="FML107" s="391"/>
      <c r="FMM107" s="392"/>
      <c r="FMN107" s="393"/>
      <c r="FMO107" s="394"/>
      <c r="FMP107" s="395"/>
      <c r="FMQ107" s="389"/>
      <c r="FMR107" s="390"/>
      <c r="FMS107" s="391"/>
      <c r="FMT107" s="392"/>
      <c r="FMU107" s="393"/>
      <c r="FMV107" s="394"/>
      <c r="FMW107" s="395"/>
      <c r="FMX107" s="389"/>
      <c r="FMY107" s="390"/>
      <c r="FMZ107" s="391"/>
      <c r="FNA107" s="392"/>
      <c r="FNB107" s="393"/>
      <c r="FNC107" s="394"/>
      <c r="FND107" s="395"/>
      <c r="FNE107" s="389"/>
      <c r="FNF107" s="390"/>
      <c r="FNG107" s="391"/>
      <c r="FNH107" s="392"/>
      <c r="FNI107" s="393"/>
      <c r="FNJ107" s="394"/>
      <c r="FNK107" s="395"/>
      <c r="FNL107" s="389"/>
      <c r="FNM107" s="390"/>
      <c r="FNN107" s="391"/>
      <c r="FNO107" s="392"/>
      <c r="FNP107" s="393"/>
      <c r="FNQ107" s="394"/>
      <c r="FNR107" s="395"/>
      <c r="FNS107" s="389"/>
      <c r="FNT107" s="390"/>
      <c r="FNU107" s="391"/>
      <c r="FNV107" s="392"/>
      <c r="FNW107" s="393"/>
      <c r="FNX107" s="394"/>
      <c r="FNY107" s="395"/>
      <c r="FNZ107" s="389"/>
      <c r="FOA107" s="390"/>
      <c r="FOB107" s="391"/>
      <c r="FOC107" s="392"/>
      <c r="FOD107" s="393"/>
      <c r="FOE107" s="394"/>
      <c r="FOF107" s="395"/>
      <c r="FOG107" s="389"/>
      <c r="FOH107" s="390"/>
      <c r="FOI107" s="391"/>
      <c r="FOJ107" s="392"/>
      <c r="FOK107" s="393"/>
      <c r="FOL107" s="394"/>
      <c r="FOM107" s="395"/>
      <c r="FON107" s="389"/>
      <c r="FOO107" s="390"/>
      <c r="FOP107" s="391"/>
      <c r="FOQ107" s="392"/>
      <c r="FOR107" s="393"/>
      <c r="FOS107" s="394"/>
      <c r="FOT107" s="395"/>
      <c r="FOU107" s="389"/>
      <c r="FOV107" s="390"/>
      <c r="FOW107" s="391"/>
      <c r="FOX107" s="392"/>
      <c r="FOY107" s="393"/>
      <c r="FOZ107" s="394"/>
      <c r="FPA107" s="395"/>
      <c r="FPB107" s="389"/>
      <c r="FPC107" s="390"/>
      <c r="FPD107" s="391"/>
      <c r="FPE107" s="392"/>
      <c r="FPF107" s="393"/>
      <c r="FPG107" s="394"/>
      <c r="FPH107" s="395"/>
      <c r="FPI107" s="389"/>
      <c r="FPJ107" s="390"/>
      <c r="FPK107" s="391"/>
      <c r="FPL107" s="392"/>
      <c r="FPM107" s="393"/>
      <c r="FPN107" s="394"/>
      <c r="FPO107" s="395"/>
      <c r="FPP107" s="389"/>
      <c r="FPQ107" s="390"/>
      <c r="FPR107" s="391"/>
      <c r="FPS107" s="392"/>
      <c r="FPT107" s="393"/>
      <c r="FPU107" s="394"/>
      <c r="FPV107" s="395"/>
      <c r="FPW107" s="389"/>
      <c r="FPX107" s="390"/>
      <c r="FPY107" s="391"/>
      <c r="FPZ107" s="392"/>
      <c r="FQA107" s="393"/>
      <c r="FQB107" s="394"/>
      <c r="FQC107" s="395"/>
      <c r="FQD107" s="389"/>
      <c r="FQE107" s="390"/>
      <c r="FQF107" s="391"/>
      <c r="FQG107" s="392"/>
      <c r="FQH107" s="393"/>
      <c r="FQI107" s="394"/>
      <c r="FQJ107" s="395"/>
      <c r="FQK107" s="389"/>
      <c r="FQL107" s="390"/>
      <c r="FQM107" s="391"/>
      <c r="FQN107" s="392"/>
      <c r="FQO107" s="393"/>
      <c r="FQP107" s="394"/>
      <c r="FQQ107" s="395"/>
      <c r="FQR107" s="389"/>
      <c r="FQS107" s="390"/>
      <c r="FQT107" s="391"/>
      <c r="FQU107" s="392"/>
      <c r="FQV107" s="393"/>
      <c r="FQW107" s="394"/>
      <c r="FQX107" s="395"/>
      <c r="FQY107" s="389"/>
      <c r="FQZ107" s="390"/>
      <c r="FRA107" s="391"/>
      <c r="FRB107" s="392"/>
      <c r="FRC107" s="393"/>
      <c r="FRD107" s="394"/>
      <c r="FRE107" s="395"/>
      <c r="FRF107" s="389"/>
      <c r="FRG107" s="390"/>
      <c r="FRH107" s="391"/>
      <c r="FRI107" s="392"/>
      <c r="FRJ107" s="393"/>
      <c r="FRK107" s="394"/>
      <c r="FRL107" s="395"/>
      <c r="FRM107" s="389"/>
      <c r="FRN107" s="390"/>
      <c r="FRO107" s="391"/>
      <c r="FRP107" s="392"/>
      <c r="FRQ107" s="393"/>
      <c r="FRR107" s="394"/>
      <c r="FRS107" s="395"/>
      <c r="FRT107" s="389"/>
      <c r="FRU107" s="390"/>
      <c r="FRV107" s="391"/>
      <c r="FRW107" s="392"/>
      <c r="FRX107" s="393"/>
      <c r="FRY107" s="394"/>
      <c r="FRZ107" s="395"/>
      <c r="FSA107" s="389"/>
      <c r="FSB107" s="390"/>
      <c r="FSC107" s="391"/>
      <c r="FSD107" s="392"/>
      <c r="FSE107" s="393"/>
      <c r="FSF107" s="394"/>
      <c r="FSG107" s="395"/>
      <c r="FSH107" s="389"/>
      <c r="FSI107" s="390"/>
      <c r="FSJ107" s="391"/>
      <c r="FSK107" s="392"/>
      <c r="FSL107" s="393"/>
      <c r="FSM107" s="394"/>
      <c r="FSN107" s="395"/>
      <c r="FSO107" s="389"/>
      <c r="FSP107" s="390"/>
      <c r="FSQ107" s="391"/>
      <c r="FSR107" s="392"/>
      <c r="FSS107" s="393"/>
      <c r="FST107" s="394"/>
      <c r="FSU107" s="395"/>
      <c r="FSV107" s="389"/>
      <c r="FSW107" s="390"/>
      <c r="FSX107" s="391"/>
      <c r="FSY107" s="392"/>
      <c r="FSZ107" s="393"/>
      <c r="FTA107" s="394"/>
      <c r="FTB107" s="395"/>
      <c r="FTC107" s="389"/>
      <c r="FTD107" s="390"/>
      <c r="FTE107" s="391"/>
      <c r="FTF107" s="392"/>
      <c r="FTG107" s="393"/>
      <c r="FTH107" s="394"/>
      <c r="FTI107" s="395"/>
      <c r="FTJ107" s="389"/>
      <c r="FTK107" s="390"/>
      <c r="FTL107" s="391"/>
      <c r="FTM107" s="392"/>
      <c r="FTN107" s="393"/>
      <c r="FTO107" s="394"/>
      <c r="FTP107" s="395"/>
      <c r="FTQ107" s="389"/>
      <c r="FTR107" s="390"/>
      <c r="FTS107" s="391"/>
      <c r="FTT107" s="392"/>
      <c r="FTU107" s="393"/>
      <c r="FTV107" s="394"/>
      <c r="FTW107" s="395"/>
      <c r="FTX107" s="389"/>
      <c r="FTY107" s="390"/>
      <c r="FTZ107" s="391"/>
      <c r="FUA107" s="392"/>
      <c r="FUB107" s="393"/>
      <c r="FUC107" s="394"/>
      <c r="FUD107" s="395"/>
      <c r="FUE107" s="389"/>
      <c r="FUF107" s="390"/>
      <c r="FUG107" s="391"/>
      <c r="FUH107" s="392"/>
      <c r="FUI107" s="393"/>
      <c r="FUJ107" s="394"/>
      <c r="FUK107" s="395"/>
      <c r="FUL107" s="389"/>
      <c r="FUM107" s="390"/>
      <c r="FUN107" s="391"/>
      <c r="FUO107" s="392"/>
      <c r="FUP107" s="393"/>
      <c r="FUQ107" s="394"/>
      <c r="FUR107" s="395"/>
      <c r="FUS107" s="389"/>
      <c r="FUT107" s="390"/>
      <c r="FUU107" s="391"/>
      <c r="FUV107" s="392"/>
      <c r="FUW107" s="393"/>
      <c r="FUX107" s="394"/>
      <c r="FUY107" s="395"/>
      <c r="FUZ107" s="389"/>
      <c r="FVA107" s="390"/>
      <c r="FVB107" s="391"/>
      <c r="FVC107" s="392"/>
      <c r="FVD107" s="393"/>
      <c r="FVE107" s="394"/>
      <c r="FVF107" s="395"/>
      <c r="FVG107" s="389"/>
      <c r="FVH107" s="390"/>
      <c r="FVI107" s="391"/>
      <c r="FVJ107" s="392"/>
      <c r="FVK107" s="393"/>
      <c r="FVL107" s="394"/>
      <c r="FVM107" s="395"/>
      <c r="FVN107" s="389"/>
      <c r="FVO107" s="390"/>
      <c r="FVP107" s="391"/>
      <c r="FVQ107" s="392"/>
      <c r="FVR107" s="393"/>
      <c r="FVS107" s="394"/>
      <c r="FVT107" s="395"/>
      <c r="FVU107" s="389"/>
      <c r="FVV107" s="390"/>
      <c r="FVW107" s="391"/>
      <c r="FVX107" s="392"/>
      <c r="FVY107" s="393"/>
      <c r="FVZ107" s="394"/>
      <c r="FWA107" s="395"/>
      <c r="FWB107" s="389"/>
      <c r="FWC107" s="390"/>
      <c r="FWD107" s="391"/>
      <c r="FWE107" s="392"/>
      <c r="FWF107" s="393"/>
      <c r="FWG107" s="394"/>
      <c r="FWH107" s="395"/>
      <c r="FWI107" s="389"/>
      <c r="FWJ107" s="390"/>
      <c r="FWK107" s="391"/>
      <c r="FWL107" s="392"/>
      <c r="FWM107" s="393"/>
      <c r="FWN107" s="394"/>
      <c r="FWO107" s="395"/>
      <c r="FWP107" s="389"/>
      <c r="FWQ107" s="390"/>
      <c r="FWR107" s="391"/>
      <c r="FWS107" s="392"/>
      <c r="FWT107" s="393"/>
      <c r="FWU107" s="394"/>
      <c r="FWV107" s="395"/>
      <c r="FWW107" s="389"/>
      <c r="FWX107" s="390"/>
      <c r="FWY107" s="391"/>
      <c r="FWZ107" s="392"/>
      <c r="FXA107" s="393"/>
      <c r="FXB107" s="394"/>
      <c r="FXC107" s="395"/>
      <c r="FXD107" s="389"/>
      <c r="FXE107" s="390"/>
      <c r="FXF107" s="391"/>
      <c r="FXG107" s="392"/>
      <c r="FXH107" s="393"/>
      <c r="FXI107" s="394"/>
      <c r="FXJ107" s="395"/>
      <c r="FXK107" s="389"/>
      <c r="FXL107" s="390"/>
      <c r="FXM107" s="391"/>
      <c r="FXN107" s="392"/>
      <c r="FXO107" s="393"/>
      <c r="FXP107" s="394"/>
      <c r="FXQ107" s="395"/>
      <c r="FXR107" s="389"/>
      <c r="FXS107" s="390"/>
      <c r="FXT107" s="391"/>
      <c r="FXU107" s="392"/>
      <c r="FXV107" s="393"/>
      <c r="FXW107" s="394"/>
      <c r="FXX107" s="395"/>
      <c r="FXY107" s="389"/>
      <c r="FXZ107" s="390"/>
      <c r="FYA107" s="391"/>
      <c r="FYB107" s="392"/>
      <c r="FYC107" s="393"/>
      <c r="FYD107" s="394"/>
      <c r="FYE107" s="395"/>
      <c r="FYF107" s="389"/>
      <c r="FYG107" s="390"/>
      <c r="FYH107" s="391"/>
      <c r="FYI107" s="392"/>
      <c r="FYJ107" s="393"/>
      <c r="FYK107" s="394"/>
      <c r="FYL107" s="395"/>
      <c r="FYM107" s="389"/>
      <c r="FYN107" s="390"/>
      <c r="FYO107" s="391"/>
      <c r="FYP107" s="392"/>
      <c r="FYQ107" s="393"/>
      <c r="FYR107" s="394"/>
      <c r="FYS107" s="395"/>
      <c r="FYT107" s="389"/>
      <c r="FYU107" s="390"/>
      <c r="FYV107" s="391"/>
      <c r="FYW107" s="392"/>
      <c r="FYX107" s="393"/>
      <c r="FYY107" s="394"/>
      <c r="FYZ107" s="395"/>
      <c r="FZA107" s="389"/>
      <c r="FZB107" s="390"/>
      <c r="FZC107" s="391"/>
      <c r="FZD107" s="392"/>
      <c r="FZE107" s="393"/>
      <c r="FZF107" s="394"/>
      <c r="FZG107" s="395"/>
      <c r="FZH107" s="389"/>
      <c r="FZI107" s="390"/>
      <c r="FZJ107" s="391"/>
      <c r="FZK107" s="392"/>
      <c r="FZL107" s="393"/>
      <c r="FZM107" s="394"/>
      <c r="FZN107" s="395"/>
      <c r="FZO107" s="389"/>
      <c r="FZP107" s="390"/>
      <c r="FZQ107" s="391"/>
      <c r="FZR107" s="392"/>
      <c r="FZS107" s="393"/>
      <c r="FZT107" s="394"/>
      <c r="FZU107" s="395"/>
      <c r="FZV107" s="389"/>
      <c r="FZW107" s="390"/>
      <c r="FZX107" s="391"/>
      <c r="FZY107" s="392"/>
      <c r="FZZ107" s="393"/>
      <c r="GAA107" s="394"/>
      <c r="GAB107" s="395"/>
      <c r="GAC107" s="389"/>
      <c r="GAD107" s="390"/>
      <c r="GAE107" s="391"/>
      <c r="GAF107" s="392"/>
      <c r="GAG107" s="393"/>
      <c r="GAH107" s="394"/>
      <c r="GAI107" s="395"/>
      <c r="GAJ107" s="389"/>
      <c r="GAK107" s="390"/>
      <c r="GAL107" s="391"/>
      <c r="GAM107" s="392"/>
      <c r="GAN107" s="393"/>
      <c r="GAO107" s="394"/>
      <c r="GAP107" s="395"/>
      <c r="GAQ107" s="389"/>
      <c r="GAR107" s="390"/>
      <c r="GAS107" s="391"/>
      <c r="GAT107" s="392"/>
      <c r="GAU107" s="393"/>
      <c r="GAV107" s="394"/>
      <c r="GAW107" s="395"/>
      <c r="GAX107" s="389"/>
      <c r="GAY107" s="390"/>
      <c r="GAZ107" s="391"/>
      <c r="GBA107" s="392"/>
      <c r="GBB107" s="393"/>
      <c r="GBC107" s="394"/>
      <c r="GBD107" s="395"/>
      <c r="GBE107" s="389"/>
      <c r="GBF107" s="390"/>
      <c r="GBG107" s="391"/>
      <c r="GBH107" s="392"/>
      <c r="GBI107" s="393"/>
      <c r="GBJ107" s="394"/>
      <c r="GBK107" s="395"/>
      <c r="GBL107" s="389"/>
      <c r="GBM107" s="390"/>
      <c r="GBN107" s="391"/>
      <c r="GBO107" s="392"/>
      <c r="GBP107" s="393"/>
      <c r="GBQ107" s="394"/>
      <c r="GBR107" s="395"/>
      <c r="GBS107" s="389"/>
      <c r="GBT107" s="390"/>
      <c r="GBU107" s="391"/>
      <c r="GBV107" s="392"/>
      <c r="GBW107" s="393"/>
      <c r="GBX107" s="394"/>
      <c r="GBY107" s="395"/>
      <c r="GBZ107" s="389"/>
      <c r="GCA107" s="390"/>
      <c r="GCB107" s="391"/>
      <c r="GCC107" s="392"/>
      <c r="GCD107" s="393"/>
      <c r="GCE107" s="394"/>
      <c r="GCF107" s="395"/>
      <c r="GCG107" s="389"/>
      <c r="GCH107" s="390"/>
      <c r="GCI107" s="391"/>
      <c r="GCJ107" s="392"/>
      <c r="GCK107" s="393"/>
      <c r="GCL107" s="394"/>
      <c r="GCM107" s="395"/>
      <c r="GCN107" s="389"/>
      <c r="GCO107" s="390"/>
      <c r="GCP107" s="391"/>
      <c r="GCQ107" s="392"/>
      <c r="GCR107" s="393"/>
      <c r="GCS107" s="394"/>
      <c r="GCT107" s="395"/>
      <c r="GCU107" s="389"/>
      <c r="GCV107" s="390"/>
      <c r="GCW107" s="391"/>
      <c r="GCX107" s="392"/>
      <c r="GCY107" s="393"/>
      <c r="GCZ107" s="394"/>
      <c r="GDA107" s="395"/>
      <c r="GDB107" s="389"/>
      <c r="GDC107" s="390"/>
      <c r="GDD107" s="391"/>
      <c r="GDE107" s="392"/>
      <c r="GDF107" s="393"/>
      <c r="GDG107" s="394"/>
      <c r="GDH107" s="395"/>
      <c r="GDI107" s="389"/>
      <c r="GDJ107" s="390"/>
      <c r="GDK107" s="391"/>
      <c r="GDL107" s="392"/>
      <c r="GDM107" s="393"/>
      <c r="GDN107" s="394"/>
      <c r="GDO107" s="395"/>
      <c r="GDP107" s="389"/>
      <c r="GDQ107" s="390"/>
      <c r="GDR107" s="391"/>
      <c r="GDS107" s="392"/>
      <c r="GDT107" s="393"/>
      <c r="GDU107" s="394"/>
      <c r="GDV107" s="395"/>
      <c r="GDW107" s="389"/>
      <c r="GDX107" s="390"/>
      <c r="GDY107" s="391"/>
      <c r="GDZ107" s="392"/>
      <c r="GEA107" s="393"/>
      <c r="GEB107" s="394"/>
      <c r="GEC107" s="395"/>
      <c r="GED107" s="389"/>
      <c r="GEE107" s="390"/>
      <c r="GEF107" s="391"/>
      <c r="GEG107" s="392"/>
      <c r="GEH107" s="393"/>
      <c r="GEI107" s="394"/>
      <c r="GEJ107" s="395"/>
      <c r="GEK107" s="389"/>
      <c r="GEL107" s="390"/>
      <c r="GEM107" s="391"/>
      <c r="GEN107" s="392"/>
      <c r="GEO107" s="393"/>
      <c r="GEP107" s="394"/>
      <c r="GEQ107" s="395"/>
      <c r="GER107" s="389"/>
      <c r="GES107" s="390"/>
      <c r="GET107" s="391"/>
      <c r="GEU107" s="392"/>
      <c r="GEV107" s="393"/>
      <c r="GEW107" s="394"/>
      <c r="GEX107" s="395"/>
      <c r="GEY107" s="389"/>
      <c r="GEZ107" s="390"/>
      <c r="GFA107" s="391"/>
      <c r="GFB107" s="392"/>
      <c r="GFC107" s="393"/>
      <c r="GFD107" s="394"/>
      <c r="GFE107" s="395"/>
      <c r="GFF107" s="389"/>
      <c r="GFG107" s="390"/>
      <c r="GFH107" s="391"/>
      <c r="GFI107" s="392"/>
      <c r="GFJ107" s="393"/>
      <c r="GFK107" s="394"/>
      <c r="GFL107" s="395"/>
      <c r="GFM107" s="389"/>
      <c r="GFN107" s="390"/>
      <c r="GFO107" s="391"/>
      <c r="GFP107" s="392"/>
      <c r="GFQ107" s="393"/>
      <c r="GFR107" s="394"/>
      <c r="GFS107" s="395"/>
      <c r="GFT107" s="389"/>
      <c r="GFU107" s="390"/>
      <c r="GFV107" s="391"/>
      <c r="GFW107" s="392"/>
      <c r="GFX107" s="393"/>
      <c r="GFY107" s="394"/>
      <c r="GFZ107" s="395"/>
      <c r="GGA107" s="389"/>
      <c r="GGB107" s="390"/>
      <c r="GGC107" s="391"/>
      <c r="GGD107" s="392"/>
      <c r="GGE107" s="393"/>
      <c r="GGF107" s="394"/>
      <c r="GGG107" s="395"/>
      <c r="GGH107" s="389"/>
      <c r="GGI107" s="390"/>
      <c r="GGJ107" s="391"/>
      <c r="GGK107" s="392"/>
      <c r="GGL107" s="393"/>
      <c r="GGM107" s="394"/>
      <c r="GGN107" s="395"/>
      <c r="GGO107" s="389"/>
      <c r="GGP107" s="390"/>
      <c r="GGQ107" s="391"/>
      <c r="GGR107" s="392"/>
      <c r="GGS107" s="393"/>
      <c r="GGT107" s="394"/>
      <c r="GGU107" s="395"/>
      <c r="GGV107" s="389"/>
      <c r="GGW107" s="390"/>
      <c r="GGX107" s="391"/>
      <c r="GGY107" s="392"/>
      <c r="GGZ107" s="393"/>
      <c r="GHA107" s="394"/>
      <c r="GHB107" s="395"/>
      <c r="GHC107" s="389"/>
      <c r="GHD107" s="390"/>
      <c r="GHE107" s="391"/>
      <c r="GHF107" s="392"/>
      <c r="GHG107" s="393"/>
      <c r="GHH107" s="394"/>
      <c r="GHI107" s="395"/>
      <c r="GHJ107" s="389"/>
      <c r="GHK107" s="390"/>
      <c r="GHL107" s="391"/>
      <c r="GHM107" s="392"/>
      <c r="GHN107" s="393"/>
      <c r="GHO107" s="394"/>
      <c r="GHP107" s="395"/>
      <c r="GHQ107" s="389"/>
      <c r="GHR107" s="390"/>
      <c r="GHS107" s="391"/>
      <c r="GHT107" s="392"/>
      <c r="GHU107" s="393"/>
      <c r="GHV107" s="394"/>
      <c r="GHW107" s="395"/>
      <c r="GHX107" s="389"/>
      <c r="GHY107" s="390"/>
      <c r="GHZ107" s="391"/>
      <c r="GIA107" s="392"/>
      <c r="GIB107" s="393"/>
      <c r="GIC107" s="394"/>
      <c r="GID107" s="395"/>
      <c r="GIE107" s="389"/>
      <c r="GIF107" s="390"/>
      <c r="GIG107" s="391"/>
      <c r="GIH107" s="392"/>
      <c r="GII107" s="393"/>
      <c r="GIJ107" s="394"/>
      <c r="GIK107" s="395"/>
      <c r="GIL107" s="389"/>
      <c r="GIM107" s="390"/>
      <c r="GIN107" s="391"/>
      <c r="GIO107" s="392"/>
      <c r="GIP107" s="393"/>
      <c r="GIQ107" s="394"/>
      <c r="GIR107" s="395"/>
      <c r="GIS107" s="389"/>
      <c r="GIT107" s="390"/>
      <c r="GIU107" s="391"/>
      <c r="GIV107" s="392"/>
      <c r="GIW107" s="393"/>
      <c r="GIX107" s="394"/>
      <c r="GIY107" s="395"/>
      <c r="GIZ107" s="389"/>
      <c r="GJA107" s="390"/>
      <c r="GJB107" s="391"/>
      <c r="GJC107" s="392"/>
      <c r="GJD107" s="393"/>
      <c r="GJE107" s="394"/>
      <c r="GJF107" s="395"/>
      <c r="GJG107" s="389"/>
      <c r="GJH107" s="390"/>
      <c r="GJI107" s="391"/>
      <c r="GJJ107" s="392"/>
      <c r="GJK107" s="393"/>
      <c r="GJL107" s="394"/>
      <c r="GJM107" s="395"/>
      <c r="GJN107" s="389"/>
      <c r="GJO107" s="390"/>
      <c r="GJP107" s="391"/>
      <c r="GJQ107" s="392"/>
      <c r="GJR107" s="393"/>
      <c r="GJS107" s="394"/>
      <c r="GJT107" s="395"/>
      <c r="GJU107" s="389"/>
      <c r="GJV107" s="390"/>
      <c r="GJW107" s="391"/>
      <c r="GJX107" s="392"/>
      <c r="GJY107" s="393"/>
      <c r="GJZ107" s="394"/>
      <c r="GKA107" s="395"/>
      <c r="GKB107" s="389"/>
      <c r="GKC107" s="390"/>
      <c r="GKD107" s="391"/>
      <c r="GKE107" s="392"/>
      <c r="GKF107" s="393"/>
      <c r="GKG107" s="394"/>
      <c r="GKH107" s="395"/>
      <c r="GKI107" s="389"/>
      <c r="GKJ107" s="390"/>
      <c r="GKK107" s="391"/>
      <c r="GKL107" s="392"/>
      <c r="GKM107" s="393"/>
      <c r="GKN107" s="394"/>
      <c r="GKO107" s="395"/>
      <c r="GKP107" s="389"/>
      <c r="GKQ107" s="390"/>
      <c r="GKR107" s="391"/>
      <c r="GKS107" s="392"/>
      <c r="GKT107" s="393"/>
      <c r="GKU107" s="394"/>
      <c r="GKV107" s="395"/>
      <c r="GKW107" s="389"/>
      <c r="GKX107" s="390"/>
      <c r="GKY107" s="391"/>
      <c r="GKZ107" s="392"/>
      <c r="GLA107" s="393"/>
      <c r="GLB107" s="394"/>
      <c r="GLC107" s="395"/>
      <c r="GLD107" s="389"/>
      <c r="GLE107" s="390"/>
      <c r="GLF107" s="391"/>
      <c r="GLG107" s="392"/>
      <c r="GLH107" s="393"/>
      <c r="GLI107" s="394"/>
      <c r="GLJ107" s="395"/>
      <c r="GLK107" s="389"/>
      <c r="GLL107" s="390"/>
      <c r="GLM107" s="391"/>
      <c r="GLN107" s="392"/>
      <c r="GLO107" s="393"/>
      <c r="GLP107" s="394"/>
      <c r="GLQ107" s="395"/>
      <c r="GLR107" s="389"/>
      <c r="GLS107" s="390"/>
      <c r="GLT107" s="391"/>
      <c r="GLU107" s="392"/>
      <c r="GLV107" s="393"/>
      <c r="GLW107" s="394"/>
      <c r="GLX107" s="395"/>
      <c r="GLY107" s="389"/>
      <c r="GLZ107" s="390"/>
      <c r="GMA107" s="391"/>
      <c r="GMB107" s="392"/>
      <c r="GMC107" s="393"/>
      <c r="GMD107" s="394"/>
      <c r="GME107" s="395"/>
      <c r="GMF107" s="389"/>
      <c r="GMG107" s="390"/>
      <c r="GMH107" s="391"/>
      <c r="GMI107" s="392"/>
      <c r="GMJ107" s="393"/>
      <c r="GMK107" s="394"/>
      <c r="GML107" s="395"/>
      <c r="GMM107" s="389"/>
      <c r="GMN107" s="390"/>
      <c r="GMO107" s="391"/>
      <c r="GMP107" s="392"/>
      <c r="GMQ107" s="393"/>
      <c r="GMR107" s="394"/>
      <c r="GMS107" s="395"/>
      <c r="GMT107" s="389"/>
      <c r="GMU107" s="390"/>
      <c r="GMV107" s="391"/>
      <c r="GMW107" s="392"/>
      <c r="GMX107" s="393"/>
      <c r="GMY107" s="394"/>
      <c r="GMZ107" s="395"/>
      <c r="GNA107" s="389"/>
      <c r="GNB107" s="390"/>
      <c r="GNC107" s="391"/>
      <c r="GND107" s="392"/>
      <c r="GNE107" s="393"/>
      <c r="GNF107" s="394"/>
      <c r="GNG107" s="395"/>
      <c r="GNH107" s="389"/>
      <c r="GNI107" s="390"/>
      <c r="GNJ107" s="391"/>
      <c r="GNK107" s="392"/>
      <c r="GNL107" s="393"/>
      <c r="GNM107" s="394"/>
      <c r="GNN107" s="395"/>
      <c r="GNO107" s="389"/>
      <c r="GNP107" s="390"/>
      <c r="GNQ107" s="391"/>
      <c r="GNR107" s="392"/>
      <c r="GNS107" s="393"/>
      <c r="GNT107" s="394"/>
      <c r="GNU107" s="395"/>
      <c r="GNV107" s="389"/>
      <c r="GNW107" s="390"/>
      <c r="GNX107" s="391"/>
      <c r="GNY107" s="392"/>
      <c r="GNZ107" s="393"/>
      <c r="GOA107" s="394"/>
      <c r="GOB107" s="395"/>
      <c r="GOC107" s="389"/>
      <c r="GOD107" s="390"/>
      <c r="GOE107" s="391"/>
      <c r="GOF107" s="392"/>
      <c r="GOG107" s="393"/>
      <c r="GOH107" s="394"/>
      <c r="GOI107" s="395"/>
      <c r="GOJ107" s="389"/>
      <c r="GOK107" s="390"/>
      <c r="GOL107" s="391"/>
      <c r="GOM107" s="392"/>
      <c r="GON107" s="393"/>
      <c r="GOO107" s="394"/>
      <c r="GOP107" s="395"/>
      <c r="GOQ107" s="389"/>
      <c r="GOR107" s="390"/>
      <c r="GOS107" s="391"/>
      <c r="GOT107" s="392"/>
      <c r="GOU107" s="393"/>
      <c r="GOV107" s="394"/>
      <c r="GOW107" s="395"/>
      <c r="GOX107" s="389"/>
      <c r="GOY107" s="390"/>
      <c r="GOZ107" s="391"/>
      <c r="GPA107" s="392"/>
      <c r="GPB107" s="393"/>
      <c r="GPC107" s="394"/>
      <c r="GPD107" s="395"/>
      <c r="GPE107" s="389"/>
      <c r="GPF107" s="390"/>
      <c r="GPG107" s="391"/>
      <c r="GPH107" s="392"/>
      <c r="GPI107" s="393"/>
      <c r="GPJ107" s="394"/>
      <c r="GPK107" s="395"/>
      <c r="GPL107" s="389"/>
      <c r="GPM107" s="390"/>
      <c r="GPN107" s="391"/>
      <c r="GPO107" s="392"/>
      <c r="GPP107" s="393"/>
      <c r="GPQ107" s="394"/>
      <c r="GPR107" s="395"/>
      <c r="GPS107" s="389"/>
      <c r="GPT107" s="390"/>
      <c r="GPU107" s="391"/>
      <c r="GPV107" s="392"/>
      <c r="GPW107" s="393"/>
      <c r="GPX107" s="394"/>
      <c r="GPY107" s="395"/>
      <c r="GPZ107" s="389"/>
      <c r="GQA107" s="390"/>
      <c r="GQB107" s="391"/>
      <c r="GQC107" s="392"/>
      <c r="GQD107" s="393"/>
      <c r="GQE107" s="394"/>
      <c r="GQF107" s="395"/>
      <c r="GQG107" s="389"/>
      <c r="GQH107" s="390"/>
      <c r="GQI107" s="391"/>
      <c r="GQJ107" s="392"/>
      <c r="GQK107" s="393"/>
      <c r="GQL107" s="394"/>
      <c r="GQM107" s="395"/>
      <c r="GQN107" s="389"/>
      <c r="GQO107" s="390"/>
      <c r="GQP107" s="391"/>
      <c r="GQQ107" s="392"/>
      <c r="GQR107" s="393"/>
      <c r="GQS107" s="394"/>
      <c r="GQT107" s="395"/>
      <c r="GQU107" s="389"/>
      <c r="GQV107" s="390"/>
      <c r="GQW107" s="391"/>
      <c r="GQX107" s="392"/>
      <c r="GQY107" s="393"/>
      <c r="GQZ107" s="394"/>
      <c r="GRA107" s="395"/>
      <c r="GRB107" s="389"/>
      <c r="GRC107" s="390"/>
      <c r="GRD107" s="391"/>
      <c r="GRE107" s="392"/>
      <c r="GRF107" s="393"/>
      <c r="GRG107" s="394"/>
      <c r="GRH107" s="395"/>
      <c r="GRI107" s="389"/>
      <c r="GRJ107" s="390"/>
      <c r="GRK107" s="391"/>
      <c r="GRL107" s="392"/>
      <c r="GRM107" s="393"/>
      <c r="GRN107" s="394"/>
      <c r="GRO107" s="395"/>
      <c r="GRP107" s="389"/>
      <c r="GRQ107" s="390"/>
      <c r="GRR107" s="391"/>
      <c r="GRS107" s="392"/>
      <c r="GRT107" s="393"/>
      <c r="GRU107" s="394"/>
      <c r="GRV107" s="395"/>
      <c r="GRW107" s="389"/>
      <c r="GRX107" s="390"/>
      <c r="GRY107" s="391"/>
      <c r="GRZ107" s="392"/>
      <c r="GSA107" s="393"/>
      <c r="GSB107" s="394"/>
      <c r="GSC107" s="395"/>
      <c r="GSD107" s="389"/>
      <c r="GSE107" s="390"/>
      <c r="GSF107" s="391"/>
      <c r="GSG107" s="392"/>
      <c r="GSH107" s="393"/>
      <c r="GSI107" s="394"/>
      <c r="GSJ107" s="395"/>
      <c r="GSK107" s="389"/>
      <c r="GSL107" s="390"/>
      <c r="GSM107" s="391"/>
      <c r="GSN107" s="392"/>
      <c r="GSO107" s="393"/>
      <c r="GSP107" s="394"/>
      <c r="GSQ107" s="395"/>
      <c r="GSR107" s="389"/>
      <c r="GSS107" s="390"/>
      <c r="GST107" s="391"/>
      <c r="GSU107" s="392"/>
      <c r="GSV107" s="393"/>
      <c r="GSW107" s="394"/>
      <c r="GSX107" s="395"/>
      <c r="GSY107" s="389"/>
      <c r="GSZ107" s="390"/>
      <c r="GTA107" s="391"/>
      <c r="GTB107" s="392"/>
      <c r="GTC107" s="393"/>
      <c r="GTD107" s="394"/>
      <c r="GTE107" s="395"/>
      <c r="GTF107" s="389"/>
      <c r="GTG107" s="390"/>
      <c r="GTH107" s="391"/>
      <c r="GTI107" s="392"/>
      <c r="GTJ107" s="393"/>
      <c r="GTK107" s="394"/>
      <c r="GTL107" s="395"/>
      <c r="GTM107" s="389"/>
      <c r="GTN107" s="390"/>
      <c r="GTO107" s="391"/>
      <c r="GTP107" s="392"/>
      <c r="GTQ107" s="393"/>
      <c r="GTR107" s="394"/>
      <c r="GTS107" s="395"/>
      <c r="GTT107" s="389"/>
      <c r="GTU107" s="390"/>
      <c r="GTV107" s="391"/>
      <c r="GTW107" s="392"/>
      <c r="GTX107" s="393"/>
      <c r="GTY107" s="394"/>
      <c r="GTZ107" s="395"/>
      <c r="GUA107" s="389"/>
      <c r="GUB107" s="390"/>
      <c r="GUC107" s="391"/>
      <c r="GUD107" s="392"/>
      <c r="GUE107" s="393"/>
      <c r="GUF107" s="394"/>
      <c r="GUG107" s="395"/>
      <c r="GUH107" s="389"/>
      <c r="GUI107" s="390"/>
      <c r="GUJ107" s="391"/>
      <c r="GUK107" s="392"/>
      <c r="GUL107" s="393"/>
      <c r="GUM107" s="394"/>
      <c r="GUN107" s="395"/>
      <c r="GUO107" s="389"/>
      <c r="GUP107" s="390"/>
      <c r="GUQ107" s="391"/>
      <c r="GUR107" s="392"/>
      <c r="GUS107" s="393"/>
      <c r="GUT107" s="394"/>
      <c r="GUU107" s="395"/>
      <c r="GUV107" s="389"/>
      <c r="GUW107" s="390"/>
      <c r="GUX107" s="391"/>
      <c r="GUY107" s="392"/>
      <c r="GUZ107" s="393"/>
      <c r="GVA107" s="394"/>
      <c r="GVB107" s="395"/>
      <c r="GVC107" s="389"/>
      <c r="GVD107" s="390"/>
      <c r="GVE107" s="391"/>
      <c r="GVF107" s="392"/>
      <c r="GVG107" s="393"/>
      <c r="GVH107" s="394"/>
      <c r="GVI107" s="395"/>
      <c r="GVJ107" s="389"/>
      <c r="GVK107" s="390"/>
      <c r="GVL107" s="391"/>
      <c r="GVM107" s="392"/>
      <c r="GVN107" s="393"/>
      <c r="GVO107" s="394"/>
      <c r="GVP107" s="395"/>
      <c r="GVQ107" s="389"/>
      <c r="GVR107" s="390"/>
      <c r="GVS107" s="391"/>
      <c r="GVT107" s="392"/>
      <c r="GVU107" s="393"/>
      <c r="GVV107" s="394"/>
      <c r="GVW107" s="395"/>
      <c r="GVX107" s="389"/>
      <c r="GVY107" s="390"/>
      <c r="GVZ107" s="391"/>
      <c r="GWA107" s="392"/>
      <c r="GWB107" s="393"/>
      <c r="GWC107" s="394"/>
      <c r="GWD107" s="395"/>
      <c r="GWE107" s="389"/>
      <c r="GWF107" s="390"/>
      <c r="GWG107" s="391"/>
      <c r="GWH107" s="392"/>
      <c r="GWI107" s="393"/>
      <c r="GWJ107" s="394"/>
      <c r="GWK107" s="395"/>
      <c r="GWL107" s="389"/>
      <c r="GWM107" s="390"/>
      <c r="GWN107" s="391"/>
      <c r="GWO107" s="392"/>
      <c r="GWP107" s="393"/>
      <c r="GWQ107" s="394"/>
      <c r="GWR107" s="395"/>
      <c r="GWS107" s="389"/>
      <c r="GWT107" s="390"/>
      <c r="GWU107" s="391"/>
      <c r="GWV107" s="392"/>
      <c r="GWW107" s="393"/>
      <c r="GWX107" s="394"/>
      <c r="GWY107" s="395"/>
      <c r="GWZ107" s="389"/>
      <c r="GXA107" s="390"/>
      <c r="GXB107" s="391"/>
      <c r="GXC107" s="392"/>
      <c r="GXD107" s="393"/>
      <c r="GXE107" s="394"/>
      <c r="GXF107" s="395"/>
      <c r="GXG107" s="389"/>
      <c r="GXH107" s="390"/>
      <c r="GXI107" s="391"/>
      <c r="GXJ107" s="392"/>
      <c r="GXK107" s="393"/>
      <c r="GXL107" s="394"/>
      <c r="GXM107" s="395"/>
      <c r="GXN107" s="389"/>
      <c r="GXO107" s="390"/>
      <c r="GXP107" s="391"/>
      <c r="GXQ107" s="392"/>
      <c r="GXR107" s="393"/>
      <c r="GXS107" s="394"/>
      <c r="GXT107" s="395"/>
      <c r="GXU107" s="389"/>
      <c r="GXV107" s="390"/>
      <c r="GXW107" s="391"/>
      <c r="GXX107" s="392"/>
      <c r="GXY107" s="393"/>
      <c r="GXZ107" s="394"/>
      <c r="GYA107" s="395"/>
      <c r="GYB107" s="389"/>
      <c r="GYC107" s="390"/>
      <c r="GYD107" s="391"/>
      <c r="GYE107" s="392"/>
      <c r="GYF107" s="393"/>
      <c r="GYG107" s="394"/>
      <c r="GYH107" s="395"/>
      <c r="GYI107" s="389"/>
      <c r="GYJ107" s="390"/>
      <c r="GYK107" s="391"/>
      <c r="GYL107" s="392"/>
      <c r="GYM107" s="393"/>
      <c r="GYN107" s="394"/>
      <c r="GYO107" s="395"/>
      <c r="GYP107" s="389"/>
      <c r="GYQ107" s="390"/>
      <c r="GYR107" s="391"/>
      <c r="GYS107" s="392"/>
      <c r="GYT107" s="393"/>
      <c r="GYU107" s="394"/>
      <c r="GYV107" s="395"/>
      <c r="GYW107" s="389"/>
      <c r="GYX107" s="390"/>
      <c r="GYY107" s="391"/>
      <c r="GYZ107" s="392"/>
      <c r="GZA107" s="393"/>
      <c r="GZB107" s="394"/>
      <c r="GZC107" s="395"/>
      <c r="GZD107" s="389"/>
      <c r="GZE107" s="390"/>
      <c r="GZF107" s="391"/>
      <c r="GZG107" s="392"/>
      <c r="GZH107" s="393"/>
      <c r="GZI107" s="394"/>
      <c r="GZJ107" s="395"/>
      <c r="GZK107" s="389"/>
      <c r="GZL107" s="390"/>
      <c r="GZM107" s="391"/>
      <c r="GZN107" s="392"/>
      <c r="GZO107" s="393"/>
      <c r="GZP107" s="394"/>
      <c r="GZQ107" s="395"/>
      <c r="GZR107" s="389"/>
      <c r="GZS107" s="390"/>
      <c r="GZT107" s="391"/>
      <c r="GZU107" s="392"/>
      <c r="GZV107" s="393"/>
      <c r="GZW107" s="394"/>
      <c r="GZX107" s="395"/>
      <c r="GZY107" s="389"/>
      <c r="GZZ107" s="390"/>
      <c r="HAA107" s="391"/>
      <c r="HAB107" s="392"/>
      <c r="HAC107" s="393"/>
      <c r="HAD107" s="394"/>
      <c r="HAE107" s="395"/>
      <c r="HAF107" s="389"/>
      <c r="HAG107" s="390"/>
      <c r="HAH107" s="391"/>
      <c r="HAI107" s="392"/>
      <c r="HAJ107" s="393"/>
      <c r="HAK107" s="394"/>
      <c r="HAL107" s="395"/>
      <c r="HAM107" s="389"/>
      <c r="HAN107" s="390"/>
      <c r="HAO107" s="391"/>
      <c r="HAP107" s="392"/>
      <c r="HAQ107" s="393"/>
      <c r="HAR107" s="394"/>
      <c r="HAS107" s="395"/>
      <c r="HAT107" s="389"/>
      <c r="HAU107" s="390"/>
      <c r="HAV107" s="391"/>
      <c r="HAW107" s="392"/>
      <c r="HAX107" s="393"/>
      <c r="HAY107" s="394"/>
      <c r="HAZ107" s="395"/>
      <c r="HBA107" s="389"/>
      <c r="HBB107" s="390"/>
      <c r="HBC107" s="391"/>
      <c r="HBD107" s="392"/>
      <c r="HBE107" s="393"/>
      <c r="HBF107" s="394"/>
      <c r="HBG107" s="395"/>
      <c r="HBH107" s="389"/>
      <c r="HBI107" s="390"/>
      <c r="HBJ107" s="391"/>
      <c r="HBK107" s="392"/>
      <c r="HBL107" s="393"/>
      <c r="HBM107" s="394"/>
      <c r="HBN107" s="395"/>
      <c r="HBO107" s="389"/>
      <c r="HBP107" s="390"/>
      <c r="HBQ107" s="391"/>
      <c r="HBR107" s="392"/>
      <c r="HBS107" s="393"/>
      <c r="HBT107" s="394"/>
      <c r="HBU107" s="395"/>
      <c r="HBV107" s="389"/>
      <c r="HBW107" s="390"/>
      <c r="HBX107" s="391"/>
      <c r="HBY107" s="392"/>
      <c r="HBZ107" s="393"/>
      <c r="HCA107" s="394"/>
      <c r="HCB107" s="395"/>
      <c r="HCC107" s="389"/>
      <c r="HCD107" s="390"/>
      <c r="HCE107" s="391"/>
      <c r="HCF107" s="392"/>
      <c r="HCG107" s="393"/>
      <c r="HCH107" s="394"/>
      <c r="HCI107" s="395"/>
      <c r="HCJ107" s="389"/>
      <c r="HCK107" s="390"/>
      <c r="HCL107" s="391"/>
      <c r="HCM107" s="392"/>
      <c r="HCN107" s="393"/>
      <c r="HCO107" s="394"/>
      <c r="HCP107" s="395"/>
      <c r="HCQ107" s="389"/>
      <c r="HCR107" s="390"/>
      <c r="HCS107" s="391"/>
      <c r="HCT107" s="392"/>
      <c r="HCU107" s="393"/>
      <c r="HCV107" s="394"/>
      <c r="HCW107" s="395"/>
      <c r="HCX107" s="389"/>
      <c r="HCY107" s="390"/>
      <c r="HCZ107" s="391"/>
      <c r="HDA107" s="392"/>
      <c r="HDB107" s="393"/>
      <c r="HDC107" s="394"/>
      <c r="HDD107" s="395"/>
      <c r="HDE107" s="389"/>
      <c r="HDF107" s="390"/>
      <c r="HDG107" s="391"/>
      <c r="HDH107" s="392"/>
      <c r="HDI107" s="393"/>
      <c r="HDJ107" s="394"/>
      <c r="HDK107" s="395"/>
      <c r="HDL107" s="389"/>
      <c r="HDM107" s="390"/>
      <c r="HDN107" s="391"/>
      <c r="HDO107" s="392"/>
      <c r="HDP107" s="393"/>
      <c r="HDQ107" s="394"/>
      <c r="HDR107" s="395"/>
      <c r="HDS107" s="389"/>
      <c r="HDT107" s="390"/>
      <c r="HDU107" s="391"/>
      <c r="HDV107" s="392"/>
      <c r="HDW107" s="393"/>
      <c r="HDX107" s="394"/>
      <c r="HDY107" s="395"/>
      <c r="HDZ107" s="389"/>
      <c r="HEA107" s="390"/>
      <c r="HEB107" s="391"/>
      <c r="HEC107" s="392"/>
      <c r="HED107" s="393"/>
      <c r="HEE107" s="394"/>
      <c r="HEF107" s="395"/>
      <c r="HEG107" s="389"/>
      <c r="HEH107" s="390"/>
      <c r="HEI107" s="391"/>
      <c r="HEJ107" s="392"/>
      <c r="HEK107" s="393"/>
      <c r="HEL107" s="394"/>
      <c r="HEM107" s="395"/>
      <c r="HEN107" s="389"/>
      <c r="HEO107" s="390"/>
      <c r="HEP107" s="391"/>
      <c r="HEQ107" s="392"/>
      <c r="HER107" s="393"/>
      <c r="HES107" s="394"/>
      <c r="HET107" s="395"/>
      <c r="HEU107" s="389"/>
      <c r="HEV107" s="390"/>
      <c r="HEW107" s="391"/>
      <c r="HEX107" s="392"/>
      <c r="HEY107" s="393"/>
      <c r="HEZ107" s="394"/>
      <c r="HFA107" s="395"/>
      <c r="HFB107" s="389"/>
      <c r="HFC107" s="390"/>
      <c r="HFD107" s="391"/>
      <c r="HFE107" s="392"/>
      <c r="HFF107" s="393"/>
      <c r="HFG107" s="394"/>
      <c r="HFH107" s="395"/>
      <c r="HFI107" s="389"/>
      <c r="HFJ107" s="390"/>
      <c r="HFK107" s="391"/>
      <c r="HFL107" s="392"/>
      <c r="HFM107" s="393"/>
      <c r="HFN107" s="394"/>
      <c r="HFO107" s="395"/>
      <c r="HFP107" s="389"/>
      <c r="HFQ107" s="390"/>
      <c r="HFR107" s="391"/>
      <c r="HFS107" s="392"/>
      <c r="HFT107" s="393"/>
      <c r="HFU107" s="394"/>
      <c r="HFV107" s="395"/>
      <c r="HFW107" s="389"/>
      <c r="HFX107" s="390"/>
      <c r="HFY107" s="391"/>
      <c r="HFZ107" s="392"/>
      <c r="HGA107" s="393"/>
      <c r="HGB107" s="394"/>
      <c r="HGC107" s="395"/>
      <c r="HGD107" s="389"/>
      <c r="HGE107" s="390"/>
      <c r="HGF107" s="391"/>
      <c r="HGG107" s="392"/>
      <c r="HGH107" s="393"/>
      <c r="HGI107" s="394"/>
      <c r="HGJ107" s="395"/>
      <c r="HGK107" s="389"/>
      <c r="HGL107" s="390"/>
      <c r="HGM107" s="391"/>
      <c r="HGN107" s="392"/>
      <c r="HGO107" s="393"/>
      <c r="HGP107" s="394"/>
      <c r="HGQ107" s="395"/>
      <c r="HGR107" s="389"/>
      <c r="HGS107" s="390"/>
      <c r="HGT107" s="391"/>
      <c r="HGU107" s="392"/>
      <c r="HGV107" s="393"/>
      <c r="HGW107" s="394"/>
      <c r="HGX107" s="395"/>
      <c r="HGY107" s="389"/>
      <c r="HGZ107" s="390"/>
      <c r="HHA107" s="391"/>
      <c r="HHB107" s="392"/>
      <c r="HHC107" s="393"/>
      <c r="HHD107" s="394"/>
      <c r="HHE107" s="395"/>
      <c r="HHF107" s="389"/>
      <c r="HHG107" s="390"/>
      <c r="HHH107" s="391"/>
      <c r="HHI107" s="392"/>
      <c r="HHJ107" s="393"/>
      <c r="HHK107" s="394"/>
      <c r="HHL107" s="395"/>
      <c r="HHM107" s="389"/>
      <c r="HHN107" s="390"/>
      <c r="HHO107" s="391"/>
      <c r="HHP107" s="392"/>
      <c r="HHQ107" s="393"/>
      <c r="HHR107" s="394"/>
      <c r="HHS107" s="395"/>
      <c r="HHT107" s="389"/>
      <c r="HHU107" s="390"/>
      <c r="HHV107" s="391"/>
      <c r="HHW107" s="392"/>
      <c r="HHX107" s="393"/>
      <c r="HHY107" s="394"/>
      <c r="HHZ107" s="395"/>
      <c r="HIA107" s="389"/>
      <c r="HIB107" s="390"/>
      <c r="HIC107" s="391"/>
      <c r="HID107" s="392"/>
      <c r="HIE107" s="393"/>
      <c r="HIF107" s="394"/>
      <c r="HIG107" s="395"/>
      <c r="HIH107" s="389"/>
      <c r="HII107" s="390"/>
      <c r="HIJ107" s="391"/>
      <c r="HIK107" s="392"/>
      <c r="HIL107" s="393"/>
      <c r="HIM107" s="394"/>
      <c r="HIN107" s="395"/>
      <c r="HIO107" s="389"/>
      <c r="HIP107" s="390"/>
      <c r="HIQ107" s="391"/>
      <c r="HIR107" s="392"/>
      <c r="HIS107" s="393"/>
      <c r="HIT107" s="394"/>
      <c r="HIU107" s="395"/>
      <c r="HIV107" s="389"/>
      <c r="HIW107" s="390"/>
      <c r="HIX107" s="391"/>
      <c r="HIY107" s="392"/>
      <c r="HIZ107" s="393"/>
      <c r="HJA107" s="394"/>
      <c r="HJB107" s="395"/>
      <c r="HJC107" s="389"/>
      <c r="HJD107" s="390"/>
      <c r="HJE107" s="391"/>
      <c r="HJF107" s="392"/>
      <c r="HJG107" s="393"/>
      <c r="HJH107" s="394"/>
      <c r="HJI107" s="395"/>
      <c r="HJJ107" s="389"/>
      <c r="HJK107" s="390"/>
      <c r="HJL107" s="391"/>
      <c r="HJM107" s="392"/>
      <c r="HJN107" s="393"/>
      <c r="HJO107" s="394"/>
      <c r="HJP107" s="395"/>
      <c r="HJQ107" s="389"/>
      <c r="HJR107" s="390"/>
      <c r="HJS107" s="391"/>
      <c r="HJT107" s="392"/>
      <c r="HJU107" s="393"/>
      <c r="HJV107" s="394"/>
      <c r="HJW107" s="395"/>
      <c r="HJX107" s="389"/>
      <c r="HJY107" s="390"/>
      <c r="HJZ107" s="391"/>
      <c r="HKA107" s="392"/>
      <c r="HKB107" s="393"/>
      <c r="HKC107" s="394"/>
      <c r="HKD107" s="395"/>
      <c r="HKE107" s="389"/>
      <c r="HKF107" s="390"/>
      <c r="HKG107" s="391"/>
      <c r="HKH107" s="392"/>
      <c r="HKI107" s="393"/>
      <c r="HKJ107" s="394"/>
      <c r="HKK107" s="395"/>
      <c r="HKL107" s="389"/>
      <c r="HKM107" s="390"/>
      <c r="HKN107" s="391"/>
      <c r="HKO107" s="392"/>
      <c r="HKP107" s="393"/>
      <c r="HKQ107" s="394"/>
      <c r="HKR107" s="395"/>
      <c r="HKS107" s="389"/>
      <c r="HKT107" s="390"/>
      <c r="HKU107" s="391"/>
      <c r="HKV107" s="392"/>
      <c r="HKW107" s="393"/>
      <c r="HKX107" s="394"/>
      <c r="HKY107" s="395"/>
      <c r="HKZ107" s="389"/>
      <c r="HLA107" s="390"/>
      <c r="HLB107" s="391"/>
      <c r="HLC107" s="392"/>
      <c r="HLD107" s="393"/>
      <c r="HLE107" s="394"/>
      <c r="HLF107" s="395"/>
      <c r="HLG107" s="389"/>
      <c r="HLH107" s="390"/>
      <c r="HLI107" s="391"/>
      <c r="HLJ107" s="392"/>
      <c r="HLK107" s="393"/>
      <c r="HLL107" s="394"/>
      <c r="HLM107" s="395"/>
      <c r="HLN107" s="389"/>
      <c r="HLO107" s="390"/>
      <c r="HLP107" s="391"/>
      <c r="HLQ107" s="392"/>
      <c r="HLR107" s="393"/>
      <c r="HLS107" s="394"/>
      <c r="HLT107" s="395"/>
      <c r="HLU107" s="389"/>
      <c r="HLV107" s="390"/>
      <c r="HLW107" s="391"/>
      <c r="HLX107" s="392"/>
      <c r="HLY107" s="393"/>
      <c r="HLZ107" s="394"/>
      <c r="HMA107" s="395"/>
      <c r="HMB107" s="389"/>
      <c r="HMC107" s="390"/>
      <c r="HMD107" s="391"/>
      <c r="HME107" s="392"/>
      <c r="HMF107" s="393"/>
      <c r="HMG107" s="394"/>
      <c r="HMH107" s="395"/>
      <c r="HMI107" s="389"/>
      <c r="HMJ107" s="390"/>
      <c r="HMK107" s="391"/>
      <c r="HML107" s="392"/>
      <c r="HMM107" s="393"/>
      <c r="HMN107" s="394"/>
      <c r="HMO107" s="395"/>
      <c r="HMP107" s="389"/>
      <c r="HMQ107" s="390"/>
      <c r="HMR107" s="391"/>
      <c r="HMS107" s="392"/>
      <c r="HMT107" s="393"/>
      <c r="HMU107" s="394"/>
      <c r="HMV107" s="395"/>
      <c r="HMW107" s="389"/>
      <c r="HMX107" s="390"/>
      <c r="HMY107" s="391"/>
      <c r="HMZ107" s="392"/>
      <c r="HNA107" s="393"/>
      <c r="HNB107" s="394"/>
      <c r="HNC107" s="395"/>
      <c r="HND107" s="389"/>
      <c r="HNE107" s="390"/>
      <c r="HNF107" s="391"/>
      <c r="HNG107" s="392"/>
      <c r="HNH107" s="393"/>
      <c r="HNI107" s="394"/>
      <c r="HNJ107" s="395"/>
      <c r="HNK107" s="389"/>
      <c r="HNL107" s="390"/>
      <c r="HNM107" s="391"/>
      <c r="HNN107" s="392"/>
      <c r="HNO107" s="393"/>
      <c r="HNP107" s="394"/>
      <c r="HNQ107" s="395"/>
      <c r="HNR107" s="389"/>
      <c r="HNS107" s="390"/>
      <c r="HNT107" s="391"/>
      <c r="HNU107" s="392"/>
      <c r="HNV107" s="393"/>
      <c r="HNW107" s="394"/>
      <c r="HNX107" s="395"/>
      <c r="HNY107" s="389"/>
      <c r="HNZ107" s="390"/>
      <c r="HOA107" s="391"/>
      <c r="HOB107" s="392"/>
      <c r="HOC107" s="393"/>
      <c r="HOD107" s="394"/>
      <c r="HOE107" s="395"/>
      <c r="HOF107" s="389"/>
      <c r="HOG107" s="390"/>
      <c r="HOH107" s="391"/>
      <c r="HOI107" s="392"/>
      <c r="HOJ107" s="393"/>
      <c r="HOK107" s="394"/>
      <c r="HOL107" s="395"/>
      <c r="HOM107" s="389"/>
      <c r="HON107" s="390"/>
      <c r="HOO107" s="391"/>
      <c r="HOP107" s="392"/>
      <c r="HOQ107" s="393"/>
      <c r="HOR107" s="394"/>
      <c r="HOS107" s="395"/>
      <c r="HOT107" s="389"/>
      <c r="HOU107" s="390"/>
      <c r="HOV107" s="391"/>
      <c r="HOW107" s="392"/>
      <c r="HOX107" s="393"/>
      <c r="HOY107" s="394"/>
      <c r="HOZ107" s="395"/>
      <c r="HPA107" s="389"/>
      <c r="HPB107" s="390"/>
      <c r="HPC107" s="391"/>
      <c r="HPD107" s="392"/>
      <c r="HPE107" s="393"/>
      <c r="HPF107" s="394"/>
      <c r="HPG107" s="395"/>
      <c r="HPH107" s="389"/>
      <c r="HPI107" s="390"/>
      <c r="HPJ107" s="391"/>
      <c r="HPK107" s="392"/>
      <c r="HPL107" s="393"/>
      <c r="HPM107" s="394"/>
      <c r="HPN107" s="395"/>
      <c r="HPO107" s="389"/>
      <c r="HPP107" s="390"/>
      <c r="HPQ107" s="391"/>
      <c r="HPR107" s="392"/>
      <c r="HPS107" s="393"/>
      <c r="HPT107" s="394"/>
      <c r="HPU107" s="395"/>
      <c r="HPV107" s="389"/>
      <c r="HPW107" s="390"/>
      <c r="HPX107" s="391"/>
      <c r="HPY107" s="392"/>
      <c r="HPZ107" s="393"/>
      <c r="HQA107" s="394"/>
      <c r="HQB107" s="395"/>
      <c r="HQC107" s="389"/>
      <c r="HQD107" s="390"/>
      <c r="HQE107" s="391"/>
      <c r="HQF107" s="392"/>
      <c r="HQG107" s="393"/>
      <c r="HQH107" s="394"/>
      <c r="HQI107" s="395"/>
      <c r="HQJ107" s="389"/>
      <c r="HQK107" s="390"/>
      <c r="HQL107" s="391"/>
      <c r="HQM107" s="392"/>
      <c r="HQN107" s="393"/>
      <c r="HQO107" s="394"/>
      <c r="HQP107" s="395"/>
      <c r="HQQ107" s="389"/>
      <c r="HQR107" s="390"/>
      <c r="HQS107" s="391"/>
      <c r="HQT107" s="392"/>
      <c r="HQU107" s="393"/>
      <c r="HQV107" s="394"/>
      <c r="HQW107" s="395"/>
      <c r="HQX107" s="389"/>
      <c r="HQY107" s="390"/>
      <c r="HQZ107" s="391"/>
      <c r="HRA107" s="392"/>
      <c r="HRB107" s="393"/>
      <c r="HRC107" s="394"/>
      <c r="HRD107" s="395"/>
      <c r="HRE107" s="389"/>
      <c r="HRF107" s="390"/>
      <c r="HRG107" s="391"/>
      <c r="HRH107" s="392"/>
      <c r="HRI107" s="393"/>
      <c r="HRJ107" s="394"/>
      <c r="HRK107" s="395"/>
      <c r="HRL107" s="389"/>
      <c r="HRM107" s="390"/>
      <c r="HRN107" s="391"/>
      <c r="HRO107" s="392"/>
      <c r="HRP107" s="393"/>
      <c r="HRQ107" s="394"/>
      <c r="HRR107" s="395"/>
      <c r="HRS107" s="389"/>
      <c r="HRT107" s="390"/>
      <c r="HRU107" s="391"/>
      <c r="HRV107" s="392"/>
      <c r="HRW107" s="393"/>
      <c r="HRX107" s="394"/>
      <c r="HRY107" s="395"/>
      <c r="HRZ107" s="389"/>
      <c r="HSA107" s="390"/>
      <c r="HSB107" s="391"/>
      <c r="HSC107" s="392"/>
      <c r="HSD107" s="393"/>
      <c r="HSE107" s="394"/>
      <c r="HSF107" s="395"/>
      <c r="HSG107" s="389"/>
      <c r="HSH107" s="390"/>
      <c r="HSI107" s="391"/>
      <c r="HSJ107" s="392"/>
      <c r="HSK107" s="393"/>
      <c r="HSL107" s="394"/>
      <c r="HSM107" s="395"/>
      <c r="HSN107" s="389"/>
      <c r="HSO107" s="390"/>
      <c r="HSP107" s="391"/>
      <c r="HSQ107" s="392"/>
      <c r="HSR107" s="393"/>
      <c r="HSS107" s="394"/>
      <c r="HST107" s="395"/>
      <c r="HSU107" s="389"/>
      <c r="HSV107" s="390"/>
      <c r="HSW107" s="391"/>
      <c r="HSX107" s="392"/>
      <c r="HSY107" s="393"/>
      <c r="HSZ107" s="394"/>
      <c r="HTA107" s="395"/>
      <c r="HTB107" s="389"/>
      <c r="HTC107" s="390"/>
      <c r="HTD107" s="391"/>
      <c r="HTE107" s="392"/>
      <c r="HTF107" s="393"/>
      <c r="HTG107" s="394"/>
      <c r="HTH107" s="395"/>
      <c r="HTI107" s="389"/>
      <c r="HTJ107" s="390"/>
      <c r="HTK107" s="391"/>
      <c r="HTL107" s="392"/>
      <c r="HTM107" s="393"/>
      <c r="HTN107" s="394"/>
      <c r="HTO107" s="395"/>
      <c r="HTP107" s="389"/>
      <c r="HTQ107" s="390"/>
      <c r="HTR107" s="391"/>
      <c r="HTS107" s="392"/>
      <c r="HTT107" s="393"/>
      <c r="HTU107" s="394"/>
      <c r="HTV107" s="395"/>
      <c r="HTW107" s="389"/>
      <c r="HTX107" s="390"/>
      <c r="HTY107" s="391"/>
      <c r="HTZ107" s="392"/>
      <c r="HUA107" s="393"/>
      <c r="HUB107" s="394"/>
      <c r="HUC107" s="395"/>
      <c r="HUD107" s="389"/>
      <c r="HUE107" s="390"/>
      <c r="HUF107" s="391"/>
      <c r="HUG107" s="392"/>
      <c r="HUH107" s="393"/>
      <c r="HUI107" s="394"/>
      <c r="HUJ107" s="395"/>
      <c r="HUK107" s="389"/>
      <c r="HUL107" s="390"/>
      <c r="HUM107" s="391"/>
      <c r="HUN107" s="392"/>
      <c r="HUO107" s="393"/>
      <c r="HUP107" s="394"/>
      <c r="HUQ107" s="395"/>
      <c r="HUR107" s="389"/>
      <c r="HUS107" s="390"/>
      <c r="HUT107" s="391"/>
      <c r="HUU107" s="392"/>
      <c r="HUV107" s="393"/>
      <c r="HUW107" s="394"/>
      <c r="HUX107" s="395"/>
      <c r="HUY107" s="389"/>
      <c r="HUZ107" s="390"/>
      <c r="HVA107" s="391"/>
      <c r="HVB107" s="392"/>
      <c r="HVC107" s="393"/>
      <c r="HVD107" s="394"/>
      <c r="HVE107" s="395"/>
      <c r="HVF107" s="389"/>
      <c r="HVG107" s="390"/>
      <c r="HVH107" s="391"/>
      <c r="HVI107" s="392"/>
      <c r="HVJ107" s="393"/>
      <c r="HVK107" s="394"/>
      <c r="HVL107" s="395"/>
      <c r="HVM107" s="389"/>
      <c r="HVN107" s="390"/>
      <c r="HVO107" s="391"/>
      <c r="HVP107" s="392"/>
      <c r="HVQ107" s="393"/>
      <c r="HVR107" s="394"/>
      <c r="HVS107" s="395"/>
      <c r="HVT107" s="389"/>
      <c r="HVU107" s="390"/>
      <c r="HVV107" s="391"/>
      <c r="HVW107" s="392"/>
      <c r="HVX107" s="393"/>
      <c r="HVY107" s="394"/>
      <c r="HVZ107" s="395"/>
      <c r="HWA107" s="389"/>
      <c r="HWB107" s="390"/>
      <c r="HWC107" s="391"/>
      <c r="HWD107" s="392"/>
      <c r="HWE107" s="393"/>
      <c r="HWF107" s="394"/>
      <c r="HWG107" s="395"/>
      <c r="HWH107" s="389"/>
      <c r="HWI107" s="390"/>
      <c r="HWJ107" s="391"/>
      <c r="HWK107" s="392"/>
      <c r="HWL107" s="393"/>
      <c r="HWM107" s="394"/>
      <c r="HWN107" s="395"/>
      <c r="HWO107" s="389"/>
      <c r="HWP107" s="390"/>
      <c r="HWQ107" s="391"/>
      <c r="HWR107" s="392"/>
      <c r="HWS107" s="393"/>
      <c r="HWT107" s="394"/>
      <c r="HWU107" s="395"/>
      <c r="HWV107" s="389"/>
      <c r="HWW107" s="390"/>
      <c r="HWX107" s="391"/>
      <c r="HWY107" s="392"/>
      <c r="HWZ107" s="393"/>
      <c r="HXA107" s="394"/>
      <c r="HXB107" s="395"/>
      <c r="HXC107" s="389"/>
      <c r="HXD107" s="390"/>
      <c r="HXE107" s="391"/>
      <c r="HXF107" s="392"/>
      <c r="HXG107" s="393"/>
      <c r="HXH107" s="394"/>
      <c r="HXI107" s="395"/>
      <c r="HXJ107" s="389"/>
      <c r="HXK107" s="390"/>
      <c r="HXL107" s="391"/>
      <c r="HXM107" s="392"/>
      <c r="HXN107" s="393"/>
      <c r="HXO107" s="394"/>
      <c r="HXP107" s="395"/>
      <c r="HXQ107" s="389"/>
      <c r="HXR107" s="390"/>
      <c r="HXS107" s="391"/>
      <c r="HXT107" s="392"/>
      <c r="HXU107" s="393"/>
      <c r="HXV107" s="394"/>
      <c r="HXW107" s="395"/>
      <c r="HXX107" s="389"/>
      <c r="HXY107" s="390"/>
      <c r="HXZ107" s="391"/>
      <c r="HYA107" s="392"/>
      <c r="HYB107" s="393"/>
      <c r="HYC107" s="394"/>
      <c r="HYD107" s="395"/>
      <c r="HYE107" s="389"/>
      <c r="HYF107" s="390"/>
      <c r="HYG107" s="391"/>
      <c r="HYH107" s="392"/>
      <c r="HYI107" s="393"/>
      <c r="HYJ107" s="394"/>
      <c r="HYK107" s="395"/>
      <c r="HYL107" s="389"/>
      <c r="HYM107" s="390"/>
      <c r="HYN107" s="391"/>
      <c r="HYO107" s="392"/>
      <c r="HYP107" s="393"/>
      <c r="HYQ107" s="394"/>
      <c r="HYR107" s="395"/>
      <c r="HYS107" s="389"/>
      <c r="HYT107" s="390"/>
      <c r="HYU107" s="391"/>
      <c r="HYV107" s="392"/>
      <c r="HYW107" s="393"/>
      <c r="HYX107" s="394"/>
      <c r="HYY107" s="395"/>
      <c r="HYZ107" s="389"/>
      <c r="HZA107" s="390"/>
      <c r="HZB107" s="391"/>
      <c r="HZC107" s="392"/>
      <c r="HZD107" s="393"/>
      <c r="HZE107" s="394"/>
      <c r="HZF107" s="395"/>
      <c r="HZG107" s="389"/>
      <c r="HZH107" s="390"/>
      <c r="HZI107" s="391"/>
      <c r="HZJ107" s="392"/>
      <c r="HZK107" s="393"/>
      <c r="HZL107" s="394"/>
      <c r="HZM107" s="395"/>
      <c r="HZN107" s="389"/>
      <c r="HZO107" s="390"/>
      <c r="HZP107" s="391"/>
      <c r="HZQ107" s="392"/>
      <c r="HZR107" s="393"/>
      <c r="HZS107" s="394"/>
      <c r="HZT107" s="395"/>
      <c r="HZU107" s="389"/>
      <c r="HZV107" s="390"/>
      <c r="HZW107" s="391"/>
      <c r="HZX107" s="392"/>
      <c r="HZY107" s="393"/>
      <c r="HZZ107" s="394"/>
      <c r="IAA107" s="395"/>
      <c r="IAB107" s="389"/>
      <c r="IAC107" s="390"/>
      <c r="IAD107" s="391"/>
      <c r="IAE107" s="392"/>
      <c r="IAF107" s="393"/>
      <c r="IAG107" s="394"/>
      <c r="IAH107" s="395"/>
      <c r="IAI107" s="389"/>
      <c r="IAJ107" s="390"/>
      <c r="IAK107" s="391"/>
      <c r="IAL107" s="392"/>
      <c r="IAM107" s="393"/>
      <c r="IAN107" s="394"/>
      <c r="IAO107" s="395"/>
      <c r="IAP107" s="389"/>
      <c r="IAQ107" s="390"/>
      <c r="IAR107" s="391"/>
      <c r="IAS107" s="392"/>
      <c r="IAT107" s="393"/>
      <c r="IAU107" s="394"/>
      <c r="IAV107" s="395"/>
      <c r="IAW107" s="389"/>
      <c r="IAX107" s="390"/>
      <c r="IAY107" s="391"/>
      <c r="IAZ107" s="392"/>
      <c r="IBA107" s="393"/>
      <c r="IBB107" s="394"/>
      <c r="IBC107" s="395"/>
      <c r="IBD107" s="389"/>
      <c r="IBE107" s="390"/>
      <c r="IBF107" s="391"/>
      <c r="IBG107" s="392"/>
      <c r="IBH107" s="393"/>
      <c r="IBI107" s="394"/>
      <c r="IBJ107" s="395"/>
      <c r="IBK107" s="389"/>
      <c r="IBL107" s="390"/>
      <c r="IBM107" s="391"/>
      <c r="IBN107" s="392"/>
      <c r="IBO107" s="393"/>
      <c r="IBP107" s="394"/>
      <c r="IBQ107" s="395"/>
      <c r="IBR107" s="389"/>
      <c r="IBS107" s="390"/>
      <c r="IBT107" s="391"/>
      <c r="IBU107" s="392"/>
      <c r="IBV107" s="393"/>
      <c r="IBW107" s="394"/>
      <c r="IBX107" s="395"/>
      <c r="IBY107" s="389"/>
      <c r="IBZ107" s="390"/>
      <c r="ICA107" s="391"/>
      <c r="ICB107" s="392"/>
      <c r="ICC107" s="393"/>
      <c r="ICD107" s="394"/>
      <c r="ICE107" s="395"/>
      <c r="ICF107" s="389"/>
      <c r="ICG107" s="390"/>
      <c r="ICH107" s="391"/>
      <c r="ICI107" s="392"/>
      <c r="ICJ107" s="393"/>
      <c r="ICK107" s="394"/>
      <c r="ICL107" s="395"/>
      <c r="ICM107" s="389"/>
      <c r="ICN107" s="390"/>
      <c r="ICO107" s="391"/>
      <c r="ICP107" s="392"/>
      <c r="ICQ107" s="393"/>
      <c r="ICR107" s="394"/>
      <c r="ICS107" s="395"/>
      <c r="ICT107" s="389"/>
      <c r="ICU107" s="390"/>
      <c r="ICV107" s="391"/>
      <c r="ICW107" s="392"/>
      <c r="ICX107" s="393"/>
      <c r="ICY107" s="394"/>
      <c r="ICZ107" s="395"/>
      <c r="IDA107" s="389"/>
      <c r="IDB107" s="390"/>
      <c r="IDC107" s="391"/>
      <c r="IDD107" s="392"/>
      <c r="IDE107" s="393"/>
      <c r="IDF107" s="394"/>
      <c r="IDG107" s="395"/>
      <c r="IDH107" s="389"/>
      <c r="IDI107" s="390"/>
      <c r="IDJ107" s="391"/>
      <c r="IDK107" s="392"/>
      <c r="IDL107" s="393"/>
      <c r="IDM107" s="394"/>
      <c r="IDN107" s="395"/>
      <c r="IDO107" s="389"/>
      <c r="IDP107" s="390"/>
      <c r="IDQ107" s="391"/>
      <c r="IDR107" s="392"/>
      <c r="IDS107" s="393"/>
      <c r="IDT107" s="394"/>
      <c r="IDU107" s="395"/>
      <c r="IDV107" s="389"/>
      <c r="IDW107" s="390"/>
      <c r="IDX107" s="391"/>
      <c r="IDY107" s="392"/>
      <c r="IDZ107" s="393"/>
      <c r="IEA107" s="394"/>
      <c r="IEB107" s="395"/>
      <c r="IEC107" s="389"/>
      <c r="IED107" s="390"/>
      <c r="IEE107" s="391"/>
      <c r="IEF107" s="392"/>
      <c r="IEG107" s="393"/>
      <c r="IEH107" s="394"/>
      <c r="IEI107" s="395"/>
      <c r="IEJ107" s="389"/>
      <c r="IEK107" s="390"/>
      <c r="IEL107" s="391"/>
      <c r="IEM107" s="392"/>
      <c r="IEN107" s="393"/>
      <c r="IEO107" s="394"/>
      <c r="IEP107" s="395"/>
      <c r="IEQ107" s="389"/>
      <c r="IER107" s="390"/>
      <c r="IES107" s="391"/>
      <c r="IET107" s="392"/>
      <c r="IEU107" s="393"/>
      <c r="IEV107" s="394"/>
      <c r="IEW107" s="395"/>
      <c r="IEX107" s="389"/>
      <c r="IEY107" s="390"/>
      <c r="IEZ107" s="391"/>
      <c r="IFA107" s="392"/>
      <c r="IFB107" s="393"/>
      <c r="IFC107" s="394"/>
      <c r="IFD107" s="395"/>
      <c r="IFE107" s="389"/>
      <c r="IFF107" s="390"/>
      <c r="IFG107" s="391"/>
      <c r="IFH107" s="392"/>
      <c r="IFI107" s="393"/>
      <c r="IFJ107" s="394"/>
      <c r="IFK107" s="395"/>
      <c r="IFL107" s="389"/>
      <c r="IFM107" s="390"/>
      <c r="IFN107" s="391"/>
      <c r="IFO107" s="392"/>
      <c r="IFP107" s="393"/>
      <c r="IFQ107" s="394"/>
      <c r="IFR107" s="395"/>
      <c r="IFS107" s="389"/>
      <c r="IFT107" s="390"/>
      <c r="IFU107" s="391"/>
      <c r="IFV107" s="392"/>
      <c r="IFW107" s="393"/>
      <c r="IFX107" s="394"/>
      <c r="IFY107" s="395"/>
      <c r="IFZ107" s="389"/>
      <c r="IGA107" s="390"/>
      <c r="IGB107" s="391"/>
      <c r="IGC107" s="392"/>
      <c r="IGD107" s="393"/>
      <c r="IGE107" s="394"/>
      <c r="IGF107" s="395"/>
      <c r="IGG107" s="389"/>
      <c r="IGH107" s="390"/>
      <c r="IGI107" s="391"/>
      <c r="IGJ107" s="392"/>
      <c r="IGK107" s="393"/>
      <c r="IGL107" s="394"/>
      <c r="IGM107" s="395"/>
      <c r="IGN107" s="389"/>
      <c r="IGO107" s="390"/>
      <c r="IGP107" s="391"/>
      <c r="IGQ107" s="392"/>
      <c r="IGR107" s="393"/>
      <c r="IGS107" s="394"/>
      <c r="IGT107" s="395"/>
      <c r="IGU107" s="389"/>
      <c r="IGV107" s="390"/>
      <c r="IGW107" s="391"/>
      <c r="IGX107" s="392"/>
      <c r="IGY107" s="393"/>
      <c r="IGZ107" s="394"/>
      <c r="IHA107" s="395"/>
      <c r="IHB107" s="389"/>
      <c r="IHC107" s="390"/>
      <c r="IHD107" s="391"/>
      <c r="IHE107" s="392"/>
      <c r="IHF107" s="393"/>
      <c r="IHG107" s="394"/>
      <c r="IHH107" s="395"/>
      <c r="IHI107" s="389"/>
      <c r="IHJ107" s="390"/>
      <c r="IHK107" s="391"/>
      <c r="IHL107" s="392"/>
      <c r="IHM107" s="393"/>
      <c r="IHN107" s="394"/>
      <c r="IHO107" s="395"/>
      <c r="IHP107" s="389"/>
      <c r="IHQ107" s="390"/>
      <c r="IHR107" s="391"/>
      <c r="IHS107" s="392"/>
      <c r="IHT107" s="393"/>
      <c r="IHU107" s="394"/>
      <c r="IHV107" s="395"/>
      <c r="IHW107" s="389"/>
      <c r="IHX107" s="390"/>
      <c r="IHY107" s="391"/>
      <c r="IHZ107" s="392"/>
      <c r="IIA107" s="393"/>
      <c r="IIB107" s="394"/>
      <c r="IIC107" s="395"/>
      <c r="IID107" s="389"/>
      <c r="IIE107" s="390"/>
      <c r="IIF107" s="391"/>
      <c r="IIG107" s="392"/>
      <c r="IIH107" s="393"/>
      <c r="III107" s="394"/>
      <c r="IIJ107" s="395"/>
      <c r="IIK107" s="389"/>
      <c r="IIL107" s="390"/>
      <c r="IIM107" s="391"/>
      <c r="IIN107" s="392"/>
      <c r="IIO107" s="393"/>
      <c r="IIP107" s="394"/>
      <c r="IIQ107" s="395"/>
      <c r="IIR107" s="389"/>
      <c r="IIS107" s="390"/>
      <c r="IIT107" s="391"/>
      <c r="IIU107" s="392"/>
      <c r="IIV107" s="393"/>
      <c r="IIW107" s="394"/>
      <c r="IIX107" s="395"/>
      <c r="IIY107" s="389"/>
      <c r="IIZ107" s="390"/>
      <c r="IJA107" s="391"/>
      <c r="IJB107" s="392"/>
      <c r="IJC107" s="393"/>
      <c r="IJD107" s="394"/>
      <c r="IJE107" s="395"/>
      <c r="IJF107" s="389"/>
      <c r="IJG107" s="390"/>
      <c r="IJH107" s="391"/>
      <c r="IJI107" s="392"/>
      <c r="IJJ107" s="393"/>
      <c r="IJK107" s="394"/>
      <c r="IJL107" s="395"/>
      <c r="IJM107" s="389"/>
      <c r="IJN107" s="390"/>
      <c r="IJO107" s="391"/>
      <c r="IJP107" s="392"/>
      <c r="IJQ107" s="393"/>
      <c r="IJR107" s="394"/>
      <c r="IJS107" s="395"/>
      <c r="IJT107" s="389"/>
      <c r="IJU107" s="390"/>
      <c r="IJV107" s="391"/>
      <c r="IJW107" s="392"/>
      <c r="IJX107" s="393"/>
      <c r="IJY107" s="394"/>
      <c r="IJZ107" s="395"/>
      <c r="IKA107" s="389"/>
      <c r="IKB107" s="390"/>
      <c r="IKC107" s="391"/>
      <c r="IKD107" s="392"/>
      <c r="IKE107" s="393"/>
      <c r="IKF107" s="394"/>
      <c r="IKG107" s="395"/>
      <c r="IKH107" s="389"/>
      <c r="IKI107" s="390"/>
      <c r="IKJ107" s="391"/>
      <c r="IKK107" s="392"/>
      <c r="IKL107" s="393"/>
      <c r="IKM107" s="394"/>
      <c r="IKN107" s="395"/>
      <c r="IKO107" s="389"/>
      <c r="IKP107" s="390"/>
      <c r="IKQ107" s="391"/>
      <c r="IKR107" s="392"/>
      <c r="IKS107" s="393"/>
      <c r="IKT107" s="394"/>
      <c r="IKU107" s="395"/>
      <c r="IKV107" s="389"/>
      <c r="IKW107" s="390"/>
      <c r="IKX107" s="391"/>
      <c r="IKY107" s="392"/>
      <c r="IKZ107" s="393"/>
      <c r="ILA107" s="394"/>
      <c r="ILB107" s="395"/>
      <c r="ILC107" s="389"/>
      <c r="ILD107" s="390"/>
      <c r="ILE107" s="391"/>
      <c r="ILF107" s="392"/>
      <c r="ILG107" s="393"/>
      <c r="ILH107" s="394"/>
      <c r="ILI107" s="395"/>
      <c r="ILJ107" s="389"/>
      <c r="ILK107" s="390"/>
      <c r="ILL107" s="391"/>
      <c r="ILM107" s="392"/>
      <c r="ILN107" s="393"/>
      <c r="ILO107" s="394"/>
      <c r="ILP107" s="395"/>
      <c r="ILQ107" s="389"/>
      <c r="ILR107" s="390"/>
      <c r="ILS107" s="391"/>
      <c r="ILT107" s="392"/>
      <c r="ILU107" s="393"/>
      <c r="ILV107" s="394"/>
      <c r="ILW107" s="395"/>
      <c r="ILX107" s="389"/>
      <c r="ILY107" s="390"/>
      <c r="ILZ107" s="391"/>
      <c r="IMA107" s="392"/>
      <c r="IMB107" s="393"/>
      <c r="IMC107" s="394"/>
      <c r="IMD107" s="395"/>
      <c r="IME107" s="389"/>
      <c r="IMF107" s="390"/>
      <c r="IMG107" s="391"/>
      <c r="IMH107" s="392"/>
      <c r="IMI107" s="393"/>
      <c r="IMJ107" s="394"/>
      <c r="IMK107" s="395"/>
      <c r="IML107" s="389"/>
      <c r="IMM107" s="390"/>
      <c r="IMN107" s="391"/>
      <c r="IMO107" s="392"/>
      <c r="IMP107" s="393"/>
      <c r="IMQ107" s="394"/>
      <c r="IMR107" s="395"/>
      <c r="IMS107" s="389"/>
      <c r="IMT107" s="390"/>
      <c r="IMU107" s="391"/>
      <c r="IMV107" s="392"/>
      <c r="IMW107" s="393"/>
      <c r="IMX107" s="394"/>
      <c r="IMY107" s="395"/>
      <c r="IMZ107" s="389"/>
      <c r="INA107" s="390"/>
      <c r="INB107" s="391"/>
      <c r="INC107" s="392"/>
      <c r="IND107" s="393"/>
      <c r="INE107" s="394"/>
      <c r="INF107" s="395"/>
      <c r="ING107" s="389"/>
      <c r="INH107" s="390"/>
      <c r="INI107" s="391"/>
      <c r="INJ107" s="392"/>
      <c r="INK107" s="393"/>
      <c r="INL107" s="394"/>
      <c r="INM107" s="395"/>
      <c r="INN107" s="389"/>
      <c r="INO107" s="390"/>
      <c r="INP107" s="391"/>
      <c r="INQ107" s="392"/>
      <c r="INR107" s="393"/>
      <c r="INS107" s="394"/>
      <c r="INT107" s="395"/>
      <c r="INU107" s="389"/>
      <c r="INV107" s="390"/>
      <c r="INW107" s="391"/>
      <c r="INX107" s="392"/>
      <c r="INY107" s="393"/>
      <c r="INZ107" s="394"/>
      <c r="IOA107" s="395"/>
      <c r="IOB107" s="389"/>
      <c r="IOC107" s="390"/>
      <c r="IOD107" s="391"/>
      <c r="IOE107" s="392"/>
      <c r="IOF107" s="393"/>
      <c r="IOG107" s="394"/>
      <c r="IOH107" s="395"/>
      <c r="IOI107" s="389"/>
      <c r="IOJ107" s="390"/>
      <c r="IOK107" s="391"/>
      <c r="IOL107" s="392"/>
      <c r="IOM107" s="393"/>
      <c r="ION107" s="394"/>
      <c r="IOO107" s="395"/>
      <c r="IOP107" s="389"/>
      <c r="IOQ107" s="390"/>
      <c r="IOR107" s="391"/>
      <c r="IOS107" s="392"/>
      <c r="IOT107" s="393"/>
      <c r="IOU107" s="394"/>
      <c r="IOV107" s="395"/>
      <c r="IOW107" s="389"/>
      <c r="IOX107" s="390"/>
      <c r="IOY107" s="391"/>
      <c r="IOZ107" s="392"/>
      <c r="IPA107" s="393"/>
      <c r="IPB107" s="394"/>
      <c r="IPC107" s="395"/>
      <c r="IPD107" s="389"/>
      <c r="IPE107" s="390"/>
      <c r="IPF107" s="391"/>
      <c r="IPG107" s="392"/>
      <c r="IPH107" s="393"/>
      <c r="IPI107" s="394"/>
      <c r="IPJ107" s="395"/>
      <c r="IPK107" s="389"/>
      <c r="IPL107" s="390"/>
      <c r="IPM107" s="391"/>
      <c r="IPN107" s="392"/>
      <c r="IPO107" s="393"/>
      <c r="IPP107" s="394"/>
      <c r="IPQ107" s="395"/>
      <c r="IPR107" s="389"/>
      <c r="IPS107" s="390"/>
      <c r="IPT107" s="391"/>
      <c r="IPU107" s="392"/>
      <c r="IPV107" s="393"/>
      <c r="IPW107" s="394"/>
      <c r="IPX107" s="395"/>
      <c r="IPY107" s="389"/>
      <c r="IPZ107" s="390"/>
      <c r="IQA107" s="391"/>
      <c r="IQB107" s="392"/>
      <c r="IQC107" s="393"/>
      <c r="IQD107" s="394"/>
      <c r="IQE107" s="395"/>
      <c r="IQF107" s="389"/>
      <c r="IQG107" s="390"/>
      <c r="IQH107" s="391"/>
      <c r="IQI107" s="392"/>
      <c r="IQJ107" s="393"/>
      <c r="IQK107" s="394"/>
      <c r="IQL107" s="395"/>
      <c r="IQM107" s="389"/>
      <c r="IQN107" s="390"/>
      <c r="IQO107" s="391"/>
      <c r="IQP107" s="392"/>
      <c r="IQQ107" s="393"/>
      <c r="IQR107" s="394"/>
      <c r="IQS107" s="395"/>
      <c r="IQT107" s="389"/>
      <c r="IQU107" s="390"/>
      <c r="IQV107" s="391"/>
      <c r="IQW107" s="392"/>
      <c r="IQX107" s="393"/>
      <c r="IQY107" s="394"/>
      <c r="IQZ107" s="395"/>
      <c r="IRA107" s="389"/>
      <c r="IRB107" s="390"/>
      <c r="IRC107" s="391"/>
      <c r="IRD107" s="392"/>
      <c r="IRE107" s="393"/>
      <c r="IRF107" s="394"/>
      <c r="IRG107" s="395"/>
      <c r="IRH107" s="389"/>
      <c r="IRI107" s="390"/>
      <c r="IRJ107" s="391"/>
      <c r="IRK107" s="392"/>
      <c r="IRL107" s="393"/>
      <c r="IRM107" s="394"/>
      <c r="IRN107" s="395"/>
      <c r="IRO107" s="389"/>
      <c r="IRP107" s="390"/>
      <c r="IRQ107" s="391"/>
      <c r="IRR107" s="392"/>
      <c r="IRS107" s="393"/>
      <c r="IRT107" s="394"/>
      <c r="IRU107" s="395"/>
      <c r="IRV107" s="389"/>
      <c r="IRW107" s="390"/>
      <c r="IRX107" s="391"/>
      <c r="IRY107" s="392"/>
      <c r="IRZ107" s="393"/>
      <c r="ISA107" s="394"/>
      <c r="ISB107" s="395"/>
      <c r="ISC107" s="389"/>
      <c r="ISD107" s="390"/>
      <c r="ISE107" s="391"/>
      <c r="ISF107" s="392"/>
      <c r="ISG107" s="393"/>
      <c r="ISH107" s="394"/>
      <c r="ISI107" s="395"/>
      <c r="ISJ107" s="389"/>
      <c r="ISK107" s="390"/>
      <c r="ISL107" s="391"/>
      <c r="ISM107" s="392"/>
      <c r="ISN107" s="393"/>
      <c r="ISO107" s="394"/>
      <c r="ISP107" s="395"/>
      <c r="ISQ107" s="389"/>
      <c r="ISR107" s="390"/>
      <c r="ISS107" s="391"/>
      <c r="IST107" s="392"/>
      <c r="ISU107" s="393"/>
      <c r="ISV107" s="394"/>
      <c r="ISW107" s="395"/>
      <c r="ISX107" s="389"/>
      <c r="ISY107" s="390"/>
      <c r="ISZ107" s="391"/>
      <c r="ITA107" s="392"/>
      <c r="ITB107" s="393"/>
      <c r="ITC107" s="394"/>
      <c r="ITD107" s="395"/>
      <c r="ITE107" s="389"/>
      <c r="ITF107" s="390"/>
      <c r="ITG107" s="391"/>
      <c r="ITH107" s="392"/>
      <c r="ITI107" s="393"/>
      <c r="ITJ107" s="394"/>
      <c r="ITK107" s="395"/>
      <c r="ITL107" s="389"/>
      <c r="ITM107" s="390"/>
      <c r="ITN107" s="391"/>
      <c r="ITO107" s="392"/>
      <c r="ITP107" s="393"/>
      <c r="ITQ107" s="394"/>
      <c r="ITR107" s="395"/>
      <c r="ITS107" s="389"/>
      <c r="ITT107" s="390"/>
      <c r="ITU107" s="391"/>
      <c r="ITV107" s="392"/>
      <c r="ITW107" s="393"/>
      <c r="ITX107" s="394"/>
      <c r="ITY107" s="395"/>
      <c r="ITZ107" s="389"/>
      <c r="IUA107" s="390"/>
      <c r="IUB107" s="391"/>
      <c r="IUC107" s="392"/>
      <c r="IUD107" s="393"/>
      <c r="IUE107" s="394"/>
      <c r="IUF107" s="395"/>
      <c r="IUG107" s="389"/>
      <c r="IUH107" s="390"/>
      <c r="IUI107" s="391"/>
      <c r="IUJ107" s="392"/>
      <c r="IUK107" s="393"/>
      <c r="IUL107" s="394"/>
      <c r="IUM107" s="395"/>
      <c r="IUN107" s="389"/>
      <c r="IUO107" s="390"/>
      <c r="IUP107" s="391"/>
      <c r="IUQ107" s="392"/>
      <c r="IUR107" s="393"/>
      <c r="IUS107" s="394"/>
      <c r="IUT107" s="395"/>
      <c r="IUU107" s="389"/>
      <c r="IUV107" s="390"/>
      <c r="IUW107" s="391"/>
      <c r="IUX107" s="392"/>
      <c r="IUY107" s="393"/>
      <c r="IUZ107" s="394"/>
      <c r="IVA107" s="395"/>
      <c r="IVB107" s="389"/>
      <c r="IVC107" s="390"/>
      <c r="IVD107" s="391"/>
      <c r="IVE107" s="392"/>
      <c r="IVF107" s="393"/>
      <c r="IVG107" s="394"/>
      <c r="IVH107" s="395"/>
      <c r="IVI107" s="389"/>
      <c r="IVJ107" s="390"/>
      <c r="IVK107" s="391"/>
      <c r="IVL107" s="392"/>
      <c r="IVM107" s="393"/>
      <c r="IVN107" s="394"/>
      <c r="IVO107" s="395"/>
      <c r="IVP107" s="389"/>
      <c r="IVQ107" s="390"/>
      <c r="IVR107" s="391"/>
      <c r="IVS107" s="392"/>
      <c r="IVT107" s="393"/>
      <c r="IVU107" s="394"/>
      <c r="IVV107" s="395"/>
      <c r="IVW107" s="389"/>
      <c r="IVX107" s="390"/>
      <c r="IVY107" s="391"/>
      <c r="IVZ107" s="392"/>
      <c r="IWA107" s="393"/>
      <c r="IWB107" s="394"/>
      <c r="IWC107" s="395"/>
      <c r="IWD107" s="389"/>
      <c r="IWE107" s="390"/>
      <c r="IWF107" s="391"/>
      <c r="IWG107" s="392"/>
      <c r="IWH107" s="393"/>
      <c r="IWI107" s="394"/>
      <c r="IWJ107" s="395"/>
      <c r="IWK107" s="389"/>
      <c r="IWL107" s="390"/>
      <c r="IWM107" s="391"/>
      <c r="IWN107" s="392"/>
      <c r="IWO107" s="393"/>
      <c r="IWP107" s="394"/>
      <c r="IWQ107" s="395"/>
      <c r="IWR107" s="389"/>
      <c r="IWS107" s="390"/>
      <c r="IWT107" s="391"/>
      <c r="IWU107" s="392"/>
      <c r="IWV107" s="393"/>
      <c r="IWW107" s="394"/>
      <c r="IWX107" s="395"/>
      <c r="IWY107" s="389"/>
      <c r="IWZ107" s="390"/>
      <c r="IXA107" s="391"/>
      <c r="IXB107" s="392"/>
      <c r="IXC107" s="393"/>
      <c r="IXD107" s="394"/>
      <c r="IXE107" s="395"/>
      <c r="IXF107" s="389"/>
      <c r="IXG107" s="390"/>
      <c r="IXH107" s="391"/>
      <c r="IXI107" s="392"/>
      <c r="IXJ107" s="393"/>
      <c r="IXK107" s="394"/>
      <c r="IXL107" s="395"/>
      <c r="IXM107" s="389"/>
      <c r="IXN107" s="390"/>
      <c r="IXO107" s="391"/>
      <c r="IXP107" s="392"/>
      <c r="IXQ107" s="393"/>
      <c r="IXR107" s="394"/>
      <c r="IXS107" s="395"/>
      <c r="IXT107" s="389"/>
      <c r="IXU107" s="390"/>
      <c r="IXV107" s="391"/>
      <c r="IXW107" s="392"/>
      <c r="IXX107" s="393"/>
      <c r="IXY107" s="394"/>
      <c r="IXZ107" s="395"/>
      <c r="IYA107" s="389"/>
      <c r="IYB107" s="390"/>
      <c r="IYC107" s="391"/>
      <c r="IYD107" s="392"/>
      <c r="IYE107" s="393"/>
      <c r="IYF107" s="394"/>
      <c r="IYG107" s="395"/>
      <c r="IYH107" s="389"/>
      <c r="IYI107" s="390"/>
      <c r="IYJ107" s="391"/>
      <c r="IYK107" s="392"/>
      <c r="IYL107" s="393"/>
      <c r="IYM107" s="394"/>
      <c r="IYN107" s="395"/>
      <c r="IYO107" s="389"/>
      <c r="IYP107" s="390"/>
      <c r="IYQ107" s="391"/>
      <c r="IYR107" s="392"/>
      <c r="IYS107" s="393"/>
      <c r="IYT107" s="394"/>
      <c r="IYU107" s="395"/>
      <c r="IYV107" s="389"/>
      <c r="IYW107" s="390"/>
      <c r="IYX107" s="391"/>
      <c r="IYY107" s="392"/>
      <c r="IYZ107" s="393"/>
      <c r="IZA107" s="394"/>
      <c r="IZB107" s="395"/>
      <c r="IZC107" s="389"/>
      <c r="IZD107" s="390"/>
      <c r="IZE107" s="391"/>
      <c r="IZF107" s="392"/>
      <c r="IZG107" s="393"/>
      <c r="IZH107" s="394"/>
      <c r="IZI107" s="395"/>
      <c r="IZJ107" s="389"/>
      <c r="IZK107" s="390"/>
      <c r="IZL107" s="391"/>
      <c r="IZM107" s="392"/>
      <c r="IZN107" s="393"/>
      <c r="IZO107" s="394"/>
      <c r="IZP107" s="395"/>
      <c r="IZQ107" s="389"/>
      <c r="IZR107" s="390"/>
      <c r="IZS107" s="391"/>
      <c r="IZT107" s="392"/>
      <c r="IZU107" s="393"/>
      <c r="IZV107" s="394"/>
      <c r="IZW107" s="395"/>
      <c r="IZX107" s="389"/>
      <c r="IZY107" s="390"/>
      <c r="IZZ107" s="391"/>
      <c r="JAA107" s="392"/>
      <c r="JAB107" s="393"/>
      <c r="JAC107" s="394"/>
      <c r="JAD107" s="395"/>
      <c r="JAE107" s="389"/>
      <c r="JAF107" s="390"/>
      <c r="JAG107" s="391"/>
      <c r="JAH107" s="392"/>
      <c r="JAI107" s="393"/>
      <c r="JAJ107" s="394"/>
      <c r="JAK107" s="395"/>
      <c r="JAL107" s="389"/>
      <c r="JAM107" s="390"/>
      <c r="JAN107" s="391"/>
      <c r="JAO107" s="392"/>
      <c r="JAP107" s="393"/>
      <c r="JAQ107" s="394"/>
      <c r="JAR107" s="395"/>
      <c r="JAS107" s="389"/>
      <c r="JAT107" s="390"/>
      <c r="JAU107" s="391"/>
      <c r="JAV107" s="392"/>
      <c r="JAW107" s="393"/>
      <c r="JAX107" s="394"/>
      <c r="JAY107" s="395"/>
      <c r="JAZ107" s="389"/>
      <c r="JBA107" s="390"/>
      <c r="JBB107" s="391"/>
      <c r="JBC107" s="392"/>
      <c r="JBD107" s="393"/>
      <c r="JBE107" s="394"/>
      <c r="JBF107" s="395"/>
      <c r="JBG107" s="389"/>
      <c r="JBH107" s="390"/>
      <c r="JBI107" s="391"/>
      <c r="JBJ107" s="392"/>
      <c r="JBK107" s="393"/>
      <c r="JBL107" s="394"/>
      <c r="JBM107" s="395"/>
      <c r="JBN107" s="389"/>
      <c r="JBO107" s="390"/>
      <c r="JBP107" s="391"/>
      <c r="JBQ107" s="392"/>
      <c r="JBR107" s="393"/>
      <c r="JBS107" s="394"/>
      <c r="JBT107" s="395"/>
      <c r="JBU107" s="389"/>
      <c r="JBV107" s="390"/>
      <c r="JBW107" s="391"/>
      <c r="JBX107" s="392"/>
      <c r="JBY107" s="393"/>
      <c r="JBZ107" s="394"/>
      <c r="JCA107" s="395"/>
      <c r="JCB107" s="389"/>
      <c r="JCC107" s="390"/>
      <c r="JCD107" s="391"/>
      <c r="JCE107" s="392"/>
      <c r="JCF107" s="393"/>
      <c r="JCG107" s="394"/>
      <c r="JCH107" s="395"/>
      <c r="JCI107" s="389"/>
      <c r="JCJ107" s="390"/>
      <c r="JCK107" s="391"/>
      <c r="JCL107" s="392"/>
      <c r="JCM107" s="393"/>
      <c r="JCN107" s="394"/>
      <c r="JCO107" s="395"/>
      <c r="JCP107" s="389"/>
      <c r="JCQ107" s="390"/>
      <c r="JCR107" s="391"/>
      <c r="JCS107" s="392"/>
      <c r="JCT107" s="393"/>
      <c r="JCU107" s="394"/>
      <c r="JCV107" s="395"/>
      <c r="JCW107" s="389"/>
      <c r="JCX107" s="390"/>
      <c r="JCY107" s="391"/>
      <c r="JCZ107" s="392"/>
      <c r="JDA107" s="393"/>
      <c r="JDB107" s="394"/>
      <c r="JDC107" s="395"/>
      <c r="JDD107" s="389"/>
      <c r="JDE107" s="390"/>
      <c r="JDF107" s="391"/>
      <c r="JDG107" s="392"/>
      <c r="JDH107" s="393"/>
      <c r="JDI107" s="394"/>
      <c r="JDJ107" s="395"/>
      <c r="JDK107" s="389"/>
      <c r="JDL107" s="390"/>
      <c r="JDM107" s="391"/>
      <c r="JDN107" s="392"/>
      <c r="JDO107" s="393"/>
      <c r="JDP107" s="394"/>
      <c r="JDQ107" s="395"/>
      <c r="JDR107" s="389"/>
      <c r="JDS107" s="390"/>
      <c r="JDT107" s="391"/>
      <c r="JDU107" s="392"/>
      <c r="JDV107" s="393"/>
      <c r="JDW107" s="394"/>
      <c r="JDX107" s="395"/>
      <c r="JDY107" s="389"/>
      <c r="JDZ107" s="390"/>
      <c r="JEA107" s="391"/>
      <c r="JEB107" s="392"/>
      <c r="JEC107" s="393"/>
      <c r="JED107" s="394"/>
      <c r="JEE107" s="395"/>
      <c r="JEF107" s="389"/>
      <c r="JEG107" s="390"/>
      <c r="JEH107" s="391"/>
      <c r="JEI107" s="392"/>
      <c r="JEJ107" s="393"/>
      <c r="JEK107" s="394"/>
      <c r="JEL107" s="395"/>
      <c r="JEM107" s="389"/>
      <c r="JEN107" s="390"/>
      <c r="JEO107" s="391"/>
      <c r="JEP107" s="392"/>
      <c r="JEQ107" s="393"/>
      <c r="JER107" s="394"/>
      <c r="JES107" s="395"/>
      <c r="JET107" s="389"/>
      <c r="JEU107" s="390"/>
      <c r="JEV107" s="391"/>
      <c r="JEW107" s="392"/>
      <c r="JEX107" s="393"/>
      <c r="JEY107" s="394"/>
      <c r="JEZ107" s="395"/>
      <c r="JFA107" s="389"/>
      <c r="JFB107" s="390"/>
      <c r="JFC107" s="391"/>
      <c r="JFD107" s="392"/>
      <c r="JFE107" s="393"/>
      <c r="JFF107" s="394"/>
      <c r="JFG107" s="395"/>
      <c r="JFH107" s="389"/>
      <c r="JFI107" s="390"/>
      <c r="JFJ107" s="391"/>
      <c r="JFK107" s="392"/>
      <c r="JFL107" s="393"/>
      <c r="JFM107" s="394"/>
      <c r="JFN107" s="395"/>
      <c r="JFO107" s="389"/>
      <c r="JFP107" s="390"/>
      <c r="JFQ107" s="391"/>
      <c r="JFR107" s="392"/>
      <c r="JFS107" s="393"/>
      <c r="JFT107" s="394"/>
      <c r="JFU107" s="395"/>
      <c r="JFV107" s="389"/>
      <c r="JFW107" s="390"/>
      <c r="JFX107" s="391"/>
      <c r="JFY107" s="392"/>
      <c r="JFZ107" s="393"/>
      <c r="JGA107" s="394"/>
      <c r="JGB107" s="395"/>
      <c r="JGC107" s="389"/>
      <c r="JGD107" s="390"/>
      <c r="JGE107" s="391"/>
      <c r="JGF107" s="392"/>
      <c r="JGG107" s="393"/>
      <c r="JGH107" s="394"/>
      <c r="JGI107" s="395"/>
      <c r="JGJ107" s="389"/>
      <c r="JGK107" s="390"/>
      <c r="JGL107" s="391"/>
      <c r="JGM107" s="392"/>
      <c r="JGN107" s="393"/>
      <c r="JGO107" s="394"/>
      <c r="JGP107" s="395"/>
      <c r="JGQ107" s="389"/>
      <c r="JGR107" s="390"/>
      <c r="JGS107" s="391"/>
      <c r="JGT107" s="392"/>
      <c r="JGU107" s="393"/>
      <c r="JGV107" s="394"/>
      <c r="JGW107" s="395"/>
      <c r="JGX107" s="389"/>
      <c r="JGY107" s="390"/>
      <c r="JGZ107" s="391"/>
      <c r="JHA107" s="392"/>
      <c r="JHB107" s="393"/>
      <c r="JHC107" s="394"/>
      <c r="JHD107" s="395"/>
      <c r="JHE107" s="389"/>
      <c r="JHF107" s="390"/>
      <c r="JHG107" s="391"/>
      <c r="JHH107" s="392"/>
      <c r="JHI107" s="393"/>
      <c r="JHJ107" s="394"/>
      <c r="JHK107" s="395"/>
      <c r="JHL107" s="389"/>
      <c r="JHM107" s="390"/>
      <c r="JHN107" s="391"/>
      <c r="JHO107" s="392"/>
      <c r="JHP107" s="393"/>
      <c r="JHQ107" s="394"/>
      <c r="JHR107" s="395"/>
      <c r="JHS107" s="389"/>
      <c r="JHT107" s="390"/>
      <c r="JHU107" s="391"/>
      <c r="JHV107" s="392"/>
      <c r="JHW107" s="393"/>
      <c r="JHX107" s="394"/>
      <c r="JHY107" s="395"/>
      <c r="JHZ107" s="389"/>
      <c r="JIA107" s="390"/>
      <c r="JIB107" s="391"/>
      <c r="JIC107" s="392"/>
      <c r="JID107" s="393"/>
      <c r="JIE107" s="394"/>
      <c r="JIF107" s="395"/>
      <c r="JIG107" s="389"/>
      <c r="JIH107" s="390"/>
      <c r="JII107" s="391"/>
      <c r="JIJ107" s="392"/>
      <c r="JIK107" s="393"/>
      <c r="JIL107" s="394"/>
      <c r="JIM107" s="395"/>
      <c r="JIN107" s="389"/>
      <c r="JIO107" s="390"/>
      <c r="JIP107" s="391"/>
      <c r="JIQ107" s="392"/>
      <c r="JIR107" s="393"/>
      <c r="JIS107" s="394"/>
      <c r="JIT107" s="395"/>
      <c r="JIU107" s="389"/>
      <c r="JIV107" s="390"/>
      <c r="JIW107" s="391"/>
      <c r="JIX107" s="392"/>
      <c r="JIY107" s="393"/>
      <c r="JIZ107" s="394"/>
      <c r="JJA107" s="395"/>
      <c r="JJB107" s="389"/>
      <c r="JJC107" s="390"/>
      <c r="JJD107" s="391"/>
      <c r="JJE107" s="392"/>
      <c r="JJF107" s="393"/>
      <c r="JJG107" s="394"/>
      <c r="JJH107" s="395"/>
      <c r="JJI107" s="389"/>
      <c r="JJJ107" s="390"/>
      <c r="JJK107" s="391"/>
      <c r="JJL107" s="392"/>
      <c r="JJM107" s="393"/>
      <c r="JJN107" s="394"/>
      <c r="JJO107" s="395"/>
      <c r="JJP107" s="389"/>
      <c r="JJQ107" s="390"/>
      <c r="JJR107" s="391"/>
      <c r="JJS107" s="392"/>
      <c r="JJT107" s="393"/>
      <c r="JJU107" s="394"/>
      <c r="JJV107" s="395"/>
      <c r="JJW107" s="389"/>
      <c r="JJX107" s="390"/>
      <c r="JJY107" s="391"/>
      <c r="JJZ107" s="392"/>
      <c r="JKA107" s="393"/>
      <c r="JKB107" s="394"/>
      <c r="JKC107" s="395"/>
      <c r="JKD107" s="389"/>
      <c r="JKE107" s="390"/>
      <c r="JKF107" s="391"/>
      <c r="JKG107" s="392"/>
      <c r="JKH107" s="393"/>
      <c r="JKI107" s="394"/>
      <c r="JKJ107" s="395"/>
      <c r="JKK107" s="389"/>
      <c r="JKL107" s="390"/>
      <c r="JKM107" s="391"/>
      <c r="JKN107" s="392"/>
      <c r="JKO107" s="393"/>
      <c r="JKP107" s="394"/>
      <c r="JKQ107" s="395"/>
      <c r="JKR107" s="389"/>
      <c r="JKS107" s="390"/>
      <c r="JKT107" s="391"/>
      <c r="JKU107" s="392"/>
      <c r="JKV107" s="393"/>
      <c r="JKW107" s="394"/>
      <c r="JKX107" s="395"/>
      <c r="JKY107" s="389"/>
      <c r="JKZ107" s="390"/>
      <c r="JLA107" s="391"/>
      <c r="JLB107" s="392"/>
      <c r="JLC107" s="393"/>
      <c r="JLD107" s="394"/>
      <c r="JLE107" s="395"/>
      <c r="JLF107" s="389"/>
      <c r="JLG107" s="390"/>
      <c r="JLH107" s="391"/>
      <c r="JLI107" s="392"/>
      <c r="JLJ107" s="393"/>
      <c r="JLK107" s="394"/>
      <c r="JLL107" s="395"/>
      <c r="JLM107" s="389"/>
      <c r="JLN107" s="390"/>
      <c r="JLO107" s="391"/>
      <c r="JLP107" s="392"/>
      <c r="JLQ107" s="393"/>
      <c r="JLR107" s="394"/>
      <c r="JLS107" s="395"/>
      <c r="JLT107" s="389"/>
      <c r="JLU107" s="390"/>
      <c r="JLV107" s="391"/>
      <c r="JLW107" s="392"/>
      <c r="JLX107" s="393"/>
      <c r="JLY107" s="394"/>
      <c r="JLZ107" s="395"/>
      <c r="JMA107" s="389"/>
      <c r="JMB107" s="390"/>
      <c r="JMC107" s="391"/>
      <c r="JMD107" s="392"/>
      <c r="JME107" s="393"/>
      <c r="JMF107" s="394"/>
      <c r="JMG107" s="395"/>
      <c r="JMH107" s="389"/>
      <c r="JMI107" s="390"/>
      <c r="JMJ107" s="391"/>
      <c r="JMK107" s="392"/>
      <c r="JML107" s="393"/>
      <c r="JMM107" s="394"/>
      <c r="JMN107" s="395"/>
      <c r="JMO107" s="389"/>
      <c r="JMP107" s="390"/>
      <c r="JMQ107" s="391"/>
      <c r="JMR107" s="392"/>
      <c r="JMS107" s="393"/>
      <c r="JMT107" s="394"/>
      <c r="JMU107" s="395"/>
      <c r="JMV107" s="389"/>
      <c r="JMW107" s="390"/>
      <c r="JMX107" s="391"/>
      <c r="JMY107" s="392"/>
      <c r="JMZ107" s="393"/>
      <c r="JNA107" s="394"/>
      <c r="JNB107" s="395"/>
      <c r="JNC107" s="389"/>
      <c r="JND107" s="390"/>
      <c r="JNE107" s="391"/>
      <c r="JNF107" s="392"/>
      <c r="JNG107" s="393"/>
      <c r="JNH107" s="394"/>
      <c r="JNI107" s="395"/>
      <c r="JNJ107" s="389"/>
      <c r="JNK107" s="390"/>
      <c r="JNL107" s="391"/>
      <c r="JNM107" s="392"/>
      <c r="JNN107" s="393"/>
      <c r="JNO107" s="394"/>
      <c r="JNP107" s="395"/>
      <c r="JNQ107" s="389"/>
      <c r="JNR107" s="390"/>
      <c r="JNS107" s="391"/>
      <c r="JNT107" s="392"/>
      <c r="JNU107" s="393"/>
      <c r="JNV107" s="394"/>
      <c r="JNW107" s="395"/>
      <c r="JNX107" s="389"/>
      <c r="JNY107" s="390"/>
      <c r="JNZ107" s="391"/>
      <c r="JOA107" s="392"/>
      <c r="JOB107" s="393"/>
      <c r="JOC107" s="394"/>
      <c r="JOD107" s="395"/>
      <c r="JOE107" s="389"/>
      <c r="JOF107" s="390"/>
      <c r="JOG107" s="391"/>
      <c r="JOH107" s="392"/>
      <c r="JOI107" s="393"/>
      <c r="JOJ107" s="394"/>
      <c r="JOK107" s="395"/>
      <c r="JOL107" s="389"/>
      <c r="JOM107" s="390"/>
      <c r="JON107" s="391"/>
      <c r="JOO107" s="392"/>
      <c r="JOP107" s="393"/>
      <c r="JOQ107" s="394"/>
      <c r="JOR107" s="395"/>
      <c r="JOS107" s="389"/>
      <c r="JOT107" s="390"/>
      <c r="JOU107" s="391"/>
      <c r="JOV107" s="392"/>
      <c r="JOW107" s="393"/>
      <c r="JOX107" s="394"/>
      <c r="JOY107" s="395"/>
      <c r="JOZ107" s="389"/>
      <c r="JPA107" s="390"/>
      <c r="JPB107" s="391"/>
      <c r="JPC107" s="392"/>
      <c r="JPD107" s="393"/>
      <c r="JPE107" s="394"/>
      <c r="JPF107" s="395"/>
      <c r="JPG107" s="389"/>
      <c r="JPH107" s="390"/>
      <c r="JPI107" s="391"/>
      <c r="JPJ107" s="392"/>
      <c r="JPK107" s="393"/>
      <c r="JPL107" s="394"/>
      <c r="JPM107" s="395"/>
      <c r="JPN107" s="389"/>
      <c r="JPO107" s="390"/>
      <c r="JPP107" s="391"/>
      <c r="JPQ107" s="392"/>
      <c r="JPR107" s="393"/>
      <c r="JPS107" s="394"/>
      <c r="JPT107" s="395"/>
      <c r="JPU107" s="389"/>
      <c r="JPV107" s="390"/>
      <c r="JPW107" s="391"/>
      <c r="JPX107" s="392"/>
      <c r="JPY107" s="393"/>
      <c r="JPZ107" s="394"/>
      <c r="JQA107" s="395"/>
      <c r="JQB107" s="389"/>
      <c r="JQC107" s="390"/>
      <c r="JQD107" s="391"/>
      <c r="JQE107" s="392"/>
      <c r="JQF107" s="393"/>
      <c r="JQG107" s="394"/>
      <c r="JQH107" s="395"/>
      <c r="JQI107" s="389"/>
      <c r="JQJ107" s="390"/>
      <c r="JQK107" s="391"/>
      <c r="JQL107" s="392"/>
      <c r="JQM107" s="393"/>
      <c r="JQN107" s="394"/>
      <c r="JQO107" s="395"/>
      <c r="JQP107" s="389"/>
      <c r="JQQ107" s="390"/>
      <c r="JQR107" s="391"/>
      <c r="JQS107" s="392"/>
      <c r="JQT107" s="393"/>
      <c r="JQU107" s="394"/>
      <c r="JQV107" s="395"/>
      <c r="JQW107" s="389"/>
      <c r="JQX107" s="390"/>
      <c r="JQY107" s="391"/>
      <c r="JQZ107" s="392"/>
      <c r="JRA107" s="393"/>
      <c r="JRB107" s="394"/>
      <c r="JRC107" s="395"/>
      <c r="JRD107" s="389"/>
      <c r="JRE107" s="390"/>
      <c r="JRF107" s="391"/>
      <c r="JRG107" s="392"/>
      <c r="JRH107" s="393"/>
      <c r="JRI107" s="394"/>
      <c r="JRJ107" s="395"/>
      <c r="JRK107" s="389"/>
      <c r="JRL107" s="390"/>
      <c r="JRM107" s="391"/>
      <c r="JRN107" s="392"/>
      <c r="JRO107" s="393"/>
      <c r="JRP107" s="394"/>
      <c r="JRQ107" s="395"/>
      <c r="JRR107" s="389"/>
      <c r="JRS107" s="390"/>
      <c r="JRT107" s="391"/>
      <c r="JRU107" s="392"/>
      <c r="JRV107" s="393"/>
      <c r="JRW107" s="394"/>
      <c r="JRX107" s="395"/>
      <c r="JRY107" s="389"/>
      <c r="JRZ107" s="390"/>
      <c r="JSA107" s="391"/>
      <c r="JSB107" s="392"/>
      <c r="JSC107" s="393"/>
      <c r="JSD107" s="394"/>
      <c r="JSE107" s="395"/>
      <c r="JSF107" s="389"/>
      <c r="JSG107" s="390"/>
      <c r="JSH107" s="391"/>
      <c r="JSI107" s="392"/>
      <c r="JSJ107" s="393"/>
      <c r="JSK107" s="394"/>
      <c r="JSL107" s="395"/>
      <c r="JSM107" s="389"/>
      <c r="JSN107" s="390"/>
      <c r="JSO107" s="391"/>
      <c r="JSP107" s="392"/>
      <c r="JSQ107" s="393"/>
      <c r="JSR107" s="394"/>
      <c r="JSS107" s="395"/>
      <c r="JST107" s="389"/>
      <c r="JSU107" s="390"/>
      <c r="JSV107" s="391"/>
      <c r="JSW107" s="392"/>
      <c r="JSX107" s="393"/>
      <c r="JSY107" s="394"/>
      <c r="JSZ107" s="395"/>
      <c r="JTA107" s="389"/>
      <c r="JTB107" s="390"/>
      <c r="JTC107" s="391"/>
      <c r="JTD107" s="392"/>
      <c r="JTE107" s="393"/>
      <c r="JTF107" s="394"/>
      <c r="JTG107" s="395"/>
      <c r="JTH107" s="389"/>
      <c r="JTI107" s="390"/>
      <c r="JTJ107" s="391"/>
      <c r="JTK107" s="392"/>
      <c r="JTL107" s="393"/>
      <c r="JTM107" s="394"/>
      <c r="JTN107" s="395"/>
      <c r="JTO107" s="389"/>
      <c r="JTP107" s="390"/>
      <c r="JTQ107" s="391"/>
      <c r="JTR107" s="392"/>
      <c r="JTS107" s="393"/>
      <c r="JTT107" s="394"/>
      <c r="JTU107" s="395"/>
      <c r="JTV107" s="389"/>
      <c r="JTW107" s="390"/>
      <c r="JTX107" s="391"/>
      <c r="JTY107" s="392"/>
      <c r="JTZ107" s="393"/>
      <c r="JUA107" s="394"/>
      <c r="JUB107" s="395"/>
      <c r="JUC107" s="389"/>
      <c r="JUD107" s="390"/>
      <c r="JUE107" s="391"/>
      <c r="JUF107" s="392"/>
      <c r="JUG107" s="393"/>
      <c r="JUH107" s="394"/>
      <c r="JUI107" s="395"/>
      <c r="JUJ107" s="389"/>
      <c r="JUK107" s="390"/>
      <c r="JUL107" s="391"/>
      <c r="JUM107" s="392"/>
      <c r="JUN107" s="393"/>
      <c r="JUO107" s="394"/>
      <c r="JUP107" s="395"/>
      <c r="JUQ107" s="389"/>
      <c r="JUR107" s="390"/>
      <c r="JUS107" s="391"/>
      <c r="JUT107" s="392"/>
      <c r="JUU107" s="393"/>
      <c r="JUV107" s="394"/>
      <c r="JUW107" s="395"/>
      <c r="JUX107" s="389"/>
      <c r="JUY107" s="390"/>
      <c r="JUZ107" s="391"/>
      <c r="JVA107" s="392"/>
      <c r="JVB107" s="393"/>
      <c r="JVC107" s="394"/>
      <c r="JVD107" s="395"/>
      <c r="JVE107" s="389"/>
      <c r="JVF107" s="390"/>
      <c r="JVG107" s="391"/>
      <c r="JVH107" s="392"/>
      <c r="JVI107" s="393"/>
      <c r="JVJ107" s="394"/>
      <c r="JVK107" s="395"/>
      <c r="JVL107" s="389"/>
      <c r="JVM107" s="390"/>
      <c r="JVN107" s="391"/>
      <c r="JVO107" s="392"/>
      <c r="JVP107" s="393"/>
      <c r="JVQ107" s="394"/>
      <c r="JVR107" s="395"/>
      <c r="JVS107" s="389"/>
      <c r="JVT107" s="390"/>
      <c r="JVU107" s="391"/>
      <c r="JVV107" s="392"/>
      <c r="JVW107" s="393"/>
      <c r="JVX107" s="394"/>
      <c r="JVY107" s="395"/>
      <c r="JVZ107" s="389"/>
      <c r="JWA107" s="390"/>
      <c r="JWB107" s="391"/>
      <c r="JWC107" s="392"/>
      <c r="JWD107" s="393"/>
      <c r="JWE107" s="394"/>
      <c r="JWF107" s="395"/>
      <c r="JWG107" s="389"/>
      <c r="JWH107" s="390"/>
      <c r="JWI107" s="391"/>
      <c r="JWJ107" s="392"/>
      <c r="JWK107" s="393"/>
      <c r="JWL107" s="394"/>
      <c r="JWM107" s="395"/>
      <c r="JWN107" s="389"/>
      <c r="JWO107" s="390"/>
      <c r="JWP107" s="391"/>
      <c r="JWQ107" s="392"/>
      <c r="JWR107" s="393"/>
      <c r="JWS107" s="394"/>
      <c r="JWT107" s="395"/>
      <c r="JWU107" s="389"/>
      <c r="JWV107" s="390"/>
      <c r="JWW107" s="391"/>
      <c r="JWX107" s="392"/>
      <c r="JWY107" s="393"/>
      <c r="JWZ107" s="394"/>
      <c r="JXA107" s="395"/>
      <c r="JXB107" s="389"/>
      <c r="JXC107" s="390"/>
      <c r="JXD107" s="391"/>
      <c r="JXE107" s="392"/>
      <c r="JXF107" s="393"/>
      <c r="JXG107" s="394"/>
      <c r="JXH107" s="395"/>
      <c r="JXI107" s="389"/>
      <c r="JXJ107" s="390"/>
      <c r="JXK107" s="391"/>
      <c r="JXL107" s="392"/>
      <c r="JXM107" s="393"/>
      <c r="JXN107" s="394"/>
      <c r="JXO107" s="395"/>
      <c r="JXP107" s="389"/>
      <c r="JXQ107" s="390"/>
      <c r="JXR107" s="391"/>
      <c r="JXS107" s="392"/>
      <c r="JXT107" s="393"/>
      <c r="JXU107" s="394"/>
      <c r="JXV107" s="395"/>
      <c r="JXW107" s="389"/>
      <c r="JXX107" s="390"/>
      <c r="JXY107" s="391"/>
      <c r="JXZ107" s="392"/>
      <c r="JYA107" s="393"/>
      <c r="JYB107" s="394"/>
      <c r="JYC107" s="395"/>
      <c r="JYD107" s="389"/>
      <c r="JYE107" s="390"/>
      <c r="JYF107" s="391"/>
      <c r="JYG107" s="392"/>
      <c r="JYH107" s="393"/>
      <c r="JYI107" s="394"/>
      <c r="JYJ107" s="395"/>
      <c r="JYK107" s="389"/>
      <c r="JYL107" s="390"/>
      <c r="JYM107" s="391"/>
      <c r="JYN107" s="392"/>
      <c r="JYO107" s="393"/>
      <c r="JYP107" s="394"/>
      <c r="JYQ107" s="395"/>
      <c r="JYR107" s="389"/>
      <c r="JYS107" s="390"/>
      <c r="JYT107" s="391"/>
      <c r="JYU107" s="392"/>
      <c r="JYV107" s="393"/>
      <c r="JYW107" s="394"/>
      <c r="JYX107" s="395"/>
      <c r="JYY107" s="389"/>
      <c r="JYZ107" s="390"/>
      <c r="JZA107" s="391"/>
      <c r="JZB107" s="392"/>
      <c r="JZC107" s="393"/>
      <c r="JZD107" s="394"/>
      <c r="JZE107" s="395"/>
      <c r="JZF107" s="389"/>
      <c r="JZG107" s="390"/>
      <c r="JZH107" s="391"/>
      <c r="JZI107" s="392"/>
      <c r="JZJ107" s="393"/>
      <c r="JZK107" s="394"/>
      <c r="JZL107" s="395"/>
      <c r="JZM107" s="389"/>
      <c r="JZN107" s="390"/>
      <c r="JZO107" s="391"/>
      <c r="JZP107" s="392"/>
      <c r="JZQ107" s="393"/>
      <c r="JZR107" s="394"/>
      <c r="JZS107" s="395"/>
      <c r="JZT107" s="389"/>
      <c r="JZU107" s="390"/>
      <c r="JZV107" s="391"/>
      <c r="JZW107" s="392"/>
      <c r="JZX107" s="393"/>
      <c r="JZY107" s="394"/>
      <c r="JZZ107" s="395"/>
      <c r="KAA107" s="389"/>
      <c r="KAB107" s="390"/>
      <c r="KAC107" s="391"/>
      <c r="KAD107" s="392"/>
      <c r="KAE107" s="393"/>
      <c r="KAF107" s="394"/>
      <c r="KAG107" s="395"/>
      <c r="KAH107" s="389"/>
      <c r="KAI107" s="390"/>
      <c r="KAJ107" s="391"/>
      <c r="KAK107" s="392"/>
      <c r="KAL107" s="393"/>
      <c r="KAM107" s="394"/>
      <c r="KAN107" s="395"/>
      <c r="KAO107" s="389"/>
      <c r="KAP107" s="390"/>
      <c r="KAQ107" s="391"/>
      <c r="KAR107" s="392"/>
      <c r="KAS107" s="393"/>
      <c r="KAT107" s="394"/>
      <c r="KAU107" s="395"/>
      <c r="KAV107" s="389"/>
      <c r="KAW107" s="390"/>
      <c r="KAX107" s="391"/>
      <c r="KAY107" s="392"/>
      <c r="KAZ107" s="393"/>
      <c r="KBA107" s="394"/>
      <c r="KBB107" s="395"/>
      <c r="KBC107" s="389"/>
      <c r="KBD107" s="390"/>
      <c r="KBE107" s="391"/>
      <c r="KBF107" s="392"/>
      <c r="KBG107" s="393"/>
      <c r="KBH107" s="394"/>
      <c r="KBI107" s="395"/>
      <c r="KBJ107" s="389"/>
      <c r="KBK107" s="390"/>
      <c r="KBL107" s="391"/>
      <c r="KBM107" s="392"/>
      <c r="KBN107" s="393"/>
      <c r="KBO107" s="394"/>
      <c r="KBP107" s="395"/>
      <c r="KBQ107" s="389"/>
      <c r="KBR107" s="390"/>
      <c r="KBS107" s="391"/>
      <c r="KBT107" s="392"/>
      <c r="KBU107" s="393"/>
      <c r="KBV107" s="394"/>
      <c r="KBW107" s="395"/>
      <c r="KBX107" s="389"/>
      <c r="KBY107" s="390"/>
      <c r="KBZ107" s="391"/>
      <c r="KCA107" s="392"/>
      <c r="KCB107" s="393"/>
      <c r="KCC107" s="394"/>
      <c r="KCD107" s="395"/>
      <c r="KCE107" s="389"/>
      <c r="KCF107" s="390"/>
      <c r="KCG107" s="391"/>
      <c r="KCH107" s="392"/>
      <c r="KCI107" s="393"/>
      <c r="KCJ107" s="394"/>
      <c r="KCK107" s="395"/>
      <c r="KCL107" s="389"/>
      <c r="KCM107" s="390"/>
      <c r="KCN107" s="391"/>
      <c r="KCO107" s="392"/>
      <c r="KCP107" s="393"/>
      <c r="KCQ107" s="394"/>
      <c r="KCR107" s="395"/>
      <c r="KCS107" s="389"/>
      <c r="KCT107" s="390"/>
      <c r="KCU107" s="391"/>
      <c r="KCV107" s="392"/>
      <c r="KCW107" s="393"/>
      <c r="KCX107" s="394"/>
      <c r="KCY107" s="395"/>
      <c r="KCZ107" s="389"/>
      <c r="KDA107" s="390"/>
      <c r="KDB107" s="391"/>
      <c r="KDC107" s="392"/>
      <c r="KDD107" s="393"/>
      <c r="KDE107" s="394"/>
      <c r="KDF107" s="395"/>
      <c r="KDG107" s="389"/>
      <c r="KDH107" s="390"/>
      <c r="KDI107" s="391"/>
      <c r="KDJ107" s="392"/>
      <c r="KDK107" s="393"/>
      <c r="KDL107" s="394"/>
      <c r="KDM107" s="395"/>
      <c r="KDN107" s="389"/>
      <c r="KDO107" s="390"/>
      <c r="KDP107" s="391"/>
      <c r="KDQ107" s="392"/>
      <c r="KDR107" s="393"/>
      <c r="KDS107" s="394"/>
      <c r="KDT107" s="395"/>
      <c r="KDU107" s="389"/>
      <c r="KDV107" s="390"/>
      <c r="KDW107" s="391"/>
      <c r="KDX107" s="392"/>
      <c r="KDY107" s="393"/>
      <c r="KDZ107" s="394"/>
      <c r="KEA107" s="395"/>
      <c r="KEB107" s="389"/>
      <c r="KEC107" s="390"/>
      <c r="KED107" s="391"/>
      <c r="KEE107" s="392"/>
      <c r="KEF107" s="393"/>
      <c r="KEG107" s="394"/>
      <c r="KEH107" s="395"/>
      <c r="KEI107" s="389"/>
      <c r="KEJ107" s="390"/>
      <c r="KEK107" s="391"/>
      <c r="KEL107" s="392"/>
      <c r="KEM107" s="393"/>
      <c r="KEN107" s="394"/>
      <c r="KEO107" s="395"/>
      <c r="KEP107" s="389"/>
      <c r="KEQ107" s="390"/>
      <c r="KER107" s="391"/>
      <c r="KES107" s="392"/>
      <c r="KET107" s="393"/>
      <c r="KEU107" s="394"/>
      <c r="KEV107" s="395"/>
      <c r="KEW107" s="389"/>
      <c r="KEX107" s="390"/>
      <c r="KEY107" s="391"/>
      <c r="KEZ107" s="392"/>
      <c r="KFA107" s="393"/>
      <c r="KFB107" s="394"/>
      <c r="KFC107" s="395"/>
      <c r="KFD107" s="389"/>
      <c r="KFE107" s="390"/>
      <c r="KFF107" s="391"/>
      <c r="KFG107" s="392"/>
      <c r="KFH107" s="393"/>
      <c r="KFI107" s="394"/>
      <c r="KFJ107" s="395"/>
      <c r="KFK107" s="389"/>
      <c r="KFL107" s="390"/>
      <c r="KFM107" s="391"/>
      <c r="KFN107" s="392"/>
      <c r="KFO107" s="393"/>
      <c r="KFP107" s="394"/>
      <c r="KFQ107" s="395"/>
      <c r="KFR107" s="389"/>
      <c r="KFS107" s="390"/>
      <c r="KFT107" s="391"/>
      <c r="KFU107" s="392"/>
      <c r="KFV107" s="393"/>
      <c r="KFW107" s="394"/>
      <c r="KFX107" s="395"/>
      <c r="KFY107" s="389"/>
      <c r="KFZ107" s="390"/>
      <c r="KGA107" s="391"/>
      <c r="KGB107" s="392"/>
      <c r="KGC107" s="393"/>
      <c r="KGD107" s="394"/>
      <c r="KGE107" s="395"/>
      <c r="KGF107" s="389"/>
      <c r="KGG107" s="390"/>
      <c r="KGH107" s="391"/>
      <c r="KGI107" s="392"/>
      <c r="KGJ107" s="393"/>
      <c r="KGK107" s="394"/>
      <c r="KGL107" s="395"/>
      <c r="KGM107" s="389"/>
      <c r="KGN107" s="390"/>
      <c r="KGO107" s="391"/>
      <c r="KGP107" s="392"/>
      <c r="KGQ107" s="393"/>
      <c r="KGR107" s="394"/>
      <c r="KGS107" s="395"/>
      <c r="KGT107" s="389"/>
      <c r="KGU107" s="390"/>
      <c r="KGV107" s="391"/>
      <c r="KGW107" s="392"/>
      <c r="KGX107" s="393"/>
      <c r="KGY107" s="394"/>
      <c r="KGZ107" s="395"/>
      <c r="KHA107" s="389"/>
      <c r="KHB107" s="390"/>
      <c r="KHC107" s="391"/>
      <c r="KHD107" s="392"/>
      <c r="KHE107" s="393"/>
      <c r="KHF107" s="394"/>
      <c r="KHG107" s="395"/>
      <c r="KHH107" s="389"/>
      <c r="KHI107" s="390"/>
      <c r="KHJ107" s="391"/>
      <c r="KHK107" s="392"/>
      <c r="KHL107" s="393"/>
      <c r="KHM107" s="394"/>
      <c r="KHN107" s="395"/>
      <c r="KHO107" s="389"/>
      <c r="KHP107" s="390"/>
      <c r="KHQ107" s="391"/>
      <c r="KHR107" s="392"/>
      <c r="KHS107" s="393"/>
      <c r="KHT107" s="394"/>
      <c r="KHU107" s="395"/>
      <c r="KHV107" s="389"/>
      <c r="KHW107" s="390"/>
      <c r="KHX107" s="391"/>
      <c r="KHY107" s="392"/>
      <c r="KHZ107" s="393"/>
      <c r="KIA107" s="394"/>
      <c r="KIB107" s="395"/>
      <c r="KIC107" s="389"/>
      <c r="KID107" s="390"/>
      <c r="KIE107" s="391"/>
      <c r="KIF107" s="392"/>
      <c r="KIG107" s="393"/>
      <c r="KIH107" s="394"/>
      <c r="KII107" s="395"/>
      <c r="KIJ107" s="389"/>
      <c r="KIK107" s="390"/>
      <c r="KIL107" s="391"/>
      <c r="KIM107" s="392"/>
      <c r="KIN107" s="393"/>
      <c r="KIO107" s="394"/>
      <c r="KIP107" s="395"/>
      <c r="KIQ107" s="389"/>
      <c r="KIR107" s="390"/>
      <c r="KIS107" s="391"/>
      <c r="KIT107" s="392"/>
      <c r="KIU107" s="393"/>
      <c r="KIV107" s="394"/>
      <c r="KIW107" s="395"/>
      <c r="KIX107" s="389"/>
      <c r="KIY107" s="390"/>
      <c r="KIZ107" s="391"/>
      <c r="KJA107" s="392"/>
      <c r="KJB107" s="393"/>
      <c r="KJC107" s="394"/>
      <c r="KJD107" s="395"/>
      <c r="KJE107" s="389"/>
      <c r="KJF107" s="390"/>
      <c r="KJG107" s="391"/>
      <c r="KJH107" s="392"/>
      <c r="KJI107" s="393"/>
      <c r="KJJ107" s="394"/>
      <c r="KJK107" s="395"/>
      <c r="KJL107" s="389"/>
      <c r="KJM107" s="390"/>
      <c r="KJN107" s="391"/>
      <c r="KJO107" s="392"/>
      <c r="KJP107" s="393"/>
      <c r="KJQ107" s="394"/>
      <c r="KJR107" s="395"/>
      <c r="KJS107" s="389"/>
      <c r="KJT107" s="390"/>
      <c r="KJU107" s="391"/>
      <c r="KJV107" s="392"/>
      <c r="KJW107" s="393"/>
      <c r="KJX107" s="394"/>
      <c r="KJY107" s="395"/>
      <c r="KJZ107" s="389"/>
      <c r="KKA107" s="390"/>
      <c r="KKB107" s="391"/>
      <c r="KKC107" s="392"/>
      <c r="KKD107" s="393"/>
      <c r="KKE107" s="394"/>
      <c r="KKF107" s="395"/>
      <c r="KKG107" s="389"/>
      <c r="KKH107" s="390"/>
      <c r="KKI107" s="391"/>
      <c r="KKJ107" s="392"/>
      <c r="KKK107" s="393"/>
      <c r="KKL107" s="394"/>
      <c r="KKM107" s="395"/>
      <c r="KKN107" s="389"/>
      <c r="KKO107" s="390"/>
      <c r="KKP107" s="391"/>
      <c r="KKQ107" s="392"/>
      <c r="KKR107" s="393"/>
      <c r="KKS107" s="394"/>
      <c r="KKT107" s="395"/>
      <c r="KKU107" s="389"/>
      <c r="KKV107" s="390"/>
      <c r="KKW107" s="391"/>
      <c r="KKX107" s="392"/>
      <c r="KKY107" s="393"/>
      <c r="KKZ107" s="394"/>
      <c r="KLA107" s="395"/>
      <c r="KLB107" s="389"/>
      <c r="KLC107" s="390"/>
      <c r="KLD107" s="391"/>
      <c r="KLE107" s="392"/>
      <c r="KLF107" s="393"/>
      <c r="KLG107" s="394"/>
      <c r="KLH107" s="395"/>
      <c r="KLI107" s="389"/>
      <c r="KLJ107" s="390"/>
      <c r="KLK107" s="391"/>
      <c r="KLL107" s="392"/>
      <c r="KLM107" s="393"/>
      <c r="KLN107" s="394"/>
      <c r="KLO107" s="395"/>
      <c r="KLP107" s="389"/>
      <c r="KLQ107" s="390"/>
      <c r="KLR107" s="391"/>
      <c r="KLS107" s="392"/>
      <c r="KLT107" s="393"/>
      <c r="KLU107" s="394"/>
      <c r="KLV107" s="395"/>
      <c r="KLW107" s="389"/>
      <c r="KLX107" s="390"/>
      <c r="KLY107" s="391"/>
      <c r="KLZ107" s="392"/>
      <c r="KMA107" s="393"/>
      <c r="KMB107" s="394"/>
      <c r="KMC107" s="395"/>
      <c r="KMD107" s="389"/>
      <c r="KME107" s="390"/>
      <c r="KMF107" s="391"/>
      <c r="KMG107" s="392"/>
      <c r="KMH107" s="393"/>
      <c r="KMI107" s="394"/>
      <c r="KMJ107" s="395"/>
      <c r="KMK107" s="389"/>
      <c r="KML107" s="390"/>
      <c r="KMM107" s="391"/>
      <c r="KMN107" s="392"/>
      <c r="KMO107" s="393"/>
      <c r="KMP107" s="394"/>
      <c r="KMQ107" s="395"/>
      <c r="KMR107" s="389"/>
      <c r="KMS107" s="390"/>
      <c r="KMT107" s="391"/>
      <c r="KMU107" s="392"/>
      <c r="KMV107" s="393"/>
      <c r="KMW107" s="394"/>
      <c r="KMX107" s="395"/>
      <c r="KMY107" s="389"/>
      <c r="KMZ107" s="390"/>
      <c r="KNA107" s="391"/>
      <c r="KNB107" s="392"/>
      <c r="KNC107" s="393"/>
      <c r="KND107" s="394"/>
      <c r="KNE107" s="395"/>
      <c r="KNF107" s="389"/>
      <c r="KNG107" s="390"/>
      <c r="KNH107" s="391"/>
      <c r="KNI107" s="392"/>
      <c r="KNJ107" s="393"/>
      <c r="KNK107" s="394"/>
      <c r="KNL107" s="395"/>
      <c r="KNM107" s="389"/>
      <c r="KNN107" s="390"/>
      <c r="KNO107" s="391"/>
      <c r="KNP107" s="392"/>
      <c r="KNQ107" s="393"/>
      <c r="KNR107" s="394"/>
      <c r="KNS107" s="395"/>
      <c r="KNT107" s="389"/>
      <c r="KNU107" s="390"/>
      <c r="KNV107" s="391"/>
      <c r="KNW107" s="392"/>
      <c r="KNX107" s="393"/>
      <c r="KNY107" s="394"/>
      <c r="KNZ107" s="395"/>
      <c r="KOA107" s="389"/>
      <c r="KOB107" s="390"/>
      <c r="KOC107" s="391"/>
      <c r="KOD107" s="392"/>
      <c r="KOE107" s="393"/>
      <c r="KOF107" s="394"/>
      <c r="KOG107" s="395"/>
      <c r="KOH107" s="389"/>
      <c r="KOI107" s="390"/>
      <c r="KOJ107" s="391"/>
      <c r="KOK107" s="392"/>
      <c r="KOL107" s="393"/>
      <c r="KOM107" s="394"/>
      <c r="KON107" s="395"/>
      <c r="KOO107" s="389"/>
      <c r="KOP107" s="390"/>
      <c r="KOQ107" s="391"/>
      <c r="KOR107" s="392"/>
      <c r="KOS107" s="393"/>
      <c r="KOT107" s="394"/>
      <c r="KOU107" s="395"/>
      <c r="KOV107" s="389"/>
      <c r="KOW107" s="390"/>
      <c r="KOX107" s="391"/>
      <c r="KOY107" s="392"/>
      <c r="KOZ107" s="393"/>
      <c r="KPA107" s="394"/>
      <c r="KPB107" s="395"/>
      <c r="KPC107" s="389"/>
      <c r="KPD107" s="390"/>
      <c r="KPE107" s="391"/>
      <c r="KPF107" s="392"/>
      <c r="KPG107" s="393"/>
      <c r="KPH107" s="394"/>
      <c r="KPI107" s="395"/>
      <c r="KPJ107" s="389"/>
      <c r="KPK107" s="390"/>
      <c r="KPL107" s="391"/>
      <c r="KPM107" s="392"/>
      <c r="KPN107" s="393"/>
      <c r="KPO107" s="394"/>
      <c r="KPP107" s="395"/>
      <c r="KPQ107" s="389"/>
      <c r="KPR107" s="390"/>
      <c r="KPS107" s="391"/>
      <c r="KPT107" s="392"/>
      <c r="KPU107" s="393"/>
      <c r="KPV107" s="394"/>
      <c r="KPW107" s="395"/>
      <c r="KPX107" s="389"/>
      <c r="KPY107" s="390"/>
      <c r="KPZ107" s="391"/>
      <c r="KQA107" s="392"/>
      <c r="KQB107" s="393"/>
      <c r="KQC107" s="394"/>
      <c r="KQD107" s="395"/>
      <c r="KQE107" s="389"/>
      <c r="KQF107" s="390"/>
      <c r="KQG107" s="391"/>
      <c r="KQH107" s="392"/>
      <c r="KQI107" s="393"/>
      <c r="KQJ107" s="394"/>
      <c r="KQK107" s="395"/>
      <c r="KQL107" s="389"/>
      <c r="KQM107" s="390"/>
      <c r="KQN107" s="391"/>
      <c r="KQO107" s="392"/>
      <c r="KQP107" s="393"/>
      <c r="KQQ107" s="394"/>
      <c r="KQR107" s="395"/>
      <c r="KQS107" s="389"/>
      <c r="KQT107" s="390"/>
      <c r="KQU107" s="391"/>
      <c r="KQV107" s="392"/>
      <c r="KQW107" s="393"/>
      <c r="KQX107" s="394"/>
      <c r="KQY107" s="395"/>
      <c r="KQZ107" s="389"/>
      <c r="KRA107" s="390"/>
      <c r="KRB107" s="391"/>
      <c r="KRC107" s="392"/>
      <c r="KRD107" s="393"/>
      <c r="KRE107" s="394"/>
      <c r="KRF107" s="395"/>
      <c r="KRG107" s="389"/>
      <c r="KRH107" s="390"/>
      <c r="KRI107" s="391"/>
      <c r="KRJ107" s="392"/>
      <c r="KRK107" s="393"/>
      <c r="KRL107" s="394"/>
      <c r="KRM107" s="395"/>
      <c r="KRN107" s="389"/>
      <c r="KRO107" s="390"/>
      <c r="KRP107" s="391"/>
      <c r="KRQ107" s="392"/>
      <c r="KRR107" s="393"/>
      <c r="KRS107" s="394"/>
      <c r="KRT107" s="395"/>
      <c r="KRU107" s="389"/>
      <c r="KRV107" s="390"/>
      <c r="KRW107" s="391"/>
      <c r="KRX107" s="392"/>
      <c r="KRY107" s="393"/>
      <c r="KRZ107" s="394"/>
      <c r="KSA107" s="395"/>
      <c r="KSB107" s="389"/>
      <c r="KSC107" s="390"/>
      <c r="KSD107" s="391"/>
      <c r="KSE107" s="392"/>
      <c r="KSF107" s="393"/>
      <c r="KSG107" s="394"/>
      <c r="KSH107" s="395"/>
      <c r="KSI107" s="389"/>
      <c r="KSJ107" s="390"/>
      <c r="KSK107" s="391"/>
      <c r="KSL107" s="392"/>
      <c r="KSM107" s="393"/>
      <c r="KSN107" s="394"/>
      <c r="KSO107" s="395"/>
      <c r="KSP107" s="389"/>
      <c r="KSQ107" s="390"/>
      <c r="KSR107" s="391"/>
      <c r="KSS107" s="392"/>
      <c r="KST107" s="393"/>
      <c r="KSU107" s="394"/>
      <c r="KSV107" s="395"/>
      <c r="KSW107" s="389"/>
      <c r="KSX107" s="390"/>
      <c r="KSY107" s="391"/>
      <c r="KSZ107" s="392"/>
      <c r="KTA107" s="393"/>
      <c r="KTB107" s="394"/>
      <c r="KTC107" s="395"/>
      <c r="KTD107" s="389"/>
      <c r="KTE107" s="390"/>
      <c r="KTF107" s="391"/>
      <c r="KTG107" s="392"/>
      <c r="KTH107" s="393"/>
      <c r="KTI107" s="394"/>
      <c r="KTJ107" s="395"/>
      <c r="KTK107" s="389"/>
      <c r="KTL107" s="390"/>
      <c r="KTM107" s="391"/>
      <c r="KTN107" s="392"/>
      <c r="KTO107" s="393"/>
      <c r="KTP107" s="394"/>
      <c r="KTQ107" s="395"/>
      <c r="KTR107" s="389"/>
      <c r="KTS107" s="390"/>
      <c r="KTT107" s="391"/>
      <c r="KTU107" s="392"/>
      <c r="KTV107" s="393"/>
      <c r="KTW107" s="394"/>
      <c r="KTX107" s="395"/>
      <c r="KTY107" s="389"/>
      <c r="KTZ107" s="390"/>
      <c r="KUA107" s="391"/>
      <c r="KUB107" s="392"/>
      <c r="KUC107" s="393"/>
      <c r="KUD107" s="394"/>
      <c r="KUE107" s="395"/>
      <c r="KUF107" s="389"/>
      <c r="KUG107" s="390"/>
      <c r="KUH107" s="391"/>
      <c r="KUI107" s="392"/>
      <c r="KUJ107" s="393"/>
      <c r="KUK107" s="394"/>
      <c r="KUL107" s="395"/>
      <c r="KUM107" s="389"/>
      <c r="KUN107" s="390"/>
      <c r="KUO107" s="391"/>
      <c r="KUP107" s="392"/>
      <c r="KUQ107" s="393"/>
      <c r="KUR107" s="394"/>
      <c r="KUS107" s="395"/>
      <c r="KUT107" s="389"/>
      <c r="KUU107" s="390"/>
      <c r="KUV107" s="391"/>
      <c r="KUW107" s="392"/>
      <c r="KUX107" s="393"/>
      <c r="KUY107" s="394"/>
      <c r="KUZ107" s="395"/>
      <c r="KVA107" s="389"/>
      <c r="KVB107" s="390"/>
      <c r="KVC107" s="391"/>
      <c r="KVD107" s="392"/>
      <c r="KVE107" s="393"/>
      <c r="KVF107" s="394"/>
      <c r="KVG107" s="395"/>
      <c r="KVH107" s="389"/>
      <c r="KVI107" s="390"/>
      <c r="KVJ107" s="391"/>
      <c r="KVK107" s="392"/>
      <c r="KVL107" s="393"/>
      <c r="KVM107" s="394"/>
      <c r="KVN107" s="395"/>
      <c r="KVO107" s="389"/>
      <c r="KVP107" s="390"/>
      <c r="KVQ107" s="391"/>
      <c r="KVR107" s="392"/>
      <c r="KVS107" s="393"/>
      <c r="KVT107" s="394"/>
      <c r="KVU107" s="395"/>
      <c r="KVV107" s="389"/>
      <c r="KVW107" s="390"/>
      <c r="KVX107" s="391"/>
      <c r="KVY107" s="392"/>
      <c r="KVZ107" s="393"/>
      <c r="KWA107" s="394"/>
      <c r="KWB107" s="395"/>
      <c r="KWC107" s="389"/>
      <c r="KWD107" s="390"/>
      <c r="KWE107" s="391"/>
      <c r="KWF107" s="392"/>
      <c r="KWG107" s="393"/>
      <c r="KWH107" s="394"/>
      <c r="KWI107" s="395"/>
      <c r="KWJ107" s="389"/>
      <c r="KWK107" s="390"/>
      <c r="KWL107" s="391"/>
      <c r="KWM107" s="392"/>
      <c r="KWN107" s="393"/>
      <c r="KWO107" s="394"/>
      <c r="KWP107" s="395"/>
      <c r="KWQ107" s="389"/>
      <c r="KWR107" s="390"/>
      <c r="KWS107" s="391"/>
      <c r="KWT107" s="392"/>
      <c r="KWU107" s="393"/>
      <c r="KWV107" s="394"/>
      <c r="KWW107" s="395"/>
      <c r="KWX107" s="389"/>
      <c r="KWY107" s="390"/>
      <c r="KWZ107" s="391"/>
      <c r="KXA107" s="392"/>
      <c r="KXB107" s="393"/>
      <c r="KXC107" s="394"/>
      <c r="KXD107" s="395"/>
      <c r="KXE107" s="389"/>
      <c r="KXF107" s="390"/>
      <c r="KXG107" s="391"/>
      <c r="KXH107" s="392"/>
      <c r="KXI107" s="393"/>
      <c r="KXJ107" s="394"/>
      <c r="KXK107" s="395"/>
      <c r="KXL107" s="389"/>
      <c r="KXM107" s="390"/>
      <c r="KXN107" s="391"/>
      <c r="KXO107" s="392"/>
      <c r="KXP107" s="393"/>
      <c r="KXQ107" s="394"/>
      <c r="KXR107" s="395"/>
      <c r="KXS107" s="389"/>
      <c r="KXT107" s="390"/>
      <c r="KXU107" s="391"/>
      <c r="KXV107" s="392"/>
      <c r="KXW107" s="393"/>
      <c r="KXX107" s="394"/>
      <c r="KXY107" s="395"/>
      <c r="KXZ107" s="389"/>
      <c r="KYA107" s="390"/>
      <c r="KYB107" s="391"/>
      <c r="KYC107" s="392"/>
      <c r="KYD107" s="393"/>
      <c r="KYE107" s="394"/>
      <c r="KYF107" s="395"/>
      <c r="KYG107" s="389"/>
      <c r="KYH107" s="390"/>
      <c r="KYI107" s="391"/>
      <c r="KYJ107" s="392"/>
      <c r="KYK107" s="393"/>
      <c r="KYL107" s="394"/>
      <c r="KYM107" s="395"/>
      <c r="KYN107" s="389"/>
      <c r="KYO107" s="390"/>
      <c r="KYP107" s="391"/>
      <c r="KYQ107" s="392"/>
      <c r="KYR107" s="393"/>
      <c r="KYS107" s="394"/>
      <c r="KYT107" s="395"/>
      <c r="KYU107" s="389"/>
      <c r="KYV107" s="390"/>
      <c r="KYW107" s="391"/>
      <c r="KYX107" s="392"/>
      <c r="KYY107" s="393"/>
      <c r="KYZ107" s="394"/>
      <c r="KZA107" s="395"/>
      <c r="KZB107" s="389"/>
      <c r="KZC107" s="390"/>
      <c r="KZD107" s="391"/>
      <c r="KZE107" s="392"/>
      <c r="KZF107" s="393"/>
      <c r="KZG107" s="394"/>
      <c r="KZH107" s="395"/>
      <c r="KZI107" s="389"/>
      <c r="KZJ107" s="390"/>
      <c r="KZK107" s="391"/>
      <c r="KZL107" s="392"/>
      <c r="KZM107" s="393"/>
      <c r="KZN107" s="394"/>
      <c r="KZO107" s="395"/>
      <c r="KZP107" s="389"/>
      <c r="KZQ107" s="390"/>
      <c r="KZR107" s="391"/>
      <c r="KZS107" s="392"/>
      <c r="KZT107" s="393"/>
      <c r="KZU107" s="394"/>
      <c r="KZV107" s="395"/>
      <c r="KZW107" s="389"/>
      <c r="KZX107" s="390"/>
      <c r="KZY107" s="391"/>
      <c r="KZZ107" s="392"/>
      <c r="LAA107" s="393"/>
      <c r="LAB107" s="394"/>
      <c r="LAC107" s="395"/>
      <c r="LAD107" s="389"/>
      <c r="LAE107" s="390"/>
      <c r="LAF107" s="391"/>
      <c r="LAG107" s="392"/>
      <c r="LAH107" s="393"/>
      <c r="LAI107" s="394"/>
      <c r="LAJ107" s="395"/>
      <c r="LAK107" s="389"/>
      <c r="LAL107" s="390"/>
      <c r="LAM107" s="391"/>
      <c r="LAN107" s="392"/>
      <c r="LAO107" s="393"/>
      <c r="LAP107" s="394"/>
      <c r="LAQ107" s="395"/>
      <c r="LAR107" s="389"/>
      <c r="LAS107" s="390"/>
      <c r="LAT107" s="391"/>
      <c r="LAU107" s="392"/>
      <c r="LAV107" s="393"/>
      <c r="LAW107" s="394"/>
      <c r="LAX107" s="395"/>
      <c r="LAY107" s="389"/>
      <c r="LAZ107" s="390"/>
      <c r="LBA107" s="391"/>
      <c r="LBB107" s="392"/>
      <c r="LBC107" s="393"/>
      <c r="LBD107" s="394"/>
      <c r="LBE107" s="395"/>
      <c r="LBF107" s="389"/>
      <c r="LBG107" s="390"/>
      <c r="LBH107" s="391"/>
      <c r="LBI107" s="392"/>
      <c r="LBJ107" s="393"/>
      <c r="LBK107" s="394"/>
      <c r="LBL107" s="395"/>
      <c r="LBM107" s="389"/>
      <c r="LBN107" s="390"/>
      <c r="LBO107" s="391"/>
      <c r="LBP107" s="392"/>
      <c r="LBQ107" s="393"/>
      <c r="LBR107" s="394"/>
      <c r="LBS107" s="395"/>
      <c r="LBT107" s="389"/>
      <c r="LBU107" s="390"/>
      <c r="LBV107" s="391"/>
      <c r="LBW107" s="392"/>
      <c r="LBX107" s="393"/>
      <c r="LBY107" s="394"/>
      <c r="LBZ107" s="395"/>
      <c r="LCA107" s="389"/>
      <c r="LCB107" s="390"/>
      <c r="LCC107" s="391"/>
      <c r="LCD107" s="392"/>
      <c r="LCE107" s="393"/>
      <c r="LCF107" s="394"/>
      <c r="LCG107" s="395"/>
      <c r="LCH107" s="389"/>
      <c r="LCI107" s="390"/>
      <c r="LCJ107" s="391"/>
      <c r="LCK107" s="392"/>
      <c r="LCL107" s="393"/>
      <c r="LCM107" s="394"/>
      <c r="LCN107" s="395"/>
      <c r="LCO107" s="389"/>
      <c r="LCP107" s="390"/>
      <c r="LCQ107" s="391"/>
      <c r="LCR107" s="392"/>
      <c r="LCS107" s="393"/>
      <c r="LCT107" s="394"/>
      <c r="LCU107" s="395"/>
      <c r="LCV107" s="389"/>
      <c r="LCW107" s="390"/>
      <c r="LCX107" s="391"/>
      <c r="LCY107" s="392"/>
      <c r="LCZ107" s="393"/>
      <c r="LDA107" s="394"/>
      <c r="LDB107" s="395"/>
      <c r="LDC107" s="389"/>
      <c r="LDD107" s="390"/>
      <c r="LDE107" s="391"/>
      <c r="LDF107" s="392"/>
      <c r="LDG107" s="393"/>
      <c r="LDH107" s="394"/>
      <c r="LDI107" s="395"/>
      <c r="LDJ107" s="389"/>
      <c r="LDK107" s="390"/>
      <c r="LDL107" s="391"/>
      <c r="LDM107" s="392"/>
      <c r="LDN107" s="393"/>
      <c r="LDO107" s="394"/>
      <c r="LDP107" s="395"/>
      <c r="LDQ107" s="389"/>
      <c r="LDR107" s="390"/>
      <c r="LDS107" s="391"/>
      <c r="LDT107" s="392"/>
      <c r="LDU107" s="393"/>
      <c r="LDV107" s="394"/>
      <c r="LDW107" s="395"/>
      <c r="LDX107" s="389"/>
      <c r="LDY107" s="390"/>
      <c r="LDZ107" s="391"/>
      <c r="LEA107" s="392"/>
      <c r="LEB107" s="393"/>
      <c r="LEC107" s="394"/>
      <c r="LED107" s="395"/>
      <c r="LEE107" s="389"/>
      <c r="LEF107" s="390"/>
      <c r="LEG107" s="391"/>
      <c r="LEH107" s="392"/>
      <c r="LEI107" s="393"/>
      <c r="LEJ107" s="394"/>
      <c r="LEK107" s="395"/>
      <c r="LEL107" s="389"/>
      <c r="LEM107" s="390"/>
      <c r="LEN107" s="391"/>
      <c r="LEO107" s="392"/>
      <c r="LEP107" s="393"/>
      <c r="LEQ107" s="394"/>
      <c r="LER107" s="395"/>
      <c r="LES107" s="389"/>
      <c r="LET107" s="390"/>
      <c r="LEU107" s="391"/>
      <c r="LEV107" s="392"/>
      <c r="LEW107" s="393"/>
      <c r="LEX107" s="394"/>
      <c r="LEY107" s="395"/>
      <c r="LEZ107" s="389"/>
      <c r="LFA107" s="390"/>
      <c r="LFB107" s="391"/>
      <c r="LFC107" s="392"/>
      <c r="LFD107" s="393"/>
      <c r="LFE107" s="394"/>
      <c r="LFF107" s="395"/>
      <c r="LFG107" s="389"/>
      <c r="LFH107" s="390"/>
      <c r="LFI107" s="391"/>
      <c r="LFJ107" s="392"/>
      <c r="LFK107" s="393"/>
      <c r="LFL107" s="394"/>
      <c r="LFM107" s="395"/>
      <c r="LFN107" s="389"/>
      <c r="LFO107" s="390"/>
      <c r="LFP107" s="391"/>
      <c r="LFQ107" s="392"/>
      <c r="LFR107" s="393"/>
      <c r="LFS107" s="394"/>
      <c r="LFT107" s="395"/>
      <c r="LFU107" s="389"/>
      <c r="LFV107" s="390"/>
      <c r="LFW107" s="391"/>
      <c r="LFX107" s="392"/>
      <c r="LFY107" s="393"/>
      <c r="LFZ107" s="394"/>
      <c r="LGA107" s="395"/>
      <c r="LGB107" s="389"/>
      <c r="LGC107" s="390"/>
      <c r="LGD107" s="391"/>
      <c r="LGE107" s="392"/>
      <c r="LGF107" s="393"/>
      <c r="LGG107" s="394"/>
      <c r="LGH107" s="395"/>
      <c r="LGI107" s="389"/>
      <c r="LGJ107" s="390"/>
      <c r="LGK107" s="391"/>
      <c r="LGL107" s="392"/>
      <c r="LGM107" s="393"/>
      <c r="LGN107" s="394"/>
      <c r="LGO107" s="395"/>
      <c r="LGP107" s="389"/>
      <c r="LGQ107" s="390"/>
      <c r="LGR107" s="391"/>
      <c r="LGS107" s="392"/>
      <c r="LGT107" s="393"/>
      <c r="LGU107" s="394"/>
      <c r="LGV107" s="395"/>
      <c r="LGW107" s="389"/>
      <c r="LGX107" s="390"/>
      <c r="LGY107" s="391"/>
      <c r="LGZ107" s="392"/>
      <c r="LHA107" s="393"/>
      <c r="LHB107" s="394"/>
      <c r="LHC107" s="395"/>
      <c r="LHD107" s="389"/>
      <c r="LHE107" s="390"/>
      <c r="LHF107" s="391"/>
      <c r="LHG107" s="392"/>
      <c r="LHH107" s="393"/>
      <c r="LHI107" s="394"/>
      <c r="LHJ107" s="395"/>
      <c r="LHK107" s="389"/>
      <c r="LHL107" s="390"/>
      <c r="LHM107" s="391"/>
      <c r="LHN107" s="392"/>
      <c r="LHO107" s="393"/>
      <c r="LHP107" s="394"/>
      <c r="LHQ107" s="395"/>
      <c r="LHR107" s="389"/>
      <c r="LHS107" s="390"/>
      <c r="LHT107" s="391"/>
      <c r="LHU107" s="392"/>
      <c r="LHV107" s="393"/>
      <c r="LHW107" s="394"/>
      <c r="LHX107" s="395"/>
      <c r="LHY107" s="389"/>
      <c r="LHZ107" s="390"/>
      <c r="LIA107" s="391"/>
      <c r="LIB107" s="392"/>
      <c r="LIC107" s="393"/>
      <c r="LID107" s="394"/>
      <c r="LIE107" s="395"/>
      <c r="LIF107" s="389"/>
      <c r="LIG107" s="390"/>
      <c r="LIH107" s="391"/>
      <c r="LII107" s="392"/>
      <c r="LIJ107" s="393"/>
      <c r="LIK107" s="394"/>
      <c r="LIL107" s="395"/>
      <c r="LIM107" s="389"/>
      <c r="LIN107" s="390"/>
      <c r="LIO107" s="391"/>
      <c r="LIP107" s="392"/>
      <c r="LIQ107" s="393"/>
      <c r="LIR107" s="394"/>
      <c r="LIS107" s="395"/>
      <c r="LIT107" s="389"/>
      <c r="LIU107" s="390"/>
      <c r="LIV107" s="391"/>
      <c r="LIW107" s="392"/>
      <c r="LIX107" s="393"/>
      <c r="LIY107" s="394"/>
      <c r="LIZ107" s="395"/>
      <c r="LJA107" s="389"/>
      <c r="LJB107" s="390"/>
      <c r="LJC107" s="391"/>
      <c r="LJD107" s="392"/>
      <c r="LJE107" s="393"/>
      <c r="LJF107" s="394"/>
      <c r="LJG107" s="395"/>
      <c r="LJH107" s="389"/>
      <c r="LJI107" s="390"/>
      <c r="LJJ107" s="391"/>
      <c r="LJK107" s="392"/>
      <c r="LJL107" s="393"/>
      <c r="LJM107" s="394"/>
      <c r="LJN107" s="395"/>
      <c r="LJO107" s="389"/>
      <c r="LJP107" s="390"/>
      <c r="LJQ107" s="391"/>
      <c r="LJR107" s="392"/>
      <c r="LJS107" s="393"/>
      <c r="LJT107" s="394"/>
      <c r="LJU107" s="395"/>
      <c r="LJV107" s="389"/>
      <c r="LJW107" s="390"/>
      <c r="LJX107" s="391"/>
      <c r="LJY107" s="392"/>
      <c r="LJZ107" s="393"/>
      <c r="LKA107" s="394"/>
      <c r="LKB107" s="395"/>
      <c r="LKC107" s="389"/>
      <c r="LKD107" s="390"/>
      <c r="LKE107" s="391"/>
      <c r="LKF107" s="392"/>
      <c r="LKG107" s="393"/>
      <c r="LKH107" s="394"/>
      <c r="LKI107" s="395"/>
      <c r="LKJ107" s="389"/>
      <c r="LKK107" s="390"/>
      <c r="LKL107" s="391"/>
      <c r="LKM107" s="392"/>
      <c r="LKN107" s="393"/>
      <c r="LKO107" s="394"/>
      <c r="LKP107" s="395"/>
      <c r="LKQ107" s="389"/>
      <c r="LKR107" s="390"/>
      <c r="LKS107" s="391"/>
      <c r="LKT107" s="392"/>
      <c r="LKU107" s="393"/>
      <c r="LKV107" s="394"/>
      <c r="LKW107" s="395"/>
      <c r="LKX107" s="389"/>
      <c r="LKY107" s="390"/>
      <c r="LKZ107" s="391"/>
      <c r="LLA107" s="392"/>
      <c r="LLB107" s="393"/>
      <c r="LLC107" s="394"/>
      <c r="LLD107" s="395"/>
      <c r="LLE107" s="389"/>
      <c r="LLF107" s="390"/>
      <c r="LLG107" s="391"/>
      <c r="LLH107" s="392"/>
      <c r="LLI107" s="393"/>
      <c r="LLJ107" s="394"/>
      <c r="LLK107" s="395"/>
      <c r="LLL107" s="389"/>
      <c r="LLM107" s="390"/>
      <c r="LLN107" s="391"/>
      <c r="LLO107" s="392"/>
      <c r="LLP107" s="393"/>
      <c r="LLQ107" s="394"/>
      <c r="LLR107" s="395"/>
      <c r="LLS107" s="389"/>
      <c r="LLT107" s="390"/>
      <c r="LLU107" s="391"/>
      <c r="LLV107" s="392"/>
      <c r="LLW107" s="393"/>
      <c r="LLX107" s="394"/>
      <c r="LLY107" s="395"/>
      <c r="LLZ107" s="389"/>
      <c r="LMA107" s="390"/>
      <c r="LMB107" s="391"/>
      <c r="LMC107" s="392"/>
      <c r="LMD107" s="393"/>
      <c r="LME107" s="394"/>
      <c r="LMF107" s="395"/>
      <c r="LMG107" s="389"/>
      <c r="LMH107" s="390"/>
      <c r="LMI107" s="391"/>
      <c r="LMJ107" s="392"/>
      <c r="LMK107" s="393"/>
      <c r="LML107" s="394"/>
      <c r="LMM107" s="395"/>
      <c r="LMN107" s="389"/>
      <c r="LMO107" s="390"/>
      <c r="LMP107" s="391"/>
      <c r="LMQ107" s="392"/>
      <c r="LMR107" s="393"/>
      <c r="LMS107" s="394"/>
      <c r="LMT107" s="395"/>
      <c r="LMU107" s="389"/>
      <c r="LMV107" s="390"/>
      <c r="LMW107" s="391"/>
      <c r="LMX107" s="392"/>
      <c r="LMY107" s="393"/>
      <c r="LMZ107" s="394"/>
      <c r="LNA107" s="395"/>
      <c r="LNB107" s="389"/>
      <c r="LNC107" s="390"/>
      <c r="LND107" s="391"/>
      <c r="LNE107" s="392"/>
      <c r="LNF107" s="393"/>
      <c r="LNG107" s="394"/>
      <c r="LNH107" s="395"/>
      <c r="LNI107" s="389"/>
      <c r="LNJ107" s="390"/>
      <c r="LNK107" s="391"/>
      <c r="LNL107" s="392"/>
      <c r="LNM107" s="393"/>
      <c r="LNN107" s="394"/>
      <c r="LNO107" s="395"/>
      <c r="LNP107" s="389"/>
      <c r="LNQ107" s="390"/>
      <c r="LNR107" s="391"/>
      <c r="LNS107" s="392"/>
      <c r="LNT107" s="393"/>
      <c r="LNU107" s="394"/>
      <c r="LNV107" s="395"/>
      <c r="LNW107" s="389"/>
      <c r="LNX107" s="390"/>
      <c r="LNY107" s="391"/>
      <c r="LNZ107" s="392"/>
      <c r="LOA107" s="393"/>
      <c r="LOB107" s="394"/>
      <c r="LOC107" s="395"/>
      <c r="LOD107" s="389"/>
      <c r="LOE107" s="390"/>
      <c r="LOF107" s="391"/>
      <c r="LOG107" s="392"/>
      <c r="LOH107" s="393"/>
      <c r="LOI107" s="394"/>
      <c r="LOJ107" s="395"/>
      <c r="LOK107" s="389"/>
      <c r="LOL107" s="390"/>
      <c r="LOM107" s="391"/>
      <c r="LON107" s="392"/>
      <c r="LOO107" s="393"/>
      <c r="LOP107" s="394"/>
      <c r="LOQ107" s="395"/>
      <c r="LOR107" s="389"/>
      <c r="LOS107" s="390"/>
      <c r="LOT107" s="391"/>
      <c r="LOU107" s="392"/>
      <c r="LOV107" s="393"/>
      <c r="LOW107" s="394"/>
      <c r="LOX107" s="395"/>
      <c r="LOY107" s="389"/>
      <c r="LOZ107" s="390"/>
      <c r="LPA107" s="391"/>
      <c r="LPB107" s="392"/>
      <c r="LPC107" s="393"/>
      <c r="LPD107" s="394"/>
      <c r="LPE107" s="395"/>
      <c r="LPF107" s="389"/>
      <c r="LPG107" s="390"/>
      <c r="LPH107" s="391"/>
      <c r="LPI107" s="392"/>
      <c r="LPJ107" s="393"/>
      <c r="LPK107" s="394"/>
      <c r="LPL107" s="395"/>
      <c r="LPM107" s="389"/>
      <c r="LPN107" s="390"/>
      <c r="LPO107" s="391"/>
      <c r="LPP107" s="392"/>
      <c r="LPQ107" s="393"/>
      <c r="LPR107" s="394"/>
      <c r="LPS107" s="395"/>
      <c r="LPT107" s="389"/>
      <c r="LPU107" s="390"/>
      <c r="LPV107" s="391"/>
      <c r="LPW107" s="392"/>
      <c r="LPX107" s="393"/>
      <c r="LPY107" s="394"/>
      <c r="LPZ107" s="395"/>
      <c r="LQA107" s="389"/>
      <c r="LQB107" s="390"/>
      <c r="LQC107" s="391"/>
      <c r="LQD107" s="392"/>
      <c r="LQE107" s="393"/>
      <c r="LQF107" s="394"/>
      <c r="LQG107" s="395"/>
      <c r="LQH107" s="389"/>
      <c r="LQI107" s="390"/>
      <c r="LQJ107" s="391"/>
      <c r="LQK107" s="392"/>
      <c r="LQL107" s="393"/>
      <c r="LQM107" s="394"/>
      <c r="LQN107" s="395"/>
      <c r="LQO107" s="389"/>
      <c r="LQP107" s="390"/>
      <c r="LQQ107" s="391"/>
      <c r="LQR107" s="392"/>
      <c r="LQS107" s="393"/>
      <c r="LQT107" s="394"/>
      <c r="LQU107" s="395"/>
      <c r="LQV107" s="389"/>
      <c r="LQW107" s="390"/>
      <c r="LQX107" s="391"/>
      <c r="LQY107" s="392"/>
      <c r="LQZ107" s="393"/>
      <c r="LRA107" s="394"/>
      <c r="LRB107" s="395"/>
      <c r="LRC107" s="389"/>
      <c r="LRD107" s="390"/>
      <c r="LRE107" s="391"/>
      <c r="LRF107" s="392"/>
      <c r="LRG107" s="393"/>
      <c r="LRH107" s="394"/>
      <c r="LRI107" s="395"/>
      <c r="LRJ107" s="389"/>
      <c r="LRK107" s="390"/>
      <c r="LRL107" s="391"/>
      <c r="LRM107" s="392"/>
      <c r="LRN107" s="393"/>
      <c r="LRO107" s="394"/>
      <c r="LRP107" s="395"/>
      <c r="LRQ107" s="389"/>
      <c r="LRR107" s="390"/>
      <c r="LRS107" s="391"/>
      <c r="LRT107" s="392"/>
      <c r="LRU107" s="393"/>
      <c r="LRV107" s="394"/>
      <c r="LRW107" s="395"/>
      <c r="LRX107" s="389"/>
      <c r="LRY107" s="390"/>
      <c r="LRZ107" s="391"/>
      <c r="LSA107" s="392"/>
      <c r="LSB107" s="393"/>
      <c r="LSC107" s="394"/>
      <c r="LSD107" s="395"/>
      <c r="LSE107" s="389"/>
      <c r="LSF107" s="390"/>
      <c r="LSG107" s="391"/>
      <c r="LSH107" s="392"/>
      <c r="LSI107" s="393"/>
      <c r="LSJ107" s="394"/>
      <c r="LSK107" s="395"/>
      <c r="LSL107" s="389"/>
      <c r="LSM107" s="390"/>
      <c r="LSN107" s="391"/>
      <c r="LSO107" s="392"/>
      <c r="LSP107" s="393"/>
      <c r="LSQ107" s="394"/>
      <c r="LSR107" s="395"/>
      <c r="LSS107" s="389"/>
      <c r="LST107" s="390"/>
      <c r="LSU107" s="391"/>
      <c r="LSV107" s="392"/>
      <c r="LSW107" s="393"/>
      <c r="LSX107" s="394"/>
      <c r="LSY107" s="395"/>
      <c r="LSZ107" s="389"/>
      <c r="LTA107" s="390"/>
      <c r="LTB107" s="391"/>
      <c r="LTC107" s="392"/>
      <c r="LTD107" s="393"/>
      <c r="LTE107" s="394"/>
      <c r="LTF107" s="395"/>
      <c r="LTG107" s="389"/>
      <c r="LTH107" s="390"/>
      <c r="LTI107" s="391"/>
      <c r="LTJ107" s="392"/>
      <c r="LTK107" s="393"/>
      <c r="LTL107" s="394"/>
      <c r="LTM107" s="395"/>
      <c r="LTN107" s="389"/>
      <c r="LTO107" s="390"/>
      <c r="LTP107" s="391"/>
      <c r="LTQ107" s="392"/>
      <c r="LTR107" s="393"/>
      <c r="LTS107" s="394"/>
      <c r="LTT107" s="395"/>
      <c r="LTU107" s="389"/>
      <c r="LTV107" s="390"/>
      <c r="LTW107" s="391"/>
      <c r="LTX107" s="392"/>
      <c r="LTY107" s="393"/>
      <c r="LTZ107" s="394"/>
      <c r="LUA107" s="395"/>
      <c r="LUB107" s="389"/>
      <c r="LUC107" s="390"/>
      <c r="LUD107" s="391"/>
      <c r="LUE107" s="392"/>
      <c r="LUF107" s="393"/>
      <c r="LUG107" s="394"/>
      <c r="LUH107" s="395"/>
      <c r="LUI107" s="389"/>
      <c r="LUJ107" s="390"/>
      <c r="LUK107" s="391"/>
      <c r="LUL107" s="392"/>
      <c r="LUM107" s="393"/>
      <c r="LUN107" s="394"/>
      <c r="LUO107" s="395"/>
      <c r="LUP107" s="389"/>
      <c r="LUQ107" s="390"/>
      <c r="LUR107" s="391"/>
      <c r="LUS107" s="392"/>
      <c r="LUT107" s="393"/>
      <c r="LUU107" s="394"/>
      <c r="LUV107" s="395"/>
      <c r="LUW107" s="389"/>
      <c r="LUX107" s="390"/>
      <c r="LUY107" s="391"/>
      <c r="LUZ107" s="392"/>
      <c r="LVA107" s="393"/>
      <c r="LVB107" s="394"/>
      <c r="LVC107" s="395"/>
      <c r="LVD107" s="389"/>
      <c r="LVE107" s="390"/>
      <c r="LVF107" s="391"/>
      <c r="LVG107" s="392"/>
      <c r="LVH107" s="393"/>
      <c r="LVI107" s="394"/>
      <c r="LVJ107" s="395"/>
      <c r="LVK107" s="389"/>
      <c r="LVL107" s="390"/>
      <c r="LVM107" s="391"/>
      <c r="LVN107" s="392"/>
      <c r="LVO107" s="393"/>
      <c r="LVP107" s="394"/>
      <c r="LVQ107" s="395"/>
      <c r="LVR107" s="389"/>
      <c r="LVS107" s="390"/>
      <c r="LVT107" s="391"/>
      <c r="LVU107" s="392"/>
      <c r="LVV107" s="393"/>
      <c r="LVW107" s="394"/>
      <c r="LVX107" s="395"/>
      <c r="LVY107" s="389"/>
      <c r="LVZ107" s="390"/>
      <c r="LWA107" s="391"/>
      <c r="LWB107" s="392"/>
      <c r="LWC107" s="393"/>
      <c r="LWD107" s="394"/>
      <c r="LWE107" s="395"/>
      <c r="LWF107" s="389"/>
      <c r="LWG107" s="390"/>
      <c r="LWH107" s="391"/>
      <c r="LWI107" s="392"/>
      <c r="LWJ107" s="393"/>
      <c r="LWK107" s="394"/>
      <c r="LWL107" s="395"/>
      <c r="LWM107" s="389"/>
      <c r="LWN107" s="390"/>
      <c r="LWO107" s="391"/>
      <c r="LWP107" s="392"/>
      <c r="LWQ107" s="393"/>
      <c r="LWR107" s="394"/>
      <c r="LWS107" s="395"/>
      <c r="LWT107" s="389"/>
      <c r="LWU107" s="390"/>
      <c r="LWV107" s="391"/>
      <c r="LWW107" s="392"/>
      <c r="LWX107" s="393"/>
      <c r="LWY107" s="394"/>
      <c r="LWZ107" s="395"/>
      <c r="LXA107" s="389"/>
      <c r="LXB107" s="390"/>
      <c r="LXC107" s="391"/>
      <c r="LXD107" s="392"/>
      <c r="LXE107" s="393"/>
      <c r="LXF107" s="394"/>
      <c r="LXG107" s="395"/>
      <c r="LXH107" s="389"/>
      <c r="LXI107" s="390"/>
      <c r="LXJ107" s="391"/>
      <c r="LXK107" s="392"/>
      <c r="LXL107" s="393"/>
      <c r="LXM107" s="394"/>
      <c r="LXN107" s="395"/>
      <c r="LXO107" s="389"/>
      <c r="LXP107" s="390"/>
      <c r="LXQ107" s="391"/>
      <c r="LXR107" s="392"/>
      <c r="LXS107" s="393"/>
      <c r="LXT107" s="394"/>
      <c r="LXU107" s="395"/>
      <c r="LXV107" s="389"/>
      <c r="LXW107" s="390"/>
      <c r="LXX107" s="391"/>
      <c r="LXY107" s="392"/>
      <c r="LXZ107" s="393"/>
      <c r="LYA107" s="394"/>
      <c r="LYB107" s="395"/>
      <c r="LYC107" s="389"/>
      <c r="LYD107" s="390"/>
      <c r="LYE107" s="391"/>
      <c r="LYF107" s="392"/>
      <c r="LYG107" s="393"/>
      <c r="LYH107" s="394"/>
      <c r="LYI107" s="395"/>
      <c r="LYJ107" s="389"/>
      <c r="LYK107" s="390"/>
      <c r="LYL107" s="391"/>
      <c r="LYM107" s="392"/>
      <c r="LYN107" s="393"/>
      <c r="LYO107" s="394"/>
      <c r="LYP107" s="395"/>
      <c r="LYQ107" s="389"/>
      <c r="LYR107" s="390"/>
      <c r="LYS107" s="391"/>
      <c r="LYT107" s="392"/>
      <c r="LYU107" s="393"/>
      <c r="LYV107" s="394"/>
      <c r="LYW107" s="395"/>
      <c r="LYX107" s="389"/>
      <c r="LYY107" s="390"/>
      <c r="LYZ107" s="391"/>
      <c r="LZA107" s="392"/>
      <c r="LZB107" s="393"/>
      <c r="LZC107" s="394"/>
      <c r="LZD107" s="395"/>
      <c r="LZE107" s="389"/>
      <c r="LZF107" s="390"/>
      <c r="LZG107" s="391"/>
      <c r="LZH107" s="392"/>
      <c r="LZI107" s="393"/>
      <c r="LZJ107" s="394"/>
      <c r="LZK107" s="395"/>
      <c r="LZL107" s="389"/>
      <c r="LZM107" s="390"/>
      <c r="LZN107" s="391"/>
      <c r="LZO107" s="392"/>
      <c r="LZP107" s="393"/>
      <c r="LZQ107" s="394"/>
      <c r="LZR107" s="395"/>
      <c r="LZS107" s="389"/>
      <c r="LZT107" s="390"/>
      <c r="LZU107" s="391"/>
      <c r="LZV107" s="392"/>
      <c r="LZW107" s="393"/>
      <c r="LZX107" s="394"/>
      <c r="LZY107" s="395"/>
      <c r="LZZ107" s="389"/>
      <c r="MAA107" s="390"/>
      <c r="MAB107" s="391"/>
      <c r="MAC107" s="392"/>
      <c r="MAD107" s="393"/>
      <c r="MAE107" s="394"/>
      <c r="MAF107" s="395"/>
      <c r="MAG107" s="389"/>
      <c r="MAH107" s="390"/>
      <c r="MAI107" s="391"/>
      <c r="MAJ107" s="392"/>
      <c r="MAK107" s="393"/>
      <c r="MAL107" s="394"/>
      <c r="MAM107" s="395"/>
      <c r="MAN107" s="389"/>
      <c r="MAO107" s="390"/>
      <c r="MAP107" s="391"/>
      <c r="MAQ107" s="392"/>
      <c r="MAR107" s="393"/>
      <c r="MAS107" s="394"/>
      <c r="MAT107" s="395"/>
      <c r="MAU107" s="389"/>
      <c r="MAV107" s="390"/>
      <c r="MAW107" s="391"/>
      <c r="MAX107" s="392"/>
      <c r="MAY107" s="393"/>
      <c r="MAZ107" s="394"/>
      <c r="MBA107" s="395"/>
      <c r="MBB107" s="389"/>
      <c r="MBC107" s="390"/>
      <c r="MBD107" s="391"/>
      <c r="MBE107" s="392"/>
      <c r="MBF107" s="393"/>
      <c r="MBG107" s="394"/>
      <c r="MBH107" s="395"/>
      <c r="MBI107" s="389"/>
      <c r="MBJ107" s="390"/>
      <c r="MBK107" s="391"/>
      <c r="MBL107" s="392"/>
      <c r="MBM107" s="393"/>
      <c r="MBN107" s="394"/>
      <c r="MBO107" s="395"/>
      <c r="MBP107" s="389"/>
      <c r="MBQ107" s="390"/>
      <c r="MBR107" s="391"/>
      <c r="MBS107" s="392"/>
      <c r="MBT107" s="393"/>
      <c r="MBU107" s="394"/>
      <c r="MBV107" s="395"/>
      <c r="MBW107" s="389"/>
      <c r="MBX107" s="390"/>
      <c r="MBY107" s="391"/>
      <c r="MBZ107" s="392"/>
      <c r="MCA107" s="393"/>
      <c r="MCB107" s="394"/>
      <c r="MCC107" s="395"/>
      <c r="MCD107" s="389"/>
      <c r="MCE107" s="390"/>
      <c r="MCF107" s="391"/>
      <c r="MCG107" s="392"/>
      <c r="MCH107" s="393"/>
      <c r="MCI107" s="394"/>
      <c r="MCJ107" s="395"/>
      <c r="MCK107" s="389"/>
      <c r="MCL107" s="390"/>
      <c r="MCM107" s="391"/>
      <c r="MCN107" s="392"/>
      <c r="MCO107" s="393"/>
      <c r="MCP107" s="394"/>
      <c r="MCQ107" s="395"/>
      <c r="MCR107" s="389"/>
      <c r="MCS107" s="390"/>
      <c r="MCT107" s="391"/>
      <c r="MCU107" s="392"/>
      <c r="MCV107" s="393"/>
      <c r="MCW107" s="394"/>
      <c r="MCX107" s="395"/>
      <c r="MCY107" s="389"/>
      <c r="MCZ107" s="390"/>
      <c r="MDA107" s="391"/>
      <c r="MDB107" s="392"/>
      <c r="MDC107" s="393"/>
      <c r="MDD107" s="394"/>
      <c r="MDE107" s="395"/>
      <c r="MDF107" s="389"/>
      <c r="MDG107" s="390"/>
      <c r="MDH107" s="391"/>
      <c r="MDI107" s="392"/>
      <c r="MDJ107" s="393"/>
      <c r="MDK107" s="394"/>
      <c r="MDL107" s="395"/>
      <c r="MDM107" s="389"/>
      <c r="MDN107" s="390"/>
      <c r="MDO107" s="391"/>
      <c r="MDP107" s="392"/>
      <c r="MDQ107" s="393"/>
      <c r="MDR107" s="394"/>
      <c r="MDS107" s="395"/>
      <c r="MDT107" s="389"/>
      <c r="MDU107" s="390"/>
      <c r="MDV107" s="391"/>
      <c r="MDW107" s="392"/>
      <c r="MDX107" s="393"/>
      <c r="MDY107" s="394"/>
      <c r="MDZ107" s="395"/>
      <c r="MEA107" s="389"/>
      <c r="MEB107" s="390"/>
      <c r="MEC107" s="391"/>
      <c r="MED107" s="392"/>
      <c r="MEE107" s="393"/>
      <c r="MEF107" s="394"/>
      <c r="MEG107" s="395"/>
      <c r="MEH107" s="389"/>
      <c r="MEI107" s="390"/>
      <c r="MEJ107" s="391"/>
      <c r="MEK107" s="392"/>
      <c r="MEL107" s="393"/>
      <c r="MEM107" s="394"/>
      <c r="MEN107" s="395"/>
      <c r="MEO107" s="389"/>
      <c r="MEP107" s="390"/>
      <c r="MEQ107" s="391"/>
      <c r="MER107" s="392"/>
      <c r="MES107" s="393"/>
      <c r="MET107" s="394"/>
      <c r="MEU107" s="395"/>
      <c r="MEV107" s="389"/>
      <c r="MEW107" s="390"/>
      <c r="MEX107" s="391"/>
      <c r="MEY107" s="392"/>
      <c r="MEZ107" s="393"/>
      <c r="MFA107" s="394"/>
      <c r="MFB107" s="395"/>
      <c r="MFC107" s="389"/>
      <c r="MFD107" s="390"/>
      <c r="MFE107" s="391"/>
      <c r="MFF107" s="392"/>
      <c r="MFG107" s="393"/>
      <c r="MFH107" s="394"/>
      <c r="MFI107" s="395"/>
      <c r="MFJ107" s="389"/>
      <c r="MFK107" s="390"/>
      <c r="MFL107" s="391"/>
      <c r="MFM107" s="392"/>
      <c r="MFN107" s="393"/>
      <c r="MFO107" s="394"/>
      <c r="MFP107" s="395"/>
      <c r="MFQ107" s="389"/>
      <c r="MFR107" s="390"/>
      <c r="MFS107" s="391"/>
      <c r="MFT107" s="392"/>
      <c r="MFU107" s="393"/>
      <c r="MFV107" s="394"/>
      <c r="MFW107" s="395"/>
      <c r="MFX107" s="389"/>
      <c r="MFY107" s="390"/>
      <c r="MFZ107" s="391"/>
      <c r="MGA107" s="392"/>
      <c r="MGB107" s="393"/>
      <c r="MGC107" s="394"/>
      <c r="MGD107" s="395"/>
      <c r="MGE107" s="389"/>
      <c r="MGF107" s="390"/>
      <c r="MGG107" s="391"/>
      <c r="MGH107" s="392"/>
      <c r="MGI107" s="393"/>
      <c r="MGJ107" s="394"/>
      <c r="MGK107" s="395"/>
      <c r="MGL107" s="389"/>
      <c r="MGM107" s="390"/>
      <c r="MGN107" s="391"/>
      <c r="MGO107" s="392"/>
      <c r="MGP107" s="393"/>
      <c r="MGQ107" s="394"/>
      <c r="MGR107" s="395"/>
      <c r="MGS107" s="389"/>
      <c r="MGT107" s="390"/>
      <c r="MGU107" s="391"/>
      <c r="MGV107" s="392"/>
      <c r="MGW107" s="393"/>
      <c r="MGX107" s="394"/>
      <c r="MGY107" s="395"/>
      <c r="MGZ107" s="389"/>
      <c r="MHA107" s="390"/>
      <c r="MHB107" s="391"/>
      <c r="MHC107" s="392"/>
      <c r="MHD107" s="393"/>
      <c r="MHE107" s="394"/>
      <c r="MHF107" s="395"/>
      <c r="MHG107" s="389"/>
      <c r="MHH107" s="390"/>
      <c r="MHI107" s="391"/>
      <c r="MHJ107" s="392"/>
      <c r="MHK107" s="393"/>
      <c r="MHL107" s="394"/>
      <c r="MHM107" s="395"/>
      <c r="MHN107" s="389"/>
      <c r="MHO107" s="390"/>
      <c r="MHP107" s="391"/>
      <c r="MHQ107" s="392"/>
      <c r="MHR107" s="393"/>
      <c r="MHS107" s="394"/>
      <c r="MHT107" s="395"/>
      <c r="MHU107" s="389"/>
      <c r="MHV107" s="390"/>
      <c r="MHW107" s="391"/>
      <c r="MHX107" s="392"/>
      <c r="MHY107" s="393"/>
      <c r="MHZ107" s="394"/>
      <c r="MIA107" s="395"/>
      <c r="MIB107" s="389"/>
      <c r="MIC107" s="390"/>
      <c r="MID107" s="391"/>
      <c r="MIE107" s="392"/>
      <c r="MIF107" s="393"/>
      <c r="MIG107" s="394"/>
      <c r="MIH107" s="395"/>
      <c r="MII107" s="389"/>
      <c r="MIJ107" s="390"/>
      <c r="MIK107" s="391"/>
      <c r="MIL107" s="392"/>
      <c r="MIM107" s="393"/>
      <c r="MIN107" s="394"/>
      <c r="MIO107" s="395"/>
      <c r="MIP107" s="389"/>
      <c r="MIQ107" s="390"/>
      <c r="MIR107" s="391"/>
      <c r="MIS107" s="392"/>
      <c r="MIT107" s="393"/>
      <c r="MIU107" s="394"/>
      <c r="MIV107" s="395"/>
      <c r="MIW107" s="389"/>
      <c r="MIX107" s="390"/>
      <c r="MIY107" s="391"/>
      <c r="MIZ107" s="392"/>
      <c r="MJA107" s="393"/>
      <c r="MJB107" s="394"/>
      <c r="MJC107" s="395"/>
      <c r="MJD107" s="389"/>
      <c r="MJE107" s="390"/>
      <c r="MJF107" s="391"/>
      <c r="MJG107" s="392"/>
      <c r="MJH107" s="393"/>
      <c r="MJI107" s="394"/>
      <c r="MJJ107" s="395"/>
      <c r="MJK107" s="389"/>
      <c r="MJL107" s="390"/>
      <c r="MJM107" s="391"/>
      <c r="MJN107" s="392"/>
      <c r="MJO107" s="393"/>
      <c r="MJP107" s="394"/>
      <c r="MJQ107" s="395"/>
      <c r="MJR107" s="389"/>
      <c r="MJS107" s="390"/>
      <c r="MJT107" s="391"/>
      <c r="MJU107" s="392"/>
      <c r="MJV107" s="393"/>
      <c r="MJW107" s="394"/>
      <c r="MJX107" s="395"/>
      <c r="MJY107" s="389"/>
      <c r="MJZ107" s="390"/>
      <c r="MKA107" s="391"/>
      <c r="MKB107" s="392"/>
      <c r="MKC107" s="393"/>
      <c r="MKD107" s="394"/>
      <c r="MKE107" s="395"/>
      <c r="MKF107" s="389"/>
      <c r="MKG107" s="390"/>
      <c r="MKH107" s="391"/>
      <c r="MKI107" s="392"/>
      <c r="MKJ107" s="393"/>
      <c r="MKK107" s="394"/>
      <c r="MKL107" s="395"/>
      <c r="MKM107" s="389"/>
      <c r="MKN107" s="390"/>
      <c r="MKO107" s="391"/>
      <c r="MKP107" s="392"/>
      <c r="MKQ107" s="393"/>
      <c r="MKR107" s="394"/>
      <c r="MKS107" s="395"/>
      <c r="MKT107" s="389"/>
      <c r="MKU107" s="390"/>
      <c r="MKV107" s="391"/>
      <c r="MKW107" s="392"/>
      <c r="MKX107" s="393"/>
      <c r="MKY107" s="394"/>
      <c r="MKZ107" s="395"/>
      <c r="MLA107" s="389"/>
      <c r="MLB107" s="390"/>
      <c r="MLC107" s="391"/>
      <c r="MLD107" s="392"/>
      <c r="MLE107" s="393"/>
      <c r="MLF107" s="394"/>
      <c r="MLG107" s="395"/>
      <c r="MLH107" s="389"/>
      <c r="MLI107" s="390"/>
      <c r="MLJ107" s="391"/>
      <c r="MLK107" s="392"/>
      <c r="MLL107" s="393"/>
      <c r="MLM107" s="394"/>
      <c r="MLN107" s="395"/>
      <c r="MLO107" s="389"/>
      <c r="MLP107" s="390"/>
      <c r="MLQ107" s="391"/>
      <c r="MLR107" s="392"/>
      <c r="MLS107" s="393"/>
      <c r="MLT107" s="394"/>
      <c r="MLU107" s="395"/>
      <c r="MLV107" s="389"/>
      <c r="MLW107" s="390"/>
      <c r="MLX107" s="391"/>
      <c r="MLY107" s="392"/>
      <c r="MLZ107" s="393"/>
      <c r="MMA107" s="394"/>
      <c r="MMB107" s="395"/>
      <c r="MMC107" s="389"/>
      <c r="MMD107" s="390"/>
      <c r="MME107" s="391"/>
      <c r="MMF107" s="392"/>
      <c r="MMG107" s="393"/>
      <c r="MMH107" s="394"/>
      <c r="MMI107" s="395"/>
      <c r="MMJ107" s="389"/>
      <c r="MMK107" s="390"/>
      <c r="MML107" s="391"/>
      <c r="MMM107" s="392"/>
      <c r="MMN107" s="393"/>
      <c r="MMO107" s="394"/>
      <c r="MMP107" s="395"/>
      <c r="MMQ107" s="389"/>
      <c r="MMR107" s="390"/>
      <c r="MMS107" s="391"/>
      <c r="MMT107" s="392"/>
      <c r="MMU107" s="393"/>
      <c r="MMV107" s="394"/>
      <c r="MMW107" s="395"/>
      <c r="MMX107" s="389"/>
      <c r="MMY107" s="390"/>
      <c r="MMZ107" s="391"/>
      <c r="MNA107" s="392"/>
      <c r="MNB107" s="393"/>
      <c r="MNC107" s="394"/>
      <c r="MND107" s="395"/>
      <c r="MNE107" s="389"/>
      <c r="MNF107" s="390"/>
      <c r="MNG107" s="391"/>
      <c r="MNH107" s="392"/>
      <c r="MNI107" s="393"/>
      <c r="MNJ107" s="394"/>
      <c r="MNK107" s="395"/>
      <c r="MNL107" s="389"/>
      <c r="MNM107" s="390"/>
      <c r="MNN107" s="391"/>
      <c r="MNO107" s="392"/>
      <c r="MNP107" s="393"/>
      <c r="MNQ107" s="394"/>
      <c r="MNR107" s="395"/>
      <c r="MNS107" s="389"/>
      <c r="MNT107" s="390"/>
      <c r="MNU107" s="391"/>
      <c r="MNV107" s="392"/>
      <c r="MNW107" s="393"/>
      <c r="MNX107" s="394"/>
      <c r="MNY107" s="395"/>
      <c r="MNZ107" s="389"/>
      <c r="MOA107" s="390"/>
      <c r="MOB107" s="391"/>
      <c r="MOC107" s="392"/>
      <c r="MOD107" s="393"/>
      <c r="MOE107" s="394"/>
      <c r="MOF107" s="395"/>
      <c r="MOG107" s="389"/>
      <c r="MOH107" s="390"/>
      <c r="MOI107" s="391"/>
      <c r="MOJ107" s="392"/>
      <c r="MOK107" s="393"/>
      <c r="MOL107" s="394"/>
      <c r="MOM107" s="395"/>
      <c r="MON107" s="389"/>
      <c r="MOO107" s="390"/>
      <c r="MOP107" s="391"/>
      <c r="MOQ107" s="392"/>
      <c r="MOR107" s="393"/>
      <c r="MOS107" s="394"/>
      <c r="MOT107" s="395"/>
      <c r="MOU107" s="389"/>
      <c r="MOV107" s="390"/>
      <c r="MOW107" s="391"/>
      <c r="MOX107" s="392"/>
      <c r="MOY107" s="393"/>
      <c r="MOZ107" s="394"/>
      <c r="MPA107" s="395"/>
      <c r="MPB107" s="389"/>
      <c r="MPC107" s="390"/>
      <c r="MPD107" s="391"/>
      <c r="MPE107" s="392"/>
      <c r="MPF107" s="393"/>
      <c r="MPG107" s="394"/>
      <c r="MPH107" s="395"/>
      <c r="MPI107" s="389"/>
      <c r="MPJ107" s="390"/>
      <c r="MPK107" s="391"/>
      <c r="MPL107" s="392"/>
      <c r="MPM107" s="393"/>
      <c r="MPN107" s="394"/>
      <c r="MPO107" s="395"/>
      <c r="MPP107" s="389"/>
      <c r="MPQ107" s="390"/>
      <c r="MPR107" s="391"/>
      <c r="MPS107" s="392"/>
      <c r="MPT107" s="393"/>
      <c r="MPU107" s="394"/>
      <c r="MPV107" s="395"/>
      <c r="MPW107" s="389"/>
      <c r="MPX107" s="390"/>
      <c r="MPY107" s="391"/>
      <c r="MPZ107" s="392"/>
      <c r="MQA107" s="393"/>
      <c r="MQB107" s="394"/>
      <c r="MQC107" s="395"/>
      <c r="MQD107" s="389"/>
      <c r="MQE107" s="390"/>
      <c r="MQF107" s="391"/>
      <c r="MQG107" s="392"/>
      <c r="MQH107" s="393"/>
      <c r="MQI107" s="394"/>
      <c r="MQJ107" s="395"/>
      <c r="MQK107" s="389"/>
      <c r="MQL107" s="390"/>
      <c r="MQM107" s="391"/>
      <c r="MQN107" s="392"/>
      <c r="MQO107" s="393"/>
      <c r="MQP107" s="394"/>
      <c r="MQQ107" s="395"/>
      <c r="MQR107" s="389"/>
      <c r="MQS107" s="390"/>
      <c r="MQT107" s="391"/>
      <c r="MQU107" s="392"/>
      <c r="MQV107" s="393"/>
      <c r="MQW107" s="394"/>
      <c r="MQX107" s="395"/>
      <c r="MQY107" s="389"/>
      <c r="MQZ107" s="390"/>
      <c r="MRA107" s="391"/>
      <c r="MRB107" s="392"/>
      <c r="MRC107" s="393"/>
      <c r="MRD107" s="394"/>
      <c r="MRE107" s="395"/>
      <c r="MRF107" s="389"/>
      <c r="MRG107" s="390"/>
      <c r="MRH107" s="391"/>
      <c r="MRI107" s="392"/>
      <c r="MRJ107" s="393"/>
      <c r="MRK107" s="394"/>
      <c r="MRL107" s="395"/>
      <c r="MRM107" s="389"/>
      <c r="MRN107" s="390"/>
      <c r="MRO107" s="391"/>
      <c r="MRP107" s="392"/>
      <c r="MRQ107" s="393"/>
      <c r="MRR107" s="394"/>
      <c r="MRS107" s="395"/>
      <c r="MRT107" s="389"/>
      <c r="MRU107" s="390"/>
      <c r="MRV107" s="391"/>
      <c r="MRW107" s="392"/>
      <c r="MRX107" s="393"/>
      <c r="MRY107" s="394"/>
      <c r="MRZ107" s="395"/>
      <c r="MSA107" s="389"/>
      <c r="MSB107" s="390"/>
      <c r="MSC107" s="391"/>
      <c r="MSD107" s="392"/>
      <c r="MSE107" s="393"/>
      <c r="MSF107" s="394"/>
      <c r="MSG107" s="395"/>
      <c r="MSH107" s="389"/>
      <c r="MSI107" s="390"/>
      <c r="MSJ107" s="391"/>
      <c r="MSK107" s="392"/>
      <c r="MSL107" s="393"/>
      <c r="MSM107" s="394"/>
      <c r="MSN107" s="395"/>
      <c r="MSO107" s="389"/>
      <c r="MSP107" s="390"/>
      <c r="MSQ107" s="391"/>
      <c r="MSR107" s="392"/>
      <c r="MSS107" s="393"/>
      <c r="MST107" s="394"/>
      <c r="MSU107" s="395"/>
      <c r="MSV107" s="389"/>
      <c r="MSW107" s="390"/>
      <c r="MSX107" s="391"/>
      <c r="MSY107" s="392"/>
      <c r="MSZ107" s="393"/>
      <c r="MTA107" s="394"/>
      <c r="MTB107" s="395"/>
      <c r="MTC107" s="389"/>
      <c r="MTD107" s="390"/>
      <c r="MTE107" s="391"/>
      <c r="MTF107" s="392"/>
      <c r="MTG107" s="393"/>
      <c r="MTH107" s="394"/>
      <c r="MTI107" s="395"/>
      <c r="MTJ107" s="389"/>
      <c r="MTK107" s="390"/>
      <c r="MTL107" s="391"/>
      <c r="MTM107" s="392"/>
      <c r="MTN107" s="393"/>
      <c r="MTO107" s="394"/>
      <c r="MTP107" s="395"/>
      <c r="MTQ107" s="389"/>
      <c r="MTR107" s="390"/>
      <c r="MTS107" s="391"/>
      <c r="MTT107" s="392"/>
      <c r="MTU107" s="393"/>
      <c r="MTV107" s="394"/>
      <c r="MTW107" s="395"/>
      <c r="MTX107" s="389"/>
      <c r="MTY107" s="390"/>
      <c r="MTZ107" s="391"/>
      <c r="MUA107" s="392"/>
      <c r="MUB107" s="393"/>
      <c r="MUC107" s="394"/>
      <c r="MUD107" s="395"/>
      <c r="MUE107" s="389"/>
      <c r="MUF107" s="390"/>
      <c r="MUG107" s="391"/>
      <c r="MUH107" s="392"/>
      <c r="MUI107" s="393"/>
      <c r="MUJ107" s="394"/>
      <c r="MUK107" s="395"/>
      <c r="MUL107" s="389"/>
      <c r="MUM107" s="390"/>
      <c r="MUN107" s="391"/>
      <c r="MUO107" s="392"/>
      <c r="MUP107" s="393"/>
      <c r="MUQ107" s="394"/>
      <c r="MUR107" s="395"/>
      <c r="MUS107" s="389"/>
      <c r="MUT107" s="390"/>
      <c r="MUU107" s="391"/>
      <c r="MUV107" s="392"/>
      <c r="MUW107" s="393"/>
      <c r="MUX107" s="394"/>
      <c r="MUY107" s="395"/>
      <c r="MUZ107" s="389"/>
      <c r="MVA107" s="390"/>
      <c r="MVB107" s="391"/>
      <c r="MVC107" s="392"/>
      <c r="MVD107" s="393"/>
      <c r="MVE107" s="394"/>
      <c r="MVF107" s="395"/>
      <c r="MVG107" s="389"/>
      <c r="MVH107" s="390"/>
      <c r="MVI107" s="391"/>
      <c r="MVJ107" s="392"/>
      <c r="MVK107" s="393"/>
      <c r="MVL107" s="394"/>
      <c r="MVM107" s="395"/>
      <c r="MVN107" s="389"/>
      <c r="MVO107" s="390"/>
      <c r="MVP107" s="391"/>
      <c r="MVQ107" s="392"/>
      <c r="MVR107" s="393"/>
      <c r="MVS107" s="394"/>
      <c r="MVT107" s="395"/>
      <c r="MVU107" s="389"/>
      <c r="MVV107" s="390"/>
      <c r="MVW107" s="391"/>
      <c r="MVX107" s="392"/>
      <c r="MVY107" s="393"/>
      <c r="MVZ107" s="394"/>
      <c r="MWA107" s="395"/>
      <c r="MWB107" s="389"/>
      <c r="MWC107" s="390"/>
      <c r="MWD107" s="391"/>
      <c r="MWE107" s="392"/>
      <c r="MWF107" s="393"/>
      <c r="MWG107" s="394"/>
      <c r="MWH107" s="395"/>
      <c r="MWI107" s="389"/>
      <c r="MWJ107" s="390"/>
      <c r="MWK107" s="391"/>
      <c r="MWL107" s="392"/>
      <c r="MWM107" s="393"/>
      <c r="MWN107" s="394"/>
      <c r="MWO107" s="395"/>
      <c r="MWP107" s="389"/>
      <c r="MWQ107" s="390"/>
      <c r="MWR107" s="391"/>
      <c r="MWS107" s="392"/>
      <c r="MWT107" s="393"/>
      <c r="MWU107" s="394"/>
      <c r="MWV107" s="395"/>
      <c r="MWW107" s="389"/>
      <c r="MWX107" s="390"/>
      <c r="MWY107" s="391"/>
      <c r="MWZ107" s="392"/>
      <c r="MXA107" s="393"/>
      <c r="MXB107" s="394"/>
      <c r="MXC107" s="395"/>
      <c r="MXD107" s="389"/>
      <c r="MXE107" s="390"/>
      <c r="MXF107" s="391"/>
      <c r="MXG107" s="392"/>
      <c r="MXH107" s="393"/>
      <c r="MXI107" s="394"/>
      <c r="MXJ107" s="395"/>
      <c r="MXK107" s="389"/>
      <c r="MXL107" s="390"/>
      <c r="MXM107" s="391"/>
      <c r="MXN107" s="392"/>
      <c r="MXO107" s="393"/>
      <c r="MXP107" s="394"/>
      <c r="MXQ107" s="395"/>
      <c r="MXR107" s="389"/>
      <c r="MXS107" s="390"/>
      <c r="MXT107" s="391"/>
      <c r="MXU107" s="392"/>
      <c r="MXV107" s="393"/>
      <c r="MXW107" s="394"/>
      <c r="MXX107" s="395"/>
      <c r="MXY107" s="389"/>
      <c r="MXZ107" s="390"/>
      <c r="MYA107" s="391"/>
      <c r="MYB107" s="392"/>
      <c r="MYC107" s="393"/>
      <c r="MYD107" s="394"/>
      <c r="MYE107" s="395"/>
      <c r="MYF107" s="389"/>
      <c r="MYG107" s="390"/>
      <c r="MYH107" s="391"/>
      <c r="MYI107" s="392"/>
      <c r="MYJ107" s="393"/>
      <c r="MYK107" s="394"/>
      <c r="MYL107" s="395"/>
      <c r="MYM107" s="389"/>
      <c r="MYN107" s="390"/>
      <c r="MYO107" s="391"/>
      <c r="MYP107" s="392"/>
      <c r="MYQ107" s="393"/>
      <c r="MYR107" s="394"/>
      <c r="MYS107" s="395"/>
      <c r="MYT107" s="389"/>
      <c r="MYU107" s="390"/>
      <c r="MYV107" s="391"/>
      <c r="MYW107" s="392"/>
      <c r="MYX107" s="393"/>
      <c r="MYY107" s="394"/>
      <c r="MYZ107" s="395"/>
      <c r="MZA107" s="389"/>
      <c r="MZB107" s="390"/>
      <c r="MZC107" s="391"/>
      <c r="MZD107" s="392"/>
      <c r="MZE107" s="393"/>
      <c r="MZF107" s="394"/>
      <c r="MZG107" s="395"/>
      <c r="MZH107" s="389"/>
      <c r="MZI107" s="390"/>
      <c r="MZJ107" s="391"/>
      <c r="MZK107" s="392"/>
      <c r="MZL107" s="393"/>
      <c r="MZM107" s="394"/>
      <c r="MZN107" s="395"/>
      <c r="MZO107" s="389"/>
      <c r="MZP107" s="390"/>
      <c r="MZQ107" s="391"/>
      <c r="MZR107" s="392"/>
      <c r="MZS107" s="393"/>
      <c r="MZT107" s="394"/>
      <c r="MZU107" s="395"/>
      <c r="MZV107" s="389"/>
      <c r="MZW107" s="390"/>
      <c r="MZX107" s="391"/>
      <c r="MZY107" s="392"/>
      <c r="MZZ107" s="393"/>
      <c r="NAA107" s="394"/>
      <c r="NAB107" s="395"/>
      <c r="NAC107" s="389"/>
      <c r="NAD107" s="390"/>
      <c r="NAE107" s="391"/>
      <c r="NAF107" s="392"/>
      <c r="NAG107" s="393"/>
      <c r="NAH107" s="394"/>
      <c r="NAI107" s="395"/>
      <c r="NAJ107" s="389"/>
      <c r="NAK107" s="390"/>
      <c r="NAL107" s="391"/>
      <c r="NAM107" s="392"/>
      <c r="NAN107" s="393"/>
      <c r="NAO107" s="394"/>
      <c r="NAP107" s="395"/>
      <c r="NAQ107" s="389"/>
      <c r="NAR107" s="390"/>
      <c r="NAS107" s="391"/>
      <c r="NAT107" s="392"/>
      <c r="NAU107" s="393"/>
      <c r="NAV107" s="394"/>
      <c r="NAW107" s="395"/>
      <c r="NAX107" s="389"/>
      <c r="NAY107" s="390"/>
      <c r="NAZ107" s="391"/>
      <c r="NBA107" s="392"/>
      <c r="NBB107" s="393"/>
      <c r="NBC107" s="394"/>
      <c r="NBD107" s="395"/>
      <c r="NBE107" s="389"/>
      <c r="NBF107" s="390"/>
      <c r="NBG107" s="391"/>
      <c r="NBH107" s="392"/>
      <c r="NBI107" s="393"/>
      <c r="NBJ107" s="394"/>
      <c r="NBK107" s="395"/>
      <c r="NBL107" s="389"/>
      <c r="NBM107" s="390"/>
      <c r="NBN107" s="391"/>
      <c r="NBO107" s="392"/>
      <c r="NBP107" s="393"/>
      <c r="NBQ107" s="394"/>
      <c r="NBR107" s="395"/>
      <c r="NBS107" s="389"/>
      <c r="NBT107" s="390"/>
      <c r="NBU107" s="391"/>
      <c r="NBV107" s="392"/>
      <c r="NBW107" s="393"/>
      <c r="NBX107" s="394"/>
      <c r="NBY107" s="395"/>
      <c r="NBZ107" s="389"/>
      <c r="NCA107" s="390"/>
      <c r="NCB107" s="391"/>
      <c r="NCC107" s="392"/>
      <c r="NCD107" s="393"/>
      <c r="NCE107" s="394"/>
      <c r="NCF107" s="395"/>
      <c r="NCG107" s="389"/>
      <c r="NCH107" s="390"/>
      <c r="NCI107" s="391"/>
      <c r="NCJ107" s="392"/>
      <c r="NCK107" s="393"/>
      <c r="NCL107" s="394"/>
      <c r="NCM107" s="395"/>
      <c r="NCN107" s="389"/>
      <c r="NCO107" s="390"/>
      <c r="NCP107" s="391"/>
      <c r="NCQ107" s="392"/>
      <c r="NCR107" s="393"/>
      <c r="NCS107" s="394"/>
      <c r="NCT107" s="395"/>
      <c r="NCU107" s="389"/>
      <c r="NCV107" s="390"/>
      <c r="NCW107" s="391"/>
      <c r="NCX107" s="392"/>
      <c r="NCY107" s="393"/>
      <c r="NCZ107" s="394"/>
      <c r="NDA107" s="395"/>
      <c r="NDB107" s="389"/>
      <c r="NDC107" s="390"/>
      <c r="NDD107" s="391"/>
      <c r="NDE107" s="392"/>
      <c r="NDF107" s="393"/>
      <c r="NDG107" s="394"/>
      <c r="NDH107" s="395"/>
      <c r="NDI107" s="389"/>
      <c r="NDJ107" s="390"/>
      <c r="NDK107" s="391"/>
      <c r="NDL107" s="392"/>
      <c r="NDM107" s="393"/>
      <c r="NDN107" s="394"/>
      <c r="NDO107" s="395"/>
      <c r="NDP107" s="389"/>
      <c r="NDQ107" s="390"/>
      <c r="NDR107" s="391"/>
      <c r="NDS107" s="392"/>
      <c r="NDT107" s="393"/>
      <c r="NDU107" s="394"/>
      <c r="NDV107" s="395"/>
      <c r="NDW107" s="389"/>
      <c r="NDX107" s="390"/>
      <c r="NDY107" s="391"/>
      <c r="NDZ107" s="392"/>
      <c r="NEA107" s="393"/>
      <c r="NEB107" s="394"/>
      <c r="NEC107" s="395"/>
      <c r="NED107" s="389"/>
      <c r="NEE107" s="390"/>
      <c r="NEF107" s="391"/>
      <c r="NEG107" s="392"/>
      <c r="NEH107" s="393"/>
      <c r="NEI107" s="394"/>
      <c r="NEJ107" s="395"/>
      <c r="NEK107" s="389"/>
      <c r="NEL107" s="390"/>
      <c r="NEM107" s="391"/>
      <c r="NEN107" s="392"/>
      <c r="NEO107" s="393"/>
      <c r="NEP107" s="394"/>
      <c r="NEQ107" s="395"/>
      <c r="NER107" s="389"/>
      <c r="NES107" s="390"/>
      <c r="NET107" s="391"/>
      <c r="NEU107" s="392"/>
      <c r="NEV107" s="393"/>
      <c r="NEW107" s="394"/>
      <c r="NEX107" s="395"/>
      <c r="NEY107" s="389"/>
      <c r="NEZ107" s="390"/>
      <c r="NFA107" s="391"/>
      <c r="NFB107" s="392"/>
      <c r="NFC107" s="393"/>
      <c r="NFD107" s="394"/>
      <c r="NFE107" s="395"/>
      <c r="NFF107" s="389"/>
      <c r="NFG107" s="390"/>
      <c r="NFH107" s="391"/>
      <c r="NFI107" s="392"/>
      <c r="NFJ107" s="393"/>
      <c r="NFK107" s="394"/>
      <c r="NFL107" s="395"/>
      <c r="NFM107" s="389"/>
      <c r="NFN107" s="390"/>
      <c r="NFO107" s="391"/>
      <c r="NFP107" s="392"/>
      <c r="NFQ107" s="393"/>
      <c r="NFR107" s="394"/>
      <c r="NFS107" s="395"/>
      <c r="NFT107" s="389"/>
      <c r="NFU107" s="390"/>
      <c r="NFV107" s="391"/>
      <c r="NFW107" s="392"/>
      <c r="NFX107" s="393"/>
      <c r="NFY107" s="394"/>
      <c r="NFZ107" s="395"/>
      <c r="NGA107" s="389"/>
      <c r="NGB107" s="390"/>
      <c r="NGC107" s="391"/>
      <c r="NGD107" s="392"/>
      <c r="NGE107" s="393"/>
      <c r="NGF107" s="394"/>
      <c r="NGG107" s="395"/>
      <c r="NGH107" s="389"/>
      <c r="NGI107" s="390"/>
      <c r="NGJ107" s="391"/>
      <c r="NGK107" s="392"/>
      <c r="NGL107" s="393"/>
      <c r="NGM107" s="394"/>
      <c r="NGN107" s="395"/>
      <c r="NGO107" s="389"/>
      <c r="NGP107" s="390"/>
      <c r="NGQ107" s="391"/>
      <c r="NGR107" s="392"/>
      <c r="NGS107" s="393"/>
      <c r="NGT107" s="394"/>
      <c r="NGU107" s="395"/>
      <c r="NGV107" s="389"/>
      <c r="NGW107" s="390"/>
      <c r="NGX107" s="391"/>
      <c r="NGY107" s="392"/>
      <c r="NGZ107" s="393"/>
      <c r="NHA107" s="394"/>
      <c r="NHB107" s="395"/>
      <c r="NHC107" s="389"/>
      <c r="NHD107" s="390"/>
      <c r="NHE107" s="391"/>
      <c r="NHF107" s="392"/>
      <c r="NHG107" s="393"/>
      <c r="NHH107" s="394"/>
      <c r="NHI107" s="395"/>
      <c r="NHJ107" s="389"/>
      <c r="NHK107" s="390"/>
      <c r="NHL107" s="391"/>
      <c r="NHM107" s="392"/>
      <c r="NHN107" s="393"/>
      <c r="NHO107" s="394"/>
      <c r="NHP107" s="395"/>
      <c r="NHQ107" s="389"/>
      <c r="NHR107" s="390"/>
      <c r="NHS107" s="391"/>
      <c r="NHT107" s="392"/>
      <c r="NHU107" s="393"/>
      <c r="NHV107" s="394"/>
      <c r="NHW107" s="395"/>
      <c r="NHX107" s="389"/>
      <c r="NHY107" s="390"/>
      <c r="NHZ107" s="391"/>
      <c r="NIA107" s="392"/>
      <c r="NIB107" s="393"/>
      <c r="NIC107" s="394"/>
      <c r="NID107" s="395"/>
      <c r="NIE107" s="389"/>
      <c r="NIF107" s="390"/>
      <c r="NIG107" s="391"/>
      <c r="NIH107" s="392"/>
      <c r="NII107" s="393"/>
      <c r="NIJ107" s="394"/>
      <c r="NIK107" s="395"/>
      <c r="NIL107" s="389"/>
      <c r="NIM107" s="390"/>
      <c r="NIN107" s="391"/>
      <c r="NIO107" s="392"/>
      <c r="NIP107" s="393"/>
      <c r="NIQ107" s="394"/>
      <c r="NIR107" s="395"/>
      <c r="NIS107" s="389"/>
      <c r="NIT107" s="390"/>
      <c r="NIU107" s="391"/>
      <c r="NIV107" s="392"/>
      <c r="NIW107" s="393"/>
      <c r="NIX107" s="394"/>
      <c r="NIY107" s="395"/>
      <c r="NIZ107" s="389"/>
      <c r="NJA107" s="390"/>
      <c r="NJB107" s="391"/>
      <c r="NJC107" s="392"/>
      <c r="NJD107" s="393"/>
      <c r="NJE107" s="394"/>
      <c r="NJF107" s="395"/>
      <c r="NJG107" s="389"/>
      <c r="NJH107" s="390"/>
      <c r="NJI107" s="391"/>
      <c r="NJJ107" s="392"/>
      <c r="NJK107" s="393"/>
      <c r="NJL107" s="394"/>
      <c r="NJM107" s="395"/>
      <c r="NJN107" s="389"/>
      <c r="NJO107" s="390"/>
      <c r="NJP107" s="391"/>
      <c r="NJQ107" s="392"/>
      <c r="NJR107" s="393"/>
      <c r="NJS107" s="394"/>
      <c r="NJT107" s="395"/>
      <c r="NJU107" s="389"/>
      <c r="NJV107" s="390"/>
      <c r="NJW107" s="391"/>
      <c r="NJX107" s="392"/>
      <c r="NJY107" s="393"/>
      <c r="NJZ107" s="394"/>
      <c r="NKA107" s="395"/>
      <c r="NKB107" s="389"/>
      <c r="NKC107" s="390"/>
      <c r="NKD107" s="391"/>
      <c r="NKE107" s="392"/>
      <c r="NKF107" s="393"/>
      <c r="NKG107" s="394"/>
      <c r="NKH107" s="395"/>
      <c r="NKI107" s="389"/>
      <c r="NKJ107" s="390"/>
      <c r="NKK107" s="391"/>
      <c r="NKL107" s="392"/>
      <c r="NKM107" s="393"/>
      <c r="NKN107" s="394"/>
      <c r="NKO107" s="395"/>
      <c r="NKP107" s="389"/>
      <c r="NKQ107" s="390"/>
      <c r="NKR107" s="391"/>
      <c r="NKS107" s="392"/>
      <c r="NKT107" s="393"/>
      <c r="NKU107" s="394"/>
      <c r="NKV107" s="395"/>
      <c r="NKW107" s="389"/>
      <c r="NKX107" s="390"/>
      <c r="NKY107" s="391"/>
      <c r="NKZ107" s="392"/>
      <c r="NLA107" s="393"/>
      <c r="NLB107" s="394"/>
      <c r="NLC107" s="395"/>
      <c r="NLD107" s="389"/>
      <c r="NLE107" s="390"/>
      <c r="NLF107" s="391"/>
      <c r="NLG107" s="392"/>
      <c r="NLH107" s="393"/>
      <c r="NLI107" s="394"/>
      <c r="NLJ107" s="395"/>
      <c r="NLK107" s="389"/>
      <c r="NLL107" s="390"/>
      <c r="NLM107" s="391"/>
      <c r="NLN107" s="392"/>
      <c r="NLO107" s="393"/>
      <c r="NLP107" s="394"/>
      <c r="NLQ107" s="395"/>
      <c r="NLR107" s="389"/>
      <c r="NLS107" s="390"/>
      <c r="NLT107" s="391"/>
      <c r="NLU107" s="392"/>
      <c r="NLV107" s="393"/>
      <c r="NLW107" s="394"/>
      <c r="NLX107" s="395"/>
      <c r="NLY107" s="389"/>
      <c r="NLZ107" s="390"/>
      <c r="NMA107" s="391"/>
      <c r="NMB107" s="392"/>
      <c r="NMC107" s="393"/>
      <c r="NMD107" s="394"/>
      <c r="NME107" s="395"/>
      <c r="NMF107" s="389"/>
      <c r="NMG107" s="390"/>
      <c r="NMH107" s="391"/>
      <c r="NMI107" s="392"/>
      <c r="NMJ107" s="393"/>
      <c r="NMK107" s="394"/>
      <c r="NML107" s="395"/>
      <c r="NMM107" s="389"/>
      <c r="NMN107" s="390"/>
      <c r="NMO107" s="391"/>
      <c r="NMP107" s="392"/>
      <c r="NMQ107" s="393"/>
      <c r="NMR107" s="394"/>
      <c r="NMS107" s="395"/>
      <c r="NMT107" s="389"/>
      <c r="NMU107" s="390"/>
      <c r="NMV107" s="391"/>
      <c r="NMW107" s="392"/>
      <c r="NMX107" s="393"/>
      <c r="NMY107" s="394"/>
      <c r="NMZ107" s="395"/>
      <c r="NNA107" s="389"/>
      <c r="NNB107" s="390"/>
      <c r="NNC107" s="391"/>
      <c r="NND107" s="392"/>
      <c r="NNE107" s="393"/>
      <c r="NNF107" s="394"/>
      <c r="NNG107" s="395"/>
      <c r="NNH107" s="389"/>
      <c r="NNI107" s="390"/>
      <c r="NNJ107" s="391"/>
      <c r="NNK107" s="392"/>
      <c r="NNL107" s="393"/>
      <c r="NNM107" s="394"/>
      <c r="NNN107" s="395"/>
      <c r="NNO107" s="389"/>
      <c r="NNP107" s="390"/>
      <c r="NNQ107" s="391"/>
      <c r="NNR107" s="392"/>
      <c r="NNS107" s="393"/>
      <c r="NNT107" s="394"/>
      <c r="NNU107" s="395"/>
      <c r="NNV107" s="389"/>
      <c r="NNW107" s="390"/>
      <c r="NNX107" s="391"/>
      <c r="NNY107" s="392"/>
      <c r="NNZ107" s="393"/>
      <c r="NOA107" s="394"/>
      <c r="NOB107" s="395"/>
      <c r="NOC107" s="389"/>
      <c r="NOD107" s="390"/>
      <c r="NOE107" s="391"/>
      <c r="NOF107" s="392"/>
      <c r="NOG107" s="393"/>
      <c r="NOH107" s="394"/>
      <c r="NOI107" s="395"/>
      <c r="NOJ107" s="389"/>
      <c r="NOK107" s="390"/>
      <c r="NOL107" s="391"/>
      <c r="NOM107" s="392"/>
      <c r="NON107" s="393"/>
      <c r="NOO107" s="394"/>
      <c r="NOP107" s="395"/>
      <c r="NOQ107" s="389"/>
      <c r="NOR107" s="390"/>
      <c r="NOS107" s="391"/>
      <c r="NOT107" s="392"/>
      <c r="NOU107" s="393"/>
      <c r="NOV107" s="394"/>
      <c r="NOW107" s="395"/>
      <c r="NOX107" s="389"/>
      <c r="NOY107" s="390"/>
      <c r="NOZ107" s="391"/>
      <c r="NPA107" s="392"/>
      <c r="NPB107" s="393"/>
      <c r="NPC107" s="394"/>
      <c r="NPD107" s="395"/>
      <c r="NPE107" s="389"/>
      <c r="NPF107" s="390"/>
      <c r="NPG107" s="391"/>
      <c r="NPH107" s="392"/>
      <c r="NPI107" s="393"/>
      <c r="NPJ107" s="394"/>
      <c r="NPK107" s="395"/>
      <c r="NPL107" s="389"/>
      <c r="NPM107" s="390"/>
      <c r="NPN107" s="391"/>
      <c r="NPO107" s="392"/>
      <c r="NPP107" s="393"/>
      <c r="NPQ107" s="394"/>
      <c r="NPR107" s="395"/>
      <c r="NPS107" s="389"/>
      <c r="NPT107" s="390"/>
      <c r="NPU107" s="391"/>
      <c r="NPV107" s="392"/>
      <c r="NPW107" s="393"/>
      <c r="NPX107" s="394"/>
      <c r="NPY107" s="395"/>
      <c r="NPZ107" s="389"/>
      <c r="NQA107" s="390"/>
      <c r="NQB107" s="391"/>
      <c r="NQC107" s="392"/>
      <c r="NQD107" s="393"/>
      <c r="NQE107" s="394"/>
      <c r="NQF107" s="395"/>
      <c r="NQG107" s="389"/>
      <c r="NQH107" s="390"/>
      <c r="NQI107" s="391"/>
      <c r="NQJ107" s="392"/>
      <c r="NQK107" s="393"/>
      <c r="NQL107" s="394"/>
      <c r="NQM107" s="395"/>
      <c r="NQN107" s="389"/>
      <c r="NQO107" s="390"/>
      <c r="NQP107" s="391"/>
      <c r="NQQ107" s="392"/>
      <c r="NQR107" s="393"/>
      <c r="NQS107" s="394"/>
      <c r="NQT107" s="395"/>
      <c r="NQU107" s="389"/>
      <c r="NQV107" s="390"/>
      <c r="NQW107" s="391"/>
      <c r="NQX107" s="392"/>
      <c r="NQY107" s="393"/>
      <c r="NQZ107" s="394"/>
      <c r="NRA107" s="395"/>
      <c r="NRB107" s="389"/>
      <c r="NRC107" s="390"/>
      <c r="NRD107" s="391"/>
      <c r="NRE107" s="392"/>
      <c r="NRF107" s="393"/>
      <c r="NRG107" s="394"/>
      <c r="NRH107" s="395"/>
      <c r="NRI107" s="389"/>
      <c r="NRJ107" s="390"/>
      <c r="NRK107" s="391"/>
      <c r="NRL107" s="392"/>
      <c r="NRM107" s="393"/>
      <c r="NRN107" s="394"/>
      <c r="NRO107" s="395"/>
      <c r="NRP107" s="389"/>
      <c r="NRQ107" s="390"/>
      <c r="NRR107" s="391"/>
      <c r="NRS107" s="392"/>
      <c r="NRT107" s="393"/>
      <c r="NRU107" s="394"/>
      <c r="NRV107" s="395"/>
      <c r="NRW107" s="389"/>
      <c r="NRX107" s="390"/>
      <c r="NRY107" s="391"/>
      <c r="NRZ107" s="392"/>
      <c r="NSA107" s="393"/>
      <c r="NSB107" s="394"/>
      <c r="NSC107" s="395"/>
      <c r="NSD107" s="389"/>
      <c r="NSE107" s="390"/>
      <c r="NSF107" s="391"/>
      <c r="NSG107" s="392"/>
      <c r="NSH107" s="393"/>
      <c r="NSI107" s="394"/>
      <c r="NSJ107" s="395"/>
      <c r="NSK107" s="389"/>
      <c r="NSL107" s="390"/>
      <c r="NSM107" s="391"/>
      <c r="NSN107" s="392"/>
      <c r="NSO107" s="393"/>
      <c r="NSP107" s="394"/>
      <c r="NSQ107" s="395"/>
      <c r="NSR107" s="389"/>
      <c r="NSS107" s="390"/>
      <c r="NST107" s="391"/>
      <c r="NSU107" s="392"/>
      <c r="NSV107" s="393"/>
      <c r="NSW107" s="394"/>
      <c r="NSX107" s="395"/>
      <c r="NSY107" s="389"/>
      <c r="NSZ107" s="390"/>
      <c r="NTA107" s="391"/>
      <c r="NTB107" s="392"/>
      <c r="NTC107" s="393"/>
      <c r="NTD107" s="394"/>
      <c r="NTE107" s="395"/>
      <c r="NTF107" s="389"/>
      <c r="NTG107" s="390"/>
      <c r="NTH107" s="391"/>
      <c r="NTI107" s="392"/>
      <c r="NTJ107" s="393"/>
      <c r="NTK107" s="394"/>
      <c r="NTL107" s="395"/>
      <c r="NTM107" s="389"/>
      <c r="NTN107" s="390"/>
      <c r="NTO107" s="391"/>
      <c r="NTP107" s="392"/>
      <c r="NTQ107" s="393"/>
      <c r="NTR107" s="394"/>
      <c r="NTS107" s="395"/>
      <c r="NTT107" s="389"/>
      <c r="NTU107" s="390"/>
      <c r="NTV107" s="391"/>
      <c r="NTW107" s="392"/>
      <c r="NTX107" s="393"/>
      <c r="NTY107" s="394"/>
      <c r="NTZ107" s="395"/>
      <c r="NUA107" s="389"/>
      <c r="NUB107" s="390"/>
      <c r="NUC107" s="391"/>
      <c r="NUD107" s="392"/>
      <c r="NUE107" s="393"/>
      <c r="NUF107" s="394"/>
      <c r="NUG107" s="395"/>
      <c r="NUH107" s="389"/>
      <c r="NUI107" s="390"/>
      <c r="NUJ107" s="391"/>
      <c r="NUK107" s="392"/>
      <c r="NUL107" s="393"/>
      <c r="NUM107" s="394"/>
      <c r="NUN107" s="395"/>
      <c r="NUO107" s="389"/>
      <c r="NUP107" s="390"/>
      <c r="NUQ107" s="391"/>
      <c r="NUR107" s="392"/>
      <c r="NUS107" s="393"/>
      <c r="NUT107" s="394"/>
      <c r="NUU107" s="395"/>
      <c r="NUV107" s="389"/>
      <c r="NUW107" s="390"/>
      <c r="NUX107" s="391"/>
      <c r="NUY107" s="392"/>
      <c r="NUZ107" s="393"/>
      <c r="NVA107" s="394"/>
      <c r="NVB107" s="395"/>
      <c r="NVC107" s="389"/>
      <c r="NVD107" s="390"/>
      <c r="NVE107" s="391"/>
      <c r="NVF107" s="392"/>
      <c r="NVG107" s="393"/>
      <c r="NVH107" s="394"/>
      <c r="NVI107" s="395"/>
      <c r="NVJ107" s="389"/>
      <c r="NVK107" s="390"/>
      <c r="NVL107" s="391"/>
      <c r="NVM107" s="392"/>
      <c r="NVN107" s="393"/>
      <c r="NVO107" s="394"/>
      <c r="NVP107" s="395"/>
      <c r="NVQ107" s="389"/>
      <c r="NVR107" s="390"/>
      <c r="NVS107" s="391"/>
      <c r="NVT107" s="392"/>
      <c r="NVU107" s="393"/>
      <c r="NVV107" s="394"/>
      <c r="NVW107" s="395"/>
      <c r="NVX107" s="389"/>
      <c r="NVY107" s="390"/>
      <c r="NVZ107" s="391"/>
      <c r="NWA107" s="392"/>
      <c r="NWB107" s="393"/>
      <c r="NWC107" s="394"/>
      <c r="NWD107" s="395"/>
      <c r="NWE107" s="389"/>
      <c r="NWF107" s="390"/>
      <c r="NWG107" s="391"/>
      <c r="NWH107" s="392"/>
      <c r="NWI107" s="393"/>
      <c r="NWJ107" s="394"/>
      <c r="NWK107" s="395"/>
      <c r="NWL107" s="389"/>
      <c r="NWM107" s="390"/>
      <c r="NWN107" s="391"/>
      <c r="NWO107" s="392"/>
      <c r="NWP107" s="393"/>
      <c r="NWQ107" s="394"/>
      <c r="NWR107" s="395"/>
      <c r="NWS107" s="389"/>
      <c r="NWT107" s="390"/>
      <c r="NWU107" s="391"/>
      <c r="NWV107" s="392"/>
      <c r="NWW107" s="393"/>
      <c r="NWX107" s="394"/>
      <c r="NWY107" s="395"/>
      <c r="NWZ107" s="389"/>
      <c r="NXA107" s="390"/>
      <c r="NXB107" s="391"/>
      <c r="NXC107" s="392"/>
      <c r="NXD107" s="393"/>
      <c r="NXE107" s="394"/>
      <c r="NXF107" s="395"/>
      <c r="NXG107" s="389"/>
      <c r="NXH107" s="390"/>
      <c r="NXI107" s="391"/>
      <c r="NXJ107" s="392"/>
      <c r="NXK107" s="393"/>
      <c r="NXL107" s="394"/>
      <c r="NXM107" s="395"/>
      <c r="NXN107" s="389"/>
      <c r="NXO107" s="390"/>
      <c r="NXP107" s="391"/>
      <c r="NXQ107" s="392"/>
      <c r="NXR107" s="393"/>
      <c r="NXS107" s="394"/>
      <c r="NXT107" s="395"/>
      <c r="NXU107" s="389"/>
      <c r="NXV107" s="390"/>
      <c r="NXW107" s="391"/>
      <c r="NXX107" s="392"/>
      <c r="NXY107" s="393"/>
      <c r="NXZ107" s="394"/>
      <c r="NYA107" s="395"/>
      <c r="NYB107" s="389"/>
      <c r="NYC107" s="390"/>
      <c r="NYD107" s="391"/>
      <c r="NYE107" s="392"/>
      <c r="NYF107" s="393"/>
      <c r="NYG107" s="394"/>
      <c r="NYH107" s="395"/>
      <c r="NYI107" s="389"/>
      <c r="NYJ107" s="390"/>
      <c r="NYK107" s="391"/>
      <c r="NYL107" s="392"/>
      <c r="NYM107" s="393"/>
      <c r="NYN107" s="394"/>
      <c r="NYO107" s="395"/>
      <c r="NYP107" s="389"/>
      <c r="NYQ107" s="390"/>
      <c r="NYR107" s="391"/>
      <c r="NYS107" s="392"/>
      <c r="NYT107" s="393"/>
      <c r="NYU107" s="394"/>
      <c r="NYV107" s="395"/>
      <c r="NYW107" s="389"/>
      <c r="NYX107" s="390"/>
      <c r="NYY107" s="391"/>
      <c r="NYZ107" s="392"/>
      <c r="NZA107" s="393"/>
      <c r="NZB107" s="394"/>
      <c r="NZC107" s="395"/>
      <c r="NZD107" s="389"/>
      <c r="NZE107" s="390"/>
      <c r="NZF107" s="391"/>
      <c r="NZG107" s="392"/>
      <c r="NZH107" s="393"/>
      <c r="NZI107" s="394"/>
      <c r="NZJ107" s="395"/>
      <c r="NZK107" s="389"/>
      <c r="NZL107" s="390"/>
      <c r="NZM107" s="391"/>
      <c r="NZN107" s="392"/>
      <c r="NZO107" s="393"/>
      <c r="NZP107" s="394"/>
      <c r="NZQ107" s="395"/>
      <c r="NZR107" s="389"/>
      <c r="NZS107" s="390"/>
      <c r="NZT107" s="391"/>
      <c r="NZU107" s="392"/>
      <c r="NZV107" s="393"/>
      <c r="NZW107" s="394"/>
      <c r="NZX107" s="395"/>
      <c r="NZY107" s="389"/>
      <c r="NZZ107" s="390"/>
      <c r="OAA107" s="391"/>
      <c r="OAB107" s="392"/>
      <c r="OAC107" s="393"/>
      <c r="OAD107" s="394"/>
      <c r="OAE107" s="395"/>
      <c r="OAF107" s="389"/>
      <c r="OAG107" s="390"/>
      <c r="OAH107" s="391"/>
      <c r="OAI107" s="392"/>
      <c r="OAJ107" s="393"/>
      <c r="OAK107" s="394"/>
      <c r="OAL107" s="395"/>
      <c r="OAM107" s="389"/>
      <c r="OAN107" s="390"/>
      <c r="OAO107" s="391"/>
      <c r="OAP107" s="392"/>
      <c r="OAQ107" s="393"/>
      <c r="OAR107" s="394"/>
      <c r="OAS107" s="395"/>
      <c r="OAT107" s="389"/>
      <c r="OAU107" s="390"/>
      <c r="OAV107" s="391"/>
      <c r="OAW107" s="392"/>
      <c r="OAX107" s="393"/>
      <c r="OAY107" s="394"/>
      <c r="OAZ107" s="395"/>
      <c r="OBA107" s="389"/>
      <c r="OBB107" s="390"/>
      <c r="OBC107" s="391"/>
      <c r="OBD107" s="392"/>
      <c r="OBE107" s="393"/>
      <c r="OBF107" s="394"/>
      <c r="OBG107" s="395"/>
      <c r="OBH107" s="389"/>
      <c r="OBI107" s="390"/>
      <c r="OBJ107" s="391"/>
      <c r="OBK107" s="392"/>
      <c r="OBL107" s="393"/>
      <c r="OBM107" s="394"/>
      <c r="OBN107" s="395"/>
      <c r="OBO107" s="389"/>
      <c r="OBP107" s="390"/>
      <c r="OBQ107" s="391"/>
      <c r="OBR107" s="392"/>
      <c r="OBS107" s="393"/>
      <c r="OBT107" s="394"/>
      <c r="OBU107" s="395"/>
      <c r="OBV107" s="389"/>
      <c r="OBW107" s="390"/>
      <c r="OBX107" s="391"/>
      <c r="OBY107" s="392"/>
      <c r="OBZ107" s="393"/>
      <c r="OCA107" s="394"/>
      <c r="OCB107" s="395"/>
      <c r="OCC107" s="389"/>
      <c r="OCD107" s="390"/>
      <c r="OCE107" s="391"/>
      <c r="OCF107" s="392"/>
      <c r="OCG107" s="393"/>
      <c r="OCH107" s="394"/>
      <c r="OCI107" s="395"/>
      <c r="OCJ107" s="389"/>
      <c r="OCK107" s="390"/>
      <c r="OCL107" s="391"/>
      <c r="OCM107" s="392"/>
      <c r="OCN107" s="393"/>
      <c r="OCO107" s="394"/>
      <c r="OCP107" s="395"/>
      <c r="OCQ107" s="389"/>
      <c r="OCR107" s="390"/>
      <c r="OCS107" s="391"/>
      <c r="OCT107" s="392"/>
      <c r="OCU107" s="393"/>
      <c r="OCV107" s="394"/>
      <c r="OCW107" s="395"/>
      <c r="OCX107" s="389"/>
      <c r="OCY107" s="390"/>
      <c r="OCZ107" s="391"/>
      <c r="ODA107" s="392"/>
      <c r="ODB107" s="393"/>
      <c r="ODC107" s="394"/>
      <c r="ODD107" s="395"/>
      <c r="ODE107" s="389"/>
      <c r="ODF107" s="390"/>
      <c r="ODG107" s="391"/>
      <c r="ODH107" s="392"/>
      <c r="ODI107" s="393"/>
      <c r="ODJ107" s="394"/>
      <c r="ODK107" s="395"/>
      <c r="ODL107" s="389"/>
      <c r="ODM107" s="390"/>
      <c r="ODN107" s="391"/>
      <c r="ODO107" s="392"/>
      <c r="ODP107" s="393"/>
      <c r="ODQ107" s="394"/>
      <c r="ODR107" s="395"/>
      <c r="ODS107" s="389"/>
      <c r="ODT107" s="390"/>
      <c r="ODU107" s="391"/>
      <c r="ODV107" s="392"/>
      <c r="ODW107" s="393"/>
      <c r="ODX107" s="394"/>
      <c r="ODY107" s="395"/>
      <c r="ODZ107" s="389"/>
      <c r="OEA107" s="390"/>
      <c r="OEB107" s="391"/>
      <c r="OEC107" s="392"/>
      <c r="OED107" s="393"/>
      <c r="OEE107" s="394"/>
      <c r="OEF107" s="395"/>
      <c r="OEG107" s="389"/>
      <c r="OEH107" s="390"/>
      <c r="OEI107" s="391"/>
      <c r="OEJ107" s="392"/>
      <c r="OEK107" s="393"/>
      <c r="OEL107" s="394"/>
      <c r="OEM107" s="395"/>
      <c r="OEN107" s="389"/>
      <c r="OEO107" s="390"/>
      <c r="OEP107" s="391"/>
      <c r="OEQ107" s="392"/>
      <c r="OER107" s="393"/>
      <c r="OES107" s="394"/>
      <c r="OET107" s="395"/>
      <c r="OEU107" s="389"/>
      <c r="OEV107" s="390"/>
      <c r="OEW107" s="391"/>
      <c r="OEX107" s="392"/>
      <c r="OEY107" s="393"/>
      <c r="OEZ107" s="394"/>
      <c r="OFA107" s="395"/>
      <c r="OFB107" s="389"/>
      <c r="OFC107" s="390"/>
      <c r="OFD107" s="391"/>
      <c r="OFE107" s="392"/>
      <c r="OFF107" s="393"/>
      <c r="OFG107" s="394"/>
      <c r="OFH107" s="395"/>
      <c r="OFI107" s="389"/>
      <c r="OFJ107" s="390"/>
      <c r="OFK107" s="391"/>
      <c r="OFL107" s="392"/>
      <c r="OFM107" s="393"/>
      <c r="OFN107" s="394"/>
      <c r="OFO107" s="395"/>
      <c r="OFP107" s="389"/>
      <c r="OFQ107" s="390"/>
      <c r="OFR107" s="391"/>
      <c r="OFS107" s="392"/>
      <c r="OFT107" s="393"/>
      <c r="OFU107" s="394"/>
      <c r="OFV107" s="395"/>
      <c r="OFW107" s="389"/>
      <c r="OFX107" s="390"/>
      <c r="OFY107" s="391"/>
      <c r="OFZ107" s="392"/>
      <c r="OGA107" s="393"/>
      <c r="OGB107" s="394"/>
      <c r="OGC107" s="395"/>
      <c r="OGD107" s="389"/>
      <c r="OGE107" s="390"/>
      <c r="OGF107" s="391"/>
      <c r="OGG107" s="392"/>
      <c r="OGH107" s="393"/>
      <c r="OGI107" s="394"/>
      <c r="OGJ107" s="395"/>
      <c r="OGK107" s="389"/>
      <c r="OGL107" s="390"/>
      <c r="OGM107" s="391"/>
      <c r="OGN107" s="392"/>
      <c r="OGO107" s="393"/>
      <c r="OGP107" s="394"/>
      <c r="OGQ107" s="395"/>
      <c r="OGR107" s="389"/>
      <c r="OGS107" s="390"/>
      <c r="OGT107" s="391"/>
      <c r="OGU107" s="392"/>
      <c r="OGV107" s="393"/>
      <c r="OGW107" s="394"/>
      <c r="OGX107" s="395"/>
      <c r="OGY107" s="389"/>
      <c r="OGZ107" s="390"/>
      <c r="OHA107" s="391"/>
      <c r="OHB107" s="392"/>
      <c r="OHC107" s="393"/>
      <c r="OHD107" s="394"/>
      <c r="OHE107" s="395"/>
      <c r="OHF107" s="389"/>
      <c r="OHG107" s="390"/>
      <c r="OHH107" s="391"/>
      <c r="OHI107" s="392"/>
      <c r="OHJ107" s="393"/>
      <c r="OHK107" s="394"/>
      <c r="OHL107" s="395"/>
      <c r="OHM107" s="389"/>
      <c r="OHN107" s="390"/>
      <c r="OHO107" s="391"/>
      <c r="OHP107" s="392"/>
      <c r="OHQ107" s="393"/>
      <c r="OHR107" s="394"/>
      <c r="OHS107" s="395"/>
      <c r="OHT107" s="389"/>
      <c r="OHU107" s="390"/>
      <c r="OHV107" s="391"/>
      <c r="OHW107" s="392"/>
      <c r="OHX107" s="393"/>
      <c r="OHY107" s="394"/>
      <c r="OHZ107" s="395"/>
      <c r="OIA107" s="389"/>
      <c r="OIB107" s="390"/>
      <c r="OIC107" s="391"/>
      <c r="OID107" s="392"/>
      <c r="OIE107" s="393"/>
      <c r="OIF107" s="394"/>
      <c r="OIG107" s="395"/>
      <c r="OIH107" s="389"/>
      <c r="OII107" s="390"/>
      <c r="OIJ107" s="391"/>
      <c r="OIK107" s="392"/>
      <c r="OIL107" s="393"/>
      <c r="OIM107" s="394"/>
      <c r="OIN107" s="395"/>
      <c r="OIO107" s="389"/>
      <c r="OIP107" s="390"/>
      <c r="OIQ107" s="391"/>
      <c r="OIR107" s="392"/>
      <c r="OIS107" s="393"/>
      <c r="OIT107" s="394"/>
      <c r="OIU107" s="395"/>
      <c r="OIV107" s="389"/>
      <c r="OIW107" s="390"/>
      <c r="OIX107" s="391"/>
      <c r="OIY107" s="392"/>
      <c r="OIZ107" s="393"/>
      <c r="OJA107" s="394"/>
      <c r="OJB107" s="395"/>
      <c r="OJC107" s="389"/>
      <c r="OJD107" s="390"/>
      <c r="OJE107" s="391"/>
      <c r="OJF107" s="392"/>
      <c r="OJG107" s="393"/>
      <c r="OJH107" s="394"/>
      <c r="OJI107" s="395"/>
      <c r="OJJ107" s="389"/>
      <c r="OJK107" s="390"/>
      <c r="OJL107" s="391"/>
      <c r="OJM107" s="392"/>
      <c r="OJN107" s="393"/>
      <c r="OJO107" s="394"/>
      <c r="OJP107" s="395"/>
      <c r="OJQ107" s="389"/>
      <c r="OJR107" s="390"/>
      <c r="OJS107" s="391"/>
      <c r="OJT107" s="392"/>
      <c r="OJU107" s="393"/>
      <c r="OJV107" s="394"/>
      <c r="OJW107" s="395"/>
      <c r="OJX107" s="389"/>
      <c r="OJY107" s="390"/>
      <c r="OJZ107" s="391"/>
      <c r="OKA107" s="392"/>
      <c r="OKB107" s="393"/>
      <c r="OKC107" s="394"/>
      <c r="OKD107" s="395"/>
      <c r="OKE107" s="389"/>
      <c r="OKF107" s="390"/>
      <c r="OKG107" s="391"/>
      <c r="OKH107" s="392"/>
      <c r="OKI107" s="393"/>
      <c r="OKJ107" s="394"/>
      <c r="OKK107" s="395"/>
      <c r="OKL107" s="389"/>
      <c r="OKM107" s="390"/>
      <c r="OKN107" s="391"/>
      <c r="OKO107" s="392"/>
      <c r="OKP107" s="393"/>
      <c r="OKQ107" s="394"/>
      <c r="OKR107" s="395"/>
      <c r="OKS107" s="389"/>
      <c r="OKT107" s="390"/>
      <c r="OKU107" s="391"/>
      <c r="OKV107" s="392"/>
      <c r="OKW107" s="393"/>
      <c r="OKX107" s="394"/>
      <c r="OKY107" s="395"/>
      <c r="OKZ107" s="389"/>
      <c r="OLA107" s="390"/>
      <c r="OLB107" s="391"/>
      <c r="OLC107" s="392"/>
      <c r="OLD107" s="393"/>
      <c r="OLE107" s="394"/>
      <c r="OLF107" s="395"/>
      <c r="OLG107" s="389"/>
      <c r="OLH107" s="390"/>
      <c r="OLI107" s="391"/>
      <c r="OLJ107" s="392"/>
      <c r="OLK107" s="393"/>
      <c r="OLL107" s="394"/>
      <c r="OLM107" s="395"/>
      <c r="OLN107" s="389"/>
      <c r="OLO107" s="390"/>
      <c r="OLP107" s="391"/>
      <c r="OLQ107" s="392"/>
      <c r="OLR107" s="393"/>
      <c r="OLS107" s="394"/>
      <c r="OLT107" s="395"/>
      <c r="OLU107" s="389"/>
      <c r="OLV107" s="390"/>
      <c r="OLW107" s="391"/>
      <c r="OLX107" s="392"/>
      <c r="OLY107" s="393"/>
      <c r="OLZ107" s="394"/>
      <c r="OMA107" s="395"/>
      <c r="OMB107" s="389"/>
      <c r="OMC107" s="390"/>
      <c r="OMD107" s="391"/>
      <c r="OME107" s="392"/>
      <c r="OMF107" s="393"/>
      <c r="OMG107" s="394"/>
      <c r="OMH107" s="395"/>
      <c r="OMI107" s="389"/>
      <c r="OMJ107" s="390"/>
      <c r="OMK107" s="391"/>
      <c r="OML107" s="392"/>
      <c r="OMM107" s="393"/>
      <c r="OMN107" s="394"/>
      <c r="OMO107" s="395"/>
      <c r="OMP107" s="389"/>
      <c r="OMQ107" s="390"/>
      <c r="OMR107" s="391"/>
      <c r="OMS107" s="392"/>
      <c r="OMT107" s="393"/>
      <c r="OMU107" s="394"/>
      <c r="OMV107" s="395"/>
      <c r="OMW107" s="389"/>
      <c r="OMX107" s="390"/>
      <c r="OMY107" s="391"/>
      <c r="OMZ107" s="392"/>
      <c r="ONA107" s="393"/>
      <c r="ONB107" s="394"/>
      <c r="ONC107" s="395"/>
      <c r="OND107" s="389"/>
      <c r="ONE107" s="390"/>
      <c r="ONF107" s="391"/>
      <c r="ONG107" s="392"/>
      <c r="ONH107" s="393"/>
      <c r="ONI107" s="394"/>
      <c r="ONJ107" s="395"/>
      <c r="ONK107" s="389"/>
      <c r="ONL107" s="390"/>
      <c r="ONM107" s="391"/>
      <c r="ONN107" s="392"/>
      <c r="ONO107" s="393"/>
      <c r="ONP107" s="394"/>
      <c r="ONQ107" s="395"/>
      <c r="ONR107" s="389"/>
      <c r="ONS107" s="390"/>
      <c r="ONT107" s="391"/>
      <c r="ONU107" s="392"/>
      <c r="ONV107" s="393"/>
      <c r="ONW107" s="394"/>
      <c r="ONX107" s="395"/>
      <c r="ONY107" s="389"/>
      <c r="ONZ107" s="390"/>
      <c r="OOA107" s="391"/>
      <c r="OOB107" s="392"/>
      <c r="OOC107" s="393"/>
      <c r="OOD107" s="394"/>
      <c r="OOE107" s="395"/>
      <c r="OOF107" s="389"/>
      <c r="OOG107" s="390"/>
      <c r="OOH107" s="391"/>
      <c r="OOI107" s="392"/>
      <c r="OOJ107" s="393"/>
      <c r="OOK107" s="394"/>
      <c r="OOL107" s="395"/>
      <c r="OOM107" s="389"/>
      <c r="OON107" s="390"/>
      <c r="OOO107" s="391"/>
      <c r="OOP107" s="392"/>
      <c r="OOQ107" s="393"/>
      <c r="OOR107" s="394"/>
      <c r="OOS107" s="395"/>
      <c r="OOT107" s="389"/>
      <c r="OOU107" s="390"/>
      <c r="OOV107" s="391"/>
      <c r="OOW107" s="392"/>
      <c r="OOX107" s="393"/>
      <c r="OOY107" s="394"/>
      <c r="OOZ107" s="395"/>
      <c r="OPA107" s="389"/>
      <c r="OPB107" s="390"/>
      <c r="OPC107" s="391"/>
      <c r="OPD107" s="392"/>
      <c r="OPE107" s="393"/>
      <c r="OPF107" s="394"/>
      <c r="OPG107" s="395"/>
      <c r="OPH107" s="389"/>
      <c r="OPI107" s="390"/>
      <c r="OPJ107" s="391"/>
      <c r="OPK107" s="392"/>
      <c r="OPL107" s="393"/>
      <c r="OPM107" s="394"/>
      <c r="OPN107" s="395"/>
      <c r="OPO107" s="389"/>
      <c r="OPP107" s="390"/>
      <c r="OPQ107" s="391"/>
      <c r="OPR107" s="392"/>
      <c r="OPS107" s="393"/>
      <c r="OPT107" s="394"/>
      <c r="OPU107" s="395"/>
      <c r="OPV107" s="389"/>
      <c r="OPW107" s="390"/>
      <c r="OPX107" s="391"/>
      <c r="OPY107" s="392"/>
      <c r="OPZ107" s="393"/>
      <c r="OQA107" s="394"/>
      <c r="OQB107" s="395"/>
      <c r="OQC107" s="389"/>
      <c r="OQD107" s="390"/>
      <c r="OQE107" s="391"/>
      <c r="OQF107" s="392"/>
      <c r="OQG107" s="393"/>
      <c r="OQH107" s="394"/>
      <c r="OQI107" s="395"/>
      <c r="OQJ107" s="389"/>
      <c r="OQK107" s="390"/>
      <c r="OQL107" s="391"/>
      <c r="OQM107" s="392"/>
      <c r="OQN107" s="393"/>
      <c r="OQO107" s="394"/>
      <c r="OQP107" s="395"/>
      <c r="OQQ107" s="389"/>
      <c r="OQR107" s="390"/>
      <c r="OQS107" s="391"/>
      <c r="OQT107" s="392"/>
      <c r="OQU107" s="393"/>
      <c r="OQV107" s="394"/>
      <c r="OQW107" s="395"/>
      <c r="OQX107" s="389"/>
      <c r="OQY107" s="390"/>
      <c r="OQZ107" s="391"/>
      <c r="ORA107" s="392"/>
      <c r="ORB107" s="393"/>
      <c r="ORC107" s="394"/>
      <c r="ORD107" s="395"/>
      <c r="ORE107" s="389"/>
      <c r="ORF107" s="390"/>
      <c r="ORG107" s="391"/>
      <c r="ORH107" s="392"/>
      <c r="ORI107" s="393"/>
      <c r="ORJ107" s="394"/>
      <c r="ORK107" s="395"/>
      <c r="ORL107" s="389"/>
      <c r="ORM107" s="390"/>
      <c r="ORN107" s="391"/>
      <c r="ORO107" s="392"/>
      <c r="ORP107" s="393"/>
      <c r="ORQ107" s="394"/>
      <c r="ORR107" s="395"/>
      <c r="ORS107" s="389"/>
      <c r="ORT107" s="390"/>
      <c r="ORU107" s="391"/>
      <c r="ORV107" s="392"/>
      <c r="ORW107" s="393"/>
      <c r="ORX107" s="394"/>
      <c r="ORY107" s="395"/>
      <c r="ORZ107" s="389"/>
      <c r="OSA107" s="390"/>
      <c r="OSB107" s="391"/>
      <c r="OSC107" s="392"/>
      <c r="OSD107" s="393"/>
      <c r="OSE107" s="394"/>
      <c r="OSF107" s="395"/>
      <c r="OSG107" s="389"/>
      <c r="OSH107" s="390"/>
      <c r="OSI107" s="391"/>
      <c r="OSJ107" s="392"/>
      <c r="OSK107" s="393"/>
      <c r="OSL107" s="394"/>
      <c r="OSM107" s="395"/>
      <c r="OSN107" s="389"/>
      <c r="OSO107" s="390"/>
      <c r="OSP107" s="391"/>
      <c r="OSQ107" s="392"/>
      <c r="OSR107" s="393"/>
      <c r="OSS107" s="394"/>
      <c r="OST107" s="395"/>
      <c r="OSU107" s="389"/>
      <c r="OSV107" s="390"/>
      <c r="OSW107" s="391"/>
      <c r="OSX107" s="392"/>
      <c r="OSY107" s="393"/>
      <c r="OSZ107" s="394"/>
      <c r="OTA107" s="395"/>
      <c r="OTB107" s="389"/>
      <c r="OTC107" s="390"/>
      <c r="OTD107" s="391"/>
      <c r="OTE107" s="392"/>
      <c r="OTF107" s="393"/>
      <c r="OTG107" s="394"/>
      <c r="OTH107" s="395"/>
      <c r="OTI107" s="389"/>
      <c r="OTJ107" s="390"/>
      <c r="OTK107" s="391"/>
      <c r="OTL107" s="392"/>
      <c r="OTM107" s="393"/>
      <c r="OTN107" s="394"/>
      <c r="OTO107" s="395"/>
      <c r="OTP107" s="389"/>
      <c r="OTQ107" s="390"/>
      <c r="OTR107" s="391"/>
      <c r="OTS107" s="392"/>
      <c r="OTT107" s="393"/>
      <c r="OTU107" s="394"/>
      <c r="OTV107" s="395"/>
      <c r="OTW107" s="389"/>
      <c r="OTX107" s="390"/>
      <c r="OTY107" s="391"/>
      <c r="OTZ107" s="392"/>
      <c r="OUA107" s="393"/>
      <c r="OUB107" s="394"/>
      <c r="OUC107" s="395"/>
      <c r="OUD107" s="389"/>
      <c r="OUE107" s="390"/>
      <c r="OUF107" s="391"/>
      <c r="OUG107" s="392"/>
      <c r="OUH107" s="393"/>
      <c r="OUI107" s="394"/>
      <c r="OUJ107" s="395"/>
      <c r="OUK107" s="389"/>
      <c r="OUL107" s="390"/>
      <c r="OUM107" s="391"/>
      <c r="OUN107" s="392"/>
      <c r="OUO107" s="393"/>
      <c r="OUP107" s="394"/>
      <c r="OUQ107" s="395"/>
      <c r="OUR107" s="389"/>
      <c r="OUS107" s="390"/>
      <c r="OUT107" s="391"/>
      <c r="OUU107" s="392"/>
      <c r="OUV107" s="393"/>
      <c r="OUW107" s="394"/>
      <c r="OUX107" s="395"/>
      <c r="OUY107" s="389"/>
      <c r="OUZ107" s="390"/>
      <c r="OVA107" s="391"/>
      <c r="OVB107" s="392"/>
      <c r="OVC107" s="393"/>
      <c r="OVD107" s="394"/>
      <c r="OVE107" s="395"/>
      <c r="OVF107" s="389"/>
      <c r="OVG107" s="390"/>
      <c r="OVH107" s="391"/>
      <c r="OVI107" s="392"/>
      <c r="OVJ107" s="393"/>
      <c r="OVK107" s="394"/>
      <c r="OVL107" s="395"/>
      <c r="OVM107" s="389"/>
      <c r="OVN107" s="390"/>
      <c r="OVO107" s="391"/>
      <c r="OVP107" s="392"/>
      <c r="OVQ107" s="393"/>
      <c r="OVR107" s="394"/>
      <c r="OVS107" s="395"/>
      <c r="OVT107" s="389"/>
      <c r="OVU107" s="390"/>
      <c r="OVV107" s="391"/>
      <c r="OVW107" s="392"/>
      <c r="OVX107" s="393"/>
      <c r="OVY107" s="394"/>
      <c r="OVZ107" s="395"/>
      <c r="OWA107" s="389"/>
      <c r="OWB107" s="390"/>
      <c r="OWC107" s="391"/>
      <c r="OWD107" s="392"/>
      <c r="OWE107" s="393"/>
      <c r="OWF107" s="394"/>
      <c r="OWG107" s="395"/>
      <c r="OWH107" s="389"/>
      <c r="OWI107" s="390"/>
      <c r="OWJ107" s="391"/>
      <c r="OWK107" s="392"/>
      <c r="OWL107" s="393"/>
      <c r="OWM107" s="394"/>
      <c r="OWN107" s="395"/>
      <c r="OWO107" s="389"/>
      <c r="OWP107" s="390"/>
      <c r="OWQ107" s="391"/>
      <c r="OWR107" s="392"/>
      <c r="OWS107" s="393"/>
      <c r="OWT107" s="394"/>
      <c r="OWU107" s="395"/>
      <c r="OWV107" s="389"/>
      <c r="OWW107" s="390"/>
      <c r="OWX107" s="391"/>
      <c r="OWY107" s="392"/>
      <c r="OWZ107" s="393"/>
      <c r="OXA107" s="394"/>
      <c r="OXB107" s="395"/>
      <c r="OXC107" s="389"/>
      <c r="OXD107" s="390"/>
      <c r="OXE107" s="391"/>
      <c r="OXF107" s="392"/>
      <c r="OXG107" s="393"/>
      <c r="OXH107" s="394"/>
      <c r="OXI107" s="395"/>
      <c r="OXJ107" s="389"/>
      <c r="OXK107" s="390"/>
      <c r="OXL107" s="391"/>
      <c r="OXM107" s="392"/>
      <c r="OXN107" s="393"/>
      <c r="OXO107" s="394"/>
      <c r="OXP107" s="395"/>
      <c r="OXQ107" s="389"/>
      <c r="OXR107" s="390"/>
      <c r="OXS107" s="391"/>
      <c r="OXT107" s="392"/>
      <c r="OXU107" s="393"/>
      <c r="OXV107" s="394"/>
      <c r="OXW107" s="395"/>
      <c r="OXX107" s="389"/>
      <c r="OXY107" s="390"/>
      <c r="OXZ107" s="391"/>
      <c r="OYA107" s="392"/>
      <c r="OYB107" s="393"/>
      <c r="OYC107" s="394"/>
      <c r="OYD107" s="395"/>
      <c r="OYE107" s="389"/>
      <c r="OYF107" s="390"/>
      <c r="OYG107" s="391"/>
      <c r="OYH107" s="392"/>
      <c r="OYI107" s="393"/>
      <c r="OYJ107" s="394"/>
      <c r="OYK107" s="395"/>
      <c r="OYL107" s="389"/>
      <c r="OYM107" s="390"/>
      <c r="OYN107" s="391"/>
      <c r="OYO107" s="392"/>
      <c r="OYP107" s="393"/>
      <c r="OYQ107" s="394"/>
      <c r="OYR107" s="395"/>
      <c r="OYS107" s="389"/>
      <c r="OYT107" s="390"/>
      <c r="OYU107" s="391"/>
      <c r="OYV107" s="392"/>
      <c r="OYW107" s="393"/>
      <c r="OYX107" s="394"/>
      <c r="OYY107" s="395"/>
      <c r="OYZ107" s="389"/>
      <c r="OZA107" s="390"/>
      <c r="OZB107" s="391"/>
      <c r="OZC107" s="392"/>
      <c r="OZD107" s="393"/>
      <c r="OZE107" s="394"/>
      <c r="OZF107" s="395"/>
      <c r="OZG107" s="389"/>
      <c r="OZH107" s="390"/>
      <c r="OZI107" s="391"/>
      <c r="OZJ107" s="392"/>
      <c r="OZK107" s="393"/>
      <c r="OZL107" s="394"/>
      <c r="OZM107" s="395"/>
      <c r="OZN107" s="389"/>
      <c r="OZO107" s="390"/>
      <c r="OZP107" s="391"/>
      <c r="OZQ107" s="392"/>
      <c r="OZR107" s="393"/>
      <c r="OZS107" s="394"/>
      <c r="OZT107" s="395"/>
      <c r="OZU107" s="389"/>
      <c r="OZV107" s="390"/>
      <c r="OZW107" s="391"/>
      <c r="OZX107" s="392"/>
      <c r="OZY107" s="393"/>
      <c r="OZZ107" s="394"/>
      <c r="PAA107" s="395"/>
      <c r="PAB107" s="389"/>
      <c r="PAC107" s="390"/>
      <c r="PAD107" s="391"/>
      <c r="PAE107" s="392"/>
      <c r="PAF107" s="393"/>
      <c r="PAG107" s="394"/>
      <c r="PAH107" s="395"/>
      <c r="PAI107" s="389"/>
      <c r="PAJ107" s="390"/>
      <c r="PAK107" s="391"/>
      <c r="PAL107" s="392"/>
      <c r="PAM107" s="393"/>
      <c r="PAN107" s="394"/>
      <c r="PAO107" s="395"/>
      <c r="PAP107" s="389"/>
      <c r="PAQ107" s="390"/>
      <c r="PAR107" s="391"/>
      <c r="PAS107" s="392"/>
      <c r="PAT107" s="393"/>
      <c r="PAU107" s="394"/>
      <c r="PAV107" s="395"/>
      <c r="PAW107" s="389"/>
      <c r="PAX107" s="390"/>
      <c r="PAY107" s="391"/>
      <c r="PAZ107" s="392"/>
      <c r="PBA107" s="393"/>
      <c r="PBB107" s="394"/>
      <c r="PBC107" s="395"/>
      <c r="PBD107" s="389"/>
      <c r="PBE107" s="390"/>
      <c r="PBF107" s="391"/>
      <c r="PBG107" s="392"/>
      <c r="PBH107" s="393"/>
      <c r="PBI107" s="394"/>
      <c r="PBJ107" s="395"/>
      <c r="PBK107" s="389"/>
      <c r="PBL107" s="390"/>
      <c r="PBM107" s="391"/>
      <c r="PBN107" s="392"/>
      <c r="PBO107" s="393"/>
      <c r="PBP107" s="394"/>
      <c r="PBQ107" s="395"/>
      <c r="PBR107" s="389"/>
      <c r="PBS107" s="390"/>
      <c r="PBT107" s="391"/>
      <c r="PBU107" s="392"/>
      <c r="PBV107" s="393"/>
      <c r="PBW107" s="394"/>
      <c r="PBX107" s="395"/>
      <c r="PBY107" s="389"/>
      <c r="PBZ107" s="390"/>
      <c r="PCA107" s="391"/>
      <c r="PCB107" s="392"/>
      <c r="PCC107" s="393"/>
      <c r="PCD107" s="394"/>
      <c r="PCE107" s="395"/>
      <c r="PCF107" s="389"/>
      <c r="PCG107" s="390"/>
      <c r="PCH107" s="391"/>
      <c r="PCI107" s="392"/>
      <c r="PCJ107" s="393"/>
      <c r="PCK107" s="394"/>
      <c r="PCL107" s="395"/>
      <c r="PCM107" s="389"/>
      <c r="PCN107" s="390"/>
      <c r="PCO107" s="391"/>
      <c r="PCP107" s="392"/>
      <c r="PCQ107" s="393"/>
      <c r="PCR107" s="394"/>
      <c r="PCS107" s="395"/>
      <c r="PCT107" s="389"/>
      <c r="PCU107" s="390"/>
      <c r="PCV107" s="391"/>
      <c r="PCW107" s="392"/>
      <c r="PCX107" s="393"/>
      <c r="PCY107" s="394"/>
      <c r="PCZ107" s="395"/>
      <c r="PDA107" s="389"/>
      <c r="PDB107" s="390"/>
      <c r="PDC107" s="391"/>
      <c r="PDD107" s="392"/>
      <c r="PDE107" s="393"/>
      <c r="PDF107" s="394"/>
      <c r="PDG107" s="395"/>
      <c r="PDH107" s="389"/>
      <c r="PDI107" s="390"/>
      <c r="PDJ107" s="391"/>
      <c r="PDK107" s="392"/>
      <c r="PDL107" s="393"/>
      <c r="PDM107" s="394"/>
      <c r="PDN107" s="395"/>
      <c r="PDO107" s="389"/>
      <c r="PDP107" s="390"/>
      <c r="PDQ107" s="391"/>
      <c r="PDR107" s="392"/>
      <c r="PDS107" s="393"/>
      <c r="PDT107" s="394"/>
      <c r="PDU107" s="395"/>
      <c r="PDV107" s="389"/>
      <c r="PDW107" s="390"/>
      <c r="PDX107" s="391"/>
      <c r="PDY107" s="392"/>
      <c r="PDZ107" s="393"/>
      <c r="PEA107" s="394"/>
      <c r="PEB107" s="395"/>
      <c r="PEC107" s="389"/>
      <c r="PED107" s="390"/>
      <c r="PEE107" s="391"/>
      <c r="PEF107" s="392"/>
      <c r="PEG107" s="393"/>
      <c r="PEH107" s="394"/>
      <c r="PEI107" s="395"/>
      <c r="PEJ107" s="389"/>
      <c r="PEK107" s="390"/>
      <c r="PEL107" s="391"/>
      <c r="PEM107" s="392"/>
      <c r="PEN107" s="393"/>
      <c r="PEO107" s="394"/>
      <c r="PEP107" s="395"/>
      <c r="PEQ107" s="389"/>
      <c r="PER107" s="390"/>
      <c r="PES107" s="391"/>
      <c r="PET107" s="392"/>
      <c r="PEU107" s="393"/>
      <c r="PEV107" s="394"/>
      <c r="PEW107" s="395"/>
      <c r="PEX107" s="389"/>
      <c r="PEY107" s="390"/>
      <c r="PEZ107" s="391"/>
      <c r="PFA107" s="392"/>
      <c r="PFB107" s="393"/>
      <c r="PFC107" s="394"/>
      <c r="PFD107" s="395"/>
      <c r="PFE107" s="389"/>
      <c r="PFF107" s="390"/>
      <c r="PFG107" s="391"/>
      <c r="PFH107" s="392"/>
      <c r="PFI107" s="393"/>
      <c r="PFJ107" s="394"/>
      <c r="PFK107" s="395"/>
      <c r="PFL107" s="389"/>
      <c r="PFM107" s="390"/>
      <c r="PFN107" s="391"/>
      <c r="PFO107" s="392"/>
      <c r="PFP107" s="393"/>
      <c r="PFQ107" s="394"/>
      <c r="PFR107" s="395"/>
      <c r="PFS107" s="389"/>
      <c r="PFT107" s="390"/>
      <c r="PFU107" s="391"/>
      <c r="PFV107" s="392"/>
      <c r="PFW107" s="393"/>
      <c r="PFX107" s="394"/>
      <c r="PFY107" s="395"/>
      <c r="PFZ107" s="389"/>
      <c r="PGA107" s="390"/>
      <c r="PGB107" s="391"/>
      <c r="PGC107" s="392"/>
      <c r="PGD107" s="393"/>
      <c r="PGE107" s="394"/>
      <c r="PGF107" s="395"/>
      <c r="PGG107" s="389"/>
      <c r="PGH107" s="390"/>
      <c r="PGI107" s="391"/>
      <c r="PGJ107" s="392"/>
      <c r="PGK107" s="393"/>
      <c r="PGL107" s="394"/>
      <c r="PGM107" s="395"/>
      <c r="PGN107" s="389"/>
      <c r="PGO107" s="390"/>
      <c r="PGP107" s="391"/>
      <c r="PGQ107" s="392"/>
      <c r="PGR107" s="393"/>
      <c r="PGS107" s="394"/>
      <c r="PGT107" s="395"/>
      <c r="PGU107" s="389"/>
      <c r="PGV107" s="390"/>
      <c r="PGW107" s="391"/>
      <c r="PGX107" s="392"/>
      <c r="PGY107" s="393"/>
      <c r="PGZ107" s="394"/>
      <c r="PHA107" s="395"/>
      <c r="PHB107" s="389"/>
      <c r="PHC107" s="390"/>
      <c r="PHD107" s="391"/>
      <c r="PHE107" s="392"/>
      <c r="PHF107" s="393"/>
      <c r="PHG107" s="394"/>
      <c r="PHH107" s="395"/>
      <c r="PHI107" s="389"/>
      <c r="PHJ107" s="390"/>
      <c r="PHK107" s="391"/>
      <c r="PHL107" s="392"/>
      <c r="PHM107" s="393"/>
      <c r="PHN107" s="394"/>
      <c r="PHO107" s="395"/>
      <c r="PHP107" s="389"/>
      <c r="PHQ107" s="390"/>
      <c r="PHR107" s="391"/>
      <c r="PHS107" s="392"/>
      <c r="PHT107" s="393"/>
      <c r="PHU107" s="394"/>
      <c r="PHV107" s="395"/>
      <c r="PHW107" s="389"/>
      <c r="PHX107" s="390"/>
      <c r="PHY107" s="391"/>
      <c r="PHZ107" s="392"/>
      <c r="PIA107" s="393"/>
      <c r="PIB107" s="394"/>
      <c r="PIC107" s="395"/>
      <c r="PID107" s="389"/>
      <c r="PIE107" s="390"/>
      <c r="PIF107" s="391"/>
      <c r="PIG107" s="392"/>
      <c r="PIH107" s="393"/>
      <c r="PII107" s="394"/>
      <c r="PIJ107" s="395"/>
      <c r="PIK107" s="389"/>
      <c r="PIL107" s="390"/>
      <c r="PIM107" s="391"/>
      <c r="PIN107" s="392"/>
      <c r="PIO107" s="393"/>
      <c r="PIP107" s="394"/>
      <c r="PIQ107" s="395"/>
      <c r="PIR107" s="389"/>
      <c r="PIS107" s="390"/>
      <c r="PIT107" s="391"/>
      <c r="PIU107" s="392"/>
      <c r="PIV107" s="393"/>
      <c r="PIW107" s="394"/>
      <c r="PIX107" s="395"/>
      <c r="PIY107" s="389"/>
      <c r="PIZ107" s="390"/>
      <c r="PJA107" s="391"/>
      <c r="PJB107" s="392"/>
      <c r="PJC107" s="393"/>
      <c r="PJD107" s="394"/>
      <c r="PJE107" s="395"/>
      <c r="PJF107" s="389"/>
      <c r="PJG107" s="390"/>
      <c r="PJH107" s="391"/>
      <c r="PJI107" s="392"/>
      <c r="PJJ107" s="393"/>
      <c r="PJK107" s="394"/>
      <c r="PJL107" s="395"/>
      <c r="PJM107" s="389"/>
      <c r="PJN107" s="390"/>
      <c r="PJO107" s="391"/>
      <c r="PJP107" s="392"/>
      <c r="PJQ107" s="393"/>
      <c r="PJR107" s="394"/>
      <c r="PJS107" s="395"/>
      <c r="PJT107" s="389"/>
      <c r="PJU107" s="390"/>
      <c r="PJV107" s="391"/>
      <c r="PJW107" s="392"/>
      <c r="PJX107" s="393"/>
      <c r="PJY107" s="394"/>
      <c r="PJZ107" s="395"/>
      <c r="PKA107" s="389"/>
      <c r="PKB107" s="390"/>
      <c r="PKC107" s="391"/>
      <c r="PKD107" s="392"/>
      <c r="PKE107" s="393"/>
      <c r="PKF107" s="394"/>
      <c r="PKG107" s="395"/>
      <c r="PKH107" s="389"/>
      <c r="PKI107" s="390"/>
      <c r="PKJ107" s="391"/>
      <c r="PKK107" s="392"/>
      <c r="PKL107" s="393"/>
      <c r="PKM107" s="394"/>
      <c r="PKN107" s="395"/>
      <c r="PKO107" s="389"/>
      <c r="PKP107" s="390"/>
      <c r="PKQ107" s="391"/>
      <c r="PKR107" s="392"/>
      <c r="PKS107" s="393"/>
      <c r="PKT107" s="394"/>
      <c r="PKU107" s="395"/>
      <c r="PKV107" s="389"/>
      <c r="PKW107" s="390"/>
      <c r="PKX107" s="391"/>
      <c r="PKY107" s="392"/>
      <c r="PKZ107" s="393"/>
      <c r="PLA107" s="394"/>
      <c r="PLB107" s="395"/>
      <c r="PLC107" s="389"/>
      <c r="PLD107" s="390"/>
      <c r="PLE107" s="391"/>
      <c r="PLF107" s="392"/>
      <c r="PLG107" s="393"/>
      <c r="PLH107" s="394"/>
      <c r="PLI107" s="395"/>
      <c r="PLJ107" s="389"/>
      <c r="PLK107" s="390"/>
      <c r="PLL107" s="391"/>
      <c r="PLM107" s="392"/>
      <c r="PLN107" s="393"/>
      <c r="PLO107" s="394"/>
      <c r="PLP107" s="395"/>
      <c r="PLQ107" s="389"/>
      <c r="PLR107" s="390"/>
      <c r="PLS107" s="391"/>
      <c r="PLT107" s="392"/>
      <c r="PLU107" s="393"/>
      <c r="PLV107" s="394"/>
      <c r="PLW107" s="395"/>
      <c r="PLX107" s="389"/>
      <c r="PLY107" s="390"/>
      <c r="PLZ107" s="391"/>
      <c r="PMA107" s="392"/>
      <c r="PMB107" s="393"/>
      <c r="PMC107" s="394"/>
      <c r="PMD107" s="395"/>
      <c r="PME107" s="389"/>
      <c r="PMF107" s="390"/>
      <c r="PMG107" s="391"/>
      <c r="PMH107" s="392"/>
      <c r="PMI107" s="393"/>
      <c r="PMJ107" s="394"/>
      <c r="PMK107" s="395"/>
      <c r="PML107" s="389"/>
      <c r="PMM107" s="390"/>
      <c r="PMN107" s="391"/>
      <c r="PMO107" s="392"/>
      <c r="PMP107" s="393"/>
      <c r="PMQ107" s="394"/>
      <c r="PMR107" s="395"/>
      <c r="PMS107" s="389"/>
      <c r="PMT107" s="390"/>
      <c r="PMU107" s="391"/>
      <c r="PMV107" s="392"/>
      <c r="PMW107" s="393"/>
      <c r="PMX107" s="394"/>
      <c r="PMY107" s="395"/>
      <c r="PMZ107" s="389"/>
      <c r="PNA107" s="390"/>
      <c r="PNB107" s="391"/>
      <c r="PNC107" s="392"/>
      <c r="PND107" s="393"/>
      <c r="PNE107" s="394"/>
      <c r="PNF107" s="395"/>
      <c r="PNG107" s="389"/>
      <c r="PNH107" s="390"/>
      <c r="PNI107" s="391"/>
      <c r="PNJ107" s="392"/>
      <c r="PNK107" s="393"/>
      <c r="PNL107" s="394"/>
      <c r="PNM107" s="395"/>
      <c r="PNN107" s="389"/>
      <c r="PNO107" s="390"/>
      <c r="PNP107" s="391"/>
      <c r="PNQ107" s="392"/>
      <c r="PNR107" s="393"/>
      <c r="PNS107" s="394"/>
      <c r="PNT107" s="395"/>
      <c r="PNU107" s="389"/>
      <c r="PNV107" s="390"/>
      <c r="PNW107" s="391"/>
      <c r="PNX107" s="392"/>
      <c r="PNY107" s="393"/>
      <c r="PNZ107" s="394"/>
      <c r="POA107" s="395"/>
      <c r="POB107" s="389"/>
      <c r="POC107" s="390"/>
      <c r="POD107" s="391"/>
      <c r="POE107" s="392"/>
      <c r="POF107" s="393"/>
      <c r="POG107" s="394"/>
      <c r="POH107" s="395"/>
      <c r="POI107" s="389"/>
      <c r="POJ107" s="390"/>
      <c r="POK107" s="391"/>
      <c r="POL107" s="392"/>
      <c r="POM107" s="393"/>
      <c r="PON107" s="394"/>
      <c r="POO107" s="395"/>
      <c r="POP107" s="389"/>
      <c r="POQ107" s="390"/>
      <c r="POR107" s="391"/>
      <c r="POS107" s="392"/>
      <c r="POT107" s="393"/>
      <c r="POU107" s="394"/>
      <c r="POV107" s="395"/>
      <c r="POW107" s="389"/>
      <c r="POX107" s="390"/>
      <c r="POY107" s="391"/>
      <c r="POZ107" s="392"/>
      <c r="PPA107" s="393"/>
      <c r="PPB107" s="394"/>
      <c r="PPC107" s="395"/>
      <c r="PPD107" s="389"/>
      <c r="PPE107" s="390"/>
      <c r="PPF107" s="391"/>
      <c r="PPG107" s="392"/>
      <c r="PPH107" s="393"/>
      <c r="PPI107" s="394"/>
      <c r="PPJ107" s="395"/>
      <c r="PPK107" s="389"/>
      <c r="PPL107" s="390"/>
      <c r="PPM107" s="391"/>
      <c r="PPN107" s="392"/>
      <c r="PPO107" s="393"/>
      <c r="PPP107" s="394"/>
      <c r="PPQ107" s="395"/>
      <c r="PPR107" s="389"/>
      <c r="PPS107" s="390"/>
      <c r="PPT107" s="391"/>
      <c r="PPU107" s="392"/>
      <c r="PPV107" s="393"/>
      <c r="PPW107" s="394"/>
      <c r="PPX107" s="395"/>
      <c r="PPY107" s="389"/>
      <c r="PPZ107" s="390"/>
      <c r="PQA107" s="391"/>
      <c r="PQB107" s="392"/>
      <c r="PQC107" s="393"/>
      <c r="PQD107" s="394"/>
      <c r="PQE107" s="395"/>
      <c r="PQF107" s="389"/>
      <c r="PQG107" s="390"/>
      <c r="PQH107" s="391"/>
      <c r="PQI107" s="392"/>
      <c r="PQJ107" s="393"/>
      <c r="PQK107" s="394"/>
      <c r="PQL107" s="395"/>
      <c r="PQM107" s="389"/>
      <c r="PQN107" s="390"/>
      <c r="PQO107" s="391"/>
      <c r="PQP107" s="392"/>
      <c r="PQQ107" s="393"/>
      <c r="PQR107" s="394"/>
      <c r="PQS107" s="395"/>
      <c r="PQT107" s="389"/>
      <c r="PQU107" s="390"/>
      <c r="PQV107" s="391"/>
      <c r="PQW107" s="392"/>
      <c r="PQX107" s="393"/>
      <c r="PQY107" s="394"/>
      <c r="PQZ107" s="395"/>
      <c r="PRA107" s="389"/>
      <c r="PRB107" s="390"/>
      <c r="PRC107" s="391"/>
      <c r="PRD107" s="392"/>
      <c r="PRE107" s="393"/>
      <c r="PRF107" s="394"/>
      <c r="PRG107" s="395"/>
      <c r="PRH107" s="389"/>
      <c r="PRI107" s="390"/>
      <c r="PRJ107" s="391"/>
      <c r="PRK107" s="392"/>
      <c r="PRL107" s="393"/>
      <c r="PRM107" s="394"/>
      <c r="PRN107" s="395"/>
      <c r="PRO107" s="389"/>
      <c r="PRP107" s="390"/>
      <c r="PRQ107" s="391"/>
      <c r="PRR107" s="392"/>
      <c r="PRS107" s="393"/>
      <c r="PRT107" s="394"/>
      <c r="PRU107" s="395"/>
      <c r="PRV107" s="389"/>
      <c r="PRW107" s="390"/>
      <c r="PRX107" s="391"/>
      <c r="PRY107" s="392"/>
      <c r="PRZ107" s="393"/>
      <c r="PSA107" s="394"/>
      <c r="PSB107" s="395"/>
      <c r="PSC107" s="389"/>
      <c r="PSD107" s="390"/>
      <c r="PSE107" s="391"/>
      <c r="PSF107" s="392"/>
      <c r="PSG107" s="393"/>
      <c r="PSH107" s="394"/>
      <c r="PSI107" s="395"/>
      <c r="PSJ107" s="389"/>
      <c r="PSK107" s="390"/>
      <c r="PSL107" s="391"/>
      <c r="PSM107" s="392"/>
      <c r="PSN107" s="393"/>
      <c r="PSO107" s="394"/>
      <c r="PSP107" s="395"/>
      <c r="PSQ107" s="389"/>
      <c r="PSR107" s="390"/>
      <c r="PSS107" s="391"/>
      <c r="PST107" s="392"/>
      <c r="PSU107" s="393"/>
      <c r="PSV107" s="394"/>
      <c r="PSW107" s="395"/>
      <c r="PSX107" s="389"/>
      <c r="PSY107" s="390"/>
      <c r="PSZ107" s="391"/>
      <c r="PTA107" s="392"/>
      <c r="PTB107" s="393"/>
      <c r="PTC107" s="394"/>
      <c r="PTD107" s="395"/>
      <c r="PTE107" s="389"/>
      <c r="PTF107" s="390"/>
      <c r="PTG107" s="391"/>
      <c r="PTH107" s="392"/>
      <c r="PTI107" s="393"/>
      <c r="PTJ107" s="394"/>
      <c r="PTK107" s="395"/>
      <c r="PTL107" s="389"/>
      <c r="PTM107" s="390"/>
      <c r="PTN107" s="391"/>
      <c r="PTO107" s="392"/>
      <c r="PTP107" s="393"/>
      <c r="PTQ107" s="394"/>
      <c r="PTR107" s="395"/>
      <c r="PTS107" s="389"/>
      <c r="PTT107" s="390"/>
      <c r="PTU107" s="391"/>
      <c r="PTV107" s="392"/>
      <c r="PTW107" s="393"/>
      <c r="PTX107" s="394"/>
      <c r="PTY107" s="395"/>
      <c r="PTZ107" s="389"/>
      <c r="PUA107" s="390"/>
      <c r="PUB107" s="391"/>
      <c r="PUC107" s="392"/>
      <c r="PUD107" s="393"/>
      <c r="PUE107" s="394"/>
      <c r="PUF107" s="395"/>
      <c r="PUG107" s="389"/>
      <c r="PUH107" s="390"/>
      <c r="PUI107" s="391"/>
      <c r="PUJ107" s="392"/>
      <c r="PUK107" s="393"/>
      <c r="PUL107" s="394"/>
      <c r="PUM107" s="395"/>
      <c r="PUN107" s="389"/>
      <c r="PUO107" s="390"/>
      <c r="PUP107" s="391"/>
      <c r="PUQ107" s="392"/>
      <c r="PUR107" s="393"/>
      <c r="PUS107" s="394"/>
      <c r="PUT107" s="395"/>
      <c r="PUU107" s="389"/>
      <c r="PUV107" s="390"/>
      <c r="PUW107" s="391"/>
      <c r="PUX107" s="392"/>
      <c r="PUY107" s="393"/>
      <c r="PUZ107" s="394"/>
      <c r="PVA107" s="395"/>
      <c r="PVB107" s="389"/>
      <c r="PVC107" s="390"/>
      <c r="PVD107" s="391"/>
      <c r="PVE107" s="392"/>
      <c r="PVF107" s="393"/>
      <c r="PVG107" s="394"/>
      <c r="PVH107" s="395"/>
      <c r="PVI107" s="389"/>
      <c r="PVJ107" s="390"/>
      <c r="PVK107" s="391"/>
      <c r="PVL107" s="392"/>
      <c r="PVM107" s="393"/>
      <c r="PVN107" s="394"/>
      <c r="PVO107" s="395"/>
      <c r="PVP107" s="389"/>
      <c r="PVQ107" s="390"/>
      <c r="PVR107" s="391"/>
      <c r="PVS107" s="392"/>
      <c r="PVT107" s="393"/>
      <c r="PVU107" s="394"/>
      <c r="PVV107" s="395"/>
      <c r="PVW107" s="389"/>
      <c r="PVX107" s="390"/>
      <c r="PVY107" s="391"/>
      <c r="PVZ107" s="392"/>
      <c r="PWA107" s="393"/>
      <c r="PWB107" s="394"/>
      <c r="PWC107" s="395"/>
      <c r="PWD107" s="389"/>
      <c r="PWE107" s="390"/>
      <c r="PWF107" s="391"/>
      <c r="PWG107" s="392"/>
      <c r="PWH107" s="393"/>
      <c r="PWI107" s="394"/>
      <c r="PWJ107" s="395"/>
      <c r="PWK107" s="389"/>
      <c r="PWL107" s="390"/>
      <c r="PWM107" s="391"/>
      <c r="PWN107" s="392"/>
      <c r="PWO107" s="393"/>
      <c r="PWP107" s="394"/>
      <c r="PWQ107" s="395"/>
      <c r="PWR107" s="389"/>
      <c r="PWS107" s="390"/>
      <c r="PWT107" s="391"/>
      <c r="PWU107" s="392"/>
      <c r="PWV107" s="393"/>
      <c r="PWW107" s="394"/>
      <c r="PWX107" s="395"/>
      <c r="PWY107" s="389"/>
      <c r="PWZ107" s="390"/>
      <c r="PXA107" s="391"/>
      <c r="PXB107" s="392"/>
      <c r="PXC107" s="393"/>
      <c r="PXD107" s="394"/>
      <c r="PXE107" s="395"/>
      <c r="PXF107" s="389"/>
      <c r="PXG107" s="390"/>
      <c r="PXH107" s="391"/>
      <c r="PXI107" s="392"/>
      <c r="PXJ107" s="393"/>
      <c r="PXK107" s="394"/>
      <c r="PXL107" s="395"/>
      <c r="PXM107" s="389"/>
      <c r="PXN107" s="390"/>
      <c r="PXO107" s="391"/>
      <c r="PXP107" s="392"/>
      <c r="PXQ107" s="393"/>
      <c r="PXR107" s="394"/>
      <c r="PXS107" s="395"/>
      <c r="PXT107" s="389"/>
      <c r="PXU107" s="390"/>
      <c r="PXV107" s="391"/>
      <c r="PXW107" s="392"/>
      <c r="PXX107" s="393"/>
      <c r="PXY107" s="394"/>
      <c r="PXZ107" s="395"/>
      <c r="PYA107" s="389"/>
      <c r="PYB107" s="390"/>
      <c r="PYC107" s="391"/>
      <c r="PYD107" s="392"/>
      <c r="PYE107" s="393"/>
      <c r="PYF107" s="394"/>
      <c r="PYG107" s="395"/>
      <c r="PYH107" s="389"/>
      <c r="PYI107" s="390"/>
      <c r="PYJ107" s="391"/>
      <c r="PYK107" s="392"/>
      <c r="PYL107" s="393"/>
      <c r="PYM107" s="394"/>
      <c r="PYN107" s="395"/>
      <c r="PYO107" s="389"/>
      <c r="PYP107" s="390"/>
      <c r="PYQ107" s="391"/>
      <c r="PYR107" s="392"/>
      <c r="PYS107" s="393"/>
      <c r="PYT107" s="394"/>
      <c r="PYU107" s="395"/>
      <c r="PYV107" s="389"/>
      <c r="PYW107" s="390"/>
      <c r="PYX107" s="391"/>
      <c r="PYY107" s="392"/>
      <c r="PYZ107" s="393"/>
      <c r="PZA107" s="394"/>
      <c r="PZB107" s="395"/>
      <c r="PZC107" s="389"/>
      <c r="PZD107" s="390"/>
      <c r="PZE107" s="391"/>
      <c r="PZF107" s="392"/>
      <c r="PZG107" s="393"/>
      <c r="PZH107" s="394"/>
      <c r="PZI107" s="395"/>
      <c r="PZJ107" s="389"/>
      <c r="PZK107" s="390"/>
      <c r="PZL107" s="391"/>
      <c r="PZM107" s="392"/>
      <c r="PZN107" s="393"/>
      <c r="PZO107" s="394"/>
      <c r="PZP107" s="395"/>
      <c r="PZQ107" s="389"/>
      <c r="PZR107" s="390"/>
      <c r="PZS107" s="391"/>
      <c r="PZT107" s="392"/>
      <c r="PZU107" s="393"/>
      <c r="PZV107" s="394"/>
      <c r="PZW107" s="395"/>
      <c r="PZX107" s="389"/>
      <c r="PZY107" s="390"/>
      <c r="PZZ107" s="391"/>
      <c r="QAA107" s="392"/>
      <c r="QAB107" s="393"/>
      <c r="QAC107" s="394"/>
      <c r="QAD107" s="395"/>
      <c r="QAE107" s="389"/>
      <c r="QAF107" s="390"/>
      <c r="QAG107" s="391"/>
      <c r="QAH107" s="392"/>
      <c r="QAI107" s="393"/>
      <c r="QAJ107" s="394"/>
      <c r="QAK107" s="395"/>
      <c r="QAL107" s="389"/>
      <c r="QAM107" s="390"/>
      <c r="QAN107" s="391"/>
      <c r="QAO107" s="392"/>
      <c r="QAP107" s="393"/>
      <c r="QAQ107" s="394"/>
      <c r="QAR107" s="395"/>
      <c r="QAS107" s="389"/>
      <c r="QAT107" s="390"/>
      <c r="QAU107" s="391"/>
      <c r="QAV107" s="392"/>
      <c r="QAW107" s="393"/>
      <c r="QAX107" s="394"/>
      <c r="QAY107" s="395"/>
      <c r="QAZ107" s="389"/>
      <c r="QBA107" s="390"/>
      <c r="QBB107" s="391"/>
      <c r="QBC107" s="392"/>
      <c r="QBD107" s="393"/>
      <c r="QBE107" s="394"/>
      <c r="QBF107" s="395"/>
      <c r="QBG107" s="389"/>
      <c r="QBH107" s="390"/>
      <c r="QBI107" s="391"/>
      <c r="QBJ107" s="392"/>
      <c r="QBK107" s="393"/>
      <c r="QBL107" s="394"/>
      <c r="QBM107" s="395"/>
      <c r="QBN107" s="389"/>
      <c r="QBO107" s="390"/>
      <c r="QBP107" s="391"/>
      <c r="QBQ107" s="392"/>
      <c r="QBR107" s="393"/>
      <c r="QBS107" s="394"/>
      <c r="QBT107" s="395"/>
      <c r="QBU107" s="389"/>
      <c r="QBV107" s="390"/>
      <c r="QBW107" s="391"/>
      <c r="QBX107" s="392"/>
      <c r="QBY107" s="393"/>
      <c r="QBZ107" s="394"/>
      <c r="QCA107" s="395"/>
      <c r="QCB107" s="389"/>
      <c r="QCC107" s="390"/>
      <c r="QCD107" s="391"/>
      <c r="QCE107" s="392"/>
      <c r="QCF107" s="393"/>
      <c r="QCG107" s="394"/>
      <c r="QCH107" s="395"/>
      <c r="QCI107" s="389"/>
      <c r="QCJ107" s="390"/>
      <c r="QCK107" s="391"/>
      <c r="QCL107" s="392"/>
      <c r="QCM107" s="393"/>
      <c r="QCN107" s="394"/>
      <c r="QCO107" s="395"/>
      <c r="QCP107" s="389"/>
      <c r="QCQ107" s="390"/>
      <c r="QCR107" s="391"/>
      <c r="QCS107" s="392"/>
      <c r="QCT107" s="393"/>
      <c r="QCU107" s="394"/>
      <c r="QCV107" s="395"/>
      <c r="QCW107" s="389"/>
      <c r="QCX107" s="390"/>
      <c r="QCY107" s="391"/>
      <c r="QCZ107" s="392"/>
      <c r="QDA107" s="393"/>
      <c r="QDB107" s="394"/>
      <c r="QDC107" s="395"/>
      <c r="QDD107" s="389"/>
      <c r="QDE107" s="390"/>
      <c r="QDF107" s="391"/>
      <c r="QDG107" s="392"/>
      <c r="QDH107" s="393"/>
      <c r="QDI107" s="394"/>
      <c r="QDJ107" s="395"/>
      <c r="QDK107" s="389"/>
      <c r="QDL107" s="390"/>
      <c r="QDM107" s="391"/>
      <c r="QDN107" s="392"/>
      <c r="QDO107" s="393"/>
      <c r="QDP107" s="394"/>
      <c r="QDQ107" s="395"/>
      <c r="QDR107" s="389"/>
      <c r="QDS107" s="390"/>
      <c r="QDT107" s="391"/>
      <c r="QDU107" s="392"/>
      <c r="QDV107" s="393"/>
      <c r="QDW107" s="394"/>
      <c r="QDX107" s="395"/>
      <c r="QDY107" s="389"/>
      <c r="QDZ107" s="390"/>
      <c r="QEA107" s="391"/>
      <c r="QEB107" s="392"/>
      <c r="QEC107" s="393"/>
      <c r="QED107" s="394"/>
      <c r="QEE107" s="395"/>
      <c r="QEF107" s="389"/>
      <c r="QEG107" s="390"/>
      <c r="QEH107" s="391"/>
      <c r="QEI107" s="392"/>
      <c r="QEJ107" s="393"/>
      <c r="QEK107" s="394"/>
      <c r="QEL107" s="395"/>
      <c r="QEM107" s="389"/>
      <c r="QEN107" s="390"/>
      <c r="QEO107" s="391"/>
      <c r="QEP107" s="392"/>
      <c r="QEQ107" s="393"/>
      <c r="QER107" s="394"/>
      <c r="QES107" s="395"/>
      <c r="QET107" s="389"/>
      <c r="QEU107" s="390"/>
      <c r="QEV107" s="391"/>
      <c r="QEW107" s="392"/>
      <c r="QEX107" s="393"/>
      <c r="QEY107" s="394"/>
      <c r="QEZ107" s="395"/>
      <c r="QFA107" s="389"/>
      <c r="QFB107" s="390"/>
      <c r="QFC107" s="391"/>
      <c r="QFD107" s="392"/>
      <c r="QFE107" s="393"/>
      <c r="QFF107" s="394"/>
      <c r="QFG107" s="395"/>
      <c r="QFH107" s="389"/>
      <c r="QFI107" s="390"/>
      <c r="QFJ107" s="391"/>
      <c r="QFK107" s="392"/>
      <c r="QFL107" s="393"/>
      <c r="QFM107" s="394"/>
      <c r="QFN107" s="395"/>
      <c r="QFO107" s="389"/>
      <c r="QFP107" s="390"/>
      <c r="QFQ107" s="391"/>
      <c r="QFR107" s="392"/>
      <c r="QFS107" s="393"/>
      <c r="QFT107" s="394"/>
      <c r="QFU107" s="395"/>
      <c r="QFV107" s="389"/>
      <c r="QFW107" s="390"/>
      <c r="QFX107" s="391"/>
      <c r="QFY107" s="392"/>
      <c r="QFZ107" s="393"/>
      <c r="QGA107" s="394"/>
      <c r="QGB107" s="395"/>
      <c r="QGC107" s="389"/>
      <c r="QGD107" s="390"/>
      <c r="QGE107" s="391"/>
      <c r="QGF107" s="392"/>
      <c r="QGG107" s="393"/>
      <c r="QGH107" s="394"/>
      <c r="QGI107" s="395"/>
      <c r="QGJ107" s="389"/>
      <c r="QGK107" s="390"/>
      <c r="QGL107" s="391"/>
      <c r="QGM107" s="392"/>
      <c r="QGN107" s="393"/>
      <c r="QGO107" s="394"/>
      <c r="QGP107" s="395"/>
      <c r="QGQ107" s="389"/>
      <c r="QGR107" s="390"/>
      <c r="QGS107" s="391"/>
      <c r="QGT107" s="392"/>
      <c r="QGU107" s="393"/>
      <c r="QGV107" s="394"/>
      <c r="QGW107" s="395"/>
      <c r="QGX107" s="389"/>
      <c r="QGY107" s="390"/>
      <c r="QGZ107" s="391"/>
      <c r="QHA107" s="392"/>
      <c r="QHB107" s="393"/>
      <c r="QHC107" s="394"/>
      <c r="QHD107" s="395"/>
      <c r="QHE107" s="389"/>
      <c r="QHF107" s="390"/>
      <c r="QHG107" s="391"/>
      <c r="QHH107" s="392"/>
      <c r="QHI107" s="393"/>
      <c r="QHJ107" s="394"/>
      <c r="QHK107" s="395"/>
      <c r="QHL107" s="389"/>
      <c r="QHM107" s="390"/>
      <c r="QHN107" s="391"/>
      <c r="QHO107" s="392"/>
      <c r="QHP107" s="393"/>
      <c r="QHQ107" s="394"/>
      <c r="QHR107" s="395"/>
      <c r="QHS107" s="389"/>
      <c r="QHT107" s="390"/>
      <c r="QHU107" s="391"/>
      <c r="QHV107" s="392"/>
      <c r="QHW107" s="393"/>
      <c r="QHX107" s="394"/>
      <c r="QHY107" s="395"/>
      <c r="QHZ107" s="389"/>
      <c r="QIA107" s="390"/>
      <c r="QIB107" s="391"/>
      <c r="QIC107" s="392"/>
      <c r="QID107" s="393"/>
      <c r="QIE107" s="394"/>
      <c r="QIF107" s="395"/>
      <c r="QIG107" s="389"/>
      <c r="QIH107" s="390"/>
      <c r="QII107" s="391"/>
      <c r="QIJ107" s="392"/>
      <c r="QIK107" s="393"/>
      <c r="QIL107" s="394"/>
      <c r="QIM107" s="395"/>
      <c r="QIN107" s="389"/>
      <c r="QIO107" s="390"/>
      <c r="QIP107" s="391"/>
      <c r="QIQ107" s="392"/>
      <c r="QIR107" s="393"/>
      <c r="QIS107" s="394"/>
      <c r="QIT107" s="395"/>
      <c r="QIU107" s="389"/>
      <c r="QIV107" s="390"/>
      <c r="QIW107" s="391"/>
      <c r="QIX107" s="392"/>
      <c r="QIY107" s="393"/>
      <c r="QIZ107" s="394"/>
      <c r="QJA107" s="395"/>
      <c r="QJB107" s="389"/>
      <c r="QJC107" s="390"/>
      <c r="QJD107" s="391"/>
      <c r="QJE107" s="392"/>
      <c r="QJF107" s="393"/>
      <c r="QJG107" s="394"/>
      <c r="QJH107" s="395"/>
      <c r="QJI107" s="389"/>
      <c r="QJJ107" s="390"/>
      <c r="QJK107" s="391"/>
      <c r="QJL107" s="392"/>
      <c r="QJM107" s="393"/>
      <c r="QJN107" s="394"/>
      <c r="QJO107" s="395"/>
      <c r="QJP107" s="389"/>
      <c r="QJQ107" s="390"/>
      <c r="QJR107" s="391"/>
      <c r="QJS107" s="392"/>
      <c r="QJT107" s="393"/>
      <c r="QJU107" s="394"/>
      <c r="QJV107" s="395"/>
      <c r="QJW107" s="389"/>
      <c r="QJX107" s="390"/>
      <c r="QJY107" s="391"/>
      <c r="QJZ107" s="392"/>
      <c r="QKA107" s="393"/>
      <c r="QKB107" s="394"/>
      <c r="QKC107" s="395"/>
      <c r="QKD107" s="389"/>
      <c r="QKE107" s="390"/>
      <c r="QKF107" s="391"/>
      <c r="QKG107" s="392"/>
      <c r="QKH107" s="393"/>
      <c r="QKI107" s="394"/>
      <c r="QKJ107" s="395"/>
      <c r="QKK107" s="389"/>
      <c r="QKL107" s="390"/>
      <c r="QKM107" s="391"/>
      <c r="QKN107" s="392"/>
      <c r="QKO107" s="393"/>
      <c r="QKP107" s="394"/>
      <c r="QKQ107" s="395"/>
      <c r="QKR107" s="389"/>
      <c r="QKS107" s="390"/>
      <c r="QKT107" s="391"/>
      <c r="QKU107" s="392"/>
      <c r="QKV107" s="393"/>
      <c r="QKW107" s="394"/>
      <c r="QKX107" s="395"/>
      <c r="QKY107" s="389"/>
      <c r="QKZ107" s="390"/>
      <c r="QLA107" s="391"/>
      <c r="QLB107" s="392"/>
      <c r="QLC107" s="393"/>
      <c r="QLD107" s="394"/>
      <c r="QLE107" s="395"/>
      <c r="QLF107" s="389"/>
      <c r="QLG107" s="390"/>
      <c r="QLH107" s="391"/>
      <c r="QLI107" s="392"/>
      <c r="QLJ107" s="393"/>
      <c r="QLK107" s="394"/>
      <c r="QLL107" s="395"/>
      <c r="QLM107" s="389"/>
      <c r="QLN107" s="390"/>
      <c r="QLO107" s="391"/>
      <c r="QLP107" s="392"/>
      <c r="QLQ107" s="393"/>
      <c r="QLR107" s="394"/>
      <c r="QLS107" s="395"/>
      <c r="QLT107" s="389"/>
      <c r="QLU107" s="390"/>
      <c r="QLV107" s="391"/>
      <c r="QLW107" s="392"/>
      <c r="QLX107" s="393"/>
      <c r="QLY107" s="394"/>
      <c r="QLZ107" s="395"/>
      <c r="QMA107" s="389"/>
      <c r="QMB107" s="390"/>
      <c r="QMC107" s="391"/>
      <c r="QMD107" s="392"/>
      <c r="QME107" s="393"/>
      <c r="QMF107" s="394"/>
      <c r="QMG107" s="395"/>
      <c r="QMH107" s="389"/>
      <c r="QMI107" s="390"/>
      <c r="QMJ107" s="391"/>
      <c r="QMK107" s="392"/>
      <c r="QML107" s="393"/>
      <c r="QMM107" s="394"/>
      <c r="QMN107" s="395"/>
      <c r="QMO107" s="389"/>
      <c r="QMP107" s="390"/>
      <c r="QMQ107" s="391"/>
      <c r="QMR107" s="392"/>
      <c r="QMS107" s="393"/>
      <c r="QMT107" s="394"/>
      <c r="QMU107" s="395"/>
      <c r="QMV107" s="389"/>
      <c r="QMW107" s="390"/>
      <c r="QMX107" s="391"/>
      <c r="QMY107" s="392"/>
      <c r="QMZ107" s="393"/>
      <c r="QNA107" s="394"/>
      <c r="QNB107" s="395"/>
      <c r="QNC107" s="389"/>
      <c r="QND107" s="390"/>
      <c r="QNE107" s="391"/>
      <c r="QNF107" s="392"/>
      <c r="QNG107" s="393"/>
      <c r="QNH107" s="394"/>
      <c r="QNI107" s="395"/>
      <c r="QNJ107" s="389"/>
      <c r="QNK107" s="390"/>
      <c r="QNL107" s="391"/>
      <c r="QNM107" s="392"/>
      <c r="QNN107" s="393"/>
      <c r="QNO107" s="394"/>
      <c r="QNP107" s="395"/>
      <c r="QNQ107" s="389"/>
      <c r="QNR107" s="390"/>
      <c r="QNS107" s="391"/>
      <c r="QNT107" s="392"/>
      <c r="QNU107" s="393"/>
      <c r="QNV107" s="394"/>
      <c r="QNW107" s="395"/>
      <c r="QNX107" s="389"/>
      <c r="QNY107" s="390"/>
      <c r="QNZ107" s="391"/>
      <c r="QOA107" s="392"/>
      <c r="QOB107" s="393"/>
      <c r="QOC107" s="394"/>
      <c r="QOD107" s="395"/>
      <c r="QOE107" s="389"/>
      <c r="QOF107" s="390"/>
      <c r="QOG107" s="391"/>
      <c r="QOH107" s="392"/>
      <c r="QOI107" s="393"/>
      <c r="QOJ107" s="394"/>
      <c r="QOK107" s="395"/>
      <c r="QOL107" s="389"/>
      <c r="QOM107" s="390"/>
      <c r="QON107" s="391"/>
      <c r="QOO107" s="392"/>
      <c r="QOP107" s="393"/>
      <c r="QOQ107" s="394"/>
      <c r="QOR107" s="395"/>
      <c r="QOS107" s="389"/>
      <c r="QOT107" s="390"/>
      <c r="QOU107" s="391"/>
      <c r="QOV107" s="392"/>
      <c r="QOW107" s="393"/>
      <c r="QOX107" s="394"/>
      <c r="QOY107" s="395"/>
      <c r="QOZ107" s="389"/>
      <c r="QPA107" s="390"/>
      <c r="QPB107" s="391"/>
      <c r="QPC107" s="392"/>
      <c r="QPD107" s="393"/>
      <c r="QPE107" s="394"/>
      <c r="QPF107" s="395"/>
      <c r="QPG107" s="389"/>
      <c r="QPH107" s="390"/>
      <c r="QPI107" s="391"/>
      <c r="QPJ107" s="392"/>
      <c r="QPK107" s="393"/>
      <c r="QPL107" s="394"/>
      <c r="QPM107" s="395"/>
      <c r="QPN107" s="389"/>
      <c r="QPO107" s="390"/>
      <c r="QPP107" s="391"/>
      <c r="QPQ107" s="392"/>
      <c r="QPR107" s="393"/>
      <c r="QPS107" s="394"/>
      <c r="QPT107" s="395"/>
      <c r="QPU107" s="389"/>
      <c r="QPV107" s="390"/>
      <c r="QPW107" s="391"/>
      <c r="QPX107" s="392"/>
      <c r="QPY107" s="393"/>
      <c r="QPZ107" s="394"/>
      <c r="QQA107" s="395"/>
      <c r="QQB107" s="389"/>
      <c r="QQC107" s="390"/>
      <c r="QQD107" s="391"/>
      <c r="QQE107" s="392"/>
      <c r="QQF107" s="393"/>
      <c r="QQG107" s="394"/>
      <c r="QQH107" s="395"/>
      <c r="QQI107" s="389"/>
      <c r="QQJ107" s="390"/>
      <c r="QQK107" s="391"/>
      <c r="QQL107" s="392"/>
      <c r="QQM107" s="393"/>
      <c r="QQN107" s="394"/>
      <c r="QQO107" s="395"/>
      <c r="QQP107" s="389"/>
      <c r="QQQ107" s="390"/>
      <c r="QQR107" s="391"/>
      <c r="QQS107" s="392"/>
      <c r="QQT107" s="393"/>
      <c r="QQU107" s="394"/>
      <c r="QQV107" s="395"/>
      <c r="QQW107" s="389"/>
      <c r="QQX107" s="390"/>
      <c r="QQY107" s="391"/>
      <c r="QQZ107" s="392"/>
      <c r="QRA107" s="393"/>
      <c r="QRB107" s="394"/>
      <c r="QRC107" s="395"/>
      <c r="QRD107" s="389"/>
      <c r="QRE107" s="390"/>
      <c r="QRF107" s="391"/>
      <c r="QRG107" s="392"/>
      <c r="QRH107" s="393"/>
      <c r="QRI107" s="394"/>
      <c r="QRJ107" s="395"/>
      <c r="QRK107" s="389"/>
      <c r="QRL107" s="390"/>
      <c r="QRM107" s="391"/>
      <c r="QRN107" s="392"/>
      <c r="QRO107" s="393"/>
      <c r="QRP107" s="394"/>
      <c r="QRQ107" s="395"/>
      <c r="QRR107" s="389"/>
      <c r="QRS107" s="390"/>
      <c r="QRT107" s="391"/>
      <c r="QRU107" s="392"/>
      <c r="QRV107" s="393"/>
      <c r="QRW107" s="394"/>
      <c r="QRX107" s="395"/>
      <c r="QRY107" s="389"/>
      <c r="QRZ107" s="390"/>
      <c r="QSA107" s="391"/>
      <c r="QSB107" s="392"/>
      <c r="QSC107" s="393"/>
      <c r="QSD107" s="394"/>
      <c r="QSE107" s="395"/>
      <c r="QSF107" s="389"/>
      <c r="QSG107" s="390"/>
      <c r="QSH107" s="391"/>
      <c r="QSI107" s="392"/>
      <c r="QSJ107" s="393"/>
      <c r="QSK107" s="394"/>
      <c r="QSL107" s="395"/>
      <c r="QSM107" s="389"/>
      <c r="QSN107" s="390"/>
      <c r="QSO107" s="391"/>
      <c r="QSP107" s="392"/>
      <c r="QSQ107" s="393"/>
      <c r="QSR107" s="394"/>
      <c r="QSS107" s="395"/>
      <c r="QST107" s="389"/>
      <c r="QSU107" s="390"/>
      <c r="QSV107" s="391"/>
      <c r="QSW107" s="392"/>
      <c r="QSX107" s="393"/>
      <c r="QSY107" s="394"/>
      <c r="QSZ107" s="395"/>
      <c r="QTA107" s="389"/>
      <c r="QTB107" s="390"/>
      <c r="QTC107" s="391"/>
      <c r="QTD107" s="392"/>
      <c r="QTE107" s="393"/>
      <c r="QTF107" s="394"/>
      <c r="QTG107" s="395"/>
      <c r="QTH107" s="389"/>
      <c r="QTI107" s="390"/>
      <c r="QTJ107" s="391"/>
      <c r="QTK107" s="392"/>
      <c r="QTL107" s="393"/>
      <c r="QTM107" s="394"/>
      <c r="QTN107" s="395"/>
      <c r="QTO107" s="389"/>
      <c r="QTP107" s="390"/>
      <c r="QTQ107" s="391"/>
      <c r="QTR107" s="392"/>
      <c r="QTS107" s="393"/>
      <c r="QTT107" s="394"/>
      <c r="QTU107" s="395"/>
      <c r="QTV107" s="389"/>
      <c r="QTW107" s="390"/>
      <c r="QTX107" s="391"/>
      <c r="QTY107" s="392"/>
      <c r="QTZ107" s="393"/>
      <c r="QUA107" s="394"/>
      <c r="QUB107" s="395"/>
      <c r="QUC107" s="389"/>
      <c r="QUD107" s="390"/>
      <c r="QUE107" s="391"/>
      <c r="QUF107" s="392"/>
      <c r="QUG107" s="393"/>
      <c r="QUH107" s="394"/>
      <c r="QUI107" s="395"/>
      <c r="QUJ107" s="389"/>
      <c r="QUK107" s="390"/>
      <c r="QUL107" s="391"/>
      <c r="QUM107" s="392"/>
      <c r="QUN107" s="393"/>
      <c r="QUO107" s="394"/>
      <c r="QUP107" s="395"/>
      <c r="QUQ107" s="389"/>
      <c r="QUR107" s="390"/>
      <c r="QUS107" s="391"/>
      <c r="QUT107" s="392"/>
      <c r="QUU107" s="393"/>
      <c r="QUV107" s="394"/>
      <c r="QUW107" s="395"/>
      <c r="QUX107" s="389"/>
      <c r="QUY107" s="390"/>
      <c r="QUZ107" s="391"/>
      <c r="QVA107" s="392"/>
      <c r="QVB107" s="393"/>
      <c r="QVC107" s="394"/>
      <c r="QVD107" s="395"/>
      <c r="QVE107" s="389"/>
      <c r="QVF107" s="390"/>
      <c r="QVG107" s="391"/>
      <c r="QVH107" s="392"/>
      <c r="QVI107" s="393"/>
      <c r="QVJ107" s="394"/>
      <c r="QVK107" s="395"/>
      <c r="QVL107" s="389"/>
      <c r="QVM107" s="390"/>
      <c r="QVN107" s="391"/>
      <c r="QVO107" s="392"/>
      <c r="QVP107" s="393"/>
      <c r="QVQ107" s="394"/>
      <c r="QVR107" s="395"/>
      <c r="QVS107" s="389"/>
      <c r="QVT107" s="390"/>
      <c r="QVU107" s="391"/>
      <c r="QVV107" s="392"/>
      <c r="QVW107" s="393"/>
      <c r="QVX107" s="394"/>
      <c r="QVY107" s="395"/>
      <c r="QVZ107" s="389"/>
      <c r="QWA107" s="390"/>
      <c r="QWB107" s="391"/>
      <c r="QWC107" s="392"/>
      <c r="QWD107" s="393"/>
      <c r="QWE107" s="394"/>
      <c r="QWF107" s="395"/>
      <c r="QWG107" s="389"/>
      <c r="QWH107" s="390"/>
      <c r="QWI107" s="391"/>
      <c r="QWJ107" s="392"/>
      <c r="QWK107" s="393"/>
      <c r="QWL107" s="394"/>
      <c r="QWM107" s="395"/>
      <c r="QWN107" s="389"/>
      <c r="QWO107" s="390"/>
      <c r="QWP107" s="391"/>
      <c r="QWQ107" s="392"/>
      <c r="QWR107" s="393"/>
      <c r="QWS107" s="394"/>
      <c r="QWT107" s="395"/>
      <c r="QWU107" s="389"/>
      <c r="QWV107" s="390"/>
      <c r="QWW107" s="391"/>
      <c r="QWX107" s="392"/>
      <c r="QWY107" s="393"/>
      <c r="QWZ107" s="394"/>
      <c r="QXA107" s="395"/>
      <c r="QXB107" s="389"/>
      <c r="QXC107" s="390"/>
      <c r="QXD107" s="391"/>
      <c r="QXE107" s="392"/>
      <c r="QXF107" s="393"/>
      <c r="QXG107" s="394"/>
      <c r="QXH107" s="395"/>
      <c r="QXI107" s="389"/>
      <c r="QXJ107" s="390"/>
      <c r="QXK107" s="391"/>
      <c r="QXL107" s="392"/>
      <c r="QXM107" s="393"/>
      <c r="QXN107" s="394"/>
      <c r="QXO107" s="395"/>
      <c r="QXP107" s="389"/>
      <c r="QXQ107" s="390"/>
      <c r="QXR107" s="391"/>
      <c r="QXS107" s="392"/>
      <c r="QXT107" s="393"/>
      <c r="QXU107" s="394"/>
      <c r="QXV107" s="395"/>
      <c r="QXW107" s="389"/>
      <c r="QXX107" s="390"/>
      <c r="QXY107" s="391"/>
      <c r="QXZ107" s="392"/>
      <c r="QYA107" s="393"/>
      <c r="QYB107" s="394"/>
      <c r="QYC107" s="395"/>
      <c r="QYD107" s="389"/>
      <c r="QYE107" s="390"/>
      <c r="QYF107" s="391"/>
      <c r="QYG107" s="392"/>
      <c r="QYH107" s="393"/>
      <c r="QYI107" s="394"/>
      <c r="QYJ107" s="395"/>
      <c r="QYK107" s="389"/>
      <c r="QYL107" s="390"/>
      <c r="QYM107" s="391"/>
      <c r="QYN107" s="392"/>
      <c r="QYO107" s="393"/>
      <c r="QYP107" s="394"/>
      <c r="QYQ107" s="395"/>
      <c r="QYR107" s="389"/>
      <c r="QYS107" s="390"/>
      <c r="QYT107" s="391"/>
      <c r="QYU107" s="392"/>
      <c r="QYV107" s="393"/>
      <c r="QYW107" s="394"/>
      <c r="QYX107" s="395"/>
      <c r="QYY107" s="389"/>
      <c r="QYZ107" s="390"/>
      <c r="QZA107" s="391"/>
      <c r="QZB107" s="392"/>
      <c r="QZC107" s="393"/>
      <c r="QZD107" s="394"/>
      <c r="QZE107" s="395"/>
      <c r="QZF107" s="389"/>
      <c r="QZG107" s="390"/>
      <c r="QZH107" s="391"/>
      <c r="QZI107" s="392"/>
      <c r="QZJ107" s="393"/>
      <c r="QZK107" s="394"/>
      <c r="QZL107" s="395"/>
      <c r="QZM107" s="389"/>
      <c r="QZN107" s="390"/>
      <c r="QZO107" s="391"/>
      <c r="QZP107" s="392"/>
      <c r="QZQ107" s="393"/>
      <c r="QZR107" s="394"/>
      <c r="QZS107" s="395"/>
      <c r="QZT107" s="389"/>
      <c r="QZU107" s="390"/>
      <c r="QZV107" s="391"/>
      <c r="QZW107" s="392"/>
      <c r="QZX107" s="393"/>
      <c r="QZY107" s="394"/>
      <c r="QZZ107" s="395"/>
      <c r="RAA107" s="389"/>
      <c r="RAB107" s="390"/>
      <c r="RAC107" s="391"/>
      <c r="RAD107" s="392"/>
      <c r="RAE107" s="393"/>
      <c r="RAF107" s="394"/>
      <c r="RAG107" s="395"/>
      <c r="RAH107" s="389"/>
      <c r="RAI107" s="390"/>
      <c r="RAJ107" s="391"/>
      <c r="RAK107" s="392"/>
      <c r="RAL107" s="393"/>
      <c r="RAM107" s="394"/>
      <c r="RAN107" s="395"/>
      <c r="RAO107" s="389"/>
      <c r="RAP107" s="390"/>
      <c r="RAQ107" s="391"/>
      <c r="RAR107" s="392"/>
      <c r="RAS107" s="393"/>
      <c r="RAT107" s="394"/>
      <c r="RAU107" s="395"/>
      <c r="RAV107" s="389"/>
      <c r="RAW107" s="390"/>
      <c r="RAX107" s="391"/>
      <c r="RAY107" s="392"/>
      <c r="RAZ107" s="393"/>
      <c r="RBA107" s="394"/>
      <c r="RBB107" s="395"/>
      <c r="RBC107" s="389"/>
      <c r="RBD107" s="390"/>
      <c r="RBE107" s="391"/>
      <c r="RBF107" s="392"/>
      <c r="RBG107" s="393"/>
      <c r="RBH107" s="394"/>
      <c r="RBI107" s="395"/>
      <c r="RBJ107" s="389"/>
      <c r="RBK107" s="390"/>
      <c r="RBL107" s="391"/>
      <c r="RBM107" s="392"/>
      <c r="RBN107" s="393"/>
      <c r="RBO107" s="394"/>
      <c r="RBP107" s="395"/>
      <c r="RBQ107" s="389"/>
      <c r="RBR107" s="390"/>
      <c r="RBS107" s="391"/>
      <c r="RBT107" s="392"/>
      <c r="RBU107" s="393"/>
      <c r="RBV107" s="394"/>
      <c r="RBW107" s="395"/>
      <c r="RBX107" s="389"/>
      <c r="RBY107" s="390"/>
      <c r="RBZ107" s="391"/>
      <c r="RCA107" s="392"/>
      <c r="RCB107" s="393"/>
      <c r="RCC107" s="394"/>
      <c r="RCD107" s="395"/>
      <c r="RCE107" s="389"/>
      <c r="RCF107" s="390"/>
      <c r="RCG107" s="391"/>
      <c r="RCH107" s="392"/>
      <c r="RCI107" s="393"/>
      <c r="RCJ107" s="394"/>
      <c r="RCK107" s="395"/>
      <c r="RCL107" s="389"/>
      <c r="RCM107" s="390"/>
      <c r="RCN107" s="391"/>
      <c r="RCO107" s="392"/>
      <c r="RCP107" s="393"/>
      <c r="RCQ107" s="394"/>
      <c r="RCR107" s="395"/>
      <c r="RCS107" s="389"/>
      <c r="RCT107" s="390"/>
      <c r="RCU107" s="391"/>
      <c r="RCV107" s="392"/>
      <c r="RCW107" s="393"/>
      <c r="RCX107" s="394"/>
      <c r="RCY107" s="395"/>
      <c r="RCZ107" s="389"/>
      <c r="RDA107" s="390"/>
      <c r="RDB107" s="391"/>
      <c r="RDC107" s="392"/>
      <c r="RDD107" s="393"/>
      <c r="RDE107" s="394"/>
      <c r="RDF107" s="395"/>
      <c r="RDG107" s="389"/>
      <c r="RDH107" s="390"/>
      <c r="RDI107" s="391"/>
      <c r="RDJ107" s="392"/>
      <c r="RDK107" s="393"/>
      <c r="RDL107" s="394"/>
      <c r="RDM107" s="395"/>
      <c r="RDN107" s="389"/>
      <c r="RDO107" s="390"/>
      <c r="RDP107" s="391"/>
      <c r="RDQ107" s="392"/>
      <c r="RDR107" s="393"/>
      <c r="RDS107" s="394"/>
      <c r="RDT107" s="395"/>
      <c r="RDU107" s="389"/>
      <c r="RDV107" s="390"/>
      <c r="RDW107" s="391"/>
      <c r="RDX107" s="392"/>
      <c r="RDY107" s="393"/>
      <c r="RDZ107" s="394"/>
      <c r="REA107" s="395"/>
      <c r="REB107" s="389"/>
      <c r="REC107" s="390"/>
      <c r="RED107" s="391"/>
      <c r="REE107" s="392"/>
      <c r="REF107" s="393"/>
      <c r="REG107" s="394"/>
      <c r="REH107" s="395"/>
      <c r="REI107" s="389"/>
      <c r="REJ107" s="390"/>
      <c r="REK107" s="391"/>
      <c r="REL107" s="392"/>
      <c r="REM107" s="393"/>
      <c r="REN107" s="394"/>
      <c r="REO107" s="395"/>
      <c r="REP107" s="389"/>
      <c r="REQ107" s="390"/>
      <c r="RER107" s="391"/>
      <c r="RES107" s="392"/>
      <c r="RET107" s="393"/>
      <c r="REU107" s="394"/>
      <c r="REV107" s="395"/>
      <c r="REW107" s="389"/>
      <c r="REX107" s="390"/>
      <c r="REY107" s="391"/>
      <c r="REZ107" s="392"/>
      <c r="RFA107" s="393"/>
      <c r="RFB107" s="394"/>
      <c r="RFC107" s="395"/>
      <c r="RFD107" s="389"/>
      <c r="RFE107" s="390"/>
      <c r="RFF107" s="391"/>
      <c r="RFG107" s="392"/>
      <c r="RFH107" s="393"/>
      <c r="RFI107" s="394"/>
      <c r="RFJ107" s="395"/>
      <c r="RFK107" s="389"/>
      <c r="RFL107" s="390"/>
      <c r="RFM107" s="391"/>
      <c r="RFN107" s="392"/>
      <c r="RFO107" s="393"/>
      <c r="RFP107" s="394"/>
      <c r="RFQ107" s="395"/>
      <c r="RFR107" s="389"/>
      <c r="RFS107" s="390"/>
      <c r="RFT107" s="391"/>
      <c r="RFU107" s="392"/>
      <c r="RFV107" s="393"/>
      <c r="RFW107" s="394"/>
      <c r="RFX107" s="395"/>
      <c r="RFY107" s="389"/>
      <c r="RFZ107" s="390"/>
      <c r="RGA107" s="391"/>
      <c r="RGB107" s="392"/>
      <c r="RGC107" s="393"/>
      <c r="RGD107" s="394"/>
      <c r="RGE107" s="395"/>
      <c r="RGF107" s="389"/>
      <c r="RGG107" s="390"/>
      <c r="RGH107" s="391"/>
      <c r="RGI107" s="392"/>
      <c r="RGJ107" s="393"/>
      <c r="RGK107" s="394"/>
      <c r="RGL107" s="395"/>
      <c r="RGM107" s="389"/>
      <c r="RGN107" s="390"/>
      <c r="RGO107" s="391"/>
      <c r="RGP107" s="392"/>
      <c r="RGQ107" s="393"/>
      <c r="RGR107" s="394"/>
      <c r="RGS107" s="395"/>
      <c r="RGT107" s="389"/>
      <c r="RGU107" s="390"/>
      <c r="RGV107" s="391"/>
      <c r="RGW107" s="392"/>
      <c r="RGX107" s="393"/>
      <c r="RGY107" s="394"/>
      <c r="RGZ107" s="395"/>
      <c r="RHA107" s="389"/>
      <c r="RHB107" s="390"/>
      <c r="RHC107" s="391"/>
      <c r="RHD107" s="392"/>
      <c r="RHE107" s="393"/>
      <c r="RHF107" s="394"/>
      <c r="RHG107" s="395"/>
      <c r="RHH107" s="389"/>
      <c r="RHI107" s="390"/>
      <c r="RHJ107" s="391"/>
      <c r="RHK107" s="392"/>
      <c r="RHL107" s="393"/>
      <c r="RHM107" s="394"/>
      <c r="RHN107" s="395"/>
      <c r="RHO107" s="389"/>
      <c r="RHP107" s="390"/>
      <c r="RHQ107" s="391"/>
      <c r="RHR107" s="392"/>
      <c r="RHS107" s="393"/>
      <c r="RHT107" s="394"/>
      <c r="RHU107" s="395"/>
      <c r="RHV107" s="389"/>
      <c r="RHW107" s="390"/>
      <c r="RHX107" s="391"/>
      <c r="RHY107" s="392"/>
      <c r="RHZ107" s="393"/>
      <c r="RIA107" s="394"/>
      <c r="RIB107" s="395"/>
      <c r="RIC107" s="389"/>
      <c r="RID107" s="390"/>
      <c r="RIE107" s="391"/>
      <c r="RIF107" s="392"/>
      <c r="RIG107" s="393"/>
      <c r="RIH107" s="394"/>
      <c r="RII107" s="395"/>
      <c r="RIJ107" s="389"/>
      <c r="RIK107" s="390"/>
      <c r="RIL107" s="391"/>
      <c r="RIM107" s="392"/>
      <c r="RIN107" s="393"/>
      <c r="RIO107" s="394"/>
      <c r="RIP107" s="395"/>
      <c r="RIQ107" s="389"/>
      <c r="RIR107" s="390"/>
      <c r="RIS107" s="391"/>
      <c r="RIT107" s="392"/>
      <c r="RIU107" s="393"/>
      <c r="RIV107" s="394"/>
      <c r="RIW107" s="395"/>
      <c r="RIX107" s="389"/>
      <c r="RIY107" s="390"/>
      <c r="RIZ107" s="391"/>
      <c r="RJA107" s="392"/>
      <c r="RJB107" s="393"/>
      <c r="RJC107" s="394"/>
      <c r="RJD107" s="395"/>
      <c r="RJE107" s="389"/>
      <c r="RJF107" s="390"/>
      <c r="RJG107" s="391"/>
      <c r="RJH107" s="392"/>
      <c r="RJI107" s="393"/>
      <c r="RJJ107" s="394"/>
      <c r="RJK107" s="395"/>
      <c r="RJL107" s="389"/>
      <c r="RJM107" s="390"/>
      <c r="RJN107" s="391"/>
      <c r="RJO107" s="392"/>
      <c r="RJP107" s="393"/>
      <c r="RJQ107" s="394"/>
      <c r="RJR107" s="395"/>
      <c r="RJS107" s="389"/>
      <c r="RJT107" s="390"/>
      <c r="RJU107" s="391"/>
      <c r="RJV107" s="392"/>
      <c r="RJW107" s="393"/>
      <c r="RJX107" s="394"/>
      <c r="RJY107" s="395"/>
      <c r="RJZ107" s="389"/>
      <c r="RKA107" s="390"/>
      <c r="RKB107" s="391"/>
      <c r="RKC107" s="392"/>
      <c r="RKD107" s="393"/>
      <c r="RKE107" s="394"/>
      <c r="RKF107" s="395"/>
      <c r="RKG107" s="389"/>
      <c r="RKH107" s="390"/>
      <c r="RKI107" s="391"/>
      <c r="RKJ107" s="392"/>
      <c r="RKK107" s="393"/>
      <c r="RKL107" s="394"/>
      <c r="RKM107" s="395"/>
      <c r="RKN107" s="389"/>
      <c r="RKO107" s="390"/>
      <c r="RKP107" s="391"/>
      <c r="RKQ107" s="392"/>
      <c r="RKR107" s="393"/>
      <c r="RKS107" s="394"/>
      <c r="RKT107" s="395"/>
      <c r="RKU107" s="389"/>
      <c r="RKV107" s="390"/>
      <c r="RKW107" s="391"/>
      <c r="RKX107" s="392"/>
      <c r="RKY107" s="393"/>
      <c r="RKZ107" s="394"/>
      <c r="RLA107" s="395"/>
      <c r="RLB107" s="389"/>
      <c r="RLC107" s="390"/>
      <c r="RLD107" s="391"/>
      <c r="RLE107" s="392"/>
      <c r="RLF107" s="393"/>
      <c r="RLG107" s="394"/>
      <c r="RLH107" s="395"/>
      <c r="RLI107" s="389"/>
      <c r="RLJ107" s="390"/>
      <c r="RLK107" s="391"/>
      <c r="RLL107" s="392"/>
      <c r="RLM107" s="393"/>
      <c r="RLN107" s="394"/>
      <c r="RLO107" s="395"/>
      <c r="RLP107" s="389"/>
      <c r="RLQ107" s="390"/>
      <c r="RLR107" s="391"/>
      <c r="RLS107" s="392"/>
      <c r="RLT107" s="393"/>
      <c r="RLU107" s="394"/>
      <c r="RLV107" s="395"/>
      <c r="RLW107" s="389"/>
      <c r="RLX107" s="390"/>
      <c r="RLY107" s="391"/>
      <c r="RLZ107" s="392"/>
      <c r="RMA107" s="393"/>
      <c r="RMB107" s="394"/>
      <c r="RMC107" s="395"/>
      <c r="RMD107" s="389"/>
      <c r="RME107" s="390"/>
      <c r="RMF107" s="391"/>
      <c r="RMG107" s="392"/>
      <c r="RMH107" s="393"/>
      <c r="RMI107" s="394"/>
      <c r="RMJ107" s="395"/>
      <c r="RMK107" s="389"/>
      <c r="RML107" s="390"/>
      <c r="RMM107" s="391"/>
      <c r="RMN107" s="392"/>
      <c r="RMO107" s="393"/>
      <c r="RMP107" s="394"/>
      <c r="RMQ107" s="395"/>
      <c r="RMR107" s="389"/>
      <c r="RMS107" s="390"/>
      <c r="RMT107" s="391"/>
      <c r="RMU107" s="392"/>
      <c r="RMV107" s="393"/>
      <c r="RMW107" s="394"/>
      <c r="RMX107" s="395"/>
      <c r="RMY107" s="389"/>
      <c r="RMZ107" s="390"/>
      <c r="RNA107" s="391"/>
      <c r="RNB107" s="392"/>
      <c r="RNC107" s="393"/>
      <c r="RND107" s="394"/>
      <c r="RNE107" s="395"/>
      <c r="RNF107" s="389"/>
      <c r="RNG107" s="390"/>
      <c r="RNH107" s="391"/>
      <c r="RNI107" s="392"/>
      <c r="RNJ107" s="393"/>
      <c r="RNK107" s="394"/>
      <c r="RNL107" s="395"/>
      <c r="RNM107" s="389"/>
      <c r="RNN107" s="390"/>
      <c r="RNO107" s="391"/>
      <c r="RNP107" s="392"/>
      <c r="RNQ107" s="393"/>
      <c r="RNR107" s="394"/>
      <c r="RNS107" s="395"/>
      <c r="RNT107" s="389"/>
      <c r="RNU107" s="390"/>
      <c r="RNV107" s="391"/>
      <c r="RNW107" s="392"/>
      <c r="RNX107" s="393"/>
      <c r="RNY107" s="394"/>
      <c r="RNZ107" s="395"/>
      <c r="ROA107" s="389"/>
      <c r="ROB107" s="390"/>
      <c r="ROC107" s="391"/>
      <c r="ROD107" s="392"/>
      <c r="ROE107" s="393"/>
      <c r="ROF107" s="394"/>
      <c r="ROG107" s="395"/>
      <c r="ROH107" s="389"/>
      <c r="ROI107" s="390"/>
      <c r="ROJ107" s="391"/>
      <c r="ROK107" s="392"/>
      <c r="ROL107" s="393"/>
      <c r="ROM107" s="394"/>
      <c r="RON107" s="395"/>
      <c r="ROO107" s="389"/>
      <c r="ROP107" s="390"/>
      <c r="ROQ107" s="391"/>
      <c r="ROR107" s="392"/>
      <c r="ROS107" s="393"/>
      <c r="ROT107" s="394"/>
      <c r="ROU107" s="395"/>
      <c r="ROV107" s="389"/>
      <c r="ROW107" s="390"/>
      <c r="ROX107" s="391"/>
      <c r="ROY107" s="392"/>
      <c r="ROZ107" s="393"/>
      <c r="RPA107" s="394"/>
      <c r="RPB107" s="395"/>
      <c r="RPC107" s="389"/>
      <c r="RPD107" s="390"/>
      <c r="RPE107" s="391"/>
      <c r="RPF107" s="392"/>
      <c r="RPG107" s="393"/>
      <c r="RPH107" s="394"/>
      <c r="RPI107" s="395"/>
      <c r="RPJ107" s="389"/>
      <c r="RPK107" s="390"/>
      <c r="RPL107" s="391"/>
      <c r="RPM107" s="392"/>
      <c r="RPN107" s="393"/>
      <c r="RPO107" s="394"/>
      <c r="RPP107" s="395"/>
      <c r="RPQ107" s="389"/>
      <c r="RPR107" s="390"/>
      <c r="RPS107" s="391"/>
      <c r="RPT107" s="392"/>
      <c r="RPU107" s="393"/>
      <c r="RPV107" s="394"/>
      <c r="RPW107" s="395"/>
      <c r="RPX107" s="389"/>
      <c r="RPY107" s="390"/>
      <c r="RPZ107" s="391"/>
      <c r="RQA107" s="392"/>
      <c r="RQB107" s="393"/>
      <c r="RQC107" s="394"/>
      <c r="RQD107" s="395"/>
      <c r="RQE107" s="389"/>
      <c r="RQF107" s="390"/>
      <c r="RQG107" s="391"/>
      <c r="RQH107" s="392"/>
      <c r="RQI107" s="393"/>
      <c r="RQJ107" s="394"/>
      <c r="RQK107" s="395"/>
      <c r="RQL107" s="389"/>
      <c r="RQM107" s="390"/>
      <c r="RQN107" s="391"/>
      <c r="RQO107" s="392"/>
      <c r="RQP107" s="393"/>
      <c r="RQQ107" s="394"/>
      <c r="RQR107" s="395"/>
      <c r="RQS107" s="389"/>
      <c r="RQT107" s="390"/>
      <c r="RQU107" s="391"/>
      <c r="RQV107" s="392"/>
      <c r="RQW107" s="393"/>
      <c r="RQX107" s="394"/>
      <c r="RQY107" s="395"/>
      <c r="RQZ107" s="389"/>
      <c r="RRA107" s="390"/>
      <c r="RRB107" s="391"/>
      <c r="RRC107" s="392"/>
      <c r="RRD107" s="393"/>
      <c r="RRE107" s="394"/>
      <c r="RRF107" s="395"/>
      <c r="RRG107" s="389"/>
      <c r="RRH107" s="390"/>
      <c r="RRI107" s="391"/>
      <c r="RRJ107" s="392"/>
      <c r="RRK107" s="393"/>
      <c r="RRL107" s="394"/>
      <c r="RRM107" s="395"/>
      <c r="RRN107" s="389"/>
      <c r="RRO107" s="390"/>
      <c r="RRP107" s="391"/>
      <c r="RRQ107" s="392"/>
      <c r="RRR107" s="393"/>
      <c r="RRS107" s="394"/>
      <c r="RRT107" s="395"/>
      <c r="RRU107" s="389"/>
      <c r="RRV107" s="390"/>
      <c r="RRW107" s="391"/>
      <c r="RRX107" s="392"/>
      <c r="RRY107" s="393"/>
      <c r="RRZ107" s="394"/>
      <c r="RSA107" s="395"/>
      <c r="RSB107" s="389"/>
      <c r="RSC107" s="390"/>
      <c r="RSD107" s="391"/>
      <c r="RSE107" s="392"/>
      <c r="RSF107" s="393"/>
      <c r="RSG107" s="394"/>
      <c r="RSH107" s="395"/>
      <c r="RSI107" s="389"/>
      <c r="RSJ107" s="390"/>
      <c r="RSK107" s="391"/>
      <c r="RSL107" s="392"/>
      <c r="RSM107" s="393"/>
      <c r="RSN107" s="394"/>
      <c r="RSO107" s="395"/>
      <c r="RSP107" s="389"/>
      <c r="RSQ107" s="390"/>
      <c r="RSR107" s="391"/>
      <c r="RSS107" s="392"/>
      <c r="RST107" s="393"/>
      <c r="RSU107" s="394"/>
      <c r="RSV107" s="395"/>
      <c r="RSW107" s="389"/>
      <c r="RSX107" s="390"/>
      <c r="RSY107" s="391"/>
      <c r="RSZ107" s="392"/>
      <c r="RTA107" s="393"/>
      <c r="RTB107" s="394"/>
      <c r="RTC107" s="395"/>
      <c r="RTD107" s="389"/>
      <c r="RTE107" s="390"/>
      <c r="RTF107" s="391"/>
      <c r="RTG107" s="392"/>
      <c r="RTH107" s="393"/>
      <c r="RTI107" s="394"/>
      <c r="RTJ107" s="395"/>
      <c r="RTK107" s="389"/>
      <c r="RTL107" s="390"/>
      <c r="RTM107" s="391"/>
      <c r="RTN107" s="392"/>
      <c r="RTO107" s="393"/>
      <c r="RTP107" s="394"/>
      <c r="RTQ107" s="395"/>
      <c r="RTR107" s="389"/>
      <c r="RTS107" s="390"/>
      <c r="RTT107" s="391"/>
      <c r="RTU107" s="392"/>
      <c r="RTV107" s="393"/>
      <c r="RTW107" s="394"/>
      <c r="RTX107" s="395"/>
      <c r="RTY107" s="389"/>
      <c r="RTZ107" s="390"/>
      <c r="RUA107" s="391"/>
      <c r="RUB107" s="392"/>
      <c r="RUC107" s="393"/>
      <c r="RUD107" s="394"/>
      <c r="RUE107" s="395"/>
      <c r="RUF107" s="389"/>
      <c r="RUG107" s="390"/>
      <c r="RUH107" s="391"/>
      <c r="RUI107" s="392"/>
      <c r="RUJ107" s="393"/>
      <c r="RUK107" s="394"/>
      <c r="RUL107" s="395"/>
      <c r="RUM107" s="389"/>
      <c r="RUN107" s="390"/>
      <c r="RUO107" s="391"/>
      <c r="RUP107" s="392"/>
      <c r="RUQ107" s="393"/>
      <c r="RUR107" s="394"/>
      <c r="RUS107" s="395"/>
      <c r="RUT107" s="389"/>
      <c r="RUU107" s="390"/>
      <c r="RUV107" s="391"/>
      <c r="RUW107" s="392"/>
      <c r="RUX107" s="393"/>
      <c r="RUY107" s="394"/>
      <c r="RUZ107" s="395"/>
      <c r="RVA107" s="389"/>
      <c r="RVB107" s="390"/>
      <c r="RVC107" s="391"/>
      <c r="RVD107" s="392"/>
      <c r="RVE107" s="393"/>
      <c r="RVF107" s="394"/>
      <c r="RVG107" s="395"/>
      <c r="RVH107" s="389"/>
      <c r="RVI107" s="390"/>
      <c r="RVJ107" s="391"/>
      <c r="RVK107" s="392"/>
      <c r="RVL107" s="393"/>
      <c r="RVM107" s="394"/>
      <c r="RVN107" s="395"/>
      <c r="RVO107" s="389"/>
      <c r="RVP107" s="390"/>
      <c r="RVQ107" s="391"/>
      <c r="RVR107" s="392"/>
      <c r="RVS107" s="393"/>
      <c r="RVT107" s="394"/>
      <c r="RVU107" s="395"/>
      <c r="RVV107" s="389"/>
      <c r="RVW107" s="390"/>
      <c r="RVX107" s="391"/>
      <c r="RVY107" s="392"/>
      <c r="RVZ107" s="393"/>
      <c r="RWA107" s="394"/>
      <c r="RWB107" s="395"/>
      <c r="RWC107" s="389"/>
      <c r="RWD107" s="390"/>
      <c r="RWE107" s="391"/>
      <c r="RWF107" s="392"/>
      <c r="RWG107" s="393"/>
      <c r="RWH107" s="394"/>
      <c r="RWI107" s="395"/>
      <c r="RWJ107" s="389"/>
      <c r="RWK107" s="390"/>
      <c r="RWL107" s="391"/>
      <c r="RWM107" s="392"/>
      <c r="RWN107" s="393"/>
      <c r="RWO107" s="394"/>
      <c r="RWP107" s="395"/>
      <c r="RWQ107" s="389"/>
      <c r="RWR107" s="390"/>
      <c r="RWS107" s="391"/>
      <c r="RWT107" s="392"/>
      <c r="RWU107" s="393"/>
      <c r="RWV107" s="394"/>
      <c r="RWW107" s="395"/>
      <c r="RWX107" s="389"/>
      <c r="RWY107" s="390"/>
      <c r="RWZ107" s="391"/>
      <c r="RXA107" s="392"/>
      <c r="RXB107" s="393"/>
      <c r="RXC107" s="394"/>
      <c r="RXD107" s="395"/>
      <c r="RXE107" s="389"/>
      <c r="RXF107" s="390"/>
      <c r="RXG107" s="391"/>
      <c r="RXH107" s="392"/>
      <c r="RXI107" s="393"/>
      <c r="RXJ107" s="394"/>
      <c r="RXK107" s="395"/>
      <c r="RXL107" s="389"/>
      <c r="RXM107" s="390"/>
      <c r="RXN107" s="391"/>
      <c r="RXO107" s="392"/>
      <c r="RXP107" s="393"/>
      <c r="RXQ107" s="394"/>
      <c r="RXR107" s="395"/>
      <c r="RXS107" s="389"/>
      <c r="RXT107" s="390"/>
      <c r="RXU107" s="391"/>
      <c r="RXV107" s="392"/>
      <c r="RXW107" s="393"/>
      <c r="RXX107" s="394"/>
      <c r="RXY107" s="395"/>
      <c r="RXZ107" s="389"/>
      <c r="RYA107" s="390"/>
      <c r="RYB107" s="391"/>
      <c r="RYC107" s="392"/>
      <c r="RYD107" s="393"/>
      <c r="RYE107" s="394"/>
      <c r="RYF107" s="395"/>
      <c r="RYG107" s="389"/>
      <c r="RYH107" s="390"/>
      <c r="RYI107" s="391"/>
      <c r="RYJ107" s="392"/>
      <c r="RYK107" s="393"/>
      <c r="RYL107" s="394"/>
      <c r="RYM107" s="395"/>
      <c r="RYN107" s="389"/>
      <c r="RYO107" s="390"/>
      <c r="RYP107" s="391"/>
      <c r="RYQ107" s="392"/>
      <c r="RYR107" s="393"/>
      <c r="RYS107" s="394"/>
      <c r="RYT107" s="395"/>
      <c r="RYU107" s="389"/>
      <c r="RYV107" s="390"/>
      <c r="RYW107" s="391"/>
      <c r="RYX107" s="392"/>
      <c r="RYY107" s="393"/>
      <c r="RYZ107" s="394"/>
      <c r="RZA107" s="395"/>
      <c r="RZB107" s="389"/>
      <c r="RZC107" s="390"/>
      <c r="RZD107" s="391"/>
      <c r="RZE107" s="392"/>
      <c r="RZF107" s="393"/>
      <c r="RZG107" s="394"/>
      <c r="RZH107" s="395"/>
      <c r="RZI107" s="389"/>
      <c r="RZJ107" s="390"/>
      <c r="RZK107" s="391"/>
      <c r="RZL107" s="392"/>
      <c r="RZM107" s="393"/>
      <c r="RZN107" s="394"/>
      <c r="RZO107" s="395"/>
      <c r="RZP107" s="389"/>
      <c r="RZQ107" s="390"/>
      <c r="RZR107" s="391"/>
      <c r="RZS107" s="392"/>
      <c r="RZT107" s="393"/>
      <c r="RZU107" s="394"/>
      <c r="RZV107" s="395"/>
      <c r="RZW107" s="389"/>
      <c r="RZX107" s="390"/>
      <c r="RZY107" s="391"/>
      <c r="RZZ107" s="392"/>
      <c r="SAA107" s="393"/>
      <c r="SAB107" s="394"/>
      <c r="SAC107" s="395"/>
      <c r="SAD107" s="389"/>
      <c r="SAE107" s="390"/>
      <c r="SAF107" s="391"/>
      <c r="SAG107" s="392"/>
      <c r="SAH107" s="393"/>
      <c r="SAI107" s="394"/>
      <c r="SAJ107" s="395"/>
      <c r="SAK107" s="389"/>
      <c r="SAL107" s="390"/>
      <c r="SAM107" s="391"/>
      <c r="SAN107" s="392"/>
      <c r="SAO107" s="393"/>
      <c r="SAP107" s="394"/>
      <c r="SAQ107" s="395"/>
      <c r="SAR107" s="389"/>
      <c r="SAS107" s="390"/>
      <c r="SAT107" s="391"/>
      <c r="SAU107" s="392"/>
      <c r="SAV107" s="393"/>
      <c r="SAW107" s="394"/>
      <c r="SAX107" s="395"/>
      <c r="SAY107" s="389"/>
      <c r="SAZ107" s="390"/>
      <c r="SBA107" s="391"/>
      <c r="SBB107" s="392"/>
      <c r="SBC107" s="393"/>
      <c r="SBD107" s="394"/>
      <c r="SBE107" s="395"/>
      <c r="SBF107" s="389"/>
      <c r="SBG107" s="390"/>
      <c r="SBH107" s="391"/>
      <c r="SBI107" s="392"/>
      <c r="SBJ107" s="393"/>
      <c r="SBK107" s="394"/>
      <c r="SBL107" s="395"/>
      <c r="SBM107" s="389"/>
      <c r="SBN107" s="390"/>
      <c r="SBO107" s="391"/>
      <c r="SBP107" s="392"/>
      <c r="SBQ107" s="393"/>
      <c r="SBR107" s="394"/>
      <c r="SBS107" s="395"/>
      <c r="SBT107" s="389"/>
      <c r="SBU107" s="390"/>
      <c r="SBV107" s="391"/>
      <c r="SBW107" s="392"/>
      <c r="SBX107" s="393"/>
      <c r="SBY107" s="394"/>
      <c r="SBZ107" s="395"/>
      <c r="SCA107" s="389"/>
      <c r="SCB107" s="390"/>
      <c r="SCC107" s="391"/>
      <c r="SCD107" s="392"/>
      <c r="SCE107" s="393"/>
      <c r="SCF107" s="394"/>
      <c r="SCG107" s="395"/>
      <c r="SCH107" s="389"/>
      <c r="SCI107" s="390"/>
      <c r="SCJ107" s="391"/>
      <c r="SCK107" s="392"/>
      <c r="SCL107" s="393"/>
      <c r="SCM107" s="394"/>
      <c r="SCN107" s="395"/>
      <c r="SCO107" s="389"/>
      <c r="SCP107" s="390"/>
      <c r="SCQ107" s="391"/>
      <c r="SCR107" s="392"/>
      <c r="SCS107" s="393"/>
      <c r="SCT107" s="394"/>
      <c r="SCU107" s="395"/>
      <c r="SCV107" s="389"/>
      <c r="SCW107" s="390"/>
      <c r="SCX107" s="391"/>
      <c r="SCY107" s="392"/>
      <c r="SCZ107" s="393"/>
      <c r="SDA107" s="394"/>
      <c r="SDB107" s="395"/>
      <c r="SDC107" s="389"/>
      <c r="SDD107" s="390"/>
      <c r="SDE107" s="391"/>
      <c r="SDF107" s="392"/>
      <c r="SDG107" s="393"/>
      <c r="SDH107" s="394"/>
      <c r="SDI107" s="395"/>
      <c r="SDJ107" s="389"/>
      <c r="SDK107" s="390"/>
      <c r="SDL107" s="391"/>
      <c r="SDM107" s="392"/>
      <c r="SDN107" s="393"/>
      <c r="SDO107" s="394"/>
      <c r="SDP107" s="395"/>
      <c r="SDQ107" s="389"/>
      <c r="SDR107" s="390"/>
      <c r="SDS107" s="391"/>
      <c r="SDT107" s="392"/>
      <c r="SDU107" s="393"/>
      <c r="SDV107" s="394"/>
      <c r="SDW107" s="395"/>
      <c r="SDX107" s="389"/>
      <c r="SDY107" s="390"/>
      <c r="SDZ107" s="391"/>
      <c r="SEA107" s="392"/>
      <c r="SEB107" s="393"/>
      <c r="SEC107" s="394"/>
      <c r="SED107" s="395"/>
      <c r="SEE107" s="389"/>
      <c r="SEF107" s="390"/>
      <c r="SEG107" s="391"/>
      <c r="SEH107" s="392"/>
      <c r="SEI107" s="393"/>
      <c r="SEJ107" s="394"/>
      <c r="SEK107" s="395"/>
      <c r="SEL107" s="389"/>
      <c r="SEM107" s="390"/>
      <c r="SEN107" s="391"/>
      <c r="SEO107" s="392"/>
      <c r="SEP107" s="393"/>
      <c r="SEQ107" s="394"/>
      <c r="SER107" s="395"/>
      <c r="SES107" s="389"/>
      <c r="SET107" s="390"/>
      <c r="SEU107" s="391"/>
      <c r="SEV107" s="392"/>
      <c r="SEW107" s="393"/>
      <c r="SEX107" s="394"/>
      <c r="SEY107" s="395"/>
      <c r="SEZ107" s="389"/>
      <c r="SFA107" s="390"/>
      <c r="SFB107" s="391"/>
      <c r="SFC107" s="392"/>
      <c r="SFD107" s="393"/>
      <c r="SFE107" s="394"/>
      <c r="SFF107" s="395"/>
      <c r="SFG107" s="389"/>
      <c r="SFH107" s="390"/>
      <c r="SFI107" s="391"/>
      <c r="SFJ107" s="392"/>
      <c r="SFK107" s="393"/>
      <c r="SFL107" s="394"/>
      <c r="SFM107" s="395"/>
      <c r="SFN107" s="389"/>
      <c r="SFO107" s="390"/>
      <c r="SFP107" s="391"/>
      <c r="SFQ107" s="392"/>
      <c r="SFR107" s="393"/>
      <c r="SFS107" s="394"/>
      <c r="SFT107" s="395"/>
      <c r="SFU107" s="389"/>
      <c r="SFV107" s="390"/>
      <c r="SFW107" s="391"/>
      <c r="SFX107" s="392"/>
      <c r="SFY107" s="393"/>
      <c r="SFZ107" s="394"/>
      <c r="SGA107" s="395"/>
      <c r="SGB107" s="389"/>
      <c r="SGC107" s="390"/>
      <c r="SGD107" s="391"/>
      <c r="SGE107" s="392"/>
      <c r="SGF107" s="393"/>
      <c r="SGG107" s="394"/>
      <c r="SGH107" s="395"/>
      <c r="SGI107" s="389"/>
      <c r="SGJ107" s="390"/>
      <c r="SGK107" s="391"/>
      <c r="SGL107" s="392"/>
      <c r="SGM107" s="393"/>
      <c r="SGN107" s="394"/>
      <c r="SGO107" s="395"/>
      <c r="SGP107" s="389"/>
      <c r="SGQ107" s="390"/>
      <c r="SGR107" s="391"/>
      <c r="SGS107" s="392"/>
      <c r="SGT107" s="393"/>
      <c r="SGU107" s="394"/>
      <c r="SGV107" s="395"/>
      <c r="SGW107" s="389"/>
      <c r="SGX107" s="390"/>
      <c r="SGY107" s="391"/>
      <c r="SGZ107" s="392"/>
      <c r="SHA107" s="393"/>
      <c r="SHB107" s="394"/>
      <c r="SHC107" s="395"/>
      <c r="SHD107" s="389"/>
      <c r="SHE107" s="390"/>
      <c r="SHF107" s="391"/>
      <c r="SHG107" s="392"/>
      <c r="SHH107" s="393"/>
      <c r="SHI107" s="394"/>
      <c r="SHJ107" s="395"/>
      <c r="SHK107" s="389"/>
      <c r="SHL107" s="390"/>
      <c r="SHM107" s="391"/>
      <c r="SHN107" s="392"/>
      <c r="SHO107" s="393"/>
      <c r="SHP107" s="394"/>
      <c r="SHQ107" s="395"/>
      <c r="SHR107" s="389"/>
      <c r="SHS107" s="390"/>
      <c r="SHT107" s="391"/>
      <c r="SHU107" s="392"/>
      <c r="SHV107" s="393"/>
      <c r="SHW107" s="394"/>
      <c r="SHX107" s="395"/>
      <c r="SHY107" s="389"/>
      <c r="SHZ107" s="390"/>
      <c r="SIA107" s="391"/>
      <c r="SIB107" s="392"/>
      <c r="SIC107" s="393"/>
      <c r="SID107" s="394"/>
      <c r="SIE107" s="395"/>
      <c r="SIF107" s="389"/>
      <c r="SIG107" s="390"/>
      <c r="SIH107" s="391"/>
      <c r="SII107" s="392"/>
      <c r="SIJ107" s="393"/>
      <c r="SIK107" s="394"/>
      <c r="SIL107" s="395"/>
      <c r="SIM107" s="389"/>
      <c r="SIN107" s="390"/>
      <c r="SIO107" s="391"/>
      <c r="SIP107" s="392"/>
      <c r="SIQ107" s="393"/>
      <c r="SIR107" s="394"/>
      <c r="SIS107" s="395"/>
      <c r="SIT107" s="389"/>
      <c r="SIU107" s="390"/>
      <c r="SIV107" s="391"/>
      <c r="SIW107" s="392"/>
      <c r="SIX107" s="393"/>
      <c r="SIY107" s="394"/>
      <c r="SIZ107" s="395"/>
      <c r="SJA107" s="389"/>
      <c r="SJB107" s="390"/>
      <c r="SJC107" s="391"/>
      <c r="SJD107" s="392"/>
      <c r="SJE107" s="393"/>
      <c r="SJF107" s="394"/>
      <c r="SJG107" s="395"/>
      <c r="SJH107" s="389"/>
      <c r="SJI107" s="390"/>
      <c r="SJJ107" s="391"/>
      <c r="SJK107" s="392"/>
      <c r="SJL107" s="393"/>
      <c r="SJM107" s="394"/>
      <c r="SJN107" s="395"/>
      <c r="SJO107" s="389"/>
      <c r="SJP107" s="390"/>
      <c r="SJQ107" s="391"/>
      <c r="SJR107" s="392"/>
      <c r="SJS107" s="393"/>
      <c r="SJT107" s="394"/>
      <c r="SJU107" s="395"/>
      <c r="SJV107" s="389"/>
      <c r="SJW107" s="390"/>
      <c r="SJX107" s="391"/>
      <c r="SJY107" s="392"/>
      <c r="SJZ107" s="393"/>
      <c r="SKA107" s="394"/>
      <c r="SKB107" s="395"/>
      <c r="SKC107" s="389"/>
      <c r="SKD107" s="390"/>
      <c r="SKE107" s="391"/>
      <c r="SKF107" s="392"/>
      <c r="SKG107" s="393"/>
      <c r="SKH107" s="394"/>
      <c r="SKI107" s="395"/>
      <c r="SKJ107" s="389"/>
      <c r="SKK107" s="390"/>
      <c r="SKL107" s="391"/>
      <c r="SKM107" s="392"/>
      <c r="SKN107" s="393"/>
      <c r="SKO107" s="394"/>
      <c r="SKP107" s="395"/>
      <c r="SKQ107" s="389"/>
      <c r="SKR107" s="390"/>
      <c r="SKS107" s="391"/>
      <c r="SKT107" s="392"/>
      <c r="SKU107" s="393"/>
      <c r="SKV107" s="394"/>
      <c r="SKW107" s="395"/>
      <c r="SKX107" s="389"/>
      <c r="SKY107" s="390"/>
      <c r="SKZ107" s="391"/>
      <c r="SLA107" s="392"/>
      <c r="SLB107" s="393"/>
      <c r="SLC107" s="394"/>
      <c r="SLD107" s="395"/>
      <c r="SLE107" s="389"/>
      <c r="SLF107" s="390"/>
      <c r="SLG107" s="391"/>
      <c r="SLH107" s="392"/>
      <c r="SLI107" s="393"/>
      <c r="SLJ107" s="394"/>
      <c r="SLK107" s="395"/>
      <c r="SLL107" s="389"/>
      <c r="SLM107" s="390"/>
      <c r="SLN107" s="391"/>
      <c r="SLO107" s="392"/>
      <c r="SLP107" s="393"/>
      <c r="SLQ107" s="394"/>
      <c r="SLR107" s="395"/>
      <c r="SLS107" s="389"/>
      <c r="SLT107" s="390"/>
      <c r="SLU107" s="391"/>
      <c r="SLV107" s="392"/>
      <c r="SLW107" s="393"/>
      <c r="SLX107" s="394"/>
      <c r="SLY107" s="395"/>
      <c r="SLZ107" s="389"/>
      <c r="SMA107" s="390"/>
      <c r="SMB107" s="391"/>
      <c r="SMC107" s="392"/>
      <c r="SMD107" s="393"/>
      <c r="SME107" s="394"/>
      <c r="SMF107" s="395"/>
      <c r="SMG107" s="389"/>
      <c r="SMH107" s="390"/>
      <c r="SMI107" s="391"/>
      <c r="SMJ107" s="392"/>
      <c r="SMK107" s="393"/>
      <c r="SML107" s="394"/>
      <c r="SMM107" s="395"/>
      <c r="SMN107" s="389"/>
      <c r="SMO107" s="390"/>
      <c r="SMP107" s="391"/>
      <c r="SMQ107" s="392"/>
      <c r="SMR107" s="393"/>
      <c r="SMS107" s="394"/>
      <c r="SMT107" s="395"/>
      <c r="SMU107" s="389"/>
      <c r="SMV107" s="390"/>
      <c r="SMW107" s="391"/>
      <c r="SMX107" s="392"/>
      <c r="SMY107" s="393"/>
      <c r="SMZ107" s="394"/>
      <c r="SNA107" s="395"/>
      <c r="SNB107" s="389"/>
      <c r="SNC107" s="390"/>
      <c r="SND107" s="391"/>
      <c r="SNE107" s="392"/>
      <c r="SNF107" s="393"/>
      <c r="SNG107" s="394"/>
      <c r="SNH107" s="395"/>
      <c r="SNI107" s="389"/>
      <c r="SNJ107" s="390"/>
      <c r="SNK107" s="391"/>
      <c r="SNL107" s="392"/>
      <c r="SNM107" s="393"/>
      <c r="SNN107" s="394"/>
      <c r="SNO107" s="395"/>
      <c r="SNP107" s="389"/>
      <c r="SNQ107" s="390"/>
      <c r="SNR107" s="391"/>
      <c r="SNS107" s="392"/>
      <c r="SNT107" s="393"/>
      <c r="SNU107" s="394"/>
      <c r="SNV107" s="395"/>
      <c r="SNW107" s="389"/>
      <c r="SNX107" s="390"/>
      <c r="SNY107" s="391"/>
      <c r="SNZ107" s="392"/>
      <c r="SOA107" s="393"/>
      <c r="SOB107" s="394"/>
      <c r="SOC107" s="395"/>
      <c r="SOD107" s="389"/>
      <c r="SOE107" s="390"/>
      <c r="SOF107" s="391"/>
      <c r="SOG107" s="392"/>
      <c r="SOH107" s="393"/>
      <c r="SOI107" s="394"/>
      <c r="SOJ107" s="395"/>
      <c r="SOK107" s="389"/>
      <c r="SOL107" s="390"/>
      <c r="SOM107" s="391"/>
      <c r="SON107" s="392"/>
      <c r="SOO107" s="393"/>
      <c r="SOP107" s="394"/>
      <c r="SOQ107" s="395"/>
      <c r="SOR107" s="389"/>
      <c r="SOS107" s="390"/>
      <c r="SOT107" s="391"/>
      <c r="SOU107" s="392"/>
      <c r="SOV107" s="393"/>
      <c r="SOW107" s="394"/>
      <c r="SOX107" s="395"/>
      <c r="SOY107" s="389"/>
      <c r="SOZ107" s="390"/>
      <c r="SPA107" s="391"/>
      <c r="SPB107" s="392"/>
      <c r="SPC107" s="393"/>
      <c r="SPD107" s="394"/>
      <c r="SPE107" s="395"/>
      <c r="SPF107" s="389"/>
      <c r="SPG107" s="390"/>
      <c r="SPH107" s="391"/>
      <c r="SPI107" s="392"/>
      <c r="SPJ107" s="393"/>
      <c r="SPK107" s="394"/>
      <c r="SPL107" s="395"/>
      <c r="SPM107" s="389"/>
      <c r="SPN107" s="390"/>
      <c r="SPO107" s="391"/>
      <c r="SPP107" s="392"/>
      <c r="SPQ107" s="393"/>
      <c r="SPR107" s="394"/>
      <c r="SPS107" s="395"/>
      <c r="SPT107" s="389"/>
      <c r="SPU107" s="390"/>
      <c r="SPV107" s="391"/>
      <c r="SPW107" s="392"/>
      <c r="SPX107" s="393"/>
      <c r="SPY107" s="394"/>
      <c r="SPZ107" s="395"/>
      <c r="SQA107" s="389"/>
      <c r="SQB107" s="390"/>
      <c r="SQC107" s="391"/>
      <c r="SQD107" s="392"/>
      <c r="SQE107" s="393"/>
      <c r="SQF107" s="394"/>
      <c r="SQG107" s="395"/>
      <c r="SQH107" s="389"/>
      <c r="SQI107" s="390"/>
      <c r="SQJ107" s="391"/>
      <c r="SQK107" s="392"/>
      <c r="SQL107" s="393"/>
      <c r="SQM107" s="394"/>
      <c r="SQN107" s="395"/>
      <c r="SQO107" s="389"/>
      <c r="SQP107" s="390"/>
      <c r="SQQ107" s="391"/>
      <c r="SQR107" s="392"/>
      <c r="SQS107" s="393"/>
      <c r="SQT107" s="394"/>
      <c r="SQU107" s="395"/>
      <c r="SQV107" s="389"/>
      <c r="SQW107" s="390"/>
      <c r="SQX107" s="391"/>
      <c r="SQY107" s="392"/>
      <c r="SQZ107" s="393"/>
      <c r="SRA107" s="394"/>
      <c r="SRB107" s="395"/>
      <c r="SRC107" s="389"/>
      <c r="SRD107" s="390"/>
      <c r="SRE107" s="391"/>
      <c r="SRF107" s="392"/>
      <c r="SRG107" s="393"/>
      <c r="SRH107" s="394"/>
      <c r="SRI107" s="395"/>
      <c r="SRJ107" s="389"/>
      <c r="SRK107" s="390"/>
      <c r="SRL107" s="391"/>
      <c r="SRM107" s="392"/>
      <c r="SRN107" s="393"/>
      <c r="SRO107" s="394"/>
      <c r="SRP107" s="395"/>
      <c r="SRQ107" s="389"/>
      <c r="SRR107" s="390"/>
      <c r="SRS107" s="391"/>
      <c r="SRT107" s="392"/>
      <c r="SRU107" s="393"/>
      <c r="SRV107" s="394"/>
      <c r="SRW107" s="395"/>
      <c r="SRX107" s="389"/>
      <c r="SRY107" s="390"/>
      <c r="SRZ107" s="391"/>
      <c r="SSA107" s="392"/>
      <c r="SSB107" s="393"/>
      <c r="SSC107" s="394"/>
      <c r="SSD107" s="395"/>
      <c r="SSE107" s="389"/>
      <c r="SSF107" s="390"/>
      <c r="SSG107" s="391"/>
      <c r="SSH107" s="392"/>
      <c r="SSI107" s="393"/>
      <c r="SSJ107" s="394"/>
      <c r="SSK107" s="395"/>
      <c r="SSL107" s="389"/>
      <c r="SSM107" s="390"/>
      <c r="SSN107" s="391"/>
      <c r="SSO107" s="392"/>
      <c r="SSP107" s="393"/>
      <c r="SSQ107" s="394"/>
      <c r="SSR107" s="395"/>
      <c r="SSS107" s="389"/>
      <c r="SST107" s="390"/>
      <c r="SSU107" s="391"/>
      <c r="SSV107" s="392"/>
      <c r="SSW107" s="393"/>
      <c r="SSX107" s="394"/>
      <c r="SSY107" s="395"/>
      <c r="SSZ107" s="389"/>
      <c r="STA107" s="390"/>
      <c r="STB107" s="391"/>
      <c r="STC107" s="392"/>
      <c r="STD107" s="393"/>
      <c r="STE107" s="394"/>
      <c r="STF107" s="395"/>
      <c r="STG107" s="389"/>
      <c r="STH107" s="390"/>
      <c r="STI107" s="391"/>
      <c r="STJ107" s="392"/>
      <c r="STK107" s="393"/>
      <c r="STL107" s="394"/>
      <c r="STM107" s="395"/>
      <c r="STN107" s="389"/>
      <c r="STO107" s="390"/>
      <c r="STP107" s="391"/>
      <c r="STQ107" s="392"/>
      <c r="STR107" s="393"/>
      <c r="STS107" s="394"/>
      <c r="STT107" s="395"/>
      <c r="STU107" s="389"/>
      <c r="STV107" s="390"/>
      <c r="STW107" s="391"/>
      <c r="STX107" s="392"/>
      <c r="STY107" s="393"/>
      <c r="STZ107" s="394"/>
      <c r="SUA107" s="395"/>
      <c r="SUB107" s="389"/>
      <c r="SUC107" s="390"/>
      <c r="SUD107" s="391"/>
      <c r="SUE107" s="392"/>
      <c r="SUF107" s="393"/>
      <c r="SUG107" s="394"/>
      <c r="SUH107" s="395"/>
      <c r="SUI107" s="389"/>
      <c r="SUJ107" s="390"/>
      <c r="SUK107" s="391"/>
      <c r="SUL107" s="392"/>
      <c r="SUM107" s="393"/>
      <c r="SUN107" s="394"/>
      <c r="SUO107" s="395"/>
      <c r="SUP107" s="389"/>
      <c r="SUQ107" s="390"/>
      <c r="SUR107" s="391"/>
      <c r="SUS107" s="392"/>
      <c r="SUT107" s="393"/>
      <c r="SUU107" s="394"/>
      <c r="SUV107" s="395"/>
      <c r="SUW107" s="389"/>
      <c r="SUX107" s="390"/>
      <c r="SUY107" s="391"/>
      <c r="SUZ107" s="392"/>
      <c r="SVA107" s="393"/>
      <c r="SVB107" s="394"/>
      <c r="SVC107" s="395"/>
      <c r="SVD107" s="389"/>
      <c r="SVE107" s="390"/>
      <c r="SVF107" s="391"/>
      <c r="SVG107" s="392"/>
      <c r="SVH107" s="393"/>
      <c r="SVI107" s="394"/>
      <c r="SVJ107" s="395"/>
      <c r="SVK107" s="389"/>
      <c r="SVL107" s="390"/>
      <c r="SVM107" s="391"/>
      <c r="SVN107" s="392"/>
      <c r="SVO107" s="393"/>
      <c r="SVP107" s="394"/>
      <c r="SVQ107" s="395"/>
      <c r="SVR107" s="389"/>
      <c r="SVS107" s="390"/>
      <c r="SVT107" s="391"/>
      <c r="SVU107" s="392"/>
      <c r="SVV107" s="393"/>
      <c r="SVW107" s="394"/>
      <c r="SVX107" s="395"/>
      <c r="SVY107" s="389"/>
      <c r="SVZ107" s="390"/>
      <c r="SWA107" s="391"/>
      <c r="SWB107" s="392"/>
      <c r="SWC107" s="393"/>
      <c r="SWD107" s="394"/>
      <c r="SWE107" s="395"/>
      <c r="SWF107" s="389"/>
      <c r="SWG107" s="390"/>
      <c r="SWH107" s="391"/>
      <c r="SWI107" s="392"/>
      <c r="SWJ107" s="393"/>
      <c r="SWK107" s="394"/>
      <c r="SWL107" s="395"/>
      <c r="SWM107" s="389"/>
      <c r="SWN107" s="390"/>
      <c r="SWO107" s="391"/>
      <c r="SWP107" s="392"/>
      <c r="SWQ107" s="393"/>
      <c r="SWR107" s="394"/>
      <c r="SWS107" s="395"/>
      <c r="SWT107" s="389"/>
      <c r="SWU107" s="390"/>
      <c r="SWV107" s="391"/>
      <c r="SWW107" s="392"/>
      <c r="SWX107" s="393"/>
      <c r="SWY107" s="394"/>
      <c r="SWZ107" s="395"/>
      <c r="SXA107" s="389"/>
      <c r="SXB107" s="390"/>
      <c r="SXC107" s="391"/>
      <c r="SXD107" s="392"/>
      <c r="SXE107" s="393"/>
      <c r="SXF107" s="394"/>
      <c r="SXG107" s="395"/>
      <c r="SXH107" s="389"/>
      <c r="SXI107" s="390"/>
      <c r="SXJ107" s="391"/>
      <c r="SXK107" s="392"/>
      <c r="SXL107" s="393"/>
      <c r="SXM107" s="394"/>
      <c r="SXN107" s="395"/>
      <c r="SXO107" s="389"/>
      <c r="SXP107" s="390"/>
      <c r="SXQ107" s="391"/>
      <c r="SXR107" s="392"/>
      <c r="SXS107" s="393"/>
      <c r="SXT107" s="394"/>
      <c r="SXU107" s="395"/>
      <c r="SXV107" s="389"/>
      <c r="SXW107" s="390"/>
      <c r="SXX107" s="391"/>
      <c r="SXY107" s="392"/>
      <c r="SXZ107" s="393"/>
      <c r="SYA107" s="394"/>
      <c r="SYB107" s="395"/>
      <c r="SYC107" s="389"/>
      <c r="SYD107" s="390"/>
      <c r="SYE107" s="391"/>
      <c r="SYF107" s="392"/>
      <c r="SYG107" s="393"/>
      <c r="SYH107" s="394"/>
      <c r="SYI107" s="395"/>
      <c r="SYJ107" s="389"/>
      <c r="SYK107" s="390"/>
      <c r="SYL107" s="391"/>
      <c r="SYM107" s="392"/>
      <c r="SYN107" s="393"/>
      <c r="SYO107" s="394"/>
      <c r="SYP107" s="395"/>
      <c r="SYQ107" s="389"/>
      <c r="SYR107" s="390"/>
      <c r="SYS107" s="391"/>
      <c r="SYT107" s="392"/>
      <c r="SYU107" s="393"/>
      <c r="SYV107" s="394"/>
      <c r="SYW107" s="395"/>
      <c r="SYX107" s="389"/>
      <c r="SYY107" s="390"/>
      <c r="SYZ107" s="391"/>
      <c r="SZA107" s="392"/>
      <c r="SZB107" s="393"/>
      <c r="SZC107" s="394"/>
      <c r="SZD107" s="395"/>
      <c r="SZE107" s="389"/>
      <c r="SZF107" s="390"/>
      <c r="SZG107" s="391"/>
      <c r="SZH107" s="392"/>
      <c r="SZI107" s="393"/>
      <c r="SZJ107" s="394"/>
      <c r="SZK107" s="395"/>
      <c r="SZL107" s="389"/>
      <c r="SZM107" s="390"/>
      <c r="SZN107" s="391"/>
      <c r="SZO107" s="392"/>
      <c r="SZP107" s="393"/>
      <c r="SZQ107" s="394"/>
      <c r="SZR107" s="395"/>
      <c r="SZS107" s="389"/>
      <c r="SZT107" s="390"/>
      <c r="SZU107" s="391"/>
      <c r="SZV107" s="392"/>
      <c r="SZW107" s="393"/>
      <c r="SZX107" s="394"/>
      <c r="SZY107" s="395"/>
      <c r="SZZ107" s="389"/>
      <c r="TAA107" s="390"/>
      <c r="TAB107" s="391"/>
      <c r="TAC107" s="392"/>
      <c r="TAD107" s="393"/>
      <c r="TAE107" s="394"/>
      <c r="TAF107" s="395"/>
      <c r="TAG107" s="389"/>
      <c r="TAH107" s="390"/>
      <c r="TAI107" s="391"/>
      <c r="TAJ107" s="392"/>
      <c r="TAK107" s="393"/>
      <c r="TAL107" s="394"/>
      <c r="TAM107" s="395"/>
      <c r="TAN107" s="389"/>
      <c r="TAO107" s="390"/>
      <c r="TAP107" s="391"/>
      <c r="TAQ107" s="392"/>
      <c r="TAR107" s="393"/>
      <c r="TAS107" s="394"/>
      <c r="TAT107" s="395"/>
      <c r="TAU107" s="389"/>
      <c r="TAV107" s="390"/>
      <c r="TAW107" s="391"/>
      <c r="TAX107" s="392"/>
      <c r="TAY107" s="393"/>
      <c r="TAZ107" s="394"/>
      <c r="TBA107" s="395"/>
      <c r="TBB107" s="389"/>
      <c r="TBC107" s="390"/>
      <c r="TBD107" s="391"/>
      <c r="TBE107" s="392"/>
      <c r="TBF107" s="393"/>
      <c r="TBG107" s="394"/>
      <c r="TBH107" s="395"/>
      <c r="TBI107" s="389"/>
      <c r="TBJ107" s="390"/>
      <c r="TBK107" s="391"/>
      <c r="TBL107" s="392"/>
      <c r="TBM107" s="393"/>
      <c r="TBN107" s="394"/>
      <c r="TBO107" s="395"/>
      <c r="TBP107" s="389"/>
      <c r="TBQ107" s="390"/>
      <c r="TBR107" s="391"/>
      <c r="TBS107" s="392"/>
      <c r="TBT107" s="393"/>
      <c r="TBU107" s="394"/>
      <c r="TBV107" s="395"/>
      <c r="TBW107" s="389"/>
      <c r="TBX107" s="390"/>
      <c r="TBY107" s="391"/>
      <c r="TBZ107" s="392"/>
      <c r="TCA107" s="393"/>
      <c r="TCB107" s="394"/>
      <c r="TCC107" s="395"/>
      <c r="TCD107" s="389"/>
      <c r="TCE107" s="390"/>
      <c r="TCF107" s="391"/>
      <c r="TCG107" s="392"/>
      <c r="TCH107" s="393"/>
      <c r="TCI107" s="394"/>
      <c r="TCJ107" s="395"/>
      <c r="TCK107" s="389"/>
      <c r="TCL107" s="390"/>
      <c r="TCM107" s="391"/>
      <c r="TCN107" s="392"/>
      <c r="TCO107" s="393"/>
      <c r="TCP107" s="394"/>
      <c r="TCQ107" s="395"/>
      <c r="TCR107" s="389"/>
      <c r="TCS107" s="390"/>
      <c r="TCT107" s="391"/>
      <c r="TCU107" s="392"/>
      <c r="TCV107" s="393"/>
      <c r="TCW107" s="394"/>
      <c r="TCX107" s="395"/>
      <c r="TCY107" s="389"/>
      <c r="TCZ107" s="390"/>
      <c r="TDA107" s="391"/>
      <c r="TDB107" s="392"/>
      <c r="TDC107" s="393"/>
      <c r="TDD107" s="394"/>
      <c r="TDE107" s="395"/>
      <c r="TDF107" s="389"/>
      <c r="TDG107" s="390"/>
      <c r="TDH107" s="391"/>
      <c r="TDI107" s="392"/>
      <c r="TDJ107" s="393"/>
      <c r="TDK107" s="394"/>
      <c r="TDL107" s="395"/>
      <c r="TDM107" s="389"/>
      <c r="TDN107" s="390"/>
      <c r="TDO107" s="391"/>
      <c r="TDP107" s="392"/>
      <c r="TDQ107" s="393"/>
      <c r="TDR107" s="394"/>
      <c r="TDS107" s="395"/>
      <c r="TDT107" s="389"/>
      <c r="TDU107" s="390"/>
      <c r="TDV107" s="391"/>
      <c r="TDW107" s="392"/>
      <c r="TDX107" s="393"/>
      <c r="TDY107" s="394"/>
      <c r="TDZ107" s="395"/>
      <c r="TEA107" s="389"/>
      <c r="TEB107" s="390"/>
      <c r="TEC107" s="391"/>
      <c r="TED107" s="392"/>
      <c r="TEE107" s="393"/>
      <c r="TEF107" s="394"/>
      <c r="TEG107" s="395"/>
      <c r="TEH107" s="389"/>
      <c r="TEI107" s="390"/>
      <c r="TEJ107" s="391"/>
      <c r="TEK107" s="392"/>
      <c r="TEL107" s="393"/>
      <c r="TEM107" s="394"/>
      <c r="TEN107" s="395"/>
      <c r="TEO107" s="389"/>
      <c r="TEP107" s="390"/>
      <c r="TEQ107" s="391"/>
      <c r="TER107" s="392"/>
      <c r="TES107" s="393"/>
      <c r="TET107" s="394"/>
      <c r="TEU107" s="395"/>
      <c r="TEV107" s="389"/>
      <c r="TEW107" s="390"/>
      <c r="TEX107" s="391"/>
      <c r="TEY107" s="392"/>
      <c r="TEZ107" s="393"/>
      <c r="TFA107" s="394"/>
      <c r="TFB107" s="395"/>
      <c r="TFC107" s="389"/>
      <c r="TFD107" s="390"/>
      <c r="TFE107" s="391"/>
      <c r="TFF107" s="392"/>
      <c r="TFG107" s="393"/>
      <c r="TFH107" s="394"/>
      <c r="TFI107" s="395"/>
      <c r="TFJ107" s="389"/>
      <c r="TFK107" s="390"/>
      <c r="TFL107" s="391"/>
      <c r="TFM107" s="392"/>
      <c r="TFN107" s="393"/>
      <c r="TFO107" s="394"/>
      <c r="TFP107" s="395"/>
      <c r="TFQ107" s="389"/>
      <c r="TFR107" s="390"/>
      <c r="TFS107" s="391"/>
      <c r="TFT107" s="392"/>
      <c r="TFU107" s="393"/>
      <c r="TFV107" s="394"/>
      <c r="TFW107" s="395"/>
      <c r="TFX107" s="389"/>
      <c r="TFY107" s="390"/>
      <c r="TFZ107" s="391"/>
      <c r="TGA107" s="392"/>
      <c r="TGB107" s="393"/>
      <c r="TGC107" s="394"/>
      <c r="TGD107" s="395"/>
      <c r="TGE107" s="389"/>
      <c r="TGF107" s="390"/>
      <c r="TGG107" s="391"/>
      <c r="TGH107" s="392"/>
      <c r="TGI107" s="393"/>
      <c r="TGJ107" s="394"/>
      <c r="TGK107" s="395"/>
      <c r="TGL107" s="389"/>
      <c r="TGM107" s="390"/>
      <c r="TGN107" s="391"/>
      <c r="TGO107" s="392"/>
      <c r="TGP107" s="393"/>
      <c r="TGQ107" s="394"/>
      <c r="TGR107" s="395"/>
      <c r="TGS107" s="389"/>
      <c r="TGT107" s="390"/>
      <c r="TGU107" s="391"/>
      <c r="TGV107" s="392"/>
      <c r="TGW107" s="393"/>
      <c r="TGX107" s="394"/>
      <c r="TGY107" s="395"/>
      <c r="TGZ107" s="389"/>
      <c r="THA107" s="390"/>
      <c r="THB107" s="391"/>
      <c r="THC107" s="392"/>
      <c r="THD107" s="393"/>
      <c r="THE107" s="394"/>
      <c r="THF107" s="395"/>
      <c r="THG107" s="389"/>
      <c r="THH107" s="390"/>
      <c r="THI107" s="391"/>
      <c r="THJ107" s="392"/>
      <c r="THK107" s="393"/>
      <c r="THL107" s="394"/>
      <c r="THM107" s="395"/>
      <c r="THN107" s="389"/>
      <c r="THO107" s="390"/>
      <c r="THP107" s="391"/>
      <c r="THQ107" s="392"/>
      <c r="THR107" s="393"/>
      <c r="THS107" s="394"/>
      <c r="THT107" s="395"/>
      <c r="THU107" s="389"/>
      <c r="THV107" s="390"/>
      <c r="THW107" s="391"/>
      <c r="THX107" s="392"/>
      <c r="THY107" s="393"/>
      <c r="THZ107" s="394"/>
      <c r="TIA107" s="395"/>
      <c r="TIB107" s="389"/>
      <c r="TIC107" s="390"/>
      <c r="TID107" s="391"/>
      <c r="TIE107" s="392"/>
      <c r="TIF107" s="393"/>
      <c r="TIG107" s="394"/>
      <c r="TIH107" s="395"/>
      <c r="TII107" s="389"/>
      <c r="TIJ107" s="390"/>
      <c r="TIK107" s="391"/>
      <c r="TIL107" s="392"/>
      <c r="TIM107" s="393"/>
      <c r="TIN107" s="394"/>
      <c r="TIO107" s="395"/>
      <c r="TIP107" s="389"/>
      <c r="TIQ107" s="390"/>
      <c r="TIR107" s="391"/>
      <c r="TIS107" s="392"/>
      <c r="TIT107" s="393"/>
      <c r="TIU107" s="394"/>
      <c r="TIV107" s="395"/>
      <c r="TIW107" s="389"/>
      <c r="TIX107" s="390"/>
      <c r="TIY107" s="391"/>
      <c r="TIZ107" s="392"/>
      <c r="TJA107" s="393"/>
      <c r="TJB107" s="394"/>
      <c r="TJC107" s="395"/>
      <c r="TJD107" s="389"/>
      <c r="TJE107" s="390"/>
      <c r="TJF107" s="391"/>
      <c r="TJG107" s="392"/>
      <c r="TJH107" s="393"/>
      <c r="TJI107" s="394"/>
      <c r="TJJ107" s="395"/>
      <c r="TJK107" s="389"/>
      <c r="TJL107" s="390"/>
      <c r="TJM107" s="391"/>
      <c r="TJN107" s="392"/>
      <c r="TJO107" s="393"/>
      <c r="TJP107" s="394"/>
      <c r="TJQ107" s="395"/>
      <c r="TJR107" s="389"/>
      <c r="TJS107" s="390"/>
      <c r="TJT107" s="391"/>
      <c r="TJU107" s="392"/>
      <c r="TJV107" s="393"/>
      <c r="TJW107" s="394"/>
      <c r="TJX107" s="395"/>
      <c r="TJY107" s="389"/>
      <c r="TJZ107" s="390"/>
      <c r="TKA107" s="391"/>
      <c r="TKB107" s="392"/>
      <c r="TKC107" s="393"/>
      <c r="TKD107" s="394"/>
      <c r="TKE107" s="395"/>
      <c r="TKF107" s="389"/>
      <c r="TKG107" s="390"/>
      <c r="TKH107" s="391"/>
      <c r="TKI107" s="392"/>
      <c r="TKJ107" s="393"/>
      <c r="TKK107" s="394"/>
      <c r="TKL107" s="395"/>
      <c r="TKM107" s="389"/>
      <c r="TKN107" s="390"/>
      <c r="TKO107" s="391"/>
      <c r="TKP107" s="392"/>
      <c r="TKQ107" s="393"/>
      <c r="TKR107" s="394"/>
      <c r="TKS107" s="395"/>
      <c r="TKT107" s="389"/>
      <c r="TKU107" s="390"/>
      <c r="TKV107" s="391"/>
      <c r="TKW107" s="392"/>
      <c r="TKX107" s="393"/>
      <c r="TKY107" s="394"/>
      <c r="TKZ107" s="395"/>
      <c r="TLA107" s="389"/>
      <c r="TLB107" s="390"/>
      <c r="TLC107" s="391"/>
      <c r="TLD107" s="392"/>
      <c r="TLE107" s="393"/>
      <c r="TLF107" s="394"/>
      <c r="TLG107" s="395"/>
      <c r="TLH107" s="389"/>
      <c r="TLI107" s="390"/>
      <c r="TLJ107" s="391"/>
      <c r="TLK107" s="392"/>
      <c r="TLL107" s="393"/>
      <c r="TLM107" s="394"/>
      <c r="TLN107" s="395"/>
      <c r="TLO107" s="389"/>
      <c r="TLP107" s="390"/>
      <c r="TLQ107" s="391"/>
      <c r="TLR107" s="392"/>
      <c r="TLS107" s="393"/>
      <c r="TLT107" s="394"/>
      <c r="TLU107" s="395"/>
      <c r="TLV107" s="389"/>
      <c r="TLW107" s="390"/>
      <c r="TLX107" s="391"/>
      <c r="TLY107" s="392"/>
      <c r="TLZ107" s="393"/>
      <c r="TMA107" s="394"/>
      <c r="TMB107" s="395"/>
      <c r="TMC107" s="389"/>
      <c r="TMD107" s="390"/>
      <c r="TME107" s="391"/>
      <c r="TMF107" s="392"/>
      <c r="TMG107" s="393"/>
      <c r="TMH107" s="394"/>
      <c r="TMI107" s="395"/>
      <c r="TMJ107" s="389"/>
      <c r="TMK107" s="390"/>
      <c r="TML107" s="391"/>
      <c r="TMM107" s="392"/>
      <c r="TMN107" s="393"/>
      <c r="TMO107" s="394"/>
      <c r="TMP107" s="395"/>
      <c r="TMQ107" s="389"/>
      <c r="TMR107" s="390"/>
      <c r="TMS107" s="391"/>
      <c r="TMT107" s="392"/>
      <c r="TMU107" s="393"/>
      <c r="TMV107" s="394"/>
      <c r="TMW107" s="395"/>
      <c r="TMX107" s="389"/>
      <c r="TMY107" s="390"/>
      <c r="TMZ107" s="391"/>
      <c r="TNA107" s="392"/>
      <c r="TNB107" s="393"/>
      <c r="TNC107" s="394"/>
      <c r="TND107" s="395"/>
      <c r="TNE107" s="389"/>
      <c r="TNF107" s="390"/>
      <c r="TNG107" s="391"/>
      <c r="TNH107" s="392"/>
      <c r="TNI107" s="393"/>
      <c r="TNJ107" s="394"/>
      <c r="TNK107" s="395"/>
      <c r="TNL107" s="389"/>
      <c r="TNM107" s="390"/>
      <c r="TNN107" s="391"/>
      <c r="TNO107" s="392"/>
      <c r="TNP107" s="393"/>
      <c r="TNQ107" s="394"/>
      <c r="TNR107" s="395"/>
      <c r="TNS107" s="389"/>
      <c r="TNT107" s="390"/>
      <c r="TNU107" s="391"/>
      <c r="TNV107" s="392"/>
      <c r="TNW107" s="393"/>
      <c r="TNX107" s="394"/>
      <c r="TNY107" s="395"/>
      <c r="TNZ107" s="389"/>
      <c r="TOA107" s="390"/>
      <c r="TOB107" s="391"/>
      <c r="TOC107" s="392"/>
      <c r="TOD107" s="393"/>
      <c r="TOE107" s="394"/>
      <c r="TOF107" s="395"/>
      <c r="TOG107" s="389"/>
      <c r="TOH107" s="390"/>
      <c r="TOI107" s="391"/>
      <c r="TOJ107" s="392"/>
      <c r="TOK107" s="393"/>
      <c r="TOL107" s="394"/>
      <c r="TOM107" s="395"/>
      <c r="TON107" s="389"/>
      <c r="TOO107" s="390"/>
      <c r="TOP107" s="391"/>
      <c r="TOQ107" s="392"/>
      <c r="TOR107" s="393"/>
      <c r="TOS107" s="394"/>
      <c r="TOT107" s="395"/>
      <c r="TOU107" s="389"/>
      <c r="TOV107" s="390"/>
      <c r="TOW107" s="391"/>
      <c r="TOX107" s="392"/>
      <c r="TOY107" s="393"/>
      <c r="TOZ107" s="394"/>
      <c r="TPA107" s="395"/>
      <c r="TPB107" s="389"/>
      <c r="TPC107" s="390"/>
      <c r="TPD107" s="391"/>
      <c r="TPE107" s="392"/>
      <c r="TPF107" s="393"/>
      <c r="TPG107" s="394"/>
      <c r="TPH107" s="395"/>
      <c r="TPI107" s="389"/>
      <c r="TPJ107" s="390"/>
      <c r="TPK107" s="391"/>
      <c r="TPL107" s="392"/>
      <c r="TPM107" s="393"/>
      <c r="TPN107" s="394"/>
      <c r="TPO107" s="395"/>
      <c r="TPP107" s="389"/>
      <c r="TPQ107" s="390"/>
      <c r="TPR107" s="391"/>
      <c r="TPS107" s="392"/>
      <c r="TPT107" s="393"/>
      <c r="TPU107" s="394"/>
      <c r="TPV107" s="395"/>
      <c r="TPW107" s="389"/>
      <c r="TPX107" s="390"/>
      <c r="TPY107" s="391"/>
      <c r="TPZ107" s="392"/>
      <c r="TQA107" s="393"/>
      <c r="TQB107" s="394"/>
      <c r="TQC107" s="395"/>
      <c r="TQD107" s="389"/>
      <c r="TQE107" s="390"/>
      <c r="TQF107" s="391"/>
      <c r="TQG107" s="392"/>
      <c r="TQH107" s="393"/>
      <c r="TQI107" s="394"/>
      <c r="TQJ107" s="395"/>
      <c r="TQK107" s="389"/>
      <c r="TQL107" s="390"/>
      <c r="TQM107" s="391"/>
      <c r="TQN107" s="392"/>
      <c r="TQO107" s="393"/>
      <c r="TQP107" s="394"/>
      <c r="TQQ107" s="395"/>
      <c r="TQR107" s="389"/>
      <c r="TQS107" s="390"/>
      <c r="TQT107" s="391"/>
      <c r="TQU107" s="392"/>
      <c r="TQV107" s="393"/>
      <c r="TQW107" s="394"/>
      <c r="TQX107" s="395"/>
      <c r="TQY107" s="389"/>
      <c r="TQZ107" s="390"/>
      <c r="TRA107" s="391"/>
      <c r="TRB107" s="392"/>
      <c r="TRC107" s="393"/>
      <c r="TRD107" s="394"/>
      <c r="TRE107" s="395"/>
      <c r="TRF107" s="389"/>
      <c r="TRG107" s="390"/>
      <c r="TRH107" s="391"/>
      <c r="TRI107" s="392"/>
      <c r="TRJ107" s="393"/>
      <c r="TRK107" s="394"/>
      <c r="TRL107" s="395"/>
      <c r="TRM107" s="389"/>
      <c r="TRN107" s="390"/>
      <c r="TRO107" s="391"/>
      <c r="TRP107" s="392"/>
      <c r="TRQ107" s="393"/>
      <c r="TRR107" s="394"/>
      <c r="TRS107" s="395"/>
      <c r="TRT107" s="389"/>
      <c r="TRU107" s="390"/>
      <c r="TRV107" s="391"/>
      <c r="TRW107" s="392"/>
      <c r="TRX107" s="393"/>
      <c r="TRY107" s="394"/>
      <c r="TRZ107" s="395"/>
      <c r="TSA107" s="389"/>
      <c r="TSB107" s="390"/>
      <c r="TSC107" s="391"/>
      <c r="TSD107" s="392"/>
      <c r="TSE107" s="393"/>
      <c r="TSF107" s="394"/>
      <c r="TSG107" s="395"/>
      <c r="TSH107" s="389"/>
      <c r="TSI107" s="390"/>
      <c r="TSJ107" s="391"/>
      <c r="TSK107" s="392"/>
      <c r="TSL107" s="393"/>
      <c r="TSM107" s="394"/>
      <c r="TSN107" s="395"/>
      <c r="TSO107" s="389"/>
      <c r="TSP107" s="390"/>
      <c r="TSQ107" s="391"/>
      <c r="TSR107" s="392"/>
      <c r="TSS107" s="393"/>
      <c r="TST107" s="394"/>
      <c r="TSU107" s="395"/>
      <c r="TSV107" s="389"/>
      <c r="TSW107" s="390"/>
      <c r="TSX107" s="391"/>
      <c r="TSY107" s="392"/>
      <c r="TSZ107" s="393"/>
      <c r="TTA107" s="394"/>
      <c r="TTB107" s="395"/>
      <c r="TTC107" s="389"/>
      <c r="TTD107" s="390"/>
      <c r="TTE107" s="391"/>
      <c r="TTF107" s="392"/>
      <c r="TTG107" s="393"/>
      <c r="TTH107" s="394"/>
      <c r="TTI107" s="395"/>
      <c r="TTJ107" s="389"/>
      <c r="TTK107" s="390"/>
      <c r="TTL107" s="391"/>
      <c r="TTM107" s="392"/>
      <c r="TTN107" s="393"/>
      <c r="TTO107" s="394"/>
      <c r="TTP107" s="395"/>
      <c r="TTQ107" s="389"/>
      <c r="TTR107" s="390"/>
      <c r="TTS107" s="391"/>
      <c r="TTT107" s="392"/>
      <c r="TTU107" s="393"/>
      <c r="TTV107" s="394"/>
      <c r="TTW107" s="395"/>
      <c r="TTX107" s="389"/>
      <c r="TTY107" s="390"/>
      <c r="TTZ107" s="391"/>
      <c r="TUA107" s="392"/>
      <c r="TUB107" s="393"/>
      <c r="TUC107" s="394"/>
      <c r="TUD107" s="395"/>
      <c r="TUE107" s="389"/>
      <c r="TUF107" s="390"/>
      <c r="TUG107" s="391"/>
      <c r="TUH107" s="392"/>
      <c r="TUI107" s="393"/>
      <c r="TUJ107" s="394"/>
      <c r="TUK107" s="395"/>
      <c r="TUL107" s="389"/>
      <c r="TUM107" s="390"/>
      <c r="TUN107" s="391"/>
      <c r="TUO107" s="392"/>
      <c r="TUP107" s="393"/>
      <c r="TUQ107" s="394"/>
      <c r="TUR107" s="395"/>
      <c r="TUS107" s="389"/>
      <c r="TUT107" s="390"/>
      <c r="TUU107" s="391"/>
      <c r="TUV107" s="392"/>
      <c r="TUW107" s="393"/>
      <c r="TUX107" s="394"/>
      <c r="TUY107" s="395"/>
      <c r="TUZ107" s="389"/>
      <c r="TVA107" s="390"/>
      <c r="TVB107" s="391"/>
      <c r="TVC107" s="392"/>
      <c r="TVD107" s="393"/>
      <c r="TVE107" s="394"/>
      <c r="TVF107" s="395"/>
      <c r="TVG107" s="389"/>
      <c r="TVH107" s="390"/>
      <c r="TVI107" s="391"/>
      <c r="TVJ107" s="392"/>
      <c r="TVK107" s="393"/>
      <c r="TVL107" s="394"/>
      <c r="TVM107" s="395"/>
      <c r="TVN107" s="389"/>
      <c r="TVO107" s="390"/>
      <c r="TVP107" s="391"/>
      <c r="TVQ107" s="392"/>
      <c r="TVR107" s="393"/>
      <c r="TVS107" s="394"/>
      <c r="TVT107" s="395"/>
      <c r="TVU107" s="389"/>
      <c r="TVV107" s="390"/>
      <c r="TVW107" s="391"/>
      <c r="TVX107" s="392"/>
      <c r="TVY107" s="393"/>
      <c r="TVZ107" s="394"/>
      <c r="TWA107" s="395"/>
      <c r="TWB107" s="389"/>
      <c r="TWC107" s="390"/>
      <c r="TWD107" s="391"/>
      <c r="TWE107" s="392"/>
      <c r="TWF107" s="393"/>
      <c r="TWG107" s="394"/>
      <c r="TWH107" s="395"/>
      <c r="TWI107" s="389"/>
      <c r="TWJ107" s="390"/>
      <c r="TWK107" s="391"/>
      <c r="TWL107" s="392"/>
      <c r="TWM107" s="393"/>
      <c r="TWN107" s="394"/>
      <c r="TWO107" s="395"/>
      <c r="TWP107" s="389"/>
      <c r="TWQ107" s="390"/>
      <c r="TWR107" s="391"/>
      <c r="TWS107" s="392"/>
      <c r="TWT107" s="393"/>
      <c r="TWU107" s="394"/>
      <c r="TWV107" s="395"/>
      <c r="TWW107" s="389"/>
      <c r="TWX107" s="390"/>
      <c r="TWY107" s="391"/>
      <c r="TWZ107" s="392"/>
      <c r="TXA107" s="393"/>
      <c r="TXB107" s="394"/>
      <c r="TXC107" s="395"/>
      <c r="TXD107" s="389"/>
      <c r="TXE107" s="390"/>
      <c r="TXF107" s="391"/>
      <c r="TXG107" s="392"/>
      <c r="TXH107" s="393"/>
      <c r="TXI107" s="394"/>
      <c r="TXJ107" s="395"/>
      <c r="TXK107" s="389"/>
      <c r="TXL107" s="390"/>
      <c r="TXM107" s="391"/>
      <c r="TXN107" s="392"/>
      <c r="TXO107" s="393"/>
      <c r="TXP107" s="394"/>
      <c r="TXQ107" s="395"/>
      <c r="TXR107" s="389"/>
      <c r="TXS107" s="390"/>
      <c r="TXT107" s="391"/>
      <c r="TXU107" s="392"/>
      <c r="TXV107" s="393"/>
      <c r="TXW107" s="394"/>
      <c r="TXX107" s="395"/>
      <c r="TXY107" s="389"/>
      <c r="TXZ107" s="390"/>
      <c r="TYA107" s="391"/>
      <c r="TYB107" s="392"/>
      <c r="TYC107" s="393"/>
      <c r="TYD107" s="394"/>
      <c r="TYE107" s="395"/>
      <c r="TYF107" s="389"/>
      <c r="TYG107" s="390"/>
      <c r="TYH107" s="391"/>
      <c r="TYI107" s="392"/>
      <c r="TYJ107" s="393"/>
      <c r="TYK107" s="394"/>
      <c r="TYL107" s="395"/>
      <c r="TYM107" s="389"/>
      <c r="TYN107" s="390"/>
      <c r="TYO107" s="391"/>
      <c r="TYP107" s="392"/>
      <c r="TYQ107" s="393"/>
      <c r="TYR107" s="394"/>
      <c r="TYS107" s="395"/>
      <c r="TYT107" s="389"/>
      <c r="TYU107" s="390"/>
      <c r="TYV107" s="391"/>
      <c r="TYW107" s="392"/>
      <c r="TYX107" s="393"/>
      <c r="TYY107" s="394"/>
      <c r="TYZ107" s="395"/>
      <c r="TZA107" s="389"/>
      <c r="TZB107" s="390"/>
      <c r="TZC107" s="391"/>
      <c r="TZD107" s="392"/>
      <c r="TZE107" s="393"/>
      <c r="TZF107" s="394"/>
      <c r="TZG107" s="395"/>
      <c r="TZH107" s="389"/>
      <c r="TZI107" s="390"/>
      <c r="TZJ107" s="391"/>
      <c r="TZK107" s="392"/>
      <c r="TZL107" s="393"/>
      <c r="TZM107" s="394"/>
      <c r="TZN107" s="395"/>
      <c r="TZO107" s="389"/>
      <c r="TZP107" s="390"/>
      <c r="TZQ107" s="391"/>
      <c r="TZR107" s="392"/>
      <c r="TZS107" s="393"/>
      <c r="TZT107" s="394"/>
      <c r="TZU107" s="395"/>
      <c r="TZV107" s="389"/>
      <c r="TZW107" s="390"/>
      <c r="TZX107" s="391"/>
      <c r="TZY107" s="392"/>
      <c r="TZZ107" s="393"/>
      <c r="UAA107" s="394"/>
      <c r="UAB107" s="395"/>
      <c r="UAC107" s="389"/>
      <c r="UAD107" s="390"/>
      <c r="UAE107" s="391"/>
      <c r="UAF107" s="392"/>
      <c r="UAG107" s="393"/>
      <c r="UAH107" s="394"/>
      <c r="UAI107" s="395"/>
      <c r="UAJ107" s="389"/>
      <c r="UAK107" s="390"/>
      <c r="UAL107" s="391"/>
      <c r="UAM107" s="392"/>
      <c r="UAN107" s="393"/>
      <c r="UAO107" s="394"/>
      <c r="UAP107" s="395"/>
      <c r="UAQ107" s="389"/>
      <c r="UAR107" s="390"/>
      <c r="UAS107" s="391"/>
      <c r="UAT107" s="392"/>
      <c r="UAU107" s="393"/>
      <c r="UAV107" s="394"/>
      <c r="UAW107" s="395"/>
      <c r="UAX107" s="389"/>
      <c r="UAY107" s="390"/>
      <c r="UAZ107" s="391"/>
      <c r="UBA107" s="392"/>
      <c r="UBB107" s="393"/>
      <c r="UBC107" s="394"/>
      <c r="UBD107" s="395"/>
      <c r="UBE107" s="389"/>
      <c r="UBF107" s="390"/>
      <c r="UBG107" s="391"/>
      <c r="UBH107" s="392"/>
      <c r="UBI107" s="393"/>
      <c r="UBJ107" s="394"/>
      <c r="UBK107" s="395"/>
      <c r="UBL107" s="389"/>
      <c r="UBM107" s="390"/>
      <c r="UBN107" s="391"/>
      <c r="UBO107" s="392"/>
      <c r="UBP107" s="393"/>
      <c r="UBQ107" s="394"/>
      <c r="UBR107" s="395"/>
      <c r="UBS107" s="389"/>
      <c r="UBT107" s="390"/>
      <c r="UBU107" s="391"/>
      <c r="UBV107" s="392"/>
      <c r="UBW107" s="393"/>
      <c r="UBX107" s="394"/>
      <c r="UBY107" s="395"/>
      <c r="UBZ107" s="389"/>
      <c r="UCA107" s="390"/>
      <c r="UCB107" s="391"/>
      <c r="UCC107" s="392"/>
      <c r="UCD107" s="393"/>
      <c r="UCE107" s="394"/>
      <c r="UCF107" s="395"/>
      <c r="UCG107" s="389"/>
      <c r="UCH107" s="390"/>
      <c r="UCI107" s="391"/>
      <c r="UCJ107" s="392"/>
      <c r="UCK107" s="393"/>
      <c r="UCL107" s="394"/>
      <c r="UCM107" s="395"/>
      <c r="UCN107" s="389"/>
      <c r="UCO107" s="390"/>
      <c r="UCP107" s="391"/>
      <c r="UCQ107" s="392"/>
      <c r="UCR107" s="393"/>
      <c r="UCS107" s="394"/>
      <c r="UCT107" s="395"/>
      <c r="UCU107" s="389"/>
      <c r="UCV107" s="390"/>
      <c r="UCW107" s="391"/>
      <c r="UCX107" s="392"/>
      <c r="UCY107" s="393"/>
      <c r="UCZ107" s="394"/>
      <c r="UDA107" s="395"/>
      <c r="UDB107" s="389"/>
      <c r="UDC107" s="390"/>
      <c r="UDD107" s="391"/>
      <c r="UDE107" s="392"/>
      <c r="UDF107" s="393"/>
      <c r="UDG107" s="394"/>
      <c r="UDH107" s="395"/>
      <c r="UDI107" s="389"/>
      <c r="UDJ107" s="390"/>
      <c r="UDK107" s="391"/>
      <c r="UDL107" s="392"/>
      <c r="UDM107" s="393"/>
      <c r="UDN107" s="394"/>
      <c r="UDO107" s="395"/>
      <c r="UDP107" s="389"/>
      <c r="UDQ107" s="390"/>
      <c r="UDR107" s="391"/>
      <c r="UDS107" s="392"/>
      <c r="UDT107" s="393"/>
      <c r="UDU107" s="394"/>
      <c r="UDV107" s="395"/>
      <c r="UDW107" s="389"/>
      <c r="UDX107" s="390"/>
      <c r="UDY107" s="391"/>
      <c r="UDZ107" s="392"/>
      <c r="UEA107" s="393"/>
      <c r="UEB107" s="394"/>
      <c r="UEC107" s="395"/>
      <c r="UED107" s="389"/>
      <c r="UEE107" s="390"/>
      <c r="UEF107" s="391"/>
      <c r="UEG107" s="392"/>
      <c r="UEH107" s="393"/>
      <c r="UEI107" s="394"/>
      <c r="UEJ107" s="395"/>
      <c r="UEK107" s="389"/>
      <c r="UEL107" s="390"/>
      <c r="UEM107" s="391"/>
      <c r="UEN107" s="392"/>
      <c r="UEO107" s="393"/>
      <c r="UEP107" s="394"/>
      <c r="UEQ107" s="395"/>
      <c r="UER107" s="389"/>
      <c r="UES107" s="390"/>
      <c r="UET107" s="391"/>
      <c r="UEU107" s="392"/>
      <c r="UEV107" s="393"/>
      <c r="UEW107" s="394"/>
      <c r="UEX107" s="395"/>
      <c r="UEY107" s="389"/>
      <c r="UEZ107" s="390"/>
      <c r="UFA107" s="391"/>
      <c r="UFB107" s="392"/>
      <c r="UFC107" s="393"/>
      <c r="UFD107" s="394"/>
      <c r="UFE107" s="395"/>
      <c r="UFF107" s="389"/>
      <c r="UFG107" s="390"/>
      <c r="UFH107" s="391"/>
      <c r="UFI107" s="392"/>
      <c r="UFJ107" s="393"/>
      <c r="UFK107" s="394"/>
      <c r="UFL107" s="395"/>
      <c r="UFM107" s="389"/>
      <c r="UFN107" s="390"/>
      <c r="UFO107" s="391"/>
      <c r="UFP107" s="392"/>
      <c r="UFQ107" s="393"/>
      <c r="UFR107" s="394"/>
      <c r="UFS107" s="395"/>
      <c r="UFT107" s="389"/>
      <c r="UFU107" s="390"/>
      <c r="UFV107" s="391"/>
      <c r="UFW107" s="392"/>
      <c r="UFX107" s="393"/>
      <c r="UFY107" s="394"/>
      <c r="UFZ107" s="395"/>
      <c r="UGA107" s="389"/>
      <c r="UGB107" s="390"/>
      <c r="UGC107" s="391"/>
      <c r="UGD107" s="392"/>
      <c r="UGE107" s="393"/>
      <c r="UGF107" s="394"/>
      <c r="UGG107" s="395"/>
      <c r="UGH107" s="389"/>
      <c r="UGI107" s="390"/>
      <c r="UGJ107" s="391"/>
      <c r="UGK107" s="392"/>
      <c r="UGL107" s="393"/>
      <c r="UGM107" s="394"/>
      <c r="UGN107" s="395"/>
      <c r="UGO107" s="389"/>
      <c r="UGP107" s="390"/>
      <c r="UGQ107" s="391"/>
      <c r="UGR107" s="392"/>
      <c r="UGS107" s="393"/>
      <c r="UGT107" s="394"/>
      <c r="UGU107" s="395"/>
      <c r="UGV107" s="389"/>
      <c r="UGW107" s="390"/>
      <c r="UGX107" s="391"/>
      <c r="UGY107" s="392"/>
      <c r="UGZ107" s="393"/>
      <c r="UHA107" s="394"/>
      <c r="UHB107" s="395"/>
      <c r="UHC107" s="389"/>
      <c r="UHD107" s="390"/>
      <c r="UHE107" s="391"/>
      <c r="UHF107" s="392"/>
      <c r="UHG107" s="393"/>
      <c r="UHH107" s="394"/>
      <c r="UHI107" s="395"/>
      <c r="UHJ107" s="389"/>
      <c r="UHK107" s="390"/>
      <c r="UHL107" s="391"/>
      <c r="UHM107" s="392"/>
      <c r="UHN107" s="393"/>
      <c r="UHO107" s="394"/>
      <c r="UHP107" s="395"/>
      <c r="UHQ107" s="389"/>
      <c r="UHR107" s="390"/>
      <c r="UHS107" s="391"/>
      <c r="UHT107" s="392"/>
      <c r="UHU107" s="393"/>
      <c r="UHV107" s="394"/>
      <c r="UHW107" s="395"/>
      <c r="UHX107" s="389"/>
      <c r="UHY107" s="390"/>
      <c r="UHZ107" s="391"/>
      <c r="UIA107" s="392"/>
      <c r="UIB107" s="393"/>
      <c r="UIC107" s="394"/>
      <c r="UID107" s="395"/>
      <c r="UIE107" s="389"/>
      <c r="UIF107" s="390"/>
      <c r="UIG107" s="391"/>
      <c r="UIH107" s="392"/>
      <c r="UII107" s="393"/>
      <c r="UIJ107" s="394"/>
      <c r="UIK107" s="395"/>
      <c r="UIL107" s="389"/>
      <c r="UIM107" s="390"/>
      <c r="UIN107" s="391"/>
      <c r="UIO107" s="392"/>
      <c r="UIP107" s="393"/>
      <c r="UIQ107" s="394"/>
      <c r="UIR107" s="395"/>
      <c r="UIS107" s="389"/>
      <c r="UIT107" s="390"/>
      <c r="UIU107" s="391"/>
      <c r="UIV107" s="392"/>
      <c r="UIW107" s="393"/>
      <c r="UIX107" s="394"/>
      <c r="UIY107" s="395"/>
      <c r="UIZ107" s="389"/>
      <c r="UJA107" s="390"/>
      <c r="UJB107" s="391"/>
      <c r="UJC107" s="392"/>
      <c r="UJD107" s="393"/>
      <c r="UJE107" s="394"/>
      <c r="UJF107" s="395"/>
      <c r="UJG107" s="389"/>
      <c r="UJH107" s="390"/>
      <c r="UJI107" s="391"/>
      <c r="UJJ107" s="392"/>
      <c r="UJK107" s="393"/>
      <c r="UJL107" s="394"/>
      <c r="UJM107" s="395"/>
      <c r="UJN107" s="389"/>
      <c r="UJO107" s="390"/>
      <c r="UJP107" s="391"/>
      <c r="UJQ107" s="392"/>
      <c r="UJR107" s="393"/>
      <c r="UJS107" s="394"/>
      <c r="UJT107" s="395"/>
      <c r="UJU107" s="389"/>
      <c r="UJV107" s="390"/>
      <c r="UJW107" s="391"/>
      <c r="UJX107" s="392"/>
      <c r="UJY107" s="393"/>
      <c r="UJZ107" s="394"/>
      <c r="UKA107" s="395"/>
      <c r="UKB107" s="389"/>
      <c r="UKC107" s="390"/>
      <c r="UKD107" s="391"/>
      <c r="UKE107" s="392"/>
      <c r="UKF107" s="393"/>
      <c r="UKG107" s="394"/>
      <c r="UKH107" s="395"/>
      <c r="UKI107" s="389"/>
      <c r="UKJ107" s="390"/>
      <c r="UKK107" s="391"/>
      <c r="UKL107" s="392"/>
      <c r="UKM107" s="393"/>
      <c r="UKN107" s="394"/>
      <c r="UKO107" s="395"/>
      <c r="UKP107" s="389"/>
      <c r="UKQ107" s="390"/>
      <c r="UKR107" s="391"/>
      <c r="UKS107" s="392"/>
      <c r="UKT107" s="393"/>
      <c r="UKU107" s="394"/>
      <c r="UKV107" s="395"/>
      <c r="UKW107" s="389"/>
      <c r="UKX107" s="390"/>
      <c r="UKY107" s="391"/>
      <c r="UKZ107" s="392"/>
      <c r="ULA107" s="393"/>
      <c r="ULB107" s="394"/>
      <c r="ULC107" s="395"/>
      <c r="ULD107" s="389"/>
      <c r="ULE107" s="390"/>
      <c r="ULF107" s="391"/>
      <c r="ULG107" s="392"/>
      <c r="ULH107" s="393"/>
      <c r="ULI107" s="394"/>
      <c r="ULJ107" s="395"/>
      <c r="ULK107" s="389"/>
      <c r="ULL107" s="390"/>
      <c r="ULM107" s="391"/>
      <c r="ULN107" s="392"/>
      <c r="ULO107" s="393"/>
      <c r="ULP107" s="394"/>
      <c r="ULQ107" s="395"/>
      <c r="ULR107" s="389"/>
      <c r="ULS107" s="390"/>
      <c r="ULT107" s="391"/>
      <c r="ULU107" s="392"/>
      <c r="ULV107" s="393"/>
      <c r="ULW107" s="394"/>
      <c r="ULX107" s="395"/>
      <c r="ULY107" s="389"/>
      <c r="ULZ107" s="390"/>
      <c r="UMA107" s="391"/>
      <c r="UMB107" s="392"/>
      <c r="UMC107" s="393"/>
      <c r="UMD107" s="394"/>
      <c r="UME107" s="395"/>
      <c r="UMF107" s="389"/>
      <c r="UMG107" s="390"/>
      <c r="UMH107" s="391"/>
      <c r="UMI107" s="392"/>
      <c r="UMJ107" s="393"/>
      <c r="UMK107" s="394"/>
      <c r="UML107" s="395"/>
      <c r="UMM107" s="389"/>
      <c r="UMN107" s="390"/>
      <c r="UMO107" s="391"/>
      <c r="UMP107" s="392"/>
      <c r="UMQ107" s="393"/>
      <c r="UMR107" s="394"/>
      <c r="UMS107" s="395"/>
      <c r="UMT107" s="389"/>
      <c r="UMU107" s="390"/>
      <c r="UMV107" s="391"/>
      <c r="UMW107" s="392"/>
      <c r="UMX107" s="393"/>
      <c r="UMY107" s="394"/>
      <c r="UMZ107" s="395"/>
      <c r="UNA107" s="389"/>
      <c r="UNB107" s="390"/>
      <c r="UNC107" s="391"/>
      <c r="UND107" s="392"/>
      <c r="UNE107" s="393"/>
      <c r="UNF107" s="394"/>
      <c r="UNG107" s="395"/>
      <c r="UNH107" s="389"/>
      <c r="UNI107" s="390"/>
      <c r="UNJ107" s="391"/>
      <c r="UNK107" s="392"/>
      <c r="UNL107" s="393"/>
      <c r="UNM107" s="394"/>
      <c r="UNN107" s="395"/>
      <c r="UNO107" s="389"/>
      <c r="UNP107" s="390"/>
      <c r="UNQ107" s="391"/>
      <c r="UNR107" s="392"/>
      <c r="UNS107" s="393"/>
      <c r="UNT107" s="394"/>
      <c r="UNU107" s="395"/>
      <c r="UNV107" s="389"/>
      <c r="UNW107" s="390"/>
      <c r="UNX107" s="391"/>
      <c r="UNY107" s="392"/>
      <c r="UNZ107" s="393"/>
      <c r="UOA107" s="394"/>
      <c r="UOB107" s="395"/>
      <c r="UOC107" s="389"/>
      <c r="UOD107" s="390"/>
      <c r="UOE107" s="391"/>
      <c r="UOF107" s="392"/>
      <c r="UOG107" s="393"/>
      <c r="UOH107" s="394"/>
      <c r="UOI107" s="395"/>
      <c r="UOJ107" s="389"/>
      <c r="UOK107" s="390"/>
      <c r="UOL107" s="391"/>
      <c r="UOM107" s="392"/>
      <c r="UON107" s="393"/>
      <c r="UOO107" s="394"/>
      <c r="UOP107" s="395"/>
      <c r="UOQ107" s="389"/>
      <c r="UOR107" s="390"/>
      <c r="UOS107" s="391"/>
      <c r="UOT107" s="392"/>
      <c r="UOU107" s="393"/>
      <c r="UOV107" s="394"/>
      <c r="UOW107" s="395"/>
      <c r="UOX107" s="389"/>
      <c r="UOY107" s="390"/>
      <c r="UOZ107" s="391"/>
      <c r="UPA107" s="392"/>
      <c r="UPB107" s="393"/>
      <c r="UPC107" s="394"/>
      <c r="UPD107" s="395"/>
      <c r="UPE107" s="389"/>
      <c r="UPF107" s="390"/>
      <c r="UPG107" s="391"/>
      <c r="UPH107" s="392"/>
      <c r="UPI107" s="393"/>
      <c r="UPJ107" s="394"/>
      <c r="UPK107" s="395"/>
      <c r="UPL107" s="389"/>
      <c r="UPM107" s="390"/>
      <c r="UPN107" s="391"/>
      <c r="UPO107" s="392"/>
      <c r="UPP107" s="393"/>
      <c r="UPQ107" s="394"/>
      <c r="UPR107" s="395"/>
      <c r="UPS107" s="389"/>
      <c r="UPT107" s="390"/>
      <c r="UPU107" s="391"/>
      <c r="UPV107" s="392"/>
      <c r="UPW107" s="393"/>
      <c r="UPX107" s="394"/>
      <c r="UPY107" s="395"/>
      <c r="UPZ107" s="389"/>
      <c r="UQA107" s="390"/>
      <c r="UQB107" s="391"/>
      <c r="UQC107" s="392"/>
      <c r="UQD107" s="393"/>
      <c r="UQE107" s="394"/>
      <c r="UQF107" s="395"/>
      <c r="UQG107" s="389"/>
      <c r="UQH107" s="390"/>
      <c r="UQI107" s="391"/>
      <c r="UQJ107" s="392"/>
      <c r="UQK107" s="393"/>
      <c r="UQL107" s="394"/>
      <c r="UQM107" s="395"/>
      <c r="UQN107" s="389"/>
      <c r="UQO107" s="390"/>
      <c r="UQP107" s="391"/>
      <c r="UQQ107" s="392"/>
      <c r="UQR107" s="393"/>
      <c r="UQS107" s="394"/>
      <c r="UQT107" s="395"/>
      <c r="UQU107" s="389"/>
      <c r="UQV107" s="390"/>
      <c r="UQW107" s="391"/>
      <c r="UQX107" s="392"/>
      <c r="UQY107" s="393"/>
      <c r="UQZ107" s="394"/>
      <c r="URA107" s="395"/>
      <c r="URB107" s="389"/>
      <c r="URC107" s="390"/>
      <c r="URD107" s="391"/>
      <c r="URE107" s="392"/>
      <c r="URF107" s="393"/>
      <c r="URG107" s="394"/>
      <c r="URH107" s="395"/>
      <c r="URI107" s="389"/>
      <c r="URJ107" s="390"/>
      <c r="URK107" s="391"/>
      <c r="URL107" s="392"/>
      <c r="URM107" s="393"/>
      <c r="URN107" s="394"/>
      <c r="URO107" s="395"/>
      <c r="URP107" s="389"/>
      <c r="URQ107" s="390"/>
      <c r="URR107" s="391"/>
      <c r="URS107" s="392"/>
      <c r="URT107" s="393"/>
      <c r="URU107" s="394"/>
      <c r="URV107" s="395"/>
      <c r="URW107" s="389"/>
      <c r="URX107" s="390"/>
      <c r="URY107" s="391"/>
      <c r="URZ107" s="392"/>
      <c r="USA107" s="393"/>
      <c r="USB107" s="394"/>
      <c r="USC107" s="395"/>
      <c r="USD107" s="389"/>
      <c r="USE107" s="390"/>
      <c r="USF107" s="391"/>
      <c r="USG107" s="392"/>
      <c r="USH107" s="393"/>
      <c r="USI107" s="394"/>
      <c r="USJ107" s="395"/>
      <c r="USK107" s="389"/>
      <c r="USL107" s="390"/>
      <c r="USM107" s="391"/>
      <c r="USN107" s="392"/>
      <c r="USO107" s="393"/>
      <c r="USP107" s="394"/>
      <c r="USQ107" s="395"/>
      <c r="USR107" s="389"/>
      <c r="USS107" s="390"/>
      <c r="UST107" s="391"/>
      <c r="USU107" s="392"/>
      <c r="USV107" s="393"/>
      <c r="USW107" s="394"/>
      <c r="USX107" s="395"/>
      <c r="USY107" s="389"/>
      <c r="USZ107" s="390"/>
      <c r="UTA107" s="391"/>
      <c r="UTB107" s="392"/>
      <c r="UTC107" s="393"/>
      <c r="UTD107" s="394"/>
      <c r="UTE107" s="395"/>
      <c r="UTF107" s="389"/>
      <c r="UTG107" s="390"/>
      <c r="UTH107" s="391"/>
      <c r="UTI107" s="392"/>
      <c r="UTJ107" s="393"/>
      <c r="UTK107" s="394"/>
      <c r="UTL107" s="395"/>
      <c r="UTM107" s="389"/>
      <c r="UTN107" s="390"/>
      <c r="UTO107" s="391"/>
      <c r="UTP107" s="392"/>
      <c r="UTQ107" s="393"/>
      <c r="UTR107" s="394"/>
      <c r="UTS107" s="395"/>
      <c r="UTT107" s="389"/>
      <c r="UTU107" s="390"/>
      <c r="UTV107" s="391"/>
      <c r="UTW107" s="392"/>
      <c r="UTX107" s="393"/>
      <c r="UTY107" s="394"/>
      <c r="UTZ107" s="395"/>
      <c r="UUA107" s="389"/>
      <c r="UUB107" s="390"/>
      <c r="UUC107" s="391"/>
      <c r="UUD107" s="392"/>
      <c r="UUE107" s="393"/>
      <c r="UUF107" s="394"/>
      <c r="UUG107" s="395"/>
      <c r="UUH107" s="389"/>
      <c r="UUI107" s="390"/>
      <c r="UUJ107" s="391"/>
      <c r="UUK107" s="392"/>
      <c r="UUL107" s="393"/>
      <c r="UUM107" s="394"/>
      <c r="UUN107" s="395"/>
      <c r="UUO107" s="389"/>
      <c r="UUP107" s="390"/>
      <c r="UUQ107" s="391"/>
      <c r="UUR107" s="392"/>
      <c r="UUS107" s="393"/>
      <c r="UUT107" s="394"/>
      <c r="UUU107" s="395"/>
      <c r="UUV107" s="389"/>
      <c r="UUW107" s="390"/>
      <c r="UUX107" s="391"/>
      <c r="UUY107" s="392"/>
      <c r="UUZ107" s="393"/>
      <c r="UVA107" s="394"/>
      <c r="UVB107" s="395"/>
      <c r="UVC107" s="389"/>
      <c r="UVD107" s="390"/>
      <c r="UVE107" s="391"/>
      <c r="UVF107" s="392"/>
      <c r="UVG107" s="393"/>
      <c r="UVH107" s="394"/>
      <c r="UVI107" s="395"/>
      <c r="UVJ107" s="389"/>
      <c r="UVK107" s="390"/>
      <c r="UVL107" s="391"/>
      <c r="UVM107" s="392"/>
      <c r="UVN107" s="393"/>
      <c r="UVO107" s="394"/>
      <c r="UVP107" s="395"/>
      <c r="UVQ107" s="389"/>
      <c r="UVR107" s="390"/>
      <c r="UVS107" s="391"/>
      <c r="UVT107" s="392"/>
      <c r="UVU107" s="393"/>
      <c r="UVV107" s="394"/>
      <c r="UVW107" s="395"/>
      <c r="UVX107" s="389"/>
      <c r="UVY107" s="390"/>
      <c r="UVZ107" s="391"/>
      <c r="UWA107" s="392"/>
      <c r="UWB107" s="393"/>
      <c r="UWC107" s="394"/>
      <c r="UWD107" s="395"/>
      <c r="UWE107" s="389"/>
      <c r="UWF107" s="390"/>
      <c r="UWG107" s="391"/>
      <c r="UWH107" s="392"/>
      <c r="UWI107" s="393"/>
      <c r="UWJ107" s="394"/>
      <c r="UWK107" s="395"/>
      <c r="UWL107" s="389"/>
      <c r="UWM107" s="390"/>
      <c r="UWN107" s="391"/>
      <c r="UWO107" s="392"/>
      <c r="UWP107" s="393"/>
      <c r="UWQ107" s="394"/>
      <c r="UWR107" s="395"/>
      <c r="UWS107" s="389"/>
      <c r="UWT107" s="390"/>
      <c r="UWU107" s="391"/>
      <c r="UWV107" s="392"/>
      <c r="UWW107" s="393"/>
      <c r="UWX107" s="394"/>
      <c r="UWY107" s="395"/>
      <c r="UWZ107" s="389"/>
      <c r="UXA107" s="390"/>
      <c r="UXB107" s="391"/>
      <c r="UXC107" s="392"/>
      <c r="UXD107" s="393"/>
      <c r="UXE107" s="394"/>
      <c r="UXF107" s="395"/>
      <c r="UXG107" s="389"/>
      <c r="UXH107" s="390"/>
      <c r="UXI107" s="391"/>
      <c r="UXJ107" s="392"/>
      <c r="UXK107" s="393"/>
      <c r="UXL107" s="394"/>
      <c r="UXM107" s="395"/>
      <c r="UXN107" s="389"/>
      <c r="UXO107" s="390"/>
      <c r="UXP107" s="391"/>
      <c r="UXQ107" s="392"/>
      <c r="UXR107" s="393"/>
      <c r="UXS107" s="394"/>
      <c r="UXT107" s="395"/>
      <c r="UXU107" s="389"/>
      <c r="UXV107" s="390"/>
      <c r="UXW107" s="391"/>
      <c r="UXX107" s="392"/>
      <c r="UXY107" s="393"/>
      <c r="UXZ107" s="394"/>
      <c r="UYA107" s="395"/>
      <c r="UYB107" s="389"/>
      <c r="UYC107" s="390"/>
      <c r="UYD107" s="391"/>
      <c r="UYE107" s="392"/>
      <c r="UYF107" s="393"/>
      <c r="UYG107" s="394"/>
      <c r="UYH107" s="395"/>
      <c r="UYI107" s="389"/>
      <c r="UYJ107" s="390"/>
      <c r="UYK107" s="391"/>
      <c r="UYL107" s="392"/>
      <c r="UYM107" s="393"/>
      <c r="UYN107" s="394"/>
      <c r="UYO107" s="395"/>
      <c r="UYP107" s="389"/>
      <c r="UYQ107" s="390"/>
      <c r="UYR107" s="391"/>
      <c r="UYS107" s="392"/>
      <c r="UYT107" s="393"/>
      <c r="UYU107" s="394"/>
      <c r="UYV107" s="395"/>
      <c r="UYW107" s="389"/>
      <c r="UYX107" s="390"/>
      <c r="UYY107" s="391"/>
      <c r="UYZ107" s="392"/>
      <c r="UZA107" s="393"/>
      <c r="UZB107" s="394"/>
      <c r="UZC107" s="395"/>
      <c r="UZD107" s="389"/>
      <c r="UZE107" s="390"/>
      <c r="UZF107" s="391"/>
      <c r="UZG107" s="392"/>
      <c r="UZH107" s="393"/>
      <c r="UZI107" s="394"/>
      <c r="UZJ107" s="395"/>
      <c r="UZK107" s="389"/>
      <c r="UZL107" s="390"/>
      <c r="UZM107" s="391"/>
      <c r="UZN107" s="392"/>
      <c r="UZO107" s="393"/>
      <c r="UZP107" s="394"/>
      <c r="UZQ107" s="395"/>
      <c r="UZR107" s="389"/>
      <c r="UZS107" s="390"/>
      <c r="UZT107" s="391"/>
      <c r="UZU107" s="392"/>
      <c r="UZV107" s="393"/>
      <c r="UZW107" s="394"/>
      <c r="UZX107" s="395"/>
      <c r="UZY107" s="389"/>
      <c r="UZZ107" s="390"/>
      <c r="VAA107" s="391"/>
      <c r="VAB107" s="392"/>
      <c r="VAC107" s="393"/>
      <c r="VAD107" s="394"/>
      <c r="VAE107" s="395"/>
      <c r="VAF107" s="389"/>
      <c r="VAG107" s="390"/>
      <c r="VAH107" s="391"/>
      <c r="VAI107" s="392"/>
      <c r="VAJ107" s="393"/>
      <c r="VAK107" s="394"/>
      <c r="VAL107" s="395"/>
      <c r="VAM107" s="389"/>
      <c r="VAN107" s="390"/>
      <c r="VAO107" s="391"/>
      <c r="VAP107" s="392"/>
      <c r="VAQ107" s="393"/>
      <c r="VAR107" s="394"/>
      <c r="VAS107" s="395"/>
      <c r="VAT107" s="389"/>
      <c r="VAU107" s="390"/>
      <c r="VAV107" s="391"/>
      <c r="VAW107" s="392"/>
      <c r="VAX107" s="393"/>
      <c r="VAY107" s="394"/>
      <c r="VAZ107" s="395"/>
      <c r="VBA107" s="389"/>
      <c r="VBB107" s="390"/>
      <c r="VBC107" s="391"/>
      <c r="VBD107" s="392"/>
      <c r="VBE107" s="393"/>
      <c r="VBF107" s="394"/>
      <c r="VBG107" s="395"/>
      <c r="VBH107" s="389"/>
      <c r="VBI107" s="390"/>
      <c r="VBJ107" s="391"/>
      <c r="VBK107" s="392"/>
      <c r="VBL107" s="393"/>
      <c r="VBM107" s="394"/>
      <c r="VBN107" s="395"/>
      <c r="VBO107" s="389"/>
      <c r="VBP107" s="390"/>
      <c r="VBQ107" s="391"/>
      <c r="VBR107" s="392"/>
      <c r="VBS107" s="393"/>
      <c r="VBT107" s="394"/>
      <c r="VBU107" s="395"/>
      <c r="VBV107" s="389"/>
      <c r="VBW107" s="390"/>
      <c r="VBX107" s="391"/>
      <c r="VBY107" s="392"/>
      <c r="VBZ107" s="393"/>
      <c r="VCA107" s="394"/>
      <c r="VCB107" s="395"/>
      <c r="VCC107" s="389"/>
      <c r="VCD107" s="390"/>
      <c r="VCE107" s="391"/>
      <c r="VCF107" s="392"/>
      <c r="VCG107" s="393"/>
      <c r="VCH107" s="394"/>
      <c r="VCI107" s="395"/>
      <c r="VCJ107" s="389"/>
      <c r="VCK107" s="390"/>
      <c r="VCL107" s="391"/>
      <c r="VCM107" s="392"/>
      <c r="VCN107" s="393"/>
      <c r="VCO107" s="394"/>
      <c r="VCP107" s="395"/>
      <c r="VCQ107" s="389"/>
      <c r="VCR107" s="390"/>
      <c r="VCS107" s="391"/>
      <c r="VCT107" s="392"/>
      <c r="VCU107" s="393"/>
      <c r="VCV107" s="394"/>
      <c r="VCW107" s="395"/>
      <c r="VCX107" s="389"/>
      <c r="VCY107" s="390"/>
      <c r="VCZ107" s="391"/>
      <c r="VDA107" s="392"/>
      <c r="VDB107" s="393"/>
      <c r="VDC107" s="394"/>
      <c r="VDD107" s="395"/>
      <c r="VDE107" s="389"/>
      <c r="VDF107" s="390"/>
      <c r="VDG107" s="391"/>
      <c r="VDH107" s="392"/>
      <c r="VDI107" s="393"/>
      <c r="VDJ107" s="394"/>
      <c r="VDK107" s="395"/>
      <c r="VDL107" s="389"/>
      <c r="VDM107" s="390"/>
      <c r="VDN107" s="391"/>
      <c r="VDO107" s="392"/>
      <c r="VDP107" s="393"/>
      <c r="VDQ107" s="394"/>
      <c r="VDR107" s="395"/>
      <c r="VDS107" s="389"/>
      <c r="VDT107" s="390"/>
      <c r="VDU107" s="391"/>
      <c r="VDV107" s="392"/>
      <c r="VDW107" s="393"/>
      <c r="VDX107" s="394"/>
      <c r="VDY107" s="395"/>
      <c r="VDZ107" s="389"/>
      <c r="VEA107" s="390"/>
      <c r="VEB107" s="391"/>
      <c r="VEC107" s="392"/>
      <c r="VED107" s="393"/>
      <c r="VEE107" s="394"/>
      <c r="VEF107" s="395"/>
      <c r="VEG107" s="389"/>
      <c r="VEH107" s="390"/>
      <c r="VEI107" s="391"/>
      <c r="VEJ107" s="392"/>
      <c r="VEK107" s="393"/>
      <c r="VEL107" s="394"/>
      <c r="VEM107" s="395"/>
      <c r="VEN107" s="389"/>
      <c r="VEO107" s="390"/>
      <c r="VEP107" s="391"/>
      <c r="VEQ107" s="392"/>
      <c r="VER107" s="393"/>
      <c r="VES107" s="394"/>
      <c r="VET107" s="395"/>
      <c r="VEU107" s="389"/>
      <c r="VEV107" s="390"/>
      <c r="VEW107" s="391"/>
      <c r="VEX107" s="392"/>
      <c r="VEY107" s="393"/>
      <c r="VEZ107" s="394"/>
      <c r="VFA107" s="395"/>
      <c r="VFB107" s="389"/>
      <c r="VFC107" s="390"/>
      <c r="VFD107" s="391"/>
      <c r="VFE107" s="392"/>
      <c r="VFF107" s="393"/>
      <c r="VFG107" s="394"/>
      <c r="VFH107" s="395"/>
      <c r="VFI107" s="389"/>
      <c r="VFJ107" s="390"/>
      <c r="VFK107" s="391"/>
      <c r="VFL107" s="392"/>
      <c r="VFM107" s="393"/>
      <c r="VFN107" s="394"/>
      <c r="VFO107" s="395"/>
      <c r="VFP107" s="389"/>
      <c r="VFQ107" s="390"/>
      <c r="VFR107" s="391"/>
      <c r="VFS107" s="392"/>
      <c r="VFT107" s="393"/>
      <c r="VFU107" s="394"/>
      <c r="VFV107" s="395"/>
      <c r="VFW107" s="389"/>
      <c r="VFX107" s="390"/>
      <c r="VFY107" s="391"/>
      <c r="VFZ107" s="392"/>
      <c r="VGA107" s="393"/>
      <c r="VGB107" s="394"/>
      <c r="VGC107" s="395"/>
      <c r="VGD107" s="389"/>
      <c r="VGE107" s="390"/>
      <c r="VGF107" s="391"/>
      <c r="VGG107" s="392"/>
      <c r="VGH107" s="393"/>
      <c r="VGI107" s="394"/>
      <c r="VGJ107" s="395"/>
      <c r="VGK107" s="389"/>
      <c r="VGL107" s="390"/>
      <c r="VGM107" s="391"/>
      <c r="VGN107" s="392"/>
      <c r="VGO107" s="393"/>
      <c r="VGP107" s="394"/>
      <c r="VGQ107" s="395"/>
      <c r="VGR107" s="389"/>
      <c r="VGS107" s="390"/>
      <c r="VGT107" s="391"/>
      <c r="VGU107" s="392"/>
      <c r="VGV107" s="393"/>
      <c r="VGW107" s="394"/>
      <c r="VGX107" s="395"/>
      <c r="VGY107" s="389"/>
      <c r="VGZ107" s="390"/>
      <c r="VHA107" s="391"/>
      <c r="VHB107" s="392"/>
      <c r="VHC107" s="393"/>
      <c r="VHD107" s="394"/>
      <c r="VHE107" s="395"/>
      <c r="VHF107" s="389"/>
      <c r="VHG107" s="390"/>
      <c r="VHH107" s="391"/>
      <c r="VHI107" s="392"/>
      <c r="VHJ107" s="393"/>
      <c r="VHK107" s="394"/>
      <c r="VHL107" s="395"/>
      <c r="VHM107" s="389"/>
      <c r="VHN107" s="390"/>
      <c r="VHO107" s="391"/>
      <c r="VHP107" s="392"/>
      <c r="VHQ107" s="393"/>
      <c r="VHR107" s="394"/>
      <c r="VHS107" s="395"/>
      <c r="VHT107" s="389"/>
      <c r="VHU107" s="390"/>
      <c r="VHV107" s="391"/>
      <c r="VHW107" s="392"/>
      <c r="VHX107" s="393"/>
      <c r="VHY107" s="394"/>
      <c r="VHZ107" s="395"/>
      <c r="VIA107" s="389"/>
      <c r="VIB107" s="390"/>
      <c r="VIC107" s="391"/>
      <c r="VID107" s="392"/>
      <c r="VIE107" s="393"/>
      <c r="VIF107" s="394"/>
      <c r="VIG107" s="395"/>
      <c r="VIH107" s="389"/>
      <c r="VII107" s="390"/>
      <c r="VIJ107" s="391"/>
      <c r="VIK107" s="392"/>
      <c r="VIL107" s="393"/>
      <c r="VIM107" s="394"/>
      <c r="VIN107" s="395"/>
      <c r="VIO107" s="389"/>
      <c r="VIP107" s="390"/>
      <c r="VIQ107" s="391"/>
      <c r="VIR107" s="392"/>
      <c r="VIS107" s="393"/>
      <c r="VIT107" s="394"/>
      <c r="VIU107" s="395"/>
      <c r="VIV107" s="389"/>
      <c r="VIW107" s="390"/>
      <c r="VIX107" s="391"/>
      <c r="VIY107" s="392"/>
      <c r="VIZ107" s="393"/>
      <c r="VJA107" s="394"/>
      <c r="VJB107" s="395"/>
      <c r="VJC107" s="389"/>
      <c r="VJD107" s="390"/>
      <c r="VJE107" s="391"/>
      <c r="VJF107" s="392"/>
      <c r="VJG107" s="393"/>
      <c r="VJH107" s="394"/>
      <c r="VJI107" s="395"/>
      <c r="VJJ107" s="389"/>
      <c r="VJK107" s="390"/>
      <c r="VJL107" s="391"/>
      <c r="VJM107" s="392"/>
      <c r="VJN107" s="393"/>
      <c r="VJO107" s="394"/>
      <c r="VJP107" s="395"/>
      <c r="VJQ107" s="389"/>
      <c r="VJR107" s="390"/>
      <c r="VJS107" s="391"/>
      <c r="VJT107" s="392"/>
      <c r="VJU107" s="393"/>
      <c r="VJV107" s="394"/>
      <c r="VJW107" s="395"/>
      <c r="VJX107" s="389"/>
      <c r="VJY107" s="390"/>
      <c r="VJZ107" s="391"/>
      <c r="VKA107" s="392"/>
      <c r="VKB107" s="393"/>
      <c r="VKC107" s="394"/>
      <c r="VKD107" s="395"/>
      <c r="VKE107" s="389"/>
      <c r="VKF107" s="390"/>
      <c r="VKG107" s="391"/>
      <c r="VKH107" s="392"/>
      <c r="VKI107" s="393"/>
      <c r="VKJ107" s="394"/>
      <c r="VKK107" s="395"/>
      <c r="VKL107" s="389"/>
      <c r="VKM107" s="390"/>
      <c r="VKN107" s="391"/>
      <c r="VKO107" s="392"/>
      <c r="VKP107" s="393"/>
      <c r="VKQ107" s="394"/>
      <c r="VKR107" s="395"/>
      <c r="VKS107" s="389"/>
      <c r="VKT107" s="390"/>
      <c r="VKU107" s="391"/>
      <c r="VKV107" s="392"/>
      <c r="VKW107" s="393"/>
      <c r="VKX107" s="394"/>
      <c r="VKY107" s="395"/>
      <c r="VKZ107" s="389"/>
      <c r="VLA107" s="390"/>
      <c r="VLB107" s="391"/>
      <c r="VLC107" s="392"/>
      <c r="VLD107" s="393"/>
      <c r="VLE107" s="394"/>
      <c r="VLF107" s="395"/>
      <c r="VLG107" s="389"/>
      <c r="VLH107" s="390"/>
      <c r="VLI107" s="391"/>
      <c r="VLJ107" s="392"/>
      <c r="VLK107" s="393"/>
      <c r="VLL107" s="394"/>
      <c r="VLM107" s="395"/>
      <c r="VLN107" s="389"/>
      <c r="VLO107" s="390"/>
      <c r="VLP107" s="391"/>
      <c r="VLQ107" s="392"/>
      <c r="VLR107" s="393"/>
      <c r="VLS107" s="394"/>
      <c r="VLT107" s="395"/>
      <c r="VLU107" s="389"/>
      <c r="VLV107" s="390"/>
      <c r="VLW107" s="391"/>
      <c r="VLX107" s="392"/>
      <c r="VLY107" s="393"/>
      <c r="VLZ107" s="394"/>
      <c r="VMA107" s="395"/>
      <c r="VMB107" s="389"/>
      <c r="VMC107" s="390"/>
      <c r="VMD107" s="391"/>
      <c r="VME107" s="392"/>
      <c r="VMF107" s="393"/>
      <c r="VMG107" s="394"/>
      <c r="VMH107" s="395"/>
      <c r="VMI107" s="389"/>
      <c r="VMJ107" s="390"/>
      <c r="VMK107" s="391"/>
      <c r="VML107" s="392"/>
      <c r="VMM107" s="393"/>
      <c r="VMN107" s="394"/>
      <c r="VMO107" s="395"/>
      <c r="VMP107" s="389"/>
      <c r="VMQ107" s="390"/>
      <c r="VMR107" s="391"/>
      <c r="VMS107" s="392"/>
      <c r="VMT107" s="393"/>
      <c r="VMU107" s="394"/>
      <c r="VMV107" s="395"/>
      <c r="VMW107" s="389"/>
      <c r="VMX107" s="390"/>
      <c r="VMY107" s="391"/>
      <c r="VMZ107" s="392"/>
      <c r="VNA107" s="393"/>
      <c r="VNB107" s="394"/>
      <c r="VNC107" s="395"/>
      <c r="VND107" s="389"/>
      <c r="VNE107" s="390"/>
      <c r="VNF107" s="391"/>
      <c r="VNG107" s="392"/>
      <c r="VNH107" s="393"/>
      <c r="VNI107" s="394"/>
      <c r="VNJ107" s="395"/>
      <c r="VNK107" s="389"/>
      <c r="VNL107" s="390"/>
      <c r="VNM107" s="391"/>
      <c r="VNN107" s="392"/>
      <c r="VNO107" s="393"/>
      <c r="VNP107" s="394"/>
      <c r="VNQ107" s="395"/>
      <c r="VNR107" s="389"/>
      <c r="VNS107" s="390"/>
      <c r="VNT107" s="391"/>
      <c r="VNU107" s="392"/>
      <c r="VNV107" s="393"/>
      <c r="VNW107" s="394"/>
      <c r="VNX107" s="395"/>
      <c r="VNY107" s="389"/>
      <c r="VNZ107" s="390"/>
      <c r="VOA107" s="391"/>
      <c r="VOB107" s="392"/>
      <c r="VOC107" s="393"/>
      <c r="VOD107" s="394"/>
      <c r="VOE107" s="395"/>
      <c r="VOF107" s="389"/>
      <c r="VOG107" s="390"/>
      <c r="VOH107" s="391"/>
      <c r="VOI107" s="392"/>
      <c r="VOJ107" s="393"/>
      <c r="VOK107" s="394"/>
      <c r="VOL107" s="395"/>
      <c r="VOM107" s="389"/>
      <c r="VON107" s="390"/>
      <c r="VOO107" s="391"/>
      <c r="VOP107" s="392"/>
      <c r="VOQ107" s="393"/>
      <c r="VOR107" s="394"/>
      <c r="VOS107" s="395"/>
      <c r="VOT107" s="389"/>
      <c r="VOU107" s="390"/>
      <c r="VOV107" s="391"/>
      <c r="VOW107" s="392"/>
      <c r="VOX107" s="393"/>
      <c r="VOY107" s="394"/>
      <c r="VOZ107" s="395"/>
      <c r="VPA107" s="389"/>
      <c r="VPB107" s="390"/>
      <c r="VPC107" s="391"/>
      <c r="VPD107" s="392"/>
      <c r="VPE107" s="393"/>
      <c r="VPF107" s="394"/>
      <c r="VPG107" s="395"/>
      <c r="VPH107" s="389"/>
      <c r="VPI107" s="390"/>
      <c r="VPJ107" s="391"/>
      <c r="VPK107" s="392"/>
      <c r="VPL107" s="393"/>
      <c r="VPM107" s="394"/>
      <c r="VPN107" s="395"/>
      <c r="VPO107" s="389"/>
      <c r="VPP107" s="390"/>
      <c r="VPQ107" s="391"/>
      <c r="VPR107" s="392"/>
      <c r="VPS107" s="393"/>
      <c r="VPT107" s="394"/>
      <c r="VPU107" s="395"/>
      <c r="VPV107" s="389"/>
      <c r="VPW107" s="390"/>
      <c r="VPX107" s="391"/>
      <c r="VPY107" s="392"/>
      <c r="VPZ107" s="393"/>
      <c r="VQA107" s="394"/>
      <c r="VQB107" s="395"/>
      <c r="VQC107" s="389"/>
      <c r="VQD107" s="390"/>
      <c r="VQE107" s="391"/>
      <c r="VQF107" s="392"/>
      <c r="VQG107" s="393"/>
      <c r="VQH107" s="394"/>
      <c r="VQI107" s="395"/>
      <c r="VQJ107" s="389"/>
      <c r="VQK107" s="390"/>
      <c r="VQL107" s="391"/>
      <c r="VQM107" s="392"/>
      <c r="VQN107" s="393"/>
      <c r="VQO107" s="394"/>
      <c r="VQP107" s="395"/>
      <c r="VQQ107" s="389"/>
      <c r="VQR107" s="390"/>
      <c r="VQS107" s="391"/>
      <c r="VQT107" s="392"/>
      <c r="VQU107" s="393"/>
      <c r="VQV107" s="394"/>
      <c r="VQW107" s="395"/>
      <c r="VQX107" s="389"/>
      <c r="VQY107" s="390"/>
      <c r="VQZ107" s="391"/>
      <c r="VRA107" s="392"/>
      <c r="VRB107" s="393"/>
      <c r="VRC107" s="394"/>
      <c r="VRD107" s="395"/>
      <c r="VRE107" s="389"/>
      <c r="VRF107" s="390"/>
      <c r="VRG107" s="391"/>
      <c r="VRH107" s="392"/>
      <c r="VRI107" s="393"/>
      <c r="VRJ107" s="394"/>
      <c r="VRK107" s="395"/>
      <c r="VRL107" s="389"/>
      <c r="VRM107" s="390"/>
      <c r="VRN107" s="391"/>
      <c r="VRO107" s="392"/>
      <c r="VRP107" s="393"/>
      <c r="VRQ107" s="394"/>
      <c r="VRR107" s="395"/>
      <c r="VRS107" s="389"/>
      <c r="VRT107" s="390"/>
      <c r="VRU107" s="391"/>
      <c r="VRV107" s="392"/>
      <c r="VRW107" s="393"/>
      <c r="VRX107" s="394"/>
      <c r="VRY107" s="395"/>
      <c r="VRZ107" s="389"/>
      <c r="VSA107" s="390"/>
      <c r="VSB107" s="391"/>
      <c r="VSC107" s="392"/>
      <c r="VSD107" s="393"/>
      <c r="VSE107" s="394"/>
      <c r="VSF107" s="395"/>
      <c r="VSG107" s="389"/>
      <c r="VSH107" s="390"/>
      <c r="VSI107" s="391"/>
      <c r="VSJ107" s="392"/>
      <c r="VSK107" s="393"/>
      <c r="VSL107" s="394"/>
      <c r="VSM107" s="395"/>
      <c r="VSN107" s="389"/>
      <c r="VSO107" s="390"/>
      <c r="VSP107" s="391"/>
      <c r="VSQ107" s="392"/>
      <c r="VSR107" s="393"/>
      <c r="VSS107" s="394"/>
      <c r="VST107" s="395"/>
      <c r="VSU107" s="389"/>
      <c r="VSV107" s="390"/>
      <c r="VSW107" s="391"/>
      <c r="VSX107" s="392"/>
      <c r="VSY107" s="393"/>
      <c r="VSZ107" s="394"/>
      <c r="VTA107" s="395"/>
      <c r="VTB107" s="389"/>
      <c r="VTC107" s="390"/>
      <c r="VTD107" s="391"/>
      <c r="VTE107" s="392"/>
      <c r="VTF107" s="393"/>
      <c r="VTG107" s="394"/>
      <c r="VTH107" s="395"/>
      <c r="VTI107" s="389"/>
      <c r="VTJ107" s="390"/>
      <c r="VTK107" s="391"/>
      <c r="VTL107" s="392"/>
      <c r="VTM107" s="393"/>
      <c r="VTN107" s="394"/>
      <c r="VTO107" s="395"/>
      <c r="VTP107" s="389"/>
      <c r="VTQ107" s="390"/>
      <c r="VTR107" s="391"/>
      <c r="VTS107" s="392"/>
      <c r="VTT107" s="393"/>
      <c r="VTU107" s="394"/>
      <c r="VTV107" s="395"/>
      <c r="VTW107" s="389"/>
      <c r="VTX107" s="390"/>
      <c r="VTY107" s="391"/>
      <c r="VTZ107" s="392"/>
      <c r="VUA107" s="393"/>
      <c r="VUB107" s="394"/>
      <c r="VUC107" s="395"/>
      <c r="VUD107" s="389"/>
      <c r="VUE107" s="390"/>
      <c r="VUF107" s="391"/>
      <c r="VUG107" s="392"/>
      <c r="VUH107" s="393"/>
      <c r="VUI107" s="394"/>
      <c r="VUJ107" s="395"/>
      <c r="VUK107" s="389"/>
      <c r="VUL107" s="390"/>
      <c r="VUM107" s="391"/>
      <c r="VUN107" s="392"/>
      <c r="VUO107" s="393"/>
      <c r="VUP107" s="394"/>
      <c r="VUQ107" s="395"/>
      <c r="VUR107" s="389"/>
      <c r="VUS107" s="390"/>
      <c r="VUT107" s="391"/>
      <c r="VUU107" s="392"/>
      <c r="VUV107" s="393"/>
      <c r="VUW107" s="394"/>
      <c r="VUX107" s="395"/>
      <c r="VUY107" s="389"/>
      <c r="VUZ107" s="390"/>
      <c r="VVA107" s="391"/>
      <c r="VVB107" s="392"/>
      <c r="VVC107" s="393"/>
      <c r="VVD107" s="394"/>
      <c r="VVE107" s="395"/>
      <c r="VVF107" s="389"/>
      <c r="VVG107" s="390"/>
      <c r="VVH107" s="391"/>
      <c r="VVI107" s="392"/>
      <c r="VVJ107" s="393"/>
      <c r="VVK107" s="394"/>
      <c r="VVL107" s="395"/>
      <c r="VVM107" s="389"/>
      <c r="VVN107" s="390"/>
      <c r="VVO107" s="391"/>
      <c r="VVP107" s="392"/>
      <c r="VVQ107" s="393"/>
      <c r="VVR107" s="394"/>
      <c r="VVS107" s="395"/>
      <c r="VVT107" s="389"/>
      <c r="VVU107" s="390"/>
      <c r="VVV107" s="391"/>
      <c r="VVW107" s="392"/>
      <c r="VVX107" s="393"/>
      <c r="VVY107" s="394"/>
      <c r="VVZ107" s="395"/>
      <c r="VWA107" s="389"/>
      <c r="VWB107" s="390"/>
      <c r="VWC107" s="391"/>
      <c r="VWD107" s="392"/>
      <c r="VWE107" s="393"/>
      <c r="VWF107" s="394"/>
      <c r="VWG107" s="395"/>
      <c r="VWH107" s="389"/>
      <c r="VWI107" s="390"/>
      <c r="VWJ107" s="391"/>
      <c r="VWK107" s="392"/>
      <c r="VWL107" s="393"/>
      <c r="VWM107" s="394"/>
      <c r="VWN107" s="395"/>
      <c r="VWO107" s="389"/>
      <c r="VWP107" s="390"/>
      <c r="VWQ107" s="391"/>
      <c r="VWR107" s="392"/>
      <c r="VWS107" s="393"/>
      <c r="VWT107" s="394"/>
      <c r="VWU107" s="395"/>
      <c r="VWV107" s="389"/>
      <c r="VWW107" s="390"/>
      <c r="VWX107" s="391"/>
      <c r="VWY107" s="392"/>
      <c r="VWZ107" s="393"/>
      <c r="VXA107" s="394"/>
      <c r="VXB107" s="395"/>
      <c r="VXC107" s="389"/>
      <c r="VXD107" s="390"/>
      <c r="VXE107" s="391"/>
      <c r="VXF107" s="392"/>
      <c r="VXG107" s="393"/>
      <c r="VXH107" s="394"/>
      <c r="VXI107" s="395"/>
      <c r="VXJ107" s="389"/>
      <c r="VXK107" s="390"/>
      <c r="VXL107" s="391"/>
      <c r="VXM107" s="392"/>
      <c r="VXN107" s="393"/>
      <c r="VXO107" s="394"/>
      <c r="VXP107" s="395"/>
      <c r="VXQ107" s="389"/>
      <c r="VXR107" s="390"/>
      <c r="VXS107" s="391"/>
      <c r="VXT107" s="392"/>
      <c r="VXU107" s="393"/>
      <c r="VXV107" s="394"/>
      <c r="VXW107" s="395"/>
      <c r="VXX107" s="389"/>
      <c r="VXY107" s="390"/>
      <c r="VXZ107" s="391"/>
      <c r="VYA107" s="392"/>
      <c r="VYB107" s="393"/>
      <c r="VYC107" s="394"/>
      <c r="VYD107" s="395"/>
      <c r="VYE107" s="389"/>
      <c r="VYF107" s="390"/>
      <c r="VYG107" s="391"/>
      <c r="VYH107" s="392"/>
      <c r="VYI107" s="393"/>
      <c r="VYJ107" s="394"/>
      <c r="VYK107" s="395"/>
      <c r="VYL107" s="389"/>
      <c r="VYM107" s="390"/>
      <c r="VYN107" s="391"/>
      <c r="VYO107" s="392"/>
      <c r="VYP107" s="393"/>
      <c r="VYQ107" s="394"/>
      <c r="VYR107" s="395"/>
      <c r="VYS107" s="389"/>
      <c r="VYT107" s="390"/>
      <c r="VYU107" s="391"/>
      <c r="VYV107" s="392"/>
      <c r="VYW107" s="393"/>
      <c r="VYX107" s="394"/>
      <c r="VYY107" s="395"/>
      <c r="VYZ107" s="389"/>
      <c r="VZA107" s="390"/>
      <c r="VZB107" s="391"/>
      <c r="VZC107" s="392"/>
      <c r="VZD107" s="393"/>
      <c r="VZE107" s="394"/>
      <c r="VZF107" s="395"/>
      <c r="VZG107" s="389"/>
      <c r="VZH107" s="390"/>
      <c r="VZI107" s="391"/>
      <c r="VZJ107" s="392"/>
      <c r="VZK107" s="393"/>
      <c r="VZL107" s="394"/>
      <c r="VZM107" s="395"/>
      <c r="VZN107" s="389"/>
      <c r="VZO107" s="390"/>
      <c r="VZP107" s="391"/>
      <c r="VZQ107" s="392"/>
      <c r="VZR107" s="393"/>
      <c r="VZS107" s="394"/>
      <c r="VZT107" s="395"/>
      <c r="VZU107" s="389"/>
      <c r="VZV107" s="390"/>
      <c r="VZW107" s="391"/>
      <c r="VZX107" s="392"/>
      <c r="VZY107" s="393"/>
      <c r="VZZ107" s="394"/>
      <c r="WAA107" s="395"/>
      <c r="WAB107" s="389"/>
      <c r="WAC107" s="390"/>
      <c r="WAD107" s="391"/>
      <c r="WAE107" s="392"/>
      <c r="WAF107" s="393"/>
      <c r="WAG107" s="394"/>
      <c r="WAH107" s="395"/>
      <c r="WAI107" s="389"/>
      <c r="WAJ107" s="390"/>
      <c r="WAK107" s="391"/>
      <c r="WAL107" s="392"/>
      <c r="WAM107" s="393"/>
      <c r="WAN107" s="394"/>
      <c r="WAO107" s="395"/>
      <c r="WAP107" s="389"/>
      <c r="WAQ107" s="390"/>
      <c r="WAR107" s="391"/>
      <c r="WAS107" s="392"/>
      <c r="WAT107" s="393"/>
      <c r="WAU107" s="394"/>
      <c r="WAV107" s="395"/>
      <c r="WAW107" s="389"/>
      <c r="WAX107" s="390"/>
      <c r="WAY107" s="391"/>
      <c r="WAZ107" s="392"/>
      <c r="WBA107" s="393"/>
      <c r="WBB107" s="394"/>
      <c r="WBC107" s="395"/>
      <c r="WBD107" s="389"/>
      <c r="WBE107" s="390"/>
      <c r="WBF107" s="391"/>
      <c r="WBG107" s="392"/>
      <c r="WBH107" s="393"/>
      <c r="WBI107" s="394"/>
      <c r="WBJ107" s="395"/>
      <c r="WBK107" s="389"/>
      <c r="WBL107" s="390"/>
      <c r="WBM107" s="391"/>
      <c r="WBN107" s="392"/>
      <c r="WBO107" s="393"/>
      <c r="WBP107" s="394"/>
      <c r="WBQ107" s="395"/>
      <c r="WBR107" s="389"/>
      <c r="WBS107" s="390"/>
      <c r="WBT107" s="391"/>
      <c r="WBU107" s="392"/>
      <c r="WBV107" s="393"/>
      <c r="WBW107" s="394"/>
      <c r="WBX107" s="395"/>
      <c r="WBY107" s="389"/>
      <c r="WBZ107" s="390"/>
      <c r="WCA107" s="391"/>
      <c r="WCB107" s="392"/>
      <c r="WCC107" s="393"/>
      <c r="WCD107" s="394"/>
      <c r="WCE107" s="395"/>
      <c r="WCF107" s="389"/>
      <c r="WCG107" s="390"/>
      <c r="WCH107" s="391"/>
      <c r="WCI107" s="392"/>
      <c r="WCJ107" s="393"/>
      <c r="WCK107" s="394"/>
      <c r="WCL107" s="395"/>
      <c r="WCM107" s="389"/>
      <c r="WCN107" s="390"/>
      <c r="WCO107" s="391"/>
      <c r="WCP107" s="392"/>
      <c r="WCQ107" s="393"/>
      <c r="WCR107" s="394"/>
      <c r="WCS107" s="395"/>
      <c r="WCT107" s="389"/>
      <c r="WCU107" s="390"/>
      <c r="WCV107" s="391"/>
      <c r="WCW107" s="392"/>
      <c r="WCX107" s="393"/>
      <c r="WCY107" s="394"/>
      <c r="WCZ107" s="395"/>
      <c r="WDA107" s="389"/>
      <c r="WDB107" s="390"/>
      <c r="WDC107" s="391"/>
      <c r="WDD107" s="392"/>
      <c r="WDE107" s="393"/>
      <c r="WDF107" s="394"/>
      <c r="WDG107" s="395"/>
      <c r="WDH107" s="389"/>
      <c r="WDI107" s="390"/>
      <c r="WDJ107" s="391"/>
      <c r="WDK107" s="392"/>
      <c r="WDL107" s="393"/>
      <c r="WDM107" s="394"/>
      <c r="WDN107" s="395"/>
      <c r="WDO107" s="389"/>
      <c r="WDP107" s="390"/>
      <c r="WDQ107" s="391"/>
      <c r="WDR107" s="392"/>
      <c r="WDS107" s="393"/>
      <c r="WDT107" s="394"/>
      <c r="WDU107" s="395"/>
      <c r="WDV107" s="389"/>
      <c r="WDW107" s="390"/>
      <c r="WDX107" s="391"/>
      <c r="WDY107" s="392"/>
      <c r="WDZ107" s="393"/>
      <c r="WEA107" s="394"/>
      <c r="WEB107" s="395"/>
      <c r="WEC107" s="389"/>
      <c r="WED107" s="390"/>
      <c r="WEE107" s="391"/>
      <c r="WEF107" s="392"/>
      <c r="WEG107" s="393"/>
      <c r="WEH107" s="394"/>
      <c r="WEI107" s="395"/>
      <c r="WEJ107" s="389"/>
      <c r="WEK107" s="390"/>
      <c r="WEL107" s="391"/>
      <c r="WEM107" s="392"/>
      <c r="WEN107" s="393"/>
      <c r="WEO107" s="394"/>
      <c r="WEP107" s="395"/>
      <c r="WEQ107" s="389"/>
      <c r="WER107" s="390"/>
      <c r="WES107" s="391"/>
      <c r="WET107" s="392"/>
      <c r="WEU107" s="393"/>
      <c r="WEV107" s="394"/>
      <c r="WEW107" s="395"/>
      <c r="WEX107" s="389"/>
      <c r="WEY107" s="390"/>
      <c r="WEZ107" s="391"/>
      <c r="WFA107" s="392"/>
      <c r="WFB107" s="393"/>
      <c r="WFC107" s="394"/>
      <c r="WFD107" s="395"/>
      <c r="WFE107" s="389"/>
      <c r="WFF107" s="390"/>
      <c r="WFG107" s="391"/>
      <c r="WFH107" s="392"/>
      <c r="WFI107" s="393"/>
      <c r="WFJ107" s="394"/>
      <c r="WFK107" s="395"/>
      <c r="WFL107" s="389"/>
      <c r="WFM107" s="390"/>
      <c r="WFN107" s="391"/>
      <c r="WFO107" s="392"/>
      <c r="WFP107" s="393"/>
      <c r="WFQ107" s="394"/>
      <c r="WFR107" s="395"/>
      <c r="WFS107" s="389"/>
      <c r="WFT107" s="390"/>
      <c r="WFU107" s="391"/>
      <c r="WFV107" s="392"/>
      <c r="WFW107" s="393"/>
      <c r="WFX107" s="394"/>
      <c r="WFY107" s="395"/>
      <c r="WFZ107" s="389"/>
      <c r="WGA107" s="390"/>
      <c r="WGB107" s="391"/>
      <c r="WGC107" s="392"/>
      <c r="WGD107" s="393"/>
      <c r="WGE107" s="394"/>
      <c r="WGF107" s="395"/>
      <c r="WGG107" s="389"/>
      <c r="WGH107" s="390"/>
      <c r="WGI107" s="391"/>
      <c r="WGJ107" s="392"/>
      <c r="WGK107" s="393"/>
      <c r="WGL107" s="394"/>
      <c r="WGM107" s="395"/>
      <c r="WGN107" s="389"/>
      <c r="WGO107" s="390"/>
      <c r="WGP107" s="391"/>
      <c r="WGQ107" s="392"/>
      <c r="WGR107" s="393"/>
      <c r="WGS107" s="394"/>
      <c r="WGT107" s="395"/>
      <c r="WGU107" s="389"/>
      <c r="WGV107" s="390"/>
      <c r="WGW107" s="391"/>
      <c r="WGX107" s="392"/>
      <c r="WGY107" s="393"/>
      <c r="WGZ107" s="394"/>
      <c r="WHA107" s="395"/>
      <c r="WHB107" s="389"/>
      <c r="WHC107" s="390"/>
      <c r="WHD107" s="391"/>
      <c r="WHE107" s="392"/>
      <c r="WHF107" s="393"/>
      <c r="WHG107" s="394"/>
      <c r="WHH107" s="395"/>
      <c r="WHI107" s="389"/>
      <c r="WHJ107" s="390"/>
      <c r="WHK107" s="391"/>
      <c r="WHL107" s="392"/>
      <c r="WHM107" s="393"/>
      <c r="WHN107" s="394"/>
      <c r="WHO107" s="395"/>
      <c r="WHP107" s="389"/>
      <c r="WHQ107" s="390"/>
      <c r="WHR107" s="391"/>
      <c r="WHS107" s="392"/>
      <c r="WHT107" s="393"/>
      <c r="WHU107" s="394"/>
      <c r="WHV107" s="395"/>
      <c r="WHW107" s="389"/>
      <c r="WHX107" s="390"/>
      <c r="WHY107" s="391"/>
      <c r="WHZ107" s="392"/>
      <c r="WIA107" s="393"/>
      <c r="WIB107" s="394"/>
      <c r="WIC107" s="395"/>
      <c r="WID107" s="389"/>
      <c r="WIE107" s="390"/>
      <c r="WIF107" s="391"/>
      <c r="WIG107" s="392"/>
      <c r="WIH107" s="393"/>
      <c r="WII107" s="394"/>
      <c r="WIJ107" s="395"/>
      <c r="WIK107" s="389"/>
      <c r="WIL107" s="390"/>
      <c r="WIM107" s="391"/>
      <c r="WIN107" s="392"/>
      <c r="WIO107" s="393"/>
      <c r="WIP107" s="394"/>
      <c r="WIQ107" s="395"/>
      <c r="WIR107" s="389"/>
      <c r="WIS107" s="390"/>
      <c r="WIT107" s="391"/>
      <c r="WIU107" s="392"/>
      <c r="WIV107" s="393"/>
      <c r="WIW107" s="394"/>
      <c r="WIX107" s="395"/>
      <c r="WIY107" s="389"/>
      <c r="WIZ107" s="390"/>
      <c r="WJA107" s="391"/>
      <c r="WJB107" s="392"/>
      <c r="WJC107" s="393"/>
      <c r="WJD107" s="394"/>
      <c r="WJE107" s="395"/>
      <c r="WJF107" s="389"/>
      <c r="WJG107" s="390"/>
      <c r="WJH107" s="391"/>
      <c r="WJI107" s="392"/>
      <c r="WJJ107" s="393"/>
      <c r="WJK107" s="394"/>
      <c r="WJL107" s="395"/>
      <c r="WJM107" s="389"/>
      <c r="WJN107" s="390"/>
      <c r="WJO107" s="391"/>
      <c r="WJP107" s="392"/>
      <c r="WJQ107" s="393"/>
      <c r="WJR107" s="394"/>
      <c r="WJS107" s="395"/>
      <c r="WJT107" s="389"/>
      <c r="WJU107" s="390"/>
      <c r="WJV107" s="391"/>
      <c r="WJW107" s="392"/>
      <c r="WJX107" s="393"/>
      <c r="WJY107" s="394"/>
      <c r="WJZ107" s="395"/>
      <c r="WKA107" s="389"/>
      <c r="WKB107" s="390"/>
      <c r="WKC107" s="391"/>
      <c r="WKD107" s="392"/>
      <c r="WKE107" s="393"/>
      <c r="WKF107" s="394"/>
      <c r="WKG107" s="395"/>
      <c r="WKH107" s="389"/>
      <c r="WKI107" s="390"/>
      <c r="WKJ107" s="391"/>
      <c r="WKK107" s="392"/>
      <c r="WKL107" s="393"/>
      <c r="WKM107" s="394"/>
      <c r="WKN107" s="395"/>
      <c r="WKO107" s="389"/>
      <c r="WKP107" s="390"/>
      <c r="WKQ107" s="391"/>
      <c r="WKR107" s="392"/>
      <c r="WKS107" s="393"/>
      <c r="WKT107" s="394"/>
      <c r="WKU107" s="395"/>
      <c r="WKV107" s="389"/>
      <c r="WKW107" s="390"/>
      <c r="WKX107" s="391"/>
      <c r="WKY107" s="392"/>
      <c r="WKZ107" s="393"/>
      <c r="WLA107" s="394"/>
      <c r="WLB107" s="395"/>
      <c r="WLC107" s="389"/>
      <c r="WLD107" s="390"/>
      <c r="WLE107" s="391"/>
      <c r="WLF107" s="392"/>
      <c r="WLG107" s="393"/>
      <c r="WLH107" s="394"/>
      <c r="WLI107" s="395"/>
      <c r="WLJ107" s="389"/>
      <c r="WLK107" s="390"/>
      <c r="WLL107" s="391"/>
      <c r="WLM107" s="392"/>
      <c r="WLN107" s="393"/>
      <c r="WLO107" s="394"/>
      <c r="WLP107" s="395"/>
      <c r="WLQ107" s="389"/>
      <c r="WLR107" s="390"/>
      <c r="WLS107" s="391"/>
      <c r="WLT107" s="392"/>
      <c r="WLU107" s="393"/>
      <c r="WLV107" s="394"/>
      <c r="WLW107" s="395"/>
      <c r="WLX107" s="389"/>
      <c r="WLY107" s="390"/>
      <c r="WLZ107" s="391"/>
      <c r="WMA107" s="392"/>
      <c r="WMB107" s="393"/>
      <c r="WMC107" s="394"/>
      <c r="WMD107" s="395"/>
      <c r="WME107" s="389"/>
      <c r="WMF107" s="390"/>
      <c r="WMG107" s="391"/>
      <c r="WMH107" s="392"/>
      <c r="WMI107" s="393"/>
      <c r="WMJ107" s="394"/>
      <c r="WMK107" s="395"/>
      <c r="WML107" s="389"/>
      <c r="WMM107" s="390"/>
      <c r="WMN107" s="391"/>
      <c r="WMO107" s="392"/>
      <c r="WMP107" s="393"/>
      <c r="WMQ107" s="394"/>
      <c r="WMR107" s="395"/>
      <c r="WMS107" s="389"/>
      <c r="WMT107" s="390"/>
      <c r="WMU107" s="391"/>
      <c r="WMV107" s="392"/>
      <c r="WMW107" s="393"/>
      <c r="WMX107" s="394"/>
      <c r="WMY107" s="395"/>
      <c r="WMZ107" s="389"/>
      <c r="WNA107" s="390"/>
      <c r="WNB107" s="391"/>
      <c r="WNC107" s="392"/>
      <c r="WND107" s="393"/>
      <c r="WNE107" s="394"/>
      <c r="WNF107" s="395"/>
      <c r="WNG107" s="389"/>
      <c r="WNH107" s="390"/>
      <c r="WNI107" s="391"/>
      <c r="WNJ107" s="392"/>
      <c r="WNK107" s="393"/>
      <c r="WNL107" s="394"/>
      <c r="WNM107" s="395"/>
      <c r="WNN107" s="389"/>
      <c r="WNO107" s="390"/>
      <c r="WNP107" s="391"/>
      <c r="WNQ107" s="392"/>
      <c r="WNR107" s="393"/>
      <c r="WNS107" s="394"/>
      <c r="WNT107" s="395"/>
      <c r="WNU107" s="389"/>
      <c r="WNV107" s="390"/>
      <c r="WNW107" s="391"/>
      <c r="WNX107" s="392"/>
      <c r="WNY107" s="393"/>
      <c r="WNZ107" s="394"/>
      <c r="WOA107" s="395"/>
      <c r="WOB107" s="389"/>
      <c r="WOC107" s="390"/>
      <c r="WOD107" s="391"/>
      <c r="WOE107" s="392"/>
      <c r="WOF107" s="393"/>
      <c r="WOG107" s="394"/>
      <c r="WOH107" s="395"/>
      <c r="WOI107" s="389"/>
      <c r="WOJ107" s="390"/>
      <c r="WOK107" s="391"/>
      <c r="WOL107" s="392"/>
      <c r="WOM107" s="393"/>
      <c r="WON107" s="394"/>
      <c r="WOO107" s="395"/>
      <c r="WOP107" s="389"/>
      <c r="WOQ107" s="390"/>
      <c r="WOR107" s="391"/>
      <c r="WOS107" s="392"/>
      <c r="WOT107" s="393"/>
      <c r="WOU107" s="394"/>
      <c r="WOV107" s="395"/>
      <c r="WOW107" s="389"/>
      <c r="WOX107" s="390"/>
      <c r="WOY107" s="391"/>
      <c r="WOZ107" s="392"/>
      <c r="WPA107" s="393"/>
      <c r="WPB107" s="394"/>
      <c r="WPC107" s="395"/>
      <c r="WPD107" s="389"/>
      <c r="WPE107" s="390"/>
      <c r="WPF107" s="391"/>
      <c r="WPG107" s="392"/>
      <c r="WPH107" s="393"/>
      <c r="WPI107" s="394"/>
      <c r="WPJ107" s="395"/>
      <c r="WPK107" s="389"/>
      <c r="WPL107" s="390"/>
      <c r="WPM107" s="391"/>
      <c r="WPN107" s="392"/>
      <c r="WPO107" s="393"/>
      <c r="WPP107" s="394"/>
      <c r="WPQ107" s="395"/>
      <c r="WPR107" s="389"/>
      <c r="WPS107" s="390"/>
      <c r="WPT107" s="391"/>
      <c r="WPU107" s="392"/>
      <c r="WPV107" s="393"/>
      <c r="WPW107" s="394"/>
      <c r="WPX107" s="395"/>
      <c r="WPY107" s="389"/>
      <c r="WPZ107" s="390"/>
      <c r="WQA107" s="391"/>
      <c r="WQB107" s="392"/>
      <c r="WQC107" s="393"/>
      <c r="WQD107" s="394"/>
      <c r="WQE107" s="395"/>
      <c r="WQF107" s="389"/>
      <c r="WQG107" s="390"/>
      <c r="WQH107" s="391"/>
      <c r="WQI107" s="392"/>
      <c r="WQJ107" s="393"/>
      <c r="WQK107" s="394"/>
      <c r="WQL107" s="395"/>
      <c r="WQM107" s="389"/>
      <c r="WQN107" s="390"/>
      <c r="WQO107" s="391"/>
      <c r="WQP107" s="392"/>
      <c r="WQQ107" s="393"/>
      <c r="WQR107" s="394"/>
      <c r="WQS107" s="395"/>
      <c r="WQT107" s="389"/>
      <c r="WQU107" s="390"/>
      <c r="WQV107" s="391"/>
      <c r="WQW107" s="392"/>
      <c r="WQX107" s="393"/>
      <c r="WQY107" s="394"/>
      <c r="WQZ107" s="395"/>
      <c r="WRA107" s="389"/>
      <c r="WRB107" s="390"/>
      <c r="WRC107" s="391"/>
      <c r="WRD107" s="392"/>
      <c r="WRE107" s="393"/>
      <c r="WRF107" s="394"/>
      <c r="WRG107" s="395"/>
      <c r="WRH107" s="389"/>
      <c r="WRI107" s="390"/>
      <c r="WRJ107" s="391"/>
      <c r="WRK107" s="392"/>
      <c r="WRL107" s="393"/>
      <c r="WRM107" s="394"/>
      <c r="WRN107" s="395"/>
      <c r="WRO107" s="389"/>
      <c r="WRP107" s="390"/>
      <c r="WRQ107" s="391"/>
      <c r="WRR107" s="392"/>
      <c r="WRS107" s="393"/>
      <c r="WRT107" s="394"/>
      <c r="WRU107" s="395"/>
      <c r="WRV107" s="389"/>
      <c r="WRW107" s="390"/>
      <c r="WRX107" s="391"/>
      <c r="WRY107" s="392"/>
      <c r="WRZ107" s="393"/>
      <c r="WSA107" s="394"/>
      <c r="WSB107" s="395"/>
      <c r="WSC107" s="389"/>
      <c r="WSD107" s="390"/>
      <c r="WSE107" s="391"/>
      <c r="WSF107" s="392"/>
      <c r="WSG107" s="393"/>
      <c r="WSH107" s="394"/>
      <c r="WSI107" s="395"/>
      <c r="WSJ107" s="389"/>
      <c r="WSK107" s="390"/>
      <c r="WSL107" s="391"/>
      <c r="WSM107" s="392"/>
      <c r="WSN107" s="393"/>
      <c r="WSO107" s="394"/>
      <c r="WSP107" s="395"/>
      <c r="WSQ107" s="389"/>
      <c r="WSR107" s="390"/>
      <c r="WSS107" s="391"/>
      <c r="WST107" s="392"/>
      <c r="WSU107" s="393"/>
      <c r="WSV107" s="394"/>
      <c r="WSW107" s="395"/>
      <c r="WSX107" s="389"/>
      <c r="WSY107" s="390"/>
      <c r="WSZ107" s="391"/>
      <c r="WTA107" s="392"/>
      <c r="WTB107" s="393"/>
      <c r="WTC107" s="394"/>
      <c r="WTD107" s="395"/>
      <c r="WTE107" s="389"/>
      <c r="WTF107" s="390"/>
      <c r="WTG107" s="391"/>
      <c r="WTH107" s="392"/>
      <c r="WTI107" s="393"/>
      <c r="WTJ107" s="394"/>
      <c r="WTK107" s="395"/>
      <c r="WTL107" s="389"/>
      <c r="WTM107" s="390"/>
      <c r="WTN107" s="391"/>
      <c r="WTO107" s="392"/>
      <c r="WTP107" s="393"/>
      <c r="WTQ107" s="394"/>
      <c r="WTR107" s="395"/>
      <c r="WTS107" s="389"/>
      <c r="WTT107" s="390"/>
      <c r="WTU107" s="391"/>
      <c r="WTV107" s="392"/>
      <c r="WTW107" s="393"/>
      <c r="WTX107" s="394"/>
      <c r="WTY107" s="395"/>
      <c r="WTZ107" s="389"/>
      <c r="WUA107" s="390"/>
      <c r="WUB107" s="391"/>
      <c r="WUC107" s="392"/>
      <c r="WUD107" s="393"/>
      <c r="WUE107" s="394"/>
      <c r="WUF107" s="395"/>
      <c r="WUG107" s="389"/>
      <c r="WUH107" s="390"/>
      <c r="WUI107" s="391"/>
      <c r="WUJ107" s="392"/>
      <c r="WUK107" s="393"/>
      <c r="WUL107" s="394"/>
      <c r="WUM107" s="395"/>
      <c r="WUN107" s="389"/>
      <c r="WUO107" s="390"/>
      <c r="WUP107" s="391"/>
      <c r="WUQ107" s="392"/>
      <c r="WUR107" s="393"/>
      <c r="WUS107" s="394"/>
      <c r="WUT107" s="395"/>
      <c r="WUU107" s="389"/>
      <c r="WUV107" s="390"/>
      <c r="WUW107" s="391"/>
      <c r="WUX107" s="392"/>
      <c r="WUY107" s="393"/>
      <c r="WUZ107" s="394"/>
      <c r="WVA107" s="395"/>
      <c r="WVB107" s="389"/>
      <c r="WVC107" s="390"/>
      <c r="WVD107" s="391"/>
      <c r="WVE107" s="392"/>
      <c r="WVF107" s="393"/>
      <c r="WVG107" s="394"/>
      <c r="WVH107" s="395"/>
      <c r="WVI107" s="389"/>
      <c r="WVJ107" s="390"/>
      <c r="WVK107" s="391"/>
      <c r="WVL107" s="392"/>
      <c r="WVM107" s="393"/>
      <c r="WVN107" s="394"/>
      <c r="WVO107" s="395"/>
      <c r="WVP107" s="389"/>
      <c r="WVQ107" s="390"/>
      <c r="WVR107" s="391"/>
      <c r="WVS107" s="392"/>
      <c r="WVT107" s="393"/>
      <c r="WVU107" s="394"/>
      <c r="WVV107" s="395"/>
      <c r="WVW107" s="389"/>
      <c r="WVX107" s="390"/>
      <c r="WVY107" s="391"/>
      <c r="WVZ107" s="392"/>
      <c r="WWA107" s="393"/>
      <c r="WWB107" s="394"/>
      <c r="WWC107" s="395"/>
      <c r="WWD107" s="389"/>
      <c r="WWE107" s="390"/>
      <c r="WWF107" s="391"/>
      <c r="WWG107" s="392"/>
      <c r="WWH107" s="393"/>
      <c r="WWI107" s="394"/>
      <c r="WWJ107" s="395"/>
      <c r="WWK107" s="389"/>
      <c r="WWL107" s="390"/>
      <c r="WWM107" s="391"/>
      <c r="WWN107" s="392"/>
      <c r="WWO107" s="393"/>
      <c r="WWP107" s="394"/>
      <c r="WWQ107" s="395"/>
      <c r="WWR107" s="389"/>
      <c r="WWS107" s="390"/>
      <c r="WWT107" s="391"/>
      <c r="WWU107" s="392"/>
      <c r="WWV107" s="393"/>
      <c r="WWW107" s="394"/>
      <c r="WWX107" s="395"/>
      <c r="WWY107" s="389"/>
      <c r="WWZ107" s="390"/>
      <c r="WXA107" s="391"/>
      <c r="WXB107" s="392"/>
      <c r="WXC107" s="393"/>
      <c r="WXD107" s="394"/>
      <c r="WXE107" s="395"/>
      <c r="WXF107" s="389"/>
      <c r="WXG107" s="390"/>
      <c r="WXH107" s="391"/>
      <c r="WXI107" s="392"/>
      <c r="WXJ107" s="393"/>
      <c r="WXK107" s="394"/>
      <c r="WXL107" s="395"/>
      <c r="WXM107" s="389"/>
      <c r="WXN107" s="390"/>
      <c r="WXO107" s="391"/>
      <c r="WXP107" s="392"/>
      <c r="WXQ107" s="393"/>
      <c r="WXR107" s="394"/>
      <c r="WXS107" s="395"/>
      <c r="WXT107" s="389"/>
      <c r="WXU107" s="390"/>
      <c r="WXV107" s="391"/>
      <c r="WXW107" s="392"/>
      <c r="WXX107" s="393"/>
      <c r="WXY107" s="394"/>
      <c r="WXZ107" s="395"/>
      <c r="WYA107" s="389"/>
      <c r="WYB107" s="390"/>
      <c r="WYC107" s="391"/>
      <c r="WYD107" s="392"/>
      <c r="WYE107" s="393"/>
      <c r="WYF107" s="394"/>
      <c r="WYG107" s="395"/>
      <c r="WYH107" s="389"/>
      <c r="WYI107" s="390"/>
      <c r="WYJ107" s="391"/>
      <c r="WYK107" s="392"/>
      <c r="WYL107" s="393"/>
      <c r="WYM107" s="394"/>
      <c r="WYN107" s="395"/>
      <c r="WYO107" s="389"/>
      <c r="WYP107" s="390"/>
      <c r="WYQ107" s="391"/>
      <c r="WYR107" s="392"/>
      <c r="WYS107" s="393"/>
      <c r="WYT107" s="394"/>
      <c r="WYU107" s="395"/>
      <c r="WYV107" s="389"/>
      <c r="WYW107" s="390"/>
      <c r="WYX107" s="391"/>
      <c r="WYY107" s="392"/>
      <c r="WYZ107" s="393"/>
      <c r="WZA107" s="394"/>
      <c r="WZB107" s="395"/>
      <c r="WZC107" s="389"/>
      <c r="WZD107" s="390"/>
      <c r="WZE107" s="391"/>
      <c r="WZF107" s="392"/>
      <c r="WZG107" s="393"/>
      <c r="WZH107" s="394"/>
      <c r="WZI107" s="395"/>
      <c r="WZJ107" s="389"/>
      <c r="WZK107" s="390"/>
      <c r="WZL107" s="391"/>
      <c r="WZM107" s="392"/>
      <c r="WZN107" s="393"/>
      <c r="WZO107" s="394"/>
      <c r="WZP107" s="395"/>
      <c r="WZQ107" s="389"/>
      <c r="WZR107" s="390"/>
      <c r="WZS107" s="391"/>
      <c r="WZT107" s="392"/>
      <c r="WZU107" s="393"/>
      <c r="WZV107" s="394"/>
      <c r="WZW107" s="395"/>
      <c r="WZX107" s="389"/>
      <c r="WZY107" s="390"/>
      <c r="WZZ107" s="391"/>
      <c r="XAA107" s="392"/>
      <c r="XAB107" s="393"/>
      <c r="XAC107" s="394"/>
      <c r="XAD107" s="395"/>
      <c r="XAE107" s="389"/>
      <c r="XAF107" s="390"/>
      <c r="XAG107" s="391"/>
      <c r="XAH107" s="392"/>
      <c r="XAI107" s="393"/>
      <c r="XAJ107" s="394"/>
      <c r="XAK107" s="395"/>
      <c r="XAL107" s="389"/>
      <c r="XAM107" s="390"/>
      <c r="XAN107" s="391"/>
      <c r="XAO107" s="392"/>
      <c r="XAP107" s="393"/>
      <c r="XAQ107" s="394"/>
      <c r="XAR107" s="395"/>
      <c r="XAS107" s="389"/>
      <c r="XAT107" s="390"/>
      <c r="XAU107" s="391"/>
      <c r="XAV107" s="392"/>
      <c r="XAW107" s="393"/>
      <c r="XAX107" s="394"/>
      <c r="XAY107" s="395"/>
      <c r="XAZ107" s="389"/>
      <c r="XBA107" s="390"/>
      <c r="XBB107" s="391"/>
      <c r="XBC107" s="392"/>
      <c r="XBD107" s="393"/>
      <c r="XBE107" s="394"/>
      <c r="XBF107" s="395"/>
      <c r="XBG107" s="389"/>
      <c r="XBH107" s="390"/>
      <c r="XBI107" s="391"/>
      <c r="XBJ107" s="392"/>
      <c r="XBK107" s="393"/>
      <c r="XBL107" s="394"/>
      <c r="XBM107" s="395"/>
      <c r="XBN107" s="389"/>
      <c r="XBO107" s="390"/>
      <c r="XBP107" s="391"/>
      <c r="XBQ107" s="392"/>
      <c r="XBR107" s="393"/>
      <c r="XBS107" s="394"/>
      <c r="XBT107" s="395"/>
      <c r="XBU107" s="389"/>
      <c r="XBV107" s="390"/>
      <c r="XBW107" s="391"/>
      <c r="XBX107" s="392"/>
      <c r="XBY107" s="393"/>
      <c r="XBZ107" s="394"/>
      <c r="XCA107" s="395"/>
      <c r="XCB107" s="389"/>
      <c r="XCC107" s="390"/>
      <c r="XCD107" s="391"/>
      <c r="XCE107" s="392"/>
      <c r="XCF107" s="393"/>
      <c r="XCG107" s="394"/>
      <c r="XCH107" s="395"/>
      <c r="XCI107" s="389"/>
      <c r="XCJ107" s="390"/>
      <c r="XCK107" s="391"/>
      <c r="XCL107" s="392"/>
      <c r="XCM107" s="393"/>
      <c r="XCN107" s="394"/>
      <c r="XCO107" s="395"/>
      <c r="XCP107" s="389"/>
      <c r="XCQ107" s="390"/>
      <c r="XCR107" s="391"/>
      <c r="XCS107" s="392"/>
      <c r="XCT107" s="393"/>
      <c r="XCU107" s="394"/>
      <c r="XCV107" s="395"/>
      <c r="XCW107" s="389"/>
      <c r="XCX107" s="390"/>
      <c r="XCY107" s="391"/>
      <c r="XCZ107" s="392"/>
      <c r="XDA107" s="393"/>
      <c r="XDB107" s="394"/>
      <c r="XDC107" s="395"/>
      <c r="XDD107" s="389"/>
      <c r="XDE107" s="390"/>
      <c r="XDF107" s="391"/>
      <c r="XDG107" s="392"/>
      <c r="XDH107" s="393"/>
      <c r="XDI107" s="394"/>
      <c r="XDJ107" s="395"/>
      <c r="XDK107" s="389"/>
      <c r="XDL107" s="390"/>
      <c r="XDM107" s="391"/>
      <c r="XDN107" s="392"/>
      <c r="XDO107" s="393"/>
      <c r="XDP107" s="394"/>
      <c r="XDQ107" s="395"/>
      <c r="XDR107" s="389"/>
      <c r="XDS107" s="390"/>
      <c r="XDT107" s="391"/>
      <c r="XDU107" s="392"/>
      <c r="XDV107" s="393"/>
      <c r="XDW107" s="394"/>
      <c r="XDX107" s="395"/>
      <c r="XDY107" s="389"/>
      <c r="XDZ107" s="390"/>
      <c r="XEA107" s="391"/>
      <c r="XEB107" s="392"/>
      <c r="XEC107" s="393"/>
      <c r="XED107" s="394"/>
      <c r="XEE107" s="395"/>
      <c r="XEF107" s="389"/>
      <c r="XEG107" s="390"/>
      <c r="XEH107" s="391"/>
      <c r="XEI107" s="392"/>
      <c r="XEJ107" s="393"/>
      <c r="XEK107" s="394"/>
      <c r="XEL107" s="395"/>
      <c r="XEM107" s="389"/>
      <c r="XEN107" s="390"/>
      <c r="XEO107" s="391"/>
      <c r="XEP107" s="392"/>
      <c r="XEQ107" s="393"/>
      <c r="XER107" s="394"/>
      <c r="XES107" s="395"/>
      <c r="XET107" s="389"/>
      <c r="XEU107" s="390"/>
      <c r="XEV107" s="391"/>
      <c r="XEW107" s="392"/>
      <c r="XEX107" s="393"/>
      <c r="XEY107" s="394"/>
      <c r="XEZ107" s="395"/>
      <c r="XFA107" s="389"/>
      <c r="XFB107" s="390"/>
      <c r="XFC107" s="391"/>
      <c r="XFD107" s="392"/>
    </row>
    <row r="108" spans="1:16384" ht="24" customHeight="1" x14ac:dyDescent="0.2">
      <c r="A108" s="705"/>
      <c r="B108" s="599" t="s">
        <v>702</v>
      </c>
      <c r="C108" s="597">
        <f>SUM(C106:C107)</f>
        <v>250000000</v>
      </c>
      <c r="D108" s="597">
        <f>SUM(D106:D107)</f>
        <v>152720000</v>
      </c>
      <c r="E108" s="605">
        <f>C108-D108</f>
        <v>97280000</v>
      </c>
      <c r="F108" s="600"/>
      <c r="G108" s="601">
        <f>D108/C108</f>
        <v>0.61087999999999998</v>
      </c>
      <c r="I108" s="204"/>
    </row>
    <row r="109" spans="1:16384" ht="18" customHeight="1" x14ac:dyDescent="0.2">
      <c r="A109" s="602" t="s">
        <v>221</v>
      </c>
      <c r="B109" s="602" t="s">
        <v>222</v>
      </c>
      <c r="C109" s="602" t="s">
        <v>232</v>
      </c>
      <c r="D109" s="602" t="s">
        <v>224</v>
      </c>
      <c r="E109" s="602" t="s">
        <v>225</v>
      </c>
      <c r="F109" s="602" t="s">
        <v>226</v>
      </c>
      <c r="G109" s="602" t="s">
        <v>227</v>
      </c>
    </row>
    <row r="110" spans="1:16384" ht="33.75" customHeight="1" x14ac:dyDescent="0.2">
      <c r="A110" s="703" t="s">
        <v>711</v>
      </c>
      <c r="B110" s="376" t="s">
        <v>821</v>
      </c>
      <c r="C110" s="210">
        <v>80000000</v>
      </c>
      <c r="D110" s="210"/>
      <c r="E110" s="374">
        <f>+C110-D110</f>
        <v>80000000</v>
      </c>
      <c r="F110" s="380">
        <v>42552</v>
      </c>
      <c r="G110" s="371"/>
      <c r="J110" s="185"/>
    </row>
    <row r="111" spans="1:16384" ht="25.5" customHeight="1" x14ac:dyDescent="0.2">
      <c r="A111" s="705"/>
      <c r="B111" s="599" t="s">
        <v>564</v>
      </c>
      <c r="C111" s="597">
        <f>SUM(C110:C110)</f>
        <v>80000000</v>
      </c>
      <c r="D111" s="597">
        <f>SUM(D110:D110)</f>
        <v>0</v>
      </c>
      <c r="E111" s="597">
        <f>SUM(E110:E110)</f>
        <v>80000000</v>
      </c>
      <c r="F111" s="600"/>
      <c r="G111" s="601">
        <f>D111/C111</f>
        <v>0</v>
      </c>
    </row>
    <row r="112" spans="1:16384" ht="12.75" x14ac:dyDescent="0.2">
      <c r="A112" s="596"/>
      <c r="B112" s="596" t="s">
        <v>712</v>
      </c>
      <c r="C112" s="597">
        <f>+C111+C108+C104</f>
        <v>1190000000</v>
      </c>
      <c r="D112" s="597">
        <f>+D111+D108+D104</f>
        <v>1012720000</v>
      </c>
      <c r="E112" s="597">
        <f>+E111+E108+E104</f>
        <v>177280000</v>
      </c>
      <c r="F112" s="597"/>
      <c r="G112" s="598">
        <f>D112/C112</f>
        <v>0.85102521008403365</v>
      </c>
    </row>
    <row r="113" spans="1:16384" ht="12.75" customHeight="1" x14ac:dyDescent="0.2">
      <c r="A113" s="708" t="s">
        <v>713</v>
      </c>
      <c r="B113" s="708"/>
      <c r="C113" s="708"/>
      <c r="D113" s="708"/>
      <c r="E113" s="708"/>
      <c r="F113" s="708"/>
      <c r="G113" s="708"/>
    </row>
    <row r="114" spans="1:16384" ht="33.75" x14ac:dyDescent="0.2">
      <c r="A114" s="602" t="s">
        <v>221</v>
      </c>
      <c r="B114" s="602" t="s">
        <v>222</v>
      </c>
      <c r="C114" s="602" t="s">
        <v>232</v>
      </c>
      <c r="D114" s="602" t="s">
        <v>224</v>
      </c>
      <c r="E114" s="602" t="s">
        <v>225</v>
      </c>
      <c r="F114" s="602" t="s">
        <v>226</v>
      </c>
      <c r="G114" s="602" t="s">
        <v>227</v>
      </c>
    </row>
    <row r="115" spans="1:16384" s="10" customFormat="1" ht="56.25" x14ac:dyDescent="0.2">
      <c r="A115" s="703" t="s">
        <v>714</v>
      </c>
      <c r="B115" s="399" t="s">
        <v>1264</v>
      </c>
      <c r="C115" s="377">
        <v>28000000</v>
      </c>
      <c r="D115" s="377"/>
      <c r="E115" s="374">
        <f>+C115-D115</f>
        <v>28000000</v>
      </c>
      <c r="F115" s="398">
        <v>42542</v>
      </c>
      <c r="G115" s="582" t="s">
        <v>819</v>
      </c>
      <c r="H115" s="389"/>
      <c r="I115" s="390"/>
      <c r="J115" s="391"/>
      <c r="K115" s="392"/>
      <c r="L115" s="393"/>
      <c r="M115" s="394"/>
      <c r="N115" s="395"/>
      <c r="O115" s="389"/>
      <c r="P115" s="390"/>
      <c r="Q115" s="391"/>
      <c r="R115" s="392"/>
      <c r="S115" s="393"/>
      <c r="T115" s="394"/>
      <c r="U115" s="395"/>
      <c r="V115" s="389"/>
      <c r="W115" s="390"/>
      <c r="X115" s="391"/>
      <c r="Y115" s="392"/>
      <c r="Z115" s="393"/>
      <c r="AA115" s="394"/>
      <c r="AB115" s="395"/>
      <c r="AC115" s="389"/>
      <c r="AD115" s="390"/>
      <c r="AE115" s="391"/>
      <c r="AF115" s="392"/>
      <c r="AG115" s="393"/>
      <c r="AH115" s="394"/>
      <c r="AI115" s="395"/>
      <c r="AJ115" s="389"/>
      <c r="AK115" s="390"/>
      <c r="AL115" s="391"/>
      <c r="AM115" s="392"/>
      <c r="AN115" s="393"/>
      <c r="AO115" s="394"/>
      <c r="AP115" s="395"/>
      <c r="AQ115" s="389"/>
      <c r="AR115" s="390"/>
      <c r="AS115" s="391"/>
      <c r="AT115" s="392"/>
      <c r="AU115" s="393"/>
      <c r="AV115" s="394"/>
      <c r="AW115" s="395"/>
      <c r="AX115" s="389"/>
      <c r="AY115" s="390"/>
      <c r="AZ115" s="391"/>
      <c r="BA115" s="392"/>
      <c r="BB115" s="393"/>
      <c r="BC115" s="394"/>
      <c r="BD115" s="395"/>
      <c r="BE115" s="389"/>
      <c r="BF115" s="390"/>
      <c r="BG115" s="391"/>
      <c r="BH115" s="392"/>
      <c r="BI115" s="393"/>
      <c r="BJ115" s="394"/>
      <c r="BK115" s="395"/>
      <c r="BL115" s="389"/>
      <c r="BM115" s="390"/>
      <c r="BN115" s="391"/>
      <c r="BO115" s="392"/>
      <c r="BP115" s="393"/>
      <c r="BQ115" s="394"/>
      <c r="BR115" s="395"/>
      <c r="BS115" s="389"/>
      <c r="BT115" s="390"/>
      <c r="BU115" s="391"/>
      <c r="BV115" s="392"/>
      <c r="BW115" s="393"/>
      <c r="BX115" s="394"/>
      <c r="BY115" s="395"/>
      <c r="BZ115" s="389"/>
      <c r="CA115" s="390"/>
      <c r="CB115" s="391"/>
      <c r="CC115" s="392"/>
      <c r="CD115" s="393"/>
      <c r="CE115" s="394"/>
      <c r="CF115" s="395"/>
      <c r="CG115" s="389"/>
      <c r="CH115" s="390"/>
      <c r="CI115" s="391"/>
      <c r="CJ115" s="392"/>
      <c r="CK115" s="393"/>
      <c r="CL115" s="394"/>
      <c r="CM115" s="395"/>
      <c r="CN115" s="389"/>
      <c r="CO115" s="390"/>
      <c r="CP115" s="391"/>
      <c r="CQ115" s="392"/>
      <c r="CR115" s="393"/>
      <c r="CS115" s="394"/>
      <c r="CT115" s="395"/>
      <c r="CU115" s="389"/>
      <c r="CV115" s="390"/>
      <c r="CW115" s="391"/>
      <c r="CX115" s="392"/>
      <c r="CY115" s="393"/>
      <c r="CZ115" s="394"/>
      <c r="DA115" s="395"/>
      <c r="DB115" s="389"/>
      <c r="DC115" s="390"/>
      <c r="DD115" s="391"/>
      <c r="DE115" s="392"/>
      <c r="DF115" s="393"/>
      <c r="DG115" s="394"/>
      <c r="DH115" s="395"/>
      <c r="DI115" s="389"/>
      <c r="DJ115" s="390"/>
      <c r="DK115" s="391"/>
      <c r="DL115" s="392"/>
      <c r="DM115" s="393"/>
      <c r="DN115" s="394"/>
      <c r="DO115" s="395"/>
      <c r="DP115" s="389"/>
      <c r="DQ115" s="390"/>
      <c r="DR115" s="391"/>
      <c r="DS115" s="392"/>
      <c r="DT115" s="393"/>
      <c r="DU115" s="394"/>
      <c r="DV115" s="395"/>
      <c r="DW115" s="389"/>
      <c r="DX115" s="390"/>
      <c r="DY115" s="391"/>
      <c r="DZ115" s="392"/>
      <c r="EA115" s="393"/>
      <c r="EB115" s="394"/>
      <c r="EC115" s="395"/>
      <c r="ED115" s="389"/>
      <c r="EE115" s="390"/>
      <c r="EF115" s="391"/>
      <c r="EG115" s="392"/>
      <c r="EH115" s="393"/>
      <c r="EI115" s="394"/>
      <c r="EJ115" s="395"/>
      <c r="EK115" s="389"/>
      <c r="EL115" s="390"/>
      <c r="EM115" s="391"/>
      <c r="EN115" s="392"/>
      <c r="EO115" s="393"/>
      <c r="EP115" s="394"/>
      <c r="EQ115" s="395"/>
      <c r="ER115" s="389"/>
      <c r="ES115" s="390"/>
      <c r="ET115" s="391"/>
      <c r="EU115" s="392"/>
      <c r="EV115" s="393"/>
      <c r="EW115" s="394"/>
      <c r="EX115" s="395"/>
      <c r="EY115" s="389"/>
      <c r="EZ115" s="390"/>
      <c r="FA115" s="391"/>
      <c r="FB115" s="392"/>
      <c r="FC115" s="393"/>
      <c r="FD115" s="394"/>
      <c r="FE115" s="395"/>
      <c r="FF115" s="389"/>
      <c r="FG115" s="390"/>
      <c r="FH115" s="391"/>
      <c r="FI115" s="392"/>
      <c r="FJ115" s="393"/>
      <c r="FK115" s="394"/>
      <c r="FL115" s="395"/>
      <c r="FM115" s="389"/>
      <c r="FN115" s="390"/>
      <c r="FO115" s="391"/>
      <c r="FP115" s="392"/>
      <c r="FQ115" s="393"/>
      <c r="FR115" s="394"/>
      <c r="FS115" s="395"/>
      <c r="FT115" s="389"/>
      <c r="FU115" s="390"/>
      <c r="FV115" s="391"/>
      <c r="FW115" s="392"/>
      <c r="FX115" s="393"/>
      <c r="FY115" s="394"/>
      <c r="FZ115" s="395"/>
      <c r="GA115" s="389"/>
      <c r="GB115" s="390"/>
      <c r="GC115" s="391"/>
      <c r="GD115" s="392"/>
      <c r="GE115" s="393"/>
      <c r="GF115" s="394"/>
      <c r="GG115" s="395"/>
      <c r="GH115" s="389"/>
      <c r="GI115" s="390"/>
      <c r="GJ115" s="391"/>
      <c r="GK115" s="392"/>
      <c r="GL115" s="393"/>
      <c r="GM115" s="394"/>
      <c r="GN115" s="395"/>
      <c r="GO115" s="389"/>
      <c r="GP115" s="390"/>
      <c r="GQ115" s="391"/>
      <c r="GR115" s="392"/>
      <c r="GS115" s="393"/>
      <c r="GT115" s="394"/>
      <c r="GU115" s="395"/>
      <c r="GV115" s="389"/>
      <c r="GW115" s="390"/>
      <c r="GX115" s="391"/>
      <c r="GY115" s="392"/>
      <c r="GZ115" s="393"/>
      <c r="HA115" s="394"/>
      <c r="HB115" s="395"/>
      <c r="HC115" s="389"/>
      <c r="HD115" s="390"/>
      <c r="HE115" s="391"/>
      <c r="HF115" s="392"/>
      <c r="HG115" s="393"/>
      <c r="HH115" s="394"/>
      <c r="HI115" s="395"/>
      <c r="HJ115" s="389"/>
      <c r="HK115" s="390"/>
      <c r="HL115" s="391"/>
      <c r="HM115" s="392"/>
      <c r="HN115" s="393"/>
      <c r="HO115" s="394"/>
      <c r="HP115" s="395"/>
      <c r="HQ115" s="389"/>
      <c r="HR115" s="390"/>
      <c r="HS115" s="391"/>
      <c r="HT115" s="392"/>
      <c r="HU115" s="393"/>
      <c r="HV115" s="394"/>
      <c r="HW115" s="395"/>
      <c r="HX115" s="389"/>
      <c r="HY115" s="390"/>
      <c r="HZ115" s="391"/>
      <c r="IA115" s="392"/>
      <c r="IB115" s="393"/>
      <c r="IC115" s="394"/>
      <c r="ID115" s="395"/>
      <c r="IE115" s="389"/>
      <c r="IF115" s="390"/>
      <c r="IG115" s="391"/>
      <c r="IH115" s="392"/>
      <c r="II115" s="393"/>
      <c r="IJ115" s="394"/>
      <c r="IK115" s="395"/>
      <c r="IL115" s="389"/>
      <c r="IM115" s="390"/>
      <c r="IN115" s="391"/>
      <c r="IO115" s="392"/>
      <c r="IP115" s="393"/>
      <c r="IQ115" s="394"/>
      <c r="IR115" s="395"/>
      <c r="IS115" s="389"/>
      <c r="IT115" s="390"/>
      <c r="IU115" s="391"/>
      <c r="IV115" s="392"/>
      <c r="IW115" s="393"/>
      <c r="IX115" s="394"/>
      <c r="IY115" s="395"/>
      <c r="IZ115" s="389"/>
      <c r="JA115" s="390"/>
      <c r="JB115" s="391"/>
      <c r="JC115" s="392"/>
      <c r="JD115" s="393"/>
      <c r="JE115" s="394"/>
      <c r="JF115" s="395"/>
      <c r="JG115" s="389"/>
      <c r="JH115" s="390"/>
      <c r="JI115" s="391"/>
      <c r="JJ115" s="392"/>
      <c r="JK115" s="393"/>
      <c r="JL115" s="394"/>
      <c r="JM115" s="395"/>
      <c r="JN115" s="389"/>
      <c r="JO115" s="390"/>
      <c r="JP115" s="391"/>
      <c r="JQ115" s="392"/>
      <c r="JR115" s="393"/>
      <c r="JS115" s="394"/>
      <c r="JT115" s="395"/>
      <c r="JU115" s="389"/>
      <c r="JV115" s="390"/>
      <c r="JW115" s="391"/>
      <c r="JX115" s="392"/>
      <c r="JY115" s="393"/>
      <c r="JZ115" s="394"/>
      <c r="KA115" s="395"/>
      <c r="KB115" s="389"/>
      <c r="KC115" s="390"/>
      <c r="KD115" s="391"/>
      <c r="KE115" s="392"/>
      <c r="KF115" s="393"/>
      <c r="KG115" s="394"/>
      <c r="KH115" s="395"/>
      <c r="KI115" s="389"/>
      <c r="KJ115" s="390"/>
      <c r="KK115" s="391"/>
      <c r="KL115" s="392"/>
      <c r="KM115" s="393"/>
      <c r="KN115" s="394"/>
      <c r="KO115" s="395"/>
      <c r="KP115" s="389"/>
      <c r="KQ115" s="390"/>
      <c r="KR115" s="391"/>
      <c r="KS115" s="392"/>
      <c r="KT115" s="393"/>
      <c r="KU115" s="394"/>
      <c r="KV115" s="395"/>
      <c r="KW115" s="389"/>
      <c r="KX115" s="390"/>
      <c r="KY115" s="391"/>
      <c r="KZ115" s="392"/>
      <c r="LA115" s="393"/>
      <c r="LB115" s="394"/>
      <c r="LC115" s="395"/>
      <c r="LD115" s="389"/>
      <c r="LE115" s="390"/>
      <c r="LF115" s="391"/>
      <c r="LG115" s="392"/>
      <c r="LH115" s="393"/>
      <c r="LI115" s="394"/>
      <c r="LJ115" s="395"/>
      <c r="LK115" s="389"/>
      <c r="LL115" s="390"/>
      <c r="LM115" s="391"/>
      <c r="LN115" s="392"/>
      <c r="LO115" s="393"/>
      <c r="LP115" s="394"/>
      <c r="LQ115" s="395"/>
      <c r="LR115" s="389"/>
      <c r="LS115" s="390"/>
      <c r="LT115" s="391"/>
      <c r="LU115" s="392"/>
      <c r="LV115" s="393"/>
      <c r="LW115" s="394"/>
      <c r="LX115" s="395"/>
      <c r="LY115" s="389"/>
      <c r="LZ115" s="390"/>
      <c r="MA115" s="391"/>
      <c r="MB115" s="392"/>
      <c r="MC115" s="393"/>
      <c r="MD115" s="394"/>
      <c r="ME115" s="395"/>
      <c r="MF115" s="389"/>
      <c r="MG115" s="390"/>
      <c r="MH115" s="391"/>
      <c r="MI115" s="392"/>
      <c r="MJ115" s="393"/>
      <c r="MK115" s="394"/>
      <c r="ML115" s="395"/>
      <c r="MM115" s="389"/>
      <c r="MN115" s="390"/>
      <c r="MO115" s="391"/>
      <c r="MP115" s="392"/>
      <c r="MQ115" s="393"/>
      <c r="MR115" s="394"/>
      <c r="MS115" s="395"/>
      <c r="MT115" s="389"/>
      <c r="MU115" s="390"/>
      <c r="MV115" s="391"/>
      <c r="MW115" s="392"/>
      <c r="MX115" s="393"/>
      <c r="MY115" s="394"/>
      <c r="MZ115" s="395"/>
      <c r="NA115" s="389"/>
      <c r="NB115" s="390"/>
      <c r="NC115" s="391"/>
      <c r="ND115" s="392"/>
      <c r="NE115" s="393"/>
      <c r="NF115" s="394"/>
      <c r="NG115" s="395"/>
      <c r="NH115" s="389"/>
      <c r="NI115" s="390"/>
      <c r="NJ115" s="391"/>
      <c r="NK115" s="392"/>
      <c r="NL115" s="393"/>
      <c r="NM115" s="394"/>
      <c r="NN115" s="395"/>
      <c r="NO115" s="389"/>
      <c r="NP115" s="390"/>
      <c r="NQ115" s="391"/>
      <c r="NR115" s="392"/>
      <c r="NS115" s="393"/>
      <c r="NT115" s="394"/>
      <c r="NU115" s="395"/>
      <c r="NV115" s="389"/>
      <c r="NW115" s="390"/>
      <c r="NX115" s="391"/>
      <c r="NY115" s="392"/>
      <c r="NZ115" s="393"/>
      <c r="OA115" s="394"/>
      <c r="OB115" s="395"/>
      <c r="OC115" s="389"/>
      <c r="OD115" s="390"/>
      <c r="OE115" s="391"/>
      <c r="OF115" s="392"/>
      <c r="OG115" s="393"/>
      <c r="OH115" s="394"/>
      <c r="OI115" s="395"/>
      <c r="OJ115" s="389"/>
      <c r="OK115" s="390"/>
      <c r="OL115" s="391"/>
      <c r="OM115" s="392"/>
      <c r="ON115" s="393"/>
      <c r="OO115" s="394"/>
      <c r="OP115" s="395"/>
      <c r="OQ115" s="389"/>
      <c r="OR115" s="390"/>
      <c r="OS115" s="391"/>
      <c r="OT115" s="392"/>
      <c r="OU115" s="393"/>
      <c r="OV115" s="394"/>
      <c r="OW115" s="395"/>
      <c r="OX115" s="389"/>
      <c r="OY115" s="390"/>
      <c r="OZ115" s="391"/>
      <c r="PA115" s="392"/>
      <c r="PB115" s="393"/>
      <c r="PC115" s="394"/>
      <c r="PD115" s="395"/>
      <c r="PE115" s="389"/>
      <c r="PF115" s="390"/>
      <c r="PG115" s="391"/>
      <c r="PH115" s="392"/>
      <c r="PI115" s="393"/>
      <c r="PJ115" s="394"/>
      <c r="PK115" s="395"/>
      <c r="PL115" s="389"/>
      <c r="PM115" s="390"/>
      <c r="PN115" s="391"/>
      <c r="PO115" s="392"/>
      <c r="PP115" s="393"/>
      <c r="PQ115" s="394"/>
      <c r="PR115" s="395"/>
      <c r="PS115" s="389"/>
      <c r="PT115" s="390"/>
      <c r="PU115" s="391"/>
      <c r="PV115" s="392"/>
      <c r="PW115" s="393"/>
      <c r="PX115" s="394"/>
      <c r="PY115" s="395"/>
      <c r="PZ115" s="389"/>
      <c r="QA115" s="390"/>
      <c r="QB115" s="391"/>
      <c r="QC115" s="392"/>
      <c r="QD115" s="393"/>
      <c r="QE115" s="394"/>
      <c r="QF115" s="395"/>
      <c r="QG115" s="389"/>
      <c r="QH115" s="390"/>
      <c r="QI115" s="391"/>
      <c r="QJ115" s="392"/>
      <c r="QK115" s="393"/>
      <c r="QL115" s="394"/>
      <c r="QM115" s="395"/>
      <c r="QN115" s="389"/>
      <c r="QO115" s="390"/>
      <c r="QP115" s="391"/>
      <c r="QQ115" s="392"/>
      <c r="QR115" s="393"/>
      <c r="QS115" s="394"/>
      <c r="QT115" s="395"/>
      <c r="QU115" s="389"/>
      <c r="QV115" s="390"/>
      <c r="QW115" s="391"/>
      <c r="QX115" s="392"/>
      <c r="QY115" s="393"/>
      <c r="QZ115" s="394"/>
      <c r="RA115" s="395"/>
      <c r="RB115" s="389"/>
      <c r="RC115" s="390"/>
      <c r="RD115" s="391"/>
      <c r="RE115" s="392"/>
      <c r="RF115" s="393"/>
      <c r="RG115" s="394"/>
      <c r="RH115" s="395"/>
      <c r="RI115" s="389"/>
      <c r="RJ115" s="390"/>
      <c r="RK115" s="391"/>
      <c r="RL115" s="392"/>
      <c r="RM115" s="393"/>
      <c r="RN115" s="394"/>
      <c r="RO115" s="395"/>
      <c r="RP115" s="389"/>
      <c r="RQ115" s="390"/>
      <c r="RR115" s="391"/>
      <c r="RS115" s="392"/>
      <c r="RT115" s="393"/>
      <c r="RU115" s="394"/>
      <c r="RV115" s="395"/>
      <c r="RW115" s="389"/>
      <c r="RX115" s="390"/>
      <c r="RY115" s="391"/>
      <c r="RZ115" s="392"/>
      <c r="SA115" s="393"/>
      <c r="SB115" s="394"/>
      <c r="SC115" s="395"/>
      <c r="SD115" s="389"/>
      <c r="SE115" s="390"/>
      <c r="SF115" s="391"/>
      <c r="SG115" s="392"/>
      <c r="SH115" s="393"/>
      <c r="SI115" s="394"/>
      <c r="SJ115" s="395"/>
      <c r="SK115" s="389"/>
      <c r="SL115" s="390"/>
      <c r="SM115" s="391"/>
      <c r="SN115" s="392"/>
      <c r="SO115" s="393"/>
      <c r="SP115" s="394"/>
      <c r="SQ115" s="395"/>
      <c r="SR115" s="389"/>
      <c r="SS115" s="390"/>
      <c r="ST115" s="391"/>
      <c r="SU115" s="392"/>
      <c r="SV115" s="393"/>
      <c r="SW115" s="394"/>
      <c r="SX115" s="395"/>
      <c r="SY115" s="389"/>
      <c r="SZ115" s="390"/>
      <c r="TA115" s="391"/>
      <c r="TB115" s="392"/>
      <c r="TC115" s="393"/>
      <c r="TD115" s="394"/>
      <c r="TE115" s="395"/>
      <c r="TF115" s="389"/>
      <c r="TG115" s="390"/>
      <c r="TH115" s="391"/>
      <c r="TI115" s="392"/>
      <c r="TJ115" s="393"/>
      <c r="TK115" s="394"/>
      <c r="TL115" s="395"/>
      <c r="TM115" s="389"/>
      <c r="TN115" s="390"/>
      <c r="TO115" s="391"/>
      <c r="TP115" s="392"/>
      <c r="TQ115" s="393"/>
      <c r="TR115" s="394"/>
      <c r="TS115" s="395"/>
      <c r="TT115" s="389"/>
      <c r="TU115" s="390"/>
      <c r="TV115" s="391"/>
      <c r="TW115" s="392"/>
      <c r="TX115" s="393"/>
      <c r="TY115" s="394"/>
      <c r="TZ115" s="395"/>
      <c r="UA115" s="389"/>
      <c r="UB115" s="390"/>
      <c r="UC115" s="391"/>
      <c r="UD115" s="392"/>
      <c r="UE115" s="393"/>
      <c r="UF115" s="394"/>
      <c r="UG115" s="395"/>
      <c r="UH115" s="389"/>
      <c r="UI115" s="390"/>
      <c r="UJ115" s="391"/>
      <c r="UK115" s="392"/>
      <c r="UL115" s="393"/>
      <c r="UM115" s="394"/>
      <c r="UN115" s="395"/>
      <c r="UO115" s="389"/>
      <c r="UP115" s="390"/>
      <c r="UQ115" s="391"/>
      <c r="UR115" s="392"/>
      <c r="US115" s="393"/>
      <c r="UT115" s="394"/>
      <c r="UU115" s="395"/>
      <c r="UV115" s="389"/>
      <c r="UW115" s="390"/>
      <c r="UX115" s="391"/>
      <c r="UY115" s="392"/>
      <c r="UZ115" s="393"/>
      <c r="VA115" s="394"/>
      <c r="VB115" s="395"/>
      <c r="VC115" s="389"/>
      <c r="VD115" s="390"/>
      <c r="VE115" s="391"/>
      <c r="VF115" s="392"/>
      <c r="VG115" s="393"/>
      <c r="VH115" s="394"/>
      <c r="VI115" s="395"/>
      <c r="VJ115" s="389"/>
      <c r="VK115" s="390"/>
      <c r="VL115" s="391"/>
      <c r="VM115" s="392"/>
      <c r="VN115" s="393"/>
      <c r="VO115" s="394"/>
      <c r="VP115" s="395"/>
      <c r="VQ115" s="389"/>
      <c r="VR115" s="390"/>
      <c r="VS115" s="391"/>
      <c r="VT115" s="392"/>
      <c r="VU115" s="393"/>
      <c r="VV115" s="394"/>
      <c r="VW115" s="395"/>
      <c r="VX115" s="389"/>
      <c r="VY115" s="390"/>
      <c r="VZ115" s="391"/>
      <c r="WA115" s="392"/>
      <c r="WB115" s="393"/>
      <c r="WC115" s="394"/>
      <c r="WD115" s="395"/>
      <c r="WE115" s="389"/>
      <c r="WF115" s="390"/>
      <c r="WG115" s="391"/>
      <c r="WH115" s="392"/>
      <c r="WI115" s="393"/>
      <c r="WJ115" s="394"/>
      <c r="WK115" s="395"/>
      <c r="WL115" s="389"/>
      <c r="WM115" s="390"/>
      <c r="WN115" s="391"/>
      <c r="WO115" s="392"/>
      <c r="WP115" s="393"/>
      <c r="WQ115" s="394"/>
      <c r="WR115" s="395"/>
      <c r="WS115" s="389"/>
      <c r="WT115" s="390"/>
      <c r="WU115" s="391"/>
      <c r="WV115" s="392"/>
      <c r="WW115" s="393"/>
      <c r="WX115" s="394"/>
      <c r="WY115" s="395"/>
      <c r="WZ115" s="389"/>
      <c r="XA115" s="390"/>
      <c r="XB115" s="391"/>
      <c r="XC115" s="392"/>
      <c r="XD115" s="393"/>
      <c r="XE115" s="394"/>
      <c r="XF115" s="395"/>
      <c r="XG115" s="389"/>
      <c r="XH115" s="390"/>
      <c r="XI115" s="391"/>
      <c r="XJ115" s="392"/>
      <c r="XK115" s="393"/>
      <c r="XL115" s="394"/>
      <c r="XM115" s="395"/>
      <c r="XN115" s="389"/>
      <c r="XO115" s="390"/>
      <c r="XP115" s="391"/>
      <c r="XQ115" s="392"/>
      <c r="XR115" s="393"/>
      <c r="XS115" s="394"/>
      <c r="XT115" s="395"/>
      <c r="XU115" s="389"/>
      <c r="XV115" s="390"/>
      <c r="XW115" s="391"/>
      <c r="XX115" s="392"/>
      <c r="XY115" s="393"/>
      <c r="XZ115" s="394"/>
      <c r="YA115" s="395"/>
      <c r="YB115" s="389"/>
      <c r="YC115" s="390"/>
      <c r="YD115" s="391"/>
      <c r="YE115" s="392"/>
      <c r="YF115" s="393"/>
      <c r="YG115" s="394"/>
      <c r="YH115" s="395"/>
      <c r="YI115" s="389"/>
      <c r="YJ115" s="390"/>
      <c r="YK115" s="391"/>
      <c r="YL115" s="392"/>
      <c r="YM115" s="393"/>
      <c r="YN115" s="394"/>
      <c r="YO115" s="395"/>
      <c r="YP115" s="389"/>
      <c r="YQ115" s="390"/>
      <c r="YR115" s="391"/>
      <c r="YS115" s="392"/>
      <c r="YT115" s="393"/>
      <c r="YU115" s="394"/>
      <c r="YV115" s="395"/>
      <c r="YW115" s="389"/>
      <c r="YX115" s="390"/>
      <c r="YY115" s="391"/>
      <c r="YZ115" s="392"/>
      <c r="ZA115" s="393"/>
      <c r="ZB115" s="394"/>
      <c r="ZC115" s="395"/>
      <c r="ZD115" s="389"/>
      <c r="ZE115" s="390"/>
      <c r="ZF115" s="391"/>
      <c r="ZG115" s="392"/>
      <c r="ZH115" s="393"/>
      <c r="ZI115" s="394"/>
      <c r="ZJ115" s="395"/>
      <c r="ZK115" s="389"/>
      <c r="ZL115" s="390"/>
      <c r="ZM115" s="391"/>
      <c r="ZN115" s="392"/>
      <c r="ZO115" s="393"/>
      <c r="ZP115" s="394"/>
      <c r="ZQ115" s="395"/>
      <c r="ZR115" s="389"/>
      <c r="ZS115" s="390"/>
      <c r="ZT115" s="391"/>
      <c r="ZU115" s="392"/>
      <c r="ZV115" s="393"/>
      <c r="ZW115" s="394"/>
      <c r="ZX115" s="395"/>
      <c r="ZY115" s="389"/>
      <c r="ZZ115" s="390"/>
      <c r="AAA115" s="391"/>
      <c r="AAB115" s="392"/>
      <c r="AAC115" s="393"/>
      <c r="AAD115" s="394"/>
      <c r="AAE115" s="395"/>
      <c r="AAF115" s="389"/>
      <c r="AAG115" s="390"/>
      <c r="AAH115" s="391"/>
      <c r="AAI115" s="392"/>
      <c r="AAJ115" s="393"/>
      <c r="AAK115" s="394"/>
      <c r="AAL115" s="395"/>
      <c r="AAM115" s="389"/>
      <c r="AAN115" s="390"/>
      <c r="AAO115" s="391"/>
      <c r="AAP115" s="392"/>
      <c r="AAQ115" s="393"/>
      <c r="AAR115" s="394"/>
      <c r="AAS115" s="395"/>
      <c r="AAT115" s="389"/>
      <c r="AAU115" s="390"/>
      <c r="AAV115" s="391"/>
      <c r="AAW115" s="392"/>
      <c r="AAX115" s="393"/>
      <c r="AAY115" s="394"/>
      <c r="AAZ115" s="395"/>
      <c r="ABA115" s="389"/>
      <c r="ABB115" s="390"/>
      <c r="ABC115" s="391"/>
      <c r="ABD115" s="392"/>
      <c r="ABE115" s="393"/>
      <c r="ABF115" s="394"/>
      <c r="ABG115" s="395"/>
      <c r="ABH115" s="389"/>
      <c r="ABI115" s="390"/>
      <c r="ABJ115" s="391"/>
      <c r="ABK115" s="392"/>
      <c r="ABL115" s="393"/>
      <c r="ABM115" s="394"/>
      <c r="ABN115" s="395"/>
      <c r="ABO115" s="389"/>
      <c r="ABP115" s="390"/>
      <c r="ABQ115" s="391"/>
      <c r="ABR115" s="392"/>
      <c r="ABS115" s="393"/>
      <c r="ABT115" s="394"/>
      <c r="ABU115" s="395"/>
      <c r="ABV115" s="389"/>
      <c r="ABW115" s="390"/>
      <c r="ABX115" s="391"/>
      <c r="ABY115" s="392"/>
      <c r="ABZ115" s="393"/>
      <c r="ACA115" s="394"/>
      <c r="ACB115" s="395"/>
      <c r="ACC115" s="389"/>
      <c r="ACD115" s="390"/>
      <c r="ACE115" s="391"/>
      <c r="ACF115" s="392"/>
      <c r="ACG115" s="393"/>
      <c r="ACH115" s="394"/>
      <c r="ACI115" s="395"/>
      <c r="ACJ115" s="389"/>
      <c r="ACK115" s="390"/>
      <c r="ACL115" s="391"/>
      <c r="ACM115" s="392"/>
      <c r="ACN115" s="393"/>
      <c r="ACO115" s="394"/>
      <c r="ACP115" s="395"/>
      <c r="ACQ115" s="389"/>
      <c r="ACR115" s="390"/>
      <c r="ACS115" s="391"/>
      <c r="ACT115" s="392"/>
      <c r="ACU115" s="393"/>
      <c r="ACV115" s="394"/>
      <c r="ACW115" s="395"/>
      <c r="ACX115" s="389"/>
      <c r="ACY115" s="390"/>
      <c r="ACZ115" s="391"/>
      <c r="ADA115" s="392"/>
      <c r="ADB115" s="393"/>
      <c r="ADC115" s="394"/>
      <c r="ADD115" s="395"/>
      <c r="ADE115" s="389"/>
      <c r="ADF115" s="390"/>
      <c r="ADG115" s="391"/>
      <c r="ADH115" s="392"/>
      <c r="ADI115" s="393"/>
      <c r="ADJ115" s="394"/>
      <c r="ADK115" s="395"/>
      <c r="ADL115" s="389"/>
      <c r="ADM115" s="390"/>
      <c r="ADN115" s="391"/>
      <c r="ADO115" s="392"/>
      <c r="ADP115" s="393"/>
      <c r="ADQ115" s="394"/>
      <c r="ADR115" s="395"/>
      <c r="ADS115" s="389"/>
      <c r="ADT115" s="390"/>
      <c r="ADU115" s="391"/>
      <c r="ADV115" s="392"/>
      <c r="ADW115" s="393"/>
      <c r="ADX115" s="394"/>
      <c r="ADY115" s="395"/>
      <c r="ADZ115" s="389"/>
      <c r="AEA115" s="390"/>
      <c r="AEB115" s="391"/>
      <c r="AEC115" s="392"/>
      <c r="AED115" s="393"/>
      <c r="AEE115" s="394"/>
      <c r="AEF115" s="395"/>
      <c r="AEG115" s="389"/>
      <c r="AEH115" s="390"/>
      <c r="AEI115" s="391"/>
      <c r="AEJ115" s="392"/>
      <c r="AEK115" s="393"/>
      <c r="AEL115" s="394"/>
      <c r="AEM115" s="395"/>
      <c r="AEN115" s="389"/>
      <c r="AEO115" s="390"/>
      <c r="AEP115" s="391"/>
      <c r="AEQ115" s="392"/>
      <c r="AER115" s="393"/>
      <c r="AES115" s="394"/>
      <c r="AET115" s="395"/>
      <c r="AEU115" s="389"/>
      <c r="AEV115" s="390"/>
      <c r="AEW115" s="391"/>
      <c r="AEX115" s="392"/>
      <c r="AEY115" s="393"/>
      <c r="AEZ115" s="394"/>
      <c r="AFA115" s="395"/>
      <c r="AFB115" s="389"/>
      <c r="AFC115" s="390"/>
      <c r="AFD115" s="391"/>
      <c r="AFE115" s="392"/>
      <c r="AFF115" s="393"/>
      <c r="AFG115" s="394"/>
      <c r="AFH115" s="395"/>
      <c r="AFI115" s="389"/>
      <c r="AFJ115" s="390"/>
      <c r="AFK115" s="391"/>
      <c r="AFL115" s="392"/>
      <c r="AFM115" s="393"/>
      <c r="AFN115" s="394"/>
      <c r="AFO115" s="395"/>
      <c r="AFP115" s="389"/>
      <c r="AFQ115" s="390"/>
      <c r="AFR115" s="391"/>
      <c r="AFS115" s="392"/>
      <c r="AFT115" s="393"/>
      <c r="AFU115" s="394"/>
      <c r="AFV115" s="395"/>
      <c r="AFW115" s="389"/>
      <c r="AFX115" s="390"/>
      <c r="AFY115" s="391"/>
      <c r="AFZ115" s="392"/>
      <c r="AGA115" s="393"/>
      <c r="AGB115" s="394"/>
      <c r="AGC115" s="395"/>
      <c r="AGD115" s="389"/>
      <c r="AGE115" s="390"/>
      <c r="AGF115" s="391"/>
      <c r="AGG115" s="392"/>
      <c r="AGH115" s="393"/>
      <c r="AGI115" s="394"/>
      <c r="AGJ115" s="395"/>
      <c r="AGK115" s="389"/>
      <c r="AGL115" s="390"/>
      <c r="AGM115" s="391"/>
      <c r="AGN115" s="392"/>
      <c r="AGO115" s="393"/>
      <c r="AGP115" s="394"/>
      <c r="AGQ115" s="395"/>
      <c r="AGR115" s="389"/>
      <c r="AGS115" s="390"/>
      <c r="AGT115" s="391"/>
      <c r="AGU115" s="392"/>
      <c r="AGV115" s="393"/>
      <c r="AGW115" s="394"/>
      <c r="AGX115" s="395"/>
      <c r="AGY115" s="389"/>
      <c r="AGZ115" s="390"/>
      <c r="AHA115" s="391"/>
      <c r="AHB115" s="392"/>
      <c r="AHC115" s="393"/>
      <c r="AHD115" s="394"/>
      <c r="AHE115" s="395"/>
      <c r="AHF115" s="389"/>
      <c r="AHG115" s="390"/>
      <c r="AHH115" s="391"/>
      <c r="AHI115" s="392"/>
      <c r="AHJ115" s="393"/>
      <c r="AHK115" s="394"/>
      <c r="AHL115" s="395"/>
      <c r="AHM115" s="389"/>
      <c r="AHN115" s="390"/>
      <c r="AHO115" s="391"/>
      <c r="AHP115" s="392"/>
      <c r="AHQ115" s="393"/>
      <c r="AHR115" s="394"/>
      <c r="AHS115" s="395"/>
      <c r="AHT115" s="389"/>
      <c r="AHU115" s="390"/>
      <c r="AHV115" s="391"/>
      <c r="AHW115" s="392"/>
      <c r="AHX115" s="393"/>
      <c r="AHY115" s="394"/>
      <c r="AHZ115" s="395"/>
      <c r="AIA115" s="389"/>
      <c r="AIB115" s="390"/>
      <c r="AIC115" s="391"/>
      <c r="AID115" s="392"/>
      <c r="AIE115" s="393"/>
      <c r="AIF115" s="394"/>
      <c r="AIG115" s="395"/>
      <c r="AIH115" s="389"/>
      <c r="AII115" s="390"/>
      <c r="AIJ115" s="391"/>
      <c r="AIK115" s="392"/>
      <c r="AIL115" s="393"/>
      <c r="AIM115" s="394"/>
      <c r="AIN115" s="395"/>
      <c r="AIO115" s="389"/>
      <c r="AIP115" s="390"/>
      <c r="AIQ115" s="391"/>
      <c r="AIR115" s="392"/>
      <c r="AIS115" s="393"/>
      <c r="AIT115" s="394"/>
      <c r="AIU115" s="395"/>
      <c r="AIV115" s="389"/>
      <c r="AIW115" s="390"/>
      <c r="AIX115" s="391"/>
      <c r="AIY115" s="392"/>
      <c r="AIZ115" s="393"/>
      <c r="AJA115" s="394"/>
      <c r="AJB115" s="395"/>
      <c r="AJC115" s="389"/>
      <c r="AJD115" s="390"/>
      <c r="AJE115" s="391"/>
      <c r="AJF115" s="392"/>
      <c r="AJG115" s="393"/>
      <c r="AJH115" s="394"/>
      <c r="AJI115" s="395"/>
      <c r="AJJ115" s="389"/>
      <c r="AJK115" s="390"/>
      <c r="AJL115" s="391"/>
      <c r="AJM115" s="392"/>
      <c r="AJN115" s="393"/>
      <c r="AJO115" s="394"/>
      <c r="AJP115" s="395"/>
      <c r="AJQ115" s="389"/>
      <c r="AJR115" s="390"/>
      <c r="AJS115" s="391"/>
      <c r="AJT115" s="392"/>
      <c r="AJU115" s="393"/>
      <c r="AJV115" s="394"/>
      <c r="AJW115" s="395"/>
      <c r="AJX115" s="389"/>
      <c r="AJY115" s="390"/>
      <c r="AJZ115" s="391"/>
      <c r="AKA115" s="392"/>
      <c r="AKB115" s="393"/>
      <c r="AKC115" s="394"/>
      <c r="AKD115" s="395"/>
      <c r="AKE115" s="389"/>
      <c r="AKF115" s="390"/>
      <c r="AKG115" s="391"/>
      <c r="AKH115" s="392"/>
      <c r="AKI115" s="393"/>
      <c r="AKJ115" s="394"/>
      <c r="AKK115" s="395"/>
      <c r="AKL115" s="389"/>
      <c r="AKM115" s="390"/>
      <c r="AKN115" s="391"/>
      <c r="AKO115" s="392"/>
      <c r="AKP115" s="393"/>
      <c r="AKQ115" s="394"/>
      <c r="AKR115" s="395"/>
      <c r="AKS115" s="389"/>
      <c r="AKT115" s="390"/>
      <c r="AKU115" s="391"/>
      <c r="AKV115" s="392"/>
      <c r="AKW115" s="393"/>
      <c r="AKX115" s="394"/>
      <c r="AKY115" s="395"/>
      <c r="AKZ115" s="389"/>
      <c r="ALA115" s="390"/>
      <c r="ALB115" s="391"/>
      <c r="ALC115" s="392"/>
      <c r="ALD115" s="393"/>
      <c r="ALE115" s="394"/>
      <c r="ALF115" s="395"/>
      <c r="ALG115" s="389"/>
      <c r="ALH115" s="390"/>
      <c r="ALI115" s="391"/>
      <c r="ALJ115" s="392"/>
      <c r="ALK115" s="393"/>
      <c r="ALL115" s="394"/>
      <c r="ALM115" s="395"/>
      <c r="ALN115" s="389"/>
      <c r="ALO115" s="390"/>
      <c r="ALP115" s="391"/>
      <c r="ALQ115" s="392"/>
      <c r="ALR115" s="393"/>
      <c r="ALS115" s="394"/>
      <c r="ALT115" s="395"/>
      <c r="ALU115" s="389"/>
      <c r="ALV115" s="390"/>
      <c r="ALW115" s="391"/>
      <c r="ALX115" s="392"/>
      <c r="ALY115" s="393"/>
      <c r="ALZ115" s="394"/>
      <c r="AMA115" s="395"/>
      <c r="AMB115" s="389"/>
      <c r="AMC115" s="390"/>
      <c r="AMD115" s="391"/>
      <c r="AME115" s="392"/>
      <c r="AMF115" s="393"/>
      <c r="AMG115" s="394"/>
      <c r="AMH115" s="395"/>
      <c r="AMI115" s="389"/>
      <c r="AMJ115" s="390"/>
      <c r="AMK115" s="391"/>
      <c r="AML115" s="392"/>
      <c r="AMM115" s="393"/>
      <c r="AMN115" s="394"/>
      <c r="AMO115" s="395"/>
      <c r="AMP115" s="389"/>
      <c r="AMQ115" s="390"/>
      <c r="AMR115" s="391"/>
      <c r="AMS115" s="392"/>
      <c r="AMT115" s="393"/>
      <c r="AMU115" s="394"/>
      <c r="AMV115" s="395"/>
      <c r="AMW115" s="389"/>
      <c r="AMX115" s="390"/>
      <c r="AMY115" s="391"/>
      <c r="AMZ115" s="392"/>
      <c r="ANA115" s="393"/>
      <c r="ANB115" s="394"/>
      <c r="ANC115" s="395"/>
      <c r="AND115" s="389"/>
      <c r="ANE115" s="390"/>
      <c r="ANF115" s="391"/>
      <c r="ANG115" s="392"/>
      <c r="ANH115" s="393"/>
      <c r="ANI115" s="394"/>
      <c r="ANJ115" s="395"/>
      <c r="ANK115" s="389"/>
      <c r="ANL115" s="390"/>
      <c r="ANM115" s="391"/>
      <c r="ANN115" s="392"/>
      <c r="ANO115" s="393"/>
      <c r="ANP115" s="394"/>
      <c r="ANQ115" s="395"/>
      <c r="ANR115" s="389"/>
      <c r="ANS115" s="390"/>
      <c r="ANT115" s="391"/>
      <c r="ANU115" s="392"/>
      <c r="ANV115" s="393"/>
      <c r="ANW115" s="394"/>
      <c r="ANX115" s="395"/>
      <c r="ANY115" s="389"/>
      <c r="ANZ115" s="390"/>
      <c r="AOA115" s="391"/>
      <c r="AOB115" s="392"/>
      <c r="AOC115" s="393"/>
      <c r="AOD115" s="394"/>
      <c r="AOE115" s="395"/>
      <c r="AOF115" s="389"/>
      <c r="AOG115" s="390"/>
      <c r="AOH115" s="391"/>
      <c r="AOI115" s="392"/>
      <c r="AOJ115" s="393"/>
      <c r="AOK115" s="394"/>
      <c r="AOL115" s="395"/>
      <c r="AOM115" s="389"/>
      <c r="AON115" s="390"/>
      <c r="AOO115" s="391"/>
      <c r="AOP115" s="392"/>
      <c r="AOQ115" s="393"/>
      <c r="AOR115" s="394"/>
      <c r="AOS115" s="395"/>
      <c r="AOT115" s="389"/>
      <c r="AOU115" s="390"/>
      <c r="AOV115" s="391"/>
      <c r="AOW115" s="392"/>
      <c r="AOX115" s="393"/>
      <c r="AOY115" s="394"/>
      <c r="AOZ115" s="395"/>
      <c r="APA115" s="389"/>
      <c r="APB115" s="390"/>
      <c r="APC115" s="391"/>
      <c r="APD115" s="392"/>
      <c r="APE115" s="393"/>
      <c r="APF115" s="394"/>
      <c r="APG115" s="395"/>
      <c r="APH115" s="389"/>
      <c r="API115" s="390"/>
      <c r="APJ115" s="391"/>
      <c r="APK115" s="392"/>
      <c r="APL115" s="393"/>
      <c r="APM115" s="394"/>
      <c r="APN115" s="395"/>
      <c r="APO115" s="389"/>
      <c r="APP115" s="390"/>
      <c r="APQ115" s="391"/>
      <c r="APR115" s="392"/>
      <c r="APS115" s="393"/>
      <c r="APT115" s="394"/>
      <c r="APU115" s="395"/>
      <c r="APV115" s="389"/>
      <c r="APW115" s="390"/>
      <c r="APX115" s="391"/>
      <c r="APY115" s="392"/>
      <c r="APZ115" s="393"/>
      <c r="AQA115" s="394"/>
      <c r="AQB115" s="395"/>
      <c r="AQC115" s="389"/>
      <c r="AQD115" s="390"/>
      <c r="AQE115" s="391"/>
      <c r="AQF115" s="392"/>
      <c r="AQG115" s="393"/>
      <c r="AQH115" s="394"/>
      <c r="AQI115" s="395"/>
      <c r="AQJ115" s="389"/>
      <c r="AQK115" s="390"/>
      <c r="AQL115" s="391"/>
      <c r="AQM115" s="392"/>
      <c r="AQN115" s="393"/>
      <c r="AQO115" s="394"/>
      <c r="AQP115" s="395"/>
      <c r="AQQ115" s="389"/>
      <c r="AQR115" s="390"/>
      <c r="AQS115" s="391"/>
      <c r="AQT115" s="392"/>
      <c r="AQU115" s="393"/>
      <c r="AQV115" s="394"/>
      <c r="AQW115" s="395"/>
      <c r="AQX115" s="389"/>
      <c r="AQY115" s="390"/>
      <c r="AQZ115" s="391"/>
      <c r="ARA115" s="392"/>
      <c r="ARB115" s="393"/>
      <c r="ARC115" s="394"/>
      <c r="ARD115" s="395"/>
      <c r="ARE115" s="389"/>
      <c r="ARF115" s="390"/>
      <c r="ARG115" s="391"/>
      <c r="ARH115" s="392"/>
      <c r="ARI115" s="393"/>
      <c r="ARJ115" s="394"/>
      <c r="ARK115" s="395"/>
      <c r="ARL115" s="389"/>
      <c r="ARM115" s="390"/>
      <c r="ARN115" s="391"/>
      <c r="ARO115" s="392"/>
      <c r="ARP115" s="393"/>
      <c r="ARQ115" s="394"/>
      <c r="ARR115" s="395"/>
      <c r="ARS115" s="389"/>
      <c r="ART115" s="390"/>
      <c r="ARU115" s="391"/>
      <c r="ARV115" s="392"/>
      <c r="ARW115" s="393"/>
      <c r="ARX115" s="394"/>
      <c r="ARY115" s="395"/>
      <c r="ARZ115" s="389"/>
      <c r="ASA115" s="390"/>
      <c r="ASB115" s="391"/>
      <c r="ASC115" s="392"/>
      <c r="ASD115" s="393"/>
      <c r="ASE115" s="394"/>
      <c r="ASF115" s="395"/>
      <c r="ASG115" s="389"/>
      <c r="ASH115" s="390"/>
      <c r="ASI115" s="391"/>
      <c r="ASJ115" s="392"/>
      <c r="ASK115" s="393"/>
      <c r="ASL115" s="394"/>
      <c r="ASM115" s="395"/>
      <c r="ASN115" s="389"/>
      <c r="ASO115" s="390"/>
      <c r="ASP115" s="391"/>
      <c r="ASQ115" s="392"/>
      <c r="ASR115" s="393"/>
      <c r="ASS115" s="394"/>
      <c r="AST115" s="395"/>
      <c r="ASU115" s="389"/>
      <c r="ASV115" s="390"/>
      <c r="ASW115" s="391"/>
      <c r="ASX115" s="392"/>
      <c r="ASY115" s="393"/>
      <c r="ASZ115" s="394"/>
      <c r="ATA115" s="395"/>
      <c r="ATB115" s="389"/>
      <c r="ATC115" s="390"/>
      <c r="ATD115" s="391"/>
      <c r="ATE115" s="392"/>
      <c r="ATF115" s="393"/>
      <c r="ATG115" s="394"/>
      <c r="ATH115" s="395"/>
      <c r="ATI115" s="389"/>
      <c r="ATJ115" s="390"/>
      <c r="ATK115" s="391"/>
      <c r="ATL115" s="392"/>
      <c r="ATM115" s="393"/>
      <c r="ATN115" s="394"/>
      <c r="ATO115" s="395"/>
      <c r="ATP115" s="389"/>
      <c r="ATQ115" s="390"/>
      <c r="ATR115" s="391"/>
      <c r="ATS115" s="392"/>
      <c r="ATT115" s="393"/>
      <c r="ATU115" s="394"/>
      <c r="ATV115" s="395"/>
      <c r="ATW115" s="389"/>
      <c r="ATX115" s="390"/>
      <c r="ATY115" s="391"/>
      <c r="ATZ115" s="392"/>
      <c r="AUA115" s="393"/>
      <c r="AUB115" s="394"/>
      <c r="AUC115" s="395"/>
      <c r="AUD115" s="389"/>
      <c r="AUE115" s="390"/>
      <c r="AUF115" s="391"/>
      <c r="AUG115" s="392"/>
      <c r="AUH115" s="393"/>
      <c r="AUI115" s="394"/>
      <c r="AUJ115" s="395"/>
      <c r="AUK115" s="389"/>
      <c r="AUL115" s="390"/>
      <c r="AUM115" s="391"/>
      <c r="AUN115" s="392"/>
      <c r="AUO115" s="393"/>
      <c r="AUP115" s="394"/>
      <c r="AUQ115" s="395"/>
      <c r="AUR115" s="389"/>
      <c r="AUS115" s="390"/>
      <c r="AUT115" s="391"/>
      <c r="AUU115" s="392"/>
      <c r="AUV115" s="393"/>
      <c r="AUW115" s="394"/>
      <c r="AUX115" s="395"/>
      <c r="AUY115" s="389"/>
      <c r="AUZ115" s="390"/>
      <c r="AVA115" s="391"/>
      <c r="AVB115" s="392"/>
      <c r="AVC115" s="393"/>
      <c r="AVD115" s="394"/>
      <c r="AVE115" s="395"/>
      <c r="AVF115" s="389"/>
      <c r="AVG115" s="390"/>
      <c r="AVH115" s="391"/>
      <c r="AVI115" s="392"/>
      <c r="AVJ115" s="393"/>
      <c r="AVK115" s="394"/>
      <c r="AVL115" s="395"/>
      <c r="AVM115" s="389"/>
      <c r="AVN115" s="390"/>
      <c r="AVO115" s="391"/>
      <c r="AVP115" s="392"/>
      <c r="AVQ115" s="393"/>
      <c r="AVR115" s="394"/>
      <c r="AVS115" s="395"/>
      <c r="AVT115" s="389"/>
      <c r="AVU115" s="390"/>
      <c r="AVV115" s="391"/>
      <c r="AVW115" s="392"/>
      <c r="AVX115" s="393"/>
      <c r="AVY115" s="394"/>
      <c r="AVZ115" s="395"/>
      <c r="AWA115" s="389"/>
      <c r="AWB115" s="390"/>
      <c r="AWC115" s="391"/>
      <c r="AWD115" s="392"/>
      <c r="AWE115" s="393"/>
      <c r="AWF115" s="394"/>
      <c r="AWG115" s="395"/>
      <c r="AWH115" s="389"/>
      <c r="AWI115" s="390"/>
      <c r="AWJ115" s="391"/>
      <c r="AWK115" s="392"/>
      <c r="AWL115" s="393"/>
      <c r="AWM115" s="394"/>
      <c r="AWN115" s="395"/>
      <c r="AWO115" s="389"/>
      <c r="AWP115" s="390"/>
      <c r="AWQ115" s="391"/>
      <c r="AWR115" s="392"/>
      <c r="AWS115" s="393"/>
      <c r="AWT115" s="394"/>
      <c r="AWU115" s="395"/>
      <c r="AWV115" s="389"/>
      <c r="AWW115" s="390"/>
      <c r="AWX115" s="391"/>
      <c r="AWY115" s="392"/>
      <c r="AWZ115" s="393"/>
      <c r="AXA115" s="394"/>
      <c r="AXB115" s="395"/>
      <c r="AXC115" s="389"/>
      <c r="AXD115" s="390"/>
      <c r="AXE115" s="391"/>
      <c r="AXF115" s="392"/>
      <c r="AXG115" s="393"/>
      <c r="AXH115" s="394"/>
      <c r="AXI115" s="395"/>
      <c r="AXJ115" s="389"/>
      <c r="AXK115" s="390"/>
      <c r="AXL115" s="391"/>
      <c r="AXM115" s="392"/>
      <c r="AXN115" s="393"/>
      <c r="AXO115" s="394"/>
      <c r="AXP115" s="395"/>
      <c r="AXQ115" s="389"/>
      <c r="AXR115" s="390"/>
      <c r="AXS115" s="391"/>
      <c r="AXT115" s="392"/>
      <c r="AXU115" s="393"/>
      <c r="AXV115" s="394"/>
      <c r="AXW115" s="395"/>
      <c r="AXX115" s="389"/>
      <c r="AXY115" s="390"/>
      <c r="AXZ115" s="391"/>
      <c r="AYA115" s="392"/>
      <c r="AYB115" s="393"/>
      <c r="AYC115" s="394"/>
      <c r="AYD115" s="395"/>
      <c r="AYE115" s="389"/>
      <c r="AYF115" s="390"/>
      <c r="AYG115" s="391"/>
      <c r="AYH115" s="392"/>
      <c r="AYI115" s="393"/>
      <c r="AYJ115" s="394"/>
      <c r="AYK115" s="395"/>
      <c r="AYL115" s="389"/>
      <c r="AYM115" s="390"/>
      <c r="AYN115" s="391"/>
      <c r="AYO115" s="392"/>
      <c r="AYP115" s="393"/>
      <c r="AYQ115" s="394"/>
      <c r="AYR115" s="395"/>
      <c r="AYS115" s="389"/>
      <c r="AYT115" s="390"/>
      <c r="AYU115" s="391"/>
      <c r="AYV115" s="392"/>
      <c r="AYW115" s="393"/>
      <c r="AYX115" s="394"/>
      <c r="AYY115" s="395"/>
      <c r="AYZ115" s="389"/>
      <c r="AZA115" s="390"/>
      <c r="AZB115" s="391"/>
      <c r="AZC115" s="392"/>
      <c r="AZD115" s="393"/>
      <c r="AZE115" s="394"/>
      <c r="AZF115" s="395"/>
      <c r="AZG115" s="389"/>
      <c r="AZH115" s="390"/>
      <c r="AZI115" s="391"/>
      <c r="AZJ115" s="392"/>
      <c r="AZK115" s="393"/>
      <c r="AZL115" s="394"/>
      <c r="AZM115" s="395"/>
      <c r="AZN115" s="389"/>
      <c r="AZO115" s="390"/>
      <c r="AZP115" s="391"/>
      <c r="AZQ115" s="392"/>
      <c r="AZR115" s="393"/>
      <c r="AZS115" s="394"/>
      <c r="AZT115" s="395"/>
      <c r="AZU115" s="389"/>
      <c r="AZV115" s="390"/>
      <c r="AZW115" s="391"/>
      <c r="AZX115" s="392"/>
      <c r="AZY115" s="393"/>
      <c r="AZZ115" s="394"/>
      <c r="BAA115" s="395"/>
      <c r="BAB115" s="389"/>
      <c r="BAC115" s="390"/>
      <c r="BAD115" s="391"/>
      <c r="BAE115" s="392"/>
      <c r="BAF115" s="393"/>
      <c r="BAG115" s="394"/>
      <c r="BAH115" s="395"/>
      <c r="BAI115" s="389"/>
      <c r="BAJ115" s="390"/>
      <c r="BAK115" s="391"/>
      <c r="BAL115" s="392"/>
      <c r="BAM115" s="393"/>
      <c r="BAN115" s="394"/>
      <c r="BAO115" s="395"/>
      <c r="BAP115" s="389"/>
      <c r="BAQ115" s="390"/>
      <c r="BAR115" s="391"/>
      <c r="BAS115" s="392"/>
      <c r="BAT115" s="393"/>
      <c r="BAU115" s="394"/>
      <c r="BAV115" s="395"/>
      <c r="BAW115" s="389"/>
      <c r="BAX115" s="390"/>
      <c r="BAY115" s="391"/>
      <c r="BAZ115" s="392"/>
      <c r="BBA115" s="393"/>
      <c r="BBB115" s="394"/>
      <c r="BBC115" s="395"/>
      <c r="BBD115" s="389"/>
      <c r="BBE115" s="390"/>
      <c r="BBF115" s="391"/>
      <c r="BBG115" s="392"/>
      <c r="BBH115" s="393"/>
      <c r="BBI115" s="394"/>
      <c r="BBJ115" s="395"/>
      <c r="BBK115" s="389"/>
      <c r="BBL115" s="390"/>
      <c r="BBM115" s="391"/>
      <c r="BBN115" s="392"/>
      <c r="BBO115" s="393"/>
      <c r="BBP115" s="394"/>
      <c r="BBQ115" s="395"/>
      <c r="BBR115" s="389"/>
      <c r="BBS115" s="390"/>
      <c r="BBT115" s="391"/>
      <c r="BBU115" s="392"/>
      <c r="BBV115" s="393"/>
      <c r="BBW115" s="394"/>
      <c r="BBX115" s="395"/>
      <c r="BBY115" s="389"/>
      <c r="BBZ115" s="390"/>
      <c r="BCA115" s="391"/>
      <c r="BCB115" s="392"/>
      <c r="BCC115" s="393"/>
      <c r="BCD115" s="394"/>
      <c r="BCE115" s="395"/>
      <c r="BCF115" s="389"/>
      <c r="BCG115" s="390"/>
      <c r="BCH115" s="391"/>
      <c r="BCI115" s="392"/>
      <c r="BCJ115" s="393"/>
      <c r="BCK115" s="394"/>
      <c r="BCL115" s="395"/>
      <c r="BCM115" s="389"/>
      <c r="BCN115" s="390"/>
      <c r="BCO115" s="391"/>
      <c r="BCP115" s="392"/>
      <c r="BCQ115" s="393"/>
      <c r="BCR115" s="394"/>
      <c r="BCS115" s="395"/>
      <c r="BCT115" s="389"/>
      <c r="BCU115" s="390"/>
      <c r="BCV115" s="391"/>
      <c r="BCW115" s="392"/>
      <c r="BCX115" s="393"/>
      <c r="BCY115" s="394"/>
      <c r="BCZ115" s="395"/>
      <c r="BDA115" s="389"/>
      <c r="BDB115" s="390"/>
      <c r="BDC115" s="391"/>
      <c r="BDD115" s="392"/>
      <c r="BDE115" s="393"/>
      <c r="BDF115" s="394"/>
      <c r="BDG115" s="395"/>
      <c r="BDH115" s="389"/>
      <c r="BDI115" s="390"/>
      <c r="BDJ115" s="391"/>
      <c r="BDK115" s="392"/>
      <c r="BDL115" s="393"/>
      <c r="BDM115" s="394"/>
      <c r="BDN115" s="395"/>
      <c r="BDO115" s="389"/>
      <c r="BDP115" s="390"/>
      <c r="BDQ115" s="391"/>
      <c r="BDR115" s="392"/>
      <c r="BDS115" s="393"/>
      <c r="BDT115" s="394"/>
      <c r="BDU115" s="395"/>
      <c r="BDV115" s="389"/>
      <c r="BDW115" s="390"/>
      <c r="BDX115" s="391"/>
      <c r="BDY115" s="392"/>
      <c r="BDZ115" s="393"/>
      <c r="BEA115" s="394"/>
      <c r="BEB115" s="395"/>
      <c r="BEC115" s="389"/>
      <c r="BED115" s="390"/>
      <c r="BEE115" s="391"/>
      <c r="BEF115" s="392"/>
      <c r="BEG115" s="393"/>
      <c r="BEH115" s="394"/>
      <c r="BEI115" s="395"/>
      <c r="BEJ115" s="389"/>
      <c r="BEK115" s="390"/>
      <c r="BEL115" s="391"/>
      <c r="BEM115" s="392"/>
      <c r="BEN115" s="393"/>
      <c r="BEO115" s="394"/>
      <c r="BEP115" s="395"/>
      <c r="BEQ115" s="389"/>
      <c r="BER115" s="390"/>
      <c r="BES115" s="391"/>
      <c r="BET115" s="392"/>
      <c r="BEU115" s="393"/>
      <c r="BEV115" s="394"/>
      <c r="BEW115" s="395"/>
      <c r="BEX115" s="389"/>
      <c r="BEY115" s="390"/>
      <c r="BEZ115" s="391"/>
      <c r="BFA115" s="392"/>
      <c r="BFB115" s="393"/>
      <c r="BFC115" s="394"/>
      <c r="BFD115" s="395"/>
      <c r="BFE115" s="389"/>
      <c r="BFF115" s="390"/>
      <c r="BFG115" s="391"/>
      <c r="BFH115" s="392"/>
      <c r="BFI115" s="393"/>
      <c r="BFJ115" s="394"/>
      <c r="BFK115" s="395"/>
      <c r="BFL115" s="389"/>
      <c r="BFM115" s="390"/>
      <c r="BFN115" s="391"/>
      <c r="BFO115" s="392"/>
      <c r="BFP115" s="393"/>
      <c r="BFQ115" s="394"/>
      <c r="BFR115" s="395"/>
      <c r="BFS115" s="389"/>
      <c r="BFT115" s="390"/>
      <c r="BFU115" s="391"/>
      <c r="BFV115" s="392"/>
      <c r="BFW115" s="393"/>
      <c r="BFX115" s="394"/>
      <c r="BFY115" s="395"/>
      <c r="BFZ115" s="389"/>
      <c r="BGA115" s="390"/>
      <c r="BGB115" s="391"/>
      <c r="BGC115" s="392"/>
      <c r="BGD115" s="393"/>
      <c r="BGE115" s="394"/>
      <c r="BGF115" s="395"/>
      <c r="BGG115" s="389"/>
      <c r="BGH115" s="390"/>
      <c r="BGI115" s="391"/>
      <c r="BGJ115" s="392"/>
      <c r="BGK115" s="393"/>
      <c r="BGL115" s="394"/>
      <c r="BGM115" s="395"/>
      <c r="BGN115" s="389"/>
      <c r="BGO115" s="390"/>
      <c r="BGP115" s="391"/>
      <c r="BGQ115" s="392"/>
      <c r="BGR115" s="393"/>
      <c r="BGS115" s="394"/>
      <c r="BGT115" s="395"/>
      <c r="BGU115" s="389"/>
      <c r="BGV115" s="390"/>
      <c r="BGW115" s="391"/>
      <c r="BGX115" s="392"/>
      <c r="BGY115" s="393"/>
      <c r="BGZ115" s="394"/>
      <c r="BHA115" s="395"/>
      <c r="BHB115" s="389"/>
      <c r="BHC115" s="390"/>
      <c r="BHD115" s="391"/>
      <c r="BHE115" s="392"/>
      <c r="BHF115" s="393"/>
      <c r="BHG115" s="394"/>
      <c r="BHH115" s="395"/>
      <c r="BHI115" s="389"/>
      <c r="BHJ115" s="390"/>
      <c r="BHK115" s="391"/>
      <c r="BHL115" s="392"/>
      <c r="BHM115" s="393"/>
      <c r="BHN115" s="394"/>
      <c r="BHO115" s="395"/>
      <c r="BHP115" s="389"/>
      <c r="BHQ115" s="390"/>
      <c r="BHR115" s="391"/>
      <c r="BHS115" s="392"/>
      <c r="BHT115" s="393"/>
      <c r="BHU115" s="394"/>
      <c r="BHV115" s="395"/>
      <c r="BHW115" s="389"/>
      <c r="BHX115" s="390"/>
      <c r="BHY115" s="391"/>
      <c r="BHZ115" s="392"/>
      <c r="BIA115" s="393"/>
      <c r="BIB115" s="394"/>
      <c r="BIC115" s="395"/>
      <c r="BID115" s="389"/>
      <c r="BIE115" s="390"/>
      <c r="BIF115" s="391"/>
      <c r="BIG115" s="392"/>
      <c r="BIH115" s="393"/>
      <c r="BII115" s="394"/>
      <c r="BIJ115" s="395"/>
      <c r="BIK115" s="389"/>
      <c r="BIL115" s="390"/>
      <c r="BIM115" s="391"/>
      <c r="BIN115" s="392"/>
      <c r="BIO115" s="393"/>
      <c r="BIP115" s="394"/>
      <c r="BIQ115" s="395"/>
      <c r="BIR115" s="389"/>
      <c r="BIS115" s="390"/>
      <c r="BIT115" s="391"/>
      <c r="BIU115" s="392"/>
      <c r="BIV115" s="393"/>
      <c r="BIW115" s="394"/>
      <c r="BIX115" s="395"/>
      <c r="BIY115" s="389"/>
      <c r="BIZ115" s="390"/>
      <c r="BJA115" s="391"/>
      <c r="BJB115" s="392"/>
      <c r="BJC115" s="393"/>
      <c r="BJD115" s="394"/>
      <c r="BJE115" s="395"/>
      <c r="BJF115" s="389"/>
      <c r="BJG115" s="390"/>
      <c r="BJH115" s="391"/>
      <c r="BJI115" s="392"/>
      <c r="BJJ115" s="393"/>
      <c r="BJK115" s="394"/>
      <c r="BJL115" s="395"/>
      <c r="BJM115" s="389"/>
      <c r="BJN115" s="390"/>
      <c r="BJO115" s="391"/>
      <c r="BJP115" s="392"/>
      <c r="BJQ115" s="393"/>
      <c r="BJR115" s="394"/>
      <c r="BJS115" s="395"/>
      <c r="BJT115" s="389"/>
      <c r="BJU115" s="390"/>
      <c r="BJV115" s="391"/>
      <c r="BJW115" s="392"/>
      <c r="BJX115" s="393"/>
      <c r="BJY115" s="394"/>
      <c r="BJZ115" s="395"/>
      <c r="BKA115" s="389"/>
      <c r="BKB115" s="390"/>
      <c r="BKC115" s="391"/>
      <c r="BKD115" s="392"/>
      <c r="BKE115" s="393"/>
      <c r="BKF115" s="394"/>
      <c r="BKG115" s="395"/>
      <c r="BKH115" s="389"/>
      <c r="BKI115" s="390"/>
      <c r="BKJ115" s="391"/>
      <c r="BKK115" s="392"/>
      <c r="BKL115" s="393"/>
      <c r="BKM115" s="394"/>
      <c r="BKN115" s="395"/>
      <c r="BKO115" s="389"/>
      <c r="BKP115" s="390"/>
      <c r="BKQ115" s="391"/>
      <c r="BKR115" s="392"/>
      <c r="BKS115" s="393"/>
      <c r="BKT115" s="394"/>
      <c r="BKU115" s="395"/>
      <c r="BKV115" s="389"/>
      <c r="BKW115" s="390"/>
      <c r="BKX115" s="391"/>
      <c r="BKY115" s="392"/>
      <c r="BKZ115" s="393"/>
      <c r="BLA115" s="394"/>
      <c r="BLB115" s="395"/>
      <c r="BLC115" s="389"/>
      <c r="BLD115" s="390"/>
      <c r="BLE115" s="391"/>
      <c r="BLF115" s="392"/>
      <c r="BLG115" s="393"/>
      <c r="BLH115" s="394"/>
      <c r="BLI115" s="395"/>
      <c r="BLJ115" s="389"/>
      <c r="BLK115" s="390"/>
      <c r="BLL115" s="391"/>
      <c r="BLM115" s="392"/>
      <c r="BLN115" s="393"/>
      <c r="BLO115" s="394"/>
      <c r="BLP115" s="395"/>
      <c r="BLQ115" s="389"/>
      <c r="BLR115" s="390"/>
      <c r="BLS115" s="391"/>
      <c r="BLT115" s="392"/>
      <c r="BLU115" s="393"/>
      <c r="BLV115" s="394"/>
      <c r="BLW115" s="395"/>
      <c r="BLX115" s="389"/>
      <c r="BLY115" s="390"/>
      <c r="BLZ115" s="391"/>
      <c r="BMA115" s="392"/>
      <c r="BMB115" s="393"/>
      <c r="BMC115" s="394"/>
      <c r="BMD115" s="395"/>
      <c r="BME115" s="389"/>
      <c r="BMF115" s="390"/>
      <c r="BMG115" s="391"/>
      <c r="BMH115" s="392"/>
      <c r="BMI115" s="393"/>
      <c r="BMJ115" s="394"/>
      <c r="BMK115" s="395"/>
      <c r="BML115" s="389"/>
      <c r="BMM115" s="390"/>
      <c r="BMN115" s="391"/>
      <c r="BMO115" s="392"/>
      <c r="BMP115" s="393"/>
      <c r="BMQ115" s="394"/>
      <c r="BMR115" s="395"/>
      <c r="BMS115" s="389"/>
      <c r="BMT115" s="390"/>
      <c r="BMU115" s="391"/>
      <c r="BMV115" s="392"/>
      <c r="BMW115" s="393"/>
      <c r="BMX115" s="394"/>
      <c r="BMY115" s="395"/>
      <c r="BMZ115" s="389"/>
      <c r="BNA115" s="390"/>
      <c r="BNB115" s="391"/>
      <c r="BNC115" s="392"/>
      <c r="BND115" s="393"/>
      <c r="BNE115" s="394"/>
      <c r="BNF115" s="395"/>
      <c r="BNG115" s="389"/>
      <c r="BNH115" s="390"/>
      <c r="BNI115" s="391"/>
      <c r="BNJ115" s="392"/>
      <c r="BNK115" s="393"/>
      <c r="BNL115" s="394"/>
      <c r="BNM115" s="395"/>
      <c r="BNN115" s="389"/>
      <c r="BNO115" s="390"/>
      <c r="BNP115" s="391"/>
      <c r="BNQ115" s="392"/>
      <c r="BNR115" s="393"/>
      <c r="BNS115" s="394"/>
      <c r="BNT115" s="395"/>
      <c r="BNU115" s="389"/>
      <c r="BNV115" s="390"/>
      <c r="BNW115" s="391"/>
      <c r="BNX115" s="392"/>
      <c r="BNY115" s="393"/>
      <c r="BNZ115" s="394"/>
      <c r="BOA115" s="395"/>
      <c r="BOB115" s="389"/>
      <c r="BOC115" s="390"/>
      <c r="BOD115" s="391"/>
      <c r="BOE115" s="392"/>
      <c r="BOF115" s="393"/>
      <c r="BOG115" s="394"/>
      <c r="BOH115" s="395"/>
      <c r="BOI115" s="389"/>
      <c r="BOJ115" s="390"/>
      <c r="BOK115" s="391"/>
      <c r="BOL115" s="392"/>
      <c r="BOM115" s="393"/>
      <c r="BON115" s="394"/>
      <c r="BOO115" s="395"/>
      <c r="BOP115" s="389"/>
      <c r="BOQ115" s="390"/>
      <c r="BOR115" s="391"/>
      <c r="BOS115" s="392"/>
      <c r="BOT115" s="393"/>
      <c r="BOU115" s="394"/>
      <c r="BOV115" s="395"/>
      <c r="BOW115" s="389"/>
      <c r="BOX115" s="390"/>
      <c r="BOY115" s="391"/>
      <c r="BOZ115" s="392"/>
      <c r="BPA115" s="393"/>
      <c r="BPB115" s="394"/>
      <c r="BPC115" s="395"/>
      <c r="BPD115" s="389"/>
      <c r="BPE115" s="390"/>
      <c r="BPF115" s="391"/>
      <c r="BPG115" s="392"/>
      <c r="BPH115" s="393"/>
      <c r="BPI115" s="394"/>
      <c r="BPJ115" s="395"/>
      <c r="BPK115" s="389"/>
      <c r="BPL115" s="390"/>
      <c r="BPM115" s="391"/>
      <c r="BPN115" s="392"/>
      <c r="BPO115" s="393"/>
      <c r="BPP115" s="394"/>
      <c r="BPQ115" s="395"/>
      <c r="BPR115" s="389"/>
      <c r="BPS115" s="390"/>
      <c r="BPT115" s="391"/>
      <c r="BPU115" s="392"/>
      <c r="BPV115" s="393"/>
      <c r="BPW115" s="394"/>
      <c r="BPX115" s="395"/>
      <c r="BPY115" s="389"/>
      <c r="BPZ115" s="390"/>
      <c r="BQA115" s="391"/>
      <c r="BQB115" s="392"/>
      <c r="BQC115" s="393"/>
      <c r="BQD115" s="394"/>
      <c r="BQE115" s="395"/>
      <c r="BQF115" s="389"/>
      <c r="BQG115" s="390"/>
      <c r="BQH115" s="391"/>
      <c r="BQI115" s="392"/>
      <c r="BQJ115" s="393"/>
      <c r="BQK115" s="394"/>
      <c r="BQL115" s="395"/>
      <c r="BQM115" s="389"/>
      <c r="BQN115" s="390"/>
      <c r="BQO115" s="391"/>
      <c r="BQP115" s="392"/>
      <c r="BQQ115" s="393"/>
      <c r="BQR115" s="394"/>
      <c r="BQS115" s="395"/>
      <c r="BQT115" s="389"/>
      <c r="BQU115" s="390"/>
      <c r="BQV115" s="391"/>
      <c r="BQW115" s="392"/>
      <c r="BQX115" s="393"/>
      <c r="BQY115" s="394"/>
      <c r="BQZ115" s="395"/>
      <c r="BRA115" s="389"/>
      <c r="BRB115" s="390"/>
      <c r="BRC115" s="391"/>
      <c r="BRD115" s="392"/>
      <c r="BRE115" s="393"/>
      <c r="BRF115" s="394"/>
      <c r="BRG115" s="395"/>
      <c r="BRH115" s="389"/>
      <c r="BRI115" s="390"/>
      <c r="BRJ115" s="391"/>
      <c r="BRK115" s="392"/>
      <c r="BRL115" s="393"/>
      <c r="BRM115" s="394"/>
      <c r="BRN115" s="395"/>
      <c r="BRO115" s="389"/>
      <c r="BRP115" s="390"/>
      <c r="BRQ115" s="391"/>
      <c r="BRR115" s="392"/>
      <c r="BRS115" s="393"/>
      <c r="BRT115" s="394"/>
      <c r="BRU115" s="395"/>
      <c r="BRV115" s="389"/>
      <c r="BRW115" s="390"/>
      <c r="BRX115" s="391"/>
      <c r="BRY115" s="392"/>
      <c r="BRZ115" s="393"/>
      <c r="BSA115" s="394"/>
      <c r="BSB115" s="395"/>
      <c r="BSC115" s="389"/>
      <c r="BSD115" s="390"/>
      <c r="BSE115" s="391"/>
      <c r="BSF115" s="392"/>
      <c r="BSG115" s="393"/>
      <c r="BSH115" s="394"/>
      <c r="BSI115" s="395"/>
      <c r="BSJ115" s="389"/>
      <c r="BSK115" s="390"/>
      <c r="BSL115" s="391"/>
      <c r="BSM115" s="392"/>
      <c r="BSN115" s="393"/>
      <c r="BSO115" s="394"/>
      <c r="BSP115" s="395"/>
      <c r="BSQ115" s="389"/>
      <c r="BSR115" s="390"/>
      <c r="BSS115" s="391"/>
      <c r="BST115" s="392"/>
      <c r="BSU115" s="393"/>
      <c r="BSV115" s="394"/>
      <c r="BSW115" s="395"/>
      <c r="BSX115" s="389"/>
      <c r="BSY115" s="390"/>
      <c r="BSZ115" s="391"/>
      <c r="BTA115" s="392"/>
      <c r="BTB115" s="393"/>
      <c r="BTC115" s="394"/>
      <c r="BTD115" s="395"/>
      <c r="BTE115" s="389"/>
      <c r="BTF115" s="390"/>
      <c r="BTG115" s="391"/>
      <c r="BTH115" s="392"/>
      <c r="BTI115" s="393"/>
      <c r="BTJ115" s="394"/>
      <c r="BTK115" s="395"/>
      <c r="BTL115" s="389"/>
      <c r="BTM115" s="390"/>
      <c r="BTN115" s="391"/>
      <c r="BTO115" s="392"/>
      <c r="BTP115" s="393"/>
      <c r="BTQ115" s="394"/>
      <c r="BTR115" s="395"/>
      <c r="BTS115" s="389"/>
      <c r="BTT115" s="390"/>
      <c r="BTU115" s="391"/>
      <c r="BTV115" s="392"/>
      <c r="BTW115" s="393"/>
      <c r="BTX115" s="394"/>
      <c r="BTY115" s="395"/>
      <c r="BTZ115" s="389"/>
      <c r="BUA115" s="390"/>
      <c r="BUB115" s="391"/>
      <c r="BUC115" s="392"/>
      <c r="BUD115" s="393"/>
      <c r="BUE115" s="394"/>
      <c r="BUF115" s="395"/>
      <c r="BUG115" s="389"/>
      <c r="BUH115" s="390"/>
      <c r="BUI115" s="391"/>
      <c r="BUJ115" s="392"/>
      <c r="BUK115" s="393"/>
      <c r="BUL115" s="394"/>
      <c r="BUM115" s="395"/>
      <c r="BUN115" s="389"/>
      <c r="BUO115" s="390"/>
      <c r="BUP115" s="391"/>
      <c r="BUQ115" s="392"/>
      <c r="BUR115" s="393"/>
      <c r="BUS115" s="394"/>
      <c r="BUT115" s="395"/>
      <c r="BUU115" s="389"/>
      <c r="BUV115" s="390"/>
      <c r="BUW115" s="391"/>
      <c r="BUX115" s="392"/>
      <c r="BUY115" s="393"/>
      <c r="BUZ115" s="394"/>
      <c r="BVA115" s="395"/>
      <c r="BVB115" s="389"/>
      <c r="BVC115" s="390"/>
      <c r="BVD115" s="391"/>
      <c r="BVE115" s="392"/>
      <c r="BVF115" s="393"/>
      <c r="BVG115" s="394"/>
      <c r="BVH115" s="395"/>
      <c r="BVI115" s="389"/>
      <c r="BVJ115" s="390"/>
      <c r="BVK115" s="391"/>
      <c r="BVL115" s="392"/>
      <c r="BVM115" s="393"/>
      <c r="BVN115" s="394"/>
      <c r="BVO115" s="395"/>
      <c r="BVP115" s="389"/>
      <c r="BVQ115" s="390"/>
      <c r="BVR115" s="391"/>
      <c r="BVS115" s="392"/>
      <c r="BVT115" s="393"/>
      <c r="BVU115" s="394"/>
      <c r="BVV115" s="395"/>
      <c r="BVW115" s="389"/>
      <c r="BVX115" s="390"/>
      <c r="BVY115" s="391"/>
      <c r="BVZ115" s="392"/>
      <c r="BWA115" s="393"/>
      <c r="BWB115" s="394"/>
      <c r="BWC115" s="395"/>
      <c r="BWD115" s="389"/>
      <c r="BWE115" s="390"/>
      <c r="BWF115" s="391"/>
      <c r="BWG115" s="392"/>
      <c r="BWH115" s="393"/>
      <c r="BWI115" s="394"/>
      <c r="BWJ115" s="395"/>
      <c r="BWK115" s="389"/>
      <c r="BWL115" s="390"/>
      <c r="BWM115" s="391"/>
      <c r="BWN115" s="392"/>
      <c r="BWO115" s="393"/>
      <c r="BWP115" s="394"/>
      <c r="BWQ115" s="395"/>
      <c r="BWR115" s="389"/>
      <c r="BWS115" s="390"/>
      <c r="BWT115" s="391"/>
      <c r="BWU115" s="392"/>
      <c r="BWV115" s="393"/>
      <c r="BWW115" s="394"/>
      <c r="BWX115" s="395"/>
      <c r="BWY115" s="389"/>
      <c r="BWZ115" s="390"/>
      <c r="BXA115" s="391"/>
      <c r="BXB115" s="392"/>
      <c r="BXC115" s="393"/>
      <c r="BXD115" s="394"/>
      <c r="BXE115" s="395"/>
      <c r="BXF115" s="389"/>
      <c r="BXG115" s="390"/>
      <c r="BXH115" s="391"/>
      <c r="BXI115" s="392"/>
      <c r="BXJ115" s="393"/>
      <c r="BXK115" s="394"/>
      <c r="BXL115" s="395"/>
      <c r="BXM115" s="389"/>
      <c r="BXN115" s="390"/>
      <c r="BXO115" s="391"/>
      <c r="BXP115" s="392"/>
      <c r="BXQ115" s="393"/>
      <c r="BXR115" s="394"/>
      <c r="BXS115" s="395"/>
      <c r="BXT115" s="389"/>
      <c r="BXU115" s="390"/>
      <c r="BXV115" s="391"/>
      <c r="BXW115" s="392"/>
      <c r="BXX115" s="393"/>
      <c r="BXY115" s="394"/>
      <c r="BXZ115" s="395"/>
      <c r="BYA115" s="389"/>
      <c r="BYB115" s="390"/>
      <c r="BYC115" s="391"/>
      <c r="BYD115" s="392"/>
      <c r="BYE115" s="393"/>
      <c r="BYF115" s="394"/>
      <c r="BYG115" s="395"/>
      <c r="BYH115" s="389"/>
      <c r="BYI115" s="390"/>
      <c r="BYJ115" s="391"/>
      <c r="BYK115" s="392"/>
      <c r="BYL115" s="393"/>
      <c r="BYM115" s="394"/>
      <c r="BYN115" s="395"/>
      <c r="BYO115" s="389"/>
      <c r="BYP115" s="390"/>
      <c r="BYQ115" s="391"/>
      <c r="BYR115" s="392"/>
      <c r="BYS115" s="393"/>
      <c r="BYT115" s="394"/>
      <c r="BYU115" s="395"/>
      <c r="BYV115" s="389"/>
      <c r="BYW115" s="390"/>
      <c r="BYX115" s="391"/>
      <c r="BYY115" s="392"/>
      <c r="BYZ115" s="393"/>
      <c r="BZA115" s="394"/>
      <c r="BZB115" s="395"/>
      <c r="BZC115" s="389"/>
      <c r="BZD115" s="390"/>
      <c r="BZE115" s="391"/>
      <c r="BZF115" s="392"/>
      <c r="BZG115" s="393"/>
      <c r="BZH115" s="394"/>
      <c r="BZI115" s="395"/>
      <c r="BZJ115" s="389"/>
      <c r="BZK115" s="390"/>
      <c r="BZL115" s="391"/>
      <c r="BZM115" s="392"/>
      <c r="BZN115" s="393"/>
      <c r="BZO115" s="394"/>
      <c r="BZP115" s="395"/>
      <c r="BZQ115" s="389"/>
      <c r="BZR115" s="390"/>
      <c r="BZS115" s="391"/>
      <c r="BZT115" s="392"/>
      <c r="BZU115" s="393"/>
      <c r="BZV115" s="394"/>
      <c r="BZW115" s="395"/>
      <c r="BZX115" s="389"/>
      <c r="BZY115" s="390"/>
      <c r="BZZ115" s="391"/>
      <c r="CAA115" s="392"/>
      <c r="CAB115" s="393"/>
      <c r="CAC115" s="394"/>
      <c r="CAD115" s="395"/>
      <c r="CAE115" s="389"/>
      <c r="CAF115" s="390"/>
      <c r="CAG115" s="391"/>
      <c r="CAH115" s="392"/>
      <c r="CAI115" s="393"/>
      <c r="CAJ115" s="394"/>
      <c r="CAK115" s="395"/>
      <c r="CAL115" s="389"/>
      <c r="CAM115" s="390"/>
      <c r="CAN115" s="391"/>
      <c r="CAO115" s="392"/>
      <c r="CAP115" s="393"/>
      <c r="CAQ115" s="394"/>
      <c r="CAR115" s="395"/>
      <c r="CAS115" s="389"/>
      <c r="CAT115" s="390"/>
      <c r="CAU115" s="391"/>
      <c r="CAV115" s="392"/>
      <c r="CAW115" s="393"/>
      <c r="CAX115" s="394"/>
      <c r="CAY115" s="395"/>
      <c r="CAZ115" s="389"/>
      <c r="CBA115" s="390"/>
      <c r="CBB115" s="391"/>
      <c r="CBC115" s="392"/>
      <c r="CBD115" s="393"/>
      <c r="CBE115" s="394"/>
      <c r="CBF115" s="395"/>
      <c r="CBG115" s="389"/>
      <c r="CBH115" s="390"/>
      <c r="CBI115" s="391"/>
      <c r="CBJ115" s="392"/>
      <c r="CBK115" s="393"/>
      <c r="CBL115" s="394"/>
      <c r="CBM115" s="395"/>
      <c r="CBN115" s="389"/>
      <c r="CBO115" s="390"/>
      <c r="CBP115" s="391"/>
      <c r="CBQ115" s="392"/>
      <c r="CBR115" s="393"/>
      <c r="CBS115" s="394"/>
      <c r="CBT115" s="395"/>
      <c r="CBU115" s="389"/>
      <c r="CBV115" s="390"/>
      <c r="CBW115" s="391"/>
      <c r="CBX115" s="392"/>
      <c r="CBY115" s="393"/>
      <c r="CBZ115" s="394"/>
      <c r="CCA115" s="395"/>
      <c r="CCB115" s="389"/>
      <c r="CCC115" s="390"/>
      <c r="CCD115" s="391"/>
      <c r="CCE115" s="392"/>
      <c r="CCF115" s="393"/>
      <c r="CCG115" s="394"/>
      <c r="CCH115" s="395"/>
      <c r="CCI115" s="389"/>
      <c r="CCJ115" s="390"/>
      <c r="CCK115" s="391"/>
      <c r="CCL115" s="392"/>
      <c r="CCM115" s="393"/>
      <c r="CCN115" s="394"/>
      <c r="CCO115" s="395"/>
      <c r="CCP115" s="389"/>
      <c r="CCQ115" s="390"/>
      <c r="CCR115" s="391"/>
      <c r="CCS115" s="392"/>
      <c r="CCT115" s="393"/>
      <c r="CCU115" s="394"/>
      <c r="CCV115" s="395"/>
      <c r="CCW115" s="389"/>
      <c r="CCX115" s="390"/>
      <c r="CCY115" s="391"/>
      <c r="CCZ115" s="392"/>
      <c r="CDA115" s="393"/>
      <c r="CDB115" s="394"/>
      <c r="CDC115" s="395"/>
      <c r="CDD115" s="389"/>
      <c r="CDE115" s="390"/>
      <c r="CDF115" s="391"/>
      <c r="CDG115" s="392"/>
      <c r="CDH115" s="393"/>
      <c r="CDI115" s="394"/>
      <c r="CDJ115" s="395"/>
      <c r="CDK115" s="389"/>
      <c r="CDL115" s="390"/>
      <c r="CDM115" s="391"/>
      <c r="CDN115" s="392"/>
      <c r="CDO115" s="393"/>
      <c r="CDP115" s="394"/>
      <c r="CDQ115" s="395"/>
      <c r="CDR115" s="389"/>
      <c r="CDS115" s="390"/>
      <c r="CDT115" s="391"/>
      <c r="CDU115" s="392"/>
      <c r="CDV115" s="393"/>
      <c r="CDW115" s="394"/>
      <c r="CDX115" s="395"/>
      <c r="CDY115" s="389"/>
      <c r="CDZ115" s="390"/>
      <c r="CEA115" s="391"/>
      <c r="CEB115" s="392"/>
      <c r="CEC115" s="393"/>
      <c r="CED115" s="394"/>
      <c r="CEE115" s="395"/>
      <c r="CEF115" s="389"/>
      <c r="CEG115" s="390"/>
      <c r="CEH115" s="391"/>
      <c r="CEI115" s="392"/>
      <c r="CEJ115" s="393"/>
      <c r="CEK115" s="394"/>
      <c r="CEL115" s="395"/>
      <c r="CEM115" s="389"/>
      <c r="CEN115" s="390"/>
      <c r="CEO115" s="391"/>
      <c r="CEP115" s="392"/>
      <c r="CEQ115" s="393"/>
      <c r="CER115" s="394"/>
      <c r="CES115" s="395"/>
      <c r="CET115" s="389"/>
      <c r="CEU115" s="390"/>
      <c r="CEV115" s="391"/>
      <c r="CEW115" s="392"/>
      <c r="CEX115" s="393"/>
      <c r="CEY115" s="394"/>
      <c r="CEZ115" s="395"/>
      <c r="CFA115" s="389"/>
      <c r="CFB115" s="390"/>
      <c r="CFC115" s="391"/>
      <c r="CFD115" s="392"/>
      <c r="CFE115" s="393"/>
      <c r="CFF115" s="394"/>
      <c r="CFG115" s="395"/>
      <c r="CFH115" s="389"/>
      <c r="CFI115" s="390"/>
      <c r="CFJ115" s="391"/>
      <c r="CFK115" s="392"/>
      <c r="CFL115" s="393"/>
      <c r="CFM115" s="394"/>
      <c r="CFN115" s="395"/>
      <c r="CFO115" s="389"/>
      <c r="CFP115" s="390"/>
      <c r="CFQ115" s="391"/>
      <c r="CFR115" s="392"/>
      <c r="CFS115" s="393"/>
      <c r="CFT115" s="394"/>
      <c r="CFU115" s="395"/>
      <c r="CFV115" s="389"/>
      <c r="CFW115" s="390"/>
      <c r="CFX115" s="391"/>
      <c r="CFY115" s="392"/>
      <c r="CFZ115" s="393"/>
      <c r="CGA115" s="394"/>
      <c r="CGB115" s="395"/>
      <c r="CGC115" s="389"/>
      <c r="CGD115" s="390"/>
      <c r="CGE115" s="391"/>
      <c r="CGF115" s="392"/>
      <c r="CGG115" s="393"/>
      <c r="CGH115" s="394"/>
      <c r="CGI115" s="395"/>
      <c r="CGJ115" s="389"/>
      <c r="CGK115" s="390"/>
      <c r="CGL115" s="391"/>
      <c r="CGM115" s="392"/>
      <c r="CGN115" s="393"/>
      <c r="CGO115" s="394"/>
      <c r="CGP115" s="395"/>
      <c r="CGQ115" s="389"/>
      <c r="CGR115" s="390"/>
      <c r="CGS115" s="391"/>
      <c r="CGT115" s="392"/>
      <c r="CGU115" s="393"/>
      <c r="CGV115" s="394"/>
      <c r="CGW115" s="395"/>
      <c r="CGX115" s="389"/>
      <c r="CGY115" s="390"/>
      <c r="CGZ115" s="391"/>
      <c r="CHA115" s="392"/>
      <c r="CHB115" s="393"/>
      <c r="CHC115" s="394"/>
      <c r="CHD115" s="395"/>
      <c r="CHE115" s="389"/>
      <c r="CHF115" s="390"/>
      <c r="CHG115" s="391"/>
      <c r="CHH115" s="392"/>
      <c r="CHI115" s="393"/>
      <c r="CHJ115" s="394"/>
      <c r="CHK115" s="395"/>
      <c r="CHL115" s="389"/>
      <c r="CHM115" s="390"/>
      <c r="CHN115" s="391"/>
      <c r="CHO115" s="392"/>
      <c r="CHP115" s="393"/>
      <c r="CHQ115" s="394"/>
      <c r="CHR115" s="395"/>
      <c r="CHS115" s="389"/>
      <c r="CHT115" s="390"/>
      <c r="CHU115" s="391"/>
      <c r="CHV115" s="392"/>
      <c r="CHW115" s="393"/>
      <c r="CHX115" s="394"/>
      <c r="CHY115" s="395"/>
      <c r="CHZ115" s="389"/>
      <c r="CIA115" s="390"/>
      <c r="CIB115" s="391"/>
      <c r="CIC115" s="392"/>
      <c r="CID115" s="393"/>
      <c r="CIE115" s="394"/>
      <c r="CIF115" s="395"/>
      <c r="CIG115" s="389"/>
      <c r="CIH115" s="390"/>
      <c r="CII115" s="391"/>
      <c r="CIJ115" s="392"/>
      <c r="CIK115" s="393"/>
      <c r="CIL115" s="394"/>
      <c r="CIM115" s="395"/>
      <c r="CIN115" s="389"/>
      <c r="CIO115" s="390"/>
      <c r="CIP115" s="391"/>
      <c r="CIQ115" s="392"/>
      <c r="CIR115" s="393"/>
      <c r="CIS115" s="394"/>
      <c r="CIT115" s="395"/>
      <c r="CIU115" s="389"/>
      <c r="CIV115" s="390"/>
      <c r="CIW115" s="391"/>
      <c r="CIX115" s="392"/>
      <c r="CIY115" s="393"/>
      <c r="CIZ115" s="394"/>
      <c r="CJA115" s="395"/>
      <c r="CJB115" s="389"/>
      <c r="CJC115" s="390"/>
      <c r="CJD115" s="391"/>
      <c r="CJE115" s="392"/>
      <c r="CJF115" s="393"/>
      <c r="CJG115" s="394"/>
      <c r="CJH115" s="395"/>
      <c r="CJI115" s="389"/>
      <c r="CJJ115" s="390"/>
      <c r="CJK115" s="391"/>
      <c r="CJL115" s="392"/>
      <c r="CJM115" s="393"/>
      <c r="CJN115" s="394"/>
      <c r="CJO115" s="395"/>
      <c r="CJP115" s="389"/>
      <c r="CJQ115" s="390"/>
      <c r="CJR115" s="391"/>
      <c r="CJS115" s="392"/>
      <c r="CJT115" s="393"/>
      <c r="CJU115" s="394"/>
      <c r="CJV115" s="395"/>
      <c r="CJW115" s="389"/>
      <c r="CJX115" s="390"/>
      <c r="CJY115" s="391"/>
      <c r="CJZ115" s="392"/>
      <c r="CKA115" s="393"/>
      <c r="CKB115" s="394"/>
      <c r="CKC115" s="395"/>
      <c r="CKD115" s="389"/>
      <c r="CKE115" s="390"/>
      <c r="CKF115" s="391"/>
      <c r="CKG115" s="392"/>
      <c r="CKH115" s="393"/>
      <c r="CKI115" s="394"/>
      <c r="CKJ115" s="395"/>
      <c r="CKK115" s="389"/>
      <c r="CKL115" s="390"/>
      <c r="CKM115" s="391"/>
      <c r="CKN115" s="392"/>
      <c r="CKO115" s="393"/>
      <c r="CKP115" s="394"/>
      <c r="CKQ115" s="395"/>
      <c r="CKR115" s="389"/>
      <c r="CKS115" s="390"/>
      <c r="CKT115" s="391"/>
      <c r="CKU115" s="392"/>
      <c r="CKV115" s="393"/>
      <c r="CKW115" s="394"/>
      <c r="CKX115" s="395"/>
      <c r="CKY115" s="389"/>
      <c r="CKZ115" s="390"/>
      <c r="CLA115" s="391"/>
      <c r="CLB115" s="392"/>
      <c r="CLC115" s="393"/>
      <c r="CLD115" s="394"/>
      <c r="CLE115" s="395"/>
      <c r="CLF115" s="389"/>
      <c r="CLG115" s="390"/>
      <c r="CLH115" s="391"/>
      <c r="CLI115" s="392"/>
      <c r="CLJ115" s="393"/>
      <c r="CLK115" s="394"/>
      <c r="CLL115" s="395"/>
      <c r="CLM115" s="389"/>
      <c r="CLN115" s="390"/>
      <c r="CLO115" s="391"/>
      <c r="CLP115" s="392"/>
      <c r="CLQ115" s="393"/>
      <c r="CLR115" s="394"/>
      <c r="CLS115" s="395"/>
      <c r="CLT115" s="389"/>
      <c r="CLU115" s="390"/>
      <c r="CLV115" s="391"/>
      <c r="CLW115" s="392"/>
      <c r="CLX115" s="393"/>
      <c r="CLY115" s="394"/>
      <c r="CLZ115" s="395"/>
      <c r="CMA115" s="389"/>
      <c r="CMB115" s="390"/>
      <c r="CMC115" s="391"/>
      <c r="CMD115" s="392"/>
      <c r="CME115" s="393"/>
      <c r="CMF115" s="394"/>
      <c r="CMG115" s="395"/>
      <c r="CMH115" s="389"/>
      <c r="CMI115" s="390"/>
      <c r="CMJ115" s="391"/>
      <c r="CMK115" s="392"/>
      <c r="CML115" s="393"/>
      <c r="CMM115" s="394"/>
      <c r="CMN115" s="395"/>
      <c r="CMO115" s="389"/>
      <c r="CMP115" s="390"/>
      <c r="CMQ115" s="391"/>
      <c r="CMR115" s="392"/>
      <c r="CMS115" s="393"/>
      <c r="CMT115" s="394"/>
      <c r="CMU115" s="395"/>
      <c r="CMV115" s="389"/>
      <c r="CMW115" s="390"/>
      <c r="CMX115" s="391"/>
      <c r="CMY115" s="392"/>
      <c r="CMZ115" s="393"/>
      <c r="CNA115" s="394"/>
      <c r="CNB115" s="395"/>
      <c r="CNC115" s="389"/>
      <c r="CND115" s="390"/>
      <c r="CNE115" s="391"/>
      <c r="CNF115" s="392"/>
      <c r="CNG115" s="393"/>
      <c r="CNH115" s="394"/>
      <c r="CNI115" s="395"/>
      <c r="CNJ115" s="389"/>
      <c r="CNK115" s="390"/>
      <c r="CNL115" s="391"/>
      <c r="CNM115" s="392"/>
      <c r="CNN115" s="393"/>
      <c r="CNO115" s="394"/>
      <c r="CNP115" s="395"/>
      <c r="CNQ115" s="389"/>
      <c r="CNR115" s="390"/>
      <c r="CNS115" s="391"/>
      <c r="CNT115" s="392"/>
      <c r="CNU115" s="393"/>
      <c r="CNV115" s="394"/>
      <c r="CNW115" s="395"/>
      <c r="CNX115" s="389"/>
      <c r="CNY115" s="390"/>
      <c r="CNZ115" s="391"/>
      <c r="COA115" s="392"/>
      <c r="COB115" s="393"/>
      <c r="COC115" s="394"/>
      <c r="COD115" s="395"/>
      <c r="COE115" s="389"/>
      <c r="COF115" s="390"/>
      <c r="COG115" s="391"/>
      <c r="COH115" s="392"/>
      <c r="COI115" s="393"/>
      <c r="COJ115" s="394"/>
      <c r="COK115" s="395"/>
      <c r="COL115" s="389"/>
      <c r="COM115" s="390"/>
      <c r="CON115" s="391"/>
      <c r="COO115" s="392"/>
      <c r="COP115" s="393"/>
      <c r="COQ115" s="394"/>
      <c r="COR115" s="395"/>
      <c r="COS115" s="389"/>
      <c r="COT115" s="390"/>
      <c r="COU115" s="391"/>
      <c r="COV115" s="392"/>
      <c r="COW115" s="393"/>
      <c r="COX115" s="394"/>
      <c r="COY115" s="395"/>
      <c r="COZ115" s="389"/>
      <c r="CPA115" s="390"/>
      <c r="CPB115" s="391"/>
      <c r="CPC115" s="392"/>
      <c r="CPD115" s="393"/>
      <c r="CPE115" s="394"/>
      <c r="CPF115" s="395"/>
      <c r="CPG115" s="389"/>
      <c r="CPH115" s="390"/>
      <c r="CPI115" s="391"/>
      <c r="CPJ115" s="392"/>
      <c r="CPK115" s="393"/>
      <c r="CPL115" s="394"/>
      <c r="CPM115" s="395"/>
      <c r="CPN115" s="389"/>
      <c r="CPO115" s="390"/>
      <c r="CPP115" s="391"/>
      <c r="CPQ115" s="392"/>
      <c r="CPR115" s="393"/>
      <c r="CPS115" s="394"/>
      <c r="CPT115" s="395"/>
      <c r="CPU115" s="389"/>
      <c r="CPV115" s="390"/>
      <c r="CPW115" s="391"/>
      <c r="CPX115" s="392"/>
      <c r="CPY115" s="393"/>
      <c r="CPZ115" s="394"/>
      <c r="CQA115" s="395"/>
      <c r="CQB115" s="389"/>
      <c r="CQC115" s="390"/>
      <c r="CQD115" s="391"/>
      <c r="CQE115" s="392"/>
      <c r="CQF115" s="393"/>
      <c r="CQG115" s="394"/>
      <c r="CQH115" s="395"/>
      <c r="CQI115" s="389"/>
      <c r="CQJ115" s="390"/>
      <c r="CQK115" s="391"/>
      <c r="CQL115" s="392"/>
      <c r="CQM115" s="393"/>
      <c r="CQN115" s="394"/>
      <c r="CQO115" s="395"/>
      <c r="CQP115" s="389"/>
      <c r="CQQ115" s="390"/>
      <c r="CQR115" s="391"/>
      <c r="CQS115" s="392"/>
      <c r="CQT115" s="393"/>
      <c r="CQU115" s="394"/>
      <c r="CQV115" s="395"/>
      <c r="CQW115" s="389"/>
      <c r="CQX115" s="390"/>
      <c r="CQY115" s="391"/>
      <c r="CQZ115" s="392"/>
      <c r="CRA115" s="393"/>
      <c r="CRB115" s="394"/>
      <c r="CRC115" s="395"/>
      <c r="CRD115" s="389"/>
      <c r="CRE115" s="390"/>
      <c r="CRF115" s="391"/>
      <c r="CRG115" s="392"/>
      <c r="CRH115" s="393"/>
      <c r="CRI115" s="394"/>
      <c r="CRJ115" s="395"/>
      <c r="CRK115" s="389"/>
      <c r="CRL115" s="390"/>
      <c r="CRM115" s="391"/>
      <c r="CRN115" s="392"/>
      <c r="CRO115" s="393"/>
      <c r="CRP115" s="394"/>
      <c r="CRQ115" s="395"/>
      <c r="CRR115" s="389"/>
      <c r="CRS115" s="390"/>
      <c r="CRT115" s="391"/>
      <c r="CRU115" s="392"/>
      <c r="CRV115" s="393"/>
      <c r="CRW115" s="394"/>
      <c r="CRX115" s="395"/>
      <c r="CRY115" s="389"/>
      <c r="CRZ115" s="390"/>
      <c r="CSA115" s="391"/>
      <c r="CSB115" s="392"/>
      <c r="CSC115" s="393"/>
      <c r="CSD115" s="394"/>
      <c r="CSE115" s="395"/>
      <c r="CSF115" s="389"/>
      <c r="CSG115" s="390"/>
      <c r="CSH115" s="391"/>
      <c r="CSI115" s="392"/>
      <c r="CSJ115" s="393"/>
      <c r="CSK115" s="394"/>
      <c r="CSL115" s="395"/>
      <c r="CSM115" s="389"/>
      <c r="CSN115" s="390"/>
      <c r="CSO115" s="391"/>
      <c r="CSP115" s="392"/>
      <c r="CSQ115" s="393"/>
      <c r="CSR115" s="394"/>
      <c r="CSS115" s="395"/>
      <c r="CST115" s="389"/>
      <c r="CSU115" s="390"/>
      <c r="CSV115" s="391"/>
      <c r="CSW115" s="392"/>
      <c r="CSX115" s="393"/>
      <c r="CSY115" s="394"/>
      <c r="CSZ115" s="395"/>
      <c r="CTA115" s="389"/>
      <c r="CTB115" s="390"/>
      <c r="CTC115" s="391"/>
      <c r="CTD115" s="392"/>
      <c r="CTE115" s="393"/>
      <c r="CTF115" s="394"/>
      <c r="CTG115" s="395"/>
      <c r="CTH115" s="389"/>
      <c r="CTI115" s="390"/>
      <c r="CTJ115" s="391"/>
      <c r="CTK115" s="392"/>
      <c r="CTL115" s="393"/>
      <c r="CTM115" s="394"/>
      <c r="CTN115" s="395"/>
      <c r="CTO115" s="389"/>
      <c r="CTP115" s="390"/>
      <c r="CTQ115" s="391"/>
      <c r="CTR115" s="392"/>
      <c r="CTS115" s="393"/>
      <c r="CTT115" s="394"/>
      <c r="CTU115" s="395"/>
      <c r="CTV115" s="389"/>
      <c r="CTW115" s="390"/>
      <c r="CTX115" s="391"/>
      <c r="CTY115" s="392"/>
      <c r="CTZ115" s="393"/>
      <c r="CUA115" s="394"/>
      <c r="CUB115" s="395"/>
      <c r="CUC115" s="389"/>
      <c r="CUD115" s="390"/>
      <c r="CUE115" s="391"/>
      <c r="CUF115" s="392"/>
      <c r="CUG115" s="393"/>
      <c r="CUH115" s="394"/>
      <c r="CUI115" s="395"/>
      <c r="CUJ115" s="389"/>
      <c r="CUK115" s="390"/>
      <c r="CUL115" s="391"/>
      <c r="CUM115" s="392"/>
      <c r="CUN115" s="393"/>
      <c r="CUO115" s="394"/>
      <c r="CUP115" s="395"/>
      <c r="CUQ115" s="389"/>
      <c r="CUR115" s="390"/>
      <c r="CUS115" s="391"/>
      <c r="CUT115" s="392"/>
      <c r="CUU115" s="393"/>
      <c r="CUV115" s="394"/>
      <c r="CUW115" s="395"/>
      <c r="CUX115" s="389"/>
      <c r="CUY115" s="390"/>
      <c r="CUZ115" s="391"/>
      <c r="CVA115" s="392"/>
      <c r="CVB115" s="393"/>
      <c r="CVC115" s="394"/>
      <c r="CVD115" s="395"/>
      <c r="CVE115" s="389"/>
      <c r="CVF115" s="390"/>
      <c r="CVG115" s="391"/>
      <c r="CVH115" s="392"/>
      <c r="CVI115" s="393"/>
      <c r="CVJ115" s="394"/>
      <c r="CVK115" s="395"/>
      <c r="CVL115" s="389"/>
      <c r="CVM115" s="390"/>
      <c r="CVN115" s="391"/>
      <c r="CVO115" s="392"/>
      <c r="CVP115" s="393"/>
      <c r="CVQ115" s="394"/>
      <c r="CVR115" s="395"/>
      <c r="CVS115" s="389"/>
      <c r="CVT115" s="390"/>
      <c r="CVU115" s="391"/>
      <c r="CVV115" s="392"/>
      <c r="CVW115" s="393"/>
      <c r="CVX115" s="394"/>
      <c r="CVY115" s="395"/>
      <c r="CVZ115" s="389"/>
      <c r="CWA115" s="390"/>
      <c r="CWB115" s="391"/>
      <c r="CWC115" s="392"/>
      <c r="CWD115" s="393"/>
      <c r="CWE115" s="394"/>
      <c r="CWF115" s="395"/>
      <c r="CWG115" s="389"/>
      <c r="CWH115" s="390"/>
      <c r="CWI115" s="391"/>
      <c r="CWJ115" s="392"/>
      <c r="CWK115" s="393"/>
      <c r="CWL115" s="394"/>
      <c r="CWM115" s="395"/>
      <c r="CWN115" s="389"/>
      <c r="CWO115" s="390"/>
      <c r="CWP115" s="391"/>
      <c r="CWQ115" s="392"/>
      <c r="CWR115" s="393"/>
      <c r="CWS115" s="394"/>
      <c r="CWT115" s="395"/>
      <c r="CWU115" s="389"/>
      <c r="CWV115" s="390"/>
      <c r="CWW115" s="391"/>
      <c r="CWX115" s="392"/>
      <c r="CWY115" s="393"/>
      <c r="CWZ115" s="394"/>
      <c r="CXA115" s="395"/>
      <c r="CXB115" s="389"/>
      <c r="CXC115" s="390"/>
      <c r="CXD115" s="391"/>
      <c r="CXE115" s="392"/>
      <c r="CXF115" s="393"/>
      <c r="CXG115" s="394"/>
      <c r="CXH115" s="395"/>
      <c r="CXI115" s="389"/>
      <c r="CXJ115" s="390"/>
      <c r="CXK115" s="391"/>
      <c r="CXL115" s="392"/>
      <c r="CXM115" s="393"/>
      <c r="CXN115" s="394"/>
      <c r="CXO115" s="395"/>
      <c r="CXP115" s="389"/>
      <c r="CXQ115" s="390"/>
      <c r="CXR115" s="391"/>
      <c r="CXS115" s="392"/>
      <c r="CXT115" s="393"/>
      <c r="CXU115" s="394"/>
      <c r="CXV115" s="395"/>
      <c r="CXW115" s="389"/>
      <c r="CXX115" s="390"/>
      <c r="CXY115" s="391"/>
      <c r="CXZ115" s="392"/>
      <c r="CYA115" s="393"/>
      <c r="CYB115" s="394"/>
      <c r="CYC115" s="395"/>
      <c r="CYD115" s="389"/>
      <c r="CYE115" s="390"/>
      <c r="CYF115" s="391"/>
      <c r="CYG115" s="392"/>
      <c r="CYH115" s="393"/>
      <c r="CYI115" s="394"/>
      <c r="CYJ115" s="395"/>
      <c r="CYK115" s="389"/>
      <c r="CYL115" s="390"/>
      <c r="CYM115" s="391"/>
      <c r="CYN115" s="392"/>
      <c r="CYO115" s="393"/>
      <c r="CYP115" s="394"/>
      <c r="CYQ115" s="395"/>
      <c r="CYR115" s="389"/>
      <c r="CYS115" s="390"/>
      <c r="CYT115" s="391"/>
      <c r="CYU115" s="392"/>
      <c r="CYV115" s="393"/>
      <c r="CYW115" s="394"/>
      <c r="CYX115" s="395"/>
      <c r="CYY115" s="389"/>
      <c r="CYZ115" s="390"/>
      <c r="CZA115" s="391"/>
      <c r="CZB115" s="392"/>
      <c r="CZC115" s="393"/>
      <c r="CZD115" s="394"/>
      <c r="CZE115" s="395"/>
      <c r="CZF115" s="389"/>
      <c r="CZG115" s="390"/>
      <c r="CZH115" s="391"/>
      <c r="CZI115" s="392"/>
      <c r="CZJ115" s="393"/>
      <c r="CZK115" s="394"/>
      <c r="CZL115" s="395"/>
      <c r="CZM115" s="389"/>
      <c r="CZN115" s="390"/>
      <c r="CZO115" s="391"/>
      <c r="CZP115" s="392"/>
      <c r="CZQ115" s="393"/>
      <c r="CZR115" s="394"/>
      <c r="CZS115" s="395"/>
      <c r="CZT115" s="389"/>
      <c r="CZU115" s="390"/>
      <c r="CZV115" s="391"/>
      <c r="CZW115" s="392"/>
      <c r="CZX115" s="393"/>
      <c r="CZY115" s="394"/>
      <c r="CZZ115" s="395"/>
      <c r="DAA115" s="389"/>
      <c r="DAB115" s="390"/>
      <c r="DAC115" s="391"/>
      <c r="DAD115" s="392"/>
      <c r="DAE115" s="393"/>
      <c r="DAF115" s="394"/>
      <c r="DAG115" s="395"/>
      <c r="DAH115" s="389"/>
      <c r="DAI115" s="390"/>
      <c r="DAJ115" s="391"/>
      <c r="DAK115" s="392"/>
      <c r="DAL115" s="393"/>
      <c r="DAM115" s="394"/>
      <c r="DAN115" s="395"/>
      <c r="DAO115" s="389"/>
      <c r="DAP115" s="390"/>
      <c r="DAQ115" s="391"/>
      <c r="DAR115" s="392"/>
      <c r="DAS115" s="393"/>
      <c r="DAT115" s="394"/>
      <c r="DAU115" s="395"/>
      <c r="DAV115" s="389"/>
      <c r="DAW115" s="390"/>
      <c r="DAX115" s="391"/>
      <c r="DAY115" s="392"/>
      <c r="DAZ115" s="393"/>
      <c r="DBA115" s="394"/>
      <c r="DBB115" s="395"/>
      <c r="DBC115" s="389"/>
      <c r="DBD115" s="390"/>
      <c r="DBE115" s="391"/>
      <c r="DBF115" s="392"/>
      <c r="DBG115" s="393"/>
      <c r="DBH115" s="394"/>
      <c r="DBI115" s="395"/>
      <c r="DBJ115" s="389"/>
      <c r="DBK115" s="390"/>
      <c r="DBL115" s="391"/>
      <c r="DBM115" s="392"/>
      <c r="DBN115" s="393"/>
      <c r="DBO115" s="394"/>
      <c r="DBP115" s="395"/>
      <c r="DBQ115" s="389"/>
      <c r="DBR115" s="390"/>
      <c r="DBS115" s="391"/>
      <c r="DBT115" s="392"/>
      <c r="DBU115" s="393"/>
      <c r="DBV115" s="394"/>
      <c r="DBW115" s="395"/>
      <c r="DBX115" s="389"/>
      <c r="DBY115" s="390"/>
      <c r="DBZ115" s="391"/>
      <c r="DCA115" s="392"/>
      <c r="DCB115" s="393"/>
      <c r="DCC115" s="394"/>
      <c r="DCD115" s="395"/>
      <c r="DCE115" s="389"/>
      <c r="DCF115" s="390"/>
      <c r="DCG115" s="391"/>
      <c r="DCH115" s="392"/>
      <c r="DCI115" s="393"/>
      <c r="DCJ115" s="394"/>
      <c r="DCK115" s="395"/>
      <c r="DCL115" s="389"/>
      <c r="DCM115" s="390"/>
      <c r="DCN115" s="391"/>
      <c r="DCO115" s="392"/>
      <c r="DCP115" s="393"/>
      <c r="DCQ115" s="394"/>
      <c r="DCR115" s="395"/>
      <c r="DCS115" s="389"/>
      <c r="DCT115" s="390"/>
      <c r="DCU115" s="391"/>
      <c r="DCV115" s="392"/>
      <c r="DCW115" s="393"/>
      <c r="DCX115" s="394"/>
      <c r="DCY115" s="395"/>
      <c r="DCZ115" s="389"/>
      <c r="DDA115" s="390"/>
      <c r="DDB115" s="391"/>
      <c r="DDC115" s="392"/>
      <c r="DDD115" s="393"/>
      <c r="DDE115" s="394"/>
      <c r="DDF115" s="395"/>
      <c r="DDG115" s="389"/>
      <c r="DDH115" s="390"/>
      <c r="DDI115" s="391"/>
      <c r="DDJ115" s="392"/>
      <c r="DDK115" s="393"/>
      <c r="DDL115" s="394"/>
      <c r="DDM115" s="395"/>
      <c r="DDN115" s="389"/>
      <c r="DDO115" s="390"/>
      <c r="DDP115" s="391"/>
      <c r="DDQ115" s="392"/>
      <c r="DDR115" s="393"/>
      <c r="DDS115" s="394"/>
      <c r="DDT115" s="395"/>
      <c r="DDU115" s="389"/>
      <c r="DDV115" s="390"/>
      <c r="DDW115" s="391"/>
      <c r="DDX115" s="392"/>
      <c r="DDY115" s="393"/>
      <c r="DDZ115" s="394"/>
      <c r="DEA115" s="395"/>
      <c r="DEB115" s="389"/>
      <c r="DEC115" s="390"/>
      <c r="DED115" s="391"/>
      <c r="DEE115" s="392"/>
      <c r="DEF115" s="393"/>
      <c r="DEG115" s="394"/>
      <c r="DEH115" s="395"/>
      <c r="DEI115" s="389"/>
      <c r="DEJ115" s="390"/>
      <c r="DEK115" s="391"/>
      <c r="DEL115" s="392"/>
      <c r="DEM115" s="393"/>
      <c r="DEN115" s="394"/>
      <c r="DEO115" s="395"/>
      <c r="DEP115" s="389"/>
      <c r="DEQ115" s="390"/>
      <c r="DER115" s="391"/>
      <c r="DES115" s="392"/>
      <c r="DET115" s="393"/>
      <c r="DEU115" s="394"/>
      <c r="DEV115" s="395"/>
      <c r="DEW115" s="389"/>
      <c r="DEX115" s="390"/>
      <c r="DEY115" s="391"/>
      <c r="DEZ115" s="392"/>
      <c r="DFA115" s="393"/>
      <c r="DFB115" s="394"/>
      <c r="DFC115" s="395"/>
      <c r="DFD115" s="389"/>
      <c r="DFE115" s="390"/>
      <c r="DFF115" s="391"/>
      <c r="DFG115" s="392"/>
      <c r="DFH115" s="393"/>
      <c r="DFI115" s="394"/>
      <c r="DFJ115" s="395"/>
      <c r="DFK115" s="389"/>
      <c r="DFL115" s="390"/>
      <c r="DFM115" s="391"/>
      <c r="DFN115" s="392"/>
      <c r="DFO115" s="393"/>
      <c r="DFP115" s="394"/>
      <c r="DFQ115" s="395"/>
      <c r="DFR115" s="389"/>
      <c r="DFS115" s="390"/>
      <c r="DFT115" s="391"/>
      <c r="DFU115" s="392"/>
      <c r="DFV115" s="393"/>
      <c r="DFW115" s="394"/>
      <c r="DFX115" s="395"/>
      <c r="DFY115" s="389"/>
      <c r="DFZ115" s="390"/>
      <c r="DGA115" s="391"/>
      <c r="DGB115" s="392"/>
      <c r="DGC115" s="393"/>
      <c r="DGD115" s="394"/>
      <c r="DGE115" s="395"/>
      <c r="DGF115" s="389"/>
      <c r="DGG115" s="390"/>
      <c r="DGH115" s="391"/>
      <c r="DGI115" s="392"/>
      <c r="DGJ115" s="393"/>
      <c r="DGK115" s="394"/>
      <c r="DGL115" s="395"/>
      <c r="DGM115" s="389"/>
      <c r="DGN115" s="390"/>
      <c r="DGO115" s="391"/>
      <c r="DGP115" s="392"/>
      <c r="DGQ115" s="393"/>
      <c r="DGR115" s="394"/>
      <c r="DGS115" s="395"/>
      <c r="DGT115" s="389"/>
      <c r="DGU115" s="390"/>
      <c r="DGV115" s="391"/>
      <c r="DGW115" s="392"/>
      <c r="DGX115" s="393"/>
      <c r="DGY115" s="394"/>
      <c r="DGZ115" s="395"/>
      <c r="DHA115" s="389"/>
      <c r="DHB115" s="390"/>
      <c r="DHC115" s="391"/>
      <c r="DHD115" s="392"/>
      <c r="DHE115" s="393"/>
      <c r="DHF115" s="394"/>
      <c r="DHG115" s="395"/>
      <c r="DHH115" s="389"/>
      <c r="DHI115" s="390"/>
      <c r="DHJ115" s="391"/>
      <c r="DHK115" s="392"/>
      <c r="DHL115" s="393"/>
      <c r="DHM115" s="394"/>
      <c r="DHN115" s="395"/>
      <c r="DHO115" s="389"/>
      <c r="DHP115" s="390"/>
      <c r="DHQ115" s="391"/>
      <c r="DHR115" s="392"/>
      <c r="DHS115" s="393"/>
      <c r="DHT115" s="394"/>
      <c r="DHU115" s="395"/>
      <c r="DHV115" s="389"/>
      <c r="DHW115" s="390"/>
      <c r="DHX115" s="391"/>
      <c r="DHY115" s="392"/>
      <c r="DHZ115" s="393"/>
      <c r="DIA115" s="394"/>
      <c r="DIB115" s="395"/>
      <c r="DIC115" s="389"/>
      <c r="DID115" s="390"/>
      <c r="DIE115" s="391"/>
      <c r="DIF115" s="392"/>
      <c r="DIG115" s="393"/>
      <c r="DIH115" s="394"/>
      <c r="DII115" s="395"/>
      <c r="DIJ115" s="389"/>
      <c r="DIK115" s="390"/>
      <c r="DIL115" s="391"/>
      <c r="DIM115" s="392"/>
      <c r="DIN115" s="393"/>
      <c r="DIO115" s="394"/>
      <c r="DIP115" s="395"/>
      <c r="DIQ115" s="389"/>
      <c r="DIR115" s="390"/>
      <c r="DIS115" s="391"/>
      <c r="DIT115" s="392"/>
      <c r="DIU115" s="393"/>
      <c r="DIV115" s="394"/>
      <c r="DIW115" s="395"/>
      <c r="DIX115" s="389"/>
      <c r="DIY115" s="390"/>
      <c r="DIZ115" s="391"/>
      <c r="DJA115" s="392"/>
      <c r="DJB115" s="393"/>
      <c r="DJC115" s="394"/>
      <c r="DJD115" s="395"/>
      <c r="DJE115" s="389"/>
      <c r="DJF115" s="390"/>
      <c r="DJG115" s="391"/>
      <c r="DJH115" s="392"/>
      <c r="DJI115" s="393"/>
      <c r="DJJ115" s="394"/>
      <c r="DJK115" s="395"/>
      <c r="DJL115" s="389"/>
      <c r="DJM115" s="390"/>
      <c r="DJN115" s="391"/>
      <c r="DJO115" s="392"/>
      <c r="DJP115" s="393"/>
      <c r="DJQ115" s="394"/>
      <c r="DJR115" s="395"/>
      <c r="DJS115" s="389"/>
      <c r="DJT115" s="390"/>
      <c r="DJU115" s="391"/>
      <c r="DJV115" s="392"/>
      <c r="DJW115" s="393"/>
      <c r="DJX115" s="394"/>
      <c r="DJY115" s="395"/>
      <c r="DJZ115" s="389"/>
      <c r="DKA115" s="390"/>
      <c r="DKB115" s="391"/>
      <c r="DKC115" s="392"/>
      <c r="DKD115" s="393"/>
      <c r="DKE115" s="394"/>
      <c r="DKF115" s="395"/>
      <c r="DKG115" s="389"/>
      <c r="DKH115" s="390"/>
      <c r="DKI115" s="391"/>
      <c r="DKJ115" s="392"/>
      <c r="DKK115" s="393"/>
      <c r="DKL115" s="394"/>
      <c r="DKM115" s="395"/>
      <c r="DKN115" s="389"/>
      <c r="DKO115" s="390"/>
      <c r="DKP115" s="391"/>
      <c r="DKQ115" s="392"/>
      <c r="DKR115" s="393"/>
      <c r="DKS115" s="394"/>
      <c r="DKT115" s="395"/>
      <c r="DKU115" s="389"/>
      <c r="DKV115" s="390"/>
      <c r="DKW115" s="391"/>
      <c r="DKX115" s="392"/>
      <c r="DKY115" s="393"/>
      <c r="DKZ115" s="394"/>
      <c r="DLA115" s="395"/>
      <c r="DLB115" s="389"/>
      <c r="DLC115" s="390"/>
      <c r="DLD115" s="391"/>
      <c r="DLE115" s="392"/>
      <c r="DLF115" s="393"/>
      <c r="DLG115" s="394"/>
      <c r="DLH115" s="395"/>
      <c r="DLI115" s="389"/>
      <c r="DLJ115" s="390"/>
      <c r="DLK115" s="391"/>
      <c r="DLL115" s="392"/>
      <c r="DLM115" s="393"/>
      <c r="DLN115" s="394"/>
      <c r="DLO115" s="395"/>
      <c r="DLP115" s="389"/>
      <c r="DLQ115" s="390"/>
      <c r="DLR115" s="391"/>
      <c r="DLS115" s="392"/>
      <c r="DLT115" s="393"/>
      <c r="DLU115" s="394"/>
      <c r="DLV115" s="395"/>
      <c r="DLW115" s="389"/>
      <c r="DLX115" s="390"/>
      <c r="DLY115" s="391"/>
      <c r="DLZ115" s="392"/>
      <c r="DMA115" s="393"/>
      <c r="DMB115" s="394"/>
      <c r="DMC115" s="395"/>
      <c r="DMD115" s="389"/>
      <c r="DME115" s="390"/>
      <c r="DMF115" s="391"/>
      <c r="DMG115" s="392"/>
      <c r="DMH115" s="393"/>
      <c r="DMI115" s="394"/>
      <c r="DMJ115" s="395"/>
      <c r="DMK115" s="389"/>
      <c r="DML115" s="390"/>
      <c r="DMM115" s="391"/>
      <c r="DMN115" s="392"/>
      <c r="DMO115" s="393"/>
      <c r="DMP115" s="394"/>
      <c r="DMQ115" s="395"/>
      <c r="DMR115" s="389"/>
      <c r="DMS115" s="390"/>
      <c r="DMT115" s="391"/>
      <c r="DMU115" s="392"/>
      <c r="DMV115" s="393"/>
      <c r="DMW115" s="394"/>
      <c r="DMX115" s="395"/>
      <c r="DMY115" s="389"/>
      <c r="DMZ115" s="390"/>
      <c r="DNA115" s="391"/>
      <c r="DNB115" s="392"/>
      <c r="DNC115" s="393"/>
      <c r="DND115" s="394"/>
      <c r="DNE115" s="395"/>
      <c r="DNF115" s="389"/>
      <c r="DNG115" s="390"/>
      <c r="DNH115" s="391"/>
      <c r="DNI115" s="392"/>
      <c r="DNJ115" s="393"/>
      <c r="DNK115" s="394"/>
      <c r="DNL115" s="395"/>
      <c r="DNM115" s="389"/>
      <c r="DNN115" s="390"/>
      <c r="DNO115" s="391"/>
      <c r="DNP115" s="392"/>
      <c r="DNQ115" s="393"/>
      <c r="DNR115" s="394"/>
      <c r="DNS115" s="395"/>
      <c r="DNT115" s="389"/>
      <c r="DNU115" s="390"/>
      <c r="DNV115" s="391"/>
      <c r="DNW115" s="392"/>
      <c r="DNX115" s="393"/>
      <c r="DNY115" s="394"/>
      <c r="DNZ115" s="395"/>
      <c r="DOA115" s="389"/>
      <c r="DOB115" s="390"/>
      <c r="DOC115" s="391"/>
      <c r="DOD115" s="392"/>
      <c r="DOE115" s="393"/>
      <c r="DOF115" s="394"/>
      <c r="DOG115" s="395"/>
      <c r="DOH115" s="389"/>
      <c r="DOI115" s="390"/>
      <c r="DOJ115" s="391"/>
      <c r="DOK115" s="392"/>
      <c r="DOL115" s="393"/>
      <c r="DOM115" s="394"/>
      <c r="DON115" s="395"/>
      <c r="DOO115" s="389"/>
      <c r="DOP115" s="390"/>
      <c r="DOQ115" s="391"/>
      <c r="DOR115" s="392"/>
      <c r="DOS115" s="393"/>
      <c r="DOT115" s="394"/>
      <c r="DOU115" s="395"/>
      <c r="DOV115" s="389"/>
      <c r="DOW115" s="390"/>
      <c r="DOX115" s="391"/>
      <c r="DOY115" s="392"/>
      <c r="DOZ115" s="393"/>
      <c r="DPA115" s="394"/>
      <c r="DPB115" s="395"/>
      <c r="DPC115" s="389"/>
      <c r="DPD115" s="390"/>
      <c r="DPE115" s="391"/>
      <c r="DPF115" s="392"/>
      <c r="DPG115" s="393"/>
      <c r="DPH115" s="394"/>
      <c r="DPI115" s="395"/>
      <c r="DPJ115" s="389"/>
      <c r="DPK115" s="390"/>
      <c r="DPL115" s="391"/>
      <c r="DPM115" s="392"/>
      <c r="DPN115" s="393"/>
      <c r="DPO115" s="394"/>
      <c r="DPP115" s="395"/>
      <c r="DPQ115" s="389"/>
      <c r="DPR115" s="390"/>
      <c r="DPS115" s="391"/>
      <c r="DPT115" s="392"/>
      <c r="DPU115" s="393"/>
      <c r="DPV115" s="394"/>
      <c r="DPW115" s="395"/>
      <c r="DPX115" s="389"/>
      <c r="DPY115" s="390"/>
      <c r="DPZ115" s="391"/>
      <c r="DQA115" s="392"/>
      <c r="DQB115" s="393"/>
      <c r="DQC115" s="394"/>
      <c r="DQD115" s="395"/>
      <c r="DQE115" s="389"/>
      <c r="DQF115" s="390"/>
      <c r="DQG115" s="391"/>
      <c r="DQH115" s="392"/>
      <c r="DQI115" s="393"/>
      <c r="DQJ115" s="394"/>
      <c r="DQK115" s="395"/>
      <c r="DQL115" s="389"/>
      <c r="DQM115" s="390"/>
      <c r="DQN115" s="391"/>
      <c r="DQO115" s="392"/>
      <c r="DQP115" s="393"/>
      <c r="DQQ115" s="394"/>
      <c r="DQR115" s="395"/>
      <c r="DQS115" s="389"/>
      <c r="DQT115" s="390"/>
      <c r="DQU115" s="391"/>
      <c r="DQV115" s="392"/>
      <c r="DQW115" s="393"/>
      <c r="DQX115" s="394"/>
      <c r="DQY115" s="395"/>
      <c r="DQZ115" s="389"/>
      <c r="DRA115" s="390"/>
      <c r="DRB115" s="391"/>
      <c r="DRC115" s="392"/>
      <c r="DRD115" s="393"/>
      <c r="DRE115" s="394"/>
      <c r="DRF115" s="395"/>
      <c r="DRG115" s="389"/>
      <c r="DRH115" s="390"/>
      <c r="DRI115" s="391"/>
      <c r="DRJ115" s="392"/>
      <c r="DRK115" s="393"/>
      <c r="DRL115" s="394"/>
      <c r="DRM115" s="395"/>
      <c r="DRN115" s="389"/>
      <c r="DRO115" s="390"/>
      <c r="DRP115" s="391"/>
      <c r="DRQ115" s="392"/>
      <c r="DRR115" s="393"/>
      <c r="DRS115" s="394"/>
      <c r="DRT115" s="395"/>
      <c r="DRU115" s="389"/>
      <c r="DRV115" s="390"/>
      <c r="DRW115" s="391"/>
      <c r="DRX115" s="392"/>
      <c r="DRY115" s="393"/>
      <c r="DRZ115" s="394"/>
      <c r="DSA115" s="395"/>
      <c r="DSB115" s="389"/>
      <c r="DSC115" s="390"/>
      <c r="DSD115" s="391"/>
      <c r="DSE115" s="392"/>
      <c r="DSF115" s="393"/>
      <c r="DSG115" s="394"/>
      <c r="DSH115" s="395"/>
      <c r="DSI115" s="389"/>
      <c r="DSJ115" s="390"/>
      <c r="DSK115" s="391"/>
      <c r="DSL115" s="392"/>
      <c r="DSM115" s="393"/>
      <c r="DSN115" s="394"/>
      <c r="DSO115" s="395"/>
      <c r="DSP115" s="389"/>
      <c r="DSQ115" s="390"/>
      <c r="DSR115" s="391"/>
      <c r="DSS115" s="392"/>
      <c r="DST115" s="393"/>
      <c r="DSU115" s="394"/>
      <c r="DSV115" s="395"/>
      <c r="DSW115" s="389"/>
      <c r="DSX115" s="390"/>
      <c r="DSY115" s="391"/>
      <c r="DSZ115" s="392"/>
      <c r="DTA115" s="393"/>
      <c r="DTB115" s="394"/>
      <c r="DTC115" s="395"/>
      <c r="DTD115" s="389"/>
      <c r="DTE115" s="390"/>
      <c r="DTF115" s="391"/>
      <c r="DTG115" s="392"/>
      <c r="DTH115" s="393"/>
      <c r="DTI115" s="394"/>
      <c r="DTJ115" s="395"/>
      <c r="DTK115" s="389"/>
      <c r="DTL115" s="390"/>
      <c r="DTM115" s="391"/>
      <c r="DTN115" s="392"/>
      <c r="DTO115" s="393"/>
      <c r="DTP115" s="394"/>
      <c r="DTQ115" s="395"/>
      <c r="DTR115" s="389"/>
      <c r="DTS115" s="390"/>
      <c r="DTT115" s="391"/>
      <c r="DTU115" s="392"/>
      <c r="DTV115" s="393"/>
      <c r="DTW115" s="394"/>
      <c r="DTX115" s="395"/>
      <c r="DTY115" s="389"/>
      <c r="DTZ115" s="390"/>
      <c r="DUA115" s="391"/>
      <c r="DUB115" s="392"/>
      <c r="DUC115" s="393"/>
      <c r="DUD115" s="394"/>
      <c r="DUE115" s="395"/>
      <c r="DUF115" s="389"/>
      <c r="DUG115" s="390"/>
      <c r="DUH115" s="391"/>
      <c r="DUI115" s="392"/>
      <c r="DUJ115" s="393"/>
      <c r="DUK115" s="394"/>
      <c r="DUL115" s="395"/>
      <c r="DUM115" s="389"/>
      <c r="DUN115" s="390"/>
      <c r="DUO115" s="391"/>
      <c r="DUP115" s="392"/>
      <c r="DUQ115" s="393"/>
      <c r="DUR115" s="394"/>
      <c r="DUS115" s="395"/>
      <c r="DUT115" s="389"/>
      <c r="DUU115" s="390"/>
      <c r="DUV115" s="391"/>
      <c r="DUW115" s="392"/>
      <c r="DUX115" s="393"/>
      <c r="DUY115" s="394"/>
      <c r="DUZ115" s="395"/>
      <c r="DVA115" s="389"/>
      <c r="DVB115" s="390"/>
      <c r="DVC115" s="391"/>
      <c r="DVD115" s="392"/>
      <c r="DVE115" s="393"/>
      <c r="DVF115" s="394"/>
      <c r="DVG115" s="395"/>
      <c r="DVH115" s="389"/>
      <c r="DVI115" s="390"/>
      <c r="DVJ115" s="391"/>
      <c r="DVK115" s="392"/>
      <c r="DVL115" s="393"/>
      <c r="DVM115" s="394"/>
      <c r="DVN115" s="395"/>
      <c r="DVO115" s="389"/>
      <c r="DVP115" s="390"/>
      <c r="DVQ115" s="391"/>
      <c r="DVR115" s="392"/>
      <c r="DVS115" s="393"/>
      <c r="DVT115" s="394"/>
      <c r="DVU115" s="395"/>
      <c r="DVV115" s="389"/>
      <c r="DVW115" s="390"/>
      <c r="DVX115" s="391"/>
      <c r="DVY115" s="392"/>
      <c r="DVZ115" s="393"/>
      <c r="DWA115" s="394"/>
      <c r="DWB115" s="395"/>
      <c r="DWC115" s="389"/>
      <c r="DWD115" s="390"/>
      <c r="DWE115" s="391"/>
      <c r="DWF115" s="392"/>
      <c r="DWG115" s="393"/>
      <c r="DWH115" s="394"/>
      <c r="DWI115" s="395"/>
      <c r="DWJ115" s="389"/>
      <c r="DWK115" s="390"/>
      <c r="DWL115" s="391"/>
      <c r="DWM115" s="392"/>
      <c r="DWN115" s="393"/>
      <c r="DWO115" s="394"/>
      <c r="DWP115" s="395"/>
      <c r="DWQ115" s="389"/>
      <c r="DWR115" s="390"/>
      <c r="DWS115" s="391"/>
      <c r="DWT115" s="392"/>
      <c r="DWU115" s="393"/>
      <c r="DWV115" s="394"/>
      <c r="DWW115" s="395"/>
      <c r="DWX115" s="389"/>
      <c r="DWY115" s="390"/>
      <c r="DWZ115" s="391"/>
      <c r="DXA115" s="392"/>
      <c r="DXB115" s="393"/>
      <c r="DXC115" s="394"/>
      <c r="DXD115" s="395"/>
      <c r="DXE115" s="389"/>
      <c r="DXF115" s="390"/>
      <c r="DXG115" s="391"/>
      <c r="DXH115" s="392"/>
      <c r="DXI115" s="393"/>
      <c r="DXJ115" s="394"/>
      <c r="DXK115" s="395"/>
      <c r="DXL115" s="389"/>
      <c r="DXM115" s="390"/>
      <c r="DXN115" s="391"/>
      <c r="DXO115" s="392"/>
      <c r="DXP115" s="393"/>
      <c r="DXQ115" s="394"/>
      <c r="DXR115" s="395"/>
      <c r="DXS115" s="389"/>
      <c r="DXT115" s="390"/>
      <c r="DXU115" s="391"/>
      <c r="DXV115" s="392"/>
      <c r="DXW115" s="393"/>
      <c r="DXX115" s="394"/>
      <c r="DXY115" s="395"/>
      <c r="DXZ115" s="389"/>
      <c r="DYA115" s="390"/>
      <c r="DYB115" s="391"/>
      <c r="DYC115" s="392"/>
      <c r="DYD115" s="393"/>
      <c r="DYE115" s="394"/>
      <c r="DYF115" s="395"/>
      <c r="DYG115" s="389"/>
      <c r="DYH115" s="390"/>
      <c r="DYI115" s="391"/>
      <c r="DYJ115" s="392"/>
      <c r="DYK115" s="393"/>
      <c r="DYL115" s="394"/>
      <c r="DYM115" s="395"/>
      <c r="DYN115" s="389"/>
      <c r="DYO115" s="390"/>
      <c r="DYP115" s="391"/>
      <c r="DYQ115" s="392"/>
      <c r="DYR115" s="393"/>
      <c r="DYS115" s="394"/>
      <c r="DYT115" s="395"/>
      <c r="DYU115" s="389"/>
      <c r="DYV115" s="390"/>
      <c r="DYW115" s="391"/>
      <c r="DYX115" s="392"/>
      <c r="DYY115" s="393"/>
      <c r="DYZ115" s="394"/>
      <c r="DZA115" s="395"/>
      <c r="DZB115" s="389"/>
      <c r="DZC115" s="390"/>
      <c r="DZD115" s="391"/>
      <c r="DZE115" s="392"/>
      <c r="DZF115" s="393"/>
      <c r="DZG115" s="394"/>
      <c r="DZH115" s="395"/>
      <c r="DZI115" s="389"/>
      <c r="DZJ115" s="390"/>
      <c r="DZK115" s="391"/>
      <c r="DZL115" s="392"/>
      <c r="DZM115" s="393"/>
      <c r="DZN115" s="394"/>
      <c r="DZO115" s="395"/>
      <c r="DZP115" s="389"/>
      <c r="DZQ115" s="390"/>
      <c r="DZR115" s="391"/>
      <c r="DZS115" s="392"/>
      <c r="DZT115" s="393"/>
      <c r="DZU115" s="394"/>
      <c r="DZV115" s="395"/>
      <c r="DZW115" s="389"/>
      <c r="DZX115" s="390"/>
      <c r="DZY115" s="391"/>
      <c r="DZZ115" s="392"/>
      <c r="EAA115" s="393"/>
      <c r="EAB115" s="394"/>
      <c r="EAC115" s="395"/>
      <c r="EAD115" s="389"/>
      <c r="EAE115" s="390"/>
      <c r="EAF115" s="391"/>
      <c r="EAG115" s="392"/>
      <c r="EAH115" s="393"/>
      <c r="EAI115" s="394"/>
      <c r="EAJ115" s="395"/>
      <c r="EAK115" s="389"/>
      <c r="EAL115" s="390"/>
      <c r="EAM115" s="391"/>
      <c r="EAN115" s="392"/>
      <c r="EAO115" s="393"/>
      <c r="EAP115" s="394"/>
      <c r="EAQ115" s="395"/>
      <c r="EAR115" s="389"/>
      <c r="EAS115" s="390"/>
      <c r="EAT115" s="391"/>
      <c r="EAU115" s="392"/>
      <c r="EAV115" s="393"/>
      <c r="EAW115" s="394"/>
      <c r="EAX115" s="395"/>
      <c r="EAY115" s="389"/>
      <c r="EAZ115" s="390"/>
      <c r="EBA115" s="391"/>
      <c r="EBB115" s="392"/>
      <c r="EBC115" s="393"/>
      <c r="EBD115" s="394"/>
      <c r="EBE115" s="395"/>
      <c r="EBF115" s="389"/>
      <c r="EBG115" s="390"/>
      <c r="EBH115" s="391"/>
      <c r="EBI115" s="392"/>
      <c r="EBJ115" s="393"/>
      <c r="EBK115" s="394"/>
      <c r="EBL115" s="395"/>
      <c r="EBM115" s="389"/>
      <c r="EBN115" s="390"/>
      <c r="EBO115" s="391"/>
      <c r="EBP115" s="392"/>
      <c r="EBQ115" s="393"/>
      <c r="EBR115" s="394"/>
      <c r="EBS115" s="395"/>
      <c r="EBT115" s="389"/>
      <c r="EBU115" s="390"/>
      <c r="EBV115" s="391"/>
      <c r="EBW115" s="392"/>
      <c r="EBX115" s="393"/>
      <c r="EBY115" s="394"/>
      <c r="EBZ115" s="395"/>
      <c r="ECA115" s="389"/>
      <c r="ECB115" s="390"/>
      <c r="ECC115" s="391"/>
      <c r="ECD115" s="392"/>
      <c r="ECE115" s="393"/>
      <c r="ECF115" s="394"/>
      <c r="ECG115" s="395"/>
      <c r="ECH115" s="389"/>
      <c r="ECI115" s="390"/>
      <c r="ECJ115" s="391"/>
      <c r="ECK115" s="392"/>
      <c r="ECL115" s="393"/>
      <c r="ECM115" s="394"/>
      <c r="ECN115" s="395"/>
      <c r="ECO115" s="389"/>
      <c r="ECP115" s="390"/>
      <c r="ECQ115" s="391"/>
      <c r="ECR115" s="392"/>
      <c r="ECS115" s="393"/>
      <c r="ECT115" s="394"/>
      <c r="ECU115" s="395"/>
      <c r="ECV115" s="389"/>
      <c r="ECW115" s="390"/>
      <c r="ECX115" s="391"/>
      <c r="ECY115" s="392"/>
      <c r="ECZ115" s="393"/>
      <c r="EDA115" s="394"/>
      <c r="EDB115" s="395"/>
      <c r="EDC115" s="389"/>
      <c r="EDD115" s="390"/>
      <c r="EDE115" s="391"/>
      <c r="EDF115" s="392"/>
      <c r="EDG115" s="393"/>
      <c r="EDH115" s="394"/>
      <c r="EDI115" s="395"/>
      <c r="EDJ115" s="389"/>
      <c r="EDK115" s="390"/>
      <c r="EDL115" s="391"/>
      <c r="EDM115" s="392"/>
      <c r="EDN115" s="393"/>
      <c r="EDO115" s="394"/>
      <c r="EDP115" s="395"/>
      <c r="EDQ115" s="389"/>
      <c r="EDR115" s="390"/>
      <c r="EDS115" s="391"/>
      <c r="EDT115" s="392"/>
      <c r="EDU115" s="393"/>
      <c r="EDV115" s="394"/>
      <c r="EDW115" s="395"/>
      <c r="EDX115" s="389"/>
      <c r="EDY115" s="390"/>
      <c r="EDZ115" s="391"/>
      <c r="EEA115" s="392"/>
      <c r="EEB115" s="393"/>
      <c r="EEC115" s="394"/>
      <c r="EED115" s="395"/>
      <c r="EEE115" s="389"/>
      <c r="EEF115" s="390"/>
      <c r="EEG115" s="391"/>
      <c r="EEH115" s="392"/>
      <c r="EEI115" s="393"/>
      <c r="EEJ115" s="394"/>
      <c r="EEK115" s="395"/>
      <c r="EEL115" s="389"/>
      <c r="EEM115" s="390"/>
      <c r="EEN115" s="391"/>
      <c r="EEO115" s="392"/>
      <c r="EEP115" s="393"/>
      <c r="EEQ115" s="394"/>
      <c r="EER115" s="395"/>
      <c r="EES115" s="389"/>
      <c r="EET115" s="390"/>
      <c r="EEU115" s="391"/>
      <c r="EEV115" s="392"/>
      <c r="EEW115" s="393"/>
      <c r="EEX115" s="394"/>
      <c r="EEY115" s="395"/>
      <c r="EEZ115" s="389"/>
      <c r="EFA115" s="390"/>
      <c r="EFB115" s="391"/>
      <c r="EFC115" s="392"/>
      <c r="EFD115" s="393"/>
      <c r="EFE115" s="394"/>
      <c r="EFF115" s="395"/>
      <c r="EFG115" s="389"/>
      <c r="EFH115" s="390"/>
      <c r="EFI115" s="391"/>
      <c r="EFJ115" s="392"/>
      <c r="EFK115" s="393"/>
      <c r="EFL115" s="394"/>
      <c r="EFM115" s="395"/>
      <c r="EFN115" s="389"/>
      <c r="EFO115" s="390"/>
      <c r="EFP115" s="391"/>
      <c r="EFQ115" s="392"/>
      <c r="EFR115" s="393"/>
      <c r="EFS115" s="394"/>
      <c r="EFT115" s="395"/>
      <c r="EFU115" s="389"/>
      <c r="EFV115" s="390"/>
      <c r="EFW115" s="391"/>
      <c r="EFX115" s="392"/>
      <c r="EFY115" s="393"/>
      <c r="EFZ115" s="394"/>
      <c r="EGA115" s="395"/>
      <c r="EGB115" s="389"/>
      <c r="EGC115" s="390"/>
      <c r="EGD115" s="391"/>
      <c r="EGE115" s="392"/>
      <c r="EGF115" s="393"/>
      <c r="EGG115" s="394"/>
      <c r="EGH115" s="395"/>
      <c r="EGI115" s="389"/>
      <c r="EGJ115" s="390"/>
      <c r="EGK115" s="391"/>
      <c r="EGL115" s="392"/>
      <c r="EGM115" s="393"/>
      <c r="EGN115" s="394"/>
      <c r="EGO115" s="395"/>
      <c r="EGP115" s="389"/>
      <c r="EGQ115" s="390"/>
      <c r="EGR115" s="391"/>
      <c r="EGS115" s="392"/>
      <c r="EGT115" s="393"/>
      <c r="EGU115" s="394"/>
      <c r="EGV115" s="395"/>
      <c r="EGW115" s="389"/>
      <c r="EGX115" s="390"/>
      <c r="EGY115" s="391"/>
      <c r="EGZ115" s="392"/>
      <c r="EHA115" s="393"/>
      <c r="EHB115" s="394"/>
      <c r="EHC115" s="395"/>
      <c r="EHD115" s="389"/>
      <c r="EHE115" s="390"/>
      <c r="EHF115" s="391"/>
      <c r="EHG115" s="392"/>
      <c r="EHH115" s="393"/>
      <c r="EHI115" s="394"/>
      <c r="EHJ115" s="395"/>
      <c r="EHK115" s="389"/>
      <c r="EHL115" s="390"/>
      <c r="EHM115" s="391"/>
      <c r="EHN115" s="392"/>
      <c r="EHO115" s="393"/>
      <c r="EHP115" s="394"/>
      <c r="EHQ115" s="395"/>
      <c r="EHR115" s="389"/>
      <c r="EHS115" s="390"/>
      <c r="EHT115" s="391"/>
      <c r="EHU115" s="392"/>
      <c r="EHV115" s="393"/>
      <c r="EHW115" s="394"/>
      <c r="EHX115" s="395"/>
      <c r="EHY115" s="389"/>
      <c r="EHZ115" s="390"/>
      <c r="EIA115" s="391"/>
      <c r="EIB115" s="392"/>
      <c r="EIC115" s="393"/>
      <c r="EID115" s="394"/>
      <c r="EIE115" s="395"/>
      <c r="EIF115" s="389"/>
      <c r="EIG115" s="390"/>
      <c r="EIH115" s="391"/>
      <c r="EII115" s="392"/>
      <c r="EIJ115" s="393"/>
      <c r="EIK115" s="394"/>
      <c r="EIL115" s="395"/>
      <c r="EIM115" s="389"/>
      <c r="EIN115" s="390"/>
      <c r="EIO115" s="391"/>
      <c r="EIP115" s="392"/>
      <c r="EIQ115" s="393"/>
      <c r="EIR115" s="394"/>
      <c r="EIS115" s="395"/>
      <c r="EIT115" s="389"/>
      <c r="EIU115" s="390"/>
      <c r="EIV115" s="391"/>
      <c r="EIW115" s="392"/>
      <c r="EIX115" s="393"/>
      <c r="EIY115" s="394"/>
      <c r="EIZ115" s="395"/>
      <c r="EJA115" s="389"/>
      <c r="EJB115" s="390"/>
      <c r="EJC115" s="391"/>
      <c r="EJD115" s="392"/>
      <c r="EJE115" s="393"/>
      <c r="EJF115" s="394"/>
      <c r="EJG115" s="395"/>
      <c r="EJH115" s="389"/>
      <c r="EJI115" s="390"/>
      <c r="EJJ115" s="391"/>
      <c r="EJK115" s="392"/>
      <c r="EJL115" s="393"/>
      <c r="EJM115" s="394"/>
      <c r="EJN115" s="395"/>
      <c r="EJO115" s="389"/>
      <c r="EJP115" s="390"/>
      <c r="EJQ115" s="391"/>
      <c r="EJR115" s="392"/>
      <c r="EJS115" s="393"/>
      <c r="EJT115" s="394"/>
      <c r="EJU115" s="395"/>
      <c r="EJV115" s="389"/>
      <c r="EJW115" s="390"/>
      <c r="EJX115" s="391"/>
      <c r="EJY115" s="392"/>
      <c r="EJZ115" s="393"/>
      <c r="EKA115" s="394"/>
      <c r="EKB115" s="395"/>
      <c r="EKC115" s="389"/>
      <c r="EKD115" s="390"/>
      <c r="EKE115" s="391"/>
      <c r="EKF115" s="392"/>
      <c r="EKG115" s="393"/>
      <c r="EKH115" s="394"/>
      <c r="EKI115" s="395"/>
      <c r="EKJ115" s="389"/>
      <c r="EKK115" s="390"/>
      <c r="EKL115" s="391"/>
      <c r="EKM115" s="392"/>
      <c r="EKN115" s="393"/>
      <c r="EKO115" s="394"/>
      <c r="EKP115" s="395"/>
      <c r="EKQ115" s="389"/>
      <c r="EKR115" s="390"/>
      <c r="EKS115" s="391"/>
      <c r="EKT115" s="392"/>
      <c r="EKU115" s="393"/>
      <c r="EKV115" s="394"/>
      <c r="EKW115" s="395"/>
      <c r="EKX115" s="389"/>
      <c r="EKY115" s="390"/>
      <c r="EKZ115" s="391"/>
      <c r="ELA115" s="392"/>
      <c r="ELB115" s="393"/>
      <c r="ELC115" s="394"/>
      <c r="ELD115" s="395"/>
      <c r="ELE115" s="389"/>
      <c r="ELF115" s="390"/>
      <c r="ELG115" s="391"/>
      <c r="ELH115" s="392"/>
      <c r="ELI115" s="393"/>
      <c r="ELJ115" s="394"/>
      <c r="ELK115" s="395"/>
      <c r="ELL115" s="389"/>
      <c r="ELM115" s="390"/>
      <c r="ELN115" s="391"/>
      <c r="ELO115" s="392"/>
      <c r="ELP115" s="393"/>
      <c r="ELQ115" s="394"/>
      <c r="ELR115" s="395"/>
      <c r="ELS115" s="389"/>
      <c r="ELT115" s="390"/>
      <c r="ELU115" s="391"/>
      <c r="ELV115" s="392"/>
      <c r="ELW115" s="393"/>
      <c r="ELX115" s="394"/>
      <c r="ELY115" s="395"/>
      <c r="ELZ115" s="389"/>
      <c r="EMA115" s="390"/>
      <c r="EMB115" s="391"/>
      <c r="EMC115" s="392"/>
      <c r="EMD115" s="393"/>
      <c r="EME115" s="394"/>
      <c r="EMF115" s="395"/>
      <c r="EMG115" s="389"/>
      <c r="EMH115" s="390"/>
      <c r="EMI115" s="391"/>
      <c r="EMJ115" s="392"/>
      <c r="EMK115" s="393"/>
      <c r="EML115" s="394"/>
      <c r="EMM115" s="395"/>
      <c r="EMN115" s="389"/>
      <c r="EMO115" s="390"/>
      <c r="EMP115" s="391"/>
      <c r="EMQ115" s="392"/>
      <c r="EMR115" s="393"/>
      <c r="EMS115" s="394"/>
      <c r="EMT115" s="395"/>
      <c r="EMU115" s="389"/>
      <c r="EMV115" s="390"/>
      <c r="EMW115" s="391"/>
      <c r="EMX115" s="392"/>
      <c r="EMY115" s="393"/>
      <c r="EMZ115" s="394"/>
      <c r="ENA115" s="395"/>
      <c r="ENB115" s="389"/>
      <c r="ENC115" s="390"/>
      <c r="END115" s="391"/>
      <c r="ENE115" s="392"/>
      <c r="ENF115" s="393"/>
      <c r="ENG115" s="394"/>
      <c r="ENH115" s="395"/>
      <c r="ENI115" s="389"/>
      <c r="ENJ115" s="390"/>
      <c r="ENK115" s="391"/>
      <c r="ENL115" s="392"/>
      <c r="ENM115" s="393"/>
      <c r="ENN115" s="394"/>
      <c r="ENO115" s="395"/>
      <c r="ENP115" s="389"/>
      <c r="ENQ115" s="390"/>
      <c r="ENR115" s="391"/>
      <c r="ENS115" s="392"/>
      <c r="ENT115" s="393"/>
      <c r="ENU115" s="394"/>
      <c r="ENV115" s="395"/>
      <c r="ENW115" s="389"/>
      <c r="ENX115" s="390"/>
      <c r="ENY115" s="391"/>
      <c r="ENZ115" s="392"/>
      <c r="EOA115" s="393"/>
      <c r="EOB115" s="394"/>
      <c r="EOC115" s="395"/>
      <c r="EOD115" s="389"/>
      <c r="EOE115" s="390"/>
      <c r="EOF115" s="391"/>
      <c r="EOG115" s="392"/>
      <c r="EOH115" s="393"/>
      <c r="EOI115" s="394"/>
      <c r="EOJ115" s="395"/>
      <c r="EOK115" s="389"/>
      <c r="EOL115" s="390"/>
      <c r="EOM115" s="391"/>
      <c r="EON115" s="392"/>
      <c r="EOO115" s="393"/>
      <c r="EOP115" s="394"/>
      <c r="EOQ115" s="395"/>
      <c r="EOR115" s="389"/>
      <c r="EOS115" s="390"/>
      <c r="EOT115" s="391"/>
      <c r="EOU115" s="392"/>
      <c r="EOV115" s="393"/>
      <c r="EOW115" s="394"/>
      <c r="EOX115" s="395"/>
      <c r="EOY115" s="389"/>
      <c r="EOZ115" s="390"/>
      <c r="EPA115" s="391"/>
      <c r="EPB115" s="392"/>
      <c r="EPC115" s="393"/>
      <c r="EPD115" s="394"/>
      <c r="EPE115" s="395"/>
      <c r="EPF115" s="389"/>
      <c r="EPG115" s="390"/>
      <c r="EPH115" s="391"/>
      <c r="EPI115" s="392"/>
      <c r="EPJ115" s="393"/>
      <c r="EPK115" s="394"/>
      <c r="EPL115" s="395"/>
      <c r="EPM115" s="389"/>
      <c r="EPN115" s="390"/>
      <c r="EPO115" s="391"/>
      <c r="EPP115" s="392"/>
      <c r="EPQ115" s="393"/>
      <c r="EPR115" s="394"/>
      <c r="EPS115" s="395"/>
      <c r="EPT115" s="389"/>
      <c r="EPU115" s="390"/>
      <c r="EPV115" s="391"/>
      <c r="EPW115" s="392"/>
      <c r="EPX115" s="393"/>
      <c r="EPY115" s="394"/>
      <c r="EPZ115" s="395"/>
      <c r="EQA115" s="389"/>
      <c r="EQB115" s="390"/>
      <c r="EQC115" s="391"/>
      <c r="EQD115" s="392"/>
      <c r="EQE115" s="393"/>
      <c r="EQF115" s="394"/>
      <c r="EQG115" s="395"/>
      <c r="EQH115" s="389"/>
      <c r="EQI115" s="390"/>
      <c r="EQJ115" s="391"/>
      <c r="EQK115" s="392"/>
      <c r="EQL115" s="393"/>
      <c r="EQM115" s="394"/>
      <c r="EQN115" s="395"/>
      <c r="EQO115" s="389"/>
      <c r="EQP115" s="390"/>
      <c r="EQQ115" s="391"/>
      <c r="EQR115" s="392"/>
      <c r="EQS115" s="393"/>
      <c r="EQT115" s="394"/>
      <c r="EQU115" s="395"/>
      <c r="EQV115" s="389"/>
      <c r="EQW115" s="390"/>
      <c r="EQX115" s="391"/>
      <c r="EQY115" s="392"/>
      <c r="EQZ115" s="393"/>
      <c r="ERA115" s="394"/>
      <c r="ERB115" s="395"/>
      <c r="ERC115" s="389"/>
      <c r="ERD115" s="390"/>
      <c r="ERE115" s="391"/>
      <c r="ERF115" s="392"/>
      <c r="ERG115" s="393"/>
      <c r="ERH115" s="394"/>
      <c r="ERI115" s="395"/>
      <c r="ERJ115" s="389"/>
      <c r="ERK115" s="390"/>
      <c r="ERL115" s="391"/>
      <c r="ERM115" s="392"/>
      <c r="ERN115" s="393"/>
      <c r="ERO115" s="394"/>
      <c r="ERP115" s="395"/>
      <c r="ERQ115" s="389"/>
      <c r="ERR115" s="390"/>
      <c r="ERS115" s="391"/>
      <c r="ERT115" s="392"/>
      <c r="ERU115" s="393"/>
      <c r="ERV115" s="394"/>
      <c r="ERW115" s="395"/>
      <c r="ERX115" s="389"/>
      <c r="ERY115" s="390"/>
      <c r="ERZ115" s="391"/>
      <c r="ESA115" s="392"/>
      <c r="ESB115" s="393"/>
      <c r="ESC115" s="394"/>
      <c r="ESD115" s="395"/>
      <c r="ESE115" s="389"/>
      <c r="ESF115" s="390"/>
      <c r="ESG115" s="391"/>
      <c r="ESH115" s="392"/>
      <c r="ESI115" s="393"/>
      <c r="ESJ115" s="394"/>
      <c r="ESK115" s="395"/>
      <c r="ESL115" s="389"/>
      <c r="ESM115" s="390"/>
      <c r="ESN115" s="391"/>
      <c r="ESO115" s="392"/>
      <c r="ESP115" s="393"/>
      <c r="ESQ115" s="394"/>
      <c r="ESR115" s="395"/>
      <c r="ESS115" s="389"/>
      <c r="EST115" s="390"/>
      <c r="ESU115" s="391"/>
      <c r="ESV115" s="392"/>
      <c r="ESW115" s="393"/>
      <c r="ESX115" s="394"/>
      <c r="ESY115" s="395"/>
      <c r="ESZ115" s="389"/>
      <c r="ETA115" s="390"/>
      <c r="ETB115" s="391"/>
      <c r="ETC115" s="392"/>
      <c r="ETD115" s="393"/>
      <c r="ETE115" s="394"/>
      <c r="ETF115" s="395"/>
      <c r="ETG115" s="389"/>
      <c r="ETH115" s="390"/>
      <c r="ETI115" s="391"/>
      <c r="ETJ115" s="392"/>
      <c r="ETK115" s="393"/>
      <c r="ETL115" s="394"/>
      <c r="ETM115" s="395"/>
      <c r="ETN115" s="389"/>
      <c r="ETO115" s="390"/>
      <c r="ETP115" s="391"/>
      <c r="ETQ115" s="392"/>
      <c r="ETR115" s="393"/>
      <c r="ETS115" s="394"/>
      <c r="ETT115" s="395"/>
      <c r="ETU115" s="389"/>
      <c r="ETV115" s="390"/>
      <c r="ETW115" s="391"/>
      <c r="ETX115" s="392"/>
      <c r="ETY115" s="393"/>
      <c r="ETZ115" s="394"/>
      <c r="EUA115" s="395"/>
      <c r="EUB115" s="389"/>
      <c r="EUC115" s="390"/>
      <c r="EUD115" s="391"/>
      <c r="EUE115" s="392"/>
      <c r="EUF115" s="393"/>
      <c r="EUG115" s="394"/>
      <c r="EUH115" s="395"/>
      <c r="EUI115" s="389"/>
      <c r="EUJ115" s="390"/>
      <c r="EUK115" s="391"/>
      <c r="EUL115" s="392"/>
      <c r="EUM115" s="393"/>
      <c r="EUN115" s="394"/>
      <c r="EUO115" s="395"/>
      <c r="EUP115" s="389"/>
      <c r="EUQ115" s="390"/>
      <c r="EUR115" s="391"/>
      <c r="EUS115" s="392"/>
      <c r="EUT115" s="393"/>
      <c r="EUU115" s="394"/>
      <c r="EUV115" s="395"/>
      <c r="EUW115" s="389"/>
      <c r="EUX115" s="390"/>
      <c r="EUY115" s="391"/>
      <c r="EUZ115" s="392"/>
      <c r="EVA115" s="393"/>
      <c r="EVB115" s="394"/>
      <c r="EVC115" s="395"/>
      <c r="EVD115" s="389"/>
      <c r="EVE115" s="390"/>
      <c r="EVF115" s="391"/>
      <c r="EVG115" s="392"/>
      <c r="EVH115" s="393"/>
      <c r="EVI115" s="394"/>
      <c r="EVJ115" s="395"/>
      <c r="EVK115" s="389"/>
      <c r="EVL115" s="390"/>
      <c r="EVM115" s="391"/>
      <c r="EVN115" s="392"/>
      <c r="EVO115" s="393"/>
      <c r="EVP115" s="394"/>
      <c r="EVQ115" s="395"/>
      <c r="EVR115" s="389"/>
      <c r="EVS115" s="390"/>
      <c r="EVT115" s="391"/>
      <c r="EVU115" s="392"/>
      <c r="EVV115" s="393"/>
      <c r="EVW115" s="394"/>
      <c r="EVX115" s="395"/>
      <c r="EVY115" s="389"/>
      <c r="EVZ115" s="390"/>
      <c r="EWA115" s="391"/>
      <c r="EWB115" s="392"/>
      <c r="EWC115" s="393"/>
      <c r="EWD115" s="394"/>
      <c r="EWE115" s="395"/>
      <c r="EWF115" s="389"/>
      <c r="EWG115" s="390"/>
      <c r="EWH115" s="391"/>
      <c r="EWI115" s="392"/>
      <c r="EWJ115" s="393"/>
      <c r="EWK115" s="394"/>
      <c r="EWL115" s="395"/>
      <c r="EWM115" s="389"/>
      <c r="EWN115" s="390"/>
      <c r="EWO115" s="391"/>
      <c r="EWP115" s="392"/>
      <c r="EWQ115" s="393"/>
      <c r="EWR115" s="394"/>
      <c r="EWS115" s="395"/>
      <c r="EWT115" s="389"/>
      <c r="EWU115" s="390"/>
      <c r="EWV115" s="391"/>
      <c r="EWW115" s="392"/>
      <c r="EWX115" s="393"/>
      <c r="EWY115" s="394"/>
      <c r="EWZ115" s="395"/>
      <c r="EXA115" s="389"/>
      <c r="EXB115" s="390"/>
      <c r="EXC115" s="391"/>
      <c r="EXD115" s="392"/>
      <c r="EXE115" s="393"/>
      <c r="EXF115" s="394"/>
      <c r="EXG115" s="395"/>
      <c r="EXH115" s="389"/>
      <c r="EXI115" s="390"/>
      <c r="EXJ115" s="391"/>
      <c r="EXK115" s="392"/>
      <c r="EXL115" s="393"/>
      <c r="EXM115" s="394"/>
      <c r="EXN115" s="395"/>
      <c r="EXO115" s="389"/>
      <c r="EXP115" s="390"/>
      <c r="EXQ115" s="391"/>
      <c r="EXR115" s="392"/>
      <c r="EXS115" s="393"/>
      <c r="EXT115" s="394"/>
      <c r="EXU115" s="395"/>
      <c r="EXV115" s="389"/>
      <c r="EXW115" s="390"/>
      <c r="EXX115" s="391"/>
      <c r="EXY115" s="392"/>
      <c r="EXZ115" s="393"/>
      <c r="EYA115" s="394"/>
      <c r="EYB115" s="395"/>
      <c r="EYC115" s="389"/>
      <c r="EYD115" s="390"/>
      <c r="EYE115" s="391"/>
      <c r="EYF115" s="392"/>
      <c r="EYG115" s="393"/>
      <c r="EYH115" s="394"/>
      <c r="EYI115" s="395"/>
      <c r="EYJ115" s="389"/>
      <c r="EYK115" s="390"/>
      <c r="EYL115" s="391"/>
      <c r="EYM115" s="392"/>
      <c r="EYN115" s="393"/>
      <c r="EYO115" s="394"/>
      <c r="EYP115" s="395"/>
      <c r="EYQ115" s="389"/>
      <c r="EYR115" s="390"/>
      <c r="EYS115" s="391"/>
      <c r="EYT115" s="392"/>
      <c r="EYU115" s="393"/>
      <c r="EYV115" s="394"/>
      <c r="EYW115" s="395"/>
      <c r="EYX115" s="389"/>
      <c r="EYY115" s="390"/>
      <c r="EYZ115" s="391"/>
      <c r="EZA115" s="392"/>
      <c r="EZB115" s="393"/>
      <c r="EZC115" s="394"/>
      <c r="EZD115" s="395"/>
      <c r="EZE115" s="389"/>
      <c r="EZF115" s="390"/>
      <c r="EZG115" s="391"/>
      <c r="EZH115" s="392"/>
      <c r="EZI115" s="393"/>
      <c r="EZJ115" s="394"/>
      <c r="EZK115" s="395"/>
      <c r="EZL115" s="389"/>
      <c r="EZM115" s="390"/>
      <c r="EZN115" s="391"/>
      <c r="EZO115" s="392"/>
      <c r="EZP115" s="393"/>
      <c r="EZQ115" s="394"/>
      <c r="EZR115" s="395"/>
      <c r="EZS115" s="389"/>
      <c r="EZT115" s="390"/>
      <c r="EZU115" s="391"/>
      <c r="EZV115" s="392"/>
      <c r="EZW115" s="393"/>
      <c r="EZX115" s="394"/>
      <c r="EZY115" s="395"/>
      <c r="EZZ115" s="389"/>
      <c r="FAA115" s="390"/>
      <c r="FAB115" s="391"/>
      <c r="FAC115" s="392"/>
      <c r="FAD115" s="393"/>
      <c r="FAE115" s="394"/>
      <c r="FAF115" s="395"/>
      <c r="FAG115" s="389"/>
      <c r="FAH115" s="390"/>
      <c r="FAI115" s="391"/>
      <c r="FAJ115" s="392"/>
      <c r="FAK115" s="393"/>
      <c r="FAL115" s="394"/>
      <c r="FAM115" s="395"/>
      <c r="FAN115" s="389"/>
      <c r="FAO115" s="390"/>
      <c r="FAP115" s="391"/>
      <c r="FAQ115" s="392"/>
      <c r="FAR115" s="393"/>
      <c r="FAS115" s="394"/>
      <c r="FAT115" s="395"/>
      <c r="FAU115" s="389"/>
      <c r="FAV115" s="390"/>
      <c r="FAW115" s="391"/>
      <c r="FAX115" s="392"/>
      <c r="FAY115" s="393"/>
      <c r="FAZ115" s="394"/>
      <c r="FBA115" s="395"/>
      <c r="FBB115" s="389"/>
      <c r="FBC115" s="390"/>
      <c r="FBD115" s="391"/>
      <c r="FBE115" s="392"/>
      <c r="FBF115" s="393"/>
      <c r="FBG115" s="394"/>
      <c r="FBH115" s="395"/>
      <c r="FBI115" s="389"/>
      <c r="FBJ115" s="390"/>
      <c r="FBK115" s="391"/>
      <c r="FBL115" s="392"/>
      <c r="FBM115" s="393"/>
      <c r="FBN115" s="394"/>
      <c r="FBO115" s="395"/>
      <c r="FBP115" s="389"/>
      <c r="FBQ115" s="390"/>
      <c r="FBR115" s="391"/>
      <c r="FBS115" s="392"/>
      <c r="FBT115" s="393"/>
      <c r="FBU115" s="394"/>
      <c r="FBV115" s="395"/>
      <c r="FBW115" s="389"/>
      <c r="FBX115" s="390"/>
      <c r="FBY115" s="391"/>
      <c r="FBZ115" s="392"/>
      <c r="FCA115" s="393"/>
      <c r="FCB115" s="394"/>
      <c r="FCC115" s="395"/>
      <c r="FCD115" s="389"/>
      <c r="FCE115" s="390"/>
      <c r="FCF115" s="391"/>
      <c r="FCG115" s="392"/>
      <c r="FCH115" s="393"/>
      <c r="FCI115" s="394"/>
      <c r="FCJ115" s="395"/>
      <c r="FCK115" s="389"/>
      <c r="FCL115" s="390"/>
      <c r="FCM115" s="391"/>
      <c r="FCN115" s="392"/>
      <c r="FCO115" s="393"/>
      <c r="FCP115" s="394"/>
      <c r="FCQ115" s="395"/>
      <c r="FCR115" s="389"/>
      <c r="FCS115" s="390"/>
      <c r="FCT115" s="391"/>
      <c r="FCU115" s="392"/>
      <c r="FCV115" s="393"/>
      <c r="FCW115" s="394"/>
      <c r="FCX115" s="395"/>
      <c r="FCY115" s="389"/>
      <c r="FCZ115" s="390"/>
      <c r="FDA115" s="391"/>
      <c r="FDB115" s="392"/>
      <c r="FDC115" s="393"/>
      <c r="FDD115" s="394"/>
      <c r="FDE115" s="395"/>
      <c r="FDF115" s="389"/>
      <c r="FDG115" s="390"/>
      <c r="FDH115" s="391"/>
      <c r="FDI115" s="392"/>
      <c r="FDJ115" s="393"/>
      <c r="FDK115" s="394"/>
      <c r="FDL115" s="395"/>
      <c r="FDM115" s="389"/>
      <c r="FDN115" s="390"/>
      <c r="FDO115" s="391"/>
      <c r="FDP115" s="392"/>
      <c r="FDQ115" s="393"/>
      <c r="FDR115" s="394"/>
      <c r="FDS115" s="395"/>
      <c r="FDT115" s="389"/>
      <c r="FDU115" s="390"/>
      <c r="FDV115" s="391"/>
      <c r="FDW115" s="392"/>
      <c r="FDX115" s="393"/>
      <c r="FDY115" s="394"/>
      <c r="FDZ115" s="395"/>
      <c r="FEA115" s="389"/>
      <c r="FEB115" s="390"/>
      <c r="FEC115" s="391"/>
      <c r="FED115" s="392"/>
      <c r="FEE115" s="393"/>
      <c r="FEF115" s="394"/>
      <c r="FEG115" s="395"/>
      <c r="FEH115" s="389"/>
      <c r="FEI115" s="390"/>
      <c r="FEJ115" s="391"/>
      <c r="FEK115" s="392"/>
      <c r="FEL115" s="393"/>
      <c r="FEM115" s="394"/>
      <c r="FEN115" s="395"/>
      <c r="FEO115" s="389"/>
      <c r="FEP115" s="390"/>
      <c r="FEQ115" s="391"/>
      <c r="FER115" s="392"/>
      <c r="FES115" s="393"/>
      <c r="FET115" s="394"/>
      <c r="FEU115" s="395"/>
      <c r="FEV115" s="389"/>
      <c r="FEW115" s="390"/>
      <c r="FEX115" s="391"/>
      <c r="FEY115" s="392"/>
      <c r="FEZ115" s="393"/>
      <c r="FFA115" s="394"/>
      <c r="FFB115" s="395"/>
      <c r="FFC115" s="389"/>
      <c r="FFD115" s="390"/>
      <c r="FFE115" s="391"/>
      <c r="FFF115" s="392"/>
      <c r="FFG115" s="393"/>
      <c r="FFH115" s="394"/>
      <c r="FFI115" s="395"/>
      <c r="FFJ115" s="389"/>
      <c r="FFK115" s="390"/>
      <c r="FFL115" s="391"/>
      <c r="FFM115" s="392"/>
      <c r="FFN115" s="393"/>
      <c r="FFO115" s="394"/>
      <c r="FFP115" s="395"/>
      <c r="FFQ115" s="389"/>
      <c r="FFR115" s="390"/>
      <c r="FFS115" s="391"/>
      <c r="FFT115" s="392"/>
      <c r="FFU115" s="393"/>
      <c r="FFV115" s="394"/>
      <c r="FFW115" s="395"/>
      <c r="FFX115" s="389"/>
      <c r="FFY115" s="390"/>
      <c r="FFZ115" s="391"/>
      <c r="FGA115" s="392"/>
      <c r="FGB115" s="393"/>
      <c r="FGC115" s="394"/>
      <c r="FGD115" s="395"/>
      <c r="FGE115" s="389"/>
      <c r="FGF115" s="390"/>
      <c r="FGG115" s="391"/>
      <c r="FGH115" s="392"/>
      <c r="FGI115" s="393"/>
      <c r="FGJ115" s="394"/>
      <c r="FGK115" s="395"/>
      <c r="FGL115" s="389"/>
      <c r="FGM115" s="390"/>
      <c r="FGN115" s="391"/>
      <c r="FGO115" s="392"/>
      <c r="FGP115" s="393"/>
      <c r="FGQ115" s="394"/>
      <c r="FGR115" s="395"/>
      <c r="FGS115" s="389"/>
      <c r="FGT115" s="390"/>
      <c r="FGU115" s="391"/>
      <c r="FGV115" s="392"/>
      <c r="FGW115" s="393"/>
      <c r="FGX115" s="394"/>
      <c r="FGY115" s="395"/>
      <c r="FGZ115" s="389"/>
      <c r="FHA115" s="390"/>
      <c r="FHB115" s="391"/>
      <c r="FHC115" s="392"/>
      <c r="FHD115" s="393"/>
      <c r="FHE115" s="394"/>
      <c r="FHF115" s="395"/>
      <c r="FHG115" s="389"/>
      <c r="FHH115" s="390"/>
      <c r="FHI115" s="391"/>
      <c r="FHJ115" s="392"/>
      <c r="FHK115" s="393"/>
      <c r="FHL115" s="394"/>
      <c r="FHM115" s="395"/>
      <c r="FHN115" s="389"/>
      <c r="FHO115" s="390"/>
      <c r="FHP115" s="391"/>
      <c r="FHQ115" s="392"/>
      <c r="FHR115" s="393"/>
      <c r="FHS115" s="394"/>
      <c r="FHT115" s="395"/>
      <c r="FHU115" s="389"/>
      <c r="FHV115" s="390"/>
      <c r="FHW115" s="391"/>
      <c r="FHX115" s="392"/>
      <c r="FHY115" s="393"/>
      <c r="FHZ115" s="394"/>
      <c r="FIA115" s="395"/>
      <c r="FIB115" s="389"/>
      <c r="FIC115" s="390"/>
      <c r="FID115" s="391"/>
      <c r="FIE115" s="392"/>
      <c r="FIF115" s="393"/>
      <c r="FIG115" s="394"/>
      <c r="FIH115" s="395"/>
      <c r="FII115" s="389"/>
      <c r="FIJ115" s="390"/>
      <c r="FIK115" s="391"/>
      <c r="FIL115" s="392"/>
      <c r="FIM115" s="393"/>
      <c r="FIN115" s="394"/>
      <c r="FIO115" s="395"/>
      <c r="FIP115" s="389"/>
      <c r="FIQ115" s="390"/>
      <c r="FIR115" s="391"/>
      <c r="FIS115" s="392"/>
      <c r="FIT115" s="393"/>
      <c r="FIU115" s="394"/>
      <c r="FIV115" s="395"/>
      <c r="FIW115" s="389"/>
      <c r="FIX115" s="390"/>
      <c r="FIY115" s="391"/>
      <c r="FIZ115" s="392"/>
      <c r="FJA115" s="393"/>
      <c r="FJB115" s="394"/>
      <c r="FJC115" s="395"/>
      <c r="FJD115" s="389"/>
      <c r="FJE115" s="390"/>
      <c r="FJF115" s="391"/>
      <c r="FJG115" s="392"/>
      <c r="FJH115" s="393"/>
      <c r="FJI115" s="394"/>
      <c r="FJJ115" s="395"/>
      <c r="FJK115" s="389"/>
      <c r="FJL115" s="390"/>
      <c r="FJM115" s="391"/>
      <c r="FJN115" s="392"/>
      <c r="FJO115" s="393"/>
      <c r="FJP115" s="394"/>
      <c r="FJQ115" s="395"/>
      <c r="FJR115" s="389"/>
      <c r="FJS115" s="390"/>
      <c r="FJT115" s="391"/>
      <c r="FJU115" s="392"/>
      <c r="FJV115" s="393"/>
      <c r="FJW115" s="394"/>
      <c r="FJX115" s="395"/>
      <c r="FJY115" s="389"/>
      <c r="FJZ115" s="390"/>
      <c r="FKA115" s="391"/>
      <c r="FKB115" s="392"/>
      <c r="FKC115" s="393"/>
      <c r="FKD115" s="394"/>
      <c r="FKE115" s="395"/>
      <c r="FKF115" s="389"/>
      <c r="FKG115" s="390"/>
      <c r="FKH115" s="391"/>
      <c r="FKI115" s="392"/>
      <c r="FKJ115" s="393"/>
      <c r="FKK115" s="394"/>
      <c r="FKL115" s="395"/>
      <c r="FKM115" s="389"/>
      <c r="FKN115" s="390"/>
      <c r="FKO115" s="391"/>
      <c r="FKP115" s="392"/>
      <c r="FKQ115" s="393"/>
      <c r="FKR115" s="394"/>
      <c r="FKS115" s="395"/>
      <c r="FKT115" s="389"/>
      <c r="FKU115" s="390"/>
      <c r="FKV115" s="391"/>
      <c r="FKW115" s="392"/>
      <c r="FKX115" s="393"/>
      <c r="FKY115" s="394"/>
      <c r="FKZ115" s="395"/>
      <c r="FLA115" s="389"/>
      <c r="FLB115" s="390"/>
      <c r="FLC115" s="391"/>
      <c r="FLD115" s="392"/>
      <c r="FLE115" s="393"/>
      <c r="FLF115" s="394"/>
      <c r="FLG115" s="395"/>
      <c r="FLH115" s="389"/>
      <c r="FLI115" s="390"/>
      <c r="FLJ115" s="391"/>
      <c r="FLK115" s="392"/>
      <c r="FLL115" s="393"/>
      <c r="FLM115" s="394"/>
      <c r="FLN115" s="395"/>
      <c r="FLO115" s="389"/>
      <c r="FLP115" s="390"/>
      <c r="FLQ115" s="391"/>
      <c r="FLR115" s="392"/>
      <c r="FLS115" s="393"/>
      <c r="FLT115" s="394"/>
      <c r="FLU115" s="395"/>
      <c r="FLV115" s="389"/>
      <c r="FLW115" s="390"/>
      <c r="FLX115" s="391"/>
      <c r="FLY115" s="392"/>
      <c r="FLZ115" s="393"/>
      <c r="FMA115" s="394"/>
      <c r="FMB115" s="395"/>
      <c r="FMC115" s="389"/>
      <c r="FMD115" s="390"/>
      <c r="FME115" s="391"/>
      <c r="FMF115" s="392"/>
      <c r="FMG115" s="393"/>
      <c r="FMH115" s="394"/>
      <c r="FMI115" s="395"/>
      <c r="FMJ115" s="389"/>
      <c r="FMK115" s="390"/>
      <c r="FML115" s="391"/>
      <c r="FMM115" s="392"/>
      <c r="FMN115" s="393"/>
      <c r="FMO115" s="394"/>
      <c r="FMP115" s="395"/>
      <c r="FMQ115" s="389"/>
      <c r="FMR115" s="390"/>
      <c r="FMS115" s="391"/>
      <c r="FMT115" s="392"/>
      <c r="FMU115" s="393"/>
      <c r="FMV115" s="394"/>
      <c r="FMW115" s="395"/>
      <c r="FMX115" s="389"/>
      <c r="FMY115" s="390"/>
      <c r="FMZ115" s="391"/>
      <c r="FNA115" s="392"/>
      <c r="FNB115" s="393"/>
      <c r="FNC115" s="394"/>
      <c r="FND115" s="395"/>
      <c r="FNE115" s="389"/>
      <c r="FNF115" s="390"/>
      <c r="FNG115" s="391"/>
      <c r="FNH115" s="392"/>
      <c r="FNI115" s="393"/>
      <c r="FNJ115" s="394"/>
      <c r="FNK115" s="395"/>
      <c r="FNL115" s="389"/>
      <c r="FNM115" s="390"/>
      <c r="FNN115" s="391"/>
      <c r="FNO115" s="392"/>
      <c r="FNP115" s="393"/>
      <c r="FNQ115" s="394"/>
      <c r="FNR115" s="395"/>
      <c r="FNS115" s="389"/>
      <c r="FNT115" s="390"/>
      <c r="FNU115" s="391"/>
      <c r="FNV115" s="392"/>
      <c r="FNW115" s="393"/>
      <c r="FNX115" s="394"/>
      <c r="FNY115" s="395"/>
      <c r="FNZ115" s="389"/>
      <c r="FOA115" s="390"/>
      <c r="FOB115" s="391"/>
      <c r="FOC115" s="392"/>
      <c r="FOD115" s="393"/>
      <c r="FOE115" s="394"/>
      <c r="FOF115" s="395"/>
      <c r="FOG115" s="389"/>
      <c r="FOH115" s="390"/>
      <c r="FOI115" s="391"/>
      <c r="FOJ115" s="392"/>
      <c r="FOK115" s="393"/>
      <c r="FOL115" s="394"/>
      <c r="FOM115" s="395"/>
      <c r="FON115" s="389"/>
      <c r="FOO115" s="390"/>
      <c r="FOP115" s="391"/>
      <c r="FOQ115" s="392"/>
      <c r="FOR115" s="393"/>
      <c r="FOS115" s="394"/>
      <c r="FOT115" s="395"/>
      <c r="FOU115" s="389"/>
      <c r="FOV115" s="390"/>
      <c r="FOW115" s="391"/>
      <c r="FOX115" s="392"/>
      <c r="FOY115" s="393"/>
      <c r="FOZ115" s="394"/>
      <c r="FPA115" s="395"/>
      <c r="FPB115" s="389"/>
      <c r="FPC115" s="390"/>
      <c r="FPD115" s="391"/>
      <c r="FPE115" s="392"/>
      <c r="FPF115" s="393"/>
      <c r="FPG115" s="394"/>
      <c r="FPH115" s="395"/>
      <c r="FPI115" s="389"/>
      <c r="FPJ115" s="390"/>
      <c r="FPK115" s="391"/>
      <c r="FPL115" s="392"/>
      <c r="FPM115" s="393"/>
      <c r="FPN115" s="394"/>
      <c r="FPO115" s="395"/>
      <c r="FPP115" s="389"/>
      <c r="FPQ115" s="390"/>
      <c r="FPR115" s="391"/>
      <c r="FPS115" s="392"/>
      <c r="FPT115" s="393"/>
      <c r="FPU115" s="394"/>
      <c r="FPV115" s="395"/>
      <c r="FPW115" s="389"/>
      <c r="FPX115" s="390"/>
      <c r="FPY115" s="391"/>
      <c r="FPZ115" s="392"/>
      <c r="FQA115" s="393"/>
      <c r="FQB115" s="394"/>
      <c r="FQC115" s="395"/>
      <c r="FQD115" s="389"/>
      <c r="FQE115" s="390"/>
      <c r="FQF115" s="391"/>
      <c r="FQG115" s="392"/>
      <c r="FQH115" s="393"/>
      <c r="FQI115" s="394"/>
      <c r="FQJ115" s="395"/>
      <c r="FQK115" s="389"/>
      <c r="FQL115" s="390"/>
      <c r="FQM115" s="391"/>
      <c r="FQN115" s="392"/>
      <c r="FQO115" s="393"/>
      <c r="FQP115" s="394"/>
      <c r="FQQ115" s="395"/>
      <c r="FQR115" s="389"/>
      <c r="FQS115" s="390"/>
      <c r="FQT115" s="391"/>
      <c r="FQU115" s="392"/>
      <c r="FQV115" s="393"/>
      <c r="FQW115" s="394"/>
      <c r="FQX115" s="395"/>
      <c r="FQY115" s="389"/>
      <c r="FQZ115" s="390"/>
      <c r="FRA115" s="391"/>
      <c r="FRB115" s="392"/>
      <c r="FRC115" s="393"/>
      <c r="FRD115" s="394"/>
      <c r="FRE115" s="395"/>
      <c r="FRF115" s="389"/>
      <c r="FRG115" s="390"/>
      <c r="FRH115" s="391"/>
      <c r="FRI115" s="392"/>
      <c r="FRJ115" s="393"/>
      <c r="FRK115" s="394"/>
      <c r="FRL115" s="395"/>
      <c r="FRM115" s="389"/>
      <c r="FRN115" s="390"/>
      <c r="FRO115" s="391"/>
      <c r="FRP115" s="392"/>
      <c r="FRQ115" s="393"/>
      <c r="FRR115" s="394"/>
      <c r="FRS115" s="395"/>
      <c r="FRT115" s="389"/>
      <c r="FRU115" s="390"/>
      <c r="FRV115" s="391"/>
      <c r="FRW115" s="392"/>
      <c r="FRX115" s="393"/>
      <c r="FRY115" s="394"/>
      <c r="FRZ115" s="395"/>
      <c r="FSA115" s="389"/>
      <c r="FSB115" s="390"/>
      <c r="FSC115" s="391"/>
      <c r="FSD115" s="392"/>
      <c r="FSE115" s="393"/>
      <c r="FSF115" s="394"/>
      <c r="FSG115" s="395"/>
      <c r="FSH115" s="389"/>
      <c r="FSI115" s="390"/>
      <c r="FSJ115" s="391"/>
      <c r="FSK115" s="392"/>
      <c r="FSL115" s="393"/>
      <c r="FSM115" s="394"/>
      <c r="FSN115" s="395"/>
      <c r="FSO115" s="389"/>
      <c r="FSP115" s="390"/>
      <c r="FSQ115" s="391"/>
      <c r="FSR115" s="392"/>
      <c r="FSS115" s="393"/>
      <c r="FST115" s="394"/>
      <c r="FSU115" s="395"/>
      <c r="FSV115" s="389"/>
      <c r="FSW115" s="390"/>
      <c r="FSX115" s="391"/>
      <c r="FSY115" s="392"/>
      <c r="FSZ115" s="393"/>
      <c r="FTA115" s="394"/>
      <c r="FTB115" s="395"/>
      <c r="FTC115" s="389"/>
      <c r="FTD115" s="390"/>
      <c r="FTE115" s="391"/>
      <c r="FTF115" s="392"/>
      <c r="FTG115" s="393"/>
      <c r="FTH115" s="394"/>
      <c r="FTI115" s="395"/>
      <c r="FTJ115" s="389"/>
      <c r="FTK115" s="390"/>
      <c r="FTL115" s="391"/>
      <c r="FTM115" s="392"/>
      <c r="FTN115" s="393"/>
      <c r="FTO115" s="394"/>
      <c r="FTP115" s="395"/>
      <c r="FTQ115" s="389"/>
      <c r="FTR115" s="390"/>
      <c r="FTS115" s="391"/>
      <c r="FTT115" s="392"/>
      <c r="FTU115" s="393"/>
      <c r="FTV115" s="394"/>
      <c r="FTW115" s="395"/>
      <c r="FTX115" s="389"/>
      <c r="FTY115" s="390"/>
      <c r="FTZ115" s="391"/>
      <c r="FUA115" s="392"/>
      <c r="FUB115" s="393"/>
      <c r="FUC115" s="394"/>
      <c r="FUD115" s="395"/>
      <c r="FUE115" s="389"/>
      <c r="FUF115" s="390"/>
      <c r="FUG115" s="391"/>
      <c r="FUH115" s="392"/>
      <c r="FUI115" s="393"/>
      <c r="FUJ115" s="394"/>
      <c r="FUK115" s="395"/>
      <c r="FUL115" s="389"/>
      <c r="FUM115" s="390"/>
      <c r="FUN115" s="391"/>
      <c r="FUO115" s="392"/>
      <c r="FUP115" s="393"/>
      <c r="FUQ115" s="394"/>
      <c r="FUR115" s="395"/>
      <c r="FUS115" s="389"/>
      <c r="FUT115" s="390"/>
      <c r="FUU115" s="391"/>
      <c r="FUV115" s="392"/>
      <c r="FUW115" s="393"/>
      <c r="FUX115" s="394"/>
      <c r="FUY115" s="395"/>
      <c r="FUZ115" s="389"/>
      <c r="FVA115" s="390"/>
      <c r="FVB115" s="391"/>
      <c r="FVC115" s="392"/>
      <c r="FVD115" s="393"/>
      <c r="FVE115" s="394"/>
      <c r="FVF115" s="395"/>
      <c r="FVG115" s="389"/>
      <c r="FVH115" s="390"/>
      <c r="FVI115" s="391"/>
      <c r="FVJ115" s="392"/>
      <c r="FVK115" s="393"/>
      <c r="FVL115" s="394"/>
      <c r="FVM115" s="395"/>
      <c r="FVN115" s="389"/>
      <c r="FVO115" s="390"/>
      <c r="FVP115" s="391"/>
      <c r="FVQ115" s="392"/>
      <c r="FVR115" s="393"/>
      <c r="FVS115" s="394"/>
      <c r="FVT115" s="395"/>
      <c r="FVU115" s="389"/>
      <c r="FVV115" s="390"/>
      <c r="FVW115" s="391"/>
      <c r="FVX115" s="392"/>
      <c r="FVY115" s="393"/>
      <c r="FVZ115" s="394"/>
      <c r="FWA115" s="395"/>
      <c r="FWB115" s="389"/>
      <c r="FWC115" s="390"/>
      <c r="FWD115" s="391"/>
      <c r="FWE115" s="392"/>
      <c r="FWF115" s="393"/>
      <c r="FWG115" s="394"/>
      <c r="FWH115" s="395"/>
      <c r="FWI115" s="389"/>
      <c r="FWJ115" s="390"/>
      <c r="FWK115" s="391"/>
      <c r="FWL115" s="392"/>
      <c r="FWM115" s="393"/>
      <c r="FWN115" s="394"/>
      <c r="FWO115" s="395"/>
      <c r="FWP115" s="389"/>
      <c r="FWQ115" s="390"/>
      <c r="FWR115" s="391"/>
      <c r="FWS115" s="392"/>
      <c r="FWT115" s="393"/>
      <c r="FWU115" s="394"/>
      <c r="FWV115" s="395"/>
      <c r="FWW115" s="389"/>
      <c r="FWX115" s="390"/>
      <c r="FWY115" s="391"/>
      <c r="FWZ115" s="392"/>
      <c r="FXA115" s="393"/>
      <c r="FXB115" s="394"/>
      <c r="FXC115" s="395"/>
      <c r="FXD115" s="389"/>
      <c r="FXE115" s="390"/>
      <c r="FXF115" s="391"/>
      <c r="FXG115" s="392"/>
      <c r="FXH115" s="393"/>
      <c r="FXI115" s="394"/>
      <c r="FXJ115" s="395"/>
      <c r="FXK115" s="389"/>
      <c r="FXL115" s="390"/>
      <c r="FXM115" s="391"/>
      <c r="FXN115" s="392"/>
      <c r="FXO115" s="393"/>
      <c r="FXP115" s="394"/>
      <c r="FXQ115" s="395"/>
      <c r="FXR115" s="389"/>
      <c r="FXS115" s="390"/>
      <c r="FXT115" s="391"/>
      <c r="FXU115" s="392"/>
      <c r="FXV115" s="393"/>
      <c r="FXW115" s="394"/>
      <c r="FXX115" s="395"/>
      <c r="FXY115" s="389"/>
      <c r="FXZ115" s="390"/>
      <c r="FYA115" s="391"/>
      <c r="FYB115" s="392"/>
      <c r="FYC115" s="393"/>
      <c r="FYD115" s="394"/>
      <c r="FYE115" s="395"/>
      <c r="FYF115" s="389"/>
      <c r="FYG115" s="390"/>
      <c r="FYH115" s="391"/>
      <c r="FYI115" s="392"/>
      <c r="FYJ115" s="393"/>
      <c r="FYK115" s="394"/>
      <c r="FYL115" s="395"/>
      <c r="FYM115" s="389"/>
      <c r="FYN115" s="390"/>
      <c r="FYO115" s="391"/>
      <c r="FYP115" s="392"/>
      <c r="FYQ115" s="393"/>
      <c r="FYR115" s="394"/>
      <c r="FYS115" s="395"/>
      <c r="FYT115" s="389"/>
      <c r="FYU115" s="390"/>
      <c r="FYV115" s="391"/>
      <c r="FYW115" s="392"/>
      <c r="FYX115" s="393"/>
      <c r="FYY115" s="394"/>
      <c r="FYZ115" s="395"/>
      <c r="FZA115" s="389"/>
      <c r="FZB115" s="390"/>
      <c r="FZC115" s="391"/>
      <c r="FZD115" s="392"/>
      <c r="FZE115" s="393"/>
      <c r="FZF115" s="394"/>
      <c r="FZG115" s="395"/>
      <c r="FZH115" s="389"/>
      <c r="FZI115" s="390"/>
      <c r="FZJ115" s="391"/>
      <c r="FZK115" s="392"/>
      <c r="FZL115" s="393"/>
      <c r="FZM115" s="394"/>
      <c r="FZN115" s="395"/>
      <c r="FZO115" s="389"/>
      <c r="FZP115" s="390"/>
      <c r="FZQ115" s="391"/>
      <c r="FZR115" s="392"/>
      <c r="FZS115" s="393"/>
      <c r="FZT115" s="394"/>
      <c r="FZU115" s="395"/>
      <c r="FZV115" s="389"/>
      <c r="FZW115" s="390"/>
      <c r="FZX115" s="391"/>
      <c r="FZY115" s="392"/>
      <c r="FZZ115" s="393"/>
      <c r="GAA115" s="394"/>
      <c r="GAB115" s="395"/>
      <c r="GAC115" s="389"/>
      <c r="GAD115" s="390"/>
      <c r="GAE115" s="391"/>
      <c r="GAF115" s="392"/>
      <c r="GAG115" s="393"/>
      <c r="GAH115" s="394"/>
      <c r="GAI115" s="395"/>
      <c r="GAJ115" s="389"/>
      <c r="GAK115" s="390"/>
      <c r="GAL115" s="391"/>
      <c r="GAM115" s="392"/>
      <c r="GAN115" s="393"/>
      <c r="GAO115" s="394"/>
      <c r="GAP115" s="395"/>
      <c r="GAQ115" s="389"/>
      <c r="GAR115" s="390"/>
      <c r="GAS115" s="391"/>
      <c r="GAT115" s="392"/>
      <c r="GAU115" s="393"/>
      <c r="GAV115" s="394"/>
      <c r="GAW115" s="395"/>
      <c r="GAX115" s="389"/>
      <c r="GAY115" s="390"/>
      <c r="GAZ115" s="391"/>
      <c r="GBA115" s="392"/>
      <c r="GBB115" s="393"/>
      <c r="GBC115" s="394"/>
      <c r="GBD115" s="395"/>
      <c r="GBE115" s="389"/>
      <c r="GBF115" s="390"/>
      <c r="GBG115" s="391"/>
      <c r="GBH115" s="392"/>
      <c r="GBI115" s="393"/>
      <c r="GBJ115" s="394"/>
      <c r="GBK115" s="395"/>
      <c r="GBL115" s="389"/>
      <c r="GBM115" s="390"/>
      <c r="GBN115" s="391"/>
      <c r="GBO115" s="392"/>
      <c r="GBP115" s="393"/>
      <c r="GBQ115" s="394"/>
      <c r="GBR115" s="395"/>
      <c r="GBS115" s="389"/>
      <c r="GBT115" s="390"/>
      <c r="GBU115" s="391"/>
      <c r="GBV115" s="392"/>
      <c r="GBW115" s="393"/>
      <c r="GBX115" s="394"/>
      <c r="GBY115" s="395"/>
      <c r="GBZ115" s="389"/>
      <c r="GCA115" s="390"/>
      <c r="GCB115" s="391"/>
      <c r="GCC115" s="392"/>
      <c r="GCD115" s="393"/>
      <c r="GCE115" s="394"/>
      <c r="GCF115" s="395"/>
      <c r="GCG115" s="389"/>
      <c r="GCH115" s="390"/>
      <c r="GCI115" s="391"/>
      <c r="GCJ115" s="392"/>
      <c r="GCK115" s="393"/>
      <c r="GCL115" s="394"/>
      <c r="GCM115" s="395"/>
      <c r="GCN115" s="389"/>
      <c r="GCO115" s="390"/>
      <c r="GCP115" s="391"/>
      <c r="GCQ115" s="392"/>
      <c r="GCR115" s="393"/>
      <c r="GCS115" s="394"/>
      <c r="GCT115" s="395"/>
      <c r="GCU115" s="389"/>
      <c r="GCV115" s="390"/>
      <c r="GCW115" s="391"/>
      <c r="GCX115" s="392"/>
      <c r="GCY115" s="393"/>
      <c r="GCZ115" s="394"/>
      <c r="GDA115" s="395"/>
      <c r="GDB115" s="389"/>
      <c r="GDC115" s="390"/>
      <c r="GDD115" s="391"/>
      <c r="GDE115" s="392"/>
      <c r="GDF115" s="393"/>
      <c r="GDG115" s="394"/>
      <c r="GDH115" s="395"/>
      <c r="GDI115" s="389"/>
      <c r="GDJ115" s="390"/>
      <c r="GDK115" s="391"/>
      <c r="GDL115" s="392"/>
      <c r="GDM115" s="393"/>
      <c r="GDN115" s="394"/>
      <c r="GDO115" s="395"/>
      <c r="GDP115" s="389"/>
      <c r="GDQ115" s="390"/>
      <c r="GDR115" s="391"/>
      <c r="GDS115" s="392"/>
      <c r="GDT115" s="393"/>
      <c r="GDU115" s="394"/>
      <c r="GDV115" s="395"/>
      <c r="GDW115" s="389"/>
      <c r="GDX115" s="390"/>
      <c r="GDY115" s="391"/>
      <c r="GDZ115" s="392"/>
      <c r="GEA115" s="393"/>
      <c r="GEB115" s="394"/>
      <c r="GEC115" s="395"/>
      <c r="GED115" s="389"/>
      <c r="GEE115" s="390"/>
      <c r="GEF115" s="391"/>
      <c r="GEG115" s="392"/>
      <c r="GEH115" s="393"/>
      <c r="GEI115" s="394"/>
      <c r="GEJ115" s="395"/>
      <c r="GEK115" s="389"/>
      <c r="GEL115" s="390"/>
      <c r="GEM115" s="391"/>
      <c r="GEN115" s="392"/>
      <c r="GEO115" s="393"/>
      <c r="GEP115" s="394"/>
      <c r="GEQ115" s="395"/>
      <c r="GER115" s="389"/>
      <c r="GES115" s="390"/>
      <c r="GET115" s="391"/>
      <c r="GEU115" s="392"/>
      <c r="GEV115" s="393"/>
      <c r="GEW115" s="394"/>
      <c r="GEX115" s="395"/>
      <c r="GEY115" s="389"/>
      <c r="GEZ115" s="390"/>
      <c r="GFA115" s="391"/>
      <c r="GFB115" s="392"/>
      <c r="GFC115" s="393"/>
      <c r="GFD115" s="394"/>
      <c r="GFE115" s="395"/>
      <c r="GFF115" s="389"/>
      <c r="GFG115" s="390"/>
      <c r="GFH115" s="391"/>
      <c r="GFI115" s="392"/>
      <c r="GFJ115" s="393"/>
      <c r="GFK115" s="394"/>
      <c r="GFL115" s="395"/>
      <c r="GFM115" s="389"/>
      <c r="GFN115" s="390"/>
      <c r="GFO115" s="391"/>
      <c r="GFP115" s="392"/>
      <c r="GFQ115" s="393"/>
      <c r="GFR115" s="394"/>
      <c r="GFS115" s="395"/>
      <c r="GFT115" s="389"/>
      <c r="GFU115" s="390"/>
      <c r="GFV115" s="391"/>
      <c r="GFW115" s="392"/>
      <c r="GFX115" s="393"/>
      <c r="GFY115" s="394"/>
      <c r="GFZ115" s="395"/>
      <c r="GGA115" s="389"/>
      <c r="GGB115" s="390"/>
      <c r="GGC115" s="391"/>
      <c r="GGD115" s="392"/>
      <c r="GGE115" s="393"/>
      <c r="GGF115" s="394"/>
      <c r="GGG115" s="395"/>
      <c r="GGH115" s="389"/>
      <c r="GGI115" s="390"/>
      <c r="GGJ115" s="391"/>
      <c r="GGK115" s="392"/>
      <c r="GGL115" s="393"/>
      <c r="GGM115" s="394"/>
      <c r="GGN115" s="395"/>
      <c r="GGO115" s="389"/>
      <c r="GGP115" s="390"/>
      <c r="GGQ115" s="391"/>
      <c r="GGR115" s="392"/>
      <c r="GGS115" s="393"/>
      <c r="GGT115" s="394"/>
      <c r="GGU115" s="395"/>
      <c r="GGV115" s="389"/>
      <c r="GGW115" s="390"/>
      <c r="GGX115" s="391"/>
      <c r="GGY115" s="392"/>
      <c r="GGZ115" s="393"/>
      <c r="GHA115" s="394"/>
      <c r="GHB115" s="395"/>
      <c r="GHC115" s="389"/>
      <c r="GHD115" s="390"/>
      <c r="GHE115" s="391"/>
      <c r="GHF115" s="392"/>
      <c r="GHG115" s="393"/>
      <c r="GHH115" s="394"/>
      <c r="GHI115" s="395"/>
      <c r="GHJ115" s="389"/>
      <c r="GHK115" s="390"/>
      <c r="GHL115" s="391"/>
      <c r="GHM115" s="392"/>
      <c r="GHN115" s="393"/>
      <c r="GHO115" s="394"/>
      <c r="GHP115" s="395"/>
      <c r="GHQ115" s="389"/>
      <c r="GHR115" s="390"/>
      <c r="GHS115" s="391"/>
      <c r="GHT115" s="392"/>
      <c r="GHU115" s="393"/>
      <c r="GHV115" s="394"/>
      <c r="GHW115" s="395"/>
      <c r="GHX115" s="389"/>
      <c r="GHY115" s="390"/>
      <c r="GHZ115" s="391"/>
      <c r="GIA115" s="392"/>
      <c r="GIB115" s="393"/>
      <c r="GIC115" s="394"/>
      <c r="GID115" s="395"/>
      <c r="GIE115" s="389"/>
      <c r="GIF115" s="390"/>
      <c r="GIG115" s="391"/>
      <c r="GIH115" s="392"/>
      <c r="GII115" s="393"/>
      <c r="GIJ115" s="394"/>
      <c r="GIK115" s="395"/>
      <c r="GIL115" s="389"/>
      <c r="GIM115" s="390"/>
      <c r="GIN115" s="391"/>
      <c r="GIO115" s="392"/>
      <c r="GIP115" s="393"/>
      <c r="GIQ115" s="394"/>
      <c r="GIR115" s="395"/>
      <c r="GIS115" s="389"/>
      <c r="GIT115" s="390"/>
      <c r="GIU115" s="391"/>
      <c r="GIV115" s="392"/>
      <c r="GIW115" s="393"/>
      <c r="GIX115" s="394"/>
      <c r="GIY115" s="395"/>
      <c r="GIZ115" s="389"/>
      <c r="GJA115" s="390"/>
      <c r="GJB115" s="391"/>
      <c r="GJC115" s="392"/>
      <c r="GJD115" s="393"/>
      <c r="GJE115" s="394"/>
      <c r="GJF115" s="395"/>
      <c r="GJG115" s="389"/>
      <c r="GJH115" s="390"/>
      <c r="GJI115" s="391"/>
      <c r="GJJ115" s="392"/>
      <c r="GJK115" s="393"/>
      <c r="GJL115" s="394"/>
      <c r="GJM115" s="395"/>
      <c r="GJN115" s="389"/>
      <c r="GJO115" s="390"/>
      <c r="GJP115" s="391"/>
      <c r="GJQ115" s="392"/>
      <c r="GJR115" s="393"/>
      <c r="GJS115" s="394"/>
      <c r="GJT115" s="395"/>
      <c r="GJU115" s="389"/>
      <c r="GJV115" s="390"/>
      <c r="GJW115" s="391"/>
      <c r="GJX115" s="392"/>
      <c r="GJY115" s="393"/>
      <c r="GJZ115" s="394"/>
      <c r="GKA115" s="395"/>
      <c r="GKB115" s="389"/>
      <c r="GKC115" s="390"/>
      <c r="GKD115" s="391"/>
      <c r="GKE115" s="392"/>
      <c r="GKF115" s="393"/>
      <c r="GKG115" s="394"/>
      <c r="GKH115" s="395"/>
      <c r="GKI115" s="389"/>
      <c r="GKJ115" s="390"/>
      <c r="GKK115" s="391"/>
      <c r="GKL115" s="392"/>
      <c r="GKM115" s="393"/>
      <c r="GKN115" s="394"/>
      <c r="GKO115" s="395"/>
      <c r="GKP115" s="389"/>
      <c r="GKQ115" s="390"/>
      <c r="GKR115" s="391"/>
      <c r="GKS115" s="392"/>
      <c r="GKT115" s="393"/>
      <c r="GKU115" s="394"/>
      <c r="GKV115" s="395"/>
      <c r="GKW115" s="389"/>
      <c r="GKX115" s="390"/>
      <c r="GKY115" s="391"/>
      <c r="GKZ115" s="392"/>
      <c r="GLA115" s="393"/>
      <c r="GLB115" s="394"/>
      <c r="GLC115" s="395"/>
      <c r="GLD115" s="389"/>
      <c r="GLE115" s="390"/>
      <c r="GLF115" s="391"/>
      <c r="GLG115" s="392"/>
      <c r="GLH115" s="393"/>
      <c r="GLI115" s="394"/>
      <c r="GLJ115" s="395"/>
      <c r="GLK115" s="389"/>
      <c r="GLL115" s="390"/>
      <c r="GLM115" s="391"/>
      <c r="GLN115" s="392"/>
      <c r="GLO115" s="393"/>
      <c r="GLP115" s="394"/>
      <c r="GLQ115" s="395"/>
      <c r="GLR115" s="389"/>
      <c r="GLS115" s="390"/>
      <c r="GLT115" s="391"/>
      <c r="GLU115" s="392"/>
      <c r="GLV115" s="393"/>
      <c r="GLW115" s="394"/>
      <c r="GLX115" s="395"/>
      <c r="GLY115" s="389"/>
      <c r="GLZ115" s="390"/>
      <c r="GMA115" s="391"/>
      <c r="GMB115" s="392"/>
      <c r="GMC115" s="393"/>
      <c r="GMD115" s="394"/>
      <c r="GME115" s="395"/>
      <c r="GMF115" s="389"/>
      <c r="GMG115" s="390"/>
      <c r="GMH115" s="391"/>
      <c r="GMI115" s="392"/>
      <c r="GMJ115" s="393"/>
      <c r="GMK115" s="394"/>
      <c r="GML115" s="395"/>
      <c r="GMM115" s="389"/>
      <c r="GMN115" s="390"/>
      <c r="GMO115" s="391"/>
      <c r="GMP115" s="392"/>
      <c r="GMQ115" s="393"/>
      <c r="GMR115" s="394"/>
      <c r="GMS115" s="395"/>
      <c r="GMT115" s="389"/>
      <c r="GMU115" s="390"/>
      <c r="GMV115" s="391"/>
      <c r="GMW115" s="392"/>
      <c r="GMX115" s="393"/>
      <c r="GMY115" s="394"/>
      <c r="GMZ115" s="395"/>
      <c r="GNA115" s="389"/>
      <c r="GNB115" s="390"/>
      <c r="GNC115" s="391"/>
      <c r="GND115" s="392"/>
      <c r="GNE115" s="393"/>
      <c r="GNF115" s="394"/>
      <c r="GNG115" s="395"/>
      <c r="GNH115" s="389"/>
      <c r="GNI115" s="390"/>
      <c r="GNJ115" s="391"/>
      <c r="GNK115" s="392"/>
      <c r="GNL115" s="393"/>
      <c r="GNM115" s="394"/>
      <c r="GNN115" s="395"/>
      <c r="GNO115" s="389"/>
      <c r="GNP115" s="390"/>
      <c r="GNQ115" s="391"/>
      <c r="GNR115" s="392"/>
      <c r="GNS115" s="393"/>
      <c r="GNT115" s="394"/>
      <c r="GNU115" s="395"/>
      <c r="GNV115" s="389"/>
      <c r="GNW115" s="390"/>
      <c r="GNX115" s="391"/>
      <c r="GNY115" s="392"/>
      <c r="GNZ115" s="393"/>
      <c r="GOA115" s="394"/>
      <c r="GOB115" s="395"/>
      <c r="GOC115" s="389"/>
      <c r="GOD115" s="390"/>
      <c r="GOE115" s="391"/>
      <c r="GOF115" s="392"/>
      <c r="GOG115" s="393"/>
      <c r="GOH115" s="394"/>
      <c r="GOI115" s="395"/>
      <c r="GOJ115" s="389"/>
      <c r="GOK115" s="390"/>
      <c r="GOL115" s="391"/>
      <c r="GOM115" s="392"/>
      <c r="GON115" s="393"/>
      <c r="GOO115" s="394"/>
      <c r="GOP115" s="395"/>
      <c r="GOQ115" s="389"/>
      <c r="GOR115" s="390"/>
      <c r="GOS115" s="391"/>
      <c r="GOT115" s="392"/>
      <c r="GOU115" s="393"/>
      <c r="GOV115" s="394"/>
      <c r="GOW115" s="395"/>
      <c r="GOX115" s="389"/>
      <c r="GOY115" s="390"/>
      <c r="GOZ115" s="391"/>
      <c r="GPA115" s="392"/>
      <c r="GPB115" s="393"/>
      <c r="GPC115" s="394"/>
      <c r="GPD115" s="395"/>
      <c r="GPE115" s="389"/>
      <c r="GPF115" s="390"/>
      <c r="GPG115" s="391"/>
      <c r="GPH115" s="392"/>
      <c r="GPI115" s="393"/>
      <c r="GPJ115" s="394"/>
      <c r="GPK115" s="395"/>
      <c r="GPL115" s="389"/>
      <c r="GPM115" s="390"/>
      <c r="GPN115" s="391"/>
      <c r="GPO115" s="392"/>
      <c r="GPP115" s="393"/>
      <c r="GPQ115" s="394"/>
      <c r="GPR115" s="395"/>
      <c r="GPS115" s="389"/>
      <c r="GPT115" s="390"/>
      <c r="GPU115" s="391"/>
      <c r="GPV115" s="392"/>
      <c r="GPW115" s="393"/>
      <c r="GPX115" s="394"/>
      <c r="GPY115" s="395"/>
      <c r="GPZ115" s="389"/>
      <c r="GQA115" s="390"/>
      <c r="GQB115" s="391"/>
      <c r="GQC115" s="392"/>
      <c r="GQD115" s="393"/>
      <c r="GQE115" s="394"/>
      <c r="GQF115" s="395"/>
      <c r="GQG115" s="389"/>
      <c r="GQH115" s="390"/>
      <c r="GQI115" s="391"/>
      <c r="GQJ115" s="392"/>
      <c r="GQK115" s="393"/>
      <c r="GQL115" s="394"/>
      <c r="GQM115" s="395"/>
      <c r="GQN115" s="389"/>
      <c r="GQO115" s="390"/>
      <c r="GQP115" s="391"/>
      <c r="GQQ115" s="392"/>
      <c r="GQR115" s="393"/>
      <c r="GQS115" s="394"/>
      <c r="GQT115" s="395"/>
      <c r="GQU115" s="389"/>
      <c r="GQV115" s="390"/>
      <c r="GQW115" s="391"/>
      <c r="GQX115" s="392"/>
      <c r="GQY115" s="393"/>
      <c r="GQZ115" s="394"/>
      <c r="GRA115" s="395"/>
      <c r="GRB115" s="389"/>
      <c r="GRC115" s="390"/>
      <c r="GRD115" s="391"/>
      <c r="GRE115" s="392"/>
      <c r="GRF115" s="393"/>
      <c r="GRG115" s="394"/>
      <c r="GRH115" s="395"/>
      <c r="GRI115" s="389"/>
      <c r="GRJ115" s="390"/>
      <c r="GRK115" s="391"/>
      <c r="GRL115" s="392"/>
      <c r="GRM115" s="393"/>
      <c r="GRN115" s="394"/>
      <c r="GRO115" s="395"/>
      <c r="GRP115" s="389"/>
      <c r="GRQ115" s="390"/>
      <c r="GRR115" s="391"/>
      <c r="GRS115" s="392"/>
      <c r="GRT115" s="393"/>
      <c r="GRU115" s="394"/>
      <c r="GRV115" s="395"/>
      <c r="GRW115" s="389"/>
      <c r="GRX115" s="390"/>
      <c r="GRY115" s="391"/>
      <c r="GRZ115" s="392"/>
      <c r="GSA115" s="393"/>
      <c r="GSB115" s="394"/>
      <c r="GSC115" s="395"/>
      <c r="GSD115" s="389"/>
      <c r="GSE115" s="390"/>
      <c r="GSF115" s="391"/>
      <c r="GSG115" s="392"/>
      <c r="GSH115" s="393"/>
      <c r="GSI115" s="394"/>
      <c r="GSJ115" s="395"/>
      <c r="GSK115" s="389"/>
      <c r="GSL115" s="390"/>
      <c r="GSM115" s="391"/>
      <c r="GSN115" s="392"/>
      <c r="GSO115" s="393"/>
      <c r="GSP115" s="394"/>
      <c r="GSQ115" s="395"/>
      <c r="GSR115" s="389"/>
      <c r="GSS115" s="390"/>
      <c r="GST115" s="391"/>
      <c r="GSU115" s="392"/>
      <c r="GSV115" s="393"/>
      <c r="GSW115" s="394"/>
      <c r="GSX115" s="395"/>
      <c r="GSY115" s="389"/>
      <c r="GSZ115" s="390"/>
      <c r="GTA115" s="391"/>
      <c r="GTB115" s="392"/>
      <c r="GTC115" s="393"/>
      <c r="GTD115" s="394"/>
      <c r="GTE115" s="395"/>
      <c r="GTF115" s="389"/>
      <c r="GTG115" s="390"/>
      <c r="GTH115" s="391"/>
      <c r="GTI115" s="392"/>
      <c r="GTJ115" s="393"/>
      <c r="GTK115" s="394"/>
      <c r="GTL115" s="395"/>
      <c r="GTM115" s="389"/>
      <c r="GTN115" s="390"/>
      <c r="GTO115" s="391"/>
      <c r="GTP115" s="392"/>
      <c r="GTQ115" s="393"/>
      <c r="GTR115" s="394"/>
      <c r="GTS115" s="395"/>
      <c r="GTT115" s="389"/>
      <c r="GTU115" s="390"/>
      <c r="GTV115" s="391"/>
      <c r="GTW115" s="392"/>
      <c r="GTX115" s="393"/>
      <c r="GTY115" s="394"/>
      <c r="GTZ115" s="395"/>
      <c r="GUA115" s="389"/>
      <c r="GUB115" s="390"/>
      <c r="GUC115" s="391"/>
      <c r="GUD115" s="392"/>
      <c r="GUE115" s="393"/>
      <c r="GUF115" s="394"/>
      <c r="GUG115" s="395"/>
      <c r="GUH115" s="389"/>
      <c r="GUI115" s="390"/>
      <c r="GUJ115" s="391"/>
      <c r="GUK115" s="392"/>
      <c r="GUL115" s="393"/>
      <c r="GUM115" s="394"/>
      <c r="GUN115" s="395"/>
      <c r="GUO115" s="389"/>
      <c r="GUP115" s="390"/>
      <c r="GUQ115" s="391"/>
      <c r="GUR115" s="392"/>
      <c r="GUS115" s="393"/>
      <c r="GUT115" s="394"/>
      <c r="GUU115" s="395"/>
      <c r="GUV115" s="389"/>
      <c r="GUW115" s="390"/>
      <c r="GUX115" s="391"/>
      <c r="GUY115" s="392"/>
      <c r="GUZ115" s="393"/>
      <c r="GVA115" s="394"/>
      <c r="GVB115" s="395"/>
      <c r="GVC115" s="389"/>
      <c r="GVD115" s="390"/>
      <c r="GVE115" s="391"/>
      <c r="GVF115" s="392"/>
      <c r="GVG115" s="393"/>
      <c r="GVH115" s="394"/>
      <c r="GVI115" s="395"/>
      <c r="GVJ115" s="389"/>
      <c r="GVK115" s="390"/>
      <c r="GVL115" s="391"/>
      <c r="GVM115" s="392"/>
      <c r="GVN115" s="393"/>
      <c r="GVO115" s="394"/>
      <c r="GVP115" s="395"/>
      <c r="GVQ115" s="389"/>
      <c r="GVR115" s="390"/>
      <c r="GVS115" s="391"/>
      <c r="GVT115" s="392"/>
      <c r="GVU115" s="393"/>
      <c r="GVV115" s="394"/>
      <c r="GVW115" s="395"/>
      <c r="GVX115" s="389"/>
      <c r="GVY115" s="390"/>
      <c r="GVZ115" s="391"/>
      <c r="GWA115" s="392"/>
      <c r="GWB115" s="393"/>
      <c r="GWC115" s="394"/>
      <c r="GWD115" s="395"/>
      <c r="GWE115" s="389"/>
      <c r="GWF115" s="390"/>
      <c r="GWG115" s="391"/>
      <c r="GWH115" s="392"/>
      <c r="GWI115" s="393"/>
      <c r="GWJ115" s="394"/>
      <c r="GWK115" s="395"/>
      <c r="GWL115" s="389"/>
      <c r="GWM115" s="390"/>
      <c r="GWN115" s="391"/>
      <c r="GWO115" s="392"/>
      <c r="GWP115" s="393"/>
      <c r="GWQ115" s="394"/>
      <c r="GWR115" s="395"/>
      <c r="GWS115" s="389"/>
      <c r="GWT115" s="390"/>
      <c r="GWU115" s="391"/>
      <c r="GWV115" s="392"/>
      <c r="GWW115" s="393"/>
      <c r="GWX115" s="394"/>
      <c r="GWY115" s="395"/>
      <c r="GWZ115" s="389"/>
      <c r="GXA115" s="390"/>
      <c r="GXB115" s="391"/>
      <c r="GXC115" s="392"/>
      <c r="GXD115" s="393"/>
      <c r="GXE115" s="394"/>
      <c r="GXF115" s="395"/>
      <c r="GXG115" s="389"/>
      <c r="GXH115" s="390"/>
      <c r="GXI115" s="391"/>
      <c r="GXJ115" s="392"/>
      <c r="GXK115" s="393"/>
      <c r="GXL115" s="394"/>
      <c r="GXM115" s="395"/>
      <c r="GXN115" s="389"/>
      <c r="GXO115" s="390"/>
      <c r="GXP115" s="391"/>
      <c r="GXQ115" s="392"/>
      <c r="GXR115" s="393"/>
      <c r="GXS115" s="394"/>
      <c r="GXT115" s="395"/>
      <c r="GXU115" s="389"/>
      <c r="GXV115" s="390"/>
      <c r="GXW115" s="391"/>
      <c r="GXX115" s="392"/>
      <c r="GXY115" s="393"/>
      <c r="GXZ115" s="394"/>
      <c r="GYA115" s="395"/>
      <c r="GYB115" s="389"/>
      <c r="GYC115" s="390"/>
      <c r="GYD115" s="391"/>
      <c r="GYE115" s="392"/>
      <c r="GYF115" s="393"/>
      <c r="GYG115" s="394"/>
      <c r="GYH115" s="395"/>
      <c r="GYI115" s="389"/>
      <c r="GYJ115" s="390"/>
      <c r="GYK115" s="391"/>
      <c r="GYL115" s="392"/>
      <c r="GYM115" s="393"/>
      <c r="GYN115" s="394"/>
      <c r="GYO115" s="395"/>
      <c r="GYP115" s="389"/>
      <c r="GYQ115" s="390"/>
      <c r="GYR115" s="391"/>
      <c r="GYS115" s="392"/>
      <c r="GYT115" s="393"/>
      <c r="GYU115" s="394"/>
      <c r="GYV115" s="395"/>
      <c r="GYW115" s="389"/>
      <c r="GYX115" s="390"/>
      <c r="GYY115" s="391"/>
      <c r="GYZ115" s="392"/>
      <c r="GZA115" s="393"/>
      <c r="GZB115" s="394"/>
      <c r="GZC115" s="395"/>
      <c r="GZD115" s="389"/>
      <c r="GZE115" s="390"/>
      <c r="GZF115" s="391"/>
      <c r="GZG115" s="392"/>
      <c r="GZH115" s="393"/>
      <c r="GZI115" s="394"/>
      <c r="GZJ115" s="395"/>
      <c r="GZK115" s="389"/>
      <c r="GZL115" s="390"/>
      <c r="GZM115" s="391"/>
      <c r="GZN115" s="392"/>
      <c r="GZO115" s="393"/>
      <c r="GZP115" s="394"/>
      <c r="GZQ115" s="395"/>
      <c r="GZR115" s="389"/>
      <c r="GZS115" s="390"/>
      <c r="GZT115" s="391"/>
      <c r="GZU115" s="392"/>
      <c r="GZV115" s="393"/>
      <c r="GZW115" s="394"/>
      <c r="GZX115" s="395"/>
      <c r="GZY115" s="389"/>
      <c r="GZZ115" s="390"/>
      <c r="HAA115" s="391"/>
      <c r="HAB115" s="392"/>
      <c r="HAC115" s="393"/>
      <c r="HAD115" s="394"/>
      <c r="HAE115" s="395"/>
      <c r="HAF115" s="389"/>
      <c r="HAG115" s="390"/>
      <c r="HAH115" s="391"/>
      <c r="HAI115" s="392"/>
      <c r="HAJ115" s="393"/>
      <c r="HAK115" s="394"/>
      <c r="HAL115" s="395"/>
      <c r="HAM115" s="389"/>
      <c r="HAN115" s="390"/>
      <c r="HAO115" s="391"/>
      <c r="HAP115" s="392"/>
      <c r="HAQ115" s="393"/>
      <c r="HAR115" s="394"/>
      <c r="HAS115" s="395"/>
      <c r="HAT115" s="389"/>
      <c r="HAU115" s="390"/>
      <c r="HAV115" s="391"/>
      <c r="HAW115" s="392"/>
      <c r="HAX115" s="393"/>
      <c r="HAY115" s="394"/>
      <c r="HAZ115" s="395"/>
      <c r="HBA115" s="389"/>
      <c r="HBB115" s="390"/>
      <c r="HBC115" s="391"/>
      <c r="HBD115" s="392"/>
      <c r="HBE115" s="393"/>
      <c r="HBF115" s="394"/>
      <c r="HBG115" s="395"/>
      <c r="HBH115" s="389"/>
      <c r="HBI115" s="390"/>
      <c r="HBJ115" s="391"/>
      <c r="HBK115" s="392"/>
      <c r="HBL115" s="393"/>
      <c r="HBM115" s="394"/>
      <c r="HBN115" s="395"/>
      <c r="HBO115" s="389"/>
      <c r="HBP115" s="390"/>
      <c r="HBQ115" s="391"/>
      <c r="HBR115" s="392"/>
      <c r="HBS115" s="393"/>
      <c r="HBT115" s="394"/>
      <c r="HBU115" s="395"/>
      <c r="HBV115" s="389"/>
      <c r="HBW115" s="390"/>
      <c r="HBX115" s="391"/>
      <c r="HBY115" s="392"/>
      <c r="HBZ115" s="393"/>
      <c r="HCA115" s="394"/>
      <c r="HCB115" s="395"/>
      <c r="HCC115" s="389"/>
      <c r="HCD115" s="390"/>
      <c r="HCE115" s="391"/>
      <c r="HCF115" s="392"/>
      <c r="HCG115" s="393"/>
      <c r="HCH115" s="394"/>
      <c r="HCI115" s="395"/>
      <c r="HCJ115" s="389"/>
      <c r="HCK115" s="390"/>
      <c r="HCL115" s="391"/>
      <c r="HCM115" s="392"/>
      <c r="HCN115" s="393"/>
      <c r="HCO115" s="394"/>
      <c r="HCP115" s="395"/>
      <c r="HCQ115" s="389"/>
      <c r="HCR115" s="390"/>
      <c r="HCS115" s="391"/>
      <c r="HCT115" s="392"/>
      <c r="HCU115" s="393"/>
      <c r="HCV115" s="394"/>
      <c r="HCW115" s="395"/>
      <c r="HCX115" s="389"/>
      <c r="HCY115" s="390"/>
      <c r="HCZ115" s="391"/>
      <c r="HDA115" s="392"/>
      <c r="HDB115" s="393"/>
      <c r="HDC115" s="394"/>
      <c r="HDD115" s="395"/>
      <c r="HDE115" s="389"/>
      <c r="HDF115" s="390"/>
      <c r="HDG115" s="391"/>
      <c r="HDH115" s="392"/>
      <c r="HDI115" s="393"/>
      <c r="HDJ115" s="394"/>
      <c r="HDK115" s="395"/>
      <c r="HDL115" s="389"/>
      <c r="HDM115" s="390"/>
      <c r="HDN115" s="391"/>
      <c r="HDO115" s="392"/>
      <c r="HDP115" s="393"/>
      <c r="HDQ115" s="394"/>
      <c r="HDR115" s="395"/>
      <c r="HDS115" s="389"/>
      <c r="HDT115" s="390"/>
      <c r="HDU115" s="391"/>
      <c r="HDV115" s="392"/>
      <c r="HDW115" s="393"/>
      <c r="HDX115" s="394"/>
      <c r="HDY115" s="395"/>
      <c r="HDZ115" s="389"/>
      <c r="HEA115" s="390"/>
      <c r="HEB115" s="391"/>
      <c r="HEC115" s="392"/>
      <c r="HED115" s="393"/>
      <c r="HEE115" s="394"/>
      <c r="HEF115" s="395"/>
      <c r="HEG115" s="389"/>
      <c r="HEH115" s="390"/>
      <c r="HEI115" s="391"/>
      <c r="HEJ115" s="392"/>
      <c r="HEK115" s="393"/>
      <c r="HEL115" s="394"/>
      <c r="HEM115" s="395"/>
      <c r="HEN115" s="389"/>
      <c r="HEO115" s="390"/>
      <c r="HEP115" s="391"/>
      <c r="HEQ115" s="392"/>
      <c r="HER115" s="393"/>
      <c r="HES115" s="394"/>
      <c r="HET115" s="395"/>
      <c r="HEU115" s="389"/>
      <c r="HEV115" s="390"/>
      <c r="HEW115" s="391"/>
      <c r="HEX115" s="392"/>
      <c r="HEY115" s="393"/>
      <c r="HEZ115" s="394"/>
      <c r="HFA115" s="395"/>
      <c r="HFB115" s="389"/>
      <c r="HFC115" s="390"/>
      <c r="HFD115" s="391"/>
      <c r="HFE115" s="392"/>
      <c r="HFF115" s="393"/>
      <c r="HFG115" s="394"/>
      <c r="HFH115" s="395"/>
      <c r="HFI115" s="389"/>
      <c r="HFJ115" s="390"/>
      <c r="HFK115" s="391"/>
      <c r="HFL115" s="392"/>
      <c r="HFM115" s="393"/>
      <c r="HFN115" s="394"/>
      <c r="HFO115" s="395"/>
      <c r="HFP115" s="389"/>
      <c r="HFQ115" s="390"/>
      <c r="HFR115" s="391"/>
      <c r="HFS115" s="392"/>
      <c r="HFT115" s="393"/>
      <c r="HFU115" s="394"/>
      <c r="HFV115" s="395"/>
      <c r="HFW115" s="389"/>
      <c r="HFX115" s="390"/>
      <c r="HFY115" s="391"/>
      <c r="HFZ115" s="392"/>
      <c r="HGA115" s="393"/>
      <c r="HGB115" s="394"/>
      <c r="HGC115" s="395"/>
      <c r="HGD115" s="389"/>
      <c r="HGE115" s="390"/>
      <c r="HGF115" s="391"/>
      <c r="HGG115" s="392"/>
      <c r="HGH115" s="393"/>
      <c r="HGI115" s="394"/>
      <c r="HGJ115" s="395"/>
      <c r="HGK115" s="389"/>
      <c r="HGL115" s="390"/>
      <c r="HGM115" s="391"/>
      <c r="HGN115" s="392"/>
      <c r="HGO115" s="393"/>
      <c r="HGP115" s="394"/>
      <c r="HGQ115" s="395"/>
      <c r="HGR115" s="389"/>
      <c r="HGS115" s="390"/>
      <c r="HGT115" s="391"/>
      <c r="HGU115" s="392"/>
      <c r="HGV115" s="393"/>
      <c r="HGW115" s="394"/>
      <c r="HGX115" s="395"/>
      <c r="HGY115" s="389"/>
      <c r="HGZ115" s="390"/>
      <c r="HHA115" s="391"/>
      <c r="HHB115" s="392"/>
      <c r="HHC115" s="393"/>
      <c r="HHD115" s="394"/>
      <c r="HHE115" s="395"/>
      <c r="HHF115" s="389"/>
      <c r="HHG115" s="390"/>
      <c r="HHH115" s="391"/>
      <c r="HHI115" s="392"/>
      <c r="HHJ115" s="393"/>
      <c r="HHK115" s="394"/>
      <c r="HHL115" s="395"/>
      <c r="HHM115" s="389"/>
      <c r="HHN115" s="390"/>
      <c r="HHO115" s="391"/>
      <c r="HHP115" s="392"/>
      <c r="HHQ115" s="393"/>
      <c r="HHR115" s="394"/>
      <c r="HHS115" s="395"/>
      <c r="HHT115" s="389"/>
      <c r="HHU115" s="390"/>
      <c r="HHV115" s="391"/>
      <c r="HHW115" s="392"/>
      <c r="HHX115" s="393"/>
      <c r="HHY115" s="394"/>
      <c r="HHZ115" s="395"/>
      <c r="HIA115" s="389"/>
      <c r="HIB115" s="390"/>
      <c r="HIC115" s="391"/>
      <c r="HID115" s="392"/>
      <c r="HIE115" s="393"/>
      <c r="HIF115" s="394"/>
      <c r="HIG115" s="395"/>
      <c r="HIH115" s="389"/>
      <c r="HII115" s="390"/>
      <c r="HIJ115" s="391"/>
      <c r="HIK115" s="392"/>
      <c r="HIL115" s="393"/>
      <c r="HIM115" s="394"/>
      <c r="HIN115" s="395"/>
      <c r="HIO115" s="389"/>
      <c r="HIP115" s="390"/>
      <c r="HIQ115" s="391"/>
      <c r="HIR115" s="392"/>
      <c r="HIS115" s="393"/>
      <c r="HIT115" s="394"/>
      <c r="HIU115" s="395"/>
      <c r="HIV115" s="389"/>
      <c r="HIW115" s="390"/>
      <c r="HIX115" s="391"/>
      <c r="HIY115" s="392"/>
      <c r="HIZ115" s="393"/>
      <c r="HJA115" s="394"/>
      <c r="HJB115" s="395"/>
      <c r="HJC115" s="389"/>
      <c r="HJD115" s="390"/>
      <c r="HJE115" s="391"/>
      <c r="HJF115" s="392"/>
      <c r="HJG115" s="393"/>
      <c r="HJH115" s="394"/>
      <c r="HJI115" s="395"/>
      <c r="HJJ115" s="389"/>
      <c r="HJK115" s="390"/>
      <c r="HJL115" s="391"/>
      <c r="HJM115" s="392"/>
      <c r="HJN115" s="393"/>
      <c r="HJO115" s="394"/>
      <c r="HJP115" s="395"/>
      <c r="HJQ115" s="389"/>
      <c r="HJR115" s="390"/>
      <c r="HJS115" s="391"/>
      <c r="HJT115" s="392"/>
      <c r="HJU115" s="393"/>
      <c r="HJV115" s="394"/>
      <c r="HJW115" s="395"/>
      <c r="HJX115" s="389"/>
      <c r="HJY115" s="390"/>
      <c r="HJZ115" s="391"/>
      <c r="HKA115" s="392"/>
      <c r="HKB115" s="393"/>
      <c r="HKC115" s="394"/>
      <c r="HKD115" s="395"/>
      <c r="HKE115" s="389"/>
      <c r="HKF115" s="390"/>
      <c r="HKG115" s="391"/>
      <c r="HKH115" s="392"/>
      <c r="HKI115" s="393"/>
      <c r="HKJ115" s="394"/>
      <c r="HKK115" s="395"/>
      <c r="HKL115" s="389"/>
      <c r="HKM115" s="390"/>
      <c r="HKN115" s="391"/>
      <c r="HKO115" s="392"/>
      <c r="HKP115" s="393"/>
      <c r="HKQ115" s="394"/>
      <c r="HKR115" s="395"/>
      <c r="HKS115" s="389"/>
      <c r="HKT115" s="390"/>
      <c r="HKU115" s="391"/>
      <c r="HKV115" s="392"/>
      <c r="HKW115" s="393"/>
      <c r="HKX115" s="394"/>
      <c r="HKY115" s="395"/>
      <c r="HKZ115" s="389"/>
      <c r="HLA115" s="390"/>
      <c r="HLB115" s="391"/>
      <c r="HLC115" s="392"/>
      <c r="HLD115" s="393"/>
      <c r="HLE115" s="394"/>
      <c r="HLF115" s="395"/>
      <c r="HLG115" s="389"/>
      <c r="HLH115" s="390"/>
      <c r="HLI115" s="391"/>
      <c r="HLJ115" s="392"/>
      <c r="HLK115" s="393"/>
      <c r="HLL115" s="394"/>
      <c r="HLM115" s="395"/>
      <c r="HLN115" s="389"/>
      <c r="HLO115" s="390"/>
      <c r="HLP115" s="391"/>
      <c r="HLQ115" s="392"/>
      <c r="HLR115" s="393"/>
      <c r="HLS115" s="394"/>
      <c r="HLT115" s="395"/>
      <c r="HLU115" s="389"/>
      <c r="HLV115" s="390"/>
      <c r="HLW115" s="391"/>
      <c r="HLX115" s="392"/>
      <c r="HLY115" s="393"/>
      <c r="HLZ115" s="394"/>
      <c r="HMA115" s="395"/>
      <c r="HMB115" s="389"/>
      <c r="HMC115" s="390"/>
      <c r="HMD115" s="391"/>
      <c r="HME115" s="392"/>
      <c r="HMF115" s="393"/>
      <c r="HMG115" s="394"/>
      <c r="HMH115" s="395"/>
      <c r="HMI115" s="389"/>
      <c r="HMJ115" s="390"/>
      <c r="HMK115" s="391"/>
      <c r="HML115" s="392"/>
      <c r="HMM115" s="393"/>
      <c r="HMN115" s="394"/>
      <c r="HMO115" s="395"/>
      <c r="HMP115" s="389"/>
      <c r="HMQ115" s="390"/>
      <c r="HMR115" s="391"/>
      <c r="HMS115" s="392"/>
      <c r="HMT115" s="393"/>
      <c r="HMU115" s="394"/>
      <c r="HMV115" s="395"/>
      <c r="HMW115" s="389"/>
      <c r="HMX115" s="390"/>
      <c r="HMY115" s="391"/>
      <c r="HMZ115" s="392"/>
      <c r="HNA115" s="393"/>
      <c r="HNB115" s="394"/>
      <c r="HNC115" s="395"/>
      <c r="HND115" s="389"/>
      <c r="HNE115" s="390"/>
      <c r="HNF115" s="391"/>
      <c r="HNG115" s="392"/>
      <c r="HNH115" s="393"/>
      <c r="HNI115" s="394"/>
      <c r="HNJ115" s="395"/>
      <c r="HNK115" s="389"/>
      <c r="HNL115" s="390"/>
      <c r="HNM115" s="391"/>
      <c r="HNN115" s="392"/>
      <c r="HNO115" s="393"/>
      <c r="HNP115" s="394"/>
      <c r="HNQ115" s="395"/>
      <c r="HNR115" s="389"/>
      <c r="HNS115" s="390"/>
      <c r="HNT115" s="391"/>
      <c r="HNU115" s="392"/>
      <c r="HNV115" s="393"/>
      <c r="HNW115" s="394"/>
      <c r="HNX115" s="395"/>
      <c r="HNY115" s="389"/>
      <c r="HNZ115" s="390"/>
      <c r="HOA115" s="391"/>
      <c r="HOB115" s="392"/>
      <c r="HOC115" s="393"/>
      <c r="HOD115" s="394"/>
      <c r="HOE115" s="395"/>
      <c r="HOF115" s="389"/>
      <c r="HOG115" s="390"/>
      <c r="HOH115" s="391"/>
      <c r="HOI115" s="392"/>
      <c r="HOJ115" s="393"/>
      <c r="HOK115" s="394"/>
      <c r="HOL115" s="395"/>
      <c r="HOM115" s="389"/>
      <c r="HON115" s="390"/>
      <c r="HOO115" s="391"/>
      <c r="HOP115" s="392"/>
      <c r="HOQ115" s="393"/>
      <c r="HOR115" s="394"/>
      <c r="HOS115" s="395"/>
      <c r="HOT115" s="389"/>
      <c r="HOU115" s="390"/>
      <c r="HOV115" s="391"/>
      <c r="HOW115" s="392"/>
      <c r="HOX115" s="393"/>
      <c r="HOY115" s="394"/>
      <c r="HOZ115" s="395"/>
      <c r="HPA115" s="389"/>
      <c r="HPB115" s="390"/>
      <c r="HPC115" s="391"/>
      <c r="HPD115" s="392"/>
      <c r="HPE115" s="393"/>
      <c r="HPF115" s="394"/>
      <c r="HPG115" s="395"/>
      <c r="HPH115" s="389"/>
      <c r="HPI115" s="390"/>
      <c r="HPJ115" s="391"/>
      <c r="HPK115" s="392"/>
      <c r="HPL115" s="393"/>
      <c r="HPM115" s="394"/>
      <c r="HPN115" s="395"/>
      <c r="HPO115" s="389"/>
      <c r="HPP115" s="390"/>
      <c r="HPQ115" s="391"/>
      <c r="HPR115" s="392"/>
      <c r="HPS115" s="393"/>
      <c r="HPT115" s="394"/>
      <c r="HPU115" s="395"/>
      <c r="HPV115" s="389"/>
      <c r="HPW115" s="390"/>
      <c r="HPX115" s="391"/>
      <c r="HPY115" s="392"/>
      <c r="HPZ115" s="393"/>
      <c r="HQA115" s="394"/>
      <c r="HQB115" s="395"/>
      <c r="HQC115" s="389"/>
      <c r="HQD115" s="390"/>
      <c r="HQE115" s="391"/>
      <c r="HQF115" s="392"/>
      <c r="HQG115" s="393"/>
      <c r="HQH115" s="394"/>
      <c r="HQI115" s="395"/>
      <c r="HQJ115" s="389"/>
      <c r="HQK115" s="390"/>
      <c r="HQL115" s="391"/>
      <c r="HQM115" s="392"/>
      <c r="HQN115" s="393"/>
      <c r="HQO115" s="394"/>
      <c r="HQP115" s="395"/>
      <c r="HQQ115" s="389"/>
      <c r="HQR115" s="390"/>
      <c r="HQS115" s="391"/>
      <c r="HQT115" s="392"/>
      <c r="HQU115" s="393"/>
      <c r="HQV115" s="394"/>
      <c r="HQW115" s="395"/>
      <c r="HQX115" s="389"/>
      <c r="HQY115" s="390"/>
      <c r="HQZ115" s="391"/>
      <c r="HRA115" s="392"/>
      <c r="HRB115" s="393"/>
      <c r="HRC115" s="394"/>
      <c r="HRD115" s="395"/>
      <c r="HRE115" s="389"/>
      <c r="HRF115" s="390"/>
      <c r="HRG115" s="391"/>
      <c r="HRH115" s="392"/>
      <c r="HRI115" s="393"/>
      <c r="HRJ115" s="394"/>
      <c r="HRK115" s="395"/>
      <c r="HRL115" s="389"/>
      <c r="HRM115" s="390"/>
      <c r="HRN115" s="391"/>
      <c r="HRO115" s="392"/>
      <c r="HRP115" s="393"/>
      <c r="HRQ115" s="394"/>
      <c r="HRR115" s="395"/>
      <c r="HRS115" s="389"/>
      <c r="HRT115" s="390"/>
      <c r="HRU115" s="391"/>
      <c r="HRV115" s="392"/>
      <c r="HRW115" s="393"/>
      <c r="HRX115" s="394"/>
      <c r="HRY115" s="395"/>
      <c r="HRZ115" s="389"/>
      <c r="HSA115" s="390"/>
      <c r="HSB115" s="391"/>
      <c r="HSC115" s="392"/>
      <c r="HSD115" s="393"/>
      <c r="HSE115" s="394"/>
      <c r="HSF115" s="395"/>
      <c r="HSG115" s="389"/>
      <c r="HSH115" s="390"/>
      <c r="HSI115" s="391"/>
      <c r="HSJ115" s="392"/>
      <c r="HSK115" s="393"/>
      <c r="HSL115" s="394"/>
      <c r="HSM115" s="395"/>
      <c r="HSN115" s="389"/>
      <c r="HSO115" s="390"/>
      <c r="HSP115" s="391"/>
      <c r="HSQ115" s="392"/>
      <c r="HSR115" s="393"/>
      <c r="HSS115" s="394"/>
      <c r="HST115" s="395"/>
      <c r="HSU115" s="389"/>
      <c r="HSV115" s="390"/>
      <c r="HSW115" s="391"/>
      <c r="HSX115" s="392"/>
      <c r="HSY115" s="393"/>
      <c r="HSZ115" s="394"/>
      <c r="HTA115" s="395"/>
      <c r="HTB115" s="389"/>
      <c r="HTC115" s="390"/>
      <c r="HTD115" s="391"/>
      <c r="HTE115" s="392"/>
      <c r="HTF115" s="393"/>
      <c r="HTG115" s="394"/>
      <c r="HTH115" s="395"/>
      <c r="HTI115" s="389"/>
      <c r="HTJ115" s="390"/>
      <c r="HTK115" s="391"/>
      <c r="HTL115" s="392"/>
      <c r="HTM115" s="393"/>
      <c r="HTN115" s="394"/>
      <c r="HTO115" s="395"/>
      <c r="HTP115" s="389"/>
      <c r="HTQ115" s="390"/>
      <c r="HTR115" s="391"/>
      <c r="HTS115" s="392"/>
      <c r="HTT115" s="393"/>
      <c r="HTU115" s="394"/>
      <c r="HTV115" s="395"/>
      <c r="HTW115" s="389"/>
      <c r="HTX115" s="390"/>
      <c r="HTY115" s="391"/>
      <c r="HTZ115" s="392"/>
      <c r="HUA115" s="393"/>
      <c r="HUB115" s="394"/>
      <c r="HUC115" s="395"/>
      <c r="HUD115" s="389"/>
      <c r="HUE115" s="390"/>
      <c r="HUF115" s="391"/>
      <c r="HUG115" s="392"/>
      <c r="HUH115" s="393"/>
      <c r="HUI115" s="394"/>
      <c r="HUJ115" s="395"/>
      <c r="HUK115" s="389"/>
      <c r="HUL115" s="390"/>
      <c r="HUM115" s="391"/>
      <c r="HUN115" s="392"/>
      <c r="HUO115" s="393"/>
      <c r="HUP115" s="394"/>
      <c r="HUQ115" s="395"/>
      <c r="HUR115" s="389"/>
      <c r="HUS115" s="390"/>
      <c r="HUT115" s="391"/>
      <c r="HUU115" s="392"/>
      <c r="HUV115" s="393"/>
      <c r="HUW115" s="394"/>
      <c r="HUX115" s="395"/>
      <c r="HUY115" s="389"/>
      <c r="HUZ115" s="390"/>
      <c r="HVA115" s="391"/>
      <c r="HVB115" s="392"/>
      <c r="HVC115" s="393"/>
      <c r="HVD115" s="394"/>
      <c r="HVE115" s="395"/>
      <c r="HVF115" s="389"/>
      <c r="HVG115" s="390"/>
      <c r="HVH115" s="391"/>
      <c r="HVI115" s="392"/>
      <c r="HVJ115" s="393"/>
      <c r="HVK115" s="394"/>
      <c r="HVL115" s="395"/>
      <c r="HVM115" s="389"/>
      <c r="HVN115" s="390"/>
      <c r="HVO115" s="391"/>
      <c r="HVP115" s="392"/>
      <c r="HVQ115" s="393"/>
      <c r="HVR115" s="394"/>
      <c r="HVS115" s="395"/>
      <c r="HVT115" s="389"/>
      <c r="HVU115" s="390"/>
      <c r="HVV115" s="391"/>
      <c r="HVW115" s="392"/>
      <c r="HVX115" s="393"/>
      <c r="HVY115" s="394"/>
      <c r="HVZ115" s="395"/>
      <c r="HWA115" s="389"/>
      <c r="HWB115" s="390"/>
      <c r="HWC115" s="391"/>
      <c r="HWD115" s="392"/>
      <c r="HWE115" s="393"/>
      <c r="HWF115" s="394"/>
      <c r="HWG115" s="395"/>
      <c r="HWH115" s="389"/>
      <c r="HWI115" s="390"/>
      <c r="HWJ115" s="391"/>
      <c r="HWK115" s="392"/>
      <c r="HWL115" s="393"/>
      <c r="HWM115" s="394"/>
      <c r="HWN115" s="395"/>
      <c r="HWO115" s="389"/>
      <c r="HWP115" s="390"/>
      <c r="HWQ115" s="391"/>
      <c r="HWR115" s="392"/>
      <c r="HWS115" s="393"/>
      <c r="HWT115" s="394"/>
      <c r="HWU115" s="395"/>
      <c r="HWV115" s="389"/>
      <c r="HWW115" s="390"/>
      <c r="HWX115" s="391"/>
      <c r="HWY115" s="392"/>
      <c r="HWZ115" s="393"/>
      <c r="HXA115" s="394"/>
      <c r="HXB115" s="395"/>
      <c r="HXC115" s="389"/>
      <c r="HXD115" s="390"/>
      <c r="HXE115" s="391"/>
      <c r="HXF115" s="392"/>
      <c r="HXG115" s="393"/>
      <c r="HXH115" s="394"/>
      <c r="HXI115" s="395"/>
      <c r="HXJ115" s="389"/>
      <c r="HXK115" s="390"/>
      <c r="HXL115" s="391"/>
      <c r="HXM115" s="392"/>
      <c r="HXN115" s="393"/>
      <c r="HXO115" s="394"/>
      <c r="HXP115" s="395"/>
      <c r="HXQ115" s="389"/>
      <c r="HXR115" s="390"/>
      <c r="HXS115" s="391"/>
      <c r="HXT115" s="392"/>
      <c r="HXU115" s="393"/>
      <c r="HXV115" s="394"/>
      <c r="HXW115" s="395"/>
      <c r="HXX115" s="389"/>
      <c r="HXY115" s="390"/>
      <c r="HXZ115" s="391"/>
      <c r="HYA115" s="392"/>
      <c r="HYB115" s="393"/>
      <c r="HYC115" s="394"/>
      <c r="HYD115" s="395"/>
      <c r="HYE115" s="389"/>
      <c r="HYF115" s="390"/>
      <c r="HYG115" s="391"/>
      <c r="HYH115" s="392"/>
      <c r="HYI115" s="393"/>
      <c r="HYJ115" s="394"/>
      <c r="HYK115" s="395"/>
      <c r="HYL115" s="389"/>
      <c r="HYM115" s="390"/>
      <c r="HYN115" s="391"/>
      <c r="HYO115" s="392"/>
      <c r="HYP115" s="393"/>
      <c r="HYQ115" s="394"/>
      <c r="HYR115" s="395"/>
      <c r="HYS115" s="389"/>
      <c r="HYT115" s="390"/>
      <c r="HYU115" s="391"/>
      <c r="HYV115" s="392"/>
      <c r="HYW115" s="393"/>
      <c r="HYX115" s="394"/>
      <c r="HYY115" s="395"/>
      <c r="HYZ115" s="389"/>
      <c r="HZA115" s="390"/>
      <c r="HZB115" s="391"/>
      <c r="HZC115" s="392"/>
      <c r="HZD115" s="393"/>
      <c r="HZE115" s="394"/>
      <c r="HZF115" s="395"/>
      <c r="HZG115" s="389"/>
      <c r="HZH115" s="390"/>
      <c r="HZI115" s="391"/>
      <c r="HZJ115" s="392"/>
      <c r="HZK115" s="393"/>
      <c r="HZL115" s="394"/>
      <c r="HZM115" s="395"/>
      <c r="HZN115" s="389"/>
      <c r="HZO115" s="390"/>
      <c r="HZP115" s="391"/>
      <c r="HZQ115" s="392"/>
      <c r="HZR115" s="393"/>
      <c r="HZS115" s="394"/>
      <c r="HZT115" s="395"/>
      <c r="HZU115" s="389"/>
      <c r="HZV115" s="390"/>
      <c r="HZW115" s="391"/>
      <c r="HZX115" s="392"/>
      <c r="HZY115" s="393"/>
      <c r="HZZ115" s="394"/>
      <c r="IAA115" s="395"/>
      <c r="IAB115" s="389"/>
      <c r="IAC115" s="390"/>
      <c r="IAD115" s="391"/>
      <c r="IAE115" s="392"/>
      <c r="IAF115" s="393"/>
      <c r="IAG115" s="394"/>
      <c r="IAH115" s="395"/>
      <c r="IAI115" s="389"/>
      <c r="IAJ115" s="390"/>
      <c r="IAK115" s="391"/>
      <c r="IAL115" s="392"/>
      <c r="IAM115" s="393"/>
      <c r="IAN115" s="394"/>
      <c r="IAO115" s="395"/>
      <c r="IAP115" s="389"/>
      <c r="IAQ115" s="390"/>
      <c r="IAR115" s="391"/>
      <c r="IAS115" s="392"/>
      <c r="IAT115" s="393"/>
      <c r="IAU115" s="394"/>
      <c r="IAV115" s="395"/>
      <c r="IAW115" s="389"/>
      <c r="IAX115" s="390"/>
      <c r="IAY115" s="391"/>
      <c r="IAZ115" s="392"/>
      <c r="IBA115" s="393"/>
      <c r="IBB115" s="394"/>
      <c r="IBC115" s="395"/>
      <c r="IBD115" s="389"/>
      <c r="IBE115" s="390"/>
      <c r="IBF115" s="391"/>
      <c r="IBG115" s="392"/>
      <c r="IBH115" s="393"/>
      <c r="IBI115" s="394"/>
      <c r="IBJ115" s="395"/>
      <c r="IBK115" s="389"/>
      <c r="IBL115" s="390"/>
      <c r="IBM115" s="391"/>
      <c r="IBN115" s="392"/>
      <c r="IBO115" s="393"/>
      <c r="IBP115" s="394"/>
      <c r="IBQ115" s="395"/>
      <c r="IBR115" s="389"/>
      <c r="IBS115" s="390"/>
      <c r="IBT115" s="391"/>
      <c r="IBU115" s="392"/>
      <c r="IBV115" s="393"/>
      <c r="IBW115" s="394"/>
      <c r="IBX115" s="395"/>
      <c r="IBY115" s="389"/>
      <c r="IBZ115" s="390"/>
      <c r="ICA115" s="391"/>
      <c r="ICB115" s="392"/>
      <c r="ICC115" s="393"/>
      <c r="ICD115" s="394"/>
      <c r="ICE115" s="395"/>
      <c r="ICF115" s="389"/>
      <c r="ICG115" s="390"/>
      <c r="ICH115" s="391"/>
      <c r="ICI115" s="392"/>
      <c r="ICJ115" s="393"/>
      <c r="ICK115" s="394"/>
      <c r="ICL115" s="395"/>
      <c r="ICM115" s="389"/>
      <c r="ICN115" s="390"/>
      <c r="ICO115" s="391"/>
      <c r="ICP115" s="392"/>
      <c r="ICQ115" s="393"/>
      <c r="ICR115" s="394"/>
      <c r="ICS115" s="395"/>
      <c r="ICT115" s="389"/>
      <c r="ICU115" s="390"/>
      <c r="ICV115" s="391"/>
      <c r="ICW115" s="392"/>
      <c r="ICX115" s="393"/>
      <c r="ICY115" s="394"/>
      <c r="ICZ115" s="395"/>
      <c r="IDA115" s="389"/>
      <c r="IDB115" s="390"/>
      <c r="IDC115" s="391"/>
      <c r="IDD115" s="392"/>
      <c r="IDE115" s="393"/>
      <c r="IDF115" s="394"/>
      <c r="IDG115" s="395"/>
      <c r="IDH115" s="389"/>
      <c r="IDI115" s="390"/>
      <c r="IDJ115" s="391"/>
      <c r="IDK115" s="392"/>
      <c r="IDL115" s="393"/>
      <c r="IDM115" s="394"/>
      <c r="IDN115" s="395"/>
      <c r="IDO115" s="389"/>
      <c r="IDP115" s="390"/>
      <c r="IDQ115" s="391"/>
      <c r="IDR115" s="392"/>
      <c r="IDS115" s="393"/>
      <c r="IDT115" s="394"/>
      <c r="IDU115" s="395"/>
      <c r="IDV115" s="389"/>
      <c r="IDW115" s="390"/>
      <c r="IDX115" s="391"/>
      <c r="IDY115" s="392"/>
      <c r="IDZ115" s="393"/>
      <c r="IEA115" s="394"/>
      <c r="IEB115" s="395"/>
      <c r="IEC115" s="389"/>
      <c r="IED115" s="390"/>
      <c r="IEE115" s="391"/>
      <c r="IEF115" s="392"/>
      <c r="IEG115" s="393"/>
      <c r="IEH115" s="394"/>
      <c r="IEI115" s="395"/>
      <c r="IEJ115" s="389"/>
      <c r="IEK115" s="390"/>
      <c r="IEL115" s="391"/>
      <c r="IEM115" s="392"/>
      <c r="IEN115" s="393"/>
      <c r="IEO115" s="394"/>
      <c r="IEP115" s="395"/>
      <c r="IEQ115" s="389"/>
      <c r="IER115" s="390"/>
      <c r="IES115" s="391"/>
      <c r="IET115" s="392"/>
      <c r="IEU115" s="393"/>
      <c r="IEV115" s="394"/>
      <c r="IEW115" s="395"/>
      <c r="IEX115" s="389"/>
      <c r="IEY115" s="390"/>
      <c r="IEZ115" s="391"/>
      <c r="IFA115" s="392"/>
      <c r="IFB115" s="393"/>
      <c r="IFC115" s="394"/>
      <c r="IFD115" s="395"/>
      <c r="IFE115" s="389"/>
      <c r="IFF115" s="390"/>
      <c r="IFG115" s="391"/>
      <c r="IFH115" s="392"/>
      <c r="IFI115" s="393"/>
      <c r="IFJ115" s="394"/>
      <c r="IFK115" s="395"/>
      <c r="IFL115" s="389"/>
      <c r="IFM115" s="390"/>
      <c r="IFN115" s="391"/>
      <c r="IFO115" s="392"/>
      <c r="IFP115" s="393"/>
      <c r="IFQ115" s="394"/>
      <c r="IFR115" s="395"/>
      <c r="IFS115" s="389"/>
      <c r="IFT115" s="390"/>
      <c r="IFU115" s="391"/>
      <c r="IFV115" s="392"/>
      <c r="IFW115" s="393"/>
      <c r="IFX115" s="394"/>
      <c r="IFY115" s="395"/>
      <c r="IFZ115" s="389"/>
      <c r="IGA115" s="390"/>
      <c r="IGB115" s="391"/>
      <c r="IGC115" s="392"/>
      <c r="IGD115" s="393"/>
      <c r="IGE115" s="394"/>
      <c r="IGF115" s="395"/>
      <c r="IGG115" s="389"/>
      <c r="IGH115" s="390"/>
      <c r="IGI115" s="391"/>
      <c r="IGJ115" s="392"/>
      <c r="IGK115" s="393"/>
      <c r="IGL115" s="394"/>
      <c r="IGM115" s="395"/>
      <c r="IGN115" s="389"/>
      <c r="IGO115" s="390"/>
      <c r="IGP115" s="391"/>
      <c r="IGQ115" s="392"/>
      <c r="IGR115" s="393"/>
      <c r="IGS115" s="394"/>
      <c r="IGT115" s="395"/>
      <c r="IGU115" s="389"/>
      <c r="IGV115" s="390"/>
      <c r="IGW115" s="391"/>
      <c r="IGX115" s="392"/>
      <c r="IGY115" s="393"/>
      <c r="IGZ115" s="394"/>
      <c r="IHA115" s="395"/>
      <c r="IHB115" s="389"/>
      <c r="IHC115" s="390"/>
      <c r="IHD115" s="391"/>
      <c r="IHE115" s="392"/>
      <c r="IHF115" s="393"/>
      <c r="IHG115" s="394"/>
      <c r="IHH115" s="395"/>
      <c r="IHI115" s="389"/>
      <c r="IHJ115" s="390"/>
      <c r="IHK115" s="391"/>
      <c r="IHL115" s="392"/>
      <c r="IHM115" s="393"/>
      <c r="IHN115" s="394"/>
      <c r="IHO115" s="395"/>
      <c r="IHP115" s="389"/>
      <c r="IHQ115" s="390"/>
      <c r="IHR115" s="391"/>
      <c r="IHS115" s="392"/>
      <c r="IHT115" s="393"/>
      <c r="IHU115" s="394"/>
      <c r="IHV115" s="395"/>
      <c r="IHW115" s="389"/>
      <c r="IHX115" s="390"/>
      <c r="IHY115" s="391"/>
      <c r="IHZ115" s="392"/>
      <c r="IIA115" s="393"/>
      <c r="IIB115" s="394"/>
      <c r="IIC115" s="395"/>
      <c r="IID115" s="389"/>
      <c r="IIE115" s="390"/>
      <c r="IIF115" s="391"/>
      <c r="IIG115" s="392"/>
      <c r="IIH115" s="393"/>
      <c r="III115" s="394"/>
      <c r="IIJ115" s="395"/>
      <c r="IIK115" s="389"/>
      <c r="IIL115" s="390"/>
      <c r="IIM115" s="391"/>
      <c r="IIN115" s="392"/>
      <c r="IIO115" s="393"/>
      <c r="IIP115" s="394"/>
      <c r="IIQ115" s="395"/>
      <c r="IIR115" s="389"/>
      <c r="IIS115" s="390"/>
      <c r="IIT115" s="391"/>
      <c r="IIU115" s="392"/>
      <c r="IIV115" s="393"/>
      <c r="IIW115" s="394"/>
      <c r="IIX115" s="395"/>
      <c r="IIY115" s="389"/>
      <c r="IIZ115" s="390"/>
      <c r="IJA115" s="391"/>
      <c r="IJB115" s="392"/>
      <c r="IJC115" s="393"/>
      <c r="IJD115" s="394"/>
      <c r="IJE115" s="395"/>
      <c r="IJF115" s="389"/>
      <c r="IJG115" s="390"/>
      <c r="IJH115" s="391"/>
      <c r="IJI115" s="392"/>
      <c r="IJJ115" s="393"/>
      <c r="IJK115" s="394"/>
      <c r="IJL115" s="395"/>
      <c r="IJM115" s="389"/>
      <c r="IJN115" s="390"/>
      <c r="IJO115" s="391"/>
      <c r="IJP115" s="392"/>
      <c r="IJQ115" s="393"/>
      <c r="IJR115" s="394"/>
      <c r="IJS115" s="395"/>
      <c r="IJT115" s="389"/>
      <c r="IJU115" s="390"/>
      <c r="IJV115" s="391"/>
      <c r="IJW115" s="392"/>
      <c r="IJX115" s="393"/>
      <c r="IJY115" s="394"/>
      <c r="IJZ115" s="395"/>
      <c r="IKA115" s="389"/>
      <c r="IKB115" s="390"/>
      <c r="IKC115" s="391"/>
      <c r="IKD115" s="392"/>
      <c r="IKE115" s="393"/>
      <c r="IKF115" s="394"/>
      <c r="IKG115" s="395"/>
      <c r="IKH115" s="389"/>
      <c r="IKI115" s="390"/>
      <c r="IKJ115" s="391"/>
      <c r="IKK115" s="392"/>
      <c r="IKL115" s="393"/>
      <c r="IKM115" s="394"/>
      <c r="IKN115" s="395"/>
      <c r="IKO115" s="389"/>
      <c r="IKP115" s="390"/>
      <c r="IKQ115" s="391"/>
      <c r="IKR115" s="392"/>
      <c r="IKS115" s="393"/>
      <c r="IKT115" s="394"/>
      <c r="IKU115" s="395"/>
      <c r="IKV115" s="389"/>
      <c r="IKW115" s="390"/>
      <c r="IKX115" s="391"/>
      <c r="IKY115" s="392"/>
      <c r="IKZ115" s="393"/>
      <c r="ILA115" s="394"/>
      <c r="ILB115" s="395"/>
      <c r="ILC115" s="389"/>
      <c r="ILD115" s="390"/>
      <c r="ILE115" s="391"/>
      <c r="ILF115" s="392"/>
      <c r="ILG115" s="393"/>
      <c r="ILH115" s="394"/>
      <c r="ILI115" s="395"/>
      <c r="ILJ115" s="389"/>
      <c r="ILK115" s="390"/>
      <c r="ILL115" s="391"/>
      <c r="ILM115" s="392"/>
      <c r="ILN115" s="393"/>
      <c r="ILO115" s="394"/>
      <c r="ILP115" s="395"/>
      <c r="ILQ115" s="389"/>
      <c r="ILR115" s="390"/>
      <c r="ILS115" s="391"/>
      <c r="ILT115" s="392"/>
      <c r="ILU115" s="393"/>
      <c r="ILV115" s="394"/>
      <c r="ILW115" s="395"/>
      <c r="ILX115" s="389"/>
      <c r="ILY115" s="390"/>
      <c r="ILZ115" s="391"/>
      <c r="IMA115" s="392"/>
      <c r="IMB115" s="393"/>
      <c r="IMC115" s="394"/>
      <c r="IMD115" s="395"/>
      <c r="IME115" s="389"/>
      <c r="IMF115" s="390"/>
      <c r="IMG115" s="391"/>
      <c r="IMH115" s="392"/>
      <c r="IMI115" s="393"/>
      <c r="IMJ115" s="394"/>
      <c r="IMK115" s="395"/>
      <c r="IML115" s="389"/>
      <c r="IMM115" s="390"/>
      <c r="IMN115" s="391"/>
      <c r="IMO115" s="392"/>
      <c r="IMP115" s="393"/>
      <c r="IMQ115" s="394"/>
      <c r="IMR115" s="395"/>
      <c r="IMS115" s="389"/>
      <c r="IMT115" s="390"/>
      <c r="IMU115" s="391"/>
      <c r="IMV115" s="392"/>
      <c r="IMW115" s="393"/>
      <c r="IMX115" s="394"/>
      <c r="IMY115" s="395"/>
      <c r="IMZ115" s="389"/>
      <c r="INA115" s="390"/>
      <c r="INB115" s="391"/>
      <c r="INC115" s="392"/>
      <c r="IND115" s="393"/>
      <c r="INE115" s="394"/>
      <c r="INF115" s="395"/>
      <c r="ING115" s="389"/>
      <c r="INH115" s="390"/>
      <c r="INI115" s="391"/>
      <c r="INJ115" s="392"/>
      <c r="INK115" s="393"/>
      <c r="INL115" s="394"/>
      <c r="INM115" s="395"/>
      <c r="INN115" s="389"/>
      <c r="INO115" s="390"/>
      <c r="INP115" s="391"/>
      <c r="INQ115" s="392"/>
      <c r="INR115" s="393"/>
      <c r="INS115" s="394"/>
      <c r="INT115" s="395"/>
      <c r="INU115" s="389"/>
      <c r="INV115" s="390"/>
      <c r="INW115" s="391"/>
      <c r="INX115" s="392"/>
      <c r="INY115" s="393"/>
      <c r="INZ115" s="394"/>
      <c r="IOA115" s="395"/>
      <c r="IOB115" s="389"/>
      <c r="IOC115" s="390"/>
      <c r="IOD115" s="391"/>
      <c r="IOE115" s="392"/>
      <c r="IOF115" s="393"/>
      <c r="IOG115" s="394"/>
      <c r="IOH115" s="395"/>
      <c r="IOI115" s="389"/>
      <c r="IOJ115" s="390"/>
      <c r="IOK115" s="391"/>
      <c r="IOL115" s="392"/>
      <c r="IOM115" s="393"/>
      <c r="ION115" s="394"/>
      <c r="IOO115" s="395"/>
      <c r="IOP115" s="389"/>
      <c r="IOQ115" s="390"/>
      <c r="IOR115" s="391"/>
      <c r="IOS115" s="392"/>
      <c r="IOT115" s="393"/>
      <c r="IOU115" s="394"/>
      <c r="IOV115" s="395"/>
      <c r="IOW115" s="389"/>
      <c r="IOX115" s="390"/>
      <c r="IOY115" s="391"/>
      <c r="IOZ115" s="392"/>
      <c r="IPA115" s="393"/>
      <c r="IPB115" s="394"/>
      <c r="IPC115" s="395"/>
      <c r="IPD115" s="389"/>
      <c r="IPE115" s="390"/>
      <c r="IPF115" s="391"/>
      <c r="IPG115" s="392"/>
      <c r="IPH115" s="393"/>
      <c r="IPI115" s="394"/>
      <c r="IPJ115" s="395"/>
      <c r="IPK115" s="389"/>
      <c r="IPL115" s="390"/>
      <c r="IPM115" s="391"/>
      <c r="IPN115" s="392"/>
      <c r="IPO115" s="393"/>
      <c r="IPP115" s="394"/>
      <c r="IPQ115" s="395"/>
      <c r="IPR115" s="389"/>
      <c r="IPS115" s="390"/>
      <c r="IPT115" s="391"/>
      <c r="IPU115" s="392"/>
      <c r="IPV115" s="393"/>
      <c r="IPW115" s="394"/>
      <c r="IPX115" s="395"/>
      <c r="IPY115" s="389"/>
      <c r="IPZ115" s="390"/>
      <c r="IQA115" s="391"/>
      <c r="IQB115" s="392"/>
      <c r="IQC115" s="393"/>
      <c r="IQD115" s="394"/>
      <c r="IQE115" s="395"/>
      <c r="IQF115" s="389"/>
      <c r="IQG115" s="390"/>
      <c r="IQH115" s="391"/>
      <c r="IQI115" s="392"/>
      <c r="IQJ115" s="393"/>
      <c r="IQK115" s="394"/>
      <c r="IQL115" s="395"/>
      <c r="IQM115" s="389"/>
      <c r="IQN115" s="390"/>
      <c r="IQO115" s="391"/>
      <c r="IQP115" s="392"/>
      <c r="IQQ115" s="393"/>
      <c r="IQR115" s="394"/>
      <c r="IQS115" s="395"/>
      <c r="IQT115" s="389"/>
      <c r="IQU115" s="390"/>
      <c r="IQV115" s="391"/>
      <c r="IQW115" s="392"/>
      <c r="IQX115" s="393"/>
      <c r="IQY115" s="394"/>
      <c r="IQZ115" s="395"/>
      <c r="IRA115" s="389"/>
      <c r="IRB115" s="390"/>
      <c r="IRC115" s="391"/>
      <c r="IRD115" s="392"/>
      <c r="IRE115" s="393"/>
      <c r="IRF115" s="394"/>
      <c r="IRG115" s="395"/>
      <c r="IRH115" s="389"/>
      <c r="IRI115" s="390"/>
      <c r="IRJ115" s="391"/>
      <c r="IRK115" s="392"/>
      <c r="IRL115" s="393"/>
      <c r="IRM115" s="394"/>
      <c r="IRN115" s="395"/>
      <c r="IRO115" s="389"/>
      <c r="IRP115" s="390"/>
      <c r="IRQ115" s="391"/>
      <c r="IRR115" s="392"/>
      <c r="IRS115" s="393"/>
      <c r="IRT115" s="394"/>
      <c r="IRU115" s="395"/>
      <c r="IRV115" s="389"/>
      <c r="IRW115" s="390"/>
      <c r="IRX115" s="391"/>
      <c r="IRY115" s="392"/>
      <c r="IRZ115" s="393"/>
      <c r="ISA115" s="394"/>
      <c r="ISB115" s="395"/>
      <c r="ISC115" s="389"/>
      <c r="ISD115" s="390"/>
      <c r="ISE115" s="391"/>
      <c r="ISF115" s="392"/>
      <c r="ISG115" s="393"/>
      <c r="ISH115" s="394"/>
      <c r="ISI115" s="395"/>
      <c r="ISJ115" s="389"/>
      <c r="ISK115" s="390"/>
      <c r="ISL115" s="391"/>
      <c r="ISM115" s="392"/>
      <c r="ISN115" s="393"/>
      <c r="ISO115" s="394"/>
      <c r="ISP115" s="395"/>
      <c r="ISQ115" s="389"/>
      <c r="ISR115" s="390"/>
      <c r="ISS115" s="391"/>
      <c r="IST115" s="392"/>
      <c r="ISU115" s="393"/>
      <c r="ISV115" s="394"/>
      <c r="ISW115" s="395"/>
      <c r="ISX115" s="389"/>
      <c r="ISY115" s="390"/>
      <c r="ISZ115" s="391"/>
      <c r="ITA115" s="392"/>
      <c r="ITB115" s="393"/>
      <c r="ITC115" s="394"/>
      <c r="ITD115" s="395"/>
      <c r="ITE115" s="389"/>
      <c r="ITF115" s="390"/>
      <c r="ITG115" s="391"/>
      <c r="ITH115" s="392"/>
      <c r="ITI115" s="393"/>
      <c r="ITJ115" s="394"/>
      <c r="ITK115" s="395"/>
      <c r="ITL115" s="389"/>
      <c r="ITM115" s="390"/>
      <c r="ITN115" s="391"/>
      <c r="ITO115" s="392"/>
      <c r="ITP115" s="393"/>
      <c r="ITQ115" s="394"/>
      <c r="ITR115" s="395"/>
      <c r="ITS115" s="389"/>
      <c r="ITT115" s="390"/>
      <c r="ITU115" s="391"/>
      <c r="ITV115" s="392"/>
      <c r="ITW115" s="393"/>
      <c r="ITX115" s="394"/>
      <c r="ITY115" s="395"/>
      <c r="ITZ115" s="389"/>
      <c r="IUA115" s="390"/>
      <c r="IUB115" s="391"/>
      <c r="IUC115" s="392"/>
      <c r="IUD115" s="393"/>
      <c r="IUE115" s="394"/>
      <c r="IUF115" s="395"/>
      <c r="IUG115" s="389"/>
      <c r="IUH115" s="390"/>
      <c r="IUI115" s="391"/>
      <c r="IUJ115" s="392"/>
      <c r="IUK115" s="393"/>
      <c r="IUL115" s="394"/>
      <c r="IUM115" s="395"/>
      <c r="IUN115" s="389"/>
      <c r="IUO115" s="390"/>
      <c r="IUP115" s="391"/>
      <c r="IUQ115" s="392"/>
      <c r="IUR115" s="393"/>
      <c r="IUS115" s="394"/>
      <c r="IUT115" s="395"/>
      <c r="IUU115" s="389"/>
      <c r="IUV115" s="390"/>
      <c r="IUW115" s="391"/>
      <c r="IUX115" s="392"/>
      <c r="IUY115" s="393"/>
      <c r="IUZ115" s="394"/>
      <c r="IVA115" s="395"/>
      <c r="IVB115" s="389"/>
      <c r="IVC115" s="390"/>
      <c r="IVD115" s="391"/>
      <c r="IVE115" s="392"/>
      <c r="IVF115" s="393"/>
      <c r="IVG115" s="394"/>
      <c r="IVH115" s="395"/>
      <c r="IVI115" s="389"/>
      <c r="IVJ115" s="390"/>
      <c r="IVK115" s="391"/>
      <c r="IVL115" s="392"/>
      <c r="IVM115" s="393"/>
      <c r="IVN115" s="394"/>
      <c r="IVO115" s="395"/>
      <c r="IVP115" s="389"/>
      <c r="IVQ115" s="390"/>
      <c r="IVR115" s="391"/>
      <c r="IVS115" s="392"/>
      <c r="IVT115" s="393"/>
      <c r="IVU115" s="394"/>
      <c r="IVV115" s="395"/>
      <c r="IVW115" s="389"/>
      <c r="IVX115" s="390"/>
      <c r="IVY115" s="391"/>
      <c r="IVZ115" s="392"/>
      <c r="IWA115" s="393"/>
      <c r="IWB115" s="394"/>
      <c r="IWC115" s="395"/>
      <c r="IWD115" s="389"/>
      <c r="IWE115" s="390"/>
      <c r="IWF115" s="391"/>
      <c r="IWG115" s="392"/>
      <c r="IWH115" s="393"/>
      <c r="IWI115" s="394"/>
      <c r="IWJ115" s="395"/>
      <c r="IWK115" s="389"/>
      <c r="IWL115" s="390"/>
      <c r="IWM115" s="391"/>
      <c r="IWN115" s="392"/>
      <c r="IWO115" s="393"/>
      <c r="IWP115" s="394"/>
      <c r="IWQ115" s="395"/>
      <c r="IWR115" s="389"/>
      <c r="IWS115" s="390"/>
      <c r="IWT115" s="391"/>
      <c r="IWU115" s="392"/>
      <c r="IWV115" s="393"/>
      <c r="IWW115" s="394"/>
      <c r="IWX115" s="395"/>
      <c r="IWY115" s="389"/>
      <c r="IWZ115" s="390"/>
      <c r="IXA115" s="391"/>
      <c r="IXB115" s="392"/>
      <c r="IXC115" s="393"/>
      <c r="IXD115" s="394"/>
      <c r="IXE115" s="395"/>
      <c r="IXF115" s="389"/>
      <c r="IXG115" s="390"/>
      <c r="IXH115" s="391"/>
      <c r="IXI115" s="392"/>
      <c r="IXJ115" s="393"/>
      <c r="IXK115" s="394"/>
      <c r="IXL115" s="395"/>
      <c r="IXM115" s="389"/>
      <c r="IXN115" s="390"/>
      <c r="IXO115" s="391"/>
      <c r="IXP115" s="392"/>
      <c r="IXQ115" s="393"/>
      <c r="IXR115" s="394"/>
      <c r="IXS115" s="395"/>
      <c r="IXT115" s="389"/>
      <c r="IXU115" s="390"/>
      <c r="IXV115" s="391"/>
      <c r="IXW115" s="392"/>
      <c r="IXX115" s="393"/>
      <c r="IXY115" s="394"/>
      <c r="IXZ115" s="395"/>
      <c r="IYA115" s="389"/>
      <c r="IYB115" s="390"/>
      <c r="IYC115" s="391"/>
      <c r="IYD115" s="392"/>
      <c r="IYE115" s="393"/>
      <c r="IYF115" s="394"/>
      <c r="IYG115" s="395"/>
      <c r="IYH115" s="389"/>
      <c r="IYI115" s="390"/>
      <c r="IYJ115" s="391"/>
      <c r="IYK115" s="392"/>
      <c r="IYL115" s="393"/>
      <c r="IYM115" s="394"/>
      <c r="IYN115" s="395"/>
      <c r="IYO115" s="389"/>
      <c r="IYP115" s="390"/>
      <c r="IYQ115" s="391"/>
      <c r="IYR115" s="392"/>
      <c r="IYS115" s="393"/>
      <c r="IYT115" s="394"/>
      <c r="IYU115" s="395"/>
      <c r="IYV115" s="389"/>
      <c r="IYW115" s="390"/>
      <c r="IYX115" s="391"/>
      <c r="IYY115" s="392"/>
      <c r="IYZ115" s="393"/>
      <c r="IZA115" s="394"/>
      <c r="IZB115" s="395"/>
      <c r="IZC115" s="389"/>
      <c r="IZD115" s="390"/>
      <c r="IZE115" s="391"/>
      <c r="IZF115" s="392"/>
      <c r="IZG115" s="393"/>
      <c r="IZH115" s="394"/>
      <c r="IZI115" s="395"/>
      <c r="IZJ115" s="389"/>
      <c r="IZK115" s="390"/>
      <c r="IZL115" s="391"/>
      <c r="IZM115" s="392"/>
      <c r="IZN115" s="393"/>
      <c r="IZO115" s="394"/>
      <c r="IZP115" s="395"/>
      <c r="IZQ115" s="389"/>
      <c r="IZR115" s="390"/>
      <c r="IZS115" s="391"/>
      <c r="IZT115" s="392"/>
      <c r="IZU115" s="393"/>
      <c r="IZV115" s="394"/>
      <c r="IZW115" s="395"/>
      <c r="IZX115" s="389"/>
      <c r="IZY115" s="390"/>
      <c r="IZZ115" s="391"/>
      <c r="JAA115" s="392"/>
      <c r="JAB115" s="393"/>
      <c r="JAC115" s="394"/>
      <c r="JAD115" s="395"/>
      <c r="JAE115" s="389"/>
      <c r="JAF115" s="390"/>
      <c r="JAG115" s="391"/>
      <c r="JAH115" s="392"/>
      <c r="JAI115" s="393"/>
      <c r="JAJ115" s="394"/>
      <c r="JAK115" s="395"/>
      <c r="JAL115" s="389"/>
      <c r="JAM115" s="390"/>
      <c r="JAN115" s="391"/>
      <c r="JAO115" s="392"/>
      <c r="JAP115" s="393"/>
      <c r="JAQ115" s="394"/>
      <c r="JAR115" s="395"/>
      <c r="JAS115" s="389"/>
      <c r="JAT115" s="390"/>
      <c r="JAU115" s="391"/>
      <c r="JAV115" s="392"/>
      <c r="JAW115" s="393"/>
      <c r="JAX115" s="394"/>
      <c r="JAY115" s="395"/>
      <c r="JAZ115" s="389"/>
      <c r="JBA115" s="390"/>
      <c r="JBB115" s="391"/>
      <c r="JBC115" s="392"/>
      <c r="JBD115" s="393"/>
      <c r="JBE115" s="394"/>
      <c r="JBF115" s="395"/>
      <c r="JBG115" s="389"/>
      <c r="JBH115" s="390"/>
      <c r="JBI115" s="391"/>
      <c r="JBJ115" s="392"/>
      <c r="JBK115" s="393"/>
      <c r="JBL115" s="394"/>
      <c r="JBM115" s="395"/>
      <c r="JBN115" s="389"/>
      <c r="JBO115" s="390"/>
      <c r="JBP115" s="391"/>
      <c r="JBQ115" s="392"/>
      <c r="JBR115" s="393"/>
      <c r="JBS115" s="394"/>
      <c r="JBT115" s="395"/>
      <c r="JBU115" s="389"/>
      <c r="JBV115" s="390"/>
      <c r="JBW115" s="391"/>
      <c r="JBX115" s="392"/>
      <c r="JBY115" s="393"/>
      <c r="JBZ115" s="394"/>
      <c r="JCA115" s="395"/>
      <c r="JCB115" s="389"/>
      <c r="JCC115" s="390"/>
      <c r="JCD115" s="391"/>
      <c r="JCE115" s="392"/>
      <c r="JCF115" s="393"/>
      <c r="JCG115" s="394"/>
      <c r="JCH115" s="395"/>
      <c r="JCI115" s="389"/>
      <c r="JCJ115" s="390"/>
      <c r="JCK115" s="391"/>
      <c r="JCL115" s="392"/>
      <c r="JCM115" s="393"/>
      <c r="JCN115" s="394"/>
      <c r="JCO115" s="395"/>
      <c r="JCP115" s="389"/>
      <c r="JCQ115" s="390"/>
      <c r="JCR115" s="391"/>
      <c r="JCS115" s="392"/>
      <c r="JCT115" s="393"/>
      <c r="JCU115" s="394"/>
      <c r="JCV115" s="395"/>
      <c r="JCW115" s="389"/>
      <c r="JCX115" s="390"/>
      <c r="JCY115" s="391"/>
      <c r="JCZ115" s="392"/>
      <c r="JDA115" s="393"/>
      <c r="JDB115" s="394"/>
      <c r="JDC115" s="395"/>
      <c r="JDD115" s="389"/>
      <c r="JDE115" s="390"/>
      <c r="JDF115" s="391"/>
      <c r="JDG115" s="392"/>
      <c r="JDH115" s="393"/>
      <c r="JDI115" s="394"/>
      <c r="JDJ115" s="395"/>
      <c r="JDK115" s="389"/>
      <c r="JDL115" s="390"/>
      <c r="JDM115" s="391"/>
      <c r="JDN115" s="392"/>
      <c r="JDO115" s="393"/>
      <c r="JDP115" s="394"/>
      <c r="JDQ115" s="395"/>
      <c r="JDR115" s="389"/>
      <c r="JDS115" s="390"/>
      <c r="JDT115" s="391"/>
      <c r="JDU115" s="392"/>
      <c r="JDV115" s="393"/>
      <c r="JDW115" s="394"/>
      <c r="JDX115" s="395"/>
      <c r="JDY115" s="389"/>
      <c r="JDZ115" s="390"/>
      <c r="JEA115" s="391"/>
      <c r="JEB115" s="392"/>
      <c r="JEC115" s="393"/>
      <c r="JED115" s="394"/>
      <c r="JEE115" s="395"/>
      <c r="JEF115" s="389"/>
      <c r="JEG115" s="390"/>
      <c r="JEH115" s="391"/>
      <c r="JEI115" s="392"/>
      <c r="JEJ115" s="393"/>
      <c r="JEK115" s="394"/>
      <c r="JEL115" s="395"/>
      <c r="JEM115" s="389"/>
      <c r="JEN115" s="390"/>
      <c r="JEO115" s="391"/>
      <c r="JEP115" s="392"/>
      <c r="JEQ115" s="393"/>
      <c r="JER115" s="394"/>
      <c r="JES115" s="395"/>
      <c r="JET115" s="389"/>
      <c r="JEU115" s="390"/>
      <c r="JEV115" s="391"/>
      <c r="JEW115" s="392"/>
      <c r="JEX115" s="393"/>
      <c r="JEY115" s="394"/>
      <c r="JEZ115" s="395"/>
      <c r="JFA115" s="389"/>
      <c r="JFB115" s="390"/>
      <c r="JFC115" s="391"/>
      <c r="JFD115" s="392"/>
      <c r="JFE115" s="393"/>
      <c r="JFF115" s="394"/>
      <c r="JFG115" s="395"/>
      <c r="JFH115" s="389"/>
      <c r="JFI115" s="390"/>
      <c r="JFJ115" s="391"/>
      <c r="JFK115" s="392"/>
      <c r="JFL115" s="393"/>
      <c r="JFM115" s="394"/>
      <c r="JFN115" s="395"/>
      <c r="JFO115" s="389"/>
      <c r="JFP115" s="390"/>
      <c r="JFQ115" s="391"/>
      <c r="JFR115" s="392"/>
      <c r="JFS115" s="393"/>
      <c r="JFT115" s="394"/>
      <c r="JFU115" s="395"/>
      <c r="JFV115" s="389"/>
      <c r="JFW115" s="390"/>
      <c r="JFX115" s="391"/>
      <c r="JFY115" s="392"/>
      <c r="JFZ115" s="393"/>
      <c r="JGA115" s="394"/>
      <c r="JGB115" s="395"/>
      <c r="JGC115" s="389"/>
      <c r="JGD115" s="390"/>
      <c r="JGE115" s="391"/>
      <c r="JGF115" s="392"/>
      <c r="JGG115" s="393"/>
      <c r="JGH115" s="394"/>
      <c r="JGI115" s="395"/>
      <c r="JGJ115" s="389"/>
      <c r="JGK115" s="390"/>
      <c r="JGL115" s="391"/>
      <c r="JGM115" s="392"/>
      <c r="JGN115" s="393"/>
      <c r="JGO115" s="394"/>
      <c r="JGP115" s="395"/>
      <c r="JGQ115" s="389"/>
      <c r="JGR115" s="390"/>
      <c r="JGS115" s="391"/>
      <c r="JGT115" s="392"/>
      <c r="JGU115" s="393"/>
      <c r="JGV115" s="394"/>
      <c r="JGW115" s="395"/>
      <c r="JGX115" s="389"/>
      <c r="JGY115" s="390"/>
      <c r="JGZ115" s="391"/>
      <c r="JHA115" s="392"/>
      <c r="JHB115" s="393"/>
      <c r="JHC115" s="394"/>
      <c r="JHD115" s="395"/>
      <c r="JHE115" s="389"/>
      <c r="JHF115" s="390"/>
      <c r="JHG115" s="391"/>
      <c r="JHH115" s="392"/>
      <c r="JHI115" s="393"/>
      <c r="JHJ115" s="394"/>
      <c r="JHK115" s="395"/>
      <c r="JHL115" s="389"/>
      <c r="JHM115" s="390"/>
      <c r="JHN115" s="391"/>
      <c r="JHO115" s="392"/>
      <c r="JHP115" s="393"/>
      <c r="JHQ115" s="394"/>
      <c r="JHR115" s="395"/>
      <c r="JHS115" s="389"/>
      <c r="JHT115" s="390"/>
      <c r="JHU115" s="391"/>
      <c r="JHV115" s="392"/>
      <c r="JHW115" s="393"/>
      <c r="JHX115" s="394"/>
      <c r="JHY115" s="395"/>
      <c r="JHZ115" s="389"/>
      <c r="JIA115" s="390"/>
      <c r="JIB115" s="391"/>
      <c r="JIC115" s="392"/>
      <c r="JID115" s="393"/>
      <c r="JIE115" s="394"/>
      <c r="JIF115" s="395"/>
      <c r="JIG115" s="389"/>
      <c r="JIH115" s="390"/>
      <c r="JII115" s="391"/>
      <c r="JIJ115" s="392"/>
      <c r="JIK115" s="393"/>
      <c r="JIL115" s="394"/>
      <c r="JIM115" s="395"/>
      <c r="JIN115" s="389"/>
      <c r="JIO115" s="390"/>
      <c r="JIP115" s="391"/>
      <c r="JIQ115" s="392"/>
      <c r="JIR115" s="393"/>
      <c r="JIS115" s="394"/>
      <c r="JIT115" s="395"/>
      <c r="JIU115" s="389"/>
      <c r="JIV115" s="390"/>
      <c r="JIW115" s="391"/>
      <c r="JIX115" s="392"/>
      <c r="JIY115" s="393"/>
      <c r="JIZ115" s="394"/>
      <c r="JJA115" s="395"/>
      <c r="JJB115" s="389"/>
      <c r="JJC115" s="390"/>
      <c r="JJD115" s="391"/>
      <c r="JJE115" s="392"/>
      <c r="JJF115" s="393"/>
      <c r="JJG115" s="394"/>
      <c r="JJH115" s="395"/>
      <c r="JJI115" s="389"/>
      <c r="JJJ115" s="390"/>
      <c r="JJK115" s="391"/>
      <c r="JJL115" s="392"/>
      <c r="JJM115" s="393"/>
      <c r="JJN115" s="394"/>
      <c r="JJO115" s="395"/>
      <c r="JJP115" s="389"/>
      <c r="JJQ115" s="390"/>
      <c r="JJR115" s="391"/>
      <c r="JJS115" s="392"/>
      <c r="JJT115" s="393"/>
      <c r="JJU115" s="394"/>
      <c r="JJV115" s="395"/>
      <c r="JJW115" s="389"/>
      <c r="JJX115" s="390"/>
      <c r="JJY115" s="391"/>
      <c r="JJZ115" s="392"/>
      <c r="JKA115" s="393"/>
      <c r="JKB115" s="394"/>
      <c r="JKC115" s="395"/>
      <c r="JKD115" s="389"/>
      <c r="JKE115" s="390"/>
      <c r="JKF115" s="391"/>
      <c r="JKG115" s="392"/>
      <c r="JKH115" s="393"/>
      <c r="JKI115" s="394"/>
      <c r="JKJ115" s="395"/>
      <c r="JKK115" s="389"/>
      <c r="JKL115" s="390"/>
      <c r="JKM115" s="391"/>
      <c r="JKN115" s="392"/>
      <c r="JKO115" s="393"/>
      <c r="JKP115" s="394"/>
      <c r="JKQ115" s="395"/>
      <c r="JKR115" s="389"/>
      <c r="JKS115" s="390"/>
      <c r="JKT115" s="391"/>
      <c r="JKU115" s="392"/>
      <c r="JKV115" s="393"/>
      <c r="JKW115" s="394"/>
      <c r="JKX115" s="395"/>
      <c r="JKY115" s="389"/>
      <c r="JKZ115" s="390"/>
      <c r="JLA115" s="391"/>
      <c r="JLB115" s="392"/>
      <c r="JLC115" s="393"/>
      <c r="JLD115" s="394"/>
      <c r="JLE115" s="395"/>
      <c r="JLF115" s="389"/>
      <c r="JLG115" s="390"/>
      <c r="JLH115" s="391"/>
      <c r="JLI115" s="392"/>
      <c r="JLJ115" s="393"/>
      <c r="JLK115" s="394"/>
      <c r="JLL115" s="395"/>
      <c r="JLM115" s="389"/>
      <c r="JLN115" s="390"/>
      <c r="JLO115" s="391"/>
      <c r="JLP115" s="392"/>
      <c r="JLQ115" s="393"/>
      <c r="JLR115" s="394"/>
      <c r="JLS115" s="395"/>
      <c r="JLT115" s="389"/>
      <c r="JLU115" s="390"/>
      <c r="JLV115" s="391"/>
      <c r="JLW115" s="392"/>
      <c r="JLX115" s="393"/>
      <c r="JLY115" s="394"/>
      <c r="JLZ115" s="395"/>
      <c r="JMA115" s="389"/>
      <c r="JMB115" s="390"/>
      <c r="JMC115" s="391"/>
      <c r="JMD115" s="392"/>
      <c r="JME115" s="393"/>
      <c r="JMF115" s="394"/>
      <c r="JMG115" s="395"/>
      <c r="JMH115" s="389"/>
      <c r="JMI115" s="390"/>
      <c r="JMJ115" s="391"/>
      <c r="JMK115" s="392"/>
      <c r="JML115" s="393"/>
      <c r="JMM115" s="394"/>
      <c r="JMN115" s="395"/>
      <c r="JMO115" s="389"/>
      <c r="JMP115" s="390"/>
      <c r="JMQ115" s="391"/>
      <c r="JMR115" s="392"/>
      <c r="JMS115" s="393"/>
      <c r="JMT115" s="394"/>
      <c r="JMU115" s="395"/>
      <c r="JMV115" s="389"/>
      <c r="JMW115" s="390"/>
      <c r="JMX115" s="391"/>
      <c r="JMY115" s="392"/>
      <c r="JMZ115" s="393"/>
      <c r="JNA115" s="394"/>
      <c r="JNB115" s="395"/>
      <c r="JNC115" s="389"/>
      <c r="JND115" s="390"/>
      <c r="JNE115" s="391"/>
      <c r="JNF115" s="392"/>
      <c r="JNG115" s="393"/>
      <c r="JNH115" s="394"/>
      <c r="JNI115" s="395"/>
      <c r="JNJ115" s="389"/>
      <c r="JNK115" s="390"/>
      <c r="JNL115" s="391"/>
      <c r="JNM115" s="392"/>
      <c r="JNN115" s="393"/>
      <c r="JNO115" s="394"/>
      <c r="JNP115" s="395"/>
      <c r="JNQ115" s="389"/>
      <c r="JNR115" s="390"/>
      <c r="JNS115" s="391"/>
      <c r="JNT115" s="392"/>
      <c r="JNU115" s="393"/>
      <c r="JNV115" s="394"/>
      <c r="JNW115" s="395"/>
      <c r="JNX115" s="389"/>
      <c r="JNY115" s="390"/>
      <c r="JNZ115" s="391"/>
      <c r="JOA115" s="392"/>
      <c r="JOB115" s="393"/>
      <c r="JOC115" s="394"/>
      <c r="JOD115" s="395"/>
      <c r="JOE115" s="389"/>
      <c r="JOF115" s="390"/>
      <c r="JOG115" s="391"/>
      <c r="JOH115" s="392"/>
      <c r="JOI115" s="393"/>
      <c r="JOJ115" s="394"/>
      <c r="JOK115" s="395"/>
      <c r="JOL115" s="389"/>
      <c r="JOM115" s="390"/>
      <c r="JON115" s="391"/>
      <c r="JOO115" s="392"/>
      <c r="JOP115" s="393"/>
      <c r="JOQ115" s="394"/>
      <c r="JOR115" s="395"/>
      <c r="JOS115" s="389"/>
      <c r="JOT115" s="390"/>
      <c r="JOU115" s="391"/>
      <c r="JOV115" s="392"/>
      <c r="JOW115" s="393"/>
      <c r="JOX115" s="394"/>
      <c r="JOY115" s="395"/>
      <c r="JOZ115" s="389"/>
      <c r="JPA115" s="390"/>
      <c r="JPB115" s="391"/>
      <c r="JPC115" s="392"/>
      <c r="JPD115" s="393"/>
      <c r="JPE115" s="394"/>
      <c r="JPF115" s="395"/>
      <c r="JPG115" s="389"/>
      <c r="JPH115" s="390"/>
      <c r="JPI115" s="391"/>
      <c r="JPJ115" s="392"/>
      <c r="JPK115" s="393"/>
      <c r="JPL115" s="394"/>
      <c r="JPM115" s="395"/>
      <c r="JPN115" s="389"/>
      <c r="JPO115" s="390"/>
      <c r="JPP115" s="391"/>
      <c r="JPQ115" s="392"/>
      <c r="JPR115" s="393"/>
      <c r="JPS115" s="394"/>
      <c r="JPT115" s="395"/>
      <c r="JPU115" s="389"/>
      <c r="JPV115" s="390"/>
      <c r="JPW115" s="391"/>
      <c r="JPX115" s="392"/>
      <c r="JPY115" s="393"/>
      <c r="JPZ115" s="394"/>
      <c r="JQA115" s="395"/>
      <c r="JQB115" s="389"/>
      <c r="JQC115" s="390"/>
      <c r="JQD115" s="391"/>
      <c r="JQE115" s="392"/>
      <c r="JQF115" s="393"/>
      <c r="JQG115" s="394"/>
      <c r="JQH115" s="395"/>
      <c r="JQI115" s="389"/>
      <c r="JQJ115" s="390"/>
      <c r="JQK115" s="391"/>
      <c r="JQL115" s="392"/>
      <c r="JQM115" s="393"/>
      <c r="JQN115" s="394"/>
      <c r="JQO115" s="395"/>
      <c r="JQP115" s="389"/>
      <c r="JQQ115" s="390"/>
      <c r="JQR115" s="391"/>
      <c r="JQS115" s="392"/>
      <c r="JQT115" s="393"/>
      <c r="JQU115" s="394"/>
      <c r="JQV115" s="395"/>
      <c r="JQW115" s="389"/>
      <c r="JQX115" s="390"/>
      <c r="JQY115" s="391"/>
      <c r="JQZ115" s="392"/>
      <c r="JRA115" s="393"/>
      <c r="JRB115" s="394"/>
      <c r="JRC115" s="395"/>
      <c r="JRD115" s="389"/>
      <c r="JRE115" s="390"/>
      <c r="JRF115" s="391"/>
      <c r="JRG115" s="392"/>
      <c r="JRH115" s="393"/>
      <c r="JRI115" s="394"/>
      <c r="JRJ115" s="395"/>
      <c r="JRK115" s="389"/>
      <c r="JRL115" s="390"/>
      <c r="JRM115" s="391"/>
      <c r="JRN115" s="392"/>
      <c r="JRO115" s="393"/>
      <c r="JRP115" s="394"/>
      <c r="JRQ115" s="395"/>
      <c r="JRR115" s="389"/>
      <c r="JRS115" s="390"/>
      <c r="JRT115" s="391"/>
      <c r="JRU115" s="392"/>
      <c r="JRV115" s="393"/>
      <c r="JRW115" s="394"/>
      <c r="JRX115" s="395"/>
      <c r="JRY115" s="389"/>
      <c r="JRZ115" s="390"/>
      <c r="JSA115" s="391"/>
      <c r="JSB115" s="392"/>
      <c r="JSC115" s="393"/>
      <c r="JSD115" s="394"/>
      <c r="JSE115" s="395"/>
      <c r="JSF115" s="389"/>
      <c r="JSG115" s="390"/>
      <c r="JSH115" s="391"/>
      <c r="JSI115" s="392"/>
      <c r="JSJ115" s="393"/>
      <c r="JSK115" s="394"/>
      <c r="JSL115" s="395"/>
      <c r="JSM115" s="389"/>
      <c r="JSN115" s="390"/>
      <c r="JSO115" s="391"/>
      <c r="JSP115" s="392"/>
      <c r="JSQ115" s="393"/>
      <c r="JSR115" s="394"/>
      <c r="JSS115" s="395"/>
      <c r="JST115" s="389"/>
      <c r="JSU115" s="390"/>
      <c r="JSV115" s="391"/>
      <c r="JSW115" s="392"/>
      <c r="JSX115" s="393"/>
      <c r="JSY115" s="394"/>
      <c r="JSZ115" s="395"/>
      <c r="JTA115" s="389"/>
      <c r="JTB115" s="390"/>
      <c r="JTC115" s="391"/>
      <c r="JTD115" s="392"/>
      <c r="JTE115" s="393"/>
      <c r="JTF115" s="394"/>
      <c r="JTG115" s="395"/>
      <c r="JTH115" s="389"/>
      <c r="JTI115" s="390"/>
      <c r="JTJ115" s="391"/>
      <c r="JTK115" s="392"/>
      <c r="JTL115" s="393"/>
      <c r="JTM115" s="394"/>
      <c r="JTN115" s="395"/>
      <c r="JTO115" s="389"/>
      <c r="JTP115" s="390"/>
      <c r="JTQ115" s="391"/>
      <c r="JTR115" s="392"/>
      <c r="JTS115" s="393"/>
      <c r="JTT115" s="394"/>
      <c r="JTU115" s="395"/>
      <c r="JTV115" s="389"/>
      <c r="JTW115" s="390"/>
      <c r="JTX115" s="391"/>
      <c r="JTY115" s="392"/>
      <c r="JTZ115" s="393"/>
      <c r="JUA115" s="394"/>
      <c r="JUB115" s="395"/>
      <c r="JUC115" s="389"/>
      <c r="JUD115" s="390"/>
      <c r="JUE115" s="391"/>
      <c r="JUF115" s="392"/>
      <c r="JUG115" s="393"/>
      <c r="JUH115" s="394"/>
      <c r="JUI115" s="395"/>
      <c r="JUJ115" s="389"/>
      <c r="JUK115" s="390"/>
      <c r="JUL115" s="391"/>
      <c r="JUM115" s="392"/>
      <c r="JUN115" s="393"/>
      <c r="JUO115" s="394"/>
      <c r="JUP115" s="395"/>
      <c r="JUQ115" s="389"/>
      <c r="JUR115" s="390"/>
      <c r="JUS115" s="391"/>
      <c r="JUT115" s="392"/>
      <c r="JUU115" s="393"/>
      <c r="JUV115" s="394"/>
      <c r="JUW115" s="395"/>
      <c r="JUX115" s="389"/>
      <c r="JUY115" s="390"/>
      <c r="JUZ115" s="391"/>
      <c r="JVA115" s="392"/>
      <c r="JVB115" s="393"/>
      <c r="JVC115" s="394"/>
      <c r="JVD115" s="395"/>
      <c r="JVE115" s="389"/>
      <c r="JVF115" s="390"/>
      <c r="JVG115" s="391"/>
      <c r="JVH115" s="392"/>
      <c r="JVI115" s="393"/>
      <c r="JVJ115" s="394"/>
      <c r="JVK115" s="395"/>
      <c r="JVL115" s="389"/>
      <c r="JVM115" s="390"/>
      <c r="JVN115" s="391"/>
      <c r="JVO115" s="392"/>
      <c r="JVP115" s="393"/>
      <c r="JVQ115" s="394"/>
      <c r="JVR115" s="395"/>
      <c r="JVS115" s="389"/>
      <c r="JVT115" s="390"/>
      <c r="JVU115" s="391"/>
      <c r="JVV115" s="392"/>
      <c r="JVW115" s="393"/>
      <c r="JVX115" s="394"/>
      <c r="JVY115" s="395"/>
      <c r="JVZ115" s="389"/>
      <c r="JWA115" s="390"/>
      <c r="JWB115" s="391"/>
      <c r="JWC115" s="392"/>
      <c r="JWD115" s="393"/>
      <c r="JWE115" s="394"/>
      <c r="JWF115" s="395"/>
      <c r="JWG115" s="389"/>
      <c r="JWH115" s="390"/>
      <c r="JWI115" s="391"/>
      <c r="JWJ115" s="392"/>
      <c r="JWK115" s="393"/>
      <c r="JWL115" s="394"/>
      <c r="JWM115" s="395"/>
      <c r="JWN115" s="389"/>
      <c r="JWO115" s="390"/>
      <c r="JWP115" s="391"/>
      <c r="JWQ115" s="392"/>
      <c r="JWR115" s="393"/>
      <c r="JWS115" s="394"/>
      <c r="JWT115" s="395"/>
      <c r="JWU115" s="389"/>
      <c r="JWV115" s="390"/>
      <c r="JWW115" s="391"/>
      <c r="JWX115" s="392"/>
      <c r="JWY115" s="393"/>
      <c r="JWZ115" s="394"/>
      <c r="JXA115" s="395"/>
      <c r="JXB115" s="389"/>
      <c r="JXC115" s="390"/>
      <c r="JXD115" s="391"/>
      <c r="JXE115" s="392"/>
      <c r="JXF115" s="393"/>
      <c r="JXG115" s="394"/>
      <c r="JXH115" s="395"/>
      <c r="JXI115" s="389"/>
      <c r="JXJ115" s="390"/>
      <c r="JXK115" s="391"/>
      <c r="JXL115" s="392"/>
      <c r="JXM115" s="393"/>
      <c r="JXN115" s="394"/>
      <c r="JXO115" s="395"/>
      <c r="JXP115" s="389"/>
      <c r="JXQ115" s="390"/>
      <c r="JXR115" s="391"/>
      <c r="JXS115" s="392"/>
      <c r="JXT115" s="393"/>
      <c r="JXU115" s="394"/>
      <c r="JXV115" s="395"/>
      <c r="JXW115" s="389"/>
      <c r="JXX115" s="390"/>
      <c r="JXY115" s="391"/>
      <c r="JXZ115" s="392"/>
      <c r="JYA115" s="393"/>
      <c r="JYB115" s="394"/>
      <c r="JYC115" s="395"/>
      <c r="JYD115" s="389"/>
      <c r="JYE115" s="390"/>
      <c r="JYF115" s="391"/>
      <c r="JYG115" s="392"/>
      <c r="JYH115" s="393"/>
      <c r="JYI115" s="394"/>
      <c r="JYJ115" s="395"/>
      <c r="JYK115" s="389"/>
      <c r="JYL115" s="390"/>
      <c r="JYM115" s="391"/>
      <c r="JYN115" s="392"/>
      <c r="JYO115" s="393"/>
      <c r="JYP115" s="394"/>
      <c r="JYQ115" s="395"/>
      <c r="JYR115" s="389"/>
      <c r="JYS115" s="390"/>
      <c r="JYT115" s="391"/>
      <c r="JYU115" s="392"/>
      <c r="JYV115" s="393"/>
      <c r="JYW115" s="394"/>
      <c r="JYX115" s="395"/>
      <c r="JYY115" s="389"/>
      <c r="JYZ115" s="390"/>
      <c r="JZA115" s="391"/>
      <c r="JZB115" s="392"/>
      <c r="JZC115" s="393"/>
      <c r="JZD115" s="394"/>
      <c r="JZE115" s="395"/>
      <c r="JZF115" s="389"/>
      <c r="JZG115" s="390"/>
      <c r="JZH115" s="391"/>
      <c r="JZI115" s="392"/>
      <c r="JZJ115" s="393"/>
      <c r="JZK115" s="394"/>
      <c r="JZL115" s="395"/>
      <c r="JZM115" s="389"/>
      <c r="JZN115" s="390"/>
      <c r="JZO115" s="391"/>
      <c r="JZP115" s="392"/>
      <c r="JZQ115" s="393"/>
      <c r="JZR115" s="394"/>
      <c r="JZS115" s="395"/>
      <c r="JZT115" s="389"/>
      <c r="JZU115" s="390"/>
      <c r="JZV115" s="391"/>
      <c r="JZW115" s="392"/>
      <c r="JZX115" s="393"/>
      <c r="JZY115" s="394"/>
      <c r="JZZ115" s="395"/>
      <c r="KAA115" s="389"/>
      <c r="KAB115" s="390"/>
      <c r="KAC115" s="391"/>
      <c r="KAD115" s="392"/>
      <c r="KAE115" s="393"/>
      <c r="KAF115" s="394"/>
      <c r="KAG115" s="395"/>
      <c r="KAH115" s="389"/>
      <c r="KAI115" s="390"/>
      <c r="KAJ115" s="391"/>
      <c r="KAK115" s="392"/>
      <c r="KAL115" s="393"/>
      <c r="KAM115" s="394"/>
      <c r="KAN115" s="395"/>
      <c r="KAO115" s="389"/>
      <c r="KAP115" s="390"/>
      <c r="KAQ115" s="391"/>
      <c r="KAR115" s="392"/>
      <c r="KAS115" s="393"/>
      <c r="KAT115" s="394"/>
      <c r="KAU115" s="395"/>
      <c r="KAV115" s="389"/>
      <c r="KAW115" s="390"/>
      <c r="KAX115" s="391"/>
      <c r="KAY115" s="392"/>
      <c r="KAZ115" s="393"/>
      <c r="KBA115" s="394"/>
      <c r="KBB115" s="395"/>
      <c r="KBC115" s="389"/>
      <c r="KBD115" s="390"/>
      <c r="KBE115" s="391"/>
      <c r="KBF115" s="392"/>
      <c r="KBG115" s="393"/>
      <c r="KBH115" s="394"/>
      <c r="KBI115" s="395"/>
      <c r="KBJ115" s="389"/>
      <c r="KBK115" s="390"/>
      <c r="KBL115" s="391"/>
      <c r="KBM115" s="392"/>
      <c r="KBN115" s="393"/>
      <c r="KBO115" s="394"/>
      <c r="KBP115" s="395"/>
      <c r="KBQ115" s="389"/>
      <c r="KBR115" s="390"/>
      <c r="KBS115" s="391"/>
      <c r="KBT115" s="392"/>
      <c r="KBU115" s="393"/>
      <c r="KBV115" s="394"/>
      <c r="KBW115" s="395"/>
      <c r="KBX115" s="389"/>
      <c r="KBY115" s="390"/>
      <c r="KBZ115" s="391"/>
      <c r="KCA115" s="392"/>
      <c r="KCB115" s="393"/>
      <c r="KCC115" s="394"/>
      <c r="KCD115" s="395"/>
      <c r="KCE115" s="389"/>
      <c r="KCF115" s="390"/>
      <c r="KCG115" s="391"/>
      <c r="KCH115" s="392"/>
      <c r="KCI115" s="393"/>
      <c r="KCJ115" s="394"/>
      <c r="KCK115" s="395"/>
      <c r="KCL115" s="389"/>
      <c r="KCM115" s="390"/>
      <c r="KCN115" s="391"/>
      <c r="KCO115" s="392"/>
      <c r="KCP115" s="393"/>
      <c r="KCQ115" s="394"/>
      <c r="KCR115" s="395"/>
      <c r="KCS115" s="389"/>
      <c r="KCT115" s="390"/>
      <c r="KCU115" s="391"/>
      <c r="KCV115" s="392"/>
      <c r="KCW115" s="393"/>
      <c r="KCX115" s="394"/>
      <c r="KCY115" s="395"/>
      <c r="KCZ115" s="389"/>
      <c r="KDA115" s="390"/>
      <c r="KDB115" s="391"/>
      <c r="KDC115" s="392"/>
      <c r="KDD115" s="393"/>
      <c r="KDE115" s="394"/>
      <c r="KDF115" s="395"/>
      <c r="KDG115" s="389"/>
      <c r="KDH115" s="390"/>
      <c r="KDI115" s="391"/>
      <c r="KDJ115" s="392"/>
      <c r="KDK115" s="393"/>
      <c r="KDL115" s="394"/>
      <c r="KDM115" s="395"/>
      <c r="KDN115" s="389"/>
      <c r="KDO115" s="390"/>
      <c r="KDP115" s="391"/>
      <c r="KDQ115" s="392"/>
      <c r="KDR115" s="393"/>
      <c r="KDS115" s="394"/>
      <c r="KDT115" s="395"/>
      <c r="KDU115" s="389"/>
      <c r="KDV115" s="390"/>
      <c r="KDW115" s="391"/>
      <c r="KDX115" s="392"/>
      <c r="KDY115" s="393"/>
      <c r="KDZ115" s="394"/>
      <c r="KEA115" s="395"/>
      <c r="KEB115" s="389"/>
      <c r="KEC115" s="390"/>
      <c r="KED115" s="391"/>
      <c r="KEE115" s="392"/>
      <c r="KEF115" s="393"/>
      <c r="KEG115" s="394"/>
      <c r="KEH115" s="395"/>
      <c r="KEI115" s="389"/>
      <c r="KEJ115" s="390"/>
      <c r="KEK115" s="391"/>
      <c r="KEL115" s="392"/>
      <c r="KEM115" s="393"/>
      <c r="KEN115" s="394"/>
      <c r="KEO115" s="395"/>
      <c r="KEP115" s="389"/>
      <c r="KEQ115" s="390"/>
      <c r="KER115" s="391"/>
      <c r="KES115" s="392"/>
      <c r="KET115" s="393"/>
      <c r="KEU115" s="394"/>
      <c r="KEV115" s="395"/>
      <c r="KEW115" s="389"/>
      <c r="KEX115" s="390"/>
      <c r="KEY115" s="391"/>
      <c r="KEZ115" s="392"/>
      <c r="KFA115" s="393"/>
      <c r="KFB115" s="394"/>
      <c r="KFC115" s="395"/>
      <c r="KFD115" s="389"/>
      <c r="KFE115" s="390"/>
      <c r="KFF115" s="391"/>
      <c r="KFG115" s="392"/>
      <c r="KFH115" s="393"/>
      <c r="KFI115" s="394"/>
      <c r="KFJ115" s="395"/>
      <c r="KFK115" s="389"/>
      <c r="KFL115" s="390"/>
      <c r="KFM115" s="391"/>
      <c r="KFN115" s="392"/>
      <c r="KFO115" s="393"/>
      <c r="KFP115" s="394"/>
      <c r="KFQ115" s="395"/>
      <c r="KFR115" s="389"/>
      <c r="KFS115" s="390"/>
      <c r="KFT115" s="391"/>
      <c r="KFU115" s="392"/>
      <c r="KFV115" s="393"/>
      <c r="KFW115" s="394"/>
      <c r="KFX115" s="395"/>
      <c r="KFY115" s="389"/>
      <c r="KFZ115" s="390"/>
      <c r="KGA115" s="391"/>
      <c r="KGB115" s="392"/>
      <c r="KGC115" s="393"/>
      <c r="KGD115" s="394"/>
      <c r="KGE115" s="395"/>
      <c r="KGF115" s="389"/>
      <c r="KGG115" s="390"/>
      <c r="KGH115" s="391"/>
      <c r="KGI115" s="392"/>
      <c r="KGJ115" s="393"/>
      <c r="KGK115" s="394"/>
      <c r="KGL115" s="395"/>
      <c r="KGM115" s="389"/>
      <c r="KGN115" s="390"/>
      <c r="KGO115" s="391"/>
      <c r="KGP115" s="392"/>
      <c r="KGQ115" s="393"/>
      <c r="KGR115" s="394"/>
      <c r="KGS115" s="395"/>
      <c r="KGT115" s="389"/>
      <c r="KGU115" s="390"/>
      <c r="KGV115" s="391"/>
      <c r="KGW115" s="392"/>
      <c r="KGX115" s="393"/>
      <c r="KGY115" s="394"/>
      <c r="KGZ115" s="395"/>
      <c r="KHA115" s="389"/>
      <c r="KHB115" s="390"/>
      <c r="KHC115" s="391"/>
      <c r="KHD115" s="392"/>
      <c r="KHE115" s="393"/>
      <c r="KHF115" s="394"/>
      <c r="KHG115" s="395"/>
      <c r="KHH115" s="389"/>
      <c r="KHI115" s="390"/>
      <c r="KHJ115" s="391"/>
      <c r="KHK115" s="392"/>
      <c r="KHL115" s="393"/>
      <c r="KHM115" s="394"/>
      <c r="KHN115" s="395"/>
      <c r="KHO115" s="389"/>
      <c r="KHP115" s="390"/>
      <c r="KHQ115" s="391"/>
      <c r="KHR115" s="392"/>
      <c r="KHS115" s="393"/>
      <c r="KHT115" s="394"/>
      <c r="KHU115" s="395"/>
      <c r="KHV115" s="389"/>
      <c r="KHW115" s="390"/>
      <c r="KHX115" s="391"/>
      <c r="KHY115" s="392"/>
      <c r="KHZ115" s="393"/>
      <c r="KIA115" s="394"/>
      <c r="KIB115" s="395"/>
      <c r="KIC115" s="389"/>
      <c r="KID115" s="390"/>
      <c r="KIE115" s="391"/>
      <c r="KIF115" s="392"/>
      <c r="KIG115" s="393"/>
      <c r="KIH115" s="394"/>
      <c r="KII115" s="395"/>
      <c r="KIJ115" s="389"/>
      <c r="KIK115" s="390"/>
      <c r="KIL115" s="391"/>
      <c r="KIM115" s="392"/>
      <c r="KIN115" s="393"/>
      <c r="KIO115" s="394"/>
      <c r="KIP115" s="395"/>
      <c r="KIQ115" s="389"/>
      <c r="KIR115" s="390"/>
      <c r="KIS115" s="391"/>
      <c r="KIT115" s="392"/>
      <c r="KIU115" s="393"/>
      <c r="KIV115" s="394"/>
      <c r="KIW115" s="395"/>
      <c r="KIX115" s="389"/>
      <c r="KIY115" s="390"/>
      <c r="KIZ115" s="391"/>
      <c r="KJA115" s="392"/>
      <c r="KJB115" s="393"/>
      <c r="KJC115" s="394"/>
      <c r="KJD115" s="395"/>
      <c r="KJE115" s="389"/>
      <c r="KJF115" s="390"/>
      <c r="KJG115" s="391"/>
      <c r="KJH115" s="392"/>
      <c r="KJI115" s="393"/>
      <c r="KJJ115" s="394"/>
      <c r="KJK115" s="395"/>
      <c r="KJL115" s="389"/>
      <c r="KJM115" s="390"/>
      <c r="KJN115" s="391"/>
      <c r="KJO115" s="392"/>
      <c r="KJP115" s="393"/>
      <c r="KJQ115" s="394"/>
      <c r="KJR115" s="395"/>
      <c r="KJS115" s="389"/>
      <c r="KJT115" s="390"/>
      <c r="KJU115" s="391"/>
      <c r="KJV115" s="392"/>
      <c r="KJW115" s="393"/>
      <c r="KJX115" s="394"/>
      <c r="KJY115" s="395"/>
      <c r="KJZ115" s="389"/>
      <c r="KKA115" s="390"/>
      <c r="KKB115" s="391"/>
      <c r="KKC115" s="392"/>
      <c r="KKD115" s="393"/>
      <c r="KKE115" s="394"/>
      <c r="KKF115" s="395"/>
      <c r="KKG115" s="389"/>
      <c r="KKH115" s="390"/>
      <c r="KKI115" s="391"/>
      <c r="KKJ115" s="392"/>
      <c r="KKK115" s="393"/>
      <c r="KKL115" s="394"/>
      <c r="KKM115" s="395"/>
      <c r="KKN115" s="389"/>
      <c r="KKO115" s="390"/>
      <c r="KKP115" s="391"/>
      <c r="KKQ115" s="392"/>
      <c r="KKR115" s="393"/>
      <c r="KKS115" s="394"/>
      <c r="KKT115" s="395"/>
      <c r="KKU115" s="389"/>
      <c r="KKV115" s="390"/>
      <c r="KKW115" s="391"/>
      <c r="KKX115" s="392"/>
      <c r="KKY115" s="393"/>
      <c r="KKZ115" s="394"/>
      <c r="KLA115" s="395"/>
      <c r="KLB115" s="389"/>
      <c r="KLC115" s="390"/>
      <c r="KLD115" s="391"/>
      <c r="KLE115" s="392"/>
      <c r="KLF115" s="393"/>
      <c r="KLG115" s="394"/>
      <c r="KLH115" s="395"/>
      <c r="KLI115" s="389"/>
      <c r="KLJ115" s="390"/>
      <c r="KLK115" s="391"/>
      <c r="KLL115" s="392"/>
      <c r="KLM115" s="393"/>
      <c r="KLN115" s="394"/>
      <c r="KLO115" s="395"/>
      <c r="KLP115" s="389"/>
      <c r="KLQ115" s="390"/>
      <c r="KLR115" s="391"/>
      <c r="KLS115" s="392"/>
      <c r="KLT115" s="393"/>
      <c r="KLU115" s="394"/>
      <c r="KLV115" s="395"/>
      <c r="KLW115" s="389"/>
      <c r="KLX115" s="390"/>
      <c r="KLY115" s="391"/>
      <c r="KLZ115" s="392"/>
      <c r="KMA115" s="393"/>
      <c r="KMB115" s="394"/>
      <c r="KMC115" s="395"/>
      <c r="KMD115" s="389"/>
      <c r="KME115" s="390"/>
      <c r="KMF115" s="391"/>
      <c r="KMG115" s="392"/>
      <c r="KMH115" s="393"/>
      <c r="KMI115" s="394"/>
      <c r="KMJ115" s="395"/>
      <c r="KMK115" s="389"/>
      <c r="KML115" s="390"/>
      <c r="KMM115" s="391"/>
      <c r="KMN115" s="392"/>
      <c r="KMO115" s="393"/>
      <c r="KMP115" s="394"/>
      <c r="KMQ115" s="395"/>
      <c r="KMR115" s="389"/>
      <c r="KMS115" s="390"/>
      <c r="KMT115" s="391"/>
      <c r="KMU115" s="392"/>
      <c r="KMV115" s="393"/>
      <c r="KMW115" s="394"/>
      <c r="KMX115" s="395"/>
      <c r="KMY115" s="389"/>
      <c r="KMZ115" s="390"/>
      <c r="KNA115" s="391"/>
      <c r="KNB115" s="392"/>
      <c r="KNC115" s="393"/>
      <c r="KND115" s="394"/>
      <c r="KNE115" s="395"/>
      <c r="KNF115" s="389"/>
      <c r="KNG115" s="390"/>
      <c r="KNH115" s="391"/>
      <c r="KNI115" s="392"/>
      <c r="KNJ115" s="393"/>
      <c r="KNK115" s="394"/>
      <c r="KNL115" s="395"/>
      <c r="KNM115" s="389"/>
      <c r="KNN115" s="390"/>
      <c r="KNO115" s="391"/>
      <c r="KNP115" s="392"/>
      <c r="KNQ115" s="393"/>
      <c r="KNR115" s="394"/>
      <c r="KNS115" s="395"/>
      <c r="KNT115" s="389"/>
      <c r="KNU115" s="390"/>
      <c r="KNV115" s="391"/>
      <c r="KNW115" s="392"/>
      <c r="KNX115" s="393"/>
      <c r="KNY115" s="394"/>
      <c r="KNZ115" s="395"/>
      <c r="KOA115" s="389"/>
      <c r="KOB115" s="390"/>
      <c r="KOC115" s="391"/>
      <c r="KOD115" s="392"/>
      <c r="KOE115" s="393"/>
      <c r="KOF115" s="394"/>
      <c r="KOG115" s="395"/>
      <c r="KOH115" s="389"/>
      <c r="KOI115" s="390"/>
      <c r="KOJ115" s="391"/>
      <c r="KOK115" s="392"/>
      <c r="KOL115" s="393"/>
      <c r="KOM115" s="394"/>
      <c r="KON115" s="395"/>
      <c r="KOO115" s="389"/>
      <c r="KOP115" s="390"/>
      <c r="KOQ115" s="391"/>
      <c r="KOR115" s="392"/>
      <c r="KOS115" s="393"/>
      <c r="KOT115" s="394"/>
      <c r="KOU115" s="395"/>
      <c r="KOV115" s="389"/>
      <c r="KOW115" s="390"/>
      <c r="KOX115" s="391"/>
      <c r="KOY115" s="392"/>
      <c r="KOZ115" s="393"/>
      <c r="KPA115" s="394"/>
      <c r="KPB115" s="395"/>
      <c r="KPC115" s="389"/>
      <c r="KPD115" s="390"/>
      <c r="KPE115" s="391"/>
      <c r="KPF115" s="392"/>
      <c r="KPG115" s="393"/>
      <c r="KPH115" s="394"/>
      <c r="KPI115" s="395"/>
      <c r="KPJ115" s="389"/>
      <c r="KPK115" s="390"/>
      <c r="KPL115" s="391"/>
      <c r="KPM115" s="392"/>
      <c r="KPN115" s="393"/>
      <c r="KPO115" s="394"/>
      <c r="KPP115" s="395"/>
      <c r="KPQ115" s="389"/>
      <c r="KPR115" s="390"/>
      <c r="KPS115" s="391"/>
      <c r="KPT115" s="392"/>
      <c r="KPU115" s="393"/>
      <c r="KPV115" s="394"/>
      <c r="KPW115" s="395"/>
      <c r="KPX115" s="389"/>
      <c r="KPY115" s="390"/>
      <c r="KPZ115" s="391"/>
      <c r="KQA115" s="392"/>
      <c r="KQB115" s="393"/>
      <c r="KQC115" s="394"/>
      <c r="KQD115" s="395"/>
      <c r="KQE115" s="389"/>
      <c r="KQF115" s="390"/>
      <c r="KQG115" s="391"/>
      <c r="KQH115" s="392"/>
      <c r="KQI115" s="393"/>
      <c r="KQJ115" s="394"/>
      <c r="KQK115" s="395"/>
      <c r="KQL115" s="389"/>
      <c r="KQM115" s="390"/>
      <c r="KQN115" s="391"/>
      <c r="KQO115" s="392"/>
      <c r="KQP115" s="393"/>
      <c r="KQQ115" s="394"/>
      <c r="KQR115" s="395"/>
      <c r="KQS115" s="389"/>
      <c r="KQT115" s="390"/>
      <c r="KQU115" s="391"/>
      <c r="KQV115" s="392"/>
      <c r="KQW115" s="393"/>
      <c r="KQX115" s="394"/>
      <c r="KQY115" s="395"/>
      <c r="KQZ115" s="389"/>
      <c r="KRA115" s="390"/>
      <c r="KRB115" s="391"/>
      <c r="KRC115" s="392"/>
      <c r="KRD115" s="393"/>
      <c r="KRE115" s="394"/>
      <c r="KRF115" s="395"/>
      <c r="KRG115" s="389"/>
      <c r="KRH115" s="390"/>
      <c r="KRI115" s="391"/>
      <c r="KRJ115" s="392"/>
      <c r="KRK115" s="393"/>
      <c r="KRL115" s="394"/>
      <c r="KRM115" s="395"/>
      <c r="KRN115" s="389"/>
      <c r="KRO115" s="390"/>
      <c r="KRP115" s="391"/>
      <c r="KRQ115" s="392"/>
      <c r="KRR115" s="393"/>
      <c r="KRS115" s="394"/>
      <c r="KRT115" s="395"/>
      <c r="KRU115" s="389"/>
      <c r="KRV115" s="390"/>
      <c r="KRW115" s="391"/>
      <c r="KRX115" s="392"/>
      <c r="KRY115" s="393"/>
      <c r="KRZ115" s="394"/>
      <c r="KSA115" s="395"/>
      <c r="KSB115" s="389"/>
      <c r="KSC115" s="390"/>
      <c r="KSD115" s="391"/>
      <c r="KSE115" s="392"/>
      <c r="KSF115" s="393"/>
      <c r="KSG115" s="394"/>
      <c r="KSH115" s="395"/>
      <c r="KSI115" s="389"/>
      <c r="KSJ115" s="390"/>
      <c r="KSK115" s="391"/>
      <c r="KSL115" s="392"/>
      <c r="KSM115" s="393"/>
      <c r="KSN115" s="394"/>
      <c r="KSO115" s="395"/>
      <c r="KSP115" s="389"/>
      <c r="KSQ115" s="390"/>
      <c r="KSR115" s="391"/>
      <c r="KSS115" s="392"/>
      <c r="KST115" s="393"/>
      <c r="KSU115" s="394"/>
      <c r="KSV115" s="395"/>
      <c r="KSW115" s="389"/>
      <c r="KSX115" s="390"/>
      <c r="KSY115" s="391"/>
      <c r="KSZ115" s="392"/>
      <c r="KTA115" s="393"/>
      <c r="KTB115" s="394"/>
      <c r="KTC115" s="395"/>
      <c r="KTD115" s="389"/>
      <c r="KTE115" s="390"/>
      <c r="KTF115" s="391"/>
      <c r="KTG115" s="392"/>
      <c r="KTH115" s="393"/>
      <c r="KTI115" s="394"/>
      <c r="KTJ115" s="395"/>
      <c r="KTK115" s="389"/>
      <c r="KTL115" s="390"/>
      <c r="KTM115" s="391"/>
      <c r="KTN115" s="392"/>
      <c r="KTO115" s="393"/>
      <c r="KTP115" s="394"/>
      <c r="KTQ115" s="395"/>
      <c r="KTR115" s="389"/>
      <c r="KTS115" s="390"/>
      <c r="KTT115" s="391"/>
      <c r="KTU115" s="392"/>
      <c r="KTV115" s="393"/>
      <c r="KTW115" s="394"/>
      <c r="KTX115" s="395"/>
      <c r="KTY115" s="389"/>
      <c r="KTZ115" s="390"/>
      <c r="KUA115" s="391"/>
      <c r="KUB115" s="392"/>
      <c r="KUC115" s="393"/>
      <c r="KUD115" s="394"/>
      <c r="KUE115" s="395"/>
      <c r="KUF115" s="389"/>
      <c r="KUG115" s="390"/>
      <c r="KUH115" s="391"/>
      <c r="KUI115" s="392"/>
      <c r="KUJ115" s="393"/>
      <c r="KUK115" s="394"/>
      <c r="KUL115" s="395"/>
      <c r="KUM115" s="389"/>
      <c r="KUN115" s="390"/>
      <c r="KUO115" s="391"/>
      <c r="KUP115" s="392"/>
      <c r="KUQ115" s="393"/>
      <c r="KUR115" s="394"/>
      <c r="KUS115" s="395"/>
      <c r="KUT115" s="389"/>
      <c r="KUU115" s="390"/>
      <c r="KUV115" s="391"/>
      <c r="KUW115" s="392"/>
      <c r="KUX115" s="393"/>
      <c r="KUY115" s="394"/>
      <c r="KUZ115" s="395"/>
      <c r="KVA115" s="389"/>
      <c r="KVB115" s="390"/>
      <c r="KVC115" s="391"/>
      <c r="KVD115" s="392"/>
      <c r="KVE115" s="393"/>
      <c r="KVF115" s="394"/>
      <c r="KVG115" s="395"/>
      <c r="KVH115" s="389"/>
      <c r="KVI115" s="390"/>
      <c r="KVJ115" s="391"/>
      <c r="KVK115" s="392"/>
      <c r="KVL115" s="393"/>
      <c r="KVM115" s="394"/>
      <c r="KVN115" s="395"/>
      <c r="KVO115" s="389"/>
      <c r="KVP115" s="390"/>
      <c r="KVQ115" s="391"/>
      <c r="KVR115" s="392"/>
      <c r="KVS115" s="393"/>
      <c r="KVT115" s="394"/>
      <c r="KVU115" s="395"/>
      <c r="KVV115" s="389"/>
      <c r="KVW115" s="390"/>
      <c r="KVX115" s="391"/>
      <c r="KVY115" s="392"/>
      <c r="KVZ115" s="393"/>
      <c r="KWA115" s="394"/>
      <c r="KWB115" s="395"/>
      <c r="KWC115" s="389"/>
      <c r="KWD115" s="390"/>
      <c r="KWE115" s="391"/>
      <c r="KWF115" s="392"/>
      <c r="KWG115" s="393"/>
      <c r="KWH115" s="394"/>
      <c r="KWI115" s="395"/>
      <c r="KWJ115" s="389"/>
      <c r="KWK115" s="390"/>
      <c r="KWL115" s="391"/>
      <c r="KWM115" s="392"/>
      <c r="KWN115" s="393"/>
      <c r="KWO115" s="394"/>
      <c r="KWP115" s="395"/>
      <c r="KWQ115" s="389"/>
      <c r="KWR115" s="390"/>
      <c r="KWS115" s="391"/>
      <c r="KWT115" s="392"/>
      <c r="KWU115" s="393"/>
      <c r="KWV115" s="394"/>
      <c r="KWW115" s="395"/>
      <c r="KWX115" s="389"/>
      <c r="KWY115" s="390"/>
      <c r="KWZ115" s="391"/>
      <c r="KXA115" s="392"/>
      <c r="KXB115" s="393"/>
      <c r="KXC115" s="394"/>
      <c r="KXD115" s="395"/>
      <c r="KXE115" s="389"/>
      <c r="KXF115" s="390"/>
      <c r="KXG115" s="391"/>
      <c r="KXH115" s="392"/>
      <c r="KXI115" s="393"/>
      <c r="KXJ115" s="394"/>
      <c r="KXK115" s="395"/>
      <c r="KXL115" s="389"/>
      <c r="KXM115" s="390"/>
      <c r="KXN115" s="391"/>
      <c r="KXO115" s="392"/>
      <c r="KXP115" s="393"/>
      <c r="KXQ115" s="394"/>
      <c r="KXR115" s="395"/>
      <c r="KXS115" s="389"/>
      <c r="KXT115" s="390"/>
      <c r="KXU115" s="391"/>
      <c r="KXV115" s="392"/>
      <c r="KXW115" s="393"/>
      <c r="KXX115" s="394"/>
      <c r="KXY115" s="395"/>
      <c r="KXZ115" s="389"/>
      <c r="KYA115" s="390"/>
      <c r="KYB115" s="391"/>
      <c r="KYC115" s="392"/>
      <c r="KYD115" s="393"/>
      <c r="KYE115" s="394"/>
      <c r="KYF115" s="395"/>
      <c r="KYG115" s="389"/>
      <c r="KYH115" s="390"/>
      <c r="KYI115" s="391"/>
      <c r="KYJ115" s="392"/>
      <c r="KYK115" s="393"/>
      <c r="KYL115" s="394"/>
      <c r="KYM115" s="395"/>
      <c r="KYN115" s="389"/>
      <c r="KYO115" s="390"/>
      <c r="KYP115" s="391"/>
      <c r="KYQ115" s="392"/>
      <c r="KYR115" s="393"/>
      <c r="KYS115" s="394"/>
      <c r="KYT115" s="395"/>
      <c r="KYU115" s="389"/>
      <c r="KYV115" s="390"/>
      <c r="KYW115" s="391"/>
      <c r="KYX115" s="392"/>
      <c r="KYY115" s="393"/>
      <c r="KYZ115" s="394"/>
      <c r="KZA115" s="395"/>
      <c r="KZB115" s="389"/>
      <c r="KZC115" s="390"/>
      <c r="KZD115" s="391"/>
      <c r="KZE115" s="392"/>
      <c r="KZF115" s="393"/>
      <c r="KZG115" s="394"/>
      <c r="KZH115" s="395"/>
      <c r="KZI115" s="389"/>
      <c r="KZJ115" s="390"/>
      <c r="KZK115" s="391"/>
      <c r="KZL115" s="392"/>
      <c r="KZM115" s="393"/>
      <c r="KZN115" s="394"/>
      <c r="KZO115" s="395"/>
      <c r="KZP115" s="389"/>
      <c r="KZQ115" s="390"/>
      <c r="KZR115" s="391"/>
      <c r="KZS115" s="392"/>
      <c r="KZT115" s="393"/>
      <c r="KZU115" s="394"/>
      <c r="KZV115" s="395"/>
      <c r="KZW115" s="389"/>
      <c r="KZX115" s="390"/>
      <c r="KZY115" s="391"/>
      <c r="KZZ115" s="392"/>
      <c r="LAA115" s="393"/>
      <c r="LAB115" s="394"/>
      <c r="LAC115" s="395"/>
      <c r="LAD115" s="389"/>
      <c r="LAE115" s="390"/>
      <c r="LAF115" s="391"/>
      <c r="LAG115" s="392"/>
      <c r="LAH115" s="393"/>
      <c r="LAI115" s="394"/>
      <c r="LAJ115" s="395"/>
      <c r="LAK115" s="389"/>
      <c r="LAL115" s="390"/>
      <c r="LAM115" s="391"/>
      <c r="LAN115" s="392"/>
      <c r="LAO115" s="393"/>
      <c r="LAP115" s="394"/>
      <c r="LAQ115" s="395"/>
      <c r="LAR115" s="389"/>
      <c r="LAS115" s="390"/>
      <c r="LAT115" s="391"/>
      <c r="LAU115" s="392"/>
      <c r="LAV115" s="393"/>
      <c r="LAW115" s="394"/>
      <c r="LAX115" s="395"/>
      <c r="LAY115" s="389"/>
      <c r="LAZ115" s="390"/>
      <c r="LBA115" s="391"/>
      <c r="LBB115" s="392"/>
      <c r="LBC115" s="393"/>
      <c r="LBD115" s="394"/>
      <c r="LBE115" s="395"/>
      <c r="LBF115" s="389"/>
      <c r="LBG115" s="390"/>
      <c r="LBH115" s="391"/>
      <c r="LBI115" s="392"/>
      <c r="LBJ115" s="393"/>
      <c r="LBK115" s="394"/>
      <c r="LBL115" s="395"/>
      <c r="LBM115" s="389"/>
      <c r="LBN115" s="390"/>
      <c r="LBO115" s="391"/>
      <c r="LBP115" s="392"/>
      <c r="LBQ115" s="393"/>
      <c r="LBR115" s="394"/>
      <c r="LBS115" s="395"/>
      <c r="LBT115" s="389"/>
      <c r="LBU115" s="390"/>
      <c r="LBV115" s="391"/>
      <c r="LBW115" s="392"/>
      <c r="LBX115" s="393"/>
      <c r="LBY115" s="394"/>
      <c r="LBZ115" s="395"/>
      <c r="LCA115" s="389"/>
      <c r="LCB115" s="390"/>
      <c r="LCC115" s="391"/>
      <c r="LCD115" s="392"/>
      <c r="LCE115" s="393"/>
      <c r="LCF115" s="394"/>
      <c r="LCG115" s="395"/>
      <c r="LCH115" s="389"/>
      <c r="LCI115" s="390"/>
      <c r="LCJ115" s="391"/>
      <c r="LCK115" s="392"/>
      <c r="LCL115" s="393"/>
      <c r="LCM115" s="394"/>
      <c r="LCN115" s="395"/>
      <c r="LCO115" s="389"/>
      <c r="LCP115" s="390"/>
      <c r="LCQ115" s="391"/>
      <c r="LCR115" s="392"/>
      <c r="LCS115" s="393"/>
      <c r="LCT115" s="394"/>
      <c r="LCU115" s="395"/>
      <c r="LCV115" s="389"/>
      <c r="LCW115" s="390"/>
      <c r="LCX115" s="391"/>
      <c r="LCY115" s="392"/>
      <c r="LCZ115" s="393"/>
      <c r="LDA115" s="394"/>
      <c r="LDB115" s="395"/>
      <c r="LDC115" s="389"/>
      <c r="LDD115" s="390"/>
      <c r="LDE115" s="391"/>
      <c r="LDF115" s="392"/>
      <c r="LDG115" s="393"/>
      <c r="LDH115" s="394"/>
      <c r="LDI115" s="395"/>
      <c r="LDJ115" s="389"/>
      <c r="LDK115" s="390"/>
      <c r="LDL115" s="391"/>
      <c r="LDM115" s="392"/>
      <c r="LDN115" s="393"/>
      <c r="LDO115" s="394"/>
      <c r="LDP115" s="395"/>
      <c r="LDQ115" s="389"/>
      <c r="LDR115" s="390"/>
      <c r="LDS115" s="391"/>
      <c r="LDT115" s="392"/>
      <c r="LDU115" s="393"/>
      <c r="LDV115" s="394"/>
      <c r="LDW115" s="395"/>
      <c r="LDX115" s="389"/>
      <c r="LDY115" s="390"/>
      <c r="LDZ115" s="391"/>
      <c r="LEA115" s="392"/>
      <c r="LEB115" s="393"/>
      <c r="LEC115" s="394"/>
      <c r="LED115" s="395"/>
      <c r="LEE115" s="389"/>
      <c r="LEF115" s="390"/>
      <c r="LEG115" s="391"/>
      <c r="LEH115" s="392"/>
      <c r="LEI115" s="393"/>
      <c r="LEJ115" s="394"/>
      <c r="LEK115" s="395"/>
      <c r="LEL115" s="389"/>
      <c r="LEM115" s="390"/>
      <c r="LEN115" s="391"/>
      <c r="LEO115" s="392"/>
      <c r="LEP115" s="393"/>
      <c r="LEQ115" s="394"/>
      <c r="LER115" s="395"/>
      <c r="LES115" s="389"/>
      <c r="LET115" s="390"/>
      <c r="LEU115" s="391"/>
      <c r="LEV115" s="392"/>
      <c r="LEW115" s="393"/>
      <c r="LEX115" s="394"/>
      <c r="LEY115" s="395"/>
      <c r="LEZ115" s="389"/>
      <c r="LFA115" s="390"/>
      <c r="LFB115" s="391"/>
      <c r="LFC115" s="392"/>
      <c r="LFD115" s="393"/>
      <c r="LFE115" s="394"/>
      <c r="LFF115" s="395"/>
      <c r="LFG115" s="389"/>
      <c r="LFH115" s="390"/>
      <c r="LFI115" s="391"/>
      <c r="LFJ115" s="392"/>
      <c r="LFK115" s="393"/>
      <c r="LFL115" s="394"/>
      <c r="LFM115" s="395"/>
      <c r="LFN115" s="389"/>
      <c r="LFO115" s="390"/>
      <c r="LFP115" s="391"/>
      <c r="LFQ115" s="392"/>
      <c r="LFR115" s="393"/>
      <c r="LFS115" s="394"/>
      <c r="LFT115" s="395"/>
      <c r="LFU115" s="389"/>
      <c r="LFV115" s="390"/>
      <c r="LFW115" s="391"/>
      <c r="LFX115" s="392"/>
      <c r="LFY115" s="393"/>
      <c r="LFZ115" s="394"/>
      <c r="LGA115" s="395"/>
      <c r="LGB115" s="389"/>
      <c r="LGC115" s="390"/>
      <c r="LGD115" s="391"/>
      <c r="LGE115" s="392"/>
      <c r="LGF115" s="393"/>
      <c r="LGG115" s="394"/>
      <c r="LGH115" s="395"/>
      <c r="LGI115" s="389"/>
      <c r="LGJ115" s="390"/>
      <c r="LGK115" s="391"/>
      <c r="LGL115" s="392"/>
      <c r="LGM115" s="393"/>
      <c r="LGN115" s="394"/>
      <c r="LGO115" s="395"/>
      <c r="LGP115" s="389"/>
      <c r="LGQ115" s="390"/>
      <c r="LGR115" s="391"/>
      <c r="LGS115" s="392"/>
      <c r="LGT115" s="393"/>
      <c r="LGU115" s="394"/>
      <c r="LGV115" s="395"/>
      <c r="LGW115" s="389"/>
      <c r="LGX115" s="390"/>
      <c r="LGY115" s="391"/>
      <c r="LGZ115" s="392"/>
      <c r="LHA115" s="393"/>
      <c r="LHB115" s="394"/>
      <c r="LHC115" s="395"/>
      <c r="LHD115" s="389"/>
      <c r="LHE115" s="390"/>
      <c r="LHF115" s="391"/>
      <c r="LHG115" s="392"/>
      <c r="LHH115" s="393"/>
      <c r="LHI115" s="394"/>
      <c r="LHJ115" s="395"/>
      <c r="LHK115" s="389"/>
      <c r="LHL115" s="390"/>
      <c r="LHM115" s="391"/>
      <c r="LHN115" s="392"/>
      <c r="LHO115" s="393"/>
      <c r="LHP115" s="394"/>
      <c r="LHQ115" s="395"/>
      <c r="LHR115" s="389"/>
      <c r="LHS115" s="390"/>
      <c r="LHT115" s="391"/>
      <c r="LHU115" s="392"/>
      <c r="LHV115" s="393"/>
      <c r="LHW115" s="394"/>
      <c r="LHX115" s="395"/>
      <c r="LHY115" s="389"/>
      <c r="LHZ115" s="390"/>
      <c r="LIA115" s="391"/>
      <c r="LIB115" s="392"/>
      <c r="LIC115" s="393"/>
      <c r="LID115" s="394"/>
      <c r="LIE115" s="395"/>
      <c r="LIF115" s="389"/>
      <c r="LIG115" s="390"/>
      <c r="LIH115" s="391"/>
      <c r="LII115" s="392"/>
      <c r="LIJ115" s="393"/>
      <c r="LIK115" s="394"/>
      <c r="LIL115" s="395"/>
      <c r="LIM115" s="389"/>
      <c r="LIN115" s="390"/>
      <c r="LIO115" s="391"/>
      <c r="LIP115" s="392"/>
      <c r="LIQ115" s="393"/>
      <c r="LIR115" s="394"/>
      <c r="LIS115" s="395"/>
      <c r="LIT115" s="389"/>
      <c r="LIU115" s="390"/>
      <c r="LIV115" s="391"/>
      <c r="LIW115" s="392"/>
      <c r="LIX115" s="393"/>
      <c r="LIY115" s="394"/>
      <c r="LIZ115" s="395"/>
      <c r="LJA115" s="389"/>
      <c r="LJB115" s="390"/>
      <c r="LJC115" s="391"/>
      <c r="LJD115" s="392"/>
      <c r="LJE115" s="393"/>
      <c r="LJF115" s="394"/>
      <c r="LJG115" s="395"/>
      <c r="LJH115" s="389"/>
      <c r="LJI115" s="390"/>
      <c r="LJJ115" s="391"/>
      <c r="LJK115" s="392"/>
      <c r="LJL115" s="393"/>
      <c r="LJM115" s="394"/>
      <c r="LJN115" s="395"/>
      <c r="LJO115" s="389"/>
      <c r="LJP115" s="390"/>
      <c r="LJQ115" s="391"/>
      <c r="LJR115" s="392"/>
      <c r="LJS115" s="393"/>
      <c r="LJT115" s="394"/>
      <c r="LJU115" s="395"/>
      <c r="LJV115" s="389"/>
      <c r="LJW115" s="390"/>
      <c r="LJX115" s="391"/>
      <c r="LJY115" s="392"/>
      <c r="LJZ115" s="393"/>
      <c r="LKA115" s="394"/>
      <c r="LKB115" s="395"/>
      <c r="LKC115" s="389"/>
      <c r="LKD115" s="390"/>
      <c r="LKE115" s="391"/>
      <c r="LKF115" s="392"/>
      <c r="LKG115" s="393"/>
      <c r="LKH115" s="394"/>
      <c r="LKI115" s="395"/>
      <c r="LKJ115" s="389"/>
      <c r="LKK115" s="390"/>
      <c r="LKL115" s="391"/>
      <c r="LKM115" s="392"/>
      <c r="LKN115" s="393"/>
      <c r="LKO115" s="394"/>
      <c r="LKP115" s="395"/>
      <c r="LKQ115" s="389"/>
      <c r="LKR115" s="390"/>
      <c r="LKS115" s="391"/>
      <c r="LKT115" s="392"/>
      <c r="LKU115" s="393"/>
      <c r="LKV115" s="394"/>
      <c r="LKW115" s="395"/>
      <c r="LKX115" s="389"/>
      <c r="LKY115" s="390"/>
      <c r="LKZ115" s="391"/>
      <c r="LLA115" s="392"/>
      <c r="LLB115" s="393"/>
      <c r="LLC115" s="394"/>
      <c r="LLD115" s="395"/>
      <c r="LLE115" s="389"/>
      <c r="LLF115" s="390"/>
      <c r="LLG115" s="391"/>
      <c r="LLH115" s="392"/>
      <c r="LLI115" s="393"/>
      <c r="LLJ115" s="394"/>
      <c r="LLK115" s="395"/>
      <c r="LLL115" s="389"/>
      <c r="LLM115" s="390"/>
      <c r="LLN115" s="391"/>
      <c r="LLO115" s="392"/>
      <c r="LLP115" s="393"/>
      <c r="LLQ115" s="394"/>
      <c r="LLR115" s="395"/>
      <c r="LLS115" s="389"/>
      <c r="LLT115" s="390"/>
      <c r="LLU115" s="391"/>
      <c r="LLV115" s="392"/>
      <c r="LLW115" s="393"/>
      <c r="LLX115" s="394"/>
      <c r="LLY115" s="395"/>
      <c r="LLZ115" s="389"/>
      <c r="LMA115" s="390"/>
      <c r="LMB115" s="391"/>
      <c r="LMC115" s="392"/>
      <c r="LMD115" s="393"/>
      <c r="LME115" s="394"/>
      <c r="LMF115" s="395"/>
      <c r="LMG115" s="389"/>
      <c r="LMH115" s="390"/>
      <c r="LMI115" s="391"/>
      <c r="LMJ115" s="392"/>
      <c r="LMK115" s="393"/>
      <c r="LML115" s="394"/>
      <c r="LMM115" s="395"/>
      <c r="LMN115" s="389"/>
      <c r="LMO115" s="390"/>
      <c r="LMP115" s="391"/>
      <c r="LMQ115" s="392"/>
      <c r="LMR115" s="393"/>
      <c r="LMS115" s="394"/>
      <c r="LMT115" s="395"/>
      <c r="LMU115" s="389"/>
      <c r="LMV115" s="390"/>
      <c r="LMW115" s="391"/>
      <c r="LMX115" s="392"/>
      <c r="LMY115" s="393"/>
      <c r="LMZ115" s="394"/>
      <c r="LNA115" s="395"/>
      <c r="LNB115" s="389"/>
      <c r="LNC115" s="390"/>
      <c r="LND115" s="391"/>
      <c r="LNE115" s="392"/>
      <c r="LNF115" s="393"/>
      <c r="LNG115" s="394"/>
      <c r="LNH115" s="395"/>
      <c r="LNI115" s="389"/>
      <c r="LNJ115" s="390"/>
      <c r="LNK115" s="391"/>
      <c r="LNL115" s="392"/>
      <c r="LNM115" s="393"/>
      <c r="LNN115" s="394"/>
      <c r="LNO115" s="395"/>
      <c r="LNP115" s="389"/>
      <c r="LNQ115" s="390"/>
      <c r="LNR115" s="391"/>
      <c r="LNS115" s="392"/>
      <c r="LNT115" s="393"/>
      <c r="LNU115" s="394"/>
      <c r="LNV115" s="395"/>
      <c r="LNW115" s="389"/>
      <c r="LNX115" s="390"/>
      <c r="LNY115" s="391"/>
      <c r="LNZ115" s="392"/>
      <c r="LOA115" s="393"/>
      <c r="LOB115" s="394"/>
      <c r="LOC115" s="395"/>
      <c r="LOD115" s="389"/>
      <c r="LOE115" s="390"/>
      <c r="LOF115" s="391"/>
      <c r="LOG115" s="392"/>
      <c r="LOH115" s="393"/>
      <c r="LOI115" s="394"/>
      <c r="LOJ115" s="395"/>
      <c r="LOK115" s="389"/>
      <c r="LOL115" s="390"/>
      <c r="LOM115" s="391"/>
      <c r="LON115" s="392"/>
      <c r="LOO115" s="393"/>
      <c r="LOP115" s="394"/>
      <c r="LOQ115" s="395"/>
      <c r="LOR115" s="389"/>
      <c r="LOS115" s="390"/>
      <c r="LOT115" s="391"/>
      <c r="LOU115" s="392"/>
      <c r="LOV115" s="393"/>
      <c r="LOW115" s="394"/>
      <c r="LOX115" s="395"/>
      <c r="LOY115" s="389"/>
      <c r="LOZ115" s="390"/>
      <c r="LPA115" s="391"/>
      <c r="LPB115" s="392"/>
      <c r="LPC115" s="393"/>
      <c r="LPD115" s="394"/>
      <c r="LPE115" s="395"/>
      <c r="LPF115" s="389"/>
      <c r="LPG115" s="390"/>
      <c r="LPH115" s="391"/>
      <c r="LPI115" s="392"/>
      <c r="LPJ115" s="393"/>
      <c r="LPK115" s="394"/>
      <c r="LPL115" s="395"/>
      <c r="LPM115" s="389"/>
      <c r="LPN115" s="390"/>
      <c r="LPO115" s="391"/>
      <c r="LPP115" s="392"/>
      <c r="LPQ115" s="393"/>
      <c r="LPR115" s="394"/>
      <c r="LPS115" s="395"/>
      <c r="LPT115" s="389"/>
      <c r="LPU115" s="390"/>
      <c r="LPV115" s="391"/>
      <c r="LPW115" s="392"/>
      <c r="LPX115" s="393"/>
      <c r="LPY115" s="394"/>
      <c r="LPZ115" s="395"/>
      <c r="LQA115" s="389"/>
      <c r="LQB115" s="390"/>
      <c r="LQC115" s="391"/>
      <c r="LQD115" s="392"/>
      <c r="LQE115" s="393"/>
      <c r="LQF115" s="394"/>
      <c r="LQG115" s="395"/>
      <c r="LQH115" s="389"/>
      <c r="LQI115" s="390"/>
      <c r="LQJ115" s="391"/>
      <c r="LQK115" s="392"/>
      <c r="LQL115" s="393"/>
      <c r="LQM115" s="394"/>
      <c r="LQN115" s="395"/>
      <c r="LQO115" s="389"/>
      <c r="LQP115" s="390"/>
      <c r="LQQ115" s="391"/>
      <c r="LQR115" s="392"/>
      <c r="LQS115" s="393"/>
      <c r="LQT115" s="394"/>
      <c r="LQU115" s="395"/>
      <c r="LQV115" s="389"/>
      <c r="LQW115" s="390"/>
      <c r="LQX115" s="391"/>
      <c r="LQY115" s="392"/>
      <c r="LQZ115" s="393"/>
      <c r="LRA115" s="394"/>
      <c r="LRB115" s="395"/>
      <c r="LRC115" s="389"/>
      <c r="LRD115" s="390"/>
      <c r="LRE115" s="391"/>
      <c r="LRF115" s="392"/>
      <c r="LRG115" s="393"/>
      <c r="LRH115" s="394"/>
      <c r="LRI115" s="395"/>
      <c r="LRJ115" s="389"/>
      <c r="LRK115" s="390"/>
      <c r="LRL115" s="391"/>
      <c r="LRM115" s="392"/>
      <c r="LRN115" s="393"/>
      <c r="LRO115" s="394"/>
      <c r="LRP115" s="395"/>
      <c r="LRQ115" s="389"/>
      <c r="LRR115" s="390"/>
      <c r="LRS115" s="391"/>
      <c r="LRT115" s="392"/>
      <c r="LRU115" s="393"/>
      <c r="LRV115" s="394"/>
      <c r="LRW115" s="395"/>
      <c r="LRX115" s="389"/>
      <c r="LRY115" s="390"/>
      <c r="LRZ115" s="391"/>
      <c r="LSA115" s="392"/>
      <c r="LSB115" s="393"/>
      <c r="LSC115" s="394"/>
      <c r="LSD115" s="395"/>
      <c r="LSE115" s="389"/>
      <c r="LSF115" s="390"/>
      <c r="LSG115" s="391"/>
      <c r="LSH115" s="392"/>
      <c r="LSI115" s="393"/>
      <c r="LSJ115" s="394"/>
      <c r="LSK115" s="395"/>
      <c r="LSL115" s="389"/>
      <c r="LSM115" s="390"/>
      <c r="LSN115" s="391"/>
      <c r="LSO115" s="392"/>
      <c r="LSP115" s="393"/>
      <c r="LSQ115" s="394"/>
      <c r="LSR115" s="395"/>
      <c r="LSS115" s="389"/>
      <c r="LST115" s="390"/>
      <c r="LSU115" s="391"/>
      <c r="LSV115" s="392"/>
      <c r="LSW115" s="393"/>
      <c r="LSX115" s="394"/>
      <c r="LSY115" s="395"/>
      <c r="LSZ115" s="389"/>
      <c r="LTA115" s="390"/>
      <c r="LTB115" s="391"/>
      <c r="LTC115" s="392"/>
      <c r="LTD115" s="393"/>
      <c r="LTE115" s="394"/>
      <c r="LTF115" s="395"/>
      <c r="LTG115" s="389"/>
      <c r="LTH115" s="390"/>
      <c r="LTI115" s="391"/>
      <c r="LTJ115" s="392"/>
      <c r="LTK115" s="393"/>
      <c r="LTL115" s="394"/>
      <c r="LTM115" s="395"/>
      <c r="LTN115" s="389"/>
      <c r="LTO115" s="390"/>
      <c r="LTP115" s="391"/>
      <c r="LTQ115" s="392"/>
      <c r="LTR115" s="393"/>
      <c r="LTS115" s="394"/>
      <c r="LTT115" s="395"/>
      <c r="LTU115" s="389"/>
      <c r="LTV115" s="390"/>
      <c r="LTW115" s="391"/>
      <c r="LTX115" s="392"/>
      <c r="LTY115" s="393"/>
      <c r="LTZ115" s="394"/>
      <c r="LUA115" s="395"/>
      <c r="LUB115" s="389"/>
      <c r="LUC115" s="390"/>
      <c r="LUD115" s="391"/>
      <c r="LUE115" s="392"/>
      <c r="LUF115" s="393"/>
      <c r="LUG115" s="394"/>
      <c r="LUH115" s="395"/>
      <c r="LUI115" s="389"/>
      <c r="LUJ115" s="390"/>
      <c r="LUK115" s="391"/>
      <c r="LUL115" s="392"/>
      <c r="LUM115" s="393"/>
      <c r="LUN115" s="394"/>
      <c r="LUO115" s="395"/>
      <c r="LUP115" s="389"/>
      <c r="LUQ115" s="390"/>
      <c r="LUR115" s="391"/>
      <c r="LUS115" s="392"/>
      <c r="LUT115" s="393"/>
      <c r="LUU115" s="394"/>
      <c r="LUV115" s="395"/>
      <c r="LUW115" s="389"/>
      <c r="LUX115" s="390"/>
      <c r="LUY115" s="391"/>
      <c r="LUZ115" s="392"/>
      <c r="LVA115" s="393"/>
      <c r="LVB115" s="394"/>
      <c r="LVC115" s="395"/>
      <c r="LVD115" s="389"/>
      <c r="LVE115" s="390"/>
      <c r="LVF115" s="391"/>
      <c r="LVG115" s="392"/>
      <c r="LVH115" s="393"/>
      <c r="LVI115" s="394"/>
      <c r="LVJ115" s="395"/>
      <c r="LVK115" s="389"/>
      <c r="LVL115" s="390"/>
      <c r="LVM115" s="391"/>
      <c r="LVN115" s="392"/>
      <c r="LVO115" s="393"/>
      <c r="LVP115" s="394"/>
      <c r="LVQ115" s="395"/>
      <c r="LVR115" s="389"/>
      <c r="LVS115" s="390"/>
      <c r="LVT115" s="391"/>
      <c r="LVU115" s="392"/>
      <c r="LVV115" s="393"/>
      <c r="LVW115" s="394"/>
      <c r="LVX115" s="395"/>
      <c r="LVY115" s="389"/>
      <c r="LVZ115" s="390"/>
      <c r="LWA115" s="391"/>
      <c r="LWB115" s="392"/>
      <c r="LWC115" s="393"/>
      <c r="LWD115" s="394"/>
      <c r="LWE115" s="395"/>
      <c r="LWF115" s="389"/>
      <c r="LWG115" s="390"/>
      <c r="LWH115" s="391"/>
      <c r="LWI115" s="392"/>
      <c r="LWJ115" s="393"/>
      <c r="LWK115" s="394"/>
      <c r="LWL115" s="395"/>
      <c r="LWM115" s="389"/>
      <c r="LWN115" s="390"/>
      <c r="LWO115" s="391"/>
      <c r="LWP115" s="392"/>
      <c r="LWQ115" s="393"/>
      <c r="LWR115" s="394"/>
      <c r="LWS115" s="395"/>
      <c r="LWT115" s="389"/>
      <c r="LWU115" s="390"/>
      <c r="LWV115" s="391"/>
      <c r="LWW115" s="392"/>
      <c r="LWX115" s="393"/>
      <c r="LWY115" s="394"/>
      <c r="LWZ115" s="395"/>
      <c r="LXA115" s="389"/>
      <c r="LXB115" s="390"/>
      <c r="LXC115" s="391"/>
      <c r="LXD115" s="392"/>
      <c r="LXE115" s="393"/>
      <c r="LXF115" s="394"/>
      <c r="LXG115" s="395"/>
      <c r="LXH115" s="389"/>
      <c r="LXI115" s="390"/>
      <c r="LXJ115" s="391"/>
      <c r="LXK115" s="392"/>
      <c r="LXL115" s="393"/>
      <c r="LXM115" s="394"/>
      <c r="LXN115" s="395"/>
      <c r="LXO115" s="389"/>
      <c r="LXP115" s="390"/>
      <c r="LXQ115" s="391"/>
      <c r="LXR115" s="392"/>
      <c r="LXS115" s="393"/>
      <c r="LXT115" s="394"/>
      <c r="LXU115" s="395"/>
      <c r="LXV115" s="389"/>
      <c r="LXW115" s="390"/>
      <c r="LXX115" s="391"/>
      <c r="LXY115" s="392"/>
      <c r="LXZ115" s="393"/>
      <c r="LYA115" s="394"/>
      <c r="LYB115" s="395"/>
      <c r="LYC115" s="389"/>
      <c r="LYD115" s="390"/>
      <c r="LYE115" s="391"/>
      <c r="LYF115" s="392"/>
      <c r="LYG115" s="393"/>
      <c r="LYH115" s="394"/>
      <c r="LYI115" s="395"/>
      <c r="LYJ115" s="389"/>
      <c r="LYK115" s="390"/>
      <c r="LYL115" s="391"/>
      <c r="LYM115" s="392"/>
      <c r="LYN115" s="393"/>
      <c r="LYO115" s="394"/>
      <c r="LYP115" s="395"/>
      <c r="LYQ115" s="389"/>
      <c r="LYR115" s="390"/>
      <c r="LYS115" s="391"/>
      <c r="LYT115" s="392"/>
      <c r="LYU115" s="393"/>
      <c r="LYV115" s="394"/>
      <c r="LYW115" s="395"/>
      <c r="LYX115" s="389"/>
      <c r="LYY115" s="390"/>
      <c r="LYZ115" s="391"/>
      <c r="LZA115" s="392"/>
      <c r="LZB115" s="393"/>
      <c r="LZC115" s="394"/>
      <c r="LZD115" s="395"/>
      <c r="LZE115" s="389"/>
      <c r="LZF115" s="390"/>
      <c r="LZG115" s="391"/>
      <c r="LZH115" s="392"/>
      <c r="LZI115" s="393"/>
      <c r="LZJ115" s="394"/>
      <c r="LZK115" s="395"/>
      <c r="LZL115" s="389"/>
      <c r="LZM115" s="390"/>
      <c r="LZN115" s="391"/>
      <c r="LZO115" s="392"/>
      <c r="LZP115" s="393"/>
      <c r="LZQ115" s="394"/>
      <c r="LZR115" s="395"/>
      <c r="LZS115" s="389"/>
      <c r="LZT115" s="390"/>
      <c r="LZU115" s="391"/>
      <c r="LZV115" s="392"/>
      <c r="LZW115" s="393"/>
      <c r="LZX115" s="394"/>
      <c r="LZY115" s="395"/>
      <c r="LZZ115" s="389"/>
      <c r="MAA115" s="390"/>
      <c r="MAB115" s="391"/>
      <c r="MAC115" s="392"/>
      <c r="MAD115" s="393"/>
      <c r="MAE115" s="394"/>
      <c r="MAF115" s="395"/>
      <c r="MAG115" s="389"/>
      <c r="MAH115" s="390"/>
      <c r="MAI115" s="391"/>
      <c r="MAJ115" s="392"/>
      <c r="MAK115" s="393"/>
      <c r="MAL115" s="394"/>
      <c r="MAM115" s="395"/>
      <c r="MAN115" s="389"/>
      <c r="MAO115" s="390"/>
      <c r="MAP115" s="391"/>
      <c r="MAQ115" s="392"/>
      <c r="MAR115" s="393"/>
      <c r="MAS115" s="394"/>
      <c r="MAT115" s="395"/>
      <c r="MAU115" s="389"/>
      <c r="MAV115" s="390"/>
      <c r="MAW115" s="391"/>
      <c r="MAX115" s="392"/>
      <c r="MAY115" s="393"/>
      <c r="MAZ115" s="394"/>
      <c r="MBA115" s="395"/>
      <c r="MBB115" s="389"/>
      <c r="MBC115" s="390"/>
      <c r="MBD115" s="391"/>
      <c r="MBE115" s="392"/>
      <c r="MBF115" s="393"/>
      <c r="MBG115" s="394"/>
      <c r="MBH115" s="395"/>
      <c r="MBI115" s="389"/>
      <c r="MBJ115" s="390"/>
      <c r="MBK115" s="391"/>
      <c r="MBL115" s="392"/>
      <c r="MBM115" s="393"/>
      <c r="MBN115" s="394"/>
      <c r="MBO115" s="395"/>
      <c r="MBP115" s="389"/>
      <c r="MBQ115" s="390"/>
      <c r="MBR115" s="391"/>
      <c r="MBS115" s="392"/>
      <c r="MBT115" s="393"/>
      <c r="MBU115" s="394"/>
      <c r="MBV115" s="395"/>
      <c r="MBW115" s="389"/>
      <c r="MBX115" s="390"/>
      <c r="MBY115" s="391"/>
      <c r="MBZ115" s="392"/>
      <c r="MCA115" s="393"/>
      <c r="MCB115" s="394"/>
      <c r="MCC115" s="395"/>
      <c r="MCD115" s="389"/>
      <c r="MCE115" s="390"/>
      <c r="MCF115" s="391"/>
      <c r="MCG115" s="392"/>
      <c r="MCH115" s="393"/>
      <c r="MCI115" s="394"/>
      <c r="MCJ115" s="395"/>
      <c r="MCK115" s="389"/>
      <c r="MCL115" s="390"/>
      <c r="MCM115" s="391"/>
      <c r="MCN115" s="392"/>
      <c r="MCO115" s="393"/>
      <c r="MCP115" s="394"/>
      <c r="MCQ115" s="395"/>
      <c r="MCR115" s="389"/>
      <c r="MCS115" s="390"/>
      <c r="MCT115" s="391"/>
      <c r="MCU115" s="392"/>
      <c r="MCV115" s="393"/>
      <c r="MCW115" s="394"/>
      <c r="MCX115" s="395"/>
      <c r="MCY115" s="389"/>
      <c r="MCZ115" s="390"/>
      <c r="MDA115" s="391"/>
      <c r="MDB115" s="392"/>
      <c r="MDC115" s="393"/>
      <c r="MDD115" s="394"/>
      <c r="MDE115" s="395"/>
      <c r="MDF115" s="389"/>
      <c r="MDG115" s="390"/>
      <c r="MDH115" s="391"/>
      <c r="MDI115" s="392"/>
      <c r="MDJ115" s="393"/>
      <c r="MDK115" s="394"/>
      <c r="MDL115" s="395"/>
      <c r="MDM115" s="389"/>
      <c r="MDN115" s="390"/>
      <c r="MDO115" s="391"/>
      <c r="MDP115" s="392"/>
      <c r="MDQ115" s="393"/>
      <c r="MDR115" s="394"/>
      <c r="MDS115" s="395"/>
      <c r="MDT115" s="389"/>
      <c r="MDU115" s="390"/>
      <c r="MDV115" s="391"/>
      <c r="MDW115" s="392"/>
      <c r="MDX115" s="393"/>
      <c r="MDY115" s="394"/>
      <c r="MDZ115" s="395"/>
      <c r="MEA115" s="389"/>
      <c r="MEB115" s="390"/>
      <c r="MEC115" s="391"/>
      <c r="MED115" s="392"/>
      <c r="MEE115" s="393"/>
      <c r="MEF115" s="394"/>
      <c r="MEG115" s="395"/>
      <c r="MEH115" s="389"/>
      <c r="MEI115" s="390"/>
      <c r="MEJ115" s="391"/>
      <c r="MEK115" s="392"/>
      <c r="MEL115" s="393"/>
      <c r="MEM115" s="394"/>
      <c r="MEN115" s="395"/>
      <c r="MEO115" s="389"/>
      <c r="MEP115" s="390"/>
      <c r="MEQ115" s="391"/>
      <c r="MER115" s="392"/>
      <c r="MES115" s="393"/>
      <c r="MET115" s="394"/>
      <c r="MEU115" s="395"/>
      <c r="MEV115" s="389"/>
      <c r="MEW115" s="390"/>
      <c r="MEX115" s="391"/>
      <c r="MEY115" s="392"/>
      <c r="MEZ115" s="393"/>
      <c r="MFA115" s="394"/>
      <c r="MFB115" s="395"/>
      <c r="MFC115" s="389"/>
      <c r="MFD115" s="390"/>
      <c r="MFE115" s="391"/>
      <c r="MFF115" s="392"/>
      <c r="MFG115" s="393"/>
      <c r="MFH115" s="394"/>
      <c r="MFI115" s="395"/>
      <c r="MFJ115" s="389"/>
      <c r="MFK115" s="390"/>
      <c r="MFL115" s="391"/>
      <c r="MFM115" s="392"/>
      <c r="MFN115" s="393"/>
      <c r="MFO115" s="394"/>
      <c r="MFP115" s="395"/>
      <c r="MFQ115" s="389"/>
      <c r="MFR115" s="390"/>
      <c r="MFS115" s="391"/>
      <c r="MFT115" s="392"/>
      <c r="MFU115" s="393"/>
      <c r="MFV115" s="394"/>
      <c r="MFW115" s="395"/>
      <c r="MFX115" s="389"/>
      <c r="MFY115" s="390"/>
      <c r="MFZ115" s="391"/>
      <c r="MGA115" s="392"/>
      <c r="MGB115" s="393"/>
      <c r="MGC115" s="394"/>
      <c r="MGD115" s="395"/>
      <c r="MGE115" s="389"/>
      <c r="MGF115" s="390"/>
      <c r="MGG115" s="391"/>
      <c r="MGH115" s="392"/>
      <c r="MGI115" s="393"/>
      <c r="MGJ115" s="394"/>
      <c r="MGK115" s="395"/>
      <c r="MGL115" s="389"/>
      <c r="MGM115" s="390"/>
      <c r="MGN115" s="391"/>
      <c r="MGO115" s="392"/>
      <c r="MGP115" s="393"/>
      <c r="MGQ115" s="394"/>
      <c r="MGR115" s="395"/>
      <c r="MGS115" s="389"/>
      <c r="MGT115" s="390"/>
      <c r="MGU115" s="391"/>
      <c r="MGV115" s="392"/>
      <c r="MGW115" s="393"/>
      <c r="MGX115" s="394"/>
      <c r="MGY115" s="395"/>
      <c r="MGZ115" s="389"/>
      <c r="MHA115" s="390"/>
      <c r="MHB115" s="391"/>
      <c r="MHC115" s="392"/>
      <c r="MHD115" s="393"/>
      <c r="MHE115" s="394"/>
      <c r="MHF115" s="395"/>
      <c r="MHG115" s="389"/>
      <c r="MHH115" s="390"/>
      <c r="MHI115" s="391"/>
      <c r="MHJ115" s="392"/>
      <c r="MHK115" s="393"/>
      <c r="MHL115" s="394"/>
      <c r="MHM115" s="395"/>
      <c r="MHN115" s="389"/>
      <c r="MHO115" s="390"/>
      <c r="MHP115" s="391"/>
      <c r="MHQ115" s="392"/>
      <c r="MHR115" s="393"/>
      <c r="MHS115" s="394"/>
      <c r="MHT115" s="395"/>
      <c r="MHU115" s="389"/>
      <c r="MHV115" s="390"/>
      <c r="MHW115" s="391"/>
      <c r="MHX115" s="392"/>
      <c r="MHY115" s="393"/>
      <c r="MHZ115" s="394"/>
      <c r="MIA115" s="395"/>
      <c r="MIB115" s="389"/>
      <c r="MIC115" s="390"/>
      <c r="MID115" s="391"/>
      <c r="MIE115" s="392"/>
      <c r="MIF115" s="393"/>
      <c r="MIG115" s="394"/>
      <c r="MIH115" s="395"/>
      <c r="MII115" s="389"/>
      <c r="MIJ115" s="390"/>
      <c r="MIK115" s="391"/>
      <c r="MIL115" s="392"/>
      <c r="MIM115" s="393"/>
      <c r="MIN115" s="394"/>
      <c r="MIO115" s="395"/>
      <c r="MIP115" s="389"/>
      <c r="MIQ115" s="390"/>
      <c r="MIR115" s="391"/>
      <c r="MIS115" s="392"/>
      <c r="MIT115" s="393"/>
      <c r="MIU115" s="394"/>
      <c r="MIV115" s="395"/>
      <c r="MIW115" s="389"/>
      <c r="MIX115" s="390"/>
      <c r="MIY115" s="391"/>
      <c r="MIZ115" s="392"/>
      <c r="MJA115" s="393"/>
      <c r="MJB115" s="394"/>
      <c r="MJC115" s="395"/>
      <c r="MJD115" s="389"/>
      <c r="MJE115" s="390"/>
      <c r="MJF115" s="391"/>
      <c r="MJG115" s="392"/>
      <c r="MJH115" s="393"/>
      <c r="MJI115" s="394"/>
      <c r="MJJ115" s="395"/>
      <c r="MJK115" s="389"/>
      <c r="MJL115" s="390"/>
      <c r="MJM115" s="391"/>
      <c r="MJN115" s="392"/>
      <c r="MJO115" s="393"/>
      <c r="MJP115" s="394"/>
      <c r="MJQ115" s="395"/>
      <c r="MJR115" s="389"/>
      <c r="MJS115" s="390"/>
      <c r="MJT115" s="391"/>
      <c r="MJU115" s="392"/>
      <c r="MJV115" s="393"/>
      <c r="MJW115" s="394"/>
      <c r="MJX115" s="395"/>
      <c r="MJY115" s="389"/>
      <c r="MJZ115" s="390"/>
      <c r="MKA115" s="391"/>
      <c r="MKB115" s="392"/>
      <c r="MKC115" s="393"/>
      <c r="MKD115" s="394"/>
      <c r="MKE115" s="395"/>
      <c r="MKF115" s="389"/>
      <c r="MKG115" s="390"/>
      <c r="MKH115" s="391"/>
      <c r="MKI115" s="392"/>
      <c r="MKJ115" s="393"/>
      <c r="MKK115" s="394"/>
      <c r="MKL115" s="395"/>
      <c r="MKM115" s="389"/>
      <c r="MKN115" s="390"/>
      <c r="MKO115" s="391"/>
      <c r="MKP115" s="392"/>
      <c r="MKQ115" s="393"/>
      <c r="MKR115" s="394"/>
      <c r="MKS115" s="395"/>
      <c r="MKT115" s="389"/>
      <c r="MKU115" s="390"/>
      <c r="MKV115" s="391"/>
      <c r="MKW115" s="392"/>
      <c r="MKX115" s="393"/>
      <c r="MKY115" s="394"/>
      <c r="MKZ115" s="395"/>
      <c r="MLA115" s="389"/>
      <c r="MLB115" s="390"/>
      <c r="MLC115" s="391"/>
      <c r="MLD115" s="392"/>
      <c r="MLE115" s="393"/>
      <c r="MLF115" s="394"/>
      <c r="MLG115" s="395"/>
      <c r="MLH115" s="389"/>
      <c r="MLI115" s="390"/>
      <c r="MLJ115" s="391"/>
      <c r="MLK115" s="392"/>
      <c r="MLL115" s="393"/>
      <c r="MLM115" s="394"/>
      <c r="MLN115" s="395"/>
      <c r="MLO115" s="389"/>
      <c r="MLP115" s="390"/>
      <c r="MLQ115" s="391"/>
      <c r="MLR115" s="392"/>
      <c r="MLS115" s="393"/>
      <c r="MLT115" s="394"/>
      <c r="MLU115" s="395"/>
      <c r="MLV115" s="389"/>
      <c r="MLW115" s="390"/>
      <c r="MLX115" s="391"/>
      <c r="MLY115" s="392"/>
      <c r="MLZ115" s="393"/>
      <c r="MMA115" s="394"/>
      <c r="MMB115" s="395"/>
      <c r="MMC115" s="389"/>
      <c r="MMD115" s="390"/>
      <c r="MME115" s="391"/>
      <c r="MMF115" s="392"/>
      <c r="MMG115" s="393"/>
      <c r="MMH115" s="394"/>
      <c r="MMI115" s="395"/>
      <c r="MMJ115" s="389"/>
      <c r="MMK115" s="390"/>
      <c r="MML115" s="391"/>
      <c r="MMM115" s="392"/>
      <c r="MMN115" s="393"/>
      <c r="MMO115" s="394"/>
      <c r="MMP115" s="395"/>
      <c r="MMQ115" s="389"/>
      <c r="MMR115" s="390"/>
      <c r="MMS115" s="391"/>
      <c r="MMT115" s="392"/>
      <c r="MMU115" s="393"/>
      <c r="MMV115" s="394"/>
      <c r="MMW115" s="395"/>
      <c r="MMX115" s="389"/>
      <c r="MMY115" s="390"/>
      <c r="MMZ115" s="391"/>
      <c r="MNA115" s="392"/>
      <c r="MNB115" s="393"/>
      <c r="MNC115" s="394"/>
      <c r="MND115" s="395"/>
      <c r="MNE115" s="389"/>
      <c r="MNF115" s="390"/>
      <c r="MNG115" s="391"/>
      <c r="MNH115" s="392"/>
      <c r="MNI115" s="393"/>
      <c r="MNJ115" s="394"/>
      <c r="MNK115" s="395"/>
      <c r="MNL115" s="389"/>
      <c r="MNM115" s="390"/>
      <c r="MNN115" s="391"/>
      <c r="MNO115" s="392"/>
      <c r="MNP115" s="393"/>
      <c r="MNQ115" s="394"/>
      <c r="MNR115" s="395"/>
      <c r="MNS115" s="389"/>
      <c r="MNT115" s="390"/>
      <c r="MNU115" s="391"/>
      <c r="MNV115" s="392"/>
      <c r="MNW115" s="393"/>
      <c r="MNX115" s="394"/>
      <c r="MNY115" s="395"/>
      <c r="MNZ115" s="389"/>
      <c r="MOA115" s="390"/>
      <c r="MOB115" s="391"/>
      <c r="MOC115" s="392"/>
      <c r="MOD115" s="393"/>
      <c r="MOE115" s="394"/>
      <c r="MOF115" s="395"/>
      <c r="MOG115" s="389"/>
      <c r="MOH115" s="390"/>
      <c r="MOI115" s="391"/>
      <c r="MOJ115" s="392"/>
      <c r="MOK115" s="393"/>
      <c r="MOL115" s="394"/>
      <c r="MOM115" s="395"/>
      <c r="MON115" s="389"/>
      <c r="MOO115" s="390"/>
      <c r="MOP115" s="391"/>
      <c r="MOQ115" s="392"/>
      <c r="MOR115" s="393"/>
      <c r="MOS115" s="394"/>
      <c r="MOT115" s="395"/>
      <c r="MOU115" s="389"/>
      <c r="MOV115" s="390"/>
      <c r="MOW115" s="391"/>
      <c r="MOX115" s="392"/>
      <c r="MOY115" s="393"/>
      <c r="MOZ115" s="394"/>
      <c r="MPA115" s="395"/>
      <c r="MPB115" s="389"/>
      <c r="MPC115" s="390"/>
      <c r="MPD115" s="391"/>
      <c r="MPE115" s="392"/>
      <c r="MPF115" s="393"/>
      <c r="MPG115" s="394"/>
      <c r="MPH115" s="395"/>
      <c r="MPI115" s="389"/>
      <c r="MPJ115" s="390"/>
      <c r="MPK115" s="391"/>
      <c r="MPL115" s="392"/>
      <c r="MPM115" s="393"/>
      <c r="MPN115" s="394"/>
      <c r="MPO115" s="395"/>
      <c r="MPP115" s="389"/>
      <c r="MPQ115" s="390"/>
      <c r="MPR115" s="391"/>
      <c r="MPS115" s="392"/>
      <c r="MPT115" s="393"/>
      <c r="MPU115" s="394"/>
      <c r="MPV115" s="395"/>
      <c r="MPW115" s="389"/>
      <c r="MPX115" s="390"/>
      <c r="MPY115" s="391"/>
      <c r="MPZ115" s="392"/>
      <c r="MQA115" s="393"/>
      <c r="MQB115" s="394"/>
      <c r="MQC115" s="395"/>
      <c r="MQD115" s="389"/>
      <c r="MQE115" s="390"/>
      <c r="MQF115" s="391"/>
      <c r="MQG115" s="392"/>
      <c r="MQH115" s="393"/>
      <c r="MQI115" s="394"/>
      <c r="MQJ115" s="395"/>
      <c r="MQK115" s="389"/>
      <c r="MQL115" s="390"/>
      <c r="MQM115" s="391"/>
      <c r="MQN115" s="392"/>
      <c r="MQO115" s="393"/>
      <c r="MQP115" s="394"/>
      <c r="MQQ115" s="395"/>
      <c r="MQR115" s="389"/>
      <c r="MQS115" s="390"/>
      <c r="MQT115" s="391"/>
      <c r="MQU115" s="392"/>
      <c r="MQV115" s="393"/>
      <c r="MQW115" s="394"/>
      <c r="MQX115" s="395"/>
      <c r="MQY115" s="389"/>
      <c r="MQZ115" s="390"/>
      <c r="MRA115" s="391"/>
      <c r="MRB115" s="392"/>
      <c r="MRC115" s="393"/>
      <c r="MRD115" s="394"/>
      <c r="MRE115" s="395"/>
      <c r="MRF115" s="389"/>
      <c r="MRG115" s="390"/>
      <c r="MRH115" s="391"/>
      <c r="MRI115" s="392"/>
      <c r="MRJ115" s="393"/>
      <c r="MRK115" s="394"/>
      <c r="MRL115" s="395"/>
      <c r="MRM115" s="389"/>
      <c r="MRN115" s="390"/>
      <c r="MRO115" s="391"/>
      <c r="MRP115" s="392"/>
      <c r="MRQ115" s="393"/>
      <c r="MRR115" s="394"/>
      <c r="MRS115" s="395"/>
      <c r="MRT115" s="389"/>
      <c r="MRU115" s="390"/>
      <c r="MRV115" s="391"/>
      <c r="MRW115" s="392"/>
      <c r="MRX115" s="393"/>
      <c r="MRY115" s="394"/>
      <c r="MRZ115" s="395"/>
      <c r="MSA115" s="389"/>
      <c r="MSB115" s="390"/>
      <c r="MSC115" s="391"/>
      <c r="MSD115" s="392"/>
      <c r="MSE115" s="393"/>
      <c r="MSF115" s="394"/>
      <c r="MSG115" s="395"/>
      <c r="MSH115" s="389"/>
      <c r="MSI115" s="390"/>
      <c r="MSJ115" s="391"/>
      <c r="MSK115" s="392"/>
      <c r="MSL115" s="393"/>
      <c r="MSM115" s="394"/>
      <c r="MSN115" s="395"/>
      <c r="MSO115" s="389"/>
      <c r="MSP115" s="390"/>
      <c r="MSQ115" s="391"/>
      <c r="MSR115" s="392"/>
      <c r="MSS115" s="393"/>
      <c r="MST115" s="394"/>
      <c r="MSU115" s="395"/>
      <c r="MSV115" s="389"/>
      <c r="MSW115" s="390"/>
      <c r="MSX115" s="391"/>
      <c r="MSY115" s="392"/>
      <c r="MSZ115" s="393"/>
      <c r="MTA115" s="394"/>
      <c r="MTB115" s="395"/>
      <c r="MTC115" s="389"/>
      <c r="MTD115" s="390"/>
      <c r="MTE115" s="391"/>
      <c r="MTF115" s="392"/>
      <c r="MTG115" s="393"/>
      <c r="MTH115" s="394"/>
      <c r="MTI115" s="395"/>
      <c r="MTJ115" s="389"/>
      <c r="MTK115" s="390"/>
      <c r="MTL115" s="391"/>
      <c r="MTM115" s="392"/>
      <c r="MTN115" s="393"/>
      <c r="MTO115" s="394"/>
      <c r="MTP115" s="395"/>
      <c r="MTQ115" s="389"/>
      <c r="MTR115" s="390"/>
      <c r="MTS115" s="391"/>
      <c r="MTT115" s="392"/>
      <c r="MTU115" s="393"/>
      <c r="MTV115" s="394"/>
      <c r="MTW115" s="395"/>
      <c r="MTX115" s="389"/>
      <c r="MTY115" s="390"/>
      <c r="MTZ115" s="391"/>
      <c r="MUA115" s="392"/>
      <c r="MUB115" s="393"/>
      <c r="MUC115" s="394"/>
      <c r="MUD115" s="395"/>
      <c r="MUE115" s="389"/>
      <c r="MUF115" s="390"/>
      <c r="MUG115" s="391"/>
      <c r="MUH115" s="392"/>
      <c r="MUI115" s="393"/>
      <c r="MUJ115" s="394"/>
      <c r="MUK115" s="395"/>
      <c r="MUL115" s="389"/>
      <c r="MUM115" s="390"/>
      <c r="MUN115" s="391"/>
      <c r="MUO115" s="392"/>
      <c r="MUP115" s="393"/>
      <c r="MUQ115" s="394"/>
      <c r="MUR115" s="395"/>
      <c r="MUS115" s="389"/>
      <c r="MUT115" s="390"/>
      <c r="MUU115" s="391"/>
      <c r="MUV115" s="392"/>
      <c r="MUW115" s="393"/>
      <c r="MUX115" s="394"/>
      <c r="MUY115" s="395"/>
      <c r="MUZ115" s="389"/>
      <c r="MVA115" s="390"/>
      <c r="MVB115" s="391"/>
      <c r="MVC115" s="392"/>
      <c r="MVD115" s="393"/>
      <c r="MVE115" s="394"/>
      <c r="MVF115" s="395"/>
      <c r="MVG115" s="389"/>
      <c r="MVH115" s="390"/>
      <c r="MVI115" s="391"/>
      <c r="MVJ115" s="392"/>
      <c r="MVK115" s="393"/>
      <c r="MVL115" s="394"/>
      <c r="MVM115" s="395"/>
      <c r="MVN115" s="389"/>
      <c r="MVO115" s="390"/>
      <c r="MVP115" s="391"/>
      <c r="MVQ115" s="392"/>
      <c r="MVR115" s="393"/>
      <c r="MVS115" s="394"/>
      <c r="MVT115" s="395"/>
      <c r="MVU115" s="389"/>
      <c r="MVV115" s="390"/>
      <c r="MVW115" s="391"/>
      <c r="MVX115" s="392"/>
      <c r="MVY115" s="393"/>
      <c r="MVZ115" s="394"/>
      <c r="MWA115" s="395"/>
      <c r="MWB115" s="389"/>
      <c r="MWC115" s="390"/>
      <c r="MWD115" s="391"/>
      <c r="MWE115" s="392"/>
      <c r="MWF115" s="393"/>
      <c r="MWG115" s="394"/>
      <c r="MWH115" s="395"/>
      <c r="MWI115" s="389"/>
      <c r="MWJ115" s="390"/>
      <c r="MWK115" s="391"/>
      <c r="MWL115" s="392"/>
      <c r="MWM115" s="393"/>
      <c r="MWN115" s="394"/>
      <c r="MWO115" s="395"/>
      <c r="MWP115" s="389"/>
      <c r="MWQ115" s="390"/>
      <c r="MWR115" s="391"/>
      <c r="MWS115" s="392"/>
      <c r="MWT115" s="393"/>
      <c r="MWU115" s="394"/>
      <c r="MWV115" s="395"/>
      <c r="MWW115" s="389"/>
      <c r="MWX115" s="390"/>
      <c r="MWY115" s="391"/>
      <c r="MWZ115" s="392"/>
      <c r="MXA115" s="393"/>
      <c r="MXB115" s="394"/>
      <c r="MXC115" s="395"/>
      <c r="MXD115" s="389"/>
      <c r="MXE115" s="390"/>
      <c r="MXF115" s="391"/>
      <c r="MXG115" s="392"/>
      <c r="MXH115" s="393"/>
      <c r="MXI115" s="394"/>
      <c r="MXJ115" s="395"/>
      <c r="MXK115" s="389"/>
      <c r="MXL115" s="390"/>
      <c r="MXM115" s="391"/>
      <c r="MXN115" s="392"/>
      <c r="MXO115" s="393"/>
      <c r="MXP115" s="394"/>
      <c r="MXQ115" s="395"/>
      <c r="MXR115" s="389"/>
      <c r="MXS115" s="390"/>
      <c r="MXT115" s="391"/>
      <c r="MXU115" s="392"/>
      <c r="MXV115" s="393"/>
      <c r="MXW115" s="394"/>
      <c r="MXX115" s="395"/>
      <c r="MXY115" s="389"/>
      <c r="MXZ115" s="390"/>
      <c r="MYA115" s="391"/>
      <c r="MYB115" s="392"/>
      <c r="MYC115" s="393"/>
      <c r="MYD115" s="394"/>
      <c r="MYE115" s="395"/>
      <c r="MYF115" s="389"/>
      <c r="MYG115" s="390"/>
      <c r="MYH115" s="391"/>
      <c r="MYI115" s="392"/>
      <c r="MYJ115" s="393"/>
      <c r="MYK115" s="394"/>
      <c r="MYL115" s="395"/>
      <c r="MYM115" s="389"/>
      <c r="MYN115" s="390"/>
      <c r="MYO115" s="391"/>
      <c r="MYP115" s="392"/>
      <c r="MYQ115" s="393"/>
      <c r="MYR115" s="394"/>
      <c r="MYS115" s="395"/>
      <c r="MYT115" s="389"/>
      <c r="MYU115" s="390"/>
      <c r="MYV115" s="391"/>
      <c r="MYW115" s="392"/>
      <c r="MYX115" s="393"/>
      <c r="MYY115" s="394"/>
      <c r="MYZ115" s="395"/>
      <c r="MZA115" s="389"/>
      <c r="MZB115" s="390"/>
      <c r="MZC115" s="391"/>
      <c r="MZD115" s="392"/>
      <c r="MZE115" s="393"/>
      <c r="MZF115" s="394"/>
      <c r="MZG115" s="395"/>
      <c r="MZH115" s="389"/>
      <c r="MZI115" s="390"/>
      <c r="MZJ115" s="391"/>
      <c r="MZK115" s="392"/>
      <c r="MZL115" s="393"/>
      <c r="MZM115" s="394"/>
      <c r="MZN115" s="395"/>
      <c r="MZO115" s="389"/>
      <c r="MZP115" s="390"/>
      <c r="MZQ115" s="391"/>
      <c r="MZR115" s="392"/>
      <c r="MZS115" s="393"/>
      <c r="MZT115" s="394"/>
      <c r="MZU115" s="395"/>
      <c r="MZV115" s="389"/>
      <c r="MZW115" s="390"/>
      <c r="MZX115" s="391"/>
      <c r="MZY115" s="392"/>
      <c r="MZZ115" s="393"/>
      <c r="NAA115" s="394"/>
      <c r="NAB115" s="395"/>
      <c r="NAC115" s="389"/>
      <c r="NAD115" s="390"/>
      <c r="NAE115" s="391"/>
      <c r="NAF115" s="392"/>
      <c r="NAG115" s="393"/>
      <c r="NAH115" s="394"/>
      <c r="NAI115" s="395"/>
      <c r="NAJ115" s="389"/>
      <c r="NAK115" s="390"/>
      <c r="NAL115" s="391"/>
      <c r="NAM115" s="392"/>
      <c r="NAN115" s="393"/>
      <c r="NAO115" s="394"/>
      <c r="NAP115" s="395"/>
      <c r="NAQ115" s="389"/>
      <c r="NAR115" s="390"/>
      <c r="NAS115" s="391"/>
      <c r="NAT115" s="392"/>
      <c r="NAU115" s="393"/>
      <c r="NAV115" s="394"/>
      <c r="NAW115" s="395"/>
      <c r="NAX115" s="389"/>
      <c r="NAY115" s="390"/>
      <c r="NAZ115" s="391"/>
      <c r="NBA115" s="392"/>
      <c r="NBB115" s="393"/>
      <c r="NBC115" s="394"/>
      <c r="NBD115" s="395"/>
      <c r="NBE115" s="389"/>
      <c r="NBF115" s="390"/>
      <c r="NBG115" s="391"/>
      <c r="NBH115" s="392"/>
      <c r="NBI115" s="393"/>
      <c r="NBJ115" s="394"/>
      <c r="NBK115" s="395"/>
      <c r="NBL115" s="389"/>
      <c r="NBM115" s="390"/>
      <c r="NBN115" s="391"/>
      <c r="NBO115" s="392"/>
      <c r="NBP115" s="393"/>
      <c r="NBQ115" s="394"/>
      <c r="NBR115" s="395"/>
      <c r="NBS115" s="389"/>
      <c r="NBT115" s="390"/>
      <c r="NBU115" s="391"/>
      <c r="NBV115" s="392"/>
      <c r="NBW115" s="393"/>
      <c r="NBX115" s="394"/>
      <c r="NBY115" s="395"/>
      <c r="NBZ115" s="389"/>
      <c r="NCA115" s="390"/>
      <c r="NCB115" s="391"/>
      <c r="NCC115" s="392"/>
      <c r="NCD115" s="393"/>
      <c r="NCE115" s="394"/>
      <c r="NCF115" s="395"/>
      <c r="NCG115" s="389"/>
      <c r="NCH115" s="390"/>
      <c r="NCI115" s="391"/>
      <c r="NCJ115" s="392"/>
      <c r="NCK115" s="393"/>
      <c r="NCL115" s="394"/>
      <c r="NCM115" s="395"/>
      <c r="NCN115" s="389"/>
      <c r="NCO115" s="390"/>
      <c r="NCP115" s="391"/>
      <c r="NCQ115" s="392"/>
      <c r="NCR115" s="393"/>
      <c r="NCS115" s="394"/>
      <c r="NCT115" s="395"/>
      <c r="NCU115" s="389"/>
      <c r="NCV115" s="390"/>
      <c r="NCW115" s="391"/>
      <c r="NCX115" s="392"/>
      <c r="NCY115" s="393"/>
      <c r="NCZ115" s="394"/>
      <c r="NDA115" s="395"/>
      <c r="NDB115" s="389"/>
      <c r="NDC115" s="390"/>
      <c r="NDD115" s="391"/>
      <c r="NDE115" s="392"/>
      <c r="NDF115" s="393"/>
      <c r="NDG115" s="394"/>
      <c r="NDH115" s="395"/>
      <c r="NDI115" s="389"/>
      <c r="NDJ115" s="390"/>
      <c r="NDK115" s="391"/>
      <c r="NDL115" s="392"/>
      <c r="NDM115" s="393"/>
      <c r="NDN115" s="394"/>
      <c r="NDO115" s="395"/>
      <c r="NDP115" s="389"/>
      <c r="NDQ115" s="390"/>
      <c r="NDR115" s="391"/>
      <c r="NDS115" s="392"/>
      <c r="NDT115" s="393"/>
      <c r="NDU115" s="394"/>
      <c r="NDV115" s="395"/>
      <c r="NDW115" s="389"/>
      <c r="NDX115" s="390"/>
      <c r="NDY115" s="391"/>
      <c r="NDZ115" s="392"/>
      <c r="NEA115" s="393"/>
      <c r="NEB115" s="394"/>
      <c r="NEC115" s="395"/>
      <c r="NED115" s="389"/>
      <c r="NEE115" s="390"/>
      <c r="NEF115" s="391"/>
      <c r="NEG115" s="392"/>
      <c r="NEH115" s="393"/>
      <c r="NEI115" s="394"/>
      <c r="NEJ115" s="395"/>
      <c r="NEK115" s="389"/>
      <c r="NEL115" s="390"/>
      <c r="NEM115" s="391"/>
      <c r="NEN115" s="392"/>
      <c r="NEO115" s="393"/>
      <c r="NEP115" s="394"/>
      <c r="NEQ115" s="395"/>
      <c r="NER115" s="389"/>
      <c r="NES115" s="390"/>
      <c r="NET115" s="391"/>
      <c r="NEU115" s="392"/>
      <c r="NEV115" s="393"/>
      <c r="NEW115" s="394"/>
      <c r="NEX115" s="395"/>
      <c r="NEY115" s="389"/>
      <c r="NEZ115" s="390"/>
      <c r="NFA115" s="391"/>
      <c r="NFB115" s="392"/>
      <c r="NFC115" s="393"/>
      <c r="NFD115" s="394"/>
      <c r="NFE115" s="395"/>
      <c r="NFF115" s="389"/>
      <c r="NFG115" s="390"/>
      <c r="NFH115" s="391"/>
      <c r="NFI115" s="392"/>
      <c r="NFJ115" s="393"/>
      <c r="NFK115" s="394"/>
      <c r="NFL115" s="395"/>
      <c r="NFM115" s="389"/>
      <c r="NFN115" s="390"/>
      <c r="NFO115" s="391"/>
      <c r="NFP115" s="392"/>
      <c r="NFQ115" s="393"/>
      <c r="NFR115" s="394"/>
      <c r="NFS115" s="395"/>
      <c r="NFT115" s="389"/>
      <c r="NFU115" s="390"/>
      <c r="NFV115" s="391"/>
      <c r="NFW115" s="392"/>
      <c r="NFX115" s="393"/>
      <c r="NFY115" s="394"/>
      <c r="NFZ115" s="395"/>
      <c r="NGA115" s="389"/>
      <c r="NGB115" s="390"/>
      <c r="NGC115" s="391"/>
      <c r="NGD115" s="392"/>
      <c r="NGE115" s="393"/>
      <c r="NGF115" s="394"/>
      <c r="NGG115" s="395"/>
      <c r="NGH115" s="389"/>
      <c r="NGI115" s="390"/>
      <c r="NGJ115" s="391"/>
      <c r="NGK115" s="392"/>
      <c r="NGL115" s="393"/>
      <c r="NGM115" s="394"/>
      <c r="NGN115" s="395"/>
      <c r="NGO115" s="389"/>
      <c r="NGP115" s="390"/>
      <c r="NGQ115" s="391"/>
      <c r="NGR115" s="392"/>
      <c r="NGS115" s="393"/>
      <c r="NGT115" s="394"/>
      <c r="NGU115" s="395"/>
      <c r="NGV115" s="389"/>
      <c r="NGW115" s="390"/>
      <c r="NGX115" s="391"/>
      <c r="NGY115" s="392"/>
      <c r="NGZ115" s="393"/>
      <c r="NHA115" s="394"/>
      <c r="NHB115" s="395"/>
      <c r="NHC115" s="389"/>
      <c r="NHD115" s="390"/>
      <c r="NHE115" s="391"/>
      <c r="NHF115" s="392"/>
      <c r="NHG115" s="393"/>
      <c r="NHH115" s="394"/>
      <c r="NHI115" s="395"/>
      <c r="NHJ115" s="389"/>
      <c r="NHK115" s="390"/>
      <c r="NHL115" s="391"/>
      <c r="NHM115" s="392"/>
      <c r="NHN115" s="393"/>
      <c r="NHO115" s="394"/>
      <c r="NHP115" s="395"/>
      <c r="NHQ115" s="389"/>
      <c r="NHR115" s="390"/>
      <c r="NHS115" s="391"/>
      <c r="NHT115" s="392"/>
      <c r="NHU115" s="393"/>
      <c r="NHV115" s="394"/>
      <c r="NHW115" s="395"/>
      <c r="NHX115" s="389"/>
      <c r="NHY115" s="390"/>
      <c r="NHZ115" s="391"/>
      <c r="NIA115" s="392"/>
      <c r="NIB115" s="393"/>
      <c r="NIC115" s="394"/>
      <c r="NID115" s="395"/>
      <c r="NIE115" s="389"/>
      <c r="NIF115" s="390"/>
      <c r="NIG115" s="391"/>
      <c r="NIH115" s="392"/>
      <c r="NII115" s="393"/>
      <c r="NIJ115" s="394"/>
      <c r="NIK115" s="395"/>
      <c r="NIL115" s="389"/>
      <c r="NIM115" s="390"/>
      <c r="NIN115" s="391"/>
      <c r="NIO115" s="392"/>
      <c r="NIP115" s="393"/>
      <c r="NIQ115" s="394"/>
      <c r="NIR115" s="395"/>
      <c r="NIS115" s="389"/>
      <c r="NIT115" s="390"/>
      <c r="NIU115" s="391"/>
      <c r="NIV115" s="392"/>
      <c r="NIW115" s="393"/>
      <c r="NIX115" s="394"/>
      <c r="NIY115" s="395"/>
      <c r="NIZ115" s="389"/>
      <c r="NJA115" s="390"/>
      <c r="NJB115" s="391"/>
      <c r="NJC115" s="392"/>
      <c r="NJD115" s="393"/>
      <c r="NJE115" s="394"/>
      <c r="NJF115" s="395"/>
      <c r="NJG115" s="389"/>
      <c r="NJH115" s="390"/>
      <c r="NJI115" s="391"/>
      <c r="NJJ115" s="392"/>
      <c r="NJK115" s="393"/>
      <c r="NJL115" s="394"/>
      <c r="NJM115" s="395"/>
      <c r="NJN115" s="389"/>
      <c r="NJO115" s="390"/>
      <c r="NJP115" s="391"/>
      <c r="NJQ115" s="392"/>
      <c r="NJR115" s="393"/>
      <c r="NJS115" s="394"/>
      <c r="NJT115" s="395"/>
      <c r="NJU115" s="389"/>
      <c r="NJV115" s="390"/>
      <c r="NJW115" s="391"/>
      <c r="NJX115" s="392"/>
      <c r="NJY115" s="393"/>
      <c r="NJZ115" s="394"/>
      <c r="NKA115" s="395"/>
      <c r="NKB115" s="389"/>
      <c r="NKC115" s="390"/>
      <c r="NKD115" s="391"/>
      <c r="NKE115" s="392"/>
      <c r="NKF115" s="393"/>
      <c r="NKG115" s="394"/>
      <c r="NKH115" s="395"/>
      <c r="NKI115" s="389"/>
      <c r="NKJ115" s="390"/>
      <c r="NKK115" s="391"/>
      <c r="NKL115" s="392"/>
      <c r="NKM115" s="393"/>
      <c r="NKN115" s="394"/>
      <c r="NKO115" s="395"/>
      <c r="NKP115" s="389"/>
      <c r="NKQ115" s="390"/>
      <c r="NKR115" s="391"/>
      <c r="NKS115" s="392"/>
      <c r="NKT115" s="393"/>
      <c r="NKU115" s="394"/>
      <c r="NKV115" s="395"/>
      <c r="NKW115" s="389"/>
      <c r="NKX115" s="390"/>
      <c r="NKY115" s="391"/>
      <c r="NKZ115" s="392"/>
      <c r="NLA115" s="393"/>
      <c r="NLB115" s="394"/>
      <c r="NLC115" s="395"/>
      <c r="NLD115" s="389"/>
      <c r="NLE115" s="390"/>
      <c r="NLF115" s="391"/>
      <c r="NLG115" s="392"/>
      <c r="NLH115" s="393"/>
      <c r="NLI115" s="394"/>
      <c r="NLJ115" s="395"/>
      <c r="NLK115" s="389"/>
      <c r="NLL115" s="390"/>
      <c r="NLM115" s="391"/>
      <c r="NLN115" s="392"/>
      <c r="NLO115" s="393"/>
      <c r="NLP115" s="394"/>
      <c r="NLQ115" s="395"/>
      <c r="NLR115" s="389"/>
      <c r="NLS115" s="390"/>
      <c r="NLT115" s="391"/>
      <c r="NLU115" s="392"/>
      <c r="NLV115" s="393"/>
      <c r="NLW115" s="394"/>
      <c r="NLX115" s="395"/>
      <c r="NLY115" s="389"/>
      <c r="NLZ115" s="390"/>
      <c r="NMA115" s="391"/>
      <c r="NMB115" s="392"/>
      <c r="NMC115" s="393"/>
      <c r="NMD115" s="394"/>
      <c r="NME115" s="395"/>
      <c r="NMF115" s="389"/>
      <c r="NMG115" s="390"/>
      <c r="NMH115" s="391"/>
      <c r="NMI115" s="392"/>
      <c r="NMJ115" s="393"/>
      <c r="NMK115" s="394"/>
      <c r="NML115" s="395"/>
      <c r="NMM115" s="389"/>
      <c r="NMN115" s="390"/>
      <c r="NMO115" s="391"/>
      <c r="NMP115" s="392"/>
      <c r="NMQ115" s="393"/>
      <c r="NMR115" s="394"/>
      <c r="NMS115" s="395"/>
      <c r="NMT115" s="389"/>
      <c r="NMU115" s="390"/>
      <c r="NMV115" s="391"/>
      <c r="NMW115" s="392"/>
      <c r="NMX115" s="393"/>
      <c r="NMY115" s="394"/>
      <c r="NMZ115" s="395"/>
      <c r="NNA115" s="389"/>
      <c r="NNB115" s="390"/>
      <c r="NNC115" s="391"/>
      <c r="NND115" s="392"/>
      <c r="NNE115" s="393"/>
      <c r="NNF115" s="394"/>
      <c r="NNG115" s="395"/>
      <c r="NNH115" s="389"/>
      <c r="NNI115" s="390"/>
      <c r="NNJ115" s="391"/>
      <c r="NNK115" s="392"/>
      <c r="NNL115" s="393"/>
      <c r="NNM115" s="394"/>
      <c r="NNN115" s="395"/>
      <c r="NNO115" s="389"/>
      <c r="NNP115" s="390"/>
      <c r="NNQ115" s="391"/>
      <c r="NNR115" s="392"/>
      <c r="NNS115" s="393"/>
      <c r="NNT115" s="394"/>
      <c r="NNU115" s="395"/>
      <c r="NNV115" s="389"/>
      <c r="NNW115" s="390"/>
      <c r="NNX115" s="391"/>
      <c r="NNY115" s="392"/>
      <c r="NNZ115" s="393"/>
      <c r="NOA115" s="394"/>
      <c r="NOB115" s="395"/>
      <c r="NOC115" s="389"/>
      <c r="NOD115" s="390"/>
      <c r="NOE115" s="391"/>
      <c r="NOF115" s="392"/>
      <c r="NOG115" s="393"/>
      <c r="NOH115" s="394"/>
      <c r="NOI115" s="395"/>
      <c r="NOJ115" s="389"/>
      <c r="NOK115" s="390"/>
      <c r="NOL115" s="391"/>
      <c r="NOM115" s="392"/>
      <c r="NON115" s="393"/>
      <c r="NOO115" s="394"/>
      <c r="NOP115" s="395"/>
      <c r="NOQ115" s="389"/>
      <c r="NOR115" s="390"/>
      <c r="NOS115" s="391"/>
      <c r="NOT115" s="392"/>
      <c r="NOU115" s="393"/>
      <c r="NOV115" s="394"/>
      <c r="NOW115" s="395"/>
      <c r="NOX115" s="389"/>
      <c r="NOY115" s="390"/>
      <c r="NOZ115" s="391"/>
      <c r="NPA115" s="392"/>
      <c r="NPB115" s="393"/>
      <c r="NPC115" s="394"/>
      <c r="NPD115" s="395"/>
      <c r="NPE115" s="389"/>
      <c r="NPF115" s="390"/>
      <c r="NPG115" s="391"/>
      <c r="NPH115" s="392"/>
      <c r="NPI115" s="393"/>
      <c r="NPJ115" s="394"/>
      <c r="NPK115" s="395"/>
      <c r="NPL115" s="389"/>
      <c r="NPM115" s="390"/>
      <c r="NPN115" s="391"/>
      <c r="NPO115" s="392"/>
      <c r="NPP115" s="393"/>
      <c r="NPQ115" s="394"/>
      <c r="NPR115" s="395"/>
      <c r="NPS115" s="389"/>
      <c r="NPT115" s="390"/>
      <c r="NPU115" s="391"/>
      <c r="NPV115" s="392"/>
      <c r="NPW115" s="393"/>
      <c r="NPX115" s="394"/>
      <c r="NPY115" s="395"/>
      <c r="NPZ115" s="389"/>
      <c r="NQA115" s="390"/>
      <c r="NQB115" s="391"/>
      <c r="NQC115" s="392"/>
      <c r="NQD115" s="393"/>
      <c r="NQE115" s="394"/>
      <c r="NQF115" s="395"/>
      <c r="NQG115" s="389"/>
      <c r="NQH115" s="390"/>
      <c r="NQI115" s="391"/>
      <c r="NQJ115" s="392"/>
      <c r="NQK115" s="393"/>
      <c r="NQL115" s="394"/>
      <c r="NQM115" s="395"/>
      <c r="NQN115" s="389"/>
      <c r="NQO115" s="390"/>
      <c r="NQP115" s="391"/>
      <c r="NQQ115" s="392"/>
      <c r="NQR115" s="393"/>
      <c r="NQS115" s="394"/>
      <c r="NQT115" s="395"/>
      <c r="NQU115" s="389"/>
      <c r="NQV115" s="390"/>
      <c r="NQW115" s="391"/>
      <c r="NQX115" s="392"/>
      <c r="NQY115" s="393"/>
      <c r="NQZ115" s="394"/>
      <c r="NRA115" s="395"/>
      <c r="NRB115" s="389"/>
      <c r="NRC115" s="390"/>
      <c r="NRD115" s="391"/>
      <c r="NRE115" s="392"/>
      <c r="NRF115" s="393"/>
      <c r="NRG115" s="394"/>
      <c r="NRH115" s="395"/>
      <c r="NRI115" s="389"/>
      <c r="NRJ115" s="390"/>
      <c r="NRK115" s="391"/>
      <c r="NRL115" s="392"/>
      <c r="NRM115" s="393"/>
      <c r="NRN115" s="394"/>
      <c r="NRO115" s="395"/>
      <c r="NRP115" s="389"/>
      <c r="NRQ115" s="390"/>
      <c r="NRR115" s="391"/>
      <c r="NRS115" s="392"/>
      <c r="NRT115" s="393"/>
      <c r="NRU115" s="394"/>
      <c r="NRV115" s="395"/>
      <c r="NRW115" s="389"/>
      <c r="NRX115" s="390"/>
      <c r="NRY115" s="391"/>
      <c r="NRZ115" s="392"/>
      <c r="NSA115" s="393"/>
      <c r="NSB115" s="394"/>
      <c r="NSC115" s="395"/>
      <c r="NSD115" s="389"/>
      <c r="NSE115" s="390"/>
      <c r="NSF115" s="391"/>
      <c r="NSG115" s="392"/>
      <c r="NSH115" s="393"/>
      <c r="NSI115" s="394"/>
      <c r="NSJ115" s="395"/>
      <c r="NSK115" s="389"/>
      <c r="NSL115" s="390"/>
      <c r="NSM115" s="391"/>
      <c r="NSN115" s="392"/>
      <c r="NSO115" s="393"/>
      <c r="NSP115" s="394"/>
      <c r="NSQ115" s="395"/>
      <c r="NSR115" s="389"/>
      <c r="NSS115" s="390"/>
      <c r="NST115" s="391"/>
      <c r="NSU115" s="392"/>
      <c r="NSV115" s="393"/>
      <c r="NSW115" s="394"/>
      <c r="NSX115" s="395"/>
      <c r="NSY115" s="389"/>
      <c r="NSZ115" s="390"/>
      <c r="NTA115" s="391"/>
      <c r="NTB115" s="392"/>
      <c r="NTC115" s="393"/>
      <c r="NTD115" s="394"/>
      <c r="NTE115" s="395"/>
      <c r="NTF115" s="389"/>
      <c r="NTG115" s="390"/>
      <c r="NTH115" s="391"/>
      <c r="NTI115" s="392"/>
      <c r="NTJ115" s="393"/>
      <c r="NTK115" s="394"/>
      <c r="NTL115" s="395"/>
      <c r="NTM115" s="389"/>
      <c r="NTN115" s="390"/>
      <c r="NTO115" s="391"/>
      <c r="NTP115" s="392"/>
      <c r="NTQ115" s="393"/>
      <c r="NTR115" s="394"/>
      <c r="NTS115" s="395"/>
      <c r="NTT115" s="389"/>
      <c r="NTU115" s="390"/>
      <c r="NTV115" s="391"/>
      <c r="NTW115" s="392"/>
      <c r="NTX115" s="393"/>
      <c r="NTY115" s="394"/>
      <c r="NTZ115" s="395"/>
      <c r="NUA115" s="389"/>
      <c r="NUB115" s="390"/>
      <c r="NUC115" s="391"/>
      <c r="NUD115" s="392"/>
      <c r="NUE115" s="393"/>
      <c r="NUF115" s="394"/>
      <c r="NUG115" s="395"/>
      <c r="NUH115" s="389"/>
      <c r="NUI115" s="390"/>
      <c r="NUJ115" s="391"/>
      <c r="NUK115" s="392"/>
      <c r="NUL115" s="393"/>
      <c r="NUM115" s="394"/>
      <c r="NUN115" s="395"/>
      <c r="NUO115" s="389"/>
      <c r="NUP115" s="390"/>
      <c r="NUQ115" s="391"/>
      <c r="NUR115" s="392"/>
      <c r="NUS115" s="393"/>
      <c r="NUT115" s="394"/>
      <c r="NUU115" s="395"/>
      <c r="NUV115" s="389"/>
      <c r="NUW115" s="390"/>
      <c r="NUX115" s="391"/>
      <c r="NUY115" s="392"/>
      <c r="NUZ115" s="393"/>
      <c r="NVA115" s="394"/>
      <c r="NVB115" s="395"/>
      <c r="NVC115" s="389"/>
      <c r="NVD115" s="390"/>
      <c r="NVE115" s="391"/>
      <c r="NVF115" s="392"/>
      <c r="NVG115" s="393"/>
      <c r="NVH115" s="394"/>
      <c r="NVI115" s="395"/>
      <c r="NVJ115" s="389"/>
      <c r="NVK115" s="390"/>
      <c r="NVL115" s="391"/>
      <c r="NVM115" s="392"/>
      <c r="NVN115" s="393"/>
      <c r="NVO115" s="394"/>
      <c r="NVP115" s="395"/>
      <c r="NVQ115" s="389"/>
      <c r="NVR115" s="390"/>
      <c r="NVS115" s="391"/>
      <c r="NVT115" s="392"/>
      <c r="NVU115" s="393"/>
      <c r="NVV115" s="394"/>
      <c r="NVW115" s="395"/>
      <c r="NVX115" s="389"/>
      <c r="NVY115" s="390"/>
      <c r="NVZ115" s="391"/>
      <c r="NWA115" s="392"/>
      <c r="NWB115" s="393"/>
      <c r="NWC115" s="394"/>
      <c r="NWD115" s="395"/>
      <c r="NWE115" s="389"/>
      <c r="NWF115" s="390"/>
      <c r="NWG115" s="391"/>
      <c r="NWH115" s="392"/>
      <c r="NWI115" s="393"/>
      <c r="NWJ115" s="394"/>
      <c r="NWK115" s="395"/>
      <c r="NWL115" s="389"/>
      <c r="NWM115" s="390"/>
      <c r="NWN115" s="391"/>
      <c r="NWO115" s="392"/>
      <c r="NWP115" s="393"/>
      <c r="NWQ115" s="394"/>
      <c r="NWR115" s="395"/>
      <c r="NWS115" s="389"/>
      <c r="NWT115" s="390"/>
      <c r="NWU115" s="391"/>
      <c r="NWV115" s="392"/>
      <c r="NWW115" s="393"/>
      <c r="NWX115" s="394"/>
      <c r="NWY115" s="395"/>
      <c r="NWZ115" s="389"/>
      <c r="NXA115" s="390"/>
      <c r="NXB115" s="391"/>
      <c r="NXC115" s="392"/>
      <c r="NXD115" s="393"/>
      <c r="NXE115" s="394"/>
      <c r="NXF115" s="395"/>
      <c r="NXG115" s="389"/>
      <c r="NXH115" s="390"/>
      <c r="NXI115" s="391"/>
      <c r="NXJ115" s="392"/>
      <c r="NXK115" s="393"/>
      <c r="NXL115" s="394"/>
      <c r="NXM115" s="395"/>
      <c r="NXN115" s="389"/>
      <c r="NXO115" s="390"/>
      <c r="NXP115" s="391"/>
      <c r="NXQ115" s="392"/>
      <c r="NXR115" s="393"/>
      <c r="NXS115" s="394"/>
      <c r="NXT115" s="395"/>
      <c r="NXU115" s="389"/>
      <c r="NXV115" s="390"/>
      <c r="NXW115" s="391"/>
      <c r="NXX115" s="392"/>
      <c r="NXY115" s="393"/>
      <c r="NXZ115" s="394"/>
      <c r="NYA115" s="395"/>
      <c r="NYB115" s="389"/>
      <c r="NYC115" s="390"/>
      <c r="NYD115" s="391"/>
      <c r="NYE115" s="392"/>
      <c r="NYF115" s="393"/>
      <c r="NYG115" s="394"/>
      <c r="NYH115" s="395"/>
      <c r="NYI115" s="389"/>
      <c r="NYJ115" s="390"/>
      <c r="NYK115" s="391"/>
      <c r="NYL115" s="392"/>
      <c r="NYM115" s="393"/>
      <c r="NYN115" s="394"/>
      <c r="NYO115" s="395"/>
      <c r="NYP115" s="389"/>
      <c r="NYQ115" s="390"/>
      <c r="NYR115" s="391"/>
      <c r="NYS115" s="392"/>
      <c r="NYT115" s="393"/>
      <c r="NYU115" s="394"/>
      <c r="NYV115" s="395"/>
      <c r="NYW115" s="389"/>
      <c r="NYX115" s="390"/>
      <c r="NYY115" s="391"/>
      <c r="NYZ115" s="392"/>
      <c r="NZA115" s="393"/>
      <c r="NZB115" s="394"/>
      <c r="NZC115" s="395"/>
      <c r="NZD115" s="389"/>
      <c r="NZE115" s="390"/>
      <c r="NZF115" s="391"/>
      <c r="NZG115" s="392"/>
      <c r="NZH115" s="393"/>
      <c r="NZI115" s="394"/>
      <c r="NZJ115" s="395"/>
      <c r="NZK115" s="389"/>
      <c r="NZL115" s="390"/>
      <c r="NZM115" s="391"/>
      <c r="NZN115" s="392"/>
      <c r="NZO115" s="393"/>
      <c r="NZP115" s="394"/>
      <c r="NZQ115" s="395"/>
      <c r="NZR115" s="389"/>
      <c r="NZS115" s="390"/>
      <c r="NZT115" s="391"/>
      <c r="NZU115" s="392"/>
      <c r="NZV115" s="393"/>
      <c r="NZW115" s="394"/>
      <c r="NZX115" s="395"/>
      <c r="NZY115" s="389"/>
      <c r="NZZ115" s="390"/>
      <c r="OAA115" s="391"/>
      <c r="OAB115" s="392"/>
      <c r="OAC115" s="393"/>
      <c r="OAD115" s="394"/>
      <c r="OAE115" s="395"/>
      <c r="OAF115" s="389"/>
      <c r="OAG115" s="390"/>
      <c r="OAH115" s="391"/>
      <c r="OAI115" s="392"/>
      <c r="OAJ115" s="393"/>
      <c r="OAK115" s="394"/>
      <c r="OAL115" s="395"/>
      <c r="OAM115" s="389"/>
      <c r="OAN115" s="390"/>
      <c r="OAO115" s="391"/>
      <c r="OAP115" s="392"/>
      <c r="OAQ115" s="393"/>
      <c r="OAR115" s="394"/>
      <c r="OAS115" s="395"/>
      <c r="OAT115" s="389"/>
      <c r="OAU115" s="390"/>
      <c r="OAV115" s="391"/>
      <c r="OAW115" s="392"/>
      <c r="OAX115" s="393"/>
      <c r="OAY115" s="394"/>
      <c r="OAZ115" s="395"/>
      <c r="OBA115" s="389"/>
      <c r="OBB115" s="390"/>
      <c r="OBC115" s="391"/>
      <c r="OBD115" s="392"/>
      <c r="OBE115" s="393"/>
      <c r="OBF115" s="394"/>
      <c r="OBG115" s="395"/>
      <c r="OBH115" s="389"/>
      <c r="OBI115" s="390"/>
      <c r="OBJ115" s="391"/>
      <c r="OBK115" s="392"/>
      <c r="OBL115" s="393"/>
      <c r="OBM115" s="394"/>
      <c r="OBN115" s="395"/>
      <c r="OBO115" s="389"/>
      <c r="OBP115" s="390"/>
      <c r="OBQ115" s="391"/>
      <c r="OBR115" s="392"/>
      <c r="OBS115" s="393"/>
      <c r="OBT115" s="394"/>
      <c r="OBU115" s="395"/>
      <c r="OBV115" s="389"/>
      <c r="OBW115" s="390"/>
      <c r="OBX115" s="391"/>
      <c r="OBY115" s="392"/>
      <c r="OBZ115" s="393"/>
      <c r="OCA115" s="394"/>
      <c r="OCB115" s="395"/>
      <c r="OCC115" s="389"/>
      <c r="OCD115" s="390"/>
      <c r="OCE115" s="391"/>
      <c r="OCF115" s="392"/>
      <c r="OCG115" s="393"/>
      <c r="OCH115" s="394"/>
      <c r="OCI115" s="395"/>
      <c r="OCJ115" s="389"/>
      <c r="OCK115" s="390"/>
      <c r="OCL115" s="391"/>
      <c r="OCM115" s="392"/>
      <c r="OCN115" s="393"/>
      <c r="OCO115" s="394"/>
      <c r="OCP115" s="395"/>
      <c r="OCQ115" s="389"/>
      <c r="OCR115" s="390"/>
      <c r="OCS115" s="391"/>
      <c r="OCT115" s="392"/>
      <c r="OCU115" s="393"/>
      <c r="OCV115" s="394"/>
      <c r="OCW115" s="395"/>
      <c r="OCX115" s="389"/>
      <c r="OCY115" s="390"/>
      <c r="OCZ115" s="391"/>
      <c r="ODA115" s="392"/>
      <c r="ODB115" s="393"/>
      <c r="ODC115" s="394"/>
      <c r="ODD115" s="395"/>
      <c r="ODE115" s="389"/>
      <c r="ODF115" s="390"/>
      <c r="ODG115" s="391"/>
      <c r="ODH115" s="392"/>
      <c r="ODI115" s="393"/>
      <c r="ODJ115" s="394"/>
      <c r="ODK115" s="395"/>
      <c r="ODL115" s="389"/>
      <c r="ODM115" s="390"/>
      <c r="ODN115" s="391"/>
      <c r="ODO115" s="392"/>
      <c r="ODP115" s="393"/>
      <c r="ODQ115" s="394"/>
      <c r="ODR115" s="395"/>
      <c r="ODS115" s="389"/>
      <c r="ODT115" s="390"/>
      <c r="ODU115" s="391"/>
      <c r="ODV115" s="392"/>
      <c r="ODW115" s="393"/>
      <c r="ODX115" s="394"/>
      <c r="ODY115" s="395"/>
      <c r="ODZ115" s="389"/>
      <c r="OEA115" s="390"/>
      <c r="OEB115" s="391"/>
      <c r="OEC115" s="392"/>
      <c r="OED115" s="393"/>
      <c r="OEE115" s="394"/>
      <c r="OEF115" s="395"/>
      <c r="OEG115" s="389"/>
      <c r="OEH115" s="390"/>
      <c r="OEI115" s="391"/>
      <c r="OEJ115" s="392"/>
      <c r="OEK115" s="393"/>
      <c r="OEL115" s="394"/>
      <c r="OEM115" s="395"/>
      <c r="OEN115" s="389"/>
      <c r="OEO115" s="390"/>
      <c r="OEP115" s="391"/>
      <c r="OEQ115" s="392"/>
      <c r="OER115" s="393"/>
      <c r="OES115" s="394"/>
      <c r="OET115" s="395"/>
      <c r="OEU115" s="389"/>
      <c r="OEV115" s="390"/>
      <c r="OEW115" s="391"/>
      <c r="OEX115" s="392"/>
      <c r="OEY115" s="393"/>
      <c r="OEZ115" s="394"/>
      <c r="OFA115" s="395"/>
      <c r="OFB115" s="389"/>
      <c r="OFC115" s="390"/>
      <c r="OFD115" s="391"/>
      <c r="OFE115" s="392"/>
      <c r="OFF115" s="393"/>
      <c r="OFG115" s="394"/>
      <c r="OFH115" s="395"/>
      <c r="OFI115" s="389"/>
      <c r="OFJ115" s="390"/>
      <c r="OFK115" s="391"/>
      <c r="OFL115" s="392"/>
      <c r="OFM115" s="393"/>
      <c r="OFN115" s="394"/>
      <c r="OFO115" s="395"/>
      <c r="OFP115" s="389"/>
      <c r="OFQ115" s="390"/>
      <c r="OFR115" s="391"/>
      <c r="OFS115" s="392"/>
      <c r="OFT115" s="393"/>
      <c r="OFU115" s="394"/>
      <c r="OFV115" s="395"/>
      <c r="OFW115" s="389"/>
      <c r="OFX115" s="390"/>
      <c r="OFY115" s="391"/>
      <c r="OFZ115" s="392"/>
      <c r="OGA115" s="393"/>
      <c r="OGB115" s="394"/>
      <c r="OGC115" s="395"/>
      <c r="OGD115" s="389"/>
      <c r="OGE115" s="390"/>
      <c r="OGF115" s="391"/>
      <c r="OGG115" s="392"/>
      <c r="OGH115" s="393"/>
      <c r="OGI115" s="394"/>
      <c r="OGJ115" s="395"/>
      <c r="OGK115" s="389"/>
      <c r="OGL115" s="390"/>
      <c r="OGM115" s="391"/>
      <c r="OGN115" s="392"/>
      <c r="OGO115" s="393"/>
      <c r="OGP115" s="394"/>
      <c r="OGQ115" s="395"/>
      <c r="OGR115" s="389"/>
      <c r="OGS115" s="390"/>
      <c r="OGT115" s="391"/>
      <c r="OGU115" s="392"/>
      <c r="OGV115" s="393"/>
      <c r="OGW115" s="394"/>
      <c r="OGX115" s="395"/>
      <c r="OGY115" s="389"/>
      <c r="OGZ115" s="390"/>
      <c r="OHA115" s="391"/>
      <c r="OHB115" s="392"/>
      <c r="OHC115" s="393"/>
      <c r="OHD115" s="394"/>
      <c r="OHE115" s="395"/>
      <c r="OHF115" s="389"/>
      <c r="OHG115" s="390"/>
      <c r="OHH115" s="391"/>
      <c r="OHI115" s="392"/>
      <c r="OHJ115" s="393"/>
      <c r="OHK115" s="394"/>
      <c r="OHL115" s="395"/>
      <c r="OHM115" s="389"/>
      <c r="OHN115" s="390"/>
      <c r="OHO115" s="391"/>
      <c r="OHP115" s="392"/>
      <c r="OHQ115" s="393"/>
      <c r="OHR115" s="394"/>
      <c r="OHS115" s="395"/>
      <c r="OHT115" s="389"/>
      <c r="OHU115" s="390"/>
      <c r="OHV115" s="391"/>
      <c r="OHW115" s="392"/>
      <c r="OHX115" s="393"/>
      <c r="OHY115" s="394"/>
      <c r="OHZ115" s="395"/>
      <c r="OIA115" s="389"/>
      <c r="OIB115" s="390"/>
      <c r="OIC115" s="391"/>
      <c r="OID115" s="392"/>
      <c r="OIE115" s="393"/>
      <c r="OIF115" s="394"/>
      <c r="OIG115" s="395"/>
      <c r="OIH115" s="389"/>
      <c r="OII115" s="390"/>
      <c r="OIJ115" s="391"/>
      <c r="OIK115" s="392"/>
      <c r="OIL115" s="393"/>
      <c r="OIM115" s="394"/>
      <c r="OIN115" s="395"/>
      <c r="OIO115" s="389"/>
      <c r="OIP115" s="390"/>
      <c r="OIQ115" s="391"/>
      <c r="OIR115" s="392"/>
      <c r="OIS115" s="393"/>
      <c r="OIT115" s="394"/>
      <c r="OIU115" s="395"/>
      <c r="OIV115" s="389"/>
      <c r="OIW115" s="390"/>
      <c r="OIX115" s="391"/>
      <c r="OIY115" s="392"/>
      <c r="OIZ115" s="393"/>
      <c r="OJA115" s="394"/>
      <c r="OJB115" s="395"/>
      <c r="OJC115" s="389"/>
      <c r="OJD115" s="390"/>
      <c r="OJE115" s="391"/>
      <c r="OJF115" s="392"/>
      <c r="OJG115" s="393"/>
      <c r="OJH115" s="394"/>
      <c r="OJI115" s="395"/>
      <c r="OJJ115" s="389"/>
      <c r="OJK115" s="390"/>
      <c r="OJL115" s="391"/>
      <c r="OJM115" s="392"/>
      <c r="OJN115" s="393"/>
      <c r="OJO115" s="394"/>
      <c r="OJP115" s="395"/>
      <c r="OJQ115" s="389"/>
      <c r="OJR115" s="390"/>
      <c r="OJS115" s="391"/>
      <c r="OJT115" s="392"/>
      <c r="OJU115" s="393"/>
      <c r="OJV115" s="394"/>
      <c r="OJW115" s="395"/>
      <c r="OJX115" s="389"/>
      <c r="OJY115" s="390"/>
      <c r="OJZ115" s="391"/>
      <c r="OKA115" s="392"/>
      <c r="OKB115" s="393"/>
      <c r="OKC115" s="394"/>
      <c r="OKD115" s="395"/>
      <c r="OKE115" s="389"/>
      <c r="OKF115" s="390"/>
      <c r="OKG115" s="391"/>
      <c r="OKH115" s="392"/>
      <c r="OKI115" s="393"/>
      <c r="OKJ115" s="394"/>
      <c r="OKK115" s="395"/>
      <c r="OKL115" s="389"/>
      <c r="OKM115" s="390"/>
      <c r="OKN115" s="391"/>
      <c r="OKO115" s="392"/>
      <c r="OKP115" s="393"/>
      <c r="OKQ115" s="394"/>
      <c r="OKR115" s="395"/>
      <c r="OKS115" s="389"/>
      <c r="OKT115" s="390"/>
      <c r="OKU115" s="391"/>
      <c r="OKV115" s="392"/>
      <c r="OKW115" s="393"/>
      <c r="OKX115" s="394"/>
      <c r="OKY115" s="395"/>
      <c r="OKZ115" s="389"/>
      <c r="OLA115" s="390"/>
      <c r="OLB115" s="391"/>
      <c r="OLC115" s="392"/>
      <c r="OLD115" s="393"/>
      <c r="OLE115" s="394"/>
      <c r="OLF115" s="395"/>
      <c r="OLG115" s="389"/>
      <c r="OLH115" s="390"/>
      <c r="OLI115" s="391"/>
      <c r="OLJ115" s="392"/>
      <c r="OLK115" s="393"/>
      <c r="OLL115" s="394"/>
      <c r="OLM115" s="395"/>
      <c r="OLN115" s="389"/>
      <c r="OLO115" s="390"/>
      <c r="OLP115" s="391"/>
      <c r="OLQ115" s="392"/>
      <c r="OLR115" s="393"/>
      <c r="OLS115" s="394"/>
      <c r="OLT115" s="395"/>
      <c r="OLU115" s="389"/>
      <c r="OLV115" s="390"/>
      <c r="OLW115" s="391"/>
      <c r="OLX115" s="392"/>
      <c r="OLY115" s="393"/>
      <c r="OLZ115" s="394"/>
      <c r="OMA115" s="395"/>
      <c r="OMB115" s="389"/>
      <c r="OMC115" s="390"/>
      <c r="OMD115" s="391"/>
      <c r="OME115" s="392"/>
      <c r="OMF115" s="393"/>
      <c r="OMG115" s="394"/>
      <c r="OMH115" s="395"/>
      <c r="OMI115" s="389"/>
      <c r="OMJ115" s="390"/>
      <c r="OMK115" s="391"/>
      <c r="OML115" s="392"/>
      <c r="OMM115" s="393"/>
      <c r="OMN115" s="394"/>
      <c r="OMO115" s="395"/>
      <c r="OMP115" s="389"/>
      <c r="OMQ115" s="390"/>
      <c r="OMR115" s="391"/>
      <c r="OMS115" s="392"/>
      <c r="OMT115" s="393"/>
      <c r="OMU115" s="394"/>
      <c r="OMV115" s="395"/>
      <c r="OMW115" s="389"/>
      <c r="OMX115" s="390"/>
      <c r="OMY115" s="391"/>
      <c r="OMZ115" s="392"/>
      <c r="ONA115" s="393"/>
      <c r="ONB115" s="394"/>
      <c r="ONC115" s="395"/>
      <c r="OND115" s="389"/>
      <c r="ONE115" s="390"/>
      <c r="ONF115" s="391"/>
      <c r="ONG115" s="392"/>
      <c r="ONH115" s="393"/>
      <c r="ONI115" s="394"/>
      <c r="ONJ115" s="395"/>
      <c r="ONK115" s="389"/>
      <c r="ONL115" s="390"/>
      <c r="ONM115" s="391"/>
      <c r="ONN115" s="392"/>
      <c r="ONO115" s="393"/>
      <c r="ONP115" s="394"/>
      <c r="ONQ115" s="395"/>
      <c r="ONR115" s="389"/>
      <c r="ONS115" s="390"/>
      <c r="ONT115" s="391"/>
      <c r="ONU115" s="392"/>
      <c r="ONV115" s="393"/>
      <c r="ONW115" s="394"/>
      <c r="ONX115" s="395"/>
      <c r="ONY115" s="389"/>
      <c r="ONZ115" s="390"/>
      <c r="OOA115" s="391"/>
      <c r="OOB115" s="392"/>
      <c r="OOC115" s="393"/>
      <c r="OOD115" s="394"/>
      <c r="OOE115" s="395"/>
      <c r="OOF115" s="389"/>
      <c r="OOG115" s="390"/>
      <c r="OOH115" s="391"/>
      <c r="OOI115" s="392"/>
      <c r="OOJ115" s="393"/>
      <c r="OOK115" s="394"/>
      <c r="OOL115" s="395"/>
      <c r="OOM115" s="389"/>
      <c r="OON115" s="390"/>
      <c r="OOO115" s="391"/>
      <c r="OOP115" s="392"/>
      <c r="OOQ115" s="393"/>
      <c r="OOR115" s="394"/>
      <c r="OOS115" s="395"/>
      <c r="OOT115" s="389"/>
      <c r="OOU115" s="390"/>
      <c r="OOV115" s="391"/>
      <c r="OOW115" s="392"/>
      <c r="OOX115" s="393"/>
      <c r="OOY115" s="394"/>
      <c r="OOZ115" s="395"/>
      <c r="OPA115" s="389"/>
      <c r="OPB115" s="390"/>
      <c r="OPC115" s="391"/>
      <c r="OPD115" s="392"/>
      <c r="OPE115" s="393"/>
      <c r="OPF115" s="394"/>
      <c r="OPG115" s="395"/>
      <c r="OPH115" s="389"/>
      <c r="OPI115" s="390"/>
      <c r="OPJ115" s="391"/>
      <c r="OPK115" s="392"/>
      <c r="OPL115" s="393"/>
      <c r="OPM115" s="394"/>
      <c r="OPN115" s="395"/>
      <c r="OPO115" s="389"/>
      <c r="OPP115" s="390"/>
      <c r="OPQ115" s="391"/>
      <c r="OPR115" s="392"/>
      <c r="OPS115" s="393"/>
      <c r="OPT115" s="394"/>
      <c r="OPU115" s="395"/>
      <c r="OPV115" s="389"/>
      <c r="OPW115" s="390"/>
      <c r="OPX115" s="391"/>
      <c r="OPY115" s="392"/>
      <c r="OPZ115" s="393"/>
      <c r="OQA115" s="394"/>
      <c r="OQB115" s="395"/>
      <c r="OQC115" s="389"/>
      <c r="OQD115" s="390"/>
      <c r="OQE115" s="391"/>
      <c r="OQF115" s="392"/>
      <c r="OQG115" s="393"/>
      <c r="OQH115" s="394"/>
      <c r="OQI115" s="395"/>
      <c r="OQJ115" s="389"/>
      <c r="OQK115" s="390"/>
      <c r="OQL115" s="391"/>
      <c r="OQM115" s="392"/>
      <c r="OQN115" s="393"/>
      <c r="OQO115" s="394"/>
      <c r="OQP115" s="395"/>
      <c r="OQQ115" s="389"/>
      <c r="OQR115" s="390"/>
      <c r="OQS115" s="391"/>
      <c r="OQT115" s="392"/>
      <c r="OQU115" s="393"/>
      <c r="OQV115" s="394"/>
      <c r="OQW115" s="395"/>
      <c r="OQX115" s="389"/>
      <c r="OQY115" s="390"/>
      <c r="OQZ115" s="391"/>
      <c r="ORA115" s="392"/>
      <c r="ORB115" s="393"/>
      <c r="ORC115" s="394"/>
      <c r="ORD115" s="395"/>
      <c r="ORE115" s="389"/>
      <c r="ORF115" s="390"/>
      <c r="ORG115" s="391"/>
      <c r="ORH115" s="392"/>
      <c r="ORI115" s="393"/>
      <c r="ORJ115" s="394"/>
      <c r="ORK115" s="395"/>
      <c r="ORL115" s="389"/>
      <c r="ORM115" s="390"/>
      <c r="ORN115" s="391"/>
      <c r="ORO115" s="392"/>
      <c r="ORP115" s="393"/>
      <c r="ORQ115" s="394"/>
      <c r="ORR115" s="395"/>
      <c r="ORS115" s="389"/>
      <c r="ORT115" s="390"/>
      <c r="ORU115" s="391"/>
      <c r="ORV115" s="392"/>
      <c r="ORW115" s="393"/>
      <c r="ORX115" s="394"/>
      <c r="ORY115" s="395"/>
      <c r="ORZ115" s="389"/>
      <c r="OSA115" s="390"/>
      <c r="OSB115" s="391"/>
      <c r="OSC115" s="392"/>
      <c r="OSD115" s="393"/>
      <c r="OSE115" s="394"/>
      <c r="OSF115" s="395"/>
      <c r="OSG115" s="389"/>
      <c r="OSH115" s="390"/>
      <c r="OSI115" s="391"/>
      <c r="OSJ115" s="392"/>
      <c r="OSK115" s="393"/>
      <c r="OSL115" s="394"/>
      <c r="OSM115" s="395"/>
      <c r="OSN115" s="389"/>
      <c r="OSO115" s="390"/>
      <c r="OSP115" s="391"/>
      <c r="OSQ115" s="392"/>
      <c r="OSR115" s="393"/>
      <c r="OSS115" s="394"/>
      <c r="OST115" s="395"/>
      <c r="OSU115" s="389"/>
      <c r="OSV115" s="390"/>
      <c r="OSW115" s="391"/>
      <c r="OSX115" s="392"/>
      <c r="OSY115" s="393"/>
      <c r="OSZ115" s="394"/>
      <c r="OTA115" s="395"/>
      <c r="OTB115" s="389"/>
      <c r="OTC115" s="390"/>
      <c r="OTD115" s="391"/>
      <c r="OTE115" s="392"/>
      <c r="OTF115" s="393"/>
      <c r="OTG115" s="394"/>
      <c r="OTH115" s="395"/>
      <c r="OTI115" s="389"/>
      <c r="OTJ115" s="390"/>
      <c r="OTK115" s="391"/>
      <c r="OTL115" s="392"/>
      <c r="OTM115" s="393"/>
      <c r="OTN115" s="394"/>
      <c r="OTO115" s="395"/>
      <c r="OTP115" s="389"/>
      <c r="OTQ115" s="390"/>
      <c r="OTR115" s="391"/>
      <c r="OTS115" s="392"/>
      <c r="OTT115" s="393"/>
      <c r="OTU115" s="394"/>
      <c r="OTV115" s="395"/>
      <c r="OTW115" s="389"/>
      <c r="OTX115" s="390"/>
      <c r="OTY115" s="391"/>
      <c r="OTZ115" s="392"/>
      <c r="OUA115" s="393"/>
      <c r="OUB115" s="394"/>
      <c r="OUC115" s="395"/>
      <c r="OUD115" s="389"/>
      <c r="OUE115" s="390"/>
      <c r="OUF115" s="391"/>
      <c r="OUG115" s="392"/>
      <c r="OUH115" s="393"/>
      <c r="OUI115" s="394"/>
      <c r="OUJ115" s="395"/>
      <c r="OUK115" s="389"/>
      <c r="OUL115" s="390"/>
      <c r="OUM115" s="391"/>
      <c r="OUN115" s="392"/>
      <c r="OUO115" s="393"/>
      <c r="OUP115" s="394"/>
      <c r="OUQ115" s="395"/>
      <c r="OUR115" s="389"/>
      <c r="OUS115" s="390"/>
      <c r="OUT115" s="391"/>
      <c r="OUU115" s="392"/>
      <c r="OUV115" s="393"/>
      <c r="OUW115" s="394"/>
      <c r="OUX115" s="395"/>
      <c r="OUY115" s="389"/>
      <c r="OUZ115" s="390"/>
      <c r="OVA115" s="391"/>
      <c r="OVB115" s="392"/>
      <c r="OVC115" s="393"/>
      <c r="OVD115" s="394"/>
      <c r="OVE115" s="395"/>
      <c r="OVF115" s="389"/>
      <c r="OVG115" s="390"/>
      <c r="OVH115" s="391"/>
      <c r="OVI115" s="392"/>
      <c r="OVJ115" s="393"/>
      <c r="OVK115" s="394"/>
      <c r="OVL115" s="395"/>
      <c r="OVM115" s="389"/>
      <c r="OVN115" s="390"/>
      <c r="OVO115" s="391"/>
      <c r="OVP115" s="392"/>
      <c r="OVQ115" s="393"/>
      <c r="OVR115" s="394"/>
      <c r="OVS115" s="395"/>
      <c r="OVT115" s="389"/>
      <c r="OVU115" s="390"/>
      <c r="OVV115" s="391"/>
      <c r="OVW115" s="392"/>
      <c r="OVX115" s="393"/>
      <c r="OVY115" s="394"/>
      <c r="OVZ115" s="395"/>
      <c r="OWA115" s="389"/>
      <c r="OWB115" s="390"/>
      <c r="OWC115" s="391"/>
      <c r="OWD115" s="392"/>
      <c r="OWE115" s="393"/>
      <c r="OWF115" s="394"/>
      <c r="OWG115" s="395"/>
      <c r="OWH115" s="389"/>
      <c r="OWI115" s="390"/>
      <c r="OWJ115" s="391"/>
      <c r="OWK115" s="392"/>
      <c r="OWL115" s="393"/>
      <c r="OWM115" s="394"/>
      <c r="OWN115" s="395"/>
      <c r="OWO115" s="389"/>
      <c r="OWP115" s="390"/>
      <c r="OWQ115" s="391"/>
      <c r="OWR115" s="392"/>
      <c r="OWS115" s="393"/>
      <c r="OWT115" s="394"/>
      <c r="OWU115" s="395"/>
      <c r="OWV115" s="389"/>
      <c r="OWW115" s="390"/>
      <c r="OWX115" s="391"/>
      <c r="OWY115" s="392"/>
      <c r="OWZ115" s="393"/>
      <c r="OXA115" s="394"/>
      <c r="OXB115" s="395"/>
      <c r="OXC115" s="389"/>
      <c r="OXD115" s="390"/>
      <c r="OXE115" s="391"/>
      <c r="OXF115" s="392"/>
      <c r="OXG115" s="393"/>
      <c r="OXH115" s="394"/>
      <c r="OXI115" s="395"/>
      <c r="OXJ115" s="389"/>
      <c r="OXK115" s="390"/>
      <c r="OXL115" s="391"/>
      <c r="OXM115" s="392"/>
      <c r="OXN115" s="393"/>
      <c r="OXO115" s="394"/>
      <c r="OXP115" s="395"/>
      <c r="OXQ115" s="389"/>
      <c r="OXR115" s="390"/>
      <c r="OXS115" s="391"/>
      <c r="OXT115" s="392"/>
      <c r="OXU115" s="393"/>
      <c r="OXV115" s="394"/>
      <c r="OXW115" s="395"/>
      <c r="OXX115" s="389"/>
      <c r="OXY115" s="390"/>
      <c r="OXZ115" s="391"/>
      <c r="OYA115" s="392"/>
      <c r="OYB115" s="393"/>
      <c r="OYC115" s="394"/>
      <c r="OYD115" s="395"/>
      <c r="OYE115" s="389"/>
      <c r="OYF115" s="390"/>
      <c r="OYG115" s="391"/>
      <c r="OYH115" s="392"/>
      <c r="OYI115" s="393"/>
      <c r="OYJ115" s="394"/>
      <c r="OYK115" s="395"/>
      <c r="OYL115" s="389"/>
      <c r="OYM115" s="390"/>
      <c r="OYN115" s="391"/>
      <c r="OYO115" s="392"/>
      <c r="OYP115" s="393"/>
      <c r="OYQ115" s="394"/>
      <c r="OYR115" s="395"/>
      <c r="OYS115" s="389"/>
      <c r="OYT115" s="390"/>
      <c r="OYU115" s="391"/>
      <c r="OYV115" s="392"/>
      <c r="OYW115" s="393"/>
      <c r="OYX115" s="394"/>
      <c r="OYY115" s="395"/>
      <c r="OYZ115" s="389"/>
      <c r="OZA115" s="390"/>
      <c r="OZB115" s="391"/>
      <c r="OZC115" s="392"/>
      <c r="OZD115" s="393"/>
      <c r="OZE115" s="394"/>
      <c r="OZF115" s="395"/>
      <c r="OZG115" s="389"/>
      <c r="OZH115" s="390"/>
      <c r="OZI115" s="391"/>
      <c r="OZJ115" s="392"/>
      <c r="OZK115" s="393"/>
      <c r="OZL115" s="394"/>
      <c r="OZM115" s="395"/>
      <c r="OZN115" s="389"/>
      <c r="OZO115" s="390"/>
      <c r="OZP115" s="391"/>
      <c r="OZQ115" s="392"/>
      <c r="OZR115" s="393"/>
      <c r="OZS115" s="394"/>
      <c r="OZT115" s="395"/>
      <c r="OZU115" s="389"/>
      <c r="OZV115" s="390"/>
      <c r="OZW115" s="391"/>
      <c r="OZX115" s="392"/>
      <c r="OZY115" s="393"/>
      <c r="OZZ115" s="394"/>
      <c r="PAA115" s="395"/>
      <c r="PAB115" s="389"/>
      <c r="PAC115" s="390"/>
      <c r="PAD115" s="391"/>
      <c r="PAE115" s="392"/>
      <c r="PAF115" s="393"/>
      <c r="PAG115" s="394"/>
      <c r="PAH115" s="395"/>
      <c r="PAI115" s="389"/>
      <c r="PAJ115" s="390"/>
      <c r="PAK115" s="391"/>
      <c r="PAL115" s="392"/>
      <c r="PAM115" s="393"/>
      <c r="PAN115" s="394"/>
      <c r="PAO115" s="395"/>
      <c r="PAP115" s="389"/>
      <c r="PAQ115" s="390"/>
      <c r="PAR115" s="391"/>
      <c r="PAS115" s="392"/>
      <c r="PAT115" s="393"/>
      <c r="PAU115" s="394"/>
      <c r="PAV115" s="395"/>
      <c r="PAW115" s="389"/>
      <c r="PAX115" s="390"/>
      <c r="PAY115" s="391"/>
      <c r="PAZ115" s="392"/>
      <c r="PBA115" s="393"/>
      <c r="PBB115" s="394"/>
      <c r="PBC115" s="395"/>
      <c r="PBD115" s="389"/>
      <c r="PBE115" s="390"/>
      <c r="PBF115" s="391"/>
      <c r="PBG115" s="392"/>
      <c r="PBH115" s="393"/>
      <c r="PBI115" s="394"/>
      <c r="PBJ115" s="395"/>
      <c r="PBK115" s="389"/>
      <c r="PBL115" s="390"/>
      <c r="PBM115" s="391"/>
      <c r="PBN115" s="392"/>
      <c r="PBO115" s="393"/>
      <c r="PBP115" s="394"/>
      <c r="PBQ115" s="395"/>
      <c r="PBR115" s="389"/>
      <c r="PBS115" s="390"/>
      <c r="PBT115" s="391"/>
      <c r="PBU115" s="392"/>
      <c r="PBV115" s="393"/>
      <c r="PBW115" s="394"/>
      <c r="PBX115" s="395"/>
      <c r="PBY115" s="389"/>
      <c r="PBZ115" s="390"/>
      <c r="PCA115" s="391"/>
      <c r="PCB115" s="392"/>
      <c r="PCC115" s="393"/>
      <c r="PCD115" s="394"/>
      <c r="PCE115" s="395"/>
      <c r="PCF115" s="389"/>
      <c r="PCG115" s="390"/>
      <c r="PCH115" s="391"/>
      <c r="PCI115" s="392"/>
      <c r="PCJ115" s="393"/>
      <c r="PCK115" s="394"/>
      <c r="PCL115" s="395"/>
      <c r="PCM115" s="389"/>
      <c r="PCN115" s="390"/>
      <c r="PCO115" s="391"/>
      <c r="PCP115" s="392"/>
      <c r="PCQ115" s="393"/>
      <c r="PCR115" s="394"/>
      <c r="PCS115" s="395"/>
      <c r="PCT115" s="389"/>
      <c r="PCU115" s="390"/>
      <c r="PCV115" s="391"/>
      <c r="PCW115" s="392"/>
      <c r="PCX115" s="393"/>
      <c r="PCY115" s="394"/>
      <c r="PCZ115" s="395"/>
      <c r="PDA115" s="389"/>
      <c r="PDB115" s="390"/>
      <c r="PDC115" s="391"/>
      <c r="PDD115" s="392"/>
      <c r="PDE115" s="393"/>
      <c r="PDF115" s="394"/>
      <c r="PDG115" s="395"/>
      <c r="PDH115" s="389"/>
      <c r="PDI115" s="390"/>
      <c r="PDJ115" s="391"/>
      <c r="PDK115" s="392"/>
      <c r="PDL115" s="393"/>
      <c r="PDM115" s="394"/>
      <c r="PDN115" s="395"/>
      <c r="PDO115" s="389"/>
      <c r="PDP115" s="390"/>
      <c r="PDQ115" s="391"/>
      <c r="PDR115" s="392"/>
      <c r="PDS115" s="393"/>
      <c r="PDT115" s="394"/>
      <c r="PDU115" s="395"/>
      <c r="PDV115" s="389"/>
      <c r="PDW115" s="390"/>
      <c r="PDX115" s="391"/>
      <c r="PDY115" s="392"/>
      <c r="PDZ115" s="393"/>
      <c r="PEA115" s="394"/>
      <c r="PEB115" s="395"/>
      <c r="PEC115" s="389"/>
      <c r="PED115" s="390"/>
      <c r="PEE115" s="391"/>
      <c r="PEF115" s="392"/>
      <c r="PEG115" s="393"/>
      <c r="PEH115" s="394"/>
      <c r="PEI115" s="395"/>
      <c r="PEJ115" s="389"/>
      <c r="PEK115" s="390"/>
      <c r="PEL115" s="391"/>
      <c r="PEM115" s="392"/>
      <c r="PEN115" s="393"/>
      <c r="PEO115" s="394"/>
      <c r="PEP115" s="395"/>
      <c r="PEQ115" s="389"/>
      <c r="PER115" s="390"/>
      <c r="PES115" s="391"/>
      <c r="PET115" s="392"/>
      <c r="PEU115" s="393"/>
      <c r="PEV115" s="394"/>
      <c r="PEW115" s="395"/>
      <c r="PEX115" s="389"/>
      <c r="PEY115" s="390"/>
      <c r="PEZ115" s="391"/>
      <c r="PFA115" s="392"/>
      <c r="PFB115" s="393"/>
      <c r="PFC115" s="394"/>
      <c r="PFD115" s="395"/>
      <c r="PFE115" s="389"/>
      <c r="PFF115" s="390"/>
      <c r="PFG115" s="391"/>
      <c r="PFH115" s="392"/>
      <c r="PFI115" s="393"/>
      <c r="PFJ115" s="394"/>
      <c r="PFK115" s="395"/>
      <c r="PFL115" s="389"/>
      <c r="PFM115" s="390"/>
      <c r="PFN115" s="391"/>
      <c r="PFO115" s="392"/>
      <c r="PFP115" s="393"/>
      <c r="PFQ115" s="394"/>
      <c r="PFR115" s="395"/>
      <c r="PFS115" s="389"/>
      <c r="PFT115" s="390"/>
      <c r="PFU115" s="391"/>
      <c r="PFV115" s="392"/>
      <c r="PFW115" s="393"/>
      <c r="PFX115" s="394"/>
      <c r="PFY115" s="395"/>
      <c r="PFZ115" s="389"/>
      <c r="PGA115" s="390"/>
      <c r="PGB115" s="391"/>
      <c r="PGC115" s="392"/>
      <c r="PGD115" s="393"/>
      <c r="PGE115" s="394"/>
      <c r="PGF115" s="395"/>
      <c r="PGG115" s="389"/>
      <c r="PGH115" s="390"/>
      <c r="PGI115" s="391"/>
      <c r="PGJ115" s="392"/>
      <c r="PGK115" s="393"/>
      <c r="PGL115" s="394"/>
      <c r="PGM115" s="395"/>
      <c r="PGN115" s="389"/>
      <c r="PGO115" s="390"/>
      <c r="PGP115" s="391"/>
      <c r="PGQ115" s="392"/>
      <c r="PGR115" s="393"/>
      <c r="PGS115" s="394"/>
      <c r="PGT115" s="395"/>
      <c r="PGU115" s="389"/>
      <c r="PGV115" s="390"/>
      <c r="PGW115" s="391"/>
      <c r="PGX115" s="392"/>
      <c r="PGY115" s="393"/>
      <c r="PGZ115" s="394"/>
      <c r="PHA115" s="395"/>
      <c r="PHB115" s="389"/>
      <c r="PHC115" s="390"/>
      <c r="PHD115" s="391"/>
      <c r="PHE115" s="392"/>
      <c r="PHF115" s="393"/>
      <c r="PHG115" s="394"/>
      <c r="PHH115" s="395"/>
      <c r="PHI115" s="389"/>
      <c r="PHJ115" s="390"/>
      <c r="PHK115" s="391"/>
      <c r="PHL115" s="392"/>
      <c r="PHM115" s="393"/>
      <c r="PHN115" s="394"/>
      <c r="PHO115" s="395"/>
      <c r="PHP115" s="389"/>
      <c r="PHQ115" s="390"/>
      <c r="PHR115" s="391"/>
      <c r="PHS115" s="392"/>
      <c r="PHT115" s="393"/>
      <c r="PHU115" s="394"/>
      <c r="PHV115" s="395"/>
      <c r="PHW115" s="389"/>
      <c r="PHX115" s="390"/>
      <c r="PHY115" s="391"/>
      <c r="PHZ115" s="392"/>
      <c r="PIA115" s="393"/>
      <c r="PIB115" s="394"/>
      <c r="PIC115" s="395"/>
      <c r="PID115" s="389"/>
      <c r="PIE115" s="390"/>
      <c r="PIF115" s="391"/>
      <c r="PIG115" s="392"/>
      <c r="PIH115" s="393"/>
      <c r="PII115" s="394"/>
      <c r="PIJ115" s="395"/>
      <c r="PIK115" s="389"/>
      <c r="PIL115" s="390"/>
      <c r="PIM115" s="391"/>
      <c r="PIN115" s="392"/>
      <c r="PIO115" s="393"/>
      <c r="PIP115" s="394"/>
      <c r="PIQ115" s="395"/>
      <c r="PIR115" s="389"/>
      <c r="PIS115" s="390"/>
      <c r="PIT115" s="391"/>
      <c r="PIU115" s="392"/>
      <c r="PIV115" s="393"/>
      <c r="PIW115" s="394"/>
      <c r="PIX115" s="395"/>
      <c r="PIY115" s="389"/>
      <c r="PIZ115" s="390"/>
      <c r="PJA115" s="391"/>
      <c r="PJB115" s="392"/>
      <c r="PJC115" s="393"/>
      <c r="PJD115" s="394"/>
      <c r="PJE115" s="395"/>
      <c r="PJF115" s="389"/>
      <c r="PJG115" s="390"/>
      <c r="PJH115" s="391"/>
      <c r="PJI115" s="392"/>
      <c r="PJJ115" s="393"/>
      <c r="PJK115" s="394"/>
      <c r="PJL115" s="395"/>
      <c r="PJM115" s="389"/>
      <c r="PJN115" s="390"/>
      <c r="PJO115" s="391"/>
      <c r="PJP115" s="392"/>
      <c r="PJQ115" s="393"/>
      <c r="PJR115" s="394"/>
      <c r="PJS115" s="395"/>
      <c r="PJT115" s="389"/>
      <c r="PJU115" s="390"/>
      <c r="PJV115" s="391"/>
      <c r="PJW115" s="392"/>
      <c r="PJX115" s="393"/>
      <c r="PJY115" s="394"/>
      <c r="PJZ115" s="395"/>
      <c r="PKA115" s="389"/>
      <c r="PKB115" s="390"/>
      <c r="PKC115" s="391"/>
      <c r="PKD115" s="392"/>
      <c r="PKE115" s="393"/>
      <c r="PKF115" s="394"/>
      <c r="PKG115" s="395"/>
      <c r="PKH115" s="389"/>
      <c r="PKI115" s="390"/>
      <c r="PKJ115" s="391"/>
      <c r="PKK115" s="392"/>
      <c r="PKL115" s="393"/>
      <c r="PKM115" s="394"/>
      <c r="PKN115" s="395"/>
      <c r="PKO115" s="389"/>
      <c r="PKP115" s="390"/>
      <c r="PKQ115" s="391"/>
      <c r="PKR115" s="392"/>
      <c r="PKS115" s="393"/>
      <c r="PKT115" s="394"/>
      <c r="PKU115" s="395"/>
      <c r="PKV115" s="389"/>
      <c r="PKW115" s="390"/>
      <c r="PKX115" s="391"/>
      <c r="PKY115" s="392"/>
      <c r="PKZ115" s="393"/>
      <c r="PLA115" s="394"/>
      <c r="PLB115" s="395"/>
      <c r="PLC115" s="389"/>
      <c r="PLD115" s="390"/>
      <c r="PLE115" s="391"/>
      <c r="PLF115" s="392"/>
      <c r="PLG115" s="393"/>
      <c r="PLH115" s="394"/>
      <c r="PLI115" s="395"/>
      <c r="PLJ115" s="389"/>
      <c r="PLK115" s="390"/>
      <c r="PLL115" s="391"/>
      <c r="PLM115" s="392"/>
      <c r="PLN115" s="393"/>
      <c r="PLO115" s="394"/>
      <c r="PLP115" s="395"/>
      <c r="PLQ115" s="389"/>
      <c r="PLR115" s="390"/>
      <c r="PLS115" s="391"/>
      <c r="PLT115" s="392"/>
      <c r="PLU115" s="393"/>
      <c r="PLV115" s="394"/>
      <c r="PLW115" s="395"/>
      <c r="PLX115" s="389"/>
      <c r="PLY115" s="390"/>
      <c r="PLZ115" s="391"/>
      <c r="PMA115" s="392"/>
      <c r="PMB115" s="393"/>
      <c r="PMC115" s="394"/>
      <c r="PMD115" s="395"/>
      <c r="PME115" s="389"/>
      <c r="PMF115" s="390"/>
      <c r="PMG115" s="391"/>
      <c r="PMH115" s="392"/>
      <c r="PMI115" s="393"/>
      <c r="PMJ115" s="394"/>
      <c r="PMK115" s="395"/>
      <c r="PML115" s="389"/>
      <c r="PMM115" s="390"/>
      <c r="PMN115" s="391"/>
      <c r="PMO115" s="392"/>
      <c r="PMP115" s="393"/>
      <c r="PMQ115" s="394"/>
      <c r="PMR115" s="395"/>
      <c r="PMS115" s="389"/>
      <c r="PMT115" s="390"/>
      <c r="PMU115" s="391"/>
      <c r="PMV115" s="392"/>
      <c r="PMW115" s="393"/>
      <c r="PMX115" s="394"/>
      <c r="PMY115" s="395"/>
      <c r="PMZ115" s="389"/>
      <c r="PNA115" s="390"/>
      <c r="PNB115" s="391"/>
      <c r="PNC115" s="392"/>
      <c r="PND115" s="393"/>
      <c r="PNE115" s="394"/>
      <c r="PNF115" s="395"/>
      <c r="PNG115" s="389"/>
      <c r="PNH115" s="390"/>
      <c r="PNI115" s="391"/>
      <c r="PNJ115" s="392"/>
      <c r="PNK115" s="393"/>
      <c r="PNL115" s="394"/>
      <c r="PNM115" s="395"/>
      <c r="PNN115" s="389"/>
      <c r="PNO115" s="390"/>
      <c r="PNP115" s="391"/>
      <c r="PNQ115" s="392"/>
      <c r="PNR115" s="393"/>
      <c r="PNS115" s="394"/>
      <c r="PNT115" s="395"/>
      <c r="PNU115" s="389"/>
      <c r="PNV115" s="390"/>
      <c r="PNW115" s="391"/>
      <c r="PNX115" s="392"/>
      <c r="PNY115" s="393"/>
      <c r="PNZ115" s="394"/>
      <c r="POA115" s="395"/>
      <c r="POB115" s="389"/>
      <c r="POC115" s="390"/>
      <c r="POD115" s="391"/>
      <c r="POE115" s="392"/>
      <c r="POF115" s="393"/>
      <c r="POG115" s="394"/>
      <c r="POH115" s="395"/>
      <c r="POI115" s="389"/>
      <c r="POJ115" s="390"/>
      <c r="POK115" s="391"/>
      <c r="POL115" s="392"/>
      <c r="POM115" s="393"/>
      <c r="PON115" s="394"/>
      <c r="POO115" s="395"/>
      <c r="POP115" s="389"/>
      <c r="POQ115" s="390"/>
      <c r="POR115" s="391"/>
      <c r="POS115" s="392"/>
      <c r="POT115" s="393"/>
      <c r="POU115" s="394"/>
      <c r="POV115" s="395"/>
      <c r="POW115" s="389"/>
      <c r="POX115" s="390"/>
      <c r="POY115" s="391"/>
      <c r="POZ115" s="392"/>
      <c r="PPA115" s="393"/>
      <c r="PPB115" s="394"/>
      <c r="PPC115" s="395"/>
      <c r="PPD115" s="389"/>
      <c r="PPE115" s="390"/>
      <c r="PPF115" s="391"/>
      <c r="PPG115" s="392"/>
      <c r="PPH115" s="393"/>
      <c r="PPI115" s="394"/>
      <c r="PPJ115" s="395"/>
      <c r="PPK115" s="389"/>
      <c r="PPL115" s="390"/>
      <c r="PPM115" s="391"/>
      <c r="PPN115" s="392"/>
      <c r="PPO115" s="393"/>
      <c r="PPP115" s="394"/>
      <c r="PPQ115" s="395"/>
      <c r="PPR115" s="389"/>
      <c r="PPS115" s="390"/>
      <c r="PPT115" s="391"/>
      <c r="PPU115" s="392"/>
      <c r="PPV115" s="393"/>
      <c r="PPW115" s="394"/>
      <c r="PPX115" s="395"/>
      <c r="PPY115" s="389"/>
      <c r="PPZ115" s="390"/>
      <c r="PQA115" s="391"/>
      <c r="PQB115" s="392"/>
      <c r="PQC115" s="393"/>
      <c r="PQD115" s="394"/>
      <c r="PQE115" s="395"/>
      <c r="PQF115" s="389"/>
      <c r="PQG115" s="390"/>
      <c r="PQH115" s="391"/>
      <c r="PQI115" s="392"/>
      <c r="PQJ115" s="393"/>
      <c r="PQK115" s="394"/>
      <c r="PQL115" s="395"/>
      <c r="PQM115" s="389"/>
      <c r="PQN115" s="390"/>
      <c r="PQO115" s="391"/>
      <c r="PQP115" s="392"/>
      <c r="PQQ115" s="393"/>
      <c r="PQR115" s="394"/>
      <c r="PQS115" s="395"/>
      <c r="PQT115" s="389"/>
      <c r="PQU115" s="390"/>
      <c r="PQV115" s="391"/>
      <c r="PQW115" s="392"/>
      <c r="PQX115" s="393"/>
      <c r="PQY115" s="394"/>
      <c r="PQZ115" s="395"/>
      <c r="PRA115" s="389"/>
      <c r="PRB115" s="390"/>
      <c r="PRC115" s="391"/>
      <c r="PRD115" s="392"/>
      <c r="PRE115" s="393"/>
      <c r="PRF115" s="394"/>
      <c r="PRG115" s="395"/>
      <c r="PRH115" s="389"/>
      <c r="PRI115" s="390"/>
      <c r="PRJ115" s="391"/>
      <c r="PRK115" s="392"/>
      <c r="PRL115" s="393"/>
      <c r="PRM115" s="394"/>
      <c r="PRN115" s="395"/>
      <c r="PRO115" s="389"/>
      <c r="PRP115" s="390"/>
      <c r="PRQ115" s="391"/>
      <c r="PRR115" s="392"/>
      <c r="PRS115" s="393"/>
      <c r="PRT115" s="394"/>
      <c r="PRU115" s="395"/>
      <c r="PRV115" s="389"/>
      <c r="PRW115" s="390"/>
      <c r="PRX115" s="391"/>
      <c r="PRY115" s="392"/>
      <c r="PRZ115" s="393"/>
      <c r="PSA115" s="394"/>
      <c r="PSB115" s="395"/>
      <c r="PSC115" s="389"/>
      <c r="PSD115" s="390"/>
      <c r="PSE115" s="391"/>
      <c r="PSF115" s="392"/>
      <c r="PSG115" s="393"/>
      <c r="PSH115" s="394"/>
      <c r="PSI115" s="395"/>
      <c r="PSJ115" s="389"/>
      <c r="PSK115" s="390"/>
      <c r="PSL115" s="391"/>
      <c r="PSM115" s="392"/>
      <c r="PSN115" s="393"/>
      <c r="PSO115" s="394"/>
      <c r="PSP115" s="395"/>
      <c r="PSQ115" s="389"/>
      <c r="PSR115" s="390"/>
      <c r="PSS115" s="391"/>
      <c r="PST115" s="392"/>
      <c r="PSU115" s="393"/>
      <c r="PSV115" s="394"/>
      <c r="PSW115" s="395"/>
      <c r="PSX115" s="389"/>
      <c r="PSY115" s="390"/>
      <c r="PSZ115" s="391"/>
      <c r="PTA115" s="392"/>
      <c r="PTB115" s="393"/>
      <c r="PTC115" s="394"/>
      <c r="PTD115" s="395"/>
      <c r="PTE115" s="389"/>
      <c r="PTF115" s="390"/>
      <c r="PTG115" s="391"/>
      <c r="PTH115" s="392"/>
      <c r="PTI115" s="393"/>
      <c r="PTJ115" s="394"/>
      <c r="PTK115" s="395"/>
      <c r="PTL115" s="389"/>
      <c r="PTM115" s="390"/>
      <c r="PTN115" s="391"/>
      <c r="PTO115" s="392"/>
      <c r="PTP115" s="393"/>
      <c r="PTQ115" s="394"/>
      <c r="PTR115" s="395"/>
      <c r="PTS115" s="389"/>
      <c r="PTT115" s="390"/>
      <c r="PTU115" s="391"/>
      <c r="PTV115" s="392"/>
      <c r="PTW115" s="393"/>
      <c r="PTX115" s="394"/>
      <c r="PTY115" s="395"/>
      <c r="PTZ115" s="389"/>
      <c r="PUA115" s="390"/>
      <c r="PUB115" s="391"/>
      <c r="PUC115" s="392"/>
      <c r="PUD115" s="393"/>
      <c r="PUE115" s="394"/>
      <c r="PUF115" s="395"/>
      <c r="PUG115" s="389"/>
      <c r="PUH115" s="390"/>
      <c r="PUI115" s="391"/>
      <c r="PUJ115" s="392"/>
      <c r="PUK115" s="393"/>
      <c r="PUL115" s="394"/>
      <c r="PUM115" s="395"/>
      <c r="PUN115" s="389"/>
      <c r="PUO115" s="390"/>
      <c r="PUP115" s="391"/>
      <c r="PUQ115" s="392"/>
      <c r="PUR115" s="393"/>
      <c r="PUS115" s="394"/>
      <c r="PUT115" s="395"/>
      <c r="PUU115" s="389"/>
      <c r="PUV115" s="390"/>
      <c r="PUW115" s="391"/>
      <c r="PUX115" s="392"/>
      <c r="PUY115" s="393"/>
      <c r="PUZ115" s="394"/>
      <c r="PVA115" s="395"/>
      <c r="PVB115" s="389"/>
      <c r="PVC115" s="390"/>
      <c r="PVD115" s="391"/>
      <c r="PVE115" s="392"/>
      <c r="PVF115" s="393"/>
      <c r="PVG115" s="394"/>
      <c r="PVH115" s="395"/>
      <c r="PVI115" s="389"/>
      <c r="PVJ115" s="390"/>
      <c r="PVK115" s="391"/>
      <c r="PVL115" s="392"/>
      <c r="PVM115" s="393"/>
      <c r="PVN115" s="394"/>
      <c r="PVO115" s="395"/>
      <c r="PVP115" s="389"/>
      <c r="PVQ115" s="390"/>
      <c r="PVR115" s="391"/>
      <c r="PVS115" s="392"/>
      <c r="PVT115" s="393"/>
      <c r="PVU115" s="394"/>
      <c r="PVV115" s="395"/>
      <c r="PVW115" s="389"/>
      <c r="PVX115" s="390"/>
      <c r="PVY115" s="391"/>
      <c r="PVZ115" s="392"/>
      <c r="PWA115" s="393"/>
      <c r="PWB115" s="394"/>
      <c r="PWC115" s="395"/>
      <c r="PWD115" s="389"/>
      <c r="PWE115" s="390"/>
      <c r="PWF115" s="391"/>
      <c r="PWG115" s="392"/>
      <c r="PWH115" s="393"/>
      <c r="PWI115" s="394"/>
      <c r="PWJ115" s="395"/>
      <c r="PWK115" s="389"/>
      <c r="PWL115" s="390"/>
      <c r="PWM115" s="391"/>
      <c r="PWN115" s="392"/>
      <c r="PWO115" s="393"/>
      <c r="PWP115" s="394"/>
      <c r="PWQ115" s="395"/>
      <c r="PWR115" s="389"/>
      <c r="PWS115" s="390"/>
      <c r="PWT115" s="391"/>
      <c r="PWU115" s="392"/>
      <c r="PWV115" s="393"/>
      <c r="PWW115" s="394"/>
      <c r="PWX115" s="395"/>
      <c r="PWY115" s="389"/>
      <c r="PWZ115" s="390"/>
      <c r="PXA115" s="391"/>
      <c r="PXB115" s="392"/>
      <c r="PXC115" s="393"/>
      <c r="PXD115" s="394"/>
      <c r="PXE115" s="395"/>
      <c r="PXF115" s="389"/>
      <c r="PXG115" s="390"/>
      <c r="PXH115" s="391"/>
      <c r="PXI115" s="392"/>
      <c r="PXJ115" s="393"/>
      <c r="PXK115" s="394"/>
      <c r="PXL115" s="395"/>
      <c r="PXM115" s="389"/>
      <c r="PXN115" s="390"/>
      <c r="PXO115" s="391"/>
      <c r="PXP115" s="392"/>
      <c r="PXQ115" s="393"/>
      <c r="PXR115" s="394"/>
      <c r="PXS115" s="395"/>
      <c r="PXT115" s="389"/>
      <c r="PXU115" s="390"/>
      <c r="PXV115" s="391"/>
      <c r="PXW115" s="392"/>
      <c r="PXX115" s="393"/>
      <c r="PXY115" s="394"/>
      <c r="PXZ115" s="395"/>
      <c r="PYA115" s="389"/>
      <c r="PYB115" s="390"/>
      <c r="PYC115" s="391"/>
      <c r="PYD115" s="392"/>
      <c r="PYE115" s="393"/>
      <c r="PYF115" s="394"/>
      <c r="PYG115" s="395"/>
      <c r="PYH115" s="389"/>
      <c r="PYI115" s="390"/>
      <c r="PYJ115" s="391"/>
      <c r="PYK115" s="392"/>
      <c r="PYL115" s="393"/>
      <c r="PYM115" s="394"/>
      <c r="PYN115" s="395"/>
      <c r="PYO115" s="389"/>
      <c r="PYP115" s="390"/>
      <c r="PYQ115" s="391"/>
      <c r="PYR115" s="392"/>
      <c r="PYS115" s="393"/>
      <c r="PYT115" s="394"/>
      <c r="PYU115" s="395"/>
      <c r="PYV115" s="389"/>
      <c r="PYW115" s="390"/>
      <c r="PYX115" s="391"/>
      <c r="PYY115" s="392"/>
      <c r="PYZ115" s="393"/>
      <c r="PZA115" s="394"/>
      <c r="PZB115" s="395"/>
      <c r="PZC115" s="389"/>
      <c r="PZD115" s="390"/>
      <c r="PZE115" s="391"/>
      <c r="PZF115" s="392"/>
      <c r="PZG115" s="393"/>
      <c r="PZH115" s="394"/>
      <c r="PZI115" s="395"/>
      <c r="PZJ115" s="389"/>
      <c r="PZK115" s="390"/>
      <c r="PZL115" s="391"/>
      <c r="PZM115" s="392"/>
      <c r="PZN115" s="393"/>
      <c r="PZO115" s="394"/>
      <c r="PZP115" s="395"/>
      <c r="PZQ115" s="389"/>
      <c r="PZR115" s="390"/>
      <c r="PZS115" s="391"/>
      <c r="PZT115" s="392"/>
      <c r="PZU115" s="393"/>
      <c r="PZV115" s="394"/>
      <c r="PZW115" s="395"/>
      <c r="PZX115" s="389"/>
      <c r="PZY115" s="390"/>
      <c r="PZZ115" s="391"/>
      <c r="QAA115" s="392"/>
      <c r="QAB115" s="393"/>
      <c r="QAC115" s="394"/>
      <c r="QAD115" s="395"/>
      <c r="QAE115" s="389"/>
      <c r="QAF115" s="390"/>
      <c r="QAG115" s="391"/>
      <c r="QAH115" s="392"/>
      <c r="QAI115" s="393"/>
      <c r="QAJ115" s="394"/>
      <c r="QAK115" s="395"/>
      <c r="QAL115" s="389"/>
      <c r="QAM115" s="390"/>
      <c r="QAN115" s="391"/>
      <c r="QAO115" s="392"/>
      <c r="QAP115" s="393"/>
      <c r="QAQ115" s="394"/>
      <c r="QAR115" s="395"/>
      <c r="QAS115" s="389"/>
      <c r="QAT115" s="390"/>
      <c r="QAU115" s="391"/>
      <c r="QAV115" s="392"/>
      <c r="QAW115" s="393"/>
      <c r="QAX115" s="394"/>
      <c r="QAY115" s="395"/>
      <c r="QAZ115" s="389"/>
      <c r="QBA115" s="390"/>
      <c r="QBB115" s="391"/>
      <c r="QBC115" s="392"/>
      <c r="QBD115" s="393"/>
      <c r="QBE115" s="394"/>
      <c r="QBF115" s="395"/>
      <c r="QBG115" s="389"/>
      <c r="QBH115" s="390"/>
      <c r="QBI115" s="391"/>
      <c r="QBJ115" s="392"/>
      <c r="QBK115" s="393"/>
      <c r="QBL115" s="394"/>
      <c r="QBM115" s="395"/>
      <c r="QBN115" s="389"/>
      <c r="QBO115" s="390"/>
      <c r="QBP115" s="391"/>
      <c r="QBQ115" s="392"/>
      <c r="QBR115" s="393"/>
      <c r="QBS115" s="394"/>
      <c r="QBT115" s="395"/>
      <c r="QBU115" s="389"/>
      <c r="QBV115" s="390"/>
      <c r="QBW115" s="391"/>
      <c r="QBX115" s="392"/>
      <c r="QBY115" s="393"/>
      <c r="QBZ115" s="394"/>
      <c r="QCA115" s="395"/>
      <c r="QCB115" s="389"/>
      <c r="QCC115" s="390"/>
      <c r="QCD115" s="391"/>
      <c r="QCE115" s="392"/>
      <c r="QCF115" s="393"/>
      <c r="QCG115" s="394"/>
      <c r="QCH115" s="395"/>
      <c r="QCI115" s="389"/>
      <c r="QCJ115" s="390"/>
      <c r="QCK115" s="391"/>
      <c r="QCL115" s="392"/>
      <c r="QCM115" s="393"/>
      <c r="QCN115" s="394"/>
      <c r="QCO115" s="395"/>
      <c r="QCP115" s="389"/>
      <c r="QCQ115" s="390"/>
      <c r="QCR115" s="391"/>
      <c r="QCS115" s="392"/>
      <c r="QCT115" s="393"/>
      <c r="QCU115" s="394"/>
      <c r="QCV115" s="395"/>
      <c r="QCW115" s="389"/>
      <c r="QCX115" s="390"/>
      <c r="QCY115" s="391"/>
      <c r="QCZ115" s="392"/>
      <c r="QDA115" s="393"/>
      <c r="QDB115" s="394"/>
      <c r="QDC115" s="395"/>
      <c r="QDD115" s="389"/>
      <c r="QDE115" s="390"/>
      <c r="QDF115" s="391"/>
      <c r="QDG115" s="392"/>
      <c r="QDH115" s="393"/>
      <c r="QDI115" s="394"/>
      <c r="QDJ115" s="395"/>
      <c r="QDK115" s="389"/>
      <c r="QDL115" s="390"/>
      <c r="QDM115" s="391"/>
      <c r="QDN115" s="392"/>
      <c r="QDO115" s="393"/>
      <c r="QDP115" s="394"/>
      <c r="QDQ115" s="395"/>
      <c r="QDR115" s="389"/>
      <c r="QDS115" s="390"/>
      <c r="QDT115" s="391"/>
      <c r="QDU115" s="392"/>
      <c r="QDV115" s="393"/>
      <c r="QDW115" s="394"/>
      <c r="QDX115" s="395"/>
      <c r="QDY115" s="389"/>
      <c r="QDZ115" s="390"/>
      <c r="QEA115" s="391"/>
      <c r="QEB115" s="392"/>
      <c r="QEC115" s="393"/>
      <c r="QED115" s="394"/>
      <c r="QEE115" s="395"/>
      <c r="QEF115" s="389"/>
      <c r="QEG115" s="390"/>
      <c r="QEH115" s="391"/>
      <c r="QEI115" s="392"/>
      <c r="QEJ115" s="393"/>
      <c r="QEK115" s="394"/>
      <c r="QEL115" s="395"/>
      <c r="QEM115" s="389"/>
      <c r="QEN115" s="390"/>
      <c r="QEO115" s="391"/>
      <c r="QEP115" s="392"/>
      <c r="QEQ115" s="393"/>
      <c r="QER115" s="394"/>
      <c r="QES115" s="395"/>
      <c r="QET115" s="389"/>
      <c r="QEU115" s="390"/>
      <c r="QEV115" s="391"/>
      <c r="QEW115" s="392"/>
      <c r="QEX115" s="393"/>
      <c r="QEY115" s="394"/>
      <c r="QEZ115" s="395"/>
      <c r="QFA115" s="389"/>
      <c r="QFB115" s="390"/>
      <c r="QFC115" s="391"/>
      <c r="QFD115" s="392"/>
      <c r="QFE115" s="393"/>
      <c r="QFF115" s="394"/>
      <c r="QFG115" s="395"/>
      <c r="QFH115" s="389"/>
      <c r="QFI115" s="390"/>
      <c r="QFJ115" s="391"/>
      <c r="QFK115" s="392"/>
      <c r="QFL115" s="393"/>
      <c r="QFM115" s="394"/>
      <c r="QFN115" s="395"/>
      <c r="QFO115" s="389"/>
      <c r="QFP115" s="390"/>
      <c r="QFQ115" s="391"/>
      <c r="QFR115" s="392"/>
      <c r="QFS115" s="393"/>
      <c r="QFT115" s="394"/>
      <c r="QFU115" s="395"/>
      <c r="QFV115" s="389"/>
      <c r="QFW115" s="390"/>
      <c r="QFX115" s="391"/>
      <c r="QFY115" s="392"/>
      <c r="QFZ115" s="393"/>
      <c r="QGA115" s="394"/>
      <c r="QGB115" s="395"/>
      <c r="QGC115" s="389"/>
      <c r="QGD115" s="390"/>
      <c r="QGE115" s="391"/>
      <c r="QGF115" s="392"/>
      <c r="QGG115" s="393"/>
      <c r="QGH115" s="394"/>
      <c r="QGI115" s="395"/>
      <c r="QGJ115" s="389"/>
      <c r="QGK115" s="390"/>
      <c r="QGL115" s="391"/>
      <c r="QGM115" s="392"/>
      <c r="QGN115" s="393"/>
      <c r="QGO115" s="394"/>
      <c r="QGP115" s="395"/>
      <c r="QGQ115" s="389"/>
      <c r="QGR115" s="390"/>
      <c r="QGS115" s="391"/>
      <c r="QGT115" s="392"/>
      <c r="QGU115" s="393"/>
      <c r="QGV115" s="394"/>
      <c r="QGW115" s="395"/>
      <c r="QGX115" s="389"/>
      <c r="QGY115" s="390"/>
      <c r="QGZ115" s="391"/>
      <c r="QHA115" s="392"/>
      <c r="QHB115" s="393"/>
      <c r="QHC115" s="394"/>
      <c r="QHD115" s="395"/>
      <c r="QHE115" s="389"/>
      <c r="QHF115" s="390"/>
      <c r="QHG115" s="391"/>
      <c r="QHH115" s="392"/>
      <c r="QHI115" s="393"/>
      <c r="QHJ115" s="394"/>
      <c r="QHK115" s="395"/>
      <c r="QHL115" s="389"/>
      <c r="QHM115" s="390"/>
      <c r="QHN115" s="391"/>
      <c r="QHO115" s="392"/>
      <c r="QHP115" s="393"/>
      <c r="QHQ115" s="394"/>
      <c r="QHR115" s="395"/>
      <c r="QHS115" s="389"/>
      <c r="QHT115" s="390"/>
      <c r="QHU115" s="391"/>
      <c r="QHV115" s="392"/>
      <c r="QHW115" s="393"/>
      <c r="QHX115" s="394"/>
      <c r="QHY115" s="395"/>
      <c r="QHZ115" s="389"/>
      <c r="QIA115" s="390"/>
      <c r="QIB115" s="391"/>
      <c r="QIC115" s="392"/>
      <c r="QID115" s="393"/>
      <c r="QIE115" s="394"/>
      <c r="QIF115" s="395"/>
      <c r="QIG115" s="389"/>
      <c r="QIH115" s="390"/>
      <c r="QII115" s="391"/>
      <c r="QIJ115" s="392"/>
      <c r="QIK115" s="393"/>
      <c r="QIL115" s="394"/>
      <c r="QIM115" s="395"/>
      <c r="QIN115" s="389"/>
      <c r="QIO115" s="390"/>
      <c r="QIP115" s="391"/>
      <c r="QIQ115" s="392"/>
      <c r="QIR115" s="393"/>
      <c r="QIS115" s="394"/>
      <c r="QIT115" s="395"/>
      <c r="QIU115" s="389"/>
      <c r="QIV115" s="390"/>
      <c r="QIW115" s="391"/>
      <c r="QIX115" s="392"/>
      <c r="QIY115" s="393"/>
      <c r="QIZ115" s="394"/>
      <c r="QJA115" s="395"/>
      <c r="QJB115" s="389"/>
      <c r="QJC115" s="390"/>
      <c r="QJD115" s="391"/>
      <c r="QJE115" s="392"/>
      <c r="QJF115" s="393"/>
      <c r="QJG115" s="394"/>
      <c r="QJH115" s="395"/>
      <c r="QJI115" s="389"/>
      <c r="QJJ115" s="390"/>
      <c r="QJK115" s="391"/>
      <c r="QJL115" s="392"/>
      <c r="QJM115" s="393"/>
      <c r="QJN115" s="394"/>
      <c r="QJO115" s="395"/>
      <c r="QJP115" s="389"/>
      <c r="QJQ115" s="390"/>
      <c r="QJR115" s="391"/>
      <c r="QJS115" s="392"/>
      <c r="QJT115" s="393"/>
      <c r="QJU115" s="394"/>
      <c r="QJV115" s="395"/>
      <c r="QJW115" s="389"/>
      <c r="QJX115" s="390"/>
      <c r="QJY115" s="391"/>
      <c r="QJZ115" s="392"/>
      <c r="QKA115" s="393"/>
      <c r="QKB115" s="394"/>
      <c r="QKC115" s="395"/>
      <c r="QKD115" s="389"/>
      <c r="QKE115" s="390"/>
      <c r="QKF115" s="391"/>
      <c r="QKG115" s="392"/>
      <c r="QKH115" s="393"/>
      <c r="QKI115" s="394"/>
      <c r="QKJ115" s="395"/>
      <c r="QKK115" s="389"/>
      <c r="QKL115" s="390"/>
      <c r="QKM115" s="391"/>
      <c r="QKN115" s="392"/>
      <c r="QKO115" s="393"/>
      <c r="QKP115" s="394"/>
      <c r="QKQ115" s="395"/>
      <c r="QKR115" s="389"/>
      <c r="QKS115" s="390"/>
      <c r="QKT115" s="391"/>
      <c r="QKU115" s="392"/>
      <c r="QKV115" s="393"/>
      <c r="QKW115" s="394"/>
      <c r="QKX115" s="395"/>
      <c r="QKY115" s="389"/>
      <c r="QKZ115" s="390"/>
      <c r="QLA115" s="391"/>
      <c r="QLB115" s="392"/>
      <c r="QLC115" s="393"/>
      <c r="QLD115" s="394"/>
      <c r="QLE115" s="395"/>
      <c r="QLF115" s="389"/>
      <c r="QLG115" s="390"/>
      <c r="QLH115" s="391"/>
      <c r="QLI115" s="392"/>
      <c r="QLJ115" s="393"/>
      <c r="QLK115" s="394"/>
      <c r="QLL115" s="395"/>
      <c r="QLM115" s="389"/>
      <c r="QLN115" s="390"/>
      <c r="QLO115" s="391"/>
      <c r="QLP115" s="392"/>
      <c r="QLQ115" s="393"/>
      <c r="QLR115" s="394"/>
      <c r="QLS115" s="395"/>
      <c r="QLT115" s="389"/>
      <c r="QLU115" s="390"/>
      <c r="QLV115" s="391"/>
      <c r="QLW115" s="392"/>
      <c r="QLX115" s="393"/>
      <c r="QLY115" s="394"/>
      <c r="QLZ115" s="395"/>
      <c r="QMA115" s="389"/>
      <c r="QMB115" s="390"/>
      <c r="QMC115" s="391"/>
      <c r="QMD115" s="392"/>
      <c r="QME115" s="393"/>
      <c r="QMF115" s="394"/>
      <c r="QMG115" s="395"/>
      <c r="QMH115" s="389"/>
      <c r="QMI115" s="390"/>
      <c r="QMJ115" s="391"/>
      <c r="QMK115" s="392"/>
      <c r="QML115" s="393"/>
      <c r="QMM115" s="394"/>
      <c r="QMN115" s="395"/>
      <c r="QMO115" s="389"/>
      <c r="QMP115" s="390"/>
      <c r="QMQ115" s="391"/>
      <c r="QMR115" s="392"/>
      <c r="QMS115" s="393"/>
      <c r="QMT115" s="394"/>
      <c r="QMU115" s="395"/>
      <c r="QMV115" s="389"/>
      <c r="QMW115" s="390"/>
      <c r="QMX115" s="391"/>
      <c r="QMY115" s="392"/>
      <c r="QMZ115" s="393"/>
      <c r="QNA115" s="394"/>
      <c r="QNB115" s="395"/>
      <c r="QNC115" s="389"/>
      <c r="QND115" s="390"/>
      <c r="QNE115" s="391"/>
      <c r="QNF115" s="392"/>
      <c r="QNG115" s="393"/>
      <c r="QNH115" s="394"/>
      <c r="QNI115" s="395"/>
      <c r="QNJ115" s="389"/>
      <c r="QNK115" s="390"/>
      <c r="QNL115" s="391"/>
      <c r="QNM115" s="392"/>
      <c r="QNN115" s="393"/>
      <c r="QNO115" s="394"/>
      <c r="QNP115" s="395"/>
      <c r="QNQ115" s="389"/>
      <c r="QNR115" s="390"/>
      <c r="QNS115" s="391"/>
      <c r="QNT115" s="392"/>
      <c r="QNU115" s="393"/>
      <c r="QNV115" s="394"/>
      <c r="QNW115" s="395"/>
      <c r="QNX115" s="389"/>
      <c r="QNY115" s="390"/>
      <c r="QNZ115" s="391"/>
      <c r="QOA115" s="392"/>
      <c r="QOB115" s="393"/>
      <c r="QOC115" s="394"/>
      <c r="QOD115" s="395"/>
      <c r="QOE115" s="389"/>
      <c r="QOF115" s="390"/>
      <c r="QOG115" s="391"/>
      <c r="QOH115" s="392"/>
      <c r="QOI115" s="393"/>
      <c r="QOJ115" s="394"/>
      <c r="QOK115" s="395"/>
      <c r="QOL115" s="389"/>
      <c r="QOM115" s="390"/>
      <c r="QON115" s="391"/>
      <c r="QOO115" s="392"/>
      <c r="QOP115" s="393"/>
      <c r="QOQ115" s="394"/>
      <c r="QOR115" s="395"/>
      <c r="QOS115" s="389"/>
      <c r="QOT115" s="390"/>
      <c r="QOU115" s="391"/>
      <c r="QOV115" s="392"/>
      <c r="QOW115" s="393"/>
      <c r="QOX115" s="394"/>
      <c r="QOY115" s="395"/>
      <c r="QOZ115" s="389"/>
      <c r="QPA115" s="390"/>
      <c r="QPB115" s="391"/>
      <c r="QPC115" s="392"/>
      <c r="QPD115" s="393"/>
      <c r="QPE115" s="394"/>
      <c r="QPF115" s="395"/>
      <c r="QPG115" s="389"/>
      <c r="QPH115" s="390"/>
      <c r="QPI115" s="391"/>
      <c r="QPJ115" s="392"/>
      <c r="QPK115" s="393"/>
      <c r="QPL115" s="394"/>
      <c r="QPM115" s="395"/>
      <c r="QPN115" s="389"/>
      <c r="QPO115" s="390"/>
      <c r="QPP115" s="391"/>
      <c r="QPQ115" s="392"/>
      <c r="QPR115" s="393"/>
      <c r="QPS115" s="394"/>
      <c r="QPT115" s="395"/>
      <c r="QPU115" s="389"/>
      <c r="QPV115" s="390"/>
      <c r="QPW115" s="391"/>
      <c r="QPX115" s="392"/>
      <c r="QPY115" s="393"/>
      <c r="QPZ115" s="394"/>
      <c r="QQA115" s="395"/>
      <c r="QQB115" s="389"/>
      <c r="QQC115" s="390"/>
      <c r="QQD115" s="391"/>
      <c r="QQE115" s="392"/>
      <c r="QQF115" s="393"/>
      <c r="QQG115" s="394"/>
      <c r="QQH115" s="395"/>
      <c r="QQI115" s="389"/>
      <c r="QQJ115" s="390"/>
      <c r="QQK115" s="391"/>
      <c r="QQL115" s="392"/>
      <c r="QQM115" s="393"/>
      <c r="QQN115" s="394"/>
      <c r="QQO115" s="395"/>
      <c r="QQP115" s="389"/>
      <c r="QQQ115" s="390"/>
      <c r="QQR115" s="391"/>
      <c r="QQS115" s="392"/>
      <c r="QQT115" s="393"/>
      <c r="QQU115" s="394"/>
      <c r="QQV115" s="395"/>
      <c r="QQW115" s="389"/>
      <c r="QQX115" s="390"/>
      <c r="QQY115" s="391"/>
      <c r="QQZ115" s="392"/>
      <c r="QRA115" s="393"/>
      <c r="QRB115" s="394"/>
      <c r="QRC115" s="395"/>
      <c r="QRD115" s="389"/>
      <c r="QRE115" s="390"/>
      <c r="QRF115" s="391"/>
      <c r="QRG115" s="392"/>
      <c r="QRH115" s="393"/>
      <c r="QRI115" s="394"/>
      <c r="QRJ115" s="395"/>
      <c r="QRK115" s="389"/>
      <c r="QRL115" s="390"/>
      <c r="QRM115" s="391"/>
      <c r="QRN115" s="392"/>
      <c r="QRO115" s="393"/>
      <c r="QRP115" s="394"/>
      <c r="QRQ115" s="395"/>
      <c r="QRR115" s="389"/>
      <c r="QRS115" s="390"/>
      <c r="QRT115" s="391"/>
      <c r="QRU115" s="392"/>
      <c r="QRV115" s="393"/>
      <c r="QRW115" s="394"/>
      <c r="QRX115" s="395"/>
      <c r="QRY115" s="389"/>
      <c r="QRZ115" s="390"/>
      <c r="QSA115" s="391"/>
      <c r="QSB115" s="392"/>
      <c r="QSC115" s="393"/>
      <c r="QSD115" s="394"/>
      <c r="QSE115" s="395"/>
      <c r="QSF115" s="389"/>
      <c r="QSG115" s="390"/>
      <c r="QSH115" s="391"/>
      <c r="QSI115" s="392"/>
      <c r="QSJ115" s="393"/>
      <c r="QSK115" s="394"/>
      <c r="QSL115" s="395"/>
      <c r="QSM115" s="389"/>
      <c r="QSN115" s="390"/>
      <c r="QSO115" s="391"/>
      <c r="QSP115" s="392"/>
      <c r="QSQ115" s="393"/>
      <c r="QSR115" s="394"/>
      <c r="QSS115" s="395"/>
      <c r="QST115" s="389"/>
      <c r="QSU115" s="390"/>
      <c r="QSV115" s="391"/>
      <c r="QSW115" s="392"/>
      <c r="QSX115" s="393"/>
      <c r="QSY115" s="394"/>
      <c r="QSZ115" s="395"/>
      <c r="QTA115" s="389"/>
      <c r="QTB115" s="390"/>
      <c r="QTC115" s="391"/>
      <c r="QTD115" s="392"/>
      <c r="QTE115" s="393"/>
      <c r="QTF115" s="394"/>
      <c r="QTG115" s="395"/>
      <c r="QTH115" s="389"/>
      <c r="QTI115" s="390"/>
      <c r="QTJ115" s="391"/>
      <c r="QTK115" s="392"/>
      <c r="QTL115" s="393"/>
      <c r="QTM115" s="394"/>
      <c r="QTN115" s="395"/>
      <c r="QTO115" s="389"/>
      <c r="QTP115" s="390"/>
      <c r="QTQ115" s="391"/>
      <c r="QTR115" s="392"/>
      <c r="QTS115" s="393"/>
      <c r="QTT115" s="394"/>
      <c r="QTU115" s="395"/>
      <c r="QTV115" s="389"/>
      <c r="QTW115" s="390"/>
      <c r="QTX115" s="391"/>
      <c r="QTY115" s="392"/>
      <c r="QTZ115" s="393"/>
      <c r="QUA115" s="394"/>
      <c r="QUB115" s="395"/>
      <c r="QUC115" s="389"/>
      <c r="QUD115" s="390"/>
      <c r="QUE115" s="391"/>
      <c r="QUF115" s="392"/>
      <c r="QUG115" s="393"/>
      <c r="QUH115" s="394"/>
      <c r="QUI115" s="395"/>
      <c r="QUJ115" s="389"/>
      <c r="QUK115" s="390"/>
      <c r="QUL115" s="391"/>
      <c r="QUM115" s="392"/>
      <c r="QUN115" s="393"/>
      <c r="QUO115" s="394"/>
      <c r="QUP115" s="395"/>
      <c r="QUQ115" s="389"/>
      <c r="QUR115" s="390"/>
      <c r="QUS115" s="391"/>
      <c r="QUT115" s="392"/>
      <c r="QUU115" s="393"/>
      <c r="QUV115" s="394"/>
      <c r="QUW115" s="395"/>
      <c r="QUX115" s="389"/>
      <c r="QUY115" s="390"/>
      <c r="QUZ115" s="391"/>
      <c r="QVA115" s="392"/>
      <c r="QVB115" s="393"/>
      <c r="QVC115" s="394"/>
      <c r="QVD115" s="395"/>
      <c r="QVE115" s="389"/>
      <c r="QVF115" s="390"/>
      <c r="QVG115" s="391"/>
      <c r="QVH115" s="392"/>
      <c r="QVI115" s="393"/>
      <c r="QVJ115" s="394"/>
      <c r="QVK115" s="395"/>
      <c r="QVL115" s="389"/>
      <c r="QVM115" s="390"/>
      <c r="QVN115" s="391"/>
      <c r="QVO115" s="392"/>
      <c r="QVP115" s="393"/>
      <c r="QVQ115" s="394"/>
      <c r="QVR115" s="395"/>
      <c r="QVS115" s="389"/>
      <c r="QVT115" s="390"/>
      <c r="QVU115" s="391"/>
      <c r="QVV115" s="392"/>
      <c r="QVW115" s="393"/>
      <c r="QVX115" s="394"/>
      <c r="QVY115" s="395"/>
      <c r="QVZ115" s="389"/>
      <c r="QWA115" s="390"/>
      <c r="QWB115" s="391"/>
      <c r="QWC115" s="392"/>
      <c r="QWD115" s="393"/>
      <c r="QWE115" s="394"/>
      <c r="QWF115" s="395"/>
      <c r="QWG115" s="389"/>
      <c r="QWH115" s="390"/>
      <c r="QWI115" s="391"/>
      <c r="QWJ115" s="392"/>
      <c r="QWK115" s="393"/>
      <c r="QWL115" s="394"/>
      <c r="QWM115" s="395"/>
      <c r="QWN115" s="389"/>
      <c r="QWO115" s="390"/>
      <c r="QWP115" s="391"/>
      <c r="QWQ115" s="392"/>
      <c r="QWR115" s="393"/>
      <c r="QWS115" s="394"/>
      <c r="QWT115" s="395"/>
      <c r="QWU115" s="389"/>
      <c r="QWV115" s="390"/>
      <c r="QWW115" s="391"/>
      <c r="QWX115" s="392"/>
      <c r="QWY115" s="393"/>
      <c r="QWZ115" s="394"/>
      <c r="QXA115" s="395"/>
      <c r="QXB115" s="389"/>
      <c r="QXC115" s="390"/>
      <c r="QXD115" s="391"/>
      <c r="QXE115" s="392"/>
      <c r="QXF115" s="393"/>
      <c r="QXG115" s="394"/>
      <c r="QXH115" s="395"/>
      <c r="QXI115" s="389"/>
      <c r="QXJ115" s="390"/>
      <c r="QXK115" s="391"/>
      <c r="QXL115" s="392"/>
      <c r="QXM115" s="393"/>
      <c r="QXN115" s="394"/>
      <c r="QXO115" s="395"/>
      <c r="QXP115" s="389"/>
      <c r="QXQ115" s="390"/>
      <c r="QXR115" s="391"/>
      <c r="QXS115" s="392"/>
      <c r="QXT115" s="393"/>
      <c r="QXU115" s="394"/>
      <c r="QXV115" s="395"/>
      <c r="QXW115" s="389"/>
      <c r="QXX115" s="390"/>
      <c r="QXY115" s="391"/>
      <c r="QXZ115" s="392"/>
      <c r="QYA115" s="393"/>
      <c r="QYB115" s="394"/>
      <c r="QYC115" s="395"/>
      <c r="QYD115" s="389"/>
      <c r="QYE115" s="390"/>
      <c r="QYF115" s="391"/>
      <c r="QYG115" s="392"/>
      <c r="QYH115" s="393"/>
      <c r="QYI115" s="394"/>
      <c r="QYJ115" s="395"/>
      <c r="QYK115" s="389"/>
      <c r="QYL115" s="390"/>
      <c r="QYM115" s="391"/>
      <c r="QYN115" s="392"/>
      <c r="QYO115" s="393"/>
      <c r="QYP115" s="394"/>
      <c r="QYQ115" s="395"/>
      <c r="QYR115" s="389"/>
      <c r="QYS115" s="390"/>
      <c r="QYT115" s="391"/>
      <c r="QYU115" s="392"/>
      <c r="QYV115" s="393"/>
      <c r="QYW115" s="394"/>
      <c r="QYX115" s="395"/>
      <c r="QYY115" s="389"/>
      <c r="QYZ115" s="390"/>
      <c r="QZA115" s="391"/>
      <c r="QZB115" s="392"/>
      <c r="QZC115" s="393"/>
      <c r="QZD115" s="394"/>
      <c r="QZE115" s="395"/>
      <c r="QZF115" s="389"/>
      <c r="QZG115" s="390"/>
      <c r="QZH115" s="391"/>
      <c r="QZI115" s="392"/>
      <c r="QZJ115" s="393"/>
      <c r="QZK115" s="394"/>
      <c r="QZL115" s="395"/>
      <c r="QZM115" s="389"/>
      <c r="QZN115" s="390"/>
      <c r="QZO115" s="391"/>
      <c r="QZP115" s="392"/>
      <c r="QZQ115" s="393"/>
      <c r="QZR115" s="394"/>
      <c r="QZS115" s="395"/>
      <c r="QZT115" s="389"/>
      <c r="QZU115" s="390"/>
      <c r="QZV115" s="391"/>
      <c r="QZW115" s="392"/>
      <c r="QZX115" s="393"/>
      <c r="QZY115" s="394"/>
      <c r="QZZ115" s="395"/>
      <c r="RAA115" s="389"/>
      <c r="RAB115" s="390"/>
      <c r="RAC115" s="391"/>
      <c r="RAD115" s="392"/>
      <c r="RAE115" s="393"/>
      <c r="RAF115" s="394"/>
      <c r="RAG115" s="395"/>
      <c r="RAH115" s="389"/>
      <c r="RAI115" s="390"/>
      <c r="RAJ115" s="391"/>
      <c r="RAK115" s="392"/>
      <c r="RAL115" s="393"/>
      <c r="RAM115" s="394"/>
      <c r="RAN115" s="395"/>
      <c r="RAO115" s="389"/>
      <c r="RAP115" s="390"/>
      <c r="RAQ115" s="391"/>
      <c r="RAR115" s="392"/>
      <c r="RAS115" s="393"/>
      <c r="RAT115" s="394"/>
      <c r="RAU115" s="395"/>
      <c r="RAV115" s="389"/>
      <c r="RAW115" s="390"/>
      <c r="RAX115" s="391"/>
      <c r="RAY115" s="392"/>
      <c r="RAZ115" s="393"/>
      <c r="RBA115" s="394"/>
      <c r="RBB115" s="395"/>
      <c r="RBC115" s="389"/>
      <c r="RBD115" s="390"/>
      <c r="RBE115" s="391"/>
      <c r="RBF115" s="392"/>
      <c r="RBG115" s="393"/>
      <c r="RBH115" s="394"/>
      <c r="RBI115" s="395"/>
      <c r="RBJ115" s="389"/>
      <c r="RBK115" s="390"/>
      <c r="RBL115" s="391"/>
      <c r="RBM115" s="392"/>
      <c r="RBN115" s="393"/>
      <c r="RBO115" s="394"/>
      <c r="RBP115" s="395"/>
      <c r="RBQ115" s="389"/>
      <c r="RBR115" s="390"/>
      <c r="RBS115" s="391"/>
      <c r="RBT115" s="392"/>
      <c r="RBU115" s="393"/>
      <c r="RBV115" s="394"/>
      <c r="RBW115" s="395"/>
      <c r="RBX115" s="389"/>
      <c r="RBY115" s="390"/>
      <c r="RBZ115" s="391"/>
      <c r="RCA115" s="392"/>
      <c r="RCB115" s="393"/>
      <c r="RCC115" s="394"/>
      <c r="RCD115" s="395"/>
      <c r="RCE115" s="389"/>
      <c r="RCF115" s="390"/>
      <c r="RCG115" s="391"/>
      <c r="RCH115" s="392"/>
      <c r="RCI115" s="393"/>
      <c r="RCJ115" s="394"/>
      <c r="RCK115" s="395"/>
      <c r="RCL115" s="389"/>
      <c r="RCM115" s="390"/>
      <c r="RCN115" s="391"/>
      <c r="RCO115" s="392"/>
      <c r="RCP115" s="393"/>
      <c r="RCQ115" s="394"/>
      <c r="RCR115" s="395"/>
      <c r="RCS115" s="389"/>
      <c r="RCT115" s="390"/>
      <c r="RCU115" s="391"/>
      <c r="RCV115" s="392"/>
      <c r="RCW115" s="393"/>
      <c r="RCX115" s="394"/>
      <c r="RCY115" s="395"/>
      <c r="RCZ115" s="389"/>
      <c r="RDA115" s="390"/>
      <c r="RDB115" s="391"/>
      <c r="RDC115" s="392"/>
      <c r="RDD115" s="393"/>
      <c r="RDE115" s="394"/>
      <c r="RDF115" s="395"/>
      <c r="RDG115" s="389"/>
      <c r="RDH115" s="390"/>
      <c r="RDI115" s="391"/>
      <c r="RDJ115" s="392"/>
      <c r="RDK115" s="393"/>
      <c r="RDL115" s="394"/>
      <c r="RDM115" s="395"/>
      <c r="RDN115" s="389"/>
      <c r="RDO115" s="390"/>
      <c r="RDP115" s="391"/>
      <c r="RDQ115" s="392"/>
      <c r="RDR115" s="393"/>
      <c r="RDS115" s="394"/>
      <c r="RDT115" s="395"/>
      <c r="RDU115" s="389"/>
      <c r="RDV115" s="390"/>
      <c r="RDW115" s="391"/>
      <c r="RDX115" s="392"/>
      <c r="RDY115" s="393"/>
      <c r="RDZ115" s="394"/>
      <c r="REA115" s="395"/>
      <c r="REB115" s="389"/>
      <c r="REC115" s="390"/>
      <c r="RED115" s="391"/>
      <c r="REE115" s="392"/>
      <c r="REF115" s="393"/>
      <c r="REG115" s="394"/>
      <c r="REH115" s="395"/>
      <c r="REI115" s="389"/>
      <c r="REJ115" s="390"/>
      <c r="REK115" s="391"/>
      <c r="REL115" s="392"/>
      <c r="REM115" s="393"/>
      <c r="REN115" s="394"/>
      <c r="REO115" s="395"/>
      <c r="REP115" s="389"/>
      <c r="REQ115" s="390"/>
      <c r="RER115" s="391"/>
      <c r="RES115" s="392"/>
      <c r="RET115" s="393"/>
      <c r="REU115" s="394"/>
      <c r="REV115" s="395"/>
      <c r="REW115" s="389"/>
      <c r="REX115" s="390"/>
      <c r="REY115" s="391"/>
      <c r="REZ115" s="392"/>
      <c r="RFA115" s="393"/>
      <c r="RFB115" s="394"/>
      <c r="RFC115" s="395"/>
      <c r="RFD115" s="389"/>
      <c r="RFE115" s="390"/>
      <c r="RFF115" s="391"/>
      <c r="RFG115" s="392"/>
      <c r="RFH115" s="393"/>
      <c r="RFI115" s="394"/>
      <c r="RFJ115" s="395"/>
      <c r="RFK115" s="389"/>
      <c r="RFL115" s="390"/>
      <c r="RFM115" s="391"/>
      <c r="RFN115" s="392"/>
      <c r="RFO115" s="393"/>
      <c r="RFP115" s="394"/>
      <c r="RFQ115" s="395"/>
      <c r="RFR115" s="389"/>
      <c r="RFS115" s="390"/>
      <c r="RFT115" s="391"/>
      <c r="RFU115" s="392"/>
      <c r="RFV115" s="393"/>
      <c r="RFW115" s="394"/>
      <c r="RFX115" s="395"/>
      <c r="RFY115" s="389"/>
      <c r="RFZ115" s="390"/>
      <c r="RGA115" s="391"/>
      <c r="RGB115" s="392"/>
      <c r="RGC115" s="393"/>
      <c r="RGD115" s="394"/>
      <c r="RGE115" s="395"/>
      <c r="RGF115" s="389"/>
      <c r="RGG115" s="390"/>
      <c r="RGH115" s="391"/>
      <c r="RGI115" s="392"/>
      <c r="RGJ115" s="393"/>
      <c r="RGK115" s="394"/>
      <c r="RGL115" s="395"/>
      <c r="RGM115" s="389"/>
      <c r="RGN115" s="390"/>
      <c r="RGO115" s="391"/>
      <c r="RGP115" s="392"/>
      <c r="RGQ115" s="393"/>
      <c r="RGR115" s="394"/>
      <c r="RGS115" s="395"/>
      <c r="RGT115" s="389"/>
      <c r="RGU115" s="390"/>
      <c r="RGV115" s="391"/>
      <c r="RGW115" s="392"/>
      <c r="RGX115" s="393"/>
      <c r="RGY115" s="394"/>
      <c r="RGZ115" s="395"/>
      <c r="RHA115" s="389"/>
      <c r="RHB115" s="390"/>
      <c r="RHC115" s="391"/>
      <c r="RHD115" s="392"/>
      <c r="RHE115" s="393"/>
      <c r="RHF115" s="394"/>
      <c r="RHG115" s="395"/>
      <c r="RHH115" s="389"/>
      <c r="RHI115" s="390"/>
      <c r="RHJ115" s="391"/>
      <c r="RHK115" s="392"/>
      <c r="RHL115" s="393"/>
      <c r="RHM115" s="394"/>
      <c r="RHN115" s="395"/>
      <c r="RHO115" s="389"/>
      <c r="RHP115" s="390"/>
      <c r="RHQ115" s="391"/>
      <c r="RHR115" s="392"/>
      <c r="RHS115" s="393"/>
      <c r="RHT115" s="394"/>
      <c r="RHU115" s="395"/>
      <c r="RHV115" s="389"/>
      <c r="RHW115" s="390"/>
      <c r="RHX115" s="391"/>
      <c r="RHY115" s="392"/>
      <c r="RHZ115" s="393"/>
      <c r="RIA115" s="394"/>
      <c r="RIB115" s="395"/>
      <c r="RIC115" s="389"/>
      <c r="RID115" s="390"/>
      <c r="RIE115" s="391"/>
      <c r="RIF115" s="392"/>
      <c r="RIG115" s="393"/>
      <c r="RIH115" s="394"/>
      <c r="RII115" s="395"/>
      <c r="RIJ115" s="389"/>
      <c r="RIK115" s="390"/>
      <c r="RIL115" s="391"/>
      <c r="RIM115" s="392"/>
      <c r="RIN115" s="393"/>
      <c r="RIO115" s="394"/>
      <c r="RIP115" s="395"/>
      <c r="RIQ115" s="389"/>
      <c r="RIR115" s="390"/>
      <c r="RIS115" s="391"/>
      <c r="RIT115" s="392"/>
      <c r="RIU115" s="393"/>
      <c r="RIV115" s="394"/>
      <c r="RIW115" s="395"/>
      <c r="RIX115" s="389"/>
      <c r="RIY115" s="390"/>
      <c r="RIZ115" s="391"/>
      <c r="RJA115" s="392"/>
      <c r="RJB115" s="393"/>
      <c r="RJC115" s="394"/>
      <c r="RJD115" s="395"/>
      <c r="RJE115" s="389"/>
      <c r="RJF115" s="390"/>
      <c r="RJG115" s="391"/>
      <c r="RJH115" s="392"/>
      <c r="RJI115" s="393"/>
      <c r="RJJ115" s="394"/>
      <c r="RJK115" s="395"/>
      <c r="RJL115" s="389"/>
      <c r="RJM115" s="390"/>
      <c r="RJN115" s="391"/>
      <c r="RJO115" s="392"/>
      <c r="RJP115" s="393"/>
      <c r="RJQ115" s="394"/>
      <c r="RJR115" s="395"/>
      <c r="RJS115" s="389"/>
      <c r="RJT115" s="390"/>
      <c r="RJU115" s="391"/>
      <c r="RJV115" s="392"/>
      <c r="RJW115" s="393"/>
      <c r="RJX115" s="394"/>
      <c r="RJY115" s="395"/>
      <c r="RJZ115" s="389"/>
      <c r="RKA115" s="390"/>
      <c r="RKB115" s="391"/>
      <c r="RKC115" s="392"/>
      <c r="RKD115" s="393"/>
      <c r="RKE115" s="394"/>
      <c r="RKF115" s="395"/>
      <c r="RKG115" s="389"/>
      <c r="RKH115" s="390"/>
      <c r="RKI115" s="391"/>
      <c r="RKJ115" s="392"/>
      <c r="RKK115" s="393"/>
      <c r="RKL115" s="394"/>
      <c r="RKM115" s="395"/>
      <c r="RKN115" s="389"/>
      <c r="RKO115" s="390"/>
      <c r="RKP115" s="391"/>
      <c r="RKQ115" s="392"/>
      <c r="RKR115" s="393"/>
      <c r="RKS115" s="394"/>
      <c r="RKT115" s="395"/>
      <c r="RKU115" s="389"/>
      <c r="RKV115" s="390"/>
      <c r="RKW115" s="391"/>
      <c r="RKX115" s="392"/>
      <c r="RKY115" s="393"/>
      <c r="RKZ115" s="394"/>
      <c r="RLA115" s="395"/>
      <c r="RLB115" s="389"/>
      <c r="RLC115" s="390"/>
      <c r="RLD115" s="391"/>
      <c r="RLE115" s="392"/>
      <c r="RLF115" s="393"/>
      <c r="RLG115" s="394"/>
      <c r="RLH115" s="395"/>
      <c r="RLI115" s="389"/>
      <c r="RLJ115" s="390"/>
      <c r="RLK115" s="391"/>
      <c r="RLL115" s="392"/>
      <c r="RLM115" s="393"/>
      <c r="RLN115" s="394"/>
      <c r="RLO115" s="395"/>
      <c r="RLP115" s="389"/>
      <c r="RLQ115" s="390"/>
      <c r="RLR115" s="391"/>
      <c r="RLS115" s="392"/>
      <c r="RLT115" s="393"/>
      <c r="RLU115" s="394"/>
      <c r="RLV115" s="395"/>
      <c r="RLW115" s="389"/>
      <c r="RLX115" s="390"/>
      <c r="RLY115" s="391"/>
      <c r="RLZ115" s="392"/>
      <c r="RMA115" s="393"/>
      <c r="RMB115" s="394"/>
      <c r="RMC115" s="395"/>
      <c r="RMD115" s="389"/>
      <c r="RME115" s="390"/>
      <c r="RMF115" s="391"/>
      <c r="RMG115" s="392"/>
      <c r="RMH115" s="393"/>
      <c r="RMI115" s="394"/>
      <c r="RMJ115" s="395"/>
      <c r="RMK115" s="389"/>
      <c r="RML115" s="390"/>
      <c r="RMM115" s="391"/>
      <c r="RMN115" s="392"/>
      <c r="RMO115" s="393"/>
      <c r="RMP115" s="394"/>
      <c r="RMQ115" s="395"/>
      <c r="RMR115" s="389"/>
      <c r="RMS115" s="390"/>
      <c r="RMT115" s="391"/>
      <c r="RMU115" s="392"/>
      <c r="RMV115" s="393"/>
      <c r="RMW115" s="394"/>
      <c r="RMX115" s="395"/>
      <c r="RMY115" s="389"/>
      <c r="RMZ115" s="390"/>
      <c r="RNA115" s="391"/>
      <c r="RNB115" s="392"/>
      <c r="RNC115" s="393"/>
      <c r="RND115" s="394"/>
      <c r="RNE115" s="395"/>
      <c r="RNF115" s="389"/>
      <c r="RNG115" s="390"/>
      <c r="RNH115" s="391"/>
      <c r="RNI115" s="392"/>
      <c r="RNJ115" s="393"/>
      <c r="RNK115" s="394"/>
      <c r="RNL115" s="395"/>
      <c r="RNM115" s="389"/>
      <c r="RNN115" s="390"/>
      <c r="RNO115" s="391"/>
      <c r="RNP115" s="392"/>
      <c r="RNQ115" s="393"/>
      <c r="RNR115" s="394"/>
      <c r="RNS115" s="395"/>
      <c r="RNT115" s="389"/>
      <c r="RNU115" s="390"/>
      <c r="RNV115" s="391"/>
      <c r="RNW115" s="392"/>
      <c r="RNX115" s="393"/>
      <c r="RNY115" s="394"/>
      <c r="RNZ115" s="395"/>
      <c r="ROA115" s="389"/>
      <c r="ROB115" s="390"/>
      <c r="ROC115" s="391"/>
      <c r="ROD115" s="392"/>
      <c r="ROE115" s="393"/>
      <c r="ROF115" s="394"/>
      <c r="ROG115" s="395"/>
      <c r="ROH115" s="389"/>
      <c r="ROI115" s="390"/>
      <c r="ROJ115" s="391"/>
      <c r="ROK115" s="392"/>
      <c r="ROL115" s="393"/>
      <c r="ROM115" s="394"/>
      <c r="RON115" s="395"/>
      <c r="ROO115" s="389"/>
      <c r="ROP115" s="390"/>
      <c r="ROQ115" s="391"/>
      <c r="ROR115" s="392"/>
      <c r="ROS115" s="393"/>
      <c r="ROT115" s="394"/>
      <c r="ROU115" s="395"/>
      <c r="ROV115" s="389"/>
      <c r="ROW115" s="390"/>
      <c r="ROX115" s="391"/>
      <c r="ROY115" s="392"/>
      <c r="ROZ115" s="393"/>
      <c r="RPA115" s="394"/>
      <c r="RPB115" s="395"/>
      <c r="RPC115" s="389"/>
      <c r="RPD115" s="390"/>
      <c r="RPE115" s="391"/>
      <c r="RPF115" s="392"/>
      <c r="RPG115" s="393"/>
      <c r="RPH115" s="394"/>
      <c r="RPI115" s="395"/>
      <c r="RPJ115" s="389"/>
      <c r="RPK115" s="390"/>
      <c r="RPL115" s="391"/>
      <c r="RPM115" s="392"/>
      <c r="RPN115" s="393"/>
      <c r="RPO115" s="394"/>
      <c r="RPP115" s="395"/>
      <c r="RPQ115" s="389"/>
      <c r="RPR115" s="390"/>
      <c r="RPS115" s="391"/>
      <c r="RPT115" s="392"/>
      <c r="RPU115" s="393"/>
      <c r="RPV115" s="394"/>
      <c r="RPW115" s="395"/>
      <c r="RPX115" s="389"/>
      <c r="RPY115" s="390"/>
      <c r="RPZ115" s="391"/>
      <c r="RQA115" s="392"/>
      <c r="RQB115" s="393"/>
      <c r="RQC115" s="394"/>
      <c r="RQD115" s="395"/>
      <c r="RQE115" s="389"/>
      <c r="RQF115" s="390"/>
      <c r="RQG115" s="391"/>
      <c r="RQH115" s="392"/>
      <c r="RQI115" s="393"/>
      <c r="RQJ115" s="394"/>
      <c r="RQK115" s="395"/>
      <c r="RQL115" s="389"/>
      <c r="RQM115" s="390"/>
      <c r="RQN115" s="391"/>
      <c r="RQO115" s="392"/>
      <c r="RQP115" s="393"/>
      <c r="RQQ115" s="394"/>
      <c r="RQR115" s="395"/>
      <c r="RQS115" s="389"/>
      <c r="RQT115" s="390"/>
      <c r="RQU115" s="391"/>
      <c r="RQV115" s="392"/>
      <c r="RQW115" s="393"/>
      <c r="RQX115" s="394"/>
      <c r="RQY115" s="395"/>
      <c r="RQZ115" s="389"/>
      <c r="RRA115" s="390"/>
      <c r="RRB115" s="391"/>
      <c r="RRC115" s="392"/>
      <c r="RRD115" s="393"/>
      <c r="RRE115" s="394"/>
      <c r="RRF115" s="395"/>
      <c r="RRG115" s="389"/>
      <c r="RRH115" s="390"/>
      <c r="RRI115" s="391"/>
      <c r="RRJ115" s="392"/>
      <c r="RRK115" s="393"/>
      <c r="RRL115" s="394"/>
      <c r="RRM115" s="395"/>
      <c r="RRN115" s="389"/>
      <c r="RRO115" s="390"/>
      <c r="RRP115" s="391"/>
      <c r="RRQ115" s="392"/>
      <c r="RRR115" s="393"/>
      <c r="RRS115" s="394"/>
      <c r="RRT115" s="395"/>
      <c r="RRU115" s="389"/>
      <c r="RRV115" s="390"/>
      <c r="RRW115" s="391"/>
      <c r="RRX115" s="392"/>
      <c r="RRY115" s="393"/>
      <c r="RRZ115" s="394"/>
      <c r="RSA115" s="395"/>
      <c r="RSB115" s="389"/>
      <c r="RSC115" s="390"/>
      <c r="RSD115" s="391"/>
      <c r="RSE115" s="392"/>
      <c r="RSF115" s="393"/>
      <c r="RSG115" s="394"/>
      <c r="RSH115" s="395"/>
      <c r="RSI115" s="389"/>
      <c r="RSJ115" s="390"/>
      <c r="RSK115" s="391"/>
      <c r="RSL115" s="392"/>
      <c r="RSM115" s="393"/>
      <c r="RSN115" s="394"/>
      <c r="RSO115" s="395"/>
      <c r="RSP115" s="389"/>
      <c r="RSQ115" s="390"/>
      <c r="RSR115" s="391"/>
      <c r="RSS115" s="392"/>
      <c r="RST115" s="393"/>
      <c r="RSU115" s="394"/>
      <c r="RSV115" s="395"/>
      <c r="RSW115" s="389"/>
      <c r="RSX115" s="390"/>
      <c r="RSY115" s="391"/>
      <c r="RSZ115" s="392"/>
      <c r="RTA115" s="393"/>
      <c r="RTB115" s="394"/>
      <c r="RTC115" s="395"/>
      <c r="RTD115" s="389"/>
      <c r="RTE115" s="390"/>
      <c r="RTF115" s="391"/>
      <c r="RTG115" s="392"/>
      <c r="RTH115" s="393"/>
      <c r="RTI115" s="394"/>
      <c r="RTJ115" s="395"/>
      <c r="RTK115" s="389"/>
      <c r="RTL115" s="390"/>
      <c r="RTM115" s="391"/>
      <c r="RTN115" s="392"/>
      <c r="RTO115" s="393"/>
      <c r="RTP115" s="394"/>
      <c r="RTQ115" s="395"/>
      <c r="RTR115" s="389"/>
      <c r="RTS115" s="390"/>
      <c r="RTT115" s="391"/>
      <c r="RTU115" s="392"/>
      <c r="RTV115" s="393"/>
      <c r="RTW115" s="394"/>
      <c r="RTX115" s="395"/>
      <c r="RTY115" s="389"/>
      <c r="RTZ115" s="390"/>
      <c r="RUA115" s="391"/>
      <c r="RUB115" s="392"/>
      <c r="RUC115" s="393"/>
      <c r="RUD115" s="394"/>
      <c r="RUE115" s="395"/>
      <c r="RUF115" s="389"/>
      <c r="RUG115" s="390"/>
      <c r="RUH115" s="391"/>
      <c r="RUI115" s="392"/>
      <c r="RUJ115" s="393"/>
      <c r="RUK115" s="394"/>
      <c r="RUL115" s="395"/>
      <c r="RUM115" s="389"/>
      <c r="RUN115" s="390"/>
      <c r="RUO115" s="391"/>
      <c r="RUP115" s="392"/>
      <c r="RUQ115" s="393"/>
      <c r="RUR115" s="394"/>
      <c r="RUS115" s="395"/>
      <c r="RUT115" s="389"/>
      <c r="RUU115" s="390"/>
      <c r="RUV115" s="391"/>
      <c r="RUW115" s="392"/>
      <c r="RUX115" s="393"/>
      <c r="RUY115" s="394"/>
      <c r="RUZ115" s="395"/>
      <c r="RVA115" s="389"/>
      <c r="RVB115" s="390"/>
      <c r="RVC115" s="391"/>
      <c r="RVD115" s="392"/>
      <c r="RVE115" s="393"/>
      <c r="RVF115" s="394"/>
      <c r="RVG115" s="395"/>
      <c r="RVH115" s="389"/>
      <c r="RVI115" s="390"/>
      <c r="RVJ115" s="391"/>
      <c r="RVK115" s="392"/>
      <c r="RVL115" s="393"/>
      <c r="RVM115" s="394"/>
      <c r="RVN115" s="395"/>
      <c r="RVO115" s="389"/>
      <c r="RVP115" s="390"/>
      <c r="RVQ115" s="391"/>
      <c r="RVR115" s="392"/>
      <c r="RVS115" s="393"/>
      <c r="RVT115" s="394"/>
      <c r="RVU115" s="395"/>
      <c r="RVV115" s="389"/>
      <c r="RVW115" s="390"/>
      <c r="RVX115" s="391"/>
      <c r="RVY115" s="392"/>
      <c r="RVZ115" s="393"/>
      <c r="RWA115" s="394"/>
      <c r="RWB115" s="395"/>
      <c r="RWC115" s="389"/>
      <c r="RWD115" s="390"/>
      <c r="RWE115" s="391"/>
      <c r="RWF115" s="392"/>
      <c r="RWG115" s="393"/>
      <c r="RWH115" s="394"/>
      <c r="RWI115" s="395"/>
      <c r="RWJ115" s="389"/>
      <c r="RWK115" s="390"/>
      <c r="RWL115" s="391"/>
      <c r="RWM115" s="392"/>
      <c r="RWN115" s="393"/>
      <c r="RWO115" s="394"/>
      <c r="RWP115" s="395"/>
      <c r="RWQ115" s="389"/>
      <c r="RWR115" s="390"/>
      <c r="RWS115" s="391"/>
      <c r="RWT115" s="392"/>
      <c r="RWU115" s="393"/>
      <c r="RWV115" s="394"/>
      <c r="RWW115" s="395"/>
      <c r="RWX115" s="389"/>
      <c r="RWY115" s="390"/>
      <c r="RWZ115" s="391"/>
      <c r="RXA115" s="392"/>
      <c r="RXB115" s="393"/>
      <c r="RXC115" s="394"/>
      <c r="RXD115" s="395"/>
      <c r="RXE115" s="389"/>
      <c r="RXF115" s="390"/>
      <c r="RXG115" s="391"/>
      <c r="RXH115" s="392"/>
      <c r="RXI115" s="393"/>
      <c r="RXJ115" s="394"/>
      <c r="RXK115" s="395"/>
      <c r="RXL115" s="389"/>
      <c r="RXM115" s="390"/>
      <c r="RXN115" s="391"/>
      <c r="RXO115" s="392"/>
      <c r="RXP115" s="393"/>
      <c r="RXQ115" s="394"/>
      <c r="RXR115" s="395"/>
      <c r="RXS115" s="389"/>
      <c r="RXT115" s="390"/>
      <c r="RXU115" s="391"/>
      <c r="RXV115" s="392"/>
      <c r="RXW115" s="393"/>
      <c r="RXX115" s="394"/>
      <c r="RXY115" s="395"/>
      <c r="RXZ115" s="389"/>
      <c r="RYA115" s="390"/>
      <c r="RYB115" s="391"/>
      <c r="RYC115" s="392"/>
      <c r="RYD115" s="393"/>
      <c r="RYE115" s="394"/>
      <c r="RYF115" s="395"/>
      <c r="RYG115" s="389"/>
      <c r="RYH115" s="390"/>
      <c r="RYI115" s="391"/>
      <c r="RYJ115" s="392"/>
      <c r="RYK115" s="393"/>
      <c r="RYL115" s="394"/>
      <c r="RYM115" s="395"/>
      <c r="RYN115" s="389"/>
      <c r="RYO115" s="390"/>
      <c r="RYP115" s="391"/>
      <c r="RYQ115" s="392"/>
      <c r="RYR115" s="393"/>
      <c r="RYS115" s="394"/>
      <c r="RYT115" s="395"/>
      <c r="RYU115" s="389"/>
      <c r="RYV115" s="390"/>
      <c r="RYW115" s="391"/>
      <c r="RYX115" s="392"/>
      <c r="RYY115" s="393"/>
      <c r="RYZ115" s="394"/>
      <c r="RZA115" s="395"/>
      <c r="RZB115" s="389"/>
      <c r="RZC115" s="390"/>
      <c r="RZD115" s="391"/>
      <c r="RZE115" s="392"/>
      <c r="RZF115" s="393"/>
      <c r="RZG115" s="394"/>
      <c r="RZH115" s="395"/>
      <c r="RZI115" s="389"/>
      <c r="RZJ115" s="390"/>
      <c r="RZK115" s="391"/>
      <c r="RZL115" s="392"/>
      <c r="RZM115" s="393"/>
      <c r="RZN115" s="394"/>
      <c r="RZO115" s="395"/>
      <c r="RZP115" s="389"/>
      <c r="RZQ115" s="390"/>
      <c r="RZR115" s="391"/>
      <c r="RZS115" s="392"/>
      <c r="RZT115" s="393"/>
      <c r="RZU115" s="394"/>
      <c r="RZV115" s="395"/>
      <c r="RZW115" s="389"/>
      <c r="RZX115" s="390"/>
      <c r="RZY115" s="391"/>
      <c r="RZZ115" s="392"/>
      <c r="SAA115" s="393"/>
      <c r="SAB115" s="394"/>
      <c r="SAC115" s="395"/>
      <c r="SAD115" s="389"/>
      <c r="SAE115" s="390"/>
      <c r="SAF115" s="391"/>
      <c r="SAG115" s="392"/>
      <c r="SAH115" s="393"/>
      <c r="SAI115" s="394"/>
      <c r="SAJ115" s="395"/>
      <c r="SAK115" s="389"/>
      <c r="SAL115" s="390"/>
      <c r="SAM115" s="391"/>
      <c r="SAN115" s="392"/>
      <c r="SAO115" s="393"/>
      <c r="SAP115" s="394"/>
      <c r="SAQ115" s="395"/>
      <c r="SAR115" s="389"/>
      <c r="SAS115" s="390"/>
      <c r="SAT115" s="391"/>
      <c r="SAU115" s="392"/>
      <c r="SAV115" s="393"/>
      <c r="SAW115" s="394"/>
      <c r="SAX115" s="395"/>
      <c r="SAY115" s="389"/>
      <c r="SAZ115" s="390"/>
      <c r="SBA115" s="391"/>
      <c r="SBB115" s="392"/>
      <c r="SBC115" s="393"/>
      <c r="SBD115" s="394"/>
      <c r="SBE115" s="395"/>
      <c r="SBF115" s="389"/>
      <c r="SBG115" s="390"/>
      <c r="SBH115" s="391"/>
      <c r="SBI115" s="392"/>
      <c r="SBJ115" s="393"/>
      <c r="SBK115" s="394"/>
      <c r="SBL115" s="395"/>
      <c r="SBM115" s="389"/>
      <c r="SBN115" s="390"/>
      <c r="SBO115" s="391"/>
      <c r="SBP115" s="392"/>
      <c r="SBQ115" s="393"/>
      <c r="SBR115" s="394"/>
      <c r="SBS115" s="395"/>
      <c r="SBT115" s="389"/>
      <c r="SBU115" s="390"/>
      <c r="SBV115" s="391"/>
      <c r="SBW115" s="392"/>
      <c r="SBX115" s="393"/>
      <c r="SBY115" s="394"/>
      <c r="SBZ115" s="395"/>
      <c r="SCA115" s="389"/>
      <c r="SCB115" s="390"/>
      <c r="SCC115" s="391"/>
      <c r="SCD115" s="392"/>
      <c r="SCE115" s="393"/>
      <c r="SCF115" s="394"/>
      <c r="SCG115" s="395"/>
      <c r="SCH115" s="389"/>
      <c r="SCI115" s="390"/>
      <c r="SCJ115" s="391"/>
      <c r="SCK115" s="392"/>
      <c r="SCL115" s="393"/>
      <c r="SCM115" s="394"/>
      <c r="SCN115" s="395"/>
      <c r="SCO115" s="389"/>
      <c r="SCP115" s="390"/>
      <c r="SCQ115" s="391"/>
      <c r="SCR115" s="392"/>
      <c r="SCS115" s="393"/>
      <c r="SCT115" s="394"/>
      <c r="SCU115" s="395"/>
      <c r="SCV115" s="389"/>
      <c r="SCW115" s="390"/>
      <c r="SCX115" s="391"/>
      <c r="SCY115" s="392"/>
      <c r="SCZ115" s="393"/>
      <c r="SDA115" s="394"/>
      <c r="SDB115" s="395"/>
      <c r="SDC115" s="389"/>
      <c r="SDD115" s="390"/>
      <c r="SDE115" s="391"/>
      <c r="SDF115" s="392"/>
      <c r="SDG115" s="393"/>
      <c r="SDH115" s="394"/>
      <c r="SDI115" s="395"/>
      <c r="SDJ115" s="389"/>
      <c r="SDK115" s="390"/>
      <c r="SDL115" s="391"/>
      <c r="SDM115" s="392"/>
      <c r="SDN115" s="393"/>
      <c r="SDO115" s="394"/>
      <c r="SDP115" s="395"/>
      <c r="SDQ115" s="389"/>
      <c r="SDR115" s="390"/>
      <c r="SDS115" s="391"/>
      <c r="SDT115" s="392"/>
      <c r="SDU115" s="393"/>
      <c r="SDV115" s="394"/>
      <c r="SDW115" s="395"/>
      <c r="SDX115" s="389"/>
      <c r="SDY115" s="390"/>
      <c r="SDZ115" s="391"/>
      <c r="SEA115" s="392"/>
      <c r="SEB115" s="393"/>
      <c r="SEC115" s="394"/>
      <c r="SED115" s="395"/>
      <c r="SEE115" s="389"/>
      <c r="SEF115" s="390"/>
      <c r="SEG115" s="391"/>
      <c r="SEH115" s="392"/>
      <c r="SEI115" s="393"/>
      <c r="SEJ115" s="394"/>
      <c r="SEK115" s="395"/>
      <c r="SEL115" s="389"/>
      <c r="SEM115" s="390"/>
      <c r="SEN115" s="391"/>
      <c r="SEO115" s="392"/>
      <c r="SEP115" s="393"/>
      <c r="SEQ115" s="394"/>
      <c r="SER115" s="395"/>
      <c r="SES115" s="389"/>
      <c r="SET115" s="390"/>
      <c r="SEU115" s="391"/>
      <c r="SEV115" s="392"/>
      <c r="SEW115" s="393"/>
      <c r="SEX115" s="394"/>
      <c r="SEY115" s="395"/>
      <c r="SEZ115" s="389"/>
      <c r="SFA115" s="390"/>
      <c r="SFB115" s="391"/>
      <c r="SFC115" s="392"/>
      <c r="SFD115" s="393"/>
      <c r="SFE115" s="394"/>
      <c r="SFF115" s="395"/>
      <c r="SFG115" s="389"/>
      <c r="SFH115" s="390"/>
      <c r="SFI115" s="391"/>
      <c r="SFJ115" s="392"/>
      <c r="SFK115" s="393"/>
      <c r="SFL115" s="394"/>
      <c r="SFM115" s="395"/>
      <c r="SFN115" s="389"/>
      <c r="SFO115" s="390"/>
      <c r="SFP115" s="391"/>
      <c r="SFQ115" s="392"/>
      <c r="SFR115" s="393"/>
      <c r="SFS115" s="394"/>
      <c r="SFT115" s="395"/>
      <c r="SFU115" s="389"/>
      <c r="SFV115" s="390"/>
      <c r="SFW115" s="391"/>
      <c r="SFX115" s="392"/>
      <c r="SFY115" s="393"/>
      <c r="SFZ115" s="394"/>
      <c r="SGA115" s="395"/>
      <c r="SGB115" s="389"/>
      <c r="SGC115" s="390"/>
      <c r="SGD115" s="391"/>
      <c r="SGE115" s="392"/>
      <c r="SGF115" s="393"/>
      <c r="SGG115" s="394"/>
      <c r="SGH115" s="395"/>
      <c r="SGI115" s="389"/>
      <c r="SGJ115" s="390"/>
      <c r="SGK115" s="391"/>
      <c r="SGL115" s="392"/>
      <c r="SGM115" s="393"/>
      <c r="SGN115" s="394"/>
      <c r="SGO115" s="395"/>
      <c r="SGP115" s="389"/>
      <c r="SGQ115" s="390"/>
      <c r="SGR115" s="391"/>
      <c r="SGS115" s="392"/>
      <c r="SGT115" s="393"/>
      <c r="SGU115" s="394"/>
      <c r="SGV115" s="395"/>
      <c r="SGW115" s="389"/>
      <c r="SGX115" s="390"/>
      <c r="SGY115" s="391"/>
      <c r="SGZ115" s="392"/>
      <c r="SHA115" s="393"/>
      <c r="SHB115" s="394"/>
      <c r="SHC115" s="395"/>
      <c r="SHD115" s="389"/>
      <c r="SHE115" s="390"/>
      <c r="SHF115" s="391"/>
      <c r="SHG115" s="392"/>
      <c r="SHH115" s="393"/>
      <c r="SHI115" s="394"/>
      <c r="SHJ115" s="395"/>
      <c r="SHK115" s="389"/>
      <c r="SHL115" s="390"/>
      <c r="SHM115" s="391"/>
      <c r="SHN115" s="392"/>
      <c r="SHO115" s="393"/>
      <c r="SHP115" s="394"/>
      <c r="SHQ115" s="395"/>
      <c r="SHR115" s="389"/>
      <c r="SHS115" s="390"/>
      <c r="SHT115" s="391"/>
      <c r="SHU115" s="392"/>
      <c r="SHV115" s="393"/>
      <c r="SHW115" s="394"/>
      <c r="SHX115" s="395"/>
      <c r="SHY115" s="389"/>
      <c r="SHZ115" s="390"/>
      <c r="SIA115" s="391"/>
      <c r="SIB115" s="392"/>
      <c r="SIC115" s="393"/>
      <c r="SID115" s="394"/>
      <c r="SIE115" s="395"/>
      <c r="SIF115" s="389"/>
      <c r="SIG115" s="390"/>
      <c r="SIH115" s="391"/>
      <c r="SII115" s="392"/>
      <c r="SIJ115" s="393"/>
      <c r="SIK115" s="394"/>
      <c r="SIL115" s="395"/>
      <c r="SIM115" s="389"/>
      <c r="SIN115" s="390"/>
      <c r="SIO115" s="391"/>
      <c r="SIP115" s="392"/>
      <c r="SIQ115" s="393"/>
      <c r="SIR115" s="394"/>
      <c r="SIS115" s="395"/>
      <c r="SIT115" s="389"/>
      <c r="SIU115" s="390"/>
      <c r="SIV115" s="391"/>
      <c r="SIW115" s="392"/>
      <c r="SIX115" s="393"/>
      <c r="SIY115" s="394"/>
      <c r="SIZ115" s="395"/>
      <c r="SJA115" s="389"/>
      <c r="SJB115" s="390"/>
      <c r="SJC115" s="391"/>
      <c r="SJD115" s="392"/>
      <c r="SJE115" s="393"/>
      <c r="SJF115" s="394"/>
      <c r="SJG115" s="395"/>
      <c r="SJH115" s="389"/>
      <c r="SJI115" s="390"/>
      <c r="SJJ115" s="391"/>
      <c r="SJK115" s="392"/>
      <c r="SJL115" s="393"/>
      <c r="SJM115" s="394"/>
      <c r="SJN115" s="395"/>
      <c r="SJO115" s="389"/>
      <c r="SJP115" s="390"/>
      <c r="SJQ115" s="391"/>
      <c r="SJR115" s="392"/>
      <c r="SJS115" s="393"/>
      <c r="SJT115" s="394"/>
      <c r="SJU115" s="395"/>
      <c r="SJV115" s="389"/>
      <c r="SJW115" s="390"/>
      <c r="SJX115" s="391"/>
      <c r="SJY115" s="392"/>
      <c r="SJZ115" s="393"/>
      <c r="SKA115" s="394"/>
      <c r="SKB115" s="395"/>
      <c r="SKC115" s="389"/>
      <c r="SKD115" s="390"/>
      <c r="SKE115" s="391"/>
      <c r="SKF115" s="392"/>
      <c r="SKG115" s="393"/>
      <c r="SKH115" s="394"/>
      <c r="SKI115" s="395"/>
      <c r="SKJ115" s="389"/>
      <c r="SKK115" s="390"/>
      <c r="SKL115" s="391"/>
      <c r="SKM115" s="392"/>
      <c r="SKN115" s="393"/>
      <c r="SKO115" s="394"/>
      <c r="SKP115" s="395"/>
      <c r="SKQ115" s="389"/>
      <c r="SKR115" s="390"/>
      <c r="SKS115" s="391"/>
      <c r="SKT115" s="392"/>
      <c r="SKU115" s="393"/>
      <c r="SKV115" s="394"/>
      <c r="SKW115" s="395"/>
      <c r="SKX115" s="389"/>
      <c r="SKY115" s="390"/>
      <c r="SKZ115" s="391"/>
      <c r="SLA115" s="392"/>
      <c r="SLB115" s="393"/>
      <c r="SLC115" s="394"/>
      <c r="SLD115" s="395"/>
      <c r="SLE115" s="389"/>
      <c r="SLF115" s="390"/>
      <c r="SLG115" s="391"/>
      <c r="SLH115" s="392"/>
      <c r="SLI115" s="393"/>
      <c r="SLJ115" s="394"/>
      <c r="SLK115" s="395"/>
      <c r="SLL115" s="389"/>
      <c r="SLM115" s="390"/>
      <c r="SLN115" s="391"/>
      <c r="SLO115" s="392"/>
      <c r="SLP115" s="393"/>
      <c r="SLQ115" s="394"/>
      <c r="SLR115" s="395"/>
      <c r="SLS115" s="389"/>
      <c r="SLT115" s="390"/>
      <c r="SLU115" s="391"/>
      <c r="SLV115" s="392"/>
      <c r="SLW115" s="393"/>
      <c r="SLX115" s="394"/>
      <c r="SLY115" s="395"/>
      <c r="SLZ115" s="389"/>
      <c r="SMA115" s="390"/>
      <c r="SMB115" s="391"/>
      <c r="SMC115" s="392"/>
      <c r="SMD115" s="393"/>
      <c r="SME115" s="394"/>
      <c r="SMF115" s="395"/>
      <c r="SMG115" s="389"/>
      <c r="SMH115" s="390"/>
      <c r="SMI115" s="391"/>
      <c r="SMJ115" s="392"/>
      <c r="SMK115" s="393"/>
      <c r="SML115" s="394"/>
      <c r="SMM115" s="395"/>
      <c r="SMN115" s="389"/>
      <c r="SMO115" s="390"/>
      <c r="SMP115" s="391"/>
      <c r="SMQ115" s="392"/>
      <c r="SMR115" s="393"/>
      <c r="SMS115" s="394"/>
      <c r="SMT115" s="395"/>
      <c r="SMU115" s="389"/>
      <c r="SMV115" s="390"/>
      <c r="SMW115" s="391"/>
      <c r="SMX115" s="392"/>
      <c r="SMY115" s="393"/>
      <c r="SMZ115" s="394"/>
      <c r="SNA115" s="395"/>
      <c r="SNB115" s="389"/>
      <c r="SNC115" s="390"/>
      <c r="SND115" s="391"/>
      <c r="SNE115" s="392"/>
      <c r="SNF115" s="393"/>
      <c r="SNG115" s="394"/>
      <c r="SNH115" s="395"/>
      <c r="SNI115" s="389"/>
      <c r="SNJ115" s="390"/>
      <c r="SNK115" s="391"/>
      <c r="SNL115" s="392"/>
      <c r="SNM115" s="393"/>
      <c r="SNN115" s="394"/>
      <c r="SNO115" s="395"/>
      <c r="SNP115" s="389"/>
      <c r="SNQ115" s="390"/>
      <c r="SNR115" s="391"/>
      <c r="SNS115" s="392"/>
      <c r="SNT115" s="393"/>
      <c r="SNU115" s="394"/>
      <c r="SNV115" s="395"/>
      <c r="SNW115" s="389"/>
      <c r="SNX115" s="390"/>
      <c r="SNY115" s="391"/>
      <c r="SNZ115" s="392"/>
      <c r="SOA115" s="393"/>
      <c r="SOB115" s="394"/>
      <c r="SOC115" s="395"/>
      <c r="SOD115" s="389"/>
      <c r="SOE115" s="390"/>
      <c r="SOF115" s="391"/>
      <c r="SOG115" s="392"/>
      <c r="SOH115" s="393"/>
      <c r="SOI115" s="394"/>
      <c r="SOJ115" s="395"/>
      <c r="SOK115" s="389"/>
      <c r="SOL115" s="390"/>
      <c r="SOM115" s="391"/>
      <c r="SON115" s="392"/>
      <c r="SOO115" s="393"/>
      <c r="SOP115" s="394"/>
      <c r="SOQ115" s="395"/>
      <c r="SOR115" s="389"/>
      <c r="SOS115" s="390"/>
      <c r="SOT115" s="391"/>
      <c r="SOU115" s="392"/>
      <c r="SOV115" s="393"/>
      <c r="SOW115" s="394"/>
      <c r="SOX115" s="395"/>
      <c r="SOY115" s="389"/>
      <c r="SOZ115" s="390"/>
      <c r="SPA115" s="391"/>
      <c r="SPB115" s="392"/>
      <c r="SPC115" s="393"/>
      <c r="SPD115" s="394"/>
      <c r="SPE115" s="395"/>
      <c r="SPF115" s="389"/>
      <c r="SPG115" s="390"/>
      <c r="SPH115" s="391"/>
      <c r="SPI115" s="392"/>
      <c r="SPJ115" s="393"/>
      <c r="SPK115" s="394"/>
      <c r="SPL115" s="395"/>
      <c r="SPM115" s="389"/>
      <c r="SPN115" s="390"/>
      <c r="SPO115" s="391"/>
      <c r="SPP115" s="392"/>
      <c r="SPQ115" s="393"/>
      <c r="SPR115" s="394"/>
      <c r="SPS115" s="395"/>
      <c r="SPT115" s="389"/>
      <c r="SPU115" s="390"/>
      <c r="SPV115" s="391"/>
      <c r="SPW115" s="392"/>
      <c r="SPX115" s="393"/>
      <c r="SPY115" s="394"/>
      <c r="SPZ115" s="395"/>
      <c r="SQA115" s="389"/>
      <c r="SQB115" s="390"/>
      <c r="SQC115" s="391"/>
      <c r="SQD115" s="392"/>
      <c r="SQE115" s="393"/>
      <c r="SQF115" s="394"/>
      <c r="SQG115" s="395"/>
      <c r="SQH115" s="389"/>
      <c r="SQI115" s="390"/>
      <c r="SQJ115" s="391"/>
      <c r="SQK115" s="392"/>
      <c r="SQL115" s="393"/>
      <c r="SQM115" s="394"/>
      <c r="SQN115" s="395"/>
      <c r="SQO115" s="389"/>
      <c r="SQP115" s="390"/>
      <c r="SQQ115" s="391"/>
      <c r="SQR115" s="392"/>
      <c r="SQS115" s="393"/>
      <c r="SQT115" s="394"/>
      <c r="SQU115" s="395"/>
      <c r="SQV115" s="389"/>
      <c r="SQW115" s="390"/>
      <c r="SQX115" s="391"/>
      <c r="SQY115" s="392"/>
      <c r="SQZ115" s="393"/>
      <c r="SRA115" s="394"/>
      <c r="SRB115" s="395"/>
      <c r="SRC115" s="389"/>
      <c r="SRD115" s="390"/>
      <c r="SRE115" s="391"/>
      <c r="SRF115" s="392"/>
      <c r="SRG115" s="393"/>
      <c r="SRH115" s="394"/>
      <c r="SRI115" s="395"/>
      <c r="SRJ115" s="389"/>
      <c r="SRK115" s="390"/>
      <c r="SRL115" s="391"/>
      <c r="SRM115" s="392"/>
      <c r="SRN115" s="393"/>
      <c r="SRO115" s="394"/>
      <c r="SRP115" s="395"/>
      <c r="SRQ115" s="389"/>
      <c r="SRR115" s="390"/>
      <c r="SRS115" s="391"/>
      <c r="SRT115" s="392"/>
      <c r="SRU115" s="393"/>
      <c r="SRV115" s="394"/>
      <c r="SRW115" s="395"/>
      <c r="SRX115" s="389"/>
      <c r="SRY115" s="390"/>
      <c r="SRZ115" s="391"/>
      <c r="SSA115" s="392"/>
      <c r="SSB115" s="393"/>
      <c r="SSC115" s="394"/>
      <c r="SSD115" s="395"/>
      <c r="SSE115" s="389"/>
      <c r="SSF115" s="390"/>
      <c r="SSG115" s="391"/>
      <c r="SSH115" s="392"/>
      <c r="SSI115" s="393"/>
      <c r="SSJ115" s="394"/>
      <c r="SSK115" s="395"/>
      <c r="SSL115" s="389"/>
      <c r="SSM115" s="390"/>
      <c r="SSN115" s="391"/>
      <c r="SSO115" s="392"/>
      <c r="SSP115" s="393"/>
      <c r="SSQ115" s="394"/>
      <c r="SSR115" s="395"/>
      <c r="SSS115" s="389"/>
      <c r="SST115" s="390"/>
      <c r="SSU115" s="391"/>
      <c r="SSV115" s="392"/>
      <c r="SSW115" s="393"/>
      <c r="SSX115" s="394"/>
      <c r="SSY115" s="395"/>
      <c r="SSZ115" s="389"/>
      <c r="STA115" s="390"/>
      <c r="STB115" s="391"/>
      <c r="STC115" s="392"/>
      <c r="STD115" s="393"/>
      <c r="STE115" s="394"/>
      <c r="STF115" s="395"/>
      <c r="STG115" s="389"/>
      <c r="STH115" s="390"/>
      <c r="STI115" s="391"/>
      <c r="STJ115" s="392"/>
      <c r="STK115" s="393"/>
      <c r="STL115" s="394"/>
      <c r="STM115" s="395"/>
      <c r="STN115" s="389"/>
      <c r="STO115" s="390"/>
      <c r="STP115" s="391"/>
      <c r="STQ115" s="392"/>
      <c r="STR115" s="393"/>
      <c r="STS115" s="394"/>
      <c r="STT115" s="395"/>
      <c r="STU115" s="389"/>
      <c r="STV115" s="390"/>
      <c r="STW115" s="391"/>
      <c r="STX115" s="392"/>
      <c r="STY115" s="393"/>
      <c r="STZ115" s="394"/>
      <c r="SUA115" s="395"/>
      <c r="SUB115" s="389"/>
      <c r="SUC115" s="390"/>
      <c r="SUD115" s="391"/>
      <c r="SUE115" s="392"/>
      <c r="SUF115" s="393"/>
      <c r="SUG115" s="394"/>
      <c r="SUH115" s="395"/>
      <c r="SUI115" s="389"/>
      <c r="SUJ115" s="390"/>
      <c r="SUK115" s="391"/>
      <c r="SUL115" s="392"/>
      <c r="SUM115" s="393"/>
      <c r="SUN115" s="394"/>
      <c r="SUO115" s="395"/>
      <c r="SUP115" s="389"/>
      <c r="SUQ115" s="390"/>
      <c r="SUR115" s="391"/>
      <c r="SUS115" s="392"/>
      <c r="SUT115" s="393"/>
      <c r="SUU115" s="394"/>
      <c r="SUV115" s="395"/>
      <c r="SUW115" s="389"/>
      <c r="SUX115" s="390"/>
      <c r="SUY115" s="391"/>
      <c r="SUZ115" s="392"/>
      <c r="SVA115" s="393"/>
      <c r="SVB115" s="394"/>
      <c r="SVC115" s="395"/>
      <c r="SVD115" s="389"/>
      <c r="SVE115" s="390"/>
      <c r="SVF115" s="391"/>
      <c r="SVG115" s="392"/>
      <c r="SVH115" s="393"/>
      <c r="SVI115" s="394"/>
      <c r="SVJ115" s="395"/>
      <c r="SVK115" s="389"/>
      <c r="SVL115" s="390"/>
      <c r="SVM115" s="391"/>
      <c r="SVN115" s="392"/>
      <c r="SVO115" s="393"/>
      <c r="SVP115" s="394"/>
      <c r="SVQ115" s="395"/>
      <c r="SVR115" s="389"/>
      <c r="SVS115" s="390"/>
      <c r="SVT115" s="391"/>
      <c r="SVU115" s="392"/>
      <c r="SVV115" s="393"/>
      <c r="SVW115" s="394"/>
      <c r="SVX115" s="395"/>
      <c r="SVY115" s="389"/>
      <c r="SVZ115" s="390"/>
      <c r="SWA115" s="391"/>
      <c r="SWB115" s="392"/>
      <c r="SWC115" s="393"/>
      <c r="SWD115" s="394"/>
      <c r="SWE115" s="395"/>
      <c r="SWF115" s="389"/>
      <c r="SWG115" s="390"/>
      <c r="SWH115" s="391"/>
      <c r="SWI115" s="392"/>
      <c r="SWJ115" s="393"/>
      <c r="SWK115" s="394"/>
      <c r="SWL115" s="395"/>
      <c r="SWM115" s="389"/>
      <c r="SWN115" s="390"/>
      <c r="SWO115" s="391"/>
      <c r="SWP115" s="392"/>
      <c r="SWQ115" s="393"/>
      <c r="SWR115" s="394"/>
      <c r="SWS115" s="395"/>
      <c r="SWT115" s="389"/>
      <c r="SWU115" s="390"/>
      <c r="SWV115" s="391"/>
      <c r="SWW115" s="392"/>
      <c r="SWX115" s="393"/>
      <c r="SWY115" s="394"/>
      <c r="SWZ115" s="395"/>
      <c r="SXA115" s="389"/>
      <c r="SXB115" s="390"/>
      <c r="SXC115" s="391"/>
      <c r="SXD115" s="392"/>
      <c r="SXE115" s="393"/>
      <c r="SXF115" s="394"/>
      <c r="SXG115" s="395"/>
      <c r="SXH115" s="389"/>
      <c r="SXI115" s="390"/>
      <c r="SXJ115" s="391"/>
      <c r="SXK115" s="392"/>
      <c r="SXL115" s="393"/>
      <c r="SXM115" s="394"/>
      <c r="SXN115" s="395"/>
      <c r="SXO115" s="389"/>
      <c r="SXP115" s="390"/>
      <c r="SXQ115" s="391"/>
      <c r="SXR115" s="392"/>
      <c r="SXS115" s="393"/>
      <c r="SXT115" s="394"/>
      <c r="SXU115" s="395"/>
      <c r="SXV115" s="389"/>
      <c r="SXW115" s="390"/>
      <c r="SXX115" s="391"/>
      <c r="SXY115" s="392"/>
      <c r="SXZ115" s="393"/>
      <c r="SYA115" s="394"/>
      <c r="SYB115" s="395"/>
      <c r="SYC115" s="389"/>
      <c r="SYD115" s="390"/>
      <c r="SYE115" s="391"/>
      <c r="SYF115" s="392"/>
      <c r="SYG115" s="393"/>
      <c r="SYH115" s="394"/>
      <c r="SYI115" s="395"/>
      <c r="SYJ115" s="389"/>
      <c r="SYK115" s="390"/>
      <c r="SYL115" s="391"/>
      <c r="SYM115" s="392"/>
      <c r="SYN115" s="393"/>
      <c r="SYO115" s="394"/>
      <c r="SYP115" s="395"/>
      <c r="SYQ115" s="389"/>
      <c r="SYR115" s="390"/>
      <c r="SYS115" s="391"/>
      <c r="SYT115" s="392"/>
      <c r="SYU115" s="393"/>
      <c r="SYV115" s="394"/>
      <c r="SYW115" s="395"/>
      <c r="SYX115" s="389"/>
      <c r="SYY115" s="390"/>
      <c r="SYZ115" s="391"/>
      <c r="SZA115" s="392"/>
      <c r="SZB115" s="393"/>
      <c r="SZC115" s="394"/>
      <c r="SZD115" s="395"/>
      <c r="SZE115" s="389"/>
      <c r="SZF115" s="390"/>
      <c r="SZG115" s="391"/>
      <c r="SZH115" s="392"/>
      <c r="SZI115" s="393"/>
      <c r="SZJ115" s="394"/>
      <c r="SZK115" s="395"/>
      <c r="SZL115" s="389"/>
      <c r="SZM115" s="390"/>
      <c r="SZN115" s="391"/>
      <c r="SZO115" s="392"/>
      <c r="SZP115" s="393"/>
      <c r="SZQ115" s="394"/>
      <c r="SZR115" s="395"/>
      <c r="SZS115" s="389"/>
      <c r="SZT115" s="390"/>
      <c r="SZU115" s="391"/>
      <c r="SZV115" s="392"/>
      <c r="SZW115" s="393"/>
      <c r="SZX115" s="394"/>
      <c r="SZY115" s="395"/>
      <c r="SZZ115" s="389"/>
      <c r="TAA115" s="390"/>
      <c r="TAB115" s="391"/>
      <c r="TAC115" s="392"/>
      <c r="TAD115" s="393"/>
      <c r="TAE115" s="394"/>
      <c r="TAF115" s="395"/>
      <c r="TAG115" s="389"/>
      <c r="TAH115" s="390"/>
      <c r="TAI115" s="391"/>
      <c r="TAJ115" s="392"/>
      <c r="TAK115" s="393"/>
      <c r="TAL115" s="394"/>
      <c r="TAM115" s="395"/>
      <c r="TAN115" s="389"/>
      <c r="TAO115" s="390"/>
      <c r="TAP115" s="391"/>
      <c r="TAQ115" s="392"/>
      <c r="TAR115" s="393"/>
      <c r="TAS115" s="394"/>
      <c r="TAT115" s="395"/>
      <c r="TAU115" s="389"/>
      <c r="TAV115" s="390"/>
      <c r="TAW115" s="391"/>
      <c r="TAX115" s="392"/>
      <c r="TAY115" s="393"/>
      <c r="TAZ115" s="394"/>
      <c r="TBA115" s="395"/>
      <c r="TBB115" s="389"/>
      <c r="TBC115" s="390"/>
      <c r="TBD115" s="391"/>
      <c r="TBE115" s="392"/>
      <c r="TBF115" s="393"/>
      <c r="TBG115" s="394"/>
      <c r="TBH115" s="395"/>
      <c r="TBI115" s="389"/>
      <c r="TBJ115" s="390"/>
      <c r="TBK115" s="391"/>
      <c r="TBL115" s="392"/>
      <c r="TBM115" s="393"/>
      <c r="TBN115" s="394"/>
      <c r="TBO115" s="395"/>
      <c r="TBP115" s="389"/>
      <c r="TBQ115" s="390"/>
      <c r="TBR115" s="391"/>
      <c r="TBS115" s="392"/>
      <c r="TBT115" s="393"/>
      <c r="TBU115" s="394"/>
      <c r="TBV115" s="395"/>
      <c r="TBW115" s="389"/>
      <c r="TBX115" s="390"/>
      <c r="TBY115" s="391"/>
      <c r="TBZ115" s="392"/>
      <c r="TCA115" s="393"/>
      <c r="TCB115" s="394"/>
      <c r="TCC115" s="395"/>
      <c r="TCD115" s="389"/>
      <c r="TCE115" s="390"/>
      <c r="TCF115" s="391"/>
      <c r="TCG115" s="392"/>
      <c r="TCH115" s="393"/>
      <c r="TCI115" s="394"/>
      <c r="TCJ115" s="395"/>
      <c r="TCK115" s="389"/>
      <c r="TCL115" s="390"/>
      <c r="TCM115" s="391"/>
      <c r="TCN115" s="392"/>
      <c r="TCO115" s="393"/>
      <c r="TCP115" s="394"/>
      <c r="TCQ115" s="395"/>
      <c r="TCR115" s="389"/>
      <c r="TCS115" s="390"/>
      <c r="TCT115" s="391"/>
      <c r="TCU115" s="392"/>
      <c r="TCV115" s="393"/>
      <c r="TCW115" s="394"/>
      <c r="TCX115" s="395"/>
      <c r="TCY115" s="389"/>
      <c r="TCZ115" s="390"/>
      <c r="TDA115" s="391"/>
      <c r="TDB115" s="392"/>
      <c r="TDC115" s="393"/>
      <c r="TDD115" s="394"/>
      <c r="TDE115" s="395"/>
      <c r="TDF115" s="389"/>
      <c r="TDG115" s="390"/>
      <c r="TDH115" s="391"/>
      <c r="TDI115" s="392"/>
      <c r="TDJ115" s="393"/>
      <c r="TDK115" s="394"/>
      <c r="TDL115" s="395"/>
      <c r="TDM115" s="389"/>
      <c r="TDN115" s="390"/>
      <c r="TDO115" s="391"/>
      <c r="TDP115" s="392"/>
      <c r="TDQ115" s="393"/>
      <c r="TDR115" s="394"/>
      <c r="TDS115" s="395"/>
      <c r="TDT115" s="389"/>
      <c r="TDU115" s="390"/>
      <c r="TDV115" s="391"/>
      <c r="TDW115" s="392"/>
      <c r="TDX115" s="393"/>
      <c r="TDY115" s="394"/>
      <c r="TDZ115" s="395"/>
      <c r="TEA115" s="389"/>
      <c r="TEB115" s="390"/>
      <c r="TEC115" s="391"/>
      <c r="TED115" s="392"/>
      <c r="TEE115" s="393"/>
      <c r="TEF115" s="394"/>
      <c r="TEG115" s="395"/>
      <c r="TEH115" s="389"/>
      <c r="TEI115" s="390"/>
      <c r="TEJ115" s="391"/>
      <c r="TEK115" s="392"/>
      <c r="TEL115" s="393"/>
      <c r="TEM115" s="394"/>
      <c r="TEN115" s="395"/>
      <c r="TEO115" s="389"/>
      <c r="TEP115" s="390"/>
      <c r="TEQ115" s="391"/>
      <c r="TER115" s="392"/>
      <c r="TES115" s="393"/>
      <c r="TET115" s="394"/>
      <c r="TEU115" s="395"/>
      <c r="TEV115" s="389"/>
      <c r="TEW115" s="390"/>
      <c r="TEX115" s="391"/>
      <c r="TEY115" s="392"/>
      <c r="TEZ115" s="393"/>
      <c r="TFA115" s="394"/>
      <c r="TFB115" s="395"/>
      <c r="TFC115" s="389"/>
      <c r="TFD115" s="390"/>
      <c r="TFE115" s="391"/>
      <c r="TFF115" s="392"/>
      <c r="TFG115" s="393"/>
      <c r="TFH115" s="394"/>
      <c r="TFI115" s="395"/>
      <c r="TFJ115" s="389"/>
      <c r="TFK115" s="390"/>
      <c r="TFL115" s="391"/>
      <c r="TFM115" s="392"/>
      <c r="TFN115" s="393"/>
      <c r="TFO115" s="394"/>
      <c r="TFP115" s="395"/>
      <c r="TFQ115" s="389"/>
      <c r="TFR115" s="390"/>
      <c r="TFS115" s="391"/>
      <c r="TFT115" s="392"/>
      <c r="TFU115" s="393"/>
      <c r="TFV115" s="394"/>
      <c r="TFW115" s="395"/>
      <c r="TFX115" s="389"/>
      <c r="TFY115" s="390"/>
      <c r="TFZ115" s="391"/>
      <c r="TGA115" s="392"/>
      <c r="TGB115" s="393"/>
      <c r="TGC115" s="394"/>
      <c r="TGD115" s="395"/>
      <c r="TGE115" s="389"/>
      <c r="TGF115" s="390"/>
      <c r="TGG115" s="391"/>
      <c r="TGH115" s="392"/>
      <c r="TGI115" s="393"/>
      <c r="TGJ115" s="394"/>
      <c r="TGK115" s="395"/>
      <c r="TGL115" s="389"/>
      <c r="TGM115" s="390"/>
      <c r="TGN115" s="391"/>
      <c r="TGO115" s="392"/>
      <c r="TGP115" s="393"/>
      <c r="TGQ115" s="394"/>
      <c r="TGR115" s="395"/>
      <c r="TGS115" s="389"/>
      <c r="TGT115" s="390"/>
      <c r="TGU115" s="391"/>
      <c r="TGV115" s="392"/>
      <c r="TGW115" s="393"/>
      <c r="TGX115" s="394"/>
      <c r="TGY115" s="395"/>
      <c r="TGZ115" s="389"/>
      <c r="THA115" s="390"/>
      <c r="THB115" s="391"/>
      <c r="THC115" s="392"/>
      <c r="THD115" s="393"/>
      <c r="THE115" s="394"/>
      <c r="THF115" s="395"/>
      <c r="THG115" s="389"/>
      <c r="THH115" s="390"/>
      <c r="THI115" s="391"/>
      <c r="THJ115" s="392"/>
      <c r="THK115" s="393"/>
      <c r="THL115" s="394"/>
      <c r="THM115" s="395"/>
      <c r="THN115" s="389"/>
      <c r="THO115" s="390"/>
      <c r="THP115" s="391"/>
      <c r="THQ115" s="392"/>
      <c r="THR115" s="393"/>
      <c r="THS115" s="394"/>
      <c r="THT115" s="395"/>
      <c r="THU115" s="389"/>
      <c r="THV115" s="390"/>
      <c r="THW115" s="391"/>
      <c r="THX115" s="392"/>
      <c r="THY115" s="393"/>
      <c r="THZ115" s="394"/>
      <c r="TIA115" s="395"/>
      <c r="TIB115" s="389"/>
      <c r="TIC115" s="390"/>
      <c r="TID115" s="391"/>
      <c r="TIE115" s="392"/>
      <c r="TIF115" s="393"/>
      <c r="TIG115" s="394"/>
      <c r="TIH115" s="395"/>
      <c r="TII115" s="389"/>
      <c r="TIJ115" s="390"/>
      <c r="TIK115" s="391"/>
      <c r="TIL115" s="392"/>
      <c r="TIM115" s="393"/>
      <c r="TIN115" s="394"/>
      <c r="TIO115" s="395"/>
      <c r="TIP115" s="389"/>
      <c r="TIQ115" s="390"/>
      <c r="TIR115" s="391"/>
      <c r="TIS115" s="392"/>
      <c r="TIT115" s="393"/>
      <c r="TIU115" s="394"/>
      <c r="TIV115" s="395"/>
      <c r="TIW115" s="389"/>
      <c r="TIX115" s="390"/>
      <c r="TIY115" s="391"/>
      <c r="TIZ115" s="392"/>
      <c r="TJA115" s="393"/>
      <c r="TJB115" s="394"/>
      <c r="TJC115" s="395"/>
      <c r="TJD115" s="389"/>
      <c r="TJE115" s="390"/>
      <c r="TJF115" s="391"/>
      <c r="TJG115" s="392"/>
      <c r="TJH115" s="393"/>
      <c r="TJI115" s="394"/>
      <c r="TJJ115" s="395"/>
      <c r="TJK115" s="389"/>
      <c r="TJL115" s="390"/>
      <c r="TJM115" s="391"/>
      <c r="TJN115" s="392"/>
      <c r="TJO115" s="393"/>
      <c r="TJP115" s="394"/>
      <c r="TJQ115" s="395"/>
      <c r="TJR115" s="389"/>
      <c r="TJS115" s="390"/>
      <c r="TJT115" s="391"/>
      <c r="TJU115" s="392"/>
      <c r="TJV115" s="393"/>
      <c r="TJW115" s="394"/>
      <c r="TJX115" s="395"/>
      <c r="TJY115" s="389"/>
      <c r="TJZ115" s="390"/>
      <c r="TKA115" s="391"/>
      <c r="TKB115" s="392"/>
      <c r="TKC115" s="393"/>
      <c r="TKD115" s="394"/>
      <c r="TKE115" s="395"/>
      <c r="TKF115" s="389"/>
      <c r="TKG115" s="390"/>
      <c r="TKH115" s="391"/>
      <c r="TKI115" s="392"/>
      <c r="TKJ115" s="393"/>
      <c r="TKK115" s="394"/>
      <c r="TKL115" s="395"/>
      <c r="TKM115" s="389"/>
      <c r="TKN115" s="390"/>
      <c r="TKO115" s="391"/>
      <c r="TKP115" s="392"/>
      <c r="TKQ115" s="393"/>
      <c r="TKR115" s="394"/>
      <c r="TKS115" s="395"/>
      <c r="TKT115" s="389"/>
      <c r="TKU115" s="390"/>
      <c r="TKV115" s="391"/>
      <c r="TKW115" s="392"/>
      <c r="TKX115" s="393"/>
      <c r="TKY115" s="394"/>
      <c r="TKZ115" s="395"/>
      <c r="TLA115" s="389"/>
      <c r="TLB115" s="390"/>
      <c r="TLC115" s="391"/>
      <c r="TLD115" s="392"/>
      <c r="TLE115" s="393"/>
      <c r="TLF115" s="394"/>
      <c r="TLG115" s="395"/>
      <c r="TLH115" s="389"/>
      <c r="TLI115" s="390"/>
      <c r="TLJ115" s="391"/>
      <c r="TLK115" s="392"/>
      <c r="TLL115" s="393"/>
      <c r="TLM115" s="394"/>
      <c r="TLN115" s="395"/>
      <c r="TLO115" s="389"/>
      <c r="TLP115" s="390"/>
      <c r="TLQ115" s="391"/>
      <c r="TLR115" s="392"/>
      <c r="TLS115" s="393"/>
      <c r="TLT115" s="394"/>
      <c r="TLU115" s="395"/>
      <c r="TLV115" s="389"/>
      <c r="TLW115" s="390"/>
      <c r="TLX115" s="391"/>
      <c r="TLY115" s="392"/>
      <c r="TLZ115" s="393"/>
      <c r="TMA115" s="394"/>
      <c r="TMB115" s="395"/>
      <c r="TMC115" s="389"/>
      <c r="TMD115" s="390"/>
      <c r="TME115" s="391"/>
      <c r="TMF115" s="392"/>
      <c r="TMG115" s="393"/>
      <c r="TMH115" s="394"/>
      <c r="TMI115" s="395"/>
      <c r="TMJ115" s="389"/>
      <c r="TMK115" s="390"/>
      <c r="TML115" s="391"/>
      <c r="TMM115" s="392"/>
      <c r="TMN115" s="393"/>
      <c r="TMO115" s="394"/>
      <c r="TMP115" s="395"/>
      <c r="TMQ115" s="389"/>
      <c r="TMR115" s="390"/>
      <c r="TMS115" s="391"/>
      <c r="TMT115" s="392"/>
      <c r="TMU115" s="393"/>
      <c r="TMV115" s="394"/>
      <c r="TMW115" s="395"/>
      <c r="TMX115" s="389"/>
      <c r="TMY115" s="390"/>
      <c r="TMZ115" s="391"/>
      <c r="TNA115" s="392"/>
      <c r="TNB115" s="393"/>
      <c r="TNC115" s="394"/>
      <c r="TND115" s="395"/>
      <c r="TNE115" s="389"/>
      <c r="TNF115" s="390"/>
      <c r="TNG115" s="391"/>
      <c r="TNH115" s="392"/>
      <c r="TNI115" s="393"/>
      <c r="TNJ115" s="394"/>
      <c r="TNK115" s="395"/>
      <c r="TNL115" s="389"/>
      <c r="TNM115" s="390"/>
      <c r="TNN115" s="391"/>
      <c r="TNO115" s="392"/>
      <c r="TNP115" s="393"/>
      <c r="TNQ115" s="394"/>
      <c r="TNR115" s="395"/>
      <c r="TNS115" s="389"/>
      <c r="TNT115" s="390"/>
      <c r="TNU115" s="391"/>
      <c r="TNV115" s="392"/>
      <c r="TNW115" s="393"/>
      <c r="TNX115" s="394"/>
      <c r="TNY115" s="395"/>
      <c r="TNZ115" s="389"/>
      <c r="TOA115" s="390"/>
      <c r="TOB115" s="391"/>
      <c r="TOC115" s="392"/>
      <c r="TOD115" s="393"/>
      <c r="TOE115" s="394"/>
      <c r="TOF115" s="395"/>
      <c r="TOG115" s="389"/>
      <c r="TOH115" s="390"/>
      <c r="TOI115" s="391"/>
      <c r="TOJ115" s="392"/>
      <c r="TOK115" s="393"/>
      <c r="TOL115" s="394"/>
      <c r="TOM115" s="395"/>
      <c r="TON115" s="389"/>
      <c r="TOO115" s="390"/>
      <c r="TOP115" s="391"/>
      <c r="TOQ115" s="392"/>
      <c r="TOR115" s="393"/>
      <c r="TOS115" s="394"/>
      <c r="TOT115" s="395"/>
      <c r="TOU115" s="389"/>
      <c r="TOV115" s="390"/>
      <c r="TOW115" s="391"/>
      <c r="TOX115" s="392"/>
      <c r="TOY115" s="393"/>
      <c r="TOZ115" s="394"/>
      <c r="TPA115" s="395"/>
      <c r="TPB115" s="389"/>
      <c r="TPC115" s="390"/>
      <c r="TPD115" s="391"/>
      <c r="TPE115" s="392"/>
      <c r="TPF115" s="393"/>
      <c r="TPG115" s="394"/>
      <c r="TPH115" s="395"/>
      <c r="TPI115" s="389"/>
      <c r="TPJ115" s="390"/>
      <c r="TPK115" s="391"/>
      <c r="TPL115" s="392"/>
      <c r="TPM115" s="393"/>
      <c r="TPN115" s="394"/>
      <c r="TPO115" s="395"/>
      <c r="TPP115" s="389"/>
      <c r="TPQ115" s="390"/>
      <c r="TPR115" s="391"/>
      <c r="TPS115" s="392"/>
      <c r="TPT115" s="393"/>
      <c r="TPU115" s="394"/>
      <c r="TPV115" s="395"/>
      <c r="TPW115" s="389"/>
      <c r="TPX115" s="390"/>
      <c r="TPY115" s="391"/>
      <c r="TPZ115" s="392"/>
      <c r="TQA115" s="393"/>
      <c r="TQB115" s="394"/>
      <c r="TQC115" s="395"/>
      <c r="TQD115" s="389"/>
      <c r="TQE115" s="390"/>
      <c r="TQF115" s="391"/>
      <c r="TQG115" s="392"/>
      <c r="TQH115" s="393"/>
      <c r="TQI115" s="394"/>
      <c r="TQJ115" s="395"/>
      <c r="TQK115" s="389"/>
      <c r="TQL115" s="390"/>
      <c r="TQM115" s="391"/>
      <c r="TQN115" s="392"/>
      <c r="TQO115" s="393"/>
      <c r="TQP115" s="394"/>
      <c r="TQQ115" s="395"/>
      <c r="TQR115" s="389"/>
      <c r="TQS115" s="390"/>
      <c r="TQT115" s="391"/>
      <c r="TQU115" s="392"/>
      <c r="TQV115" s="393"/>
      <c r="TQW115" s="394"/>
      <c r="TQX115" s="395"/>
      <c r="TQY115" s="389"/>
      <c r="TQZ115" s="390"/>
      <c r="TRA115" s="391"/>
      <c r="TRB115" s="392"/>
      <c r="TRC115" s="393"/>
      <c r="TRD115" s="394"/>
      <c r="TRE115" s="395"/>
      <c r="TRF115" s="389"/>
      <c r="TRG115" s="390"/>
      <c r="TRH115" s="391"/>
      <c r="TRI115" s="392"/>
      <c r="TRJ115" s="393"/>
      <c r="TRK115" s="394"/>
      <c r="TRL115" s="395"/>
      <c r="TRM115" s="389"/>
      <c r="TRN115" s="390"/>
      <c r="TRO115" s="391"/>
      <c r="TRP115" s="392"/>
      <c r="TRQ115" s="393"/>
      <c r="TRR115" s="394"/>
      <c r="TRS115" s="395"/>
      <c r="TRT115" s="389"/>
      <c r="TRU115" s="390"/>
      <c r="TRV115" s="391"/>
      <c r="TRW115" s="392"/>
      <c r="TRX115" s="393"/>
      <c r="TRY115" s="394"/>
      <c r="TRZ115" s="395"/>
      <c r="TSA115" s="389"/>
      <c r="TSB115" s="390"/>
      <c r="TSC115" s="391"/>
      <c r="TSD115" s="392"/>
      <c r="TSE115" s="393"/>
      <c r="TSF115" s="394"/>
      <c r="TSG115" s="395"/>
      <c r="TSH115" s="389"/>
      <c r="TSI115" s="390"/>
      <c r="TSJ115" s="391"/>
      <c r="TSK115" s="392"/>
      <c r="TSL115" s="393"/>
      <c r="TSM115" s="394"/>
      <c r="TSN115" s="395"/>
      <c r="TSO115" s="389"/>
      <c r="TSP115" s="390"/>
      <c r="TSQ115" s="391"/>
      <c r="TSR115" s="392"/>
      <c r="TSS115" s="393"/>
      <c r="TST115" s="394"/>
      <c r="TSU115" s="395"/>
      <c r="TSV115" s="389"/>
      <c r="TSW115" s="390"/>
      <c r="TSX115" s="391"/>
      <c r="TSY115" s="392"/>
      <c r="TSZ115" s="393"/>
      <c r="TTA115" s="394"/>
      <c r="TTB115" s="395"/>
      <c r="TTC115" s="389"/>
      <c r="TTD115" s="390"/>
      <c r="TTE115" s="391"/>
      <c r="TTF115" s="392"/>
      <c r="TTG115" s="393"/>
      <c r="TTH115" s="394"/>
      <c r="TTI115" s="395"/>
      <c r="TTJ115" s="389"/>
      <c r="TTK115" s="390"/>
      <c r="TTL115" s="391"/>
      <c r="TTM115" s="392"/>
      <c r="TTN115" s="393"/>
      <c r="TTO115" s="394"/>
      <c r="TTP115" s="395"/>
      <c r="TTQ115" s="389"/>
      <c r="TTR115" s="390"/>
      <c r="TTS115" s="391"/>
      <c r="TTT115" s="392"/>
      <c r="TTU115" s="393"/>
      <c r="TTV115" s="394"/>
      <c r="TTW115" s="395"/>
      <c r="TTX115" s="389"/>
      <c r="TTY115" s="390"/>
      <c r="TTZ115" s="391"/>
      <c r="TUA115" s="392"/>
      <c r="TUB115" s="393"/>
      <c r="TUC115" s="394"/>
      <c r="TUD115" s="395"/>
      <c r="TUE115" s="389"/>
      <c r="TUF115" s="390"/>
      <c r="TUG115" s="391"/>
      <c r="TUH115" s="392"/>
      <c r="TUI115" s="393"/>
      <c r="TUJ115" s="394"/>
      <c r="TUK115" s="395"/>
      <c r="TUL115" s="389"/>
      <c r="TUM115" s="390"/>
      <c r="TUN115" s="391"/>
      <c r="TUO115" s="392"/>
      <c r="TUP115" s="393"/>
      <c r="TUQ115" s="394"/>
      <c r="TUR115" s="395"/>
      <c r="TUS115" s="389"/>
      <c r="TUT115" s="390"/>
      <c r="TUU115" s="391"/>
      <c r="TUV115" s="392"/>
      <c r="TUW115" s="393"/>
      <c r="TUX115" s="394"/>
      <c r="TUY115" s="395"/>
      <c r="TUZ115" s="389"/>
      <c r="TVA115" s="390"/>
      <c r="TVB115" s="391"/>
      <c r="TVC115" s="392"/>
      <c r="TVD115" s="393"/>
      <c r="TVE115" s="394"/>
      <c r="TVF115" s="395"/>
      <c r="TVG115" s="389"/>
      <c r="TVH115" s="390"/>
      <c r="TVI115" s="391"/>
      <c r="TVJ115" s="392"/>
      <c r="TVK115" s="393"/>
      <c r="TVL115" s="394"/>
      <c r="TVM115" s="395"/>
      <c r="TVN115" s="389"/>
      <c r="TVO115" s="390"/>
      <c r="TVP115" s="391"/>
      <c r="TVQ115" s="392"/>
      <c r="TVR115" s="393"/>
      <c r="TVS115" s="394"/>
      <c r="TVT115" s="395"/>
      <c r="TVU115" s="389"/>
      <c r="TVV115" s="390"/>
      <c r="TVW115" s="391"/>
      <c r="TVX115" s="392"/>
      <c r="TVY115" s="393"/>
      <c r="TVZ115" s="394"/>
      <c r="TWA115" s="395"/>
      <c r="TWB115" s="389"/>
      <c r="TWC115" s="390"/>
      <c r="TWD115" s="391"/>
      <c r="TWE115" s="392"/>
      <c r="TWF115" s="393"/>
      <c r="TWG115" s="394"/>
      <c r="TWH115" s="395"/>
      <c r="TWI115" s="389"/>
      <c r="TWJ115" s="390"/>
      <c r="TWK115" s="391"/>
      <c r="TWL115" s="392"/>
      <c r="TWM115" s="393"/>
      <c r="TWN115" s="394"/>
      <c r="TWO115" s="395"/>
      <c r="TWP115" s="389"/>
      <c r="TWQ115" s="390"/>
      <c r="TWR115" s="391"/>
      <c r="TWS115" s="392"/>
      <c r="TWT115" s="393"/>
      <c r="TWU115" s="394"/>
      <c r="TWV115" s="395"/>
      <c r="TWW115" s="389"/>
      <c r="TWX115" s="390"/>
      <c r="TWY115" s="391"/>
      <c r="TWZ115" s="392"/>
      <c r="TXA115" s="393"/>
      <c r="TXB115" s="394"/>
      <c r="TXC115" s="395"/>
      <c r="TXD115" s="389"/>
      <c r="TXE115" s="390"/>
      <c r="TXF115" s="391"/>
      <c r="TXG115" s="392"/>
      <c r="TXH115" s="393"/>
      <c r="TXI115" s="394"/>
      <c r="TXJ115" s="395"/>
      <c r="TXK115" s="389"/>
      <c r="TXL115" s="390"/>
      <c r="TXM115" s="391"/>
      <c r="TXN115" s="392"/>
      <c r="TXO115" s="393"/>
      <c r="TXP115" s="394"/>
      <c r="TXQ115" s="395"/>
      <c r="TXR115" s="389"/>
      <c r="TXS115" s="390"/>
      <c r="TXT115" s="391"/>
      <c r="TXU115" s="392"/>
      <c r="TXV115" s="393"/>
      <c r="TXW115" s="394"/>
      <c r="TXX115" s="395"/>
      <c r="TXY115" s="389"/>
      <c r="TXZ115" s="390"/>
      <c r="TYA115" s="391"/>
      <c r="TYB115" s="392"/>
      <c r="TYC115" s="393"/>
      <c r="TYD115" s="394"/>
      <c r="TYE115" s="395"/>
      <c r="TYF115" s="389"/>
      <c r="TYG115" s="390"/>
      <c r="TYH115" s="391"/>
      <c r="TYI115" s="392"/>
      <c r="TYJ115" s="393"/>
      <c r="TYK115" s="394"/>
      <c r="TYL115" s="395"/>
      <c r="TYM115" s="389"/>
      <c r="TYN115" s="390"/>
      <c r="TYO115" s="391"/>
      <c r="TYP115" s="392"/>
      <c r="TYQ115" s="393"/>
      <c r="TYR115" s="394"/>
      <c r="TYS115" s="395"/>
      <c r="TYT115" s="389"/>
      <c r="TYU115" s="390"/>
      <c r="TYV115" s="391"/>
      <c r="TYW115" s="392"/>
      <c r="TYX115" s="393"/>
      <c r="TYY115" s="394"/>
      <c r="TYZ115" s="395"/>
      <c r="TZA115" s="389"/>
      <c r="TZB115" s="390"/>
      <c r="TZC115" s="391"/>
      <c r="TZD115" s="392"/>
      <c r="TZE115" s="393"/>
      <c r="TZF115" s="394"/>
      <c r="TZG115" s="395"/>
      <c r="TZH115" s="389"/>
      <c r="TZI115" s="390"/>
      <c r="TZJ115" s="391"/>
      <c r="TZK115" s="392"/>
      <c r="TZL115" s="393"/>
      <c r="TZM115" s="394"/>
      <c r="TZN115" s="395"/>
      <c r="TZO115" s="389"/>
      <c r="TZP115" s="390"/>
      <c r="TZQ115" s="391"/>
      <c r="TZR115" s="392"/>
      <c r="TZS115" s="393"/>
      <c r="TZT115" s="394"/>
      <c r="TZU115" s="395"/>
      <c r="TZV115" s="389"/>
      <c r="TZW115" s="390"/>
      <c r="TZX115" s="391"/>
      <c r="TZY115" s="392"/>
      <c r="TZZ115" s="393"/>
      <c r="UAA115" s="394"/>
      <c r="UAB115" s="395"/>
      <c r="UAC115" s="389"/>
      <c r="UAD115" s="390"/>
      <c r="UAE115" s="391"/>
      <c r="UAF115" s="392"/>
      <c r="UAG115" s="393"/>
      <c r="UAH115" s="394"/>
      <c r="UAI115" s="395"/>
      <c r="UAJ115" s="389"/>
      <c r="UAK115" s="390"/>
      <c r="UAL115" s="391"/>
      <c r="UAM115" s="392"/>
      <c r="UAN115" s="393"/>
      <c r="UAO115" s="394"/>
      <c r="UAP115" s="395"/>
      <c r="UAQ115" s="389"/>
      <c r="UAR115" s="390"/>
      <c r="UAS115" s="391"/>
      <c r="UAT115" s="392"/>
      <c r="UAU115" s="393"/>
      <c r="UAV115" s="394"/>
      <c r="UAW115" s="395"/>
      <c r="UAX115" s="389"/>
      <c r="UAY115" s="390"/>
      <c r="UAZ115" s="391"/>
      <c r="UBA115" s="392"/>
      <c r="UBB115" s="393"/>
      <c r="UBC115" s="394"/>
      <c r="UBD115" s="395"/>
      <c r="UBE115" s="389"/>
      <c r="UBF115" s="390"/>
      <c r="UBG115" s="391"/>
      <c r="UBH115" s="392"/>
      <c r="UBI115" s="393"/>
      <c r="UBJ115" s="394"/>
      <c r="UBK115" s="395"/>
      <c r="UBL115" s="389"/>
      <c r="UBM115" s="390"/>
      <c r="UBN115" s="391"/>
      <c r="UBO115" s="392"/>
      <c r="UBP115" s="393"/>
      <c r="UBQ115" s="394"/>
      <c r="UBR115" s="395"/>
      <c r="UBS115" s="389"/>
      <c r="UBT115" s="390"/>
      <c r="UBU115" s="391"/>
      <c r="UBV115" s="392"/>
      <c r="UBW115" s="393"/>
      <c r="UBX115" s="394"/>
      <c r="UBY115" s="395"/>
      <c r="UBZ115" s="389"/>
      <c r="UCA115" s="390"/>
      <c r="UCB115" s="391"/>
      <c r="UCC115" s="392"/>
      <c r="UCD115" s="393"/>
      <c r="UCE115" s="394"/>
      <c r="UCF115" s="395"/>
      <c r="UCG115" s="389"/>
      <c r="UCH115" s="390"/>
      <c r="UCI115" s="391"/>
      <c r="UCJ115" s="392"/>
      <c r="UCK115" s="393"/>
      <c r="UCL115" s="394"/>
      <c r="UCM115" s="395"/>
      <c r="UCN115" s="389"/>
      <c r="UCO115" s="390"/>
      <c r="UCP115" s="391"/>
      <c r="UCQ115" s="392"/>
      <c r="UCR115" s="393"/>
      <c r="UCS115" s="394"/>
      <c r="UCT115" s="395"/>
      <c r="UCU115" s="389"/>
      <c r="UCV115" s="390"/>
      <c r="UCW115" s="391"/>
      <c r="UCX115" s="392"/>
      <c r="UCY115" s="393"/>
      <c r="UCZ115" s="394"/>
      <c r="UDA115" s="395"/>
      <c r="UDB115" s="389"/>
      <c r="UDC115" s="390"/>
      <c r="UDD115" s="391"/>
      <c r="UDE115" s="392"/>
      <c r="UDF115" s="393"/>
      <c r="UDG115" s="394"/>
      <c r="UDH115" s="395"/>
      <c r="UDI115" s="389"/>
      <c r="UDJ115" s="390"/>
      <c r="UDK115" s="391"/>
      <c r="UDL115" s="392"/>
      <c r="UDM115" s="393"/>
      <c r="UDN115" s="394"/>
      <c r="UDO115" s="395"/>
      <c r="UDP115" s="389"/>
      <c r="UDQ115" s="390"/>
      <c r="UDR115" s="391"/>
      <c r="UDS115" s="392"/>
      <c r="UDT115" s="393"/>
      <c r="UDU115" s="394"/>
      <c r="UDV115" s="395"/>
      <c r="UDW115" s="389"/>
      <c r="UDX115" s="390"/>
      <c r="UDY115" s="391"/>
      <c r="UDZ115" s="392"/>
      <c r="UEA115" s="393"/>
      <c r="UEB115" s="394"/>
      <c r="UEC115" s="395"/>
      <c r="UED115" s="389"/>
      <c r="UEE115" s="390"/>
      <c r="UEF115" s="391"/>
      <c r="UEG115" s="392"/>
      <c r="UEH115" s="393"/>
      <c r="UEI115" s="394"/>
      <c r="UEJ115" s="395"/>
      <c r="UEK115" s="389"/>
      <c r="UEL115" s="390"/>
      <c r="UEM115" s="391"/>
      <c r="UEN115" s="392"/>
      <c r="UEO115" s="393"/>
      <c r="UEP115" s="394"/>
      <c r="UEQ115" s="395"/>
      <c r="UER115" s="389"/>
      <c r="UES115" s="390"/>
      <c r="UET115" s="391"/>
      <c r="UEU115" s="392"/>
      <c r="UEV115" s="393"/>
      <c r="UEW115" s="394"/>
      <c r="UEX115" s="395"/>
      <c r="UEY115" s="389"/>
      <c r="UEZ115" s="390"/>
      <c r="UFA115" s="391"/>
      <c r="UFB115" s="392"/>
      <c r="UFC115" s="393"/>
      <c r="UFD115" s="394"/>
      <c r="UFE115" s="395"/>
      <c r="UFF115" s="389"/>
      <c r="UFG115" s="390"/>
      <c r="UFH115" s="391"/>
      <c r="UFI115" s="392"/>
      <c r="UFJ115" s="393"/>
      <c r="UFK115" s="394"/>
      <c r="UFL115" s="395"/>
      <c r="UFM115" s="389"/>
      <c r="UFN115" s="390"/>
      <c r="UFO115" s="391"/>
      <c r="UFP115" s="392"/>
      <c r="UFQ115" s="393"/>
      <c r="UFR115" s="394"/>
      <c r="UFS115" s="395"/>
      <c r="UFT115" s="389"/>
      <c r="UFU115" s="390"/>
      <c r="UFV115" s="391"/>
      <c r="UFW115" s="392"/>
      <c r="UFX115" s="393"/>
      <c r="UFY115" s="394"/>
      <c r="UFZ115" s="395"/>
      <c r="UGA115" s="389"/>
      <c r="UGB115" s="390"/>
      <c r="UGC115" s="391"/>
      <c r="UGD115" s="392"/>
      <c r="UGE115" s="393"/>
      <c r="UGF115" s="394"/>
      <c r="UGG115" s="395"/>
      <c r="UGH115" s="389"/>
      <c r="UGI115" s="390"/>
      <c r="UGJ115" s="391"/>
      <c r="UGK115" s="392"/>
      <c r="UGL115" s="393"/>
      <c r="UGM115" s="394"/>
      <c r="UGN115" s="395"/>
      <c r="UGO115" s="389"/>
      <c r="UGP115" s="390"/>
      <c r="UGQ115" s="391"/>
      <c r="UGR115" s="392"/>
      <c r="UGS115" s="393"/>
      <c r="UGT115" s="394"/>
      <c r="UGU115" s="395"/>
      <c r="UGV115" s="389"/>
      <c r="UGW115" s="390"/>
      <c r="UGX115" s="391"/>
      <c r="UGY115" s="392"/>
      <c r="UGZ115" s="393"/>
      <c r="UHA115" s="394"/>
      <c r="UHB115" s="395"/>
      <c r="UHC115" s="389"/>
      <c r="UHD115" s="390"/>
      <c r="UHE115" s="391"/>
      <c r="UHF115" s="392"/>
      <c r="UHG115" s="393"/>
      <c r="UHH115" s="394"/>
      <c r="UHI115" s="395"/>
      <c r="UHJ115" s="389"/>
      <c r="UHK115" s="390"/>
      <c r="UHL115" s="391"/>
      <c r="UHM115" s="392"/>
      <c r="UHN115" s="393"/>
      <c r="UHO115" s="394"/>
      <c r="UHP115" s="395"/>
      <c r="UHQ115" s="389"/>
      <c r="UHR115" s="390"/>
      <c r="UHS115" s="391"/>
      <c r="UHT115" s="392"/>
      <c r="UHU115" s="393"/>
      <c r="UHV115" s="394"/>
      <c r="UHW115" s="395"/>
      <c r="UHX115" s="389"/>
      <c r="UHY115" s="390"/>
      <c r="UHZ115" s="391"/>
      <c r="UIA115" s="392"/>
      <c r="UIB115" s="393"/>
      <c r="UIC115" s="394"/>
      <c r="UID115" s="395"/>
      <c r="UIE115" s="389"/>
      <c r="UIF115" s="390"/>
      <c r="UIG115" s="391"/>
      <c r="UIH115" s="392"/>
      <c r="UII115" s="393"/>
      <c r="UIJ115" s="394"/>
      <c r="UIK115" s="395"/>
      <c r="UIL115" s="389"/>
      <c r="UIM115" s="390"/>
      <c r="UIN115" s="391"/>
      <c r="UIO115" s="392"/>
      <c r="UIP115" s="393"/>
      <c r="UIQ115" s="394"/>
      <c r="UIR115" s="395"/>
      <c r="UIS115" s="389"/>
      <c r="UIT115" s="390"/>
      <c r="UIU115" s="391"/>
      <c r="UIV115" s="392"/>
      <c r="UIW115" s="393"/>
      <c r="UIX115" s="394"/>
      <c r="UIY115" s="395"/>
      <c r="UIZ115" s="389"/>
      <c r="UJA115" s="390"/>
      <c r="UJB115" s="391"/>
      <c r="UJC115" s="392"/>
      <c r="UJD115" s="393"/>
      <c r="UJE115" s="394"/>
      <c r="UJF115" s="395"/>
      <c r="UJG115" s="389"/>
      <c r="UJH115" s="390"/>
      <c r="UJI115" s="391"/>
      <c r="UJJ115" s="392"/>
      <c r="UJK115" s="393"/>
      <c r="UJL115" s="394"/>
      <c r="UJM115" s="395"/>
      <c r="UJN115" s="389"/>
      <c r="UJO115" s="390"/>
      <c r="UJP115" s="391"/>
      <c r="UJQ115" s="392"/>
      <c r="UJR115" s="393"/>
      <c r="UJS115" s="394"/>
      <c r="UJT115" s="395"/>
      <c r="UJU115" s="389"/>
      <c r="UJV115" s="390"/>
      <c r="UJW115" s="391"/>
      <c r="UJX115" s="392"/>
      <c r="UJY115" s="393"/>
      <c r="UJZ115" s="394"/>
      <c r="UKA115" s="395"/>
      <c r="UKB115" s="389"/>
      <c r="UKC115" s="390"/>
      <c r="UKD115" s="391"/>
      <c r="UKE115" s="392"/>
      <c r="UKF115" s="393"/>
      <c r="UKG115" s="394"/>
      <c r="UKH115" s="395"/>
      <c r="UKI115" s="389"/>
      <c r="UKJ115" s="390"/>
      <c r="UKK115" s="391"/>
      <c r="UKL115" s="392"/>
      <c r="UKM115" s="393"/>
      <c r="UKN115" s="394"/>
      <c r="UKO115" s="395"/>
      <c r="UKP115" s="389"/>
      <c r="UKQ115" s="390"/>
      <c r="UKR115" s="391"/>
      <c r="UKS115" s="392"/>
      <c r="UKT115" s="393"/>
      <c r="UKU115" s="394"/>
      <c r="UKV115" s="395"/>
      <c r="UKW115" s="389"/>
      <c r="UKX115" s="390"/>
      <c r="UKY115" s="391"/>
      <c r="UKZ115" s="392"/>
      <c r="ULA115" s="393"/>
      <c r="ULB115" s="394"/>
      <c r="ULC115" s="395"/>
      <c r="ULD115" s="389"/>
      <c r="ULE115" s="390"/>
      <c r="ULF115" s="391"/>
      <c r="ULG115" s="392"/>
      <c r="ULH115" s="393"/>
      <c r="ULI115" s="394"/>
      <c r="ULJ115" s="395"/>
      <c r="ULK115" s="389"/>
      <c r="ULL115" s="390"/>
      <c r="ULM115" s="391"/>
      <c r="ULN115" s="392"/>
      <c r="ULO115" s="393"/>
      <c r="ULP115" s="394"/>
      <c r="ULQ115" s="395"/>
      <c r="ULR115" s="389"/>
      <c r="ULS115" s="390"/>
      <c r="ULT115" s="391"/>
      <c r="ULU115" s="392"/>
      <c r="ULV115" s="393"/>
      <c r="ULW115" s="394"/>
      <c r="ULX115" s="395"/>
      <c r="ULY115" s="389"/>
      <c r="ULZ115" s="390"/>
      <c r="UMA115" s="391"/>
      <c r="UMB115" s="392"/>
      <c r="UMC115" s="393"/>
      <c r="UMD115" s="394"/>
      <c r="UME115" s="395"/>
      <c r="UMF115" s="389"/>
      <c r="UMG115" s="390"/>
      <c r="UMH115" s="391"/>
      <c r="UMI115" s="392"/>
      <c r="UMJ115" s="393"/>
      <c r="UMK115" s="394"/>
      <c r="UML115" s="395"/>
      <c r="UMM115" s="389"/>
      <c r="UMN115" s="390"/>
      <c r="UMO115" s="391"/>
      <c r="UMP115" s="392"/>
      <c r="UMQ115" s="393"/>
      <c r="UMR115" s="394"/>
      <c r="UMS115" s="395"/>
      <c r="UMT115" s="389"/>
      <c r="UMU115" s="390"/>
      <c r="UMV115" s="391"/>
      <c r="UMW115" s="392"/>
      <c r="UMX115" s="393"/>
      <c r="UMY115" s="394"/>
      <c r="UMZ115" s="395"/>
      <c r="UNA115" s="389"/>
      <c r="UNB115" s="390"/>
      <c r="UNC115" s="391"/>
      <c r="UND115" s="392"/>
      <c r="UNE115" s="393"/>
      <c r="UNF115" s="394"/>
      <c r="UNG115" s="395"/>
      <c r="UNH115" s="389"/>
      <c r="UNI115" s="390"/>
      <c r="UNJ115" s="391"/>
      <c r="UNK115" s="392"/>
      <c r="UNL115" s="393"/>
      <c r="UNM115" s="394"/>
      <c r="UNN115" s="395"/>
      <c r="UNO115" s="389"/>
      <c r="UNP115" s="390"/>
      <c r="UNQ115" s="391"/>
      <c r="UNR115" s="392"/>
      <c r="UNS115" s="393"/>
      <c r="UNT115" s="394"/>
      <c r="UNU115" s="395"/>
      <c r="UNV115" s="389"/>
      <c r="UNW115" s="390"/>
      <c r="UNX115" s="391"/>
      <c r="UNY115" s="392"/>
      <c r="UNZ115" s="393"/>
      <c r="UOA115" s="394"/>
      <c r="UOB115" s="395"/>
      <c r="UOC115" s="389"/>
      <c r="UOD115" s="390"/>
      <c r="UOE115" s="391"/>
      <c r="UOF115" s="392"/>
      <c r="UOG115" s="393"/>
      <c r="UOH115" s="394"/>
      <c r="UOI115" s="395"/>
      <c r="UOJ115" s="389"/>
      <c r="UOK115" s="390"/>
      <c r="UOL115" s="391"/>
      <c r="UOM115" s="392"/>
      <c r="UON115" s="393"/>
      <c r="UOO115" s="394"/>
      <c r="UOP115" s="395"/>
      <c r="UOQ115" s="389"/>
      <c r="UOR115" s="390"/>
      <c r="UOS115" s="391"/>
      <c r="UOT115" s="392"/>
      <c r="UOU115" s="393"/>
      <c r="UOV115" s="394"/>
      <c r="UOW115" s="395"/>
      <c r="UOX115" s="389"/>
      <c r="UOY115" s="390"/>
      <c r="UOZ115" s="391"/>
      <c r="UPA115" s="392"/>
      <c r="UPB115" s="393"/>
      <c r="UPC115" s="394"/>
      <c r="UPD115" s="395"/>
      <c r="UPE115" s="389"/>
      <c r="UPF115" s="390"/>
      <c r="UPG115" s="391"/>
      <c r="UPH115" s="392"/>
      <c r="UPI115" s="393"/>
      <c r="UPJ115" s="394"/>
      <c r="UPK115" s="395"/>
      <c r="UPL115" s="389"/>
      <c r="UPM115" s="390"/>
      <c r="UPN115" s="391"/>
      <c r="UPO115" s="392"/>
      <c r="UPP115" s="393"/>
      <c r="UPQ115" s="394"/>
      <c r="UPR115" s="395"/>
      <c r="UPS115" s="389"/>
      <c r="UPT115" s="390"/>
      <c r="UPU115" s="391"/>
      <c r="UPV115" s="392"/>
      <c r="UPW115" s="393"/>
      <c r="UPX115" s="394"/>
      <c r="UPY115" s="395"/>
      <c r="UPZ115" s="389"/>
      <c r="UQA115" s="390"/>
      <c r="UQB115" s="391"/>
      <c r="UQC115" s="392"/>
      <c r="UQD115" s="393"/>
      <c r="UQE115" s="394"/>
      <c r="UQF115" s="395"/>
      <c r="UQG115" s="389"/>
      <c r="UQH115" s="390"/>
      <c r="UQI115" s="391"/>
      <c r="UQJ115" s="392"/>
      <c r="UQK115" s="393"/>
      <c r="UQL115" s="394"/>
      <c r="UQM115" s="395"/>
      <c r="UQN115" s="389"/>
      <c r="UQO115" s="390"/>
      <c r="UQP115" s="391"/>
      <c r="UQQ115" s="392"/>
      <c r="UQR115" s="393"/>
      <c r="UQS115" s="394"/>
      <c r="UQT115" s="395"/>
      <c r="UQU115" s="389"/>
      <c r="UQV115" s="390"/>
      <c r="UQW115" s="391"/>
      <c r="UQX115" s="392"/>
      <c r="UQY115" s="393"/>
      <c r="UQZ115" s="394"/>
      <c r="URA115" s="395"/>
      <c r="URB115" s="389"/>
      <c r="URC115" s="390"/>
      <c r="URD115" s="391"/>
      <c r="URE115" s="392"/>
      <c r="URF115" s="393"/>
      <c r="URG115" s="394"/>
      <c r="URH115" s="395"/>
      <c r="URI115" s="389"/>
      <c r="URJ115" s="390"/>
      <c r="URK115" s="391"/>
      <c r="URL115" s="392"/>
      <c r="URM115" s="393"/>
      <c r="URN115" s="394"/>
      <c r="URO115" s="395"/>
      <c r="URP115" s="389"/>
      <c r="URQ115" s="390"/>
      <c r="URR115" s="391"/>
      <c r="URS115" s="392"/>
      <c r="URT115" s="393"/>
      <c r="URU115" s="394"/>
      <c r="URV115" s="395"/>
      <c r="URW115" s="389"/>
      <c r="URX115" s="390"/>
      <c r="URY115" s="391"/>
      <c r="URZ115" s="392"/>
      <c r="USA115" s="393"/>
      <c r="USB115" s="394"/>
      <c r="USC115" s="395"/>
      <c r="USD115" s="389"/>
      <c r="USE115" s="390"/>
      <c r="USF115" s="391"/>
      <c r="USG115" s="392"/>
      <c r="USH115" s="393"/>
      <c r="USI115" s="394"/>
      <c r="USJ115" s="395"/>
      <c r="USK115" s="389"/>
      <c r="USL115" s="390"/>
      <c r="USM115" s="391"/>
      <c r="USN115" s="392"/>
      <c r="USO115" s="393"/>
      <c r="USP115" s="394"/>
      <c r="USQ115" s="395"/>
      <c r="USR115" s="389"/>
      <c r="USS115" s="390"/>
      <c r="UST115" s="391"/>
      <c r="USU115" s="392"/>
      <c r="USV115" s="393"/>
      <c r="USW115" s="394"/>
      <c r="USX115" s="395"/>
      <c r="USY115" s="389"/>
      <c r="USZ115" s="390"/>
      <c r="UTA115" s="391"/>
      <c r="UTB115" s="392"/>
      <c r="UTC115" s="393"/>
      <c r="UTD115" s="394"/>
      <c r="UTE115" s="395"/>
      <c r="UTF115" s="389"/>
      <c r="UTG115" s="390"/>
      <c r="UTH115" s="391"/>
      <c r="UTI115" s="392"/>
      <c r="UTJ115" s="393"/>
      <c r="UTK115" s="394"/>
      <c r="UTL115" s="395"/>
      <c r="UTM115" s="389"/>
      <c r="UTN115" s="390"/>
      <c r="UTO115" s="391"/>
      <c r="UTP115" s="392"/>
      <c r="UTQ115" s="393"/>
      <c r="UTR115" s="394"/>
      <c r="UTS115" s="395"/>
      <c r="UTT115" s="389"/>
      <c r="UTU115" s="390"/>
      <c r="UTV115" s="391"/>
      <c r="UTW115" s="392"/>
      <c r="UTX115" s="393"/>
      <c r="UTY115" s="394"/>
      <c r="UTZ115" s="395"/>
      <c r="UUA115" s="389"/>
      <c r="UUB115" s="390"/>
      <c r="UUC115" s="391"/>
      <c r="UUD115" s="392"/>
      <c r="UUE115" s="393"/>
      <c r="UUF115" s="394"/>
      <c r="UUG115" s="395"/>
      <c r="UUH115" s="389"/>
      <c r="UUI115" s="390"/>
      <c r="UUJ115" s="391"/>
      <c r="UUK115" s="392"/>
      <c r="UUL115" s="393"/>
      <c r="UUM115" s="394"/>
      <c r="UUN115" s="395"/>
      <c r="UUO115" s="389"/>
      <c r="UUP115" s="390"/>
      <c r="UUQ115" s="391"/>
      <c r="UUR115" s="392"/>
      <c r="UUS115" s="393"/>
      <c r="UUT115" s="394"/>
      <c r="UUU115" s="395"/>
      <c r="UUV115" s="389"/>
      <c r="UUW115" s="390"/>
      <c r="UUX115" s="391"/>
      <c r="UUY115" s="392"/>
      <c r="UUZ115" s="393"/>
      <c r="UVA115" s="394"/>
      <c r="UVB115" s="395"/>
      <c r="UVC115" s="389"/>
      <c r="UVD115" s="390"/>
      <c r="UVE115" s="391"/>
      <c r="UVF115" s="392"/>
      <c r="UVG115" s="393"/>
      <c r="UVH115" s="394"/>
      <c r="UVI115" s="395"/>
      <c r="UVJ115" s="389"/>
      <c r="UVK115" s="390"/>
      <c r="UVL115" s="391"/>
      <c r="UVM115" s="392"/>
      <c r="UVN115" s="393"/>
      <c r="UVO115" s="394"/>
      <c r="UVP115" s="395"/>
      <c r="UVQ115" s="389"/>
      <c r="UVR115" s="390"/>
      <c r="UVS115" s="391"/>
      <c r="UVT115" s="392"/>
      <c r="UVU115" s="393"/>
      <c r="UVV115" s="394"/>
      <c r="UVW115" s="395"/>
      <c r="UVX115" s="389"/>
      <c r="UVY115" s="390"/>
      <c r="UVZ115" s="391"/>
      <c r="UWA115" s="392"/>
      <c r="UWB115" s="393"/>
      <c r="UWC115" s="394"/>
      <c r="UWD115" s="395"/>
      <c r="UWE115" s="389"/>
      <c r="UWF115" s="390"/>
      <c r="UWG115" s="391"/>
      <c r="UWH115" s="392"/>
      <c r="UWI115" s="393"/>
      <c r="UWJ115" s="394"/>
      <c r="UWK115" s="395"/>
      <c r="UWL115" s="389"/>
      <c r="UWM115" s="390"/>
      <c r="UWN115" s="391"/>
      <c r="UWO115" s="392"/>
      <c r="UWP115" s="393"/>
      <c r="UWQ115" s="394"/>
      <c r="UWR115" s="395"/>
      <c r="UWS115" s="389"/>
      <c r="UWT115" s="390"/>
      <c r="UWU115" s="391"/>
      <c r="UWV115" s="392"/>
      <c r="UWW115" s="393"/>
      <c r="UWX115" s="394"/>
      <c r="UWY115" s="395"/>
      <c r="UWZ115" s="389"/>
      <c r="UXA115" s="390"/>
      <c r="UXB115" s="391"/>
      <c r="UXC115" s="392"/>
      <c r="UXD115" s="393"/>
      <c r="UXE115" s="394"/>
      <c r="UXF115" s="395"/>
      <c r="UXG115" s="389"/>
      <c r="UXH115" s="390"/>
      <c r="UXI115" s="391"/>
      <c r="UXJ115" s="392"/>
      <c r="UXK115" s="393"/>
      <c r="UXL115" s="394"/>
      <c r="UXM115" s="395"/>
      <c r="UXN115" s="389"/>
      <c r="UXO115" s="390"/>
      <c r="UXP115" s="391"/>
      <c r="UXQ115" s="392"/>
      <c r="UXR115" s="393"/>
      <c r="UXS115" s="394"/>
      <c r="UXT115" s="395"/>
      <c r="UXU115" s="389"/>
      <c r="UXV115" s="390"/>
      <c r="UXW115" s="391"/>
      <c r="UXX115" s="392"/>
      <c r="UXY115" s="393"/>
      <c r="UXZ115" s="394"/>
      <c r="UYA115" s="395"/>
      <c r="UYB115" s="389"/>
      <c r="UYC115" s="390"/>
      <c r="UYD115" s="391"/>
      <c r="UYE115" s="392"/>
      <c r="UYF115" s="393"/>
      <c r="UYG115" s="394"/>
      <c r="UYH115" s="395"/>
      <c r="UYI115" s="389"/>
      <c r="UYJ115" s="390"/>
      <c r="UYK115" s="391"/>
      <c r="UYL115" s="392"/>
      <c r="UYM115" s="393"/>
      <c r="UYN115" s="394"/>
      <c r="UYO115" s="395"/>
      <c r="UYP115" s="389"/>
      <c r="UYQ115" s="390"/>
      <c r="UYR115" s="391"/>
      <c r="UYS115" s="392"/>
      <c r="UYT115" s="393"/>
      <c r="UYU115" s="394"/>
      <c r="UYV115" s="395"/>
      <c r="UYW115" s="389"/>
      <c r="UYX115" s="390"/>
      <c r="UYY115" s="391"/>
      <c r="UYZ115" s="392"/>
      <c r="UZA115" s="393"/>
      <c r="UZB115" s="394"/>
      <c r="UZC115" s="395"/>
      <c r="UZD115" s="389"/>
      <c r="UZE115" s="390"/>
      <c r="UZF115" s="391"/>
      <c r="UZG115" s="392"/>
      <c r="UZH115" s="393"/>
      <c r="UZI115" s="394"/>
      <c r="UZJ115" s="395"/>
      <c r="UZK115" s="389"/>
      <c r="UZL115" s="390"/>
      <c r="UZM115" s="391"/>
      <c r="UZN115" s="392"/>
      <c r="UZO115" s="393"/>
      <c r="UZP115" s="394"/>
      <c r="UZQ115" s="395"/>
      <c r="UZR115" s="389"/>
      <c r="UZS115" s="390"/>
      <c r="UZT115" s="391"/>
      <c r="UZU115" s="392"/>
      <c r="UZV115" s="393"/>
      <c r="UZW115" s="394"/>
      <c r="UZX115" s="395"/>
      <c r="UZY115" s="389"/>
      <c r="UZZ115" s="390"/>
      <c r="VAA115" s="391"/>
      <c r="VAB115" s="392"/>
      <c r="VAC115" s="393"/>
      <c r="VAD115" s="394"/>
      <c r="VAE115" s="395"/>
      <c r="VAF115" s="389"/>
      <c r="VAG115" s="390"/>
      <c r="VAH115" s="391"/>
      <c r="VAI115" s="392"/>
      <c r="VAJ115" s="393"/>
      <c r="VAK115" s="394"/>
      <c r="VAL115" s="395"/>
      <c r="VAM115" s="389"/>
      <c r="VAN115" s="390"/>
      <c r="VAO115" s="391"/>
      <c r="VAP115" s="392"/>
      <c r="VAQ115" s="393"/>
      <c r="VAR115" s="394"/>
      <c r="VAS115" s="395"/>
      <c r="VAT115" s="389"/>
      <c r="VAU115" s="390"/>
      <c r="VAV115" s="391"/>
      <c r="VAW115" s="392"/>
      <c r="VAX115" s="393"/>
      <c r="VAY115" s="394"/>
      <c r="VAZ115" s="395"/>
      <c r="VBA115" s="389"/>
      <c r="VBB115" s="390"/>
      <c r="VBC115" s="391"/>
      <c r="VBD115" s="392"/>
      <c r="VBE115" s="393"/>
      <c r="VBF115" s="394"/>
      <c r="VBG115" s="395"/>
      <c r="VBH115" s="389"/>
      <c r="VBI115" s="390"/>
      <c r="VBJ115" s="391"/>
      <c r="VBK115" s="392"/>
      <c r="VBL115" s="393"/>
      <c r="VBM115" s="394"/>
      <c r="VBN115" s="395"/>
      <c r="VBO115" s="389"/>
      <c r="VBP115" s="390"/>
      <c r="VBQ115" s="391"/>
      <c r="VBR115" s="392"/>
      <c r="VBS115" s="393"/>
      <c r="VBT115" s="394"/>
      <c r="VBU115" s="395"/>
      <c r="VBV115" s="389"/>
      <c r="VBW115" s="390"/>
      <c r="VBX115" s="391"/>
      <c r="VBY115" s="392"/>
      <c r="VBZ115" s="393"/>
      <c r="VCA115" s="394"/>
      <c r="VCB115" s="395"/>
      <c r="VCC115" s="389"/>
      <c r="VCD115" s="390"/>
      <c r="VCE115" s="391"/>
      <c r="VCF115" s="392"/>
      <c r="VCG115" s="393"/>
      <c r="VCH115" s="394"/>
      <c r="VCI115" s="395"/>
      <c r="VCJ115" s="389"/>
      <c r="VCK115" s="390"/>
      <c r="VCL115" s="391"/>
      <c r="VCM115" s="392"/>
      <c r="VCN115" s="393"/>
      <c r="VCO115" s="394"/>
      <c r="VCP115" s="395"/>
      <c r="VCQ115" s="389"/>
      <c r="VCR115" s="390"/>
      <c r="VCS115" s="391"/>
      <c r="VCT115" s="392"/>
      <c r="VCU115" s="393"/>
      <c r="VCV115" s="394"/>
      <c r="VCW115" s="395"/>
      <c r="VCX115" s="389"/>
      <c r="VCY115" s="390"/>
      <c r="VCZ115" s="391"/>
      <c r="VDA115" s="392"/>
      <c r="VDB115" s="393"/>
      <c r="VDC115" s="394"/>
      <c r="VDD115" s="395"/>
      <c r="VDE115" s="389"/>
      <c r="VDF115" s="390"/>
      <c r="VDG115" s="391"/>
      <c r="VDH115" s="392"/>
      <c r="VDI115" s="393"/>
      <c r="VDJ115" s="394"/>
      <c r="VDK115" s="395"/>
      <c r="VDL115" s="389"/>
      <c r="VDM115" s="390"/>
      <c r="VDN115" s="391"/>
      <c r="VDO115" s="392"/>
      <c r="VDP115" s="393"/>
      <c r="VDQ115" s="394"/>
      <c r="VDR115" s="395"/>
      <c r="VDS115" s="389"/>
      <c r="VDT115" s="390"/>
      <c r="VDU115" s="391"/>
      <c r="VDV115" s="392"/>
      <c r="VDW115" s="393"/>
      <c r="VDX115" s="394"/>
      <c r="VDY115" s="395"/>
      <c r="VDZ115" s="389"/>
      <c r="VEA115" s="390"/>
      <c r="VEB115" s="391"/>
      <c r="VEC115" s="392"/>
      <c r="VED115" s="393"/>
      <c r="VEE115" s="394"/>
      <c r="VEF115" s="395"/>
      <c r="VEG115" s="389"/>
      <c r="VEH115" s="390"/>
      <c r="VEI115" s="391"/>
      <c r="VEJ115" s="392"/>
      <c r="VEK115" s="393"/>
      <c r="VEL115" s="394"/>
      <c r="VEM115" s="395"/>
      <c r="VEN115" s="389"/>
      <c r="VEO115" s="390"/>
      <c r="VEP115" s="391"/>
      <c r="VEQ115" s="392"/>
      <c r="VER115" s="393"/>
      <c r="VES115" s="394"/>
      <c r="VET115" s="395"/>
      <c r="VEU115" s="389"/>
      <c r="VEV115" s="390"/>
      <c r="VEW115" s="391"/>
      <c r="VEX115" s="392"/>
      <c r="VEY115" s="393"/>
      <c r="VEZ115" s="394"/>
      <c r="VFA115" s="395"/>
      <c r="VFB115" s="389"/>
      <c r="VFC115" s="390"/>
      <c r="VFD115" s="391"/>
      <c r="VFE115" s="392"/>
      <c r="VFF115" s="393"/>
      <c r="VFG115" s="394"/>
      <c r="VFH115" s="395"/>
      <c r="VFI115" s="389"/>
      <c r="VFJ115" s="390"/>
      <c r="VFK115" s="391"/>
      <c r="VFL115" s="392"/>
      <c r="VFM115" s="393"/>
      <c r="VFN115" s="394"/>
      <c r="VFO115" s="395"/>
      <c r="VFP115" s="389"/>
      <c r="VFQ115" s="390"/>
      <c r="VFR115" s="391"/>
      <c r="VFS115" s="392"/>
      <c r="VFT115" s="393"/>
      <c r="VFU115" s="394"/>
      <c r="VFV115" s="395"/>
      <c r="VFW115" s="389"/>
      <c r="VFX115" s="390"/>
      <c r="VFY115" s="391"/>
      <c r="VFZ115" s="392"/>
      <c r="VGA115" s="393"/>
      <c r="VGB115" s="394"/>
      <c r="VGC115" s="395"/>
      <c r="VGD115" s="389"/>
      <c r="VGE115" s="390"/>
      <c r="VGF115" s="391"/>
      <c r="VGG115" s="392"/>
      <c r="VGH115" s="393"/>
      <c r="VGI115" s="394"/>
      <c r="VGJ115" s="395"/>
      <c r="VGK115" s="389"/>
      <c r="VGL115" s="390"/>
      <c r="VGM115" s="391"/>
      <c r="VGN115" s="392"/>
      <c r="VGO115" s="393"/>
      <c r="VGP115" s="394"/>
      <c r="VGQ115" s="395"/>
      <c r="VGR115" s="389"/>
      <c r="VGS115" s="390"/>
      <c r="VGT115" s="391"/>
      <c r="VGU115" s="392"/>
      <c r="VGV115" s="393"/>
      <c r="VGW115" s="394"/>
      <c r="VGX115" s="395"/>
      <c r="VGY115" s="389"/>
      <c r="VGZ115" s="390"/>
      <c r="VHA115" s="391"/>
      <c r="VHB115" s="392"/>
      <c r="VHC115" s="393"/>
      <c r="VHD115" s="394"/>
      <c r="VHE115" s="395"/>
      <c r="VHF115" s="389"/>
      <c r="VHG115" s="390"/>
      <c r="VHH115" s="391"/>
      <c r="VHI115" s="392"/>
      <c r="VHJ115" s="393"/>
      <c r="VHK115" s="394"/>
      <c r="VHL115" s="395"/>
      <c r="VHM115" s="389"/>
      <c r="VHN115" s="390"/>
      <c r="VHO115" s="391"/>
      <c r="VHP115" s="392"/>
      <c r="VHQ115" s="393"/>
      <c r="VHR115" s="394"/>
      <c r="VHS115" s="395"/>
      <c r="VHT115" s="389"/>
      <c r="VHU115" s="390"/>
      <c r="VHV115" s="391"/>
      <c r="VHW115" s="392"/>
      <c r="VHX115" s="393"/>
      <c r="VHY115" s="394"/>
      <c r="VHZ115" s="395"/>
      <c r="VIA115" s="389"/>
      <c r="VIB115" s="390"/>
      <c r="VIC115" s="391"/>
      <c r="VID115" s="392"/>
      <c r="VIE115" s="393"/>
      <c r="VIF115" s="394"/>
      <c r="VIG115" s="395"/>
      <c r="VIH115" s="389"/>
      <c r="VII115" s="390"/>
      <c r="VIJ115" s="391"/>
      <c r="VIK115" s="392"/>
      <c r="VIL115" s="393"/>
      <c r="VIM115" s="394"/>
      <c r="VIN115" s="395"/>
      <c r="VIO115" s="389"/>
      <c r="VIP115" s="390"/>
      <c r="VIQ115" s="391"/>
      <c r="VIR115" s="392"/>
      <c r="VIS115" s="393"/>
      <c r="VIT115" s="394"/>
      <c r="VIU115" s="395"/>
      <c r="VIV115" s="389"/>
      <c r="VIW115" s="390"/>
      <c r="VIX115" s="391"/>
      <c r="VIY115" s="392"/>
      <c r="VIZ115" s="393"/>
      <c r="VJA115" s="394"/>
      <c r="VJB115" s="395"/>
      <c r="VJC115" s="389"/>
      <c r="VJD115" s="390"/>
      <c r="VJE115" s="391"/>
      <c r="VJF115" s="392"/>
      <c r="VJG115" s="393"/>
      <c r="VJH115" s="394"/>
      <c r="VJI115" s="395"/>
      <c r="VJJ115" s="389"/>
      <c r="VJK115" s="390"/>
      <c r="VJL115" s="391"/>
      <c r="VJM115" s="392"/>
      <c r="VJN115" s="393"/>
      <c r="VJO115" s="394"/>
      <c r="VJP115" s="395"/>
      <c r="VJQ115" s="389"/>
      <c r="VJR115" s="390"/>
      <c r="VJS115" s="391"/>
      <c r="VJT115" s="392"/>
      <c r="VJU115" s="393"/>
      <c r="VJV115" s="394"/>
      <c r="VJW115" s="395"/>
      <c r="VJX115" s="389"/>
      <c r="VJY115" s="390"/>
      <c r="VJZ115" s="391"/>
      <c r="VKA115" s="392"/>
      <c r="VKB115" s="393"/>
      <c r="VKC115" s="394"/>
      <c r="VKD115" s="395"/>
      <c r="VKE115" s="389"/>
      <c r="VKF115" s="390"/>
      <c r="VKG115" s="391"/>
      <c r="VKH115" s="392"/>
      <c r="VKI115" s="393"/>
      <c r="VKJ115" s="394"/>
      <c r="VKK115" s="395"/>
      <c r="VKL115" s="389"/>
      <c r="VKM115" s="390"/>
      <c r="VKN115" s="391"/>
      <c r="VKO115" s="392"/>
      <c r="VKP115" s="393"/>
      <c r="VKQ115" s="394"/>
      <c r="VKR115" s="395"/>
      <c r="VKS115" s="389"/>
      <c r="VKT115" s="390"/>
      <c r="VKU115" s="391"/>
      <c r="VKV115" s="392"/>
      <c r="VKW115" s="393"/>
      <c r="VKX115" s="394"/>
      <c r="VKY115" s="395"/>
      <c r="VKZ115" s="389"/>
      <c r="VLA115" s="390"/>
      <c r="VLB115" s="391"/>
      <c r="VLC115" s="392"/>
      <c r="VLD115" s="393"/>
      <c r="VLE115" s="394"/>
      <c r="VLF115" s="395"/>
      <c r="VLG115" s="389"/>
      <c r="VLH115" s="390"/>
      <c r="VLI115" s="391"/>
      <c r="VLJ115" s="392"/>
      <c r="VLK115" s="393"/>
      <c r="VLL115" s="394"/>
      <c r="VLM115" s="395"/>
      <c r="VLN115" s="389"/>
      <c r="VLO115" s="390"/>
      <c r="VLP115" s="391"/>
      <c r="VLQ115" s="392"/>
      <c r="VLR115" s="393"/>
      <c r="VLS115" s="394"/>
      <c r="VLT115" s="395"/>
      <c r="VLU115" s="389"/>
      <c r="VLV115" s="390"/>
      <c r="VLW115" s="391"/>
      <c r="VLX115" s="392"/>
      <c r="VLY115" s="393"/>
      <c r="VLZ115" s="394"/>
      <c r="VMA115" s="395"/>
      <c r="VMB115" s="389"/>
      <c r="VMC115" s="390"/>
      <c r="VMD115" s="391"/>
      <c r="VME115" s="392"/>
      <c r="VMF115" s="393"/>
      <c r="VMG115" s="394"/>
      <c r="VMH115" s="395"/>
      <c r="VMI115" s="389"/>
      <c r="VMJ115" s="390"/>
      <c r="VMK115" s="391"/>
      <c r="VML115" s="392"/>
      <c r="VMM115" s="393"/>
      <c r="VMN115" s="394"/>
      <c r="VMO115" s="395"/>
      <c r="VMP115" s="389"/>
      <c r="VMQ115" s="390"/>
      <c r="VMR115" s="391"/>
      <c r="VMS115" s="392"/>
      <c r="VMT115" s="393"/>
      <c r="VMU115" s="394"/>
      <c r="VMV115" s="395"/>
      <c r="VMW115" s="389"/>
      <c r="VMX115" s="390"/>
      <c r="VMY115" s="391"/>
      <c r="VMZ115" s="392"/>
      <c r="VNA115" s="393"/>
      <c r="VNB115" s="394"/>
      <c r="VNC115" s="395"/>
      <c r="VND115" s="389"/>
      <c r="VNE115" s="390"/>
      <c r="VNF115" s="391"/>
      <c r="VNG115" s="392"/>
      <c r="VNH115" s="393"/>
      <c r="VNI115" s="394"/>
      <c r="VNJ115" s="395"/>
      <c r="VNK115" s="389"/>
      <c r="VNL115" s="390"/>
      <c r="VNM115" s="391"/>
      <c r="VNN115" s="392"/>
      <c r="VNO115" s="393"/>
      <c r="VNP115" s="394"/>
      <c r="VNQ115" s="395"/>
      <c r="VNR115" s="389"/>
      <c r="VNS115" s="390"/>
      <c r="VNT115" s="391"/>
      <c r="VNU115" s="392"/>
      <c r="VNV115" s="393"/>
      <c r="VNW115" s="394"/>
      <c r="VNX115" s="395"/>
      <c r="VNY115" s="389"/>
      <c r="VNZ115" s="390"/>
      <c r="VOA115" s="391"/>
      <c r="VOB115" s="392"/>
      <c r="VOC115" s="393"/>
      <c r="VOD115" s="394"/>
      <c r="VOE115" s="395"/>
      <c r="VOF115" s="389"/>
      <c r="VOG115" s="390"/>
      <c r="VOH115" s="391"/>
      <c r="VOI115" s="392"/>
      <c r="VOJ115" s="393"/>
      <c r="VOK115" s="394"/>
      <c r="VOL115" s="395"/>
      <c r="VOM115" s="389"/>
      <c r="VON115" s="390"/>
      <c r="VOO115" s="391"/>
      <c r="VOP115" s="392"/>
      <c r="VOQ115" s="393"/>
      <c r="VOR115" s="394"/>
      <c r="VOS115" s="395"/>
      <c r="VOT115" s="389"/>
      <c r="VOU115" s="390"/>
      <c r="VOV115" s="391"/>
      <c r="VOW115" s="392"/>
      <c r="VOX115" s="393"/>
      <c r="VOY115" s="394"/>
      <c r="VOZ115" s="395"/>
      <c r="VPA115" s="389"/>
      <c r="VPB115" s="390"/>
      <c r="VPC115" s="391"/>
      <c r="VPD115" s="392"/>
      <c r="VPE115" s="393"/>
      <c r="VPF115" s="394"/>
      <c r="VPG115" s="395"/>
      <c r="VPH115" s="389"/>
      <c r="VPI115" s="390"/>
      <c r="VPJ115" s="391"/>
      <c r="VPK115" s="392"/>
      <c r="VPL115" s="393"/>
      <c r="VPM115" s="394"/>
      <c r="VPN115" s="395"/>
      <c r="VPO115" s="389"/>
      <c r="VPP115" s="390"/>
      <c r="VPQ115" s="391"/>
      <c r="VPR115" s="392"/>
      <c r="VPS115" s="393"/>
      <c r="VPT115" s="394"/>
      <c r="VPU115" s="395"/>
      <c r="VPV115" s="389"/>
      <c r="VPW115" s="390"/>
      <c r="VPX115" s="391"/>
      <c r="VPY115" s="392"/>
      <c r="VPZ115" s="393"/>
      <c r="VQA115" s="394"/>
      <c r="VQB115" s="395"/>
      <c r="VQC115" s="389"/>
      <c r="VQD115" s="390"/>
      <c r="VQE115" s="391"/>
      <c r="VQF115" s="392"/>
      <c r="VQG115" s="393"/>
      <c r="VQH115" s="394"/>
      <c r="VQI115" s="395"/>
      <c r="VQJ115" s="389"/>
      <c r="VQK115" s="390"/>
      <c r="VQL115" s="391"/>
      <c r="VQM115" s="392"/>
      <c r="VQN115" s="393"/>
      <c r="VQO115" s="394"/>
      <c r="VQP115" s="395"/>
      <c r="VQQ115" s="389"/>
      <c r="VQR115" s="390"/>
      <c r="VQS115" s="391"/>
      <c r="VQT115" s="392"/>
      <c r="VQU115" s="393"/>
      <c r="VQV115" s="394"/>
      <c r="VQW115" s="395"/>
      <c r="VQX115" s="389"/>
      <c r="VQY115" s="390"/>
      <c r="VQZ115" s="391"/>
      <c r="VRA115" s="392"/>
      <c r="VRB115" s="393"/>
      <c r="VRC115" s="394"/>
      <c r="VRD115" s="395"/>
      <c r="VRE115" s="389"/>
      <c r="VRF115" s="390"/>
      <c r="VRG115" s="391"/>
      <c r="VRH115" s="392"/>
      <c r="VRI115" s="393"/>
      <c r="VRJ115" s="394"/>
      <c r="VRK115" s="395"/>
      <c r="VRL115" s="389"/>
      <c r="VRM115" s="390"/>
      <c r="VRN115" s="391"/>
      <c r="VRO115" s="392"/>
      <c r="VRP115" s="393"/>
      <c r="VRQ115" s="394"/>
      <c r="VRR115" s="395"/>
      <c r="VRS115" s="389"/>
      <c r="VRT115" s="390"/>
      <c r="VRU115" s="391"/>
      <c r="VRV115" s="392"/>
      <c r="VRW115" s="393"/>
      <c r="VRX115" s="394"/>
      <c r="VRY115" s="395"/>
      <c r="VRZ115" s="389"/>
      <c r="VSA115" s="390"/>
      <c r="VSB115" s="391"/>
      <c r="VSC115" s="392"/>
      <c r="VSD115" s="393"/>
      <c r="VSE115" s="394"/>
      <c r="VSF115" s="395"/>
      <c r="VSG115" s="389"/>
      <c r="VSH115" s="390"/>
      <c r="VSI115" s="391"/>
      <c r="VSJ115" s="392"/>
      <c r="VSK115" s="393"/>
      <c r="VSL115" s="394"/>
      <c r="VSM115" s="395"/>
      <c r="VSN115" s="389"/>
      <c r="VSO115" s="390"/>
      <c r="VSP115" s="391"/>
      <c r="VSQ115" s="392"/>
      <c r="VSR115" s="393"/>
      <c r="VSS115" s="394"/>
      <c r="VST115" s="395"/>
      <c r="VSU115" s="389"/>
      <c r="VSV115" s="390"/>
      <c r="VSW115" s="391"/>
      <c r="VSX115" s="392"/>
      <c r="VSY115" s="393"/>
      <c r="VSZ115" s="394"/>
      <c r="VTA115" s="395"/>
      <c r="VTB115" s="389"/>
      <c r="VTC115" s="390"/>
      <c r="VTD115" s="391"/>
      <c r="VTE115" s="392"/>
      <c r="VTF115" s="393"/>
      <c r="VTG115" s="394"/>
      <c r="VTH115" s="395"/>
      <c r="VTI115" s="389"/>
      <c r="VTJ115" s="390"/>
      <c r="VTK115" s="391"/>
      <c r="VTL115" s="392"/>
      <c r="VTM115" s="393"/>
      <c r="VTN115" s="394"/>
      <c r="VTO115" s="395"/>
      <c r="VTP115" s="389"/>
      <c r="VTQ115" s="390"/>
      <c r="VTR115" s="391"/>
      <c r="VTS115" s="392"/>
      <c r="VTT115" s="393"/>
      <c r="VTU115" s="394"/>
      <c r="VTV115" s="395"/>
      <c r="VTW115" s="389"/>
      <c r="VTX115" s="390"/>
      <c r="VTY115" s="391"/>
      <c r="VTZ115" s="392"/>
      <c r="VUA115" s="393"/>
      <c r="VUB115" s="394"/>
      <c r="VUC115" s="395"/>
      <c r="VUD115" s="389"/>
      <c r="VUE115" s="390"/>
      <c r="VUF115" s="391"/>
      <c r="VUG115" s="392"/>
      <c r="VUH115" s="393"/>
      <c r="VUI115" s="394"/>
      <c r="VUJ115" s="395"/>
      <c r="VUK115" s="389"/>
      <c r="VUL115" s="390"/>
      <c r="VUM115" s="391"/>
      <c r="VUN115" s="392"/>
      <c r="VUO115" s="393"/>
      <c r="VUP115" s="394"/>
      <c r="VUQ115" s="395"/>
      <c r="VUR115" s="389"/>
      <c r="VUS115" s="390"/>
      <c r="VUT115" s="391"/>
      <c r="VUU115" s="392"/>
      <c r="VUV115" s="393"/>
      <c r="VUW115" s="394"/>
      <c r="VUX115" s="395"/>
      <c r="VUY115" s="389"/>
      <c r="VUZ115" s="390"/>
      <c r="VVA115" s="391"/>
      <c r="VVB115" s="392"/>
      <c r="VVC115" s="393"/>
      <c r="VVD115" s="394"/>
      <c r="VVE115" s="395"/>
      <c r="VVF115" s="389"/>
      <c r="VVG115" s="390"/>
      <c r="VVH115" s="391"/>
      <c r="VVI115" s="392"/>
      <c r="VVJ115" s="393"/>
      <c r="VVK115" s="394"/>
      <c r="VVL115" s="395"/>
      <c r="VVM115" s="389"/>
      <c r="VVN115" s="390"/>
      <c r="VVO115" s="391"/>
      <c r="VVP115" s="392"/>
      <c r="VVQ115" s="393"/>
      <c r="VVR115" s="394"/>
      <c r="VVS115" s="395"/>
      <c r="VVT115" s="389"/>
      <c r="VVU115" s="390"/>
      <c r="VVV115" s="391"/>
      <c r="VVW115" s="392"/>
      <c r="VVX115" s="393"/>
      <c r="VVY115" s="394"/>
      <c r="VVZ115" s="395"/>
      <c r="VWA115" s="389"/>
      <c r="VWB115" s="390"/>
      <c r="VWC115" s="391"/>
      <c r="VWD115" s="392"/>
      <c r="VWE115" s="393"/>
      <c r="VWF115" s="394"/>
      <c r="VWG115" s="395"/>
      <c r="VWH115" s="389"/>
      <c r="VWI115" s="390"/>
      <c r="VWJ115" s="391"/>
      <c r="VWK115" s="392"/>
      <c r="VWL115" s="393"/>
      <c r="VWM115" s="394"/>
      <c r="VWN115" s="395"/>
      <c r="VWO115" s="389"/>
      <c r="VWP115" s="390"/>
      <c r="VWQ115" s="391"/>
      <c r="VWR115" s="392"/>
      <c r="VWS115" s="393"/>
      <c r="VWT115" s="394"/>
      <c r="VWU115" s="395"/>
      <c r="VWV115" s="389"/>
      <c r="VWW115" s="390"/>
      <c r="VWX115" s="391"/>
      <c r="VWY115" s="392"/>
      <c r="VWZ115" s="393"/>
      <c r="VXA115" s="394"/>
      <c r="VXB115" s="395"/>
      <c r="VXC115" s="389"/>
      <c r="VXD115" s="390"/>
      <c r="VXE115" s="391"/>
      <c r="VXF115" s="392"/>
      <c r="VXG115" s="393"/>
      <c r="VXH115" s="394"/>
      <c r="VXI115" s="395"/>
      <c r="VXJ115" s="389"/>
      <c r="VXK115" s="390"/>
      <c r="VXL115" s="391"/>
      <c r="VXM115" s="392"/>
      <c r="VXN115" s="393"/>
      <c r="VXO115" s="394"/>
      <c r="VXP115" s="395"/>
      <c r="VXQ115" s="389"/>
      <c r="VXR115" s="390"/>
      <c r="VXS115" s="391"/>
      <c r="VXT115" s="392"/>
      <c r="VXU115" s="393"/>
      <c r="VXV115" s="394"/>
      <c r="VXW115" s="395"/>
      <c r="VXX115" s="389"/>
      <c r="VXY115" s="390"/>
      <c r="VXZ115" s="391"/>
      <c r="VYA115" s="392"/>
      <c r="VYB115" s="393"/>
      <c r="VYC115" s="394"/>
      <c r="VYD115" s="395"/>
      <c r="VYE115" s="389"/>
      <c r="VYF115" s="390"/>
      <c r="VYG115" s="391"/>
      <c r="VYH115" s="392"/>
      <c r="VYI115" s="393"/>
      <c r="VYJ115" s="394"/>
      <c r="VYK115" s="395"/>
      <c r="VYL115" s="389"/>
      <c r="VYM115" s="390"/>
      <c r="VYN115" s="391"/>
      <c r="VYO115" s="392"/>
      <c r="VYP115" s="393"/>
      <c r="VYQ115" s="394"/>
      <c r="VYR115" s="395"/>
      <c r="VYS115" s="389"/>
      <c r="VYT115" s="390"/>
      <c r="VYU115" s="391"/>
      <c r="VYV115" s="392"/>
      <c r="VYW115" s="393"/>
      <c r="VYX115" s="394"/>
      <c r="VYY115" s="395"/>
      <c r="VYZ115" s="389"/>
      <c r="VZA115" s="390"/>
      <c r="VZB115" s="391"/>
      <c r="VZC115" s="392"/>
      <c r="VZD115" s="393"/>
      <c r="VZE115" s="394"/>
      <c r="VZF115" s="395"/>
      <c r="VZG115" s="389"/>
      <c r="VZH115" s="390"/>
      <c r="VZI115" s="391"/>
      <c r="VZJ115" s="392"/>
      <c r="VZK115" s="393"/>
      <c r="VZL115" s="394"/>
      <c r="VZM115" s="395"/>
      <c r="VZN115" s="389"/>
      <c r="VZO115" s="390"/>
      <c r="VZP115" s="391"/>
      <c r="VZQ115" s="392"/>
      <c r="VZR115" s="393"/>
      <c r="VZS115" s="394"/>
      <c r="VZT115" s="395"/>
      <c r="VZU115" s="389"/>
      <c r="VZV115" s="390"/>
      <c r="VZW115" s="391"/>
      <c r="VZX115" s="392"/>
      <c r="VZY115" s="393"/>
      <c r="VZZ115" s="394"/>
      <c r="WAA115" s="395"/>
      <c r="WAB115" s="389"/>
      <c r="WAC115" s="390"/>
      <c r="WAD115" s="391"/>
      <c r="WAE115" s="392"/>
      <c r="WAF115" s="393"/>
      <c r="WAG115" s="394"/>
      <c r="WAH115" s="395"/>
      <c r="WAI115" s="389"/>
      <c r="WAJ115" s="390"/>
      <c r="WAK115" s="391"/>
      <c r="WAL115" s="392"/>
      <c r="WAM115" s="393"/>
      <c r="WAN115" s="394"/>
      <c r="WAO115" s="395"/>
      <c r="WAP115" s="389"/>
      <c r="WAQ115" s="390"/>
      <c r="WAR115" s="391"/>
      <c r="WAS115" s="392"/>
      <c r="WAT115" s="393"/>
      <c r="WAU115" s="394"/>
      <c r="WAV115" s="395"/>
      <c r="WAW115" s="389"/>
      <c r="WAX115" s="390"/>
      <c r="WAY115" s="391"/>
      <c r="WAZ115" s="392"/>
      <c r="WBA115" s="393"/>
      <c r="WBB115" s="394"/>
      <c r="WBC115" s="395"/>
      <c r="WBD115" s="389"/>
      <c r="WBE115" s="390"/>
      <c r="WBF115" s="391"/>
      <c r="WBG115" s="392"/>
      <c r="WBH115" s="393"/>
      <c r="WBI115" s="394"/>
      <c r="WBJ115" s="395"/>
      <c r="WBK115" s="389"/>
      <c r="WBL115" s="390"/>
      <c r="WBM115" s="391"/>
      <c r="WBN115" s="392"/>
      <c r="WBO115" s="393"/>
      <c r="WBP115" s="394"/>
      <c r="WBQ115" s="395"/>
      <c r="WBR115" s="389"/>
      <c r="WBS115" s="390"/>
      <c r="WBT115" s="391"/>
      <c r="WBU115" s="392"/>
      <c r="WBV115" s="393"/>
      <c r="WBW115" s="394"/>
      <c r="WBX115" s="395"/>
      <c r="WBY115" s="389"/>
      <c r="WBZ115" s="390"/>
      <c r="WCA115" s="391"/>
      <c r="WCB115" s="392"/>
      <c r="WCC115" s="393"/>
      <c r="WCD115" s="394"/>
      <c r="WCE115" s="395"/>
      <c r="WCF115" s="389"/>
      <c r="WCG115" s="390"/>
      <c r="WCH115" s="391"/>
      <c r="WCI115" s="392"/>
      <c r="WCJ115" s="393"/>
      <c r="WCK115" s="394"/>
      <c r="WCL115" s="395"/>
      <c r="WCM115" s="389"/>
      <c r="WCN115" s="390"/>
      <c r="WCO115" s="391"/>
      <c r="WCP115" s="392"/>
      <c r="WCQ115" s="393"/>
      <c r="WCR115" s="394"/>
      <c r="WCS115" s="395"/>
      <c r="WCT115" s="389"/>
      <c r="WCU115" s="390"/>
      <c r="WCV115" s="391"/>
      <c r="WCW115" s="392"/>
      <c r="WCX115" s="393"/>
      <c r="WCY115" s="394"/>
      <c r="WCZ115" s="395"/>
      <c r="WDA115" s="389"/>
      <c r="WDB115" s="390"/>
      <c r="WDC115" s="391"/>
      <c r="WDD115" s="392"/>
      <c r="WDE115" s="393"/>
      <c r="WDF115" s="394"/>
      <c r="WDG115" s="395"/>
      <c r="WDH115" s="389"/>
      <c r="WDI115" s="390"/>
      <c r="WDJ115" s="391"/>
      <c r="WDK115" s="392"/>
      <c r="WDL115" s="393"/>
      <c r="WDM115" s="394"/>
      <c r="WDN115" s="395"/>
      <c r="WDO115" s="389"/>
      <c r="WDP115" s="390"/>
      <c r="WDQ115" s="391"/>
      <c r="WDR115" s="392"/>
      <c r="WDS115" s="393"/>
      <c r="WDT115" s="394"/>
      <c r="WDU115" s="395"/>
      <c r="WDV115" s="389"/>
      <c r="WDW115" s="390"/>
      <c r="WDX115" s="391"/>
      <c r="WDY115" s="392"/>
      <c r="WDZ115" s="393"/>
      <c r="WEA115" s="394"/>
      <c r="WEB115" s="395"/>
      <c r="WEC115" s="389"/>
      <c r="WED115" s="390"/>
      <c r="WEE115" s="391"/>
      <c r="WEF115" s="392"/>
      <c r="WEG115" s="393"/>
      <c r="WEH115" s="394"/>
      <c r="WEI115" s="395"/>
      <c r="WEJ115" s="389"/>
      <c r="WEK115" s="390"/>
      <c r="WEL115" s="391"/>
      <c r="WEM115" s="392"/>
      <c r="WEN115" s="393"/>
      <c r="WEO115" s="394"/>
      <c r="WEP115" s="395"/>
      <c r="WEQ115" s="389"/>
      <c r="WER115" s="390"/>
      <c r="WES115" s="391"/>
      <c r="WET115" s="392"/>
      <c r="WEU115" s="393"/>
      <c r="WEV115" s="394"/>
      <c r="WEW115" s="395"/>
      <c r="WEX115" s="389"/>
      <c r="WEY115" s="390"/>
      <c r="WEZ115" s="391"/>
      <c r="WFA115" s="392"/>
      <c r="WFB115" s="393"/>
      <c r="WFC115" s="394"/>
      <c r="WFD115" s="395"/>
      <c r="WFE115" s="389"/>
      <c r="WFF115" s="390"/>
      <c r="WFG115" s="391"/>
      <c r="WFH115" s="392"/>
      <c r="WFI115" s="393"/>
      <c r="WFJ115" s="394"/>
      <c r="WFK115" s="395"/>
      <c r="WFL115" s="389"/>
      <c r="WFM115" s="390"/>
      <c r="WFN115" s="391"/>
      <c r="WFO115" s="392"/>
      <c r="WFP115" s="393"/>
      <c r="WFQ115" s="394"/>
      <c r="WFR115" s="395"/>
      <c r="WFS115" s="389"/>
      <c r="WFT115" s="390"/>
      <c r="WFU115" s="391"/>
      <c r="WFV115" s="392"/>
      <c r="WFW115" s="393"/>
      <c r="WFX115" s="394"/>
      <c r="WFY115" s="395"/>
      <c r="WFZ115" s="389"/>
      <c r="WGA115" s="390"/>
      <c r="WGB115" s="391"/>
      <c r="WGC115" s="392"/>
      <c r="WGD115" s="393"/>
      <c r="WGE115" s="394"/>
      <c r="WGF115" s="395"/>
      <c r="WGG115" s="389"/>
      <c r="WGH115" s="390"/>
      <c r="WGI115" s="391"/>
      <c r="WGJ115" s="392"/>
      <c r="WGK115" s="393"/>
      <c r="WGL115" s="394"/>
      <c r="WGM115" s="395"/>
      <c r="WGN115" s="389"/>
      <c r="WGO115" s="390"/>
      <c r="WGP115" s="391"/>
      <c r="WGQ115" s="392"/>
      <c r="WGR115" s="393"/>
      <c r="WGS115" s="394"/>
      <c r="WGT115" s="395"/>
      <c r="WGU115" s="389"/>
      <c r="WGV115" s="390"/>
      <c r="WGW115" s="391"/>
      <c r="WGX115" s="392"/>
      <c r="WGY115" s="393"/>
      <c r="WGZ115" s="394"/>
      <c r="WHA115" s="395"/>
      <c r="WHB115" s="389"/>
      <c r="WHC115" s="390"/>
      <c r="WHD115" s="391"/>
      <c r="WHE115" s="392"/>
      <c r="WHF115" s="393"/>
      <c r="WHG115" s="394"/>
      <c r="WHH115" s="395"/>
      <c r="WHI115" s="389"/>
      <c r="WHJ115" s="390"/>
      <c r="WHK115" s="391"/>
      <c r="WHL115" s="392"/>
      <c r="WHM115" s="393"/>
      <c r="WHN115" s="394"/>
      <c r="WHO115" s="395"/>
      <c r="WHP115" s="389"/>
      <c r="WHQ115" s="390"/>
      <c r="WHR115" s="391"/>
      <c r="WHS115" s="392"/>
      <c r="WHT115" s="393"/>
      <c r="WHU115" s="394"/>
      <c r="WHV115" s="395"/>
      <c r="WHW115" s="389"/>
      <c r="WHX115" s="390"/>
      <c r="WHY115" s="391"/>
      <c r="WHZ115" s="392"/>
      <c r="WIA115" s="393"/>
      <c r="WIB115" s="394"/>
      <c r="WIC115" s="395"/>
      <c r="WID115" s="389"/>
      <c r="WIE115" s="390"/>
      <c r="WIF115" s="391"/>
      <c r="WIG115" s="392"/>
      <c r="WIH115" s="393"/>
      <c r="WII115" s="394"/>
      <c r="WIJ115" s="395"/>
      <c r="WIK115" s="389"/>
      <c r="WIL115" s="390"/>
      <c r="WIM115" s="391"/>
      <c r="WIN115" s="392"/>
      <c r="WIO115" s="393"/>
      <c r="WIP115" s="394"/>
      <c r="WIQ115" s="395"/>
      <c r="WIR115" s="389"/>
      <c r="WIS115" s="390"/>
      <c r="WIT115" s="391"/>
      <c r="WIU115" s="392"/>
      <c r="WIV115" s="393"/>
      <c r="WIW115" s="394"/>
      <c r="WIX115" s="395"/>
      <c r="WIY115" s="389"/>
      <c r="WIZ115" s="390"/>
      <c r="WJA115" s="391"/>
      <c r="WJB115" s="392"/>
      <c r="WJC115" s="393"/>
      <c r="WJD115" s="394"/>
      <c r="WJE115" s="395"/>
      <c r="WJF115" s="389"/>
      <c r="WJG115" s="390"/>
      <c r="WJH115" s="391"/>
      <c r="WJI115" s="392"/>
      <c r="WJJ115" s="393"/>
      <c r="WJK115" s="394"/>
      <c r="WJL115" s="395"/>
      <c r="WJM115" s="389"/>
      <c r="WJN115" s="390"/>
      <c r="WJO115" s="391"/>
      <c r="WJP115" s="392"/>
      <c r="WJQ115" s="393"/>
      <c r="WJR115" s="394"/>
      <c r="WJS115" s="395"/>
      <c r="WJT115" s="389"/>
      <c r="WJU115" s="390"/>
      <c r="WJV115" s="391"/>
      <c r="WJW115" s="392"/>
      <c r="WJX115" s="393"/>
      <c r="WJY115" s="394"/>
      <c r="WJZ115" s="395"/>
      <c r="WKA115" s="389"/>
      <c r="WKB115" s="390"/>
      <c r="WKC115" s="391"/>
      <c r="WKD115" s="392"/>
      <c r="WKE115" s="393"/>
      <c r="WKF115" s="394"/>
      <c r="WKG115" s="395"/>
      <c r="WKH115" s="389"/>
      <c r="WKI115" s="390"/>
      <c r="WKJ115" s="391"/>
      <c r="WKK115" s="392"/>
      <c r="WKL115" s="393"/>
      <c r="WKM115" s="394"/>
      <c r="WKN115" s="395"/>
      <c r="WKO115" s="389"/>
      <c r="WKP115" s="390"/>
      <c r="WKQ115" s="391"/>
      <c r="WKR115" s="392"/>
      <c r="WKS115" s="393"/>
      <c r="WKT115" s="394"/>
      <c r="WKU115" s="395"/>
      <c r="WKV115" s="389"/>
      <c r="WKW115" s="390"/>
      <c r="WKX115" s="391"/>
      <c r="WKY115" s="392"/>
      <c r="WKZ115" s="393"/>
      <c r="WLA115" s="394"/>
      <c r="WLB115" s="395"/>
      <c r="WLC115" s="389"/>
      <c r="WLD115" s="390"/>
      <c r="WLE115" s="391"/>
      <c r="WLF115" s="392"/>
      <c r="WLG115" s="393"/>
      <c r="WLH115" s="394"/>
      <c r="WLI115" s="395"/>
      <c r="WLJ115" s="389"/>
      <c r="WLK115" s="390"/>
      <c r="WLL115" s="391"/>
      <c r="WLM115" s="392"/>
      <c r="WLN115" s="393"/>
      <c r="WLO115" s="394"/>
      <c r="WLP115" s="395"/>
      <c r="WLQ115" s="389"/>
      <c r="WLR115" s="390"/>
      <c r="WLS115" s="391"/>
      <c r="WLT115" s="392"/>
      <c r="WLU115" s="393"/>
      <c r="WLV115" s="394"/>
      <c r="WLW115" s="395"/>
      <c r="WLX115" s="389"/>
      <c r="WLY115" s="390"/>
      <c r="WLZ115" s="391"/>
      <c r="WMA115" s="392"/>
      <c r="WMB115" s="393"/>
      <c r="WMC115" s="394"/>
      <c r="WMD115" s="395"/>
      <c r="WME115" s="389"/>
      <c r="WMF115" s="390"/>
      <c r="WMG115" s="391"/>
      <c r="WMH115" s="392"/>
      <c r="WMI115" s="393"/>
      <c r="WMJ115" s="394"/>
      <c r="WMK115" s="395"/>
      <c r="WML115" s="389"/>
      <c r="WMM115" s="390"/>
      <c r="WMN115" s="391"/>
      <c r="WMO115" s="392"/>
      <c r="WMP115" s="393"/>
      <c r="WMQ115" s="394"/>
      <c r="WMR115" s="395"/>
      <c r="WMS115" s="389"/>
      <c r="WMT115" s="390"/>
      <c r="WMU115" s="391"/>
      <c r="WMV115" s="392"/>
      <c r="WMW115" s="393"/>
      <c r="WMX115" s="394"/>
      <c r="WMY115" s="395"/>
      <c r="WMZ115" s="389"/>
      <c r="WNA115" s="390"/>
      <c r="WNB115" s="391"/>
      <c r="WNC115" s="392"/>
      <c r="WND115" s="393"/>
      <c r="WNE115" s="394"/>
      <c r="WNF115" s="395"/>
      <c r="WNG115" s="389"/>
      <c r="WNH115" s="390"/>
      <c r="WNI115" s="391"/>
      <c r="WNJ115" s="392"/>
      <c r="WNK115" s="393"/>
      <c r="WNL115" s="394"/>
      <c r="WNM115" s="395"/>
      <c r="WNN115" s="389"/>
      <c r="WNO115" s="390"/>
      <c r="WNP115" s="391"/>
      <c r="WNQ115" s="392"/>
      <c r="WNR115" s="393"/>
      <c r="WNS115" s="394"/>
      <c r="WNT115" s="395"/>
      <c r="WNU115" s="389"/>
      <c r="WNV115" s="390"/>
      <c r="WNW115" s="391"/>
      <c r="WNX115" s="392"/>
      <c r="WNY115" s="393"/>
      <c r="WNZ115" s="394"/>
      <c r="WOA115" s="395"/>
      <c r="WOB115" s="389"/>
      <c r="WOC115" s="390"/>
      <c r="WOD115" s="391"/>
      <c r="WOE115" s="392"/>
      <c r="WOF115" s="393"/>
      <c r="WOG115" s="394"/>
      <c r="WOH115" s="395"/>
      <c r="WOI115" s="389"/>
      <c r="WOJ115" s="390"/>
      <c r="WOK115" s="391"/>
      <c r="WOL115" s="392"/>
      <c r="WOM115" s="393"/>
      <c r="WON115" s="394"/>
      <c r="WOO115" s="395"/>
      <c r="WOP115" s="389"/>
      <c r="WOQ115" s="390"/>
      <c r="WOR115" s="391"/>
      <c r="WOS115" s="392"/>
      <c r="WOT115" s="393"/>
      <c r="WOU115" s="394"/>
      <c r="WOV115" s="395"/>
      <c r="WOW115" s="389"/>
      <c r="WOX115" s="390"/>
      <c r="WOY115" s="391"/>
      <c r="WOZ115" s="392"/>
      <c r="WPA115" s="393"/>
      <c r="WPB115" s="394"/>
      <c r="WPC115" s="395"/>
      <c r="WPD115" s="389"/>
      <c r="WPE115" s="390"/>
      <c r="WPF115" s="391"/>
      <c r="WPG115" s="392"/>
      <c r="WPH115" s="393"/>
      <c r="WPI115" s="394"/>
      <c r="WPJ115" s="395"/>
      <c r="WPK115" s="389"/>
      <c r="WPL115" s="390"/>
      <c r="WPM115" s="391"/>
      <c r="WPN115" s="392"/>
      <c r="WPO115" s="393"/>
      <c r="WPP115" s="394"/>
      <c r="WPQ115" s="395"/>
      <c r="WPR115" s="389"/>
      <c r="WPS115" s="390"/>
      <c r="WPT115" s="391"/>
      <c r="WPU115" s="392"/>
      <c r="WPV115" s="393"/>
      <c r="WPW115" s="394"/>
      <c r="WPX115" s="395"/>
      <c r="WPY115" s="389"/>
      <c r="WPZ115" s="390"/>
      <c r="WQA115" s="391"/>
      <c r="WQB115" s="392"/>
      <c r="WQC115" s="393"/>
      <c r="WQD115" s="394"/>
      <c r="WQE115" s="395"/>
      <c r="WQF115" s="389"/>
      <c r="WQG115" s="390"/>
      <c r="WQH115" s="391"/>
      <c r="WQI115" s="392"/>
      <c r="WQJ115" s="393"/>
      <c r="WQK115" s="394"/>
      <c r="WQL115" s="395"/>
      <c r="WQM115" s="389"/>
      <c r="WQN115" s="390"/>
      <c r="WQO115" s="391"/>
      <c r="WQP115" s="392"/>
      <c r="WQQ115" s="393"/>
      <c r="WQR115" s="394"/>
      <c r="WQS115" s="395"/>
      <c r="WQT115" s="389"/>
      <c r="WQU115" s="390"/>
      <c r="WQV115" s="391"/>
      <c r="WQW115" s="392"/>
      <c r="WQX115" s="393"/>
      <c r="WQY115" s="394"/>
      <c r="WQZ115" s="395"/>
      <c r="WRA115" s="389"/>
      <c r="WRB115" s="390"/>
      <c r="WRC115" s="391"/>
      <c r="WRD115" s="392"/>
      <c r="WRE115" s="393"/>
      <c r="WRF115" s="394"/>
      <c r="WRG115" s="395"/>
      <c r="WRH115" s="389"/>
      <c r="WRI115" s="390"/>
      <c r="WRJ115" s="391"/>
      <c r="WRK115" s="392"/>
      <c r="WRL115" s="393"/>
      <c r="WRM115" s="394"/>
      <c r="WRN115" s="395"/>
      <c r="WRO115" s="389"/>
      <c r="WRP115" s="390"/>
      <c r="WRQ115" s="391"/>
      <c r="WRR115" s="392"/>
      <c r="WRS115" s="393"/>
      <c r="WRT115" s="394"/>
      <c r="WRU115" s="395"/>
      <c r="WRV115" s="389"/>
      <c r="WRW115" s="390"/>
      <c r="WRX115" s="391"/>
      <c r="WRY115" s="392"/>
      <c r="WRZ115" s="393"/>
      <c r="WSA115" s="394"/>
      <c r="WSB115" s="395"/>
      <c r="WSC115" s="389"/>
      <c r="WSD115" s="390"/>
      <c r="WSE115" s="391"/>
      <c r="WSF115" s="392"/>
      <c r="WSG115" s="393"/>
      <c r="WSH115" s="394"/>
      <c r="WSI115" s="395"/>
      <c r="WSJ115" s="389"/>
      <c r="WSK115" s="390"/>
      <c r="WSL115" s="391"/>
      <c r="WSM115" s="392"/>
      <c r="WSN115" s="393"/>
      <c r="WSO115" s="394"/>
      <c r="WSP115" s="395"/>
      <c r="WSQ115" s="389"/>
      <c r="WSR115" s="390"/>
      <c r="WSS115" s="391"/>
      <c r="WST115" s="392"/>
      <c r="WSU115" s="393"/>
      <c r="WSV115" s="394"/>
      <c r="WSW115" s="395"/>
      <c r="WSX115" s="389"/>
      <c r="WSY115" s="390"/>
      <c r="WSZ115" s="391"/>
      <c r="WTA115" s="392"/>
      <c r="WTB115" s="393"/>
      <c r="WTC115" s="394"/>
      <c r="WTD115" s="395"/>
      <c r="WTE115" s="389"/>
      <c r="WTF115" s="390"/>
      <c r="WTG115" s="391"/>
      <c r="WTH115" s="392"/>
      <c r="WTI115" s="393"/>
      <c r="WTJ115" s="394"/>
      <c r="WTK115" s="395"/>
      <c r="WTL115" s="389"/>
      <c r="WTM115" s="390"/>
      <c r="WTN115" s="391"/>
      <c r="WTO115" s="392"/>
      <c r="WTP115" s="393"/>
      <c r="WTQ115" s="394"/>
      <c r="WTR115" s="395"/>
      <c r="WTS115" s="389"/>
      <c r="WTT115" s="390"/>
      <c r="WTU115" s="391"/>
      <c r="WTV115" s="392"/>
      <c r="WTW115" s="393"/>
      <c r="WTX115" s="394"/>
      <c r="WTY115" s="395"/>
      <c r="WTZ115" s="389"/>
      <c r="WUA115" s="390"/>
      <c r="WUB115" s="391"/>
      <c r="WUC115" s="392"/>
      <c r="WUD115" s="393"/>
      <c r="WUE115" s="394"/>
      <c r="WUF115" s="395"/>
      <c r="WUG115" s="389"/>
      <c r="WUH115" s="390"/>
      <c r="WUI115" s="391"/>
      <c r="WUJ115" s="392"/>
      <c r="WUK115" s="393"/>
      <c r="WUL115" s="394"/>
      <c r="WUM115" s="395"/>
      <c r="WUN115" s="389"/>
      <c r="WUO115" s="390"/>
      <c r="WUP115" s="391"/>
      <c r="WUQ115" s="392"/>
      <c r="WUR115" s="393"/>
      <c r="WUS115" s="394"/>
      <c r="WUT115" s="395"/>
      <c r="WUU115" s="389"/>
      <c r="WUV115" s="390"/>
      <c r="WUW115" s="391"/>
      <c r="WUX115" s="392"/>
      <c r="WUY115" s="393"/>
      <c r="WUZ115" s="394"/>
      <c r="WVA115" s="395"/>
      <c r="WVB115" s="389"/>
      <c r="WVC115" s="390"/>
      <c r="WVD115" s="391"/>
      <c r="WVE115" s="392"/>
      <c r="WVF115" s="393"/>
      <c r="WVG115" s="394"/>
      <c r="WVH115" s="395"/>
      <c r="WVI115" s="389"/>
      <c r="WVJ115" s="390"/>
      <c r="WVK115" s="391"/>
      <c r="WVL115" s="392"/>
      <c r="WVM115" s="393"/>
      <c r="WVN115" s="394"/>
      <c r="WVO115" s="395"/>
      <c r="WVP115" s="389"/>
      <c r="WVQ115" s="390"/>
      <c r="WVR115" s="391"/>
      <c r="WVS115" s="392"/>
      <c r="WVT115" s="393"/>
      <c r="WVU115" s="394"/>
      <c r="WVV115" s="395"/>
      <c r="WVW115" s="389"/>
      <c r="WVX115" s="390"/>
      <c r="WVY115" s="391"/>
      <c r="WVZ115" s="392"/>
      <c r="WWA115" s="393"/>
      <c r="WWB115" s="394"/>
      <c r="WWC115" s="395"/>
      <c r="WWD115" s="389"/>
      <c r="WWE115" s="390"/>
      <c r="WWF115" s="391"/>
      <c r="WWG115" s="392"/>
      <c r="WWH115" s="393"/>
      <c r="WWI115" s="394"/>
      <c r="WWJ115" s="395"/>
      <c r="WWK115" s="389"/>
      <c r="WWL115" s="390"/>
      <c r="WWM115" s="391"/>
      <c r="WWN115" s="392"/>
      <c r="WWO115" s="393"/>
      <c r="WWP115" s="394"/>
      <c r="WWQ115" s="395"/>
      <c r="WWR115" s="389"/>
      <c r="WWS115" s="390"/>
      <c r="WWT115" s="391"/>
      <c r="WWU115" s="392"/>
      <c r="WWV115" s="393"/>
      <c r="WWW115" s="394"/>
      <c r="WWX115" s="395"/>
      <c r="WWY115" s="389"/>
      <c r="WWZ115" s="390"/>
      <c r="WXA115" s="391"/>
      <c r="WXB115" s="392"/>
      <c r="WXC115" s="393"/>
      <c r="WXD115" s="394"/>
      <c r="WXE115" s="395"/>
      <c r="WXF115" s="389"/>
      <c r="WXG115" s="390"/>
      <c r="WXH115" s="391"/>
      <c r="WXI115" s="392"/>
      <c r="WXJ115" s="393"/>
      <c r="WXK115" s="394"/>
      <c r="WXL115" s="395"/>
      <c r="WXM115" s="389"/>
      <c r="WXN115" s="390"/>
      <c r="WXO115" s="391"/>
      <c r="WXP115" s="392"/>
      <c r="WXQ115" s="393"/>
      <c r="WXR115" s="394"/>
      <c r="WXS115" s="395"/>
      <c r="WXT115" s="389"/>
      <c r="WXU115" s="390"/>
      <c r="WXV115" s="391"/>
      <c r="WXW115" s="392"/>
      <c r="WXX115" s="393"/>
      <c r="WXY115" s="394"/>
      <c r="WXZ115" s="395"/>
      <c r="WYA115" s="389"/>
      <c r="WYB115" s="390"/>
      <c r="WYC115" s="391"/>
      <c r="WYD115" s="392"/>
      <c r="WYE115" s="393"/>
      <c r="WYF115" s="394"/>
      <c r="WYG115" s="395"/>
      <c r="WYH115" s="389"/>
      <c r="WYI115" s="390"/>
      <c r="WYJ115" s="391"/>
      <c r="WYK115" s="392"/>
      <c r="WYL115" s="393"/>
      <c r="WYM115" s="394"/>
      <c r="WYN115" s="395"/>
      <c r="WYO115" s="389"/>
      <c r="WYP115" s="390"/>
      <c r="WYQ115" s="391"/>
      <c r="WYR115" s="392"/>
      <c r="WYS115" s="393"/>
      <c r="WYT115" s="394"/>
      <c r="WYU115" s="395"/>
      <c r="WYV115" s="389"/>
      <c r="WYW115" s="390"/>
      <c r="WYX115" s="391"/>
      <c r="WYY115" s="392"/>
      <c r="WYZ115" s="393"/>
      <c r="WZA115" s="394"/>
      <c r="WZB115" s="395"/>
      <c r="WZC115" s="389"/>
      <c r="WZD115" s="390"/>
      <c r="WZE115" s="391"/>
      <c r="WZF115" s="392"/>
      <c r="WZG115" s="393"/>
      <c r="WZH115" s="394"/>
      <c r="WZI115" s="395"/>
      <c r="WZJ115" s="389"/>
      <c r="WZK115" s="390"/>
      <c r="WZL115" s="391"/>
      <c r="WZM115" s="392"/>
      <c r="WZN115" s="393"/>
      <c r="WZO115" s="394"/>
      <c r="WZP115" s="395"/>
      <c r="WZQ115" s="389"/>
      <c r="WZR115" s="390"/>
      <c r="WZS115" s="391"/>
      <c r="WZT115" s="392"/>
      <c r="WZU115" s="393"/>
      <c r="WZV115" s="394"/>
      <c r="WZW115" s="395"/>
      <c r="WZX115" s="389"/>
      <c r="WZY115" s="390"/>
      <c r="WZZ115" s="391"/>
      <c r="XAA115" s="392"/>
      <c r="XAB115" s="393"/>
      <c r="XAC115" s="394"/>
      <c r="XAD115" s="395"/>
      <c r="XAE115" s="389"/>
      <c r="XAF115" s="390"/>
      <c r="XAG115" s="391"/>
      <c r="XAH115" s="392"/>
      <c r="XAI115" s="393"/>
      <c r="XAJ115" s="394"/>
      <c r="XAK115" s="395"/>
      <c r="XAL115" s="389"/>
      <c r="XAM115" s="390"/>
      <c r="XAN115" s="391"/>
      <c r="XAO115" s="392"/>
      <c r="XAP115" s="393"/>
      <c r="XAQ115" s="394"/>
      <c r="XAR115" s="395"/>
      <c r="XAS115" s="389"/>
      <c r="XAT115" s="390"/>
      <c r="XAU115" s="391"/>
      <c r="XAV115" s="392"/>
      <c r="XAW115" s="393"/>
      <c r="XAX115" s="394"/>
      <c r="XAY115" s="395"/>
      <c r="XAZ115" s="389"/>
      <c r="XBA115" s="390"/>
      <c r="XBB115" s="391"/>
      <c r="XBC115" s="392"/>
      <c r="XBD115" s="393"/>
      <c r="XBE115" s="394"/>
      <c r="XBF115" s="395"/>
      <c r="XBG115" s="389"/>
      <c r="XBH115" s="390"/>
      <c r="XBI115" s="391"/>
      <c r="XBJ115" s="392"/>
      <c r="XBK115" s="393"/>
      <c r="XBL115" s="394"/>
      <c r="XBM115" s="395"/>
      <c r="XBN115" s="389"/>
      <c r="XBO115" s="390"/>
      <c r="XBP115" s="391"/>
      <c r="XBQ115" s="392"/>
      <c r="XBR115" s="393"/>
      <c r="XBS115" s="394"/>
      <c r="XBT115" s="395"/>
      <c r="XBU115" s="389"/>
      <c r="XBV115" s="390"/>
      <c r="XBW115" s="391"/>
      <c r="XBX115" s="392"/>
      <c r="XBY115" s="393"/>
      <c r="XBZ115" s="394"/>
      <c r="XCA115" s="395"/>
      <c r="XCB115" s="389"/>
      <c r="XCC115" s="390"/>
      <c r="XCD115" s="391"/>
      <c r="XCE115" s="392"/>
      <c r="XCF115" s="393"/>
      <c r="XCG115" s="394"/>
      <c r="XCH115" s="395"/>
      <c r="XCI115" s="389"/>
      <c r="XCJ115" s="390"/>
      <c r="XCK115" s="391"/>
      <c r="XCL115" s="392"/>
      <c r="XCM115" s="393"/>
      <c r="XCN115" s="394"/>
      <c r="XCO115" s="395"/>
      <c r="XCP115" s="389"/>
      <c r="XCQ115" s="390"/>
      <c r="XCR115" s="391"/>
      <c r="XCS115" s="392"/>
      <c r="XCT115" s="393"/>
      <c r="XCU115" s="394"/>
      <c r="XCV115" s="395"/>
      <c r="XCW115" s="389"/>
      <c r="XCX115" s="390"/>
      <c r="XCY115" s="391"/>
      <c r="XCZ115" s="392"/>
      <c r="XDA115" s="393"/>
      <c r="XDB115" s="394"/>
      <c r="XDC115" s="395"/>
      <c r="XDD115" s="389"/>
      <c r="XDE115" s="390"/>
      <c r="XDF115" s="391"/>
      <c r="XDG115" s="392"/>
      <c r="XDH115" s="393"/>
      <c r="XDI115" s="394"/>
      <c r="XDJ115" s="395"/>
      <c r="XDK115" s="389"/>
      <c r="XDL115" s="390"/>
      <c r="XDM115" s="391"/>
      <c r="XDN115" s="392"/>
      <c r="XDO115" s="393"/>
      <c r="XDP115" s="394"/>
      <c r="XDQ115" s="395"/>
      <c r="XDR115" s="389"/>
      <c r="XDS115" s="390"/>
      <c r="XDT115" s="391"/>
      <c r="XDU115" s="392"/>
      <c r="XDV115" s="393"/>
      <c r="XDW115" s="394"/>
      <c r="XDX115" s="395"/>
      <c r="XDY115" s="389"/>
      <c r="XDZ115" s="390"/>
      <c r="XEA115" s="391"/>
      <c r="XEB115" s="392"/>
      <c r="XEC115" s="393"/>
      <c r="XED115" s="394"/>
      <c r="XEE115" s="395"/>
      <c r="XEF115" s="389"/>
      <c r="XEG115" s="390"/>
      <c r="XEH115" s="391"/>
      <c r="XEI115" s="392"/>
      <c r="XEJ115" s="393"/>
      <c r="XEK115" s="394"/>
      <c r="XEL115" s="395"/>
      <c r="XEM115" s="389"/>
      <c r="XEN115" s="390"/>
      <c r="XEO115" s="391"/>
      <c r="XEP115" s="392"/>
      <c r="XEQ115" s="393"/>
      <c r="XER115" s="394"/>
      <c r="XES115" s="395"/>
      <c r="XET115" s="389"/>
      <c r="XEU115" s="390"/>
      <c r="XEV115" s="391"/>
      <c r="XEW115" s="392"/>
      <c r="XEX115" s="393"/>
      <c r="XEY115" s="394"/>
      <c r="XEZ115" s="395"/>
      <c r="XFA115" s="389"/>
      <c r="XFB115" s="390"/>
      <c r="XFC115" s="391"/>
      <c r="XFD115" s="392"/>
    </row>
    <row r="116" spans="1:16384" s="10" customFormat="1" ht="112.5" x14ac:dyDescent="0.2">
      <c r="A116" s="704"/>
      <c r="B116" s="399" t="s">
        <v>1265</v>
      </c>
      <c r="C116" s="377">
        <v>200000000</v>
      </c>
      <c r="D116" s="377"/>
      <c r="E116" s="374">
        <f t="shared" ref="E116:E121" si="10">+C116-D116</f>
        <v>200000000</v>
      </c>
      <c r="F116" s="398">
        <v>42590</v>
      </c>
      <c r="G116" s="582" t="s">
        <v>740</v>
      </c>
      <c r="H116" s="389"/>
      <c r="I116" s="390"/>
      <c r="J116" s="391"/>
      <c r="K116" s="392"/>
      <c r="L116" s="393"/>
      <c r="M116" s="394"/>
      <c r="N116" s="395"/>
      <c r="O116" s="389"/>
      <c r="P116" s="390"/>
      <c r="Q116" s="391"/>
      <c r="R116" s="392"/>
      <c r="S116" s="393"/>
      <c r="T116" s="394"/>
      <c r="U116" s="395"/>
      <c r="V116" s="389"/>
      <c r="W116" s="390"/>
      <c r="X116" s="391"/>
      <c r="Y116" s="392"/>
      <c r="Z116" s="393"/>
      <c r="AA116" s="394"/>
      <c r="AB116" s="395"/>
      <c r="AC116" s="389"/>
      <c r="AD116" s="390"/>
      <c r="AE116" s="391"/>
      <c r="AF116" s="392"/>
      <c r="AG116" s="393"/>
      <c r="AH116" s="394"/>
      <c r="AI116" s="395"/>
      <c r="AJ116" s="389"/>
      <c r="AK116" s="390"/>
      <c r="AL116" s="391"/>
      <c r="AM116" s="392"/>
      <c r="AN116" s="393"/>
      <c r="AO116" s="394"/>
      <c r="AP116" s="395"/>
      <c r="AQ116" s="389"/>
      <c r="AR116" s="390"/>
      <c r="AS116" s="391"/>
      <c r="AT116" s="392"/>
      <c r="AU116" s="393"/>
      <c r="AV116" s="394"/>
      <c r="AW116" s="395"/>
      <c r="AX116" s="389"/>
      <c r="AY116" s="390"/>
      <c r="AZ116" s="391"/>
      <c r="BA116" s="392"/>
      <c r="BB116" s="393"/>
      <c r="BC116" s="394"/>
      <c r="BD116" s="395"/>
      <c r="BE116" s="389"/>
      <c r="BF116" s="390"/>
      <c r="BG116" s="391"/>
      <c r="BH116" s="392"/>
      <c r="BI116" s="393"/>
      <c r="BJ116" s="394"/>
      <c r="BK116" s="395"/>
      <c r="BL116" s="389"/>
      <c r="BM116" s="390"/>
      <c r="BN116" s="391"/>
      <c r="BO116" s="392"/>
      <c r="BP116" s="393"/>
      <c r="BQ116" s="394"/>
      <c r="BR116" s="395"/>
      <c r="BS116" s="389"/>
      <c r="BT116" s="390"/>
      <c r="BU116" s="391"/>
      <c r="BV116" s="392"/>
      <c r="BW116" s="393"/>
      <c r="BX116" s="394"/>
      <c r="BY116" s="395"/>
      <c r="BZ116" s="389"/>
      <c r="CA116" s="390"/>
      <c r="CB116" s="391"/>
      <c r="CC116" s="392"/>
      <c r="CD116" s="393"/>
      <c r="CE116" s="394"/>
      <c r="CF116" s="395"/>
      <c r="CG116" s="389"/>
      <c r="CH116" s="390"/>
      <c r="CI116" s="391"/>
      <c r="CJ116" s="392"/>
      <c r="CK116" s="393"/>
      <c r="CL116" s="394"/>
      <c r="CM116" s="395"/>
      <c r="CN116" s="389"/>
      <c r="CO116" s="390"/>
      <c r="CP116" s="391"/>
      <c r="CQ116" s="392"/>
      <c r="CR116" s="393"/>
      <c r="CS116" s="394"/>
      <c r="CT116" s="395"/>
      <c r="CU116" s="389"/>
      <c r="CV116" s="390"/>
      <c r="CW116" s="391"/>
      <c r="CX116" s="392"/>
      <c r="CY116" s="393"/>
      <c r="CZ116" s="394"/>
      <c r="DA116" s="395"/>
      <c r="DB116" s="389"/>
      <c r="DC116" s="390"/>
      <c r="DD116" s="391"/>
      <c r="DE116" s="392"/>
      <c r="DF116" s="393"/>
      <c r="DG116" s="394"/>
      <c r="DH116" s="395"/>
      <c r="DI116" s="389"/>
      <c r="DJ116" s="390"/>
      <c r="DK116" s="391"/>
      <c r="DL116" s="392"/>
      <c r="DM116" s="393"/>
      <c r="DN116" s="394"/>
      <c r="DO116" s="395"/>
      <c r="DP116" s="389"/>
      <c r="DQ116" s="390"/>
      <c r="DR116" s="391"/>
      <c r="DS116" s="392"/>
      <c r="DT116" s="393"/>
      <c r="DU116" s="394"/>
      <c r="DV116" s="395"/>
      <c r="DW116" s="389"/>
      <c r="DX116" s="390"/>
      <c r="DY116" s="391"/>
      <c r="DZ116" s="392"/>
      <c r="EA116" s="393"/>
      <c r="EB116" s="394"/>
      <c r="EC116" s="395"/>
      <c r="ED116" s="389"/>
      <c r="EE116" s="390"/>
      <c r="EF116" s="391"/>
      <c r="EG116" s="392"/>
      <c r="EH116" s="393"/>
      <c r="EI116" s="394"/>
      <c r="EJ116" s="395"/>
      <c r="EK116" s="389"/>
      <c r="EL116" s="390"/>
      <c r="EM116" s="391"/>
      <c r="EN116" s="392"/>
      <c r="EO116" s="393"/>
      <c r="EP116" s="394"/>
      <c r="EQ116" s="395"/>
      <c r="ER116" s="389"/>
      <c r="ES116" s="390"/>
      <c r="ET116" s="391"/>
      <c r="EU116" s="392"/>
      <c r="EV116" s="393"/>
      <c r="EW116" s="394"/>
      <c r="EX116" s="395"/>
      <c r="EY116" s="389"/>
      <c r="EZ116" s="390"/>
      <c r="FA116" s="391"/>
      <c r="FB116" s="392"/>
      <c r="FC116" s="393"/>
      <c r="FD116" s="394"/>
      <c r="FE116" s="395"/>
      <c r="FF116" s="389"/>
      <c r="FG116" s="390"/>
      <c r="FH116" s="391"/>
      <c r="FI116" s="392"/>
      <c r="FJ116" s="393"/>
      <c r="FK116" s="394"/>
      <c r="FL116" s="395"/>
      <c r="FM116" s="389"/>
      <c r="FN116" s="390"/>
      <c r="FO116" s="391"/>
      <c r="FP116" s="392"/>
      <c r="FQ116" s="393"/>
      <c r="FR116" s="394"/>
      <c r="FS116" s="395"/>
      <c r="FT116" s="389"/>
      <c r="FU116" s="390"/>
      <c r="FV116" s="391"/>
      <c r="FW116" s="392"/>
      <c r="FX116" s="393"/>
      <c r="FY116" s="394"/>
      <c r="FZ116" s="395"/>
      <c r="GA116" s="389"/>
      <c r="GB116" s="390"/>
      <c r="GC116" s="391"/>
      <c r="GD116" s="392"/>
      <c r="GE116" s="393"/>
      <c r="GF116" s="394"/>
      <c r="GG116" s="395"/>
      <c r="GH116" s="389"/>
      <c r="GI116" s="390"/>
      <c r="GJ116" s="391"/>
      <c r="GK116" s="392"/>
      <c r="GL116" s="393"/>
      <c r="GM116" s="394"/>
      <c r="GN116" s="395"/>
      <c r="GO116" s="389"/>
      <c r="GP116" s="390"/>
      <c r="GQ116" s="391"/>
      <c r="GR116" s="392"/>
      <c r="GS116" s="393"/>
      <c r="GT116" s="394"/>
      <c r="GU116" s="395"/>
      <c r="GV116" s="389"/>
      <c r="GW116" s="390"/>
      <c r="GX116" s="391"/>
      <c r="GY116" s="392"/>
      <c r="GZ116" s="393"/>
      <c r="HA116" s="394"/>
      <c r="HB116" s="395"/>
      <c r="HC116" s="389"/>
      <c r="HD116" s="390"/>
      <c r="HE116" s="391"/>
      <c r="HF116" s="392"/>
      <c r="HG116" s="393"/>
      <c r="HH116" s="394"/>
      <c r="HI116" s="395"/>
      <c r="HJ116" s="389"/>
      <c r="HK116" s="390"/>
      <c r="HL116" s="391"/>
      <c r="HM116" s="392"/>
      <c r="HN116" s="393"/>
      <c r="HO116" s="394"/>
      <c r="HP116" s="395"/>
      <c r="HQ116" s="389"/>
      <c r="HR116" s="390"/>
      <c r="HS116" s="391"/>
      <c r="HT116" s="392"/>
      <c r="HU116" s="393"/>
      <c r="HV116" s="394"/>
      <c r="HW116" s="395"/>
      <c r="HX116" s="389"/>
      <c r="HY116" s="390"/>
      <c r="HZ116" s="391"/>
      <c r="IA116" s="392"/>
      <c r="IB116" s="393"/>
      <c r="IC116" s="394"/>
      <c r="ID116" s="395"/>
      <c r="IE116" s="389"/>
      <c r="IF116" s="390"/>
      <c r="IG116" s="391"/>
      <c r="IH116" s="392"/>
      <c r="II116" s="393"/>
      <c r="IJ116" s="394"/>
      <c r="IK116" s="395"/>
      <c r="IL116" s="389"/>
      <c r="IM116" s="390"/>
      <c r="IN116" s="391"/>
      <c r="IO116" s="392"/>
      <c r="IP116" s="393"/>
      <c r="IQ116" s="394"/>
      <c r="IR116" s="395"/>
      <c r="IS116" s="389"/>
      <c r="IT116" s="390"/>
      <c r="IU116" s="391"/>
      <c r="IV116" s="392"/>
      <c r="IW116" s="393"/>
      <c r="IX116" s="394"/>
      <c r="IY116" s="395"/>
      <c r="IZ116" s="389"/>
      <c r="JA116" s="390"/>
      <c r="JB116" s="391"/>
      <c r="JC116" s="392"/>
      <c r="JD116" s="393"/>
      <c r="JE116" s="394"/>
      <c r="JF116" s="395"/>
      <c r="JG116" s="389"/>
      <c r="JH116" s="390"/>
      <c r="JI116" s="391"/>
      <c r="JJ116" s="392"/>
      <c r="JK116" s="393"/>
      <c r="JL116" s="394"/>
      <c r="JM116" s="395"/>
      <c r="JN116" s="389"/>
      <c r="JO116" s="390"/>
      <c r="JP116" s="391"/>
      <c r="JQ116" s="392"/>
      <c r="JR116" s="393"/>
      <c r="JS116" s="394"/>
      <c r="JT116" s="395"/>
      <c r="JU116" s="389"/>
      <c r="JV116" s="390"/>
      <c r="JW116" s="391"/>
      <c r="JX116" s="392"/>
      <c r="JY116" s="393"/>
      <c r="JZ116" s="394"/>
      <c r="KA116" s="395"/>
      <c r="KB116" s="389"/>
      <c r="KC116" s="390"/>
      <c r="KD116" s="391"/>
      <c r="KE116" s="392"/>
      <c r="KF116" s="393"/>
      <c r="KG116" s="394"/>
      <c r="KH116" s="395"/>
      <c r="KI116" s="389"/>
      <c r="KJ116" s="390"/>
      <c r="KK116" s="391"/>
      <c r="KL116" s="392"/>
      <c r="KM116" s="393"/>
      <c r="KN116" s="394"/>
      <c r="KO116" s="395"/>
      <c r="KP116" s="389"/>
      <c r="KQ116" s="390"/>
      <c r="KR116" s="391"/>
      <c r="KS116" s="392"/>
      <c r="KT116" s="393"/>
      <c r="KU116" s="394"/>
      <c r="KV116" s="395"/>
      <c r="KW116" s="389"/>
      <c r="KX116" s="390"/>
      <c r="KY116" s="391"/>
      <c r="KZ116" s="392"/>
      <c r="LA116" s="393"/>
      <c r="LB116" s="394"/>
      <c r="LC116" s="395"/>
      <c r="LD116" s="389"/>
      <c r="LE116" s="390"/>
      <c r="LF116" s="391"/>
      <c r="LG116" s="392"/>
      <c r="LH116" s="393"/>
      <c r="LI116" s="394"/>
      <c r="LJ116" s="395"/>
      <c r="LK116" s="389"/>
      <c r="LL116" s="390"/>
      <c r="LM116" s="391"/>
      <c r="LN116" s="392"/>
      <c r="LO116" s="393"/>
      <c r="LP116" s="394"/>
      <c r="LQ116" s="395"/>
      <c r="LR116" s="389"/>
      <c r="LS116" s="390"/>
      <c r="LT116" s="391"/>
      <c r="LU116" s="392"/>
      <c r="LV116" s="393"/>
      <c r="LW116" s="394"/>
      <c r="LX116" s="395"/>
      <c r="LY116" s="389"/>
      <c r="LZ116" s="390"/>
      <c r="MA116" s="391"/>
      <c r="MB116" s="392"/>
      <c r="MC116" s="393"/>
      <c r="MD116" s="394"/>
      <c r="ME116" s="395"/>
      <c r="MF116" s="389"/>
      <c r="MG116" s="390"/>
      <c r="MH116" s="391"/>
      <c r="MI116" s="392"/>
      <c r="MJ116" s="393"/>
      <c r="MK116" s="394"/>
      <c r="ML116" s="395"/>
      <c r="MM116" s="389"/>
      <c r="MN116" s="390"/>
      <c r="MO116" s="391"/>
      <c r="MP116" s="392"/>
      <c r="MQ116" s="393"/>
      <c r="MR116" s="394"/>
      <c r="MS116" s="395"/>
      <c r="MT116" s="389"/>
      <c r="MU116" s="390"/>
      <c r="MV116" s="391"/>
      <c r="MW116" s="392"/>
      <c r="MX116" s="393"/>
      <c r="MY116" s="394"/>
      <c r="MZ116" s="395"/>
      <c r="NA116" s="389"/>
      <c r="NB116" s="390"/>
      <c r="NC116" s="391"/>
      <c r="ND116" s="392"/>
      <c r="NE116" s="393"/>
      <c r="NF116" s="394"/>
      <c r="NG116" s="395"/>
      <c r="NH116" s="389"/>
      <c r="NI116" s="390"/>
      <c r="NJ116" s="391"/>
      <c r="NK116" s="392"/>
      <c r="NL116" s="393"/>
      <c r="NM116" s="394"/>
      <c r="NN116" s="395"/>
      <c r="NO116" s="389"/>
      <c r="NP116" s="390"/>
      <c r="NQ116" s="391"/>
      <c r="NR116" s="392"/>
      <c r="NS116" s="393"/>
      <c r="NT116" s="394"/>
      <c r="NU116" s="395"/>
      <c r="NV116" s="389"/>
      <c r="NW116" s="390"/>
      <c r="NX116" s="391"/>
      <c r="NY116" s="392"/>
      <c r="NZ116" s="393"/>
      <c r="OA116" s="394"/>
      <c r="OB116" s="395"/>
      <c r="OC116" s="389"/>
      <c r="OD116" s="390"/>
      <c r="OE116" s="391"/>
      <c r="OF116" s="392"/>
      <c r="OG116" s="393"/>
      <c r="OH116" s="394"/>
      <c r="OI116" s="395"/>
      <c r="OJ116" s="389"/>
      <c r="OK116" s="390"/>
      <c r="OL116" s="391"/>
      <c r="OM116" s="392"/>
      <c r="ON116" s="393"/>
      <c r="OO116" s="394"/>
      <c r="OP116" s="395"/>
      <c r="OQ116" s="389"/>
      <c r="OR116" s="390"/>
      <c r="OS116" s="391"/>
      <c r="OT116" s="392"/>
      <c r="OU116" s="393"/>
      <c r="OV116" s="394"/>
      <c r="OW116" s="395"/>
      <c r="OX116" s="389"/>
      <c r="OY116" s="390"/>
      <c r="OZ116" s="391"/>
      <c r="PA116" s="392"/>
      <c r="PB116" s="393"/>
      <c r="PC116" s="394"/>
      <c r="PD116" s="395"/>
      <c r="PE116" s="389"/>
      <c r="PF116" s="390"/>
      <c r="PG116" s="391"/>
      <c r="PH116" s="392"/>
      <c r="PI116" s="393"/>
      <c r="PJ116" s="394"/>
      <c r="PK116" s="395"/>
      <c r="PL116" s="389"/>
      <c r="PM116" s="390"/>
      <c r="PN116" s="391"/>
      <c r="PO116" s="392"/>
      <c r="PP116" s="393"/>
      <c r="PQ116" s="394"/>
      <c r="PR116" s="395"/>
      <c r="PS116" s="389"/>
      <c r="PT116" s="390"/>
      <c r="PU116" s="391"/>
      <c r="PV116" s="392"/>
      <c r="PW116" s="393"/>
      <c r="PX116" s="394"/>
      <c r="PY116" s="395"/>
      <c r="PZ116" s="389"/>
      <c r="QA116" s="390"/>
      <c r="QB116" s="391"/>
      <c r="QC116" s="392"/>
      <c r="QD116" s="393"/>
      <c r="QE116" s="394"/>
      <c r="QF116" s="395"/>
      <c r="QG116" s="389"/>
      <c r="QH116" s="390"/>
      <c r="QI116" s="391"/>
      <c r="QJ116" s="392"/>
      <c r="QK116" s="393"/>
      <c r="QL116" s="394"/>
      <c r="QM116" s="395"/>
      <c r="QN116" s="389"/>
      <c r="QO116" s="390"/>
      <c r="QP116" s="391"/>
      <c r="QQ116" s="392"/>
      <c r="QR116" s="393"/>
      <c r="QS116" s="394"/>
      <c r="QT116" s="395"/>
      <c r="QU116" s="389"/>
      <c r="QV116" s="390"/>
      <c r="QW116" s="391"/>
      <c r="QX116" s="392"/>
      <c r="QY116" s="393"/>
      <c r="QZ116" s="394"/>
      <c r="RA116" s="395"/>
      <c r="RB116" s="389"/>
      <c r="RC116" s="390"/>
      <c r="RD116" s="391"/>
      <c r="RE116" s="392"/>
      <c r="RF116" s="393"/>
      <c r="RG116" s="394"/>
      <c r="RH116" s="395"/>
      <c r="RI116" s="389"/>
      <c r="RJ116" s="390"/>
      <c r="RK116" s="391"/>
      <c r="RL116" s="392"/>
      <c r="RM116" s="393"/>
      <c r="RN116" s="394"/>
      <c r="RO116" s="395"/>
      <c r="RP116" s="389"/>
      <c r="RQ116" s="390"/>
      <c r="RR116" s="391"/>
      <c r="RS116" s="392"/>
      <c r="RT116" s="393"/>
      <c r="RU116" s="394"/>
      <c r="RV116" s="395"/>
      <c r="RW116" s="389"/>
      <c r="RX116" s="390"/>
      <c r="RY116" s="391"/>
      <c r="RZ116" s="392"/>
      <c r="SA116" s="393"/>
      <c r="SB116" s="394"/>
      <c r="SC116" s="395"/>
      <c r="SD116" s="389"/>
      <c r="SE116" s="390"/>
      <c r="SF116" s="391"/>
      <c r="SG116" s="392"/>
      <c r="SH116" s="393"/>
      <c r="SI116" s="394"/>
      <c r="SJ116" s="395"/>
      <c r="SK116" s="389"/>
      <c r="SL116" s="390"/>
      <c r="SM116" s="391"/>
      <c r="SN116" s="392"/>
      <c r="SO116" s="393"/>
      <c r="SP116" s="394"/>
      <c r="SQ116" s="395"/>
      <c r="SR116" s="389"/>
      <c r="SS116" s="390"/>
      <c r="ST116" s="391"/>
      <c r="SU116" s="392"/>
      <c r="SV116" s="393"/>
      <c r="SW116" s="394"/>
      <c r="SX116" s="395"/>
      <c r="SY116" s="389"/>
      <c r="SZ116" s="390"/>
      <c r="TA116" s="391"/>
      <c r="TB116" s="392"/>
      <c r="TC116" s="393"/>
      <c r="TD116" s="394"/>
      <c r="TE116" s="395"/>
      <c r="TF116" s="389"/>
      <c r="TG116" s="390"/>
      <c r="TH116" s="391"/>
      <c r="TI116" s="392"/>
      <c r="TJ116" s="393"/>
      <c r="TK116" s="394"/>
      <c r="TL116" s="395"/>
      <c r="TM116" s="389"/>
      <c r="TN116" s="390"/>
      <c r="TO116" s="391"/>
      <c r="TP116" s="392"/>
      <c r="TQ116" s="393"/>
      <c r="TR116" s="394"/>
      <c r="TS116" s="395"/>
      <c r="TT116" s="389"/>
      <c r="TU116" s="390"/>
      <c r="TV116" s="391"/>
      <c r="TW116" s="392"/>
      <c r="TX116" s="393"/>
      <c r="TY116" s="394"/>
      <c r="TZ116" s="395"/>
      <c r="UA116" s="389"/>
      <c r="UB116" s="390"/>
      <c r="UC116" s="391"/>
      <c r="UD116" s="392"/>
      <c r="UE116" s="393"/>
      <c r="UF116" s="394"/>
      <c r="UG116" s="395"/>
      <c r="UH116" s="389"/>
      <c r="UI116" s="390"/>
      <c r="UJ116" s="391"/>
      <c r="UK116" s="392"/>
      <c r="UL116" s="393"/>
      <c r="UM116" s="394"/>
      <c r="UN116" s="395"/>
      <c r="UO116" s="389"/>
      <c r="UP116" s="390"/>
      <c r="UQ116" s="391"/>
      <c r="UR116" s="392"/>
      <c r="US116" s="393"/>
      <c r="UT116" s="394"/>
      <c r="UU116" s="395"/>
      <c r="UV116" s="389"/>
      <c r="UW116" s="390"/>
      <c r="UX116" s="391"/>
      <c r="UY116" s="392"/>
      <c r="UZ116" s="393"/>
      <c r="VA116" s="394"/>
      <c r="VB116" s="395"/>
      <c r="VC116" s="389"/>
      <c r="VD116" s="390"/>
      <c r="VE116" s="391"/>
      <c r="VF116" s="392"/>
      <c r="VG116" s="393"/>
      <c r="VH116" s="394"/>
      <c r="VI116" s="395"/>
      <c r="VJ116" s="389"/>
      <c r="VK116" s="390"/>
      <c r="VL116" s="391"/>
      <c r="VM116" s="392"/>
      <c r="VN116" s="393"/>
      <c r="VO116" s="394"/>
      <c r="VP116" s="395"/>
      <c r="VQ116" s="389"/>
      <c r="VR116" s="390"/>
      <c r="VS116" s="391"/>
      <c r="VT116" s="392"/>
      <c r="VU116" s="393"/>
      <c r="VV116" s="394"/>
      <c r="VW116" s="395"/>
      <c r="VX116" s="389"/>
      <c r="VY116" s="390"/>
      <c r="VZ116" s="391"/>
      <c r="WA116" s="392"/>
      <c r="WB116" s="393"/>
      <c r="WC116" s="394"/>
      <c r="WD116" s="395"/>
      <c r="WE116" s="389"/>
      <c r="WF116" s="390"/>
      <c r="WG116" s="391"/>
      <c r="WH116" s="392"/>
      <c r="WI116" s="393"/>
      <c r="WJ116" s="394"/>
      <c r="WK116" s="395"/>
      <c r="WL116" s="389"/>
      <c r="WM116" s="390"/>
      <c r="WN116" s="391"/>
      <c r="WO116" s="392"/>
      <c r="WP116" s="393"/>
      <c r="WQ116" s="394"/>
      <c r="WR116" s="395"/>
      <c r="WS116" s="389"/>
      <c r="WT116" s="390"/>
      <c r="WU116" s="391"/>
      <c r="WV116" s="392"/>
      <c r="WW116" s="393"/>
      <c r="WX116" s="394"/>
      <c r="WY116" s="395"/>
      <c r="WZ116" s="389"/>
      <c r="XA116" s="390"/>
      <c r="XB116" s="391"/>
      <c r="XC116" s="392"/>
      <c r="XD116" s="393"/>
      <c r="XE116" s="394"/>
      <c r="XF116" s="395"/>
      <c r="XG116" s="389"/>
      <c r="XH116" s="390"/>
      <c r="XI116" s="391"/>
      <c r="XJ116" s="392"/>
      <c r="XK116" s="393"/>
      <c r="XL116" s="394"/>
      <c r="XM116" s="395"/>
      <c r="XN116" s="389"/>
      <c r="XO116" s="390"/>
      <c r="XP116" s="391"/>
      <c r="XQ116" s="392"/>
      <c r="XR116" s="393"/>
      <c r="XS116" s="394"/>
      <c r="XT116" s="395"/>
      <c r="XU116" s="389"/>
      <c r="XV116" s="390"/>
      <c r="XW116" s="391"/>
      <c r="XX116" s="392"/>
      <c r="XY116" s="393"/>
      <c r="XZ116" s="394"/>
      <c r="YA116" s="395"/>
      <c r="YB116" s="389"/>
      <c r="YC116" s="390"/>
      <c r="YD116" s="391"/>
      <c r="YE116" s="392"/>
      <c r="YF116" s="393"/>
      <c r="YG116" s="394"/>
      <c r="YH116" s="395"/>
      <c r="YI116" s="389"/>
      <c r="YJ116" s="390"/>
      <c r="YK116" s="391"/>
      <c r="YL116" s="392"/>
      <c r="YM116" s="393"/>
      <c r="YN116" s="394"/>
      <c r="YO116" s="395"/>
      <c r="YP116" s="389"/>
      <c r="YQ116" s="390"/>
      <c r="YR116" s="391"/>
      <c r="YS116" s="392"/>
      <c r="YT116" s="393"/>
      <c r="YU116" s="394"/>
      <c r="YV116" s="395"/>
      <c r="YW116" s="389"/>
      <c r="YX116" s="390"/>
      <c r="YY116" s="391"/>
      <c r="YZ116" s="392"/>
      <c r="ZA116" s="393"/>
      <c r="ZB116" s="394"/>
      <c r="ZC116" s="395"/>
      <c r="ZD116" s="389"/>
      <c r="ZE116" s="390"/>
      <c r="ZF116" s="391"/>
      <c r="ZG116" s="392"/>
      <c r="ZH116" s="393"/>
      <c r="ZI116" s="394"/>
      <c r="ZJ116" s="395"/>
      <c r="ZK116" s="389"/>
      <c r="ZL116" s="390"/>
      <c r="ZM116" s="391"/>
      <c r="ZN116" s="392"/>
      <c r="ZO116" s="393"/>
      <c r="ZP116" s="394"/>
      <c r="ZQ116" s="395"/>
      <c r="ZR116" s="389"/>
      <c r="ZS116" s="390"/>
      <c r="ZT116" s="391"/>
      <c r="ZU116" s="392"/>
      <c r="ZV116" s="393"/>
      <c r="ZW116" s="394"/>
      <c r="ZX116" s="395"/>
      <c r="ZY116" s="389"/>
      <c r="ZZ116" s="390"/>
      <c r="AAA116" s="391"/>
      <c r="AAB116" s="392"/>
      <c r="AAC116" s="393"/>
      <c r="AAD116" s="394"/>
      <c r="AAE116" s="395"/>
      <c r="AAF116" s="389"/>
      <c r="AAG116" s="390"/>
      <c r="AAH116" s="391"/>
      <c r="AAI116" s="392"/>
      <c r="AAJ116" s="393"/>
      <c r="AAK116" s="394"/>
      <c r="AAL116" s="395"/>
      <c r="AAM116" s="389"/>
      <c r="AAN116" s="390"/>
      <c r="AAO116" s="391"/>
      <c r="AAP116" s="392"/>
      <c r="AAQ116" s="393"/>
      <c r="AAR116" s="394"/>
      <c r="AAS116" s="395"/>
      <c r="AAT116" s="389"/>
      <c r="AAU116" s="390"/>
      <c r="AAV116" s="391"/>
      <c r="AAW116" s="392"/>
      <c r="AAX116" s="393"/>
      <c r="AAY116" s="394"/>
      <c r="AAZ116" s="395"/>
      <c r="ABA116" s="389"/>
      <c r="ABB116" s="390"/>
      <c r="ABC116" s="391"/>
      <c r="ABD116" s="392"/>
      <c r="ABE116" s="393"/>
      <c r="ABF116" s="394"/>
      <c r="ABG116" s="395"/>
      <c r="ABH116" s="389"/>
      <c r="ABI116" s="390"/>
      <c r="ABJ116" s="391"/>
      <c r="ABK116" s="392"/>
      <c r="ABL116" s="393"/>
      <c r="ABM116" s="394"/>
      <c r="ABN116" s="395"/>
      <c r="ABO116" s="389"/>
      <c r="ABP116" s="390"/>
      <c r="ABQ116" s="391"/>
      <c r="ABR116" s="392"/>
      <c r="ABS116" s="393"/>
      <c r="ABT116" s="394"/>
      <c r="ABU116" s="395"/>
      <c r="ABV116" s="389"/>
      <c r="ABW116" s="390"/>
      <c r="ABX116" s="391"/>
      <c r="ABY116" s="392"/>
      <c r="ABZ116" s="393"/>
      <c r="ACA116" s="394"/>
      <c r="ACB116" s="395"/>
      <c r="ACC116" s="389"/>
      <c r="ACD116" s="390"/>
      <c r="ACE116" s="391"/>
      <c r="ACF116" s="392"/>
      <c r="ACG116" s="393"/>
      <c r="ACH116" s="394"/>
      <c r="ACI116" s="395"/>
      <c r="ACJ116" s="389"/>
      <c r="ACK116" s="390"/>
      <c r="ACL116" s="391"/>
      <c r="ACM116" s="392"/>
      <c r="ACN116" s="393"/>
      <c r="ACO116" s="394"/>
      <c r="ACP116" s="395"/>
      <c r="ACQ116" s="389"/>
      <c r="ACR116" s="390"/>
      <c r="ACS116" s="391"/>
      <c r="ACT116" s="392"/>
      <c r="ACU116" s="393"/>
      <c r="ACV116" s="394"/>
      <c r="ACW116" s="395"/>
      <c r="ACX116" s="389"/>
      <c r="ACY116" s="390"/>
      <c r="ACZ116" s="391"/>
      <c r="ADA116" s="392"/>
      <c r="ADB116" s="393"/>
      <c r="ADC116" s="394"/>
      <c r="ADD116" s="395"/>
      <c r="ADE116" s="389"/>
      <c r="ADF116" s="390"/>
      <c r="ADG116" s="391"/>
      <c r="ADH116" s="392"/>
      <c r="ADI116" s="393"/>
      <c r="ADJ116" s="394"/>
      <c r="ADK116" s="395"/>
      <c r="ADL116" s="389"/>
      <c r="ADM116" s="390"/>
      <c r="ADN116" s="391"/>
      <c r="ADO116" s="392"/>
      <c r="ADP116" s="393"/>
      <c r="ADQ116" s="394"/>
      <c r="ADR116" s="395"/>
      <c r="ADS116" s="389"/>
      <c r="ADT116" s="390"/>
      <c r="ADU116" s="391"/>
      <c r="ADV116" s="392"/>
      <c r="ADW116" s="393"/>
      <c r="ADX116" s="394"/>
      <c r="ADY116" s="395"/>
      <c r="ADZ116" s="389"/>
      <c r="AEA116" s="390"/>
      <c r="AEB116" s="391"/>
      <c r="AEC116" s="392"/>
      <c r="AED116" s="393"/>
      <c r="AEE116" s="394"/>
      <c r="AEF116" s="395"/>
      <c r="AEG116" s="389"/>
      <c r="AEH116" s="390"/>
      <c r="AEI116" s="391"/>
      <c r="AEJ116" s="392"/>
      <c r="AEK116" s="393"/>
      <c r="AEL116" s="394"/>
      <c r="AEM116" s="395"/>
      <c r="AEN116" s="389"/>
      <c r="AEO116" s="390"/>
      <c r="AEP116" s="391"/>
      <c r="AEQ116" s="392"/>
      <c r="AER116" s="393"/>
      <c r="AES116" s="394"/>
      <c r="AET116" s="395"/>
      <c r="AEU116" s="389"/>
      <c r="AEV116" s="390"/>
      <c r="AEW116" s="391"/>
      <c r="AEX116" s="392"/>
      <c r="AEY116" s="393"/>
      <c r="AEZ116" s="394"/>
      <c r="AFA116" s="395"/>
      <c r="AFB116" s="389"/>
      <c r="AFC116" s="390"/>
      <c r="AFD116" s="391"/>
      <c r="AFE116" s="392"/>
      <c r="AFF116" s="393"/>
      <c r="AFG116" s="394"/>
      <c r="AFH116" s="395"/>
      <c r="AFI116" s="389"/>
      <c r="AFJ116" s="390"/>
      <c r="AFK116" s="391"/>
      <c r="AFL116" s="392"/>
      <c r="AFM116" s="393"/>
      <c r="AFN116" s="394"/>
      <c r="AFO116" s="395"/>
      <c r="AFP116" s="389"/>
      <c r="AFQ116" s="390"/>
      <c r="AFR116" s="391"/>
      <c r="AFS116" s="392"/>
      <c r="AFT116" s="393"/>
      <c r="AFU116" s="394"/>
      <c r="AFV116" s="395"/>
      <c r="AFW116" s="389"/>
      <c r="AFX116" s="390"/>
      <c r="AFY116" s="391"/>
      <c r="AFZ116" s="392"/>
      <c r="AGA116" s="393"/>
      <c r="AGB116" s="394"/>
      <c r="AGC116" s="395"/>
      <c r="AGD116" s="389"/>
      <c r="AGE116" s="390"/>
      <c r="AGF116" s="391"/>
      <c r="AGG116" s="392"/>
      <c r="AGH116" s="393"/>
      <c r="AGI116" s="394"/>
      <c r="AGJ116" s="395"/>
      <c r="AGK116" s="389"/>
      <c r="AGL116" s="390"/>
      <c r="AGM116" s="391"/>
      <c r="AGN116" s="392"/>
      <c r="AGO116" s="393"/>
      <c r="AGP116" s="394"/>
      <c r="AGQ116" s="395"/>
      <c r="AGR116" s="389"/>
      <c r="AGS116" s="390"/>
      <c r="AGT116" s="391"/>
      <c r="AGU116" s="392"/>
      <c r="AGV116" s="393"/>
      <c r="AGW116" s="394"/>
      <c r="AGX116" s="395"/>
      <c r="AGY116" s="389"/>
      <c r="AGZ116" s="390"/>
      <c r="AHA116" s="391"/>
      <c r="AHB116" s="392"/>
      <c r="AHC116" s="393"/>
      <c r="AHD116" s="394"/>
      <c r="AHE116" s="395"/>
      <c r="AHF116" s="389"/>
      <c r="AHG116" s="390"/>
      <c r="AHH116" s="391"/>
      <c r="AHI116" s="392"/>
      <c r="AHJ116" s="393"/>
      <c r="AHK116" s="394"/>
      <c r="AHL116" s="395"/>
      <c r="AHM116" s="389"/>
      <c r="AHN116" s="390"/>
      <c r="AHO116" s="391"/>
      <c r="AHP116" s="392"/>
      <c r="AHQ116" s="393"/>
      <c r="AHR116" s="394"/>
      <c r="AHS116" s="395"/>
      <c r="AHT116" s="389"/>
      <c r="AHU116" s="390"/>
      <c r="AHV116" s="391"/>
      <c r="AHW116" s="392"/>
      <c r="AHX116" s="393"/>
      <c r="AHY116" s="394"/>
      <c r="AHZ116" s="395"/>
      <c r="AIA116" s="389"/>
      <c r="AIB116" s="390"/>
      <c r="AIC116" s="391"/>
      <c r="AID116" s="392"/>
      <c r="AIE116" s="393"/>
      <c r="AIF116" s="394"/>
      <c r="AIG116" s="395"/>
      <c r="AIH116" s="389"/>
      <c r="AII116" s="390"/>
      <c r="AIJ116" s="391"/>
      <c r="AIK116" s="392"/>
      <c r="AIL116" s="393"/>
      <c r="AIM116" s="394"/>
      <c r="AIN116" s="395"/>
      <c r="AIO116" s="389"/>
      <c r="AIP116" s="390"/>
      <c r="AIQ116" s="391"/>
      <c r="AIR116" s="392"/>
      <c r="AIS116" s="393"/>
      <c r="AIT116" s="394"/>
      <c r="AIU116" s="395"/>
      <c r="AIV116" s="389"/>
      <c r="AIW116" s="390"/>
      <c r="AIX116" s="391"/>
      <c r="AIY116" s="392"/>
      <c r="AIZ116" s="393"/>
      <c r="AJA116" s="394"/>
      <c r="AJB116" s="395"/>
      <c r="AJC116" s="389"/>
      <c r="AJD116" s="390"/>
      <c r="AJE116" s="391"/>
      <c r="AJF116" s="392"/>
      <c r="AJG116" s="393"/>
      <c r="AJH116" s="394"/>
      <c r="AJI116" s="395"/>
      <c r="AJJ116" s="389"/>
      <c r="AJK116" s="390"/>
      <c r="AJL116" s="391"/>
      <c r="AJM116" s="392"/>
      <c r="AJN116" s="393"/>
      <c r="AJO116" s="394"/>
      <c r="AJP116" s="395"/>
      <c r="AJQ116" s="389"/>
      <c r="AJR116" s="390"/>
      <c r="AJS116" s="391"/>
      <c r="AJT116" s="392"/>
      <c r="AJU116" s="393"/>
      <c r="AJV116" s="394"/>
      <c r="AJW116" s="395"/>
      <c r="AJX116" s="389"/>
      <c r="AJY116" s="390"/>
      <c r="AJZ116" s="391"/>
      <c r="AKA116" s="392"/>
      <c r="AKB116" s="393"/>
      <c r="AKC116" s="394"/>
      <c r="AKD116" s="395"/>
      <c r="AKE116" s="389"/>
      <c r="AKF116" s="390"/>
      <c r="AKG116" s="391"/>
      <c r="AKH116" s="392"/>
      <c r="AKI116" s="393"/>
      <c r="AKJ116" s="394"/>
      <c r="AKK116" s="395"/>
      <c r="AKL116" s="389"/>
      <c r="AKM116" s="390"/>
      <c r="AKN116" s="391"/>
      <c r="AKO116" s="392"/>
      <c r="AKP116" s="393"/>
      <c r="AKQ116" s="394"/>
      <c r="AKR116" s="395"/>
      <c r="AKS116" s="389"/>
      <c r="AKT116" s="390"/>
      <c r="AKU116" s="391"/>
      <c r="AKV116" s="392"/>
      <c r="AKW116" s="393"/>
      <c r="AKX116" s="394"/>
      <c r="AKY116" s="395"/>
      <c r="AKZ116" s="389"/>
      <c r="ALA116" s="390"/>
      <c r="ALB116" s="391"/>
      <c r="ALC116" s="392"/>
      <c r="ALD116" s="393"/>
      <c r="ALE116" s="394"/>
      <c r="ALF116" s="395"/>
      <c r="ALG116" s="389"/>
      <c r="ALH116" s="390"/>
      <c r="ALI116" s="391"/>
      <c r="ALJ116" s="392"/>
      <c r="ALK116" s="393"/>
      <c r="ALL116" s="394"/>
      <c r="ALM116" s="395"/>
      <c r="ALN116" s="389"/>
      <c r="ALO116" s="390"/>
      <c r="ALP116" s="391"/>
      <c r="ALQ116" s="392"/>
      <c r="ALR116" s="393"/>
      <c r="ALS116" s="394"/>
      <c r="ALT116" s="395"/>
      <c r="ALU116" s="389"/>
      <c r="ALV116" s="390"/>
      <c r="ALW116" s="391"/>
      <c r="ALX116" s="392"/>
      <c r="ALY116" s="393"/>
      <c r="ALZ116" s="394"/>
      <c r="AMA116" s="395"/>
      <c r="AMB116" s="389"/>
      <c r="AMC116" s="390"/>
      <c r="AMD116" s="391"/>
      <c r="AME116" s="392"/>
      <c r="AMF116" s="393"/>
      <c r="AMG116" s="394"/>
      <c r="AMH116" s="395"/>
      <c r="AMI116" s="389"/>
      <c r="AMJ116" s="390"/>
      <c r="AMK116" s="391"/>
      <c r="AML116" s="392"/>
      <c r="AMM116" s="393"/>
      <c r="AMN116" s="394"/>
      <c r="AMO116" s="395"/>
      <c r="AMP116" s="389"/>
      <c r="AMQ116" s="390"/>
      <c r="AMR116" s="391"/>
      <c r="AMS116" s="392"/>
      <c r="AMT116" s="393"/>
      <c r="AMU116" s="394"/>
      <c r="AMV116" s="395"/>
      <c r="AMW116" s="389"/>
      <c r="AMX116" s="390"/>
      <c r="AMY116" s="391"/>
      <c r="AMZ116" s="392"/>
      <c r="ANA116" s="393"/>
      <c r="ANB116" s="394"/>
      <c r="ANC116" s="395"/>
      <c r="AND116" s="389"/>
      <c r="ANE116" s="390"/>
      <c r="ANF116" s="391"/>
      <c r="ANG116" s="392"/>
      <c r="ANH116" s="393"/>
      <c r="ANI116" s="394"/>
      <c r="ANJ116" s="395"/>
      <c r="ANK116" s="389"/>
      <c r="ANL116" s="390"/>
      <c r="ANM116" s="391"/>
      <c r="ANN116" s="392"/>
      <c r="ANO116" s="393"/>
      <c r="ANP116" s="394"/>
      <c r="ANQ116" s="395"/>
      <c r="ANR116" s="389"/>
      <c r="ANS116" s="390"/>
      <c r="ANT116" s="391"/>
      <c r="ANU116" s="392"/>
      <c r="ANV116" s="393"/>
      <c r="ANW116" s="394"/>
      <c r="ANX116" s="395"/>
      <c r="ANY116" s="389"/>
      <c r="ANZ116" s="390"/>
      <c r="AOA116" s="391"/>
      <c r="AOB116" s="392"/>
      <c r="AOC116" s="393"/>
      <c r="AOD116" s="394"/>
      <c r="AOE116" s="395"/>
      <c r="AOF116" s="389"/>
      <c r="AOG116" s="390"/>
      <c r="AOH116" s="391"/>
      <c r="AOI116" s="392"/>
      <c r="AOJ116" s="393"/>
      <c r="AOK116" s="394"/>
      <c r="AOL116" s="395"/>
      <c r="AOM116" s="389"/>
      <c r="AON116" s="390"/>
      <c r="AOO116" s="391"/>
      <c r="AOP116" s="392"/>
      <c r="AOQ116" s="393"/>
      <c r="AOR116" s="394"/>
      <c r="AOS116" s="395"/>
      <c r="AOT116" s="389"/>
      <c r="AOU116" s="390"/>
      <c r="AOV116" s="391"/>
      <c r="AOW116" s="392"/>
      <c r="AOX116" s="393"/>
      <c r="AOY116" s="394"/>
      <c r="AOZ116" s="395"/>
      <c r="APA116" s="389"/>
      <c r="APB116" s="390"/>
      <c r="APC116" s="391"/>
      <c r="APD116" s="392"/>
      <c r="APE116" s="393"/>
      <c r="APF116" s="394"/>
      <c r="APG116" s="395"/>
      <c r="APH116" s="389"/>
      <c r="API116" s="390"/>
      <c r="APJ116" s="391"/>
      <c r="APK116" s="392"/>
      <c r="APL116" s="393"/>
      <c r="APM116" s="394"/>
      <c r="APN116" s="395"/>
      <c r="APO116" s="389"/>
      <c r="APP116" s="390"/>
      <c r="APQ116" s="391"/>
      <c r="APR116" s="392"/>
      <c r="APS116" s="393"/>
      <c r="APT116" s="394"/>
      <c r="APU116" s="395"/>
      <c r="APV116" s="389"/>
      <c r="APW116" s="390"/>
      <c r="APX116" s="391"/>
      <c r="APY116" s="392"/>
      <c r="APZ116" s="393"/>
      <c r="AQA116" s="394"/>
      <c r="AQB116" s="395"/>
      <c r="AQC116" s="389"/>
      <c r="AQD116" s="390"/>
      <c r="AQE116" s="391"/>
      <c r="AQF116" s="392"/>
      <c r="AQG116" s="393"/>
      <c r="AQH116" s="394"/>
      <c r="AQI116" s="395"/>
      <c r="AQJ116" s="389"/>
      <c r="AQK116" s="390"/>
      <c r="AQL116" s="391"/>
      <c r="AQM116" s="392"/>
      <c r="AQN116" s="393"/>
      <c r="AQO116" s="394"/>
      <c r="AQP116" s="395"/>
      <c r="AQQ116" s="389"/>
      <c r="AQR116" s="390"/>
      <c r="AQS116" s="391"/>
      <c r="AQT116" s="392"/>
      <c r="AQU116" s="393"/>
      <c r="AQV116" s="394"/>
      <c r="AQW116" s="395"/>
      <c r="AQX116" s="389"/>
      <c r="AQY116" s="390"/>
      <c r="AQZ116" s="391"/>
      <c r="ARA116" s="392"/>
      <c r="ARB116" s="393"/>
      <c r="ARC116" s="394"/>
      <c r="ARD116" s="395"/>
      <c r="ARE116" s="389"/>
      <c r="ARF116" s="390"/>
      <c r="ARG116" s="391"/>
      <c r="ARH116" s="392"/>
      <c r="ARI116" s="393"/>
      <c r="ARJ116" s="394"/>
      <c r="ARK116" s="395"/>
      <c r="ARL116" s="389"/>
      <c r="ARM116" s="390"/>
      <c r="ARN116" s="391"/>
      <c r="ARO116" s="392"/>
      <c r="ARP116" s="393"/>
      <c r="ARQ116" s="394"/>
      <c r="ARR116" s="395"/>
      <c r="ARS116" s="389"/>
      <c r="ART116" s="390"/>
      <c r="ARU116" s="391"/>
      <c r="ARV116" s="392"/>
      <c r="ARW116" s="393"/>
      <c r="ARX116" s="394"/>
      <c r="ARY116" s="395"/>
      <c r="ARZ116" s="389"/>
      <c r="ASA116" s="390"/>
      <c r="ASB116" s="391"/>
      <c r="ASC116" s="392"/>
      <c r="ASD116" s="393"/>
      <c r="ASE116" s="394"/>
      <c r="ASF116" s="395"/>
      <c r="ASG116" s="389"/>
      <c r="ASH116" s="390"/>
      <c r="ASI116" s="391"/>
      <c r="ASJ116" s="392"/>
      <c r="ASK116" s="393"/>
      <c r="ASL116" s="394"/>
      <c r="ASM116" s="395"/>
      <c r="ASN116" s="389"/>
      <c r="ASO116" s="390"/>
      <c r="ASP116" s="391"/>
      <c r="ASQ116" s="392"/>
      <c r="ASR116" s="393"/>
      <c r="ASS116" s="394"/>
      <c r="AST116" s="395"/>
      <c r="ASU116" s="389"/>
      <c r="ASV116" s="390"/>
      <c r="ASW116" s="391"/>
      <c r="ASX116" s="392"/>
      <c r="ASY116" s="393"/>
      <c r="ASZ116" s="394"/>
      <c r="ATA116" s="395"/>
      <c r="ATB116" s="389"/>
      <c r="ATC116" s="390"/>
      <c r="ATD116" s="391"/>
      <c r="ATE116" s="392"/>
      <c r="ATF116" s="393"/>
      <c r="ATG116" s="394"/>
      <c r="ATH116" s="395"/>
      <c r="ATI116" s="389"/>
      <c r="ATJ116" s="390"/>
      <c r="ATK116" s="391"/>
      <c r="ATL116" s="392"/>
      <c r="ATM116" s="393"/>
      <c r="ATN116" s="394"/>
      <c r="ATO116" s="395"/>
      <c r="ATP116" s="389"/>
      <c r="ATQ116" s="390"/>
      <c r="ATR116" s="391"/>
      <c r="ATS116" s="392"/>
      <c r="ATT116" s="393"/>
      <c r="ATU116" s="394"/>
      <c r="ATV116" s="395"/>
      <c r="ATW116" s="389"/>
      <c r="ATX116" s="390"/>
      <c r="ATY116" s="391"/>
      <c r="ATZ116" s="392"/>
      <c r="AUA116" s="393"/>
      <c r="AUB116" s="394"/>
      <c r="AUC116" s="395"/>
      <c r="AUD116" s="389"/>
      <c r="AUE116" s="390"/>
      <c r="AUF116" s="391"/>
      <c r="AUG116" s="392"/>
      <c r="AUH116" s="393"/>
      <c r="AUI116" s="394"/>
      <c r="AUJ116" s="395"/>
      <c r="AUK116" s="389"/>
      <c r="AUL116" s="390"/>
      <c r="AUM116" s="391"/>
      <c r="AUN116" s="392"/>
      <c r="AUO116" s="393"/>
      <c r="AUP116" s="394"/>
      <c r="AUQ116" s="395"/>
      <c r="AUR116" s="389"/>
      <c r="AUS116" s="390"/>
      <c r="AUT116" s="391"/>
      <c r="AUU116" s="392"/>
      <c r="AUV116" s="393"/>
      <c r="AUW116" s="394"/>
      <c r="AUX116" s="395"/>
      <c r="AUY116" s="389"/>
      <c r="AUZ116" s="390"/>
      <c r="AVA116" s="391"/>
      <c r="AVB116" s="392"/>
      <c r="AVC116" s="393"/>
      <c r="AVD116" s="394"/>
      <c r="AVE116" s="395"/>
      <c r="AVF116" s="389"/>
      <c r="AVG116" s="390"/>
      <c r="AVH116" s="391"/>
      <c r="AVI116" s="392"/>
      <c r="AVJ116" s="393"/>
      <c r="AVK116" s="394"/>
      <c r="AVL116" s="395"/>
      <c r="AVM116" s="389"/>
      <c r="AVN116" s="390"/>
      <c r="AVO116" s="391"/>
      <c r="AVP116" s="392"/>
      <c r="AVQ116" s="393"/>
      <c r="AVR116" s="394"/>
      <c r="AVS116" s="395"/>
      <c r="AVT116" s="389"/>
      <c r="AVU116" s="390"/>
      <c r="AVV116" s="391"/>
      <c r="AVW116" s="392"/>
      <c r="AVX116" s="393"/>
      <c r="AVY116" s="394"/>
      <c r="AVZ116" s="395"/>
      <c r="AWA116" s="389"/>
      <c r="AWB116" s="390"/>
      <c r="AWC116" s="391"/>
      <c r="AWD116" s="392"/>
      <c r="AWE116" s="393"/>
      <c r="AWF116" s="394"/>
      <c r="AWG116" s="395"/>
      <c r="AWH116" s="389"/>
      <c r="AWI116" s="390"/>
      <c r="AWJ116" s="391"/>
      <c r="AWK116" s="392"/>
      <c r="AWL116" s="393"/>
      <c r="AWM116" s="394"/>
      <c r="AWN116" s="395"/>
      <c r="AWO116" s="389"/>
      <c r="AWP116" s="390"/>
      <c r="AWQ116" s="391"/>
      <c r="AWR116" s="392"/>
      <c r="AWS116" s="393"/>
      <c r="AWT116" s="394"/>
      <c r="AWU116" s="395"/>
      <c r="AWV116" s="389"/>
      <c r="AWW116" s="390"/>
      <c r="AWX116" s="391"/>
      <c r="AWY116" s="392"/>
      <c r="AWZ116" s="393"/>
      <c r="AXA116" s="394"/>
      <c r="AXB116" s="395"/>
      <c r="AXC116" s="389"/>
      <c r="AXD116" s="390"/>
      <c r="AXE116" s="391"/>
      <c r="AXF116" s="392"/>
      <c r="AXG116" s="393"/>
      <c r="AXH116" s="394"/>
      <c r="AXI116" s="395"/>
      <c r="AXJ116" s="389"/>
      <c r="AXK116" s="390"/>
      <c r="AXL116" s="391"/>
      <c r="AXM116" s="392"/>
      <c r="AXN116" s="393"/>
      <c r="AXO116" s="394"/>
      <c r="AXP116" s="395"/>
      <c r="AXQ116" s="389"/>
      <c r="AXR116" s="390"/>
      <c r="AXS116" s="391"/>
      <c r="AXT116" s="392"/>
      <c r="AXU116" s="393"/>
      <c r="AXV116" s="394"/>
      <c r="AXW116" s="395"/>
      <c r="AXX116" s="389"/>
      <c r="AXY116" s="390"/>
      <c r="AXZ116" s="391"/>
      <c r="AYA116" s="392"/>
      <c r="AYB116" s="393"/>
      <c r="AYC116" s="394"/>
      <c r="AYD116" s="395"/>
      <c r="AYE116" s="389"/>
      <c r="AYF116" s="390"/>
      <c r="AYG116" s="391"/>
      <c r="AYH116" s="392"/>
      <c r="AYI116" s="393"/>
      <c r="AYJ116" s="394"/>
      <c r="AYK116" s="395"/>
      <c r="AYL116" s="389"/>
      <c r="AYM116" s="390"/>
      <c r="AYN116" s="391"/>
      <c r="AYO116" s="392"/>
      <c r="AYP116" s="393"/>
      <c r="AYQ116" s="394"/>
      <c r="AYR116" s="395"/>
      <c r="AYS116" s="389"/>
      <c r="AYT116" s="390"/>
      <c r="AYU116" s="391"/>
      <c r="AYV116" s="392"/>
      <c r="AYW116" s="393"/>
      <c r="AYX116" s="394"/>
      <c r="AYY116" s="395"/>
      <c r="AYZ116" s="389"/>
      <c r="AZA116" s="390"/>
      <c r="AZB116" s="391"/>
      <c r="AZC116" s="392"/>
      <c r="AZD116" s="393"/>
      <c r="AZE116" s="394"/>
      <c r="AZF116" s="395"/>
      <c r="AZG116" s="389"/>
      <c r="AZH116" s="390"/>
      <c r="AZI116" s="391"/>
      <c r="AZJ116" s="392"/>
      <c r="AZK116" s="393"/>
      <c r="AZL116" s="394"/>
      <c r="AZM116" s="395"/>
      <c r="AZN116" s="389"/>
      <c r="AZO116" s="390"/>
      <c r="AZP116" s="391"/>
      <c r="AZQ116" s="392"/>
      <c r="AZR116" s="393"/>
      <c r="AZS116" s="394"/>
      <c r="AZT116" s="395"/>
      <c r="AZU116" s="389"/>
      <c r="AZV116" s="390"/>
      <c r="AZW116" s="391"/>
      <c r="AZX116" s="392"/>
      <c r="AZY116" s="393"/>
      <c r="AZZ116" s="394"/>
      <c r="BAA116" s="395"/>
      <c r="BAB116" s="389"/>
      <c r="BAC116" s="390"/>
      <c r="BAD116" s="391"/>
      <c r="BAE116" s="392"/>
      <c r="BAF116" s="393"/>
      <c r="BAG116" s="394"/>
      <c r="BAH116" s="395"/>
      <c r="BAI116" s="389"/>
      <c r="BAJ116" s="390"/>
      <c r="BAK116" s="391"/>
      <c r="BAL116" s="392"/>
      <c r="BAM116" s="393"/>
      <c r="BAN116" s="394"/>
      <c r="BAO116" s="395"/>
      <c r="BAP116" s="389"/>
      <c r="BAQ116" s="390"/>
      <c r="BAR116" s="391"/>
      <c r="BAS116" s="392"/>
      <c r="BAT116" s="393"/>
      <c r="BAU116" s="394"/>
      <c r="BAV116" s="395"/>
      <c r="BAW116" s="389"/>
      <c r="BAX116" s="390"/>
      <c r="BAY116" s="391"/>
      <c r="BAZ116" s="392"/>
      <c r="BBA116" s="393"/>
      <c r="BBB116" s="394"/>
      <c r="BBC116" s="395"/>
      <c r="BBD116" s="389"/>
      <c r="BBE116" s="390"/>
      <c r="BBF116" s="391"/>
      <c r="BBG116" s="392"/>
      <c r="BBH116" s="393"/>
      <c r="BBI116" s="394"/>
      <c r="BBJ116" s="395"/>
      <c r="BBK116" s="389"/>
      <c r="BBL116" s="390"/>
      <c r="BBM116" s="391"/>
      <c r="BBN116" s="392"/>
      <c r="BBO116" s="393"/>
      <c r="BBP116" s="394"/>
      <c r="BBQ116" s="395"/>
      <c r="BBR116" s="389"/>
      <c r="BBS116" s="390"/>
      <c r="BBT116" s="391"/>
      <c r="BBU116" s="392"/>
      <c r="BBV116" s="393"/>
      <c r="BBW116" s="394"/>
      <c r="BBX116" s="395"/>
      <c r="BBY116" s="389"/>
      <c r="BBZ116" s="390"/>
      <c r="BCA116" s="391"/>
      <c r="BCB116" s="392"/>
      <c r="BCC116" s="393"/>
      <c r="BCD116" s="394"/>
      <c r="BCE116" s="395"/>
      <c r="BCF116" s="389"/>
      <c r="BCG116" s="390"/>
      <c r="BCH116" s="391"/>
      <c r="BCI116" s="392"/>
      <c r="BCJ116" s="393"/>
      <c r="BCK116" s="394"/>
      <c r="BCL116" s="395"/>
      <c r="BCM116" s="389"/>
      <c r="BCN116" s="390"/>
      <c r="BCO116" s="391"/>
      <c r="BCP116" s="392"/>
      <c r="BCQ116" s="393"/>
      <c r="BCR116" s="394"/>
      <c r="BCS116" s="395"/>
      <c r="BCT116" s="389"/>
      <c r="BCU116" s="390"/>
      <c r="BCV116" s="391"/>
      <c r="BCW116" s="392"/>
      <c r="BCX116" s="393"/>
      <c r="BCY116" s="394"/>
      <c r="BCZ116" s="395"/>
      <c r="BDA116" s="389"/>
      <c r="BDB116" s="390"/>
      <c r="BDC116" s="391"/>
      <c r="BDD116" s="392"/>
      <c r="BDE116" s="393"/>
      <c r="BDF116" s="394"/>
      <c r="BDG116" s="395"/>
      <c r="BDH116" s="389"/>
      <c r="BDI116" s="390"/>
      <c r="BDJ116" s="391"/>
      <c r="BDK116" s="392"/>
      <c r="BDL116" s="393"/>
      <c r="BDM116" s="394"/>
      <c r="BDN116" s="395"/>
      <c r="BDO116" s="389"/>
      <c r="BDP116" s="390"/>
      <c r="BDQ116" s="391"/>
      <c r="BDR116" s="392"/>
      <c r="BDS116" s="393"/>
      <c r="BDT116" s="394"/>
      <c r="BDU116" s="395"/>
      <c r="BDV116" s="389"/>
      <c r="BDW116" s="390"/>
      <c r="BDX116" s="391"/>
      <c r="BDY116" s="392"/>
      <c r="BDZ116" s="393"/>
      <c r="BEA116" s="394"/>
      <c r="BEB116" s="395"/>
      <c r="BEC116" s="389"/>
      <c r="BED116" s="390"/>
      <c r="BEE116" s="391"/>
      <c r="BEF116" s="392"/>
      <c r="BEG116" s="393"/>
      <c r="BEH116" s="394"/>
      <c r="BEI116" s="395"/>
      <c r="BEJ116" s="389"/>
      <c r="BEK116" s="390"/>
      <c r="BEL116" s="391"/>
      <c r="BEM116" s="392"/>
      <c r="BEN116" s="393"/>
      <c r="BEO116" s="394"/>
      <c r="BEP116" s="395"/>
      <c r="BEQ116" s="389"/>
      <c r="BER116" s="390"/>
      <c r="BES116" s="391"/>
      <c r="BET116" s="392"/>
      <c r="BEU116" s="393"/>
      <c r="BEV116" s="394"/>
      <c r="BEW116" s="395"/>
      <c r="BEX116" s="389"/>
      <c r="BEY116" s="390"/>
      <c r="BEZ116" s="391"/>
      <c r="BFA116" s="392"/>
      <c r="BFB116" s="393"/>
      <c r="BFC116" s="394"/>
      <c r="BFD116" s="395"/>
      <c r="BFE116" s="389"/>
      <c r="BFF116" s="390"/>
      <c r="BFG116" s="391"/>
      <c r="BFH116" s="392"/>
      <c r="BFI116" s="393"/>
      <c r="BFJ116" s="394"/>
      <c r="BFK116" s="395"/>
      <c r="BFL116" s="389"/>
      <c r="BFM116" s="390"/>
      <c r="BFN116" s="391"/>
      <c r="BFO116" s="392"/>
      <c r="BFP116" s="393"/>
      <c r="BFQ116" s="394"/>
      <c r="BFR116" s="395"/>
      <c r="BFS116" s="389"/>
      <c r="BFT116" s="390"/>
      <c r="BFU116" s="391"/>
      <c r="BFV116" s="392"/>
      <c r="BFW116" s="393"/>
      <c r="BFX116" s="394"/>
      <c r="BFY116" s="395"/>
      <c r="BFZ116" s="389"/>
      <c r="BGA116" s="390"/>
      <c r="BGB116" s="391"/>
      <c r="BGC116" s="392"/>
      <c r="BGD116" s="393"/>
      <c r="BGE116" s="394"/>
      <c r="BGF116" s="395"/>
      <c r="BGG116" s="389"/>
      <c r="BGH116" s="390"/>
      <c r="BGI116" s="391"/>
      <c r="BGJ116" s="392"/>
      <c r="BGK116" s="393"/>
      <c r="BGL116" s="394"/>
      <c r="BGM116" s="395"/>
      <c r="BGN116" s="389"/>
      <c r="BGO116" s="390"/>
      <c r="BGP116" s="391"/>
      <c r="BGQ116" s="392"/>
      <c r="BGR116" s="393"/>
      <c r="BGS116" s="394"/>
      <c r="BGT116" s="395"/>
      <c r="BGU116" s="389"/>
      <c r="BGV116" s="390"/>
      <c r="BGW116" s="391"/>
      <c r="BGX116" s="392"/>
      <c r="BGY116" s="393"/>
      <c r="BGZ116" s="394"/>
      <c r="BHA116" s="395"/>
      <c r="BHB116" s="389"/>
      <c r="BHC116" s="390"/>
      <c r="BHD116" s="391"/>
      <c r="BHE116" s="392"/>
      <c r="BHF116" s="393"/>
      <c r="BHG116" s="394"/>
      <c r="BHH116" s="395"/>
      <c r="BHI116" s="389"/>
      <c r="BHJ116" s="390"/>
      <c r="BHK116" s="391"/>
      <c r="BHL116" s="392"/>
      <c r="BHM116" s="393"/>
      <c r="BHN116" s="394"/>
      <c r="BHO116" s="395"/>
      <c r="BHP116" s="389"/>
      <c r="BHQ116" s="390"/>
      <c r="BHR116" s="391"/>
      <c r="BHS116" s="392"/>
      <c r="BHT116" s="393"/>
      <c r="BHU116" s="394"/>
      <c r="BHV116" s="395"/>
      <c r="BHW116" s="389"/>
      <c r="BHX116" s="390"/>
      <c r="BHY116" s="391"/>
      <c r="BHZ116" s="392"/>
      <c r="BIA116" s="393"/>
      <c r="BIB116" s="394"/>
      <c r="BIC116" s="395"/>
      <c r="BID116" s="389"/>
      <c r="BIE116" s="390"/>
      <c r="BIF116" s="391"/>
      <c r="BIG116" s="392"/>
      <c r="BIH116" s="393"/>
      <c r="BII116" s="394"/>
      <c r="BIJ116" s="395"/>
      <c r="BIK116" s="389"/>
      <c r="BIL116" s="390"/>
      <c r="BIM116" s="391"/>
      <c r="BIN116" s="392"/>
      <c r="BIO116" s="393"/>
      <c r="BIP116" s="394"/>
      <c r="BIQ116" s="395"/>
      <c r="BIR116" s="389"/>
      <c r="BIS116" s="390"/>
      <c r="BIT116" s="391"/>
      <c r="BIU116" s="392"/>
      <c r="BIV116" s="393"/>
      <c r="BIW116" s="394"/>
      <c r="BIX116" s="395"/>
      <c r="BIY116" s="389"/>
      <c r="BIZ116" s="390"/>
      <c r="BJA116" s="391"/>
      <c r="BJB116" s="392"/>
      <c r="BJC116" s="393"/>
      <c r="BJD116" s="394"/>
      <c r="BJE116" s="395"/>
      <c r="BJF116" s="389"/>
      <c r="BJG116" s="390"/>
      <c r="BJH116" s="391"/>
      <c r="BJI116" s="392"/>
      <c r="BJJ116" s="393"/>
      <c r="BJK116" s="394"/>
      <c r="BJL116" s="395"/>
      <c r="BJM116" s="389"/>
      <c r="BJN116" s="390"/>
      <c r="BJO116" s="391"/>
      <c r="BJP116" s="392"/>
      <c r="BJQ116" s="393"/>
      <c r="BJR116" s="394"/>
      <c r="BJS116" s="395"/>
      <c r="BJT116" s="389"/>
      <c r="BJU116" s="390"/>
      <c r="BJV116" s="391"/>
      <c r="BJW116" s="392"/>
      <c r="BJX116" s="393"/>
      <c r="BJY116" s="394"/>
      <c r="BJZ116" s="395"/>
      <c r="BKA116" s="389"/>
      <c r="BKB116" s="390"/>
      <c r="BKC116" s="391"/>
      <c r="BKD116" s="392"/>
      <c r="BKE116" s="393"/>
      <c r="BKF116" s="394"/>
      <c r="BKG116" s="395"/>
      <c r="BKH116" s="389"/>
      <c r="BKI116" s="390"/>
      <c r="BKJ116" s="391"/>
      <c r="BKK116" s="392"/>
      <c r="BKL116" s="393"/>
      <c r="BKM116" s="394"/>
      <c r="BKN116" s="395"/>
      <c r="BKO116" s="389"/>
      <c r="BKP116" s="390"/>
      <c r="BKQ116" s="391"/>
      <c r="BKR116" s="392"/>
      <c r="BKS116" s="393"/>
      <c r="BKT116" s="394"/>
      <c r="BKU116" s="395"/>
      <c r="BKV116" s="389"/>
      <c r="BKW116" s="390"/>
      <c r="BKX116" s="391"/>
      <c r="BKY116" s="392"/>
      <c r="BKZ116" s="393"/>
      <c r="BLA116" s="394"/>
      <c r="BLB116" s="395"/>
      <c r="BLC116" s="389"/>
      <c r="BLD116" s="390"/>
      <c r="BLE116" s="391"/>
      <c r="BLF116" s="392"/>
      <c r="BLG116" s="393"/>
      <c r="BLH116" s="394"/>
      <c r="BLI116" s="395"/>
      <c r="BLJ116" s="389"/>
      <c r="BLK116" s="390"/>
      <c r="BLL116" s="391"/>
      <c r="BLM116" s="392"/>
      <c r="BLN116" s="393"/>
      <c r="BLO116" s="394"/>
      <c r="BLP116" s="395"/>
      <c r="BLQ116" s="389"/>
      <c r="BLR116" s="390"/>
      <c r="BLS116" s="391"/>
      <c r="BLT116" s="392"/>
      <c r="BLU116" s="393"/>
      <c r="BLV116" s="394"/>
      <c r="BLW116" s="395"/>
      <c r="BLX116" s="389"/>
      <c r="BLY116" s="390"/>
      <c r="BLZ116" s="391"/>
      <c r="BMA116" s="392"/>
      <c r="BMB116" s="393"/>
      <c r="BMC116" s="394"/>
      <c r="BMD116" s="395"/>
      <c r="BME116" s="389"/>
      <c r="BMF116" s="390"/>
      <c r="BMG116" s="391"/>
      <c r="BMH116" s="392"/>
      <c r="BMI116" s="393"/>
      <c r="BMJ116" s="394"/>
      <c r="BMK116" s="395"/>
      <c r="BML116" s="389"/>
      <c r="BMM116" s="390"/>
      <c r="BMN116" s="391"/>
      <c r="BMO116" s="392"/>
      <c r="BMP116" s="393"/>
      <c r="BMQ116" s="394"/>
      <c r="BMR116" s="395"/>
      <c r="BMS116" s="389"/>
      <c r="BMT116" s="390"/>
      <c r="BMU116" s="391"/>
      <c r="BMV116" s="392"/>
      <c r="BMW116" s="393"/>
      <c r="BMX116" s="394"/>
      <c r="BMY116" s="395"/>
      <c r="BMZ116" s="389"/>
      <c r="BNA116" s="390"/>
      <c r="BNB116" s="391"/>
      <c r="BNC116" s="392"/>
      <c r="BND116" s="393"/>
      <c r="BNE116" s="394"/>
      <c r="BNF116" s="395"/>
      <c r="BNG116" s="389"/>
      <c r="BNH116" s="390"/>
      <c r="BNI116" s="391"/>
      <c r="BNJ116" s="392"/>
      <c r="BNK116" s="393"/>
      <c r="BNL116" s="394"/>
      <c r="BNM116" s="395"/>
      <c r="BNN116" s="389"/>
      <c r="BNO116" s="390"/>
      <c r="BNP116" s="391"/>
      <c r="BNQ116" s="392"/>
      <c r="BNR116" s="393"/>
      <c r="BNS116" s="394"/>
      <c r="BNT116" s="395"/>
      <c r="BNU116" s="389"/>
      <c r="BNV116" s="390"/>
      <c r="BNW116" s="391"/>
      <c r="BNX116" s="392"/>
      <c r="BNY116" s="393"/>
      <c r="BNZ116" s="394"/>
      <c r="BOA116" s="395"/>
      <c r="BOB116" s="389"/>
      <c r="BOC116" s="390"/>
      <c r="BOD116" s="391"/>
      <c r="BOE116" s="392"/>
      <c r="BOF116" s="393"/>
      <c r="BOG116" s="394"/>
      <c r="BOH116" s="395"/>
      <c r="BOI116" s="389"/>
      <c r="BOJ116" s="390"/>
      <c r="BOK116" s="391"/>
      <c r="BOL116" s="392"/>
      <c r="BOM116" s="393"/>
      <c r="BON116" s="394"/>
      <c r="BOO116" s="395"/>
      <c r="BOP116" s="389"/>
      <c r="BOQ116" s="390"/>
      <c r="BOR116" s="391"/>
      <c r="BOS116" s="392"/>
      <c r="BOT116" s="393"/>
      <c r="BOU116" s="394"/>
      <c r="BOV116" s="395"/>
      <c r="BOW116" s="389"/>
      <c r="BOX116" s="390"/>
      <c r="BOY116" s="391"/>
      <c r="BOZ116" s="392"/>
      <c r="BPA116" s="393"/>
      <c r="BPB116" s="394"/>
      <c r="BPC116" s="395"/>
      <c r="BPD116" s="389"/>
      <c r="BPE116" s="390"/>
      <c r="BPF116" s="391"/>
      <c r="BPG116" s="392"/>
      <c r="BPH116" s="393"/>
      <c r="BPI116" s="394"/>
      <c r="BPJ116" s="395"/>
      <c r="BPK116" s="389"/>
      <c r="BPL116" s="390"/>
      <c r="BPM116" s="391"/>
      <c r="BPN116" s="392"/>
      <c r="BPO116" s="393"/>
      <c r="BPP116" s="394"/>
      <c r="BPQ116" s="395"/>
      <c r="BPR116" s="389"/>
      <c r="BPS116" s="390"/>
      <c r="BPT116" s="391"/>
      <c r="BPU116" s="392"/>
      <c r="BPV116" s="393"/>
      <c r="BPW116" s="394"/>
      <c r="BPX116" s="395"/>
      <c r="BPY116" s="389"/>
      <c r="BPZ116" s="390"/>
      <c r="BQA116" s="391"/>
      <c r="BQB116" s="392"/>
      <c r="BQC116" s="393"/>
      <c r="BQD116" s="394"/>
      <c r="BQE116" s="395"/>
      <c r="BQF116" s="389"/>
      <c r="BQG116" s="390"/>
      <c r="BQH116" s="391"/>
      <c r="BQI116" s="392"/>
      <c r="BQJ116" s="393"/>
      <c r="BQK116" s="394"/>
      <c r="BQL116" s="395"/>
      <c r="BQM116" s="389"/>
      <c r="BQN116" s="390"/>
      <c r="BQO116" s="391"/>
      <c r="BQP116" s="392"/>
      <c r="BQQ116" s="393"/>
      <c r="BQR116" s="394"/>
      <c r="BQS116" s="395"/>
      <c r="BQT116" s="389"/>
      <c r="BQU116" s="390"/>
      <c r="BQV116" s="391"/>
      <c r="BQW116" s="392"/>
      <c r="BQX116" s="393"/>
      <c r="BQY116" s="394"/>
      <c r="BQZ116" s="395"/>
      <c r="BRA116" s="389"/>
      <c r="BRB116" s="390"/>
      <c r="BRC116" s="391"/>
      <c r="BRD116" s="392"/>
      <c r="BRE116" s="393"/>
      <c r="BRF116" s="394"/>
      <c r="BRG116" s="395"/>
      <c r="BRH116" s="389"/>
      <c r="BRI116" s="390"/>
      <c r="BRJ116" s="391"/>
      <c r="BRK116" s="392"/>
      <c r="BRL116" s="393"/>
      <c r="BRM116" s="394"/>
      <c r="BRN116" s="395"/>
      <c r="BRO116" s="389"/>
      <c r="BRP116" s="390"/>
      <c r="BRQ116" s="391"/>
      <c r="BRR116" s="392"/>
      <c r="BRS116" s="393"/>
      <c r="BRT116" s="394"/>
      <c r="BRU116" s="395"/>
      <c r="BRV116" s="389"/>
      <c r="BRW116" s="390"/>
      <c r="BRX116" s="391"/>
      <c r="BRY116" s="392"/>
      <c r="BRZ116" s="393"/>
      <c r="BSA116" s="394"/>
      <c r="BSB116" s="395"/>
      <c r="BSC116" s="389"/>
      <c r="BSD116" s="390"/>
      <c r="BSE116" s="391"/>
      <c r="BSF116" s="392"/>
      <c r="BSG116" s="393"/>
      <c r="BSH116" s="394"/>
      <c r="BSI116" s="395"/>
      <c r="BSJ116" s="389"/>
      <c r="BSK116" s="390"/>
      <c r="BSL116" s="391"/>
      <c r="BSM116" s="392"/>
      <c r="BSN116" s="393"/>
      <c r="BSO116" s="394"/>
      <c r="BSP116" s="395"/>
      <c r="BSQ116" s="389"/>
      <c r="BSR116" s="390"/>
      <c r="BSS116" s="391"/>
      <c r="BST116" s="392"/>
      <c r="BSU116" s="393"/>
      <c r="BSV116" s="394"/>
      <c r="BSW116" s="395"/>
      <c r="BSX116" s="389"/>
      <c r="BSY116" s="390"/>
      <c r="BSZ116" s="391"/>
      <c r="BTA116" s="392"/>
      <c r="BTB116" s="393"/>
      <c r="BTC116" s="394"/>
      <c r="BTD116" s="395"/>
      <c r="BTE116" s="389"/>
      <c r="BTF116" s="390"/>
      <c r="BTG116" s="391"/>
      <c r="BTH116" s="392"/>
      <c r="BTI116" s="393"/>
      <c r="BTJ116" s="394"/>
      <c r="BTK116" s="395"/>
      <c r="BTL116" s="389"/>
      <c r="BTM116" s="390"/>
      <c r="BTN116" s="391"/>
      <c r="BTO116" s="392"/>
      <c r="BTP116" s="393"/>
      <c r="BTQ116" s="394"/>
      <c r="BTR116" s="395"/>
      <c r="BTS116" s="389"/>
      <c r="BTT116" s="390"/>
      <c r="BTU116" s="391"/>
      <c r="BTV116" s="392"/>
      <c r="BTW116" s="393"/>
      <c r="BTX116" s="394"/>
      <c r="BTY116" s="395"/>
      <c r="BTZ116" s="389"/>
      <c r="BUA116" s="390"/>
      <c r="BUB116" s="391"/>
      <c r="BUC116" s="392"/>
      <c r="BUD116" s="393"/>
      <c r="BUE116" s="394"/>
      <c r="BUF116" s="395"/>
      <c r="BUG116" s="389"/>
      <c r="BUH116" s="390"/>
      <c r="BUI116" s="391"/>
      <c r="BUJ116" s="392"/>
      <c r="BUK116" s="393"/>
      <c r="BUL116" s="394"/>
      <c r="BUM116" s="395"/>
      <c r="BUN116" s="389"/>
      <c r="BUO116" s="390"/>
      <c r="BUP116" s="391"/>
      <c r="BUQ116" s="392"/>
      <c r="BUR116" s="393"/>
      <c r="BUS116" s="394"/>
      <c r="BUT116" s="395"/>
      <c r="BUU116" s="389"/>
      <c r="BUV116" s="390"/>
      <c r="BUW116" s="391"/>
      <c r="BUX116" s="392"/>
      <c r="BUY116" s="393"/>
      <c r="BUZ116" s="394"/>
      <c r="BVA116" s="395"/>
      <c r="BVB116" s="389"/>
      <c r="BVC116" s="390"/>
      <c r="BVD116" s="391"/>
      <c r="BVE116" s="392"/>
      <c r="BVF116" s="393"/>
      <c r="BVG116" s="394"/>
      <c r="BVH116" s="395"/>
      <c r="BVI116" s="389"/>
      <c r="BVJ116" s="390"/>
      <c r="BVK116" s="391"/>
      <c r="BVL116" s="392"/>
      <c r="BVM116" s="393"/>
      <c r="BVN116" s="394"/>
      <c r="BVO116" s="395"/>
      <c r="BVP116" s="389"/>
      <c r="BVQ116" s="390"/>
      <c r="BVR116" s="391"/>
      <c r="BVS116" s="392"/>
      <c r="BVT116" s="393"/>
      <c r="BVU116" s="394"/>
      <c r="BVV116" s="395"/>
      <c r="BVW116" s="389"/>
      <c r="BVX116" s="390"/>
      <c r="BVY116" s="391"/>
      <c r="BVZ116" s="392"/>
      <c r="BWA116" s="393"/>
      <c r="BWB116" s="394"/>
      <c r="BWC116" s="395"/>
      <c r="BWD116" s="389"/>
      <c r="BWE116" s="390"/>
      <c r="BWF116" s="391"/>
      <c r="BWG116" s="392"/>
      <c r="BWH116" s="393"/>
      <c r="BWI116" s="394"/>
      <c r="BWJ116" s="395"/>
      <c r="BWK116" s="389"/>
      <c r="BWL116" s="390"/>
      <c r="BWM116" s="391"/>
      <c r="BWN116" s="392"/>
      <c r="BWO116" s="393"/>
      <c r="BWP116" s="394"/>
      <c r="BWQ116" s="395"/>
      <c r="BWR116" s="389"/>
      <c r="BWS116" s="390"/>
      <c r="BWT116" s="391"/>
      <c r="BWU116" s="392"/>
      <c r="BWV116" s="393"/>
      <c r="BWW116" s="394"/>
      <c r="BWX116" s="395"/>
      <c r="BWY116" s="389"/>
      <c r="BWZ116" s="390"/>
      <c r="BXA116" s="391"/>
      <c r="BXB116" s="392"/>
      <c r="BXC116" s="393"/>
      <c r="BXD116" s="394"/>
      <c r="BXE116" s="395"/>
      <c r="BXF116" s="389"/>
      <c r="BXG116" s="390"/>
      <c r="BXH116" s="391"/>
      <c r="BXI116" s="392"/>
      <c r="BXJ116" s="393"/>
      <c r="BXK116" s="394"/>
      <c r="BXL116" s="395"/>
      <c r="BXM116" s="389"/>
      <c r="BXN116" s="390"/>
      <c r="BXO116" s="391"/>
      <c r="BXP116" s="392"/>
      <c r="BXQ116" s="393"/>
      <c r="BXR116" s="394"/>
      <c r="BXS116" s="395"/>
      <c r="BXT116" s="389"/>
      <c r="BXU116" s="390"/>
      <c r="BXV116" s="391"/>
      <c r="BXW116" s="392"/>
      <c r="BXX116" s="393"/>
      <c r="BXY116" s="394"/>
      <c r="BXZ116" s="395"/>
      <c r="BYA116" s="389"/>
      <c r="BYB116" s="390"/>
      <c r="BYC116" s="391"/>
      <c r="BYD116" s="392"/>
      <c r="BYE116" s="393"/>
      <c r="BYF116" s="394"/>
      <c r="BYG116" s="395"/>
      <c r="BYH116" s="389"/>
      <c r="BYI116" s="390"/>
      <c r="BYJ116" s="391"/>
      <c r="BYK116" s="392"/>
      <c r="BYL116" s="393"/>
      <c r="BYM116" s="394"/>
      <c r="BYN116" s="395"/>
      <c r="BYO116" s="389"/>
      <c r="BYP116" s="390"/>
      <c r="BYQ116" s="391"/>
      <c r="BYR116" s="392"/>
      <c r="BYS116" s="393"/>
      <c r="BYT116" s="394"/>
      <c r="BYU116" s="395"/>
      <c r="BYV116" s="389"/>
      <c r="BYW116" s="390"/>
      <c r="BYX116" s="391"/>
      <c r="BYY116" s="392"/>
      <c r="BYZ116" s="393"/>
      <c r="BZA116" s="394"/>
      <c r="BZB116" s="395"/>
      <c r="BZC116" s="389"/>
      <c r="BZD116" s="390"/>
      <c r="BZE116" s="391"/>
      <c r="BZF116" s="392"/>
      <c r="BZG116" s="393"/>
      <c r="BZH116" s="394"/>
      <c r="BZI116" s="395"/>
      <c r="BZJ116" s="389"/>
      <c r="BZK116" s="390"/>
      <c r="BZL116" s="391"/>
      <c r="BZM116" s="392"/>
      <c r="BZN116" s="393"/>
      <c r="BZO116" s="394"/>
      <c r="BZP116" s="395"/>
      <c r="BZQ116" s="389"/>
      <c r="BZR116" s="390"/>
      <c r="BZS116" s="391"/>
      <c r="BZT116" s="392"/>
      <c r="BZU116" s="393"/>
      <c r="BZV116" s="394"/>
      <c r="BZW116" s="395"/>
      <c r="BZX116" s="389"/>
      <c r="BZY116" s="390"/>
      <c r="BZZ116" s="391"/>
      <c r="CAA116" s="392"/>
      <c r="CAB116" s="393"/>
      <c r="CAC116" s="394"/>
      <c r="CAD116" s="395"/>
      <c r="CAE116" s="389"/>
      <c r="CAF116" s="390"/>
      <c r="CAG116" s="391"/>
      <c r="CAH116" s="392"/>
      <c r="CAI116" s="393"/>
      <c r="CAJ116" s="394"/>
      <c r="CAK116" s="395"/>
      <c r="CAL116" s="389"/>
      <c r="CAM116" s="390"/>
      <c r="CAN116" s="391"/>
      <c r="CAO116" s="392"/>
      <c r="CAP116" s="393"/>
      <c r="CAQ116" s="394"/>
      <c r="CAR116" s="395"/>
      <c r="CAS116" s="389"/>
      <c r="CAT116" s="390"/>
      <c r="CAU116" s="391"/>
      <c r="CAV116" s="392"/>
      <c r="CAW116" s="393"/>
      <c r="CAX116" s="394"/>
      <c r="CAY116" s="395"/>
      <c r="CAZ116" s="389"/>
      <c r="CBA116" s="390"/>
      <c r="CBB116" s="391"/>
      <c r="CBC116" s="392"/>
      <c r="CBD116" s="393"/>
      <c r="CBE116" s="394"/>
      <c r="CBF116" s="395"/>
      <c r="CBG116" s="389"/>
      <c r="CBH116" s="390"/>
      <c r="CBI116" s="391"/>
      <c r="CBJ116" s="392"/>
      <c r="CBK116" s="393"/>
      <c r="CBL116" s="394"/>
      <c r="CBM116" s="395"/>
      <c r="CBN116" s="389"/>
      <c r="CBO116" s="390"/>
      <c r="CBP116" s="391"/>
      <c r="CBQ116" s="392"/>
      <c r="CBR116" s="393"/>
      <c r="CBS116" s="394"/>
      <c r="CBT116" s="395"/>
      <c r="CBU116" s="389"/>
      <c r="CBV116" s="390"/>
      <c r="CBW116" s="391"/>
      <c r="CBX116" s="392"/>
      <c r="CBY116" s="393"/>
      <c r="CBZ116" s="394"/>
      <c r="CCA116" s="395"/>
      <c r="CCB116" s="389"/>
      <c r="CCC116" s="390"/>
      <c r="CCD116" s="391"/>
      <c r="CCE116" s="392"/>
      <c r="CCF116" s="393"/>
      <c r="CCG116" s="394"/>
      <c r="CCH116" s="395"/>
      <c r="CCI116" s="389"/>
      <c r="CCJ116" s="390"/>
      <c r="CCK116" s="391"/>
      <c r="CCL116" s="392"/>
      <c r="CCM116" s="393"/>
      <c r="CCN116" s="394"/>
      <c r="CCO116" s="395"/>
      <c r="CCP116" s="389"/>
      <c r="CCQ116" s="390"/>
      <c r="CCR116" s="391"/>
      <c r="CCS116" s="392"/>
      <c r="CCT116" s="393"/>
      <c r="CCU116" s="394"/>
      <c r="CCV116" s="395"/>
      <c r="CCW116" s="389"/>
      <c r="CCX116" s="390"/>
      <c r="CCY116" s="391"/>
      <c r="CCZ116" s="392"/>
      <c r="CDA116" s="393"/>
      <c r="CDB116" s="394"/>
      <c r="CDC116" s="395"/>
      <c r="CDD116" s="389"/>
      <c r="CDE116" s="390"/>
      <c r="CDF116" s="391"/>
      <c r="CDG116" s="392"/>
      <c r="CDH116" s="393"/>
      <c r="CDI116" s="394"/>
      <c r="CDJ116" s="395"/>
      <c r="CDK116" s="389"/>
      <c r="CDL116" s="390"/>
      <c r="CDM116" s="391"/>
      <c r="CDN116" s="392"/>
      <c r="CDO116" s="393"/>
      <c r="CDP116" s="394"/>
      <c r="CDQ116" s="395"/>
      <c r="CDR116" s="389"/>
      <c r="CDS116" s="390"/>
      <c r="CDT116" s="391"/>
      <c r="CDU116" s="392"/>
      <c r="CDV116" s="393"/>
      <c r="CDW116" s="394"/>
      <c r="CDX116" s="395"/>
      <c r="CDY116" s="389"/>
      <c r="CDZ116" s="390"/>
      <c r="CEA116" s="391"/>
      <c r="CEB116" s="392"/>
      <c r="CEC116" s="393"/>
      <c r="CED116" s="394"/>
      <c r="CEE116" s="395"/>
      <c r="CEF116" s="389"/>
      <c r="CEG116" s="390"/>
      <c r="CEH116" s="391"/>
      <c r="CEI116" s="392"/>
      <c r="CEJ116" s="393"/>
      <c r="CEK116" s="394"/>
      <c r="CEL116" s="395"/>
      <c r="CEM116" s="389"/>
      <c r="CEN116" s="390"/>
      <c r="CEO116" s="391"/>
      <c r="CEP116" s="392"/>
      <c r="CEQ116" s="393"/>
      <c r="CER116" s="394"/>
      <c r="CES116" s="395"/>
      <c r="CET116" s="389"/>
      <c r="CEU116" s="390"/>
      <c r="CEV116" s="391"/>
      <c r="CEW116" s="392"/>
      <c r="CEX116" s="393"/>
      <c r="CEY116" s="394"/>
      <c r="CEZ116" s="395"/>
      <c r="CFA116" s="389"/>
      <c r="CFB116" s="390"/>
      <c r="CFC116" s="391"/>
      <c r="CFD116" s="392"/>
      <c r="CFE116" s="393"/>
      <c r="CFF116" s="394"/>
      <c r="CFG116" s="395"/>
      <c r="CFH116" s="389"/>
      <c r="CFI116" s="390"/>
      <c r="CFJ116" s="391"/>
      <c r="CFK116" s="392"/>
      <c r="CFL116" s="393"/>
      <c r="CFM116" s="394"/>
      <c r="CFN116" s="395"/>
      <c r="CFO116" s="389"/>
      <c r="CFP116" s="390"/>
      <c r="CFQ116" s="391"/>
      <c r="CFR116" s="392"/>
      <c r="CFS116" s="393"/>
      <c r="CFT116" s="394"/>
      <c r="CFU116" s="395"/>
      <c r="CFV116" s="389"/>
      <c r="CFW116" s="390"/>
      <c r="CFX116" s="391"/>
      <c r="CFY116" s="392"/>
      <c r="CFZ116" s="393"/>
      <c r="CGA116" s="394"/>
      <c r="CGB116" s="395"/>
      <c r="CGC116" s="389"/>
      <c r="CGD116" s="390"/>
      <c r="CGE116" s="391"/>
      <c r="CGF116" s="392"/>
      <c r="CGG116" s="393"/>
      <c r="CGH116" s="394"/>
      <c r="CGI116" s="395"/>
      <c r="CGJ116" s="389"/>
      <c r="CGK116" s="390"/>
      <c r="CGL116" s="391"/>
      <c r="CGM116" s="392"/>
      <c r="CGN116" s="393"/>
      <c r="CGO116" s="394"/>
      <c r="CGP116" s="395"/>
      <c r="CGQ116" s="389"/>
      <c r="CGR116" s="390"/>
      <c r="CGS116" s="391"/>
      <c r="CGT116" s="392"/>
      <c r="CGU116" s="393"/>
      <c r="CGV116" s="394"/>
      <c r="CGW116" s="395"/>
      <c r="CGX116" s="389"/>
      <c r="CGY116" s="390"/>
      <c r="CGZ116" s="391"/>
      <c r="CHA116" s="392"/>
      <c r="CHB116" s="393"/>
      <c r="CHC116" s="394"/>
      <c r="CHD116" s="395"/>
      <c r="CHE116" s="389"/>
      <c r="CHF116" s="390"/>
      <c r="CHG116" s="391"/>
      <c r="CHH116" s="392"/>
      <c r="CHI116" s="393"/>
      <c r="CHJ116" s="394"/>
      <c r="CHK116" s="395"/>
      <c r="CHL116" s="389"/>
      <c r="CHM116" s="390"/>
      <c r="CHN116" s="391"/>
      <c r="CHO116" s="392"/>
      <c r="CHP116" s="393"/>
      <c r="CHQ116" s="394"/>
      <c r="CHR116" s="395"/>
      <c r="CHS116" s="389"/>
      <c r="CHT116" s="390"/>
      <c r="CHU116" s="391"/>
      <c r="CHV116" s="392"/>
      <c r="CHW116" s="393"/>
      <c r="CHX116" s="394"/>
      <c r="CHY116" s="395"/>
      <c r="CHZ116" s="389"/>
      <c r="CIA116" s="390"/>
      <c r="CIB116" s="391"/>
      <c r="CIC116" s="392"/>
      <c r="CID116" s="393"/>
      <c r="CIE116" s="394"/>
      <c r="CIF116" s="395"/>
      <c r="CIG116" s="389"/>
      <c r="CIH116" s="390"/>
      <c r="CII116" s="391"/>
      <c r="CIJ116" s="392"/>
      <c r="CIK116" s="393"/>
      <c r="CIL116" s="394"/>
      <c r="CIM116" s="395"/>
      <c r="CIN116" s="389"/>
      <c r="CIO116" s="390"/>
      <c r="CIP116" s="391"/>
      <c r="CIQ116" s="392"/>
      <c r="CIR116" s="393"/>
      <c r="CIS116" s="394"/>
      <c r="CIT116" s="395"/>
      <c r="CIU116" s="389"/>
      <c r="CIV116" s="390"/>
      <c r="CIW116" s="391"/>
      <c r="CIX116" s="392"/>
      <c r="CIY116" s="393"/>
      <c r="CIZ116" s="394"/>
      <c r="CJA116" s="395"/>
      <c r="CJB116" s="389"/>
      <c r="CJC116" s="390"/>
      <c r="CJD116" s="391"/>
      <c r="CJE116" s="392"/>
      <c r="CJF116" s="393"/>
      <c r="CJG116" s="394"/>
      <c r="CJH116" s="395"/>
      <c r="CJI116" s="389"/>
      <c r="CJJ116" s="390"/>
      <c r="CJK116" s="391"/>
      <c r="CJL116" s="392"/>
      <c r="CJM116" s="393"/>
      <c r="CJN116" s="394"/>
      <c r="CJO116" s="395"/>
      <c r="CJP116" s="389"/>
      <c r="CJQ116" s="390"/>
      <c r="CJR116" s="391"/>
      <c r="CJS116" s="392"/>
      <c r="CJT116" s="393"/>
      <c r="CJU116" s="394"/>
      <c r="CJV116" s="395"/>
      <c r="CJW116" s="389"/>
      <c r="CJX116" s="390"/>
      <c r="CJY116" s="391"/>
      <c r="CJZ116" s="392"/>
      <c r="CKA116" s="393"/>
      <c r="CKB116" s="394"/>
      <c r="CKC116" s="395"/>
      <c r="CKD116" s="389"/>
      <c r="CKE116" s="390"/>
      <c r="CKF116" s="391"/>
      <c r="CKG116" s="392"/>
      <c r="CKH116" s="393"/>
      <c r="CKI116" s="394"/>
      <c r="CKJ116" s="395"/>
      <c r="CKK116" s="389"/>
      <c r="CKL116" s="390"/>
      <c r="CKM116" s="391"/>
      <c r="CKN116" s="392"/>
      <c r="CKO116" s="393"/>
      <c r="CKP116" s="394"/>
      <c r="CKQ116" s="395"/>
      <c r="CKR116" s="389"/>
      <c r="CKS116" s="390"/>
      <c r="CKT116" s="391"/>
      <c r="CKU116" s="392"/>
      <c r="CKV116" s="393"/>
      <c r="CKW116" s="394"/>
      <c r="CKX116" s="395"/>
      <c r="CKY116" s="389"/>
      <c r="CKZ116" s="390"/>
      <c r="CLA116" s="391"/>
      <c r="CLB116" s="392"/>
      <c r="CLC116" s="393"/>
      <c r="CLD116" s="394"/>
      <c r="CLE116" s="395"/>
      <c r="CLF116" s="389"/>
      <c r="CLG116" s="390"/>
      <c r="CLH116" s="391"/>
      <c r="CLI116" s="392"/>
      <c r="CLJ116" s="393"/>
      <c r="CLK116" s="394"/>
      <c r="CLL116" s="395"/>
      <c r="CLM116" s="389"/>
      <c r="CLN116" s="390"/>
      <c r="CLO116" s="391"/>
      <c r="CLP116" s="392"/>
      <c r="CLQ116" s="393"/>
      <c r="CLR116" s="394"/>
      <c r="CLS116" s="395"/>
      <c r="CLT116" s="389"/>
      <c r="CLU116" s="390"/>
      <c r="CLV116" s="391"/>
      <c r="CLW116" s="392"/>
      <c r="CLX116" s="393"/>
      <c r="CLY116" s="394"/>
      <c r="CLZ116" s="395"/>
      <c r="CMA116" s="389"/>
      <c r="CMB116" s="390"/>
      <c r="CMC116" s="391"/>
      <c r="CMD116" s="392"/>
      <c r="CME116" s="393"/>
      <c r="CMF116" s="394"/>
      <c r="CMG116" s="395"/>
      <c r="CMH116" s="389"/>
      <c r="CMI116" s="390"/>
      <c r="CMJ116" s="391"/>
      <c r="CMK116" s="392"/>
      <c r="CML116" s="393"/>
      <c r="CMM116" s="394"/>
      <c r="CMN116" s="395"/>
      <c r="CMO116" s="389"/>
      <c r="CMP116" s="390"/>
      <c r="CMQ116" s="391"/>
      <c r="CMR116" s="392"/>
      <c r="CMS116" s="393"/>
      <c r="CMT116" s="394"/>
      <c r="CMU116" s="395"/>
      <c r="CMV116" s="389"/>
      <c r="CMW116" s="390"/>
      <c r="CMX116" s="391"/>
      <c r="CMY116" s="392"/>
      <c r="CMZ116" s="393"/>
      <c r="CNA116" s="394"/>
      <c r="CNB116" s="395"/>
      <c r="CNC116" s="389"/>
      <c r="CND116" s="390"/>
      <c r="CNE116" s="391"/>
      <c r="CNF116" s="392"/>
      <c r="CNG116" s="393"/>
      <c r="CNH116" s="394"/>
      <c r="CNI116" s="395"/>
      <c r="CNJ116" s="389"/>
      <c r="CNK116" s="390"/>
      <c r="CNL116" s="391"/>
      <c r="CNM116" s="392"/>
      <c r="CNN116" s="393"/>
      <c r="CNO116" s="394"/>
      <c r="CNP116" s="395"/>
      <c r="CNQ116" s="389"/>
      <c r="CNR116" s="390"/>
      <c r="CNS116" s="391"/>
      <c r="CNT116" s="392"/>
      <c r="CNU116" s="393"/>
      <c r="CNV116" s="394"/>
      <c r="CNW116" s="395"/>
      <c r="CNX116" s="389"/>
      <c r="CNY116" s="390"/>
      <c r="CNZ116" s="391"/>
      <c r="COA116" s="392"/>
      <c r="COB116" s="393"/>
      <c r="COC116" s="394"/>
      <c r="COD116" s="395"/>
      <c r="COE116" s="389"/>
      <c r="COF116" s="390"/>
      <c r="COG116" s="391"/>
      <c r="COH116" s="392"/>
      <c r="COI116" s="393"/>
      <c r="COJ116" s="394"/>
      <c r="COK116" s="395"/>
      <c r="COL116" s="389"/>
      <c r="COM116" s="390"/>
      <c r="CON116" s="391"/>
      <c r="COO116" s="392"/>
      <c r="COP116" s="393"/>
      <c r="COQ116" s="394"/>
      <c r="COR116" s="395"/>
      <c r="COS116" s="389"/>
      <c r="COT116" s="390"/>
      <c r="COU116" s="391"/>
      <c r="COV116" s="392"/>
      <c r="COW116" s="393"/>
      <c r="COX116" s="394"/>
      <c r="COY116" s="395"/>
      <c r="COZ116" s="389"/>
      <c r="CPA116" s="390"/>
      <c r="CPB116" s="391"/>
      <c r="CPC116" s="392"/>
      <c r="CPD116" s="393"/>
      <c r="CPE116" s="394"/>
      <c r="CPF116" s="395"/>
      <c r="CPG116" s="389"/>
      <c r="CPH116" s="390"/>
      <c r="CPI116" s="391"/>
      <c r="CPJ116" s="392"/>
      <c r="CPK116" s="393"/>
      <c r="CPL116" s="394"/>
      <c r="CPM116" s="395"/>
      <c r="CPN116" s="389"/>
      <c r="CPO116" s="390"/>
      <c r="CPP116" s="391"/>
      <c r="CPQ116" s="392"/>
      <c r="CPR116" s="393"/>
      <c r="CPS116" s="394"/>
      <c r="CPT116" s="395"/>
      <c r="CPU116" s="389"/>
      <c r="CPV116" s="390"/>
      <c r="CPW116" s="391"/>
      <c r="CPX116" s="392"/>
      <c r="CPY116" s="393"/>
      <c r="CPZ116" s="394"/>
      <c r="CQA116" s="395"/>
      <c r="CQB116" s="389"/>
      <c r="CQC116" s="390"/>
      <c r="CQD116" s="391"/>
      <c r="CQE116" s="392"/>
      <c r="CQF116" s="393"/>
      <c r="CQG116" s="394"/>
      <c r="CQH116" s="395"/>
      <c r="CQI116" s="389"/>
      <c r="CQJ116" s="390"/>
      <c r="CQK116" s="391"/>
      <c r="CQL116" s="392"/>
      <c r="CQM116" s="393"/>
      <c r="CQN116" s="394"/>
      <c r="CQO116" s="395"/>
      <c r="CQP116" s="389"/>
      <c r="CQQ116" s="390"/>
      <c r="CQR116" s="391"/>
      <c r="CQS116" s="392"/>
      <c r="CQT116" s="393"/>
      <c r="CQU116" s="394"/>
      <c r="CQV116" s="395"/>
      <c r="CQW116" s="389"/>
      <c r="CQX116" s="390"/>
      <c r="CQY116" s="391"/>
      <c r="CQZ116" s="392"/>
      <c r="CRA116" s="393"/>
      <c r="CRB116" s="394"/>
      <c r="CRC116" s="395"/>
      <c r="CRD116" s="389"/>
      <c r="CRE116" s="390"/>
      <c r="CRF116" s="391"/>
      <c r="CRG116" s="392"/>
      <c r="CRH116" s="393"/>
      <c r="CRI116" s="394"/>
      <c r="CRJ116" s="395"/>
      <c r="CRK116" s="389"/>
      <c r="CRL116" s="390"/>
      <c r="CRM116" s="391"/>
      <c r="CRN116" s="392"/>
      <c r="CRO116" s="393"/>
      <c r="CRP116" s="394"/>
      <c r="CRQ116" s="395"/>
      <c r="CRR116" s="389"/>
      <c r="CRS116" s="390"/>
      <c r="CRT116" s="391"/>
      <c r="CRU116" s="392"/>
      <c r="CRV116" s="393"/>
      <c r="CRW116" s="394"/>
      <c r="CRX116" s="395"/>
      <c r="CRY116" s="389"/>
      <c r="CRZ116" s="390"/>
      <c r="CSA116" s="391"/>
      <c r="CSB116" s="392"/>
      <c r="CSC116" s="393"/>
      <c r="CSD116" s="394"/>
      <c r="CSE116" s="395"/>
      <c r="CSF116" s="389"/>
      <c r="CSG116" s="390"/>
      <c r="CSH116" s="391"/>
      <c r="CSI116" s="392"/>
      <c r="CSJ116" s="393"/>
      <c r="CSK116" s="394"/>
      <c r="CSL116" s="395"/>
      <c r="CSM116" s="389"/>
      <c r="CSN116" s="390"/>
      <c r="CSO116" s="391"/>
      <c r="CSP116" s="392"/>
      <c r="CSQ116" s="393"/>
      <c r="CSR116" s="394"/>
      <c r="CSS116" s="395"/>
      <c r="CST116" s="389"/>
      <c r="CSU116" s="390"/>
      <c r="CSV116" s="391"/>
      <c r="CSW116" s="392"/>
      <c r="CSX116" s="393"/>
      <c r="CSY116" s="394"/>
      <c r="CSZ116" s="395"/>
      <c r="CTA116" s="389"/>
      <c r="CTB116" s="390"/>
      <c r="CTC116" s="391"/>
      <c r="CTD116" s="392"/>
      <c r="CTE116" s="393"/>
      <c r="CTF116" s="394"/>
      <c r="CTG116" s="395"/>
      <c r="CTH116" s="389"/>
      <c r="CTI116" s="390"/>
      <c r="CTJ116" s="391"/>
      <c r="CTK116" s="392"/>
      <c r="CTL116" s="393"/>
      <c r="CTM116" s="394"/>
      <c r="CTN116" s="395"/>
      <c r="CTO116" s="389"/>
      <c r="CTP116" s="390"/>
      <c r="CTQ116" s="391"/>
      <c r="CTR116" s="392"/>
      <c r="CTS116" s="393"/>
      <c r="CTT116" s="394"/>
      <c r="CTU116" s="395"/>
      <c r="CTV116" s="389"/>
      <c r="CTW116" s="390"/>
      <c r="CTX116" s="391"/>
      <c r="CTY116" s="392"/>
      <c r="CTZ116" s="393"/>
      <c r="CUA116" s="394"/>
      <c r="CUB116" s="395"/>
      <c r="CUC116" s="389"/>
      <c r="CUD116" s="390"/>
      <c r="CUE116" s="391"/>
      <c r="CUF116" s="392"/>
      <c r="CUG116" s="393"/>
      <c r="CUH116" s="394"/>
      <c r="CUI116" s="395"/>
      <c r="CUJ116" s="389"/>
      <c r="CUK116" s="390"/>
      <c r="CUL116" s="391"/>
      <c r="CUM116" s="392"/>
      <c r="CUN116" s="393"/>
      <c r="CUO116" s="394"/>
      <c r="CUP116" s="395"/>
      <c r="CUQ116" s="389"/>
      <c r="CUR116" s="390"/>
      <c r="CUS116" s="391"/>
      <c r="CUT116" s="392"/>
      <c r="CUU116" s="393"/>
      <c r="CUV116" s="394"/>
      <c r="CUW116" s="395"/>
      <c r="CUX116" s="389"/>
      <c r="CUY116" s="390"/>
      <c r="CUZ116" s="391"/>
      <c r="CVA116" s="392"/>
      <c r="CVB116" s="393"/>
      <c r="CVC116" s="394"/>
      <c r="CVD116" s="395"/>
      <c r="CVE116" s="389"/>
      <c r="CVF116" s="390"/>
      <c r="CVG116" s="391"/>
      <c r="CVH116" s="392"/>
      <c r="CVI116" s="393"/>
      <c r="CVJ116" s="394"/>
      <c r="CVK116" s="395"/>
      <c r="CVL116" s="389"/>
      <c r="CVM116" s="390"/>
      <c r="CVN116" s="391"/>
      <c r="CVO116" s="392"/>
      <c r="CVP116" s="393"/>
      <c r="CVQ116" s="394"/>
      <c r="CVR116" s="395"/>
      <c r="CVS116" s="389"/>
      <c r="CVT116" s="390"/>
      <c r="CVU116" s="391"/>
      <c r="CVV116" s="392"/>
      <c r="CVW116" s="393"/>
      <c r="CVX116" s="394"/>
      <c r="CVY116" s="395"/>
      <c r="CVZ116" s="389"/>
      <c r="CWA116" s="390"/>
      <c r="CWB116" s="391"/>
      <c r="CWC116" s="392"/>
      <c r="CWD116" s="393"/>
      <c r="CWE116" s="394"/>
      <c r="CWF116" s="395"/>
      <c r="CWG116" s="389"/>
      <c r="CWH116" s="390"/>
      <c r="CWI116" s="391"/>
      <c r="CWJ116" s="392"/>
      <c r="CWK116" s="393"/>
      <c r="CWL116" s="394"/>
      <c r="CWM116" s="395"/>
      <c r="CWN116" s="389"/>
      <c r="CWO116" s="390"/>
      <c r="CWP116" s="391"/>
      <c r="CWQ116" s="392"/>
      <c r="CWR116" s="393"/>
      <c r="CWS116" s="394"/>
      <c r="CWT116" s="395"/>
      <c r="CWU116" s="389"/>
      <c r="CWV116" s="390"/>
      <c r="CWW116" s="391"/>
      <c r="CWX116" s="392"/>
      <c r="CWY116" s="393"/>
      <c r="CWZ116" s="394"/>
      <c r="CXA116" s="395"/>
      <c r="CXB116" s="389"/>
      <c r="CXC116" s="390"/>
      <c r="CXD116" s="391"/>
      <c r="CXE116" s="392"/>
      <c r="CXF116" s="393"/>
      <c r="CXG116" s="394"/>
      <c r="CXH116" s="395"/>
      <c r="CXI116" s="389"/>
      <c r="CXJ116" s="390"/>
      <c r="CXK116" s="391"/>
      <c r="CXL116" s="392"/>
      <c r="CXM116" s="393"/>
      <c r="CXN116" s="394"/>
      <c r="CXO116" s="395"/>
      <c r="CXP116" s="389"/>
      <c r="CXQ116" s="390"/>
      <c r="CXR116" s="391"/>
      <c r="CXS116" s="392"/>
      <c r="CXT116" s="393"/>
      <c r="CXU116" s="394"/>
      <c r="CXV116" s="395"/>
      <c r="CXW116" s="389"/>
      <c r="CXX116" s="390"/>
      <c r="CXY116" s="391"/>
      <c r="CXZ116" s="392"/>
      <c r="CYA116" s="393"/>
      <c r="CYB116" s="394"/>
      <c r="CYC116" s="395"/>
      <c r="CYD116" s="389"/>
      <c r="CYE116" s="390"/>
      <c r="CYF116" s="391"/>
      <c r="CYG116" s="392"/>
      <c r="CYH116" s="393"/>
      <c r="CYI116" s="394"/>
      <c r="CYJ116" s="395"/>
      <c r="CYK116" s="389"/>
      <c r="CYL116" s="390"/>
      <c r="CYM116" s="391"/>
      <c r="CYN116" s="392"/>
      <c r="CYO116" s="393"/>
      <c r="CYP116" s="394"/>
      <c r="CYQ116" s="395"/>
      <c r="CYR116" s="389"/>
      <c r="CYS116" s="390"/>
      <c r="CYT116" s="391"/>
      <c r="CYU116" s="392"/>
      <c r="CYV116" s="393"/>
      <c r="CYW116" s="394"/>
      <c r="CYX116" s="395"/>
      <c r="CYY116" s="389"/>
      <c r="CYZ116" s="390"/>
      <c r="CZA116" s="391"/>
      <c r="CZB116" s="392"/>
      <c r="CZC116" s="393"/>
      <c r="CZD116" s="394"/>
      <c r="CZE116" s="395"/>
      <c r="CZF116" s="389"/>
      <c r="CZG116" s="390"/>
      <c r="CZH116" s="391"/>
      <c r="CZI116" s="392"/>
      <c r="CZJ116" s="393"/>
      <c r="CZK116" s="394"/>
      <c r="CZL116" s="395"/>
      <c r="CZM116" s="389"/>
      <c r="CZN116" s="390"/>
      <c r="CZO116" s="391"/>
      <c r="CZP116" s="392"/>
      <c r="CZQ116" s="393"/>
      <c r="CZR116" s="394"/>
      <c r="CZS116" s="395"/>
      <c r="CZT116" s="389"/>
      <c r="CZU116" s="390"/>
      <c r="CZV116" s="391"/>
      <c r="CZW116" s="392"/>
      <c r="CZX116" s="393"/>
      <c r="CZY116" s="394"/>
      <c r="CZZ116" s="395"/>
      <c r="DAA116" s="389"/>
      <c r="DAB116" s="390"/>
      <c r="DAC116" s="391"/>
      <c r="DAD116" s="392"/>
      <c r="DAE116" s="393"/>
      <c r="DAF116" s="394"/>
      <c r="DAG116" s="395"/>
      <c r="DAH116" s="389"/>
      <c r="DAI116" s="390"/>
      <c r="DAJ116" s="391"/>
      <c r="DAK116" s="392"/>
      <c r="DAL116" s="393"/>
      <c r="DAM116" s="394"/>
      <c r="DAN116" s="395"/>
      <c r="DAO116" s="389"/>
      <c r="DAP116" s="390"/>
      <c r="DAQ116" s="391"/>
      <c r="DAR116" s="392"/>
      <c r="DAS116" s="393"/>
      <c r="DAT116" s="394"/>
      <c r="DAU116" s="395"/>
      <c r="DAV116" s="389"/>
      <c r="DAW116" s="390"/>
      <c r="DAX116" s="391"/>
      <c r="DAY116" s="392"/>
      <c r="DAZ116" s="393"/>
      <c r="DBA116" s="394"/>
      <c r="DBB116" s="395"/>
      <c r="DBC116" s="389"/>
      <c r="DBD116" s="390"/>
      <c r="DBE116" s="391"/>
      <c r="DBF116" s="392"/>
      <c r="DBG116" s="393"/>
      <c r="DBH116" s="394"/>
      <c r="DBI116" s="395"/>
      <c r="DBJ116" s="389"/>
      <c r="DBK116" s="390"/>
      <c r="DBL116" s="391"/>
      <c r="DBM116" s="392"/>
      <c r="DBN116" s="393"/>
      <c r="DBO116" s="394"/>
      <c r="DBP116" s="395"/>
      <c r="DBQ116" s="389"/>
      <c r="DBR116" s="390"/>
      <c r="DBS116" s="391"/>
      <c r="DBT116" s="392"/>
      <c r="DBU116" s="393"/>
      <c r="DBV116" s="394"/>
      <c r="DBW116" s="395"/>
      <c r="DBX116" s="389"/>
      <c r="DBY116" s="390"/>
      <c r="DBZ116" s="391"/>
      <c r="DCA116" s="392"/>
      <c r="DCB116" s="393"/>
      <c r="DCC116" s="394"/>
      <c r="DCD116" s="395"/>
      <c r="DCE116" s="389"/>
      <c r="DCF116" s="390"/>
      <c r="DCG116" s="391"/>
      <c r="DCH116" s="392"/>
      <c r="DCI116" s="393"/>
      <c r="DCJ116" s="394"/>
      <c r="DCK116" s="395"/>
      <c r="DCL116" s="389"/>
      <c r="DCM116" s="390"/>
      <c r="DCN116" s="391"/>
      <c r="DCO116" s="392"/>
      <c r="DCP116" s="393"/>
      <c r="DCQ116" s="394"/>
      <c r="DCR116" s="395"/>
      <c r="DCS116" s="389"/>
      <c r="DCT116" s="390"/>
      <c r="DCU116" s="391"/>
      <c r="DCV116" s="392"/>
      <c r="DCW116" s="393"/>
      <c r="DCX116" s="394"/>
      <c r="DCY116" s="395"/>
      <c r="DCZ116" s="389"/>
      <c r="DDA116" s="390"/>
      <c r="DDB116" s="391"/>
      <c r="DDC116" s="392"/>
      <c r="DDD116" s="393"/>
      <c r="DDE116" s="394"/>
      <c r="DDF116" s="395"/>
      <c r="DDG116" s="389"/>
      <c r="DDH116" s="390"/>
      <c r="DDI116" s="391"/>
      <c r="DDJ116" s="392"/>
      <c r="DDK116" s="393"/>
      <c r="DDL116" s="394"/>
      <c r="DDM116" s="395"/>
      <c r="DDN116" s="389"/>
      <c r="DDO116" s="390"/>
      <c r="DDP116" s="391"/>
      <c r="DDQ116" s="392"/>
      <c r="DDR116" s="393"/>
      <c r="DDS116" s="394"/>
      <c r="DDT116" s="395"/>
      <c r="DDU116" s="389"/>
      <c r="DDV116" s="390"/>
      <c r="DDW116" s="391"/>
      <c r="DDX116" s="392"/>
      <c r="DDY116" s="393"/>
      <c r="DDZ116" s="394"/>
      <c r="DEA116" s="395"/>
      <c r="DEB116" s="389"/>
      <c r="DEC116" s="390"/>
      <c r="DED116" s="391"/>
      <c r="DEE116" s="392"/>
      <c r="DEF116" s="393"/>
      <c r="DEG116" s="394"/>
      <c r="DEH116" s="395"/>
      <c r="DEI116" s="389"/>
      <c r="DEJ116" s="390"/>
      <c r="DEK116" s="391"/>
      <c r="DEL116" s="392"/>
      <c r="DEM116" s="393"/>
      <c r="DEN116" s="394"/>
      <c r="DEO116" s="395"/>
      <c r="DEP116" s="389"/>
      <c r="DEQ116" s="390"/>
      <c r="DER116" s="391"/>
      <c r="DES116" s="392"/>
      <c r="DET116" s="393"/>
      <c r="DEU116" s="394"/>
      <c r="DEV116" s="395"/>
      <c r="DEW116" s="389"/>
      <c r="DEX116" s="390"/>
      <c r="DEY116" s="391"/>
      <c r="DEZ116" s="392"/>
      <c r="DFA116" s="393"/>
      <c r="DFB116" s="394"/>
      <c r="DFC116" s="395"/>
      <c r="DFD116" s="389"/>
      <c r="DFE116" s="390"/>
      <c r="DFF116" s="391"/>
      <c r="DFG116" s="392"/>
      <c r="DFH116" s="393"/>
      <c r="DFI116" s="394"/>
      <c r="DFJ116" s="395"/>
      <c r="DFK116" s="389"/>
      <c r="DFL116" s="390"/>
      <c r="DFM116" s="391"/>
      <c r="DFN116" s="392"/>
      <c r="DFO116" s="393"/>
      <c r="DFP116" s="394"/>
      <c r="DFQ116" s="395"/>
      <c r="DFR116" s="389"/>
      <c r="DFS116" s="390"/>
      <c r="DFT116" s="391"/>
      <c r="DFU116" s="392"/>
      <c r="DFV116" s="393"/>
      <c r="DFW116" s="394"/>
      <c r="DFX116" s="395"/>
      <c r="DFY116" s="389"/>
      <c r="DFZ116" s="390"/>
      <c r="DGA116" s="391"/>
      <c r="DGB116" s="392"/>
      <c r="DGC116" s="393"/>
      <c r="DGD116" s="394"/>
      <c r="DGE116" s="395"/>
      <c r="DGF116" s="389"/>
      <c r="DGG116" s="390"/>
      <c r="DGH116" s="391"/>
      <c r="DGI116" s="392"/>
      <c r="DGJ116" s="393"/>
      <c r="DGK116" s="394"/>
      <c r="DGL116" s="395"/>
      <c r="DGM116" s="389"/>
      <c r="DGN116" s="390"/>
      <c r="DGO116" s="391"/>
      <c r="DGP116" s="392"/>
      <c r="DGQ116" s="393"/>
      <c r="DGR116" s="394"/>
      <c r="DGS116" s="395"/>
      <c r="DGT116" s="389"/>
      <c r="DGU116" s="390"/>
      <c r="DGV116" s="391"/>
      <c r="DGW116" s="392"/>
      <c r="DGX116" s="393"/>
      <c r="DGY116" s="394"/>
      <c r="DGZ116" s="395"/>
      <c r="DHA116" s="389"/>
      <c r="DHB116" s="390"/>
      <c r="DHC116" s="391"/>
      <c r="DHD116" s="392"/>
      <c r="DHE116" s="393"/>
      <c r="DHF116" s="394"/>
      <c r="DHG116" s="395"/>
      <c r="DHH116" s="389"/>
      <c r="DHI116" s="390"/>
      <c r="DHJ116" s="391"/>
      <c r="DHK116" s="392"/>
      <c r="DHL116" s="393"/>
      <c r="DHM116" s="394"/>
      <c r="DHN116" s="395"/>
      <c r="DHO116" s="389"/>
      <c r="DHP116" s="390"/>
      <c r="DHQ116" s="391"/>
      <c r="DHR116" s="392"/>
      <c r="DHS116" s="393"/>
      <c r="DHT116" s="394"/>
      <c r="DHU116" s="395"/>
      <c r="DHV116" s="389"/>
      <c r="DHW116" s="390"/>
      <c r="DHX116" s="391"/>
      <c r="DHY116" s="392"/>
      <c r="DHZ116" s="393"/>
      <c r="DIA116" s="394"/>
      <c r="DIB116" s="395"/>
      <c r="DIC116" s="389"/>
      <c r="DID116" s="390"/>
      <c r="DIE116" s="391"/>
      <c r="DIF116" s="392"/>
      <c r="DIG116" s="393"/>
      <c r="DIH116" s="394"/>
      <c r="DII116" s="395"/>
      <c r="DIJ116" s="389"/>
      <c r="DIK116" s="390"/>
      <c r="DIL116" s="391"/>
      <c r="DIM116" s="392"/>
      <c r="DIN116" s="393"/>
      <c r="DIO116" s="394"/>
      <c r="DIP116" s="395"/>
      <c r="DIQ116" s="389"/>
      <c r="DIR116" s="390"/>
      <c r="DIS116" s="391"/>
      <c r="DIT116" s="392"/>
      <c r="DIU116" s="393"/>
      <c r="DIV116" s="394"/>
      <c r="DIW116" s="395"/>
      <c r="DIX116" s="389"/>
      <c r="DIY116" s="390"/>
      <c r="DIZ116" s="391"/>
      <c r="DJA116" s="392"/>
      <c r="DJB116" s="393"/>
      <c r="DJC116" s="394"/>
      <c r="DJD116" s="395"/>
      <c r="DJE116" s="389"/>
      <c r="DJF116" s="390"/>
      <c r="DJG116" s="391"/>
      <c r="DJH116" s="392"/>
      <c r="DJI116" s="393"/>
      <c r="DJJ116" s="394"/>
      <c r="DJK116" s="395"/>
      <c r="DJL116" s="389"/>
      <c r="DJM116" s="390"/>
      <c r="DJN116" s="391"/>
      <c r="DJO116" s="392"/>
      <c r="DJP116" s="393"/>
      <c r="DJQ116" s="394"/>
      <c r="DJR116" s="395"/>
      <c r="DJS116" s="389"/>
      <c r="DJT116" s="390"/>
      <c r="DJU116" s="391"/>
      <c r="DJV116" s="392"/>
      <c r="DJW116" s="393"/>
      <c r="DJX116" s="394"/>
      <c r="DJY116" s="395"/>
      <c r="DJZ116" s="389"/>
      <c r="DKA116" s="390"/>
      <c r="DKB116" s="391"/>
      <c r="DKC116" s="392"/>
      <c r="DKD116" s="393"/>
      <c r="DKE116" s="394"/>
      <c r="DKF116" s="395"/>
      <c r="DKG116" s="389"/>
      <c r="DKH116" s="390"/>
      <c r="DKI116" s="391"/>
      <c r="DKJ116" s="392"/>
      <c r="DKK116" s="393"/>
      <c r="DKL116" s="394"/>
      <c r="DKM116" s="395"/>
      <c r="DKN116" s="389"/>
      <c r="DKO116" s="390"/>
      <c r="DKP116" s="391"/>
      <c r="DKQ116" s="392"/>
      <c r="DKR116" s="393"/>
      <c r="DKS116" s="394"/>
      <c r="DKT116" s="395"/>
      <c r="DKU116" s="389"/>
      <c r="DKV116" s="390"/>
      <c r="DKW116" s="391"/>
      <c r="DKX116" s="392"/>
      <c r="DKY116" s="393"/>
      <c r="DKZ116" s="394"/>
      <c r="DLA116" s="395"/>
      <c r="DLB116" s="389"/>
      <c r="DLC116" s="390"/>
      <c r="DLD116" s="391"/>
      <c r="DLE116" s="392"/>
      <c r="DLF116" s="393"/>
      <c r="DLG116" s="394"/>
      <c r="DLH116" s="395"/>
      <c r="DLI116" s="389"/>
      <c r="DLJ116" s="390"/>
      <c r="DLK116" s="391"/>
      <c r="DLL116" s="392"/>
      <c r="DLM116" s="393"/>
      <c r="DLN116" s="394"/>
      <c r="DLO116" s="395"/>
      <c r="DLP116" s="389"/>
      <c r="DLQ116" s="390"/>
      <c r="DLR116" s="391"/>
      <c r="DLS116" s="392"/>
      <c r="DLT116" s="393"/>
      <c r="DLU116" s="394"/>
      <c r="DLV116" s="395"/>
      <c r="DLW116" s="389"/>
      <c r="DLX116" s="390"/>
      <c r="DLY116" s="391"/>
      <c r="DLZ116" s="392"/>
      <c r="DMA116" s="393"/>
      <c r="DMB116" s="394"/>
      <c r="DMC116" s="395"/>
      <c r="DMD116" s="389"/>
      <c r="DME116" s="390"/>
      <c r="DMF116" s="391"/>
      <c r="DMG116" s="392"/>
      <c r="DMH116" s="393"/>
      <c r="DMI116" s="394"/>
      <c r="DMJ116" s="395"/>
      <c r="DMK116" s="389"/>
      <c r="DML116" s="390"/>
      <c r="DMM116" s="391"/>
      <c r="DMN116" s="392"/>
      <c r="DMO116" s="393"/>
      <c r="DMP116" s="394"/>
      <c r="DMQ116" s="395"/>
      <c r="DMR116" s="389"/>
      <c r="DMS116" s="390"/>
      <c r="DMT116" s="391"/>
      <c r="DMU116" s="392"/>
      <c r="DMV116" s="393"/>
      <c r="DMW116" s="394"/>
      <c r="DMX116" s="395"/>
      <c r="DMY116" s="389"/>
      <c r="DMZ116" s="390"/>
      <c r="DNA116" s="391"/>
      <c r="DNB116" s="392"/>
      <c r="DNC116" s="393"/>
      <c r="DND116" s="394"/>
      <c r="DNE116" s="395"/>
      <c r="DNF116" s="389"/>
      <c r="DNG116" s="390"/>
      <c r="DNH116" s="391"/>
      <c r="DNI116" s="392"/>
      <c r="DNJ116" s="393"/>
      <c r="DNK116" s="394"/>
      <c r="DNL116" s="395"/>
      <c r="DNM116" s="389"/>
      <c r="DNN116" s="390"/>
      <c r="DNO116" s="391"/>
      <c r="DNP116" s="392"/>
      <c r="DNQ116" s="393"/>
      <c r="DNR116" s="394"/>
      <c r="DNS116" s="395"/>
      <c r="DNT116" s="389"/>
      <c r="DNU116" s="390"/>
      <c r="DNV116" s="391"/>
      <c r="DNW116" s="392"/>
      <c r="DNX116" s="393"/>
      <c r="DNY116" s="394"/>
      <c r="DNZ116" s="395"/>
      <c r="DOA116" s="389"/>
      <c r="DOB116" s="390"/>
      <c r="DOC116" s="391"/>
      <c r="DOD116" s="392"/>
      <c r="DOE116" s="393"/>
      <c r="DOF116" s="394"/>
      <c r="DOG116" s="395"/>
      <c r="DOH116" s="389"/>
      <c r="DOI116" s="390"/>
      <c r="DOJ116" s="391"/>
      <c r="DOK116" s="392"/>
      <c r="DOL116" s="393"/>
      <c r="DOM116" s="394"/>
      <c r="DON116" s="395"/>
      <c r="DOO116" s="389"/>
      <c r="DOP116" s="390"/>
      <c r="DOQ116" s="391"/>
      <c r="DOR116" s="392"/>
      <c r="DOS116" s="393"/>
      <c r="DOT116" s="394"/>
      <c r="DOU116" s="395"/>
      <c r="DOV116" s="389"/>
      <c r="DOW116" s="390"/>
      <c r="DOX116" s="391"/>
      <c r="DOY116" s="392"/>
      <c r="DOZ116" s="393"/>
      <c r="DPA116" s="394"/>
      <c r="DPB116" s="395"/>
      <c r="DPC116" s="389"/>
      <c r="DPD116" s="390"/>
      <c r="DPE116" s="391"/>
      <c r="DPF116" s="392"/>
      <c r="DPG116" s="393"/>
      <c r="DPH116" s="394"/>
      <c r="DPI116" s="395"/>
      <c r="DPJ116" s="389"/>
      <c r="DPK116" s="390"/>
      <c r="DPL116" s="391"/>
      <c r="DPM116" s="392"/>
      <c r="DPN116" s="393"/>
      <c r="DPO116" s="394"/>
      <c r="DPP116" s="395"/>
      <c r="DPQ116" s="389"/>
      <c r="DPR116" s="390"/>
      <c r="DPS116" s="391"/>
      <c r="DPT116" s="392"/>
      <c r="DPU116" s="393"/>
      <c r="DPV116" s="394"/>
      <c r="DPW116" s="395"/>
      <c r="DPX116" s="389"/>
      <c r="DPY116" s="390"/>
      <c r="DPZ116" s="391"/>
      <c r="DQA116" s="392"/>
      <c r="DQB116" s="393"/>
      <c r="DQC116" s="394"/>
      <c r="DQD116" s="395"/>
      <c r="DQE116" s="389"/>
      <c r="DQF116" s="390"/>
      <c r="DQG116" s="391"/>
      <c r="DQH116" s="392"/>
      <c r="DQI116" s="393"/>
      <c r="DQJ116" s="394"/>
      <c r="DQK116" s="395"/>
      <c r="DQL116" s="389"/>
      <c r="DQM116" s="390"/>
      <c r="DQN116" s="391"/>
      <c r="DQO116" s="392"/>
      <c r="DQP116" s="393"/>
      <c r="DQQ116" s="394"/>
      <c r="DQR116" s="395"/>
      <c r="DQS116" s="389"/>
      <c r="DQT116" s="390"/>
      <c r="DQU116" s="391"/>
      <c r="DQV116" s="392"/>
      <c r="DQW116" s="393"/>
      <c r="DQX116" s="394"/>
      <c r="DQY116" s="395"/>
      <c r="DQZ116" s="389"/>
      <c r="DRA116" s="390"/>
      <c r="DRB116" s="391"/>
      <c r="DRC116" s="392"/>
      <c r="DRD116" s="393"/>
      <c r="DRE116" s="394"/>
      <c r="DRF116" s="395"/>
      <c r="DRG116" s="389"/>
      <c r="DRH116" s="390"/>
      <c r="DRI116" s="391"/>
      <c r="DRJ116" s="392"/>
      <c r="DRK116" s="393"/>
      <c r="DRL116" s="394"/>
      <c r="DRM116" s="395"/>
      <c r="DRN116" s="389"/>
      <c r="DRO116" s="390"/>
      <c r="DRP116" s="391"/>
      <c r="DRQ116" s="392"/>
      <c r="DRR116" s="393"/>
      <c r="DRS116" s="394"/>
      <c r="DRT116" s="395"/>
      <c r="DRU116" s="389"/>
      <c r="DRV116" s="390"/>
      <c r="DRW116" s="391"/>
      <c r="DRX116" s="392"/>
      <c r="DRY116" s="393"/>
      <c r="DRZ116" s="394"/>
      <c r="DSA116" s="395"/>
      <c r="DSB116" s="389"/>
      <c r="DSC116" s="390"/>
      <c r="DSD116" s="391"/>
      <c r="DSE116" s="392"/>
      <c r="DSF116" s="393"/>
      <c r="DSG116" s="394"/>
      <c r="DSH116" s="395"/>
      <c r="DSI116" s="389"/>
      <c r="DSJ116" s="390"/>
      <c r="DSK116" s="391"/>
      <c r="DSL116" s="392"/>
      <c r="DSM116" s="393"/>
      <c r="DSN116" s="394"/>
      <c r="DSO116" s="395"/>
      <c r="DSP116" s="389"/>
      <c r="DSQ116" s="390"/>
      <c r="DSR116" s="391"/>
      <c r="DSS116" s="392"/>
      <c r="DST116" s="393"/>
      <c r="DSU116" s="394"/>
      <c r="DSV116" s="395"/>
      <c r="DSW116" s="389"/>
      <c r="DSX116" s="390"/>
      <c r="DSY116" s="391"/>
      <c r="DSZ116" s="392"/>
      <c r="DTA116" s="393"/>
      <c r="DTB116" s="394"/>
      <c r="DTC116" s="395"/>
      <c r="DTD116" s="389"/>
      <c r="DTE116" s="390"/>
      <c r="DTF116" s="391"/>
      <c r="DTG116" s="392"/>
      <c r="DTH116" s="393"/>
      <c r="DTI116" s="394"/>
      <c r="DTJ116" s="395"/>
      <c r="DTK116" s="389"/>
      <c r="DTL116" s="390"/>
      <c r="DTM116" s="391"/>
      <c r="DTN116" s="392"/>
      <c r="DTO116" s="393"/>
      <c r="DTP116" s="394"/>
      <c r="DTQ116" s="395"/>
      <c r="DTR116" s="389"/>
      <c r="DTS116" s="390"/>
      <c r="DTT116" s="391"/>
      <c r="DTU116" s="392"/>
      <c r="DTV116" s="393"/>
      <c r="DTW116" s="394"/>
      <c r="DTX116" s="395"/>
      <c r="DTY116" s="389"/>
      <c r="DTZ116" s="390"/>
      <c r="DUA116" s="391"/>
      <c r="DUB116" s="392"/>
      <c r="DUC116" s="393"/>
      <c r="DUD116" s="394"/>
      <c r="DUE116" s="395"/>
      <c r="DUF116" s="389"/>
      <c r="DUG116" s="390"/>
      <c r="DUH116" s="391"/>
      <c r="DUI116" s="392"/>
      <c r="DUJ116" s="393"/>
      <c r="DUK116" s="394"/>
      <c r="DUL116" s="395"/>
      <c r="DUM116" s="389"/>
      <c r="DUN116" s="390"/>
      <c r="DUO116" s="391"/>
      <c r="DUP116" s="392"/>
      <c r="DUQ116" s="393"/>
      <c r="DUR116" s="394"/>
      <c r="DUS116" s="395"/>
      <c r="DUT116" s="389"/>
      <c r="DUU116" s="390"/>
      <c r="DUV116" s="391"/>
      <c r="DUW116" s="392"/>
      <c r="DUX116" s="393"/>
      <c r="DUY116" s="394"/>
      <c r="DUZ116" s="395"/>
      <c r="DVA116" s="389"/>
      <c r="DVB116" s="390"/>
      <c r="DVC116" s="391"/>
      <c r="DVD116" s="392"/>
      <c r="DVE116" s="393"/>
      <c r="DVF116" s="394"/>
      <c r="DVG116" s="395"/>
      <c r="DVH116" s="389"/>
      <c r="DVI116" s="390"/>
      <c r="DVJ116" s="391"/>
      <c r="DVK116" s="392"/>
      <c r="DVL116" s="393"/>
      <c r="DVM116" s="394"/>
      <c r="DVN116" s="395"/>
      <c r="DVO116" s="389"/>
      <c r="DVP116" s="390"/>
      <c r="DVQ116" s="391"/>
      <c r="DVR116" s="392"/>
      <c r="DVS116" s="393"/>
      <c r="DVT116" s="394"/>
      <c r="DVU116" s="395"/>
      <c r="DVV116" s="389"/>
      <c r="DVW116" s="390"/>
      <c r="DVX116" s="391"/>
      <c r="DVY116" s="392"/>
      <c r="DVZ116" s="393"/>
      <c r="DWA116" s="394"/>
      <c r="DWB116" s="395"/>
      <c r="DWC116" s="389"/>
      <c r="DWD116" s="390"/>
      <c r="DWE116" s="391"/>
      <c r="DWF116" s="392"/>
      <c r="DWG116" s="393"/>
      <c r="DWH116" s="394"/>
      <c r="DWI116" s="395"/>
      <c r="DWJ116" s="389"/>
      <c r="DWK116" s="390"/>
      <c r="DWL116" s="391"/>
      <c r="DWM116" s="392"/>
      <c r="DWN116" s="393"/>
      <c r="DWO116" s="394"/>
      <c r="DWP116" s="395"/>
      <c r="DWQ116" s="389"/>
      <c r="DWR116" s="390"/>
      <c r="DWS116" s="391"/>
      <c r="DWT116" s="392"/>
      <c r="DWU116" s="393"/>
      <c r="DWV116" s="394"/>
      <c r="DWW116" s="395"/>
      <c r="DWX116" s="389"/>
      <c r="DWY116" s="390"/>
      <c r="DWZ116" s="391"/>
      <c r="DXA116" s="392"/>
      <c r="DXB116" s="393"/>
      <c r="DXC116" s="394"/>
      <c r="DXD116" s="395"/>
      <c r="DXE116" s="389"/>
      <c r="DXF116" s="390"/>
      <c r="DXG116" s="391"/>
      <c r="DXH116" s="392"/>
      <c r="DXI116" s="393"/>
      <c r="DXJ116" s="394"/>
      <c r="DXK116" s="395"/>
      <c r="DXL116" s="389"/>
      <c r="DXM116" s="390"/>
      <c r="DXN116" s="391"/>
      <c r="DXO116" s="392"/>
      <c r="DXP116" s="393"/>
      <c r="DXQ116" s="394"/>
      <c r="DXR116" s="395"/>
      <c r="DXS116" s="389"/>
      <c r="DXT116" s="390"/>
      <c r="DXU116" s="391"/>
      <c r="DXV116" s="392"/>
      <c r="DXW116" s="393"/>
      <c r="DXX116" s="394"/>
      <c r="DXY116" s="395"/>
      <c r="DXZ116" s="389"/>
      <c r="DYA116" s="390"/>
      <c r="DYB116" s="391"/>
      <c r="DYC116" s="392"/>
      <c r="DYD116" s="393"/>
      <c r="DYE116" s="394"/>
      <c r="DYF116" s="395"/>
      <c r="DYG116" s="389"/>
      <c r="DYH116" s="390"/>
      <c r="DYI116" s="391"/>
      <c r="DYJ116" s="392"/>
      <c r="DYK116" s="393"/>
      <c r="DYL116" s="394"/>
      <c r="DYM116" s="395"/>
      <c r="DYN116" s="389"/>
      <c r="DYO116" s="390"/>
      <c r="DYP116" s="391"/>
      <c r="DYQ116" s="392"/>
      <c r="DYR116" s="393"/>
      <c r="DYS116" s="394"/>
      <c r="DYT116" s="395"/>
      <c r="DYU116" s="389"/>
      <c r="DYV116" s="390"/>
      <c r="DYW116" s="391"/>
      <c r="DYX116" s="392"/>
      <c r="DYY116" s="393"/>
      <c r="DYZ116" s="394"/>
      <c r="DZA116" s="395"/>
      <c r="DZB116" s="389"/>
      <c r="DZC116" s="390"/>
      <c r="DZD116" s="391"/>
      <c r="DZE116" s="392"/>
      <c r="DZF116" s="393"/>
      <c r="DZG116" s="394"/>
      <c r="DZH116" s="395"/>
      <c r="DZI116" s="389"/>
      <c r="DZJ116" s="390"/>
      <c r="DZK116" s="391"/>
      <c r="DZL116" s="392"/>
      <c r="DZM116" s="393"/>
      <c r="DZN116" s="394"/>
      <c r="DZO116" s="395"/>
      <c r="DZP116" s="389"/>
      <c r="DZQ116" s="390"/>
      <c r="DZR116" s="391"/>
      <c r="DZS116" s="392"/>
      <c r="DZT116" s="393"/>
      <c r="DZU116" s="394"/>
      <c r="DZV116" s="395"/>
      <c r="DZW116" s="389"/>
      <c r="DZX116" s="390"/>
      <c r="DZY116" s="391"/>
      <c r="DZZ116" s="392"/>
      <c r="EAA116" s="393"/>
      <c r="EAB116" s="394"/>
      <c r="EAC116" s="395"/>
      <c r="EAD116" s="389"/>
      <c r="EAE116" s="390"/>
      <c r="EAF116" s="391"/>
      <c r="EAG116" s="392"/>
      <c r="EAH116" s="393"/>
      <c r="EAI116" s="394"/>
      <c r="EAJ116" s="395"/>
      <c r="EAK116" s="389"/>
      <c r="EAL116" s="390"/>
      <c r="EAM116" s="391"/>
      <c r="EAN116" s="392"/>
      <c r="EAO116" s="393"/>
      <c r="EAP116" s="394"/>
      <c r="EAQ116" s="395"/>
      <c r="EAR116" s="389"/>
      <c r="EAS116" s="390"/>
      <c r="EAT116" s="391"/>
      <c r="EAU116" s="392"/>
      <c r="EAV116" s="393"/>
      <c r="EAW116" s="394"/>
      <c r="EAX116" s="395"/>
      <c r="EAY116" s="389"/>
      <c r="EAZ116" s="390"/>
      <c r="EBA116" s="391"/>
      <c r="EBB116" s="392"/>
      <c r="EBC116" s="393"/>
      <c r="EBD116" s="394"/>
      <c r="EBE116" s="395"/>
      <c r="EBF116" s="389"/>
      <c r="EBG116" s="390"/>
      <c r="EBH116" s="391"/>
      <c r="EBI116" s="392"/>
      <c r="EBJ116" s="393"/>
      <c r="EBK116" s="394"/>
      <c r="EBL116" s="395"/>
      <c r="EBM116" s="389"/>
      <c r="EBN116" s="390"/>
      <c r="EBO116" s="391"/>
      <c r="EBP116" s="392"/>
      <c r="EBQ116" s="393"/>
      <c r="EBR116" s="394"/>
      <c r="EBS116" s="395"/>
      <c r="EBT116" s="389"/>
      <c r="EBU116" s="390"/>
      <c r="EBV116" s="391"/>
      <c r="EBW116" s="392"/>
      <c r="EBX116" s="393"/>
      <c r="EBY116" s="394"/>
      <c r="EBZ116" s="395"/>
      <c r="ECA116" s="389"/>
      <c r="ECB116" s="390"/>
      <c r="ECC116" s="391"/>
      <c r="ECD116" s="392"/>
      <c r="ECE116" s="393"/>
      <c r="ECF116" s="394"/>
      <c r="ECG116" s="395"/>
      <c r="ECH116" s="389"/>
      <c r="ECI116" s="390"/>
      <c r="ECJ116" s="391"/>
      <c r="ECK116" s="392"/>
      <c r="ECL116" s="393"/>
      <c r="ECM116" s="394"/>
      <c r="ECN116" s="395"/>
      <c r="ECO116" s="389"/>
      <c r="ECP116" s="390"/>
      <c r="ECQ116" s="391"/>
      <c r="ECR116" s="392"/>
      <c r="ECS116" s="393"/>
      <c r="ECT116" s="394"/>
      <c r="ECU116" s="395"/>
      <c r="ECV116" s="389"/>
      <c r="ECW116" s="390"/>
      <c r="ECX116" s="391"/>
      <c r="ECY116" s="392"/>
      <c r="ECZ116" s="393"/>
      <c r="EDA116" s="394"/>
      <c r="EDB116" s="395"/>
      <c r="EDC116" s="389"/>
      <c r="EDD116" s="390"/>
      <c r="EDE116" s="391"/>
      <c r="EDF116" s="392"/>
      <c r="EDG116" s="393"/>
      <c r="EDH116" s="394"/>
      <c r="EDI116" s="395"/>
      <c r="EDJ116" s="389"/>
      <c r="EDK116" s="390"/>
      <c r="EDL116" s="391"/>
      <c r="EDM116" s="392"/>
      <c r="EDN116" s="393"/>
      <c r="EDO116" s="394"/>
      <c r="EDP116" s="395"/>
      <c r="EDQ116" s="389"/>
      <c r="EDR116" s="390"/>
      <c r="EDS116" s="391"/>
      <c r="EDT116" s="392"/>
      <c r="EDU116" s="393"/>
      <c r="EDV116" s="394"/>
      <c r="EDW116" s="395"/>
      <c r="EDX116" s="389"/>
      <c r="EDY116" s="390"/>
      <c r="EDZ116" s="391"/>
      <c r="EEA116" s="392"/>
      <c r="EEB116" s="393"/>
      <c r="EEC116" s="394"/>
      <c r="EED116" s="395"/>
      <c r="EEE116" s="389"/>
      <c r="EEF116" s="390"/>
      <c r="EEG116" s="391"/>
      <c r="EEH116" s="392"/>
      <c r="EEI116" s="393"/>
      <c r="EEJ116" s="394"/>
      <c r="EEK116" s="395"/>
      <c r="EEL116" s="389"/>
      <c r="EEM116" s="390"/>
      <c r="EEN116" s="391"/>
      <c r="EEO116" s="392"/>
      <c r="EEP116" s="393"/>
      <c r="EEQ116" s="394"/>
      <c r="EER116" s="395"/>
      <c r="EES116" s="389"/>
      <c r="EET116" s="390"/>
      <c r="EEU116" s="391"/>
      <c r="EEV116" s="392"/>
      <c r="EEW116" s="393"/>
      <c r="EEX116" s="394"/>
      <c r="EEY116" s="395"/>
      <c r="EEZ116" s="389"/>
      <c r="EFA116" s="390"/>
      <c r="EFB116" s="391"/>
      <c r="EFC116" s="392"/>
      <c r="EFD116" s="393"/>
      <c r="EFE116" s="394"/>
      <c r="EFF116" s="395"/>
      <c r="EFG116" s="389"/>
      <c r="EFH116" s="390"/>
      <c r="EFI116" s="391"/>
      <c r="EFJ116" s="392"/>
      <c r="EFK116" s="393"/>
      <c r="EFL116" s="394"/>
      <c r="EFM116" s="395"/>
      <c r="EFN116" s="389"/>
      <c r="EFO116" s="390"/>
      <c r="EFP116" s="391"/>
      <c r="EFQ116" s="392"/>
      <c r="EFR116" s="393"/>
      <c r="EFS116" s="394"/>
      <c r="EFT116" s="395"/>
      <c r="EFU116" s="389"/>
      <c r="EFV116" s="390"/>
      <c r="EFW116" s="391"/>
      <c r="EFX116" s="392"/>
      <c r="EFY116" s="393"/>
      <c r="EFZ116" s="394"/>
      <c r="EGA116" s="395"/>
      <c r="EGB116" s="389"/>
      <c r="EGC116" s="390"/>
      <c r="EGD116" s="391"/>
      <c r="EGE116" s="392"/>
      <c r="EGF116" s="393"/>
      <c r="EGG116" s="394"/>
      <c r="EGH116" s="395"/>
      <c r="EGI116" s="389"/>
      <c r="EGJ116" s="390"/>
      <c r="EGK116" s="391"/>
      <c r="EGL116" s="392"/>
      <c r="EGM116" s="393"/>
      <c r="EGN116" s="394"/>
      <c r="EGO116" s="395"/>
      <c r="EGP116" s="389"/>
      <c r="EGQ116" s="390"/>
      <c r="EGR116" s="391"/>
      <c r="EGS116" s="392"/>
      <c r="EGT116" s="393"/>
      <c r="EGU116" s="394"/>
      <c r="EGV116" s="395"/>
      <c r="EGW116" s="389"/>
      <c r="EGX116" s="390"/>
      <c r="EGY116" s="391"/>
      <c r="EGZ116" s="392"/>
      <c r="EHA116" s="393"/>
      <c r="EHB116" s="394"/>
      <c r="EHC116" s="395"/>
      <c r="EHD116" s="389"/>
      <c r="EHE116" s="390"/>
      <c r="EHF116" s="391"/>
      <c r="EHG116" s="392"/>
      <c r="EHH116" s="393"/>
      <c r="EHI116" s="394"/>
      <c r="EHJ116" s="395"/>
      <c r="EHK116" s="389"/>
      <c r="EHL116" s="390"/>
      <c r="EHM116" s="391"/>
      <c r="EHN116" s="392"/>
      <c r="EHO116" s="393"/>
      <c r="EHP116" s="394"/>
      <c r="EHQ116" s="395"/>
      <c r="EHR116" s="389"/>
      <c r="EHS116" s="390"/>
      <c r="EHT116" s="391"/>
      <c r="EHU116" s="392"/>
      <c r="EHV116" s="393"/>
      <c r="EHW116" s="394"/>
      <c r="EHX116" s="395"/>
      <c r="EHY116" s="389"/>
      <c r="EHZ116" s="390"/>
      <c r="EIA116" s="391"/>
      <c r="EIB116" s="392"/>
      <c r="EIC116" s="393"/>
      <c r="EID116" s="394"/>
      <c r="EIE116" s="395"/>
      <c r="EIF116" s="389"/>
      <c r="EIG116" s="390"/>
      <c r="EIH116" s="391"/>
      <c r="EII116" s="392"/>
      <c r="EIJ116" s="393"/>
      <c r="EIK116" s="394"/>
      <c r="EIL116" s="395"/>
      <c r="EIM116" s="389"/>
      <c r="EIN116" s="390"/>
      <c r="EIO116" s="391"/>
      <c r="EIP116" s="392"/>
      <c r="EIQ116" s="393"/>
      <c r="EIR116" s="394"/>
      <c r="EIS116" s="395"/>
      <c r="EIT116" s="389"/>
      <c r="EIU116" s="390"/>
      <c r="EIV116" s="391"/>
      <c r="EIW116" s="392"/>
      <c r="EIX116" s="393"/>
      <c r="EIY116" s="394"/>
      <c r="EIZ116" s="395"/>
      <c r="EJA116" s="389"/>
      <c r="EJB116" s="390"/>
      <c r="EJC116" s="391"/>
      <c r="EJD116" s="392"/>
      <c r="EJE116" s="393"/>
      <c r="EJF116" s="394"/>
      <c r="EJG116" s="395"/>
      <c r="EJH116" s="389"/>
      <c r="EJI116" s="390"/>
      <c r="EJJ116" s="391"/>
      <c r="EJK116" s="392"/>
      <c r="EJL116" s="393"/>
      <c r="EJM116" s="394"/>
      <c r="EJN116" s="395"/>
      <c r="EJO116" s="389"/>
      <c r="EJP116" s="390"/>
      <c r="EJQ116" s="391"/>
      <c r="EJR116" s="392"/>
      <c r="EJS116" s="393"/>
      <c r="EJT116" s="394"/>
      <c r="EJU116" s="395"/>
      <c r="EJV116" s="389"/>
      <c r="EJW116" s="390"/>
      <c r="EJX116" s="391"/>
      <c r="EJY116" s="392"/>
      <c r="EJZ116" s="393"/>
      <c r="EKA116" s="394"/>
      <c r="EKB116" s="395"/>
      <c r="EKC116" s="389"/>
      <c r="EKD116" s="390"/>
      <c r="EKE116" s="391"/>
      <c r="EKF116" s="392"/>
      <c r="EKG116" s="393"/>
      <c r="EKH116" s="394"/>
      <c r="EKI116" s="395"/>
      <c r="EKJ116" s="389"/>
      <c r="EKK116" s="390"/>
      <c r="EKL116" s="391"/>
      <c r="EKM116" s="392"/>
      <c r="EKN116" s="393"/>
      <c r="EKO116" s="394"/>
      <c r="EKP116" s="395"/>
      <c r="EKQ116" s="389"/>
      <c r="EKR116" s="390"/>
      <c r="EKS116" s="391"/>
      <c r="EKT116" s="392"/>
      <c r="EKU116" s="393"/>
      <c r="EKV116" s="394"/>
      <c r="EKW116" s="395"/>
      <c r="EKX116" s="389"/>
      <c r="EKY116" s="390"/>
      <c r="EKZ116" s="391"/>
      <c r="ELA116" s="392"/>
      <c r="ELB116" s="393"/>
      <c r="ELC116" s="394"/>
      <c r="ELD116" s="395"/>
      <c r="ELE116" s="389"/>
      <c r="ELF116" s="390"/>
      <c r="ELG116" s="391"/>
      <c r="ELH116" s="392"/>
      <c r="ELI116" s="393"/>
      <c r="ELJ116" s="394"/>
      <c r="ELK116" s="395"/>
      <c r="ELL116" s="389"/>
      <c r="ELM116" s="390"/>
      <c r="ELN116" s="391"/>
      <c r="ELO116" s="392"/>
      <c r="ELP116" s="393"/>
      <c r="ELQ116" s="394"/>
      <c r="ELR116" s="395"/>
      <c r="ELS116" s="389"/>
      <c r="ELT116" s="390"/>
      <c r="ELU116" s="391"/>
      <c r="ELV116" s="392"/>
      <c r="ELW116" s="393"/>
      <c r="ELX116" s="394"/>
      <c r="ELY116" s="395"/>
      <c r="ELZ116" s="389"/>
      <c r="EMA116" s="390"/>
      <c r="EMB116" s="391"/>
      <c r="EMC116" s="392"/>
      <c r="EMD116" s="393"/>
      <c r="EME116" s="394"/>
      <c r="EMF116" s="395"/>
      <c r="EMG116" s="389"/>
      <c r="EMH116" s="390"/>
      <c r="EMI116" s="391"/>
      <c r="EMJ116" s="392"/>
      <c r="EMK116" s="393"/>
      <c r="EML116" s="394"/>
      <c r="EMM116" s="395"/>
      <c r="EMN116" s="389"/>
      <c r="EMO116" s="390"/>
      <c r="EMP116" s="391"/>
      <c r="EMQ116" s="392"/>
      <c r="EMR116" s="393"/>
      <c r="EMS116" s="394"/>
      <c r="EMT116" s="395"/>
      <c r="EMU116" s="389"/>
      <c r="EMV116" s="390"/>
      <c r="EMW116" s="391"/>
      <c r="EMX116" s="392"/>
      <c r="EMY116" s="393"/>
      <c r="EMZ116" s="394"/>
      <c r="ENA116" s="395"/>
      <c r="ENB116" s="389"/>
      <c r="ENC116" s="390"/>
      <c r="END116" s="391"/>
      <c r="ENE116" s="392"/>
      <c r="ENF116" s="393"/>
      <c r="ENG116" s="394"/>
      <c r="ENH116" s="395"/>
      <c r="ENI116" s="389"/>
      <c r="ENJ116" s="390"/>
      <c r="ENK116" s="391"/>
      <c r="ENL116" s="392"/>
      <c r="ENM116" s="393"/>
      <c r="ENN116" s="394"/>
      <c r="ENO116" s="395"/>
      <c r="ENP116" s="389"/>
      <c r="ENQ116" s="390"/>
      <c r="ENR116" s="391"/>
      <c r="ENS116" s="392"/>
      <c r="ENT116" s="393"/>
      <c r="ENU116" s="394"/>
      <c r="ENV116" s="395"/>
      <c r="ENW116" s="389"/>
      <c r="ENX116" s="390"/>
      <c r="ENY116" s="391"/>
      <c r="ENZ116" s="392"/>
      <c r="EOA116" s="393"/>
      <c r="EOB116" s="394"/>
      <c r="EOC116" s="395"/>
      <c r="EOD116" s="389"/>
      <c r="EOE116" s="390"/>
      <c r="EOF116" s="391"/>
      <c r="EOG116" s="392"/>
      <c r="EOH116" s="393"/>
      <c r="EOI116" s="394"/>
      <c r="EOJ116" s="395"/>
      <c r="EOK116" s="389"/>
      <c r="EOL116" s="390"/>
      <c r="EOM116" s="391"/>
      <c r="EON116" s="392"/>
      <c r="EOO116" s="393"/>
      <c r="EOP116" s="394"/>
      <c r="EOQ116" s="395"/>
      <c r="EOR116" s="389"/>
      <c r="EOS116" s="390"/>
      <c r="EOT116" s="391"/>
      <c r="EOU116" s="392"/>
      <c r="EOV116" s="393"/>
      <c r="EOW116" s="394"/>
      <c r="EOX116" s="395"/>
      <c r="EOY116" s="389"/>
      <c r="EOZ116" s="390"/>
      <c r="EPA116" s="391"/>
      <c r="EPB116" s="392"/>
      <c r="EPC116" s="393"/>
      <c r="EPD116" s="394"/>
      <c r="EPE116" s="395"/>
      <c r="EPF116" s="389"/>
      <c r="EPG116" s="390"/>
      <c r="EPH116" s="391"/>
      <c r="EPI116" s="392"/>
      <c r="EPJ116" s="393"/>
      <c r="EPK116" s="394"/>
      <c r="EPL116" s="395"/>
      <c r="EPM116" s="389"/>
      <c r="EPN116" s="390"/>
      <c r="EPO116" s="391"/>
      <c r="EPP116" s="392"/>
      <c r="EPQ116" s="393"/>
      <c r="EPR116" s="394"/>
      <c r="EPS116" s="395"/>
      <c r="EPT116" s="389"/>
      <c r="EPU116" s="390"/>
      <c r="EPV116" s="391"/>
      <c r="EPW116" s="392"/>
      <c r="EPX116" s="393"/>
      <c r="EPY116" s="394"/>
      <c r="EPZ116" s="395"/>
      <c r="EQA116" s="389"/>
      <c r="EQB116" s="390"/>
      <c r="EQC116" s="391"/>
      <c r="EQD116" s="392"/>
      <c r="EQE116" s="393"/>
      <c r="EQF116" s="394"/>
      <c r="EQG116" s="395"/>
      <c r="EQH116" s="389"/>
      <c r="EQI116" s="390"/>
      <c r="EQJ116" s="391"/>
      <c r="EQK116" s="392"/>
      <c r="EQL116" s="393"/>
      <c r="EQM116" s="394"/>
      <c r="EQN116" s="395"/>
      <c r="EQO116" s="389"/>
      <c r="EQP116" s="390"/>
      <c r="EQQ116" s="391"/>
      <c r="EQR116" s="392"/>
      <c r="EQS116" s="393"/>
      <c r="EQT116" s="394"/>
      <c r="EQU116" s="395"/>
      <c r="EQV116" s="389"/>
      <c r="EQW116" s="390"/>
      <c r="EQX116" s="391"/>
      <c r="EQY116" s="392"/>
      <c r="EQZ116" s="393"/>
      <c r="ERA116" s="394"/>
      <c r="ERB116" s="395"/>
      <c r="ERC116" s="389"/>
      <c r="ERD116" s="390"/>
      <c r="ERE116" s="391"/>
      <c r="ERF116" s="392"/>
      <c r="ERG116" s="393"/>
      <c r="ERH116" s="394"/>
      <c r="ERI116" s="395"/>
      <c r="ERJ116" s="389"/>
      <c r="ERK116" s="390"/>
      <c r="ERL116" s="391"/>
      <c r="ERM116" s="392"/>
      <c r="ERN116" s="393"/>
      <c r="ERO116" s="394"/>
      <c r="ERP116" s="395"/>
      <c r="ERQ116" s="389"/>
      <c r="ERR116" s="390"/>
      <c r="ERS116" s="391"/>
      <c r="ERT116" s="392"/>
      <c r="ERU116" s="393"/>
      <c r="ERV116" s="394"/>
      <c r="ERW116" s="395"/>
      <c r="ERX116" s="389"/>
      <c r="ERY116" s="390"/>
      <c r="ERZ116" s="391"/>
      <c r="ESA116" s="392"/>
      <c r="ESB116" s="393"/>
      <c r="ESC116" s="394"/>
      <c r="ESD116" s="395"/>
      <c r="ESE116" s="389"/>
      <c r="ESF116" s="390"/>
      <c r="ESG116" s="391"/>
      <c r="ESH116" s="392"/>
      <c r="ESI116" s="393"/>
      <c r="ESJ116" s="394"/>
      <c r="ESK116" s="395"/>
      <c r="ESL116" s="389"/>
      <c r="ESM116" s="390"/>
      <c r="ESN116" s="391"/>
      <c r="ESO116" s="392"/>
      <c r="ESP116" s="393"/>
      <c r="ESQ116" s="394"/>
      <c r="ESR116" s="395"/>
      <c r="ESS116" s="389"/>
      <c r="EST116" s="390"/>
      <c r="ESU116" s="391"/>
      <c r="ESV116" s="392"/>
      <c r="ESW116" s="393"/>
      <c r="ESX116" s="394"/>
      <c r="ESY116" s="395"/>
      <c r="ESZ116" s="389"/>
      <c r="ETA116" s="390"/>
      <c r="ETB116" s="391"/>
      <c r="ETC116" s="392"/>
      <c r="ETD116" s="393"/>
      <c r="ETE116" s="394"/>
      <c r="ETF116" s="395"/>
      <c r="ETG116" s="389"/>
      <c r="ETH116" s="390"/>
      <c r="ETI116" s="391"/>
      <c r="ETJ116" s="392"/>
      <c r="ETK116" s="393"/>
      <c r="ETL116" s="394"/>
      <c r="ETM116" s="395"/>
      <c r="ETN116" s="389"/>
      <c r="ETO116" s="390"/>
      <c r="ETP116" s="391"/>
      <c r="ETQ116" s="392"/>
      <c r="ETR116" s="393"/>
      <c r="ETS116" s="394"/>
      <c r="ETT116" s="395"/>
      <c r="ETU116" s="389"/>
      <c r="ETV116" s="390"/>
      <c r="ETW116" s="391"/>
      <c r="ETX116" s="392"/>
      <c r="ETY116" s="393"/>
      <c r="ETZ116" s="394"/>
      <c r="EUA116" s="395"/>
      <c r="EUB116" s="389"/>
      <c r="EUC116" s="390"/>
      <c r="EUD116" s="391"/>
      <c r="EUE116" s="392"/>
      <c r="EUF116" s="393"/>
      <c r="EUG116" s="394"/>
      <c r="EUH116" s="395"/>
      <c r="EUI116" s="389"/>
      <c r="EUJ116" s="390"/>
      <c r="EUK116" s="391"/>
      <c r="EUL116" s="392"/>
      <c r="EUM116" s="393"/>
      <c r="EUN116" s="394"/>
      <c r="EUO116" s="395"/>
      <c r="EUP116" s="389"/>
      <c r="EUQ116" s="390"/>
      <c r="EUR116" s="391"/>
      <c r="EUS116" s="392"/>
      <c r="EUT116" s="393"/>
      <c r="EUU116" s="394"/>
      <c r="EUV116" s="395"/>
      <c r="EUW116" s="389"/>
      <c r="EUX116" s="390"/>
      <c r="EUY116" s="391"/>
      <c r="EUZ116" s="392"/>
      <c r="EVA116" s="393"/>
      <c r="EVB116" s="394"/>
      <c r="EVC116" s="395"/>
      <c r="EVD116" s="389"/>
      <c r="EVE116" s="390"/>
      <c r="EVF116" s="391"/>
      <c r="EVG116" s="392"/>
      <c r="EVH116" s="393"/>
      <c r="EVI116" s="394"/>
      <c r="EVJ116" s="395"/>
      <c r="EVK116" s="389"/>
      <c r="EVL116" s="390"/>
      <c r="EVM116" s="391"/>
      <c r="EVN116" s="392"/>
      <c r="EVO116" s="393"/>
      <c r="EVP116" s="394"/>
      <c r="EVQ116" s="395"/>
      <c r="EVR116" s="389"/>
      <c r="EVS116" s="390"/>
      <c r="EVT116" s="391"/>
      <c r="EVU116" s="392"/>
      <c r="EVV116" s="393"/>
      <c r="EVW116" s="394"/>
      <c r="EVX116" s="395"/>
      <c r="EVY116" s="389"/>
      <c r="EVZ116" s="390"/>
      <c r="EWA116" s="391"/>
      <c r="EWB116" s="392"/>
      <c r="EWC116" s="393"/>
      <c r="EWD116" s="394"/>
      <c r="EWE116" s="395"/>
      <c r="EWF116" s="389"/>
      <c r="EWG116" s="390"/>
      <c r="EWH116" s="391"/>
      <c r="EWI116" s="392"/>
      <c r="EWJ116" s="393"/>
      <c r="EWK116" s="394"/>
      <c r="EWL116" s="395"/>
      <c r="EWM116" s="389"/>
      <c r="EWN116" s="390"/>
      <c r="EWO116" s="391"/>
      <c r="EWP116" s="392"/>
      <c r="EWQ116" s="393"/>
      <c r="EWR116" s="394"/>
      <c r="EWS116" s="395"/>
      <c r="EWT116" s="389"/>
      <c r="EWU116" s="390"/>
      <c r="EWV116" s="391"/>
      <c r="EWW116" s="392"/>
      <c r="EWX116" s="393"/>
      <c r="EWY116" s="394"/>
      <c r="EWZ116" s="395"/>
      <c r="EXA116" s="389"/>
      <c r="EXB116" s="390"/>
      <c r="EXC116" s="391"/>
      <c r="EXD116" s="392"/>
      <c r="EXE116" s="393"/>
      <c r="EXF116" s="394"/>
      <c r="EXG116" s="395"/>
      <c r="EXH116" s="389"/>
      <c r="EXI116" s="390"/>
      <c r="EXJ116" s="391"/>
      <c r="EXK116" s="392"/>
      <c r="EXL116" s="393"/>
      <c r="EXM116" s="394"/>
      <c r="EXN116" s="395"/>
      <c r="EXO116" s="389"/>
      <c r="EXP116" s="390"/>
      <c r="EXQ116" s="391"/>
      <c r="EXR116" s="392"/>
      <c r="EXS116" s="393"/>
      <c r="EXT116" s="394"/>
      <c r="EXU116" s="395"/>
      <c r="EXV116" s="389"/>
      <c r="EXW116" s="390"/>
      <c r="EXX116" s="391"/>
      <c r="EXY116" s="392"/>
      <c r="EXZ116" s="393"/>
      <c r="EYA116" s="394"/>
      <c r="EYB116" s="395"/>
      <c r="EYC116" s="389"/>
      <c r="EYD116" s="390"/>
      <c r="EYE116" s="391"/>
      <c r="EYF116" s="392"/>
      <c r="EYG116" s="393"/>
      <c r="EYH116" s="394"/>
      <c r="EYI116" s="395"/>
      <c r="EYJ116" s="389"/>
      <c r="EYK116" s="390"/>
      <c r="EYL116" s="391"/>
      <c r="EYM116" s="392"/>
      <c r="EYN116" s="393"/>
      <c r="EYO116" s="394"/>
      <c r="EYP116" s="395"/>
      <c r="EYQ116" s="389"/>
      <c r="EYR116" s="390"/>
      <c r="EYS116" s="391"/>
      <c r="EYT116" s="392"/>
      <c r="EYU116" s="393"/>
      <c r="EYV116" s="394"/>
      <c r="EYW116" s="395"/>
      <c r="EYX116" s="389"/>
      <c r="EYY116" s="390"/>
      <c r="EYZ116" s="391"/>
      <c r="EZA116" s="392"/>
      <c r="EZB116" s="393"/>
      <c r="EZC116" s="394"/>
      <c r="EZD116" s="395"/>
      <c r="EZE116" s="389"/>
      <c r="EZF116" s="390"/>
      <c r="EZG116" s="391"/>
      <c r="EZH116" s="392"/>
      <c r="EZI116" s="393"/>
      <c r="EZJ116" s="394"/>
      <c r="EZK116" s="395"/>
      <c r="EZL116" s="389"/>
      <c r="EZM116" s="390"/>
      <c r="EZN116" s="391"/>
      <c r="EZO116" s="392"/>
      <c r="EZP116" s="393"/>
      <c r="EZQ116" s="394"/>
      <c r="EZR116" s="395"/>
      <c r="EZS116" s="389"/>
      <c r="EZT116" s="390"/>
      <c r="EZU116" s="391"/>
      <c r="EZV116" s="392"/>
      <c r="EZW116" s="393"/>
      <c r="EZX116" s="394"/>
      <c r="EZY116" s="395"/>
      <c r="EZZ116" s="389"/>
      <c r="FAA116" s="390"/>
      <c r="FAB116" s="391"/>
      <c r="FAC116" s="392"/>
      <c r="FAD116" s="393"/>
      <c r="FAE116" s="394"/>
      <c r="FAF116" s="395"/>
      <c r="FAG116" s="389"/>
      <c r="FAH116" s="390"/>
      <c r="FAI116" s="391"/>
      <c r="FAJ116" s="392"/>
      <c r="FAK116" s="393"/>
      <c r="FAL116" s="394"/>
      <c r="FAM116" s="395"/>
      <c r="FAN116" s="389"/>
      <c r="FAO116" s="390"/>
      <c r="FAP116" s="391"/>
      <c r="FAQ116" s="392"/>
      <c r="FAR116" s="393"/>
      <c r="FAS116" s="394"/>
      <c r="FAT116" s="395"/>
      <c r="FAU116" s="389"/>
      <c r="FAV116" s="390"/>
      <c r="FAW116" s="391"/>
      <c r="FAX116" s="392"/>
      <c r="FAY116" s="393"/>
      <c r="FAZ116" s="394"/>
      <c r="FBA116" s="395"/>
      <c r="FBB116" s="389"/>
      <c r="FBC116" s="390"/>
      <c r="FBD116" s="391"/>
      <c r="FBE116" s="392"/>
      <c r="FBF116" s="393"/>
      <c r="FBG116" s="394"/>
      <c r="FBH116" s="395"/>
      <c r="FBI116" s="389"/>
      <c r="FBJ116" s="390"/>
      <c r="FBK116" s="391"/>
      <c r="FBL116" s="392"/>
      <c r="FBM116" s="393"/>
      <c r="FBN116" s="394"/>
      <c r="FBO116" s="395"/>
      <c r="FBP116" s="389"/>
      <c r="FBQ116" s="390"/>
      <c r="FBR116" s="391"/>
      <c r="FBS116" s="392"/>
      <c r="FBT116" s="393"/>
      <c r="FBU116" s="394"/>
      <c r="FBV116" s="395"/>
      <c r="FBW116" s="389"/>
      <c r="FBX116" s="390"/>
      <c r="FBY116" s="391"/>
      <c r="FBZ116" s="392"/>
      <c r="FCA116" s="393"/>
      <c r="FCB116" s="394"/>
      <c r="FCC116" s="395"/>
      <c r="FCD116" s="389"/>
      <c r="FCE116" s="390"/>
      <c r="FCF116" s="391"/>
      <c r="FCG116" s="392"/>
      <c r="FCH116" s="393"/>
      <c r="FCI116" s="394"/>
      <c r="FCJ116" s="395"/>
      <c r="FCK116" s="389"/>
      <c r="FCL116" s="390"/>
      <c r="FCM116" s="391"/>
      <c r="FCN116" s="392"/>
      <c r="FCO116" s="393"/>
      <c r="FCP116" s="394"/>
      <c r="FCQ116" s="395"/>
      <c r="FCR116" s="389"/>
      <c r="FCS116" s="390"/>
      <c r="FCT116" s="391"/>
      <c r="FCU116" s="392"/>
      <c r="FCV116" s="393"/>
      <c r="FCW116" s="394"/>
      <c r="FCX116" s="395"/>
      <c r="FCY116" s="389"/>
      <c r="FCZ116" s="390"/>
      <c r="FDA116" s="391"/>
      <c r="FDB116" s="392"/>
      <c r="FDC116" s="393"/>
      <c r="FDD116" s="394"/>
      <c r="FDE116" s="395"/>
      <c r="FDF116" s="389"/>
      <c r="FDG116" s="390"/>
      <c r="FDH116" s="391"/>
      <c r="FDI116" s="392"/>
      <c r="FDJ116" s="393"/>
      <c r="FDK116" s="394"/>
      <c r="FDL116" s="395"/>
      <c r="FDM116" s="389"/>
      <c r="FDN116" s="390"/>
      <c r="FDO116" s="391"/>
      <c r="FDP116" s="392"/>
      <c r="FDQ116" s="393"/>
      <c r="FDR116" s="394"/>
      <c r="FDS116" s="395"/>
      <c r="FDT116" s="389"/>
      <c r="FDU116" s="390"/>
      <c r="FDV116" s="391"/>
      <c r="FDW116" s="392"/>
      <c r="FDX116" s="393"/>
      <c r="FDY116" s="394"/>
      <c r="FDZ116" s="395"/>
      <c r="FEA116" s="389"/>
      <c r="FEB116" s="390"/>
      <c r="FEC116" s="391"/>
      <c r="FED116" s="392"/>
      <c r="FEE116" s="393"/>
      <c r="FEF116" s="394"/>
      <c r="FEG116" s="395"/>
      <c r="FEH116" s="389"/>
      <c r="FEI116" s="390"/>
      <c r="FEJ116" s="391"/>
      <c r="FEK116" s="392"/>
      <c r="FEL116" s="393"/>
      <c r="FEM116" s="394"/>
      <c r="FEN116" s="395"/>
      <c r="FEO116" s="389"/>
      <c r="FEP116" s="390"/>
      <c r="FEQ116" s="391"/>
      <c r="FER116" s="392"/>
      <c r="FES116" s="393"/>
      <c r="FET116" s="394"/>
      <c r="FEU116" s="395"/>
      <c r="FEV116" s="389"/>
      <c r="FEW116" s="390"/>
      <c r="FEX116" s="391"/>
      <c r="FEY116" s="392"/>
      <c r="FEZ116" s="393"/>
      <c r="FFA116" s="394"/>
      <c r="FFB116" s="395"/>
      <c r="FFC116" s="389"/>
      <c r="FFD116" s="390"/>
      <c r="FFE116" s="391"/>
      <c r="FFF116" s="392"/>
      <c r="FFG116" s="393"/>
      <c r="FFH116" s="394"/>
      <c r="FFI116" s="395"/>
      <c r="FFJ116" s="389"/>
      <c r="FFK116" s="390"/>
      <c r="FFL116" s="391"/>
      <c r="FFM116" s="392"/>
      <c r="FFN116" s="393"/>
      <c r="FFO116" s="394"/>
      <c r="FFP116" s="395"/>
      <c r="FFQ116" s="389"/>
      <c r="FFR116" s="390"/>
      <c r="FFS116" s="391"/>
      <c r="FFT116" s="392"/>
      <c r="FFU116" s="393"/>
      <c r="FFV116" s="394"/>
      <c r="FFW116" s="395"/>
      <c r="FFX116" s="389"/>
      <c r="FFY116" s="390"/>
      <c r="FFZ116" s="391"/>
      <c r="FGA116" s="392"/>
      <c r="FGB116" s="393"/>
      <c r="FGC116" s="394"/>
      <c r="FGD116" s="395"/>
      <c r="FGE116" s="389"/>
      <c r="FGF116" s="390"/>
      <c r="FGG116" s="391"/>
      <c r="FGH116" s="392"/>
      <c r="FGI116" s="393"/>
      <c r="FGJ116" s="394"/>
      <c r="FGK116" s="395"/>
      <c r="FGL116" s="389"/>
      <c r="FGM116" s="390"/>
      <c r="FGN116" s="391"/>
      <c r="FGO116" s="392"/>
      <c r="FGP116" s="393"/>
      <c r="FGQ116" s="394"/>
      <c r="FGR116" s="395"/>
      <c r="FGS116" s="389"/>
      <c r="FGT116" s="390"/>
      <c r="FGU116" s="391"/>
      <c r="FGV116" s="392"/>
      <c r="FGW116" s="393"/>
      <c r="FGX116" s="394"/>
      <c r="FGY116" s="395"/>
      <c r="FGZ116" s="389"/>
      <c r="FHA116" s="390"/>
      <c r="FHB116" s="391"/>
      <c r="FHC116" s="392"/>
      <c r="FHD116" s="393"/>
      <c r="FHE116" s="394"/>
      <c r="FHF116" s="395"/>
      <c r="FHG116" s="389"/>
      <c r="FHH116" s="390"/>
      <c r="FHI116" s="391"/>
      <c r="FHJ116" s="392"/>
      <c r="FHK116" s="393"/>
      <c r="FHL116" s="394"/>
      <c r="FHM116" s="395"/>
      <c r="FHN116" s="389"/>
      <c r="FHO116" s="390"/>
      <c r="FHP116" s="391"/>
      <c r="FHQ116" s="392"/>
      <c r="FHR116" s="393"/>
      <c r="FHS116" s="394"/>
      <c r="FHT116" s="395"/>
      <c r="FHU116" s="389"/>
      <c r="FHV116" s="390"/>
      <c r="FHW116" s="391"/>
      <c r="FHX116" s="392"/>
      <c r="FHY116" s="393"/>
      <c r="FHZ116" s="394"/>
      <c r="FIA116" s="395"/>
      <c r="FIB116" s="389"/>
      <c r="FIC116" s="390"/>
      <c r="FID116" s="391"/>
      <c r="FIE116" s="392"/>
      <c r="FIF116" s="393"/>
      <c r="FIG116" s="394"/>
      <c r="FIH116" s="395"/>
      <c r="FII116" s="389"/>
      <c r="FIJ116" s="390"/>
      <c r="FIK116" s="391"/>
      <c r="FIL116" s="392"/>
      <c r="FIM116" s="393"/>
      <c r="FIN116" s="394"/>
      <c r="FIO116" s="395"/>
      <c r="FIP116" s="389"/>
      <c r="FIQ116" s="390"/>
      <c r="FIR116" s="391"/>
      <c r="FIS116" s="392"/>
      <c r="FIT116" s="393"/>
      <c r="FIU116" s="394"/>
      <c r="FIV116" s="395"/>
      <c r="FIW116" s="389"/>
      <c r="FIX116" s="390"/>
      <c r="FIY116" s="391"/>
      <c r="FIZ116" s="392"/>
      <c r="FJA116" s="393"/>
      <c r="FJB116" s="394"/>
      <c r="FJC116" s="395"/>
      <c r="FJD116" s="389"/>
      <c r="FJE116" s="390"/>
      <c r="FJF116" s="391"/>
      <c r="FJG116" s="392"/>
      <c r="FJH116" s="393"/>
      <c r="FJI116" s="394"/>
      <c r="FJJ116" s="395"/>
      <c r="FJK116" s="389"/>
      <c r="FJL116" s="390"/>
      <c r="FJM116" s="391"/>
      <c r="FJN116" s="392"/>
      <c r="FJO116" s="393"/>
      <c r="FJP116" s="394"/>
      <c r="FJQ116" s="395"/>
      <c r="FJR116" s="389"/>
      <c r="FJS116" s="390"/>
      <c r="FJT116" s="391"/>
      <c r="FJU116" s="392"/>
      <c r="FJV116" s="393"/>
      <c r="FJW116" s="394"/>
      <c r="FJX116" s="395"/>
      <c r="FJY116" s="389"/>
      <c r="FJZ116" s="390"/>
      <c r="FKA116" s="391"/>
      <c r="FKB116" s="392"/>
      <c r="FKC116" s="393"/>
      <c r="FKD116" s="394"/>
      <c r="FKE116" s="395"/>
      <c r="FKF116" s="389"/>
      <c r="FKG116" s="390"/>
      <c r="FKH116" s="391"/>
      <c r="FKI116" s="392"/>
      <c r="FKJ116" s="393"/>
      <c r="FKK116" s="394"/>
      <c r="FKL116" s="395"/>
      <c r="FKM116" s="389"/>
      <c r="FKN116" s="390"/>
      <c r="FKO116" s="391"/>
      <c r="FKP116" s="392"/>
      <c r="FKQ116" s="393"/>
      <c r="FKR116" s="394"/>
      <c r="FKS116" s="395"/>
      <c r="FKT116" s="389"/>
      <c r="FKU116" s="390"/>
      <c r="FKV116" s="391"/>
      <c r="FKW116" s="392"/>
      <c r="FKX116" s="393"/>
      <c r="FKY116" s="394"/>
      <c r="FKZ116" s="395"/>
      <c r="FLA116" s="389"/>
      <c r="FLB116" s="390"/>
      <c r="FLC116" s="391"/>
      <c r="FLD116" s="392"/>
      <c r="FLE116" s="393"/>
      <c r="FLF116" s="394"/>
      <c r="FLG116" s="395"/>
      <c r="FLH116" s="389"/>
      <c r="FLI116" s="390"/>
      <c r="FLJ116" s="391"/>
      <c r="FLK116" s="392"/>
      <c r="FLL116" s="393"/>
      <c r="FLM116" s="394"/>
      <c r="FLN116" s="395"/>
      <c r="FLO116" s="389"/>
      <c r="FLP116" s="390"/>
      <c r="FLQ116" s="391"/>
      <c r="FLR116" s="392"/>
      <c r="FLS116" s="393"/>
      <c r="FLT116" s="394"/>
      <c r="FLU116" s="395"/>
      <c r="FLV116" s="389"/>
      <c r="FLW116" s="390"/>
      <c r="FLX116" s="391"/>
      <c r="FLY116" s="392"/>
      <c r="FLZ116" s="393"/>
      <c r="FMA116" s="394"/>
      <c r="FMB116" s="395"/>
      <c r="FMC116" s="389"/>
      <c r="FMD116" s="390"/>
      <c r="FME116" s="391"/>
      <c r="FMF116" s="392"/>
      <c r="FMG116" s="393"/>
      <c r="FMH116" s="394"/>
      <c r="FMI116" s="395"/>
      <c r="FMJ116" s="389"/>
      <c r="FMK116" s="390"/>
      <c r="FML116" s="391"/>
      <c r="FMM116" s="392"/>
      <c r="FMN116" s="393"/>
      <c r="FMO116" s="394"/>
      <c r="FMP116" s="395"/>
      <c r="FMQ116" s="389"/>
      <c r="FMR116" s="390"/>
      <c r="FMS116" s="391"/>
      <c r="FMT116" s="392"/>
      <c r="FMU116" s="393"/>
      <c r="FMV116" s="394"/>
      <c r="FMW116" s="395"/>
      <c r="FMX116" s="389"/>
      <c r="FMY116" s="390"/>
      <c r="FMZ116" s="391"/>
      <c r="FNA116" s="392"/>
      <c r="FNB116" s="393"/>
      <c r="FNC116" s="394"/>
      <c r="FND116" s="395"/>
      <c r="FNE116" s="389"/>
      <c r="FNF116" s="390"/>
      <c r="FNG116" s="391"/>
      <c r="FNH116" s="392"/>
      <c r="FNI116" s="393"/>
      <c r="FNJ116" s="394"/>
      <c r="FNK116" s="395"/>
      <c r="FNL116" s="389"/>
      <c r="FNM116" s="390"/>
      <c r="FNN116" s="391"/>
      <c r="FNO116" s="392"/>
      <c r="FNP116" s="393"/>
      <c r="FNQ116" s="394"/>
      <c r="FNR116" s="395"/>
      <c r="FNS116" s="389"/>
      <c r="FNT116" s="390"/>
      <c r="FNU116" s="391"/>
      <c r="FNV116" s="392"/>
      <c r="FNW116" s="393"/>
      <c r="FNX116" s="394"/>
      <c r="FNY116" s="395"/>
      <c r="FNZ116" s="389"/>
      <c r="FOA116" s="390"/>
      <c r="FOB116" s="391"/>
      <c r="FOC116" s="392"/>
      <c r="FOD116" s="393"/>
      <c r="FOE116" s="394"/>
      <c r="FOF116" s="395"/>
      <c r="FOG116" s="389"/>
      <c r="FOH116" s="390"/>
      <c r="FOI116" s="391"/>
      <c r="FOJ116" s="392"/>
      <c r="FOK116" s="393"/>
      <c r="FOL116" s="394"/>
      <c r="FOM116" s="395"/>
      <c r="FON116" s="389"/>
      <c r="FOO116" s="390"/>
      <c r="FOP116" s="391"/>
      <c r="FOQ116" s="392"/>
      <c r="FOR116" s="393"/>
      <c r="FOS116" s="394"/>
      <c r="FOT116" s="395"/>
      <c r="FOU116" s="389"/>
      <c r="FOV116" s="390"/>
      <c r="FOW116" s="391"/>
      <c r="FOX116" s="392"/>
      <c r="FOY116" s="393"/>
      <c r="FOZ116" s="394"/>
      <c r="FPA116" s="395"/>
      <c r="FPB116" s="389"/>
      <c r="FPC116" s="390"/>
      <c r="FPD116" s="391"/>
      <c r="FPE116" s="392"/>
      <c r="FPF116" s="393"/>
      <c r="FPG116" s="394"/>
      <c r="FPH116" s="395"/>
      <c r="FPI116" s="389"/>
      <c r="FPJ116" s="390"/>
      <c r="FPK116" s="391"/>
      <c r="FPL116" s="392"/>
      <c r="FPM116" s="393"/>
      <c r="FPN116" s="394"/>
      <c r="FPO116" s="395"/>
      <c r="FPP116" s="389"/>
      <c r="FPQ116" s="390"/>
      <c r="FPR116" s="391"/>
      <c r="FPS116" s="392"/>
      <c r="FPT116" s="393"/>
      <c r="FPU116" s="394"/>
      <c r="FPV116" s="395"/>
      <c r="FPW116" s="389"/>
      <c r="FPX116" s="390"/>
      <c r="FPY116" s="391"/>
      <c r="FPZ116" s="392"/>
      <c r="FQA116" s="393"/>
      <c r="FQB116" s="394"/>
      <c r="FQC116" s="395"/>
      <c r="FQD116" s="389"/>
      <c r="FQE116" s="390"/>
      <c r="FQF116" s="391"/>
      <c r="FQG116" s="392"/>
      <c r="FQH116" s="393"/>
      <c r="FQI116" s="394"/>
      <c r="FQJ116" s="395"/>
      <c r="FQK116" s="389"/>
      <c r="FQL116" s="390"/>
      <c r="FQM116" s="391"/>
      <c r="FQN116" s="392"/>
      <c r="FQO116" s="393"/>
      <c r="FQP116" s="394"/>
      <c r="FQQ116" s="395"/>
      <c r="FQR116" s="389"/>
      <c r="FQS116" s="390"/>
      <c r="FQT116" s="391"/>
      <c r="FQU116" s="392"/>
      <c r="FQV116" s="393"/>
      <c r="FQW116" s="394"/>
      <c r="FQX116" s="395"/>
      <c r="FQY116" s="389"/>
      <c r="FQZ116" s="390"/>
      <c r="FRA116" s="391"/>
      <c r="FRB116" s="392"/>
      <c r="FRC116" s="393"/>
      <c r="FRD116" s="394"/>
      <c r="FRE116" s="395"/>
      <c r="FRF116" s="389"/>
      <c r="FRG116" s="390"/>
      <c r="FRH116" s="391"/>
      <c r="FRI116" s="392"/>
      <c r="FRJ116" s="393"/>
      <c r="FRK116" s="394"/>
      <c r="FRL116" s="395"/>
      <c r="FRM116" s="389"/>
      <c r="FRN116" s="390"/>
      <c r="FRO116" s="391"/>
      <c r="FRP116" s="392"/>
      <c r="FRQ116" s="393"/>
      <c r="FRR116" s="394"/>
      <c r="FRS116" s="395"/>
      <c r="FRT116" s="389"/>
      <c r="FRU116" s="390"/>
      <c r="FRV116" s="391"/>
      <c r="FRW116" s="392"/>
      <c r="FRX116" s="393"/>
      <c r="FRY116" s="394"/>
      <c r="FRZ116" s="395"/>
      <c r="FSA116" s="389"/>
      <c r="FSB116" s="390"/>
      <c r="FSC116" s="391"/>
      <c r="FSD116" s="392"/>
      <c r="FSE116" s="393"/>
      <c r="FSF116" s="394"/>
      <c r="FSG116" s="395"/>
      <c r="FSH116" s="389"/>
      <c r="FSI116" s="390"/>
      <c r="FSJ116" s="391"/>
      <c r="FSK116" s="392"/>
      <c r="FSL116" s="393"/>
      <c r="FSM116" s="394"/>
      <c r="FSN116" s="395"/>
      <c r="FSO116" s="389"/>
      <c r="FSP116" s="390"/>
      <c r="FSQ116" s="391"/>
      <c r="FSR116" s="392"/>
      <c r="FSS116" s="393"/>
      <c r="FST116" s="394"/>
      <c r="FSU116" s="395"/>
      <c r="FSV116" s="389"/>
      <c r="FSW116" s="390"/>
      <c r="FSX116" s="391"/>
      <c r="FSY116" s="392"/>
      <c r="FSZ116" s="393"/>
      <c r="FTA116" s="394"/>
      <c r="FTB116" s="395"/>
      <c r="FTC116" s="389"/>
      <c r="FTD116" s="390"/>
      <c r="FTE116" s="391"/>
      <c r="FTF116" s="392"/>
      <c r="FTG116" s="393"/>
      <c r="FTH116" s="394"/>
      <c r="FTI116" s="395"/>
      <c r="FTJ116" s="389"/>
      <c r="FTK116" s="390"/>
      <c r="FTL116" s="391"/>
      <c r="FTM116" s="392"/>
      <c r="FTN116" s="393"/>
      <c r="FTO116" s="394"/>
      <c r="FTP116" s="395"/>
      <c r="FTQ116" s="389"/>
      <c r="FTR116" s="390"/>
      <c r="FTS116" s="391"/>
      <c r="FTT116" s="392"/>
      <c r="FTU116" s="393"/>
      <c r="FTV116" s="394"/>
      <c r="FTW116" s="395"/>
      <c r="FTX116" s="389"/>
      <c r="FTY116" s="390"/>
      <c r="FTZ116" s="391"/>
      <c r="FUA116" s="392"/>
      <c r="FUB116" s="393"/>
      <c r="FUC116" s="394"/>
      <c r="FUD116" s="395"/>
      <c r="FUE116" s="389"/>
      <c r="FUF116" s="390"/>
      <c r="FUG116" s="391"/>
      <c r="FUH116" s="392"/>
      <c r="FUI116" s="393"/>
      <c r="FUJ116" s="394"/>
      <c r="FUK116" s="395"/>
      <c r="FUL116" s="389"/>
      <c r="FUM116" s="390"/>
      <c r="FUN116" s="391"/>
      <c r="FUO116" s="392"/>
      <c r="FUP116" s="393"/>
      <c r="FUQ116" s="394"/>
      <c r="FUR116" s="395"/>
      <c r="FUS116" s="389"/>
      <c r="FUT116" s="390"/>
      <c r="FUU116" s="391"/>
      <c r="FUV116" s="392"/>
      <c r="FUW116" s="393"/>
      <c r="FUX116" s="394"/>
      <c r="FUY116" s="395"/>
      <c r="FUZ116" s="389"/>
      <c r="FVA116" s="390"/>
      <c r="FVB116" s="391"/>
      <c r="FVC116" s="392"/>
      <c r="FVD116" s="393"/>
      <c r="FVE116" s="394"/>
      <c r="FVF116" s="395"/>
      <c r="FVG116" s="389"/>
      <c r="FVH116" s="390"/>
      <c r="FVI116" s="391"/>
      <c r="FVJ116" s="392"/>
      <c r="FVK116" s="393"/>
      <c r="FVL116" s="394"/>
      <c r="FVM116" s="395"/>
      <c r="FVN116" s="389"/>
      <c r="FVO116" s="390"/>
      <c r="FVP116" s="391"/>
      <c r="FVQ116" s="392"/>
      <c r="FVR116" s="393"/>
      <c r="FVS116" s="394"/>
      <c r="FVT116" s="395"/>
      <c r="FVU116" s="389"/>
      <c r="FVV116" s="390"/>
      <c r="FVW116" s="391"/>
      <c r="FVX116" s="392"/>
      <c r="FVY116" s="393"/>
      <c r="FVZ116" s="394"/>
      <c r="FWA116" s="395"/>
      <c r="FWB116" s="389"/>
      <c r="FWC116" s="390"/>
      <c r="FWD116" s="391"/>
      <c r="FWE116" s="392"/>
      <c r="FWF116" s="393"/>
      <c r="FWG116" s="394"/>
      <c r="FWH116" s="395"/>
      <c r="FWI116" s="389"/>
      <c r="FWJ116" s="390"/>
      <c r="FWK116" s="391"/>
      <c r="FWL116" s="392"/>
      <c r="FWM116" s="393"/>
      <c r="FWN116" s="394"/>
      <c r="FWO116" s="395"/>
      <c r="FWP116" s="389"/>
      <c r="FWQ116" s="390"/>
      <c r="FWR116" s="391"/>
      <c r="FWS116" s="392"/>
      <c r="FWT116" s="393"/>
      <c r="FWU116" s="394"/>
      <c r="FWV116" s="395"/>
      <c r="FWW116" s="389"/>
      <c r="FWX116" s="390"/>
      <c r="FWY116" s="391"/>
      <c r="FWZ116" s="392"/>
      <c r="FXA116" s="393"/>
      <c r="FXB116" s="394"/>
      <c r="FXC116" s="395"/>
      <c r="FXD116" s="389"/>
      <c r="FXE116" s="390"/>
      <c r="FXF116" s="391"/>
      <c r="FXG116" s="392"/>
      <c r="FXH116" s="393"/>
      <c r="FXI116" s="394"/>
      <c r="FXJ116" s="395"/>
      <c r="FXK116" s="389"/>
      <c r="FXL116" s="390"/>
      <c r="FXM116" s="391"/>
      <c r="FXN116" s="392"/>
      <c r="FXO116" s="393"/>
      <c r="FXP116" s="394"/>
      <c r="FXQ116" s="395"/>
      <c r="FXR116" s="389"/>
      <c r="FXS116" s="390"/>
      <c r="FXT116" s="391"/>
      <c r="FXU116" s="392"/>
      <c r="FXV116" s="393"/>
      <c r="FXW116" s="394"/>
      <c r="FXX116" s="395"/>
      <c r="FXY116" s="389"/>
      <c r="FXZ116" s="390"/>
      <c r="FYA116" s="391"/>
      <c r="FYB116" s="392"/>
      <c r="FYC116" s="393"/>
      <c r="FYD116" s="394"/>
      <c r="FYE116" s="395"/>
      <c r="FYF116" s="389"/>
      <c r="FYG116" s="390"/>
      <c r="FYH116" s="391"/>
      <c r="FYI116" s="392"/>
      <c r="FYJ116" s="393"/>
      <c r="FYK116" s="394"/>
      <c r="FYL116" s="395"/>
      <c r="FYM116" s="389"/>
      <c r="FYN116" s="390"/>
      <c r="FYO116" s="391"/>
      <c r="FYP116" s="392"/>
      <c r="FYQ116" s="393"/>
      <c r="FYR116" s="394"/>
      <c r="FYS116" s="395"/>
      <c r="FYT116" s="389"/>
      <c r="FYU116" s="390"/>
      <c r="FYV116" s="391"/>
      <c r="FYW116" s="392"/>
      <c r="FYX116" s="393"/>
      <c r="FYY116" s="394"/>
      <c r="FYZ116" s="395"/>
      <c r="FZA116" s="389"/>
      <c r="FZB116" s="390"/>
      <c r="FZC116" s="391"/>
      <c r="FZD116" s="392"/>
      <c r="FZE116" s="393"/>
      <c r="FZF116" s="394"/>
      <c r="FZG116" s="395"/>
      <c r="FZH116" s="389"/>
      <c r="FZI116" s="390"/>
      <c r="FZJ116" s="391"/>
      <c r="FZK116" s="392"/>
      <c r="FZL116" s="393"/>
      <c r="FZM116" s="394"/>
      <c r="FZN116" s="395"/>
      <c r="FZO116" s="389"/>
      <c r="FZP116" s="390"/>
      <c r="FZQ116" s="391"/>
      <c r="FZR116" s="392"/>
      <c r="FZS116" s="393"/>
      <c r="FZT116" s="394"/>
      <c r="FZU116" s="395"/>
      <c r="FZV116" s="389"/>
      <c r="FZW116" s="390"/>
      <c r="FZX116" s="391"/>
      <c r="FZY116" s="392"/>
      <c r="FZZ116" s="393"/>
      <c r="GAA116" s="394"/>
      <c r="GAB116" s="395"/>
      <c r="GAC116" s="389"/>
      <c r="GAD116" s="390"/>
      <c r="GAE116" s="391"/>
      <c r="GAF116" s="392"/>
      <c r="GAG116" s="393"/>
      <c r="GAH116" s="394"/>
      <c r="GAI116" s="395"/>
      <c r="GAJ116" s="389"/>
      <c r="GAK116" s="390"/>
      <c r="GAL116" s="391"/>
      <c r="GAM116" s="392"/>
      <c r="GAN116" s="393"/>
      <c r="GAO116" s="394"/>
      <c r="GAP116" s="395"/>
      <c r="GAQ116" s="389"/>
      <c r="GAR116" s="390"/>
      <c r="GAS116" s="391"/>
      <c r="GAT116" s="392"/>
      <c r="GAU116" s="393"/>
      <c r="GAV116" s="394"/>
      <c r="GAW116" s="395"/>
      <c r="GAX116" s="389"/>
      <c r="GAY116" s="390"/>
      <c r="GAZ116" s="391"/>
      <c r="GBA116" s="392"/>
      <c r="GBB116" s="393"/>
      <c r="GBC116" s="394"/>
      <c r="GBD116" s="395"/>
      <c r="GBE116" s="389"/>
      <c r="GBF116" s="390"/>
      <c r="GBG116" s="391"/>
      <c r="GBH116" s="392"/>
      <c r="GBI116" s="393"/>
      <c r="GBJ116" s="394"/>
      <c r="GBK116" s="395"/>
      <c r="GBL116" s="389"/>
      <c r="GBM116" s="390"/>
      <c r="GBN116" s="391"/>
      <c r="GBO116" s="392"/>
      <c r="GBP116" s="393"/>
      <c r="GBQ116" s="394"/>
      <c r="GBR116" s="395"/>
      <c r="GBS116" s="389"/>
      <c r="GBT116" s="390"/>
      <c r="GBU116" s="391"/>
      <c r="GBV116" s="392"/>
      <c r="GBW116" s="393"/>
      <c r="GBX116" s="394"/>
      <c r="GBY116" s="395"/>
      <c r="GBZ116" s="389"/>
      <c r="GCA116" s="390"/>
      <c r="GCB116" s="391"/>
      <c r="GCC116" s="392"/>
      <c r="GCD116" s="393"/>
      <c r="GCE116" s="394"/>
      <c r="GCF116" s="395"/>
      <c r="GCG116" s="389"/>
      <c r="GCH116" s="390"/>
      <c r="GCI116" s="391"/>
      <c r="GCJ116" s="392"/>
      <c r="GCK116" s="393"/>
      <c r="GCL116" s="394"/>
      <c r="GCM116" s="395"/>
      <c r="GCN116" s="389"/>
      <c r="GCO116" s="390"/>
      <c r="GCP116" s="391"/>
      <c r="GCQ116" s="392"/>
      <c r="GCR116" s="393"/>
      <c r="GCS116" s="394"/>
      <c r="GCT116" s="395"/>
      <c r="GCU116" s="389"/>
      <c r="GCV116" s="390"/>
      <c r="GCW116" s="391"/>
      <c r="GCX116" s="392"/>
      <c r="GCY116" s="393"/>
      <c r="GCZ116" s="394"/>
      <c r="GDA116" s="395"/>
      <c r="GDB116" s="389"/>
      <c r="GDC116" s="390"/>
      <c r="GDD116" s="391"/>
      <c r="GDE116" s="392"/>
      <c r="GDF116" s="393"/>
      <c r="GDG116" s="394"/>
      <c r="GDH116" s="395"/>
      <c r="GDI116" s="389"/>
      <c r="GDJ116" s="390"/>
      <c r="GDK116" s="391"/>
      <c r="GDL116" s="392"/>
      <c r="GDM116" s="393"/>
      <c r="GDN116" s="394"/>
      <c r="GDO116" s="395"/>
      <c r="GDP116" s="389"/>
      <c r="GDQ116" s="390"/>
      <c r="GDR116" s="391"/>
      <c r="GDS116" s="392"/>
      <c r="GDT116" s="393"/>
      <c r="GDU116" s="394"/>
      <c r="GDV116" s="395"/>
      <c r="GDW116" s="389"/>
      <c r="GDX116" s="390"/>
      <c r="GDY116" s="391"/>
      <c r="GDZ116" s="392"/>
      <c r="GEA116" s="393"/>
      <c r="GEB116" s="394"/>
      <c r="GEC116" s="395"/>
      <c r="GED116" s="389"/>
      <c r="GEE116" s="390"/>
      <c r="GEF116" s="391"/>
      <c r="GEG116" s="392"/>
      <c r="GEH116" s="393"/>
      <c r="GEI116" s="394"/>
      <c r="GEJ116" s="395"/>
      <c r="GEK116" s="389"/>
      <c r="GEL116" s="390"/>
      <c r="GEM116" s="391"/>
      <c r="GEN116" s="392"/>
      <c r="GEO116" s="393"/>
      <c r="GEP116" s="394"/>
      <c r="GEQ116" s="395"/>
      <c r="GER116" s="389"/>
      <c r="GES116" s="390"/>
      <c r="GET116" s="391"/>
      <c r="GEU116" s="392"/>
      <c r="GEV116" s="393"/>
      <c r="GEW116" s="394"/>
      <c r="GEX116" s="395"/>
      <c r="GEY116" s="389"/>
      <c r="GEZ116" s="390"/>
      <c r="GFA116" s="391"/>
      <c r="GFB116" s="392"/>
      <c r="GFC116" s="393"/>
      <c r="GFD116" s="394"/>
      <c r="GFE116" s="395"/>
      <c r="GFF116" s="389"/>
      <c r="GFG116" s="390"/>
      <c r="GFH116" s="391"/>
      <c r="GFI116" s="392"/>
      <c r="GFJ116" s="393"/>
      <c r="GFK116" s="394"/>
      <c r="GFL116" s="395"/>
      <c r="GFM116" s="389"/>
      <c r="GFN116" s="390"/>
      <c r="GFO116" s="391"/>
      <c r="GFP116" s="392"/>
      <c r="GFQ116" s="393"/>
      <c r="GFR116" s="394"/>
      <c r="GFS116" s="395"/>
      <c r="GFT116" s="389"/>
      <c r="GFU116" s="390"/>
      <c r="GFV116" s="391"/>
      <c r="GFW116" s="392"/>
      <c r="GFX116" s="393"/>
      <c r="GFY116" s="394"/>
      <c r="GFZ116" s="395"/>
      <c r="GGA116" s="389"/>
      <c r="GGB116" s="390"/>
      <c r="GGC116" s="391"/>
      <c r="GGD116" s="392"/>
      <c r="GGE116" s="393"/>
      <c r="GGF116" s="394"/>
      <c r="GGG116" s="395"/>
      <c r="GGH116" s="389"/>
      <c r="GGI116" s="390"/>
      <c r="GGJ116" s="391"/>
      <c r="GGK116" s="392"/>
      <c r="GGL116" s="393"/>
      <c r="GGM116" s="394"/>
      <c r="GGN116" s="395"/>
      <c r="GGO116" s="389"/>
      <c r="GGP116" s="390"/>
      <c r="GGQ116" s="391"/>
      <c r="GGR116" s="392"/>
      <c r="GGS116" s="393"/>
      <c r="GGT116" s="394"/>
      <c r="GGU116" s="395"/>
      <c r="GGV116" s="389"/>
      <c r="GGW116" s="390"/>
      <c r="GGX116" s="391"/>
      <c r="GGY116" s="392"/>
      <c r="GGZ116" s="393"/>
      <c r="GHA116" s="394"/>
      <c r="GHB116" s="395"/>
      <c r="GHC116" s="389"/>
      <c r="GHD116" s="390"/>
      <c r="GHE116" s="391"/>
      <c r="GHF116" s="392"/>
      <c r="GHG116" s="393"/>
      <c r="GHH116" s="394"/>
      <c r="GHI116" s="395"/>
      <c r="GHJ116" s="389"/>
      <c r="GHK116" s="390"/>
      <c r="GHL116" s="391"/>
      <c r="GHM116" s="392"/>
      <c r="GHN116" s="393"/>
      <c r="GHO116" s="394"/>
      <c r="GHP116" s="395"/>
      <c r="GHQ116" s="389"/>
      <c r="GHR116" s="390"/>
      <c r="GHS116" s="391"/>
      <c r="GHT116" s="392"/>
      <c r="GHU116" s="393"/>
      <c r="GHV116" s="394"/>
      <c r="GHW116" s="395"/>
      <c r="GHX116" s="389"/>
      <c r="GHY116" s="390"/>
      <c r="GHZ116" s="391"/>
      <c r="GIA116" s="392"/>
      <c r="GIB116" s="393"/>
      <c r="GIC116" s="394"/>
      <c r="GID116" s="395"/>
      <c r="GIE116" s="389"/>
      <c r="GIF116" s="390"/>
      <c r="GIG116" s="391"/>
      <c r="GIH116" s="392"/>
      <c r="GII116" s="393"/>
      <c r="GIJ116" s="394"/>
      <c r="GIK116" s="395"/>
      <c r="GIL116" s="389"/>
      <c r="GIM116" s="390"/>
      <c r="GIN116" s="391"/>
      <c r="GIO116" s="392"/>
      <c r="GIP116" s="393"/>
      <c r="GIQ116" s="394"/>
      <c r="GIR116" s="395"/>
      <c r="GIS116" s="389"/>
      <c r="GIT116" s="390"/>
      <c r="GIU116" s="391"/>
      <c r="GIV116" s="392"/>
      <c r="GIW116" s="393"/>
      <c r="GIX116" s="394"/>
      <c r="GIY116" s="395"/>
      <c r="GIZ116" s="389"/>
      <c r="GJA116" s="390"/>
      <c r="GJB116" s="391"/>
      <c r="GJC116" s="392"/>
      <c r="GJD116" s="393"/>
      <c r="GJE116" s="394"/>
      <c r="GJF116" s="395"/>
      <c r="GJG116" s="389"/>
      <c r="GJH116" s="390"/>
      <c r="GJI116" s="391"/>
      <c r="GJJ116" s="392"/>
      <c r="GJK116" s="393"/>
      <c r="GJL116" s="394"/>
      <c r="GJM116" s="395"/>
      <c r="GJN116" s="389"/>
      <c r="GJO116" s="390"/>
      <c r="GJP116" s="391"/>
      <c r="GJQ116" s="392"/>
      <c r="GJR116" s="393"/>
      <c r="GJS116" s="394"/>
      <c r="GJT116" s="395"/>
      <c r="GJU116" s="389"/>
      <c r="GJV116" s="390"/>
      <c r="GJW116" s="391"/>
      <c r="GJX116" s="392"/>
      <c r="GJY116" s="393"/>
      <c r="GJZ116" s="394"/>
      <c r="GKA116" s="395"/>
      <c r="GKB116" s="389"/>
      <c r="GKC116" s="390"/>
      <c r="GKD116" s="391"/>
      <c r="GKE116" s="392"/>
      <c r="GKF116" s="393"/>
      <c r="GKG116" s="394"/>
      <c r="GKH116" s="395"/>
      <c r="GKI116" s="389"/>
      <c r="GKJ116" s="390"/>
      <c r="GKK116" s="391"/>
      <c r="GKL116" s="392"/>
      <c r="GKM116" s="393"/>
      <c r="GKN116" s="394"/>
      <c r="GKO116" s="395"/>
      <c r="GKP116" s="389"/>
      <c r="GKQ116" s="390"/>
      <c r="GKR116" s="391"/>
      <c r="GKS116" s="392"/>
      <c r="GKT116" s="393"/>
      <c r="GKU116" s="394"/>
      <c r="GKV116" s="395"/>
      <c r="GKW116" s="389"/>
      <c r="GKX116" s="390"/>
      <c r="GKY116" s="391"/>
      <c r="GKZ116" s="392"/>
      <c r="GLA116" s="393"/>
      <c r="GLB116" s="394"/>
      <c r="GLC116" s="395"/>
      <c r="GLD116" s="389"/>
      <c r="GLE116" s="390"/>
      <c r="GLF116" s="391"/>
      <c r="GLG116" s="392"/>
      <c r="GLH116" s="393"/>
      <c r="GLI116" s="394"/>
      <c r="GLJ116" s="395"/>
      <c r="GLK116" s="389"/>
      <c r="GLL116" s="390"/>
      <c r="GLM116" s="391"/>
      <c r="GLN116" s="392"/>
      <c r="GLO116" s="393"/>
      <c r="GLP116" s="394"/>
      <c r="GLQ116" s="395"/>
      <c r="GLR116" s="389"/>
      <c r="GLS116" s="390"/>
      <c r="GLT116" s="391"/>
      <c r="GLU116" s="392"/>
      <c r="GLV116" s="393"/>
      <c r="GLW116" s="394"/>
      <c r="GLX116" s="395"/>
      <c r="GLY116" s="389"/>
      <c r="GLZ116" s="390"/>
      <c r="GMA116" s="391"/>
      <c r="GMB116" s="392"/>
      <c r="GMC116" s="393"/>
      <c r="GMD116" s="394"/>
      <c r="GME116" s="395"/>
      <c r="GMF116" s="389"/>
      <c r="GMG116" s="390"/>
      <c r="GMH116" s="391"/>
      <c r="GMI116" s="392"/>
      <c r="GMJ116" s="393"/>
      <c r="GMK116" s="394"/>
      <c r="GML116" s="395"/>
      <c r="GMM116" s="389"/>
      <c r="GMN116" s="390"/>
      <c r="GMO116" s="391"/>
      <c r="GMP116" s="392"/>
      <c r="GMQ116" s="393"/>
      <c r="GMR116" s="394"/>
      <c r="GMS116" s="395"/>
      <c r="GMT116" s="389"/>
      <c r="GMU116" s="390"/>
      <c r="GMV116" s="391"/>
      <c r="GMW116" s="392"/>
      <c r="GMX116" s="393"/>
      <c r="GMY116" s="394"/>
      <c r="GMZ116" s="395"/>
      <c r="GNA116" s="389"/>
      <c r="GNB116" s="390"/>
      <c r="GNC116" s="391"/>
      <c r="GND116" s="392"/>
      <c r="GNE116" s="393"/>
      <c r="GNF116" s="394"/>
      <c r="GNG116" s="395"/>
      <c r="GNH116" s="389"/>
      <c r="GNI116" s="390"/>
      <c r="GNJ116" s="391"/>
      <c r="GNK116" s="392"/>
      <c r="GNL116" s="393"/>
      <c r="GNM116" s="394"/>
      <c r="GNN116" s="395"/>
      <c r="GNO116" s="389"/>
      <c r="GNP116" s="390"/>
      <c r="GNQ116" s="391"/>
      <c r="GNR116" s="392"/>
      <c r="GNS116" s="393"/>
      <c r="GNT116" s="394"/>
      <c r="GNU116" s="395"/>
      <c r="GNV116" s="389"/>
      <c r="GNW116" s="390"/>
      <c r="GNX116" s="391"/>
      <c r="GNY116" s="392"/>
      <c r="GNZ116" s="393"/>
      <c r="GOA116" s="394"/>
      <c r="GOB116" s="395"/>
      <c r="GOC116" s="389"/>
      <c r="GOD116" s="390"/>
      <c r="GOE116" s="391"/>
      <c r="GOF116" s="392"/>
      <c r="GOG116" s="393"/>
      <c r="GOH116" s="394"/>
      <c r="GOI116" s="395"/>
      <c r="GOJ116" s="389"/>
      <c r="GOK116" s="390"/>
      <c r="GOL116" s="391"/>
      <c r="GOM116" s="392"/>
      <c r="GON116" s="393"/>
      <c r="GOO116" s="394"/>
      <c r="GOP116" s="395"/>
      <c r="GOQ116" s="389"/>
      <c r="GOR116" s="390"/>
      <c r="GOS116" s="391"/>
      <c r="GOT116" s="392"/>
      <c r="GOU116" s="393"/>
      <c r="GOV116" s="394"/>
      <c r="GOW116" s="395"/>
      <c r="GOX116" s="389"/>
      <c r="GOY116" s="390"/>
      <c r="GOZ116" s="391"/>
      <c r="GPA116" s="392"/>
      <c r="GPB116" s="393"/>
      <c r="GPC116" s="394"/>
      <c r="GPD116" s="395"/>
      <c r="GPE116" s="389"/>
      <c r="GPF116" s="390"/>
      <c r="GPG116" s="391"/>
      <c r="GPH116" s="392"/>
      <c r="GPI116" s="393"/>
      <c r="GPJ116" s="394"/>
      <c r="GPK116" s="395"/>
      <c r="GPL116" s="389"/>
      <c r="GPM116" s="390"/>
      <c r="GPN116" s="391"/>
      <c r="GPO116" s="392"/>
      <c r="GPP116" s="393"/>
      <c r="GPQ116" s="394"/>
      <c r="GPR116" s="395"/>
      <c r="GPS116" s="389"/>
      <c r="GPT116" s="390"/>
      <c r="GPU116" s="391"/>
      <c r="GPV116" s="392"/>
      <c r="GPW116" s="393"/>
      <c r="GPX116" s="394"/>
      <c r="GPY116" s="395"/>
      <c r="GPZ116" s="389"/>
      <c r="GQA116" s="390"/>
      <c r="GQB116" s="391"/>
      <c r="GQC116" s="392"/>
      <c r="GQD116" s="393"/>
      <c r="GQE116" s="394"/>
      <c r="GQF116" s="395"/>
      <c r="GQG116" s="389"/>
      <c r="GQH116" s="390"/>
      <c r="GQI116" s="391"/>
      <c r="GQJ116" s="392"/>
      <c r="GQK116" s="393"/>
      <c r="GQL116" s="394"/>
      <c r="GQM116" s="395"/>
      <c r="GQN116" s="389"/>
      <c r="GQO116" s="390"/>
      <c r="GQP116" s="391"/>
      <c r="GQQ116" s="392"/>
      <c r="GQR116" s="393"/>
      <c r="GQS116" s="394"/>
      <c r="GQT116" s="395"/>
      <c r="GQU116" s="389"/>
      <c r="GQV116" s="390"/>
      <c r="GQW116" s="391"/>
      <c r="GQX116" s="392"/>
      <c r="GQY116" s="393"/>
      <c r="GQZ116" s="394"/>
      <c r="GRA116" s="395"/>
      <c r="GRB116" s="389"/>
      <c r="GRC116" s="390"/>
      <c r="GRD116" s="391"/>
      <c r="GRE116" s="392"/>
      <c r="GRF116" s="393"/>
      <c r="GRG116" s="394"/>
      <c r="GRH116" s="395"/>
      <c r="GRI116" s="389"/>
      <c r="GRJ116" s="390"/>
      <c r="GRK116" s="391"/>
      <c r="GRL116" s="392"/>
      <c r="GRM116" s="393"/>
      <c r="GRN116" s="394"/>
      <c r="GRO116" s="395"/>
      <c r="GRP116" s="389"/>
      <c r="GRQ116" s="390"/>
      <c r="GRR116" s="391"/>
      <c r="GRS116" s="392"/>
      <c r="GRT116" s="393"/>
      <c r="GRU116" s="394"/>
      <c r="GRV116" s="395"/>
      <c r="GRW116" s="389"/>
      <c r="GRX116" s="390"/>
      <c r="GRY116" s="391"/>
      <c r="GRZ116" s="392"/>
      <c r="GSA116" s="393"/>
      <c r="GSB116" s="394"/>
      <c r="GSC116" s="395"/>
      <c r="GSD116" s="389"/>
      <c r="GSE116" s="390"/>
      <c r="GSF116" s="391"/>
      <c r="GSG116" s="392"/>
      <c r="GSH116" s="393"/>
      <c r="GSI116" s="394"/>
      <c r="GSJ116" s="395"/>
      <c r="GSK116" s="389"/>
      <c r="GSL116" s="390"/>
      <c r="GSM116" s="391"/>
      <c r="GSN116" s="392"/>
      <c r="GSO116" s="393"/>
      <c r="GSP116" s="394"/>
      <c r="GSQ116" s="395"/>
      <c r="GSR116" s="389"/>
      <c r="GSS116" s="390"/>
      <c r="GST116" s="391"/>
      <c r="GSU116" s="392"/>
      <c r="GSV116" s="393"/>
      <c r="GSW116" s="394"/>
      <c r="GSX116" s="395"/>
      <c r="GSY116" s="389"/>
      <c r="GSZ116" s="390"/>
      <c r="GTA116" s="391"/>
      <c r="GTB116" s="392"/>
      <c r="GTC116" s="393"/>
      <c r="GTD116" s="394"/>
      <c r="GTE116" s="395"/>
      <c r="GTF116" s="389"/>
      <c r="GTG116" s="390"/>
      <c r="GTH116" s="391"/>
      <c r="GTI116" s="392"/>
      <c r="GTJ116" s="393"/>
      <c r="GTK116" s="394"/>
      <c r="GTL116" s="395"/>
      <c r="GTM116" s="389"/>
      <c r="GTN116" s="390"/>
      <c r="GTO116" s="391"/>
      <c r="GTP116" s="392"/>
      <c r="GTQ116" s="393"/>
      <c r="GTR116" s="394"/>
      <c r="GTS116" s="395"/>
      <c r="GTT116" s="389"/>
      <c r="GTU116" s="390"/>
      <c r="GTV116" s="391"/>
      <c r="GTW116" s="392"/>
      <c r="GTX116" s="393"/>
      <c r="GTY116" s="394"/>
      <c r="GTZ116" s="395"/>
      <c r="GUA116" s="389"/>
      <c r="GUB116" s="390"/>
      <c r="GUC116" s="391"/>
      <c r="GUD116" s="392"/>
      <c r="GUE116" s="393"/>
      <c r="GUF116" s="394"/>
      <c r="GUG116" s="395"/>
      <c r="GUH116" s="389"/>
      <c r="GUI116" s="390"/>
      <c r="GUJ116" s="391"/>
      <c r="GUK116" s="392"/>
      <c r="GUL116" s="393"/>
      <c r="GUM116" s="394"/>
      <c r="GUN116" s="395"/>
      <c r="GUO116" s="389"/>
      <c r="GUP116" s="390"/>
      <c r="GUQ116" s="391"/>
      <c r="GUR116" s="392"/>
      <c r="GUS116" s="393"/>
      <c r="GUT116" s="394"/>
      <c r="GUU116" s="395"/>
      <c r="GUV116" s="389"/>
      <c r="GUW116" s="390"/>
      <c r="GUX116" s="391"/>
      <c r="GUY116" s="392"/>
      <c r="GUZ116" s="393"/>
      <c r="GVA116" s="394"/>
      <c r="GVB116" s="395"/>
      <c r="GVC116" s="389"/>
      <c r="GVD116" s="390"/>
      <c r="GVE116" s="391"/>
      <c r="GVF116" s="392"/>
      <c r="GVG116" s="393"/>
      <c r="GVH116" s="394"/>
      <c r="GVI116" s="395"/>
      <c r="GVJ116" s="389"/>
      <c r="GVK116" s="390"/>
      <c r="GVL116" s="391"/>
      <c r="GVM116" s="392"/>
      <c r="GVN116" s="393"/>
      <c r="GVO116" s="394"/>
      <c r="GVP116" s="395"/>
      <c r="GVQ116" s="389"/>
      <c r="GVR116" s="390"/>
      <c r="GVS116" s="391"/>
      <c r="GVT116" s="392"/>
      <c r="GVU116" s="393"/>
      <c r="GVV116" s="394"/>
      <c r="GVW116" s="395"/>
      <c r="GVX116" s="389"/>
      <c r="GVY116" s="390"/>
      <c r="GVZ116" s="391"/>
      <c r="GWA116" s="392"/>
      <c r="GWB116" s="393"/>
      <c r="GWC116" s="394"/>
      <c r="GWD116" s="395"/>
      <c r="GWE116" s="389"/>
      <c r="GWF116" s="390"/>
      <c r="GWG116" s="391"/>
      <c r="GWH116" s="392"/>
      <c r="GWI116" s="393"/>
      <c r="GWJ116" s="394"/>
      <c r="GWK116" s="395"/>
      <c r="GWL116" s="389"/>
      <c r="GWM116" s="390"/>
      <c r="GWN116" s="391"/>
      <c r="GWO116" s="392"/>
      <c r="GWP116" s="393"/>
      <c r="GWQ116" s="394"/>
      <c r="GWR116" s="395"/>
      <c r="GWS116" s="389"/>
      <c r="GWT116" s="390"/>
      <c r="GWU116" s="391"/>
      <c r="GWV116" s="392"/>
      <c r="GWW116" s="393"/>
      <c r="GWX116" s="394"/>
      <c r="GWY116" s="395"/>
      <c r="GWZ116" s="389"/>
      <c r="GXA116" s="390"/>
      <c r="GXB116" s="391"/>
      <c r="GXC116" s="392"/>
      <c r="GXD116" s="393"/>
      <c r="GXE116" s="394"/>
      <c r="GXF116" s="395"/>
      <c r="GXG116" s="389"/>
      <c r="GXH116" s="390"/>
      <c r="GXI116" s="391"/>
      <c r="GXJ116" s="392"/>
      <c r="GXK116" s="393"/>
      <c r="GXL116" s="394"/>
      <c r="GXM116" s="395"/>
      <c r="GXN116" s="389"/>
      <c r="GXO116" s="390"/>
      <c r="GXP116" s="391"/>
      <c r="GXQ116" s="392"/>
      <c r="GXR116" s="393"/>
      <c r="GXS116" s="394"/>
      <c r="GXT116" s="395"/>
      <c r="GXU116" s="389"/>
      <c r="GXV116" s="390"/>
      <c r="GXW116" s="391"/>
      <c r="GXX116" s="392"/>
      <c r="GXY116" s="393"/>
      <c r="GXZ116" s="394"/>
      <c r="GYA116" s="395"/>
      <c r="GYB116" s="389"/>
      <c r="GYC116" s="390"/>
      <c r="GYD116" s="391"/>
      <c r="GYE116" s="392"/>
      <c r="GYF116" s="393"/>
      <c r="GYG116" s="394"/>
      <c r="GYH116" s="395"/>
      <c r="GYI116" s="389"/>
      <c r="GYJ116" s="390"/>
      <c r="GYK116" s="391"/>
      <c r="GYL116" s="392"/>
      <c r="GYM116" s="393"/>
      <c r="GYN116" s="394"/>
      <c r="GYO116" s="395"/>
      <c r="GYP116" s="389"/>
      <c r="GYQ116" s="390"/>
      <c r="GYR116" s="391"/>
      <c r="GYS116" s="392"/>
      <c r="GYT116" s="393"/>
      <c r="GYU116" s="394"/>
      <c r="GYV116" s="395"/>
      <c r="GYW116" s="389"/>
      <c r="GYX116" s="390"/>
      <c r="GYY116" s="391"/>
      <c r="GYZ116" s="392"/>
      <c r="GZA116" s="393"/>
      <c r="GZB116" s="394"/>
      <c r="GZC116" s="395"/>
      <c r="GZD116" s="389"/>
      <c r="GZE116" s="390"/>
      <c r="GZF116" s="391"/>
      <c r="GZG116" s="392"/>
      <c r="GZH116" s="393"/>
      <c r="GZI116" s="394"/>
      <c r="GZJ116" s="395"/>
      <c r="GZK116" s="389"/>
      <c r="GZL116" s="390"/>
      <c r="GZM116" s="391"/>
      <c r="GZN116" s="392"/>
      <c r="GZO116" s="393"/>
      <c r="GZP116" s="394"/>
      <c r="GZQ116" s="395"/>
      <c r="GZR116" s="389"/>
      <c r="GZS116" s="390"/>
      <c r="GZT116" s="391"/>
      <c r="GZU116" s="392"/>
      <c r="GZV116" s="393"/>
      <c r="GZW116" s="394"/>
      <c r="GZX116" s="395"/>
      <c r="GZY116" s="389"/>
      <c r="GZZ116" s="390"/>
      <c r="HAA116" s="391"/>
      <c r="HAB116" s="392"/>
      <c r="HAC116" s="393"/>
      <c r="HAD116" s="394"/>
      <c r="HAE116" s="395"/>
      <c r="HAF116" s="389"/>
      <c r="HAG116" s="390"/>
      <c r="HAH116" s="391"/>
      <c r="HAI116" s="392"/>
      <c r="HAJ116" s="393"/>
      <c r="HAK116" s="394"/>
      <c r="HAL116" s="395"/>
      <c r="HAM116" s="389"/>
      <c r="HAN116" s="390"/>
      <c r="HAO116" s="391"/>
      <c r="HAP116" s="392"/>
      <c r="HAQ116" s="393"/>
      <c r="HAR116" s="394"/>
      <c r="HAS116" s="395"/>
      <c r="HAT116" s="389"/>
      <c r="HAU116" s="390"/>
      <c r="HAV116" s="391"/>
      <c r="HAW116" s="392"/>
      <c r="HAX116" s="393"/>
      <c r="HAY116" s="394"/>
      <c r="HAZ116" s="395"/>
      <c r="HBA116" s="389"/>
      <c r="HBB116" s="390"/>
      <c r="HBC116" s="391"/>
      <c r="HBD116" s="392"/>
      <c r="HBE116" s="393"/>
      <c r="HBF116" s="394"/>
      <c r="HBG116" s="395"/>
      <c r="HBH116" s="389"/>
      <c r="HBI116" s="390"/>
      <c r="HBJ116" s="391"/>
      <c r="HBK116" s="392"/>
      <c r="HBL116" s="393"/>
      <c r="HBM116" s="394"/>
      <c r="HBN116" s="395"/>
      <c r="HBO116" s="389"/>
      <c r="HBP116" s="390"/>
      <c r="HBQ116" s="391"/>
      <c r="HBR116" s="392"/>
      <c r="HBS116" s="393"/>
      <c r="HBT116" s="394"/>
      <c r="HBU116" s="395"/>
      <c r="HBV116" s="389"/>
      <c r="HBW116" s="390"/>
      <c r="HBX116" s="391"/>
      <c r="HBY116" s="392"/>
      <c r="HBZ116" s="393"/>
      <c r="HCA116" s="394"/>
      <c r="HCB116" s="395"/>
      <c r="HCC116" s="389"/>
      <c r="HCD116" s="390"/>
      <c r="HCE116" s="391"/>
      <c r="HCF116" s="392"/>
      <c r="HCG116" s="393"/>
      <c r="HCH116" s="394"/>
      <c r="HCI116" s="395"/>
      <c r="HCJ116" s="389"/>
      <c r="HCK116" s="390"/>
      <c r="HCL116" s="391"/>
      <c r="HCM116" s="392"/>
      <c r="HCN116" s="393"/>
      <c r="HCO116" s="394"/>
      <c r="HCP116" s="395"/>
      <c r="HCQ116" s="389"/>
      <c r="HCR116" s="390"/>
      <c r="HCS116" s="391"/>
      <c r="HCT116" s="392"/>
      <c r="HCU116" s="393"/>
      <c r="HCV116" s="394"/>
      <c r="HCW116" s="395"/>
      <c r="HCX116" s="389"/>
      <c r="HCY116" s="390"/>
      <c r="HCZ116" s="391"/>
      <c r="HDA116" s="392"/>
      <c r="HDB116" s="393"/>
      <c r="HDC116" s="394"/>
      <c r="HDD116" s="395"/>
      <c r="HDE116" s="389"/>
      <c r="HDF116" s="390"/>
      <c r="HDG116" s="391"/>
      <c r="HDH116" s="392"/>
      <c r="HDI116" s="393"/>
      <c r="HDJ116" s="394"/>
      <c r="HDK116" s="395"/>
      <c r="HDL116" s="389"/>
      <c r="HDM116" s="390"/>
      <c r="HDN116" s="391"/>
      <c r="HDO116" s="392"/>
      <c r="HDP116" s="393"/>
      <c r="HDQ116" s="394"/>
      <c r="HDR116" s="395"/>
      <c r="HDS116" s="389"/>
      <c r="HDT116" s="390"/>
      <c r="HDU116" s="391"/>
      <c r="HDV116" s="392"/>
      <c r="HDW116" s="393"/>
      <c r="HDX116" s="394"/>
      <c r="HDY116" s="395"/>
      <c r="HDZ116" s="389"/>
      <c r="HEA116" s="390"/>
      <c r="HEB116" s="391"/>
      <c r="HEC116" s="392"/>
      <c r="HED116" s="393"/>
      <c r="HEE116" s="394"/>
      <c r="HEF116" s="395"/>
      <c r="HEG116" s="389"/>
      <c r="HEH116" s="390"/>
      <c r="HEI116" s="391"/>
      <c r="HEJ116" s="392"/>
      <c r="HEK116" s="393"/>
      <c r="HEL116" s="394"/>
      <c r="HEM116" s="395"/>
      <c r="HEN116" s="389"/>
      <c r="HEO116" s="390"/>
      <c r="HEP116" s="391"/>
      <c r="HEQ116" s="392"/>
      <c r="HER116" s="393"/>
      <c r="HES116" s="394"/>
      <c r="HET116" s="395"/>
      <c r="HEU116" s="389"/>
      <c r="HEV116" s="390"/>
      <c r="HEW116" s="391"/>
      <c r="HEX116" s="392"/>
      <c r="HEY116" s="393"/>
      <c r="HEZ116" s="394"/>
      <c r="HFA116" s="395"/>
      <c r="HFB116" s="389"/>
      <c r="HFC116" s="390"/>
      <c r="HFD116" s="391"/>
      <c r="HFE116" s="392"/>
      <c r="HFF116" s="393"/>
      <c r="HFG116" s="394"/>
      <c r="HFH116" s="395"/>
      <c r="HFI116" s="389"/>
      <c r="HFJ116" s="390"/>
      <c r="HFK116" s="391"/>
      <c r="HFL116" s="392"/>
      <c r="HFM116" s="393"/>
      <c r="HFN116" s="394"/>
      <c r="HFO116" s="395"/>
      <c r="HFP116" s="389"/>
      <c r="HFQ116" s="390"/>
      <c r="HFR116" s="391"/>
      <c r="HFS116" s="392"/>
      <c r="HFT116" s="393"/>
      <c r="HFU116" s="394"/>
      <c r="HFV116" s="395"/>
      <c r="HFW116" s="389"/>
      <c r="HFX116" s="390"/>
      <c r="HFY116" s="391"/>
      <c r="HFZ116" s="392"/>
      <c r="HGA116" s="393"/>
      <c r="HGB116" s="394"/>
      <c r="HGC116" s="395"/>
      <c r="HGD116" s="389"/>
      <c r="HGE116" s="390"/>
      <c r="HGF116" s="391"/>
      <c r="HGG116" s="392"/>
      <c r="HGH116" s="393"/>
      <c r="HGI116" s="394"/>
      <c r="HGJ116" s="395"/>
      <c r="HGK116" s="389"/>
      <c r="HGL116" s="390"/>
      <c r="HGM116" s="391"/>
      <c r="HGN116" s="392"/>
      <c r="HGO116" s="393"/>
      <c r="HGP116" s="394"/>
      <c r="HGQ116" s="395"/>
      <c r="HGR116" s="389"/>
      <c r="HGS116" s="390"/>
      <c r="HGT116" s="391"/>
      <c r="HGU116" s="392"/>
      <c r="HGV116" s="393"/>
      <c r="HGW116" s="394"/>
      <c r="HGX116" s="395"/>
      <c r="HGY116" s="389"/>
      <c r="HGZ116" s="390"/>
      <c r="HHA116" s="391"/>
      <c r="HHB116" s="392"/>
      <c r="HHC116" s="393"/>
      <c r="HHD116" s="394"/>
      <c r="HHE116" s="395"/>
      <c r="HHF116" s="389"/>
      <c r="HHG116" s="390"/>
      <c r="HHH116" s="391"/>
      <c r="HHI116" s="392"/>
      <c r="HHJ116" s="393"/>
      <c r="HHK116" s="394"/>
      <c r="HHL116" s="395"/>
      <c r="HHM116" s="389"/>
      <c r="HHN116" s="390"/>
      <c r="HHO116" s="391"/>
      <c r="HHP116" s="392"/>
      <c r="HHQ116" s="393"/>
      <c r="HHR116" s="394"/>
      <c r="HHS116" s="395"/>
      <c r="HHT116" s="389"/>
      <c r="HHU116" s="390"/>
      <c r="HHV116" s="391"/>
      <c r="HHW116" s="392"/>
      <c r="HHX116" s="393"/>
      <c r="HHY116" s="394"/>
      <c r="HHZ116" s="395"/>
      <c r="HIA116" s="389"/>
      <c r="HIB116" s="390"/>
      <c r="HIC116" s="391"/>
      <c r="HID116" s="392"/>
      <c r="HIE116" s="393"/>
      <c r="HIF116" s="394"/>
      <c r="HIG116" s="395"/>
      <c r="HIH116" s="389"/>
      <c r="HII116" s="390"/>
      <c r="HIJ116" s="391"/>
      <c r="HIK116" s="392"/>
      <c r="HIL116" s="393"/>
      <c r="HIM116" s="394"/>
      <c r="HIN116" s="395"/>
      <c r="HIO116" s="389"/>
      <c r="HIP116" s="390"/>
      <c r="HIQ116" s="391"/>
      <c r="HIR116" s="392"/>
      <c r="HIS116" s="393"/>
      <c r="HIT116" s="394"/>
      <c r="HIU116" s="395"/>
      <c r="HIV116" s="389"/>
      <c r="HIW116" s="390"/>
      <c r="HIX116" s="391"/>
      <c r="HIY116" s="392"/>
      <c r="HIZ116" s="393"/>
      <c r="HJA116" s="394"/>
      <c r="HJB116" s="395"/>
      <c r="HJC116" s="389"/>
      <c r="HJD116" s="390"/>
      <c r="HJE116" s="391"/>
      <c r="HJF116" s="392"/>
      <c r="HJG116" s="393"/>
      <c r="HJH116" s="394"/>
      <c r="HJI116" s="395"/>
      <c r="HJJ116" s="389"/>
      <c r="HJK116" s="390"/>
      <c r="HJL116" s="391"/>
      <c r="HJM116" s="392"/>
      <c r="HJN116" s="393"/>
      <c r="HJO116" s="394"/>
      <c r="HJP116" s="395"/>
      <c r="HJQ116" s="389"/>
      <c r="HJR116" s="390"/>
      <c r="HJS116" s="391"/>
      <c r="HJT116" s="392"/>
      <c r="HJU116" s="393"/>
      <c r="HJV116" s="394"/>
      <c r="HJW116" s="395"/>
      <c r="HJX116" s="389"/>
      <c r="HJY116" s="390"/>
      <c r="HJZ116" s="391"/>
      <c r="HKA116" s="392"/>
      <c r="HKB116" s="393"/>
      <c r="HKC116" s="394"/>
      <c r="HKD116" s="395"/>
      <c r="HKE116" s="389"/>
      <c r="HKF116" s="390"/>
      <c r="HKG116" s="391"/>
      <c r="HKH116" s="392"/>
      <c r="HKI116" s="393"/>
      <c r="HKJ116" s="394"/>
      <c r="HKK116" s="395"/>
      <c r="HKL116" s="389"/>
      <c r="HKM116" s="390"/>
      <c r="HKN116" s="391"/>
      <c r="HKO116" s="392"/>
      <c r="HKP116" s="393"/>
      <c r="HKQ116" s="394"/>
      <c r="HKR116" s="395"/>
      <c r="HKS116" s="389"/>
      <c r="HKT116" s="390"/>
      <c r="HKU116" s="391"/>
      <c r="HKV116" s="392"/>
      <c r="HKW116" s="393"/>
      <c r="HKX116" s="394"/>
      <c r="HKY116" s="395"/>
      <c r="HKZ116" s="389"/>
      <c r="HLA116" s="390"/>
      <c r="HLB116" s="391"/>
      <c r="HLC116" s="392"/>
      <c r="HLD116" s="393"/>
      <c r="HLE116" s="394"/>
      <c r="HLF116" s="395"/>
      <c r="HLG116" s="389"/>
      <c r="HLH116" s="390"/>
      <c r="HLI116" s="391"/>
      <c r="HLJ116" s="392"/>
      <c r="HLK116" s="393"/>
      <c r="HLL116" s="394"/>
      <c r="HLM116" s="395"/>
      <c r="HLN116" s="389"/>
      <c r="HLO116" s="390"/>
      <c r="HLP116" s="391"/>
      <c r="HLQ116" s="392"/>
      <c r="HLR116" s="393"/>
      <c r="HLS116" s="394"/>
      <c r="HLT116" s="395"/>
      <c r="HLU116" s="389"/>
      <c r="HLV116" s="390"/>
      <c r="HLW116" s="391"/>
      <c r="HLX116" s="392"/>
      <c r="HLY116" s="393"/>
      <c r="HLZ116" s="394"/>
      <c r="HMA116" s="395"/>
      <c r="HMB116" s="389"/>
      <c r="HMC116" s="390"/>
      <c r="HMD116" s="391"/>
      <c r="HME116" s="392"/>
      <c r="HMF116" s="393"/>
      <c r="HMG116" s="394"/>
      <c r="HMH116" s="395"/>
      <c r="HMI116" s="389"/>
      <c r="HMJ116" s="390"/>
      <c r="HMK116" s="391"/>
      <c r="HML116" s="392"/>
      <c r="HMM116" s="393"/>
      <c r="HMN116" s="394"/>
      <c r="HMO116" s="395"/>
      <c r="HMP116" s="389"/>
      <c r="HMQ116" s="390"/>
      <c r="HMR116" s="391"/>
      <c r="HMS116" s="392"/>
      <c r="HMT116" s="393"/>
      <c r="HMU116" s="394"/>
      <c r="HMV116" s="395"/>
      <c r="HMW116" s="389"/>
      <c r="HMX116" s="390"/>
      <c r="HMY116" s="391"/>
      <c r="HMZ116" s="392"/>
      <c r="HNA116" s="393"/>
      <c r="HNB116" s="394"/>
      <c r="HNC116" s="395"/>
      <c r="HND116" s="389"/>
      <c r="HNE116" s="390"/>
      <c r="HNF116" s="391"/>
      <c r="HNG116" s="392"/>
      <c r="HNH116" s="393"/>
      <c r="HNI116" s="394"/>
      <c r="HNJ116" s="395"/>
      <c r="HNK116" s="389"/>
      <c r="HNL116" s="390"/>
      <c r="HNM116" s="391"/>
      <c r="HNN116" s="392"/>
      <c r="HNO116" s="393"/>
      <c r="HNP116" s="394"/>
      <c r="HNQ116" s="395"/>
      <c r="HNR116" s="389"/>
      <c r="HNS116" s="390"/>
      <c r="HNT116" s="391"/>
      <c r="HNU116" s="392"/>
      <c r="HNV116" s="393"/>
      <c r="HNW116" s="394"/>
      <c r="HNX116" s="395"/>
      <c r="HNY116" s="389"/>
      <c r="HNZ116" s="390"/>
      <c r="HOA116" s="391"/>
      <c r="HOB116" s="392"/>
      <c r="HOC116" s="393"/>
      <c r="HOD116" s="394"/>
      <c r="HOE116" s="395"/>
      <c r="HOF116" s="389"/>
      <c r="HOG116" s="390"/>
      <c r="HOH116" s="391"/>
      <c r="HOI116" s="392"/>
      <c r="HOJ116" s="393"/>
      <c r="HOK116" s="394"/>
      <c r="HOL116" s="395"/>
      <c r="HOM116" s="389"/>
      <c r="HON116" s="390"/>
      <c r="HOO116" s="391"/>
      <c r="HOP116" s="392"/>
      <c r="HOQ116" s="393"/>
      <c r="HOR116" s="394"/>
      <c r="HOS116" s="395"/>
      <c r="HOT116" s="389"/>
      <c r="HOU116" s="390"/>
      <c r="HOV116" s="391"/>
      <c r="HOW116" s="392"/>
      <c r="HOX116" s="393"/>
      <c r="HOY116" s="394"/>
      <c r="HOZ116" s="395"/>
      <c r="HPA116" s="389"/>
      <c r="HPB116" s="390"/>
      <c r="HPC116" s="391"/>
      <c r="HPD116" s="392"/>
      <c r="HPE116" s="393"/>
      <c r="HPF116" s="394"/>
      <c r="HPG116" s="395"/>
      <c r="HPH116" s="389"/>
      <c r="HPI116" s="390"/>
      <c r="HPJ116" s="391"/>
      <c r="HPK116" s="392"/>
      <c r="HPL116" s="393"/>
      <c r="HPM116" s="394"/>
      <c r="HPN116" s="395"/>
      <c r="HPO116" s="389"/>
      <c r="HPP116" s="390"/>
      <c r="HPQ116" s="391"/>
      <c r="HPR116" s="392"/>
      <c r="HPS116" s="393"/>
      <c r="HPT116" s="394"/>
      <c r="HPU116" s="395"/>
      <c r="HPV116" s="389"/>
      <c r="HPW116" s="390"/>
      <c r="HPX116" s="391"/>
      <c r="HPY116" s="392"/>
      <c r="HPZ116" s="393"/>
      <c r="HQA116" s="394"/>
      <c r="HQB116" s="395"/>
      <c r="HQC116" s="389"/>
      <c r="HQD116" s="390"/>
      <c r="HQE116" s="391"/>
      <c r="HQF116" s="392"/>
      <c r="HQG116" s="393"/>
      <c r="HQH116" s="394"/>
      <c r="HQI116" s="395"/>
      <c r="HQJ116" s="389"/>
      <c r="HQK116" s="390"/>
      <c r="HQL116" s="391"/>
      <c r="HQM116" s="392"/>
      <c r="HQN116" s="393"/>
      <c r="HQO116" s="394"/>
      <c r="HQP116" s="395"/>
      <c r="HQQ116" s="389"/>
      <c r="HQR116" s="390"/>
      <c r="HQS116" s="391"/>
      <c r="HQT116" s="392"/>
      <c r="HQU116" s="393"/>
      <c r="HQV116" s="394"/>
      <c r="HQW116" s="395"/>
      <c r="HQX116" s="389"/>
      <c r="HQY116" s="390"/>
      <c r="HQZ116" s="391"/>
      <c r="HRA116" s="392"/>
      <c r="HRB116" s="393"/>
      <c r="HRC116" s="394"/>
      <c r="HRD116" s="395"/>
      <c r="HRE116" s="389"/>
      <c r="HRF116" s="390"/>
      <c r="HRG116" s="391"/>
      <c r="HRH116" s="392"/>
      <c r="HRI116" s="393"/>
      <c r="HRJ116" s="394"/>
      <c r="HRK116" s="395"/>
      <c r="HRL116" s="389"/>
      <c r="HRM116" s="390"/>
      <c r="HRN116" s="391"/>
      <c r="HRO116" s="392"/>
      <c r="HRP116" s="393"/>
      <c r="HRQ116" s="394"/>
      <c r="HRR116" s="395"/>
      <c r="HRS116" s="389"/>
      <c r="HRT116" s="390"/>
      <c r="HRU116" s="391"/>
      <c r="HRV116" s="392"/>
      <c r="HRW116" s="393"/>
      <c r="HRX116" s="394"/>
      <c r="HRY116" s="395"/>
      <c r="HRZ116" s="389"/>
      <c r="HSA116" s="390"/>
      <c r="HSB116" s="391"/>
      <c r="HSC116" s="392"/>
      <c r="HSD116" s="393"/>
      <c r="HSE116" s="394"/>
      <c r="HSF116" s="395"/>
      <c r="HSG116" s="389"/>
      <c r="HSH116" s="390"/>
      <c r="HSI116" s="391"/>
      <c r="HSJ116" s="392"/>
      <c r="HSK116" s="393"/>
      <c r="HSL116" s="394"/>
      <c r="HSM116" s="395"/>
      <c r="HSN116" s="389"/>
      <c r="HSO116" s="390"/>
      <c r="HSP116" s="391"/>
      <c r="HSQ116" s="392"/>
      <c r="HSR116" s="393"/>
      <c r="HSS116" s="394"/>
      <c r="HST116" s="395"/>
      <c r="HSU116" s="389"/>
      <c r="HSV116" s="390"/>
      <c r="HSW116" s="391"/>
      <c r="HSX116" s="392"/>
      <c r="HSY116" s="393"/>
      <c r="HSZ116" s="394"/>
      <c r="HTA116" s="395"/>
      <c r="HTB116" s="389"/>
      <c r="HTC116" s="390"/>
      <c r="HTD116" s="391"/>
      <c r="HTE116" s="392"/>
      <c r="HTF116" s="393"/>
      <c r="HTG116" s="394"/>
      <c r="HTH116" s="395"/>
      <c r="HTI116" s="389"/>
      <c r="HTJ116" s="390"/>
      <c r="HTK116" s="391"/>
      <c r="HTL116" s="392"/>
      <c r="HTM116" s="393"/>
      <c r="HTN116" s="394"/>
      <c r="HTO116" s="395"/>
      <c r="HTP116" s="389"/>
      <c r="HTQ116" s="390"/>
      <c r="HTR116" s="391"/>
      <c r="HTS116" s="392"/>
      <c r="HTT116" s="393"/>
      <c r="HTU116" s="394"/>
      <c r="HTV116" s="395"/>
      <c r="HTW116" s="389"/>
      <c r="HTX116" s="390"/>
      <c r="HTY116" s="391"/>
      <c r="HTZ116" s="392"/>
      <c r="HUA116" s="393"/>
      <c r="HUB116" s="394"/>
      <c r="HUC116" s="395"/>
      <c r="HUD116" s="389"/>
      <c r="HUE116" s="390"/>
      <c r="HUF116" s="391"/>
      <c r="HUG116" s="392"/>
      <c r="HUH116" s="393"/>
      <c r="HUI116" s="394"/>
      <c r="HUJ116" s="395"/>
      <c r="HUK116" s="389"/>
      <c r="HUL116" s="390"/>
      <c r="HUM116" s="391"/>
      <c r="HUN116" s="392"/>
      <c r="HUO116" s="393"/>
      <c r="HUP116" s="394"/>
      <c r="HUQ116" s="395"/>
      <c r="HUR116" s="389"/>
      <c r="HUS116" s="390"/>
      <c r="HUT116" s="391"/>
      <c r="HUU116" s="392"/>
      <c r="HUV116" s="393"/>
      <c r="HUW116" s="394"/>
      <c r="HUX116" s="395"/>
      <c r="HUY116" s="389"/>
      <c r="HUZ116" s="390"/>
      <c r="HVA116" s="391"/>
      <c r="HVB116" s="392"/>
      <c r="HVC116" s="393"/>
      <c r="HVD116" s="394"/>
      <c r="HVE116" s="395"/>
      <c r="HVF116" s="389"/>
      <c r="HVG116" s="390"/>
      <c r="HVH116" s="391"/>
      <c r="HVI116" s="392"/>
      <c r="HVJ116" s="393"/>
      <c r="HVK116" s="394"/>
      <c r="HVL116" s="395"/>
      <c r="HVM116" s="389"/>
      <c r="HVN116" s="390"/>
      <c r="HVO116" s="391"/>
      <c r="HVP116" s="392"/>
      <c r="HVQ116" s="393"/>
      <c r="HVR116" s="394"/>
      <c r="HVS116" s="395"/>
      <c r="HVT116" s="389"/>
      <c r="HVU116" s="390"/>
      <c r="HVV116" s="391"/>
      <c r="HVW116" s="392"/>
      <c r="HVX116" s="393"/>
      <c r="HVY116" s="394"/>
      <c r="HVZ116" s="395"/>
      <c r="HWA116" s="389"/>
      <c r="HWB116" s="390"/>
      <c r="HWC116" s="391"/>
      <c r="HWD116" s="392"/>
      <c r="HWE116" s="393"/>
      <c r="HWF116" s="394"/>
      <c r="HWG116" s="395"/>
      <c r="HWH116" s="389"/>
      <c r="HWI116" s="390"/>
      <c r="HWJ116" s="391"/>
      <c r="HWK116" s="392"/>
      <c r="HWL116" s="393"/>
      <c r="HWM116" s="394"/>
      <c r="HWN116" s="395"/>
      <c r="HWO116" s="389"/>
      <c r="HWP116" s="390"/>
      <c r="HWQ116" s="391"/>
      <c r="HWR116" s="392"/>
      <c r="HWS116" s="393"/>
      <c r="HWT116" s="394"/>
      <c r="HWU116" s="395"/>
      <c r="HWV116" s="389"/>
      <c r="HWW116" s="390"/>
      <c r="HWX116" s="391"/>
      <c r="HWY116" s="392"/>
      <c r="HWZ116" s="393"/>
      <c r="HXA116" s="394"/>
      <c r="HXB116" s="395"/>
      <c r="HXC116" s="389"/>
      <c r="HXD116" s="390"/>
      <c r="HXE116" s="391"/>
      <c r="HXF116" s="392"/>
      <c r="HXG116" s="393"/>
      <c r="HXH116" s="394"/>
      <c r="HXI116" s="395"/>
      <c r="HXJ116" s="389"/>
      <c r="HXK116" s="390"/>
      <c r="HXL116" s="391"/>
      <c r="HXM116" s="392"/>
      <c r="HXN116" s="393"/>
      <c r="HXO116" s="394"/>
      <c r="HXP116" s="395"/>
      <c r="HXQ116" s="389"/>
      <c r="HXR116" s="390"/>
      <c r="HXS116" s="391"/>
      <c r="HXT116" s="392"/>
      <c r="HXU116" s="393"/>
      <c r="HXV116" s="394"/>
      <c r="HXW116" s="395"/>
      <c r="HXX116" s="389"/>
      <c r="HXY116" s="390"/>
      <c r="HXZ116" s="391"/>
      <c r="HYA116" s="392"/>
      <c r="HYB116" s="393"/>
      <c r="HYC116" s="394"/>
      <c r="HYD116" s="395"/>
      <c r="HYE116" s="389"/>
      <c r="HYF116" s="390"/>
      <c r="HYG116" s="391"/>
      <c r="HYH116" s="392"/>
      <c r="HYI116" s="393"/>
      <c r="HYJ116" s="394"/>
      <c r="HYK116" s="395"/>
      <c r="HYL116" s="389"/>
      <c r="HYM116" s="390"/>
      <c r="HYN116" s="391"/>
      <c r="HYO116" s="392"/>
      <c r="HYP116" s="393"/>
      <c r="HYQ116" s="394"/>
      <c r="HYR116" s="395"/>
      <c r="HYS116" s="389"/>
      <c r="HYT116" s="390"/>
      <c r="HYU116" s="391"/>
      <c r="HYV116" s="392"/>
      <c r="HYW116" s="393"/>
      <c r="HYX116" s="394"/>
      <c r="HYY116" s="395"/>
      <c r="HYZ116" s="389"/>
      <c r="HZA116" s="390"/>
      <c r="HZB116" s="391"/>
      <c r="HZC116" s="392"/>
      <c r="HZD116" s="393"/>
      <c r="HZE116" s="394"/>
      <c r="HZF116" s="395"/>
      <c r="HZG116" s="389"/>
      <c r="HZH116" s="390"/>
      <c r="HZI116" s="391"/>
      <c r="HZJ116" s="392"/>
      <c r="HZK116" s="393"/>
      <c r="HZL116" s="394"/>
      <c r="HZM116" s="395"/>
      <c r="HZN116" s="389"/>
      <c r="HZO116" s="390"/>
      <c r="HZP116" s="391"/>
      <c r="HZQ116" s="392"/>
      <c r="HZR116" s="393"/>
      <c r="HZS116" s="394"/>
      <c r="HZT116" s="395"/>
      <c r="HZU116" s="389"/>
      <c r="HZV116" s="390"/>
      <c r="HZW116" s="391"/>
      <c r="HZX116" s="392"/>
      <c r="HZY116" s="393"/>
      <c r="HZZ116" s="394"/>
      <c r="IAA116" s="395"/>
      <c r="IAB116" s="389"/>
      <c r="IAC116" s="390"/>
      <c r="IAD116" s="391"/>
      <c r="IAE116" s="392"/>
      <c r="IAF116" s="393"/>
      <c r="IAG116" s="394"/>
      <c r="IAH116" s="395"/>
      <c r="IAI116" s="389"/>
      <c r="IAJ116" s="390"/>
      <c r="IAK116" s="391"/>
      <c r="IAL116" s="392"/>
      <c r="IAM116" s="393"/>
      <c r="IAN116" s="394"/>
      <c r="IAO116" s="395"/>
      <c r="IAP116" s="389"/>
      <c r="IAQ116" s="390"/>
      <c r="IAR116" s="391"/>
      <c r="IAS116" s="392"/>
      <c r="IAT116" s="393"/>
      <c r="IAU116" s="394"/>
      <c r="IAV116" s="395"/>
      <c r="IAW116" s="389"/>
      <c r="IAX116" s="390"/>
      <c r="IAY116" s="391"/>
      <c r="IAZ116" s="392"/>
      <c r="IBA116" s="393"/>
      <c r="IBB116" s="394"/>
      <c r="IBC116" s="395"/>
      <c r="IBD116" s="389"/>
      <c r="IBE116" s="390"/>
      <c r="IBF116" s="391"/>
      <c r="IBG116" s="392"/>
      <c r="IBH116" s="393"/>
      <c r="IBI116" s="394"/>
      <c r="IBJ116" s="395"/>
      <c r="IBK116" s="389"/>
      <c r="IBL116" s="390"/>
      <c r="IBM116" s="391"/>
      <c r="IBN116" s="392"/>
      <c r="IBO116" s="393"/>
      <c r="IBP116" s="394"/>
      <c r="IBQ116" s="395"/>
      <c r="IBR116" s="389"/>
      <c r="IBS116" s="390"/>
      <c r="IBT116" s="391"/>
      <c r="IBU116" s="392"/>
      <c r="IBV116" s="393"/>
      <c r="IBW116" s="394"/>
      <c r="IBX116" s="395"/>
      <c r="IBY116" s="389"/>
      <c r="IBZ116" s="390"/>
      <c r="ICA116" s="391"/>
      <c r="ICB116" s="392"/>
      <c r="ICC116" s="393"/>
      <c r="ICD116" s="394"/>
      <c r="ICE116" s="395"/>
      <c r="ICF116" s="389"/>
      <c r="ICG116" s="390"/>
      <c r="ICH116" s="391"/>
      <c r="ICI116" s="392"/>
      <c r="ICJ116" s="393"/>
      <c r="ICK116" s="394"/>
      <c r="ICL116" s="395"/>
      <c r="ICM116" s="389"/>
      <c r="ICN116" s="390"/>
      <c r="ICO116" s="391"/>
      <c r="ICP116" s="392"/>
      <c r="ICQ116" s="393"/>
      <c r="ICR116" s="394"/>
      <c r="ICS116" s="395"/>
      <c r="ICT116" s="389"/>
      <c r="ICU116" s="390"/>
      <c r="ICV116" s="391"/>
      <c r="ICW116" s="392"/>
      <c r="ICX116" s="393"/>
      <c r="ICY116" s="394"/>
      <c r="ICZ116" s="395"/>
      <c r="IDA116" s="389"/>
      <c r="IDB116" s="390"/>
      <c r="IDC116" s="391"/>
      <c r="IDD116" s="392"/>
      <c r="IDE116" s="393"/>
      <c r="IDF116" s="394"/>
      <c r="IDG116" s="395"/>
      <c r="IDH116" s="389"/>
      <c r="IDI116" s="390"/>
      <c r="IDJ116" s="391"/>
      <c r="IDK116" s="392"/>
      <c r="IDL116" s="393"/>
      <c r="IDM116" s="394"/>
      <c r="IDN116" s="395"/>
      <c r="IDO116" s="389"/>
      <c r="IDP116" s="390"/>
      <c r="IDQ116" s="391"/>
      <c r="IDR116" s="392"/>
      <c r="IDS116" s="393"/>
      <c r="IDT116" s="394"/>
      <c r="IDU116" s="395"/>
      <c r="IDV116" s="389"/>
      <c r="IDW116" s="390"/>
      <c r="IDX116" s="391"/>
      <c r="IDY116" s="392"/>
      <c r="IDZ116" s="393"/>
      <c r="IEA116" s="394"/>
      <c r="IEB116" s="395"/>
      <c r="IEC116" s="389"/>
      <c r="IED116" s="390"/>
      <c r="IEE116" s="391"/>
      <c r="IEF116" s="392"/>
      <c r="IEG116" s="393"/>
      <c r="IEH116" s="394"/>
      <c r="IEI116" s="395"/>
      <c r="IEJ116" s="389"/>
      <c r="IEK116" s="390"/>
      <c r="IEL116" s="391"/>
      <c r="IEM116" s="392"/>
      <c r="IEN116" s="393"/>
      <c r="IEO116" s="394"/>
      <c r="IEP116" s="395"/>
      <c r="IEQ116" s="389"/>
      <c r="IER116" s="390"/>
      <c r="IES116" s="391"/>
      <c r="IET116" s="392"/>
      <c r="IEU116" s="393"/>
      <c r="IEV116" s="394"/>
      <c r="IEW116" s="395"/>
      <c r="IEX116" s="389"/>
      <c r="IEY116" s="390"/>
      <c r="IEZ116" s="391"/>
      <c r="IFA116" s="392"/>
      <c r="IFB116" s="393"/>
      <c r="IFC116" s="394"/>
      <c r="IFD116" s="395"/>
      <c r="IFE116" s="389"/>
      <c r="IFF116" s="390"/>
      <c r="IFG116" s="391"/>
      <c r="IFH116" s="392"/>
      <c r="IFI116" s="393"/>
      <c r="IFJ116" s="394"/>
      <c r="IFK116" s="395"/>
      <c r="IFL116" s="389"/>
      <c r="IFM116" s="390"/>
      <c r="IFN116" s="391"/>
      <c r="IFO116" s="392"/>
      <c r="IFP116" s="393"/>
      <c r="IFQ116" s="394"/>
      <c r="IFR116" s="395"/>
      <c r="IFS116" s="389"/>
      <c r="IFT116" s="390"/>
      <c r="IFU116" s="391"/>
      <c r="IFV116" s="392"/>
      <c r="IFW116" s="393"/>
      <c r="IFX116" s="394"/>
      <c r="IFY116" s="395"/>
      <c r="IFZ116" s="389"/>
      <c r="IGA116" s="390"/>
      <c r="IGB116" s="391"/>
      <c r="IGC116" s="392"/>
      <c r="IGD116" s="393"/>
      <c r="IGE116" s="394"/>
      <c r="IGF116" s="395"/>
      <c r="IGG116" s="389"/>
      <c r="IGH116" s="390"/>
      <c r="IGI116" s="391"/>
      <c r="IGJ116" s="392"/>
      <c r="IGK116" s="393"/>
      <c r="IGL116" s="394"/>
      <c r="IGM116" s="395"/>
      <c r="IGN116" s="389"/>
      <c r="IGO116" s="390"/>
      <c r="IGP116" s="391"/>
      <c r="IGQ116" s="392"/>
      <c r="IGR116" s="393"/>
      <c r="IGS116" s="394"/>
      <c r="IGT116" s="395"/>
      <c r="IGU116" s="389"/>
      <c r="IGV116" s="390"/>
      <c r="IGW116" s="391"/>
      <c r="IGX116" s="392"/>
      <c r="IGY116" s="393"/>
      <c r="IGZ116" s="394"/>
      <c r="IHA116" s="395"/>
      <c r="IHB116" s="389"/>
      <c r="IHC116" s="390"/>
      <c r="IHD116" s="391"/>
      <c r="IHE116" s="392"/>
      <c r="IHF116" s="393"/>
      <c r="IHG116" s="394"/>
      <c r="IHH116" s="395"/>
      <c r="IHI116" s="389"/>
      <c r="IHJ116" s="390"/>
      <c r="IHK116" s="391"/>
      <c r="IHL116" s="392"/>
      <c r="IHM116" s="393"/>
      <c r="IHN116" s="394"/>
      <c r="IHO116" s="395"/>
      <c r="IHP116" s="389"/>
      <c r="IHQ116" s="390"/>
      <c r="IHR116" s="391"/>
      <c r="IHS116" s="392"/>
      <c r="IHT116" s="393"/>
      <c r="IHU116" s="394"/>
      <c r="IHV116" s="395"/>
      <c r="IHW116" s="389"/>
      <c r="IHX116" s="390"/>
      <c r="IHY116" s="391"/>
      <c r="IHZ116" s="392"/>
      <c r="IIA116" s="393"/>
      <c r="IIB116" s="394"/>
      <c r="IIC116" s="395"/>
      <c r="IID116" s="389"/>
      <c r="IIE116" s="390"/>
      <c r="IIF116" s="391"/>
      <c r="IIG116" s="392"/>
      <c r="IIH116" s="393"/>
      <c r="III116" s="394"/>
      <c r="IIJ116" s="395"/>
      <c r="IIK116" s="389"/>
      <c r="IIL116" s="390"/>
      <c r="IIM116" s="391"/>
      <c r="IIN116" s="392"/>
      <c r="IIO116" s="393"/>
      <c r="IIP116" s="394"/>
      <c r="IIQ116" s="395"/>
      <c r="IIR116" s="389"/>
      <c r="IIS116" s="390"/>
      <c r="IIT116" s="391"/>
      <c r="IIU116" s="392"/>
      <c r="IIV116" s="393"/>
      <c r="IIW116" s="394"/>
      <c r="IIX116" s="395"/>
      <c r="IIY116" s="389"/>
      <c r="IIZ116" s="390"/>
      <c r="IJA116" s="391"/>
      <c r="IJB116" s="392"/>
      <c r="IJC116" s="393"/>
      <c r="IJD116" s="394"/>
      <c r="IJE116" s="395"/>
      <c r="IJF116" s="389"/>
      <c r="IJG116" s="390"/>
      <c r="IJH116" s="391"/>
      <c r="IJI116" s="392"/>
      <c r="IJJ116" s="393"/>
      <c r="IJK116" s="394"/>
      <c r="IJL116" s="395"/>
      <c r="IJM116" s="389"/>
      <c r="IJN116" s="390"/>
      <c r="IJO116" s="391"/>
      <c r="IJP116" s="392"/>
      <c r="IJQ116" s="393"/>
      <c r="IJR116" s="394"/>
      <c r="IJS116" s="395"/>
      <c r="IJT116" s="389"/>
      <c r="IJU116" s="390"/>
      <c r="IJV116" s="391"/>
      <c r="IJW116" s="392"/>
      <c r="IJX116" s="393"/>
      <c r="IJY116" s="394"/>
      <c r="IJZ116" s="395"/>
      <c r="IKA116" s="389"/>
      <c r="IKB116" s="390"/>
      <c r="IKC116" s="391"/>
      <c r="IKD116" s="392"/>
      <c r="IKE116" s="393"/>
      <c r="IKF116" s="394"/>
      <c r="IKG116" s="395"/>
      <c r="IKH116" s="389"/>
      <c r="IKI116" s="390"/>
      <c r="IKJ116" s="391"/>
      <c r="IKK116" s="392"/>
      <c r="IKL116" s="393"/>
      <c r="IKM116" s="394"/>
      <c r="IKN116" s="395"/>
      <c r="IKO116" s="389"/>
      <c r="IKP116" s="390"/>
      <c r="IKQ116" s="391"/>
      <c r="IKR116" s="392"/>
      <c r="IKS116" s="393"/>
      <c r="IKT116" s="394"/>
      <c r="IKU116" s="395"/>
      <c r="IKV116" s="389"/>
      <c r="IKW116" s="390"/>
      <c r="IKX116" s="391"/>
      <c r="IKY116" s="392"/>
      <c r="IKZ116" s="393"/>
      <c r="ILA116" s="394"/>
      <c r="ILB116" s="395"/>
      <c r="ILC116" s="389"/>
      <c r="ILD116" s="390"/>
      <c r="ILE116" s="391"/>
      <c r="ILF116" s="392"/>
      <c r="ILG116" s="393"/>
      <c r="ILH116" s="394"/>
      <c r="ILI116" s="395"/>
      <c r="ILJ116" s="389"/>
      <c r="ILK116" s="390"/>
      <c r="ILL116" s="391"/>
      <c r="ILM116" s="392"/>
      <c r="ILN116" s="393"/>
      <c r="ILO116" s="394"/>
      <c r="ILP116" s="395"/>
      <c r="ILQ116" s="389"/>
      <c r="ILR116" s="390"/>
      <c r="ILS116" s="391"/>
      <c r="ILT116" s="392"/>
      <c r="ILU116" s="393"/>
      <c r="ILV116" s="394"/>
      <c r="ILW116" s="395"/>
      <c r="ILX116" s="389"/>
      <c r="ILY116" s="390"/>
      <c r="ILZ116" s="391"/>
      <c r="IMA116" s="392"/>
      <c r="IMB116" s="393"/>
      <c r="IMC116" s="394"/>
      <c r="IMD116" s="395"/>
      <c r="IME116" s="389"/>
      <c r="IMF116" s="390"/>
      <c r="IMG116" s="391"/>
      <c r="IMH116" s="392"/>
      <c r="IMI116" s="393"/>
      <c r="IMJ116" s="394"/>
      <c r="IMK116" s="395"/>
      <c r="IML116" s="389"/>
      <c r="IMM116" s="390"/>
      <c r="IMN116" s="391"/>
      <c r="IMO116" s="392"/>
      <c r="IMP116" s="393"/>
      <c r="IMQ116" s="394"/>
      <c r="IMR116" s="395"/>
      <c r="IMS116" s="389"/>
      <c r="IMT116" s="390"/>
      <c r="IMU116" s="391"/>
      <c r="IMV116" s="392"/>
      <c r="IMW116" s="393"/>
      <c r="IMX116" s="394"/>
      <c r="IMY116" s="395"/>
      <c r="IMZ116" s="389"/>
      <c r="INA116" s="390"/>
      <c r="INB116" s="391"/>
      <c r="INC116" s="392"/>
      <c r="IND116" s="393"/>
      <c r="INE116" s="394"/>
      <c r="INF116" s="395"/>
      <c r="ING116" s="389"/>
      <c r="INH116" s="390"/>
      <c r="INI116" s="391"/>
      <c r="INJ116" s="392"/>
      <c r="INK116" s="393"/>
      <c r="INL116" s="394"/>
      <c r="INM116" s="395"/>
      <c r="INN116" s="389"/>
      <c r="INO116" s="390"/>
      <c r="INP116" s="391"/>
      <c r="INQ116" s="392"/>
      <c r="INR116" s="393"/>
      <c r="INS116" s="394"/>
      <c r="INT116" s="395"/>
      <c r="INU116" s="389"/>
      <c r="INV116" s="390"/>
      <c r="INW116" s="391"/>
      <c r="INX116" s="392"/>
      <c r="INY116" s="393"/>
      <c r="INZ116" s="394"/>
      <c r="IOA116" s="395"/>
      <c r="IOB116" s="389"/>
      <c r="IOC116" s="390"/>
      <c r="IOD116" s="391"/>
      <c r="IOE116" s="392"/>
      <c r="IOF116" s="393"/>
      <c r="IOG116" s="394"/>
      <c r="IOH116" s="395"/>
      <c r="IOI116" s="389"/>
      <c r="IOJ116" s="390"/>
      <c r="IOK116" s="391"/>
      <c r="IOL116" s="392"/>
      <c r="IOM116" s="393"/>
      <c r="ION116" s="394"/>
      <c r="IOO116" s="395"/>
      <c r="IOP116" s="389"/>
      <c r="IOQ116" s="390"/>
      <c r="IOR116" s="391"/>
      <c r="IOS116" s="392"/>
      <c r="IOT116" s="393"/>
      <c r="IOU116" s="394"/>
      <c r="IOV116" s="395"/>
      <c r="IOW116" s="389"/>
      <c r="IOX116" s="390"/>
      <c r="IOY116" s="391"/>
      <c r="IOZ116" s="392"/>
      <c r="IPA116" s="393"/>
      <c r="IPB116" s="394"/>
      <c r="IPC116" s="395"/>
      <c r="IPD116" s="389"/>
      <c r="IPE116" s="390"/>
      <c r="IPF116" s="391"/>
      <c r="IPG116" s="392"/>
      <c r="IPH116" s="393"/>
      <c r="IPI116" s="394"/>
      <c r="IPJ116" s="395"/>
      <c r="IPK116" s="389"/>
      <c r="IPL116" s="390"/>
      <c r="IPM116" s="391"/>
      <c r="IPN116" s="392"/>
      <c r="IPO116" s="393"/>
      <c r="IPP116" s="394"/>
      <c r="IPQ116" s="395"/>
      <c r="IPR116" s="389"/>
      <c r="IPS116" s="390"/>
      <c r="IPT116" s="391"/>
      <c r="IPU116" s="392"/>
      <c r="IPV116" s="393"/>
      <c r="IPW116" s="394"/>
      <c r="IPX116" s="395"/>
      <c r="IPY116" s="389"/>
      <c r="IPZ116" s="390"/>
      <c r="IQA116" s="391"/>
      <c r="IQB116" s="392"/>
      <c r="IQC116" s="393"/>
      <c r="IQD116" s="394"/>
      <c r="IQE116" s="395"/>
      <c r="IQF116" s="389"/>
      <c r="IQG116" s="390"/>
      <c r="IQH116" s="391"/>
      <c r="IQI116" s="392"/>
      <c r="IQJ116" s="393"/>
      <c r="IQK116" s="394"/>
      <c r="IQL116" s="395"/>
      <c r="IQM116" s="389"/>
      <c r="IQN116" s="390"/>
      <c r="IQO116" s="391"/>
      <c r="IQP116" s="392"/>
      <c r="IQQ116" s="393"/>
      <c r="IQR116" s="394"/>
      <c r="IQS116" s="395"/>
      <c r="IQT116" s="389"/>
      <c r="IQU116" s="390"/>
      <c r="IQV116" s="391"/>
      <c r="IQW116" s="392"/>
      <c r="IQX116" s="393"/>
      <c r="IQY116" s="394"/>
      <c r="IQZ116" s="395"/>
      <c r="IRA116" s="389"/>
      <c r="IRB116" s="390"/>
      <c r="IRC116" s="391"/>
      <c r="IRD116" s="392"/>
      <c r="IRE116" s="393"/>
      <c r="IRF116" s="394"/>
      <c r="IRG116" s="395"/>
      <c r="IRH116" s="389"/>
      <c r="IRI116" s="390"/>
      <c r="IRJ116" s="391"/>
      <c r="IRK116" s="392"/>
      <c r="IRL116" s="393"/>
      <c r="IRM116" s="394"/>
      <c r="IRN116" s="395"/>
      <c r="IRO116" s="389"/>
      <c r="IRP116" s="390"/>
      <c r="IRQ116" s="391"/>
      <c r="IRR116" s="392"/>
      <c r="IRS116" s="393"/>
      <c r="IRT116" s="394"/>
      <c r="IRU116" s="395"/>
      <c r="IRV116" s="389"/>
      <c r="IRW116" s="390"/>
      <c r="IRX116" s="391"/>
      <c r="IRY116" s="392"/>
      <c r="IRZ116" s="393"/>
      <c r="ISA116" s="394"/>
      <c r="ISB116" s="395"/>
      <c r="ISC116" s="389"/>
      <c r="ISD116" s="390"/>
      <c r="ISE116" s="391"/>
      <c r="ISF116" s="392"/>
      <c r="ISG116" s="393"/>
      <c r="ISH116" s="394"/>
      <c r="ISI116" s="395"/>
      <c r="ISJ116" s="389"/>
      <c r="ISK116" s="390"/>
      <c r="ISL116" s="391"/>
      <c r="ISM116" s="392"/>
      <c r="ISN116" s="393"/>
      <c r="ISO116" s="394"/>
      <c r="ISP116" s="395"/>
      <c r="ISQ116" s="389"/>
      <c r="ISR116" s="390"/>
      <c r="ISS116" s="391"/>
      <c r="IST116" s="392"/>
      <c r="ISU116" s="393"/>
      <c r="ISV116" s="394"/>
      <c r="ISW116" s="395"/>
      <c r="ISX116" s="389"/>
      <c r="ISY116" s="390"/>
      <c r="ISZ116" s="391"/>
      <c r="ITA116" s="392"/>
      <c r="ITB116" s="393"/>
      <c r="ITC116" s="394"/>
      <c r="ITD116" s="395"/>
      <c r="ITE116" s="389"/>
      <c r="ITF116" s="390"/>
      <c r="ITG116" s="391"/>
      <c r="ITH116" s="392"/>
      <c r="ITI116" s="393"/>
      <c r="ITJ116" s="394"/>
      <c r="ITK116" s="395"/>
      <c r="ITL116" s="389"/>
      <c r="ITM116" s="390"/>
      <c r="ITN116" s="391"/>
      <c r="ITO116" s="392"/>
      <c r="ITP116" s="393"/>
      <c r="ITQ116" s="394"/>
      <c r="ITR116" s="395"/>
      <c r="ITS116" s="389"/>
      <c r="ITT116" s="390"/>
      <c r="ITU116" s="391"/>
      <c r="ITV116" s="392"/>
      <c r="ITW116" s="393"/>
      <c r="ITX116" s="394"/>
      <c r="ITY116" s="395"/>
      <c r="ITZ116" s="389"/>
      <c r="IUA116" s="390"/>
      <c r="IUB116" s="391"/>
      <c r="IUC116" s="392"/>
      <c r="IUD116" s="393"/>
      <c r="IUE116" s="394"/>
      <c r="IUF116" s="395"/>
      <c r="IUG116" s="389"/>
      <c r="IUH116" s="390"/>
      <c r="IUI116" s="391"/>
      <c r="IUJ116" s="392"/>
      <c r="IUK116" s="393"/>
      <c r="IUL116" s="394"/>
      <c r="IUM116" s="395"/>
      <c r="IUN116" s="389"/>
      <c r="IUO116" s="390"/>
      <c r="IUP116" s="391"/>
      <c r="IUQ116" s="392"/>
      <c r="IUR116" s="393"/>
      <c r="IUS116" s="394"/>
      <c r="IUT116" s="395"/>
      <c r="IUU116" s="389"/>
      <c r="IUV116" s="390"/>
      <c r="IUW116" s="391"/>
      <c r="IUX116" s="392"/>
      <c r="IUY116" s="393"/>
      <c r="IUZ116" s="394"/>
      <c r="IVA116" s="395"/>
      <c r="IVB116" s="389"/>
      <c r="IVC116" s="390"/>
      <c r="IVD116" s="391"/>
      <c r="IVE116" s="392"/>
      <c r="IVF116" s="393"/>
      <c r="IVG116" s="394"/>
      <c r="IVH116" s="395"/>
      <c r="IVI116" s="389"/>
      <c r="IVJ116" s="390"/>
      <c r="IVK116" s="391"/>
      <c r="IVL116" s="392"/>
      <c r="IVM116" s="393"/>
      <c r="IVN116" s="394"/>
      <c r="IVO116" s="395"/>
      <c r="IVP116" s="389"/>
      <c r="IVQ116" s="390"/>
      <c r="IVR116" s="391"/>
      <c r="IVS116" s="392"/>
      <c r="IVT116" s="393"/>
      <c r="IVU116" s="394"/>
      <c r="IVV116" s="395"/>
      <c r="IVW116" s="389"/>
      <c r="IVX116" s="390"/>
      <c r="IVY116" s="391"/>
      <c r="IVZ116" s="392"/>
      <c r="IWA116" s="393"/>
      <c r="IWB116" s="394"/>
      <c r="IWC116" s="395"/>
      <c r="IWD116" s="389"/>
      <c r="IWE116" s="390"/>
      <c r="IWF116" s="391"/>
      <c r="IWG116" s="392"/>
      <c r="IWH116" s="393"/>
      <c r="IWI116" s="394"/>
      <c r="IWJ116" s="395"/>
      <c r="IWK116" s="389"/>
      <c r="IWL116" s="390"/>
      <c r="IWM116" s="391"/>
      <c r="IWN116" s="392"/>
      <c r="IWO116" s="393"/>
      <c r="IWP116" s="394"/>
      <c r="IWQ116" s="395"/>
      <c r="IWR116" s="389"/>
      <c r="IWS116" s="390"/>
      <c r="IWT116" s="391"/>
      <c r="IWU116" s="392"/>
      <c r="IWV116" s="393"/>
      <c r="IWW116" s="394"/>
      <c r="IWX116" s="395"/>
      <c r="IWY116" s="389"/>
      <c r="IWZ116" s="390"/>
      <c r="IXA116" s="391"/>
      <c r="IXB116" s="392"/>
      <c r="IXC116" s="393"/>
      <c r="IXD116" s="394"/>
      <c r="IXE116" s="395"/>
      <c r="IXF116" s="389"/>
      <c r="IXG116" s="390"/>
      <c r="IXH116" s="391"/>
      <c r="IXI116" s="392"/>
      <c r="IXJ116" s="393"/>
      <c r="IXK116" s="394"/>
      <c r="IXL116" s="395"/>
      <c r="IXM116" s="389"/>
      <c r="IXN116" s="390"/>
      <c r="IXO116" s="391"/>
      <c r="IXP116" s="392"/>
      <c r="IXQ116" s="393"/>
      <c r="IXR116" s="394"/>
      <c r="IXS116" s="395"/>
      <c r="IXT116" s="389"/>
      <c r="IXU116" s="390"/>
      <c r="IXV116" s="391"/>
      <c r="IXW116" s="392"/>
      <c r="IXX116" s="393"/>
      <c r="IXY116" s="394"/>
      <c r="IXZ116" s="395"/>
      <c r="IYA116" s="389"/>
      <c r="IYB116" s="390"/>
      <c r="IYC116" s="391"/>
      <c r="IYD116" s="392"/>
      <c r="IYE116" s="393"/>
      <c r="IYF116" s="394"/>
      <c r="IYG116" s="395"/>
      <c r="IYH116" s="389"/>
      <c r="IYI116" s="390"/>
      <c r="IYJ116" s="391"/>
      <c r="IYK116" s="392"/>
      <c r="IYL116" s="393"/>
      <c r="IYM116" s="394"/>
      <c r="IYN116" s="395"/>
      <c r="IYO116" s="389"/>
      <c r="IYP116" s="390"/>
      <c r="IYQ116" s="391"/>
      <c r="IYR116" s="392"/>
      <c r="IYS116" s="393"/>
      <c r="IYT116" s="394"/>
      <c r="IYU116" s="395"/>
      <c r="IYV116" s="389"/>
      <c r="IYW116" s="390"/>
      <c r="IYX116" s="391"/>
      <c r="IYY116" s="392"/>
      <c r="IYZ116" s="393"/>
      <c r="IZA116" s="394"/>
      <c r="IZB116" s="395"/>
      <c r="IZC116" s="389"/>
      <c r="IZD116" s="390"/>
      <c r="IZE116" s="391"/>
      <c r="IZF116" s="392"/>
      <c r="IZG116" s="393"/>
      <c r="IZH116" s="394"/>
      <c r="IZI116" s="395"/>
      <c r="IZJ116" s="389"/>
      <c r="IZK116" s="390"/>
      <c r="IZL116" s="391"/>
      <c r="IZM116" s="392"/>
      <c r="IZN116" s="393"/>
      <c r="IZO116" s="394"/>
      <c r="IZP116" s="395"/>
      <c r="IZQ116" s="389"/>
      <c r="IZR116" s="390"/>
      <c r="IZS116" s="391"/>
      <c r="IZT116" s="392"/>
      <c r="IZU116" s="393"/>
      <c r="IZV116" s="394"/>
      <c r="IZW116" s="395"/>
      <c r="IZX116" s="389"/>
      <c r="IZY116" s="390"/>
      <c r="IZZ116" s="391"/>
      <c r="JAA116" s="392"/>
      <c r="JAB116" s="393"/>
      <c r="JAC116" s="394"/>
      <c r="JAD116" s="395"/>
      <c r="JAE116" s="389"/>
      <c r="JAF116" s="390"/>
      <c r="JAG116" s="391"/>
      <c r="JAH116" s="392"/>
      <c r="JAI116" s="393"/>
      <c r="JAJ116" s="394"/>
      <c r="JAK116" s="395"/>
      <c r="JAL116" s="389"/>
      <c r="JAM116" s="390"/>
      <c r="JAN116" s="391"/>
      <c r="JAO116" s="392"/>
      <c r="JAP116" s="393"/>
      <c r="JAQ116" s="394"/>
      <c r="JAR116" s="395"/>
      <c r="JAS116" s="389"/>
      <c r="JAT116" s="390"/>
      <c r="JAU116" s="391"/>
      <c r="JAV116" s="392"/>
      <c r="JAW116" s="393"/>
      <c r="JAX116" s="394"/>
      <c r="JAY116" s="395"/>
      <c r="JAZ116" s="389"/>
      <c r="JBA116" s="390"/>
      <c r="JBB116" s="391"/>
      <c r="JBC116" s="392"/>
      <c r="JBD116" s="393"/>
      <c r="JBE116" s="394"/>
      <c r="JBF116" s="395"/>
      <c r="JBG116" s="389"/>
      <c r="JBH116" s="390"/>
      <c r="JBI116" s="391"/>
      <c r="JBJ116" s="392"/>
      <c r="JBK116" s="393"/>
      <c r="JBL116" s="394"/>
      <c r="JBM116" s="395"/>
      <c r="JBN116" s="389"/>
      <c r="JBO116" s="390"/>
      <c r="JBP116" s="391"/>
      <c r="JBQ116" s="392"/>
      <c r="JBR116" s="393"/>
      <c r="JBS116" s="394"/>
      <c r="JBT116" s="395"/>
      <c r="JBU116" s="389"/>
      <c r="JBV116" s="390"/>
      <c r="JBW116" s="391"/>
      <c r="JBX116" s="392"/>
      <c r="JBY116" s="393"/>
      <c r="JBZ116" s="394"/>
      <c r="JCA116" s="395"/>
      <c r="JCB116" s="389"/>
      <c r="JCC116" s="390"/>
      <c r="JCD116" s="391"/>
      <c r="JCE116" s="392"/>
      <c r="JCF116" s="393"/>
      <c r="JCG116" s="394"/>
      <c r="JCH116" s="395"/>
      <c r="JCI116" s="389"/>
      <c r="JCJ116" s="390"/>
      <c r="JCK116" s="391"/>
      <c r="JCL116" s="392"/>
      <c r="JCM116" s="393"/>
      <c r="JCN116" s="394"/>
      <c r="JCO116" s="395"/>
      <c r="JCP116" s="389"/>
      <c r="JCQ116" s="390"/>
      <c r="JCR116" s="391"/>
      <c r="JCS116" s="392"/>
      <c r="JCT116" s="393"/>
      <c r="JCU116" s="394"/>
      <c r="JCV116" s="395"/>
      <c r="JCW116" s="389"/>
      <c r="JCX116" s="390"/>
      <c r="JCY116" s="391"/>
      <c r="JCZ116" s="392"/>
      <c r="JDA116" s="393"/>
      <c r="JDB116" s="394"/>
      <c r="JDC116" s="395"/>
      <c r="JDD116" s="389"/>
      <c r="JDE116" s="390"/>
      <c r="JDF116" s="391"/>
      <c r="JDG116" s="392"/>
      <c r="JDH116" s="393"/>
      <c r="JDI116" s="394"/>
      <c r="JDJ116" s="395"/>
      <c r="JDK116" s="389"/>
      <c r="JDL116" s="390"/>
      <c r="JDM116" s="391"/>
      <c r="JDN116" s="392"/>
      <c r="JDO116" s="393"/>
      <c r="JDP116" s="394"/>
      <c r="JDQ116" s="395"/>
      <c r="JDR116" s="389"/>
      <c r="JDS116" s="390"/>
      <c r="JDT116" s="391"/>
      <c r="JDU116" s="392"/>
      <c r="JDV116" s="393"/>
      <c r="JDW116" s="394"/>
      <c r="JDX116" s="395"/>
      <c r="JDY116" s="389"/>
      <c r="JDZ116" s="390"/>
      <c r="JEA116" s="391"/>
      <c r="JEB116" s="392"/>
      <c r="JEC116" s="393"/>
      <c r="JED116" s="394"/>
      <c r="JEE116" s="395"/>
      <c r="JEF116" s="389"/>
      <c r="JEG116" s="390"/>
      <c r="JEH116" s="391"/>
      <c r="JEI116" s="392"/>
      <c r="JEJ116" s="393"/>
      <c r="JEK116" s="394"/>
      <c r="JEL116" s="395"/>
      <c r="JEM116" s="389"/>
      <c r="JEN116" s="390"/>
      <c r="JEO116" s="391"/>
      <c r="JEP116" s="392"/>
      <c r="JEQ116" s="393"/>
      <c r="JER116" s="394"/>
      <c r="JES116" s="395"/>
      <c r="JET116" s="389"/>
      <c r="JEU116" s="390"/>
      <c r="JEV116" s="391"/>
      <c r="JEW116" s="392"/>
      <c r="JEX116" s="393"/>
      <c r="JEY116" s="394"/>
      <c r="JEZ116" s="395"/>
      <c r="JFA116" s="389"/>
      <c r="JFB116" s="390"/>
      <c r="JFC116" s="391"/>
      <c r="JFD116" s="392"/>
      <c r="JFE116" s="393"/>
      <c r="JFF116" s="394"/>
      <c r="JFG116" s="395"/>
      <c r="JFH116" s="389"/>
      <c r="JFI116" s="390"/>
      <c r="JFJ116" s="391"/>
      <c r="JFK116" s="392"/>
      <c r="JFL116" s="393"/>
      <c r="JFM116" s="394"/>
      <c r="JFN116" s="395"/>
      <c r="JFO116" s="389"/>
      <c r="JFP116" s="390"/>
      <c r="JFQ116" s="391"/>
      <c r="JFR116" s="392"/>
      <c r="JFS116" s="393"/>
      <c r="JFT116" s="394"/>
      <c r="JFU116" s="395"/>
      <c r="JFV116" s="389"/>
      <c r="JFW116" s="390"/>
      <c r="JFX116" s="391"/>
      <c r="JFY116" s="392"/>
      <c r="JFZ116" s="393"/>
      <c r="JGA116" s="394"/>
      <c r="JGB116" s="395"/>
      <c r="JGC116" s="389"/>
      <c r="JGD116" s="390"/>
      <c r="JGE116" s="391"/>
      <c r="JGF116" s="392"/>
      <c r="JGG116" s="393"/>
      <c r="JGH116" s="394"/>
      <c r="JGI116" s="395"/>
      <c r="JGJ116" s="389"/>
      <c r="JGK116" s="390"/>
      <c r="JGL116" s="391"/>
      <c r="JGM116" s="392"/>
      <c r="JGN116" s="393"/>
      <c r="JGO116" s="394"/>
      <c r="JGP116" s="395"/>
      <c r="JGQ116" s="389"/>
      <c r="JGR116" s="390"/>
      <c r="JGS116" s="391"/>
      <c r="JGT116" s="392"/>
      <c r="JGU116" s="393"/>
      <c r="JGV116" s="394"/>
      <c r="JGW116" s="395"/>
      <c r="JGX116" s="389"/>
      <c r="JGY116" s="390"/>
      <c r="JGZ116" s="391"/>
      <c r="JHA116" s="392"/>
      <c r="JHB116" s="393"/>
      <c r="JHC116" s="394"/>
      <c r="JHD116" s="395"/>
      <c r="JHE116" s="389"/>
      <c r="JHF116" s="390"/>
      <c r="JHG116" s="391"/>
      <c r="JHH116" s="392"/>
      <c r="JHI116" s="393"/>
      <c r="JHJ116" s="394"/>
      <c r="JHK116" s="395"/>
      <c r="JHL116" s="389"/>
      <c r="JHM116" s="390"/>
      <c r="JHN116" s="391"/>
      <c r="JHO116" s="392"/>
      <c r="JHP116" s="393"/>
      <c r="JHQ116" s="394"/>
      <c r="JHR116" s="395"/>
      <c r="JHS116" s="389"/>
      <c r="JHT116" s="390"/>
      <c r="JHU116" s="391"/>
      <c r="JHV116" s="392"/>
      <c r="JHW116" s="393"/>
      <c r="JHX116" s="394"/>
      <c r="JHY116" s="395"/>
      <c r="JHZ116" s="389"/>
      <c r="JIA116" s="390"/>
      <c r="JIB116" s="391"/>
      <c r="JIC116" s="392"/>
      <c r="JID116" s="393"/>
      <c r="JIE116" s="394"/>
      <c r="JIF116" s="395"/>
      <c r="JIG116" s="389"/>
      <c r="JIH116" s="390"/>
      <c r="JII116" s="391"/>
      <c r="JIJ116" s="392"/>
      <c r="JIK116" s="393"/>
      <c r="JIL116" s="394"/>
      <c r="JIM116" s="395"/>
      <c r="JIN116" s="389"/>
      <c r="JIO116" s="390"/>
      <c r="JIP116" s="391"/>
      <c r="JIQ116" s="392"/>
      <c r="JIR116" s="393"/>
      <c r="JIS116" s="394"/>
      <c r="JIT116" s="395"/>
      <c r="JIU116" s="389"/>
      <c r="JIV116" s="390"/>
      <c r="JIW116" s="391"/>
      <c r="JIX116" s="392"/>
      <c r="JIY116" s="393"/>
      <c r="JIZ116" s="394"/>
      <c r="JJA116" s="395"/>
      <c r="JJB116" s="389"/>
      <c r="JJC116" s="390"/>
      <c r="JJD116" s="391"/>
      <c r="JJE116" s="392"/>
      <c r="JJF116" s="393"/>
      <c r="JJG116" s="394"/>
      <c r="JJH116" s="395"/>
      <c r="JJI116" s="389"/>
      <c r="JJJ116" s="390"/>
      <c r="JJK116" s="391"/>
      <c r="JJL116" s="392"/>
      <c r="JJM116" s="393"/>
      <c r="JJN116" s="394"/>
      <c r="JJO116" s="395"/>
      <c r="JJP116" s="389"/>
      <c r="JJQ116" s="390"/>
      <c r="JJR116" s="391"/>
      <c r="JJS116" s="392"/>
      <c r="JJT116" s="393"/>
      <c r="JJU116" s="394"/>
      <c r="JJV116" s="395"/>
      <c r="JJW116" s="389"/>
      <c r="JJX116" s="390"/>
      <c r="JJY116" s="391"/>
      <c r="JJZ116" s="392"/>
      <c r="JKA116" s="393"/>
      <c r="JKB116" s="394"/>
      <c r="JKC116" s="395"/>
      <c r="JKD116" s="389"/>
      <c r="JKE116" s="390"/>
      <c r="JKF116" s="391"/>
      <c r="JKG116" s="392"/>
      <c r="JKH116" s="393"/>
      <c r="JKI116" s="394"/>
      <c r="JKJ116" s="395"/>
      <c r="JKK116" s="389"/>
      <c r="JKL116" s="390"/>
      <c r="JKM116" s="391"/>
      <c r="JKN116" s="392"/>
      <c r="JKO116" s="393"/>
      <c r="JKP116" s="394"/>
      <c r="JKQ116" s="395"/>
      <c r="JKR116" s="389"/>
      <c r="JKS116" s="390"/>
      <c r="JKT116" s="391"/>
      <c r="JKU116" s="392"/>
      <c r="JKV116" s="393"/>
      <c r="JKW116" s="394"/>
      <c r="JKX116" s="395"/>
      <c r="JKY116" s="389"/>
      <c r="JKZ116" s="390"/>
      <c r="JLA116" s="391"/>
      <c r="JLB116" s="392"/>
      <c r="JLC116" s="393"/>
      <c r="JLD116" s="394"/>
      <c r="JLE116" s="395"/>
      <c r="JLF116" s="389"/>
      <c r="JLG116" s="390"/>
      <c r="JLH116" s="391"/>
      <c r="JLI116" s="392"/>
      <c r="JLJ116" s="393"/>
      <c r="JLK116" s="394"/>
      <c r="JLL116" s="395"/>
      <c r="JLM116" s="389"/>
      <c r="JLN116" s="390"/>
      <c r="JLO116" s="391"/>
      <c r="JLP116" s="392"/>
      <c r="JLQ116" s="393"/>
      <c r="JLR116" s="394"/>
      <c r="JLS116" s="395"/>
      <c r="JLT116" s="389"/>
      <c r="JLU116" s="390"/>
      <c r="JLV116" s="391"/>
      <c r="JLW116" s="392"/>
      <c r="JLX116" s="393"/>
      <c r="JLY116" s="394"/>
      <c r="JLZ116" s="395"/>
      <c r="JMA116" s="389"/>
      <c r="JMB116" s="390"/>
      <c r="JMC116" s="391"/>
      <c r="JMD116" s="392"/>
      <c r="JME116" s="393"/>
      <c r="JMF116" s="394"/>
      <c r="JMG116" s="395"/>
      <c r="JMH116" s="389"/>
      <c r="JMI116" s="390"/>
      <c r="JMJ116" s="391"/>
      <c r="JMK116" s="392"/>
      <c r="JML116" s="393"/>
      <c r="JMM116" s="394"/>
      <c r="JMN116" s="395"/>
      <c r="JMO116" s="389"/>
      <c r="JMP116" s="390"/>
      <c r="JMQ116" s="391"/>
      <c r="JMR116" s="392"/>
      <c r="JMS116" s="393"/>
      <c r="JMT116" s="394"/>
      <c r="JMU116" s="395"/>
      <c r="JMV116" s="389"/>
      <c r="JMW116" s="390"/>
      <c r="JMX116" s="391"/>
      <c r="JMY116" s="392"/>
      <c r="JMZ116" s="393"/>
      <c r="JNA116" s="394"/>
      <c r="JNB116" s="395"/>
      <c r="JNC116" s="389"/>
      <c r="JND116" s="390"/>
      <c r="JNE116" s="391"/>
      <c r="JNF116" s="392"/>
      <c r="JNG116" s="393"/>
      <c r="JNH116" s="394"/>
      <c r="JNI116" s="395"/>
      <c r="JNJ116" s="389"/>
      <c r="JNK116" s="390"/>
      <c r="JNL116" s="391"/>
      <c r="JNM116" s="392"/>
      <c r="JNN116" s="393"/>
      <c r="JNO116" s="394"/>
      <c r="JNP116" s="395"/>
      <c r="JNQ116" s="389"/>
      <c r="JNR116" s="390"/>
      <c r="JNS116" s="391"/>
      <c r="JNT116" s="392"/>
      <c r="JNU116" s="393"/>
      <c r="JNV116" s="394"/>
      <c r="JNW116" s="395"/>
      <c r="JNX116" s="389"/>
      <c r="JNY116" s="390"/>
      <c r="JNZ116" s="391"/>
      <c r="JOA116" s="392"/>
      <c r="JOB116" s="393"/>
      <c r="JOC116" s="394"/>
      <c r="JOD116" s="395"/>
      <c r="JOE116" s="389"/>
      <c r="JOF116" s="390"/>
      <c r="JOG116" s="391"/>
      <c r="JOH116" s="392"/>
      <c r="JOI116" s="393"/>
      <c r="JOJ116" s="394"/>
      <c r="JOK116" s="395"/>
      <c r="JOL116" s="389"/>
      <c r="JOM116" s="390"/>
      <c r="JON116" s="391"/>
      <c r="JOO116" s="392"/>
      <c r="JOP116" s="393"/>
      <c r="JOQ116" s="394"/>
      <c r="JOR116" s="395"/>
      <c r="JOS116" s="389"/>
      <c r="JOT116" s="390"/>
      <c r="JOU116" s="391"/>
      <c r="JOV116" s="392"/>
      <c r="JOW116" s="393"/>
      <c r="JOX116" s="394"/>
      <c r="JOY116" s="395"/>
      <c r="JOZ116" s="389"/>
      <c r="JPA116" s="390"/>
      <c r="JPB116" s="391"/>
      <c r="JPC116" s="392"/>
      <c r="JPD116" s="393"/>
      <c r="JPE116" s="394"/>
      <c r="JPF116" s="395"/>
      <c r="JPG116" s="389"/>
      <c r="JPH116" s="390"/>
      <c r="JPI116" s="391"/>
      <c r="JPJ116" s="392"/>
      <c r="JPK116" s="393"/>
      <c r="JPL116" s="394"/>
      <c r="JPM116" s="395"/>
      <c r="JPN116" s="389"/>
      <c r="JPO116" s="390"/>
      <c r="JPP116" s="391"/>
      <c r="JPQ116" s="392"/>
      <c r="JPR116" s="393"/>
      <c r="JPS116" s="394"/>
      <c r="JPT116" s="395"/>
      <c r="JPU116" s="389"/>
      <c r="JPV116" s="390"/>
      <c r="JPW116" s="391"/>
      <c r="JPX116" s="392"/>
      <c r="JPY116" s="393"/>
      <c r="JPZ116" s="394"/>
      <c r="JQA116" s="395"/>
      <c r="JQB116" s="389"/>
      <c r="JQC116" s="390"/>
      <c r="JQD116" s="391"/>
      <c r="JQE116" s="392"/>
      <c r="JQF116" s="393"/>
      <c r="JQG116" s="394"/>
      <c r="JQH116" s="395"/>
      <c r="JQI116" s="389"/>
      <c r="JQJ116" s="390"/>
      <c r="JQK116" s="391"/>
      <c r="JQL116" s="392"/>
      <c r="JQM116" s="393"/>
      <c r="JQN116" s="394"/>
      <c r="JQO116" s="395"/>
      <c r="JQP116" s="389"/>
      <c r="JQQ116" s="390"/>
      <c r="JQR116" s="391"/>
      <c r="JQS116" s="392"/>
      <c r="JQT116" s="393"/>
      <c r="JQU116" s="394"/>
      <c r="JQV116" s="395"/>
      <c r="JQW116" s="389"/>
      <c r="JQX116" s="390"/>
      <c r="JQY116" s="391"/>
      <c r="JQZ116" s="392"/>
      <c r="JRA116" s="393"/>
      <c r="JRB116" s="394"/>
      <c r="JRC116" s="395"/>
      <c r="JRD116" s="389"/>
      <c r="JRE116" s="390"/>
      <c r="JRF116" s="391"/>
      <c r="JRG116" s="392"/>
      <c r="JRH116" s="393"/>
      <c r="JRI116" s="394"/>
      <c r="JRJ116" s="395"/>
      <c r="JRK116" s="389"/>
      <c r="JRL116" s="390"/>
      <c r="JRM116" s="391"/>
      <c r="JRN116" s="392"/>
      <c r="JRO116" s="393"/>
      <c r="JRP116" s="394"/>
      <c r="JRQ116" s="395"/>
      <c r="JRR116" s="389"/>
      <c r="JRS116" s="390"/>
      <c r="JRT116" s="391"/>
      <c r="JRU116" s="392"/>
      <c r="JRV116" s="393"/>
      <c r="JRW116" s="394"/>
      <c r="JRX116" s="395"/>
      <c r="JRY116" s="389"/>
      <c r="JRZ116" s="390"/>
      <c r="JSA116" s="391"/>
      <c r="JSB116" s="392"/>
      <c r="JSC116" s="393"/>
      <c r="JSD116" s="394"/>
      <c r="JSE116" s="395"/>
      <c r="JSF116" s="389"/>
      <c r="JSG116" s="390"/>
      <c r="JSH116" s="391"/>
      <c r="JSI116" s="392"/>
      <c r="JSJ116" s="393"/>
      <c r="JSK116" s="394"/>
      <c r="JSL116" s="395"/>
      <c r="JSM116" s="389"/>
      <c r="JSN116" s="390"/>
      <c r="JSO116" s="391"/>
      <c r="JSP116" s="392"/>
      <c r="JSQ116" s="393"/>
      <c r="JSR116" s="394"/>
      <c r="JSS116" s="395"/>
      <c r="JST116" s="389"/>
      <c r="JSU116" s="390"/>
      <c r="JSV116" s="391"/>
      <c r="JSW116" s="392"/>
      <c r="JSX116" s="393"/>
      <c r="JSY116" s="394"/>
      <c r="JSZ116" s="395"/>
      <c r="JTA116" s="389"/>
      <c r="JTB116" s="390"/>
      <c r="JTC116" s="391"/>
      <c r="JTD116" s="392"/>
      <c r="JTE116" s="393"/>
      <c r="JTF116" s="394"/>
      <c r="JTG116" s="395"/>
      <c r="JTH116" s="389"/>
      <c r="JTI116" s="390"/>
      <c r="JTJ116" s="391"/>
      <c r="JTK116" s="392"/>
      <c r="JTL116" s="393"/>
      <c r="JTM116" s="394"/>
      <c r="JTN116" s="395"/>
      <c r="JTO116" s="389"/>
      <c r="JTP116" s="390"/>
      <c r="JTQ116" s="391"/>
      <c r="JTR116" s="392"/>
      <c r="JTS116" s="393"/>
      <c r="JTT116" s="394"/>
      <c r="JTU116" s="395"/>
      <c r="JTV116" s="389"/>
      <c r="JTW116" s="390"/>
      <c r="JTX116" s="391"/>
      <c r="JTY116" s="392"/>
      <c r="JTZ116" s="393"/>
      <c r="JUA116" s="394"/>
      <c r="JUB116" s="395"/>
      <c r="JUC116" s="389"/>
      <c r="JUD116" s="390"/>
      <c r="JUE116" s="391"/>
      <c r="JUF116" s="392"/>
      <c r="JUG116" s="393"/>
      <c r="JUH116" s="394"/>
      <c r="JUI116" s="395"/>
      <c r="JUJ116" s="389"/>
      <c r="JUK116" s="390"/>
      <c r="JUL116" s="391"/>
      <c r="JUM116" s="392"/>
      <c r="JUN116" s="393"/>
      <c r="JUO116" s="394"/>
      <c r="JUP116" s="395"/>
      <c r="JUQ116" s="389"/>
      <c r="JUR116" s="390"/>
      <c r="JUS116" s="391"/>
      <c r="JUT116" s="392"/>
      <c r="JUU116" s="393"/>
      <c r="JUV116" s="394"/>
      <c r="JUW116" s="395"/>
      <c r="JUX116" s="389"/>
      <c r="JUY116" s="390"/>
      <c r="JUZ116" s="391"/>
      <c r="JVA116" s="392"/>
      <c r="JVB116" s="393"/>
      <c r="JVC116" s="394"/>
      <c r="JVD116" s="395"/>
      <c r="JVE116" s="389"/>
      <c r="JVF116" s="390"/>
      <c r="JVG116" s="391"/>
      <c r="JVH116" s="392"/>
      <c r="JVI116" s="393"/>
      <c r="JVJ116" s="394"/>
      <c r="JVK116" s="395"/>
      <c r="JVL116" s="389"/>
      <c r="JVM116" s="390"/>
      <c r="JVN116" s="391"/>
      <c r="JVO116" s="392"/>
      <c r="JVP116" s="393"/>
      <c r="JVQ116" s="394"/>
      <c r="JVR116" s="395"/>
      <c r="JVS116" s="389"/>
      <c r="JVT116" s="390"/>
      <c r="JVU116" s="391"/>
      <c r="JVV116" s="392"/>
      <c r="JVW116" s="393"/>
      <c r="JVX116" s="394"/>
      <c r="JVY116" s="395"/>
      <c r="JVZ116" s="389"/>
      <c r="JWA116" s="390"/>
      <c r="JWB116" s="391"/>
      <c r="JWC116" s="392"/>
      <c r="JWD116" s="393"/>
      <c r="JWE116" s="394"/>
      <c r="JWF116" s="395"/>
      <c r="JWG116" s="389"/>
      <c r="JWH116" s="390"/>
      <c r="JWI116" s="391"/>
      <c r="JWJ116" s="392"/>
      <c r="JWK116" s="393"/>
      <c r="JWL116" s="394"/>
      <c r="JWM116" s="395"/>
      <c r="JWN116" s="389"/>
      <c r="JWO116" s="390"/>
      <c r="JWP116" s="391"/>
      <c r="JWQ116" s="392"/>
      <c r="JWR116" s="393"/>
      <c r="JWS116" s="394"/>
      <c r="JWT116" s="395"/>
      <c r="JWU116" s="389"/>
      <c r="JWV116" s="390"/>
      <c r="JWW116" s="391"/>
      <c r="JWX116" s="392"/>
      <c r="JWY116" s="393"/>
      <c r="JWZ116" s="394"/>
      <c r="JXA116" s="395"/>
      <c r="JXB116" s="389"/>
      <c r="JXC116" s="390"/>
      <c r="JXD116" s="391"/>
      <c r="JXE116" s="392"/>
      <c r="JXF116" s="393"/>
      <c r="JXG116" s="394"/>
      <c r="JXH116" s="395"/>
      <c r="JXI116" s="389"/>
      <c r="JXJ116" s="390"/>
      <c r="JXK116" s="391"/>
      <c r="JXL116" s="392"/>
      <c r="JXM116" s="393"/>
      <c r="JXN116" s="394"/>
      <c r="JXO116" s="395"/>
      <c r="JXP116" s="389"/>
      <c r="JXQ116" s="390"/>
      <c r="JXR116" s="391"/>
      <c r="JXS116" s="392"/>
      <c r="JXT116" s="393"/>
      <c r="JXU116" s="394"/>
      <c r="JXV116" s="395"/>
      <c r="JXW116" s="389"/>
      <c r="JXX116" s="390"/>
      <c r="JXY116" s="391"/>
      <c r="JXZ116" s="392"/>
      <c r="JYA116" s="393"/>
      <c r="JYB116" s="394"/>
      <c r="JYC116" s="395"/>
      <c r="JYD116" s="389"/>
      <c r="JYE116" s="390"/>
      <c r="JYF116" s="391"/>
      <c r="JYG116" s="392"/>
      <c r="JYH116" s="393"/>
      <c r="JYI116" s="394"/>
      <c r="JYJ116" s="395"/>
      <c r="JYK116" s="389"/>
      <c r="JYL116" s="390"/>
      <c r="JYM116" s="391"/>
      <c r="JYN116" s="392"/>
      <c r="JYO116" s="393"/>
      <c r="JYP116" s="394"/>
      <c r="JYQ116" s="395"/>
      <c r="JYR116" s="389"/>
      <c r="JYS116" s="390"/>
      <c r="JYT116" s="391"/>
      <c r="JYU116" s="392"/>
      <c r="JYV116" s="393"/>
      <c r="JYW116" s="394"/>
      <c r="JYX116" s="395"/>
      <c r="JYY116" s="389"/>
      <c r="JYZ116" s="390"/>
      <c r="JZA116" s="391"/>
      <c r="JZB116" s="392"/>
      <c r="JZC116" s="393"/>
      <c r="JZD116" s="394"/>
      <c r="JZE116" s="395"/>
      <c r="JZF116" s="389"/>
      <c r="JZG116" s="390"/>
      <c r="JZH116" s="391"/>
      <c r="JZI116" s="392"/>
      <c r="JZJ116" s="393"/>
      <c r="JZK116" s="394"/>
      <c r="JZL116" s="395"/>
      <c r="JZM116" s="389"/>
      <c r="JZN116" s="390"/>
      <c r="JZO116" s="391"/>
      <c r="JZP116" s="392"/>
      <c r="JZQ116" s="393"/>
      <c r="JZR116" s="394"/>
      <c r="JZS116" s="395"/>
      <c r="JZT116" s="389"/>
      <c r="JZU116" s="390"/>
      <c r="JZV116" s="391"/>
      <c r="JZW116" s="392"/>
      <c r="JZX116" s="393"/>
      <c r="JZY116" s="394"/>
      <c r="JZZ116" s="395"/>
      <c r="KAA116" s="389"/>
      <c r="KAB116" s="390"/>
      <c r="KAC116" s="391"/>
      <c r="KAD116" s="392"/>
      <c r="KAE116" s="393"/>
      <c r="KAF116" s="394"/>
      <c r="KAG116" s="395"/>
      <c r="KAH116" s="389"/>
      <c r="KAI116" s="390"/>
      <c r="KAJ116" s="391"/>
      <c r="KAK116" s="392"/>
      <c r="KAL116" s="393"/>
      <c r="KAM116" s="394"/>
      <c r="KAN116" s="395"/>
      <c r="KAO116" s="389"/>
      <c r="KAP116" s="390"/>
      <c r="KAQ116" s="391"/>
      <c r="KAR116" s="392"/>
      <c r="KAS116" s="393"/>
      <c r="KAT116" s="394"/>
      <c r="KAU116" s="395"/>
      <c r="KAV116" s="389"/>
      <c r="KAW116" s="390"/>
      <c r="KAX116" s="391"/>
      <c r="KAY116" s="392"/>
      <c r="KAZ116" s="393"/>
      <c r="KBA116" s="394"/>
      <c r="KBB116" s="395"/>
      <c r="KBC116" s="389"/>
      <c r="KBD116" s="390"/>
      <c r="KBE116" s="391"/>
      <c r="KBF116" s="392"/>
      <c r="KBG116" s="393"/>
      <c r="KBH116" s="394"/>
      <c r="KBI116" s="395"/>
      <c r="KBJ116" s="389"/>
      <c r="KBK116" s="390"/>
      <c r="KBL116" s="391"/>
      <c r="KBM116" s="392"/>
      <c r="KBN116" s="393"/>
      <c r="KBO116" s="394"/>
      <c r="KBP116" s="395"/>
      <c r="KBQ116" s="389"/>
      <c r="KBR116" s="390"/>
      <c r="KBS116" s="391"/>
      <c r="KBT116" s="392"/>
      <c r="KBU116" s="393"/>
      <c r="KBV116" s="394"/>
      <c r="KBW116" s="395"/>
      <c r="KBX116" s="389"/>
      <c r="KBY116" s="390"/>
      <c r="KBZ116" s="391"/>
      <c r="KCA116" s="392"/>
      <c r="KCB116" s="393"/>
      <c r="KCC116" s="394"/>
      <c r="KCD116" s="395"/>
      <c r="KCE116" s="389"/>
      <c r="KCF116" s="390"/>
      <c r="KCG116" s="391"/>
      <c r="KCH116" s="392"/>
      <c r="KCI116" s="393"/>
      <c r="KCJ116" s="394"/>
      <c r="KCK116" s="395"/>
      <c r="KCL116" s="389"/>
      <c r="KCM116" s="390"/>
      <c r="KCN116" s="391"/>
      <c r="KCO116" s="392"/>
      <c r="KCP116" s="393"/>
      <c r="KCQ116" s="394"/>
      <c r="KCR116" s="395"/>
      <c r="KCS116" s="389"/>
      <c r="KCT116" s="390"/>
      <c r="KCU116" s="391"/>
      <c r="KCV116" s="392"/>
      <c r="KCW116" s="393"/>
      <c r="KCX116" s="394"/>
      <c r="KCY116" s="395"/>
      <c r="KCZ116" s="389"/>
      <c r="KDA116" s="390"/>
      <c r="KDB116" s="391"/>
      <c r="KDC116" s="392"/>
      <c r="KDD116" s="393"/>
      <c r="KDE116" s="394"/>
      <c r="KDF116" s="395"/>
      <c r="KDG116" s="389"/>
      <c r="KDH116" s="390"/>
      <c r="KDI116" s="391"/>
      <c r="KDJ116" s="392"/>
      <c r="KDK116" s="393"/>
      <c r="KDL116" s="394"/>
      <c r="KDM116" s="395"/>
      <c r="KDN116" s="389"/>
      <c r="KDO116" s="390"/>
      <c r="KDP116" s="391"/>
      <c r="KDQ116" s="392"/>
      <c r="KDR116" s="393"/>
      <c r="KDS116" s="394"/>
      <c r="KDT116" s="395"/>
      <c r="KDU116" s="389"/>
      <c r="KDV116" s="390"/>
      <c r="KDW116" s="391"/>
      <c r="KDX116" s="392"/>
      <c r="KDY116" s="393"/>
      <c r="KDZ116" s="394"/>
      <c r="KEA116" s="395"/>
      <c r="KEB116" s="389"/>
      <c r="KEC116" s="390"/>
      <c r="KED116" s="391"/>
      <c r="KEE116" s="392"/>
      <c r="KEF116" s="393"/>
      <c r="KEG116" s="394"/>
      <c r="KEH116" s="395"/>
      <c r="KEI116" s="389"/>
      <c r="KEJ116" s="390"/>
      <c r="KEK116" s="391"/>
      <c r="KEL116" s="392"/>
      <c r="KEM116" s="393"/>
      <c r="KEN116" s="394"/>
      <c r="KEO116" s="395"/>
      <c r="KEP116" s="389"/>
      <c r="KEQ116" s="390"/>
      <c r="KER116" s="391"/>
      <c r="KES116" s="392"/>
      <c r="KET116" s="393"/>
      <c r="KEU116" s="394"/>
      <c r="KEV116" s="395"/>
      <c r="KEW116" s="389"/>
      <c r="KEX116" s="390"/>
      <c r="KEY116" s="391"/>
      <c r="KEZ116" s="392"/>
      <c r="KFA116" s="393"/>
      <c r="KFB116" s="394"/>
      <c r="KFC116" s="395"/>
      <c r="KFD116" s="389"/>
      <c r="KFE116" s="390"/>
      <c r="KFF116" s="391"/>
      <c r="KFG116" s="392"/>
      <c r="KFH116" s="393"/>
      <c r="KFI116" s="394"/>
      <c r="KFJ116" s="395"/>
      <c r="KFK116" s="389"/>
      <c r="KFL116" s="390"/>
      <c r="KFM116" s="391"/>
      <c r="KFN116" s="392"/>
      <c r="KFO116" s="393"/>
      <c r="KFP116" s="394"/>
      <c r="KFQ116" s="395"/>
      <c r="KFR116" s="389"/>
      <c r="KFS116" s="390"/>
      <c r="KFT116" s="391"/>
      <c r="KFU116" s="392"/>
      <c r="KFV116" s="393"/>
      <c r="KFW116" s="394"/>
      <c r="KFX116" s="395"/>
      <c r="KFY116" s="389"/>
      <c r="KFZ116" s="390"/>
      <c r="KGA116" s="391"/>
      <c r="KGB116" s="392"/>
      <c r="KGC116" s="393"/>
      <c r="KGD116" s="394"/>
      <c r="KGE116" s="395"/>
      <c r="KGF116" s="389"/>
      <c r="KGG116" s="390"/>
      <c r="KGH116" s="391"/>
      <c r="KGI116" s="392"/>
      <c r="KGJ116" s="393"/>
      <c r="KGK116" s="394"/>
      <c r="KGL116" s="395"/>
      <c r="KGM116" s="389"/>
      <c r="KGN116" s="390"/>
      <c r="KGO116" s="391"/>
      <c r="KGP116" s="392"/>
      <c r="KGQ116" s="393"/>
      <c r="KGR116" s="394"/>
      <c r="KGS116" s="395"/>
      <c r="KGT116" s="389"/>
      <c r="KGU116" s="390"/>
      <c r="KGV116" s="391"/>
      <c r="KGW116" s="392"/>
      <c r="KGX116" s="393"/>
      <c r="KGY116" s="394"/>
      <c r="KGZ116" s="395"/>
      <c r="KHA116" s="389"/>
      <c r="KHB116" s="390"/>
      <c r="KHC116" s="391"/>
      <c r="KHD116" s="392"/>
      <c r="KHE116" s="393"/>
      <c r="KHF116" s="394"/>
      <c r="KHG116" s="395"/>
      <c r="KHH116" s="389"/>
      <c r="KHI116" s="390"/>
      <c r="KHJ116" s="391"/>
      <c r="KHK116" s="392"/>
      <c r="KHL116" s="393"/>
      <c r="KHM116" s="394"/>
      <c r="KHN116" s="395"/>
      <c r="KHO116" s="389"/>
      <c r="KHP116" s="390"/>
      <c r="KHQ116" s="391"/>
      <c r="KHR116" s="392"/>
      <c r="KHS116" s="393"/>
      <c r="KHT116" s="394"/>
      <c r="KHU116" s="395"/>
      <c r="KHV116" s="389"/>
      <c r="KHW116" s="390"/>
      <c r="KHX116" s="391"/>
      <c r="KHY116" s="392"/>
      <c r="KHZ116" s="393"/>
      <c r="KIA116" s="394"/>
      <c r="KIB116" s="395"/>
      <c r="KIC116" s="389"/>
      <c r="KID116" s="390"/>
      <c r="KIE116" s="391"/>
      <c r="KIF116" s="392"/>
      <c r="KIG116" s="393"/>
      <c r="KIH116" s="394"/>
      <c r="KII116" s="395"/>
      <c r="KIJ116" s="389"/>
      <c r="KIK116" s="390"/>
      <c r="KIL116" s="391"/>
      <c r="KIM116" s="392"/>
      <c r="KIN116" s="393"/>
      <c r="KIO116" s="394"/>
      <c r="KIP116" s="395"/>
      <c r="KIQ116" s="389"/>
      <c r="KIR116" s="390"/>
      <c r="KIS116" s="391"/>
      <c r="KIT116" s="392"/>
      <c r="KIU116" s="393"/>
      <c r="KIV116" s="394"/>
      <c r="KIW116" s="395"/>
      <c r="KIX116" s="389"/>
      <c r="KIY116" s="390"/>
      <c r="KIZ116" s="391"/>
      <c r="KJA116" s="392"/>
      <c r="KJB116" s="393"/>
      <c r="KJC116" s="394"/>
      <c r="KJD116" s="395"/>
      <c r="KJE116" s="389"/>
      <c r="KJF116" s="390"/>
      <c r="KJG116" s="391"/>
      <c r="KJH116" s="392"/>
      <c r="KJI116" s="393"/>
      <c r="KJJ116" s="394"/>
      <c r="KJK116" s="395"/>
      <c r="KJL116" s="389"/>
      <c r="KJM116" s="390"/>
      <c r="KJN116" s="391"/>
      <c r="KJO116" s="392"/>
      <c r="KJP116" s="393"/>
      <c r="KJQ116" s="394"/>
      <c r="KJR116" s="395"/>
      <c r="KJS116" s="389"/>
      <c r="KJT116" s="390"/>
      <c r="KJU116" s="391"/>
      <c r="KJV116" s="392"/>
      <c r="KJW116" s="393"/>
      <c r="KJX116" s="394"/>
      <c r="KJY116" s="395"/>
      <c r="KJZ116" s="389"/>
      <c r="KKA116" s="390"/>
      <c r="KKB116" s="391"/>
      <c r="KKC116" s="392"/>
      <c r="KKD116" s="393"/>
      <c r="KKE116" s="394"/>
      <c r="KKF116" s="395"/>
      <c r="KKG116" s="389"/>
      <c r="KKH116" s="390"/>
      <c r="KKI116" s="391"/>
      <c r="KKJ116" s="392"/>
      <c r="KKK116" s="393"/>
      <c r="KKL116" s="394"/>
      <c r="KKM116" s="395"/>
      <c r="KKN116" s="389"/>
      <c r="KKO116" s="390"/>
      <c r="KKP116" s="391"/>
      <c r="KKQ116" s="392"/>
      <c r="KKR116" s="393"/>
      <c r="KKS116" s="394"/>
      <c r="KKT116" s="395"/>
      <c r="KKU116" s="389"/>
      <c r="KKV116" s="390"/>
      <c r="KKW116" s="391"/>
      <c r="KKX116" s="392"/>
      <c r="KKY116" s="393"/>
      <c r="KKZ116" s="394"/>
      <c r="KLA116" s="395"/>
      <c r="KLB116" s="389"/>
      <c r="KLC116" s="390"/>
      <c r="KLD116" s="391"/>
      <c r="KLE116" s="392"/>
      <c r="KLF116" s="393"/>
      <c r="KLG116" s="394"/>
      <c r="KLH116" s="395"/>
      <c r="KLI116" s="389"/>
      <c r="KLJ116" s="390"/>
      <c r="KLK116" s="391"/>
      <c r="KLL116" s="392"/>
      <c r="KLM116" s="393"/>
      <c r="KLN116" s="394"/>
      <c r="KLO116" s="395"/>
      <c r="KLP116" s="389"/>
      <c r="KLQ116" s="390"/>
      <c r="KLR116" s="391"/>
      <c r="KLS116" s="392"/>
      <c r="KLT116" s="393"/>
      <c r="KLU116" s="394"/>
      <c r="KLV116" s="395"/>
      <c r="KLW116" s="389"/>
      <c r="KLX116" s="390"/>
      <c r="KLY116" s="391"/>
      <c r="KLZ116" s="392"/>
      <c r="KMA116" s="393"/>
      <c r="KMB116" s="394"/>
      <c r="KMC116" s="395"/>
      <c r="KMD116" s="389"/>
      <c r="KME116" s="390"/>
      <c r="KMF116" s="391"/>
      <c r="KMG116" s="392"/>
      <c r="KMH116" s="393"/>
      <c r="KMI116" s="394"/>
      <c r="KMJ116" s="395"/>
      <c r="KMK116" s="389"/>
      <c r="KML116" s="390"/>
      <c r="KMM116" s="391"/>
      <c r="KMN116" s="392"/>
      <c r="KMO116" s="393"/>
      <c r="KMP116" s="394"/>
      <c r="KMQ116" s="395"/>
      <c r="KMR116" s="389"/>
      <c r="KMS116" s="390"/>
      <c r="KMT116" s="391"/>
      <c r="KMU116" s="392"/>
      <c r="KMV116" s="393"/>
      <c r="KMW116" s="394"/>
      <c r="KMX116" s="395"/>
      <c r="KMY116" s="389"/>
      <c r="KMZ116" s="390"/>
      <c r="KNA116" s="391"/>
      <c r="KNB116" s="392"/>
      <c r="KNC116" s="393"/>
      <c r="KND116" s="394"/>
      <c r="KNE116" s="395"/>
      <c r="KNF116" s="389"/>
      <c r="KNG116" s="390"/>
      <c r="KNH116" s="391"/>
      <c r="KNI116" s="392"/>
      <c r="KNJ116" s="393"/>
      <c r="KNK116" s="394"/>
      <c r="KNL116" s="395"/>
      <c r="KNM116" s="389"/>
      <c r="KNN116" s="390"/>
      <c r="KNO116" s="391"/>
      <c r="KNP116" s="392"/>
      <c r="KNQ116" s="393"/>
      <c r="KNR116" s="394"/>
      <c r="KNS116" s="395"/>
      <c r="KNT116" s="389"/>
      <c r="KNU116" s="390"/>
      <c r="KNV116" s="391"/>
      <c r="KNW116" s="392"/>
      <c r="KNX116" s="393"/>
      <c r="KNY116" s="394"/>
      <c r="KNZ116" s="395"/>
      <c r="KOA116" s="389"/>
      <c r="KOB116" s="390"/>
      <c r="KOC116" s="391"/>
      <c r="KOD116" s="392"/>
      <c r="KOE116" s="393"/>
      <c r="KOF116" s="394"/>
      <c r="KOG116" s="395"/>
      <c r="KOH116" s="389"/>
      <c r="KOI116" s="390"/>
      <c r="KOJ116" s="391"/>
      <c r="KOK116" s="392"/>
      <c r="KOL116" s="393"/>
      <c r="KOM116" s="394"/>
      <c r="KON116" s="395"/>
      <c r="KOO116" s="389"/>
      <c r="KOP116" s="390"/>
      <c r="KOQ116" s="391"/>
      <c r="KOR116" s="392"/>
      <c r="KOS116" s="393"/>
      <c r="KOT116" s="394"/>
      <c r="KOU116" s="395"/>
      <c r="KOV116" s="389"/>
      <c r="KOW116" s="390"/>
      <c r="KOX116" s="391"/>
      <c r="KOY116" s="392"/>
      <c r="KOZ116" s="393"/>
      <c r="KPA116" s="394"/>
      <c r="KPB116" s="395"/>
      <c r="KPC116" s="389"/>
      <c r="KPD116" s="390"/>
      <c r="KPE116" s="391"/>
      <c r="KPF116" s="392"/>
      <c r="KPG116" s="393"/>
      <c r="KPH116" s="394"/>
      <c r="KPI116" s="395"/>
      <c r="KPJ116" s="389"/>
      <c r="KPK116" s="390"/>
      <c r="KPL116" s="391"/>
      <c r="KPM116" s="392"/>
      <c r="KPN116" s="393"/>
      <c r="KPO116" s="394"/>
      <c r="KPP116" s="395"/>
      <c r="KPQ116" s="389"/>
      <c r="KPR116" s="390"/>
      <c r="KPS116" s="391"/>
      <c r="KPT116" s="392"/>
      <c r="KPU116" s="393"/>
      <c r="KPV116" s="394"/>
      <c r="KPW116" s="395"/>
      <c r="KPX116" s="389"/>
      <c r="KPY116" s="390"/>
      <c r="KPZ116" s="391"/>
      <c r="KQA116" s="392"/>
      <c r="KQB116" s="393"/>
      <c r="KQC116" s="394"/>
      <c r="KQD116" s="395"/>
      <c r="KQE116" s="389"/>
      <c r="KQF116" s="390"/>
      <c r="KQG116" s="391"/>
      <c r="KQH116" s="392"/>
      <c r="KQI116" s="393"/>
      <c r="KQJ116" s="394"/>
      <c r="KQK116" s="395"/>
      <c r="KQL116" s="389"/>
      <c r="KQM116" s="390"/>
      <c r="KQN116" s="391"/>
      <c r="KQO116" s="392"/>
      <c r="KQP116" s="393"/>
      <c r="KQQ116" s="394"/>
      <c r="KQR116" s="395"/>
      <c r="KQS116" s="389"/>
      <c r="KQT116" s="390"/>
      <c r="KQU116" s="391"/>
      <c r="KQV116" s="392"/>
      <c r="KQW116" s="393"/>
      <c r="KQX116" s="394"/>
      <c r="KQY116" s="395"/>
      <c r="KQZ116" s="389"/>
      <c r="KRA116" s="390"/>
      <c r="KRB116" s="391"/>
      <c r="KRC116" s="392"/>
      <c r="KRD116" s="393"/>
      <c r="KRE116" s="394"/>
      <c r="KRF116" s="395"/>
      <c r="KRG116" s="389"/>
      <c r="KRH116" s="390"/>
      <c r="KRI116" s="391"/>
      <c r="KRJ116" s="392"/>
      <c r="KRK116" s="393"/>
      <c r="KRL116" s="394"/>
      <c r="KRM116" s="395"/>
      <c r="KRN116" s="389"/>
      <c r="KRO116" s="390"/>
      <c r="KRP116" s="391"/>
      <c r="KRQ116" s="392"/>
      <c r="KRR116" s="393"/>
      <c r="KRS116" s="394"/>
      <c r="KRT116" s="395"/>
      <c r="KRU116" s="389"/>
      <c r="KRV116" s="390"/>
      <c r="KRW116" s="391"/>
      <c r="KRX116" s="392"/>
      <c r="KRY116" s="393"/>
      <c r="KRZ116" s="394"/>
      <c r="KSA116" s="395"/>
      <c r="KSB116" s="389"/>
      <c r="KSC116" s="390"/>
      <c r="KSD116" s="391"/>
      <c r="KSE116" s="392"/>
      <c r="KSF116" s="393"/>
      <c r="KSG116" s="394"/>
      <c r="KSH116" s="395"/>
      <c r="KSI116" s="389"/>
      <c r="KSJ116" s="390"/>
      <c r="KSK116" s="391"/>
      <c r="KSL116" s="392"/>
      <c r="KSM116" s="393"/>
      <c r="KSN116" s="394"/>
      <c r="KSO116" s="395"/>
      <c r="KSP116" s="389"/>
      <c r="KSQ116" s="390"/>
      <c r="KSR116" s="391"/>
      <c r="KSS116" s="392"/>
      <c r="KST116" s="393"/>
      <c r="KSU116" s="394"/>
      <c r="KSV116" s="395"/>
      <c r="KSW116" s="389"/>
      <c r="KSX116" s="390"/>
      <c r="KSY116" s="391"/>
      <c r="KSZ116" s="392"/>
      <c r="KTA116" s="393"/>
      <c r="KTB116" s="394"/>
      <c r="KTC116" s="395"/>
      <c r="KTD116" s="389"/>
      <c r="KTE116" s="390"/>
      <c r="KTF116" s="391"/>
      <c r="KTG116" s="392"/>
      <c r="KTH116" s="393"/>
      <c r="KTI116" s="394"/>
      <c r="KTJ116" s="395"/>
      <c r="KTK116" s="389"/>
      <c r="KTL116" s="390"/>
      <c r="KTM116" s="391"/>
      <c r="KTN116" s="392"/>
      <c r="KTO116" s="393"/>
      <c r="KTP116" s="394"/>
      <c r="KTQ116" s="395"/>
      <c r="KTR116" s="389"/>
      <c r="KTS116" s="390"/>
      <c r="KTT116" s="391"/>
      <c r="KTU116" s="392"/>
      <c r="KTV116" s="393"/>
      <c r="KTW116" s="394"/>
      <c r="KTX116" s="395"/>
      <c r="KTY116" s="389"/>
      <c r="KTZ116" s="390"/>
      <c r="KUA116" s="391"/>
      <c r="KUB116" s="392"/>
      <c r="KUC116" s="393"/>
      <c r="KUD116" s="394"/>
      <c r="KUE116" s="395"/>
      <c r="KUF116" s="389"/>
      <c r="KUG116" s="390"/>
      <c r="KUH116" s="391"/>
      <c r="KUI116" s="392"/>
      <c r="KUJ116" s="393"/>
      <c r="KUK116" s="394"/>
      <c r="KUL116" s="395"/>
      <c r="KUM116" s="389"/>
      <c r="KUN116" s="390"/>
      <c r="KUO116" s="391"/>
      <c r="KUP116" s="392"/>
      <c r="KUQ116" s="393"/>
      <c r="KUR116" s="394"/>
      <c r="KUS116" s="395"/>
      <c r="KUT116" s="389"/>
      <c r="KUU116" s="390"/>
      <c r="KUV116" s="391"/>
      <c r="KUW116" s="392"/>
      <c r="KUX116" s="393"/>
      <c r="KUY116" s="394"/>
      <c r="KUZ116" s="395"/>
      <c r="KVA116" s="389"/>
      <c r="KVB116" s="390"/>
      <c r="KVC116" s="391"/>
      <c r="KVD116" s="392"/>
      <c r="KVE116" s="393"/>
      <c r="KVF116" s="394"/>
      <c r="KVG116" s="395"/>
      <c r="KVH116" s="389"/>
      <c r="KVI116" s="390"/>
      <c r="KVJ116" s="391"/>
      <c r="KVK116" s="392"/>
      <c r="KVL116" s="393"/>
      <c r="KVM116" s="394"/>
      <c r="KVN116" s="395"/>
      <c r="KVO116" s="389"/>
      <c r="KVP116" s="390"/>
      <c r="KVQ116" s="391"/>
      <c r="KVR116" s="392"/>
      <c r="KVS116" s="393"/>
      <c r="KVT116" s="394"/>
      <c r="KVU116" s="395"/>
      <c r="KVV116" s="389"/>
      <c r="KVW116" s="390"/>
      <c r="KVX116" s="391"/>
      <c r="KVY116" s="392"/>
      <c r="KVZ116" s="393"/>
      <c r="KWA116" s="394"/>
      <c r="KWB116" s="395"/>
      <c r="KWC116" s="389"/>
      <c r="KWD116" s="390"/>
      <c r="KWE116" s="391"/>
      <c r="KWF116" s="392"/>
      <c r="KWG116" s="393"/>
      <c r="KWH116" s="394"/>
      <c r="KWI116" s="395"/>
      <c r="KWJ116" s="389"/>
      <c r="KWK116" s="390"/>
      <c r="KWL116" s="391"/>
      <c r="KWM116" s="392"/>
      <c r="KWN116" s="393"/>
      <c r="KWO116" s="394"/>
      <c r="KWP116" s="395"/>
      <c r="KWQ116" s="389"/>
      <c r="KWR116" s="390"/>
      <c r="KWS116" s="391"/>
      <c r="KWT116" s="392"/>
      <c r="KWU116" s="393"/>
      <c r="KWV116" s="394"/>
      <c r="KWW116" s="395"/>
      <c r="KWX116" s="389"/>
      <c r="KWY116" s="390"/>
      <c r="KWZ116" s="391"/>
      <c r="KXA116" s="392"/>
      <c r="KXB116" s="393"/>
      <c r="KXC116" s="394"/>
      <c r="KXD116" s="395"/>
      <c r="KXE116" s="389"/>
      <c r="KXF116" s="390"/>
      <c r="KXG116" s="391"/>
      <c r="KXH116" s="392"/>
      <c r="KXI116" s="393"/>
      <c r="KXJ116" s="394"/>
      <c r="KXK116" s="395"/>
      <c r="KXL116" s="389"/>
      <c r="KXM116" s="390"/>
      <c r="KXN116" s="391"/>
      <c r="KXO116" s="392"/>
      <c r="KXP116" s="393"/>
      <c r="KXQ116" s="394"/>
      <c r="KXR116" s="395"/>
      <c r="KXS116" s="389"/>
      <c r="KXT116" s="390"/>
      <c r="KXU116" s="391"/>
      <c r="KXV116" s="392"/>
      <c r="KXW116" s="393"/>
      <c r="KXX116" s="394"/>
      <c r="KXY116" s="395"/>
      <c r="KXZ116" s="389"/>
      <c r="KYA116" s="390"/>
      <c r="KYB116" s="391"/>
      <c r="KYC116" s="392"/>
      <c r="KYD116" s="393"/>
      <c r="KYE116" s="394"/>
      <c r="KYF116" s="395"/>
      <c r="KYG116" s="389"/>
      <c r="KYH116" s="390"/>
      <c r="KYI116" s="391"/>
      <c r="KYJ116" s="392"/>
      <c r="KYK116" s="393"/>
      <c r="KYL116" s="394"/>
      <c r="KYM116" s="395"/>
      <c r="KYN116" s="389"/>
      <c r="KYO116" s="390"/>
      <c r="KYP116" s="391"/>
      <c r="KYQ116" s="392"/>
      <c r="KYR116" s="393"/>
      <c r="KYS116" s="394"/>
      <c r="KYT116" s="395"/>
      <c r="KYU116" s="389"/>
      <c r="KYV116" s="390"/>
      <c r="KYW116" s="391"/>
      <c r="KYX116" s="392"/>
      <c r="KYY116" s="393"/>
      <c r="KYZ116" s="394"/>
      <c r="KZA116" s="395"/>
      <c r="KZB116" s="389"/>
      <c r="KZC116" s="390"/>
      <c r="KZD116" s="391"/>
      <c r="KZE116" s="392"/>
      <c r="KZF116" s="393"/>
      <c r="KZG116" s="394"/>
      <c r="KZH116" s="395"/>
      <c r="KZI116" s="389"/>
      <c r="KZJ116" s="390"/>
      <c r="KZK116" s="391"/>
      <c r="KZL116" s="392"/>
      <c r="KZM116" s="393"/>
      <c r="KZN116" s="394"/>
      <c r="KZO116" s="395"/>
      <c r="KZP116" s="389"/>
      <c r="KZQ116" s="390"/>
      <c r="KZR116" s="391"/>
      <c r="KZS116" s="392"/>
      <c r="KZT116" s="393"/>
      <c r="KZU116" s="394"/>
      <c r="KZV116" s="395"/>
      <c r="KZW116" s="389"/>
      <c r="KZX116" s="390"/>
      <c r="KZY116" s="391"/>
      <c r="KZZ116" s="392"/>
      <c r="LAA116" s="393"/>
      <c r="LAB116" s="394"/>
      <c r="LAC116" s="395"/>
      <c r="LAD116" s="389"/>
      <c r="LAE116" s="390"/>
      <c r="LAF116" s="391"/>
      <c r="LAG116" s="392"/>
      <c r="LAH116" s="393"/>
      <c r="LAI116" s="394"/>
      <c r="LAJ116" s="395"/>
      <c r="LAK116" s="389"/>
      <c r="LAL116" s="390"/>
      <c r="LAM116" s="391"/>
      <c r="LAN116" s="392"/>
      <c r="LAO116" s="393"/>
      <c r="LAP116" s="394"/>
      <c r="LAQ116" s="395"/>
      <c r="LAR116" s="389"/>
      <c r="LAS116" s="390"/>
      <c r="LAT116" s="391"/>
      <c r="LAU116" s="392"/>
      <c r="LAV116" s="393"/>
      <c r="LAW116" s="394"/>
      <c r="LAX116" s="395"/>
      <c r="LAY116" s="389"/>
      <c r="LAZ116" s="390"/>
      <c r="LBA116" s="391"/>
      <c r="LBB116" s="392"/>
      <c r="LBC116" s="393"/>
      <c r="LBD116" s="394"/>
      <c r="LBE116" s="395"/>
      <c r="LBF116" s="389"/>
      <c r="LBG116" s="390"/>
      <c r="LBH116" s="391"/>
      <c r="LBI116" s="392"/>
      <c r="LBJ116" s="393"/>
      <c r="LBK116" s="394"/>
      <c r="LBL116" s="395"/>
      <c r="LBM116" s="389"/>
      <c r="LBN116" s="390"/>
      <c r="LBO116" s="391"/>
      <c r="LBP116" s="392"/>
      <c r="LBQ116" s="393"/>
      <c r="LBR116" s="394"/>
      <c r="LBS116" s="395"/>
      <c r="LBT116" s="389"/>
      <c r="LBU116" s="390"/>
      <c r="LBV116" s="391"/>
      <c r="LBW116" s="392"/>
      <c r="LBX116" s="393"/>
      <c r="LBY116" s="394"/>
      <c r="LBZ116" s="395"/>
      <c r="LCA116" s="389"/>
      <c r="LCB116" s="390"/>
      <c r="LCC116" s="391"/>
      <c r="LCD116" s="392"/>
      <c r="LCE116" s="393"/>
      <c r="LCF116" s="394"/>
      <c r="LCG116" s="395"/>
      <c r="LCH116" s="389"/>
      <c r="LCI116" s="390"/>
      <c r="LCJ116" s="391"/>
      <c r="LCK116" s="392"/>
      <c r="LCL116" s="393"/>
      <c r="LCM116" s="394"/>
      <c r="LCN116" s="395"/>
      <c r="LCO116" s="389"/>
      <c r="LCP116" s="390"/>
      <c r="LCQ116" s="391"/>
      <c r="LCR116" s="392"/>
      <c r="LCS116" s="393"/>
      <c r="LCT116" s="394"/>
      <c r="LCU116" s="395"/>
      <c r="LCV116" s="389"/>
      <c r="LCW116" s="390"/>
      <c r="LCX116" s="391"/>
      <c r="LCY116" s="392"/>
      <c r="LCZ116" s="393"/>
      <c r="LDA116" s="394"/>
      <c r="LDB116" s="395"/>
      <c r="LDC116" s="389"/>
      <c r="LDD116" s="390"/>
      <c r="LDE116" s="391"/>
      <c r="LDF116" s="392"/>
      <c r="LDG116" s="393"/>
      <c r="LDH116" s="394"/>
      <c r="LDI116" s="395"/>
      <c r="LDJ116" s="389"/>
      <c r="LDK116" s="390"/>
      <c r="LDL116" s="391"/>
      <c r="LDM116" s="392"/>
      <c r="LDN116" s="393"/>
      <c r="LDO116" s="394"/>
      <c r="LDP116" s="395"/>
      <c r="LDQ116" s="389"/>
      <c r="LDR116" s="390"/>
      <c r="LDS116" s="391"/>
      <c r="LDT116" s="392"/>
      <c r="LDU116" s="393"/>
      <c r="LDV116" s="394"/>
      <c r="LDW116" s="395"/>
      <c r="LDX116" s="389"/>
      <c r="LDY116" s="390"/>
      <c r="LDZ116" s="391"/>
      <c r="LEA116" s="392"/>
      <c r="LEB116" s="393"/>
      <c r="LEC116" s="394"/>
      <c r="LED116" s="395"/>
      <c r="LEE116" s="389"/>
      <c r="LEF116" s="390"/>
      <c r="LEG116" s="391"/>
      <c r="LEH116" s="392"/>
      <c r="LEI116" s="393"/>
      <c r="LEJ116" s="394"/>
      <c r="LEK116" s="395"/>
      <c r="LEL116" s="389"/>
      <c r="LEM116" s="390"/>
      <c r="LEN116" s="391"/>
      <c r="LEO116" s="392"/>
      <c r="LEP116" s="393"/>
      <c r="LEQ116" s="394"/>
      <c r="LER116" s="395"/>
      <c r="LES116" s="389"/>
      <c r="LET116" s="390"/>
      <c r="LEU116" s="391"/>
      <c r="LEV116" s="392"/>
      <c r="LEW116" s="393"/>
      <c r="LEX116" s="394"/>
      <c r="LEY116" s="395"/>
      <c r="LEZ116" s="389"/>
      <c r="LFA116" s="390"/>
      <c r="LFB116" s="391"/>
      <c r="LFC116" s="392"/>
      <c r="LFD116" s="393"/>
      <c r="LFE116" s="394"/>
      <c r="LFF116" s="395"/>
      <c r="LFG116" s="389"/>
      <c r="LFH116" s="390"/>
      <c r="LFI116" s="391"/>
      <c r="LFJ116" s="392"/>
      <c r="LFK116" s="393"/>
      <c r="LFL116" s="394"/>
      <c r="LFM116" s="395"/>
      <c r="LFN116" s="389"/>
      <c r="LFO116" s="390"/>
      <c r="LFP116" s="391"/>
      <c r="LFQ116" s="392"/>
      <c r="LFR116" s="393"/>
      <c r="LFS116" s="394"/>
      <c r="LFT116" s="395"/>
      <c r="LFU116" s="389"/>
      <c r="LFV116" s="390"/>
      <c r="LFW116" s="391"/>
      <c r="LFX116" s="392"/>
      <c r="LFY116" s="393"/>
      <c r="LFZ116" s="394"/>
      <c r="LGA116" s="395"/>
      <c r="LGB116" s="389"/>
      <c r="LGC116" s="390"/>
      <c r="LGD116" s="391"/>
      <c r="LGE116" s="392"/>
      <c r="LGF116" s="393"/>
      <c r="LGG116" s="394"/>
      <c r="LGH116" s="395"/>
      <c r="LGI116" s="389"/>
      <c r="LGJ116" s="390"/>
      <c r="LGK116" s="391"/>
      <c r="LGL116" s="392"/>
      <c r="LGM116" s="393"/>
      <c r="LGN116" s="394"/>
      <c r="LGO116" s="395"/>
      <c r="LGP116" s="389"/>
      <c r="LGQ116" s="390"/>
      <c r="LGR116" s="391"/>
      <c r="LGS116" s="392"/>
      <c r="LGT116" s="393"/>
      <c r="LGU116" s="394"/>
      <c r="LGV116" s="395"/>
      <c r="LGW116" s="389"/>
      <c r="LGX116" s="390"/>
      <c r="LGY116" s="391"/>
      <c r="LGZ116" s="392"/>
      <c r="LHA116" s="393"/>
      <c r="LHB116" s="394"/>
      <c r="LHC116" s="395"/>
      <c r="LHD116" s="389"/>
      <c r="LHE116" s="390"/>
      <c r="LHF116" s="391"/>
      <c r="LHG116" s="392"/>
      <c r="LHH116" s="393"/>
      <c r="LHI116" s="394"/>
      <c r="LHJ116" s="395"/>
      <c r="LHK116" s="389"/>
      <c r="LHL116" s="390"/>
      <c r="LHM116" s="391"/>
      <c r="LHN116" s="392"/>
      <c r="LHO116" s="393"/>
      <c r="LHP116" s="394"/>
      <c r="LHQ116" s="395"/>
      <c r="LHR116" s="389"/>
      <c r="LHS116" s="390"/>
      <c r="LHT116" s="391"/>
      <c r="LHU116" s="392"/>
      <c r="LHV116" s="393"/>
      <c r="LHW116" s="394"/>
      <c r="LHX116" s="395"/>
      <c r="LHY116" s="389"/>
      <c r="LHZ116" s="390"/>
      <c r="LIA116" s="391"/>
      <c r="LIB116" s="392"/>
      <c r="LIC116" s="393"/>
      <c r="LID116" s="394"/>
      <c r="LIE116" s="395"/>
      <c r="LIF116" s="389"/>
      <c r="LIG116" s="390"/>
      <c r="LIH116" s="391"/>
      <c r="LII116" s="392"/>
      <c r="LIJ116" s="393"/>
      <c r="LIK116" s="394"/>
      <c r="LIL116" s="395"/>
      <c r="LIM116" s="389"/>
      <c r="LIN116" s="390"/>
      <c r="LIO116" s="391"/>
      <c r="LIP116" s="392"/>
      <c r="LIQ116" s="393"/>
      <c r="LIR116" s="394"/>
      <c r="LIS116" s="395"/>
      <c r="LIT116" s="389"/>
      <c r="LIU116" s="390"/>
      <c r="LIV116" s="391"/>
      <c r="LIW116" s="392"/>
      <c r="LIX116" s="393"/>
      <c r="LIY116" s="394"/>
      <c r="LIZ116" s="395"/>
      <c r="LJA116" s="389"/>
      <c r="LJB116" s="390"/>
      <c r="LJC116" s="391"/>
      <c r="LJD116" s="392"/>
      <c r="LJE116" s="393"/>
      <c r="LJF116" s="394"/>
      <c r="LJG116" s="395"/>
      <c r="LJH116" s="389"/>
      <c r="LJI116" s="390"/>
      <c r="LJJ116" s="391"/>
      <c r="LJK116" s="392"/>
      <c r="LJL116" s="393"/>
      <c r="LJM116" s="394"/>
      <c r="LJN116" s="395"/>
      <c r="LJO116" s="389"/>
      <c r="LJP116" s="390"/>
      <c r="LJQ116" s="391"/>
      <c r="LJR116" s="392"/>
      <c r="LJS116" s="393"/>
      <c r="LJT116" s="394"/>
      <c r="LJU116" s="395"/>
      <c r="LJV116" s="389"/>
      <c r="LJW116" s="390"/>
      <c r="LJX116" s="391"/>
      <c r="LJY116" s="392"/>
      <c r="LJZ116" s="393"/>
      <c r="LKA116" s="394"/>
      <c r="LKB116" s="395"/>
      <c r="LKC116" s="389"/>
      <c r="LKD116" s="390"/>
      <c r="LKE116" s="391"/>
      <c r="LKF116" s="392"/>
      <c r="LKG116" s="393"/>
      <c r="LKH116" s="394"/>
      <c r="LKI116" s="395"/>
      <c r="LKJ116" s="389"/>
      <c r="LKK116" s="390"/>
      <c r="LKL116" s="391"/>
      <c r="LKM116" s="392"/>
      <c r="LKN116" s="393"/>
      <c r="LKO116" s="394"/>
      <c r="LKP116" s="395"/>
      <c r="LKQ116" s="389"/>
      <c r="LKR116" s="390"/>
      <c r="LKS116" s="391"/>
      <c r="LKT116" s="392"/>
      <c r="LKU116" s="393"/>
      <c r="LKV116" s="394"/>
      <c r="LKW116" s="395"/>
      <c r="LKX116" s="389"/>
      <c r="LKY116" s="390"/>
      <c r="LKZ116" s="391"/>
      <c r="LLA116" s="392"/>
      <c r="LLB116" s="393"/>
      <c r="LLC116" s="394"/>
      <c r="LLD116" s="395"/>
      <c r="LLE116" s="389"/>
      <c r="LLF116" s="390"/>
      <c r="LLG116" s="391"/>
      <c r="LLH116" s="392"/>
      <c r="LLI116" s="393"/>
      <c r="LLJ116" s="394"/>
      <c r="LLK116" s="395"/>
      <c r="LLL116" s="389"/>
      <c r="LLM116" s="390"/>
      <c r="LLN116" s="391"/>
      <c r="LLO116" s="392"/>
      <c r="LLP116" s="393"/>
      <c r="LLQ116" s="394"/>
      <c r="LLR116" s="395"/>
      <c r="LLS116" s="389"/>
      <c r="LLT116" s="390"/>
      <c r="LLU116" s="391"/>
      <c r="LLV116" s="392"/>
      <c r="LLW116" s="393"/>
      <c r="LLX116" s="394"/>
      <c r="LLY116" s="395"/>
      <c r="LLZ116" s="389"/>
      <c r="LMA116" s="390"/>
      <c r="LMB116" s="391"/>
      <c r="LMC116" s="392"/>
      <c r="LMD116" s="393"/>
      <c r="LME116" s="394"/>
      <c r="LMF116" s="395"/>
      <c r="LMG116" s="389"/>
      <c r="LMH116" s="390"/>
      <c r="LMI116" s="391"/>
      <c r="LMJ116" s="392"/>
      <c r="LMK116" s="393"/>
      <c r="LML116" s="394"/>
      <c r="LMM116" s="395"/>
      <c r="LMN116" s="389"/>
      <c r="LMO116" s="390"/>
      <c r="LMP116" s="391"/>
      <c r="LMQ116" s="392"/>
      <c r="LMR116" s="393"/>
      <c r="LMS116" s="394"/>
      <c r="LMT116" s="395"/>
      <c r="LMU116" s="389"/>
      <c r="LMV116" s="390"/>
      <c r="LMW116" s="391"/>
      <c r="LMX116" s="392"/>
      <c r="LMY116" s="393"/>
      <c r="LMZ116" s="394"/>
      <c r="LNA116" s="395"/>
      <c r="LNB116" s="389"/>
      <c r="LNC116" s="390"/>
      <c r="LND116" s="391"/>
      <c r="LNE116" s="392"/>
      <c r="LNF116" s="393"/>
      <c r="LNG116" s="394"/>
      <c r="LNH116" s="395"/>
      <c r="LNI116" s="389"/>
      <c r="LNJ116" s="390"/>
      <c r="LNK116" s="391"/>
      <c r="LNL116" s="392"/>
      <c r="LNM116" s="393"/>
      <c r="LNN116" s="394"/>
      <c r="LNO116" s="395"/>
      <c r="LNP116" s="389"/>
      <c r="LNQ116" s="390"/>
      <c r="LNR116" s="391"/>
      <c r="LNS116" s="392"/>
      <c r="LNT116" s="393"/>
      <c r="LNU116" s="394"/>
      <c r="LNV116" s="395"/>
      <c r="LNW116" s="389"/>
      <c r="LNX116" s="390"/>
      <c r="LNY116" s="391"/>
      <c r="LNZ116" s="392"/>
      <c r="LOA116" s="393"/>
      <c r="LOB116" s="394"/>
      <c r="LOC116" s="395"/>
      <c r="LOD116" s="389"/>
      <c r="LOE116" s="390"/>
      <c r="LOF116" s="391"/>
      <c r="LOG116" s="392"/>
      <c r="LOH116" s="393"/>
      <c r="LOI116" s="394"/>
      <c r="LOJ116" s="395"/>
      <c r="LOK116" s="389"/>
      <c r="LOL116" s="390"/>
      <c r="LOM116" s="391"/>
      <c r="LON116" s="392"/>
      <c r="LOO116" s="393"/>
      <c r="LOP116" s="394"/>
      <c r="LOQ116" s="395"/>
      <c r="LOR116" s="389"/>
      <c r="LOS116" s="390"/>
      <c r="LOT116" s="391"/>
      <c r="LOU116" s="392"/>
      <c r="LOV116" s="393"/>
      <c r="LOW116" s="394"/>
      <c r="LOX116" s="395"/>
      <c r="LOY116" s="389"/>
      <c r="LOZ116" s="390"/>
      <c r="LPA116" s="391"/>
      <c r="LPB116" s="392"/>
      <c r="LPC116" s="393"/>
      <c r="LPD116" s="394"/>
      <c r="LPE116" s="395"/>
      <c r="LPF116" s="389"/>
      <c r="LPG116" s="390"/>
      <c r="LPH116" s="391"/>
      <c r="LPI116" s="392"/>
      <c r="LPJ116" s="393"/>
      <c r="LPK116" s="394"/>
      <c r="LPL116" s="395"/>
      <c r="LPM116" s="389"/>
      <c r="LPN116" s="390"/>
      <c r="LPO116" s="391"/>
      <c r="LPP116" s="392"/>
      <c r="LPQ116" s="393"/>
      <c r="LPR116" s="394"/>
      <c r="LPS116" s="395"/>
      <c r="LPT116" s="389"/>
      <c r="LPU116" s="390"/>
      <c r="LPV116" s="391"/>
      <c r="LPW116" s="392"/>
      <c r="LPX116" s="393"/>
      <c r="LPY116" s="394"/>
      <c r="LPZ116" s="395"/>
      <c r="LQA116" s="389"/>
      <c r="LQB116" s="390"/>
      <c r="LQC116" s="391"/>
      <c r="LQD116" s="392"/>
      <c r="LQE116" s="393"/>
      <c r="LQF116" s="394"/>
      <c r="LQG116" s="395"/>
      <c r="LQH116" s="389"/>
      <c r="LQI116" s="390"/>
      <c r="LQJ116" s="391"/>
      <c r="LQK116" s="392"/>
      <c r="LQL116" s="393"/>
      <c r="LQM116" s="394"/>
      <c r="LQN116" s="395"/>
      <c r="LQO116" s="389"/>
      <c r="LQP116" s="390"/>
      <c r="LQQ116" s="391"/>
      <c r="LQR116" s="392"/>
      <c r="LQS116" s="393"/>
      <c r="LQT116" s="394"/>
      <c r="LQU116" s="395"/>
      <c r="LQV116" s="389"/>
      <c r="LQW116" s="390"/>
      <c r="LQX116" s="391"/>
      <c r="LQY116" s="392"/>
      <c r="LQZ116" s="393"/>
      <c r="LRA116" s="394"/>
      <c r="LRB116" s="395"/>
      <c r="LRC116" s="389"/>
      <c r="LRD116" s="390"/>
      <c r="LRE116" s="391"/>
      <c r="LRF116" s="392"/>
      <c r="LRG116" s="393"/>
      <c r="LRH116" s="394"/>
      <c r="LRI116" s="395"/>
      <c r="LRJ116" s="389"/>
      <c r="LRK116" s="390"/>
      <c r="LRL116" s="391"/>
      <c r="LRM116" s="392"/>
      <c r="LRN116" s="393"/>
      <c r="LRO116" s="394"/>
      <c r="LRP116" s="395"/>
      <c r="LRQ116" s="389"/>
      <c r="LRR116" s="390"/>
      <c r="LRS116" s="391"/>
      <c r="LRT116" s="392"/>
      <c r="LRU116" s="393"/>
      <c r="LRV116" s="394"/>
      <c r="LRW116" s="395"/>
      <c r="LRX116" s="389"/>
      <c r="LRY116" s="390"/>
      <c r="LRZ116" s="391"/>
      <c r="LSA116" s="392"/>
      <c r="LSB116" s="393"/>
      <c r="LSC116" s="394"/>
      <c r="LSD116" s="395"/>
      <c r="LSE116" s="389"/>
      <c r="LSF116" s="390"/>
      <c r="LSG116" s="391"/>
      <c r="LSH116" s="392"/>
      <c r="LSI116" s="393"/>
      <c r="LSJ116" s="394"/>
      <c r="LSK116" s="395"/>
      <c r="LSL116" s="389"/>
      <c r="LSM116" s="390"/>
      <c r="LSN116" s="391"/>
      <c r="LSO116" s="392"/>
      <c r="LSP116" s="393"/>
      <c r="LSQ116" s="394"/>
      <c r="LSR116" s="395"/>
      <c r="LSS116" s="389"/>
      <c r="LST116" s="390"/>
      <c r="LSU116" s="391"/>
      <c r="LSV116" s="392"/>
      <c r="LSW116" s="393"/>
      <c r="LSX116" s="394"/>
      <c r="LSY116" s="395"/>
      <c r="LSZ116" s="389"/>
      <c r="LTA116" s="390"/>
      <c r="LTB116" s="391"/>
      <c r="LTC116" s="392"/>
      <c r="LTD116" s="393"/>
      <c r="LTE116" s="394"/>
      <c r="LTF116" s="395"/>
      <c r="LTG116" s="389"/>
      <c r="LTH116" s="390"/>
      <c r="LTI116" s="391"/>
      <c r="LTJ116" s="392"/>
      <c r="LTK116" s="393"/>
      <c r="LTL116" s="394"/>
      <c r="LTM116" s="395"/>
      <c r="LTN116" s="389"/>
      <c r="LTO116" s="390"/>
      <c r="LTP116" s="391"/>
      <c r="LTQ116" s="392"/>
      <c r="LTR116" s="393"/>
      <c r="LTS116" s="394"/>
      <c r="LTT116" s="395"/>
      <c r="LTU116" s="389"/>
      <c r="LTV116" s="390"/>
      <c r="LTW116" s="391"/>
      <c r="LTX116" s="392"/>
      <c r="LTY116" s="393"/>
      <c r="LTZ116" s="394"/>
      <c r="LUA116" s="395"/>
      <c r="LUB116" s="389"/>
      <c r="LUC116" s="390"/>
      <c r="LUD116" s="391"/>
      <c r="LUE116" s="392"/>
      <c r="LUF116" s="393"/>
      <c r="LUG116" s="394"/>
      <c r="LUH116" s="395"/>
      <c r="LUI116" s="389"/>
      <c r="LUJ116" s="390"/>
      <c r="LUK116" s="391"/>
      <c r="LUL116" s="392"/>
      <c r="LUM116" s="393"/>
      <c r="LUN116" s="394"/>
      <c r="LUO116" s="395"/>
      <c r="LUP116" s="389"/>
      <c r="LUQ116" s="390"/>
      <c r="LUR116" s="391"/>
      <c r="LUS116" s="392"/>
      <c r="LUT116" s="393"/>
      <c r="LUU116" s="394"/>
      <c r="LUV116" s="395"/>
      <c r="LUW116" s="389"/>
      <c r="LUX116" s="390"/>
      <c r="LUY116" s="391"/>
      <c r="LUZ116" s="392"/>
      <c r="LVA116" s="393"/>
      <c r="LVB116" s="394"/>
      <c r="LVC116" s="395"/>
      <c r="LVD116" s="389"/>
      <c r="LVE116" s="390"/>
      <c r="LVF116" s="391"/>
      <c r="LVG116" s="392"/>
      <c r="LVH116" s="393"/>
      <c r="LVI116" s="394"/>
      <c r="LVJ116" s="395"/>
      <c r="LVK116" s="389"/>
      <c r="LVL116" s="390"/>
      <c r="LVM116" s="391"/>
      <c r="LVN116" s="392"/>
      <c r="LVO116" s="393"/>
      <c r="LVP116" s="394"/>
      <c r="LVQ116" s="395"/>
      <c r="LVR116" s="389"/>
      <c r="LVS116" s="390"/>
      <c r="LVT116" s="391"/>
      <c r="LVU116" s="392"/>
      <c r="LVV116" s="393"/>
      <c r="LVW116" s="394"/>
      <c r="LVX116" s="395"/>
      <c r="LVY116" s="389"/>
      <c r="LVZ116" s="390"/>
      <c r="LWA116" s="391"/>
      <c r="LWB116" s="392"/>
      <c r="LWC116" s="393"/>
      <c r="LWD116" s="394"/>
      <c r="LWE116" s="395"/>
      <c r="LWF116" s="389"/>
      <c r="LWG116" s="390"/>
      <c r="LWH116" s="391"/>
      <c r="LWI116" s="392"/>
      <c r="LWJ116" s="393"/>
      <c r="LWK116" s="394"/>
      <c r="LWL116" s="395"/>
      <c r="LWM116" s="389"/>
      <c r="LWN116" s="390"/>
      <c r="LWO116" s="391"/>
      <c r="LWP116" s="392"/>
      <c r="LWQ116" s="393"/>
      <c r="LWR116" s="394"/>
      <c r="LWS116" s="395"/>
      <c r="LWT116" s="389"/>
      <c r="LWU116" s="390"/>
      <c r="LWV116" s="391"/>
      <c r="LWW116" s="392"/>
      <c r="LWX116" s="393"/>
      <c r="LWY116" s="394"/>
      <c r="LWZ116" s="395"/>
      <c r="LXA116" s="389"/>
      <c r="LXB116" s="390"/>
      <c r="LXC116" s="391"/>
      <c r="LXD116" s="392"/>
      <c r="LXE116" s="393"/>
      <c r="LXF116" s="394"/>
      <c r="LXG116" s="395"/>
      <c r="LXH116" s="389"/>
      <c r="LXI116" s="390"/>
      <c r="LXJ116" s="391"/>
      <c r="LXK116" s="392"/>
      <c r="LXL116" s="393"/>
      <c r="LXM116" s="394"/>
      <c r="LXN116" s="395"/>
      <c r="LXO116" s="389"/>
      <c r="LXP116" s="390"/>
      <c r="LXQ116" s="391"/>
      <c r="LXR116" s="392"/>
      <c r="LXS116" s="393"/>
      <c r="LXT116" s="394"/>
      <c r="LXU116" s="395"/>
      <c r="LXV116" s="389"/>
      <c r="LXW116" s="390"/>
      <c r="LXX116" s="391"/>
      <c r="LXY116" s="392"/>
      <c r="LXZ116" s="393"/>
      <c r="LYA116" s="394"/>
      <c r="LYB116" s="395"/>
      <c r="LYC116" s="389"/>
      <c r="LYD116" s="390"/>
      <c r="LYE116" s="391"/>
      <c r="LYF116" s="392"/>
      <c r="LYG116" s="393"/>
      <c r="LYH116" s="394"/>
      <c r="LYI116" s="395"/>
      <c r="LYJ116" s="389"/>
      <c r="LYK116" s="390"/>
      <c r="LYL116" s="391"/>
      <c r="LYM116" s="392"/>
      <c r="LYN116" s="393"/>
      <c r="LYO116" s="394"/>
      <c r="LYP116" s="395"/>
      <c r="LYQ116" s="389"/>
      <c r="LYR116" s="390"/>
      <c r="LYS116" s="391"/>
      <c r="LYT116" s="392"/>
      <c r="LYU116" s="393"/>
      <c r="LYV116" s="394"/>
      <c r="LYW116" s="395"/>
      <c r="LYX116" s="389"/>
      <c r="LYY116" s="390"/>
      <c r="LYZ116" s="391"/>
      <c r="LZA116" s="392"/>
      <c r="LZB116" s="393"/>
      <c r="LZC116" s="394"/>
      <c r="LZD116" s="395"/>
      <c r="LZE116" s="389"/>
      <c r="LZF116" s="390"/>
      <c r="LZG116" s="391"/>
      <c r="LZH116" s="392"/>
      <c r="LZI116" s="393"/>
      <c r="LZJ116" s="394"/>
      <c r="LZK116" s="395"/>
      <c r="LZL116" s="389"/>
      <c r="LZM116" s="390"/>
      <c r="LZN116" s="391"/>
      <c r="LZO116" s="392"/>
      <c r="LZP116" s="393"/>
      <c r="LZQ116" s="394"/>
      <c r="LZR116" s="395"/>
      <c r="LZS116" s="389"/>
      <c r="LZT116" s="390"/>
      <c r="LZU116" s="391"/>
      <c r="LZV116" s="392"/>
      <c r="LZW116" s="393"/>
      <c r="LZX116" s="394"/>
      <c r="LZY116" s="395"/>
      <c r="LZZ116" s="389"/>
      <c r="MAA116" s="390"/>
      <c r="MAB116" s="391"/>
      <c r="MAC116" s="392"/>
      <c r="MAD116" s="393"/>
      <c r="MAE116" s="394"/>
      <c r="MAF116" s="395"/>
      <c r="MAG116" s="389"/>
      <c r="MAH116" s="390"/>
      <c r="MAI116" s="391"/>
      <c r="MAJ116" s="392"/>
      <c r="MAK116" s="393"/>
      <c r="MAL116" s="394"/>
      <c r="MAM116" s="395"/>
      <c r="MAN116" s="389"/>
      <c r="MAO116" s="390"/>
      <c r="MAP116" s="391"/>
      <c r="MAQ116" s="392"/>
      <c r="MAR116" s="393"/>
      <c r="MAS116" s="394"/>
      <c r="MAT116" s="395"/>
      <c r="MAU116" s="389"/>
      <c r="MAV116" s="390"/>
      <c r="MAW116" s="391"/>
      <c r="MAX116" s="392"/>
      <c r="MAY116" s="393"/>
      <c r="MAZ116" s="394"/>
      <c r="MBA116" s="395"/>
      <c r="MBB116" s="389"/>
      <c r="MBC116" s="390"/>
      <c r="MBD116" s="391"/>
      <c r="MBE116" s="392"/>
      <c r="MBF116" s="393"/>
      <c r="MBG116" s="394"/>
      <c r="MBH116" s="395"/>
      <c r="MBI116" s="389"/>
      <c r="MBJ116" s="390"/>
      <c r="MBK116" s="391"/>
      <c r="MBL116" s="392"/>
      <c r="MBM116" s="393"/>
      <c r="MBN116" s="394"/>
      <c r="MBO116" s="395"/>
      <c r="MBP116" s="389"/>
      <c r="MBQ116" s="390"/>
      <c r="MBR116" s="391"/>
      <c r="MBS116" s="392"/>
      <c r="MBT116" s="393"/>
      <c r="MBU116" s="394"/>
      <c r="MBV116" s="395"/>
      <c r="MBW116" s="389"/>
      <c r="MBX116" s="390"/>
      <c r="MBY116" s="391"/>
      <c r="MBZ116" s="392"/>
      <c r="MCA116" s="393"/>
      <c r="MCB116" s="394"/>
      <c r="MCC116" s="395"/>
      <c r="MCD116" s="389"/>
      <c r="MCE116" s="390"/>
      <c r="MCF116" s="391"/>
      <c r="MCG116" s="392"/>
      <c r="MCH116" s="393"/>
      <c r="MCI116" s="394"/>
      <c r="MCJ116" s="395"/>
      <c r="MCK116" s="389"/>
      <c r="MCL116" s="390"/>
      <c r="MCM116" s="391"/>
      <c r="MCN116" s="392"/>
      <c r="MCO116" s="393"/>
      <c r="MCP116" s="394"/>
      <c r="MCQ116" s="395"/>
      <c r="MCR116" s="389"/>
      <c r="MCS116" s="390"/>
      <c r="MCT116" s="391"/>
      <c r="MCU116" s="392"/>
      <c r="MCV116" s="393"/>
      <c r="MCW116" s="394"/>
      <c r="MCX116" s="395"/>
      <c r="MCY116" s="389"/>
      <c r="MCZ116" s="390"/>
      <c r="MDA116" s="391"/>
      <c r="MDB116" s="392"/>
      <c r="MDC116" s="393"/>
      <c r="MDD116" s="394"/>
      <c r="MDE116" s="395"/>
      <c r="MDF116" s="389"/>
      <c r="MDG116" s="390"/>
      <c r="MDH116" s="391"/>
      <c r="MDI116" s="392"/>
      <c r="MDJ116" s="393"/>
      <c r="MDK116" s="394"/>
      <c r="MDL116" s="395"/>
      <c r="MDM116" s="389"/>
      <c r="MDN116" s="390"/>
      <c r="MDO116" s="391"/>
      <c r="MDP116" s="392"/>
      <c r="MDQ116" s="393"/>
      <c r="MDR116" s="394"/>
      <c r="MDS116" s="395"/>
      <c r="MDT116" s="389"/>
      <c r="MDU116" s="390"/>
      <c r="MDV116" s="391"/>
      <c r="MDW116" s="392"/>
      <c r="MDX116" s="393"/>
      <c r="MDY116" s="394"/>
      <c r="MDZ116" s="395"/>
      <c r="MEA116" s="389"/>
      <c r="MEB116" s="390"/>
      <c r="MEC116" s="391"/>
      <c r="MED116" s="392"/>
      <c r="MEE116" s="393"/>
      <c r="MEF116" s="394"/>
      <c r="MEG116" s="395"/>
      <c r="MEH116" s="389"/>
      <c r="MEI116" s="390"/>
      <c r="MEJ116" s="391"/>
      <c r="MEK116" s="392"/>
      <c r="MEL116" s="393"/>
      <c r="MEM116" s="394"/>
      <c r="MEN116" s="395"/>
      <c r="MEO116" s="389"/>
      <c r="MEP116" s="390"/>
      <c r="MEQ116" s="391"/>
      <c r="MER116" s="392"/>
      <c r="MES116" s="393"/>
      <c r="MET116" s="394"/>
      <c r="MEU116" s="395"/>
      <c r="MEV116" s="389"/>
      <c r="MEW116" s="390"/>
      <c r="MEX116" s="391"/>
      <c r="MEY116" s="392"/>
      <c r="MEZ116" s="393"/>
      <c r="MFA116" s="394"/>
      <c r="MFB116" s="395"/>
      <c r="MFC116" s="389"/>
      <c r="MFD116" s="390"/>
      <c r="MFE116" s="391"/>
      <c r="MFF116" s="392"/>
      <c r="MFG116" s="393"/>
      <c r="MFH116" s="394"/>
      <c r="MFI116" s="395"/>
      <c r="MFJ116" s="389"/>
      <c r="MFK116" s="390"/>
      <c r="MFL116" s="391"/>
      <c r="MFM116" s="392"/>
      <c r="MFN116" s="393"/>
      <c r="MFO116" s="394"/>
      <c r="MFP116" s="395"/>
      <c r="MFQ116" s="389"/>
      <c r="MFR116" s="390"/>
      <c r="MFS116" s="391"/>
      <c r="MFT116" s="392"/>
      <c r="MFU116" s="393"/>
      <c r="MFV116" s="394"/>
      <c r="MFW116" s="395"/>
      <c r="MFX116" s="389"/>
      <c r="MFY116" s="390"/>
      <c r="MFZ116" s="391"/>
      <c r="MGA116" s="392"/>
      <c r="MGB116" s="393"/>
      <c r="MGC116" s="394"/>
      <c r="MGD116" s="395"/>
      <c r="MGE116" s="389"/>
      <c r="MGF116" s="390"/>
      <c r="MGG116" s="391"/>
      <c r="MGH116" s="392"/>
      <c r="MGI116" s="393"/>
      <c r="MGJ116" s="394"/>
      <c r="MGK116" s="395"/>
      <c r="MGL116" s="389"/>
      <c r="MGM116" s="390"/>
      <c r="MGN116" s="391"/>
      <c r="MGO116" s="392"/>
      <c r="MGP116" s="393"/>
      <c r="MGQ116" s="394"/>
      <c r="MGR116" s="395"/>
      <c r="MGS116" s="389"/>
      <c r="MGT116" s="390"/>
      <c r="MGU116" s="391"/>
      <c r="MGV116" s="392"/>
      <c r="MGW116" s="393"/>
      <c r="MGX116" s="394"/>
      <c r="MGY116" s="395"/>
      <c r="MGZ116" s="389"/>
      <c r="MHA116" s="390"/>
      <c r="MHB116" s="391"/>
      <c r="MHC116" s="392"/>
      <c r="MHD116" s="393"/>
      <c r="MHE116" s="394"/>
      <c r="MHF116" s="395"/>
      <c r="MHG116" s="389"/>
      <c r="MHH116" s="390"/>
      <c r="MHI116" s="391"/>
      <c r="MHJ116" s="392"/>
      <c r="MHK116" s="393"/>
      <c r="MHL116" s="394"/>
      <c r="MHM116" s="395"/>
      <c r="MHN116" s="389"/>
      <c r="MHO116" s="390"/>
      <c r="MHP116" s="391"/>
      <c r="MHQ116" s="392"/>
      <c r="MHR116" s="393"/>
      <c r="MHS116" s="394"/>
      <c r="MHT116" s="395"/>
      <c r="MHU116" s="389"/>
      <c r="MHV116" s="390"/>
      <c r="MHW116" s="391"/>
      <c r="MHX116" s="392"/>
      <c r="MHY116" s="393"/>
      <c r="MHZ116" s="394"/>
      <c r="MIA116" s="395"/>
      <c r="MIB116" s="389"/>
      <c r="MIC116" s="390"/>
      <c r="MID116" s="391"/>
      <c r="MIE116" s="392"/>
      <c r="MIF116" s="393"/>
      <c r="MIG116" s="394"/>
      <c r="MIH116" s="395"/>
      <c r="MII116" s="389"/>
      <c r="MIJ116" s="390"/>
      <c r="MIK116" s="391"/>
      <c r="MIL116" s="392"/>
      <c r="MIM116" s="393"/>
      <c r="MIN116" s="394"/>
      <c r="MIO116" s="395"/>
      <c r="MIP116" s="389"/>
      <c r="MIQ116" s="390"/>
      <c r="MIR116" s="391"/>
      <c r="MIS116" s="392"/>
      <c r="MIT116" s="393"/>
      <c r="MIU116" s="394"/>
      <c r="MIV116" s="395"/>
      <c r="MIW116" s="389"/>
      <c r="MIX116" s="390"/>
      <c r="MIY116" s="391"/>
      <c r="MIZ116" s="392"/>
      <c r="MJA116" s="393"/>
      <c r="MJB116" s="394"/>
      <c r="MJC116" s="395"/>
      <c r="MJD116" s="389"/>
      <c r="MJE116" s="390"/>
      <c r="MJF116" s="391"/>
      <c r="MJG116" s="392"/>
      <c r="MJH116" s="393"/>
      <c r="MJI116" s="394"/>
      <c r="MJJ116" s="395"/>
      <c r="MJK116" s="389"/>
      <c r="MJL116" s="390"/>
      <c r="MJM116" s="391"/>
      <c r="MJN116" s="392"/>
      <c r="MJO116" s="393"/>
      <c r="MJP116" s="394"/>
      <c r="MJQ116" s="395"/>
      <c r="MJR116" s="389"/>
      <c r="MJS116" s="390"/>
      <c r="MJT116" s="391"/>
      <c r="MJU116" s="392"/>
      <c r="MJV116" s="393"/>
      <c r="MJW116" s="394"/>
      <c r="MJX116" s="395"/>
      <c r="MJY116" s="389"/>
      <c r="MJZ116" s="390"/>
      <c r="MKA116" s="391"/>
      <c r="MKB116" s="392"/>
      <c r="MKC116" s="393"/>
      <c r="MKD116" s="394"/>
      <c r="MKE116" s="395"/>
      <c r="MKF116" s="389"/>
      <c r="MKG116" s="390"/>
      <c r="MKH116" s="391"/>
      <c r="MKI116" s="392"/>
      <c r="MKJ116" s="393"/>
      <c r="MKK116" s="394"/>
      <c r="MKL116" s="395"/>
      <c r="MKM116" s="389"/>
      <c r="MKN116" s="390"/>
      <c r="MKO116" s="391"/>
      <c r="MKP116" s="392"/>
      <c r="MKQ116" s="393"/>
      <c r="MKR116" s="394"/>
      <c r="MKS116" s="395"/>
      <c r="MKT116" s="389"/>
      <c r="MKU116" s="390"/>
      <c r="MKV116" s="391"/>
      <c r="MKW116" s="392"/>
      <c r="MKX116" s="393"/>
      <c r="MKY116" s="394"/>
      <c r="MKZ116" s="395"/>
      <c r="MLA116" s="389"/>
      <c r="MLB116" s="390"/>
      <c r="MLC116" s="391"/>
      <c r="MLD116" s="392"/>
      <c r="MLE116" s="393"/>
      <c r="MLF116" s="394"/>
      <c r="MLG116" s="395"/>
      <c r="MLH116" s="389"/>
      <c r="MLI116" s="390"/>
      <c r="MLJ116" s="391"/>
      <c r="MLK116" s="392"/>
      <c r="MLL116" s="393"/>
      <c r="MLM116" s="394"/>
      <c r="MLN116" s="395"/>
      <c r="MLO116" s="389"/>
      <c r="MLP116" s="390"/>
      <c r="MLQ116" s="391"/>
      <c r="MLR116" s="392"/>
      <c r="MLS116" s="393"/>
      <c r="MLT116" s="394"/>
      <c r="MLU116" s="395"/>
      <c r="MLV116" s="389"/>
      <c r="MLW116" s="390"/>
      <c r="MLX116" s="391"/>
      <c r="MLY116" s="392"/>
      <c r="MLZ116" s="393"/>
      <c r="MMA116" s="394"/>
      <c r="MMB116" s="395"/>
      <c r="MMC116" s="389"/>
      <c r="MMD116" s="390"/>
      <c r="MME116" s="391"/>
      <c r="MMF116" s="392"/>
      <c r="MMG116" s="393"/>
      <c r="MMH116" s="394"/>
      <c r="MMI116" s="395"/>
      <c r="MMJ116" s="389"/>
      <c r="MMK116" s="390"/>
      <c r="MML116" s="391"/>
      <c r="MMM116" s="392"/>
      <c r="MMN116" s="393"/>
      <c r="MMO116" s="394"/>
      <c r="MMP116" s="395"/>
      <c r="MMQ116" s="389"/>
      <c r="MMR116" s="390"/>
      <c r="MMS116" s="391"/>
      <c r="MMT116" s="392"/>
      <c r="MMU116" s="393"/>
      <c r="MMV116" s="394"/>
      <c r="MMW116" s="395"/>
      <c r="MMX116" s="389"/>
      <c r="MMY116" s="390"/>
      <c r="MMZ116" s="391"/>
      <c r="MNA116" s="392"/>
      <c r="MNB116" s="393"/>
      <c r="MNC116" s="394"/>
      <c r="MND116" s="395"/>
      <c r="MNE116" s="389"/>
      <c r="MNF116" s="390"/>
      <c r="MNG116" s="391"/>
      <c r="MNH116" s="392"/>
      <c r="MNI116" s="393"/>
      <c r="MNJ116" s="394"/>
      <c r="MNK116" s="395"/>
      <c r="MNL116" s="389"/>
      <c r="MNM116" s="390"/>
      <c r="MNN116" s="391"/>
      <c r="MNO116" s="392"/>
      <c r="MNP116" s="393"/>
      <c r="MNQ116" s="394"/>
      <c r="MNR116" s="395"/>
      <c r="MNS116" s="389"/>
      <c r="MNT116" s="390"/>
      <c r="MNU116" s="391"/>
      <c r="MNV116" s="392"/>
      <c r="MNW116" s="393"/>
      <c r="MNX116" s="394"/>
      <c r="MNY116" s="395"/>
      <c r="MNZ116" s="389"/>
      <c r="MOA116" s="390"/>
      <c r="MOB116" s="391"/>
      <c r="MOC116" s="392"/>
      <c r="MOD116" s="393"/>
      <c r="MOE116" s="394"/>
      <c r="MOF116" s="395"/>
      <c r="MOG116" s="389"/>
      <c r="MOH116" s="390"/>
      <c r="MOI116" s="391"/>
      <c r="MOJ116" s="392"/>
      <c r="MOK116" s="393"/>
      <c r="MOL116" s="394"/>
      <c r="MOM116" s="395"/>
      <c r="MON116" s="389"/>
      <c r="MOO116" s="390"/>
      <c r="MOP116" s="391"/>
      <c r="MOQ116" s="392"/>
      <c r="MOR116" s="393"/>
      <c r="MOS116" s="394"/>
      <c r="MOT116" s="395"/>
      <c r="MOU116" s="389"/>
      <c r="MOV116" s="390"/>
      <c r="MOW116" s="391"/>
      <c r="MOX116" s="392"/>
      <c r="MOY116" s="393"/>
      <c r="MOZ116" s="394"/>
      <c r="MPA116" s="395"/>
      <c r="MPB116" s="389"/>
      <c r="MPC116" s="390"/>
      <c r="MPD116" s="391"/>
      <c r="MPE116" s="392"/>
      <c r="MPF116" s="393"/>
      <c r="MPG116" s="394"/>
      <c r="MPH116" s="395"/>
      <c r="MPI116" s="389"/>
      <c r="MPJ116" s="390"/>
      <c r="MPK116" s="391"/>
      <c r="MPL116" s="392"/>
      <c r="MPM116" s="393"/>
      <c r="MPN116" s="394"/>
      <c r="MPO116" s="395"/>
      <c r="MPP116" s="389"/>
      <c r="MPQ116" s="390"/>
      <c r="MPR116" s="391"/>
      <c r="MPS116" s="392"/>
      <c r="MPT116" s="393"/>
      <c r="MPU116" s="394"/>
      <c r="MPV116" s="395"/>
      <c r="MPW116" s="389"/>
      <c r="MPX116" s="390"/>
      <c r="MPY116" s="391"/>
      <c r="MPZ116" s="392"/>
      <c r="MQA116" s="393"/>
      <c r="MQB116" s="394"/>
      <c r="MQC116" s="395"/>
      <c r="MQD116" s="389"/>
      <c r="MQE116" s="390"/>
      <c r="MQF116" s="391"/>
      <c r="MQG116" s="392"/>
      <c r="MQH116" s="393"/>
      <c r="MQI116" s="394"/>
      <c r="MQJ116" s="395"/>
      <c r="MQK116" s="389"/>
      <c r="MQL116" s="390"/>
      <c r="MQM116" s="391"/>
      <c r="MQN116" s="392"/>
      <c r="MQO116" s="393"/>
      <c r="MQP116" s="394"/>
      <c r="MQQ116" s="395"/>
      <c r="MQR116" s="389"/>
      <c r="MQS116" s="390"/>
      <c r="MQT116" s="391"/>
      <c r="MQU116" s="392"/>
      <c r="MQV116" s="393"/>
      <c r="MQW116" s="394"/>
      <c r="MQX116" s="395"/>
      <c r="MQY116" s="389"/>
      <c r="MQZ116" s="390"/>
      <c r="MRA116" s="391"/>
      <c r="MRB116" s="392"/>
      <c r="MRC116" s="393"/>
      <c r="MRD116" s="394"/>
      <c r="MRE116" s="395"/>
      <c r="MRF116" s="389"/>
      <c r="MRG116" s="390"/>
      <c r="MRH116" s="391"/>
      <c r="MRI116" s="392"/>
      <c r="MRJ116" s="393"/>
      <c r="MRK116" s="394"/>
      <c r="MRL116" s="395"/>
      <c r="MRM116" s="389"/>
      <c r="MRN116" s="390"/>
      <c r="MRO116" s="391"/>
      <c r="MRP116" s="392"/>
      <c r="MRQ116" s="393"/>
      <c r="MRR116" s="394"/>
      <c r="MRS116" s="395"/>
      <c r="MRT116" s="389"/>
      <c r="MRU116" s="390"/>
      <c r="MRV116" s="391"/>
      <c r="MRW116" s="392"/>
      <c r="MRX116" s="393"/>
      <c r="MRY116" s="394"/>
      <c r="MRZ116" s="395"/>
      <c r="MSA116" s="389"/>
      <c r="MSB116" s="390"/>
      <c r="MSC116" s="391"/>
      <c r="MSD116" s="392"/>
      <c r="MSE116" s="393"/>
      <c r="MSF116" s="394"/>
      <c r="MSG116" s="395"/>
      <c r="MSH116" s="389"/>
      <c r="MSI116" s="390"/>
      <c r="MSJ116" s="391"/>
      <c r="MSK116" s="392"/>
      <c r="MSL116" s="393"/>
      <c r="MSM116" s="394"/>
      <c r="MSN116" s="395"/>
      <c r="MSO116" s="389"/>
      <c r="MSP116" s="390"/>
      <c r="MSQ116" s="391"/>
      <c r="MSR116" s="392"/>
      <c r="MSS116" s="393"/>
      <c r="MST116" s="394"/>
      <c r="MSU116" s="395"/>
      <c r="MSV116" s="389"/>
      <c r="MSW116" s="390"/>
      <c r="MSX116" s="391"/>
      <c r="MSY116" s="392"/>
      <c r="MSZ116" s="393"/>
      <c r="MTA116" s="394"/>
      <c r="MTB116" s="395"/>
      <c r="MTC116" s="389"/>
      <c r="MTD116" s="390"/>
      <c r="MTE116" s="391"/>
      <c r="MTF116" s="392"/>
      <c r="MTG116" s="393"/>
      <c r="MTH116" s="394"/>
      <c r="MTI116" s="395"/>
      <c r="MTJ116" s="389"/>
      <c r="MTK116" s="390"/>
      <c r="MTL116" s="391"/>
      <c r="MTM116" s="392"/>
      <c r="MTN116" s="393"/>
      <c r="MTO116" s="394"/>
      <c r="MTP116" s="395"/>
      <c r="MTQ116" s="389"/>
      <c r="MTR116" s="390"/>
      <c r="MTS116" s="391"/>
      <c r="MTT116" s="392"/>
      <c r="MTU116" s="393"/>
      <c r="MTV116" s="394"/>
      <c r="MTW116" s="395"/>
      <c r="MTX116" s="389"/>
      <c r="MTY116" s="390"/>
      <c r="MTZ116" s="391"/>
      <c r="MUA116" s="392"/>
      <c r="MUB116" s="393"/>
      <c r="MUC116" s="394"/>
      <c r="MUD116" s="395"/>
      <c r="MUE116" s="389"/>
      <c r="MUF116" s="390"/>
      <c r="MUG116" s="391"/>
      <c r="MUH116" s="392"/>
      <c r="MUI116" s="393"/>
      <c r="MUJ116" s="394"/>
      <c r="MUK116" s="395"/>
      <c r="MUL116" s="389"/>
      <c r="MUM116" s="390"/>
      <c r="MUN116" s="391"/>
      <c r="MUO116" s="392"/>
      <c r="MUP116" s="393"/>
      <c r="MUQ116" s="394"/>
      <c r="MUR116" s="395"/>
      <c r="MUS116" s="389"/>
      <c r="MUT116" s="390"/>
      <c r="MUU116" s="391"/>
      <c r="MUV116" s="392"/>
      <c r="MUW116" s="393"/>
      <c r="MUX116" s="394"/>
      <c r="MUY116" s="395"/>
      <c r="MUZ116" s="389"/>
      <c r="MVA116" s="390"/>
      <c r="MVB116" s="391"/>
      <c r="MVC116" s="392"/>
      <c r="MVD116" s="393"/>
      <c r="MVE116" s="394"/>
      <c r="MVF116" s="395"/>
      <c r="MVG116" s="389"/>
      <c r="MVH116" s="390"/>
      <c r="MVI116" s="391"/>
      <c r="MVJ116" s="392"/>
      <c r="MVK116" s="393"/>
      <c r="MVL116" s="394"/>
      <c r="MVM116" s="395"/>
      <c r="MVN116" s="389"/>
      <c r="MVO116" s="390"/>
      <c r="MVP116" s="391"/>
      <c r="MVQ116" s="392"/>
      <c r="MVR116" s="393"/>
      <c r="MVS116" s="394"/>
      <c r="MVT116" s="395"/>
      <c r="MVU116" s="389"/>
      <c r="MVV116" s="390"/>
      <c r="MVW116" s="391"/>
      <c r="MVX116" s="392"/>
      <c r="MVY116" s="393"/>
      <c r="MVZ116" s="394"/>
      <c r="MWA116" s="395"/>
      <c r="MWB116" s="389"/>
      <c r="MWC116" s="390"/>
      <c r="MWD116" s="391"/>
      <c r="MWE116" s="392"/>
      <c r="MWF116" s="393"/>
      <c r="MWG116" s="394"/>
      <c r="MWH116" s="395"/>
      <c r="MWI116" s="389"/>
      <c r="MWJ116" s="390"/>
      <c r="MWK116" s="391"/>
      <c r="MWL116" s="392"/>
      <c r="MWM116" s="393"/>
      <c r="MWN116" s="394"/>
      <c r="MWO116" s="395"/>
      <c r="MWP116" s="389"/>
      <c r="MWQ116" s="390"/>
      <c r="MWR116" s="391"/>
      <c r="MWS116" s="392"/>
      <c r="MWT116" s="393"/>
      <c r="MWU116" s="394"/>
      <c r="MWV116" s="395"/>
      <c r="MWW116" s="389"/>
      <c r="MWX116" s="390"/>
      <c r="MWY116" s="391"/>
      <c r="MWZ116" s="392"/>
      <c r="MXA116" s="393"/>
      <c r="MXB116" s="394"/>
      <c r="MXC116" s="395"/>
      <c r="MXD116" s="389"/>
      <c r="MXE116" s="390"/>
      <c r="MXF116" s="391"/>
      <c r="MXG116" s="392"/>
      <c r="MXH116" s="393"/>
      <c r="MXI116" s="394"/>
      <c r="MXJ116" s="395"/>
      <c r="MXK116" s="389"/>
      <c r="MXL116" s="390"/>
      <c r="MXM116" s="391"/>
      <c r="MXN116" s="392"/>
      <c r="MXO116" s="393"/>
      <c r="MXP116" s="394"/>
      <c r="MXQ116" s="395"/>
      <c r="MXR116" s="389"/>
      <c r="MXS116" s="390"/>
      <c r="MXT116" s="391"/>
      <c r="MXU116" s="392"/>
      <c r="MXV116" s="393"/>
      <c r="MXW116" s="394"/>
      <c r="MXX116" s="395"/>
      <c r="MXY116" s="389"/>
      <c r="MXZ116" s="390"/>
      <c r="MYA116" s="391"/>
      <c r="MYB116" s="392"/>
      <c r="MYC116" s="393"/>
      <c r="MYD116" s="394"/>
      <c r="MYE116" s="395"/>
      <c r="MYF116" s="389"/>
      <c r="MYG116" s="390"/>
      <c r="MYH116" s="391"/>
      <c r="MYI116" s="392"/>
      <c r="MYJ116" s="393"/>
      <c r="MYK116" s="394"/>
      <c r="MYL116" s="395"/>
      <c r="MYM116" s="389"/>
      <c r="MYN116" s="390"/>
      <c r="MYO116" s="391"/>
      <c r="MYP116" s="392"/>
      <c r="MYQ116" s="393"/>
      <c r="MYR116" s="394"/>
      <c r="MYS116" s="395"/>
      <c r="MYT116" s="389"/>
      <c r="MYU116" s="390"/>
      <c r="MYV116" s="391"/>
      <c r="MYW116" s="392"/>
      <c r="MYX116" s="393"/>
      <c r="MYY116" s="394"/>
      <c r="MYZ116" s="395"/>
      <c r="MZA116" s="389"/>
      <c r="MZB116" s="390"/>
      <c r="MZC116" s="391"/>
      <c r="MZD116" s="392"/>
      <c r="MZE116" s="393"/>
      <c r="MZF116" s="394"/>
      <c r="MZG116" s="395"/>
      <c r="MZH116" s="389"/>
      <c r="MZI116" s="390"/>
      <c r="MZJ116" s="391"/>
      <c r="MZK116" s="392"/>
      <c r="MZL116" s="393"/>
      <c r="MZM116" s="394"/>
      <c r="MZN116" s="395"/>
      <c r="MZO116" s="389"/>
      <c r="MZP116" s="390"/>
      <c r="MZQ116" s="391"/>
      <c r="MZR116" s="392"/>
      <c r="MZS116" s="393"/>
      <c r="MZT116" s="394"/>
      <c r="MZU116" s="395"/>
      <c r="MZV116" s="389"/>
      <c r="MZW116" s="390"/>
      <c r="MZX116" s="391"/>
      <c r="MZY116" s="392"/>
      <c r="MZZ116" s="393"/>
      <c r="NAA116" s="394"/>
      <c r="NAB116" s="395"/>
      <c r="NAC116" s="389"/>
      <c r="NAD116" s="390"/>
      <c r="NAE116" s="391"/>
      <c r="NAF116" s="392"/>
      <c r="NAG116" s="393"/>
      <c r="NAH116" s="394"/>
      <c r="NAI116" s="395"/>
      <c r="NAJ116" s="389"/>
      <c r="NAK116" s="390"/>
      <c r="NAL116" s="391"/>
      <c r="NAM116" s="392"/>
      <c r="NAN116" s="393"/>
      <c r="NAO116" s="394"/>
      <c r="NAP116" s="395"/>
      <c r="NAQ116" s="389"/>
      <c r="NAR116" s="390"/>
      <c r="NAS116" s="391"/>
      <c r="NAT116" s="392"/>
      <c r="NAU116" s="393"/>
      <c r="NAV116" s="394"/>
      <c r="NAW116" s="395"/>
      <c r="NAX116" s="389"/>
      <c r="NAY116" s="390"/>
      <c r="NAZ116" s="391"/>
      <c r="NBA116" s="392"/>
      <c r="NBB116" s="393"/>
      <c r="NBC116" s="394"/>
      <c r="NBD116" s="395"/>
      <c r="NBE116" s="389"/>
      <c r="NBF116" s="390"/>
      <c r="NBG116" s="391"/>
      <c r="NBH116" s="392"/>
      <c r="NBI116" s="393"/>
      <c r="NBJ116" s="394"/>
      <c r="NBK116" s="395"/>
      <c r="NBL116" s="389"/>
      <c r="NBM116" s="390"/>
      <c r="NBN116" s="391"/>
      <c r="NBO116" s="392"/>
      <c r="NBP116" s="393"/>
      <c r="NBQ116" s="394"/>
      <c r="NBR116" s="395"/>
      <c r="NBS116" s="389"/>
      <c r="NBT116" s="390"/>
      <c r="NBU116" s="391"/>
      <c r="NBV116" s="392"/>
      <c r="NBW116" s="393"/>
      <c r="NBX116" s="394"/>
      <c r="NBY116" s="395"/>
      <c r="NBZ116" s="389"/>
      <c r="NCA116" s="390"/>
      <c r="NCB116" s="391"/>
      <c r="NCC116" s="392"/>
      <c r="NCD116" s="393"/>
      <c r="NCE116" s="394"/>
      <c r="NCF116" s="395"/>
      <c r="NCG116" s="389"/>
      <c r="NCH116" s="390"/>
      <c r="NCI116" s="391"/>
      <c r="NCJ116" s="392"/>
      <c r="NCK116" s="393"/>
      <c r="NCL116" s="394"/>
      <c r="NCM116" s="395"/>
      <c r="NCN116" s="389"/>
      <c r="NCO116" s="390"/>
      <c r="NCP116" s="391"/>
      <c r="NCQ116" s="392"/>
      <c r="NCR116" s="393"/>
      <c r="NCS116" s="394"/>
      <c r="NCT116" s="395"/>
      <c r="NCU116" s="389"/>
      <c r="NCV116" s="390"/>
      <c r="NCW116" s="391"/>
      <c r="NCX116" s="392"/>
      <c r="NCY116" s="393"/>
      <c r="NCZ116" s="394"/>
      <c r="NDA116" s="395"/>
      <c r="NDB116" s="389"/>
      <c r="NDC116" s="390"/>
      <c r="NDD116" s="391"/>
      <c r="NDE116" s="392"/>
      <c r="NDF116" s="393"/>
      <c r="NDG116" s="394"/>
      <c r="NDH116" s="395"/>
      <c r="NDI116" s="389"/>
      <c r="NDJ116" s="390"/>
      <c r="NDK116" s="391"/>
      <c r="NDL116" s="392"/>
      <c r="NDM116" s="393"/>
      <c r="NDN116" s="394"/>
      <c r="NDO116" s="395"/>
      <c r="NDP116" s="389"/>
      <c r="NDQ116" s="390"/>
      <c r="NDR116" s="391"/>
      <c r="NDS116" s="392"/>
      <c r="NDT116" s="393"/>
      <c r="NDU116" s="394"/>
      <c r="NDV116" s="395"/>
      <c r="NDW116" s="389"/>
      <c r="NDX116" s="390"/>
      <c r="NDY116" s="391"/>
      <c r="NDZ116" s="392"/>
      <c r="NEA116" s="393"/>
      <c r="NEB116" s="394"/>
      <c r="NEC116" s="395"/>
      <c r="NED116" s="389"/>
      <c r="NEE116" s="390"/>
      <c r="NEF116" s="391"/>
      <c r="NEG116" s="392"/>
      <c r="NEH116" s="393"/>
      <c r="NEI116" s="394"/>
      <c r="NEJ116" s="395"/>
      <c r="NEK116" s="389"/>
      <c r="NEL116" s="390"/>
      <c r="NEM116" s="391"/>
      <c r="NEN116" s="392"/>
      <c r="NEO116" s="393"/>
      <c r="NEP116" s="394"/>
      <c r="NEQ116" s="395"/>
      <c r="NER116" s="389"/>
      <c r="NES116" s="390"/>
      <c r="NET116" s="391"/>
      <c r="NEU116" s="392"/>
      <c r="NEV116" s="393"/>
      <c r="NEW116" s="394"/>
      <c r="NEX116" s="395"/>
      <c r="NEY116" s="389"/>
      <c r="NEZ116" s="390"/>
      <c r="NFA116" s="391"/>
      <c r="NFB116" s="392"/>
      <c r="NFC116" s="393"/>
      <c r="NFD116" s="394"/>
      <c r="NFE116" s="395"/>
      <c r="NFF116" s="389"/>
      <c r="NFG116" s="390"/>
      <c r="NFH116" s="391"/>
      <c r="NFI116" s="392"/>
      <c r="NFJ116" s="393"/>
      <c r="NFK116" s="394"/>
      <c r="NFL116" s="395"/>
      <c r="NFM116" s="389"/>
      <c r="NFN116" s="390"/>
      <c r="NFO116" s="391"/>
      <c r="NFP116" s="392"/>
      <c r="NFQ116" s="393"/>
      <c r="NFR116" s="394"/>
      <c r="NFS116" s="395"/>
      <c r="NFT116" s="389"/>
      <c r="NFU116" s="390"/>
      <c r="NFV116" s="391"/>
      <c r="NFW116" s="392"/>
      <c r="NFX116" s="393"/>
      <c r="NFY116" s="394"/>
      <c r="NFZ116" s="395"/>
      <c r="NGA116" s="389"/>
      <c r="NGB116" s="390"/>
      <c r="NGC116" s="391"/>
      <c r="NGD116" s="392"/>
      <c r="NGE116" s="393"/>
      <c r="NGF116" s="394"/>
      <c r="NGG116" s="395"/>
      <c r="NGH116" s="389"/>
      <c r="NGI116" s="390"/>
      <c r="NGJ116" s="391"/>
      <c r="NGK116" s="392"/>
      <c r="NGL116" s="393"/>
      <c r="NGM116" s="394"/>
      <c r="NGN116" s="395"/>
      <c r="NGO116" s="389"/>
      <c r="NGP116" s="390"/>
      <c r="NGQ116" s="391"/>
      <c r="NGR116" s="392"/>
      <c r="NGS116" s="393"/>
      <c r="NGT116" s="394"/>
      <c r="NGU116" s="395"/>
      <c r="NGV116" s="389"/>
      <c r="NGW116" s="390"/>
      <c r="NGX116" s="391"/>
      <c r="NGY116" s="392"/>
      <c r="NGZ116" s="393"/>
      <c r="NHA116" s="394"/>
      <c r="NHB116" s="395"/>
      <c r="NHC116" s="389"/>
      <c r="NHD116" s="390"/>
      <c r="NHE116" s="391"/>
      <c r="NHF116" s="392"/>
      <c r="NHG116" s="393"/>
      <c r="NHH116" s="394"/>
      <c r="NHI116" s="395"/>
      <c r="NHJ116" s="389"/>
      <c r="NHK116" s="390"/>
      <c r="NHL116" s="391"/>
      <c r="NHM116" s="392"/>
      <c r="NHN116" s="393"/>
      <c r="NHO116" s="394"/>
      <c r="NHP116" s="395"/>
      <c r="NHQ116" s="389"/>
      <c r="NHR116" s="390"/>
      <c r="NHS116" s="391"/>
      <c r="NHT116" s="392"/>
      <c r="NHU116" s="393"/>
      <c r="NHV116" s="394"/>
      <c r="NHW116" s="395"/>
      <c r="NHX116" s="389"/>
      <c r="NHY116" s="390"/>
      <c r="NHZ116" s="391"/>
      <c r="NIA116" s="392"/>
      <c r="NIB116" s="393"/>
      <c r="NIC116" s="394"/>
      <c r="NID116" s="395"/>
      <c r="NIE116" s="389"/>
      <c r="NIF116" s="390"/>
      <c r="NIG116" s="391"/>
      <c r="NIH116" s="392"/>
      <c r="NII116" s="393"/>
      <c r="NIJ116" s="394"/>
      <c r="NIK116" s="395"/>
      <c r="NIL116" s="389"/>
      <c r="NIM116" s="390"/>
      <c r="NIN116" s="391"/>
      <c r="NIO116" s="392"/>
      <c r="NIP116" s="393"/>
      <c r="NIQ116" s="394"/>
      <c r="NIR116" s="395"/>
      <c r="NIS116" s="389"/>
      <c r="NIT116" s="390"/>
      <c r="NIU116" s="391"/>
      <c r="NIV116" s="392"/>
      <c r="NIW116" s="393"/>
      <c r="NIX116" s="394"/>
      <c r="NIY116" s="395"/>
      <c r="NIZ116" s="389"/>
      <c r="NJA116" s="390"/>
      <c r="NJB116" s="391"/>
      <c r="NJC116" s="392"/>
      <c r="NJD116" s="393"/>
      <c r="NJE116" s="394"/>
      <c r="NJF116" s="395"/>
      <c r="NJG116" s="389"/>
      <c r="NJH116" s="390"/>
      <c r="NJI116" s="391"/>
      <c r="NJJ116" s="392"/>
      <c r="NJK116" s="393"/>
      <c r="NJL116" s="394"/>
      <c r="NJM116" s="395"/>
      <c r="NJN116" s="389"/>
      <c r="NJO116" s="390"/>
      <c r="NJP116" s="391"/>
      <c r="NJQ116" s="392"/>
      <c r="NJR116" s="393"/>
      <c r="NJS116" s="394"/>
      <c r="NJT116" s="395"/>
      <c r="NJU116" s="389"/>
      <c r="NJV116" s="390"/>
      <c r="NJW116" s="391"/>
      <c r="NJX116" s="392"/>
      <c r="NJY116" s="393"/>
      <c r="NJZ116" s="394"/>
      <c r="NKA116" s="395"/>
      <c r="NKB116" s="389"/>
      <c r="NKC116" s="390"/>
      <c r="NKD116" s="391"/>
      <c r="NKE116" s="392"/>
      <c r="NKF116" s="393"/>
      <c r="NKG116" s="394"/>
      <c r="NKH116" s="395"/>
      <c r="NKI116" s="389"/>
      <c r="NKJ116" s="390"/>
      <c r="NKK116" s="391"/>
      <c r="NKL116" s="392"/>
      <c r="NKM116" s="393"/>
      <c r="NKN116" s="394"/>
      <c r="NKO116" s="395"/>
      <c r="NKP116" s="389"/>
      <c r="NKQ116" s="390"/>
      <c r="NKR116" s="391"/>
      <c r="NKS116" s="392"/>
      <c r="NKT116" s="393"/>
      <c r="NKU116" s="394"/>
      <c r="NKV116" s="395"/>
      <c r="NKW116" s="389"/>
      <c r="NKX116" s="390"/>
      <c r="NKY116" s="391"/>
      <c r="NKZ116" s="392"/>
      <c r="NLA116" s="393"/>
      <c r="NLB116" s="394"/>
      <c r="NLC116" s="395"/>
      <c r="NLD116" s="389"/>
      <c r="NLE116" s="390"/>
      <c r="NLF116" s="391"/>
      <c r="NLG116" s="392"/>
      <c r="NLH116" s="393"/>
      <c r="NLI116" s="394"/>
      <c r="NLJ116" s="395"/>
      <c r="NLK116" s="389"/>
      <c r="NLL116" s="390"/>
      <c r="NLM116" s="391"/>
      <c r="NLN116" s="392"/>
      <c r="NLO116" s="393"/>
      <c r="NLP116" s="394"/>
      <c r="NLQ116" s="395"/>
      <c r="NLR116" s="389"/>
      <c r="NLS116" s="390"/>
      <c r="NLT116" s="391"/>
      <c r="NLU116" s="392"/>
      <c r="NLV116" s="393"/>
      <c r="NLW116" s="394"/>
      <c r="NLX116" s="395"/>
      <c r="NLY116" s="389"/>
      <c r="NLZ116" s="390"/>
      <c r="NMA116" s="391"/>
      <c r="NMB116" s="392"/>
      <c r="NMC116" s="393"/>
      <c r="NMD116" s="394"/>
      <c r="NME116" s="395"/>
      <c r="NMF116" s="389"/>
      <c r="NMG116" s="390"/>
      <c r="NMH116" s="391"/>
      <c r="NMI116" s="392"/>
      <c r="NMJ116" s="393"/>
      <c r="NMK116" s="394"/>
      <c r="NML116" s="395"/>
      <c r="NMM116" s="389"/>
      <c r="NMN116" s="390"/>
      <c r="NMO116" s="391"/>
      <c r="NMP116" s="392"/>
      <c r="NMQ116" s="393"/>
      <c r="NMR116" s="394"/>
      <c r="NMS116" s="395"/>
      <c r="NMT116" s="389"/>
      <c r="NMU116" s="390"/>
      <c r="NMV116" s="391"/>
      <c r="NMW116" s="392"/>
      <c r="NMX116" s="393"/>
      <c r="NMY116" s="394"/>
      <c r="NMZ116" s="395"/>
      <c r="NNA116" s="389"/>
      <c r="NNB116" s="390"/>
      <c r="NNC116" s="391"/>
      <c r="NND116" s="392"/>
      <c r="NNE116" s="393"/>
      <c r="NNF116" s="394"/>
      <c r="NNG116" s="395"/>
      <c r="NNH116" s="389"/>
      <c r="NNI116" s="390"/>
      <c r="NNJ116" s="391"/>
      <c r="NNK116" s="392"/>
      <c r="NNL116" s="393"/>
      <c r="NNM116" s="394"/>
      <c r="NNN116" s="395"/>
      <c r="NNO116" s="389"/>
      <c r="NNP116" s="390"/>
      <c r="NNQ116" s="391"/>
      <c r="NNR116" s="392"/>
      <c r="NNS116" s="393"/>
      <c r="NNT116" s="394"/>
      <c r="NNU116" s="395"/>
      <c r="NNV116" s="389"/>
      <c r="NNW116" s="390"/>
      <c r="NNX116" s="391"/>
      <c r="NNY116" s="392"/>
      <c r="NNZ116" s="393"/>
      <c r="NOA116" s="394"/>
      <c r="NOB116" s="395"/>
      <c r="NOC116" s="389"/>
      <c r="NOD116" s="390"/>
      <c r="NOE116" s="391"/>
      <c r="NOF116" s="392"/>
      <c r="NOG116" s="393"/>
      <c r="NOH116" s="394"/>
      <c r="NOI116" s="395"/>
      <c r="NOJ116" s="389"/>
      <c r="NOK116" s="390"/>
      <c r="NOL116" s="391"/>
      <c r="NOM116" s="392"/>
      <c r="NON116" s="393"/>
      <c r="NOO116" s="394"/>
      <c r="NOP116" s="395"/>
      <c r="NOQ116" s="389"/>
      <c r="NOR116" s="390"/>
      <c r="NOS116" s="391"/>
      <c r="NOT116" s="392"/>
      <c r="NOU116" s="393"/>
      <c r="NOV116" s="394"/>
      <c r="NOW116" s="395"/>
      <c r="NOX116" s="389"/>
      <c r="NOY116" s="390"/>
      <c r="NOZ116" s="391"/>
      <c r="NPA116" s="392"/>
      <c r="NPB116" s="393"/>
      <c r="NPC116" s="394"/>
      <c r="NPD116" s="395"/>
      <c r="NPE116" s="389"/>
      <c r="NPF116" s="390"/>
      <c r="NPG116" s="391"/>
      <c r="NPH116" s="392"/>
      <c r="NPI116" s="393"/>
      <c r="NPJ116" s="394"/>
      <c r="NPK116" s="395"/>
      <c r="NPL116" s="389"/>
      <c r="NPM116" s="390"/>
      <c r="NPN116" s="391"/>
      <c r="NPO116" s="392"/>
      <c r="NPP116" s="393"/>
      <c r="NPQ116" s="394"/>
      <c r="NPR116" s="395"/>
      <c r="NPS116" s="389"/>
      <c r="NPT116" s="390"/>
      <c r="NPU116" s="391"/>
      <c r="NPV116" s="392"/>
      <c r="NPW116" s="393"/>
      <c r="NPX116" s="394"/>
      <c r="NPY116" s="395"/>
      <c r="NPZ116" s="389"/>
      <c r="NQA116" s="390"/>
      <c r="NQB116" s="391"/>
      <c r="NQC116" s="392"/>
      <c r="NQD116" s="393"/>
      <c r="NQE116" s="394"/>
      <c r="NQF116" s="395"/>
      <c r="NQG116" s="389"/>
      <c r="NQH116" s="390"/>
      <c r="NQI116" s="391"/>
      <c r="NQJ116" s="392"/>
      <c r="NQK116" s="393"/>
      <c r="NQL116" s="394"/>
      <c r="NQM116" s="395"/>
      <c r="NQN116" s="389"/>
      <c r="NQO116" s="390"/>
      <c r="NQP116" s="391"/>
      <c r="NQQ116" s="392"/>
      <c r="NQR116" s="393"/>
      <c r="NQS116" s="394"/>
      <c r="NQT116" s="395"/>
      <c r="NQU116" s="389"/>
      <c r="NQV116" s="390"/>
      <c r="NQW116" s="391"/>
      <c r="NQX116" s="392"/>
      <c r="NQY116" s="393"/>
      <c r="NQZ116" s="394"/>
      <c r="NRA116" s="395"/>
      <c r="NRB116" s="389"/>
      <c r="NRC116" s="390"/>
      <c r="NRD116" s="391"/>
      <c r="NRE116" s="392"/>
      <c r="NRF116" s="393"/>
      <c r="NRG116" s="394"/>
      <c r="NRH116" s="395"/>
      <c r="NRI116" s="389"/>
      <c r="NRJ116" s="390"/>
      <c r="NRK116" s="391"/>
      <c r="NRL116" s="392"/>
      <c r="NRM116" s="393"/>
      <c r="NRN116" s="394"/>
      <c r="NRO116" s="395"/>
      <c r="NRP116" s="389"/>
      <c r="NRQ116" s="390"/>
      <c r="NRR116" s="391"/>
      <c r="NRS116" s="392"/>
      <c r="NRT116" s="393"/>
      <c r="NRU116" s="394"/>
      <c r="NRV116" s="395"/>
      <c r="NRW116" s="389"/>
      <c r="NRX116" s="390"/>
      <c r="NRY116" s="391"/>
      <c r="NRZ116" s="392"/>
      <c r="NSA116" s="393"/>
      <c r="NSB116" s="394"/>
      <c r="NSC116" s="395"/>
      <c r="NSD116" s="389"/>
      <c r="NSE116" s="390"/>
      <c r="NSF116" s="391"/>
      <c r="NSG116" s="392"/>
      <c r="NSH116" s="393"/>
      <c r="NSI116" s="394"/>
      <c r="NSJ116" s="395"/>
      <c r="NSK116" s="389"/>
      <c r="NSL116" s="390"/>
      <c r="NSM116" s="391"/>
      <c r="NSN116" s="392"/>
      <c r="NSO116" s="393"/>
      <c r="NSP116" s="394"/>
      <c r="NSQ116" s="395"/>
      <c r="NSR116" s="389"/>
      <c r="NSS116" s="390"/>
      <c r="NST116" s="391"/>
      <c r="NSU116" s="392"/>
      <c r="NSV116" s="393"/>
      <c r="NSW116" s="394"/>
      <c r="NSX116" s="395"/>
      <c r="NSY116" s="389"/>
      <c r="NSZ116" s="390"/>
      <c r="NTA116" s="391"/>
      <c r="NTB116" s="392"/>
      <c r="NTC116" s="393"/>
      <c r="NTD116" s="394"/>
      <c r="NTE116" s="395"/>
      <c r="NTF116" s="389"/>
      <c r="NTG116" s="390"/>
      <c r="NTH116" s="391"/>
      <c r="NTI116" s="392"/>
      <c r="NTJ116" s="393"/>
      <c r="NTK116" s="394"/>
      <c r="NTL116" s="395"/>
      <c r="NTM116" s="389"/>
      <c r="NTN116" s="390"/>
      <c r="NTO116" s="391"/>
      <c r="NTP116" s="392"/>
      <c r="NTQ116" s="393"/>
      <c r="NTR116" s="394"/>
      <c r="NTS116" s="395"/>
      <c r="NTT116" s="389"/>
      <c r="NTU116" s="390"/>
      <c r="NTV116" s="391"/>
      <c r="NTW116" s="392"/>
      <c r="NTX116" s="393"/>
      <c r="NTY116" s="394"/>
      <c r="NTZ116" s="395"/>
      <c r="NUA116" s="389"/>
      <c r="NUB116" s="390"/>
      <c r="NUC116" s="391"/>
      <c r="NUD116" s="392"/>
      <c r="NUE116" s="393"/>
      <c r="NUF116" s="394"/>
      <c r="NUG116" s="395"/>
      <c r="NUH116" s="389"/>
      <c r="NUI116" s="390"/>
      <c r="NUJ116" s="391"/>
      <c r="NUK116" s="392"/>
      <c r="NUL116" s="393"/>
      <c r="NUM116" s="394"/>
      <c r="NUN116" s="395"/>
      <c r="NUO116" s="389"/>
      <c r="NUP116" s="390"/>
      <c r="NUQ116" s="391"/>
      <c r="NUR116" s="392"/>
      <c r="NUS116" s="393"/>
      <c r="NUT116" s="394"/>
      <c r="NUU116" s="395"/>
      <c r="NUV116" s="389"/>
      <c r="NUW116" s="390"/>
      <c r="NUX116" s="391"/>
      <c r="NUY116" s="392"/>
      <c r="NUZ116" s="393"/>
      <c r="NVA116" s="394"/>
      <c r="NVB116" s="395"/>
      <c r="NVC116" s="389"/>
      <c r="NVD116" s="390"/>
      <c r="NVE116" s="391"/>
      <c r="NVF116" s="392"/>
      <c r="NVG116" s="393"/>
      <c r="NVH116" s="394"/>
      <c r="NVI116" s="395"/>
      <c r="NVJ116" s="389"/>
      <c r="NVK116" s="390"/>
      <c r="NVL116" s="391"/>
      <c r="NVM116" s="392"/>
      <c r="NVN116" s="393"/>
      <c r="NVO116" s="394"/>
      <c r="NVP116" s="395"/>
      <c r="NVQ116" s="389"/>
      <c r="NVR116" s="390"/>
      <c r="NVS116" s="391"/>
      <c r="NVT116" s="392"/>
      <c r="NVU116" s="393"/>
      <c r="NVV116" s="394"/>
      <c r="NVW116" s="395"/>
      <c r="NVX116" s="389"/>
      <c r="NVY116" s="390"/>
      <c r="NVZ116" s="391"/>
      <c r="NWA116" s="392"/>
      <c r="NWB116" s="393"/>
      <c r="NWC116" s="394"/>
      <c r="NWD116" s="395"/>
      <c r="NWE116" s="389"/>
      <c r="NWF116" s="390"/>
      <c r="NWG116" s="391"/>
      <c r="NWH116" s="392"/>
      <c r="NWI116" s="393"/>
      <c r="NWJ116" s="394"/>
      <c r="NWK116" s="395"/>
      <c r="NWL116" s="389"/>
      <c r="NWM116" s="390"/>
      <c r="NWN116" s="391"/>
      <c r="NWO116" s="392"/>
      <c r="NWP116" s="393"/>
      <c r="NWQ116" s="394"/>
      <c r="NWR116" s="395"/>
      <c r="NWS116" s="389"/>
      <c r="NWT116" s="390"/>
      <c r="NWU116" s="391"/>
      <c r="NWV116" s="392"/>
      <c r="NWW116" s="393"/>
      <c r="NWX116" s="394"/>
      <c r="NWY116" s="395"/>
      <c r="NWZ116" s="389"/>
      <c r="NXA116" s="390"/>
      <c r="NXB116" s="391"/>
      <c r="NXC116" s="392"/>
      <c r="NXD116" s="393"/>
      <c r="NXE116" s="394"/>
      <c r="NXF116" s="395"/>
      <c r="NXG116" s="389"/>
      <c r="NXH116" s="390"/>
      <c r="NXI116" s="391"/>
      <c r="NXJ116" s="392"/>
      <c r="NXK116" s="393"/>
      <c r="NXL116" s="394"/>
      <c r="NXM116" s="395"/>
      <c r="NXN116" s="389"/>
      <c r="NXO116" s="390"/>
      <c r="NXP116" s="391"/>
      <c r="NXQ116" s="392"/>
      <c r="NXR116" s="393"/>
      <c r="NXS116" s="394"/>
      <c r="NXT116" s="395"/>
      <c r="NXU116" s="389"/>
      <c r="NXV116" s="390"/>
      <c r="NXW116" s="391"/>
      <c r="NXX116" s="392"/>
      <c r="NXY116" s="393"/>
      <c r="NXZ116" s="394"/>
      <c r="NYA116" s="395"/>
      <c r="NYB116" s="389"/>
      <c r="NYC116" s="390"/>
      <c r="NYD116" s="391"/>
      <c r="NYE116" s="392"/>
      <c r="NYF116" s="393"/>
      <c r="NYG116" s="394"/>
      <c r="NYH116" s="395"/>
      <c r="NYI116" s="389"/>
      <c r="NYJ116" s="390"/>
      <c r="NYK116" s="391"/>
      <c r="NYL116" s="392"/>
      <c r="NYM116" s="393"/>
      <c r="NYN116" s="394"/>
      <c r="NYO116" s="395"/>
      <c r="NYP116" s="389"/>
      <c r="NYQ116" s="390"/>
      <c r="NYR116" s="391"/>
      <c r="NYS116" s="392"/>
      <c r="NYT116" s="393"/>
      <c r="NYU116" s="394"/>
      <c r="NYV116" s="395"/>
      <c r="NYW116" s="389"/>
      <c r="NYX116" s="390"/>
      <c r="NYY116" s="391"/>
      <c r="NYZ116" s="392"/>
      <c r="NZA116" s="393"/>
      <c r="NZB116" s="394"/>
      <c r="NZC116" s="395"/>
      <c r="NZD116" s="389"/>
      <c r="NZE116" s="390"/>
      <c r="NZF116" s="391"/>
      <c r="NZG116" s="392"/>
      <c r="NZH116" s="393"/>
      <c r="NZI116" s="394"/>
      <c r="NZJ116" s="395"/>
      <c r="NZK116" s="389"/>
      <c r="NZL116" s="390"/>
      <c r="NZM116" s="391"/>
      <c r="NZN116" s="392"/>
      <c r="NZO116" s="393"/>
      <c r="NZP116" s="394"/>
      <c r="NZQ116" s="395"/>
      <c r="NZR116" s="389"/>
      <c r="NZS116" s="390"/>
      <c r="NZT116" s="391"/>
      <c r="NZU116" s="392"/>
      <c r="NZV116" s="393"/>
      <c r="NZW116" s="394"/>
      <c r="NZX116" s="395"/>
      <c r="NZY116" s="389"/>
      <c r="NZZ116" s="390"/>
      <c r="OAA116" s="391"/>
      <c r="OAB116" s="392"/>
      <c r="OAC116" s="393"/>
      <c r="OAD116" s="394"/>
      <c r="OAE116" s="395"/>
      <c r="OAF116" s="389"/>
      <c r="OAG116" s="390"/>
      <c r="OAH116" s="391"/>
      <c r="OAI116" s="392"/>
      <c r="OAJ116" s="393"/>
      <c r="OAK116" s="394"/>
      <c r="OAL116" s="395"/>
      <c r="OAM116" s="389"/>
      <c r="OAN116" s="390"/>
      <c r="OAO116" s="391"/>
      <c r="OAP116" s="392"/>
      <c r="OAQ116" s="393"/>
      <c r="OAR116" s="394"/>
      <c r="OAS116" s="395"/>
      <c r="OAT116" s="389"/>
      <c r="OAU116" s="390"/>
      <c r="OAV116" s="391"/>
      <c r="OAW116" s="392"/>
      <c r="OAX116" s="393"/>
      <c r="OAY116" s="394"/>
      <c r="OAZ116" s="395"/>
      <c r="OBA116" s="389"/>
      <c r="OBB116" s="390"/>
      <c r="OBC116" s="391"/>
      <c r="OBD116" s="392"/>
      <c r="OBE116" s="393"/>
      <c r="OBF116" s="394"/>
      <c r="OBG116" s="395"/>
      <c r="OBH116" s="389"/>
      <c r="OBI116" s="390"/>
      <c r="OBJ116" s="391"/>
      <c r="OBK116" s="392"/>
      <c r="OBL116" s="393"/>
      <c r="OBM116" s="394"/>
      <c r="OBN116" s="395"/>
      <c r="OBO116" s="389"/>
      <c r="OBP116" s="390"/>
      <c r="OBQ116" s="391"/>
      <c r="OBR116" s="392"/>
      <c r="OBS116" s="393"/>
      <c r="OBT116" s="394"/>
      <c r="OBU116" s="395"/>
      <c r="OBV116" s="389"/>
      <c r="OBW116" s="390"/>
      <c r="OBX116" s="391"/>
      <c r="OBY116" s="392"/>
      <c r="OBZ116" s="393"/>
      <c r="OCA116" s="394"/>
      <c r="OCB116" s="395"/>
      <c r="OCC116" s="389"/>
      <c r="OCD116" s="390"/>
      <c r="OCE116" s="391"/>
      <c r="OCF116" s="392"/>
      <c r="OCG116" s="393"/>
      <c r="OCH116" s="394"/>
      <c r="OCI116" s="395"/>
      <c r="OCJ116" s="389"/>
      <c r="OCK116" s="390"/>
      <c r="OCL116" s="391"/>
      <c r="OCM116" s="392"/>
      <c r="OCN116" s="393"/>
      <c r="OCO116" s="394"/>
      <c r="OCP116" s="395"/>
      <c r="OCQ116" s="389"/>
      <c r="OCR116" s="390"/>
      <c r="OCS116" s="391"/>
      <c r="OCT116" s="392"/>
      <c r="OCU116" s="393"/>
      <c r="OCV116" s="394"/>
      <c r="OCW116" s="395"/>
      <c r="OCX116" s="389"/>
      <c r="OCY116" s="390"/>
      <c r="OCZ116" s="391"/>
      <c r="ODA116" s="392"/>
      <c r="ODB116" s="393"/>
      <c r="ODC116" s="394"/>
      <c r="ODD116" s="395"/>
      <c r="ODE116" s="389"/>
      <c r="ODF116" s="390"/>
      <c r="ODG116" s="391"/>
      <c r="ODH116" s="392"/>
      <c r="ODI116" s="393"/>
      <c r="ODJ116" s="394"/>
      <c r="ODK116" s="395"/>
      <c r="ODL116" s="389"/>
      <c r="ODM116" s="390"/>
      <c r="ODN116" s="391"/>
      <c r="ODO116" s="392"/>
      <c r="ODP116" s="393"/>
      <c r="ODQ116" s="394"/>
      <c r="ODR116" s="395"/>
      <c r="ODS116" s="389"/>
      <c r="ODT116" s="390"/>
      <c r="ODU116" s="391"/>
      <c r="ODV116" s="392"/>
      <c r="ODW116" s="393"/>
      <c r="ODX116" s="394"/>
      <c r="ODY116" s="395"/>
      <c r="ODZ116" s="389"/>
      <c r="OEA116" s="390"/>
      <c r="OEB116" s="391"/>
      <c r="OEC116" s="392"/>
      <c r="OED116" s="393"/>
      <c r="OEE116" s="394"/>
      <c r="OEF116" s="395"/>
      <c r="OEG116" s="389"/>
      <c r="OEH116" s="390"/>
      <c r="OEI116" s="391"/>
      <c r="OEJ116" s="392"/>
      <c r="OEK116" s="393"/>
      <c r="OEL116" s="394"/>
      <c r="OEM116" s="395"/>
      <c r="OEN116" s="389"/>
      <c r="OEO116" s="390"/>
      <c r="OEP116" s="391"/>
      <c r="OEQ116" s="392"/>
      <c r="OER116" s="393"/>
      <c r="OES116" s="394"/>
      <c r="OET116" s="395"/>
      <c r="OEU116" s="389"/>
      <c r="OEV116" s="390"/>
      <c r="OEW116" s="391"/>
      <c r="OEX116" s="392"/>
      <c r="OEY116" s="393"/>
      <c r="OEZ116" s="394"/>
      <c r="OFA116" s="395"/>
      <c r="OFB116" s="389"/>
      <c r="OFC116" s="390"/>
      <c r="OFD116" s="391"/>
      <c r="OFE116" s="392"/>
      <c r="OFF116" s="393"/>
      <c r="OFG116" s="394"/>
      <c r="OFH116" s="395"/>
      <c r="OFI116" s="389"/>
      <c r="OFJ116" s="390"/>
      <c r="OFK116" s="391"/>
      <c r="OFL116" s="392"/>
      <c r="OFM116" s="393"/>
      <c r="OFN116" s="394"/>
      <c r="OFO116" s="395"/>
      <c r="OFP116" s="389"/>
      <c r="OFQ116" s="390"/>
      <c r="OFR116" s="391"/>
      <c r="OFS116" s="392"/>
      <c r="OFT116" s="393"/>
      <c r="OFU116" s="394"/>
      <c r="OFV116" s="395"/>
      <c r="OFW116" s="389"/>
      <c r="OFX116" s="390"/>
      <c r="OFY116" s="391"/>
      <c r="OFZ116" s="392"/>
      <c r="OGA116" s="393"/>
      <c r="OGB116" s="394"/>
      <c r="OGC116" s="395"/>
      <c r="OGD116" s="389"/>
      <c r="OGE116" s="390"/>
      <c r="OGF116" s="391"/>
      <c r="OGG116" s="392"/>
      <c r="OGH116" s="393"/>
      <c r="OGI116" s="394"/>
      <c r="OGJ116" s="395"/>
      <c r="OGK116" s="389"/>
      <c r="OGL116" s="390"/>
      <c r="OGM116" s="391"/>
      <c r="OGN116" s="392"/>
      <c r="OGO116" s="393"/>
      <c r="OGP116" s="394"/>
      <c r="OGQ116" s="395"/>
      <c r="OGR116" s="389"/>
      <c r="OGS116" s="390"/>
      <c r="OGT116" s="391"/>
      <c r="OGU116" s="392"/>
      <c r="OGV116" s="393"/>
      <c r="OGW116" s="394"/>
      <c r="OGX116" s="395"/>
      <c r="OGY116" s="389"/>
      <c r="OGZ116" s="390"/>
      <c r="OHA116" s="391"/>
      <c r="OHB116" s="392"/>
      <c r="OHC116" s="393"/>
      <c r="OHD116" s="394"/>
      <c r="OHE116" s="395"/>
      <c r="OHF116" s="389"/>
      <c r="OHG116" s="390"/>
      <c r="OHH116" s="391"/>
      <c r="OHI116" s="392"/>
      <c r="OHJ116" s="393"/>
      <c r="OHK116" s="394"/>
      <c r="OHL116" s="395"/>
      <c r="OHM116" s="389"/>
      <c r="OHN116" s="390"/>
      <c r="OHO116" s="391"/>
      <c r="OHP116" s="392"/>
      <c r="OHQ116" s="393"/>
      <c r="OHR116" s="394"/>
      <c r="OHS116" s="395"/>
      <c r="OHT116" s="389"/>
      <c r="OHU116" s="390"/>
      <c r="OHV116" s="391"/>
      <c r="OHW116" s="392"/>
      <c r="OHX116" s="393"/>
      <c r="OHY116" s="394"/>
      <c r="OHZ116" s="395"/>
      <c r="OIA116" s="389"/>
      <c r="OIB116" s="390"/>
      <c r="OIC116" s="391"/>
      <c r="OID116" s="392"/>
      <c r="OIE116" s="393"/>
      <c r="OIF116" s="394"/>
      <c r="OIG116" s="395"/>
      <c r="OIH116" s="389"/>
      <c r="OII116" s="390"/>
      <c r="OIJ116" s="391"/>
      <c r="OIK116" s="392"/>
      <c r="OIL116" s="393"/>
      <c r="OIM116" s="394"/>
      <c r="OIN116" s="395"/>
      <c r="OIO116" s="389"/>
      <c r="OIP116" s="390"/>
      <c r="OIQ116" s="391"/>
      <c r="OIR116" s="392"/>
      <c r="OIS116" s="393"/>
      <c r="OIT116" s="394"/>
      <c r="OIU116" s="395"/>
      <c r="OIV116" s="389"/>
      <c r="OIW116" s="390"/>
      <c r="OIX116" s="391"/>
      <c r="OIY116" s="392"/>
      <c r="OIZ116" s="393"/>
      <c r="OJA116" s="394"/>
      <c r="OJB116" s="395"/>
      <c r="OJC116" s="389"/>
      <c r="OJD116" s="390"/>
      <c r="OJE116" s="391"/>
      <c r="OJF116" s="392"/>
      <c r="OJG116" s="393"/>
      <c r="OJH116" s="394"/>
      <c r="OJI116" s="395"/>
      <c r="OJJ116" s="389"/>
      <c r="OJK116" s="390"/>
      <c r="OJL116" s="391"/>
      <c r="OJM116" s="392"/>
      <c r="OJN116" s="393"/>
      <c r="OJO116" s="394"/>
      <c r="OJP116" s="395"/>
      <c r="OJQ116" s="389"/>
      <c r="OJR116" s="390"/>
      <c r="OJS116" s="391"/>
      <c r="OJT116" s="392"/>
      <c r="OJU116" s="393"/>
      <c r="OJV116" s="394"/>
      <c r="OJW116" s="395"/>
      <c r="OJX116" s="389"/>
      <c r="OJY116" s="390"/>
      <c r="OJZ116" s="391"/>
      <c r="OKA116" s="392"/>
      <c r="OKB116" s="393"/>
      <c r="OKC116" s="394"/>
      <c r="OKD116" s="395"/>
      <c r="OKE116" s="389"/>
      <c r="OKF116" s="390"/>
      <c r="OKG116" s="391"/>
      <c r="OKH116" s="392"/>
      <c r="OKI116" s="393"/>
      <c r="OKJ116" s="394"/>
      <c r="OKK116" s="395"/>
      <c r="OKL116" s="389"/>
      <c r="OKM116" s="390"/>
      <c r="OKN116" s="391"/>
      <c r="OKO116" s="392"/>
      <c r="OKP116" s="393"/>
      <c r="OKQ116" s="394"/>
      <c r="OKR116" s="395"/>
      <c r="OKS116" s="389"/>
      <c r="OKT116" s="390"/>
      <c r="OKU116" s="391"/>
      <c r="OKV116" s="392"/>
      <c r="OKW116" s="393"/>
      <c r="OKX116" s="394"/>
      <c r="OKY116" s="395"/>
      <c r="OKZ116" s="389"/>
      <c r="OLA116" s="390"/>
      <c r="OLB116" s="391"/>
      <c r="OLC116" s="392"/>
      <c r="OLD116" s="393"/>
      <c r="OLE116" s="394"/>
      <c r="OLF116" s="395"/>
      <c r="OLG116" s="389"/>
      <c r="OLH116" s="390"/>
      <c r="OLI116" s="391"/>
      <c r="OLJ116" s="392"/>
      <c r="OLK116" s="393"/>
      <c r="OLL116" s="394"/>
      <c r="OLM116" s="395"/>
      <c r="OLN116" s="389"/>
      <c r="OLO116" s="390"/>
      <c r="OLP116" s="391"/>
      <c r="OLQ116" s="392"/>
      <c r="OLR116" s="393"/>
      <c r="OLS116" s="394"/>
      <c r="OLT116" s="395"/>
      <c r="OLU116" s="389"/>
      <c r="OLV116" s="390"/>
      <c r="OLW116" s="391"/>
      <c r="OLX116" s="392"/>
      <c r="OLY116" s="393"/>
      <c r="OLZ116" s="394"/>
      <c r="OMA116" s="395"/>
      <c r="OMB116" s="389"/>
      <c r="OMC116" s="390"/>
      <c r="OMD116" s="391"/>
      <c r="OME116" s="392"/>
      <c r="OMF116" s="393"/>
      <c r="OMG116" s="394"/>
      <c r="OMH116" s="395"/>
      <c r="OMI116" s="389"/>
      <c r="OMJ116" s="390"/>
      <c r="OMK116" s="391"/>
      <c r="OML116" s="392"/>
      <c r="OMM116" s="393"/>
      <c r="OMN116" s="394"/>
      <c r="OMO116" s="395"/>
      <c r="OMP116" s="389"/>
      <c r="OMQ116" s="390"/>
      <c r="OMR116" s="391"/>
      <c r="OMS116" s="392"/>
      <c r="OMT116" s="393"/>
      <c r="OMU116" s="394"/>
      <c r="OMV116" s="395"/>
      <c r="OMW116" s="389"/>
      <c r="OMX116" s="390"/>
      <c r="OMY116" s="391"/>
      <c r="OMZ116" s="392"/>
      <c r="ONA116" s="393"/>
      <c r="ONB116" s="394"/>
      <c r="ONC116" s="395"/>
      <c r="OND116" s="389"/>
      <c r="ONE116" s="390"/>
      <c r="ONF116" s="391"/>
      <c r="ONG116" s="392"/>
      <c r="ONH116" s="393"/>
      <c r="ONI116" s="394"/>
      <c r="ONJ116" s="395"/>
      <c r="ONK116" s="389"/>
      <c r="ONL116" s="390"/>
      <c r="ONM116" s="391"/>
      <c r="ONN116" s="392"/>
      <c r="ONO116" s="393"/>
      <c r="ONP116" s="394"/>
      <c r="ONQ116" s="395"/>
      <c r="ONR116" s="389"/>
      <c r="ONS116" s="390"/>
      <c r="ONT116" s="391"/>
      <c r="ONU116" s="392"/>
      <c r="ONV116" s="393"/>
      <c r="ONW116" s="394"/>
      <c r="ONX116" s="395"/>
      <c r="ONY116" s="389"/>
      <c r="ONZ116" s="390"/>
      <c r="OOA116" s="391"/>
      <c r="OOB116" s="392"/>
      <c r="OOC116" s="393"/>
      <c r="OOD116" s="394"/>
      <c r="OOE116" s="395"/>
      <c r="OOF116" s="389"/>
      <c r="OOG116" s="390"/>
      <c r="OOH116" s="391"/>
      <c r="OOI116" s="392"/>
      <c r="OOJ116" s="393"/>
      <c r="OOK116" s="394"/>
      <c r="OOL116" s="395"/>
      <c r="OOM116" s="389"/>
      <c r="OON116" s="390"/>
      <c r="OOO116" s="391"/>
      <c r="OOP116" s="392"/>
      <c r="OOQ116" s="393"/>
      <c r="OOR116" s="394"/>
      <c r="OOS116" s="395"/>
      <c r="OOT116" s="389"/>
      <c r="OOU116" s="390"/>
      <c r="OOV116" s="391"/>
      <c r="OOW116" s="392"/>
      <c r="OOX116" s="393"/>
      <c r="OOY116" s="394"/>
      <c r="OOZ116" s="395"/>
      <c r="OPA116" s="389"/>
      <c r="OPB116" s="390"/>
      <c r="OPC116" s="391"/>
      <c r="OPD116" s="392"/>
      <c r="OPE116" s="393"/>
      <c r="OPF116" s="394"/>
      <c r="OPG116" s="395"/>
      <c r="OPH116" s="389"/>
      <c r="OPI116" s="390"/>
      <c r="OPJ116" s="391"/>
      <c r="OPK116" s="392"/>
      <c r="OPL116" s="393"/>
      <c r="OPM116" s="394"/>
      <c r="OPN116" s="395"/>
      <c r="OPO116" s="389"/>
      <c r="OPP116" s="390"/>
      <c r="OPQ116" s="391"/>
      <c r="OPR116" s="392"/>
      <c r="OPS116" s="393"/>
      <c r="OPT116" s="394"/>
      <c r="OPU116" s="395"/>
      <c r="OPV116" s="389"/>
      <c r="OPW116" s="390"/>
      <c r="OPX116" s="391"/>
      <c r="OPY116" s="392"/>
      <c r="OPZ116" s="393"/>
      <c r="OQA116" s="394"/>
      <c r="OQB116" s="395"/>
      <c r="OQC116" s="389"/>
      <c r="OQD116" s="390"/>
      <c r="OQE116" s="391"/>
      <c r="OQF116" s="392"/>
      <c r="OQG116" s="393"/>
      <c r="OQH116" s="394"/>
      <c r="OQI116" s="395"/>
      <c r="OQJ116" s="389"/>
      <c r="OQK116" s="390"/>
      <c r="OQL116" s="391"/>
      <c r="OQM116" s="392"/>
      <c r="OQN116" s="393"/>
      <c r="OQO116" s="394"/>
      <c r="OQP116" s="395"/>
      <c r="OQQ116" s="389"/>
      <c r="OQR116" s="390"/>
      <c r="OQS116" s="391"/>
      <c r="OQT116" s="392"/>
      <c r="OQU116" s="393"/>
      <c r="OQV116" s="394"/>
      <c r="OQW116" s="395"/>
      <c r="OQX116" s="389"/>
      <c r="OQY116" s="390"/>
      <c r="OQZ116" s="391"/>
      <c r="ORA116" s="392"/>
      <c r="ORB116" s="393"/>
      <c r="ORC116" s="394"/>
      <c r="ORD116" s="395"/>
      <c r="ORE116" s="389"/>
      <c r="ORF116" s="390"/>
      <c r="ORG116" s="391"/>
      <c r="ORH116" s="392"/>
      <c r="ORI116" s="393"/>
      <c r="ORJ116" s="394"/>
      <c r="ORK116" s="395"/>
      <c r="ORL116" s="389"/>
      <c r="ORM116" s="390"/>
      <c r="ORN116" s="391"/>
      <c r="ORO116" s="392"/>
      <c r="ORP116" s="393"/>
      <c r="ORQ116" s="394"/>
      <c r="ORR116" s="395"/>
      <c r="ORS116" s="389"/>
      <c r="ORT116" s="390"/>
      <c r="ORU116" s="391"/>
      <c r="ORV116" s="392"/>
      <c r="ORW116" s="393"/>
      <c r="ORX116" s="394"/>
      <c r="ORY116" s="395"/>
      <c r="ORZ116" s="389"/>
      <c r="OSA116" s="390"/>
      <c r="OSB116" s="391"/>
      <c r="OSC116" s="392"/>
      <c r="OSD116" s="393"/>
      <c r="OSE116" s="394"/>
      <c r="OSF116" s="395"/>
      <c r="OSG116" s="389"/>
      <c r="OSH116" s="390"/>
      <c r="OSI116" s="391"/>
      <c r="OSJ116" s="392"/>
      <c r="OSK116" s="393"/>
      <c r="OSL116" s="394"/>
      <c r="OSM116" s="395"/>
      <c r="OSN116" s="389"/>
      <c r="OSO116" s="390"/>
      <c r="OSP116" s="391"/>
      <c r="OSQ116" s="392"/>
      <c r="OSR116" s="393"/>
      <c r="OSS116" s="394"/>
      <c r="OST116" s="395"/>
      <c r="OSU116" s="389"/>
      <c r="OSV116" s="390"/>
      <c r="OSW116" s="391"/>
      <c r="OSX116" s="392"/>
      <c r="OSY116" s="393"/>
      <c r="OSZ116" s="394"/>
      <c r="OTA116" s="395"/>
      <c r="OTB116" s="389"/>
      <c r="OTC116" s="390"/>
      <c r="OTD116" s="391"/>
      <c r="OTE116" s="392"/>
      <c r="OTF116" s="393"/>
      <c r="OTG116" s="394"/>
      <c r="OTH116" s="395"/>
      <c r="OTI116" s="389"/>
      <c r="OTJ116" s="390"/>
      <c r="OTK116" s="391"/>
      <c r="OTL116" s="392"/>
      <c r="OTM116" s="393"/>
      <c r="OTN116" s="394"/>
      <c r="OTO116" s="395"/>
      <c r="OTP116" s="389"/>
      <c r="OTQ116" s="390"/>
      <c r="OTR116" s="391"/>
      <c r="OTS116" s="392"/>
      <c r="OTT116" s="393"/>
      <c r="OTU116" s="394"/>
      <c r="OTV116" s="395"/>
      <c r="OTW116" s="389"/>
      <c r="OTX116" s="390"/>
      <c r="OTY116" s="391"/>
      <c r="OTZ116" s="392"/>
      <c r="OUA116" s="393"/>
      <c r="OUB116" s="394"/>
      <c r="OUC116" s="395"/>
      <c r="OUD116" s="389"/>
      <c r="OUE116" s="390"/>
      <c r="OUF116" s="391"/>
      <c r="OUG116" s="392"/>
      <c r="OUH116" s="393"/>
      <c r="OUI116" s="394"/>
      <c r="OUJ116" s="395"/>
      <c r="OUK116" s="389"/>
      <c r="OUL116" s="390"/>
      <c r="OUM116" s="391"/>
      <c r="OUN116" s="392"/>
      <c r="OUO116" s="393"/>
      <c r="OUP116" s="394"/>
      <c r="OUQ116" s="395"/>
      <c r="OUR116" s="389"/>
      <c r="OUS116" s="390"/>
      <c r="OUT116" s="391"/>
      <c r="OUU116" s="392"/>
      <c r="OUV116" s="393"/>
      <c r="OUW116" s="394"/>
      <c r="OUX116" s="395"/>
      <c r="OUY116" s="389"/>
      <c r="OUZ116" s="390"/>
      <c r="OVA116" s="391"/>
      <c r="OVB116" s="392"/>
      <c r="OVC116" s="393"/>
      <c r="OVD116" s="394"/>
      <c r="OVE116" s="395"/>
      <c r="OVF116" s="389"/>
      <c r="OVG116" s="390"/>
      <c r="OVH116" s="391"/>
      <c r="OVI116" s="392"/>
      <c r="OVJ116" s="393"/>
      <c r="OVK116" s="394"/>
      <c r="OVL116" s="395"/>
      <c r="OVM116" s="389"/>
      <c r="OVN116" s="390"/>
      <c r="OVO116" s="391"/>
      <c r="OVP116" s="392"/>
      <c r="OVQ116" s="393"/>
      <c r="OVR116" s="394"/>
      <c r="OVS116" s="395"/>
      <c r="OVT116" s="389"/>
      <c r="OVU116" s="390"/>
      <c r="OVV116" s="391"/>
      <c r="OVW116" s="392"/>
      <c r="OVX116" s="393"/>
      <c r="OVY116" s="394"/>
      <c r="OVZ116" s="395"/>
      <c r="OWA116" s="389"/>
      <c r="OWB116" s="390"/>
      <c r="OWC116" s="391"/>
      <c r="OWD116" s="392"/>
      <c r="OWE116" s="393"/>
      <c r="OWF116" s="394"/>
      <c r="OWG116" s="395"/>
      <c r="OWH116" s="389"/>
      <c r="OWI116" s="390"/>
      <c r="OWJ116" s="391"/>
      <c r="OWK116" s="392"/>
      <c r="OWL116" s="393"/>
      <c r="OWM116" s="394"/>
      <c r="OWN116" s="395"/>
      <c r="OWO116" s="389"/>
      <c r="OWP116" s="390"/>
      <c r="OWQ116" s="391"/>
      <c r="OWR116" s="392"/>
      <c r="OWS116" s="393"/>
      <c r="OWT116" s="394"/>
      <c r="OWU116" s="395"/>
      <c r="OWV116" s="389"/>
      <c r="OWW116" s="390"/>
      <c r="OWX116" s="391"/>
      <c r="OWY116" s="392"/>
      <c r="OWZ116" s="393"/>
      <c r="OXA116" s="394"/>
      <c r="OXB116" s="395"/>
      <c r="OXC116" s="389"/>
      <c r="OXD116" s="390"/>
      <c r="OXE116" s="391"/>
      <c r="OXF116" s="392"/>
      <c r="OXG116" s="393"/>
      <c r="OXH116" s="394"/>
      <c r="OXI116" s="395"/>
      <c r="OXJ116" s="389"/>
      <c r="OXK116" s="390"/>
      <c r="OXL116" s="391"/>
      <c r="OXM116" s="392"/>
      <c r="OXN116" s="393"/>
      <c r="OXO116" s="394"/>
      <c r="OXP116" s="395"/>
      <c r="OXQ116" s="389"/>
      <c r="OXR116" s="390"/>
      <c r="OXS116" s="391"/>
      <c r="OXT116" s="392"/>
      <c r="OXU116" s="393"/>
      <c r="OXV116" s="394"/>
      <c r="OXW116" s="395"/>
      <c r="OXX116" s="389"/>
      <c r="OXY116" s="390"/>
      <c r="OXZ116" s="391"/>
      <c r="OYA116" s="392"/>
      <c r="OYB116" s="393"/>
      <c r="OYC116" s="394"/>
      <c r="OYD116" s="395"/>
      <c r="OYE116" s="389"/>
      <c r="OYF116" s="390"/>
      <c r="OYG116" s="391"/>
      <c r="OYH116" s="392"/>
      <c r="OYI116" s="393"/>
      <c r="OYJ116" s="394"/>
      <c r="OYK116" s="395"/>
      <c r="OYL116" s="389"/>
      <c r="OYM116" s="390"/>
      <c r="OYN116" s="391"/>
      <c r="OYO116" s="392"/>
      <c r="OYP116" s="393"/>
      <c r="OYQ116" s="394"/>
      <c r="OYR116" s="395"/>
      <c r="OYS116" s="389"/>
      <c r="OYT116" s="390"/>
      <c r="OYU116" s="391"/>
      <c r="OYV116" s="392"/>
      <c r="OYW116" s="393"/>
      <c r="OYX116" s="394"/>
      <c r="OYY116" s="395"/>
      <c r="OYZ116" s="389"/>
      <c r="OZA116" s="390"/>
      <c r="OZB116" s="391"/>
      <c r="OZC116" s="392"/>
      <c r="OZD116" s="393"/>
      <c r="OZE116" s="394"/>
      <c r="OZF116" s="395"/>
      <c r="OZG116" s="389"/>
      <c r="OZH116" s="390"/>
      <c r="OZI116" s="391"/>
      <c r="OZJ116" s="392"/>
      <c r="OZK116" s="393"/>
      <c r="OZL116" s="394"/>
      <c r="OZM116" s="395"/>
      <c r="OZN116" s="389"/>
      <c r="OZO116" s="390"/>
      <c r="OZP116" s="391"/>
      <c r="OZQ116" s="392"/>
      <c r="OZR116" s="393"/>
      <c r="OZS116" s="394"/>
      <c r="OZT116" s="395"/>
      <c r="OZU116" s="389"/>
      <c r="OZV116" s="390"/>
      <c r="OZW116" s="391"/>
      <c r="OZX116" s="392"/>
      <c r="OZY116" s="393"/>
      <c r="OZZ116" s="394"/>
      <c r="PAA116" s="395"/>
      <c r="PAB116" s="389"/>
      <c r="PAC116" s="390"/>
      <c r="PAD116" s="391"/>
      <c r="PAE116" s="392"/>
      <c r="PAF116" s="393"/>
      <c r="PAG116" s="394"/>
      <c r="PAH116" s="395"/>
      <c r="PAI116" s="389"/>
      <c r="PAJ116" s="390"/>
      <c r="PAK116" s="391"/>
      <c r="PAL116" s="392"/>
      <c r="PAM116" s="393"/>
      <c r="PAN116" s="394"/>
      <c r="PAO116" s="395"/>
      <c r="PAP116" s="389"/>
      <c r="PAQ116" s="390"/>
      <c r="PAR116" s="391"/>
      <c r="PAS116" s="392"/>
      <c r="PAT116" s="393"/>
      <c r="PAU116" s="394"/>
      <c r="PAV116" s="395"/>
      <c r="PAW116" s="389"/>
      <c r="PAX116" s="390"/>
      <c r="PAY116" s="391"/>
      <c r="PAZ116" s="392"/>
      <c r="PBA116" s="393"/>
      <c r="PBB116" s="394"/>
      <c r="PBC116" s="395"/>
      <c r="PBD116" s="389"/>
      <c r="PBE116" s="390"/>
      <c r="PBF116" s="391"/>
      <c r="PBG116" s="392"/>
      <c r="PBH116" s="393"/>
      <c r="PBI116" s="394"/>
      <c r="PBJ116" s="395"/>
      <c r="PBK116" s="389"/>
      <c r="PBL116" s="390"/>
      <c r="PBM116" s="391"/>
      <c r="PBN116" s="392"/>
      <c r="PBO116" s="393"/>
      <c r="PBP116" s="394"/>
      <c r="PBQ116" s="395"/>
      <c r="PBR116" s="389"/>
      <c r="PBS116" s="390"/>
      <c r="PBT116" s="391"/>
      <c r="PBU116" s="392"/>
      <c r="PBV116" s="393"/>
      <c r="PBW116" s="394"/>
      <c r="PBX116" s="395"/>
      <c r="PBY116" s="389"/>
      <c r="PBZ116" s="390"/>
      <c r="PCA116" s="391"/>
      <c r="PCB116" s="392"/>
      <c r="PCC116" s="393"/>
      <c r="PCD116" s="394"/>
      <c r="PCE116" s="395"/>
      <c r="PCF116" s="389"/>
      <c r="PCG116" s="390"/>
      <c r="PCH116" s="391"/>
      <c r="PCI116" s="392"/>
      <c r="PCJ116" s="393"/>
      <c r="PCK116" s="394"/>
      <c r="PCL116" s="395"/>
      <c r="PCM116" s="389"/>
      <c r="PCN116" s="390"/>
      <c r="PCO116" s="391"/>
      <c r="PCP116" s="392"/>
      <c r="PCQ116" s="393"/>
      <c r="PCR116" s="394"/>
      <c r="PCS116" s="395"/>
      <c r="PCT116" s="389"/>
      <c r="PCU116" s="390"/>
      <c r="PCV116" s="391"/>
      <c r="PCW116" s="392"/>
      <c r="PCX116" s="393"/>
      <c r="PCY116" s="394"/>
      <c r="PCZ116" s="395"/>
      <c r="PDA116" s="389"/>
      <c r="PDB116" s="390"/>
      <c r="PDC116" s="391"/>
      <c r="PDD116" s="392"/>
      <c r="PDE116" s="393"/>
      <c r="PDF116" s="394"/>
      <c r="PDG116" s="395"/>
      <c r="PDH116" s="389"/>
      <c r="PDI116" s="390"/>
      <c r="PDJ116" s="391"/>
      <c r="PDK116" s="392"/>
      <c r="PDL116" s="393"/>
      <c r="PDM116" s="394"/>
      <c r="PDN116" s="395"/>
      <c r="PDO116" s="389"/>
      <c r="PDP116" s="390"/>
      <c r="PDQ116" s="391"/>
      <c r="PDR116" s="392"/>
      <c r="PDS116" s="393"/>
      <c r="PDT116" s="394"/>
      <c r="PDU116" s="395"/>
      <c r="PDV116" s="389"/>
      <c r="PDW116" s="390"/>
      <c r="PDX116" s="391"/>
      <c r="PDY116" s="392"/>
      <c r="PDZ116" s="393"/>
      <c r="PEA116" s="394"/>
      <c r="PEB116" s="395"/>
      <c r="PEC116" s="389"/>
      <c r="PED116" s="390"/>
      <c r="PEE116" s="391"/>
      <c r="PEF116" s="392"/>
      <c r="PEG116" s="393"/>
      <c r="PEH116" s="394"/>
      <c r="PEI116" s="395"/>
      <c r="PEJ116" s="389"/>
      <c r="PEK116" s="390"/>
      <c r="PEL116" s="391"/>
      <c r="PEM116" s="392"/>
      <c r="PEN116" s="393"/>
      <c r="PEO116" s="394"/>
      <c r="PEP116" s="395"/>
      <c r="PEQ116" s="389"/>
      <c r="PER116" s="390"/>
      <c r="PES116" s="391"/>
      <c r="PET116" s="392"/>
      <c r="PEU116" s="393"/>
      <c r="PEV116" s="394"/>
      <c r="PEW116" s="395"/>
      <c r="PEX116" s="389"/>
      <c r="PEY116" s="390"/>
      <c r="PEZ116" s="391"/>
      <c r="PFA116" s="392"/>
      <c r="PFB116" s="393"/>
      <c r="PFC116" s="394"/>
      <c r="PFD116" s="395"/>
      <c r="PFE116" s="389"/>
      <c r="PFF116" s="390"/>
      <c r="PFG116" s="391"/>
      <c r="PFH116" s="392"/>
      <c r="PFI116" s="393"/>
      <c r="PFJ116" s="394"/>
      <c r="PFK116" s="395"/>
      <c r="PFL116" s="389"/>
      <c r="PFM116" s="390"/>
      <c r="PFN116" s="391"/>
      <c r="PFO116" s="392"/>
      <c r="PFP116" s="393"/>
      <c r="PFQ116" s="394"/>
      <c r="PFR116" s="395"/>
      <c r="PFS116" s="389"/>
      <c r="PFT116" s="390"/>
      <c r="PFU116" s="391"/>
      <c r="PFV116" s="392"/>
      <c r="PFW116" s="393"/>
      <c r="PFX116" s="394"/>
      <c r="PFY116" s="395"/>
      <c r="PFZ116" s="389"/>
      <c r="PGA116" s="390"/>
      <c r="PGB116" s="391"/>
      <c r="PGC116" s="392"/>
      <c r="PGD116" s="393"/>
      <c r="PGE116" s="394"/>
      <c r="PGF116" s="395"/>
      <c r="PGG116" s="389"/>
      <c r="PGH116" s="390"/>
      <c r="PGI116" s="391"/>
      <c r="PGJ116" s="392"/>
      <c r="PGK116" s="393"/>
      <c r="PGL116" s="394"/>
      <c r="PGM116" s="395"/>
      <c r="PGN116" s="389"/>
      <c r="PGO116" s="390"/>
      <c r="PGP116" s="391"/>
      <c r="PGQ116" s="392"/>
      <c r="PGR116" s="393"/>
      <c r="PGS116" s="394"/>
      <c r="PGT116" s="395"/>
      <c r="PGU116" s="389"/>
      <c r="PGV116" s="390"/>
      <c r="PGW116" s="391"/>
      <c r="PGX116" s="392"/>
      <c r="PGY116" s="393"/>
      <c r="PGZ116" s="394"/>
      <c r="PHA116" s="395"/>
      <c r="PHB116" s="389"/>
      <c r="PHC116" s="390"/>
      <c r="PHD116" s="391"/>
      <c r="PHE116" s="392"/>
      <c r="PHF116" s="393"/>
      <c r="PHG116" s="394"/>
      <c r="PHH116" s="395"/>
      <c r="PHI116" s="389"/>
      <c r="PHJ116" s="390"/>
      <c r="PHK116" s="391"/>
      <c r="PHL116" s="392"/>
      <c r="PHM116" s="393"/>
      <c r="PHN116" s="394"/>
      <c r="PHO116" s="395"/>
      <c r="PHP116" s="389"/>
      <c r="PHQ116" s="390"/>
      <c r="PHR116" s="391"/>
      <c r="PHS116" s="392"/>
      <c r="PHT116" s="393"/>
      <c r="PHU116" s="394"/>
      <c r="PHV116" s="395"/>
      <c r="PHW116" s="389"/>
      <c r="PHX116" s="390"/>
      <c r="PHY116" s="391"/>
      <c r="PHZ116" s="392"/>
      <c r="PIA116" s="393"/>
      <c r="PIB116" s="394"/>
      <c r="PIC116" s="395"/>
      <c r="PID116" s="389"/>
      <c r="PIE116" s="390"/>
      <c r="PIF116" s="391"/>
      <c r="PIG116" s="392"/>
      <c r="PIH116" s="393"/>
      <c r="PII116" s="394"/>
      <c r="PIJ116" s="395"/>
      <c r="PIK116" s="389"/>
      <c r="PIL116" s="390"/>
      <c r="PIM116" s="391"/>
      <c r="PIN116" s="392"/>
      <c r="PIO116" s="393"/>
      <c r="PIP116" s="394"/>
      <c r="PIQ116" s="395"/>
      <c r="PIR116" s="389"/>
      <c r="PIS116" s="390"/>
      <c r="PIT116" s="391"/>
      <c r="PIU116" s="392"/>
      <c r="PIV116" s="393"/>
      <c r="PIW116" s="394"/>
      <c r="PIX116" s="395"/>
      <c r="PIY116" s="389"/>
      <c r="PIZ116" s="390"/>
      <c r="PJA116" s="391"/>
      <c r="PJB116" s="392"/>
      <c r="PJC116" s="393"/>
      <c r="PJD116" s="394"/>
      <c r="PJE116" s="395"/>
      <c r="PJF116" s="389"/>
      <c r="PJG116" s="390"/>
      <c r="PJH116" s="391"/>
      <c r="PJI116" s="392"/>
      <c r="PJJ116" s="393"/>
      <c r="PJK116" s="394"/>
      <c r="PJL116" s="395"/>
      <c r="PJM116" s="389"/>
      <c r="PJN116" s="390"/>
      <c r="PJO116" s="391"/>
      <c r="PJP116" s="392"/>
      <c r="PJQ116" s="393"/>
      <c r="PJR116" s="394"/>
      <c r="PJS116" s="395"/>
      <c r="PJT116" s="389"/>
      <c r="PJU116" s="390"/>
      <c r="PJV116" s="391"/>
      <c r="PJW116" s="392"/>
      <c r="PJX116" s="393"/>
      <c r="PJY116" s="394"/>
      <c r="PJZ116" s="395"/>
      <c r="PKA116" s="389"/>
      <c r="PKB116" s="390"/>
      <c r="PKC116" s="391"/>
      <c r="PKD116" s="392"/>
      <c r="PKE116" s="393"/>
      <c r="PKF116" s="394"/>
      <c r="PKG116" s="395"/>
      <c r="PKH116" s="389"/>
      <c r="PKI116" s="390"/>
      <c r="PKJ116" s="391"/>
      <c r="PKK116" s="392"/>
      <c r="PKL116" s="393"/>
      <c r="PKM116" s="394"/>
      <c r="PKN116" s="395"/>
      <c r="PKO116" s="389"/>
      <c r="PKP116" s="390"/>
      <c r="PKQ116" s="391"/>
      <c r="PKR116" s="392"/>
      <c r="PKS116" s="393"/>
      <c r="PKT116" s="394"/>
      <c r="PKU116" s="395"/>
      <c r="PKV116" s="389"/>
      <c r="PKW116" s="390"/>
      <c r="PKX116" s="391"/>
      <c r="PKY116" s="392"/>
      <c r="PKZ116" s="393"/>
      <c r="PLA116" s="394"/>
      <c r="PLB116" s="395"/>
      <c r="PLC116" s="389"/>
      <c r="PLD116" s="390"/>
      <c r="PLE116" s="391"/>
      <c r="PLF116" s="392"/>
      <c r="PLG116" s="393"/>
      <c r="PLH116" s="394"/>
      <c r="PLI116" s="395"/>
      <c r="PLJ116" s="389"/>
      <c r="PLK116" s="390"/>
      <c r="PLL116" s="391"/>
      <c r="PLM116" s="392"/>
      <c r="PLN116" s="393"/>
      <c r="PLO116" s="394"/>
      <c r="PLP116" s="395"/>
      <c r="PLQ116" s="389"/>
      <c r="PLR116" s="390"/>
      <c r="PLS116" s="391"/>
      <c r="PLT116" s="392"/>
      <c r="PLU116" s="393"/>
      <c r="PLV116" s="394"/>
      <c r="PLW116" s="395"/>
      <c r="PLX116" s="389"/>
      <c r="PLY116" s="390"/>
      <c r="PLZ116" s="391"/>
      <c r="PMA116" s="392"/>
      <c r="PMB116" s="393"/>
      <c r="PMC116" s="394"/>
      <c r="PMD116" s="395"/>
      <c r="PME116" s="389"/>
      <c r="PMF116" s="390"/>
      <c r="PMG116" s="391"/>
      <c r="PMH116" s="392"/>
      <c r="PMI116" s="393"/>
      <c r="PMJ116" s="394"/>
      <c r="PMK116" s="395"/>
      <c r="PML116" s="389"/>
      <c r="PMM116" s="390"/>
      <c r="PMN116" s="391"/>
      <c r="PMO116" s="392"/>
      <c r="PMP116" s="393"/>
      <c r="PMQ116" s="394"/>
      <c r="PMR116" s="395"/>
      <c r="PMS116" s="389"/>
      <c r="PMT116" s="390"/>
      <c r="PMU116" s="391"/>
      <c r="PMV116" s="392"/>
      <c r="PMW116" s="393"/>
      <c r="PMX116" s="394"/>
      <c r="PMY116" s="395"/>
      <c r="PMZ116" s="389"/>
      <c r="PNA116" s="390"/>
      <c r="PNB116" s="391"/>
      <c r="PNC116" s="392"/>
      <c r="PND116" s="393"/>
      <c r="PNE116" s="394"/>
      <c r="PNF116" s="395"/>
      <c r="PNG116" s="389"/>
      <c r="PNH116" s="390"/>
      <c r="PNI116" s="391"/>
      <c r="PNJ116" s="392"/>
      <c r="PNK116" s="393"/>
      <c r="PNL116" s="394"/>
      <c r="PNM116" s="395"/>
      <c r="PNN116" s="389"/>
      <c r="PNO116" s="390"/>
      <c r="PNP116" s="391"/>
      <c r="PNQ116" s="392"/>
      <c r="PNR116" s="393"/>
      <c r="PNS116" s="394"/>
      <c r="PNT116" s="395"/>
      <c r="PNU116" s="389"/>
      <c r="PNV116" s="390"/>
      <c r="PNW116" s="391"/>
      <c r="PNX116" s="392"/>
      <c r="PNY116" s="393"/>
      <c r="PNZ116" s="394"/>
      <c r="POA116" s="395"/>
      <c r="POB116" s="389"/>
      <c r="POC116" s="390"/>
      <c r="POD116" s="391"/>
      <c r="POE116" s="392"/>
      <c r="POF116" s="393"/>
      <c r="POG116" s="394"/>
      <c r="POH116" s="395"/>
      <c r="POI116" s="389"/>
      <c r="POJ116" s="390"/>
      <c r="POK116" s="391"/>
      <c r="POL116" s="392"/>
      <c r="POM116" s="393"/>
      <c r="PON116" s="394"/>
      <c r="POO116" s="395"/>
      <c r="POP116" s="389"/>
      <c r="POQ116" s="390"/>
      <c r="POR116" s="391"/>
      <c r="POS116" s="392"/>
      <c r="POT116" s="393"/>
      <c r="POU116" s="394"/>
      <c r="POV116" s="395"/>
      <c r="POW116" s="389"/>
      <c r="POX116" s="390"/>
      <c r="POY116" s="391"/>
      <c r="POZ116" s="392"/>
      <c r="PPA116" s="393"/>
      <c r="PPB116" s="394"/>
      <c r="PPC116" s="395"/>
      <c r="PPD116" s="389"/>
      <c r="PPE116" s="390"/>
      <c r="PPF116" s="391"/>
      <c r="PPG116" s="392"/>
      <c r="PPH116" s="393"/>
      <c r="PPI116" s="394"/>
      <c r="PPJ116" s="395"/>
      <c r="PPK116" s="389"/>
      <c r="PPL116" s="390"/>
      <c r="PPM116" s="391"/>
      <c r="PPN116" s="392"/>
      <c r="PPO116" s="393"/>
      <c r="PPP116" s="394"/>
      <c r="PPQ116" s="395"/>
      <c r="PPR116" s="389"/>
      <c r="PPS116" s="390"/>
      <c r="PPT116" s="391"/>
      <c r="PPU116" s="392"/>
      <c r="PPV116" s="393"/>
      <c r="PPW116" s="394"/>
      <c r="PPX116" s="395"/>
      <c r="PPY116" s="389"/>
      <c r="PPZ116" s="390"/>
      <c r="PQA116" s="391"/>
      <c r="PQB116" s="392"/>
      <c r="PQC116" s="393"/>
      <c r="PQD116" s="394"/>
      <c r="PQE116" s="395"/>
      <c r="PQF116" s="389"/>
      <c r="PQG116" s="390"/>
      <c r="PQH116" s="391"/>
      <c r="PQI116" s="392"/>
      <c r="PQJ116" s="393"/>
      <c r="PQK116" s="394"/>
      <c r="PQL116" s="395"/>
      <c r="PQM116" s="389"/>
      <c r="PQN116" s="390"/>
      <c r="PQO116" s="391"/>
      <c r="PQP116" s="392"/>
      <c r="PQQ116" s="393"/>
      <c r="PQR116" s="394"/>
      <c r="PQS116" s="395"/>
      <c r="PQT116" s="389"/>
      <c r="PQU116" s="390"/>
      <c r="PQV116" s="391"/>
      <c r="PQW116" s="392"/>
      <c r="PQX116" s="393"/>
      <c r="PQY116" s="394"/>
      <c r="PQZ116" s="395"/>
      <c r="PRA116" s="389"/>
      <c r="PRB116" s="390"/>
      <c r="PRC116" s="391"/>
      <c r="PRD116" s="392"/>
      <c r="PRE116" s="393"/>
      <c r="PRF116" s="394"/>
      <c r="PRG116" s="395"/>
      <c r="PRH116" s="389"/>
      <c r="PRI116" s="390"/>
      <c r="PRJ116" s="391"/>
      <c r="PRK116" s="392"/>
      <c r="PRL116" s="393"/>
      <c r="PRM116" s="394"/>
      <c r="PRN116" s="395"/>
      <c r="PRO116" s="389"/>
      <c r="PRP116" s="390"/>
      <c r="PRQ116" s="391"/>
      <c r="PRR116" s="392"/>
      <c r="PRS116" s="393"/>
      <c r="PRT116" s="394"/>
      <c r="PRU116" s="395"/>
      <c r="PRV116" s="389"/>
      <c r="PRW116" s="390"/>
      <c r="PRX116" s="391"/>
      <c r="PRY116" s="392"/>
      <c r="PRZ116" s="393"/>
      <c r="PSA116" s="394"/>
      <c r="PSB116" s="395"/>
      <c r="PSC116" s="389"/>
      <c r="PSD116" s="390"/>
      <c r="PSE116" s="391"/>
      <c r="PSF116" s="392"/>
      <c r="PSG116" s="393"/>
      <c r="PSH116" s="394"/>
      <c r="PSI116" s="395"/>
      <c r="PSJ116" s="389"/>
      <c r="PSK116" s="390"/>
      <c r="PSL116" s="391"/>
      <c r="PSM116" s="392"/>
      <c r="PSN116" s="393"/>
      <c r="PSO116" s="394"/>
      <c r="PSP116" s="395"/>
      <c r="PSQ116" s="389"/>
      <c r="PSR116" s="390"/>
      <c r="PSS116" s="391"/>
      <c r="PST116" s="392"/>
      <c r="PSU116" s="393"/>
      <c r="PSV116" s="394"/>
      <c r="PSW116" s="395"/>
      <c r="PSX116" s="389"/>
      <c r="PSY116" s="390"/>
      <c r="PSZ116" s="391"/>
      <c r="PTA116" s="392"/>
      <c r="PTB116" s="393"/>
      <c r="PTC116" s="394"/>
      <c r="PTD116" s="395"/>
      <c r="PTE116" s="389"/>
      <c r="PTF116" s="390"/>
      <c r="PTG116" s="391"/>
      <c r="PTH116" s="392"/>
      <c r="PTI116" s="393"/>
      <c r="PTJ116" s="394"/>
      <c r="PTK116" s="395"/>
      <c r="PTL116" s="389"/>
      <c r="PTM116" s="390"/>
      <c r="PTN116" s="391"/>
      <c r="PTO116" s="392"/>
      <c r="PTP116" s="393"/>
      <c r="PTQ116" s="394"/>
      <c r="PTR116" s="395"/>
      <c r="PTS116" s="389"/>
      <c r="PTT116" s="390"/>
      <c r="PTU116" s="391"/>
      <c r="PTV116" s="392"/>
      <c r="PTW116" s="393"/>
      <c r="PTX116" s="394"/>
      <c r="PTY116" s="395"/>
      <c r="PTZ116" s="389"/>
      <c r="PUA116" s="390"/>
      <c r="PUB116" s="391"/>
      <c r="PUC116" s="392"/>
      <c r="PUD116" s="393"/>
      <c r="PUE116" s="394"/>
      <c r="PUF116" s="395"/>
      <c r="PUG116" s="389"/>
      <c r="PUH116" s="390"/>
      <c r="PUI116" s="391"/>
      <c r="PUJ116" s="392"/>
      <c r="PUK116" s="393"/>
      <c r="PUL116" s="394"/>
      <c r="PUM116" s="395"/>
      <c r="PUN116" s="389"/>
      <c r="PUO116" s="390"/>
      <c r="PUP116" s="391"/>
      <c r="PUQ116" s="392"/>
      <c r="PUR116" s="393"/>
      <c r="PUS116" s="394"/>
      <c r="PUT116" s="395"/>
      <c r="PUU116" s="389"/>
      <c r="PUV116" s="390"/>
      <c r="PUW116" s="391"/>
      <c r="PUX116" s="392"/>
      <c r="PUY116" s="393"/>
      <c r="PUZ116" s="394"/>
      <c r="PVA116" s="395"/>
      <c r="PVB116" s="389"/>
      <c r="PVC116" s="390"/>
      <c r="PVD116" s="391"/>
      <c r="PVE116" s="392"/>
      <c r="PVF116" s="393"/>
      <c r="PVG116" s="394"/>
      <c r="PVH116" s="395"/>
      <c r="PVI116" s="389"/>
      <c r="PVJ116" s="390"/>
      <c r="PVK116" s="391"/>
      <c r="PVL116" s="392"/>
      <c r="PVM116" s="393"/>
      <c r="PVN116" s="394"/>
      <c r="PVO116" s="395"/>
      <c r="PVP116" s="389"/>
      <c r="PVQ116" s="390"/>
      <c r="PVR116" s="391"/>
      <c r="PVS116" s="392"/>
      <c r="PVT116" s="393"/>
      <c r="PVU116" s="394"/>
      <c r="PVV116" s="395"/>
      <c r="PVW116" s="389"/>
      <c r="PVX116" s="390"/>
      <c r="PVY116" s="391"/>
      <c r="PVZ116" s="392"/>
      <c r="PWA116" s="393"/>
      <c r="PWB116" s="394"/>
      <c r="PWC116" s="395"/>
      <c r="PWD116" s="389"/>
      <c r="PWE116" s="390"/>
      <c r="PWF116" s="391"/>
      <c r="PWG116" s="392"/>
      <c r="PWH116" s="393"/>
      <c r="PWI116" s="394"/>
      <c r="PWJ116" s="395"/>
      <c r="PWK116" s="389"/>
      <c r="PWL116" s="390"/>
      <c r="PWM116" s="391"/>
      <c r="PWN116" s="392"/>
      <c r="PWO116" s="393"/>
      <c r="PWP116" s="394"/>
      <c r="PWQ116" s="395"/>
      <c r="PWR116" s="389"/>
      <c r="PWS116" s="390"/>
      <c r="PWT116" s="391"/>
      <c r="PWU116" s="392"/>
      <c r="PWV116" s="393"/>
      <c r="PWW116" s="394"/>
      <c r="PWX116" s="395"/>
      <c r="PWY116" s="389"/>
      <c r="PWZ116" s="390"/>
      <c r="PXA116" s="391"/>
      <c r="PXB116" s="392"/>
      <c r="PXC116" s="393"/>
      <c r="PXD116" s="394"/>
      <c r="PXE116" s="395"/>
      <c r="PXF116" s="389"/>
      <c r="PXG116" s="390"/>
      <c r="PXH116" s="391"/>
      <c r="PXI116" s="392"/>
      <c r="PXJ116" s="393"/>
      <c r="PXK116" s="394"/>
      <c r="PXL116" s="395"/>
      <c r="PXM116" s="389"/>
      <c r="PXN116" s="390"/>
      <c r="PXO116" s="391"/>
      <c r="PXP116" s="392"/>
      <c r="PXQ116" s="393"/>
      <c r="PXR116" s="394"/>
      <c r="PXS116" s="395"/>
      <c r="PXT116" s="389"/>
      <c r="PXU116" s="390"/>
      <c r="PXV116" s="391"/>
      <c r="PXW116" s="392"/>
      <c r="PXX116" s="393"/>
      <c r="PXY116" s="394"/>
      <c r="PXZ116" s="395"/>
      <c r="PYA116" s="389"/>
      <c r="PYB116" s="390"/>
      <c r="PYC116" s="391"/>
      <c r="PYD116" s="392"/>
      <c r="PYE116" s="393"/>
      <c r="PYF116" s="394"/>
      <c r="PYG116" s="395"/>
      <c r="PYH116" s="389"/>
      <c r="PYI116" s="390"/>
      <c r="PYJ116" s="391"/>
      <c r="PYK116" s="392"/>
      <c r="PYL116" s="393"/>
      <c r="PYM116" s="394"/>
      <c r="PYN116" s="395"/>
      <c r="PYO116" s="389"/>
      <c r="PYP116" s="390"/>
      <c r="PYQ116" s="391"/>
      <c r="PYR116" s="392"/>
      <c r="PYS116" s="393"/>
      <c r="PYT116" s="394"/>
      <c r="PYU116" s="395"/>
      <c r="PYV116" s="389"/>
      <c r="PYW116" s="390"/>
      <c r="PYX116" s="391"/>
      <c r="PYY116" s="392"/>
      <c r="PYZ116" s="393"/>
      <c r="PZA116" s="394"/>
      <c r="PZB116" s="395"/>
      <c r="PZC116" s="389"/>
      <c r="PZD116" s="390"/>
      <c r="PZE116" s="391"/>
      <c r="PZF116" s="392"/>
      <c r="PZG116" s="393"/>
      <c r="PZH116" s="394"/>
      <c r="PZI116" s="395"/>
      <c r="PZJ116" s="389"/>
      <c r="PZK116" s="390"/>
      <c r="PZL116" s="391"/>
      <c r="PZM116" s="392"/>
      <c r="PZN116" s="393"/>
      <c r="PZO116" s="394"/>
      <c r="PZP116" s="395"/>
      <c r="PZQ116" s="389"/>
      <c r="PZR116" s="390"/>
      <c r="PZS116" s="391"/>
      <c r="PZT116" s="392"/>
      <c r="PZU116" s="393"/>
      <c r="PZV116" s="394"/>
      <c r="PZW116" s="395"/>
      <c r="PZX116" s="389"/>
      <c r="PZY116" s="390"/>
      <c r="PZZ116" s="391"/>
      <c r="QAA116" s="392"/>
      <c r="QAB116" s="393"/>
      <c r="QAC116" s="394"/>
      <c r="QAD116" s="395"/>
      <c r="QAE116" s="389"/>
      <c r="QAF116" s="390"/>
      <c r="QAG116" s="391"/>
      <c r="QAH116" s="392"/>
      <c r="QAI116" s="393"/>
      <c r="QAJ116" s="394"/>
      <c r="QAK116" s="395"/>
      <c r="QAL116" s="389"/>
      <c r="QAM116" s="390"/>
      <c r="QAN116" s="391"/>
      <c r="QAO116" s="392"/>
      <c r="QAP116" s="393"/>
      <c r="QAQ116" s="394"/>
      <c r="QAR116" s="395"/>
      <c r="QAS116" s="389"/>
      <c r="QAT116" s="390"/>
      <c r="QAU116" s="391"/>
      <c r="QAV116" s="392"/>
      <c r="QAW116" s="393"/>
      <c r="QAX116" s="394"/>
      <c r="QAY116" s="395"/>
      <c r="QAZ116" s="389"/>
      <c r="QBA116" s="390"/>
      <c r="QBB116" s="391"/>
      <c r="QBC116" s="392"/>
      <c r="QBD116" s="393"/>
      <c r="QBE116" s="394"/>
      <c r="QBF116" s="395"/>
      <c r="QBG116" s="389"/>
      <c r="QBH116" s="390"/>
      <c r="QBI116" s="391"/>
      <c r="QBJ116" s="392"/>
      <c r="QBK116" s="393"/>
      <c r="QBL116" s="394"/>
      <c r="QBM116" s="395"/>
      <c r="QBN116" s="389"/>
      <c r="QBO116" s="390"/>
      <c r="QBP116" s="391"/>
      <c r="QBQ116" s="392"/>
      <c r="QBR116" s="393"/>
      <c r="QBS116" s="394"/>
      <c r="QBT116" s="395"/>
      <c r="QBU116" s="389"/>
      <c r="QBV116" s="390"/>
      <c r="QBW116" s="391"/>
      <c r="QBX116" s="392"/>
      <c r="QBY116" s="393"/>
      <c r="QBZ116" s="394"/>
      <c r="QCA116" s="395"/>
      <c r="QCB116" s="389"/>
      <c r="QCC116" s="390"/>
      <c r="QCD116" s="391"/>
      <c r="QCE116" s="392"/>
      <c r="QCF116" s="393"/>
      <c r="QCG116" s="394"/>
      <c r="QCH116" s="395"/>
      <c r="QCI116" s="389"/>
      <c r="QCJ116" s="390"/>
      <c r="QCK116" s="391"/>
      <c r="QCL116" s="392"/>
      <c r="QCM116" s="393"/>
      <c r="QCN116" s="394"/>
      <c r="QCO116" s="395"/>
      <c r="QCP116" s="389"/>
      <c r="QCQ116" s="390"/>
      <c r="QCR116" s="391"/>
      <c r="QCS116" s="392"/>
      <c r="QCT116" s="393"/>
      <c r="QCU116" s="394"/>
      <c r="QCV116" s="395"/>
      <c r="QCW116" s="389"/>
      <c r="QCX116" s="390"/>
      <c r="QCY116" s="391"/>
      <c r="QCZ116" s="392"/>
      <c r="QDA116" s="393"/>
      <c r="QDB116" s="394"/>
      <c r="QDC116" s="395"/>
      <c r="QDD116" s="389"/>
      <c r="QDE116" s="390"/>
      <c r="QDF116" s="391"/>
      <c r="QDG116" s="392"/>
      <c r="QDH116" s="393"/>
      <c r="QDI116" s="394"/>
      <c r="QDJ116" s="395"/>
      <c r="QDK116" s="389"/>
      <c r="QDL116" s="390"/>
      <c r="QDM116" s="391"/>
      <c r="QDN116" s="392"/>
      <c r="QDO116" s="393"/>
      <c r="QDP116" s="394"/>
      <c r="QDQ116" s="395"/>
      <c r="QDR116" s="389"/>
      <c r="QDS116" s="390"/>
      <c r="QDT116" s="391"/>
      <c r="QDU116" s="392"/>
      <c r="QDV116" s="393"/>
      <c r="QDW116" s="394"/>
      <c r="QDX116" s="395"/>
      <c r="QDY116" s="389"/>
      <c r="QDZ116" s="390"/>
      <c r="QEA116" s="391"/>
      <c r="QEB116" s="392"/>
      <c r="QEC116" s="393"/>
      <c r="QED116" s="394"/>
      <c r="QEE116" s="395"/>
      <c r="QEF116" s="389"/>
      <c r="QEG116" s="390"/>
      <c r="QEH116" s="391"/>
      <c r="QEI116" s="392"/>
      <c r="QEJ116" s="393"/>
      <c r="QEK116" s="394"/>
      <c r="QEL116" s="395"/>
      <c r="QEM116" s="389"/>
      <c r="QEN116" s="390"/>
      <c r="QEO116" s="391"/>
      <c r="QEP116" s="392"/>
      <c r="QEQ116" s="393"/>
      <c r="QER116" s="394"/>
      <c r="QES116" s="395"/>
      <c r="QET116" s="389"/>
      <c r="QEU116" s="390"/>
      <c r="QEV116" s="391"/>
      <c r="QEW116" s="392"/>
      <c r="QEX116" s="393"/>
      <c r="QEY116" s="394"/>
      <c r="QEZ116" s="395"/>
      <c r="QFA116" s="389"/>
      <c r="QFB116" s="390"/>
      <c r="QFC116" s="391"/>
      <c r="QFD116" s="392"/>
      <c r="QFE116" s="393"/>
      <c r="QFF116" s="394"/>
      <c r="QFG116" s="395"/>
      <c r="QFH116" s="389"/>
      <c r="QFI116" s="390"/>
      <c r="QFJ116" s="391"/>
      <c r="QFK116" s="392"/>
      <c r="QFL116" s="393"/>
      <c r="QFM116" s="394"/>
      <c r="QFN116" s="395"/>
      <c r="QFO116" s="389"/>
      <c r="QFP116" s="390"/>
      <c r="QFQ116" s="391"/>
      <c r="QFR116" s="392"/>
      <c r="QFS116" s="393"/>
      <c r="QFT116" s="394"/>
      <c r="QFU116" s="395"/>
      <c r="QFV116" s="389"/>
      <c r="QFW116" s="390"/>
      <c r="QFX116" s="391"/>
      <c r="QFY116" s="392"/>
      <c r="QFZ116" s="393"/>
      <c r="QGA116" s="394"/>
      <c r="QGB116" s="395"/>
      <c r="QGC116" s="389"/>
      <c r="QGD116" s="390"/>
      <c r="QGE116" s="391"/>
      <c r="QGF116" s="392"/>
      <c r="QGG116" s="393"/>
      <c r="QGH116" s="394"/>
      <c r="QGI116" s="395"/>
      <c r="QGJ116" s="389"/>
      <c r="QGK116" s="390"/>
      <c r="QGL116" s="391"/>
      <c r="QGM116" s="392"/>
      <c r="QGN116" s="393"/>
      <c r="QGO116" s="394"/>
      <c r="QGP116" s="395"/>
      <c r="QGQ116" s="389"/>
      <c r="QGR116" s="390"/>
      <c r="QGS116" s="391"/>
      <c r="QGT116" s="392"/>
      <c r="QGU116" s="393"/>
      <c r="QGV116" s="394"/>
      <c r="QGW116" s="395"/>
      <c r="QGX116" s="389"/>
      <c r="QGY116" s="390"/>
      <c r="QGZ116" s="391"/>
      <c r="QHA116" s="392"/>
      <c r="QHB116" s="393"/>
      <c r="QHC116" s="394"/>
      <c r="QHD116" s="395"/>
      <c r="QHE116" s="389"/>
      <c r="QHF116" s="390"/>
      <c r="QHG116" s="391"/>
      <c r="QHH116" s="392"/>
      <c r="QHI116" s="393"/>
      <c r="QHJ116" s="394"/>
      <c r="QHK116" s="395"/>
      <c r="QHL116" s="389"/>
      <c r="QHM116" s="390"/>
      <c r="QHN116" s="391"/>
      <c r="QHO116" s="392"/>
      <c r="QHP116" s="393"/>
      <c r="QHQ116" s="394"/>
      <c r="QHR116" s="395"/>
      <c r="QHS116" s="389"/>
      <c r="QHT116" s="390"/>
      <c r="QHU116" s="391"/>
      <c r="QHV116" s="392"/>
      <c r="QHW116" s="393"/>
      <c r="QHX116" s="394"/>
      <c r="QHY116" s="395"/>
      <c r="QHZ116" s="389"/>
      <c r="QIA116" s="390"/>
      <c r="QIB116" s="391"/>
      <c r="QIC116" s="392"/>
      <c r="QID116" s="393"/>
      <c r="QIE116" s="394"/>
      <c r="QIF116" s="395"/>
      <c r="QIG116" s="389"/>
      <c r="QIH116" s="390"/>
      <c r="QII116" s="391"/>
      <c r="QIJ116" s="392"/>
      <c r="QIK116" s="393"/>
      <c r="QIL116" s="394"/>
      <c r="QIM116" s="395"/>
      <c r="QIN116" s="389"/>
      <c r="QIO116" s="390"/>
      <c r="QIP116" s="391"/>
      <c r="QIQ116" s="392"/>
      <c r="QIR116" s="393"/>
      <c r="QIS116" s="394"/>
      <c r="QIT116" s="395"/>
      <c r="QIU116" s="389"/>
      <c r="QIV116" s="390"/>
      <c r="QIW116" s="391"/>
      <c r="QIX116" s="392"/>
      <c r="QIY116" s="393"/>
      <c r="QIZ116" s="394"/>
      <c r="QJA116" s="395"/>
      <c r="QJB116" s="389"/>
      <c r="QJC116" s="390"/>
      <c r="QJD116" s="391"/>
      <c r="QJE116" s="392"/>
      <c r="QJF116" s="393"/>
      <c r="QJG116" s="394"/>
      <c r="QJH116" s="395"/>
      <c r="QJI116" s="389"/>
      <c r="QJJ116" s="390"/>
      <c r="QJK116" s="391"/>
      <c r="QJL116" s="392"/>
      <c r="QJM116" s="393"/>
      <c r="QJN116" s="394"/>
      <c r="QJO116" s="395"/>
      <c r="QJP116" s="389"/>
      <c r="QJQ116" s="390"/>
      <c r="QJR116" s="391"/>
      <c r="QJS116" s="392"/>
      <c r="QJT116" s="393"/>
      <c r="QJU116" s="394"/>
      <c r="QJV116" s="395"/>
      <c r="QJW116" s="389"/>
      <c r="QJX116" s="390"/>
      <c r="QJY116" s="391"/>
      <c r="QJZ116" s="392"/>
      <c r="QKA116" s="393"/>
      <c r="QKB116" s="394"/>
      <c r="QKC116" s="395"/>
      <c r="QKD116" s="389"/>
      <c r="QKE116" s="390"/>
      <c r="QKF116" s="391"/>
      <c r="QKG116" s="392"/>
      <c r="QKH116" s="393"/>
      <c r="QKI116" s="394"/>
      <c r="QKJ116" s="395"/>
      <c r="QKK116" s="389"/>
      <c r="QKL116" s="390"/>
      <c r="QKM116" s="391"/>
      <c r="QKN116" s="392"/>
      <c r="QKO116" s="393"/>
      <c r="QKP116" s="394"/>
      <c r="QKQ116" s="395"/>
      <c r="QKR116" s="389"/>
      <c r="QKS116" s="390"/>
      <c r="QKT116" s="391"/>
      <c r="QKU116" s="392"/>
      <c r="QKV116" s="393"/>
      <c r="QKW116" s="394"/>
      <c r="QKX116" s="395"/>
      <c r="QKY116" s="389"/>
      <c r="QKZ116" s="390"/>
      <c r="QLA116" s="391"/>
      <c r="QLB116" s="392"/>
      <c r="QLC116" s="393"/>
      <c r="QLD116" s="394"/>
      <c r="QLE116" s="395"/>
      <c r="QLF116" s="389"/>
      <c r="QLG116" s="390"/>
      <c r="QLH116" s="391"/>
      <c r="QLI116" s="392"/>
      <c r="QLJ116" s="393"/>
      <c r="QLK116" s="394"/>
      <c r="QLL116" s="395"/>
      <c r="QLM116" s="389"/>
      <c r="QLN116" s="390"/>
      <c r="QLO116" s="391"/>
      <c r="QLP116" s="392"/>
      <c r="QLQ116" s="393"/>
      <c r="QLR116" s="394"/>
      <c r="QLS116" s="395"/>
      <c r="QLT116" s="389"/>
      <c r="QLU116" s="390"/>
      <c r="QLV116" s="391"/>
      <c r="QLW116" s="392"/>
      <c r="QLX116" s="393"/>
      <c r="QLY116" s="394"/>
      <c r="QLZ116" s="395"/>
      <c r="QMA116" s="389"/>
      <c r="QMB116" s="390"/>
      <c r="QMC116" s="391"/>
      <c r="QMD116" s="392"/>
      <c r="QME116" s="393"/>
      <c r="QMF116" s="394"/>
      <c r="QMG116" s="395"/>
      <c r="QMH116" s="389"/>
      <c r="QMI116" s="390"/>
      <c r="QMJ116" s="391"/>
      <c r="QMK116" s="392"/>
      <c r="QML116" s="393"/>
      <c r="QMM116" s="394"/>
      <c r="QMN116" s="395"/>
      <c r="QMO116" s="389"/>
      <c r="QMP116" s="390"/>
      <c r="QMQ116" s="391"/>
      <c r="QMR116" s="392"/>
      <c r="QMS116" s="393"/>
      <c r="QMT116" s="394"/>
      <c r="QMU116" s="395"/>
      <c r="QMV116" s="389"/>
      <c r="QMW116" s="390"/>
      <c r="QMX116" s="391"/>
      <c r="QMY116" s="392"/>
      <c r="QMZ116" s="393"/>
      <c r="QNA116" s="394"/>
      <c r="QNB116" s="395"/>
      <c r="QNC116" s="389"/>
      <c r="QND116" s="390"/>
      <c r="QNE116" s="391"/>
      <c r="QNF116" s="392"/>
      <c r="QNG116" s="393"/>
      <c r="QNH116" s="394"/>
      <c r="QNI116" s="395"/>
      <c r="QNJ116" s="389"/>
      <c r="QNK116" s="390"/>
      <c r="QNL116" s="391"/>
      <c r="QNM116" s="392"/>
      <c r="QNN116" s="393"/>
      <c r="QNO116" s="394"/>
      <c r="QNP116" s="395"/>
      <c r="QNQ116" s="389"/>
      <c r="QNR116" s="390"/>
      <c r="QNS116" s="391"/>
      <c r="QNT116" s="392"/>
      <c r="QNU116" s="393"/>
      <c r="QNV116" s="394"/>
      <c r="QNW116" s="395"/>
      <c r="QNX116" s="389"/>
      <c r="QNY116" s="390"/>
      <c r="QNZ116" s="391"/>
      <c r="QOA116" s="392"/>
      <c r="QOB116" s="393"/>
      <c r="QOC116" s="394"/>
      <c r="QOD116" s="395"/>
      <c r="QOE116" s="389"/>
      <c r="QOF116" s="390"/>
      <c r="QOG116" s="391"/>
      <c r="QOH116" s="392"/>
      <c r="QOI116" s="393"/>
      <c r="QOJ116" s="394"/>
      <c r="QOK116" s="395"/>
      <c r="QOL116" s="389"/>
      <c r="QOM116" s="390"/>
      <c r="QON116" s="391"/>
      <c r="QOO116" s="392"/>
      <c r="QOP116" s="393"/>
      <c r="QOQ116" s="394"/>
      <c r="QOR116" s="395"/>
      <c r="QOS116" s="389"/>
      <c r="QOT116" s="390"/>
      <c r="QOU116" s="391"/>
      <c r="QOV116" s="392"/>
      <c r="QOW116" s="393"/>
      <c r="QOX116" s="394"/>
      <c r="QOY116" s="395"/>
      <c r="QOZ116" s="389"/>
      <c r="QPA116" s="390"/>
      <c r="QPB116" s="391"/>
      <c r="QPC116" s="392"/>
      <c r="QPD116" s="393"/>
      <c r="QPE116" s="394"/>
      <c r="QPF116" s="395"/>
      <c r="QPG116" s="389"/>
      <c r="QPH116" s="390"/>
      <c r="QPI116" s="391"/>
      <c r="QPJ116" s="392"/>
      <c r="QPK116" s="393"/>
      <c r="QPL116" s="394"/>
      <c r="QPM116" s="395"/>
      <c r="QPN116" s="389"/>
      <c r="QPO116" s="390"/>
      <c r="QPP116" s="391"/>
      <c r="QPQ116" s="392"/>
      <c r="QPR116" s="393"/>
      <c r="QPS116" s="394"/>
      <c r="QPT116" s="395"/>
      <c r="QPU116" s="389"/>
      <c r="QPV116" s="390"/>
      <c r="QPW116" s="391"/>
      <c r="QPX116" s="392"/>
      <c r="QPY116" s="393"/>
      <c r="QPZ116" s="394"/>
      <c r="QQA116" s="395"/>
      <c r="QQB116" s="389"/>
      <c r="QQC116" s="390"/>
      <c r="QQD116" s="391"/>
      <c r="QQE116" s="392"/>
      <c r="QQF116" s="393"/>
      <c r="QQG116" s="394"/>
      <c r="QQH116" s="395"/>
      <c r="QQI116" s="389"/>
      <c r="QQJ116" s="390"/>
      <c r="QQK116" s="391"/>
      <c r="QQL116" s="392"/>
      <c r="QQM116" s="393"/>
      <c r="QQN116" s="394"/>
      <c r="QQO116" s="395"/>
      <c r="QQP116" s="389"/>
      <c r="QQQ116" s="390"/>
      <c r="QQR116" s="391"/>
      <c r="QQS116" s="392"/>
      <c r="QQT116" s="393"/>
      <c r="QQU116" s="394"/>
      <c r="QQV116" s="395"/>
      <c r="QQW116" s="389"/>
      <c r="QQX116" s="390"/>
      <c r="QQY116" s="391"/>
      <c r="QQZ116" s="392"/>
      <c r="QRA116" s="393"/>
      <c r="QRB116" s="394"/>
      <c r="QRC116" s="395"/>
      <c r="QRD116" s="389"/>
      <c r="QRE116" s="390"/>
      <c r="QRF116" s="391"/>
      <c r="QRG116" s="392"/>
      <c r="QRH116" s="393"/>
      <c r="QRI116" s="394"/>
      <c r="QRJ116" s="395"/>
      <c r="QRK116" s="389"/>
      <c r="QRL116" s="390"/>
      <c r="QRM116" s="391"/>
      <c r="QRN116" s="392"/>
      <c r="QRO116" s="393"/>
      <c r="QRP116" s="394"/>
      <c r="QRQ116" s="395"/>
      <c r="QRR116" s="389"/>
      <c r="QRS116" s="390"/>
      <c r="QRT116" s="391"/>
      <c r="QRU116" s="392"/>
      <c r="QRV116" s="393"/>
      <c r="QRW116" s="394"/>
      <c r="QRX116" s="395"/>
      <c r="QRY116" s="389"/>
      <c r="QRZ116" s="390"/>
      <c r="QSA116" s="391"/>
      <c r="QSB116" s="392"/>
      <c r="QSC116" s="393"/>
      <c r="QSD116" s="394"/>
      <c r="QSE116" s="395"/>
      <c r="QSF116" s="389"/>
      <c r="QSG116" s="390"/>
      <c r="QSH116" s="391"/>
      <c r="QSI116" s="392"/>
      <c r="QSJ116" s="393"/>
      <c r="QSK116" s="394"/>
      <c r="QSL116" s="395"/>
      <c r="QSM116" s="389"/>
      <c r="QSN116" s="390"/>
      <c r="QSO116" s="391"/>
      <c r="QSP116" s="392"/>
      <c r="QSQ116" s="393"/>
      <c r="QSR116" s="394"/>
      <c r="QSS116" s="395"/>
      <c r="QST116" s="389"/>
      <c r="QSU116" s="390"/>
      <c r="QSV116" s="391"/>
      <c r="QSW116" s="392"/>
      <c r="QSX116" s="393"/>
      <c r="QSY116" s="394"/>
      <c r="QSZ116" s="395"/>
      <c r="QTA116" s="389"/>
      <c r="QTB116" s="390"/>
      <c r="QTC116" s="391"/>
      <c r="QTD116" s="392"/>
      <c r="QTE116" s="393"/>
      <c r="QTF116" s="394"/>
      <c r="QTG116" s="395"/>
      <c r="QTH116" s="389"/>
      <c r="QTI116" s="390"/>
      <c r="QTJ116" s="391"/>
      <c r="QTK116" s="392"/>
      <c r="QTL116" s="393"/>
      <c r="QTM116" s="394"/>
      <c r="QTN116" s="395"/>
      <c r="QTO116" s="389"/>
      <c r="QTP116" s="390"/>
      <c r="QTQ116" s="391"/>
      <c r="QTR116" s="392"/>
      <c r="QTS116" s="393"/>
      <c r="QTT116" s="394"/>
      <c r="QTU116" s="395"/>
      <c r="QTV116" s="389"/>
      <c r="QTW116" s="390"/>
      <c r="QTX116" s="391"/>
      <c r="QTY116" s="392"/>
      <c r="QTZ116" s="393"/>
      <c r="QUA116" s="394"/>
      <c r="QUB116" s="395"/>
      <c r="QUC116" s="389"/>
      <c r="QUD116" s="390"/>
      <c r="QUE116" s="391"/>
      <c r="QUF116" s="392"/>
      <c r="QUG116" s="393"/>
      <c r="QUH116" s="394"/>
      <c r="QUI116" s="395"/>
      <c r="QUJ116" s="389"/>
      <c r="QUK116" s="390"/>
      <c r="QUL116" s="391"/>
      <c r="QUM116" s="392"/>
      <c r="QUN116" s="393"/>
      <c r="QUO116" s="394"/>
      <c r="QUP116" s="395"/>
      <c r="QUQ116" s="389"/>
      <c r="QUR116" s="390"/>
      <c r="QUS116" s="391"/>
      <c r="QUT116" s="392"/>
      <c r="QUU116" s="393"/>
      <c r="QUV116" s="394"/>
      <c r="QUW116" s="395"/>
      <c r="QUX116" s="389"/>
      <c r="QUY116" s="390"/>
      <c r="QUZ116" s="391"/>
      <c r="QVA116" s="392"/>
      <c r="QVB116" s="393"/>
      <c r="QVC116" s="394"/>
      <c r="QVD116" s="395"/>
      <c r="QVE116" s="389"/>
      <c r="QVF116" s="390"/>
      <c r="QVG116" s="391"/>
      <c r="QVH116" s="392"/>
      <c r="QVI116" s="393"/>
      <c r="QVJ116" s="394"/>
      <c r="QVK116" s="395"/>
      <c r="QVL116" s="389"/>
      <c r="QVM116" s="390"/>
      <c r="QVN116" s="391"/>
      <c r="QVO116" s="392"/>
      <c r="QVP116" s="393"/>
      <c r="QVQ116" s="394"/>
      <c r="QVR116" s="395"/>
      <c r="QVS116" s="389"/>
      <c r="QVT116" s="390"/>
      <c r="QVU116" s="391"/>
      <c r="QVV116" s="392"/>
      <c r="QVW116" s="393"/>
      <c r="QVX116" s="394"/>
      <c r="QVY116" s="395"/>
      <c r="QVZ116" s="389"/>
      <c r="QWA116" s="390"/>
      <c r="QWB116" s="391"/>
      <c r="QWC116" s="392"/>
      <c r="QWD116" s="393"/>
      <c r="QWE116" s="394"/>
      <c r="QWF116" s="395"/>
      <c r="QWG116" s="389"/>
      <c r="QWH116" s="390"/>
      <c r="QWI116" s="391"/>
      <c r="QWJ116" s="392"/>
      <c r="QWK116" s="393"/>
      <c r="QWL116" s="394"/>
      <c r="QWM116" s="395"/>
      <c r="QWN116" s="389"/>
      <c r="QWO116" s="390"/>
      <c r="QWP116" s="391"/>
      <c r="QWQ116" s="392"/>
      <c r="QWR116" s="393"/>
      <c r="QWS116" s="394"/>
      <c r="QWT116" s="395"/>
      <c r="QWU116" s="389"/>
      <c r="QWV116" s="390"/>
      <c r="QWW116" s="391"/>
      <c r="QWX116" s="392"/>
      <c r="QWY116" s="393"/>
      <c r="QWZ116" s="394"/>
      <c r="QXA116" s="395"/>
      <c r="QXB116" s="389"/>
      <c r="QXC116" s="390"/>
      <c r="QXD116" s="391"/>
      <c r="QXE116" s="392"/>
      <c r="QXF116" s="393"/>
      <c r="QXG116" s="394"/>
      <c r="QXH116" s="395"/>
      <c r="QXI116" s="389"/>
      <c r="QXJ116" s="390"/>
      <c r="QXK116" s="391"/>
      <c r="QXL116" s="392"/>
      <c r="QXM116" s="393"/>
      <c r="QXN116" s="394"/>
      <c r="QXO116" s="395"/>
      <c r="QXP116" s="389"/>
      <c r="QXQ116" s="390"/>
      <c r="QXR116" s="391"/>
      <c r="QXS116" s="392"/>
      <c r="QXT116" s="393"/>
      <c r="QXU116" s="394"/>
      <c r="QXV116" s="395"/>
      <c r="QXW116" s="389"/>
      <c r="QXX116" s="390"/>
      <c r="QXY116" s="391"/>
      <c r="QXZ116" s="392"/>
      <c r="QYA116" s="393"/>
      <c r="QYB116" s="394"/>
      <c r="QYC116" s="395"/>
      <c r="QYD116" s="389"/>
      <c r="QYE116" s="390"/>
      <c r="QYF116" s="391"/>
      <c r="QYG116" s="392"/>
      <c r="QYH116" s="393"/>
      <c r="QYI116" s="394"/>
      <c r="QYJ116" s="395"/>
      <c r="QYK116" s="389"/>
      <c r="QYL116" s="390"/>
      <c r="QYM116" s="391"/>
      <c r="QYN116" s="392"/>
      <c r="QYO116" s="393"/>
      <c r="QYP116" s="394"/>
      <c r="QYQ116" s="395"/>
      <c r="QYR116" s="389"/>
      <c r="QYS116" s="390"/>
      <c r="QYT116" s="391"/>
      <c r="QYU116" s="392"/>
      <c r="QYV116" s="393"/>
      <c r="QYW116" s="394"/>
      <c r="QYX116" s="395"/>
      <c r="QYY116" s="389"/>
      <c r="QYZ116" s="390"/>
      <c r="QZA116" s="391"/>
      <c r="QZB116" s="392"/>
      <c r="QZC116" s="393"/>
      <c r="QZD116" s="394"/>
      <c r="QZE116" s="395"/>
      <c r="QZF116" s="389"/>
      <c r="QZG116" s="390"/>
      <c r="QZH116" s="391"/>
      <c r="QZI116" s="392"/>
      <c r="QZJ116" s="393"/>
      <c r="QZK116" s="394"/>
      <c r="QZL116" s="395"/>
      <c r="QZM116" s="389"/>
      <c r="QZN116" s="390"/>
      <c r="QZO116" s="391"/>
      <c r="QZP116" s="392"/>
      <c r="QZQ116" s="393"/>
      <c r="QZR116" s="394"/>
      <c r="QZS116" s="395"/>
      <c r="QZT116" s="389"/>
      <c r="QZU116" s="390"/>
      <c r="QZV116" s="391"/>
      <c r="QZW116" s="392"/>
      <c r="QZX116" s="393"/>
      <c r="QZY116" s="394"/>
      <c r="QZZ116" s="395"/>
      <c r="RAA116" s="389"/>
      <c r="RAB116" s="390"/>
      <c r="RAC116" s="391"/>
      <c r="RAD116" s="392"/>
      <c r="RAE116" s="393"/>
      <c r="RAF116" s="394"/>
      <c r="RAG116" s="395"/>
      <c r="RAH116" s="389"/>
      <c r="RAI116" s="390"/>
      <c r="RAJ116" s="391"/>
      <c r="RAK116" s="392"/>
      <c r="RAL116" s="393"/>
      <c r="RAM116" s="394"/>
      <c r="RAN116" s="395"/>
      <c r="RAO116" s="389"/>
      <c r="RAP116" s="390"/>
      <c r="RAQ116" s="391"/>
      <c r="RAR116" s="392"/>
      <c r="RAS116" s="393"/>
      <c r="RAT116" s="394"/>
      <c r="RAU116" s="395"/>
      <c r="RAV116" s="389"/>
      <c r="RAW116" s="390"/>
      <c r="RAX116" s="391"/>
      <c r="RAY116" s="392"/>
      <c r="RAZ116" s="393"/>
      <c r="RBA116" s="394"/>
      <c r="RBB116" s="395"/>
      <c r="RBC116" s="389"/>
      <c r="RBD116" s="390"/>
      <c r="RBE116" s="391"/>
      <c r="RBF116" s="392"/>
      <c r="RBG116" s="393"/>
      <c r="RBH116" s="394"/>
      <c r="RBI116" s="395"/>
      <c r="RBJ116" s="389"/>
      <c r="RBK116" s="390"/>
      <c r="RBL116" s="391"/>
      <c r="RBM116" s="392"/>
      <c r="RBN116" s="393"/>
      <c r="RBO116" s="394"/>
      <c r="RBP116" s="395"/>
      <c r="RBQ116" s="389"/>
      <c r="RBR116" s="390"/>
      <c r="RBS116" s="391"/>
      <c r="RBT116" s="392"/>
      <c r="RBU116" s="393"/>
      <c r="RBV116" s="394"/>
      <c r="RBW116" s="395"/>
      <c r="RBX116" s="389"/>
      <c r="RBY116" s="390"/>
      <c r="RBZ116" s="391"/>
      <c r="RCA116" s="392"/>
      <c r="RCB116" s="393"/>
      <c r="RCC116" s="394"/>
      <c r="RCD116" s="395"/>
      <c r="RCE116" s="389"/>
      <c r="RCF116" s="390"/>
      <c r="RCG116" s="391"/>
      <c r="RCH116" s="392"/>
      <c r="RCI116" s="393"/>
      <c r="RCJ116" s="394"/>
      <c r="RCK116" s="395"/>
      <c r="RCL116" s="389"/>
      <c r="RCM116" s="390"/>
      <c r="RCN116" s="391"/>
      <c r="RCO116" s="392"/>
      <c r="RCP116" s="393"/>
      <c r="RCQ116" s="394"/>
      <c r="RCR116" s="395"/>
      <c r="RCS116" s="389"/>
      <c r="RCT116" s="390"/>
      <c r="RCU116" s="391"/>
      <c r="RCV116" s="392"/>
      <c r="RCW116" s="393"/>
      <c r="RCX116" s="394"/>
      <c r="RCY116" s="395"/>
      <c r="RCZ116" s="389"/>
      <c r="RDA116" s="390"/>
      <c r="RDB116" s="391"/>
      <c r="RDC116" s="392"/>
      <c r="RDD116" s="393"/>
      <c r="RDE116" s="394"/>
      <c r="RDF116" s="395"/>
      <c r="RDG116" s="389"/>
      <c r="RDH116" s="390"/>
      <c r="RDI116" s="391"/>
      <c r="RDJ116" s="392"/>
      <c r="RDK116" s="393"/>
      <c r="RDL116" s="394"/>
      <c r="RDM116" s="395"/>
      <c r="RDN116" s="389"/>
      <c r="RDO116" s="390"/>
      <c r="RDP116" s="391"/>
      <c r="RDQ116" s="392"/>
      <c r="RDR116" s="393"/>
      <c r="RDS116" s="394"/>
      <c r="RDT116" s="395"/>
      <c r="RDU116" s="389"/>
      <c r="RDV116" s="390"/>
      <c r="RDW116" s="391"/>
      <c r="RDX116" s="392"/>
      <c r="RDY116" s="393"/>
      <c r="RDZ116" s="394"/>
      <c r="REA116" s="395"/>
      <c r="REB116" s="389"/>
      <c r="REC116" s="390"/>
      <c r="RED116" s="391"/>
      <c r="REE116" s="392"/>
      <c r="REF116" s="393"/>
      <c r="REG116" s="394"/>
      <c r="REH116" s="395"/>
      <c r="REI116" s="389"/>
      <c r="REJ116" s="390"/>
      <c r="REK116" s="391"/>
      <c r="REL116" s="392"/>
      <c r="REM116" s="393"/>
      <c r="REN116" s="394"/>
      <c r="REO116" s="395"/>
      <c r="REP116" s="389"/>
      <c r="REQ116" s="390"/>
      <c r="RER116" s="391"/>
      <c r="RES116" s="392"/>
      <c r="RET116" s="393"/>
      <c r="REU116" s="394"/>
      <c r="REV116" s="395"/>
      <c r="REW116" s="389"/>
      <c r="REX116" s="390"/>
      <c r="REY116" s="391"/>
      <c r="REZ116" s="392"/>
      <c r="RFA116" s="393"/>
      <c r="RFB116" s="394"/>
      <c r="RFC116" s="395"/>
      <c r="RFD116" s="389"/>
      <c r="RFE116" s="390"/>
      <c r="RFF116" s="391"/>
      <c r="RFG116" s="392"/>
      <c r="RFH116" s="393"/>
      <c r="RFI116" s="394"/>
      <c r="RFJ116" s="395"/>
      <c r="RFK116" s="389"/>
      <c r="RFL116" s="390"/>
      <c r="RFM116" s="391"/>
      <c r="RFN116" s="392"/>
      <c r="RFO116" s="393"/>
      <c r="RFP116" s="394"/>
      <c r="RFQ116" s="395"/>
      <c r="RFR116" s="389"/>
      <c r="RFS116" s="390"/>
      <c r="RFT116" s="391"/>
      <c r="RFU116" s="392"/>
      <c r="RFV116" s="393"/>
      <c r="RFW116" s="394"/>
      <c r="RFX116" s="395"/>
      <c r="RFY116" s="389"/>
      <c r="RFZ116" s="390"/>
      <c r="RGA116" s="391"/>
      <c r="RGB116" s="392"/>
      <c r="RGC116" s="393"/>
      <c r="RGD116" s="394"/>
      <c r="RGE116" s="395"/>
      <c r="RGF116" s="389"/>
      <c r="RGG116" s="390"/>
      <c r="RGH116" s="391"/>
      <c r="RGI116" s="392"/>
      <c r="RGJ116" s="393"/>
      <c r="RGK116" s="394"/>
      <c r="RGL116" s="395"/>
      <c r="RGM116" s="389"/>
      <c r="RGN116" s="390"/>
      <c r="RGO116" s="391"/>
      <c r="RGP116" s="392"/>
      <c r="RGQ116" s="393"/>
      <c r="RGR116" s="394"/>
      <c r="RGS116" s="395"/>
      <c r="RGT116" s="389"/>
      <c r="RGU116" s="390"/>
      <c r="RGV116" s="391"/>
      <c r="RGW116" s="392"/>
      <c r="RGX116" s="393"/>
      <c r="RGY116" s="394"/>
      <c r="RGZ116" s="395"/>
      <c r="RHA116" s="389"/>
      <c r="RHB116" s="390"/>
      <c r="RHC116" s="391"/>
      <c r="RHD116" s="392"/>
      <c r="RHE116" s="393"/>
      <c r="RHF116" s="394"/>
      <c r="RHG116" s="395"/>
      <c r="RHH116" s="389"/>
      <c r="RHI116" s="390"/>
      <c r="RHJ116" s="391"/>
      <c r="RHK116" s="392"/>
      <c r="RHL116" s="393"/>
      <c r="RHM116" s="394"/>
      <c r="RHN116" s="395"/>
      <c r="RHO116" s="389"/>
      <c r="RHP116" s="390"/>
      <c r="RHQ116" s="391"/>
      <c r="RHR116" s="392"/>
      <c r="RHS116" s="393"/>
      <c r="RHT116" s="394"/>
      <c r="RHU116" s="395"/>
      <c r="RHV116" s="389"/>
      <c r="RHW116" s="390"/>
      <c r="RHX116" s="391"/>
      <c r="RHY116" s="392"/>
      <c r="RHZ116" s="393"/>
      <c r="RIA116" s="394"/>
      <c r="RIB116" s="395"/>
      <c r="RIC116" s="389"/>
      <c r="RID116" s="390"/>
      <c r="RIE116" s="391"/>
      <c r="RIF116" s="392"/>
      <c r="RIG116" s="393"/>
      <c r="RIH116" s="394"/>
      <c r="RII116" s="395"/>
      <c r="RIJ116" s="389"/>
      <c r="RIK116" s="390"/>
      <c r="RIL116" s="391"/>
      <c r="RIM116" s="392"/>
      <c r="RIN116" s="393"/>
      <c r="RIO116" s="394"/>
      <c r="RIP116" s="395"/>
      <c r="RIQ116" s="389"/>
      <c r="RIR116" s="390"/>
      <c r="RIS116" s="391"/>
      <c r="RIT116" s="392"/>
      <c r="RIU116" s="393"/>
      <c r="RIV116" s="394"/>
      <c r="RIW116" s="395"/>
      <c r="RIX116" s="389"/>
      <c r="RIY116" s="390"/>
      <c r="RIZ116" s="391"/>
      <c r="RJA116" s="392"/>
      <c r="RJB116" s="393"/>
      <c r="RJC116" s="394"/>
      <c r="RJD116" s="395"/>
      <c r="RJE116" s="389"/>
      <c r="RJF116" s="390"/>
      <c r="RJG116" s="391"/>
      <c r="RJH116" s="392"/>
      <c r="RJI116" s="393"/>
      <c r="RJJ116" s="394"/>
      <c r="RJK116" s="395"/>
      <c r="RJL116" s="389"/>
      <c r="RJM116" s="390"/>
      <c r="RJN116" s="391"/>
      <c r="RJO116" s="392"/>
      <c r="RJP116" s="393"/>
      <c r="RJQ116" s="394"/>
      <c r="RJR116" s="395"/>
      <c r="RJS116" s="389"/>
      <c r="RJT116" s="390"/>
      <c r="RJU116" s="391"/>
      <c r="RJV116" s="392"/>
      <c r="RJW116" s="393"/>
      <c r="RJX116" s="394"/>
      <c r="RJY116" s="395"/>
      <c r="RJZ116" s="389"/>
      <c r="RKA116" s="390"/>
      <c r="RKB116" s="391"/>
      <c r="RKC116" s="392"/>
      <c r="RKD116" s="393"/>
      <c r="RKE116" s="394"/>
      <c r="RKF116" s="395"/>
      <c r="RKG116" s="389"/>
      <c r="RKH116" s="390"/>
      <c r="RKI116" s="391"/>
      <c r="RKJ116" s="392"/>
      <c r="RKK116" s="393"/>
      <c r="RKL116" s="394"/>
      <c r="RKM116" s="395"/>
      <c r="RKN116" s="389"/>
      <c r="RKO116" s="390"/>
      <c r="RKP116" s="391"/>
      <c r="RKQ116" s="392"/>
      <c r="RKR116" s="393"/>
      <c r="RKS116" s="394"/>
      <c r="RKT116" s="395"/>
      <c r="RKU116" s="389"/>
      <c r="RKV116" s="390"/>
      <c r="RKW116" s="391"/>
      <c r="RKX116" s="392"/>
      <c r="RKY116" s="393"/>
      <c r="RKZ116" s="394"/>
      <c r="RLA116" s="395"/>
      <c r="RLB116" s="389"/>
      <c r="RLC116" s="390"/>
      <c r="RLD116" s="391"/>
      <c r="RLE116" s="392"/>
      <c r="RLF116" s="393"/>
      <c r="RLG116" s="394"/>
      <c r="RLH116" s="395"/>
      <c r="RLI116" s="389"/>
      <c r="RLJ116" s="390"/>
      <c r="RLK116" s="391"/>
      <c r="RLL116" s="392"/>
      <c r="RLM116" s="393"/>
      <c r="RLN116" s="394"/>
      <c r="RLO116" s="395"/>
      <c r="RLP116" s="389"/>
      <c r="RLQ116" s="390"/>
      <c r="RLR116" s="391"/>
      <c r="RLS116" s="392"/>
      <c r="RLT116" s="393"/>
      <c r="RLU116" s="394"/>
      <c r="RLV116" s="395"/>
      <c r="RLW116" s="389"/>
      <c r="RLX116" s="390"/>
      <c r="RLY116" s="391"/>
      <c r="RLZ116" s="392"/>
      <c r="RMA116" s="393"/>
      <c r="RMB116" s="394"/>
      <c r="RMC116" s="395"/>
      <c r="RMD116" s="389"/>
      <c r="RME116" s="390"/>
      <c r="RMF116" s="391"/>
      <c r="RMG116" s="392"/>
      <c r="RMH116" s="393"/>
      <c r="RMI116" s="394"/>
      <c r="RMJ116" s="395"/>
      <c r="RMK116" s="389"/>
      <c r="RML116" s="390"/>
      <c r="RMM116" s="391"/>
      <c r="RMN116" s="392"/>
      <c r="RMO116" s="393"/>
      <c r="RMP116" s="394"/>
      <c r="RMQ116" s="395"/>
      <c r="RMR116" s="389"/>
      <c r="RMS116" s="390"/>
      <c r="RMT116" s="391"/>
      <c r="RMU116" s="392"/>
      <c r="RMV116" s="393"/>
      <c r="RMW116" s="394"/>
      <c r="RMX116" s="395"/>
      <c r="RMY116" s="389"/>
      <c r="RMZ116" s="390"/>
      <c r="RNA116" s="391"/>
      <c r="RNB116" s="392"/>
      <c r="RNC116" s="393"/>
      <c r="RND116" s="394"/>
      <c r="RNE116" s="395"/>
      <c r="RNF116" s="389"/>
      <c r="RNG116" s="390"/>
      <c r="RNH116" s="391"/>
      <c r="RNI116" s="392"/>
      <c r="RNJ116" s="393"/>
      <c r="RNK116" s="394"/>
      <c r="RNL116" s="395"/>
      <c r="RNM116" s="389"/>
      <c r="RNN116" s="390"/>
      <c r="RNO116" s="391"/>
      <c r="RNP116" s="392"/>
      <c r="RNQ116" s="393"/>
      <c r="RNR116" s="394"/>
      <c r="RNS116" s="395"/>
      <c r="RNT116" s="389"/>
      <c r="RNU116" s="390"/>
      <c r="RNV116" s="391"/>
      <c r="RNW116" s="392"/>
      <c r="RNX116" s="393"/>
      <c r="RNY116" s="394"/>
      <c r="RNZ116" s="395"/>
      <c r="ROA116" s="389"/>
      <c r="ROB116" s="390"/>
      <c r="ROC116" s="391"/>
      <c r="ROD116" s="392"/>
      <c r="ROE116" s="393"/>
      <c r="ROF116" s="394"/>
      <c r="ROG116" s="395"/>
      <c r="ROH116" s="389"/>
      <c r="ROI116" s="390"/>
      <c r="ROJ116" s="391"/>
      <c r="ROK116" s="392"/>
      <c r="ROL116" s="393"/>
      <c r="ROM116" s="394"/>
      <c r="RON116" s="395"/>
      <c r="ROO116" s="389"/>
      <c r="ROP116" s="390"/>
      <c r="ROQ116" s="391"/>
      <c r="ROR116" s="392"/>
      <c r="ROS116" s="393"/>
      <c r="ROT116" s="394"/>
      <c r="ROU116" s="395"/>
      <c r="ROV116" s="389"/>
      <c r="ROW116" s="390"/>
      <c r="ROX116" s="391"/>
      <c r="ROY116" s="392"/>
      <c r="ROZ116" s="393"/>
      <c r="RPA116" s="394"/>
      <c r="RPB116" s="395"/>
      <c r="RPC116" s="389"/>
      <c r="RPD116" s="390"/>
      <c r="RPE116" s="391"/>
      <c r="RPF116" s="392"/>
      <c r="RPG116" s="393"/>
      <c r="RPH116" s="394"/>
      <c r="RPI116" s="395"/>
      <c r="RPJ116" s="389"/>
      <c r="RPK116" s="390"/>
      <c r="RPL116" s="391"/>
      <c r="RPM116" s="392"/>
      <c r="RPN116" s="393"/>
      <c r="RPO116" s="394"/>
      <c r="RPP116" s="395"/>
      <c r="RPQ116" s="389"/>
      <c r="RPR116" s="390"/>
      <c r="RPS116" s="391"/>
      <c r="RPT116" s="392"/>
      <c r="RPU116" s="393"/>
      <c r="RPV116" s="394"/>
      <c r="RPW116" s="395"/>
      <c r="RPX116" s="389"/>
      <c r="RPY116" s="390"/>
      <c r="RPZ116" s="391"/>
      <c r="RQA116" s="392"/>
      <c r="RQB116" s="393"/>
      <c r="RQC116" s="394"/>
      <c r="RQD116" s="395"/>
      <c r="RQE116" s="389"/>
      <c r="RQF116" s="390"/>
      <c r="RQG116" s="391"/>
      <c r="RQH116" s="392"/>
      <c r="RQI116" s="393"/>
      <c r="RQJ116" s="394"/>
      <c r="RQK116" s="395"/>
      <c r="RQL116" s="389"/>
      <c r="RQM116" s="390"/>
      <c r="RQN116" s="391"/>
      <c r="RQO116" s="392"/>
      <c r="RQP116" s="393"/>
      <c r="RQQ116" s="394"/>
      <c r="RQR116" s="395"/>
      <c r="RQS116" s="389"/>
      <c r="RQT116" s="390"/>
      <c r="RQU116" s="391"/>
      <c r="RQV116" s="392"/>
      <c r="RQW116" s="393"/>
      <c r="RQX116" s="394"/>
      <c r="RQY116" s="395"/>
      <c r="RQZ116" s="389"/>
      <c r="RRA116" s="390"/>
      <c r="RRB116" s="391"/>
      <c r="RRC116" s="392"/>
      <c r="RRD116" s="393"/>
      <c r="RRE116" s="394"/>
      <c r="RRF116" s="395"/>
      <c r="RRG116" s="389"/>
      <c r="RRH116" s="390"/>
      <c r="RRI116" s="391"/>
      <c r="RRJ116" s="392"/>
      <c r="RRK116" s="393"/>
      <c r="RRL116" s="394"/>
      <c r="RRM116" s="395"/>
      <c r="RRN116" s="389"/>
      <c r="RRO116" s="390"/>
      <c r="RRP116" s="391"/>
      <c r="RRQ116" s="392"/>
      <c r="RRR116" s="393"/>
      <c r="RRS116" s="394"/>
      <c r="RRT116" s="395"/>
      <c r="RRU116" s="389"/>
      <c r="RRV116" s="390"/>
      <c r="RRW116" s="391"/>
      <c r="RRX116" s="392"/>
      <c r="RRY116" s="393"/>
      <c r="RRZ116" s="394"/>
      <c r="RSA116" s="395"/>
      <c r="RSB116" s="389"/>
      <c r="RSC116" s="390"/>
      <c r="RSD116" s="391"/>
      <c r="RSE116" s="392"/>
      <c r="RSF116" s="393"/>
      <c r="RSG116" s="394"/>
      <c r="RSH116" s="395"/>
      <c r="RSI116" s="389"/>
      <c r="RSJ116" s="390"/>
      <c r="RSK116" s="391"/>
      <c r="RSL116" s="392"/>
      <c r="RSM116" s="393"/>
      <c r="RSN116" s="394"/>
      <c r="RSO116" s="395"/>
      <c r="RSP116" s="389"/>
      <c r="RSQ116" s="390"/>
      <c r="RSR116" s="391"/>
      <c r="RSS116" s="392"/>
      <c r="RST116" s="393"/>
      <c r="RSU116" s="394"/>
      <c r="RSV116" s="395"/>
      <c r="RSW116" s="389"/>
      <c r="RSX116" s="390"/>
      <c r="RSY116" s="391"/>
      <c r="RSZ116" s="392"/>
      <c r="RTA116" s="393"/>
      <c r="RTB116" s="394"/>
      <c r="RTC116" s="395"/>
      <c r="RTD116" s="389"/>
      <c r="RTE116" s="390"/>
      <c r="RTF116" s="391"/>
      <c r="RTG116" s="392"/>
      <c r="RTH116" s="393"/>
      <c r="RTI116" s="394"/>
      <c r="RTJ116" s="395"/>
      <c r="RTK116" s="389"/>
      <c r="RTL116" s="390"/>
      <c r="RTM116" s="391"/>
      <c r="RTN116" s="392"/>
      <c r="RTO116" s="393"/>
      <c r="RTP116" s="394"/>
      <c r="RTQ116" s="395"/>
      <c r="RTR116" s="389"/>
      <c r="RTS116" s="390"/>
      <c r="RTT116" s="391"/>
      <c r="RTU116" s="392"/>
      <c r="RTV116" s="393"/>
      <c r="RTW116" s="394"/>
      <c r="RTX116" s="395"/>
      <c r="RTY116" s="389"/>
      <c r="RTZ116" s="390"/>
      <c r="RUA116" s="391"/>
      <c r="RUB116" s="392"/>
      <c r="RUC116" s="393"/>
      <c r="RUD116" s="394"/>
      <c r="RUE116" s="395"/>
      <c r="RUF116" s="389"/>
      <c r="RUG116" s="390"/>
      <c r="RUH116" s="391"/>
      <c r="RUI116" s="392"/>
      <c r="RUJ116" s="393"/>
      <c r="RUK116" s="394"/>
      <c r="RUL116" s="395"/>
      <c r="RUM116" s="389"/>
      <c r="RUN116" s="390"/>
      <c r="RUO116" s="391"/>
      <c r="RUP116" s="392"/>
      <c r="RUQ116" s="393"/>
      <c r="RUR116" s="394"/>
      <c r="RUS116" s="395"/>
      <c r="RUT116" s="389"/>
      <c r="RUU116" s="390"/>
      <c r="RUV116" s="391"/>
      <c r="RUW116" s="392"/>
      <c r="RUX116" s="393"/>
      <c r="RUY116" s="394"/>
      <c r="RUZ116" s="395"/>
      <c r="RVA116" s="389"/>
      <c r="RVB116" s="390"/>
      <c r="RVC116" s="391"/>
      <c r="RVD116" s="392"/>
      <c r="RVE116" s="393"/>
      <c r="RVF116" s="394"/>
      <c r="RVG116" s="395"/>
      <c r="RVH116" s="389"/>
      <c r="RVI116" s="390"/>
      <c r="RVJ116" s="391"/>
      <c r="RVK116" s="392"/>
      <c r="RVL116" s="393"/>
      <c r="RVM116" s="394"/>
      <c r="RVN116" s="395"/>
      <c r="RVO116" s="389"/>
      <c r="RVP116" s="390"/>
      <c r="RVQ116" s="391"/>
      <c r="RVR116" s="392"/>
      <c r="RVS116" s="393"/>
      <c r="RVT116" s="394"/>
      <c r="RVU116" s="395"/>
      <c r="RVV116" s="389"/>
      <c r="RVW116" s="390"/>
      <c r="RVX116" s="391"/>
      <c r="RVY116" s="392"/>
      <c r="RVZ116" s="393"/>
      <c r="RWA116" s="394"/>
      <c r="RWB116" s="395"/>
      <c r="RWC116" s="389"/>
      <c r="RWD116" s="390"/>
      <c r="RWE116" s="391"/>
      <c r="RWF116" s="392"/>
      <c r="RWG116" s="393"/>
      <c r="RWH116" s="394"/>
      <c r="RWI116" s="395"/>
      <c r="RWJ116" s="389"/>
      <c r="RWK116" s="390"/>
      <c r="RWL116" s="391"/>
      <c r="RWM116" s="392"/>
      <c r="RWN116" s="393"/>
      <c r="RWO116" s="394"/>
      <c r="RWP116" s="395"/>
      <c r="RWQ116" s="389"/>
      <c r="RWR116" s="390"/>
      <c r="RWS116" s="391"/>
      <c r="RWT116" s="392"/>
      <c r="RWU116" s="393"/>
      <c r="RWV116" s="394"/>
      <c r="RWW116" s="395"/>
      <c r="RWX116" s="389"/>
      <c r="RWY116" s="390"/>
      <c r="RWZ116" s="391"/>
      <c r="RXA116" s="392"/>
      <c r="RXB116" s="393"/>
      <c r="RXC116" s="394"/>
      <c r="RXD116" s="395"/>
      <c r="RXE116" s="389"/>
      <c r="RXF116" s="390"/>
      <c r="RXG116" s="391"/>
      <c r="RXH116" s="392"/>
      <c r="RXI116" s="393"/>
      <c r="RXJ116" s="394"/>
      <c r="RXK116" s="395"/>
      <c r="RXL116" s="389"/>
      <c r="RXM116" s="390"/>
      <c r="RXN116" s="391"/>
      <c r="RXO116" s="392"/>
      <c r="RXP116" s="393"/>
      <c r="RXQ116" s="394"/>
      <c r="RXR116" s="395"/>
      <c r="RXS116" s="389"/>
      <c r="RXT116" s="390"/>
      <c r="RXU116" s="391"/>
      <c r="RXV116" s="392"/>
      <c r="RXW116" s="393"/>
      <c r="RXX116" s="394"/>
      <c r="RXY116" s="395"/>
      <c r="RXZ116" s="389"/>
      <c r="RYA116" s="390"/>
      <c r="RYB116" s="391"/>
      <c r="RYC116" s="392"/>
      <c r="RYD116" s="393"/>
      <c r="RYE116" s="394"/>
      <c r="RYF116" s="395"/>
      <c r="RYG116" s="389"/>
      <c r="RYH116" s="390"/>
      <c r="RYI116" s="391"/>
      <c r="RYJ116" s="392"/>
      <c r="RYK116" s="393"/>
      <c r="RYL116" s="394"/>
      <c r="RYM116" s="395"/>
      <c r="RYN116" s="389"/>
      <c r="RYO116" s="390"/>
      <c r="RYP116" s="391"/>
      <c r="RYQ116" s="392"/>
      <c r="RYR116" s="393"/>
      <c r="RYS116" s="394"/>
      <c r="RYT116" s="395"/>
      <c r="RYU116" s="389"/>
      <c r="RYV116" s="390"/>
      <c r="RYW116" s="391"/>
      <c r="RYX116" s="392"/>
      <c r="RYY116" s="393"/>
      <c r="RYZ116" s="394"/>
      <c r="RZA116" s="395"/>
      <c r="RZB116" s="389"/>
      <c r="RZC116" s="390"/>
      <c r="RZD116" s="391"/>
      <c r="RZE116" s="392"/>
      <c r="RZF116" s="393"/>
      <c r="RZG116" s="394"/>
      <c r="RZH116" s="395"/>
      <c r="RZI116" s="389"/>
      <c r="RZJ116" s="390"/>
      <c r="RZK116" s="391"/>
      <c r="RZL116" s="392"/>
      <c r="RZM116" s="393"/>
      <c r="RZN116" s="394"/>
      <c r="RZO116" s="395"/>
      <c r="RZP116" s="389"/>
      <c r="RZQ116" s="390"/>
      <c r="RZR116" s="391"/>
      <c r="RZS116" s="392"/>
      <c r="RZT116" s="393"/>
      <c r="RZU116" s="394"/>
      <c r="RZV116" s="395"/>
      <c r="RZW116" s="389"/>
      <c r="RZX116" s="390"/>
      <c r="RZY116" s="391"/>
      <c r="RZZ116" s="392"/>
      <c r="SAA116" s="393"/>
      <c r="SAB116" s="394"/>
      <c r="SAC116" s="395"/>
      <c r="SAD116" s="389"/>
      <c r="SAE116" s="390"/>
      <c r="SAF116" s="391"/>
      <c r="SAG116" s="392"/>
      <c r="SAH116" s="393"/>
      <c r="SAI116" s="394"/>
      <c r="SAJ116" s="395"/>
      <c r="SAK116" s="389"/>
      <c r="SAL116" s="390"/>
      <c r="SAM116" s="391"/>
      <c r="SAN116" s="392"/>
      <c r="SAO116" s="393"/>
      <c r="SAP116" s="394"/>
      <c r="SAQ116" s="395"/>
      <c r="SAR116" s="389"/>
      <c r="SAS116" s="390"/>
      <c r="SAT116" s="391"/>
      <c r="SAU116" s="392"/>
      <c r="SAV116" s="393"/>
      <c r="SAW116" s="394"/>
      <c r="SAX116" s="395"/>
      <c r="SAY116" s="389"/>
      <c r="SAZ116" s="390"/>
      <c r="SBA116" s="391"/>
      <c r="SBB116" s="392"/>
      <c r="SBC116" s="393"/>
      <c r="SBD116" s="394"/>
      <c r="SBE116" s="395"/>
      <c r="SBF116" s="389"/>
      <c r="SBG116" s="390"/>
      <c r="SBH116" s="391"/>
      <c r="SBI116" s="392"/>
      <c r="SBJ116" s="393"/>
      <c r="SBK116" s="394"/>
      <c r="SBL116" s="395"/>
      <c r="SBM116" s="389"/>
      <c r="SBN116" s="390"/>
      <c r="SBO116" s="391"/>
      <c r="SBP116" s="392"/>
      <c r="SBQ116" s="393"/>
      <c r="SBR116" s="394"/>
      <c r="SBS116" s="395"/>
      <c r="SBT116" s="389"/>
      <c r="SBU116" s="390"/>
      <c r="SBV116" s="391"/>
      <c r="SBW116" s="392"/>
      <c r="SBX116" s="393"/>
      <c r="SBY116" s="394"/>
      <c r="SBZ116" s="395"/>
      <c r="SCA116" s="389"/>
      <c r="SCB116" s="390"/>
      <c r="SCC116" s="391"/>
      <c r="SCD116" s="392"/>
      <c r="SCE116" s="393"/>
      <c r="SCF116" s="394"/>
      <c r="SCG116" s="395"/>
      <c r="SCH116" s="389"/>
      <c r="SCI116" s="390"/>
      <c r="SCJ116" s="391"/>
      <c r="SCK116" s="392"/>
      <c r="SCL116" s="393"/>
      <c r="SCM116" s="394"/>
      <c r="SCN116" s="395"/>
      <c r="SCO116" s="389"/>
      <c r="SCP116" s="390"/>
      <c r="SCQ116" s="391"/>
      <c r="SCR116" s="392"/>
      <c r="SCS116" s="393"/>
      <c r="SCT116" s="394"/>
      <c r="SCU116" s="395"/>
      <c r="SCV116" s="389"/>
      <c r="SCW116" s="390"/>
      <c r="SCX116" s="391"/>
      <c r="SCY116" s="392"/>
      <c r="SCZ116" s="393"/>
      <c r="SDA116" s="394"/>
      <c r="SDB116" s="395"/>
      <c r="SDC116" s="389"/>
      <c r="SDD116" s="390"/>
      <c r="SDE116" s="391"/>
      <c r="SDF116" s="392"/>
      <c r="SDG116" s="393"/>
      <c r="SDH116" s="394"/>
      <c r="SDI116" s="395"/>
      <c r="SDJ116" s="389"/>
      <c r="SDK116" s="390"/>
      <c r="SDL116" s="391"/>
      <c r="SDM116" s="392"/>
      <c r="SDN116" s="393"/>
      <c r="SDO116" s="394"/>
      <c r="SDP116" s="395"/>
      <c r="SDQ116" s="389"/>
      <c r="SDR116" s="390"/>
      <c r="SDS116" s="391"/>
      <c r="SDT116" s="392"/>
      <c r="SDU116" s="393"/>
      <c r="SDV116" s="394"/>
      <c r="SDW116" s="395"/>
      <c r="SDX116" s="389"/>
      <c r="SDY116" s="390"/>
      <c r="SDZ116" s="391"/>
      <c r="SEA116" s="392"/>
      <c r="SEB116" s="393"/>
      <c r="SEC116" s="394"/>
      <c r="SED116" s="395"/>
      <c r="SEE116" s="389"/>
      <c r="SEF116" s="390"/>
      <c r="SEG116" s="391"/>
      <c r="SEH116" s="392"/>
      <c r="SEI116" s="393"/>
      <c r="SEJ116" s="394"/>
      <c r="SEK116" s="395"/>
      <c r="SEL116" s="389"/>
      <c r="SEM116" s="390"/>
      <c r="SEN116" s="391"/>
      <c r="SEO116" s="392"/>
      <c r="SEP116" s="393"/>
      <c r="SEQ116" s="394"/>
      <c r="SER116" s="395"/>
      <c r="SES116" s="389"/>
      <c r="SET116" s="390"/>
      <c r="SEU116" s="391"/>
      <c r="SEV116" s="392"/>
      <c r="SEW116" s="393"/>
      <c r="SEX116" s="394"/>
      <c r="SEY116" s="395"/>
      <c r="SEZ116" s="389"/>
      <c r="SFA116" s="390"/>
      <c r="SFB116" s="391"/>
      <c r="SFC116" s="392"/>
      <c r="SFD116" s="393"/>
      <c r="SFE116" s="394"/>
      <c r="SFF116" s="395"/>
      <c r="SFG116" s="389"/>
      <c r="SFH116" s="390"/>
      <c r="SFI116" s="391"/>
      <c r="SFJ116" s="392"/>
      <c r="SFK116" s="393"/>
      <c r="SFL116" s="394"/>
      <c r="SFM116" s="395"/>
      <c r="SFN116" s="389"/>
      <c r="SFO116" s="390"/>
      <c r="SFP116" s="391"/>
      <c r="SFQ116" s="392"/>
      <c r="SFR116" s="393"/>
      <c r="SFS116" s="394"/>
      <c r="SFT116" s="395"/>
      <c r="SFU116" s="389"/>
      <c r="SFV116" s="390"/>
      <c r="SFW116" s="391"/>
      <c r="SFX116" s="392"/>
      <c r="SFY116" s="393"/>
      <c r="SFZ116" s="394"/>
      <c r="SGA116" s="395"/>
      <c r="SGB116" s="389"/>
      <c r="SGC116" s="390"/>
      <c r="SGD116" s="391"/>
      <c r="SGE116" s="392"/>
      <c r="SGF116" s="393"/>
      <c r="SGG116" s="394"/>
      <c r="SGH116" s="395"/>
      <c r="SGI116" s="389"/>
      <c r="SGJ116" s="390"/>
      <c r="SGK116" s="391"/>
      <c r="SGL116" s="392"/>
      <c r="SGM116" s="393"/>
      <c r="SGN116" s="394"/>
      <c r="SGO116" s="395"/>
      <c r="SGP116" s="389"/>
      <c r="SGQ116" s="390"/>
      <c r="SGR116" s="391"/>
      <c r="SGS116" s="392"/>
      <c r="SGT116" s="393"/>
      <c r="SGU116" s="394"/>
      <c r="SGV116" s="395"/>
      <c r="SGW116" s="389"/>
      <c r="SGX116" s="390"/>
      <c r="SGY116" s="391"/>
      <c r="SGZ116" s="392"/>
      <c r="SHA116" s="393"/>
      <c r="SHB116" s="394"/>
      <c r="SHC116" s="395"/>
      <c r="SHD116" s="389"/>
      <c r="SHE116" s="390"/>
      <c r="SHF116" s="391"/>
      <c r="SHG116" s="392"/>
      <c r="SHH116" s="393"/>
      <c r="SHI116" s="394"/>
      <c r="SHJ116" s="395"/>
      <c r="SHK116" s="389"/>
      <c r="SHL116" s="390"/>
      <c r="SHM116" s="391"/>
      <c r="SHN116" s="392"/>
      <c r="SHO116" s="393"/>
      <c r="SHP116" s="394"/>
      <c r="SHQ116" s="395"/>
      <c r="SHR116" s="389"/>
      <c r="SHS116" s="390"/>
      <c r="SHT116" s="391"/>
      <c r="SHU116" s="392"/>
      <c r="SHV116" s="393"/>
      <c r="SHW116" s="394"/>
      <c r="SHX116" s="395"/>
      <c r="SHY116" s="389"/>
      <c r="SHZ116" s="390"/>
      <c r="SIA116" s="391"/>
      <c r="SIB116" s="392"/>
      <c r="SIC116" s="393"/>
      <c r="SID116" s="394"/>
      <c r="SIE116" s="395"/>
      <c r="SIF116" s="389"/>
      <c r="SIG116" s="390"/>
      <c r="SIH116" s="391"/>
      <c r="SII116" s="392"/>
      <c r="SIJ116" s="393"/>
      <c r="SIK116" s="394"/>
      <c r="SIL116" s="395"/>
      <c r="SIM116" s="389"/>
      <c r="SIN116" s="390"/>
      <c r="SIO116" s="391"/>
      <c r="SIP116" s="392"/>
      <c r="SIQ116" s="393"/>
      <c r="SIR116" s="394"/>
      <c r="SIS116" s="395"/>
      <c r="SIT116" s="389"/>
      <c r="SIU116" s="390"/>
      <c r="SIV116" s="391"/>
      <c r="SIW116" s="392"/>
      <c r="SIX116" s="393"/>
      <c r="SIY116" s="394"/>
      <c r="SIZ116" s="395"/>
      <c r="SJA116" s="389"/>
      <c r="SJB116" s="390"/>
      <c r="SJC116" s="391"/>
      <c r="SJD116" s="392"/>
      <c r="SJE116" s="393"/>
      <c r="SJF116" s="394"/>
      <c r="SJG116" s="395"/>
      <c r="SJH116" s="389"/>
      <c r="SJI116" s="390"/>
      <c r="SJJ116" s="391"/>
      <c r="SJK116" s="392"/>
      <c r="SJL116" s="393"/>
      <c r="SJM116" s="394"/>
      <c r="SJN116" s="395"/>
      <c r="SJO116" s="389"/>
      <c r="SJP116" s="390"/>
      <c r="SJQ116" s="391"/>
      <c r="SJR116" s="392"/>
      <c r="SJS116" s="393"/>
      <c r="SJT116" s="394"/>
      <c r="SJU116" s="395"/>
      <c r="SJV116" s="389"/>
      <c r="SJW116" s="390"/>
      <c r="SJX116" s="391"/>
      <c r="SJY116" s="392"/>
      <c r="SJZ116" s="393"/>
      <c r="SKA116" s="394"/>
      <c r="SKB116" s="395"/>
      <c r="SKC116" s="389"/>
      <c r="SKD116" s="390"/>
      <c r="SKE116" s="391"/>
      <c r="SKF116" s="392"/>
      <c r="SKG116" s="393"/>
      <c r="SKH116" s="394"/>
      <c r="SKI116" s="395"/>
      <c r="SKJ116" s="389"/>
      <c r="SKK116" s="390"/>
      <c r="SKL116" s="391"/>
      <c r="SKM116" s="392"/>
      <c r="SKN116" s="393"/>
      <c r="SKO116" s="394"/>
      <c r="SKP116" s="395"/>
      <c r="SKQ116" s="389"/>
      <c r="SKR116" s="390"/>
      <c r="SKS116" s="391"/>
      <c r="SKT116" s="392"/>
      <c r="SKU116" s="393"/>
      <c r="SKV116" s="394"/>
      <c r="SKW116" s="395"/>
      <c r="SKX116" s="389"/>
      <c r="SKY116" s="390"/>
      <c r="SKZ116" s="391"/>
      <c r="SLA116" s="392"/>
      <c r="SLB116" s="393"/>
      <c r="SLC116" s="394"/>
      <c r="SLD116" s="395"/>
      <c r="SLE116" s="389"/>
      <c r="SLF116" s="390"/>
      <c r="SLG116" s="391"/>
      <c r="SLH116" s="392"/>
      <c r="SLI116" s="393"/>
      <c r="SLJ116" s="394"/>
      <c r="SLK116" s="395"/>
      <c r="SLL116" s="389"/>
      <c r="SLM116" s="390"/>
      <c r="SLN116" s="391"/>
      <c r="SLO116" s="392"/>
      <c r="SLP116" s="393"/>
      <c r="SLQ116" s="394"/>
      <c r="SLR116" s="395"/>
      <c r="SLS116" s="389"/>
      <c r="SLT116" s="390"/>
      <c r="SLU116" s="391"/>
      <c r="SLV116" s="392"/>
      <c r="SLW116" s="393"/>
      <c r="SLX116" s="394"/>
      <c r="SLY116" s="395"/>
      <c r="SLZ116" s="389"/>
      <c r="SMA116" s="390"/>
      <c r="SMB116" s="391"/>
      <c r="SMC116" s="392"/>
      <c r="SMD116" s="393"/>
      <c r="SME116" s="394"/>
      <c r="SMF116" s="395"/>
      <c r="SMG116" s="389"/>
      <c r="SMH116" s="390"/>
      <c r="SMI116" s="391"/>
      <c r="SMJ116" s="392"/>
      <c r="SMK116" s="393"/>
      <c r="SML116" s="394"/>
      <c r="SMM116" s="395"/>
      <c r="SMN116" s="389"/>
      <c r="SMO116" s="390"/>
      <c r="SMP116" s="391"/>
      <c r="SMQ116" s="392"/>
      <c r="SMR116" s="393"/>
      <c r="SMS116" s="394"/>
      <c r="SMT116" s="395"/>
      <c r="SMU116" s="389"/>
      <c r="SMV116" s="390"/>
      <c r="SMW116" s="391"/>
      <c r="SMX116" s="392"/>
      <c r="SMY116" s="393"/>
      <c r="SMZ116" s="394"/>
      <c r="SNA116" s="395"/>
      <c r="SNB116" s="389"/>
      <c r="SNC116" s="390"/>
      <c r="SND116" s="391"/>
      <c r="SNE116" s="392"/>
      <c r="SNF116" s="393"/>
      <c r="SNG116" s="394"/>
      <c r="SNH116" s="395"/>
      <c r="SNI116" s="389"/>
      <c r="SNJ116" s="390"/>
      <c r="SNK116" s="391"/>
      <c r="SNL116" s="392"/>
      <c r="SNM116" s="393"/>
      <c r="SNN116" s="394"/>
      <c r="SNO116" s="395"/>
      <c r="SNP116" s="389"/>
      <c r="SNQ116" s="390"/>
      <c r="SNR116" s="391"/>
      <c r="SNS116" s="392"/>
      <c r="SNT116" s="393"/>
      <c r="SNU116" s="394"/>
      <c r="SNV116" s="395"/>
      <c r="SNW116" s="389"/>
      <c r="SNX116" s="390"/>
      <c r="SNY116" s="391"/>
      <c r="SNZ116" s="392"/>
      <c r="SOA116" s="393"/>
      <c r="SOB116" s="394"/>
      <c r="SOC116" s="395"/>
      <c r="SOD116" s="389"/>
      <c r="SOE116" s="390"/>
      <c r="SOF116" s="391"/>
      <c r="SOG116" s="392"/>
      <c r="SOH116" s="393"/>
      <c r="SOI116" s="394"/>
      <c r="SOJ116" s="395"/>
      <c r="SOK116" s="389"/>
      <c r="SOL116" s="390"/>
      <c r="SOM116" s="391"/>
      <c r="SON116" s="392"/>
      <c r="SOO116" s="393"/>
      <c r="SOP116" s="394"/>
      <c r="SOQ116" s="395"/>
      <c r="SOR116" s="389"/>
      <c r="SOS116" s="390"/>
      <c r="SOT116" s="391"/>
      <c r="SOU116" s="392"/>
      <c r="SOV116" s="393"/>
      <c r="SOW116" s="394"/>
      <c r="SOX116" s="395"/>
      <c r="SOY116" s="389"/>
      <c r="SOZ116" s="390"/>
      <c r="SPA116" s="391"/>
      <c r="SPB116" s="392"/>
      <c r="SPC116" s="393"/>
      <c r="SPD116" s="394"/>
      <c r="SPE116" s="395"/>
      <c r="SPF116" s="389"/>
      <c r="SPG116" s="390"/>
      <c r="SPH116" s="391"/>
      <c r="SPI116" s="392"/>
      <c r="SPJ116" s="393"/>
      <c r="SPK116" s="394"/>
      <c r="SPL116" s="395"/>
      <c r="SPM116" s="389"/>
      <c r="SPN116" s="390"/>
      <c r="SPO116" s="391"/>
      <c r="SPP116" s="392"/>
      <c r="SPQ116" s="393"/>
      <c r="SPR116" s="394"/>
      <c r="SPS116" s="395"/>
      <c r="SPT116" s="389"/>
      <c r="SPU116" s="390"/>
      <c r="SPV116" s="391"/>
      <c r="SPW116" s="392"/>
      <c r="SPX116" s="393"/>
      <c r="SPY116" s="394"/>
      <c r="SPZ116" s="395"/>
      <c r="SQA116" s="389"/>
      <c r="SQB116" s="390"/>
      <c r="SQC116" s="391"/>
      <c r="SQD116" s="392"/>
      <c r="SQE116" s="393"/>
      <c r="SQF116" s="394"/>
      <c r="SQG116" s="395"/>
      <c r="SQH116" s="389"/>
      <c r="SQI116" s="390"/>
      <c r="SQJ116" s="391"/>
      <c r="SQK116" s="392"/>
      <c r="SQL116" s="393"/>
      <c r="SQM116" s="394"/>
      <c r="SQN116" s="395"/>
      <c r="SQO116" s="389"/>
      <c r="SQP116" s="390"/>
      <c r="SQQ116" s="391"/>
      <c r="SQR116" s="392"/>
      <c r="SQS116" s="393"/>
      <c r="SQT116" s="394"/>
      <c r="SQU116" s="395"/>
      <c r="SQV116" s="389"/>
      <c r="SQW116" s="390"/>
      <c r="SQX116" s="391"/>
      <c r="SQY116" s="392"/>
      <c r="SQZ116" s="393"/>
      <c r="SRA116" s="394"/>
      <c r="SRB116" s="395"/>
      <c r="SRC116" s="389"/>
      <c r="SRD116" s="390"/>
      <c r="SRE116" s="391"/>
      <c r="SRF116" s="392"/>
      <c r="SRG116" s="393"/>
      <c r="SRH116" s="394"/>
      <c r="SRI116" s="395"/>
      <c r="SRJ116" s="389"/>
      <c r="SRK116" s="390"/>
      <c r="SRL116" s="391"/>
      <c r="SRM116" s="392"/>
      <c r="SRN116" s="393"/>
      <c r="SRO116" s="394"/>
      <c r="SRP116" s="395"/>
      <c r="SRQ116" s="389"/>
      <c r="SRR116" s="390"/>
      <c r="SRS116" s="391"/>
      <c r="SRT116" s="392"/>
      <c r="SRU116" s="393"/>
      <c r="SRV116" s="394"/>
      <c r="SRW116" s="395"/>
      <c r="SRX116" s="389"/>
      <c r="SRY116" s="390"/>
      <c r="SRZ116" s="391"/>
      <c r="SSA116" s="392"/>
      <c r="SSB116" s="393"/>
      <c r="SSC116" s="394"/>
      <c r="SSD116" s="395"/>
      <c r="SSE116" s="389"/>
      <c r="SSF116" s="390"/>
      <c r="SSG116" s="391"/>
      <c r="SSH116" s="392"/>
      <c r="SSI116" s="393"/>
      <c r="SSJ116" s="394"/>
      <c r="SSK116" s="395"/>
      <c r="SSL116" s="389"/>
      <c r="SSM116" s="390"/>
      <c r="SSN116" s="391"/>
      <c r="SSO116" s="392"/>
      <c r="SSP116" s="393"/>
      <c r="SSQ116" s="394"/>
      <c r="SSR116" s="395"/>
      <c r="SSS116" s="389"/>
      <c r="SST116" s="390"/>
      <c r="SSU116" s="391"/>
      <c r="SSV116" s="392"/>
      <c r="SSW116" s="393"/>
      <c r="SSX116" s="394"/>
      <c r="SSY116" s="395"/>
      <c r="SSZ116" s="389"/>
      <c r="STA116" s="390"/>
      <c r="STB116" s="391"/>
      <c r="STC116" s="392"/>
      <c r="STD116" s="393"/>
      <c r="STE116" s="394"/>
      <c r="STF116" s="395"/>
      <c r="STG116" s="389"/>
      <c r="STH116" s="390"/>
      <c r="STI116" s="391"/>
      <c r="STJ116" s="392"/>
      <c r="STK116" s="393"/>
      <c r="STL116" s="394"/>
      <c r="STM116" s="395"/>
      <c r="STN116" s="389"/>
      <c r="STO116" s="390"/>
      <c r="STP116" s="391"/>
      <c r="STQ116" s="392"/>
      <c r="STR116" s="393"/>
      <c r="STS116" s="394"/>
      <c r="STT116" s="395"/>
      <c r="STU116" s="389"/>
      <c r="STV116" s="390"/>
      <c r="STW116" s="391"/>
      <c r="STX116" s="392"/>
      <c r="STY116" s="393"/>
      <c r="STZ116" s="394"/>
      <c r="SUA116" s="395"/>
      <c r="SUB116" s="389"/>
      <c r="SUC116" s="390"/>
      <c r="SUD116" s="391"/>
      <c r="SUE116" s="392"/>
      <c r="SUF116" s="393"/>
      <c r="SUG116" s="394"/>
      <c r="SUH116" s="395"/>
      <c r="SUI116" s="389"/>
      <c r="SUJ116" s="390"/>
      <c r="SUK116" s="391"/>
      <c r="SUL116" s="392"/>
      <c r="SUM116" s="393"/>
      <c r="SUN116" s="394"/>
      <c r="SUO116" s="395"/>
      <c r="SUP116" s="389"/>
      <c r="SUQ116" s="390"/>
      <c r="SUR116" s="391"/>
      <c r="SUS116" s="392"/>
      <c r="SUT116" s="393"/>
      <c r="SUU116" s="394"/>
      <c r="SUV116" s="395"/>
      <c r="SUW116" s="389"/>
      <c r="SUX116" s="390"/>
      <c r="SUY116" s="391"/>
      <c r="SUZ116" s="392"/>
      <c r="SVA116" s="393"/>
      <c r="SVB116" s="394"/>
      <c r="SVC116" s="395"/>
      <c r="SVD116" s="389"/>
      <c r="SVE116" s="390"/>
      <c r="SVF116" s="391"/>
      <c r="SVG116" s="392"/>
      <c r="SVH116" s="393"/>
      <c r="SVI116" s="394"/>
      <c r="SVJ116" s="395"/>
      <c r="SVK116" s="389"/>
      <c r="SVL116" s="390"/>
      <c r="SVM116" s="391"/>
      <c r="SVN116" s="392"/>
      <c r="SVO116" s="393"/>
      <c r="SVP116" s="394"/>
      <c r="SVQ116" s="395"/>
      <c r="SVR116" s="389"/>
      <c r="SVS116" s="390"/>
      <c r="SVT116" s="391"/>
      <c r="SVU116" s="392"/>
      <c r="SVV116" s="393"/>
      <c r="SVW116" s="394"/>
      <c r="SVX116" s="395"/>
      <c r="SVY116" s="389"/>
      <c r="SVZ116" s="390"/>
      <c r="SWA116" s="391"/>
      <c r="SWB116" s="392"/>
      <c r="SWC116" s="393"/>
      <c r="SWD116" s="394"/>
      <c r="SWE116" s="395"/>
      <c r="SWF116" s="389"/>
      <c r="SWG116" s="390"/>
      <c r="SWH116" s="391"/>
      <c r="SWI116" s="392"/>
      <c r="SWJ116" s="393"/>
      <c r="SWK116" s="394"/>
      <c r="SWL116" s="395"/>
      <c r="SWM116" s="389"/>
      <c r="SWN116" s="390"/>
      <c r="SWO116" s="391"/>
      <c r="SWP116" s="392"/>
      <c r="SWQ116" s="393"/>
      <c r="SWR116" s="394"/>
      <c r="SWS116" s="395"/>
      <c r="SWT116" s="389"/>
      <c r="SWU116" s="390"/>
      <c r="SWV116" s="391"/>
      <c r="SWW116" s="392"/>
      <c r="SWX116" s="393"/>
      <c r="SWY116" s="394"/>
      <c r="SWZ116" s="395"/>
      <c r="SXA116" s="389"/>
      <c r="SXB116" s="390"/>
      <c r="SXC116" s="391"/>
      <c r="SXD116" s="392"/>
      <c r="SXE116" s="393"/>
      <c r="SXF116" s="394"/>
      <c r="SXG116" s="395"/>
      <c r="SXH116" s="389"/>
      <c r="SXI116" s="390"/>
      <c r="SXJ116" s="391"/>
      <c r="SXK116" s="392"/>
      <c r="SXL116" s="393"/>
      <c r="SXM116" s="394"/>
      <c r="SXN116" s="395"/>
      <c r="SXO116" s="389"/>
      <c r="SXP116" s="390"/>
      <c r="SXQ116" s="391"/>
      <c r="SXR116" s="392"/>
      <c r="SXS116" s="393"/>
      <c r="SXT116" s="394"/>
      <c r="SXU116" s="395"/>
      <c r="SXV116" s="389"/>
      <c r="SXW116" s="390"/>
      <c r="SXX116" s="391"/>
      <c r="SXY116" s="392"/>
      <c r="SXZ116" s="393"/>
      <c r="SYA116" s="394"/>
      <c r="SYB116" s="395"/>
      <c r="SYC116" s="389"/>
      <c r="SYD116" s="390"/>
      <c r="SYE116" s="391"/>
      <c r="SYF116" s="392"/>
      <c r="SYG116" s="393"/>
      <c r="SYH116" s="394"/>
      <c r="SYI116" s="395"/>
      <c r="SYJ116" s="389"/>
      <c r="SYK116" s="390"/>
      <c r="SYL116" s="391"/>
      <c r="SYM116" s="392"/>
      <c r="SYN116" s="393"/>
      <c r="SYO116" s="394"/>
      <c r="SYP116" s="395"/>
      <c r="SYQ116" s="389"/>
      <c r="SYR116" s="390"/>
      <c r="SYS116" s="391"/>
      <c r="SYT116" s="392"/>
      <c r="SYU116" s="393"/>
      <c r="SYV116" s="394"/>
      <c r="SYW116" s="395"/>
      <c r="SYX116" s="389"/>
      <c r="SYY116" s="390"/>
      <c r="SYZ116" s="391"/>
      <c r="SZA116" s="392"/>
      <c r="SZB116" s="393"/>
      <c r="SZC116" s="394"/>
      <c r="SZD116" s="395"/>
      <c r="SZE116" s="389"/>
      <c r="SZF116" s="390"/>
      <c r="SZG116" s="391"/>
      <c r="SZH116" s="392"/>
      <c r="SZI116" s="393"/>
      <c r="SZJ116" s="394"/>
      <c r="SZK116" s="395"/>
      <c r="SZL116" s="389"/>
      <c r="SZM116" s="390"/>
      <c r="SZN116" s="391"/>
      <c r="SZO116" s="392"/>
      <c r="SZP116" s="393"/>
      <c r="SZQ116" s="394"/>
      <c r="SZR116" s="395"/>
      <c r="SZS116" s="389"/>
      <c r="SZT116" s="390"/>
      <c r="SZU116" s="391"/>
      <c r="SZV116" s="392"/>
      <c r="SZW116" s="393"/>
      <c r="SZX116" s="394"/>
      <c r="SZY116" s="395"/>
      <c r="SZZ116" s="389"/>
      <c r="TAA116" s="390"/>
      <c r="TAB116" s="391"/>
      <c r="TAC116" s="392"/>
      <c r="TAD116" s="393"/>
      <c r="TAE116" s="394"/>
      <c r="TAF116" s="395"/>
      <c r="TAG116" s="389"/>
      <c r="TAH116" s="390"/>
      <c r="TAI116" s="391"/>
      <c r="TAJ116" s="392"/>
      <c r="TAK116" s="393"/>
      <c r="TAL116" s="394"/>
      <c r="TAM116" s="395"/>
      <c r="TAN116" s="389"/>
      <c r="TAO116" s="390"/>
      <c r="TAP116" s="391"/>
      <c r="TAQ116" s="392"/>
      <c r="TAR116" s="393"/>
      <c r="TAS116" s="394"/>
      <c r="TAT116" s="395"/>
      <c r="TAU116" s="389"/>
      <c r="TAV116" s="390"/>
      <c r="TAW116" s="391"/>
      <c r="TAX116" s="392"/>
      <c r="TAY116" s="393"/>
      <c r="TAZ116" s="394"/>
      <c r="TBA116" s="395"/>
      <c r="TBB116" s="389"/>
      <c r="TBC116" s="390"/>
      <c r="TBD116" s="391"/>
      <c r="TBE116" s="392"/>
      <c r="TBF116" s="393"/>
      <c r="TBG116" s="394"/>
      <c r="TBH116" s="395"/>
      <c r="TBI116" s="389"/>
      <c r="TBJ116" s="390"/>
      <c r="TBK116" s="391"/>
      <c r="TBL116" s="392"/>
      <c r="TBM116" s="393"/>
      <c r="TBN116" s="394"/>
      <c r="TBO116" s="395"/>
      <c r="TBP116" s="389"/>
      <c r="TBQ116" s="390"/>
      <c r="TBR116" s="391"/>
      <c r="TBS116" s="392"/>
      <c r="TBT116" s="393"/>
      <c r="TBU116" s="394"/>
      <c r="TBV116" s="395"/>
      <c r="TBW116" s="389"/>
      <c r="TBX116" s="390"/>
      <c r="TBY116" s="391"/>
      <c r="TBZ116" s="392"/>
      <c r="TCA116" s="393"/>
      <c r="TCB116" s="394"/>
      <c r="TCC116" s="395"/>
      <c r="TCD116" s="389"/>
      <c r="TCE116" s="390"/>
      <c r="TCF116" s="391"/>
      <c r="TCG116" s="392"/>
      <c r="TCH116" s="393"/>
      <c r="TCI116" s="394"/>
      <c r="TCJ116" s="395"/>
      <c r="TCK116" s="389"/>
      <c r="TCL116" s="390"/>
      <c r="TCM116" s="391"/>
      <c r="TCN116" s="392"/>
      <c r="TCO116" s="393"/>
      <c r="TCP116" s="394"/>
      <c r="TCQ116" s="395"/>
      <c r="TCR116" s="389"/>
      <c r="TCS116" s="390"/>
      <c r="TCT116" s="391"/>
      <c r="TCU116" s="392"/>
      <c r="TCV116" s="393"/>
      <c r="TCW116" s="394"/>
      <c r="TCX116" s="395"/>
      <c r="TCY116" s="389"/>
      <c r="TCZ116" s="390"/>
      <c r="TDA116" s="391"/>
      <c r="TDB116" s="392"/>
      <c r="TDC116" s="393"/>
      <c r="TDD116" s="394"/>
      <c r="TDE116" s="395"/>
      <c r="TDF116" s="389"/>
      <c r="TDG116" s="390"/>
      <c r="TDH116" s="391"/>
      <c r="TDI116" s="392"/>
      <c r="TDJ116" s="393"/>
      <c r="TDK116" s="394"/>
      <c r="TDL116" s="395"/>
      <c r="TDM116" s="389"/>
      <c r="TDN116" s="390"/>
      <c r="TDO116" s="391"/>
      <c r="TDP116" s="392"/>
      <c r="TDQ116" s="393"/>
      <c r="TDR116" s="394"/>
      <c r="TDS116" s="395"/>
      <c r="TDT116" s="389"/>
      <c r="TDU116" s="390"/>
      <c r="TDV116" s="391"/>
      <c r="TDW116" s="392"/>
      <c r="TDX116" s="393"/>
      <c r="TDY116" s="394"/>
      <c r="TDZ116" s="395"/>
      <c r="TEA116" s="389"/>
      <c r="TEB116" s="390"/>
      <c r="TEC116" s="391"/>
      <c r="TED116" s="392"/>
      <c r="TEE116" s="393"/>
      <c r="TEF116" s="394"/>
      <c r="TEG116" s="395"/>
      <c r="TEH116" s="389"/>
      <c r="TEI116" s="390"/>
      <c r="TEJ116" s="391"/>
      <c r="TEK116" s="392"/>
      <c r="TEL116" s="393"/>
      <c r="TEM116" s="394"/>
      <c r="TEN116" s="395"/>
      <c r="TEO116" s="389"/>
      <c r="TEP116" s="390"/>
      <c r="TEQ116" s="391"/>
      <c r="TER116" s="392"/>
      <c r="TES116" s="393"/>
      <c r="TET116" s="394"/>
      <c r="TEU116" s="395"/>
      <c r="TEV116" s="389"/>
      <c r="TEW116" s="390"/>
      <c r="TEX116" s="391"/>
      <c r="TEY116" s="392"/>
      <c r="TEZ116" s="393"/>
      <c r="TFA116" s="394"/>
      <c r="TFB116" s="395"/>
      <c r="TFC116" s="389"/>
      <c r="TFD116" s="390"/>
      <c r="TFE116" s="391"/>
      <c r="TFF116" s="392"/>
      <c r="TFG116" s="393"/>
      <c r="TFH116" s="394"/>
      <c r="TFI116" s="395"/>
      <c r="TFJ116" s="389"/>
      <c r="TFK116" s="390"/>
      <c r="TFL116" s="391"/>
      <c r="TFM116" s="392"/>
      <c r="TFN116" s="393"/>
      <c r="TFO116" s="394"/>
      <c r="TFP116" s="395"/>
      <c r="TFQ116" s="389"/>
      <c r="TFR116" s="390"/>
      <c r="TFS116" s="391"/>
      <c r="TFT116" s="392"/>
      <c r="TFU116" s="393"/>
      <c r="TFV116" s="394"/>
      <c r="TFW116" s="395"/>
      <c r="TFX116" s="389"/>
      <c r="TFY116" s="390"/>
      <c r="TFZ116" s="391"/>
      <c r="TGA116" s="392"/>
      <c r="TGB116" s="393"/>
      <c r="TGC116" s="394"/>
      <c r="TGD116" s="395"/>
      <c r="TGE116" s="389"/>
      <c r="TGF116" s="390"/>
      <c r="TGG116" s="391"/>
      <c r="TGH116" s="392"/>
      <c r="TGI116" s="393"/>
      <c r="TGJ116" s="394"/>
      <c r="TGK116" s="395"/>
      <c r="TGL116" s="389"/>
      <c r="TGM116" s="390"/>
      <c r="TGN116" s="391"/>
      <c r="TGO116" s="392"/>
      <c r="TGP116" s="393"/>
      <c r="TGQ116" s="394"/>
      <c r="TGR116" s="395"/>
      <c r="TGS116" s="389"/>
      <c r="TGT116" s="390"/>
      <c r="TGU116" s="391"/>
      <c r="TGV116" s="392"/>
      <c r="TGW116" s="393"/>
      <c r="TGX116" s="394"/>
      <c r="TGY116" s="395"/>
      <c r="TGZ116" s="389"/>
      <c r="THA116" s="390"/>
      <c r="THB116" s="391"/>
      <c r="THC116" s="392"/>
      <c r="THD116" s="393"/>
      <c r="THE116" s="394"/>
      <c r="THF116" s="395"/>
      <c r="THG116" s="389"/>
      <c r="THH116" s="390"/>
      <c r="THI116" s="391"/>
      <c r="THJ116" s="392"/>
      <c r="THK116" s="393"/>
      <c r="THL116" s="394"/>
      <c r="THM116" s="395"/>
      <c r="THN116" s="389"/>
      <c r="THO116" s="390"/>
      <c r="THP116" s="391"/>
      <c r="THQ116" s="392"/>
      <c r="THR116" s="393"/>
      <c r="THS116" s="394"/>
      <c r="THT116" s="395"/>
      <c r="THU116" s="389"/>
      <c r="THV116" s="390"/>
      <c r="THW116" s="391"/>
      <c r="THX116" s="392"/>
      <c r="THY116" s="393"/>
      <c r="THZ116" s="394"/>
      <c r="TIA116" s="395"/>
      <c r="TIB116" s="389"/>
      <c r="TIC116" s="390"/>
      <c r="TID116" s="391"/>
      <c r="TIE116" s="392"/>
      <c r="TIF116" s="393"/>
      <c r="TIG116" s="394"/>
      <c r="TIH116" s="395"/>
      <c r="TII116" s="389"/>
      <c r="TIJ116" s="390"/>
      <c r="TIK116" s="391"/>
      <c r="TIL116" s="392"/>
      <c r="TIM116" s="393"/>
      <c r="TIN116" s="394"/>
      <c r="TIO116" s="395"/>
      <c r="TIP116" s="389"/>
      <c r="TIQ116" s="390"/>
      <c r="TIR116" s="391"/>
      <c r="TIS116" s="392"/>
      <c r="TIT116" s="393"/>
      <c r="TIU116" s="394"/>
      <c r="TIV116" s="395"/>
      <c r="TIW116" s="389"/>
      <c r="TIX116" s="390"/>
      <c r="TIY116" s="391"/>
      <c r="TIZ116" s="392"/>
      <c r="TJA116" s="393"/>
      <c r="TJB116" s="394"/>
      <c r="TJC116" s="395"/>
      <c r="TJD116" s="389"/>
      <c r="TJE116" s="390"/>
      <c r="TJF116" s="391"/>
      <c r="TJG116" s="392"/>
      <c r="TJH116" s="393"/>
      <c r="TJI116" s="394"/>
      <c r="TJJ116" s="395"/>
      <c r="TJK116" s="389"/>
      <c r="TJL116" s="390"/>
      <c r="TJM116" s="391"/>
      <c r="TJN116" s="392"/>
      <c r="TJO116" s="393"/>
      <c r="TJP116" s="394"/>
      <c r="TJQ116" s="395"/>
      <c r="TJR116" s="389"/>
      <c r="TJS116" s="390"/>
      <c r="TJT116" s="391"/>
      <c r="TJU116" s="392"/>
      <c r="TJV116" s="393"/>
      <c r="TJW116" s="394"/>
      <c r="TJX116" s="395"/>
      <c r="TJY116" s="389"/>
      <c r="TJZ116" s="390"/>
      <c r="TKA116" s="391"/>
      <c r="TKB116" s="392"/>
      <c r="TKC116" s="393"/>
      <c r="TKD116" s="394"/>
      <c r="TKE116" s="395"/>
      <c r="TKF116" s="389"/>
      <c r="TKG116" s="390"/>
      <c r="TKH116" s="391"/>
      <c r="TKI116" s="392"/>
      <c r="TKJ116" s="393"/>
      <c r="TKK116" s="394"/>
      <c r="TKL116" s="395"/>
      <c r="TKM116" s="389"/>
      <c r="TKN116" s="390"/>
      <c r="TKO116" s="391"/>
      <c r="TKP116" s="392"/>
      <c r="TKQ116" s="393"/>
      <c r="TKR116" s="394"/>
      <c r="TKS116" s="395"/>
      <c r="TKT116" s="389"/>
      <c r="TKU116" s="390"/>
      <c r="TKV116" s="391"/>
      <c r="TKW116" s="392"/>
      <c r="TKX116" s="393"/>
      <c r="TKY116" s="394"/>
      <c r="TKZ116" s="395"/>
      <c r="TLA116" s="389"/>
      <c r="TLB116" s="390"/>
      <c r="TLC116" s="391"/>
      <c r="TLD116" s="392"/>
      <c r="TLE116" s="393"/>
      <c r="TLF116" s="394"/>
      <c r="TLG116" s="395"/>
      <c r="TLH116" s="389"/>
      <c r="TLI116" s="390"/>
      <c r="TLJ116" s="391"/>
      <c r="TLK116" s="392"/>
      <c r="TLL116" s="393"/>
      <c r="TLM116" s="394"/>
      <c r="TLN116" s="395"/>
      <c r="TLO116" s="389"/>
      <c r="TLP116" s="390"/>
      <c r="TLQ116" s="391"/>
      <c r="TLR116" s="392"/>
      <c r="TLS116" s="393"/>
      <c r="TLT116" s="394"/>
      <c r="TLU116" s="395"/>
      <c r="TLV116" s="389"/>
      <c r="TLW116" s="390"/>
      <c r="TLX116" s="391"/>
      <c r="TLY116" s="392"/>
      <c r="TLZ116" s="393"/>
      <c r="TMA116" s="394"/>
      <c r="TMB116" s="395"/>
      <c r="TMC116" s="389"/>
      <c r="TMD116" s="390"/>
      <c r="TME116" s="391"/>
      <c r="TMF116" s="392"/>
      <c r="TMG116" s="393"/>
      <c r="TMH116" s="394"/>
      <c r="TMI116" s="395"/>
      <c r="TMJ116" s="389"/>
      <c r="TMK116" s="390"/>
      <c r="TML116" s="391"/>
      <c r="TMM116" s="392"/>
      <c r="TMN116" s="393"/>
      <c r="TMO116" s="394"/>
      <c r="TMP116" s="395"/>
      <c r="TMQ116" s="389"/>
      <c r="TMR116" s="390"/>
      <c r="TMS116" s="391"/>
      <c r="TMT116" s="392"/>
      <c r="TMU116" s="393"/>
      <c r="TMV116" s="394"/>
      <c r="TMW116" s="395"/>
      <c r="TMX116" s="389"/>
      <c r="TMY116" s="390"/>
      <c r="TMZ116" s="391"/>
      <c r="TNA116" s="392"/>
      <c r="TNB116" s="393"/>
      <c r="TNC116" s="394"/>
      <c r="TND116" s="395"/>
      <c r="TNE116" s="389"/>
      <c r="TNF116" s="390"/>
      <c r="TNG116" s="391"/>
      <c r="TNH116" s="392"/>
      <c r="TNI116" s="393"/>
      <c r="TNJ116" s="394"/>
      <c r="TNK116" s="395"/>
      <c r="TNL116" s="389"/>
      <c r="TNM116" s="390"/>
      <c r="TNN116" s="391"/>
      <c r="TNO116" s="392"/>
      <c r="TNP116" s="393"/>
      <c r="TNQ116" s="394"/>
      <c r="TNR116" s="395"/>
      <c r="TNS116" s="389"/>
      <c r="TNT116" s="390"/>
      <c r="TNU116" s="391"/>
      <c r="TNV116" s="392"/>
      <c r="TNW116" s="393"/>
      <c r="TNX116" s="394"/>
      <c r="TNY116" s="395"/>
      <c r="TNZ116" s="389"/>
      <c r="TOA116" s="390"/>
      <c r="TOB116" s="391"/>
      <c r="TOC116" s="392"/>
      <c r="TOD116" s="393"/>
      <c r="TOE116" s="394"/>
      <c r="TOF116" s="395"/>
      <c r="TOG116" s="389"/>
      <c r="TOH116" s="390"/>
      <c r="TOI116" s="391"/>
      <c r="TOJ116" s="392"/>
      <c r="TOK116" s="393"/>
      <c r="TOL116" s="394"/>
      <c r="TOM116" s="395"/>
      <c r="TON116" s="389"/>
      <c r="TOO116" s="390"/>
      <c r="TOP116" s="391"/>
      <c r="TOQ116" s="392"/>
      <c r="TOR116" s="393"/>
      <c r="TOS116" s="394"/>
      <c r="TOT116" s="395"/>
      <c r="TOU116" s="389"/>
      <c r="TOV116" s="390"/>
      <c r="TOW116" s="391"/>
      <c r="TOX116" s="392"/>
      <c r="TOY116" s="393"/>
      <c r="TOZ116" s="394"/>
      <c r="TPA116" s="395"/>
      <c r="TPB116" s="389"/>
      <c r="TPC116" s="390"/>
      <c r="TPD116" s="391"/>
      <c r="TPE116" s="392"/>
      <c r="TPF116" s="393"/>
      <c r="TPG116" s="394"/>
      <c r="TPH116" s="395"/>
      <c r="TPI116" s="389"/>
      <c r="TPJ116" s="390"/>
      <c r="TPK116" s="391"/>
      <c r="TPL116" s="392"/>
      <c r="TPM116" s="393"/>
      <c r="TPN116" s="394"/>
      <c r="TPO116" s="395"/>
      <c r="TPP116" s="389"/>
      <c r="TPQ116" s="390"/>
      <c r="TPR116" s="391"/>
      <c r="TPS116" s="392"/>
      <c r="TPT116" s="393"/>
      <c r="TPU116" s="394"/>
      <c r="TPV116" s="395"/>
      <c r="TPW116" s="389"/>
      <c r="TPX116" s="390"/>
      <c r="TPY116" s="391"/>
      <c r="TPZ116" s="392"/>
      <c r="TQA116" s="393"/>
      <c r="TQB116" s="394"/>
      <c r="TQC116" s="395"/>
      <c r="TQD116" s="389"/>
      <c r="TQE116" s="390"/>
      <c r="TQF116" s="391"/>
      <c r="TQG116" s="392"/>
      <c r="TQH116" s="393"/>
      <c r="TQI116" s="394"/>
      <c r="TQJ116" s="395"/>
      <c r="TQK116" s="389"/>
      <c r="TQL116" s="390"/>
      <c r="TQM116" s="391"/>
      <c r="TQN116" s="392"/>
      <c r="TQO116" s="393"/>
      <c r="TQP116" s="394"/>
      <c r="TQQ116" s="395"/>
      <c r="TQR116" s="389"/>
      <c r="TQS116" s="390"/>
      <c r="TQT116" s="391"/>
      <c r="TQU116" s="392"/>
      <c r="TQV116" s="393"/>
      <c r="TQW116" s="394"/>
      <c r="TQX116" s="395"/>
      <c r="TQY116" s="389"/>
      <c r="TQZ116" s="390"/>
      <c r="TRA116" s="391"/>
      <c r="TRB116" s="392"/>
      <c r="TRC116" s="393"/>
      <c r="TRD116" s="394"/>
      <c r="TRE116" s="395"/>
      <c r="TRF116" s="389"/>
      <c r="TRG116" s="390"/>
      <c r="TRH116" s="391"/>
      <c r="TRI116" s="392"/>
      <c r="TRJ116" s="393"/>
      <c r="TRK116" s="394"/>
      <c r="TRL116" s="395"/>
      <c r="TRM116" s="389"/>
      <c r="TRN116" s="390"/>
      <c r="TRO116" s="391"/>
      <c r="TRP116" s="392"/>
      <c r="TRQ116" s="393"/>
      <c r="TRR116" s="394"/>
      <c r="TRS116" s="395"/>
      <c r="TRT116" s="389"/>
      <c r="TRU116" s="390"/>
      <c r="TRV116" s="391"/>
      <c r="TRW116" s="392"/>
      <c r="TRX116" s="393"/>
      <c r="TRY116" s="394"/>
      <c r="TRZ116" s="395"/>
      <c r="TSA116" s="389"/>
      <c r="TSB116" s="390"/>
      <c r="TSC116" s="391"/>
      <c r="TSD116" s="392"/>
      <c r="TSE116" s="393"/>
      <c r="TSF116" s="394"/>
      <c r="TSG116" s="395"/>
      <c r="TSH116" s="389"/>
      <c r="TSI116" s="390"/>
      <c r="TSJ116" s="391"/>
      <c r="TSK116" s="392"/>
      <c r="TSL116" s="393"/>
      <c r="TSM116" s="394"/>
      <c r="TSN116" s="395"/>
      <c r="TSO116" s="389"/>
      <c r="TSP116" s="390"/>
      <c r="TSQ116" s="391"/>
      <c r="TSR116" s="392"/>
      <c r="TSS116" s="393"/>
      <c r="TST116" s="394"/>
      <c r="TSU116" s="395"/>
      <c r="TSV116" s="389"/>
      <c r="TSW116" s="390"/>
      <c r="TSX116" s="391"/>
      <c r="TSY116" s="392"/>
      <c r="TSZ116" s="393"/>
      <c r="TTA116" s="394"/>
      <c r="TTB116" s="395"/>
      <c r="TTC116" s="389"/>
      <c r="TTD116" s="390"/>
      <c r="TTE116" s="391"/>
      <c r="TTF116" s="392"/>
      <c r="TTG116" s="393"/>
      <c r="TTH116" s="394"/>
      <c r="TTI116" s="395"/>
      <c r="TTJ116" s="389"/>
      <c r="TTK116" s="390"/>
      <c r="TTL116" s="391"/>
      <c r="TTM116" s="392"/>
      <c r="TTN116" s="393"/>
      <c r="TTO116" s="394"/>
      <c r="TTP116" s="395"/>
      <c r="TTQ116" s="389"/>
      <c r="TTR116" s="390"/>
      <c r="TTS116" s="391"/>
      <c r="TTT116" s="392"/>
      <c r="TTU116" s="393"/>
      <c r="TTV116" s="394"/>
      <c r="TTW116" s="395"/>
      <c r="TTX116" s="389"/>
      <c r="TTY116" s="390"/>
      <c r="TTZ116" s="391"/>
      <c r="TUA116" s="392"/>
      <c r="TUB116" s="393"/>
      <c r="TUC116" s="394"/>
      <c r="TUD116" s="395"/>
      <c r="TUE116" s="389"/>
      <c r="TUF116" s="390"/>
      <c r="TUG116" s="391"/>
      <c r="TUH116" s="392"/>
      <c r="TUI116" s="393"/>
      <c r="TUJ116" s="394"/>
      <c r="TUK116" s="395"/>
      <c r="TUL116" s="389"/>
      <c r="TUM116" s="390"/>
      <c r="TUN116" s="391"/>
      <c r="TUO116" s="392"/>
      <c r="TUP116" s="393"/>
      <c r="TUQ116" s="394"/>
      <c r="TUR116" s="395"/>
      <c r="TUS116" s="389"/>
      <c r="TUT116" s="390"/>
      <c r="TUU116" s="391"/>
      <c r="TUV116" s="392"/>
      <c r="TUW116" s="393"/>
      <c r="TUX116" s="394"/>
      <c r="TUY116" s="395"/>
      <c r="TUZ116" s="389"/>
      <c r="TVA116" s="390"/>
      <c r="TVB116" s="391"/>
      <c r="TVC116" s="392"/>
      <c r="TVD116" s="393"/>
      <c r="TVE116" s="394"/>
      <c r="TVF116" s="395"/>
      <c r="TVG116" s="389"/>
      <c r="TVH116" s="390"/>
      <c r="TVI116" s="391"/>
      <c r="TVJ116" s="392"/>
      <c r="TVK116" s="393"/>
      <c r="TVL116" s="394"/>
      <c r="TVM116" s="395"/>
      <c r="TVN116" s="389"/>
      <c r="TVO116" s="390"/>
      <c r="TVP116" s="391"/>
      <c r="TVQ116" s="392"/>
      <c r="TVR116" s="393"/>
      <c r="TVS116" s="394"/>
      <c r="TVT116" s="395"/>
      <c r="TVU116" s="389"/>
      <c r="TVV116" s="390"/>
      <c r="TVW116" s="391"/>
      <c r="TVX116" s="392"/>
      <c r="TVY116" s="393"/>
      <c r="TVZ116" s="394"/>
      <c r="TWA116" s="395"/>
      <c r="TWB116" s="389"/>
      <c r="TWC116" s="390"/>
      <c r="TWD116" s="391"/>
      <c r="TWE116" s="392"/>
      <c r="TWF116" s="393"/>
      <c r="TWG116" s="394"/>
      <c r="TWH116" s="395"/>
      <c r="TWI116" s="389"/>
      <c r="TWJ116" s="390"/>
      <c r="TWK116" s="391"/>
      <c r="TWL116" s="392"/>
      <c r="TWM116" s="393"/>
      <c r="TWN116" s="394"/>
      <c r="TWO116" s="395"/>
      <c r="TWP116" s="389"/>
      <c r="TWQ116" s="390"/>
      <c r="TWR116" s="391"/>
      <c r="TWS116" s="392"/>
      <c r="TWT116" s="393"/>
      <c r="TWU116" s="394"/>
      <c r="TWV116" s="395"/>
      <c r="TWW116" s="389"/>
      <c r="TWX116" s="390"/>
      <c r="TWY116" s="391"/>
      <c r="TWZ116" s="392"/>
      <c r="TXA116" s="393"/>
      <c r="TXB116" s="394"/>
      <c r="TXC116" s="395"/>
      <c r="TXD116" s="389"/>
      <c r="TXE116" s="390"/>
      <c r="TXF116" s="391"/>
      <c r="TXG116" s="392"/>
      <c r="TXH116" s="393"/>
      <c r="TXI116" s="394"/>
      <c r="TXJ116" s="395"/>
      <c r="TXK116" s="389"/>
      <c r="TXL116" s="390"/>
      <c r="TXM116" s="391"/>
      <c r="TXN116" s="392"/>
      <c r="TXO116" s="393"/>
      <c r="TXP116" s="394"/>
      <c r="TXQ116" s="395"/>
      <c r="TXR116" s="389"/>
      <c r="TXS116" s="390"/>
      <c r="TXT116" s="391"/>
      <c r="TXU116" s="392"/>
      <c r="TXV116" s="393"/>
      <c r="TXW116" s="394"/>
      <c r="TXX116" s="395"/>
      <c r="TXY116" s="389"/>
      <c r="TXZ116" s="390"/>
      <c r="TYA116" s="391"/>
      <c r="TYB116" s="392"/>
      <c r="TYC116" s="393"/>
      <c r="TYD116" s="394"/>
      <c r="TYE116" s="395"/>
      <c r="TYF116" s="389"/>
      <c r="TYG116" s="390"/>
      <c r="TYH116" s="391"/>
      <c r="TYI116" s="392"/>
      <c r="TYJ116" s="393"/>
      <c r="TYK116" s="394"/>
      <c r="TYL116" s="395"/>
      <c r="TYM116" s="389"/>
      <c r="TYN116" s="390"/>
      <c r="TYO116" s="391"/>
      <c r="TYP116" s="392"/>
      <c r="TYQ116" s="393"/>
      <c r="TYR116" s="394"/>
      <c r="TYS116" s="395"/>
      <c r="TYT116" s="389"/>
      <c r="TYU116" s="390"/>
      <c r="TYV116" s="391"/>
      <c r="TYW116" s="392"/>
      <c r="TYX116" s="393"/>
      <c r="TYY116" s="394"/>
      <c r="TYZ116" s="395"/>
      <c r="TZA116" s="389"/>
      <c r="TZB116" s="390"/>
      <c r="TZC116" s="391"/>
      <c r="TZD116" s="392"/>
      <c r="TZE116" s="393"/>
      <c r="TZF116" s="394"/>
      <c r="TZG116" s="395"/>
      <c r="TZH116" s="389"/>
      <c r="TZI116" s="390"/>
      <c r="TZJ116" s="391"/>
      <c r="TZK116" s="392"/>
      <c r="TZL116" s="393"/>
      <c r="TZM116" s="394"/>
      <c r="TZN116" s="395"/>
      <c r="TZO116" s="389"/>
      <c r="TZP116" s="390"/>
      <c r="TZQ116" s="391"/>
      <c r="TZR116" s="392"/>
      <c r="TZS116" s="393"/>
      <c r="TZT116" s="394"/>
      <c r="TZU116" s="395"/>
      <c r="TZV116" s="389"/>
      <c r="TZW116" s="390"/>
      <c r="TZX116" s="391"/>
      <c r="TZY116" s="392"/>
      <c r="TZZ116" s="393"/>
      <c r="UAA116" s="394"/>
      <c r="UAB116" s="395"/>
      <c r="UAC116" s="389"/>
      <c r="UAD116" s="390"/>
      <c r="UAE116" s="391"/>
      <c r="UAF116" s="392"/>
      <c r="UAG116" s="393"/>
      <c r="UAH116" s="394"/>
      <c r="UAI116" s="395"/>
      <c r="UAJ116" s="389"/>
      <c r="UAK116" s="390"/>
      <c r="UAL116" s="391"/>
      <c r="UAM116" s="392"/>
      <c r="UAN116" s="393"/>
      <c r="UAO116" s="394"/>
      <c r="UAP116" s="395"/>
      <c r="UAQ116" s="389"/>
      <c r="UAR116" s="390"/>
      <c r="UAS116" s="391"/>
      <c r="UAT116" s="392"/>
      <c r="UAU116" s="393"/>
      <c r="UAV116" s="394"/>
      <c r="UAW116" s="395"/>
      <c r="UAX116" s="389"/>
      <c r="UAY116" s="390"/>
      <c r="UAZ116" s="391"/>
      <c r="UBA116" s="392"/>
      <c r="UBB116" s="393"/>
      <c r="UBC116" s="394"/>
      <c r="UBD116" s="395"/>
      <c r="UBE116" s="389"/>
      <c r="UBF116" s="390"/>
      <c r="UBG116" s="391"/>
      <c r="UBH116" s="392"/>
      <c r="UBI116" s="393"/>
      <c r="UBJ116" s="394"/>
      <c r="UBK116" s="395"/>
      <c r="UBL116" s="389"/>
      <c r="UBM116" s="390"/>
      <c r="UBN116" s="391"/>
      <c r="UBO116" s="392"/>
      <c r="UBP116" s="393"/>
      <c r="UBQ116" s="394"/>
      <c r="UBR116" s="395"/>
      <c r="UBS116" s="389"/>
      <c r="UBT116" s="390"/>
      <c r="UBU116" s="391"/>
      <c r="UBV116" s="392"/>
      <c r="UBW116" s="393"/>
      <c r="UBX116" s="394"/>
      <c r="UBY116" s="395"/>
      <c r="UBZ116" s="389"/>
      <c r="UCA116" s="390"/>
      <c r="UCB116" s="391"/>
      <c r="UCC116" s="392"/>
      <c r="UCD116" s="393"/>
      <c r="UCE116" s="394"/>
      <c r="UCF116" s="395"/>
      <c r="UCG116" s="389"/>
      <c r="UCH116" s="390"/>
      <c r="UCI116" s="391"/>
      <c r="UCJ116" s="392"/>
      <c r="UCK116" s="393"/>
      <c r="UCL116" s="394"/>
      <c r="UCM116" s="395"/>
      <c r="UCN116" s="389"/>
      <c r="UCO116" s="390"/>
      <c r="UCP116" s="391"/>
      <c r="UCQ116" s="392"/>
      <c r="UCR116" s="393"/>
      <c r="UCS116" s="394"/>
      <c r="UCT116" s="395"/>
      <c r="UCU116" s="389"/>
      <c r="UCV116" s="390"/>
      <c r="UCW116" s="391"/>
      <c r="UCX116" s="392"/>
      <c r="UCY116" s="393"/>
      <c r="UCZ116" s="394"/>
      <c r="UDA116" s="395"/>
      <c r="UDB116" s="389"/>
      <c r="UDC116" s="390"/>
      <c r="UDD116" s="391"/>
      <c r="UDE116" s="392"/>
      <c r="UDF116" s="393"/>
      <c r="UDG116" s="394"/>
      <c r="UDH116" s="395"/>
      <c r="UDI116" s="389"/>
      <c r="UDJ116" s="390"/>
      <c r="UDK116" s="391"/>
      <c r="UDL116" s="392"/>
      <c r="UDM116" s="393"/>
      <c r="UDN116" s="394"/>
      <c r="UDO116" s="395"/>
      <c r="UDP116" s="389"/>
      <c r="UDQ116" s="390"/>
      <c r="UDR116" s="391"/>
      <c r="UDS116" s="392"/>
      <c r="UDT116" s="393"/>
      <c r="UDU116" s="394"/>
      <c r="UDV116" s="395"/>
      <c r="UDW116" s="389"/>
      <c r="UDX116" s="390"/>
      <c r="UDY116" s="391"/>
      <c r="UDZ116" s="392"/>
      <c r="UEA116" s="393"/>
      <c r="UEB116" s="394"/>
      <c r="UEC116" s="395"/>
      <c r="UED116" s="389"/>
      <c r="UEE116" s="390"/>
      <c r="UEF116" s="391"/>
      <c r="UEG116" s="392"/>
      <c r="UEH116" s="393"/>
      <c r="UEI116" s="394"/>
      <c r="UEJ116" s="395"/>
      <c r="UEK116" s="389"/>
      <c r="UEL116" s="390"/>
      <c r="UEM116" s="391"/>
      <c r="UEN116" s="392"/>
      <c r="UEO116" s="393"/>
      <c r="UEP116" s="394"/>
      <c r="UEQ116" s="395"/>
      <c r="UER116" s="389"/>
      <c r="UES116" s="390"/>
      <c r="UET116" s="391"/>
      <c r="UEU116" s="392"/>
      <c r="UEV116" s="393"/>
      <c r="UEW116" s="394"/>
      <c r="UEX116" s="395"/>
      <c r="UEY116" s="389"/>
      <c r="UEZ116" s="390"/>
      <c r="UFA116" s="391"/>
      <c r="UFB116" s="392"/>
      <c r="UFC116" s="393"/>
      <c r="UFD116" s="394"/>
      <c r="UFE116" s="395"/>
      <c r="UFF116" s="389"/>
      <c r="UFG116" s="390"/>
      <c r="UFH116" s="391"/>
      <c r="UFI116" s="392"/>
      <c r="UFJ116" s="393"/>
      <c r="UFK116" s="394"/>
      <c r="UFL116" s="395"/>
      <c r="UFM116" s="389"/>
      <c r="UFN116" s="390"/>
      <c r="UFO116" s="391"/>
      <c r="UFP116" s="392"/>
      <c r="UFQ116" s="393"/>
      <c r="UFR116" s="394"/>
      <c r="UFS116" s="395"/>
      <c r="UFT116" s="389"/>
      <c r="UFU116" s="390"/>
      <c r="UFV116" s="391"/>
      <c r="UFW116" s="392"/>
      <c r="UFX116" s="393"/>
      <c r="UFY116" s="394"/>
      <c r="UFZ116" s="395"/>
      <c r="UGA116" s="389"/>
      <c r="UGB116" s="390"/>
      <c r="UGC116" s="391"/>
      <c r="UGD116" s="392"/>
      <c r="UGE116" s="393"/>
      <c r="UGF116" s="394"/>
      <c r="UGG116" s="395"/>
      <c r="UGH116" s="389"/>
      <c r="UGI116" s="390"/>
      <c r="UGJ116" s="391"/>
      <c r="UGK116" s="392"/>
      <c r="UGL116" s="393"/>
      <c r="UGM116" s="394"/>
      <c r="UGN116" s="395"/>
      <c r="UGO116" s="389"/>
      <c r="UGP116" s="390"/>
      <c r="UGQ116" s="391"/>
      <c r="UGR116" s="392"/>
      <c r="UGS116" s="393"/>
      <c r="UGT116" s="394"/>
      <c r="UGU116" s="395"/>
      <c r="UGV116" s="389"/>
      <c r="UGW116" s="390"/>
      <c r="UGX116" s="391"/>
      <c r="UGY116" s="392"/>
      <c r="UGZ116" s="393"/>
      <c r="UHA116" s="394"/>
      <c r="UHB116" s="395"/>
      <c r="UHC116" s="389"/>
      <c r="UHD116" s="390"/>
      <c r="UHE116" s="391"/>
      <c r="UHF116" s="392"/>
      <c r="UHG116" s="393"/>
      <c r="UHH116" s="394"/>
      <c r="UHI116" s="395"/>
      <c r="UHJ116" s="389"/>
      <c r="UHK116" s="390"/>
      <c r="UHL116" s="391"/>
      <c r="UHM116" s="392"/>
      <c r="UHN116" s="393"/>
      <c r="UHO116" s="394"/>
      <c r="UHP116" s="395"/>
      <c r="UHQ116" s="389"/>
      <c r="UHR116" s="390"/>
      <c r="UHS116" s="391"/>
      <c r="UHT116" s="392"/>
      <c r="UHU116" s="393"/>
      <c r="UHV116" s="394"/>
      <c r="UHW116" s="395"/>
      <c r="UHX116" s="389"/>
      <c r="UHY116" s="390"/>
      <c r="UHZ116" s="391"/>
      <c r="UIA116" s="392"/>
      <c r="UIB116" s="393"/>
      <c r="UIC116" s="394"/>
      <c r="UID116" s="395"/>
      <c r="UIE116" s="389"/>
      <c r="UIF116" s="390"/>
      <c r="UIG116" s="391"/>
      <c r="UIH116" s="392"/>
      <c r="UII116" s="393"/>
      <c r="UIJ116" s="394"/>
      <c r="UIK116" s="395"/>
      <c r="UIL116" s="389"/>
      <c r="UIM116" s="390"/>
      <c r="UIN116" s="391"/>
      <c r="UIO116" s="392"/>
      <c r="UIP116" s="393"/>
      <c r="UIQ116" s="394"/>
      <c r="UIR116" s="395"/>
      <c r="UIS116" s="389"/>
      <c r="UIT116" s="390"/>
      <c r="UIU116" s="391"/>
      <c r="UIV116" s="392"/>
      <c r="UIW116" s="393"/>
      <c r="UIX116" s="394"/>
      <c r="UIY116" s="395"/>
      <c r="UIZ116" s="389"/>
      <c r="UJA116" s="390"/>
      <c r="UJB116" s="391"/>
      <c r="UJC116" s="392"/>
      <c r="UJD116" s="393"/>
      <c r="UJE116" s="394"/>
      <c r="UJF116" s="395"/>
      <c r="UJG116" s="389"/>
      <c r="UJH116" s="390"/>
      <c r="UJI116" s="391"/>
      <c r="UJJ116" s="392"/>
      <c r="UJK116" s="393"/>
      <c r="UJL116" s="394"/>
      <c r="UJM116" s="395"/>
      <c r="UJN116" s="389"/>
      <c r="UJO116" s="390"/>
      <c r="UJP116" s="391"/>
      <c r="UJQ116" s="392"/>
      <c r="UJR116" s="393"/>
      <c r="UJS116" s="394"/>
      <c r="UJT116" s="395"/>
      <c r="UJU116" s="389"/>
      <c r="UJV116" s="390"/>
      <c r="UJW116" s="391"/>
      <c r="UJX116" s="392"/>
      <c r="UJY116" s="393"/>
      <c r="UJZ116" s="394"/>
      <c r="UKA116" s="395"/>
      <c r="UKB116" s="389"/>
      <c r="UKC116" s="390"/>
      <c r="UKD116" s="391"/>
      <c r="UKE116" s="392"/>
      <c r="UKF116" s="393"/>
      <c r="UKG116" s="394"/>
      <c r="UKH116" s="395"/>
      <c r="UKI116" s="389"/>
      <c r="UKJ116" s="390"/>
      <c r="UKK116" s="391"/>
      <c r="UKL116" s="392"/>
      <c r="UKM116" s="393"/>
      <c r="UKN116" s="394"/>
      <c r="UKO116" s="395"/>
      <c r="UKP116" s="389"/>
      <c r="UKQ116" s="390"/>
      <c r="UKR116" s="391"/>
      <c r="UKS116" s="392"/>
      <c r="UKT116" s="393"/>
      <c r="UKU116" s="394"/>
      <c r="UKV116" s="395"/>
      <c r="UKW116" s="389"/>
      <c r="UKX116" s="390"/>
      <c r="UKY116" s="391"/>
      <c r="UKZ116" s="392"/>
      <c r="ULA116" s="393"/>
      <c r="ULB116" s="394"/>
      <c r="ULC116" s="395"/>
      <c r="ULD116" s="389"/>
      <c r="ULE116" s="390"/>
      <c r="ULF116" s="391"/>
      <c r="ULG116" s="392"/>
      <c r="ULH116" s="393"/>
      <c r="ULI116" s="394"/>
      <c r="ULJ116" s="395"/>
      <c r="ULK116" s="389"/>
      <c r="ULL116" s="390"/>
      <c r="ULM116" s="391"/>
      <c r="ULN116" s="392"/>
      <c r="ULO116" s="393"/>
      <c r="ULP116" s="394"/>
      <c r="ULQ116" s="395"/>
      <c r="ULR116" s="389"/>
      <c r="ULS116" s="390"/>
      <c r="ULT116" s="391"/>
      <c r="ULU116" s="392"/>
      <c r="ULV116" s="393"/>
      <c r="ULW116" s="394"/>
      <c r="ULX116" s="395"/>
      <c r="ULY116" s="389"/>
      <c r="ULZ116" s="390"/>
      <c r="UMA116" s="391"/>
      <c r="UMB116" s="392"/>
      <c r="UMC116" s="393"/>
      <c r="UMD116" s="394"/>
      <c r="UME116" s="395"/>
      <c r="UMF116" s="389"/>
      <c r="UMG116" s="390"/>
      <c r="UMH116" s="391"/>
      <c r="UMI116" s="392"/>
      <c r="UMJ116" s="393"/>
      <c r="UMK116" s="394"/>
      <c r="UML116" s="395"/>
      <c r="UMM116" s="389"/>
      <c r="UMN116" s="390"/>
      <c r="UMO116" s="391"/>
      <c r="UMP116" s="392"/>
      <c r="UMQ116" s="393"/>
      <c r="UMR116" s="394"/>
      <c r="UMS116" s="395"/>
      <c r="UMT116" s="389"/>
      <c r="UMU116" s="390"/>
      <c r="UMV116" s="391"/>
      <c r="UMW116" s="392"/>
      <c r="UMX116" s="393"/>
      <c r="UMY116" s="394"/>
      <c r="UMZ116" s="395"/>
      <c r="UNA116" s="389"/>
      <c r="UNB116" s="390"/>
      <c r="UNC116" s="391"/>
      <c r="UND116" s="392"/>
      <c r="UNE116" s="393"/>
      <c r="UNF116" s="394"/>
      <c r="UNG116" s="395"/>
      <c r="UNH116" s="389"/>
      <c r="UNI116" s="390"/>
      <c r="UNJ116" s="391"/>
      <c r="UNK116" s="392"/>
      <c r="UNL116" s="393"/>
      <c r="UNM116" s="394"/>
      <c r="UNN116" s="395"/>
      <c r="UNO116" s="389"/>
      <c r="UNP116" s="390"/>
      <c r="UNQ116" s="391"/>
      <c r="UNR116" s="392"/>
      <c r="UNS116" s="393"/>
      <c r="UNT116" s="394"/>
      <c r="UNU116" s="395"/>
      <c r="UNV116" s="389"/>
      <c r="UNW116" s="390"/>
      <c r="UNX116" s="391"/>
      <c r="UNY116" s="392"/>
      <c r="UNZ116" s="393"/>
      <c r="UOA116" s="394"/>
      <c r="UOB116" s="395"/>
      <c r="UOC116" s="389"/>
      <c r="UOD116" s="390"/>
      <c r="UOE116" s="391"/>
      <c r="UOF116" s="392"/>
      <c r="UOG116" s="393"/>
      <c r="UOH116" s="394"/>
      <c r="UOI116" s="395"/>
      <c r="UOJ116" s="389"/>
      <c r="UOK116" s="390"/>
      <c r="UOL116" s="391"/>
      <c r="UOM116" s="392"/>
      <c r="UON116" s="393"/>
      <c r="UOO116" s="394"/>
      <c r="UOP116" s="395"/>
      <c r="UOQ116" s="389"/>
      <c r="UOR116" s="390"/>
      <c r="UOS116" s="391"/>
      <c r="UOT116" s="392"/>
      <c r="UOU116" s="393"/>
      <c r="UOV116" s="394"/>
      <c r="UOW116" s="395"/>
      <c r="UOX116" s="389"/>
      <c r="UOY116" s="390"/>
      <c r="UOZ116" s="391"/>
      <c r="UPA116" s="392"/>
      <c r="UPB116" s="393"/>
      <c r="UPC116" s="394"/>
      <c r="UPD116" s="395"/>
      <c r="UPE116" s="389"/>
      <c r="UPF116" s="390"/>
      <c r="UPG116" s="391"/>
      <c r="UPH116" s="392"/>
      <c r="UPI116" s="393"/>
      <c r="UPJ116" s="394"/>
      <c r="UPK116" s="395"/>
      <c r="UPL116" s="389"/>
      <c r="UPM116" s="390"/>
      <c r="UPN116" s="391"/>
      <c r="UPO116" s="392"/>
      <c r="UPP116" s="393"/>
      <c r="UPQ116" s="394"/>
      <c r="UPR116" s="395"/>
      <c r="UPS116" s="389"/>
      <c r="UPT116" s="390"/>
      <c r="UPU116" s="391"/>
      <c r="UPV116" s="392"/>
      <c r="UPW116" s="393"/>
      <c r="UPX116" s="394"/>
      <c r="UPY116" s="395"/>
      <c r="UPZ116" s="389"/>
      <c r="UQA116" s="390"/>
      <c r="UQB116" s="391"/>
      <c r="UQC116" s="392"/>
      <c r="UQD116" s="393"/>
      <c r="UQE116" s="394"/>
      <c r="UQF116" s="395"/>
      <c r="UQG116" s="389"/>
      <c r="UQH116" s="390"/>
      <c r="UQI116" s="391"/>
      <c r="UQJ116" s="392"/>
      <c r="UQK116" s="393"/>
      <c r="UQL116" s="394"/>
      <c r="UQM116" s="395"/>
      <c r="UQN116" s="389"/>
      <c r="UQO116" s="390"/>
      <c r="UQP116" s="391"/>
      <c r="UQQ116" s="392"/>
      <c r="UQR116" s="393"/>
      <c r="UQS116" s="394"/>
      <c r="UQT116" s="395"/>
      <c r="UQU116" s="389"/>
      <c r="UQV116" s="390"/>
      <c r="UQW116" s="391"/>
      <c r="UQX116" s="392"/>
      <c r="UQY116" s="393"/>
      <c r="UQZ116" s="394"/>
      <c r="URA116" s="395"/>
      <c r="URB116" s="389"/>
      <c r="URC116" s="390"/>
      <c r="URD116" s="391"/>
      <c r="URE116" s="392"/>
      <c r="URF116" s="393"/>
      <c r="URG116" s="394"/>
      <c r="URH116" s="395"/>
      <c r="URI116" s="389"/>
      <c r="URJ116" s="390"/>
      <c r="URK116" s="391"/>
      <c r="URL116" s="392"/>
      <c r="URM116" s="393"/>
      <c r="URN116" s="394"/>
      <c r="URO116" s="395"/>
      <c r="URP116" s="389"/>
      <c r="URQ116" s="390"/>
      <c r="URR116" s="391"/>
      <c r="URS116" s="392"/>
      <c r="URT116" s="393"/>
      <c r="URU116" s="394"/>
      <c r="URV116" s="395"/>
      <c r="URW116" s="389"/>
      <c r="URX116" s="390"/>
      <c r="URY116" s="391"/>
      <c r="URZ116" s="392"/>
      <c r="USA116" s="393"/>
      <c r="USB116" s="394"/>
      <c r="USC116" s="395"/>
      <c r="USD116" s="389"/>
      <c r="USE116" s="390"/>
      <c r="USF116" s="391"/>
      <c r="USG116" s="392"/>
      <c r="USH116" s="393"/>
      <c r="USI116" s="394"/>
      <c r="USJ116" s="395"/>
      <c r="USK116" s="389"/>
      <c r="USL116" s="390"/>
      <c r="USM116" s="391"/>
      <c r="USN116" s="392"/>
      <c r="USO116" s="393"/>
      <c r="USP116" s="394"/>
      <c r="USQ116" s="395"/>
      <c r="USR116" s="389"/>
      <c r="USS116" s="390"/>
      <c r="UST116" s="391"/>
      <c r="USU116" s="392"/>
      <c r="USV116" s="393"/>
      <c r="USW116" s="394"/>
      <c r="USX116" s="395"/>
      <c r="USY116" s="389"/>
      <c r="USZ116" s="390"/>
      <c r="UTA116" s="391"/>
      <c r="UTB116" s="392"/>
      <c r="UTC116" s="393"/>
      <c r="UTD116" s="394"/>
      <c r="UTE116" s="395"/>
      <c r="UTF116" s="389"/>
      <c r="UTG116" s="390"/>
      <c r="UTH116" s="391"/>
      <c r="UTI116" s="392"/>
      <c r="UTJ116" s="393"/>
      <c r="UTK116" s="394"/>
      <c r="UTL116" s="395"/>
      <c r="UTM116" s="389"/>
      <c r="UTN116" s="390"/>
      <c r="UTO116" s="391"/>
      <c r="UTP116" s="392"/>
      <c r="UTQ116" s="393"/>
      <c r="UTR116" s="394"/>
      <c r="UTS116" s="395"/>
      <c r="UTT116" s="389"/>
      <c r="UTU116" s="390"/>
      <c r="UTV116" s="391"/>
      <c r="UTW116" s="392"/>
      <c r="UTX116" s="393"/>
      <c r="UTY116" s="394"/>
      <c r="UTZ116" s="395"/>
      <c r="UUA116" s="389"/>
      <c r="UUB116" s="390"/>
      <c r="UUC116" s="391"/>
      <c r="UUD116" s="392"/>
      <c r="UUE116" s="393"/>
      <c r="UUF116" s="394"/>
      <c r="UUG116" s="395"/>
      <c r="UUH116" s="389"/>
      <c r="UUI116" s="390"/>
      <c r="UUJ116" s="391"/>
      <c r="UUK116" s="392"/>
      <c r="UUL116" s="393"/>
      <c r="UUM116" s="394"/>
      <c r="UUN116" s="395"/>
      <c r="UUO116" s="389"/>
      <c r="UUP116" s="390"/>
      <c r="UUQ116" s="391"/>
      <c r="UUR116" s="392"/>
      <c r="UUS116" s="393"/>
      <c r="UUT116" s="394"/>
      <c r="UUU116" s="395"/>
      <c r="UUV116" s="389"/>
      <c r="UUW116" s="390"/>
      <c r="UUX116" s="391"/>
      <c r="UUY116" s="392"/>
      <c r="UUZ116" s="393"/>
      <c r="UVA116" s="394"/>
      <c r="UVB116" s="395"/>
      <c r="UVC116" s="389"/>
      <c r="UVD116" s="390"/>
      <c r="UVE116" s="391"/>
      <c r="UVF116" s="392"/>
      <c r="UVG116" s="393"/>
      <c r="UVH116" s="394"/>
      <c r="UVI116" s="395"/>
      <c r="UVJ116" s="389"/>
      <c r="UVK116" s="390"/>
      <c r="UVL116" s="391"/>
      <c r="UVM116" s="392"/>
      <c r="UVN116" s="393"/>
      <c r="UVO116" s="394"/>
      <c r="UVP116" s="395"/>
      <c r="UVQ116" s="389"/>
      <c r="UVR116" s="390"/>
      <c r="UVS116" s="391"/>
      <c r="UVT116" s="392"/>
      <c r="UVU116" s="393"/>
      <c r="UVV116" s="394"/>
      <c r="UVW116" s="395"/>
      <c r="UVX116" s="389"/>
      <c r="UVY116" s="390"/>
      <c r="UVZ116" s="391"/>
      <c r="UWA116" s="392"/>
      <c r="UWB116" s="393"/>
      <c r="UWC116" s="394"/>
      <c r="UWD116" s="395"/>
      <c r="UWE116" s="389"/>
      <c r="UWF116" s="390"/>
      <c r="UWG116" s="391"/>
      <c r="UWH116" s="392"/>
      <c r="UWI116" s="393"/>
      <c r="UWJ116" s="394"/>
      <c r="UWK116" s="395"/>
      <c r="UWL116" s="389"/>
      <c r="UWM116" s="390"/>
      <c r="UWN116" s="391"/>
      <c r="UWO116" s="392"/>
      <c r="UWP116" s="393"/>
      <c r="UWQ116" s="394"/>
      <c r="UWR116" s="395"/>
      <c r="UWS116" s="389"/>
      <c r="UWT116" s="390"/>
      <c r="UWU116" s="391"/>
      <c r="UWV116" s="392"/>
      <c r="UWW116" s="393"/>
      <c r="UWX116" s="394"/>
      <c r="UWY116" s="395"/>
      <c r="UWZ116" s="389"/>
      <c r="UXA116" s="390"/>
      <c r="UXB116" s="391"/>
      <c r="UXC116" s="392"/>
      <c r="UXD116" s="393"/>
      <c r="UXE116" s="394"/>
      <c r="UXF116" s="395"/>
      <c r="UXG116" s="389"/>
      <c r="UXH116" s="390"/>
      <c r="UXI116" s="391"/>
      <c r="UXJ116" s="392"/>
      <c r="UXK116" s="393"/>
      <c r="UXL116" s="394"/>
      <c r="UXM116" s="395"/>
      <c r="UXN116" s="389"/>
      <c r="UXO116" s="390"/>
      <c r="UXP116" s="391"/>
      <c r="UXQ116" s="392"/>
      <c r="UXR116" s="393"/>
      <c r="UXS116" s="394"/>
      <c r="UXT116" s="395"/>
      <c r="UXU116" s="389"/>
      <c r="UXV116" s="390"/>
      <c r="UXW116" s="391"/>
      <c r="UXX116" s="392"/>
      <c r="UXY116" s="393"/>
      <c r="UXZ116" s="394"/>
      <c r="UYA116" s="395"/>
      <c r="UYB116" s="389"/>
      <c r="UYC116" s="390"/>
      <c r="UYD116" s="391"/>
      <c r="UYE116" s="392"/>
      <c r="UYF116" s="393"/>
      <c r="UYG116" s="394"/>
      <c r="UYH116" s="395"/>
      <c r="UYI116" s="389"/>
      <c r="UYJ116" s="390"/>
      <c r="UYK116" s="391"/>
      <c r="UYL116" s="392"/>
      <c r="UYM116" s="393"/>
      <c r="UYN116" s="394"/>
      <c r="UYO116" s="395"/>
      <c r="UYP116" s="389"/>
      <c r="UYQ116" s="390"/>
      <c r="UYR116" s="391"/>
      <c r="UYS116" s="392"/>
      <c r="UYT116" s="393"/>
      <c r="UYU116" s="394"/>
      <c r="UYV116" s="395"/>
      <c r="UYW116" s="389"/>
      <c r="UYX116" s="390"/>
      <c r="UYY116" s="391"/>
      <c r="UYZ116" s="392"/>
      <c r="UZA116" s="393"/>
      <c r="UZB116" s="394"/>
      <c r="UZC116" s="395"/>
      <c r="UZD116" s="389"/>
      <c r="UZE116" s="390"/>
      <c r="UZF116" s="391"/>
      <c r="UZG116" s="392"/>
      <c r="UZH116" s="393"/>
      <c r="UZI116" s="394"/>
      <c r="UZJ116" s="395"/>
      <c r="UZK116" s="389"/>
      <c r="UZL116" s="390"/>
      <c r="UZM116" s="391"/>
      <c r="UZN116" s="392"/>
      <c r="UZO116" s="393"/>
      <c r="UZP116" s="394"/>
      <c r="UZQ116" s="395"/>
      <c r="UZR116" s="389"/>
      <c r="UZS116" s="390"/>
      <c r="UZT116" s="391"/>
      <c r="UZU116" s="392"/>
      <c r="UZV116" s="393"/>
      <c r="UZW116" s="394"/>
      <c r="UZX116" s="395"/>
      <c r="UZY116" s="389"/>
      <c r="UZZ116" s="390"/>
      <c r="VAA116" s="391"/>
      <c r="VAB116" s="392"/>
      <c r="VAC116" s="393"/>
      <c r="VAD116" s="394"/>
      <c r="VAE116" s="395"/>
      <c r="VAF116" s="389"/>
      <c r="VAG116" s="390"/>
      <c r="VAH116" s="391"/>
      <c r="VAI116" s="392"/>
      <c r="VAJ116" s="393"/>
      <c r="VAK116" s="394"/>
      <c r="VAL116" s="395"/>
      <c r="VAM116" s="389"/>
      <c r="VAN116" s="390"/>
      <c r="VAO116" s="391"/>
      <c r="VAP116" s="392"/>
      <c r="VAQ116" s="393"/>
      <c r="VAR116" s="394"/>
      <c r="VAS116" s="395"/>
      <c r="VAT116" s="389"/>
      <c r="VAU116" s="390"/>
      <c r="VAV116" s="391"/>
      <c r="VAW116" s="392"/>
      <c r="VAX116" s="393"/>
      <c r="VAY116" s="394"/>
      <c r="VAZ116" s="395"/>
      <c r="VBA116" s="389"/>
      <c r="VBB116" s="390"/>
      <c r="VBC116" s="391"/>
      <c r="VBD116" s="392"/>
      <c r="VBE116" s="393"/>
      <c r="VBF116" s="394"/>
      <c r="VBG116" s="395"/>
      <c r="VBH116" s="389"/>
      <c r="VBI116" s="390"/>
      <c r="VBJ116" s="391"/>
      <c r="VBK116" s="392"/>
      <c r="VBL116" s="393"/>
      <c r="VBM116" s="394"/>
      <c r="VBN116" s="395"/>
      <c r="VBO116" s="389"/>
      <c r="VBP116" s="390"/>
      <c r="VBQ116" s="391"/>
      <c r="VBR116" s="392"/>
      <c r="VBS116" s="393"/>
      <c r="VBT116" s="394"/>
      <c r="VBU116" s="395"/>
      <c r="VBV116" s="389"/>
      <c r="VBW116" s="390"/>
      <c r="VBX116" s="391"/>
      <c r="VBY116" s="392"/>
      <c r="VBZ116" s="393"/>
      <c r="VCA116" s="394"/>
      <c r="VCB116" s="395"/>
      <c r="VCC116" s="389"/>
      <c r="VCD116" s="390"/>
      <c r="VCE116" s="391"/>
      <c r="VCF116" s="392"/>
      <c r="VCG116" s="393"/>
      <c r="VCH116" s="394"/>
      <c r="VCI116" s="395"/>
      <c r="VCJ116" s="389"/>
      <c r="VCK116" s="390"/>
      <c r="VCL116" s="391"/>
      <c r="VCM116" s="392"/>
      <c r="VCN116" s="393"/>
      <c r="VCO116" s="394"/>
      <c r="VCP116" s="395"/>
      <c r="VCQ116" s="389"/>
      <c r="VCR116" s="390"/>
      <c r="VCS116" s="391"/>
      <c r="VCT116" s="392"/>
      <c r="VCU116" s="393"/>
      <c r="VCV116" s="394"/>
      <c r="VCW116" s="395"/>
      <c r="VCX116" s="389"/>
      <c r="VCY116" s="390"/>
      <c r="VCZ116" s="391"/>
      <c r="VDA116" s="392"/>
      <c r="VDB116" s="393"/>
      <c r="VDC116" s="394"/>
      <c r="VDD116" s="395"/>
      <c r="VDE116" s="389"/>
      <c r="VDF116" s="390"/>
      <c r="VDG116" s="391"/>
      <c r="VDH116" s="392"/>
      <c r="VDI116" s="393"/>
      <c r="VDJ116" s="394"/>
      <c r="VDK116" s="395"/>
      <c r="VDL116" s="389"/>
      <c r="VDM116" s="390"/>
      <c r="VDN116" s="391"/>
      <c r="VDO116" s="392"/>
      <c r="VDP116" s="393"/>
      <c r="VDQ116" s="394"/>
      <c r="VDR116" s="395"/>
      <c r="VDS116" s="389"/>
      <c r="VDT116" s="390"/>
      <c r="VDU116" s="391"/>
      <c r="VDV116" s="392"/>
      <c r="VDW116" s="393"/>
      <c r="VDX116" s="394"/>
      <c r="VDY116" s="395"/>
      <c r="VDZ116" s="389"/>
      <c r="VEA116" s="390"/>
      <c r="VEB116" s="391"/>
      <c r="VEC116" s="392"/>
      <c r="VED116" s="393"/>
      <c r="VEE116" s="394"/>
      <c r="VEF116" s="395"/>
      <c r="VEG116" s="389"/>
      <c r="VEH116" s="390"/>
      <c r="VEI116" s="391"/>
      <c r="VEJ116" s="392"/>
      <c r="VEK116" s="393"/>
      <c r="VEL116" s="394"/>
      <c r="VEM116" s="395"/>
      <c r="VEN116" s="389"/>
      <c r="VEO116" s="390"/>
      <c r="VEP116" s="391"/>
      <c r="VEQ116" s="392"/>
      <c r="VER116" s="393"/>
      <c r="VES116" s="394"/>
      <c r="VET116" s="395"/>
      <c r="VEU116" s="389"/>
      <c r="VEV116" s="390"/>
      <c r="VEW116" s="391"/>
      <c r="VEX116" s="392"/>
      <c r="VEY116" s="393"/>
      <c r="VEZ116" s="394"/>
      <c r="VFA116" s="395"/>
      <c r="VFB116" s="389"/>
      <c r="VFC116" s="390"/>
      <c r="VFD116" s="391"/>
      <c r="VFE116" s="392"/>
      <c r="VFF116" s="393"/>
      <c r="VFG116" s="394"/>
      <c r="VFH116" s="395"/>
      <c r="VFI116" s="389"/>
      <c r="VFJ116" s="390"/>
      <c r="VFK116" s="391"/>
      <c r="VFL116" s="392"/>
      <c r="VFM116" s="393"/>
      <c r="VFN116" s="394"/>
      <c r="VFO116" s="395"/>
      <c r="VFP116" s="389"/>
      <c r="VFQ116" s="390"/>
      <c r="VFR116" s="391"/>
      <c r="VFS116" s="392"/>
      <c r="VFT116" s="393"/>
      <c r="VFU116" s="394"/>
      <c r="VFV116" s="395"/>
      <c r="VFW116" s="389"/>
      <c r="VFX116" s="390"/>
      <c r="VFY116" s="391"/>
      <c r="VFZ116" s="392"/>
      <c r="VGA116" s="393"/>
      <c r="VGB116" s="394"/>
      <c r="VGC116" s="395"/>
      <c r="VGD116" s="389"/>
      <c r="VGE116" s="390"/>
      <c r="VGF116" s="391"/>
      <c r="VGG116" s="392"/>
      <c r="VGH116" s="393"/>
      <c r="VGI116" s="394"/>
      <c r="VGJ116" s="395"/>
      <c r="VGK116" s="389"/>
      <c r="VGL116" s="390"/>
      <c r="VGM116" s="391"/>
      <c r="VGN116" s="392"/>
      <c r="VGO116" s="393"/>
      <c r="VGP116" s="394"/>
      <c r="VGQ116" s="395"/>
      <c r="VGR116" s="389"/>
      <c r="VGS116" s="390"/>
      <c r="VGT116" s="391"/>
      <c r="VGU116" s="392"/>
      <c r="VGV116" s="393"/>
      <c r="VGW116" s="394"/>
      <c r="VGX116" s="395"/>
      <c r="VGY116" s="389"/>
      <c r="VGZ116" s="390"/>
      <c r="VHA116" s="391"/>
      <c r="VHB116" s="392"/>
      <c r="VHC116" s="393"/>
      <c r="VHD116" s="394"/>
      <c r="VHE116" s="395"/>
      <c r="VHF116" s="389"/>
      <c r="VHG116" s="390"/>
      <c r="VHH116" s="391"/>
      <c r="VHI116" s="392"/>
      <c r="VHJ116" s="393"/>
      <c r="VHK116" s="394"/>
      <c r="VHL116" s="395"/>
      <c r="VHM116" s="389"/>
      <c r="VHN116" s="390"/>
      <c r="VHO116" s="391"/>
      <c r="VHP116" s="392"/>
      <c r="VHQ116" s="393"/>
      <c r="VHR116" s="394"/>
      <c r="VHS116" s="395"/>
      <c r="VHT116" s="389"/>
      <c r="VHU116" s="390"/>
      <c r="VHV116" s="391"/>
      <c r="VHW116" s="392"/>
      <c r="VHX116" s="393"/>
      <c r="VHY116" s="394"/>
      <c r="VHZ116" s="395"/>
      <c r="VIA116" s="389"/>
      <c r="VIB116" s="390"/>
      <c r="VIC116" s="391"/>
      <c r="VID116" s="392"/>
      <c r="VIE116" s="393"/>
      <c r="VIF116" s="394"/>
      <c r="VIG116" s="395"/>
      <c r="VIH116" s="389"/>
      <c r="VII116" s="390"/>
      <c r="VIJ116" s="391"/>
      <c r="VIK116" s="392"/>
      <c r="VIL116" s="393"/>
      <c r="VIM116" s="394"/>
      <c r="VIN116" s="395"/>
      <c r="VIO116" s="389"/>
      <c r="VIP116" s="390"/>
      <c r="VIQ116" s="391"/>
      <c r="VIR116" s="392"/>
      <c r="VIS116" s="393"/>
      <c r="VIT116" s="394"/>
      <c r="VIU116" s="395"/>
      <c r="VIV116" s="389"/>
      <c r="VIW116" s="390"/>
      <c r="VIX116" s="391"/>
      <c r="VIY116" s="392"/>
      <c r="VIZ116" s="393"/>
      <c r="VJA116" s="394"/>
      <c r="VJB116" s="395"/>
      <c r="VJC116" s="389"/>
      <c r="VJD116" s="390"/>
      <c r="VJE116" s="391"/>
      <c r="VJF116" s="392"/>
      <c r="VJG116" s="393"/>
      <c r="VJH116" s="394"/>
      <c r="VJI116" s="395"/>
      <c r="VJJ116" s="389"/>
      <c r="VJK116" s="390"/>
      <c r="VJL116" s="391"/>
      <c r="VJM116" s="392"/>
      <c r="VJN116" s="393"/>
      <c r="VJO116" s="394"/>
      <c r="VJP116" s="395"/>
      <c r="VJQ116" s="389"/>
      <c r="VJR116" s="390"/>
      <c r="VJS116" s="391"/>
      <c r="VJT116" s="392"/>
      <c r="VJU116" s="393"/>
      <c r="VJV116" s="394"/>
      <c r="VJW116" s="395"/>
      <c r="VJX116" s="389"/>
      <c r="VJY116" s="390"/>
      <c r="VJZ116" s="391"/>
      <c r="VKA116" s="392"/>
      <c r="VKB116" s="393"/>
      <c r="VKC116" s="394"/>
      <c r="VKD116" s="395"/>
      <c r="VKE116" s="389"/>
      <c r="VKF116" s="390"/>
      <c r="VKG116" s="391"/>
      <c r="VKH116" s="392"/>
      <c r="VKI116" s="393"/>
      <c r="VKJ116" s="394"/>
      <c r="VKK116" s="395"/>
      <c r="VKL116" s="389"/>
      <c r="VKM116" s="390"/>
      <c r="VKN116" s="391"/>
      <c r="VKO116" s="392"/>
      <c r="VKP116" s="393"/>
      <c r="VKQ116" s="394"/>
      <c r="VKR116" s="395"/>
      <c r="VKS116" s="389"/>
      <c r="VKT116" s="390"/>
      <c r="VKU116" s="391"/>
      <c r="VKV116" s="392"/>
      <c r="VKW116" s="393"/>
      <c r="VKX116" s="394"/>
      <c r="VKY116" s="395"/>
      <c r="VKZ116" s="389"/>
      <c r="VLA116" s="390"/>
      <c r="VLB116" s="391"/>
      <c r="VLC116" s="392"/>
      <c r="VLD116" s="393"/>
      <c r="VLE116" s="394"/>
      <c r="VLF116" s="395"/>
      <c r="VLG116" s="389"/>
      <c r="VLH116" s="390"/>
      <c r="VLI116" s="391"/>
      <c r="VLJ116" s="392"/>
      <c r="VLK116" s="393"/>
      <c r="VLL116" s="394"/>
      <c r="VLM116" s="395"/>
      <c r="VLN116" s="389"/>
      <c r="VLO116" s="390"/>
      <c r="VLP116" s="391"/>
      <c r="VLQ116" s="392"/>
      <c r="VLR116" s="393"/>
      <c r="VLS116" s="394"/>
      <c r="VLT116" s="395"/>
      <c r="VLU116" s="389"/>
      <c r="VLV116" s="390"/>
      <c r="VLW116" s="391"/>
      <c r="VLX116" s="392"/>
      <c r="VLY116" s="393"/>
      <c r="VLZ116" s="394"/>
      <c r="VMA116" s="395"/>
      <c r="VMB116" s="389"/>
      <c r="VMC116" s="390"/>
      <c r="VMD116" s="391"/>
      <c r="VME116" s="392"/>
      <c r="VMF116" s="393"/>
      <c r="VMG116" s="394"/>
      <c r="VMH116" s="395"/>
      <c r="VMI116" s="389"/>
      <c r="VMJ116" s="390"/>
      <c r="VMK116" s="391"/>
      <c r="VML116" s="392"/>
      <c r="VMM116" s="393"/>
      <c r="VMN116" s="394"/>
      <c r="VMO116" s="395"/>
      <c r="VMP116" s="389"/>
      <c r="VMQ116" s="390"/>
      <c r="VMR116" s="391"/>
      <c r="VMS116" s="392"/>
      <c r="VMT116" s="393"/>
      <c r="VMU116" s="394"/>
      <c r="VMV116" s="395"/>
      <c r="VMW116" s="389"/>
      <c r="VMX116" s="390"/>
      <c r="VMY116" s="391"/>
      <c r="VMZ116" s="392"/>
      <c r="VNA116" s="393"/>
      <c r="VNB116" s="394"/>
      <c r="VNC116" s="395"/>
      <c r="VND116" s="389"/>
      <c r="VNE116" s="390"/>
      <c r="VNF116" s="391"/>
      <c r="VNG116" s="392"/>
      <c r="VNH116" s="393"/>
      <c r="VNI116" s="394"/>
      <c r="VNJ116" s="395"/>
      <c r="VNK116" s="389"/>
      <c r="VNL116" s="390"/>
      <c r="VNM116" s="391"/>
      <c r="VNN116" s="392"/>
      <c r="VNO116" s="393"/>
      <c r="VNP116" s="394"/>
      <c r="VNQ116" s="395"/>
      <c r="VNR116" s="389"/>
      <c r="VNS116" s="390"/>
      <c r="VNT116" s="391"/>
      <c r="VNU116" s="392"/>
      <c r="VNV116" s="393"/>
      <c r="VNW116" s="394"/>
      <c r="VNX116" s="395"/>
      <c r="VNY116" s="389"/>
      <c r="VNZ116" s="390"/>
      <c r="VOA116" s="391"/>
      <c r="VOB116" s="392"/>
      <c r="VOC116" s="393"/>
      <c r="VOD116" s="394"/>
      <c r="VOE116" s="395"/>
      <c r="VOF116" s="389"/>
      <c r="VOG116" s="390"/>
      <c r="VOH116" s="391"/>
      <c r="VOI116" s="392"/>
      <c r="VOJ116" s="393"/>
      <c r="VOK116" s="394"/>
      <c r="VOL116" s="395"/>
      <c r="VOM116" s="389"/>
      <c r="VON116" s="390"/>
      <c r="VOO116" s="391"/>
      <c r="VOP116" s="392"/>
      <c r="VOQ116" s="393"/>
      <c r="VOR116" s="394"/>
      <c r="VOS116" s="395"/>
      <c r="VOT116" s="389"/>
      <c r="VOU116" s="390"/>
      <c r="VOV116" s="391"/>
      <c r="VOW116" s="392"/>
      <c r="VOX116" s="393"/>
      <c r="VOY116" s="394"/>
      <c r="VOZ116" s="395"/>
      <c r="VPA116" s="389"/>
      <c r="VPB116" s="390"/>
      <c r="VPC116" s="391"/>
      <c r="VPD116" s="392"/>
      <c r="VPE116" s="393"/>
      <c r="VPF116" s="394"/>
      <c r="VPG116" s="395"/>
      <c r="VPH116" s="389"/>
      <c r="VPI116" s="390"/>
      <c r="VPJ116" s="391"/>
      <c r="VPK116" s="392"/>
      <c r="VPL116" s="393"/>
      <c r="VPM116" s="394"/>
      <c r="VPN116" s="395"/>
      <c r="VPO116" s="389"/>
      <c r="VPP116" s="390"/>
      <c r="VPQ116" s="391"/>
      <c r="VPR116" s="392"/>
      <c r="VPS116" s="393"/>
      <c r="VPT116" s="394"/>
      <c r="VPU116" s="395"/>
      <c r="VPV116" s="389"/>
      <c r="VPW116" s="390"/>
      <c r="VPX116" s="391"/>
      <c r="VPY116" s="392"/>
      <c r="VPZ116" s="393"/>
      <c r="VQA116" s="394"/>
      <c r="VQB116" s="395"/>
      <c r="VQC116" s="389"/>
      <c r="VQD116" s="390"/>
      <c r="VQE116" s="391"/>
      <c r="VQF116" s="392"/>
      <c r="VQG116" s="393"/>
      <c r="VQH116" s="394"/>
      <c r="VQI116" s="395"/>
      <c r="VQJ116" s="389"/>
      <c r="VQK116" s="390"/>
      <c r="VQL116" s="391"/>
      <c r="VQM116" s="392"/>
      <c r="VQN116" s="393"/>
      <c r="VQO116" s="394"/>
      <c r="VQP116" s="395"/>
      <c r="VQQ116" s="389"/>
      <c r="VQR116" s="390"/>
      <c r="VQS116" s="391"/>
      <c r="VQT116" s="392"/>
      <c r="VQU116" s="393"/>
      <c r="VQV116" s="394"/>
      <c r="VQW116" s="395"/>
      <c r="VQX116" s="389"/>
      <c r="VQY116" s="390"/>
      <c r="VQZ116" s="391"/>
      <c r="VRA116" s="392"/>
      <c r="VRB116" s="393"/>
      <c r="VRC116" s="394"/>
      <c r="VRD116" s="395"/>
      <c r="VRE116" s="389"/>
      <c r="VRF116" s="390"/>
      <c r="VRG116" s="391"/>
      <c r="VRH116" s="392"/>
      <c r="VRI116" s="393"/>
      <c r="VRJ116" s="394"/>
      <c r="VRK116" s="395"/>
      <c r="VRL116" s="389"/>
      <c r="VRM116" s="390"/>
      <c r="VRN116" s="391"/>
      <c r="VRO116" s="392"/>
      <c r="VRP116" s="393"/>
      <c r="VRQ116" s="394"/>
      <c r="VRR116" s="395"/>
      <c r="VRS116" s="389"/>
      <c r="VRT116" s="390"/>
      <c r="VRU116" s="391"/>
      <c r="VRV116" s="392"/>
      <c r="VRW116" s="393"/>
      <c r="VRX116" s="394"/>
      <c r="VRY116" s="395"/>
      <c r="VRZ116" s="389"/>
      <c r="VSA116" s="390"/>
      <c r="VSB116" s="391"/>
      <c r="VSC116" s="392"/>
      <c r="VSD116" s="393"/>
      <c r="VSE116" s="394"/>
      <c r="VSF116" s="395"/>
      <c r="VSG116" s="389"/>
      <c r="VSH116" s="390"/>
      <c r="VSI116" s="391"/>
      <c r="VSJ116" s="392"/>
      <c r="VSK116" s="393"/>
      <c r="VSL116" s="394"/>
      <c r="VSM116" s="395"/>
      <c r="VSN116" s="389"/>
      <c r="VSO116" s="390"/>
      <c r="VSP116" s="391"/>
      <c r="VSQ116" s="392"/>
      <c r="VSR116" s="393"/>
      <c r="VSS116" s="394"/>
      <c r="VST116" s="395"/>
      <c r="VSU116" s="389"/>
      <c r="VSV116" s="390"/>
      <c r="VSW116" s="391"/>
      <c r="VSX116" s="392"/>
      <c r="VSY116" s="393"/>
      <c r="VSZ116" s="394"/>
      <c r="VTA116" s="395"/>
      <c r="VTB116" s="389"/>
      <c r="VTC116" s="390"/>
      <c r="VTD116" s="391"/>
      <c r="VTE116" s="392"/>
      <c r="VTF116" s="393"/>
      <c r="VTG116" s="394"/>
      <c r="VTH116" s="395"/>
      <c r="VTI116" s="389"/>
      <c r="VTJ116" s="390"/>
      <c r="VTK116" s="391"/>
      <c r="VTL116" s="392"/>
      <c r="VTM116" s="393"/>
      <c r="VTN116" s="394"/>
      <c r="VTO116" s="395"/>
      <c r="VTP116" s="389"/>
      <c r="VTQ116" s="390"/>
      <c r="VTR116" s="391"/>
      <c r="VTS116" s="392"/>
      <c r="VTT116" s="393"/>
      <c r="VTU116" s="394"/>
      <c r="VTV116" s="395"/>
      <c r="VTW116" s="389"/>
      <c r="VTX116" s="390"/>
      <c r="VTY116" s="391"/>
      <c r="VTZ116" s="392"/>
      <c r="VUA116" s="393"/>
      <c r="VUB116" s="394"/>
      <c r="VUC116" s="395"/>
      <c r="VUD116" s="389"/>
      <c r="VUE116" s="390"/>
      <c r="VUF116" s="391"/>
      <c r="VUG116" s="392"/>
      <c r="VUH116" s="393"/>
      <c r="VUI116" s="394"/>
      <c r="VUJ116" s="395"/>
      <c r="VUK116" s="389"/>
      <c r="VUL116" s="390"/>
      <c r="VUM116" s="391"/>
      <c r="VUN116" s="392"/>
      <c r="VUO116" s="393"/>
      <c r="VUP116" s="394"/>
      <c r="VUQ116" s="395"/>
      <c r="VUR116" s="389"/>
      <c r="VUS116" s="390"/>
      <c r="VUT116" s="391"/>
      <c r="VUU116" s="392"/>
      <c r="VUV116" s="393"/>
      <c r="VUW116" s="394"/>
      <c r="VUX116" s="395"/>
      <c r="VUY116" s="389"/>
      <c r="VUZ116" s="390"/>
      <c r="VVA116" s="391"/>
      <c r="VVB116" s="392"/>
      <c r="VVC116" s="393"/>
      <c r="VVD116" s="394"/>
      <c r="VVE116" s="395"/>
      <c r="VVF116" s="389"/>
      <c r="VVG116" s="390"/>
      <c r="VVH116" s="391"/>
      <c r="VVI116" s="392"/>
      <c r="VVJ116" s="393"/>
      <c r="VVK116" s="394"/>
      <c r="VVL116" s="395"/>
      <c r="VVM116" s="389"/>
      <c r="VVN116" s="390"/>
      <c r="VVO116" s="391"/>
      <c r="VVP116" s="392"/>
      <c r="VVQ116" s="393"/>
      <c r="VVR116" s="394"/>
      <c r="VVS116" s="395"/>
      <c r="VVT116" s="389"/>
      <c r="VVU116" s="390"/>
      <c r="VVV116" s="391"/>
      <c r="VVW116" s="392"/>
      <c r="VVX116" s="393"/>
      <c r="VVY116" s="394"/>
      <c r="VVZ116" s="395"/>
      <c r="VWA116" s="389"/>
      <c r="VWB116" s="390"/>
      <c r="VWC116" s="391"/>
      <c r="VWD116" s="392"/>
      <c r="VWE116" s="393"/>
      <c r="VWF116" s="394"/>
      <c r="VWG116" s="395"/>
      <c r="VWH116" s="389"/>
      <c r="VWI116" s="390"/>
      <c r="VWJ116" s="391"/>
      <c r="VWK116" s="392"/>
      <c r="VWL116" s="393"/>
      <c r="VWM116" s="394"/>
      <c r="VWN116" s="395"/>
      <c r="VWO116" s="389"/>
      <c r="VWP116" s="390"/>
      <c r="VWQ116" s="391"/>
      <c r="VWR116" s="392"/>
      <c r="VWS116" s="393"/>
      <c r="VWT116" s="394"/>
      <c r="VWU116" s="395"/>
      <c r="VWV116" s="389"/>
      <c r="VWW116" s="390"/>
      <c r="VWX116" s="391"/>
      <c r="VWY116" s="392"/>
      <c r="VWZ116" s="393"/>
      <c r="VXA116" s="394"/>
      <c r="VXB116" s="395"/>
      <c r="VXC116" s="389"/>
      <c r="VXD116" s="390"/>
      <c r="VXE116" s="391"/>
      <c r="VXF116" s="392"/>
      <c r="VXG116" s="393"/>
      <c r="VXH116" s="394"/>
      <c r="VXI116" s="395"/>
      <c r="VXJ116" s="389"/>
      <c r="VXK116" s="390"/>
      <c r="VXL116" s="391"/>
      <c r="VXM116" s="392"/>
      <c r="VXN116" s="393"/>
      <c r="VXO116" s="394"/>
      <c r="VXP116" s="395"/>
      <c r="VXQ116" s="389"/>
      <c r="VXR116" s="390"/>
      <c r="VXS116" s="391"/>
      <c r="VXT116" s="392"/>
      <c r="VXU116" s="393"/>
      <c r="VXV116" s="394"/>
      <c r="VXW116" s="395"/>
      <c r="VXX116" s="389"/>
      <c r="VXY116" s="390"/>
      <c r="VXZ116" s="391"/>
      <c r="VYA116" s="392"/>
      <c r="VYB116" s="393"/>
      <c r="VYC116" s="394"/>
      <c r="VYD116" s="395"/>
      <c r="VYE116" s="389"/>
      <c r="VYF116" s="390"/>
      <c r="VYG116" s="391"/>
      <c r="VYH116" s="392"/>
      <c r="VYI116" s="393"/>
      <c r="VYJ116" s="394"/>
      <c r="VYK116" s="395"/>
      <c r="VYL116" s="389"/>
      <c r="VYM116" s="390"/>
      <c r="VYN116" s="391"/>
      <c r="VYO116" s="392"/>
      <c r="VYP116" s="393"/>
      <c r="VYQ116" s="394"/>
      <c r="VYR116" s="395"/>
      <c r="VYS116" s="389"/>
      <c r="VYT116" s="390"/>
      <c r="VYU116" s="391"/>
      <c r="VYV116" s="392"/>
      <c r="VYW116" s="393"/>
      <c r="VYX116" s="394"/>
      <c r="VYY116" s="395"/>
      <c r="VYZ116" s="389"/>
      <c r="VZA116" s="390"/>
      <c r="VZB116" s="391"/>
      <c r="VZC116" s="392"/>
      <c r="VZD116" s="393"/>
      <c r="VZE116" s="394"/>
      <c r="VZF116" s="395"/>
      <c r="VZG116" s="389"/>
      <c r="VZH116" s="390"/>
      <c r="VZI116" s="391"/>
      <c r="VZJ116" s="392"/>
      <c r="VZK116" s="393"/>
      <c r="VZL116" s="394"/>
      <c r="VZM116" s="395"/>
      <c r="VZN116" s="389"/>
      <c r="VZO116" s="390"/>
      <c r="VZP116" s="391"/>
      <c r="VZQ116" s="392"/>
      <c r="VZR116" s="393"/>
      <c r="VZS116" s="394"/>
      <c r="VZT116" s="395"/>
      <c r="VZU116" s="389"/>
      <c r="VZV116" s="390"/>
      <c r="VZW116" s="391"/>
      <c r="VZX116" s="392"/>
      <c r="VZY116" s="393"/>
      <c r="VZZ116" s="394"/>
      <c r="WAA116" s="395"/>
      <c r="WAB116" s="389"/>
      <c r="WAC116" s="390"/>
      <c r="WAD116" s="391"/>
      <c r="WAE116" s="392"/>
      <c r="WAF116" s="393"/>
      <c r="WAG116" s="394"/>
      <c r="WAH116" s="395"/>
      <c r="WAI116" s="389"/>
      <c r="WAJ116" s="390"/>
      <c r="WAK116" s="391"/>
      <c r="WAL116" s="392"/>
      <c r="WAM116" s="393"/>
      <c r="WAN116" s="394"/>
      <c r="WAO116" s="395"/>
      <c r="WAP116" s="389"/>
      <c r="WAQ116" s="390"/>
      <c r="WAR116" s="391"/>
      <c r="WAS116" s="392"/>
      <c r="WAT116" s="393"/>
      <c r="WAU116" s="394"/>
      <c r="WAV116" s="395"/>
      <c r="WAW116" s="389"/>
      <c r="WAX116" s="390"/>
      <c r="WAY116" s="391"/>
      <c r="WAZ116" s="392"/>
      <c r="WBA116" s="393"/>
      <c r="WBB116" s="394"/>
      <c r="WBC116" s="395"/>
      <c r="WBD116" s="389"/>
      <c r="WBE116" s="390"/>
      <c r="WBF116" s="391"/>
      <c r="WBG116" s="392"/>
      <c r="WBH116" s="393"/>
      <c r="WBI116" s="394"/>
      <c r="WBJ116" s="395"/>
      <c r="WBK116" s="389"/>
      <c r="WBL116" s="390"/>
      <c r="WBM116" s="391"/>
      <c r="WBN116" s="392"/>
      <c r="WBO116" s="393"/>
      <c r="WBP116" s="394"/>
      <c r="WBQ116" s="395"/>
      <c r="WBR116" s="389"/>
      <c r="WBS116" s="390"/>
      <c r="WBT116" s="391"/>
      <c r="WBU116" s="392"/>
      <c r="WBV116" s="393"/>
      <c r="WBW116" s="394"/>
      <c r="WBX116" s="395"/>
      <c r="WBY116" s="389"/>
      <c r="WBZ116" s="390"/>
      <c r="WCA116" s="391"/>
      <c r="WCB116" s="392"/>
      <c r="WCC116" s="393"/>
      <c r="WCD116" s="394"/>
      <c r="WCE116" s="395"/>
      <c r="WCF116" s="389"/>
      <c r="WCG116" s="390"/>
      <c r="WCH116" s="391"/>
      <c r="WCI116" s="392"/>
      <c r="WCJ116" s="393"/>
      <c r="WCK116" s="394"/>
      <c r="WCL116" s="395"/>
      <c r="WCM116" s="389"/>
      <c r="WCN116" s="390"/>
      <c r="WCO116" s="391"/>
      <c r="WCP116" s="392"/>
      <c r="WCQ116" s="393"/>
      <c r="WCR116" s="394"/>
      <c r="WCS116" s="395"/>
      <c r="WCT116" s="389"/>
      <c r="WCU116" s="390"/>
      <c r="WCV116" s="391"/>
      <c r="WCW116" s="392"/>
      <c r="WCX116" s="393"/>
      <c r="WCY116" s="394"/>
      <c r="WCZ116" s="395"/>
      <c r="WDA116" s="389"/>
      <c r="WDB116" s="390"/>
      <c r="WDC116" s="391"/>
      <c r="WDD116" s="392"/>
      <c r="WDE116" s="393"/>
      <c r="WDF116" s="394"/>
      <c r="WDG116" s="395"/>
      <c r="WDH116" s="389"/>
      <c r="WDI116" s="390"/>
      <c r="WDJ116" s="391"/>
      <c r="WDK116" s="392"/>
      <c r="WDL116" s="393"/>
      <c r="WDM116" s="394"/>
      <c r="WDN116" s="395"/>
      <c r="WDO116" s="389"/>
      <c r="WDP116" s="390"/>
      <c r="WDQ116" s="391"/>
      <c r="WDR116" s="392"/>
      <c r="WDS116" s="393"/>
      <c r="WDT116" s="394"/>
      <c r="WDU116" s="395"/>
      <c r="WDV116" s="389"/>
      <c r="WDW116" s="390"/>
      <c r="WDX116" s="391"/>
      <c r="WDY116" s="392"/>
      <c r="WDZ116" s="393"/>
      <c r="WEA116" s="394"/>
      <c r="WEB116" s="395"/>
      <c r="WEC116" s="389"/>
      <c r="WED116" s="390"/>
      <c r="WEE116" s="391"/>
      <c r="WEF116" s="392"/>
      <c r="WEG116" s="393"/>
      <c r="WEH116" s="394"/>
      <c r="WEI116" s="395"/>
      <c r="WEJ116" s="389"/>
      <c r="WEK116" s="390"/>
      <c r="WEL116" s="391"/>
      <c r="WEM116" s="392"/>
      <c r="WEN116" s="393"/>
      <c r="WEO116" s="394"/>
      <c r="WEP116" s="395"/>
      <c r="WEQ116" s="389"/>
      <c r="WER116" s="390"/>
      <c r="WES116" s="391"/>
      <c r="WET116" s="392"/>
      <c r="WEU116" s="393"/>
      <c r="WEV116" s="394"/>
      <c r="WEW116" s="395"/>
      <c r="WEX116" s="389"/>
      <c r="WEY116" s="390"/>
      <c r="WEZ116" s="391"/>
      <c r="WFA116" s="392"/>
      <c r="WFB116" s="393"/>
      <c r="WFC116" s="394"/>
      <c r="WFD116" s="395"/>
      <c r="WFE116" s="389"/>
      <c r="WFF116" s="390"/>
      <c r="WFG116" s="391"/>
      <c r="WFH116" s="392"/>
      <c r="WFI116" s="393"/>
      <c r="WFJ116" s="394"/>
      <c r="WFK116" s="395"/>
      <c r="WFL116" s="389"/>
      <c r="WFM116" s="390"/>
      <c r="WFN116" s="391"/>
      <c r="WFO116" s="392"/>
      <c r="WFP116" s="393"/>
      <c r="WFQ116" s="394"/>
      <c r="WFR116" s="395"/>
      <c r="WFS116" s="389"/>
      <c r="WFT116" s="390"/>
      <c r="WFU116" s="391"/>
      <c r="WFV116" s="392"/>
      <c r="WFW116" s="393"/>
      <c r="WFX116" s="394"/>
      <c r="WFY116" s="395"/>
      <c r="WFZ116" s="389"/>
      <c r="WGA116" s="390"/>
      <c r="WGB116" s="391"/>
      <c r="WGC116" s="392"/>
      <c r="WGD116" s="393"/>
      <c r="WGE116" s="394"/>
      <c r="WGF116" s="395"/>
      <c r="WGG116" s="389"/>
      <c r="WGH116" s="390"/>
      <c r="WGI116" s="391"/>
      <c r="WGJ116" s="392"/>
      <c r="WGK116" s="393"/>
      <c r="WGL116" s="394"/>
      <c r="WGM116" s="395"/>
      <c r="WGN116" s="389"/>
      <c r="WGO116" s="390"/>
      <c r="WGP116" s="391"/>
      <c r="WGQ116" s="392"/>
      <c r="WGR116" s="393"/>
      <c r="WGS116" s="394"/>
      <c r="WGT116" s="395"/>
      <c r="WGU116" s="389"/>
      <c r="WGV116" s="390"/>
      <c r="WGW116" s="391"/>
      <c r="WGX116" s="392"/>
      <c r="WGY116" s="393"/>
      <c r="WGZ116" s="394"/>
      <c r="WHA116" s="395"/>
      <c r="WHB116" s="389"/>
      <c r="WHC116" s="390"/>
      <c r="WHD116" s="391"/>
      <c r="WHE116" s="392"/>
      <c r="WHF116" s="393"/>
      <c r="WHG116" s="394"/>
      <c r="WHH116" s="395"/>
      <c r="WHI116" s="389"/>
      <c r="WHJ116" s="390"/>
      <c r="WHK116" s="391"/>
      <c r="WHL116" s="392"/>
      <c r="WHM116" s="393"/>
      <c r="WHN116" s="394"/>
      <c r="WHO116" s="395"/>
      <c r="WHP116" s="389"/>
      <c r="WHQ116" s="390"/>
      <c r="WHR116" s="391"/>
      <c r="WHS116" s="392"/>
      <c r="WHT116" s="393"/>
      <c r="WHU116" s="394"/>
      <c r="WHV116" s="395"/>
      <c r="WHW116" s="389"/>
      <c r="WHX116" s="390"/>
      <c r="WHY116" s="391"/>
      <c r="WHZ116" s="392"/>
      <c r="WIA116" s="393"/>
      <c r="WIB116" s="394"/>
      <c r="WIC116" s="395"/>
      <c r="WID116" s="389"/>
      <c r="WIE116" s="390"/>
      <c r="WIF116" s="391"/>
      <c r="WIG116" s="392"/>
      <c r="WIH116" s="393"/>
      <c r="WII116" s="394"/>
      <c r="WIJ116" s="395"/>
      <c r="WIK116" s="389"/>
      <c r="WIL116" s="390"/>
      <c r="WIM116" s="391"/>
      <c r="WIN116" s="392"/>
      <c r="WIO116" s="393"/>
      <c r="WIP116" s="394"/>
      <c r="WIQ116" s="395"/>
      <c r="WIR116" s="389"/>
      <c r="WIS116" s="390"/>
      <c r="WIT116" s="391"/>
      <c r="WIU116" s="392"/>
      <c r="WIV116" s="393"/>
      <c r="WIW116" s="394"/>
      <c r="WIX116" s="395"/>
      <c r="WIY116" s="389"/>
      <c r="WIZ116" s="390"/>
      <c r="WJA116" s="391"/>
      <c r="WJB116" s="392"/>
      <c r="WJC116" s="393"/>
      <c r="WJD116" s="394"/>
      <c r="WJE116" s="395"/>
      <c r="WJF116" s="389"/>
      <c r="WJG116" s="390"/>
      <c r="WJH116" s="391"/>
      <c r="WJI116" s="392"/>
      <c r="WJJ116" s="393"/>
      <c r="WJK116" s="394"/>
      <c r="WJL116" s="395"/>
      <c r="WJM116" s="389"/>
      <c r="WJN116" s="390"/>
      <c r="WJO116" s="391"/>
      <c r="WJP116" s="392"/>
      <c r="WJQ116" s="393"/>
      <c r="WJR116" s="394"/>
      <c r="WJS116" s="395"/>
      <c r="WJT116" s="389"/>
      <c r="WJU116" s="390"/>
      <c r="WJV116" s="391"/>
      <c r="WJW116" s="392"/>
      <c r="WJX116" s="393"/>
      <c r="WJY116" s="394"/>
      <c r="WJZ116" s="395"/>
      <c r="WKA116" s="389"/>
      <c r="WKB116" s="390"/>
      <c r="WKC116" s="391"/>
      <c r="WKD116" s="392"/>
      <c r="WKE116" s="393"/>
      <c r="WKF116" s="394"/>
      <c r="WKG116" s="395"/>
      <c r="WKH116" s="389"/>
      <c r="WKI116" s="390"/>
      <c r="WKJ116" s="391"/>
      <c r="WKK116" s="392"/>
      <c r="WKL116" s="393"/>
      <c r="WKM116" s="394"/>
      <c r="WKN116" s="395"/>
      <c r="WKO116" s="389"/>
      <c r="WKP116" s="390"/>
      <c r="WKQ116" s="391"/>
      <c r="WKR116" s="392"/>
      <c r="WKS116" s="393"/>
      <c r="WKT116" s="394"/>
      <c r="WKU116" s="395"/>
      <c r="WKV116" s="389"/>
      <c r="WKW116" s="390"/>
      <c r="WKX116" s="391"/>
      <c r="WKY116" s="392"/>
      <c r="WKZ116" s="393"/>
      <c r="WLA116" s="394"/>
      <c r="WLB116" s="395"/>
      <c r="WLC116" s="389"/>
      <c r="WLD116" s="390"/>
      <c r="WLE116" s="391"/>
      <c r="WLF116" s="392"/>
      <c r="WLG116" s="393"/>
      <c r="WLH116" s="394"/>
      <c r="WLI116" s="395"/>
      <c r="WLJ116" s="389"/>
      <c r="WLK116" s="390"/>
      <c r="WLL116" s="391"/>
      <c r="WLM116" s="392"/>
      <c r="WLN116" s="393"/>
      <c r="WLO116" s="394"/>
      <c r="WLP116" s="395"/>
      <c r="WLQ116" s="389"/>
      <c r="WLR116" s="390"/>
      <c r="WLS116" s="391"/>
      <c r="WLT116" s="392"/>
      <c r="WLU116" s="393"/>
      <c r="WLV116" s="394"/>
      <c r="WLW116" s="395"/>
      <c r="WLX116" s="389"/>
      <c r="WLY116" s="390"/>
      <c r="WLZ116" s="391"/>
      <c r="WMA116" s="392"/>
      <c r="WMB116" s="393"/>
      <c r="WMC116" s="394"/>
      <c r="WMD116" s="395"/>
      <c r="WME116" s="389"/>
      <c r="WMF116" s="390"/>
      <c r="WMG116" s="391"/>
      <c r="WMH116" s="392"/>
      <c r="WMI116" s="393"/>
      <c r="WMJ116" s="394"/>
      <c r="WMK116" s="395"/>
      <c r="WML116" s="389"/>
      <c r="WMM116" s="390"/>
      <c r="WMN116" s="391"/>
      <c r="WMO116" s="392"/>
      <c r="WMP116" s="393"/>
      <c r="WMQ116" s="394"/>
      <c r="WMR116" s="395"/>
      <c r="WMS116" s="389"/>
      <c r="WMT116" s="390"/>
      <c r="WMU116" s="391"/>
      <c r="WMV116" s="392"/>
      <c r="WMW116" s="393"/>
      <c r="WMX116" s="394"/>
      <c r="WMY116" s="395"/>
      <c r="WMZ116" s="389"/>
      <c r="WNA116" s="390"/>
      <c r="WNB116" s="391"/>
      <c r="WNC116" s="392"/>
      <c r="WND116" s="393"/>
      <c r="WNE116" s="394"/>
      <c r="WNF116" s="395"/>
      <c r="WNG116" s="389"/>
      <c r="WNH116" s="390"/>
      <c r="WNI116" s="391"/>
      <c r="WNJ116" s="392"/>
      <c r="WNK116" s="393"/>
      <c r="WNL116" s="394"/>
      <c r="WNM116" s="395"/>
      <c r="WNN116" s="389"/>
      <c r="WNO116" s="390"/>
      <c r="WNP116" s="391"/>
      <c r="WNQ116" s="392"/>
      <c r="WNR116" s="393"/>
      <c r="WNS116" s="394"/>
      <c r="WNT116" s="395"/>
      <c r="WNU116" s="389"/>
      <c r="WNV116" s="390"/>
      <c r="WNW116" s="391"/>
      <c r="WNX116" s="392"/>
      <c r="WNY116" s="393"/>
      <c r="WNZ116" s="394"/>
      <c r="WOA116" s="395"/>
      <c r="WOB116" s="389"/>
      <c r="WOC116" s="390"/>
      <c r="WOD116" s="391"/>
      <c r="WOE116" s="392"/>
      <c r="WOF116" s="393"/>
      <c r="WOG116" s="394"/>
      <c r="WOH116" s="395"/>
      <c r="WOI116" s="389"/>
      <c r="WOJ116" s="390"/>
      <c r="WOK116" s="391"/>
      <c r="WOL116" s="392"/>
      <c r="WOM116" s="393"/>
      <c r="WON116" s="394"/>
      <c r="WOO116" s="395"/>
      <c r="WOP116" s="389"/>
      <c r="WOQ116" s="390"/>
      <c r="WOR116" s="391"/>
      <c r="WOS116" s="392"/>
      <c r="WOT116" s="393"/>
      <c r="WOU116" s="394"/>
      <c r="WOV116" s="395"/>
      <c r="WOW116" s="389"/>
      <c r="WOX116" s="390"/>
      <c r="WOY116" s="391"/>
      <c r="WOZ116" s="392"/>
      <c r="WPA116" s="393"/>
      <c r="WPB116" s="394"/>
      <c r="WPC116" s="395"/>
      <c r="WPD116" s="389"/>
      <c r="WPE116" s="390"/>
      <c r="WPF116" s="391"/>
      <c r="WPG116" s="392"/>
      <c r="WPH116" s="393"/>
      <c r="WPI116" s="394"/>
      <c r="WPJ116" s="395"/>
      <c r="WPK116" s="389"/>
      <c r="WPL116" s="390"/>
      <c r="WPM116" s="391"/>
      <c r="WPN116" s="392"/>
      <c r="WPO116" s="393"/>
      <c r="WPP116" s="394"/>
      <c r="WPQ116" s="395"/>
      <c r="WPR116" s="389"/>
      <c r="WPS116" s="390"/>
      <c r="WPT116" s="391"/>
      <c r="WPU116" s="392"/>
      <c r="WPV116" s="393"/>
      <c r="WPW116" s="394"/>
      <c r="WPX116" s="395"/>
      <c r="WPY116" s="389"/>
      <c r="WPZ116" s="390"/>
      <c r="WQA116" s="391"/>
      <c r="WQB116" s="392"/>
      <c r="WQC116" s="393"/>
      <c r="WQD116" s="394"/>
      <c r="WQE116" s="395"/>
      <c r="WQF116" s="389"/>
      <c r="WQG116" s="390"/>
      <c r="WQH116" s="391"/>
      <c r="WQI116" s="392"/>
      <c r="WQJ116" s="393"/>
      <c r="WQK116" s="394"/>
      <c r="WQL116" s="395"/>
      <c r="WQM116" s="389"/>
      <c r="WQN116" s="390"/>
      <c r="WQO116" s="391"/>
      <c r="WQP116" s="392"/>
      <c r="WQQ116" s="393"/>
      <c r="WQR116" s="394"/>
      <c r="WQS116" s="395"/>
      <c r="WQT116" s="389"/>
      <c r="WQU116" s="390"/>
      <c r="WQV116" s="391"/>
      <c r="WQW116" s="392"/>
      <c r="WQX116" s="393"/>
      <c r="WQY116" s="394"/>
      <c r="WQZ116" s="395"/>
      <c r="WRA116" s="389"/>
      <c r="WRB116" s="390"/>
      <c r="WRC116" s="391"/>
      <c r="WRD116" s="392"/>
      <c r="WRE116" s="393"/>
      <c r="WRF116" s="394"/>
      <c r="WRG116" s="395"/>
      <c r="WRH116" s="389"/>
      <c r="WRI116" s="390"/>
      <c r="WRJ116" s="391"/>
      <c r="WRK116" s="392"/>
      <c r="WRL116" s="393"/>
      <c r="WRM116" s="394"/>
      <c r="WRN116" s="395"/>
      <c r="WRO116" s="389"/>
      <c r="WRP116" s="390"/>
      <c r="WRQ116" s="391"/>
      <c r="WRR116" s="392"/>
      <c r="WRS116" s="393"/>
      <c r="WRT116" s="394"/>
      <c r="WRU116" s="395"/>
      <c r="WRV116" s="389"/>
      <c r="WRW116" s="390"/>
      <c r="WRX116" s="391"/>
      <c r="WRY116" s="392"/>
      <c r="WRZ116" s="393"/>
      <c r="WSA116" s="394"/>
      <c r="WSB116" s="395"/>
      <c r="WSC116" s="389"/>
      <c r="WSD116" s="390"/>
      <c r="WSE116" s="391"/>
      <c r="WSF116" s="392"/>
      <c r="WSG116" s="393"/>
      <c r="WSH116" s="394"/>
      <c r="WSI116" s="395"/>
      <c r="WSJ116" s="389"/>
      <c r="WSK116" s="390"/>
      <c r="WSL116" s="391"/>
      <c r="WSM116" s="392"/>
      <c r="WSN116" s="393"/>
      <c r="WSO116" s="394"/>
      <c r="WSP116" s="395"/>
      <c r="WSQ116" s="389"/>
      <c r="WSR116" s="390"/>
      <c r="WSS116" s="391"/>
      <c r="WST116" s="392"/>
      <c r="WSU116" s="393"/>
      <c r="WSV116" s="394"/>
      <c r="WSW116" s="395"/>
      <c r="WSX116" s="389"/>
      <c r="WSY116" s="390"/>
      <c r="WSZ116" s="391"/>
      <c r="WTA116" s="392"/>
      <c r="WTB116" s="393"/>
      <c r="WTC116" s="394"/>
      <c r="WTD116" s="395"/>
      <c r="WTE116" s="389"/>
      <c r="WTF116" s="390"/>
      <c r="WTG116" s="391"/>
      <c r="WTH116" s="392"/>
      <c r="WTI116" s="393"/>
      <c r="WTJ116" s="394"/>
      <c r="WTK116" s="395"/>
      <c r="WTL116" s="389"/>
      <c r="WTM116" s="390"/>
      <c r="WTN116" s="391"/>
      <c r="WTO116" s="392"/>
      <c r="WTP116" s="393"/>
      <c r="WTQ116" s="394"/>
      <c r="WTR116" s="395"/>
      <c r="WTS116" s="389"/>
      <c r="WTT116" s="390"/>
      <c r="WTU116" s="391"/>
      <c r="WTV116" s="392"/>
      <c r="WTW116" s="393"/>
      <c r="WTX116" s="394"/>
      <c r="WTY116" s="395"/>
      <c r="WTZ116" s="389"/>
      <c r="WUA116" s="390"/>
      <c r="WUB116" s="391"/>
      <c r="WUC116" s="392"/>
      <c r="WUD116" s="393"/>
      <c r="WUE116" s="394"/>
      <c r="WUF116" s="395"/>
      <c r="WUG116" s="389"/>
      <c r="WUH116" s="390"/>
      <c r="WUI116" s="391"/>
      <c r="WUJ116" s="392"/>
      <c r="WUK116" s="393"/>
      <c r="WUL116" s="394"/>
      <c r="WUM116" s="395"/>
      <c r="WUN116" s="389"/>
      <c r="WUO116" s="390"/>
      <c r="WUP116" s="391"/>
      <c r="WUQ116" s="392"/>
      <c r="WUR116" s="393"/>
      <c r="WUS116" s="394"/>
      <c r="WUT116" s="395"/>
      <c r="WUU116" s="389"/>
      <c r="WUV116" s="390"/>
      <c r="WUW116" s="391"/>
      <c r="WUX116" s="392"/>
      <c r="WUY116" s="393"/>
      <c r="WUZ116" s="394"/>
      <c r="WVA116" s="395"/>
      <c r="WVB116" s="389"/>
      <c r="WVC116" s="390"/>
      <c r="WVD116" s="391"/>
      <c r="WVE116" s="392"/>
      <c r="WVF116" s="393"/>
      <c r="WVG116" s="394"/>
      <c r="WVH116" s="395"/>
      <c r="WVI116" s="389"/>
      <c r="WVJ116" s="390"/>
      <c r="WVK116" s="391"/>
      <c r="WVL116" s="392"/>
      <c r="WVM116" s="393"/>
      <c r="WVN116" s="394"/>
      <c r="WVO116" s="395"/>
      <c r="WVP116" s="389"/>
      <c r="WVQ116" s="390"/>
      <c r="WVR116" s="391"/>
      <c r="WVS116" s="392"/>
      <c r="WVT116" s="393"/>
      <c r="WVU116" s="394"/>
      <c r="WVV116" s="395"/>
      <c r="WVW116" s="389"/>
      <c r="WVX116" s="390"/>
      <c r="WVY116" s="391"/>
      <c r="WVZ116" s="392"/>
      <c r="WWA116" s="393"/>
      <c r="WWB116" s="394"/>
      <c r="WWC116" s="395"/>
      <c r="WWD116" s="389"/>
      <c r="WWE116" s="390"/>
      <c r="WWF116" s="391"/>
      <c r="WWG116" s="392"/>
      <c r="WWH116" s="393"/>
      <c r="WWI116" s="394"/>
      <c r="WWJ116" s="395"/>
      <c r="WWK116" s="389"/>
      <c r="WWL116" s="390"/>
      <c r="WWM116" s="391"/>
      <c r="WWN116" s="392"/>
      <c r="WWO116" s="393"/>
      <c r="WWP116" s="394"/>
      <c r="WWQ116" s="395"/>
      <c r="WWR116" s="389"/>
      <c r="WWS116" s="390"/>
      <c r="WWT116" s="391"/>
      <c r="WWU116" s="392"/>
      <c r="WWV116" s="393"/>
      <c r="WWW116" s="394"/>
      <c r="WWX116" s="395"/>
      <c r="WWY116" s="389"/>
      <c r="WWZ116" s="390"/>
      <c r="WXA116" s="391"/>
      <c r="WXB116" s="392"/>
      <c r="WXC116" s="393"/>
      <c r="WXD116" s="394"/>
      <c r="WXE116" s="395"/>
      <c r="WXF116" s="389"/>
      <c r="WXG116" s="390"/>
      <c r="WXH116" s="391"/>
      <c r="WXI116" s="392"/>
      <c r="WXJ116" s="393"/>
      <c r="WXK116" s="394"/>
      <c r="WXL116" s="395"/>
      <c r="WXM116" s="389"/>
      <c r="WXN116" s="390"/>
      <c r="WXO116" s="391"/>
      <c r="WXP116" s="392"/>
      <c r="WXQ116" s="393"/>
      <c r="WXR116" s="394"/>
      <c r="WXS116" s="395"/>
      <c r="WXT116" s="389"/>
      <c r="WXU116" s="390"/>
      <c r="WXV116" s="391"/>
      <c r="WXW116" s="392"/>
      <c r="WXX116" s="393"/>
      <c r="WXY116" s="394"/>
      <c r="WXZ116" s="395"/>
      <c r="WYA116" s="389"/>
      <c r="WYB116" s="390"/>
      <c r="WYC116" s="391"/>
      <c r="WYD116" s="392"/>
      <c r="WYE116" s="393"/>
      <c r="WYF116" s="394"/>
      <c r="WYG116" s="395"/>
      <c r="WYH116" s="389"/>
      <c r="WYI116" s="390"/>
      <c r="WYJ116" s="391"/>
      <c r="WYK116" s="392"/>
      <c r="WYL116" s="393"/>
      <c r="WYM116" s="394"/>
      <c r="WYN116" s="395"/>
      <c r="WYO116" s="389"/>
      <c r="WYP116" s="390"/>
      <c r="WYQ116" s="391"/>
      <c r="WYR116" s="392"/>
      <c r="WYS116" s="393"/>
      <c r="WYT116" s="394"/>
      <c r="WYU116" s="395"/>
      <c r="WYV116" s="389"/>
      <c r="WYW116" s="390"/>
      <c r="WYX116" s="391"/>
      <c r="WYY116" s="392"/>
      <c r="WYZ116" s="393"/>
      <c r="WZA116" s="394"/>
      <c r="WZB116" s="395"/>
      <c r="WZC116" s="389"/>
      <c r="WZD116" s="390"/>
      <c r="WZE116" s="391"/>
      <c r="WZF116" s="392"/>
      <c r="WZG116" s="393"/>
      <c r="WZH116" s="394"/>
      <c r="WZI116" s="395"/>
      <c r="WZJ116" s="389"/>
      <c r="WZK116" s="390"/>
      <c r="WZL116" s="391"/>
      <c r="WZM116" s="392"/>
      <c r="WZN116" s="393"/>
      <c r="WZO116" s="394"/>
      <c r="WZP116" s="395"/>
      <c r="WZQ116" s="389"/>
      <c r="WZR116" s="390"/>
      <c r="WZS116" s="391"/>
      <c r="WZT116" s="392"/>
      <c r="WZU116" s="393"/>
      <c r="WZV116" s="394"/>
      <c r="WZW116" s="395"/>
      <c r="WZX116" s="389"/>
      <c r="WZY116" s="390"/>
      <c r="WZZ116" s="391"/>
      <c r="XAA116" s="392"/>
      <c r="XAB116" s="393"/>
      <c r="XAC116" s="394"/>
      <c r="XAD116" s="395"/>
      <c r="XAE116" s="389"/>
      <c r="XAF116" s="390"/>
      <c r="XAG116" s="391"/>
      <c r="XAH116" s="392"/>
      <c r="XAI116" s="393"/>
      <c r="XAJ116" s="394"/>
      <c r="XAK116" s="395"/>
      <c r="XAL116" s="389"/>
      <c r="XAM116" s="390"/>
      <c r="XAN116" s="391"/>
      <c r="XAO116" s="392"/>
      <c r="XAP116" s="393"/>
      <c r="XAQ116" s="394"/>
      <c r="XAR116" s="395"/>
      <c r="XAS116" s="389"/>
      <c r="XAT116" s="390"/>
      <c r="XAU116" s="391"/>
      <c r="XAV116" s="392"/>
      <c r="XAW116" s="393"/>
      <c r="XAX116" s="394"/>
      <c r="XAY116" s="395"/>
      <c r="XAZ116" s="389"/>
      <c r="XBA116" s="390"/>
      <c r="XBB116" s="391"/>
      <c r="XBC116" s="392"/>
      <c r="XBD116" s="393"/>
      <c r="XBE116" s="394"/>
      <c r="XBF116" s="395"/>
      <c r="XBG116" s="389"/>
      <c r="XBH116" s="390"/>
      <c r="XBI116" s="391"/>
      <c r="XBJ116" s="392"/>
      <c r="XBK116" s="393"/>
      <c r="XBL116" s="394"/>
      <c r="XBM116" s="395"/>
      <c r="XBN116" s="389"/>
      <c r="XBO116" s="390"/>
      <c r="XBP116" s="391"/>
      <c r="XBQ116" s="392"/>
      <c r="XBR116" s="393"/>
      <c r="XBS116" s="394"/>
      <c r="XBT116" s="395"/>
      <c r="XBU116" s="389"/>
      <c r="XBV116" s="390"/>
      <c r="XBW116" s="391"/>
      <c r="XBX116" s="392"/>
      <c r="XBY116" s="393"/>
      <c r="XBZ116" s="394"/>
      <c r="XCA116" s="395"/>
      <c r="XCB116" s="389"/>
      <c r="XCC116" s="390"/>
      <c r="XCD116" s="391"/>
      <c r="XCE116" s="392"/>
      <c r="XCF116" s="393"/>
      <c r="XCG116" s="394"/>
      <c r="XCH116" s="395"/>
      <c r="XCI116" s="389"/>
      <c r="XCJ116" s="390"/>
      <c r="XCK116" s="391"/>
      <c r="XCL116" s="392"/>
      <c r="XCM116" s="393"/>
      <c r="XCN116" s="394"/>
      <c r="XCO116" s="395"/>
      <c r="XCP116" s="389"/>
      <c r="XCQ116" s="390"/>
      <c r="XCR116" s="391"/>
      <c r="XCS116" s="392"/>
      <c r="XCT116" s="393"/>
      <c r="XCU116" s="394"/>
      <c r="XCV116" s="395"/>
      <c r="XCW116" s="389"/>
      <c r="XCX116" s="390"/>
      <c r="XCY116" s="391"/>
      <c r="XCZ116" s="392"/>
      <c r="XDA116" s="393"/>
      <c r="XDB116" s="394"/>
      <c r="XDC116" s="395"/>
      <c r="XDD116" s="389"/>
      <c r="XDE116" s="390"/>
      <c r="XDF116" s="391"/>
      <c r="XDG116" s="392"/>
      <c r="XDH116" s="393"/>
      <c r="XDI116" s="394"/>
      <c r="XDJ116" s="395"/>
      <c r="XDK116" s="389"/>
      <c r="XDL116" s="390"/>
      <c r="XDM116" s="391"/>
      <c r="XDN116" s="392"/>
      <c r="XDO116" s="393"/>
      <c r="XDP116" s="394"/>
      <c r="XDQ116" s="395"/>
      <c r="XDR116" s="389"/>
      <c r="XDS116" s="390"/>
      <c r="XDT116" s="391"/>
      <c r="XDU116" s="392"/>
      <c r="XDV116" s="393"/>
      <c r="XDW116" s="394"/>
      <c r="XDX116" s="395"/>
      <c r="XDY116" s="389"/>
      <c r="XDZ116" s="390"/>
      <c r="XEA116" s="391"/>
      <c r="XEB116" s="392"/>
      <c r="XEC116" s="393"/>
      <c r="XED116" s="394"/>
      <c r="XEE116" s="395"/>
      <c r="XEF116" s="389"/>
      <c r="XEG116" s="390"/>
      <c r="XEH116" s="391"/>
      <c r="XEI116" s="392"/>
      <c r="XEJ116" s="393"/>
      <c r="XEK116" s="394"/>
      <c r="XEL116" s="395"/>
      <c r="XEM116" s="389"/>
      <c r="XEN116" s="390"/>
      <c r="XEO116" s="391"/>
      <c r="XEP116" s="392"/>
      <c r="XEQ116" s="393"/>
      <c r="XER116" s="394"/>
      <c r="XES116" s="395"/>
      <c r="XET116" s="389"/>
      <c r="XEU116" s="390"/>
      <c r="XEV116" s="391"/>
      <c r="XEW116" s="392"/>
      <c r="XEX116" s="393"/>
      <c r="XEY116" s="394"/>
      <c r="XEZ116" s="395"/>
      <c r="XFA116" s="389"/>
      <c r="XFB116" s="390"/>
      <c r="XFC116" s="391"/>
      <c r="XFD116" s="392"/>
    </row>
    <row r="117" spans="1:16384" s="10" customFormat="1" ht="101.25" x14ac:dyDescent="0.2">
      <c r="A117" s="704"/>
      <c r="B117" s="371" t="s">
        <v>1266</v>
      </c>
      <c r="C117" s="377">
        <v>100000000</v>
      </c>
      <c r="D117" s="377"/>
      <c r="E117" s="374">
        <f t="shared" si="10"/>
        <v>100000000</v>
      </c>
      <c r="F117" s="398">
        <v>42590</v>
      </c>
      <c r="G117" s="582" t="s">
        <v>867</v>
      </c>
      <c r="H117" s="389"/>
      <c r="I117" s="390"/>
      <c r="J117" s="391"/>
      <c r="K117" s="392"/>
      <c r="L117" s="393"/>
      <c r="M117" s="394"/>
      <c r="N117" s="395"/>
      <c r="O117" s="389"/>
      <c r="P117" s="390"/>
      <c r="Q117" s="391"/>
      <c r="R117" s="392"/>
      <c r="S117" s="393"/>
      <c r="T117" s="394"/>
      <c r="U117" s="395"/>
      <c r="V117" s="389"/>
      <c r="W117" s="390"/>
      <c r="X117" s="391"/>
      <c r="Y117" s="392"/>
      <c r="Z117" s="393"/>
      <c r="AA117" s="394"/>
      <c r="AB117" s="395"/>
      <c r="AC117" s="389"/>
      <c r="AD117" s="390"/>
      <c r="AE117" s="391"/>
      <c r="AF117" s="392"/>
      <c r="AG117" s="393"/>
      <c r="AH117" s="394"/>
      <c r="AI117" s="395"/>
      <c r="AJ117" s="389"/>
      <c r="AK117" s="390"/>
      <c r="AL117" s="391"/>
      <c r="AM117" s="392"/>
      <c r="AN117" s="393"/>
      <c r="AO117" s="394"/>
      <c r="AP117" s="395"/>
      <c r="AQ117" s="389"/>
      <c r="AR117" s="390"/>
      <c r="AS117" s="391"/>
      <c r="AT117" s="392"/>
      <c r="AU117" s="393"/>
      <c r="AV117" s="394"/>
      <c r="AW117" s="395"/>
      <c r="AX117" s="389"/>
      <c r="AY117" s="390"/>
      <c r="AZ117" s="391"/>
      <c r="BA117" s="392"/>
      <c r="BB117" s="393"/>
      <c r="BC117" s="394"/>
      <c r="BD117" s="395"/>
      <c r="BE117" s="389"/>
      <c r="BF117" s="390"/>
      <c r="BG117" s="391"/>
      <c r="BH117" s="392"/>
      <c r="BI117" s="393"/>
      <c r="BJ117" s="394"/>
      <c r="BK117" s="395"/>
      <c r="BL117" s="389"/>
      <c r="BM117" s="390"/>
      <c r="BN117" s="391"/>
      <c r="BO117" s="392"/>
      <c r="BP117" s="393"/>
      <c r="BQ117" s="394"/>
      <c r="BR117" s="395"/>
      <c r="BS117" s="389"/>
      <c r="BT117" s="390"/>
      <c r="BU117" s="391"/>
      <c r="BV117" s="392"/>
      <c r="BW117" s="393"/>
      <c r="BX117" s="394"/>
      <c r="BY117" s="395"/>
      <c r="BZ117" s="389"/>
      <c r="CA117" s="390"/>
      <c r="CB117" s="391"/>
      <c r="CC117" s="392"/>
      <c r="CD117" s="393"/>
      <c r="CE117" s="394"/>
      <c r="CF117" s="395"/>
      <c r="CG117" s="389"/>
      <c r="CH117" s="390"/>
      <c r="CI117" s="391"/>
      <c r="CJ117" s="392"/>
      <c r="CK117" s="393"/>
      <c r="CL117" s="394"/>
      <c r="CM117" s="395"/>
      <c r="CN117" s="389"/>
      <c r="CO117" s="390"/>
      <c r="CP117" s="391"/>
      <c r="CQ117" s="392"/>
      <c r="CR117" s="393"/>
      <c r="CS117" s="394"/>
      <c r="CT117" s="395"/>
      <c r="CU117" s="389"/>
      <c r="CV117" s="390"/>
      <c r="CW117" s="391"/>
      <c r="CX117" s="392"/>
      <c r="CY117" s="393"/>
      <c r="CZ117" s="394"/>
      <c r="DA117" s="395"/>
      <c r="DB117" s="389"/>
      <c r="DC117" s="390"/>
      <c r="DD117" s="391"/>
      <c r="DE117" s="392"/>
      <c r="DF117" s="393"/>
      <c r="DG117" s="394"/>
      <c r="DH117" s="395"/>
      <c r="DI117" s="389"/>
      <c r="DJ117" s="390"/>
      <c r="DK117" s="391"/>
      <c r="DL117" s="392"/>
      <c r="DM117" s="393"/>
      <c r="DN117" s="394"/>
      <c r="DO117" s="395"/>
      <c r="DP117" s="389"/>
      <c r="DQ117" s="390"/>
      <c r="DR117" s="391"/>
      <c r="DS117" s="392"/>
      <c r="DT117" s="393"/>
      <c r="DU117" s="394"/>
      <c r="DV117" s="395"/>
      <c r="DW117" s="389"/>
      <c r="DX117" s="390"/>
      <c r="DY117" s="391"/>
      <c r="DZ117" s="392"/>
      <c r="EA117" s="393"/>
      <c r="EB117" s="394"/>
      <c r="EC117" s="395"/>
      <c r="ED117" s="389"/>
      <c r="EE117" s="390"/>
      <c r="EF117" s="391"/>
      <c r="EG117" s="392"/>
      <c r="EH117" s="393"/>
      <c r="EI117" s="394"/>
      <c r="EJ117" s="395"/>
      <c r="EK117" s="389"/>
      <c r="EL117" s="390"/>
      <c r="EM117" s="391"/>
      <c r="EN117" s="392"/>
      <c r="EO117" s="393"/>
      <c r="EP117" s="394"/>
      <c r="EQ117" s="395"/>
      <c r="ER117" s="389"/>
      <c r="ES117" s="390"/>
      <c r="ET117" s="391"/>
      <c r="EU117" s="392"/>
      <c r="EV117" s="393"/>
      <c r="EW117" s="394"/>
      <c r="EX117" s="395"/>
      <c r="EY117" s="389"/>
      <c r="EZ117" s="390"/>
      <c r="FA117" s="391"/>
      <c r="FB117" s="392"/>
      <c r="FC117" s="393"/>
      <c r="FD117" s="394"/>
      <c r="FE117" s="395"/>
      <c r="FF117" s="389"/>
      <c r="FG117" s="390"/>
      <c r="FH117" s="391"/>
      <c r="FI117" s="392"/>
      <c r="FJ117" s="393"/>
      <c r="FK117" s="394"/>
      <c r="FL117" s="395"/>
      <c r="FM117" s="389"/>
      <c r="FN117" s="390"/>
      <c r="FO117" s="391"/>
      <c r="FP117" s="392"/>
      <c r="FQ117" s="393"/>
      <c r="FR117" s="394"/>
      <c r="FS117" s="395"/>
      <c r="FT117" s="389"/>
      <c r="FU117" s="390"/>
      <c r="FV117" s="391"/>
      <c r="FW117" s="392"/>
      <c r="FX117" s="393"/>
      <c r="FY117" s="394"/>
      <c r="FZ117" s="395"/>
      <c r="GA117" s="389"/>
      <c r="GB117" s="390"/>
      <c r="GC117" s="391"/>
      <c r="GD117" s="392"/>
      <c r="GE117" s="393"/>
      <c r="GF117" s="394"/>
      <c r="GG117" s="395"/>
      <c r="GH117" s="389"/>
      <c r="GI117" s="390"/>
      <c r="GJ117" s="391"/>
      <c r="GK117" s="392"/>
      <c r="GL117" s="393"/>
      <c r="GM117" s="394"/>
      <c r="GN117" s="395"/>
      <c r="GO117" s="389"/>
      <c r="GP117" s="390"/>
      <c r="GQ117" s="391"/>
      <c r="GR117" s="392"/>
      <c r="GS117" s="393"/>
      <c r="GT117" s="394"/>
      <c r="GU117" s="395"/>
      <c r="GV117" s="389"/>
      <c r="GW117" s="390"/>
      <c r="GX117" s="391"/>
      <c r="GY117" s="392"/>
      <c r="GZ117" s="393"/>
      <c r="HA117" s="394"/>
      <c r="HB117" s="395"/>
      <c r="HC117" s="389"/>
      <c r="HD117" s="390"/>
      <c r="HE117" s="391"/>
      <c r="HF117" s="392"/>
      <c r="HG117" s="393"/>
      <c r="HH117" s="394"/>
      <c r="HI117" s="395"/>
      <c r="HJ117" s="389"/>
      <c r="HK117" s="390"/>
      <c r="HL117" s="391"/>
      <c r="HM117" s="392"/>
      <c r="HN117" s="393"/>
      <c r="HO117" s="394"/>
      <c r="HP117" s="395"/>
      <c r="HQ117" s="389"/>
      <c r="HR117" s="390"/>
      <c r="HS117" s="391"/>
      <c r="HT117" s="392"/>
      <c r="HU117" s="393"/>
      <c r="HV117" s="394"/>
      <c r="HW117" s="395"/>
      <c r="HX117" s="389"/>
      <c r="HY117" s="390"/>
      <c r="HZ117" s="391"/>
      <c r="IA117" s="392"/>
      <c r="IB117" s="393"/>
      <c r="IC117" s="394"/>
      <c r="ID117" s="395"/>
      <c r="IE117" s="389"/>
      <c r="IF117" s="390"/>
      <c r="IG117" s="391"/>
      <c r="IH117" s="392"/>
      <c r="II117" s="393"/>
      <c r="IJ117" s="394"/>
      <c r="IK117" s="395"/>
      <c r="IL117" s="389"/>
      <c r="IM117" s="390"/>
      <c r="IN117" s="391"/>
      <c r="IO117" s="392"/>
      <c r="IP117" s="393"/>
      <c r="IQ117" s="394"/>
      <c r="IR117" s="395"/>
      <c r="IS117" s="389"/>
      <c r="IT117" s="390"/>
      <c r="IU117" s="391"/>
      <c r="IV117" s="392"/>
      <c r="IW117" s="393"/>
      <c r="IX117" s="394"/>
      <c r="IY117" s="395"/>
      <c r="IZ117" s="389"/>
      <c r="JA117" s="390"/>
      <c r="JB117" s="391"/>
      <c r="JC117" s="392"/>
      <c r="JD117" s="393"/>
      <c r="JE117" s="394"/>
      <c r="JF117" s="395"/>
      <c r="JG117" s="389"/>
      <c r="JH117" s="390"/>
      <c r="JI117" s="391"/>
      <c r="JJ117" s="392"/>
      <c r="JK117" s="393"/>
      <c r="JL117" s="394"/>
      <c r="JM117" s="395"/>
      <c r="JN117" s="389"/>
      <c r="JO117" s="390"/>
      <c r="JP117" s="391"/>
      <c r="JQ117" s="392"/>
      <c r="JR117" s="393"/>
      <c r="JS117" s="394"/>
      <c r="JT117" s="395"/>
      <c r="JU117" s="389"/>
      <c r="JV117" s="390"/>
      <c r="JW117" s="391"/>
      <c r="JX117" s="392"/>
      <c r="JY117" s="393"/>
      <c r="JZ117" s="394"/>
      <c r="KA117" s="395"/>
      <c r="KB117" s="389"/>
      <c r="KC117" s="390"/>
      <c r="KD117" s="391"/>
      <c r="KE117" s="392"/>
      <c r="KF117" s="393"/>
      <c r="KG117" s="394"/>
      <c r="KH117" s="395"/>
      <c r="KI117" s="389"/>
      <c r="KJ117" s="390"/>
      <c r="KK117" s="391"/>
      <c r="KL117" s="392"/>
      <c r="KM117" s="393"/>
      <c r="KN117" s="394"/>
      <c r="KO117" s="395"/>
      <c r="KP117" s="389"/>
      <c r="KQ117" s="390"/>
      <c r="KR117" s="391"/>
      <c r="KS117" s="392"/>
      <c r="KT117" s="393"/>
      <c r="KU117" s="394"/>
      <c r="KV117" s="395"/>
      <c r="KW117" s="389"/>
      <c r="KX117" s="390"/>
      <c r="KY117" s="391"/>
      <c r="KZ117" s="392"/>
      <c r="LA117" s="393"/>
      <c r="LB117" s="394"/>
      <c r="LC117" s="395"/>
      <c r="LD117" s="389"/>
      <c r="LE117" s="390"/>
      <c r="LF117" s="391"/>
      <c r="LG117" s="392"/>
      <c r="LH117" s="393"/>
      <c r="LI117" s="394"/>
      <c r="LJ117" s="395"/>
      <c r="LK117" s="389"/>
      <c r="LL117" s="390"/>
      <c r="LM117" s="391"/>
      <c r="LN117" s="392"/>
      <c r="LO117" s="393"/>
      <c r="LP117" s="394"/>
      <c r="LQ117" s="395"/>
      <c r="LR117" s="389"/>
      <c r="LS117" s="390"/>
      <c r="LT117" s="391"/>
      <c r="LU117" s="392"/>
      <c r="LV117" s="393"/>
      <c r="LW117" s="394"/>
      <c r="LX117" s="395"/>
      <c r="LY117" s="389"/>
      <c r="LZ117" s="390"/>
      <c r="MA117" s="391"/>
      <c r="MB117" s="392"/>
      <c r="MC117" s="393"/>
      <c r="MD117" s="394"/>
      <c r="ME117" s="395"/>
      <c r="MF117" s="389"/>
      <c r="MG117" s="390"/>
      <c r="MH117" s="391"/>
      <c r="MI117" s="392"/>
      <c r="MJ117" s="393"/>
      <c r="MK117" s="394"/>
      <c r="ML117" s="395"/>
      <c r="MM117" s="389"/>
      <c r="MN117" s="390"/>
      <c r="MO117" s="391"/>
      <c r="MP117" s="392"/>
      <c r="MQ117" s="393"/>
      <c r="MR117" s="394"/>
      <c r="MS117" s="395"/>
      <c r="MT117" s="389"/>
      <c r="MU117" s="390"/>
      <c r="MV117" s="391"/>
      <c r="MW117" s="392"/>
      <c r="MX117" s="393"/>
      <c r="MY117" s="394"/>
      <c r="MZ117" s="395"/>
      <c r="NA117" s="389"/>
      <c r="NB117" s="390"/>
      <c r="NC117" s="391"/>
      <c r="ND117" s="392"/>
      <c r="NE117" s="393"/>
      <c r="NF117" s="394"/>
      <c r="NG117" s="395"/>
      <c r="NH117" s="389"/>
      <c r="NI117" s="390"/>
      <c r="NJ117" s="391"/>
      <c r="NK117" s="392"/>
      <c r="NL117" s="393"/>
      <c r="NM117" s="394"/>
      <c r="NN117" s="395"/>
      <c r="NO117" s="389"/>
      <c r="NP117" s="390"/>
      <c r="NQ117" s="391"/>
      <c r="NR117" s="392"/>
      <c r="NS117" s="393"/>
      <c r="NT117" s="394"/>
      <c r="NU117" s="395"/>
      <c r="NV117" s="389"/>
      <c r="NW117" s="390"/>
      <c r="NX117" s="391"/>
      <c r="NY117" s="392"/>
      <c r="NZ117" s="393"/>
      <c r="OA117" s="394"/>
      <c r="OB117" s="395"/>
      <c r="OC117" s="389"/>
      <c r="OD117" s="390"/>
      <c r="OE117" s="391"/>
      <c r="OF117" s="392"/>
      <c r="OG117" s="393"/>
      <c r="OH117" s="394"/>
      <c r="OI117" s="395"/>
      <c r="OJ117" s="389"/>
      <c r="OK117" s="390"/>
      <c r="OL117" s="391"/>
      <c r="OM117" s="392"/>
      <c r="ON117" s="393"/>
      <c r="OO117" s="394"/>
      <c r="OP117" s="395"/>
      <c r="OQ117" s="389"/>
      <c r="OR117" s="390"/>
      <c r="OS117" s="391"/>
      <c r="OT117" s="392"/>
      <c r="OU117" s="393"/>
      <c r="OV117" s="394"/>
      <c r="OW117" s="395"/>
      <c r="OX117" s="389"/>
      <c r="OY117" s="390"/>
      <c r="OZ117" s="391"/>
      <c r="PA117" s="392"/>
      <c r="PB117" s="393"/>
      <c r="PC117" s="394"/>
      <c r="PD117" s="395"/>
      <c r="PE117" s="389"/>
      <c r="PF117" s="390"/>
      <c r="PG117" s="391"/>
      <c r="PH117" s="392"/>
      <c r="PI117" s="393"/>
      <c r="PJ117" s="394"/>
      <c r="PK117" s="395"/>
      <c r="PL117" s="389"/>
      <c r="PM117" s="390"/>
      <c r="PN117" s="391"/>
      <c r="PO117" s="392"/>
      <c r="PP117" s="393"/>
      <c r="PQ117" s="394"/>
      <c r="PR117" s="395"/>
      <c r="PS117" s="389"/>
      <c r="PT117" s="390"/>
      <c r="PU117" s="391"/>
      <c r="PV117" s="392"/>
      <c r="PW117" s="393"/>
      <c r="PX117" s="394"/>
      <c r="PY117" s="395"/>
      <c r="PZ117" s="389"/>
      <c r="QA117" s="390"/>
      <c r="QB117" s="391"/>
      <c r="QC117" s="392"/>
      <c r="QD117" s="393"/>
      <c r="QE117" s="394"/>
      <c r="QF117" s="395"/>
      <c r="QG117" s="389"/>
      <c r="QH117" s="390"/>
      <c r="QI117" s="391"/>
      <c r="QJ117" s="392"/>
      <c r="QK117" s="393"/>
      <c r="QL117" s="394"/>
      <c r="QM117" s="395"/>
      <c r="QN117" s="389"/>
      <c r="QO117" s="390"/>
      <c r="QP117" s="391"/>
      <c r="QQ117" s="392"/>
      <c r="QR117" s="393"/>
      <c r="QS117" s="394"/>
      <c r="QT117" s="395"/>
      <c r="QU117" s="389"/>
      <c r="QV117" s="390"/>
      <c r="QW117" s="391"/>
      <c r="QX117" s="392"/>
      <c r="QY117" s="393"/>
      <c r="QZ117" s="394"/>
      <c r="RA117" s="395"/>
      <c r="RB117" s="389"/>
      <c r="RC117" s="390"/>
      <c r="RD117" s="391"/>
      <c r="RE117" s="392"/>
      <c r="RF117" s="393"/>
      <c r="RG117" s="394"/>
      <c r="RH117" s="395"/>
      <c r="RI117" s="389"/>
      <c r="RJ117" s="390"/>
      <c r="RK117" s="391"/>
      <c r="RL117" s="392"/>
      <c r="RM117" s="393"/>
      <c r="RN117" s="394"/>
      <c r="RO117" s="395"/>
      <c r="RP117" s="389"/>
      <c r="RQ117" s="390"/>
      <c r="RR117" s="391"/>
      <c r="RS117" s="392"/>
      <c r="RT117" s="393"/>
      <c r="RU117" s="394"/>
      <c r="RV117" s="395"/>
      <c r="RW117" s="389"/>
      <c r="RX117" s="390"/>
      <c r="RY117" s="391"/>
      <c r="RZ117" s="392"/>
      <c r="SA117" s="393"/>
      <c r="SB117" s="394"/>
      <c r="SC117" s="395"/>
      <c r="SD117" s="389"/>
      <c r="SE117" s="390"/>
      <c r="SF117" s="391"/>
      <c r="SG117" s="392"/>
      <c r="SH117" s="393"/>
      <c r="SI117" s="394"/>
      <c r="SJ117" s="395"/>
      <c r="SK117" s="389"/>
      <c r="SL117" s="390"/>
      <c r="SM117" s="391"/>
      <c r="SN117" s="392"/>
      <c r="SO117" s="393"/>
      <c r="SP117" s="394"/>
      <c r="SQ117" s="395"/>
      <c r="SR117" s="389"/>
      <c r="SS117" s="390"/>
      <c r="ST117" s="391"/>
      <c r="SU117" s="392"/>
      <c r="SV117" s="393"/>
      <c r="SW117" s="394"/>
      <c r="SX117" s="395"/>
      <c r="SY117" s="389"/>
      <c r="SZ117" s="390"/>
      <c r="TA117" s="391"/>
      <c r="TB117" s="392"/>
      <c r="TC117" s="393"/>
      <c r="TD117" s="394"/>
      <c r="TE117" s="395"/>
      <c r="TF117" s="389"/>
      <c r="TG117" s="390"/>
      <c r="TH117" s="391"/>
      <c r="TI117" s="392"/>
      <c r="TJ117" s="393"/>
      <c r="TK117" s="394"/>
      <c r="TL117" s="395"/>
      <c r="TM117" s="389"/>
      <c r="TN117" s="390"/>
      <c r="TO117" s="391"/>
      <c r="TP117" s="392"/>
      <c r="TQ117" s="393"/>
      <c r="TR117" s="394"/>
      <c r="TS117" s="395"/>
      <c r="TT117" s="389"/>
      <c r="TU117" s="390"/>
      <c r="TV117" s="391"/>
      <c r="TW117" s="392"/>
      <c r="TX117" s="393"/>
      <c r="TY117" s="394"/>
      <c r="TZ117" s="395"/>
      <c r="UA117" s="389"/>
      <c r="UB117" s="390"/>
      <c r="UC117" s="391"/>
      <c r="UD117" s="392"/>
      <c r="UE117" s="393"/>
      <c r="UF117" s="394"/>
      <c r="UG117" s="395"/>
      <c r="UH117" s="389"/>
      <c r="UI117" s="390"/>
      <c r="UJ117" s="391"/>
      <c r="UK117" s="392"/>
      <c r="UL117" s="393"/>
      <c r="UM117" s="394"/>
      <c r="UN117" s="395"/>
      <c r="UO117" s="389"/>
      <c r="UP117" s="390"/>
      <c r="UQ117" s="391"/>
      <c r="UR117" s="392"/>
      <c r="US117" s="393"/>
      <c r="UT117" s="394"/>
      <c r="UU117" s="395"/>
      <c r="UV117" s="389"/>
      <c r="UW117" s="390"/>
      <c r="UX117" s="391"/>
      <c r="UY117" s="392"/>
      <c r="UZ117" s="393"/>
      <c r="VA117" s="394"/>
      <c r="VB117" s="395"/>
      <c r="VC117" s="389"/>
      <c r="VD117" s="390"/>
      <c r="VE117" s="391"/>
      <c r="VF117" s="392"/>
      <c r="VG117" s="393"/>
      <c r="VH117" s="394"/>
      <c r="VI117" s="395"/>
      <c r="VJ117" s="389"/>
      <c r="VK117" s="390"/>
      <c r="VL117" s="391"/>
      <c r="VM117" s="392"/>
      <c r="VN117" s="393"/>
      <c r="VO117" s="394"/>
      <c r="VP117" s="395"/>
      <c r="VQ117" s="389"/>
      <c r="VR117" s="390"/>
      <c r="VS117" s="391"/>
      <c r="VT117" s="392"/>
      <c r="VU117" s="393"/>
      <c r="VV117" s="394"/>
      <c r="VW117" s="395"/>
      <c r="VX117" s="389"/>
      <c r="VY117" s="390"/>
      <c r="VZ117" s="391"/>
      <c r="WA117" s="392"/>
      <c r="WB117" s="393"/>
      <c r="WC117" s="394"/>
      <c r="WD117" s="395"/>
      <c r="WE117" s="389"/>
      <c r="WF117" s="390"/>
      <c r="WG117" s="391"/>
      <c r="WH117" s="392"/>
      <c r="WI117" s="393"/>
      <c r="WJ117" s="394"/>
      <c r="WK117" s="395"/>
      <c r="WL117" s="389"/>
      <c r="WM117" s="390"/>
      <c r="WN117" s="391"/>
      <c r="WO117" s="392"/>
      <c r="WP117" s="393"/>
      <c r="WQ117" s="394"/>
      <c r="WR117" s="395"/>
      <c r="WS117" s="389"/>
      <c r="WT117" s="390"/>
      <c r="WU117" s="391"/>
      <c r="WV117" s="392"/>
      <c r="WW117" s="393"/>
      <c r="WX117" s="394"/>
      <c r="WY117" s="395"/>
      <c r="WZ117" s="389"/>
      <c r="XA117" s="390"/>
      <c r="XB117" s="391"/>
      <c r="XC117" s="392"/>
      <c r="XD117" s="393"/>
      <c r="XE117" s="394"/>
      <c r="XF117" s="395"/>
      <c r="XG117" s="389"/>
      <c r="XH117" s="390"/>
      <c r="XI117" s="391"/>
      <c r="XJ117" s="392"/>
      <c r="XK117" s="393"/>
      <c r="XL117" s="394"/>
      <c r="XM117" s="395"/>
      <c r="XN117" s="389"/>
      <c r="XO117" s="390"/>
      <c r="XP117" s="391"/>
      <c r="XQ117" s="392"/>
      <c r="XR117" s="393"/>
      <c r="XS117" s="394"/>
      <c r="XT117" s="395"/>
      <c r="XU117" s="389"/>
      <c r="XV117" s="390"/>
      <c r="XW117" s="391"/>
      <c r="XX117" s="392"/>
      <c r="XY117" s="393"/>
      <c r="XZ117" s="394"/>
      <c r="YA117" s="395"/>
      <c r="YB117" s="389"/>
      <c r="YC117" s="390"/>
      <c r="YD117" s="391"/>
      <c r="YE117" s="392"/>
      <c r="YF117" s="393"/>
      <c r="YG117" s="394"/>
      <c r="YH117" s="395"/>
      <c r="YI117" s="389"/>
      <c r="YJ117" s="390"/>
      <c r="YK117" s="391"/>
      <c r="YL117" s="392"/>
      <c r="YM117" s="393"/>
      <c r="YN117" s="394"/>
      <c r="YO117" s="395"/>
      <c r="YP117" s="389"/>
      <c r="YQ117" s="390"/>
      <c r="YR117" s="391"/>
      <c r="YS117" s="392"/>
      <c r="YT117" s="393"/>
      <c r="YU117" s="394"/>
      <c r="YV117" s="395"/>
      <c r="YW117" s="389"/>
      <c r="YX117" s="390"/>
      <c r="YY117" s="391"/>
      <c r="YZ117" s="392"/>
      <c r="ZA117" s="393"/>
      <c r="ZB117" s="394"/>
      <c r="ZC117" s="395"/>
      <c r="ZD117" s="389"/>
      <c r="ZE117" s="390"/>
      <c r="ZF117" s="391"/>
      <c r="ZG117" s="392"/>
      <c r="ZH117" s="393"/>
      <c r="ZI117" s="394"/>
      <c r="ZJ117" s="395"/>
      <c r="ZK117" s="389"/>
      <c r="ZL117" s="390"/>
      <c r="ZM117" s="391"/>
      <c r="ZN117" s="392"/>
      <c r="ZO117" s="393"/>
      <c r="ZP117" s="394"/>
      <c r="ZQ117" s="395"/>
      <c r="ZR117" s="389"/>
      <c r="ZS117" s="390"/>
      <c r="ZT117" s="391"/>
      <c r="ZU117" s="392"/>
      <c r="ZV117" s="393"/>
      <c r="ZW117" s="394"/>
      <c r="ZX117" s="395"/>
      <c r="ZY117" s="389"/>
      <c r="ZZ117" s="390"/>
      <c r="AAA117" s="391"/>
      <c r="AAB117" s="392"/>
      <c r="AAC117" s="393"/>
      <c r="AAD117" s="394"/>
      <c r="AAE117" s="395"/>
      <c r="AAF117" s="389"/>
      <c r="AAG117" s="390"/>
      <c r="AAH117" s="391"/>
      <c r="AAI117" s="392"/>
      <c r="AAJ117" s="393"/>
      <c r="AAK117" s="394"/>
      <c r="AAL117" s="395"/>
      <c r="AAM117" s="389"/>
      <c r="AAN117" s="390"/>
      <c r="AAO117" s="391"/>
      <c r="AAP117" s="392"/>
      <c r="AAQ117" s="393"/>
      <c r="AAR117" s="394"/>
      <c r="AAS117" s="395"/>
      <c r="AAT117" s="389"/>
      <c r="AAU117" s="390"/>
      <c r="AAV117" s="391"/>
      <c r="AAW117" s="392"/>
      <c r="AAX117" s="393"/>
      <c r="AAY117" s="394"/>
      <c r="AAZ117" s="395"/>
      <c r="ABA117" s="389"/>
      <c r="ABB117" s="390"/>
      <c r="ABC117" s="391"/>
      <c r="ABD117" s="392"/>
      <c r="ABE117" s="393"/>
      <c r="ABF117" s="394"/>
      <c r="ABG117" s="395"/>
      <c r="ABH117" s="389"/>
      <c r="ABI117" s="390"/>
      <c r="ABJ117" s="391"/>
      <c r="ABK117" s="392"/>
      <c r="ABL117" s="393"/>
      <c r="ABM117" s="394"/>
      <c r="ABN117" s="395"/>
      <c r="ABO117" s="389"/>
      <c r="ABP117" s="390"/>
      <c r="ABQ117" s="391"/>
      <c r="ABR117" s="392"/>
      <c r="ABS117" s="393"/>
      <c r="ABT117" s="394"/>
      <c r="ABU117" s="395"/>
      <c r="ABV117" s="389"/>
      <c r="ABW117" s="390"/>
      <c r="ABX117" s="391"/>
      <c r="ABY117" s="392"/>
      <c r="ABZ117" s="393"/>
      <c r="ACA117" s="394"/>
      <c r="ACB117" s="395"/>
      <c r="ACC117" s="389"/>
      <c r="ACD117" s="390"/>
      <c r="ACE117" s="391"/>
      <c r="ACF117" s="392"/>
      <c r="ACG117" s="393"/>
      <c r="ACH117" s="394"/>
      <c r="ACI117" s="395"/>
      <c r="ACJ117" s="389"/>
      <c r="ACK117" s="390"/>
      <c r="ACL117" s="391"/>
      <c r="ACM117" s="392"/>
      <c r="ACN117" s="393"/>
      <c r="ACO117" s="394"/>
      <c r="ACP117" s="395"/>
      <c r="ACQ117" s="389"/>
      <c r="ACR117" s="390"/>
      <c r="ACS117" s="391"/>
      <c r="ACT117" s="392"/>
      <c r="ACU117" s="393"/>
      <c r="ACV117" s="394"/>
      <c r="ACW117" s="395"/>
      <c r="ACX117" s="389"/>
      <c r="ACY117" s="390"/>
      <c r="ACZ117" s="391"/>
      <c r="ADA117" s="392"/>
      <c r="ADB117" s="393"/>
      <c r="ADC117" s="394"/>
      <c r="ADD117" s="395"/>
      <c r="ADE117" s="389"/>
      <c r="ADF117" s="390"/>
      <c r="ADG117" s="391"/>
      <c r="ADH117" s="392"/>
      <c r="ADI117" s="393"/>
      <c r="ADJ117" s="394"/>
      <c r="ADK117" s="395"/>
      <c r="ADL117" s="389"/>
      <c r="ADM117" s="390"/>
      <c r="ADN117" s="391"/>
      <c r="ADO117" s="392"/>
      <c r="ADP117" s="393"/>
      <c r="ADQ117" s="394"/>
      <c r="ADR117" s="395"/>
      <c r="ADS117" s="389"/>
      <c r="ADT117" s="390"/>
      <c r="ADU117" s="391"/>
      <c r="ADV117" s="392"/>
      <c r="ADW117" s="393"/>
      <c r="ADX117" s="394"/>
      <c r="ADY117" s="395"/>
      <c r="ADZ117" s="389"/>
      <c r="AEA117" s="390"/>
      <c r="AEB117" s="391"/>
      <c r="AEC117" s="392"/>
      <c r="AED117" s="393"/>
      <c r="AEE117" s="394"/>
      <c r="AEF117" s="395"/>
      <c r="AEG117" s="389"/>
      <c r="AEH117" s="390"/>
      <c r="AEI117" s="391"/>
      <c r="AEJ117" s="392"/>
      <c r="AEK117" s="393"/>
      <c r="AEL117" s="394"/>
      <c r="AEM117" s="395"/>
      <c r="AEN117" s="389"/>
      <c r="AEO117" s="390"/>
      <c r="AEP117" s="391"/>
      <c r="AEQ117" s="392"/>
      <c r="AER117" s="393"/>
      <c r="AES117" s="394"/>
      <c r="AET117" s="395"/>
      <c r="AEU117" s="389"/>
      <c r="AEV117" s="390"/>
      <c r="AEW117" s="391"/>
      <c r="AEX117" s="392"/>
      <c r="AEY117" s="393"/>
      <c r="AEZ117" s="394"/>
      <c r="AFA117" s="395"/>
      <c r="AFB117" s="389"/>
      <c r="AFC117" s="390"/>
      <c r="AFD117" s="391"/>
      <c r="AFE117" s="392"/>
      <c r="AFF117" s="393"/>
      <c r="AFG117" s="394"/>
      <c r="AFH117" s="395"/>
      <c r="AFI117" s="389"/>
      <c r="AFJ117" s="390"/>
      <c r="AFK117" s="391"/>
      <c r="AFL117" s="392"/>
      <c r="AFM117" s="393"/>
      <c r="AFN117" s="394"/>
      <c r="AFO117" s="395"/>
      <c r="AFP117" s="389"/>
      <c r="AFQ117" s="390"/>
      <c r="AFR117" s="391"/>
      <c r="AFS117" s="392"/>
      <c r="AFT117" s="393"/>
      <c r="AFU117" s="394"/>
      <c r="AFV117" s="395"/>
      <c r="AFW117" s="389"/>
      <c r="AFX117" s="390"/>
      <c r="AFY117" s="391"/>
      <c r="AFZ117" s="392"/>
      <c r="AGA117" s="393"/>
      <c r="AGB117" s="394"/>
      <c r="AGC117" s="395"/>
      <c r="AGD117" s="389"/>
      <c r="AGE117" s="390"/>
      <c r="AGF117" s="391"/>
      <c r="AGG117" s="392"/>
      <c r="AGH117" s="393"/>
      <c r="AGI117" s="394"/>
      <c r="AGJ117" s="395"/>
      <c r="AGK117" s="389"/>
      <c r="AGL117" s="390"/>
      <c r="AGM117" s="391"/>
      <c r="AGN117" s="392"/>
      <c r="AGO117" s="393"/>
      <c r="AGP117" s="394"/>
      <c r="AGQ117" s="395"/>
      <c r="AGR117" s="389"/>
      <c r="AGS117" s="390"/>
      <c r="AGT117" s="391"/>
      <c r="AGU117" s="392"/>
      <c r="AGV117" s="393"/>
      <c r="AGW117" s="394"/>
      <c r="AGX117" s="395"/>
      <c r="AGY117" s="389"/>
      <c r="AGZ117" s="390"/>
      <c r="AHA117" s="391"/>
      <c r="AHB117" s="392"/>
      <c r="AHC117" s="393"/>
      <c r="AHD117" s="394"/>
      <c r="AHE117" s="395"/>
      <c r="AHF117" s="389"/>
      <c r="AHG117" s="390"/>
      <c r="AHH117" s="391"/>
      <c r="AHI117" s="392"/>
      <c r="AHJ117" s="393"/>
      <c r="AHK117" s="394"/>
      <c r="AHL117" s="395"/>
      <c r="AHM117" s="389"/>
      <c r="AHN117" s="390"/>
      <c r="AHO117" s="391"/>
      <c r="AHP117" s="392"/>
      <c r="AHQ117" s="393"/>
      <c r="AHR117" s="394"/>
      <c r="AHS117" s="395"/>
      <c r="AHT117" s="389"/>
      <c r="AHU117" s="390"/>
      <c r="AHV117" s="391"/>
      <c r="AHW117" s="392"/>
      <c r="AHX117" s="393"/>
      <c r="AHY117" s="394"/>
      <c r="AHZ117" s="395"/>
      <c r="AIA117" s="389"/>
      <c r="AIB117" s="390"/>
      <c r="AIC117" s="391"/>
      <c r="AID117" s="392"/>
      <c r="AIE117" s="393"/>
      <c r="AIF117" s="394"/>
      <c r="AIG117" s="395"/>
      <c r="AIH117" s="389"/>
      <c r="AII117" s="390"/>
      <c r="AIJ117" s="391"/>
      <c r="AIK117" s="392"/>
      <c r="AIL117" s="393"/>
      <c r="AIM117" s="394"/>
      <c r="AIN117" s="395"/>
      <c r="AIO117" s="389"/>
      <c r="AIP117" s="390"/>
      <c r="AIQ117" s="391"/>
      <c r="AIR117" s="392"/>
      <c r="AIS117" s="393"/>
      <c r="AIT117" s="394"/>
      <c r="AIU117" s="395"/>
      <c r="AIV117" s="389"/>
      <c r="AIW117" s="390"/>
      <c r="AIX117" s="391"/>
      <c r="AIY117" s="392"/>
      <c r="AIZ117" s="393"/>
      <c r="AJA117" s="394"/>
      <c r="AJB117" s="395"/>
      <c r="AJC117" s="389"/>
      <c r="AJD117" s="390"/>
      <c r="AJE117" s="391"/>
      <c r="AJF117" s="392"/>
      <c r="AJG117" s="393"/>
      <c r="AJH117" s="394"/>
      <c r="AJI117" s="395"/>
      <c r="AJJ117" s="389"/>
      <c r="AJK117" s="390"/>
      <c r="AJL117" s="391"/>
      <c r="AJM117" s="392"/>
      <c r="AJN117" s="393"/>
      <c r="AJO117" s="394"/>
      <c r="AJP117" s="395"/>
      <c r="AJQ117" s="389"/>
      <c r="AJR117" s="390"/>
      <c r="AJS117" s="391"/>
      <c r="AJT117" s="392"/>
      <c r="AJU117" s="393"/>
      <c r="AJV117" s="394"/>
      <c r="AJW117" s="395"/>
      <c r="AJX117" s="389"/>
      <c r="AJY117" s="390"/>
      <c r="AJZ117" s="391"/>
      <c r="AKA117" s="392"/>
      <c r="AKB117" s="393"/>
      <c r="AKC117" s="394"/>
      <c r="AKD117" s="395"/>
      <c r="AKE117" s="389"/>
      <c r="AKF117" s="390"/>
      <c r="AKG117" s="391"/>
      <c r="AKH117" s="392"/>
      <c r="AKI117" s="393"/>
      <c r="AKJ117" s="394"/>
      <c r="AKK117" s="395"/>
      <c r="AKL117" s="389"/>
      <c r="AKM117" s="390"/>
      <c r="AKN117" s="391"/>
      <c r="AKO117" s="392"/>
      <c r="AKP117" s="393"/>
      <c r="AKQ117" s="394"/>
      <c r="AKR117" s="395"/>
      <c r="AKS117" s="389"/>
      <c r="AKT117" s="390"/>
      <c r="AKU117" s="391"/>
      <c r="AKV117" s="392"/>
      <c r="AKW117" s="393"/>
      <c r="AKX117" s="394"/>
      <c r="AKY117" s="395"/>
      <c r="AKZ117" s="389"/>
      <c r="ALA117" s="390"/>
      <c r="ALB117" s="391"/>
      <c r="ALC117" s="392"/>
      <c r="ALD117" s="393"/>
      <c r="ALE117" s="394"/>
      <c r="ALF117" s="395"/>
      <c r="ALG117" s="389"/>
      <c r="ALH117" s="390"/>
      <c r="ALI117" s="391"/>
      <c r="ALJ117" s="392"/>
      <c r="ALK117" s="393"/>
      <c r="ALL117" s="394"/>
      <c r="ALM117" s="395"/>
      <c r="ALN117" s="389"/>
      <c r="ALO117" s="390"/>
      <c r="ALP117" s="391"/>
      <c r="ALQ117" s="392"/>
      <c r="ALR117" s="393"/>
      <c r="ALS117" s="394"/>
      <c r="ALT117" s="395"/>
      <c r="ALU117" s="389"/>
      <c r="ALV117" s="390"/>
      <c r="ALW117" s="391"/>
      <c r="ALX117" s="392"/>
      <c r="ALY117" s="393"/>
      <c r="ALZ117" s="394"/>
      <c r="AMA117" s="395"/>
      <c r="AMB117" s="389"/>
      <c r="AMC117" s="390"/>
      <c r="AMD117" s="391"/>
      <c r="AME117" s="392"/>
      <c r="AMF117" s="393"/>
      <c r="AMG117" s="394"/>
      <c r="AMH117" s="395"/>
      <c r="AMI117" s="389"/>
      <c r="AMJ117" s="390"/>
      <c r="AMK117" s="391"/>
      <c r="AML117" s="392"/>
      <c r="AMM117" s="393"/>
      <c r="AMN117" s="394"/>
      <c r="AMO117" s="395"/>
      <c r="AMP117" s="389"/>
      <c r="AMQ117" s="390"/>
      <c r="AMR117" s="391"/>
      <c r="AMS117" s="392"/>
      <c r="AMT117" s="393"/>
      <c r="AMU117" s="394"/>
      <c r="AMV117" s="395"/>
      <c r="AMW117" s="389"/>
      <c r="AMX117" s="390"/>
      <c r="AMY117" s="391"/>
      <c r="AMZ117" s="392"/>
      <c r="ANA117" s="393"/>
      <c r="ANB117" s="394"/>
      <c r="ANC117" s="395"/>
      <c r="AND117" s="389"/>
      <c r="ANE117" s="390"/>
      <c r="ANF117" s="391"/>
      <c r="ANG117" s="392"/>
      <c r="ANH117" s="393"/>
      <c r="ANI117" s="394"/>
      <c r="ANJ117" s="395"/>
      <c r="ANK117" s="389"/>
      <c r="ANL117" s="390"/>
      <c r="ANM117" s="391"/>
      <c r="ANN117" s="392"/>
      <c r="ANO117" s="393"/>
      <c r="ANP117" s="394"/>
      <c r="ANQ117" s="395"/>
      <c r="ANR117" s="389"/>
      <c r="ANS117" s="390"/>
      <c r="ANT117" s="391"/>
      <c r="ANU117" s="392"/>
      <c r="ANV117" s="393"/>
      <c r="ANW117" s="394"/>
      <c r="ANX117" s="395"/>
      <c r="ANY117" s="389"/>
      <c r="ANZ117" s="390"/>
      <c r="AOA117" s="391"/>
      <c r="AOB117" s="392"/>
      <c r="AOC117" s="393"/>
      <c r="AOD117" s="394"/>
      <c r="AOE117" s="395"/>
      <c r="AOF117" s="389"/>
      <c r="AOG117" s="390"/>
      <c r="AOH117" s="391"/>
      <c r="AOI117" s="392"/>
      <c r="AOJ117" s="393"/>
      <c r="AOK117" s="394"/>
      <c r="AOL117" s="395"/>
      <c r="AOM117" s="389"/>
      <c r="AON117" s="390"/>
      <c r="AOO117" s="391"/>
      <c r="AOP117" s="392"/>
      <c r="AOQ117" s="393"/>
      <c r="AOR117" s="394"/>
      <c r="AOS117" s="395"/>
      <c r="AOT117" s="389"/>
      <c r="AOU117" s="390"/>
      <c r="AOV117" s="391"/>
      <c r="AOW117" s="392"/>
      <c r="AOX117" s="393"/>
      <c r="AOY117" s="394"/>
      <c r="AOZ117" s="395"/>
      <c r="APA117" s="389"/>
      <c r="APB117" s="390"/>
      <c r="APC117" s="391"/>
      <c r="APD117" s="392"/>
      <c r="APE117" s="393"/>
      <c r="APF117" s="394"/>
      <c r="APG117" s="395"/>
      <c r="APH117" s="389"/>
      <c r="API117" s="390"/>
      <c r="APJ117" s="391"/>
      <c r="APK117" s="392"/>
      <c r="APL117" s="393"/>
      <c r="APM117" s="394"/>
      <c r="APN117" s="395"/>
      <c r="APO117" s="389"/>
      <c r="APP117" s="390"/>
      <c r="APQ117" s="391"/>
      <c r="APR117" s="392"/>
      <c r="APS117" s="393"/>
      <c r="APT117" s="394"/>
      <c r="APU117" s="395"/>
      <c r="APV117" s="389"/>
      <c r="APW117" s="390"/>
      <c r="APX117" s="391"/>
      <c r="APY117" s="392"/>
      <c r="APZ117" s="393"/>
      <c r="AQA117" s="394"/>
      <c r="AQB117" s="395"/>
      <c r="AQC117" s="389"/>
      <c r="AQD117" s="390"/>
      <c r="AQE117" s="391"/>
      <c r="AQF117" s="392"/>
      <c r="AQG117" s="393"/>
      <c r="AQH117" s="394"/>
      <c r="AQI117" s="395"/>
      <c r="AQJ117" s="389"/>
      <c r="AQK117" s="390"/>
      <c r="AQL117" s="391"/>
      <c r="AQM117" s="392"/>
      <c r="AQN117" s="393"/>
      <c r="AQO117" s="394"/>
      <c r="AQP117" s="395"/>
      <c r="AQQ117" s="389"/>
      <c r="AQR117" s="390"/>
      <c r="AQS117" s="391"/>
      <c r="AQT117" s="392"/>
      <c r="AQU117" s="393"/>
      <c r="AQV117" s="394"/>
      <c r="AQW117" s="395"/>
      <c r="AQX117" s="389"/>
      <c r="AQY117" s="390"/>
      <c r="AQZ117" s="391"/>
      <c r="ARA117" s="392"/>
      <c r="ARB117" s="393"/>
      <c r="ARC117" s="394"/>
      <c r="ARD117" s="395"/>
      <c r="ARE117" s="389"/>
      <c r="ARF117" s="390"/>
      <c r="ARG117" s="391"/>
      <c r="ARH117" s="392"/>
      <c r="ARI117" s="393"/>
      <c r="ARJ117" s="394"/>
      <c r="ARK117" s="395"/>
      <c r="ARL117" s="389"/>
      <c r="ARM117" s="390"/>
      <c r="ARN117" s="391"/>
      <c r="ARO117" s="392"/>
      <c r="ARP117" s="393"/>
      <c r="ARQ117" s="394"/>
      <c r="ARR117" s="395"/>
      <c r="ARS117" s="389"/>
      <c r="ART117" s="390"/>
      <c r="ARU117" s="391"/>
      <c r="ARV117" s="392"/>
      <c r="ARW117" s="393"/>
      <c r="ARX117" s="394"/>
      <c r="ARY117" s="395"/>
      <c r="ARZ117" s="389"/>
      <c r="ASA117" s="390"/>
      <c r="ASB117" s="391"/>
      <c r="ASC117" s="392"/>
      <c r="ASD117" s="393"/>
      <c r="ASE117" s="394"/>
      <c r="ASF117" s="395"/>
      <c r="ASG117" s="389"/>
      <c r="ASH117" s="390"/>
      <c r="ASI117" s="391"/>
      <c r="ASJ117" s="392"/>
      <c r="ASK117" s="393"/>
      <c r="ASL117" s="394"/>
      <c r="ASM117" s="395"/>
      <c r="ASN117" s="389"/>
      <c r="ASO117" s="390"/>
      <c r="ASP117" s="391"/>
      <c r="ASQ117" s="392"/>
      <c r="ASR117" s="393"/>
      <c r="ASS117" s="394"/>
      <c r="AST117" s="395"/>
      <c r="ASU117" s="389"/>
      <c r="ASV117" s="390"/>
      <c r="ASW117" s="391"/>
      <c r="ASX117" s="392"/>
      <c r="ASY117" s="393"/>
      <c r="ASZ117" s="394"/>
      <c r="ATA117" s="395"/>
      <c r="ATB117" s="389"/>
      <c r="ATC117" s="390"/>
      <c r="ATD117" s="391"/>
      <c r="ATE117" s="392"/>
      <c r="ATF117" s="393"/>
      <c r="ATG117" s="394"/>
      <c r="ATH117" s="395"/>
      <c r="ATI117" s="389"/>
      <c r="ATJ117" s="390"/>
      <c r="ATK117" s="391"/>
      <c r="ATL117" s="392"/>
      <c r="ATM117" s="393"/>
      <c r="ATN117" s="394"/>
      <c r="ATO117" s="395"/>
      <c r="ATP117" s="389"/>
      <c r="ATQ117" s="390"/>
      <c r="ATR117" s="391"/>
      <c r="ATS117" s="392"/>
      <c r="ATT117" s="393"/>
      <c r="ATU117" s="394"/>
      <c r="ATV117" s="395"/>
      <c r="ATW117" s="389"/>
      <c r="ATX117" s="390"/>
      <c r="ATY117" s="391"/>
      <c r="ATZ117" s="392"/>
      <c r="AUA117" s="393"/>
      <c r="AUB117" s="394"/>
      <c r="AUC117" s="395"/>
      <c r="AUD117" s="389"/>
      <c r="AUE117" s="390"/>
      <c r="AUF117" s="391"/>
      <c r="AUG117" s="392"/>
      <c r="AUH117" s="393"/>
      <c r="AUI117" s="394"/>
      <c r="AUJ117" s="395"/>
      <c r="AUK117" s="389"/>
      <c r="AUL117" s="390"/>
      <c r="AUM117" s="391"/>
      <c r="AUN117" s="392"/>
      <c r="AUO117" s="393"/>
      <c r="AUP117" s="394"/>
      <c r="AUQ117" s="395"/>
      <c r="AUR117" s="389"/>
      <c r="AUS117" s="390"/>
      <c r="AUT117" s="391"/>
      <c r="AUU117" s="392"/>
      <c r="AUV117" s="393"/>
      <c r="AUW117" s="394"/>
      <c r="AUX117" s="395"/>
      <c r="AUY117" s="389"/>
      <c r="AUZ117" s="390"/>
      <c r="AVA117" s="391"/>
      <c r="AVB117" s="392"/>
      <c r="AVC117" s="393"/>
      <c r="AVD117" s="394"/>
      <c r="AVE117" s="395"/>
      <c r="AVF117" s="389"/>
      <c r="AVG117" s="390"/>
      <c r="AVH117" s="391"/>
      <c r="AVI117" s="392"/>
      <c r="AVJ117" s="393"/>
      <c r="AVK117" s="394"/>
      <c r="AVL117" s="395"/>
      <c r="AVM117" s="389"/>
      <c r="AVN117" s="390"/>
      <c r="AVO117" s="391"/>
      <c r="AVP117" s="392"/>
      <c r="AVQ117" s="393"/>
      <c r="AVR117" s="394"/>
      <c r="AVS117" s="395"/>
      <c r="AVT117" s="389"/>
      <c r="AVU117" s="390"/>
      <c r="AVV117" s="391"/>
      <c r="AVW117" s="392"/>
      <c r="AVX117" s="393"/>
      <c r="AVY117" s="394"/>
      <c r="AVZ117" s="395"/>
      <c r="AWA117" s="389"/>
      <c r="AWB117" s="390"/>
      <c r="AWC117" s="391"/>
      <c r="AWD117" s="392"/>
      <c r="AWE117" s="393"/>
      <c r="AWF117" s="394"/>
      <c r="AWG117" s="395"/>
      <c r="AWH117" s="389"/>
      <c r="AWI117" s="390"/>
      <c r="AWJ117" s="391"/>
      <c r="AWK117" s="392"/>
      <c r="AWL117" s="393"/>
      <c r="AWM117" s="394"/>
      <c r="AWN117" s="395"/>
      <c r="AWO117" s="389"/>
      <c r="AWP117" s="390"/>
      <c r="AWQ117" s="391"/>
      <c r="AWR117" s="392"/>
      <c r="AWS117" s="393"/>
      <c r="AWT117" s="394"/>
      <c r="AWU117" s="395"/>
      <c r="AWV117" s="389"/>
      <c r="AWW117" s="390"/>
      <c r="AWX117" s="391"/>
      <c r="AWY117" s="392"/>
      <c r="AWZ117" s="393"/>
      <c r="AXA117" s="394"/>
      <c r="AXB117" s="395"/>
      <c r="AXC117" s="389"/>
      <c r="AXD117" s="390"/>
      <c r="AXE117" s="391"/>
      <c r="AXF117" s="392"/>
      <c r="AXG117" s="393"/>
      <c r="AXH117" s="394"/>
      <c r="AXI117" s="395"/>
      <c r="AXJ117" s="389"/>
      <c r="AXK117" s="390"/>
      <c r="AXL117" s="391"/>
      <c r="AXM117" s="392"/>
      <c r="AXN117" s="393"/>
      <c r="AXO117" s="394"/>
      <c r="AXP117" s="395"/>
      <c r="AXQ117" s="389"/>
      <c r="AXR117" s="390"/>
      <c r="AXS117" s="391"/>
      <c r="AXT117" s="392"/>
      <c r="AXU117" s="393"/>
      <c r="AXV117" s="394"/>
      <c r="AXW117" s="395"/>
      <c r="AXX117" s="389"/>
      <c r="AXY117" s="390"/>
      <c r="AXZ117" s="391"/>
      <c r="AYA117" s="392"/>
      <c r="AYB117" s="393"/>
      <c r="AYC117" s="394"/>
      <c r="AYD117" s="395"/>
      <c r="AYE117" s="389"/>
      <c r="AYF117" s="390"/>
      <c r="AYG117" s="391"/>
      <c r="AYH117" s="392"/>
      <c r="AYI117" s="393"/>
      <c r="AYJ117" s="394"/>
      <c r="AYK117" s="395"/>
      <c r="AYL117" s="389"/>
      <c r="AYM117" s="390"/>
      <c r="AYN117" s="391"/>
      <c r="AYO117" s="392"/>
      <c r="AYP117" s="393"/>
      <c r="AYQ117" s="394"/>
      <c r="AYR117" s="395"/>
      <c r="AYS117" s="389"/>
      <c r="AYT117" s="390"/>
      <c r="AYU117" s="391"/>
      <c r="AYV117" s="392"/>
      <c r="AYW117" s="393"/>
      <c r="AYX117" s="394"/>
      <c r="AYY117" s="395"/>
      <c r="AYZ117" s="389"/>
      <c r="AZA117" s="390"/>
      <c r="AZB117" s="391"/>
      <c r="AZC117" s="392"/>
      <c r="AZD117" s="393"/>
      <c r="AZE117" s="394"/>
      <c r="AZF117" s="395"/>
      <c r="AZG117" s="389"/>
      <c r="AZH117" s="390"/>
      <c r="AZI117" s="391"/>
      <c r="AZJ117" s="392"/>
      <c r="AZK117" s="393"/>
      <c r="AZL117" s="394"/>
      <c r="AZM117" s="395"/>
      <c r="AZN117" s="389"/>
      <c r="AZO117" s="390"/>
      <c r="AZP117" s="391"/>
      <c r="AZQ117" s="392"/>
      <c r="AZR117" s="393"/>
      <c r="AZS117" s="394"/>
      <c r="AZT117" s="395"/>
      <c r="AZU117" s="389"/>
      <c r="AZV117" s="390"/>
      <c r="AZW117" s="391"/>
      <c r="AZX117" s="392"/>
      <c r="AZY117" s="393"/>
      <c r="AZZ117" s="394"/>
      <c r="BAA117" s="395"/>
      <c r="BAB117" s="389"/>
      <c r="BAC117" s="390"/>
      <c r="BAD117" s="391"/>
      <c r="BAE117" s="392"/>
      <c r="BAF117" s="393"/>
      <c r="BAG117" s="394"/>
      <c r="BAH117" s="395"/>
      <c r="BAI117" s="389"/>
      <c r="BAJ117" s="390"/>
      <c r="BAK117" s="391"/>
      <c r="BAL117" s="392"/>
      <c r="BAM117" s="393"/>
      <c r="BAN117" s="394"/>
      <c r="BAO117" s="395"/>
      <c r="BAP117" s="389"/>
      <c r="BAQ117" s="390"/>
      <c r="BAR117" s="391"/>
      <c r="BAS117" s="392"/>
      <c r="BAT117" s="393"/>
      <c r="BAU117" s="394"/>
      <c r="BAV117" s="395"/>
      <c r="BAW117" s="389"/>
      <c r="BAX117" s="390"/>
      <c r="BAY117" s="391"/>
      <c r="BAZ117" s="392"/>
      <c r="BBA117" s="393"/>
      <c r="BBB117" s="394"/>
      <c r="BBC117" s="395"/>
      <c r="BBD117" s="389"/>
      <c r="BBE117" s="390"/>
      <c r="BBF117" s="391"/>
      <c r="BBG117" s="392"/>
      <c r="BBH117" s="393"/>
      <c r="BBI117" s="394"/>
      <c r="BBJ117" s="395"/>
      <c r="BBK117" s="389"/>
      <c r="BBL117" s="390"/>
      <c r="BBM117" s="391"/>
      <c r="BBN117" s="392"/>
      <c r="BBO117" s="393"/>
      <c r="BBP117" s="394"/>
      <c r="BBQ117" s="395"/>
      <c r="BBR117" s="389"/>
      <c r="BBS117" s="390"/>
      <c r="BBT117" s="391"/>
      <c r="BBU117" s="392"/>
      <c r="BBV117" s="393"/>
      <c r="BBW117" s="394"/>
      <c r="BBX117" s="395"/>
      <c r="BBY117" s="389"/>
      <c r="BBZ117" s="390"/>
      <c r="BCA117" s="391"/>
      <c r="BCB117" s="392"/>
      <c r="BCC117" s="393"/>
      <c r="BCD117" s="394"/>
      <c r="BCE117" s="395"/>
      <c r="BCF117" s="389"/>
      <c r="BCG117" s="390"/>
      <c r="BCH117" s="391"/>
      <c r="BCI117" s="392"/>
      <c r="BCJ117" s="393"/>
      <c r="BCK117" s="394"/>
      <c r="BCL117" s="395"/>
      <c r="BCM117" s="389"/>
      <c r="BCN117" s="390"/>
      <c r="BCO117" s="391"/>
      <c r="BCP117" s="392"/>
      <c r="BCQ117" s="393"/>
      <c r="BCR117" s="394"/>
      <c r="BCS117" s="395"/>
      <c r="BCT117" s="389"/>
      <c r="BCU117" s="390"/>
      <c r="BCV117" s="391"/>
      <c r="BCW117" s="392"/>
      <c r="BCX117" s="393"/>
      <c r="BCY117" s="394"/>
      <c r="BCZ117" s="395"/>
      <c r="BDA117" s="389"/>
      <c r="BDB117" s="390"/>
      <c r="BDC117" s="391"/>
      <c r="BDD117" s="392"/>
      <c r="BDE117" s="393"/>
      <c r="BDF117" s="394"/>
      <c r="BDG117" s="395"/>
      <c r="BDH117" s="389"/>
      <c r="BDI117" s="390"/>
      <c r="BDJ117" s="391"/>
      <c r="BDK117" s="392"/>
      <c r="BDL117" s="393"/>
      <c r="BDM117" s="394"/>
      <c r="BDN117" s="395"/>
      <c r="BDO117" s="389"/>
      <c r="BDP117" s="390"/>
      <c r="BDQ117" s="391"/>
      <c r="BDR117" s="392"/>
      <c r="BDS117" s="393"/>
      <c r="BDT117" s="394"/>
      <c r="BDU117" s="395"/>
      <c r="BDV117" s="389"/>
      <c r="BDW117" s="390"/>
      <c r="BDX117" s="391"/>
      <c r="BDY117" s="392"/>
      <c r="BDZ117" s="393"/>
      <c r="BEA117" s="394"/>
      <c r="BEB117" s="395"/>
      <c r="BEC117" s="389"/>
      <c r="BED117" s="390"/>
      <c r="BEE117" s="391"/>
      <c r="BEF117" s="392"/>
      <c r="BEG117" s="393"/>
      <c r="BEH117" s="394"/>
      <c r="BEI117" s="395"/>
      <c r="BEJ117" s="389"/>
      <c r="BEK117" s="390"/>
      <c r="BEL117" s="391"/>
      <c r="BEM117" s="392"/>
      <c r="BEN117" s="393"/>
      <c r="BEO117" s="394"/>
      <c r="BEP117" s="395"/>
      <c r="BEQ117" s="389"/>
      <c r="BER117" s="390"/>
      <c r="BES117" s="391"/>
      <c r="BET117" s="392"/>
      <c r="BEU117" s="393"/>
      <c r="BEV117" s="394"/>
      <c r="BEW117" s="395"/>
      <c r="BEX117" s="389"/>
      <c r="BEY117" s="390"/>
      <c r="BEZ117" s="391"/>
      <c r="BFA117" s="392"/>
      <c r="BFB117" s="393"/>
      <c r="BFC117" s="394"/>
      <c r="BFD117" s="395"/>
      <c r="BFE117" s="389"/>
      <c r="BFF117" s="390"/>
      <c r="BFG117" s="391"/>
      <c r="BFH117" s="392"/>
      <c r="BFI117" s="393"/>
      <c r="BFJ117" s="394"/>
      <c r="BFK117" s="395"/>
      <c r="BFL117" s="389"/>
      <c r="BFM117" s="390"/>
      <c r="BFN117" s="391"/>
      <c r="BFO117" s="392"/>
      <c r="BFP117" s="393"/>
      <c r="BFQ117" s="394"/>
      <c r="BFR117" s="395"/>
      <c r="BFS117" s="389"/>
      <c r="BFT117" s="390"/>
      <c r="BFU117" s="391"/>
      <c r="BFV117" s="392"/>
      <c r="BFW117" s="393"/>
      <c r="BFX117" s="394"/>
      <c r="BFY117" s="395"/>
      <c r="BFZ117" s="389"/>
      <c r="BGA117" s="390"/>
      <c r="BGB117" s="391"/>
      <c r="BGC117" s="392"/>
      <c r="BGD117" s="393"/>
      <c r="BGE117" s="394"/>
      <c r="BGF117" s="395"/>
      <c r="BGG117" s="389"/>
      <c r="BGH117" s="390"/>
      <c r="BGI117" s="391"/>
      <c r="BGJ117" s="392"/>
      <c r="BGK117" s="393"/>
      <c r="BGL117" s="394"/>
      <c r="BGM117" s="395"/>
      <c r="BGN117" s="389"/>
      <c r="BGO117" s="390"/>
      <c r="BGP117" s="391"/>
      <c r="BGQ117" s="392"/>
      <c r="BGR117" s="393"/>
      <c r="BGS117" s="394"/>
      <c r="BGT117" s="395"/>
      <c r="BGU117" s="389"/>
      <c r="BGV117" s="390"/>
      <c r="BGW117" s="391"/>
      <c r="BGX117" s="392"/>
      <c r="BGY117" s="393"/>
      <c r="BGZ117" s="394"/>
      <c r="BHA117" s="395"/>
      <c r="BHB117" s="389"/>
      <c r="BHC117" s="390"/>
      <c r="BHD117" s="391"/>
      <c r="BHE117" s="392"/>
      <c r="BHF117" s="393"/>
      <c r="BHG117" s="394"/>
      <c r="BHH117" s="395"/>
      <c r="BHI117" s="389"/>
      <c r="BHJ117" s="390"/>
      <c r="BHK117" s="391"/>
      <c r="BHL117" s="392"/>
      <c r="BHM117" s="393"/>
      <c r="BHN117" s="394"/>
      <c r="BHO117" s="395"/>
      <c r="BHP117" s="389"/>
      <c r="BHQ117" s="390"/>
      <c r="BHR117" s="391"/>
      <c r="BHS117" s="392"/>
      <c r="BHT117" s="393"/>
      <c r="BHU117" s="394"/>
      <c r="BHV117" s="395"/>
      <c r="BHW117" s="389"/>
      <c r="BHX117" s="390"/>
      <c r="BHY117" s="391"/>
      <c r="BHZ117" s="392"/>
      <c r="BIA117" s="393"/>
      <c r="BIB117" s="394"/>
      <c r="BIC117" s="395"/>
      <c r="BID117" s="389"/>
      <c r="BIE117" s="390"/>
      <c r="BIF117" s="391"/>
      <c r="BIG117" s="392"/>
      <c r="BIH117" s="393"/>
      <c r="BII117" s="394"/>
      <c r="BIJ117" s="395"/>
      <c r="BIK117" s="389"/>
      <c r="BIL117" s="390"/>
      <c r="BIM117" s="391"/>
      <c r="BIN117" s="392"/>
      <c r="BIO117" s="393"/>
      <c r="BIP117" s="394"/>
      <c r="BIQ117" s="395"/>
      <c r="BIR117" s="389"/>
      <c r="BIS117" s="390"/>
      <c r="BIT117" s="391"/>
      <c r="BIU117" s="392"/>
      <c r="BIV117" s="393"/>
      <c r="BIW117" s="394"/>
      <c r="BIX117" s="395"/>
      <c r="BIY117" s="389"/>
      <c r="BIZ117" s="390"/>
      <c r="BJA117" s="391"/>
      <c r="BJB117" s="392"/>
      <c r="BJC117" s="393"/>
      <c r="BJD117" s="394"/>
      <c r="BJE117" s="395"/>
      <c r="BJF117" s="389"/>
      <c r="BJG117" s="390"/>
      <c r="BJH117" s="391"/>
      <c r="BJI117" s="392"/>
      <c r="BJJ117" s="393"/>
      <c r="BJK117" s="394"/>
      <c r="BJL117" s="395"/>
      <c r="BJM117" s="389"/>
      <c r="BJN117" s="390"/>
      <c r="BJO117" s="391"/>
      <c r="BJP117" s="392"/>
      <c r="BJQ117" s="393"/>
      <c r="BJR117" s="394"/>
      <c r="BJS117" s="395"/>
      <c r="BJT117" s="389"/>
      <c r="BJU117" s="390"/>
      <c r="BJV117" s="391"/>
      <c r="BJW117" s="392"/>
      <c r="BJX117" s="393"/>
      <c r="BJY117" s="394"/>
      <c r="BJZ117" s="395"/>
      <c r="BKA117" s="389"/>
      <c r="BKB117" s="390"/>
      <c r="BKC117" s="391"/>
      <c r="BKD117" s="392"/>
      <c r="BKE117" s="393"/>
      <c r="BKF117" s="394"/>
      <c r="BKG117" s="395"/>
      <c r="BKH117" s="389"/>
      <c r="BKI117" s="390"/>
      <c r="BKJ117" s="391"/>
      <c r="BKK117" s="392"/>
      <c r="BKL117" s="393"/>
      <c r="BKM117" s="394"/>
      <c r="BKN117" s="395"/>
      <c r="BKO117" s="389"/>
      <c r="BKP117" s="390"/>
      <c r="BKQ117" s="391"/>
      <c r="BKR117" s="392"/>
      <c r="BKS117" s="393"/>
      <c r="BKT117" s="394"/>
      <c r="BKU117" s="395"/>
      <c r="BKV117" s="389"/>
      <c r="BKW117" s="390"/>
      <c r="BKX117" s="391"/>
      <c r="BKY117" s="392"/>
      <c r="BKZ117" s="393"/>
      <c r="BLA117" s="394"/>
      <c r="BLB117" s="395"/>
      <c r="BLC117" s="389"/>
      <c r="BLD117" s="390"/>
      <c r="BLE117" s="391"/>
      <c r="BLF117" s="392"/>
      <c r="BLG117" s="393"/>
      <c r="BLH117" s="394"/>
      <c r="BLI117" s="395"/>
      <c r="BLJ117" s="389"/>
      <c r="BLK117" s="390"/>
      <c r="BLL117" s="391"/>
      <c r="BLM117" s="392"/>
      <c r="BLN117" s="393"/>
      <c r="BLO117" s="394"/>
      <c r="BLP117" s="395"/>
      <c r="BLQ117" s="389"/>
      <c r="BLR117" s="390"/>
      <c r="BLS117" s="391"/>
      <c r="BLT117" s="392"/>
      <c r="BLU117" s="393"/>
      <c r="BLV117" s="394"/>
      <c r="BLW117" s="395"/>
      <c r="BLX117" s="389"/>
      <c r="BLY117" s="390"/>
      <c r="BLZ117" s="391"/>
      <c r="BMA117" s="392"/>
      <c r="BMB117" s="393"/>
      <c r="BMC117" s="394"/>
      <c r="BMD117" s="395"/>
      <c r="BME117" s="389"/>
      <c r="BMF117" s="390"/>
      <c r="BMG117" s="391"/>
      <c r="BMH117" s="392"/>
      <c r="BMI117" s="393"/>
      <c r="BMJ117" s="394"/>
      <c r="BMK117" s="395"/>
      <c r="BML117" s="389"/>
      <c r="BMM117" s="390"/>
      <c r="BMN117" s="391"/>
      <c r="BMO117" s="392"/>
      <c r="BMP117" s="393"/>
      <c r="BMQ117" s="394"/>
      <c r="BMR117" s="395"/>
      <c r="BMS117" s="389"/>
      <c r="BMT117" s="390"/>
      <c r="BMU117" s="391"/>
      <c r="BMV117" s="392"/>
      <c r="BMW117" s="393"/>
      <c r="BMX117" s="394"/>
      <c r="BMY117" s="395"/>
      <c r="BMZ117" s="389"/>
      <c r="BNA117" s="390"/>
      <c r="BNB117" s="391"/>
      <c r="BNC117" s="392"/>
      <c r="BND117" s="393"/>
      <c r="BNE117" s="394"/>
      <c r="BNF117" s="395"/>
      <c r="BNG117" s="389"/>
      <c r="BNH117" s="390"/>
      <c r="BNI117" s="391"/>
      <c r="BNJ117" s="392"/>
      <c r="BNK117" s="393"/>
      <c r="BNL117" s="394"/>
      <c r="BNM117" s="395"/>
      <c r="BNN117" s="389"/>
      <c r="BNO117" s="390"/>
      <c r="BNP117" s="391"/>
      <c r="BNQ117" s="392"/>
      <c r="BNR117" s="393"/>
      <c r="BNS117" s="394"/>
      <c r="BNT117" s="395"/>
      <c r="BNU117" s="389"/>
      <c r="BNV117" s="390"/>
      <c r="BNW117" s="391"/>
      <c r="BNX117" s="392"/>
      <c r="BNY117" s="393"/>
      <c r="BNZ117" s="394"/>
      <c r="BOA117" s="395"/>
      <c r="BOB117" s="389"/>
      <c r="BOC117" s="390"/>
      <c r="BOD117" s="391"/>
      <c r="BOE117" s="392"/>
      <c r="BOF117" s="393"/>
      <c r="BOG117" s="394"/>
      <c r="BOH117" s="395"/>
      <c r="BOI117" s="389"/>
      <c r="BOJ117" s="390"/>
      <c r="BOK117" s="391"/>
      <c r="BOL117" s="392"/>
      <c r="BOM117" s="393"/>
      <c r="BON117" s="394"/>
      <c r="BOO117" s="395"/>
      <c r="BOP117" s="389"/>
      <c r="BOQ117" s="390"/>
      <c r="BOR117" s="391"/>
      <c r="BOS117" s="392"/>
      <c r="BOT117" s="393"/>
      <c r="BOU117" s="394"/>
      <c r="BOV117" s="395"/>
      <c r="BOW117" s="389"/>
      <c r="BOX117" s="390"/>
      <c r="BOY117" s="391"/>
      <c r="BOZ117" s="392"/>
      <c r="BPA117" s="393"/>
      <c r="BPB117" s="394"/>
      <c r="BPC117" s="395"/>
      <c r="BPD117" s="389"/>
      <c r="BPE117" s="390"/>
      <c r="BPF117" s="391"/>
      <c r="BPG117" s="392"/>
      <c r="BPH117" s="393"/>
      <c r="BPI117" s="394"/>
      <c r="BPJ117" s="395"/>
      <c r="BPK117" s="389"/>
      <c r="BPL117" s="390"/>
      <c r="BPM117" s="391"/>
      <c r="BPN117" s="392"/>
      <c r="BPO117" s="393"/>
      <c r="BPP117" s="394"/>
      <c r="BPQ117" s="395"/>
      <c r="BPR117" s="389"/>
      <c r="BPS117" s="390"/>
      <c r="BPT117" s="391"/>
      <c r="BPU117" s="392"/>
      <c r="BPV117" s="393"/>
      <c r="BPW117" s="394"/>
      <c r="BPX117" s="395"/>
      <c r="BPY117" s="389"/>
      <c r="BPZ117" s="390"/>
      <c r="BQA117" s="391"/>
      <c r="BQB117" s="392"/>
      <c r="BQC117" s="393"/>
      <c r="BQD117" s="394"/>
      <c r="BQE117" s="395"/>
      <c r="BQF117" s="389"/>
      <c r="BQG117" s="390"/>
      <c r="BQH117" s="391"/>
      <c r="BQI117" s="392"/>
      <c r="BQJ117" s="393"/>
      <c r="BQK117" s="394"/>
      <c r="BQL117" s="395"/>
      <c r="BQM117" s="389"/>
      <c r="BQN117" s="390"/>
      <c r="BQO117" s="391"/>
      <c r="BQP117" s="392"/>
      <c r="BQQ117" s="393"/>
      <c r="BQR117" s="394"/>
      <c r="BQS117" s="395"/>
      <c r="BQT117" s="389"/>
      <c r="BQU117" s="390"/>
      <c r="BQV117" s="391"/>
      <c r="BQW117" s="392"/>
      <c r="BQX117" s="393"/>
      <c r="BQY117" s="394"/>
      <c r="BQZ117" s="395"/>
      <c r="BRA117" s="389"/>
      <c r="BRB117" s="390"/>
      <c r="BRC117" s="391"/>
      <c r="BRD117" s="392"/>
      <c r="BRE117" s="393"/>
      <c r="BRF117" s="394"/>
      <c r="BRG117" s="395"/>
      <c r="BRH117" s="389"/>
      <c r="BRI117" s="390"/>
      <c r="BRJ117" s="391"/>
      <c r="BRK117" s="392"/>
      <c r="BRL117" s="393"/>
      <c r="BRM117" s="394"/>
      <c r="BRN117" s="395"/>
      <c r="BRO117" s="389"/>
      <c r="BRP117" s="390"/>
      <c r="BRQ117" s="391"/>
      <c r="BRR117" s="392"/>
      <c r="BRS117" s="393"/>
      <c r="BRT117" s="394"/>
      <c r="BRU117" s="395"/>
      <c r="BRV117" s="389"/>
      <c r="BRW117" s="390"/>
      <c r="BRX117" s="391"/>
      <c r="BRY117" s="392"/>
      <c r="BRZ117" s="393"/>
      <c r="BSA117" s="394"/>
      <c r="BSB117" s="395"/>
      <c r="BSC117" s="389"/>
      <c r="BSD117" s="390"/>
      <c r="BSE117" s="391"/>
      <c r="BSF117" s="392"/>
      <c r="BSG117" s="393"/>
      <c r="BSH117" s="394"/>
      <c r="BSI117" s="395"/>
      <c r="BSJ117" s="389"/>
      <c r="BSK117" s="390"/>
      <c r="BSL117" s="391"/>
      <c r="BSM117" s="392"/>
      <c r="BSN117" s="393"/>
      <c r="BSO117" s="394"/>
      <c r="BSP117" s="395"/>
      <c r="BSQ117" s="389"/>
      <c r="BSR117" s="390"/>
      <c r="BSS117" s="391"/>
      <c r="BST117" s="392"/>
      <c r="BSU117" s="393"/>
      <c r="BSV117" s="394"/>
      <c r="BSW117" s="395"/>
      <c r="BSX117" s="389"/>
      <c r="BSY117" s="390"/>
      <c r="BSZ117" s="391"/>
      <c r="BTA117" s="392"/>
      <c r="BTB117" s="393"/>
      <c r="BTC117" s="394"/>
      <c r="BTD117" s="395"/>
      <c r="BTE117" s="389"/>
      <c r="BTF117" s="390"/>
      <c r="BTG117" s="391"/>
      <c r="BTH117" s="392"/>
      <c r="BTI117" s="393"/>
      <c r="BTJ117" s="394"/>
      <c r="BTK117" s="395"/>
      <c r="BTL117" s="389"/>
      <c r="BTM117" s="390"/>
      <c r="BTN117" s="391"/>
      <c r="BTO117" s="392"/>
      <c r="BTP117" s="393"/>
      <c r="BTQ117" s="394"/>
      <c r="BTR117" s="395"/>
      <c r="BTS117" s="389"/>
      <c r="BTT117" s="390"/>
      <c r="BTU117" s="391"/>
      <c r="BTV117" s="392"/>
      <c r="BTW117" s="393"/>
      <c r="BTX117" s="394"/>
      <c r="BTY117" s="395"/>
      <c r="BTZ117" s="389"/>
      <c r="BUA117" s="390"/>
      <c r="BUB117" s="391"/>
      <c r="BUC117" s="392"/>
      <c r="BUD117" s="393"/>
      <c r="BUE117" s="394"/>
      <c r="BUF117" s="395"/>
      <c r="BUG117" s="389"/>
      <c r="BUH117" s="390"/>
      <c r="BUI117" s="391"/>
      <c r="BUJ117" s="392"/>
      <c r="BUK117" s="393"/>
      <c r="BUL117" s="394"/>
      <c r="BUM117" s="395"/>
      <c r="BUN117" s="389"/>
      <c r="BUO117" s="390"/>
      <c r="BUP117" s="391"/>
      <c r="BUQ117" s="392"/>
      <c r="BUR117" s="393"/>
      <c r="BUS117" s="394"/>
      <c r="BUT117" s="395"/>
      <c r="BUU117" s="389"/>
      <c r="BUV117" s="390"/>
      <c r="BUW117" s="391"/>
      <c r="BUX117" s="392"/>
      <c r="BUY117" s="393"/>
      <c r="BUZ117" s="394"/>
      <c r="BVA117" s="395"/>
      <c r="BVB117" s="389"/>
      <c r="BVC117" s="390"/>
      <c r="BVD117" s="391"/>
      <c r="BVE117" s="392"/>
      <c r="BVF117" s="393"/>
      <c r="BVG117" s="394"/>
      <c r="BVH117" s="395"/>
      <c r="BVI117" s="389"/>
      <c r="BVJ117" s="390"/>
      <c r="BVK117" s="391"/>
      <c r="BVL117" s="392"/>
      <c r="BVM117" s="393"/>
      <c r="BVN117" s="394"/>
      <c r="BVO117" s="395"/>
      <c r="BVP117" s="389"/>
      <c r="BVQ117" s="390"/>
      <c r="BVR117" s="391"/>
      <c r="BVS117" s="392"/>
      <c r="BVT117" s="393"/>
      <c r="BVU117" s="394"/>
      <c r="BVV117" s="395"/>
      <c r="BVW117" s="389"/>
      <c r="BVX117" s="390"/>
      <c r="BVY117" s="391"/>
      <c r="BVZ117" s="392"/>
      <c r="BWA117" s="393"/>
      <c r="BWB117" s="394"/>
      <c r="BWC117" s="395"/>
      <c r="BWD117" s="389"/>
      <c r="BWE117" s="390"/>
      <c r="BWF117" s="391"/>
      <c r="BWG117" s="392"/>
      <c r="BWH117" s="393"/>
      <c r="BWI117" s="394"/>
      <c r="BWJ117" s="395"/>
      <c r="BWK117" s="389"/>
      <c r="BWL117" s="390"/>
      <c r="BWM117" s="391"/>
      <c r="BWN117" s="392"/>
      <c r="BWO117" s="393"/>
      <c r="BWP117" s="394"/>
      <c r="BWQ117" s="395"/>
      <c r="BWR117" s="389"/>
      <c r="BWS117" s="390"/>
      <c r="BWT117" s="391"/>
      <c r="BWU117" s="392"/>
      <c r="BWV117" s="393"/>
      <c r="BWW117" s="394"/>
      <c r="BWX117" s="395"/>
      <c r="BWY117" s="389"/>
      <c r="BWZ117" s="390"/>
      <c r="BXA117" s="391"/>
      <c r="BXB117" s="392"/>
      <c r="BXC117" s="393"/>
      <c r="BXD117" s="394"/>
      <c r="BXE117" s="395"/>
      <c r="BXF117" s="389"/>
      <c r="BXG117" s="390"/>
      <c r="BXH117" s="391"/>
      <c r="BXI117" s="392"/>
      <c r="BXJ117" s="393"/>
      <c r="BXK117" s="394"/>
      <c r="BXL117" s="395"/>
      <c r="BXM117" s="389"/>
      <c r="BXN117" s="390"/>
      <c r="BXO117" s="391"/>
      <c r="BXP117" s="392"/>
      <c r="BXQ117" s="393"/>
      <c r="BXR117" s="394"/>
      <c r="BXS117" s="395"/>
      <c r="BXT117" s="389"/>
      <c r="BXU117" s="390"/>
      <c r="BXV117" s="391"/>
      <c r="BXW117" s="392"/>
      <c r="BXX117" s="393"/>
      <c r="BXY117" s="394"/>
      <c r="BXZ117" s="395"/>
      <c r="BYA117" s="389"/>
      <c r="BYB117" s="390"/>
      <c r="BYC117" s="391"/>
      <c r="BYD117" s="392"/>
      <c r="BYE117" s="393"/>
      <c r="BYF117" s="394"/>
      <c r="BYG117" s="395"/>
      <c r="BYH117" s="389"/>
      <c r="BYI117" s="390"/>
      <c r="BYJ117" s="391"/>
      <c r="BYK117" s="392"/>
      <c r="BYL117" s="393"/>
      <c r="BYM117" s="394"/>
      <c r="BYN117" s="395"/>
      <c r="BYO117" s="389"/>
      <c r="BYP117" s="390"/>
      <c r="BYQ117" s="391"/>
      <c r="BYR117" s="392"/>
      <c r="BYS117" s="393"/>
      <c r="BYT117" s="394"/>
      <c r="BYU117" s="395"/>
      <c r="BYV117" s="389"/>
      <c r="BYW117" s="390"/>
      <c r="BYX117" s="391"/>
      <c r="BYY117" s="392"/>
      <c r="BYZ117" s="393"/>
      <c r="BZA117" s="394"/>
      <c r="BZB117" s="395"/>
      <c r="BZC117" s="389"/>
      <c r="BZD117" s="390"/>
      <c r="BZE117" s="391"/>
      <c r="BZF117" s="392"/>
      <c r="BZG117" s="393"/>
      <c r="BZH117" s="394"/>
      <c r="BZI117" s="395"/>
      <c r="BZJ117" s="389"/>
      <c r="BZK117" s="390"/>
      <c r="BZL117" s="391"/>
      <c r="BZM117" s="392"/>
      <c r="BZN117" s="393"/>
      <c r="BZO117" s="394"/>
      <c r="BZP117" s="395"/>
      <c r="BZQ117" s="389"/>
      <c r="BZR117" s="390"/>
      <c r="BZS117" s="391"/>
      <c r="BZT117" s="392"/>
      <c r="BZU117" s="393"/>
      <c r="BZV117" s="394"/>
      <c r="BZW117" s="395"/>
      <c r="BZX117" s="389"/>
      <c r="BZY117" s="390"/>
      <c r="BZZ117" s="391"/>
      <c r="CAA117" s="392"/>
      <c r="CAB117" s="393"/>
      <c r="CAC117" s="394"/>
      <c r="CAD117" s="395"/>
      <c r="CAE117" s="389"/>
      <c r="CAF117" s="390"/>
      <c r="CAG117" s="391"/>
      <c r="CAH117" s="392"/>
      <c r="CAI117" s="393"/>
      <c r="CAJ117" s="394"/>
      <c r="CAK117" s="395"/>
      <c r="CAL117" s="389"/>
      <c r="CAM117" s="390"/>
      <c r="CAN117" s="391"/>
      <c r="CAO117" s="392"/>
      <c r="CAP117" s="393"/>
      <c r="CAQ117" s="394"/>
      <c r="CAR117" s="395"/>
      <c r="CAS117" s="389"/>
      <c r="CAT117" s="390"/>
      <c r="CAU117" s="391"/>
      <c r="CAV117" s="392"/>
      <c r="CAW117" s="393"/>
      <c r="CAX117" s="394"/>
      <c r="CAY117" s="395"/>
      <c r="CAZ117" s="389"/>
      <c r="CBA117" s="390"/>
      <c r="CBB117" s="391"/>
      <c r="CBC117" s="392"/>
      <c r="CBD117" s="393"/>
      <c r="CBE117" s="394"/>
      <c r="CBF117" s="395"/>
      <c r="CBG117" s="389"/>
      <c r="CBH117" s="390"/>
      <c r="CBI117" s="391"/>
      <c r="CBJ117" s="392"/>
      <c r="CBK117" s="393"/>
      <c r="CBL117" s="394"/>
      <c r="CBM117" s="395"/>
      <c r="CBN117" s="389"/>
      <c r="CBO117" s="390"/>
      <c r="CBP117" s="391"/>
      <c r="CBQ117" s="392"/>
      <c r="CBR117" s="393"/>
      <c r="CBS117" s="394"/>
      <c r="CBT117" s="395"/>
      <c r="CBU117" s="389"/>
      <c r="CBV117" s="390"/>
      <c r="CBW117" s="391"/>
      <c r="CBX117" s="392"/>
      <c r="CBY117" s="393"/>
      <c r="CBZ117" s="394"/>
      <c r="CCA117" s="395"/>
      <c r="CCB117" s="389"/>
      <c r="CCC117" s="390"/>
      <c r="CCD117" s="391"/>
      <c r="CCE117" s="392"/>
      <c r="CCF117" s="393"/>
      <c r="CCG117" s="394"/>
      <c r="CCH117" s="395"/>
      <c r="CCI117" s="389"/>
      <c r="CCJ117" s="390"/>
      <c r="CCK117" s="391"/>
      <c r="CCL117" s="392"/>
      <c r="CCM117" s="393"/>
      <c r="CCN117" s="394"/>
      <c r="CCO117" s="395"/>
      <c r="CCP117" s="389"/>
      <c r="CCQ117" s="390"/>
      <c r="CCR117" s="391"/>
      <c r="CCS117" s="392"/>
      <c r="CCT117" s="393"/>
      <c r="CCU117" s="394"/>
      <c r="CCV117" s="395"/>
      <c r="CCW117" s="389"/>
      <c r="CCX117" s="390"/>
      <c r="CCY117" s="391"/>
      <c r="CCZ117" s="392"/>
      <c r="CDA117" s="393"/>
      <c r="CDB117" s="394"/>
      <c r="CDC117" s="395"/>
      <c r="CDD117" s="389"/>
      <c r="CDE117" s="390"/>
      <c r="CDF117" s="391"/>
      <c r="CDG117" s="392"/>
      <c r="CDH117" s="393"/>
      <c r="CDI117" s="394"/>
      <c r="CDJ117" s="395"/>
      <c r="CDK117" s="389"/>
      <c r="CDL117" s="390"/>
      <c r="CDM117" s="391"/>
      <c r="CDN117" s="392"/>
      <c r="CDO117" s="393"/>
      <c r="CDP117" s="394"/>
      <c r="CDQ117" s="395"/>
      <c r="CDR117" s="389"/>
      <c r="CDS117" s="390"/>
      <c r="CDT117" s="391"/>
      <c r="CDU117" s="392"/>
      <c r="CDV117" s="393"/>
      <c r="CDW117" s="394"/>
      <c r="CDX117" s="395"/>
      <c r="CDY117" s="389"/>
      <c r="CDZ117" s="390"/>
      <c r="CEA117" s="391"/>
      <c r="CEB117" s="392"/>
      <c r="CEC117" s="393"/>
      <c r="CED117" s="394"/>
      <c r="CEE117" s="395"/>
      <c r="CEF117" s="389"/>
      <c r="CEG117" s="390"/>
      <c r="CEH117" s="391"/>
      <c r="CEI117" s="392"/>
      <c r="CEJ117" s="393"/>
      <c r="CEK117" s="394"/>
      <c r="CEL117" s="395"/>
      <c r="CEM117" s="389"/>
      <c r="CEN117" s="390"/>
      <c r="CEO117" s="391"/>
      <c r="CEP117" s="392"/>
      <c r="CEQ117" s="393"/>
      <c r="CER117" s="394"/>
      <c r="CES117" s="395"/>
      <c r="CET117" s="389"/>
      <c r="CEU117" s="390"/>
      <c r="CEV117" s="391"/>
      <c r="CEW117" s="392"/>
      <c r="CEX117" s="393"/>
      <c r="CEY117" s="394"/>
      <c r="CEZ117" s="395"/>
      <c r="CFA117" s="389"/>
      <c r="CFB117" s="390"/>
      <c r="CFC117" s="391"/>
      <c r="CFD117" s="392"/>
      <c r="CFE117" s="393"/>
      <c r="CFF117" s="394"/>
      <c r="CFG117" s="395"/>
      <c r="CFH117" s="389"/>
      <c r="CFI117" s="390"/>
      <c r="CFJ117" s="391"/>
      <c r="CFK117" s="392"/>
      <c r="CFL117" s="393"/>
      <c r="CFM117" s="394"/>
      <c r="CFN117" s="395"/>
      <c r="CFO117" s="389"/>
      <c r="CFP117" s="390"/>
      <c r="CFQ117" s="391"/>
      <c r="CFR117" s="392"/>
      <c r="CFS117" s="393"/>
      <c r="CFT117" s="394"/>
      <c r="CFU117" s="395"/>
      <c r="CFV117" s="389"/>
      <c r="CFW117" s="390"/>
      <c r="CFX117" s="391"/>
      <c r="CFY117" s="392"/>
      <c r="CFZ117" s="393"/>
      <c r="CGA117" s="394"/>
      <c r="CGB117" s="395"/>
      <c r="CGC117" s="389"/>
      <c r="CGD117" s="390"/>
      <c r="CGE117" s="391"/>
      <c r="CGF117" s="392"/>
      <c r="CGG117" s="393"/>
      <c r="CGH117" s="394"/>
      <c r="CGI117" s="395"/>
      <c r="CGJ117" s="389"/>
      <c r="CGK117" s="390"/>
      <c r="CGL117" s="391"/>
      <c r="CGM117" s="392"/>
      <c r="CGN117" s="393"/>
      <c r="CGO117" s="394"/>
      <c r="CGP117" s="395"/>
      <c r="CGQ117" s="389"/>
      <c r="CGR117" s="390"/>
      <c r="CGS117" s="391"/>
      <c r="CGT117" s="392"/>
      <c r="CGU117" s="393"/>
      <c r="CGV117" s="394"/>
      <c r="CGW117" s="395"/>
      <c r="CGX117" s="389"/>
      <c r="CGY117" s="390"/>
      <c r="CGZ117" s="391"/>
      <c r="CHA117" s="392"/>
      <c r="CHB117" s="393"/>
      <c r="CHC117" s="394"/>
      <c r="CHD117" s="395"/>
      <c r="CHE117" s="389"/>
      <c r="CHF117" s="390"/>
      <c r="CHG117" s="391"/>
      <c r="CHH117" s="392"/>
      <c r="CHI117" s="393"/>
      <c r="CHJ117" s="394"/>
      <c r="CHK117" s="395"/>
      <c r="CHL117" s="389"/>
      <c r="CHM117" s="390"/>
      <c r="CHN117" s="391"/>
      <c r="CHO117" s="392"/>
      <c r="CHP117" s="393"/>
      <c r="CHQ117" s="394"/>
      <c r="CHR117" s="395"/>
      <c r="CHS117" s="389"/>
      <c r="CHT117" s="390"/>
      <c r="CHU117" s="391"/>
      <c r="CHV117" s="392"/>
      <c r="CHW117" s="393"/>
      <c r="CHX117" s="394"/>
      <c r="CHY117" s="395"/>
      <c r="CHZ117" s="389"/>
      <c r="CIA117" s="390"/>
      <c r="CIB117" s="391"/>
      <c r="CIC117" s="392"/>
      <c r="CID117" s="393"/>
      <c r="CIE117" s="394"/>
      <c r="CIF117" s="395"/>
      <c r="CIG117" s="389"/>
      <c r="CIH117" s="390"/>
      <c r="CII117" s="391"/>
      <c r="CIJ117" s="392"/>
      <c r="CIK117" s="393"/>
      <c r="CIL117" s="394"/>
      <c r="CIM117" s="395"/>
      <c r="CIN117" s="389"/>
      <c r="CIO117" s="390"/>
      <c r="CIP117" s="391"/>
      <c r="CIQ117" s="392"/>
      <c r="CIR117" s="393"/>
      <c r="CIS117" s="394"/>
      <c r="CIT117" s="395"/>
      <c r="CIU117" s="389"/>
      <c r="CIV117" s="390"/>
      <c r="CIW117" s="391"/>
      <c r="CIX117" s="392"/>
      <c r="CIY117" s="393"/>
      <c r="CIZ117" s="394"/>
      <c r="CJA117" s="395"/>
      <c r="CJB117" s="389"/>
      <c r="CJC117" s="390"/>
      <c r="CJD117" s="391"/>
      <c r="CJE117" s="392"/>
      <c r="CJF117" s="393"/>
      <c r="CJG117" s="394"/>
      <c r="CJH117" s="395"/>
      <c r="CJI117" s="389"/>
      <c r="CJJ117" s="390"/>
      <c r="CJK117" s="391"/>
      <c r="CJL117" s="392"/>
      <c r="CJM117" s="393"/>
      <c r="CJN117" s="394"/>
      <c r="CJO117" s="395"/>
      <c r="CJP117" s="389"/>
      <c r="CJQ117" s="390"/>
      <c r="CJR117" s="391"/>
      <c r="CJS117" s="392"/>
      <c r="CJT117" s="393"/>
      <c r="CJU117" s="394"/>
      <c r="CJV117" s="395"/>
      <c r="CJW117" s="389"/>
      <c r="CJX117" s="390"/>
      <c r="CJY117" s="391"/>
      <c r="CJZ117" s="392"/>
      <c r="CKA117" s="393"/>
      <c r="CKB117" s="394"/>
      <c r="CKC117" s="395"/>
      <c r="CKD117" s="389"/>
      <c r="CKE117" s="390"/>
      <c r="CKF117" s="391"/>
      <c r="CKG117" s="392"/>
      <c r="CKH117" s="393"/>
      <c r="CKI117" s="394"/>
      <c r="CKJ117" s="395"/>
      <c r="CKK117" s="389"/>
      <c r="CKL117" s="390"/>
      <c r="CKM117" s="391"/>
      <c r="CKN117" s="392"/>
      <c r="CKO117" s="393"/>
      <c r="CKP117" s="394"/>
      <c r="CKQ117" s="395"/>
      <c r="CKR117" s="389"/>
      <c r="CKS117" s="390"/>
      <c r="CKT117" s="391"/>
      <c r="CKU117" s="392"/>
      <c r="CKV117" s="393"/>
      <c r="CKW117" s="394"/>
      <c r="CKX117" s="395"/>
      <c r="CKY117" s="389"/>
      <c r="CKZ117" s="390"/>
      <c r="CLA117" s="391"/>
      <c r="CLB117" s="392"/>
      <c r="CLC117" s="393"/>
      <c r="CLD117" s="394"/>
      <c r="CLE117" s="395"/>
      <c r="CLF117" s="389"/>
      <c r="CLG117" s="390"/>
      <c r="CLH117" s="391"/>
      <c r="CLI117" s="392"/>
      <c r="CLJ117" s="393"/>
      <c r="CLK117" s="394"/>
      <c r="CLL117" s="395"/>
      <c r="CLM117" s="389"/>
      <c r="CLN117" s="390"/>
      <c r="CLO117" s="391"/>
      <c r="CLP117" s="392"/>
      <c r="CLQ117" s="393"/>
      <c r="CLR117" s="394"/>
      <c r="CLS117" s="395"/>
      <c r="CLT117" s="389"/>
      <c r="CLU117" s="390"/>
      <c r="CLV117" s="391"/>
      <c r="CLW117" s="392"/>
      <c r="CLX117" s="393"/>
      <c r="CLY117" s="394"/>
      <c r="CLZ117" s="395"/>
      <c r="CMA117" s="389"/>
      <c r="CMB117" s="390"/>
      <c r="CMC117" s="391"/>
      <c r="CMD117" s="392"/>
      <c r="CME117" s="393"/>
      <c r="CMF117" s="394"/>
      <c r="CMG117" s="395"/>
      <c r="CMH117" s="389"/>
      <c r="CMI117" s="390"/>
      <c r="CMJ117" s="391"/>
      <c r="CMK117" s="392"/>
      <c r="CML117" s="393"/>
      <c r="CMM117" s="394"/>
      <c r="CMN117" s="395"/>
      <c r="CMO117" s="389"/>
      <c r="CMP117" s="390"/>
      <c r="CMQ117" s="391"/>
      <c r="CMR117" s="392"/>
      <c r="CMS117" s="393"/>
      <c r="CMT117" s="394"/>
      <c r="CMU117" s="395"/>
      <c r="CMV117" s="389"/>
      <c r="CMW117" s="390"/>
      <c r="CMX117" s="391"/>
      <c r="CMY117" s="392"/>
      <c r="CMZ117" s="393"/>
      <c r="CNA117" s="394"/>
      <c r="CNB117" s="395"/>
      <c r="CNC117" s="389"/>
      <c r="CND117" s="390"/>
      <c r="CNE117" s="391"/>
      <c r="CNF117" s="392"/>
      <c r="CNG117" s="393"/>
      <c r="CNH117" s="394"/>
      <c r="CNI117" s="395"/>
      <c r="CNJ117" s="389"/>
      <c r="CNK117" s="390"/>
      <c r="CNL117" s="391"/>
      <c r="CNM117" s="392"/>
      <c r="CNN117" s="393"/>
      <c r="CNO117" s="394"/>
      <c r="CNP117" s="395"/>
      <c r="CNQ117" s="389"/>
      <c r="CNR117" s="390"/>
      <c r="CNS117" s="391"/>
      <c r="CNT117" s="392"/>
      <c r="CNU117" s="393"/>
      <c r="CNV117" s="394"/>
      <c r="CNW117" s="395"/>
      <c r="CNX117" s="389"/>
      <c r="CNY117" s="390"/>
      <c r="CNZ117" s="391"/>
      <c r="COA117" s="392"/>
      <c r="COB117" s="393"/>
      <c r="COC117" s="394"/>
      <c r="COD117" s="395"/>
      <c r="COE117" s="389"/>
      <c r="COF117" s="390"/>
      <c r="COG117" s="391"/>
      <c r="COH117" s="392"/>
      <c r="COI117" s="393"/>
      <c r="COJ117" s="394"/>
      <c r="COK117" s="395"/>
      <c r="COL117" s="389"/>
      <c r="COM117" s="390"/>
      <c r="CON117" s="391"/>
      <c r="COO117" s="392"/>
      <c r="COP117" s="393"/>
      <c r="COQ117" s="394"/>
      <c r="COR117" s="395"/>
      <c r="COS117" s="389"/>
      <c r="COT117" s="390"/>
      <c r="COU117" s="391"/>
      <c r="COV117" s="392"/>
      <c r="COW117" s="393"/>
      <c r="COX117" s="394"/>
      <c r="COY117" s="395"/>
      <c r="COZ117" s="389"/>
      <c r="CPA117" s="390"/>
      <c r="CPB117" s="391"/>
      <c r="CPC117" s="392"/>
      <c r="CPD117" s="393"/>
      <c r="CPE117" s="394"/>
      <c r="CPF117" s="395"/>
      <c r="CPG117" s="389"/>
      <c r="CPH117" s="390"/>
      <c r="CPI117" s="391"/>
      <c r="CPJ117" s="392"/>
      <c r="CPK117" s="393"/>
      <c r="CPL117" s="394"/>
      <c r="CPM117" s="395"/>
      <c r="CPN117" s="389"/>
      <c r="CPO117" s="390"/>
      <c r="CPP117" s="391"/>
      <c r="CPQ117" s="392"/>
      <c r="CPR117" s="393"/>
      <c r="CPS117" s="394"/>
      <c r="CPT117" s="395"/>
      <c r="CPU117" s="389"/>
      <c r="CPV117" s="390"/>
      <c r="CPW117" s="391"/>
      <c r="CPX117" s="392"/>
      <c r="CPY117" s="393"/>
      <c r="CPZ117" s="394"/>
      <c r="CQA117" s="395"/>
      <c r="CQB117" s="389"/>
      <c r="CQC117" s="390"/>
      <c r="CQD117" s="391"/>
      <c r="CQE117" s="392"/>
      <c r="CQF117" s="393"/>
      <c r="CQG117" s="394"/>
      <c r="CQH117" s="395"/>
      <c r="CQI117" s="389"/>
      <c r="CQJ117" s="390"/>
      <c r="CQK117" s="391"/>
      <c r="CQL117" s="392"/>
      <c r="CQM117" s="393"/>
      <c r="CQN117" s="394"/>
      <c r="CQO117" s="395"/>
      <c r="CQP117" s="389"/>
      <c r="CQQ117" s="390"/>
      <c r="CQR117" s="391"/>
      <c r="CQS117" s="392"/>
      <c r="CQT117" s="393"/>
      <c r="CQU117" s="394"/>
      <c r="CQV117" s="395"/>
      <c r="CQW117" s="389"/>
      <c r="CQX117" s="390"/>
      <c r="CQY117" s="391"/>
      <c r="CQZ117" s="392"/>
      <c r="CRA117" s="393"/>
      <c r="CRB117" s="394"/>
      <c r="CRC117" s="395"/>
      <c r="CRD117" s="389"/>
      <c r="CRE117" s="390"/>
      <c r="CRF117" s="391"/>
      <c r="CRG117" s="392"/>
      <c r="CRH117" s="393"/>
      <c r="CRI117" s="394"/>
      <c r="CRJ117" s="395"/>
      <c r="CRK117" s="389"/>
      <c r="CRL117" s="390"/>
      <c r="CRM117" s="391"/>
      <c r="CRN117" s="392"/>
      <c r="CRO117" s="393"/>
      <c r="CRP117" s="394"/>
      <c r="CRQ117" s="395"/>
      <c r="CRR117" s="389"/>
      <c r="CRS117" s="390"/>
      <c r="CRT117" s="391"/>
      <c r="CRU117" s="392"/>
      <c r="CRV117" s="393"/>
      <c r="CRW117" s="394"/>
      <c r="CRX117" s="395"/>
      <c r="CRY117" s="389"/>
      <c r="CRZ117" s="390"/>
      <c r="CSA117" s="391"/>
      <c r="CSB117" s="392"/>
      <c r="CSC117" s="393"/>
      <c r="CSD117" s="394"/>
      <c r="CSE117" s="395"/>
      <c r="CSF117" s="389"/>
      <c r="CSG117" s="390"/>
      <c r="CSH117" s="391"/>
      <c r="CSI117" s="392"/>
      <c r="CSJ117" s="393"/>
      <c r="CSK117" s="394"/>
      <c r="CSL117" s="395"/>
      <c r="CSM117" s="389"/>
      <c r="CSN117" s="390"/>
      <c r="CSO117" s="391"/>
      <c r="CSP117" s="392"/>
      <c r="CSQ117" s="393"/>
      <c r="CSR117" s="394"/>
      <c r="CSS117" s="395"/>
      <c r="CST117" s="389"/>
      <c r="CSU117" s="390"/>
      <c r="CSV117" s="391"/>
      <c r="CSW117" s="392"/>
      <c r="CSX117" s="393"/>
      <c r="CSY117" s="394"/>
      <c r="CSZ117" s="395"/>
      <c r="CTA117" s="389"/>
      <c r="CTB117" s="390"/>
      <c r="CTC117" s="391"/>
      <c r="CTD117" s="392"/>
      <c r="CTE117" s="393"/>
      <c r="CTF117" s="394"/>
      <c r="CTG117" s="395"/>
      <c r="CTH117" s="389"/>
      <c r="CTI117" s="390"/>
      <c r="CTJ117" s="391"/>
      <c r="CTK117" s="392"/>
      <c r="CTL117" s="393"/>
      <c r="CTM117" s="394"/>
      <c r="CTN117" s="395"/>
      <c r="CTO117" s="389"/>
      <c r="CTP117" s="390"/>
      <c r="CTQ117" s="391"/>
      <c r="CTR117" s="392"/>
      <c r="CTS117" s="393"/>
      <c r="CTT117" s="394"/>
      <c r="CTU117" s="395"/>
      <c r="CTV117" s="389"/>
      <c r="CTW117" s="390"/>
      <c r="CTX117" s="391"/>
      <c r="CTY117" s="392"/>
      <c r="CTZ117" s="393"/>
      <c r="CUA117" s="394"/>
      <c r="CUB117" s="395"/>
      <c r="CUC117" s="389"/>
      <c r="CUD117" s="390"/>
      <c r="CUE117" s="391"/>
      <c r="CUF117" s="392"/>
      <c r="CUG117" s="393"/>
      <c r="CUH117" s="394"/>
      <c r="CUI117" s="395"/>
      <c r="CUJ117" s="389"/>
      <c r="CUK117" s="390"/>
      <c r="CUL117" s="391"/>
      <c r="CUM117" s="392"/>
      <c r="CUN117" s="393"/>
      <c r="CUO117" s="394"/>
      <c r="CUP117" s="395"/>
      <c r="CUQ117" s="389"/>
      <c r="CUR117" s="390"/>
      <c r="CUS117" s="391"/>
      <c r="CUT117" s="392"/>
      <c r="CUU117" s="393"/>
      <c r="CUV117" s="394"/>
      <c r="CUW117" s="395"/>
      <c r="CUX117" s="389"/>
      <c r="CUY117" s="390"/>
      <c r="CUZ117" s="391"/>
      <c r="CVA117" s="392"/>
      <c r="CVB117" s="393"/>
      <c r="CVC117" s="394"/>
      <c r="CVD117" s="395"/>
      <c r="CVE117" s="389"/>
      <c r="CVF117" s="390"/>
      <c r="CVG117" s="391"/>
      <c r="CVH117" s="392"/>
      <c r="CVI117" s="393"/>
      <c r="CVJ117" s="394"/>
      <c r="CVK117" s="395"/>
      <c r="CVL117" s="389"/>
      <c r="CVM117" s="390"/>
      <c r="CVN117" s="391"/>
      <c r="CVO117" s="392"/>
      <c r="CVP117" s="393"/>
      <c r="CVQ117" s="394"/>
      <c r="CVR117" s="395"/>
      <c r="CVS117" s="389"/>
      <c r="CVT117" s="390"/>
      <c r="CVU117" s="391"/>
      <c r="CVV117" s="392"/>
      <c r="CVW117" s="393"/>
      <c r="CVX117" s="394"/>
      <c r="CVY117" s="395"/>
      <c r="CVZ117" s="389"/>
      <c r="CWA117" s="390"/>
      <c r="CWB117" s="391"/>
      <c r="CWC117" s="392"/>
      <c r="CWD117" s="393"/>
      <c r="CWE117" s="394"/>
      <c r="CWF117" s="395"/>
      <c r="CWG117" s="389"/>
      <c r="CWH117" s="390"/>
      <c r="CWI117" s="391"/>
      <c r="CWJ117" s="392"/>
      <c r="CWK117" s="393"/>
      <c r="CWL117" s="394"/>
      <c r="CWM117" s="395"/>
      <c r="CWN117" s="389"/>
      <c r="CWO117" s="390"/>
      <c r="CWP117" s="391"/>
      <c r="CWQ117" s="392"/>
      <c r="CWR117" s="393"/>
      <c r="CWS117" s="394"/>
      <c r="CWT117" s="395"/>
      <c r="CWU117" s="389"/>
      <c r="CWV117" s="390"/>
      <c r="CWW117" s="391"/>
      <c r="CWX117" s="392"/>
      <c r="CWY117" s="393"/>
      <c r="CWZ117" s="394"/>
      <c r="CXA117" s="395"/>
      <c r="CXB117" s="389"/>
      <c r="CXC117" s="390"/>
      <c r="CXD117" s="391"/>
      <c r="CXE117" s="392"/>
      <c r="CXF117" s="393"/>
      <c r="CXG117" s="394"/>
      <c r="CXH117" s="395"/>
      <c r="CXI117" s="389"/>
      <c r="CXJ117" s="390"/>
      <c r="CXK117" s="391"/>
      <c r="CXL117" s="392"/>
      <c r="CXM117" s="393"/>
      <c r="CXN117" s="394"/>
      <c r="CXO117" s="395"/>
      <c r="CXP117" s="389"/>
      <c r="CXQ117" s="390"/>
      <c r="CXR117" s="391"/>
      <c r="CXS117" s="392"/>
      <c r="CXT117" s="393"/>
      <c r="CXU117" s="394"/>
      <c r="CXV117" s="395"/>
      <c r="CXW117" s="389"/>
      <c r="CXX117" s="390"/>
      <c r="CXY117" s="391"/>
      <c r="CXZ117" s="392"/>
      <c r="CYA117" s="393"/>
      <c r="CYB117" s="394"/>
      <c r="CYC117" s="395"/>
      <c r="CYD117" s="389"/>
      <c r="CYE117" s="390"/>
      <c r="CYF117" s="391"/>
      <c r="CYG117" s="392"/>
      <c r="CYH117" s="393"/>
      <c r="CYI117" s="394"/>
      <c r="CYJ117" s="395"/>
      <c r="CYK117" s="389"/>
      <c r="CYL117" s="390"/>
      <c r="CYM117" s="391"/>
      <c r="CYN117" s="392"/>
      <c r="CYO117" s="393"/>
      <c r="CYP117" s="394"/>
      <c r="CYQ117" s="395"/>
      <c r="CYR117" s="389"/>
      <c r="CYS117" s="390"/>
      <c r="CYT117" s="391"/>
      <c r="CYU117" s="392"/>
      <c r="CYV117" s="393"/>
      <c r="CYW117" s="394"/>
      <c r="CYX117" s="395"/>
      <c r="CYY117" s="389"/>
      <c r="CYZ117" s="390"/>
      <c r="CZA117" s="391"/>
      <c r="CZB117" s="392"/>
      <c r="CZC117" s="393"/>
      <c r="CZD117" s="394"/>
      <c r="CZE117" s="395"/>
      <c r="CZF117" s="389"/>
      <c r="CZG117" s="390"/>
      <c r="CZH117" s="391"/>
      <c r="CZI117" s="392"/>
      <c r="CZJ117" s="393"/>
      <c r="CZK117" s="394"/>
      <c r="CZL117" s="395"/>
      <c r="CZM117" s="389"/>
      <c r="CZN117" s="390"/>
      <c r="CZO117" s="391"/>
      <c r="CZP117" s="392"/>
      <c r="CZQ117" s="393"/>
      <c r="CZR117" s="394"/>
      <c r="CZS117" s="395"/>
      <c r="CZT117" s="389"/>
      <c r="CZU117" s="390"/>
      <c r="CZV117" s="391"/>
      <c r="CZW117" s="392"/>
      <c r="CZX117" s="393"/>
      <c r="CZY117" s="394"/>
      <c r="CZZ117" s="395"/>
      <c r="DAA117" s="389"/>
      <c r="DAB117" s="390"/>
      <c r="DAC117" s="391"/>
      <c r="DAD117" s="392"/>
      <c r="DAE117" s="393"/>
      <c r="DAF117" s="394"/>
      <c r="DAG117" s="395"/>
      <c r="DAH117" s="389"/>
      <c r="DAI117" s="390"/>
      <c r="DAJ117" s="391"/>
      <c r="DAK117" s="392"/>
      <c r="DAL117" s="393"/>
      <c r="DAM117" s="394"/>
      <c r="DAN117" s="395"/>
      <c r="DAO117" s="389"/>
      <c r="DAP117" s="390"/>
      <c r="DAQ117" s="391"/>
      <c r="DAR117" s="392"/>
      <c r="DAS117" s="393"/>
      <c r="DAT117" s="394"/>
      <c r="DAU117" s="395"/>
      <c r="DAV117" s="389"/>
      <c r="DAW117" s="390"/>
      <c r="DAX117" s="391"/>
      <c r="DAY117" s="392"/>
      <c r="DAZ117" s="393"/>
      <c r="DBA117" s="394"/>
      <c r="DBB117" s="395"/>
      <c r="DBC117" s="389"/>
      <c r="DBD117" s="390"/>
      <c r="DBE117" s="391"/>
      <c r="DBF117" s="392"/>
      <c r="DBG117" s="393"/>
      <c r="DBH117" s="394"/>
      <c r="DBI117" s="395"/>
      <c r="DBJ117" s="389"/>
      <c r="DBK117" s="390"/>
      <c r="DBL117" s="391"/>
      <c r="DBM117" s="392"/>
      <c r="DBN117" s="393"/>
      <c r="DBO117" s="394"/>
      <c r="DBP117" s="395"/>
      <c r="DBQ117" s="389"/>
      <c r="DBR117" s="390"/>
      <c r="DBS117" s="391"/>
      <c r="DBT117" s="392"/>
      <c r="DBU117" s="393"/>
      <c r="DBV117" s="394"/>
      <c r="DBW117" s="395"/>
      <c r="DBX117" s="389"/>
      <c r="DBY117" s="390"/>
      <c r="DBZ117" s="391"/>
      <c r="DCA117" s="392"/>
      <c r="DCB117" s="393"/>
      <c r="DCC117" s="394"/>
      <c r="DCD117" s="395"/>
      <c r="DCE117" s="389"/>
      <c r="DCF117" s="390"/>
      <c r="DCG117" s="391"/>
      <c r="DCH117" s="392"/>
      <c r="DCI117" s="393"/>
      <c r="DCJ117" s="394"/>
      <c r="DCK117" s="395"/>
      <c r="DCL117" s="389"/>
      <c r="DCM117" s="390"/>
      <c r="DCN117" s="391"/>
      <c r="DCO117" s="392"/>
      <c r="DCP117" s="393"/>
      <c r="DCQ117" s="394"/>
      <c r="DCR117" s="395"/>
      <c r="DCS117" s="389"/>
      <c r="DCT117" s="390"/>
      <c r="DCU117" s="391"/>
      <c r="DCV117" s="392"/>
      <c r="DCW117" s="393"/>
      <c r="DCX117" s="394"/>
      <c r="DCY117" s="395"/>
      <c r="DCZ117" s="389"/>
      <c r="DDA117" s="390"/>
      <c r="DDB117" s="391"/>
      <c r="DDC117" s="392"/>
      <c r="DDD117" s="393"/>
      <c r="DDE117" s="394"/>
      <c r="DDF117" s="395"/>
      <c r="DDG117" s="389"/>
      <c r="DDH117" s="390"/>
      <c r="DDI117" s="391"/>
      <c r="DDJ117" s="392"/>
      <c r="DDK117" s="393"/>
      <c r="DDL117" s="394"/>
      <c r="DDM117" s="395"/>
      <c r="DDN117" s="389"/>
      <c r="DDO117" s="390"/>
      <c r="DDP117" s="391"/>
      <c r="DDQ117" s="392"/>
      <c r="DDR117" s="393"/>
      <c r="DDS117" s="394"/>
      <c r="DDT117" s="395"/>
      <c r="DDU117" s="389"/>
      <c r="DDV117" s="390"/>
      <c r="DDW117" s="391"/>
      <c r="DDX117" s="392"/>
      <c r="DDY117" s="393"/>
      <c r="DDZ117" s="394"/>
      <c r="DEA117" s="395"/>
      <c r="DEB117" s="389"/>
      <c r="DEC117" s="390"/>
      <c r="DED117" s="391"/>
      <c r="DEE117" s="392"/>
      <c r="DEF117" s="393"/>
      <c r="DEG117" s="394"/>
      <c r="DEH117" s="395"/>
      <c r="DEI117" s="389"/>
      <c r="DEJ117" s="390"/>
      <c r="DEK117" s="391"/>
      <c r="DEL117" s="392"/>
      <c r="DEM117" s="393"/>
      <c r="DEN117" s="394"/>
      <c r="DEO117" s="395"/>
      <c r="DEP117" s="389"/>
      <c r="DEQ117" s="390"/>
      <c r="DER117" s="391"/>
      <c r="DES117" s="392"/>
      <c r="DET117" s="393"/>
      <c r="DEU117" s="394"/>
      <c r="DEV117" s="395"/>
      <c r="DEW117" s="389"/>
      <c r="DEX117" s="390"/>
      <c r="DEY117" s="391"/>
      <c r="DEZ117" s="392"/>
      <c r="DFA117" s="393"/>
      <c r="DFB117" s="394"/>
      <c r="DFC117" s="395"/>
      <c r="DFD117" s="389"/>
      <c r="DFE117" s="390"/>
      <c r="DFF117" s="391"/>
      <c r="DFG117" s="392"/>
      <c r="DFH117" s="393"/>
      <c r="DFI117" s="394"/>
      <c r="DFJ117" s="395"/>
      <c r="DFK117" s="389"/>
      <c r="DFL117" s="390"/>
      <c r="DFM117" s="391"/>
      <c r="DFN117" s="392"/>
      <c r="DFO117" s="393"/>
      <c r="DFP117" s="394"/>
      <c r="DFQ117" s="395"/>
      <c r="DFR117" s="389"/>
      <c r="DFS117" s="390"/>
      <c r="DFT117" s="391"/>
      <c r="DFU117" s="392"/>
      <c r="DFV117" s="393"/>
      <c r="DFW117" s="394"/>
      <c r="DFX117" s="395"/>
      <c r="DFY117" s="389"/>
      <c r="DFZ117" s="390"/>
      <c r="DGA117" s="391"/>
      <c r="DGB117" s="392"/>
      <c r="DGC117" s="393"/>
      <c r="DGD117" s="394"/>
      <c r="DGE117" s="395"/>
      <c r="DGF117" s="389"/>
      <c r="DGG117" s="390"/>
      <c r="DGH117" s="391"/>
      <c r="DGI117" s="392"/>
      <c r="DGJ117" s="393"/>
      <c r="DGK117" s="394"/>
      <c r="DGL117" s="395"/>
      <c r="DGM117" s="389"/>
      <c r="DGN117" s="390"/>
      <c r="DGO117" s="391"/>
      <c r="DGP117" s="392"/>
      <c r="DGQ117" s="393"/>
      <c r="DGR117" s="394"/>
      <c r="DGS117" s="395"/>
      <c r="DGT117" s="389"/>
      <c r="DGU117" s="390"/>
      <c r="DGV117" s="391"/>
      <c r="DGW117" s="392"/>
      <c r="DGX117" s="393"/>
      <c r="DGY117" s="394"/>
      <c r="DGZ117" s="395"/>
      <c r="DHA117" s="389"/>
      <c r="DHB117" s="390"/>
      <c r="DHC117" s="391"/>
      <c r="DHD117" s="392"/>
      <c r="DHE117" s="393"/>
      <c r="DHF117" s="394"/>
      <c r="DHG117" s="395"/>
      <c r="DHH117" s="389"/>
      <c r="DHI117" s="390"/>
      <c r="DHJ117" s="391"/>
      <c r="DHK117" s="392"/>
      <c r="DHL117" s="393"/>
      <c r="DHM117" s="394"/>
      <c r="DHN117" s="395"/>
      <c r="DHO117" s="389"/>
      <c r="DHP117" s="390"/>
      <c r="DHQ117" s="391"/>
      <c r="DHR117" s="392"/>
      <c r="DHS117" s="393"/>
      <c r="DHT117" s="394"/>
      <c r="DHU117" s="395"/>
      <c r="DHV117" s="389"/>
      <c r="DHW117" s="390"/>
      <c r="DHX117" s="391"/>
      <c r="DHY117" s="392"/>
      <c r="DHZ117" s="393"/>
      <c r="DIA117" s="394"/>
      <c r="DIB117" s="395"/>
      <c r="DIC117" s="389"/>
      <c r="DID117" s="390"/>
      <c r="DIE117" s="391"/>
      <c r="DIF117" s="392"/>
      <c r="DIG117" s="393"/>
      <c r="DIH117" s="394"/>
      <c r="DII117" s="395"/>
      <c r="DIJ117" s="389"/>
      <c r="DIK117" s="390"/>
      <c r="DIL117" s="391"/>
      <c r="DIM117" s="392"/>
      <c r="DIN117" s="393"/>
      <c r="DIO117" s="394"/>
      <c r="DIP117" s="395"/>
      <c r="DIQ117" s="389"/>
      <c r="DIR117" s="390"/>
      <c r="DIS117" s="391"/>
      <c r="DIT117" s="392"/>
      <c r="DIU117" s="393"/>
      <c r="DIV117" s="394"/>
      <c r="DIW117" s="395"/>
      <c r="DIX117" s="389"/>
      <c r="DIY117" s="390"/>
      <c r="DIZ117" s="391"/>
      <c r="DJA117" s="392"/>
      <c r="DJB117" s="393"/>
      <c r="DJC117" s="394"/>
      <c r="DJD117" s="395"/>
      <c r="DJE117" s="389"/>
      <c r="DJF117" s="390"/>
      <c r="DJG117" s="391"/>
      <c r="DJH117" s="392"/>
      <c r="DJI117" s="393"/>
      <c r="DJJ117" s="394"/>
      <c r="DJK117" s="395"/>
      <c r="DJL117" s="389"/>
      <c r="DJM117" s="390"/>
      <c r="DJN117" s="391"/>
      <c r="DJO117" s="392"/>
      <c r="DJP117" s="393"/>
      <c r="DJQ117" s="394"/>
      <c r="DJR117" s="395"/>
      <c r="DJS117" s="389"/>
      <c r="DJT117" s="390"/>
      <c r="DJU117" s="391"/>
      <c r="DJV117" s="392"/>
      <c r="DJW117" s="393"/>
      <c r="DJX117" s="394"/>
      <c r="DJY117" s="395"/>
      <c r="DJZ117" s="389"/>
      <c r="DKA117" s="390"/>
      <c r="DKB117" s="391"/>
      <c r="DKC117" s="392"/>
      <c r="DKD117" s="393"/>
      <c r="DKE117" s="394"/>
      <c r="DKF117" s="395"/>
      <c r="DKG117" s="389"/>
      <c r="DKH117" s="390"/>
      <c r="DKI117" s="391"/>
      <c r="DKJ117" s="392"/>
      <c r="DKK117" s="393"/>
      <c r="DKL117" s="394"/>
      <c r="DKM117" s="395"/>
      <c r="DKN117" s="389"/>
      <c r="DKO117" s="390"/>
      <c r="DKP117" s="391"/>
      <c r="DKQ117" s="392"/>
      <c r="DKR117" s="393"/>
      <c r="DKS117" s="394"/>
      <c r="DKT117" s="395"/>
      <c r="DKU117" s="389"/>
      <c r="DKV117" s="390"/>
      <c r="DKW117" s="391"/>
      <c r="DKX117" s="392"/>
      <c r="DKY117" s="393"/>
      <c r="DKZ117" s="394"/>
      <c r="DLA117" s="395"/>
      <c r="DLB117" s="389"/>
      <c r="DLC117" s="390"/>
      <c r="DLD117" s="391"/>
      <c r="DLE117" s="392"/>
      <c r="DLF117" s="393"/>
      <c r="DLG117" s="394"/>
      <c r="DLH117" s="395"/>
      <c r="DLI117" s="389"/>
      <c r="DLJ117" s="390"/>
      <c r="DLK117" s="391"/>
      <c r="DLL117" s="392"/>
      <c r="DLM117" s="393"/>
      <c r="DLN117" s="394"/>
      <c r="DLO117" s="395"/>
      <c r="DLP117" s="389"/>
      <c r="DLQ117" s="390"/>
      <c r="DLR117" s="391"/>
      <c r="DLS117" s="392"/>
      <c r="DLT117" s="393"/>
      <c r="DLU117" s="394"/>
      <c r="DLV117" s="395"/>
      <c r="DLW117" s="389"/>
      <c r="DLX117" s="390"/>
      <c r="DLY117" s="391"/>
      <c r="DLZ117" s="392"/>
      <c r="DMA117" s="393"/>
      <c r="DMB117" s="394"/>
      <c r="DMC117" s="395"/>
      <c r="DMD117" s="389"/>
      <c r="DME117" s="390"/>
      <c r="DMF117" s="391"/>
      <c r="DMG117" s="392"/>
      <c r="DMH117" s="393"/>
      <c r="DMI117" s="394"/>
      <c r="DMJ117" s="395"/>
      <c r="DMK117" s="389"/>
      <c r="DML117" s="390"/>
      <c r="DMM117" s="391"/>
      <c r="DMN117" s="392"/>
      <c r="DMO117" s="393"/>
      <c r="DMP117" s="394"/>
      <c r="DMQ117" s="395"/>
      <c r="DMR117" s="389"/>
      <c r="DMS117" s="390"/>
      <c r="DMT117" s="391"/>
      <c r="DMU117" s="392"/>
      <c r="DMV117" s="393"/>
      <c r="DMW117" s="394"/>
      <c r="DMX117" s="395"/>
      <c r="DMY117" s="389"/>
      <c r="DMZ117" s="390"/>
      <c r="DNA117" s="391"/>
      <c r="DNB117" s="392"/>
      <c r="DNC117" s="393"/>
      <c r="DND117" s="394"/>
      <c r="DNE117" s="395"/>
      <c r="DNF117" s="389"/>
      <c r="DNG117" s="390"/>
      <c r="DNH117" s="391"/>
      <c r="DNI117" s="392"/>
      <c r="DNJ117" s="393"/>
      <c r="DNK117" s="394"/>
      <c r="DNL117" s="395"/>
      <c r="DNM117" s="389"/>
      <c r="DNN117" s="390"/>
      <c r="DNO117" s="391"/>
      <c r="DNP117" s="392"/>
      <c r="DNQ117" s="393"/>
      <c r="DNR117" s="394"/>
      <c r="DNS117" s="395"/>
      <c r="DNT117" s="389"/>
      <c r="DNU117" s="390"/>
      <c r="DNV117" s="391"/>
      <c r="DNW117" s="392"/>
      <c r="DNX117" s="393"/>
      <c r="DNY117" s="394"/>
      <c r="DNZ117" s="395"/>
      <c r="DOA117" s="389"/>
      <c r="DOB117" s="390"/>
      <c r="DOC117" s="391"/>
      <c r="DOD117" s="392"/>
      <c r="DOE117" s="393"/>
      <c r="DOF117" s="394"/>
      <c r="DOG117" s="395"/>
      <c r="DOH117" s="389"/>
      <c r="DOI117" s="390"/>
      <c r="DOJ117" s="391"/>
      <c r="DOK117" s="392"/>
      <c r="DOL117" s="393"/>
      <c r="DOM117" s="394"/>
      <c r="DON117" s="395"/>
      <c r="DOO117" s="389"/>
      <c r="DOP117" s="390"/>
      <c r="DOQ117" s="391"/>
      <c r="DOR117" s="392"/>
      <c r="DOS117" s="393"/>
      <c r="DOT117" s="394"/>
      <c r="DOU117" s="395"/>
      <c r="DOV117" s="389"/>
      <c r="DOW117" s="390"/>
      <c r="DOX117" s="391"/>
      <c r="DOY117" s="392"/>
      <c r="DOZ117" s="393"/>
      <c r="DPA117" s="394"/>
      <c r="DPB117" s="395"/>
      <c r="DPC117" s="389"/>
      <c r="DPD117" s="390"/>
      <c r="DPE117" s="391"/>
      <c r="DPF117" s="392"/>
      <c r="DPG117" s="393"/>
      <c r="DPH117" s="394"/>
      <c r="DPI117" s="395"/>
      <c r="DPJ117" s="389"/>
      <c r="DPK117" s="390"/>
      <c r="DPL117" s="391"/>
      <c r="DPM117" s="392"/>
      <c r="DPN117" s="393"/>
      <c r="DPO117" s="394"/>
      <c r="DPP117" s="395"/>
      <c r="DPQ117" s="389"/>
      <c r="DPR117" s="390"/>
      <c r="DPS117" s="391"/>
      <c r="DPT117" s="392"/>
      <c r="DPU117" s="393"/>
      <c r="DPV117" s="394"/>
      <c r="DPW117" s="395"/>
      <c r="DPX117" s="389"/>
      <c r="DPY117" s="390"/>
      <c r="DPZ117" s="391"/>
      <c r="DQA117" s="392"/>
      <c r="DQB117" s="393"/>
      <c r="DQC117" s="394"/>
      <c r="DQD117" s="395"/>
      <c r="DQE117" s="389"/>
      <c r="DQF117" s="390"/>
      <c r="DQG117" s="391"/>
      <c r="DQH117" s="392"/>
      <c r="DQI117" s="393"/>
      <c r="DQJ117" s="394"/>
      <c r="DQK117" s="395"/>
      <c r="DQL117" s="389"/>
      <c r="DQM117" s="390"/>
      <c r="DQN117" s="391"/>
      <c r="DQO117" s="392"/>
      <c r="DQP117" s="393"/>
      <c r="DQQ117" s="394"/>
      <c r="DQR117" s="395"/>
      <c r="DQS117" s="389"/>
      <c r="DQT117" s="390"/>
      <c r="DQU117" s="391"/>
      <c r="DQV117" s="392"/>
      <c r="DQW117" s="393"/>
      <c r="DQX117" s="394"/>
      <c r="DQY117" s="395"/>
      <c r="DQZ117" s="389"/>
      <c r="DRA117" s="390"/>
      <c r="DRB117" s="391"/>
      <c r="DRC117" s="392"/>
      <c r="DRD117" s="393"/>
      <c r="DRE117" s="394"/>
      <c r="DRF117" s="395"/>
      <c r="DRG117" s="389"/>
      <c r="DRH117" s="390"/>
      <c r="DRI117" s="391"/>
      <c r="DRJ117" s="392"/>
      <c r="DRK117" s="393"/>
      <c r="DRL117" s="394"/>
      <c r="DRM117" s="395"/>
      <c r="DRN117" s="389"/>
      <c r="DRO117" s="390"/>
      <c r="DRP117" s="391"/>
      <c r="DRQ117" s="392"/>
      <c r="DRR117" s="393"/>
      <c r="DRS117" s="394"/>
      <c r="DRT117" s="395"/>
      <c r="DRU117" s="389"/>
      <c r="DRV117" s="390"/>
      <c r="DRW117" s="391"/>
      <c r="DRX117" s="392"/>
      <c r="DRY117" s="393"/>
      <c r="DRZ117" s="394"/>
      <c r="DSA117" s="395"/>
      <c r="DSB117" s="389"/>
      <c r="DSC117" s="390"/>
      <c r="DSD117" s="391"/>
      <c r="DSE117" s="392"/>
      <c r="DSF117" s="393"/>
      <c r="DSG117" s="394"/>
      <c r="DSH117" s="395"/>
      <c r="DSI117" s="389"/>
      <c r="DSJ117" s="390"/>
      <c r="DSK117" s="391"/>
      <c r="DSL117" s="392"/>
      <c r="DSM117" s="393"/>
      <c r="DSN117" s="394"/>
      <c r="DSO117" s="395"/>
      <c r="DSP117" s="389"/>
      <c r="DSQ117" s="390"/>
      <c r="DSR117" s="391"/>
      <c r="DSS117" s="392"/>
      <c r="DST117" s="393"/>
      <c r="DSU117" s="394"/>
      <c r="DSV117" s="395"/>
      <c r="DSW117" s="389"/>
      <c r="DSX117" s="390"/>
      <c r="DSY117" s="391"/>
      <c r="DSZ117" s="392"/>
      <c r="DTA117" s="393"/>
      <c r="DTB117" s="394"/>
      <c r="DTC117" s="395"/>
      <c r="DTD117" s="389"/>
      <c r="DTE117" s="390"/>
      <c r="DTF117" s="391"/>
      <c r="DTG117" s="392"/>
      <c r="DTH117" s="393"/>
      <c r="DTI117" s="394"/>
      <c r="DTJ117" s="395"/>
      <c r="DTK117" s="389"/>
      <c r="DTL117" s="390"/>
      <c r="DTM117" s="391"/>
      <c r="DTN117" s="392"/>
      <c r="DTO117" s="393"/>
      <c r="DTP117" s="394"/>
      <c r="DTQ117" s="395"/>
      <c r="DTR117" s="389"/>
      <c r="DTS117" s="390"/>
      <c r="DTT117" s="391"/>
      <c r="DTU117" s="392"/>
      <c r="DTV117" s="393"/>
      <c r="DTW117" s="394"/>
      <c r="DTX117" s="395"/>
      <c r="DTY117" s="389"/>
      <c r="DTZ117" s="390"/>
      <c r="DUA117" s="391"/>
      <c r="DUB117" s="392"/>
      <c r="DUC117" s="393"/>
      <c r="DUD117" s="394"/>
      <c r="DUE117" s="395"/>
      <c r="DUF117" s="389"/>
      <c r="DUG117" s="390"/>
      <c r="DUH117" s="391"/>
      <c r="DUI117" s="392"/>
      <c r="DUJ117" s="393"/>
      <c r="DUK117" s="394"/>
      <c r="DUL117" s="395"/>
      <c r="DUM117" s="389"/>
      <c r="DUN117" s="390"/>
      <c r="DUO117" s="391"/>
      <c r="DUP117" s="392"/>
      <c r="DUQ117" s="393"/>
      <c r="DUR117" s="394"/>
      <c r="DUS117" s="395"/>
      <c r="DUT117" s="389"/>
      <c r="DUU117" s="390"/>
      <c r="DUV117" s="391"/>
      <c r="DUW117" s="392"/>
      <c r="DUX117" s="393"/>
      <c r="DUY117" s="394"/>
      <c r="DUZ117" s="395"/>
      <c r="DVA117" s="389"/>
      <c r="DVB117" s="390"/>
      <c r="DVC117" s="391"/>
      <c r="DVD117" s="392"/>
      <c r="DVE117" s="393"/>
      <c r="DVF117" s="394"/>
      <c r="DVG117" s="395"/>
      <c r="DVH117" s="389"/>
      <c r="DVI117" s="390"/>
      <c r="DVJ117" s="391"/>
      <c r="DVK117" s="392"/>
      <c r="DVL117" s="393"/>
      <c r="DVM117" s="394"/>
      <c r="DVN117" s="395"/>
      <c r="DVO117" s="389"/>
      <c r="DVP117" s="390"/>
      <c r="DVQ117" s="391"/>
      <c r="DVR117" s="392"/>
      <c r="DVS117" s="393"/>
      <c r="DVT117" s="394"/>
      <c r="DVU117" s="395"/>
      <c r="DVV117" s="389"/>
      <c r="DVW117" s="390"/>
      <c r="DVX117" s="391"/>
      <c r="DVY117" s="392"/>
      <c r="DVZ117" s="393"/>
      <c r="DWA117" s="394"/>
      <c r="DWB117" s="395"/>
      <c r="DWC117" s="389"/>
      <c r="DWD117" s="390"/>
      <c r="DWE117" s="391"/>
      <c r="DWF117" s="392"/>
      <c r="DWG117" s="393"/>
      <c r="DWH117" s="394"/>
      <c r="DWI117" s="395"/>
      <c r="DWJ117" s="389"/>
      <c r="DWK117" s="390"/>
      <c r="DWL117" s="391"/>
      <c r="DWM117" s="392"/>
      <c r="DWN117" s="393"/>
      <c r="DWO117" s="394"/>
      <c r="DWP117" s="395"/>
      <c r="DWQ117" s="389"/>
      <c r="DWR117" s="390"/>
      <c r="DWS117" s="391"/>
      <c r="DWT117" s="392"/>
      <c r="DWU117" s="393"/>
      <c r="DWV117" s="394"/>
      <c r="DWW117" s="395"/>
      <c r="DWX117" s="389"/>
      <c r="DWY117" s="390"/>
      <c r="DWZ117" s="391"/>
      <c r="DXA117" s="392"/>
      <c r="DXB117" s="393"/>
      <c r="DXC117" s="394"/>
      <c r="DXD117" s="395"/>
      <c r="DXE117" s="389"/>
      <c r="DXF117" s="390"/>
      <c r="DXG117" s="391"/>
      <c r="DXH117" s="392"/>
      <c r="DXI117" s="393"/>
      <c r="DXJ117" s="394"/>
      <c r="DXK117" s="395"/>
      <c r="DXL117" s="389"/>
      <c r="DXM117" s="390"/>
      <c r="DXN117" s="391"/>
      <c r="DXO117" s="392"/>
      <c r="DXP117" s="393"/>
      <c r="DXQ117" s="394"/>
      <c r="DXR117" s="395"/>
      <c r="DXS117" s="389"/>
      <c r="DXT117" s="390"/>
      <c r="DXU117" s="391"/>
      <c r="DXV117" s="392"/>
      <c r="DXW117" s="393"/>
      <c r="DXX117" s="394"/>
      <c r="DXY117" s="395"/>
      <c r="DXZ117" s="389"/>
      <c r="DYA117" s="390"/>
      <c r="DYB117" s="391"/>
      <c r="DYC117" s="392"/>
      <c r="DYD117" s="393"/>
      <c r="DYE117" s="394"/>
      <c r="DYF117" s="395"/>
      <c r="DYG117" s="389"/>
      <c r="DYH117" s="390"/>
      <c r="DYI117" s="391"/>
      <c r="DYJ117" s="392"/>
      <c r="DYK117" s="393"/>
      <c r="DYL117" s="394"/>
      <c r="DYM117" s="395"/>
      <c r="DYN117" s="389"/>
      <c r="DYO117" s="390"/>
      <c r="DYP117" s="391"/>
      <c r="DYQ117" s="392"/>
      <c r="DYR117" s="393"/>
      <c r="DYS117" s="394"/>
      <c r="DYT117" s="395"/>
      <c r="DYU117" s="389"/>
      <c r="DYV117" s="390"/>
      <c r="DYW117" s="391"/>
      <c r="DYX117" s="392"/>
      <c r="DYY117" s="393"/>
      <c r="DYZ117" s="394"/>
      <c r="DZA117" s="395"/>
      <c r="DZB117" s="389"/>
      <c r="DZC117" s="390"/>
      <c r="DZD117" s="391"/>
      <c r="DZE117" s="392"/>
      <c r="DZF117" s="393"/>
      <c r="DZG117" s="394"/>
      <c r="DZH117" s="395"/>
      <c r="DZI117" s="389"/>
      <c r="DZJ117" s="390"/>
      <c r="DZK117" s="391"/>
      <c r="DZL117" s="392"/>
      <c r="DZM117" s="393"/>
      <c r="DZN117" s="394"/>
      <c r="DZO117" s="395"/>
      <c r="DZP117" s="389"/>
      <c r="DZQ117" s="390"/>
      <c r="DZR117" s="391"/>
      <c r="DZS117" s="392"/>
      <c r="DZT117" s="393"/>
      <c r="DZU117" s="394"/>
      <c r="DZV117" s="395"/>
      <c r="DZW117" s="389"/>
      <c r="DZX117" s="390"/>
      <c r="DZY117" s="391"/>
      <c r="DZZ117" s="392"/>
      <c r="EAA117" s="393"/>
      <c r="EAB117" s="394"/>
      <c r="EAC117" s="395"/>
      <c r="EAD117" s="389"/>
      <c r="EAE117" s="390"/>
      <c r="EAF117" s="391"/>
      <c r="EAG117" s="392"/>
      <c r="EAH117" s="393"/>
      <c r="EAI117" s="394"/>
      <c r="EAJ117" s="395"/>
      <c r="EAK117" s="389"/>
      <c r="EAL117" s="390"/>
      <c r="EAM117" s="391"/>
      <c r="EAN117" s="392"/>
      <c r="EAO117" s="393"/>
      <c r="EAP117" s="394"/>
      <c r="EAQ117" s="395"/>
      <c r="EAR117" s="389"/>
      <c r="EAS117" s="390"/>
      <c r="EAT117" s="391"/>
      <c r="EAU117" s="392"/>
      <c r="EAV117" s="393"/>
      <c r="EAW117" s="394"/>
      <c r="EAX117" s="395"/>
      <c r="EAY117" s="389"/>
      <c r="EAZ117" s="390"/>
      <c r="EBA117" s="391"/>
      <c r="EBB117" s="392"/>
      <c r="EBC117" s="393"/>
      <c r="EBD117" s="394"/>
      <c r="EBE117" s="395"/>
      <c r="EBF117" s="389"/>
      <c r="EBG117" s="390"/>
      <c r="EBH117" s="391"/>
      <c r="EBI117" s="392"/>
      <c r="EBJ117" s="393"/>
      <c r="EBK117" s="394"/>
      <c r="EBL117" s="395"/>
      <c r="EBM117" s="389"/>
      <c r="EBN117" s="390"/>
      <c r="EBO117" s="391"/>
      <c r="EBP117" s="392"/>
      <c r="EBQ117" s="393"/>
      <c r="EBR117" s="394"/>
      <c r="EBS117" s="395"/>
      <c r="EBT117" s="389"/>
      <c r="EBU117" s="390"/>
      <c r="EBV117" s="391"/>
      <c r="EBW117" s="392"/>
      <c r="EBX117" s="393"/>
      <c r="EBY117" s="394"/>
      <c r="EBZ117" s="395"/>
      <c r="ECA117" s="389"/>
      <c r="ECB117" s="390"/>
      <c r="ECC117" s="391"/>
      <c r="ECD117" s="392"/>
      <c r="ECE117" s="393"/>
      <c r="ECF117" s="394"/>
      <c r="ECG117" s="395"/>
      <c r="ECH117" s="389"/>
      <c r="ECI117" s="390"/>
      <c r="ECJ117" s="391"/>
      <c r="ECK117" s="392"/>
      <c r="ECL117" s="393"/>
      <c r="ECM117" s="394"/>
      <c r="ECN117" s="395"/>
      <c r="ECO117" s="389"/>
      <c r="ECP117" s="390"/>
      <c r="ECQ117" s="391"/>
      <c r="ECR117" s="392"/>
      <c r="ECS117" s="393"/>
      <c r="ECT117" s="394"/>
      <c r="ECU117" s="395"/>
      <c r="ECV117" s="389"/>
      <c r="ECW117" s="390"/>
      <c r="ECX117" s="391"/>
      <c r="ECY117" s="392"/>
      <c r="ECZ117" s="393"/>
      <c r="EDA117" s="394"/>
      <c r="EDB117" s="395"/>
      <c r="EDC117" s="389"/>
      <c r="EDD117" s="390"/>
      <c r="EDE117" s="391"/>
      <c r="EDF117" s="392"/>
      <c r="EDG117" s="393"/>
      <c r="EDH117" s="394"/>
      <c r="EDI117" s="395"/>
      <c r="EDJ117" s="389"/>
      <c r="EDK117" s="390"/>
      <c r="EDL117" s="391"/>
      <c r="EDM117" s="392"/>
      <c r="EDN117" s="393"/>
      <c r="EDO117" s="394"/>
      <c r="EDP117" s="395"/>
      <c r="EDQ117" s="389"/>
      <c r="EDR117" s="390"/>
      <c r="EDS117" s="391"/>
      <c r="EDT117" s="392"/>
      <c r="EDU117" s="393"/>
      <c r="EDV117" s="394"/>
      <c r="EDW117" s="395"/>
      <c r="EDX117" s="389"/>
      <c r="EDY117" s="390"/>
      <c r="EDZ117" s="391"/>
      <c r="EEA117" s="392"/>
      <c r="EEB117" s="393"/>
      <c r="EEC117" s="394"/>
      <c r="EED117" s="395"/>
      <c r="EEE117" s="389"/>
      <c r="EEF117" s="390"/>
      <c r="EEG117" s="391"/>
      <c r="EEH117" s="392"/>
      <c r="EEI117" s="393"/>
      <c r="EEJ117" s="394"/>
      <c r="EEK117" s="395"/>
      <c r="EEL117" s="389"/>
      <c r="EEM117" s="390"/>
      <c r="EEN117" s="391"/>
      <c r="EEO117" s="392"/>
      <c r="EEP117" s="393"/>
      <c r="EEQ117" s="394"/>
      <c r="EER117" s="395"/>
      <c r="EES117" s="389"/>
      <c r="EET117" s="390"/>
      <c r="EEU117" s="391"/>
      <c r="EEV117" s="392"/>
      <c r="EEW117" s="393"/>
      <c r="EEX117" s="394"/>
      <c r="EEY117" s="395"/>
      <c r="EEZ117" s="389"/>
      <c r="EFA117" s="390"/>
      <c r="EFB117" s="391"/>
      <c r="EFC117" s="392"/>
      <c r="EFD117" s="393"/>
      <c r="EFE117" s="394"/>
      <c r="EFF117" s="395"/>
      <c r="EFG117" s="389"/>
      <c r="EFH117" s="390"/>
      <c r="EFI117" s="391"/>
      <c r="EFJ117" s="392"/>
      <c r="EFK117" s="393"/>
      <c r="EFL117" s="394"/>
      <c r="EFM117" s="395"/>
      <c r="EFN117" s="389"/>
      <c r="EFO117" s="390"/>
      <c r="EFP117" s="391"/>
      <c r="EFQ117" s="392"/>
      <c r="EFR117" s="393"/>
      <c r="EFS117" s="394"/>
      <c r="EFT117" s="395"/>
      <c r="EFU117" s="389"/>
      <c r="EFV117" s="390"/>
      <c r="EFW117" s="391"/>
      <c r="EFX117" s="392"/>
      <c r="EFY117" s="393"/>
      <c r="EFZ117" s="394"/>
      <c r="EGA117" s="395"/>
      <c r="EGB117" s="389"/>
      <c r="EGC117" s="390"/>
      <c r="EGD117" s="391"/>
      <c r="EGE117" s="392"/>
      <c r="EGF117" s="393"/>
      <c r="EGG117" s="394"/>
      <c r="EGH117" s="395"/>
      <c r="EGI117" s="389"/>
      <c r="EGJ117" s="390"/>
      <c r="EGK117" s="391"/>
      <c r="EGL117" s="392"/>
      <c r="EGM117" s="393"/>
      <c r="EGN117" s="394"/>
      <c r="EGO117" s="395"/>
      <c r="EGP117" s="389"/>
      <c r="EGQ117" s="390"/>
      <c r="EGR117" s="391"/>
      <c r="EGS117" s="392"/>
      <c r="EGT117" s="393"/>
      <c r="EGU117" s="394"/>
      <c r="EGV117" s="395"/>
      <c r="EGW117" s="389"/>
      <c r="EGX117" s="390"/>
      <c r="EGY117" s="391"/>
      <c r="EGZ117" s="392"/>
      <c r="EHA117" s="393"/>
      <c r="EHB117" s="394"/>
      <c r="EHC117" s="395"/>
      <c r="EHD117" s="389"/>
      <c r="EHE117" s="390"/>
      <c r="EHF117" s="391"/>
      <c r="EHG117" s="392"/>
      <c r="EHH117" s="393"/>
      <c r="EHI117" s="394"/>
      <c r="EHJ117" s="395"/>
      <c r="EHK117" s="389"/>
      <c r="EHL117" s="390"/>
      <c r="EHM117" s="391"/>
      <c r="EHN117" s="392"/>
      <c r="EHO117" s="393"/>
      <c r="EHP117" s="394"/>
      <c r="EHQ117" s="395"/>
      <c r="EHR117" s="389"/>
      <c r="EHS117" s="390"/>
      <c r="EHT117" s="391"/>
      <c r="EHU117" s="392"/>
      <c r="EHV117" s="393"/>
      <c r="EHW117" s="394"/>
      <c r="EHX117" s="395"/>
      <c r="EHY117" s="389"/>
      <c r="EHZ117" s="390"/>
      <c r="EIA117" s="391"/>
      <c r="EIB117" s="392"/>
      <c r="EIC117" s="393"/>
      <c r="EID117" s="394"/>
      <c r="EIE117" s="395"/>
      <c r="EIF117" s="389"/>
      <c r="EIG117" s="390"/>
      <c r="EIH117" s="391"/>
      <c r="EII117" s="392"/>
      <c r="EIJ117" s="393"/>
      <c r="EIK117" s="394"/>
      <c r="EIL117" s="395"/>
      <c r="EIM117" s="389"/>
      <c r="EIN117" s="390"/>
      <c r="EIO117" s="391"/>
      <c r="EIP117" s="392"/>
      <c r="EIQ117" s="393"/>
      <c r="EIR117" s="394"/>
      <c r="EIS117" s="395"/>
      <c r="EIT117" s="389"/>
      <c r="EIU117" s="390"/>
      <c r="EIV117" s="391"/>
      <c r="EIW117" s="392"/>
      <c r="EIX117" s="393"/>
      <c r="EIY117" s="394"/>
      <c r="EIZ117" s="395"/>
      <c r="EJA117" s="389"/>
      <c r="EJB117" s="390"/>
      <c r="EJC117" s="391"/>
      <c r="EJD117" s="392"/>
      <c r="EJE117" s="393"/>
      <c r="EJF117" s="394"/>
      <c r="EJG117" s="395"/>
      <c r="EJH117" s="389"/>
      <c r="EJI117" s="390"/>
      <c r="EJJ117" s="391"/>
      <c r="EJK117" s="392"/>
      <c r="EJL117" s="393"/>
      <c r="EJM117" s="394"/>
      <c r="EJN117" s="395"/>
      <c r="EJO117" s="389"/>
      <c r="EJP117" s="390"/>
      <c r="EJQ117" s="391"/>
      <c r="EJR117" s="392"/>
      <c r="EJS117" s="393"/>
      <c r="EJT117" s="394"/>
      <c r="EJU117" s="395"/>
      <c r="EJV117" s="389"/>
      <c r="EJW117" s="390"/>
      <c r="EJX117" s="391"/>
      <c r="EJY117" s="392"/>
      <c r="EJZ117" s="393"/>
      <c r="EKA117" s="394"/>
      <c r="EKB117" s="395"/>
      <c r="EKC117" s="389"/>
      <c r="EKD117" s="390"/>
      <c r="EKE117" s="391"/>
      <c r="EKF117" s="392"/>
      <c r="EKG117" s="393"/>
      <c r="EKH117" s="394"/>
      <c r="EKI117" s="395"/>
      <c r="EKJ117" s="389"/>
      <c r="EKK117" s="390"/>
      <c r="EKL117" s="391"/>
      <c r="EKM117" s="392"/>
      <c r="EKN117" s="393"/>
      <c r="EKO117" s="394"/>
      <c r="EKP117" s="395"/>
      <c r="EKQ117" s="389"/>
      <c r="EKR117" s="390"/>
      <c r="EKS117" s="391"/>
      <c r="EKT117" s="392"/>
      <c r="EKU117" s="393"/>
      <c r="EKV117" s="394"/>
      <c r="EKW117" s="395"/>
      <c r="EKX117" s="389"/>
      <c r="EKY117" s="390"/>
      <c r="EKZ117" s="391"/>
      <c r="ELA117" s="392"/>
      <c r="ELB117" s="393"/>
      <c r="ELC117" s="394"/>
      <c r="ELD117" s="395"/>
      <c r="ELE117" s="389"/>
      <c r="ELF117" s="390"/>
      <c r="ELG117" s="391"/>
      <c r="ELH117" s="392"/>
      <c r="ELI117" s="393"/>
      <c r="ELJ117" s="394"/>
      <c r="ELK117" s="395"/>
      <c r="ELL117" s="389"/>
      <c r="ELM117" s="390"/>
      <c r="ELN117" s="391"/>
      <c r="ELO117" s="392"/>
      <c r="ELP117" s="393"/>
      <c r="ELQ117" s="394"/>
      <c r="ELR117" s="395"/>
      <c r="ELS117" s="389"/>
      <c r="ELT117" s="390"/>
      <c r="ELU117" s="391"/>
      <c r="ELV117" s="392"/>
      <c r="ELW117" s="393"/>
      <c r="ELX117" s="394"/>
      <c r="ELY117" s="395"/>
      <c r="ELZ117" s="389"/>
      <c r="EMA117" s="390"/>
      <c r="EMB117" s="391"/>
      <c r="EMC117" s="392"/>
      <c r="EMD117" s="393"/>
      <c r="EME117" s="394"/>
      <c r="EMF117" s="395"/>
      <c r="EMG117" s="389"/>
      <c r="EMH117" s="390"/>
      <c r="EMI117" s="391"/>
      <c r="EMJ117" s="392"/>
      <c r="EMK117" s="393"/>
      <c r="EML117" s="394"/>
      <c r="EMM117" s="395"/>
      <c r="EMN117" s="389"/>
      <c r="EMO117" s="390"/>
      <c r="EMP117" s="391"/>
      <c r="EMQ117" s="392"/>
      <c r="EMR117" s="393"/>
      <c r="EMS117" s="394"/>
      <c r="EMT117" s="395"/>
      <c r="EMU117" s="389"/>
      <c r="EMV117" s="390"/>
      <c r="EMW117" s="391"/>
      <c r="EMX117" s="392"/>
      <c r="EMY117" s="393"/>
      <c r="EMZ117" s="394"/>
      <c r="ENA117" s="395"/>
      <c r="ENB117" s="389"/>
      <c r="ENC117" s="390"/>
      <c r="END117" s="391"/>
      <c r="ENE117" s="392"/>
      <c r="ENF117" s="393"/>
      <c r="ENG117" s="394"/>
      <c r="ENH117" s="395"/>
      <c r="ENI117" s="389"/>
      <c r="ENJ117" s="390"/>
      <c r="ENK117" s="391"/>
      <c r="ENL117" s="392"/>
      <c r="ENM117" s="393"/>
      <c r="ENN117" s="394"/>
      <c r="ENO117" s="395"/>
      <c r="ENP117" s="389"/>
      <c r="ENQ117" s="390"/>
      <c r="ENR117" s="391"/>
      <c r="ENS117" s="392"/>
      <c r="ENT117" s="393"/>
      <c r="ENU117" s="394"/>
      <c r="ENV117" s="395"/>
      <c r="ENW117" s="389"/>
      <c r="ENX117" s="390"/>
      <c r="ENY117" s="391"/>
      <c r="ENZ117" s="392"/>
      <c r="EOA117" s="393"/>
      <c r="EOB117" s="394"/>
      <c r="EOC117" s="395"/>
      <c r="EOD117" s="389"/>
      <c r="EOE117" s="390"/>
      <c r="EOF117" s="391"/>
      <c r="EOG117" s="392"/>
      <c r="EOH117" s="393"/>
      <c r="EOI117" s="394"/>
      <c r="EOJ117" s="395"/>
      <c r="EOK117" s="389"/>
      <c r="EOL117" s="390"/>
      <c r="EOM117" s="391"/>
      <c r="EON117" s="392"/>
      <c r="EOO117" s="393"/>
      <c r="EOP117" s="394"/>
      <c r="EOQ117" s="395"/>
      <c r="EOR117" s="389"/>
      <c r="EOS117" s="390"/>
      <c r="EOT117" s="391"/>
      <c r="EOU117" s="392"/>
      <c r="EOV117" s="393"/>
      <c r="EOW117" s="394"/>
      <c r="EOX117" s="395"/>
      <c r="EOY117" s="389"/>
      <c r="EOZ117" s="390"/>
      <c r="EPA117" s="391"/>
      <c r="EPB117" s="392"/>
      <c r="EPC117" s="393"/>
      <c r="EPD117" s="394"/>
      <c r="EPE117" s="395"/>
      <c r="EPF117" s="389"/>
      <c r="EPG117" s="390"/>
      <c r="EPH117" s="391"/>
      <c r="EPI117" s="392"/>
      <c r="EPJ117" s="393"/>
      <c r="EPK117" s="394"/>
      <c r="EPL117" s="395"/>
      <c r="EPM117" s="389"/>
      <c r="EPN117" s="390"/>
      <c r="EPO117" s="391"/>
      <c r="EPP117" s="392"/>
      <c r="EPQ117" s="393"/>
      <c r="EPR117" s="394"/>
      <c r="EPS117" s="395"/>
      <c r="EPT117" s="389"/>
      <c r="EPU117" s="390"/>
      <c r="EPV117" s="391"/>
      <c r="EPW117" s="392"/>
      <c r="EPX117" s="393"/>
      <c r="EPY117" s="394"/>
      <c r="EPZ117" s="395"/>
      <c r="EQA117" s="389"/>
      <c r="EQB117" s="390"/>
      <c r="EQC117" s="391"/>
      <c r="EQD117" s="392"/>
      <c r="EQE117" s="393"/>
      <c r="EQF117" s="394"/>
      <c r="EQG117" s="395"/>
      <c r="EQH117" s="389"/>
      <c r="EQI117" s="390"/>
      <c r="EQJ117" s="391"/>
      <c r="EQK117" s="392"/>
      <c r="EQL117" s="393"/>
      <c r="EQM117" s="394"/>
      <c r="EQN117" s="395"/>
      <c r="EQO117" s="389"/>
      <c r="EQP117" s="390"/>
      <c r="EQQ117" s="391"/>
      <c r="EQR117" s="392"/>
      <c r="EQS117" s="393"/>
      <c r="EQT117" s="394"/>
      <c r="EQU117" s="395"/>
      <c r="EQV117" s="389"/>
      <c r="EQW117" s="390"/>
      <c r="EQX117" s="391"/>
      <c r="EQY117" s="392"/>
      <c r="EQZ117" s="393"/>
      <c r="ERA117" s="394"/>
      <c r="ERB117" s="395"/>
      <c r="ERC117" s="389"/>
      <c r="ERD117" s="390"/>
      <c r="ERE117" s="391"/>
      <c r="ERF117" s="392"/>
      <c r="ERG117" s="393"/>
      <c r="ERH117" s="394"/>
      <c r="ERI117" s="395"/>
      <c r="ERJ117" s="389"/>
      <c r="ERK117" s="390"/>
      <c r="ERL117" s="391"/>
      <c r="ERM117" s="392"/>
      <c r="ERN117" s="393"/>
      <c r="ERO117" s="394"/>
      <c r="ERP117" s="395"/>
      <c r="ERQ117" s="389"/>
      <c r="ERR117" s="390"/>
      <c r="ERS117" s="391"/>
      <c r="ERT117" s="392"/>
      <c r="ERU117" s="393"/>
      <c r="ERV117" s="394"/>
      <c r="ERW117" s="395"/>
      <c r="ERX117" s="389"/>
      <c r="ERY117" s="390"/>
      <c r="ERZ117" s="391"/>
      <c r="ESA117" s="392"/>
      <c r="ESB117" s="393"/>
      <c r="ESC117" s="394"/>
      <c r="ESD117" s="395"/>
      <c r="ESE117" s="389"/>
      <c r="ESF117" s="390"/>
      <c r="ESG117" s="391"/>
      <c r="ESH117" s="392"/>
      <c r="ESI117" s="393"/>
      <c r="ESJ117" s="394"/>
      <c r="ESK117" s="395"/>
      <c r="ESL117" s="389"/>
      <c r="ESM117" s="390"/>
      <c r="ESN117" s="391"/>
      <c r="ESO117" s="392"/>
      <c r="ESP117" s="393"/>
      <c r="ESQ117" s="394"/>
      <c r="ESR117" s="395"/>
      <c r="ESS117" s="389"/>
      <c r="EST117" s="390"/>
      <c r="ESU117" s="391"/>
      <c r="ESV117" s="392"/>
      <c r="ESW117" s="393"/>
      <c r="ESX117" s="394"/>
      <c r="ESY117" s="395"/>
      <c r="ESZ117" s="389"/>
      <c r="ETA117" s="390"/>
      <c r="ETB117" s="391"/>
      <c r="ETC117" s="392"/>
      <c r="ETD117" s="393"/>
      <c r="ETE117" s="394"/>
      <c r="ETF117" s="395"/>
      <c r="ETG117" s="389"/>
      <c r="ETH117" s="390"/>
      <c r="ETI117" s="391"/>
      <c r="ETJ117" s="392"/>
      <c r="ETK117" s="393"/>
      <c r="ETL117" s="394"/>
      <c r="ETM117" s="395"/>
      <c r="ETN117" s="389"/>
      <c r="ETO117" s="390"/>
      <c r="ETP117" s="391"/>
      <c r="ETQ117" s="392"/>
      <c r="ETR117" s="393"/>
      <c r="ETS117" s="394"/>
      <c r="ETT117" s="395"/>
      <c r="ETU117" s="389"/>
      <c r="ETV117" s="390"/>
      <c r="ETW117" s="391"/>
      <c r="ETX117" s="392"/>
      <c r="ETY117" s="393"/>
      <c r="ETZ117" s="394"/>
      <c r="EUA117" s="395"/>
      <c r="EUB117" s="389"/>
      <c r="EUC117" s="390"/>
      <c r="EUD117" s="391"/>
      <c r="EUE117" s="392"/>
      <c r="EUF117" s="393"/>
      <c r="EUG117" s="394"/>
      <c r="EUH117" s="395"/>
      <c r="EUI117" s="389"/>
      <c r="EUJ117" s="390"/>
      <c r="EUK117" s="391"/>
      <c r="EUL117" s="392"/>
      <c r="EUM117" s="393"/>
      <c r="EUN117" s="394"/>
      <c r="EUO117" s="395"/>
      <c r="EUP117" s="389"/>
      <c r="EUQ117" s="390"/>
      <c r="EUR117" s="391"/>
      <c r="EUS117" s="392"/>
      <c r="EUT117" s="393"/>
      <c r="EUU117" s="394"/>
      <c r="EUV117" s="395"/>
      <c r="EUW117" s="389"/>
      <c r="EUX117" s="390"/>
      <c r="EUY117" s="391"/>
      <c r="EUZ117" s="392"/>
      <c r="EVA117" s="393"/>
      <c r="EVB117" s="394"/>
      <c r="EVC117" s="395"/>
      <c r="EVD117" s="389"/>
      <c r="EVE117" s="390"/>
      <c r="EVF117" s="391"/>
      <c r="EVG117" s="392"/>
      <c r="EVH117" s="393"/>
      <c r="EVI117" s="394"/>
      <c r="EVJ117" s="395"/>
      <c r="EVK117" s="389"/>
      <c r="EVL117" s="390"/>
      <c r="EVM117" s="391"/>
      <c r="EVN117" s="392"/>
      <c r="EVO117" s="393"/>
      <c r="EVP117" s="394"/>
      <c r="EVQ117" s="395"/>
      <c r="EVR117" s="389"/>
      <c r="EVS117" s="390"/>
      <c r="EVT117" s="391"/>
      <c r="EVU117" s="392"/>
      <c r="EVV117" s="393"/>
      <c r="EVW117" s="394"/>
      <c r="EVX117" s="395"/>
      <c r="EVY117" s="389"/>
      <c r="EVZ117" s="390"/>
      <c r="EWA117" s="391"/>
      <c r="EWB117" s="392"/>
      <c r="EWC117" s="393"/>
      <c r="EWD117" s="394"/>
      <c r="EWE117" s="395"/>
      <c r="EWF117" s="389"/>
      <c r="EWG117" s="390"/>
      <c r="EWH117" s="391"/>
      <c r="EWI117" s="392"/>
      <c r="EWJ117" s="393"/>
      <c r="EWK117" s="394"/>
      <c r="EWL117" s="395"/>
      <c r="EWM117" s="389"/>
      <c r="EWN117" s="390"/>
      <c r="EWO117" s="391"/>
      <c r="EWP117" s="392"/>
      <c r="EWQ117" s="393"/>
      <c r="EWR117" s="394"/>
      <c r="EWS117" s="395"/>
      <c r="EWT117" s="389"/>
      <c r="EWU117" s="390"/>
      <c r="EWV117" s="391"/>
      <c r="EWW117" s="392"/>
      <c r="EWX117" s="393"/>
      <c r="EWY117" s="394"/>
      <c r="EWZ117" s="395"/>
      <c r="EXA117" s="389"/>
      <c r="EXB117" s="390"/>
      <c r="EXC117" s="391"/>
      <c r="EXD117" s="392"/>
      <c r="EXE117" s="393"/>
      <c r="EXF117" s="394"/>
      <c r="EXG117" s="395"/>
      <c r="EXH117" s="389"/>
      <c r="EXI117" s="390"/>
      <c r="EXJ117" s="391"/>
      <c r="EXK117" s="392"/>
      <c r="EXL117" s="393"/>
      <c r="EXM117" s="394"/>
      <c r="EXN117" s="395"/>
      <c r="EXO117" s="389"/>
      <c r="EXP117" s="390"/>
      <c r="EXQ117" s="391"/>
      <c r="EXR117" s="392"/>
      <c r="EXS117" s="393"/>
      <c r="EXT117" s="394"/>
      <c r="EXU117" s="395"/>
      <c r="EXV117" s="389"/>
      <c r="EXW117" s="390"/>
      <c r="EXX117" s="391"/>
      <c r="EXY117" s="392"/>
      <c r="EXZ117" s="393"/>
      <c r="EYA117" s="394"/>
      <c r="EYB117" s="395"/>
      <c r="EYC117" s="389"/>
      <c r="EYD117" s="390"/>
      <c r="EYE117" s="391"/>
      <c r="EYF117" s="392"/>
      <c r="EYG117" s="393"/>
      <c r="EYH117" s="394"/>
      <c r="EYI117" s="395"/>
      <c r="EYJ117" s="389"/>
      <c r="EYK117" s="390"/>
      <c r="EYL117" s="391"/>
      <c r="EYM117" s="392"/>
      <c r="EYN117" s="393"/>
      <c r="EYO117" s="394"/>
      <c r="EYP117" s="395"/>
      <c r="EYQ117" s="389"/>
      <c r="EYR117" s="390"/>
      <c r="EYS117" s="391"/>
      <c r="EYT117" s="392"/>
      <c r="EYU117" s="393"/>
      <c r="EYV117" s="394"/>
      <c r="EYW117" s="395"/>
      <c r="EYX117" s="389"/>
      <c r="EYY117" s="390"/>
      <c r="EYZ117" s="391"/>
      <c r="EZA117" s="392"/>
      <c r="EZB117" s="393"/>
      <c r="EZC117" s="394"/>
      <c r="EZD117" s="395"/>
      <c r="EZE117" s="389"/>
      <c r="EZF117" s="390"/>
      <c r="EZG117" s="391"/>
      <c r="EZH117" s="392"/>
      <c r="EZI117" s="393"/>
      <c r="EZJ117" s="394"/>
      <c r="EZK117" s="395"/>
      <c r="EZL117" s="389"/>
      <c r="EZM117" s="390"/>
      <c r="EZN117" s="391"/>
      <c r="EZO117" s="392"/>
      <c r="EZP117" s="393"/>
      <c r="EZQ117" s="394"/>
      <c r="EZR117" s="395"/>
      <c r="EZS117" s="389"/>
      <c r="EZT117" s="390"/>
      <c r="EZU117" s="391"/>
      <c r="EZV117" s="392"/>
      <c r="EZW117" s="393"/>
      <c r="EZX117" s="394"/>
      <c r="EZY117" s="395"/>
      <c r="EZZ117" s="389"/>
      <c r="FAA117" s="390"/>
      <c r="FAB117" s="391"/>
      <c r="FAC117" s="392"/>
      <c r="FAD117" s="393"/>
      <c r="FAE117" s="394"/>
      <c r="FAF117" s="395"/>
      <c r="FAG117" s="389"/>
      <c r="FAH117" s="390"/>
      <c r="FAI117" s="391"/>
      <c r="FAJ117" s="392"/>
      <c r="FAK117" s="393"/>
      <c r="FAL117" s="394"/>
      <c r="FAM117" s="395"/>
      <c r="FAN117" s="389"/>
      <c r="FAO117" s="390"/>
      <c r="FAP117" s="391"/>
      <c r="FAQ117" s="392"/>
      <c r="FAR117" s="393"/>
      <c r="FAS117" s="394"/>
      <c r="FAT117" s="395"/>
      <c r="FAU117" s="389"/>
      <c r="FAV117" s="390"/>
      <c r="FAW117" s="391"/>
      <c r="FAX117" s="392"/>
      <c r="FAY117" s="393"/>
      <c r="FAZ117" s="394"/>
      <c r="FBA117" s="395"/>
      <c r="FBB117" s="389"/>
      <c r="FBC117" s="390"/>
      <c r="FBD117" s="391"/>
      <c r="FBE117" s="392"/>
      <c r="FBF117" s="393"/>
      <c r="FBG117" s="394"/>
      <c r="FBH117" s="395"/>
      <c r="FBI117" s="389"/>
      <c r="FBJ117" s="390"/>
      <c r="FBK117" s="391"/>
      <c r="FBL117" s="392"/>
      <c r="FBM117" s="393"/>
      <c r="FBN117" s="394"/>
      <c r="FBO117" s="395"/>
      <c r="FBP117" s="389"/>
      <c r="FBQ117" s="390"/>
      <c r="FBR117" s="391"/>
      <c r="FBS117" s="392"/>
      <c r="FBT117" s="393"/>
      <c r="FBU117" s="394"/>
      <c r="FBV117" s="395"/>
      <c r="FBW117" s="389"/>
      <c r="FBX117" s="390"/>
      <c r="FBY117" s="391"/>
      <c r="FBZ117" s="392"/>
      <c r="FCA117" s="393"/>
      <c r="FCB117" s="394"/>
      <c r="FCC117" s="395"/>
      <c r="FCD117" s="389"/>
      <c r="FCE117" s="390"/>
      <c r="FCF117" s="391"/>
      <c r="FCG117" s="392"/>
      <c r="FCH117" s="393"/>
      <c r="FCI117" s="394"/>
      <c r="FCJ117" s="395"/>
      <c r="FCK117" s="389"/>
      <c r="FCL117" s="390"/>
      <c r="FCM117" s="391"/>
      <c r="FCN117" s="392"/>
      <c r="FCO117" s="393"/>
      <c r="FCP117" s="394"/>
      <c r="FCQ117" s="395"/>
      <c r="FCR117" s="389"/>
      <c r="FCS117" s="390"/>
      <c r="FCT117" s="391"/>
      <c r="FCU117" s="392"/>
      <c r="FCV117" s="393"/>
      <c r="FCW117" s="394"/>
      <c r="FCX117" s="395"/>
      <c r="FCY117" s="389"/>
      <c r="FCZ117" s="390"/>
      <c r="FDA117" s="391"/>
      <c r="FDB117" s="392"/>
      <c r="FDC117" s="393"/>
      <c r="FDD117" s="394"/>
      <c r="FDE117" s="395"/>
      <c r="FDF117" s="389"/>
      <c r="FDG117" s="390"/>
      <c r="FDH117" s="391"/>
      <c r="FDI117" s="392"/>
      <c r="FDJ117" s="393"/>
      <c r="FDK117" s="394"/>
      <c r="FDL117" s="395"/>
      <c r="FDM117" s="389"/>
      <c r="FDN117" s="390"/>
      <c r="FDO117" s="391"/>
      <c r="FDP117" s="392"/>
      <c r="FDQ117" s="393"/>
      <c r="FDR117" s="394"/>
      <c r="FDS117" s="395"/>
      <c r="FDT117" s="389"/>
      <c r="FDU117" s="390"/>
      <c r="FDV117" s="391"/>
      <c r="FDW117" s="392"/>
      <c r="FDX117" s="393"/>
      <c r="FDY117" s="394"/>
      <c r="FDZ117" s="395"/>
      <c r="FEA117" s="389"/>
      <c r="FEB117" s="390"/>
      <c r="FEC117" s="391"/>
      <c r="FED117" s="392"/>
      <c r="FEE117" s="393"/>
      <c r="FEF117" s="394"/>
      <c r="FEG117" s="395"/>
      <c r="FEH117" s="389"/>
      <c r="FEI117" s="390"/>
      <c r="FEJ117" s="391"/>
      <c r="FEK117" s="392"/>
      <c r="FEL117" s="393"/>
      <c r="FEM117" s="394"/>
      <c r="FEN117" s="395"/>
      <c r="FEO117" s="389"/>
      <c r="FEP117" s="390"/>
      <c r="FEQ117" s="391"/>
      <c r="FER117" s="392"/>
      <c r="FES117" s="393"/>
      <c r="FET117" s="394"/>
      <c r="FEU117" s="395"/>
      <c r="FEV117" s="389"/>
      <c r="FEW117" s="390"/>
      <c r="FEX117" s="391"/>
      <c r="FEY117" s="392"/>
      <c r="FEZ117" s="393"/>
      <c r="FFA117" s="394"/>
      <c r="FFB117" s="395"/>
      <c r="FFC117" s="389"/>
      <c r="FFD117" s="390"/>
      <c r="FFE117" s="391"/>
      <c r="FFF117" s="392"/>
      <c r="FFG117" s="393"/>
      <c r="FFH117" s="394"/>
      <c r="FFI117" s="395"/>
      <c r="FFJ117" s="389"/>
      <c r="FFK117" s="390"/>
      <c r="FFL117" s="391"/>
      <c r="FFM117" s="392"/>
      <c r="FFN117" s="393"/>
      <c r="FFO117" s="394"/>
      <c r="FFP117" s="395"/>
      <c r="FFQ117" s="389"/>
      <c r="FFR117" s="390"/>
      <c r="FFS117" s="391"/>
      <c r="FFT117" s="392"/>
      <c r="FFU117" s="393"/>
      <c r="FFV117" s="394"/>
      <c r="FFW117" s="395"/>
      <c r="FFX117" s="389"/>
      <c r="FFY117" s="390"/>
      <c r="FFZ117" s="391"/>
      <c r="FGA117" s="392"/>
      <c r="FGB117" s="393"/>
      <c r="FGC117" s="394"/>
      <c r="FGD117" s="395"/>
      <c r="FGE117" s="389"/>
      <c r="FGF117" s="390"/>
      <c r="FGG117" s="391"/>
      <c r="FGH117" s="392"/>
      <c r="FGI117" s="393"/>
      <c r="FGJ117" s="394"/>
      <c r="FGK117" s="395"/>
      <c r="FGL117" s="389"/>
      <c r="FGM117" s="390"/>
      <c r="FGN117" s="391"/>
      <c r="FGO117" s="392"/>
      <c r="FGP117" s="393"/>
      <c r="FGQ117" s="394"/>
      <c r="FGR117" s="395"/>
      <c r="FGS117" s="389"/>
      <c r="FGT117" s="390"/>
      <c r="FGU117" s="391"/>
      <c r="FGV117" s="392"/>
      <c r="FGW117" s="393"/>
      <c r="FGX117" s="394"/>
      <c r="FGY117" s="395"/>
      <c r="FGZ117" s="389"/>
      <c r="FHA117" s="390"/>
      <c r="FHB117" s="391"/>
      <c r="FHC117" s="392"/>
      <c r="FHD117" s="393"/>
      <c r="FHE117" s="394"/>
      <c r="FHF117" s="395"/>
      <c r="FHG117" s="389"/>
      <c r="FHH117" s="390"/>
      <c r="FHI117" s="391"/>
      <c r="FHJ117" s="392"/>
      <c r="FHK117" s="393"/>
      <c r="FHL117" s="394"/>
      <c r="FHM117" s="395"/>
      <c r="FHN117" s="389"/>
      <c r="FHO117" s="390"/>
      <c r="FHP117" s="391"/>
      <c r="FHQ117" s="392"/>
      <c r="FHR117" s="393"/>
      <c r="FHS117" s="394"/>
      <c r="FHT117" s="395"/>
      <c r="FHU117" s="389"/>
      <c r="FHV117" s="390"/>
      <c r="FHW117" s="391"/>
      <c r="FHX117" s="392"/>
      <c r="FHY117" s="393"/>
      <c r="FHZ117" s="394"/>
      <c r="FIA117" s="395"/>
      <c r="FIB117" s="389"/>
      <c r="FIC117" s="390"/>
      <c r="FID117" s="391"/>
      <c r="FIE117" s="392"/>
      <c r="FIF117" s="393"/>
      <c r="FIG117" s="394"/>
      <c r="FIH117" s="395"/>
      <c r="FII117" s="389"/>
      <c r="FIJ117" s="390"/>
      <c r="FIK117" s="391"/>
      <c r="FIL117" s="392"/>
      <c r="FIM117" s="393"/>
      <c r="FIN117" s="394"/>
      <c r="FIO117" s="395"/>
      <c r="FIP117" s="389"/>
      <c r="FIQ117" s="390"/>
      <c r="FIR117" s="391"/>
      <c r="FIS117" s="392"/>
      <c r="FIT117" s="393"/>
      <c r="FIU117" s="394"/>
      <c r="FIV117" s="395"/>
      <c r="FIW117" s="389"/>
      <c r="FIX117" s="390"/>
      <c r="FIY117" s="391"/>
      <c r="FIZ117" s="392"/>
      <c r="FJA117" s="393"/>
      <c r="FJB117" s="394"/>
      <c r="FJC117" s="395"/>
      <c r="FJD117" s="389"/>
      <c r="FJE117" s="390"/>
      <c r="FJF117" s="391"/>
      <c r="FJG117" s="392"/>
      <c r="FJH117" s="393"/>
      <c r="FJI117" s="394"/>
      <c r="FJJ117" s="395"/>
      <c r="FJK117" s="389"/>
      <c r="FJL117" s="390"/>
      <c r="FJM117" s="391"/>
      <c r="FJN117" s="392"/>
      <c r="FJO117" s="393"/>
      <c r="FJP117" s="394"/>
      <c r="FJQ117" s="395"/>
      <c r="FJR117" s="389"/>
      <c r="FJS117" s="390"/>
      <c r="FJT117" s="391"/>
      <c r="FJU117" s="392"/>
      <c r="FJV117" s="393"/>
      <c r="FJW117" s="394"/>
      <c r="FJX117" s="395"/>
      <c r="FJY117" s="389"/>
      <c r="FJZ117" s="390"/>
      <c r="FKA117" s="391"/>
      <c r="FKB117" s="392"/>
      <c r="FKC117" s="393"/>
      <c r="FKD117" s="394"/>
      <c r="FKE117" s="395"/>
      <c r="FKF117" s="389"/>
      <c r="FKG117" s="390"/>
      <c r="FKH117" s="391"/>
      <c r="FKI117" s="392"/>
      <c r="FKJ117" s="393"/>
      <c r="FKK117" s="394"/>
      <c r="FKL117" s="395"/>
      <c r="FKM117" s="389"/>
      <c r="FKN117" s="390"/>
      <c r="FKO117" s="391"/>
      <c r="FKP117" s="392"/>
      <c r="FKQ117" s="393"/>
      <c r="FKR117" s="394"/>
      <c r="FKS117" s="395"/>
      <c r="FKT117" s="389"/>
      <c r="FKU117" s="390"/>
      <c r="FKV117" s="391"/>
      <c r="FKW117" s="392"/>
      <c r="FKX117" s="393"/>
      <c r="FKY117" s="394"/>
      <c r="FKZ117" s="395"/>
      <c r="FLA117" s="389"/>
      <c r="FLB117" s="390"/>
      <c r="FLC117" s="391"/>
      <c r="FLD117" s="392"/>
      <c r="FLE117" s="393"/>
      <c r="FLF117" s="394"/>
      <c r="FLG117" s="395"/>
      <c r="FLH117" s="389"/>
      <c r="FLI117" s="390"/>
      <c r="FLJ117" s="391"/>
      <c r="FLK117" s="392"/>
      <c r="FLL117" s="393"/>
      <c r="FLM117" s="394"/>
      <c r="FLN117" s="395"/>
      <c r="FLO117" s="389"/>
      <c r="FLP117" s="390"/>
      <c r="FLQ117" s="391"/>
      <c r="FLR117" s="392"/>
      <c r="FLS117" s="393"/>
      <c r="FLT117" s="394"/>
      <c r="FLU117" s="395"/>
      <c r="FLV117" s="389"/>
      <c r="FLW117" s="390"/>
      <c r="FLX117" s="391"/>
      <c r="FLY117" s="392"/>
      <c r="FLZ117" s="393"/>
      <c r="FMA117" s="394"/>
      <c r="FMB117" s="395"/>
      <c r="FMC117" s="389"/>
      <c r="FMD117" s="390"/>
      <c r="FME117" s="391"/>
      <c r="FMF117" s="392"/>
      <c r="FMG117" s="393"/>
      <c r="FMH117" s="394"/>
      <c r="FMI117" s="395"/>
      <c r="FMJ117" s="389"/>
      <c r="FMK117" s="390"/>
      <c r="FML117" s="391"/>
      <c r="FMM117" s="392"/>
      <c r="FMN117" s="393"/>
      <c r="FMO117" s="394"/>
      <c r="FMP117" s="395"/>
      <c r="FMQ117" s="389"/>
      <c r="FMR117" s="390"/>
      <c r="FMS117" s="391"/>
      <c r="FMT117" s="392"/>
      <c r="FMU117" s="393"/>
      <c r="FMV117" s="394"/>
      <c r="FMW117" s="395"/>
      <c r="FMX117" s="389"/>
      <c r="FMY117" s="390"/>
      <c r="FMZ117" s="391"/>
      <c r="FNA117" s="392"/>
      <c r="FNB117" s="393"/>
      <c r="FNC117" s="394"/>
      <c r="FND117" s="395"/>
      <c r="FNE117" s="389"/>
      <c r="FNF117" s="390"/>
      <c r="FNG117" s="391"/>
      <c r="FNH117" s="392"/>
      <c r="FNI117" s="393"/>
      <c r="FNJ117" s="394"/>
      <c r="FNK117" s="395"/>
      <c r="FNL117" s="389"/>
      <c r="FNM117" s="390"/>
      <c r="FNN117" s="391"/>
      <c r="FNO117" s="392"/>
      <c r="FNP117" s="393"/>
      <c r="FNQ117" s="394"/>
      <c r="FNR117" s="395"/>
      <c r="FNS117" s="389"/>
      <c r="FNT117" s="390"/>
      <c r="FNU117" s="391"/>
      <c r="FNV117" s="392"/>
      <c r="FNW117" s="393"/>
      <c r="FNX117" s="394"/>
      <c r="FNY117" s="395"/>
      <c r="FNZ117" s="389"/>
      <c r="FOA117" s="390"/>
      <c r="FOB117" s="391"/>
      <c r="FOC117" s="392"/>
      <c r="FOD117" s="393"/>
      <c r="FOE117" s="394"/>
      <c r="FOF117" s="395"/>
      <c r="FOG117" s="389"/>
      <c r="FOH117" s="390"/>
      <c r="FOI117" s="391"/>
      <c r="FOJ117" s="392"/>
      <c r="FOK117" s="393"/>
      <c r="FOL117" s="394"/>
      <c r="FOM117" s="395"/>
      <c r="FON117" s="389"/>
      <c r="FOO117" s="390"/>
      <c r="FOP117" s="391"/>
      <c r="FOQ117" s="392"/>
      <c r="FOR117" s="393"/>
      <c r="FOS117" s="394"/>
      <c r="FOT117" s="395"/>
      <c r="FOU117" s="389"/>
      <c r="FOV117" s="390"/>
      <c r="FOW117" s="391"/>
      <c r="FOX117" s="392"/>
      <c r="FOY117" s="393"/>
      <c r="FOZ117" s="394"/>
      <c r="FPA117" s="395"/>
      <c r="FPB117" s="389"/>
      <c r="FPC117" s="390"/>
      <c r="FPD117" s="391"/>
      <c r="FPE117" s="392"/>
      <c r="FPF117" s="393"/>
      <c r="FPG117" s="394"/>
      <c r="FPH117" s="395"/>
      <c r="FPI117" s="389"/>
      <c r="FPJ117" s="390"/>
      <c r="FPK117" s="391"/>
      <c r="FPL117" s="392"/>
      <c r="FPM117" s="393"/>
      <c r="FPN117" s="394"/>
      <c r="FPO117" s="395"/>
      <c r="FPP117" s="389"/>
      <c r="FPQ117" s="390"/>
      <c r="FPR117" s="391"/>
      <c r="FPS117" s="392"/>
      <c r="FPT117" s="393"/>
      <c r="FPU117" s="394"/>
      <c r="FPV117" s="395"/>
      <c r="FPW117" s="389"/>
      <c r="FPX117" s="390"/>
      <c r="FPY117" s="391"/>
      <c r="FPZ117" s="392"/>
      <c r="FQA117" s="393"/>
      <c r="FQB117" s="394"/>
      <c r="FQC117" s="395"/>
      <c r="FQD117" s="389"/>
      <c r="FQE117" s="390"/>
      <c r="FQF117" s="391"/>
      <c r="FQG117" s="392"/>
      <c r="FQH117" s="393"/>
      <c r="FQI117" s="394"/>
      <c r="FQJ117" s="395"/>
      <c r="FQK117" s="389"/>
      <c r="FQL117" s="390"/>
      <c r="FQM117" s="391"/>
      <c r="FQN117" s="392"/>
      <c r="FQO117" s="393"/>
      <c r="FQP117" s="394"/>
      <c r="FQQ117" s="395"/>
      <c r="FQR117" s="389"/>
      <c r="FQS117" s="390"/>
      <c r="FQT117" s="391"/>
      <c r="FQU117" s="392"/>
      <c r="FQV117" s="393"/>
      <c r="FQW117" s="394"/>
      <c r="FQX117" s="395"/>
      <c r="FQY117" s="389"/>
      <c r="FQZ117" s="390"/>
      <c r="FRA117" s="391"/>
      <c r="FRB117" s="392"/>
      <c r="FRC117" s="393"/>
      <c r="FRD117" s="394"/>
      <c r="FRE117" s="395"/>
      <c r="FRF117" s="389"/>
      <c r="FRG117" s="390"/>
      <c r="FRH117" s="391"/>
      <c r="FRI117" s="392"/>
      <c r="FRJ117" s="393"/>
      <c r="FRK117" s="394"/>
      <c r="FRL117" s="395"/>
      <c r="FRM117" s="389"/>
      <c r="FRN117" s="390"/>
      <c r="FRO117" s="391"/>
      <c r="FRP117" s="392"/>
      <c r="FRQ117" s="393"/>
      <c r="FRR117" s="394"/>
      <c r="FRS117" s="395"/>
      <c r="FRT117" s="389"/>
      <c r="FRU117" s="390"/>
      <c r="FRV117" s="391"/>
      <c r="FRW117" s="392"/>
      <c r="FRX117" s="393"/>
      <c r="FRY117" s="394"/>
      <c r="FRZ117" s="395"/>
      <c r="FSA117" s="389"/>
      <c r="FSB117" s="390"/>
      <c r="FSC117" s="391"/>
      <c r="FSD117" s="392"/>
      <c r="FSE117" s="393"/>
      <c r="FSF117" s="394"/>
      <c r="FSG117" s="395"/>
      <c r="FSH117" s="389"/>
      <c r="FSI117" s="390"/>
      <c r="FSJ117" s="391"/>
      <c r="FSK117" s="392"/>
      <c r="FSL117" s="393"/>
      <c r="FSM117" s="394"/>
      <c r="FSN117" s="395"/>
      <c r="FSO117" s="389"/>
      <c r="FSP117" s="390"/>
      <c r="FSQ117" s="391"/>
      <c r="FSR117" s="392"/>
      <c r="FSS117" s="393"/>
      <c r="FST117" s="394"/>
      <c r="FSU117" s="395"/>
      <c r="FSV117" s="389"/>
      <c r="FSW117" s="390"/>
      <c r="FSX117" s="391"/>
      <c r="FSY117" s="392"/>
      <c r="FSZ117" s="393"/>
      <c r="FTA117" s="394"/>
      <c r="FTB117" s="395"/>
      <c r="FTC117" s="389"/>
      <c r="FTD117" s="390"/>
      <c r="FTE117" s="391"/>
      <c r="FTF117" s="392"/>
      <c r="FTG117" s="393"/>
      <c r="FTH117" s="394"/>
      <c r="FTI117" s="395"/>
      <c r="FTJ117" s="389"/>
      <c r="FTK117" s="390"/>
      <c r="FTL117" s="391"/>
      <c r="FTM117" s="392"/>
      <c r="FTN117" s="393"/>
      <c r="FTO117" s="394"/>
      <c r="FTP117" s="395"/>
      <c r="FTQ117" s="389"/>
      <c r="FTR117" s="390"/>
      <c r="FTS117" s="391"/>
      <c r="FTT117" s="392"/>
      <c r="FTU117" s="393"/>
      <c r="FTV117" s="394"/>
      <c r="FTW117" s="395"/>
      <c r="FTX117" s="389"/>
      <c r="FTY117" s="390"/>
      <c r="FTZ117" s="391"/>
      <c r="FUA117" s="392"/>
      <c r="FUB117" s="393"/>
      <c r="FUC117" s="394"/>
      <c r="FUD117" s="395"/>
      <c r="FUE117" s="389"/>
      <c r="FUF117" s="390"/>
      <c r="FUG117" s="391"/>
      <c r="FUH117" s="392"/>
      <c r="FUI117" s="393"/>
      <c r="FUJ117" s="394"/>
      <c r="FUK117" s="395"/>
      <c r="FUL117" s="389"/>
      <c r="FUM117" s="390"/>
      <c r="FUN117" s="391"/>
      <c r="FUO117" s="392"/>
      <c r="FUP117" s="393"/>
      <c r="FUQ117" s="394"/>
      <c r="FUR117" s="395"/>
      <c r="FUS117" s="389"/>
      <c r="FUT117" s="390"/>
      <c r="FUU117" s="391"/>
      <c r="FUV117" s="392"/>
      <c r="FUW117" s="393"/>
      <c r="FUX117" s="394"/>
      <c r="FUY117" s="395"/>
      <c r="FUZ117" s="389"/>
      <c r="FVA117" s="390"/>
      <c r="FVB117" s="391"/>
      <c r="FVC117" s="392"/>
      <c r="FVD117" s="393"/>
      <c r="FVE117" s="394"/>
      <c r="FVF117" s="395"/>
      <c r="FVG117" s="389"/>
      <c r="FVH117" s="390"/>
      <c r="FVI117" s="391"/>
      <c r="FVJ117" s="392"/>
      <c r="FVK117" s="393"/>
      <c r="FVL117" s="394"/>
      <c r="FVM117" s="395"/>
      <c r="FVN117" s="389"/>
      <c r="FVO117" s="390"/>
      <c r="FVP117" s="391"/>
      <c r="FVQ117" s="392"/>
      <c r="FVR117" s="393"/>
      <c r="FVS117" s="394"/>
      <c r="FVT117" s="395"/>
      <c r="FVU117" s="389"/>
      <c r="FVV117" s="390"/>
      <c r="FVW117" s="391"/>
      <c r="FVX117" s="392"/>
      <c r="FVY117" s="393"/>
      <c r="FVZ117" s="394"/>
      <c r="FWA117" s="395"/>
      <c r="FWB117" s="389"/>
      <c r="FWC117" s="390"/>
      <c r="FWD117" s="391"/>
      <c r="FWE117" s="392"/>
      <c r="FWF117" s="393"/>
      <c r="FWG117" s="394"/>
      <c r="FWH117" s="395"/>
      <c r="FWI117" s="389"/>
      <c r="FWJ117" s="390"/>
      <c r="FWK117" s="391"/>
      <c r="FWL117" s="392"/>
      <c r="FWM117" s="393"/>
      <c r="FWN117" s="394"/>
      <c r="FWO117" s="395"/>
      <c r="FWP117" s="389"/>
      <c r="FWQ117" s="390"/>
      <c r="FWR117" s="391"/>
      <c r="FWS117" s="392"/>
      <c r="FWT117" s="393"/>
      <c r="FWU117" s="394"/>
      <c r="FWV117" s="395"/>
      <c r="FWW117" s="389"/>
      <c r="FWX117" s="390"/>
      <c r="FWY117" s="391"/>
      <c r="FWZ117" s="392"/>
      <c r="FXA117" s="393"/>
      <c r="FXB117" s="394"/>
      <c r="FXC117" s="395"/>
      <c r="FXD117" s="389"/>
      <c r="FXE117" s="390"/>
      <c r="FXF117" s="391"/>
      <c r="FXG117" s="392"/>
      <c r="FXH117" s="393"/>
      <c r="FXI117" s="394"/>
      <c r="FXJ117" s="395"/>
      <c r="FXK117" s="389"/>
      <c r="FXL117" s="390"/>
      <c r="FXM117" s="391"/>
      <c r="FXN117" s="392"/>
      <c r="FXO117" s="393"/>
      <c r="FXP117" s="394"/>
      <c r="FXQ117" s="395"/>
      <c r="FXR117" s="389"/>
      <c r="FXS117" s="390"/>
      <c r="FXT117" s="391"/>
      <c r="FXU117" s="392"/>
      <c r="FXV117" s="393"/>
      <c r="FXW117" s="394"/>
      <c r="FXX117" s="395"/>
      <c r="FXY117" s="389"/>
      <c r="FXZ117" s="390"/>
      <c r="FYA117" s="391"/>
      <c r="FYB117" s="392"/>
      <c r="FYC117" s="393"/>
      <c r="FYD117" s="394"/>
      <c r="FYE117" s="395"/>
      <c r="FYF117" s="389"/>
      <c r="FYG117" s="390"/>
      <c r="FYH117" s="391"/>
      <c r="FYI117" s="392"/>
      <c r="FYJ117" s="393"/>
      <c r="FYK117" s="394"/>
      <c r="FYL117" s="395"/>
      <c r="FYM117" s="389"/>
      <c r="FYN117" s="390"/>
      <c r="FYO117" s="391"/>
      <c r="FYP117" s="392"/>
      <c r="FYQ117" s="393"/>
      <c r="FYR117" s="394"/>
      <c r="FYS117" s="395"/>
      <c r="FYT117" s="389"/>
      <c r="FYU117" s="390"/>
      <c r="FYV117" s="391"/>
      <c r="FYW117" s="392"/>
      <c r="FYX117" s="393"/>
      <c r="FYY117" s="394"/>
      <c r="FYZ117" s="395"/>
      <c r="FZA117" s="389"/>
      <c r="FZB117" s="390"/>
      <c r="FZC117" s="391"/>
      <c r="FZD117" s="392"/>
      <c r="FZE117" s="393"/>
      <c r="FZF117" s="394"/>
      <c r="FZG117" s="395"/>
      <c r="FZH117" s="389"/>
      <c r="FZI117" s="390"/>
      <c r="FZJ117" s="391"/>
      <c r="FZK117" s="392"/>
      <c r="FZL117" s="393"/>
      <c r="FZM117" s="394"/>
      <c r="FZN117" s="395"/>
      <c r="FZO117" s="389"/>
      <c r="FZP117" s="390"/>
      <c r="FZQ117" s="391"/>
      <c r="FZR117" s="392"/>
      <c r="FZS117" s="393"/>
      <c r="FZT117" s="394"/>
      <c r="FZU117" s="395"/>
      <c r="FZV117" s="389"/>
      <c r="FZW117" s="390"/>
      <c r="FZX117" s="391"/>
      <c r="FZY117" s="392"/>
      <c r="FZZ117" s="393"/>
      <c r="GAA117" s="394"/>
      <c r="GAB117" s="395"/>
      <c r="GAC117" s="389"/>
      <c r="GAD117" s="390"/>
      <c r="GAE117" s="391"/>
      <c r="GAF117" s="392"/>
      <c r="GAG117" s="393"/>
      <c r="GAH117" s="394"/>
      <c r="GAI117" s="395"/>
      <c r="GAJ117" s="389"/>
      <c r="GAK117" s="390"/>
      <c r="GAL117" s="391"/>
      <c r="GAM117" s="392"/>
      <c r="GAN117" s="393"/>
      <c r="GAO117" s="394"/>
      <c r="GAP117" s="395"/>
      <c r="GAQ117" s="389"/>
      <c r="GAR117" s="390"/>
      <c r="GAS117" s="391"/>
      <c r="GAT117" s="392"/>
      <c r="GAU117" s="393"/>
      <c r="GAV117" s="394"/>
      <c r="GAW117" s="395"/>
      <c r="GAX117" s="389"/>
      <c r="GAY117" s="390"/>
      <c r="GAZ117" s="391"/>
      <c r="GBA117" s="392"/>
      <c r="GBB117" s="393"/>
      <c r="GBC117" s="394"/>
      <c r="GBD117" s="395"/>
      <c r="GBE117" s="389"/>
      <c r="GBF117" s="390"/>
      <c r="GBG117" s="391"/>
      <c r="GBH117" s="392"/>
      <c r="GBI117" s="393"/>
      <c r="GBJ117" s="394"/>
      <c r="GBK117" s="395"/>
      <c r="GBL117" s="389"/>
      <c r="GBM117" s="390"/>
      <c r="GBN117" s="391"/>
      <c r="GBO117" s="392"/>
      <c r="GBP117" s="393"/>
      <c r="GBQ117" s="394"/>
      <c r="GBR117" s="395"/>
      <c r="GBS117" s="389"/>
      <c r="GBT117" s="390"/>
      <c r="GBU117" s="391"/>
      <c r="GBV117" s="392"/>
      <c r="GBW117" s="393"/>
      <c r="GBX117" s="394"/>
      <c r="GBY117" s="395"/>
      <c r="GBZ117" s="389"/>
      <c r="GCA117" s="390"/>
      <c r="GCB117" s="391"/>
      <c r="GCC117" s="392"/>
      <c r="GCD117" s="393"/>
      <c r="GCE117" s="394"/>
      <c r="GCF117" s="395"/>
      <c r="GCG117" s="389"/>
      <c r="GCH117" s="390"/>
      <c r="GCI117" s="391"/>
      <c r="GCJ117" s="392"/>
      <c r="GCK117" s="393"/>
      <c r="GCL117" s="394"/>
      <c r="GCM117" s="395"/>
      <c r="GCN117" s="389"/>
      <c r="GCO117" s="390"/>
      <c r="GCP117" s="391"/>
      <c r="GCQ117" s="392"/>
      <c r="GCR117" s="393"/>
      <c r="GCS117" s="394"/>
      <c r="GCT117" s="395"/>
      <c r="GCU117" s="389"/>
      <c r="GCV117" s="390"/>
      <c r="GCW117" s="391"/>
      <c r="GCX117" s="392"/>
      <c r="GCY117" s="393"/>
      <c r="GCZ117" s="394"/>
      <c r="GDA117" s="395"/>
      <c r="GDB117" s="389"/>
      <c r="GDC117" s="390"/>
      <c r="GDD117" s="391"/>
      <c r="GDE117" s="392"/>
      <c r="GDF117" s="393"/>
      <c r="GDG117" s="394"/>
      <c r="GDH117" s="395"/>
      <c r="GDI117" s="389"/>
      <c r="GDJ117" s="390"/>
      <c r="GDK117" s="391"/>
      <c r="GDL117" s="392"/>
      <c r="GDM117" s="393"/>
      <c r="GDN117" s="394"/>
      <c r="GDO117" s="395"/>
      <c r="GDP117" s="389"/>
      <c r="GDQ117" s="390"/>
      <c r="GDR117" s="391"/>
      <c r="GDS117" s="392"/>
      <c r="GDT117" s="393"/>
      <c r="GDU117" s="394"/>
      <c r="GDV117" s="395"/>
      <c r="GDW117" s="389"/>
      <c r="GDX117" s="390"/>
      <c r="GDY117" s="391"/>
      <c r="GDZ117" s="392"/>
      <c r="GEA117" s="393"/>
      <c r="GEB117" s="394"/>
      <c r="GEC117" s="395"/>
      <c r="GED117" s="389"/>
      <c r="GEE117" s="390"/>
      <c r="GEF117" s="391"/>
      <c r="GEG117" s="392"/>
      <c r="GEH117" s="393"/>
      <c r="GEI117" s="394"/>
      <c r="GEJ117" s="395"/>
      <c r="GEK117" s="389"/>
      <c r="GEL117" s="390"/>
      <c r="GEM117" s="391"/>
      <c r="GEN117" s="392"/>
      <c r="GEO117" s="393"/>
      <c r="GEP117" s="394"/>
      <c r="GEQ117" s="395"/>
      <c r="GER117" s="389"/>
      <c r="GES117" s="390"/>
      <c r="GET117" s="391"/>
      <c r="GEU117" s="392"/>
      <c r="GEV117" s="393"/>
      <c r="GEW117" s="394"/>
      <c r="GEX117" s="395"/>
      <c r="GEY117" s="389"/>
      <c r="GEZ117" s="390"/>
      <c r="GFA117" s="391"/>
      <c r="GFB117" s="392"/>
      <c r="GFC117" s="393"/>
      <c r="GFD117" s="394"/>
      <c r="GFE117" s="395"/>
      <c r="GFF117" s="389"/>
      <c r="GFG117" s="390"/>
      <c r="GFH117" s="391"/>
      <c r="GFI117" s="392"/>
      <c r="GFJ117" s="393"/>
      <c r="GFK117" s="394"/>
      <c r="GFL117" s="395"/>
      <c r="GFM117" s="389"/>
      <c r="GFN117" s="390"/>
      <c r="GFO117" s="391"/>
      <c r="GFP117" s="392"/>
      <c r="GFQ117" s="393"/>
      <c r="GFR117" s="394"/>
      <c r="GFS117" s="395"/>
      <c r="GFT117" s="389"/>
      <c r="GFU117" s="390"/>
      <c r="GFV117" s="391"/>
      <c r="GFW117" s="392"/>
      <c r="GFX117" s="393"/>
      <c r="GFY117" s="394"/>
      <c r="GFZ117" s="395"/>
      <c r="GGA117" s="389"/>
      <c r="GGB117" s="390"/>
      <c r="GGC117" s="391"/>
      <c r="GGD117" s="392"/>
      <c r="GGE117" s="393"/>
      <c r="GGF117" s="394"/>
      <c r="GGG117" s="395"/>
      <c r="GGH117" s="389"/>
      <c r="GGI117" s="390"/>
      <c r="GGJ117" s="391"/>
      <c r="GGK117" s="392"/>
      <c r="GGL117" s="393"/>
      <c r="GGM117" s="394"/>
      <c r="GGN117" s="395"/>
      <c r="GGO117" s="389"/>
      <c r="GGP117" s="390"/>
      <c r="GGQ117" s="391"/>
      <c r="GGR117" s="392"/>
      <c r="GGS117" s="393"/>
      <c r="GGT117" s="394"/>
      <c r="GGU117" s="395"/>
      <c r="GGV117" s="389"/>
      <c r="GGW117" s="390"/>
      <c r="GGX117" s="391"/>
      <c r="GGY117" s="392"/>
      <c r="GGZ117" s="393"/>
      <c r="GHA117" s="394"/>
      <c r="GHB117" s="395"/>
      <c r="GHC117" s="389"/>
      <c r="GHD117" s="390"/>
      <c r="GHE117" s="391"/>
      <c r="GHF117" s="392"/>
      <c r="GHG117" s="393"/>
      <c r="GHH117" s="394"/>
      <c r="GHI117" s="395"/>
      <c r="GHJ117" s="389"/>
      <c r="GHK117" s="390"/>
      <c r="GHL117" s="391"/>
      <c r="GHM117" s="392"/>
      <c r="GHN117" s="393"/>
      <c r="GHO117" s="394"/>
      <c r="GHP117" s="395"/>
      <c r="GHQ117" s="389"/>
      <c r="GHR117" s="390"/>
      <c r="GHS117" s="391"/>
      <c r="GHT117" s="392"/>
      <c r="GHU117" s="393"/>
      <c r="GHV117" s="394"/>
      <c r="GHW117" s="395"/>
      <c r="GHX117" s="389"/>
      <c r="GHY117" s="390"/>
      <c r="GHZ117" s="391"/>
      <c r="GIA117" s="392"/>
      <c r="GIB117" s="393"/>
      <c r="GIC117" s="394"/>
      <c r="GID117" s="395"/>
      <c r="GIE117" s="389"/>
      <c r="GIF117" s="390"/>
      <c r="GIG117" s="391"/>
      <c r="GIH117" s="392"/>
      <c r="GII117" s="393"/>
      <c r="GIJ117" s="394"/>
      <c r="GIK117" s="395"/>
      <c r="GIL117" s="389"/>
      <c r="GIM117" s="390"/>
      <c r="GIN117" s="391"/>
      <c r="GIO117" s="392"/>
      <c r="GIP117" s="393"/>
      <c r="GIQ117" s="394"/>
      <c r="GIR117" s="395"/>
      <c r="GIS117" s="389"/>
      <c r="GIT117" s="390"/>
      <c r="GIU117" s="391"/>
      <c r="GIV117" s="392"/>
      <c r="GIW117" s="393"/>
      <c r="GIX117" s="394"/>
      <c r="GIY117" s="395"/>
      <c r="GIZ117" s="389"/>
      <c r="GJA117" s="390"/>
      <c r="GJB117" s="391"/>
      <c r="GJC117" s="392"/>
      <c r="GJD117" s="393"/>
      <c r="GJE117" s="394"/>
      <c r="GJF117" s="395"/>
      <c r="GJG117" s="389"/>
      <c r="GJH117" s="390"/>
      <c r="GJI117" s="391"/>
      <c r="GJJ117" s="392"/>
      <c r="GJK117" s="393"/>
      <c r="GJL117" s="394"/>
      <c r="GJM117" s="395"/>
      <c r="GJN117" s="389"/>
      <c r="GJO117" s="390"/>
      <c r="GJP117" s="391"/>
      <c r="GJQ117" s="392"/>
      <c r="GJR117" s="393"/>
      <c r="GJS117" s="394"/>
      <c r="GJT117" s="395"/>
      <c r="GJU117" s="389"/>
      <c r="GJV117" s="390"/>
      <c r="GJW117" s="391"/>
      <c r="GJX117" s="392"/>
      <c r="GJY117" s="393"/>
      <c r="GJZ117" s="394"/>
      <c r="GKA117" s="395"/>
      <c r="GKB117" s="389"/>
      <c r="GKC117" s="390"/>
      <c r="GKD117" s="391"/>
      <c r="GKE117" s="392"/>
      <c r="GKF117" s="393"/>
      <c r="GKG117" s="394"/>
      <c r="GKH117" s="395"/>
      <c r="GKI117" s="389"/>
      <c r="GKJ117" s="390"/>
      <c r="GKK117" s="391"/>
      <c r="GKL117" s="392"/>
      <c r="GKM117" s="393"/>
      <c r="GKN117" s="394"/>
      <c r="GKO117" s="395"/>
      <c r="GKP117" s="389"/>
      <c r="GKQ117" s="390"/>
      <c r="GKR117" s="391"/>
      <c r="GKS117" s="392"/>
      <c r="GKT117" s="393"/>
      <c r="GKU117" s="394"/>
      <c r="GKV117" s="395"/>
      <c r="GKW117" s="389"/>
      <c r="GKX117" s="390"/>
      <c r="GKY117" s="391"/>
      <c r="GKZ117" s="392"/>
      <c r="GLA117" s="393"/>
      <c r="GLB117" s="394"/>
      <c r="GLC117" s="395"/>
      <c r="GLD117" s="389"/>
      <c r="GLE117" s="390"/>
      <c r="GLF117" s="391"/>
      <c r="GLG117" s="392"/>
      <c r="GLH117" s="393"/>
      <c r="GLI117" s="394"/>
      <c r="GLJ117" s="395"/>
      <c r="GLK117" s="389"/>
      <c r="GLL117" s="390"/>
      <c r="GLM117" s="391"/>
      <c r="GLN117" s="392"/>
      <c r="GLO117" s="393"/>
      <c r="GLP117" s="394"/>
      <c r="GLQ117" s="395"/>
      <c r="GLR117" s="389"/>
      <c r="GLS117" s="390"/>
      <c r="GLT117" s="391"/>
      <c r="GLU117" s="392"/>
      <c r="GLV117" s="393"/>
      <c r="GLW117" s="394"/>
      <c r="GLX117" s="395"/>
      <c r="GLY117" s="389"/>
      <c r="GLZ117" s="390"/>
      <c r="GMA117" s="391"/>
      <c r="GMB117" s="392"/>
      <c r="GMC117" s="393"/>
      <c r="GMD117" s="394"/>
      <c r="GME117" s="395"/>
      <c r="GMF117" s="389"/>
      <c r="GMG117" s="390"/>
      <c r="GMH117" s="391"/>
      <c r="GMI117" s="392"/>
      <c r="GMJ117" s="393"/>
      <c r="GMK117" s="394"/>
      <c r="GML117" s="395"/>
      <c r="GMM117" s="389"/>
      <c r="GMN117" s="390"/>
      <c r="GMO117" s="391"/>
      <c r="GMP117" s="392"/>
      <c r="GMQ117" s="393"/>
      <c r="GMR117" s="394"/>
      <c r="GMS117" s="395"/>
      <c r="GMT117" s="389"/>
      <c r="GMU117" s="390"/>
      <c r="GMV117" s="391"/>
      <c r="GMW117" s="392"/>
      <c r="GMX117" s="393"/>
      <c r="GMY117" s="394"/>
      <c r="GMZ117" s="395"/>
      <c r="GNA117" s="389"/>
      <c r="GNB117" s="390"/>
      <c r="GNC117" s="391"/>
      <c r="GND117" s="392"/>
      <c r="GNE117" s="393"/>
      <c r="GNF117" s="394"/>
      <c r="GNG117" s="395"/>
      <c r="GNH117" s="389"/>
      <c r="GNI117" s="390"/>
      <c r="GNJ117" s="391"/>
      <c r="GNK117" s="392"/>
      <c r="GNL117" s="393"/>
      <c r="GNM117" s="394"/>
      <c r="GNN117" s="395"/>
      <c r="GNO117" s="389"/>
      <c r="GNP117" s="390"/>
      <c r="GNQ117" s="391"/>
      <c r="GNR117" s="392"/>
      <c r="GNS117" s="393"/>
      <c r="GNT117" s="394"/>
      <c r="GNU117" s="395"/>
      <c r="GNV117" s="389"/>
      <c r="GNW117" s="390"/>
      <c r="GNX117" s="391"/>
      <c r="GNY117" s="392"/>
      <c r="GNZ117" s="393"/>
      <c r="GOA117" s="394"/>
      <c r="GOB117" s="395"/>
      <c r="GOC117" s="389"/>
      <c r="GOD117" s="390"/>
      <c r="GOE117" s="391"/>
      <c r="GOF117" s="392"/>
      <c r="GOG117" s="393"/>
      <c r="GOH117" s="394"/>
      <c r="GOI117" s="395"/>
      <c r="GOJ117" s="389"/>
      <c r="GOK117" s="390"/>
      <c r="GOL117" s="391"/>
      <c r="GOM117" s="392"/>
      <c r="GON117" s="393"/>
      <c r="GOO117" s="394"/>
      <c r="GOP117" s="395"/>
      <c r="GOQ117" s="389"/>
      <c r="GOR117" s="390"/>
      <c r="GOS117" s="391"/>
      <c r="GOT117" s="392"/>
      <c r="GOU117" s="393"/>
      <c r="GOV117" s="394"/>
      <c r="GOW117" s="395"/>
      <c r="GOX117" s="389"/>
      <c r="GOY117" s="390"/>
      <c r="GOZ117" s="391"/>
      <c r="GPA117" s="392"/>
      <c r="GPB117" s="393"/>
      <c r="GPC117" s="394"/>
      <c r="GPD117" s="395"/>
      <c r="GPE117" s="389"/>
      <c r="GPF117" s="390"/>
      <c r="GPG117" s="391"/>
      <c r="GPH117" s="392"/>
      <c r="GPI117" s="393"/>
      <c r="GPJ117" s="394"/>
      <c r="GPK117" s="395"/>
      <c r="GPL117" s="389"/>
      <c r="GPM117" s="390"/>
      <c r="GPN117" s="391"/>
      <c r="GPO117" s="392"/>
      <c r="GPP117" s="393"/>
      <c r="GPQ117" s="394"/>
      <c r="GPR117" s="395"/>
      <c r="GPS117" s="389"/>
      <c r="GPT117" s="390"/>
      <c r="GPU117" s="391"/>
      <c r="GPV117" s="392"/>
      <c r="GPW117" s="393"/>
      <c r="GPX117" s="394"/>
      <c r="GPY117" s="395"/>
      <c r="GPZ117" s="389"/>
      <c r="GQA117" s="390"/>
      <c r="GQB117" s="391"/>
      <c r="GQC117" s="392"/>
      <c r="GQD117" s="393"/>
      <c r="GQE117" s="394"/>
      <c r="GQF117" s="395"/>
      <c r="GQG117" s="389"/>
      <c r="GQH117" s="390"/>
      <c r="GQI117" s="391"/>
      <c r="GQJ117" s="392"/>
      <c r="GQK117" s="393"/>
      <c r="GQL117" s="394"/>
      <c r="GQM117" s="395"/>
      <c r="GQN117" s="389"/>
      <c r="GQO117" s="390"/>
      <c r="GQP117" s="391"/>
      <c r="GQQ117" s="392"/>
      <c r="GQR117" s="393"/>
      <c r="GQS117" s="394"/>
      <c r="GQT117" s="395"/>
      <c r="GQU117" s="389"/>
      <c r="GQV117" s="390"/>
      <c r="GQW117" s="391"/>
      <c r="GQX117" s="392"/>
      <c r="GQY117" s="393"/>
      <c r="GQZ117" s="394"/>
      <c r="GRA117" s="395"/>
      <c r="GRB117" s="389"/>
      <c r="GRC117" s="390"/>
      <c r="GRD117" s="391"/>
      <c r="GRE117" s="392"/>
      <c r="GRF117" s="393"/>
      <c r="GRG117" s="394"/>
      <c r="GRH117" s="395"/>
      <c r="GRI117" s="389"/>
      <c r="GRJ117" s="390"/>
      <c r="GRK117" s="391"/>
      <c r="GRL117" s="392"/>
      <c r="GRM117" s="393"/>
      <c r="GRN117" s="394"/>
      <c r="GRO117" s="395"/>
      <c r="GRP117" s="389"/>
      <c r="GRQ117" s="390"/>
      <c r="GRR117" s="391"/>
      <c r="GRS117" s="392"/>
      <c r="GRT117" s="393"/>
      <c r="GRU117" s="394"/>
      <c r="GRV117" s="395"/>
      <c r="GRW117" s="389"/>
      <c r="GRX117" s="390"/>
      <c r="GRY117" s="391"/>
      <c r="GRZ117" s="392"/>
      <c r="GSA117" s="393"/>
      <c r="GSB117" s="394"/>
      <c r="GSC117" s="395"/>
      <c r="GSD117" s="389"/>
      <c r="GSE117" s="390"/>
      <c r="GSF117" s="391"/>
      <c r="GSG117" s="392"/>
      <c r="GSH117" s="393"/>
      <c r="GSI117" s="394"/>
      <c r="GSJ117" s="395"/>
      <c r="GSK117" s="389"/>
      <c r="GSL117" s="390"/>
      <c r="GSM117" s="391"/>
      <c r="GSN117" s="392"/>
      <c r="GSO117" s="393"/>
      <c r="GSP117" s="394"/>
      <c r="GSQ117" s="395"/>
      <c r="GSR117" s="389"/>
      <c r="GSS117" s="390"/>
      <c r="GST117" s="391"/>
      <c r="GSU117" s="392"/>
      <c r="GSV117" s="393"/>
      <c r="GSW117" s="394"/>
      <c r="GSX117" s="395"/>
      <c r="GSY117" s="389"/>
      <c r="GSZ117" s="390"/>
      <c r="GTA117" s="391"/>
      <c r="GTB117" s="392"/>
      <c r="GTC117" s="393"/>
      <c r="GTD117" s="394"/>
      <c r="GTE117" s="395"/>
      <c r="GTF117" s="389"/>
      <c r="GTG117" s="390"/>
      <c r="GTH117" s="391"/>
      <c r="GTI117" s="392"/>
      <c r="GTJ117" s="393"/>
      <c r="GTK117" s="394"/>
      <c r="GTL117" s="395"/>
      <c r="GTM117" s="389"/>
      <c r="GTN117" s="390"/>
      <c r="GTO117" s="391"/>
      <c r="GTP117" s="392"/>
      <c r="GTQ117" s="393"/>
      <c r="GTR117" s="394"/>
      <c r="GTS117" s="395"/>
      <c r="GTT117" s="389"/>
      <c r="GTU117" s="390"/>
      <c r="GTV117" s="391"/>
      <c r="GTW117" s="392"/>
      <c r="GTX117" s="393"/>
      <c r="GTY117" s="394"/>
      <c r="GTZ117" s="395"/>
      <c r="GUA117" s="389"/>
      <c r="GUB117" s="390"/>
      <c r="GUC117" s="391"/>
      <c r="GUD117" s="392"/>
      <c r="GUE117" s="393"/>
      <c r="GUF117" s="394"/>
      <c r="GUG117" s="395"/>
      <c r="GUH117" s="389"/>
      <c r="GUI117" s="390"/>
      <c r="GUJ117" s="391"/>
      <c r="GUK117" s="392"/>
      <c r="GUL117" s="393"/>
      <c r="GUM117" s="394"/>
      <c r="GUN117" s="395"/>
      <c r="GUO117" s="389"/>
      <c r="GUP117" s="390"/>
      <c r="GUQ117" s="391"/>
      <c r="GUR117" s="392"/>
      <c r="GUS117" s="393"/>
      <c r="GUT117" s="394"/>
      <c r="GUU117" s="395"/>
      <c r="GUV117" s="389"/>
      <c r="GUW117" s="390"/>
      <c r="GUX117" s="391"/>
      <c r="GUY117" s="392"/>
      <c r="GUZ117" s="393"/>
      <c r="GVA117" s="394"/>
      <c r="GVB117" s="395"/>
      <c r="GVC117" s="389"/>
      <c r="GVD117" s="390"/>
      <c r="GVE117" s="391"/>
      <c r="GVF117" s="392"/>
      <c r="GVG117" s="393"/>
      <c r="GVH117" s="394"/>
      <c r="GVI117" s="395"/>
      <c r="GVJ117" s="389"/>
      <c r="GVK117" s="390"/>
      <c r="GVL117" s="391"/>
      <c r="GVM117" s="392"/>
      <c r="GVN117" s="393"/>
      <c r="GVO117" s="394"/>
      <c r="GVP117" s="395"/>
      <c r="GVQ117" s="389"/>
      <c r="GVR117" s="390"/>
      <c r="GVS117" s="391"/>
      <c r="GVT117" s="392"/>
      <c r="GVU117" s="393"/>
      <c r="GVV117" s="394"/>
      <c r="GVW117" s="395"/>
      <c r="GVX117" s="389"/>
      <c r="GVY117" s="390"/>
      <c r="GVZ117" s="391"/>
      <c r="GWA117" s="392"/>
      <c r="GWB117" s="393"/>
      <c r="GWC117" s="394"/>
      <c r="GWD117" s="395"/>
      <c r="GWE117" s="389"/>
      <c r="GWF117" s="390"/>
      <c r="GWG117" s="391"/>
      <c r="GWH117" s="392"/>
      <c r="GWI117" s="393"/>
      <c r="GWJ117" s="394"/>
      <c r="GWK117" s="395"/>
      <c r="GWL117" s="389"/>
      <c r="GWM117" s="390"/>
      <c r="GWN117" s="391"/>
      <c r="GWO117" s="392"/>
      <c r="GWP117" s="393"/>
      <c r="GWQ117" s="394"/>
      <c r="GWR117" s="395"/>
      <c r="GWS117" s="389"/>
      <c r="GWT117" s="390"/>
      <c r="GWU117" s="391"/>
      <c r="GWV117" s="392"/>
      <c r="GWW117" s="393"/>
      <c r="GWX117" s="394"/>
      <c r="GWY117" s="395"/>
      <c r="GWZ117" s="389"/>
      <c r="GXA117" s="390"/>
      <c r="GXB117" s="391"/>
      <c r="GXC117" s="392"/>
      <c r="GXD117" s="393"/>
      <c r="GXE117" s="394"/>
      <c r="GXF117" s="395"/>
      <c r="GXG117" s="389"/>
      <c r="GXH117" s="390"/>
      <c r="GXI117" s="391"/>
      <c r="GXJ117" s="392"/>
      <c r="GXK117" s="393"/>
      <c r="GXL117" s="394"/>
      <c r="GXM117" s="395"/>
      <c r="GXN117" s="389"/>
      <c r="GXO117" s="390"/>
      <c r="GXP117" s="391"/>
      <c r="GXQ117" s="392"/>
      <c r="GXR117" s="393"/>
      <c r="GXS117" s="394"/>
      <c r="GXT117" s="395"/>
      <c r="GXU117" s="389"/>
      <c r="GXV117" s="390"/>
      <c r="GXW117" s="391"/>
      <c r="GXX117" s="392"/>
      <c r="GXY117" s="393"/>
      <c r="GXZ117" s="394"/>
      <c r="GYA117" s="395"/>
      <c r="GYB117" s="389"/>
      <c r="GYC117" s="390"/>
      <c r="GYD117" s="391"/>
      <c r="GYE117" s="392"/>
      <c r="GYF117" s="393"/>
      <c r="GYG117" s="394"/>
      <c r="GYH117" s="395"/>
      <c r="GYI117" s="389"/>
      <c r="GYJ117" s="390"/>
      <c r="GYK117" s="391"/>
      <c r="GYL117" s="392"/>
      <c r="GYM117" s="393"/>
      <c r="GYN117" s="394"/>
      <c r="GYO117" s="395"/>
      <c r="GYP117" s="389"/>
      <c r="GYQ117" s="390"/>
      <c r="GYR117" s="391"/>
      <c r="GYS117" s="392"/>
      <c r="GYT117" s="393"/>
      <c r="GYU117" s="394"/>
      <c r="GYV117" s="395"/>
      <c r="GYW117" s="389"/>
      <c r="GYX117" s="390"/>
      <c r="GYY117" s="391"/>
      <c r="GYZ117" s="392"/>
      <c r="GZA117" s="393"/>
      <c r="GZB117" s="394"/>
      <c r="GZC117" s="395"/>
      <c r="GZD117" s="389"/>
      <c r="GZE117" s="390"/>
      <c r="GZF117" s="391"/>
      <c r="GZG117" s="392"/>
      <c r="GZH117" s="393"/>
      <c r="GZI117" s="394"/>
      <c r="GZJ117" s="395"/>
      <c r="GZK117" s="389"/>
      <c r="GZL117" s="390"/>
      <c r="GZM117" s="391"/>
      <c r="GZN117" s="392"/>
      <c r="GZO117" s="393"/>
      <c r="GZP117" s="394"/>
      <c r="GZQ117" s="395"/>
      <c r="GZR117" s="389"/>
      <c r="GZS117" s="390"/>
      <c r="GZT117" s="391"/>
      <c r="GZU117" s="392"/>
      <c r="GZV117" s="393"/>
      <c r="GZW117" s="394"/>
      <c r="GZX117" s="395"/>
      <c r="GZY117" s="389"/>
      <c r="GZZ117" s="390"/>
      <c r="HAA117" s="391"/>
      <c r="HAB117" s="392"/>
      <c r="HAC117" s="393"/>
      <c r="HAD117" s="394"/>
      <c r="HAE117" s="395"/>
      <c r="HAF117" s="389"/>
      <c r="HAG117" s="390"/>
      <c r="HAH117" s="391"/>
      <c r="HAI117" s="392"/>
      <c r="HAJ117" s="393"/>
      <c r="HAK117" s="394"/>
      <c r="HAL117" s="395"/>
      <c r="HAM117" s="389"/>
      <c r="HAN117" s="390"/>
      <c r="HAO117" s="391"/>
      <c r="HAP117" s="392"/>
      <c r="HAQ117" s="393"/>
      <c r="HAR117" s="394"/>
      <c r="HAS117" s="395"/>
      <c r="HAT117" s="389"/>
      <c r="HAU117" s="390"/>
      <c r="HAV117" s="391"/>
      <c r="HAW117" s="392"/>
      <c r="HAX117" s="393"/>
      <c r="HAY117" s="394"/>
      <c r="HAZ117" s="395"/>
      <c r="HBA117" s="389"/>
      <c r="HBB117" s="390"/>
      <c r="HBC117" s="391"/>
      <c r="HBD117" s="392"/>
      <c r="HBE117" s="393"/>
      <c r="HBF117" s="394"/>
      <c r="HBG117" s="395"/>
      <c r="HBH117" s="389"/>
      <c r="HBI117" s="390"/>
      <c r="HBJ117" s="391"/>
      <c r="HBK117" s="392"/>
      <c r="HBL117" s="393"/>
      <c r="HBM117" s="394"/>
      <c r="HBN117" s="395"/>
      <c r="HBO117" s="389"/>
      <c r="HBP117" s="390"/>
      <c r="HBQ117" s="391"/>
      <c r="HBR117" s="392"/>
      <c r="HBS117" s="393"/>
      <c r="HBT117" s="394"/>
      <c r="HBU117" s="395"/>
      <c r="HBV117" s="389"/>
      <c r="HBW117" s="390"/>
      <c r="HBX117" s="391"/>
      <c r="HBY117" s="392"/>
      <c r="HBZ117" s="393"/>
      <c r="HCA117" s="394"/>
      <c r="HCB117" s="395"/>
      <c r="HCC117" s="389"/>
      <c r="HCD117" s="390"/>
      <c r="HCE117" s="391"/>
      <c r="HCF117" s="392"/>
      <c r="HCG117" s="393"/>
      <c r="HCH117" s="394"/>
      <c r="HCI117" s="395"/>
      <c r="HCJ117" s="389"/>
      <c r="HCK117" s="390"/>
      <c r="HCL117" s="391"/>
      <c r="HCM117" s="392"/>
      <c r="HCN117" s="393"/>
      <c r="HCO117" s="394"/>
      <c r="HCP117" s="395"/>
      <c r="HCQ117" s="389"/>
      <c r="HCR117" s="390"/>
      <c r="HCS117" s="391"/>
      <c r="HCT117" s="392"/>
      <c r="HCU117" s="393"/>
      <c r="HCV117" s="394"/>
      <c r="HCW117" s="395"/>
      <c r="HCX117" s="389"/>
      <c r="HCY117" s="390"/>
      <c r="HCZ117" s="391"/>
      <c r="HDA117" s="392"/>
      <c r="HDB117" s="393"/>
      <c r="HDC117" s="394"/>
      <c r="HDD117" s="395"/>
      <c r="HDE117" s="389"/>
      <c r="HDF117" s="390"/>
      <c r="HDG117" s="391"/>
      <c r="HDH117" s="392"/>
      <c r="HDI117" s="393"/>
      <c r="HDJ117" s="394"/>
      <c r="HDK117" s="395"/>
      <c r="HDL117" s="389"/>
      <c r="HDM117" s="390"/>
      <c r="HDN117" s="391"/>
      <c r="HDO117" s="392"/>
      <c r="HDP117" s="393"/>
      <c r="HDQ117" s="394"/>
      <c r="HDR117" s="395"/>
      <c r="HDS117" s="389"/>
      <c r="HDT117" s="390"/>
      <c r="HDU117" s="391"/>
      <c r="HDV117" s="392"/>
      <c r="HDW117" s="393"/>
      <c r="HDX117" s="394"/>
      <c r="HDY117" s="395"/>
      <c r="HDZ117" s="389"/>
      <c r="HEA117" s="390"/>
      <c r="HEB117" s="391"/>
      <c r="HEC117" s="392"/>
      <c r="HED117" s="393"/>
      <c r="HEE117" s="394"/>
      <c r="HEF117" s="395"/>
      <c r="HEG117" s="389"/>
      <c r="HEH117" s="390"/>
      <c r="HEI117" s="391"/>
      <c r="HEJ117" s="392"/>
      <c r="HEK117" s="393"/>
      <c r="HEL117" s="394"/>
      <c r="HEM117" s="395"/>
      <c r="HEN117" s="389"/>
      <c r="HEO117" s="390"/>
      <c r="HEP117" s="391"/>
      <c r="HEQ117" s="392"/>
      <c r="HER117" s="393"/>
      <c r="HES117" s="394"/>
      <c r="HET117" s="395"/>
      <c r="HEU117" s="389"/>
      <c r="HEV117" s="390"/>
      <c r="HEW117" s="391"/>
      <c r="HEX117" s="392"/>
      <c r="HEY117" s="393"/>
      <c r="HEZ117" s="394"/>
      <c r="HFA117" s="395"/>
      <c r="HFB117" s="389"/>
      <c r="HFC117" s="390"/>
      <c r="HFD117" s="391"/>
      <c r="HFE117" s="392"/>
      <c r="HFF117" s="393"/>
      <c r="HFG117" s="394"/>
      <c r="HFH117" s="395"/>
      <c r="HFI117" s="389"/>
      <c r="HFJ117" s="390"/>
      <c r="HFK117" s="391"/>
      <c r="HFL117" s="392"/>
      <c r="HFM117" s="393"/>
      <c r="HFN117" s="394"/>
      <c r="HFO117" s="395"/>
      <c r="HFP117" s="389"/>
      <c r="HFQ117" s="390"/>
      <c r="HFR117" s="391"/>
      <c r="HFS117" s="392"/>
      <c r="HFT117" s="393"/>
      <c r="HFU117" s="394"/>
      <c r="HFV117" s="395"/>
      <c r="HFW117" s="389"/>
      <c r="HFX117" s="390"/>
      <c r="HFY117" s="391"/>
      <c r="HFZ117" s="392"/>
      <c r="HGA117" s="393"/>
      <c r="HGB117" s="394"/>
      <c r="HGC117" s="395"/>
      <c r="HGD117" s="389"/>
      <c r="HGE117" s="390"/>
      <c r="HGF117" s="391"/>
      <c r="HGG117" s="392"/>
      <c r="HGH117" s="393"/>
      <c r="HGI117" s="394"/>
      <c r="HGJ117" s="395"/>
      <c r="HGK117" s="389"/>
      <c r="HGL117" s="390"/>
      <c r="HGM117" s="391"/>
      <c r="HGN117" s="392"/>
      <c r="HGO117" s="393"/>
      <c r="HGP117" s="394"/>
      <c r="HGQ117" s="395"/>
      <c r="HGR117" s="389"/>
      <c r="HGS117" s="390"/>
      <c r="HGT117" s="391"/>
      <c r="HGU117" s="392"/>
      <c r="HGV117" s="393"/>
      <c r="HGW117" s="394"/>
      <c r="HGX117" s="395"/>
      <c r="HGY117" s="389"/>
      <c r="HGZ117" s="390"/>
      <c r="HHA117" s="391"/>
      <c r="HHB117" s="392"/>
      <c r="HHC117" s="393"/>
      <c r="HHD117" s="394"/>
      <c r="HHE117" s="395"/>
      <c r="HHF117" s="389"/>
      <c r="HHG117" s="390"/>
      <c r="HHH117" s="391"/>
      <c r="HHI117" s="392"/>
      <c r="HHJ117" s="393"/>
      <c r="HHK117" s="394"/>
      <c r="HHL117" s="395"/>
      <c r="HHM117" s="389"/>
      <c r="HHN117" s="390"/>
      <c r="HHO117" s="391"/>
      <c r="HHP117" s="392"/>
      <c r="HHQ117" s="393"/>
      <c r="HHR117" s="394"/>
      <c r="HHS117" s="395"/>
      <c r="HHT117" s="389"/>
      <c r="HHU117" s="390"/>
      <c r="HHV117" s="391"/>
      <c r="HHW117" s="392"/>
      <c r="HHX117" s="393"/>
      <c r="HHY117" s="394"/>
      <c r="HHZ117" s="395"/>
      <c r="HIA117" s="389"/>
      <c r="HIB117" s="390"/>
      <c r="HIC117" s="391"/>
      <c r="HID117" s="392"/>
      <c r="HIE117" s="393"/>
      <c r="HIF117" s="394"/>
      <c r="HIG117" s="395"/>
      <c r="HIH117" s="389"/>
      <c r="HII117" s="390"/>
      <c r="HIJ117" s="391"/>
      <c r="HIK117" s="392"/>
      <c r="HIL117" s="393"/>
      <c r="HIM117" s="394"/>
      <c r="HIN117" s="395"/>
      <c r="HIO117" s="389"/>
      <c r="HIP117" s="390"/>
      <c r="HIQ117" s="391"/>
      <c r="HIR117" s="392"/>
      <c r="HIS117" s="393"/>
      <c r="HIT117" s="394"/>
      <c r="HIU117" s="395"/>
      <c r="HIV117" s="389"/>
      <c r="HIW117" s="390"/>
      <c r="HIX117" s="391"/>
      <c r="HIY117" s="392"/>
      <c r="HIZ117" s="393"/>
      <c r="HJA117" s="394"/>
      <c r="HJB117" s="395"/>
      <c r="HJC117" s="389"/>
      <c r="HJD117" s="390"/>
      <c r="HJE117" s="391"/>
      <c r="HJF117" s="392"/>
      <c r="HJG117" s="393"/>
      <c r="HJH117" s="394"/>
      <c r="HJI117" s="395"/>
      <c r="HJJ117" s="389"/>
      <c r="HJK117" s="390"/>
      <c r="HJL117" s="391"/>
      <c r="HJM117" s="392"/>
      <c r="HJN117" s="393"/>
      <c r="HJO117" s="394"/>
      <c r="HJP117" s="395"/>
      <c r="HJQ117" s="389"/>
      <c r="HJR117" s="390"/>
      <c r="HJS117" s="391"/>
      <c r="HJT117" s="392"/>
      <c r="HJU117" s="393"/>
      <c r="HJV117" s="394"/>
      <c r="HJW117" s="395"/>
      <c r="HJX117" s="389"/>
      <c r="HJY117" s="390"/>
      <c r="HJZ117" s="391"/>
      <c r="HKA117" s="392"/>
      <c r="HKB117" s="393"/>
      <c r="HKC117" s="394"/>
      <c r="HKD117" s="395"/>
      <c r="HKE117" s="389"/>
      <c r="HKF117" s="390"/>
      <c r="HKG117" s="391"/>
      <c r="HKH117" s="392"/>
      <c r="HKI117" s="393"/>
      <c r="HKJ117" s="394"/>
      <c r="HKK117" s="395"/>
      <c r="HKL117" s="389"/>
      <c r="HKM117" s="390"/>
      <c r="HKN117" s="391"/>
      <c r="HKO117" s="392"/>
      <c r="HKP117" s="393"/>
      <c r="HKQ117" s="394"/>
      <c r="HKR117" s="395"/>
      <c r="HKS117" s="389"/>
      <c r="HKT117" s="390"/>
      <c r="HKU117" s="391"/>
      <c r="HKV117" s="392"/>
      <c r="HKW117" s="393"/>
      <c r="HKX117" s="394"/>
      <c r="HKY117" s="395"/>
      <c r="HKZ117" s="389"/>
      <c r="HLA117" s="390"/>
      <c r="HLB117" s="391"/>
      <c r="HLC117" s="392"/>
      <c r="HLD117" s="393"/>
      <c r="HLE117" s="394"/>
      <c r="HLF117" s="395"/>
      <c r="HLG117" s="389"/>
      <c r="HLH117" s="390"/>
      <c r="HLI117" s="391"/>
      <c r="HLJ117" s="392"/>
      <c r="HLK117" s="393"/>
      <c r="HLL117" s="394"/>
      <c r="HLM117" s="395"/>
      <c r="HLN117" s="389"/>
      <c r="HLO117" s="390"/>
      <c r="HLP117" s="391"/>
      <c r="HLQ117" s="392"/>
      <c r="HLR117" s="393"/>
      <c r="HLS117" s="394"/>
      <c r="HLT117" s="395"/>
      <c r="HLU117" s="389"/>
      <c r="HLV117" s="390"/>
      <c r="HLW117" s="391"/>
      <c r="HLX117" s="392"/>
      <c r="HLY117" s="393"/>
      <c r="HLZ117" s="394"/>
      <c r="HMA117" s="395"/>
      <c r="HMB117" s="389"/>
      <c r="HMC117" s="390"/>
      <c r="HMD117" s="391"/>
      <c r="HME117" s="392"/>
      <c r="HMF117" s="393"/>
      <c r="HMG117" s="394"/>
      <c r="HMH117" s="395"/>
      <c r="HMI117" s="389"/>
      <c r="HMJ117" s="390"/>
      <c r="HMK117" s="391"/>
      <c r="HML117" s="392"/>
      <c r="HMM117" s="393"/>
      <c r="HMN117" s="394"/>
      <c r="HMO117" s="395"/>
      <c r="HMP117" s="389"/>
      <c r="HMQ117" s="390"/>
      <c r="HMR117" s="391"/>
      <c r="HMS117" s="392"/>
      <c r="HMT117" s="393"/>
      <c r="HMU117" s="394"/>
      <c r="HMV117" s="395"/>
      <c r="HMW117" s="389"/>
      <c r="HMX117" s="390"/>
      <c r="HMY117" s="391"/>
      <c r="HMZ117" s="392"/>
      <c r="HNA117" s="393"/>
      <c r="HNB117" s="394"/>
      <c r="HNC117" s="395"/>
      <c r="HND117" s="389"/>
      <c r="HNE117" s="390"/>
      <c r="HNF117" s="391"/>
      <c r="HNG117" s="392"/>
      <c r="HNH117" s="393"/>
      <c r="HNI117" s="394"/>
      <c r="HNJ117" s="395"/>
      <c r="HNK117" s="389"/>
      <c r="HNL117" s="390"/>
      <c r="HNM117" s="391"/>
      <c r="HNN117" s="392"/>
      <c r="HNO117" s="393"/>
      <c r="HNP117" s="394"/>
      <c r="HNQ117" s="395"/>
      <c r="HNR117" s="389"/>
      <c r="HNS117" s="390"/>
      <c r="HNT117" s="391"/>
      <c r="HNU117" s="392"/>
      <c r="HNV117" s="393"/>
      <c r="HNW117" s="394"/>
      <c r="HNX117" s="395"/>
      <c r="HNY117" s="389"/>
      <c r="HNZ117" s="390"/>
      <c r="HOA117" s="391"/>
      <c r="HOB117" s="392"/>
      <c r="HOC117" s="393"/>
      <c r="HOD117" s="394"/>
      <c r="HOE117" s="395"/>
      <c r="HOF117" s="389"/>
      <c r="HOG117" s="390"/>
      <c r="HOH117" s="391"/>
      <c r="HOI117" s="392"/>
      <c r="HOJ117" s="393"/>
      <c r="HOK117" s="394"/>
      <c r="HOL117" s="395"/>
      <c r="HOM117" s="389"/>
      <c r="HON117" s="390"/>
      <c r="HOO117" s="391"/>
      <c r="HOP117" s="392"/>
      <c r="HOQ117" s="393"/>
      <c r="HOR117" s="394"/>
      <c r="HOS117" s="395"/>
      <c r="HOT117" s="389"/>
      <c r="HOU117" s="390"/>
      <c r="HOV117" s="391"/>
      <c r="HOW117" s="392"/>
      <c r="HOX117" s="393"/>
      <c r="HOY117" s="394"/>
      <c r="HOZ117" s="395"/>
      <c r="HPA117" s="389"/>
      <c r="HPB117" s="390"/>
      <c r="HPC117" s="391"/>
      <c r="HPD117" s="392"/>
      <c r="HPE117" s="393"/>
      <c r="HPF117" s="394"/>
      <c r="HPG117" s="395"/>
      <c r="HPH117" s="389"/>
      <c r="HPI117" s="390"/>
      <c r="HPJ117" s="391"/>
      <c r="HPK117" s="392"/>
      <c r="HPL117" s="393"/>
      <c r="HPM117" s="394"/>
      <c r="HPN117" s="395"/>
      <c r="HPO117" s="389"/>
      <c r="HPP117" s="390"/>
      <c r="HPQ117" s="391"/>
      <c r="HPR117" s="392"/>
      <c r="HPS117" s="393"/>
      <c r="HPT117" s="394"/>
      <c r="HPU117" s="395"/>
      <c r="HPV117" s="389"/>
      <c r="HPW117" s="390"/>
      <c r="HPX117" s="391"/>
      <c r="HPY117" s="392"/>
      <c r="HPZ117" s="393"/>
      <c r="HQA117" s="394"/>
      <c r="HQB117" s="395"/>
      <c r="HQC117" s="389"/>
      <c r="HQD117" s="390"/>
      <c r="HQE117" s="391"/>
      <c r="HQF117" s="392"/>
      <c r="HQG117" s="393"/>
      <c r="HQH117" s="394"/>
      <c r="HQI117" s="395"/>
      <c r="HQJ117" s="389"/>
      <c r="HQK117" s="390"/>
      <c r="HQL117" s="391"/>
      <c r="HQM117" s="392"/>
      <c r="HQN117" s="393"/>
      <c r="HQO117" s="394"/>
      <c r="HQP117" s="395"/>
      <c r="HQQ117" s="389"/>
      <c r="HQR117" s="390"/>
      <c r="HQS117" s="391"/>
      <c r="HQT117" s="392"/>
      <c r="HQU117" s="393"/>
      <c r="HQV117" s="394"/>
      <c r="HQW117" s="395"/>
      <c r="HQX117" s="389"/>
      <c r="HQY117" s="390"/>
      <c r="HQZ117" s="391"/>
      <c r="HRA117" s="392"/>
      <c r="HRB117" s="393"/>
      <c r="HRC117" s="394"/>
      <c r="HRD117" s="395"/>
      <c r="HRE117" s="389"/>
      <c r="HRF117" s="390"/>
      <c r="HRG117" s="391"/>
      <c r="HRH117" s="392"/>
      <c r="HRI117" s="393"/>
      <c r="HRJ117" s="394"/>
      <c r="HRK117" s="395"/>
      <c r="HRL117" s="389"/>
      <c r="HRM117" s="390"/>
      <c r="HRN117" s="391"/>
      <c r="HRO117" s="392"/>
      <c r="HRP117" s="393"/>
      <c r="HRQ117" s="394"/>
      <c r="HRR117" s="395"/>
      <c r="HRS117" s="389"/>
      <c r="HRT117" s="390"/>
      <c r="HRU117" s="391"/>
      <c r="HRV117" s="392"/>
      <c r="HRW117" s="393"/>
      <c r="HRX117" s="394"/>
      <c r="HRY117" s="395"/>
      <c r="HRZ117" s="389"/>
      <c r="HSA117" s="390"/>
      <c r="HSB117" s="391"/>
      <c r="HSC117" s="392"/>
      <c r="HSD117" s="393"/>
      <c r="HSE117" s="394"/>
      <c r="HSF117" s="395"/>
      <c r="HSG117" s="389"/>
      <c r="HSH117" s="390"/>
      <c r="HSI117" s="391"/>
      <c r="HSJ117" s="392"/>
      <c r="HSK117" s="393"/>
      <c r="HSL117" s="394"/>
      <c r="HSM117" s="395"/>
      <c r="HSN117" s="389"/>
      <c r="HSO117" s="390"/>
      <c r="HSP117" s="391"/>
      <c r="HSQ117" s="392"/>
      <c r="HSR117" s="393"/>
      <c r="HSS117" s="394"/>
      <c r="HST117" s="395"/>
      <c r="HSU117" s="389"/>
      <c r="HSV117" s="390"/>
      <c r="HSW117" s="391"/>
      <c r="HSX117" s="392"/>
      <c r="HSY117" s="393"/>
      <c r="HSZ117" s="394"/>
      <c r="HTA117" s="395"/>
      <c r="HTB117" s="389"/>
      <c r="HTC117" s="390"/>
      <c r="HTD117" s="391"/>
      <c r="HTE117" s="392"/>
      <c r="HTF117" s="393"/>
      <c r="HTG117" s="394"/>
      <c r="HTH117" s="395"/>
      <c r="HTI117" s="389"/>
      <c r="HTJ117" s="390"/>
      <c r="HTK117" s="391"/>
      <c r="HTL117" s="392"/>
      <c r="HTM117" s="393"/>
      <c r="HTN117" s="394"/>
      <c r="HTO117" s="395"/>
      <c r="HTP117" s="389"/>
      <c r="HTQ117" s="390"/>
      <c r="HTR117" s="391"/>
      <c r="HTS117" s="392"/>
      <c r="HTT117" s="393"/>
      <c r="HTU117" s="394"/>
      <c r="HTV117" s="395"/>
      <c r="HTW117" s="389"/>
      <c r="HTX117" s="390"/>
      <c r="HTY117" s="391"/>
      <c r="HTZ117" s="392"/>
      <c r="HUA117" s="393"/>
      <c r="HUB117" s="394"/>
      <c r="HUC117" s="395"/>
      <c r="HUD117" s="389"/>
      <c r="HUE117" s="390"/>
      <c r="HUF117" s="391"/>
      <c r="HUG117" s="392"/>
      <c r="HUH117" s="393"/>
      <c r="HUI117" s="394"/>
      <c r="HUJ117" s="395"/>
      <c r="HUK117" s="389"/>
      <c r="HUL117" s="390"/>
      <c r="HUM117" s="391"/>
      <c r="HUN117" s="392"/>
      <c r="HUO117" s="393"/>
      <c r="HUP117" s="394"/>
      <c r="HUQ117" s="395"/>
      <c r="HUR117" s="389"/>
      <c r="HUS117" s="390"/>
      <c r="HUT117" s="391"/>
      <c r="HUU117" s="392"/>
      <c r="HUV117" s="393"/>
      <c r="HUW117" s="394"/>
      <c r="HUX117" s="395"/>
      <c r="HUY117" s="389"/>
      <c r="HUZ117" s="390"/>
      <c r="HVA117" s="391"/>
      <c r="HVB117" s="392"/>
      <c r="HVC117" s="393"/>
      <c r="HVD117" s="394"/>
      <c r="HVE117" s="395"/>
      <c r="HVF117" s="389"/>
      <c r="HVG117" s="390"/>
      <c r="HVH117" s="391"/>
      <c r="HVI117" s="392"/>
      <c r="HVJ117" s="393"/>
      <c r="HVK117" s="394"/>
      <c r="HVL117" s="395"/>
      <c r="HVM117" s="389"/>
      <c r="HVN117" s="390"/>
      <c r="HVO117" s="391"/>
      <c r="HVP117" s="392"/>
      <c r="HVQ117" s="393"/>
      <c r="HVR117" s="394"/>
      <c r="HVS117" s="395"/>
      <c r="HVT117" s="389"/>
      <c r="HVU117" s="390"/>
      <c r="HVV117" s="391"/>
      <c r="HVW117" s="392"/>
      <c r="HVX117" s="393"/>
      <c r="HVY117" s="394"/>
      <c r="HVZ117" s="395"/>
      <c r="HWA117" s="389"/>
      <c r="HWB117" s="390"/>
      <c r="HWC117" s="391"/>
      <c r="HWD117" s="392"/>
      <c r="HWE117" s="393"/>
      <c r="HWF117" s="394"/>
      <c r="HWG117" s="395"/>
      <c r="HWH117" s="389"/>
      <c r="HWI117" s="390"/>
      <c r="HWJ117" s="391"/>
      <c r="HWK117" s="392"/>
      <c r="HWL117" s="393"/>
      <c r="HWM117" s="394"/>
      <c r="HWN117" s="395"/>
      <c r="HWO117" s="389"/>
      <c r="HWP117" s="390"/>
      <c r="HWQ117" s="391"/>
      <c r="HWR117" s="392"/>
      <c r="HWS117" s="393"/>
      <c r="HWT117" s="394"/>
      <c r="HWU117" s="395"/>
      <c r="HWV117" s="389"/>
      <c r="HWW117" s="390"/>
      <c r="HWX117" s="391"/>
      <c r="HWY117" s="392"/>
      <c r="HWZ117" s="393"/>
      <c r="HXA117" s="394"/>
      <c r="HXB117" s="395"/>
      <c r="HXC117" s="389"/>
      <c r="HXD117" s="390"/>
      <c r="HXE117" s="391"/>
      <c r="HXF117" s="392"/>
      <c r="HXG117" s="393"/>
      <c r="HXH117" s="394"/>
      <c r="HXI117" s="395"/>
      <c r="HXJ117" s="389"/>
      <c r="HXK117" s="390"/>
      <c r="HXL117" s="391"/>
      <c r="HXM117" s="392"/>
      <c r="HXN117" s="393"/>
      <c r="HXO117" s="394"/>
      <c r="HXP117" s="395"/>
      <c r="HXQ117" s="389"/>
      <c r="HXR117" s="390"/>
      <c r="HXS117" s="391"/>
      <c r="HXT117" s="392"/>
      <c r="HXU117" s="393"/>
      <c r="HXV117" s="394"/>
      <c r="HXW117" s="395"/>
      <c r="HXX117" s="389"/>
      <c r="HXY117" s="390"/>
      <c r="HXZ117" s="391"/>
      <c r="HYA117" s="392"/>
      <c r="HYB117" s="393"/>
      <c r="HYC117" s="394"/>
      <c r="HYD117" s="395"/>
      <c r="HYE117" s="389"/>
      <c r="HYF117" s="390"/>
      <c r="HYG117" s="391"/>
      <c r="HYH117" s="392"/>
      <c r="HYI117" s="393"/>
      <c r="HYJ117" s="394"/>
      <c r="HYK117" s="395"/>
      <c r="HYL117" s="389"/>
      <c r="HYM117" s="390"/>
      <c r="HYN117" s="391"/>
      <c r="HYO117" s="392"/>
      <c r="HYP117" s="393"/>
      <c r="HYQ117" s="394"/>
      <c r="HYR117" s="395"/>
      <c r="HYS117" s="389"/>
      <c r="HYT117" s="390"/>
      <c r="HYU117" s="391"/>
      <c r="HYV117" s="392"/>
      <c r="HYW117" s="393"/>
      <c r="HYX117" s="394"/>
      <c r="HYY117" s="395"/>
      <c r="HYZ117" s="389"/>
      <c r="HZA117" s="390"/>
      <c r="HZB117" s="391"/>
      <c r="HZC117" s="392"/>
      <c r="HZD117" s="393"/>
      <c r="HZE117" s="394"/>
      <c r="HZF117" s="395"/>
      <c r="HZG117" s="389"/>
      <c r="HZH117" s="390"/>
      <c r="HZI117" s="391"/>
      <c r="HZJ117" s="392"/>
      <c r="HZK117" s="393"/>
      <c r="HZL117" s="394"/>
      <c r="HZM117" s="395"/>
      <c r="HZN117" s="389"/>
      <c r="HZO117" s="390"/>
      <c r="HZP117" s="391"/>
      <c r="HZQ117" s="392"/>
      <c r="HZR117" s="393"/>
      <c r="HZS117" s="394"/>
      <c r="HZT117" s="395"/>
      <c r="HZU117" s="389"/>
      <c r="HZV117" s="390"/>
      <c r="HZW117" s="391"/>
      <c r="HZX117" s="392"/>
      <c r="HZY117" s="393"/>
      <c r="HZZ117" s="394"/>
      <c r="IAA117" s="395"/>
      <c r="IAB117" s="389"/>
      <c r="IAC117" s="390"/>
      <c r="IAD117" s="391"/>
      <c r="IAE117" s="392"/>
      <c r="IAF117" s="393"/>
      <c r="IAG117" s="394"/>
      <c r="IAH117" s="395"/>
      <c r="IAI117" s="389"/>
      <c r="IAJ117" s="390"/>
      <c r="IAK117" s="391"/>
      <c r="IAL117" s="392"/>
      <c r="IAM117" s="393"/>
      <c r="IAN117" s="394"/>
      <c r="IAO117" s="395"/>
      <c r="IAP117" s="389"/>
      <c r="IAQ117" s="390"/>
      <c r="IAR117" s="391"/>
      <c r="IAS117" s="392"/>
      <c r="IAT117" s="393"/>
      <c r="IAU117" s="394"/>
      <c r="IAV117" s="395"/>
      <c r="IAW117" s="389"/>
      <c r="IAX117" s="390"/>
      <c r="IAY117" s="391"/>
      <c r="IAZ117" s="392"/>
      <c r="IBA117" s="393"/>
      <c r="IBB117" s="394"/>
      <c r="IBC117" s="395"/>
      <c r="IBD117" s="389"/>
      <c r="IBE117" s="390"/>
      <c r="IBF117" s="391"/>
      <c r="IBG117" s="392"/>
      <c r="IBH117" s="393"/>
      <c r="IBI117" s="394"/>
      <c r="IBJ117" s="395"/>
      <c r="IBK117" s="389"/>
      <c r="IBL117" s="390"/>
      <c r="IBM117" s="391"/>
      <c r="IBN117" s="392"/>
      <c r="IBO117" s="393"/>
      <c r="IBP117" s="394"/>
      <c r="IBQ117" s="395"/>
      <c r="IBR117" s="389"/>
      <c r="IBS117" s="390"/>
      <c r="IBT117" s="391"/>
      <c r="IBU117" s="392"/>
      <c r="IBV117" s="393"/>
      <c r="IBW117" s="394"/>
      <c r="IBX117" s="395"/>
      <c r="IBY117" s="389"/>
      <c r="IBZ117" s="390"/>
      <c r="ICA117" s="391"/>
      <c r="ICB117" s="392"/>
      <c r="ICC117" s="393"/>
      <c r="ICD117" s="394"/>
      <c r="ICE117" s="395"/>
      <c r="ICF117" s="389"/>
      <c r="ICG117" s="390"/>
      <c r="ICH117" s="391"/>
      <c r="ICI117" s="392"/>
      <c r="ICJ117" s="393"/>
      <c r="ICK117" s="394"/>
      <c r="ICL117" s="395"/>
      <c r="ICM117" s="389"/>
      <c r="ICN117" s="390"/>
      <c r="ICO117" s="391"/>
      <c r="ICP117" s="392"/>
      <c r="ICQ117" s="393"/>
      <c r="ICR117" s="394"/>
      <c r="ICS117" s="395"/>
      <c r="ICT117" s="389"/>
      <c r="ICU117" s="390"/>
      <c r="ICV117" s="391"/>
      <c r="ICW117" s="392"/>
      <c r="ICX117" s="393"/>
      <c r="ICY117" s="394"/>
      <c r="ICZ117" s="395"/>
      <c r="IDA117" s="389"/>
      <c r="IDB117" s="390"/>
      <c r="IDC117" s="391"/>
      <c r="IDD117" s="392"/>
      <c r="IDE117" s="393"/>
      <c r="IDF117" s="394"/>
      <c r="IDG117" s="395"/>
      <c r="IDH117" s="389"/>
      <c r="IDI117" s="390"/>
      <c r="IDJ117" s="391"/>
      <c r="IDK117" s="392"/>
      <c r="IDL117" s="393"/>
      <c r="IDM117" s="394"/>
      <c r="IDN117" s="395"/>
      <c r="IDO117" s="389"/>
      <c r="IDP117" s="390"/>
      <c r="IDQ117" s="391"/>
      <c r="IDR117" s="392"/>
      <c r="IDS117" s="393"/>
      <c r="IDT117" s="394"/>
      <c r="IDU117" s="395"/>
      <c r="IDV117" s="389"/>
      <c r="IDW117" s="390"/>
      <c r="IDX117" s="391"/>
      <c r="IDY117" s="392"/>
      <c r="IDZ117" s="393"/>
      <c r="IEA117" s="394"/>
      <c r="IEB117" s="395"/>
      <c r="IEC117" s="389"/>
      <c r="IED117" s="390"/>
      <c r="IEE117" s="391"/>
      <c r="IEF117" s="392"/>
      <c r="IEG117" s="393"/>
      <c r="IEH117" s="394"/>
      <c r="IEI117" s="395"/>
      <c r="IEJ117" s="389"/>
      <c r="IEK117" s="390"/>
      <c r="IEL117" s="391"/>
      <c r="IEM117" s="392"/>
      <c r="IEN117" s="393"/>
      <c r="IEO117" s="394"/>
      <c r="IEP117" s="395"/>
      <c r="IEQ117" s="389"/>
      <c r="IER117" s="390"/>
      <c r="IES117" s="391"/>
      <c r="IET117" s="392"/>
      <c r="IEU117" s="393"/>
      <c r="IEV117" s="394"/>
      <c r="IEW117" s="395"/>
      <c r="IEX117" s="389"/>
      <c r="IEY117" s="390"/>
      <c r="IEZ117" s="391"/>
      <c r="IFA117" s="392"/>
      <c r="IFB117" s="393"/>
      <c r="IFC117" s="394"/>
      <c r="IFD117" s="395"/>
      <c r="IFE117" s="389"/>
      <c r="IFF117" s="390"/>
      <c r="IFG117" s="391"/>
      <c r="IFH117" s="392"/>
      <c r="IFI117" s="393"/>
      <c r="IFJ117" s="394"/>
      <c r="IFK117" s="395"/>
      <c r="IFL117" s="389"/>
      <c r="IFM117" s="390"/>
      <c r="IFN117" s="391"/>
      <c r="IFO117" s="392"/>
      <c r="IFP117" s="393"/>
      <c r="IFQ117" s="394"/>
      <c r="IFR117" s="395"/>
      <c r="IFS117" s="389"/>
      <c r="IFT117" s="390"/>
      <c r="IFU117" s="391"/>
      <c r="IFV117" s="392"/>
      <c r="IFW117" s="393"/>
      <c r="IFX117" s="394"/>
      <c r="IFY117" s="395"/>
      <c r="IFZ117" s="389"/>
      <c r="IGA117" s="390"/>
      <c r="IGB117" s="391"/>
      <c r="IGC117" s="392"/>
      <c r="IGD117" s="393"/>
      <c r="IGE117" s="394"/>
      <c r="IGF117" s="395"/>
      <c r="IGG117" s="389"/>
      <c r="IGH117" s="390"/>
      <c r="IGI117" s="391"/>
      <c r="IGJ117" s="392"/>
      <c r="IGK117" s="393"/>
      <c r="IGL117" s="394"/>
      <c r="IGM117" s="395"/>
      <c r="IGN117" s="389"/>
      <c r="IGO117" s="390"/>
      <c r="IGP117" s="391"/>
      <c r="IGQ117" s="392"/>
      <c r="IGR117" s="393"/>
      <c r="IGS117" s="394"/>
      <c r="IGT117" s="395"/>
      <c r="IGU117" s="389"/>
      <c r="IGV117" s="390"/>
      <c r="IGW117" s="391"/>
      <c r="IGX117" s="392"/>
      <c r="IGY117" s="393"/>
      <c r="IGZ117" s="394"/>
      <c r="IHA117" s="395"/>
      <c r="IHB117" s="389"/>
      <c r="IHC117" s="390"/>
      <c r="IHD117" s="391"/>
      <c r="IHE117" s="392"/>
      <c r="IHF117" s="393"/>
      <c r="IHG117" s="394"/>
      <c r="IHH117" s="395"/>
      <c r="IHI117" s="389"/>
      <c r="IHJ117" s="390"/>
      <c r="IHK117" s="391"/>
      <c r="IHL117" s="392"/>
      <c r="IHM117" s="393"/>
      <c r="IHN117" s="394"/>
      <c r="IHO117" s="395"/>
      <c r="IHP117" s="389"/>
      <c r="IHQ117" s="390"/>
      <c r="IHR117" s="391"/>
      <c r="IHS117" s="392"/>
      <c r="IHT117" s="393"/>
      <c r="IHU117" s="394"/>
      <c r="IHV117" s="395"/>
      <c r="IHW117" s="389"/>
      <c r="IHX117" s="390"/>
      <c r="IHY117" s="391"/>
      <c r="IHZ117" s="392"/>
      <c r="IIA117" s="393"/>
      <c r="IIB117" s="394"/>
      <c r="IIC117" s="395"/>
      <c r="IID117" s="389"/>
      <c r="IIE117" s="390"/>
      <c r="IIF117" s="391"/>
      <c r="IIG117" s="392"/>
      <c r="IIH117" s="393"/>
      <c r="III117" s="394"/>
      <c r="IIJ117" s="395"/>
      <c r="IIK117" s="389"/>
      <c r="IIL117" s="390"/>
      <c r="IIM117" s="391"/>
      <c r="IIN117" s="392"/>
      <c r="IIO117" s="393"/>
      <c r="IIP117" s="394"/>
      <c r="IIQ117" s="395"/>
      <c r="IIR117" s="389"/>
      <c r="IIS117" s="390"/>
      <c r="IIT117" s="391"/>
      <c r="IIU117" s="392"/>
      <c r="IIV117" s="393"/>
      <c r="IIW117" s="394"/>
      <c r="IIX117" s="395"/>
      <c r="IIY117" s="389"/>
      <c r="IIZ117" s="390"/>
      <c r="IJA117" s="391"/>
      <c r="IJB117" s="392"/>
      <c r="IJC117" s="393"/>
      <c r="IJD117" s="394"/>
      <c r="IJE117" s="395"/>
      <c r="IJF117" s="389"/>
      <c r="IJG117" s="390"/>
      <c r="IJH117" s="391"/>
      <c r="IJI117" s="392"/>
      <c r="IJJ117" s="393"/>
      <c r="IJK117" s="394"/>
      <c r="IJL117" s="395"/>
      <c r="IJM117" s="389"/>
      <c r="IJN117" s="390"/>
      <c r="IJO117" s="391"/>
      <c r="IJP117" s="392"/>
      <c r="IJQ117" s="393"/>
      <c r="IJR117" s="394"/>
      <c r="IJS117" s="395"/>
      <c r="IJT117" s="389"/>
      <c r="IJU117" s="390"/>
      <c r="IJV117" s="391"/>
      <c r="IJW117" s="392"/>
      <c r="IJX117" s="393"/>
      <c r="IJY117" s="394"/>
      <c r="IJZ117" s="395"/>
      <c r="IKA117" s="389"/>
      <c r="IKB117" s="390"/>
      <c r="IKC117" s="391"/>
      <c r="IKD117" s="392"/>
      <c r="IKE117" s="393"/>
      <c r="IKF117" s="394"/>
      <c r="IKG117" s="395"/>
      <c r="IKH117" s="389"/>
      <c r="IKI117" s="390"/>
      <c r="IKJ117" s="391"/>
      <c r="IKK117" s="392"/>
      <c r="IKL117" s="393"/>
      <c r="IKM117" s="394"/>
      <c r="IKN117" s="395"/>
      <c r="IKO117" s="389"/>
      <c r="IKP117" s="390"/>
      <c r="IKQ117" s="391"/>
      <c r="IKR117" s="392"/>
      <c r="IKS117" s="393"/>
      <c r="IKT117" s="394"/>
      <c r="IKU117" s="395"/>
      <c r="IKV117" s="389"/>
      <c r="IKW117" s="390"/>
      <c r="IKX117" s="391"/>
      <c r="IKY117" s="392"/>
      <c r="IKZ117" s="393"/>
      <c r="ILA117" s="394"/>
      <c r="ILB117" s="395"/>
      <c r="ILC117" s="389"/>
      <c r="ILD117" s="390"/>
      <c r="ILE117" s="391"/>
      <c r="ILF117" s="392"/>
      <c r="ILG117" s="393"/>
      <c r="ILH117" s="394"/>
      <c r="ILI117" s="395"/>
      <c r="ILJ117" s="389"/>
      <c r="ILK117" s="390"/>
      <c r="ILL117" s="391"/>
      <c r="ILM117" s="392"/>
      <c r="ILN117" s="393"/>
      <c r="ILO117" s="394"/>
      <c r="ILP117" s="395"/>
      <c r="ILQ117" s="389"/>
      <c r="ILR117" s="390"/>
      <c r="ILS117" s="391"/>
      <c r="ILT117" s="392"/>
      <c r="ILU117" s="393"/>
      <c r="ILV117" s="394"/>
      <c r="ILW117" s="395"/>
      <c r="ILX117" s="389"/>
      <c r="ILY117" s="390"/>
      <c r="ILZ117" s="391"/>
      <c r="IMA117" s="392"/>
      <c r="IMB117" s="393"/>
      <c r="IMC117" s="394"/>
      <c r="IMD117" s="395"/>
      <c r="IME117" s="389"/>
      <c r="IMF117" s="390"/>
      <c r="IMG117" s="391"/>
      <c r="IMH117" s="392"/>
      <c r="IMI117" s="393"/>
      <c r="IMJ117" s="394"/>
      <c r="IMK117" s="395"/>
      <c r="IML117" s="389"/>
      <c r="IMM117" s="390"/>
      <c r="IMN117" s="391"/>
      <c r="IMO117" s="392"/>
      <c r="IMP117" s="393"/>
      <c r="IMQ117" s="394"/>
      <c r="IMR117" s="395"/>
      <c r="IMS117" s="389"/>
      <c r="IMT117" s="390"/>
      <c r="IMU117" s="391"/>
      <c r="IMV117" s="392"/>
      <c r="IMW117" s="393"/>
      <c r="IMX117" s="394"/>
      <c r="IMY117" s="395"/>
      <c r="IMZ117" s="389"/>
      <c r="INA117" s="390"/>
      <c r="INB117" s="391"/>
      <c r="INC117" s="392"/>
      <c r="IND117" s="393"/>
      <c r="INE117" s="394"/>
      <c r="INF117" s="395"/>
      <c r="ING117" s="389"/>
      <c r="INH117" s="390"/>
      <c r="INI117" s="391"/>
      <c r="INJ117" s="392"/>
      <c r="INK117" s="393"/>
      <c r="INL117" s="394"/>
      <c r="INM117" s="395"/>
      <c r="INN117" s="389"/>
      <c r="INO117" s="390"/>
      <c r="INP117" s="391"/>
      <c r="INQ117" s="392"/>
      <c r="INR117" s="393"/>
      <c r="INS117" s="394"/>
      <c r="INT117" s="395"/>
      <c r="INU117" s="389"/>
      <c r="INV117" s="390"/>
      <c r="INW117" s="391"/>
      <c r="INX117" s="392"/>
      <c r="INY117" s="393"/>
      <c r="INZ117" s="394"/>
      <c r="IOA117" s="395"/>
      <c r="IOB117" s="389"/>
      <c r="IOC117" s="390"/>
      <c r="IOD117" s="391"/>
      <c r="IOE117" s="392"/>
      <c r="IOF117" s="393"/>
      <c r="IOG117" s="394"/>
      <c r="IOH117" s="395"/>
      <c r="IOI117" s="389"/>
      <c r="IOJ117" s="390"/>
      <c r="IOK117" s="391"/>
      <c r="IOL117" s="392"/>
      <c r="IOM117" s="393"/>
      <c r="ION117" s="394"/>
      <c r="IOO117" s="395"/>
      <c r="IOP117" s="389"/>
      <c r="IOQ117" s="390"/>
      <c r="IOR117" s="391"/>
      <c r="IOS117" s="392"/>
      <c r="IOT117" s="393"/>
      <c r="IOU117" s="394"/>
      <c r="IOV117" s="395"/>
      <c r="IOW117" s="389"/>
      <c r="IOX117" s="390"/>
      <c r="IOY117" s="391"/>
      <c r="IOZ117" s="392"/>
      <c r="IPA117" s="393"/>
      <c r="IPB117" s="394"/>
      <c r="IPC117" s="395"/>
      <c r="IPD117" s="389"/>
      <c r="IPE117" s="390"/>
      <c r="IPF117" s="391"/>
      <c r="IPG117" s="392"/>
      <c r="IPH117" s="393"/>
      <c r="IPI117" s="394"/>
      <c r="IPJ117" s="395"/>
      <c r="IPK117" s="389"/>
      <c r="IPL117" s="390"/>
      <c r="IPM117" s="391"/>
      <c r="IPN117" s="392"/>
      <c r="IPO117" s="393"/>
      <c r="IPP117" s="394"/>
      <c r="IPQ117" s="395"/>
      <c r="IPR117" s="389"/>
      <c r="IPS117" s="390"/>
      <c r="IPT117" s="391"/>
      <c r="IPU117" s="392"/>
      <c r="IPV117" s="393"/>
      <c r="IPW117" s="394"/>
      <c r="IPX117" s="395"/>
      <c r="IPY117" s="389"/>
      <c r="IPZ117" s="390"/>
      <c r="IQA117" s="391"/>
      <c r="IQB117" s="392"/>
      <c r="IQC117" s="393"/>
      <c r="IQD117" s="394"/>
      <c r="IQE117" s="395"/>
      <c r="IQF117" s="389"/>
      <c r="IQG117" s="390"/>
      <c r="IQH117" s="391"/>
      <c r="IQI117" s="392"/>
      <c r="IQJ117" s="393"/>
      <c r="IQK117" s="394"/>
      <c r="IQL117" s="395"/>
      <c r="IQM117" s="389"/>
      <c r="IQN117" s="390"/>
      <c r="IQO117" s="391"/>
      <c r="IQP117" s="392"/>
      <c r="IQQ117" s="393"/>
      <c r="IQR117" s="394"/>
      <c r="IQS117" s="395"/>
      <c r="IQT117" s="389"/>
      <c r="IQU117" s="390"/>
      <c r="IQV117" s="391"/>
      <c r="IQW117" s="392"/>
      <c r="IQX117" s="393"/>
      <c r="IQY117" s="394"/>
      <c r="IQZ117" s="395"/>
      <c r="IRA117" s="389"/>
      <c r="IRB117" s="390"/>
      <c r="IRC117" s="391"/>
      <c r="IRD117" s="392"/>
      <c r="IRE117" s="393"/>
      <c r="IRF117" s="394"/>
      <c r="IRG117" s="395"/>
      <c r="IRH117" s="389"/>
      <c r="IRI117" s="390"/>
      <c r="IRJ117" s="391"/>
      <c r="IRK117" s="392"/>
      <c r="IRL117" s="393"/>
      <c r="IRM117" s="394"/>
      <c r="IRN117" s="395"/>
      <c r="IRO117" s="389"/>
      <c r="IRP117" s="390"/>
      <c r="IRQ117" s="391"/>
      <c r="IRR117" s="392"/>
      <c r="IRS117" s="393"/>
      <c r="IRT117" s="394"/>
      <c r="IRU117" s="395"/>
      <c r="IRV117" s="389"/>
      <c r="IRW117" s="390"/>
      <c r="IRX117" s="391"/>
      <c r="IRY117" s="392"/>
      <c r="IRZ117" s="393"/>
      <c r="ISA117" s="394"/>
      <c r="ISB117" s="395"/>
      <c r="ISC117" s="389"/>
      <c r="ISD117" s="390"/>
      <c r="ISE117" s="391"/>
      <c r="ISF117" s="392"/>
      <c r="ISG117" s="393"/>
      <c r="ISH117" s="394"/>
      <c r="ISI117" s="395"/>
      <c r="ISJ117" s="389"/>
      <c r="ISK117" s="390"/>
      <c r="ISL117" s="391"/>
      <c r="ISM117" s="392"/>
      <c r="ISN117" s="393"/>
      <c r="ISO117" s="394"/>
      <c r="ISP117" s="395"/>
      <c r="ISQ117" s="389"/>
      <c r="ISR117" s="390"/>
      <c r="ISS117" s="391"/>
      <c r="IST117" s="392"/>
      <c r="ISU117" s="393"/>
      <c r="ISV117" s="394"/>
      <c r="ISW117" s="395"/>
      <c r="ISX117" s="389"/>
      <c r="ISY117" s="390"/>
      <c r="ISZ117" s="391"/>
      <c r="ITA117" s="392"/>
      <c r="ITB117" s="393"/>
      <c r="ITC117" s="394"/>
      <c r="ITD117" s="395"/>
      <c r="ITE117" s="389"/>
      <c r="ITF117" s="390"/>
      <c r="ITG117" s="391"/>
      <c r="ITH117" s="392"/>
      <c r="ITI117" s="393"/>
      <c r="ITJ117" s="394"/>
      <c r="ITK117" s="395"/>
      <c r="ITL117" s="389"/>
      <c r="ITM117" s="390"/>
      <c r="ITN117" s="391"/>
      <c r="ITO117" s="392"/>
      <c r="ITP117" s="393"/>
      <c r="ITQ117" s="394"/>
      <c r="ITR117" s="395"/>
      <c r="ITS117" s="389"/>
      <c r="ITT117" s="390"/>
      <c r="ITU117" s="391"/>
      <c r="ITV117" s="392"/>
      <c r="ITW117" s="393"/>
      <c r="ITX117" s="394"/>
      <c r="ITY117" s="395"/>
      <c r="ITZ117" s="389"/>
      <c r="IUA117" s="390"/>
      <c r="IUB117" s="391"/>
      <c r="IUC117" s="392"/>
      <c r="IUD117" s="393"/>
      <c r="IUE117" s="394"/>
      <c r="IUF117" s="395"/>
      <c r="IUG117" s="389"/>
      <c r="IUH117" s="390"/>
      <c r="IUI117" s="391"/>
      <c r="IUJ117" s="392"/>
      <c r="IUK117" s="393"/>
      <c r="IUL117" s="394"/>
      <c r="IUM117" s="395"/>
      <c r="IUN117" s="389"/>
      <c r="IUO117" s="390"/>
      <c r="IUP117" s="391"/>
      <c r="IUQ117" s="392"/>
      <c r="IUR117" s="393"/>
      <c r="IUS117" s="394"/>
      <c r="IUT117" s="395"/>
      <c r="IUU117" s="389"/>
      <c r="IUV117" s="390"/>
      <c r="IUW117" s="391"/>
      <c r="IUX117" s="392"/>
      <c r="IUY117" s="393"/>
      <c r="IUZ117" s="394"/>
      <c r="IVA117" s="395"/>
      <c r="IVB117" s="389"/>
      <c r="IVC117" s="390"/>
      <c r="IVD117" s="391"/>
      <c r="IVE117" s="392"/>
      <c r="IVF117" s="393"/>
      <c r="IVG117" s="394"/>
      <c r="IVH117" s="395"/>
      <c r="IVI117" s="389"/>
      <c r="IVJ117" s="390"/>
      <c r="IVK117" s="391"/>
      <c r="IVL117" s="392"/>
      <c r="IVM117" s="393"/>
      <c r="IVN117" s="394"/>
      <c r="IVO117" s="395"/>
      <c r="IVP117" s="389"/>
      <c r="IVQ117" s="390"/>
      <c r="IVR117" s="391"/>
      <c r="IVS117" s="392"/>
      <c r="IVT117" s="393"/>
      <c r="IVU117" s="394"/>
      <c r="IVV117" s="395"/>
      <c r="IVW117" s="389"/>
      <c r="IVX117" s="390"/>
      <c r="IVY117" s="391"/>
      <c r="IVZ117" s="392"/>
      <c r="IWA117" s="393"/>
      <c r="IWB117" s="394"/>
      <c r="IWC117" s="395"/>
      <c r="IWD117" s="389"/>
      <c r="IWE117" s="390"/>
      <c r="IWF117" s="391"/>
      <c r="IWG117" s="392"/>
      <c r="IWH117" s="393"/>
      <c r="IWI117" s="394"/>
      <c r="IWJ117" s="395"/>
      <c r="IWK117" s="389"/>
      <c r="IWL117" s="390"/>
      <c r="IWM117" s="391"/>
      <c r="IWN117" s="392"/>
      <c r="IWO117" s="393"/>
      <c r="IWP117" s="394"/>
      <c r="IWQ117" s="395"/>
      <c r="IWR117" s="389"/>
      <c r="IWS117" s="390"/>
      <c r="IWT117" s="391"/>
      <c r="IWU117" s="392"/>
      <c r="IWV117" s="393"/>
      <c r="IWW117" s="394"/>
      <c r="IWX117" s="395"/>
      <c r="IWY117" s="389"/>
      <c r="IWZ117" s="390"/>
      <c r="IXA117" s="391"/>
      <c r="IXB117" s="392"/>
      <c r="IXC117" s="393"/>
      <c r="IXD117" s="394"/>
      <c r="IXE117" s="395"/>
      <c r="IXF117" s="389"/>
      <c r="IXG117" s="390"/>
      <c r="IXH117" s="391"/>
      <c r="IXI117" s="392"/>
      <c r="IXJ117" s="393"/>
      <c r="IXK117" s="394"/>
      <c r="IXL117" s="395"/>
      <c r="IXM117" s="389"/>
      <c r="IXN117" s="390"/>
      <c r="IXO117" s="391"/>
      <c r="IXP117" s="392"/>
      <c r="IXQ117" s="393"/>
      <c r="IXR117" s="394"/>
      <c r="IXS117" s="395"/>
      <c r="IXT117" s="389"/>
      <c r="IXU117" s="390"/>
      <c r="IXV117" s="391"/>
      <c r="IXW117" s="392"/>
      <c r="IXX117" s="393"/>
      <c r="IXY117" s="394"/>
      <c r="IXZ117" s="395"/>
      <c r="IYA117" s="389"/>
      <c r="IYB117" s="390"/>
      <c r="IYC117" s="391"/>
      <c r="IYD117" s="392"/>
      <c r="IYE117" s="393"/>
      <c r="IYF117" s="394"/>
      <c r="IYG117" s="395"/>
      <c r="IYH117" s="389"/>
      <c r="IYI117" s="390"/>
      <c r="IYJ117" s="391"/>
      <c r="IYK117" s="392"/>
      <c r="IYL117" s="393"/>
      <c r="IYM117" s="394"/>
      <c r="IYN117" s="395"/>
      <c r="IYO117" s="389"/>
      <c r="IYP117" s="390"/>
      <c r="IYQ117" s="391"/>
      <c r="IYR117" s="392"/>
      <c r="IYS117" s="393"/>
      <c r="IYT117" s="394"/>
      <c r="IYU117" s="395"/>
      <c r="IYV117" s="389"/>
      <c r="IYW117" s="390"/>
      <c r="IYX117" s="391"/>
      <c r="IYY117" s="392"/>
      <c r="IYZ117" s="393"/>
      <c r="IZA117" s="394"/>
      <c r="IZB117" s="395"/>
      <c r="IZC117" s="389"/>
      <c r="IZD117" s="390"/>
      <c r="IZE117" s="391"/>
      <c r="IZF117" s="392"/>
      <c r="IZG117" s="393"/>
      <c r="IZH117" s="394"/>
      <c r="IZI117" s="395"/>
      <c r="IZJ117" s="389"/>
      <c r="IZK117" s="390"/>
      <c r="IZL117" s="391"/>
      <c r="IZM117" s="392"/>
      <c r="IZN117" s="393"/>
      <c r="IZO117" s="394"/>
      <c r="IZP117" s="395"/>
      <c r="IZQ117" s="389"/>
      <c r="IZR117" s="390"/>
      <c r="IZS117" s="391"/>
      <c r="IZT117" s="392"/>
      <c r="IZU117" s="393"/>
      <c r="IZV117" s="394"/>
      <c r="IZW117" s="395"/>
      <c r="IZX117" s="389"/>
      <c r="IZY117" s="390"/>
      <c r="IZZ117" s="391"/>
      <c r="JAA117" s="392"/>
      <c r="JAB117" s="393"/>
      <c r="JAC117" s="394"/>
      <c r="JAD117" s="395"/>
      <c r="JAE117" s="389"/>
      <c r="JAF117" s="390"/>
      <c r="JAG117" s="391"/>
      <c r="JAH117" s="392"/>
      <c r="JAI117" s="393"/>
      <c r="JAJ117" s="394"/>
      <c r="JAK117" s="395"/>
      <c r="JAL117" s="389"/>
      <c r="JAM117" s="390"/>
      <c r="JAN117" s="391"/>
      <c r="JAO117" s="392"/>
      <c r="JAP117" s="393"/>
      <c r="JAQ117" s="394"/>
      <c r="JAR117" s="395"/>
      <c r="JAS117" s="389"/>
      <c r="JAT117" s="390"/>
      <c r="JAU117" s="391"/>
      <c r="JAV117" s="392"/>
      <c r="JAW117" s="393"/>
      <c r="JAX117" s="394"/>
      <c r="JAY117" s="395"/>
      <c r="JAZ117" s="389"/>
      <c r="JBA117" s="390"/>
      <c r="JBB117" s="391"/>
      <c r="JBC117" s="392"/>
      <c r="JBD117" s="393"/>
      <c r="JBE117" s="394"/>
      <c r="JBF117" s="395"/>
      <c r="JBG117" s="389"/>
      <c r="JBH117" s="390"/>
      <c r="JBI117" s="391"/>
      <c r="JBJ117" s="392"/>
      <c r="JBK117" s="393"/>
      <c r="JBL117" s="394"/>
      <c r="JBM117" s="395"/>
      <c r="JBN117" s="389"/>
      <c r="JBO117" s="390"/>
      <c r="JBP117" s="391"/>
      <c r="JBQ117" s="392"/>
      <c r="JBR117" s="393"/>
      <c r="JBS117" s="394"/>
      <c r="JBT117" s="395"/>
      <c r="JBU117" s="389"/>
      <c r="JBV117" s="390"/>
      <c r="JBW117" s="391"/>
      <c r="JBX117" s="392"/>
      <c r="JBY117" s="393"/>
      <c r="JBZ117" s="394"/>
      <c r="JCA117" s="395"/>
      <c r="JCB117" s="389"/>
      <c r="JCC117" s="390"/>
      <c r="JCD117" s="391"/>
      <c r="JCE117" s="392"/>
      <c r="JCF117" s="393"/>
      <c r="JCG117" s="394"/>
      <c r="JCH117" s="395"/>
      <c r="JCI117" s="389"/>
      <c r="JCJ117" s="390"/>
      <c r="JCK117" s="391"/>
      <c r="JCL117" s="392"/>
      <c r="JCM117" s="393"/>
      <c r="JCN117" s="394"/>
      <c r="JCO117" s="395"/>
      <c r="JCP117" s="389"/>
      <c r="JCQ117" s="390"/>
      <c r="JCR117" s="391"/>
      <c r="JCS117" s="392"/>
      <c r="JCT117" s="393"/>
      <c r="JCU117" s="394"/>
      <c r="JCV117" s="395"/>
      <c r="JCW117" s="389"/>
      <c r="JCX117" s="390"/>
      <c r="JCY117" s="391"/>
      <c r="JCZ117" s="392"/>
      <c r="JDA117" s="393"/>
      <c r="JDB117" s="394"/>
      <c r="JDC117" s="395"/>
      <c r="JDD117" s="389"/>
      <c r="JDE117" s="390"/>
      <c r="JDF117" s="391"/>
      <c r="JDG117" s="392"/>
      <c r="JDH117" s="393"/>
      <c r="JDI117" s="394"/>
      <c r="JDJ117" s="395"/>
      <c r="JDK117" s="389"/>
      <c r="JDL117" s="390"/>
      <c r="JDM117" s="391"/>
      <c r="JDN117" s="392"/>
      <c r="JDO117" s="393"/>
      <c r="JDP117" s="394"/>
      <c r="JDQ117" s="395"/>
      <c r="JDR117" s="389"/>
      <c r="JDS117" s="390"/>
      <c r="JDT117" s="391"/>
      <c r="JDU117" s="392"/>
      <c r="JDV117" s="393"/>
      <c r="JDW117" s="394"/>
      <c r="JDX117" s="395"/>
      <c r="JDY117" s="389"/>
      <c r="JDZ117" s="390"/>
      <c r="JEA117" s="391"/>
      <c r="JEB117" s="392"/>
      <c r="JEC117" s="393"/>
      <c r="JED117" s="394"/>
      <c r="JEE117" s="395"/>
      <c r="JEF117" s="389"/>
      <c r="JEG117" s="390"/>
      <c r="JEH117" s="391"/>
      <c r="JEI117" s="392"/>
      <c r="JEJ117" s="393"/>
      <c r="JEK117" s="394"/>
      <c r="JEL117" s="395"/>
      <c r="JEM117" s="389"/>
      <c r="JEN117" s="390"/>
      <c r="JEO117" s="391"/>
      <c r="JEP117" s="392"/>
      <c r="JEQ117" s="393"/>
      <c r="JER117" s="394"/>
      <c r="JES117" s="395"/>
      <c r="JET117" s="389"/>
      <c r="JEU117" s="390"/>
      <c r="JEV117" s="391"/>
      <c r="JEW117" s="392"/>
      <c r="JEX117" s="393"/>
      <c r="JEY117" s="394"/>
      <c r="JEZ117" s="395"/>
      <c r="JFA117" s="389"/>
      <c r="JFB117" s="390"/>
      <c r="JFC117" s="391"/>
      <c r="JFD117" s="392"/>
      <c r="JFE117" s="393"/>
      <c r="JFF117" s="394"/>
      <c r="JFG117" s="395"/>
      <c r="JFH117" s="389"/>
      <c r="JFI117" s="390"/>
      <c r="JFJ117" s="391"/>
      <c r="JFK117" s="392"/>
      <c r="JFL117" s="393"/>
      <c r="JFM117" s="394"/>
      <c r="JFN117" s="395"/>
      <c r="JFO117" s="389"/>
      <c r="JFP117" s="390"/>
      <c r="JFQ117" s="391"/>
      <c r="JFR117" s="392"/>
      <c r="JFS117" s="393"/>
      <c r="JFT117" s="394"/>
      <c r="JFU117" s="395"/>
      <c r="JFV117" s="389"/>
      <c r="JFW117" s="390"/>
      <c r="JFX117" s="391"/>
      <c r="JFY117" s="392"/>
      <c r="JFZ117" s="393"/>
      <c r="JGA117" s="394"/>
      <c r="JGB117" s="395"/>
      <c r="JGC117" s="389"/>
      <c r="JGD117" s="390"/>
      <c r="JGE117" s="391"/>
      <c r="JGF117" s="392"/>
      <c r="JGG117" s="393"/>
      <c r="JGH117" s="394"/>
      <c r="JGI117" s="395"/>
      <c r="JGJ117" s="389"/>
      <c r="JGK117" s="390"/>
      <c r="JGL117" s="391"/>
      <c r="JGM117" s="392"/>
      <c r="JGN117" s="393"/>
      <c r="JGO117" s="394"/>
      <c r="JGP117" s="395"/>
      <c r="JGQ117" s="389"/>
      <c r="JGR117" s="390"/>
      <c r="JGS117" s="391"/>
      <c r="JGT117" s="392"/>
      <c r="JGU117" s="393"/>
      <c r="JGV117" s="394"/>
      <c r="JGW117" s="395"/>
      <c r="JGX117" s="389"/>
      <c r="JGY117" s="390"/>
      <c r="JGZ117" s="391"/>
      <c r="JHA117" s="392"/>
      <c r="JHB117" s="393"/>
      <c r="JHC117" s="394"/>
      <c r="JHD117" s="395"/>
      <c r="JHE117" s="389"/>
      <c r="JHF117" s="390"/>
      <c r="JHG117" s="391"/>
      <c r="JHH117" s="392"/>
      <c r="JHI117" s="393"/>
      <c r="JHJ117" s="394"/>
      <c r="JHK117" s="395"/>
      <c r="JHL117" s="389"/>
      <c r="JHM117" s="390"/>
      <c r="JHN117" s="391"/>
      <c r="JHO117" s="392"/>
      <c r="JHP117" s="393"/>
      <c r="JHQ117" s="394"/>
      <c r="JHR117" s="395"/>
      <c r="JHS117" s="389"/>
      <c r="JHT117" s="390"/>
      <c r="JHU117" s="391"/>
      <c r="JHV117" s="392"/>
      <c r="JHW117" s="393"/>
      <c r="JHX117" s="394"/>
      <c r="JHY117" s="395"/>
      <c r="JHZ117" s="389"/>
      <c r="JIA117" s="390"/>
      <c r="JIB117" s="391"/>
      <c r="JIC117" s="392"/>
      <c r="JID117" s="393"/>
      <c r="JIE117" s="394"/>
      <c r="JIF117" s="395"/>
      <c r="JIG117" s="389"/>
      <c r="JIH117" s="390"/>
      <c r="JII117" s="391"/>
      <c r="JIJ117" s="392"/>
      <c r="JIK117" s="393"/>
      <c r="JIL117" s="394"/>
      <c r="JIM117" s="395"/>
      <c r="JIN117" s="389"/>
      <c r="JIO117" s="390"/>
      <c r="JIP117" s="391"/>
      <c r="JIQ117" s="392"/>
      <c r="JIR117" s="393"/>
      <c r="JIS117" s="394"/>
      <c r="JIT117" s="395"/>
      <c r="JIU117" s="389"/>
      <c r="JIV117" s="390"/>
      <c r="JIW117" s="391"/>
      <c r="JIX117" s="392"/>
      <c r="JIY117" s="393"/>
      <c r="JIZ117" s="394"/>
      <c r="JJA117" s="395"/>
      <c r="JJB117" s="389"/>
      <c r="JJC117" s="390"/>
      <c r="JJD117" s="391"/>
      <c r="JJE117" s="392"/>
      <c r="JJF117" s="393"/>
      <c r="JJG117" s="394"/>
      <c r="JJH117" s="395"/>
      <c r="JJI117" s="389"/>
      <c r="JJJ117" s="390"/>
      <c r="JJK117" s="391"/>
      <c r="JJL117" s="392"/>
      <c r="JJM117" s="393"/>
      <c r="JJN117" s="394"/>
      <c r="JJO117" s="395"/>
      <c r="JJP117" s="389"/>
      <c r="JJQ117" s="390"/>
      <c r="JJR117" s="391"/>
      <c r="JJS117" s="392"/>
      <c r="JJT117" s="393"/>
      <c r="JJU117" s="394"/>
      <c r="JJV117" s="395"/>
      <c r="JJW117" s="389"/>
      <c r="JJX117" s="390"/>
      <c r="JJY117" s="391"/>
      <c r="JJZ117" s="392"/>
      <c r="JKA117" s="393"/>
      <c r="JKB117" s="394"/>
      <c r="JKC117" s="395"/>
      <c r="JKD117" s="389"/>
      <c r="JKE117" s="390"/>
      <c r="JKF117" s="391"/>
      <c r="JKG117" s="392"/>
      <c r="JKH117" s="393"/>
      <c r="JKI117" s="394"/>
      <c r="JKJ117" s="395"/>
      <c r="JKK117" s="389"/>
      <c r="JKL117" s="390"/>
      <c r="JKM117" s="391"/>
      <c r="JKN117" s="392"/>
      <c r="JKO117" s="393"/>
      <c r="JKP117" s="394"/>
      <c r="JKQ117" s="395"/>
      <c r="JKR117" s="389"/>
      <c r="JKS117" s="390"/>
      <c r="JKT117" s="391"/>
      <c r="JKU117" s="392"/>
      <c r="JKV117" s="393"/>
      <c r="JKW117" s="394"/>
      <c r="JKX117" s="395"/>
      <c r="JKY117" s="389"/>
      <c r="JKZ117" s="390"/>
      <c r="JLA117" s="391"/>
      <c r="JLB117" s="392"/>
      <c r="JLC117" s="393"/>
      <c r="JLD117" s="394"/>
      <c r="JLE117" s="395"/>
      <c r="JLF117" s="389"/>
      <c r="JLG117" s="390"/>
      <c r="JLH117" s="391"/>
      <c r="JLI117" s="392"/>
      <c r="JLJ117" s="393"/>
      <c r="JLK117" s="394"/>
      <c r="JLL117" s="395"/>
      <c r="JLM117" s="389"/>
      <c r="JLN117" s="390"/>
      <c r="JLO117" s="391"/>
      <c r="JLP117" s="392"/>
      <c r="JLQ117" s="393"/>
      <c r="JLR117" s="394"/>
      <c r="JLS117" s="395"/>
      <c r="JLT117" s="389"/>
      <c r="JLU117" s="390"/>
      <c r="JLV117" s="391"/>
      <c r="JLW117" s="392"/>
      <c r="JLX117" s="393"/>
      <c r="JLY117" s="394"/>
      <c r="JLZ117" s="395"/>
      <c r="JMA117" s="389"/>
      <c r="JMB117" s="390"/>
      <c r="JMC117" s="391"/>
      <c r="JMD117" s="392"/>
      <c r="JME117" s="393"/>
      <c r="JMF117" s="394"/>
      <c r="JMG117" s="395"/>
      <c r="JMH117" s="389"/>
      <c r="JMI117" s="390"/>
      <c r="JMJ117" s="391"/>
      <c r="JMK117" s="392"/>
      <c r="JML117" s="393"/>
      <c r="JMM117" s="394"/>
      <c r="JMN117" s="395"/>
      <c r="JMO117" s="389"/>
      <c r="JMP117" s="390"/>
      <c r="JMQ117" s="391"/>
      <c r="JMR117" s="392"/>
      <c r="JMS117" s="393"/>
      <c r="JMT117" s="394"/>
      <c r="JMU117" s="395"/>
      <c r="JMV117" s="389"/>
      <c r="JMW117" s="390"/>
      <c r="JMX117" s="391"/>
      <c r="JMY117" s="392"/>
      <c r="JMZ117" s="393"/>
      <c r="JNA117" s="394"/>
      <c r="JNB117" s="395"/>
      <c r="JNC117" s="389"/>
      <c r="JND117" s="390"/>
      <c r="JNE117" s="391"/>
      <c r="JNF117" s="392"/>
      <c r="JNG117" s="393"/>
      <c r="JNH117" s="394"/>
      <c r="JNI117" s="395"/>
      <c r="JNJ117" s="389"/>
      <c r="JNK117" s="390"/>
      <c r="JNL117" s="391"/>
      <c r="JNM117" s="392"/>
      <c r="JNN117" s="393"/>
      <c r="JNO117" s="394"/>
      <c r="JNP117" s="395"/>
      <c r="JNQ117" s="389"/>
      <c r="JNR117" s="390"/>
      <c r="JNS117" s="391"/>
      <c r="JNT117" s="392"/>
      <c r="JNU117" s="393"/>
      <c r="JNV117" s="394"/>
      <c r="JNW117" s="395"/>
      <c r="JNX117" s="389"/>
      <c r="JNY117" s="390"/>
      <c r="JNZ117" s="391"/>
      <c r="JOA117" s="392"/>
      <c r="JOB117" s="393"/>
      <c r="JOC117" s="394"/>
      <c r="JOD117" s="395"/>
      <c r="JOE117" s="389"/>
      <c r="JOF117" s="390"/>
      <c r="JOG117" s="391"/>
      <c r="JOH117" s="392"/>
      <c r="JOI117" s="393"/>
      <c r="JOJ117" s="394"/>
      <c r="JOK117" s="395"/>
      <c r="JOL117" s="389"/>
      <c r="JOM117" s="390"/>
      <c r="JON117" s="391"/>
      <c r="JOO117" s="392"/>
      <c r="JOP117" s="393"/>
      <c r="JOQ117" s="394"/>
      <c r="JOR117" s="395"/>
      <c r="JOS117" s="389"/>
      <c r="JOT117" s="390"/>
      <c r="JOU117" s="391"/>
      <c r="JOV117" s="392"/>
      <c r="JOW117" s="393"/>
      <c r="JOX117" s="394"/>
      <c r="JOY117" s="395"/>
      <c r="JOZ117" s="389"/>
      <c r="JPA117" s="390"/>
      <c r="JPB117" s="391"/>
      <c r="JPC117" s="392"/>
      <c r="JPD117" s="393"/>
      <c r="JPE117" s="394"/>
      <c r="JPF117" s="395"/>
      <c r="JPG117" s="389"/>
      <c r="JPH117" s="390"/>
      <c r="JPI117" s="391"/>
      <c r="JPJ117" s="392"/>
      <c r="JPK117" s="393"/>
      <c r="JPL117" s="394"/>
      <c r="JPM117" s="395"/>
      <c r="JPN117" s="389"/>
      <c r="JPO117" s="390"/>
      <c r="JPP117" s="391"/>
      <c r="JPQ117" s="392"/>
      <c r="JPR117" s="393"/>
      <c r="JPS117" s="394"/>
      <c r="JPT117" s="395"/>
      <c r="JPU117" s="389"/>
      <c r="JPV117" s="390"/>
      <c r="JPW117" s="391"/>
      <c r="JPX117" s="392"/>
      <c r="JPY117" s="393"/>
      <c r="JPZ117" s="394"/>
      <c r="JQA117" s="395"/>
      <c r="JQB117" s="389"/>
      <c r="JQC117" s="390"/>
      <c r="JQD117" s="391"/>
      <c r="JQE117" s="392"/>
      <c r="JQF117" s="393"/>
      <c r="JQG117" s="394"/>
      <c r="JQH117" s="395"/>
      <c r="JQI117" s="389"/>
      <c r="JQJ117" s="390"/>
      <c r="JQK117" s="391"/>
      <c r="JQL117" s="392"/>
      <c r="JQM117" s="393"/>
      <c r="JQN117" s="394"/>
      <c r="JQO117" s="395"/>
      <c r="JQP117" s="389"/>
      <c r="JQQ117" s="390"/>
      <c r="JQR117" s="391"/>
      <c r="JQS117" s="392"/>
      <c r="JQT117" s="393"/>
      <c r="JQU117" s="394"/>
      <c r="JQV117" s="395"/>
      <c r="JQW117" s="389"/>
      <c r="JQX117" s="390"/>
      <c r="JQY117" s="391"/>
      <c r="JQZ117" s="392"/>
      <c r="JRA117" s="393"/>
      <c r="JRB117" s="394"/>
      <c r="JRC117" s="395"/>
      <c r="JRD117" s="389"/>
      <c r="JRE117" s="390"/>
      <c r="JRF117" s="391"/>
      <c r="JRG117" s="392"/>
      <c r="JRH117" s="393"/>
      <c r="JRI117" s="394"/>
      <c r="JRJ117" s="395"/>
      <c r="JRK117" s="389"/>
      <c r="JRL117" s="390"/>
      <c r="JRM117" s="391"/>
      <c r="JRN117" s="392"/>
      <c r="JRO117" s="393"/>
      <c r="JRP117" s="394"/>
      <c r="JRQ117" s="395"/>
      <c r="JRR117" s="389"/>
      <c r="JRS117" s="390"/>
      <c r="JRT117" s="391"/>
      <c r="JRU117" s="392"/>
      <c r="JRV117" s="393"/>
      <c r="JRW117" s="394"/>
      <c r="JRX117" s="395"/>
      <c r="JRY117" s="389"/>
      <c r="JRZ117" s="390"/>
      <c r="JSA117" s="391"/>
      <c r="JSB117" s="392"/>
      <c r="JSC117" s="393"/>
      <c r="JSD117" s="394"/>
      <c r="JSE117" s="395"/>
      <c r="JSF117" s="389"/>
      <c r="JSG117" s="390"/>
      <c r="JSH117" s="391"/>
      <c r="JSI117" s="392"/>
      <c r="JSJ117" s="393"/>
      <c r="JSK117" s="394"/>
      <c r="JSL117" s="395"/>
      <c r="JSM117" s="389"/>
      <c r="JSN117" s="390"/>
      <c r="JSO117" s="391"/>
      <c r="JSP117" s="392"/>
      <c r="JSQ117" s="393"/>
      <c r="JSR117" s="394"/>
      <c r="JSS117" s="395"/>
      <c r="JST117" s="389"/>
      <c r="JSU117" s="390"/>
      <c r="JSV117" s="391"/>
      <c r="JSW117" s="392"/>
      <c r="JSX117" s="393"/>
      <c r="JSY117" s="394"/>
      <c r="JSZ117" s="395"/>
      <c r="JTA117" s="389"/>
      <c r="JTB117" s="390"/>
      <c r="JTC117" s="391"/>
      <c r="JTD117" s="392"/>
      <c r="JTE117" s="393"/>
      <c r="JTF117" s="394"/>
      <c r="JTG117" s="395"/>
      <c r="JTH117" s="389"/>
      <c r="JTI117" s="390"/>
      <c r="JTJ117" s="391"/>
      <c r="JTK117" s="392"/>
      <c r="JTL117" s="393"/>
      <c r="JTM117" s="394"/>
      <c r="JTN117" s="395"/>
      <c r="JTO117" s="389"/>
      <c r="JTP117" s="390"/>
      <c r="JTQ117" s="391"/>
      <c r="JTR117" s="392"/>
      <c r="JTS117" s="393"/>
      <c r="JTT117" s="394"/>
      <c r="JTU117" s="395"/>
      <c r="JTV117" s="389"/>
      <c r="JTW117" s="390"/>
      <c r="JTX117" s="391"/>
      <c r="JTY117" s="392"/>
      <c r="JTZ117" s="393"/>
      <c r="JUA117" s="394"/>
      <c r="JUB117" s="395"/>
      <c r="JUC117" s="389"/>
      <c r="JUD117" s="390"/>
      <c r="JUE117" s="391"/>
      <c r="JUF117" s="392"/>
      <c r="JUG117" s="393"/>
      <c r="JUH117" s="394"/>
      <c r="JUI117" s="395"/>
      <c r="JUJ117" s="389"/>
      <c r="JUK117" s="390"/>
      <c r="JUL117" s="391"/>
      <c r="JUM117" s="392"/>
      <c r="JUN117" s="393"/>
      <c r="JUO117" s="394"/>
      <c r="JUP117" s="395"/>
      <c r="JUQ117" s="389"/>
      <c r="JUR117" s="390"/>
      <c r="JUS117" s="391"/>
      <c r="JUT117" s="392"/>
      <c r="JUU117" s="393"/>
      <c r="JUV117" s="394"/>
      <c r="JUW117" s="395"/>
      <c r="JUX117" s="389"/>
      <c r="JUY117" s="390"/>
      <c r="JUZ117" s="391"/>
      <c r="JVA117" s="392"/>
      <c r="JVB117" s="393"/>
      <c r="JVC117" s="394"/>
      <c r="JVD117" s="395"/>
      <c r="JVE117" s="389"/>
      <c r="JVF117" s="390"/>
      <c r="JVG117" s="391"/>
      <c r="JVH117" s="392"/>
      <c r="JVI117" s="393"/>
      <c r="JVJ117" s="394"/>
      <c r="JVK117" s="395"/>
      <c r="JVL117" s="389"/>
      <c r="JVM117" s="390"/>
      <c r="JVN117" s="391"/>
      <c r="JVO117" s="392"/>
      <c r="JVP117" s="393"/>
      <c r="JVQ117" s="394"/>
      <c r="JVR117" s="395"/>
      <c r="JVS117" s="389"/>
      <c r="JVT117" s="390"/>
      <c r="JVU117" s="391"/>
      <c r="JVV117" s="392"/>
      <c r="JVW117" s="393"/>
      <c r="JVX117" s="394"/>
      <c r="JVY117" s="395"/>
      <c r="JVZ117" s="389"/>
      <c r="JWA117" s="390"/>
      <c r="JWB117" s="391"/>
      <c r="JWC117" s="392"/>
      <c r="JWD117" s="393"/>
      <c r="JWE117" s="394"/>
      <c r="JWF117" s="395"/>
      <c r="JWG117" s="389"/>
      <c r="JWH117" s="390"/>
      <c r="JWI117" s="391"/>
      <c r="JWJ117" s="392"/>
      <c r="JWK117" s="393"/>
      <c r="JWL117" s="394"/>
      <c r="JWM117" s="395"/>
      <c r="JWN117" s="389"/>
      <c r="JWO117" s="390"/>
      <c r="JWP117" s="391"/>
      <c r="JWQ117" s="392"/>
      <c r="JWR117" s="393"/>
      <c r="JWS117" s="394"/>
      <c r="JWT117" s="395"/>
      <c r="JWU117" s="389"/>
      <c r="JWV117" s="390"/>
      <c r="JWW117" s="391"/>
      <c r="JWX117" s="392"/>
      <c r="JWY117" s="393"/>
      <c r="JWZ117" s="394"/>
      <c r="JXA117" s="395"/>
      <c r="JXB117" s="389"/>
      <c r="JXC117" s="390"/>
      <c r="JXD117" s="391"/>
      <c r="JXE117" s="392"/>
      <c r="JXF117" s="393"/>
      <c r="JXG117" s="394"/>
      <c r="JXH117" s="395"/>
      <c r="JXI117" s="389"/>
      <c r="JXJ117" s="390"/>
      <c r="JXK117" s="391"/>
      <c r="JXL117" s="392"/>
      <c r="JXM117" s="393"/>
      <c r="JXN117" s="394"/>
      <c r="JXO117" s="395"/>
      <c r="JXP117" s="389"/>
      <c r="JXQ117" s="390"/>
      <c r="JXR117" s="391"/>
      <c r="JXS117" s="392"/>
      <c r="JXT117" s="393"/>
      <c r="JXU117" s="394"/>
      <c r="JXV117" s="395"/>
      <c r="JXW117" s="389"/>
      <c r="JXX117" s="390"/>
      <c r="JXY117" s="391"/>
      <c r="JXZ117" s="392"/>
      <c r="JYA117" s="393"/>
      <c r="JYB117" s="394"/>
      <c r="JYC117" s="395"/>
      <c r="JYD117" s="389"/>
      <c r="JYE117" s="390"/>
      <c r="JYF117" s="391"/>
      <c r="JYG117" s="392"/>
      <c r="JYH117" s="393"/>
      <c r="JYI117" s="394"/>
      <c r="JYJ117" s="395"/>
      <c r="JYK117" s="389"/>
      <c r="JYL117" s="390"/>
      <c r="JYM117" s="391"/>
      <c r="JYN117" s="392"/>
      <c r="JYO117" s="393"/>
      <c r="JYP117" s="394"/>
      <c r="JYQ117" s="395"/>
      <c r="JYR117" s="389"/>
      <c r="JYS117" s="390"/>
      <c r="JYT117" s="391"/>
      <c r="JYU117" s="392"/>
      <c r="JYV117" s="393"/>
      <c r="JYW117" s="394"/>
      <c r="JYX117" s="395"/>
      <c r="JYY117" s="389"/>
      <c r="JYZ117" s="390"/>
      <c r="JZA117" s="391"/>
      <c r="JZB117" s="392"/>
      <c r="JZC117" s="393"/>
      <c r="JZD117" s="394"/>
      <c r="JZE117" s="395"/>
      <c r="JZF117" s="389"/>
      <c r="JZG117" s="390"/>
      <c r="JZH117" s="391"/>
      <c r="JZI117" s="392"/>
      <c r="JZJ117" s="393"/>
      <c r="JZK117" s="394"/>
      <c r="JZL117" s="395"/>
      <c r="JZM117" s="389"/>
      <c r="JZN117" s="390"/>
      <c r="JZO117" s="391"/>
      <c r="JZP117" s="392"/>
      <c r="JZQ117" s="393"/>
      <c r="JZR117" s="394"/>
      <c r="JZS117" s="395"/>
      <c r="JZT117" s="389"/>
      <c r="JZU117" s="390"/>
      <c r="JZV117" s="391"/>
      <c r="JZW117" s="392"/>
      <c r="JZX117" s="393"/>
      <c r="JZY117" s="394"/>
      <c r="JZZ117" s="395"/>
      <c r="KAA117" s="389"/>
      <c r="KAB117" s="390"/>
      <c r="KAC117" s="391"/>
      <c r="KAD117" s="392"/>
      <c r="KAE117" s="393"/>
      <c r="KAF117" s="394"/>
      <c r="KAG117" s="395"/>
      <c r="KAH117" s="389"/>
      <c r="KAI117" s="390"/>
      <c r="KAJ117" s="391"/>
      <c r="KAK117" s="392"/>
      <c r="KAL117" s="393"/>
      <c r="KAM117" s="394"/>
      <c r="KAN117" s="395"/>
      <c r="KAO117" s="389"/>
      <c r="KAP117" s="390"/>
      <c r="KAQ117" s="391"/>
      <c r="KAR117" s="392"/>
      <c r="KAS117" s="393"/>
      <c r="KAT117" s="394"/>
      <c r="KAU117" s="395"/>
      <c r="KAV117" s="389"/>
      <c r="KAW117" s="390"/>
      <c r="KAX117" s="391"/>
      <c r="KAY117" s="392"/>
      <c r="KAZ117" s="393"/>
      <c r="KBA117" s="394"/>
      <c r="KBB117" s="395"/>
      <c r="KBC117" s="389"/>
      <c r="KBD117" s="390"/>
      <c r="KBE117" s="391"/>
      <c r="KBF117" s="392"/>
      <c r="KBG117" s="393"/>
      <c r="KBH117" s="394"/>
      <c r="KBI117" s="395"/>
      <c r="KBJ117" s="389"/>
      <c r="KBK117" s="390"/>
      <c r="KBL117" s="391"/>
      <c r="KBM117" s="392"/>
      <c r="KBN117" s="393"/>
      <c r="KBO117" s="394"/>
      <c r="KBP117" s="395"/>
      <c r="KBQ117" s="389"/>
      <c r="KBR117" s="390"/>
      <c r="KBS117" s="391"/>
      <c r="KBT117" s="392"/>
      <c r="KBU117" s="393"/>
      <c r="KBV117" s="394"/>
      <c r="KBW117" s="395"/>
      <c r="KBX117" s="389"/>
      <c r="KBY117" s="390"/>
      <c r="KBZ117" s="391"/>
      <c r="KCA117" s="392"/>
      <c r="KCB117" s="393"/>
      <c r="KCC117" s="394"/>
      <c r="KCD117" s="395"/>
      <c r="KCE117" s="389"/>
      <c r="KCF117" s="390"/>
      <c r="KCG117" s="391"/>
      <c r="KCH117" s="392"/>
      <c r="KCI117" s="393"/>
      <c r="KCJ117" s="394"/>
      <c r="KCK117" s="395"/>
      <c r="KCL117" s="389"/>
      <c r="KCM117" s="390"/>
      <c r="KCN117" s="391"/>
      <c r="KCO117" s="392"/>
      <c r="KCP117" s="393"/>
      <c r="KCQ117" s="394"/>
      <c r="KCR117" s="395"/>
      <c r="KCS117" s="389"/>
      <c r="KCT117" s="390"/>
      <c r="KCU117" s="391"/>
      <c r="KCV117" s="392"/>
      <c r="KCW117" s="393"/>
      <c r="KCX117" s="394"/>
      <c r="KCY117" s="395"/>
      <c r="KCZ117" s="389"/>
      <c r="KDA117" s="390"/>
      <c r="KDB117" s="391"/>
      <c r="KDC117" s="392"/>
      <c r="KDD117" s="393"/>
      <c r="KDE117" s="394"/>
      <c r="KDF117" s="395"/>
      <c r="KDG117" s="389"/>
      <c r="KDH117" s="390"/>
      <c r="KDI117" s="391"/>
      <c r="KDJ117" s="392"/>
      <c r="KDK117" s="393"/>
      <c r="KDL117" s="394"/>
      <c r="KDM117" s="395"/>
      <c r="KDN117" s="389"/>
      <c r="KDO117" s="390"/>
      <c r="KDP117" s="391"/>
      <c r="KDQ117" s="392"/>
      <c r="KDR117" s="393"/>
      <c r="KDS117" s="394"/>
      <c r="KDT117" s="395"/>
      <c r="KDU117" s="389"/>
      <c r="KDV117" s="390"/>
      <c r="KDW117" s="391"/>
      <c r="KDX117" s="392"/>
      <c r="KDY117" s="393"/>
      <c r="KDZ117" s="394"/>
      <c r="KEA117" s="395"/>
      <c r="KEB117" s="389"/>
      <c r="KEC117" s="390"/>
      <c r="KED117" s="391"/>
      <c r="KEE117" s="392"/>
      <c r="KEF117" s="393"/>
      <c r="KEG117" s="394"/>
      <c r="KEH117" s="395"/>
      <c r="KEI117" s="389"/>
      <c r="KEJ117" s="390"/>
      <c r="KEK117" s="391"/>
      <c r="KEL117" s="392"/>
      <c r="KEM117" s="393"/>
      <c r="KEN117" s="394"/>
      <c r="KEO117" s="395"/>
      <c r="KEP117" s="389"/>
      <c r="KEQ117" s="390"/>
      <c r="KER117" s="391"/>
      <c r="KES117" s="392"/>
      <c r="KET117" s="393"/>
      <c r="KEU117" s="394"/>
      <c r="KEV117" s="395"/>
      <c r="KEW117" s="389"/>
      <c r="KEX117" s="390"/>
      <c r="KEY117" s="391"/>
      <c r="KEZ117" s="392"/>
      <c r="KFA117" s="393"/>
      <c r="KFB117" s="394"/>
      <c r="KFC117" s="395"/>
      <c r="KFD117" s="389"/>
      <c r="KFE117" s="390"/>
      <c r="KFF117" s="391"/>
      <c r="KFG117" s="392"/>
      <c r="KFH117" s="393"/>
      <c r="KFI117" s="394"/>
      <c r="KFJ117" s="395"/>
      <c r="KFK117" s="389"/>
      <c r="KFL117" s="390"/>
      <c r="KFM117" s="391"/>
      <c r="KFN117" s="392"/>
      <c r="KFO117" s="393"/>
      <c r="KFP117" s="394"/>
      <c r="KFQ117" s="395"/>
      <c r="KFR117" s="389"/>
      <c r="KFS117" s="390"/>
      <c r="KFT117" s="391"/>
      <c r="KFU117" s="392"/>
      <c r="KFV117" s="393"/>
      <c r="KFW117" s="394"/>
      <c r="KFX117" s="395"/>
      <c r="KFY117" s="389"/>
      <c r="KFZ117" s="390"/>
      <c r="KGA117" s="391"/>
      <c r="KGB117" s="392"/>
      <c r="KGC117" s="393"/>
      <c r="KGD117" s="394"/>
      <c r="KGE117" s="395"/>
      <c r="KGF117" s="389"/>
      <c r="KGG117" s="390"/>
      <c r="KGH117" s="391"/>
      <c r="KGI117" s="392"/>
      <c r="KGJ117" s="393"/>
      <c r="KGK117" s="394"/>
      <c r="KGL117" s="395"/>
      <c r="KGM117" s="389"/>
      <c r="KGN117" s="390"/>
      <c r="KGO117" s="391"/>
      <c r="KGP117" s="392"/>
      <c r="KGQ117" s="393"/>
      <c r="KGR117" s="394"/>
      <c r="KGS117" s="395"/>
      <c r="KGT117" s="389"/>
      <c r="KGU117" s="390"/>
      <c r="KGV117" s="391"/>
      <c r="KGW117" s="392"/>
      <c r="KGX117" s="393"/>
      <c r="KGY117" s="394"/>
      <c r="KGZ117" s="395"/>
      <c r="KHA117" s="389"/>
      <c r="KHB117" s="390"/>
      <c r="KHC117" s="391"/>
      <c r="KHD117" s="392"/>
      <c r="KHE117" s="393"/>
      <c r="KHF117" s="394"/>
      <c r="KHG117" s="395"/>
      <c r="KHH117" s="389"/>
      <c r="KHI117" s="390"/>
      <c r="KHJ117" s="391"/>
      <c r="KHK117" s="392"/>
      <c r="KHL117" s="393"/>
      <c r="KHM117" s="394"/>
      <c r="KHN117" s="395"/>
      <c r="KHO117" s="389"/>
      <c r="KHP117" s="390"/>
      <c r="KHQ117" s="391"/>
      <c r="KHR117" s="392"/>
      <c r="KHS117" s="393"/>
      <c r="KHT117" s="394"/>
      <c r="KHU117" s="395"/>
      <c r="KHV117" s="389"/>
      <c r="KHW117" s="390"/>
      <c r="KHX117" s="391"/>
      <c r="KHY117" s="392"/>
      <c r="KHZ117" s="393"/>
      <c r="KIA117" s="394"/>
      <c r="KIB117" s="395"/>
      <c r="KIC117" s="389"/>
      <c r="KID117" s="390"/>
      <c r="KIE117" s="391"/>
      <c r="KIF117" s="392"/>
      <c r="KIG117" s="393"/>
      <c r="KIH117" s="394"/>
      <c r="KII117" s="395"/>
      <c r="KIJ117" s="389"/>
      <c r="KIK117" s="390"/>
      <c r="KIL117" s="391"/>
      <c r="KIM117" s="392"/>
      <c r="KIN117" s="393"/>
      <c r="KIO117" s="394"/>
      <c r="KIP117" s="395"/>
      <c r="KIQ117" s="389"/>
      <c r="KIR117" s="390"/>
      <c r="KIS117" s="391"/>
      <c r="KIT117" s="392"/>
      <c r="KIU117" s="393"/>
      <c r="KIV117" s="394"/>
      <c r="KIW117" s="395"/>
      <c r="KIX117" s="389"/>
      <c r="KIY117" s="390"/>
      <c r="KIZ117" s="391"/>
      <c r="KJA117" s="392"/>
      <c r="KJB117" s="393"/>
      <c r="KJC117" s="394"/>
      <c r="KJD117" s="395"/>
      <c r="KJE117" s="389"/>
      <c r="KJF117" s="390"/>
      <c r="KJG117" s="391"/>
      <c r="KJH117" s="392"/>
      <c r="KJI117" s="393"/>
      <c r="KJJ117" s="394"/>
      <c r="KJK117" s="395"/>
      <c r="KJL117" s="389"/>
      <c r="KJM117" s="390"/>
      <c r="KJN117" s="391"/>
      <c r="KJO117" s="392"/>
      <c r="KJP117" s="393"/>
      <c r="KJQ117" s="394"/>
      <c r="KJR117" s="395"/>
      <c r="KJS117" s="389"/>
      <c r="KJT117" s="390"/>
      <c r="KJU117" s="391"/>
      <c r="KJV117" s="392"/>
      <c r="KJW117" s="393"/>
      <c r="KJX117" s="394"/>
      <c r="KJY117" s="395"/>
      <c r="KJZ117" s="389"/>
      <c r="KKA117" s="390"/>
      <c r="KKB117" s="391"/>
      <c r="KKC117" s="392"/>
      <c r="KKD117" s="393"/>
      <c r="KKE117" s="394"/>
      <c r="KKF117" s="395"/>
      <c r="KKG117" s="389"/>
      <c r="KKH117" s="390"/>
      <c r="KKI117" s="391"/>
      <c r="KKJ117" s="392"/>
      <c r="KKK117" s="393"/>
      <c r="KKL117" s="394"/>
      <c r="KKM117" s="395"/>
      <c r="KKN117" s="389"/>
      <c r="KKO117" s="390"/>
      <c r="KKP117" s="391"/>
      <c r="KKQ117" s="392"/>
      <c r="KKR117" s="393"/>
      <c r="KKS117" s="394"/>
      <c r="KKT117" s="395"/>
      <c r="KKU117" s="389"/>
      <c r="KKV117" s="390"/>
      <c r="KKW117" s="391"/>
      <c r="KKX117" s="392"/>
      <c r="KKY117" s="393"/>
      <c r="KKZ117" s="394"/>
      <c r="KLA117" s="395"/>
      <c r="KLB117" s="389"/>
      <c r="KLC117" s="390"/>
      <c r="KLD117" s="391"/>
      <c r="KLE117" s="392"/>
      <c r="KLF117" s="393"/>
      <c r="KLG117" s="394"/>
      <c r="KLH117" s="395"/>
      <c r="KLI117" s="389"/>
      <c r="KLJ117" s="390"/>
      <c r="KLK117" s="391"/>
      <c r="KLL117" s="392"/>
      <c r="KLM117" s="393"/>
      <c r="KLN117" s="394"/>
      <c r="KLO117" s="395"/>
      <c r="KLP117" s="389"/>
      <c r="KLQ117" s="390"/>
      <c r="KLR117" s="391"/>
      <c r="KLS117" s="392"/>
      <c r="KLT117" s="393"/>
      <c r="KLU117" s="394"/>
      <c r="KLV117" s="395"/>
      <c r="KLW117" s="389"/>
      <c r="KLX117" s="390"/>
      <c r="KLY117" s="391"/>
      <c r="KLZ117" s="392"/>
      <c r="KMA117" s="393"/>
      <c r="KMB117" s="394"/>
      <c r="KMC117" s="395"/>
      <c r="KMD117" s="389"/>
      <c r="KME117" s="390"/>
      <c r="KMF117" s="391"/>
      <c r="KMG117" s="392"/>
      <c r="KMH117" s="393"/>
      <c r="KMI117" s="394"/>
      <c r="KMJ117" s="395"/>
      <c r="KMK117" s="389"/>
      <c r="KML117" s="390"/>
      <c r="KMM117" s="391"/>
      <c r="KMN117" s="392"/>
      <c r="KMO117" s="393"/>
      <c r="KMP117" s="394"/>
      <c r="KMQ117" s="395"/>
      <c r="KMR117" s="389"/>
      <c r="KMS117" s="390"/>
      <c r="KMT117" s="391"/>
      <c r="KMU117" s="392"/>
      <c r="KMV117" s="393"/>
      <c r="KMW117" s="394"/>
      <c r="KMX117" s="395"/>
      <c r="KMY117" s="389"/>
      <c r="KMZ117" s="390"/>
      <c r="KNA117" s="391"/>
      <c r="KNB117" s="392"/>
      <c r="KNC117" s="393"/>
      <c r="KND117" s="394"/>
      <c r="KNE117" s="395"/>
      <c r="KNF117" s="389"/>
      <c r="KNG117" s="390"/>
      <c r="KNH117" s="391"/>
      <c r="KNI117" s="392"/>
      <c r="KNJ117" s="393"/>
      <c r="KNK117" s="394"/>
      <c r="KNL117" s="395"/>
      <c r="KNM117" s="389"/>
      <c r="KNN117" s="390"/>
      <c r="KNO117" s="391"/>
      <c r="KNP117" s="392"/>
      <c r="KNQ117" s="393"/>
      <c r="KNR117" s="394"/>
      <c r="KNS117" s="395"/>
      <c r="KNT117" s="389"/>
      <c r="KNU117" s="390"/>
      <c r="KNV117" s="391"/>
      <c r="KNW117" s="392"/>
      <c r="KNX117" s="393"/>
      <c r="KNY117" s="394"/>
      <c r="KNZ117" s="395"/>
      <c r="KOA117" s="389"/>
      <c r="KOB117" s="390"/>
      <c r="KOC117" s="391"/>
      <c r="KOD117" s="392"/>
      <c r="KOE117" s="393"/>
      <c r="KOF117" s="394"/>
      <c r="KOG117" s="395"/>
      <c r="KOH117" s="389"/>
      <c r="KOI117" s="390"/>
      <c r="KOJ117" s="391"/>
      <c r="KOK117" s="392"/>
      <c r="KOL117" s="393"/>
      <c r="KOM117" s="394"/>
      <c r="KON117" s="395"/>
      <c r="KOO117" s="389"/>
      <c r="KOP117" s="390"/>
      <c r="KOQ117" s="391"/>
      <c r="KOR117" s="392"/>
      <c r="KOS117" s="393"/>
      <c r="KOT117" s="394"/>
      <c r="KOU117" s="395"/>
      <c r="KOV117" s="389"/>
      <c r="KOW117" s="390"/>
      <c r="KOX117" s="391"/>
      <c r="KOY117" s="392"/>
      <c r="KOZ117" s="393"/>
      <c r="KPA117" s="394"/>
      <c r="KPB117" s="395"/>
      <c r="KPC117" s="389"/>
      <c r="KPD117" s="390"/>
      <c r="KPE117" s="391"/>
      <c r="KPF117" s="392"/>
      <c r="KPG117" s="393"/>
      <c r="KPH117" s="394"/>
      <c r="KPI117" s="395"/>
      <c r="KPJ117" s="389"/>
      <c r="KPK117" s="390"/>
      <c r="KPL117" s="391"/>
      <c r="KPM117" s="392"/>
      <c r="KPN117" s="393"/>
      <c r="KPO117" s="394"/>
      <c r="KPP117" s="395"/>
      <c r="KPQ117" s="389"/>
      <c r="KPR117" s="390"/>
      <c r="KPS117" s="391"/>
      <c r="KPT117" s="392"/>
      <c r="KPU117" s="393"/>
      <c r="KPV117" s="394"/>
      <c r="KPW117" s="395"/>
      <c r="KPX117" s="389"/>
      <c r="KPY117" s="390"/>
      <c r="KPZ117" s="391"/>
      <c r="KQA117" s="392"/>
      <c r="KQB117" s="393"/>
      <c r="KQC117" s="394"/>
      <c r="KQD117" s="395"/>
      <c r="KQE117" s="389"/>
      <c r="KQF117" s="390"/>
      <c r="KQG117" s="391"/>
      <c r="KQH117" s="392"/>
      <c r="KQI117" s="393"/>
      <c r="KQJ117" s="394"/>
      <c r="KQK117" s="395"/>
      <c r="KQL117" s="389"/>
      <c r="KQM117" s="390"/>
      <c r="KQN117" s="391"/>
      <c r="KQO117" s="392"/>
      <c r="KQP117" s="393"/>
      <c r="KQQ117" s="394"/>
      <c r="KQR117" s="395"/>
      <c r="KQS117" s="389"/>
      <c r="KQT117" s="390"/>
      <c r="KQU117" s="391"/>
      <c r="KQV117" s="392"/>
      <c r="KQW117" s="393"/>
      <c r="KQX117" s="394"/>
      <c r="KQY117" s="395"/>
      <c r="KQZ117" s="389"/>
      <c r="KRA117" s="390"/>
      <c r="KRB117" s="391"/>
      <c r="KRC117" s="392"/>
      <c r="KRD117" s="393"/>
      <c r="KRE117" s="394"/>
      <c r="KRF117" s="395"/>
      <c r="KRG117" s="389"/>
      <c r="KRH117" s="390"/>
      <c r="KRI117" s="391"/>
      <c r="KRJ117" s="392"/>
      <c r="KRK117" s="393"/>
      <c r="KRL117" s="394"/>
      <c r="KRM117" s="395"/>
      <c r="KRN117" s="389"/>
      <c r="KRO117" s="390"/>
      <c r="KRP117" s="391"/>
      <c r="KRQ117" s="392"/>
      <c r="KRR117" s="393"/>
      <c r="KRS117" s="394"/>
      <c r="KRT117" s="395"/>
      <c r="KRU117" s="389"/>
      <c r="KRV117" s="390"/>
      <c r="KRW117" s="391"/>
      <c r="KRX117" s="392"/>
      <c r="KRY117" s="393"/>
      <c r="KRZ117" s="394"/>
      <c r="KSA117" s="395"/>
      <c r="KSB117" s="389"/>
      <c r="KSC117" s="390"/>
      <c r="KSD117" s="391"/>
      <c r="KSE117" s="392"/>
      <c r="KSF117" s="393"/>
      <c r="KSG117" s="394"/>
      <c r="KSH117" s="395"/>
      <c r="KSI117" s="389"/>
      <c r="KSJ117" s="390"/>
      <c r="KSK117" s="391"/>
      <c r="KSL117" s="392"/>
      <c r="KSM117" s="393"/>
      <c r="KSN117" s="394"/>
      <c r="KSO117" s="395"/>
      <c r="KSP117" s="389"/>
      <c r="KSQ117" s="390"/>
      <c r="KSR117" s="391"/>
      <c r="KSS117" s="392"/>
      <c r="KST117" s="393"/>
      <c r="KSU117" s="394"/>
      <c r="KSV117" s="395"/>
      <c r="KSW117" s="389"/>
      <c r="KSX117" s="390"/>
      <c r="KSY117" s="391"/>
      <c r="KSZ117" s="392"/>
      <c r="KTA117" s="393"/>
      <c r="KTB117" s="394"/>
      <c r="KTC117" s="395"/>
      <c r="KTD117" s="389"/>
      <c r="KTE117" s="390"/>
      <c r="KTF117" s="391"/>
      <c r="KTG117" s="392"/>
      <c r="KTH117" s="393"/>
      <c r="KTI117" s="394"/>
      <c r="KTJ117" s="395"/>
      <c r="KTK117" s="389"/>
      <c r="KTL117" s="390"/>
      <c r="KTM117" s="391"/>
      <c r="KTN117" s="392"/>
      <c r="KTO117" s="393"/>
      <c r="KTP117" s="394"/>
      <c r="KTQ117" s="395"/>
      <c r="KTR117" s="389"/>
      <c r="KTS117" s="390"/>
      <c r="KTT117" s="391"/>
      <c r="KTU117" s="392"/>
      <c r="KTV117" s="393"/>
      <c r="KTW117" s="394"/>
      <c r="KTX117" s="395"/>
      <c r="KTY117" s="389"/>
      <c r="KTZ117" s="390"/>
      <c r="KUA117" s="391"/>
      <c r="KUB117" s="392"/>
      <c r="KUC117" s="393"/>
      <c r="KUD117" s="394"/>
      <c r="KUE117" s="395"/>
      <c r="KUF117" s="389"/>
      <c r="KUG117" s="390"/>
      <c r="KUH117" s="391"/>
      <c r="KUI117" s="392"/>
      <c r="KUJ117" s="393"/>
      <c r="KUK117" s="394"/>
      <c r="KUL117" s="395"/>
      <c r="KUM117" s="389"/>
      <c r="KUN117" s="390"/>
      <c r="KUO117" s="391"/>
      <c r="KUP117" s="392"/>
      <c r="KUQ117" s="393"/>
      <c r="KUR117" s="394"/>
      <c r="KUS117" s="395"/>
      <c r="KUT117" s="389"/>
      <c r="KUU117" s="390"/>
      <c r="KUV117" s="391"/>
      <c r="KUW117" s="392"/>
      <c r="KUX117" s="393"/>
      <c r="KUY117" s="394"/>
      <c r="KUZ117" s="395"/>
      <c r="KVA117" s="389"/>
      <c r="KVB117" s="390"/>
      <c r="KVC117" s="391"/>
      <c r="KVD117" s="392"/>
      <c r="KVE117" s="393"/>
      <c r="KVF117" s="394"/>
      <c r="KVG117" s="395"/>
      <c r="KVH117" s="389"/>
      <c r="KVI117" s="390"/>
      <c r="KVJ117" s="391"/>
      <c r="KVK117" s="392"/>
      <c r="KVL117" s="393"/>
      <c r="KVM117" s="394"/>
      <c r="KVN117" s="395"/>
      <c r="KVO117" s="389"/>
      <c r="KVP117" s="390"/>
      <c r="KVQ117" s="391"/>
      <c r="KVR117" s="392"/>
      <c r="KVS117" s="393"/>
      <c r="KVT117" s="394"/>
      <c r="KVU117" s="395"/>
      <c r="KVV117" s="389"/>
      <c r="KVW117" s="390"/>
      <c r="KVX117" s="391"/>
      <c r="KVY117" s="392"/>
      <c r="KVZ117" s="393"/>
      <c r="KWA117" s="394"/>
      <c r="KWB117" s="395"/>
      <c r="KWC117" s="389"/>
      <c r="KWD117" s="390"/>
      <c r="KWE117" s="391"/>
      <c r="KWF117" s="392"/>
      <c r="KWG117" s="393"/>
      <c r="KWH117" s="394"/>
      <c r="KWI117" s="395"/>
      <c r="KWJ117" s="389"/>
      <c r="KWK117" s="390"/>
      <c r="KWL117" s="391"/>
      <c r="KWM117" s="392"/>
      <c r="KWN117" s="393"/>
      <c r="KWO117" s="394"/>
      <c r="KWP117" s="395"/>
      <c r="KWQ117" s="389"/>
      <c r="KWR117" s="390"/>
      <c r="KWS117" s="391"/>
      <c r="KWT117" s="392"/>
      <c r="KWU117" s="393"/>
      <c r="KWV117" s="394"/>
      <c r="KWW117" s="395"/>
      <c r="KWX117" s="389"/>
      <c r="KWY117" s="390"/>
      <c r="KWZ117" s="391"/>
      <c r="KXA117" s="392"/>
      <c r="KXB117" s="393"/>
      <c r="KXC117" s="394"/>
      <c r="KXD117" s="395"/>
      <c r="KXE117" s="389"/>
      <c r="KXF117" s="390"/>
      <c r="KXG117" s="391"/>
      <c r="KXH117" s="392"/>
      <c r="KXI117" s="393"/>
      <c r="KXJ117" s="394"/>
      <c r="KXK117" s="395"/>
      <c r="KXL117" s="389"/>
      <c r="KXM117" s="390"/>
      <c r="KXN117" s="391"/>
      <c r="KXO117" s="392"/>
      <c r="KXP117" s="393"/>
      <c r="KXQ117" s="394"/>
      <c r="KXR117" s="395"/>
      <c r="KXS117" s="389"/>
      <c r="KXT117" s="390"/>
      <c r="KXU117" s="391"/>
      <c r="KXV117" s="392"/>
      <c r="KXW117" s="393"/>
      <c r="KXX117" s="394"/>
      <c r="KXY117" s="395"/>
      <c r="KXZ117" s="389"/>
      <c r="KYA117" s="390"/>
      <c r="KYB117" s="391"/>
      <c r="KYC117" s="392"/>
      <c r="KYD117" s="393"/>
      <c r="KYE117" s="394"/>
      <c r="KYF117" s="395"/>
      <c r="KYG117" s="389"/>
      <c r="KYH117" s="390"/>
      <c r="KYI117" s="391"/>
      <c r="KYJ117" s="392"/>
      <c r="KYK117" s="393"/>
      <c r="KYL117" s="394"/>
      <c r="KYM117" s="395"/>
      <c r="KYN117" s="389"/>
      <c r="KYO117" s="390"/>
      <c r="KYP117" s="391"/>
      <c r="KYQ117" s="392"/>
      <c r="KYR117" s="393"/>
      <c r="KYS117" s="394"/>
      <c r="KYT117" s="395"/>
      <c r="KYU117" s="389"/>
      <c r="KYV117" s="390"/>
      <c r="KYW117" s="391"/>
      <c r="KYX117" s="392"/>
      <c r="KYY117" s="393"/>
      <c r="KYZ117" s="394"/>
      <c r="KZA117" s="395"/>
      <c r="KZB117" s="389"/>
      <c r="KZC117" s="390"/>
      <c r="KZD117" s="391"/>
      <c r="KZE117" s="392"/>
      <c r="KZF117" s="393"/>
      <c r="KZG117" s="394"/>
      <c r="KZH117" s="395"/>
      <c r="KZI117" s="389"/>
      <c r="KZJ117" s="390"/>
      <c r="KZK117" s="391"/>
      <c r="KZL117" s="392"/>
      <c r="KZM117" s="393"/>
      <c r="KZN117" s="394"/>
      <c r="KZO117" s="395"/>
      <c r="KZP117" s="389"/>
      <c r="KZQ117" s="390"/>
      <c r="KZR117" s="391"/>
      <c r="KZS117" s="392"/>
      <c r="KZT117" s="393"/>
      <c r="KZU117" s="394"/>
      <c r="KZV117" s="395"/>
      <c r="KZW117" s="389"/>
      <c r="KZX117" s="390"/>
      <c r="KZY117" s="391"/>
      <c r="KZZ117" s="392"/>
      <c r="LAA117" s="393"/>
      <c r="LAB117" s="394"/>
      <c r="LAC117" s="395"/>
      <c r="LAD117" s="389"/>
      <c r="LAE117" s="390"/>
      <c r="LAF117" s="391"/>
      <c r="LAG117" s="392"/>
      <c r="LAH117" s="393"/>
      <c r="LAI117" s="394"/>
      <c r="LAJ117" s="395"/>
      <c r="LAK117" s="389"/>
      <c r="LAL117" s="390"/>
      <c r="LAM117" s="391"/>
      <c r="LAN117" s="392"/>
      <c r="LAO117" s="393"/>
      <c r="LAP117" s="394"/>
      <c r="LAQ117" s="395"/>
      <c r="LAR117" s="389"/>
      <c r="LAS117" s="390"/>
      <c r="LAT117" s="391"/>
      <c r="LAU117" s="392"/>
      <c r="LAV117" s="393"/>
      <c r="LAW117" s="394"/>
      <c r="LAX117" s="395"/>
      <c r="LAY117" s="389"/>
      <c r="LAZ117" s="390"/>
      <c r="LBA117" s="391"/>
      <c r="LBB117" s="392"/>
      <c r="LBC117" s="393"/>
      <c r="LBD117" s="394"/>
      <c r="LBE117" s="395"/>
      <c r="LBF117" s="389"/>
      <c r="LBG117" s="390"/>
      <c r="LBH117" s="391"/>
      <c r="LBI117" s="392"/>
      <c r="LBJ117" s="393"/>
      <c r="LBK117" s="394"/>
      <c r="LBL117" s="395"/>
      <c r="LBM117" s="389"/>
      <c r="LBN117" s="390"/>
      <c r="LBO117" s="391"/>
      <c r="LBP117" s="392"/>
      <c r="LBQ117" s="393"/>
      <c r="LBR117" s="394"/>
      <c r="LBS117" s="395"/>
      <c r="LBT117" s="389"/>
      <c r="LBU117" s="390"/>
      <c r="LBV117" s="391"/>
      <c r="LBW117" s="392"/>
      <c r="LBX117" s="393"/>
      <c r="LBY117" s="394"/>
      <c r="LBZ117" s="395"/>
      <c r="LCA117" s="389"/>
      <c r="LCB117" s="390"/>
      <c r="LCC117" s="391"/>
      <c r="LCD117" s="392"/>
      <c r="LCE117" s="393"/>
      <c r="LCF117" s="394"/>
      <c r="LCG117" s="395"/>
      <c r="LCH117" s="389"/>
      <c r="LCI117" s="390"/>
      <c r="LCJ117" s="391"/>
      <c r="LCK117" s="392"/>
      <c r="LCL117" s="393"/>
      <c r="LCM117" s="394"/>
      <c r="LCN117" s="395"/>
      <c r="LCO117" s="389"/>
      <c r="LCP117" s="390"/>
      <c r="LCQ117" s="391"/>
      <c r="LCR117" s="392"/>
      <c r="LCS117" s="393"/>
      <c r="LCT117" s="394"/>
      <c r="LCU117" s="395"/>
      <c r="LCV117" s="389"/>
      <c r="LCW117" s="390"/>
      <c r="LCX117" s="391"/>
      <c r="LCY117" s="392"/>
      <c r="LCZ117" s="393"/>
      <c r="LDA117" s="394"/>
      <c r="LDB117" s="395"/>
      <c r="LDC117" s="389"/>
      <c r="LDD117" s="390"/>
      <c r="LDE117" s="391"/>
      <c r="LDF117" s="392"/>
      <c r="LDG117" s="393"/>
      <c r="LDH117" s="394"/>
      <c r="LDI117" s="395"/>
      <c r="LDJ117" s="389"/>
      <c r="LDK117" s="390"/>
      <c r="LDL117" s="391"/>
      <c r="LDM117" s="392"/>
      <c r="LDN117" s="393"/>
      <c r="LDO117" s="394"/>
      <c r="LDP117" s="395"/>
      <c r="LDQ117" s="389"/>
      <c r="LDR117" s="390"/>
      <c r="LDS117" s="391"/>
      <c r="LDT117" s="392"/>
      <c r="LDU117" s="393"/>
      <c r="LDV117" s="394"/>
      <c r="LDW117" s="395"/>
      <c r="LDX117" s="389"/>
      <c r="LDY117" s="390"/>
      <c r="LDZ117" s="391"/>
      <c r="LEA117" s="392"/>
      <c r="LEB117" s="393"/>
      <c r="LEC117" s="394"/>
      <c r="LED117" s="395"/>
      <c r="LEE117" s="389"/>
      <c r="LEF117" s="390"/>
      <c r="LEG117" s="391"/>
      <c r="LEH117" s="392"/>
      <c r="LEI117" s="393"/>
      <c r="LEJ117" s="394"/>
      <c r="LEK117" s="395"/>
      <c r="LEL117" s="389"/>
      <c r="LEM117" s="390"/>
      <c r="LEN117" s="391"/>
      <c r="LEO117" s="392"/>
      <c r="LEP117" s="393"/>
      <c r="LEQ117" s="394"/>
      <c r="LER117" s="395"/>
      <c r="LES117" s="389"/>
      <c r="LET117" s="390"/>
      <c r="LEU117" s="391"/>
      <c r="LEV117" s="392"/>
      <c r="LEW117" s="393"/>
      <c r="LEX117" s="394"/>
      <c r="LEY117" s="395"/>
      <c r="LEZ117" s="389"/>
      <c r="LFA117" s="390"/>
      <c r="LFB117" s="391"/>
      <c r="LFC117" s="392"/>
      <c r="LFD117" s="393"/>
      <c r="LFE117" s="394"/>
      <c r="LFF117" s="395"/>
      <c r="LFG117" s="389"/>
      <c r="LFH117" s="390"/>
      <c r="LFI117" s="391"/>
      <c r="LFJ117" s="392"/>
      <c r="LFK117" s="393"/>
      <c r="LFL117" s="394"/>
      <c r="LFM117" s="395"/>
      <c r="LFN117" s="389"/>
      <c r="LFO117" s="390"/>
      <c r="LFP117" s="391"/>
      <c r="LFQ117" s="392"/>
      <c r="LFR117" s="393"/>
      <c r="LFS117" s="394"/>
      <c r="LFT117" s="395"/>
      <c r="LFU117" s="389"/>
      <c r="LFV117" s="390"/>
      <c r="LFW117" s="391"/>
      <c r="LFX117" s="392"/>
      <c r="LFY117" s="393"/>
      <c r="LFZ117" s="394"/>
      <c r="LGA117" s="395"/>
      <c r="LGB117" s="389"/>
      <c r="LGC117" s="390"/>
      <c r="LGD117" s="391"/>
      <c r="LGE117" s="392"/>
      <c r="LGF117" s="393"/>
      <c r="LGG117" s="394"/>
      <c r="LGH117" s="395"/>
      <c r="LGI117" s="389"/>
      <c r="LGJ117" s="390"/>
      <c r="LGK117" s="391"/>
      <c r="LGL117" s="392"/>
      <c r="LGM117" s="393"/>
      <c r="LGN117" s="394"/>
      <c r="LGO117" s="395"/>
      <c r="LGP117" s="389"/>
      <c r="LGQ117" s="390"/>
      <c r="LGR117" s="391"/>
      <c r="LGS117" s="392"/>
      <c r="LGT117" s="393"/>
      <c r="LGU117" s="394"/>
      <c r="LGV117" s="395"/>
      <c r="LGW117" s="389"/>
      <c r="LGX117" s="390"/>
      <c r="LGY117" s="391"/>
      <c r="LGZ117" s="392"/>
      <c r="LHA117" s="393"/>
      <c r="LHB117" s="394"/>
      <c r="LHC117" s="395"/>
      <c r="LHD117" s="389"/>
      <c r="LHE117" s="390"/>
      <c r="LHF117" s="391"/>
      <c r="LHG117" s="392"/>
      <c r="LHH117" s="393"/>
      <c r="LHI117" s="394"/>
      <c r="LHJ117" s="395"/>
      <c r="LHK117" s="389"/>
      <c r="LHL117" s="390"/>
      <c r="LHM117" s="391"/>
      <c r="LHN117" s="392"/>
      <c r="LHO117" s="393"/>
      <c r="LHP117" s="394"/>
      <c r="LHQ117" s="395"/>
      <c r="LHR117" s="389"/>
      <c r="LHS117" s="390"/>
      <c r="LHT117" s="391"/>
      <c r="LHU117" s="392"/>
      <c r="LHV117" s="393"/>
      <c r="LHW117" s="394"/>
      <c r="LHX117" s="395"/>
      <c r="LHY117" s="389"/>
      <c r="LHZ117" s="390"/>
      <c r="LIA117" s="391"/>
      <c r="LIB117" s="392"/>
      <c r="LIC117" s="393"/>
      <c r="LID117" s="394"/>
      <c r="LIE117" s="395"/>
      <c r="LIF117" s="389"/>
      <c r="LIG117" s="390"/>
      <c r="LIH117" s="391"/>
      <c r="LII117" s="392"/>
      <c r="LIJ117" s="393"/>
      <c r="LIK117" s="394"/>
      <c r="LIL117" s="395"/>
      <c r="LIM117" s="389"/>
      <c r="LIN117" s="390"/>
      <c r="LIO117" s="391"/>
      <c r="LIP117" s="392"/>
      <c r="LIQ117" s="393"/>
      <c r="LIR117" s="394"/>
      <c r="LIS117" s="395"/>
      <c r="LIT117" s="389"/>
      <c r="LIU117" s="390"/>
      <c r="LIV117" s="391"/>
      <c r="LIW117" s="392"/>
      <c r="LIX117" s="393"/>
      <c r="LIY117" s="394"/>
      <c r="LIZ117" s="395"/>
      <c r="LJA117" s="389"/>
      <c r="LJB117" s="390"/>
      <c r="LJC117" s="391"/>
      <c r="LJD117" s="392"/>
      <c r="LJE117" s="393"/>
      <c r="LJF117" s="394"/>
      <c r="LJG117" s="395"/>
      <c r="LJH117" s="389"/>
      <c r="LJI117" s="390"/>
      <c r="LJJ117" s="391"/>
      <c r="LJK117" s="392"/>
      <c r="LJL117" s="393"/>
      <c r="LJM117" s="394"/>
      <c r="LJN117" s="395"/>
      <c r="LJO117" s="389"/>
      <c r="LJP117" s="390"/>
      <c r="LJQ117" s="391"/>
      <c r="LJR117" s="392"/>
      <c r="LJS117" s="393"/>
      <c r="LJT117" s="394"/>
      <c r="LJU117" s="395"/>
      <c r="LJV117" s="389"/>
      <c r="LJW117" s="390"/>
      <c r="LJX117" s="391"/>
      <c r="LJY117" s="392"/>
      <c r="LJZ117" s="393"/>
      <c r="LKA117" s="394"/>
      <c r="LKB117" s="395"/>
      <c r="LKC117" s="389"/>
      <c r="LKD117" s="390"/>
      <c r="LKE117" s="391"/>
      <c r="LKF117" s="392"/>
      <c r="LKG117" s="393"/>
      <c r="LKH117" s="394"/>
      <c r="LKI117" s="395"/>
      <c r="LKJ117" s="389"/>
      <c r="LKK117" s="390"/>
      <c r="LKL117" s="391"/>
      <c r="LKM117" s="392"/>
      <c r="LKN117" s="393"/>
      <c r="LKO117" s="394"/>
      <c r="LKP117" s="395"/>
      <c r="LKQ117" s="389"/>
      <c r="LKR117" s="390"/>
      <c r="LKS117" s="391"/>
      <c r="LKT117" s="392"/>
      <c r="LKU117" s="393"/>
      <c r="LKV117" s="394"/>
      <c r="LKW117" s="395"/>
      <c r="LKX117" s="389"/>
      <c r="LKY117" s="390"/>
      <c r="LKZ117" s="391"/>
      <c r="LLA117" s="392"/>
      <c r="LLB117" s="393"/>
      <c r="LLC117" s="394"/>
      <c r="LLD117" s="395"/>
      <c r="LLE117" s="389"/>
      <c r="LLF117" s="390"/>
      <c r="LLG117" s="391"/>
      <c r="LLH117" s="392"/>
      <c r="LLI117" s="393"/>
      <c r="LLJ117" s="394"/>
      <c r="LLK117" s="395"/>
      <c r="LLL117" s="389"/>
      <c r="LLM117" s="390"/>
      <c r="LLN117" s="391"/>
      <c r="LLO117" s="392"/>
      <c r="LLP117" s="393"/>
      <c r="LLQ117" s="394"/>
      <c r="LLR117" s="395"/>
      <c r="LLS117" s="389"/>
      <c r="LLT117" s="390"/>
      <c r="LLU117" s="391"/>
      <c r="LLV117" s="392"/>
      <c r="LLW117" s="393"/>
      <c r="LLX117" s="394"/>
      <c r="LLY117" s="395"/>
      <c r="LLZ117" s="389"/>
      <c r="LMA117" s="390"/>
      <c r="LMB117" s="391"/>
      <c r="LMC117" s="392"/>
      <c r="LMD117" s="393"/>
      <c r="LME117" s="394"/>
      <c r="LMF117" s="395"/>
      <c r="LMG117" s="389"/>
      <c r="LMH117" s="390"/>
      <c r="LMI117" s="391"/>
      <c r="LMJ117" s="392"/>
      <c r="LMK117" s="393"/>
      <c r="LML117" s="394"/>
      <c r="LMM117" s="395"/>
      <c r="LMN117" s="389"/>
      <c r="LMO117" s="390"/>
      <c r="LMP117" s="391"/>
      <c r="LMQ117" s="392"/>
      <c r="LMR117" s="393"/>
      <c r="LMS117" s="394"/>
      <c r="LMT117" s="395"/>
      <c r="LMU117" s="389"/>
      <c r="LMV117" s="390"/>
      <c r="LMW117" s="391"/>
      <c r="LMX117" s="392"/>
      <c r="LMY117" s="393"/>
      <c r="LMZ117" s="394"/>
      <c r="LNA117" s="395"/>
      <c r="LNB117" s="389"/>
      <c r="LNC117" s="390"/>
      <c r="LND117" s="391"/>
      <c r="LNE117" s="392"/>
      <c r="LNF117" s="393"/>
      <c r="LNG117" s="394"/>
      <c r="LNH117" s="395"/>
      <c r="LNI117" s="389"/>
      <c r="LNJ117" s="390"/>
      <c r="LNK117" s="391"/>
      <c r="LNL117" s="392"/>
      <c r="LNM117" s="393"/>
      <c r="LNN117" s="394"/>
      <c r="LNO117" s="395"/>
      <c r="LNP117" s="389"/>
      <c r="LNQ117" s="390"/>
      <c r="LNR117" s="391"/>
      <c r="LNS117" s="392"/>
      <c r="LNT117" s="393"/>
      <c r="LNU117" s="394"/>
      <c r="LNV117" s="395"/>
      <c r="LNW117" s="389"/>
      <c r="LNX117" s="390"/>
      <c r="LNY117" s="391"/>
      <c r="LNZ117" s="392"/>
      <c r="LOA117" s="393"/>
      <c r="LOB117" s="394"/>
      <c r="LOC117" s="395"/>
      <c r="LOD117" s="389"/>
      <c r="LOE117" s="390"/>
      <c r="LOF117" s="391"/>
      <c r="LOG117" s="392"/>
      <c r="LOH117" s="393"/>
      <c r="LOI117" s="394"/>
      <c r="LOJ117" s="395"/>
      <c r="LOK117" s="389"/>
      <c r="LOL117" s="390"/>
      <c r="LOM117" s="391"/>
      <c r="LON117" s="392"/>
      <c r="LOO117" s="393"/>
      <c r="LOP117" s="394"/>
      <c r="LOQ117" s="395"/>
      <c r="LOR117" s="389"/>
      <c r="LOS117" s="390"/>
      <c r="LOT117" s="391"/>
      <c r="LOU117" s="392"/>
      <c r="LOV117" s="393"/>
      <c r="LOW117" s="394"/>
      <c r="LOX117" s="395"/>
      <c r="LOY117" s="389"/>
      <c r="LOZ117" s="390"/>
      <c r="LPA117" s="391"/>
      <c r="LPB117" s="392"/>
      <c r="LPC117" s="393"/>
      <c r="LPD117" s="394"/>
      <c r="LPE117" s="395"/>
      <c r="LPF117" s="389"/>
      <c r="LPG117" s="390"/>
      <c r="LPH117" s="391"/>
      <c r="LPI117" s="392"/>
      <c r="LPJ117" s="393"/>
      <c r="LPK117" s="394"/>
      <c r="LPL117" s="395"/>
      <c r="LPM117" s="389"/>
      <c r="LPN117" s="390"/>
      <c r="LPO117" s="391"/>
      <c r="LPP117" s="392"/>
      <c r="LPQ117" s="393"/>
      <c r="LPR117" s="394"/>
      <c r="LPS117" s="395"/>
      <c r="LPT117" s="389"/>
      <c r="LPU117" s="390"/>
      <c r="LPV117" s="391"/>
      <c r="LPW117" s="392"/>
      <c r="LPX117" s="393"/>
      <c r="LPY117" s="394"/>
      <c r="LPZ117" s="395"/>
      <c r="LQA117" s="389"/>
      <c r="LQB117" s="390"/>
      <c r="LQC117" s="391"/>
      <c r="LQD117" s="392"/>
      <c r="LQE117" s="393"/>
      <c r="LQF117" s="394"/>
      <c r="LQG117" s="395"/>
      <c r="LQH117" s="389"/>
      <c r="LQI117" s="390"/>
      <c r="LQJ117" s="391"/>
      <c r="LQK117" s="392"/>
      <c r="LQL117" s="393"/>
      <c r="LQM117" s="394"/>
      <c r="LQN117" s="395"/>
      <c r="LQO117" s="389"/>
      <c r="LQP117" s="390"/>
      <c r="LQQ117" s="391"/>
      <c r="LQR117" s="392"/>
      <c r="LQS117" s="393"/>
      <c r="LQT117" s="394"/>
      <c r="LQU117" s="395"/>
      <c r="LQV117" s="389"/>
      <c r="LQW117" s="390"/>
      <c r="LQX117" s="391"/>
      <c r="LQY117" s="392"/>
      <c r="LQZ117" s="393"/>
      <c r="LRA117" s="394"/>
      <c r="LRB117" s="395"/>
      <c r="LRC117" s="389"/>
      <c r="LRD117" s="390"/>
      <c r="LRE117" s="391"/>
      <c r="LRF117" s="392"/>
      <c r="LRG117" s="393"/>
      <c r="LRH117" s="394"/>
      <c r="LRI117" s="395"/>
      <c r="LRJ117" s="389"/>
      <c r="LRK117" s="390"/>
      <c r="LRL117" s="391"/>
      <c r="LRM117" s="392"/>
      <c r="LRN117" s="393"/>
      <c r="LRO117" s="394"/>
      <c r="LRP117" s="395"/>
      <c r="LRQ117" s="389"/>
      <c r="LRR117" s="390"/>
      <c r="LRS117" s="391"/>
      <c r="LRT117" s="392"/>
      <c r="LRU117" s="393"/>
      <c r="LRV117" s="394"/>
      <c r="LRW117" s="395"/>
      <c r="LRX117" s="389"/>
      <c r="LRY117" s="390"/>
      <c r="LRZ117" s="391"/>
      <c r="LSA117" s="392"/>
      <c r="LSB117" s="393"/>
      <c r="LSC117" s="394"/>
      <c r="LSD117" s="395"/>
      <c r="LSE117" s="389"/>
      <c r="LSF117" s="390"/>
      <c r="LSG117" s="391"/>
      <c r="LSH117" s="392"/>
      <c r="LSI117" s="393"/>
      <c r="LSJ117" s="394"/>
      <c r="LSK117" s="395"/>
      <c r="LSL117" s="389"/>
      <c r="LSM117" s="390"/>
      <c r="LSN117" s="391"/>
      <c r="LSO117" s="392"/>
      <c r="LSP117" s="393"/>
      <c r="LSQ117" s="394"/>
      <c r="LSR117" s="395"/>
      <c r="LSS117" s="389"/>
      <c r="LST117" s="390"/>
      <c r="LSU117" s="391"/>
      <c r="LSV117" s="392"/>
      <c r="LSW117" s="393"/>
      <c r="LSX117" s="394"/>
      <c r="LSY117" s="395"/>
      <c r="LSZ117" s="389"/>
      <c r="LTA117" s="390"/>
      <c r="LTB117" s="391"/>
      <c r="LTC117" s="392"/>
      <c r="LTD117" s="393"/>
      <c r="LTE117" s="394"/>
      <c r="LTF117" s="395"/>
      <c r="LTG117" s="389"/>
      <c r="LTH117" s="390"/>
      <c r="LTI117" s="391"/>
      <c r="LTJ117" s="392"/>
      <c r="LTK117" s="393"/>
      <c r="LTL117" s="394"/>
      <c r="LTM117" s="395"/>
      <c r="LTN117" s="389"/>
      <c r="LTO117" s="390"/>
      <c r="LTP117" s="391"/>
      <c r="LTQ117" s="392"/>
      <c r="LTR117" s="393"/>
      <c r="LTS117" s="394"/>
      <c r="LTT117" s="395"/>
      <c r="LTU117" s="389"/>
      <c r="LTV117" s="390"/>
      <c r="LTW117" s="391"/>
      <c r="LTX117" s="392"/>
      <c r="LTY117" s="393"/>
      <c r="LTZ117" s="394"/>
      <c r="LUA117" s="395"/>
      <c r="LUB117" s="389"/>
      <c r="LUC117" s="390"/>
      <c r="LUD117" s="391"/>
      <c r="LUE117" s="392"/>
      <c r="LUF117" s="393"/>
      <c r="LUG117" s="394"/>
      <c r="LUH117" s="395"/>
      <c r="LUI117" s="389"/>
      <c r="LUJ117" s="390"/>
      <c r="LUK117" s="391"/>
      <c r="LUL117" s="392"/>
      <c r="LUM117" s="393"/>
      <c r="LUN117" s="394"/>
      <c r="LUO117" s="395"/>
      <c r="LUP117" s="389"/>
      <c r="LUQ117" s="390"/>
      <c r="LUR117" s="391"/>
      <c r="LUS117" s="392"/>
      <c r="LUT117" s="393"/>
      <c r="LUU117" s="394"/>
      <c r="LUV117" s="395"/>
      <c r="LUW117" s="389"/>
      <c r="LUX117" s="390"/>
      <c r="LUY117" s="391"/>
      <c r="LUZ117" s="392"/>
      <c r="LVA117" s="393"/>
      <c r="LVB117" s="394"/>
      <c r="LVC117" s="395"/>
      <c r="LVD117" s="389"/>
      <c r="LVE117" s="390"/>
      <c r="LVF117" s="391"/>
      <c r="LVG117" s="392"/>
      <c r="LVH117" s="393"/>
      <c r="LVI117" s="394"/>
      <c r="LVJ117" s="395"/>
      <c r="LVK117" s="389"/>
      <c r="LVL117" s="390"/>
      <c r="LVM117" s="391"/>
      <c r="LVN117" s="392"/>
      <c r="LVO117" s="393"/>
      <c r="LVP117" s="394"/>
      <c r="LVQ117" s="395"/>
      <c r="LVR117" s="389"/>
      <c r="LVS117" s="390"/>
      <c r="LVT117" s="391"/>
      <c r="LVU117" s="392"/>
      <c r="LVV117" s="393"/>
      <c r="LVW117" s="394"/>
      <c r="LVX117" s="395"/>
      <c r="LVY117" s="389"/>
      <c r="LVZ117" s="390"/>
      <c r="LWA117" s="391"/>
      <c r="LWB117" s="392"/>
      <c r="LWC117" s="393"/>
      <c r="LWD117" s="394"/>
      <c r="LWE117" s="395"/>
      <c r="LWF117" s="389"/>
      <c r="LWG117" s="390"/>
      <c r="LWH117" s="391"/>
      <c r="LWI117" s="392"/>
      <c r="LWJ117" s="393"/>
      <c r="LWK117" s="394"/>
      <c r="LWL117" s="395"/>
      <c r="LWM117" s="389"/>
      <c r="LWN117" s="390"/>
      <c r="LWO117" s="391"/>
      <c r="LWP117" s="392"/>
      <c r="LWQ117" s="393"/>
      <c r="LWR117" s="394"/>
      <c r="LWS117" s="395"/>
      <c r="LWT117" s="389"/>
      <c r="LWU117" s="390"/>
      <c r="LWV117" s="391"/>
      <c r="LWW117" s="392"/>
      <c r="LWX117" s="393"/>
      <c r="LWY117" s="394"/>
      <c r="LWZ117" s="395"/>
      <c r="LXA117" s="389"/>
      <c r="LXB117" s="390"/>
      <c r="LXC117" s="391"/>
      <c r="LXD117" s="392"/>
      <c r="LXE117" s="393"/>
      <c r="LXF117" s="394"/>
      <c r="LXG117" s="395"/>
      <c r="LXH117" s="389"/>
      <c r="LXI117" s="390"/>
      <c r="LXJ117" s="391"/>
      <c r="LXK117" s="392"/>
      <c r="LXL117" s="393"/>
      <c r="LXM117" s="394"/>
      <c r="LXN117" s="395"/>
      <c r="LXO117" s="389"/>
      <c r="LXP117" s="390"/>
      <c r="LXQ117" s="391"/>
      <c r="LXR117" s="392"/>
      <c r="LXS117" s="393"/>
      <c r="LXT117" s="394"/>
      <c r="LXU117" s="395"/>
      <c r="LXV117" s="389"/>
      <c r="LXW117" s="390"/>
      <c r="LXX117" s="391"/>
      <c r="LXY117" s="392"/>
      <c r="LXZ117" s="393"/>
      <c r="LYA117" s="394"/>
      <c r="LYB117" s="395"/>
      <c r="LYC117" s="389"/>
      <c r="LYD117" s="390"/>
      <c r="LYE117" s="391"/>
      <c r="LYF117" s="392"/>
      <c r="LYG117" s="393"/>
      <c r="LYH117" s="394"/>
      <c r="LYI117" s="395"/>
      <c r="LYJ117" s="389"/>
      <c r="LYK117" s="390"/>
      <c r="LYL117" s="391"/>
      <c r="LYM117" s="392"/>
      <c r="LYN117" s="393"/>
      <c r="LYO117" s="394"/>
      <c r="LYP117" s="395"/>
      <c r="LYQ117" s="389"/>
      <c r="LYR117" s="390"/>
      <c r="LYS117" s="391"/>
      <c r="LYT117" s="392"/>
      <c r="LYU117" s="393"/>
      <c r="LYV117" s="394"/>
      <c r="LYW117" s="395"/>
      <c r="LYX117" s="389"/>
      <c r="LYY117" s="390"/>
      <c r="LYZ117" s="391"/>
      <c r="LZA117" s="392"/>
      <c r="LZB117" s="393"/>
      <c r="LZC117" s="394"/>
      <c r="LZD117" s="395"/>
      <c r="LZE117" s="389"/>
      <c r="LZF117" s="390"/>
      <c r="LZG117" s="391"/>
      <c r="LZH117" s="392"/>
      <c r="LZI117" s="393"/>
      <c r="LZJ117" s="394"/>
      <c r="LZK117" s="395"/>
      <c r="LZL117" s="389"/>
      <c r="LZM117" s="390"/>
      <c r="LZN117" s="391"/>
      <c r="LZO117" s="392"/>
      <c r="LZP117" s="393"/>
      <c r="LZQ117" s="394"/>
      <c r="LZR117" s="395"/>
      <c r="LZS117" s="389"/>
      <c r="LZT117" s="390"/>
      <c r="LZU117" s="391"/>
      <c r="LZV117" s="392"/>
      <c r="LZW117" s="393"/>
      <c r="LZX117" s="394"/>
      <c r="LZY117" s="395"/>
      <c r="LZZ117" s="389"/>
      <c r="MAA117" s="390"/>
      <c r="MAB117" s="391"/>
      <c r="MAC117" s="392"/>
      <c r="MAD117" s="393"/>
      <c r="MAE117" s="394"/>
      <c r="MAF117" s="395"/>
      <c r="MAG117" s="389"/>
      <c r="MAH117" s="390"/>
      <c r="MAI117" s="391"/>
      <c r="MAJ117" s="392"/>
      <c r="MAK117" s="393"/>
      <c r="MAL117" s="394"/>
      <c r="MAM117" s="395"/>
      <c r="MAN117" s="389"/>
      <c r="MAO117" s="390"/>
      <c r="MAP117" s="391"/>
      <c r="MAQ117" s="392"/>
      <c r="MAR117" s="393"/>
      <c r="MAS117" s="394"/>
      <c r="MAT117" s="395"/>
      <c r="MAU117" s="389"/>
      <c r="MAV117" s="390"/>
      <c r="MAW117" s="391"/>
      <c r="MAX117" s="392"/>
      <c r="MAY117" s="393"/>
      <c r="MAZ117" s="394"/>
      <c r="MBA117" s="395"/>
      <c r="MBB117" s="389"/>
      <c r="MBC117" s="390"/>
      <c r="MBD117" s="391"/>
      <c r="MBE117" s="392"/>
      <c r="MBF117" s="393"/>
      <c r="MBG117" s="394"/>
      <c r="MBH117" s="395"/>
      <c r="MBI117" s="389"/>
      <c r="MBJ117" s="390"/>
      <c r="MBK117" s="391"/>
      <c r="MBL117" s="392"/>
      <c r="MBM117" s="393"/>
      <c r="MBN117" s="394"/>
      <c r="MBO117" s="395"/>
      <c r="MBP117" s="389"/>
      <c r="MBQ117" s="390"/>
      <c r="MBR117" s="391"/>
      <c r="MBS117" s="392"/>
      <c r="MBT117" s="393"/>
      <c r="MBU117" s="394"/>
      <c r="MBV117" s="395"/>
      <c r="MBW117" s="389"/>
      <c r="MBX117" s="390"/>
      <c r="MBY117" s="391"/>
      <c r="MBZ117" s="392"/>
      <c r="MCA117" s="393"/>
      <c r="MCB117" s="394"/>
      <c r="MCC117" s="395"/>
      <c r="MCD117" s="389"/>
      <c r="MCE117" s="390"/>
      <c r="MCF117" s="391"/>
      <c r="MCG117" s="392"/>
      <c r="MCH117" s="393"/>
      <c r="MCI117" s="394"/>
      <c r="MCJ117" s="395"/>
      <c r="MCK117" s="389"/>
      <c r="MCL117" s="390"/>
      <c r="MCM117" s="391"/>
      <c r="MCN117" s="392"/>
      <c r="MCO117" s="393"/>
      <c r="MCP117" s="394"/>
      <c r="MCQ117" s="395"/>
      <c r="MCR117" s="389"/>
      <c r="MCS117" s="390"/>
      <c r="MCT117" s="391"/>
      <c r="MCU117" s="392"/>
      <c r="MCV117" s="393"/>
      <c r="MCW117" s="394"/>
      <c r="MCX117" s="395"/>
      <c r="MCY117" s="389"/>
      <c r="MCZ117" s="390"/>
      <c r="MDA117" s="391"/>
      <c r="MDB117" s="392"/>
      <c r="MDC117" s="393"/>
      <c r="MDD117" s="394"/>
      <c r="MDE117" s="395"/>
      <c r="MDF117" s="389"/>
      <c r="MDG117" s="390"/>
      <c r="MDH117" s="391"/>
      <c r="MDI117" s="392"/>
      <c r="MDJ117" s="393"/>
      <c r="MDK117" s="394"/>
      <c r="MDL117" s="395"/>
      <c r="MDM117" s="389"/>
      <c r="MDN117" s="390"/>
      <c r="MDO117" s="391"/>
      <c r="MDP117" s="392"/>
      <c r="MDQ117" s="393"/>
      <c r="MDR117" s="394"/>
      <c r="MDS117" s="395"/>
      <c r="MDT117" s="389"/>
      <c r="MDU117" s="390"/>
      <c r="MDV117" s="391"/>
      <c r="MDW117" s="392"/>
      <c r="MDX117" s="393"/>
      <c r="MDY117" s="394"/>
      <c r="MDZ117" s="395"/>
      <c r="MEA117" s="389"/>
      <c r="MEB117" s="390"/>
      <c r="MEC117" s="391"/>
      <c r="MED117" s="392"/>
      <c r="MEE117" s="393"/>
      <c r="MEF117" s="394"/>
      <c r="MEG117" s="395"/>
      <c r="MEH117" s="389"/>
      <c r="MEI117" s="390"/>
      <c r="MEJ117" s="391"/>
      <c r="MEK117" s="392"/>
      <c r="MEL117" s="393"/>
      <c r="MEM117" s="394"/>
      <c r="MEN117" s="395"/>
      <c r="MEO117" s="389"/>
      <c r="MEP117" s="390"/>
      <c r="MEQ117" s="391"/>
      <c r="MER117" s="392"/>
      <c r="MES117" s="393"/>
      <c r="MET117" s="394"/>
      <c r="MEU117" s="395"/>
      <c r="MEV117" s="389"/>
      <c r="MEW117" s="390"/>
      <c r="MEX117" s="391"/>
      <c r="MEY117" s="392"/>
      <c r="MEZ117" s="393"/>
      <c r="MFA117" s="394"/>
      <c r="MFB117" s="395"/>
      <c r="MFC117" s="389"/>
      <c r="MFD117" s="390"/>
      <c r="MFE117" s="391"/>
      <c r="MFF117" s="392"/>
      <c r="MFG117" s="393"/>
      <c r="MFH117" s="394"/>
      <c r="MFI117" s="395"/>
      <c r="MFJ117" s="389"/>
      <c r="MFK117" s="390"/>
      <c r="MFL117" s="391"/>
      <c r="MFM117" s="392"/>
      <c r="MFN117" s="393"/>
      <c r="MFO117" s="394"/>
      <c r="MFP117" s="395"/>
      <c r="MFQ117" s="389"/>
      <c r="MFR117" s="390"/>
      <c r="MFS117" s="391"/>
      <c r="MFT117" s="392"/>
      <c r="MFU117" s="393"/>
      <c r="MFV117" s="394"/>
      <c r="MFW117" s="395"/>
      <c r="MFX117" s="389"/>
      <c r="MFY117" s="390"/>
      <c r="MFZ117" s="391"/>
      <c r="MGA117" s="392"/>
      <c r="MGB117" s="393"/>
      <c r="MGC117" s="394"/>
      <c r="MGD117" s="395"/>
      <c r="MGE117" s="389"/>
      <c r="MGF117" s="390"/>
      <c r="MGG117" s="391"/>
      <c r="MGH117" s="392"/>
      <c r="MGI117" s="393"/>
      <c r="MGJ117" s="394"/>
      <c r="MGK117" s="395"/>
      <c r="MGL117" s="389"/>
      <c r="MGM117" s="390"/>
      <c r="MGN117" s="391"/>
      <c r="MGO117" s="392"/>
      <c r="MGP117" s="393"/>
      <c r="MGQ117" s="394"/>
      <c r="MGR117" s="395"/>
      <c r="MGS117" s="389"/>
      <c r="MGT117" s="390"/>
      <c r="MGU117" s="391"/>
      <c r="MGV117" s="392"/>
      <c r="MGW117" s="393"/>
      <c r="MGX117" s="394"/>
      <c r="MGY117" s="395"/>
      <c r="MGZ117" s="389"/>
      <c r="MHA117" s="390"/>
      <c r="MHB117" s="391"/>
      <c r="MHC117" s="392"/>
      <c r="MHD117" s="393"/>
      <c r="MHE117" s="394"/>
      <c r="MHF117" s="395"/>
      <c r="MHG117" s="389"/>
      <c r="MHH117" s="390"/>
      <c r="MHI117" s="391"/>
      <c r="MHJ117" s="392"/>
      <c r="MHK117" s="393"/>
      <c r="MHL117" s="394"/>
      <c r="MHM117" s="395"/>
      <c r="MHN117" s="389"/>
      <c r="MHO117" s="390"/>
      <c r="MHP117" s="391"/>
      <c r="MHQ117" s="392"/>
      <c r="MHR117" s="393"/>
      <c r="MHS117" s="394"/>
      <c r="MHT117" s="395"/>
      <c r="MHU117" s="389"/>
      <c r="MHV117" s="390"/>
      <c r="MHW117" s="391"/>
      <c r="MHX117" s="392"/>
      <c r="MHY117" s="393"/>
      <c r="MHZ117" s="394"/>
      <c r="MIA117" s="395"/>
      <c r="MIB117" s="389"/>
      <c r="MIC117" s="390"/>
      <c r="MID117" s="391"/>
      <c r="MIE117" s="392"/>
      <c r="MIF117" s="393"/>
      <c r="MIG117" s="394"/>
      <c r="MIH117" s="395"/>
      <c r="MII117" s="389"/>
      <c r="MIJ117" s="390"/>
      <c r="MIK117" s="391"/>
      <c r="MIL117" s="392"/>
      <c r="MIM117" s="393"/>
      <c r="MIN117" s="394"/>
      <c r="MIO117" s="395"/>
      <c r="MIP117" s="389"/>
      <c r="MIQ117" s="390"/>
      <c r="MIR117" s="391"/>
      <c r="MIS117" s="392"/>
      <c r="MIT117" s="393"/>
      <c r="MIU117" s="394"/>
      <c r="MIV117" s="395"/>
      <c r="MIW117" s="389"/>
      <c r="MIX117" s="390"/>
      <c r="MIY117" s="391"/>
      <c r="MIZ117" s="392"/>
      <c r="MJA117" s="393"/>
      <c r="MJB117" s="394"/>
      <c r="MJC117" s="395"/>
      <c r="MJD117" s="389"/>
      <c r="MJE117" s="390"/>
      <c r="MJF117" s="391"/>
      <c r="MJG117" s="392"/>
      <c r="MJH117" s="393"/>
      <c r="MJI117" s="394"/>
      <c r="MJJ117" s="395"/>
      <c r="MJK117" s="389"/>
      <c r="MJL117" s="390"/>
      <c r="MJM117" s="391"/>
      <c r="MJN117" s="392"/>
      <c r="MJO117" s="393"/>
      <c r="MJP117" s="394"/>
      <c r="MJQ117" s="395"/>
      <c r="MJR117" s="389"/>
      <c r="MJS117" s="390"/>
      <c r="MJT117" s="391"/>
      <c r="MJU117" s="392"/>
      <c r="MJV117" s="393"/>
      <c r="MJW117" s="394"/>
      <c r="MJX117" s="395"/>
      <c r="MJY117" s="389"/>
      <c r="MJZ117" s="390"/>
      <c r="MKA117" s="391"/>
      <c r="MKB117" s="392"/>
      <c r="MKC117" s="393"/>
      <c r="MKD117" s="394"/>
      <c r="MKE117" s="395"/>
      <c r="MKF117" s="389"/>
      <c r="MKG117" s="390"/>
      <c r="MKH117" s="391"/>
      <c r="MKI117" s="392"/>
      <c r="MKJ117" s="393"/>
      <c r="MKK117" s="394"/>
      <c r="MKL117" s="395"/>
      <c r="MKM117" s="389"/>
      <c r="MKN117" s="390"/>
      <c r="MKO117" s="391"/>
      <c r="MKP117" s="392"/>
      <c r="MKQ117" s="393"/>
      <c r="MKR117" s="394"/>
      <c r="MKS117" s="395"/>
      <c r="MKT117" s="389"/>
      <c r="MKU117" s="390"/>
      <c r="MKV117" s="391"/>
      <c r="MKW117" s="392"/>
      <c r="MKX117" s="393"/>
      <c r="MKY117" s="394"/>
      <c r="MKZ117" s="395"/>
      <c r="MLA117" s="389"/>
      <c r="MLB117" s="390"/>
      <c r="MLC117" s="391"/>
      <c r="MLD117" s="392"/>
      <c r="MLE117" s="393"/>
      <c r="MLF117" s="394"/>
      <c r="MLG117" s="395"/>
      <c r="MLH117" s="389"/>
      <c r="MLI117" s="390"/>
      <c r="MLJ117" s="391"/>
      <c r="MLK117" s="392"/>
      <c r="MLL117" s="393"/>
      <c r="MLM117" s="394"/>
      <c r="MLN117" s="395"/>
      <c r="MLO117" s="389"/>
      <c r="MLP117" s="390"/>
      <c r="MLQ117" s="391"/>
      <c r="MLR117" s="392"/>
      <c r="MLS117" s="393"/>
      <c r="MLT117" s="394"/>
      <c r="MLU117" s="395"/>
      <c r="MLV117" s="389"/>
      <c r="MLW117" s="390"/>
      <c r="MLX117" s="391"/>
      <c r="MLY117" s="392"/>
      <c r="MLZ117" s="393"/>
      <c r="MMA117" s="394"/>
      <c r="MMB117" s="395"/>
      <c r="MMC117" s="389"/>
      <c r="MMD117" s="390"/>
      <c r="MME117" s="391"/>
      <c r="MMF117" s="392"/>
      <c r="MMG117" s="393"/>
      <c r="MMH117" s="394"/>
      <c r="MMI117" s="395"/>
      <c r="MMJ117" s="389"/>
      <c r="MMK117" s="390"/>
      <c r="MML117" s="391"/>
      <c r="MMM117" s="392"/>
      <c r="MMN117" s="393"/>
      <c r="MMO117" s="394"/>
      <c r="MMP117" s="395"/>
      <c r="MMQ117" s="389"/>
      <c r="MMR117" s="390"/>
      <c r="MMS117" s="391"/>
      <c r="MMT117" s="392"/>
      <c r="MMU117" s="393"/>
      <c r="MMV117" s="394"/>
      <c r="MMW117" s="395"/>
      <c r="MMX117" s="389"/>
      <c r="MMY117" s="390"/>
      <c r="MMZ117" s="391"/>
      <c r="MNA117" s="392"/>
      <c r="MNB117" s="393"/>
      <c r="MNC117" s="394"/>
      <c r="MND117" s="395"/>
      <c r="MNE117" s="389"/>
      <c r="MNF117" s="390"/>
      <c r="MNG117" s="391"/>
      <c r="MNH117" s="392"/>
      <c r="MNI117" s="393"/>
      <c r="MNJ117" s="394"/>
      <c r="MNK117" s="395"/>
      <c r="MNL117" s="389"/>
      <c r="MNM117" s="390"/>
      <c r="MNN117" s="391"/>
      <c r="MNO117" s="392"/>
      <c r="MNP117" s="393"/>
      <c r="MNQ117" s="394"/>
      <c r="MNR117" s="395"/>
      <c r="MNS117" s="389"/>
      <c r="MNT117" s="390"/>
      <c r="MNU117" s="391"/>
      <c r="MNV117" s="392"/>
      <c r="MNW117" s="393"/>
      <c r="MNX117" s="394"/>
      <c r="MNY117" s="395"/>
      <c r="MNZ117" s="389"/>
      <c r="MOA117" s="390"/>
      <c r="MOB117" s="391"/>
      <c r="MOC117" s="392"/>
      <c r="MOD117" s="393"/>
      <c r="MOE117" s="394"/>
      <c r="MOF117" s="395"/>
      <c r="MOG117" s="389"/>
      <c r="MOH117" s="390"/>
      <c r="MOI117" s="391"/>
      <c r="MOJ117" s="392"/>
      <c r="MOK117" s="393"/>
      <c r="MOL117" s="394"/>
      <c r="MOM117" s="395"/>
      <c r="MON117" s="389"/>
      <c r="MOO117" s="390"/>
      <c r="MOP117" s="391"/>
      <c r="MOQ117" s="392"/>
      <c r="MOR117" s="393"/>
      <c r="MOS117" s="394"/>
      <c r="MOT117" s="395"/>
      <c r="MOU117" s="389"/>
      <c r="MOV117" s="390"/>
      <c r="MOW117" s="391"/>
      <c r="MOX117" s="392"/>
      <c r="MOY117" s="393"/>
      <c r="MOZ117" s="394"/>
      <c r="MPA117" s="395"/>
      <c r="MPB117" s="389"/>
      <c r="MPC117" s="390"/>
      <c r="MPD117" s="391"/>
      <c r="MPE117" s="392"/>
      <c r="MPF117" s="393"/>
      <c r="MPG117" s="394"/>
      <c r="MPH117" s="395"/>
      <c r="MPI117" s="389"/>
      <c r="MPJ117" s="390"/>
      <c r="MPK117" s="391"/>
      <c r="MPL117" s="392"/>
      <c r="MPM117" s="393"/>
      <c r="MPN117" s="394"/>
      <c r="MPO117" s="395"/>
      <c r="MPP117" s="389"/>
      <c r="MPQ117" s="390"/>
      <c r="MPR117" s="391"/>
      <c r="MPS117" s="392"/>
      <c r="MPT117" s="393"/>
      <c r="MPU117" s="394"/>
      <c r="MPV117" s="395"/>
      <c r="MPW117" s="389"/>
      <c r="MPX117" s="390"/>
      <c r="MPY117" s="391"/>
      <c r="MPZ117" s="392"/>
      <c r="MQA117" s="393"/>
      <c r="MQB117" s="394"/>
      <c r="MQC117" s="395"/>
      <c r="MQD117" s="389"/>
      <c r="MQE117" s="390"/>
      <c r="MQF117" s="391"/>
      <c r="MQG117" s="392"/>
      <c r="MQH117" s="393"/>
      <c r="MQI117" s="394"/>
      <c r="MQJ117" s="395"/>
      <c r="MQK117" s="389"/>
      <c r="MQL117" s="390"/>
      <c r="MQM117" s="391"/>
      <c r="MQN117" s="392"/>
      <c r="MQO117" s="393"/>
      <c r="MQP117" s="394"/>
      <c r="MQQ117" s="395"/>
      <c r="MQR117" s="389"/>
      <c r="MQS117" s="390"/>
      <c r="MQT117" s="391"/>
      <c r="MQU117" s="392"/>
      <c r="MQV117" s="393"/>
      <c r="MQW117" s="394"/>
      <c r="MQX117" s="395"/>
      <c r="MQY117" s="389"/>
      <c r="MQZ117" s="390"/>
      <c r="MRA117" s="391"/>
      <c r="MRB117" s="392"/>
      <c r="MRC117" s="393"/>
      <c r="MRD117" s="394"/>
      <c r="MRE117" s="395"/>
      <c r="MRF117" s="389"/>
      <c r="MRG117" s="390"/>
      <c r="MRH117" s="391"/>
      <c r="MRI117" s="392"/>
      <c r="MRJ117" s="393"/>
      <c r="MRK117" s="394"/>
      <c r="MRL117" s="395"/>
      <c r="MRM117" s="389"/>
      <c r="MRN117" s="390"/>
      <c r="MRO117" s="391"/>
      <c r="MRP117" s="392"/>
      <c r="MRQ117" s="393"/>
      <c r="MRR117" s="394"/>
      <c r="MRS117" s="395"/>
      <c r="MRT117" s="389"/>
      <c r="MRU117" s="390"/>
      <c r="MRV117" s="391"/>
      <c r="MRW117" s="392"/>
      <c r="MRX117" s="393"/>
      <c r="MRY117" s="394"/>
      <c r="MRZ117" s="395"/>
      <c r="MSA117" s="389"/>
      <c r="MSB117" s="390"/>
      <c r="MSC117" s="391"/>
      <c r="MSD117" s="392"/>
      <c r="MSE117" s="393"/>
      <c r="MSF117" s="394"/>
      <c r="MSG117" s="395"/>
      <c r="MSH117" s="389"/>
      <c r="MSI117" s="390"/>
      <c r="MSJ117" s="391"/>
      <c r="MSK117" s="392"/>
      <c r="MSL117" s="393"/>
      <c r="MSM117" s="394"/>
      <c r="MSN117" s="395"/>
      <c r="MSO117" s="389"/>
      <c r="MSP117" s="390"/>
      <c r="MSQ117" s="391"/>
      <c r="MSR117" s="392"/>
      <c r="MSS117" s="393"/>
      <c r="MST117" s="394"/>
      <c r="MSU117" s="395"/>
      <c r="MSV117" s="389"/>
      <c r="MSW117" s="390"/>
      <c r="MSX117" s="391"/>
      <c r="MSY117" s="392"/>
      <c r="MSZ117" s="393"/>
      <c r="MTA117" s="394"/>
      <c r="MTB117" s="395"/>
      <c r="MTC117" s="389"/>
      <c r="MTD117" s="390"/>
      <c r="MTE117" s="391"/>
      <c r="MTF117" s="392"/>
      <c r="MTG117" s="393"/>
      <c r="MTH117" s="394"/>
      <c r="MTI117" s="395"/>
      <c r="MTJ117" s="389"/>
      <c r="MTK117" s="390"/>
      <c r="MTL117" s="391"/>
      <c r="MTM117" s="392"/>
      <c r="MTN117" s="393"/>
      <c r="MTO117" s="394"/>
      <c r="MTP117" s="395"/>
      <c r="MTQ117" s="389"/>
      <c r="MTR117" s="390"/>
      <c r="MTS117" s="391"/>
      <c r="MTT117" s="392"/>
      <c r="MTU117" s="393"/>
      <c r="MTV117" s="394"/>
      <c r="MTW117" s="395"/>
      <c r="MTX117" s="389"/>
      <c r="MTY117" s="390"/>
      <c r="MTZ117" s="391"/>
      <c r="MUA117" s="392"/>
      <c r="MUB117" s="393"/>
      <c r="MUC117" s="394"/>
      <c r="MUD117" s="395"/>
      <c r="MUE117" s="389"/>
      <c r="MUF117" s="390"/>
      <c r="MUG117" s="391"/>
      <c r="MUH117" s="392"/>
      <c r="MUI117" s="393"/>
      <c r="MUJ117" s="394"/>
      <c r="MUK117" s="395"/>
      <c r="MUL117" s="389"/>
      <c r="MUM117" s="390"/>
      <c r="MUN117" s="391"/>
      <c r="MUO117" s="392"/>
      <c r="MUP117" s="393"/>
      <c r="MUQ117" s="394"/>
      <c r="MUR117" s="395"/>
      <c r="MUS117" s="389"/>
      <c r="MUT117" s="390"/>
      <c r="MUU117" s="391"/>
      <c r="MUV117" s="392"/>
      <c r="MUW117" s="393"/>
      <c r="MUX117" s="394"/>
      <c r="MUY117" s="395"/>
      <c r="MUZ117" s="389"/>
      <c r="MVA117" s="390"/>
      <c r="MVB117" s="391"/>
      <c r="MVC117" s="392"/>
      <c r="MVD117" s="393"/>
      <c r="MVE117" s="394"/>
      <c r="MVF117" s="395"/>
      <c r="MVG117" s="389"/>
      <c r="MVH117" s="390"/>
      <c r="MVI117" s="391"/>
      <c r="MVJ117" s="392"/>
      <c r="MVK117" s="393"/>
      <c r="MVL117" s="394"/>
      <c r="MVM117" s="395"/>
      <c r="MVN117" s="389"/>
      <c r="MVO117" s="390"/>
      <c r="MVP117" s="391"/>
      <c r="MVQ117" s="392"/>
      <c r="MVR117" s="393"/>
      <c r="MVS117" s="394"/>
      <c r="MVT117" s="395"/>
      <c r="MVU117" s="389"/>
      <c r="MVV117" s="390"/>
      <c r="MVW117" s="391"/>
      <c r="MVX117" s="392"/>
      <c r="MVY117" s="393"/>
      <c r="MVZ117" s="394"/>
      <c r="MWA117" s="395"/>
      <c r="MWB117" s="389"/>
      <c r="MWC117" s="390"/>
      <c r="MWD117" s="391"/>
      <c r="MWE117" s="392"/>
      <c r="MWF117" s="393"/>
      <c r="MWG117" s="394"/>
      <c r="MWH117" s="395"/>
      <c r="MWI117" s="389"/>
      <c r="MWJ117" s="390"/>
      <c r="MWK117" s="391"/>
      <c r="MWL117" s="392"/>
      <c r="MWM117" s="393"/>
      <c r="MWN117" s="394"/>
      <c r="MWO117" s="395"/>
      <c r="MWP117" s="389"/>
      <c r="MWQ117" s="390"/>
      <c r="MWR117" s="391"/>
      <c r="MWS117" s="392"/>
      <c r="MWT117" s="393"/>
      <c r="MWU117" s="394"/>
      <c r="MWV117" s="395"/>
      <c r="MWW117" s="389"/>
      <c r="MWX117" s="390"/>
      <c r="MWY117" s="391"/>
      <c r="MWZ117" s="392"/>
      <c r="MXA117" s="393"/>
      <c r="MXB117" s="394"/>
      <c r="MXC117" s="395"/>
      <c r="MXD117" s="389"/>
      <c r="MXE117" s="390"/>
      <c r="MXF117" s="391"/>
      <c r="MXG117" s="392"/>
      <c r="MXH117" s="393"/>
      <c r="MXI117" s="394"/>
      <c r="MXJ117" s="395"/>
      <c r="MXK117" s="389"/>
      <c r="MXL117" s="390"/>
      <c r="MXM117" s="391"/>
      <c r="MXN117" s="392"/>
      <c r="MXO117" s="393"/>
      <c r="MXP117" s="394"/>
      <c r="MXQ117" s="395"/>
      <c r="MXR117" s="389"/>
      <c r="MXS117" s="390"/>
      <c r="MXT117" s="391"/>
      <c r="MXU117" s="392"/>
      <c r="MXV117" s="393"/>
      <c r="MXW117" s="394"/>
      <c r="MXX117" s="395"/>
      <c r="MXY117" s="389"/>
      <c r="MXZ117" s="390"/>
      <c r="MYA117" s="391"/>
      <c r="MYB117" s="392"/>
      <c r="MYC117" s="393"/>
      <c r="MYD117" s="394"/>
      <c r="MYE117" s="395"/>
      <c r="MYF117" s="389"/>
      <c r="MYG117" s="390"/>
      <c r="MYH117" s="391"/>
      <c r="MYI117" s="392"/>
      <c r="MYJ117" s="393"/>
      <c r="MYK117" s="394"/>
      <c r="MYL117" s="395"/>
      <c r="MYM117" s="389"/>
      <c r="MYN117" s="390"/>
      <c r="MYO117" s="391"/>
      <c r="MYP117" s="392"/>
      <c r="MYQ117" s="393"/>
      <c r="MYR117" s="394"/>
      <c r="MYS117" s="395"/>
      <c r="MYT117" s="389"/>
      <c r="MYU117" s="390"/>
      <c r="MYV117" s="391"/>
      <c r="MYW117" s="392"/>
      <c r="MYX117" s="393"/>
      <c r="MYY117" s="394"/>
      <c r="MYZ117" s="395"/>
      <c r="MZA117" s="389"/>
      <c r="MZB117" s="390"/>
      <c r="MZC117" s="391"/>
      <c r="MZD117" s="392"/>
      <c r="MZE117" s="393"/>
      <c r="MZF117" s="394"/>
      <c r="MZG117" s="395"/>
      <c r="MZH117" s="389"/>
      <c r="MZI117" s="390"/>
      <c r="MZJ117" s="391"/>
      <c r="MZK117" s="392"/>
      <c r="MZL117" s="393"/>
      <c r="MZM117" s="394"/>
      <c r="MZN117" s="395"/>
      <c r="MZO117" s="389"/>
      <c r="MZP117" s="390"/>
      <c r="MZQ117" s="391"/>
      <c r="MZR117" s="392"/>
      <c r="MZS117" s="393"/>
      <c r="MZT117" s="394"/>
      <c r="MZU117" s="395"/>
      <c r="MZV117" s="389"/>
      <c r="MZW117" s="390"/>
      <c r="MZX117" s="391"/>
      <c r="MZY117" s="392"/>
      <c r="MZZ117" s="393"/>
      <c r="NAA117" s="394"/>
      <c r="NAB117" s="395"/>
      <c r="NAC117" s="389"/>
      <c r="NAD117" s="390"/>
      <c r="NAE117" s="391"/>
      <c r="NAF117" s="392"/>
      <c r="NAG117" s="393"/>
      <c r="NAH117" s="394"/>
      <c r="NAI117" s="395"/>
      <c r="NAJ117" s="389"/>
      <c r="NAK117" s="390"/>
      <c r="NAL117" s="391"/>
      <c r="NAM117" s="392"/>
      <c r="NAN117" s="393"/>
      <c r="NAO117" s="394"/>
      <c r="NAP117" s="395"/>
      <c r="NAQ117" s="389"/>
      <c r="NAR117" s="390"/>
      <c r="NAS117" s="391"/>
      <c r="NAT117" s="392"/>
      <c r="NAU117" s="393"/>
      <c r="NAV117" s="394"/>
      <c r="NAW117" s="395"/>
      <c r="NAX117" s="389"/>
      <c r="NAY117" s="390"/>
      <c r="NAZ117" s="391"/>
      <c r="NBA117" s="392"/>
      <c r="NBB117" s="393"/>
      <c r="NBC117" s="394"/>
      <c r="NBD117" s="395"/>
      <c r="NBE117" s="389"/>
      <c r="NBF117" s="390"/>
      <c r="NBG117" s="391"/>
      <c r="NBH117" s="392"/>
      <c r="NBI117" s="393"/>
      <c r="NBJ117" s="394"/>
      <c r="NBK117" s="395"/>
      <c r="NBL117" s="389"/>
      <c r="NBM117" s="390"/>
      <c r="NBN117" s="391"/>
      <c r="NBO117" s="392"/>
      <c r="NBP117" s="393"/>
      <c r="NBQ117" s="394"/>
      <c r="NBR117" s="395"/>
      <c r="NBS117" s="389"/>
      <c r="NBT117" s="390"/>
      <c r="NBU117" s="391"/>
      <c r="NBV117" s="392"/>
      <c r="NBW117" s="393"/>
      <c r="NBX117" s="394"/>
      <c r="NBY117" s="395"/>
      <c r="NBZ117" s="389"/>
      <c r="NCA117" s="390"/>
      <c r="NCB117" s="391"/>
      <c r="NCC117" s="392"/>
      <c r="NCD117" s="393"/>
      <c r="NCE117" s="394"/>
      <c r="NCF117" s="395"/>
      <c r="NCG117" s="389"/>
      <c r="NCH117" s="390"/>
      <c r="NCI117" s="391"/>
      <c r="NCJ117" s="392"/>
      <c r="NCK117" s="393"/>
      <c r="NCL117" s="394"/>
      <c r="NCM117" s="395"/>
      <c r="NCN117" s="389"/>
      <c r="NCO117" s="390"/>
      <c r="NCP117" s="391"/>
      <c r="NCQ117" s="392"/>
      <c r="NCR117" s="393"/>
      <c r="NCS117" s="394"/>
      <c r="NCT117" s="395"/>
      <c r="NCU117" s="389"/>
      <c r="NCV117" s="390"/>
      <c r="NCW117" s="391"/>
      <c r="NCX117" s="392"/>
      <c r="NCY117" s="393"/>
      <c r="NCZ117" s="394"/>
      <c r="NDA117" s="395"/>
      <c r="NDB117" s="389"/>
      <c r="NDC117" s="390"/>
      <c r="NDD117" s="391"/>
      <c r="NDE117" s="392"/>
      <c r="NDF117" s="393"/>
      <c r="NDG117" s="394"/>
      <c r="NDH117" s="395"/>
      <c r="NDI117" s="389"/>
      <c r="NDJ117" s="390"/>
      <c r="NDK117" s="391"/>
      <c r="NDL117" s="392"/>
      <c r="NDM117" s="393"/>
      <c r="NDN117" s="394"/>
      <c r="NDO117" s="395"/>
      <c r="NDP117" s="389"/>
      <c r="NDQ117" s="390"/>
      <c r="NDR117" s="391"/>
      <c r="NDS117" s="392"/>
      <c r="NDT117" s="393"/>
      <c r="NDU117" s="394"/>
      <c r="NDV117" s="395"/>
      <c r="NDW117" s="389"/>
      <c r="NDX117" s="390"/>
      <c r="NDY117" s="391"/>
      <c r="NDZ117" s="392"/>
      <c r="NEA117" s="393"/>
      <c r="NEB117" s="394"/>
      <c r="NEC117" s="395"/>
      <c r="NED117" s="389"/>
      <c r="NEE117" s="390"/>
      <c r="NEF117" s="391"/>
      <c r="NEG117" s="392"/>
      <c r="NEH117" s="393"/>
      <c r="NEI117" s="394"/>
      <c r="NEJ117" s="395"/>
      <c r="NEK117" s="389"/>
      <c r="NEL117" s="390"/>
      <c r="NEM117" s="391"/>
      <c r="NEN117" s="392"/>
      <c r="NEO117" s="393"/>
      <c r="NEP117" s="394"/>
      <c r="NEQ117" s="395"/>
      <c r="NER117" s="389"/>
      <c r="NES117" s="390"/>
      <c r="NET117" s="391"/>
      <c r="NEU117" s="392"/>
      <c r="NEV117" s="393"/>
      <c r="NEW117" s="394"/>
      <c r="NEX117" s="395"/>
      <c r="NEY117" s="389"/>
      <c r="NEZ117" s="390"/>
      <c r="NFA117" s="391"/>
      <c r="NFB117" s="392"/>
      <c r="NFC117" s="393"/>
      <c r="NFD117" s="394"/>
      <c r="NFE117" s="395"/>
      <c r="NFF117" s="389"/>
      <c r="NFG117" s="390"/>
      <c r="NFH117" s="391"/>
      <c r="NFI117" s="392"/>
      <c r="NFJ117" s="393"/>
      <c r="NFK117" s="394"/>
      <c r="NFL117" s="395"/>
      <c r="NFM117" s="389"/>
      <c r="NFN117" s="390"/>
      <c r="NFO117" s="391"/>
      <c r="NFP117" s="392"/>
      <c r="NFQ117" s="393"/>
      <c r="NFR117" s="394"/>
      <c r="NFS117" s="395"/>
      <c r="NFT117" s="389"/>
      <c r="NFU117" s="390"/>
      <c r="NFV117" s="391"/>
      <c r="NFW117" s="392"/>
      <c r="NFX117" s="393"/>
      <c r="NFY117" s="394"/>
      <c r="NFZ117" s="395"/>
      <c r="NGA117" s="389"/>
      <c r="NGB117" s="390"/>
      <c r="NGC117" s="391"/>
      <c r="NGD117" s="392"/>
      <c r="NGE117" s="393"/>
      <c r="NGF117" s="394"/>
      <c r="NGG117" s="395"/>
      <c r="NGH117" s="389"/>
      <c r="NGI117" s="390"/>
      <c r="NGJ117" s="391"/>
      <c r="NGK117" s="392"/>
      <c r="NGL117" s="393"/>
      <c r="NGM117" s="394"/>
      <c r="NGN117" s="395"/>
      <c r="NGO117" s="389"/>
      <c r="NGP117" s="390"/>
      <c r="NGQ117" s="391"/>
      <c r="NGR117" s="392"/>
      <c r="NGS117" s="393"/>
      <c r="NGT117" s="394"/>
      <c r="NGU117" s="395"/>
      <c r="NGV117" s="389"/>
      <c r="NGW117" s="390"/>
      <c r="NGX117" s="391"/>
      <c r="NGY117" s="392"/>
      <c r="NGZ117" s="393"/>
      <c r="NHA117" s="394"/>
      <c r="NHB117" s="395"/>
      <c r="NHC117" s="389"/>
      <c r="NHD117" s="390"/>
      <c r="NHE117" s="391"/>
      <c r="NHF117" s="392"/>
      <c r="NHG117" s="393"/>
      <c r="NHH117" s="394"/>
      <c r="NHI117" s="395"/>
      <c r="NHJ117" s="389"/>
      <c r="NHK117" s="390"/>
      <c r="NHL117" s="391"/>
      <c r="NHM117" s="392"/>
      <c r="NHN117" s="393"/>
      <c r="NHO117" s="394"/>
      <c r="NHP117" s="395"/>
      <c r="NHQ117" s="389"/>
      <c r="NHR117" s="390"/>
      <c r="NHS117" s="391"/>
      <c r="NHT117" s="392"/>
      <c r="NHU117" s="393"/>
      <c r="NHV117" s="394"/>
      <c r="NHW117" s="395"/>
      <c r="NHX117" s="389"/>
      <c r="NHY117" s="390"/>
      <c r="NHZ117" s="391"/>
      <c r="NIA117" s="392"/>
      <c r="NIB117" s="393"/>
      <c r="NIC117" s="394"/>
      <c r="NID117" s="395"/>
      <c r="NIE117" s="389"/>
      <c r="NIF117" s="390"/>
      <c r="NIG117" s="391"/>
      <c r="NIH117" s="392"/>
      <c r="NII117" s="393"/>
      <c r="NIJ117" s="394"/>
      <c r="NIK117" s="395"/>
      <c r="NIL117" s="389"/>
      <c r="NIM117" s="390"/>
      <c r="NIN117" s="391"/>
      <c r="NIO117" s="392"/>
      <c r="NIP117" s="393"/>
      <c r="NIQ117" s="394"/>
      <c r="NIR117" s="395"/>
      <c r="NIS117" s="389"/>
      <c r="NIT117" s="390"/>
      <c r="NIU117" s="391"/>
      <c r="NIV117" s="392"/>
      <c r="NIW117" s="393"/>
      <c r="NIX117" s="394"/>
      <c r="NIY117" s="395"/>
      <c r="NIZ117" s="389"/>
      <c r="NJA117" s="390"/>
      <c r="NJB117" s="391"/>
      <c r="NJC117" s="392"/>
      <c r="NJD117" s="393"/>
      <c r="NJE117" s="394"/>
      <c r="NJF117" s="395"/>
      <c r="NJG117" s="389"/>
      <c r="NJH117" s="390"/>
      <c r="NJI117" s="391"/>
      <c r="NJJ117" s="392"/>
      <c r="NJK117" s="393"/>
      <c r="NJL117" s="394"/>
      <c r="NJM117" s="395"/>
      <c r="NJN117" s="389"/>
      <c r="NJO117" s="390"/>
      <c r="NJP117" s="391"/>
      <c r="NJQ117" s="392"/>
      <c r="NJR117" s="393"/>
      <c r="NJS117" s="394"/>
      <c r="NJT117" s="395"/>
      <c r="NJU117" s="389"/>
      <c r="NJV117" s="390"/>
      <c r="NJW117" s="391"/>
      <c r="NJX117" s="392"/>
      <c r="NJY117" s="393"/>
      <c r="NJZ117" s="394"/>
      <c r="NKA117" s="395"/>
      <c r="NKB117" s="389"/>
      <c r="NKC117" s="390"/>
      <c r="NKD117" s="391"/>
      <c r="NKE117" s="392"/>
      <c r="NKF117" s="393"/>
      <c r="NKG117" s="394"/>
      <c r="NKH117" s="395"/>
      <c r="NKI117" s="389"/>
      <c r="NKJ117" s="390"/>
      <c r="NKK117" s="391"/>
      <c r="NKL117" s="392"/>
      <c r="NKM117" s="393"/>
      <c r="NKN117" s="394"/>
      <c r="NKO117" s="395"/>
      <c r="NKP117" s="389"/>
      <c r="NKQ117" s="390"/>
      <c r="NKR117" s="391"/>
      <c r="NKS117" s="392"/>
      <c r="NKT117" s="393"/>
      <c r="NKU117" s="394"/>
      <c r="NKV117" s="395"/>
      <c r="NKW117" s="389"/>
      <c r="NKX117" s="390"/>
      <c r="NKY117" s="391"/>
      <c r="NKZ117" s="392"/>
      <c r="NLA117" s="393"/>
      <c r="NLB117" s="394"/>
      <c r="NLC117" s="395"/>
      <c r="NLD117" s="389"/>
      <c r="NLE117" s="390"/>
      <c r="NLF117" s="391"/>
      <c r="NLG117" s="392"/>
      <c r="NLH117" s="393"/>
      <c r="NLI117" s="394"/>
      <c r="NLJ117" s="395"/>
      <c r="NLK117" s="389"/>
      <c r="NLL117" s="390"/>
      <c r="NLM117" s="391"/>
      <c r="NLN117" s="392"/>
      <c r="NLO117" s="393"/>
      <c r="NLP117" s="394"/>
      <c r="NLQ117" s="395"/>
      <c r="NLR117" s="389"/>
      <c r="NLS117" s="390"/>
      <c r="NLT117" s="391"/>
      <c r="NLU117" s="392"/>
      <c r="NLV117" s="393"/>
      <c r="NLW117" s="394"/>
      <c r="NLX117" s="395"/>
      <c r="NLY117" s="389"/>
      <c r="NLZ117" s="390"/>
      <c r="NMA117" s="391"/>
      <c r="NMB117" s="392"/>
      <c r="NMC117" s="393"/>
      <c r="NMD117" s="394"/>
      <c r="NME117" s="395"/>
      <c r="NMF117" s="389"/>
      <c r="NMG117" s="390"/>
      <c r="NMH117" s="391"/>
      <c r="NMI117" s="392"/>
      <c r="NMJ117" s="393"/>
      <c r="NMK117" s="394"/>
      <c r="NML117" s="395"/>
      <c r="NMM117" s="389"/>
      <c r="NMN117" s="390"/>
      <c r="NMO117" s="391"/>
      <c r="NMP117" s="392"/>
      <c r="NMQ117" s="393"/>
      <c r="NMR117" s="394"/>
      <c r="NMS117" s="395"/>
      <c r="NMT117" s="389"/>
      <c r="NMU117" s="390"/>
      <c r="NMV117" s="391"/>
      <c r="NMW117" s="392"/>
      <c r="NMX117" s="393"/>
      <c r="NMY117" s="394"/>
      <c r="NMZ117" s="395"/>
      <c r="NNA117" s="389"/>
      <c r="NNB117" s="390"/>
      <c r="NNC117" s="391"/>
      <c r="NND117" s="392"/>
      <c r="NNE117" s="393"/>
      <c r="NNF117" s="394"/>
      <c r="NNG117" s="395"/>
      <c r="NNH117" s="389"/>
      <c r="NNI117" s="390"/>
      <c r="NNJ117" s="391"/>
      <c r="NNK117" s="392"/>
      <c r="NNL117" s="393"/>
      <c r="NNM117" s="394"/>
      <c r="NNN117" s="395"/>
      <c r="NNO117" s="389"/>
      <c r="NNP117" s="390"/>
      <c r="NNQ117" s="391"/>
      <c r="NNR117" s="392"/>
      <c r="NNS117" s="393"/>
      <c r="NNT117" s="394"/>
      <c r="NNU117" s="395"/>
      <c r="NNV117" s="389"/>
      <c r="NNW117" s="390"/>
      <c r="NNX117" s="391"/>
      <c r="NNY117" s="392"/>
      <c r="NNZ117" s="393"/>
      <c r="NOA117" s="394"/>
      <c r="NOB117" s="395"/>
      <c r="NOC117" s="389"/>
      <c r="NOD117" s="390"/>
      <c r="NOE117" s="391"/>
      <c r="NOF117" s="392"/>
      <c r="NOG117" s="393"/>
      <c r="NOH117" s="394"/>
      <c r="NOI117" s="395"/>
      <c r="NOJ117" s="389"/>
      <c r="NOK117" s="390"/>
      <c r="NOL117" s="391"/>
      <c r="NOM117" s="392"/>
      <c r="NON117" s="393"/>
      <c r="NOO117" s="394"/>
      <c r="NOP117" s="395"/>
      <c r="NOQ117" s="389"/>
      <c r="NOR117" s="390"/>
      <c r="NOS117" s="391"/>
      <c r="NOT117" s="392"/>
      <c r="NOU117" s="393"/>
      <c r="NOV117" s="394"/>
      <c r="NOW117" s="395"/>
      <c r="NOX117" s="389"/>
      <c r="NOY117" s="390"/>
      <c r="NOZ117" s="391"/>
      <c r="NPA117" s="392"/>
      <c r="NPB117" s="393"/>
      <c r="NPC117" s="394"/>
      <c r="NPD117" s="395"/>
      <c r="NPE117" s="389"/>
      <c r="NPF117" s="390"/>
      <c r="NPG117" s="391"/>
      <c r="NPH117" s="392"/>
      <c r="NPI117" s="393"/>
      <c r="NPJ117" s="394"/>
      <c r="NPK117" s="395"/>
      <c r="NPL117" s="389"/>
      <c r="NPM117" s="390"/>
      <c r="NPN117" s="391"/>
      <c r="NPO117" s="392"/>
      <c r="NPP117" s="393"/>
      <c r="NPQ117" s="394"/>
      <c r="NPR117" s="395"/>
      <c r="NPS117" s="389"/>
      <c r="NPT117" s="390"/>
      <c r="NPU117" s="391"/>
      <c r="NPV117" s="392"/>
      <c r="NPW117" s="393"/>
      <c r="NPX117" s="394"/>
      <c r="NPY117" s="395"/>
      <c r="NPZ117" s="389"/>
      <c r="NQA117" s="390"/>
      <c r="NQB117" s="391"/>
      <c r="NQC117" s="392"/>
      <c r="NQD117" s="393"/>
      <c r="NQE117" s="394"/>
      <c r="NQF117" s="395"/>
      <c r="NQG117" s="389"/>
      <c r="NQH117" s="390"/>
      <c r="NQI117" s="391"/>
      <c r="NQJ117" s="392"/>
      <c r="NQK117" s="393"/>
      <c r="NQL117" s="394"/>
      <c r="NQM117" s="395"/>
      <c r="NQN117" s="389"/>
      <c r="NQO117" s="390"/>
      <c r="NQP117" s="391"/>
      <c r="NQQ117" s="392"/>
      <c r="NQR117" s="393"/>
      <c r="NQS117" s="394"/>
      <c r="NQT117" s="395"/>
      <c r="NQU117" s="389"/>
      <c r="NQV117" s="390"/>
      <c r="NQW117" s="391"/>
      <c r="NQX117" s="392"/>
      <c r="NQY117" s="393"/>
      <c r="NQZ117" s="394"/>
      <c r="NRA117" s="395"/>
      <c r="NRB117" s="389"/>
      <c r="NRC117" s="390"/>
      <c r="NRD117" s="391"/>
      <c r="NRE117" s="392"/>
      <c r="NRF117" s="393"/>
      <c r="NRG117" s="394"/>
      <c r="NRH117" s="395"/>
      <c r="NRI117" s="389"/>
      <c r="NRJ117" s="390"/>
      <c r="NRK117" s="391"/>
      <c r="NRL117" s="392"/>
      <c r="NRM117" s="393"/>
      <c r="NRN117" s="394"/>
      <c r="NRO117" s="395"/>
      <c r="NRP117" s="389"/>
      <c r="NRQ117" s="390"/>
      <c r="NRR117" s="391"/>
      <c r="NRS117" s="392"/>
      <c r="NRT117" s="393"/>
      <c r="NRU117" s="394"/>
      <c r="NRV117" s="395"/>
      <c r="NRW117" s="389"/>
      <c r="NRX117" s="390"/>
      <c r="NRY117" s="391"/>
      <c r="NRZ117" s="392"/>
      <c r="NSA117" s="393"/>
      <c r="NSB117" s="394"/>
      <c r="NSC117" s="395"/>
      <c r="NSD117" s="389"/>
      <c r="NSE117" s="390"/>
      <c r="NSF117" s="391"/>
      <c r="NSG117" s="392"/>
      <c r="NSH117" s="393"/>
      <c r="NSI117" s="394"/>
      <c r="NSJ117" s="395"/>
      <c r="NSK117" s="389"/>
      <c r="NSL117" s="390"/>
      <c r="NSM117" s="391"/>
      <c r="NSN117" s="392"/>
      <c r="NSO117" s="393"/>
      <c r="NSP117" s="394"/>
      <c r="NSQ117" s="395"/>
      <c r="NSR117" s="389"/>
      <c r="NSS117" s="390"/>
      <c r="NST117" s="391"/>
      <c r="NSU117" s="392"/>
      <c r="NSV117" s="393"/>
      <c r="NSW117" s="394"/>
      <c r="NSX117" s="395"/>
      <c r="NSY117" s="389"/>
      <c r="NSZ117" s="390"/>
      <c r="NTA117" s="391"/>
      <c r="NTB117" s="392"/>
      <c r="NTC117" s="393"/>
      <c r="NTD117" s="394"/>
      <c r="NTE117" s="395"/>
      <c r="NTF117" s="389"/>
      <c r="NTG117" s="390"/>
      <c r="NTH117" s="391"/>
      <c r="NTI117" s="392"/>
      <c r="NTJ117" s="393"/>
      <c r="NTK117" s="394"/>
      <c r="NTL117" s="395"/>
      <c r="NTM117" s="389"/>
      <c r="NTN117" s="390"/>
      <c r="NTO117" s="391"/>
      <c r="NTP117" s="392"/>
      <c r="NTQ117" s="393"/>
      <c r="NTR117" s="394"/>
      <c r="NTS117" s="395"/>
      <c r="NTT117" s="389"/>
      <c r="NTU117" s="390"/>
      <c r="NTV117" s="391"/>
      <c r="NTW117" s="392"/>
      <c r="NTX117" s="393"/>
      <c r="NTY117" s="394"/>
      <c r="NTZ117" s="395"/>
      <c r="NUA117" s="389"/>
      <c r="NUB117" s="390"/>
      <c r="NUC117" s="391"/>
      <c r="NUD117" s="392"/>
      <c r="NUE117" s="393"/>
      <c r="NUF117" s="394"/>
      <c r="NUG117" s="395"/>
      <c r="NUH117" s="389"/>
      <c r="NUI117" s="390"/>
      <c r="NUJ117" s="391"/>
      <c r="NUK117" s="392"/>
      <c r="NUL117" s="393"/>
      <c r="NUM117" s="394"/>
      <c r="NUN117" s="395"/>
      <c r="NUO117" s="389"/>
      <c r="NUP117" s="390"/>
      <c r="NUQ117" s="391"/>
      <c r="NUR117" s="392"/>
      <c r="NUS117" s="393"/>
      <c r="NUT117" s="394"/>
      <c r="NUU117" s="395"/>
      <c r="NUV117" s="389"/>
      <c r="NUW117" s="390"/>
      <c r="NUX117" s="391"/>
      <c r="NUY117" s="392"/>
      <c r="NUZ117" s="393"/>
      <c r="NVA117" s="394"/>
      <c r="NVB117" s="395"/>
      <c r="NVC117" s="389"/>
      <c r="NVD117" s="390"/>
      <c r="NVE117" s="391"/>
      <c r="NVF117" s="392"/>
      <c r="NVG117" s="393"/>
      <c r="NVH117" s="394"/>
      <c r="NVI117" s="395"/>
      <c r="NVJ117" s="389"/>
      <c r="NVK117" s="390"/>
      <c r="NVL117" s="391"/>
      <c r="NVM117" s="392"/>
      <c r="NVN117" s="393"/>
      <c r="NVO117" s="394"/>
      <c r="NVP117" s="395"/>
      <c r="NVQ117" s="389"/>
      <c r="NVR117" s="390"/>
      <c r="NVS117" s="391"/>
      <c r="NVT117" s="392"/>
      <c r="NVU117" s="393"/>
      <c r="NVV117" s="394"/>
      <c r="NVW117" s="395"/>
      <c r="NVX117" s="389"/>
      <c r="NVY117" s="390"/>
      <c r="NVZ117" s="391"/>
      <c r="NWA117" s="392"/>
      <c r="NWB117" s="393"/>
      <c r="NWC117" s="394"/>
      <c r="NWD117" s="395"/>
      <c r="NWE117" s="389"/>
      <c r="NWF117" s="390"/>
      <c r="NWG117" s="391"/>
      <c r="NWH117" s="392"/>
      <c r="NWI117" s="393"/>
      <c r="NWJ117" s="394"/>
      <c r="NWK117" s="395"/>
      <c r="NWL117" s="389"/>
      <c r="NWM117" s="390"/>
      <c r="NWN117" s="391"/>
      <c r="NWO117" s="392"/>
      <c r="NWP117" s="393"/>
      <c r="NWQ117" s="394"/>
      <c r="NWR117" s="395"/>
      <c r="NWS117" s="389"/>
      <c r="NWT117" s="390"/>
      <c r="NWU117" s="391"/>
      <c r="NWV117" s="392"/>
      <c r="NWW117" s="393"/>
      <c r="NWX117" s="394"/>
      <c r="NWY117" s="395"/>
      <c r="NWZ117" s="389"/>
      <c r="NXA117" s="390"/>
      <c r="NXB117" s="391"/>
      <c r="NXC117" s="392"/>
      <c r="NXD117" s="393"/>
      <c r="NXE117" s="394"/>
      <c r="NXF117" s="395"/>
      <c r="NXG117" s="389"/>
      <c r="NXH117" s="390"/>
      <c r="NXI117" s="391"/>
      <c r="NXJ117" s="392"/>
      <c r="NXK117" s="393"/>
      <c r="NXL117" s="394"/>
      <c r="NXM117" s="395"/>
      <c r="NXN117" s="389"/>
      <c r="NXO117" s="390"/>
      <c r="NXP117" s="391"/>
      <c r="NXQ117" s="392"/>
      <c r="NXR117" s="393"/>
      <c r="NXS117" s="394"/>
      <c r="NXT117" s="395"/>
      <c r="NXU117" s="389"/>
      <c r="NXV117" s="390"/>
      <c r="NXW117" s="391"/>
      <c r="NXX117" s="392"/>
      <c r="NXY117" s="393"/>
      <c r="NXZ117" s="394"/>
      <c r="NYA117" s="395"/>
      <c r="NYB117" s="389"/>
      <c r="NYC117" s="390"/>
      <c r="NYD117" s="391"/>
      <c r="NYE117" s="392"/>
      <c r="NYF117" s="393"/>
      <c r="NYG117" s="394"/>
      <c r="NYH117" s="395"/>
      <c r="NYI117" s="389"/>
      <c r="NYJ117" s="390"/>
      <c r="NYK117" s="391"/>
      <c r="NYL117" s="392"/>
      <c r="NYM117" s="393"/>
      <c r="NYN117" s="394"/>
      <c r="NYO117" s="395"/>
      <c r="NYP117" s="389"/>
      <c r="NYQ117" s="390"/>
      <c r="NYR117" s="391"/>
      <c r="NYS117" s="392"/>
      <c r="NYT117" s="393"/>
      <c r="NYU117" s="394"/>
      <c r="NYV117" s="395"/>
      <c r="NYW117" s="389"/>
      <c r="NYX117" s="390"/>
      <c r="NYY117" s="391"/>
      <c r="NYZ117" s="392"/>
      <c r="NZA117" s="393"/>
      <c r="NZB117" s="394"/>
      <c r="NZC117" s="395"/>
      <c r="NZD117" s="389"/>
      <c r="NZE117" s="390"/>
      <c r="NZF117" s="391"/>
      <c r="NZG117" s="392"/>
      <c r="NZH117" s="393"/>
      <c r="NZI117" s="394"/>
      <c r="NZJ117" s="395"/>
      <c r="NZK117" s="389"/>
      <c r="NZL117" s="390"/>
      <c r="NZM117" s="391"/>
      <c r="NZN117" s="392"/>
      <c r="NZO117" s="393"/>
      <c r="NZP117" s="394"/>
      <c r="NZQ117" s="395"/>
      <c r="NZR117" s="389"/>
      <c r="NZS117" s="390"/>
      <c r="NZT117" s="391"/>
      <c r="NZU117" s="392"/>
      <c r="NZV117" s="393"/>
      <c r="NZW117" s="394"/>
      <c r="NZX117" s="395"/>
      <c r="NZY117" s="389"/>
      <c r="NZZ117" s="390"/>
      <c r="OAA117" s="391"/>
      <c r="OAB117" s="392"/>
      <c r="OAC117" s="393"/>
      <c r="OAD117" s="394"/>
      <c r="OAE117" s="395"/>
      <c r="OAF117" s="389"/>
      <c r="OAG117" s="390"/>
      <c r="OAH117" s="391"/>
      <c r="OAI117" s="392"/>
      <c r="OAJ117" s="393"/>
      <c r="OAK117" s="394"/>
      <c r="OAL117" s="395"/>
      <c r="OAM117" s="389"/>
      <c r="OAN117" s="390"/>
      <c r="OAO117" s="391"/>
      <c r="OAP117" s="392"/>
      <c r="OAQ117" s="393"/>
      <c r="OAR117" s="394"/>
      <c r="OAS117" s="395"/>
      <c r="OAT117" s="389"/>
      <c r="OAU117" s="390"/>
      <c r="OAV117" s="391"/>
      <c r="OAW117" s="392"/>
      <c r="OAX117" s="393"/>
      <c r="OAY117" s="394"/>
      <c r="OAZ117" s="395"/>
      <c r="OBA117" s="389"/>
      <c r="OBB117" s="390"/>
      <c r="OBC117" s="391"/>
      <c r="OBD117" s="392"/>
      <c r="OBE117" s="393"/>
      <c r="OBF117" s="394"/>
      <c r="OBG117" s="395"/>
      <c r="OBH117" s="389"/>
      <c r="OBI117" s="390"/>
      <c r="OBJ117" s="391"/>
      <c r="OBK117" s="392"/>
      <c r="OBL117" s="393"/>
      <c r="OBM117" s="394"/>
      <c r="OBN117" s="395"/>
      <c r="OBO117" s="389"/>
      <c r="OBP117" s="390"/>
      <c r="OBQ117" s="391"/>
      <c r="OBR117" s="392"/>
      <c r="OBS117" s="393"/>
      <c r="OBT117" s="394"/>
      <c r="OBU117" s="395"/>
      <c r="OBV117" s="389"/>
      <c r="OBW117" s="390"/>
      <c r="OBX117" s="391"/>
      <c r="OBY117" s="392"/>
      <c r="OBZ117" s="393"/>
      <c r="OCA117" s="394"/>
      <c r="OCB117" s="395"/>
      <c r="OCC117" s="389"/>
      <c r="OCD117" s="390"/>
      <c r="OCE117" s="391"/>
      <c r="OCF117" s="392"/>
      <c r="OCG117" s="393"/>
      <c r="OCH117" s="394"/>
      <c r="OCI117" s="395"/>
      <c r="OCJ117" s="389"/>
      <c r="OCK117" s="390"/>
      <c r="OCL117" s="391"/>
      <c r="OCM117" s="392"/>
      <c r="OCN117" s="393"/>
      <c r="OCO117" s="394"/>
      <c r="OCP117" s="395"/>
      <c r="OCQ117" s="389"/>
      <c r="OCR117" s="390"/>
      <c r="OCS117" s="391"/>
      <c r="OCT117" s="392"/>
      <c r="OCU117" s="393"/>
      <c r="OCV117" s="394"/>
      <c r="OCW117" s="395"/>
      <c r="OCX117" s="389"/>
      <c r="OCY117" s="390"/>
      <c r="OCZ117" s="391"/>
      <c r="ODA117" s="392"/>
      <c r="ODB117" s="393"/>
      <c r="ODC117" s="394"/>
      <c r="ODD117" s="395"/>
      <c r="ODE117" s="389"/>
      <c r="ODF117" s="390"/>
      <c r="ODG117" s="391"/>
      <c r="ODH117" s="392"/>
      <c r="ODI117" s="393"/>
      <c r="ODJ117" s="394"/>
      <c r="ODK117" s="395"/>
      <c r="ODL117" s="389"/>
      <c r="ODM117" s="390"/>
      <c r="ODN117" s="391"/>
      <c r="ODO117" s="392"/>
      <c r="ODP117" s="393"/>
      <c r="ODQ117" s="394"/>
      <c r="ODR117" s="395"/>
      <c r="ODS117" s="389"/>
      <c r="ODT117" s="390"/>
      <c r="ODU117" s="391"/>
      <c r="ODV117" s="392"/>
      <c r="ODW117" s="393"/>
      <c r="ODX117" s="394"/>
      <c r="ODY117" s="395"/>
      <c r="ODZ117" s="389"/>
      <c r="OEA117" s="390"/>
      <c r="OEB117" s="391"/>
      <c r="OEC117" s="392"/>
      <c r="OED117" s="393"/>
      <c r="OEE117" s="394"/>
      <c r="OEF117" s="395"/>
      <c r="OEG117" s="389"/>
      <c r="OEH117" s="390"/>
      <c r="OEI117" s="391"/>
      <c r="OEJ117" s="392"/>
      <c r="OEK117" s="393"/>
      <c r="OEL117" s="394"/>
      <c r="OEM117" s="395"/>
      <c r="OEN117" s="389"/>
      <c r="OEO117" s="390"/>
      <c r="OEP117" s="391"/>
      <c r="OEQ117" s="392"/>
      <c r="OER117" s="393"/>
      <c r="OES117" s="394"/>
      <c r="OET117" s="395"/>
      <c r="OEU117" s="389"/>
      <c r="OEV117" s="390"/>
      <c r="OEW117" s="391"/>
      <c r="OEX117" s="392"/>
      <c r="OEY117" s="393"/>
      <c r="OEZ117" s="394"/>
      <c r="OFA117" s="395"/>
      <c r="OFB117" s="389"/>
      <c r="OFC117" s="390"/>
      <c r="OFD117" s="391"/>
      <c r="OFE117" s="392"/>
      <c r="OFF117" s="393"/>
      <c r="OFG117" s="394"/>
      <c r="OFH117" s="395"/>
      <c r="OFI117" s="389"/>
      <c r="OFJ117" s="390"/>
      <c r="OFK117" s="391"/>
      <c r="OFL117" s="392"/>
      <c r="OFM117" s="393"/>
      <c r="OFN117" s="394"/>
      <c r="OFO117" s="395"/>
      <c r="OFP117" s="389"/>
      <c r="OFQ117" s="390"/>
      <c r="OFR117" s="391"/>
      <c r="OFS117" s="392"/>
      <c r="OFT117" s="393"/>
      <c r="OFU117" s="394"/>
      <c r="OFV117" s="395"/>
      <c r="OFW117" s="389"/>
      <c r="OFX117" s="390"/>
      <c r="OFY117" s="391"/>
      <c r="OFZ117" s="392"/>
      <c r="OGA117" s="393"/>
      <c r="OGB117" s="394"/>
      <c r="OGC117" s="395"/>
      <c r="OGD117" s="389"/>
      <c r="OGE117" s="390"/>
      <c r="OGF117" s="391"/>
      <c r="OGG117" s="392"/>
      <c r="OGH117" s="393"/>
      <c r="OGI117" s="394"/>
      <c r="OGJ117" s="395"/>
      <c r="OGK117" s="389"/>
      <c r="OGL117" s="390"/>
      <c r="OGM117" s="391"/>
      <c r="OGN117" s="392"/>
      <c r="OGO117" s="393"/>
      <c r="OGP117" s="394"/>
      <c r="OGQ117" s="395"/>
      <c r="OGR117" s="389"/>
      <c r="OGS117" s="390"/>
      <c r="OGT117" s="391"/>
      <c r="OGU117" s="392"/>
      <c r="OGV117" s="393"/>
      <c r="OGW117" s="394"/>
      <c r="OGX117" s="395"/>
      <c r="OGY117" s="389"/>
      <c r="OGZ117" s="390"/>
      <c r="OHA117" s="391"/>
      <c r="OHB117" s="392"/>
      <c r="OHC117" s="393"/>
      <c r="OHD117" s="394"/>
      <c r="OHE117" s="395"/>
      <c r="OHF117" s="389"/>
      <c r="OHG117" s="390"/>
      <c r="OHH117" s="391"/>
      <c r="OHI117" s="392"/>
      <c r="OHJ117" s="393"/>
      <c r="OHK117" s="394"/>
      <c r="OHL117" s="395"/>
      <c r="OHM117" s="389"/>
      <c r="OHN117" s="390"/>
      <c r="OHO117" s="391"/>
      <c r="OHP117" s="392"/>
      <c r="OHQ117" s="393"/>
      <c r="OHR117" s="394"/>
      <c r="OHS117" s="395"/>
      <c r="OHT117" s="389"/>
      <c r="OHU117" s="390"/>
      <c r="OHV117" s="391"/>
      <c r="OHW117" s="392"/>
      <c r="OHX117" s="393"/>
      <c r="OHY117" s="394"/>
      <c r="OHZ117" s="395"/>
      <c r="OIA117" s="389"/>
      <c r="OIB117" s="390"/>
      <c r="OIC117" s="391"/>
      <c r="OID117" s="392"/>
      <c r="OIE117" s="393"/>
      <c r="OIF117" s="394"/>
      <c r="OIG117" s="395"/>
      <c r="OIH117" s="389"/>
      <c r="OII117" s="390"/>
      <c r="OIJ117" s="391"/>
      <c r="OIK117" s="392"/>
      <c r="OIL117" s="393"/>
      <c r="OIM117" s="394"/>
      <c r="OIN117" s="395"/>
      <c r="OIO117" s="389"/>
      <c r="OIP117" s="390"/>
      <c r="OIQ117" s="391"/>
      <c r="OIR117" s="392"/>
      <c r="OIS117" s="393"/>
      <c r="OIT117" s="394"/>
      <c r="OIU117" s="395"/>
      <c r="OIV117" s="389"/>
      <c r="OIW117" s="390"/>
      <c r="OIX117" s="391"/>
      <c r="OIY117" s="392"/>
      <c r="OIZ117" s="393"/>
      <c r="OJA117" s="394"/>
      <c r="OJB117" s="395"/>
      <c r="OJC117" s="389"/>
      <c r="OJD117" s="390"/>
      <c r="OJE117" s="391"/>
      <c r="OJF117" s="392"/>
      <c r="OJG117" s="393"/>
      <c r="OJH117" s="394"/>
      <c r="OJI117" s="395"/>
      <c r="OJJ117" s="389"/>
      <c r="OJK117" s="390"/>
      <c r="OJL117" s="391"/>
      <c r="OJM117" s="392"/>
      <c r="OJN117" s="393"/>
      <c r="OJO117" s="394"/>
      <c r="OJP117" s="395"/>
      <c r="OJQ117" s="389"/>
      <c r="OJR117" s="390"/>
      <c r="OJS117" s="391"/>
      <c r="OJT117" s="392"/>
      <c r="OJU117" s="393"/>
      <c r="OJV117" s="394"/>
      <c r="OJW117" s="395"/>
      <c r="OJX117" s="389"/>
      <c r="OJY117" s="390"/>
      <c r="OJZ117" s="391"/>
      <c r="OKA117" s="392"/>
      <c r="OKB117" s="393"/>
      <c r="OKC117" s="394"/>
      <c r="OKD117" s="395"/>
      <c r="OKE117" s="389"/>
      <c r="OKF117" s="390"/>
      <c r="OKG117" s="391"/>
      <c r="OKH117" s="392"/>
      <c r="OKI117" s="393"/>
      <c r="OKJ117" s="394"/>
      <c r="OKK117" s="395"/>
      <c r="OKL117" s="389"/>
      <c r="OKM117" s="390"/>
      <c r="OKN117" s="391"/>
      <c r="OKO117" s="392"/>
      <c r="OKP117" s="393"/>
      <c r="OKQ117" s="394"/>
      <c r="OKR117" s="395"/>
      <c r="OKS117" s="389"/>
      <c r="OKT117" s="390"/>
      <c r="OKU117" s="391"/>
      <c r="OKV117" s="392"/>
      <c r="OKW117" s="393"/>
      <c r="OKX117" s="394"/>
      <c r="OKY117" s="395"/>
      <c r="OKZ117" s="389"/>
      <c r="OLA117" s="390"/>
      <c r="OLB117" s="391"/>
      <c r="OLC117" s="392"/>
      <c r="OLD117" s="393"/>
      <c r="OLE117" s="394"/>
      <c r="OLF117" s="395"/>
      <c r="OLG117" s="389"/>
      <c r="OLH117" s="390"/>
      <c r="OLI117" s="391"/>
      <c r="OLJ117" s="392"/>
      <c r="OLK117" s="393"/>
      <c r="OLL117" s="394"/>
      <c r="OLM117" s="395"/>
      <c r="OLN117" s="389"/>
      <c r="OLO117" s="390"/>
      <c r="OLP117" s="391"/>
      <c r="OLQ117" s="392"/>
      <c r="OLR117" s="393"/>
      <c r="OLS117" s="394"/>
      <c r="OLT117" s="395"/>
      <c r="OLU117" s="389"/>
      <c r="OLV117" s="390"/>
      <c r="OLW117" s="391"/>
      <c r="OLX117" s="392"/>
      <c r="OLY117" s="393"/>
      <c r="OLZ117" s="394"/>
      <c r="OMA117" s="395"/>
      <c r="OMB117" s="389"/>
      <c r="OMC117" s="390"/>
      <c r="OMD117" s="391"/>
      <c r="OME117" s="392"/>
      <c r="OMF117" s="393"/>
      <c r="OMG117" s="394"/>
      <c r="OMH117" s="395"/>
      <c r="OMI117" s="389"/>
      <c r="OMJ117" s="390"/>
      <c r="OMK117" s="391"/>
      <c r="OML117" s="392"/>
      <c r="OMM117" s="393"/>
      <c r="OMN117" s="394"/>
      <c r="OMO117" s="395"/>
      <c r="OMP117" s="389"/>
      <c r="OMQ117" s="390"/>
      <c r="OMR117" s="391"/>
      <c r="OMS117" s="392"/>
      <c r="OMT117" s="393"/>
      <c r="OMU117" s="394"/>
      <c r="OMV117" s="395"/>
      <c r="OMW117" s="389"/>
      <c r="OMX117" s="390"/>
      <c r="OMY117" s="391"/>
      <c r="OMZ117" s="392"/>
      <c r="ONA117" s="393"/>
      <c r="ONB117" s="394"/>
      <c r="ONC117" s="395"/>
      <c r="OND117" s="389"/>
      <c r="ONE117" s="390"/>
      <c r="ONF117" s="391"/>
      <c r="ONG117" s="392"/>
      <c r="ONH117" s="393"/>
      <c r="ONI117" s="394"/>
      <c r="ONJ117" s="395"/>
      <c r="ONK117" s="389"/>
      <c r="ONL117" s="390"/>
      <c r="ONM117" s="391"/>
      <c r="ONN117" s="392"/>
      <c r="ONO117" s="393"/>
      <c r="ONP117" s="394"/>
      <c r="ONQ117" s="395"/>
      <c r="ONR117" s="389"/>
      <c r="ONS117" s="390"/>
      <c r="ONT117" s="391"/>
      <c r="ONU117" s="392"/>
      <c r="ONV117" s="393"/>
      <c r="ONW117" s="394"/>
      <c r="ONX117" s="395"/>
      <c r="ONY117" s="389"/>
      <c r="ONZ117" s="390"/>
      <c r="OOA117" s="391"/>
      <c r="OOB117" s="392"/>
      <c r="OOC117" s="393"/>
      <c r="OOD117" s="394"/>
      <c r="OOE117" s="395"/>
      <c r="OOF117" s="389"/>
      <c r="OOG117" s="390"/>
      <c r="OOH117" s="391"/>
      <c r="OOI117" s="392"/>
      <c r="OOJ117" s="393"/>
      <c r="OOK117" s="394"/>
      <c r="OOL117" s="395"/>
      <c r="OOM117" s="389"/>
      <c r="OON117" s="390"/>
      <c r="OOO117" s="391"/>
      <c r="OOP117" s="392"/>
      <c r="OOQ117" s="393"/>
      <c r="OOR117" s="394"/>
      <c r="OOS117" s="395"/>
      <c r="OOT117" s="389"/>
      <c r="OOU117" s="390"/>
      <c r="OOV117" s="391"/>
      <c r="OOW117" s="392"/>
      <c r="OOX117" s="393"/>
      <c r="OOY117" s="394"/>
      <c r="OOZ117" s="395"/>
      <c r="OPA117" s="389"/>
      <c r="OPB117" s="390"/>
      <c r="OPC117" s="391"/>
      <c r="OPD117" s="392"/>
      <c r="OPE117" s="393"/>
      <c r="OPF117" s="394"/>
      <c r="OPG117" s="395"/>
      <c r="OPH117" s="389"/>
      <c r="OPI117" s="390"/>
      <c r="OPJ117" s="391"/>
      <c r="OPK117" s="392"/>
      <c r="OPL117" s="393"/>
      <c r="OPM117" s="394"/>
      <c r="OPN117" s="395"/>
      <c r="OPO117" s="389"/>
      <c r="OPP117" s="390"/>
      <c r="OPQ117" s="391"/>
      <c r="OPR117" s="392"/>
      <c r="OPS117" s="393"/>
      <c r="OPT117" s="394"/>
      <c r="OPU117" s="395"/>
      <c r="OPV117" s="389"/>
      <c r="OPW117" s="390"/>
      <c r="OPX117" s="391"/>
      <c r="OPY117" s="392"/>
      <c r="OPZ117" s="393"/>
      <c r="OQA117" s="394"/>
      <c r="OQB117" s="395"/>
      <c r="OQC117" s="389"/>
      <c r="OQD117" s="390"/>
      <c r="OQE117" s="391"/>
      <c r="OQF117" s="392"/>
      <c r="OQG117" s="393"/>
      <c r="OQH117" s="394"/>
      <c r="OQI117" s="395"/>
      <c r="OQJ117" s="389"/>
      <c r="OQK117" s="390"/>
      <c r="OQL117" s="391"/>
      <c r="OQM117" s="392"/>
      <c r="OQN117" s="393"/>
      <c r="OQO117" s="394"/>
      <c r="OQP117" s="395"/>
      <c r="OQQ117" s="389"/>
      <c r="OQR117" s="390"/>
      <c r="OQS117" s="391"/>
      <c r="OQT117" s="392"/>
      <c r="OQU117" s="393"/>
      <c r="OQV117" s="394"/>
      <c r="OQW117" s="395"/>
      <c r="OQX117" s="389"/>
      <c r="OQY117" s="390"/>
      <c r="OQZ117" s="391"/>
      <c r="ORA117" s="392"/>
      <c r="ORB117" s="393"/>
      <c r="ORC117" s="394"/>
      <c r="ORD117" s="395"/>
      <c r="ORE117" s="389"/>
      <c r="ORF117" s="390"/>
      <c r="ORG117" s="391"/>
      <c r="ORH117" s="392"/>
      <c r="ORI117" s="393"/>
      <c r="ORJ117" s="394"/>
      <c r="ORK117" s="395"/>
      <c r="ORL117" s="389"/>
      <c r="ORM117" s="390"/>
      <c r="ORN117" s="391"/>
      <c r="ORO117" s="392"/>
      <c r="ORP117" s="393"/>
      <c r="ORQ117" s="394"/>
      <c r="ORR117" s="395"/>
      <c r="ORS117" s="389"/>
      <c r="ORT117" s="390"/>
      <c r="ORU117" s="391"/>
      <c r="ORV117" s="392"/>
      <c r="ORW117" s="393"/>
      <c r="ORX117" s="394"/>
      <c r="ORY117" s="395"/>
      <c r="ORZ117" s="389"/>
      <c r="OSA117" s="390"/>
      <c r="OSB117" s="391"/>
      <c r="OSC117" s="392"/>
      <c r="OSD117" s="393"/>
      <c r="OSE117" s="394"/>
      <c r="OSF117" s="395"/>
      <c r="OSG117" s="389"/>
      <c r="OSH117" s="390"/>
      <c r="OSI117" s="391"/>
      <c r="OSJ117" s="392"/>
      <c r="OSK117" s="393"/>
      <c r="OSL117" s="394"/>
      <c r="OSM117" s="395"/>
      <c r="OSN117" s="389"/>
      <c r="OSO117" s="390"/>
      <c r="OSP117" s="391"/>
      <c r="OSQ117" s="392"/>
      <c r="OSR117" s="393"/>
      <c r="OSS117" s="394"/>
      <c r="OST117" s="395"/>
      <c r="OSU117" s="389"/>
      <c r="OSV117" s="390"/>
      <c r="OSW117" s="391"/>
      <c r="OSX117" s="392"/>
      <c r="OSY117" s="393"/>
      <c r="OSZ117" s="394"/>
      <c r="OTA117" s="395"/>
      <c r="OTB117" s="389"/>
      <c r="OTC117" s="390"/>
      <c r="OTD117" s="391"/>
      <c r="OTE117" s="392"/>
      <c r="OTF117" s="393"/>
      <c r="OTG117" s="394"/>
      <c r="OTH117" s="395"/>
      <c r="OTI117" s="389"/>
      <c r="OTJ117" s="390"/>
      <c r="OTK117" s="391"/>
      <c r="OTL117" s="392"/>
      <c r="OTM117" s="393"/>
      <c r="OTN117" s="394"/>
      <c r="OTO117" s="395"/>
      <c r="OTP117" s="389"/>
      <c r="OTQ117" s="390"/>
      <c r="OTR117" s="391"/>
      <c r="OTS117" s="392"/>
      <c r="OTT117" s="393"/>
      <c r="OTU117" s="394"/>
      <c r="OTV117" s="395"/>
      <c r="OTW117" s="389"/>
      <c r="OTX117" s="390"/>
      <c r="OTY117" s="391"/>
      <c r="OTZ117" s="392"/>
      <c r="OUA117" s="393"/>
      <c r="OUB117" s="394"/>
      <c r="OUC117" s="395"/>
      <c r="OUD117" s="389"/>
      <c r="OUE117" s="390"/>
      <c r="OUF117" s="391"/>
      <c r="OUG117" s="392"/>
      <c r="OUH117" s="393"/>
      <c r="OUI117" s="394"/>
      <c r="OUJ117" s="395"/>
      <c r="OUK117" s="389"/>
      <c r="OUL117" s="390"/>
      <c r="OUM117" s="391"/>
      <c r="OUN117" s="392"/>
      <c r="OUO117" s="393"/>
      <c r="OUP117" s="394"/>
      <c r="OUQ117" s="395"/>
      <c r="OUR117" s="389"/>
      <c r="OUS117" s="390"/>
      <c r="OUT117" s="391"/>
      <c r="OUU117" s="392"/>
      <c r="OUV117" s="393"/>
      <c r="OUW117" s="394"/>
      <c r="OUX117" s="395"/>
      <c r="OUY117" s="389"/>
      <c r="OUZ117" s="390"/>
      <c r="OVA117" s="391"/>
      <c r="OVB117" s="392"/>
      <c r="OVC117" s="393"/>
      <c r="OVD117" s="394"/>
      <c r="OVE117" s="395"/>
      <c r="OVF117" s="389"/>
      <c r="OVG117" s="390"/>
      <c r="OVH117" s="391"/>
      <c r="OVI117" s="392"/>
      <c r="OVJ117" s="393"/>
      <c r="OVK117" s="394"/>
      <c r="OVL117" s="395"/>
      <c r="OVM117" s="389"/>
      <c r="OVN117" s="390"/>
      <c r="OVO117" s="391"/>
      <c r="OVP117" s="392"/>
      <c r="OVQ117" s="393"/>
      <c r="OVR117" s="394"/>
      <c r="OVS117" s="395"/>
      <c r="OVT117" s="389"/>
      <c r="OVU117" s="390"/>
      <c r="OVV117" s="391"/>
      <c r="OVW117" s="392"/>
      <c r="OVX117" s="393"/>
      <c r="OVY117" s="394"/>
      <c r="OVZ117" s="395"/>
      <c r="OWA117" s="389"/>
      <c r="OWB117" s="390"/>
      <c r="OWC117" s="391"/>
      <c r="OWD117" s="392"/>
      <c r="OWE117" s="393"/>
      <c r="OWF117" s="394"/>
      <c r="OWG117" s="395"/>
      <c r="OWH117" s="389"/>
      <c r="OWI117" s="390"/>
      <c r="OWJ117" s="391"/>
      <c r="OWK117" s="392"/>
      <c r="OWL117" s="393"/>
      <c r="OWM117" s="394"/>
      <c r="OWN117" s="395"/>
      <c r="OWO117" s="389"/>
      <c r="OWP117" s="390"/>
      <c r="OWQ117" s="391"/>
      <c r="OWR117" s="392"/>
      <c r="OWS117" s="393"/>
      <c r="OWT117" s="394"/>
      <c r="OWU117" s="395"/>
      <c r="OWV117" s="389"/>
      <c r="OWW117" s="390"/>
      <c r="OWX117" s="391"/>
      <c r="OWY117" s="392"/>
      <c r="OWZ117" s="393"/>
      <c r="OXA117" s="394"/>
      <c r="OXB117" s="395"/>
      <c r="OXC117" s="389"/>
      <c r="OXD117" s="390"/>
      <c r="OXE117" s="391"/>
      <c r="OXF117" s="392"/>
      <c r="OXG117" s="393"/>
      <c r="OXH117" s="394"/>
      <c r="OXI117" s="395"/>
      <c r="OXJ117" s="389"/>
      <c r="OXK117" s="390"/>
      <c r="OXL117" s="391"/>
      <c r="OXM117" s="392"/>
      <c r="OXN117" s="393"/>
      <c r="OXO117" s="394"/>
      <c r="OXP117" s="395"/>
      <c r="OXQ117" s="389"/>
      <c r="OXR117" s="390"/>
      <c r="OXS117" s="391"/>
      <c r="OXT117" s="392"/>
      <c r="OXU117" s="393"/>
      <c r="OXV117" s="394"/>
      <c r="OXW117" s="395"/>
      <c r="OXX117" s="389"/>
      <c r="OXY117" s="390"/>
      <c r="OXZ117" s="391"/>
      <c r="OYA117" s="392"/>
      <c r="OYB117" s="393"/>
      <c r="OYC117" s="394"/>
      <c r="OYD117" s="395"/>
      <c r="OYE117" s="389"/>
      <c r="OYF117" s="390"/>
      <c r="OYG117" s="391"/>
      <c r="OYH117" s="392"/>
      <c r="OYI117" s="393"/>
      <c r="OYJ117" s="394"/>
      <c r="OYK117" s="395"/>
      <c r="OYL117" s="389"/>
      <c r="OYM117" s="390"/>
      <c r="OYN117" s="391"/>
      <c r="OYO117" s="392"/>
      <c r="OYP117" s="393"/>
      <c r="OYQ117" s="394"/>
      <c r="OYR117" s="395"/>
      <c r="OYS117" s="389"/>
      <c r="OYT117" s="390"/>
      <c r="OYU117" s="391"/>
      <c r="OYV117" s="392"/>
      <c r="OYW117" s="393"/>
      <c r="OYX117" s="394"/>
      <c r="OYY117" s="395"/>
      <c r="OYZ117" s="389"/>
      <c r="OZA117" s="390"/>
      <c r="OZB117" s="391"/>
      <c r="OZC117" s="392"/>
      <c r="OZD117" s="393"/>
      <c r="OZE117" s="394"/>
      <c r="OZF117" s="395"/>
      <c r="OZG117" s="389"/>
      <c r="OZH117" s="390"/>
      <c r="OZI117" s="391"/>
      <c r="OZJ117" s="392"/>
      <c r="OZK117" s="393"/>
      <c r="OZL117" s="394"/>
      <c r="OZM117" s="395"/>
      <c r="OZN117" s="389"/>
      <c r="OZO117" s="390"/>
      <c r="OZP117" s="391"/>
      <c r="OZQ117" s="392"/>
      <c r="OZR117" s="393"/>
      <c r="OZS117" s="394"/>
      <c r="OZT117" s="395"/>
      <c r="OZU117" s="389"/>
      <c r="OZV117" s="390"/>
      <c r="OZW117" s="391"/>
      <c r="OZX117" s="392"/>
      <c r="OZY117" s="393"/>
      <c r="OZZ117" s="394"/>
      <c r="PAA117" s="395"/>
      <c r="PAB117" s="389"/>
      <c r="PAC117" s="390"/>
      <c r="PAD117" s="391"/>
      <c r="PAE117" s="392"/>
      <c r="PAF117" s="393"/>
      <c r="PAG117" s="394"/>
      <c r="PAH117" s="395"/>
      <c r="PAI117" s="389"/>
      <c r="PAJ117" s="390"/>
      <c r="PAK117" s="391"/>
      <c r="PAL117" s="392"/>
      <c r="PAM117" s="393"/>
      <c r="PAN117" s="394"/>
      <c r="PAO117" s="395"/>
      <c r="PAP117" s="389"/>
      <c r="PAQ117" s="390"/>
      <c r="PAR117" s="391"/>
      <c r="PAS117" s="392"/>
      <c r="PAT117" s="393"/>
      <c r="PAU117" s="394"/>
      <c r="PAV117" s="395"/>
      <c r="PAW117" s="389"/>
      <c r="PAX117" s="390"/>
      <c r="PAY117" s="391"/>
      <c r="PAZ117" s="392"/>
      <c r="PBA117" s="393"/>
      <c r="PBB117" s="394"/>
      <c r="PBC117" s="395"/>
      <c r="PBD117" s="389"/>
      <c r="PBE117" s="390"/>
      <c r="PBF117" s="391"/>
      <c r="PBG117" s="392"/>
      <c r="PBH117" s="393"/>
      <c r="PBI117" s="394"/>
      <c r="PBJ117" s="395"/>
      <c r="PBK117" s="389"/>
      <c r="PBL117" s="390"/>
      <c r="PBM117" s="391"/>
      <c r="PBN117" s="392"/>
      <c r="PBO117" s="393"/>
      <c r="PBP117" s="394"/>
      <c r="PBQ117" s="395"/>
      <c r="PBR117" s="389"/>
      <c r="PBS117" s="390"/>
      <c r="PBT117" s="391"/>
      <c r="PBU117" s="392"/>
      <c r="PBV117" s="393"/>
      <c r="PBW117" s="394"/>
      <c r="PBX117" s="395"/>
      <c r="PBY117" s="389"/>
      <c r="PBZ117" s="390"/>
      <c r="PCA117" s="391"/>
      <c r="PCB117" s="392"/>
      <c r="PCC117" s="393"/>
      <c r="PCD117" s="394"/>
      <c r="PCE117" s="395"/>
      <c r="PCF117" s="389"/>
      <c r="PCG117" s="390"/>
      <c r="PCH117" s="391"/>
      <c r="PCI117" s="392"/>
      <c r="PCJ117" s="393"/>
      <c r="PCK117" s="394"/>
      <c r="PCL117" s="395"/>
      <c r="PCM117" s="389"/>
      <c r="PCN117" s="390"/>
      <c r="PCO117" s="391"/>
      <c r="PCP117" s="392"/>
      <c r="PCQ117" s="393"/>
      <c r="PCR117" s="394"/>
      <c r="PCS117" s="395"/>
      <c r="PCT117" s="389"/>
      <c r="PCU117" s="390"/>
      <c r="PCV117" s="391"/>
      <c r="PCW117" s="392"/>
      <c r="PCX117" s="393"/>
      <c r="PCY117" s="394"/>
      <c r="PCZ117" s="395"/>
      <c r="PDA117" s="389"/>
      <c r="PDB117" s="390"/>
      <c r="PDC117" s="391"/>
      <c r="PDD117" s="392"/>
      <c r="PDE117" s="393"/>
      <c r="PDF117" s="394"/>
      <c r="PDG117" s="395"/>
      <c r="PDH117" s="389"/>
      <c r="PDI117" s="390"/>
      <c r="PDJ117" s="391"/>
      <c r="PDK117" s="392"/>
      <c r="PDL117" s="393"/>
      <c r="PDM117" s="394"/>
      <c r="PDN117" s="395"/>
      <c r="PDO117" s="389"/>
      <c r="PDP117" s="390"/>
      <c r="PDQ117" s="391"/>
      <c r="PDR117" s="392"/>
      <c r="PDS117" s="393"/>
      <c r="PDT117" s="394"/>
      <c r="PDU117" s="395"/>
      <c r="PDV117" s="389"/>
      <c r="PDW117" s="390"/>
      <c r="PDX117" s="391"/>
      <c r="PDY117" s="392"/>
      <c r="PDZ117" s="393"/>
      <c r="PEA117" s="394"/>
      <c r="PEB117" s="395"/>
      <c r="PEC117" s="389"/>
      <c r="PED117" s="390"/>
      <c r="PEE117" s="391"/>
      <c r="PEF117" s="392"/>
      <c r="PEG117" s="393"/>
      <c r="PEH117" s="394"/>
      <c r="PEI117" s="395"/>
      <c r="PEJ117" s="389"/>
      <c r="PEK117" s="390"/>
      <c r="PEL117" s="391"/>
      <c r="PEM117" s="392"/>
      <c r="PEN117" s="393"/>
      <c r="PEO117" s="394"/>
      <c r="PEP117" s="395"/>
      <c r="PEQ117" s="389"/>
      <c r="PER117" s="390"/>
      <c r="PES117" s="391"/>
      <c r="PET117" s="392"/>
      <c r="PEU117" s="393"/>
      <c r="PEV117" s="394"/>
      <c r="PEW117" s="395"/>
      <c r="PEX117" s="389"/>
      <c r="PEY117" s="390"/>
      <c r="PEZ117" s="391"/>
      <c r="PFA117" s="392"/>
      <c r="PFB117" s="393"/>
      <c r="PFC117" s="394"/>
      <c r="PFD117" s="395"/>
      <c r="PFE117" s="389"/>
      <c r="PFF117" s="390"/>
      <c r="PFG117" s="391"/>
      <c r="PFH117" s="392"/>
      <c r="PFI117" s="393"/>
      <c r="PFJ117" s="394"/>
      <c r="PFK117" s="395"/>
      <c r="PFL117" s="389"/>
      <c r="PFM117" s="390"/>
      <c r="PFN117" s="391"/>
      <c r="PFO117" s="392"/>
      <c r="PFP117" s="393"/>
      <c r="PFQ117" s="394"/>
      <c r="PFR117" s="395"/>
      <c r="PFS117" s="389"/>
      <c r="PFT117" s="390"/>
      <c r="PFU117" s="391"/>
      <c r="PFV117" s="392"/>
      <c r="PFW117" s="393"/>
      <c r="PFX117" s="394"/>
      <c r="PFY117" s="395"/>
      <c r="PFZ117" s="389"/>
      <c r="PGA117" s="390"/>
      <c r="PGB117" s="391"/>
      <c r="PGC117" s="392"/>
      <c r="PGD117" s="393"/>
      <c r="PGE117" s="394"/>
      <c r="PGF117" s="395"/>
      <c r="PGG117" s="389"/>
      <c r="PGH117" s="390"/>
      <c r="PGI117" s="391"/>
      <c r="PGJ117" s="392"/>
      <c r="PGK117" s="393"/>
      <c r="PGL117" s="394"/>
      <c r="PGM117" s="395"/>
      <c r="PGN117" s="389"/>
      <c r="PGO117" s="390"/>
      <c r="PGP117" s="391"/>
      <c r="PGQ117" s="392"/>
      <c r="PGR117" s="393"/>
      <c r="PGS117" s="394"/>
      <c r="PGT117" s="395"/>
      <c r="PGU117" s="389"/>
      <c r="PGV117" s="390"/>
      <c r="PGW117" s="391"/>
      <c r="PGX117" s="392"/>
      <c r="PGY117" s="393"/>
      <c r="PGZ117" s="394"/>
      <c r="PHA117" s="395"/>
      <c r="PHB117" s="389"/>
      <c r="PHC117" s="390"/>
      <c r="PHD117" s="391"/>
      <c r="PHE117" s="392"/>
      <c r="PHF117" s="393"/>
      <c r="PHG117" s="394"/>
      <c r="PHH117" s="395"/>
      <c r="PHI117" s="389"/>
      <c r="PHJ117" s="390"/>
      <c r="PHK117" s="391"/>
      <c r="PHL117" s="392"/>
      <c r="PHM117" s="393"/>
      <c r="PHN117" s="394"/>
      <c r="PHO117" s="395"/>
      <c r="PHP117" s="389"/>
      <c r="PHQ117" s="390"/>
      <c r="PHR117" s="391"/>
      <c r="PHS117" s="392"/>
      <c r="PHT117" s="393"/>
      <c r="PHU117" s="394"/>
      <c r="PHV117" s="395"/>
      <c r="PHW117" s="389"/>
      <c r="PHX117" s="390"/>
      <c r="PHY117" s="391"/>
      <c r="PHZ117" s="392"/>
      <c r="PIA117" s="393"/>
      <c r="PIB117" s="394"/>
      <c r="PIC117" s="395"/>
      <c r="PID117" s="389"/>
      <c r="PIE117" s="390"/>
      <c r="PIF117" s="391"/>
      <c r="PIG117" s="392"/>
      <c r="PIH117" s="393"/>
      <c r="PII117" s="394"/>
      <c r="PIJ117" s="395"/>
      <c r="PIK117" s="389"/>
      <c r="PIL117" s="390"/>
      <c r="PIM117" s="391"/>
      <c r="PIN117" s="392"/>
      <c r="PIO117" s="393"/>
      <c r="PIP117" s="394"/>
      <c r="PIQ117" s="395"/>
      <c r="PIR117" s="389"/>
      <c r="PIS117" s="390"/>
      <c r="PIT117" s="391"/>
      <c r="PIU117" s="392"/>
      <c r="PIV117" s="393"/>
      <c r="PIW117" s="394"/>
      <c r="PIX117" s="395"/>
      <c r="PIY117" s="389"/>
      <c r="PIZ117" s="390"/>
      <c r="PJA117" s="391"/>
      <c r="PJB117" s="392"/>
      <c r="PJC117" s="393"/>
      <c r="PJD117" s="394"/>
      <c r="PJE117" s="395"/>
      <c r="PJF117" s="389"/>
      <c r="PJG117" s="390"/>
      <c r="PJH117" s="391"/>
      <c r="PJI117" s="392"/>
      <c r="PJJ117" s="393"/>
      <c r="PJK117" s="394"/>
      <c r="PJL117" s="395"/>
      <c r="PJM117" s="389"/>
      <c r="PJN117" s="390"/>
      <c r="PJO117" s="391"/>
      <c r="PJP117" s="392"/>
      <c r="PJQ117" s="393"/>
      <c r="PJR117" s="394"/>
      <c r="PJS117" s="395"/>
      <c r="PJT117" s="389"/>
      <c r="PJU117" s="390"/>
      <c r="PJV117" s="391"/>
      <c r="PJW117" s="392"/>
      <c r="PJX117" s="393"/>
      <c r="PJY117" s="394"/>
      <c r="PJZ117" s="395"/>
      <c r="PKA117" s="389"/>
      <c r="PKB117" s="390"/>
      <c r="PKC117" s="391"/>
      <c r="PKD117" s="392"/>
      <c r="PKE117" s="393"/>
      <c r="PKF117" s="394"/>
      <c r="PKG117" s="395"/>
      <c r="PKH117" s="389"/>
      <c r="PKI117" s="390"/>
      <c r="PKJ117" s="391"/>
      <c r="PKK117" s="392"/>
      <c r="PKL117" s="393"/>
      <c r="PKM117" s="394"/>
      <c r="PKN117" s="395"/>
      <c r="PKO117" s="389"/>
      <c r="PKP117" s="390"/>
      <c r="PKQ117" s="391"/>
      <c r="PKR117" s="392"/>
      <c r="PKS117" s="393"/>
      <c r="PKT117" s="394"/>
      <c r="PKU117" s="395"/>
      <c r="PKV117" s="389"/>
      <c r="PKW117" s="390"/>
      <c r="PKX117" s="391"/>
      <c r="PKY117" s="392"/>
      <c r="PKZ117" s="393"/>
      <c r="PLA117" s="394"/>
      <c r="PLB117" s="395"/>
      <c r="PLC117" s="389"/>
      <c r="PLD117" s="390"/>
      <c r="PLE117" s="391"/>
      <c r="PLF117" s="392"/>
      <c r="PLG117" s="393"/>
      <c r="PLH117" s="394"/>
      <c r="PLI117" s="395"/>
      <c r="PLJ117" s="389"/>
      <c r="PLK117" s="390"/>
      <c r="PLL117" s="391"/>
      <c r="PLM117" s="392"/>
      <c r="PLN117" s="393"/>
      <c r="PLO117" s="394"/>
      <c r="PLP117" s="395"/>
      <c r="PLQ117" s="389"/>
      <c r="PLR117" s="390"/>
      <c r="PLS117" s="391"/>
      <c r="PLT117" s="392"/>
      <c r="PLU117" s="393"/>
      <c r="PLV117" s="394"/>
      <c r="PLW117" s="395"/>
      <c r="PLX117" s="389"/>
      <c r="PLY117" s="390"/>
      <c r="PLZ117" s="391"/>
      <c r="PMA117" s="392"/>
      <c r="PMB117" s="393"/>
      <c r="PMC117" s="394"/>
      <c r="PMD117" s="395"/>
      <c r="PME117" s="389"/>
      <c r="PMF117" s="390"/>
      <c r="PMG117" s="391"/>
      <c r="PMH117" s="392"/>
      <c r="PMI117" s="393"/>
      <c r="PMJ117" s="394"/>
      <c r="PMK117" s="395"/>
      <c r="PML117" s="389"/>
      <c r="PMM117" s="390"/>
      <c r="PMN117" s="391"/>
      <c r="PMO117" s="392"/>
      <c r="PMP117" s="393"/>
      <c r="PMQ117" s="394"/>
      <c r="PMR117" s="395"/>
      <c r="PMS117" s="389"/>
      <c r="PMT117" s="390"/>
      <c r="PMU117" s="391"/>
      <c r="PMV117" s="392"/>
      <c r="PMW117" s="393"/>
      <c r="PMX117" s="394"/>
      <c r="PMY117" s="395"/>
      <c r="PMZ117" s="389"/>
      <c r="PNA117" s="390"/>
      <c r="PNB117" s="391"/>
      <c r="PNC117" s="392"/>
      <c r="PND117" s="393"/>
      <c r="PNE117" s="394"/>
      <c r="PNF117" s="395"/>
      <c r="PNG117" s="389"/>
      <c r="PNH117" s="390"/>
      <c r="PNI117" s="391"/>
      <c r="PNJ117" s="392"/>
      <c r="PNK117" s="393"/>
      <c r="PNL117" s="394"/>
      <c r="PNM117" s="395"/>
      <c r="PNN117" s="389"/>
      <c r="PNO117" s="390"/>
      <c r="PNP117" s="391"/>
      <c r="PNQ117" s="392"/>
      <c r="PNR117" s="393"/>
      <c r="PNS117" s="394"/>
      <c r="PNT117" s="395"/>
      <c r="PNU117" s="389"/>
      <c r="PNV117" s="390"/>
      <c r="PNW117" s="391"/>
      <c r="PNX117" s="392"/>
      <c r="PNY117" s="393"/>
      <c r="PNZ117" s="394"/>
      <c r="POA117" s="395"/>
      <c r="POB117" s="389"/>
      <c r="POC117" s="390"/>
      <c r="POD117" s="391"/>
      <c r="POE117" s="392"/>
      <c r="POF117" s="393"/>
      <c r="POG117" s="394"/>
      <c r="POH117" s="395"/>
      <c r="POI117" s="389"/>
      <c r="POJ117" s="390"/>
      <c r="POK117" s="391"/>
      <c r="POL117" s="392"/>
      <c r="POM117" s="393"/>
      <c r="PON117" s="394"/>
      <c r="POO117" s="395"/>
      <c r="POP117" s="389"/>
      <c r="POQ117" s="390"/>
      <c r="POR117" s="391"/>
      <c r="POS117" s="392"/>
      <c r="POT117" s="393"/>
      <c r="POU117" s="394"/>
      <c r="POV117" s="395"/>
      <c r="POW117" s="389"/>
      <c r="POX117" s="390"/>
      <c r="POY117" s="391"/>
      <c r="POZ117" s="392"/>
      <c r="PPA117" s="393"/>
      <c r="PPB117" s="394"/>
      <c r="PPC117" s="395"/>
      <c r="PPD117" s="389"/>
      <c r="PPE117" s="390"/>
      <c r="PPF117" s="391"/>
      <c r="PPG117" s="392"/>
      <c r="PPH117" s="393"/>
      <c r="PPI117" s="394"/>
      <c r="PPJ117" s="395"/>
      <c r="PPK117" s="389"/>
      <c r="PPL117" s="390"/>
      <c r="PPM117" s="391"/>
      <c r="PPN117" s="392"/>
      <c r="PPO117" s="393"/>
      <c r="PPP117" s="394"/>
      <c r="PPQ117" s="395"/>
      <c r="PPR117" s="389"/>
      <c r="PPS117" s="390"/>
      <c r="PPT117" s="391"/>
      <c r="PPU117" s="392"/>
      <c r="PPV117" s="393"/>
      <c r="PPW117" s="394"/>
      <c r="PPX117" s="395"/>
      <c r="PPY117" s="389"/>
      <c r="PPZ117" s="390"/>
      <c r="PQA117" s="391"/>
      <c r="PQB117" s="392"/>
      <c r="PQC117" s="393"/>
      <c r="PQD117" s="394"/>
      <c r="PQE117" s="395"/>
      <c r="PQF117" s="389"/>
      <c r="PQG117" s="390"/>
      <c r="PQH117" s="391"/>
      <c r="PQI117" s="392"/>
      <c r="PQJ117" s="393"/>
      <c r="PQK117" s="394"/>
      <c r="PQL117" s="395"/>
      <c r="PQM117" s="389"/>
      <c r="PQN117" s="390"/>
      <c r="PQO117" s="391"/>
      <c r="PQP117" s="392"/>
      <c r="PQQ117" s="393"/>
      <c r="PQR117" s="394"/>
      <c r="PQS117" s="395"/>
      <c r="PQT117" s="389"/>
      <c r="PQU117" s="390"/>
      <c r="PQV117" s="391"/>
      <c r="PQW117" s="392"/>
      <c r="PQX117" s="393"/>
      <c r="PQY117" s="394"/>
      <c r="PQZ117" s="395"/>
      <c r="PRA117" s="389"/>
      <c r="PRB117" s="390"/>
      <c r="PRC117" s="391"/>
      <c r="PRD117" s="392"/>
      <c r="PRE117" s="393"/>
      <c r="PRF117" s="394"/>
      <c r="PRG117" s="395"/>
      <c r="PRH117" s="389"/>
      <c r="PRI117" s="390"/>
      <c r="PRJ117" s="391"/>
      <c r="PRK117" s="392"/>
      <c r="PRL117" s="393"/>
      <c r="PRM117" s="394"/>
      <c r="PRN117" s="395"/>
      <c r="PRO117" s="389"/>
      <c r="PRP117" s="390"/>
      <c r="PRQ117" s="391"/>
      <c r="PRR117" s="392"/>
      <c r="PRS117" s="393"/>
      <c r="PRT117" s="394"/>
      <c r="PRU117" s="395"/>
      <c r="PRV117" s="389"/>
      <c r="PRW117" s="390"/>
      <c r="PRX117" s="391"/>
      <c r="PRY117" s="392"/>
      <c r="PRZ117" s="393"/>
      <c r="PSA117" s="394"/>
      <c r="PSB117" s="395"/>
      <c r="PSC117" s="389"/>
      <c r="PSD117" s="390"/>
      <c r="PSE117" s="391"/>
      <c r="PSF117" s="392"/>
      <c r="PSG117" s="393"/>
      <c r="PSH117" s="394"/>
      <c r="PSI117" s="395"/>
      <c r="PSJ117" s="389"/>
      <c r="PSK117" s="390"/>
      <c r="PSL117" s="391"/>
      <c r="PSM117" s="392"/>
      <c r="PSN117" s="393"/>
      <c r="PSO117" s="394"/>
      <c r="PSP117" s="395"/>
      <c r="PSQ117" s="389"/>
      <c r="PSR117" s="390"/>
      <c r="PSS117" s="391"/>
      <c r="PST117" s="392"/>
      <c r="PSU117" s="393"/>
      <c r="PSV117" s="394"/>
      <c r="PSW117" s="395"/>
      <c r="PSX117" s="389"/>
      <c r="PSY117" s="390"/>
      <c r="PSZ117" s="391"/>
      <c r="PTA117" s="392"/>
      <c r="PTB117" s="393"/>
      <c r="PTC117" s="394"/>
      <c r="PTD117" s="395"/>
      <c r="PTE117" s="389"/>
      <c r="PTF117" s="390"/>
      <c r="PTG117" s="391"/>
      <c r="PTH117" s="392"/>
      <c r="PTI117" s="393"/>
      <c r="PTJ117" s="394"/>
      <c r="PTK117" s="395"/>
      <c r="PTL117" s="389"/>
      <c r="PTM117" s="390"/>
      <c r="PTN117" s="391"/>
      <c r="PTO117" s="392"/>
      <c r="PTP117" s="393"/>
      <c r="PTQ117" s="394"/>
      <c r="PTR117" s="395"/>
      <c r="PTS117" s="389"/>
      <c r="PTT117" s="390"/>
      <c r="PTU117" s="391"/>
      <c r="PTV117" s="392"/>
      <c r="PTW117" s="393"/>
      <c r="PTX117" s="394"/>
      <c r="PTY117" s="395"/>
      <c r="PTZ117" s="389"/>
      <c r="PUA117" s="390"/>
      <c r="PUB117" s="391"/>
      <c r="PUC117" s="392"/>
      <c r="PUD117" s="393"/>
      <c r="PUE117" s="394"/>
      <c r="PUF117" s="395"/>
      <c r="PUG117" s="389"/>
      <c r="PUH117" s="390"/>
      <c r="PUI117" s="391"/>
      <c r="PUJ117" s="392"/>
      <c r="PUK117" s="393"/>
      <c r="PUL117" s="394"/>
      <c r="PUM117" s="395"/>
      <c r="PUN117" s="389"/>
      <c r="PUO117" s="390"/>
      <c r="PUP117" s="391"/>
      <c r="PUQ117" s="392"/>
      <c r="PUR117" s="393"/>
      <c r="PUS117" s="394"/>
      <c r="PUT117" s="395"/>
      <c r="PUU117" s="389"/>
      <c r="PUV117" s="390"/>
      <c r="PUW117" s="391"/>
      <c r="PUX117" s="392"/>
      <c r="PUY117" s="393"/>
      <c r="PUZ117" s="394"/>
      <c r="PVA117" s="395"/>
      <c r="PVB117" s="389"/>
      <c r="PVC117" s="390"/>
      <c r="PVD117" s="391"/>
      <c r="PVE117" s="392"/>
      <c r="PVF117" s="393"/>
      <c r="PVG117" s="394"/>
      <c r="PVH117" s="395"/>
      <c r="PVI117" s="389"/>
      <c r="PVJ117" s="390"/>
      <c r="PVK117" s="391"/>
      <c r="PVL117" s="392"/>
      <c r="PVM117" s="393"/>
      <c r="PVN117" s="394"/>
      <c r="PVO117" s="395"/>
      <c r="PVP117" s="389"/>
      <c r="PVQ117" s="390"/>
      <c r="PVR117" s="391"/>
      <c r="PVS117" s="392"/>
      <c r="PVT117" s="393"/>
      <c r="PVU117" s="394"/>
      <c r="PVV117" s="395"/>
      <c r="PVW117" s="389"/>
      <c r="PVX117" s="390"/>
      <c r="PVY117" s="391"/>
      <c r="PVZ117" s="392"/>
      <c r="PWA117" s="393"/>
      <c r="PWB117" s="394"/>
      <c r="PWC117" s="395"/>
      <c r="PWD117" s="389"/>
      <c r="PWE117" s="390"/>
      <c r="PWF117" s="391"/>
      <c r="PWG117" s="392"/>
      <c r="PWH117" s="393"/>
      <c r="PWI117" s="394"/>
      <c r="PWJ117" s="395"/>
      <c r="PWK117" s="389"/>
      <c r="PWL117" s="390"/>
      <c r="PWM117" s="391"/>
      <c r="PWN117" s="392"/>
      <c r="PWO117" s="393"/>
      <c r="PWP117" s="394"/>
      <c r="PWQ117" s="395"/>
      <c r="PWR117" s="389"/>
      <c r="PWS117" s="390"/>
      <c r="PWT117" s="391"/>
      <c r="PWU117" s="392"/>
      <c r="PWV117" s="393"/>
      <c r="PWW117" s="394"/>
      <c r="PWX117" s="395"/>
      <c r="PWY117" s="389"/>
      <c r="PWZ117" s="390"/>
      <c r="PXA117" s="391"/>
      <c r="PXB117" s="392"/>
      <c r="PXC117" s="393"/>
      <c r="PXD117" s="394"/>
      <c r="PXE117" s="395"/>
      <c r="PXF117" s="389"/>
      <c r="PXG117" s="390"/>
      <c r="PXH117" s="391"/>
      <c r="PXI117" s="392"/>
      <c r="PXJ117" s="393"/>
      <c r="PXK117" s="394"/>
      <c r="PXL117" s="395"/>
      <c r="PXM117" s="389"/>
      <c r="PXN117" s="390"/>
      <c r="PXO117" s="391"/>
      <c r="PXP117" s="392"/>
      <c r="PXQ117" s="393"/>
      <c r="PXR117" s="394"/>
      <c r="PXS117" s="395"/>
      <c r="PXT117" s="389"/>
      <c r="PXU117" s="390"/>
      <c r="PXV117" s="391"/>
      <c r="PXW117" s="392"/>
      <c r="PXX117" s="393"/>
      <c r="PXY117" s="394"/>
      <c r="PXZ117" s="395"/>
      <c r="PYA117" s="389"/>
      <c r="PYB117" s="390"/>
      <c r="PYC117" s="391"/>
      <c r="PYD117" s="392"/>
      <c r="PYE117" s="393"/>
      <c r="PYF117" s="394"/>
      <c r="PYG117" s="395"/>
      <c r="PYH117" s="389"/>
      <c r="PYI117" s="390"/>
      <c r="PYJ117" s="391"/>
      <c r="PYK117" s="392"/>
      <c r="PYL117" s="393"/>
      <c r="PYM117" s="394"/>
      <c r="PYN117" s="395"/>
      <c r="PYO117" s="389"/>
      <c r="PYP117" s="390"/>
      <c r="PYQ117" s="391"/>
      <c r="PYR117" s="392"/>
      <c r="PYS117" s="393"/>
      <c r="PYT117" s="394"/>
      <c r="PYU117" s="395"/>
      <c r="PYV117" s="389"/>
      <c r="PYW117" s="390"/>
      <c r="PYX117" s="391"/>
      <c r="PYY117" s="392"/>
      <c r="PYZ117" s="393"/>
      <c r="PZA117" s="394"/>
      <c r="PZB117" s="395"/>
      <c r="PZC117" s="389"/>
      <c r="PZD117" s="390"/>
      <c r="PZE117" s="391"/>
      <c r="PZF117" s="392"/>
      <c r="PZG117" s="393"/>
      <c r="PZH117" s="394"/>
      <c r="PZI117" s="395"/>
      <c r="PZJ117" s="389"/>
      <c r="PZK117" s="390"/>
      <c r="PZL117" s="391"/>
      <c r="PZM117" s="392"/>
      <c r="PZN117" s="393"/>
      <c r="PZO117" s="394"/>
      <c r="PZP117" s="395"/>
      <c r="PZQ117" s="389"/>
      <c r="PZR117" s="390"/>
      <c r="PZS117" s="391"/>
      <c r="PZT117" s="392"/>
      <c r="PZU117" s="393"/>
      <c r="PZV117" s="394"/>
      <c r="PZW117" s="395"/>
      <c r="PZX117" s="389"/>
      <c r="PZY117" s="390"/>
      <c r="PZZ117" s="391"/>
      <c r="QAA117" s="392"/>
      <c r="QAB117" s="393"/>
      <c r="QAC117" s="394"/>
      <c r="QAD117" s="395"/>
      <c r="QAE117" s="389"/>
      <c r="QAF117" s="390"/>
      <c r="QAG117" s="391"/>
      <c r="QAH117" s="392"/>
      <c r="QAI117" s="393"/>
      <c r="QAJ117" s="394"/>
      <c r="QAK117" s="395"/>
      <c r="QAL117" s="389"/>
      <c r="QAM117" s="390"/>
      <c r="QAN117" s="391"/>
      <c r="QAO117" s="392"/>
      <c r="QAP117" s="393"/>
      <c r="QAQ117" s="394"/>
      <c r="QAR117" s="395"/>
      <c r="QAS117" s="389"/>
      <c r="QAT117" s="390"/>
      <c r="QAU117" s="391"/>
      <c r="QAV117" s="392"/>
      <c r="QAW117" s="393"/>
      <c r="QAX117" s="394"/>
      <c r="QAY117" s="395"/>
      <c r="QAZ117" s="389"/>
      <c r="QBA117" s="390"/>
      <c r="QBB117" s="391"/>
      <c r="QBC117" s="392"/>
      <c r="QBD117" s="393"/>
      <c r="QBE117" s="394"/>
      <c r="QBF117" s="395"/>
      <c r="QBG117" s="389"/>
      <c r="QBH117" s="390"/>
      <c r="QBI117" s="391"/>
      <c r="QBJ117" s="392"/>
      <c r="QBK117" s="393"/>
      <c r="QBL117" s="394"/>
      <c r="QBM117" s="395"/>
      <c r="QBN117" s="389"/>
      <c r="QBO117" s="390"/>
      <c r="QBP117" s="391"/>
      <c r="QBQ117" s="392"/>
      <c r="QBR117" s="393"/>
      <c r="QBS117" s="394"/>
      <c r="QBT117" s="395"/>
      <c r="QBU117" s="389"/>
      <c r="QBV117" s="390"/>
      <c r="QBW117" s="391"/>
      <c r="QBX117" s="392"/>
      <c r="QBY117" s="393"/>
      <c r="QBZ117" s="394"/>
      <c r="QCA117" s="395"/>
      <c r="QCB117" s="389"/>
      <c r="QCC117" s="390"/>
      <c r="QCD117" s="391"/>
      <c r="QCE117" s="392"/>
      <c r="QCF117" s="393"/>
      <c r="QCG117" s="394"/>
      <c r="QCH117" s="395"/>
      <c r="QCI117" s="389"/>
      <c r="QCJ117" s="390"/>
      <c r="QCK117" s="391"/>
      <c r="QCL117" s="392"/>
      <c r="QCM117" s="393"/>
      <c r="QCN117" s="394"/>
      <c r="QCO117" s="395"/>
      <c r="QCP117" s="389"/>
      <c r="QCQ117" s="390"/>
      <c r="QCR117" s="391"/>
      <c r="QCS117" s="392"/>
      <c r="QCT117" s="393"/>
      <c r="QCU117" s="394"/>
      <c r="QCV117" s="395"/>
      <c r="QCW117" s="389"/>
      <c r="QCX117" s="390"/>
      <c r="QCY117" s="391"/>
      <c r="QCZ117" s="392"/>
      <c r="QDA117" s="393"/>
      <c r="QDB117" s="394"/>
      <c r="QDC117" s="395"/>
      <c r="QDD117" s="389"/>
      <c r="QDE117" s="390"/>
      <c r="QDF117" s="391"/>
      <c r="QDG117" s="392"/>
      <c r="QDH117" s="393"/>
      <c r="QDI117" s="394"/>
      <c r="QDJ117" s="395"/>
      <c r="QDK117" s="389"/>
      <c r="QDL117" s="390"/>
      <c r="QDM117" s="391"/>
      <c r="QDN117" s="392"/>
      <c r="QDO117" s="393"/>
      <c r="QDP117" s="394"/>
      <c r="QDQ117" s="395"/>
      <c r="QDR117" s="389"/>
      <c r="QDS117" s="390"/>
      <c r="QDT117" s="391"/>
      <c r="QDU117" s="392"/>
      <c r="QDV117" s="393"/>
      <c r="QDW117" s="394"/>
      <c r="QDX117" s="395"/>
      <c r="QDY117" s="389"/>
      <c r="QDZ117" s="390"/>
      <c r="QEA117" s="391"/>
      <c r="QEB117" s="392"/>
      <c r="QEC117" s="393"/>
      <c r="QED117" s="394"/>
      <c r="QEE117" s="395"/>
      <c r="QEF117" s="389"/>
      <c r="QEG117" s="390"/>
      <c r="QEH117" s="391"/>
      <c r="QEI117" s="392"/>
      <c r="QEJ117" s="393"/>
      <c r="QEK117" s="394"/>
      <c r="QEL117" s="395"/>
      <c r="QEM117" s="389"/>
      <c r="QEN117" s="390"/>
      <c r="QEO117" s="391"/>
      <c r="QEP117" s="392"/>
      <c r="QEQ117" s="393"/>
      <c r="QER117" s="394"/>
      <c r="QES117" s="395"/>
      <c r="QET117" s="389"/>
      <c r="QEU117" s="390"/>
      <c r="QEV117" s="391"/>
      <c r="QEW117" s="392"/>
      <c r="QEX117" s="393"/>
      <c r="QEY117" s="394"/>
      <c r="QEZ117" s="395"/>
      <c r="QFA117" s="389"/>
      <c r="QFB117" s="390"/>
      <c r="QFC117" s="391"/>
      <c r="QFD117" s="392"/>
      <c r="QFE117" s="393"/>
      <c r="QFF117" s="394"/>
      <c r="QFG117" s="395"/>
      <c r="QFH117" s="389"/>
      <c r="QFI117" s="390"/>
      <c r="QFJ117" s="391"/>
      <c r="QFK117" s="392"/>
      <c r="QFL117" s="393"/>
      <c r="QFM117" s="394"/>
      <c r="QFN117" s="395"/>
      <c r="QFO117" s="389"/>
      <c r="QFP117" s="390"/>
      <c r="QFQ117" s="391"/>
      <c r="QFR117" s="392"/>
      <c r="QFS117" s="393"/>
      <c r="QFT117" s="394"/>
      <c r="QFU117" s="395"/>
      <c r="QFV117" s="389"/>
      <c r="QFW117" s="390"/>
      <c r="QFX117" s="391"/>
      <c r="QFY117" s="392"/>
      <c r="QFZ117" s="393"/>
      <c r="QGA117" s="394"/>
      <c r="QGB117" s="395"/>
      <c r="QGC117" s="389"/>
      <c r="QGD117" s="390"/>
      <c r="QGE117" s="391"/>
      <c r="QGF117" s="392"/>
      <c r="QGG117" s="393"/>
      <c r="QGH117" s="394"/>
      <c r="QGI117" s="395"/>
      <c r="QGJ117" s="389"/>
      <c r="QGK117" s="390"/>
      <c r="QGL117" s="391"/>
      <c r="QGM117" s="392"/>
      <c r="QGN117" s="393"/>
      <c r="QGO117" s="394"/>
      <c r="QGP117" s="395"/>
      <c r="QGQ117" s="389"/>
      <c r="QGR117" s="390"/>
      <c r="QGS117" s="391"/>
      <c r="QGT117" s="392"/>
      <c r="QGU117" s="393"/>
      <c r="QGV117" s="394"/>
      <c r="QGW117" s="395"/>
      <c r="QGX117" s="389"/>
      <c r="QGY117" s="390"/>
      <c r="QGZ117" s="391"/>
      <c r="QHA117" s="392"/>
      <c r="QHB117" s="393"/>
      <c r="QHC117" s="394"/>
      <c r="QHD117" s="395"/>
      <c r="QHE117" s="389"/>
      <c r="QHF117" s="390"/>
      <c r="QHG117" s="391"/>
      <c r="QHH117" s="392"/>
      <c r="QHI117" s="393"/>
      <c r="QHJ117" s="394"/>
      <c r="QHK117" s="395"/>
      <c r="QHL117" s="389"/>
      <c r="QHM117" s="390"/>
      <c r="QHN117" s="391"/>
      <c r="QHO117" s="392"/>
      <c r="QHP117" s="393"/>
      <c r="QHQ117" s="394"/>
      <c r="QHR117" s="395"/>
      <c r="QHS117" s="389"/>
      <c r="QHT117" s="390"/>
      <c r="QHU117" s="391"/>
      <c r="QHV117" s="392"/>
      <c r="QHW117" s="393"/>
      <c r="QHX117" s="394"/>
      <c r="QHY117" s="395"/>
      <c r="QHZ117" s="389"/>
      <c r="QIA117" s="390"/>
      <c r="QIB117" s="391"/>
      <c r="QIC117" s="392"/>
      <c r="QID117" s="393"/>
      <c r="QIE117" s="394"/>
      <c r="QIF117" s="395"/>
      <c r="QIG117" s="389"/>
      <c r="QIH117" s="390"/>
      <c r="QII117" s="391"/>
      <c r="QIJ117" s="392"/>
      <c r="QIK117" s="393"/>
      <c r="QIL117" s="394"/>
      <c r="QIM117" s="395"/>
      <c r="QIN117" s="389"/>
      <c r="QIO117" s="390"/>
      <c r="QIP117" s="391"/>
      <c r="QIQ117" s="392"/>
      <c r="QIR117" s="393"/>
      <c r="QIS117" s="394"/>
      <c r="QIT117" s="395"/>
      <c r="QIU117" s="389"/>
      <c r="QIV117" s="390"/>
      <c r="QIW117" s="391"/>
      <c r="QIX117" s="392"/>
      <c r="QIY117" s="393"/>
      <c r="QIZ117" s="394"/>
      <c r="QJA117" s="395"/>
      <c r="QJB117" s="389"/>
      <c r="QJC117" s="390"/>
      <c r="QJD117" s="391"/>
      <c r="QJE117" s="392"/>
      <c r="QJF117" s="393"/>
      <c r="QJG117" s="394"/>
      <c r="QJH117" s="395"/>
      <c r="QJI117" s="389"/>
      <c r="QJJ117" s="390"/>
      <c r="QJK117" s="391"/>
      <c r="QJL117" s="392"/>
      <c r="QJM117" s="393"/>
      <c r="QJN117" s="394"/>
      <c r="QJO117" s="395"/>
      <c r="QJP117" s="389"/>
      <c r="QJQ117" s="390"/>
      <c r="QJR117" s="391"/>
      <c r="QJS117" s="392"/>
      <c r="QJT117" s="393"/>
      <c r="QJU117" s="394"/>
      <c r="QJV117" s="395"/>
      <c r="QJW117" s="389"/>
      <c r="QJX117" s="390"/>
      <c r="QJY117" s="391"/>
      <c r="QJZ117" s="392"/>
      <c r="QKA117" s="393"/>
      <c r="QKB117" s="394"/>
      <c r="QKC117" s="395"/>
      <c r="QKD117" s="389"/>
      <c r="QKE117" s="390"/>
      <c r="QKF117" s="391"/>
      <c r="QKG117" s="392"/>
      <c r="QKH117" s="393"/>
      <c r="QKI117" s="394"/>
      <c r="QKJ117" s="395"/>
      <c r="QKK117" s="389"/>
      <c r="QKL117" s="390"/>
      <c r="QKM117" s="391"/>
      <c r="QKN117" s="392"/>
      <c r="QKO117" s="393"/>
      <c r="QKP117" s="394"/>
      <c r="QKQ117" s="395"/>
      <c r="QKR117" s="389"/>
      <c r="QKS117" s="390"/>
      <c r="QKT117" s="391"/>
      <c r="QKU117" s="392"/>
      <c r="QKV117" s="393"/>
      <c r="QKW117" s="394"/>
      <c r="QKX117" s="395"/>
      <c r="QKY117" s="389"/>
      <c r="QKZ117" s="390"/>
      <c r="QLA117" s="391"/>
      <c r="QLB117" s="392"/>
      <c r="QLC117" s="393"/>
      <c r="QLD117" s="394"/>
      <c r="QLE117" s="395"/>
      <c r="QLF117" s="389"/>
      <c r="QLG117" s="390"/>
      <c r="QLH117" s="391"/>
      <c r="QLI117" s="392"/>
      <c r="QLJ117" s="393"/>
      <c r="QLK117" s="394"/>
      <c r="QLL117" s="395"/>
      <c r="QLM117" s="389"/>
      <c r="QLN117" s="390"/>
      <c r="QLO117" s="391"/>
      <c r="QLP117" s="392"/>
      <c r="QLQ117" s="393"/>
      <c r="QLR117" s="394"/>
      <c r="QLS117" s="395"/>
      <c r="QLT117" s="389"/>
      <c r="QLU117" s="390"/>
      <c r="QLV117" s="391"/>
      <c r="QLW117" s="392"/>
      <c r="QLX117" s="393"/>
      <c r="QLY117" s="394"/>
      <c r="QLZ117" s="395"/>
      <c r="QMA117" s="389"/>
      <c r="QMB117" s="390"/>
      <c r="QMC117" s="391"/>
      <c r="QMD117" s="392"/>
      <c r="QME117" s="393"/>
      <c r="QMF117" s="394"/>
      <c r="QMG117" s="395"/>
      <c r="QMH117" s="389"/>
      <c r="QMI117" s="390"/>
      <c r="QMJ117" s="391"/>
      <c r="QMK117" s="392"/>
      <c r="QML117" s="393"/>
      <c r="QMM117" s="394"/>
      <c r="QMN117" s="395"/>
      <c r="QMO117" s="389"/>
      <c r="QMP117" s="390"/>
      <c r="QMQ117" s="391"/>
      <c r="QMR117" s="392"/>
      <c r="QMS117" s="393"/>
      <c r="QMT117" s="394"/>
      <c r="QMU117" s="395"/>
      <c r="QMV117" s="389"/>
      <c r="QMW117" s="390"/>
      <c r="QMX117" s="391"/>
      <c r="QMY117" s="392"/>
      <c r="QMZ117" s="393"/>
      <c r="QNA117" s="394"/>
      <c r="QNB117" s="395"/>
      <c r="QNC117" s="389"/>
      <c r="QND117" s="390"/>
      <c r="QNE117" s="391"/>
      <c r="QNF117" s="392"/>
      <c r="QNG117" s="393"/>
      <c r="QNH117" s="394"/>
      <c r="QNI117" s="395"/>
      <c r="QNJ117" s="389"/>
      <c r="QNK117" s="390"/>
      <c r="QNL117" s="391"/>
      <c r="QNM117" s="392"/>
      <c r="QNN117" s="393"/>
      <c r="QNO117" s="394"/>
      <c r="QNP117" s="395"/>
      <c r="QNQ117" s="389"/>
      <c r="QNR117" s="390"/>
      <c r="QNS117" s="391"/>
      <c r="QNT117" s="392"/>
      <c r="QNU117" s="393"/>
      <c r="QNV117" s="394"/>
      <c r="QNW117" s="395"/>
      <c r="QNX117" s="389"/>
      <c r="QNY117" s="390"/>
      <c r="QNZ117" s="391"/>
      <c r="QOA117" s="392"/>
      <c r="QOB117" s="393"/>
      <c r="QOC117" s="394"/>
      <c r="QOD117" s="395"/>
      <c r="QOE117" s="389"/>
      <c r="QOF117" s="390"/>
      <c r="QOG117" s="391"/>
      <c r="QOH117" s="392"/>
      <c r="QOI117" s="393"/>
      <c r="QOJ117" s="394"/>
      <c r="QOK117" s="395"/>
      <c r="QOL117" s="389"/>
      <c r="QOM117" s="390"/>
      <c r="QON117" s="391"/>
      <c r="QOO117" s="392"/>
      <c r="QOP117" s="393"/>
      <c r="QOQ117" s="394"/>
      <c r="QOR117" s="395"/>
      <c r="QOS117" s="389"/>
      <c r="QOT117" s="390"/>
      <c r="QOU117" s="391"/>
      <c r="QOV117" s="392"/>
      <c r="QOW117" s="393"/>
      <c r="QOX117" s="394"/>
      <c r="QOY117" s="395"/>
      <c r="QOZ117" s="389"/>
      <c r="QPA117" s="390"/>
      <c r="QPB117" s="391"/>
      <c r="QPC117" s="392"/>
      <c r="QPD117" s="393"/>
      <c r="QPE117" s="394"/>
      <c r="QPF117" s="395"/>
      <c r="QPG117" s="389"/>
      <c r="QPH117" s="390"/>
      <c r="QPI117" s="391"/>
      <c r="QPJ117" s="392"/>
      <c r="QPK117" s="393"/>
      <c r="QPL117" s="394"/>
      <c r="QPM117" s="395"/>
      <c r="QPN117" s="389"/>
      <c r="QPO117" s="390"/>
      <c r="QPP117" s="391"/>
      <c r="QPQ117" s="392"/>
      <c r="QPR117" s="393"/>
      <c r="QPS117" s="394"/>
      <c r="QPT117" s="395"/>
      <c r="QPU117" s="389"/>
      <c r="QPV117" s="390"/>
      <c r="QPW117" s="391"/>
      <c r="QPX117" s="392"/>
      <c r="QPY117" s="393"/>
      <c r="QPZ117" s="394"/>
      <c r="QQA117" s="395"/>
      <c r="QQB117" s="389"/>
      <c r="QQC117" s="390"/>
      <c r="QQD117" s="391"/>
      <c r="QQE117" s="392"/>
      <c r="QQF117" s="393"/>
      <c r="QQG117" s="394"/>
      <c r="QQH117" s="395"/>
      <c r="QQI117" s="389"/>
      <c r="QQJ117" s="390"/>
      <c r="QQK117" s="391"/>
      <c r="QQL117" s="392"/>
      <c r="QQM117" s="393"/>
      <c r="QQN117" s="394"/>
      <c r="QQO117" s="395"/>
      <c r="QQP117" s="389"/>
      <c r="QQQ117" s="390"/>
      <c r="QQR117" s="391"/>
      <c r="QQS117" s="392"/>
      <c r="QQT117" s="393"/>
      <c r="QQU117" s="394"/>
      <c r="QQV117" s="395"/>
      <c r="QQW117" s="389"/>
      <c r="QQX117" s="390"/>
      <c r="QQY117" s="391"/>
      <c r="QQZ117" s="392"/>
      <c r="QRA117" s="393"/>
      <c r="QRB117" s="394"/>
      <c r="QRC117" s="395"/>
      <c r="QRD117" s="389"/>
      <c r="QRE117" s="390"/>
      <c r="QRF117" s="391"/>
      <c r="QRG117" s="392"/>
      <c r="QRH117" s="393"/>
      <c r="QRI117" s="394"/>
      <c r="QRJ117" s="395"/>
      <c r="QRK117" s="389"/>
      <c r="QRL117" s="390"/>
      <c r="QRM117" s="391"/>
      <c r="QRN117" s="392"/>
      <c r="QRO117" s="393"/>
      <c r="QRP117" s="394"/>
      <c r="QRQ117" s="395"/>
      <c r="QRR117" s="389"/>
      <c r="QRS117" s="390"/>
      <c r="QRT117" s="391"/>
      <c r="QRU117" s="392"/>
      <c r="QRV117" s="393"/>
      <c r="QRW117" s="394"/>
      <c r="QRX117" s="395"/>
      <c r="QRY117" s="389"/>
      <c r="QRZ117" s="390"/>
      <c r="QSA117" s="391"/>
      <c r="QSB117" s="392"/>
      <c r="QSC117" s="393"/>
      <c r="QSD117" s="394"/>
      <c r="QSE117" s="395"/>
      <c r="QSF117" s="389"/>
      <c r="QSG117" s="390"/>
      <c r="QSH117" s="391"/>
      <c r="QSI117" s="392"/>
      <c r="QSJ117" s="393"/>
      <c r="QSK117" s="394"/>
      <c r="QSL117" s="395"/>
      <c r="QSM117" s="389"/>
      <c r="QSN117" s="390"/>
      <c r="QSO117" s="391"/>
      <c r="QSP117" s="392"/>
      <c r="QSQ117" s="393"/>
      <c r="QSR117" s="394"/>
      <c r="QSS117" s="395"/>
      <c r="QST117" s="389"/>
      <c r="QSU117" s="390"/>
      <c r="QSV117" s="391"/>
      <c r="QSW117" s="392"/>
      <c r="QSX117" s="393"/>
      <c r="QSY117" s="394"/>
      <c r="QSZ117" s="395"/>
      <c r="QTA117" s="389"/>
      <c r="QTB117" s="390"/>
      <c r="QTC117" s="391"/>
      <c r="QTD117" s="392"/>
      <c r="QTE117" s="393"/>
      <c r="QTF117" s="394"/>
      <c r="QTG117" s="395"/>
      <c r="QTH117" s="389"/>
      <c r="QTI117" s="390"/>
      <c r="QTJ117" s="391"/>
      <c r="QTK117" s="392"/>
      <c r="QTL117" s="393"/>
      <c r="QTM117" s="394"/>
      <c r="QTN117" s="395"/>
      <c r="QTO117" s="389"/>
      <c r="QTP117" s="390"/>
      <c r="QTQ117" s="391"/>
      <c r="QTR117" s="392"/>
      <c r="QTS117" s="393"/>
      <c r="QTT117" s="394"/>
      <c r="QTU117" s="395"/>
      <c r="QTV117" s="389"/>
      <c r="QTW117" s="390"/>
      <c r="QTX117" s="391"/>
      <c r="QTY117" s="392"/>
      <c r="QTZ117" s="393"/>
      <c r="QUA117" s="394"/>
      <c r="QUB117" s="395"/>
      <c r="QUC117" s="389"/>
      <c r="QUD117" s="390"/>
      <c r="QUE117" s="391"/>
      <c r="QUF117" s="392"/>
      <c r="QUG117" s="393"/>
      <c r="QUH117" s="394"/>
      <c r="QUI117" s="395"/>
      <c r="QUJ117" s="389"/>
      <c r="QUK117" s="390"/>
      <c r="QUL117" s="391"/>
      <c r="QUM117" s="392"/>
      <c r="QUN117" s="393"/>
      <c r="QUO117" s="394"/>
      <c r="QUP117" s="395"/>
      <c r="QUQ117" s="389"/>
      <c r="QUR117" s="390"/>
      <c r="QUS117" s="391"/>
      <c r="QUT117" s="392"/>
      <c r="QUU117" s="393"/>
      <c r="QUV117" s="394"/>
      <c r="QUW117" s="395"/>
      <c r="QUX117" s="389"/>
      <c r="QUY117" s="390"/>
      <c r="QUZ117" s="391"/>
      <c r="QVA117" s="392"/>
      <c r="QVB117" s="393"/>
      <c r="QVC117" s="394"/>
      <c r="QVD117" s="395"/>
      <c r="QVE117" s="389"/>
      <c r="QVF117" s="390"/>
      <c r="QVG117" s="391"/>
      <c r="QVH117" s="392"/>
      <c r="QVI117" s="393"/>
      <c r="QVJ117" s="394"/>
      <c r="QVK117" s="395"/>
      <c r="QVL117" s="389"/>
      <c r="QVM117" s="390"/>
      <c r="QVN117" s="391"/>
      <c r="QVO117" s="392"/>
      <c r="QVP117" s="393"/>
      <c r="QVQ117" s="394"/>
      <c r="QVR117" s="395"/>
      <c r="QVS117" s="389"/>
      <c r="QVT117" s="390"/>
      <c r="QVU117" s="391"/>
      <c r="QVV117" s="392"/>
      <c r="QVW117" s="393"/>
      <c r="QVX117" s="394"/>
      <c r="QVY117" s="395"/>
      <c r="QVZ117" s="389"/>
      <c r="QWA117" s="390"/>
      <c r="QWB117" s="391"/>
      <c r="QWC117" s="392"/>
      <c r="QWD117" s="393"/>
      <c r="QWE117" s="394"/>
      <c r="QWF117" s="395"/>
      <c r="QWG117" s="389"/>
      <c r="QWH117" s="390"/>
      <c r="QWI117" s="391"/>
      <c r="QWJ117" s="392"/>
      <c r="QWK117" s="393"/>
      <c r="QWL117" s="394"/>
      <c r="QWM117" s="395"/>
      <c r="QWN117" s="389"/>
      <c r="QWO117" s="390"/>
      <c r="QWP117" s="391"/>
      <c r="QWQ117" s="392"/>
      <c r="QWR117" s="393"/>
      <c r="QWS117" s="394"/>
      <c r="QWT117" s="395"/>
      <c r="QWU117" s="389"/>
      <c r="QWV117" s="390"/>
      <c r="QWW117" s="391"/>
      <c r="QWX117" s="392"/>
      <c r="QWY117" s="393"/>
      <c r="QWZ117" s="394"/>
      <c r="QXA117" s="395"/>
      <c r="QXB117" s="389"/>
      <c r="QXC117" s="390"/>
      <c r="QXD117" s="391"/>
      <c r="QXE117" s="392"/>
      <c r="QXF117" s="393"/>
      <c r="QXG117" s="394"/>
      <c r="QXH117" s="395"/>
      <c r="QXI117" s="389"/>
      <c r="QXJ117" s="390"/>
      <c r="QXK117" s="391"/>
      <c r="QXL117" s="392"/>
      <c r="QXM117" s="393"/>
      <c r="QXN117" s="394"/>
      <c r="QXO117" s="395"/>
      <c r="QXP117" s="389"/>
      <c r="QXQ117" s="390"/>
      <c r="QXR117" s="391"/>
      <c r="QXS117" s="392"/>
      <c r="QXT117" s="393"/>
      <c r="QXU117" s="394"/>
      <c r="QXV117" s="395"/>
      <c r="QXW117" s="389"/>
      <c r="QXX117" s="390"/>
      <c r="QXY117" s="391"/>
      <c r="QXZ117" s="392"/>
      <c r="QYA117" s="393"/>
      <c r="QYB117" s="394"/>
      <c r="QYC117" s="395"/>
      <c r="QYD117" s="389"/>
      <c r="QYE117" s="390"/>
      <c r="QYF117" s="391"/>
      <c r="QYG117" s="392"/>
      <c r="QYH117" s="393"/>
      <c r="QYI117" s="394"/>
      <c r="QYJ117" s="395"/>
      <c r="QYK117" s="389"/>
      <c r="QYL117" s="390"/>
      <c r="QYM117" s="391"/>
      <c r="QYN117" s="392"/>
      <c r="QYO117" s="393"/>
      <c r="QYP117" s="394"/>
      <c r="QYQ117" s="395"/>
      <c r="QYR117" s="389"/>
      <c r="QYS117" s="390"/>
      <c r="QYT117" s="391"/>
      <c r="QYU117" s="392"/>
      <c r="QYV117" s="393"/>
      <c r="QYW117" s="394"/>
      <c r="QYX117" s="395"/>
      <c r="QYY117" s="389"/>
      <c r="QYZ117" s="390"/>
      <c r="QZA117" s="391"/>
      <c r="QZB117" s="392"/>
      <c r="QZC117" s="393"/>
      <c r="QZD117" s="394"/>
      <c r="QZE117" s="395"/>
      <c r="QZF117" s="389"/>
      <c r="QZG117" s="390"/>
      <c r="QZH117" s="391"/>
      <c r="QZI117" s="392"/>
      <c r="QZJ117" s="393"/>
      <c r="QZK117" s="394"/>
      <c r="QZL117" s="395"/>
      <c r="QZM117" s="389"/>
      <c r="QZN117" s="390"/>
      <c r="QZO117" s="391"/>
      <c r="QZP117" s="392"/>
      <c r="QZQ117" s="393"/>
      <c r="QZR117" s="394"/>
      <c r="QZS117" s="395"/>
      <c r="QZT117" s="389"/>
      <c r="QZU117" s="390"/>
      <c r="QZV117" s="391"/>
      <c r="QZW117" s="392"/>
      <c r="QZX117" s="393"/>
      <c r="QZY117" s="394"/>
      <c r="QZZ117" s="395"/>
      <c r="RAA117" s="389"/>
      <c r="RAB117" s="390"/>
      <c r="RAC117" s="391"/>
      <c r="RAD117" s="392"/>
      <c r="RAE117" s="393"/>
      <c r="RAF117" s="394"/>
      <c r="RAG117" s="395"/>
      <c r="RAH117" s="389"/>
      <c r="RAI117" s="390"/>
      <c r="RAJ117" s="391"/>
      <c r="RAK117" s="392"/>
      <c r="RAL117" s="393"/>
      <c r="RAM117" s="394"/>
      <c r="RAN117" s="395"/>
      <c r="RAO117" s="389"/>
      <c r="RAP117" s="390"/>
      <c r="RAQ117" s="391"/>
      <c r="RAR117" s="392"/>
      <c r="RAS117" s="393"/>
      <c r="RAT117" s="394"/>
      <c r="RAU117" s="395"/>
      <c r="RAV117" s="389"/>
      <c r="RAW117" s="390"/>
      <c r="RAX117" s="391"/>
      <c r="RAY117" s="392"/>
      <c r="RAZ117" s="393"/>
      <c r="RBA117" s="394"/>
      <c r="RBB117" s="395"/>
      <c r="RBC117" s="389"/>
      <c r="RBD117" s="390"/>
      <c r="RBE117" s="391"/>
      <c r="RBF117" s="392"/>
      <c r="RBG117" s="393"/>
      <c r="RBH117" s="394"/>
      <c r="RBI117" s="395"/>
      <c r="RBJ117" s="389"/>
      <c r="RBK117" s="390"/>
      <c r="RBL117" s="391"/>
      <c r="RBM117" s="392"/>
      <c r="RBN117" s="393"/>
      <c r="RBO117" s="394"/>
      <c r="RBP117" s="395"/>
      <c r="RBQ117" s="389"/>
      <c r="RBR117" s="390"/>
      <c r="RBS117" s="391"/>
      <c r="RBT117" s="392"/>
      <c r="RBU117" s="393"/>
      <c r="RBV117" s="394"/>
      <c r="RBW117" s="395"/>
      <c r="RBX117" s="389"/>
      <c r="RBY117" s="390"/>
      <c r="RBZ117" s="391"/>
      <c r="RCA117" s="392"/>
      <c r="RCB117" s="393"/>
      <c r="RCC117" s="394"/>
      <c r="RCD117" s="395"/>
      <c r="RCE117" s="389"/>
      <c r="RCF117" s="390"/>
      <c r="RCG117" s="391"/>
      <c r="RCH117" s="392"/>
      <c r="RCI117" s="393"/>
      <c r="RCJ117" s="394"/>
      <c r="RCK117" s="395"/>
      <c r="RCL117" s="389"/>
      <c r="RCM117" s="390"/>
      <c r="RCN117" s="391"/>
      <c r="RCO117" s="392"/>
      <c r="RCP117" s="393"/>
      <c r="RCQ117" s="394"/>
      <c r="RCR117" s="395"/>
      <c r="RCS117" s="389"/>
      <c r="RCT117" s="390"/>
      <c r="RCU117" s="391"/>
      <c r="RCV117" s="392"/>
      <c r="RCW117" s="393"/>
      <c r="RCX117" s="394"/>
      <c r="RCY117" s="395"/>
      <c r="RCZ117" s="389"/>
      <c r="RDA117" s="390"/>
      <c r="RDB117" s="391"/>
      <c r="RDC117" s="392"/>
      <c r="RDD117" s="393"/>
      <c r="RDE117" s="394"/>
      <c r="RDF117" s="395"/>
      <c r="RDG117" s="389"/>
      <c r="RDH117" s="390"/>
      <c r="RDI117" s="391"/>
      <c r="RDJ117" s="392"/>
      <c r="RDK117" s="393"/>
      <c r="RDL117" s="394"/>
      <c r="RDM117" s="395"/>
      <c r="RDN117" s="389"/>
      <c r="RDO117" s="390"/>
      <c r="RDP117" s="391"/>
      <c r="RDQ117" s="392"/>
      <c r="RDR117" s="393"/>
      <c r="RDS117" s="394"/>
      <c r="RDT117" s="395"/>
      <c r="RDU117" s="389"/>
      <c r="RDV117" s="390"/>
      <c r="RDW117" s="391"/>
      <c r="RDX117" s="392"/>
      <c r="RDY117" s="393"/>
      <c r="RDZ117" s="394"/>
      <c r="REA117" s="395"/>
      <c r="REB117" s="389"/>
      <c r="REC117" s="390"/>
      <c r="RED117" s="391"/>
      <c r="REE117" s="392"/>
      <c r="REF117" s="393"/>
      <c r="REG117" s="394"/>
      <c r="REH117" s="395"/>
      <c r="REI117" s="389"/>
      <c r="REJ117" s="390"/>
      <c r="REK117" s="391"/>
      <c r="REL117" s="392"/>
      <c r="REM117" s="393"/>
      <c r="REN117" s="394"/>
      <c r="REO117" s="395"/>
      <c r="REP117" s="389"/>
      <c r="REQ117" s="390"/>
      <c r="RER117" s="391"/>
      <c r="RES117" s="392"/>
      <c r="RET117" s="393"/>
      <c r="REU117" s="394"/>
      <c r="REV117" s="395"/>
      <c r="REW117" s="389"/>
      <c r="REX117" s="390"/>
      <c r="REY117" s="391"/>
      <c r="REZ117" s="392"/>
      <c r="RFA117" s="393"/>
      <c r="RFB117" s="394"/>
      <c r="RFC117" s="395"/>
      <c r="RFD117" s="389"/>
      <c r="RFE117" s="390"/>
      <c r="RFF117" s="391"/>
      <c r="RFG117" s="392"/>
      <c r="RFH117" s="393"/>
      <c r="RFI117" s="394"/>
      <c r="RFJ117" s="395"/>
      <c r="RFK117" s="389"/>
      <c r="RFL117" s="390"/>
      <c r="RFM117" s="391"/>
      <c r="RFN117" s="392"/>
      <c r="RFO117" s="393"/>
      <c r="RFP117" s="394"/>
      <c r="RFQ117" s="395"/>
      <c r="RFR117" s="389"/>
      <c r="RFS117" s="390"/>
      <c r="RFT117" s="391"/>
      <c r="RFU117" s="392"/>
      <c r="RFV117" s="393"/>
      <c r="RFW117" s="394"/>
      <c r="RFX117" s="395"/>
      <c r="RFY117" s="389"/>
      <c r="RFZ117" s="390"/>
      <c r="RGA117" s="391"/>
      <c r="RGB117" s="392"/>
      <c r="RGC117" s="393"/>
      <c r="RGD117" s="394"/>
      <c r="RGE117" s="395"/>
      <c r="RGF117" s="389"/>
      <c r="RGG117" s="390"/>
      <c r="RGH117" s="391"/>
      <c r="RGI117" s="392"/>
      <c r="RGJ117" s="393"/>
      <c r="RGK117" s="394"/>
      <c r="RGL117" s="395"/>
      <c r="RGM117" s="389"/>
      <c r="RGN117" s="390"/>
      <c r="RGO117" s="391"/>
      <c r="RGP117" s="392"/>
      <c r="RGQ117" s="393"/>
      <c r="RGR117" s="394"/>
      <c r="RGS117" s="395"/>
      <c r="RGT117" s="389"/>
      <c r="RGU117" s="390"/>
      <c r="RGV117" s="391"/>
      <c r="RGW117" s="392"/>
      <c r="RGX117" s="393"/>
      <c r="RGY117" s="394"/>
      <c r="RGZ117" s="395"/>
      <c r="RHA117" s="389"/>
      <c r="RHB117" s="390"/>
      <c r="RHC117" s="391"/>
      <c r="RHD117" s="392"/>
      <c r="RHE117" s="393"/>
      <c r="RHF117" s="394"/>
      <c r="RHG117" s="395"/>
      <c r="RHH117" s="389"/>
      <c r="RHI117" s="390"/>
      <c r="RHJ117" s="391"/>
      <c r="RHK117" s="392"/>
      <c r="RHL117" s="393"/>
      <c r="RHM117" s="394"/>
      <c r="RHN117" s="395"/>
      <c r="RHO117" s="389"/>
      <c r="RHP117" s="390"/>
      <c r="RHQ117" s="391"/>
      <c r="RHR117" s="392"/>
      <c r="RHS117" s="393"/>
      <c r="RHT117" s="394"/>
      <c r="RHU117" s="395"/>
      <c r="RHV117" s="389"/>
      <c r="RHW117" s="390"/>
      <c r="RHX117" s="391"/>
      <c r="RHY117" s="392"/>
      <c r="RHZ117" s="393"/>
      <c r="RIA117" s="394"/>
      <c r="RIB117" s="395"/>
      <c r="RIC117" s="389"/>
      <c r="RID117" s="390"/>
      <c r="RIE117" s="391"/>
      <c r="RIF117" s="392"/>
      <c r="RIG117" s="393"/>
      <c r="RIH117" s="394"/>
      <c r="RII117" s="395"/>
      <c r="RIJ117" s="389"/>
      <c r="RIK117" s="390"/>
      <c r="RIL117" s="391"/>
      <c r="RIM117" s="392"/>
      <c r="RIN117" s="393"/>
      <c r="RIO117" s="394"/>
      <c r="RIP117" s="395"/>
      <c r="RIQ117" s="389"/>
      <c r="RIR117" s="390"/>
      <c r="RIS117" s="391"/>
      <c r="RIT117" s="392"/>
      <c r="RIU117" s="393"/>
      <c r="RIV117" s="394"/>
      <c r="RIW117" s="395"/>
      <c r="RIX117" s="389"/>
      <c r="RIY117" s="390"/>
      <c r="RIZ117" s="391"/>
      <c r="RJA117" s="392"/>
      <c r="RJB117" s="393"/>
      <c r="RJC117" s="394"/>
      <c r="RJD117" s="395"/>
      <c r="RJE117" s="389"/>
      <c r="RJF117" s="390"/>
      <c r="RJG117" s="391"/>
      <c r="RJH117" s="392"/>
      <c r="RJI117" s="393"/>
      <c r="RJJ117" s="394"/>
      <c r="RJK117" s="395"/>
      <c r="RJL117" s="389"/>
      <c r="RJM117" s="390"/>
      <c r="RJN117" s="391"/>
      <c r="RJO117" s="392"/>
      <c r="RJP117" s="393"/>
      <c r="RJQ117" s="394"/>
      <c r="RJR117" s="395"/>
      <c r="RJS117" s="389"/>
      <c r="RJT117" s="390"/>
      <c r="RJU117" s="391"/>
      <c r="RJV117" s="392"/>
      <c r="RJW117" s="393"/>
      <c r="RJX117" s="394"/>
      <c r="RJY117" s="395"/>
      <c r="RJZ117" s="389"/>
      <c r="RKA117" s="390"/>
      <c r="RKB117" s="391"/>
      <c r="RKC117" s="392"/>
      <c r="RKD117" s="393"/>
      <c r="RKE117" s="394"/>
      <c r="RKF117" s="395"/>
      <c r="RKG117" s="389"/>
      <c r="RKH117" s="390"/>
      <c r="RKI117" s="391"/>
      <c r="RKJ117" s="392"/>
      <c r="RKK117" s="393"/>
      <c r="RKL117" s="394"/>
      <c r="RKM117" s="395"/>
      <c r="RKN117" s="389"/>
      <c r="RKO117" s="390"/>
      <c r="RKP117" s="391"/>
      <c r="RKQ117" s="392"/>
      <c r="RKR117" s="393"/>
      <c r="RKS117" s="394"/>
      <c r="RKT117" s="395"/>
      <c r="RKU117" s="389"/>
      <c r="RKV117" s="390"/>
      <c r="RKW117" s="391"/>
      <c r="RKX117" s="392"/>
      <c r="RKY117" s="393"/>
      <c r="RKZ117" s="394"/>
      <c r="RLA117" s="395"/>
      <c r="RLB117" s="389"/>
      <c r="RLC117" s="390"/>
      <c r="RLD117" s="391"/>
      <c r="RLE117" s="392"/>
      <c r="RLF117" s="393"/>
      <c r="RLG117" s="394"/>
      <c r="RLH117" s="395"/>
      <c r="RLI117" s="389"/>
      <c r="RLJ117" s="390"/>
      <c r="RLK117" s="391"/>
      <c r="RLL117" s="392"/>
      <c r="RLM117" s="393"/>
      <c r="RLN117" s="394"/>
      <c r="RLO117" s="395"/>
      <c r="RLP117" s="389"/>
      <c r="RLQ117" s="390"/>
      <c r="RLR117" s="391"/>
      <c r="RLS117" s="392"/>
      <c r="RLT117" s="393"/>
      <c r="RLU117" s="394"/>
      <c r="RLV117" s="395"/>
      <c r="RLW117" s="389"/>
      <c r="RLX117" s="390"/>
      <c r="RLY117" s="391"/>
      <c r="RLZ117" s="392"/>
      <c r="RMA117" s="393"/>
      <c r="RMB117" s="394"/>
      <c r="RMC117" s="395"/>
      <c r="RMD117" s="389"/>
      <c r="RME117" s="390"/>
      <c r="RMF117" s="391"/>
      <c r="RMG117" s="392"/>
      <c r="RMH117" s="393"/>
      <c r="RMI117" s="394"/>
      <c r="RMJ117" s="395"/>
      <c r="RMK117" s="389"/>
      <c r="RML117" s="390"/>
      <c r="RMM117" s="391"/>
      <c r="RMN117" s="392"/>
      <c r="RMO117" s="393"/>
      <c r="RMP117" s="394"/>
      <c r="RMQ117" s="395"/>
      <c r="RMR117" s="389"/>
      <c r="RMS117" s="390"/>
      <c r="RMT117" s="391"/>
      <c r="RMU117" s="392"/>
      <c r="RMV117" s="393"/>
      <c r="RMW117" s="394"/>
      <c r="RMX117" s="395"/>
      <c r="RMY117" s="389"/>
      <c r="RMZ117" s="390"/>
      <c r="RNA117" s="391"/>
      <c r="RNB117" s="392"/>
      <c r="RNC117" s="393"/>
      <c r="RND117" s="394"/>
      <c r="RNE117" s="395"/>
      <c r="RNF117" s="389"/>
      <c r="RNG117" s="390"/>
      <c r="RNH117" s="391"/>
      <c r="RNI117" s="392"/>
      <c r="RNJ117" s="393"/>
      <c r="RNK117" s="394"/>
      <c r="RNL117" s="395"/>
      <c r="RNM117" s="389"/>
      <c r="RNN117" s="390"/>
      <c r="RNO117" s="391"/>
      <c r="RNP117" s="392"/>
      <c r="RNQ117" s="393"/>
      <c r="RNR117" s="394"/>
      <c r="RNS117" s="395"/>
      <c r="RNT117" s="389"/>
      <c r="RNU117" s="390"/>
      <c r="RNV117" s="391"/>
      <c r="RNW117" s="392"/>
      <c r="RNX117" s="393"/>
      <c r="RNY117" s="394"/>
      <c r="RNZ117" s="395"/>
      <c r="ROA117" s="389"/>
      <c r="ROB117" s="390"/>
      <c r="ROC117" s="391"/>
      <c r="ROD117" s="392"/>
      <c r="ROE117" s="393"/>
      <c r="ROF117" s="394"/>
      <c r="ROG117" s="395"/>
      <c r="ROH117" s="389"/>
      <c r="ROI117" s="390"/>
      <c r="ROJ117" s="391"/>
      <c r="ROK117" s="392"/>
      <c r="ROL117" s="393"/>
      <c r="ROM117" s="394"/>
      <c r="RON117" s="395"/>
      <c r="ROO117" s="389"/>
      <c r="ROP117" s="390"/>
      <c r="ROQ117" s="391"/>
      <c r="ROR117" s="392"/>
      <c r="ROS117" s="393"/>
      <c r="ROT117" s="394"/>
      <c r="ROU117" s="395"/>
      <c r="ROV117" s="389"/>
      <c r="ROW117" s="390"/>
      <c r="ROX117" s="391"/>
      <c r="ROY117" s="392"/>
      <c r="ROZ117" s="393"/>
      <c r="RPA117" s="394"/>
      <c r="RPB117" s="395"/>
      <c r="RPC117" s="389"/>
      <c r="RPD117" s="390"/>
      <c r="RPE117" s="391"/>
      <c r="RPF117" s="392"/>
      <c r="RPG117" s="393"/>
      <c r="RPH117" s="394"/>
      <c r="RPI117" s="395"/>
      <c r="RPJ117" s="389"/>
      <c r="RPK117" s="390"/>
      <c r="RPL117" s="391"/>
      <c r="RPM117" s="392"/>
      <c r="RPN117" s="393"/>
      <c r="RPO117" s="394"/>
      <c r="RPP117" s="395"/>
      <c r="RPQ117" s="389"/>
      <c r="RPR117" s="390"/>
      <c r="RPS117" s="391"/>
      <c r="RPT117" s="392"/>
      <c r="RPU117" s="393"/>
      <c r="RPV117" s="394"/>
      <c r="RPW117" s="395"/>
      <c r="RPX117" s="389"/>
      <c r="RPY117" s="390"/>
      <c r="RPZ117" s="391"/>
      <c r="RQA117" s="392"/>
      <c r="RQB117" s="393"/>
      <c r="RQC117" s="394"/>
      <c r="RQD117" s="395"/>
      <c r="RQE117" s="389"/>
      <c r="RQF117" s="390"/>
      <c r="RQG117" s="391"/>
      <c r="RQH117" s="392"/>
      <c r="RQI117" s="393"/>
      <c r="RQJ117" s="394"/>
      <c r="RQK117" s="395"/>
      <c r="RQL117" s="389"/>
      <c r="RQM117" s="390"/>
      <c r="RQN117" s="391"/>
      <c r="RQO117" s="392"/>
      <c r="RQP117" s="393"/>
      <c r="RQQ117" s="394"/>
      <c r="RQR117" s="395"/>
      <c r="RQS117" s="389"/>
      <c r="RQT117" s="390"/>
      <c r="RQU117" s="391"/>
      <c r="RQV117" s="392"/>
      <c r="RQW117" s="393"/>
      <c r="RQX117" s="394"/>
      <c r="RQY117" s="395"/>
      <c r="RQZ117" s="389"/>
      <c r="RRA117" s="390"/>
      <c r="RRB117" s="391"/>
      <c r="RRC117" s="392"/>
      <c r="RRD117" s="393"/>
      <c r="RRE117" s="394"/>
      <c r="RRF117" s="395"/>
      <c r="RRG117" s="389"/>
      <c r="RRH117" s="390"/>
      <c r="RRI117" s="391"/>
      <c r="RRJ117" s="392"/>
      <c r="RRK117" s="393"/>
      <c r="RRL117" s="394"/>
      <c r="RRM117" s="395"/>
      <c r="RRN117" s="389"/>
      <c r="RRO117" s="390"/>
      <c r="RRP117" s="391"/>
      <c r="RRQ117" s="392"/>
      <c r="RRR117" s="393"/>
      <c r="RRS117" s="394"/>
      <c r="RRT117" s="395"/>
      <c r="RRU117" s="389"/>
      <c r="RRV117" s="390"/>
      <c r="RRW117" s="391"/>
      <c r="RRX117" s="392"/>
      <c r="RRY117" s="393"/>
      <c r="RRZ117" s="394"/>
      <c r="RSA117" s="395"/>
      <c r="RSB117" s="389"/>
      <c r="RSC117" s="390"/>
      <c r="RSD117" s="391"/>
      <c r="RSE117" s="392"/>
      <c r="RSF117" s="393"/>
      <c r="RSG117" s="394"/>
      <c r="RSH117" s="395"/>
      <c r="RSI117" s="389"/>
      <c r="RSJ117" s="390"/>
      <c r="RSK117" s="391"/>
      <c r="RSL117" s="392"/>
      <c r="RSM117" s="393"/>
      <c r="RSN117" s="394"/>
      <c r="RSO117" s="395"/>
      <c r="RSP117" s="389"/>
      <c r="RSQ117" s="390"/>
      <c r="RSR117" s="391"/>
      <c r="RSS117" s="392"/>
      <c r="RST117" s="393"/>
      <c r="RSU117" s="394"/>
      <c r="RSV117" s="395"/>
      <c r="RSW117" s="389"/>
      <c r="RSX117" s="390"/>
      <c r="RSY117" s="391"/>
      <c r="RSZ117" s="392"/>
      <c r="RTA117" s="393"/>
      <c r="RTB117" s="394"/>
      <c r="RTC117" s="395"/>
      <c r="RTD117" s="389"/>
      <c r="RTE117" s="390"/>
      <c r="RTF117" s="391"/>
      <c r="RTG117" s="392"/>
      <c r="RTH117" s="393"/>
      <c r="RTI117" s="394"/>
      <c r="RTJ117" s="395"/>
      <c r="RTK117" s="389"/>
      <c r="RTL117" s="390"/>
      <c r="RTM117" s="391"/>
      <c r="RTN117" s="392"/>
      <c r="RTO117" s="393"/>
      <c r="RTP117" s="394"/>
      <c r="RTQ117" s="395"/>
      <c r="RTR117" s="389"/>
      <c r="RTS117" s="390"/>
      <c r="RTT117" s="391"/>
      <c r="RTU117" s="392"/>
      <c r="RTV117" s="393"/>
      <c r="RTW117" s="394"/>
      <c r="RTX117" s="395"/>
      <c r="RTY117" s="389"/>
      <c r="RTZ117" s="390"/>
      <c r="RUA117" s="391"/>
      <c r="RUB117" s="392"/>
      <c r="RUC117" s="393"/>
      <c r="RUD117" s="394"/>
      <c r="RUE117" s="395"/>
      <c r="RUF117" s="389"/>
      <c r="RUG117" s="390"/>
      <c r="RUH117" s="391"/>
      <c r="RUI117" s="392"/>
      <c r="RUJ117" s="393"/>
      <c r="RUK117" s="394"/>
      <c r="RUL117" s="395"/>
      <c r="RUM117" s="389"/>
      <c r="RUN117" s="390"/>
      <c r="RUO117" s="391"/>
      <c r="RUP117" s="392"/>
      <c r="RUQ117" s="393"/>
      <c r="RUR117" s="394"/>
      <c r="RUS117" s="395"/>
      <c r="RUT117" s="389"/>
      <c r="RUU117" s="390"/>
      <c r="RUV117" s="391"/>
      <c r="RUW117" s="392"/>
      <c r="RUX117" s="393"/>
      <c r="RUY117" s="394"/>
      <c r="RUZ117" s="395"/>
      <c r="RVA117" s="389"/>
      <c r="RVB117" s="390"/>
      <c r="RVC117" s="391"/>
      <c r="RVD117" s="392"/>
      <c r="RVE117" s="393"/>
      <c r="RVF117" s="394"/>
      <c r="RVG117" s="395"/>
      <c r="RVH117" s="389"/>
      <c r="RVI117" s="390"/>
      <c r="RVJ117" s="391"/>
      <c r="RVK117" s="392"/>
      <c r="RVL117" s="393"/>
      <c r="RVM117" s="394"/>
      <c r="RVN117" s="395"/>
      <c r="RVO117" s="389"/>
      <c r="RVP117" s="390"/>
      <c r="RVQ117" s="391"/>
      <c r="RVR117" s="392"/>
      <c r="RVS117" s="393"/>
      <c r="RVT117" s="394"/>
      <c r="RVU117" s="395"/>
      <c r="RVV117" s="389"/>
      <c r="RVW117" s="390"/>
      <c r="RVX117" s="391"/>
      <c r="RVY117" s="392"/>
      <c r="RVZ117" s="393"/>
      <c r="RWA117" s="394"/>
      <c r="RWB117" s="395"/>
      <c r="RWC117" s="389"/>
      <c r="RWD117" s="390"/>
      <c r="RWE117" s="391"/>
      <c r="RWF117" s="392"/>
      <c r="RWG117" s="393"/>
      <c r="RWH117" s="394"/>
      <c r="RWI117" s="395"/>
      <c r="RWJ117" s="389"/>
      <c r="RWK117" s="390"/>
      <c r="RWL117" s="391"/>
      <c r="RWM117" s="392"/>
      <c r="RWN117" s="393"/>
      <c r="RWO117" s="394"/>
      <c r="RWP117" s="395"/>
      <c r="RWQ117" s="389"/>
      <c r="RWR117" s="390"/>
      <c r="RWS117" s="391"/>
      <c r="RWT117" s="392"/>
      <c r="RWU117" s="393"/>
      <c r="RWV117" s="394"/>
      <c r="RWW117" s="395"/>
      <c r="RWX117" s="389"/>
      <c r="RWY117" s="390"/>
      <c r="RWZ117" s="391"/>
      <c r="RXA117" s="392"/>
      <c r="RXB117" s="393"/>
      <c r="RXC117" s="394"/>
      <c r="RXD117" s="395"/>
      <c r="RXE117" s="389"/>
      <c r="RXF117" s="390"/>
      <c r="RXG117" s="391"/>
      <c r="RXH117" s="392"/>
      <c r="RXI117" s="393"/>
      <c r="RXJ117" s="394"/>
      <c r="RXK117" s="395"/>
      <c r="RXL117" s="389"/>
      <c r="RXM117" s="390"/>
      <c r="RXN117" s="391"/>
      <c r="RXO117" s="392"/>
      <c r="RXP117" s="393"/>
      <c r="RXQ117" s="394"/>
      <c r="RXR117" s="395"/>
      <c r="RXS117" s="389"/>
      <c r="RXT117" s="390"/>
      <c r="RXU117" s="391"/>
      <c r="RXV117" s="392"/>
      <c r="RXW117" s="393"/>
      <c r="RXX117" s="394"/>
      <c r="RXY117" s="395"/>
      <c r="RXZ117" s="389"/>
      <c r="RYA117" s="390"/>
      <c r="RYB117" s="391"/>
      <c r="RYC117" s="392"/>
      <c r="RYD117" s="393"/>
      <c r="RYE117" s="394"/>
      <c r="RYF117" s="395"/>
      <c r="RYG117" s="389"/>
      <c r="RYH117" s="390"/>
      <c r="RYI117" s="391"/>
      <c r="RYJ117" s="392"/>
      <c r="RYK117" s="393"/>
      <c r="RYL117" s="394"/>
      <c r="RYM117" s="395"/>
      <c r="RYN117" s="389"/>
      <c r="RYO117" s="390"/>
      <c r="RYP117" s="391"/>
      <c r="RYQ117" s="392"/>
      <c r="RYR117" s="393"/>
      <c r="RYS117" s="394"/>
      <c r="RYT117" s="395"/>
      <c r="RYU117" s="389"/>
      <c r="RYV117" s="390"/>
      <c r="RYW117" s="391"/>
      <c r="RYX117" s="392"/>
      <c r="RYY117" s="393"/>
      <c r="RYZ117" s="394"/>
      <c r="RZA117" s="395"/>
      <c r="RZB117" s="389"/>
      <c r="RZC117" s="390"/>
      <c r="RZD117" s="391"/>
      <c r="RZE117" s="392"/>
      <c r="RZF117" s="393"/>
      <c r="RZG117" s="394"/>
      <c r="RZH117" s="395"/>
      <c r="RZI117" s="389"/>
      <c r="RZJ117" s="390"/>
      <c r="RZK117" s="391"/>
      <c r="RZL117" s="392"/>
      <c r="RZM117" s="393"/>
      <c r="RZN117" s="394"/>
      <c r="RZO117" s="395"/>
      <c r="RZP117" s="389"/>
      <c r="RZQ117" s="390"/>
      <c r="RZR117" s="391"/>
      <c r="RZS117" s="392"/>
      <c r="RZT117" s="393"/>
      <c r="RZU117" s="394"/>
      <c r="RZV117" s="395"/>
      <c r="RZW117" s="389"/>
      <c r="RZX117" s="390"/>
      <c r="RZY117" s="391"/>
      <c r="RZZ117" s="392"/>
      <c r="SAA117" s="393"/>
      <c r="SAB117" s="394"/>
      <c r="SAC117" s="395"/>
      <c r="SAD117" s="389"/>
      <c r="SAE117" s="390"/>
      <c r="SAF117" s="391"/>
      <c r="SAG117" s="392"/>
      <c r="SAH117" s="393"/>
      <c r="SAI117" s="394"/>
      <c r="SAJ117" s="395"/>
      <c r="SAK117" s="389"/>
      <c r="SAL117" s="390"/>
      <c r="SAM117" s="391"/>
      <c r="SAN117" s="392"/>
      <c r="SAO117" s="393"/>
      <c r="SAP117" s="394"/>
      <c r="SAQ117" s="395"/>
      <c r="SAR117" s="389"/>
      <c r="SAS117" s="390"/>
      <c r="SAT117" s="391"/>
      <c r="SAU117" s="392"/>
      <c r="SAV117" s="393"/>
      <c r="SAW117" s="394"/>
      <c r="SAX117" s="395"/>
      <c r="SAY117" s="389"/>
      <c r="SAZ117" s="390"/>
      <c r="SBA117" s="391"/>
      <c r="SBB117" s="392"/>
      <c r="SBC117" s="393"/>
      <c r="SBD117" s="394"/>
      <c r="SBE117" s="395"/>
      <c r="SBF117" s="389"/>
      <c r="SBG117" s="390"/>
      <c r="SBH117" s="391"/>
      <c r="SBI117" s="392"/>
      <c r="SBJ117" s="393"/>
      <c r="SBK117" s="394"/>
      <c r="SBL117" s="395"/>
      <c r="SBM117" s="389"/>
      <c r="SBN117" s="390"/>
      <c r="SBO117" s="391"/>
      <c r="SBP117" s="392"/>
      <c r="SBQ117" s="393"/>
      <c r="SBR117" s="394"/>
      <c r="SBS117" s="395"/>
      <c r="SBT117" s="389"/>
      <c r="SBU117" s="390"/>
      <c r="SBV117" s="391"/>
      <c r="SBW117" s="392"/>
      <c r="SBX117" s="393"/>
      <c r="SBY117" s="394"/>
      <c r="SBZ117" s="395"/>
      <c r="SCA117" s="389"/>
      <c r="SCB117" s="390"/>
      <c r="SCC117" s="391"/>
      <c r="SCD117" s="392"/>
      <c r="SCE117" s="393"/>
      <c r="SCF117" s="394"/>
      <c r="SCG117" s="395"/>
      <c r="SCH117" s="389"/>
      <c r="SCI117" s="390"/>
      <c r="SCJ117" s="391"/>
      <c r="SCK117" s="392"/>
      <c r="SCL117" s="393"/>
      <c r="SCM117" s="394"/>
      <c r="SCN117" s="395"/>
      <c r="SCO117" s="389"/>
      <c r="SCP117" s="390"/>
      <c r="SCQ117" s="391"/>
      <c r="SCR117" s="392"/>
      <c r="SCS117" s="393"/>
      <c r="SCT117" s="394"/>
      <c r="SCU117" s="395"/>
      <c r="SCV117" s="389"/>
      <c r="SCW117" s="390"/>
      <c r="SCX117" s="391"/>
      <c r="SCY117" s="392"/>
      <c r="SCZ117" s="393"/>
      <c r="SDA117" s="394"/>
      <c r="SDB117" s="395"/>
      <c r="SDC117" s="389"/>
      <c r="SDD117" s="390"/>
      <c r="SDE117" s="391"/>
      <c r="SDF117" s="392"/>
      <c r="SDG117" s="393"/>
      <c r="SDH117" s="394"/>
      <c r="SDI117" s="395"/>
      <c r="SDJ117" s="389"/>
      <c r="SDK117" s="390"/>
      <c r="SDL117" s="391"/>
      <c r="SDM117" s="392"/>
      <c r="SDN117" s="393"/>
      <c r="SDO117" s="394"/>
      <c r="SDP117" s="395"/>
      <c r="SDQ117" s="389"/>
      <c r="SDR117" s="390"/>
      <c r="SDS117" s="391"/>
      <c r="SDT117" s="392"/>
      <c r="SDU117" s="393"/>
      <c r="SDV117" s="394"/>
      <c r="SDW117" s="395"/>
      <c r="SDX117" s="389"/>
      <c r="SDY117" s="390"/>
      <c r="SDZ117" s="391"/>
      <c r="SEA117" s="392"/>
      <c r="SEB117" s="393"/>
      <c r="SEC117" s="394"/>
      <c r="SED117" s="395"/>
      <c r="SEE117" s="389"/>
      <c r="SEF117" s="390"/>
      <c r="SEG117" s="391"/>
      <c r="SEH117" s="392"/>
      <c r="SEI117" s="393"/>
      <c r="SEJ117" s="394"/>
      <c r="SEK117" s="395"/>
      <c r="SEL117" s="389"/>
      <c r="SEM117" s="390"/>
      <c r="SEN117" s="391"/>
      <c r="SEO117" s="392"/>
      <c r="SEP117" s="393"/>
      <c r="SEQ117" s="394"/>
      <c r="SER117" s="395"/>
      <c r="SES117" s="389"/>
      <c r="SET117" s="390"/>
      <c r="SEU117" s="391"/>
      <c r="SEV117" s="392"/>
      <c r="SEW117" s="393"/>
      <c r="SEX117" s="394"/>
      <c r="SEY117" s="395"/>
      <c r="SEZ117" s="389"/>
      <c r="SFA117" s="390"/>
      <c r="SFB117" s="391"/>
      <c r="SFC117" s="392"/>
      <c r="SFD117" s="393"/>
      <c r="SFE117" s="394"/>
      <c r="SFF117" s="395"/>
      <c r="SFG117" s="389"/>
      <c r="SFH117" s="390"/>
      <c r="SFI117" s="391"/>
      <c r="SFJ117" s="392"/>
      <c r="SFK117" s="393"/>
      <c r="SFL117" s="394"/>
      <c r="SFM117" s="395"/>
      <c r="SFN117" s="389"/>
      <c r="SFO117" s="390"/>
      <c r="SFP117" s="391"/>
      <c r="SFQ117" s="392"/>
      <c r="SFR117" s="393"/>
      <c r="SFS117" s="394"/>
      <c r="SFT117" s="395"/>
      <c r="SFU117" s="389"/>
      <c r="SFV117" s="390"/>
      <c r="SFW117" s="391"/>
      <c r="SFX117" s="392"/>
      <c r="SFY117" s="393"/>
      <c r="SFZ117" s="394"/>
      <c r="SGA117" s="395"/>
      <c r="SGB117" s="389"/>
      <c r="SGC117" s="390"/>
      <c r="SGD117" s="391"/>
      <c r="SGE117" s="392"/>
      <c r="SGF117" s="393"/>
      <c r="SGG117" s="394"/>
      <c r="SGH117" s="395"/>
      <c r="SGI117" s="389"/>
      <c r="SGJ117" s="390"/>
      <c r="SGK117" s="391"/>
      <c r="SGL117" s="392"/>
      <c r="SGM117" s="393"/>
      <c r="SGN117" s="394"/>
      <c r="SGO117" s="395"/>
      <c r="SGP117" s="389"/>
      <c r="SGQ117" s="390"/>
      <c r="SGR117" s="391"/>
      <c r="SGS117" s="392"/>
      <c r="SGT117" s="393"/>
      <c r="SGU117" s="394"/>
      <c r="SGV117" s="395"/>
      <c r="SGW117" s="389"/>
      <c r="SGX117" s="390"/>
      <c r="SGY117" s="391"/>
      <c r="SGZ117" s="392"/>
      <c r="SHA117" s="393"/>
      <c r="SHB117" s="394"/>
      <c r="SHC117" s="395"/>
      <c r="SHD117" s="389"/>
      <c r="SHE117" s="390"/>
      <c r="SHF117" s="391"/>
      <c r="SHG117" s="392"/>
      <c r="SHH117" s="393"/>
      <c r="SHI117" s="394"/>
      <c r="SHJ117" s="395"/>
      <c r="SHK117" s="389"/>
      <c r="SHL117" s="390"/>
      <c r="SHM117" s="391"/>
      <c r="SHN117" s="392"/>
      <c r="SHO117" s="393"/>
      <c r="SHP117" s="394"/>
      <c r="SHQ117" s="395"/>
      <c r="SHR117" s="389"/>
      <c r="SHS117" s="390"/>
      <c r="SHT117" s="391"/>
      <c r="SHU117" s="392"/>
      <c r="SHV117" s="393"/>
      <c r="SHW117" s="394"/>
      <c r="SHX117" s="395"/>
      <c r="SHY117" s="389"/>
      <c r="SHZ117" s="390"/>
      <c r="SIA117" s="391"/>
      <c r="SIB117" s="392"/>
      <c r="SIC117" s="393"/>
      <c r="SID117" s="394"/>
      <c r="SIE117" s="395"/>
      <c r="SIF117" s="389"/>
      <c r="SIG117" s="390"/>
      <c r="SIH117" s="391"/>
      <c r="SII117" s="392"/>
      <c r="SIJ117" s="393"/>
      <c r="SIK117" s="394"/>
      <c r="SIL117" s="395"/>
      <c r="SIM117" s="389"/>
      <c r="SIN117" s="390"/>
      <c r="SIO117" s="391"/>
      <c r="SIP117" s="392"/>
      <c r="SIQ117" s="393"/>
      <c r="SIR117" s="394"/>
      <c r="SIS117" s="395"/>
      <c r="SIT117" s="389"/>
      <c r="SIU117" s="390"/>
      <c r="SIV117" s="391"/>
      <c r="SIW117" s="392"/>
      <c r="SIX117" s="393"/>
      <c r="SIY117" s="394"/>
      <c r="SIZ117" s="395"/>
      <c r="SJA117" s="389"/>
      <c r="SJB117" s="390"/>
      <c r="SJC117" s="391"/>
      <c r="SJD117" s="392"/>
      <c r="SJE117" s="393"/>
      <c r="SJF117" s="394"/>
      <c r="SJG117" s="395"/>
      <c r="SJH117" s="389"/>
      <c r="SJI117" s="390"/>
      <c r="SJJ117" s="391"/>
      <c r="SJK117" s="392"/>
      <c r="SJL117" s="393"/>
      <c r="SJM117" s="394"/>
      <c r="SJN117" s="395"/>
      <c r="SJO117" s="389"/>
      <c r="SJP117" s="390"/>
      <c r="SJQ117" s="391"/>
      <c r="SJR117" s="392"/>
      <c r="SJS117" s="393"/>
      <c r="SJT117" s="394"/>
      <c r="SJU117" s="395"/>
      <c r="SJV117" s="389"/>
      <c r="SJW117" s="390"/>
      <c r="SJX117" s="391"/>
      <c r="SJY117" s="392"/>
      <c r="SJZ117" s="393"/>
      <c r="SKA117" s="394"/>
      <c r="SKB117" s="395"/>
      <c r="SKC117" s="389"/>
      <c r="SKD117" s="390"/>
      <c r="SKE117" s="391"/>
      <c r="SKF117" s="392"/>
      <c r="SKG117" s="393"/>
      <c r="SKH117" s="394"/>
      <c r="SKI117" s="395"/>
      <c r="SKJ117" s="389"/>
      <c r="SKK117" s="390"/>
      <c r="SKL117" s="391"/>
      <c r="SKM117" s="392"/>
      <c r="SKN117" s="393"/>
      <c r="SKO117" s="394"/>
      <c r="SKP117" s="395"/>
      <c r="SKQ117" s="389"/>
      <c r="SKR117" s="390"/>
      <c r="SKS117" s="391"/>
      <c r="SKT117" s="392"/>
      <c r="SKU117" s="393"/>
      <c r="SKV117" s="394"/>
      <c r="SKW117" s="395"/>
      <c r="SKX117" s="389"/>
      <c r="SKY117" s="390"/>
      <c r="SKZ117" s="391"/>
      <c r="SLA117" s="392"/>
      <c r="SLB117" s="393"/>
      <c r="SLC117" s="394"/>
      <c r="SLD117" s="395"/>
      <c r="SLE117" s="389"/>
      <c r="SLF117" s="390"/>
      <c r="SLG117" s="391"/>
      <c r="SLH117" s="392"/>
      <c r="SLI117" s="393"/>
      <c r="SLJ117" s="394"/>
      <c r="SLK117" s="395"/>
      <c r="SLL117" s="389"/>
      <c r="SLM117" s="390"/>
      <c r="SLN117" s="391"/>
      <c r="SLO117" s="392"/>
      <c r="SLP117" s="393"/>
      <c r="SLQ117" s="394"/>
      <c r="SLR117" s="395"/>
      <c r="SLS117" s="389"/>
      <c r="SLT117" s="390"/>
      <c r="SLU117" s="391"/>
      <c r="SLV117" s="392"/>
      <c r="SLW117" s="393"/>
      <c r="SLX117" s="394"/>
      <c r="SLY117" s="395"/>
      <c r="SLZ117" s="389"/>
      <c r="SMA117" s="390"/>
      <c r="SMB117" s="391"/>
      <c r="SMC117" s="392"/>
      <c r="SMD117" s="393"/>
      <c r="SME117" s="394"/>
      <c r="SMF117" s="395"/>
      <c r="SMG117" s="389"/>
      <c r="SMH117" s="390"/>
      <c r="SMI117" s="391"/>
      <c r="SMJ117" s="392"/>
      <c r="SMK117" s="393"/>
      <c r="SML117" s="394"/>
      <c r="SMM117" s="395"/>
      <c r="SMN117" s="389"/>
      <c r="SMO117" s="390"/>
      <c r="SMP117" s="391"/>
      <c r="SMQ117" s="392"/>
      <c r="SMR117" s="393"/>
      <c r="SMS117" s="394"/>
      <c r="SMT117" s="395"/>
      <c r="SMU117" s="389"/>
      <c r="SMV117" s="390"/>
      <c r="SMW117" s="391"/>
      <c r="SMX117" s="392"/>
      <c r="SMY117" s="393"/>
      <c r="SMZ117" s="394"/>
      <c r="SNA117" s="395"/>
      <c r="SNB117" s="389"/>
      <c r="SNC117" s="390"/>
      <c r="SND117" s="391"/>
      <c r="SNE117" s="392"/>
      <c r="SNF117" s="393"/>
      <c r="SNG117" s="394"/>
      <c r="SNH117" s="395"/>
      <c r="SNI117" s="389"/>
      <c r="SNJ117" s="390"/>
      <c r="SNK117" s="391"/>
      <c r="SNL117" s="392"/>
      <c r="SNM117" s="393"/>
      <c r="SNN117" s="394"/>
      <c r="SNO117" s="395"/>
      <c r="SNP117" s="389"/>
      <c r="SNQ117" s="390"/>
      <c r="SNR117" s="391"/>
      <c r="SNS117" s="392"/>
      <c r="SNT117" s="393"/>
      <c r="SNU117" s="394"/>
      <c r="SNV117" s="395"/>
      <c r="SNW117" s="389"/>
      <c r="SNX117" s="390"/>
      <c r="SNY117" s="391"/>
      <c r="SNZ117" s="392"/>
      <c r="SOA117" s="393"/>
      <c r="SOB117" s="394"/>
      <c r="SOC117" s="395"/>
      <c r="SOD117" s="389"/>
      <c r="SOE117" s="390"/>
      <c r="SOF117" s="391"/>
      <c r="SOG117" s="392"/>
      <c r="SOH117" s="393"/>
      <c r="SOI117" s="394"/>
      <c r="SOJ117" s="395"/>
      <c r="SOK117" s="389"/>
      <c r="SOL117" s="390"/>
      <c r="SOM117" s="391"/>
      <c r="SON117" s="392"/>
      <c r="SOO117" s="393"/>
      <c r="SOP117" s="394"/>
      <c r="SOQ117" s="395"/>
      <c r="SOR117" s="389"/>
      <c r="SOS117" s="390"/>
      <c r="SOT117" s="391"/>
      <c r="SOU117" s="392"/>
      <c r="SOV117" s="393"/>
      <c r="SOW117" s="394"/>
      <c r="SOX117" s="395"/>
      <c r="SOY117" s="389"/>
      <c r="SOZ117" s="390"/>
      <c r="SPA117" s="391"/>
      <c r="SPB117" s="392"/>
      <c r="SPC117" s="393"/>
      <c r="SPD117" s="394"/>
      <c r="SPE117" s="395"/>
      <c r="SPF117" s="389"/>
      <c r="SPG117" s="390"/>
      <c r="SPH117" s="391"/>
      <c r="SPI117" s="392"/>
      <c r="SPJ117" s="393"/>
      <c r="SPK117" s="394"/>
      <c r="SPL117" s="395"/>
      <c r="SPM117" s="389"/>
      <c r="SPN117" s="390"/>
      <c r="SPO117" s="391"/>
      <c r="SPP117" s="392"/>
      <c r="SPQ117" s="393"/>
      <c r="SPR117" s="394"/>
      <c r="SPS117" s="395"/>
      <c r="SPT117" s="389"/>
      <c r="SPU117" s="390"/>
      <c r="SPV117" s="391"/>
      <c r="SPW117" s="392"/>
      <c r="SPX117" s="393"/>
      <c r="SPY117" s="394"/>
      <c r="SPZ117" s="395"/>
      <c r="SQA117" s="389"/>
      <c r="SQB117" s="390"/>
      <c r="SQC117" s="391"/>
      <c r="SQD117" s="392"/>
      <c r="SQE117" s="393"/>
      <c r="SQF117" s="394"/>
      <c r="SQG117" s="395"/>
      <c r="SQH117" s="389"/>
      <c r="SQI117" s="390"/>
      <c r="SQJ117" s="391"/>
      <c r="SQK117" s="392"/>
      <c r="SQL117" s="393"/>
      <c r="SQM117" s="394"/>
      <c r="SQN117" s="395"/>
      <c r="SQO117" s="389"/>
      <c r="SQP117" s="390"/>
      <c r="SQQ117" s="391"/>
      <c r="SQR117" s="392"/>
      <c r="SQS117" s="393"/>
      <c r="SQT117" s="394"/>
      <c r="SQU117" s="395"/>
      <c r="SQV117" s="389"/>
      <c r="SQW117" s="390"/>
      <c r="SQX117" s="391"/>
      <c r="SQY117" s="392"/>
      <c r="SQZ117" s="393"/>
      <c r="SRA117" s="394"/>
      <c r="SRB117" s="395"/>
      <c r="SRC117" s="389"/>
      <c r="SRD117" s="390"/>
      <c r="SRE117" s="391"/>
      <c r="SRF117" s="392"/>
      <c r="SRG117" s="393"/>
      <c r="SRH117" s="394"/>
      <c r="SRI117" s="395"/>
      <c r="SRJ117" s="389"/>
      <c r="SRK117" s="390"/>
      <c r="SRL117" s="391"/>
      <c r="SRM117" s="392"/>
      <c r="SRN117" s="393"/>
      <c r="SRO117" s="394"/>
      <c r="SRP117" s="395"/>
      <c r="SRQ117" s="389"/>
      <c r="SRR117" s="390"/>
      <c r="SRS117" s="391"/>
      <c r="SRT117" s="392"/>
      <c r="SRU117" s="393"/>
      <c r="SRV117" s="394"/>
      <c r="SRW117" s="395"/>
      <c r="SRX117" s="389"/>
      <c r="SRY117" s="390"/>
      <c r="SRZ117" s="391"/>
      <c r="SSA117" s="392"/>
      <c r="SSB117" s="393"/>
      <c r="SSC117" s="394"/>
      <c r="SSD117" s="395"/>
      <c r="SSE117" s="389"/>
      <c r="SSF117" s="390"/>
      <c r="SSG117" s="391"/>
      <c r="SSH117" s="392"/>
      <c r="SSI117" s="393"/>
      <c r="SSJ117" s="394"/>
      <c r="SSK117" s="395"/>
      <c r="SSL117" s="389"/>
      <c r="SSM117" s="390"/>
      <c r="SSN117" s="391"/>
      <c r="SSO117" s="392"/>
      <c r="SSP117" s="393"/>
      <c r="SSQ117" s="394"/>
      <c r="SSR117" s="395"/>
      <c r="SSS117" s="389"/>
      <c r="SST117" s="390"/>
      <c r="SSU117" s="391"/>
      <c r="SSV117" s="392"/>
      <c r="SSW117" s="393"/>
      <c r="SSX117" s="394"/>
      <c r="SSY117" s="395"/>
      <c r="SSZ117" s="389"/>
      <c r="STA117" s="390"/>
      <c r="STB117" s="391"/>
      <c r="STC117" s="392"/>
      <c r="STD117" s="393"/>
      <c r="STE117" s="394"/>
      <c r="STF117" s="395"/>
      <c r="STG117" s="389"/>
      <c r="STH117" s="390"/>
      <c r="STI117" s="391"/>
      <c r="STJ117" s="392"/>
      <c r="STK117" s="393"/>
      <c r="STL117" s="394"/>
      <c r="STM117" s="395"/>
      <c r="STN117" s="389"/>
      <c r="STO117" s="390"/>
      <c r="STP117" s="391"/>
      <c r="STQ117" s="392"/>
      <c r="STR117" s="393"/>
      <c r="STS117" s="394"/>
      <c r="STT117" s="395"/>
      <c r="STU117" s="389"/>
      <c r="STV117" s="390"/>
      <c r="STW117" s="391"/>
      <c r="STX117" s="392"/>
      <c r="STY117" s="393"/>
      <c r="STZ117" s="394"/>
      <c r="SUA117" s="395"/>
      <c r="SUB117" s="389"/>
      <c r="SUC117" s="390"/>
      <c r="SUD117" s="391"/>
      <c r="SUE117" s="392"/>
      <c r="SUF117" s="393"/>
      <c r="SUG117" s="394"/>
      <c r="SUH117" s="395"/>
      <c r="SUI117" s="389"/>
      <c r="SUJ117" s="390"/>
      <c r="SUK117" s="391"/>
      <c r="SUL117" s="392"/>
      <c r="SUM117" s="393"/>
      <c r="SUN117" s="394"/>
      <c r="SUO117" s="395"/>
      <c r="SUP117" s="389"/>
      <c r="SUQ117" s="390"/>
      <c r="SUR117" s="391"/>
      <c r="SUS117" s="392"/>
      <c r="SUT117" s="393"/>
      <c r="SUU117" s="394"/>
      <c r="SUV117" s="395"/>
      <c r="SUW117" s="389"/>
      <c r="SUX117" s="390"/>
      <c r="SUY117" s="391"/>
      <c r="SUZ117" s="392"/>
      <c r="SVA117" s="393"/>
      <c r="SVB117" s="394"/>
      <c r="SVC117" s="395"/>
      <c r="SVD117" s="389"/>
      <c r="SVE117" s="390"/>
      <c r="SVF117" s="391"/>
      <c r="SVG117" s="392"/>
      <c r="SVH117" s="393"/>
      <c r="SVI117" s="394"/>
      <c r="SVJ117" s="395"/>
      <c r="SVK117" s="389"/>
      <c r="SVL117" s="390"/>
      <c r="SVM117" s="391"/>
      <c r="SVN117" s="392"/>
      <c r="SVO117" s="393"/>
      <c r="SVP117" s="394"/>
      <c r="SVQ117" s="395"/>
      <c r="SVR117" s="389"/>
      <c r="SVS117" s="390"/>
      <c r="SVT117" s="391"/>
      <c r="SVU117" s="392"/>
      <c r="SVV117" s="393"/>
      <c r="SVW117" s="394"/>
      <c r="SVX117" s="395"/>
      <c r="SVY117" s="389"/>
      <c r="SVZ117" s="390"/>
      <c r="SWA117" s="391"/>
      <c r="SWB117" s="392"/>
      <c r="SWC117" s="393"/>
      <c r="SWD117" s="394"/>
      <c r="SWE117" s="395"/>
      <c r="SWF117" s="389"/>
      <c r="SWG117" s="390"/>
      <c r="SWH117" s="391"/>
      <c r="SWI117" s="392"/>
      <c r="SWJ117" s="393"/>
      <c r="SWK117" s="394"/>
      <c r="SWL117" s="395"/>
      <c r="SWM117" s="389"/>
      <c r="SWN117" s="390"/>
      <c r="SWO117" s="391"/>
      <c r="SWP117" s="392"/>
      <c r="SWQ117" s="393"/>
      <c r="SWR117" s="394"/>
      <c r="SWS117" s="395"/>
      <c r="SWT117" s="389"/>
      <c r="SWU117" s="390"/>
      <c r="SWV117" s="391"/>
      <c r="SWW117" s="392"/>
      <c r="SWX117" s="393"/>
      <c r="SWY117" s="394"/>
      <c r="SWZ117" s="395"/>
      <c r="SXA117" s="389"/>
      <c r="SXB117" s="390"/>
      <c r="SXC117" s="391"/>
      <c r="SXD117" s="392"/>
      <c r="SXE117" s="393"/>
      <c r="SXF117" s="394"/>
      <c r="SXG117" s="395"/>
      <c r="SXH117" s="389"/>
      <c r="SXI117" s="390"/>
      <c r="SXJ117" s="391"/>
      <c r="SXK117" s="392"/>
      <c r="SXL117" s="393"/>
      <c r="SXM117" s="394"/>
      <c r="SXN117" s="395"/>
      <c r="SXO117" s="389"/>
      <c r="SXP117" s="390"/>
      <c r="SXQ117" s="391"/>
      <c r="SXR117" s="392"/>
      <c r="SXS117" s="393"/>
      <c r="SXT117" s="394"/>
      <c r="SXU117" s="395"/>
      <c r="SXV117" s="389"/>
      <c r="SXW117" s="390"/>
      <c r="SXX117" s="391"/>
      <c r="SXY117" s="392"/>
      <c r="SXZ117" s="393"/>
      <c r="SYA117" s="394"/>
      <c r="SYB117" s="395"/>
      <c r="SYC117" s="389"/>
      <c r="SYD117" s="390"/>
      <c r="SYE117" s="391"/>
      <c r="SYF117" s="392"/>
      <c r="SYG117" s="393"/>
      <c r="SYH117" s="394"/>
      <c r="SYI117" s="395"/>
      <c r="SYJ117" s="389"/>
      <c r="SYK117" s="390"/>
      <c r="SYL117" s="391"/>
      <c r="SYM117" s="392"/>
      <c r="SYN117" s="393"/>
      <c r="SYO117" s="394"/>
      <c r="SYP117" s="395"/>
      <c r="SYQ117" s="389"/>
      <c r="SYR117" s="390"/>
      <c r="SYS117" s="391"/>
      <c r="SYT117" s="392"/>
      <c r="SYU117" s="393"/>
      <c r="SYV117" s="394"/>
      <c r="SYW117" s="395"/>
      <c r="SYX117" s="389"/>
      <c r="SYY117" s="390"/>
      <c r="SYZ117" s="391"/>
      <c r="SZA117" s="392"/>
      <c r="SZB117" s="393"/>
      <c r="SZC117" s="394"/>
      <c r="SZD117" s="395"/>
      <c r="SZE117" s="389"/>
      <c r="SZF117" s="390"/>
      <c r="SZG117" s="391"/>
      <c r="SZH117" s="392"/>
      <c r="SZI117" s="393"/>
      <c r="SZJ117" s="394"/>
      <c r="SZK117" s="395"/>
      <c r="SZL117" s="389"/>
      <c r="SZM117" s="390"/>
      <c r="SZN117" s="391"/>
      <c r="SZO117" s="392"/>
      <c r="SZP117" s="393"/>
      <c r="SZQ117" s="394"/>
      <c r="SZR117" s="395"/>
      <c r="SZS117" s="389"/>
      <c r="SZT117" s="390"/>
      <c r="SZU117" s="391"/>
      <c r="SZV117" s="392"/>
      <c r="SZW117" s="393"/>
      <c r="SZX117" s="394"/>
      <c r="SZY117" s="395"/>
      <c r="SZZ117" s="389"/>
      <c r="TAA117" s="390"/>
      <c r="TAB117" s="391"/>
      <c r="TAC117" s="392"/>
      <c r="TAD117" s="393"/>
      <c r="TAE117" s="394"/>
      <c r="TAF117" s="395"/>
      <c r="TAG117" s="389"/>
      <c r="TAH117" s="390"/>
      <c r="TAI117" s="391"/>
      <c r="TAJ117" s="392"/>
      <c r="TAK117" s="393"/>
      <c r="TAL117" s="394"/>
      <c r="TAM117" s="395"/>
      <c r="TAN117" s="389"/>
      <c r="TAO117" s="390"/>
      <c r="TAP117" s="391"/>
      <c r="TAQ117" s="392"/>
      <c r="TAR117" s="393"/>
      <c r="TAS117" s="394"/>
      <c r="TAT117" s="395"/>
      <c r="TAU117" s="389"/>
      <c r="TAV117" s="390"/>
      <c r="TAW117" s="391"/>
      <c r="TAX117" s="392"/>
      <c r="TAY117" s="393"/>
      <c r="TAZ117" s="394"/>
      <c r="TBA117" s="395"/>
      <c r="TBB117" s="389"/>
      <c r="TBC117" s="390"/>
      <c r="TBD117" s="391"/>
      <c r="TBE117" s="392"/>
      <c r="TBF117" s="393"/>
      <c r="TBG117" s="394"/>
      <c r="TBH117" s="395"/>
      <c r="TBI117" s="389"/>
      <c r="TBJ117" s="390"/>
      <c r="TBK117" s="391"/>
      <c r="TBL117" s="392"/>
      <c r="TBM117" s="393"/>
      <c r="TBN117" s="394"/>
      <c r="TBO117" s="395"/>
      <c r="TBP117" s="389"/>
      <c r="TBQ117" s="390"/>
      <c r="TBR117" s="391"/>
      <c r="TBS117" s="392"/>
      <c r="TBT117" s="393"/>
      <c r="TBU117" s="394"/>
      <c r="TBV117" s="395"/>
      <c r="TBW117" s="389"/>
      <c r="TBX117" s="390"/>
      <c r="TBY117" s="391"/>
      <c r="TBZ117" s="392"/>
      <c r="TCA117" s="393"/>
      <c r="TCB117" s="394"/>
      <c r="TCC117" s="395"/>
      <c r="TCD117" s="389"/>
      <c r="TCE117" s="390"/>
      <c r="TCF117" s="391"/>
      <c r="TCG117" s="392"/>
      <c r="TCH117" s="393"/>
      <c r="TCI117" s="394"/>
      <c r="TCJ117" s="395"/>
      <c r="TCK117" s="389"/>
      <c r="TCL117" s="390"/>
      <c r="TCM117" s="391"/>
      <c r="TCN117" s="392"/>
      <c r="TCO117" s="393"/>
      <c r="TCP117" s="394"/>
      <c r="TCQ117" s="395"/>
      <c r="TCR117" s="389"/>
      <c r="TCS117" s="390"/>
      <c r="TCT117" s="391"/>
      <c r="TCU117" s="392"/>
      <c r="TCV117" s="393"/>
      <c r="TCW117" s="394"/>
      <c r="TCX117" s="395"/>
      <c r="TCY117" s="389"/>
      <c r="TCZ117" s="390"/>
      <c r="TDA117" s="391"/>
      <c r="TDB117" s="392"/>
      <c r="TDC117" s="393"/>
      <c r="TDD117" s="394"/>
      <c r="TDE117" s="395"/>
      <c r="TDF117" s="389"/>
      <c r="TDG117" s="390"/>
      <c r="TDH117" s="391"/>
      <c r="TDI117" s="392"/>
      <c r="TDJ117" s="393"/>
      <c r="TDK117" s="394"/>
      <c r="TDL117" s="395"/>
      <c r="TDM117" s="389"/>
      <c r="TDN117" s="390"/>
      <c r="TDO117" s="391"/>
      <c r="TDP117" s="392"/>
      <c r="TDQ117" s="393"/>
      <c r="TDR117" s="394"/>
      <c r="TDS117" s="395"/>
      <c r="TDT117" s="389"/>
      <c r="TDU117" s="390"/>
      <c r="TDV117" s="391"/>
      <c r="TDW117" s="392"/>
      <c r="TDX117" s="393"/>
      <c r="TDY117" s="394"/>
      <c r="TDZ117" s="395"/>
      <c r="TEA117" s="389"/>
      <c r="TEB117" s="390"/>
      <c r="TEC117" s="391"/>
      <c r="TED117" s="392"/>
      <c r="TEE117" s="393"/>
      <c r="TEF117" s="394"/>
      <c r="TEG117" s="395"/>
      <c r="TEH117" s="389"/>
      <c r="TEI117" s="390"/>
      <c r="TEJ117" s="391"/>
      <c r="TEK117" s="392"/>
      <c r="TEL117" s="393"/>
      <c r="TEM117" s="394"/>
      <c r="TEN117" s="395"/>
      <c r="TEO117" s="389"/>
      <c r="TEP117" s="390"/>
      <c r="TEQ117" s="391"/>
      <c r="TER117" s="392"/>
      <c r="TES117" s="393"/>
      <c r="TET117" s="394"/>
      <c r="TEU117" s="395"/>
      <c r="TEV117" s="389"/>
      <c r="TEW117" s="390"/>
      <c r="TEX117" s="391"/>
      <c r="TEY117" s="392"/>
      <c r="TEZ117" s="393"/>
      <c r="TFA117" s="394"/>
      <c r="TFB117" s="395"/>
      <c r="TFC117" s="389"/>
      <c r="TFD117" s="390"/>
      <c r="TFE117" s="391"/>
      <c r="TFF117" s="392"/>
      <c r="TFG117" s="393"/>
      <c r="TFH117" s="394"/>
      <c r="TFI117" s="395"/>
      <c r="TFJ117" s="389"/>
      <c r="TFK117" s="390"/>
      <c r="TFL117" s="391"/>
      <c r="TFM117" s="392"/>
      <c r="TFN117" s="393"/>
      <c r="TFO117" s="394"/>
      <c r="TFP117" s="395"/>
      <c r="TFQ117" s="389"/>
      <c r="TFR117" s="390"/>
      <c r="TFS117" s="391"/>
      <c r="TFT117" s="392"/>
      <c r="TFU117" s="393"/>
      <c r="TFV117" s="394"/>
      <c r="TFW117" s="395"/>
      <c r="TFX117" s="389"/>
      <c r="TFY117" s="390"/>
      <c r="TFZ117" s="391"/>
      <c r="TGA117" s="392"/>
      <c r="TGB117" s="393"/>
      <c r="TGC117" s="394"/>
      <c r="TGD117" s="395"/>
      <c r="TGE117" s="389"/>
      <c r="TGF117" s="390"/>
      <c r="TGG117" s="391"/>
      <c r="TGH117" s="392"/>
      <c r="TGI117" s="393"/>
      <c r="TGJ117" s="394"/>
      <c r="TGK117" s="395"/>
      <c r="TGL117" s="389"/>
      <c r="TGM117" s="390"/>
      <c r="TGN117" s="391"/>
      <c r="TGO117" s="392"/>
      <c r="TGP117" s="393"/>
      <c r="TGQ117" s="394"/>
      <c r="TGR117" s="395"/>
      <c r="TGS117" s="389"/>
      <c r="TGT117" s="390"/>
      <c r="TGU117" s="391"/>
      <c r="TGV117" s="392"/>
      <c r="TGW117" s="393"/>
      <c r="TGX117" s="394"/>
      <c r="TGY117" s="395"/>
      <c r="TGZ117" s="389"/>
      <c r="THA117" s="390"/>
      <c r="THB117" s="391"/>
      <c r="THC117" s="392"/>
      <c r="THD117" s="393"/>
      <c r="THE117" s="394"/>
      <c r="THF117" s="395"/>
      <c r="THG117" s="389"/>
      <c r="THH117" s="390"/>
      <c r="THI117" s="391"/>
      <c r="THJ117" s="392"/>
      <c r="THK117" s="393"/>
      <c r="THL117" s="394"/>
      <c r="THM117" s="395"/>
      <c r="THN117" s="389"/>
      <c r="THO117" s="390"/>
      <c r="THP117" s="391"/>
      <c r="THQ117" s="392"/>
      <c r="THR117" s="393"/>
      <c r="THS117" s="394"/>
      <c r="THT117" s="395"/>
      <c r="THU117" s="389"/>
      <c r="THV117" s="390"/>
      <c r="THW117" s="391"/>
      <c r="THX117" s="392"/>
      <c r="THY117" s="393"/>
      <c r="THZ117" s="394"/>
      <c r="TIA117" s="395"/>
      <c r="TIB117" s="389"/>
      <c r="TIC117" s="390"/>
      <c r="TID117" s="391"/>
      <c r="TIE117" s="392"/>
      <c r="TIF117" s="393"/>
      <c r="TIG117" s="394"/>
      <c r="TIH117" s="395"/>
      <c r="TII117" s="389"/>
      <c r="TIJ117" s="390"/>
      <c r="TIK117" s="391"/>
      <c r="TIL117" s="392"/>
      <c r="TIM117" s="393"/>
      <c r="TIN117" s="394"/>
      <c r="TIO117" s="395"/>
      <c r="TIP117" s="389"/>
      <c r="TIQ117" s="390"/>
      <c r="TIR117" s="391"/>
      <c r="TIS117" s="392"/>
      <c r="TIT117" s="393"/>
      <c r="TIU117" s="394"/>
      <c r="TIV117" s="395"/>
      <c r="TIW117" s="389"/>
      <c r="TIX117" s="390"/>
      <c r="TIY117" s="391"/>
      <c r="TIZ117" s="392"/>
      <c r="TJA117" s="393"/>
      <c r="TJB117" s="394"/>
      <c r="TJC117" s="395"/>
      <c r="TJD117" s="389"/>
      <c r="TJE117" s="390"/>
      <c r="TJF117" s="391"/>
      <c r="TJG117" s="392"/>
      <c r="TJH117" s="393"/>
      <c r="TJI117" s="394"/>
      <c r="TJJ117" s="395"/>
      <c r="TJK117" s="389"/>
      <c r="TJL117" s="390"/>
      <c r="TJM117" s="391"/>
      <c r="TJN117" s="392"/>
      <c r="TJO117" s="393"/>
      <c r="TJP117" s="394"/>
      <c r="TJQ117" s="395"/>
      <c r="TJR117" s="389"/>
      <c r="TJS117" s="390"/>
      <c r="TJT117" s="391"/>
      <c r="TJU117" s="392"/>
      <c r="TJV117" s="393"/>
      <c r="TJW117" s="394"/>
      <c r="TJX117" s="395"/>
      <c r="TJY117" s="389"/>
      <c r="TJZ117" s="390"/>
      <c r="TKA117" s="391"/>
      <c r="TKB117" s="392"/>
      <c r="TKC117" s="393"/>
      <c r="TKD117" s="394"/>
      <c r="TKE117" s="395"/>
      <c r="TKF117" s="389"/>
      <c r="TKG117" s="390"/>
      <c r="TKH117" s="391"/>
      <c r="TKI117" s="392"/>
      <c r="TKJ117" s="393"/>
      <c r="TKK117" s="394"/>
      <c r="TKL117" s="395"/>
      <c r="TKM117" s="389"/>
      <c r="TKN117" s="390"/>
      <c r="TKO117" s="391"/>
      <c r="TKP117" s="392"/>
      <c r="TKQ117" s="393"/>
      <c r="TKR117" s="394"/>
      <c r="TKS117" s="395"/>
      <c r="TKT117" s="389"/>
      <c r="TKU117" s="390"/>
      <c r="TKV117" s="391"/>
      <c r="TKW117" s="392"/>
      <c r="TKX117" s="393"/>
      <c r="TKY117" s="394"/>
      <c r="TKZ117" s="395"/>
      <c r="TLA117" s="389"/>
      <c r="TLB117" s="390"/>
      <c r="TLC117" s="391"/>
      <c r="TLD117" s="392"/>
      <c r="TLE117" s="393"/>
      <c r="TLF117" s="394"/>
      <c r="TLG117" s="395"/>
      <c r="TLH117" s="389"/>
      <c r="TLI117" s="390"/>
      <c r="TLJ117" s="391"/>
      <c r="TLK117" s="392"/>
      <c r="TLL117" s="393"/>
      <c r="TLM117" s="394"/>
      <c r="TLN117" s="395"/>
      <c r="TLO117" s="389"/>
      <c r="TLP117" s="390"/>
      <c r="TLQ117" s="391"/>
      <c r="TLR117" s="392"/>
      <c r="TLS117" s="393"/>
      <c r="TLT117" s="394"/>
      <c r="TLU117" s="395"/>
      <c r="TLV117" s="389"/>
      <c r="TLW117" s="390"/>
      <c r="TLX117" s="391"/>
      <c r="TLY117" s="392"/>
      <c r="TLZ117" s="393"/>
      <c r="TMA117" s="394"/>
      <c r="TMB117" s="395"/>
      <c r="TMC117" s="389"/>
      <c r="TMD117" s="390"/>
      <c r="TME117" s="391"/>
      <c r="TMF117" s="392"/>
      <c r="TMG117" s="393"/>
      <c r="TMH117" s="394"/>
      <c r="TMI117" s="395"/>
      <c r="TMJ117" s="389"/>
      <c r="TMK117" s="390"/>
      <c r="TML117" s="391"/>
      <c r="TMM117" s="392"/>
      <c r="TMN117" s="393"/>
      <c r="TMO117" s="394"/>
      <c r="TMP117" s="395"/>
      <c r="TMQ117" s="389"/>
      <c r="TMR117" s="390"/>
      <c r="TMS117" s="391"/>
      <c r="TMT117" s="392"/>
      <c r="TMU117" s="393"/>
      <c r="TMV117" s="394"/>
      <c r="TMW117" s="395"/>
      <c r="TMX117" s="389"/>
      <c r="TMY117" s="390"/>
      <c r="TMZ117" s="391"/>
      <c r="TNA117" s="392"/>
      <c r="TNB117" s="393"/>
      <c r="TNC117" s="394"/>
      <c r="TND117" s="395"/>
      <c r="TNE117" s="389"/>
      <c r="TNF117" s="390"/>
      <c r="TNG117" s="391"/>
      <c r="TNH117" s="392"/>
      <c r="TNI117" s="393"/>
      <c r="TNJ117" s="394"/>
      <c r="TNK117" s="395"/>
      <c r="TNL117" s="389"/>
      <c r="TNM117" s="390"/>
      <c r="TNN117" s="391"/>
      <c r="TNO117" s="392"/>
      <c r="TNP117" s="393"/>
      <c r="TNQ117" s="394"/>
      <c r="TNR117" s="395"/>
      <c r="TNS117" s="389"/>
      <c r="TNT117" s="390"/>
      <c r="TNU117" s="391"/>
      <c r="TNV117" s="392"/>
      <c r="TNW117" s="393"/>
      <c r="TNX117" s="394"/>
      <c r="TNY117" s="395"/>
      <c r="TNZ117" s="389"/>
      <c r="TOA117" s="390"/>
      <c r="TOB117" s="391"/>
      <c r="TOC117" s="392"/>
      <c r="TOD117" s="393"/>
      <c r="TOE117" s="394"/>
      <c r="TOF117" s="395"/>
      <c r="TOG117" s="389"/>
      <c r="TOH117" s="390"/>
      <c r="TOI117" s="391"/>
      <c r="TOJ117" s="392"/>
      <c r="TOK117" s="393"/>
      <c r="TOL117" s="394"/>
      <c r="TOM117" s="395"/>
      <c r="TON117" s="389"/>
      <c r="TOO117" s="390"/>
      <c r="TOP117" s="391"/>
      <c r="TOQ117" s="392"/>
      <c r="TOR117" s="393"/>
      <c r="TOS117" s="394"/>
      <c r="TOT117" s="395"/>
      <c r="TOU117" s="389"/>
      <c r="TOV117" s="390"/>
      <c r="TOW117" s="391"/>
      <c r="TOX117" s="392"/>
      <c r="TOY117" s="393"/>
      <c r="TOZ117" s="394"/>
      <c r="TPA117" s="395"/>
      <c r="TPB117" s="389"/>
      <c r="TPC117" s="390"/>
      <c r="TPD117" s="391"/>
      <c r="TPE117" s="392"/>
      <c r="TPF117" s="393"/>
      <c r="TPG117" s="394"/>
      <c r="TPH117" s="395"/>
      <c r="TPI117" s="389"/>
      <c r="TPJ117" s="390"/>
      <c r="TPK117" s="391"/>
      <c r="TPL117" s="392"/>
      <c r="TPM117" s="393"/>
      <c r="TPN117" s="394"/>
      <c r="TPO117" s="395"/>
      <c r="TPP117" s="389"/>
      <c r="TPQ117" s="390"/>
      <c r="TPR117" s="391"/>
      <c r="TPS117" s="392"/>
      <c r="TPT117" s="393"/>
      <c r="TPU117" s="394"/>
      <c r="TPV117" s="395"/>
      <c r="TPW117" s="389"/>
      <c r="TPX117" s="390"/>
      <c r="TPY117" s="391"/>
      <c r="TPZ117" s="392"/>
      <c r="TQA117" s="393"/>
      <c r="TQB117" s="394"/>
      <c r="TQC117" s="395"/>
      <c r="TQD117" s="389"/>
      <c r="TQE117" s="390"/>
      <c r="TQF117" s="391"/>
      <c r="TQG117" s="392"/>
      <c r="TQH117" s="393"/>
      <c r="TQI117" s="394"/>
      <c r="TQJ117" s="395"/>
      <c r="TQK117" s="389"/>
      <c r="TQL117" s="390"/>
      <c r="TQM117" s="391"/>
      <c r="TQN117" s="392"/>
      <c r="TQO117" s="393"/>
      <c r="TQP117" s="394"/>
      <c r="TQQ117" s="395"/>
      <c r="TQR117" s="389"/>
      <c r="TQS117" s="390"/>
      <c r="TQT117" s="391"/>
      <c r="TQU117" s="392"/>
      <c r="TQV117" s="393"/>
      <c r="TQW117" s="394"/>
      <c r="TQX117" s="395"/>
      <c r="TQY117" s="389"/>
      <c r="TQZ117" s="390"/>
      <c r="TRA117" s="391"/>
      <c r="TRB117" s="392"/>
      <c r="TRC117" s="393"/>
      <c r="TRD117" s="394"/>
      <c r="TRE117" s="395"/>
      <c r="TRF117" s="389"/>
      <c r="TRG117" s="390"/>
      <c r="TRH117" s="391"/>
      <c r="TRI117" s="392"/>
      <c r="TRJ117" s="393"/>
      <c r="TRK117" s="394"/>
      <c r="TRL117" s="395"/>
      <c r="TRM117" s="389"/>
      <c r="TRN117" s="390"/>
      <c r="TRO117" s="391"/>
      <c r="TRP117" s="392"/>
      <c r="TRQ117" s="393"/>
      <c r="TRR117" s="394"/>
      <c r="TRS117" s="395"/>
      <c r="TRT117" s="389"/>
      <c r="TRU117" s="390"/>
      <c r="TRV117" s="391"/>
      <c r="TRW117" s="392"/>
      <c r="TRX117" s="393"/>
      <c r="TRY117" s="394"/>
      <c r="TRZ117" s="395"/>
      <c r="TSA117" s="389"/>
      <c r="TSB117" s="390"/>
      <c r="TSC117" s="391"/>
      <c r="TSD117" s="392"/>
      <c r="TSE117" s="393"/>
      <c r="TSF117" s="394"/>
      <c r="TSG117" s="395"/>
      <c r="TSH117" s="389"/>
      <c r="TSI117" s="390"/>
      <c r="TSJ117" s="391"/>
      <c r="TSK117" s="392"/>
      <c r="TSL117" s="393"/>
      <c r="TSM117" s="394"/>
      <c r="TSN117" s="395"/>
      <c r="TSO117" s="389"/>
      <c r="TSP117" s="390"/>
      <c r="TSQ117" s="391"/>
      <c r="TSR117" s="392"/>
      <c r="TSS117" s="393"/>
      <c r="TST117" s="394"/>
      <c r="TSU117" s="395"/>
      <c r="TSV117" s="389"/>
      <c r="TSW117" s="390"/>
      <c r="TSX117" s="391"/>
      <c r="TSY117" s="392"/>
      <c r="TSZ117" s="393"/>
      <c r="TTA117" s="394"/>
      <c r="TTB117" s="395"/>
      <c r="TTC117" s="389"/>
      <c r="TTD117" s="390"/>
      <c r="TTE117" s="391"/>
      <c r="TTF117" s="392"/>
      <c r="TTG117" s="393"/>
      <c r="TTH117" s="394"/>
      <c r="TTI117" s="395"/>
      <c r="TTJ117" s="389"/>
      <c r="TTK117" s="390"/>
      <c r="TTL117" s="391"/>
      <c r="TTM117" s="392"/>
      <c r="TTN117" s="393"/>
      <c r="TTO117" s="394"/>
      <c r="TTP117" s="395"/>
      <c r="TTQ117" s="389"/>
      <c r="TTR117" s="390"/>
      <c r="TTS117" s="391"/>
      <c r="TTT117" s="392"/>
      <c r="TTU117" s="393"/>
      <c r="TTV117" s="394"/>
      <c r="TTW117" s="395"/>
      <c r="TTX117" s="389"/>
      <c r="TTY117" s="390"/>
      <c r="TTZ117" s="391"/>
      <c r="TUA117" s="392"/>
      <c r="TUB117" s="393"/>
      <c r="TUC117" s="394"/>
      <c r="TUD117" s="395"/>
      <c r="TUE117" s="389"/>
      <c r="TUF117" s="390"/>
      <c r="TUG117" s="391"/>
      <c r="TUH117" s="392"/>
      <c r="TUI117" s="393"/>
      <c r="TUJ117" s="394"/>
      <c r="TUK117" s="395"/>
      <c r="TUL117" s="389"/>
      <c r="TUM117" s="390"/>
      <c r="TUN117" s="391"/>
      <c r="TUO117" s="392"/>
      <c r="TUP117" s="393"/>
      <c r="TUQ117" s="394"/>
      <c r="TUR117" s="395"/>
      <c r="TUS117" s="389"/>
      <c r="TUT117" s="390"/>
      <c r="TUU117" s="391"/>
      <c r="TUV117" s="392"/>
      <c r="TUW117" s="393"/>
      <c r="TUX117" s="394"/>
      <c r="TUY117" s="395"/>
      <c r="TUZ117" s="389"/>
      <c r="TVA117" s="390"/>
      <c r="TVB117" s="391"/>
      <c r="TVC117" s="392"/>
      <c r="TVD117" s="393"/>
      <c r="TVE117" s="394"/>
      <c r="TVF117" s="395"/>
      <c r="TVG117" s="389"/>
      <c r="TVH117" s="390"/>
      <c r="TVI117" s="391"/>
      <c r="TVJ117" s="392"/>
      <c r="TVK117" s="393"/>
      <c r="TVL117" s="394"/>
      <c r="TVM117" s="395"/>
      <c r="TVN117" s="389"/>
      <c r="TVO117" s="390"/>
      <c r="TVP117" s="391"/>
      <c r="TVQ117" s="392"/>
      <c r="TVR117" s="393"/>
      <c r="TVS117" s="394"/>
      <c r="TVT117" s="395"/>
      <c r="TVU117" s="389"/>
      <c r="TVV117" s="390"/>
      <c r="TVW117" s="391"/>
      <c r="TVX117" s="392"/>
      <c r="TVY117" s="393"/>
      <c r="TVZ117" s="394"/>
      <c r="TWA117" s="395"/>
      <c r="TWB117" s="389"/>
      <c r="TWC117" s="390"/>
      <c r="TWD117" s="391"/>
      <c r="TWE117" s="392"/>
      <c r="TWF117" s="393"/>
      <c r="TWG117" s="394"/>
      <c r="TWH117" s="395"/>
      <c r="TWI117" s="389"/>
      <c r="TWJ117" s="390"/>
      <c r="TWK117" s="391"/>
      <c r="TWL117" s="392"/>
      <c r="TWM117" s="393"/>
      <c r="TWN117" s="394"/>
      <c r="TWO117" s="395"/>
      <c r="TWP117" s="389"/>
      <c r="TWQ117" s="390"/>
      <c r="TWR117" s="391"/>
      <c r="TWS117" s="392"/>
      <c r="TWT117" s="393"/>
      <c r="TWU117" s="394"/>
      <c r="TWV117" s="395"/>
      <c r="TWW117" s="389"/>
      <c r="TWX117" s="390"/>
      <c r="TWY117" s="391"/>
      <c r="TWZ117" s="392"/>
      <c r="TXA117" s="393"/>
      <c r="TXB117" s="394"/>
      <c r="TXC117" s="395"/>
      <c r="TXD117" s="389"/>
      <c r="TXE117" s="390"/>
      <c r="TXF117" s="391"/>
      <c r="TXG117" s="392"/>
      <c r="TXH117" s="393"/>
      <c r="TXI117" s="394"/>
      <c r="TXJ117" s="395"/>
      <c r="TXK117" s="389"/>
      <c r="TXL117" s="390"/>
      <c r="TXM117" s="391"/>
      <c r="TXN117" s="392"/>
      <c r="TXO117" s="393"/>
      <c r="TXP117" s="394"/>
      <c r="TXQ117" s="395"/>
      <c r="TXR117" s="389"/>
      <c r="TXS117" s="390"/>
      <c r="TXT117" s="391"/>
      <c r="TXU117" s="392"/>
      <c r="TXV117" s="393"/>
      <c r="TXW117" s="394"/>
      <c r="TXX117" s="395"/>
      <c r="TXY117" s="389"/>
      <c r="TXZ117" s="390"/>
      <c r="TYA117" s="391"/>
      <c r="TYB117" s="392"/>
      <c r="TYC117" s="393"/>
      <c r="TYD117" s="394"/>
      <c r="TYE117" s="395"/>
      <c r="TYF117" s="389"/>
      <c r="TYG117" s="390"/>
      <c r="TYH117" s="391"/>
      <c r="TYI117" s="392"/>
      <c r="TYJ117" s="393"/>
      <c r="TYK117" s="394"/>
      <c r="TYL117" s="395"/>
      <c r="TYM117" s="389"/>
      <c r="TYN117" s="390"/>
      <c r="TYO117" s="391"/>
      <c r="TYP117" s="392"/>
      <c r="TYQ117" s="393"/>
      <c r="TYR117" s="394"/>
      <c r="TYS117" s="395"/>
      <c r="TYT117" s="389"/>
      <c r="TYU117" s="390"/>
      <c r="TYV117" s="391"/>
      <c r="TYW117" s="392"/>
      <c r="TYX117" s="393"/>
      <c r="TYY117" s="394"/>
      <c r="TYZ117" s="395"/>
      <c r="TZA117" s="389"/>
      <c r="TZB117" s="390"/>
      <c r="TZC117" s="391"/>
      <c r="TZD117" s="392"/>
      <c r="TZE117" s="393"/>
      <c r="TZF117" s="394"/>
      <c r="TZG117" s="395"/>
      <c r="TZH117" s="389"/>
      <c r="TZI117" s="390"/>
      <c r="TZJ117" s="391"/>
      <c r="TZK117" s="392"/>
      <c r="TZL117" s="393"/>
      <c r="TZM117" s="394"/>
      <c r="TZN117" s="395"/>
      <c r="TZO117" s="389"/>
      <c r="TZP117" s="390"/>
      <c r="TZQ117" s="391"/>
      <c r="TZR117" s="392"/>
      <c r="TZS117" s="393"/>
      <c r="TZT117" s="394"/>
      <c r="TZU117" s="395"/>
      <c r="TZV117" s="389"/>
      <c r="TZW117" s="390"/>
      <c r="TZX117" s="391"/>
      <c r="TZY117" s="392"/>
      <c r="TZZ117" s="393"/>
      <c r="UAA117" s="394"/>
      <c r="UAB117" s="395"/>
      <c r="UAC117" s="389"/>
      <c r="UAD117" s="390"/>
      <c r="UAE117" s="391"/>
      <c r="UAF117" s="392"/>
      <c r="UAG117" s="393"/>
      <c r="UAH117" s="394"/>
      <c r="UAI117" s="395"/>
      <c r="UAJ117" s="389"/>
      <c r="UAK117" s="390"/>
      <c r="UAL117" s="391"/>
      <c r="UAM117" s="392"/>
      <c r="UAN117" s="393"/>
      <c r="UAO117" s="394"/>
      <c r="UAP117" s="395"/>
      <c r="UAQ117" s="389"/>
      <c r="UAR117" s="390"/>
      <c r="UAS117" s="391"/>
      <c r="UAT117" s="392"/>
      <c r="UAU117" s="393"/>
      <c r="UAV117" s="394"/>
      <c r="UAW117" s="395"/>
      <c r="UAX117" s="389"/>
      <c r="UAY117" s="390"/>
      <c r="UAZ117" s="391"/>
      <c r="UBA117" s="392"/>
      <c r="UBB117" s="393"/>
      <c r="UBC117" s="394"/>
      <c r="UBD117" s="395"/>
      <c r="UBE117" s="389"/>
      <c r="UBF117" s="390"/>
      <c r="UBG117" s="391"/>
      <c r="UBH117" s="392"/>
      <c r="UBI117" s="393"/>
      <c r="UBJ117" s="394"/>
      <c r="UBK117" s="395"/>
      <c r="UBL117" s="389"/>
      <c r="UBM117" s="390"/>
      <c r="UBN117" s="391"/>
      <c r="UBO117" s="392"/>
      <c r="UBP117" s="393"/>
      <c r="UBQ117" s="394"/>
      <c r="UBR117" s="395"/>
      <c r="UBS117" s="389"/>
      <c r="UBT117" s="390"/>
      <c r="UBU117" s="391"/>
      <c r="UBV117" s="392"/>
      <c r="UBW117" s="393"/>
      <c r="UBX117" s="394"/>
      <c r="UBY117" s="395"/>
      <c r="UBZ117" s="389"/>
      <c r="UCA117" s="390"/>
      <c r="UCB117" s="391"/>
      <c r="UCC117" s="392"/>
      <c r="UCD117" s="393"/>
      <c r="UCE117" s="394"/>
      <c r="UCF117" s="395"/>
      <c r="UCG117" s="389"/>
      <c r="UCH117" s="390"/>
      <c r="UCI117" s="391"/>
      <c r="UCJ117" s="392"/>
      <c r="UCK117" s="393"/>
      <c r="UCL117" s="394"/>
      <c r="UCM117" s="395"/>
      <c r="UCN117" s="389"/>
      <c r="UCO117" s="390"/>
      <c r="UCP117" s="391"/>
      <c r="UCQ117" s="392"/>
      <c r="UCR117" s="393"/>
      <c r="UCS117" s="394"/>
      <c r="UCT117" s="395"/>
      <c r="UCU117" s="389"/>
      <c r="UCV117" s="390"/>
      <c r="UCW117" s="391"/>
      <c r="UCX117" s="392"/>
      <c r="UCY117" s="393"/>
      <c r="UCZ117" s="394"/>
      <c r="UDA117" s="395"/>
      <c r="UDB117" s="389"/>
      <c r="UDC117" s="390"/>
      <c r="UDD117" s="391"/>
      <c r="UDE117" s="392"/>
      <c r="UDF117" s="393"/>
      <c r="UDG117" s="394"/>
      <c r="UDH117" s="395"/>
      <c r="UDI117" s="389"/>
      <c r="UDJ117" s="390"/>
      <c r="UDK117" s="391"/>
      <c r="UDL117" s="392"/>
      <c r="UDM117" s="393"/>
      <c r="UDN117" s="394"/>
      <c r="UDO117" s="395"/>
      <c r="UDP117" s="389"/>
      <c r="UDQ117" s="390"/>
      <c r="UDR117" s="391"/>
      <c r="UDS117" s="392"/>
      <c r="UDT117" s="393"/>
      <c r="UDU117" s="394"/>
      <c r="UDV117" s="395"/>
      <c r="UDW117" s="389"/>
      <c r="UDX117" s="390"/>
      <c r="UDY117" s="391"/>
      <c r="UDZ117" s="392"/>
      <c r="UEA117" s="393"/>
      <c r="UEB117" s="394"/>
      <c r="UEC117" s="395"/>
      <c r="UED117" s="389"/>
      <c r="UEE117" s="390"/>
      <c r="UEF117" s="391"/>
      <c r="UEG117" s="392"/>
      <c r="UEH117" s="393"/>
      <c r="UEI117" s="394"/>
      <c r="UEJ117" s="395"/>
      <c r="UEK117" s="389"/>
      <c r="UEL117" s="390"/>
      <c r="UEM117" s="391"/>
      <c r="UEN117" s="392"/>
      <c r="UEO117" s="393"/>
      <c r="UEP117" s="394"/>
      <c r="UEQ117" s="395"/>
      <c r="UER117" s="389"/>
      <c r="UES117" s="390"/>
      <c r="UET117" s="391"/>
      <c r="UEU117" s="392"/>
      <c r="UEV117" s="393"/>
      <c r="UEW117" s="394"/>
      <c r="UEX117" s="395"/>
      <c r="UEY117" s="389"/>
      <c r="UEZ117" s="390"/>
      <c r="UFA117" s="391"/>
      <c r="UFB117" s="392"/>
      <c r="UFC117" s="393"/>
      <c r="UFD117" s="394"/>
      <c r="UFE117" s="395"/>
      <c r="UFF117" s="389"/>
      <c r="UFG117" s="390"/>
      <c r="UFH117" s="391"/>
      <c r="UFI117" s="392"/>
      <c r="UFJ117" s="393"/>
      <c r="UFK117" s="394"/>
      <c r="UFL117" s="395"/>
      <c r="UFM117" s="389"/>
      <c r="UFN117" s="390"/>
      <c r="UFO117" s="391"/>
      <c r="UFP117" s="392"/>
      <c r="UFQ117" s="393"/>
      <c r="UFR117" s="394"/>
      <c r="UFS117" s="395"/>
      <c r="UFT117" s="389"/>
      <c r="UFU117" s="390"/>
      <c r="UFV117" s="391"/>
      <c r="UFW117" s="392"/>
      <c r="UFX117" s="393"/>
      <c r="UFY117" s="394"/>
      <c r="UFZ117" s="395"/>
      <c r="UGA117" s="389"/>
      <c r="UGB117" s="390"/>
      <c r="UGC117" s="391"/>
      <c r="UGD117" s="392"/>
      <c r="UGE117" s="393"/>
      <c r="UGF117" s="394"/>
      <c r="UGG117" s="395"/>
      <c r="UGH117" s="389"/>
      <c r="UGI117" s="390"/>
      <c r="UGJ117" s="391"/>
      <c r="UGK117" s="392"/>
      <c r="UGL117" s="393"/>
      <c r="UGM117" s="394"/>
      <c r="UGN117" s="395"/>
      <c r="UGO117" s="389"/>
      <c r="UGP117" s="390"/>
      <c r="UGQ117" s="391"/>
      <c r="UGR117" s="392"/>
      <c r="UGS117" s="393"/>
      <c r="UGT117" s="394"/>
      <c r="UGU117" s="395"/>
      <c r="UGV117" s="389"/>
      <c r="UGW117" s="390"/>
      <c r="UGX117" s="391"/>
      <c r="UGY117" s="392"/>
      <c r="UGZ117" s="393"/>
      <c r="UHA117" s="394"/>
      <c r="UHB117" s="395"/>
      <c r="UHC117" s="389"/>
      <c r="UHD117" s="390"/>
      <c r="UHE117" s="391"/>
      <c r="UHF117" s="392"/>
      <c r="UHG117" s="393"/>
      <c r="UHH117" s="394"/>
      <c r="UHI117" s="395"/>
      <c r="UHJ117" s="389"/>
      <c r="UHK117" s="390"/>
      <c r="UHL117" s="391"/>
      <c r="UHM117" s="392"/>
      <c r="UHN117" s="393"/>
      <c r="UHO117" s="394"/>
      <c r="UHP117" s="395"/>
      <c r="UHQ117" s="389"/>
      <c r="UHR117" s="390"/>
      <c r="UHS117" s="391"/>
      <c r="UHT117" s="392"/>
      <c r="UHU117" s="393"/>
      <c r="UHV117" s="394"/>
      <c r="UHW117" s="395"/>
      <c r="UHX117" s="389"/>
      <c r="UHY117" s="390"/>
      <c r="UHZ117" s="391"/>
      <c r="UIA117" s="392"/>
      <c r="UIB117" s="393"/>
      <c r="UIC117" s="394"/>
      <c r="UID117" s="395"/>
      <c r="UIE117" s="389"/>
      <c r="UIF117" s="390"/>
      <c r="UIG117" s="391"/>
      <c r="UIH117" s="392"/>
      <c r="UII117" s="393"/>
      <c r="UIJ117" s="394"/>
      <c r="UIK117" s="395"/>
      <c r="UIL117" s="389"/>
      <c r="UIM117" s="390"/>
      <c r="UIN117" s="391"/>
      <c r="UIO117" s="392"/>
      <c r="UIP117" s="393"/>
      <c r="UIQ117" s="394"/>
      <c r="UIR117" s="395"/>
      <c r="UIS117" s="389"/>
      <c r="UIT117" s="390"/>
      <c r="UIU117" s="391"/>
      <c r="UIV117" s="392"/>
      <c r="UIW117" s="393"/>
      <c r="UIX117" s="394"/>
      <c r="UIY117" s="395"/>
      <c r="UIZ117" s="389"/>
      <c r="UJA117" s="390"/>
      <c r="UJB117" s="391"/>
      <c r="UJC117" s="392"/>
      <c r="UJD117" s="393"/>
      <c r="UJE117" s="394"/>
      <c r="UJF117" s="395"/>
      <c r="UJG117" s="389"/>
      <c r="UJH117" s="390"/>
      <c r="UJI117" s="391"/>
      <c r="UJJ117" s="392"/>
      <c r="UJK117" s="393"/>
      <c r="UJL117" s="394"/>
      <c r="UJM117" s="395"/>
      <c r="UJN117" s="389"/>
      <c r="UJO117" s="390"/>
      <c r="UJP117" s="391"/>
      <c r="UJQ117" s="392"/>
      <c r="UJR117" s="393"/>
      <c r="UJS117" s="394"/>
      <c r="UJT117" s="395"/>
      <c r="UJU117" s="389"/>
      <c r="UJV117" s="390"/>
      <c r="UJW117" s="391"/>
      <c r="UJX117" s="392"/>
      <c r="UJY117" s="393"/>
      <c r="UJZ117" s="394"/>
      <c r="UKA117" s="395"/>
      <c r="UKB117" s="389"/>
      <c r="UKC117" s="390"/>
      <c r="UKD117" s="391"/>
      <c r="UKE117" s="392"/>
      <c r="UKF117" s="393"/>
      <c r="UKG117" s="394"/>
      <c r="UKH117" s="395"/>
      <c r="UKI117" s="389"/>
      <c r="UKJ117" s="390"/>
      <c r="UKK117" s="391"/>
      <c r="UKL117" s="392"/>
      <c r="UKM117" s="393"/>
      <c r="UKN117" s="394"/>
      <c r="UKO117" s="395"/>
      <c r="UKP117" s="389"/>
      <c r="UKQ117" s="390"/>
      <c r="UKR117" s="391"/>
      <c r="UKS117" s="392"/>
      <c r="UKT117" s="393"/>
      <c r="UKU117" s="394"/>
      <c r="UKV117" s="395"/>
      <c r="UKW117" s="389"/>
      <c r="UKX117" s="390"/>
      <c r="UKY117" s="391"/>
      <c r="UKZ117" s="392"/>
      <c r="ULA117" s="393"/>
      <c r="ULB117" s="394"/>
      <c r="ULC117" s="395"/>
      <c r="ULD117" s="389"/>
      <c r="ULE117" s="390"/>
      <c r="ULF117" s="391"/>
      <c r="ULG117" s="392"/>
      <c r="ULH117" s="393"/>
      <c r="ULI117" s="394"/>
      <c r="ULJ117" s="395"/>
      <c r="ULK117" s="389"/>
      <c r="ULL117" s="390"/>
      <c r="ULM117" s="391"/>
      <c r="ULN117" s="392"/>
      <c r="ULO117" s="393"/>
      <c r="ULP117" s="394"/>
      <c r="ULQ117" s="395"/>
      <c r="ULR117" s="389"/>
      <c r="ULS117" s="390"/>
      <c r="ULT117" s="391"/>
      <c r="ULU117" s="392"/>
      <c r="ULV117" s="393"/>
      <c r="ULW117" s="394"/>
      <c r="ULX117" s="395"/>
      <c r="ULY117" s="389"/>
      <c r="ULZ117" s="390"/>
      <c r="UMA117" s="391"/>
      <c r="UMB117" s="392"/>
      <c r="UMC117" s="393"/>
      <c r="UMD117" s="394"/>
      <c r="UME117" s="395"/>
      <c r="UMF117" s="389"/>
      <c r="UMG117" s="390"/>
      <c r="UMH117" s="391"/>
      <c r="UMI117" s="392"/>
      <c r="UMJ117" s="393"/>
      <c r="UMK117" s="394"/>
      <c r="UML117" s="395"/>
      <c r="UMM117" s="389"/>
      <c r="UMN117" s="390"/>
      <c r="UMO117" s="391"/>
      <c r="UMP117" s="392"/>
      <c r="UMQ117" s="393"/>
      <c r="UMR117" s="394"/>
      <c r="UMS117" s="395"/>
      <c r="UMT117" s="389"/>
      <c r="UMU117" s="390"/>
      <c r="UMV117" s="391"/>
      <c r="UMW117" s="392"/>
      <c r="UMX117" s="393"/>
      <c r="UMY117" s="394"/>
      <c r="UMZ117" s="395"/>
      <c r="UNA117" s="389"/>
      <c r="UNB117" s="390"/>
      <c r="UNC117" s="391"/>
      <c r="UND117" s="392"/>
      <c r="UNE117" s="393"/>
      <c r="UNF117" s="394"/>
      <c r="UNG117" s="395"/>
      <c r="UNH117" s="389"/>
      <c r="UNI117" s="390"/>
      <c r="UNJ117" s="391"/>
      <c r="UNK117" s="392"/>
      <c r="UNL117" s="393"/>
      <c r="UNM117" s="394"/>
      <c r="UNN117" s="395"/>
      <c r="UNO117" s="389"/>
      <c r="UNP117" s="390"/>
      <c r="UNQ117" s="391"/>
      <c r="UNR117" s="392"/>
      <c r="UNS117" s="393"/>
      <c r="UNT117" s="394"/>
      <c r="UNU117" s="395"/>
      <c r="UNV117" s="389"/>
      <c r="UNW117" s="390"/>
      <c r="UNX117" s="391"/>
      <c r="UNY117" s="392"/>
      <c r="UNZ117" s="393"/>
      <c r="UOA117" s="394"/>
      <c r="UOB117" s="395"/>
      <c r="UOC117" s="389"/>
      <c r="UOD117" s="390"/>
      <c r="UOE117" s="391"/>
      <c r="UOF117" s="392"/>
      <c r="UOG117" s="393"/>
      <c r="UOH117" s="394"/>
      <c r="UOI117" s="395"/>
      <c r="UOJ117" s="389"/>
      <c r="UOK117" s="390"/>
      <c r="UOL117" s="391"/>
      <c r="UOM117" s="392"/>
      <c r="UON117" s="393"/>
      <c r="UOO117" s="394"/>
      <c r="UOP117" s="395"/>
      <c r="UOQ117" s="389"/>
      <c r="UOR117" s="390"/>
      <c r="UOS117" s="391"/>
      <c r="UOT117" s="392"/>
      <c r="UOU117" s="393"/>
      <c r="UOV117" s="394"/>
      <c r="UOW117" s="395"/>
      <c r="UOX117" s="389"/>
      <c r="UOY117" s="390"/>
      <c r="UOZ117" s="391"/>
      <c r="UPA117" s="392"/>
      <c r="UPB117" s="393"/>
      <c r="UPC117" s="394"/>
      <c r="UPD117" s="395"/>
      <c r="UPE117" s="389"/>
      <c r="UPF117" s="390"/>
      <c r="UPG117" s="391"/>
      <c r="UPH117" s="392"/>
      <c r="UPI117" s="393"/>
      <c r="UPJ117" s="394"/>
      <c r="UPK117" s="395"/>
      <c r="UPL117" s="389"/>
      <c r="UPM117" s="390"/>
      <c r="UPN117" s="391"/>
      <c r="UPO117" s="392"/>
      <c r="UPP117" s="393"/>
      <c r="UPQ117" s="394"/>
      <c r="UPR117" s="395"/>
      <c r="UPS117" s="389"/>
      <c r="UPT117" s="390"/>
      <c r="UPU117" s="391"/>
      <c r="UPV117" s="392"/>
      <c r="UPW117" s="393"/>
      <c r="UPX117" s="394"/>
      <c r="UPY117" s="395"/>
      <c r="UPZ117" s="389"/>
      <c r="UQA117" s="390"/>
      <c r="UQB117" s="391"/>
      <c r="UQC117" s="392"/>
      <c r="UQD117" s="393"/>
      <c r="UQE117" s="394"/>
      <c r="UQF117" s="395"/>
      <c r="UQG117" s="389"/>
      <c r="UQH117" s="390"/>
      <c r="UQI117" s="391"/>
      <c r="UQJ117" s="392"/>
      <c r="UQK117" s="393"/>
      <c r="UQL117" s="394"/>
      <c r="UQM117" s="395"/>
      <c r="UQN117" s="389"/>
      <c r="UQO117" s="390"/>
      <c r="UQP117" s="391"/>
      <c r="UQQ117" s="392"/>
      <c r="UQR117" s="393"/>
      <c r="UQS117" s="394"/>
      <c r="UQT117" s="395"/>
      <c r="UQU117" s="389"/>
      <c r="UQV117" s="390"/>
      <c r="UQW117" s="391"/>
      <c r="UQX117" s="392"/>
      <c r="UQY117" s="393"/>
      <c r="UQZ117" s="394"/>
      <c r="URA117" s="395"/>
      <c r="URB117" s="389"/>
      <c r="URC117" s="390"/>
      <c r="URD117" s="391"/>
      <c r="URE117" s="392"/>
      <c r="URF117" s="393"/>
      <c r="URG117" s="394"/>
      <c r="URH117" s="395"/>
      <c r="URI117" s="389"/>
      <c r="URJ117" s="390"/>
      <c r="URK117" s="391"/>
      <c r="URL117" s="392"/>
      <c r="URM117" s="393"/>
      <c r="URN117" s="394"/>
      <c r="URO117" s="395"/>
      <c r="URP117" s="389"/>
      <c r="URQ117" s="390"/>
      <c r="URR117" s="391"/>
      <c r="URS117" s="392"/>
      <c r="URT117" s="393"/>
      <c r="URU117" s="394"/>
      <c r="URV117" s="395"/>
      <c r="URW117" s="389"/>
      <c r="URX117" s="390"/>
      <c r="URY117" s="391"/>
      <c r="URZ117" s="392"/>
      <c r="USA117" s="393"/>
      <c r="USB117" s="394"/>
      <c r="USC117" s="395"/>
      <c r="USD117" s="389"/>
      <c r="USE117" s="390"/>
      <c r="USF117" s="391"/>
      <c r="USG117" s="392"/>
      <c r="USH117" s="393"/>
      <c r="USI117" s="394"/>
      <c r="USJ117" s="395"/>
      <c r="USK117" s="389"/>
      <c r="USL117" s="390"/>
      <c r="USM117" s="391"/>
      <c r="USN117" s="392"/>
      <c r="USO117" s="393"/>
      <c r="USP117" s="394"/>
      <c r="USQ117" s="395"/>
      <c r="USR117" s="389"/>
      <c r="USS117" s="390"/>
      <c r="UST117" s="391"/>
      <c r="USU117" s="392"/>
      <c r="USV117" s="393"/>
      <c r="USW117" s="394"/>
      <c r="USX117" s="395"/>
      <c r="USY117" s="389"/>
      <c r="USZ117" s="390"/>
      <c r="UTA117" s="391"/>
      <c r="UTB117" s="392"/>
      <c r="UTC117" s="393"/>
      <c r="UTD117" s="394"/>
      <c r="UTE117" s="395"/>
      <c r="UTF117" s="389"/>
      <c r="UTG117" s="390"/>
      <c r="UTH117" s="391"/>
      <c r="UTI117" s="392"/>
      <c r="UTJ117" s="393"/>
      <c r="UTK117" s="394"/>
      <c r="UTL117" s="395"/>
      <c r="UTM117" s="389"/>
      <c r="UTN117" s="390"/>
      <c r="UTO117" s="391"/>
      <c r="UTP117" s="392"/>
      <c r="UTQ117" s="393"/>
      <c r="UTR117" s="394"/>
      <c r="UTS117" s="395"/>
      <c r="UTT117" s="389"/>
      <c r="UTU117" s="390"/>
      <c r="UTV117" s="391"/>
      <c r="UTW117" s="392"/>
      <c r="UTX117" s="393"/>
      <c r="UTY117" s="394"/>
      <c r="UTZ117" s="395"/>
      <c r="UUA117" s="389"/>
      <c r="UUB117" s="390"/>
      <c r="UUC117" s="391"/>
      <c r="UUD117" s="392"/>
      <c r="UUE117" s="393"/>
      <c r="UUF117" s="394"/>
      <c r="UUG117" s="395"/>
      <c r="UUH117" s="389"/>
      <c r="UUI117" s="390"/>
      <c r="UUJ117" s="391"/>
      <c r="UUK117" s="392"/>
      <c r="UUL117" s="393"/>
      <c r="UUM117" s="394"/>
      <c r="UUN117" s="395"/>
      <c r="UUO117" s="389"/>
      <c r="UUP117" s="390"/>
      <c r="UUQ117" s="391"/>
      <c r="UUR117" s="392"/>
      <c r="UUS117" s="393"/>
      <c r="UUT117" s="394"/>
      <c r="UUU117" s="395"/>
      <c r="UUV117" s="389"/>
      <c r="UUW117" s="390"/>
      <c r="UUX117" s="391"/>
      <c r="UUY117" s="392"/>
      <c r="UUZ117" s="393"/>
      <c r="UVA117" s="394"/>
      <c r="UVB117" s="395"/>
      <c r="UVC117" s="389"/>
      <c r="UVD117" s="390"/>
      <c r="UVE117" s="391"/>
      <c r="UVF117" s="392"/>
      <c r="UVG117" s="393"/>
      <c r="UVH117" s="394"/>
      <c r="UVI117" s="395"/>
      <c r="UVJ117" s="389"/>
      <c r="UVK117" s="390"/>
      <c r="UVL117" s="391"/>
      <c r="UVM117" s="392"/>
      <c r="UVN117" s="393"/>
      <c r="UVO117" s="394"/>
      <c r="UVP117" s="395"/>
      <c r="UVQ117" s="389"/>
      <c r="UVR117" s="390"/>
      <c r="UVS117" s="391"/>
      <c r="UVT117" s="392"/>
      <c r="UVU117" s="393"/>
      <c r="UVV117" s="394"/>
      <c r="UVW117" s="395"/>
      <c r="UVX117" s="389"/>
      <c r="UVY117" s="390"/>
      <c r="UVZ117" s="391"/>
      <c r="UWA117" s="392"/>
      <c r="UWB117" s="393"/>
      <c r="UWC117" s="394"/>
      <c r="UWD117" s="395"/>
      <c r="UWE117" s="389"/>
      <c r="UWF117" s="390"/>
      <c r="UWG117" s="391"/>
      <c r="UWH117" s="392"/>
      <c r="UWI117" s="393"/>
      <c r="UWJ117" s="394"/>
      <c r="UWK117" s="395"/>
      <c r="UWL117" s="389"/>
      <c r="UWM117" s="390"/>
      <c r="UWN117" s="391"/>
      <c r="UWO117" s="392"/>
      <c r="UWP117" s="393"/>
      <c r="UWQ117" s="394"/>
      <c r="UWR117" s="395"/>
      <c r="UWS117" s="389"/>
      <c r="UWT117" s="390"/>
      <c r="UWU117" s="391"/>
      <c r="UWV117" s="392"/>
      <c r="UWW117" s="393"/>
      <c r="UWX117" s="394"/>
      <c r="UWY117" s="395"/>
      <c r="UWZ117" s="389"/>
      <c r="UXA117" s="390"/>
      <c r="UXB117" s="391"/>
      <c r="UXC117" s="392"/>
      <c r="UXD117" s="393"/>
      <c r="UXE117" s="394"/>
      <c r="UXF117" s="395"/>
      <c r="UXG117" s="389"/>
      <c r="UXH117" s="390"/>
      <c r="UXI117" s="391"/>
      <c r="UXJ117" s="392"/>
      <c r="UXK117" s="393"/>
      <c r="UXL117" s="394"/>
      <c r="UXM117" s="395"/>
      <c r="UXN117" s="389"/>
      <c r="UXO117" s="390"/>
      <c r="UXP117" s="391"/>
      <c r="UXQ117" s="392"/>
      <c r="UXR117" s="393"/>
      <c r="UXS117" s="394"/>
      <c r="UXT117" s="395"/>
      <c r="UXU117" s="389"/>
      <c r="UXV117" s="390"/>
      <c r="UXW117" s="391"/>
      <c r="UXX117" s="392"/>
      <c r="UXY117" s="393"/>
      <c r="UXZ117" s="394"/>
      <c r="UYA117" s="395"/>
      <c r="UYB117" s="389"/>
      <c r="UYC117" s="390"/>
      <c r="UYD117" s="391"/>
      <c r="UYE117" s="392"/>
      <c r="UYF117" s="393"/>
      <c r="UYG117" s="394"/>
      <c r="UYH117" s="395"/>
      <c r="UYI117" s="389"/>
      <c r="UYJ117" s="390"/>
      <c r="UYK117" s="391"/>
      <c r="UYL117" s="392"/>
      <c r="UYM117" s="393"/>
      <c r="UYN117" s="394"/>
      <c r="UYO117" s="395"/>
      <c r="UYP117" s="389"/>
      <c r="UYQ117" s="390"/>
      <c r="UYR117" s="391"/>
      <c r="UYS117" s="392"/>
      <c r="UYT117" s="393"/>
      <c r="UYU117" s="394"/>
      <c r="UYV117" s="395"/>
      <c r="UYW117" s="389"/>
      <c r="UYX117" s="390"/>
      <c r="UYY117" s="391"/>
      <c r="UYZ117" s="392"/>
      <c r="UZA117" s="393"/>
      <c r="UZB117" s="394"/>
      <c r="UZC117" s="395"/>
      <c r="UZD117" s="389"/>
      <c r="UZE117" s="390"/>
      <c r="UZF117" s="391"/>
      <c r="UZG117" s="392"/>
      <c r="UZH117" s="393"/>
      <c r="UZI117" s="394"/>
      <c r="UZJ117" s="395"/>
      <c r="UZK117" s="389"/>
      <c r="UZL117" s="390"/>
      <c r="UZM117" s="391"/>
      <c r="UZN117" s="392"/>
      <c r="UZO117" s="393"/>
      <c r="UZP117" s="394"/>
      <c r="UZQ117" s="395"/>
      <c r="UZR117" s="389"/>
      <c r="UZS117" s="390"/>
      <c r="UZT117" s="391"/>
      <c r="UZU117" s="392"/>
      <c r="UZV117" s="393"/>
      <c r="UZW117" s="394"/>
      <c r="UZX117" s="395"/>
      <c r="UZY117" s="389"/>
      <c r="UZZ117" s="390"/>
      <c r="VAA117" s="391"/>
      <c r="VAB117" s="392"/>
      <c r="VAC117" s="393"/>
      <c r="VAD117" s="394"/>
      <c r="VAE117" s="395"/>
      <c r="VAF117" s="389"/>
      <c r="VAG117" s="390"/>
      <c r="VAH117" s="391"/>
      <c r="VAI117" s="392"/>
      <c r="VAJ117" s="393"/>
      <c r="VAK117" s="394"/>
      <c r="VAL117" s="395"/>
      <c r="VAM117" s="389"/>
      <c r="VAN117" s="390"/>
      <c r="VAO117" s="391"/>
      <c r="VAP117" s="392"/>
      <c r="VAQ117" s="393"/>
      <c r="VAR117" s="394"/>
      <c r="VAS117" s="395"/>
      <c r="VAT117" s="389"/>
      <c r="VAU117" s="390"/>
      <c r="VAV117" s="391"/>
      <c r="VAW117" s="392"/>
      <c r="VAX117" s="393"/>
      <c r="VAY117" s="394"/>
      <c r="VAZ117" s="395"/>
      <c r="VBA117" s="389"/>
      <c r="VBB117" s="390"/>
      <c r="VBC117" s="391"/>
      <c r="VBD117" s="392"/>
      <c r="VBE117" s="393"/>
      <c r="VBF117" s="394"/>
      <c r="VBG117" s="395"/>
      <c r="VBH117" s="389"/>
      <c r="VBI117" s="390"/>
      <c r="VBJ117" s="391"/>
      <c r="VBK117" s="392"/>
      <c r="VBL117" s="393"/>
      <c r="VBM117" s="394"/>
      <c r="VBN117" s="395"/>
      <c r="VBO117" s="389"/>
      <c r="VBP117" s="390"/>
      <c r="VBQ117" s="391"/>
      <c r="VBR117" s="392"/>
      <c r="VBS117" s="393"/>
      <c r="VBT117" s="394"/>
      <c r="VBU117" s="395"/>
      <c r="VBV117" s="389"/>
      <c r="VBW117" s="390"/>
      <c r="VBX117" s="391"/>
      <c r="VBY117" s="392"/>
      <c r="VBZ117" s="393"/>
      <c r="VCA117" s="394"/>
      <c r="VCB117" s="395"/>
      <c r="VCC117" s="389"/>
      <c r="VCD117" s="390"/>
      <c r="VCE117" s="391"/>
      <c r="VCF117" s="392"/>
      <c r="VCG117" s="393"/>
      <c r="VCH117" s="394"/>
      <c r="VCI117" s="395"/>
      <c r="VCJ117" s="389"/>
      <c r="VCK117" s="390"/>
      <c r="VCL117" s="391"/>
      <c r="VCM117" s="392"/>
      <c r="VCN117" s="393"/>
      <c r="VCO117" s="394"/>
      <c r="VCP117" s="395"/>
      <c r="VCQ117" s="389"/>
      <c r="VCR117" s="390"/>
      <c r="VCS117" s="391"/>
      <c r="VCT117" s="392"/>
      <c r="VCU117" s="393"/>
      <c r="VCV117" s="394"/>
      <c r="VCW117" s="395"/>
      <c r="VCX117" s="389"/>
      <c r="VCY117" s="390"/>
      <c r="VCZ117" s="391"/>
      <c r="VDA117" s="392"/>
      <c r="VDB117" s="393"/>
      <c r="VDC117" s="394"/>
      <c r="VDD117" s="395"/>
      <c r="VDE117" s="389"/>
      <c r="VDF117" s="390"/>
      <c r="VDG117" s="391"/>
      <c r="VDH117" s="392"/>
      <c r="VDI117" s="393"/>
      <c r="VDJ117" s="394"/>
      <c r="VDK117" s="395"/>
      <c r="VDL117" s="389"/>
      <c r="VDM117" s="390"/>
      <c r="VDN117" s="391"/>
      <c r="VDO117" s="392"/>
      <c r="VDP117" s="393"/>
      <c r="VDQ117" s="394"/>
      <c r="VDR117" s="395"/>
      <c r="VDS117" s="389"/>
      <c r="VDT117" s="390"/>
      <c r="VDU117" s="391"/>
      <c r="VDV117" s="392"/>
      <c r="VDW117" s="393"/>
      <c r="VDX117" s="394"/>
      <c r="VDY117" s="395"/>
      <c r="VDZ117" s="389"/>
      <c r="VEA117" s="390"/>
      <c r="VEB117" s="391"/>
      <c r="VEC117" s="392"/>
      <c r="VED117" s="393"/>
      <c r="VEE117" s="394"/>
      <c r="VEF117" s="395"/>
      <c r="VEG117" s="389"/>
      <c r="VEH117" s="390"/>
      <c r="VEI117" s="391"/>
      <c r="VEJ117" s="392"/>
      <c r="VEK117" s="393"/>
      <c r="VEL117" s="394"/>
      <c r="VEM117" s="395"/>
      <c r="VEN117" s="389"/>
      <c r="VEO117" s="390"/>
      <c r="VEP117" s="391"/>
      <c r="VEQ117" s="392"/>
      <c r="VER117" s="393"/>
      <c r="VES117" s="394"/>
      <c r="VET117" s="395"/>
      <c r="VEU117" s="389"/>
      <c r="VEV117" s="390"/>
      <c r="VEW117" s="391"/>
      <c r="VEX117" s="392"/>
      <c r="VEY117" s="393"/>
      <c r="VEZ117" s="394"/>
      <c r="VFA117" s="395"/>
      <c r="VFB117" s="389"/>
      <c r="VFC117" s="390"/>
      <c r="VFD117" s="391"/>
      <c r="VFE117" s="392"/>
      <c r="VFF117" s="393"/>
      <c r="VFG117" s="394"/>
      <c r="VFH117" s="395"/>
      <c r="VFI117" s="389"/>
      <c r="VFJ117" s="390"/>
      <c r="VFK117" s="391"/>
      <c r="VFL117" s="392"/>
      <c r="VFM117" s="393"/>
      <c r="VFN117" s="394"/>
      <c r="VFO117" s="395"/>
      <c r="VFP117" s="389"/>
      <c r="VFQ117" s="390"/>
      <c r="VFR117" s="391"/>
      <c r="VFS117" s="392"/>
      <c r="VFT117" s="393"/>
      <c r="VFU117" s="394"/>
      <c r="VFV117" s="395"/>
      <c r="VFW117" s="389"/>
      <c r="VFX117" s="390"/>
      <c r="VFY117" s="391"/>
      <c r="VFZ117" s="392"/>
      <c r="VGA117" s="393"/>
      <c r="VGB117" s="394"/>
      <c r="VGC117" s="395"/>
      <c r="VGD117" s="389"/>
      <c r="VGE117" s="390"/>
      <c r="VGF117" s="391"/>
      <c r="VGG117" s="392"/>
      <c r="VGH117" s="393"/>
      <c r="VGI117" s="394"/>
      <c r="VGJ117" s="395"/>
      <c r="VGK117" s="389"/>
      <c r="VGL117" s="390"/>
      <c r="VGM117" s="391"/>
      <c r="VGN117" s="392"/>
      <c r="VGO117" s="393"/>
      <c r="VGP117" s="394"/>
      <c r="VGQ117" s="395"/>
      <c r="VGR117" s="389"/>
      <c r="VGS117" s="390"/>
      <c r="VGT117" s="391"/>
      <c r="VGU117" s="392"/>
      <c r="VGV117" s="393"/>
      <c r="VGW117" s="394"/>
      <c r="VGX117" s="395"/>
      <c r="VGY117" s="389"/>
      <c r="VGZ117" s="390"/>
      <c r="VHA117" s="391"/>
      <c r="VHB117" s="392"/>
      <c r="VHC117" s="393"/>
      <c r="VHD117" s="394"/>
      <c r="VHE117" s="395"/>
      <c r="VHF117" s="389"/>
      <c r="VHG117" s="390"/>
      <c r="VHH117" s="391"/>
      <c r="VHI117" s="392"/>
      <c r="VHJ117" s="393"/>
      <c r="VHK117" s="394"/>
      <c r="VHL117" s="395"/>
      <c r="VHM117" s="389"/>
      <c r="VHN117" s="390"/>
      <c r="VHO117" s="391"/>
      <c r="VHP117" s="392"/>
      <c r="VHQ117" s="393"/>
      <c r="VHR117" s="394"/>
      <c r="VHS117" s="395"/>
      <c r="VHT117" s="389"/>
      <c r="VHU117" s="390"/>
      <c r="VHV117" s="391"/>
      <c r="VHW117" s="392"/>
      <c r="VHX117" s="393"/>
      <c r="VHY117" s="394"/>
      <c r="VHZ117" s="395"/>
      <c r="VIA117" s="389"/>
      <c r="VIB117" s="390"/>
      <c r="VIC117" s="391"/>
      <c r="VID117" s="392"/>
      <c r="VIE117" s="393"/>
      <c r="VIF117" s="394"/>
      <c r="VIG117" s="395"/>
      <c r="VIH117" s="389"/>
      <c r="VII117" s="390"/>
      <c r="VIJ117" s="391"/>
      <c r="VIK117" s="392"/>
      <c r="VIL117" s="393"/>
      <c r="VIM117" s="394"/>
      <c r="VIN117" s="395"/>
      <c r="VIO117" s="389"/>
      <c r="VIP117" s="390"/>
      <c r="VIQ117" s="391"/>
      <c r="VIR117" s="392"/>
      <c r="VIS117" s="393"/>
      <c r="VIT117" s="394"/>
      <c r="VIU117" s="395"/>
      <c r="VIV117" s="389"/>
      <c r="VIW117" s="390"/>
      <c r="VIX117" s="391"/>
      <c r="VIY117" s="392"/>
      <c r="VIZ117" s="393"/>
      <c r="VJA117" s="394"/>
      <c r="VJB117" s="395"/>
      <c r="VJC117" s="389"/>
      <c r="VJD117" s="390"/>
      <c r="VJE117" s="391"/>
      <c r="VJF117" s="392"/>
      <c r="VJG117" s="393"/>
      <c r="VJH117" s="394"/>
      <c r="VJI117" s="395"/>
      <c r="VJJ117" s="389"/>
      <c r="VJK117" s="390"/>
      <c r="VJL117" s="391"/>
      <c r="VJM117" s="392"/>
      <c r="VJN117" s="393"/>
      <c r="VJO117" s="394"/>
      <c r="VJP117" s="395"/>
      <c r="VJQ117" s="389"/>
      <c r="VJR117" s="390"/>
      <c r="VJS117" s="391"/>
      <c r="VJT117" s="392"/>
      <c r="VJU117" s="393"/>
      <c r="VJV117" s="394"/>
      <c r="VJW117" s="395"/>
      <c r="VJX117" s="389"/>
      <c r="VJY117" s="390"/>
      <c r="VJZ117" s="391"/>
      <c r="VKA117" s="392"/>
      <c r="VKB117" s="393"/>
      <c r="VKC117" s="394"/>
      <c r="VKD117" s="395"/>
      <c r="VKE117" s="389"/>
      <c r="VKF117" s="390"/>
      <c r="VKG117" s="391"/>
      <c r="VKH117" s="392"/>
      <c r="VKI117" s="393"/>
      <c r="VKJ117" s="394"/>
      <c r="VKK117" s="395"/>
      <c r="VKL117" s="389"/>
      <c r="VKM117" s="390"/>
      <c r="VKN117" s="391"/>
      <c r="VKO117" s="392"/>
      <c r="VKP117" s="393"/>
      <c r="VKQ117" s="394"/>
      <c r="VKR117" s="395"/>
      <c r="VKS117" s="389"/>
      <c r="VKT117" s="390"/>
      <c r="VKU117" s="391"/>
      <c r="VKV117" s="392"/>
      <c r="VKW117" s="393"/>
      <c r="VKX117" s="394"/>
      <c r="VKY117" s="395"/>
      <c r="VKZ117" s="389"/>
      <c r="VLA117" s="390"/>
      <c r="VLB117" s="391"/>
      <c r="VLC117" s="392"/>
      <c r="VLD117" s="393"/>
      <c r="VLE117" s="394"/>
      <c r="VLF117" s="395"/>
      <c r="VLG117" s="389"/>
      <c r="VLH117" s="390"/>
      <c r="VLI117" s="391"/>
      <c r="VLJ117" s="392"/>
      <c r="VLK117" s="393"/>
      <c r="VLL117" s="394"/>
      <c r="VLM117" s="395"/>
      <c r="VLN117" s="389"/>
      <c r="VLO117" s="390"/>
      <c r="VLP117" s="391"/>
      <c r="VLQ117" s="392"/>
      <c r="VLR117" s="393"/>
      <c r="VLS117" s="394"/>
      <c r="VLT117" s="395"/>
      <c r="VLU117" s="389"/>
      <c r="VLV117" s="390"/>
      <c r="VLW117" s="391"/>
      <c r="VLX117" s="392"/>
      <c r="VLY117" s="393"/>
      <c r="VLZ117" s="394"/>
      <c r="VMA117" s="395"/>
      <c r="VMB117" s="389"/>
      <c r="VMC117" s="390"/>
      <c r="VMD117" s="391"/>
      <c r="VME117" s="392"/>
      <c r="VMF117" s="393"/>
      <c r="VMG117" s="394"/>
      <c r="VMH117" s="395"/>
      <c r="VMI117" s="389"/>
      <c r="VMJ117" s="390"/>
      <c r="VMK117" s="391"/>
      <c r="VML117" s="392"/>
      <c r="VMM117" s="393"/>
      <c r="VMN117" s="394"/>
      <c r="VMO117" s="395"/>
      <c r="VMP117" s="389"/>
      <c r="VMQ117" s="390"/>
      <c r="VMR117" s="391"/>
      <c r="VMS117" s="392"/>
      <c r="VMT117" s="393"/>
      <c r="VMU117" s="394"/>
      <c r="VMV117" s="395"/>
      <c r="VMW117" s="389"/>
      <c r="VMX117" s="390"/>
      <c r="VMY117" s="391"/>
      <c r="VMZ117" s="392"/>
      <c r="VNA117" s="393"/>
      <c r="VNB117" s="394"/>
      <c r="VNC117" s="395"/>
      <c r="VND117" s="389"/>
      <c r="VNE117" s="390"/>
      <c r="VNF117" s="391"/>
      <c r="VNG117" s="392"/>
      <c r="VNH117" s="393"/>
      <c r="VNI117" s="394"/>
      <c r="VNJ117" s="395"/>
      <c r="VNK117" s="389"/>
      <c r="VNL117" s="390"/>
      <c r="VNM117" s="391"/>
      <c r="VNN117" s="392"/>
      <c r="VNO117" s="393"/>
      <c r="VNP117" s="394"/>
      <c r="VNQ117" s="395"/>
      <c r="VNR117" s="389"/>
      <c r="VNS117" s="390"/>
      <c r="VNT117" s="391"/>
      <c r="VNU117" s="392"/>
      <c r="VNV117" s="393"/>
      <c r="VNW117" s="394"/>
      <c r="VNX117" s="395"/>
      <c r="VNY117" s="389"/>
      <c r="VNZ117" s="390"/>
      <c r="VOA117" s="391"/>
      <c r="VOB117" s="392"/>
      <c r="VOC117" s="393"/>
      <c r="VOD117" s="394"/>
      <c r="VOE117" s="395"/>
      <c r="VOF117" s="389"/>
      <c r="VOG117" s="390"/>
      <c r="VOH117" s="391"/>
      <c r="VOI117" s="392"/>
      <c r="VOJ117" s="393"/>
      <c r="VOK117" s="394"/>
      <c r="VOL117" s="395"/>
      <c r="VOM117" s="389"/>
      <c r="VON117" s="390"/>
      <c r="VOO117" s="391"/>
      <c r="VOP117" s="392"/>
      <c r="VOQ117" s="393"/>
      <c r="VOR117" s="394"/>
      <c r="VOS117" s="395"/>
      <c r="VOT117" s="389"/>
      <c r="VOU117" s="390"/>
      <c r="VOV117" s="391"/>
      <c r="VOW117" s="392"/>
      <c r="VOX117" s="393"/>
      <c r="VOY117" s="394"/>
      <c r="VOZ117" s="395"/>
      <c r="VPA117" s="389"/>
      <c r="VPB117" s="390"/>
      <c r="VPC117" s="391"/>
      <c r="VPD117" s="392"/>
      <c r="VPE117" s="393"/>
      <c r="VPF117" s="394"/>
      <c r="VPG117" s="395"/>
      <c r="VPH117" s="389"/>
      <c r="VPI117" s="390"/>
      <c r="VPJ117" s="391"/>
      <c r="VPK117" s="392"/>
      <c r="VPL117" s="393"/>
      <c r="VPM117" s="394"/>
      <c r="VPN117" s="395"/>
      <c r="VPO117" s="389"/>
      <c r="VPP117" s="390"/>
      <c r="VPQ117" s="391"/>
      <c r="VPR117" s="392"/>
      <c r="VPS117" s="393"/>
      <c r="VPT117" s="394"/>
      <c r="VPU117" s="395"/>
      <c r="VPV117" s="389"/>
      <c r="VPW117" s="390"/>
      <c r="VPX117" s="391"/>
      <c r="VPY117" s="392"/>
      <c r="VPZ117" s="393"/>
      <c r="VQA117" s="394"/>
      <c r="VQB117" s="395"/>
      <c r="VQC117" s="389"/>
      <c r="VQD117" s="390"/>
      <c r="VQE117" s="391"/>
      <c r="VQF117" s="392"/>
      <c r="VQG117" s="393"/>
      <c r="VQH117" s="394"/>
      <c r="VQI117" s="395"/>
      <c r="VQJ117" s="389"/>
      <c r="VQK117" s="390"/>
      <c r="VQL117" s="391"/>
      <c r="VQM117" s="392"/>
      <c r="VQN117" s="393"/>
      <c r="VQO117" s="394"/>
      <c r="VQP117" s="395"/>
      <c r="VQQ117" s="389"/>
      <c r="VQR117" s="390"/>
      <c r="VQS117" s="391"/>
      <c r="VQT117" s="392"/>
      <c r="VQU117" s="393"/>
      <c r="VQV117" s="394"/>
      <c r="VQW117" s="395"/>
      <c r="VQX117" s="389"/>
      <c r="VQY117" s="390"/>
      <c r="VQZ117" s="391"/>
      <c r="VRA117" s="392"/>
      <c r="VRB117" s="393"/>
      <c r="VRC117" s="394"/>
      <c r="VRD117" s="395"/>
      <c r="VRE117" s="389"/>
      <c r="VRF117" s="390"/>
      <c r="VRG117" s="391"/>
      <c r="VRH117" s="392"/>
      <c r="VRI117" s="393"/>
      <c r="VRJ117" s="394"/>
      <c r="VRK117" s="395"/>
      <c r="VRL117" s="389"/>
      <c r="VRM117" s="390"/>
      <c r="VRN117" s="391"/>
      <c r="VRO117" s="392"/>
      <c r="VRP117" s="393"/>
      <c r="VRQ117" s="394"/>
      <c r="VRR117" s="395"/>
      <c r="VRS117" s="389"/>
      <c r="VRT117" s="390"/>
      <c r="VRU117" s="391"/>
      <c r="VRV117" s="392"/>
      <c r="VRW117" s="393"/>
      <c r="VRX117" s="394"/>
      <c r="VRY117" s="395"/>
      <c r="VRZ117" s="389"/>
      <c r="VSA117" s="390"/>
      <c r="VSB117" s="391"/>
      <c r="VSC117" s="392"/>
      <c r="VSD117" s="393"/>
      <c r="VSE117" s="394"/>
      <c r="VSF117" s="395"/>
      <c r="VSG117" s="389"/>
      <c r="VSH117" s="390"/>
      <c r="VSI117" s="391"/>
      <c r="VSJ117" s="392"/>
      <c r="VSK117" s="393"/>
      <c r="VSL117" s="394"/>
      <c r="VSM117" s="395"/>
      <c r="VSN117" s="389"/>
      <c r="VSO117" s="390"/>
      <c r="VSP117" s="391"/>
      <c r="VSQ117" s="392"/>
      <c r="VSR117" s="393"/>
      <c r="VSS117" s="394"/>
      <c r="VST117" s="395"/>
      <c r="VSU117" s="389"/>
      <c r="VSV117" s="390"/>
      <c r="VSW117" s="391"/>
      <c r="VSX117" s="392"/>
      <c r="VSY117" s="393"/>
      <c r="VSZ117" s="394"/>
      <c r="VTA117" s="395"/>
      <c r="VTB117" s="389"/>
      <c r="VTC117" s="390"/>
      <c r="VTD117" s="391"/>
      <c r="VTE117" s="392"/>
      <c r="VTF117" s="393"/>
      <c r="VTG117" s="394"/>
      <c r="VTH117" s="395"/>
      <c r="VTI117" s="389"/>
      <c r="VTJ117" s="390"/>
      <c r="VTK117" s="391"/>
      <c r="VTL117" s="392"/>
      <c r="VTM117" s="393"/>
      <c r="VTN117" s="394"/>
      <c r="VTO117" s="395"/>
      <c r="VTP117" s="389"/>
      <c r="VTQ117" s="390"/>
      <c r="VTR117" s="391"/>
      <c r="VTS117" s="392"/>
      <c r="VTT117" s="393"/>
      <c r="VTU117" s="394"/>
      <c r="VTV117" s="395"/>
      <c r="VTW117" s="389"/>
      <c r="VTX117" s="390"/>
      <c r="VTY117" s="391"/>
      <c r="VTZ117" s="392"/>
      <c r="VUA117" s="393"/>
      <c r="VUB117" s="394"/>
      <c r="VUC117" s="395"/>
      <c r="VUD117" s="389"/>
      <c r="VUE117" s="390"/>
      <c r="VUF117" s="391"/>
      <c r="VUG117" s="392"/>
      <c r="VUH117" s="393"/>
      <c r="VUI117" s="394"/>
      <c r="VUJ117" s="395"/>
      <c r="VUK117" s="389"/>
      <c r="VUL117" s="390"/>
      <c r="VUM117" s="391"/>
      <c r="VUN117" s="392"/>
      <c r="VUO117" s="393"/>
      <c r="VUP117" s="394"/>
      <c r="VUQ117" s="395"/>
      <c r="VUR117" s="389"/>
      <c r="VUS117" s="390"/>
      <c r="VUT117" s="391"/>
      <c r="VUU117" s="392"/>
      <c r="VUV117" s="393"/>
      <c r="VUW117" s="394"/>
      <c r="VUX117" s="395"/>
      <c r="VUY117" s="389"/>
      <c r="VUZ117" s="390"/>
      <c r="VVA117" s="391"/>
      <c r="VVB117" s="392"/>
      <c r="VVC117" s="393"/>
      <c r="VVD117" s="394"/>
      <c r="VVE117" s="395"/>
      <c r="VVF117" s="389"/>
      <c r="VVG117" s="390"/>
      <c r="VVH117" s="391"/>
      <c r="VVI117" s="392"/>
      <c r="VVJ117" s="393"/>
      <c r="VVK117" s="394"/>
      <c r="VVL117" s="395"/>
      <c r="VVM117" s="389"/>
      <c r="VVN117" s="390"/>
      <c r="VVO117" s="391"/>
      <c r="VVP117" s="392"/>
      <c r="VVQ117" s="393"/>
      <c r="VVR117" s="394"/>
      <c r="VVS117" s="395"/>
      <c r="VVT117" s="389"/>
      <c r="VVU117" s="390"/>
      <c r="VVV117" s="391"/>
      <c r="VVW117" s="392"/>
      <c r="VVX117" s="393"/>
      <c r="VVY117" s="394"/>
      <c r="VVZ117" s="395"/>
      <c r="VWA117" s="389"/>
      <c r="VWB117" s="390"/>
      <c r="VWC117" s="391"/>
      <c r="VWD117" s="392"/>
      <c r="VWE117" s="393"/>
      <c r="VWF117" s="394"/>
      <c r="VWG117" s="395"/>
      <c r="VWH117" s="389"/>
      <c r="VWI117" s="390"/>
      <c r="VWJ117" s="391"/>
      <c r="VWK117" s="392"/>
      <c r="VWL117" s="393"/>
      <c r="VWM117" s="394"/>
      <c r="VWN117" s="395"/>
      <c r="VWO117" s="389"/>
      <c r="VWP117" s="390"/>
      <c r="VWQ117" s="391"/>
      <c r="VWR117" s="392"/>
      <c r="VWS117" s="393"/>
      <c r="VWT117" s="394"/>
      <c r="VWU117" s="395"/>
      <c r="VWV117" s="389"/>
      <c r="VWW117" s="390"/>
      <c r="VWX117" s="391"/>
      <c r="VWY117" s="392"/>
      <c r="VWZ117" s="393"/>
      <c r="VXA117" s="394"/>
      <c r="VXB117" s="395"/>
      <c r="VXC117" s="389"/>
      <c r="VXD117" s="390"/>
      <c r="VXE117" s="391"/>
      <c r="VXF117" s="392"/>
      <c r="VXG117" s="393"/>
      <c r="VXH117" s="394"/>
      <c r="VXI117" s="395"/>
      <c r="VXJ117" s="389"/>
      <c r="VXK117" s="390"/>
      <c r="VXL117" s="391"/>
      <c r="VXM117" s="392"/>
      <c r="VXN117" s="393"/>
      <c r="VXO117" s="394"/>
      <c r="VXP117" s="395"/>
      <c r="VXQ117" s="389"/>
      <c r="VXR117" s="390"/>
      <c r="VXS117" s="391"/>
      <c r="VXT117" s="392"/>
      <c r="VXU117" s="393"/>
      <c r="VXV117" s="394"/>
      <c r="VXW117" s="395"/>
      <c r="VXX117" s="389"/>
      <c r="VXY117" s="390"/>
      <c r="VXZ117" s="391"/>
      <c r="VYA117" s="392"/>
      <c r="VYB117" s="393"/>
      <c r="VYC117" s="394"/>
      <c r="VYD117" s="395"/>
      <c r="VYE117" s="389"/>
      <c r="VYF117" s="390"/>
      <c r="VYG117" s="391"/>
      <c r="VYH117" s="392"/>
      <c r="VYI117" s="393"/>
      <c r="VYJ117" s="394"/>
      <c r="VYK117" s="395"/>
      <c r="VYL117" s="389"/>
      <c r="VYM117" s="390"/>
      <c r="VYN117" s="391"/>
      <c r="VYO117" s="392"/>
      <c r="VYP117" s="393"/>
      <c r="VYQ117" s="394"/>
      <c r="VYR117" s="395"/>
      <c r="VYS117" s="389"/>
      <c r="VYT117" s="390"/>
      <c r="VYU117" s="391"/>
      <c r="VYV117" s="392"/>
      <c r="VYW117" s="393"/>
      <c r="VYX117" s="394"/>
      <c r="VYY117" s="395"/>
      <c r="VYZ117" s="389"/>
      <c r="VZA117" s="390"/>
      <c r="VZB117" s="391"/>
      <c r="VZC117" s="392"/>
      <c r="VZD117" s="393"/>
      <c r="VZE117" s="394"/>
      <c r="VZF117" s="395"/>
      <c r="VZG117" s="389"/>
      <c r="VZH117" s="390"/>
      <c r="VZI117" s="391"/>
      <c r="VZJ117" s="392"/>
      <c r="VZK117" s="393"/>
      <c r="VZL117" s="394"/>
      <c r="VZM117" s="395"/>
      <c r="VZN117" s="389"/>
      <c r="VZO117" s="390"/>
      <c r="VZP117" s="391"/>
      <c r="VZQ117" s="392"/>
      <c r="VZR117" s="393"/>
      <c r="VZS117" s="394"/>
      <c r="VZT117" s="395"/>
      <c r="VZU117" s="389"/>
      <c r="VZV117" s="390"/>
      <c r="VZW117" s="391"/>
      <c r="VZX117" s="392"/>
      <c r="VZY117" s="393"/>
      <c r="VZZ117" s="394"/>
      <c r="WAA117" s="395"/>
      <c r="WAB117" s="389"/>
      <c r="WAC117" s="390"/>
      <c r="WAD117" s="391"/>
      <c r="WAE117" s="392"/>
      <c r="WAF117" s="393"/>
      <c r="WAG117" s="394"/>
      <c r="WAH117" s="395"/>
      <c r="WAI117" s="389"/>
      <c r="WAJ117" s="390"/>
      <c r="WAK117" s="391"/>
      <c r="WAL117" s="392"/>
      <c r="WAM117" s="393"/>
      <c r="WAN117" s="394"/>
      <c r="WAO117" s="395"/>
      <c r="WAP117" s="389"/>
      <c r="WAQ117" s="390"/>
      <c r="WAR117" s="391"/>
      <c r="WAS117" s="392"/>
      <c r="WAT117" s="393"/>
      <c r="WAU117" s="394"/>
      <c r="WAV117" s="395"/>
      <c r="WAW117" s="389"/>
      <c r="WAX117" s="390"/>
      <c r="WAY117" s="391"/>
      <c r="WAZ117" s="392"/>
      <c r="WBA117" s="393"/>
      <c r="WBB117" s="394"/>
      <c r="WBC117" s="395"/>
      <c r="WBD117" s="389"/>
      <c r="WBE117" s="390"/>
      <c r="WBF117" s="391"/>
      <c r="WBG117" s="392"/>
      <c r="WBH117" s="393"/>
      <c r="WBI117" s="394"/>
      <c r="WBJ117" s="395"/>
      <c r="WBK117" s="389"/>
      <c r="WBL117" s="390"/>
      <c r="WBM117" s="391"/>
      <c r="WBN117" s="392"/>
      <c r="WBO117" s="393"/>
      <c r="WBP117" s="394"/>
      <c r="WBQ117" s="395"/>
      <c r="WBR117" s="389"/>
      <c r="WBS117" s="390"/>
      <c r="WBT117" s="391"/>
      <c r="WBU117" s="392"/>
      <c r="WBV117" s="393"/>
      <c r="WBW117" s="394"/>
      <c r="WBX117" s="395"/>
      <c r="WBY117" s="389"/>
      <c r="WBZ117" s="390"/>
      <c r="WCA117" s="391"/>
      <c r="WCB117" s="392"/>
      <c r="WCC117" s="393"/>
      <c r="WCD117" s="394"/>
      <c r="WCE117" s="395"/>
      <c r="WCF117" s="389"/>
      <c r="WCG117" s="390"/>
      <c r="WCH117" s="391"/>
      <c r="WCI117" s="392"/>
      <c r="WCJ117" s="393"/>
      <c r="WCK117" s="394"/>
      <c r="WCL117" s="395"/>
      <c r="WCM117" s="389"/>
      <c r="WCN117" s="390"/>
      <c r="WCO117" s="391"/>
      <c r="WCP117" s="392"/>
      <c r="WCQ117" s="393"/>
      <c r="WCR117" s="394"/>
      <c r="WCS117" s="395"/>
      <c r="WCT117" s="389"/>
      <c r="WCU117" s="390"/>
      <c r="WCV117" s="391"/>
      <c r="WCW117" s="392"/>
      <c r="WCX117" s="393"/>
      <c r="WCY117" s="394"/>
      <c r="WCZ117" s="395"/>
      <c r="WDA117" s="389"/>
      <c r="WDB117" s="390"/>
      <c r="WDC117" s="391"/>
      <c r="WDD117" s="392"/>
      <c r="WDE117" s="393"/>
      <c r="WDF117" s="394"/>
      <c r="WDG117" s="395"/>
      <c r="WDH117" s="389"/>
      <c r="WDI117" s="390"/>
      <c r="WDJ117" s="391"/>
      <c r="WDK117" s="392"/>
      <c r="WDL117" s="393"/>
      <c r="WDM117" s="394"/>
      <c r="WDN117" s="395"/>
      <c r="WDO117" s="389"/>
      <c r="WDP117" s="390"/>
      <c r="WDQ117" s="391"/>
      <c r="WDR117" s="392"/>
      <c r="WDS117" s="393"/>
      <c r="WDT117" s="394"/>
      <c r="WDU117" s="395"/>
      <c r="WDV117" s="389"/>
      <c r="WDW117" s="390"/>
      <c r="WDX117" s="391"/>
      <c r="WDY117" s="392"/>
      <c r="WDZ117" s="393"/>
      <c r="WEA117" s="394"/>
      <c r="WEB117" s="395"/>
      <c r="WEC117" s="389"/>
      <c r="WED117" s="390"/>
      <c r="WEE117" s="391"/>
      <c r="WEF117" s="392"/>
      <c r="WEG117" s="393"/>
      <c r="WEH117" s="394"/>
      <c r="WEI117" s="395"/>
      <c r="WEJ117" s="389"/>
      <c r="WEK117" s="390"/>
      <c r="WEL117" s="391"/>
      <c r="WEM117" s="392"/>
      <c r="WEN117" s="393"/>
      <c r="WEO117" s="394"/>
      <c r="WEP117" s="395"/>
      <c r="WEQ117" s="389"/>
      <c r="WER117" s="390"/>
      <c r="WES117" s="391"/>
      <c r="WET117" s="392"/>
      <c r="WEU117" s="393"/>
      <c r="WEV117" s="394"/>
      <c r="WEW117" s="395"/>
      <c r="WEX117" s="389"/>
      <c r="WEY117" s="390"/>
      <c r="WEZ117" s="391"/>
      <c r="WFA117" s="392"/>
      <c r="WFB117" s="393"/>
      <c r="WFC117" s="394"/>
      <c r="WFD117" s="395"/>
      <c r="WFE117" s="389"/>
      <c r="WFF117" s="390"/>
      <c r="WFG117" s="391"/>
      <c r="WFH117" s="392"/>
      <c r="WFI117" s="393"/>
      <c r="WFJ117" s="394"/>
      <c r="WFK117" s="395"/>
      <c r="WFL117" s="389"/>
      <c r="WFM117" s="390"/>
      <c r="WFN117" s="391"/>
      <c r="WFO117" s="392"/>
      <c r="WFP117" s="393"/>
      <c r="WFQ117" s="394"/>
      <c r="WFR117" s="395"/>
      <c r="WFS117" s="389"/>
      <c r="WFT117" s="390"/>
      <c r="WFU117" s="391"/>
      <c r="WFV117" s="392"/>
      <c r="WFW117" s="393"/>
      <c r="WFX117" s="394"/>
      <c r="WFY117" s="395"/>
      <c r="WFZ117" s="389"/>
      <c r="WGA117" s="390"/>
      <c r="WGB117" s="391"/>
      <c r="WGC117" s="392"/>
      <c r="WGD117" s="393"/>
      <c r="WGE117" s="394"/>
      <c r="WGF117" s="395"/>
      <c r="WGG117" s="389"/>
      <c r="WGH117" s="390"/>
      <c r="WGI117" s="391"/>
      <c r="WGJ117" s="392"/>
      <c r="WGK117" s="393"/>
      <c r="WGL117" s="394"/>
      <c r="WGM117" s="395"/>
      <c r="WGN117" s="389"/>
      <c r="WGO117" s="390"/>
      <c r="WGP117" s="391"/>
      <c r="WGQ117" s="392"/>
      <c r="WGR117" s="393"/>
      <c r="WGS117" s="394"/>
      <c r="WGT117" s="395"/>
      <c r="WGU117" s="389"/>
      <c r="WGV117" s="390"/>
      <c r="WGW117" s="391"/>
      <c r="WGX117" s="392"/>
      <c r="WGY117" s="393"/>
      <c r="WGZ117" s="394"/>
      <c r="WHA117" s="395"/>
      <c r="WHB117" s="389"/>
      <c r="WHC117" s="390"/>
      <c r="WHD117" s="391"/>
      <c r="WHE117" s="392"/>
      <c r="WHF117" s="393"/>
      <c r="WHG117" s="394"/>
      <c r="WHH117" s="395"/>
      <c r="WHI117" s="389"/>
      <c r="WHJ117" s="390"/>
      <c r="WHK117" s="391"/>
      <c r="WHL117" s="392"/>
      <c r="WHM117" s="393"/>
      <c r="WHN117" s="394"/>
      <c r="WHO117" s="395"/>
      <c r="WHP117" s="389"/>
      <c r="WHQ117" s="390"/>
      <c r="WHR117" s="391"/>
      <c r="WHS117" s="392"/>
      <c r="WHT117" s="393"/>
      <c r="WHU117" s="394"/>
      <c r="WHV117" s="395"/>
      <c r="WHW117" s="389"/>
      <c r="WHX117" s="390"/>
      <c r="WHY117" s="391"/>
      <c r="WHZ117" s="392"/>
      <c r="WIA117" s="393"/>
      <c r="WIB117" s="394"/>
      <c r="WIC117" s="395"/>
      <c r="WID117" s="389"/>
      <c r="WIE117" s="390"/>
      <c r="WIF117" s="391"/>
      <c r="WIG117" s="392"/>
      <c r="WIH117" s="393"/>
      <c r="WII117" s="394"/>
      <c r="WIJ117" s="395"/>
      <c r="WIK117" s="389"/>
      <c r="WIL117" s="390"/>
      <c r="WIM117" s="391"/>
      <c r="WIN117" s="392"/>
      <c r="WIO117" s="393"/>
      <c r="WIP117" s="394"/>
      <c r="WIQ117" s="395"/>
      <c r="WIR117" s="389"/>
      <c r="WIS117" s="390"/>
      <c r="WIT117" s="391"/>
      <c r="WIU117" s="392"/>
      <c r="WIV117" s="393"/>
      <c r="WIW117" s="394"/>
      <c r="WIX117" s="395"/>
      <c r="WIY117" s="389"/>
      <c r="WIZ117" s="390"/>
      <c r="WJA117" s="391"/>
      <c r="WJB117" s="392"/>
      <c r="WJC117" s="393"/>
      <c r="WJD117" s="394"/>
      <c r="WJE117" s="395"/>
      <c r="WJF117" s="389"/>
      <c r="WJG117" s="390"/>
      <c r="WJH117" s="391"/>
      <c r="WJI117" s="392"/>
      <c r="WJJ117" s="393"/>
      <c r="WJK117" s="394"/>
      <c r="WJL117" s="395"/>
      <c r="WJM117" s="389"/>
      <c r="WJN117" s="390"/>
      <c r="WJO117" s="391"/>
      <c r="WJP117" s="392"/>
      <c r="WJQ117" s="393"/>
      <c r="WJR117" s="394"/>
      <c r="WJS117" s="395"/>
      <c r="WJT117" s="389"/>
      <c r="WJU117" s="390"/>
      <c r="WJV117" s="391"/>
      <c r="WJW117" s="392"/>
      <c r="WJX117" s="393"/>
      <c r="WJY117" s="394"/>
      <c r="WJZ117" s="395"/>
      <c r="WKA117" s="389"/>
      <c r="WKB117" s="390"/>
      <c r="WKC117" s="391"/>
      <c r="WKD117" s="392"/>
      <c r="WKE117" s="393"/>
      <c r="WKF117" s="394"/>
      <c r="WKG117" s="395"/>
      <c r="WKH117" s="389"/>
      <c r="WKI117" s="390"/>
      <c r="WKJ117" s="391"/>
      <c r="WKK117" s="392"/>
      <c r="WKL117" s="393"/>
      <c r="WKM117" s="394"/>
      <c r="WKN117" s="395"/>
      <c r="WKO117" s="389"/>
      <c r="WKP117" s="390"/>
      <c r="WKQ117" s="391"/>
      <c r="WKR117" s="392"/>
      <c r="WKS117" s="393"/>
      <c r="WKT117" s="394"/>
      <c r="WKU117" s="395"/>
      <c r="WKV117" s="389"/>
      <c r="WKW117" s="390"/>
      <c r="WKX117" s="391"/>
      <c r="WKY117" s="392"/>
      <c r="WKZ117" s="393"/>
      <c r="WLA117" s="394"/>
      <c r="WLB117" s="395"/>
      <c r="WLC117" s="389"/>
      <c r="WLD117" s="390"/>
      <c r="WLE117" s="391"/>
      <c r="WLF117" s="392"/>
      <c r="WLG117" s="393"/>
      <c r="WLH117" s="394"/>
      <c r="WLI117" s="395"/>
      <c r="WLJ117" s="389"/>
      <c r="WLK117" s="390"/>
      <c r="WLL117" s="391"/>
      <c r="WLM117" s="392"/>
      <c r="WLN117" s="393"/>
      <c r="WLO117" s="394"/>
      <c r="WLP117" s="395"/>
      <c r="WLQ117" s="389"/>
      <c r="WLR117" s="390"/>
      <c r="WLS117" s="391"/>
      <c r="WLT117" s="392"/>
      <c r="WLU117" s="393"/>
      <c r="WLV117" s="394"/>
      <c r="WLW117" s="395"/>
      <c r="WLX117" s="389"/>
      <c r="WLY117" s="390"/>
      <c r="WLZ117" s="391"/>
      <c r="WMA117" s="392"/>
      <c r="WMB117" s="393"/>
      <c r="WMC117" s="394"/>
      <c r="WMD117" s="395"/>
      <c r="WME117" s="389"/>
      <c r="WMF117" s="390"/>
      <c r="WMG117" s="391"/>
      <c r="WMH117" s="392"/>
      <c r="WMI117" s="393"/>
      <c r="WMJ117" s="394"/>
      <c r="WMK117" s="395"/>
      <c r="WML117" s="389"/>
      <c r="WMM117" s="390"/>
      <c r="WMN117" s="391"/>
      <c r="WMO117" s="392"/>
      <c r="WMP117" s="393"/>
      <c r="WMQ117" s="394"/>
      <c r="WMR117" s="395"/>
      <c r="WMS117" s="389"/>
      <c r="WMT117" s="390"/>
      <c r="WMU117" s="391"/>
      <c r="WMV117" s="392"/>
      <c r="WMW117" s="393"/>
      <c r="WMX117" s="394"/>
      <c r="WMY117" s="395"/>
      <c r="WMZ117" s="389"/>
      <c r="WNA117" s="390"/>
      <c r="WNB117" s="391"/>
      <c r="WNC117" s="392"/>
      <c r="WND117" s="393"/>
      <c r="WNE117" s="394"/>
      <c r="WNF117" s="395"/>
      <c r="WNG117" s="389"/>
      <c r="WNH117" s="390"/>
      <c r="WNI117" s="391"/>
      <c r="WNJ117" s="392"/>
      <c r="WNK117" s="393"/>
      <c r="WNL117" s="394"/>
      <c r="WNM117" s="395"/>
      <c r="WNN117" s="389"/>
      <c r="WNO117" s="390"/>
      <c r="WNP117" s="391"/>
      <c r="WNQ117" s="392"/>
      <c r="WNR117" s="393"/>
      <c r="WNS117" s="394"/>
      <c r="WNT117" s="395"/>
      <c r="WNU117" s="389"/>
      <c r="WNV117" s="390"/>
      <c r="WNW117" s="391"/>
      <c r="WNX117" s="392"/>
      <c r="WNY117" s="393"/>
      <c r="WNZ117" s="394"/>
      <c r="WOA117" s="395"/>
      <c r="WOB117" s="389"/>
      <c r="WOC117" s="390"/>
      <c r="WOD117" s="391"/>
      <c r="WOE117" s="392"/>
      <c r="WOF117" s="393"/>
      <c r="WOG117" s="394"/>
      <c r="WOH117" s="395"/>
      <c r="WOI117" s="389"/>
      <c r="WOJ117" s="390"/>
      <c r="WOK117" s="391"/>
      <c r="WOL117" s="392"/>
      <c r="WOM117" s="393"/>
      <c r="WON117" s="394"/>
      <c r="WOO117" s="395"/>
      <c r="WOP117" s="389"/>
      <c r="WOQ117" s="390"/>
      <c r="WOR117" s="391"/>
      <c r="WOS117" s="392"/>
      <c r="WOT117" s="393"/>
      <c r="WOU117" s="394"/>
      <c r="WOV117" s="395"/>
      <c r="WOW117" s="389"/>
      <c r="WOX117" s="390"/>
      <c r="WOY117" s="391"/>
      <c r="WOZ117" s="392"/>
      <c r="WPA117" s="393"/>
      <c r="WPB117" s="394"/>
      <c r="WPC117" s="395"/>
      <c r="WPD117" s="389"/>
      <c r="WPE117" s="390"/>
      <c r="WPF117" s="391"/>
      <c r="WPG117" s="392"/>
      <c r="WPH117" s="393"/>
      <c r="WPI117" s="394"/>
      <c r="WPJ117" s="395"/>
      <c r="WPK117" s="389"/>
      <c r="WPL117" s="390"/>
      <c r="WPM117" s="391"/>
      <c r="WPN117" s="392"/>
      <c r="WPO117" s="393"/>
      <c r="WPP117" s="394"/>
      <c r="WPQ117" s="395"/>
      <c r="WPR117" s="389"/>
      <c r="WPS117" s="390"/>
      <c r="WPT117" s="391"/>
      <c r="WPU117" s="392"/>
      <c r="WPV117" s="393"/>
      <c r="WPW117" s="394"/>
      <c r="WPX117" s="395"/>
      <c r="WPY117" s="389"/>
      <c r="WPZ117" s="390"/>
      <c r="WQA117" s="391"/>
      <c r="WQB117" s="392"/>
      <c r="WQC117" s="393"/>
      <c r="WQD117" s="394"/>
      <c r="WQE117" s="395"/>
      <c r="WQF117" s="389"/>
      <c r="WQG117" s="390"/>
      <c r="WQH117" s="391"/>
      <c r="WQI117" s="392"/>
      <c r="WQJ117" s="393"/>
      <c r="WQK117" s="394"/>
      <c r="WQL117" s="395"/>
      <c r="WQM117" s="389"/>
      <c r="WQN117" s="390"/>
      <c r="WQO117" s="391"/>
      <c r="WQP117" s="392"/>
      <c r="WQQ117" s="393"/>
      <c r="WQR117" s="394"/>
      <c r="WQS117" s="395"/>
      <c r="WQT117" s="389"/>
      <c r="WQU117" s="390"/>
      <c r="WQV117" s="391"/>
      <c r="WQW117" s="392"/>
      <c r="WQX117" s="393"/>
      <c r="WQY117" s="394"/>
      <c r="WQZ117" s="395"/>
      <c r="WRA117" s="389"/>
      <c r="WRB117" s="390"/>
      <c r="WRC117" s="391"/>
      <c r="WRD117" s="392"/>
      <c r="WRE117" s="393"/>
      <c r="WRF117" s="394"/>
      <c r="WRG117" s="395"/>
      <c r="WRH117" s="389"/>
      <c r="WRI117" s="390"/>
      <c r="WRJ117" s="391"/>
      <c r="WRK117" s="392"/>
      <c r="WRL117" s="393"/>
      <c r="WRM117" s="394"/>
      <c r="WRN117" s="395"/>
      <c r="WRO117" s="389"/>
      <c r="WRP117" s="390"/>
      <c r="WRQ117" s="391"/>
      <c r="WRR117" s="392"/>
      <c r="WRS117" s="393"/>
      <c r="WRT117" s="394"/>
      <c r="WRU117" s="395"/>
      <c r="WRV117" s="389"/>
      <c r="WRW117" s="390"/>
      <c r="WRX117" s="391"/>
      <c r="WRY117" s="392"/>
      <c r="WRZ117" s="393"/>
      <c r="WSA117" s="394"/>
      <c r="WSB117" s="395"/>
      <c r="WSC117" s="389"/>
      <c r="WSD117" s="390"/>
      <c r="WSE117" s="391"/>
      <c r="WSF117" s="392"/>
      <c r="WSG117" s="393"/>
      <c r="WSH117" s="394"/>
      <c r="WSI117" s="395"/>
      <c r="WSJ117" s="389"/>
      <c r="WSK117" s="390"/>
      <c r="WSL117" s="391"/>
      <c r="WSM117" s="392"/>
      <c r="WSN117" s="393"/>
      <c r="WSO117" s="394"/>
      <c r="WSP117" s="395"/>
      <c r="WSQ117" s="389"/>
      <c r="WSR117" s="390"/>
      <c r="WSS117" s="391"/>
      <c r="WST117" s="392"/>
      <c r="WSU117" s="393"/>
      <c r="WSV117" s="394"/>
      <c r="WSW117" s="395"/>
      <c r="WSX117" s="389"/>
      <c r="WSY117" s="390"/>
      <c r="WSZ117" s="391"/>
      <c r="WTA117" s="392"/>
      <c r="WTB117" s="393"/>
      <c r="WTC117" s="394"/>
      <c r="WTD117" s="395"/>
      <c r="WTE117" s="389"/>
      <c r="WTF117" s="390"/>
      <c r="WTG117" s="391"/>
      <c r="WTH117" s="392"/>
      <c r="WTI117" s="393"/>
      <c r="WTJ117" s="394"/>
      <c r="WTK117" s="395"/>
      <c r="WTL117" s="389"/>
      <c r="WTM117" s="390"/>
      <c r="WTN117" s="391"/>
      <c r="WTO117" s="392"/>
      <c r="WTP117" s="393"/>
      <c r="WTQ117" s="394"/>
      <c r="WTR117" s="395"/>
      <c r="WTS117" s="389"/>
      <c r="WTT117" s="390"/>
      <c r="WTU117" s="391"/>
      <c r="WTV117" s="392"/>
      <c r="WTW117" s="393"/>
      <c r="WTX117" s="394"/>
      <c r="WTY117" s="395"/>
      <c r="WTZ117" s="389"/>
      <c r="WUA117" s="390"/>
      <c r="WUB117" s="391"/>
      <c r="WUC117" s="392"/>
      <c r="WUD117" s="393"/>
      <c r="WUE117" s="394"/>
      <c r="WUF117" s="395"/>
      <c r="WUG117" s="389"/>
      <c r="WUH117" s="390"/>
      <c r="WUI117" s="391"/>
      <c r="WUJ117" s="392"/>
      <c r="WUK117" s="393"/>
      <c r="WUL117" s="394"/>
      <c r="WUM117" s="395"/>
      <c r="WUN117" s="389"/>
      <c r="WUO117" s="390"/>
      <c r="WUP117" s="391"/>
      <c r="WUQ117" s="392"/>
      <c r="WUR117" s="393"/>
      <c r="WUS117" s="394"/>
      <c r="WUT117" s="395"/>
      <c r="WUU117" s="389"/>
      <c r="WUV117" s="390"/>
      <c r="WUW117" s="391"/>
      <c r="WUX117" s="392"/>
      <c r="WUY117" s="393"/>
      <c r="WUZ117" s="394"/>
      <c r="WVA117" s="395"/>
      <c r="WVB117" s="389"/>
      <c r="WVC117" s="390"/>
      <c r="WVD117" s="391"/>
      <c r="WVE117" s="392"/>
      <c r="WVF117" s="393"/>
      <c r="WVG117" s="394"/>
      <c r="WVH117" s="395"/>
      <c r="WVI117" s="389"/>
      <c r="WVJ117" s="390"/>
      <c r="WVK117" s="391"/>
      <c r="WVL117" s="392"/>
      <c r="WVM117" s="393"/>
      <c r="WVN117" s="394"/>
      <c r="WVO117" s="395"/>
      <c r="WVP117" s="389"/>
      <c r="WVQ117" s="390"/>
      <c r="WVR117" s="391"/>
      <c r="WVS117" s="392"/>
      <c r="WVT117" s="393"/>
      <c r="WVU117" s="394"/>
      <c r="WVV117" s="395"/>
      <c r="WVW117" s="389"/>
      <c r="WVX117" s="390"/>
      <c r="WVY117" s="391"/>
      <c r="WVZ117" s="392"/>
      <c r="WWA117" s="393"/>
      <c r="WWB117" s="394"/>
      <c r="WWC117" s="395"/>
      <c r="WWD117" s="389"/>
      <c r="WWE117" s="390"/>
      <c r="WWF117" s="391"/>
      <c r="WWG117" s="392"/>
      <c r="WWH117" s="393"/>
      <c r="WWI117" s="394"/>
      <c r="WWJ117" s="395"/>
      <c r="WWK117" s="389"/>
      <c r="WWL117" s="390"/>
      <c r="WWM117" s="391"/>
      <c r="WWN117" s="392"/>
      <c r="WWO117" s="393"/>
      <c r="WWP117" s="394"/>
      <c r="WWQ117" s="395"/>
      <c r="WWR117" s="389"/>
      <c r="WWS117" s="390"/>
      <c r="WWT117" s="391"/>
      <c r="WWU117" s="392"/>
      <c r="WWV117" s="393"/>
      <c r="WWW117" s="394"/>
      <c r="WWX117" s="395"/>
      <c r="WWY117" s="389"/>
      <c r="WWZ117" s="390"/>
      <c r="WXA117" s="391"/>
      <c r="WXB117" s="392"/>
      <c r="WXC117" s="393"/>
      <c r="WXD117" s="394"/>
      <c r="WXE117" s="395"/>
      <c r="WXF117" s="389"/>
      <c r="WXG117" s="390"/>
      <c r="WXH117" s="391"/>
      <c r="WXI117" s="392"/>
      <c r="WXJ117" s="393"/>
      <c r="WXK117" s="394"/>
      <c r="WXL117" s="395"/>
      <c r="WXM117" s="389"/>
      <c r="WXN117" s="390"/>
      <c r="WXO117" s="391"/>
      <c r="WXP117" s="392"/>
      <c r="WXQ117" s="393"/>
      <c r="WXR117" s="394"/>
      <c r="WXS117" s="395"/>
      <c r="WXT117" s="389"/>
      <c r="WXU117" s="390"/>
      <c r="WXV117" s="391"/>
      <c r="WXW117" s="392"/>
      <c r="WXX117" s="393"/>
      <c r="WXY117" s="394"/>
      <c r="WXZ117" s="395"/>
      <c r="WYA117" s="389"/>
      <c r="WYB117" s="390"/>
      <c r="WYC117" s="391"/>
      <c r="WYD117" s="392"/>
      <c r="WYE117" s="393"/>
      <c r="WYF117" s="394"/>
      <c r="WYG117" s="395"/>
      <c r="WYH117" s="389"/>
      <c r="WYI117" s="390"/>
      <c r="WYJ117" s="391"/>
      <c r="WYK117" s="392"/>
      <c r="WYL117" s="393"/>
      <c r="WYM117" s="394"/>
      <c r="WYN117" s="395"/>
      <c r="WYO117" s="389"/>
      <c r="WYP117" s="390"/>
      <c r="WYQ117" s="391"/>
      <c r="WYR117" s="392"/>
      <c r="WYS117" s="393"/>
      <c r="WYT117" s="394"/>
      <c r="WYU117" s="395"/>
      <c r="WYV117" s="389"/>
      <c r="WYW117" s="390"/>
      <c r="WYX117" s="391"/>
      <c r="WYY117" s="392"/>
      <c r="WYZ117" s="393"/>
      <c r="WZA117" s="394"/>
      <c r="WZB117" s="395"/>
      <c r="WZC117" s="389"/>
      <c r="WZD117" s="390"/>
      <c r="WZE117" s="391"/>
      <c r="WZF117" s="392"/>
      <c r="WZG117" s="393"/>
      <c r="WZH117" s="394"/>
      <c r="WZI117" s="395"/>
      <c r="WZJ117" s="389"/>
      <c r="WZK117" s="390"/>
      <c r="WZL117" s="391"/>
      <c r="WZM117" s="392"/>
      <c r="WZN117" s="393"/>
      <c r="WZO117" s="394"/>
      <c r="WZP117" s="395"/>
      <c r="WZQ117" s="389"/>
      <c r="WZR117" s="390"/>
      <c r="WZS117" s="391"/>
      <c r="WZT117" s="392"/>
      <c r="WZU117" s="393"/>
      <c r="WZV117" s="394"/>
      <c r="WZW117" s="395"/>
      <c r="WZX117" s="389"/>
      <c r="WZY117" s="390"/>
      <c r="WZZ117" s="391"/>
      <c r="XAA117" s="392"/>
      <c r="XAB117" s="393"/>
      <c r="XAC117" s="394"/>
      <c r="XAD117" s="395"/>
      <c r="XAE117" s="389"/>
      <c r="XAF117" s="390"/>
      <c r="XAG117" s="391"/>
      <c r="XAH117" s="392"/>
      <c r="XAI117" s="393"/>
      <c r="XAJ117" s="394"/>
      <c r="XAK117" s="395"/>
      <c r="XAL117" s="389"/>
      <c r="XAM117" s="390"/>
      <c r="XAN117" s="391"/>
      <c r="XAO117" s="392"/>
      <c r="XAP117" s="393"/>
      <c r="XAQ117" s="394"/>
      <c r="XAR117" s="395"/>
      <c r="XAS117" s="389"/>
      <c r="XAT117" s="390"/>
      <c r="XAU117" s="391"/>
      <c r="XAV117" s="392"/>
      <c r="XAW117" s="393"/>
      <c r="XAX117" s="394"/>
      <c r="XAY117" s="395"/>
      <c r="XAZ117" s="389"/>
      <c r="XBA117" s="390"/>
      <c r="XBB117" s="391"/>
      <c r="XBC117" s="392"/>
      <c r="XBD117" s="393"/>
      <c r="XBE117" s="394"/>
      <c r="XBF117" s="395"/>
      <c r="XBG117" s="389"/>
      <c r="XBH117" s="390"/>
      <c r="XBI117" s="391"/>
      <c r="XBJ117" s="392"/>
      <c r="XBK117" s="393"/>
      <c r="XBL117" s="394"/>
      <c r="XBM117" s="395"/>
      <c r="XBN117" s="389"/>
      <c r="XBO117" s="390"/>
      <c r="XBP117" s="391"/>
      <c r="XBQ117" s="392"/>
      <c r="XBR117" s="393"/>
      <c r="XBS117" s="394"/>
      <c r="XBT117" s="395"/>
      <c r="XBU117" s="389"/>
      <c r="XBV117" s="390"/>
      <c r="XBW117" s="391"/>
      <c r="XBX117" s="392"/>
      <c r="XBY117" s="393"/>
      <c r="XBZ117" s="394"/>
      <c r="XCA117" s="395"/>
      <c r="XCB117" s="389"/>
      <c r="XCC117" s="390"/>
      <c r="XCD117" s="391"/>
      <c r="XCE117" s="392"/>
      <c r="XCF117" s="393"/>
      <c r="XCG117" s="394"/>
      <c r="XCH117" s="395"/>
      <c r="XCI117" s="389"/>
      <c r="XCJ117" s="390"/>
      <c r="XCK117" s="391"/>
      <c r="XCL117" s="392"/>
      <c r="XCM117" s="393"/>
      <c r="XCN117" s="394"/>
      <c r="XCO117" s="395"/>
      <c r="XCP117" s="389"/>
      <c r="XCQ117" s="390"/>
      <c r="XCR117" s="391"/>
      <c r="XCS117" s="392"/>
      <c r="XCT117" s="393"/>
      <c r="XCU117" s="394"/>
      <c r="XCV117" s="395"/>
      <c r="XCW117" s="389"/>
      <c r="XCX117" s="390"/>
      <c r="XCY117" s="391"/>
      <c r="XCZ117" s="392"/>
      <c r="XDA117" s="393"/>
      <c r="XDB117" s="394"/>
      <c r="XDC117" s="395"/>
      <c r="XDD117" s="389"/>
      <c r="XDE117" s="390"/>
      <c r="XDF117" s="391"/>
      <c r="XDG117" s="392"/>
      <c r="XDH117" s="393"/>
      <c r="XDI117" s="394"/>
      <c r="XDJ117" s="395"/>
      <c r="XDK117" s="389"/>
      <c r="XDL117" s="390"/>
      <c r="XDM117" s="391"/>
      <c r="XDN117" s="392"/>
      <c r="XDO117" s="393"/>
      <c r="XDP117" s="394"/>
      <c r="XDQ117" s="395"/>
      <c r="XDR117" s="389"/>
      <c r="XDS117" s="390"/>
      <c r="XDT117" s="391"/>
      <c r="XDU117" s="392"/>
      <c r="XDV117" s="393"/>
      <c r="XDW117" s="394"/>
      <c r="XDX117" s="395"/>
      <c r="XDY117" s="389"/>
      <c r="XDZ117" s="390"/>
      <c r="XEA117" s="391"/>
      <c r="XEB117" s="392"/>
      <c r="XEC117" s="393"/>
      <c r="XED117" s="394"/>
      <c r="XEE117" s="395"/>
      <c r="XEF117" s="389"/>
      <c r="XEG117" s="390"/>
      <c r="XEH117" s="391"/>
      <c r="XEI117" s="392"/>
      <c r="XEJ117" s="393"/>
      <c r="XEK117" s="394"/>
      <c r="XEL117" s="395"/>
      <c r="XEM117" s="389"/>
      <c r="XEN117" s="390"/>
      <c r="XEO117" s="391"/>
      <c r="XEP117" s="392"/>
      <c r="XEQ117" s="393"/>
      <c r="XER117" s="394"/>
      <c r="XES117" s="395"/>
      <c r="XET117" s="389"/>
      <c r="XEU117" s="390"/>
      <c r="XEV117" s="391"/>
      <c r="XEW117" s="392"/>
      <c r="XEX117" s="393"/>
      <c r="XEY117" s="394"/>
      <c r="XEZ117" s="395"/>
      <c r="XFA117" s="389"/>
      <c r="XFB117" s="390"/>
      <c r="XFC117" s="391"/>
      <c r="XFD117" s="392"/>
    </row>
    <row r="118" spans="1:16384" s="10" customFormat="1" ht="101.25" x14ac:dyDescent="0.2">
      <c r="A118" s="704"/>
      <c r="B118" s="371" t="s">
        <v>1267</v>
      </c>
      <c r="C118" s="377">
        <v>1354528250</v>
      </c>
      <c r="D118" s="377"/>
      <c r="E118" s="374">
        <f t="shared" si="10"/>
        <v>1354528250</v>
      </c>
      <c r="F118" s="398">
        <v>42510</v>
      </c>
      <c r="G118" s="582" t="s">
        <v>818</v>
      </c>
      <c r="H118" s="389"/>
      <c r="I118" s="390"/>
      <c r="J118" s="391"/>
      <c r="K118" s="392"/>
      <c r="L118" s="393"/>
      <c r="M118" s="394"/>
      <c r="N118" s="395"/>
      <c r="O118" s="389"/>
      <c r="P118" s="390"/>
      <c r="Q118" s="391"/>
      <c r="R118" s="392"/>
      <c r="S118" s="393"/>
      <c r="T118" s="394"/>
      <c r="U118" s="395"/>
      <c r="V118" s="389"/>
      <c r="W118" s="390"/>
      <c r="X118" s="391"/>
      <c r="Y118" s="392"/>
      <c r="Z118" s="393"/>
      <c r="AA118" s="394"/>
      <c r="AB118" s="395"/>
      <c r="AC118" s="389"/>
      <c r="AD118" s="390"/>
      <c r="AE118" s="391"/>
      <c r="AF118" s="392"/>
      <c r="AG118" s="393"/>
      <c r="AH118" s="394"/>
      <c r="AI118" s="395"/>
      <c r="AJ118" s="389"/>
      <c r="AK118" s="390"/>
      <c r="AL118" s="391"/>
      <c r="AM118" s="392"/>
      <c r="AN118" s="393"/>
      <c r="AO118" s="394"/>
      <c r="AP118" s="395"/>
      <c r="AQ118" s="389"/>
      <c r="AR118" s="390"/>
      <c r="AS118" s="391"/>
      <c r="AT118" s="392"/>
      <c r="AU118" s="393"/>
      <c r="AV118" s="394"/>
      <c r="AW118" s="395"/>
      <c r="AX118" s="389"/>
      <c r="AY118" s="390"/>
      <c r="AZ118" s="391"/>
      <c r="BA118" s="392"/>
      <c r="BB118" s="393"/>
      <c r="BC118" s="394"/>
      <c r="BD118" s="395"/>
      <c r="BE118" s="389"/>
      <c r="BF118" s="390"/>
      <c r="BG118" s="391"/>
      <c r="BH118" s="392"/>
      <c r="BI118" s="393"/>
      <c r="BJ118" s="394"/>
      <c r="BK118" s="395"/>
      <c r="BL118" s="389"/>
      <c r="BM118" s="390"/>
      <c r="BN118" s="391"/>
      <c r="BO118" s="392"/>
      <c r="BP118" s="393"/>
      <c r="BQ118" s="394"/>
      <c r="BR118" s="395"/>
      <c r="BS118" s="389"/>
      <c r="BT118" s="390"/>
      <c r="BU118" s="391"/>
      <c r="BV118" s="392"/>
      <c r="BW118" s="393"/>
      <c r="BX118" s="394"/>
      <c r="BY118" s="395"/>
      <c r="BZ118" s="389"/>
      <c r="CA118" s="390"/>
      <c r="CB118" s="391"/>
      <c r="CC118" s="392"/>
      <c r="CD118" s="393"/>
      <c r="CE118" s="394"/>
      <c r="CF118" s="395"/>
      <c r="CG118" s="389"/>
      <c r="CH118" s="390"/>
      <c r="CI118" s="391"/>
      <c r="CJ118" s="392"/>
      <c r="CK118" s="393"/>
      <c r="CL118" s="394"/>
      <c r="CM118" s="395"/>
      <c r="CN118" s="389"/>
      <c r="CO118" s="390"/>
      <c r="CP118" s="391"/>
      <c r="CQ118" s="392"/>
      <c r="CR118" s="393"/>
      <c r="CS118" s="394"/>
      <c r="CT118" s="395"/>
      <c r="CU118" s="389"/>
      <c r="CV118" s="390"/>
      <c r="CW118" s="391"/>
      <c r="CX118" s="392"/>
      <c r="CY118" s="393"/>
      <c r="CZ118" s="394"/>
      <c r="DA118" s="395"/>
      <c r="DB118" s="389"/>
      <c r="DC118" s="390"/>
      <c r="DD118" s="391"/>
      <c r="DE118" s="392"/>
      <c r="DF118" s="393"/>
      <c r="DG118" s="394"/>
      <c r="DH118" s="395"/>
      <c r="DI118" s="389"/>
      <c r="DJ118" s="390"/>
      <c r="DK118" s="391"/>
      <c r="DL118" s="392"/>
      <c r="DM118" s="393"/>
      <c r="DN118" s="394"/>
      <c r="DO118" s="395"/>
      <c r="DP118" s="389"/>
      <c r="DQ118" s="390"/>
      <c r="DR118" s="391"/>
      <c r="DS118" s="392"/>
      <c r="DT118" s="393"/>
      <c r="DU118" s="394"/>
      <c r="DV118" s="395"/>
      <c r="DW118" s="389"/>
      <c r="DX118" s="390"/>
      <c r="DY118" s="391"/>
      <c r="DZ118" s="392"/>
      <c r="EA118" s="393"/>
      <c r="EB118" s="394"/>
      <c r="EC118" s="395"/>
      <c r="ED118" s="389"/>
      <c r="EE118" s="390"/>
      <c r="EF118" s="391"/>
      <c r="EG118" s="392"/>
      <c r="EH118" s="393"/>
      <c r="EI118" s="394"/>
      <c r="EJ118" s="395"/>
      <c r="EK118" s="389"/>
      <c r="EL118" s="390"/>
      <c r="EM118" s="391"/>
      <c r="EN118" s="392"/>
      <c r="EO118" s="393"/>
      <c r="EP118" s="394"/>
      <c r="EQ118" s="395"/>
      <c r="ER118" s="389"/>
      <c r="ES118" s="390"/>
      <c r="ET118" s="391"/>
      <c r="EU118" s="392"/>
      <c r="EV118" s="393"/>
      <c r="EW118" s="394"/>
      <c r="EX118" s="395"/>
      <c r="EY118" s="389"/>
      <c r="EZ118" s="390"/>
      <c r="FA118" s="391"/>
      <c r="FB118" s="392"/>
      <c r="FC118" s="393"/>
      <c r="FD118" s="394"/>
      <c r="FE118" s="395"/>
      <c r="FF118" s="389"/>
      <c r="FG118" s="390"/>
      <c r="FH118" s="391"/>
      <c r="FI118" s="392"/>
      <c r="FJ118" s="393"/>
      <c r="FK118" s="394"/>
      <c r="FL118" s="395"/>
      <c r="FM118" s="389"/>
      <c r="FN118" s="390"/>
      <c r="FO118" s="391"/>
      <c r="FP118" s="392"/>
      <c r="FQ118" s="393"/>
      <c r="FR118" s="394"/>
      <c r="FS118" s="395"/>
      <c r="FT118" s="389"/>
      <c r="FU118" s="390"/>
      <c r="FV118" s="391"/>
      <c r="FW118" s="392"/>
      <c r="FX118" s="393"/>
      <c r="FY118" s="394"/>
      <c r="FZ118" s="395"/>
      <c r="GA118" s="389"/>
      <c r="GB118" s="390"/>
      <c r="GC118" s="391"/>
      <c r="GD118" s="392"/>
      <c r="GE118" s="393"/>
      <c r="GF118" s="394"/>
      <c r="GG118" s="395"/>
      <c r="GH118" s="389"/>
      <c r="GI118" s="390"/>
      <c r="GJ118" s="391"/>
      <c r="GK118" s="392"/>
      <c r="GL118" s="393"/>
      <c r="GM118" s="394"/>
      <c r="GN118" s="395"/>
      <c r="GO118" s="389"/>
      <c r="GP118" s="390"/>
      <c r="GQ118" s="391"/>
      <c r="GR118" s="392"/>
      <c r="GS118" s="393"/>
      <c r="GT118" s="394"/>
      <c r="GU118" s="395"/>
      <c r="GV118" s="389"/>
      <c r="GW118" s="390"/>
      <c r="GX118" s="391"/>
      <c r="GY118" s="392"/>
      <c r="GZ118" s="393"/>
      <c r="HA118" s="394"/>
      <c r="HB118" s="395"/>
      <c r="HC118" s="389"/>
      <c r="HD118" s="390"/>
      <c r="HE118" s="391"/>
      <c r="HF118" s="392"/>
      <c r="HG118" s="393"/>
      <c r="HH118" s="394"/>
      <c r="HI118" s="395"/>
      <c r="HJ118" s="389"/>
      <c r="HK118" s="390"/>
      <c r="HL118" s="391"/>
      <c r="HM118" s="392"/>
      <c r="HN118" s="393"/>
      <c r="HO118" s="394"/>
      <c r="HP118" s="395"/>
      <c r="HQ118" s="389"/>
      <c r="HR118" s="390"/>
      <c r="HS118" s="391"/>
      <c r="HT118" s="392"/>
      <c r="HU118" s="393"/>
      <c r="HV118" s="394"/>
      <c r="HW118" s="395"/>
      <c r="HX118" s="389"/>
      <c r="HY118" s="390"/>
      <c r="HZ118" s="391"/>
      <c r="IA118" s="392"/>
      <c r="IB118" s="393"/>
      <c r="IC118" s="394"/>
      <c r="ID118" s="395"/>
      <c r="IE118" s="389"/>
      <c r="IF118" s="390"/>
      <c r="IG118" s="391"/>
      <c r="IH118" s="392"/>
      <c r="II118" s="393"/>
      <c r="IJ118" s="394"/>
      <c r="IK118" s="395"/>
      <c r="IL118" s="389"/>
      <c r="IM118" s="390"/>
      <c r="IN118" s="391"/>
      <c r="IO118" s="392"/>
      <c r="IP118" s="393"/>
      <c r="IQ118" s="394"/>
      <c r="IR118" s="395"/>
      <c r="IS118" s="389"/>
      <c r="IT118" s="390"/>
      <c r="IU118" s="391"/>
      <c r="IV118" s="392"/>
      <c r="IW118" s="393"/>
      <c r="IX118" s="394"/>
      <c r="IY118" s="395"/>
      <c r="IZ118" s="389"/>
      <c r="JA118" s="390"/>
      <c r="JB118" s="391"/>
      <c r="JC118" s="392"/>
      <c r="JD118" s="393"/>
      <c r="JE118" s="394"/>
      <c r="JF118" s="395"/>
      <c r="JG118" s="389"/>
      <c r="JH118" s="390"/>
      <c r="JI118" s="391"/>
      <c r="JJ118" s="392"/>
      <c r="JK118" s="393"/>
      <c r="JL118" s="394"/>
      <c r="JM118" s="395"/>
      <c r="JN118" s="389"/>
      <c r="JO118" s="390"/>
      <c r="JP118" s="391"/>
      <c r="JQ118" s="392"/>
      <c r="JR118" s="393"/>
      <c r="JS118" s="394"/>
      <c r="JT118" s="395"/>
      <c r="JU118" s="389"/>
      <c r="JV118" s="390"/>
      <c r="JW118" s="391"/>
      <c r="JX118" s="392"/>
      <c r="JY118" s="393"/>
      <c r="JZ118" s="394"/>
      <c r="KA118" s="395"/>
      <c r="KB118" s="389"/>
      <c r="KC118" s="390"/>
      <c r="KD118" s="391"/>
      <c r="KE118" s="392"/>
      <c r="KF118" s="393"/>
      <c r="KG118" s="394"/>
      <c r="KH118" s="395"/>
      <c r="KI118" s="389"/>
      <c r="KJ118" s="390"/>
      <c r="KK118" s="391"/>
      <c r="KL118" s="392"/>
      <c r="KM118" s="393"/>
      <c r="KN118" s="394"/>
      <c r="KO118" s="395"/>
      <c r="KP118" s="389"/>
      <c r="KQ118" s="390"/>
      <c r="KR118" s="391"/>
      <c r="KS118" s="392"/>
      <c r="KT118" s="393"/>
      <c r="KU118" s="394"/>
      <c r="KV118" s="395"/>
      <c r="KW118" s="389"/>
      <c r="KX118" s="390"/>
      <c r="KY118" s="391"/>
      <c r="KZ118" s="392"/>
      <c r="LA118" s="393"/>
      <c r="LB118" s="394"/>
      <c r="LC118" s="395"/>
      <c r="LD118" s="389"/>
      <c r="LE118" s="390"/>
      <c r="LF118" s="391"/>
      <c r="LG118" s="392"/>
      <c r="LH118" s="393"/>
      <c r="LI118" s="394"/>
      <c r="LJ118" s="395"/>
      <c r="LK118" s="389"/>
      <c r="LL118" s="390"/>
      <c r="LM118" s="391"/>
      <c r="LN118" s="392"/>
      <c r="LO118" s="393"/>
      <c r="LP118" s="394"/>
      <c r="LQ118" s="395"/>
      <c r="LR118" s="389"/>
      <c r="LS118" s="390"/>
      <c r="LT118" s="391"/>
      <c r="LU118" s="392"/>
      <c r="LV118" s="393"/>
      <c r="LW118" s="394"/>
      <c r="LX118" s="395"/>
      <c r="LY118" s="389"/>
      <c r="LZ118" s="390"/>
      <c r="MA118" s="391"/>
      <c r="MB118" s="392"/>
      <c r="MC118" s="393"/>
      <c r="MD118" s="394"/>
      <c r="ME118" s="395"/>
      <c r="MF118" s="389"/>
      <c r="MG118" s="390"/>
      <c r="MH118" s="391"/>
      <c r="MI118" s="392"/>
      <c r="MJ118" s="393"/>
      <c r="MK118" s="394"/>
      <c r="ML118" s="395"/>
      <c r="MM118" s="389"/>
      <c r="MN118" s="390"/>
      <c r="MO118" s="391"/>
      <c r="MP118" s="392"/>
      <c r="MQ118" s="393"/>
      <c r="MR118" s="394"/>
      <c r="MS118" s="395"/>
      <c r="MT118" s="389"/>
      <c r="MU118" s="390"/>
      <c r="MV118" s="391"/>
      <c r="MW118" s="392"/>
      <c r="MX118" s="393"/>
      <c r="MY118" s="394"/>
      <c r="MZ118" s="395"/>
      <c r="NA118" s="389"/>
      <c r="NB118" s="390"/>
      <c r="NC118" s="391"/>
      <c r="ND118" s="392"/>
      <c r="NE118" s="393"/>
      <c r="NF118" s="394"/>
      <c r="NG118" s="395"/>
      <c r="NH118" s="389"/>
      <c r="NI118" s="390"/>
      <c r="NJ118" s="391"/>
      <c r="NK118" s="392"/>
      <c r="NL118" s="393"/>
      <c r="NM118" s="394"/>
      <c r="NN118" s="395"/>
      <c r="NO118" s="389"/>
      <c r="NP118" s="390"/>
      <c r="NQ118" s="391"/>
      <c r="NR118" s="392"/>
      <c r="NS118" s="393"/>
      <c r="NT118" s="394"/>
      <c r="NU118" s="395"/>
      <c r="NV118" s="389"/>
      <c r="NW118" s="390"/>
      <c r="NX118" s="391"/>
      <c r="NY118" s="392"/>
      <c r="NZ118" s="393"/>
      <c r="OA118" s="394"/>
      <c r="OB118" s="395"/>
      <c r="OC118" s="389"/>
      <c r="OD118" s="390"/>
      <c r="OE118" s="391"/>
      <c r="OF118" s="392"/>
      <c r="OG118" s="393"/>
      <c r="OH118" s="394"/>
      <c r="OI118" s="395"/>
      <c r="OJ118" s="389"/>
      <c r="OK118" s="390"/>
      <c r="OL118" s="391"/>
      <c r="OM118" s="392"/>
      <c r="ON118" s="393"/>
      <c r="OO118" s="394"/>
      <c r="OP118" s="395"/>
      <c r="OQ118" s="389"/>
      <c r="OR118" s="390"/>
      <c r="OS118" s="391"/>
      <c r="OT118" s="392"/>
      <c r="OU118" s="393"/>
      <c r="OV118" s="394"/>
      <c r="OW118" s="395"/>
      <c r="OX118" s="389"/>
      <c r="OY118" s="390"/>
      <c r="OZ118" s="391"/>
      <c r="PA118" s="392"/>
      <c r="PB118" s="393"/>
      <c r="PC118" s="394"/>
      <c r="PD118" s="395"/>
      <c r="PE118" s="389"/>
      <c r="PF118" s="390"/>
      <c r="PG118" s="391"/>
      <c r="PH118" s="392"/>
      <c r="PI118" s="393"/>
      <c r="PJ118" s="394"/>
      <c r="PK118" s="395"/>
      <c r="PL118" s="389"/>
      <c r="PM118" s="390"/>
      <c r="PN118" s="391"/>
      <c r="PO118" s="392"/>
      <c r="PP118" s="393"/>
      <c r="PQ118" s="394"/>
      <c r="PR118" s="395"/>
      <c r="PS118" s="389"/>
      <c r="PT118" s="390"/>
      <c r="PU118" s="391"/>
      <c r="PV118" s="392"/>
      <c r="PW118" s="393"/>
      <c r="PX118" s="394"/>
      <c r="PY118" s="395"/>
      <c r="PZ118" s="389"/>
      <c r="QA118" s="390"/>
      <c r="QB118" s="391"/>
      <c r="QC118" s="392"/>
      <c r="QD118" s="393"/>
      <c r="QE118" s="394"/>
      <c r="QF118" s="395"/>
      <c r="QG118" s="389"/>
      <c r="QH118" s="390"/>
      <c r="QI118" s="391"/>
      <c r="QJ118" s="392"/>
      <c r="QK118" s="393"/>
      <c r="QL118" s="394"/>
      <c r="QM118" s="395"/>
      <c r="QN118" s="389"/>
      <c r="QO118" s="390"/>
      <c r="QP118" s="391"/>
      <c r="QQ118" s="392"/>
      <c r="QR118" s="393"/>
      <c r="QS118" s="394"/>
      <c r="QT118" s="395"/>
      <c r="QU118" s="389"/>
      <c r="QV118" s="390"/>
      <c r="QW118" s="391"/>
      <c r="QX118" s="392"/>
      <c r="QY118" s="393"/>
      <c r="QZ118" s="394"/>
      <c r="RA118" s="395"/>
      <c r="RB118" s="389"/>
      <c r="RC118" s="390"/>
      <c r="RD118" s="391"/>
      <c r="RE118" s="392"/>
      <c r="RF118" s="393"/>
      <c r="RG118" s="394"/>
      <c r="RH118" s="395"/>
      <c r="RI118" s="389"/>
      <c r="RJ118" s="390"/>
      <c r="RK118" s="391"/>
      <c r="RL118" s="392"/>
      <c r="RM118" s="393"/>
      <c r="RN118" s="394"/>
      <c r="RO118" s="395"/>
      <c r="RP118" s="389"/>
      <c r="RQ118" s="390"/>
      <c r="RR118" s="391"/>
      <c r="RS118" s="392"/>
      <c r="RT118" s="393"/>
      <c r="RU118" s="394"/>
      <c r="RV118" s="395"/>
      <c r="RW118" s="389"/>
      <c r="RX118" s="390"/>
      <c r="RY118" s="391"/>
      <c r="RZ118" s="392"/>
      <c r="SA118" s="393"/>
      <c r="SB118" s="394"/>
      <c r="SC118" s="395"/>
      <c r="SD118" s="389"/>
      <c r="SE118" s="390"/>
      <c r="SF118" s="391"/>
      <c r="SG118" s="392"/>
      <c r="SH118" s="393"/>
      <c r="SI118" s="394"/>
      <c r="SJ118" s="395"/>
      <c r="SK118" s="389"/>
      <c r="SL118" s="390"/>
      <c r="SM118" s="391"/>
      <c r="SN118" s="392"/>
      <c r="SO118" s="393"/>
      <c r="SP118" s="394"/>
      <c r="SQ118" s="395"/>
      <c r="SR118" s="389"/>
      <c r="SS118" s="390"/>
      <c r="ST118" s="391"/>
      <c r="SU118" s="392"/>
      <c r="SV118" s="393"/>
      <c r="SW118" s="394"/>
      <c r="SX118" s="395"/>
      <c r="SY118" s="389"/>
      <c r="SZ118" s="390"/>
      <c r="TA118" s="391"/>
      <c r="TB118" s="392"/>
      <c r="TC118" s="393"/>
      <c r="TD118" s="394"/>
      <c r="TE118" s="395"/>
      <c r="TF118" s="389"/>
      <c r="TG118" s="390"/>
      <c r="TH118" s="391"/>
      <c r="TI118" s="392"/>
      <c r="TJ118" s="393"/>
      <c r="TK118" s="394"/>
      <c r="TL118" s="395"/>
      <c r="TM118" s="389"/>
      <c r="TN118" s="390"/>
      <c r="TO118" s="391"/>
      <c r="TP118" s="392"/>
      <c r="TQ118" s="393"/>
      <c r="TR118" s="394"/>
      <c r="TS118" s="395"/>
      <c r="TT118" s="389"/>
      <c r="TU118" s="390"/>
      <c r="TV118" s="391"/>
      <c r="TW118" s="392"/>
      <c r="TX118" s="393"/>
      <c r="TY118" s="394"/>
      <c r="TZ118" s="395"/>
      <c r="UA118" s="389"/>
      <c r="UB118" s="390"/>
      <c r="UC118" s="391"/>
      <c r="UD118" s="392"/>
      <c r="UE118" s="393"/>
      <c r="UF118" s="394"/>
      <c r="UG118" s="395"/>
      <c r="UH118" s="389"/>
      <c r="UI118" s="390"/>
      <c r="UJ118" s="391"/>
      <c r="UK118" s="392"/>
      <c r="UL118" s="393"/>
      <c r="UM118" s="394"/>
      <c r="UN118" s="395"/>
      <c r="UO118" s="389"/>
      <c r="UP118" s="390"/>
      <c r="UQ118" s="391"/>
      <c r="UR118" s="392"/>
      <c r="US118" s="393"/>
      <c r="UT118" s="394"/>
      <c r="UU118" s="395"/>
      <c r="UV118" s="389"/>
      <c r="UW118" s="390"/>
      <c r="UX118" s="391"/>
      <c r="UY118" s="392"/>
      <c r="UZ118" s="393"/>
      <c r="VA118" s="394"/>
      <c r="VB118" s="395"/>
      <c r="VC118" s="389"/>
      <c r="VD118" s="390"/>
      <c r="VE118" s="391"/>
      <c r="VF118" s="392"/>
      <c r="VG118" s="393"/>
      <c r="VH118" s="394"/>
      <c r="VI118" s="395"/>
      <c r="VJ118" s="389"/>
      <c r="VK118" s="390"/>
      <c r="VL118" s="391"/>
      <c r="VM118" s="392"/>
      <c r="VN118" s="393"/>
      <c r="VO118" s="394"/>
      <c r="VP118" s="395"/>
      <c r="VQ118" s="389"/>
      <c r="VR118" s="390"/>
      <c r="VS118" s="391"/>
      <c r="VT118" s="392"/>
      <c r="VU118" s="393"/>
      <c r="VV118" s="394"/>
      <c r="VW118" s="395"/>
      <c r="VX118" s="389"/>
      <c r="VY118" s="390"/>
      <c r="VZ118" s="391"/>
      <c r="WA118" s="392"/>
      <c r="WB118" s="393"/>
      <c r="WC118" s="394"/>
      <c r="WD118" s="395"/>
      <c r="WE118" s="389"/>
      <c r="WF118" s="390"/>
      <c r="WG118" s="391"/>
      <c r="WH118" s="392"/>
      <c r="WI118" s="393"/>
      <c r="WJ118" s="394"/>
      <c r="WK118" s="395"/>
      <c r="WL118" s="389"/>
      <c r="WM118" s="390"/>
      <c r="WN118" s="391"/>
      <c r="WO118" s="392"/>
      <c r="WP118" s="393"/>
      <c r="WQ118" s="394"/>
      <c r="WR118" s="395"/>
      <c r="WS118" s="389"/>
      <c r="WT118" s="390"/>
      <c r="WU118" s="391"/>
      <c r="WV118" s="392"/>
      <c r="WW118" s="393"/>
      <c r="WX118" s="394"/>
      <c r="WY118" s="395"/>
      <c r="WZ118" s="389"/>
      <c r="XA118" s="390"/>
      <c r="XB118" s="391"/>
      <c r="XC118" s="392"/>
      <c r="XD118" s="393"/>
      <c r="XE118" s="394"/>
      <c r="XF118" s="395"/>
      <c r="XG118" s="389"/>
      <c r="XH118" s="390"/>
      <c r="XI118" s="391"/>
      <c r="XJ118" s="392"/>
      <c r="XK118" s="393"/>
      <c r="XL118" s="394"/>
      <c r="XM118" s="395"/>
      <c r="XN118" s="389"/>
      <c r="XO118" s="390"/>
      <c r="XP118" s="391"/>
      <c r="XQ118" s="392"/>
      <c r="XR118" s="393"/>
      <c r="XS118" s="394"/>
      <c r="XT118" s="395"/>
      <c r="XU118" s="389"/>
      <c r="XV118" s="390"/>
      <c r="XW118" s="391"/>
      <c r="XX118" s="392"/>
      <c r="XY118" s="393"/>
      <c r="XZ118" s="394"/>
      <c r="YA118" s="395"/>
      <c r="YB118" s="389"/>
      <c r="YC118" s="390"/>
      <c r="YD118" s="391"/>
      <c r="YE118" s="392"/>
      <c r="YF118" s="393"/>
      <c r="YG118" s="394"/>
      <c r="YH118" s="395"/>
      <c r="YI118" s="389"/>
      <c r="YJ118" s="390"/>
      <c r="YK118" s="391"/>
      <c r="YL118" s="392"/>
      <c r="YM118" s="393"/>
      <c r="YN118" s="394"/>
      <c r="YO118" s="395"/>
      <c r="YP118" s="389"/>
      <c r="YQ118" s="390"/>
      <c r="YR118" s="391"/>
      <c r="YS118" s="392"/>
      <c r="YT118" s="393"/>
      <c r="YU118" s="394"/>
      <c r="YV118" s="395"/>
      <c r="YW118" s="389"/>
      <c r="YX118" s="390"/>
      <c r="YY118" s="391"/>
      <c r="YZ118" s="392"/>
      <c r="ZA118" s="393"/>
      <c r="ZB118" s="394"/>
      <c r="ZC118" s="395"/>
      <c r="ZD118" s="389"/>
      <c r="ZE118" s="390"/>
      <c r="ZF118" s="391"/>
      <c r="ZG118" s="392"/>
      <c r="ZH118" s="393"/>
      <c r="ZI118" s="394"/>
      <c r="ZJ118" s="395"/>
      <c r="ZK118" s="389"/>
      <c r="ZL118" s="390"/>
      <c r="ZM118" s="391"/>
      <c r="ZN118" s="392"/>
      <c r="ZO118" s="393"/>
      <c r="ZP118" s="394"/>
      <c r="ZQ118" s="395"/>
      <c r="ZR118" s="389"/>
      <c r="ZS118" s="390"/>
      <c r="ZT118" s="391"/>
      <c r="ZU118" s="392"/>
      <c r="ZV118" s="393"/>
      <c r="ZW118" s="394"/>
      <c r="ZX118" s="395"/>
      <c r="ZY118" s="389"/>
      <c r="ZZ118" s="390"/>
      <c r="AAA118" s="391"/>
      <c r="AAB118" s="392"/>
      <c r="AAC118" s="393"/>
      <c r="AAD118" s="394"/>
      <c r="AAE118" s="395"/>
      <c r="AAF118" s="389"/>
      <c r="AAG118" s="390"/>
      <c r="AAH118" s="391"/>
      <c r="AAI118" s="392"/>
      <c r="AAJ118" s="393"/>
      <c r="AAK118" s="394"/>
      <c r="AAL118" s="395"/>
      <c r="AAM118" s="389"/>
      <c r="AAN118" s="390"/>
      <c r="AAO118" s="391"/>
      <c r="AAP118" s="392"/>
      <c r="AAQ118" s="393"/>
      <c r="AAR118" s="394"/>
      <c r="AAS118" s="395"/>
      <c r="AAT118" s="389"/>
      <c r="AAU118" s="390"/>
      <c r="AAV118" s="391"/>
      <c r="AAW118" s="392"/>
      <c r="AAX118" s="393"/>
      <c r="AAY118" s="394"/>
      <c r="AAZ118" s="395"/>
      <c r="ABA118" s="389"/>
      <c r="ABB118" s="390"/>
      <c r="ABC118" s="391"/>
      <c r="ABD118" s="392"/>
      <c r="ABE118" s="393"/>
      <c r="ABF118" s="394"/>
      <c r="ABG118" s="395"/>
      <c r="ABH118" s="389"/>
      <c r="ABI118" s="390"/>
      <c r="ABJ118" s="391"/>
      <c r="ABK118" s="392"/>
      <c r="ABL118" s="393"/>
      <c r="ABM118" s="394"/>
      <c r="ABN118" s="395"/>
      <c r="ABO118" s="389"/>
      <c r="ABP118" s="390"/>
      <c r="ABQ118" s="391"/>
      <c r="ABR118" s="392"/>
      <c r="ABS118" s="393"/>
      <c r="ABT118" s="394"/>
      <c r="ABU118" s="395"/>
      <c r="ABV118" s="389"/>
      <c r="ABW118" s="390"/>
      <c r="ABX118" s="391"/>
      <c r="ABY118" s="392"/>
      <c r="ABZ118" s="393"/>
      <c r="ACA118" s="394"/>
      <c r="ACB118" s="395"/>
      <c r="ACC118" s="389"/>
      <c r="ACD118" s="390"/>
      <c r="ACE118" s="391"/>
      <c r="ACF118" s="392"/>
      <c r="ACG118" s="393"/>
      <c r="ACH118" s="394"/>
      <c r="ACI118" s="395"/>
      <c r="ACJ118" s="389"/>
      <c r="ACK118" s="390"/>
      <c r="ACL118" s="391"/>
      <c r="ACM118" s="392"/>
      <c r="ACN118" s="393"/>
      <c r="ACO118" s="394"/>
      <c r="ACP118" s="395"/>
      <c r="ACQ118" s="389"/>
      <c r="ACR118" s="390"/>
      <c r="ACS118" s="391"/>
      <c r="ACT118" s="392"/>
      <c r="ACU118" s="393"/>
      <c r="ACV118" s="394"/>
      <c r="ACW118" s="395"/>
      <c r="ACX118" s="389"/>
      <c r="ACY118" s="390"/>
      <c r="ACZ118" s="391"/>
      <c r="ADA118" s="392"/>
      <c r="ADB118" s="393"/>
      <c r="ADC118" s="394"/>
      <c r="ADD118" s="395"/>
      <c r="ADE118" s="389"/>
      <c r="ADF118" s="390"/>
      <c r="ADG118" s="391"/>
      <c r="ADH118" s="392"/>
      <c r="ADI118" s="393"/>
      <c r="ADJ118" s="394"/>
      <c r="ADK118" s="395"/>
      <c r="ADL118" s="389"/>
      <c r="ADM118" s="390"/>
      <c r="ADN118" s="391"/>
      <c r="ADO118" s="392"/>
      <c r="ADP118" s="393"/>
      <c r="ADQ118" s="394"/>
      <c r="ADR118" s="395"/>
      <c r="ADS118" s="389"/>
      <c r="ADT118" s="390"/>
      <c r="ADU118" s="391"/>
      <c r="ADV118" s="392"/>
      <c r="ADW118" s="393"/>
      <c r="ADX118" s="394"/>
      <c r="ADY118" s="395"/>
      <c r="ADZ118" s="389"/>
      <c r="AEA118" s="390"/>
      <c r="AEB118" s="391"/>
      <c r="AEC118" s="392"/>
      <c r="AED118" s="393"/>
      <c r="AEE118" s="394"/>
      <c r="AEF118" s="395"/>
      <c r="AEG118" s="389"/>
      <c r="AEH118" s="390"/>
      <c r="AEI118" s="391"/>
      <c r="AEJ118" s="392"/>
      <c r="AEK118" s="393"/>
      <c r="AEL118" s="394"/>
      <c r="AEM118" s="395"/>
      <c r="AEN118" s="389"/>
      <c r="AEO118" s="390"/>
      <c r="AEP118" s="391"/>
      <c r="AEQ118" s="392"/>
      <c r="AER118" s="393"/>
      <c r="AES118" s="394"/>
      <c r="AET118" s="395"/>
      <c r="AEU118" s="389"/>
      <c r="AEV118" s="390"/>
      <c r="AEW118" s="391"/>
      <c r="AEX118" s="392"/>
      <c r="AEY118" s="393"/>
      <c r="AEZ118" s="394"/>
      <c r="AFA118" s="395"/>
      <c r="AFB118" s="389"/>
      <c r="AFC118" s="390"/>
      <c r="AFD118" s="391"/>
      <c r="AFE118" s="392"/>
      <c r="AFF118" s="393"/>
      <c r="AFG118" s="394"/>
      <c r="AFH118" s="395"/>
      <c r="AFI118" s="389"/>
      <c r="AFJ118" s="390"/>
      <c r="AFK118" s="391"/>
      <c r="AFL118" s="392"/>
      <c r="AFM118" s="393"/>
      <c r="AFN118" s="394"/>
      <c r="AFO118" s="395"/>
      <c r="AFP118" s="389"/>
      <c r="AFQ118" s="390"/>
      <c r="AFR118" s="391"/>
      <c r="AFS118" s="392"/>
      <c r="AFT118" s="393"/>
      <c r="AFU118" s="394"/>
      <c r="AFV118" s="395"/>
      <c r="AFW118" s="389"/>
      <c r="AFX118" s="390"/>
      <c r="AFY118" s="391"/>
      <c r="AFZ118" s="392"/>
      <c r="AGA118" s="393"/>
      <c r="AGB118" s="394"/>
      <c r="AGC118" s="395"/>
      <c r="AGD118" s="389"/>
      <c r="AGE118" s="390"/>
      <c r="AGF118" s="391"/>
      <c r="AGG118" s="392"/>
      <c r="AGH118" s="393"/>
      <c r="AGI118" s="394"/>
      <c r="AGJ118" s="395"/>
      <c r="AGK118" s="389"/>
      <c r="AGL118" s="390"/>
      <c r="AGM118" s="391"/>
      <c r="AGN118" s="392"/>
      <c r="AGO118" s="393"/>
      <c r="AGP118" s="394"/>
      <c r="AGQ118" s="395"/>
      <c r="AGR118" s="389"/>
      <c r="AGS118" s="390"/>
      <c r="AGT118" s="391"/>
      <c r="AGU118" s="392"/>
      <c r="AGV118" s="393"/>
      <c r="AGW118" s="394"/>
      <c r="AGX118" s="395"/>
      <c r="AGY118" s="389"/>
      <c r="AGZ118" s="390"/>
      <c r="AHA118" s="391"/>
      <c r="AHB118" s="392"/>
      <c r="AHC118" s="393"/>
      <c r="AHD118" s="394"/>
      <c r="AHE118" s="395"/>
      <c r="AHF118" s="389"/>
      <c r="AHG118" s="390"/>
      <c r="AHH118" s="391"/>
      <c r="AHI118" s="392"/>
      <c r="AHJ118" s="393"/>
      <c r="AHK118" s="394"/>
      <c r="AHL118" s="395"/>
      <c r="AHM118" s="389"/>
      <c r="AHN118" s="390"/>
      <c r="AHO118" s="391"/>
      <c r="AHP118" s="392"/>
      <c r="AHQ118" s="393"/>
      <c r="AHR118" s="394"/>
      <c r="AHS118" s="395"/>
      <c r="AHT118" s="389"/>
      <c r="AHU118" s="390"/>
      <c r="AHV118" s="391"/>
      <c r="AHW118" s="392"/>
      <c r="AHX118" s="393"/>
      <c r="AHY118" s="394"/>
      <c r="AHZ118" s="395"/>
      <c r="AIA118" s="389"/>
      <c r="AIB118" s="390"/>
      <c r="AIC118" s="391"/>
      <c r="AID118" s="392"/>
      <c r="AIE118" s="393"/>
      <c r="AIF118" s="394"/>
      <c r="AIG118" s="395"/>
      <c r="AIH118" s="389"/>
      <c r="AII118" s="390"/>
      <c r="AIJ118" s="391"/>
      <c r="AIK118" s="392"/>
      <c r="AIL118" s="393"/>
      <c r="AIM118" s="394"/>
      <c r="AIN118" s="395"/>
      <c r="AIO118" s="389"/>
      <c r="AIP118" s="390"/>
      <c r="AIQ118" s="391"/>
      <c r="AIR118" s="392"/>
      <c r="AIS118" s="393"/>
      <c r="AIT118" s="394"/>
      <c r="AIU118" s="395"/>
      <c r="AIV118" s="389"/>
      <c r="AIW118" s="390"/>
      <c r="AIX118" s="391"/>
      <c r="AIY118" s="392"/>
      <c r="AIZ118" s="393"/>
      <c r="AJA118" s="394"/>
      <c r="AJB118" s="395"/>
      <c r="AJC118" s="389"/>
      <c r="AJD118" s="390"/>
      <c r="AJE118" s="391"/>
      <c r="AJF118" s="392"/>
      <c r="AJG118" s="393"/>
      <c r="AJH118" s="394"/>
      <c r="AJI118" s="395"/>
      <c r="AJJ118" s="389"/>
      <c r="AJK118" s="390"/>
      <c r="AJL118" s="391"/>
      <c r="AJM118" s="392"/>
      <c r="AJN118" s="393"/>
      <c r="AJO118" s="394"/>
      <c r="AJP118" s="395"/>
      <c r="AJQ118" s="389"/>
      <c r="AJR118" s="390"/>
      <c r="AJS118" s="391"/>
      <c r="AJT118" s="392"/>
      <c r="AJU118" s="393"/>
      <c r="AJV118" s="394"/>
      <c r="AJW118" s="395"/>
      <c r="AJX118" s="389"/>
      <c r="AJY118" s="390"/>
      <c r="AJZ118" s="391"/>
      <c r="AKA118" s="392"/>
      <c r="AKB118" s="393"/>
      <c r="AKC118" s="394"/>
      <c r="AKD118" s="395"/>
      <c r="AKE118" s="389"/>
      <c r="AKF118" s="390"/>
      <c r="AKG118" s="391"/>
      <c r="AKH118" s="392"/>
      <c r="AKI118" s="393"/>
      <c r="AKJ118" s="394"/>
      <c r="AKK118" s="395"/>
      <c r="AKL118" s="389"/>
      <c r="AKM118" s="390"/>
      <c r="AKN118" s="391"/>
      <c r="AKO118" s="392"/>
      <c r="AKP118" s="393"/>
      <c r="AKQ118" s="394"/>
      <c r="AKR118" s="395"/>
      <c r="AKS118" s="389"/>
      <c r="AKT118" s="390"/>
      <c r="AKU118" s="391"/>
      <c r="AKV118" s="392"/>
      <c r="AKW118" s="393"/>
      <c r="AKX118" s="394"/>
      <c r="AKY118" s="395"/>
      <c r="AKZ118" s="389"/>
      <c r="ALA118" s="390"/>
      <c r="ALB118" s="391"/>
      <c r="ALC118" s="392"/>
      <c r="ALD118" s="393"/>
      <c r="ALE118" s="394"/>
      <c r="ALF118" s="395"/>
      <c r="ALG118" s="389"/>
      <c r="ALH118" s="390"/>
      <c r="ALI118" s="391"/>
      <c r="ALJ118" s="392"/>
      <c r="ALK118" s="393"/>
      <c r="ALL118" s="394"/>
      <c r="ALM118" s="395"/>
      <c r="ALN118" s="389"/>
      <c r="ALO118" s="390"/>
      <c r="ALP118" s="391"/>
      <c r="ALQ118" s="392"/>
      <c r="ALR118" s="393"/>
      <c r="ALS118" s="394"/>
      <c r="ALT118" s="395"/>
      <c r="ALU118" s="389"/>
      <c r="ALV118" s="390"/>
      <c r="ALW118" s="391"/>
      <c r="ALX118" s="392"/>
      <c r="ALY118" s="393"/>
      <c r="ALZ118" s="394"/>
      <c r="AMA118" s="395"/>
      <c r="AMB118" s="389"/>
      <c r="AMC118" s="390"/>
      <c r="AMD118" s="391"/>
      <c r="AME118" s="392"/>
      <c r="AMF118" s="393"/>
      <c r="AMG118" s="394"/>
      <c r="AMH118" s="395"/>
      <c r="AMI118" s="389"/>
      <c r="AMJ118" s="390"/>
      <c r="AMK118" s="391"/>
      <c r="AML118" s="392"/>
      <c r="AMM118" s="393"/>
      <c r="AMN118" s="394"/>
      <c r="AMO118" s="395"/>
      <c r="AMP118" s="389"/>
      <c r="AMQ118" s="390"/>
      <c r="AMR118" s="391"/>
      <c r="AMS118" s="392"/>
      <c r="AMT118" s="393"/>
      <c r="AMU118" s="394"/>
      <c r="AMV118" s="395"/>
      <c r="AMW118" s="389"/>
      <c r="AMX118" s="390"/>
      <c r="AMY118" s="391"/>
      <c r="AMZ118" s="392"/>
      <c r="ANA118" s="393"/>
      <c r="ANB118" s="394"/>
      <c r="ANC118" s="395"/>
      <c r="AND118" s="389"/>
      <c r="ANE118" s="390"/>
      <c r="ANF118" s="391"/>
      <c r="ANG118" s="392"/>
      <c r="ANH118" s="393"/>
      <c r="ANI118" s="394"/>
      <c r="ANJ118" s="395"/>
      <c r="ANK118" s="389"/>
      <c r="ANL118" s="390"/>
      <c r="ANM118" s="391"/>
      <c r="ANN118" s="392"/>
      <c r="ANO118" s="393"/>
      <c r="ANP118" s="394"/>
      <c r="ANQ118" s="395"/>
      <c r="ANR118" s="389"/>
      <c r="ANS118" s="390"/>
      <c r="ANT118" s="391"/>
      <c r="ANU118" s="392"/>
      <c r="ANV118" s="393"/>
      <c r="ANW118" s="394"/>
      <c r="ANX118" s="395"/>
      <c r="ANY118" s="389"/>
      <c r="ANZ118" s="390"/>
      <c r="AOA118" s="391"/>
      <c r="AOB118" s="392"/>
      <c r="AOC118" s="393"/>
      <c r="AOD118" s="394"/>
      <c r="AOE118" s="395"/>
      <c r="AOF118" s="389"/>
      <c r="AOG118" s="390"/>
      <c r="AOH118" s="391"/>
      <c r="AOI118" s="392"/>
      <c r="AOJ118" s="393"/>
      <c r="AOK118" s="394"/>
      <c r="AOL118" s="395"/>
      <c r="AOM118" s="389"/>
      <c r="AON118" s="390"/>
      <c r="AOO118" s="391"/>
      <c r="AOP118" s="392"/>
      <c r="AOQ118" s="393"/>
      <c r="AOR118" s="394"/>
      <c r="AOS118" s="395"/>
      <c r="AOT118" s="389"/>
      <c r="AOU118" s="390"/>
      <c r="AOV118" s="391"/>
      <c r="AOW118" s="392"/>
      <c r="AOX118" s="393"/>
      <c r="AOY118" s="394"/>
      <c r="AOZ118" s="395"/>
      <c r="APA118" s="389"/>
      <c r="APB118" s="390"/>
      <c r="APC118" s="391"/>
      <c r="APD118" s="392"/>
      <c r="APE118" s="393"/>
      <c r="APF118" s="394"/>
      <c r="APG118" s="395"/>
      <c r="APH118" s="389"/>
      <c r="API118" s="390"/>
      <c r="APJ118" s="391"/>
      <c r="APK118" s="392"/>
      <c r="APL118" s="393"/>
      <c r="APM118" s="394"/>
      <c r="APN118" s="395"/>
      <c r="APO118" s="389"/>
      <c r="APP118" s="390"/>
      <c r="APQ118" s="391"/>
      <c r="APR118" s="392"/>
      <c r="APS118" s="393"/>
      <c r="APT118" s="394"/>
      <c r="APU118" s="395"/>
      <c r="APV118" s="389"/>
      <c r="APW118" s="390"/>
      <c r="APX118" s="391"/>
      <c r="APY118" s="392"/>
      <c r="APZ118" s="393"/>
      <c r="AQA118" s="394"/>
      <c r="AQB118" s="395"/>
      <c r="AQC118" s="389"/>
      <c r="AQD118" s="390"/>
      <c r="AQE118" s="391"/>
      <c r="AQF118" s="392"/>
      <c r="AQG118" s="393"/>
      <c r="AQH118" s="394"/>
      <c r="AQI118" s="395"/>
      <c r="AQJ118" s="389"/>
      <c r="AQK118" s="390"/>
      <c r="AQL118" s="391"/>
      <c r="AQM118" s="392"/>
      <c r="AQN118" s="393"/>
      <c r="AQO118" s="394"/>
      <c r="AQP118" s="395"/>
      <c r="AQQ118" s="389"/>
      <c r="AQR118" s="390"/>
      <c r="AQS118" s="391"/>
      <c r="AQT118" s="392"/>
      <c r="AQU118" s="393"/>
      <c r="AQV118" s="394"/>
      <c r="AQW118" s="395"/>
      <c r="AQX118" s="389"/>
      <c r="AQY118" s="390"/>
      <c r="AQZ118" s="391"/>
      <c r="ARA118" s="392"/>
      <c r="ARB118" s="393"/>
      <c r="ARC118" s="394"/>
      <c r="ARD118" s="395"/>
      <c r="ARE118" s="389"/>
      <c r="ARF118" s="390"/>
      <c r="ARG118" s="391"/>
      <c r="ARH118" s="392"/>
      <c r="ARI118" s="393"/>
      <c r="ARJ118" s="394"/>
      <c r="ARK118" s="395"/>
      <c r="ARL118" s="389"/>
      <c r="ARM118" s="390"/>
      <c r="ARN118" s="391"/>
      <c r="ARO118" s="392"/>
      <c r="ARP118" s="393"/>
      <c r="ARQ118" s="394"/>
      <c r="ARR118" s="395"/>
      <c r="ARS118" s="389"/>
      <c r="ART118" s="390"/>
      <c r="ARU118" s="391"/>
      <c r="ARV118" s="392"/>
      <c r="ARW118" s="393"/>
      <c r="ARX118" s="394"/>
      <c r="ARY118" s="395"/>
      <c r="ARZ118" s="389"/>
      <c r="ASA118" s="390"/>
      <c r="ASB118" s="391"/>
      <c r="ASC118" s="392"/>
      <c r="ASD118" s="393"/>
      <c r="ASE118" s="394"/>
      <c r="ASF118" s="395"/>
      <c r="ASG118" s="389"/>
      <c r="ASH118" s="390"/>
      <c r="ASI118" s="391"/>
      <c r="ASJ118" s="392"/>
      <c r="ASK118" s="393"/>
      <c r="ASL118" s="394"/>
      <c r="ASM118" s="395"/>
      <c r="ASN118" s="389"/>
      <c r="ASO118" s="390"/>
      <c r="ASP118" s="391"/>
      <c r="ASQ118" s="392"/>
      <c r="ASR118" s="393"/>
      <c r="ASS118" s="394"/>
      <c r="AST118" s="395"/>
      <c r="ASU118" s="389"/>
      <c r="ASV118" s="390"/>
      <c r="ASW118" s="391"/>
      <c r="ASX118" s="392"/>
      <c r="ASY118" s="393"/>
      <c r="ASZ118" s="394"/>
      <c r="ATA118" s="395"/>
      <c r="ATB118" s="389"/>
      <c r="ATC118" s="390"/>
      <c r="ATD118" s="391"/>
      <c r="ATE118" s="392"/>
      <c r="ATF118" s="393"/>
      <c r="ATG118" s="394"/>
      <c r="ATH118" s="395"/>
      <c r="ATI118" s="389"/>
      <c r="ATJ118" s="390"/>
      <c r="ATK118" s="391"/>
      <c r="ATL118" s="392"/>
      <c r="ATM118" s="393"/>
      <c r="ATN118" s="394"/>
      <c r="ATO118" s="395"/>
      <c r="ATP118" s="389"/>
      <c r="ATQ118" s="390"/>
      <c r="ATR118" s="391"/>
      <c r="ATS118" s="392"/>
      <c r="ATT118" s="393"/>
      <c r="ATU118" s="394"/>
      <c r="ATV118" s="395"/>
      <c r="ATW118" s="389"/>
      <c r="ATX118" s="390"/>
      <c r="ATY118" s="391"/>
      <c r="ATZ118" s="392"/>
      <c r="AUA118" s="393"/>
      <c r="AUB118" s="394"/>
      <c r="AUC118" s="395"/>
      <c r="AUD118" s="389"/>
      <c r="AUE118" s="390"/>
      <c r="AUF118" s="391"/>
      <c r="AUG118" s="392"/>
      <c r="AUH118" s="393"/>
      <c r="AUI118" s="394"/>
      <c r="AUJ118" s="395"/>
      <c r="AUK118" s="389"/>
      <c r="AUL118" s="390"/>
      <c r="AUM118" s="391"/>
      <c r="AUN118" s="392"/>
      <c r="AUO118" s="393"/>
      <c r="AUP118" s="394"/>
      <c r="AUQ118" s="395"/>
      <c r="AUR118" s="389"/>
      <c r="AUS118" s="390"/>
      <c r="AUT118" s="391"/>
      <c r="AUU118" s="392"/>
      <c r="AUV118" s="393"/>
      <c r="AUW118" s="394"/>
      <c r="AUX118" s="395"/>
      <c r="AUY118" s="389"/>
      <c r="AUZ118" s="390"/>
      <c r="AVA118" s="391"/>
      <c r="AVB118" s="392"/>
      <c r="AVC118" s="393"/>
      <c r="AVD118" s="394"/>
      <c r="AVE118" s="395"/>
      <c r="AVF118" s="389"/>
      <c r="AVG118" s="390"/>
      <c r="AVH118" s="391"/>
      <c r="AVI118" s="392"/>
      <c r="AVJ118" s="393"/>
      <c r="AVK118" s="394"/>
      <c r="AVL118" s="395"/>
      <c r="AVM118" s="389"/>
      <c r="AVN118" s="390"/>
      <c r="AVO118" s="391"/>
      <c r="AVP118" s="392"/>
      <c r="AVQ118" s="393"/>
      <c r="AVR118" s="394"/>
      <c r="AVS118" s="395"/>
      <c r="AVT118" s="389"/>
      <c r="AVU118" s="390"/>
      <c r="AVV118" s="391"/>
      <c r="AVW118" s="392"/>
      <c r="AVX118" s="393"/>
      <c r="AVY118" s="394"/>
      <c r="AVZ118" s="395"/>
      <c r="AWA118" s="389"/>
      <c r="AWB118" s="390"/>
      <c r="AWC118" s="391"/>
      <c r="AWD118" s="392"/>
      <c r="AWE118" s="393"/>
      <c r="AWF118" s="394"/>
      <c r="AWG118" s="395"/>
      <c r="AWH118" s="389"/>
      <c r="AWI118" s="390"/>
      <c r="AWJ118" s="391"/>
      <c r="AWK118" s="392"/>
      <c r="AWL118" s="393"/>
      <c r="AWM118" s="394"/>
      <c r="AWN118" s="395"/>
      <c r="AWO118" s="389"/>
      <c r="AWP118" s="390"/>
      <c r="AWQ118" s="391"/>
      <c r="AWR118" s="392"/>
      <c r="AWS118" s="393"/>
      <c r="AWT118" s="394"/>
      <c r="AWU118" s="395"/>
      <c r="AWV118" s="389"/>
      <c r="AWW118" s="390"/>
      <c r="AWX118" s="391"/>
      <c r="AWY118" s="392"/>
      <c r="AWZ118" s="393"/>
      <c r="AXA118" s="394"/>
      <c r="AXB118" s="395"/>
      <c r="AXC118" s="389"/>
      <c r="AXD118" s="390"/>
      <c r="AXE118" s="391"/>
      <c r="AXF118" s="392"/>
      <c r="AXG118" s="393"/>
      <c r="AXH118" s="394"/>
      <c r="AXI118" s="395"/>
      <c r="AXJ118" s="389"/>
      <c r="AXK118" s="390"/>
      <c r="AXL118" s="391"/>
      <c r="AXM118" s="392"/>
      <c r="AXN118" s="393"/>
      <c r="AXO118" s="394"/>
      <c r="AXP118" s="395"/>
      <c r="AXQ118" s="389"/>
      <c r="AXR118" s="390"/>
      <c r="AXS118" s="391"/>
      <c r="AXT118" s="392"/>
      <c r="AXU118" s="393"/>
      <c r="AXV118" s="394"/>
      <c r="AXW118" s="395"/>
      <c r="AXX118" s="389"/>
      <c r="AXY118" s="390"/>
      <c r="AXZ118" s="391"/>
      <c r="AYA118" s="392"/>
      <c r="AYB118" s="393"/>
      <c r="AYC118" s="394"/>
      <c r="AYD118" s="395"/>
      <c r="AYE118" s="389"/>
      <c r="AYF118" s="390"/>
      <c r="AYG118" s="391"/>
      <c r="AYH118" s="392"/>
      <c r="AYI118" s="393"/>
      <c r="AYJ118" s="394"/>
      <c r="AYK118" s="395"/>
      <c r="AYL118" s="389"/>
      <c r="AYM118" s="390"/>
      <c r="AYN118" s="391"/>
      <c r="AYO118" s="392"/>
      <c r="AYP118" s="393"/>
      <c r="AYQ118" s="394"/>
      <c r="AYR118" s="395"/>
      <c r="AYS118" s="389"/>
      <c r="AYT118" s="390"/>
      <c r="AYU118" s="391"/>
      <c r="AYV118" s="392"/>
      <c r="AYW118" s="393"/>
      <c r="AYX118" s="394"/>
      <c r="AYY118" s="395"/>
      <c r="AYZ118" s="389"/>
      <c r="AZA118" s="390"/>
      <c r="AZB118" s="391"/>
      <c r="AZC118" s="392"/>
      <c r="AZD118" s="393"/>
      <c r="AZE118" s="394"/>
      <c r="AZF118" s="395"/>
      <c r="AZG118" s="389"/>
      <c r="AZH118" s="390"/>
      <c r="AZI118" s="391"/>
      <c r="AZJ118" s="392"/>
      <c r="AZK118" s="393"/>
      <c r="AZL118" s="394"/>
      <c r="AZM118" s="395"/>
      <c r="AZN118" s="389"/>
      <c r="AZO118" s="390"/>
      <c r="AZP118" s="391"/>
      <c r="AZQ118" s="392"/>
      <c r="AZR118" s="393"/>
      <c r="AZS118" s="394"/>
      <c r="AZT118" s="395"/>
      <c r="AZU118" s="389"/>
      <c r="AZV118" s="390"/>
      <c r="AZW118" s="391"/>
      <c r="AZX118" s="392"/>
      <c r="AZY118" s="393"/>
      <c r="AZZ118" s="394"/>
      <c r="BAA118" s="395"/>
      <c r="BAB118" s="389"/>
      <c r="BAC118" s="390"/>
      <c r="BAD118" s="391"/>
      <c r="BAE118" s="392"/>
      <c r="BAF118" s="393"/>
      <c r="BAG118" s="394"/>
      <c r="BAH118" s="395"/>
      <c r="BAI118" s="389"/>
      <c r="BAJ118" s="390"/>
      <c r="BAK118" s="391"/>
      <c r="BAL118" s="392"/>
      <c r="BAM118" s="393"/>
      <c r="BAN118" s="394"/>
      <c r="BAO118" s="395"/>
      <c r="BAP118" s="389"/>
      <c r="BAQ118" s="390"/>
      <c r="BAR118" s="391"/>
      <c r="BAS118" s="392"/>
      <c r="BAT118" s="393"/>
      <c r="BAU118" s="394"/>
      <c r="BAV118" s="395"/>
      <c r="BAW118" s="389"/>
      <c r="BAX118" s="390"/>
      <c r="BAY118" s="391"/>
      <c r="BAZ118" s="392"/>
      <c r="BBA118" s="393"/>
      <c r="BBB118" s="394"/>
      <c r="BBC118" s="395"/>
      <c r="BBD118" s="389"/>
      <c r="BBE118" s="390"/>
      <c r="BBF118" s="391"/>
      <c r="BBG118" s="392"/>
      <c r="BBH118" s="393"/>
      <c r="BBI118" s="394"/>
      <c r="BBJ118" s="395"/>
      <c r="BBK118" s="389"/>
      <c r="BBL118" s="390"/>
      <c r="BBM118" s="391"/>
      <c r="BBN118" s="392"/>
      <c r="BBO118" s="393"/>
      <c r="BBP118" s="394"/>
      <c r="BBQ118" s="395"/>
      <c r="BBR118" s="389"/>
      <c r="BBS118" s="390"/>
      <c r="BBT118" s="391"/>
      <c r="BBU118" s="392"/>
      <c r="BBV118" s="393"/>
      <c r="BBW118" s="394"/>
      <c r="BBX118" s="395"/>
      <c r="BBY118" s="389"/>
      <c r="BBZ118" s="390"/>
      <c r="BCA118" s="391"/>
      <c r="BCB118" s="392"/>
      <c r="BCC118" s="393"/>
      <c r="BCD118" s="394"/>
      <c r="BCE118" s="395"/>
      <c r="BCF118" s="389"/>
      <c r="BCG118" s="390"/>
      <c r="BCH118" s="391"/>
      <c r="BCI118" s="392"/>
      <c r="BCJ118" s="393"/>
      <c r="BCK118" s="394"/>
      <c r="BCL118" s="395"/>
      <c r="BCM118" s="389"/>
      <c r="BCN118" s="390"/>
      <c r="BCO118" s="391"/>
      <c r="BCP118" s="392"/>
      <c r="BCQ118" s="393"/>
      <c r="BCR118" s="394"/>
      <c r="BCS118" s="395"/>
      <c r="BCT118" s="389"/>
      <c r="BCU118" s="390"/>
      <c r="BCV118" s="391"/>
      <c r="BCW118" s="392"/>
      <c r="BCX118" s="393"/>
      <c r="BCY118" s="394"/>
      <c r="BCZ118" s="395"/>
      <c r="BDA118" s="389"/>
      <c r="BDB118" s="390"/>
      <c r="BDC118" s="391"/>
      <c r="BDD118" s="392"/>
      <c r="BDE118" s="393"/>
      <c r="BDF118" s="394"/>
      <c r="BDG118" s="395"/>
      <c r="BDH118" s="389"/>
      <c r="BDI118" s="390"/>
      <c r="BDJ118" s="391"/>
      <c r="BDK118" s="392"/>
      <c r="BDL118" s="393"/>
      <c r="BDM118" s="394"/>
      <c r="BDN118" s="395"/>
      <c r="BDO118" s="389"/>
      <c r="BDP118" s="390"/>
      <c r="BDQ118" s="391"/>
      <c r="BDR118" s="392"/>
      <c r="BDS118" s="393"/>
      <c r="BDT118" s="394"/>
      <c r="BDU118" s="395"/>
      <c r="BDV118" s="389"/>
      <c r="BDW118" s="390"/>
      <c r="BDX118" s="391"/>
      <c r="BDY118" s="392"/>
      <c r="BDZ118" s="393"/>
      <c r="BEA118" s="394"/>
      <c r="BEB118" s="395"/>
      <c r="BEC118" s="389"/>
      <c r="BED118" s="390"/>
      <c r="BEE118" s="391"/>
      <c r="BEF118" s="392"/>
      <c r="BEG118" s="393"/>
      <c r="BEH118" s="394"/>
      <c r="BEI118" s="395"/>
      <c r="BEJ118" s="389"/>
      <c r="BEK118" s="390"/>
      <c r="BEL118" s="391"/>
      <c r="BEM118" s="392"/>
      <c r="BEN118" s="393"/>
      <c r="BEO118" s="394"/>
      <c r="BEP118" s="395"/>
      <c r="BEQ118" s="389"/>
      <c r="BER118" s="390"/>
      <c r="BES118" s="391"/>
      <c r="BET118" s="392"/>
      <c r="BEU118" s="393"/>
      <c r="BEV118" s="394"/>
      <c r="BEW118" s="395"/>
      <c r="BEX118" s="389"/>
      <c r="BEY118" s="390"/>
      <c r="BEZ118" s="391"/>
      <c r="BFA118" s="392"/>
      <c r="BFB118" s="393"/>
      <c r="BFC118" s="394"/>
      <c r="BFD118" s="395"/>
      <c r="BFE118" s="389"/>
      <c r="BFF118" s="390"/>
      <c r="BFG118" s="391"/>
      <c r="BFH118" s="392"/>
      <c r="BFI118" s="393"/>
      <c r="BFJ118" s="394"/>
      <c r="BFK118" s="395"/>
      <c r="BFL118" s="389"/>
      <c r="BFM118" s="390"/>
      <c r="BFN118" s="391"/>
      <c r="BFO118" s="392"/>
      <c r="BFP118" s="393"/>
      <c r="BFQ118" s="394"/>
      <c r="BFR118" s="395"/>
      <c r="BFS118" s="389"/>
      <c r="BFT118" s="390"/>
      <c r="BFU118" s="391"/>
      <c r="BFV118" s="392"/>
      <c r="BFW118" s="393"/>
      <c r="BFX118" s="394"/>
      <c r="BFY118" s="395"/>
      <c r="BFZ118" s="389"/>
      <c r="BGA118" s="390"/>
      <c r="BGB118" s="391"/>
      <c r="BGC118" s="392"/>
      <c r="BGD118" s="393"/>
      <c r="BGE118" s="394"/>
      <c r="BGF118" s="395"/>
      <c r="BGG118" s="389"/>
      <c r="BGH118" s="390"/>
      <c r="BGI118" s="391"/>
      <c r="BGJ118" s="392"/>
      <c r="BGK118" s="393"/>
      <c r="BGL118" s="394"/>
      <c r="BGM118" s="395"/>
      <c r="BGN118" s="389"/>
      <c r="BGO118" s="390"/>
      <c r="BGP118" s="391"/>
      <c r="BGQ118" s="392"/>
      <c r="BGR118" s="393"/>
      <c r="BGS118" s="394"/>
      <c r="BGT118" s="395"/>
      <c r="BGU118" s="389"/>
      <c r="BGV118" s="390"/>
      <c r="BGW118" s="391"/>
      <c r="BGX118" s="392"/>
      <c r="BGY118" s="393"/>
      <c r="BGZ118" s="394"/>
      <c r="BHA118" s="395"/>
      <c r="BHB118" s="389"/>
      <c r="BHC118" s="390"/>
      <c r="BHD118" s="391"/>
      <c r="BHE118" s="392"/>
      <c r="BHF118" s="393"/>
      <c r="BHG118" s="394"/>
      <c r="BHH118" s="395"/>
      <c r="BHI118" s="389"/>
      <c r="BHJ118" s="390"/>
      <c r="BHK118" s="391"/>
      <c r="BHL118" s="392"/>
      <c r="BHM118" s="393"/>
      <c r="BHN118" s="394"/>
      <c r="BHO118" s="395"/>
      <c r="BHP118" s="389"/>
      <c r="BHQ118" s="390"/>
      <c r="BHR118" s="391"/>
      <c r="BHS118" s="392"/>
      <c r="BHT118" s="393"/>
      <c r="BHU118" s="394"/>
      <c r="BHV118" s="395"/>
      <c r="BHW118" s="389"/>
      <c r="BHX118" s="390"/>
      <c r="BHY118" s="391"/>
      <c r="BHZ118" s="392"/>
      <c r="BIA118" s="393"/>
      <c r="BIB118" s="394"/>
      <c r="BIC118" s="395"/>
      <c r="BID118" s="389"/>
      <c r="BIE118" s="390"/>
      <c r="BIF118" s="391"/>
      <c r="BIG118" s="392"/>
      <c r="BIH118" s="393"/>
      <c r="BII118" s="394"/>
      <c r="BIJ118" s="395"/>
      <c r="BIK118" s="389"/>
      <c r="BIL118" s="390"/>
      <c r="BIM118" s="391"/>
      <c r="BIN118" s="392"/>
      <c r="BIO118" s="393"/>
      <c r="BIP118" s="394"/>
      <c r="BIQ118" s="395"/>
      <c r="BIR118" s="389"/>
      <c r="BIS118" s="390"/>
      <c r="BIT118" s="391"/>
      <c r="BIU118" s="392"/>
      <c r="BIV118" s="393"/>
      <c r="BIW118" s="394"/>
      <c r="BIX118" s="395"/>
      <c r="BIY118" s="389"/>
      <c r="BIZ118" s="390"/>
      <c r="BJA118" s="391"/>
      <c r="BJB118" s="392"/>
      <c r="BJC118" s="393"/>
      <c r="BJD118" s="394"/>
      <c r="BJE118" s="395"/>
      <c r="BJF118" s="389"/>
      <c r="BJG118" s="390"/>
      <c r="BJH118" s="391"/>
      <c r="BJI118" s="392"/>
      <c r="BJJ118" s="393"/>
      <c r="BJK118" s="394"/>
      <c r="BJL118" s="395"/>
      <c r="BJM118" s="389"/>
      <c r="BJN118" s="390"/>
      <c r="BJO118" s="391"/>
      <c r="BJP118" s="392"/>
      <c r="BJQ118" s="393"/>
      <c r="BJR118" s="394"/>
      <c r="BJS118" s="395"/>
      <c r="BJT118" s="389"/>
      <c r="BJU118" s="390"/>
      <c r="BJV118" s="391"/>
      <c r="BJW118" s="392"/>
      <c r="BJX118" s="393"/>
      <c r="BJY118" s="394"/>
      <c r="BJZ118" s="395"/>
      <c r="BKA118" s="389"/>
      <c r="BKB118" s="390"/>
      <c r="BKC118" s="391"/>
      <c r="BKD118" s="392"/>
      <c r="BKE118" s="393"/>
      <c r="BKF118" s="394"/>
      <c r="BKG118" s="395"/>
      <c r="BKH118" s="389"/>
      <c r="BKI118" s="390"/>
      <c r="BKJ118" s="391"/>
      <c r="BKK118" s="392"/>
      <c r="BKL118" s="393"/>
      <c r="BKM118" s="394"/>
      <c r="BKN118" s="395"/>
      <c r="BKO118" s="389"/>
      <c r="BKP118" s="390"/>
      <c r="BKQ118" s="391"/>
      <c r="BKR118" s="392"/>
      <c r="BKS118" s="393"/>
      <c r="BKT118" s="394"/>
      <c r="BKU118" s="395"/>
      <c r="BKV118" s="389"/>
      <c r="BKW118" s="390"/>
      <c r="BKX118" s="391"/>
      <c r="BKY118" s="392"/>
      <c r="BKZ118" s="393"/>
      <c r="BLA118" s="394"/>
      <c r="BLB118" s="395"/>
      <c r="BLC118" s="389"/>
      <c r="BLD118" s="390"/>
      <c r="BLE118" s="391"/>
      <c r="BLF118" s="392"/>
      <c r="BLG118" s="393"/>
      <c r="BLH118" s="394"/>
      <c r="BLI118" s="395"/>
      <c r="BLJ118" s="389"/>
      <c r="BLK118" s="390"/>
      <c r="BLL118" s="391"/>
      <c r="BLM118" s="392"/>
      <c r="BLN118" s="393"/>
      <c r="BLO118" s="394"/>
      <c r="BLP118" s="395"/>
      <c r="BLQ118" s="389"/>
      <c r="BLR118" s="390"/>
      <c r="BLS118" s="391"/>
      <c r="BLT118" s="392"/>
      <c r="BLU118" s="393"/>
      <c r="BLV118" s="394"/>
      <c r="BLW118" s="395"/>
      <c r="BLX118" s="389"/>
      <c r="BLY118" s="390"/>
      <c r="BLZ118" s="391"/>
      <c r="BMA118" s="392"/>
      <c r="BMB118" s="393"/>
      <c r="BMC118" s="394"/>
      <c r="BMD118" s="395"/>
      <c r="BME118" s="389"/>
      <c r="BMF118" s="390"/>
      <c r="BMG118" s="391"/>
      <c r="BMH118" s="392"/>
      <c r="BMI118" s="393"/>
      <c r="BMJ118" s="394"/>
      <c r="BMK118" s="395"/>
      <c r="BML118" s="389"/>
      <c r="BMM118" s="390"/>
      <c r="BMN118" s="391"/>
      <c r="BMO118" s="392"/>
      <c r="BMP118" s="393"/>
      <c r="BMQ118" s="394"/>
      <c r="BMR118" s="395"/>
      <c r="BMS118" s="389"/>
      <c r="BMT118" s="390"/>
      <c r="BMU118" s="391"/>
      <c r="BMV118" s="392"/>
      <c r="BMW118" s="393"/>
      <c r="BMX118" s="394"/>
      <c r="BMY118" s="395"/>
      <c r="BMZ118" s="389"/>
      <c r="BNA118" s="390"/>
      <c r="BNB118" s="391"/>
      <c r="BNC118" s="392"/>
      <c r="BND118" s="393"/>
      <c r="BNE118" s="394"/>
      <c r="BNF118" s="395"/>
      <c r="BNG118" s="389"/>
      <c r="BNH118" s="390"/>
      <c r="BNI118" s="391"/>
      <c r="BNJ118" s="392"/>
      <c r="BNK118" s="393"/>
      <c r="BNL118" s="394"/>
      <c r="BNM118" s="395"/>
      <c r="BNN118" s="389"/>
      <c r="BNO118" s="390"/>
      <c r="BNP118" s="391"/>
      <c r="BNQ118" s="392"/>
      <c r="BNR118" s="393"/>
      <c r="BNS118" s="394"/>
      <c r="BNT118" s="395"/>
      <c r="BNU118" s="389"/>
      <c r="BNV118" s="390"/>
      <c r="BNW118" s="391"/>
      <c r="BNX118" s="392"/>
      <c r="BNY118" s="393"/>
      <c r="BNZ118" s="394"/>
      <c r="BOA118" s="395"/>
      <c r="BOB118" s="389"/>
      <c r="BOC118" s="390"/>
      <c r="BOD118" s="391"/>
      <c r="BOE118" s="392"/>
      <c r="BOF118" s="393"/>
      <c r="BOG118" s="394"/>
      <c r="BOH118" s="395"/>
      <c r="BOI118" s="389"/>
      <c r="BOJ118" s="390"/>
      <c r="BOK118" s="391"/>
      <c r="BOL118" s="392"/>
      <c r="BOM118" s="393"/>
      <c r="BON118" s="394"/>
      <c r="BOO118" s="395"/>
      <c r="BOP118" s="389"/>
      <c r="BOQ118" s="390"/>
      <c r="BOR118" s="391"/>
      <c r="BOS118" s="392"/>
      <c r="BOT118" s="393"/>
      <c r="BOU118" s="394"/>
      <c r="BOV118" s="395"/>
      <c r="BOW118" s="389"/>
      <c r="BOX118" s="390"/>
      <c r="BOY118" s="391"/>
      <c r="BOZ118" s="392"/>
      <c r="BPA118" s="393"/>
      <c r="BPB118" s="394"/>
      <c r="BPC118" s="395"/>
      <c r="BPD118" s="389"/>
      <c r="BPE118" s="390"/>
      <c r="BPF118" s="391"/>
      <c r="BPG118" s="392"/>
      <c r="BPH118" s="393"/>
      <c r="BPI118" s="394"/>
      <c r="BPJ118" s="395"/>
      <c r="BPK118" s="389"/>
      <c r="BPL118" s="390"/>
      <c r="BPM118" s="391"/>
      <c r="BPN118" s="392"/>
      <c r="BPO118" s="393"/>
      <c r="BPP118" s="394"/>
      <c r="BPQ118" s="395"/>
      <c r="BPR118" s="389"/>
      <c r="BPS118" s="390"/>
      <c r="BPT118" s="391"/>
      <c r="BPU118" s="392"/>
      <c r="BPV118" s="393"/>
      <c r="BPW118" s="394"/>
      <c r="BPX118" s="395"/>
      <c r="BPY118" s="389"/>
      <c r="BPZ118" s="390"/>
      <c r="BQA118" s="391"/>
      <c r="BQB118" s="392"/>
      <c r="BQC118" s="393"/>
      <c r="BQD118" s="394"/>
      <c r="BQE118" s="395"/>
      <c r="BQF118" s="389"/>
      <c r="BQG118" s="390"/>
      <c r="BQH118" s="391"/>
      <c r="BQI118" s="392"/>
      <c r="BQJ118" s="393"/>
      <c r="BQK118" s="394"/>
      <c r="BQL118" s="395"/>
      <c r="BQM118" s="389"/>
      <c r="BQN118" s="390"/>
      <c r="BQO118" s="391"/>
      <c r="BQP118" s="392"/>
      <c r="BQQ118" s="393"/>
      <c r="BQR118" s="394"/>
      <c r="BQS118" s="395"/>
      <c r="BQT118" s="389"/>
      <c r="BQU118" s="390"/>
      <c r="BQV118" s="391"/>
      <c r="BQW118" s="392"/>
      <c r="BQX118" s="393"/>
      <c r="BQY118" s="394"/>
      <c r="BQZ118" s="395"/>
      <c r="BRA118" s="389"/>
      <c r="BRB118" s="390"/>
      <c r="BRC118" s="391"/>
      <c r="BRD118" s="392"/>
      <c r="BRE118" s="393"/>
      <c r="BRF118" s="394"/>
      <c r="BRG118" s="395"/>
      <c r="BRH118" s="389"/>
      <c r="BRI118" s="390"/>
      <c r="BRJ118" s="391"/>
      <c r="BRK118" s="392"/>
      <c r="BRL118" s="393"/>
      <c r="BRM118" s="394"/>
      <c r="BRN118" s="395"/>
      <c r="BRO118" s="389"/>
      <c r="BRP118" s="390"/>
      <c r="BRQ118" s="391"/>
      <c r="BRR118" s="392"/>
      <c r="BRS118" s="393"/>
      <c r="BRT118" s="394"/>
      <c r="BRU118" s="395"/>
      <c r="BRV118" s="389"/>
      <c r="BRW118" s="390"/>
      <c r="BRX118" s="391"/>
      <c r="BRY118" s="392"/>
      <c r="BRZ118" s="393"/>
      <c r="BSA118" s="394"/>
      <c r="BSB118" s="395"/>
      <c r="BSC118" s="389"/>
      <c r="BSD118" s="390"/>
      <c r="BSE118" s="391"/>
      <c r="BSF118" s="392"/>
      <c r="BSG118" s="393"/>
      <c r="BSH118" s="394"/>
      <c r="BSI118" s="395"/>
      <c r="BSJ118" s="389"/>
      <c r="BSK118" s="390"/>
      <c r="BSL118" s="391"/>
      <c r="BSM118" s="392"/>
      <c r="BSN118" s="393"/>
      <c r="BSO118" s="394"/>
      <c r="BSP118" s="395"/>
      <c r="BSQ118" s="389"/>
      <c r="BSR118" s="390"/>
      <c r="BSS118" s="391"/>
      <c r="BST118" s="392"/>
      <c r="BSU118" s="393"/>
      <c r="BSV118" s="394"/>
      <c r="BSW118" s="395"/>
      <c r="BSX118" s="389"/>
      <c r="BSY118" s="390"/>
      <c r="BSZ118" s="391"/>
      <c r="BTA118" s="392"/>
      <c r="BTB118" s="393"/>
      <c r="BTC118" s="394"/>
      <c r="BTD118" s="395"/>
      <c r="BTE118" s="389"/>
      <c r="BTF118" s="390"/>
      <c r="BTG118" s="391"/>
      <c r="BTH118" s="392"/>
      <c r="BTI118" s="393"/>
      <c r="BTJ118" s="394"/>
      <c r="BTK118" s="395"/>
      <c r="BTL118" s="389"/>
      <c r="BTM118" s="390"/>
      <c r="BTN118" s="391"/>
      <c r="BTO118" s="392"/>
      <c r="BTP118" s="393"/>
      <c r="BTQ118" s="394"/>
      <c r="BTR118" s="395"/>
      <c r="BTS118" s="389"/>
      <c r="BTT118" s="390"/>
      <c r="BTU118" s="391"/>
      <c r="BTV118" s="392"/>
      <c r="BTW118" s="393"/>
      <c r="BTX118" s="394"/>
      <c r="BTY118" s="395"/>
      <c r="BTZ118" s="389"/>
      <c r="BUA118" s="390"/>
      <c r="BUB118" s="391"/>
      <c r="BUC118" s="392"/>
      <c r="BUD118" s="393"/>
      <c r="BUE118" s="394"/>
      <c r="BUF118" s="395"/>
      <c r="BUG118" s="389"/>
      <c r="BUH118" s="390"/>
      <c r="BUI118" s="391"/>
      <c r="BUJ118" s="392"/>
      <c r="BUK118" s="393"/>
      <c r="BUL118" s="394"/>
      <c r="BUM118" s="395"/>
      <c r="BUN118" s="389"/>
      <c r="BUO118" s="390"/>
      <c r="BUP118" s="391"/>
      <c r="BUQ118" s="392"/>
      <c r="BUR118" s="393"/>
      <c r="BUS118" s="394"/>
      <c r="BUT118" s="395"/>
      <c r="BUU118" s="389"/>
      <c r="BUV118" s="390"/>
      <c r="BUW118" s="391"/>
      <c r="BUX118" s="392"/>
      <c r="BUY118" s="393"/>
      <c r="BUZ118" s="394"/>
      <c r="BVA118" s="395"/>
      <c r="BVB118" s="389"/>
      <c r="BVC118" s="390"/>
      <c r="BVD118" s="391"/>
      <c r="BVE118" s="392"/>
      <c r="BVF118" s="393"/>
      <c r="BVG118" s="394"/>
      <c r="BVH118" s="395"/>
      <c r="BVI118" s="389"/>
      <c r="BVJ118" s="390"/>
      <c r="BVK118" s="391"/>
      <c r="BVL118" s="392"/>
      <c r="BVM118" s="393"/>
      <c r="BVN118" s="394"/>
      <c r="BVO118" s="395"/>
      <c r="BVP118" s="389"/>
      <c r="BVQ118" s="390"/>
      <c r="BVR118" s="391"/>
      <c r="BVS118" s="392"/>
      <c r="BVT118" s="393"/>
      <c r="BVU118" s="394"/>
      <c r="BVV118" s="395"/>
      <c r="BVW118" s="389"/>
      <c r="BVX118" s="390"/>
      <c r="BVY118" s="391"/>
      <c r="BVZ118" s="392"/>
      <c r="BWA118" s="393"/>
      <c r="BWB118" s="394"/>
      <c r="BWC118" s="395"/>
      <c r="BWD118" s="389"/>
      <c r="BWE118" s="390"/>
      <c r="BWF118" s="391"/>
      <c r="BWG118" s="392"/>
      <c r="BWH118" s="393"/>
      <c r="BWI118" s="394"/>
      <c r="BWJ118" s="395"/>
      <c r="BWK118" s="389"/>
      <c r="BWL118" s="390"/>
      <c r="BWM118" s="391"/>
      <c r="BWN118" s="392"/>
      <c r="BWO118" s="393"/>
      <c r="BWP118" s="394"/>
      <c r="BWQ118" s="395"/>
      <c r="BWR118" s="389"/>
      <c r="BWS118" s="390"/>
      <c r="BWT118" s="391"/>
      <c r="BWU118" s="392"/>
      <c r="BWV118" s="393"/>
      <c r="BWW118" s="394"/>
      <c r="BWX118" s="395"/>
      <c r="BWY118" s="389"/>
      <c r="BWZ118" s="390"/>
      <c r="BXA118" s="391"/>
      <c r="BXB118" s="392"/>
      <c r="BXC118" s="393"/>
      <c r="BXD118" s="394"/>
      <c r="BXE118" s="395"/>
      <c r="BXF118" s="389"/>
      <c r="BXG118" s="390"/>
      <c r="BXH118" s="391"/>
      <c r="BXI118" s="392"/>
      <c r="BXJ118" s="393"/>
      <c r="BXK118" s="394"/>
      <c r="BXL118" s="395"/>
      <c r="BXM118" s="389"/>
      <c r="BXN118" s="390"/>
      <c r="BXO118" s="391"/>
      <c r="BXP118" s="392"/>
      <c r="BXQ118" s="393"/>
      <c r="BXR118" s="394"/>
      <c r="BXS118" s="395"/>
      <c r="BXT118" s="389"/>
      <c r="BXU118" s="390"/>
      <c r="BXV118" s="391"/>
      <c r="BXW118" s="392"/>
      <c r="BXX118" s="393"/>
      <c r="BXY118" s="394"/>
      <c r="BXZ118" s="395"/>
      <c r="BYA118" s="389"/>
      <c r="BYB118" s="390"/>
      <c r="BYC118" s="391"/>
      <c r="BYD118" s="392"/>
      <c r="BYE118" s="393"/>
      <c r="BYF118" s="394"/>
      <c r="BYG118" s="395"/>
      <c r="BYH118" s="389"/>
      <c r="BYI118" s="390"/>
      <c r="BYJ118" s="391"/>
      <c r="BYK118" s="392"/>
      <c r="BYL118" s="393"/>
      <c r="BYM118" s="394"/>
      <c r="BYN118" s="395"/>
      <c r="BYO118" s="389"/>
      <c r="BYP118" s="390"/>
      <c r="BYQ118" s="391"/>
      <c r="BYR118" s="392"/>
      <c r="BYS118" s="393"/>
      <c r="BYT118" s="394"/>
      <c r="BYU118" s="395"/>
      <c r="BYV118" s="389"/>
      <c r="BYW118" s="390"/>
      <c r="BYX118" s="391"/>
      <c r="BYY118" s="392"/>
      <c r="BYZ118" s="393"/>
      <c r="BZA118" s="394"/>
      <c r="BZB118" s="395"/>
      <c r="BZC118" s="389"/>
      <c r="BZD118" s="390"/>
      <c r="BZE118" s="391"/>
      <c r="BZF118" s="392"/>
      <c r="BZG118" s="393"/>
      <c r="BZH118" s="394"/>
      <c r="BZI118" s="395"/>
      <c r="BZJ118" s="389"/>
      <c r="BZK118" s="390"/>
      <c r="BZL118" s="391"/>
      <c r="BZM118" s="392"/>
      <c r="BZN118" s="393"/>
      <c r="BZO118" s="394"/>
      <c r="BZP118" s="395"/>
      <c r="BZQ118" s="389"/>
      <c r="BZR118" s="390"/>
      <c r="BZS118" s="391"/>
      <c r="BZT118" s="392"/>
      <c r="BZU118" s="393"/>
      <c r="BZV118" s="394"/>
      <c r="BZW118" s="395"/>
      <c r="BZX118" s="389"/>
      <c r="BZY118" s="390"/>
      <c r="BZZ118" s="391"/>
      <c r="CAA118" s="392"/>
      <c r="CAB118" s="393"/>
      <c r="CAC118" s="394"/>
      <c r="CAD118" s="395"/>
      <c r="CAE118" s="389"/>
      <c r="CAF118" s="390"/>
      <c r="CAG118" s="391"/>
      <c r="CAH118" s="392"/>
      <c r="CAI118" s="393"/>
      <c r="CAJ118" s="394"/>
      <c r="CAK118" s="395"/>
      <c r="CAL118" s="389"/>
      <c r="CAM118" s="390"/>
      <c r="CAN118" s="391"/>
      <c r="CAO118" s="392"/>
      <c r="CAP118" s="393"/>
      <c r="CAQ118" s="394"/>
      <c r="CAR118" s="395"/>
      <c r="CAS118" s="389"/>
      <c r="CAT118" s="390"/>
      <c r="CAU118" s="391"/>
      <c r="CAV118" s="392"/>
      <c r="CAW118" s="393"/>
      <c r="CAX118" s="394"/>
      <c r="CAY118" s="395"/>
      <c r="CAZ118" s="389"/>
      <c r="CBA118" s="390"/>
      <c r="CBB118" s="391"/>
      <c r="CBC118" s="392"/>
      <c r="CBD118" s="393"/>
      <c r="CBE118" s="394"/>
      <c r="CBF118" s="395"/>
      <c r="CBG118" s="389"/>
      <c r="CBH118" s="390"/>
      <c r="CBI118" s="391"/>
      <c r="CBJ118" s="392"/>
      <c r="CBK118" s="393"/>
      <c r="CBL118" s="394"/>
      <c r="CBM118" s="395"/>
      <c r="CBN118" s="389"/>
      <c r="CBO118" s="390"/>
      <c r="CBP118" s="391"/>
      <c r="CBQ118" s="392"/>
      <c r="CBR118" s="393"/>
      <c r="CBS118" s="394"/>
      <c r="CBT118" s="395"/>
      <c r="CBU118" s="389"/>
      <c r="CBV118" s="390"/>
      <c r="CBW118" s="391"/>
      <c r="CBX118" s="392"/>
      <c r="CBY118" s="393"/>
      <c r="CBZ118" s="394"/>
      <c r="CCA118" s="395"/>
      <c r="CCB118" s="389"/>
      <c r="CCC118" s="390"/>
      <c r="CCD118" s="391"/>
      <c r="CCE118" s="392"/>
      <c r="CCF118" s="393"/>
      <c r="CCG118" s="394"/>
      <c r="CCH118" s="395"/>
      <c r="CCI118" s="389"/>
      <c r="CCJ118" s="390"/>
      <c r="CCK118" s="391"/>
      <c r="CCL118" s="392"/>
      <c r="CCM118" s="393"/>
      <c r="CCN118" s="394"/>
      <c r="CCO118" s="395"/>
      <c r="CCP118" s="389"/>
      <c r="CCQ118" s="390"/>
      <c r="CCR118" s="391"/>
      <c r="CCS118" s="392"/>
      <c r="CCT118" s="393"/>
      <c r="CCU118" s="394"/>
      <c r="CCV118" s="395"/>
      <c r="CCW118" s="389"/>
      <c r="CCX118" s="390"/>
      <c r="CCY118" s="391"/>
      <c r="CCZ118" s="392"/>
      <c r="CDA118" s="393"/>
      <c r="CDB118" s="394"/>
      <c r="CDC118" s="395"/>
      <c r="CDD118" s="389"/>
      <c r="CDE118" s="390"/>
      <c r="CDF118" s="391"/>
      <c r="CDG118" s="392"/>
      <c r="CDH118" s="393"/>
      <c r="CDI118" s="394"/>
      <c r="CDJ118" s="395"/>
      <c r="CDK118" s="389"/>
      <c r="CDL118" s="390"/>
      <c r="CDM118" s="391"/>
      <c r="CDN118" s="392"/>
      <c r="CDO118" s="393"/>
      <c r="CDP118" s="394"/>
      <c r="CDQ118" s="395"/>
      <c r="CDR118" s="389"/>
      <c r="CDS118" s="390"/>
      <c r="CDT118" s="391"/>
      <c r="CDU118" s="392"/>
      <c r="CDV118" s="393"/>
      <c r="CDW118" s="394"/>
      <c r="CDX118" s="395"/>
      <c r="CDY118" s="389"/>
      <c r="CDZ118" s="390"/>
      <c r="CEA118" s="391"/>
      <c r="CEB118" s="392"/>
      <c r="CEC118" s="393"/>
      <c r="CED118" s="394"/>
      <c r="CEE118" s="395"/>
      <c r="CEF118" s="389"/>
      <c r="CEG118" s="390"/>
      <c r="CEH118" s="391"/>
      <c r="CEI118" s="392"/>
      <c r="CEJ118" s="393"/>
      <c r="CEK118" s="394"/>
      <c r="CEL118" s="395"/>
      <c r="CEM118" s="389"/>
      <c r="CEN118" s="390"/>
      <c r="CEO118" s="391"/>
      <c r="CEP118" s="392"/>
      <c r="CEQ118" s="393"/>
      <c r="CER118" s="394"/>
      <c r="CES118" s="395"/>
      <c r="CET118" s="389"/>
      <c r="CEU118" s="390"/>
      <c r="CEV118" s="391"/>
      <c r="CEW118" s="392"/>
      <c r="CEX118" s="393"/>
      <c r="CEY118" s="394"/>
      <c r="CEZ118" s="395"/>
      <c r="CFA118" s="389"/>
      <c r="CFB118" s="390"/>
      <c r="CFC118" s="391"/>
      <c r="CFD118" s="392"/>
      <c r="CFE118" s="393"/>
      <c r="CFF118" s="394"/>
      <c r="CFG118" s="395"/>
      <c r="CFH118" s="389"/>
      <c r="CFI118" s="390"/>
      <c r="CFJ118" s="391"/>
      <c r="CFK118" s="392"/>
      <c r="CFL118" s="393"/>
      <c r="CFM118" s="394"/>
      <c r="CFN118" s="395"/>
      <c r="CFO118" s="389"/>
      <c r="CFP118" s="390"/>
      <c r="CFQ118" s="391"/>
      <c r="CFR118" s="392"/>
      <c r="CFS118" s="393"/>
      <c r="CFT118" s="394"/>
      <c r="CFU118" s="395"/>
      <c r="CFV118" s="389"/>
      <c r="CFW118" s="390"/>
      <c r="CFX118" s="391"/>
      <c r="CFY118" s="392"/>
      <c r="CFZ118" s="393"/>
      <c r="CGA118" s="394"/>
      <c r="CGB118" s="395"/>
      <c r="CGC118" s="389"/>
      <c r="CGD118" s="390"/>
      <c r="CGE118" s="391"/>
      <c r="CGF118" s="392"/>
      <c r="CGG118" s="393"/>
      <c r="CGH118" s="394"/>
      <c r="CGI118" s="395"/>
      <c r="CGJ118" s="389"/>
      <c r="CGK118" s="390"/>
      <c r="CGL118" s="391"/>
      <c r="CGM118" s="392"/>
      <c r="CGN118" s="393"/>
      <c r="CGO118" s="394"/>
      <c r="CGP118" s="395"/>
      <c r="CGQ118" s="389"/>
      <c r="CGR118" s="390"/>
      <c r="CGS118" s="391"/>
      <c r="CGT118" s="392"/>
      <c r="CGU118" s="393"/>
      <c r="CGV118" s="394"/>
      <c r="CGW118" s="395"/>
      <c r="CGX118" s="389"/>
      <c r="CGY118" s="390"/>
      <c r="CGZ118" s="391"/>
      <c r="CHA118" s="392"/>
      <c r="CHB118" s="393"/>
      <c r="CHC118" s="394"/>
      <c r="CHD118" s="395"/>
      <c r="CHE118" s="389"/>
      <c r="CHF118" s="390"/>
      <c r="CHG118" s="391"/>
      <c r="CHH118" s="392"/>
      <c r="CHI118" s="393"/>
      <c r="CHJ118" s="394"/>
      <c r="CHK118" s="395"/>
      <c r="CHL118" s="389"/>
      <c r="CHM118" s="390"/>
      <c r="CHN118" s="391"/>
      <c r="CHO118" s="392"/>
      <c r="CHP118" s="393"/>
      <c r="CHQ118" s="394"/>
      <c r="CHR118" s="395"/>
      <c r="CHS118" s="389"/>
      <c r="CHT118" s="390"/>
      <c r="CHU118" s="391"/>
      <c r="CHV118" s="392"/>
      <c r="CHW118" s="393"/>
      <c r="CHX118" s="394"/>
      <c r="CHY118" s="395"/>
      <c r="CHZ118" s="389"/>
      <c r="CIA118" s="390"/>
      <c r="CIB118" s="391"/>
      <c r="CIC118" s="392"/>
      <c r="CID118" s="393"/>
      <c r="CIE118" s="394"/>
      <c r="CIF118" s="395"/>
      <c r="CIG118" s="389"/>
      <c r="CIH118" s="390"/>
      <c r="CII118" s="391"/>
      <c r="CIJ118" s="392"/>
      <c r="CIK118" s="393"/>
      <c r="CIL118" s="394"/>
      <c r="CIM118" s="395"/>
      <c r="CIN118" s="389"/>
      <c r="CIO118" s="390"/>
      <c r="CIP118" s="391"/>
      <c r="CIQ118" s="392"/>
      <c r="CIR118" s="393"/>
      <c r="CIS118" s="394"/>
      <c r="CIT118" s="395"/>
      <c r="CIU118" s="389"/>
      <c r="CIV118" s="390"/>
      <c r="CIW118" s="391"/>
      <c r="CIX118" s="392"/>
      <c r="CIY118" s="393"/>
      <c r="CIZ118" s="394"/>
      <c r="CJA118" s="395"/>
      <c r="CJB118" s="389"/>
      <c r="CJC118" s="390"/>
      <c r="CJD118" s="391"/>
      <c r="CJE118" s="392"/>
      <c r="CJF118" s="393"/>
      <c r="CJG118" s="394"/>
      <c r="CJH118" s="395"/>
      <c r="CJI118" s="389"/>
      <c r="CJJ118" s="390"/>
      <c r="CJK118" s="391"/>
      <c r="CJL118" s="392"/>
      <c r="CJM118" s="393"/>
      <c r="CJN118" s="394"/>
      <c r="CJO118" s="395"/>
      <c r="CJP118" s="389"/>
      <c r="CJQ118" s="390"/>
      <c r="CJR118" s="391"/>
      <c r="CJS118" s="392"/>
      <c r="CJT118" s="393"/>
      <c r="CJU118" s="394"/>
      <c r="CJV118" s="395"/>
      <c r="CJW118" s="389"/>
      <c r="CJX118" s="390"/>
      <c r="CJY118" s="391"/>
      <c r="CJZ118" s="392"/>
      <c r="CKA118" s="393"/>
      <c r="CKB118" s="394"/>
      <c r="CKC118" s="395"/>
      <c r="CKD118" s="389"/>
      <c r="CKE118" s="390"/>
      <c r="CKF118" s="391"/>
      <c r="CKG118" s="392"/>
      <c r="CKH118" s="393"/>
      <c r="CKI118" s="394"/>
      <c r="CKJ118" s="395"/>
      <c r="CKK118" s="389"/>
      <c r="CKL118" s="390"/>
      <c r="CKM118" s="391"/>
      <c r="CKN118" s="392"/>
      <c r="CKO118" s="393"/>
      <c r="CKP118" s="394"/>
      <c r="CKQ118" s="395"/>
      <c r="CKR118" s="389"/>
      <c r="CKS118" s="390"/>
      <c r="CKT118" s="391"/>
      <c r="CKU118" s="392"/>
      <c r="CKV118" s="393"/>
      <c r="CKW118" s="394"/>
      <c r="CKX118" s="395"/>
      <c r="CKY118" s="389"/>
      <c r="CKZ118" s="390"/>
      <c r="CLA118" s="391"/>
      <c r="CLB118" s="392"/>
      <c r="CLC118" s="393"/>
      <c r="CLD118" s="394"/>
      <c r="CLE118" s="395"/>
      <c r="CLF118" s="389"/>
      <c r="CLG118" s="390"/>
      <c r="CLH118" s="391"/>
      <c r="CLI118" s="392"/>
      <c r="CLJ118" s="393"/>
      <c r="CLK118" s="394"/>
      <c r="CLL118" s="395"/>
      <c r="CLM118" s="389"/>
      <c r="CLN118" s="390"/>
      <c r="CLO118" s="391"/>
      <c r="CLP118" s="392"/>
      <c r="CLQ118" s="393"/>
      <c r="CLR118" s="394"/>
      <c r="CLS118" s="395"/>
      <c r="CLT118" s="389"/>
      <c r="CLU118" s="390"/>
      <c r="CLV118" s="391"/>
      <c r="CLW118" s="392"/>
      <c r="CLX118" s="393"/>
      <c r="CLY118" s="394"/>
      <c r="CLZ118" s="395"/>
      <c r="CMA118" s="389"/>
      <c r="CMB118" s="390"/>
      <c r="CMC118" s="391"/>
      <c r="CMD118" s="392"/>
      <c r="CME118" s="393"/>
      <c r="CMF118" s="394"/>
      <c r="CMG118" s="395"/>
      <c r="CMH118" s="389"/>
      <c r="CMI118" s="390"/>
      <c r="CMJ118" s="391"/>
      <c r="CMK118" s="392"/>
      <c r="CML118" s="393"/>
      <c r="CMM118" s="394"/>
      <c r="CMN118" s="395"/>
      <c r="CMO118" s="389"/>
      <c r="CMP118" s="390"/>
      <c r="CMQ118" s="391"/>
      <c r="CMR118" s="392"/>
      <c r="CMS118" s="393"/>
      <c r="CMT118" s="394"/>
      <c r="CMU118" s="395"/>
      <c r="CMV118" s="389"/>
      <c r="CMW118" s="390"/>
      <c r="CMX118" s="391"/>
      <c r="CMY118" s="392"/>
      <c r="CMZ118" s="393"/>
      <c r="CNA118" s="394"/>
      <c r="CNB118" s="395"/>
      <c r="CNC118" s="389"/>
      <c r="CND118" s="390"/>
      <c r="CNE118" s="391"/>
      <c r="CNF118" s="392"/>
      <c r="CNG118" s="393"/>
      <c r="CNH118" s="394"/>
      <c r="CNI118" s="395"/>
      <c r="CNJ118" s="389"/>
      <c r="CNK118" s="390"/>
      <c r="CNL118" s="391"/>
      <c r="CNM118" s="392"/>
      <c r="CNN118" s="393"/>
      <c r="CNO118" s="394"/>
      <c r="CNP118" s="395"/>
      <c r="CNQ118" s="389"/>
      <c r="CNR118" s="390"/>
      <c r="CNS118" s="391"/>
      <c r="CNT118" s="392"/>
      <c r="CNU118" s="393"/>
      <c r="CNV118" s="394"/>
      <c r="CNW118" s="395"/>
      <c r="CNX118" s="389"/>
      <c r="CNY118" s="390"/>
      <c r="CNZ118" s="391"/>
      <c r="COA118" s="392"/>
      <c r="COB118" s="393"/>
      <c r="COC118" s="394"/>
      <c r="COD118" s="395"/>
      <c r="COE118" s="389"/>
      <c r="COF118" s="390"/>
      <c r="COG118" s="391"/>
      <c r="COH118" s="392"/>
      <c r="COI118" s="393"/>
      <c r="COJ118" s="394"/>
      <c r="COK118" s="395"/>
      <c r="COL118" s="389"/>
      <c r="COM118" s="390"/>
      <c r="CON118" s="391"/>
      <c r="COO118" s="392"/>
      <c r="COP118" s="393"/>
      <c r="COQ118" s="394"/>
      <c r="COR118" s="395"/>
      <c r="COS118" s="389"/>
      <c r="COT118" s="390"/>
      <c r="COU118" s="391"/>
      <c r="COV118" s="392"/>
      <c r="COW118" s="393"/>
      <c r="COX118" s="394"/>
      <c r="COY118" s="395"/>
      <c r="COZ118" s="389"/>
      <c r="CPA118" s="390"/>
      <c r="CPB118" s="391"/>
      <c r="CPC118" s="392"/>
      <c r="CPD118" s="393"/>
      <c r="CPE118" s="394"/>
      <c r="CPF118" s="395"/>
      <c r="CPG118" s="389"/>
      <c r="CPH118" s="390"/>
      <c r="CPI118" s="391"/>
      <c r="CPJ118" s="392"/>
      <c r="CPK118" s="393"/>
      <c r="CPL118" s="394"/>
      <c r="CPM118" s="395"/>
      <c r="CPN118" s="389"/>
      <c r="CPO118" s="390"/>
      <c r="CPP118" s="391"/>
      <c r="CPQ118" s="392"/>
      <c r="CPR118" s="393"/>
      <c r="CPS118" s="394"/>
      <c r="CPT118" s="395"/>
      <c r="CPU118" s="389"/>
      <c r="CPV118" s="390"/>
      <c r="CPW118" s="391"/>
      <c r="CPX118" s="392"/>
      <c r="CPY118" s="393"/>
      <c r="CPZ118" s="394"/>
      <c r="CQA118" s="395"/>
      <c r="CQB118" s="389"/>
      <c r="CQC118" s="390"/>
      <c r="CQD118" s="391"/>
      <c r="CQE118" s="392"/>
      <c r="CQF118" s="393"/>
      <c r="CQG118" s="394"/>
      <c r="CQH118" s="395"/>
      <c r="CQI118" s="389"/>
      <c r="CQJ118" s="390"/>
      <c r="CQK118" s="391"/>
      <c r="CQL118" s="392"/>
      <c r="CQM118" s="393"/>
      <c r="CQN118" s="394"/>
      <c r="CQO118" s="395"/>
      <c r="CQP118" s="389"/>
      <c r="CQQ118" s="390"/>
      <c r="CQR118" s="391"/>
      <c r="CQS118" s="392"/>
      <c r="CQT118" s="393"/>
      <c r="CQU118" s="394"/>
      <c r="CQV118" s="395"/>
      <c r="CQW118" s="389"/>
      <c r="CQX118" s="390"/>
      <c r="CQY118" s="391"/>
      <c r="CQZ118" s="392"/>
      <c r="CRA118" s="393"/>
      <c r="CRB118" s="394"/>
      <c r="CRC118" s="395"/>
      <c r="CRD118" s="389"/>
      <c r="CRE118" s="390"/>
      <c r="CRF118" s="391"/>
      <c r="CRG118" s="392"/>
      <c r="CRH118" s="393"/>
      <c r="CRI118" s="394"/>
      <c r="CRJ118" s="395"/>
      <c r="CRK118" s="389"/>
      <c r="CRL118" s="390"/>
      <c r="CRM118" s="391"/>
      <c r="CRN118" s="392"/>
      <c r="CRO118" s="393"/>
      <c r="CRP118" s="394"/>
      <c r="CRQ118" s="395"/>
      <c r="CRR118" s="389"/>
      <c r="CRS118" s="390"/>
      <c r="CRT118" s="391"/>
      <c r="CRU118" s="392"/>
      <c r="CRV118" s="393"/>
      <c r="CRW118" s="394"/>
      <c r="CRX118" s="395"/>
      <c r="CRY118" s="389"/>
      <c r="CRZ118" s="390"/>
      <c r="CSA118" s="391"/>
      <c r="CSB118" s="392"/>
      <c r="CSC118" s="393"/>
      <c r="CSD118" s="394"/>
      <c r="CSE118" s="395"/>
      <c r="CSF118" s="389"/>
      <c r="CSG118" s="390"/>
      <c r="CSH118" s="391"/>
      <c r="CSI118" s="392"/>
      <c r="CSJ118" s="393"/>
      <c r="CSK118" s="394"/>
      <c r="CSL118" s="395"/>
      <c r="CSM118" s="389"/>
      <c r="CSN118" s="390"/>
      <c r="CSO118" s="391"/>
      <c r="CSP118" s="392"/>
      <c r="CSQ118" s="393"/>
      <c r="CSR118" s="394"/>
      <c r="CSS118" s="395"/>
      <c r="CST118" s="389"/>
      <c r="CSU118" s="390"/>
      <c r="CSV118" s="391"/>
      <c r="CSW118" s="392"/>
      <c r="CSX118" s="393"/>
      <c r="CSY118" s="394"/>
      <c r="CSZ118" s="395"/>
      <c r="CTA118" s="389"/>
      <c r="CTB118" s="390"/>
      <c r="CTC118" s="391"/>
      <c r="CTD118" s="392"/>
      <c r="CTE118" s="393"/>
      <c r="CTF118" s="394"/>
      <c r="CTG118" s="395"/>
      <c r="CTH118" s="389"/>
      <c r="CTI118" s="390"/>
      <c r="CTJ118" s="391"/>
      <c r="CTK118" s="392"/>
      <c r="CTL118" s="393"/>
      <c r="CTM118" s="394"/>
      <c r="CTN118" s="395"/>
      <c r="CTO118" s="389"/>
      <c r="CTP118" s="390"/>
      <c r="CTQ118" s="391"/>
      <c r="CTR118" s="392"/>
      <c r="CTS118" s="393"/>
      <c r="CTT118" s="394"/>
      <c r="CTU118" s="395"/>
      <c r="CTV118" s="389"/>
      <c r="CTW118" s="390"/>
      <c r="CTX118" s="391"/>
      <c r="CTY118" s="392"/>
      <c r="CTZ118" s="393"/>
      <c r="CUA118" s="394"/>
      <c r="CUB118" s="395"/>
      <c r="CUC118" s="389"/>
      <c r="CUD118" s="390"/>
      <c r="CUE118" s="391"/>
      <c r="CUF118" s="392"/>
      <c r="CUG118" s="393"/>
      <c r="CUH118" s="394"/>
      <c r="CUI118" s="395"/>
      <c r="CUJ118" s="389"/>
      <c r="CUK118" s="390"/>
      <c r="CUL118" s="391"/>
      <c r="CUM118" s="392"/>
      <c r="CUN118" s="393"/>
      <c r="CUO118" s="394"/>
      <c r="CUP118" s="395"/>
      <c r="CUQ118" s="389"/>
      <c r="CUR118" s="390"/>
      <c r="CUS118" s="391"/>
      <c r="CUT118" s="392"/>
      <c r="CUU118" s="393"/>
      <c r="CUV118" s="394"/>
      <c r="CUW118" s="395"/>
      <c r="CUX118" s="389"/>
      <c r="CUY118" s="390"/>
      <c r="CUZ118" s="391"/>
      <c r="CVA118" s="392"/>
      <c r="CVB118" s="393"/>
      <c r="CVC118" s="394"/>
      <c r="CVD118" s="395"/>
      <c r="CVE118" s="389"/>
      <c r="CVF118" s="390"/>
      <c r="CVG118" s="391"/>
      <c r="CVH118" s="392"/>
      <c r="CVI118" s="393"/>
      <c r="CVJ118" s="394"/>
      <c r="CVK118" s="395"/>
      <c r="CVL118" s="389"/>
      <c r="CVM118" s="390"/>
      <c r="CVN118" s="391"/>
      <c r="CVO118" s="392"/>
      <c r="CVP118" s="393"/>
      <c r="CVQ118" s="394"/>
      <c r="CVR118" s="395"/>
      <c r="CVS118" s="389"/>
      <c r="CVT118" s="390"/>
      <c r="CVU118" s="391"/>
      <c r="CVV118" s="392"/>
      <c r="CVW118" s="393"/>
      <c r="CVX118" s="394"/>
      <c r="CVY118" s="395"/>
      <c r="CVZ118" s="389"/>
      <c r="CWA118" s="390"/>
      <c r="CWB118" s="391"/>
      <c r="CWC118" s="392"/>
      <c r="CWD118" s="393"/>
      <c r="CWE118" s="394"/>
      <c r="CWF118" s="395"/>
      <c r="CWG118" s="389"/>
      <c r="CWH118" s="390"/>
      <c r="CWI118" s="391"/>
      <c r="CWJ118" s="392"/>
      <c r="CWK118" s="393"/>
      <c r="CWL118" s="394"/>
      <c r="CWM118" s="395"/>
      <c r="CWN118" s="389"/>
      <c r="CWO118" s="390"/>
      <c r="CWP118" s="391"/>
      <c r="CWQ118" s="392"/>
      <c r="CWR118" s="393"/>
      <c r="CWS118" s="394"/>
      <c r="CWT118" s="395"/>
      <c r="CWU118" s="389"/>
      <c r="CWV118" s="390"/>
      <c r="CWW118" s="391"/>
      <c r="CWX118" s="392"/>
      <c r="CWY118" s="393"/>
      <c r="CWZ118" s="394"/>
      <c r="CXA118" s="395"/>
      <c r="CXB118" s="389"/>
      <c r="CXC118" s="390"/>
      <c r="CXD118" s="391"/>
      <c r="CXE118" s="392"/>
      <c r="CXF118" s="393"/>
      <c r="CXG118" s="394"/>
      <c r="CXH118" s="395"/>
      <c r="CXI118" s="389"/>
      <c r="CXJ118" s="390"/>
      <c r="CXK118" s="391"/>
      <c r="CXL118" s="392"/>
      <c r="CXM118" s="393"/>
      <c r="CXN118" s="394"/>
      <c r="CXO118" s="395"/>
      <c r="CXP118" s="389"/>
      <c r="CXQ118" s="390"/>
      <c r="CXR118" s="391"/>
      <c r="CXS118" s="392"/>
      <c r="CXT118" s="393"/>
      <c r="CXU118" s="394"/>
      <c r="CXV118" s="395"/>
      <c r="CXW118" s="389"/>
      <c r="CXX118" s="390"/>
      <c r="CXY118" s="391"/>
      <c r="CXZ118" s="392"/>
      <c r="CYA118" s="393"/>
      <c r="CYB118" s="394"/>
      <c r="CYC118" s="395"/>
      <c r="CYD118" s="389"/>
      <c r="CYE118" s="390"/>
      <c r="CYF118" s="391"/>
      <c r="CYG118" s="392"/>
      <c r="CYH118" s="393"/>
      <c r="CYI118" s="394"/>
      <c r="CYJ118" s="395"/>
      <c r="CYK118" s="389"/>
      <c r="CYL118" s="390"/>
      <c r="CYM118" s="391"/>
      <c r="CYN118" s="392"/>
      <c r="CYO118" s="393"/>
      <c r="CYP118" s="394"/>
      <c r="CYQ118" s="395"/>
      <c r="CYR118" s="389"/>
      <c r="CYS118" s="390"/>
      <c r="CYT118" s="391"/>
      <c r="CYU118" s="392"/>
      <c r="CYV118" s="393"/>
      <c r="CYW118" s="394"/>
      <c r="CYX118" s="395"/>
      <c r="CYY118" s="389"/>
      <c r="CYZ118" s="390"/>
      <c r="CZA118" s="391"/>
      <c r="CZB118" s="392"/>
      <c r="CZC118" s="393"/>
      <c r="CZD118" s="394"/>
      <c r="CZE118" s="395"/>
      <c r="CZF118" s="389"/>
      <c r="CZG118" s="390"/>
      <c r="CZH118" s="391"/>
      <c r="CZI118" s="392"/>
      <c r="CZJ118" s="393"/>
      <c r="CZK118" s="394"/>
      <c r="CZL118" s="395"/>
      <c r="CZM118" s="389"/>
      <c r="CZN118" s="390"/>
      <c r="CZO118" s="391"/>
      <c r="CZP118" s="392"/>
      <c r="CZQ118" s="393"/>
      <c r="CZR118" s="394"/>
      <c r="CZS118" s="395"/>
      <c r="CZT118" s="389"/>
      <c r="CZU118" s="390"/>
      <c r="CZV118" s="391"/>
      <c r="CZW118" s="392"/>
      <c r="CZX118" s="393"/>
      <c r="CZY118" s="394"/>
      <c r="CZZ118" s="395"/>
      <c r="DAA118" s="389"/>
      <c r="DAB118" s="390"/>
      <c r="DAC118" s="391"/>
      <c r="DAD118" s="392"/>
      <c r="DAE118" s="393"/>
      <c r="DAF118" s="394"/>
      <c r="DAG118" s="395"/>
      <c r="DAH118" s="389"/>
      <c r="DAI118" s="390"/>
      <c r="DAJ118" s="391"/>
      <c r="DAK118" s="392"/>
      <c r="DAL118" s="393"/>
      <c r="DAM118" s="394"/>
      <c r="DAN118" s="395"/>
      <c r="DAO118" s="389"/>
      <c r="DAP118" s="390"/>
      <c r="DAQ118" s="391"/>
      <c r="DAR118" s="392"/>
      <c r="DAS118" s="393"/>
      <c r="DAT118" s="394"/>
      <c r="DAU118" s="395"/>
      <c r="DAV118" s="389"/>
      <c r="DAW118" s="390"/>
      <c r="DAX118" s="391"/>
      <c r="DAY118" s="392"/>
      <c r="DAZ118" s="393"/>
      <c r="DBA118" s="394"/>
      <c r="DBB118" s="395"/>
      <c r="DBC118" s="389"/>
      <c r="DBD118" s="390"/>
      <c r="DBE118" s="391"/>
      <c r="DBF118" s="392"/>
      <c r="DBG118" s="393"/>
      <c r="DBH118" s="394"/>
      <c r="DBI118" s="395"/>
      <c r="DBJ118" s="389"/>
      <c r="DBK118" s="390"/>
      <c r="DBL118" s="391"/>
      <c r="DBM118" s="392"/>
      <c r="DBN118" s="393"/>
      <c r="DBO118" s="394"/>
      <c r="DBP118" s="395"/>
      <c r="DBQ118" s="389"/>
      <c r="DBR118" s="390"/>
      <c r="DBS118" s="391"/>
      <c r="DBT118" s="392"/>
      <c r="DBU118" s="393"/>
      <c r="DBV118" s="394"/>
      <c r="DBW118" s="395"/>
      <c r="DBX118" s="389"/>
      <c r="DBY118" s="390"/>
      <c r="DBZ118" s="391"/>
      <c r="DCA118" s="392"/>
      <c r="DCB118" s="393"/>
      <c r="DCC118" s="394"/>
      <c r="DCD118" s="395"/>
      <c r="DCE118" s="389"/>
      <c r="DCF118" s="390"/>
      <c r="DCG118" s="391"/>
      <c r="DCH118" s="392"/>
      <c r="DCI118" s="393"/>
      <c r="DCJ118" s="394"/>
      <c r="DCK118" s="395"/>
      <c r="DCL118" s="389"/>
      <c r="DCM118" s="390"/>
      <c r="DCN118" s="391"/>
      <c r="DCO118" s="392"/>
      <c r="DCP118" s="393"/>
      <c r="DCQ118" s="394"/>
      <c r="DCR118" s="395"/>
      <c r="DCS118" s="389"/>
      <c r="DCT118" s="390"/>
      <c r="DCU118" s="391"/>
      <c r="DCV118" s="392"/>
      <c r="DCW118" s="393"/>
      <c r="DCX118" s="394"/>
      <c r="DCY118" s="395"/>
      <c r="DCZ118" s="389"/>
      <c r="DDA118" s="390"/>
      <c r="DDB118" s="391"/>
      <c r="DDC118" s="392"/>
      <c r="DDD118" s="393"/>
      <c r="DDE118" s="394"/>
      <c r="DDF118" s="395"/>
      <c r="DDG118" s="389"/>
      <c r="DDH118" s="390"/>
      <c r="DDI118" s="391"/>
      <c r="DDJ118" s="392"/>
      <c r="DDK118" s="393"/>
      <c r="DDL118" s="394"/>
      <c r="DDM118" s="395"/>
      <c r="DDN118" s="389"/>
      <c r="DDO118" s="390"/>
      <c r="DDP118" s="391"/>
      <c r="DDQ118" s="392"/>
      <c r="DDR118" s="393"/>
      <c r="DDS118" s="394"/>
      <c r="DDT118" s="395"/>
      <c r="DDU118" s="389"/>
      <c r="DDV118" s="390"/>
      <c r="DDW118" s="391"/>
      <c r="DDX118" s="392"/>
      <c r="DDY118" s="393"/>
      <c r="DDZ118" s="394"/>
      <c r="DEA118" s="395"/>
      <c r="DEB118" s="389"/>
      <c r="DEC118" s="390"/>
      <c r="DED118" s="391"/>
      <c r="DEE118" s="392"/>
      <c r="DEF118" s="393"/>
      <c r="DEG118" s="394"/>
      <c r="DEH118" s="395"/>
      <c r="DEI118" s="389"/>
      <c r="DEJ118" s="390"/>
      <c r="DEK118" s="391"/>
      <c r="DEL118" s="392"/>
      <c r="DEM118" s="393"/>
      <c r="DEN118" s="394"/>
      <c r="DEO118" s="395"/>
      <c r="DEP118" s="389"/>
      <c r="DEQ118" s="390"/>
      <c r="DER118" s="391"/>
      <c r="DES118" s="392"/>
      <c r="DET118" s="393"/>
      <c r="DEU118" s="394"/>
      <c r="DEV118" s="395"/>
      <c r="DEW118" s="389"/>
      <c r="DEX118" s="390"/>
      <c r="DEY118" s="391"/>
      <c r="DEZ118" s="392"/>
      <c r="DFA118" s="393"/>
      <c r="DFB118" s="394"/>
      <c r="DFC118" s="395"/>
      <c r="DFD118" s="389"/>
      <c r="DFE118" s="390"/>
      <c r="DFF118" s="391"/>
      <c r="DFG118" s="392"/>
      <c r="DFH118" s="393"/>
      <c r="DFI118" s="394"/>
      <c r="DFJ118" s="395"/>
      <c r="DFK118" s="389"/>
      <c r="DFL118" s="390"/>
      <c r="DFM118" s="391"/>
      <c r="DFN118" s="392"/>
      <c r="DFO118" s="393"/>
      <c r="DFP118" s="394"/>
      <c r="DFQ118" s="395"/>
      <c r="DFR118" s="389"/>
      <c r="DFS118" s="390"/>
      <c r="DFT118" s="391"/>
      <c r="DFU118" s="392"/>
      <c r="DFV118" s="393"/>
      <c r="DFW118" s="394"/>
      <c r="DFX118" s="395"/>
      <c r="DFY118" s="389"/>
      <c r="DFZ118" s="390"/>
      <c r="DGA118" s="391"/>
      <c r="DGB118" s="392"/>
      <c r="DGC118" s="393"/>
      <c r="DGD118" s="394"/>
      <c r="DGE118" s="395"/>
      <c r="DGF118" s="389"/>
      <c r="DGG118" s="390"/>
      <c r="DGH118" s="391"/>
      <c r="DGI118" s="392"/>
      <c r="DGJ118" s="393"/>
      <c r="DGK118" s="394"/>
      <c r="DGL118" s="395"/>
      <c r="DGM118" s="389"/>
      <c r="DGN118" s="390"/>
      <c r="DGO118" s="391"/>
      <c r="DGP118" s="392"/>
      <c r="DGQ118" s="393"/>
      <c r="DGR118" s="394"/>
      <c r="DGS118" s="395"/>
      <c r="DGT118" s="389"/>
      <c r="DGU118" s="390"/>
      <c r="DGV118" s="391"/>
      <c r="DGW118" s="392"/>
      <c r="DGX118" s="393"/>
      <c r="DGY118" s="394"/>
      <c r="DGZ118" s="395"/>
      <c r="DHA118" s="389"/>
      <c r="DHB118" s="390"/>
      <c r="DHC118" s="391"/>
      <c r="DHD118" s="392"/>
      <c r="DHE118" s="393"/>
      <c r="DHF118" s="394"/>
      <c r="DHG118" s="395"/>
      <c r="DHH118" s="389"/>
      <c r="DHI118" s="390"/>
      <c r="DHJ118" s="391"/>
      <c r="DHK118" s="392"/>
      <c r="DHL118" s="393"/>
      <c r="DHM118" s="394"/>
      <c r="DHN118" s="395"/>
      <c r="DHO118" s="389"/>
      <c r="DHP118" s="390"/>
      <c r="DHQ118" s="391"/>
      <c r="DHR118" s="392"/>
      <c r="DHS118" s="393"/>
      <c r="DHT118" s="394"/>
      <c r="DHU118" s="395"/>
      <c r="DHV118" s="389"/>
      <c r="DHW118" s="390"/>
      <c r="DHX118" s="391"/>
      <c r="DHY118" s="392"/>
      <c r="DHZ118" s="393"/>
      <c r="DIA118" s="394"/>
      <c r="DIB118" s="395"/>
      <c r="DIC118" s="389"/>
      <c r="DID118" s="390"/>
      <c r="DIE118" s="391"/>
      <c r="DIF118" s="392"/>
      <c r="DIG118" s="393"/>
      <c r="DIH118" s="394"/>
      <c r="DII118" s="395"/>
      <c r="DIJ118" s="389"/>
      <c r="DIK118" s="390"/>
      <c r="DIL118" s="391"/>
      <c r="DIM118" s="392"/>
      <c r="DIN118" s="393"/>
      <c r="DIO118" s="394"/>
      <c r="DIP118" s="395"/>
      <c r="DIQ118" s="389"/>
      <c r="DIR118" s="390"/>
      <c r="DIS118" s="391"/>
      <c r="DIT118" s="392"/>
      <c r="DIU118" s="393"/>
      <c r="DIV118" s="394"/>
      <c r="DIW118" s="395"/>
      <c r="DIX118" s="389"/>
      <c r="DIY118" s="390"/>
      <c r="DIZ118" s="391"/>
      <c r="DJA118" s="392"/>
      <c r="DJB118" s="393"/>
      <c r="DJC118" s="394"/>
      <c r="DJD118" s="395"/>
      <c r="DJE118" s="389"/>
      <c r="DJF118" s="390"/>
      <c r="DJG118" s="391"/>
      <c r="DJH118" s="392"/>
      <c r="DJI118" s="393"/>
      <c r="DJJ118" s="394"/>
      <c r="DJK118" s="395"/>
      <c r="DJL118" s="389"/>
      <c r="DJM118" s="390"/>
      <c r="DJN118" s="391"/>
      <c r="DJO118" s="392"/>
      <c r="DJP118" s="393"/>
      <c r="DJQ118" s="394"/>
      <c r="DJR118" s="395"/>
      <c r="DJS118" s="389"/>
      <c r="DJT118" s="390"/>
      <c r="DJU118" s="391"/>
      <c r="DJV118" s="392"/>
      <c r="DJW118" s="393"/>
      <c r="DJX118" s="394"/>
      <c r="DJY118" s="395"/>
      <c r="DJZ118" s="389"/>
      <c r="DKA118" s="390"/>
      <c r="DKB118" s="391"/>
      <c r="DKC118" s="392"/>
      <c r="DKD118" s="393"/>
      <c r="DKE118" s="394"/>
      <c r="DKF118" s="395"/>
      <c r="DKG118" s="389"/>
      <c r="DKH118" s="390"/>
      <c r="DKI118" s="391"/>
      <c r="DKJ118" s="392"/>
      <c r="DKK118" s="393"/>
      <c r="DKL118" s="394"/>
      <c r="DKM118" s="395"/>
      <c r="DKN118" s="389"/>
      <c r="DKO118" s="390"/>
      <c r="DKP118" s="391"/>
      <c r="DKQ118" s="392"/>
      <c r="DKR118" s="393"/>
      <c r="DKS118" s="394"/>
      <c r="DKT118" s="395"/>
      <c r="DKU118" s="389"/>
      <c r="DKV118" s="390"/>
      <c r="DKW118" s="391"/>
      <c r="DKX118" s="392"/>
      <c r="DKY118" s="393"/>
      <c r="DKZ118" s="394"/>
      <c r="DLA118" s="395"/>
      <c r="DLB118" s="389"/>
      <c r="DLC118" s="390"/>
      <c r="DLD118" s="391"/>
      <c r="DLE118" s="392"/>
      <c r="DLF118" s="393"/>
      <c r="DLG118" s="394"/>
      <c r="DLH118" s="395"/>
      <c r="DLI118" s="389"/>
      <c r="DLJ118" s="390"/>
      <c r="DLK118" s="391"/>
      <c r="DLL118" s="392"/>
      <c r="DLM118" s="393"/>
      <c r="DLN118" s="394"/>
      <c r="DLO118" s="395"/>
      <c r="DLP118" s="389"/>
      <c r="DLQ118" s="390"/>
      <c r="DLR118" s="391"/>
      <c r="DLS118" s="392"/>
      <c r="DLT118" s="393"/>
      <c r="DLU118" s="394"/>
      <c r="DLV118" s="395"/>
      <c r="DLW118" s="389"/>
      <c r="DLX118" s="390"/>
      <c r="DLY118" s="391"/>
      <c r="DLZ118" s="392"/>
      <c r="DMA118" s="393"/>
      <c r="DMB118" s="394"/>
      <c r="DMC118" s="395"/>
      <c r="DMD118" s="389"/>
      <c r="DME118" s="390"/>
      <c r="DMF118" s="391"/>
      <c r="DMG118" s="392"/>
      <c r="DMH118" s="393"/>
      <c r="DMI118" s="394"/>
      <c r="DMJ118" s="395"/>
      <c r="DMK118" s="389"/>
      <c r="DML118" s="390"/>
      <c r="DMM118" s="391"/>
      <c r="DMN118" s="392"/>
      <c r="DMO118" s="393"/>
      <c r="DMP118" s="394"/>
      <c r="DMQ118" s="395"/>
      <c r="DMR118" s="389"/>
      <c r="DMS118" s="390"/>
      <c r="DMT118" s="391"/>
      <c r="DMU118" s="392"/>
      <c r="DMV118" s="393"/>
      <c r="DMW118" s="394"/>
      <c r="DMX118" s="395"/>
      <c r="DMY118" s="389"/>
      <c r="DMZ118" s="390"/>
      <c r="DNA118" s="391"/>
      <c r="DNB118" s="392"/>
      <c r="DNC118" s="393"/>
      <c r="DND118" s="394"/>
      <c r="DNE118" s="395"/>
      <c r="DNF118" s="389"/>
      <c r="DNG118" s="390"/>
      <c r="DNH118" s="391"/>
      <c r="DNI118" s="392"/>
      <c r="DNJ118" s="393"/>
      <c r="DNK118" s="394"/>
      <c r="DNL118" s="395"/>
      <c r="DNM118" s="389"/>
      <c r="DNN118" s="390"/>
      <c r="DNO118" s="391"/>
      <c r="DNP118" s="392"/>
      <c r="DNQ118" s="393"/>
      <c r="DNR118" s="394"/>
      <c r="DNS118" s="395"/>
      <c r="DNT118" s="389"/>
      <c r="DNU118" s="390"/>
      <c r="DNV118" s="391"/>
      <c r="DNW118" s="392"/>
      <c r="DNX118" s="393"/>
      <c r="DNY118" s="394"/>
      <c r="DNZ118" s="395"/>
      <c r="DOA118" s="389"/>
      <c r="DOB118" s="390"/>
      <c r="DOC118" s="391"/>
      <c r="DOD118" s="392"/>
      <c r="DOE118" s="393"/>
      <c r="DOF118" s="394"/>
      <c r="DOG118" s="395"/>
      <c r="DOH118" s="389"/>
      <c r="DOI118" s="390"/>
      <c r="DOJ118" s="391"/>
      <c r="DOK118" s="392"/>
      <c r="DOL118" s="393"/>
      <c r="DOM118" s="394"/>
      <c r="DON118" s="395"/>
      <c r="DOO118" s="389"/>
      <c r="DOP118" s="390"/>
      <c r="DOQ118" s="391"/>
      <c r="DOR118" s="392"/>
      <c r="DOS118" s="393"/>
      <c r="DOT118" s="394"/>
      <c r="DOU118" s="395"/>
      <c r="DOV118" s="389"/>
      <c r="DOW118" s="390"/>
      <c r="DOX118" s="391"/>
      <c r="DOY118" s="392"/>
      <c r="DOZ118" s="393"/>
      <c r="DPA118" s="394"/>
      <c r="DPB118" s="395"/>
      <c r="DPC118" s="389"/>
      <c r="DPD118" s="390"/>
      <c r="DPE118" s="391"/>
      <c r="DPF118" s="392"/>
      <c r="DPG118" s="393"/>
      <c r="DPH118" s="394"/>
      <c r="DPI118" s="395"/>
      <c r="DPJ118" s="389"/>
      <c r="DPK118" s="390"/>
      <c r="DPL118" s="391"/>
      <c r="DPM118" s="392"/>
      <c r="DPN118" s="393"/>
      <c r="DPO118" s="394"/>
      <c r="DPP118" s="395"/>
      <c r="DPQ118" s="389"/>
      <c r="DPR118" s="390"/>
      <c r="DPS118" s="391"/>
      <c r="DPT118" s="392"/>
      <c r="DPU118" s="393"/>
      <c r="DPV118" s="394"/>
      <c r="DPW118" s="395"/>
      <c r="DPX118" s="389"/>
      <c r="DPY118" s="390"/>
      <c r="DPZ118" s="391"/>
      <c r="DQA118" s="392"/>
      <c r="DQB118" s="393"/>
      <c r="DQC118" s="394"/>
      <c r="DQD118" s="395"/>
      <c r="DQE118" s="389"/>
      <c r="DQF118" s="390"/>
      <c r="DQG118" s="391"/>
      <c r="DQH118" s="392"/>
      <c r="DQI118" s="393"/>
      <c r="DQJ118" s="394"/>
      <c r="DQK118" s="395"/>
      <c r="DQL118" s="389"/>
      <c r="DQM118" s="390"/>
      <c r="DQN118" s="391"/>
      <c r="DQO118" s="392"/>
      <c r="DQP118" s="393"/>
      <c r="DQQ118" s="394"/>
      <c r="DQR118" s="395"/>
      <c r="DQS118" s="389"/>
      <c r="DQT118" s="390"/>
      <c r="DQU118" s="391"/>
      <c r="DQV118" s="392"/>
      <c r="DQW118" s="393"/>
      <c r="DQX118" s="394"/>
      <c r="DQY118" s="395"/>
      <c r="DQZ118" s="389"/>
      <c r="DRA118" s="390"/>
      <c r="DRB118" s="391"/>
      <c r="DRC118" s="392"/>
      <c r="DRD118" s="393"/>
      <c r="DRE118" s="394"/>
      <c r="DRF118" s="395"/>
      <c r="DRG118" s="389"/>
      <c r="DRH118" s="390"/>
      <c r="DRI118" s="391"/>
      <c r="DRJ118" s="392"/>
      <c r="DRK118" s="393"/>
      <c r="DRL118" s="394"/>
      <c r="DRM118" s="395"/>
      <c r="DRN118" s="389"/>
      <c r="DRO118" s="390"/>
      <c r="DRP118" s="391"/>
      <c r="DRQ118" s="392"/>
      <c r="DRR118" s="393"/>
      <c r="DRS118" s="394"/>
      <c r="DRT118" s="395"/>
      <c r="DRU118" s="389"/>
      <c r="DRV118" s="390"/>
      <c r="DRW118" s="391"/>
      <c r="DRX118" s="392"/>
      <c r="DRY118" s="393"/>
      <c r="DRZ118" s="394"/>
      <c r="DSA118" s="395"/>
      <c r="DSB118" s="389"/>
      <c r="DSC118" s="390"/>
      <c r="DSD118" s="391"/>
      <c r="DSE118" s="392"/>
      <c r="DSF118" s="393"/>
      <c r="DSG118" s="394"/>
      <c r="DSH118" s="395"/>
      <c r="DSI118" s="389"/>
      <c r="DSJ118" s="390"/>
      <c r="DSK118" s="391"/>
      <c r="DSL118" s="392"/>
      <c r="DSM118" s="393"/>
      <c r="DSN118" s="394"/>
      <c r="DSO118" s="395"/>
      <c r="DSP118" s="389"/>
      <c r="DSQ118" s="390"/>
      <c r="DSR118" s="391"/>
      <c r="DSS118" s="392"/>
      <c r="DST118" s="393"/>
      <c r="DSU118" s="394"/>
      <c r="DSV118" s="395"/>
      <c r="DSW118" s="389"/>
      <c r="DSX118" s="390"/>
      <c r="DSY118" s="391"/>
      <c r="DSZ118" s="392"/>
      <c r="DTA118" s="393"/>
      <c r="DTB118" s="394"/>
      <c r="DTC118" s="395"/>
      <c r="DTD118" s="389"/>
      <c r="DTE118" s="390"/>
      <c r="DTF118" s="391"/>
      <c r="DTG118" s="392"/>
      <c r="DTH118" s="393"/>
      <c r="DTI118" s="394"/>
      <c r="DTJ118" s="395"/>
      <c r="DTK118" s="389"/>
      <c r="DTL118" s="390"/>
      <c r="DTM118" s="391"/>
      <c r="DTN118" s="392"/>
      <c r="DTO118" s="393"/>
      <c r="DTP118" s="394"/>
      <c r="DTQ118" s="395"/>
      <c r="DTR118" s="389"/>
      <c r="DTS118" s="390"/>
      <c r="DTT118" s="391"/>
      <c r="DTU118" s="392"/>
      <c r="DTV118" s="393"/>
      <c r="DTW118" s="394"/>
      <c r="DTX118" s="395"/>
      <c r="DTY118" s="389"/>
      <c r="DTZ118" s="390"/>
      <c r="DUA118" s="391"/>
      <c r="DUB118" s="392"/>
      <c r="DUC118" s="393"/>
      <c r="DUD118" s="394"/>
      <c r="DUE118" s="395"/>
      <c r="DUF118" s="389"/>
      <c r="DUG118" s="390"/>
      <c r="DUH118" s="391"/>
      <c r="DUI118" s="392"/>
      <c r="DUJ118" s="393"/>
      <c r="DUK118" s="394"/>
      <c r="DUL118" s="395"/>
      <c r="DUM118" s="389"/>
      <c r="DUN118" s="390"/>
      <c r="DUO118" s="391"/>
      <c r="DUP118" s="392"/>
      <c r="DUQ118" s="393"/>
      <c r="DUR118" s="394"/>
      <c r="DUS118" s="395"/>
      <c r="DUT118" s="389"/>
      <c r="DUU118" s="390"/>
      <c r="DUV118" s="391"/>
      <c r="DUW118" s="392"/>
      <c r="DUX118" s="393"/>
      <c r="DUY118" s="394"/>
      <c r="DUZ118" s="395"/>
      <c r="DVA118" s="389"/>
      <c r="DVB118" s="390"/>
      <c r="DVC118" s="391"/>
      <c r="DVD118" s="392"/>
      <c r="DVE118" s="393"/>
      <c r="DVF118" s="394"/>
      <c r="DVG118" s="395"/>
      <c r="DVH118" s="389"/>
      <c r="DVI118" s="390"/>
      <c r="DVJ118" s="391"/>
      <c r="DVK118" s="392"/>
      <c r="DVL118" s="393"/>
      <c r="DVM118" s="394"/>
      <c r="DVN118" s="395"/>
      <c r="DVO118" s="389"/>
      <c r="DVP118" s="390"/>
      <c r="DVQ118" s="391"/>
      <c r="DVR118" s="392"/>
      <c r="DVS118" s="393"/>
      <c r="DVT118" s="394"/>
      <c r="DVU118" s="395"/>
      <c r="DVV118" s="389"/>
      <c r="DVW118" s="390"/>
      <c r="DVX118" s="391"/>
      <c r="DVY118" s="392"/>
      <c r="DVZ118" s="393"/>
      <c r="DWA118" s="394"/>
      <c r="DWB118" s="395"/>
      <c r="DWC118" s="389"/>
      <c r="DWD118" s="390"/>
      <c r="DWE118" s="391"/>
      <c r="DWF118" s="392"/>
      <c r="DWG118" s="393"/>
      <c r="DWH118" s="394"/>
      <c r="DWI118" s="395"/>
      <c r="DWJ118" s="389"/>
      <c r="DWK118" s="390"/>
      <c r="DWL118" s="391"/>
      <c r="DWM118" s="392"/>
      <c r="DWN118" s="393"/>
      <c r="DWO118" s="394"/>
      <c r="DWP118" s="395"/>
      <c r="DWQ118" s="389"/>
      <c r="DWR118" s="390"/>
      <c r="DWS118" s="391"/>
      <c r="DWT118" s="392"/>
      <c r="DWU118" s="393"/>
      <c r="DWV118" s="394"/>
      <c r="DWW118" s="395"/>
      <c r="DWX118" s="389"/>
      <c r="DWY118" s="390"/>
      <c r="DWZ118" s="391"/>
      <c r="DXA118" s="392"/>
      <c r="DXB118" s="393"/>
      <c r="DXC118" s="394"/>
      <c r="DXD118" s="395"/>
      <c r="DXE118" s="389"/>
      <c r="DXF118" s="390"/>
      <c r="DXG118" s="391"/>
      <c r="DXH118" s="392"/>
      <c r="DXI118" s="393"/>
      <c r="DXJ118" s="394"/>
      <c r="DXK118" s="395"/>
      <c r="DXL118" s="389"/>
      <c r="DXM118" s="390"/>
      <c r="DXN118" s="391"/>
      <c r="DXO118" s="392"/>
      <c r="DXP118" s="393"/>
      <c r="DXQ118" s="394"/>
      <c r="DXR118" s="395"/>
      <c r="DXS118" s="389"/>
      <c r="DXT118" s="390"/>
      <c r="DXU118" s="391"/>
      <c r="DXV118" s="392"/>
      <c r="DXW118" s="393"/>
      <c r="DXX118" s="394"/>
      <c r="DXY118" s="395"/>
      <c r="DXZ118" s="389"/>
      <c r="DYA118" s="390"/>
      <c r="DYB118" s="391"/>
      <c r="DYC118" s="392"/>
      <c r="DYD118" s="393"/>
      <c r="DYE118" s="394"/>
      <c r="DYF118" s="395"/>
      <c r="DYG118" s="389"/>
      <c r="DYH118" s="390"/>
      <c r="DYI118" s="391"/>
      <c r="DYJ118" s="392"/>
      <c r="DYK118" s="393"/>
      <c r="DYL118" s="394"/>
      <c r="DYM118" s="395"/>
      <c r="DYN118" s="389"/>
      <c r="DYO118" s="390"/>
      <c r="DYP118" s="391"/>
      <c r="DYQ118" s="392"/>
      <c r="DYR118" s="393"/>
      <c r="DYS118" s="394"/>
      <c r="DYT118" s="395"/>
      <c r="DYU118" s="389"/>
      <c r="DYV118" s="390"/>
      <c r="DYW118" s="391"/>
      <c r="DYX118" s="392"/>
      <c r="DYY118" s="393"/>
      <c r="DYZ118" s="394"/>
      <c r="DZA118" s="395"/>
      <c r="DZB118" s="389"/>
      <c r="DZC118" s="390"/>
      <c r="DZD118" s="391"/>
      <c r="DZE118" s="392"/>
      <c r="DZF118" s="393"/>
      <c r="DZG118" s="394"/>
      <c r="DZH118" s="395"/>
      <c r="DZI118" s="389"/>
      <c r="DZJ118" s="390"/>
      <c r="DZK118" s="391"/>
      <c r="DZL118" s="392"/>
      <c r="DZM118" s="393"/>
      <c r="DZN118" s="394"/>
      <c r="DZO118" s="395"/>
      <c r="DZP118" s="389"/>
      <c r="DZQ118" s="390"/>
      <c r="DZR118" s="391"/>
      <c r="DZS118" s="392"/>
      <c r="DZT118" s="393"/>
      <c r="DZU118" s="394"/>
      <c r="DZV118" s="395"/>
      <c r="DZW118" s="389"/>
      <c r="DZX118" s="390"/>
      <c r="DZY118" s="391"/>
      <c r="DZZ118" s="392"/>
      <c r="EAA118" s="393"/>
      <c r="EAB118" s="394"/>
      <c r="EAC118" s="395"/>
      <c r="EAD118" s="389"/>
      <c r="EAE118" s="390"/>
      <c r="EAF118" s="391"/>
      <c r="EAG118" s="392"/>
      <c r="EAH118" s="393"/>
      <c r="EAI118" s="394"/>
      <c r="EAJ118" s="395"/>
      <c r="EAK118" s="389"/>
      <c r="EAL118" s="390"/>
      <c r="EAM118" s="391"/>
      <c r="EAN118" s="392"/>
      <c r="EAO118" s="393"/>
      <c r="EAP118" s="394"/>
      <c r="EAQ118" s="395"/>
      <c r="EAR118" s="389"/>
      <c r="EAS118" s="390"/>
      <c r="EAT118" s="391"/>
      <c r="EAU118" s="392"/>
      <c r="EAV118" s="393"/>
      <c r="EAW118" s="394"/>
      <c r="EAX118" s="395"/>
      <c r="EAY118" s="389"/>
      <c r="EAZ118" s="390"/>
      <c r="EBA118" s="391"/>
      <c r="EBB118" s="392"/>
      <c r="EBC118" s="393"/>
      <c r="EBD118" s="394"/>
      <c r="EBE118" s="395"/>
      <c r="EBF118" s="389"/>
      <c r="EBG118" s="390"/>
      <c r="EBH118" s="391"/>
      <c r="EBI118" s="392"/>
      <c r="EBJ118" s="393"/>
      <c r="EBK118" s="394"/>
      <c r="EBL118" s="395"/>
      <c r="EBM118" s="389"/>
      <c r="EBN118" s="390"/>
      <c r="EBO118" s="391"/>
      <c r="EBP118" s="392"/>
      <c r="EBQ118" s="393"/>
      <c r="EBR118" s="394"/>
      <c r="EBS118" s="395"/>
      <c r="EBT118" s="389"/>
      <c r="EBU118" s="390"/>
      <c r="EBV118" s="391"/>
      <c r="EBW118" s="392"/>
      <c r="EBX118" s="393"/>
      <c r="EBY118" s="394"/>
      <c r="EBZ118" s="395"/>
      <c r="ECA118" s="389"/>
      <c r="ECB118" s="390"/>
      <c r="ECC118" s="391"/>
      <c r="ECD118" s="392"/>
      <c r="ECE118" s="393"/>
      <c r="ECF118" s="394"/>
      <c r="ECG118" s="395"/>
      <c r="ECH118" s="389"/>
      <c r="ECI118" s="390"/>
      <c r="ECJ118" s="391"/>
      <c r="ECK118" s="392"/>
      <c r="ECL118" s="393"/>
      <c r="ECM118" s="394"/>
      <c r="ECN118" s="395"/>
      <c r="ECO118" s="389"/>
      <c r="ECP118" s="390"/>
      <c r="ECQ118" s="391"/>
      <c r="ECR118" s="392"/>
      <c r="ECS118" s="393"/>
      <c r="ECT118" s="394"/>
      <c r="ECU118" s="395"/>
      <c r="ECV118" s="389"/>
      <c r="ECW118" s="390"/>
      <c r="ECX118" s="391"/>
      <c r="ECY118" s="392"/>
      <c r="ECZ118" s="393"/>
      <c r="EDA118" s="394"/>
      <c r="EDB118" s="395"/>
      <c r="EDC118" s="389"/>
      <c r="EDD118" s="390"/>
      <c r="EDE118" s="391"/>
      <c r="EDF118" s="392"/>
      <c r="EDG118" s="393"/>
      <c r="EDH118" s="394"/>
      <c r="EDI118" s="395"/>
      <c r="EDJ118" s="389"/>
      <c r="EDK118" s="390"/>
      <c r="EDL118" s="391"/>
      <c r="EDM118" s="392"/>
      <c r="EDN118" s="393"/>
      <c r="EDO118" s="394"/>
      <c r="EDP118" s="395"/>
      <c r="EDQ118" s="389"/>
      <c r="EDR118" s="390"/>
      <c r="EDS118" s="391"/>
      <c r="EDT118" s="392"/>
      <c r="EDU118" s="393"/>
      <c r="EDV118" s="394"/>
      <c r="EDW118" s="395"/>
      <c r="EDX118" s="389"/>
      <c r="EDY118" s="390"/>
      <c r="EDZ118" s="391"/>
      <c r="EEA118" s="392"/>
      <c r="EEB118" s="393"/>
      <c r="EEC118" s="394"/>
      <c r="EED118" s="395"/>
      <c r="EEE118" s="389"/>
      <c r="EEF118" s="390"/>
      <c r="EEG118" s="391"/>
      <c r="EEH118" s="392"/>
      <c r="EEI118" s="393"/>
      <c r="EEJ118" s="394"/>
      <c r="EEK118" s="395"/>
      <c r="EEL118" s="389"/>
      <c r="EEM118" s="390"/>
      <c r="EEN118" s="391"/>
      <c r="EEO118" s="392"/>
      <c r="EEP118" s="393"/>
      <c r="EEQ118" s="394"/>
      <c r="EER118" s="395"/>
      <c r="EES118" s="389"/>
      <c r="EET118" s="390"/>
      <c r="EEU118" s="391"/>
      <c r="EEV118" s="392"/>
      <c r="EEW118" s="393"/>
      <c r="EEX118" s="394"/>
      <c r="EEY118" s="395"/>
      <c r="EEZ118" s="389"/>
      <c r="EFA118" s="390"/>
      <c r="EFB118" s="391"/>
      <c r="EFC118" s="392"/>
      <c r="EFD118" s="393"/>
      <c r="EFE118" s="394"/>
      <c r="EFF118" s="395"/>
      <c r="EFG118" s="389"/>
      <c r="EFH118" s="390"/>
      <c r="EFI118" s="391"/>
      <c r="EFJ118" s="392"/>
      <c r="EFK118" s="393"/>
      <c r="EFL118" s="394"/>
      <c r="EFM118" s="395"/>
      <c r="EFN118" s="389"/>
      <c r="EFO118" s="390"/>
      <c r="EFP118" s="391"/>
      <c r="EFQ118" s="392"/>
      <c r="EFR118" s="393"/>
      <c r="EFS118" s="394"/>
      <c r="EFT118" s="395"/>
      <c r="EFU118" s="389"/>
      <c r="EFV118" s="390"/>
      <c r="EFW118" s="391"/>
      <c r="EFX118" s="392"/>
      <c r="EFY118" s="393"/>
      <c r="EFZ118" s="394"/>
      <c r="EGA118" s="395"/>
      <c r="EGB118" s="389"/>
      <c r="EGC118" s="390"/>
      <c r="EGD118" s="391"/>
      <c r="EGE118" s="392"/>
      <c r="EGF118" s="393"/>
      <c r="EGG118" s="394"/>
      <c r="EGH118" s="395"/>
      <c r="EGI118" s="389"/>
      <c r="EGJ118" s="390"/>
      <c r="EGK118" s="391"/>
      <c r="EGL118" s="392"/>
      <c r="EGM118" s="393"/>
      <c r="EGN118" s="394"/>
      <c r="EGO118" s="395"/>
      <c r="EGP118" s="389"/>
      <c r="EGQ118" s="390"/>
      <c r="EGR118" s="391"/>
      <c r="EGS118" s="392"/>
      <c r="EGT118" s="393"/>
      <c r="EGU118" s="394"/>
      <c r="EGV118" s="395"/>
      <c r="EGW118" s="389"/>
      <c r="EGX118" s="390"/>
      <c r="EGY118" s="391"/>
      <c r="EGZ118" s="392"/>
      <c r="EHA118" s="393"/>
      <c r="EHB118" s="394"/>
      <c r="EHC118" s="395"/>
      <c r="EHD118" s="389"/>
      <c r="EHE118" s="390"/>
      <c r="EHF118" s="391"/>
      <c r="EHG118" s="392"/>
      <c r="EHH118" s="393"/>
      <c r="EHI118" s="394"/>
      <c r="EHJ118" s="395"/>
      <c r="EHK118" s="389"/>
      <c r="EHL118" s="390"/>
      <c r="EHM118" s="391"/>
      <c r="EHN118" s="392"/>
      <c r="EHO118" s="393"/>
      <c r="EHP118" s="394"/>
      <c r="EHQ118" s="395"/>
      <c r="EHR118" s="389"/>
      <c r="EHS118" s="390"/>
      <c r="EHT118" s="391"/>
      <c r="EHU118" s="392"/>
      <c r="EHV118" s="393"/>
      <c r="EHW118" s="394"/>
      <c r="EHX118" s="395"/>
      <c r="EHY118" s="389"/>
      <c r="EHZ118" s="390"/>
      <c r="EIA118" s="391"/>
      <c r="EIB118" s="392"/>
      <c r="EIC118" s="393"/>
      <c r="EID118" s="394"/>
      <c r="EIE118" s="395"/>
      <c r="EIF118" s="389"/>
      <c r="EIG118" s="390"/>
      <c r="EIH118" s="391"/>
      <c r="EII118" s="392"/>
      <c r="EIJ118" s="393"/>
      <c r="EIK118" s="394"/>
      <c r="EIL118" s="395"/>
      <c r="EIM118" s="389"/>
      <c r="EIN118" s="390"/>
      <c r="EIO118" s="391"/>
      <c r="EIP118" s="392"/>
      <c r="EIQ118" s="393"/>
      <c r="EIR118" s="394"/>
      <c r="EIS118" s="395"/>
      <c r="EIT118" s="389"/>
      <c r="EIU118" s="390"/>
      <c r="EIV118" s="391"/>
      <c r="EIW118" s="392"/>
      <c r="EIX118" s="393"/>
      <c r="EIY118" s="394"/>
      <c r="EIZ118" s="395"/>
      <c r="EJA118" s="389"/>
      <c r="EJB118" s="390"/>
      <c r="EJC118" s="391"/>
      <c r="EJD118" s="392"/>
      <c r="EJE118" s="393"/>
      <c r="EJF118" s="394"/>
      <c r="EJG118" s="395"/>
      <c r="EJH118" s="389"/>
      <c r="EJI118" s="390"/>
      <c r="EJJ118" s="391"/>
      <c r="EJK118" s="392"/>
      <c r="EJL118" s="393"/>
      <c r="EJM118" s="394"/>
      <c r="EJN118" s="395"/>
      <c r="EJO118" s="389"/>
      <c r="EJP118" s="390"/>
      <c r="EJQ118" s="391"/>
      <c r="EJR118" s="392"/>
      <c r="EJS118" s="393"/>
      <c r="EJT118" s="394"/>
      <c r="EJU118" s="395"/>
      <c r="EJV118" s="389"/>
      <c r="EJW118" s="390"/>
      <c r="EJX118" s="391"/>
      <c r="EJY118" s="392"/>
      <c r="EJZ118" s="393"/>
      <c r="EKA118" s="394"/>
      <c r="EKB118" s="395"/>
      <c r="EKC118" s="389"/>
      <c r="EKD118" s="390"/>
      <c r="EKE118" s="391"/>
      <c r="EKF118" s="392"/>
      <c r="EKG118" s="393"/>
      <c r="EKH118" s="394"/>
      <c r="EKI118" s="395"/>
      <c r="EKJ118" s="389"/>
      <c r="EKK118" s="390"/>
      <c r="EKL118" s="391"/>
      <c r="EKM118" s="392"/>
      <c r="EKN118" s="393"/>
      <c r="EKO118" s="394"/>
      <c r="EKP118" s="395"/>
      <c r="EKQ118" s="389"/>
      <c r="EKR118" s="390"/>
      <c r="EKS118" s="391"/>
      <c r="EKT118" s="392"/>
      <c r="EKU118" s="393"/>
      <c r="EKV118" s="394"/>
      <c r="EKW118" s="395"/>
      <c r="EKX118" s="389"/>
      <c r="EKY118" s="390"/>
      <c r="EKZ118" s="391"/>
      <c r="ELA118" s="392"/>
      <c r="ELB118" s="393"/>
      <c r="ELC118" s="394"/>
      <c r="ELD118" s="395"/>
      <c r="ELE118" s="389"/>
      <c r="ELF118" s="390"/>
      <c r="ELG118" s="391"/>
      <c r="ELH118" s="392"/>
      <c r="ELI118" s="393"/>
      <c r="ELJ118" s="394"/>
      <c r="ELK118" s="395"/>
      <c r="ELL118" s="389"/>
      <c r="ELM118" s="390"/>
      <c r="ELN118" s="391"/>
      <c r="ELO118" s="392"/>
      <c r="ELP118" s="393"/>
      <c r="ELQ118" s="394"/>
      <c r="ELR118" s="395"/>
      <c r="ELS118" s="389"/>
      <c r="ELT118" s="390"/>
      <c r="ELU118" s="391"/>
      <c r="ELV118" s="392"/>
      <c r="ELW118" s="393"/>
      <c r="ELX118" s="394"/>
      <c r="ELY118" s="395"/>
      <c r="ELZ118" s="389"/>
      <c r="EMA118" s="390"/>
      <c r="EMB118" s="391"/>
      <c r="EMC118" s="392"/>
      <c r="EMD118" s="393"/>
      <c r="EME118" s="394"/>
      <c r="EMF118" s="395"/>
      <c r="EMG118" s="389"/>
      <c r="EMH118" s="390"/>
      <c r="EMI118" s="391"/>
      <c r="EMJ118" s="392"/>
      <c r="EMK118" s="393"/>
      <c r="EML118" s="394"/>
      <c r="EMM118" s="395"/>
      <c r="EMN118" s="389"/>
      <c r="EMO118" s="390"/>
      <c r="EMP118" s="391"/>
      <c r="EMQ118" s="392"/>
      <c r="EMR118" s="393"/>
      <c r="EMS118" s="394"/>
      <c r="EMT118" s="395"/>
      <c r="EMU118" s="389"/>
      <c r="EMV118" s="390"/>
      <c r="EMW118" s="391"/>
      <c r="EMX118" s="392"/>
      <c r="EMY118" s="393"/>
      <c r="EMZ118" s="394"/>
      <c r="ENA118" s="395"/>
      <c r="ENB118" s="389"/>
      <c r="ENC118" s="390"/>
      <c r="END118" s="391"/>
      <c r="ENE118" s="392"/>
      <c r="ENF118" s="393"/>
      <c r="ENG118" s="394"/>
      <c r="ENH118" s="395"/>
      <c r="ENI118" s="389"/>
      <c r="ENJ118" s="390"/>
      <c r="ENK118" s="391"/>
      <c r="ENL118" s="392"/>
      <c r="ENM118" s="393"/>
      <c r="ENN118" s="394"/>
      <c r="ENO118" s="395"/>
      <c r="ENP118" s="389"/>
      <c r="ENQ118" s="390"/>
      <c r="ENR118" s="391"/>
      <c r="ENS118" s="392"/>
      <c r="ENT118" s="393"/>
      <c r="ENU118" s="394"/>
      <c r="ENV118" s="395"/>
      <c r="ENW118" s="389"/>
      <c r="ENX118" s="390"/>
      <c r="ENY118" s="391"/>
      <c r="ENZ118" s="392"/>
      <c r="EOA118" s="393"/>
      <c r="EOB118" s="394"/>
      <c r="EOC118" s="395"/>
      <c r="EOD118" s="389"/>
      <c r="EOE118" s="390"/>
      <c r="EOF118" s="391"/>
      <c r="EOG118" s="392"/>
      <c r="EOH118" s="393"/>
      <c r="EOI118" s="394"/>
      <c r="EOJ118" s="395"/>
      <c r="EOK118" s="389"/>
      <c r="EOL118" s="390"/>
      <c r="EOM118" s="391"/>
      <c r="EON118" s="392"/>
      <c r="EOO118" s="393"/>
      <c r="EOP118" s="394"/>
      <c r="EOQ118" s="395"/>
      <c r="EOR118" s="389"/>
      <c r="EOS118" s="390"/>
      <c r="EOT118" s="391"/>
      <c r="EOU118" s="392"/>
      <c r="EOV118" s="393"/>
      <c r="EOW118" s="394"/>
      <c r="EOX118" s="395"/>
      <c r="EOY118" s="389"/>
      <c r="EOZ118" s="390"/>
      <c r="EPA118" s="391"/>
      <c r="EPB118" s="392"/>
      <c r="EPC118" s="393"/>
      <c r="EPD118" s="394"/>
      <c r="EPE118" s="395"/>
      <c r="EPF118" s="389"/>
      <c r="EPG118" s="390"/>
      <c r="EPH118" s="391"/>
      <c r="EPI118" s="392"/>
      <c r="EPJ118" s="393"/>
      <c r="EPK118" s="394"/>
      <c r="EPL118" s="395"/>
      <c r="EPM118" s="389"/>
      <c r="EPN118" s="390"/>
      <c r="EPO118" s="391"/>
      <c r="EPP118" s="392"/>
      <c r="EPQ118" s="393"/>
      <c r="EPR118" s="394"/>
      <c r="EPS118" s="395"/>
      <c r="EPT118" s="389"/>
      <c r="EPU118" s="390"/>
      <c r="EPV118" s="391"/>
      <c r="EPW118" s="392"/>
      <c r="EPX118" s="393"/>
      <c r="EPY118" s="394"/>
      <c r="EPZ118" s="395"/>
      <c r="EQA118" s="389"/>
      <c r="EQB118" s="390"/>
      <c r="EQC118" s="391"/>
      <c r="EQD118" s="392"/>
      <c r="EQE118" s="393"/>
      <c r="EQF118" s="394"/>
      <c r="EQG118" s="395"/>
      <c r="EQH118" s="389"/>
      <c r="EQI118" s="390"/>
      <c r="EQJ118" s="391"/>
      <c r="EQK118" s="392"/>
      <c r="EQL118" s="393"/>
      <c r="EQM118" s="394"/>
      <c r="EQN118" s="395"/>
      <c r="EQO118" s="389"/>
      <c r="EQP118" s="390"/>
      <c r="EQQ118" s="391"/>
      <c r="EQR118" s="392"/>
      <c r="EQS118" s="393"/>
      <c r="EQT118" s="394"/>
      <c r="EQU118" s="395"/>
      <c r="EQV118" s="389"/>
      <c r="EQW118" s="390"/>
      <c r="EQX118" s="391"/>
      <c r="EQY118" s="392"/>
      <c r="EQZ118" s="393"/>
      <c r="ERA118" s="394"/>
      <c r="ERB118" s="395"/>
      <c r="ERC118" s="389"/>
      <c r="ERD118" s="390"/>
      <c r="ERE118" s="391"/>
      <c r="ERF118" s="392"/>
      <c r="ERG118" s="393"/>
      <c r="ERH118" s="394"/>
      <c r="ERI118" s="395"/>
      <c r="ERJ118" s="389"/>
      <c r="ERK118" s="390"/>
      <c r="ERL118" s="391"/>
      <c r="ERM118" s="392"/>
      <c r="ERN118" s="393"/>
      <c r="ERO118" s="394"/>
      <c r="ERP118" s="395"/>
      <c r="ERQ118" s="389"/>
      <c r="ERR118" s="390"/>
      <c r="ERS118" s="391"/>
      <c r="ERT118" s="392"/>
      <c r="ERU118" s="393"/>
      <c r="ERV118" s="394"/>
      <c r="ERW118" s="395"/>
      <c r="ERX118" s="389"/>
      <c r="ERY118" s="390"/>
      <c r="ERZ118" s="391"/>
      <c r="ESA118" s="392"/>
      <c r="ESB118" s="393"/>
      <c r="ESC118" s="394"/>
      <c r="ESD118" s="395"/>
      <c r="ESE118" s="389"/>
      <c r="ESF118" s="390"/>
      <c r="ESG118" s="391"/>
      <c r="ESH118" s="392"/>
      <c r="ESI118" s="393"/>
      <c r="ESJ118" s="394"/>
      <c r="ESK118" s="395"/>
      <c r="ESL118" s="389"/>
      <c r="ESM118" s="390"/>
      <c r="ESN118" s="391"/>
      <c r="ESO118" s="392"/>
      <c r="ESP118" s="393"/>
      <c r="ESQ118" s="394"/>
      <c r="ESR118" s="395"/>
      <c r="ESS118" s="389"/>
      <c r="EST118" s="390"/>
      <c r="ESU118" s="391"/>
      <c r="ESV118" s="392"/>
      <c r="ESW118" s="393"/>
      <c r="ESX118" s="394"/>
      <c r="ESY118" s="395"/>
      <c r="ESZ118" s="389"/>
      <c r="ETA118" s="390"/>
      <c r="ETB118" s="391"/>
      <c r="ETC118" s="392"/>
      <c r="ETD118" s="393"/>
      <c r="ETE118" s="394"/>
      <c r="ETF118" s="395"/>
      <c r="ETG118" s="389"/>
      <c r="ETH118" s="390"/>
      <c r="ETI118" s="391"/>
      <c r="ETJ118" s="392"/>
      <c r="ETK118" s="393"/>
      <c r="ETL118" s="394"/>
      <c r="ETM118" s="395"/>
      <c r="ETN118" s="389"/>
      <c r="ETO118" s="390"/>
      <c r="ETP118" s="391"/>
      <c r="ETQ118" s="392"/>
      <c r="ETR118" s="393"/>
      <c r="ETS118" s="394"/>
      <c r="ETT118" s="395"/>
      <c r="ETU118" s="389"/>
      <c r="ETV118" s="390"/>
      <c r="ETW118" s="391"/>
      <c r="ETX118" s="392"/>
      <c r="ETY118" s="393"/>
      <c r="ETZ118" s="394"/>
      <c r="EUA118" s="395"/>
      <c r="EUB118" s="389"/>
      <c r="EUC118" s="390"/>
      <c r="EUD118" s="391"/>
      <c r="EUE118" s="392"/>
      <c r="EUF118" s="393"/>
      <c r="EUG118" s="394"/>
      <c r="EUH118" s="395"/>
      <c r="EUI118" s="389"/>
      <c r="EUJ118" s="390"/>
      <c r="EUK118" s="391"/>
      <c r="EUL118" s="392"/>
      <c r="EUM118" s="393"/>
      <c r="EUN118" s="394"/>
      <c r="EUO118" s="395"/>
      <c r="EUP118" s="389"/>
      <c r="EUQ118" s="390"/>
      <c r="EUR118" s="391"/>
      <c r="EUS118" s="392"/>
      <c r="EUT118" s="393"/>
      <c r="EUU118" s="394"/>
      <c r="EUV118" s="395"/>
      <c r="EUW118" s="389"/>
      <c r="EUX118" s="390"/>
      <c r="EUY118" s="391"/>
      <c r="EUZ118" s="392"/>
      <c r="EVA118" s="393"/>
      <c r="EVB118" s="394"/>
      <c r="EVC118" s="395"/>
      <c r="EVD118" s="389"/>
      <c r="EVE118" s="390"/>
      <c r="EVF118" s="391"/>
      <c r="EVG118" s="392"/>
      <c r="EVH118" s="393"/>
      <c r="EVI118" s="394"/>
      <c r="EVJ118" s="395"/>
      <c r="EVK118" s="389"/>
      <c r="EVL118" s="390"/>
      <c r="EVM118" s="391"/>
      <c r="EVN118" s="392"/>
      <c r="EVO118" s="393"/>
      <c r="EVP118" s="394"/>
      <c r="EVQ118" s="395"/>
      <c r="EVR118" s="389"/>
      <c r="EVS118" s="390"/>
      <c r="EVT118" s="391"/>
      <c r="EVU118" s="392"/>
      <c r="EVV118" s="393"/>
      <c r="EVW118" s="394"/>
      <c r="EVX118" s="395"/>
      <c r="EVY118" s="389"/>
      <c r="EVZ118" s="390"/>
      <c r="EWA118" s="391"/>
      <c r="EWB118" s="392"/>
      <c r="EWC118" s="393"/>
      <c r="EWD118" s="394"/>
      <c r="EWE118" s="395"/>
      <c r="EWF118" s="389"/>
      <c r="EWG118" s="390"/>
      <c r="EWH118" s="391"/>
      <c r="EWI118" s="392"/>
      <c r="EWJ118" s="393"/>
      <c r="EWK118" s="394"/>
      <c r="EWL118" s="395"/>
      <c r="EWM118" s="389"/>
      <c r="EWN118" s="390"/>
      <c r="EWO118" s="391"/>
      <c r="EWP118" s="392"/>
      <c r="EWQ118" s="393"/>
      <c r="EWR118" s="394"/>
      <c r="EWS118" s="395"/>
      <c r="EWT118" s="389"/>
      <c r="EWU118" s="390"/>
      <c r="EWV118" s="391"/>
      <c r="EWW118" s="392"/>
      <c r="EWX118" s="393"/>
      <c r="EWY118" s="394"/>
      <c r="EWZ118" s="395"/>
      <c r="EXA118" s="389"/>
      <c r="EXB118" s="390"/>
      <c r="EXC118" s="391"/>
      <c r="EXD118" s="392"/>
      <c r="EXE118" s="393"/>
      <c r="EXF118" s="394"/>
      <c r="EXG118" s="395"/>
      <c r="EXH118" s="389"/>
      <c r="EXI118" s="390"/>
      <c r="EXJ118" s="391"/>
      <c r="EXK118" s="392"/>
      <c r="EXL118" s="393"/>
      <c r="EXM118" s="394"/>
      <c r="EXN118" s="395"/>
      <c r="EXO118" s="389"/>
      <c r="EXP118" s="390"/>
      <c r="EXQ118" s="391"/>
      <c r="EXR118" s="392"/>
      <c r="EXS118" s="393"/>
      <c r="EXT118" s="394"/>
      <c r="EXU118" s="395"/>
      <c r="EXV118" s="389"/>
      <c r="EXW118" s="390"/>
      <c r="EXX118" s="391"/>
      <c r="EXY118" s="392"/>
      <c r="EXZ118" s="393"/>
      <c r="EYA118" s="394"/>
      <c r="EYB118" s="395"/>
      <c r="EYC118" s="389"/>
      <c r="EYD118" s="390"/>
      <c r="EYE118" s="391"/>
      <c r="EYF118" s="392"/>
      <c r="EYG118" s="393"/>
      <c r="EYH118" s="394"/>
      <c r="EYI118" s="395"/>
      <c r="EYJ118" s="389"/>
      <c r="EYK118" s="390"/>
      <c r="EYL118" s="391"/>
      <c r="EYM118" s="392"/>
      <c r="EYN118" s="393"/>
      <c r="EYO118" s="394"/>
      <c r="EYP118" s="395"/>
      <c r="EYQ118" s="389"/>
      <c r="EYR118" s="390"/>
      <c r="EYS118" s="391"/>
      <c r="EYT118" s="392"/>
      <c r="EYU118" s="393"/>
      <c r="EYV118" s="394"/>
      <c r="EYW118" s="395"/>
      <c r="EYX118" s="389"/>
      <c r="EYY118" s="390"/>
      <c r="EYZ118" s="391"/>
      <c r="EZA118" s="392"/>
      <c r="EZB118" s="393"/>
      <c r="EZC118" s="394"/>
      <c r="EZD118" s="395"/>
      <c r="EZE118" s="389"/>
      <c r="EZF118" s="390"/>
      <c r="EZG118" s="391"/>
      <c r="EZH118" s="392"/>
      <c r="EZI118" s="393"/>
      <c r="EZJ118" s="394"/>
      <c r="EZK118" s="395"/>
      <c r="EZL118" s="389"/>
      <c r="EZM118" s="390"/>
      <c r="EZN118" s="391"/>
      <c r="EZO118" s="392"/>
      <c r="EZP118" s="393"/>
      <c r="EZQ118" s="394"/>
      <c r="EZR118" s="395"/>
      <c r="EZS118" s="389"/>
      <c r="EZT118" s="390"/>
      <c r="EZU118" s="391"/>
      <c r="EZV118" s="392"/>
      <c r="EZW118" s="393"/>
      <c r="EZX118" s="394"/>
      <c r="EZY118" s="395"/>
      <c r="EZZ118" s="389"/>
      <c r="FAA118" s="390"/>
      <c r="FAB118" s="391"/>
      <c r="FAC118" s="392"/>
      <c r="FAD118" s="393"/>
      <c r="FAE118" s="394"/>
      <c r="FAF118" s="395"/>
      <c r="FAG118" s="389"/>
      <c r="FAH118" s="390"/>
      <c r="FAI118" s="391"/>
      <c r="FAJ118" s="392"/>
      <c r="FAK118" s="393"/>
      <c r="FAL118" s="394"/>
      <c r="FAM118" s="395"/>
      <c r="FAN118" s="389"/>
      <c r="FAO118" s="390"/>
      <c r="FAP118" s="391"/>
      <c r="FAQ118" s="392"/>
      <c r="FAR118" s="393"/>
      <c r="FAS118" s="394"/>
      <c r="FAT118" s="395"/>
      <c r="FAU118" s="389"/>
      <c r="FAV118" s="390"/>
      <c r="FAW118" s="391"/>
      <c r="FAX118" s="392"/>
      <c r="FAY118" s="393"/>
      <c r="FAZ118" s="394"/>
      <c r="FBA118" s="395"/>
      <c r="FBB118" s="389"/>
      <c r="FBC118" s="390"/>
      <c r="FBD118" s="391"/>
      <c r="FBE118" s="392"/>
      <c r="FBF118" s="393"/>
      <c r="FBG118" s="394"/>
      <c r="FBH118" s="395"/>
      <c r="FBI118" s="389"/>
      <c r="FBJ118" s="390"/>
      <c r="FBK118" s="391"/>
      <c r="FBL118" s="392"/>
      <c r="FBM118" s="393"/>
      <c r="FBN118" s="394"/>
      <c r="FBO118" s="395"/>
      <c r="FBP118" s="389"/>
      <c r="FBQ118" s="390"/>
      <c r="FBR118" s="391"/>
      <c r="FBS118" s="392"/>
      <c r="FBT118" s="393"/>
      <c r="FBU118" s="394"/>
      <c r="FBV118" s="395"/>
      <c r="FBW118" s="389"/>
      <c r="FBX118" s="390"/>
      <c r="FBY118" s="391"/>
      <c r="FBZ118" s="392"/>
      <c r="FCA118" s="393"/>
      <c r="FCB118" s="394"/>
      <c r="FCC118" s="395"/>
      <c r="FCD118" s="389"/>
      <c r="FCE118" s="390"/>
      <c r="FCF118" s="391"/>
      <c r="FCG118" s="392"/>
      <c r="FCH118" s="393"/>
      <c r="FCI118" s="394"/>
      <c r="FCJ118" s="395"/>
      <c r="FCK118" s="389"/>
      <c r="FCL118" s="390"/>
      <c r="FCM118" s="391"/>
      <c r="FCN118" s="392"/>
      <c r="FCO118" s="393"/>
      <c r="FCP118" s="394"/>
      <c r="FCQ118" s="395"/>
      <c r="FCR118" s="389"/>
      <c r="FCS118" s="390"/>
      <c r="FCT118" s="391"/>
      <c r="FCU118" s="392"/>
      <c r="FCV118" s="393"/>
      <c r="FCW118" s="394"/>
      <c r="FCX118" s="395"/>
      <c r="FCY118" s="389"/>
      <c r="FCZ118" s="390"/>
      <c r="FDA118" s="391"/>
      <c r="FDB118" s="392"/>
      <c r="FDC118" s="393"/>
      <c r="FDD118" s="394"/>
      <c r="FDE118" s="395"/>
      <c r="FDF118" s="389"/>
      <c r="FDG118" s="390"/>
      <c r="FDH118" s="391"/>
      <c r="FDI118" s="392"/>
      <c r="FDJ118" s="393"/>
      <c r="FDK118" s="394"/>
      <c r="FDL118" s="395"/>
      <c r="FDM118" s="389"/>
      <c r="FDN118" s="390"/>
      <c r="FDO118" s="391"/>
      <c r="FDP118" s="392"/>
      <c r="FDQ118" s="393"/>
      <c r="FDR118" s="394"/>
      <c r="FDS118" s="395"/>
      <c r="FDT118" s="389"/>
      <c r="FDU118" s="390"/>
      <c r="FDV118" s="391"/>
      <c r="FDW118" s="392"/>
      <c r="FDX118" s="393"/>
      <c r="FDY118" s="394"/>
      <c r="FDZ118" s="395"/>
      <c r="FEA118" s="389"/>
      <c r="FEB118" s="390"/>
      <c r="FEC118" s="391"/>
      <c r="FED118" s="392"/>
      <c r="FEE118" s="393"/>
      <c r="FEF118" s="394"/>
      <c r="FEG118" s="395"/>
      <c r="FEH118" s="389"/>
      <c r="FEI118" s="390"/>
      <c r="FEJ118" s="391"/>
      <c r="FEK118" s="392"/>
      <c r="FEL118" s="393"/>
      <c r="FEM118" s="394"/>
      <c r="FEN118" s="395"/>
      <c r="FEO118" s="389"/>
      <c r="FEP118" s="390"/>
      <c r="FEQ118" s="391"/>
      <c r="FER118" s="392"/>
      <c r="FES118" s="393"/>
      <c r="FET118" s="394"/>
      <c r="FEU118" s="395"/>
      <c r="FEV118" s="389"/>
      <c r="FEW118" s="390"/>
      <c r="FEX118" s="391"/>
      <c r="FEY118" s="392"/>
      <c r="FEZ118" s="393"/>
      <c r="FFA118" s="394"/>
      <c r="FFB118" s="395"/>
      <c r="FFC118" s="389"/>
      <c r="FFD118" s="390"/>
      <c r="FFE118" s="391"/>
      <c r="FFF118" s="392"/>
      <c r="FFG118" s="393"/>
      <c r="FFH118" s="394"/>
      <c r="FFI118" s="395"/>
      <c r="FFJ118" s="389"/>
      <c r="FFK118" s="390"/>
      <c r="FFL118" s="391"/>
      <c r="FFM118" s="392"/>
      <c r="FFN118" s="393"/>
      <c r="FFO118" s="394"/>
      <c r="FFP118" s="395"/>
      <c r="FFQ118" s="389"/>
      <c r="FFR118" s="390"/>
      <c r="FFS118" s="391"/>
      <c r="FFT118" s="392"/>
      <c r="FFU118" s="393"/>
      <c r="FFV118" s="394"/>
      <c r="FFW118" s="395"/>
      <c r="FFX118" s="389"/>
      <c r="FFY118" s="390"/>
      <c r="FFZ118" s="391"/>
      <c r="FGA118" s="392"/>
      <c r="FGB118" s="393"/>
      <c r="FGC118" s="394"/>
      <c r="FGD118" s="395"/>
      <c r="FGE118" s="389"/>
      <c r="FGF118" s="390"/>
      <c r="FGG118" s="391"/>
      <c r="FGH118" s="392"/>
      <c r="FGI118" s="393"/>
      <c r="FGJ118" s="394"/>
      <c r="FGK118" s="395"/>
      <c r="FGL118" s="389"/>
      <c r="FGM118" s="390"/>
      <c r="FGN118" s="391"/>
      <c r="FGO118" s="392"/>
      <c r="FGP118" s="393"/>
      <c r="FGQ118" s="394"/>
      <c r="FGR118" s="395"/>
      <c r="FGS118" s="389"/>
      <c r="FGT118" s="390"/>
      <c r="FGU118" s="391"/>
      <c r="FGV118" s="392"/>
      <c r="FGW118" s="393"/>
      <c r="FGX118" s="394"/>
      <c r="FGY118" s="395"/>
      <c r="FGZ118" s="389"/>
      <c r="FHA118" s="390"/>
      <c r="FHB118" s="391"/>
      <c r="FHC118" s="392"/>
      <c r="FHD118" s="393"/>
      <c r="FHE118" s="394"/>
      <c r="FHF118" s="395"/>
      <c r="FHG118" s="389"/>
      <c r="FHH118" s="390"/>
      <c r="FHI118" s="391"/>
      <c r="FHJ118" s="392"/>
      <c r="FHK118" s="393"/>
      <c r="FHL118" s="394"/>
      <c r="FHM118" s="395"/>
      <c r="FHN118" s="389"/>
      <c r="FHO118" s="390"/>
      <c r="FHP118" s="391"/>
      <c r="FHQ118" s="392"/>
      <c r="FHR118" s="393"/>
      <c r="FHS118" s="394"/>
      <c r="FHT118" s="395"/>
      <c r="FHU118" s="389"/>
      <c r="FHV118" s="390"/>
      <c r="FHW118" s="391"/>
      <c r="FHX118" s="392"/>
      <c r="FHY118" s="393"/>
      <c r="FHZ118" s="394"/>
      <c r="FIA118" s="395"/>
      <c r="FIB118" s="389"/>
      <c r="FIC118" s="390"/>
      <c r="FID118" s="391"/>
      <c r="FIE118" s="392"/>
      <c r="FIF118" s="393"/>
      <c r="FIG118" s="394"/>
      <c r="FIH118" s="395"/>
      <c r="FII118" s="389"/>
      <c r="FIJ118" s="390"/>
      <c r="FIK118" s="391"/>
      <c r="FIL118" s="392"/>
      <c r="FIM118" s="393"/>
      <c r="FIN118" s="394"/>
      <c r="FIO118" s="395"/>
      <c r="FIP118" s="389"/>
      <c r="FIQ118" s="390"/>
      <c r="FIR118" s="391"/>
      <c r="FIS118" s="392"/>
      <c r="FIT118" s="393"/>
      <c r="FIU118" s="394"/>
      <c r="FIV118" s="395"/>
      <c r="FIW118" s="389"/>
      <c r="FIX118" s="390"/>
      <c r="FIY118" s="391"/>
      <c r="FIZ118" s="392"/>
      <c r="FJA118" s="393"/>
      <c r="FJB118" s="394"/>
      <c r="FJC118" s="395"/>
      <c r="FJD118" s="389"/>
      <c r="FJE118" s="390"/>
      <c r="FJF118" s="391"/>
      <c r="FJG118" s="392"/>
      <c r="FJH118" s="393"/>
      <c r="FJI118" s="394"/>
      <c r="FJJ118" s="395"/>
      <c r="FJK118" s="389"/>
      <c r="FJL118" s="390"/>
      <c r="FJM118" s="391"/>
      <c r="FJN118" s="392"/>
      <c r="FJO118" s="393"/>
      <c r="FJP118" s="394"/>
      <c r="FJQ118" s="395"/>
      <c r="FJR118" s="389"/>
      <c r="FJS118" s="390"/>
      <c r="FJT118" s="391"/>
      <c r="FJU118" s="392"/>
      <c r="FJV118" s="393"/>
      <c r="FJW118" s="394"/>
      <c r="FJX118" s="395"/>
      <c r="FJY118" s="389"/>
      <c r="FJZ118" s="390"/>
      <c r="FKA118" s="391"/>
      <c r="FKB118" s="392"/>
      <c r="FKC118" s="393"/>
      <c r="FKD118" s="394"/>
      <c r="FKE118" s="395"/>
      <c r="FKF118" s="389"/>
      <c r="FKG118" s="390"/>
      <c r="FKH118" s="391"/>
      <c r="FKI118" s="392"/>
      <c r="FKJ118" s="393"/>
      <c r="FKK118" s="394"/>
      <c r="FKL118" s="395"/>
      <c r="FKM118" s="389"/>
      <c r="FKN118" s="390"/>
      <c r="FKO118" s="391"/>
      <c r="FKP118" s="392"/>
      <c r="FKQ118" s="393"/>
      <c r="FKR118" s="394"/>
      <c r="FKS118" s="395"/>
      <c r="FKT118" s="389"/>
      <c r="FKU118" s="390"/>
      <c r="FKV118" s="391"/>
      <c r="FKW118" s="392"/>
      <c r="FKX118" s="393"/>
      <c r="FKY118" s="394"/>
      <c r="FKZ118" s="395"/>
      <c r="FLA118" s="389"/>
      <c r="FLB118" s="390"/>
      <c r="FLC118" s="391"/>
      <c r="FLD118" s="392"/>
      <c r="FLE118" s="393"/>
      <c r="FLF118" s="394"/>
      <c r="FLG118" s="395"/>
      <c r="FLH118" s="389"/>
      <c r="FLI118" s="390"/>
      <c r="FLJ118" s="391"/>
      <c r="FLK118" s="392"/>
      <c r="FLL118" s="393"/>
      <c r="FLM118" s="394"/>
      <c r="FLN118" s="395"/>
      <c r="FLO118" s="389"/>
      <c r="FLP118" s="390"/>
      <c r="FLQ118" s="391"/>
      <c r="FLR118" s="392"/>
      <c r="FLS118" s="393"/>
      <c r="FLT118" s="394"/>
      <c r="FLU118" s="395"/>
      <c r="FLV118" s="389"/>
      <c r="FLW118" s="390"/>
      <c r="FLX118" s="391"/>
      <c r="FLY118" s="392"/>
      <c r="FLZ118" s="393"/>
      <c r="FMA118" s="394"/>
      <c r="FMB118" s="395"/>
      <c r="FMC118" s="389"/>
      <c r="FMD118" s="390"/>
      <c r="FME118" s="391"/>
      <c r="FMF118" s="392"/>
      <c r="FMG118" s="393"/>
      <c r="FMH118" s="394"/>
      <c r="FMI118" s="395"/>
      <c r="FMJ118" s="389"/>
      <c r="FMK118" s="390"/>
      <c r="FML118" s="391"/>
      <c r="FMM118" s="392"/>
      <c r="FMN118" s="393"/>
      <c r="FMO118" s="394"/>
      <c r="FMP118" s="395"/>
      <c r="FMQ118" s="389"/>
      <c r="FMR118" s="390"/>
      <c r="FMS118" s="391"/>
      <c r="FMT118" s="392"/>
      <c r="FMU118" s="393"/>
      <c r="FMV118" s="394"/>
      <c r="FMW118" s="395"/>
      <c r="FMX118" s="389"/>
      <c r="FMY118" s="390"/>
      <c r="FMZ118" s="391"/>
      <c r="FNA118" s="392"/>
      <c r="FNB118" s="393"/>
      <c r="FNC118" s="394"/>
      <c r="FND118" s="395"/>
      <c r="FNE118" s="389"/>
      <c r="FNF118" s="390"/>
      <c r="FNG118" s="391"/>
      <c r="FNH118" s="392"/>
      <c r="FNI118" s="393"/>
      <c r="FNJ118" s="394"/>
      <c r="FNK118" s="395"/>
      <c r="FNL118" s="389"/>
      <c r="FNM118" s="390"/>
      <c r="FNN118" s="391"/>
      <c r="FNO118" s="392"/>
      <c r="FNP118" s="393"/>
      <c r="FNQ118" s="394"/>
      <c r="FNR118" s="395"/>
      <c r="FNS118" s="389"/>
      <c r="FNT118" s="390"/>
      <c r="FNU118" s="391"/>
      <c r="FNV118" s="392"/>
      <c r="FNW118" s="393"/>
      <c r="FNX118" s="394"/>
      <c r="FNY118" s="395"/>
      <c r="FNZ118" s="389"/>
      <c r="FOA118" s="390"/>
      <c r="FOB118" s="391"/>
      <c r="FOC118" s="392"/>
      <c r="FOD118" s="393"/>
      <c r="FOE118" s="394"/>
      <c r="FOF118" s="395"/>
      <c r="FOG118" s="389"/>
      <c r="FOH118" s="390"/>
      <c r="FOI118" s="391"/>
      <c r="FOJ118" s="392"/>
      <c r="FOK118" s="393"/>
      <c r="FOL118" s="394"/>
      <c r="FOM118" s="395"/>
      <c r="FON118" s="389"/>
      <c r="FOO118" s="390"/>
      <c r="FOP118" s="391"/>
      <c r="FOQ118" s="392"/>
      <c r="FOR118" s="393"/>
      <c r="FOS118" s="394"/>
      <c r="FOT118" s="395"/>
      <c r="FOU118" s="389"/>
      <c r="FOV118" s="390"/>
      <c r="FOW118" s="391"/>
      <c r="FOX118" s="392"/>
      <c r="FOY118" s="393"/>
      <c r="FOZ118" s="394"/>
      <c r="FPA118" s="395"/>
      <c r="FPB118" s="389"/>
      <c r="FPC118" s="390"/>
      <c r="FPD118" s="391"/>
      <c r="FPE118" s="392"/>
      <c r="FPF118" s="393"/>
      <c r="FPG118" s="394"/>
      <c r="FPH118" s="395"/>
      <c r="FPI118" s="389"/>
      <c r="FPJ118" s="390"/>
      <c r="FPK118" s="391"/>
      <c r="FPL118" s="392"/>
      <c r="FPM118" s="393"/>
      <c r="FPN118" s="394"/>
      <c r="FPO118" s="395"/>
      <c r="FPP118" s="389"/>
      <c r="FPQ118" s="390"/>
      <c r="FPR118" s="391"/>
      <c r="FPS118" s="392"/>
      <c r="FPT118" s="393"/>
      <c r="FPU118" s="394"/>
      <c r="FPV118" s="395"/>
      <c r="FPW118" s="389"/>
      <c r="FPX118" s="390"/>
      <c r="FPY118" s="391"/>
      <c r="FPZ118" s="392"/>
      <c r="FQA118" s="393"/>
      <c r="FQB118" s="394"/>
      <c r="FQC118" s="395"/>
      <c r="FQD118" s="389"/>
      <c r="FQE118" s="390"/>
      <c r="FQF118" s="391"/>
      <c r="FQG118" s="392"/>
      <c r="FQH118" s="393"/>
      <c r="FQI118" s="394"/>
      <c r="FQJ118" s="395"/>
      <c r="FQK118" s="389"/>
      <c r="FQL118" s="390"/>
      <c r="FQM118" s="391"/>
      <c r="FQN118" s="392"/>
      <c r="FQO118" s="393"/>
      <c r="FQP118" s="394"/>
      <c r="FQQ118" s="395"/>
      <c r="FQR118" s="389"/>
      <c r="FQS118" s="390"/>
      <c r="FQT118" s="391"/>
      <c r="FQU118" s="392"/>
      <c r="FQV118" s="393"/>
      <c r="FQW118" s="394"/>
      <c r="FQX118" s="395"/>
      <c r="FQY118" s="389"/>
      <c r="FQZ118" s="390"/>
      <c r="FRA118" s="391"/>
      <c r="FRB118" s="392"/>
      <c r="FRC118" s="393"/>
      <c r="FRD118" s="394"/>
      <c r="FRE118" s="395"/>
      <c r="FRF118" s="389"/>
      <c r="FRG118" s="390"/>
      <c r="FRH118" s="391"/>
      <c r="FRI118" s="392"/>
      <c r="FRJ118" s="393"/>
      <c r="FRK118" s="394"/>
      <c r="FRL118" s="395"/>
      <c r="FRM118" s="389"/>
      <c r="FRN118" s="390"/>
      <c r="FRO118" s="391"/>
      <c r="FRP118" s="392"/>
      <c r="FRQ118" s="393"/>
      <c r="FRR118" s="394"/>
      <c r="FRS118" s="395"/>
      <c r="FRT118" s="389"/>
      <c r="FRU118" s="390"/>
      <c r="FRV118" s="391"/>
      <c r="FRW118" s="392"/>
      <c r="FRX118" s="393"/>
      <c r="FRY118" s="394"/>
      <c r="FRZ118" s="395"/>
      <c r="FSA118" s="389"/>
      <c r="FSB118" s="390"/>
      <c r="FSC118" s="391"/>
      <c r="FSD118" s="392"/>
      <c r="FSE118" s="393"/>
      <c r="FSF118" s="394"/>
      <c r="FSG118" s="395"/>
      <c r="FSH118" s="389"/>
      <c r="FSI118" s="390"/>
      <c r="FSJ118" s="391"/>
      <c r="FSK118" s="392"/>
      <c r="FSL118" s="393"/>
      <c r="FSM118" s="394"/>
      <c r="FSN118" s="395"/>
      <c r="FSO118" s="389"/>
      <c r="FSP118" s="390"/>
      <c r="FSQ118" s="391"/>
      <c r="FSR118" s="392"/>
      <c r="FSS118" s="393"/>
      <c r="FST118" s="394"/>
      <c r="FSU118" s="395"/>
      <c r="FSV118" s="389"/>
      <c r="FSW118" s="390"/>
      <c r="FSX118" s="391"/>
      <c r="FSY118" s="392"/>
      <c r="FSZ118" s="393"/>
      <c r="FTA118" s="394"/>
      <c r="FTB118" s="395"/>
      <c r="FTC118" s="389"/>
      <c r="FTD118" s="390"/>
      <c r="FTE118" s="391"/>
      <c r="FTF118" s="392"/>
      <c r="FTG118" s="393"/>
      <c r="FTH118" s="394"/>
      <c r="FTI118" s="395"/>
      <c r="FTJ118" s="389"/>
      <c r="FTK118" s="390"/>
      <c r="FTL118" s="391"/>
      <c r="FTM118" s="392"/>
      <c r="FTN118" s="393"/>
      <c r="FTO118" s="394"/>
      <c r="FTP118" s="395"/>
      <c r="FTQ118" s="389"/>
      <c r="FTR118" s="390"/>
      <c r="FTS118" s="391"/>
      <c r="FTT118" s="392"/>
      <c r="FTU118" s="393"/>
      <c r="FTV118" s="394"/>
      <c r="FTW118" s="395"/>
      <c r="FTX118" s="389"/>
      <c r="FTY118" s="390"/>
      <c r="FTZ118" s="391"/>
      <c r="FUA118" s="392"/>
      <c r="FUB118" s="393"/>
      <c r="FUC118" s="394"/>
      <c r="FUD118" s="395"/>
      <c r="FUE118" s="389"/>
      <c r="FUF118" s="390"/>
      <c r="FUG118" s="391"/>
      <c r="FUH118" s="392"/>
      <c r="FUI118" s="393"/>
      <c r="FUJ118" s="394"/>
      <c r="FUK118" s="395"/>
      <c r="FUL118" s="389"/>
      <c r="FUM118" s="390"/>
      <c r="FUN118" s="391"/>
      <c r="FUO118" s="392"/>
      <c r="FUP118" s="393"/>
      <c r="FUQ118" s="394"/>
      <c r="FUR118" s="395"/>
      <c r="FUS118" s="389"/>
      <c r="FUT118" s="390"/>
      <c r="FUU118" s="391"/>
      <c r="FUV118" s="392"/>
      <c r="FUW118" s="393"/>
      <c r="FUX118" s="394"/>
      <c r="FUY118" s="395"/>
      <c r="FUZ118" s="389"/>
      <c r="FVA118" s="390"/>
      <c r="FVB118" s="391"/>
      <c r="FVC118" s="392"/>
      <c r="FVD118" s="393"/>
      <c r="FVE118" s="394"/>
      <c r="FVF118" s="395"/>
      <c r="FVG118" s="389"/>
      <c r="FVH118" s="390"/>
      <c r="FVI118" s="391"/>
      <c r="FVJ118" s="392"/>
      <c r="FVK118" s="393"/>
      <c r="FVL118" s="394"/>
      <c r="FVM118" s="395"/>
      <c r="FVN118" s="389"/>
      <c r="FVO118" s="390"/>
      <c r="FVP118" s="391"/>
      <c r="FVQ118" s="392"/>
      <c r="FVR118" s="393"/>
      <c r="FVS118" s="394"/>
      <c r="FVT118" s="395"/>
      <c r="FVU118" s="389"/>
      <c r="FVV118" s="390"/>
      <c r="FVW118" s="391"/>
      <c r="FVX118" s="392"/>
      <c r="FVY118" s="393"/>
      <c r="FVZ118" s="394"/>
      <c r="FWA118" s="395"/>
      <c r="FWB118" s="389"/>
      <c r="FWC118" s="390"/>
      <c r="FWD118" s="391"/>
      <c r="FWE118" s="392"/>
      <c r="FWF118" s="393"/>
      <c r="FWG118" s="394"/>
      <c r="FWH118" s="395"/>
      <c r="FWI118" s="389"/>
      <c r="FWJ118" s="390"/>
      <c r="FWK118" s="391"/>
      <c r="FWL118" s="392"/>
      <c r="FWM118" s="393"/>
      <c r="FWN118" s="394"/>
      <c r="FWO118" s="395"/>
      <c r="FWP118" s="389"/>
      <c r="FWQ118" s="390"/>
      <c r="FWR118" s="391"/>
      <c r="FWS118" s="392"/>
      <c r="FWT118" s="393"/>
      <c r="FWU118" s="394"/>
      <c r="FWV118" s="395"/>
      <c r="FWW118" s="389"/>
      <c r="FWX118" s="390"/>
      <c r="FWY118" s="391"/>
      <c r="FWZ118" s="392"/>
      <c r="FXA118" s="393"/>
      <c r="FXB118" s="394"/>
      <c r="FXC118" s="395"/>
      <c r="FXD118" s="389"/>
      <c r="FXE118" s="390"/>
      <c r="FXF118" s="391"/>
      <c r="FXG118" s="392"/>
      <c r="FXH118" s="393"/>
      <c r="FXI118" s="394"/>
      <c r="FXJ118" s="395"/>
      <c r="FXK118" s="389"/>
      <c r="FXL118" s="390"/>
      <c r="FXM118" s="391"/>
      <c r="FXN118" s="392"/>
      <c r="FXO118" s="393"/>
      <c r="FXP118" s="394"/>
      <c r="FXQ118" s="395"/>
      <c r="FXR118" s="389"/>
      <c r="FXS118" s="390"/>
      <c r="FXT118" s="391"/>
      <c r="FXU118" s="392"/>
      <c r="FXV118" s="393"/>
      <c r="FXW118" s="394"/>
      <c r="FXX118" s="395"/>
      <c r="FXY118" s="389"/>
      <c r="FXZ118" s="390"/>
      <c r="FYA118" s="391"/>
      <c r="FYB118" s="392"/>
      <c r="FYC118" s="393"/>
      <c r="FYD118" s="394"/>
      <c r="FYE118" s="395"/>
      <c r="FYF118" s="389"/>
      <c r="FYG118" s="390"/>
      <c r="FYH118" s="391"/>
      <c r="FYI118" s="392"/>
      <c r="FYJ118" s="393"/>
      <c r="FYK118" s="394"/>
      <c r="FYL118" s="395"/>
      <c r="FYM118" s="389"/>
      <c r="FYN118" s="390"/>
      <c r="FYO118" s="391"/>
      <c r="FYP118" s="392"/>
      <c r="FYQ118" s="393"/>
      <c r="FYR118" s="394"/>
      <c r="FYS118" s="395"/>
      <c r="FYT118" s="389"/>
      <c r="FYU118" s="390"/>
      <c r="FYV118" s="391"/>
      <c r="FYW118" s="392"/>
      <c r="FYX118" s="393"/>
      <c r="FYY118" s="394"/>
      <c r="FYZ118" s="395"/>
      <c r="FZA118" s="389"/>
      <c r="FZB118" s="390"/>
      <c r="FZC118" s="391"/>
      <c r="FZD118" s="392"/>
      <c r="FZE118" s="393"/>
      <c r="FZF118" s="394"/>
      <c r="FZG118" s="395"/>
      <c r="FZH118" s="389"/>
      <c r="FZI118" s="390"/>
      <c r="FZJ118" s="391"/>
      <c r="FZK118" s="392"/>
      <c r="FZL118" s="393"/>
      <c r="FZM118" s="394"/>
      <c r="FZN118" s="395"/>
      <c r="FZO118" s="389"/>
      <c r="FZP118" s="390"/>
      <c r="FZQ118" s="391"/>
      <c r="FZR118" s="392"/>
      <c r="FZS118" s="393"/>
      <c r="FZT118" s="394"/>
      <c r="FZU118" s="395"/>
      <c r="FZV118" s="389"/>
      <c r="FZW118" s="390"/>
      <c r="FZX118" s="391"/>
      <c r="FZY118" s="392"/>
      <c r="FZZ118" s="393"/>
      <c r="GAA118" s="394"/>
      <c r="GAB118" s="395"/>
      <c r="GAC118" s="389"/>
      <c r="GAD118" s="390"/>
      <c r="GAE118" s="391"/>
      <c r="GAF118" s="392"/>
      <c r="GAG118" s="393"/>
      <c r="GAH118" s="394"/>
      <c r="GAI118" s="395"/>
      <c r="GAJ118" s="389"/>
      <c r="GAK118" s="390"/>
      <c r="GAL118" s="391"/>
      <c r="GAM118" s="392"/>
      <c r="GAN118" s="393"/>
      <c r="GAO118" s="394"/>
      <c r="GAP118" s="395"/>
      <c r="GAQ118" s="389"/>
      <c r="GAR118" s="390"/>
      <c r="GAS118" s="391"/>
      <c r="GAT118" s="392"/>
      <c r="GAU118" s="393"/>
      <c r="GAV118" s="394"/>
      <c r="GAW118" s="395"/>
      <c r="GAX118" s="389"/>
      <c r="GAY118" s="390"/>
      <c r="GAZ118" s="391"/>
      <c r="GBA118" s="392"/>
      <c r="GBB118" s="393"/>
      <c r="GBC118" s="394"/>
      <c r="GBD118" s="395"/>
      <c r="GBE118" s="389"/>
      <c r="GBF118" s="390"/>
      <c r="GBG118" s="391"/>
      <c r="GBH118" s="392"/>
      <c r="GBI118" s="393"/>
      <c r="GBJ118" s="394"/>
      <c r="GBK118" s="395"/>
      <c r="GBL118" s="389"/>
      <c r="GBM118" s="390"/>
      <c r="GBN118" s="391"/>
      <c r="GBO118" s="392"/>
      <c r="GBP118" s="393"/>
      <c r="GBQ118" s="394"/>
      <c r="GBR118" s="395"/>
      <c r="GBS118" s="389"/>
      <c r="GBT118" s="390"/>
      <c r="GBU118" s="391"/>
      <c r="GBV118" s="392"/>
      <c r="GBW118" s="393"/>
      <c r="GBX118" s="394"/>
      <c r="GBY118" s="395"/>
      <c r="GBZ118" s="389"/>
      <c r="GCA118" s="390"/>
      <c r="GCB118" s="391"/>
      <c r="GCC118" s="392"/>
      <c r="GCD118" s="393"/>
      <c r="GCE118" s="394"/>
      <c r="GCF118" s="395"/>
      <c r="GCG118" s="389"/>
      <c r="GCH118" s="390"/>
      <c r="GCI118" s="391"/>
      <c r="GCJ118" s="392"/>
      <c r="GCK118" s="393"/>
      <c r="GCL118" s="394"/>
      <c r="GCM118" s="395"/>
      <c r="GCN118" s="389"/>
      <c r="GCO118" s="390"/>
      <c r="GCP118" s="391"/>
      <c r="GCQ118" s="392"/>
      <c r="GCR118" s="393"/>
      <c r="GCS118" s="394"/>
      <c r="GCT118" s="395"/>
      <c r="GCU118" s="389"/>
      <c r="GCV118" s="390"/>
      <c r="GCW118" s="391"/>
      <c r="GCX118" s="392"/>
      <c r="GCY118" s="393"/>
      <c r="GCZ118" s="394"/>
      <c r="GDA118" s="395"/>
      <c r="GDB118" s="389"/>
      <c r="GDC118" s="390"/>
      <c r="GDD118" s="391"/>
      <c r="GDE118" s="392"/>
      <c r="GDF118" s="393"/>
      <c r="GDG118" s="394"/>
      <c r="GDH118" s="395"/>
      <c r="GDI118" s="389"/>
      <c r="GDJ118" s="390"/>
      <c r="GDK118" s="391"/>
      <c r="GDL118" s="392"/>
      <c r="GDM118" s="393"/>
      <c r="GDN118" s="394"/>
      <c r="GDO118" s="395"/>
      <c r="GDP118" s="389"/>
      <c r="GDQ118" s="390"/>
      <c r="GDR118" s="391"/>
      <c r="GDS118" s="392"/>
      <c r="GDT118" s="393"/>
      <c r="GDU118" s="394"/>
      <c r="GDV118" s="395"/>
      <c r="GDW118" s="389"/>
      <c r="GDX118" s="390"/>
      <c r="GDY118" s="391"/>
      <c r="GDZ118" s="392"/>
      <c r="GEA118" s="393"/>
      <c r="GEB118" s="394"/>
      <c r="GEC118" s="395"/>
      <c r="GED118" s="389"/>
      <c r="GEE118" s="390"/>
      <c r="GEF118" s="391"/>
      <c r="GEG118" s="392"/>
      <c r="GEH118" s="393"/>
      <c r="GEI118" s="394"/>
      <c r="GEJ118" s="395"/>
      <c r="GEK118" s="389"/>
      <c r="GEL118" s="390"/>
      <c r="GEM118" s="391"/>
      <c r="GEN118" s="392"/>
      <c r="GEO118" s="393"/>
      <c r="GEP118" s="394"/>
      <c r="GEQ118" s="395"/>
      <c r="GER118" s="389"/>
      <c r="GES118" s="390"/>
      <c r="GET118" s="391"/>
      <c r="GEU118" s="392"/>
      <c r="GEV118" s="393"/>
      <c r="GEW118" s="394"/>
      <c r="GEX118" s="395"/>
      <c r="GEY118" s="389"/>
      <c r="GEZ118" s="390"/>
      <c r="GFA118" s="391"/>
      <c r="GFB118" s="392"/>
      <c r="GFC118" s="393"/>
      <c r="GFD118" s="394"/>
      <c r="GFE118" s="395"/>
      <c r="GFF118" s="389"/>
      <c r="GFG118" s="390"/>
      <c r="GFH118" s="391"/>
      <c r="GFI118" s="392"/>
      <c r="GFJ118" s="393"/>
      <c r="GFK118" s="394"/>
      <c r="GFL118" s="395"/>
      <c r="GFM118" s="389"/>
      <c r="GFN118" s="390"/>
      <c r="GFO118" s="391"/>
      <c r="GFP118" s="392"/>
      <c r="GFQ118" s="393"/>
      <c r="GFR118" s="394"/>
      <c r="GFS118" s="395"/>
      <c r="GFT118" s="389"/>
      <c r="GFU118" s="390"/>
      <c r="GFV118" s="391"/>
      <c r="GFW118" s="392"/>
      <c r="GFX118" s="393"/>
      <c r="GFY118" s="394"/>
      <c r="GFZ118" s="395"/>
      <c r="GGA118" s="389"/>
      <c r="GGB118" s="390"/>
      <c r="GGC118" s="391"/>
      <c r="GGD118" s="392"/>
      <c r="GGE118" s="393"/>
      <c r="GGF118" s="394"/>
      <c r="GGG118" s="395"/>
      <c r="GGH118" s="389"/>
      <c r="GGI118" s="390"/>
      <c r="GGJ118" s="391"/>
      <c r="GGK118" s="392"/>
      <c r="GGL118" s="393"/>
      <c r="GGM118" s="394"/>
      <c r="GGN118" s="395"/>
      <c r="GGO118" s="389"/>
      <c r="GGP118" s="390"/>
      <c r="GGQ118" s="391"/>
      <c r="GGR118" s="392"/>
      <c r="GGS118" s="393"/>
      <c r="GGT118" s="394"/>
      <c r="GGU118" s="395"/>
      <c r="GGV118" s="389"/>
      <c r="GGW118" s="390"/>
      <c r="GGX118" s="391"/>
      <c r="GGY118" s="392"/>
      <c r="GGZ118" s="393"/>
      <c r="GHA118" s="394"/>
      <c r="GHB118" s="395"/>
      <c r="GHC118" s="389"/>
      <c r="GHD118" s="390"/>
      <c r="GHE118" s="391"/>
      <c r="GHF118" s="392"/>
      <c r="GHG118" s="393"/>
      <c r="GHH118" s="394"/>
      <c r="GHI118" s="395"/>
      <c r="GHJ118" s="389"/>
      <c r="GHK118" s="390"/>
      <c r="GHL118" s="391"/>
      <c r="GHM118" s="392"/>
      <c r="GHN118" s="393"/>
      <c r="GHO118" s="394"/>
      <c r="GHP118" s="395"/>
      <c r="GHQ118" s="389"/>
      <c r="GHR118" s="390"/>
      <c r="GHS118" s="391"/>
      <c r="GHT118" s="392"/>
      <c r="GHU118" s="393"/>
      <c r="GHV118" s="394"/>
      <c r="GHW118" s="395"/>
      <c r="GHX118" s="389"/>
      <c r="GHY118" s="390"/>
      <c r="GHZ118" s="391"/>
      <c r="GIA118" s="392"/>
      <c r="GIB118" s="393"/>
      <c r="GIC118" s="394"/>
      <c r="GID118" s="395"/>
      <c r="GIE118" s="389"/>
      <c r="GIF118" s="390"/>
      <c r="GIG118" s="391"/>
      <c r="GIH118" s="392"/>
      <c r="GII118" s="393"/>
      <c r="GIJ118" s="394"/>
      <c r="GIK118" s="395"/>
      <c r="GIL118" s="389"/>
      <c r="GIM118" s="390"/>
      <c r="GIN118" s="391"/>
      <c r="GIO118" s="392"/>
      <c r="GIP118" s="393"/>
      <c r="GIQ118" s="394"/>
      <c r="GIR118" s="395"/>
      <c r="GIS118" s="389"/>
      <c r="GIT118" s="390"/>
      <c r="GIU118" s="391"/>
      <c r="GIV118" s="392"/>
      <c r="GIW118" s="393"/>
      <c r="GIX118" s="394"/>
      <c r="GIY118" s="395"/>
      <c r="GIZ118" s="389"/>
      <c r="GJA118" s="390"/>
      <c r="GJB118" s="391"/>
      <c r="GJC118" s="392"/>
      <c r="GJD118" s="393"/>
      <c r="GJE118" s="394"/>
      <c r="GJF118" s="395"/>
      <c r="GJG118" s="389"/>
      <c r="GJH118" s="390"/>
      <c r="GJI118" s="391"/>
      <c r="GJJ118" s="392"/>
      <c r="GJK118" s="393"/>
      <c r="GJL118" s="394"/>
      <c r="GJM118" s="395"/>
      <c r="GJN118" s="389"/>
      <c r="GJO118" s="390"/>
      <c r="GJP118" s="391"/>
      <c r="GJQ118" s="392"/>
      <c r="GJR118" s="393"/>
      <c r="GJS118" s="394"/>
      <c r="GJT118" s="395"/>
      <c r="GJU118" s="389"/>
      <c r="GJV118" s="390"/>
      <c r="GJW118" s="391"/>
      <c r="GJX118" s="392"/>
      <c r="GJY118" s="393"/>
      <c r="GJZ118" s="394"/>
      <c r="GKA118" s="395"/>
      <c r="GKB118" s="389"/>
      <c r="GKC118" s="390"/>
      <c r="GKD118" s="391"/>
      <c r="GKE118" s="392"/>
      <c r="GKF118" s="393"/>
      <c r="GKG118" s="394"/>
      <c r="GKH118" s="395"/>
      <c r="GKI118" s="389"/>
      <c r="GKJ118" s="390"/>
      <c r="GKK118" s="391"/>
      <c r="GKL118" s="392"/>
      <c r="GKM118" s="393"/>
      <c r="GKN118" s="394"/>
      <c r="GKO118" s="395"/>
      <c r="GKP118" s="389"/>
      <c r="GKQ118" s="390"/>
      <c r="GKR118" s="391"/>
      <c r="GKS118" s="392"/>
      <c r="GKT118" s="393"/>
      <c r="GKU118" s="394"/>
      <c r="GKV118" s="395"/>
      <c r="GKW118" s="389"/>
      <c r="GKX118" s="390"/>
      <c r="GKY118" s="391"/>
      <c r="GKZ118" s="392"/>
      <c r="GLA118" s="393"/>
      <c r="GLB118" s="394"/>
      <c r="GLC118" s="395"/>
      <c r="GLD118" s="389"/>
      <c r="GLE118" s="390"/>
      <c r="GLF118" s="391"/>
      <c r="GLG118" s="392"/>
      <c r="GLH118" s="393"/>
      <c r="GLI118" s="394"/>
      <c r="GLJ118" s="395"/>
      <c r="GLK118" s="389"/>
      <c r="GLL118" s="390"/>
      <c r="GLM118" s="391"/>
      <c r="GLN118" s="392"/>
      <c r="GLO118" s="393"/>
      <c r="GLP118" s="394"/>
      <c r="GLQ118" s="395"/>
      <c r="GLR118" s="389"/>
      <c r="GLS118" s="390"/>
      <c r="GLT118" s="391"/>
      <c r="GLU118" s="392"/>
      <c r="GLV118" s="393"/>
      <c r="GLW118" s="394"/>
      <c r="GLX118" s="395"/>
      <c r="GLY118" s="389"/>
      <c r="GLZ118" s="390"/>
      <c r="GMA118" s="391"/>
      <c r="GMB118" s="392"/>
      <c r="GMC118" s="393"/>
      <c r="GMD118" s="394"/>
      <c r="GME118" s="395"/>
      <c r="GMF118" s="389"/>
      <c r="GMG118" s="390"/>
      <c r="GMH118" s="391"/>
      <c r="GMI118" s="392"/>
      <c r="GMJ118" s="393"/>
      <c r="GMK118" s="394"/>
      <c r="GML118" s="395"/>
      <c r="GMM118" s="389"/>
      <c r="GMN118" s="390"/>
      <c r="GMO118" s="391"/>
      <c r="GMP118" s="392"/>
      <c r="GMQ118" s="393"/>
      <c r="GMR118" s="394"/>
      <c r="GMS118" s="395"/>
      <c r="GMT118" s="389"/>
      <c r="GMU118" s="390"/>
      <c r="GMV118" s="391"/>
      <c r="GMW118" s="392"/>
      <c r="GMX118" s="393"/>
      <c r="GMY118" s="394"/>
      <c r="GMZ118" s="395"/>
      <c r="GNA118" s="389"/>
      <c r="GNB118" s="390"/>
      <c r="GNC118" s="391"/>
      <c r="GND118" s="392"/>
      <c r="GNE118" s="393"/>
      <c r="GNF118" s="394"/>
      <c r="GNG118" s="395"/>
      <c r="GNH118" s="389"/>
      <c r="GNI118" s="390"/>
      <c r="GNJ118" s="391"/>
      <c r="GNK118" s="392"/>
      <c r="GNL118" s="393"/>
      <c r="GNM118" s="394"/>
      <c r="GNN118" s="395"/>
      <c r="GNO118" s="389"/>
      <c r="GNP118" s="390"/>
      <c r="GNQ118" s="391"/>
      <c r="GNR118" s="392"/>
      <c r="GNS118" s="393"/>
      <c r="GNT118" s="394"/>
      <c r="GNU118" s="395"/>
      <c r="GNV118" s="389"/>
      <c r="GNW118" s="390"/>
      <c r="GNX118" s="391"/>
      <c r="GNY118" s="392"/>
      <c r="GNZ118" s="393"/>
      <c r="GOA118" s="394"/>
      <c r="GOB118" s="395"/>
      <c r="GOC118" s="389"/>
      <c r="GOD118" s="390"/>
      <c r="GOE118" s="391"/>
      <c r="GOF118" s="392"/>
      <c r="GOG118" s="393"/>
      <c r="GOH118" s="394"/>
      <c r="GOI118" s="395"/>
      <c r="GOJ118" s="389"/>
      <c r="GOK118" s="390"/>
      <c r="GOL118" s="391"/>
      <c r="GOM118" s="392"/>
      <c r="GON118" s="393"/>
      <c r="GOO118" s="394"/>
      <c r="GOP118" s="395"/>
      <c r="GOQ118" s="389"/>
      <c r="GOR118" s="390"/>
      <c r="GOS118" s="391"/>
      <c r="GOT118" s="392"/>
      <c r="GOU118" s="393"/>
      <c r="GOV118" s="394"/>
      <c r="GOW118" s="395"/>
      <c r="GOX118" s="389"/>
      <c r="GOY118" s="390"/>
      <c r="GOZ118" s="391"/>
      <c r="GPA118" s="392"/>
      <c r="GPB118" s="393"/>
      <c r="GPC118" s="394"/>
      <c r="GPD118" s="395"/>
      <c r="GPE118" s="389"/>
      <c r="GPF118" s="390"/>
      <c r="GPG118" s="391"/>
      <c r="GPH118" s="392"/>
      <c r="GPI118" s="393"/>
      <c r="GPJ118" s="394"/>
      <c r="GPK118" s="395"/>
      <c r="GPL118" s="389"/>
      <c r="GPM118" s="390"/>
      <c r="GPN118" s="391"/>
      <c r="GPO118" s="392"/>
      <c r="GPP118" s="393"/>
      <c r="GPQ118" s="394"/>
      <c r="GPR118" s="395"/>
      <c r="GPS118" s="389"/>
      <c r="GPT118" s="390"/>
      <c r="GPU118" s="391"/>
      <c r="GPV118" s="392"/>
      <c r="GPW118" s="393"/>
      <c r="GPX118" s="394"/>
      <c r="GPY118" s="395"/>
      <c r="GPZ118" s="389"/>
      <c r="GQA118" s="390"/>
      <c r="GQB118" s="391"/>
      <c r="GQC118" s="392"/>
      <c r="GQD118" s="393"/>
      <c r="GQE118" s="394"/>
      <c r="GQF118" s="395"/>
      <c r="GQG118" s="389"/>
      <c r="GQH118" s="390"/>
      <c r="GQI118" s="391"/>
      <c r="GQJ118" s="392"/>
      <c r="GQK118" s="393"/>
      <c r="GQL118" s="394"/>
      <c r="GQM118" s="395"/>
      <c r="GQN118" s="389"/>
      <c r="GQO118" s="390"/>
      <c r="GQP118" s="391"/>
      <c r="GQQ118" s="392"/>
      <c r="GQR118" s="393"/>
      <c r="GQS118" s="394"/>
      <c r="GQT118" s="395"/>
      <c r="GQU118" s="389"/>
      <c r="GQV118" s="390"/>
      <c r="GQW118" s="391"/>
      <c r="GQX118" s="392"/>
      <c r="GQY118" s="393"/>
      <c r="GQZ118" s="394"/>
      <c r="GRA118" s="395"/>
      <c r="GRB118" s="389"/>
      <c r="GRC118" s="390"/>
      <c r="GRD118" s="391"/>
      <c r="GRE118" s="392"/>
      <c r="GRF118" s="393"/>
      <c r="GRG118" s="394"/>
      <c r="GRH118" s="395"/>
      <c r="GRI118" s="389"/>
      <c r="GRJ118" s="390"/>
      <c r="GRK118" s="391"/>
      <c r="GRL118" s="392"/>
      <c r="GRM118" s="393"/>
      <c r="GRN118" s="394"/>
      <c r="GRO118" s="395"/>
      <c r="GRP118" s="389"/>
      <c r="GRQ118" s="390"/>
      <c r="GRR118" s="391"/>
      <c r="GRS118" s="392"/>
      <c r="GRT118" s="393"/>
      <c r="GRU118" s="394"/>
      <c r="GRV118" s="395"/>
      <c r="GRW118" s="389"/>
      <c r="GRX118" s="390"/>
      <c r="GRY118" s="391"/>
      <c r="GRZ118" s="392"/>
      <c r="GSA118" s="393"/>
      <c r="GSB118" s="394"/>
      <c r="GSC118" s="395"/>
      <c r="GSD118" s="389"/>
      <c r="GSE118" s="390"/>
      <c r="GSF118" s="391"/>
      <c r="GSG118" s="392"/>
      <c r="GSH118" s="393"/>
      <c r="GSI118" s="394"/>
      <c r="GSJ118" s="395"/>
      <c r="GSK118" s="389"/>
      <c r="GSL118" s="390"/>
      <c r="GSM118" s="391"/>
      <c r="GSN118" s="392"/>
      <c r="GSO118" s="393"/>
      <c r="GSP118" s="394"/>
      <c r="GSQ118" s="395"/>
      <c r="GSR118" s="389"/>
      <c r="GSS118" s="390"/>
      <c r="GST118" s="391"/>
      <c r="GSU118" s="392"/>
      <c r="GSV118" s="393"/>
      <c r="GSW118" s="394"/>
      <c r="GSX118" s="395"/>
      <c r="GSY118" s="389"/>
      <c r="GSZ118" s="390"/>
      <c r="GTA118" s="391"/>
      <c r="GTB118" s="392"/>
      <c r="GTC118" s="393"/>
      <c r="GTD118" s="394"/>
      <c r="GTE118" s="395"/>
      <c r="GTF118" s="389"/>
      <c r="GTG118" s="390"/>
      <c r="GTH118" s="391"/>
      <c r="GTI118" s="392"/>
      <c r="GTJ118" s="393"/>
      <c r="GTK118" s="394"/>
      <c r="GTL118" s="395"/>
      <c r="GTM118" s="389"/>
      <c r="GTN118" s="390"/>
      <c r="GTO118" s="391"/>
      <c r="GTP118" s="392"/>
      <c r="GTQ118" s="393"/>
      <c r="GTR118" s="394"/>
      <c r="GTS118" s="395"/>
      <c r="GTT118" s="389"/>
      <c r="GTU118" s="390"/>
      <c r="GTV118" s="391"/>
      <c r="GTW118" s="392"/>
      <c r="GTX118" s="393"/>
      <c r="GTY118" s="394"/>
      <c r="GTZ118" s="395"/>
      <c r="GUA118" s="389"/>
      <c r="GUB118" s="390"/>
      <c r="GUC118" s="391"/>
      <c r="GUD118" s="392"/>
      <c r="GUE118" s="393"/>
      <c r="GUF118" s="394"/>
      <c r="GUG118" s="395"/>
      <c r="GUH118" s="389"/>
      <c r="GUI118" s="390"/>
      <c r="GUJ118" s="391"/>
      <c r="GUK118" s="392"/>
      <c r="GUL118" s="393"/>
      <c r="GUM118" s="394"/>
      <c r="GUN118" s="395"/>
      <c r="GUO118" s="389"/>
      <c r="GUP118" s="390"/>
      <c r="GUQ118" s="391"/>
      <c r="GUR118" s="392"/>
      <c r="GUS118" s="393"/>
      <c r="GUT118" s="394"/>
      <c r="GUU118" s="395"/>
      <c r="GUV118" s="389"/>
      <c r="GUW118" s="390"/>
      <c r="GUX118" s="391"/>
      <c r="GUY118" s="392"/>
      <c r="GUZ118" s="393"/>
      <c r="GVA118" s="394"/>
      <c r="GVB118" s="395"/>
      <c r="GVC118" s="389"/>
      <c r="GVD118" s="390"/>
      <c r="GVE118" s="391"/>
      <c r="GVF118" s="392"/>
      <c r="GVG118" s="393"/>
      <c r="GVH118" s="394"/>
      <c r="GVI118" s="395"/>
      <c r="GVJ118" s="389"/>
      <c r="GVK118" s="390"/>
      <c r="GVL118" s="391"/>
      <c r="GVM118" s="392"/>
      <c r="GVN118" s="393"/>
      <c r="GVO118" s="394"/>
      <c r="GVP118" s="395"/>
      <c r="GVQ118" s="389"/>
      <c r="GVR118" s="390"/>
      <c r="GVS118" s="391"/>
      <c r="GVT118" s="392"/>
      <c r="GVU118" s="393"/>
      <c r="GVV118" s="394"/>
      <c r="GVW118" s="395"/>
      <c r="GVX118" s="389"/>
      <c r="GVY118" s="390"/>
      <c r="GVZ118" s="391"/>
      <c r="GWA118" s="392"/>
      <c r="GWB118" s="393"/>
      <c r="GWC118" s="394"/>
      <c r="GWD118" s="395"/>
      <c r="GWE118" s="389"/>
      <c r="GWF118" s="390"/>
      <c r="GWG118" s="391"/>
      <c r="GWH118" s="392"/>
      <c r="GWI118" s="393"/>
      <c r="GWJ118" s="394"/>
      <c r="GWK118" s="395"/>
      <c r="GWL118" s="389"/>
      <c r="GWM118" s="390"/>
      <c r="GWN118" s="391"/>
      <c r="GWO118" s="392"/>
      <c r="GWP118" s="393"/>
      <c r="GWQ118" s="394"/>
      <c r="GWR118" s="395"/>
      <c r="GWS118" s="389"/>
      <c r="GWT118" s="390"/>
      <c r="GWU118" s="391"/>
      <c r="GWV118" s="392"/>
      <c r="GWW118" s="393"/>
      <c r="GWX118" s="394"/>
      <c r="GWY118" s="395"/>
      <c r="GWZ118" s="389"/>
      <c r="GXA118" s="390"/>
      <c r="GXB118" s="391"/>
      <c r="GXC118" s="392"/>
      <c r="GXD118" s="393"/>
      <c r="GXE118" s="394"/>
      <c r="GXF118" s="395"/>
      <c r="GXG118" s="389"/>
      <c r="GXH118" s="390"/>
      <c r="GXI118" s="391"/>
      <c r="GXJ118" s="392"/>
      <c r="GXK118" s="393"/>
      <c r="GXL118" s="394"/>
      <c r="GXM118" s="395"/>
      <c r="GXN118" s="389"/>
      <c r="GXO118" s="390"/>
      <c r="GXP118" s="391"/>
      <c r="GXQ118" s="392"/>
      <c r="GXR118" s="393"/>
      <c r="GXS118" s="394"/>
      <c r="GXT118" s="395"/>
      <c r="GXU118" s="389"/>
      <c r="GXV118" s="390"/>
      <c r="GXW118" s="391"/>
      <c r="GXX118" s="392"/>
      <c r="GXY118" s="393"/>
      <c r="GXZ118" s="394"/>
      <c r="GYA118" s="395"/>
      <c r="GYB118" s="389"/>
      <c r="GYC118" s="390"/>
      <c r="GYD118" s="391"/>
      <c r="GYE118" s="392"/>
      <c r="GYF118" s="393"/>
      <c r="GYG118" s="394"/>
      <c r="GYH118" s="395"/>
      <c r="GYI118" s="389"/>
      <c r="GYJ118" s="390"/>
      <c r="GYK118" s="391"/>
      <c r="GYL118" s="392"/>
      <c r="GYM118" s="393"/>
      <c r="GYN118" s="394"/>
      <c r="GYO118" s="395"/>
      <c r="GYP118" s="389"/>
      <c r="GYQ118" s="390"/>
      <c r="GYR118" s="391"/>
      <c r="GYS118" s="392"/>
      <c r="GYT118" s="393"/>
      <c r="GYU118" s="394"/>
      <c r="GYV118" s="395"/>
      <c r="GYW118" s="389"/>
      <c r="GYX118" s="390"/>
      <c r="GYY118" s="391"/>
      <c r="GYZ118" s="392"/>
      <c r="GZA118" s="393"/>
      <c r="GZB118" s="394"/>
      <c r="GZC118" s="395"/>
      <c r="GZD118" s="389"/>
      <c r="GZE118" s="390"/>
      <c r="GZF118" s="391"/>
      <c r="GZG118" s="392"/>
      <c r="GZH118" s="393"/>
      <c r="GZI118" s="394"/>
      <c r="GZJ118" s="395"/>
      <c r="GZK118" s="389"/>
      <c r="GZL118" s="390"/>
      <c r="GZM118" s="391"/>
      <c r="GZN118" s="392"/>
      <c r="GZO118" s="393"/>
      <c r="GZP118" s="394"/>
      <c r="GZQ118" s="395"/>
      <c r="GZR118" s="389"/>
      <c r="GZS118" s="390"/>
      <c r="GZT118" s="391"/>
      <c r="GZU118" s="392"/>
      <c r="GZV118" s="393"/>
      <c r="GZW118" s="394"/>
      <c r="GZX118" s="395"/>
      <c r="GZY118" s="389"/>
      <c r="GZZ118" s="390"/>
      <c r="HAA118" s="391"/>
      <c r="HAB118" s="392"/>
      <c r="HAC118" s="393"/>
      <c r="HAD118" s="394"/>
      <c r="HAE118" s="395"/>
      <c r="HAF118" s="389"/>
      <c r="HAG118" s="390"/>
      <c r="HAH118" s="391"/>
      <c r="HAI118" s="392"/>
      <c r="HAJ118" s="393"/>
      <c r="HAK118" s="394"/>
      <c r="HAL118" s="395"/>
      <c r="HAM118" s="389"/>
      <c r="HAN118" s="390"/>
      <c r="HAO118" s="391"/>
      <c r="HAP118" s="392"/>
      <c r="HAQ118" s="393"/>
      <c r="HAR118" s="394"/>
      <c r="HAS118" s="395"/>
      <c r="HAT118" s="389"/>
      <c r="HAU118" s="390"/>
      <c r="HAV118" s="391"/>
      <c r="HAW118" s="392"/>
      <c r="HAX118" s="393"/>
      <c r="HAY118" s="394"/>
      <c r="HAZ118" s="395"/>
      <c r="HBA118" s="389"/>
      <c r="HBB118" s="390"/>
      <c r="HBC118" s="391"/>
      <c r="HBD118" s="392"/>
      <c r="HBE118" s="393"/>
      <c r="HBF118" s="394"/>
      <c r="HBG118" s="395"/>
      <c r="HBH118" s="389"/>
      <c r="HBI118" s="390"/>
      <c r="HBJ118" s="391"/>
      <c r="HBK118" s="392"/>
      <c r="HBL118" s="393"/>
      <c r="HBM118" s="394"/>
      <c r="HBN118" s="395"/>
      <c r="HBO118" s="389"/>
      <c r="HBP118" s="390"/>
      <c r="HBQ118" s="391"/>
      <c r="HBR118" s="392"/>
      <c r="HBS118" s="393"/>
      <c r="HBT118" s="394"/>
      <c r="HBU118" s="395"/>
      <c r="HBV118" s="389"/>
      <c r="HBW118" s="390"/>
      <c r="HBX118" s="391"/>
      <c r="HBY118" s="392"/>
      <c r="HBZ118" s="393"/>
      <c r="HCA118" s="394"/>
      <c r="HCB118" s="395"/>
      <c r="HCC118" s="389"/>
      <c r="HCD118" s="390"/>
      <c r="HCE118" s="391"/>
      <c r="HCF118" s="392"/>
      <c r="HCG118" s="393"/>
      <c r="HCH118" s="394"/>
      <c r="HCI118" s="395"/>
      <c r="HCJ118" s="389"/>
      <c r="HCK118" s="390"/>
      <c r="HCL118" s="391"/>
      <c r="HCM118" s="392"/>
      <c r="HCN118" s="393"/>
      <c r="HCO118" s="394"/>
      <c r="HCP118" s="395"/>
      <c r="HCQ118" s="389"/>
      <c r="HCR118" s="390"/>
      <c r="HCS118" s="391"/>
      <c r="HCT118" s="392"/>
      <c r="HCU118" s="393"/>
      <c r="HCV118" s="394"/>
      <c r="HCW118" s="395"/>
      <c r="HCX118" s="389"/>
      <c r="HCY118" s="390"/>
      <c r="HCZ118" s="391"/>
      <c r="HDA118" s="392"/>
      <c r="HDB118" s="393"/>
      <c r="HDC118" s="394"/>
      <c r="HDD118" s="395"/>
      <c r="HDE118" s="389"/>
      <c r="HDF118" s="390"/>
      <c r="HDG118" s="391"/>
      <c r="HDH118" s="392"/>
      <c r="HDI118" s="393"/>
      <c r="HDJ118" s="394"/>
      <c r="HDK118" s="395"/>
      <c r="HDL118" s="389"/>
      <c r="HDM118" s="390"/>
      <c r="HDN118" s="391"/>
      <c r="HDO118" s="392"/>
      <c r="HDP118" s="393"/>
      <c r="HDQ118" s="394"/>
      <c r="HDR118" s="395"/>
      <c r="HDS118" s="389"/>
      <c r="HDT118" s="390"/>
      <c r="HDU118" s="391"/>
      <c r="HDV118" s="392"/>
      <c r="HDW118" s="393"/>
      <c r="HDX118" s="394"/>
      <c r="HDY118" s="395"/>
      <c r="HDZ118" s="389"/>
      <c r="HEA118" s="390"/>
      <c r="HEB118" s="391"/>
      <c r="HEC118" s="392"/>
      <c r="HED118" s="393"/>
      <c r="HEE118" s="394"/>
      <c r="HEF118" s="395"/>
      <c r="HEG118" s="389"/>
      <c r="HEH118" s="390"/>
      <c r="HEI118" s="391"/>
      <c r="HEJ118" s="392"/>
      <c r="HEK118" s="393"/>
      <c r="HEL118" s="394"/>
      <c r="HEM118" s="395"/>
      <c r="HEN118" s="389"/>
      <c r="HEO118" s="390"/>
      <c r="HEP118" s="391"/>
      <c r="HEQ118" s="392"/>
      <c r="HER118" s="393"/>
      <c r="HES118" s="394"/>
      <c r="HET118" s="395"/>
      <c r="HEU118" s="389"/>
      <c r="HEV118" s="390"/>
      <c r="HEW118" s="391"/>
      <c r="HEX118" s="392"/>
      <c r="HEY118" s="393"/>
      <c r="HEZ118" s="394"/>
      <c r="HFA118" s="395"/>
      <c r="HFB118" s="389"/>
      <c r="HFC118" s="390"/>
      <c r="HFD118" s="391"/>
      <c r="HFE118" s="392"/>
      <c r="HFF118" s="393"/>
      <c r="HFG118" s="394"/>
      <c r="HFH118" s="395"/>
      <c r="HFI118" s="389"/>
      <c r="HFJ118" s="390"/>
      <c r="HFK118" s="391"/>
      <c r="HFL118" s="392"/>
      <c r="HFM118" s="393"/>
      <c r="HFN118" s="394"/>
      <c r="HFO118" s="395"/>
      <c r="HFP118" s="389"/>
      <c r="HFQ118" s="390"/>
      <c r="HFR118" s="391"/>
      <c r="HFS118" s="392"/>
      <c r="HFT118" s="393"/>
      <c r="HFU118" s="394"/>
      <c r="HFV118" s="395"/>
      <c r="HFW118" s="389"/>
      <c r="HFX118" s="390"/>
      <c r="HFY118" s="391"/>
      <c r="HFZ118" s="392"/>
      <c r="HGA118" s="393"/>
      <c r="HGB118" s="394"/>
      <c r="HGC118" s="395"/>
      <c r="HGD118" s="389"/>
      <c r="HGE118" s="390"/>
      <c r="HGF118" s="391"/>
      <c r="HGG118" s="392"/>
      <c r="HGH118" s="393"/>
      <c r="HGI118" s="394"/>
      <c r="HGJ118" s="395"/>
      <c r="HGK118" s="389"/>
      <c r="HGL118" s="390"/>
      <c r="HGM118" s="391"/>
      <c r="HGN118" s="392"/>
      <c r="HGO118" s="393"/>
      <c r="HGP118" s="394"/>
      <c r="HGQ118" s="395"/>
      <c r="HGR118" s="389"/>
      <c r="HGS118" s="390"/>
      <c r="HGT118" s="391"/>
      <c r="HGU118" s="392"/>
      <c r="HGV118" s="393"/>
      <c r="HGW118" s="394"/>
      <c r="HGX118" s="395"/>
      <c r="HGY118" s="389"/>
      <c r="HGZ118" s="390"/>
      <c r="HHA118" s="391"/>
      <c r="HHB118" s="392"/>
      <c r="HHC118" s="393"/>
      <c r="HHD118" s="394"/>
      <c r="HHE118" s="395"/>
      <c r="HHF118" s="389"/>
      <c r="HHG118" s="390"/>
      <c r="HHH118" s="391"/>
      <c r="HHI118" s="392"/>
      <c r="HHJ118" s="393"/>
      <c r="HHK118" s="394"/>
      <c r="HHL118" s="395"/>
      <c r="HHM118" s="389"/>
      <c r="HHN118" s="390"/>
      <c r="HHO118" s="391"/>
      <c r="HHP118" s="392"/>
      <c r="HHQ118" s="393"/>
      <c r="HHR118" s="394"/>
      <c r="HHS118" s="395"/>
      <c r="HHT118" s="389"/>
      <c r="HHU118" s="390"/>
      <c r="HHV118" s="391"/>
      <c r="HHW118" s="392"/>
      <c r="HHX118" s="393"/>
      <c r="HHY118" s="394"/>
      <c r="HHZ118" s="395"/>
      <c r="HIA118" s="389"/>
      <c r="HIB118" s="390"/>
      <c r="HIC118" s="391"/>
      <c r="HID118" s="392"/>
      <c r="HIE118" s="393"/>
      <c r="HIF118" s="394"/>
      <c r="HIG118" s="395"/>
      <c r="HIH118" s="389"/>
      <c r="HII118" s="390"/>
      <c r="HIJ118" s="391"/>
      <c r="HIK118" s="392"/>
      <c r="HIL118" s="393"/>
      <c r="HIM118" s="394"/>
      <c r="HIN118" s="395"/>
      <c r="HIO118" s="389"/>
      <c r="HIP118" s="390"/>
      <c r="HIQ118" s="391"/>
      <c r="HIR118" s="392"/>
      <c r="HIS118" s="393"/>
      <c r="HIT118" s="394"/>
      <c r="HIU118" s="395"/>
      <c r="HIV118" s="389"/>
      <c r="HIW118" s="390"/>
      <c r="HIX118" s="391"/>
      <c r="HIY118" s="392"/>
      <c r="HIZ118" s="393"/>
      <c r="HJA118" s="394"/>
      <c r="HJB118" s="395"/>
      <c r="HJC118" s="389"/>
      <c r="HJD118" s="390"/>
      <c r="HJE118" s="391"/>
      <c r="HJF118" s="392"/>
      <c r="HJG118" s="393"/>
      <c r="HJH118" s="394"/>
      <c r="HJI118" s="395"/>
      <c r="HJJ118" s="389"/>
      <c r="HJK118" s="390"/>
      <c r="HJL118" s="391"/>
      <c r="HJM118" s="392"/>
      <c r="HJN118" s="393"/>
      <c r="HJO118" s="394"/>
      <c r="HJP118" s="395"/>
      <c r="HJQ118" s="389"/>
      <c r="HJR118" s="390"/>
      <c r="HJS118" s="391"/>
      <c r="HJT118" s="392"/>
      <c r="HJU118" s="393"/>
      <c r="HJV118" s="394"/>
      <c r="HJW118" s="395"/>
      <c r="HJX118" s="389"/>
      <c r="HJY118" s="390"/>
      <c r="HJZ118" s="391"/>
      <c r="HKA118" s="392"/>
      <c r="HKB118" s="393"/>
      <c r="HKC118" s="394"/>
      <c r="HKD118" s="395"/>
      <c r="HKE118" s="389"/>
      <c r="HKF118" s="390"/>
      <c r="HKG118" s="391"/>
      <c r="HKH118" s="392"/>
      <c r="HKI118" s="393"/>
      <c r="HKJ118" s="394"/>
      <c r="HKK118" s="395"/>
      <c r="HKL118" s="389"/>
      <c r="HKM118" s="390"/>
      <c r="HKN118" s="391"/>
      <c r="HKO118" s="392"/>
      <c r="HKP118" s="393"/>
      <c r="HKQ118" s="394"/>
      <c r="HKR118" s="395"/>
      <c r="HKS118" s="389"/>
      <c r="HKT118" s="390"/>
      <c r="HKU118" s="391"/>
      <c r="HKV118" s="392"/>
      <c r="HKW118" s="393"/>
      <c r="HKX118" s="394"/>
      <c r="HKY118" s="395"/>
      <c r="HKZ118" s="389"/>
      <c r="HLA118" s="390"/>
      <c r="HLB118" s="391"/>
      <c r="HLC118" s="392"/>
      <c r="HLD118" s="393"/>
      <c r="HLE118" s="394"/>
      <c r="HLF118" s="395"/>
      <c r="HLG118" s="389"/>
      <c r="HLH118" s="390"/>
      <c r="HLI118" s="391"/>
      <c r="HLJ118" s="392"/>
      <c r="HLK118" s="393"/>
      <c r="HLL118" s="394"/>
      <c r="HLM118" s="395"/>
      <c r="HLN118" s="389"/>
      <c r="HLO118" s="390"/>
      <c r="HLP118" s="391"/>
      <c r="HLQ118" s="392"/>
      <c r="HLR118" s="393"/>
      <c r="HLS118" s="394"/>
      <c r="HLT118" s="395"/>
      <c r="HLU118" s="389"/>
      <c r="HLV118" s="390"/>
      <c r="HLW118" s="391"/>
      <c r="HLX118" s="392"/>
      <c r="HLY118" s="393"/>
      <c r="HLZ118" s="394"/>
      <c r="HMA118" s="395"/>
      <c r="HMB118" s="389"/>
      <c r="HMC118" s="390"/>
      <c r="HMD118" s="391"/>
      <c r="HME118" s="392"/>
      <c r="HMF118" s="393"/>
      <c r="HMG118" s="394"/>
      <c r="HMH118" s="395"/>
      <c r="HMI118" s="389"/>
      <c r="HMJ118" s="390"/>
      <c r="HMK118" s="391"/>
      <c r="HML118" s="392"/>
      <c r="HMM118" s="393"/>
      <c r="HMN118" s="394"/>
      <c r="HMO118" s="395"/>
      <c r="HMP118" s="389"/>
      <c r="HMQ118" s="390"/>
      <c r="HMR118" s="391"/>
      <c r="HMS118" s="392"/>
      <c r="HMT118" s="393"/>
      <c r="HMU118" s="394"/>
      <c r="HMV118" s="395"/>
      <c r="HMW118" s="389"/>
      <c r="HMX118" s="390"/>
      <c r="HMY118" s="391"/>
      <c r="HMZ118" s="392"/>
      <c r="HNA118" s="393"/>
      <c r="HNB118" s="394"/>
      <c r="HNC118" s="395"/>
      <c r="HND118" s="389"/>
      <c r="HNE118" s="390"/>
      <c r="HNF118" s="391"/>
      <c r="HNG118" s="392"/>
      <c r="HNH118" s="393"/>
      <c r="HNI118" s="394"/>
      <c r="HNJ118" s="395"/>
      <c r="HNK118" s="389"/>
      <c r="HNL118" s="390"/>
      <c r="HNM118" s="391"/>
      <c r="HNN118" s="392"/>
      <c r="HNO118" s="393"/>
      <c r="HNP118" s="394"/>
      <c r="HNQ118" s="395"/>
      <c r="HNR118" s="389"/>
      <c r="HNS118" s="390"/>
      <c r="HNT118" s="391"/>
      <c r="HNU118" s="392"/>
      <c r="HNV118" s="393"/>
      <c r="HNW118" s="394"/>
      <c r="HNX118" s="395"/>
      <c r="HNY118" s="389"/>
      <c r="HNZ118" s="390"/>
      <c r="HOA118" s="391"/>
      <c r="HOB118" s="392"/>
      <c r="HOC118" s="393"/>
      <c r="HOD118" s="394"/>
      <c r="HOE118" s="395"/>
      <c r="HOF118" s="389"/>
      <c r="HOG118" s="390"/>
      <c r="HOH118" s="391"/>
      <c r="HOI118" s="392"/>
      <c r="HOJ118" s="393"/>
      <c r="HOK118" s="394"/>
      <c r="HOL118" s="395"/>
      <c r="HOM118" s="389"/>
      <c r="HON118" s="390"/>
      <c r="HOO118" s="391"/>
      <c r="HOP118" s="392"/>
      <c r="HOQ118" s="393"/>
      <c r="HOR118" s="394"/>
      <c r="HOS118" s="395"/>
      <c r="HOT118" s="389"/>
      <c r="HOU118" s="390"/>
      <c r="HOV118" s="391"/>
      <c r="HOW118" s="392"/>
      <c r="HOX118" s="393"/>
      <c r="HOY118" s="394"/>
      <c r="HOZ118" s="395"/>
      <c r="HPA118" s="389"/>
      <c r="HPB118" s="390"/>
      <c r="HPC118" s="391"/>
      <c r="HPD118" s="392"/>
      <c r="HPE118" s="393"/>
      <c r="HPF118" s="394"/>
      <c r="HPG118" s="395"/>
      <c r="HPH118" s="389"/>
      <c r="HPI118" s="390"/>
      <c r="HPJ118" s="391"/>
      <c r="HPK118" s="392"/>
      <c r="HPL118" s="393"/>
      <c r="HPM118" s="394"/>
      <c r="HPN118" s="395"/>
      <c r="HPO118" s="389"/>
      <c r="HPP118" s="390"/>
      <c r="HPQ118" s="391"/>
      <c r="HPR118" s="392"/>
      <c r="HPS118" s="393"/>
      <c r="HPT118" s="394"/>
      <c r="HPU118" s="395"/>
      <c r="HPV118" s="389"/>
      <c r="HPW118" s="390"/>
      <c r="HPX118" s="391"/>
      <c r="HPY118" s="392"/>
      <c r="HPZ118" s="393"/>
      <c r="HQA118" s="394"/>
      <c r="HQB118" s="395"/>
      <c r="HQC118" s="389"/>
      <c r="HQD118" s="390"/>
      <c r="HQE118" s="391"/>
      <c r="HQF118" s="392"/>
      <c r="HQG118" s="393"/>
      <c r="HQH118" s="394"/>
      <c r="HQI118" s="395"/>
      <c r="HQJ118" s="389"/>
      <c r="HQK118" s="390"/>
      <c r="HQL118" s="391"/>
      <c r="HQM118" s="392"/>
      <c r="HQN118" s="393"/>
      <c r="HQO118" s="394"/>
      <c r="HQP118" s="395"/>
      <c r="HQQ118" s="389"/>
      <c r="HQR118" s="390"/>
      <c r="HQS118" s="391"/>
      <c r="HQT118" s="392"/>
      <c r="HQU118" s="393"/>
      <c r="HQV118" s="394"/>
      <c r="HQW118" s="395"/>
      <c r="HQX118" s="389"/>
      <c r="HQY118" s="390"/>
      <c r="HQZ118" s="391"/>
      <c r="HRA118" s="392"/>
      <c r="HRB118" s="393"/>
      <c r="HRC118" s="394"/>
      <c r="HRD118" s="395"/>
      <c r="HRE118" s="389"/>
      <c r="HRF118" s="390"/>
      <c r="HRG118" s="391"/>
      <c r="HRH118" s="392"/>
      <c r="HRI118" s="393"/>
      <c r="HRJ118" s="394"/>
      <c r="HRK118" s="395"/>
      <c r="HRL118" s="389"/>
      <c r="HRM118" s="390"/>
      <c r="HRN118" s="391"/>
      <c r="HRO118" s="392"/>
      <c r="HRP118" s="393"/>
      <c r="HRQ118" s="394"/>
      <c r="HRR118" s="395"/>
      <c r="HRS118" s="389"/>
      <c r="HRT118" s="390"/>
      <c r="HRU118" s="391"/>
      <c r="HRV118" s="392"/>
      <c r="HRW118" s="393"/>
      <c r="HRX118" s="394"/>
      <c r="HRY118" s="395"/>
      <c r="HRZ118" s="389"/>
      <c r="HSA118" s="390"/>
      <c r="HSB118" s="391"/>
      <c r="HSC118" s="392"/>
      <c r="HSD118" s="393"/>
      <c r="HSE118" s="394"/>
      <c r="HSF118" s="395"/>
      <c r="HSG118" s="389"/>
      <c r="HSH118" s="390"/>
      <c r="HSI118" s="391"/>
      <c r="HSJ118" s="392"/>
      <c r="HSK118" s="393"/>
      <c r="HSL118" s="394"/>
      <c r="HSM118" s="395"/>
      <c r="HSN118" s="389"/>
      <c r="HSO118" s="390"/>
      <c r="HSP118" s="391"/>
      <c r="HSQ118" s="392"/>
      <c r="HSR118" s="393"/>
      <c r="HSS118" s="394"/>
      <c r="HST118" s="395"/>
      <c r="HSU118" s="389"/>
      <c r="HSV118" s="390"/>
      <c r="HSW118" s="391"/>
      <c r="HSX118" s="392"/>
      <c r="HSY118" s="393"/>
      <c r="HSZ118" s="394"/>
      <c r="HTA118" s="395"/>
      <c r="HTB118" s="389"/>
      <c r="HTC118" s="390"/>
      <c r="HTD118" s="391"/>
      <c r="HTE118" s="392"/>
      <c r="HTF118" s="393"/>
      <c r="HTG118" s="394"/>
      <c r="HTH118" s="395"/>
      <c r="HTI118" s="389"/>
      <c r="HTJ118" s="390"/>
      <c r="HTK118" s="391"/>
      <c r="HTL118" s="392"/>
      <c r="HTM118" s="393"/>
      <c r="HTN118" s="394"/>
      <c r="HTO118" s="395"/>
      <c r="HTP118" s="389"/>
      <c r="HTQ118" s="390"/>
      <c r="HTR118" s="391"/>
      <c r="HTS118" s="392"/>
      <c r="HTT118" s="393"/>
      <c r="HTU118" s="394"/>
      <c r="HTV118" s="395"/>
      <c r="HTW118" s="389"/>
      <c r="HTX118" s="390"/>
      <c r="HTY118" s="391"/>
      <c r="HTZ118" s="392"/>
      <c r="HUA118" s="393"/>
      <c r="HUB118" s="394"/>
      <c r="HUC118" s="395"/>
      <c r="HUD118" s="389"/>
      <c r="HUE118" s="390"/>
      <c r="HUF118" s="391"/>
      <c r="HUG118" s="392"/>
      <c r="HUH118" s="393"/>
      <c r="HUI118" s="394"/>
      <c r="HUJ118" s="395"/>
      <c r="HUK118" s="389"/>
      <c r="HUL118" s="390"/>
      <c r="HUM118" s="391"/>
      <c r="HUN118" s="392"/>
      <c r="HUO118" s="393"/>
      <c r="HUP118" s="394"/>
      <c r="HUQ118" s="395"/>
      <c r="HUR118" s="389"/>
      <c r="HUS118" s="390"/>
      <c r="HUT118" s="391"/>
      <c r="HUU118" s="392"/>
      <c r="HUV118" s="393"/>
      <c r="HUW118" s="394"/>
      <c r="HUX118" s="395"/>
      <c r="HUY118" s="389"/>
      <c r="HUZ118" s="390"/>
      <c r="HVA118" s="391"/>
      <c r="HVB118" s="392"/>
      <c r="HVC118" s="393"/>
      <c r="HVD118" s="394"/>
      <c r="HVE118" s="395"/>
      <c r="HVF118" s="389"/>
      <c r="HVG118" s="390"/>
      <c r="HVH118" s="391"/>
      <c r="HVI118" s="392"/>
      <c r="HVJ118" s="393"/>
      <c r="HVK118" s="394"/>
      <c r="HVL118" s="395"/>
      <c r="HVM118" s="389"/>
      <c r="HVN118" s="390"/>
      <c r="HVO118" s="391"/>
      <c r="HVP118" s="392"/>
      <c r="HVQ118" s="393"/>
      <c r="HVR118" s="394"/>
      <c r="HVS118" s="395"/>
      <c r="HVT118" s="389"/>
      <c r="HVU118" s="390"/>
      <c r="HVV118" s="391"/>
      <c r="HVW118" s="392"/>
      <c r="HVX118" s="393"/>
      <c r="HVY118" s="394"/>
      <c r="HVZ118" s="395"/>
      <c r="HWA118" s="389"/>
      <c r="HWB118" s="390"/>
      <c r="HWC118" s="391"/>
      <c r="HWD118" s="392"/>
      <c r="HWE118" s="393"/>
      <c r="HWF118" s="394"/>
      <c r="HWG118" s="395"/>
      <c r="HWH118" s="389"/>
      <c r="HWI118" s="390"/>
      <c r="HWJ118" s="391"/>
      <c r="HWK118" s="392"/>
      <c r="HWL118" s="393"/>
      <c r="HWM118" s="394"/>
      <c r="HWN118" s="395"/>
      <c r="HWO118" s="389"/>
      <c r="HWP118" s="390"/>
      <c r="HWQ118" s="391"/>
      <c r="HWR118" s="392"/>
      <c r="HWS118" s="393"/>
      <c r="HWT118" s="394"/>
      <c r="HWU118" s="395"/>
      <c r="HWV118" s="389"/>
      <c r="HWW118" s="390"/>
      <c r="HWX118" s="391"/>
      <c r="HWY118" s="392"/>
      <c r="HWZ118" s="393"/>
      <c r="HXA118" s="394"/>
      <c r="HXB118" s="395"/>
      <c r="HXC118" s="389"/>
      <c r="HXD118" s="390"/>
      <c r="HXE118" s="391"/>
      <c r="HXF118" s="392"/>
      <c r="HXG118" s="393"/>
      <c r="HXH118" s="394"/>
      <c r="HXI118" s="395"/>
      <c r="HXJ118" s="389"/>
      <c r="HXK118" s="390"/>
      <c r="HXL118" s="391"/>
      <c r="HXM118" s="392"/>
      <c r="HXN118" s="393"/>
      <c r="HXO118" s="394"/>
      <c r="HXP118" s="395"/>
      <c r="HXQ118" s="389"/>
      <c r="HXR118" s="390"/>
      <c r="HXS118" s="391"/>
      <c r="HXT118" s="392"/>
      <c r="HXU118" s="393"/>
      <c r="HXV118" s="394"/>
      <c r="HXW118" s="395"/>
      <c r="HXX118" s="389"/>
      <c r="HXY118" s="390"/>
      <c r="HXZ118" s="391"/>
      <c r="HYA118" s="392"/>
      <c r="HYB118" s="393"/>
      <c r="HYC118" s="394"/>
      <c r="HYD118" s="395"/>
      <c r="HYE118" s="389"/>
      <c r="HYF118" s="390"/>
      <c r="HYG118" s="391"/>
      <c r="HYH118" s="392"/>
      <c r="HYI118" s="393"/>
      <c r="HYJ118" s="394"/>
      <c r="HYK118" s="395"/>
      <c r="HYL118" s="389"/>
      <c r="HYM118" s="390"/>
      <c r="HYN118" s="391"/>
      <c r="HYO118" s="392"/>
      <c r="HYP118" s="393"/>
      <c r="HYQ118" s="394"/>
      <c r="HYR118" s="395"/>
      <c r="HYS118" s="389"/>
      <c r="HYT118" s="390"/>
      <c r="HYU118" s="391"/>
      <c r="HYV118" s="392"/>
      <c r="HYW118" s="393"/>
      <c r="HYX118" s="394"/>
      <c r="HYY118" s="395"/>
      <c r="HYZ118" s="389"/>
      <c r="HZA118" s="390"/>
      <c r="HZB118" s="391"/>
      <c r="HZC118" s="392"/>
      <c r="HZD118" s="393"/>
      <c r="HZE118" s="394"/>
      <c r="HZF118" s="395"/>
      <c r="HZG118" s="389"/>
      <c r="HZH118" s="390"/>
      <c r="HZI118" s="391"/>
      <c r="HZJ118" s="392"/>
      <c r="HZK118" s="393"/>
      <c r="HZL118" s="394"/>
      <c r="HZM118" s="395"/>
      <c r="HZN118" s="389"/>
      <c r="HZO118" s="390"/>
      <c r="HZP118" s="391"/>
      <c r="HZQ118" s="392"/>
      <c r="HZR118" s="393"/>
      <c r="HZS118" s="394"/>
      <c r="HZT118" s="395"/>
      <c r="HZU118" s="389"/>
      <c r="HZV118" s="390"/>
      <c r="HZW118" s="391"/>
      <c r="HZX118" s="392"/>
      <c r="HZY118" s="393"/>
      <c r="HZZ118" s="394"/>
      <c r="IAA118" s="395"/>
      <c r="IAB118" s="389"/>
      <c r="IAC118" s="390"/>
      <c r="IAD118" s="391"/>
      <c r="IAE118" s="392"/>
      <c r="IAF118" s="393"/>
      <c r="IAG118" s="394"/>
      <c r="IAH118" s="395"/>
      <c r="IAI118" s="389"/>
      <c r="IAJ118" s="390"/>
      <c r="IAK118" s="391"/>
      <c r="IAL118" s="392"/>
      <c r="IAM118" s="393"/>
      <c r="IAN118" s="394"/>
      <c r="IAO118" s="395"/>
      <c r="IAP118" s="389"/>
      <c r="IAQ118" s="390"/>
      <c r="IAR118" s="391"/>
      <c r="IAS118" s="392"/>
      <c r="IAT118" s="393"/>
      <c r="IAU118" s="394"/>
      <c r="IAV118" s="395"/>
      <c r="IAW118" s="389"/>
      <c r="IAX118" s="390"/>
      <c r="IAY118" s="391"/>
      <c r="IAZ118" s="392"/>
      <c r="IBA118" s="393"/>
      <c r="IBB118" s="394"/>
      <c r="IBC118" s="395"/>
      <c r="IBD118" s="389"/>
      <c r="IBE118" s="390"/>
      <c r="IBF118" s="391"/>
      <c r="IBG118" s="392"/>
      <c r="IBH118" s="393"/>
      <c r="IBI118" s="394"/>
      <c r="IBJ118" s="395"/>
      <c r="IBK118" s="389"/>
      <c r="IBL118" s="390"/>
      <c r="IBM118" s="391"/>
      <c r="IBN118" s="392"/>
      <c r="IBO118" s="393"/>
      <c r="IBP118" s="394"/>
      <c r="IBQ118" s="395"/>
      <c r="IBR118" s="389"/>
      <c r="IBS118" s="390"/>
      <c r="IBT118" s="391"/>
      <c r="IBU118" s="392"/>
      <c r="IBV118" s="393"/>
      <c r="IBW118" s="394"/>
      <c r="IBX118" s="395"/>
      <c r="IBY118" s="389"/>
      <c r="IBZ118" s="390"/>
      <c r="ICA118" s="391"/>
      <c r="ICB118" s="392"/>
      <c r="ICC118" s="393"/>
      <c r="ICD118" s="394"/>
      <c r="ICE118" s="395"/>
      <c r="ICF118" s="389"/>
      <c r="ICG118" s="390"/>
      <c r="ICH118" s="391"/>
      <c r="ICI118" s="392"/>
      <c r="ICJ118" s="393"/>
      <c r="ICK118" s="394"/>
      <c r="ICL118" s="395"/>
      <c r="ICM118" s="389"/>
      <c r="ICN118" s="390"/>
      <c r="ICO118" s="391"/>
      <c r="ICP118" s="392"/>
      <c r="ICQ118" s="393"/>
      <c r="ICR118" s="394"/>
      <c r="ICS118" s="395"/>
      <c r="ICT118" s="389"/>
      <c r="ICU118" s="390"/>
      <c r="ICV118" s="391"/>
      <c r="ICW118" s="392"/>
      <c r="ICX118" s="393"/>
      <c r="ICY118" s="394"/>
      <c r="ICZ118" s="395"/>
      <c r="IDA118" s="389"/>
      <c r="IDB118" s="390"/>
      <c r="IDC118" s="391"/>
      <c r="IDD118" s="392"/>
      <c r="IDE118" s="393"/>
      <c r="IDF118" s="394"/>
      <c r="IDG118" s="395"/>
      <c r="IDH118" s="389"/>
      <c r="IDI118" s="390"/>
      <c r="IDJ118" s="391"/>
      <c r="IDK118" s="392"/>
      <c r="IDL118" s="393"/>
      <c r="IDM118" s="394"/>
      <c r="IDN118" s="395"/>
      <c r="IDO118" s="389"/>
      <c r="IDP118" s="390"/>
      <c r="IDQ118" s="391"/>
      <c r="IDR118" s="392"/>
      <c r="IDS118" s="393"/>
      <c r="IDT118" s="394"/>
      <c r="IDU118" s="395"/>
      <c r="IDV118" s="389"/>
      <c r="IDW118" s="390"/>
      <c r="IDX118" s="391"/>
      <c r="IDY118" s="392"/>
      <c r="IDZ118" s="393"/>
      <c r="IEA118" s="394"/>
      <c r="IEB118" s="395"/>
      <c r="IEC118" s="389"/>
      <c r="IED118" s="390"/>
      <c r="IEE118" s="391"/>
      <c r="IEF118" s="392"/>
      <c r="IEG118" s="393"/>
      <c r="IEH118" s="394"/>
      <c r="IEI118" s="395"/>
      <c r="IEJ118" s="389"/>
      <c r="IEK118" s="390"/>
      <c r="IEL118" s="391"/>
      <c r="IEM118" s="392"/>
      <c r="IEN118" s="393"/>
      <c r="IEO118" s="394"/>
      <c r="IEP118" s="395"/>
      <c r="IEQ118" s="389"/>
      <c r="IER118" s="390"/>
      <c r="IES118" s="391"/>
      <c r="IET118" s="392"/>
      <c r="IEU118" s="393"/>
      <c r="IEV118" s="394"/>
      <c r="IEW118" s="395"/>
      <c r="IEX118" s="389"/>
      <c r="IEY118" s="390"/>
      <c r="IEZ118" s="391"/>
      <c r="IFA118" s="392"/>
      <c r="IFB118" s="393"/>
      <c r="IFC118" s="394"/>
      <c r="IFD118" s="395"/>
      <c r="IFE118" s="389"/>
      <c r="IFF118" s="390"/>
      <c r="IFG118" s="391"/>
      <c r="IFH118" s="392"/>
      <c r="IFI118" s="393"/>
      <c r="IFJ118" s="394"/>
      <c r="IFK118" s="395"/>
      <c r="IFL118" s="389"/>
      <c r="IFM118" s="390"/>
      <c r="IFN118" s="391"/>
      <c r="IFO118" s="392"/>
      <c r="IFP118" s="393"/>
      <c r="IFQ118" s="394"/>
      <c r="IFR118" s="395"/>
      <c r="IFS118" s="389"/>
      <c r="IFT118" s="390"/>
      <c r="IFU118" s="391"/>
      <c r="IFV118" s="392"/>
      <c r="IFW118" s="393"/>
      <c r="IFX118" s="394"/>
      <c r="IFY118" s="395"/>
      <c r="IFZ118" s="389"/>
      <c r="IGA118" s="390"/>
      <c r="IGB118" s="391"/>
      <c r="IGC118" s="392"/>
      <c r="IGD118" s="393"/>
      <c r="IGE118" s="394"/>
      <c r="IGF118" s="395"/>
      <c r="IGG118" s="389"/>
      <c r="IGH118" s="390"/>
      <c r="IGI118" s="391"/>
      <c r="IGJ118" s="392"/>
      <c r="IGK118" s="393"/>
      <c r="IGL118" s="394"/>
      <c r="IGM118" s="395"/>
      <c r="IGN118" s="389"/>
      <c r="IGO118" s="390"/>
      <c r="IGP118" s="391"/>
      <c r="IGQ118" s="392"/>
      <c r="IGR118" s="393"/>
      <c r="IGS118" s="394"/>
      <c r="IGT118" s="395"/>
      <c r="IGU118" s="389"/>
      <c r="IGV118" s="390"/>
      <c r="IGW118" s="391"/>
      <c r="IGX118" s="392"/>
      <c r="IGY118" s="393"/>
      <c r="IGZ118" s="394"/>
      <c r="IHA118" s="395"/>
      <c r="IHB118" s="389"/>
      <c r="IHC118" s="390"/>
      <c r="IHD118" s="391"/>
      <c r="IHE118" s="392"/>
      <c r="IHF118" s="393"/>
      <c r="IHG118" s="394"/>
      <c r="IHH118" s="395"/>
      <c r="IHI118" s="389"/>
      <c r="IHJ118" s="390"/>
      <c r="IHK118" s="391"/>
      <c r="IHL118" s="392"/>
      <c r="IHM118" s="393"/>
      <c r="IHN118" s="394"/>
      <c r="IHO118" s="395"/>
      <c r="IHP118" s="389"/>
      <c r="IHQ118" s="390"/>
      <c r="IHR118" s="391"/>
      <c r="IHS118" s="392"/>
      <c r="IHT118" s="393"/>
      <c r="IHU118" s="394"/>
      <c r="IHV118" s="395"/>
      <c r="IHW118" s="389"/>
      <c r="IHX118" s="390"/>
      <c r="IHY118" s="391"/>
      <c r="IHZ118" s="392"/>
      <c r="IIA118" s="393"/>
      <c r="IIB118" s="394"/>
      <c r="IIC118" s="395"/>
      <c r="IID118" s="389"/>
      <c r="IIE118" s="390"/>
      <c r="IIF118" s="391"/>
      <c r="IIG118" s="392"/>
      <c r="IIH118" s="393"/>
      <c r="III118" s="394"/>
      <c r="IIJ118" s="395"/>
      <c r="IIK118" s="389"/>
      <c r="IIL118" s="390"/>
      <c r="IIM118" s="391"/>
      <c r="IIN118" s="392"/>
      <c r="IIO118" s="393"/>
      <c r="IIP118" s="394"/>
      <c r="IIQ118" s="395"/>
      <c r="IIR118" s="389"/>
      <c r="IIS118" s="390"/>
      <c r="IIT118" s="391"/>
      <c r="IIU118" s="392"/>
      <c r="IIV118" s="393"/>
      <c r="IIW118" s="394"/>
      <c r="IIX118" s="395"/>
      <c r="IIY118" s="389"/>
      <c r="IIZ118" s="390"/>
      <c r="IJA118" s="391"/>
      <c r="IJB118" s="392"/>
      <c r="IJC118" s="393"/>
      <c r="IJD118" s="394"/>
      <c r="IJE118" s="395"/>
      <c r="IJF118" s="389"/>
      <c r="IJG118" s="390"/>
      <c r="IJH118" s="391"/>
      <c r="IJI118" s="392"/>
      <c r="IJJ118" s="393"/>
      <c r="IJK118" s="394"/>
      <c r="IJL118" s="395"/>
      <c r="IJM118" s="389"/>
      <c r="IJN118" s="390"/>
      <c r="IJO118" s="391"/>
      <c r="IJP118" s="392"/>
      <c r="IJQ118" s="393"/>
      <c r="IJR118" s="394"/>
      <c r="IJS118" s="395"/>
      <c r="IJT118" s="389"/>
      <c r="IJU118" s="390"/>
      <c r="IJV118" s="391"/>
      <c r="IJW118" s="392"/>
      <c r="IJX118" s="393"/>
      <c r="IJY118" s="394"/>
      <c r="IJZ118" s="395"/>
      <c r="IKA118" s="389"/>
      <c r="IKB118" s="390"/>
      <c r="IKC118" s="391"/>
      <c r="IKD118" s="392"/>
      <c r="IKE118" s="393"/>
      <c r="IKF118" s="394"/>
      <c r="IKG118" s="395"/>
      <c r="IKH118" s="389"/>
      <c r="IKI118" s="390"/>
      <c r="IKJ118" s="391"/>
      <c r="IKK118" s="392"/>
      <c r="IKL118" s="393"/>
      <c r="IKM118" s="394"/>
      <c r="IKN118" s="395"/>
      <c r="IKO118" s="389"/>
      <c r="IKP118" s="390"/>
      <c r="IKQ118" s="391"/>
      <c r="IKR118" s="392"/>
      <c r="IKS118" s="393"/>
      <c r="IKT118" s="394"/>
      <c r="IKU118" s="395"/>
      <c r="IKV118" s="389"/>
      <c r="IKW118" s="390"/>
      <c r="IKX118" s="391"/>
      <c r="IKY118" s="392"/>
      <c r="IKZ118" s="393"/>
      <c r="ILA118" s="394"/>
      <c r="ILB118" s="395"/>
      <c r="ILC118" s="389"/>
      <c r="ILD118" s="390"/>
      <c r="ILE118" s="391"/>
      <c r="ILF118" s="392"/>
      <c r="ILG118" s="393"/>
      <c r="ILH118" s="394"/>
      <c r="ILI118" s="395"/>
      <c r="ILJ118" s="389"/>
      <c r="ILK118" s="390"/>
      <c r="ILL118" s="391"/>
      <c r="ILM118" s="392"/>
      <c r="ILN118" s="393"/>
      <c r="ILO118" s="394"/>
      <c r="ILP118" s="395"/>
      <c r="ILQ118" s="389"/>
      <c r="ILR118" s="390"/>
      <c r="ILS118" s="391"/>
      <c r="ILT118" s="392"/>
      <c r="ILU118" s="393"/>
      <c r="ILV118" s="394"/>
      <c r="ILW118" s="395"/>
      <c r="ILX118" s="389"/>
      <c r="ILY118" s="390"/>
      <c r="ILZ118" s="391"/>
      <c r="IMA118" s="392"/>
      <c r="IMB118" s="393"/>
      <c r="IMC118" s="394"/>
      <c r="IMD118" s="395"/>
      <c r="IME118" s="389"/>
      <c r="IMF118" s="390"/>
      <c r="IMG118" s="391"/>
      <c r="IMH118" s="392"/>
      <c r="IMI118" s="393"/>
      <c r="IMJ118" s="394"/>
      <c r="IMK118" s="395"/>
      <c r="IML118" s="389"/>
      <c r="IMM118" s="390"/>
      <c r="IMN118" s="391"/>
      <c r="IMO118" s="392"/>
      <c r="IMP118" s="393"/>
      <c r="IMQ118" s="394"/>
      <c r="IMR118" s="395"/>
      <c r="IMS118" s="389"/>
      <c r="IMT118" s="390"/>
      <c r="IMU118" s="391"/>
      <c r="IMV118" s="392"/>
      <c r="IMW118" s="393"/>
      <c r="IMX118" s="394"/>
      <c r="IMY118" s="395"/>
      <c r="IMZ118" s="389"/>
      <c r="INA118" s="390"/>
      <c r="INB118" s="391"/>
      <c r="INC118" s="392"/>
      <c r="IND118" s="393"/>
      <c r="INE118" s="394"/>
      <c r="INF118" s="395"/>
      <c r="ING118" s="389"/>
      <c r="INH118" s="390"/>
      <c r="INI118" s="391"/>
      <c r="INJ118" s="392"/>
      <c r="INK118" s="393"/>
      <c r="INL118" s="394"/>
      <c r="INM118" s="395"/>
      <c r="INN118" s="389"/>
      <c r="INO118" s="390"/>
      <c r="INP118" s="391"/>
      <c r="INQ118" s="392"/>
      <c r="INR118" s="393"/>
      <c r="INS118" s="394"/>
      <c r="INT118" s="395"/>
      <c r="INU118" s="389"/>
      <c r="INV118" s="390"/>
      <c r="INW118" s="391"/>
      <c r="INX118" s="392"/>
      <c r="INY118" s="393"/>
      <c r="INZ118" s="394"/>
      <c r="IOA118" s="395"/>
      <c r="IOB118" s="389"/>
      <c r="IOC118" s="390"/>
      <c r="IOD118" s="391"/>
      <c r="IOE118" s="392"/>
      <c r="IOF118" s="393"/>
      <c r="IOG118" s="394"/>
      <c r="IOH118" s="395"/>
      <c r="IOI118" s="389"/>
      <c r="IOJ118" s="390"/>
      <c r="IOK118" s="391"/>
      <c r="IOL118" s="392"/>
      <c r="IOM118" s="393"/>
      <c r="ION118" s="394"/>
      <c r="IOO118" s="395"/>
      <c r="IOP118" s="389"/>
      <c r="IOQ118" s="390"/>
      <c r="IOR118" s="391"/>
      <c r="IOS118" s="392"/>
      <c r="IOT118" s="393"/>
      <c r="IOU118" s="394"/>
      <c r="IOV118" s="395"/>
      <c r="IOW118" s="389"/>
      <c r="IOX118" s="390"/>
      <c r="IOY118" s="391"/>
      <c r="IOZ118" s="392"/>
      <c r="IPA118" s="393"/>
      <c r="IPB118" s="394"/>
      <c r="IPC118" s="395"/>
      <c r="IPD118" s="389"/>
      <c r="IPE118" s="390"/>
      <c r="IPF118" s="391"/>
      <c r="IPG118" s="392"/>
      <c r="IPH118" s="393"/>
      <c r="IPI118" s="394"/>
      <c r="IPJ118" s="395"/>
      <c r="IPK118" s="389"/>
      <c r="IPL118" s="390"/>
      <c r="IPM118" s="391"/>
      <c r="IPN118" s="392"/>
      <c r="IPO118" s="393"/>
      <c r="IPP118" s="394"/>
      <c r="IPQ118" s="395"/>
      <c r="IPR118" s="389"/>
      <c r="IPS118" s="390"/>
      <c r="IPT118" s="391"/>
      <c r="IPU118" s="392"/>
      <c r="IPV118" s="393"/>
      <c r="IPW118" s="394"/>
      <c r="IPX118" s="395"/>
      <c r="IPY118" s="389"/>
      <c r="IPZ118" s="390"/>
      <c r="IQA118" s="391"/>
      <c r="IQB118" s="392"/>
      <c r="IQC118" s="393"/>
      <c r="IQD118" s="394"/>
      <c r="IQE118" s="395"/>
      <c r="IQF118" s="389"/>
      <c r="IQG118" s="390"/>
      <c r="IQH118" s="391"/>
      <c r="IQI118" s="392"/>
      <c r="IQJ118" s="393"/>
      <c r="IQK118" s="394"/>
      <c r="IQL118" s="395"/>
      <c r="IQM118" s="389"/>
      <c r="IQN118" s="390"/>
      <c r="IQO118" s="391"/>
      <c r="IQP118" s="392"/>
      <c r="IQQ118" s="393"/>
      <c r="IQR118" s="394"/>
      <c r="IQS118" s="395"/>
      <c r="IQT118" s="389"/>
      <c r="IQU118" s="390"/>
      <c r="IQV118" s="391"/>
      <c r="IQW118" s="392"/>
      <c r="IQX118" s="393"/>
      <c r="IQY118" s="394"/>
      <c r="IQZ118" s="395"/>
      <c r="IRA118" s="389"/>
      <c r="IRB118" s="390"/>
      <c r="IRC118" s="391"/>
      <c r="IRD118" s="392"/>
      <c r="IRE118" s="393"/>
      <c r="IRF118" s="394"/>
      <c r="IRG118" s="395"/>
      <c r="IRH118" s="389"/>
      <c r="IRI118" s="390"/>
      <c r="IRJ118" s="391"/>
      <c r="IRK118" s="392"/>
      <c r="IRL118" s="393"/>
      <c r="IRM118" s="394"/>
      <c r="IRN118" s="395"/>
      <c r="IRO118" s="389"/>
      <c r="IRP118" s="390"/>
      <c r="IRQ118" s="391"/>
      <c r="IRR118" s="392"/>
      <c r="IRS118" s="393"/>
      <c r="IRT118" s="394"/>
      <c r="IRU118" s="395"/>
      <c r="IRV118" s="389"/>
      <c r="IRW118" s="390"/>
      <c r="IRX118" s="391"/>
      <c r="IRY118" s="392"/>
      <c r="IRZ118" s="393"/>
      <c r="ISA118" s="394"/>
      <c r="ISB118" s="395"/>
      <c r="ISC118" s="389"/>
      <c r="ISD118" s="390"/>
      <c r="ISE118" s="391"/>
      <c r="ISF118" s="392"/>
      <c r="ISG118" s="393"/>
      <c r="ISH118" s="394"/>
      <c r="ISI118" s="395"/>
      <c r="ISJ118" s="389"/>
      <c r="ISK118" s="390"/>
      <c r="ISL118" s="391"/>
      <c r="ISM118" s="392"/>
      <c r="ISN118" s="393"/>
      <c r="ISO118" s="394"/>
      <c r="ISP118" s="395"/>
      <c r="ISQ118" s="389"/>
      <c r="ISR118" s="390"/>
      <c r="ISS118" s="391"/>
      <c r="IST118" s="392"/>
      <c r="ISU118" s="393"/>
      <c r="ISV118" s="394"/>
      <c r="ISW118" s="395"/>
      <c r="ISX118" s="389"/>
      <c r="ISY118" s="390"/>
      <c r="ISZ118" s="391"/>
      <c r="ITA118" s="392"/>
      <c r="ITB118" s="393"/>
      <c r="ITC118" s="394"/>
      <c r="ITD118" s="395"/>
      <c r="ITE118" s="389"/>
      <c r="ITF118" s="390"/>
      <c r="ITG118" s="391"/>
      <c r="ITH118" s="392"/>
      <c r="ITI118" s="393"/>
      <c r="ITJ118" s="394"/>
      <c r="ITK118" s="395"/>
      <c r="ITL118" s="389"/>
      <c r="ITM118" s="390"/>
      <c r="ITN118" s="391"/>
      <c r="ITO118" s="392"/>
      <c r="ITP118" s="393"/>
      <c r="ITQ118" s="394"/>
      <c r="ITR118" s="395"/>
      <c r="ITS118" s="389"/>
      <c r="ITT118" s="390"/>
      <c r="ITU118" s="391"/>
      <c r="ITV118" s="392"/>
      <c r="ITW118" s="393"/>
      <c r="ITX118" s="394"/>
      <c r="ITY118" s="395"/>
      <c r="ITZ118" s="389"/>
      <c r="IUA118" s="390"/>
      <c r="IUB118" s="391"/>
      <c r="IUC118" s="392"/>
      <c r="IUD118" s="393"/>
      <c r="IUE118" s="394"/>
      <c r="IUF118" s="395"/>
      <c r="IUG118" s="389"/>
      <c r="IUH118" s="390"/>
      <c r="IUI118" s="391"/>
      <c r="IUJ118" s="392"/>
      <c r="IUK118" s="393"/>
      <c r="IUL118" s="394"/>
      <c r="IUM118" s="395"/>
      <c r="IUN118" s="389"/>
      <c r="IUO118" s="390"/>
      <c r="IUP118" s="391"/>
      <c r="IUQ118" s="392"/>
      <c r="IUR118" s="393"/>
      <c r="IUS118" s="394"/>
      <c r="IUT118" s="395"/>
      <c r="IUU118" s="389"/>
      <c r="IUV118" s="390"/>
      <c r="IUW118" s="391"/>
      <c r="IUX118" s="392"/>
      <c r="IUY118" s="393"/>
      <c r="IUZ118" s="394"/>
      <c r="IVA118" s="395"/>
      <c r="IVB118" s="389"/>
      <c r="IVC118" s="390"/>
      <c r="IVD118" s="391"/>
      <c r="IVE118" s="392"/>
      <c r="IVF118" s="393"/>
      <c r="IVG118" s="394"/>
      <c r="IVH118" s="395"/>
      <c r="IVI118" s="389"/>
      <c r="IVJ118" s="390"/>
      <c r="IVK118" s="391"/>
      <c r="IVL118" s="392"/>
      <c r="IVM118" s="393"/>
      <c r="IVN118" s="394"/>
      <c r="IVO118" s="395"/>
      <c r="IVP118" s="389"/>
      <c r="IVQ118" s="390"/>
      <c r="IVR118" s="391"/>
      <c r="IVS118" s="392"/>
      <c r="IVT118" s="393"/>
      <c r="IVU118" s="394"/>
      <c r="IVV118" s="395"/>
      <c r="IVW118" s="389"/>
      <c r="IVX118" s="390"/>
      <c r="IVY118" s="391"/>
      <c r="IVZ118" s="392"/>
      <c r="IWA118" s="393"/>
      <c r="IWB118" s="394"/>
      <c r="IWC118" s="395"/>
      <c r="IWD118" s="389"/>
      <c r="IWE118" s="390"/>
      <c r="IWF118" s="391"/>
      <c r="IWG118" s="392"/>
      <c r="IWH118" s="393"/>
      <c r="IWI118" s="394"/>
      <c r="IWJ118" s="395"/>
      <c r="IWK118" s="389"/>
      <c r="IWL118" s="390"/>
      <c r="IWM118" s="391"/>
      <c r="IWN118" s="392"/>
      <c r="IWO118" s="393"/>
      <c r="IWP118" s="394"/>
      <c r="IWQ118" s="395"/>
      <c r="IWR118" s="389"/>
      <c r="IWS118" s="390"/>
      <c r="IWT118" s="391"/>
      <c r="IWU118" s="392"/>
      <c r="IWV118" s="393"/>
      <c r="IWW118" s="394"/>
      <c r="IWX118" s="395"/>
      <c r="IWY118" s="389"/>
      <c r="IWZ118" s="390"/>
      <c r="IXA118" s="391"/>
      <c r="IXB118" s="392"/>
      <c r="IXC118" s="393"/>
      <c r="IXD118" s="394"/>
      <c r="IXE118" s="395"/>
      <c r="IXF118" s="389"/>
      <c r="IXG118" s="390"/>
      <c r="IXH118" s="391"/>
      <c r="IXI118" s="392"/>
      <c r="IXJ118" s="393"/>
      <c r="IXK118" s="394"/>
      <c r="IXL118" s="395"/>
      <c r="IXM118" s="389"/>
      <c r="IXN118" s="390"/>
      <c r="IXO118" s="391"/>
      <c r="IXP118" s="392"/>
      <c r="IXQ118" s="393"/>
      <c r="IXR118" s="394"/>
      <c r="IXS118" s="395"/>
      <c r="IXT118" s="389"/>
      <c r="IXU118" s="390"/>
      <c r="IXV118" s="391"/>
      <c r="IXW118" s="392"/>
      <c r="IXX118" s="393"/>
      <c r="IXY118" s="394"/>
      <c r="IXZ118" s="395"/>
      <c r="IYA118" s="389"/>
      <c r="IYB118" s="390"/>
      <c r="IYC118" s="391"/>
      <c r="IYD118" s="392"/>
      <c r="IYE118" s="393"/>
      <c r="IYF118" s="394"/>
      <c r="IYG118" s="395"/>
      <c r="IYH118" s="389"/>
      <c r="IYI118" s="390"/>
      <c r="IYJ118" s="391"/>
      <c r="IYK118" s="392"/>
      <c r="IYL118" s="393"/>
      <c r="IYM118" s="394"/>
      <c r="IYN118" s="395"/>
      <c r="IYO118" s="389"/>
      <c r="IYP118" s="390"/>
      <c r="IYQ118" s="391"/>
      <c r="IYR118" s="392"/>
      <c r="IYS118" s="393"/>
      <c r="IYT118" s="394"/>
      <c r="IYU118" s="395"/>
      <c r="IYV118" s="389"/>
      <c r="IYW118" s="390"/>
      <c r="IYX118" s="391"/>
      <c r="IYY118" s="392"/>
      <c r="IYZ118" s="393"/>
      <c r="IZA118" s="394"/>
      <c r="IZB118" s="395"/>
      <c r="IZC118" s="389"/>
      <c r="IZD118" s="390"/>
      <c r="IZE118" s="391"/>
      <c r="IZF118" s="392"/>
      <c r="IZG118" s="393"/>
      <c r="IZH118" s="394"/>
      <c r="IZI118" s="395"/>
      <c r="IZJ118" s="389"/>
      <c r="IZK118" s="390"/>
      <c r="IZL118" s="391"/>
      <c r="IZM118" s="392"/>
      <c r="IZN118" s="393"/>
      <c r="IZO118" s="394"/>
      <c r="IZP118" s="395"/>
      <c r="IZQ118" s="389"/>
      <c r="IZR118" s="390"/>
      <c r="IZS118" s="391"/>
      <c r="IZT118" s="392"/>
      <c r="IZU118" s="393"/>
      <c r="IZV118" s="394"/>
      <c r="IZW118" s="395"/>
      <c r="IZX118" s="389"/>
      <c r="IZY118" s="390"/>
      <c r="IZZ118" s="391"/>
      <c r="JAA118" s="392"/>
      <c r="JAB118" s="393"/>
      <c r="JAC118" s="394"/>
      <c r="JAD118" s="395"/>
      <c r="JAE118" s="389"/>
      <c r="JAF118" s="390"/>
      <c r="JAG118" s="391"/>
      <c r="JAH118" s="392"/>
      <c r="JAI118" s="393"/>
      <c r="JAJ118" s="394"/>
      <c r="JAK118" s="395"/>
      <c r="JAL118" s="389"/>
      <c r="JAM118" s="390"/>
      <c r="JAN118" s="391"/>
      <c r="JAO118" s="392"/>
      <c r="JAP118" s="393"/>
      <c r="JAQ118" s="394"/>
      <c r="JAR118" s="395"/>
      <c r="JAS118" s="389"/>
      <c r="JAT118" s="390"/>
      <c r="JAU118" s="391"/>
      <c r="JAV118" s="392"/>
      <c r="JAW118" s="393"/>
      <c r="JAX118" s="394"/>
      <c r="JAY118" s="395"/>
      <c r="JAZ118" s="389"/>
      <c r="JBA118" s="390"/>
      <c r="JBB118" s="391"/>
      <c r="JBC118" s="392"/>
      <c r="JBD118" s="393"/>
      <c r="JBE118" s="394"/>
      <c r="JBF118" s="395"/>
      <c r="JBG118" s="389"/>
      <c r="JBH118" s="390"/>
      <c r="JBI118" s="391"/>
      <c r="JBJ118" s="392"/>
      <c r="JBK118" s="393"/>
      <c r="JBL118" s="394"/>
      <c r="JBM118" s="395"/>
      <c r="JBN118" s="389"/>
      <c r="JBO118" s="390"/>
      <c r="JBP118" s="391"/>
      <c r="JBQ118" s="392"/>
      <c r="JBR118" s="393"/>
      <c r="JBS118" s="394"/>
      <c r="JBT118" s="395"/>
      <c r="JBU118" s="389"/>
      <c r="JBV118" s="390"/>
      <c r="JBW118" s="391"/>
      <c r="JBX118" s="392"/>
      <c r="JBY118" s="393"/>
      <c r="JBZ118" s="394"/>
      <c r="JCA118" s="395"/>
      <c r="JCB118" s="389"/>
      <c r="JCC118" s="390"/>
      <c r="JCD118" s="391"/>
      <c r="JCE118" s="392"/>
      <c r="JCF118" s="393"/>
      <c r="JCG118" s="394"/>
      <c r="JCH118" s="395"/>
      <c r="JCI118" s="389"/>
      <c r="JCJ118" s="390"/>
      <c r="JCK118" s="391"/>
      <c r="JCL118" s="392"/>
      <c r="JCM118" s="393"/>
      <c r="JCN118" s="394"/>
      <c r="JCO118" s="395"/>
      <c r="JCP118" s="389"/>
      <c r="JCQ118" s="390"/>
      <c r="JCR118" s="391"/>
      <c r="JCS118" s="392"/>
      <c r="JCT118" s="393"/>
      <c r="JCU118" s="394"/>
      <c r="JCV118" s="395"/>
      <c r="JCW118" s="389"/>
      <c r="JCX118" s="390"/>
      <c r="JCY118" s="391"/>
      <c r="JCZ118" s="392"/>
      <c r="JDA118" s="393"/>
      <c r="JDB118" s="394"/>
      <c r="JDC118" s="395"/>
      <c r="JDD118" s="389"/>
      <c r="JDE118" s="390"/>
      <c r="JDF118" s="391"/>
      <c r="JDG118" s="392"/>
      <c r="JDH118" s="393"/>
      <c r="JDI118" s="394"/>
      <c r="JDJ118" s="395"/>
      <c r="JDK118" s="389"/>
      <c r="JDL118" s="390"/>
      <c r="JDM118" s="391"/>
      <c r="JDN118" s="392"/>
      <c r="JDO118" s="393"/>
      <c r="JDP118" s="394"/>
      <c r="JDQ118" s="395"/>
      <c r="JDR118" s="389"/>
      <c r="JDS118" s="390"/>
      <c r="JDT118" s="391"/>
      <c r="JDU118" s="392"/>
      <c r="JDV118" s="393"/>
      <c r="JDW118" s="394"/>
      <c r="JDX118" s="395"/>
      <c r="JDY118" s="389"/>
      <c r="JDZ118" s="390"/>
      <c r="JEA118" s="391"/>
      <c r="JEB118" s="392"/>
      <c r="JEC118" s="393"/>
      <c r="JED118" s="394"/>
      <c r="JEE118" s="395"/>
      <c r="JEF118" s="389"/>
      <c r="JEG118" s="390"/>
      <c r="JEH118" s="391"/>
      <c r="JEI118" s="392"/>
      <c r="JEJ118" s="393"/>
      <c r="JEK118" s="394"/>
      <c r="JEL118" s="395"/>
      <c r="JEM118" s="389"/>
      <c r="JEN118" s="390"/>
      <c r="JEO118" s="391"/>
      <c r="JEP118" s="392"/>
      <c r="JEQ118" s="393"/>
      <c r="JER118" s="394"/>
      <c r="JES118" s="395"/>
      <c r="JET118" s="389"/>
      <c r="JEU118" s="390"/>
      <c r="JEV118" s="391"/>
      <c r="JEW118" s="392"/>
      <c r="JEX118" s="393"/>
      <c r="JEY118" s="394"/>
      <c r="JEZ118" s="395"/>
      <c r="JFA118" s="389"/>
      <c r="JFB118" s="390"/>
      <c r="JFC118" s="391"/>
      <c r="JFD118" s="392"/>
      <c r="JFE118" s="393"/>
      <c r="JFF118" s="394"/>
      <c r="JFG118" s="395"/>
      <c r="JFH118" s="389"/>
      <c r="JFI118" s="390"/>
      <c r="JFJ118" s="391"/>
      <c r="JFK118" s="392"/>
      <c r="JFL118" s="393"/>
      <c r="JFM118" s="394"/>
      <c r="JFN118" s="395"/>
      <c r="JFO118" s="389"/>
      <c r="JFP118" s="390"/>
      <c r="JFQ118" s="391"/>
      <c r="JFR118" s="392"/>
      <c r="JFS118" s="393"/>
      <c r="JFT118" s="394"/>
      <c r="JFU118" s="395"/>
      <c r="JFV118" s="389"/>
      <c r="JFW118" s="390"/>
      <c r="JFX118" s="391"/>
      <c r="JFY118" s="392"/>
      <c r="JFZ118" s="393"/>
      <c r="JGA118" s="394"/>
      <c r="JGB118" s="395"/>
      <c r="JGC118" s="389"/>
      <c r="JGD118" s="390"/>
      <c r="JGE118" s="391"/>
      <c r="JGF118" s="392"/>
      <c r="JGG118" s="393"/>
      <c r="JGH118" s="394"/>
      <c r="JGI118" s="395"/>
      <c r="JGJ118" s="389"/>
      <c r="JGK118" s="390"/>
      <c r="JGL118" s="391"/>
      <c r="JGM118" s="392"/>
      <c r="JGN118" s="393"/>
      <c r="JGO118" s="394"/>
      <c r="JGP118" s="395"/>
      <c r="JGQ118" s="389"/>
      <c r="JGR118" s="390"/>
      <c r="JGS118" s="391"/>
      <c r="JGT118" s="392"/>
      <c r="JGU118" s="393"/>
      <c r="JGV118" s="394"/>
      <c r="JGW118" s="395"/>
      <c r="JGX118" s="389"/>
      <c r="JGY118" s="390"/>
      <c r="JGZ118" s="391"/>
      <c r="JHA118" s="392"/>
      <c r="JHB118" s="393"/>
      <c r="JHC118" s="394"/>
      <c r="JHD118" s="395"/>
      <c r="JHE118" s="389"/>
      <c r="JHF118" s="390"/>
      <c r="JHG118" s="391"/>
      <c r="JHH118" s="392"/>
      <c r="JHI118" s="393"/>
      <c r="JHJ118" s="394"/>
      <c r="JHK118" s="395"/>
      <c r="JHL118" s="389"/>
      <c r="JHM118" s="390"/>
      <c r="JHN118" s="391"/>
      <c r="JHO118" s="392"/>
      <c r="JHP118" s="393"/>
      <c r="JHQ118" s="394"/>
      <c r="JHR118" s="395"/>
      <c r="JHS118" s="389"/>
      <c r="JHT118" s="390"/>
      <c r="JHU118" s="391"/>
      <c r="JHV118" s="392"/>
      <c r="JHW118" s="393"/>
      <c r="JHX118" s="394"/>
      <c r="JHY118" s="395"/>
      <c r="JHZ118" s="389"/>
      <c r="JIA118" s="390"/>
      <c r="JIB118" s="391"/>
      <c r="JIC118" s="392"/>
      <c r="JID118" s="393"/>
      <c r="JIE118" s="394"/>
      <c r="JIF118" s="395"/>
      <c r="JIG118" s="389"/>
      <c r="JIH118" s="390"/>
      <c r="JII118" s="391"/>
      <c r="JIJ118" s="392"/>
      <c r="JIK118" s="393"/>
      <c r="JIL118" s="394"/>
      <c r="JIM118" s="395"/>
      <c r="JIN118" s="389"/>
      <c r="JIO118" s="390"/>
      <c r="JIP118" s="391"/>
      <c r="JIQ118" s="392"/>
      <c r="JIR118" s="393"/>
      <c r="JIS118" s="394"/>
      <c r="JIT118" s="395"/>
      <c r="JIU118" s="389"/>
      <c r="JIV118" s="390"/>
      <c r="JIW118" s="391"/>
      <c r="JIX118" s="392"/>
      <c r="JIY118" s="393"/>
      <c r="JIZ118" s="394"/>
      <c r="JJA118" s="395"/>
      <c r="JJB118" s="389"/>
      <c r="JJC118" s="390"/>
      <c r="JJD118" s="391"/>
      <c r="JJE118" s="392"/>
      <c r="JJF118" s="393"/>
      <c r="JJG118" s="394"/>
      <c r="JJH118" s="395"/>
      <c r="JJI118" s="389"/>
      <c r="JJJ118" s="390"/>
      <c r="JJK118" s="391"/>
      <c r="JJL118" s="392"/>
      <c r="JJM118" s="393"/>
      <c r="JJN118" s="394"/>
      <c r="JJO118" s="395"/>
      <c r="JJP118" s="389"/>
      <c r="JJQ118" s="390"/>
      <c r="JJR118" s="391"/>
      <c r="JJS118" s="392"/>
      <c r="JJT118" s="393"/>
      <c r="JJU118" s="394"/>
      <c r="JJV118" s="395"/>
      <c r="JJW118" s="389"/>
      <c r="JJX118" s="390"/>
      <c r="JJY118" s="391"/>
      <c r="JJZ118" s="392"/>
      <c r="JKA118" s="393"/>
      <c r="JKB118" s="394"/>
      <c r="JKC118" s="395"/>
      <c r="JKD118" s="389"/>
      <c r="JKE118" s="390"/>
      <c r="JKF118" s="391"/>
      <c r="JKG118" s="392"/>
      <c r="JKH118" s="393"/>
      <c r="JKI118" s="394"/>
      <c r="JKJ118" s="395"/>
      <c r="JKK118" s="389"/>
      <c r="JKL118" s="390"/>
      <c r="JKM118" s="391"/>
      <c r="JKN118" s="392"/>
      <c r="JKO118" s="393"/>
      <c r="JKP118" s="394"/>
      <c r="JKQ118" s="395"/>
      <c r="JKR118" s="389"/>
      <c r="JKS118" s="390"/>
      <c r="JKT118" s="391"/>
      <c r="JKU118" s="392"/>
      <c r="JKV118" s="393"/>
      <c r="JKW118" s="394"/>
      <c r="JKX118" s="395"/>
      <c r="JKY118" s="389"/>
      <c r="JKZ118" s="390"/>
      <c r="JLA118" s="391"/>
      <c r="JLB118" s="392"/>
      <c r="JLC118" s="393"/>
      <c r="JLD118" s="394"/>
      <c r="JLE118" s="395"/>
      <c r="JLF118" s="389"/>
      <c r="JLG118" s="390"/>
      <c r="JLH118" s="391"/>
      <c r="JLI118" s="392"/>
      <c r="JLJ118" s="393"/>
      <c r="JLK118" s="394"/>
      <c r="JLL118" s="395"/>
      <c r="JLM118" s="389"/>
      <c r="JLN118" s="390"/>
      <c r="JLO118" s="391"/>
      <c r="JLP118" s="392"/>
      <c r="JLQ118" s="393"/>
      <c r="JLR118" s="394"/>
      <c r="JLS118" s="395"/>
      <c r="JLT118" s="389"/>
      <c r="JLU118" s="390"/>
      <c r="JLV118" s="391"/>
      <c r="JLW118" s="392"/>
      <c r="JLX118" s="393"/>
      <c r="JLY118" s="394"/>
      <c r="JLZ118" s="395"/>
      <c r="JMA118" s="389"/>
      <c r="JMB118" s="390"/>
      <c r="JMC118" s="391"/>
      <c r="JMD118" s="392"/>
      <c r="JME118" s="393"/>
      <c r="JMF118" s="394"/>
      <c r="JMG118" s="395"/>
      <c r="JMH118" s="389"/>
      <c r="JMI118" s="390"/>
      <c r="JMJ118" s="391"/>
      <c r="JMK118" s="392"/>
      <c r="JML118" s="393"/>
      <c r="JMM118" s="394"/>
      <c r="JMN118" s="395"/>
      <c r="JMO118" s="389"/>
      <c r="JMP118" s="390"/>
      <c r="JMQ118" s="391"/>
      <c r="JMR118" s="392"/>
      <c r="JMS118" s="393"/>
      <c r="JMT118" s="394"/>
      <c r="JMU118" s="395"/>
      <c r="JMV118" s="389"/>
      <c r="JMW118" s="390"/>
      <c r="JMX118" s="391"/>
      <c r="JMY118" s="392"/>
      <c r="JMZ118" s="393"/>
      <c r="JNA118" s="394"/>
      <c r="JNB118" s="395"/>
      <c r="JNC118" s="389"/>
      <c r="JND118" s="390"/>
      <c r="JNE118" s="391"/>
      <c r="JNF118" s="392"/>
      <c r="JNG118" s="393"/>
      <c r="JNH118" s="394"/>
      <c r="JNI118" s="395"/>
      <c r="JNJ118" s="389"/>
      <c r="JNK118" s="390"/>
      <c r="JNL118" s="391"/>
      <c r="JNM118" s="392"/>
      <c r="JNN118" s="393"/>
      <c r="JNO118" s="394"/>
      <c r="JNP118" s="395"/>
      <c r="JNQ118" s="389"/>
      <c r="JNR118" s="390"/>
      <c r="JNS118" s="391"/>
      <c r="JNT118" s="392"/>
      <c r="JNU118" s="393"/>
      <c r="JNV118" s="394"/>
      <c r="JNW118" s="395"/>
      <c r="JNX118" s="389"/>
      <c r="JNY118" s="390"/>
      <c r="JNZ118" s="391"/>
      <c r="JOA118" s="392"/>
      <c r="JOB118" s="393"/>
      <c r="JOC118" s="394"/>
      <c r="JOD118" s="395"/>
      <c r="JOE118" s="389"/>
      <c r="JOF118" s="390"/>
      <c r="JOG118" s="391"/>
      <c r="JOH118" s="392"/>
      <c r="JOI118" s="393"/>
      <c r="JOJ118" s="394"/>
      <c r="JOK118" s="395"/>
      <c r="JOL118" s="389"/>
      <c r="JOM118" s="390"/>
      <c r="JON118" s="391"/>
      <c r="JOO118" s="392"/>
      <c r="JOP118" s="393"/>
      <c r="JOQ118" s="394"/>
      <c r="JOR118" s="395"/>
      <c r="JOS118" s="389"/>
      <c r="JOT118" s="390"/>
      <c r="JOU118" s="391"/>
      <c r="JOV118" s="392"/>
      <c r="JOW118" s="393"/>
      <c r="JOX118" s="394"/>
      <c r="JOY118" s="395"/>
      <c r="JOZ118" s="389"/>
      <c r="JPA118" s="390"/>
      <c r="JPB118" s="391"/>
      <c r="JPC118" s="392"/>
      <c r="JPD118" s="393"/>
      <c r="JPE118" s="394"/>
      <c r="JPF118" s="395"/>
      <c r="JPG118" s="389"/>
      <c r="JPH118" s="390"/>
      <c r="JPI118" s="391"/>
      <c r="JPJ118" s="392"/>
      <c r="JPK118" s="393"/>
      <c r="JPL118" s="394"/>
      <c r="JPM118" s="395"/>
      <c r="JPN118" s="389"/>
      <c r="JPO118" s="390"/>
      <c r="JPP118" s="391"/>
      <c r="JPQ118" s="392"/>
      <c r="JPR118" s="393"/>
      <c r="JPS118" s="394"/>
      <c r="JPT118" s="395"/>
      <c r="JPU118" s="389"/>
      <c r="JPV118" s="390"/>
      <c r="JPW118" s="391"/>
      <c r="JPX118" s="392"/>
      <c r="JPY118" s="393"/>
      <c r="JPZ118" s="394"/>
      <c r="JQA118" s="395"/>
      <c r="JQB118" s="389"/>
      <c r="JQC118" s="390"/>
      <c r="JQD118" s="391"/>
      <c r="JQE118" s="392"/>
      <c r="JQF118" s="393"/>
      <c r="JQG118" s="394"/>
      <c r="JQH118" s="395"/>
      <c r="JQI118" s="389"/>
      <c r="JQJ118" s="390"/>
      <c r="JQK118" s="391"/>
      <c r="JQL118" s="392"/>
      <c r="JQM118" s="393"/>
      <c r="JQN118" s="394"/>
      <c r="JQO118" s="395"/>
      <c r="JQP118" s="389"/>
      <c r="JQQ118" s="390"/>
      <c r="JQR118" s="391"/>
      <c r="JQS118" s="392"/>
      <c r="JQT118" s="393"/>
      <c r="JQU118" s="394"/>
      <c r="JQV118" s="395"/>
      <c r="JQW118" s="389"/>
      <c r="JQX118" s="390"/>
      <c r="JQY118" s="391"/>
      <c r="JQZ118" s="392"/>
      <c r="JRA118" s="393"/>
      <c r="JRB118" s="394"/>
      <c r="JRC118" s="395"/>
      <c r="JRD118" s="389"/>
      <c r="JRE118" s="390"/>
      <c r="JRF118" s="391"/>
      <c r="JRG118" s="392"/>
      <c r="JRH118" s="393"/>
      <c r="JRI118" s="394"/>
      <c r="JRJ118" s="395"/>
      <c r="JRK118" s="389"/>
      <c r="JRL118" s="390"/>
      <c r="JRM118" s="391"/>
      <c r="JRN118" s="392"/>
      <c r="JRO118" s="393"/>
      <c r="JRP118" s="394"/>
      <c r="JRQ118" s="395"/>
      <c r="JRR118" s="389"/>
      <c r="JRS118" s="390"/>
      <c r="JRT118" s="391"/>
      <c r="JRU118" s="392"/>
      <c r="JRV118" s="393"/>
      <c r="JRW118" s="394"/>
      <c r="JRX118" s="395"/>
      <c r="JRY118" s="389"/>
      <c r="JRZ118" s="390"/>
      <c r="JSA118" s="391"/>
      <c r="JSB118" s="392"/>
      <c r="JSC118" s="393"/>
      <c r="JSD118" s="394"/>
      <c r="JSE118" s="395"/>
      <c r="JSF118" s="389"/>
      <c r="JSG118" s="390"/>
      <c r="JSH118" s="391"/>
      <c r="JSI118" s="392"/>
      <c r="JSJ118" s="393"/>
      <c r="JSK118" s="394"/>
      <c r="JSL118" s="395"/>
      <c r="JSM118" s="389"/>
      <c r="JSN118" s="390"/>
      <c r="JSO118" s="391"/>
      <c r="JSP118" s="392"/>
      <c r="JSQ118" s="393"/>
      <c r="JSR118" s="394"/>
      <c r="JSS118" s="395"/>
      <c r="JST118" s="389"/>
      <c r="JSU118" s="390"/>
      <c r="JSV118" s="391"/>
      <c r="JSW118" s="392"/>
      <c r="JSX118" s="393"/>
      <c r="JSY118" s="394"/>
      <c r="JSZ118" s="395"/>
      <c r="JTA118" s="389"/>
      <c r="JTB118" s="390"/>
      <c r="JTC118" s="391"/>
      <c r="JTD118" s="392"/>
      <c r="JTE118" s="393"/>
      <c r="JTF118" s="394"/>
      <c r="JTG118" s="395"/>
      <c r="JTH118" s="389"/>
      <c r="JTI118" s="390"/>
      <c r="JTJ118" s="391"/>
      <c r="JTK118" s="392"/>
      <c r="JTL118" s="393"/>
      <c r="JTM118" s="394"/>
      <c r="JTN118" s="395"/>
      <c r="JTO118" s="389"/>
      <c r="JTP118" s="390"/>
      <c r="JTQ118" s="391"/>
      <c r="JTR118" s="392"/>
      <c r="JTS118" s="393"/>
      <c r="JTT118" s="394"/>
      <c r="JTU118" s="395"/>
      <c r="JTV118" s="389"/>
      <c r="JTW118" s="390"/>
      <c r="JTX118" s="391"/>
      <c r="JTY118" s="392"/>
      <c r="JTZ118" s="393"/>
      <c r="JUA118" s="394"/>
      <c r="JUB118" s="395"/>
      <c r="JUC118" s="389"/>
      <c r="JUD118" s="390"/>
      <c r="JUE118" s="391"/>
      <c r="JUF118" s="392"/>
      <c r="JUG118" s="393"/>
      <c r="JUH118" s="394"/>
      <c r="JUI118" s="395"/>
      <c r="JUJ118" s="389"/>
      <c r="JUK118" s="390"/>
      <c r="JUL118" s="391"/>
      <c r="JUM118" s="392"/>
      <c r="JUN118" s="393"/>
      <c r="JUO118" s="394"/>
      <c r="JUP118" s="395"/>
      <c r="JUQ118" s="389"/>
      <c r="JUR118" s="390"/>
      <c r="JUS118" s="391"/>
      <c r="JUT118" s="392"/>
      <c r="JUU118" s="393"/>
      <c r="JUV118" s="394"/>
      <c r="JUW118" s="395"/>
      <c r="JUX118" s="389"/>
      <c r="JUY118" s="390"/>
      <c r="JUZ118" s="391"/>
      <c r="JVA118" s="392"/>
      <c r="JVB118" s="393"/>
      <c r="JVC118" s="394"/>
      <c r="JVD118" s="395"/>
      <c r="JVE118" s="389"/>
      <c r="JVF118" s="390"/>
      <c r="JVG118" s="391"/>
      <c r="JVH118" s="392"/>
      <c r="JVI118" s="393"/>
      <c r="JVJ118" s="394"/>
      <c r="JVK118" s="395"/>
      <c r="JVL118" s="389"/>
      <c r="JVM118" s="390"/>
      <c r="JVN118" s="391"/>
      <c r="JVO118" s="392"/>
      <c r="JVP118" s="393"/>
      <c r="JVQ118" s="394"/>
      <c r="JVR118" s="395"/>
      <c r="JVS118" s="389"/>
      <c r="JVT118" s="390"/>
      <c r="JVU118" s="391"/>
      <c r="JVV118" s="392"/>
      <c r="JVW118" s="393"/>
      <c r="JVX118" s="394"/>
      <c r="JVY118" s="395"/>
      <c r="JVZ118" s="389"/>
      <c r="JWA118" s="390"/>
      <c r="JWB118" s="391"/>
      <c r="JWC118" s="392"/>
      <c r="JWD118" s="393"/>
      <c r="JWE118" s="394"/>
      <c r="JWF118" s="395"/>
      <c r="JWG118" s="389"/>
      <c r="JWH118" s="390"/>
      <c r="JWI118" s="391"/>
      <c r="JWJ118" s="392"/>
      <c r="JWK118" s="393"/>
      <c r="JWL118" s="394"/>
      <c r="JWM118" s="395"/>
      <c r="JWN118" s="389"/>
      <c r="JWO118" s="390"/>
      <c r="JWP118" s="391"/>
      <c r="JWQ118" s="392"/>
      <c r="JWR118" s="393"/>
      <c r="JWS118" s="394"/>
      <c r="JWT118" s="395"/>
      <c r="JWU118" s="389"/>
      <c r="JWV118" s="390"/>
      <c r="JWW118" s="391"/>
      <c r="JWX118" s="392"/>
      <c r="JWY118" s="393"/>
      <c r="JWZ118" s="394"/>
      <c r="JXA118" s="395"/>
      <c r="JXB118" s="389"/>
      <c r="JXC118" s="390"/>
      <c r="JXD118" s="391"/>
      <c r="JXE118" s="392"/>
      <c r="JXF118" s="393"/>
      <c r="JXG118" s="394"/>
      <c r="JXH118" s="395"/>
      <c r="JXI118" s="389"/>
      <c r="JXJ118" s="390"/>
      <c r="JXK118" s="391"/>
      <c r="JXL118" s="392"/>
      <c r="JXM118" s="393"/>
      <c r="JXN118" s="394"/>
      <c r="JXO118" s="395"/>
      <c r="JXP118" s="389"/>
      <c r="JXQ118" s="390"/>
      <c r="JXR118" s="391"/>
      <c r="JXS118" s="392"/>
      <c r="JXT118" s="393"/>
      <c r="JXU118" s="394"/>
      <c r="JXV118" s="395"/>
      <c r="JXW118" s="389"/>
      <c r="JXX118" s="390"/>
      <c r="JXY118" s="391"/>
      <c r="JXZ118" s="392"/>
      <c r="JYA118" s="393"/>
      <c r="JYB118" s="394"/>
      <c r="JYC118" s="395"/>
      <c r="JYD118" s="389"/>
      <c r="JYE118" s="390"/>
      <c r="JYF118" s="391"/>
      <c r="JYG118" s="392"/>
      <c r="JYH118" s="393"/>
      <c r="JYI118" s="394"/>
      <c r="JYJ118" s="395"/>
      <c r="JYK118" s="389"/>
      <c r="JYL118" s="390"/>
      <c r="JYM118" s="391"/>
      <c r="JYN118" s="392"/>
      <c r="JYO118" s="393"/>
      <c r="JYP118" s="394"/>
      <c r="JYQ118" s="395"/>
      <c r="JYR118" s="389"/>
      <c r="JYS118" s="390"/>
      <c r="JYT118" s="391"/>
      <c r="JYU118" s="392"/>
      <c r="JYV118" s="393"/>
      <c r="JYW118" s="394"/>
      <c r="JYX118" s="395"/>
      <c r="JYY118" s="389"/>
      <c r="JYZ118" s="390"/>
      <c r="JZA118" s="391"/>
      <c r="JZB118" s="392"/>
      <c r="JZC118" s="393"/>
      <c r="JZD118" s="394"/>
      <c r="JZE118" s="395"/>
      <c r="JZF118" s="389"/>
      <c r="JZG118" s="390"/>
      <c r="JZH118" s="391"/>
      <c r="JZI118" s="392"/>
      <c r="JZJ118" s="393"/>
      <c r="JZK118" s="394"/>
      <c r="JZL118" s="395"/>
      <c r="JZM118" s="389"/>
      <c r="JZN118" s="390"/>
      <c r="JZO118" s="391"/>
      <c r="JZP118" s="392"/>
      <c r="JZQ118" s="393"/>
      <c r="JZR118" s="394"/>
      <c r="JZS118" s="395"/>
      <c r="JZT118" s="389"/>
      <c r="JZU118" s="390"/>
      <c r="JZV118" s="391"/>
      <c r="JZW118" s="392"/>
      <c r="JZX118" s="393"/>
      <c r="JZY118" s="394"/>
      <c r="JZZ118" s="395"/>
      <c r="KAA118" s="389"/>
      <c r="KAB118" s="390"/>
      <c r="KAC118" s="391"/>
      <c r="KAD118" s="392"/>
      <c r="KAE118" s="393"/>
      <c r="KAF118" s="394"/>
      <c r="KAG118" s="395"/>
      <c r="KAH118" s="389"/>
      <c r="KAI118" s="390"/>
      <c r="KAJ118" s="391"/>
      <c r="KAK118" s="392"/>
      <c r="KAL118" s="393"/>
      <c r="KAM118" s="394"/>
      <c r="KAN118" s="395"/>
      <c r="KAO118" s="389"/>
      <c r="KAP118" s="390"/>
      <c r="KAQ118" s="391"/>
      <c r="KAR118" s="392"/>
      <c r="KAS118" s="393"/>
      <c r="KAT118" s="394"/>
      <c r="KAU118" s="395"/>
      <c r="KAV118" s="389"/>
      <c r="KAW118" s="390"/>
      <c r="KAX118" s="391"/>
      <c r="KAY118" s="392"/>
      <c r="KAZ118" s="393"/>
      <c r="KBA118" s="394"/>
      <c r="KBB118" s="395"/>
      <c r="KBC118" s="389"/>
      <c r="KBD118" s="390"/>
      <c r="KBE118" s="391"/>
      <c r="KBF118" s="392"/>
      <c r="KBG118" s="393"/>
      <c r="KBH118" s="394"/>
      <c r="KBI118" s="395"/>
      <c r="KBJ118" s="389"/>
      <c r="KBK118" s="390"/>
      <c r="KBL118" s="391"/>
      <c r="KBM118" s="392"/>
      <c r="KBN118" s="393"/>
      <c r="KBO118" s="394"/>
      <c r="KBP118" s="395"/>
      <c r="KBQ118" s="389"/>
      <c r="KBR118" s="390"/>
      <c r="KBS118" s="391"/>
      <c r="KBT118" s="392"/>
      <c r="KBU118" s="393"/>
      <c r="KBV118" s="394"/>
      <c r="KBW118" s="395"/>
      <c r="KBX118" s="389"/>
      <c r="KBY118" s="390"/>
      <c r="KBZ118" s="391"/>
      <c r="KCA118" s="392"/>
      <c r="KCB118" s="393"/>
      <c r="KCC118" s="394"/>
      <c r="KCD118" s="395"/>
      <c r="KCE118" s="389"/>
      <c r="KCF118" s="390"/>
      <c r="KCG118" s="391"/>
      <c r="KCH118" s="392"/>
      <c r="KCI118" s="393"/>
      <c r="KCJ118" s="394"/>
      <c r="KCK118" s="395"/>
      <c r="KCL118" s="389"/>
      <c r="KCM118" s="390"/>
      <c r="KCN118" s="391"/>
      <c r="KCO118" s="392"/>
      <c r="KCP118" s="393"/>
      <c r="KCQ118" s="394"/>
      <c r="KCR118" s="395"/>
      <c r="KCS118" s="389"/>
      <c r="KCT118" s="390"/>
      <c r="KCU118" s="391"/>
      <c r="KCV118" s="392"/>
      <c r="KCW118" s="393"/>
      <c r="KCX118" s="394"/>
      <c r="KCY118" s="395"/>
      <c r="KCZ118" s="389"/>
      <c r="KDA118" s="390"/>
      <c r="KDB118" s="391"/>
      <c r="KDC118" s="392"/>
      <c r="KDD118" s="393"/>
      <c r="KDE118" s="394"/>
      <c r="KDF118" s="395"/>
      <c r="KDG118" s="389"/>
      <c r="KDH118" s="390"/>
      <c r="KDI118" s="391"/>
      <c r="KDJ118" s="392"/>
      <c r="KDK118" s="393"/>
      <c r="KDL118" s="394"/>
      <c r="KDM118" s="395"/>
      <c r="KDN118" s="389"/>
      <c r="KDO118" s="390"/>
      <c r="KDP118" s="391"/>
      <c r="KDQ118" s="392"/>
      <c r="KDR118" s="393"/>
      <c r="KDS118" s="394"/>
      <c r="KDT118" s="395"/>
      <c r="KDU118" s="389"/>
      <c r="KDV118" s="390"/>
      <c r="KDW118" s="391"/>
      <c r="KDX118" s="392"/>
      <c r="KDY118" s="393"/>
      <c r="KDZ118" s="394"/>
      <c r="KEA118" s="395"/>
      <c r="KEB118" s="389"/>
      <c r="KEC118" s="390"/>
      <c r="KED118" s="391"/>
      <c r="KEE118" s="392"/>
      <c r="KEF118" s="393"/>
      <c r="KEG118" s="394"/>
      <c r="KEH118" s="395"/>
      <c r="KEI118" s="389"/>
      <c r="KEJ118" s="390"/>
      <c r="KEK118" s="391"/>
      <c r="KEL118" s="392"/>
      <c r="KEM118" s="393"/>
      <c r="KEN118" s="394"/>
      <c r="KEO118" s="395"/>
      <c r="KEP118" s="389"/>
      <c r="KEQ118" s="390"/>
      <c r="KER118" s="391"/>
      <c r="KES118" s="392"/>
      <c r="KET118" s="393"/>
      <c r="KEU118" s="394"/>
      <c r="KEV118" s="395"/>
      <c r="KEW118" s="389"/>
      <c r="KEX118" s="390"/>
      <c r="KEY118" s="391"/>
      <c r="KEZ118" s="392"/>
      <c r="KFA118" s="393"/>
      <c r="KFB118" s="394"/>
      <c r="KFC118" s="395"/>
      <c r="KFD118" s="389"/>
      <c r="KFE118" s="390"/>
      <c r="KFF118" s="391"/>
      <c r="KFG118" s="392"/>
      <c r="KFH118" s="393"/>
      <c r="KFI118" s="394"/>
      <c r="KFJ118" s="395"/>
      <c r="KFK118" s="389"/>
      <c r="KFL118" s="390"/>
      <c r="KFM118" s="391"/>
      <c r="KFN118" s="392"/>
      <c r="KFO118" s="393"/>
      <c r="KFP118" s="394"/>
      <c r="KFQ118" s="395"/>
      <c r="KFR118" s="389"/>
      <c r="KFS118" s="390"/>
      <c r="KFT118" s="391"/>
      <c r="KFU118" s="392"/>
      <c r="KFV118" s="393"/>
      <c r="KFW118" s="394"/>
      <c r="KFX118" s="395"/>
      <c r="KFY118" s="389"/>
      <c r="KFZ118" s="390"/>
      <c r="KGA118" s="391"/>
      <c r="KGB118" s="392"/>
      <c r="KGC118" s="393"/>
      <c r="KGD118" s="394"/>
      <c r="KGE118" s="395"/>
      <c r="KGF118" s="389"/>
      <c r="KGG118" s="390"/>
      <c r="KGH118" s="391"/>
      <c r="KGI118" s="392"/>
      <c r="KGJ118" s="393"/>
      <c r="KGK118" s="394"/>
      <c r="KGL118" s="395"/>
      <c r="KGM118" s="389"/>
      <c r="KGN118" s="390"/>
      <c r="KGO118" s="391"/>
      <c r="KGP118" s="392"/>
      <c r="KGQ118" s="393"/>
      <c r="KGR118" s="394"/>
      <c r="KGS118" s="395"/>
      <c r="KGT118" s="389"/>
      <c r="KGU118" s="390"/>
      <c r="KGV118" s="391"/>
      <c r="KGW118" s="392"/>
      <c r="KGX118" s="393"/>
      <c r="KGY118" s="394"/>
      <c r="KGZ118" s="395"/>
      <c r="KHA118" s="389"/>
      <c r="KHB118" s="390"/>
      <c r="KHC118" s="391"/>
      <c r="KHD118" s="392"/>
      <c r="KHE118" s="393"/>
      <c r="KHF118" s="394"/>
      <c r="KHG118" s="395"/>
      <c r="KHH118" s="389"/>
      <c r="KHI118" s="390"/>
      <c r="KHJ118" s="391"/>
      <c r="KHK118" s="392"/>
      <c r="KHL118" s="393"/>
      <c r="KHM118" s="394"/>
      <c r="KHN118" s="395"/>
      <c r="KHO118" s="389"/>
      <c r="KHP118" s="390"/>
      <c r="KHQ118" s="391"/>
      <c r="KHR118" s="392"/>
      <c r="KHS118" s="393"/>
      <c r="KHT118" s="394"/>
      <c r="KHU118" s="395"/>
      <c r="KHV118" s="389"/>
      <c r="KHW118" s="390"/>
      <c r="KHX118" s="391"/>
      <c r="KHY118" s="392"/>
      <c r="KHZ118" s="393"/>
      <c r="KIA118" s="394"/>
      <c r="KIB118" s="395"/>
      <c r="KIC118" s="389"/>
      <c r="KID118" s="390"/>
      <c r="KIE118" s="391"/>
      <c r="KIF118" s="392"/>
      <c r="KIG118" s="393"/>
      <c r="KIH118" s="394"/>
      <c r="KII118" s="395"/>
      <c r="KIJ118" s="389"/>
      <c r="KIK118" s="390"/>
      <c r="KIL118" s="391"/>
      <c r="KIM118" s="392"/>
      <c r="KIN118" s="393"/>
      <c r="KIO118" s="394"/>
      <c r="KIP118" s="395"/>
      <c r="KIQ118" s="389"/>
      <c r="KIR118" s="390"/>
      <c r="KIS118" s="391"/>
      <c r="KIT118" s="392"/>
      <c r="KIU118" s="393"/>
      <c r="KIV118" s="394"/>
      <c r="KIW118" s="395"/>
      <c r="KIX118" s="389"/>
      <c r="KIY118" s="390"/>
      <c r="KIZ118" s="391"/>
      <c r="KJA118" s="392"/>
      <c r="KJB118" s="393"/>
      <c r="KJC118" s="394"/>
      <c r="KJD118" s="395"/>
      <c r="KJE118" s="389"/>
      <c r="KJF118" s="390"/>
      <c r="KJG118" s="391"/>
      <c r="KJH118" s="392"/>
      <c r="KJI118" s="393"/>
      <c r="KJJ118" s="394"/>
      <c r="KJK118" s="395"/>
      <c r="KJL118" s="389"/>
      <c r="KJM118" s="390"/>
      <c r="KJN118" s="391"/>
      <c r="KJO118" s="392"/>
      <c r="KJP118" s="393"/>
      <c r="KJQ118" s="394"/>
      <c r="KJR118" s="395"/>
      <c r="KJS118" s="389"/>
      <c r="KJT118" s="390"/>
      <c r="KJU118" s="391"/>
      <c r="KJV118" s="392"/>
      <c r="KJW118" s="393"/>
      <c r="KJX118" s="394"/>
      <c r="KJY118" s="395"/>
      <c r="KJZ118" s="389"/>
      <c r="KKA118" s="390"/>
      <c r="KKB118" s="391"/>
      <c r="KKC118" s="392"/>
      <c r="KKD118" s="393"/>
      <c r="KKE118" s="394"/>
      <c r="KKF118" s="395"/>
      <c r="KKG118" s="389"/>
      <c r="KKH118" s="390"/>
      <c r="KKI118" s="391"/>
      <c r="KKJ118" s="392"/>
      <c r="KKK118" s="393"/>
      <c r="KKL118" s="394"/>
      <c r="KKM118" s="395"/>
      <c r="KKN118" s="389"/>
      <c r="KKO118" s="390"/>
      <c r="KKP118" s="391"/>
      <c r="KKQ118" s="392"/>
      <c r="KKR118" s="393"/>
      <c r="KKS118" s="394"/>
      <c r="KKT118" s="395"/>
      <c r="KKU118" s="389"/>
      <c r="KKV118" s="390"/>
      <c r="KKW118" s="391"/>
      <c r="KKX118" s="392"/>
      <c r="KKY118" s="393"/>
      <c r="KKZ118" s="394"/>
      <c r="KLA118" s="395"/>
      <c r="KLB118" s="389"/>
      <c r="KLC118" s="390"/>
      <c r="KLD118" s="391"/>
      <c r="KLE118" s="392"/>
      <c r="KLF118" s="393"/>
      <c r="KLG118" s="394"/>
      <c r="KLH118" s="395"/>
      <c r="KLI118" s="389"/>
      <c r="KLJ118" s="390"/>
      <c r="KLK118" s="391"/>
      <c r="KLL118" s="392"/>
      <c r="KLM118" s="393"/>
      <c r="KLN118" s="394"/>
      <c r="KLO118" s="395"/>
      <c r="KLP118" s="389"/>
      <c r="KLQ118" s="390"/>
      <c r="KLR118" s="391"/>
      <c r="KLS118" s="392"/>
      <c r="KLT118" s="393"/>
      <c r="KLU118" s="394"/>
      <c r="KLV118" s="395"/>
      <c r="KLW118" s="389"/>
      <c r="KLX118" s="390"/>
      <c r="KLY118" s="391"/>
      <c r="KLZ118" s="392"/>
      <c r="KMA118" s="393"/>
      <c r="KMB118" s="394"/>
      <c r="KMC118" s="395"/>
      <c r="KMD118" s="389"/>
      <c r="KME118" s="390"/>
      <c r="KMF118" s="391"/>
      <c r="KMG118" s="392"/>
      <c r="KMH118" s="393"/>
      <c r="KMI118" s="394"/>
      <c r="KMJ118" s="395"/>
      <c r="KMK118" s="389"/>
      <c r="KML118" s="390"/>
      <c r="KMM118" s="391"/>
      <c r="KMN118" s="392"/>
      <c r="KMO118" s="393"/>
      <c r="KMP118" s="394"/>
      <c r="KMQ118" s="395"/>
      <c r="KMR118" s="389"/>
      <c r="KMS118" s="390"/>
      <c r="KMT118" s="391"/>
      <c r="KMU118" s="392"/>
      <c r="KMV118" s="393"/>
      <c r="KMW118" s="394"/>
      <c r="KMX118" s="395"/>
      <c r="KMY118" s="389"/>
      <c r="KMZ118" s="390"/>
      <c r="KNA118" s="391"/>
      <c r="KNB118" s="392"/>
      <c r="KNC118" s="393"/>
      <c r="KND118" s="394"/>
      <c r="KNE118" s="395"/>
      <c r="KNF118" s="389"/>
      <c r="KNG118" s="390"/>
      <c r="KNH118" s="391"/>
      <c r="KNI118" s="392"/>
      <c r="KNJ118" s="393"/>
      <c r="KNK118" s="394"/>
      <c r="KNL118" s="395"/>
      <c r="KNM118" s="389"/>
      <c r="KNN118" s="390"/>
      <c r="KNO118" s="391"/>
      <c r="KNP118" s="392"/>
      <c r="KNQ118" s="393"/>
      <c r="KNR118" s="394"/>
      <c r="KNS118" s="395"/>
      <c r="KNT118" s="389"/>
      <c r="KNU118" s="390"/>
      <c r="KNV118" s="391"/>
      <c r="KNW118" s="392"/>
      <c r="KNX118" s="393"/>
      <c r="KNY118" s="394"/>
      <c r="KNZ118" s="395"/>
      <c r="KOA118" s="389"/>
      <c r="KOB118" s="390"/>
      <c r="KOC118" s="391"/>
      <c r="KOD118" s="392"/>
      <c r="KOE118" s="393"/>
      <c r="KOF118" s="394"/>
      <c r="KOG118" s="395"/>
      <c r="KOH118" s="389"/>
      <c r="KOI118" s="390"/>
      <c r="KOJ118" s="391"/>
      <c r="KOK118" s="392"/>
      <c r="KOL118" s="393"/>
      <c r="KOM118" s="394"/>
      <c r="KON118" s="395"/>
      <c r="KOO118" s="389"/>
      <c r="KOP118" s="390"/>
      <c r="KOQ118" s="391"/>
      <c r="KOR118" s="392"/>
      <c r="KOS118" s="393"/>
      <c r="KOT118" s="394"/>
      <c r="KOU118" s="395"/>
      <c r="KOV118" s="389"/>
      <c r="KOW118" s="390"/>
      <c r="KOX118" s="391"/>
      <c r="KOY118" s="392"/>
      <c r="KOZ118" s="393"/>
      <c r="KPA118" s="394"/>
      <c r="KPB118" s="395"/>
      <c r="KPC118" s="389"/>
      <c r="KPD118" s="390"/>
      <c r="KPE118" s="391"/>
      <c r="KPF118" s="392"/>
      <c r="KPG118" s="393"/>
      <c r="KPH118" s="394"/>
      <c r="KPI118" s="395"/>
      <c r="KPJ118" s="389"/>
      <c r="KPK118" s="390"/>
      <c r="KPL118" s="391"/>
      <c r="KPM118" s="392"/>
      <c r="KPN118" s="393"/>
      <c r="KPO118" s="394"/>
      <c r="KPP118" s="395"/>
      <c r="KPQ118" s="389"/>
      <c r="KPR118" s="390"/>
      <c r="KPS118" s="391"/>
      <c r="KPT118" s="392"/>
      <c r="KPU118" s="393"/>
      <c r="KPV118" s="394"/>
      <c r="KPW118" s="395"/>
      <c r="KPX118" s="389"/>
      <c r="KPY118" s="390"/>
      <c r="KPZ118" s="391"/>
      <c r="KQA118" s="392"/>
      <c r="KQB118" s="393"/>
      <c r="KQC118" s="394"/>
      <c r="KQD118" s="395"/>
      <c r="KQE118" s="389"/>
      <c r="KQF118" s="390"/>
      <c r="KQG118" s="391"/>
      <c r="KQH118" s="392"/>
      <c r="KQI118" s="393"/>
      <c r="KQJ118" s="394"/>
      <c r="KQK118" s="395"/>
      <c r="KQL118" s="389"/>
      <c r="KQM118" s="390"/>
      <c r="KQN118" s="391"/>
      <c r="KQO118" s="392"/>
      <c r="KQP118" s="393"/>
      <c r="KQQ118" s="394"/>
      <c r="KQR118" s="395"/>
      <c r="KQS118" s="389"/>
      <c r="KQT118" s="390"/>
      <c r="KQU118" s="391"/>
      <c r="KQV118" s="392"/>
      <c r="KQW118" s="393"/>
      <c r="KQX118" s="394"/>
      <c r="KQY118" s="395"/>
      <c r="KQZ118" s="389"/>
      <c r="KRA118" s="390"/>
      <c r="KRB118" s="391"/>
      <c r="KRC118" s="392"/>
      <c r="KRD118" s="393"/>
      <c r="KRE118" s="394"/>
      <c r="KRF118" s="395"/>
      <c r="KRG118" s="389"/>
      <c r="KRH118" s="390"/>
      <c r="KRI118" s="391"/>
      <c r="KRJ118" s="392"/>
      <c r="KRK118" s="393"/>
      <c r="KRL118" s="394"/>
      <c r="KRM118" s="395"/>
      <c r="KRN118" s="389"/>
      <c r="KRO118" s="390"/>
      <c r="KRP118" s="391"/>
      <c r="KRQ118" s="392"/>
      <c r="KRR118" s="393"/>
      <c r="KRS118" s="394"/>
      <c r="KRT118" s="395"/>
      <c r="KRU118" s="389"/>
      <c r="KRV118" s="390"/>
      <c r="KRW118" s="391"/>
      <c r="KRX118" s="392"/>
      <c r="KRY118" s="393"/>
      <c r="KRZ118" s="394"/>
      <c r="KSA118" s="395"/>
      <c r="KSB118" s="389"/>
      <c r="KSC118" s="390"/>
      <c r="KSD118" s="391"/>
      <c r="KSE118" s="392"/>
      <c r="KSF118" s="393"/>
      <c r="KSG118" s="394"/>
      <c r="KSH118" s="395"/>
      <c r="KSI118" s="389"/>
      <c r="KSJ118" s="390"/>
      <c r="KSK118" s="391"/>
      <c r="KSL118" s="392"/>
      <c r="KSM118" s="393"/>
      <c r="KSN118" s="394"/>
      <c r="KSO118" s="395"/>
      <c r="KSP118" s="389"/>
      <c r="KSQ118" s="390"/>
      <c r="KSR118" s="391"/>
      <c r="KSS118" s="392"/>
      <c r="KST118" s="393"/>
      <c r="KSU118" s="394"/>
      <c r="KSV118" s="395"/>
      <c r="KSW118" s="389"/>
      <c r="KSX118" s="390"/>
      <c r="KSY118" s="391"/>
      <c r="KSZ118" s="392"/>
      <c r="KTA118" s="393"/>
      <c r="KTB118" s="394"/>
      <c r="KTC118" s="395"/>
      <c r="KTD118" s="389"/>
      <c r="KTE118" s="390"/>
      <c r="KTF118" s="391"/>
      <c r="KTG118" s="392"/>
      <c r="KTH118" s="393"/>
      <c r="KTI118" s="394"/>
      <c r="KTJ118" s="395"/>
      <c r="KTK118" s="389"/>
      <c r="KTL118" s="390"/>
      <c r="KTM118" s="391"/>
      <c r="KTN118" s="392"/>
      <c r="KTO118" s="393"/>
      <c r="KTP118" s="394"/>
      <c r="KTQ118" s="395"/>
      <c r="KTR118" s="389"/>
      <c r="KTS118" s="390"/>
      <c r="KTT118" s="391"/>
      <c r="KTU118" s="392"/>
      <c r="KTV118" s="393"/>
      <c r="KTW118" s="394"/>
      <c r="KTX118" s="395"/>
      <c r="KTY118" s="389"/>
      <c r="KTZ118" s="390"/>
      <c r="KUA118" s="391"/>
      <c r="KUB118" s="392"/>
      <c r="KUC118" s="393"/>
      <c r="KUD118" s="394"/>
      <c r="KUE118" s="395"/>
      <c r="KUF118" s="389"/>
      <c r="KUG118" s="390"/>
      <c r="KUH118" s="391"/>
      <c r="KUI118" s="392"/>
      <c r="KUJ118" s="393"/>
      <c r="KUK118" s="394"/>
      <c r="KUL118" s="395"/>
      <c r="KUM118" s="389"/>
      <c r="KUN118" s="390"/>
      <c r="KUO118" s="391"/>
      <c r="KUP118" s="392"/>
      <c r="KUQ118" s="393"/>
      <c r="KUR118" s="394"/>
      <c r="KUS118" s="395"/>
      <c r="KUT118" s="389"/>
      <c r="KUU118" s="390"/>
      <c r="KUV118" s="391"/>
      <c r="KUW118" s="392"/>
      <c r="KUX118" s="393"/>
      <c r="KUY118" s="394"/>
      <c r="KUZ118" s="395"/>
      <c r="KVA118" s="389"/>
      <c r="KVB118" s="390"/>
      <c r="KVC118" s="391"/>
      <c r="KVD118" s="392"/>
      <c r="KVE118" s="393"/>
      <c r="KVF118" s="394"/>
      <c r="KVG118" s="395"/>
      <c r="KVH118" s="389"/>
      <c r="KVI118" s="390"/>
      <c r="KVJ118" s="391"/>
      <c r="KVK118" s="392"/>
      <c r="KVL118" s="393"/>
      <c r="KVM118" s="394"/>
      <c r="KVN118" s="395"/>
      <c r="KVO118" s="389"/>
      <c r="KVP118" s="390"/>
      <c r="KVQ118" s="391"/>
      <c r="KVR118" s="392"/>
      <c r="KVS118" s="393"/>
      <c r="KVT118" s="394"/>
      <c r="KVU118" s="395"/>
      <c r="KVV118" s="389"/>
      <c r="KVW118" s="390"/>
      <c r="KVX118" s="391"/>
      <c r="KVY118" s="392"/>
      <c r="KVZ118" s="393"/>
      <c r="KWA118" s="394"/>
      <c r="KWB118" s="395"/>
      <c r="KWC118" s="389"/>
      <c r="KWD118" s="390"/>
      <c r="KWE118" s="391"/>
      <c r="KWF118" s="392"/>
      <c r="KWG118" s="393"/>
      <c r="KWH118" s="394"/>
      <c r="KWI118" s="395"/>
      <c r="KWJ118" s="389"/>
      <c r="KWK118" s="390"/>
      <c r="KWL118" s="391"/>
      <c r="KWM118" s="392"/>
      <c r="KWN118" s="393"/>
      <c r="KWO118" s="394"/>
      <c r="KWP118" s="395"/>
      <c r="KWQ118" s="389"/>
      <c r="KWR118" s="390"/>
      <c r="KWS118" s="391"/>
      <c r="KWT118" s="392"/>
      <c r="KWU118" s="393"/>
      <c r="KWV118" s="394"/>
      <c r="KWW118" s="395"/>
      <c r="KWX118" s="389"/>
      <c r="KWY118" s="390"/>
      <c r="KWZ118" s="391"/>
      <c r="KXA118" s="392"/>
      <c r="KXB118" s="393"/>
      <c r="KXC118" s="394"/>
      <c r="KXD118" s="395"/>
      <c r="KXE118" s="389"/>
      <c r="KXF118" s="390"/>
      <c r="KXG118" s="391"/>
      <c r="KXH118" s="392"/>
      <c r="KXI118" s="393"/>
      <c r="KXJ118" s="394"/>
      <c r="KXK118" s="395"/>
      <c r="KXL118" s="389"/>
      <c r="KXM118" s="390"/>
      <c r="KXN118" s="391"/>
      <c r="KXO118" s="392"/>
      <c r="KXP118" s="393"/>
      <c r="KXQ118" s="394"/>
      <c r="KXR118" s="395"/>
      <c r="KXS118" s="389"/>
      <c r="KXT118" s="390"/>
      <c r="KXU118" s="391"/>
      <c r="KXV118" s="392"/>
      <c r="KXW118" s="393"/>
      <c r="KXX118" s="394"/>
      <c r="KXY118" s="395"/>
      <c r="KXZ118" s="389"/>
      <c r="KYA118" s="390"/>
      <c r="KYB118" s="391"/>
      <c r="KYC118" s="392"/>
      <c r="KYD118" s="393"/>
      <c r="KYE118" s="394"/>
      <c r="KYF118" s="395"/>
      <c r="KYG118" s="389"/>
      <c r="KYH118" s="390"/>
      <c r="KYI118" s="391"/>
      <c r="KYJ118" s="392"/>
      <c r="KYK118" s="393"/>
      <c r="KYL118" s="394"/>
      <c r="KYM118" s="395"/>
      <c r="KYN118" s="389"/>
      <c r="KYO118" s="390"/>
      <c r="KYP118" s="391"/>
      <c r="KYQ118" s="392"/>
      <c r="KYR118" s="393"/>
      <c r="KYS118" s="394"/>
      <c r="KYT118" s="395"/>
      <c r="KYU118" s="389"/>
      <c r="KYV118" s="390"/>
      <c r="KYW118" s="391"/>
      <c r="KYX118" s="392"/>
      <c r="KYY118" s="393"/>
      <c r="KYZ118" s="394"/>
      <c r="KZA118" s="395"/>
      <c r="KZB118" s="389"/>
      <c r="KZC118" s="390"/>
      <c r="KZD118" s="391"/>
      <c r="KZE118" s="392"/>
      <c r="KZF118" s="393"/>
      <c r="KZG118" s="394"/>
      <c r="KZH118" s="395"/>
      <c r="KZI118" s="389"/>
      <c r="KZJ118" s="390"/>
      <c r="KZK118" s="391"/>
      <c r="KZL118" s="392"/>
      <c r="KZM118" s="393"/>
      <c r="KZN118" s="394"/>
      <c r="KZO118" s="395"/>
      <c r="KZP118" s="389"/>
      <c r="KZQ118" s="390"/>
      <c r="KZR118" s="391"/>
      <c r="KZS118" s="392"/>
      <c r="KZT118" s="393"/>
      <c r="KZU118" s="394"/>
      <c r="KZV118" s="395"/>
      <c r="KZW118" s="389"/>
      <c r="KZX118" s="390"/>
      <c r="KZY118" s="391"/>
      <c r="KZZ118" s="392"/>
      <c r="LAA118" s="393"/>
      <c r="LAB118" s="394"/>
      <c r="LAC118" s="395"/>
      <c r="LAD118" s="389"/>
      <c r="LAE118" s="390"/>
      <c r="LAF118" s="391"/>
      <c r="LAG118" s="392"/>
      <c r="LAH118" s="393"/>
      <c r="LAI118" s="394"/>
      <c r="LAJ118" s="395"/>
      <c r="LAK118" s="389"/>
      <c r="LAL118" s="390"/>
      <c r="LAM118" s="391"/>
      <c r="LAN118" s="392"/>
      <c r="LAO118" s="393"/>
      <c r="LAP118" s="394"/>
      <c r="LAQ118" s="395"/>
      <c r="LAR118" s="389"/>
      <c r="LAS118" s="390"/>
      <c r="LAT118" s="391"/>
      <c r="LAU118" s="392"/>
      <c r="LAV118" s="393"/>
      <c r="LAW118" s="394"/>
      <c r="LAX118" s="395"/>
      <c r="LAY118" s="389"/>
      <c r="LAZ118" s="390"/>
      <c r="LBA118" s="391"/>
      <c r="LBB118" s="392"/>
      <c r="LBC118" s="393"/>
      <c r="LBD118" s="394"/>
      <c r="LBE118" s="395"/>
      <c r="LBF118" s="389"/>
      <c r="LBG118" s="390"/>
      <c r="LBH118" s="391"/>
      <c r="LBI118" s="392"/>
      <c r="LBJ118" s="393"/>
      <c r="LBK118" s="394"/>
      <c r="LBL118" s="395"/>
      <c r="LBM118" s="389"/>
      <c r="LBN118" s="390"/>
      <c r="LBO118" s="391"/>
      <c r="LBP118" s="392"/>
      <c r="LBQ118" s="393"/>
      <c r="LBR118" s="394"/>
      <c r="LBS118" s="395"/>
      <c r="LBT118" s="389"/>
      <c r="LBU118" s="390"/>
      <c r="LBV118" s="391"/>
      <c r="LBW118" s="392"/>
      <c r="LBX118" s="393"/>
      <c r="LBY118" s="394"/>
      <c r="LBZ118" s="395"/>
      <c r="LCA118" s="389"/>
      <c r="LCB118" s="390"/>
      <c r="LCC118" s="391"/>
      <c r="LCD118" s="392"/>
      <c r="LCE118" s="393"/>
      <c r="LCF118" s="394"/>
      <c r="LCG118" s="395"/>
      <c r="LCH118" s="389"/>
      <c r="LCI118" s="390"/>
      <c r="LCJ118" s="391"/>
      <c r="LCK118" s="392"/>
      <c r="LCL118" s="393"/>
      <c r="LCM118" s="394"/>
      <c r="LCN118" s="395"/>
      <c r="LCO118" s="389"/>
      <c r="LCP118" s="390"/>
      <c r="LCQ118" s="391"/>
      <c r="LCR118" s="392"/>
      <c r="LCS118" s="393"/>
      <c r="LCT118" s="394"/>
      <c r="LCU118" s="395"/>
      <c r="LCV118" s="389"/>
      <c r="LCW118" s="390"/>
      <c r="LCX118" s="391"/>
      <c r="LCY118" s="392"/>
      <c r="LCZ118" s="393"/>
      <c r="LDA118" s="394"/>
      <c r="LDB118" s="395"/>
      <c r="LDC118" s="389"/>
      <c r="LDD118" s="390"/>
      <c r="LDE118" s="391"/>
      <c r="LDF118" s="392"/>
      <c r="LDG118" s="393"/>
      <c r="LDH118" s="394"/>
      <c r="LDI118" s="395"/>
      <c r="LDJ118" s="389"/>
      <c r="LDK118" s="390"/>
      <c r="LDL118" s="391"/>
      <c r="LDM118" s="392"/>
      <c r="LDN118" s="393"/>
      <c r="LDO118" s="394"/>
      <c r="LDP118" s="395"/>
      <c r="LDQ118" s="389"/>
      <c r="LDR118" s="390"/>
      <c r="LDS118" s="391"/>
      <c r="LDT118" s="392"/>
      <c r="LDU118" s="393"/>
      <c r="LDV118" s="394"/>
      <c r="LDW118" s="395"/>
      <c r="LDX118" s="389"/>
      <c r="LDY118" s="390"/>
      <c r="LDZ118" s="391"/>
      <c r="LEA118" s="392"/>
      <c r="LEB118" s="393"/>
      <c r="LEC118" s="394"/>
      <c r="LED118" s="395"/>
      <c r="LEE118" s="389"/>
      <c r="LEF118" s="390"/>
      <c r="LEG118" s="391"/>
      <c r="LEH118" s="392"/>
      <c r="LEI118" s="393"/>
      <c r="LEJ118" s="394"/>
      <c r="LEK118" s="395"/>
      <c r="LEL118" s="389"/>
      <c r="LEM118" s="390"/>
      <c r="LEN118" s="391"/>
      <c r="LEO118" s="392"/>
      <c r="LEP118" s="393"/>
      <c r="LEQ118" s="394"/>
      <c r="LER118" s="395"/>
      <c r="LES118" s="389"/>
      <c r="LET118" s="390"/>
      <c r="LEU118" s="391"/>
      <c r="LEV118" s="392"/>
      <c r="LEW118" s="393"/>
      <c r="LEX118" s="394"/>
      <c r="LEY118" s="395"/>
      <c r="LEZ118" s="389"/>
      <c r="LFA118" s="390"/>
      <c r="LFB118" s="391"/>
      <c r="LFC118" s="392"/>
      <c r="LFD118" s="393"/>
      <c r="LFE118" s="394"/>
      <c r="LFF118" s="395"/>
      <c r="LFG118" s="389"/>
      <c r="LFH118" s="390"/>
      <c r="LFI118" s="391"/>
      <c r="LFJ118" s="392"/>
      <c r="LFK118" s="393"/>
      <c r="LFL118" s="394"/>
      <c r="LFM118" s="395"/>
      <c r="LFN118" s="389"/>
      <c r="LFO118" s="390"/>
      <c r="LFP118" s="391"/>
      <c r="LFQ118" s="392"/>
      <c r="LFR118" s="393"/>
      <c r="LFS118" s="394"/>
      <c r="LFT118" s="395"/>
      <c r="LFU118" s="389"/>
      <c r="LFV118" s="390"/>
      <c r="LFW118" s="391"/>
      <c r="LFX118" s="392"/>
      <c r="LFY118" s="393"/>
      <c r="LFZ118" s="394"/>
      <c r="LGA118" s="395"/>
      <c r="LGB118" s="389"/>
      <c r="LGC118" s="390"/>
      <c r="LGD118" s="391"/>
      <c r="LGE118" s="392"/>
      <c r="LGF118" s="393"/>
      <c r="LGG118" s="394"/>
      <c r="LGH118" s="395"/>
      <c r="LGI118" s="389"/>
      <c r="LGJ118" s="390"/>
      <c r="LGK118" s="391"/>
      <c r="LGL118" s="392"/>
      <c r="LGM118" s="393"/>
      <c r="LGN118" s="394"/>
      <c r="LGO118" s="395"/>
      <c r="LGP118" s="389"/>
      <c r="LGQ118" s="390"/>
      <c r="LGR118" s="391"/>
      <c r="LGS118" s="392"/>
      <c r="LGT118" s="393"/>
      <c r="LGU118" s="394"/>
      <c r="LGV118" s="395"/>
      <c r="LGW118" s="389"/>
      <c r="LGX118" s="390"/>
      <c r="LGY118" s="391"/>
      <c r="LGZ118" s="392"/>
      <c r="LHA118" s="393"/>
      <c r="LHB118" s="394"/>
      <c r="LHC118" s="395"/>
      <c r="LHD118" s="389"/>
      <c r="LHE118" s="390"/>
      <c r="LHF118" s="391"/>
      <c r="LHG118" s="392"/>
      <c r="LHH118" s="393"/>
      <c r="LHI118" s="394"/>
      <c r="LHJ118" s="395"/>
      <c r="LHK118" s="389"/>
      <c r="LHL118" s="390"/>
      <c r="LHM118" s="391"/>
      <c r="LHN118" s="392"/>
      <c r="LHO118" s="393"/>
      <c r="LHP118" s="394"/>
      <c r="LHQ118" s="395"/>
      <c r="LHR118" s="389"/>
      <c r="LHS118" s="390"/>
      <c r="LHT118" s="391"/>
      <c r="LHU118" s="392"/>
      <c r="LHV118" s="393"/>
      <c r="LHW118" s="394"/>
      <c r="LHX118" s="395"/>
      <c r="LHY118" s="389"/>
      <c r="LHZ118" s="390"/>
      <c r="LIA118" s="391"/>
      <c r="LIB118" s="392"/>
      <c r="LIC118" s="393"/>
      <c r="LID118" s="394"/>
      <c r="LIE118" s="395"/>
      <c r="LIF118" s="389"/>
      <c r="LIG118" s="390"/>
      <c r="LIH118" s="391"/>
      <c r="LII118" s="392"/>
      <c r="LIJ118" s="393"/>
      <c r="LIK118" s="394"/>
      <c r="LIL118" s="395"/>
      <c r="LIM118" s="389"/>
      <c r="LIN118" s="390"/>
      <c r="LIO118" s="391"/>
      <c r="LIP118" s="392"/>
      <c r="LIQ118" s="393"/>
      <c r="LIR118" s="394"/>
      <c r="LIS118" s="395"/>
      <c r="LIT118" s="389"/>
      <c r="LIU118" s="390"/>
      <c r="LIV118" s="391"/>
      <c r="LIW118" s="392"/>
      <c r="LIX118" s="393"/>
      <c r="LIY118" s="394"/>
      <c r="LIZ118" s="395"/>
      <c r="LJA118" s="389"/>
      <c r="LJB118" s="390"/>
      <c r="LJC118" s="391"/>
      <c r="LJD118" s="392"/>
      <c r="LJE118" s="393"/>
      <c r="LJF118" s="394"/>
      <c r="LJG118" s="395"/>
      <c r="LJH118" s="389"/>
      <c r="LJI118" s="390"/>
      <c r="LJJ118" s="391"/>
      <c r="LJK118" s="392"/>
      <c r="LJL118" s="393"/>
      <c r="LJM118" s="394"/>
      <c r="LJN118" s="395"/>
      <c r="LJO118" s="389"/>
      <c r="LJP118" s="390"/>
      <c r="LJQ118" s="391"/>
      <c r="LJR118" s="392"/>
      <c r="LJS118" s="393"/>
      <c r="LJT118" s="394"/>
      <c r="LJU118" s="395"/>
      <c r="LJV118" s="389"/>
      <c r="LJW118" s="390"/>
      <c r="LJX118" s="391"/>
      <c r="LJY118" s="392"/>
      <c r="LJZ118" s="393"/>
      <c r="LKA118" s="394"/>
      <c r="LKB118" s="395"/>
      <c r="LKC118" s="389"/>
      <c r="LKD118" s="390"/>
      <c r="LKE118" s="391"/>
      <c r="LKF118" s="392"/>
      <c r="LKG118" s="393"/>
      <c r="LKH118" s="394"/>
      <c r="LKI118" s="395"/>
      <c r="LKJ118" s="389"/>
      <c r="LKK118" s="390"/>
      <c r="LKL118" s="391"/>
      <c r="LKM118" s="392"/>
      <c r="LKN118" s="393"/>
      <c r="LKO118" s="394"/>
      <c r="LKP118" s="395"/>
      <c r="LKQ118" s="389"/>
      <c r="LKR118" s="390"/>
      <c r="LKS118" s="391"/>
      <c r="LKT118" s="392"/>
      <c r="LKU118" s="393"/>
      <c r="LKV118" s="394"/>
      <c r="LKW118" s="395"/>
      <c r="LKX118" s="389"/>
      <c r="LKY118" s="390"/>
      <c r="LKZ118" s="391"/>
      <c r="LLA118" s="392"/>
      <c r="LLB118" s="393"/>
      <c r="LLC118" s="394"/>
      <c r="LLD118" s="395"/>
      <c r="LLE118" s="389"/>
      <c r="LLF118" s="390"/>
      <c r="LLG118" s="391"/>
      <c r="LLH118" s="392"/>
      <c r="LLI118" s="393"/>
      <c r="LLJ118" s="394"/>
      <c r="LLK118" s="395"/>
      <c r="LLL118" s="389"/>
      <c r="LLM118" s="390"/>
      <c r="LLN118" s="391"/>
      <c r="LLO118" s="392"/>
      <c r="LLP118" s="393"/>
      <c r="LLQ118" s="394"/>
      <c r="LLR118" s="395"/>
      <c r="LLS118" s="389"/>
      <c r="LLT118" s="390"/>
      <c r="LLU118" s="391"/>
      <c r="LLV118" s="392"/>
      <c r="LLW118" s="393"/>
      <c r="LLX118" s="394"/>
      <c r="LLY118" s="395"/>
      <c r="LLZ118" s="389"/>
      <c r="LMA118" s="390"/>
      <c r="LMB118" s="391"/>
      <c r="LMC118" s="392"/>
      <c r="LMD118" s="393"/>
      <c r="LME118" s="394"/>
      <c r="LMF118" s="395"/>
      <c r="LMG118" s="389"/>
      <c r="LMH118" s="390"/>
      <c r="LMI118" s="391"/>
      <c r="LMJ118" s="392"/>
      <c r="LMK118" s="393"/>
      <c r="LML118" s="394"/>
      <c r="LMM118" s="395"/>
      <c r="LMN118" s="389"/>
      <c r="LMO118" s="390"/>
      <c r="LMP118" s="391"/>
      <c r="LMQ118" s="392"/>
      <c r="LMR118" s="393"/>
      <c r="LMS118" s="394"/>
      <c r="LMT118" s="395"/>
      <c r="LMU118" s="389"/>
      <c r="LMV118" s="390"/>
      <c r="LMW118" s="391"/>
      <c r="LMX118" s="392"/>
      <c r="LMY118" s="393"/>
      <c r="LMZ118" s="394"/>
      <c r="LNA118" s="395"/>
      <c r="LNB118" s="389"/>
      <c r="LNC118" s="390"/>
      <c r="LND118" s="391"/>
      <c r="LNE118" s="392"/>
      <c r="LNF118" s="393"/>
      <c r="LNG118" s="394"/>
      <c r="LNH118" s="395"/>
      <c r="LNI118" s="389"/>
      <c r="LNJ118" s="390"/>
      <c r="LNK118" s="391"/>
      <c r="LNL118" s="392"/>
      <c r="LNM118" s="393"/>
      <c r="LNN118" s="394"/>
      <c r="LNO118" s="395"/>
      <c r="LNP118" s="389"/>
      <c r="LNQ118" s="390"/>
      <c r="LNR118" s="391"/>
      <c r="LNS118" s="392"/>
      <c r="LNT118" s="393"/>
      <c r="LNU118" s="394"/>
      <c r="LNV118" s="395"/>
      <c r="LNW118" s="389"/>
      <c r="LNX118" s="390"/>
      <c r="LNY118" s="391"/>
      <c r="LNZ118" s="392"/>
      <c r="LOA118" s="393"/>
      <c r="LOB118" s="394"/>
      <c r="LOC118" s="395"/>
      <c r="LOD118" s="389"/>
      <c r="LOE118" s="390"/>
      <c r="LOF118" s="391"/>
      <c r="LOG118" s="392"/>
      <c r="LOH118" s="393"/>
      <c r="LOI118" s="394"/>
      <c r="LOJ118" s="395"/>
      <c r="LOK118" s="389"/>
      <c r="LOL118" s="390"/>
      <c r="LOM118" s="391"/>
      <c r="LON118" s="392"/>
      <c r="LOO118" s="393"/>
      <c r="LOP118" s="394"/>
      <c r="LOQ118" s="395"/>
      <c r="LOR118" s="389"/>
      <c r="LOS118" s="390"/>
      <c r="LOT118" s="391"/>
      <c r="LOU118" s="392"/>
      <c r="LOV118" s="393"/>
      <c r="LOW118" s="394"/>
      <c r="LOX118" s="395"/>
      <c r="LOY118" s="389"/>
      <c r="LOZ118" s="390"/>
      <c r="LPA118" s="391"/>
      <c r="LPB118" s="392"/>
      <c r="LPC118" s="393"/>
      <c r="LPD118" s="394"/>
      <c r="LPE118" s="395"/>
      <c r="LPF118" s="389"/>
      <c r="LPG118" s="390"/>
      <c r="LPH118" s="391"/>
      <c r="LPI118" s="392"/>
      <c r="LPJ118" s="393"/>
      <c r="LPK118" s="394"/>
      <c r="LPL118" s="395"/>
      <c r="LPM118" s="389"/>
      <c r="LPN118" s="390"/>
      <c r="LPO118" s="391"/>
      <c r="LPP118" s="392"/>
      <c r="LPQ118" s="393"/>
      <c r="LPR118" s="394"/>
      <c r="LPS118" s="395"/>
      <c r="LPT118" s="389"/>
      <c r="LPU118" s="390"/>
      <c r="LPV118" s="391"/>
      <c r="LPW118" s="392"/>
      <c r="LPX118" s="393"/>
      <c r="LPY118" s="394"/>
      <c r="LPZ118" s="395"/>
      <c r="LQA118" s="389"/>
      <c r="LQB118" s="390"/>
      <c r="LQC118" s="391"/>
      <c r="LQD118" s="392"/>
      <c r="LQE118" s="393"/>
      <c r="LQF118" s="394"/>
      <c r="LQG118" s="395"/>
      <c r="LQH118" s="389"/>
      <c r="LQI118" s="390"/>
      <c r="LQJ118" s="391"/>
      <c r="LQK118" s="392"/>
      <c r="LQL118" s="393"/>
      <c r="LQM118" s="394"/>
      <c r="LQN118" s="395"/>
      <c r="LQO118" s="389"/>
      <c r="LQP118" s="390"/>
      <c r="LQQ118" s="391"/>
      <c r="LQR118" s="392"/>
      <c r="LQS118" s="393"/>
      <c r="LQT118" s="394"/>
      <c r="LQU118" s="395"/>
      <c r="LQV118" s="389"/>
      <c r="LQW118" s="390"/>
      <c r="LQX118" s="391"/>
      <c r="LQY118" s="392"/>
      <c r="LQZ118" s="393"/>
      <c r="LRA118" s="394"/>
      <c r="LRB118" s="395"/>
      <c r="LRC118" s="389"/>
      <c r="LRD118" s="390"/>
      <c r="LRE118" s="391"/>
      <c r="LRF118" s="392"/>
      <c r="LRG118" s="393"/>
      <c r="LRH118" s="394"/>
      <c r="LRI118" s="395"/>
      <c r="LRJ118" s="389"/>
      <c r="LRK118" s="390"/>
      <c r="LRL118" s="391"/>
      <c r="LRM118" s="392"/>
      <c r="LRN118" s="393"/>
      <c r="LRO118" s="394"/>
      <c r="LRP118" s="395"/>
      <c r="LRQ118" s="389"/>
      <c r="LRR118" s="390"/>
      <c r="LRS118" s="391"/>
      <c r="LRT118" s="392"/>
      <c r="LRU118" s="393"/>
      <c r="LRV118" s="394"/>
      <c r="LRW118" s="395"/>
      <c r="LRX118" s="389"/>
      <c r="LRY118" s="390"/>
      <c r="LRZ118" s="391"/>
      <c r="LSA118" s="392"/>
      <c r="LSB118" s="393"/>
      <c r="LSC118" s="394"/>
      <c r="LSD118" s="395"/>
      <c r="LSE118" s="389"/>
      <c r="LSF118" s="390"/>
      <c r="LSG118" s="391"/>
      <c r="LSH118" s="392"/>
      <c r="LSI118" s="393"/>
      <c r="LSJ118" s="394"/>
      <c r="LSK118" s="395"/>
      <c r="LSL118" s="389"/>
      <c r="LSM118" s="390"/>
      <c r="LSN118" s="391"/>
      <c r="LSO118" s="392"/>
      <c r="LSP118" s="393"/>
      <c r="LSQ118" s="394"/>
      <c r="LSR118" s="395"/>
      <c r="LSS118" s="389"/>
      <c r="LST118" s="390"/>
      <c r="LSU118" s="391"/>
      <c r="LSV118" s="392"/>
      <c r="LSW118" s="393"/>
      <c r="LSX118" s="394"/>
      <c r="LSY118" s="395"/>
      <c r="LSZ118" s="389"/>
      <c r="LTA118" s="390"/>
      <c r="LTB118" s="391"/>
      <c r="LTC118" s="392"/>
      <c r="LTD118" s="393"/>
      <c r="LTE118" s="394"/>
      <c r="LTF118" s="395"/>
      <c r="LTG118" s="389"/>
      <c r="LTH118" s="390"/>
      <c r="LTI118" s="391"/>
      <c r="LTJ118" s="392"/>
      <c r="LTK118" s="393"/>
      <c r="LTL118" s="394"/>
      <c r="LTM118" s="395"/>
      <c r="LTN118" s="389"/>
      <c r="LTO118" s="390"/>
      <c r="LTP118" s="391"/>
      <c r="LTQ118" s="392"/>
      <c r="LTR118" s="393"/>
      <c r="LTS118" s="394"/>
      <c r="LTT118" s="395"/>
      <c r="LTU118" s="389"/>
      <c r="LTV118" s="390"/>
      <c r="LTW118" s="391"/>
      <c r="LTX118" s="392"/>
      <c r="LTY118" s="393"/>
      <c r="LTZ118" s="394"/>
      <c r="LUA118" s="395"/>
      <c r="LUB118" s="389"/>
      <c r="LUC118" s="390"/>
      <c r="LUD118" s="391"/>
      <c r="LUE118" s="392"/>
      <c r="LUF118" s="393"/>
      <c r="LUG118" s="394"/>
      <c r="LUH118" s="395"/>
      <c r="LUI118" s="389"/>
      <c r="LUJ118" s="390"/>
      <c r="LUK118" s="391"/>
      <c r="LUL118" s="392"/>
      <c r="LUM118" s="393"/>
      <c r="LUN118" s="394"/>
      <c r="LUO118" s="395"/>
      <c r="LUP118" s="389"/>
      <c r="LUQ118" s="390"/>
      <c r="LUR118" s="391"/>
      <c r="LUS118" s="392"/>
      <c r="LUT118" s="393"/>
      <c r="LUU118" s="394"/>
      <c r="LUV118" s="395"/>
      <c r="LUW118" s="389"/>
      <c r="LUX118" s="390"/>
      <c r="LUY118" s="391"/>
      <c r="LUZ118" s="392"/>
      <c r="LVA118" s="393"/>
      <c r="LVB118" s="394"/>
      <c r="LVC118" s="395"/>
      <c r="LVD118" s="389"/>
      <c r="LVE118" s="390"/>
      <c r="LVF118" s="391"/>
      <c r="LVG118" s="392"/>
      <c r="LVH118" s="393"/>
      <c r="LVI118" s="394"/>
      <c r="LVJ118" s="395"/>
      <c r="LVK118" s="389"/>
      <c r="LVL118" s="390"/>
      <c r="LVM118" s="391"/>
      <c r="LVN118" s="392"/>
      <c r="LVO118" s="393"/>
      <c r="LVP118" s="394"/>
      <c r="LVQ118" s="395"/>
      <c r="LVR118" s="389"/>
      <c r="LVS118" s="390"/>
      <c r="LVT118" s="391"/>
      <c r="LVU118" s="392"/>
      <c r="LVV118" s="393"/>
      <c r="LVW118" s="394"/>
      <c r="LVX118" s="395"/>
      <c r="LVY118" s="389"/>
      <c r="LVZ118" s="390"/>
      <c r="LWA118" s="391"/>
      <c r="LWB118" s="392"/>
      <c r="LWC118" s="393"/>
      <c r="LWD118" s="394"/>
      <c r="LWE118" s="395"/>
      <c r="LWF118" s="389"/>
      <c r="LWG118" s="390"/>
      <c r="LWH118" s="391"/>
      <c r="LWI118" s="392"/>
      <c r="LWJ118" s="393"/>
      <c r="LWK118" s="394"/>
      <c r="LWL118" s="395"/>
      <c r="LWM118" s="389"/>
      <c r="LWN118" s="390"/>
      <c r="LWO118" s="391"/>
      <c r="LWP118" s="392"/>
      <c r="LWQ118" s="393"/>
      <c r="LWR118" s="394"/>
      <c r="LWS118" s="395"/>
      <c r="LWT118" s="389"/>
      <c r="LWU118" s="390"/>
      <c r="LWV118" s="391"/>
      <c r="LWW118" s="392"/>
      <c r="LWX118" s="393"/>
      <c r="LWY118" s="394"/>
      <c r="LWZ118" s="395"/>
      <c r="LXA118" s="389"/>
      <c r="LXB118" s="390"/>
      <c r="LXC118" s="391"/>
      <c r="LXD118" s="392"/>
      <c r="LXE118" s="393"/>
      <c r="LXF118" s="394"/>
      <c r="LXG118" s="395"/>
      <c r="LXH118" s="389"/>
      <c r="LXI118" s="390"/>
      <c r="LXJ118" s="391"/>
      <c r="LXK118" s="392"/>
      <c r="LXL118" s="393"/>
      <c r="LXM118" s="394"/>
      <c r="LXN118" s="395"/>
      <c r="LXO118" s="389"/>
      <c r="LXP118" s="390"/>
      <c r="LXQ118" s="391"/>
      <c r="LXR118" s="392"/>
      <c r="LXS118" s="393"/>
      <c r="LXT118" s="394"/>
      <c r="LXU118" s="395"/>
      <c r="LXV118" s="389"/>
      <c r="LXW118" s="390"/>
      <c r="LXX118" s="391"/>
      <c r="LXY118" s="392"/>
      <c r="LXZ118" s="393"/>
      <c r="LYA118" s="394"/>
      <c r="LYB118" s="395"/>
      <c r="LYC118" s="389"/>
      <c r="LYD118" s="390"/>
      <c r="LYE118" s="391"/>
      <c r="LYF118" s="392"/>
      <c r="LYG118" s="393"/>
      <c r="LYH118" s="394"/>
      <c r="LYI118" s="395"/>
      <c r="LYJ118" s="389"/>
      <c r="LYK118" s="390"/>
      <c r="LYL118" s="391"/>
      <c r="LYM118" s="392"/>
      <c r="LYN118" s="393"/>
      <c r="LYO118" s="394"/>
      <c r="LYP118" s="395"/>
      <c r="LYQ118" s="389"/>
      <c r="LYR118" s="390"/>
      <c r="LYS118" s="391"/>
      <c r="LYT118" s="392"/>
      <c r="LYU118" s="393"/>
      <c r="LYV118" s="394"/>
      <c r="LYW118" s="395"/>
      <c r="LYX118" s="389"/>
      <c r="LYY118" s="390"/>
      <c r="LYZ118" s="391"/>
      <c r="LZA118" s="392"/>
      <c r="LZB118" s="393"/>
      <c r="LZC118" s="394"/>
      <c r="LZD118" s="395"/>
      <c r="LZE118" s="389"/>
      <c r="LZF118" s="390"/>
      <c r="LZG118" s="391"/>
      <c r="LZH118" s="392"/>
      <c r="LZI118" s="393"/>
      <c r="LZJ118" s="394"/>
      <c r="LZK118" s="395"/>
      <c r="LZL118" s="389"/>
      <c r="LZM118" s="390"/>
      <c r="LZN118" s="391"/>
      <c r="LZO118" s="392"/>
      <c r="LZP118" s="393"/>
      <c r="LZQ118" s="394"/>
      <c r="LZR118" s="395"/>
      <c r="LZS118" s="389"/>
      <c r="LZT118" s="390"/>
      <c r="LZU118" s="391"/>
      <c r="LZV118" s="392"/>
      <c r="LZW118" s="393"/>
      <c r="LZX118" s="394"/>
      <c r="LZY118" s="395"/>
      <c r="LZZ118" s="389"/>
      <c r="MAA118" s="390"/>
      <c r="MAB118" s="391"/>
      <c r="MAC118" s="392"/>
      <c r="MAD118" s="393"/>
      <c r="MAE118" s="394"/>
      <c r="MAF118" s="395"/>
      <c r="MAG118" s="389"/>
      <c r="MAH118" s="390"/>
      <c r="MAI118" s="391"/>
      <c r="MAJ118" s="392"/>
      <c r="MAK118" s="393"/>
      <c r="MAL118" s="394"/>
      <c r="MAM118" s="395"/>
      <c r="MAN118" s="389"/>
      <c r="MAO118" s="390"/>
      <c r="MAP118" s="391"/>
      <c r="MAQ118" s="392"/>
      <c r="MAR118" s="393"/>
      <c r="MAS118" s="394"/>
      <c r="MAT118" s="395"/>
      <c r="MAU118" s="389"/>
      <c r="MAV118" s="390"/>
      <c r="MAW118" s="391"/>
      <c r="MAX118" s="392"/>
      <c r="MAY118" s="393"/>
      <c r="MAZ118" s="394"/>
      <c r="MBA118" s="395"/>
      <c r="MBB118" s="389"/>
      <c r="MBC118" s="390"/>
      <c r="MBD118" s="391"/>
      <c r="MBE118" s="392"/>
      <c r="MBF118" s="393"/>
      <c r="MBG118" s="394"/>
      <c r="MBH118" s="395"/>
      <c r="MBI118" s="389"/>
      <c r="MBJ118" s="390"/>
      <c r="MBK118" s="391"/>
      <c r="MBL118" s="392"/>
      <c r="MBM118" s="393"/>
      <c r="MBN118" s="394"/>
      <c r="MBO118" s="395"/>
      <c r="MBP118" s="389"/>
      <c r="MBQ118" s="390"/>
      <c r="MBR118" s="391"/>
      <c r="MBS118" s="392"/>
      <c r="MBT118" s="393"/>
      <c r="MBU118" s="394"/>
      <c r="MBV118" s="395"/>
      <c r="MBW118" s="389"/>
      <c r="MBX118" s="390"/>
      <c r="MBY118" s="391"/>
      <c r="MBZ118" s="392"/>
      <c r="MCA118" s="393"/>
      <c r="MCB118" s="394"/>
      <c r="MCC118" s="395"/>
      <c r="MCD118" s="389"/>
      <c r="MCE118" s="390"/>
      <c r="MCF118" s="391"/>
      <c r="MCG118" s="392"/>
      <c r="MCH118" s="393"/>
      <c r="MCI118" s="394"/>
      <c r="MCJ118" s="395"/>
      <c r="MCK118" s="389"/>
      <c r="MCL118" s="390"/>
      <c r="MCM118" s="391"/>
      <c r="MCN118" s="392"/>
      <c r="MCO118" s="393"/>
      <c r="MCP118" s="394"/>
      <c r="MCQ118" s="395"/>
      <c r="MCR118" s="389"/>
      <c r="MCS118" s="390"/>
      <c r="MCT118" s="391"/>
      <c r="MCU118" s="392"/>
      <c r="MCV118" s="393"/>
      <c r="MCW118" s="394"/>
      <c r="MCX118" s="395"/>
      <c r="MCY118" s="389"/>
      <c r="MCZ118" s="390"/>
      <c r="MDA118" s="391"/>
      <c r="MDB118" s="392"/>
      <c r="MDC118" s="393"/>
      <c r="MDD118" s="394"/>
      <c r="MDE118" s="395"/>
      <c r="MDF118" s="389"/>
      <c r="MDG118" s="390"/>
      <c r="MDH118" s="391"/>
      <c r="MDI118" s="392"/>
      <c r="MDJ118" s="393"/>
      <c r="MDK118" s="394"/>
      <c r="MDL118" s="395"/>
      <c r="MDM118" s="389"/>
      <c r="MDN118" s="390"/>
      <c r="MDO118" s="391"/>
      <c r="MDP118" s="392"/>
      <c r="MDQ118" s="393"/>
      <c r="MDR118" s="394"/>
      <c r="MDS118" s="395"/>
      <c r="MDT118" s="389"/>
      <c r="MDU118" s="390"/>
      <c r="MDV118" s="391"/>
      <c r="MDW118" s="392"/>
      <c r="MDX118" s="393"/>
      <c r="MDY118" s="394"/>
      <c r="MDZ118" s="395"/>
      <c r="MEA118" s="389"/>
      <c r="MEB118" s="390"/>
      <c r="MEC118" s="391"/>
      <c r="MED118" s="392"/>
      <c r="MEE118" s="393"/>
      <c r="MEF118" s="394"/>
      <c r="MEG118" s="395"/>
      <c r="MEH118" s="389"/>
      <c r="MEI118" s="390"/>
      <c r="MEJ118" s="391"/>
      <c r="MEK118" s="392"/>
      <c r="MEL118" s="393"/>
      <c r="MEM118" s="394"/>
      <c r="MEN118" s="395"/>
      <c r="MEO118" s="389"/>
      <c r="MEP118" s="390"/>
      <c r="MEQ118" s="391"/>
      <c r="MER118" s="392"/>
      <c r="MES118" s="393"/>
      <c r="MET118" s="394"/>
      <c r="MEU118" s="395"/>
      <c r="MEV118" s="389"/>
      <c r="MEW118" s="390"/>
      <c r="MEX118" s="391"/>
      <c r="MEY118" s="392"/>
      <c r="MEZ118" s="393"/>
      <c r="MFA118" s="394"/>
      <c r="MFB118" s="395"/>
      <c r="MFC118" s="389"/>
      <c r="MFD118" s="390"/>
      <c r="MFE118" s="391"/>
      <c r="MFF118" s="392"/>
      <c r="MFG118" s="393"/>
      <c r="MFH118" s="394"/>
      <c r="MFI118" s="395"/>
      <c r="MFJ118" s="389"/>
      <c r="MFK118" s="390"/>
      <c r="MFL118" s="391"/>
      <c r="MFM118" s="392"/>
      <c r="MFN118" s="393"/>
      <c r="MFO118" s="394"/>
      <c r="MFP118" s="395"/>
      <c r="MFQ118" s="389"/>
      <c r="MFR118" s="390"/>
      <c r="MFS118" s="391"/>
      <c r="MFT118" s="392"/>
      <c r="MFU118" s="393"/>
      <c r="MFV118" s="394"/>
      <c r="MFW118" s="395"/>
      <c r="MFX118" s="389"/>
      <c r="MFY118" s="390"/>
      <c r="MFZ118" s="391"/>
      <c r="MGA118" s="392"/>
      <c r="MGB118" s="393"/>
      <c r="MGC118" s="394"/>
      <c r="MGD118" s="395"/>
      <c r="MGE118" s="389"/>
      <c r="MGF118" s="390"/>
      <c r="MGG118" s="391"/>
      <c r="MGH118" s="392"/>
      <c r="MGI118" s="393"/>
      <c r="MGJ118" s="394"/>
      <c r="MGK118" s="395"/>
      <c r="MGL118" s="389"/>
      <c r="MGM118" s="390"/>
      <c r="MGN118" s="391"/>
      <c r="MGO118" s="392"/>
      <c r="MGP118" s="393"/>
      <c r="MGQ118" s="394"/>
      <c r="MGR118" s="395"/>
      <c r="MGS118" s="389"/>
      <c r="MGT118" s="390"/>
      <c r="MGU118" s="391"/>
      <c r="MGV118" s="392"/>
      <c r="MGW118" s="393"/>
      <c r="MGX118" s="394"/>
      <c r="MGY118" s="395"/>
      <c r="MGZ118" s="389"/>
      <c r="MHA118" s="390"/>
      <c r="MHB118" s="391"/>
      <c r="MHC118" s="392"/>
      <c r="MHD118" s="393"/>
      <c r="MHE118" s="394"/>
      <c r="MHF118" s="395"/>
      <c r="MHG118" s="389"/>
      <c r="MHH118" s="390"/>
      <c r="MHI118" s="391"/>
      <c r="MHJ118" s="392"/>
      <c r="MHK118" s="393"/>
      <c r="MHL118" s="394"/>
      <c r="MHM118" s="395"/>
      <c r="MHN118" s="389"/>
      <c r="MHO118" s="390"/>
      <c r="MHP118" s="391"/>
      <c r="MHQ118" s="392"/>
      <c r="MHR118" s="393"/>
      <c r="MHS118" s="394"/>
      <c r="MHT118" s="395"/>
      <c r="MHU118" s="389"/>
      <c r="MHV118" s="390"/>
      <c r="MHW118" s="391"/>
      <c r="MHX118" s="392"/>
      <c r="MHY118" s="393"/>
      <c r="MHZ118" s="394"/>
      <c r="MIA118" s="395"/>
      <c r="MIB118" s="389"/>
      <c r="MIC118" s="390"/>
      <c r="MID118" s="391"/>
      <c r="MIE118" s="392"/>
      <c r="MIF118" s="393"/>
      <c r="MIG118" s="394"/>
      <c r="MIH118" s="395"/>
      <c r="MII118" s="389"/>
      <c r="MIJ118" s="390"/>
      <c r="MIK118" s="391"/>
      <c r="MIL118" s="392"/>
      <c r="MIM118" s="393"/>
      <c r="MIN118" s="394"/>
      <c r="MIO118" s="395"/>
      <c r="MIP118" s="389"/>
      <c r="MIQ118" s="390"/>
      <c r="MIR118" s="391"/>
      <c r="MIS118" s="392"/>
      <c r="MIT118" s="393"/>
      <c r="MIU118" s="394"/>
      <c r="MIV118" s="395"/>
      <c r="MIW118" s="389"/>
      <c r="MIX118" s="390"/>
      <c r="MIY118" s="391"/>
      <c r="MIZ118" s="392"/>
      <c r="MJA118" s="393"/>
      <c r="MJB118" s="394"/>
      <c r="MJC118" s="395"/>
      <c r="MJD118" s="389"/>
      <c r="MJE118" s="390"/>
      <c r="MJF118" s="391"/>
      <c r="MJG118" s="392"/>
      <c r="MJH118" s="393"/>
      <c r="MJI118" s="394"/>
      <c r="MJJ118" s="395"/>
      <c r="MJK118" s="389"/>
      <c r="MJL118" s="390"/>
      <c r="MJM118" s="391"/>
      <c r="MJN118" s="392"/>
      <c r="MJO118" s="393"/>
      <c r="MJP118" s="394"/>
      <c r="MJQ118" s="395"/>
      <c r="MJR118" s="389"/>
      <c r="MJS118" s="390"/>
      <c r="MJT118" s="391"/>
      <c r="MJU118" s="392"/>
      <c r="MJV118" s="393"/>
      <c r="MJW118" s="394"/>
      <c r="MJX118" s="395"/>
      <c r="MJY118" s="389"/>
      <c r="MJZ118" s="390"/>
      <c r="MKA118" s="391"/>
      <c r="MKB118" s="392"/>
      <c r="MKC118" s="393"/>
      <c r="MKD118" s="394"/>
      <c r="MKE118" s="395"/>
      <c r="MKF118" s="389"/>
      <c r="MKG118" s="390"/>
      <c r="MKH118" s="391"/>
      <c r="MKI118" s="392"/>
      <c r="MKJ118" s="393"/>
      <c r="MKK118" s="394"/>
      <c r="MKL118" s="395"/>
      <c r="MKM118" s="389"/>
      <c r="MKN118" s="390"/>
      <c r="MKO118" s="391"/>
      <c r="MKP118" s="392"/>
      <c r="MKQ118" s="393"/>
      <c r="MKR118" s="394"/>
      <c r="MKS118" s="395"/>
      <c r="MKT118" s="389"/>
      <c r="MKU118" s="390"/>
      <c r="MKV118" s="391"/>
      <c r="MKW118" s="392"/>
      <c r="MKX118" s="393"/>
      <c r="MKY118" s="394"/>
      <c r="MKZ118" s="395"/>
      <c r="MLA118" s="389"/>
      <c r="MLB118" s="390"/>
      <c r="MLC118" s="391"/>
      <c r="MLD118" s="392"/>
      <c r="MLE118" s="393"/>
      <c r="MLF118" s="394"/>
      <c r="MLG118" s="395"/>
      <c r="MLH118" s="389"/>
      <c r="MLI118" s="390"/>
      <c r="MLJ118" s="391"/>
      <c r="MLK118" s="392"/>
      <c r="MLL118" s="393"/>
      <c r="MLM118" s="394"/>
      <c r="MLN118" s="395"/>
      <c r="MLO118" s="389"/>
      <c r="MLP118" s="390"/>
      <c r="MLQ118" s="391"/>
      <c r="MLR118" s="392"/>
      <c r="MLS118" s="393"/>
      <c r="MLT118" s="394"/>
      <c r="MLU118" s="395"/>
      <c r="MLV118" s="389"/>
      <c r="MLW118" s="390"/>
      <c r="MLX118" s="391"/>
      <c r="MLY118" s="392"/>
      <c r="MLZ118" s="393"/>
      <c r="MMA118" s="394"/>
      <c r="MMB118" s="395"/>
      <c r="MMC118" s="389"/>
      <c r="MMD118" s="390"/>
      <c r="MME118" s="391"/>
      <c r="MMF118" s="392"/>
      <c r="MMG118" s="393"/>
      <c r="MMH118" s="394"/>
      <c r="MMI118" s="395"/>
      <c r="MMJ118" s="389"/>
      <c r="MMK118" s="390"/>
      <c r="MML118" s="391"/>
      <c r="MMM118" s="392"/>
      <c r="MMN118" s="393"/>
      <c r="MMO118" s="394"/>
      <c r="MMP118" s="395"/>
      <c r="MMQ118" s="389"/>
      <c r="MMR118" s="390"/>
      <c r="MMS118" s="391"/>
      <c r="MMT118" s="392"/>
      <c r="MMU118" s="393"/>
      <c r="MMV118" s="394"/>
      <c r="MMW118" s="395"/>
      <c r="MMX118" s="389"/>
      <c r="MMY118" s="390"/>
      <c r="MMZ118" s="391"/>
      <c r="MNA118" s="392"/>
      <c r="MNB118" s="393"/>
      <c r="MNC118" s="394"/>
      <c r="MND118" s="395"/>
      <c r="MNE118" s="389"/>
      <c r="MNF118" s="390"/>
      <c r="MNG118" s="391"/>
      <c r="MNH118" s="392"/>
      <c r="MNI118" s="393"/>
      <c r="MNJ118" s="394"/>
      <c r="MNK118" s="395"/>
      <c r="MNL118" s="389"/>
      <c r="MNM118" s="390"/>
      <c r="MNN118" s="391"/>
      <c r="MNO118" s="392"/>
      <c r="MNP118" s="393"/>
      <c r="MNQ118" s="394"/>
      <c r="MNR118" s="395"/>
      <c r="MNS118" s="389"/>
      <c r="MNT118" s="390"/>
      <c r="MNU118" s="391"/>
      <c r="MNV118" s="392"/>
      <c r="MNW118" s="393"/>
      <c r="MNX118" s="394"/>
      <c r="MNY118" s="395"/>
      <c r="MNZ118" s="389"/>
      <c r="MOA118" s="390"/>
      <c r="MOB118" s="391"/>
      <c r="MOC118" s="392"/>
      <c r="MOD118" s="393"/>
      <c r="MOE118" s="394"/>
      <c r="MOF118" s="395"/>
      <c r="MOG118" s="389"/>
      <c r="MOH118" s="390"/>
      <c r="MOI118" s="391"/>
      <c r="MOJ118" s="392"/>
      <c r="MOK118" s="393"/>
      <c r="MOL118" s="394"/>
      <c r="MOM118" s="395"/>
      <c r="MON118" s="389"/>
      <c r="MOO118" s="390"/>
      <c r="MOP118" s="391"/>
      <c r="MOQ118" s="392"/>
      <c r="MOR118" s="393"/>
      <c r="MOS118" s="394"/>
      <c r="MOT118" s="395"/>
      <c r="MOU118" s="389"/>
      <c r="MOV118" s="390"/>
      <c r="MOW118" s="391"/>
      <c r="MOX118" s="392"/>
      <c r="MOY118" s="393"/>
      <c r="MOZ118" s="394"/>
      <c r="MPA118" s="395"/>
      <c r="MPB118" s="389"/>
      <c r="MPC118" s="390"/>
      <c r="MPD118" s="391"/>
      <c r="MPE118" s="392"/>
      <c r="MPF118" s="393"/>
      <c r="MPG118" s="394"/>
      <c r="MPH118" s="395"/>
      <c r="MPI118" s="389"/>
      <c r="MPJ118" s="390"/>
      <c r="MPK118" s="391"/>
      <c r="MPL118" s="392"/>
      <c r="MPM118" s="393"/>
      <c r="MPN118" s="394"/>
      <c r="MPO118" s="395"/>
      <c r="MPP118" s="389"/>
      <c r="MPQ118" s="390"/>
      <c r="MPR118" s="391"/>
      <c r="MPS118" s="392"/>
      <c r="MPT118" s="393"/>
      <c r="MPU118" s="394"/>
      <c r="MPV118" s="395"/>
      <c r="MPW118" s="389"/>
      <c r="MPX118" s="390"/>
      <c r="MPY118" s="391"/>
      <c r="MPZ118" s="392"/>
      <c r="MQA118" s="393"/>
      <c r="MQB118" s="394"/>
      <c r="MQC118" s="395"/>
      <c r="MQD118" s="389"/>
      <c r="MQE118" s="390"/>
      <c r="MQF118" s="391"/>
      <c r="MQG118" s="392"/>
      <c r="MQH118" s="393"/>
      <c r="MQI118" s="394"/>
      <c r="MQJ118" s="395"/>
      <c r="MQK118" s="389"/>
      <c r="MQL118" s="390"/>
      <c r="MQM118" s="391"/>
      <c r="MQN118" s="392"/>
      <c r="MQO118" s="393"/>
      <c r="MQP118" s="394"/>
      <c r="MQQ118" s="395"/>
      <c r="MQR118" s="389"/>
      <c r="MQS118" s="390"/>
      <c r="MQT118" s="391"/>
      <c r="MQU118" s="392"/>
      <c r="MQV118" s="393"/>
      <c r="MQW118" s="394"/>
      <c r="MQX118" s="395"/>
      <c r="MQY118" s="389"/>
      <c r="MQZ118" s="390"/>
      <c r="MRA118" s="391"/>
      <c r="MRB118" s="392"/>
      <c r="MRC118" s="393"/>
      <c r="MRD118" s="394"/>
      <c r="MRE118" s="395"/>
      <c r="MRF118" s="389"/>
      <c r="MRG118" s="390"/>
      <c r="MRH118" s="391"/>
      <c r="MRI118" s="392"/>
      <c r="MRJ118" s="393"/>
      <c r="MRK118" s="394"/>
      <c r="MRL118" s="395"/>
      <c r="MRM118" s="389"/>
      <c r="MRN118" s="390"/>
      <c r="MRO118" s="391"/>
      <c r="MRP118" s="392"/>
      <c r="MRQ118" s="393"/>
      <c r="MRR118" s="394"/>
      <c r="MRS118" s="395"/>
      <c r="MRT118" s="389"/>
      <c r="MRU118" s="390"/>
      <c r="MRV118" s="391"/>
      <c r="MRW118" s="392"/>
      <c r="MRX118" s="393"/>
      <c r="MRY118" s="394"/>
      <c r="MRZ118" s="395"/>
      <c r="MSA118" s="389"/>
      <c r="MSB118" s="390"/>
      <c r="MSC118" s="391"/>
      <c r="MSD118" s="392"/>
      <c r="MSE118" s="393"/>
      <c r="MSF118" s="394"/>
      <c r="MSG118" s="395"/>
      <c r="MSH118" s="389"/>
      <c r="MSI118" s="390"/>
      <c r="MSJ118" s="391"/>
      <c r="MSK118" s="392"/>
      <c r="MSL118" s="393"/>
      <c r="MSM118" s="394"/>
      <c r="MSN118" s="395"/>
      <c r="MSO118" s="389"/>
      <c r="MSP118" s="390"/>
      <c r="MSQ118" s="391"/>
      <c r="MSR118" s="392"/>
      <c r="MSS118" s="393"/>
      <c r="MST118" s="394"/>
      <c r="MSU118" s="395"/>
      <c r="MSV118" s="389"/>
      <c r="MSW118" s="390"/>
      <c r="MSX118" s="391"/>
      <c r="MSY118" s="392"/>
      <c r="MSZ118" s="393"/>
      <c r="MTA118" s="394"/>
      <c r="MTB118" s="395"/>
      <c r="MTC118" s="389"/>
      <c r="MTD118" s="390"/>
      <c r="MTE118" s="391"/>
      <c r="MTF118" s="392"/>
      <c r="MTG118" s="393"/>
      <c r="MTH118" s="394"/>
      <c r="MTI118" s="395"/>
      <c r="MTJ118" s="389"/>
      <c r="MTK118" s="390"/>
      <c r="MTL118" s="391"/>
      <c r="MTM118" s="392"/>
      <c r="MTN118" s="393"/>
      <c r="MTO118" s="394"/>
      <c r="MTP118" s="395"/>
      <c r="MTQ118" s="389"/>
      <c r="MTR118" s="390"/>
      <c r="MTS118" s="391"/>
      <c r="MTT118" s="392"/>
      <c r="MTU118" s="393"/>
      <c r="MTV118" s="394"/>
      <c r="MTW118" s="395"/>
      <c r="MTX118" s="389"/>
      <c r="MTY118" s="390"/>
      <c r="MTZ118" s="391"/>
      <c r="MUA118" s="392"/>
      <c r="MUB118" s="393"/>
      <c r="MUC118" s="394"/>
      <c r="MUD118" s="395"/>
      <c r="MUE118" s="389"/>
      <c r="MUF118" s="390"/>
      <c r="MUG118" s="391"/>
      <c r="MUH118" s="392"/>
      <c r="MUI118" s="393"/>
      <c r="MUJ118" s="394"/>
      <c r="MUK118" s="395"/>
      <c r="MUL118" s="389"/>
      <c r="MUM118" s="390"/>
      <c r="MUN118" s="391"/>
      <c r="MUO118" s="392"/>
      <c r="MUP118" s="393"/>
      <c r="MUQ118" s="394"/>
      <c r="MUR118" s="395"/>
      <c r="MUS118" s="389"/>
      <c r="MUT118" s="390"/>
      <c r="MUU118" s="391"/>
      <c r="MUV118" s="392"/>
      <c r="MUW118" s="393"/>
      <c r="MUX118" s="394"/>
      <c r="MUY118" s="395"/>
      <c r="MUZ118" s="389"/>
      <c r="MVA118" s="390"/>
      <c r="MVB118" s="391"/>
      <c r="MVC118" s="392"/>
      <c r="MVD118" s="393"/>
      <c r="MVE118" s="394"/>
      <c r="MVF118" s="395"/>
      <c r="MVG118" s="389"/>
      <c r="MVH118" s="390"/>
      <c r="MVI118" s="391"/>
      <c r="MVJ118" s="392"/>
      <c r="MVK118" s="393"/>
      <c r="MVL118" s="394"/>
      <c r="MVM118" s="395"/>
      <c r="MVN118" s="389"/>
      <c r="MVO118" s="390"/>
      <c r="MVP118" s="391"/>
      <c r="MVQ118" s="392"/>
      <c r="MVR118" s="393"/>
      <c r="MVS118" s="394"/>
      <c r="MVT118" s="395"/>
      <c r="MVU118" s="389"/>
      <c r="MVV118" s="390"/>
      <c r="MVW118" s="391"/>
      <c r="MVX118" s="392"/>
      <c r="MVY118" s="393"/>
      <c r="MVZ118" s="394"/>
      <c r="MWA118" s="395"/>
      <c r="MWB118" s="389"/>
      <c r="MWC118" s="390"/>
      <c r="MWD118" s="391"/>
      <c r="MWE118" s="392"/>
      <c r="MWF118" s="393"/>
      <c r="MWG118" s="394"/>
      <c r="MWH118" s="395"/>
      <c r="MWI118" s="389"/>
      <c r="MWJ118" s="390"/>
      <c r="MWK118" s="391"/>
      <c r="MWL118" s="392"/>
      <c r="MWM118" s="393"/>
      <c r="MWN118" s="394"/>
      <c r="MWO118" s="395"/>
      <c r="MWP118" s="389"/>
      <c r="MWQ118" s="390"/>
      <c r="MWR118" s="391"/>
      <c r="MWS118" s="392"/>
      <c r="MWT118" s="393"/>
      <c r="MWU118" s="394"/>
      <c r="MWV118" s="395"/>
      <c r="MWW118" s="389"/>
      <c r="MWX118" s="390"/>
      <c r="MWY118" s="391"/>
      <c r="MWZ118" s="392"/>
      <c r="MXA118" s="393"/>
      <c r="MXB118" s="394"/>
      <c r="MXC118" s="395"/>
      <c r="MXD118" s="389"/>
      <c r="MXE118" s="390"/>
      <c r="MXF118" s="391"/>
      <c r="MXG118" s="392"/>
      <c r="MXH118" s="393"/>
      <c r="MXI118" s="394"/>
      <c r="MXJ118" s="395"/>
      <c r="MXK118" s="389"/>
      <c r="MXL118" s="390"/>
      <c r="MXM118" s="391"/>
      <c r="MXN118" s="392"/>
      <c r="MXO118" s="393"/>
      <c r="MXP118" s="394"/>
      <c r="MXQ118" s="395"/>
      <c r="MXR118" s="389"/>
      <c r="MXS118" s="390"/>
      <c r="MXT118" s="391"/>
      <c r="MXU118" s="392"/>
      <c r="MXV118" s="393"/>
      <c r="MXW118" s="394"/>
      <c r="MXX118" s="395"/>
      <c r="MXY118" s="389"/>
      <c r="MXZ118" s="390"/>
      <c r="MYA118" s="391"/>
      <c r="MYB118" s="392"/>
      <c r="MYC118" s="393"/>
      <c r="MYD118" s="394"/>
      <c r="MYE118" s="395"/>
      <c r="MYF118" s="389"/>
      <c r="MYG118" s="390"/>
      <c r="MYH118" s="391"/>
      <c r="MYI118" s="392"/>
      <c r="MYJ118" s="393"/>
      <c r="MYK118" s="394"/>
      <c r="MYL118" s="395"/>
      <c r="MYM118" s="389"/>
      <c r="MYN118" s="390"/>
      <c r="MYO118" s="391"/>
      <c r="MYP118" s="392"/>
      <c r="MYQ118" s="393"/>
      <c r="MYR118" s="394"/>
      <c r="MYS118" s="395"/>
      <c r="MYT118" s="389"/>
      <c r="MYU118" s="390"/>
      <c r="MYV118" s="391"/>
      <c r="MYW118" s="392"/>
      <c r="MYX118" s="393"/>
      <c r="MYY118" s="394"/>
      <c r="MYZ118" s="395"/>
      <c r="MZA118" s="389"/>
      <c r="MZB118" s="390"/>
      <c r="MZC118" s="391"/>
      <c r="MZD118" s="392"/>
      <c r="MZE118" s="393"/>
      <c r="MZF118" s="394"/>
      <c r="MZG118" s="395"/>
      <c r="MZH118" s="389"/>
      <c r="MZI118" s="390"/>
      <c r="MZJ118" s="391"/>
      <c r="MZK118" s="392"/>
      <c r="MZL118" s="393"/>
      <c r="MZM118" s="394"/>
      <c r="MZN118" s="395"/>
      <c r="MZO118" s="389"/>
      <c r="MZP118" s="390"/>
      <c r="MZQ118" s="391"/>
      <c r="MZR118" s="392"/>
      <c r="MZS118" s="393"/>
      <c r="MZT118" s="394"/>
      <c r="MZU118" s="395"/>
      <c r="MZV118" s="389"/>
      <c r="MZW118" s="390"/>
      <c r="MZX118" s="391"/>
      <c r="MZY118" s="392"/>
      <c r="MZZ118" s="393"/>
      <c r="NAA118" s="394"/>
      <c r="NAB118" s="395"/>
      <c r="NAC118" s="389"/>
      <c r="NAD118" s="390"/>
      <c r="NAE118" s="391"/>
      <c r="NAF118" s="392"/>
      <c r="NAG118" s="393"/>
      <c r="NAH118" s="394"/>
      <c r="NAI118" s="395"/>
      <c r="NAJ118" s="389"/>
      <c r="NAK118" s="390"/>
      <c r="NAL118" s="391"/>
      <c r="NAM118" s="392"/>
      <c r="NAN118" s="393"/>
      <c r="NAO118" s="394"/>
      <c r="NAP118" s="395"/>
      <c r="NAQ118" s="389"/>
      <c r="NAR118" s="390"/>
      <c r="NAS118" s="391"/>
      <c r="NAT118" s="392"/>
      <c r="NAU118" s="393"/>
      <c r="NAV118" s="394"/>
      <c r="NAW118" s="395"/>
      <c r="NAX118" s="389"/>
      <c r="NAY118" s="390"/>
      <c r="NAZ118" s="391"/>
      <c r="NBA118" s="392"/>
      <c r="NBB118" s="393"/>
      <c r="NBC118" s="394"/>
      <c r="NBD118" s="395"/>
      <c r="NBE118" s="389"/>
      <c r="NBF118" s="390"/>
      <c r="NBG118" s="391"/>
      <c r="NBH118" s="392"/>
      <c r="NBI118" s="393"/>
      <c r="NBJ118" s="394"/>
      <c r="NBK118" s="395"/>
      <c r="NBL118" s="389"/>
      <c r="NBM118" s="390"/>
      <c r="NBN118" s="391"/>
      <c r="NBO118" s="392"/>
      <c r="NBP118" s="393"/>
      <c r="NBQ118" s="394"/>
      <c r="NBR118" s="395"/>
      <c r="NBS118" s="389"/>
      <c r="NBT118" s="390"/>
      <c r="NBU118" s="391"/>
      <c r="NBV118" s="392"/>
      <c r="NBW118" s="393"/>
      <c r="NBX118" s="394"/>
      <c r="NBY118" s="395"/>
      <c r="NBZ118" s="389"/>
      <c r="NCA118" s="390"/>
      <c r="NCB118" s="391"/>
      <c r="NCC118" s="392"/>
      <c r="NCD118" s="393"/>
      <c r="NCE118" s="394"/>
      <c r="NCF118" s="395"/>
      <c r="NCG118" s="389"/>
      <c r="NCH118" s="390"/>
      <c r="NCI118" s="391"/>
      <c r="NCJ118" s="392"/>
      <c r="NCK118" s="393"/>
      <c r="NCL118" s="394"/>
      <c r="NCM118" s="395"/>
      <c r="NCN118" s="389"/>
      <c r="NCO118" s="390"/>
      <c r="NCP118" s="391"/>
      <c r="NCQ118" s="392"/>
      <c r="NCR118" s="393"/>
      <c r="NCS118" s="394"/>
      <c r="NCT118" s="395"/>
      <c r="NCU118" s="389"/>
      <c r="NCV118" s="390"/>
      <c r="NCW118" s="391"/>
      <c r="NCX118" s="392"/>
      <c r="NCY118" s="393"/>
      <c r="NCZ118" s="394"/>
      <c r="NDA118" s="395"/>
      <c r="NDB118" s="389"/>
      <c r="NDC118" s="390"/>
      <c r="NDD118" s="391"/>
      <c r="NDE118" s="392"/>
      <c r="NDF118" s="393"/>
      <c r="NDG118" s="394"/>
      <c r="NDH118" s="395"/>
      <c r="NDI118" s="389"/>
      <c r="NDJ118" s="390"/>
      <c r="NDK118" s="391"/>
      <c r="NDL118" s="392"/>
      <c r="NDM118" s="393"/>
      <c r="NDN118" s="394"/>
      <c r="NDO118" s="395"/>
      <c r="NDP118" s="389"/>
      <c r="NDQ118" s="390"/>
      <c r="NDR118" s="391"/>
      <c r="NDS118" s="392"/>
      <c r="NDT118" s="393"/>
      <c r="NDU118" s="394"/>
      <c r="NDV118" s="395"/>
      <c r="NDW118" s="389"/>
      <c r="NDX118" s="390"/>
      <c r="NDY118" s="391"/>
      <c r="NDZ118" s="392"/>
      <c r="NEA118" s="393"/>
      <c r="NEB118" s="394"/>
      <c r="NEC118" s="395"/>
      <c r="NED118" s="389"/>
      <c r="NEE118" s="390"/>
      <c r="NEF118" s="391"/>
      <c r="NEG118" s="392"/>
      <c r="NEH118" s="393"/>
      <c r="NEI118" s="394"/>
      <c r="NEJ118" s="395"/>
      <c r="NEK118" s="389"/>
      <c r="NEL118" s="390"/>
      <c r="NEM118" s="391"/>
      <c r="NEN118" s="392"/>
      <c r="NEO118" s="393"/>
      <c r="NEP118" s="394"/>
      <c r="NEQ118" s="395"/>
      <c r="NER118" s="389"/>
      <c r="NES118" s="390"/>
      <c r="NET118" s="391"/>
      <c r="NEU118" s="392"/>
      <c r="NEV118" s="393"/>
      <c r="NEW118" s="394"/>
      <c r="NEX118" s="395"/>
      <c r="NEY118" s="389"/>
      <c r="NEZ118" s="390"/>
      <c r="NFA118" s="391"/>
      <c r="NFB118" s="392"/>
      <c r="NFC118" s="393"/>
      <c r="NFD118" s="394"/>
      <c r="NFE118" s="395"/>
      <c r="NFF118" s="389"/>
      <c r="NFG118" s="390"/>
      <c r="NFH118" s="391"/>
      <c r="NFI118" s="392"/>
      <c r="NFJ118" s="393"/>
      <c r="NFK118" s="394"/>
      <c r="NFL118" s="395"/>
      <c r="NFM118" s="389"/>
      <c r="NFN118" s="390"/>
      <c r="NFO118" s="391"/>
      <c r="NFP118" s="392"/>
      <c r="NFQ118" s="393"/>
      <c r="NFR118" s="394"/>
      <c r="NFS118" s="395"/>
      <c r="NFT118" s="389"/>
      <c r="NFU118" s="390"/>
      <c r="NFV118" s="391"/>
      <c r="NFW118" s="392"/>
      <c r="NFX118" s="393"/>
      <c r="NFY118" s="394"/>
      <c r="NFZ118" s="395"/>
      <c r="NGA118" s="389"/>
      <c r="NGB118" s="390"/>
      <c r="NGC118" s="391"/>
      <c r="NGD118" s="392"/>
      <c r="NGE118" s="393"/>
      <c r="NGF118" s="394"/>
      <c r="NGG118" s="395"/>
      <c r="NGH118" s="389"/>
      <c r="NGI118" s="390"/>
      <c r="NGJ118" s="391"/>
      <c r="NGK118" s="392"/>
      <c r="NGL118" s="393"/>
      <c r="NGM118" s="394"/>
      <c r="NGN118" s="395"/>
      <c r="NGO118" s="389"/>
      <c r="NGP118" s="390"/>
      <c r="NGQ118" s="391"/>
      <c r="NGR118" s="392"/>
      <c r="NGS118" s="393"/>
      <c r="NGT118" s="394"/>
      <c r="NGU118" s="395"/>
      <c r="NGV118" s="389"/>
      <c r="NGW118" s="390"/>
      <c r="NGX118" s="391"/>
      <c r="NGY118" s="392"/>
      <c r="NGZ118" s="393"/>
      <c r="NHA118" s="394"/>
      <c r="NHB118" s="395"/>
      <c r="NHC118" s="389"/>
      <c r="NHD118" s="390"/>
      <c r="NHE118" s="391"/>
      <c r="NHF118" s="392"/>
      <c r="NHG118" s="393"/>
      <c r="NHH118" s="394"/>
      <c r="NHI118" s="395"/>
      <c r="NHJ118" s="389"/>
      <c r="NHK118" s="390"/>
      <c r="NHL118" s="391"/>
      <c r="NHM118" s="392"/>
      <c r="NHN118" s="393"/>
      <c r="NHO118" s="394"/>
      <c r="NHP118" s="395"/>
      <c r="NHQ118" s="389"/>
      <c r="NHR118" s="390"/>
      <c r="NHS118" s="391"/>
      <c r="NHT118" s="392"/>
      <c r="NHU118" s="393"/>
      <c r="NHV118" s="394"/>
      <c r="NHW118" s="395"/>
      <c r="NHX118" s="389"/>
      <c r="NHY118" s="390"/>
      <c r="NHZ118" s="391"/>
      <c r="NIA118" s="392"/>
      <c r="NIB118" s="393"/>
      <c r="NIC118" s="394"/>
      <c r="NID118" s="395"/>
      <c r="NIE118" s="389"/>
      <c r="NIF118" s="390"/>
      <c r="NIG118" s="391"/>
      <c r="NIH118" s="392"/>
      <c r="NII118" s="393"/>
      <c r="NIJ118" s="394"/>
      <c r="NIK118" s="395"/>
      <c r="NIL118" s="389"/>
      <c r="NIM118" s="390"/>
      <c r="NIN118" s="391"/>
      <c r="NIO118" s="392"/>
      <c r="NIP118" s="393"/>
      <c r="NIQ118" s="394"/>
      <c r="NIR118" s="395"/>
      <c r="NIS118" s="389"/>
      <c r="NIT118" s="390"/>
      <c r="NIU118" s="391"/>
      <c r="NIV118" s="392"/>
      <c r="NIW118" s="393"/>
      <c r="NIX118" s="394"/>
      <c r="NIY118" s="395"/>
      <c r="NIZ118" s="389"/>
      <c r="NJA118" s="390"/>
      <c r="NJB118" s="391"/>
      <c r="NJC118" s="392"/>
      <c r="NJD118" s="393"/>
      <c r="NJE118" s="394"/>
      <c r="NJF118" s="395"/>
      <c r="NJG118" s="389"/>
      <c r="NJH118" s="390"/>
      <c r="NJI118" s="391"/>
      <c r="NJJ118" s="392"/>
      <c r="NJK118" s="393"/>
      <c r="NJL118" s="394"/>
      <c r="NJM118" s="395"/>
      <c r="NJN118" s="389"/>
      <c r="NJO118" s="390"/>
      <c r="NJP118" s="391"/>
      <c r="NJQ118" s="392"/>
      <c r="NJR118" s="393"/>
      <c r="NJS118" s="394"/>
      <c r="NJT118" s="395"/>
      <c r="NJU118" s="389"/>
      <c r="NJV118" s="390"/>
      <c r="NJW118" s="391"/>
      <c r="NJX118" s="392"/>
      <c r="NJY118" s="393"/>
      <c r="NJZ118" s="394"/>
      <c r="NKA118" s="395"/>
      <c r="NKB118" s="389"/>
      <c r="NKC118" s="390"/>
      <c r="NKD118" s="391"/>
      <c r="NKE118" s="392"/>
      <c r="NKF118" s="393"/>
      <c r="NKG118" s="394"/>
      <c r="NKH118" s="395"/>
      <c r="NKI118" s="389"/>
      <c r="NKJ118" s="390"/>
      <c r="NKK118" s="391"/>
      <c r="NKL118" s="392"/>
      <c r="NKM118" s="393"/>
      <c r="NKN118" s="394"/>
      <c r="NKO118" s="395"/>
      <c r="NKP118" s="389"/>
      <c r="NKQ118" s="390"/>
      <c r="NKR118" s="391"/>
      <c r="NKS118" s="392"/>
      <c r="NKT118" s="393"/>
      <c r="NKU118" s="394"/>
      <c r="NKV118" s="395"/>
      <c r="NKW118" s="389"/>
      <c r="NKX118" s="390"/>
      <c r="NKY118" s="391"/>
      <c r="NKZ118" s="392"/>
      <c r="NLA118" s="393"/>
      <c r="NLB118" s="394"/>
      <c r="NLC118" s="395"/>
      <c r="NLD118" s="389"/>
      <c r="NLE118" s="390"/>
      <c r="NLF118" s="391"/>
      <c r="NLG118" s="392"/>
      <c r="NLH118" s="393"/>
      <c r="NLI118" s="394"/>
      <c r="NLJ118" s="395"/>
      <c r="NLK118" s="389"/>
      <c r="NLL118" s="390"/>
      <c r="NLM118" s="391"/>
      <c r="NLN118" s="392"/>
      <c r="NLO118" s="393"/>
      <c r="NLP118" s="394"/>
      <c r="NLQ118" s="395"/>
      <c r="NLR118" s="389"/>
      <c r="NLS118" s="390"/>
      <c r="NLT118" s="391"/>
      <c r="NLU118" s="392"/>
      <c r="NLV118" s="393"/>
      <c r="NLW118" s="394"/>
      <c r="NLX118" s="395"/>
      <c r="NLY118" s="389"/>
      <c r="NLZ118" s="390"/>
      <c r="NMA118" s="391"/>
      <c r="NMB118" s="392"/>
      <c r="NMC118" s="393"/>
      <c r="NMD118" s="394"/>
      <c r="NME118" s="395"/>
      <c r="NMF118" s="389"/>
      <c r="NMG118" s="390"/>
      <c r="NMH118" s="391"/>
      <c r="NMI118" s="392"/>
      <c r="NMJ118" s="393"/>
      <c r="NMK118" s="394"/>
      <c r="NML118" s="395"/>
      <c r="NMM118" s="389"/>
      <c r="NMN118" s="390"/>
      <c r="NMO118" s="391"/>
      <c r="NMP118" s="392"/>
      <c r="NMQ118" s="393"/>
      <c r="NMR118" s="394"/>
      <c r="NMS118" s="395"/>
      <c r="NMT118" s="389"/>
      <c r="NMU118" s="390"/>
      <c r="NMV118" s="391"/>
      <c r="NMW118" s="392"/>
      <c r="NMX118" s="393"/>
      <c r="NMY118" s="394"/>
      <c r="NMZ118" s="395"/>
      <c r="NNA118" s="389"/>
      <c r="NNB118" s="390"/>
      <c r="NNC118" s="391"/>
      <c r="NND118" s="392"/>
      <c r="NNE118" s="393"/>
      <c r="NNF118" s="394"/>
      <c r="NNG118" s="395"/>
      <c r="NNH118" s="389"/>
      <c r="NNI118" s="390"/>
      <c r="NNJ118" s="391"/>
      <c r="NNK118" s="392"/>
      <c r="NNL118" s="393"/>
      <c r="NNM118" s="394"/>
      <c r="NNN118" s="395"/>
      <c r="NNO118" s="389"/>
      <c r="NNP118" s="390"/>
      <c r="NNQ118" s="391"/>
      <c r="NNR118" s="392"/>
      <c r="NNS118" s="393"/>
      <c r="NNT118" s="394"/>
      <c r="NNU118" s="395"/>
      <c r="NNV118" s="389"/>
      <c r="NNW118" s="390"/>
      <c r="NNX118" s="391"/>
      <c r="NNY118" s="392"/>
      <c r="NNZ118" s="393"/>
      <c r="NOA118" s="394"/>
      <c r="NOB118" s="395"/>
      <c r="NOC118" s="389"/>
      <c r="NOD118" s="390"/>
      <c r="NOE118" s="391"/>
      <c r="NOF118" s="392"/>
      <c r="NOG118" s="393"/>
      <c r="NOH118" s="394"/>
      <c r="NOI118" s="395"/>
      <c r="NOJ118" s="389"/>
      <c r="NOK118" s="390"/>
      <c r="NOL118" s="391"/>
      <c r="NOM118" s="392"/>
      <c r="NON118" s="393"/>
      <c r="NOO118" s="394"/>
      <c r="NOP118" s="395"/>
      <c r="NOQ118" s="389"/>
      <c r="NOR118" s="390"/>
      <c r="NOS118" s="391"/>
      <c r="NOT118" s="392"/>
      <c r="NOU118" s="393"/>
      <c r="NOV118" s="394"/>
      <c r="NOW118" s="395"/>
      <c r="NOX118" s="389"/>
      <c r="NOY118" s="390"/>
      <c r="NOZ118" s="391"/>
      <c r="NPA118" s="392"/>
      <c r="NPB118" s="393"/>
      <c r="NPC118" s="394"/>
      <c r="NPD118" s="395"/>
      <c r="NPE118" s="389"/>
      <c r="NPF118" s="390"/>
      <c r="NPG118" s="391"/>
      <c r="NPH118" s="392"/>
      <c r="NPI118" s="393"/>
      <c r="NPJ118" s="394"/>
      <c r="NPK118" s="395"/>
      <c r="NPL118" s="389"/>
      <c r="NPM118" s="390"/>
      <c r="NPN118" s="391"/>
      <c r="NPO118" s="392"/>
      <c r="NPP118" s="393"/>
      <c r="NPQ118" s="394"/>
      <c r="NPR118" s="395"/>
      <c r="NPS118" s="389"/>
      <c r="NPT118" s="390"/>
      <c r="NPU118" s="391"/>
      <c r="NPV118" s="392"/>
      <c r="NPW118" s="393"/>
      <c r="NPX118" s="394"/>
      <c r="NPY118" s="395"/>
      <c r="NPZ118" s="389"/>
      <c r="NQA118" s="390"/>
      <c r="NQB118" s="391"/>
      <c r="NQC118" s="392"/>
      <c r="NQD118" s="393"/>
      <c r="NQE118" s="394"/>
      <c r="NQF118" s="395"/>
      <c r="NQG118" s="389"/>
      <c r="NQH118" s="390"/>
      <c r="NQI118" s="391"/>
      <c r="NQJ118" s="392"/>
      <c r="NQK118" s="393"/>
      <c r="NQL118" s="394"/>
      <c r="NQM118" s="395"/>
      <c r="NQN118" s="389"/>
      <c r="NQO118" s="390"/>
      <c r="NQP118" s="391"/>
      <c r="NQQ118" s="392"/>
      <c r="NQR118" s="393"/>
      <c r="NQS118" s="394"/>
      <c r="NQT118" s="395"/>
      <c r="NQU118" s="389"/>
      <c r="NQV118" s="390"/>
      <c r="NQW118" s="391"/>
      <c r="NQX118" s="392"/>
      <c r="NQY118" s="393"/>
      <c r="NQZ118" s="394"/>
      <c r="NRA118" s="395"/>
      <c r="NRB118" s="389"/>
      <c r="NRC118" s="390"/>
      <c r="NRD118" s="391"/>
      <c r="NRE118" s="392"/>
      <c r="NRF118" s="393"/>
      <c r="NRG118" s="394"/>
      <c r="NRH118" s="395"/>
      <c r="NRI118" s="389"/>
      <c r="NRJ118" s="390"/>
      <c r="NRK118" s="391"/>
      <c r="NRL118" s="392"/>
      <c r="NRM118" s="393"/>
      <c r="NRN118" s="394"/>
      <c r="NRO118" s="395"/>
      <c r="NRP118" s="389"/>
      <c r="NRQ118" s="390"/>
      <c r="NRR118" s="391"/>
      <c r="NRS118" s="392"/>
      <c r="NRT118" s="393"/>
      <c r="NRU118" s="394"/>
      <c r="NRV118" s="395"/>
      <c r="NRW118" s="389"/>
      <c r="NRX118" s="390"/>
      <c r="NRY118" s="391"/>
      <c r="NRZ118" s="392"/>
      <c r="NSA118" s="393"/>
      <c r="NSB118" s="394"/>
      <c r="NSC118" s="395"/>
      <c r="NSD118" s="389"/>
      <c r="NSE118" s="390"/>
      <c r="NSF118" s="391"/>
      <c r="NSG118" s="392"/>
      <c r="NSH118" s="393"/>
      <c r="NSI118" s="394"/>
      <c r="NSJ118" s="395"/>
      <c r="NSK118" s="389"/>
      <c r="NSL118" s="390"/>
      <c r="NSM118" s="391"/>
      <c r="NSN118" s="392"/>
      <c r="NSO118" s="393"/>
      <c r="NSP118" s="394"/>
      <c r="NSQ118" s="395"/>
      <c r="NSR118" s="389"/>
      <c r="NSS118" s="390"/>
      <c r="NST118" s="391"/>
      <c r="NSU118" s="392"/>
      <c r="NSV118" s="393"/>
      <c r="NSW118" s="394"/>
      <c r="NSX118" s="395"/>
      <c r="NSY118" s="389"/>
      <c r="NSZ118" s="390"/>
      <c r="NTA118" s="391"/>
      <c r="NTB118" s="392"/>
      <c r="NTC118" s="393"/>
      <c r="NTD118" s="394"/>
      <c r="NTE118" s="395"/>
      <c r="NTF118" s="389"/>
      <c r="NTG118" s="390"/>
      <c r="NTH118" s="391"/>
      <c r="NTI118" s="392"/>
      <c r="NTJ118" s="393"/>
      <c r="NTK118" s="394"/>
      <c r="NTL118" s="395"/>
      <c r="NTM118" s="389"/>
      <c r="NTN118" s="390"/>
      <c r="NTO118" s="391"/>
      <c r="NTP118" s="392"/>
      <c r="NTQ118" s="393"/>
      <c r="NTR118" s="394"/>
      <c r="NTS118" s="395"/>
      <c r="NTT118" s="389"/>
      <c r="NTU118" s="390"/>
      <c r="NTV118" s="391"/>
      <c r="NTW118" s="392"/>
      <c r="NTX118" s="393"/>
      <c r="NTY118" s="394"/>
      <c r="NTZ118" s="395"/>
      <c r="NUA118" s="389"/>
      <c r="NUB118" s="390"/>
      <c r="NUC118" s="391"/>
      <c r="NUD118" s="392"/>
      <c r="NUE118" s="393"/>
      <c r="NUF118" s="394"/>
      <c r="NUG118" s="395"/>
      <c r="NUH118" s="389"/>
      <c r="NUI118" s="390"/>
      <c r="NUJ118" s="391"/>
      <c r="NUK118" s="392"/>
      <c r="NUL118" s="393"/>
      <c r="NUM118" s="394"/>
      <c r="NUN118" s="395"/>
      <c r="NUO118" s="389"/>
      <c r="NUP118" s="390"/>
      <c r="NUQ118" s="391"/>
      <c r="NUR118" s="392"/>
      <c r="NUS118" s="393"/>
      <c r="NUT118" s="394"/>
      <c r="NUU118" s="395"/>
      <c r="NUV118" s="389"/>
      <c r="NUW118" s="390"/>
      <c r="NUX118" s="391"/>
      <c r="NUY118" s="392"/>
      <c r="NUZ118" s="393"/>
      <c r="NVA118" s="394"/>
      <c r="NVB118" s="395"/>
      <c r="NVC118" s="389"/>
      <c r="NVD118" s="390"/>
      <c r="NVE118" s="391"/>
      <c r="NVF118" s="392"/>
      <c r="NVG118" s="393"/>
      <c r="NVH118" s="394"/>
      <c r="NVI118" s="395"/>
      <c r="NVJ118" s="389"/>
      <c r="NVK118" s="390"/>
      <c r="NVL118" s="391"/>
      <c r="NVM118" s="392"/>
      <c r="NVN118" s="393"/>
      <c r="NVO118" s="394"/>
      <c r="NVP118" s="395"/>
      <c r="NVQ118" s="389"/>
      <c r="NVR118" s="390"/>
      <c r="NVS118" s="391"/>
      <c r="NVT118" s="392"/>
      <c r="NVU118" s="393"/>
      <c r="NVV118" s="394"/>
      <c r="NVW118" s="395"/>
      <c r="NVX118" s="389"/>
      <c r="NVY118" s="390"/>
      <c r="NVZ118" s="391"/>
      <c r="NWA118" s="392"/>
      <c r="NWB118" s="393"/>
      <c r="NWC118" s="394"/>
      <c r="NWD118" s="395"/>
      <c r="NWE118" s="389"/>
      <c r="NWF118" s="390"/>
      <c r="NWG118" s="391"/>
      <c r="NWH118" s="392"/>
      <c r="NWI118" s="393"/>
      <c r="NWJ118" s="394"/>
      <c r="NWK118" s="395"/>
      <c r="NWL118" s="389"/>
      <c r="NWM118" s="390"/>
      <c r="NWN118" s="391"/>
      <c r="NWO118" s="392"/>
      <c r="NWP118" s="393"/>
      <c r="NWQ118" s="394"/>
      <c r="NWR118" s="395"/>
      <c r="NWS118" s="389"/>
      <c r="NWT118" s="390"/>
      <c r="NWU118" s="391"/>
      <c r="NWV118" s="392"/>
      <c r="NWW118" s="393"/>
      <c r="NWX118" s="394"/>
      <c r="NWY118" s="395"/>
      <c r="NWZ118" s="389"/>
      <c r="NXA118" s="390"/>
      <c r="NXB118" s="391"/>
      <c r="NXC118" s="392"/>
      <c r="NXD118" s="393"/>
      <c r="NXE118" s="394"/>
      <c r="NXF118" s="395"/>
      <c r="NXG118" s="389"/>
      <c r="NXH118" s="390"/>
      <c r="NXI118" s="391"/>
      <c r="NXJ118" s="392"/>
      <c r="NXK118" s="393"/>
      <c r="NXL118" s="394"/>
      <c r="NXM118" s="395"/>
      <c r="NXN118" s="389"/>
      <c r="NXO118" s="390"/>
      <c r="NXP118" s="391"/>
      <c r="NXQ118" s="392"/>
      <c r="NXR118" s="393"/>
      <c r="NXS118" s="394"/>
      <c r="NXT118" s="395"/>
      <c r="NXU118" s="389"/>
      <c r="NXV118" s="390"/>
      <c r="NXW118" s="391"/>
      <c r="NXX118" s="392"/>
      <c r="NXY118" s="393"/>
      <c r="NXZ118" s="394"/>
      <c r="NYA118" s="395"/>
      <c r="NYB118" s="389"/>
      <c r="NYC118" s="390"/>
      <c r="NYD118" s="391"/>
      <c r="NYE118" s="392"/>
      <c r="NYF118" s="393"/>
      <c r="NYG118" s="394"/>
      <c r="NYH118" s="395"/>
      <c r="NYI118" s="389"/>
      <c r="NYJ118" s="390"/>
      <c r="NYK118" s="391"/>
      <c r="NYL118" s="392"/>
      <c r="NYM118" s="393"/>
      <c r="NYN118" s="394"/>
      <c r="NYO118" s="395"/>
      <c r="NYP118" s="389"/>
      <c r="NYQ118" s="390"/>
      <c r="NYR118" s="391"/>
      <c r="NYS118" s="392"/>
      <c r="NYT118" s="393"/>
      <c r="NYU118" s="394"/>
      <c r="NYV118" s="395"/>
      <c r="NYW118" s="389"/>
      <c r="NYX118" s="390"/>
      <c r="NYY118" s="391"/>
      <c r="NYZ118" s="392"/>
      <c r="NZA118" s="393"/>
      <c r="NZB118" s="394"/>
      <c r="NZC118" s="395"/>
      <c r="NZD118" s="389"/>
      <c r="NZE118" s="390"/>
      <c r="NZF118" s="391"/>
      <c r="NZG118" s="392"/>
      <c r="NZH118" s="393"/>
      <c r="NZI118" s="394"/>
      <c r="NZJ118" s="395"/>
      <c r="NZK118" s="389"/>
      <c r="NZL118" s="390"/>
      <c r="NZM118" s="391"/>
      <c r="NZN118" s="392"/>
      <c r="NZO118" s="393"/>
      <c r="NZP118" s="394"/>
      <c r="NZQ118" s="395"/>
      <c r="NZR118" s="389"/>
      <c r="NZS118" s="390"/>
      <c r="NZT118" s="391"/>
      <c r="NZU118" s="392"/>
      <c r="NZV118" s="393"/>
      <c r="NZW118" s="394"/>
      <c r="NZX118" s="395"/>
      <c r="NZY118" s="389"/>
      <c r="NZZ118" s="390"/>
      <c r="OAA118" s="391"/>
      <c r="OAB118" s="392"/>
      <c r="OAC118" s="393"/>
      <c r="OAD118" s="394"/>
      <c r="OAE118" s="395"/>
      <c r="OAF118" s="389"/>
      <c r="OAG118" s="390"/>
      <c r="OAH118" s="391"/>
      <c r="OAI118" s="392"/>
      <c r="OAJ118" s="393"/>
      <c r="OAK118" s="394"/>
      <c r="OAL118" s="395"/>
      <c r="OAM118" s="389"/>
      <c r="OAN118" s="390"/>
      <c r="OAO118" s="391"/>
      <c r="OAP118" s="392"/>
      <c r="OAQ118" s="393"/>
      <c r="OAR118" s="394"/>
      <c r="OAS118" s="395"/>
      <c r="OAT118" s="389"/>
      <c r="OAU118" s="390"/>
      <c r="OAV118" s="391"/>
      <c r="OAW118" s="392"/>
      <c r="OAX118" s="393"/>
      <c r="OAY118" s="394"/>
      <c r="OAZ118" s="395"/>
      <c r="OBA118" s="389"/>
      <c r="OBB118" s="390"/>
      <c r="OBC118" s="391"/>
      <c r="OBD118" s="392"/>
      <c r="OBE118" s="393"/>
      <c r="OBF118" s="394"/>
      <c r="OBG118" s="395"/>
      <c r="OBH118" s="389"/>
      <c r="OBI118" s="390"/>
      <c r="OBJ118" s="391"/>
      <c r="OBK118" s="392"/>
      <c r="OBL118" s="393"/>
      <c r="OBM118" s="394"/>
      <c r="OBN118" s="395"/>
      <c r="OBO118" s="389"/>
      <c r="OBP118" s="390"/>
      <c r="OBQ118" s="391"/>
      <c r="OBR118" s="392"/>
      <c r="OBS118" s="393"/>
      <c r="OBT118" s="394"/>
      <c r="OBU118" s="395"/>
      <c r="OBV118" s="389"/>
      <c r="OBW118" s="390"/>
      <c r="OBX118" s="391"/>
      <c r="OBY118" s="392"/>
      <c r="OBZ118" s="393"/>
      <c r="OCA118" s="394"/>
      <c r="OCB118" s="395"/>
      <c r="OCC118" s="389"/>
      <c r="OCD118" s="390"/>
      <c r="OCE118" s="391"/>
      <c r="OCF118" s="392"/>
      <c r="OCG118" s="393"/>
      <c r="OCH118" s="394"/>
      <c r="OCI118" s="395"/>
      <c r="OCJ118" s="389"/>
      <c r="OCK118" s="390"/>
      <c r="OCL118" s="391"/>
      <c r="OCM118" s="392"/>
      <c r="OCN118" s="393"/>
      <c r="OCO118" s="394"/>
      <c r="OCP118" s="395"/>
      <c r="OCQ118" s="389"/>
      <c r="OCR118" s="390"/>
      <c r="OCS118" s="391"/>
      <c r="OCT118" s="392"/>
      <c r="OCU118" s="393"/>
      <c r="OCV118" s="394"/>
      <c r="OCW118" s="395"/>
      <c r="OCX118" s="389"/>
      <c r="OCY118" s="390"/>
      <c r="OCZ118" s="391"/>
      <c r="ODA118" s="392"/>
      <c r="ODB118" s="393"/>
      <c r="ODC118" s="394"/>
      <c r="ODD118" s="395"/>
      <c r="ODE118" s="389"/>
      <c r="ODF118" s="390"/>
      <c r="ODG118" s="391"/>
      <c r="ODH118" s="392"/>
      <c r="ODI118" s="393"/>
      <c r="ODJ118" s="394"/>
      <c r="ODK118" s="395"/>
      <c r="ODL118" s="389"/>
      <c r="ODM118" s="390"/>
      <c r="ODN118" s="391"/>
      <c r="ODO118" s="392"/>
      <c r="ODP118" s="393"/>
      <c r="ODQ118" s="394"/>
      <c r="ODR118" s="395"/>
      <c r="ODS118" s="389"/>
      <c r="ODT118" s="390"/>
      <c r="ODU118" s="391"/>
      <c r="ODV118" s="392"/>
      <c r="ODW118" s="393"/>
      <c r="ODX118" s="394"/>
      <c r="ODY118" s="395"/>
      <c r="ODZ118" s="389"/>
      <c r="OEA118" s="390"/>
      <c r="OEB118" s="391"/>
      <c r="OEC118" s="392"/>
      <c r="OED118" s="393"/>
      <c r="OEE118" s="394"/>
      <c r="OEF118" s="395"/>
      <c r="OEG118" s="389"/>
      <c r="OEH118" s="390"/>
      <c r="OEI118" s="391"/>
      <c r="OEJ118" s="392"/>
      <c r="OEK118" s="393"/>
      <c r="OEL118" s="394"/>
      <c r="OEM118" s="395"/>
      <c r="OEN118" s="389"/>
      <c r="OEO118" s="390"/>
      <c r="OEP118" s="391"/>
      <c r="OEQ118" s="392"/>
      <c r="OER118" s="393"/>
      <c r="OES118" s="394"/>
      <c r="OET118" s="395"/>
      <c r="OEU118" s="389"/>
      <c r="OEV118" s="390"/>
      <c r="OEW118" s="391"/>
      <c r="OEX118" s="392"/>
      <c r="OEY118" s="393"/>
      <c r="OEZ118" s="394"/>
      <c r="OFA118" s="395"/>
      <c r="OFB118" s="389"/>
      <c r="OFC118" s="390"/>
      <c r="OFD118" s="391"/>
      <c r="OFE118" s="392"/>
      <c r="OFF118" s="393"/>
      <c r="OFG118" s="394"/>
      <c r="OFH118" s="395"/>
      <c r="OFI118" s="389"/>
      <c r="OFJ118" s="390"/>
      <c r="OFK118" s="391"/>
      <c r="OFL118" s="392"/>
      <c r="OFM118" s="393"/>
      <c r="OFN118" s="394"/>
      <c r="OFO118" s="395"/>
      <c r="OFP118" s="389"/>
      <c r="OFQ118" s="390"/>
      <c r="OFR118" s="391"/>
      <c r="OFS118" s="392"/>
      <c r="OFT118" s="393"/>
      <c r="OFU118" s="394"/>
      <c r="OFV118" s="395"/>
      <c r="OFW118" s="389"/>
      <c r="OFX118" s="390"/>
      <c r="OFY118" s="391"/>
      <c r="OFZ118" s="392"/>
      <c r="OGA118" s="393"/>
      <c r="OGB118" s="394"/>
      <c r="OGC118" s="395"/>
      <c r="OGD118" s="389"/>
      <c r="OGE118" s="390"/>
      <c r="OGF118" s="391"/>
      <c r="OGG118" s="392"/>
      <c r="OGH118" s="393"/>
      <c r="OGI118" s="394"/>
      <c r="OGJ118" s="395"/>
      <c r="OGK118" s="389"/>
      <c r="OGL118" s="390"/>
      <c r="OGM118" s="391"/>
      <c r="OGN118" s="392"/>
      <c r="OGO118" s="393"/>
      <c r="OGP118" s="394"/>
      <c r="OGQ118" s="395"/>
      <c r="OGR118" s="389"/>
      <c r="OGS118" s="390"/>
      <c r="OGT118" s="391"/>
      <c r="OGU118" s="392"/>
      <c r="OGV118" s="393"/>
      <c r="OGW118" s="394"/>
      <c r="OGX118" s="395"/>
      <c r="OGY118" s="389"/>
      <c r="OGZ118" s="390"/>
      <c r="OHA118" s="391"/>
      <c r="OHB118" s="392"/>
      <c r="OHC118" s="393"/>
      <c r="OHD118" s="394"/>
      <c r="OHE118" s="395"/>
      <c r="OHF118" s="389"/>
      <c r="OHG118" s="390"/>
      <c r="OHH118" s="391"/>
      <c r="OHI118" s="392"/>
      <c r="OHJ118" s="393"/>
      <c r="OHK118" s="394"/>
      <c r="OHL118" s="395"/>
      <c r="OHM118" s="389"/>
      <c r="OHN118" s="390"/>
      <c r="OHO118" s="391"/>
      <c r="OHP118" s="392"/>
      <c r="OHQ118" s="393"/>
      <c r="OHR118" s="394"/>
      <c r="OHS118" s="395"/>
      <c r="OHT118" s="389"/>
      <c r="OHU118" s="390"/>
      <c r="OHV118" s="391"/>
      <c r="OHW118" s="392"/>
      <c r="OHX118" s="393"/>
      <c r="OHY118" s="394"/>
      <c r="OHZ118" s="395"/>
      <c r="OIA118" s="389"/>
      <c r="OIB118" s="390"/>
      <c r="OIC118" s="391"/>
      <c r="OID118" s="392"/>
      <c r="OIE118" s="393"/>
      <c r="OIF118" s="394"/>
      <c r="OIG118" s="395"/>
      <c r="OIH118" s="389"/>
      <c r="OII118" s="390"/>
      <c r="OIJ118" s="391"/>
      <c r="OIK118" s="392"/>
      <c r="OIL118" s="393"/>
      <c r="OIM118" s="394"/>
      <c r="OIN118" s="395"/>
      <c r="OIO118" s="389"/>
      <c r="OIP118" s="390"/>
      <c r="OIQ118" s="391"/>
      <c r="OIR118" s="392"/>
      <c r="OIS118" s="393"/>
      <c r="OIT118" s="394"/>
      <c r="OIU118" s="395"/>
      <c r="OIV118" s="389"/>
      <c r="OIW118" s="390"/>
      <c r="OIX118" s="391"/>
      <c r="OIY118" s="392"/>
      <c r="OIZ118" s="393"/>
      <c r="OJA118" s="394"/>
      <c r="OJB118" s="395"/>
      <c r="OJC118" s="389"/>
      <c r="OJD118" s="390"/>
      <c r="OJE118" s="391"/>
      <c r="OJF118" s="392"/>
      <c r="OJG118" s="393"/>
      <c r="OJH118" s="394"/>
      <c r="OJI118" s="395"/>
      <c r="OJJ118" s="389"/>
      <c r="OJK118" s="390"/>
      <c r="OJL118" s="391"/>
      <c r="OJM118" s="392"/>
      <c r="OJN118" s="393"/>
      <c r="OJO118" s="394"/>
      <c r="OJP118" s="395"/>
      <c r="OJQ118" s="389"/>
      <c r="OJR118" s="390"/>
      <c r="OJS118" s="391"/>
      <c r="OJT118" s="392"/>
      <c r="OJU118" s="393"/>
      <c r="OJV118" s="394"/>
      <c r="OJW118" s="395"/>
      <c r="OJX118" s="389"/>
      <c r="OJY118" s="390"/>
      <c r="OJZ118" s="391"/>
      <c r="OKA118" s="392"/>
      <c r="OKB118" s="393"/>
      <c r="OKC118" s="394"/>
      <c r="OKD118" s="395"/>
      <c r="OKE118" s="389"/>
      <c r="OKF118" s="390"/>
      <c r="OKG118" s="391"/>
      <c r="OKH118" s="392"/>
      <c r="OKI118" s="393"/>
      <c r="OKJ118" s="394"/>
      <c r="OKK118" s="395"/>
      <c r="OKL118" s="389"/>
      <c r="OKM118" s="390"/>
      <c r="OKN118" s="391"/>
      <c r="OKO118" s="392"/>
      <c r="OKP118" s="393"/>
      <c r="OKQ118" s="394"/>
      <c r="OKR118" s="395"/>
      <c r="OKS118" s="389"/>
      <c r="OKT118" s="390"/>
      <c r="OKU118" s="391"/>
      <c r="OKV118" s="392"/>
      <c r="OKW118" s="393"/>
      <c r="OKX118" s="394"/>
      <c r="OKY118" s="395"/>
      <c r="OKZ118" s="389"/>
      <c r="OLA118" s="390"/>
      <c r="OLB118" s="391"/>
      <c r="OLC118" s="392"/>
      <c r="OLD118" s="393"/>
      <c r="OLE118" s="394"/>
      <c r="OLF118" s="395"/>
      <c r="OLG118" s="389"/>
      <c r="OLH118" s="390"/>
      <c r="OLI118" s="391"/>
      <c r="OLJ118" s="392"/>
      <c r="OLK118" s="393"/>
      <c r="OLL118" s="394"/>
      <c r="OLM118" s="395"/>
      <c r="OLN118" s="389"/>
      <c r="OLO118" s="390"/>
      <c r="OLP118" s="391"/>
      <c r="OLQ118" s="392"/>
      <c r="OLR118" s="393"/>
      <c r="OLS118" s="394"/>
      <c r="OLT118" s="395"/>
      <c r="OLU118" s="389"/>
      <c r="OLV118" s="390"/>
      <c r="OLW118" s="391"/>
      <c r="OLX118" s="392"/>
      <c r="OLY118" s="393"/>
      <c r="OLZ118" s="394"/>
      <c r="OMA118" s="395"/>
      <c r="OMB118" s="389"/>
      <c r="OMC118" s="390"/>
      <c r="OMD118" s="391"/>
      <c r="OME118" s="392"/>
      <c r="OMF118" s="393"/>
      <c r="OMG118" s="394"/>
      <c r="OMH118" s="395"/>
      <c r="OMI118" s="389"/>
      <c r="OMJ118" s="390"/>
      <c r="OMK118" s="391"/>
      <c r="OML118" s="392"/>
      <c r="OMM118" s="393"/>
      <c r="OMN118" s="394"/>
      <c r="OMO118" s="395"/>
      <c r="OMP118" s="389"/>
      <c r="OMQ118" s="390"/>
      <c r="OMR118" s="391"/>
      <c r="OMS118" s="392"/>
      <c r="OMT118" s="393"/>
      <c r="OMU118" s="394"/>
      <c r="OMV118" s="395"/>
      <c r="OMW118" s="389"/>
      <c r="OMX118" s="390"/>
      <c r="OMY118" s="391"/>
      <c r="OMZ118" s="392"/>
      <c r="ONA118" s="393"/>
      <c r="ONB118" s="394"/>
      <c r="ONC118" s="395"/>
      <c r="OND118" s="389"/>
      <c r="ONE118" s="390"/>
      <c r="ONF118" s="391"/>
      <c r="ONG118" s="392"/>
      <c r="ONH118" s="393"/>
      <c r="ONI118" s="394"/>
      <c r="ONJ118" s="395"/>
      <c r="ONK118" s="389"/>
      <c r="ONL118" s="390"/>
      <c r="ONM118" s="391"/>
      <c r="ONN118" s="392"/>
      <c r="ONO118" s="393"/>
      <c r="ONP118" s="394"/>
      <c r="ONQ118" s="395"/>
      <c r="ONR118" s="389"/>
      <c r="ONS118" s="390"/>
      <c r="ONT118" s="391"/>
      <c r="ONU118" s="392"/>
      <c r="ONV118" s="393"/>
      <c r="ONW118" s="394"/>
      <c r="ONX118" s="395"/>
      <c r="ONY118" s="389"/>
      <c r="ONZ118" s="390"/>
      <c r="OOA118" s="391"/>
      <c r="OOB118" s="392"/>
      <c r="OOC118" s="393"/>
      <c r="OOD118" s="394"/>
      <c r="OOE118" s="395"/>
      <c r="OOF118" s="389"/>
      <c r="OOG118" s="390"/>
      <c r="OOH118" s="391"/>
      <c r="OOI118" s="392"/>
      <c r="OOJ118" s="393"/>
      <c r="OOK118" s="394"/>
      <c r="OOL118" s="395"/>
      <c r="OOM118" s="389"/>
      <c r="OON118" s="390"/>
      <c r="OOO118" s="391"/>
      <c r="OOP118" s="392"/>
      <c r="OOQ118" s="393"/>
      <c r="OOR118" s="394"/>
      <c r="OOS118" s="395"/>
      <c r="OOT118" s="389"/>
      <c r="OOU118" s="390"/>
      <c r="OOV118" s="391"/>
      <c r="OOW118" s="392"/>
      <c r="OOX118" s="393"/>
      <c r="OOY118" s="394"/>
      <c r="OOZ118" s="395"/>
      <c r="OPA118" s="389"/>
      <c r="OPB118" s="390"/>
      <c r="OPC118" s="391"/>
      <c r="OPD118" s="392"/>
      <c r="OPE118" s="393"/>
      <c r="OPF118" s="394"/>
      <c r="OPG118" s="395"/>
      <c r="OPH118" s="389"/>
      <c r="OPI118" s="390"/>
      <c r="OPJ118" s="391"/>
      <c r="OPK118" s="392"/>
      <c r="OPL118" s="393"/>
      <c r="OPM118" s="394"/>
      <c r="OPN118" s="395"/>
      <c r="OPO118" s="389"/>
      <c r="OPP118" s="390"/>
      <c r="OPQ118" s="391"/>
      <c r="OPR118" s="392"/>
      <c r="OPS118" s="393"/>
      <c r="OPT118" s="394"/>
      <c r="OPU118" s="395"/>
      <c r="OPV118" s="389"/>
      <c r="OPW118" s="390"/>
      <c r="OPX118" s="391"/>
      <c r="OPY118" s="392"/>
      <c r="OPZ118" s="393"/>
      <c r="OQA118" s="394"/>
      <c r="OQB118" s="395"/>
      <c r="OQC118" s="389"/>
      <c r="OQD118" s="390"/>
      <c r="OQE118" s="391"/>
      <c r="OQF118" s="392"/>
      <c r="OQG118" s="393"/>
      <c r="OQH118" s="394"/>
      <c r="OQI118" s="395"/>
      <c r="OQJ118" s="389"/>
      <c r="OQK118" s="390"/>
      <c r="OQL118" s="391"/>
      <c r="OQM118" s="392"/>
      <c r="OQN118" s="393"/>
      <c r="OQO118" s="394"/>
      <c r="OQP118" s="395"/>
      <c r="OQQ118" s="389"/>
      <c r="OQR118" s="390"/>
      <c r="OQS118" s="391"/>
      <c r="OQT118" s="392"/>
      <c r="OQU118" s="393"/>
      <c r="OQV118" s="394"/>
      <c r="OQW118" s="395"/>
      <c r="OQX118" s="389"/>
      <c r="OQY118" s="390"/>
      <c r="OQZ118" s="391"/>
      <c r="ORA118" s="392"/>
      <c r="ORB118" s="393"/>
      <c r="ORC118" s="394"/>
      <c r="ORD118" s="395"/>
      <c r="ORE118" s="389"/>
      <c r="ORF118" s="390"/>
      <c r="ORG118" s="391"/>
      <c r="ORH118" s="392"/>
      <c r="ORI118" s="393"/>
      <c r="ORJ118" s="394"/>
      <c r="ORK118" s="395"/>
      <c r="ORL118" s="389"/>
      <c r="ORM118" s="390"/>
      <c r="ORN118" s="391"/>
      <c r="ORO118" s="392"/>
      <c r="ORP118" s="393"/>
      <c r="ORQ118" s="394"/>
      <c r="ORR118" s="395"/>
      <c r="ORS118" s="389"/>
      <c r="ORT118" s="390"/>
      <c r="ORU118" s="391"/>
      <c r="ORV118" s="392"/>
      <c r="ORW118" s="393"/>
      <c r="ORX118" s="394"/>
      <c r="ORY118" s="395"/>
      <c r="ORZ118" s="389"/>
      <c r="OSA118" s="390"/>
      <c r="OSB118" s="391"/>
      <c r="OSC118" s="392"/>
      <c r="OSD118" s="393"/>
      <c r="OSE118" s="394"/>
      <c r="OSF118" s="395"/>
      <c r="OSG118" s="389"/>
      <c r="OSH118" s="390"/>
      <c r="OSI118" s="391"/>
      <c r="OSJ118" s="392"/>
      <c r="OSK118" s="393"/>
      <c r="OSL118" s="394"/>
      <c r="OSM118" s="395"/>
      <c r="OSN118" s="389"/>
      <c r="OSO118" s="390"/>
      <c r="OSP118" s="391"/>
      <c r="OSQ118" s="392"/>
      <c r="OSR118" s="393"/>
      <c r="OSS118" s="394"/>
      <c r="OST118" s="395"/>
      <c r="OSU118" s="389"/>
      <c r="OSV118" s="390"/>
      <c r="OSW118" s="391"/>
      <c r="OSX118" s="392"/>
      <c r="OSY118" s="393"/>
      <c r="OSZ118" s="394"/>
      <c r="OTA118" s="395"/>
      <c r="OTB118" s="389"/>
      <c r="OTC118" s="390"/>
      <c r="OTD118" s="391"/>
      <c r="OTE118" s="392"/>
      <c r="OTF118" s="393"/>
      <c r="OTG118" s="394"/>
      <c r="OTH118" s="395"/>
      <c r="OTI118" s="389"/>
      <c r="OTJ118" s="390"/>
      <c r="OTK118" s="391"/>
      <c r="OTL118" s="392"/>
      <c r="OTM118" s="393"/>
      <c r="OTN118" s="394"/>
      <c r="OTO118" s="395"/>
      <c r="OTP118" s="389"/>
      <c r="OTQ118" s="390"/>
      <c r="OTR118" s="391"/>
      <c r="OTS118" s="392"/>
      <c r="OTT118" s="393"/>
      <c r="OTU118" s="394"/>
      <c r="OTV118" s="395"/>
      <c r="OTW118" s="389"/>
      <c r="OTX118" s="390"/>
      <c r="OTY118" s="391"/>
      <c r="OTZ118" s="392"/>
      <c r="OUA118" s="393"/>
      <c r="OUB118" s="394"/>
      <c r="OUC118" s="395"/>
      <c r="OUD118" s="389"/>
      <c r="OUE118" s="390"/>
      <c r="OUF118" s="391"/>
      <c r="OUG118" s="392"/>
      <c r="OUH118" s="393"/>
      <c r="OUI118" s="394"/>
      <c r="OUJ118" s="395"/>
      <c r="OUK118" s="389"/>
      <c r="OUL118" s="390"/>
      <c r="OUM118" s="391"/>
      <c r="OUN118" s="392"/>
      <c r="OUO118" s="393"/>
      <c r="OUP118" s="394"/>
      <c r="OUQ118" s="395"/>
      <c r="OUR118" s="389"/>
      <c r="OUS118" s="390"/>
      <c r="OUT118" s="391"/>
      <c r="OUU118" s="392"/>
      <c r="OUV118" s="393"/>
      <c r="OUW118" s="394"/>
      <c r="OUX118" s="395"/>
      <c r="OUY118" s="389"/>
      <c r="OUZ118" s="390"/>
      <c r="OVA118" s="391"/>
      <c r="OVB118" s="392"/>
      <c r="OVC118" s="393"/>
      <c r="OVD118" s="394"/>
      <c r="OVE118" s="395"/>
      <c r="OVF118" s="389"/>
      <c r="OVG118" s="390"/>
      <c r="OVH118" s="391"/>
      <c r="OVI118" s="392"/>
      <c r="OVJ118" s="393"/>
      <c r="OVK118" s="394"/>
      <c r="OVL118" s="395"/>
      <c r="OVM118" s="389"/>
      <c r="OVN118" s="390"/>
      <c r="OVO118" s="391"/>
      <c r="OVP118" s="392"/>
      <c r="OVQ118" s="393"/>
      <c r="OVR118" s="394"/>
      <c r="OVS118" s="395"/>
      <c r="OVT118" s="389"/>
      <c r="OVU118" s="390"/>
      <c r="OVV118" s="391"/>
      <c r="OVW118" s="392"/>
      <c r="OVX118" s="393"/>
      <c r="OVY118" s="394"/>
      <c r="OVZ118" s="395"/>
      <c r="OWA118" s="389"/>
      <c r="OWB118" s="390"/>
      <c r="OWC118" s="391"/>
      <c r="OWD118" s="392"/>
      <c r="OWE118" s="393"/>
      <c r="OWF118" s="394"/>
      <c r="OWG118" s="395"/>
      <c r="OWH118" s="389"/>
      <c r="OWI118" s="390"/>
      <c r="OWJ118" s="391"/>
      <c r="OWK118" s="392"/>
      <c r="OWL118" s="393"/>
      <c r="OWM118" s="394"/>
      <c r="OWN118" s="395"/>
      <c r="OWO118" s="389"/>
      <c r="OWP118" s="390"/>
      <c r="OWQ118" s="391"/>
      <c r="OWR118" s="392"/>
      <c r="OWS118" s="393"/>
      <c r="OWT118" s="394"/>
      <c r="OWU118" s="395"/>
      <c r="OWV118" s="389"/>
      <c r="OWW118" s="390"/>
      <c r="OWX118" s="391"/>
      <c r="OWY118" s="392"/>
      <c r="OWZ118" s="393"/>
      <c r="OXA118" s="394"/>
      <c r="OXB118" s="395"/>
      <c r="OXC118" s="389"/>
      <c r="OXD118" s="390"/>
      <c r="OXE118" s="391"/>
      <c r="OXF118" s="392"/>
      <c r="OXG118" s="393"/>
      <c r="OXH118" s="394"/>
      <c r="OXI118" s="395"/>
      <c r="OXJ118" s="389"/>
      <c r="OXK118" s="390"/>
      <c r="OXL118" s="391"/>
      <c r="OXM118" s="392"/>
      <c r="OXN118" s="393"/>
      <c r="OXO118" s="394"/>
      <c r="OXP118" s="395"/>
      <c r="OXQ118" s="389"/>
      <c r="OXR118" s="390"/>
      <c r="OXS118" s="391"/>
      <c r="OXT118" s="392"/>
      <c r="OXU118" s="393"/>
      <c r="OXV118" s="394"/>
      <c r="OXW118" s="395"/>
      <c r="OXX118" s="389"/>
      <c r="OXY118" s="390"/>
      <c r="OXZ118" s="391"/>
      <c r="OYA118" s="392"/>
      <c r="OYB118" s="393"/>
      <c r="OYC118" s="394"/>
      <c r="OYD118" s="395"/>
      <c r="OYE118" s="389"/>
      <c r="OYF118" s="390"/>
      <c r="OYG118" s="391"/>
      <c r="OYH118" s="392"/>
      <c r="OYI118" s="393"/>
      <c r="OYJ118" s="394"/>
      <c r="OYK118" s="395"/>
      <c r="OYL118" s="389"/>
      <c r="OYM118" s="390"/>
      <c r="OYN118" s="391"/>
      <c r="OYO118" s="392"/>
      <c r="OYP118" s="393"/>
      <c r="OYQ118" s="394"/>
      <c r="OYR118" s="395"/>
      <c r="OYS118" s="389"/>
      <c r="OYT118" s="390"/>
      <c r="OYU118" s="391"/>
      <c r="OYV118" s="392"/>
      <c r="OYW118" s="393"/>
      <c r="OYX118" s="394"/>
      <c r="OYY118" s="395"/>
      <c r="OYZ118" s="389"/>
      <c r="OZA118" s="390"/>
      <c r="OZB118" s="391"/>
      <c r="OZC118" s="392"/>
      <c r="OZD118" s="393"/>
      <c r="OZE118" s="394"/>
      <c r="OZF118" s="395"/>
      <c r="OZG118" s="389"/>
      <c r="OZH118" s="390"/>
      <c r="OZI118" s="391"/>
      <c r="OZJ118" s="392"/>
      <c r="OZK118" s="393"/>
      <c r="OZL118" s="394"/>
      <c r="OZM118" s="395"/>
      <c r="OZN118" s="389"/>
      <c r="OZO118" s="390"/>
      <c r="OZP118" s="391"/>
      <c r="OZQ118" s="392"/>
      <c r="OZR118" s="393"/>
      <c r="OZS118" s="394"/>
      <c r="OZT118" s="395"/>
      <c r="OZU118" s="389"/>
      <c r="OZV118" s="390"/>
      <c r="OZW118" s="391"/>
      <c r="OZX118" s="392"/>
      <c r="OZY118" s="393"/>
      <c r="OZZ118" s="394"/>
      <c r="PAA118" s="395"/>
      <c r="PAB118" s="389"/>
      <c r="PAC118" s="390"/>
      <c r="PAD118" s="391"/>
      <c r="PAE118" s="392"/>
      <c r="PAF118" s="393"/>
      <c r="PAG118" s="394"/>
      <c r="PAH118" s="395"/>
      <c r="PAI118" s="389"/>
      <c r="PAJ118" s="390"/>
      <c r="PAK118" s="391"/>
      <c r="PAL118" s="392"/>
      <c r="PAM118" s="393"/>
      <c r="PAN118" s="394"/>
      <c r="PAO118" s="395"/>
      <c r="PAP118" s="389"/>
      <c r="PAQ118" s="390"/>
      <c r="PAR118" s="391"/>
      <c r="PAS118" s="392"/>
      <c r="PAT118" s="393"/>
      <c r="PAU118" s="394"/>
      <c r="PAV118" s="395"/>
      <c r="PAW118" s="389"/>
      <c r="PAX118" s="390"/>
      <c r="PAY118" s="391"/>
      <c r="PAZ118" s="392"/>
      <c r="PBA118" s="393"/>
      <c r="PBB118" s="394"/>
      <c r="PBC118" s="395"/>
      <c r="PBD118" s="389"/>
      <c r="PBE118" s="390"/>
      <c r="PBF118" s="391"/>
      <c r="PBG118" s="392"/>
      <c r="PBH118" s="393"/>
      <c r="PBI118" s="394"/>
      <c r="PBJ118" s="395"/>
      <c r="PBK118" s="389"/>
      <c r="PBL118" s="390"/>
      <c r="PBM118" s="391"/>
      <c r="PBN118" s="392"/>
      <c r="PBO118" s="393"/>
      <c r="PBP118" s="394"/>
      <c r="PBQ118" s="395"/>
      <c r="PBR118" s="389"/>
      <c r="PBS118" s="390"/>
      <c r="PBT118" s="391"/>
      <c r="PBU118" s="392"/>
      <c r="PBV118" s="393"/>
      <c r="PBW118" s="394"/>
      <c r="PBX118" s="395"/>
      <c r="PBY118" s="389"/>
      <c r="PBZ118" s="390"/>
      <c r="PCA118" s="391"/>
      <c r="PCB118" s="392"/>
      <c r="PCC118" s="393"/>
      <c r="PCD118" s="394"/>
      <c r="PCE118" s="395"/>
      <c r="PCF118" s="389"/>
      <c r="PCG118" s="390"/>
      <c r="PCH118" s="391"/>
      <c r="PCI118" s="392"/>
      <c r="PCJ118" s="393"/>
      <c r="PCK118" s="394"/>
      <c r="PCL118" s="395"/>
      <c r="PCM118" s="389"/>
      <c r="PCN118" s="390"/>
      <c r="PCO118" s="391"/>
      <c r="PCP118" s="392"/>
      <c r="PCQ118" s="393"/>
      <c r="PCR118" s="394"/>
      <c r="PCS118" s="395"/>
      <c r="PCT118" s="389"/>
      <c r="PCU118" s="390"/>
      <c r="PCV118" s="391"/>
      <c r="PCW118" s="392"/>
      <c r="PCX118" s="393"/>
      <c r="PCY118" s="394"/>
      <c r="PCZ118" s="395"/>
      <c r="PDA118" s="389"/>
      <c r="PDB118" s="390"/>
      <c r="PDC118" s="391"/>
      <c r="PDD118" s="392"/>
      <c r="PDE118" s="393"/>
      <c r="PDF118" s="394"/>
      <c r="PDG118" s="395"/>
      <c r="PDH118" s="389"/>
      <c r="PDI118" s="390"/>
      <c r="PDJ118" s="391"/>
      <c r="PDK118" s="392"/>
      <c r="PDL118" s="393"/>
      <c r="PDM118" s="394"/>
      <c r="PDN118" s="395"/>
      <c r="PDO118" s="389"/>
      <c r="PDP118" s="390"/>
      <c r="PDQ118" s="391"/>
      <c r="PDR118" s="392"/>
      <c r="PDS118" s="393"/>
      <c r="PDT118" s="394"/>
      <c r="PDU118" s="395"/>
      <c r="PDV118" s="389"/>
      <c r="PDW118" s="390"/>
      <c r="PDX118" s="391"/>
      <c r="PDY118" s="392"/>
      <c r="PDZ118" s="393"/>
      <c r="PEA118" s="394"/>
      <c r="PEB118" s="395"/>
      <c r="PEC118" s="389"/>
      <c r="PED118" s="390"/>
      <c r="PEE118" s="391"/>
      <c r="PEF118" s="392"/>
      <c r="PEG118" s="393"/>
      <c r="PEH118" s="394"/>
      <c r="PEI118" s="395"/>
      <c r="PEJ118" s="389"/>
      <c r="PEK118" s="390"/>
      <c r="PEL118" s="391"/>
      <c r="PEM118" s="392"/>
      <c r="PEN118" s="393"/>
      <c r="PEO118" s="394"/>
      <c r="PEP118" s="395"/>
      <c r="PEQ118" s="389"/>
      <c r="PER118" s="390"/>
      <c r="PES118" s="391"/>
      <c r="PET118" s="392"/>
      <c r="PEU118" s="393"/>
      <c r="PEV118" s="394"/>
      <c r="PEW118" s="395"/>
      <c r="PEX118" s="389"/>
      <c r="PEY118" s="390"/>
      <c r="PEZ118" s="391"/>
      <c r="PFA118" s="392"/>
      <c r="PFB118" s="393"/>
      <c r="PFC118" s="394"/>
      <c r="PFD118" s="395"/>
      <c r="PFE118" s="389"/>
      <c r="PFF118" s="390"/>
      <c r="PFG118" s="391"/>
      <c r="PFH118" s="392"/>
      <c r="PFI118" s="393"/>
      <c r="PFJ118" s="394"/>
      <c r="PFK118" s="395"/>
      <c r="PFL118" s="389"/>
      <c r="PFM118" s="390"/>
      <c r="PFN118" s="391"/>
      <c r="PFO118" s="392"/>
      <c r="PFP118" s="393"/>
      <c r="PFQ118" s="394"/>
      <c r="PFR118" s="395"/>
      <c r="PFS118" s="389"/>
      <c r="PFT118" s="390"/>
      <c r="PFU118" s="391"/>
      <c r="PFV118" s="392"/>
      <c r="PFW118" s="393"/>
      <c r="PFX118" s="394"/>
      <c r="PFY118" s="395"/>
      <c r="PFZ118" s="389"/>
      <c r="PGA118" s="390"/>
      <c r="PGB118" s="391"/>
      <c r="PGC118" s="392"/>
      <c r="PGD118" s="393"/>
      <c r="PGE118" s="394"/>
      <c r="PGF118" s="395"/>
      <c r="PGG118" s="389"/>
      <c r="PGH118" s="390"/>
      <c r="PGI118" s="391"/>
      <c r="PGJ118" s="392"/>
      <c r="PGK118" s="393"/>
      <c r="PGL118" s="394"/>
      <c r="PGM118" s="395"/>
      <c r="PGN118" s="389"/>
      <c r="PGO118" s="390"/>
      <c r="PGP118" s="391"/>
      <c r="PGQ118" s="392"/>
      <c r="PGR118" s="393"/>
      <c r="PGS118" s="394"/>
      <c r="PGT118" s="395"/>
      <c r="PGU118" s="389"/>
      <c r="PGV118" s="390"/>
      <c r="PGW118" s="391"/>
      <c r="PGX118" s="392"/>
      <c r="PGY118" s="393"/>
      <c r="PGZ118" s="394"/>
      <c r="PHA118" s="395"/>
      <c r="PHB118" s="389"/>
      <c r="PHC118" s="390"/>
      <c r="PHD118" s="391"/>
      <c r="PHE118" s="392"/>
      <c r="PHF118" s="393"/>
      <c r="PHG118" s="394"/>
      <c r="PHH118" s="395"/>
      <c r="PHI118" s="389"/>
      <c r="PHJ118" s="390"/>
      <c r="PHK118" s="391"/>
      <c r="PHL118" s="392"/>
      <c r="PHM118" s="393"/>
      <c r="PHN118" s="394"/>
      <c r="PHO118" s="395"/>
      <c r="PHP118" s="389"/>
      <c r="PHQ118" s="390"/>
      <c r="PHR118" s="391"/>
      <c r="PHS118" s="392"/>
      <c r="PHT118" s="393"/>
      <c r="PHU118" s="394"/>
      <c r="PHV118" s="395"/>
      <c r="PHW118" s="389"/>
      <c r="PHX118" s="390"/>
      <c r="PHY118" s="391"/>
      <c r="PHZ118" s="392"/>
      <c r="PIA118" s="393"/>
      <c r="PIB118" s="394"/>
      <c r="PIC118" s="395"/>
      <c r="PID118" s="389"/>
      <c r="PIE118" s="390"/>
      <c r="PIF118" s="391"/>
      <c r="PIG118" s="392"/>
      <c r="PIH118" s="393"/>
      <c r="PII118" s="394"/>
      <c r="PIJ118" s="395"/>
      <c r="PIK118" s="389"/>
      <c r="PIL118" s="390"/>
      <c r="PIM118" s="391"/>
      <c r="PIN118" s="392"/>
      <c r="PIO118" s="393"/>
      <c r="PIP118" s="394"/>
      <c r="PIQ118" s="395"/>
      <c r="PIR118" s="389"/>
      <c r="PIS118" s="390"/>
      <c r="PIT118" s="391"/>
      <c r="PIU118" s="392"/>
      <c r="PIV118" s="393"/>
      <c r="PIW118" s="394"/>
      <c r="PIX118" s="395"/>
      <c r="PIY118" s="389"/>
      <c r="PIZ118" s="390"/>
      <c r="PJA118" s="391"/>
      <c r="PJB118" s="392"/>
      <c r="PJC118" s="393"/>
      <c r="PJD118" s="394"/>
      <c r="PJE118" s="395"/>
      <c r="PJF118" s="389"/>
      <c r="PJG118" s="390"/>
      <c r="PJH118" s="391"/>
      <c r="PJI118" s="392"/>
      <c r="PJJ118" s="393"/>
      <c r="PJK118" s="394"/>
      <c r="PJL118" s="395"/>
      <c r="PJM118" s="389"/>
      <c r="PJN118" s="390"/>
      <c r="PJO118" s="391"/>
      <c r="PJP118" s="392"/>
      <c r="PJQ118" s="393"/>
      <c r="PJR118" s="394"/>
      <c r="PJS118" s="395"/>
      <c r="PJT118" s="389"/>
      <c r="PJU118" s="390"/>
      <c r="PJV118" s="391"/>
      <c r="PJW118" s="392"/>
      <c r="PJX118" s="393"/>
      <c r="PJY118" s="394"/>
      <c r="PJZ118" s="395"/>
      <c r="PKA118" s="389"/>
      <c r="PKB118" s="390"/>
      <c r="PKC118" s="391"/>
      <c r="PKD118" s="392"/>
      <c r="PKE118" s="393"/>
      <c r="PKF118" s="394"/>
      <c r="PKG118" s="395"/>
      <c r="PKH118" s="389"/>
      <c r="PKI118" s="390"/>
      <c r="PKJ118" s="391"/>
      <c r="PKK118" s="392"/>
      <c r="PKL118" s="393"/>
      <c r="PKM118" s="394"/>
      <c r="PKN118" s="395"/>
      <c r="PKO118" s="389"/>
      <c r="PKP118" s="390"/>
      <c r="PKQ118" s="391"/>
      <c r="PKR118" s="392"/>
      <c r="PKS118" s="393"/>
      <c r="PKT118" s="394"/>
      <c r="PKU118" s="395"/>
      <c r="PKV118" s="389"/>
      <c r="PKW118" s="390"/>
      <c r="PKX118" s="391"/>
      <c r="PKY118" s="392"/>
      <c r="PKZ118" s="393"/>
      <c r="PLA118" s="394"/>
      <c r="PLB118" s="395"/>
      <c r="PLC118" s="389"/>
      <c r="PLD118" s="390"/>
      <c r="PLE118" s="391"/>
      <c r="PLF118" s="392"/>
      <c r="PLG118" s="393"/>
      <c r="PLH118" s="394"/>
      <c r="PLI118" s="395"/>
      <c r="PLJ118" s="389"/>
      <c r="PLK118" s="390"/>
      <c r="PLL118" s="391"/>
      <c r="PLM118" s="392"/>
      <c r="PLN118" s="393"/>
      <c r="PLO118" s="394"/>
      <c r="PLP118" s="395"/>
      <c r="PLQ118" s="389"/>
      <c r="PLR118" s="390"/>
      <c r="PLS118" s="391"/>
      <c r="PLT118" s="392"/>
      <c r="PLU118" s="393"/>
      <c r="PLV118" s="394"/>
      <c r="PLW118" s="395"/>
      <c r="PLX118" s="389"/>
      <c r="PLY118" s="390"/>
      <c r="PLZ118" s="391"/>
      <c r="PMA118" s="392"/>
      <c r="PMB118" s="393"/>
      <c r="PMC118" s="394"/>
      <c r="PMD118" s="395"/>
      <c r="PME118" s="389"/>
      <c r="PMF118" s="390"/>
      <c r="PMG118" s="391"/>
      <c r="PMH118" s="392"/>
      <c r="PMI118" s="393"/>
      <c r="PMJ118" s="394"/>
      <c r="PMK118" s="395"/>
      <c r="PML118" s="389"/>
      <c r="PMM118" s="390"/>
      <c r="PMN118" s="391"/>
      <c r="PMO118" s="392"/>
      <c r="PMP118" s="393"/>
      <c r="PMQ118" s="394"/>
      <c r="PMR118" s="395"/>
      <c r="PMS118" s="389"/>
      <c r="PMT118" s="390"/>
      <c r="PMU118" s="391"/>
      <c r="PMV118" s="392"/>
      <c r="PMW118" s="393"/>
      <c r="PMX118" s="394"/>
      <c r="PMY118" s="395"/>
      <c r="PMZ118" s="389"/>
      <c r="PNA118" s="390"/>
      <c r="PNB118" s="391"/>
      <c r="PNC118" s="392"/>
      <c r="PND118" s="393"/>
      <c r="PNE118" s="394"/>
      <c r="PNF118" s="395"/>
      <c r="PNG118" s="389"/>
      <c r="PNH118" s="390"/>
      <c r="PNI118" s="391"/>
      <c r="PNJ118" s="392"/>
      <c r="PNK118" s="393"/>
      <c r="PNL118" s="394"/>
      <c r="PNM118" s="395"/>
      <c r="PNN118" s="389"/>
      <c r="PNO118" s="390"/>
      <c r="PNP118" s="391"/>
      <c r="PNQ118" s="392"/>
      <c r="PNR118" s="393"/>
      <c r="PNS118" s="394"/>
      <c r="PNT118" s="395"/>
      <c r="PNU118" s="389"/>
      <c r="PNV118" s="390"/>
      <c r="PNW118" s="391"/>
      <c r="PNX118" s="392"/>
      <c r="PNY118" s="393"/>
      <c r="PNZ118" s="394"/>
      <c r="POA118" s="395"/>
      <c r="POB118" s="389"/>
      <c r="POC118" s="390"/>
      <c r="POD118" s="391"/>
      <c r="POE118" s="392"/>
      <c r="POF118" s="393"/>
      <c r="POG118" s="394"/>
      <c r="POH118" s="395"/>
      <c r="POI118" s="389"/>
      <c r="POJ118" s="390"/>
      <c r="POK118" s="391"/>
      <c r="POL118" s="392"/>
      <c r="POM118" s="393"/>
      <c r="PON118" s="394"/>
      <c r="POO118" s="395"/>
      <c r="POP118" s="389"/>
      <c r="POQ118" s="390"/>
      <c r="POR118" s="391"/>
      <c r="POS118" s="392"/>
      <c r="POT118" s="393"/>
      <c r="POU118" s="394"/>
      <c r="POV118" s="395"/>
      <c r="POW118" s="389"/>
      <c r="POX118" s="390"/>
      <c r="POY118" s="391"/>
      <c r="POZ118" s="392"/>
      <c r="PPA118" s="393"/>
      <c r="PPB118" s="394"/>
      <c r="PPC118" s="395"/>
      <c r="PPD118" s="389"/>
      <c r="PPE118" s="390"/>
      <c r="PPF118" s="391"/>
      <c r="PPG118" s="392"/>
      <c r="PPH118" s="393"/>
      <c r="PPI118" s="394"/>
      <c r="PPJ118" s="395"/>
      <c r="PPK118" s="389"/>
      <c r="PPL118" s="390"/>
      <c r="PPM118" s="391"/>
      <c r="PPN118" s="392"/>
      <c r="PPO118" s="393"/>
      <c r="PPP118" s="394"/>
      <c r="PPQ118" s="395"/>
      <c r="PPR118" s="389"/>
      <c r="PPS118" s="390"/>
      <c r="PPT118" s="391"/>
      <c r="PPU118" s="392"/>
      <c r="PPV118" s="393"/>
      <c r="PPW118" s="394"/>
      <c r="PPX118" s="395"/>
      <c r="PPY118" s="389"/>
      <c r="PPZ118" s="390"/>
      <c r="PQA118" s="391"/>
      <c r="PQB118" s="392"/>
      <c r="PQC118" s="393"/>
      <c r="PQD118" s="394"/>
      <c r="PQE118" s="395"/>
      <c r="PQF118" s="389"/>
      <c r="PQG118" s="390"/>
      <c r="PQH118" s="391"/>
      <c r="PQI118" s="392"/>
      <c r="PQJ118" s="393"/>
      <c r="PQK118" s="394"/>
      <c r="PQL118" s="395"/>
      <c r="PQM118" s="389"/>
      <c r="PQN118" s="390"/>
      <c r="PQO118" s="391"/>
      <c r="PQP118" s="392"/>
      <c r="PQQ118" s="393"/>
      <c r="PQR118" s="394"/>
      <c r="PQS118" s="395"/>
      <c r="PQT118" s="389"/>
      <c r="PQU118" s="390"/>
      <c r="PQV118" s="391"/>
      <c r="PQW118" s="392"/>
      <c r="PQX118" s="393"/>
      <c r="PQY118" s="394"/>
      <c r="PQZ118" s="395"/>
      <c r="PRA118" s="389"/>
      <c r="PRB118" s="390"/>
      <c r="PRC118" s="391"/>
      <c r="PRD118" s="392"/>
      <c r="PRE118" s="393"/>
      <c r="PRF118" s="394"/>
      <c r="PRG118" s="395"/>
      <c r="PRH118" s="389"/>
      <c r="PRI118" s="390"/>
      <c r="PRJ118" s="391"/>
      <c r="PRK118" s="392"/>
      <c r="PRL118" s="393"/>
      <c r="PRM118" s="394"/>
      <c r="PRN118" s="395"/>
      <c r="PRO118" s="389"/>
      <c r="PRP118" s="390"/>
      <c r="PRQ118" s="391"/>
      <c r="PRR118" s="392"/>
      <c r="PRS118" s="393"/>
      <c r="PRT118" s="394"/>
      <c r="PRU118" s="395"/>
      <c r="PRV118" s="389"/>
      <c r="PRW118" s="390"/>
      <c r="PRX118" s="391"/>
      <c r="PRY118" s="392"/>
      <c r="PRZ118" s="393"/>
      <c r="PSA118" s="394"/>
      <c r="PSB118" s="395"/>
      <c r="PSC118" s="389"/>
      <c r="PSD118" s="390"/>
      <c r="PSE118" s="391"/>
      <c r="PSF118" s="392"/>
      <c r="PSG118" s="393"/>
      <c r="PSH118" s="394"/>
      <c r="PSI118" s="395"/>
      <c r="PSJ118" s="389"/>
      <c r="PSK118" s="390"/>
      <c r="PSL118" s="391"/>
      <c r="PSM118" s="392"/>
      <c r="PSN118" s="393"/>
      <c r="PSO118" s="394"/>
      <c r="PSP118" s="395"/>
      <c r="PSQ118" s="389"/>
      <c r="PSR118" s="390"/>
      <c r="PSS118" s="391"/>
      <c r="PST118" s="392"/>
      <c r="PSU118" s="393"/>
      <c r="PSV118" s="394"/>
      <c r="PSW118" s="395"/>
      <c r="PSX118" s="389"/>
      <c r="PSY118" s="390"/>
      <c r="PSZ118" s="391"/>
      <c r="PTA118" s="392"/>
      <c r="PTB118" s="393"/>
      <c r="PTC118" s="394"/>
      <c r="PTD118" s="395"/>
      <c r="PTE118" s="389"/>
      <c r="PTF118" s="390"/>
      <c r="PTG118" s="391"/>
      <c r="PTH118" s="392"/>
      <c r="PTI118" s="393"/>
      <c r="PTJ118" s="394"/>
      <c r="PTK118" s="395"/>
      <c r="PTL118" s="389"/>
      <c r="PTM118" s="390"/>
      <c r="PTN118" s="391"/>
      <c r="PTO118" s="392"/>
      <c r="PTP118" s="393"/>
      <c r="PTQ118" s="394"/>
      <c r="PTR118" s="395"/>
      <c r="PTS118" s="389"/>
      <c r="PTT118" s="390"/>
      <c r="PTU118" s="391"/>
      <c r="PTV118" s="392"/>
      <c r="PTW118" s="393"/>
      <c r="PTX118" s="394"/>
      <c r="PTY118" s="395"/>
      <c r="PTZ118" s="389"/>
      <c r="PUA118" s="390"/>
      <c r="PUB118" s="391"/>
      <c r="PUC118" s="392"/>
      <c r="PUD118" s="393"/>
      <c r="PUE118" s="394"/>
      <c r="PUF118" s="395"/>
      <c r="PUG118" s="389"/>
      <c r="PUH118" s="390"/>
      <c r="PUI118" s="391"/>
      <c r="PUJ118" s="392"/>
      <c r="PUK118" s="393"/>
      <c r="PUL118" s="394"/>
      <c r="PUM118" s="395"/>
      <c r="PUN118" s="389"/>
      <c r="PUO118" s="390"/>
      <c r="PUP118" s="391"/>
      <c r="PUQ118" s="392"/>
      <c r="PUR118" s="393"/>
      <c r="PUS118" s="394"/>
      <c r="PUT118" s="395"/>
      <c r="PUU118" s="389"/>
      <c r="PUV118" s="390"/>
      <c r="PUW118" s="391"/>
      <c r="PUX118" s="392"/>
      <c r="PUY118" s="393"/>
      <c r="PUZ118" s="394"/>
      <c r="PVA118" s="395"/>
      <c r="PVB118" s="389"/>
      <c r="PVC118" s="390"/>
      <c r="PVD118" s="391"/>
      <c r="PVE118" s="392"/>
      <c r="PVF118" s="393"/>
      <c r="PVG118" s="394"/>
      <c r="PVH118" s="395"/>
      <c r="PVI118" s="389"/>
      <c r="PVJ118" s="390"/>
      <c r="PVK118" s="391"/>
      <c r="PVL118" s="392"/>
      <c r="PVM118" s="393"/>
      <c r="PVN118" s="394"/>
      <c r="PVO118" s="395"/>
      <c r="PVP118" s="389"/>
      <c r="PVQ118" s="390"/>
      <c r="PVR118" s="391"/>
      <c r="PVS118" s="392"/>
      <c r="PVT118" s="393"/>
      <c r="PVU118" s="394"/>
      <c r="PVV118" s="395"/>
      <c r="PVW118" s="389"/>
      <c r="PVX118" s="390"/>
      <c r="PVY118" s="391"/>
      <c r="PVZ118" s="392"/>
      <c r="PWA118" s="393"/>
      <c r="PWB118" s="394"/>
      <c r="PWC118" s="395"/>
      <c r="PWD118" s="389"/>
      <c r="PWE118" s="390"/>
      <c r="PWF118" s="391"/>
      <c r="PWG118" s="392"/>
      <c r="PWH118" s="393"/>
      <c r="PWI118" s="394"/>
      <c r="PWJ118" s="395"/>
      <c r="PWK118" s="389"/>
      <c r="PWL118" s="390"/>
      <c r="PWM118" s="391"/>
      <c r="PWN118" s="392"/>
      <c r="PWO118" s="393"/>
      <c r="PWP118" s="394"/>
      <c r="PWQ118" s="395"/>
      <c r="PWR118" s="389"/>
      <c r="PWS118" s="390"/>
      <c r="PWT118" s="391"/>
      <c r="PWU118" s="392"/>
      <c r="PWV118" s="393"/>
      <c r="PWW118" s="394"/>
      <c r="PWX118" s="395"/>
      <c r="PWY118" s="389"/>
      <c r="PWZ118" s="390"/>
      <c r="PXA118" s="391"/>
      <c r="PXB118" s="392"/>
      <c r="PXC118" s="393"/>
      <c r="PXD118" s="394"/>
      <c r="PXE118" s="395"/>
      <c r="PXF118" s="389"/>
      <c r="PXG118" s="390"/>
      <c r="PXH118" s="391"/>
      <c r="PXI118" s="392"/>
      <c r="PXJ118" s="393"/>
      <c r="PXK118" s="394"/>
      <c r="PXL118" s="395"/>
      <c r="PXM118" s="389"/>
      <c r="PXN118" s="390"/>
      <c r="PXO118" s="391"/>
      <c r="PXP118" s="392"/>
      <c r="PXQ118" s="393"/>
      <c r="PXR118" s="394"/>
      <c r="PXS118" s="395"/>
      <c r="PXT118" s="389"/>
      <c r="PXU118" s="390"/>
      <c r="PXV118" s="391"/>
      <c r="PXW118" s="392"/>
      <c r="PXX118" s="393"/>
      <c r="PXY118" s="394"/>
      <c r="PXZ118" s="395"/>
      <c r="PYA118" s="389"/>
      <c r="PYB118" s="390"/>
      <c r="PYC118" s="391"/>
      <c r="PYD118" s="392"/>
      <c r="PYE118" s="393"/>
      <c r="PYF118" s="394"/>
      <c r="PYG118" s="395"/>
      <c r="PYH118" s="389"/>
      <c r="PYI118" s="390"/>
      <c r="PYJ118" s="391"/>
      <c r="PYK118" s="392"/>
      <c r="PYL118" s="393"/>
      <c r="PYM118" s="394"/>
      <c r="PYN118" s="395"/>
      <c r="PYO118" s="389"/>
      <c r="PYP118" s="390"/>
      <c r="PYQ118" s="391"/>
      <c r="PYR118" s="392"/>
      <c r="PYS118" s="393"/>
      <c r="PYT118" s="394"/>
      <c r="PYU118" s="395"/>
      <c r="PYV118" s="389"/>
      <c r="PYW118" s="390"/>
      <c r="PYX118" s="391"/>
      <c r="PYY118" s="392"/>
      <c r="PYZ118" s="393"/>
      <c r="PZA118" s="394"/>
      <c r="PZB118" s="395"/>
      <c r="PZC118" s="389"/>
      <c r="PZD118" s="390"/>
      <c r="PZE118" s="391"/>
      <c r="PZF118" s="392"/>
      <c r="PZG118" s="393"/>
      <c r="PZH118" s="394"/>
      <c r="PZI118" s="395"/>
      <c r="PZJ118" s="389"/>
      <c r="PZK118" s="390"/>
      <c r="PZL118" s="391"/>
      <c r="PZM118" s="392"/>
      <c r="PZN118" s="393"/>
      <c r="PZO118" s="394"/>
      <c r="PZP118" s="395"/>
      <c r="PZQ118" s="389"/>
      <c r="PZR118" s="390"/>
      <c r="PZS118" s="391"/>
      <c r="PZT118" s="392"/>
      <c r="PZU118" s="393"/>
      <c r="PZV118" s="394"/>
      <c r="PZW118" s="395"/>
      <c r="PZX118" s="389"/>
      <c r="PZY118" s="390"/>
      <c r="PZZ118" s="391"/>
      <c r="QAA118" s="392"/>
      <c r="QAB118" s="393"/>
      <c r="QAC118" s="394"/>
      <c r="QAD118" s="395"/>
      <c r="QAE118" s="389"/>
      <c r="QAF118" s="390"/>
      <c r="QAG118" s="391"/>
      <c r="QAH118" s="392"/>
      <c r="QAI118" s="393"/>
      <c r="QAJ118" s="394"/>
      <c r="QAK118" s="395"/>
      <c r="QAL118" s="389"/>
      <c r="QAM118" s="390"/>
      <c r="QAN118" s="391"/>
      <c r="QAO118" s="392"/>
      <c r="QAP118" s="393"/>
      <c r="QAQ118" s="394"/>
      <c r="QAR118" s="395"/>
      <c r="QAS118" s="389"/>
      <c r="QAT118" s="390"/>
      <c r="QAU118" s="391"/>
      <c r="QAV118" s="392"/>
      <c r="QAW118" s="393"/>
      <c r="QAX118" s="394"/>
      <c r="QAY118" s="395"/>
      <c r="QAZ118" s="389"/>
      <c r="QBA118" s="390"/>
      <c r="QBB118" s="391"/>
      <c r="QBC118" s="392"/>
      <c r="QBD118" s="393"/>
      <c r="QBE118" s="394"/>
      <c r="QBF118" s="395"/>
      <c r="QBG118" s="389"/>
      <c r="QBH118" s="390"/>
      <c r="QBI118" s="391"/>
      <c r="QBJ118" s="392"/>
      <c r="QBK118" s="393"/>
      <c r="QBL118" s="394"/>
      <c r="QBM118" s="395"/>
      <c r="QBN118" s="389"/>
      <c r="QBO118" s="390"/>
      <c r="QBP118" s="391"/>
      <c r="QBQ118" s="392"/>
      <c r="QBR118" s="393"/>
      <c r="QBS118" s="394"/>
      <c r="QBT118" s="395"/>
      <c r="QBU118" s="389"/>
      <c r="QBV118" s="390"/>
      <c r="QBW118" s="391"/>
      <c r="QBX118" s="392"/>
      <c r="QBY118" s="393"/>
      <c r="QBZ118" s="394"/>
      <c r="QCA118" s="395"/>
      <c r="QCB118" s="389"/>
      <c r="QCC118" s="390"/>
      <c r="QCD118" s="391"/>
      <c r="QCE118" s="392"/>
      <c r="QCF118" s="393"/>
      <c r="QCG118" s="394"/>
      <c r="QCH118" s="395"/>
      <c r="QCI118" s="389"/>
      <c r="QCJ118" s="390"/>
      <c r="QCK118" s="391"/>
      <c r="QCL118" s="392"/>
      <c r="QCM118" s="393"/>
      <c r="QCN118" s="394"/>
      <c r="QCO118" s="395"/>
      <c r="QCP118" s="389"/>
      <c r="QCQ118" s="390"/>
      <c r="QCR118" s="391"/>
      <c r="QCS118" s="392"/>
      <c r="QCT118" s="393"/>
      <c r="QCU118" s="394"/>
      <c r="QCV118" s="395"/>
      <c r="QCW118" s="389"/>
      <c r="QCX118" s="390"/>
      <c r="QCY118" s="391"/>
      <c r="QCZ118" s="392"/>
      <c r="QDA118" s="393"/>
      <c r="QDB118" s="394"/>
      <c r="QDC118" s="395"/>
      <c r="QDD118" s="389"/>
      <c r="QDE118" s="390"/>
      <c r="QDF118" s="391"/>
      <c r="QDG118" s="392"/>
      <c r="QDH118" s="393"/>
      <c r="QDI118" s="394"/>
      <c r="QDJ118" s="395"/>
      <c r="QDK118" s="389"/>
      <c r="QDL118" s="390"/>
      <c r="QDM118" s="391"/>
      <c r="QDN118" s="392"/>
      <c r="QDO118" s="393"/>
      <c r="QDP118" s="394"/>
      <c r="QDQ118" s="395"/>
      <c r="QDR118" s="389"/>
      <c r="QDS118" s="390"/>
      <c r="QDT118" s="391"/>
      <c r="QDU118" s="392"/>
      <c r="QDV118" s="393"/>
      <c r="QDW118" s="394"/>
      <c r="QDX118" s="395"/>
      <c r="QDY118" s="389"/>
      <c r="QDZ118" s="390"/>
      <c r="QEA118" s="391"/>
      <c r="QEB118" s="392"/>
      <c r="QEC118" s="393"/>
      <c r="QED118" s="394"/>
      <c r="QEE118" s="395"/>
      <c r="QEF118" s="389"/>
      <c r="QEG118" s="390"/>
      <c r="QEH118" s="391"/>
      <c r="QEI118" s="392"/>
      <c r="QEJ118" s="393"/>
      <c r="QEK118" s="394"/>
      <c r="QEL118" s="395"/>
      <c r="QEM118" s="389"/>
      <c r="QEN118" s="390"/>
      <c r="QEO118" s="391"/>
      <c r="QEP118" s="392"/>
      <c r="QEQ118" s="393"/>
      <c r="QER118" s="394"/>
      <c r="QES118" s="395"/>
      <c r="QET118" s="389"/>
      <c r="QEU118" s="390"/>
      <c r="QEV118" s="391"/>
      <c r="QEW118" s="392"/>
      <c r="QEX118" s="393"/>
      <c r="QEY118" s="394"/>
      <c r="QEZ118" s="395"/>
      <c r="QFA118" s="389"/>
      <c r="QFB118" s="390"/>
      <c r="QFC118" s="391"/>
      <c r="QFD118" s="392"/>
      <c r="QFE118" s="393"/>
      <c r="QFF118" s="394"/>
      <c r="QFG118" s="395"/>
      <c r="QFH118" s="389"/>
      <c r="QFI118" s="390"/>
      <c r="QFJ118" s="391"/>
      <c r="QFK118" s="392"/>
      <c r="QFL118" s="393"/>
      <c r="QFM118" s="394"/>
      <c r="QFN118" s="395"/>
      <c r="QFO118" s="389"/>
      <c r="QFP118" s="390"/>
      <c r="QFQ118" s="391"/>
      <c r="QFR118" s="392"/>
      <c r="QFS118" s="393"/>
      <c r="QFT118" s="394"/>
      <c r="QFU118" s="395"/>
      <c r="QFV118" s="389"/>
      <c r="QFW118" s="390"/>
      <c r="QFX118" s="391"/>
      <c r="QFY118" s="392"/>
      <c r="QFZ118" s="393"/>
      <c r="QGA118" s="394"/>
      <c r="QGB118" s="395"/>
      <c r="QGC118" s="389"/>
      <c r="QGD118" s="390"/>
      <c r="QGE118" s="391"/>
      <c r="QGF118" s="392"/>
      <c r="QGG118" s="393"/>
      <c r="QGH118" s="394"/>
      <c r="QGI118" s="395"/>
      <c r="QGJ118" s="389"/>
      <c r="QGK118" s="390"/>
      <c r="QGL118" s="391"/>
      <c r="QGM118" s="392"/>
      <c r="QGN118" s="393"/>
      <c r="QGO118" s="394"/>
      <c r="QGP118" s="395"/>
      <c r="QGQ118" s="389"/>
      <c r="QGR118" s="390"/>
      <c r="QGS118" s="391"/>
      <c r="QGT118" s="392"/>
      <c r="QGU118" s="393"/>
      <c r="QGV118" s="394"/>
      <c r="QGW118" s="395"/>
      <c r="QGX118" s="389"/>
      <c r="QGY118" s="390"/>
      <c r="QGZ118" s="391"/>
      <c r="QHA118" s="392"/>
      <c r="QHB118" s="393"/>
      <c r="QHC118" s="394"/>
      <c r="QHD118" s="395"/>
      <c r="QHE118" s="389"/>
      <c r="QHF118" s="390"/>
      <c r="QHG118" s="391"/>
      <c r="QHH118" s="392"/>
      <c r="QHI118" s="393"/>
      <c r="QHJ118" s="394"/>
      <c r="QHK118" s="395"/>
      <c r="QHL118" s="389"/>
      <c r="QHM118" s="390"/>
      <c r="QHN118" s="391"/>
      <c r="QHO118" s="392"/>
      <c r="QHP118" s="393"/>
      <c r="QHQ118" s="394"/>
      <c r="QHR118" s="395"/>
      <c r="QHS118" s="389"/>
      <c r="QHT118" s="390"/>
      <c r="QHU118" s="391"/>
      <c r="QHV118" s="392"/>
      <c r="QHW118" s="393"/>
      <c r="QHX118" s="394"/>
      <c r="QHY118" s="395"/>
      <c r="QHZ118" s="389"/>
      <c r="QIA118" s="390"/>
      <c r="QIB118" s="391"/>
      <c r="QIC118" s="392"/>
      <c r="QID118" s="393"/>
      <c r="QIE118" s="394"/>
      <c r="QIF118" s="395"/>
      <c r="QIG118" s="389"/>
      <c r="QIH118" s="390"/>
      <c r="QII118" s="391"/>
      <c r="QIJ118" s="392"/>
      <c r="QIK118" s="393"/>
      <c r="QIL118" s="394"/>
      <c r="QIM118" s="395"/>
      <c r="QIN118" s="389"/>
      <c r="QIO118" s="390"/>
      <c r="QIP118" s="391"/>
      <c r="QIQ118" s="392"/>
      <c r="QIR118" s="393"/>
      <c r="QIS118" s="394"/>
      <c r="QIT118" s="395"/>
      <c r="QIU118" s="389"/>
      <c r="QIV118" s="390"/>
      <c r="QIW118" s="391"/>
      <c r="QIX118" s="392"/>
      <c r="QIY118" s="393"/>
      <c r="QIZ118" s="394"/>
      <c r="QJA118" s="395"/>
      <c r="QJB118" s="389"/>
      <c r="QJC118" s="390"/>
      <c r="QJD118" s="391"/>
      <c r="QJE118" s="392"/>
      <c r="QJF118" s="393"/>
      <c r="QJG118" s="394"/>
      <c r="QJH118" s="395"/>
      <c r="QJI118" s="389"/>
      <c r="QJJ118" s="390"/>
      <c r="QJK118" s="391"/>
      <c r="QJL118" s="392"/>
      <c r="QJM118" s="393"/>
      <c r="QJN118" s="394"/>
      <c r="QJO118" s="395"/>
      <c r="QJP118" s="389"/>
      <c r="QJQ118" s="390"/>
      <c r="QJR118" s="391"/>
      <c r="QJS118" s="392"/>
      <c r="QJT118" s="393"/>
      <c r="QJU118" s="394"/>
      <c r="QJV118" s="395"/>
      <c r="QJW118" s="389"/>
      <c r="QJX118" s="390"/>
      <c r="QJY118" s="391"/>
      <c r="QJZ118" s="392"/>
      <c r="QKA118" s="393"/>
      <c r="QKB118" s="394"/>
      <c r="QKC118" s="395"/>
      <c r="QKD118" s="389"/>
      <c r="QKE118" s="390"/>
      <c r="QKF118" s="391"/>
      <c r="QKG118" s="392"/>
      <c r="QKH118" s="393"/>
      <c r="QKI118" s="394"/>
      <c r="QKJ118" s="395"/>
      <c r="QKK118" s="389"/>
      <c r="QKL118" s="390"/>
      <c r="QKM118" s="391"/>
      <c r="QKN118" s="392"/>
      <c r="QKO118" s="393"/>
      <c r="QKP118" s="394"/>
      <c r="QKQ118" s="395"/>
      <c r="QKR118" s="389"/>
      <c r="QKS118" s="390"/>
      <c r="QKT118" s="391"/>
      <c r="QKU118" s="392"/>
      <c r="QKV118" s="393"/>
      <c r="QKW118" s="394"/>
      <c r="QKX118" s="395"/>
      <c r="QKY118" s="389"/>
      <c r="QKZ118" s="390"/>
      <c r="QLA118" s="391"/>
      <c r="QLB118" s="392"/>
      <c r="QLC118" s="393"/>
      <c r="QLD118" s="394"/>
      <c r="QLE118" s="395"/>
      <c r="QLF118" s="389"/>
      <c r="QLG118" s="390"/>
      <c r="QLH118" s="391"/>
      <c r="QLI118" s="392"/>
      <c r="QLJ118" s="393"/>
      <c r="QLK118" s="394"/>
      <c r="QLL118" s="395"/>
      <c r="QLM118" s="389"/>
      <c r="QLN118" s="390"/>
      <c r="QLO118" s="391"/>
      <c r="QLP118" s="392"/>
      <c r="QLQ118" s="393"/>
      <c r="QLR118" s="394"/>
      <c r="QLS118" s="395"/>
      <c r="QLT118" s="389"/>
      <c r="QLU118" s="390"/>
      <c r="QLV118" s="391"/>
      <c r="QLW118" s="392"/>
      <c r="QLX118" s="393"/>
      <c r="QLY118" s="394"/>
      <c r="QLZ118" s="395"/>
      <c r="QMA118" s="389"/>
      <c r="QMB118" s="390"/>
      <c r="QMC118" s="391"/>
      <c r="QMD118" s="392"/>
      <c r="QME118" s="393"/>
      <c r="QMF118" s="394"/>
      <c r="QMG118" s="395"/>
      <c r="QMH118" s="389"/>
      <c r="QMI118" s="390"/>
      <c r="QMJ118" s="391"/>
      <c r="QMK118" s="392"/>
      <c r="QML118" s="393"/>
      <c r="QMM118" s="394"/>
      <c r="QMN118" s="395"/>
      <c r="QMO118" s="389"/>
      <c r="QMP118" s="390"/>
      <c r="QMQ118" s="391"/>
      <c r="QMR118" s="392"/>
      <c r="QMS118" s="393"/>
      <c r="QMT118" s="394"/>
      <c r="QMU118" s="395"/>
      <c r="QMV118" s="389"/>
      <c r="QMW118" s="390"/>
      <c r="QMX118" s="391"/>
      <c r="QMY118" s="392"/>
      <c r="QMZ118" s="393"/>
      <c r="QNA118" s="394"/>
      <c r="QNB118" s="395"/>
      <c r="QNC118" s="389"/>
      <c r="QND118" s="390"/>
      <c r="QNE118" s="391"/>
      <c r="QNF118" s="392"/>
      <c r="QNG118" s="393"/>
      <c r="QNH118" s="394"/>
      <c r="QNI118" s="395"/>
      <c r="QNJ118" s="389"/>
      <c r="QNK118" s="390"/>
      <c r="QNL118" s="391"/>
      <c r="QNM118" s="392"/>
      <c r="QNN118" s="393"/>
      <c r="QNO118" s="394"/>
      <c r="QNP118" s="395"/>
      <c r="QNQ118" s="389"/>
      <c r="QNR118" s="390"/>
      <c r="QNS118" s="391"/>
      <c r="QNT118" s="392"/>
      <c r="QNU118" s="393"/>
      <c r="QNV118" s="394"/>
      <c r="QNW118" s="395"/>
      <c r="QNX118" s="389"/>
      <c r="QNY118" s="390"/>
      <c r="QNZ118" s="391"/>
      <c r="QOA118" s="392"/>
      <c r="QOB118" s="393"/>
      <c r="QOC118" s="394"/>
      <c r="QOD118" s="395"/>
      <c r="QOE118" s="389"/>
      <c r="QOF118" s="390"/>
      <c r="QOG118" s="391"/>
      <c r="QOH118" s="392"/>
      <c r="QOI118" s="393"/>
      <c r="QOJ118" s="394"/>
      <c r="QOK118" s="395"/>
      <c r="QOL118" s="389"/>
      <c r="QOM118" s="390"/>
      <c r="QON118" s="391"/>
      <c r="QOO118" s="392"/>
      <c r="QOP118" s="393"/>
      <c r="QOQ118" s="394"/>
      <c r="QOR118" s="395"/>
      <c r="QOS118" s="389"/>
      <c r="QOT118" s="390"/>
      <c r="QOU118" s="391"/>
      <c r="QOV118" s="392"/>
      <c r="QOW118" s="393"/>
      <c r="QOX118" s="394"/>
      <c r="QOY118" s="395"/>
      <c r="QOZ118" s="389"/>
      <c r="QPA118" s="390"/>
      <c r="QPB118" s="391"/>
      <c r="QPC118" s="392"/>
      <c r="QPD118" s="393"/>
      <c r="QPE118" s="394"/>
      <c r="QPF118" s="395"/>
      <c r="QPG118" s="389"/>
      <c r="QPH118" s="390"/>
      <c r="QPI118" s="391"/>
      <c r="QPJ118" s="392"/>
      <c r="QPK118" s="393"/>
      <c r="QPL118" s="394"/>
      <c r="QPM118" s="395"/>
      <c r="QPN118" s="389"/>
      <c r="QPO118" s="390"/>
      <c r="QPP118" s="391"/>
      <c r="QPQ118" s="392"/>
      <c r="QPR118" s="393"/>
      <c r="QPS118" s="394"/>
      <c r="QPT118" s="395"/>
      <c r="QPU118" s="389"/>
      <c r="QPV118" s="390"/>
      <c r="QPW118" s="391"/>
      <c r="QPX118" s="392"/>
      <c r="QPY118" s="393"/>
      <c r="QPZ118" s="394"/>
      <c r="QQA118" s="395"/>
      <c r="QQB118" s="389"/>
      <c r="QQC118" s="390"/>
      <c r="QQD118" s="391"/>
      <c r="QQE118" s="392"/>
      <c r="QQF118" s="393"/>
      <c r="QQG118" s="394"/>
      <c r="QQH118" s="395"/>
      <c r="QQI118" s="389"/>
      <c r="QQJ118" s="390"/>
      <c r="QQK118" s="391"/>
      <c r="QQL118" s="392"/>
      <c r="QQM118" s="393"/>
      <c r="QQN118" s="394"/>
      <c r="QQO118" s="395"/>
      <c r="QQP118" s="389"/>
      <c r="QQQ118" s="390"/>
      <c r="QQR118" s="391"/>
      <c r="QQS118" s="392"/>
      <c r="QQT118" s="393"/>
      <c r="QQU118" s="394"/>
      <c r="QQV118" s="395"/>
      <c r="QQW118" s="389"/>
      <c r="QQX118" s="390"/>
      <c r="QQY118" s="391"/>
      <c r="QQZ118" s="392"/>
      <c r="QRA118" s="393"/>
      <c r="QRB118" s="394"/>
      <c r="QRC118" s="395"/>
      <c r="QRD118" s="389"/>
      <c r="QRE118" s="390"/>
      <c r="QRF118" s="391"/>
      <c r="QRG118" s="392"/>
      <c r="QRH118" s="393"/>
      <c r="QRI118" s="394"/>
      <c r="QRJ118" s="395"/>
      <c r="QRK118" s="389"/>
      <c r="QRL118" s="390"/>
      <c r="QRM118" s="391"/>
      <c r="QRN118" s="392"/>
      <c r="QRO118" s="393"/>
      <c r="QRP118" s="394"/>
      <c r="QRQ118" s="395"/>
      <c r="QRR118" s="389"/>
      <c r="QRS118" s="390"/>
      <c r="QRT118" s="391"/>
      <c r="QRU118" s="392"/>
      <c r="QRV118" s="393"/>
      <c r="QRW118" s="394"/>
      <c r="QRX118" s="395"/>
      <c r="QRY118" s="389"/>
      <c r="QRZ118" s="390"/>
      <c r="QSA118" s="391"/>
      <c r="QSB118" s="392"/>
      <c r="QSC118" s="393"/>
      <c r="QSD118" s="394"/>
      <c r="QSE118" s="395"/>
      <c r="QSF118" s="389"/>
      <c r="QSG118" s="390"/>
      <c r="QSH118" s="391"/>
      <c r="QSI118" s="392"/>
      <c r="QSJ118" s="393"/>
      <c r="QSK118" s="394"/>
      <c r="QSL118" s="395"/>
      <c r="QSM118" s="389"/>
      <c r="QSN118" s="390"/>
      <c r="QSO118" s="391"/>
      <c r="QSP118" s="392"/>
      <c r="QSQ118" s="393"/>
      <c r="QSR118" s="394"/>
      <c r="QSS118" s="395"/>
      <c r="QST118" s="389"/>
      <c r="QSU118" s="390"/>
      <c r="QSV118" s="391"/>
      <c r="QSW118" s="392"/>
      <c r="QSX118" s="393"/>
      <c r="QSY118" s="394"/>
      <c r="QSZ118" s="395"/>
      <c r="QTA118" s="389"/>
      <c r="QTB118" s="390"/>
      <c r="QTC118" s="391"/>
      <c r="QTD118" s="392"/>
      <c r="QTE118" s="393"/>
      <c r="QTF118" s="394"/>
      <c r="QTG118" s="395"/>
      <c r="QTH118" s="389"/>
      <c r="QTI118" s="390"/>
      <c r="QTJ118" s="391"/>
      <c r="QTK118" s="392"/>
      <c r="QTL118" s="393"/>
      <c r="QTM118" s="394"/>
      <c r="QTN118" s="395"/>
      <c r="QTO118" s="389"/>
      <c r="QTP118" s="390"/>
      <c r="QTQ118" s="391"/>
      <c r="QTR118" s="392"/>
      <c r="QTS118" s="393"/>
      <c r="QTT118" s="394"/>
      <c r="QTU118" s="395"/>
      <c r="QTV118" s="389"/>
      <c r="QTW118" s="390"/>
      <c r="QTX118" s="391"/>
      <c r="QTY118" s="392"/>
      <c r="QTZ118" s="393"/>
      <c r="QUA118" s="394"/>
      <c r="QUB118" s="395"/>
      <c r="QUC118" s="389"/>
      <c r="QUD118" s="390"/>
      <c r="QUE118" s="391"/>
      <c r="QUF118" s="392"/>
      <c r="QUG118" s="393"/>
      <c r="QUH118" s="394"/>
      <c r="QUI118" s="395"/>
      <c r="QUJ118" s="389"/>
      <c r="QUK118" s="390"/>
      <c r="QUL118" s="391"/>
      <c r="QUM118" s="392"/>
      <c r="QUN118" s="393"/>
      <c r="QUO118" s="394"/>
      <c r="QUP118" s="395"/>
      <c r="QUQ118" s="389"/>
      <c r="QUR118" s="390"/>
      <c r="QUS118" s="391"/>
      <c r="QUT118" s="392"/>
      <c r="QUU118" s="393"/>
      <c r="QUV118" s="394"/>
      <c r="QUW118" s="395"/>
      <c r="QUX118" s="389"/>
      <c r="QUY118" s="390"/>
      <c r="QUZ118" s="391"/>
      <c r="QVA118" s="392"/>
      <c r="QVB118" s="393"/>
      <c r="QVC118" s="394"/>
      <c r="QVD118" s="395"/>
      <c r="QVE118" s="389"/>
      <c r="QVF118" s="390"/>
      <c r="QVG118" s="391"/>
      <c r="QVH118" s="392"/>
      <c r="QVI118" s="393"/>
      <c r="QVJ118" s="394"/>
      <c r="QVK118" s="395"/>
      <c r="QVL118" s="389"/>
      <c r="QVM118" s="390"/>
      <c r="QVN118" s="391"/>
      <c r="QVO118" s="392"/>
      <c r="QVP118" s="393"/>
      <c r="QVQ118" s="394"/>
      <c r="QVR118" s="395"/>
      <c r="QVS118" s="389"/>
      <c r="QVT118" s="390"/>
      <c r="QVU118" s="391"/>
      <c r="QVV118" s="392"/>
      <c r="QVW118" s="393"/>
      <c r="QVX118" s="394"/>
      <c r="QVY118" s="395"/>
      <c r="QVZ118" s="389"/>
      <c r="QWA118" s="390"/>
      <c r="QWB118" s="391"/>
      <c r="QWC118" s="392"/>
      <c r="QWD118" s="393"/>
      <c r="QWE118" s="394"/>
      <c r="QWF118" s="395"/>
      <c r="QWG118" s="389"/>
      <c r="QWH118" s="390"/>
      <c r="QWI118" s="391"/>
      <c r="QWJ118" s="392"/>
      <c r="QWK118" s="393"/>
      <c r="QWL118" s="394"/>
      <c r="QWM118" s="395"/>
      <c r="QWN118" s="389"/>
      <c r="QWO118" s="390"/>
      <c r="QWP118" s="391"/>
      <c r="QWQ118" s="392"/>
      <c r="QWR118" s="393"/>
      <c r="QWS118" s="394"/>
      <c r="QWT118" s="395"/>
      <c r="QWU118" s="389"/>
      <c r="QWV118" s="390"/>
      <c r="QWW118" s="391"/>
      <c r="QWX118" s="392"/>
      <c r="QWY118" s="393"/>
      <c r="QWZ118" s="394"/>
      <c r="QXA118" s="395"/>
      <c r="QXB118" s="389"/>
      <c r="QXC118" s="390"/>
      <c r="QXD118" s="391"/>
      <c r="QXE118" s="392"/>
      <c r="QXF118" s="393"/>
      <c r="QXG118" s="394"/>
      <c r="QXH118" s="395"/>
      <c r="QXI118" s="389"/>
      <c r="QXJ118" s="390"/>
      <c r="QXK118" s="391"/>
      <c r="QXL118" s="392"/>
      <c r="QXM118" s="393"/>
      <c r="QXN118" s="394"/>
      <c r="QXO118" s="395"/>
      <c r="QXP118" s="389"/>
      <c r="QXQ118" s="390"/>
      <c r="QXR118" s="391"/>
      <c r="QXS118" s="392"/>
      <c r="QXT118" s="393"/>
      <c r="QXU118" s="394"/>
      <c r="QXV118" s="395"/>
      <c r="QXW118" s="389"/>
      <c r="QXX118" s="390"/>
      <c r="QXY118" s="391"/>
      <c r="QXZ118" s="392"/>
      <c r="QYA118" s="393"/>
      <c r="QYB118" s="394"/>
      <c r="QYC118" s="395"/>
      <c r="QYD118" s="389"/>
      <c r="QYE118" s="390"/>
      <c r="QYF118" s="391"/>
      <c r="QYG118" s="392"/>
      <c r="QYH118" s="393"/>
      <c r="QYI118" s="394"/>
      <c r="QYJ118" s="395"/>
      <c r="QYK118" s="389"/>
      <c r="QYL118" s="390"/>
      <c r="QYM118" s="391"/>
      <c r="QYN118" s="392"/>
      <c r="QYO118" s="393"/>
      <c r="QYP118" s="394"/>
      <c r="QYQ118" s="395"/>
      <c r="QYR118" s="389"/>
      <c r="QYS118" s="390"/>
      <c r="QYT118" s="391"/>
      <c r="QYU118" s="392"/>
      <c r="QYV118" s="393"/>
      <c r="QYW118" s="394"/>
      <c r="QYX118" s="395"/>
      <c r="QYY118" s="389"/>
      <c r="QYZ118" s="390"/>
      <c r="QZA118" s="391"/>
      <c r="QZB118" s="392"/>
      <c r="QZC118" s="393"/>
      <c r="QZD118" s="394"/>
      <c r="QZE118" s="395"/>
      <c r="QZF118" s="389"/>
      <c r="QZG118" s="390"/>
      <c r="QZH118" s="391"/>
      <c r="QZI118" s="392"/>
      <c r="QZJ118" s="393"/>
      <c r="QZK118" s="394"/>
      <c r="QZL118" s="395"/>
      <c r="QZM118" s="389"/>
      <c r="QZN118" s="390"/>
      <c r="QZO118" s="391"/>
      <c r="QZP118" s="392"/>
      <c r="QZQ118" s="393"/>
      <c r="QZR118" s="394"/>
      <c r="QZS118" s="395"/>
      <c r="QZT118" s="389"/>
      <c r="QZU118" s="390"/>
      <c r="QZV118" s="391"/>
      <c r="QZW118" s="392"/>
      <c r="QZX118" s="393"/>
      <c r="QZY118" s="394"/>
      <c r="QZZ118" s="395"/>
      <c r="RAA118" s="389"/>
      <c r="RAB118" s="390"/>
      <c r="RAC118" s="391"/>
      <c r="RAD118" s="392"/>
      <c r="RAE118" s="393"/>
      <c r="RAF118" s="394"/>
      <c r="RAG118" s="395"/>
      <c r="RAH118" s="389"/>
      <c r="RAI118" s="390"/>
      <c r="RAJ118" s="391"/>
      <c r="RAK118" s="392"/>
      <c r="RAL118" s="393"/>
      <c r="RAM118" s="394"/>
      <c r="RAN118" s="395"/>
      <c r="RAO118" s="389"/>
      <c r="RAP118" s="390"/>
      <c r="RAQ118" s="391"/>
      <c r="RAR118" s="392"/>
      <c r="RAS118" s="393"/>
      <c r="RAT118" s="394"/>
      <c r="RAU118" s="395"/>
      <c r="RAV118" s="389"/>
      <c r="RAW118" s="390"/>
      <c r="RAX118" s="391"/>
      <c r="RAY118" s="392"/>
      <c r="RAZ118" s="393"/>
      <c r="RBA118" s="394"/>
      <c r="RBB118" s="395"/>
      <c r="RBC118" s="389"/>
      <c r="RBD118" s="390"/>
      <c r="RBE118" s="391"/>
      <c r="RBF118" s="392"/>
      <c r="RBG118" s="393"/>
      <c r="RBH118" s="394"/>
      <c r="RBI118" s="395"/>
      <c r="RBJ118" s="389"/>
      <c r="RBK118" s="390"/>
      <c r="RBL118" s="391"/>
      <c r="RBM118" s="392"/>
      <c r="RBN118" s="393"/>
      <c r="RBO118" s="394"/>
      <c r="RBP118" s="395"/>
      <c r="RBQ118" s="389"/>
      <c r="RBR118" s="390"/>
      <c r="RBS118" s="391"/>
      <c r="RBT118" s="392"/>
      <c r="RBU118" s="393"/>
      <c r="RBV118" s="394"/>
      <c r="RBW118" s="395"/>
      <c r="RBX118" s="389"/>
      <c r="RBY118" s="390"/>
      <c r="RBZ118" s="391"/>
      <c r="RCA118" s="392"/>
      <c r="RCB118" s="393"/>
      <c r="RCC118" s="394"/>
      <c r="RCD118" s="395"/>
      <c r="RCE118" s="389"/>
      <c r="RCF118" s="390"/>
      <c r="RCG118" s="391"/>
      <c r="RCH118" s="392"/>
      <c r="RCI118" s="393"/>
      <c r="RCJ118" s="394"/>
      <c r="RCK118" s="395"/>
      <c r="RCL118" s="389"/>
      <c r="RCM118" s="390"/>
      <c r="RCN118" s="391"/>
      <c r="RCO118" s="392"/>
      <c r="RCP118" s="393"/>
      <c r="RCQ118" s="394"/>
      <c r="RCR118" s="395"/>
      <c r="RCS118" s="389"/>
      <c r="RCT118" s="390"/>
      <c r="RCU118" s="391"/>
      <c r="RCV118" s="392"/>
      <c r="RCW118" s="393"/>
      <c r="RCX118" s="394"/>
      <c r="RCY118" s="395"/>
      <c r="RCZ118" s="389"/>
      <c r="RDA118" s="390"/>
      <c r="RDB118" s="391"/>
      <c r="RDC118" s="392"/>
      <c r="RDD118" s="393"/>
      <c r="RDE118" s="394"/>
      <c r="RDF118" s="395"/>
      <c r="RDG118" s="389"/>
      <c r="RDH118" s="390"/>
      <c r="RDI118" s="391"/>
      <c r="RDJ118" s="392"/>
      <c r="RDK118" s="393"/>
      <c r="RDL118" s="394"/>
      <c r="RDM118" s="395"/>
      <c r="RDN118" s="389"/>
      <c r="RDO118" s="390"/>
      <c r="RDP118" s="391"/>
      <c r="RDQ118" s="392"/>
      <c r="RDR118" s="393"/>
      <c r="RDS118" s="394"/>
      <c r="RDT118" s="395"/>
      <c r="RDU118" s="389"/>
      <c r="RDV118" s="390"/>
      <c r="RDW118" s="391"/>
      <c r="RDX118" s="392"/>
      <c r="RDY118" s="393"/>
      <c r="RDZ118" s="394"/>
      <c r="REA118" s="395"/>
      <c r="REB118" s="389"/>
      <c r="REC118" s="390"/>
      <c r="RED118" s="391"/>
      <c r="REE118" s="392"/>
      <c r="REF118" s="393"/>
      <c r="REG118" s="394"/>
      <c r="REH118" s="395"/>
      <c r="REI118" s="389"/>
      <c r="REJ118" s="390"/>
      <c r="REK118" s="391"/>
      <c r="REL118" s="392"/>
      <c r="REM118" s="393"/>
      <c r="REN118" s="394"/>
      <c r="REO118" s="395"/>
      <c r="REP118" s="389"/>
      <c r="REQ118" s="390"/>
      <c r="RER118" s="391"/>
      <c r="RES118" s="392"/>
      <c r="RET118" s="393"/>
      <c r="REU118" s="394"/>
      <c r="REV118" s="395"/>
      <c r="REW118" s="389"/>
      <c r="REX118" s="390"/>
      <c r="REY118" s="391"/>
      <c r="REZ118" s="392"/>
      <c r="RFA118" s="393"/>
      <c r="RFB118" s="394"/>
      <c r="RFC118" s="395"/>
      <c r="RFD118" s="389"/>
      <c r="RFE118" s="390"/>
      <c r="RFF118" s="391"/>
      <c r="RFG118" s="392"/>
      <c r="RFH118" s="393"/>
      <c r="RFI118" s="394"/>
      <c r="RFJ118" s="395"/>
      <c r="RFK118" s="389"/>
      <c r="RFL118" s="390"/>
      <c r="RFM118" s="391"/>
      <c r="RFN118" s="392"/>
      <c r="RFO118" s="393"/>
      <c r="RFP118" s="394"/>
      <c r="RFQ118" s="395"/>
      <c r="RFR118" s="389"/>
      <c r="RFS118" s="390"/>
      <c r="RFT118" s="391"/>
      <c r="RFU118" s="392"/>
      <c r="RFV118" s="393"/>
      <c r="RFW118" s="394"/>
      <c r="RFX118" s="395"/>
      <c r="RFY118" s="389"/>
      <c r="RFZ118" s="390"/>
      <c r="RGA118" s="391"/>
      <c r="RGB118" s="392"/>
      <c r="RGC118" s="393"/>
      <c r="RGD118" s="394"/>
      <c r="RGE118" s="395"/>
      <c r="RGF118" s="389"/>
      <c r="RGG118" s="390"/>
      <c r="RGH118" s="391"/>
      <c r="RGI118" s="392"/>
      <c r="RGJ118" s="393"/>
      <c r="RGK118" s="394"/>
      <c r="RGL118" s="395"/>
      <c r="RGM118" s="389"/>
      <c r="RGN118" s="390"/>
      <c r="RGO118" s="391"/>
      <c r="RGP118" s="392"/>
      <c r="RGQ118" s="393"/>
      <c r="RGR118" s="394"/>
      <c r="RGS118" s="395"/>
      <c r="RGT118" s="389"/>
      <c r="RGU118" s="390"/>
      <c r="RGV118" s="391"/>
      <c r="RGW118" s="392"/>
      <c r="RGX118" s="393"/>
      <c r="RGY118" s="394"/>
      <c r="RGZ118" s="395"/>
      <c r="RHA118" s="389"/>
      <c r="RHB118" s="390"/>
      <c r="RHC118" s="391"/>
      <c r="RHD118" s="392"/>
      <c r="RHE118" s="393"/>
      <c r="RHF118" s="394"/>
      <c r="RHG118" s="395"/>
      <c r="RHH118" s="389"/>
      <c r="RHI118" s="390"/>
      <c r="RHJ118" s="391"/>
      <c r="RHK118" s="392"/>
      <c r="RHL118" s="393"/>
      <c r="RHM118" s="394"/>
      <c r="RHN118" s="395"/>
      <c r="RHO118" s="389"/>
      <c r="RHP118" s="390"/>
      <c r="RHQ118" s="391"/>
      <c r="RHR118" s="392"/>
      <c r="RHS118" s="393"/>
      <c r="RHT118" s="394"/>
      <c r="RHU118" s="395"/>
      <c r="RHV118" s="389"/>
      <c r="RHW118" s="390"/>
      <c r="RHX118" s="391"/>
      <c r="RHY118" s="392"/>
      <c r="RHZ118" s="393"/>
      <c r="RIA118" s="394"/>
      <c r="RIB118" s="395"/>
      <c r="RIC118" s="389"/>
      <c r="RID118" s="390"/>
      <c r="RIE118" s="391"/>
      <c r="RIF118" s="392"/>
      <c r="RIG118" s="393"/>
      <c r="RIH118" s="394"/>
      <c r="RII118" s="395"/>
      <c r="RIJ118" s="389"/>
      <c r="RIK118" s="390"/>
      <c r="RIL118" s="391"/>
      <c r="RIM118" s="392"/>
      <c r="RIN118" s="393"/>
      <c r="RIO118" s="394"/>
      <c r="RIP118" s="395"/>
      <c r="RIQ118" s="389"/>
      <c r="RIR118" s="390"/>
      <c r="RIS118" s="391"/>
      <c r="RIT118" s="392"/>
      <c r="RIU118" s="393"/>
      <c r="RIV118" s="394"/>
      <c r="RIW118" s="395"/>
      <c r="RIX118" s="389"/>
      <c r="RIY118" s="390"/>
      <c r="RIZ118" s="391"/>
      <c r="RJA118" s="392"/>
      <c r="RJB118" s="393"/>
      <c r="RJC118" s="394"/>
      <c r="RJD118" s="395"/>
      <c r="RJE118" s="389"/>
      <c r="RJF118" s="390"/>
      <c r="RJG118" s="391"/>
      <c r="RJH118" s="392"/>
      <c r="RJI118" s="393"/>
      <c r="RJJ118" s="394"/>
      <c r="RJK118" s="395"/>
      <c r="RJL118" s="389"/>
      <c r="RJM118" s="390"/>
      <c r="RJN118" s="391"/>
      <c r="RJO118" s="392"/>
      <c r="RJP118" s="393"/>
      <c r="RJQ118" s="394"/>
      <c r="RJR118" s="395"/>
      <c r="RJS118" s="389"/>
      <c r="RJT118" s="390"/>
      <c r="RJU118" s="391"/>
      <c r="RJV118" s="392"/>
      <c r="RJW118" s="393"/>
      <c r="RJX118" s="394"/>
      <c r="RJY118" s="395"/>
      <c r="RJZ118" s="389"/>
      <c r="RKA118" s="390"/>
      <c r="RKB118" s="391"/>
      <c r="RKC118" s="392"/>
      <c r="RKD118" s="393"/>
      <c r="RKE118" s="394"/>
      <c r="RKF118" s="395"/>
      <c r="RKG118" s="389"/>
      <c r="RKH118" s="390"/>
      <c r="RKI118" s="391"/>
      <c r="RKJ118" s="392"/>
      <c r="RKK118" s="393"/>
      <c r="RKL118" s="394"/>
      <c r="RKM118" s="395"/>
      <c r="RKN118" s="389"/>
      <c r="RKO118" s="390"/>
      <c r="RKP118" s="391"/>
      <c r="RKQ118" s="392"/>
      <c r="RKR118" s="393"/>
      <c r="RKS118" s="394"/>
      <c r="RKT118" s="395"/>
      <c r="RKU118" s="389"/>
      <c r="RKV118" s="390"/>
      <c r="RKW118" s="391"/>
      <c r="RKX118" s="392"/>
      <c r="RKY118" s="393"/>
      <c r="RKZ118" s="394"/>
      <c r="RLA118" s="395"/>
      <c r="RLB118" s="389"/>
      <c r="RLC118" s="390"/>
      <c r="RLD118" s="391"/>
      <c r="RLE118" s="392"/>
      <c r="RLF118" s="393"/>
      <c r="RLG118" s="394"/>
      <c r="RLH118" s="395"/>
      <c r="RLI118" s="389"/>
      <c r="RLJ118" s="390"/>
      <c r="RLK118" s="391"/>
      <c r="RLL118" s="392"/>
      <c r="RLM118" s="393"/>
      <c r="RLN118" s="394"/>
      <c r="RLO118" s="395"/>
      <c r="RLP118" s="389"/>
      <c r="RLQ118" s="390"/>
      <c r="RLR118" s="391"/>
      <c r="RLS118" s="392"/>
      <c r="RLT118" s="393"/>
      <c r="RLU118" s="394"/>
      <c r="RLV118" s="395"/>
      <c r="RLW118" s="389"/>
      <c r="RLX118" s="390"/>
      <c r="RLY118" s="391"/>
      <c r="RLZ118" s="392"/>
      <c r="RMA118" s="393"/>
      <c r="RMB118" s="394"/>
      <c r="RMC118" s="395"/>
      <c r="RMD118" s="389"/>
      <c r="RME118" s="390"/>
      <c r="RMF118" s="391"/>
      <c r="RMG118" s="392"/>
      <c r="RMH118" s="393"/>
      <c r="RMI118" s="394"/>
      <c r="RMJ118" s="395"/>
      <c r="RMK118" s="389"/>
      <c r="RML118" s="390"/>
      <c r="RMM118" s="391"/>
      <c r="RMN118" s="392"/>
      <c r="RMO118" s="393"/>
      <c r="RMP118" s="394"/>
      <c r="RMQ118" s="395"/>
      <c r="RMR118" s="389"/>
      <c r="RMS118" s="390"/>
      <c r="RMT118" s="391"/>
      <c r="RMU118" s="392"/>
      <c r="RMV118" s="393"/>
      <c r="RMW118" s="394"/>
      <c r="RMX118" s="395"/>
      <c r="RMY118" s="389"/>
      <c r="RMZ118" s="390"/>
      <c r="RNA118" s="391"/>
      <c r="RNB118" s="392"/>
      <c r="RNC118" s="393"/>
      <c r="RND118" s="394"/>
      <c r="RNE118" s="395"/>
      <c r="RNF118" s="389"/>
      <c r="RNG118" s="390"/>
      <c r="RNH118" s="391"/>
      <c r="RNI118" s="392"/>
      <c r="RNJ118" s="393"/>
      <c r="RNK118" s="394"/>
      <c r="RNL118" s="395"/>
      <c r="RNM118" s="389"/>
      <c r="RNN118" s="390"/>
      <c r="RNO118" s="391"/>
      <c r="RNP118" s="392"/>
      <c r="RNQ118" s="393"/>
      <c r="RNR118" s="394"/>
      <c r="RNS118" s="395"/>
      <c r="RNT118" s="389"/>
      <c r="RNU118" s="390"/>
      <c r="RNV118" s="391"/>
      <c r="RNW118" s="392"/>
      <c r="RNX118" s="393"/>
      <c r="RNY118" s="394"/>
      <c r="RNZ118" s="395"/>
      <c r="ROA118" s="389"/>
      <c r="ROB118" s="390"/>
      <c r="ROC118" s="391"/>
      <c r="ROD118" s="392"/>
      <c r="ROE118" s="393"/>
      <c r="ROF118" s="394"/>
      <c r="ROG118" s="395"/>
      <c r="ROH118" s="389"/>
      <c r="ROI118" s="390"/>
      <c r="ROJ118" s="391"/>
      <c r="ROK118" s="392"/>
      <c r="ROL118" s="393"/>
      <c r="ROM118" s="394"/>
      <c r="RON118" s="395"/>
      <c r="ROO118" s="389"/>
      <c r="ROP118" s="390"/>
      <c r="ROQ118" s="391"/>
      <c r="ROR118" s="392"/>
      <c r="ROS118" s="393"/>
      <c r="ROT118" s="394"/>
      <c r="ROU118" s="395"/>
      <c r="ROV118" s="389"/>
      <c r="ROW118" s="390"/>
      <c r="ROX118" s="391"/>
      <c r="ROY118" s="392"/>
      <c r="ROZ118" s="393"/>
      <c r="RPA118" s="394"/>
      <c r="RPB118" s="395"/>
      <c r="RPC118" s="389"/>
      <c r="RPD118" s="390"/>
      <c r="RPE118" s="391"/>
      <c r="RPF118" s="392"/>
      <c r="RPG118" s="393"/>
      <c r="RPH118" s="394"/>
      <c r="RPI118" s="395"/>
      <c r="RPJ118" s="389"/>
      <c r="RPK118" s="390"/>
      <c r="RPL118" s="391"/>
      <c r="RPM118" s="392"/>
      <c r="RPN118" s="393"/>
      <c r="RPO118" s="394"/>
      <c r="RPP118" s="395"/>
      <c r="RPQ118" s="389"/>
      <c r="RPR118" s="390"/>
      <c r="RPS118" s="391"/>
      <c r="RPT118" s="392"/>
      <c r="RPU118" s="393"/>
      <c r="RPV118" s="394"/>
      <c r="RPW118" s="395"/>
      <c r="RPX118" s="389"/>
      <c r="RPY118" s="390"/>
      <c r="RPZ118" s="391"/>
      <c r="RQA118" s="392"/>
      <c r="RQB118" s="393"/>
      <c r="RQC118" s="394"/>
      <c r="RQD118" s="395"/>
      <c r="RQE118" s="389"/>
      <c r="RQF118" s="390"/>
      <c r="RQG118" s="391"/>
      <c r="RQH118" s="392"/>
      <c r="RQI118" s="393"/>
      <c r="RQJ118" s="394"/>
      <c r="RQK118" s="395"/>
      <c r="RQL118" s="389"/>
      <c r="RQM118" s="390"/>
      <c r="RQN118" s="391"/>
      <c r="RQO118" s="392"/>
      <c r="RQP118" s="393"/>
      <c r="RQQ118" s="394"/>
      <c r="RQR118" s="395"/>
      <c r="RQS118" s="389"/>
      <c r="RQT118" s="390"/>
      <c r="RQU118" s="391"/>
      <c r="RQV118" s="392"/>
      <c r="RQW118" s="393"/>
      <c r="RQX118" s="394"/>
      <c r="RQY118" s="395"/>
      <c r="RQZ118" s="389"/>
      <c r="RRA118" s="390"/>
      <c r="RRB118" s="391"/>
      <c r="RRC118" s="392"/>
      <c r="RRD118" s="393"/>
      <c r="RRE118" s="394"/>
      <c r="RRF118" s="395"/>
      <c r="RRG118" s="389"/>
      <c r="RRH118" s="390"/>
      <c r="RRI118" s="391"/>
      <c r="RRJ118" s="392"/>
      <c r="RRK118" s="393"/>
      <c r="RRL118" s="394"/>
      <c r="RRM118" s="395"/>
      <c r="RRN118" s="389"/>
      <c r="RRO118" s="390"/>
      <c r="RRP118" s="391"/>
      <c r="RRQ118" s="392"/>
      <c r="RRR118" s="393"/>
      <c r="RRS118" s="394"/>
      <c r="RRT118" s="395"/>
      <c r="RRU118" s="389"/>
      <c r="RRV118" s="390"/>
      <c r="RRW118" s="391"/>
      <c r="RRX118" s="392"/>
      <c r="RRY118" s="393"/>
      <c r="RRZ118" s="394"/>
      <c r="RSA118" s="395"/>
      <c r="RSB118" s="389"/>
      <c r="RSC118" s="390"/>
      <c r="RSD118" s="391"/>
      <c r="RSE118" s="392"/>
      <c r="RSF118" s="393"/>
      <c r="RSG118" s="394"/>
      <c r="RSH118" s="395"/>
      <c r="RSI118" s="389"/>
      <c r="RSJ118" s="390"/>
      <c r="RSK118" s="391"/>
      <c r="RSL118" s="392"/>
      <c r="RSM118" s="393"/>
      <c r="RSN118" s="394"/>
      <c r="RSO118" s="395"/>
      <c r="RSP118" s="389"/>
      <c r="RSQ118" s="390"/>
      <c r="RSR118" s="391"/>
      <c r="RSS118" s="392"/>
      <c r="RST118" s="393"/>
      <c r="RSU118" s="394"/>
      <c r="RSV118" s="395"/>
      <c r="RSW118" s="389"/>
      <c r="RSX118" s="390"/>
      <c r="RSY118" s="391"/>
      <c r="RSZ118" s="392"/>
      <c r="RTA118" s="393"/>
      <c r="RTB118" s="394"/>
      <c r="RTC118" s="395"/>
      <c r="RTD118" s="389"/>
      <c r="RTE118" s="390"/>
      <c r="RTF118" s="391"/>
      <c r="RTG118" s="392"/>
      <c r="RTH118" s="393"/>
      <c r="RTI118" s="394"/>
      <c r="RTJ118" s="395"/>
      <c r="RTK118" s="389"/>
      <c r="RTL118" s="390"/>
      <c r="RTM118" s="391"/>
      <c r="RTN118" s="392"/>
      <c r="RTO118" s="393"/>
      <c r="RTP118" s="394"/>
      <c r="RTQ118" s="395"/>
      <c r="RTR118" s="389"/>
      <c r="RTS118" s="390"/>
      <c r="RTT118" s="391"/>
      <c r="RTU118" s="392"/>
      <c r="RTV118" s="393"/>
      <c r="RTW118" s="394"/>
      <c r="RTX118" s="395"/>
      <c r="RTY118" s="389"/>
      <c r="RTZ118" s="390"/>
      <c r="RUA118" s="391"/>
      <c r="RUB118" s="392"/>
      <c r="RUC118" s="393"/>
      <c r="RUD118" s="394"/>
      <c r="RUE118" s="395"/>
      <c r="RUF118" s="389"/>
      <c r="RUG118" s="390"/>
      <c r="RUH118" s="391"/>
      <c r="RUI118" s="392"/>
      <c r="RUJ118" s="393"/>
      <c r="RUK118" s="394"/>
      <c r="RUL118" s="395"/>
      <c r="RUM118" s="389"/>
      <c r="RUN118" s="390"/>
      <c r="RUO118" s="391"/>
      <c r="RUP118" s="392"/>
      <c r="RUQ118" s="393"/>
      <c r="RUR118" s="394"/>
      <c r="RUS118" s="395"/>
      <c r="RUT118" s="389"/>
      <c r="RUU118" s="390"/>
      <c r="RUV118" s="391"/>
      <c r="RUW118" s="392"/>
      <c r="RUX118" s="393"/>
      <c r="RUY118" s="394"/>
      <c r="RUZ118" s="395"/>
      <c r="RVA118" s="389"/>
      <c r="RVB118" s="390"/>
      <c r="RVC118" s="391"/>
      <c r="RVD118" s="392"/>
      <c r="RVE118" s="393"/>
      <c r="RVF118" s="394"/>
      <c r="RVG118" s="395"/>
      <c r="RVH118" s="389"/>
      <c r="RVI118" s="390"/>
      <c r="RVJ118" s="391"/>
      <c r="RVK118" s="392"/>
      <c r="RVL118" s="393"/>
      <c r="RVM118" s="394"/>
      <c r="RVN118" s="395"/>
      <c r="RVO118" s="389"/>
      <c r="RVP118" s="390"/>
      <c r="RVQ118" s="391"/>
      <c r="RVR118" s="392"/>
      <c r="RVS118" s="393"/>
      <c r="RVT118" s="394"/>
      <c r="RVU118" s="395"/>
      <c r="RVV118" s="389"/>
      <c r="RVW118" s="390"/>
      <c r="RVX118" s="391"/>
      <c r="RVY118" s="392"/>
      <c r="RVZ118" s="393"/>
      <c r="RWA118" s="394"/>
      <c r="RWB118" s="395"/>
      <c r="RWC118" s="389"/>
      <c r="RWD118" s="390"/>
      <c r="RWE118" s="391"/>
      <c r="RWF118" s="392"/>
      <c r="RWG118" s="393"/>
      <c r="RWH118" s="394"/>
      <c r="RWI118" s="395"/>
      <c r="RWJ118" s="389"/>
      <c r="RWK118" s="390"/>
      <c r="RWL118" s="391"/>
      <c r="RWM118" s="392"/>
      <c r="RWN118" s="393"/>
      <c r="RWO118" s="394"/>
      <c r="RWP118" s="395"/>
      <c r="RWQ118" s="389"/>
      <c r="RWR118" s="390"/>
      <c r="RWS118" s="391"/>
      <c r="RWT118" s="392"/>
      <c r="RWU118" s="393"/>
      <c r="RWV118" s="394"/>
      <c r="RWW118" s="395"/>
      <c r="RWX118" s="389"/>
      <c r="RWY118" s="390"/>
      <c r="RWZ118" s="391"/>
      <c r="RXA118" s="392"/>
      <c r="RXB118" s="393"/>
      <c r="RXC118" s="394"/>
      <c r="RXD118" s="395"/>
      <c r="RXE118" s="389"/>
      <c r="RXF118" s="390"/>
      <c r="RXG118" s="391"/>
      <c r="RXH118" s="392"/>
      <c r="RXI118" s="393"/>
      <c r="RXJ118" s="394"/>
      <c r="RXK118" s="395"/>
      <c r="RXL118" s="389"/>
      <c r="RXM118" s="390"/>
      <c r="RXN118" s="391"/>
      <c r="RXO118" s="392"/>
      <c r="RXP118" s="393"/>
      <c r="RXQ118" s="394"/>
      <c r="RXR118" s="395"/>
      <c r="RXS118" s="389"/>
      <c r="RXT118" s="390"/>
      <c r="RXU118" s="391"/>
      <c r="RXV118" s="392"/>
      <c r="RXW118" s="393"/>
      <c r="RXX118" s="394"/>
      <c r="RXY118" s="395"/>
      <c r="RXZ118" s="389"/>
      <c r="RYA118" s="390"/>
      <c r="RYB118" s="391"/>
      <c r="RYC118" s="392"/>
      <c r="RYD118" s="393"/>
      <c r="RYE118" s="394"/>
      <c r="RYF118" s="395"/>
      <c r="RYG118" s="389"/>
      <c r="RYH118" s="390"/>
      <c r="RYI118" s="391"/>
      <c r="RYJ118" s="392"/>
      <c r="RYK118" s="393"/>
      <c r="RYL118" s="394"/>
      <c r="RYM118" s="395"/>
      <c r="RYN118" s="389"/>
      <c r="RYO118" s="390"/>
      <c r="RYP118" s="391"/>
      <c r="RYQ118" s="392"/>
      <c r="RYR118" s="393"/>
      <c r="RYS118" s="394"/>
      <c r="RYT118" s="395"/>
      <c r="RYU118" s="389"/>
      <c r="RYV118" s="390"/>
      <c r="RYW118" s="391"/>
      <c r="RYX118" s="392"/>
      <c r="RYY118" s="393"/>
      <c r="RYZ118" s="394"/>
      <c r="RZA118" s="395"/>
      <c r="RZB118" s="389"/>
      <c r="RZC118" s="390"/>
      <c r="RZD118" s="391"/>
      <c r="RZE118" s="392"/>
      <c r="RZF118" s="393"/>
      <c r="RZG118" s="394"/>
      <c r="RZH118" s="395"/>
      <c r="RZI118" s="389"/>
      <c r="RZJ118" s="390"/>
      <c r="RZK118" s="391"/>
      <c r="RZL118" s="392"/>
      <c r="RZM118" s="393"/>
      <c r="RZN118" s="394"/>
      <c r="RZO118" s="395"/>
      <c r="RZP118" s="389"/>
      <c r="RZQ118" s="390"/>
      <c r="RZR118" s="391"/>
      <c r="RZS118" s="392"/>
      <c r="RZT118" s="393"/>
      <c r="RZU118" s="394"/>
      <c r="RZV118" s="395"/>
      <c r="RZW118" s="389"/>
      <c r="RZX118" s="390"/>
      <c r="RZY118" s="391"/>
      <c r="RZZ118" s="392"/>
      <c r="SAA118" s="393"/>
      <c r="SAB118" s="394"/>
      <c r="SAC118" s="395"/>
      <c r="SAD118" s="389"/>
      <c r="SAE118" s="390"/>
      <c r="SAF118" s="391"/>
      <c r="SAG118" s="392"/>
      <c r="SAH118" s="393"/>
      <c r="SAI118" s="394"/>
      <c r="SAJ118" s="395"/>
      <c r="SAK118" s="389"/>
      <c r="SAL118" s="390"/>
      <c r="SAM118" s="391"/>
      <c r="SAN118" s="392"/>
      <c r="SAO118" s="393"/>
      <c r="SAP118" s="394"/>
      <c r="SAQ118" s="395"/>
      <c r="SAR118" s="389"/>
      <c r="SAS118" s="390"/>
      <c r="SAT118" s="391"/>
      <c r="SAU118" s="392"/>
      <c r="SAV118" s="393"/>
      <c r="SAW118" s="394"/>
      <c r="SAX118" s="395"/>
      <c r="SAY118" s="389"/>
      <c r="SAZ118" s="390"/>
      <c r="SBA118" s="391"/>
      <c r="SBB118" s="392"/>
      <c r="SBC118" s="393"/>
      <c r="SBD118" s="394"/>
      <c r="SBE118" s="395"/>
      <c r="SBF118" s="389"/>
      <c r="SBG118" s="390"/>
      <c r="SBH118" s="391"/>
      <c r="SBI118" s="392"/>
      <c r="SBJ118" s="393"/>
      <c r="SBK118" s="394"/>
      <c r="SBL118" s="395"/>
      <c r="SBM118" s="389"/>
      <c r="SBN118" s="390"/>
      <c r="SBO118" s="391"/>
      <c r="SBP118" s="392"/>
      <c r="SBQ118" s="393"/>
      <c r="SBR118" s="394"/>
      <c r="SBS118" s="395"/>
      <c r="SBT118" s="389"/>
      <c r="SBU118" s="390"/>
      <c r="SBV118" s="391"/>
      <c r="SBW118" s="392"/>
      <c r="SBX118" s="393"/>
      <c r="SBY118" s="394"/>
      <c r="SBZ118" s="395"/>
      <c r="SCA118" s="389"/>
      <c r="SCB118" s="390"/>
      <c r="SCC118" s="391"/>
      <c r="SCD118" s="392"/>
      <c r="SCE118" s="393"/>
      <c r="SCF118" s="394"/>
      <c r="SCG118" s="395"/>
      <c r="SCH118" s="389"/>
      <c r="SCI118" s="390"/>
      <c r="SCJ118" s="391"/>
      <c r="SCK118" s="392"/>
      <c r="SCL118" s="393"/>
      <c r="SCM118" s="394"/>
      <c r="SCN118" s="395"/>
      <c r="SCO118" s="389"/>
      <c r="SCP118" s="390"/>
      <c r="SCQ118" s="391"/>
      <c r="SCR118" s="392"/>
      <c r="SCS118" s="393"/>
      <c r="SCT118" s="394"/>
      <c r="SCU118" s="395"/>
      <c r="SCV118" s="389"/>
      <c r="SCW118" s="390"/>
      <c r="SCX118" s="391"/>
      <c r="SCY118" s="392"/>
      <c r="SCZ118" s="393"/>
      <c r="SDA118" s="394"/>
      <c r="SDB118" s="395"/>
      <c r="SDC118" s="389"/>
      <c r="SDD118" s="390"/>
      <c r="SDE118" s="391"/>
      <c r="SDF118" s="392"/>
      <c r="SDG118" s="393"/>
      <c r="SDH118" s="394"/>
      <c r="SDI118" s="395"/>
      <c r="SDJ118" s="389"/>
      <c r="SDK118" s="390"/>
      <c r="SDL118" s="391"/>
      <c r="SDM118" s="392"/>
      <c r="SDN118" s="393"/>
      <c r="SDO118" s="394"/>
      <c r="SDP118" s="395"/>
      <c r="SDQ118" s="389"/>
      <c r="SDR118" s="390"/>
      <c r="SDS118" s="391"/>
      <c r="SDT118" s="392"/>
      <c r="SDU118" s="393"/>
      <c r="SDV118" s="394"/>
      <c r="SDW118" s="395"/>
      <c r="SDX118" s="389"/>
      <c r="SDY118" s="390"/>
      <c r="SDZ118" s="391"/>
      <c r="SEA118" s="392"/>
      <c r="SEB118" s="393"/>
      <c r="SEC118" s="394"/>
      <c r="SED118" s="395"/>
      <c r="SEE118" s="389"/>
      <c r="SEF118" s="390"/>
      <c r="SEG118" s="391"/>
      <c r="SEH118" s="392"/>
      <c r="SEI118" s="393"/>
      <c r="SEJ118" s="394"/>
      <c r="SEK118" s="395"/>
      <c r="SEL118" s="389"/>
      <c r="SEM118" s="390"/>
      <c r="SEN118" s="391"/>
      <c r="SEO118" s="392"/>
      <c r="SEP118" s="393"/>
      <c r="SEQ118" s="394"/>
      <c r="SER118" s="395"/>
      <c r="SES118" s="389"/>
      <c r="SET118" s="390"/>
      <c r="SEU118" s="391"/>
      <c r="SEV118" s="392"/>
      <c r="SEW118" s="393"/>
      <c r="SEX118" s="394"/>
      <c r="SEY118" s="395"/>
      <c r="SEZ118" s="389"/>
      <c r="SFA118" s="390"/>
      <c r="SFB118" s="391"/>
      <c r="SFC118" s="392"/>
      <c r="SFD118" s="393"/>
      <c r="SFE118" s="394"/>
      <c r="SFF118" s="395"/>
      <c r="SFG118" s="389"/>
      <c r="SFH118" s="390"/>
      <c r="SFI118" s="391"/>
      <c r="SFJ118" s="392"/>
      <c r="SFK118" s="393"/>
      <c r="SFL118" s="394"/>
      <c r="SFM118" s="395"/>
      <c r="SFN118" s="389"/>
      <c r="SFO118" s="390"/>
      <c r="SFP118" s="391"/>
      <c r="SFQ118" s="392"/>
      <c r="SFR118" s="393"/>
      <c r="SFS118" s="394"/>
      <c r="SFT118" s="395"/>
      <c r="SFU118" s="389"/>
      <c r="SFV118" s="390"/>
      <c r="SFW118" s="391"/>
      <c r="SFX118" s="392"/>
      <c r="SFY118" s="393"/>
      <c r="SFZ118" s="394"/>
      <c r="SGA118" s="395"/>
      <c r="SGB118" s="389"/>
      <c r="SGC118" s="390"/>
      <c r="SGD118" s="391"/>
      <c r="SGE118" s="392"/>
      <c r="SGF118" s="393"/>
      <c r="SGG118" s="394"/>
      <c r="SGH118" s="395"/>
      <c r="SGI118" s="389"/>
      <c r="SGJ118" s="390"/>
      <c r="SGK118" s="391"/>
      <c r="SGL118" s="392"/>
      <c r="SGM118" s="393"/>
      <c r="SGN118" s="394"/>
      <c r="SGO118" s="395"/>
      <c r="SGP118" s="389"/>
      <c r="SGQ118" s="390"/>
      <c r="SGR118" s="391"/>
      <c r="SGS118" s="392"/>
      <c r="SGT118" s="393"/>
      <c r="SGU118" s="394"/>
      <c r="SGV118" s="395"/>
      <c r="SGW118" s="389"/>
      <c r="SGX118" s="390"/>
      <c r="SGY118" s="391"/>
      <c r="SGZ118" s="392"/>
      <c r="SHA118" s="393"/>
      <c r="SHB118" s="394"/>
      <c r="SHC118" s="395"/>
      <c r="SHD118" s="389"/>
      <c r="SHE118" s="390"/>
      <c r="SHF118" s="391"/>
      <c r="SHG118" s="392"/>
      <c r="SHH118" s="393"/>
      <c r="SHI118" s="394"/>
      <c r="SHJ118" s="395"/>
      <c r="SHK118" s="389"/>
      <c r="SHL118" s="390"/>
      <c r="SHM118" s="391"/>
      <c r="SHN118" s="392"/>
      <c r="SHO118" s="393"/>
      <c r="SHP118" s="394"/>
      <c r="SHQ118" s="395"/>
      <c r="SHR118" s="389"/>
      <c r="SHS118" s="390"/>
      <c r="SHT118" s="391"/>
      <c r="SHU118" s="392"/>
      <c r="SHV118" s="393"/>
      <c r="SHW118" s="394"/>
      <c r="SHX118" s="395"/>
      <c r="SHY118" s="389"/>
      <c r="SHZ118" s="390"/>
      <c r="SIA118" s="391"/>
      <c r="SIB118" s="392"/>
      <c r="SIC118" s="393"/>
      <c r="SID118" s="394"/>
      <c r="SIE118" s="395"/>
      <c r="SIF118" s="389"/>
      <c r="SIG118" s="390"/>
      <c r="SIH118" s="391"/>
      <c r="SII118" s="392"/>
      <c r="SIJ118" s="393"/>
      <c r="SIK118" s="394"/>
      <c r="SIL118" s="395"/>
      <c r="SIM118" s="389"/>
      <c r="SIN118" s="390"/>
      <c r="SIO118" s="391"/>
      <c r="SIP118" s="392"/>
      <c r="SIQ118" s="393"/>
      <c r="SIR118" s="394"/>
      <c r="SIS118" s="395"/>
      <c r="SIT118" s="389"/>
      <c r="SIU118" s="390"/>
      <c r="SIV118" s="391"/>
      <c r="SIW118" s="392"/>
      <c r="SIX118" s="393"/>
      <c r="SIY118" s="394"/>
      <c r="SIZ118" s="395"/>
      <c r="SJA118" s="389"/>
      <c r="SJB118" s="390"/>
      <c r="SJC118" s="391"/>
      <c r="SJD118" s="392"/>
      <c r="SJE118" s="393"/>
      <c r="SJF118" s="394"/>
      <c r="SJG118" s="395"/>
      <c r="SJH118" s="389"/>
      <c r="SJI118" s="390"/>
      <c r="SJJ118" s="391"/>
      <c r="SJK118" s="392"/>
      <c r="SJL118" s="393"/>
      <c r="SJM118" s="394"/>
      <c r="SJN118" s="395"/>
      <c r="SJO118" s="389"/>
      <c r="SJP118" s="390"/>
      <c r="SJQ118" s="391"/>
      <c r="SJR118" s="392"/>
      <c r="SJS118" s="393"/>
      <c r="SJT118" s="394"/>
      <c r="SJU118" s="395"/>
      <c r="SJV118" s="389"/>
      <c r="SJW118" s="390"/>
      <c r="SJX118" s="391"/>
      <c r="SJY118" s="392"/>
      <c r="SJZ118" s="393"/>
      <c r="SKA118" s="394"/>
      <c r="SKB118" s="395"/>
      <c r="SKC118" s="389"/>
      <c r="SKD118" s="390"/>
      <c r="SKE118" s="391"/>
      <c r="SKF118" s="392"/>
      <c r="SKG118" s="393"/>
      <c r="SKH118" s="394"/>
      <c r="SKI118" s="395"/>
      <c r="SKJ118" s="389"/>
      <c r="SKK118" s="390"/>
      <c r="SKL118" s="391"/>
      <c r="SKM118" s="392"/>
      <c r="SKN118" s="393"/>
      <c r="SKO118" s="394"/>
      <c r="SKP118" s="395"/>
      <c r="SKQ118" s="389"/>
      <c r="SKR118" s="390"/>
      <c r="SKS118" s="391"/>
      <c r="SKT118" s="392"/>
      <c r="SKU118" s="393"/>
      <c r="SKV118" s="394"/>
      <c r="SKW118" s="395"/>
      <c r="SKX118" s="389"/>
      <c r="SKY118" s="390"/>
      <c r="SKZ118" s="391"/>
      <c r="SLA118" s="392"/>
      <c r="SLB118" s="393"/>
      <c r="SLC118" s="394"/>
      <c r="SLD118" s="395"/>
      <c r="SLE118" s="389"/>
      <c r="SLF118" s="390"/>
      <c r="SLG118" s="391"/>
      <c r="SLH118" s="392"/>
      <c r="SLI118" s="393"/>
      <c r="SLJ118" s="394"/>
      <c r="SLK118" s="395"/>
      <c r="SLL118" s="389"/>
      <c r="SLM118" s="390"/>
      <c r="SLN118" s="391"/>
      <c r="SLO118" s="392"/>
      <c r="SLP118" s="393"/>
      <c r="SLQ118" s="394"/>
      <c r="SLR118" s="395"/>
      <c r="SLS118" s="389"/>
      <c r="SLT118" s="390"/>
      <c r="SLU118" s="391"/>
      <c r="SLV118" s="392"/>
      <c r="SLW118" s="393"/>
      <c r="SLX118" s="394"/>
      <c r="SLY118" s="395"/>
      <c r="SLZ118" s="389"/>
      <c r="SMA118" s="390"/>
      <c r="SMB118" s="391"/>
      <c r="SMC118" s="392"/>
      <c r="SMD118" s="393"/>
      <c r="SME118" s="394"/>
      <c r="SMF118" s="395"/>
      <c r="SMG118" s="389"/>
      <c r="SMH118" s="390"/>
      <c r="SMI118" s="391"/>
      <c r="SMJ118" s="392"/>
      <c r="SMK118" s="393"/>
      <c r="SML118" s="394"/>
      <c r="SMM118" s="395"/>
      <c r="SMN118" s="389"/>
      <c r="SMO118" s="390"/>
      <c r="SMP118" s="391"/>
      <c r="SMQ118" s="392"/>
      <c r="SMR118" s="393"/>
      <c r="SMS118" s="394"/>
      <c r="SMT118" s="395"/>
      <c r="SMU118" s="389"/>
      <c r="SMV118" s="390"/>
      <c r="SMW118" s="391"/>
      <c r="SMX118" s="392"/>
      <c r="SMY118" s="393"/>
      <c r="SMZ118" s="394"/>
      <c r="SNA118" s="395"/>
      <c r="SNB118" s="389"/>
      <c r="SNC118" s="390"/>
      <c r="SND118" s="391"/>
      <c r="SNE118" s="392"/>
      <c r="SNF118" s="393"/>
      <c r="SNG118" s="394"/>
      <c r="SNH118" s="395"/>
      <c r="SNI118" s="389"/>
      <c r="SNJ118" s="390"/>
      <c r="SNK118" s="391"/>
      <c r="SNL118" s="392"/>
      <c r="SNM118" s="393"/>
      <c r="SNN118" s="394"/>
      <c r="SNO118" s="395"/>
      <c r="SNP118" s="389"/>
      <c r="SNQ118" s="390"/>
      <c r="SNR118" s="391"/>
      <c r="SNS118" s="392"/>
      <c r="SNT118" s="393"/>
      <c r="SNU118" s="394"/>
      <c r="SNV118" s="395"/>
      <c r="SNW118" s="389"/>
      <c r="SNX118" s="390"/>
      <c r="SNY118" s="391"/>
      <c r="SNZ118" s="392"/>
      <c r="SOA118" s="393"/>
      <c r="SOB118" s="394"/>
      <c r="SOC118" s="395"/>
      <c r="SOD118" s="389"/>
      <c r="SOE118" s="390"/>
      <c r="SOF118" s="391"/>
      <c r="SOG118" s="392"/>
      <c r="SOH118" s="393"/>
      <c r="SOI118" s="394"/>
      <c r="SOJ118" s="395"/>
      <c r="SOK118" s="389"/>
      <c r="SOL118" s="390"/>
      <c r="SOM118" s="391"/>
      <c r="SON118" s="392"/>
      <c r="SOO118" s="393"/>
      <c r="SOP118" s="394"/>
      <c r="SOQ118" s="395"/>
      <c r="SOR118" s="389"/>
      <c r="SOS118" s="390"/>
      <c r="SOT118" s="391"/>
      <c r="SOU118" s="392"/>
      <c r="SOV118" s="393"/>
      <c r="SOW118" s="394"/>
      <c r="SOX118" s="395"/>
      <c r="SOY118" s="389"/>
      <c r="SOZ118" s="390"/>
      <c r="SPA118" s="391"/>
      <c r="SPB118" s="392"/>
      <c r="SPC118" s="393"/>
      <c r="SPD118" s="394"/>
      <c r="SPE118" s="395"/>
      <c r="SPF118" s="389"/>
      <c r="SPG118" s="390"/>
      <c r="SPH118" s="391"/>
      <c r="SPI118" s="392"/>
      <c r="SPJ118" s="393"/>
      <c r="SPK118" s="394"/>
      <c r="SPL118" s="395"/>
      <c r="SPM118" s="389"/>
      <c r="SPN118" s="390"/>
      <c r="SPO118" s="391"/>
      <c r="SPP118" s="392"/>
      <c r="SPQ118" s="393"/>
      <c r="SPR118" s="394"/>
      <c r="SPS118" s="395"/>
      <c r="SPT118" s="389"/>
      <c r="SPU118" s="390"/>
      <c r="SPV118" s="391"/>
      <c r="SPW118" s="392"/>
      <c r="SPX118" s="393"/>
      <c r="SPY118" s="394"/>
      <c r="SPZ118" s="395"/>
      <c r="SQA118" s="389"/>
      <c r="SQB118" s="390"/>
      <c r="SQC118" s="391"/>
      <c r="SQD118" s="392"/>
      <c r="SQE118" s="393"/>
      <c r="SQF118" s="394"/>
      <c r="SQG118" s="395"/>
      <c r="SQH118" s="389"/>
      <c r="SQI118" s="390"/>
      <c r="SQJ118" s="391"/>
      <c r="SQK118" s="392"/>
      <c r="SQL118" s="393"/>
      <c r="SQM118" s="394"/>
      <c r="SQN118" s="395"/>
      <c r="SQO118" s="389"/>
      <c r="SQP118" s="390"/>
      <c r="SQQ118" s="391"/>
      <c r="SQR118" s="392"/>
      <c r="SQS118" s="393"/>
      <c r="SQT118" s="394"/>
      <c r="SQU118" s="395"/>
      <c r="SQV118" s="389"/>
      <c r="SQW118" s="390"/>
      <c r="SQX118" s="391"/>
      <c r="SQY118" s="392"/>
      <c r="SQZ118" s="393"/>
      <c r="SRA118" s="394"/>
      <c r="SRB118" s="395"/>
      <c r="SRC118" s="389"/>
      <c r="SRD118" s="390"/>
      <c r="SRE118" s="391"/>
      <c r="SRF118" s="392"/>
      <c r="SRG118" s="393"/>
      <c r="SRH118" s="394"/>
      <c r="SRI118" s="395"/>
      <c r="SRJ118" s="389"/>
      <c r="SRK118" s="390"/>
      <c r="SRL118" s="391"/>
      <c r="SRM118" s="392"/>
      <c r="SRN118" s="393"/>
      <c r="SRO118" s="394"/>
      <c r="SRP118" s="395"/>
      <c r="SRQ118" s="389"/>
      <c r="SRR118" s="390"/>
      <c r="SRS118" s="391"/>
      <c r="SRT118" s="392"/>
      <c r="SRU118" s="393"/>
      <c r="SRV118" s="394"/>
      <c r="SRW118" s="395"/>
      <c r="SRX118" s="389"/>
      <c r="SRY118" s="390"/>
      <c r="SRZ118" s="391"/>
      <c r="SSA118" s="392"/>
      <c r="SSB118" s="393"/>
      <c r="SSC118" s="394"/>
      <c r="SSD118" s="395"/>
      <c r="SSE118" s="389"/>
      <c r="SSF118" s="390"/>
      <c r="SSG118" s="391"/>
      <c r="SSH118" s="392"/>
      <c r="SSI118" s="393"/>
      <c r="SSJ118" s="394"/>
      <c r="SSK118" s="395"/>
      <c r="SSL118" s="389"/>
      <c r="SSM118" s="390"/>
      <c r="SSN118" s="391"/>
      <c r="SSO118" s="392"/>
      <c r="SSP118" s="393"/>
      <c r="SSQ118" s="394"/>
      <c r="SSR118" s="395"/>
      <c r="SSS118" s="389"/>
      <c r="SST118" s="390"/>
      <c r="SSU118" s="391"/>
      <c r="SSV118" s="392"/>
      <c r="SSW118" s="393"/>
      <c r="SSX118" s="394"/>
      <c r="SSY118" s="395"/>
      <c r="SSZ118" s="389"/>
      <c r="STA118" s="390"/>
      <c r="STB118" s="391"/>
      <c r="STC118" s="392"/>
      <c r="STD118" s="393"/>
      <c r="STE118" s="394"/>
      <c r="STF118" s="395"/>
      <c r="STG118" s="389"/>
      <c r="STH118" s="390"/>
      <c r="STI118" s="391"/>
      <c r="STJ118" s="392"/>
      <c r="STK118" s="393"/>
      <c r="STL118" s="394"/>
      <c r="STM118" s="395"/>
      <c r="STN118" s="389"/>
      <c r="STO118" s="390"/>
      <c r="STP118" s="391"/>
      <c r="STQ118" s="392"/>
      <c r="STR118" s="393"/>
      <c r="STS118" s="394"/>
      <c r="STT118" s="395"/>
      <c r="STU118" s="389"/>
      <c r="STV118" s="390"/>
      <c r="STW118" s="391"/>
      <c r="STX118" s="392"/>
      <c r="STY118" s="393"/>
      <c r="STZ118" s="394"/>
      <c r="SUA118" s="395"/>
      <c r="SUB118" s="389"/>
      <c r="SUC118" s="390"/>
      <c r="SUD118" s="391"/>
      <c r="SUE118" s="392"/>
      <c r="SUF118" s="393"/>
      <c r="SUG118" s="394"/>
      <c r="SUH118" s="395"/>
      <c r="SUI118" s="389"/>
      <c r="SUJ118" s="390"/>
      <c r="SUK118" s="391"/>
      <c r="SUL118" s="392"/>
      <c r="SUM118" s="393"/>
      <c r="SUN118" s="394"/>
      <c r="SUO118" s="395"/>
      <c r="SUP118" s="389"/>
      <c r="SUQ118" s="390"/>
      <c r="SUR118" s="391"/>
      <c r="SUS118" s="392"/>
      <c r="SUT118" s="393"/>
      <c r="SUU118" s="394"/>
      <c r="SUV118" s="395"/>
      <c r="SUW118" s="389"/>
      <c r="SUX118" s="390"/>
      <c r="SUY118" s="391"/>
      <c r="SUZ118" s="392"/>
      <c r="SVA118" s="393"/>
      <c r="SVB118" s="394"/>
      <c r="SVC118" s="395"/>
      <c r="SVD118" s="389"/>
      <c r="SVE118" s="390"/>
      <c r="SVF118" s="391"/>
      <c r="SVG118" s="392"/>
      <c r="SVH118" s="393"/>
      <c r="SVI118" s="394"/>
      <c r="SVJ118" s="395"/>
      <c r="SVK118" s="389"/>
      <c r="SVL118" s="390"/>
      <c r="SVM118" s="391"/>
      <c r="SVN118" s="392"/>
      <c r="SVO118" s="393"/>
      <c r="SVP118" s="394"/>
      <c r="SVQ118" s="395"/>
      <c r="SVR118" s="389"/>
      <c r="SVS118" s="390"/>
      <c r="SVT118" s="391"/>
      <c r="SVU118" s="392"/>
      <c r="SVV118" s="393"/>
      <c r="SVW118" s="394"/>
      <c r="SVX118" s="395"/>
      <c r="SVY118" s="389"/>
      <c r="SVZ118" s="390"/>
      <c r="SWA118" s="391"/>
      <c r="SWB118" s="392"/>
      <c r="SWC118" s="393"/>
      <c r="SWD118" s="394"/>
      <c r="SWE118" s="395"/>
      <c r="SWF118" s="389"/>
      <c r="SWG118" s="390"/>
      <c r="SWH118" s="391"/>
      <c r="SWI118" s="392"/>
      <c r="SWJ118" s="393"/>
      <c r="SWK118" s="394"/>
      <c r="SWL118" s="395"/>
      <c r="SWM118" s="389"/>
      <c r="SWN118" s="390"/>
      <c r="SWO118" s="391"/>
      <c r="SWP118" s="392"/>
      <c r="SWQ118" s="393"/>
      <c r="SWR118" s="394"/>
      <c r="SWS118" s="395"/>
      <c r="SWT118" s="389"/>
      <c r="SWU118" s="390"/>
      <c r="SWV118" s="391"/>
      <c r="SWW118" s="392"/>
      <c r="SWX118" s="393"/>
      <c r="SWY118" s="394"/>
      <c r="SWZ118" s="395"/>
      <c r="SXA118" s="389"/>
      <c r="SXB118" s="390"/>
      <c r="SXC118" s="391"/>
      <c r="SXD118" s="392"/>
      <c r="SXE118" s="393"/>
      <c r="SXF118" s="394"/>
      <c r="SXG118" s="395"/>
      <c r="SXH118" s="389"/>
      <c r="SXI118" s="390"/>
      <c r="SXJ118" s="391"/>
      <c r="SXK118" s="392"/>
      <c r="SXL118" s="393"/>
      <c r="SXM118" s="394"/>
      <c r="SXN118" s="395"/>
      <c r="SXO118" s="389"/>
      <c r="SXP118" s="390"/>
      <c r="SXQ118" s="391"/>
      <c r="SXR118" s="392"/>
      <c r="SXS118" s="393"/>
      <c r="SXT118" s="394"/>
      <c r="SXU118" s="395"/>
      <c r="SXV118" s="389"/>
      <c r="SXW118" s="390"/>
      <c r="SXX118" s="391"/>
      <c r="SXY118" s="392"/>
      <c r="SXZ118" s="393"/>
      <c r="SYA118" s="394"/>
      <c r="SYB118" s="395"/>
      <c r="SYC118" s="389"/>
      <c r="SYD118" s="390"/>
      <c r="SYE118" s="391"/>
      <c r="SYF118" s="392"/>
      <c r="SYG118" s="393"/>
      <c r="SYH118" s="394"/>
      <c r="SYI118" s="395"/>
      <c r="SYJ118" s="389"/>
      <c r="SYK118" s="390"/>
      <c r="SYL118" s="391"/>
      <c r="SYM118" s="392"/>
      <c r="SYN118" s="393"/>
      <c r="SYO118" s="394"/>
      <c r="SYP118" s="395"/>
      <c r="SYQ118" s="389"/>
      <c r="SYR118" s="390"/>
      <c r="SYS118" s="391"/>
      <c r="SYT118" s="392"/>
      <c r="SYU118" s="393"/>
      <c r="SYV118" s="394"/>
      <c r="SYW118" s="395"/>
      <c r="SYX118" s="389"/>
      <c r="SYY118" s="390"/>
      <c r="SYZ118" s="391"/>
      <c r="SZA118" s="392"/>
      <c r="SZB118" s="393"/>
      <c r="SZC118" s="394"/>
      <c r="SZD118" s="395"/>
      <c r="SZE118" s="389"/>
      <c r="SZF118" s="390"/>
      <c r="SZG118" s="391"/>
      <c r="SZH118" s="392"/>
      <c r="SZI118" s="393"/>
      <c r="SZJ118" s="394"/>
      <c r="SZK118" s="395"/>
      <c r="SZL118" s="389"/>
      <c r="SZM118" s="390"/>
      <c r="SZN118" s="391"/>
      <c r="SZO118" s="392"/>
      <c r="SZP118" s="393"/>
      <c r="SZQ118" s="394"/>
      <c r="SZR118" s="395"/>
      <c r="SZS118" s="389"/>
      <c r="SZT118" s="390"/>
      <c r="SZU118" s="391"/>
      <c r="SZV118" s="392"/>
      <c r="SZW118" s="393"/>
      <c r="SZX118" s="394"/>
      <c r="SZY118" s="395"/>
      <c r="SZZ118" s="389"/>
      <c r="TAA118" s="390"/>
      <c r="TAB118" s="391"/>
      <c r="TAC118" s="392"/>
      <c r="TAD118" s="393"/>
      <c r="TAE118" s="394"/>
      <c r="TAF118" s="395"/>
      <c r="TAG118" s="389"/>
      <c r="TAH118" s="390"/>
      <c r="TAI118" s="391"/>
      <c r="TAJ118" s="392"/>
      <c r="TAK118" s="393"/>
      <c r="TAL118" s="394"/>
      <c r="TAM118" s="395"/>
      <c r="TAN118" s="389"/>
      <c r="TAO118" s="390"/>
      <c r="TAP118" s="391"/>
      <c r="TAQ118" s="392"/>
      <c r="TAR118" s="393"/>
      <c r="TAS118" s="394"/>
      <c r="TAT118" s="395"/>
      <c r="TAU118" s="389"/>
      <c r="TAV118" s="390"/>
      <c r="TAW118" s="391"/>
      <c r="TAX118" s="392"/>
      <c r="TAY118" s="393"/>
      <c r="TAZ118" s="394"/>
      <c r="TBA118" s="395"/>
      <c r="TBB118" s="389"/>
      <c r="TBC118" s="390"/>
      <c r="TBD118" s="391"/>
      <c r="TBE118" s="392"/>
      <c r="TBF118" s="393"/>
      <c r="TBG118" s="394"/>
      <c r="TBH118" s="395"/>
      <c r="TBI118" s="389"/>
      <c r="TBJ118" s="390"/>
      <c r="TBK118" s="391"/>
      <c r="TBL118" s="392"/>
      <c r="TBM118" s="393"/>
      <c r="TBN118" s="394"/>
      <c r="TBO118" s="395"/>
      <c r="TBP118" s="389"/>
      <c r="TBQ118" s="390"/>
      <c r="TBR118" s="391"/>
      <c r="TBS118" s="392"/>
      <c r="TBT118" s="393"/>
      <c r="TBU118" s="394"/>
      <c r="TBV118" s="395"/>
      <c r="TBW118" s="389"/>
      <c r="TBX118" s="390"/>
      <c r="TBY118" s="391"/>
      <c r="TBZ118" s="392"/>
      <c r="TCA118" s="393"/>
      <c r="TCB118" s="394"/>
      <c r="TCC118" s="395"/>
      <c r="TCD118" s="389"/>
      <c r="TCE118" s="390"/>
      <c r="TCF118" s="391"/>
      <c r="TCG118" s="392"/>
      <c r="TCH118" s="393"/>
      <c r="TCI118" s="394"/>
      <c r="TCJ118" s="395"/>
      <c r="TCK118" s="389"/>
      <c r="TCL118" s="390"/>
      <c r="TCM118" s="391"/>
      <c r="TCN118" s="392"/>
      <c r="TCO118" s="393"/>
      <c r="TCP118" s="394"/>
      <c r="TCQ118" s="395"/>
      <c r="TCR118" s="389"/>
      <c r="TCS118" s="390"/>
      <c r="TCT118" s="391"/>
      <c r="TCU118" s="392"/>
      <c r="TCV118" s="393"/>
      <c r="TCW118" s="394"/>
      <c r="TCX118" s="395"/>
      <c r="TCY118" s="389"/>
      <c r="TCZ118" s="390"/>
      <c r="TDA118" s="391"/>
      <c r="TDB118" s="392"/>
      <c r="TDC118" s="393"/>
      <c r="TDD118" s="394"/>
      <c r="TDE118" s="395"/>
      <c r="TDF118" s="389"/>
      <c r="TDG118" s="390"/>
      <c r="TDH118" s="391"/>
      <c r="TDI118" s="392"/>
      <c r="TDJ118" s="393"/>
      <c r="TDK118" s="394"/>
      <c r="TDL118" s="395"/>
      <c r="TDM118" s="389"/>
      <c r="TDN118" s="390"/>
      <c r="TDO118" s="391"/>
      <c r="TDP118" s="392"/>
      <c r="TDQ118" s="393"/>
      <c r="TDR118" s="394"/>
      <c r="TDS118" s="395"/>
      <c r="TDT118" s="389"/>
      <c r="TDU118" s="390"/>
      <c r="TDV118" s="391"/>
      <c r="TDW118" s="392"/>
      <c r="TDX118" s="393"/>
      <c r="TDY118" s="394"/>
      <c r="TDZ118" s="395"/>
      <c r="TEA118" s="389"/>
      <c r="TEB118" s="390"/>
      <c r="TEC118" s="391"/>
      <c r="TED118" s="392"/>
      <c r="TEE118" s="393"/>
      <c r="TEF118" s="394"/>
      <c r="TEG118" s="395"/>
      <c r="TEH118" s="389"/>
      <c r="TEI118" s="390"/>
      <c r="TEJ118" s="391"/>
      <c r="TEK118" s="392"/>
      <c r="TEL118" s="393"/>
      <c r="TEM118" s="394"/>
      <c r="TEN118" s="395"/>
      <c r="TEO118" s="389"/>
      <c r="TEP118" s="390"/>
      <c r="TEQ118" s="391"/>
      <c r="TER118" s="392"/>
      <c r="TES118" s="393"/>
      <c r="TET118" s="394"/>
      <c r="TEU118" s="395"/>
      <c r="TEV118" s="389"/>
      <c r="TEW118" s="390"/>
      <c r="TEX118" s="391"/>
      <c r="TEY118" s="392"/>
      <c r="TEZ118" s="393"/>
      <c r="TFA118" s="394"/>
      <c r="TFB118" s="395"/>
      <c r="TFC118" s="389"/>
      <c r="TFD118" s="390"/>
      <c r="TFE118" s="391"/>
      <c r="TFF118" s="392"/>
      <c r="TFG118" s="393"/>
      <c r="TFH118" s="394"/>
      <c r="TFI118" s="395"/>
      <c r="TFJ118" s="389"/>
      <c r="TFK118" s="390"/>
      <c r="TFL118" s="391"/>
      <c r="TFM118" s="392"/>
      <c r="TFN118" s="393"/>
      <c r="TFO118" s="394"/>
      <c r="TFP118" s="395"/>
      <c r="TFQ118" s="389"/>
      <c r="TFR118" s="390"/>
      <c r="TFS118" s="391"/>
      <c r="TFT118" s="392"/>
      <c r="TFU118" s="393"/>
      <c r="TFV118" s="394"/>
      <c r="TFW118" s="395"/>
      <c r="TFX118" s="389"/>
      <c r="TFY118" s="390"/>
      <c r="TFZ118" s="391"/>
      <c r="TGA118" s="392"/>
      <c r="TGB118" s="393"/>
      <c r="TGC118" s="394"/>
      <c r="TGD118" s="395"/>
      <c r="TGE118" s="389"/>
      <c r="TGF118" s="390"/>
      <c r="TGG118" s="391"/>
      <c r="TGH118" s="392"/>
      <c r="TGI118" s="393"/>
      <c r="TGJ118" s="394"/>
      <c r="TGK118" s="395"/>
      <c r="TGL118" s="389"/>
      <c r="TGM118" s="390"/>
      <c r="TGN118" s="391"/>
      <c r="TGO118" s="392"/>
      <c r="TGP118" s="393"/>
      <c r="TGQ118" s="394"/>
      <c r="TGR118" s="395"/>
      <c r="TGS118" s="389"/>
      <c r="TGT118" s="390"/>
      <c r="TGU118" s="391"/>
      <c r="TGV118" s="392"/>
      <c r="TGW118" s="393"/>
      <c r="TGX118" s="394"/>
      <c r="TGY118" s="395"/>
      <c r="TGZ118" s="389"/>
      <c r="THA118" s="390"/>
      <c r="THB118" s="391"/>
      <c r="THC118" s="392"/>
      <c r="THD118" s="393"/>
      <c r="THE118" s="394"/>
      <c r="THF118" s="395"/>
      <c r="THG118" s="389"/>
      <c r="THH118" s="390"/>
      <c r="THI118" s="391"/>
      <c r="THJ118" s="392"/>
      <c r="THK118" s="393"/>
      <c r="THL118" s="394"/>
      <c r="THM118" s="395"/>
      <c r="THN118" s="389"/>
      <c r="THO118" s="390"/>
      <c r="THP118" s="391"/>
      <c r="THQ118" s="392"/>
      <c r="THR118" s="393"/>
      <c r="THS118" s="394"/>
      <c r="THT118" s="395"/>
      <c r="THU118" s="389"/>
      <c r="THV118" s="390"/>
      <c r="THW118" s="391"/>
      <c r="THX118" s="392"/>
      <c r="THY118" s="393"/>
      <c r="THZ118" s="394"/>
      <c r="TIA118" s="395"/>
      <c r="TIB118" s="389"/>
      <c r="TIC118" s="390"/>
      <c r="TID118" s="391"/>
      <c r="TIE118" s="392"/>
      <c r="TIF118" s="393"/>
      <c r="TIG118" s="394"/>
      <c r="TIH118" s="395"/>
      <c r="TII118" s="389"/>
      <c r="TIJ118" s="390"/>
      <c r="TIK118" s="391"/>
      <c r="TIL118" s="392"/>
      <c r="TIM118" s="393"/>
      <c r="TIN118" s="394"/>
      <c r="TIO118" s="395"/>
      <c r="TIP118" s="389"/>
      <c r="TIQ118" s="390"/>
      <c r="TIR118" s="391"/>
      <c r="TIS118" s="392"/>
      <c r="TIT118" s="393"/>
      <c r="TIU118" s="394"/>
      <c r="TIV118" s="395"/>
      <c r="TIW118" s="389"/>
      <c r="TIX118" s="390"/>
      <c r="TIY118" s="391"/>
      <c r="TIZ118" s="392"/>
      <c r="TJA118" s="393"/>
      <c r="TJB118" s="394"/>
      <c r="TJC118" s="395"/>
      <c r="TJD118" s="389"/>
      <c r="TJE118" s="390"/>
      <c r="TJF118" s="391"/>
      <c r="TJG118" s="392"/>
      <c r="TJH118" s="393"/>
      <c r="TJI118" s="394"/>
      <c r="TJJ118" s="395"/>
      <c r="TJK118" s="389"/>
      <c r="TJL118" s="390"/>
      <c r="TJM118" s="391"/>
      <c r="TJN118" s="392"/>
      <c r="TJO118" s="393"/>
      <c r="TJP118" s="394"/>
      <c r="TJQ118" s="395"/>
      <c r="TJR118" s="389"/>
      <c r="TJS118" s="390"/>
      <c r="TJT118" s="391"/>
      <c r="TJU118" s="392"/>
      <c r="TJV118" s="393"/>
      <c r="TJW118" s="394"/>
      <c r="TJX118" s="395"/>
      <c r="TJY118" s="389"/>
      <c r="TJZ118" s="390"/>
      <c r="TKA118" s="391"/>
      <c r="TKB118" s="392"/>
      <c r="TKC118" s="393"/>
      <c r="TKD118" s="394"/>
      <c r="TKE118" s="395"/>
      <c r="TKF118" s="389"/>
      <c r="TKG118" s="390"/>
      <c r="TKH118" s="391"/>
      <c r="TKI118" s="392"/>
      <c r="TKJ118" s="393"/>
      <c r="TKK118" s="394"/>
      <c r="TKL118" s="395"/>
      <c r="TKM118" s="389"/>
      <c r="TKN118" s="390"/>
      <c r="TKO118" s="391"/>
      <c r="TKP118" s="392"/>
      <c r="TKQ118" s="393"/>
      <c r="TKR118" s="394"/>
      <c r="TKS118" s="395"/>
      <c r="TKT118" s="389"/>
      <c r="TKU118" s="390"/>
      <c r="TKV118" s="391"/>
      <c r="TKW118" s="392"/>
      <c r="TKX118" s="393"/>
      <c r="TKY118" s="394"/>
      <c r="TKZ118" s="395"/>
      <c r="TLA118" s="389"/>
      <c r="TLB118" s="390"/>
      <c r="TLC118" s="391"/>
      <c r="TLD118" s="392"/>
      <c r="TLE118" s="393"/>
      <c r="TLF118" s="394"/>
      <c r="TLG118" s="395"/>
      <c r="TLH118" s="389"/>
      <c r="TLI118" s="390"/>
      <c r="TLJ118" s="391"/>
      <c r="TLK118" s="392"/>
      <c r="TLL118" s="393"/>
      <c r="TLM118" s="394"/>
      <c r="TLN118" s="395"/>
      <c r="TLO118" s="389"/>
      <c r="TLP118" s="390"/>
      <c r="TLQ118" s="391"/>
      <c r="TLR118" s="392"/>
      <c r="TLS118" s="393"/>
      <c r="TLT118" s="394"/>
      <c r="TLU118" s="395"/>
      <c r="TLV118" s="389"/>
      <c r="TLW118" s="390"/>
      <c r="TLX118" s="391"/>
      <c r="TLY118" s="392"/>
      <c r="TLZ118" s="393"/>
      <c r="TMA118" s="394"/>
      <c r="TMB118" s="395"/>
      <c r="TMC118" s="389"/>
      <c r="TMD118" s="390"/>
      <c r="TME118" s="391"/>
      <c r="TMF118" s="392"/>
      <c r="TMG118" s="393"/>
      <c r="TMH118" s="394"/>
      <c r="TMI118" s="395"/>
      <c r="TMJ118" s="389"/>
      <c r="TMK118" s="390"/>
      <c r="TML118" s="391"/>
      <c r="TMM118" s="392"/>
      <c r="TMN118" s="393"/>
      <c r="TMO118" s="394"/>
      <c r="TMP118" s="395"/>
      <c r="TMQ118" s="389"/>
      <c r="TMR118" s="390"/>
      <c r="TMS118" s="391"/>
      <c r="TMT118" s="392"/>
      <c r="TMU118" s="393"/>
      <c r="TMV118" s="394"/>
      <c r="TMW118" s="395"/>
      <c r="TMX118" s="389"/>
      <c r="TMY118" s="390"/>
      <c r="TMZ118" s="391"/>
      <c r="TNA118" s="392"/>
      <c r="TNB118" s="393"/>
      <c r="TNC118" s="394"/>
      <c r="TND118" s="395"/>
      <c r="TNE118" s="389"/>
      <c r="TNF118" s="390"/>
      <c r="TNG118" s="391"/>
      <c r="TNH118" s="392"/>
      <c r="TNI118" s="393"/>
      <c r="TNJ118" s="394"/>
      <c r="TNK118" s="395"/>
      <c r="TNL118" s="389"/>
      <c r="TNM118" s="390"/>
      <c r="TNN118" s="391"/>
      <c r="TNO118" s="392"/>
      <c r="TNP118" s="393"/>
      <c r="TNQ118" s="394"/>
      <c r="TNR118" s="395"/>
      <c r="TNS118" s="389"/>
      <c r="TNT118" s="390"/>
      <c r="TNU118" s="391"/>
      <c r="TNV118" s="392"/>
      <c r="TNW118" s="393"/>
      <c r="TNX118" s="394"/>
      <c r="TNY118" s="395"/>
      <c r="TNZ118" s="389"/>
      <c r="TOA118" s="390"/>
      <c r="TOB118" s="391"/>
      <c r="TOC118" s="392"/>
      <c r="TOD118" s="393"/>
      <c r="TOE118" s="394"/>
      <c r="TOF118" s="395"/>
      <c r="TOG118" s="389"/>
      <c r="TOH118" s="390"/>
      <c r="TOI118" s="391"/>
      <c r="TOJ118" s="392"/>
      <c r="TOK118" s="393"/>
      <c r="TOL118" s="394"/>
      <c r="TOM118" s="395"/>
      <c r="TON118" s="389"/>
      <c r="TOO118" s="390"/>
      <c r="TOP118" s="391"/>
      <c r="TOQ118" s="392"/>
      <c r="TOR118" s="393"/>
      <c r="TOS118" s="394"/>
      <c r="TOT118" s="395"/>
      <c r="TOU118" s="389"/>
      <c r="TOV118" s="390"/>
      <c r="TOW118" s="391"/>
      <c r="TOX118" s="392"/>
      <c r="TOY118" s="393"/>
      <c r="TOZ118" s="394"/>
      <c r="TPA118" s="395"/>
      <c r="TPB118" s="389"/>
      <c r="TPC118" s="390"/>
      <c r="TPD118" s="391"/>
      <c r="TPE118" s="392"/>
      <c r="TPF118" s="393"/>
      <c r="TPG118" s="394"/>
      <c r="TPH118" s="395"/>
      <c r="TPI118" s="389"/>
      <c r="TPJ118" s="390"/>
      <c r="TPK118" s="391"/>
      <c r="TPL118" s="392"/>
      <c r="TPM118" s="393"/>
      <c r="TPN118" s="394"/>
      <c r="TPO118" s="395"/>
      <c r="TPP118" s="389"/>
      <c r="TPQ118" s="390"/>
      <c r="TPR118" s="391"/>
      <c r="TPS118" s="392"/>
      <c r="TPT118" s="393"/>
      <c r="TPU118" s="394"/>
      <c r="TPV118" s="395"/>
      <c r="TPW118" s="389"/>
      <c r="TPX118" s="390"/>
      <c r="TPY118" s="391"/>
      <c r="TPZ118" s="392"/>
      <c r="TQA118" s="393"/>
      <c r="TQB118" s="394"/>
      <c r="TQC118" s="395"/>
      <c r="TQD118" s="389"/>
      <c r="TQE118" s="390"/>
      <c r="TQF118" s="391"/>
      <c r="TQG118" s="392"/>
      <c r="TQH118" s="393"/>
      <c r="TQI118" s="394"/>
      <c r="TQJ118" s="395"/>
      <c r="TQK118" s="389"/>
      <c r="TQL118" s="390"/>
      <c r="TQM118" s="391"/>
      <c r="TQN118" s="392"/>
      <c r="TQO118" s="393"/>
      <c r="TQP118" s="394"/>
      <c r="TQQ118" s="395"/>
      <c r="TQR118" s="389"/>
      <c r="TQS118" s="390"/>
      <c r="TQT118" s="391"/>
      <c r="TQU118" s="392"/>
      <c r="TQV118" s="393"/>
      <c r="TQW118" s="394"/>
      <c r="TQX118" s="395"/>
      <c r="TQY118" s="389"/>
      <c r="TQZ118" s="390"/>
      <c r="TRA118" s="391"/>
      <c r="TRB118" s="392"/>
      <c r="TRC118" s="393"/>
      <c r="TRD118" s="394"/>
      <c r="TRE118" s="395"/>
      <c r="TRF118" s="389"/>
      <c r="TRG118" s="390"/>
      <c r="TRH118" s="391"/>
      <c r="TRI118" s="392"/>
      <c r="TRJ118" s="393"/>
      <c r="TRK118" s="394"/>
      <c r="TRL118" s="395"/>
      <c r="TRM118" s="389"/>
      <c r="TRN118" s="390"/>
      <c r="TRO118" s="391"/>
      <c r="TRP118" s="392"/>
      <c r="TRQ118" s="393"/>
      <c r="TRR118" s="394"/>
      <c r="TRS118" s="395"/>
      <c r="TRT118" s="389"/>
      <c r="TRU118" s="390"/>
      <c r="TRV118" s="391"/>
      <c r="TRW118" s="392"/>
      <c r="TRX118" s="393"/>
      <c r="TRY118" s="394"/>
      <c r="TRZ118" s="395"/>
      <c r="TSA118" s="389"/>
      <c r="TSB118" s="390"/>
      <c r="TSC118" s="391"/>
      <c r="TSD118" s="392"/>
      <c r="TSE118" s="393"/>
      <c r="TSF118" s="394"/>
      <c r="TSG118" s="395"/>
      <c r="TSH118" s="389"/>
      <c r="TSI118" s="390"/>
      <c r="TSJ118" s="391"/>
      <c r="TSK118" s="392"/>
      <c r="TSL118" s="393"/>
      <c r="TSM118" s="394"/>
      <c r="TSN118" s="395"/>
      <c r="TSO118" s="389"/>
      <c r="TSP118" s="390"/>
      <c r="TSQ118" s="391"/>
      <c r="TSR118" s="392"/>
      <c r="TSS118" s="393"/>
      <c r="TST118" s="394"/>
      <c r="TSU118" s="395"/>
      <c r="TSV118" s="389"/>
      <c r="TSW118" s="390"/>
      <c r="TSX118" s="391"/>
      <c r="TSY118" s="392"/>
      <c r="TSZ118" s="393"/>
      <c r="TTA118" s="394"/>
      <c r="TTB118" s="395"/>
      <c r="TTC118" s="389"/>
      <c r="TTD118" s="390"/>
      <c r="TTE118" s="391"/>
      <c r="TTF118" s="392"/>
      <c r="TTG118" s="393"/>
      <c r="TTH118" s="394"/>
      <c r="TTI118" s="395"/>
      <c r="TTJ118" s="389"/>
      <c r="TTK118" s="390"/>
      <c r="TTL118" s="391"/>
      <c r="TTM118" s="392"/>
      <c r="TTN118" s="393"/>
      <c r="TTO118" s="394"/>
      <c r="TTP118" s="395"/>
      <c r="TTQ118" s="389"/>
      <c r="TTR118" s="390"/>
      <c r="TTS118" s="391"/>
      <c r="TTT118" s="392"/>
      <c r="TTU118" s="393"/>
      <c r="TTV118" s="394"/>
      <c r="TTW118" s="395"/>
      <c r="TTX118" s="389"/>
      <c r="TTY118" s="390"/>
      <c r="TTZ118" s="391"/>
      <c r="TUA118" s="392"/>
      <c r="TUB118" s="393"/>
      <c r="TUC118" s="394"/>
      <c r="TUD118" s="395"/>
      <c r="TUE118" s="389"/>
      <c r="TUF118" s="390"/>
      <c r="TUG118" s="391"/>
      <c r="TUH118" s="392"/>
      <c r="TUI118" s="393"/>
      <c r="TUJ118" s="394"/>
      <c r="TUK118" s="395"/>
      <c r="TUL118" s="389"/>
      <c r="TUM118" s="390"/>
      <c r="TUN118" s="391"/>
      <c r="TUO118" s="392"/>
      <c r="TUP118" s="393"/>
      <c r="TUQ118" s="394"/>
      <c r="TUR118" s="395"/>
      <c r="TUS118" s="389"/>
      <c r="TUT118" s="390"/>
      <c r="TUU118" s="391"/>
      <c r="TUV118" s="392"/>
      <c r="TUW118" s="393"/>
      <c r="TUX118" s="394"/>
      <c r="TUY118" s="395"/>
      <c r="TUZ118" s="389"/>
      <c r="TVA118" s="390"/>
      <c r="TVB118" s="391"/>
      <c r="TVC118" s="392"/>
      <c r="TVD118" s="393"/>
      <c r="TVE118" s="394"/>
      <c r="TVF118" s="395"/>
      <c r="TVG118" s="389"/>
      <c r="TVH118" s="390"/>
      <c r="TVI118" s="391"/>
      <c r="TVJ118" s="392"/>
      <c r="TVK118" s="393"/>
      <c r="TVL118" s="394"/>
      <c r="TVM118" s="395"/>
      <c r="TVN118" s="389"/>
      <c r="TVO118" s="390"/>
      <c r="TVP118" s="391"/>
      <c r="TVQ118" s="392"/>
      <c r="TVR118" s="393"/>
      <c r="TVS118" s="394"/>
      <c r="TVT118" s="395"/>
      <c r="TVU118" s="389"/>
      <c r="TVV118" s="390"/>
      <c r="TVW118" s="391"/>
      <c r="TVX118" s="392"/>
      <c r="TVY118" s="393"/>
      <c r="TVZ118" s="394"/>
      <c r="TWA118" s="395"/>
      <c r="TWB118" s="389"/>
      <c r="TWC118" s="390"/>
      <c r="TWD118" s="391"/>
      <c r="TWE118" s="392"/>
      <c r="TWF118" s="393"/>
      <c r="TWG118" s="394"/>
      <c r="TWH118" s="395"/>
      <c r="TWI118" s="389"/>
      <c r="TWJ118" s="390"/>
      <c r="TWK118" s="391"/>
      <c r="TWL118" s="392"/>
      <c r="TWM118" s="393"/>
      <c r="TWN118" s="394"/>
      <c r="TWO118" s="395"/>
      <c r="TWP118" s="389"/>
      <c r="TWQ118" s="390"/>
      <c r="TWR118" s="391"/>
      <c r="TWS118" s="392"/>
      <c r="TWT118" s="393"/>
      <c r="TWU118" s="394"/>
      <c r="TWV118" s="395"/>
      <c r="TWW118" s="389"/>
      <c r="TWX118" s="390"/>
      <c r="TWY118" s="391"/>
      <c r="TWZ118" s="392"/>
      <c r="TXA118" s="393"/>
      <c r="TXB118" s="394"/>
      <c r="TXC118" s="395"/>
      <c r="TXD118" s="389"/>
      <c r="TXE118" s="390"/>
      <c r="TXF118" s="391"/>
      <c r="TXG118" s="392"/>
      <c r="TXH118" s="393"/>
      <c r="TXI118" s="394"/>
      <c r="TXJ118" s="395"/>
      <c r="TXK118" s="389"/>
      <c r="TXL118" s="390"/>
      <c r="TXM118" s="391"/>
      <c r="TXN118" s="392"/>
      <c r="TXO118" s="393"/>
      <c r="TXP118" s="394"/>
      <c r="TXQ118" s="395"/>
      <c r="TXR118" s="389"/>
      <c r="TXS118" s="390"/>
      <c r="TXT118" s="391"/>
      <c r="TXU118" s="392"/>
      <c r="TXV118" s="393"/>
      <c r="TXW118" s="394"/>
      <c r="TXX118" s="395"/>
      <c r="TXY118" s="389"/>
      <c r="TXZ118" s="390"/>
      <c r="TYA118" s="391"/>
      <c r="TYB118" s="392"/>
      <c r="TYC118" s="393"/>
      <c r="TYD118" s="394"/>
      <c r="TYE118" s="395"/>
      <c r="TYF118" s="389"/>
      <c r="TYG118" s="390"/>
      <c r="TYH118" s="391"/>
      <c r="TYI118" s="392"/>
      <c r="TYJ118" s="393"/>
      <c r="TYK118" s="394"/>
      <c r="TYL118" s="395"/>
      <c r="TYM118" s="389"/>
      <c r="TYN118" s="390"/>
      <c r="TYO118" s="391"/>
      <c r="TYP118" s="392"/>
      <c r="TYQ118" s="393"/>
      <c r="TYR118" s="394"/>
      <c r="TYS118" s="395"/>
      <c r="TYT118" s="389"/>
      <c r="TYU118" s="390"/>
      <c r="TYV118" s="391"/>
      <c r="TYW118" s="392"/>
      <c r="TYX118" s="393"/>
      <c r="TYY118" s="394"/>
      <c r="TYZ118" s="395"/>
      <c r="TZA118" s="389"/>
      <c r="TZB118" s="390"/>
      <c r="TZC118" s="391"/>
      <c r="TZD118" s="392"/>
      <c r="TZE118" s="393"/>
      <c r="TZF118" s="394"/>
      <c r="TZG118" s="395"/>
      <c r="TZH118" s="389"/>
      <c r="TZI118" s="390"/>
      <c r="TZJ118" s="391"/>
      <c r="TZK118" s="392"/>
      <c r="TZL118" s="393"/>
      <c r="TZM118" s="394"/>
      <c r="TZN118" s="395"/>
      <c r="TZO118" s="389"/>
      <c r="TZP118" s="390"/>
      <c r="TZQ118" s="391"/>
      <c r="TZR118" s="392"/>
      <c r="TZS118" s="393"/>
      <c r="TZT118" s="394"/>
      <c r="TZU118" s="395"/>
      <c r="TZV118" s="389"/>
      <c r="TZW118" s="390"/>
      <c r="TZX118" s="391"/>
      <c r="TZY118" s="392"/>
      <c r="TZZ118" s="393"/>
      <c r="UAA118" s="394"/>
      <c r="UAB118" s="395"/>
      <c r="UAC118" s="389"/>
      <c r="UAD118" s="390"/>
      <c r="UAE118" s="391"/>
      <c r="UAF118" s="392"/>
      <c r="UAG118" s="393"/>
      <c r="UAH118" s="394"/>
      <c r="UAI118" s="395"/>
      <c r="UAJ118" s="389"/>
      <c r="UAK118" s="390"/>
      <c r="UAL118" s="391"/>
      <c r="UAM118" s="392"/>
      <c r="UAN118" s="393"/>
      <c r="UAO118" s="394"/>
      <c r="UAP118" s="395"/>
      <c r="UAQ118" s="389"/>
      <c r="UAR118" s="390"/>
      <c r="UAS118" s="391"/>
      <c r="UAT118" s="392"/>
      <c r="UAU118" s="393"/>
      <c r="UAV118" s="394"/>
      <c r="UAW118" s="395"/>
      <c r="UAX118" s="389"/>
      <c r="UAY118" s="390"/>
      <c r="UAZ118" s="391"/>
      <c r="UBA118" s="392"/>
      <c r="UBB118" s="393"/>
      <c r="UBC118" s="394"/>
      <c r="UBD118" s="395"/>
      <c r="UBE118" s="389"/>
      <c r="UBF118" s="390"/>
      <c r="UBG118" s="391"/>
      <c r="UBH118" s="392"/>
      <c r="UBI118" s="393"/>
      <c r="UBJ118" s="394"/>
      <c r="UBK118" s="395"/>
      <c r="UBL118" s="389"/>
      <c r="UBM118" s="390"/>
      <c r="UBN118" s="391"/>
      <c r="UBO118" s="392"/>
      <c r="UBP118" s="393"/>
      <c r="UBQ118" s="394"/>
      <c r="UBR118" s="395"/>
      <c r="UBS118" s="389"/>
      <c r="UBT118" s="390"/>
      <c r="UBU118" s="391"/>
      <c r="UBV118" s="392"/>
      <c r="UBW118" s="393"/>
      <c r="UBX118" s="394"/>
      <c r="UBY118" s="395"/>
      <c r="UBZ118" s="389"/>
      <c r="UCA118" s="390"/>
      <c r="UCB118" s="391"/>
      <c r="UCC118" s="392"/>
      <c r="UCD118" s="393"/>
      <c r="UCE118" s="394"/>
      <c r="UCF118" s="395"/>
      <c r="UCG118" s="389"/>
      <c r="UCH118" s="390"/>
      <c r="UCI118" s="391"/>
      <c r="UCJ118" s="392"/>
      <c r="UCK118" s="393"/>
      <c r="UCL118" s="394"/>
      <c r="UCM118" s="395"/>
      <c r="UCN118" s="389"/>
      <c r="UCO118" s="390"/>
      <c r="UCP118" s="391"/>
      <c r="UCQ118" s="392"/>
      <c r="UCR118" s="393"/>
      <c r="UCS118" s="394"/>
      <c r="UCT118" s="395"/>
      <c r="UCU118" s="389"/>
      <c r="UCV118" s="390"/>
      <c r="UCW118" s="391"/>
      <c r="UCX118" s="392"/>
      <c r="UCY118" s="393"/>
      <c r="UCZ118" s="394"/>
      <c r="UDA118" s="395"/>
      <c r="UDB118" s="389"/>
      <c r="UDC118" s="390"/>
      <c r="UDD118" s="391"/>
      <c r="UDE118" s="392"/>
      <c r="UDF118" s="393"/>
      <c r="UDG118" s="394"/>
      <c r="UDH118" s="395"/>
      <c r="UDI118" s="389"/>
      <c r="UDJ118" s="390"/>
      <c r="UDK118" s="391"/>
      <c r="UDL118" s="392"/>
      <c r="UDM118" s="393"/>
      <c r="UDN118" s="394"/>
      <c r="UDO118" s="395"/>
      <c r="UDP118" s="389"/>
      <c r="UDQ118" s="390"/>
      <c r="UDR118" s="391"/>
      <c r="UDS118" s="392"/>
      <c r="UDT118" s="393"/>
      <c r="UDU118" s="394"/>
      <c r="UDV118" s="395"/>
      <c r="UDW118" s="389"/>
      <c r="UDX118" s="390"/>
      <c r="UDY118" s="391"/>
      <c r="UDZ118" s="392"/>
      <c r="UEA118" s="393"/>
      <c r="UEB118" s="394"/>
      <c r="UEC118" s="395"/>
      <c r="UED118" s="389"/>
      <c r="UEE118" s="390"/>
      <c r="UEF118" s="391"/>
      <c r="UEG118" s="392"/>
      <c r="UEH118" s="393"/>
      <c r="UEI118" s="394"/>
      <c r="UEJ118" s="395"/>
      <c r="UEK118" s="389"/>
      <c r="UEL118" s="390"/>
      <c r="UEM118" s="391"/>
      <c r="UEN118" s="392"/>
      <c r="UEO118" s="393"/>
      <c r="UEP118" s="394"/>
      <c r="UEQ118" s="395"/>
      <c r="UER118" s="389"/>
      <c r="UES118" s="390"/>
      <c r="UET118" s="391"/>
      <c r="UEU118" s="392"/>
      <c r="UEV118" s="393"/>
      <c r="UEW118" s="394"/>
      <c r="UEX118" s="395"/>
      <c r="UEY118" s="389"/>
      <c r="UEZ118" s="390"/>
      <c r="UFA118" s="391"/>
      <c r="UFB118" s="392"/>
      <c r="UFC118" s="393"/>
      <c r="UFD118" s="394"/>
      <c r="UFE118" s="395"/>
      <c r="UFF118" s="389"/>
      <c r="UFG118" s="390"/>
      <c r="UFH118" s="391"/>
      <c r="UFI118" s="392"/>
      <c r="UFJ118" s="393"/>
      <c r="UFK118" s="394"/>
      <c r="UFL118" s="395"/>
      <c r="UFM118" s="389"/>
      <c r="UFN118" s="390"/>
      <c r="UFO118" s="391"/>
      <c r="UFP118" s="392"/>
      <c r="UFQ118" s="393"/>
      <c r="UFR118" s="394"/>
      <c r="UFS118" s="395"/>
      <c r="UFT118" s="389"/>
      <c r="UFU118" s="390"/>
      <c r="UFV118" s="391"/>
      <c r="UFW118" s="392"/>
      <c r="UFX118" s="393"/>
      <c r="UFY118" s="394"/>
      <c r="UFZ118" s="395"/>
      <c r="UGA118" s="389"/>
      <c r="UGB118" s="390"/>
      <c r="UGC118" s="391"/>
      <c r="UGD118" s="392"/>
      <c r="UGE118" s="393"/>
      <c r="UGF118" s="394"/>
      <c r="UGG118" s="395"/>
      <c r="UGH118" s="389"/>
      <c r="UGI118" s="390"/>
      <c r="UGJ118" s="391"/>
      <c r="UGK118" s="392"/>
      <c r="UGL118" s="393"/>
      <c r="UGM118" s="394"/>
      <c r="UGN118" s="395"/>
      <c r="UGO118" s="389"/>
      <c r="UGP118" s="390"/>
      <c r="UGQ118" s="391"/>
      <c r="UGR118" s="392"/>
      <c r="UGS118" s="393"/>
      <c r="UGT118" s="394"/>
      <c r="UGU118" s="395"/>
      <c r="UGV118" s="389"/>
      <c r="UGW118" s="390"/>
      <c r="UGX118" s="391"/>
      <c r="UGY118" s="392"/>
      <c r="UGZ118" s="393"/>
      <c r="UHA118" s="394"/>
      <c r="UHB118" s="395"/>
      <c r="UHC118" s="389"/>
      <c r="UHD118" s="390"/>
      <c r="UHE118" s="391"/>
      <c r="UHF118" s="392"/>
      <c r="UHG118" s="393"/>
      <c r="UHH118" s="394"/>
      <c r="UHI118" s="395"/>
      <c r="UHJ118" s="389"/>
      <c r="UHK118" s="390"/>
      <c r="UHL118" s="391"/>
      <c r="UHM118" s="392"/>
      <c r="UHN118" s="393"/>
      <c r="UHO118" s="394"/>
      <c r="UHP118" s="395"/>
      <c r="UHQ118" s="389"/>
      <c r="UHR118" s="390"/>
      <c r="UHS118" s="391"/>
      <c r="UHT118" s="392"/>
      <c r="UHU118" s="393"/>
      <c r="UHV118" s="394"/>
      <c r="UHW118" s="395"/>
      <c r="UHX118" s="389"/>
      <c r="UHY118" s="390"/>
      <c r="UHZ118" s="391"/>
      <c r="UIA118" s="392"/>
      <c r="UIB118" s="393"/>
      <c r="UIC118" s="394"/>
      <c r="UID118" s="395"/>
      <c r="UIE118" s="389"/>
      <c r="UIF118" s="390"/>
      <c r="UIG118" s="391"/>
      <c r="UIH118" s="392"/>
      <c r="UII118" s="393"/>
      <c r="UIJ118" s="394"/>
      <c r="UIK118" s="395"/>
      <c r="UIL118" s="389"/>
      <c r="UIM118" s="390"/>
      <c r="UIN118" s="391"/>
      <c r="UIO118" s="392"/>
      <c r="UIP118" s="393"/>
      <c r="UIQ118" s="394"/>
      <c r="UIR118" s="395"/>
      <c r="UIS118" s="389"/>
      <c r="UIT118" s="390"/>
      <c r="UIU118" s="391"/>
      <c r="UIV118" s="392"/>
      <c r="UIW118" s="393"/>
      <c r="UIX118" s="394"/>
      <c r="UIY118" s="395"/>
      <c r="UIZ118" s="389"/>
      <c r="UJA118" s="390"/>
      <c r="UJB118" s="391"/>
      <c r="UJC118" s="392"/>
      <c r="UJD118" s="393"/>
      <c r="UJE118" s="394"/>
      <c r="UJF118" s="395"/>
      <c r="UJG118" s="389"/>
      <c r="UJH118" s="390"/>
      <c r="UJI118" s="391"/>
      <c r="UJJ118" s="392"/>
      <c r="UJK118" s="393"/>
      <c r="UJL118" s="394"/>
      <c r="UJM118" s="395"/>
      <c r="UJN118" s="389"/>
      <c r="UJO118" s="390"/>
      <c r="UJP118" s="391"/>
      <c r="UJQ118" s="392"/>
      <c r="UJR118" s="393"/>
      <c r="UJS118" s="394"/>
      <c r="UJT118" s="395"/>
      <c r="UJU118" s="389"/>
      <c r="UJV118" s="390"/>
      <c r="UJW118" s="391"/>
      <c r="UJX118" s="392"/>
      <c r="UJY118" s="393"/>
      <c r="UJZ118" s="394"/>
      <c r="UKA118" s="395"/>
      <c r="UKB118" s="389"/>
      <c r="UKC118" s="390"/>
      <c r="UKD118" s="391"/>
      <c r="UKE118" s="392"/>
      <c r="UKF118" s="393"/>
      <c r="UKG118" s="394"/>
      <c r="UKH118" s="395"/>
      <c r="UKI118" s="389"/>
      <c r="UKJ118" s="390"/>
      <c r="UKK118" s="391"/>
      <c r="UKL118" s="392"/>
      <c r="UKM118" s="393"/>
      <c r="UKN118" s="394"/>
      <c r="UKO118" s="395"/>
      <c r="UKP118" s="389"/>
      <c r="UKQ118" s="390"/>
      <c r="UKR118" s="391"/>
      <c r="UKS118" s="392"/>
      <c r="UKT118" s="393"/>
      <c r="UKU118" s="394"/>
      <c r="UKV118" s="395"/>
      <c r="UKW118" s="389"/>
      <c r="UKX118" s="390"/>
      <c r="UKY118" s="391"/>
      <c r="UKZ118" s="392"/>
      <c r="ULA118" s="393"/>
      <c r="ULB118" s="394"/>
      <c r="ULC118" s="395"/>
      <c r="ULD118" s="389"/>
      <c r="ULE118" s="390"/>
      <c r="ULF118" s="391"/>
      <c r="ULG118" s="392"/>
      <c r="ULH118" s="393"/>
      <c r="ULI118" s="394"/>
      <c r="ULJ118" s="395"/>
      <c r="ULK118" s="389"/>
      <c r="ULL118" s="390"/>
      <c r="ULM118" s="391"/>
      <c r="ULN118" s="392"/>
      <c r="ULO118" s="393"/>
      <c r="ULP118" s="394"/>
      <c r="ULQ118" s="395"/>
      <c r="ULR118" s="389"/>
      <c r="ULS118" s="390"/>
      <c r="ULT118" s="391"/>
      <c r="ULU118" s="392"/>
      <c r="ULV118" s="393"/>
      <c r="ULW118" s="394"/>
      <c r="ULX118" s="395"/>
      <c r="ULY118" s="389"/>
      <c r="ULZ118" s="390"/>
      <c r="UMA118" s="391"/>
      <c r="UMB118" s="392"/>
      <c r="UMC118" s="393"/>
      <c r="UMD118" s="394"/>
      <c r="UME118" s="395"/>
      <c r="UMF118" s="389"/>
      <c r="UMG118" s="390"/>
      <c r="UMH118" s="391"/>
      <c r="UMI118" s="392"/>
      <c r="UMJ118" s="393"/>
      <c r="UMK118" s="394"/>
      <c r="UML118" s="395"/>
      <c r="UMM118" s="389"/>
      <c r="UMN118" s="390"/>
      <c r="UMO118" s="391"/>
      <c r="UMP118" s="392"/>
      <c r="UMQ118" s="393"/>
      <c r="UMR118" s="394"/>
      <c r="UMS118" s="395"/>
      <c r="UMT118" s="389"/>
      <c r="UMU118" s="390"/>
      <c r="UMV118" s="391"/>
      <c r="UMW118" s="392"/>
      <c r="UMX118" s="393"/>
      <c r="UMY118" s="394"/>
      <c r="UMZ118" s="395"/>
      <c r="UNA118" s="389"/>
      <c r="UNB118" s="390"/>
      <c r="UNC118" s="391"/>
      <c r="UND118" s="392"/>
      <c r="UNE118" s="393"/>
      <c r="UNF118" s="394"/>
      <c r="UNG118" s="395"/>
      <c r="UNH118" s="389"/>
      <c r="UNI118" s="390"/>
      <c r="UNJ118" s="391"/>
      <c r="UNK118" s="392"/>
      <c r="UNL118" s="393"/>
      <c r="UNM118" s="394"/>
      <c r="UNN118" s="395"/>
      <c r="UNO118" s="389"/>
      <c r="UNP118" s="390"/>
      <c r="UNQ118" s="391"/>
      <c r="UNR118" s="392"/>
      <c r="UNS118" s="393"/>
      <c r="UNT118" s="394"/>
      <c r="UNU118" s="395"/>
      <c r="UNV118" s="389"/>
      <c r="UNW118" s="390"/>
      <c r="UNX118" s="391"/>
      <c r="UNY118" s="392"/>
      <c r="UNZ118" s="393"/>
      <c r="UOA118" s="394"/>
      <c r="UOB118" s="395"/>
      <c r="UOC118" s="389"/>
      <c r="UOD118" s="390"/>
      <c r="UOE118" s="391"/>
      <c r="UOF118" s="392"/>
      <c r="UOG118" s="393"/>
      <c r="UOH118" s="394"/>
      <c r="UOI118" s="395"/>
      <c r="UOJ118" s="389"/>
      <c r="UOK118" s="390"/>
      <c r="UOL118" s="391"/>
      <c r="UOM118" s="392"/>
      <c r="UON118" s="393"/>
      <c r="UOO118" s="394"/>
      <c r="UOP118" s="395"/>
      <c r="UOQ118" s="389"/>
      <c r="UOR118" s="390"/>
      <c r="UOS118" s="391"/>
      <c r="UOT118" s="392"/>
      <c r="UOU118" s="393"/>
      <c r="UOV118" s="394"/>
      <c r="UOW118" s="395"/>
      <c r="UOX118" s="389"/>
      <c r="UOY118" s="390"/>
      <c r="UOZ118" s="391"/>
      <c r="UPA118" s="392"/>
      <c r="UPB118" s="393"/>
      <c r="UPC118" s="394"/>
      <c r="UPD118" s="395"/>
      <c r="UPE118" s="389"/>
      <c r="UPF118" s="390"/>
      <c r="UPG118" s="391"/>
      <c r="UPH118" s="392"/>
      <c r="UPI118" s="393"/>
      <c r="UPJ118" s="394"/>
      <c r="UPK118" s="395"/>
      <c r="UPL118" s="389"/>
      <c r="UPM118" s="390"/>
      <c r="UPN118" s="391"/>
      <c r="UPO118" s="392"/>
      <c r="UPP118" s="393"/>
      <c r="UPQ118" s="394"/>
      <c r="UPR118" s="395"/>
      <c r="UPS118" s="389"/>
      <c r="UPT118" s="390"/>
      <c r="UPU118" s="391"/>
      <c r="UPV118" s="392"/>
      <c r="UPW118" s="393"/>
      <c r="UPX118" s="394"/>
      <c r="UPY118" s="395"/>
      <c r="UPZ118" s="389"/>
      <c r="UQA118" s="390"/>
      <c r="UQB118" s="391"/>
      <c r="UQC118" s="392"/>
      <c r="UQD118" s="393"/>
      <c r="UQE118" s="394"/>
      <c r="UQF118" s="395"/>
      <c r="UQG118" s="389"/>
      <c r="UQH118" s="390"/>
      <c r="UQI118" s="391"/>
      <c r="UQJ118" s="392"/>
      <c r="UQK118" s="393"/>
      <c r="UQL118" s="394"/>
      <c r="UQM118" s="395"/>
      <c r="UQN118" s="389"/>
      <c r="UQO118" s="390"/>
      <c r="UQP118" s="391"/>
      <c r="UQQ118" s="392"/>
      <c r="UQR118" s="393"/>
      <c r="UQS118" s="394"/>
      <c r="UQT118" s="395"/>
      <c r="UQU118" s="389"/>
      <c r="UQV118" s="390"/>
      <c r="UQW118" s="391"/>
      <c r="UQX118" s="392"/>
      <c r="UQY118" s="393"/>
      <c r="UQZ118" s="394"/>
      <c r="URA118" s="395"/>
      <c r="URB118" s="389"/>
      <c r="URC118" s="390"/>
      <c r="URD118" s="391"/>
      <c r="URE118" s="392"/>
      <c r="URF118" s="393"/>
      <c r="URG118" s="394"/>
      <c r="URH118" s="395"/>
      <c r="URI118" s="389"/>
      <c r="URJ118" s="390"/>
      <c r="URK118" s="391"/>
      <c r="URL118" s="392"/>
      <c r="URM118" s="393"/>
      <c r="URN118" s="394"/>
      <c r="URO118" s="395"/>
      <c r="URP118" s="389"/>
      <c r="URQ118" s="390"/>
      <c r="URR118" s="391"/>
      <c r="URS118" s="392"/>
      <c r="URT118" s="393"/>
      <c r="URU118" s="394"/>
      <c r="URV118" s="395"/>
      <c r="URW118" s="389"/>
      <c r="URX118" s="390"/>
      <c r="URY118" s="391"/>
      <c r="URZ118" s="392"/>
      <c r="USA118" s="393"/>
      <c r="USB118" s="394"/>
      <c r="USC118" s="395"/>
      <c r="USD118" s="389"/>
      <c r="USE118" s="390"/>
      <c r="USF118" s="391"/>
      <c r="USG118" s="392"/>
      <c r="USH118" s="393"/>
      <c r="USI118" s="394"/>
      <c r="USJ118" s="395"/>
      <c r="USK118" s="389"/>
      <c r="USL118" s="390"/>
      <c r="USM118" s="391"/>
      <c r="USN118" s="392"/>
      <c r="USO118" s="393"/>
      <c r="USP118" s="394"/>
      <c r="USQ118" s="395"/>
      <c r="USR118" s="389"/>
      <c r="USS118" s="390"/>
      <c r="UST118" s="391"/>
      <c r="USU118" s="392"/>
      <c r="USV118" s="393"/>
      <c r="USW118" s="394"/>
      <c r="USX118" s="395"/>
      <c r="USY118" s="389"/>
      <c r="USZ118" s="390"/>
      <c r="UTA118" s="391"/>
      <c r="UTB118" s="392"/>
      <c r="UTC118" s="393"/>
      <c r="UTD118" s="394"/>
      <c r="UTE118" s="395"/>
      <c r="UTF118" s="389"/>
      <c r="UTG118" s="390"/>
      <c r="UTH118" s="391"/>
      <c r="UTI118" s="392"/>
      <c r="UTJ118" s="393"/>
      <c r="UTK118" s="394"/>
      <c r="UTL118" s="395"/>
      <c r="UTM118" s="389"/>
      <c r="UTN118" s="390"/>
      <c r="UTO118" s="391"/>
      <c r="UTP118" s="392"/>
      <c r="UTQ118" s="393"/>
      <c r="UTR118" s="394"/>
      <c r="UTS118" s="395"/>
      <c r="UTT118" s="389"/>
      <c r="UTU118" s="390"/>
      <c r="UTV118" s="391"/>
      <c r="UTW118" s="392"/>
      <c r="UTX118" s="393"/>
      <c r="UTY118" s="394"/>
      <c r="UTZ118" s="395"/>
      <c r="UUA118" s="389"/>
      <c r="UUB118" s="390"/>
      <c r="UUC118" s="391"/>
      <c r="UUD118" s="392"/>
      <c r="UUE118" s="393"/>
      <c r="UUF118" s="394"/>
      <c r="UUG118" s="395"/>
      <c r="UUH118" s="389"/>
      <c r="UUI118" s="390"/>
      <c r="UUJ118" s="391"/>
      <c r="UUK118" s="392"/>
      <c r="UUL118" s="393"/>
      <c r="UUM118" s="394"/>
      <c r="UUN118" s="395"/>
      <c r="UUO118" s="389"/>
      <c r="UUP118" s="390"/>
      <c r="UUQ118" s="391"/>
      <c r="UUR118" s="392"/>
      <c r="UUS118" s="393"/>
      <c r="UUT118" s="394"/>
      <c r="UUU118" s="395"/>
      <c r="UUV118" s="389"/>
      <c r="UUW118" s="390"/>
      <c r="UUX118" s="391"/>
      <c r="UUY118" s="392"/>
      <c r="UUZ118" s="393"/>
      <c r="UVA118" s="394"/>
      <c r="UVB118" s="395"/>
      <c r="UVC118" s="389"/>
      <c r="UVD118" s="390"/>
      <c r="UVE118" s="391"/>
      <c r="UVF118" s="392"/>
      <c r="UVG118" s="393"/>
      <c r="UVH118" s="394"/>
      <c r="UVI118" s="395"/>
      <c r="UVJ118" s="389"/>
      <c r="UVK118" s="390"/>
      <c r="UVL118" s="391"/>
      <c r="UVM118" s="392"/>
      <c r="UVN118" s="393"/>
      <c r="UVO118" s="394"/>
      <c r="UVP118" s="395"/>
      <c r="UVQ118" s="389"/>
      <c r="UVR118" s="390"/>
      <c r="UVS118" s="391"/>
      <c r="UVT118" s="392"/>
      <c r="UVU118" s="393"/>
      <c r="UVV118" s="394"/>
      <c r="UVW118" s="395"/>
      <c r="UVX118" s="389"/>
      <c r="UVY118" s="390"/>
      <c r="UVZ118" s="391"/>
      <c r="UWA118" s="392"/>
      <c r="UWB118" s="393"/>
      <c r="UWC118" s="394"/>
      <c r="UWD118" s="395"/>
      <c r="UWE118" s="389"/>
      <c r="UWF118" s="390"/>
      <c r="UWG118" s="391"/>
      <c r="UWH118" s="392"/>
      <c r="UWI118" s="393"/>
      <c r="UWJ118" s="394"/>
      <c r="UWK118" s="395"/>
      <c r="UWL118" s="389"/>
      <c r="UWM118" s="390"/>
      <c r="UWN118" s="391"/>
      <c r="UWO118" s="392"/>
      <c r="UWP118" s="393"/>
      <c r="UWQ118" s="394"/>
      <c r="UWR118" s="395"/>
      <c r="UWS118" s="389"/>
      <c r="UWT118" s="390"/>
      <c r="UWU118" s="391"/>
      <c r="UWV118" s="392"/>
      <c r="UWW118" s="393"/>
      <c r="UWX118" s="394"/>
      <c r="UWY118" s="395"/>
      <c r="UWZ118" s="389"/>
      <c r="UXA118" s="390"/>
      <c r="UXB118" s="391"/>
      <c r="UXC118" s="392"/>
      <c r="UXD118" s="393"/>
      <c r="UXE118" s="394"/>
      <c r="UXF118" s="395"/>
      <c r="UXG118" s="389"/>
      <c r="UXH118" s="390"/>
      <c r="UXI118" s="391"/>
      <c r="UXJ118" s="392"/>
      <c r="UXK118" s="393"/>
      <c r="UXL118" s="394"/>
      <c r="UXM118" s="395"/>
      <c r="UXN118" s="389"/>
      <c r="UXO118" s="390"/>
      <c r="UXP118" s="391"/>
      <c r="UXQ118" s="392"/>
      <c r="UXR118" s="393"/>
      <c r="UXS118" s="394"/>
      <c r="UXT118" s="395"/>
      <c r="UXU118" s="389"/>
      <c r="UXV118" s="390"/>
      <c r="UXW118" s="391"/>
      <c r="UXX118" s="392"/>
      <c r="UXY118" s="393"/>
      <c r="UXZ118" s="394"/>
      <c r="UYA118" s="395"/>
      <c r="UYB118" s="389"/>
      <c r="UYC118" s="390"/>
      <c r="UYD118" s="391"/>
      <c r="UYE118" s="392"/>
      <c r="UYF118" s="393"/>
      <c r="UYG118" s="394"/>
      <c r="UYH118" s="395"/>
      <c r="UYI118" s="389"/>
      <c r="UYJ118" s="390"/>
      <c r="UYK118" s="391"/>
      <c r="UYL118" s="392"/>
      <c r="UYM118" s="393"/>
      <c r="UYN118" s="394"/>
      <c r="UYO118" s="395"/>
      <c r="UYP118" s="389"/>
      <c r="UYQ118" s="390"/>
      <c r="UYR118" s="391"/>
      <c r="UYS118" s="392"/>
      <c r="UYT118" s="393"/>
      <c r="UYU118" s="394"/>
      <c r="UYV118" s="395"/>
      <c r="UYW118" s="389"/>
      <c r="UYX118" s="390"/>
      <c r="UYY118" s="391"/>
      <c r="UYZ118" s="392"/>
      <c r="UZA118" s="393"/>
      <c r="UZB118" s="394"/>
      <c r="UZC118" s="395"/>
      <c r="UZD118" s="389"/>
      <c r="UZE118" s="390"/>
      <c r="UZF118" s="391"/>
      <c r="UZG118" s="392"/>
      <c r="UZH118" s="393"/>
      <c r="UZI118" s="394"/>
      <c r="UZJ118" s="395"/>
      <c r="UZK118" s="389"/>
      <c r="UZL118" s="390"/>
      <c r="UZM118" s="391"/>
      <c r="UZN118" s="392"/>
      <c r="UZO118" s="393"/>
      <c r="UZP118" s="394"/>
      <c r="UZQ118" s="395"/>
      <c r="UZR118" s="389"/>
      <c r="UZS118" s="390"/>
      <c r="UZT118" s="391"/>
      <c r="UZU118" s="392"/>
      <c r="UZV118" s="393"/>
      <c r="UZW118" s="394"/>
      <c r="UZX118" s="395"/>
      <c r="UZY118" s="389"/>
      <c r="UZZ118" s="390"/>
      <c r="VAA118" s="391"/>
      <c r="VAB118" s="392"/>
      <c r="VAC118" s="393"/>
      <c r="VAD118" s="394"/>
      <c r="VAE118" s="395"/>
      <c r="VAF118" s="389"/>
      <c r="VAG118" s="390"/>
      <c r="VAH118" s="391"/>
      <c r="VAI118" s="392"/>
      <c r="VAJ118" s="393"/>
      <c r="VAK118" s="394"/>
      <c r="VAL118" s="395"/>
      <c r="VAM118" s="389"/>
      <c r="VAN118" s="390"/>
      <c r="VAO118" s="391"/>
      <c r="VAP118" s="392"/>
      <c r="VAQ118" s="393"/>
      <c r="VAR118" s="394"/>
      <c r="VAS118" s="395"/>
      <c r="VAT118" s="389"/>
      <c r="VAU118" s="390"/>
      <c r="VAV118" s="391"/>
      <c r="VAW118" s="392"/>
      <c r="VAX118" s="393"/>
      <c r="VAY118" s="394"/>
      <c r="VAZ118" s="395"/>
      <c r="VBA118" s="389"/>
      <c r="VBB118" s="390"/>
      <c r="VBC118" s="391"/>
      <c r="VBD118" s="392"/>
      <c r="VBE118" s="393"/>
      <c r="VBF118" s="394"/>
      <c r="VBG118" s="395"/>
      <c r="VBH118" s="389"/>
      <c r="VBI118" s="390"/>
      <c r="VBJ118" s="391"/>
      <c r="VBK118" s="392"/>
      <c r="VBL118" s="393"/>
      <c r="VBM118" s="394"/>
      <c r="VBN118" s="395"/>
      <c r="VBO118" s="389"/>
      <c r="VBP118" s="390"/>
      <c r="VBQ118" s="391"/>
      <c r="VBR118" s="392"/>
      <c r="VBS118" s="393"/>
      <c r="VBT118" s="394"/>
      <c r="VBU118" s="395"/>
      <c r="VBV118" s="389"/>
      <c r="VBW118" s="390"/>
      <c r="VBX118" s="391"/>
      <c r="VBY118" s="392"/>
      <c r="VBZ118" s="393"/>
      <c r="VCA118" s="394"/>
      <c r="VCB118" s="395"/>
      <c r="VCC118" s="389"/>
      <c r="VCD118" s="390"/>
      <c r="VCE118" s="391"/>
      <c r="VCF118" s="392"/>
      <c r="VCG118" s="393"/>
      <c r="VCH118" s="394"/>
      <c r="VCI118" s="395"/>
      <c r="VCJ118" s="389"/>
      <c r="VCK118" s="390"/>
      <c r="VCL118" s="391"/>
      <c r="VCM118" s="392"/>
      <c r="VCN118" s="393"/>
      <c r="VCO118" s="394"/>
      <c r="VCP118" s="395"/>
      <c r="VCQ118" s="389"/>
      <c r="VCR118" s="390"/>
      <c r="VCS118" s="391"/>
      <c r="VCT118" s="392"/>
      <c r="VCU118" s="393"/>
      <c r="VCV118" s="394"/>
      <c r="VCW118" s="395"/>
      <c r="VCX118" s="389"/>
      <c r="VCY118" s="390"/>
      <c r="VCZ118" s="391"/>
      <c r="VDA118" s="392"/>
      <c r="VDB118" s="393"/>
      <c r="VDC118" s="394"/>
      <c r="VDD118" s="395"/>
      <c r="VDE118" s="389"/>
      <c r="VDF118" s="390"/>
      <c r="VDG118" s="391"/>
      <c r="VDH118" s="392"/>
      <c r="VDI118" s="393"/>
      <c r="VDJ118" s="394"/>
      <c r="VDK118" s="395"/>
      <c r="VDL118" s="389"/>
      <c r="VDM118" s="390"/>
      <c r="VDN118" s="391"/>
      <c r="VDO118" s="392"/>
      <c r="VDP118" s="393"/>
      <c r="VDQ118" s="394"/>
      <c r="VDR118" s="395"/>
      <c r="VDS118" s="389"/>
      <c r="VDT118" s="390"/>
      <c r="VDU118" s="391"/>
      <c r="VDV118" s="392"/>
      <c r="VDW118" s="393"/>
      <c r="VDX118" s="394"/>
      <c r="VDY118" s="395"/>
      <c r="VDZ118" s="389"/>
      <c r="VEA118" s="390"/>
      <c r="VEB118" s="391"/>
      <c r="VEC118" s="392"/>
      <c r="VED118" s="393"/>
      <c r="VEE118" s="394"/>
      <c r="VEF118" s="395"/>
      <c r="VEG118" s="389"/>
      <c r="VEH118" s="390"/>
      <c r="VEI118" s="391"/>
      <c r="VEJ118" s="392"/>
      <c r="VEK118" s="393"/>
      <c r="VEL118" s="394"/>
      <c r="VEM118" s="395"/>
      <c r="VEN118" s="389"/>
      <c r="VEO118" s="390"/>
      <c r="VEP118" s="391"/>
      <c r="VEQ118" s="392"/>
      <c r="VER118" s="393"/>
      <c r="VES118" s="394"/>
      <c r="VET118" s="395"/>
      <c r="VEU118" s="389"/>
      <c r="VEV118" s="390"/>
      <c r="VEW118" s="391"/>
      <c r="VEX118" s="392"/>
      <c r="VEY118" s="393"/>
      <c r="VEZ118" s="394"/>
      <c r="VFA118" s="395"/>
      <c r="VFB118" s="389"/>
      <c r="VFC118" s="390"/>
      <c r="VFD118" s="391"/>
      <c r="VFE118" s="392"/>
      <c r="VFF118" s="393"/>
      <c r="VFG118" s="394"/>
      <c r="VFH118" s="395"/>
      <c r="VFI118" s="389"/>
      <c r="VFJ118" s="390"/>
      <c r="VFK118" s="391"/>
      <c r="VFL118" s="392"/>
      <c r="VFM118" s="393"/>
      <c r="VFN118" s="394"/>
      <c r="VFO118" s="395"/>
      <c r="VFP118" s="389"/>
      <c r="VFQ118" s="390"/>
      <c r="VFR118" s="391"/>
      <c r="VFS118" s="392"/>
      <c r="VFT118" s="393"/>
      <c r="VFU118" s="394"/>
      <c r="VFV118" s="395"/>
      <c r="VFW118" s="389"/>
      <c r="VFX118" s="390"/>
      <c r="VFY118" s="391"/>
      <c r="VFZ118" s="392"/>
      <c r="VGA118" s="393"/>
      <c r="VGB118" s="394"/>
      <c r="VGC118" s="395"/>
      <c r="VGD118" s="389"/>
      <c r="VGE118" s="390"/>
      <c r="VGF118" s="391"/>
      <c r="VGG118" s="392"/>
      <c r="VGH118" s="393"/>
      <c r="VGI118" s="394"/>
      <c r="VGJ118" s="395"/>
      <c r="VGK118" s="389"/>
      <c r="VGL118" s="390"/>
      <c r="VGM118" s="391"/>
      <c r="VGN118" s="392"/>
      <c r="VGO118" s="393"/>
      <c r="VGP118" s="394"/>
      <c r="VGQ118" s="395"/>
      <c r="VGR118" s="389"/>
      <c r="VGS118" s="390"/>
      <c r="VGT118" s="391"/>
      <c r="VGU118" s="392"/>
      <c r="VGV118" s="393"/>
      <c r="VGW118" s="394"/>
      <c r="VGX118" s="395"/>
      <c r="VGY118" s="389"/>
      <c r="VGZ118" s="390"/>
      <c r="VHA118" s="391"/>
      <c r="VHB118" s="392"/>
      <c r="VHC118" s="393"/>
      <c r="VHD118" s="394"/>
      <c r="VHE118" s="395"/>
      <c r="VHF118" s="389"/>
      <c r="VHG118" s="390"/>
      <c r="VHH118" s="391"/>
      <c r="VHI118" s="392"/>
      <c r="VHJ118" s="393"/>
      <c r="VHK118" s="394"/>
      <c r="VHL118" s="395"/>
      <c r="VHM118" s="389"/>
      <c r="VHN118" s="390"/>
      <c r="VHO118" s="391"/>
      <c r="VHP118" s="392"/>
      <c r="VHQ118" s="393"/>
      <c r="VHR118" s="394"/>
      <c r="VHS118" s="395"/>
      <c r="VHT118" s="389"/>
      <c r="VHU118" s="390"/>
      <c r="VHV118" s="391"/>
      <c r="VHW118" s="392"/>
      <c r="VHX118" s="393"/>
      <c r="VHY118" s="394"/>
      <c r="VHZ118" s="395"/>
      <c r="VIA118" s="389"/>
      <c r="VIB118" s="390"/>
      <c r="VIC118" s="391"/>
      <c r="VID118" s="392"/>
      <c r="VIE118" s="393"/>
      <c r="VIF118" s="394"/>
      <c r="VIG118" s="395"/>
      <c r="VIH118" s="389"/>
      <c r="VII118" s="390"/>
      <c r="VIJ118" s="391"/>
      <c r="VIK118" s="392"/>
      <c r="VIL118" s="393"/>
      <c r="VIM118" s="394"/>
      <c r="VIN118" s="395"/>
      <c r="VIO118" s="389"/>
      <c r="VIP118" s="390"/>
      <c r="VIQ118" s="391"/>
      <c r="VIR118" s="392"/>
      <c r="VIS118" s="393"/>
      <c r="VIT118" s="394"/>
      <c r="VIU118" s="395"/>
      <c r="VIV118" s="389"/>
      <c r="VIW118" s="390"/>
      <c r="VIX118" s="391"/>
      <c r="VIY118" s="392"/>
      <c r="VIZ118" s="393"/>
      <c r="VJA118" s="394"/>
      <c r="VJB118" s="395"/>
      <c r="VJC118" s="389"/>
      <c r="VJD118" s="390"/>
      <c r="VJE118" s="391"/>
      <c r="VJF118" s="392"/>
      <c r="VJG118" s="393"/>
      <c r="VJH118" s="394"/>
      <c r="VJI118" s="395"/>
      <c r="VJJ118" s="389"/>
      <c r="VJK118" s="390"/>
      <c r="VJL118" s="391"/>
      <c r="VJM118" s="392"/>
      <c r="VJN118" s="393"/>
      <c r="VJO118" s="394"/>
      <c r="VJP118" s="395"/>
      <c r="VJQ118" s="389"/>
      <c r="VJR118" s="390"/>
      <c r="VJS118" s="391"/>
      <c r="VJT118" s="392"/>
      <c r="VJU118" s="393"/>
      <c r="VJV118" s="394"/>
      <c r="VJW118" s="395"/>
      <c r="VJX118" s="389"/>
      <c r="VJY118" s="390"/>
      <c r="VJZ118" s="391"/>
      <c r="VKA118" s="392"/>
      <c r="VKB118" s="393"/>
      <c r="VKC118" s="394"/>
      <c r="VKD118" s="395"/>
      <c r="VKE118" s="389"/>
      <c r="VKF118" s="390"/>
      <c r="VKG118" s="391"/>
      <c r="VKH118" s="392"/>
      <c r="VKI118" s="393"/>
      <c r="VKJ118" s="394"/>
      <c r="VKK118" s="395"/>
      <c r="VKL118" s="389"/>
      <c r="VKM118" s="390"/>
      <c r="VKN118" s="391"/>
      <c r="VKO118" s="392"/>
      <c r="VKP118" s="393"/>
      <c r="VKQ118" s="394"/>
      <c r="VKR118" s="395"/>
      <c r="VKS118" s="389"/>
      <c r="VKT118" s="390"/>
      <c r="VKU118" s="391"/>
      <c r="VKV118" s="392"/>
      <c r="VKW118" s="393"/>
      <c r="VKX118" s="394"/>
      <c r="VKY118" s="395"/>
      <c r="VKZ118" s="389"/>
      <c r="VLA118" s="390"/>
      <c r="VLB118" s="391"/>
      <c r="VLC118" s="392"/>
      <c r="VLD118" s="393"/>
      <c r="VLE118" s="394"/>
      <c r="VLF118" s="395"/>
      <c r="VLG118" s="389"/>
      <c r="VLH118" s="390"/>
      <c r="VLI118" s="391"/>
      <c r="VLJ118" s="392"/>
      <c r="VLK118" s="393"/>
      <c r="VLL118" s="394"/>
      <c r="VLM118" s="395"/>
      <c r="VLN118" s="389"/>
      <c r="VLO118" s="390"/>
      <c r="VLP118" s="391"/>
      <c r="VLQ118" s="392"/>
      <c r="VLR118" s="393"/>
      <c r="VLS118" s="394"/>
      <c r="VLT118" s="395"/>
      <c r="VLU118" s="389"/>
      <c r="VLV118" s="390"/>
      <c r="VLW118" s="391"/>
      <c r="VLX118" s="392"/>
      <c r="VLY118" s="393"/>
      <c r="VLZ118" s="394"/>
      <c r="VMA118" s="395"/>
      <c r="VMB118" s="389"/>
      <c r="VMC118" s="390"/>
      <c r="VMD118" s="391"/>
      <c r="VME118" s="392"/>
      <c r="VMF118" s="393"/>
      <c r="VMG118" s="394"/>
      <c r="VMH118" s="395"/>
      <c r="VMI118" s="389"/>
      <c r="VMJ118" s="390"/>
      <c r="VMK118" s="391"/>
      <c r="VML118" s="392"/>
      <c r="VMM118" s="393"/>
      <c r="VMN118" s="394"/>
      <c r="VMO118" s="395"/>
      <c r="VMP118" s="389"/>
      <c r="VMQ118" s="390"/>
      <c r="VMR118" s="391"/>
      <c r="VMS118" s="392"/>
      <c r="VMT118" s="393"/>
      <c r="VMU118" s="394"/>
      <c r="VMV118" s="395"/>
      <c r="VMW118" s="389"/>
      <c r="VMX118" s="390"/>
      <c r="VMY118" s="391"/>
      <c r="VMZ118" s="392"/>
      <c r="VNA118" s="393"/>
      <c r="VNB118" s="394"/>
      <c r="VNC118" s="395"/>
      <c r="VND118" s="389"/>
      <c r="VNE118" s="390"/>
      <c r="VNF118" s="391"/>
      <c r="VNG118" s="392"/>
      <c r="VNH118" s="393"/>
      <c r="VNI118" s="394"/>
      <c r="VNJ118" s="395"/>
      <c r="VNK118" s="389"/>
      <c r="VNL118" s="390"/>
      <c r="VNM118" s="391"/>
      <c r="VNN118" s="392"/>
      <c r="VNO118" s="393"/>
      <c r="VNP118" s="394"/>
      <c r="VNQ118" s="395"/>
      <c r="VNR118" s="389"/>
      <c r="VNS118" s="390"/>
      <c r="VNT118" s="391"/>
      <c r="VNU118" s="392"/>
      <c r="VNV118" s="393"/>
      <c r="VNW118" s="394"/>
      <c r="VNX118" s="395"/>
      <c r="VNY118" s="389"/>
      <c r="VNZ118" s="390"/>
      <c r="VOA118" s="391"/>
      <c r="VOB118" s="392"/>
      <c r="VOC118" s="393"/>
      <c r="VOD118" s="394"/>
      <c r="VOE118" s="395"/>
      <c r="VOF118" s="389"/>
      <c r="VOG118" s="390"/>
      <c r="VOH118" s="391"/>
      <c r="VOI118" s="392"/>
      <c r="VOJ118" s="393"/>
      <c r="VOK118" s="394"/>
      <c r="VOL118" s="395"/>
      <c r="VOM118" s="389"/>
      <c r="VON118" s="390"/>
      <c r="VOO118" s="391"/>
      <c r="VOP118" s="392"/>
      <c r="VOQ118" s="393"/>
      <c r="VOR118" s="394"/>
      <c r="VOS118" s="395"/>
      <c r="VOT118" s="389"/>
      <c r="VOU118" s="390"/>
      <c r="VOV118" s="391"/>
      <c r="VOW118" s="392"/>
      <c r="VOX118" s="393"/>
      <c r="VOY118" s="394"/>
      <c r="VOZ118" s="395"/>
      <c r="VPA118" s="389"/>
      <c r="VPB118" s="390"/>
      <c r="VPC118" s="391"/>
      <c r="VPD118" s="392"/>
      <c r="VPE118" s="393"/>
      <c r="VPF118" s="394"/>
      <c r="VPG118" s="395"/>
      <c r="VPH118" s="389"/>
      <c r="VPI118" s="390"/>
      <c r="VPJ118" s="391"/>
      <c r="VPK118" s="392"/>
      <c r="VPL118" s="393"/>
      <c r="VPM118" s="394"/>
      <c r="VPN118" s="395"/>
      <c r="VPO118" s="389"/>
      <c r="VPP118" s="390"/>
      <c r="VPQ118" s="391"/>
      <c r="VPR118" s="392"/>
      <c r="VPS118" s="393"/>
      <c r="VPT118" s="394"/>
      <c r="VPU118" s="395"/>
      <c r="VPV118" s="389"/>
      <c r="VPW118" s="390"/>
      <c r="VPX118" s="391"/>
      <c r="VPY118" s="392"/>
      <c r="VPZ118" s="393"/>
      <c r="VQA118" s="394"/>
      <c r="VQB118" s="395"/>
      <c r="VQC118" s="389"/>
      <c r="VQD118" s="390"/>
      <c r="VQE118" s="391"/>
      <c r="VQF118" s="392"/>
      <c r="VQG118" s="393"/>
      <c r="VQH118" s="394"/>
      <c r="VQI118" s="395"/>
      <c r="VQJ118" s="389"/>
      <c r="VQK118" s="390"/>
      <c r="VQL118" s="391"/>
      <c r="VQM118" s="392"/>
      <c r="VQN118" s="393"/>
      <c r="VQO118" s="394"/>
      <c r="VQP118" s="395"/>
      <c r="VQQ118" s="389"/>
      <c r="VQR118" s="390"/>
      <c r="VQS118" s="391"/>
      <c r="VQT118" s="392"/>
      <c r="VQU118" s="393"/>
      <c r="VQV118" s="394"/>
      <c r="VQW118" s="395"/>
      <c r="VQX118" s="389"/>
      <c r="VQY118" s="390"/>
      <c r="VQZ118" s="391"/>
      <c r="VRA118" s="392"/>
      <c r="VRB118" s="393"/>
      <c r="VRC118" s="394"/>
      <c r="VRD118" s="395"/>
      <c r="VRE118" s="389"/>
      <c r="VRF118" s="390"/>
      <c r="VRG118" s="391"/>
      <c r="VRH118" s="392"/>
      <c r="VRI118" s="393"/>
      <c r="VRJ118" s="394"/>
      <c r="VRK118" s="395"/>
      <c r="VRL118" s="389"/>
      <c r="VRM118" s="390"/>
      <c r="VRN118" s="391"/>
      <c r="VRO118" s="392"/>
      <c r="VRP118" s="393"/>
      <c r="VRQ118" s="394"/>
      <c r="VRR118" s="395"/>
      <c r="VRS118" s="389"/>
      <c r="VRT118" s="390"/>
      <c r="VRU118" s="391"/>
      <c r="VRV118" s="392"/>
      <c r="VRW118" s="393"/>
      <c r="VRX118" s="394"/>
      <c r="VRY118" s="395"/>
      <c r="VRZ118" s="389"/>
      <c r="VSA118" s="390"/>
      <c r="VSB118" s="391"/>
      <c r="VSC118" s="392"/>
      <c r="VSD118" s="393"/>
      <c r="VSE118" s="394"/>
      <c r="VSF118" s="395"/>
      <c r="VSG118" s="389"/>
      <c r="VSH118" s="390"/>
      <c r="VSI118" s="391"/>
      <c r="VSJ118" s="392"/>
      <c r="VSK118" s="393"/>
      <c r="VSL118" s="394"/>
      <c r="VSM118" s="395"/>
      <c r="VSN118" s="389"/>
      <c r="VSO118" s="390"/>
      <c r="VSP118" s="391"/>
      <c r="VSQ118" s="392"/>
      <c r="VSR118" s="393"/>
      <c r="VSS118" s="394"/>
      <c r="VST118" s="395"/>
      <c r="VSU118" s="389"/>
      <c r="VSV118" s="390"/>
      <c r="VSW118" s="391"/>
      <c r="VSX118" s="392"/>
      <c r="VSY118" s="393"/>
      <c r="VSZ118" s="394"/>
      <c r="VTA118" s="395"/>
      <c r="VTB118" s="389"/>
      <c r="VTC118" s="390"/>
      <c r="VTD118" s="391"/>
      <c r="VTE118" s="392"/>
      <c r="VTF118" s="393"/>
      <c r="VTG118" s="394"/>
      <c r="VTH118" s="395"/>
      <c r="VTI118" s="389"/>
      <c r="VTJ118" s="390"/>
      <c r="VTK118" s="391"/>
      <c r="VTL118" s="392"/>
      <c r="VTM118" s="393"/>
      <c r="VTN118" s="394"/>
      <c r="VTO118" s="395"/>
      <c r="VTP118" s="389"/>
      <c r="VTQ118" s="390"/>
      <c r="VTR118" s="391"/>
      <c r="VTS118" s="392"/>
      <c r="VTT118" s="393"/>
      <c r="VTU118" s="394"/>
      <c r="VTV118" s="395"/>
      <c r="VTW118" s="389"/>
      <c r="VTX118" s="390"/>
      <c r="VTY118" s="391"/>
      <c r="VTZ118" s="392"/>
      <c r="VUA118" s="393"/>
      <c r="VUB118" s="394"/>
      <c r="VUC118" s="395"/>
      <c r="VUD118" s="389"/>
      <c r="VUE118" s="390"/>
      <c r="VUF118" s="391"/>
      <c r="VUG118" s="392"/>
      <c r="VUH118" s="393"/>
      <c r="VUI118" s="394"/>
      <c r="VUJ118" s="395"/>
      <c r="VUK118" s="389"/>
      <c r="VUL118" s="390"/>
      <c r="VUM118" s="391"/>
      <c r="VUN118" s="392"/>
      <c r="VUO118" s="393"/>
      <c r="VUP118" s="394"/>
      <c r="VUQ118" s="395"/>
      <c r="VUR118" s="389"/>
      <c r="VUS118" s="390"/>
      <c r="VUT118" s="391"/>
      <c r="VUU118" s="392"/>
      <c r="VUV118" s="393"/>
      <c r="VUW118" s="394"/>
      <c r="VUX118" s="395"/>
      <c r="VUY118" s="389"/>
      <c r="VUZ118" s="390"/>
      <c r="VVA118" s="391"/>
      <c r="VVB118" s="392"/>
      <c r="VVC118" s="393"/>
      <c r="VVD118" s="394"/>
      <c r="VVE118" s="395"/>
      <c r="VVF118" s="389"/>
      <c r="VVG118" s="390"/>
      <c r="VVH118" s="391"/>
      <c r="VVI118" s="392"/>
      <c r="VVJ118" s="393"/>
      <c r="VVK118" s="394"/>
      <c r="VVL118" s="395"/>
      <c r="VVM118" s="389"/>
      <c r="VVN118" s="390"/>
      <c r="VVO118" s="391"/>
      <c r="VVP118" s="392"/>
      <c r="VVQ118" s="393"/>
      <c r="VVR118" s="394"/>
      <c r="VVS118" s="395"/>
      <c r="VVT118" s="389"/>
      <c r="VVU118" s="390"/>
      <c r="VVV118" s="391"/>
      <c r="VVW118" s="392"/>
      <c r="VVX118" s="393"/>
      <c r="VVY118" s="394"/>
      <c r="VVZ118" s="395"/>
      <c r="VWA118" s="389"/>
      <c r="VWB118" s="390"/>
      <c r="VWC118" s="391"/>
      <c r="VWD118" s="392"/>
      <c r="VWE118" s="393"/>
      <c r="VWF118" s="394"/>
      <c r="VWG118" s="395"/>
      <c r="VWH118" s="389"/>
      <c r="VWI118" s="390"/>
      <c r="VWJ118" s="391"/>
      <c r="VWK118" s="392"/>
      <c r="VWL118" s="393"/>
      <c r="VWM118" s="394"/>
      <c r="VWN118" s="395"/>
      <c r="VWO118" s="389"/>
      <c r="VWP118" s="390"/>
      <c r="VWQ118" s="391"/>
      <c r="VWR118" s="392"/>
      <c r="VWS118" s="393"/>
      <c r="VWT118" s="394"/>
      <c r="VWU118" s="395"/>
      <c r="VWV118" s="389"/>
      <c r="VWW118" s="390"/>
      <c r="VWX118" s="391"/>
      <c r="VWY118" s="392"/>
      <c r="VWZ118" s="393"/>
      <c r="VXA118" s="394"/>
      <c r="VXB118" s="395"/>
      <c r="VXC118" s="389"/>
      <c r="VXD118" s="390"/>
      <c r="VXE118" s="391"/>
      <c r="VXF118" s="392"/>
      <c r="VXG118" s="393"/>
      <c r="VXH118" s="394"/>
      <c r="VXI118" s="395"/>
      <c r="VXJ118" s="389"/>
      <c r="VXK118" s="390"/>
      <c r="VXL118" s="391"/>
      <c r="VXM118" s="392"/>
      <c r="VXN118" s="393"/>
      <c r="VXO118" s="394"/>
      <c r="VXP118" s="395"/>
      <c r="VXQ118" s="389"/>
      <c r="VXR118" s="390"/>
      <c r="VXS118" s="391"/>
      <c r="VXT118" s="392"/>
      <c r="VXU118" s="393"/>
      <c r="VXV118" s="394"/>
      <c r="VXW118" s="395"/>
      <c r="VXX118" s="389"/>
      <c r="VXY118" s="390"/>
      <c r="VXZ118" s="391"/>
      <c r="VYA118" s="392"/>
      <c r="VYB118" s="393"/>
      <c r="VYC118" s="394"/>
      <c r="VYD118" s="395"/>
      <c r="VYE118" s="389"/>
      <c r="VYF118" s="390"/>
      <c r="VYG118" s="391"/>
      <c r="VYH118" s="392"/>
      <c r="VYI118" s="393"/>
      <c r="VYJ118" s="394"/>
      <c r="VYK118" s="395"/>
      <c r="VYL118" s="389"/>
      <c r="VYM118" s="390"/>
      <c r="VYN118" s="391"/>
      <c r="VYO118" s="392"/>
      <c r="VYP118" s="393"/>
      <c r="VYQ118" s="394"/>
      <c r="VYR118" s="395"/>
      <c r="VYS118" s="389"/>
      <c r="VYT118" s="390"/>
      <c r="VYU118" s="391"/>
      <c r="VYV118" s="392"/>
      <c r="VYW118" s="393"/>
      <c r="VYX118" s="394"/>
      <c r="VYY118" s="395"/>
      <c r="VYZ118" s="389"/>
      <c r="VZA118" s="390"/>
      <c r="VZB118" s="391"/>
      <c r="VZC118" s="392"/>
      <c r="VZD118" s="393"/>
      <c r="VZE118" s="394"/>
      <c r="VZF118" s="395"/>
      <c r="VZG118" s="389"/>
      <c r="VZH118" s="390"/>
      <c r="VZI118" s="391"/>
      <c r="VZJ118" s="392"/>
      <c r="VZK118" s="393"/>
      <c r="VZL118" s="394"/>
      <c r="VZM118" s="395"/>
      <c r="VZN118" s="389"/>
      <c r="VZO118" s="390"/>
      <c r="VZP118" s="391"/>
      <c r="VZQ118" s="392"/>
      <c r="VZR118" s="393"/>
      <c r="VZS118" s="394"/>
      <c r="VZT118" s="395"/>
      <c r="VZU118" s="389"/>
      <c r="VZV118" s="390"/>
      <c r="VZW118" s="391"/>
      <c r="VZX118" s="392"/>
      <c r="VZY118" s="393"/>
      <c r="VZZ118" s="394"/>
      <c r="WAA118" s="395"/>
      <c r="WAB118" s="389"/>
      <c r="WAC118" s="390"/>
      <c r="WAD118" s="391"/>
      <c r="WAE118" s="392"/>
      <c r="WAF118" s="393"/>
      <c r="WAG118" s="394"/>
      <c r="WAH118" s="395"/>
      <c r="WAI118" s="389"/>
      <c r="WAJ118" s="390"/>
      <c r="WAK118" s="391"/>
      <c r="WAL118" s="392"/>
      <c r="WAM118" s="393"/>
      <c r="WAN118" s="394"/>
      <c r="WAO118" s="395"/>
      <c r="WAP118" s="389"/>
      <c r="WAQ118" s="390"/>
      <c r="WAR118" s="391"/>
      <c r="WAS118" s="392"/>
      <c r="WAT118" s="393"/>
      <c r="WAU118" s="394"/>
      <c r="WAV118" s="395"/>
      <c r="WAW118" s="389"/>
      <c r="WAX118" s="390"/>
      <c r="WAY118" s="391"/>
      <c r="WAZ118" s="392"/>
      <c r="WBA118" s="393"/>
      <c r="WBB118" s="394"/>
      <c r="WBC118" s="395"/>
      <c r="WBD118" s="389"/>
      <c r="WBE118" s="390"/>
      <c r="WBF118" s="391"/>
      <c r="WBG118" s="392"/>
      <c r="WBH118" s="393"/>
      <c r="WBI118" s="394"/>
      <c r="WBJ118" s="395"/>
      <c r="WBK118" s="389"/>
      <c r="WBL118" s="390"/>
      <c r="WBM118" s="391"/>
      <c r="WBN118" s="392"/>
      <c r="WBO118" s="393"/>
      <c r="WBP118" s="394"/>
      <c r="WBQ118" s="395"/>
      <c r="WBR118" s="389"/>
      <c r="WBS118" s="390"/>
      <c r="WBT118" s="391"/>
      <c r="WBU118" s="392"/>
      <c r="WBV118" s="393"/>
      <c r="WBW118" s="394"/>
      <c r="WBX118" s="395"/>
      <c r="WBY118" s="389"/>
      <c r="WBZ118" s="390"/>
      <c r="WCA118" s="391"/>
      <c r="WCB118" s="392"/>
      <c r="WCC118" s="393"/>
      <c r="WCD118" s="394"/>
      <c r="WCE118" s="395"/>
      <c r="WCF118" s="389"/>
      <c r="WCG118" s="390"/>
      <c r="WCH118" s="391"/>
      <c r="WCI118" s="392"/>
      <c r="WCJ118" s="393"/>
      <c r="WCK118" s="394"/>
      <c r="WCL118" s="395"/>
      <c r="WCM118" s="389"/>
      <c r="WCN118" s="390"/>
      <c r="WCO118" s="391"/>
      <c r="WCP118" s="392"/>
      <c r="WCQ118" s="393"/>
      <c r="WCR118" s="394"/>
      <c r="WCS118" s="395"/>
      <c r="WCT118" s="389"/>
      <c r="WCU118" s="390"/>
      <c r="WCV118" s="391"/>
      <c r="WCW118" s="392"/>
      <c r="WCX118" s="393"/>
      <c r="WCY118" s="394"/>
      <c r="WCZ118" s="395"/>
      <c r="WDA118" s="389"/>
      <c r="WDB118" s="390"/>
      <c r="WDC118" s="391"/>
      <c r="WDD118" s="392"/>
      <c r="WDE118" s="393"/>
      <c r="WDF118" s="394"/>
      <c r="WDG118" s="395"/>
      <c r="WDH118" s="389"/>
      <c r="WDI118" s="390"/>
      <c r="WDJ118" s="391"/>
      <c r="WDK118" s="392"/>
      <c r="WDL118" s="393"/>
      <c r="WDM118" s="394"/>
      <c r="WDN118" s="395"/>
      <c r="WDO118" s="389"/>
      <c r="WDP118" s="390"/>
      <c r="WDQ118" s="391"/>
      <c r="WDR118" s="392"/>
      <c r="WDS118" s="393"/>
      <c r="WDT118" s="394"/>
      <c r="WDU118" s="395"/>
      <c r="WDV118" s="389"/>
      <c r="WDW118" s="390"/>
      <c r="WDX118" s="391"/>
      <c r="WDY118" s="392"/>
      <c r="WDZ118" s="393"/>
      <c r="WEA118" s="394"/>
      <c r="WEB118" s="395"/>
      <c r="WEC118" s="389"/>
      <c r="WED118" s="390"/>
      <c r="WEE118" s="391"/>
      <c r="WEF118" s="392"/>
      <c r="WEG118" s="393"/>
      <c r="WEH118" s="394"/>
      <c r="WEI118" s="395"/>
      <c r="WEJ118" s="389"/>
      <c r="WEK118" s="390"/>
      <c r="WEL118" s="391"/>
      <c r="WEM118" s="392"/>
      <c r="WEN118" s="393"/>
      <c r="WEO118" s="394"/>
      <c r="WEP118" s="395"/>
      <c r="WEQ118" s="389"/>
      <c r="WER118" s="390"/>
      <c r="WES118" s="391"/>
      <c r="WET118" s="392"/>
      <c r="WEU118" s="393"/>
      <c r="WEV118" s="394"/>
      <c r="WEW118" s="395"/>
      <c r="WEX118" s="389"/>
      <c r="WEY118" s="390"/>
      <c r="WEZ118" s="391"/>
      <c r="WFA118" s="392"/>
      <c r="WFB118" s="393"/>
      <c r="WFC118" s="394"/>
      <c r="WFD118" s="395"/>
      <c r="WFE118" s="389"/>
      <c r="WFF118" s="390"/>
      <c r="WFG118" s="391"/>
      <c r="WFH118" s="392"/>
      <c r="WFI118" s="393"/>
      <c r="WFJ118" s="394"/>
      <c r="WFK118" s="395"/>
      <c r="WFL118" s="389"/>
      <c r="WFM118" s="390"/>
      <c r="WFN118" s="391"/>
      <c r="WFO118" s="392"/>
      <c r="WFP118" s="393"/>
      <c r="WFQ118" s="394"/>
      <c r="WFR118" s="395"/>
      <c r="WFS118" s="389"/>
      <c r="WFT118" s="390"/>
      <c r="WFU118" s="391"/>
      <c r="WFV118" s="392"/>
      <c r="WFW118" s="393"/>
      <c r="WFX118" s="394"/>
      <c r="WFY118" s="395"/>
      <c r="WFZ118" s="389"/>
      <c r="WGA118" s="390"/>
      <c r="WGB118" s="391"/>
      <c r="WGC118" s="392"/>
      <c r="WGD118" s="393"/>
      <c r="WGE118" s="394"/>
      <c r="WGF118" s="395"/>
      <c r="WGG118" s="389"/>
      <c r="WGH118" s="390"/>
      <c r="WGI118" s="391"/>
      <c r="WGJ118" s="392"/>
      <c r="WGK118" s="393"/>
      <c r="WGL118" s="394"/>
      <c r="WGM118" s="395"/>
      <c r="WGN118" s="389"/>
      <c r="WGO118" s="390"/>
      <c r="WGP118" s="391"/>
      <c r="WGQ118" s="392"/>
      <c r="WGR118" s="393"/>
      <c r="WGS118" s="394"/>
      <c r="WGT118" s="395"/>
      <c r="WGU118" s="389"/>
      <c r="WGV118" s="390"/>
      <c r="WGW118" s="391"/>
      <c r="WGX118" s="392"/>
      <c r="WGY118" s="393"/>
      <c r="WGZ118" s="394"/>
      <c r="WHA118" s="395"/>
      <c r="WHB118" s="389"/>
      <c r="WHC118" s="390"/>
      <c r="WHD118" s="391"/>
      <c r="WHE118" s="392"/>
      <c r="WHF118" s="393"/>
      <c r="WHG118" s="394"/>
      <c r="WHH118" s="395"/>
      <c r="WHI118" s="389"/>
      <c r="WHJ118" s="390"/>
      <c r="WHK118" s="391"/>
      <c r="WHL118" s="392"/>
      <c r="WHM118" s="393"/>
      <c r="WHN118" s="394"/>
      <c r="WHO118" s="395"/>
      <c r="WHP118" s="389"/>
      <c r="WHQ118" s="390"/>
      <c r="WHR118" s="391"/>
      <c r="WHS118" s="392"/>
      <c r="WHT118" s="393"/>
      <c r="WHU118" s="394"/>
      <c r="WHV118" s="395"/>
      <c r="WHW118" s="389"/>
      <c r="WHX118" s="390"/>
      <c r="WHY118" s="391"/>
      <c r="WHZ118" s="392"/>
      <c r="WIA118" s="393"/>
      <c r="WIB118" s="394"/>
      <c r="WIC118" s="395"/>
      <c r="WID118" s="389"/>
      <c r="WIE118" s="390"/>
      <c r="WIF118" s="391"/>
      <c r="WIG118" s="392"/>
      <c r="WIH118" s="393"/>
      <c r="WII118" s="394"/>
      <c r="WIJ118" s="395"/>
      <c r="WIK118" s="389"/>
      <c r="WIL118" s="390"/>
      <c r="WIM118" s="391"/>
      <c r="WIN118" s="392"/>
      <c r="WIO118" s="393"/>
      <c r="WIP118" s="394"/>
      <c r="WIQ118" s="395"/>
      <c r="WIR118" s="389"/>
      <c r="WIS118" s="390"/>
      <c r="WIT118" s="391"/>
      <c r="WIU118" s="392"/>
      <c r="WIV118" s="393"/>
      <c r="WIW118" s="394"/>
      <c r="WIX118" s="395"/>
      <c r="WIY118" s="389"/>
      <c r="WIZ118" s="390"/>
      <c r="WJA118" s="391"/>
      <c r="WJB118" s="392"/>
      <c r="WJC118" s="393"/>
      <c r="WJD118" s="394"/>
      <c r="WJE118" s="395"/>
      <c r="WJF118" s="389"/>
      <c r="WJG118" s="390"/>
      <c r="WJH118" s="391"/>
      <c r="WJI118" s="392"/>
      <c r="WJJ118" s="393"/>
      <c r="WJK118" s="394"/>
      <c r="WJL118" s="395"/>
      <c r="WJM118" s="389"/>
      <c r="WJN118" s="390"/>
      <c r="WJO118" s="391"/>
      <c r="WJP118" s="392"/>
      <c r="WJQ118" s="393"/>
      <c r="WJR118" s="394"/>
      <c r="WJS118" s="395"/>
      <c r="WJT118" s="389"/>
      <c r="WJU118" s="390"/>
      <c r="WJV118" s="391"/>
      <c r="WJW118" s="392"/>
      <c r="WJX118" s="393"/>
      <c r="WJY118" s="394"/>
      <c r="WJZ118" s="395"/>
      <c r="WKA118" s="389"/>
      <c r="WKB118" s="390"/>
      <c r="WKC118" s="391"/>
      <c r="WKD118" s="392"/>
      <c r="WKE118" s="393"/>
      <c r="WKF118" s="394"/>
      <c r="WKG118" s="395"/>
      <c r="WKH118" s="389"/>
      <c r="WKI118" s="390"/>
      <c r="WKJ118" s="391"/>
      <c r="WKK118" s="392"/>
      <c r="WKL118" s="393"/>
      <c r="WKM118" s="394"/>
      <c r="WKN118" s="395"/>
      <c r="WKO118" s="389"/>
      <c r="WKP118" s="390"/>
      <c r="WKQ118" s="391"/>
      <c r="WKR118" s="392"/>
      <c r="WKS118" s="393"/>
      <c r="WKT118" s="394"/>
      <c r="WKU118" s="395"/>
      <c r="WKV118" s="389"/>
      <c r="WKW118" s="390"/>
      <c r="WKX118" s="391"/>
      <c r="WKY118" s="392"/>
      <c r="WKZ118" s="393"/>
      <c r="WLA118" s="394"/>
      <c r="WLB118" s="395"/>
      <c r="WLC118" s="389"/>
      <c r="WLD118" s="390"/>
      <c r="WLE118" s="391"/>
      <c r="WLF118" s="392"/>
      <c r="WLG118" s="393"/>
      <c r="WLH118" s="394"/>
      <c r="WLI118" s="395"/>
      <c r="WLJ118" s="389"/>
      <c r="WLK118" s="390"/>
      <c r="WLL118" s="391"/>
      <c r="WLM118" s="392"/>
      <c r="WLN118" s="393"/>
      <c r="WLO118" s="394"/>
      <c r="WLP118" s="395"/>
      <c r="WLQ118" s="389"/>
      <c r="WLR118" s="390"/>
      <c r="WLS118" s="391"/>
      <c r="WLT118" s="392"/>
      <c r="WLU118" s="393"/>
      <c r="WLV118" s="394"/>
      <c r="WLW118" s="395"/>
      <c r="WLX118" s="389"/>
      <c r="WLY118" s="390"/>
      <c r="WLZ118" s="391"/>
      <c r="WMA118" s="392"/>
      <c r="WMB118" s="393"/>
      <c r="WMC118" s="394"/>
      <c r="WMD118" s="395"/>
      <c r="WME118" s="389"/>
      <c r="WMF118" s="390"/>
      <c r="WMG118" s="391"/>
      <c r="WMH118" s="392"/>
      <c r="WMI118" s="393"/>
      <c r="WMJ118" s="394"/>
      <c r="WMK118" s="395"/>
      <c r="WML118" s="389"/>
      <c r="WMM118" s="390"/>
      <c r="WMN118" s="391"/>
      <c r="WMO118" s="392"/>
      <c r="WMP118" s="393"/>
      <c r="WMQ118" s="394"/>
      <c r="WMR118" s="395"/>
      <c r="WMS118" s="389"/>
      <c r="WMT118" s="390"/>
      <c r="WMU118" s="391"/>
      <c r="WMV118" s="392"/>
      <c r="WMW118" s="393"/>
      <c r="WMX118" s="394"/>
      <c r="WMY118" s="395"/>
      <c r="WMZ118" s="389"/>
      <c r="WNA118" s="390"/>
      <c r="WNB118" s="391"/>
      <c r="WNC118" s="392"/>
      <c r="WND118" s="393"/>
      <c r="WNE118" s="394"/>
      <c r="WNF118" s="395"/>
      <c r="WNG118" s="389"/>
      <c r="WNH118" s="390"/>
      <c r="WNI118" s="391"/>
      <c r="WNJ118" s="392"/>
      <c r="WNK118" s="393"/>
      <c r="WNL118" s="394"/>
      <c r="WNM118" s="395"/>
      <c r="WNN118" s="389"/>
      <c r="WNO118" s="390"/>
      <c r="WNP118" s="391"/>
      <c r="WNQ118" s="392"/>
      <c r="WNR118" s="393"/>
      <c r="WNS118" s="394"/>
      <c r="WNT118" s="395"/>
      <c r="WNU118" s="389"/>
      <c r="WNV118" s="390"/>
      <c r="WNW118" s="391"/>
      <c r="WNX118" s="392"/>
      <c r="WNY118" s="393"/>
      <c r="WNZ118" s="394"/>
      <c r="WOA118" s="395"/>
      <c r="WOB118" s="389"/>
      <c r="WOC118" s="390"/>
      <c r="WOD118" s="391"/>
      <c r="WOE118" s="392"/>
      <c r="WOF118" s="393"/>
      <c r="WOG118" s="394"/>
      <c r="WOH118" s="395"/>
      <c r="WOI118" s="389"/>
      <c r="WOJ118" s="390"/>
      <c r="WOK118" s="391"/>
      <c r="WOL118" s="392"/>
      <c r="WOM118" s="393"/>
      <c r="WON118" s="394"/>
      <c r="WOO118" s="395"/>
      <c r="WOP118" s="389"/>
      <c r="WOQ118" s="390"/>
      <c r="WOR118" s="391"/>
      <c r="WOS118" s="392"/>
      <c r="WOT118" s="393"/>
      <c r="WOU118" s="394"/>
      <c r="WOV118" s="395"/>
      <c r="WOW118" s="389"/>
      <c r="WOX118" s="390"/>
      <c r="WOY118" s="391"/>
      <c r="WOZ118" s="392"/>
      <c r="WPA118" s="393"/>
      <c r="WPB118" s="394"/>
      <c r="WPC118" s="395"/>
      <c r="WPD118" s="389"/>
      <c r="WPE118" s="390"/>
      <c r="WPF118" s="391"/>
      <c r="WPG118" s="392"/>
      <c r="WPH118" s="393"/>
      <c r="WPI118" s="394"/>
      <c r="WPJ118" s="395"/>
      <c r="WPK118" s="389"/>
      <c r="WPL118" s="390"/>
      <c r="WPM118" s="391"/>
      <c r="WPN118" s="392"/>
      <c r="WPO118" s="393"/>
      <c r="WPP118" s="394"/>
      <c r="WPQ118" s="395"/>
      <c r="WPR118" s="389"/>
      <c r="WPS118" s="390"/>
      <c r="WPT118" s="391"/>
      <c r="WPU118" s="392"/>
      <c r="WPV118" s="393"/>
      <c r="WPW118" s="394"/>
      <c r="WPX118" s="395"/>
      <c r="WPY118" s="389"/>
      <c r="WPZ118" s="390"/>
      <c r="WQA118" s="391"/>
      <c r="WQB118" s="392"/>
      <c r="WQC118" s="393"/>
      <c r="WQD118" s="394"/>
      <c r="WQE118" s="395"/>
      <c r="WQF118" s="389"/>
      <c r="WQG118" s="390"/>
      <c r="WQH118" s="391"/>
      <c r="WQI118" s="392"/>
      <c r="WQJ118" s="393"/>
      <c r="WQK118" s="394"/>
      <c r="WQL118" s="395"/>
      <c r="WQM118" s="389"/>
      <c r="WQN118" s="390"/>
      <c r="WQO118" s="391"/>
      <c r="WQP118" s="392"/>
      <c r="WQQ118" s="393"/>
      <c r="WQR118" s="394"/>
      <c r="WQS118" s="395"/>
      <c r="WQT118" s="389"/>
      <c r="WQU118" s="390"/>
      <c r="WQV118" s="391"/>
      <c r="WQW118" s="392"/>
      <c r="WQX118" s="393"/>
      <c r="WQY118" s="394"/>
      <c r="WQZ118" s="395"/>
      <c r="WRA118" s="389"/>
      <c r="WRB118" s="390"/>
      <c r="WRC118" s="391"/>
      <c r="WRD118" s="392"/>
      <c r="WRE118" s="393"/>
      <c r="WRF118" s="394"/>
      <c r="WRG118" s="395"/>
      <c r="WRH118" s="389"/>
      <c r="WRI118" s="390"/>
      <c r="WRJ118" s="391"/>
      <c r="WRK118" s="392"/>
      <c r="WRL118" s="393"/>
      <c r="WRM118" s="394"/>
      <c r="WRN118" s="395"/>
      <c r="WRO118" s="389"/>
      <c r="WRP118" s="390"/>
      <c r="WRQ118" s="391"/>
      <c r="WRR118" s="392"/>
      <c r="WRS118" s="393"/>
      <c r="WRT118" s="394"/>
      <c r="WRU118" s="395"/>
      <c r="WRV118" s="389"/>
      <c r="WRW118" s="390"/>
      <c r="WRX118" s="391"/>
      <c r="WRY118" s="392"/>
      <c r="WRZ118" s="393"/>
      <c r="WSA118" s="394"/>
      <c r="WSB118" s="395"/>
      <c r="WSC118" s="389"/>
      <c r="WSD118" s="390"/>
      <c r="WSE118" s="391"/>
      <c r="WSF118" s="392"/>
      <c r="WSG118" s="393"/>
      <c r="WSH118" s="394"/>
      <c r="WSI118" s="395"/>
      <c r="WSJ118" s="389"/>
      <c r="WSK118" s="390"/>
      <c r="WSL118" s="391"/>
      <c r="WSM118" s="392"/>
      <c r="WSN118" s="393"/>
      <c r="WSO118" s="394"/>
      <c r="WSP118" s="395"/>
      <c r="WSQ118" s="389"/>
      <c r="WSR118" s="390"/>
      <c r="WSS118" s="391"/>
      <c r="WST118" s="392"/>
      <c r="WSU118" s="393"/>
      <c r="WSV118" s="394"/>
      <c r="WSW118" s="395"/>
      <c r="WSX118" s="389"/>
      <c r="WSY118" s="390"/>
      <c r="WSZ118" s="391"/>
      <c r="WTA118" s="392"/>
      <c r="WTB118" s="393"/>
      <c r="WTC118" s="394"/>
      <c r="WTD118" s="395"/>
      <c r="WTE118" s="389"/>
      <c r="WTF118" s="390"/>
      <c r="WTG118" s="391"/>
      <c r="WTH118" s="392"/>
      <c r="WTI118" s="393"/>
      <c r="WTJ118" s="394"/>
      <c r="WTK118" s="395"/>
      <c r="WTL118" s="389"/>
      <c r="WTM118" s="390"/>
      <c r="WTN118" s="391"/>
      <c r="WTO118" s="392"/>
      <c r="WTP118" s="393"/>
      <c r="WTQ118" s="394"/>
      <c r="WTR118" s="395"/>
      <c r="WTS118" s="389"/>
      <c r="WTT118" s="390"/>
      <c r="WTU118" s="391"/>
      <c r="WTV118" s="392"/>
      <c r="WTW118" s="393"/>
      <c r="WTX118" s="394"/>
      <c r="WTY118" s="395"/>
      <c r="WTZ118" s="389"/>
      <c r="WUA118" s="390"/>
      <c r="WUB118" s="391"/>
      <c r="WUC118" s="392"/>
      <c r="WUD118" s="393"/>
      <c r="WUE118" s="394"/>
      <c r="WUF118" s="395"/>
      <c r="WUG118" s="389"/>
      <c r="WUH118" s="390"/>
      <c r="WUI118" s="391"/>
      <c r="WUJ118" s="392"/>
      <c r="WUK118" s="393"/>
      <c r="WUL118" s="394"/>
      <c r="WUM118" s="395"/>
      <c r="WUN118" s="389"/>
      <c r="WUO118" s="390"/>
      <c r="WUP118" s="391"/>
      <c r="WUQ118" s="392"/>
      <c r="WUR118" s="393"/>
      <c r="WUS118" s="394"/>
      <c r="WUT118" s="395"/>
      <c r="WUU118" s="389"/>
      <c r="WUV118" s="390"/>
      <c r="WUW118" s="391"/>
      <c r="WUX118" s="392"/>
      <c r="WUY118" s="393"/>
      <c r="WUZ118" s="394"/>
      <c r="WVA118" s="395"/>
      <c r="WVB118" s="389"/>
      <c r="WVC118" s="390"/>
      <c r="WVD118" s="391"/>
      <c r="WVE118" s="392"/>
      <c r="WVF118" s="393"/>
      <c r="WVG118" s="394"/>
      <c r="WVH118" s="395"/>
      <c r="WVI118" s="389"/>
      <c r="WVJ118" s="390"/>
      <c r="WVK118" s="391"/>
      <c r="WVL118" s="392"/>
      <c r="WVM118" s="393"/>
      <c r="WVN118" s="394"/>
      <c r="WVO118" s="395"/>
      <c r="WVP118" s="389"/>
      <c r="WVQ118" s="390"/>
      <c r="WVR118" s="391"/>
      <c r="WVS118" s="392"/>
      <c r="WVT118" s="393"/>
      <c r="WVU118" s="394"/>
      <c r="WVV118" s="395"/>
      <c r="WVW118" s="389"/>
      <c r="WVX118" s="390"/>
      <c r="WVY118" s="391"/>
      <c r="WVZ118" s="392"/>
      <c r="WWA118" s="393"/>
      <c r="WWB118" s="394"/>
      <c r="WWC118" s="395"/>
      <c r="WWD118" s="389"/>
      <c r="WWE118" s="390"/>
      <c r="WWF118" s="391"/>
      <c r="WWG118" s="392"/>
      <c r="WWH118" s="393"/>
      <c r="WWI118" s="394"/>
      <c r="WWJ118" s="395"/>
      <c r="WWK118" s="389"/>
      <c r="WWL118" s="390"/>
      <c r="WWM118" s="391"/>
      <c r="WWN118" s="392"/>
      <c r="WWO118" s="393"/>
      <c r="WWP118" s="394"/>
      <c r="WWQ118" s="395"/>
      <c r="WWR118" s="389"/>
      <c r="WWS118" s="390"/>
      <c r="WWT118" s="391"/>
      <c r="WWU118" s="392"/>
      <c r="WWV118" s="393"/>
      <c r="WWW118" s="394"/>
      <c r="WWX118" s="395"/>
      <c r="WWY118" s="389"/>
      <c r="WWZ118" s="390"/>
      <c r="WXA118" s="391"/>
      <c r="WXB118" s="392"/>
      <c r="WXC118" s="393"/>
      <c r="WXD118" s="394"/>
      <c r="WXE118" s="395"/>
      <c r="WXF118" s="389"/>
      <c r="WXG118" s="390"/>
      <c r="WXH118" s="391"/>
      <c r="WXI118" s="392"/>
      <c r="WXJ118" s="393"/>
      <c r="WXK118" s="394"/>
      <c r="WXL118" s="395"/>
      <c r="WXM118" s="389"/>
      <c r="WXN118" s="390"/>
      <c r="WXO118" s="391"/>
      <c r="WXP118" s="392"/>
      <c r="WXQ118" s="393"/>
      <c r="WXR118" s="394"/>
      <c r="WXS118" s="395"/>
      <c r="WXT118" s="389"/>
      <c r="WXU118" s="390"/>
      <c r="WXV118" s="391"/>
      <c r="WXW118" s="392"/>
      <c r="WXX118" s="393"/>
      <c r="WXY118" s="394"/>
      <c r="WXZ118" s="395"/>
      <c r="WYA118" s="389"/>
      <c r="WYB118" s="390"/>
      <c r="WYC118" s="391"/>
      <c r="WYD118" s="392"/>
      <c r="WYE118" s="393"/>
      <c r="WYF118" s="394"/>
      <c r="WYG118" s="395"/>
      <c r="WYH118" s="389"/>
      <c r="WYI118" s="390"/>
      <c r="WYJ118" s="391"/>
      <c r="WYK118" s="392"/>
      <c r="WYL118" s="393"/>
      <c r="WYM118" s="394"/>
      <c r="WYN118" s="395"/>
      <c r="WYO118" s="389"/>
      <c r="WYP118" s="390"/>
      <c r="WYQ118" s="391"/>
      <c r="WYR118" s="392"/>
      <c r="WYS118" s="393"/>
      <c r="WYT118" s="394"/>
      <c r="WYU118" s="395"/>
      <c r="WYV118" s="389"/>
      <c r="WYW118" s="390"/>
      <c r="WYX118" s="391"/>
      <c r="WYY118" s="392"/>
      <c r="WYZ118" s="393"/>
      <c r="WZA118" s="394"/>
      <c r="WZB118" s="395"/>
      <c r="WZC118" s="389"/>
      <c r="WZD118" s="390"/>
      <c r="WZE118" s="391"/>
      <c r="WZF118" s="392"/>
      <c r="WZG118" s="393"/>
      <c r="WZH118" s="394"/>
      <c r="WZI118" s="395"/>
      <c r="WZJ118" s="389"/>
      <c r="WZK118" s="390"/>
      <c r="WZL118" s="391"/>
      <c r="WZM118" s="392"/>
      <c r="WZN118" s="393"/>
      <c r="WZO118" s="394"/>
      <c r="WZP118" s="395"/>
      <c r="WZQ118" s="389"/>
      <c r="WZR118" s="390"/>
      <c r="WZS118" s="391"/>
      <c r="WZT118" s="392"/>
      <c r="WZU118" s="393"/>
      <c r="WZV118" s="394"/>
      <c r="WZW118" s="395"/>
      <c r="WZX118" s="389"/>
      <c r="WZY118" s="390"/>
      <c r="WZZ118" s="391"/>
      <c r="XAA118" s="392"/>
      <c r="XAB118" s="393"/>
      <c r="XAC118" s="394"/>
      <c r="XAD118" s="395"/>
      <c r="XAE118" s="389"/>
      <c r="XAF118" s="390"/>
      <c r="XAG118" s="391"/>
      <c r="XAH118" s="392"/>
      <c r="XAI118" s="393"/>
      <c r="XAJ118" s="394"/>
      <c r="XAK118" s="395"/>
      <c r="XAL118" s="389"/>
      <c r="XAM118" s="390"/>
      <c r="XAN118" s="391"/>
      <c r="XAO118" s="392"/>
      <c r="XAP118" s="393"/>
      <c r="XAQ118" s="394"/>
      <c r="XAR118" s="395"/>
      <c r="XAS118" s="389"/>
      <c r="XAT118" s="390"/>
      <c r="XAU118" s="391"/>
      <c r="XAV118" s="392"/>
      <c r="XAW118" s="393"/>
      <c r="XAX118" s="394"/>
      <c r="XAY118" s="395"/>
      <c r="XAZ118" s="389"/>
      <c r="XBA118" s="390"/>
      <c r="XBB118" s="391"/>
      <c r="XBC118" s="392"/>
      <c r="XBD118" s="393"/>
      <c r="XBE118" s="394"/>
      <c r="XBF118" s="395"/>
      <c r="XBG118" s="389"/>
      <c r="XBH118" s="390"/>
      <c r="XBI118" s="391"/>
      <c r="XBJ118" s="392"/>
      <c r="XBK118" s="393"/>
      <c r="XBL118" s="394"/>
      <c r="XBM118" s="395"/>
      <c r="XBN118" s="389"/>
      <c r="XBO118" s="390"/>
      <c r="XBP118" s="391"/>
      <c r="XBQ118" s="392"/>
      <c r="XBR118" s="393"/>
      <c r="XBS118" s="394"/>
      <c r="XBT118" s="395"/>
      <c r="XBU118" s="389"/>
      <c r="XBV118" s="390"/>
      <c r="XBW118" s="391"/>
      <c r="XBX118" s="392"/>
      <c r="XBY118" s="393"/>
      <c r="XBZ118" s="394"/>
      <c r="XCA118" s="395"/>
      <c r="XCB118" s="389"/>
      <c r="XCC118" s="390"/>
      <c r="XCD118" s="391"/>
      <c r="XCE118" s="392"/>
      <c r="XCF118" s="393"/>
      <c r="XCG118" s="394"/>
      <c r="XCH118" s="395"/>
      <c r="XCI118" s="389"/>
      <c r="XCJ118" s="390"/>
      <c r="XCK118" s="391"/>
      <c r="XCL118" s="392"/>
      <c r="XCM118" s="393"/>
      <c r="XCN118" s="394"/>
      <c r="XCO118" s="395"/>
      <c r="XCP118" s="389"/>
      <c r="XCQ118" s="390"/>
      <c r="XCR118" s="391"/>
      <c r="XCS118" s="392"/>
      <c r="XCT118" s="393"/>
      <c r="XCU118" s="394"/>
      <c r="XCV118" s="395"/>
      <c r="XCW118" s="389"/>
      <c r="XCX118" s="390"/>
      <c r="XCY118" s="391"/>
      <c r="XCZ118" s="392"/>
      <c r="XDA118" s="393"/>
      <c r="XDB118" s="394"/>
      <c r="XDC118" s="395"/>
      <c r="XDD118" s="389"/>
      <c r="XDE118" s="390"/>
      <c r="XDF118" s="391"/>
      <c r="XDG118" s="392"/>
      <c r="XDH118" s="393"/>
      <c r="XDI118" s="394"/>
      <c r="XDJ118" s="395"/>
      <c r="XDK118" s="389"/>
      <c r="XDL118" s="390"/>
      <c r="XDM118" s="391"/>
      <c r="XDN118" s="392"/>
      <c r="XDO118" s="393"/>
      <c r="XDP118" s="394"/>
      <c r="XDQ118" s="395"/>
      <c r="XDR118" s="389"/>
      <c r="XDS118" s="390"/>
      <c r="XDT118" s="391"/>
      <c r="XDU118" s="392"/>
      <c r="XDV118" s="393"/>
      <c r="XDW118" s="394"/>
      <c r="XDX118" s="395"/>
      <c r="XDY118" s="389"/>
      <c r="XDZ118" s="390"/>
      <c r="XEA118" s="391"/>
      <c r="XEB118" s="392"/>
      <c r="XEC118" s="393"/>
      <c r="XED118" s="394"/>
      <c r="XEE118" s="395"/>
      <c r="XEF118" s="389"/>
      <c r="XEG118" s="390"/>
      <c r="XEH118" s="391"/>
      <c r="XEI118" s="392"/>
      <c r="XEJ118" s="393"/>
      <c r="XEK118" s="394"/>
      <c r="XEL118" s="395"/>
      <c r="XEM118" s="389"/>
      <c r="XEN118" s="390"/>
      <c r="XEO118" s="391"/>
      <c r="XEP118" s="392"/>
      <c r="XEQ118" s="393"/>
      <c r="XER118" s="394"/>
      <c r="XES118" s="395"/>
      <c r="XET118" s="389"/>
      <c r="XEU118" s="390"/>
      <c r="XEV118" s="391"/>
      <c r="XEW118" s="392"/>
      <c r="XEX118" s="393"/>
      <c r="XEY118" s="394"/>
      <c r="XEZ118" s="395"/>
      <c r="XFA118" s="389"/>
      <c r="XFB118" s="390"/>
      <c r="XFC118" s="391"/>
      <c r="XFD118" s="392"/>
    </row>
    <row r="119" spans="1:16384" s="10" customFormat="1" ht="56.25" x14ac:dyDescent="0.2">
      <c r="A119" s="704"/>
      <c r="B119" s="399" t="s">
        <v>1265</v>
      </c>
      <c r="C119" s="377">
        <v>15300000</v>
      </c>
      <c r="D119" s="377">
        <v>15300000</v>
      </c>
      <c r="E119" s="374">
        <f t="shared" si="10"/>
        <v>0</v>
      </c>
      <c r="F119" s="398">
        <v>42473</v>
      </c>
      <c r="G119" s="582" t="s">
        <v>817</v>
      </c>
      <c r="H119" s="389"/>
      <c r="I119" s="390"/>
      <c r="J119" s="391"/>
      <c r="K119" s="392"/>
      <c r="L119" s="393"/>
      <c r="M119" s="394"/>
      <c r="N119" s="395"/>
      <c r="O119" s="389"/>
      <c r="P119" s="390"/>
      <c r="Q119" s="391"/>
      <c r="R119" s="392"/>
      <c r="S119" s="393"/>
      <c r="T119" s="394"/>
      <c r="U119" s="395"/>
      <c r="V119" s="389"/>
      <c r="W119" s="390"/>
      <c r="X119" s="391"/>
      <c r="Y119" s="392"/>
      <c r="Z119" s="393"/>
      <c r="AA119" s="394"/>
      <c r="AB119" s="395"/>
      <c r="AC119" s="389"/>
      <c r="AD119" s="390"/>
      <c r="AE119" s="391"/>
      <c r="AF119" s="392"/>
      <c r="AG119" s="393"/>
      <c r="AH119" s="394"/>
      <c r="AI119" s="395"/>
      <c r="AJ119" s="389"/>
      <c r="AK119" s="390"/>
      <c r="AL119" s="391"/>
      <c r="AM119" s="392"/>
      <c r="AN119" s="393"/>
      <c r="AO119" s="394"/>
      <c r="AP119" s="395"/>
      <c r="AQ119" s="389"/>
      <c r="AR119" s="390"/>
      <c r="AS119" s="391"/>
      <c r="AT119" s="392"/>
      <c r="AU119" s="393"/>
      <c r="AV119" s="394"/>
      <c r="AW119" s="395"/>
      <c r="AX119" s="389"/>
      <c r="AY119" s="390"/>
      <c r="AZ119" s="391"/>
      <c r="BA119" s="392"/>
      <c r="BB119" s="393"/>
      <c r="BC119" s="394"/>
      <c r="BD119" s="395"/>
      <c r="BE119" s="389"/>
      <c r="BF119" s="390"/>
      <c r="BG119" s="391"/>
      <c r="BH119" s="392"/>
      <c r="BI119" s="393"/>
      <c r="BJ119" s="394"/>
      <c r="BK119" s="395"/>
      <c r="BL119" s="389"/>
      <c r="BM119" s="390"/>
      <c r="BN119" s="391"/>
      <c r="BO119" s="392"/>
      <c r="BP119" s="393"/>
      <c r="BQ119" s="394"/>
      <c r="BR119" s="395"/>
      <c r="BS119" s="389"/>
      <c r="BT119" s="390"/>
      <c r="BU119" s="391"/>
      <c r="BV119" s="392"/>
      <c r="BW119" s="393"/>
      <c r="BX119" s="394"/>
      <c r="BY119" s="395"/>
      <c r="BZ119" s="389"/>
      <c r="CA119" s="390"/>
      <c r="CB119" s="391"/>
      <c r="CC119" s="392"/>
      <c r="CD119" s="393"/>
      <c r="CE119" s="394"/>
      <c r="CF119" s="395"/>
      <c r="CG119" s="389"/>
      <c r="CH119" s="390"/>
      <c r="CI119" s="391"/>
      <c r="CJ119" s="392"/>
      <c r="CK119" s="393"/>
      <c r="CL119" s="394"/>
      <c r="CM119" s="395"/>
      <c r="CN119" s="389"/>
      <c r="CO119" s="390"/>
      <c r="CP119" s="391"/>
      <c r="CQ119" s="392"/>
      <c r="CR119" s="393"/>
      <c r="CS119" s="394"/>
      <c r="CT119" s="395"/>
      <c r="CU119" s="389"/>
      <c r="CV119" s="390"/>
      <c r="CW119" s="391"/>
      <c r="CX119" s="392"/>
      <c r="CY119" s="393"/>
      <c r="CZ119" s="394"/>
      <c r="DA119" s="395"/>
      <c r="DB119" s="389"/>
      <c r="DC119" s="390"/>
      <c r="DD119" s="391"/>
      <c r="DE119" s="392"/>
      <c r="DF119" s="393"/>
      <c r="DG119" s="394"/>
      <c r="DH119" s="395"/>
      <c r="DI119" s="389"/>
      <c r="DJ119" s="390"/>
      <c r="DK119" s="391"/>
      <c r="DL119" s="392"/>
      <c r="DM119" s="393"/>
      <c r="DN119" s="394"/>
      <c r="DO119" s="395"/>
      <c r="DP119" s="389"/>
      <c r="DQ119" s="390"/>
      <c r="DR119" s="391"/>
      <c r="DS119" s="392"/>
      <c r="DT119" s="393"/>
      <c r="DU119" s="394"/>
      <c r="DV119" s="395"/>
      <c r="DW119" s="389"/>
      <c r="DX119" s="390"/>
      <c r="DY119" s="391"/>
      <c r="DZ119" s="392"/>
      <c r="EA119" s="393"/>
      <c r="EB119" s="394"/>
      <c r="EC119" s="395"/>
      <c r="ED119" s="389"/>
      <c r="EE119" s="390"/>
      <c r="EF119" s="391"/>
      <c r="EG119" s="392"/>
      <c r="EH119" s="393"/>
      <c r="EI119" s="394"/>
      <c r="EJ119" s="395"/>
      <c r="EK119" s="389"/>
      <c r="EL119" s="390"/>
      <c r="EM119" s="391"/>
      <c r="EN119" s="392"/>
      <c r="EO119" s="393"/>
      <c r="EP119" s="394"/>
      <c r="EQ119" s="395"/>
      <c r="ER119" s="389"/>
      <c r="ES119" s="390"/>
      <c r="ET119" s="391"/>
      <c r="EU119" s="392"/>
      <c r="EV119" s="393"/>
      <c r="EW119" s="394"/>
      <c r="EX119" s="395"/>
      <c r="EY119" s="389"/>
      <c r="EZ119" s="390"/>
      <c r="FA119" s="391"/>
      <c r="FB119" s="392"/>
      <c r="FC119" s="393"/>
      <c r="FD119" s="394"/>
      <c r="FE119" s="395"/>
      <c r="FF119" s="389"/>
      <c r="FG119" s="390"/>
      <c r="FH119" s="391"/>
      <c r="FI119" s="392"/>
      <c r="FJ119" s="393"/>
      <c r="FK119" s="394"/>
      <c r="FL119" s="395"/>
      <c r="FM119" s="389"/>
      <c r="FN119" s="390"/>
      <c r="FO119" s="391"/>
      <c r="FP119" s="392"/>
      <c r="FQ119" s="393"/>
      <c r="FR119" s="394"/>
      <c r="FS119" s="395"/>
      <c r="FT119" s="389"/>
      <c r="FU119" s="390"/>
      <c r="FV119" s="391"/>
      <c r="FW119" s="392"/>
      <c r="FX119" s="393"/>
      <c r="FY119" s="394"/>
      <c r="FZ119" s="395"/>
      <c r="GA119" s="389"/>
      <c r="GB119" s="390"/>
      <c r="GC119" s="391"/>
      <c r="GD119" s="392"/>
      <c r="GE119" s="393"/>
      <c r="GF119" s="394"/>
      <c r="GG119" s="395"/>
      <c r="GH119" s="389"/>
      <c r="GI119" s="390"/>
      <c r="GJ119" s="391"/>
      <c r="GK119" s="392"/>
      <c r="GL119" s="393"/>
      <c r="GM119" s="394"/>
      <c r="GN119" s="395"/>
      <c r="GO119" s="389"/>
      <c r="GP119" s="390"/>
      <c r="GQ119" s="391"/>
      <c r="GR119" s="392"/>
      <c r="GS119" s="393"/>
      <c r="GT119" s="394"/>
      <c r="GU119" s="395"/>
      <c r="GV119" s="389"/>
      <c r="GW119" s="390"/>
      <c r="GX119" s="391"/>
      <c r="GY119" s="392"/>
      <c r="GZ119" s="393"/>
      <c r="HA119" s="394"/>
      <c r="HB119" s="395"/>
      <c r="HC119" s="389"/>
      <c r="HD119" s="390"/>
      <c r="HE119" s="391"/>
      <c r="HF119" s="392"/>
      <c r="HG119" s="393"/>
      <c r="HH119" s="394"/>
      <c r="HI119" s="395"/>
      <c r="HJ119" s="389"/>
      <c r="HK119" s="390"/>
      <c r="HL119" s="391"/>
      <c r="HM119" s="392"/>
      <c r="HN119" s="393"/>
      <c r="HO119" s="394"/>
      <c r="HP119" s="395"/>
      <c r="HQ119" s="389"/>
      <c r="HR119" s="390"/>
      <c r="HS119" s="391"/>
      <c r="HT119" s="392"/>
      <c r="HU119" s="393"/>
      <c r="HV119" s="394"/>
      <c r="HW119" s="395"/>
      <c r="HX119" s="389"/>
      <c r="HY119" s="390"/>
      <c r="HZ119" s="391"/>
      <c r="IA119" s="392"/>
      <c r="IB119" s="393"/>
      <c r="IC119" s="394"/>
      <c r="ID119" s="395"/>
      <c r="IE119" s="389"/>
      <c r="IF119" s="390"/>
      <c r="IG119" s="391"/>
      <c r="IH119" s="392"/>
      <c r="II119" s="393"/>
      <c r="IJ119" s="394"/>
      <c r="IK119" s="395"/>
      <c r="IL119" s="389"/>
      <c r="IM119" s="390"/>
      <c r="IN119" s="391"/>
      <c r="IO119" s="392"/>
      <c r="IP119" s="393"/>
      <c r="IQ119" s="394"/>
      <c r="IR119" s="395"/>
      <c r="IS119" s="389"/>
      <c r="IT119" s="390"/>
      <c r="IU119" s="391"/>
      <c r="IV119" s="392"/>
      <c r="IW119" s="393"/>
      <c r="IX119" s="394"/>
      <c r="IY119" s="395"/>
      <c r="IZ119" s="389"/>
      <c r="JA119" s="390"/>
      <c r="JB119" s="391"/>
      <c r="JC119" s="392"/>
      <c r="JD119" s="393"/>
      <c r="JE119" s="394"/>
      <c r="JF119" s="395"/>
      <c r="JG119" s="389"/>
      <c r="JH119" s="390"/>
      <c r="JI119" s="391"/>
      <c r="JJ119" s="392"/>
      <c r="JK119" s="393"/>
      <c r="JL119" s="394"/>
      <c r="JM119" s="395"/>
      <c r="JN119" s="389"/>
      <c r="JO119" s="390"/>
      <c r="JP119" s="391"/>
      <c r="JQ119" s="392"/>
      <c r="JR119" s="393"/>
      <c r="JS119" s="394"/>
      <c r="JT119" s="395"/>
      <c r="JU119" s="389"/>
      <c r="JV119" s="390"/>
      <c r="JW119" s="391"/>
      <c r="JX119" s="392"/>
      <c r="JY119" s="393"/>
      <c r="JZ119" s="394"/>
      <c r="KA119" s="395"/>
      <c r="KB119" s="389"/>
      <c r="KC119" s="390"/>
      <c r="KD119" s="391"/>
      <c r="KE119" s="392"/>
      <c r="KF119" s="393"/>
      <c r="KG119" s="394"/>
      <c r="KH119" s="395"/>
      <c r="KI119" s="389"/>
      <c r="KJ119" s="390"/>
      <c r="KK119" s="391"/>
      <c r="KL119" s="392"/>
      <c r="KM119" s="393"/>
      <c r="KN119" s="394"/>
      <c r="KO119" s="395"/>
      <c r="KP119" s="389"/>
      <c r="KQ119" s="390"/>
      <c r="KR119" s="391"/>
      <c r="KS119" s="392"/>
      <c r="KT119" s="393"/>
      <c r="KU119" s="394"/>
      <c r="KV119" s="395"/>
      <c r="KW119" s="389"/>
      <c r="KX119" s="390"/>
      <c r="KY119" s="391"/>
      <c r="KZ119" s="392"/>
      <c r="LA119" s="393"/>
      <c r="LB119" s="394"/>
      <c r="LC119" s="395"/>
      <c r="LD119" s="389"/>
      <c r="LE119" s="390"/>
      <c r="LF119" s="391"/>
      <c r="LG119" s="392"/>
      <c r="LH119" s="393"/>
      <c r="LI119" s="394"/>
      <c r="LJ119" s="395"/>
      <c r="LK119" s="389"/>
      <c r="LL119" s="390"/>
      <c r="LM119" s="391"/>
      <c r="LN119" s="392"/>
      <c r="LO119" s="393"/>
      <c r="LP119" s="394"/>
      <c r="LQ119" s="395"/>
      <c r="LR119" s="389"/>
      <c r="LS119" s="390"/>
      <c r="LT119" s="391"/>
      <c r="LU119" s="392"/>
      <c r="LV119" s="393"/>
      <c r="LW119" s="394"/>
      <c r="LX119" s="395"/>
      <c r="LY119" s="389"/>
      <c r="LZ119" s="390"/>
      <c r="MA119" s="391"/>
      <c r="MB119" s="392"/>
      <c r="MC119" s="393"/>
      <c r="MD119" s="394"/>
      <c r="ME119" s="395"/>
      <c r="MF119" s="389"/>
      <c r="MG119" s="390"/>
      <c r="MH119" s="391"/>
      <c r="MI119" s="392"/>
      <c r="MJ119" s="393"/>
      <c r="MK119" s="394"/>
      <c r="ML119" s="395"/>
      <c r="MM119" s="389"/>
      <c r="MN119" s="390"/>
      <c r="MO119" s="391"/>
      <c r="MP119" s="392"/>
      <c r="MQ119" s="393"/>
      <c r="MR119" s="394"/>
      <c r="MS119" s="395"/>
      <c r="MT119" s="389"/>
      <c r="MU119" s="390"/>
      <c r="MV119" s="391"/>
      <c r="MW119" s="392"/>
      <c r="MX119" s="393"/>
      <c r="MY119" s="394"/>
      <c r="MZ119" s="395"/>
      <c r="NA119" s="389"/>
      <c r="NB119" s="390"/>
      <c r="NC119" s="391"/>
      <c r="ND119" s="392"/>
      <c r="NE119" s="393"/>
      <c r="NF119" s="394"/>
      <c r="NG119" s="395"/>
      <c r="NH119" s="389"/>
      <c r="NI119" s="390"/>
      <c r="NJ119" s="391"/>
      <c r="NK119" s="392"/>
      <c r="NL119" s="393"/>
      <c r="NM119" s="394"/>
      <c r="NN119" s="395"/>
      <c r="NO119" s="389"/>
      <c r="NP119" s="390"/>
      <c r="NQ119" s="391"/>
      <c r="NR119" s="392"/>
      <c r="NS119" s="393"/>
      <c r="NT119" s="394"/>
      <c r="NU119" s="395"/>
      <c r="NV119" s="389"/>
      <c r="NW119" s="390"/>
      <c r="NX119" s="391"/>
      <c r="NY119" s="392"/>
      <c r="NZ119" s="393"/>
      <c r="OA119" s="394"/>
      <c r="OB119" s="395"/>
      <c r="OC119" s="389"/>
      <c r="OD119" s="390"/>
      <c r="OE119" s="391"/>
      <c r="OF119" s="392"/>
      <c r="OG119" s="393"/>
      <c r="OH119" s="394"/>
      <c r="OI119" s="395"/>
      <c r="OJ119" s="389"/>
      <c r="OK119" s="390"/>
      <c r="OL119" s="391"/>
      <c r="OM119" s="392"/>
      <c r="ON119" s="393"/>
      <c r="OO119" s="394"/>
      <c r="OP119" s="395"/>
      <c r="OQ119" s="389"/>
      <c r="OR119" s="390"/>
      <c r="OS119" s="391"/>
      <c r="OT119" s="392"/>
      <c r="OU119" s="393"/>
      <c r="OV119" s="394"/>
      <c r="OW119" s="395"/>
      <c r="OX119" s="389"/>
      <c r="OY119" s="390"/>
      <c r="OZ119" s="391"/>
      <c r="PA119" s="392"/>
      <c r="PB119" s="393"/>
      <c r="PC119" s="394"/>
      <c r="PD119" s="395"/>
      <c r="PE119" s="389"/>
      <c r="PF119" s="390"/>
      <c r="PG119" s="391"/>
      <c r="PH119" s="392"/>
      <c r="PI119" s="393"/>
      <c r="PJ119" s="394"/>
      <c r="PK119" s="395"/>
      <c r="PL119" s="389"/>
      <c r="PM119" s="390"/>
      <c r="PN119" s="391"/>
      <c r="PO119" s="392"/>
      <c r="PP119" s="393"/>
      <c r="PQ119" s="394"/>
      <c r="PR119" s="395"/>
      <c r="PS119" s="389"/>
      <c r="PT119" s="390"/>
      <c r="PU119" s="391"/>
      <c r="PV119" s="392"/>
      <c r="PW119" s="393"/>
      <c r="PX119" s="394"/>
      <c r="PY119" s="395"/>
      <c r="PZ119" s="389"/>
      <c r="QA119" s="390"/>
      <c r="QB119" s="391"/>
      <c r="QC119" s="392"/>
      <c r="QD119" s="393"/>
      <c r="QE119" s="394"/>
      <c r="QF119" s="395"/>
      <c r="QG119" s="389"/>
      <c r="QH119" s="390"/>
      <c r="QI119" s="391"/>
      <c r="QJ119" s="392"/>
      <c r="QK119" s="393"/>
      <c r="QL119" s="394"/>
      <c r="QM119" s="395"/>
      <c r="QN119" s="389"/>
      <c r="QO119" s="390"/>
      <c r="QP119" s="391"/>
      <c r="QQ119" s="392"/>
      <c r="QR119" s="393"/>
      <c r="QS119" s="394"/>
      <c r="QT119" s="395"/>
      <c r="QU119" s="389"/>
      <c r="QV119" s="390"/>
      <c r="QW119" s="391"/>
      <c r="QX119" s="392"/>
      <c r="QY119" s="393"/>
      <c r="QZ119" s="394"/>
      <c r="RA119" s="395"/>
      <c r="RB119" s="389"/>
      <c r="RC119" s="390"/>
      <c r="RD119" s="391"/>
      <c r="RE119" s="392"/>
      <c r="RF119" s="393"/>
      <c r="RG119" s="394"/>
      <c r="RH119" s="395"/>
      <c r="RI119" s="389"/>
      <c r="RJ119" s="390"/>
      <c r="RK119" s="391"/>
      <c r="RL119" s="392"/>
      <c r="RM119" s="393"/>
      <c r="RN119" s="394"/>
      <c r="RO119" s="395"/>
      <c r="RP119" s="389"/>
      <c r="RQ119" s="390"/>
      <c r="RR119" s="391"/>
      <c r="RS119" s="392"/>
      <c r="RT119" s="393"/>
      <c r="RU119" s="394"/>
      <c r="RV119" s="395"/>
      <c r="RW119" s="389"/>
      <c r="RX119" s="390"/>
      <c r="RY119" s="391"/>
      <c r="RZ119" s="392"/>
      <c r="SA119" s="393"/>
      <c r="SB119" s="394"/>
      <c r="SC119" s="395"/>
      <c r="SD119" s="389"/>
      <c r="SE119" s="390"/>
      <c r="SF119" s="391"/>
      <c r="SG119" s="392"/>
      <c r="SH119" s="393"/>
      <c r="SI119" s="394"/>
      <c r="SJ119" s="395"/>
      <c r="SK119" s="389"/>
      <c r="SL119" s="390"/>
      <c r="SM119" s="391"/>
      <c r="SN119" s="392"/>
      <c r="SO119" s="393"/>
      <c r="SP119" s="394"/>
      <c r="SQ119" s="395"/>
      <c r="SR119" s="389"/>
      <c r="SS119" s="390"/>
      <c r="ST119" s="391"/>
      <c r="SU119" s="392"/>
      <c r="SV119" s="393"/>
      <c r="SW119" s="394"/>
      <c r="SX119" s="395"/>
      <c r="SY119" s="389"/>
      <c r="SZ119" s="390"/>
      <c r="TA119" s="391"/>
      <c r="TB119" s="392"/>
      <c r="TC119" s="393"/>
      <c r="TD119" s="394"/>
      <c r="TE119" s="395"/>
      <c r="TF119" s="389"/>
      <c r="TG119" s="390"/>
      <c r="TH119" s="391"/>
      <c r="TI119" s="392"/>
      <c r="TJ119" s="393"/>
      <c r="TK119" s="394"/>
      <c r="TL119" s="395"/>
      <c r="TM119" s="389"/>
      <c r="TN119" s="390"/>
      <c r="TO119" s="391"/>
      <c r="TP119" s="392"/>
      <c r="TQ119" s="393"/>
      <c r="TR119" s="394"/>
      <c r="TS119" s="395"/>
      <c r="TT119" s="389"/>
      <c r="TU119" s="390"/>
      <c r="TV119" s="391"/>
      <c r="TW119" s="392"/>
      <c r="TX119" s="393"/>
      <c r="TY119" s="394"/>
      <c r="TZ119" s="395"/>
      <c r="UA119" s="389"/>
      <c r="UB119" s="390"/>
      <c r="UC119" s="391"/>
      <c r="UD119" s="392"/>
      <c r="UE119" s="393"/>
      <c r="UF119" s="394"/>
      <c r="UG119" s="395"/>
      <c r="UH119" s="389"/>
      <c r="UI119" s="390"/>
      <c r="UJ119" s="391"/>
      <c r="UK119" s="392"/>
      <c r="UL119" s="393"/>
      <c r="UM119" s="394"/>
      <c r="UN119" s="395"/>
      <c r="UO119" s="389"/>
      <c r="UP119" s="390"/>
      <c r="UQ119" s="391"/>
      <c r="UR119" s="392"/>
      <c r="US119" s="393"/>
      <c r="UT119" s="394"/>
      <c r="UU119" s="395"/>
      <c r="UV119" s="389"/>
      <c r="UW119" s="390"/>
      <c r="UX119" s="391"/>
      <c r="UY119" s="392"/>
      <c r="UZ119" s="393"/>
      <c r="VA119" s="394"/>
      <c r="VB119" s="395"/>
      <c r="VC119" s="389"/>
      <c r="VD119" s="390"/>
      <c r="VE119" s="391"/>
      <c r="VF119" s="392"/>
      <c r="VG119" s="393"/>
      <c r="VH119" s="394"/>
      <c r="VI119" s="395"/>
      <c r="VJ119" s="389"/>
      <c r="VK119" s="390"/>
      <c r="VL119" s="391"/>
      <c r="VM119" s="392"/>
      <c r="VN119" s="393"/>
      <c r="VO119" s="394"/>
      <c r="VP119" s="395"/>
      <c r="VQ119" s="389"/>
      <c r="VR119" s="390"/>
      <c r="VS119" s="391"/>
      <c r="VT119" s="392"/>
      <c r="VU119" s="393"/>
      <c r="VV119" s="394"/>
      <c r="VW119" s="395"/>
      <c r="VX119" s="389"/>
      <c r="VY119" s="390"/>
      <c r="VZ119" s="391"/>
      <c r="WA119" s="392"/>
      <c r="WB119" s="393"/>
      <c r="WC119" s="394"/>
      <c r="WD119" s="395"/>
      <c r="WE119" s="389"/>
      <c r="WF119" s="390"/>
      <c r="WG119" s="391"/>
      <c r="WH119" s="392"/>
      <c r="WI119" s="393"/>
      <c r="WJ119" s="394"/>
      <c r="WK119" s="395"/>
      <c r="WL119" s="389"/>
      <c r="WM119" s="390"/>
      <c r="WN119" s="391"/>
      <c r="WO119" s="392"/>
      <c r="WP119" s="393"/>
      <c r="WQ119" s="394"/>
      <c r="WR119" s="395"/>
      <c r="WS119" s="389"/>
      <c r="WT119" s="390"/>
      <c r="WU119" s="391"/>
      <c r="WV119" s="392"/>
      <c r="WW119" s="393"/>
      <c r="WX119" s="394"/>
      <c r="WY119" s="395"/>
      <c r="WZ119" s="389"/>
      <c r="XA119" s="390"/>
      <c r="XB119" s="391"/>
      <c r="XC119" s="392"/>
      <c r="XD119" s="393"/>
      <c r="XE119" s="394"/>
      <c r="XF119" s="395"/>
      <c r="XG119" s="389"/>
      <c r="XH119" s="390"/>
      <c r="XI119" s="391"/>
      <c r="XJ119" s="392"/>
      <c r="XK119" s="393"/>
      <c r="XL119" s="394"/>
      <c r="XM119" s="395"/>
      <c r="XN119" s="389"/>
      <c r="XO119" s="390"/>
      <c r="XP119" s="391"/>
      <c r="XQ119" s="392"/>
      <c r="XR119" s="393"/>
      <c r="XS119" s="394"/>
      <c r="XT119" s="395"/>
      <c r="XU119" s="389"/>
      <c r="XV119" s="390"/>
      <c r="XW119" s="391"/>
      <c r="XX119" s="392"/>
      <c r="XY119" s="393"/>
      <c r="XZ119" s="394"/>
      <c r="YA119" s="395"/>
      <c r="YB119" s="389"/>
      <c r="YC119" s="390"/>
      <c r="YD119" s="391"/>
      <c r="YE119" s="392"/>
      <c r="YF119" s="393"/>
      <c r="YG119" s="394"/>
      <c r="YH119" s="395"/>
      <c r="YI119" s="389"/>
      <c r="YJ119" s="390"/>
      <c r="YK119" s="391"/>
      <c r="YL119" s="392"/>
      <c r="YM119" s="393"/>
      <c r="YN119" s="394"/>
      <c r="YO119" s="395"/>
      <c r="YP119" s="389"/>
      <c r="YQ119" s="390"/>
      <c r="YR119" s="391"/>
      <c r="YS119" s="392"/>
      <c r="YT119" s="393"/>
      <c r="YU119" s="394"/>
      <c r="YV119" s="395"/>
      <c r="YW119" s="389"/>
      <c r="YX119" s="390"/>
      <c r="YY119" s="391"/>
      <c r="YZ119" s="392"/>
      <c r="ZA119" s="393"/>
      <c r="ZB119" s="394"/>
      <c r="ZC119" s="395"/>
      <c r="ZD119" s="389"/>
      <c r="ZE119" s="390"/>
      <c r="ZF119" s="391"/>
      <c r="ZG119" s="392"/>
      <c r="ZH119" s="393"/>
      <c r="ZI119" s="394"/>
      <c r="ZJ119" s="395"/>
      <c r="ZK119" s="389"/>
      <c r="ZL119" s="390"/>
      <c r="ZM119" s="391"/>
      <c r="ZN119" s="392"/>
      <c r="ZO119" s="393"/>
      <c r="ZP119" s="394"/>
      <c r="ZQ119" s="395"/>
      <c r="ZR119" s="389"/>
      <c r="ZS119" s="390"/>
      <c r="ZT119" s="391"/>
      <c r="ZU119" s="392"/>
      <c r="ZV119" s="393"/>
      <c r="ZW119" s="394"/>
      <c r="ZX119" s="395"/>
      <c r="ZY119" s="389"/>
      <c r="ZZ119" s="390"/>
      <c r="AAA119" s="391"/>
      <c r="AAB119" s="392"/>
      <c r="AAC119" s="393"/>
      <c r="AAD119" s="394"/>
      <c r="AAE119" s="395"/>
      <c r="AAF119" s="389"/>
      <c r="AAG119" s="390"/>
      <c r="AAH119" s="391"/>
      <c r="AAI119" s="392"/>
      <c r="AAJ119" s="393"/>
      <c r="AAK119" s="394"/>
      <c r="AAL119" s="395"/>
      <c r="AAM119" s="389"/>
      <c r="AAN119" s="390"/>
      <c r="AAO119" s="391"/>
      <c r="AAP119" s="392"/>
      <c r="AAQ119" s="393"/>
      <c r="AAR119" s="394"/>
      <c r="AAS119" s="395"/>
      <c r="AAT119" s="389"/>
      <c r="AAU119" s="390"/>
      <c r="AAV119" s="391"/>
      <c r="AAW119" s="392"/>
      <c r="AAX119" s="393"/>
      <c r="AAY119" s="394"/>
      <c r="AAZ119" s="395"/>
      <c r="ABA119" s="389"/>
      <c r="ABB119" s="390"/>
      <c r="ABC119" s="391"/>
      <c r="ABD119" s="392"/>
      <c r="ABE119" s="393"/>
      <c r="ABF119" s="394"/>
      <c r="ABG119" s="395"/>
      <c r="ABH119" s="389"/>
      <c r="ABI119" s="390"/>
      <c r="ABJ119" s="391"/>
      <c r="ABK119" s="392"/>
      <c r="ABL119" s="393"/>
      <c r="ABM119" s="394"/>
      <c r="ABN119" s="395"/>
      <c r="ABO119" s="389"/>
      <c r="ABP119" s="390"/>
      <c r="ABQ119" s="391"/>
      <c r="ABR119" s="392"/>
      <c r="ABS119" s="393"/>
      <c r="ABT119" s="394"/>
      <c r="ABU119" s="395"/>
      <c r="ABV119" s="389"/>
      <c r="ABW119" s="390"/>
      <c r="ABX119" s="391"/>
      <c r="ABY119" s="392"/>
      <c r="ABZ119" s="393"/>
      <c r="ACA119" s="394"/>
      <c r="ACB119" s="395"/>
      <c r="ACC119" s="389"/>
      <c r="ACD119" s="390"/>
      <c r="ACE119" s="391"/>
      <c r="ACF119" s="392"/>
      <c r="ACG119" s="393"/>
      <c r="ACH119" s="394"/>
      <c r="ACI119" s="395"/>
      <c r="ACJ119" s="389"/>
      <c r="ACK119" s="390"/>
      <c r="ACL119" s="391"/>
      <c r="ACM119" s="392"/>
      <c r="ACN119" s="393"/>
      <c r="ACO119" s="394"/>
      <c r="ACP119" s="395"/>
      <c r="ACQ119" s="389"/>
      <c r="ACR119" s="390"/>
      <c r="ACS119" s="391"/>
      <c r="ACT119" s="392"/>
      <c r="ACU119" s="393"/>
      <c r="ACV119" s="394"/>
      <c r="ACW119" s="395"/>
      <c r="ACX119" s="389"/>
      <c r="ACY119" s="390"/>
      <c r="ACZ119" s="391"/>
      <c r="ADA119" s="392"/>
      <c r="ADB119" s="393"/>
      <c r="ADC119" s="394"/>
      <c r="ADD119" s="395"/>
      <c r="ADE119" s="389"/>
      <c r="ADF119" s="390"/>
      <c r="ADG119" s="391"/>
      <c r="ADH119" s="392"/>
      <c r="ADI119" s="393"/>
      <c r="ADJ119" s="394"/>
      <c r="ADK119" s="395"/>
      <c r="ADL119" s="389"/>
      <c r="ADM119" s="390"/>
      <c r="ADN119" s="391"/>
      <c r="ADO119" s="392"/>
      <c r="ADP119" s="393"/>
      <c r="ADQ119" s="394"/>
      <c r="ADR119" s="395"/>
      <c r="ADS119" s="389"/>
      <c r="ADT119" s="390"/>
      <c r="ADU119" s="391"/>
      <c r="ADV119" s="392"/>
      <c r="ADW119" s="393"/>
      <c r="ADX119" s="394"/>
      <c r="ADY119" s="395"/>
      <c r="ADZ119" s="389"/>
      <c r="AEA119" s="390"/>
      <c r="AEB119" s="391"/>
      <c r="AEC119" s="392"/>
      <c r="AED119" s="393"/>
      <c r="AEE119" s="394"/>
      <c r="AEF119" s="395"/>
      <c r="AEG119" s="389"/>
      <c r="AEH119" s="390"/>
      <c r="AEI119" s="391"/>
      <c r="AEJ119" s="392"/>
      <c r="AEK119" s="393"/>
      <c r="AEL119" s="394"/>
      <c r="AEM119" s="395"/>
      <c r="AEN119" s="389"/>
      <c r="AEO119" s="390"/>
      <c r="AEP119" s="391"/>
      <c r="AEQ119" s="392"/>
      <c r="AER119" s="393"/>
      <c r="AES119" s="394"/>
      <c r="AET119" s="395"/>
      <c r="AEU119" s="389"/>
      <c r="AEV119" s="390"/>
      <c r="AEW119" s="391"/>
      <c r="AEX119" s="392"/>
      <c r="AEY119" s="393"/>
      <c r="AEZ119" s="394"/>
      <c r="AFA119" s="395"/>
      <c r="AFB119" s="389"/>
      <c r="AFC119" s="390"/>
      <c r="AFD119" s="391"/>
      <c r="AFE119" s="392"/>
      <c r="AFF119" s="393"/>
      <c r="AFG119" s="394"/>
      <c r="AFH119" s="395"/>
      <c r="AFI119" s="389"/>
      <c r="AFJ119" s="390"/>
      <c r="AFK119" s="391"/>
      <c r="AFL119" s="392"/>
      <c r="AFM119" s="393"/>
      <c r="AFN119" s="394"/>
      <c r="AFO119" s="395"/>
      <c r="AFP119" s="389"/>
      <c r="AFQ119" s="390"/>
      <c r="AFR119" s="391"/>
      <c r="AFS119" s="392"/>
      <c r="AFT119" s="393"/>
      <c r="AFU119" s="394"/>
      <c r="AFV119" s="395"/>
      <c r="AFW119" s="389"/>
      <c r="AFX119" s="390"/>
      <c r="AFY119" s="391"/>
      <c r="AFZ119" s="392"/>
      <c r="AGA119" s="393"/>
      <c r="AGB119" s="394"/>
      <c r="AGC119" s="395"/>
      <c r="AGD119" s="389"/>
      <c r="AGE119" s="390"/>
      <c r="AGF119" s="391"/>
      <c r="AGG119" s="392"/>
      <c r="AGH119" s="393"/>
      <c r="AGI119" s="394"/>
      <c r="AGJ119" s="395"/>
      <c r="AGK119" s="389"/>
      <c r="AGL119" s="390"/>
      <c r="AGM119" s="391"/>
      <c r="AGN119" s="392"/>
      <c r="AGO119" s="393"/>
      <c r="AGP119" s="394"/>
      <c r="AGQ119" s="395"/>
      <c r="AGR119" s="389"/>
      <c r="AGS119" s="390"/>
      <c r="AGT119" s="391"/>
      <c r="AGU119" s="392"/>
      <c r="AGV119" s="393"/>
      <c r="AGW119" s="394"/>
      <c r="AGX119" s="395"/>
      <c r="AGY119" s="389"/>
      <c r="AGZ119" s="390"/>
      <c r="AHA119" s="391"/>
      <c r="AHB119" s="392"/>
      <c r="AHC119" s="393"/>
      <c r="AHD119" s="394"/>
      <c r="AHE119" s="395"/>
      <c r="AHF119" s="389"/>
      <c r="AHG119" s="390"/>
      <c r="AHH119" s="391"/>
      <c r="AHI119" s="392"/>
      <c r="AHJ119" s="393"/>
      <c r="AHK119" s="394"/>
      <c r="AHL119" s="395"/>
      <c r="AHM119" s="389"/>
      <c r="AHN119" s="390"/>
      <c r="AHO119" s="391"/>
      <c r="AHP119" s="392"/>
      <c r="AHQ119" s="393"/>
      <c r="AHR119" s="394"/>
      <c r="AHS119" s="395"/>
      <c r="AHT119" s="389"/>
      <c r="AHU119" s="390"/>
      <c r="AHV119" s="391"/>
      <c r="AHW119" s="392"/>
      <c r="AHX119" s="393"/>
      <c r="AHY119" s="394"/>
      <c r="AHZ119" s="395"/>
      <c r="AIA119" s="389"/>
      <c r="AIB119" s="390"/>
      <c r="AIC119" s="391"/>
      <c r="AID119" s="392"/>
      <c r="AIE119" s="393"/>
      <c r="AIF119" s="394"/>
      <c r="AIG119" s="395"/>
      <c r="AIH119" s="389"/>
      <c r="AII119" s="390"/>
      <c r="AIJ119" s="391"/>
      <c r="AIK119" s="392"/>
      <c r="AIL119" s="393"/>
      <c r="AIM119" s="394"/>
      <c r="AIN119" s="395"/>
      <c r="AIO119" s="389"/>
      <c r="AIP119" s="390"/>
      <c r="AIQ119" s="391"/>
      <c r="AIR119" s="392"/>
      <c r="AIS119" s="393"/>
      <c r="AIT119" s="394"/>
      <c r="AIU119" s="395"/>
      <c r="AIV119" s="389"/>
      <c r="AIW119" s="390"/>
      <c r="AIX119" s="391"/>
      <c r="AIY119" s="392"/>
      <c r="AIZ119" s="393"/>
      <c r="AJA119" s="394"/>
      <c r="AJB119" s="395"/>
      <c r="AJC119" s="389"/>
      <c r="AJD119" s="390"/>
      <c r="AJE119" s="391"/>
      <c r="AJF119" s="392"/>
      <c r="AJG119" s="393"/>
      <c r="AJH119" s="394"/>
      <c r="AJI119" s="395"/>
      <c r="AJJ119" s="389"/>
      <c r="AJK119" s="390"/>
      <c r="AJL119" s="391"/>
      <c r="AJM119" s="392"/>
      <c r="AJN119" s="393"/>
      <c r="AJO119" s="394"/>
      <c r="AJP119" s="395"/>
      <c r="AJQ119" s="389"/>
      <c r="AJR119" s="390"/>
      <c r="AJS119" s="391"/>
      <c r="AJT119" s="392"/>
      <c r="AJU119" s="393"/>
      <c r="AJV119" s="394"/>
      <c r="AJW119" s="395"/>
      <c r="AJX119" s="389"/>
      <c r="AJY119" s="390"/>
      <c r="AJZ119" s="391"/>
      <c r="AKA119" s="392"/>
      <c r="AKB119" s="393"/>
      <c r="AKC119" s="394"/>
      <c r="AKD119" s="395"/>
      <c r="AKE119" s="389"/>
      <c r="AKF119" s="390"/>
      <c r="AKG119" s="391"/>
      <c r="AKH119" s="392"/>
      <c r="AKI119" s="393"/>
      <c r="AKJ119" s="394"/>
      <c r="AKK119" s="395"/>
      <c r="AKL119" s="389"/>
      <c r="AKM119" s="390"/>
      <c r="AKN119" s="391"/>
      <c r="AKO119" s="392"/>
      <c r="AKP119" s="393"/>
      <c r="AKQ119" s="394"/>
      <c r="AKR119" s="395"/>
      <c r="AKS119" s="389"/>
      <c r="AKT119" s="390"/>
      <c r="AKU119" s="391"/>
      <c r="AKV119" s="392"/>
      <c r="AKW119" s="393"/>
      <c r="AKX119" s="394"/>
      <c r="AKY119" s="395"/>
      <c r="AKZ119" s="389"/>
      <c r="ALA119" s="390"/>
      <c r="ALB119" s="391"/>
      <c r="ALC119" s="392"/>
      <c r="ALD119" s="393"/>
      <c r="ALE119" s="394"/>
      <c r="ALF119" s="395"/>
      <c r="ALG119" s="389"/>
      <c r="ALH119" s="390"/>
      <c r="ALI119" s="391"/>
      <c r="ALJ119" s="392"/>
      <c r="ALK119" s="393"/>
      <c r="ALL119" s="394"/>
      <c r="ALM119" s="395"/>
      <c r="ALN119" s="389"/>
      <c r="ALO119" s="390"/>
      <c r="ALP119" s="391"/>
      <c r="ALQ119" s="392"/>
      <c r="ALR119" s="393"/>
      <c r="ALS119" s="394"/>
      <c r="ALT119" s="395"/>
      <c r="ALU119" s="389"/>
      <c r="ALV119" s="390"/>
      <c r="ALW119" s="391"/>
      <c r="ALX119" s="392"/>
      <c r="ALY119" s="393"/>
      <c r="ALZ119" s="394"/>
      <c r="AMA119" s="395"/>
      <c r="AMB119" s="389"/>
      <c r="AMC119" s="390"/>
      <c r="AMD119" s="391"/>
      <c r="AME119" s="392"/>
      <c r="AMF119" s="393"/>
      <c r="AMG119" s="394"/>
      <c r="AMH119" s="395"/>
      <c r="AMI119" s="389"/>
      <c r="AMJ119" s="390"/>
      <c r="AMK119" s="391"/>
      <c r="AML119" s="392"/>
      <c r="AMM119" s="393"/>
      <c r="AMN119" s="394"/>
      <c r="AMO119" s="395"/>
      <c r="AMP119" s="389"/>
      <c r="AMQ119" s="390"/>
      <c r="AMR119" s="391"/>
      <c r="AMS119" s="392"/>
      <c r="AMT119" s="393"/>
      <c r="AMU119" s="394"/>
      <c r="AMV119" s="395"/>
      <c r="AMW119" s="389"/>
      <c r="AMX119" s="390"/>
      <c r="AMY119" s="391"/>
      <c r="AMZ119" s="392"/>
      <c r="ANA119" s="393"/>
      <c r="ANB119" s="394"/>
      <c r="ANC119" s="395"/>
      <c r="AND119" s="389"/>
      <c r="ANE119" s="390"/>
      <c r="ANF119" s="391"/>
      <c r="ANG119" s="392"/>
      <c r="ANH119" s="393"/>
      <c r="ANI119" s="394"/>
      <c r="ANJ119" s="395"/>
      <c r="ANK119" s="389"/>
      <c r="ANL119" s="390"/>
      <c r="ANM119" s="391"/>
      <c r="ANN119" s="392"/>
      <c r="ANO119" s="393"/>
      <c r="ANP119" s="394"/>
      <c r="ANQ119" s="395"/>
      <c r="ANR119" s="389"/>
      <c r="ANS119" s="390"/>
      <c r="ANT119" s="391"/>
      <c r="ANU119" s="392"/>
      <c r="ANV119" s="393"/>
      <c r="ANW119" s="394"/>
      <c r="ANX119" s="395"/>
      <c r="ANY119" s="389"/>
      <c r="ANZ119" s="390"/>
      <c r="AOA119" s="391"/>
      <c r="AOB119" s="392"/>
      <c r="AOC119" s="393"/>
      <c r="AOD119" s="394"/>
      <c r="AOE119" s="395"/>
      <c r="AOF119" s="389"/>
      <c r="AOG119" s="390"/>
      <c r="AOH119" s="391"/>
      <c r="AOI119" s="392"/>
      <c r="AOJ119" s="393"/>
      <c r="AOK119" s="394"/>
      <c r="AOL119" s="395"/>
      <c r="AOM119" s="389"/>
      <c r="AON119" s="390"/>
      <c r="AOO119" s="391"/>
      <c r="AOP119" s="392"/>
      <c r="AOQ119" s="393"/>
      <c r="AOR119" s="394"/>
      <c r="AOS119" s="395"/>
      <c r="AOT119" s="389"/>
      <c r="AOU119" s="390"/>
      <c r="AOV119" s="391"/>
      <c r="AOW119" s="392"/>
      <c r="AOX119" s="393"/>
      <c r="AOY119" s="394"/>
      <c r="AOZ119" s="395"/>
      <c r="APA119" s="389"/>
      <c r="APB119" s="390"/>
      <c r="APC119" s="391"/>
      <c r="APD119" s="392"/>
      <c r="APE119" s="393"/>
      <c r="APF119" s="394"/>
      <c r="APG119" s="395"/>
      <c r="APH119" s="389"/>
      <c r="API119" s="390"/>
      <c r="APJ119" s="391"/>
      <c r="APK119" s="392"/>
      <c r="APL119" s="393"/>
      <c r="APM119" s="394"/>
      <c r="APN119" s="395"/>
      <c r="APO119" s="389"/>
      <c r="APP119" s="390"/>
      <c r="APQ119" s="391"/>
      <c r="APR119" s="392"/>
      <c r="APS119" s="393"/>
      <c r="APT119" s="394"/>
      <c r="APU119" s="395"/>
      <c r="APV119" s="389"/>
      <c r="APW119" s="390"/>
      <c r="APX119" s="391"/>
      <c r="APY119" s="392"/>
      <c r="APZ119" s="393"/>
      <c r="AQA119" s="394"/>
      <c r="AQB119" s="395"/>
      <c r="AQC119" s="389"/>
      <c r="AQD119" s="390"/>
      <c r="AQE119" s="391"/>
      <c r="AQF119" s="392"/>
      <c r="AQG119" s="393"/>
      <c r="AQH119" s="394"/>
      <c r="AQI119" s="395"/>
      <c r="AQJ119" s="389"/>
      <c r="AQK119" s="390"/>
      <c r="AQL119" s="391"/>
      <c r="AQM119" s="392"/>
      <c r="AQN119" s="393"/>
      <c r="AQO119" s="394"/>
      <c r="AQP119" s="395"/>
      <c r="AQQ119" s="389"/>
      <c r="AQR119" s="390"/>
      <c r="AQS119" s="391"/>
      <c r="AQT119" s="392"/>
      <c r="AQU119" s="393"/>
      <c r="AQV119" s="394"/>
      <c r="AQW119" s="395"/>
      <c r="AQX119" s="389"/>
      <c r="AQY119" s="390"/>
      <c r="AQZ119" s="391"/>
      <c r="ARA119" s="392"/>
      <c r="ARB119" s="393"/>
      <c r="ARC119" s="394"/>
      <c r="ARD119" s="395"/>
      <c r="ARE119" s="389"/>
      <c r="ARF119" s="390"/>
      <c r="ARG119" s="391"/>
      <c r="ARH119" s="392"/>
      <c r="ARI119" s="393"/>
      <c r="ARJ119" s="394"/>
      <c r="ARK119" s="395"/>
      <c r="ARL119" s="389"/>
      <c r="ARM119" s="390"/>
      <c r="ARN119" s="391"/>
      <c r="ARO119" s="392"/>
      <c r="ARP119" s="393"/>
      <c r="ARQ119" s="394"/>
      <c r="ARR119" s="395"/>
      <c r="ARS119" s="389"/>
      <c r="ART119" s="390"/>
      <c r="ARU119" s="391"/>
      <c r="ARV119" s="392"/>
      <c r="ARW119" s="393"/>
      <c r="ARX119" s="394"/>
      <c r="ARY119" s="395"/>
      <c r="ARZ119" s="389"/>
      <c r="ASA119" s="390"/>
      <c r="ASB119" s="391"/>
      <c r="ASC119" s="392"/>
      <c r="ASD119" s="393"/>
      <c r="ASE119" s="394"/>
      <c r="ASF119" s="395"/>
      <c r="ASG119" s="389"/>
      <c r="ASH119" s="390"/>
      <c r="ASI119" s="391"/>
      <c r="ASJ119" s="392"/>
      <c r="ASK119" s="393"/>
      <c r="ASL119" s="394"/>
      <c r="ASM119" s="395"/>
      <c r="ASN119" s="389"/>
      <c r="ASO119" s="390"/>
      <c r="ASP119" s="391"/>
      <c r="ASQ119" s="392"/>
      <c r="ASR119" s="393"/>
      <c r="ASS119" s="394"/>
      <c r="AST119" s="395"/>
      <c r="ASU119" s="389"/>
      <c r="ASV119" s="390"/>
      <c r="ASW119" s="391"/>
      <c r="ASX119" s="392"/>
      <c r="ASY119" s="393"/>
      <c r="ASZ119" s="394"/>
      <c r="ATA119" s="395"/>
      <c r="ATB119" s="389"/>
      <c r="ATC119" s="390"/>
      <c r="ATD119" s="391"/>
      <c r="ATE119" s="392"/>
      <c r="ATF119" s="393"/>
      <c r="ATG119" s="394"/>
      <c r="ATH119" s="395"/>
      <c r="ATI119" s="389"/>
      <c r="ATJ119" s="390"/>
      <c r="ATK119" s="391"/>
      <c r="ATL119" s="392"/>
      <c r="ATM119" s="393"/>
      <c r="ATN119" s="394"/>
      <c r="ATO119" s="395"/>
      <c r="ATP119" s="389"/>
      <c r="ATQ119" s="390"/>
      <c r="ATR119" s="391"/>
      <c r="ATS119" s="392"/>
      <c r="ATT119" s="393"/>
      <c r="ATU119" s="394"/>
      <c r="ATV119" s="395"/>
      <c r="ATW119" s="389"/>
      <c r="ATX119" s="390"/>
      <c r="ATY119" s="391"/>
      <c r="ATZ119" s="392"/>
      <c r="AUA119" s="393"/>
      <c r="AUB119" s="394"/>
      <c r="AUC119" s="395"/>
      <c r="AUD119" s="389"/>
      <c r="AUE119" s="390"/>
      <c r="AUF119" s="391"/>
      <c r="AUG119" s="392"/>
      <c r="AUH119" s="393"/>
      <c r="AUI119" s="394"/>
      <c r="AUJ119" s="395"/>
      <c r="AUK119" s="389"/>
      <c r="AUL119" s="390"/>
      <c r="AUM119" s="391"/>
      <c r="AUN119" s="392"/>
      <c r="AUO119" s="393"/>
      <c r="AUP119" s="394"/>
      <c r="AUQ119" s="395"/>
      <c r="AUR119" s="389"/>
      <c r="AUS119" s="390"/>
      <c r="AUT119" s="391"/>
      <c r="AUU119" s="392"/>
      <c r="AUV119" s="393"/>
      <c r="AUW119" s="394"/>
      <c r="AUX119" s="395"/>
      <c r="AUY119" s="389"/>
      <c r="AUZ119" s="390"/>
      <c r="AVA119" s="391"/>
      <c r="AVB119" s="392"/>
      <c r="AVC119" s="393"/>
      <c r="AVD119" s="394"/>
      <c r="AVE119" s="395"/>
      <c r="AVF119" s="389"/>
      <c r="AVG119" s="390"/>
      <c r="AVH119" s="391"/>
      <c r="AVI119" s="392"/>
      <c r="AVJ119" s="393"/>
      <c r="AVK119" s="394"/>
      <c r="AVL119" s="395"/>
      <c r="AVM119" s="389"/>
      <c r="AVN119" s="390"/>
      <c r="AVO119" s="391"/>
      <c r="AVP119" s="392"/>
      <c r="AVQ119" s="393"/>
      <c r="AVR119" s="394"/>
      <c r="AVS119" s="395"/>
      <c r="AVT119" s="389"/>
      <c r="AVU119" s="390"/>
      <c r="AVV119" s="391"/>
      <c r="AVW119" s="392"/>
      <c r="AVX119" s="393"/>
      <c r="AVY119" s="394"/>
      <c r="AVZ119" s="395"/>
      <c r="AWA119" s="389"/>
      <c r="AWB119" s="390"/>
      <c r="AWC119" s="391"/>
      <c r="AWD119" s="392"/>
      <c r="AWE119" s="393"/>
      <c r="AWF119" s="394"/>
      <c r="AWG119" s="395"/>
      <c r="AWH119" s="389"/>
      <c r="AWI119" s="390"/>
      <c r="AWJ119" s="391"/>
      <c r="AWK119" s="392"/>
      <c r="AWL119" s="393"/>
      <c r="AWM119" s="394"/>
      <c r="AWN119" s="395"/>
      <c r="AWO119" s="389"/>
      <c r="AWP119" s="390"/>
      <c r="AWQ119" s="391"/>
      <c r="AWR119" s="392"/>
      <c r="AWS119" s="393"/>
      <c r="AWT119" s="394"/>
      <c r="AWU119" s="395"/>
      <c r="AWV119" s="389"/>
      <c r="AWW119" s="390"/>
      <c r="AWX119" s="391"/>
      <c r="AWY119" s="392"/>
      <c r="AWZ119" s="393"/>
      <c r="AXA119" s="394"/>
      <c r="AXB119" s="395"/>
      <c r="AXC119" s="389"/>
      <c r="AXD119" s="390"/>
      <c r="AXE119" s="391"/>
      <c r="AXF119" s="392"/>
      <c r="AXG119" s="393"/>
      <c r="AXH119" s="394"/>
      <c r="AXI119" s="395"/>
      <c r="AXJ119" s="389"/>
      <c r="AXK119" s="390"/>
      <c r="AXL119" s="391"/>
      <c r="AXM119" s="392"/>
      <c r="AXN119" s="393"/>
      <c r="AXO119" s="394"/>
      <c r="AXP119" s="395"/>
      <c r="AXQ119" s="389"/>
      <c r="AXR119" s="390"/>
      <c r="AXS119" s="391"/>
      <c r="AXT119" s="392"/>
      <c r="AXU119" s="393"/>
      <c r="AXV119" s="394"/>
      <c r="AXW119" s="395"/>
      <c r="AXX119" s="389"/>
      <c r="AXY119" s="390"/>
      <c r="AXZ119" s="391"/>
      <c r="AYA119" s="392"/>
      <c r="AYB119" s="393"/>
      <c r="AYC119" s="394"/>
      <c r="AYD119" s="395"/>
      <c r="AYE119" s="389"/>
      <c r="AYF119" s="390"/>
      <c r="AYG119" s="391"/>
      <c r="AYH119" s="392"/>
      <c r="AYI119" s="393"/>
      <c r="AYJ119" s="394"/>
      <c r="AYK119" s="395"/>
      <c r="AYL119" s="389"/>
      <c r="AYM119" s="390"/>
      <c r="AYN119" s="391"/>
      <c r="AYO119" s="392"/>
      <c r="AYP119" s="393"/>
      <c r="AYQ119" s="394"/>
      <c r="AYR119" s="395"/>
      <c r="AYS119" s="389"/>
      <c r="AYT119" s="390"/>
      <c r="AYU119" s="391"/>
      <c r="AYV119" s="392"/>
      <c r="AYW119" s="393"/>
      <c r="AYX119" s="394"/>
      <c r="AYY119" s="395"/>
      <c r="AYZ119" s="389"/>
      <c r="AZA119" s="390"/>
      <c r="AZB119" s="391"/>
      <c r="AZC119" s="392"/>
      <c r="AZD119" s="393"/>
      <c r="AZE119" s="394"/>
      <c r="AZF119" s="395"/>
      <c r="AZG119" s="389"/>
      <c r="AZH119" s="390"/>
      <c r="AZI119" s="391"/>
      <c r="AZJ119" s="392"/>
      <c r="AZK119" s="393"/>
      <c r="AZL119" s="394"/>
      <c r="AZM119" s="395"/>
      <c r="AZN119" s="389"/>
      <c r="AZO119" s="390"/>
      <c r="AZP119" s="391"/>
      <c r="AZQ119" s="392"/>
      <c r="AZR119" s="393"/>
      <c r="AZS119" s="394"/>
      <c r="AZT119" s="395"/>
      <c r="AZU119" s="389"/>
      <c r="AZV119" s="390"/>
      <c r="AZW119" s="391"/>
      <c r="AZX119" s="392"/>
      <c r="AZY119" s="393"/>
      <c r="AZZ119" s="394"/>
      <c r="BAA119" s="395"/>
      <c r="BAB119" s="389"/>
      <c r="BAC119" s="390"/>
      <c r="BAD119" s="391"/>
      <c r="BAE119" s="392"/>
      <c r="BAF119" s="393"/>
      <c r="BAG119" s="394"/>
      <c r="BAH119" s="395"/>
      <c r="BAI119" s="389"/>
      <c r="BAJ119" s="390"/>
      <c r="BAK119" s="391"/>
      <c r="BAL119" s="392"/>
      <c r="BAM119" s="393"/>
      <c r="BAN119" s="394"/>
      <c r="BAO119" s="395"/>
      <c r="BAP119" s="389"/>
      <c r="BAQ119" s="390"/>
      <c r="BAR119" s="391"/>
      <c r="BAS119" s="392"/>
      <c r="BAT119" s="393"/>
      <c r="BAU119" s="394"/>
      <c r="BAV119" s="395"/>
      <c r="BAW119" s="389"/>
      <c r="BAX119" s="390"/>
      <c r="BAY119" s="391"/>
      <c r="BAZ119" s="392"/>
      <c r="BBA119" s="393"/>
      <c r="BBB119" s="394"/>
      <c r="BBC119" s="395"/>
      <c r="BBD119" s="389"/>
      <c r="BBE119" s="390"/>
      <c r="BBF119" s="391"/>
      <c r="BBG119" s="392"/>
      <c r="BBH119" s="393"/>
      <c r="BBI119" s="394"/>
      <c r="BBJ119" s="395"/>
      <c r="BBK119" s="389"/>
      <c r="BBL119" s="390"/>
      <c r="BBM119" s="391"/>
      <c r="BBN119" s="392"/>
      <c r="BBO119" s="393"/>
      <c r="BBP119" s="394"/>
      <c r="BBQ119" s="395"/>
      <c r="BBR119" s="389"/>
      <c r="BBS119" s="390"/>
      <c r="BBT119" s="391"/>
      <c r="BBU119" s="392"/>
      <c r="BBV119" s="393"/>
      <c r="BBW119" s="394"/>
      <c r="BBX119" s="395"/>
      <c r="BBY119" s="389"/>
      <c r="BBZ119" s="390"/>
      <c r="BCA119" s="391"/>
      <c r="BCB119" s="392"/>
      <c r="BCC119" s="393"/>
      <c r="BCD119" s="394"/>
      <c r="BCE119" s="395"/>
      <c r="BCF119" s="389"/>
      <c r="BCG119" s="390"/>
      <c r="BCH119" s="391"/>
      <c r="BCI119" s="392"/>
      <c r="BCJ119" s="393"/>
      <c r="BCK119" s="394"/>
      <c r="BCL119" s="395"/>
      <c r="BCM119" s="389"/>
      <c r="BCN119" s="390"/>
      <c r="BCO119" s="391"/>
      <c r="BCP119" s="392"/>
      <c r="BCQ119" s="393"/>
      <c r="BCR119" s="394"/>
      <c r="BCS119" s="395"/>
      <c r="BCT119" s="389"/>
      <c r="BCU119" s="390"/>
      <c r="BCV119" s="391"/>
      <c r="BCW119" s="392"/>
      <c r="BCX119" s="393"/>
      <c r="BCY119" s="394"/>
      <c r="BCZ119" s="395"/>
      <c r="BDA119" s="389"/>
      <c r="BDB119" s="390"/>
      <c r="BDC119" s="391"/>
      <c r="BDD119" s="392"/>
      <c r="BDE119" s="393"/>
      <c r="BDF119" s="394"/>
      <c r="BDG119" s="395"/>
      <c r="BDH119" s="389"/>
      <c r="BDI119" s="390"/>
      <c r="BDJ119" s="391"/>
      <c r="BDK119" s="392"/>
      <c r="BDL119" s="393"/>
      <c r="BDM119" s="394"/>
      <c r="BDN119" s="395"/>
      <c r="BDO119" s="389"/>
      <c r="BDP119" s="390"/>
      <c r="BDQ119" s="391"/>
      <c r="BDR119" s="392"/>
      <c r="BDS119" s="393"/>
      <c r="BDT119" s="394"/>
      <c r="BDU119" s="395"/>
      <c r="BDV119" s="389"/>
      <c r="BDW119" s="390"/>
      <c r="BDX119" s="391"/>
      <c r="BDY119" s="392"/>
      <c r="BDZ119" s="393"/>
      <c r="BEA119" s="394"/>
      <c r="BEB119" s="395"/>
      <c r="BEC119" s="389"/>
      <c r="BED119" s="390"/>
      <c r="BEE119" s="391"/>
      <c r="BEF119" s="392"/>
      <c r="BEG119" s="393"/>
      <c r="BEH119" s="394"/>
      <c r="BEI119" s="395"/>
      <c r="BEJ119" s="389"/>
      <c r="BEK119" s="390"/>
      <c r="BEL119" s="391"/>
      <c r="BEM119" s="392"/>
      <c r="BEN119" s="393"/>
      <c r="BEO119" s="394"/>
      <c r="BEP119" s="395"/>
      <c r="BEQ119" s="389"/>
      <c r="BER119" s="390"/>
      <c r="BES119" s="391"/>
      <c r="BET119" s="392"/>
      <c r="BEU119" s="393"/>
      <c r="BEV119" s="394"/>
      <c r="BEW119" s="395"/>
      <c r="BEX119" s="389"/>
      <c r="BEY119" s="390"/>
      <c r="BEZ119" s="391"/>
      <c r="BFA119" s="392"/>
      <c r="BFB119" s="393"/>
      <c r="BFC119" s="394"/>
      <c r="BFD119" s="395"/>
      <c r="BFE119" s="389"/>
      <c r="BFF119" s="390"/>
      <c r="BFG119" s="391"/>
      <c r="BFH119" s="392"/>
      <c r="BFI119" s="393"/>
      <c r="BFJ119" s="394"/>
      <c r="BFK119" s="395"/>
      <c r="BFL119" s="389"/>
      <c r="BFM119" s="390"/>
      <c r="BFN119" s="391"/>
      <c r="BFO119" s="392"/>
      <c r="BFP119" s="393"/>
      <c r="BFQ119" s="394"/>
      <c r="BFR119" s="395"/>
      <c r="BFS119" s="389"/>
      <c r="BFT119" s="390"/>
      <c r="BFU119" s="391"/>
      <c r="BFV119" s="392"/>
      <c r="BFW119" s="393"/>
      <c r="BFX119" s="394"/>
      <c r="BFY119" s="395"/>
      <c r="BFZ119" s="389"/>
      <c r="BGA119" s="390"/>
      <c r="BGB119" s="391"/>
      <c r="BGC119" s="392"/>
      <c r="BGD119" s="393"/>
      <c r="BGE119" s="394"/>
      <c r="BGF119" s="395"/>
      <c r="BGG119" s="389"/>
      <c r="BGH119" s="390"/>
      <c r="BGI119" s="391"/>
      <c r="BGJ119" s="392"/>
      <c r="BGK119" s="393"/>
      <c r="BGL119" s="394"/>
      <c r="BGM119" s="395"/>
      <c r="BGN119" s="389"/>
      <c r="BGO119" s="390"/>
      <c r="BGP119" s="391"/>
      <c r="BGQ119" s="392"/>
      <c r="BGR119" s="393"/>
      <c r="BGS119" s="394"/>
      <c r="BGT119" s="395"/>
      <c r="BGU119" s="389"/>
      <c r="BGV119" s="390"/>
      <c r="BGW119" s="391"/>
      <c r="BGX119" s="392"/>
      <c r="BGY119" s="393"/>
      <c r="BGZ119" s="394"/>
      <c r="BHA119" s="395"/>
      <c r="BHB119" s="389"/>
      <c r="BHC119" s="390"/>
      <c r="BHD119" s="391"/>
      <c r="BHE119" s="392"/>
      <c r="BHF119" s="393"/>
      <c r="BHG119" s="394"/>
      <c r="BHH119" s="395"/>
      <c r="BHI119" s="389"/>
      <c r="BHJ119" s="390"/>
      <c r="BHK119" s="391"/>
      <c r="BHL119" s="392"/>
      <c r="BHM119" s="393"/>
      <c r="BHN119" s="394"/>
      <c r="BHO119" s="395"/>
      <c r="BHP119" s="389"/>
      <c r="BHQ119" s="390"/>
      <c r="BHR119" s="391"/>
      <c r="BHS119" s="392"/>
      <c r="BHT119" s="393"/>
      <c r="BHU119" s="394"/>
      <c r="BHV119" s="395"/>
      <c r="BHW119" s="389"/>
      <c r="BHX119" s="390"/>
      <c r="BHY119" s="391"/>
      <c r="BHZ119" s="392"/>
      <c r="BIA119" s="393"/>
      <c r="BIB119" s="394"/>
      <c r="BIC119" s="395"/>
      <c r="BID119" s="389"/>
      <c r="BIE119" s="390"/>
      <c r="BIF119" s="391"/>
      <c r="BIG119" s="392"/>
      <c r="BIH119" s="393"/>
      <c r="BII119" s="394"/>
      <c r="BIJ119" s="395"/>
      <c r="BIK119" s="389"/>
      <c r="BIL119" s="390"/>
      <c r="BIM119" s="391"/>
      <c r="BIN119" s="392"/>
      <c r="BIO119" s="393"/>
      <c r="BIP119" s="394"/>
      <c r="BIQ119" s="395"/>
      <c r="BIR119" s="389"/>
      <c r="BIS119" s="390"/>
      <c r="BIT119" s="391"/>
      <c r="BIU119" s="392"/>
      <c r="BIV119" s="393"/>
      <c r="BIW119" s="394"/>
      <c r="BIX119" s="395"/>
      <c r="BIY119" s="389"/>
      <c r="BIZ119" s="390"/>
      <c r="BJA119" s="391"/>
      <c r="BJB119" s="392"/>
      <c r="BJC119" s="393"/>
      <c r="BJD119" s="394"/>
      <c r="BJE119" s="395"/>
      <c r="BJF119" s="389"/>
      <c r="BJG119" s="390"/>
      <c r="BJH119" s="391"/>
      <c r="BJI119" s="392"/>
      <c r="BJJ119" s="393"/>
      <c r="BJK119" s="394"/>
      <c r="BJL119" s="395"/>
      <c r="BJM119" s="389"/>
      <c r="BJN119" s="390"/>
      <c r="BJO119" s="391"/>
      <c r="BJP119" s="392"/>
      <c r="BJQ119" s="393"/>
      <c r="BJR119" s="394"/>
      <c r="BJS119" s="395"/>
      <c r="BJT119" s="389"/>
      <c r="BJU119" s="390"/>
      <c r="BJV119" s="391"/>
      <c r="BJW119" s="392"/>
      <c r="BJX119" s="393"/>
      <c r="BJY119" s="394"/>
      <c r="BJZ119" s="395"/>
      <c r="BKA119" s="389"/>
      <c r="BKB119" s="390"/>
      <c r="BKC119" s="391"/>
      <c r="BKD119" s="392"/>
      <c r="BKE119" s="393"/>
      <c r="BKF119" s="394"/>
      <c r="BKG119" s="395"/>
      <c r="BKH119" s="389"/>
      <c r="BKI119" s="390"/>
      <c r="BKJ119" s="391"/>
      <c r="BKK119" s="392"/>
      <c r="BKL119" s="393"/>
      <c r="BKM119" s="394"/>
      <c r="BKN119" s="395"/>
      <c r="BKO119" s="389"/>
      <c r="BKP119" s="390"/>
      <c r="BKQ119" s="391"/>
      <c r="BKR119" s="392"/>
      <c r="BKS119" s="393"/>
      <c r="BKT119" s="394"/>
      <c r="BKU119" s="395"/>
      <c r="BKV119" s="389"/>
      <c r="BKW119" s="390"/>
      <c r="BKX119" s="391"/>
      <c r="BKY119" s="392"/>
      <c r="BKZ119" s="393"/>
      <c r="BLA119" s="394"/>
      <c r="BLB119" s="395"/>
      <c r="BLC119" s="389"/>
      <c r="BLD119" s="390"/>
      <c r="BLE119" s="391"/>
      <c r="BLF119" s="392"/>
      <c r="BLG119" s="393"/>
      <c r="BLH119" s="394"/>
      <c r="BLI119" s="395"/>
      <c r="BLJ119" s="389"/>
      <c r="BLK119" s="390"/>
      <c r="BLL119" s="391"/>
      <c r="BLM119" s="392"/>
      <c r="BLN119" s="393"/>
      <c r="BLO119" s="394"/>
      <c r="BLP119" s="395"/>
      <c r="BLQ119" s="389"/>
      <c r="BLR119" s="390"/>
      <c r="BLS119" s="391"/>
      <c r="BLT119" s="392"/>
      <c r="BLU119" s="393"/>
      <c r="BLV119" s="394"/>
      <c r="BLW119" s="395"/>
      <c r="BLX119" s="389"/>
      <c r="BLY119" s="390"/>
      <c r="BLZ119" s="391"/>
      <c r="BMA119" s="392"/>
      <c r="BMB119" s="393"/>
      <c r="BMC119" s="394"/>
      <c r="BMD119" s="395"/>
      <c r="BME119" s="389"/>
      <c r="BMF119" s="390"/>
      <c r="BMG119" s="391"/>
      <c r="BMH119" s="392"/>
      <c r="BMI119" s="393"/>
      <c r="BMJ119" s="394"/>
      <c r="BMK119" s="395"/>
      <c r="BML119" s="389"/>
      <c r="BMM119" s="390"/>
      <c r="BMN119" s="391"/>
      <c r="BMO119" s="392"/>
      <c r="BMP119" s="393"/>
      <c r="BMQ119" s="394"/>
      <c r="BMR119" s="395"/>
      <c r="BMS119" s="389"/>
      <c r="BMT119" s="390"/>
      <c r="BMU119" s="391"/>
      <c r="BMV119" s="392"/>
      <c r="BMW119" s="393"/>
      <c r="BMX119" s="394"/>
      <c r="BMY119" s="395"/>
      <c r="BMZ119" s="389"/>
      <c r="BNA119" s="390"/>
      <c r="BNB119" s="391"/>
      <c r="BNC119" s="392"/>
      <c r="BND119" s="393"/>
      <c r="BNE119" s="394"/>
      <c r="BNF119" s="395"/>
      <c r="BNG119" s="389"/>
      <c r="BNH119" s="390"/>
      <c r="BNI119" s="391"/>
      <c r="BNJ119" s="392"/>
      <c r="BNK119" s="393"/>
      <c r="BNL119" s="394"/>
      <c r="BNM119" s="395"/>
      <c r="BNN119" s="389"/>
      <c r="BNO119" s="390"/>
      <c r="BNP119" s="391"/>
      <c r="BNQ119" s="392"/>
      <c r="BNR119" s="393"/>
      <c r="BNS119" s="394"/>
      <c r="BNT119" s="395"/>
      <c r="BNU119" s="389"/>
      <c r="BNV119" s="390"/>
      <c r="BNW119" s="391"/>
      <c r="BNX119" s="392"/>
      <c r="BNY119" s="393"/>
      <c r="BNZ119" s="394"/>
      <c r="BOA119" s="395"/>
      <c r="BOB119" s="389"/>
      <c r="BOC119" s="390"/>
      <c r="BOD119" s="391"/>
      <c r="BOE119" s="392"/>
      <c r="BOF119" s="393"/>
      <c r="BOG119" s="394"/>
      <c r="BOH119" s="395"/>
      <c r="BOI119" s="389"/>
      <c r="BOJ119" s="390"/>
      <c r="BOK119" s="391"/>
      <c r="BOL119" s="392"/>
      <c r="BOM119" s="393"/>
      <c r="BON119" s="394"/>
      <c r="BOO119" s="395"/>
      <c r="BOP119" s="389"/>
      <c r="BOQ119" s="390"/>
      <c r="BOR119" s="391"/>
      <c r="BOS119" s="392"/>
      <c r="BOT119" s="393"/>
      <c r="BOU119" s="394"/>
      <c r="BOV119" s="395"/>
      <c r="BOW119" s="389"/>
      <c r="BOX119" s="390"/>
      <c r="BOY119" s="391"/>
      <c r="BOZ119" s="392"/>
      <c r="BPA119" s="393"/>
      <c r="BPB119" s="394"/>
      <c r="BPC119" s="395"/>
      <c r="BPD119" s="389"/>
      <c r="BPE119" s="390"/>
      <c r="BPF119" s="391"/>
      <c r="BPG119" s="392"/>
      <c r="BPH119" s="393"/>
      <c r="BPI119" s="394"/>
      <c r="BPJ119" s="395"/>
      <c r="BPK119" s="389"/>
      <c r="BPL119" s="390"/>
      <c r="BPM119" s="391"/>
      <c r="BPN119" s="392"/>
      <c r="BPO119" s="393"/>
      <c r="BPP119" s="394"/>
      <c r="BPQ119" s="395"/>
      <c r="BPR119" s="389"/>
      <c r="BPS119" s="390"/>
      <c r="BPT119" s="391"/>
      <c r="BPU119" s="392"/>
      <c r="BPV119" s="393"/>
      <c r="BPW119" s="394"/>
      <c r="BPX119" s="395"/>
      <c r="BPY119" s="389"/>
      <c r="BPZ119" s="390"/>
      <c r="BQA119" s="391"/>
      <c r="BQB119" s="392"/>
      <c r="BQC119" s="393"/>
      <c r="BQD119" s="394"/>
      <c r="BQE119" s="395"/>
      <c r="BQF119" s="389"/>
      <c r="BQG119" s="390"/>
      <c r="BQH119" s="391"/>
      <c r="BQI119" s="392"/>
      <c r="BQJ119" s="393"/>
      <c r="BQK119" s="394"/>
      <c r="BQL119" s="395"/>
      <c r="BQM119" s="389"/>
      <c r="BQN119" s="390"/>
      <c r="BQO119" s="391"/>
      <c r="BQP119" s="392"/>
      <c r="BQQ119" s="393"/>
      <c r="BQR119" s="394"/>
      <c r="BQS119" s="395"/>
      <c r="BQT119" s="389"/>
      <c r="BQU119" s="390"/>
      <c r="BQV119" s="391"/>
      <c r="BQW119" s="392"/>
      <c r="BQX119" s="393"/>
      <c r="BQY119" s="394"/>
      <c r="BQZ119" s="395"/>
      <c r="BRA119" s="389"/>
      <c r="BRB119" s="390"/>
      <c r="BRC119" s="391"/>
      <c r="BRD119" s="392"/>
      <c r="BRE119" s="393"/>
      <c r="BRF119" s="394"/>
      <c r="BRG119" s="395"/>
      <c r="BRH119" s="389"/>
      <c r="BRI119" s="390"/>
      <c r="BRJ119" s="391"/>
      <c r="BRK119" s="392"/>
      <c r="BRL119" s="393"/>
      <c r="BRM119" s="394"/>
      <c r="BRN119" s="395"/>
      <c r="BRO119" s="389"/>
      <c r="BRP119" s="390"/>
      <c r="BRQ119" s="391"/>
      <c r="BRR119" s="392"/>
      <c r="BRS119" s="393"/>
      <c r="BRT119" s="394"/>
      <c r="BRU119" s="395"/>
      <c r="BRV119" s="389"/>
      <c r="BRW119" s="390"/>
      <c r="BRX119" s="391"/>
      <c r="BRY119" s="392"/>
      <c r="BRZ119" s="393"/>
      <c r="BSA119" s="394"/>
      <c r="BSB119" s="395"/>
      <c r="BSC119" s="389"/>
      <c r="BSD119" s="390"/>
      <c r="BSE119" s="391"/>
      <c r="BSF119" s="392"/>
      <c r="BSG119" s="393"/>
      <c r="BSH119" s="394"/>
      <c r="BSI119" s="395"/>
      <c r="BSJ119" s="389"/>
      <c r="BSK119" s="390"/>
      <c r="BSL119" s="391"/>
      <c r="BSM119" s="392"/>
      <c r="BSN119" s="393"/>
      <c r="BSO119" s="394"/>
      <c r="BSP119" s="395"/>
      <c r="BSQ119" s="389"/>
      <c r="BSR119" s="390"/>
      <c r="BSS119" s="391"/>
      <c r="BST119" s="392"/>
      <c r="BSU119" s="393"/>
      <c r="BSV119" s="394"/>
      <c r="BSW119" s="395"/>
      <c r="BSX119" s="389"/>
      <c r="BSY119" s="390"/>
      <c r="BSZ119" s="391"/>
      <c r="BTA119" s="392"/>
      <c r="BTB119" s="393"/>
      <c r="BTC119" s="394"/>
      <c r="BTD119" s="395"/>
      <c r="BTE119" s="389"/>
      <c r="BTF119" s="390"/>
      <c r="BTG119" s="391"/>
      <c r="BTH119" s="392"/>
      <c r="BTI119" s="393"/>
      <c r="BTJ119" s="394"/>
      <c r="BTK119" s="395"/>
      <c r="BTL119" s="389"/>
      <c r="BTM119" s="390"/>
      <c r="BTN119" s="391"/>
      <c r="BTO119" s="392"/>
      <c r="BTP119" s="393"/>
      <c r="BTQ119" s="394"/>
      <c r="BTR119" s="395"/>
      <c r="BTS119" s="389"/>
      <c r="BTT119" s="390"/>
      <c r="BTU119" s="391"/>
      <c r="BTV119" s="392"/>
      <c r="BTW119" s="393"/>
      <c r="BTX119" s="394"/>
      <c r="BTY119" s="395"/>
      <c r="BTZ119" s="389"/>
      <c r="BUA119" s="390"/>
      <c r="BUB119" s="391"/>
      <c r="BUC119" s="392"/>
      <c r="BUD119" s="393"/>
      <c r="BUE119" s="394"/>
      <c r="BUF119" s="395"/>
      <c r="BUG119" s="389"/>
      <c r="BUH119" s="390"/>
      <c r="BUI119" s="391"/>
      <c r="BUJ119" s="392"/>
      <c r="BUK119" s="393"/>
      <c r="BUL119" s="394"/>
      <c r="BUM119" s="395"/>
      <c r="BUN119" s="389"/>
      <c r="BUO119" s="390"/>
      <c r="BUP119" s="391"/>
      <c r="BUQ119" s="392"/>
      <c r="BUR119" s="393"/>
      <c r="BUS119" s="394"/>
      <c r="BUT119" s="395"/>
      <c r="BUU119" s="389"/>
      <c r="BUV119" s="390"/>
      <c r="BUW119" s="391"/>
      <c r="BUX119" s="392"/>
      <c r="BUY119" s="393"/>
      <c r="BUZ119" s="394"/>
      <c r="BVA119" s="395"/>
      <c r="BVB119" s="389"/>
      <c r="BVC119" s="390"/>
      <c r="BVD119" s="391"/>
      <c r="BVE119" s="392"/>
      <c r="BVF119" s="393"/>
      <c r="BVG119" s="394"/>
      <c r="BVH119" s="395"/>
      <c r="BVI119" s="389"/>
      <c r="BVJ119" s="390"/>
      <c r="BVK119" s="391"/>
      <c r="BVL119" s="392"/>
      <c r="BVM119" s="393"/>
      <c r="BVN119" s="394"/>
      <c r="BVO119" s="395"/>
      <c r="BVP119" s="389"/>
      <c r="BVQ119" s="390"/>
      <c r="BVR119" s="391"/>
      <c r="BVS119" s="392"/>
      <c r="BVT119" s="393"/>
      <c r="BVU119" s="394"/>
      <c r="BVV119" s="395"/>
      <c r="BVW119" s="389"/>
      <c r="BVX119" s="390"/>
      <c r="BVY119" s="391"/>
      <c r="BVZ119" s="392"/>
      <c r="BWA119" s="393"/>
      <c r="BWB119" s="394"/>
      <c r="BWC119" s="395"/>
      <c r="BWD119" s="389"/>
      <c r="BWE119" s="390"/>
      <c r="BWF119" s="391"/>
      <c r="BWG119" s="392"/>
      <c r="BWH119" s="393"/>
      <c r="BWI119" s="394"/>
      <c r="BWJ119" s="395"/>
      <c r="BWK119" s="389"/>
      <c r="BWL119" s="390"/>
      <c r="BWM119" s="391"/>
      <c r="BWN119" s="392"/>
      <c r="BWO119" s="393"/>
      <c r="BWP119" s="394"/>
      <c r="BWQ119" s="395"/>
      <c r="BWR119" s="389"/>
      <c r="BWS119" s="390"/>
      <c r="BWT119" s="391"/>
      <c r="BWU119" s="392"/>
      <c r="BWV119" s="393"/>
      <c r="BWW119" s="394"/>
      <c r="BWX119" s="395"/>
      <c r="BWY119" s="389"/>
      <c r="BWZ119" s="390"/>
      <c r="BXA119" s="391"/>
      <c r="BXB119" s="392"/>
      <c r="BXC119" s="393"/>
      <c r="BXD119" s="394"/>
      <c r="BXE119" s="395"/>
      <c r="BXF119" s="389"/>
      <c r="BXG119" s="390"/>
      <c r="BXH119" s="391"/>
      <c r="BXI119" s="392"/>
      <c r="BXJ119" s="393"/>
      <c r="BXK119" s="394"/>
      <c r="BXL119" s="395"/>
      <c r="BXM119" s="389"/>
      <c r="BXN119" s="390"/>
      <c r="BXO119" s="391"/>
      <c r="BXP119" s="392"/>
      <c r="BXQ119" s="393"/>
      <c r="BXR119" s="394"/>
      <c r="BXS119" s="395"/>
      <c r="BXT119" s="389"/>
      <c r="BXU119" s="390"/>
      <c r="BXV119" s="391"/>
      <c r="BXW119" s="392"/>
      <c r="BXX119" s="393"/>
      <c r="BXY119" s="394"/>
      <c r="BXZ119" s="395"/>
      <c r="BYA119" s="389"/>
      <c r="BYB119" s="390"/>
      <c r="BYC119" s="391"/>
      <c r="BYD119" s="392"/>
      <c r="BYE119" s="393"/>
      <c r="BYF119" s="394"/>
      <c r="BYG119" s="395"/>
      <c r="BYH119" s="389"/>
      <c r="BYI119" s="390"/>
      <c r="BYJ119" s="391"/>
      <c r="BYK119" s="392"/>
      <c r="BYL119" s="393"/>
      <c r="BYM119" s="394"/>
      <c r="BYN119" s="395"/>
      <c r="BYO119" s="389"/>
      <c r="BYP119" s="390"/>
      <c r="BYQ119" s="391"/>
      <c r="BYR119" s="392"/>
      <c r="BYS119" s="393"/>
      <c r="BYT119" s="394"/>
      <c r="BYU119" s="395"/>
      <c r="BYV119" s="389"/>
      <c r="BYW119" s="390"/>
      <c r="BYX119" s="391"/>
      <c r="BYY119" s="392"/>
      <c r="BYZ119" s="393"/>
      <c r="BZA119" s="394"/>
      <c r="BZB119" s="395"/>
      <c r="BZC119" s="389"/>
      <c r="BZD119" s="390"/>
      <c r="BZE119" s="391"/>
      <c r="BZF119" s="392"/>
      <c r="BZG119" s="393"/>
      <c r="BZH119" s="394"/>
      <c r="BZI119" s="395"/>
      <c r="BZJ119" s="389"/>
      <c r="BZK119" s="390"/>
      <c r="BZL119" s="391"/>
      <c r="BZM119" s="392"/>
      <c r="BZN119" s="393"/>
      <c r="BZO119" s="394"/>
      <c r="BZP119" s="395"/>
      <c r="BZQ119" s="389"/>
      <c r="BZR119" s="390"/>
      <c r="BZS119" s="391"/>
      <c r="BZT119" s="392"/>
      <c r="BZU119" s="393"/>
      <c r="BZV119" s="394"/>
      <c r="BZW119" s="395"/>
      <c r="BZX119" s="389"/>
      <c r="BZY119" s="390"/>
      <c r="BZZ119" s="391"/>
      <c r="CAA119" s="392"/>
      <c r="CAB119" s="393"/>
      <c r="CAC119" s="394"/>
      <c r="CAD119" s="395"/>
      <c r="CAE119" s="389"/>
      <c r="CAF119" s="390"/>
      <c r="CAG119" s="391"/>
      <c r="CAH119" s="392"/>
      <c r="CAI119" s="393"/>
      <c r="CAJ119" s="394"/>
      <c r="CAK119" s="395"/>
      <c r="CAL119" s="389"/>
      <c r="CAM119" s="390"/>
      <c r="CAN119" s="391"/>
      <c r="CAO119" s="392"/>
      <c r="CAP119" s="393"/>
      <c r="CAQ119" s="394"/>
      <c r="CAR119" s="395"/>
      <c r="CAS119" s="389"/>
      <c r="CAT119" s="390"/>
      <c r="CAU119" s="391"/>
      <c r="CAV119" s="392"/>
      <c r="CAW119" s="393"/>
      <c r="CAX119" s="394"/>
      <c r="CAY119" s="395"/>
      <c r="CAZ119" s="389"/>
      <c r="CBA119" s="390"/>
      <c r="CBB119" s="391"/>
      <c r="CBC119" s="392"/>
      <c r="CBD119" s="393"/>
      <c r="CBE119" s="394"/>
      <c r="CBF119" s="395"/>
      <c r="CBG119" s="389"/>
      <c r="CBH119" s="390"/>
      <c r="CBI119" s="391"/>
      <c r="CBJ119" s="392"/>
      <c r="CBK119" s="393"/>
      <c r="CBL119" s="394"/>
      <c r="CBM119" s="395"/>
      <c r="CBN119" s="389"/>
      <c r="CBO119" s="390"/>
      <c r="CBP119" s="391"/>
      <c r="CBQ119" s="392"/>
      <c r="CBR119" s="393"/>
      <c r="CBS119" s="394"/>
      <c r="CBT119" s="395"/>
      <c r="CBU119" s="389"/>
      <c r="CBV119" s="390"/>
      <c r="CBW119" s="391"/>
      <c r="CBX119" s="392"/>
      <c r="CBY119" s="393"/>
      <c r="CBZ119" s="394"/>
      <c r="CCA119" s="395"/>
      <c r="CCB119" s="389"/>
      <c r="CCC119" s="390"/>
      <c r="CCD119" s="391"/>
      <c r="CCE119" s="392"/>
      <c r="CCF119" s="393"/>
      <c r="CCG119" s="394"/>
      <c r="CCH119" s="395"/>
      <c r="CCI119" s="389"/>
      <c r="CCJ119" s="390"/>
      <c r="CCK119" s="391"/>
      <c r="CCL119" s="392"/>
      <c r="CCM119" s="393"/>
      <c r="CCN119" s="394"/>
      <c r="CCO119" s="395"/>
      <c r="CCP119" s="389"/>
      <c r="CCQ119" s="390"/>
      <c r="CCR119" s="391"/>
      <c r="CCS119" s="392"/>
      <c r="CCT119" s="393"/>
      <c r="CCU119" s="394"/>
      <c r="CCV119" s="395"/>
      <c r="CCW119" s="389"/>
      <c r="CCX119" s="390"/>
      <c r="CCY119" s="391"/>
      <c r="CCZ119" s="392"/>
      <c r="CDA119" s="393"/>
      <c r="CDB119" s="394"/>
      <c r="CDC119" s="395"/>
      <c r="CDD119" s="389"/>
      <c r="CDE119" s="390"/>
      <c r="CDF119" s="391"/>
      <c r="CDG119" s="392"/>
      <c r="CDH119" s="393"/>
      <c r="CDI119" s="394"/>
      <c r="CDJ119" s="395"/>
      <c r="CDK119" s="389"/>
      <c r="CDL119" s="390"/>
      <c r="CDM119" s="391"/>
      <c r="CDN119" s="392"/>
      <c r="CDO119" s="393"/>
      <c r="CDP119" s="394"/>
      <c r="CDQ119" s="395"/>
      <c r="CDR119" s="389"/>
      <c r="CDS119" s="390"/>
      <c r="CDT119" s="391"/>
      <c r="CDU119" s="392"/>
      <c r="CDV119" s="393"/>
      <c r="CDW119" s="394"/>
      <c r="CDX119" s="395"/>
      <c r="CDY119" s="389"/>
      <c r="CDZ119" s="390"/>
      <c r="CEA119" s="391"/>
      <c r="CEB119" s="392"/>
      <c r="CEC119" s="393"/>
      <c r="CED119" s="394"/>
      <c r="CEE119" s="395"/>
      <c r="CEF119" s="389"/>
      <c r="CEG119" s="390"/>
      <c r="CEH119" s="391"/>
      <c r="CEI119" s="392"/>
      <c r="CEJ119" s="393"/>
      <c r="CEK119" s="394"/>
      <c r="CEL119" s="395"/>
      <c r="CEM119" s="389"/>
      <c r="CEN119" s="390"/>
      <c r="CEO119" s="391"/>
      <c r="CEP119" s="392"/>
      <c r="CEQ119" s="393"/>
      <c r="CER119" s="394"/>
      <c r="CES119" s="395"/>
      <c r="CET119" s="389"/>
      <c r="CEU119" s="390"/>
      <c r="CEV119" s="391"/>
      <c r="CEW119" s="392"/>
      <c r="CEX119" s="393"/>
      <c r="CEY119" s="394"/>
      <c r="CEZ119" s="395"/>
      <c r="CFA119" s="389"/>
      <c r="CFB119" s="390"/>
      <c r="CFC119" s="391"/>
      <c r="CFD119" s="392"/>
      <c r="CFE119" s="393"/>
      <c r="CFF119" s="394"/>
      <c r="CFG119" s="395"/>
      <c r="CFH119" s="389"/>
      <c r="CFI119" s="390"/>
      <c r="CFJ119" s="391"/>
      <c r="CFK119" s="392"/>
      <c r="CFL119" s="393"/>
      <c r="CFM119" s="394"/>
      <c r="CFN119" s="395"/>
      <c r="CFO119" s="389"/>
      <c r="CFP119" s="390"/>
      <c r="CFQ119" s="391"/>
      <c r="CFR119" s="392"/>
      <c r="CFS119" s="393"/>
      <c r="CFT119" s="394"/>
      <c r="CFU119" s="395"/>
      <c r="CFV119" s="389"/>
      <c r="CFW119" s="390"/>
      <c r="CFX119" s="391"/>
      <c r="CFY119" s="392"/>
      <c r="CFZ119" s="393"/>
      <c r="CGA119" s="394"/>
      <c r="CGB119" s="395"/>
      <c r="CGC119" s="389"/>
      <c r="CGD119" s="390"/>
      <c r="CGE119" s="391"/>
      <c r="CGF119" s="392"/>
      <c r="CGG119" s="393"/>
      <c r="CGH119" s="394"/>
      <c r="CGI119" s="395"/>
      <c r="CGJ119" s="389"/>
      <c r="CGK119" s="390"/>
      <c r="CGL119" s="391"/>
      <c r="CGM119" s="392"/>
      <c r="CGN119" s="393"/>
      <c r="CGO119" s="394"/>
      <c r="CGP119" s="395"/>
      <c r="CGQ119" s="389"/>
      <c r="CGR119" s="390"/>
      <c r="CGS119" s="391"/>
      <c r="CGT119" s="392"/>
      <c r="CGU119" s="393"/>
      <c r="CGV119" s="394"/>
      <c r="CGW119" s="395"/>
      <c r="CGX119" s="389"/>
      <c r="CGY119" s="390"/>
      <c r="CGZ119" s="391"/>
      <c r="CHA119" s="392"/>
      <c r="CHB119" s="393"/>
      <c r="CHC119" s="394"/>
      <c r="CHD119" s="395"/>
      <c r="CHE119" s="389"/>
      <c r="CHF119" s="390"/>
      <c r="CHG119" s="391"/>
      <c r="CHH119" s="392"/>
      <c r="CHI119" s="393"/>
      <c r="CHJ119" s="394"/>
      <c r="CHK119" s="395"/>
      <c r="CHL119" s="389"/>
      <c r="CHM119" s="390"/>
      <c r="CHN119" s="391"/>
      <c r="CHO119" s="392"/>
      <c r="CHP119" s="393"/>
      <c r="CHQ119" s="394"/>
      <c r="CHR119" s="395"/>
      <c r="CHS119" s="389"/>
      <c r="CHT119" s="390"/>
      <c r="CHU119" s="391"/>
      <c r="CHV119" s="392"/>
      <c r="CHW119" s="393"/>
      <c r="CHX119" s="394"/>
      <c r="CHY119" s="395"/>
      <c r="CHZ119" s="389"/>
      <c r="CIA119" s="390"/>
      <c r="CIB119" s="391"/>
      <c r="CIC119" s="392"/>
      <c r="CID119" s="393"/>
      <c r="CIE119" s="394"/>
      <c r="CIF119" s="395"/>
      <c r="CIG119" s="389"/>
      <c r="CIH119" s="390"/>
      <c r="CII119" s="391"/>
      <c r="CIJ119" s="392"/>
      <c r="CIK119" s="393"/>
      <c r="CIL119" s="394"/>
      <c r="CIM119" s="395"/>
      <c r="CIN119" s="389"/>
      <c r="CIO119" s="390"/>
      <c r="CIP119" s="391"/>
      <c r="CIQ119" s="392"/>
      <c r="CIR119" s="393"/>
      <c r="CIS119" s="394"/>
      <c r="CIT119" s="395"/>
      <c r="CIU119" s="389"/>
      <c r="CIV119" s="390"/>
      <c r="CIW119" s="391"/>
      <c r="CIX119" s="392"/>
      <c r="CIY119" s="393"/>
      <c r="CIZ119" s="394"/>
      <c r="CJA119" s="395"/>
      <c r="CJB119" s="389"/>
      <c r="CJC119" s="390"/>
      <c r="CJD119" s="391"/>
      <c r="CJE119" s="392"/>
      <c r="CJF119" s="393"/>
      <c r="CJG119" s="394"/>
      <c r="CJH119" s="395"/>
      <c r="CJI119" s="389"/>
      <c r="CJJ119" s="390"/>
      <c r="CJK119" s="391"/>
      <c r="CJL119" s="392"/>
      <c r="CJM119" s="393"/>
      <c r="CJN119" s="394"/>
      <c r="CJO119" s="395"/>
      <c r="CJP119" s="389"/>
      <c r="CJQ119" s="390"/>
      <c r="CJR119" s="391"/>
      <c r="CJS119" s="392"/>
      <c r="CJT119" s="393"/>
      <c r="CJU119" s="394"/>
      <c r="CJV119" s="395"/>
      <c r="CJW119" s="389"/>
      <c r="CJX119" s="390"/>
      <c r="CJY119" s="391"/>
      <c r="CJZ119" s="392"/>
      <c r="CKA119" s="393"/>
      <c r="CKB119" s="394"/>
      <c r="CKC119" s="395"/>
      <c r="CKD119" s="389"/>
      <c r="CKE119" s="390"/>
      <c r="CKF119" s="391"/>
      <c r="CKG119" s="392"/>
      <c r="CKH119" s="393"/>
      <c r="CKI119" s="394"/>
      <c r="CKJ119" s="395"/>
      <c r="CKK119" s="389"/>
      <c r="CKL119" s="390"/>
      <c r="CKM119" s="391"/>
      <c r="CKN119" s="392"/>
      <c r="CKO119" s="393"/>
      <c r="CKP119" s="394"/>
      <c r="CKQ119" s="395"/>
      <c r="CKR119" s="389"/>
      <c r="CKS119" s="390"/>
      <c r="CKT119" s="391"/>
      <c r="CKU119" s="392"/>
      <c r="CKV119" s="393"/>
      <c r="CKW119" s="394"/>
      <c r="CKX119" s="395"/>
      <c r="CKY119" s="389"/>
      <c r="CKZ119" s="390"/>
      <c r="CLA119" s="391"/>
      <c r="CLB119" s="392"/>
      <c r="CLC119" s="393"/>
      <c r="CLD119" s="394"/>
      <c r="CLE119" s="395"/>
      <c r="CLF119" s="389"/>
      <c r="CLG119" s="390"/>
      <c r="CLH119" s="391"/>
      <c r="CLI119" s="392"/>
      <c r="CLJ119" s="393"/>
      <c r="CLK119" s="394"/>
      <c r="CLL119" s="395"/>
      <c r="CLM119" s="389"/>
      <c r="CLN119" s="390"/>
      <c r="CLO119" s="391"/>
      <c r="CLP119" s="392"/>
      <c r="CLQ119" s="393"/>
      <c r="CLR119" s="394"/>
      <c r="CLS119" s="395"/>
      <c r="CLT119" s="389"/>
      <c r="CLU119" s="390"/>
      <c r="CLV119" s="391"/>
      <c r="CLW119" s="392"/>
      <c r="CLX119" s="393"/>
      <c r="CLY119" s="394"/>
      <c r="CLZ119" s="395"/>
      <c r="CMA119" s="389"/>
      <c r="CMB119" s="390"/>
      <c r="CMC119" s="391"/>
      <c r="CMD119" s="392"/>
      <c r="CME119" s="393"/>
      <c r="CMF119" s="394"/>
      <c r="CMG119" s="395"/>
      <c r="CMH119" s="389"/>
      <c r="CMI119" s="390"/>
      <c r="CMJ119" s="391"/>
      <c r="CMK119" s="392"/>
      <c r="CML119" s="393"/>
      <c r="CMM119" s="394"/>
      <c r="CMN119" s="395"/>
      <c r="CMO119" s="389"/>
      <c r="CMP119" s="390"/>
      <c r="CMQ119" s="391"/>
      <c r="CMR119" s="392"/>
      <c r="CMS119" s="393"/>
      <c r="CMT119" s="394"/>
      <c r="CMU119" s="395"/>
      <c r="CMV119" s="389"/>
      <c r="CMW119" s="390"/>
      <c r="CMX119" s="391"/>
      <c r="CMY119" s="392"/>
      <c r="CMZ119" s="393"/>
      <c r="CNA119" s="394"/>
      <c r="CNB119" s="395"/>
      <c r="CNC119" s="389"/>
      <c r="CND119" s="390"/>
      <c r="CNE119" s="391"/>
      <c r="CNF119" s="392"/>
      <c r="CNG119" s="393"/>
      <c r="CNH119" s="394"/>
      <c r="CNI119" s="395"/>
      <c r="CNJ119" s="389"/>
      <c r="CNK119" s="390"/>
      <c r="CNL119" s="391"/>
      <c r="CNM119" s="392"/>
      <c r="CNN119" s="393"/>
      <c r="CNO119" s="394"/>
      <c r="CNP119" s="395"/>
      <c r="CNQ119" s="389"/>
      <c r="CNR119" s="390"/>
      <c r="CNS119" s="391"/>
      <c r="CNT119" s="392"/>
      <c r="CNU119" s="393"/>
      <c r="CNV119" s="394"/>
      <c r="CNW119" s="395"/>
      <c r="CNX119" s="389"/>
      <c r="CNY119" s="390"/>
      <c r="CNZ119" s="391"/>
      <c r="COA119" s="392"/>
      <c r="COB119" s="393"/>
      <c r="COC119" s="394"/>
      <c r="COD119" s="395"/>
      <c r="COE119" s="389"/>
      <c r="COF119" s="390"/>
      <c r="COG119" s="391"/>
      <c r="COH119" s="392"/>
      <c r="COI119" s="393"/>
      <c r="COJ119" s="394"/>
      <c r="COK119" s="395"/>
      <c r="COL119" s="389"/>
      <c r="COM119" s="390"/>
      <c r="CON119" s="391"/>
      <c r="COO119" s="392"/>
      <c r="COP119" s="393"/>
      <c r="COQ119" s="394"/>
      <c r="COR119" s="395"/>
      <c r="COS119" s="389"/>
      <c r="COT119" s="390"/>
      <c r="COU119" s="391"/>
      <c r="COV119" s="392"/>
      <c r="COW119" s="393"/>
      <c r="COX119" s="394"/>
      <c r="COY119" s="395"/>
      <c r="COZ119" s="389"/>
      <c r="CPA119" s="390"/>
      <c r="CPB119" s="391"/>
      <c r="CPC119" s="392"/>
      <c r="CPD119" s="393"/>
      <c r="CPE119" s="394"/>
      <c r="CPF119" s="395"/>
      <c r="CPG119" s="389"/>
      <c r="CPH119" s="390"/>
      <c r="CPI119" s="391"/>
      <c r="CPJ119" s="392"/>
      <c r="CPK119" s="393"/>
      <c r="CPL119" s="394"/>
      <c r="CPM119" s="395"/>
      <c r="CPN119" s="389"/>
      <c r="CPO119" s="390"/>
      <c r="CPP119" s="391"/>
      <c r="CPQ119" s="392"/>
      <c r="CPR119" s="393"/>
      <c r="CPS119" s="394"/>
      <c r="CPT119" s="395"/>
      <c r="CPU119" s="389"/>
      <c r="CPV119" s="390"/>
      <c r="CPW119" s="391"/>
      <c r="CPX119" s="392"/>
      <c r="CPY119" s="393"/>
      <c r="CPZ119" s="394"/>
      <c r="CQA119" s="395"/>
      <c r="CQB119" s="389"/>
      <c r="CQC119" s="390"/>
      <c r="CQD119" s="391"/>
      <c r="CQE119" s="392"/>
      <c r="CQF119" s="393"/>
      <c r="CQG119" s="394"/>
      <c r="CQH119" s="395"/>
      <c r="CQI119" s="389"/>
      <c r="CQJ119" s="390"/>
      <c r="CQK119" s="391"/>
      <c r="CQL119" s="392"/>
      <c r="CQM119" s="393"/>
      <c r="CQN119" s="394"/>
      <c r="CQO119" s="395"/>
      <c r="CQP119" s="389"/>
      <c r="CQQ119" s="390"/>
      <c r="CQR119" s="391"/>
      <c r="CQS119" s="392"/>
      <c r="CQT119" s="393"/>
      <c r="CQU119" s="394"/>
      <c r="CQV119" s="395"/>
      <c r="CQW119" s="389"/>
      <c r="CQX119" s="390"/>
      <c r="CQY119" s="391"/>
      <c r="CQZ119" s="392"/>
      <c r="CRA119" s="393"/>
      <c r="CRB119" s="394"/>
      <c r="CRC119" s="395"/>
      <c r="CRD119" s="389"/>
      <c r="CRE119" s="390"/>
      <c r="CRF119" s="391"/>
      <c r="CRG119" s="392"/>
      <c r="CRH119" s="393"/>
      <c r="CRI119" s="394"/>
      <c r="CRJ119" s="395"/>
      <c r="CRK119" s="389"/>
      <c r="CRL119" s="390"/>
      <c r="CRM119" s="391"/>
      <c r="CRN119" s="392"/>
      <c r="CRO119" s="393"/>
      <c r="CRP119" s="394"/>
      <c r="CRQ119" s="395"/>
      <c r="CRR119" s="389"/>
      <c r="CRS119" s="390"/>
      <c r="CRT119" s="391"/>
      <c r="CRU119" s="392"/>
      <c r="CRV119" s="393"/>
      <c r="CRW119" s="394"/>
      <c r="CRX119" s="395"/>
      <c r="CRY119" s="389"/>
      <c r="CRZ119" s="390"/>
      <c r="CSA119" s="391"/>
      <c r="CSB119" s="392"/>
      <c r="CSC119" s="393"/>
      <c r="CSD119" s="394"/>
      <c r="CSE119" s="395"/>
      <c r="CSF119" s="389"/>
      <c r="CSG119" s="390"/>
      <c r="CSH119" s="391"/>
      <c r="CSI119" s="392"/>
      <c r="CSJ119" s="393"/>
      <c r="CSK119" s="394"/>
      <c r="CSL119" s="395"/>
      <c r="CSM119" s="389"/>
      <c r="CSN119" s="390"/>
      <c r="CSO119" s="391"/>
      <c r="CSP119" s="392"/>
      <c r="CSQ119" s="393"/>
      <c r="CSR119" s="394"/>
      <c r="CSS119" s="395"/>
      <c r="CST119" s="389"/>
      <c r="CSU119" s="390"/>
      <c r="CSV119" s="391"/>
      <c r="CSW119" s="392"/>
      <c r="CSX119" s="393"/>
      <c r="CSY119" s="394"/>
      <c r="CSZ119" s="395"/>
      <c r="CTA119" s="389"/>
      <c r="CTB119" s="390"/>
      <c r="CTC119" s="391"/>
      <c r="CTD119" s="392"/>
      <c r="CTE119" s="393"/>
      <c r="CTF119" s="394"/>
      <c r="CTG119" s="395"/>
      <c r="CTH119" s="389"/>
      <c r="CTI119" s="390"/>
      <c r="CTJ119" s="391"/>
      <c r="CTK119" s="392"/>
      <c r="CTL119" s="393"/>
      <c r="CTM119" s="394"/>
      <c r="CTN119" s="395"/>
      <c r="CTO119" s="389"/>
      <c r="CTP119" s="390"/>
      <c r="CTQ119" s="391"/>
      <c r="CTR119" s="392"/>
      <c r="CTS119" s="393"/>
      <c r="CTT119" s="394"/>
      <c r="CTU119" s="395"/>
      <c r="CTV119" s="389"/>
      <c r="CTW119" s="390"/>
      <c r="CTX119" s="391"/>
      <c r="CTY119" s="392"/>
      <c r="CTZ119" s="393"/>
      <c r="CUA119" s="394"/>
      <c r="CUB119" s="395"/>
      <c r="CUC119" s="389"/>
      <c r="CUD119" s="390"/>
      <c r="CUE119" s="391"/>
      <c r="CUF119" s="392"/>
      <c r="CUG119" s="393"/>
      <c r="CUH119" s="394"/>
      <c r="CUI119" s="395"/>
      <c r="CUJ119" s="389"/>
      <c r="CUK119" s="390"/>
      <c r="CUL119" s="391"/>
      <c r="CUM119" s="392"/>
      <c r="CUN119" s="393"/>
      <c r="CUO119" s="394"/>
      <c r="CUP119" s="395"/>
      <c r="CUQ119" s="389"/>
      <c r="CUR119" s="390"/>
      <c r="CUS119" s="391"/>
      <c r="CUT119" s="392"/>
      <c r="CUU119" s="393"/>
      <c r="CUV119" s="394"/>
      <c r="CUW119" s="395"/>
      <c r="CUX119" s="389"/>
      <c r="CUY119" s="390"/>
      <c r="CUZ119" s="391"/>
      <c r="CVA119" s="392"/>
      <c r="CVB119" s="393"/>
      <c r="CVC119" s="394"/>
      <c r="CVD119" s="395"/>
      <c r="CVE119" s="389"/>
      <c r="CVF119" s="390"/>
      <c r="CVG119" s="391"/>
      <c r="CVH119" s="392"/>
      <c r="CVI119" s="393"/>
      <c r="CVJ119" s="394"/>
      <c r="CVK119" s="395"/>
      <c r="CVL119" s="389"/>
      <c r="CVM119" s="390"/>
      <c r="CVN119" s="391"/>
      <c r="CVO119" s="392"/>
      <c r="CVP119" s="393"/>
      <c r="CVQ119" s="394"/>
      <c r="CVR119" s="395"/>
      <c r="CVS119" s="389"/>
      <c r="CVT119" s="390"/>
      <c r="CVU119" s="391"/>
      <c r="CVV119" s="392"/>
      <c r="CVW119" s="393"/>
      <c r="CVX119" s="394"/>
      <c r="CVY119" s="395"/>
      <c r="CVZ119" s="389"/>
      <c r="CWA119" s="390"/>
      <c r="CWB119" s="391"/>
      <c r="CWC119" s="392"/>
      <c r="CWD119" s="393"/>
      <c r="CWE119" s="394"/>
      <c r="CWF119" s="395"/>
      <c r="CWG119" s="389"/>
      <c r="CWH119" s="390"/>
      <c r="CWI119" s="391"/>
      <c r="CWJ119" s="392"/>
      <c r="CWK119" s="393"/>
      <c r="CWL119" s="394"/>
      <c r="CWM119" s="395"/>
      <c r="CWN119" s="389"/>
      <c r="CWO119" s="390"/>
      <c r="CWP119" s="391"/>
      <c r="CWQ119" s="392"/>
      <c r="CWR119" s="393"/>
      <c r="CWS119" s="394"/>
      <c r="CWT119" s="395"/>
      <c r="CWU119" s="389"/>
      <c r="CWV119" s="390"/>
      <c r="CWW119" s="391"/>
      <c r="CWX119" s="392"/>
      <c r="CWY119" s="393"/>
      <c r="CWZ119" s="394"/>
      <c r="CXA119" s="395"/>
      <c r="CXB119" s="389"/>
      <c r="CXC119" s="390"/>
      <c r="CXD119" s="391"/>
      <c r="CXE119" s="392"/>
      <c r="CXF119" s="393"/>
      <c r="CXG119" s="394"/>
      <c r="CXH119" s="395"/>
      <c r="CXI119" s="389"/>
      <c r="CXJ119" s="390"/>
      <c r="CXK119" s="391"/>
      <c r="CXL119" s="392"/>
      <c r="CXM119" s="393"/>
      <c r="CXN119" s="394"/>
      <c r="CXO119" s="395"/>
      <c r="CXP119" s="389"/>
      <c r="CXQ119" s="390"/>
      <c r="CXR119" s="391"/>
      <c r="CXS119" s="392"/>
      <c r="CXT119" s="393"/>
      <c r="CXU119" s="394"/>
      <c r="CXV119" s="395"/>
      <c r="CXW119" s="389"/>
      <c r="CXX119" s="390"/>
      <c r="CXY119" s="391"/>
      <c r="CXZ119" s="392"/>
      <c r="CYA119" s="393"/>
      <c r="CYB119" s="394"/>
      <c r="CYC119" s="395"/>
      <c r="CYD119" s="389"/>
      <c r="CYE119" s="390"/>
      <c r="CYF119" s="391"/>
      <c r="CYG119" s="392"/>
      <c r="CYH119" s="393"/>
      <c r="CYI119" s="394"/>
      <c r="CYJ119" s="395"/>
      <c r="CYK119" s="389"/>
      <c r="CYL119" s="390"/>
      <c r="CYM119" s="391"/>
      <c r="CYN119" s="392"/>
      <c r="CYO119" s="393"/>
      <c r="CYP119" s="394"/>
      <c r="CYQ119" s="395"/>
      <c r="CYR119" s="389"/>
      <c r="CYS119" s="390"/>
      <c r="CYT119" s="391"/>
      <c r="CYU119" s="392"/>
      <c r="CYV119" s="393"/>
      <c r="CYW119" s="394"/>
      <c r="CYX119" s="395"/>
      <c r="CYY119" s="389"/>
      <c r="CYZ119" s="390"/>
      <c r="CZA119" s="391"/>
      <c r="CZB119" s="392"/>
      <c r="CZC119" s="393"/>
      <c r="CZD119" s="394"/>
      <c r="CZE119" s="395"/>
      <c r="CZF119" s="389"/>
      <c r="CZG119" s="390"/>
      <c r="CZH119" s="391"/>
      <c r="CZI119" s="392"/>
      <c r="CZJ119" s="393"/>
      <c r="CZK119" s="394"/>
      <c r="CZL119" s="395"/>
      <c r="CZM119" s="389"/>
      <c r="CZN119" s="390"/>
      <c r="CZO119" s="391"/>
      <c r="CZP119" s="392"/>
      <c r="CZQ119" s="393"/>
      <c r="CZR119" s="394"/>
      <c r="CZS119" s="395"/>
      <c r="CZT119" s="389"/>
      <c r="CZU119" s="390"/>
      <c r="CZV119" s="391"/>
      <c r="CZW119" s="392"/>
      <c r="CZX119" s="393"/>
      <c r="CZY119" s="394"/>
      <c r="CZZ119" s="395"/>
      <c r="DAA119" s="389"/>
      <c r="DAB119" s="390"/>
      <c r="DAC119" s="391"/>
      <c r="DAD119" s="392"/>
      <c r="DAE119" s="393"/>
      <c r="DAF119" s="394"/>
      <c r="DAG119" s="395"/>
      <c r="DAH119" s="389"/>
      <c r="DAI119" s="390"/>
      <c r="DAJ119" s="391"/>
      <c r="DAK119" s="392"/>
      <c r="DAL119" s="393"/>
      <c r="DAM119" s="394"/>
      <c r="DAN119" s="395"/>
      <c r="DAO119" s="389"/>
      <c r="DAP119" s="390"/>
      <c r="DAQ119" s="391"/>
      <c r="DAR119" s="392"/>
      <c r="DAS119" s="393"/>
      <c r="DAT119" s="394"/>
      <c r="DAU119" s="395"/>
      <c r="DAV119" s="389"/>
      <c r="DAW119" s="390"/>
      <c r="DAX119" s="391"/>
      <c r="DAY119" s="392"/>
      <c r="DAZ119" s="393"/>
      <c r="DBA119" s="394"/>
      <c r="DBB119" s="395"/>
      <c r="DBC119" s="389"/>
      <c r="DBD119" s="390"/>
      <c r="DBE119" s="391"/>
      <c r="DBF119" s="392"/>
      <c r="DBG119" s="393"/>
      <c r="DBH119" s="394"/>
      <c r="DBI119" s="395"/>
      <c r="DBJ119" s="389"/>
      <c r="DBK119" s="390"/>
      <c r="DBL119" s="391"/>
      <c r="DBM119" s="392"/>
      <c r="DBN119" s="393"/>
      <c r="DBO119" s="394"/>
      <c r="DBP119" s="395"/>
      <c r="DBQ119" s="389"/>
      <c r="DBR119" s="390"/>
      <c r="DBS119" s="391"/>
      <c r="DBT119" s="392"/>
      <c r="DBU119" s="393"/>
      <c r="DBV119" s="394"/>
      <c r="DBW119" s="395"/>
      <c r="DBX119" s="389"/>
      <c r="DBY119" s="390"/>
      <c r="DBZ119" s="391"/>
      <c r="DCA119" s="392"/>
      <c r="DCB119" s="393"/>
      <c r="DCC119" s="394"/>
      <c r="DCD119" s="395"/>
      <c r="DCE119" s="389"/>
      <c r="DCF119" s="390"/>
      <c r="DCG119" s="391"/>
      <c r="DCH119" s="392"/>
      <c r="DCI119" s="393"/>
      <c r="DCJ119" s="394"/>
      <c r="DCK119" s="395"/>
      <c r="DCL119" s="389"/>
      <c r="DCM119" s="390"/>
      <c r="DCN119" s="391"/>
      <c r="DCO119" s="392"/>
      <c r="DCP119" s="393"/>
      <c r="DCQ119" s="394"/>
      <c r="DCR119" s="395"/>
      <c r="DCS119" s="389"/>
      <c r="DCT119" s="390"/>
      <c r="DCU119" s="391"/>
      <c r="DCV119" s="392"/>
      <c r="DCW119" s="393"/>
      <c r="DCX119" s="394"/>
      <c r="DCY119" s="395"/>
      <c r="DCZ119" s="389"/>
      <c r="DDA119" s="390"/>
      <c r="DDB119" s="391"/>
      <c r="DDC119" s="392"/>
      <c r="DDD119" s="393"/>
      <c r="DDE119" s="394"/>
      <c r="DDF119" s="395"/>
      <c r="DDG119" s="389"/>
      <c r="DDH119" s="390"/>
      <c r="DDI119" s="391"/>
      <c r="DDJ119" s="392"/>
      <c r="DDK119" s="393"/>
      <c r="DDL119" s="394"/>
      <c r="DDM119" s="395"/>
      <c r="DDN119" s="389"/>
      <c r="DDO119" s="390"/>
      <c r="DDP119" s="391"/>
      <c r="DDQ119" s="392"/>
      <c r="DDR119" s="393"/>
      <c r="DDS119" s="394"/>
      <c r="DDT119" s="395"/>
      <c r="DDU119" s="389"/>
      <c r="DDV119" s="390"/>
      <c r="DDW119" s="391"/>
      <c r="DDX119" s="392"/>
      <c r="DDY119" s="393"/>
      <c r="DDZ119" s="394"/>
      <c r="DEA119" s="395"/>
      <c r="DEB119" s="389"/>
      <c r="DEC119" s="390"/>
      <c r="DED119" s="391"/>
      <c r="DEE119" s="392"/>
      <c r="DEF119" s="393"/>
      <c r="DEG119" s="394"/>
      <c r="DEH119" s="395"/>
      <c r="DEI119" s="389"/>
      <c r="DEJ119" s="390"/>
      <c r="DEK119" s="391"/>
      <c r="DEL119" s="392"/>
      <c r="DEM119" s="393"/>
      <c r="DEN119" s="394"/>
      <c r="DEO119" s="395"/>
      <c r="DEP119" s="389"/>
      <c r="DEQ119" s="390"/>
      <c r="DER119" s="391"/>
      <c r="DES119" s="392"/>
      <c r="DET119" s="393"/>
      <c r="DEU119" s="394"/>
      <c r="DEV119" s="395"/>
      <c r="DEW119" s="389"/>
      <c r="DEX119" s="390"/>
      <c r="DEY119" s="391"/>
      <c r="DEZ119" s="392"/>
      <c r="DFA119" s="393"/>
      <c r="DFB119" s="394"/>
      <c r="DFC119" s="395"/>
      <c r="DFD119" s="389"/>
      <c r="DFE119" s="390"/>
      <c r="DFF119" s="391"/>
      <c r="DFG119" s="392"/>
      <c r="DFH119" s="393"/>
      <c r="DFI119" s="394"/>
      <c r="DFJ119" s="395"/>
      <c r="DFK119" s="389"/>
      <c r="DFL119" s="390"/>
      <c r="DFM119" s="391"/>
      <c r="DFN119" s="392"/>
      <c r="DFO119" s="393"/>
      <c r="DFP119" s="394"/>
      <c r="DFQ119" s="395"/>
      <c r="DFR119" s="389"/>
      <c r="DFS119" s="390"/>
      <c r="DFT119" s="391"/>
      <c r="DFU119" s="392"/>
      <c r="DFV119" s="393"/>
      <c r="DFW119" s="394"/>
      <c r="DFX119" s="395"/>
      <c r="DFY119" s="389"/>
      <c r="DFZ119" s="390"/>
      <c r="DGA119" s="391"/>
      <c r="DGB119" s="392"/>
      <c r="DGC119" s="393"/>
      <c r="DGD119" s="394"/>
      <c r="DGE119" s="395"/>
      <c r="DGF119" s="389"/>
      <c r="DGG119" s="390"/>
      <c r="DGH119" s="391"/>
      <c r="DGI119" s="392"/>
      <c r="DGJ119" s="393"/>
      <c r="DGK119" s="394"/>
      <c r="DGL119" s="395"/>
      <c r="DGM119" s="389"/>
      <c r="DGN119" s="390"/>
      <c r="DGO119" s="391"/>
      <c r="DGP119" s="392"/>
      <c r="DGQ119" s="393"/>
      <c r="DGR119" s="394"/>
      <c r="DGS119" s="395"/>
      <c r="DGT119" s="389"/>
      <c r="DGU119" s="390"/>
      <c r="DGV119" s="391"/>
      <c r="DGW119" s="392"/>
      <c r="DGX119" s="393"/>
      <c r="DGY119" s="394"/>
      <c r="DGZ119" s="395"/>
      <c r="DHA119" s="389"/>
      <c r="DHB119" s="390"/>
      <c r="DHC119" s="391"/>
      <c r="DHD119" s="392"/>
      <c r="DHE119" s="393"/>
      <c r="DHF119" s="394"/>
      <c r="DHG119" s="395"/>
      <c r="DHH119" s="389"/>
      <c r="DHI119" s="390"/>
      <c r="DHJ119" s="391"/>
      <c r="DHK119" s="392"/>
      <c r="DHL119" s="393"/>
      <c r="DHM119" s="394"/>
      <c r="DHN119" s="395"/>
      <c r="DHO119" s="389"/>
      <c r="DHP119" s="390"/>
      <c r="DHQ119" s="391"/>
      <c r="DHR119" s="392"/>
      <c r="DHS119" s="393"/>
      <c r="DHT119" s="394"/>
      <c r="DHU119" s="395"/>
      <c r="DHV119" s="389"/>
      <c r="DHW119" s="390"/>
      <c r="DHX119" s="391"/>
      <c r="DHY119" s="392"/>
      <c r="DHZ119" s="393"/>
      <c r="DIA119" s="394"/>
      <c r="DIB119" s="395"/>
      <c r="DIC119" s="389"/>
      <c r="DID119" s="390"/>
      <c r="DIE119" s="391"/>
      <c r="DIF119" s="392"/>
      <c r="DIG119" s="393"/>
      <c r="DIH119" s="394"/>
      <c r="DII119" s="395"/>
      <c r="DIJ119" s="389"/>
      <c r="DIK119" s="390"/>
      <c r="DIL119" s="391"/>
      <c r="DIM119" s="392"/>
      <c r="DIN119" s="393"/>
      <c r="DIO119" s="394"/>
      <c r="DIP119" s="395"/>
      <c r="DIQ119" s="389"/>
      <c r="DIR119" s="390"/>
      <c r="DIS119" s="391"/>
      <c r="DIT119" s="392"/>
      <c r="DIU119" s="393"/>
      <c r="DIV119" s="394"/>
      <c r="DIW119" s="395"/>
      <c r="DIX119" s="389"/>
      <c r="DIY119" s="390"/>
      <c r="DIZ119" s="391"/>
      <c r="DJA119" s="392"/>
      <c r="DJB119" s="393"/>
      <c r="DJC119" s="394"/>
      <c r="DJD119" s="395"/>
      <c r="DJE119" s="389"/>
      <c r="DJF119" s="390"/>
      <c r="DJG119" s="391"/>
      <c r="DJH119" s="392"/>
      <c r="DJI119" s="393"/>
      <c r="DJJ119" s="394"/>
      <c r="DJK119" s="395"/>
      <c r="DJL119" s="389"/>
      <c r="DJM119" s="390"/>
      <c r="DJN119" s="391"/>
      <c r="DJO119" s="392"/>
      <c r="DJP119" s="393"/>
      <c r="DJQ119" s="394"/>
      <c r="DJR119" s="395"/>
      <c r="DJS119" s="389"/>
      <c r="DJT119" s="390"/>
      <c r="DJU119" s="391"/>
      <c r="DJV119" s="392"/>
      <c r="DJW119" s="393"/>
      <c r="DJX119" s="394"/>
      <c r="DJY119" s="395"/>
      <c r="DJZ119" s="389"/>
      <c r="DKA119" s="390"/>
      <c r="DKB119" s="391"/>
      <c r="DKC119" s="392"/>
      <c r="DKD119" s="393"/>
      <c r="DKE119" s="394"/>
      <c r="DKF119" s="395"/>
      <c r="DKG119" s="389"/>
      <c r="DKH119" s="390"/>
      <c r="DKI119" s="391"/>
      <c r="DKJ119" s="392"/>
      <c r="DKK119" s="393"/>
      <c r="DKL119" s="394"/>
      <c r="DKM119" s="395"/>
      <c r="DKN119" s="389"/>
      <c r="DKO119" s="390"/>
      <c r="DKP119" s="391"/>
      <c r="DKQ119" s="392"/>
      <c r="DKR119" s="393"/>
      <c r="DKS119" s="394"/>
      <c r="DKT119" s="395"/>
      <c r="DKU119" s="389"/>
      <c r="DKV119" s="390"/>
      <c r="DKW119" s="391"/>
      <c r="DKX119" s="392"/>
      <c r="DKY119" s="393"/>
      <c r="DKZ119" s="394"/>
      <c r="DLA119" s="395"/>
      <c r="DLB119" s="389"/>
      <c r="DLC119" s="390"/>
      <c r="DLD119" s="391"/>
      <c r="DLE119" s="392"/>
      <c r="DLF119" s="393"/>
      <c r="DLG119" s="394"/>
      <c r="DLH119" s="395"/>
      <c r="DLI119" s="389"/>
      <c r="DLJ119" s="390"/>
      <c r="DLK119" s="391"/>
      <c r="DLL119" s="392"/>
      <c r="DLM119" s="393"/>
      <c r="DLN119" s="394"/>
      <c r="DLO119" s="395"/>
      <c r="DLP119" s="389"/>
      <c r="DLQ119" s="390"/>
      <c r="DLR119" s="391"/>
      <c r="DLS119" s="392"/>
      <c r="DLT119" s="393"/>
      <c r="DLU119" s="394"/>
      <c r="DLV119" s="395"/>
      <c r="DLW119" s="389"/>
      <c r="DLX119" s="390"/>
      <c r="DLY119" s="391"/>
      <c r="DLZ119" s="392"/>
      <c r="DMA119" s="393"/>
      <c r="DMB119" s="394"/>
      <c r="DMC119" s="395"/>
      <c r="DMD119" s="389"/>
      <c r="DME119" s="390"/>
      <c r="DMF119" s="391"/>
      <c r="DMG119" s="392"/>
      <c r="DMH119" s="393"/>
      <c r="DMI119" s="394"/>
      <c r="DMJ119" s="395"/>
      <c r="DMK119" s="389"/>
      <c r="DML119" s="390"/>
      <c r="DMM119" s="391"/>
      <c r="DMN119" s="392"/>
      <c r="DMO119" s="393"/>
      <c r="DMP119" s="394"/>
      <c r="DMQ119" s="395"/>
      <c r="DMR119" s="389"/>
      <c r="DMS119" s="390"/>
      <c r="DMT119" s="391"/>
      <c r="DMU119" s="392"/>
      <c r="DMV119" s="393"/>
      <c r="DMW119" s="394"/>
      <c r="DMX119" s="395"/>
      <c r="DMY119" s="389"/>
      <c r="DMZ119" s="390"/>
      <c r="DNA119" s="391"/>
      <c r="DNB119" s="392"/>
      <c r="DNC119" s="393"/>
      <c r="DND119" s="394"/>
      <c r="DNE119" s="395"/>
      <c r="DNF119" s="389"/>
      <c r="DNG119" s="390"/>
      <c r="DNH119" s="391"/>
      <c r="DNI119" s="392"/>
      <c r="DNJ119" s="393"/>
      <c r="DNK119" s="394"/>
      <c r="DNL119" s="395"/>
      <c r="DNM119" s="389"/>
      <c r="DNN119" s="390"/>
      <c r="DNO119" s="391"/>
      <c r="DNP119" s="392"/>
      <c r="DNQ119" s="393"/>
      <c r="DNR119" s="394"/>
      <c r="DNS119" s="395"/>
      <c r="DNT119" s="389"/>
      <c r="DNU119" s="390"/>
      <c r="DNV119" s="391"/>
      <c r="DNW119" s="392"/>
      <c r="DNX119" s="393"/>
      <c r="DNY119" s="394"/>
      <c r="DNZ119" s="395"/>
      <c r="DOA119" s="389"/>
      <c r="DOB119" s="390"/>
      <c r="DOC119" s="391"/>
      <c r="DOD119" s="392"/>
      <c r="DOE119" s="393"/>
      <c r="DOF119" s="394"/>
      <c r="DOG119" s="395"/>
      <c r="DOH119" s="389"/>
      <c r="DOI119" s="390"/>
      <c r="DOJ119" s="391"/>
      <c r="DOK119" s="392"/>
      <c r="DOL119" s="393"/>
      <c r="DOM119" s="394"/>
      <c r="DON119" s="395"/>
      <c r="DOO119" s="389"/>
      <c r="DOP119" s="390"/>
      <c r="DOQ119" s="391"/>
      <c r="DOR119" s="392"/>
      <c r="DOS119" s="393"/>
      <c r="DOT119" s="394"/>
      <c r="DOU119" s="395"/>
      <c r="DOV119" s="389"/>
      <c r="DOW119" s="390"/>
      <c r="DOX119" s="391"/>
      <c r="DOY119" s="392"/>
      <c r="DOZ119" s="393"/>
      <c r="DPA119" s="394"/>
      <c r="DPB119" s="395"/>
      <c r="DPC119" s="389"/>
      <c r="DPD119" s="390"/>
      <c r="DPE119" s="391"/>
      <c r="DPF119" s="392"/>
      <c r="DPG119" s="393"/>
      <c r="DPH119" s="394"/>
      <c r="DPI119" s="395"/>
      <c r="DPJ119" s="389"/>
      <c r="DPK119" s="390"/>
      <c r="DPL119" s="391"/>
      <c r="DPM119" s="392"/>
      <c r="DPN119" s="393"/>
      <c r="DPO119" s="394"/>
      <c r="DPP119" s="395"/>
      <c r="DPQ119" s="389"/>
      <c r="DPR119" s="390"/>
      <c r="DPS119" s="391"/>
      <c r="DPT119" s="392"/>
      <c r="DPU119" s="393"/>
      <c r="DPV119" s="394"/>
      <c r="DPW119" s="395"/>
      <c r="DPX119" s="389"/>
      <c r="DPY119" s="390"/>
      <c r="DPZ119" s="391"/>
      <c r="DQA119" s="392"/>
      <c r="DQB119" s="393"/>
      <c r="DQC119" s="394"/>
      <c r="DQD119" s="395"/>
      <c r="DQE119" s="389"/>
      <c r="DQF119" s="390"/>
      <c r="DQG119" s="391"/>
      <c r="DQH119" s="392"/>
      <c r="DQI119" s="393"/>
      <c r="DQJ119" s="394"/>
      <c r="DQK119" s="395"/>
      <c r="DQL119" s="389"/>
      <c r="DQM119" s="390"/>
      <c r="DQN119" s="391"/>
      <c r="DQO119" s="392"/>
      <c r="DQP119" s="393"/>
      <c r="DQQ119" s="394"/>
      <c r="DQR119" s="395"/>
      <c r="DQS119" s="389"/>
      <c r="DQT119" s="390"/>
      <c r="DQU119" s="391"/>
      <c r="DQV119" s="392"/>
      <c r="DQW119" s="393"/>
      <c r="DQX119" s="394"/>
      <c r="DQY119" s="395"/>
      <c r="DQZ119" s="389"/>
      <c r="DRA119" s="390"/>
      <c r="DRB119" s="391"/>
      <c r="DRC119" s="392"/>
      <c r="DRD119" s="393"/>
      <c r="DRE119" s="394"/>
      <c r="DRF119" s="395"/>
      <c r="DRG119" s="389"/>
      <c r="DRH119" s="390"/>
      <c r="DRI119" s="391"/>
      <c r="DRJ119" s="392"/>
      <c r="DRK119" s="393"/>
      <c r="DRL119" s="394"/>
      <c r="DRM119" s="395"/>
      <c r="DRN119" s="389"/>
      <c r="DRO119" s="390"/>
      <c r="DRP119" s="391"/>
      <c r="DRQ119" s="392"/>
      <c r="DRR119" s="393"/>
      <c r="DRS119" s="394"/>
      <c r="DRT119" s="395"/>
      <c r="DRU119" s="389"/>
      <c r="DRV119" s="390"/>
      <c r="DRW119" s="391"/>
      <c r="DRX119" s="392"/>
      <c r="DRY119" s="393"/>
      <c r="DRZ119" s="394"/>
      <c r="DSA119" s="395"/>
      <c r="DSB119" s="389"/>
      <c r="DSC119" s="390"/>
      <c r="DSD119" s="391"/>
      <c r="DSE119" s="392"/>
      <c r="DSF119" s="393"/>
      <c r="DSG119" s="394"/>
      <c r="DSH119" s="395"/>
      <c r="DSI119" s="389"/>
      <c r="DSJ119" s="390"/>
      <c r="DSK119" s="391"/>
      <c r="DSL119" s="392"/>
      <c r="DSM119" s="393"/>
      <c r="DSN119" s="394"/>
      <c r="DSO119" s="395"/>
      <c r="DSP119" s="389"/>
      <c r="DSQ119" s="390"/>
      <c r="DSR119" s="391"/>
      <c r="DSS119" s="392"/>
      <c r="DST119" s="393"/>
      <c r="DSU119" s="394"/>
      <c r="DSV119" s="395"/>
      <c r="DSW119" s="389"/>
      <c r="DSX119" s="390"/>
      <c r="DSY119" s="391"/>
      <c r="DSZ119" s="392"/>
      <c r="DTA119" s="393"/>
      <c r="DTB119" s="394"/>
      <c r="DTC119" s="395"/>
      <c r="DTD119" s="389"/>
      <c r="DTE119" s="390"/>
      <c r="DTF119" s="391"/>
      <c r="DTG119" s="392"/>
      <c r="DTH119" s="393"/>
      <c r="DTI119" s="394"/>
      <c r="DTJ119" s="395"/>
      <c r="DTK119" s="389"/>
      <c r="DTL119" s="390"/>
      <c r="DTM119" s="391"/>
      <c r="DTN119" s="392"/>
      <c r="DTO119" s="393"/>
      <c r="DTP119" s="394"/>
      <c r="DTQ119" s="395"/>
      <c r="DTR119" s="389"/>
      <c r="DTS119" s="390"/>
      <c r="DTT119" s="391"/>
      <c r="DTU119" s="392"/>
      <c r="DTV119" s="393"/>
      <c r="DTW119" s="394"/>
      <c r="DTX119" s="395"/>
      <c r="DTY119" s="389"/>
      <c r="DTZ119" s="390"/>
      <c r="DUA119" s="391"/>
      <c r="DUB119" s="392"/>
      <c r="DUC119" s="393"/>
      <c r="DUD119" s="394"/>
      <c r="DUE119" s="395"/>
      <c r="DUF119" s="389"/>
      <c r="DUG119" s="390"/>
      <c r="DUH119" s="391"/>
      <c r="DUI119" s="392"/>
      <c r="DUJ119" s="393"/>
      <c r="DUK119" s="394"/>
      <c r="DUL119" s="395"/>
      <c r="DUM119" s="389"/>
      <c r="DUN119" s="390"/>
      <c r="DUO119" s="391"/>
      <c r="DUP119" s="392"/>
      <c r="DUQ119" s="393"/>
      <c r="DUR119" s="394"/>
      <c r="DUS119" s="395"/>
      <c r="DUT119" s="389"/>
      <c r="DUU119" s="390"/>
      <c r="DUV119" s="391"/>
      <c r="DUW119" s="392"/>
      <c r="DUX119" s="393"/>
      <c r="DUY119" s="394"/>
      <c r="DUZ119" s="395"/>
      <c r="DVA119" s="389"/>
      <c r="DVB119" s="390"/>
      <c r="DVC119" s="391"/>
      <c r="DVD119" s="392"/>
      <c r="DVE119" s="393"/>
      <c r="DVF119" s="394"/>
      <c r="DVG119" s="395"/>
      <c r="DVH119" s="389"/>
      <c r="DVI119" s="390"/>
      <c r="DVJ119" s="391"/>
      <c r="DVK119" s="392"/>
      <c r="DVL119" s="393"/>
      <c r="DVM119" s="394"/>
      <c r="DVN119" s="395"/>
      <c r="DVO119" s="389"/>
      <c r="DVP119" s="390"/>
      <c r="DVQ119" s="391"/>
      <c r="DVR119" s="392"/>
      <c r="DVS119" s="393"/>
      <c r="DVT119" s="394"/>
      <c r="DVU119" s="395"/>
      <c r="DVV119" s="389"/>
      <c r="DVW119" s="390"/>
      <c r="DVX119" s="391"/>
      <c r="DVY119" s="392"/>
      <c r="DVZ119" s="393"/>
      <c r="DWA119" s="394"/>
      <c r="DWB119" s="395"/>
      <c r="DWC119" s="389"/>
      <c r="DWD119" s="390"/>
      <c r="DWE119" s="391"/>
      <c r="DWF119" s="392"/>
      <c r="DWG119" s="393"/>
      <c r="DWH119" s="394"/>
      <c r="DWI119" s="395"/>
      <c r="DWJ119" s="389"/>
      <c r="DWK119" s="390"/>
      <c r="DWL119" s="391"/>
      <c r="DWM119" s="392"/>
      <c r="DWN119" s="393"/>
      <c r="DWO119" s="394"/>
      <c r="DWP119" s="395"/>
      <c r="DWQ119" s="389"/>
      <c r="DWR119" s="390"/>
      <c r="DWS119" s="391"/>
      <c r="DWT119" s="392"/>
      <c r="DWU119" s="393"/>
      <c r="DWV119" s="394"/>
      <c r="DWW119" s="395"/>
      <c r="DWX119" s="389"/>
      <c r="DWY119" s="390"/>
      <c r="DWZ119" s="391"/>
      <c r="DXA119" s="392"/>
      <c r="DXB119" s="393"/>
      <c r="DXC119" s="394"/>
      <c r="DXD119" s="395"/>
      <c r="DXE119" s="389"/>
      <c r="DXF119" s="390"/>
      <c r="DXG119" s="391"/>
      <c r="DXH119" s="392"/>
      <c r="DXI119" s="393"/>
      <c r="DXJ119" s="394"/>
      <c r="DXK119" s="395"/>
      <c r="DXL119" s="389"/>
      <c r="DXM119" s="390"/>
      <c r="DXN119" s="391"/>
      <c r="DXO119" s="392"/>
      <c r="DXP119" s="393"/>
      <c r="DXQ119" s="394"/>
      <c r="DXR119" s="395"/>
      <c r="DXS119" s="389"/>
      <c r="DXT119" s="390"/>
      <c r="DXU119" s="391"/>
      <c r="DXV119" s="392"/>
      <c r="DXW119" s="393"/>
      <c r="DXX119" s="394"/>
      <c r="DXY119" s="395"/>
      <c r="DXZ119" s="389"/>
      <c r="DYA119" s="390"/>
      <c r="DYB119" s="391"/>
      <c r="DYC119" s="392"/>
      <c r="DYD119" s="393"/>
      <c r="DYE119" s="394"/>
      <c r="DYF119" s="395"/>
      <c r="DYG119" s="389"/>
      <c r="DYH119" s="390"/>
      <c r="DYI119" s="391"/>
      <c r="DYJ119" s="392"/>
      <c r="DYK119" s="393"/>
      <c r="DYL119" s="394"/>
      <c r="DYM119" s="395"/>
      <c r="DYN119" s="389"/>
      <c r="DYO119" s="390"/>
      <c r="DYP119" s="391"/>
      <c r="DYQ119" s="392"/>
      <c r="DYR119" s="393"/>
      <c r="DYS119" s="394"/>
      <c r="DYT119" s="395"/>
      <c r="DYU119" s="389"/>
      <c r="DYV119" s="390"/>
      <c r="DYW119" s="391"/>
      <c r="DYX119" s="392"/>
      <c r="DYY119" s="393"/>
      <c r="DYZ119" s="394"/>
      <c r="DZA119" s="395"/>
      <c r="DZB119" s="389"/>
      <c r="DZC119" s="390"/>
      <c r="DZD119" s="391"/>
      <c r="DZE119" s="392"/>
      <c r="DZF119" s="393"/>
      <c r="DZG119" s="394"/>
      <c r="DZH119" s="395"/>
      <c r="DZI119" s="389"/>
      <c r="DZJ119" s="390"/>
      <c r="DZK119" s="391"/>
      <c r="DZL119" s="392"/>
      <c r="DZM119" s="393"/>
      <c r="DZN119" s="394"/>
      <c r="DZO119" s="395"/>
      <c r="DZP119" s="389"/>
      <c r="DZQ119" s="390"/>
      <c r="DZR119" s="391"/>
      <c r="DZS119" s="392"/>
      <c r="DZT119" s="393"/>
      <c r="DZU119" s="394"/>
      <c r="DZV119" s="395"/>
      <c r="DZW119" s="389"/>
      <c r="DZX119" s="390"/>
      <c r="DZY119" s="391"/>
      <c r="DZZ119" s="392"/>
      <c r="EAA119" s="393"/>
      <c r="EAB119" s="394"/>
      <c r="EAC119" s="395"/>
      <c r="EAD119" s="389"/>
      <c r="EAE119" s="390"/>
      <c r="EAF119" s="391"/>
      <c r="EAG119" s="392"/>
      <c r="EAH119" s="393"/>
      <c r="EAI119" s="394"/>
      <c r="EAJ119" s="395"/>
      <c r="EAK119" s="389"/>
      <c r="EAL119" s="390"/>
      <c r="EAM119" s="391"/>
      <c r="EAN119" s="392"/>
      <c r="EAO119" s="393"/>
      <c r="EAP119" s="394"/>
      <c r="EAQ119" s="395"/>
      <c r="EAR119" s="389"/>
      <c r="EAS119" s="390"/>
      <c r="EAT119" s="391"/>
      <c r="EAU119" s="392"/>
      <c r="EAV119" s="393"/>
      <c r="EAW119" s="394"/>
      <c r="EAX119" s="395"/>
      <c r="EAY119" s="389"/>
      <c r="EAZ119" s="390"/>
      <c r="EBA119" s="391"/>
      <c r="EBB119" s="392"/>
      <c r="EBC119" s="393"/>
      <c r="EBD119" s="394"/>
      <c r="EBE119" s="395"/>
      <c r="EBF119" s="389"/>
      <c r="EBG119" s="390"/>
      <c r="EBH119" s="391"/>
      <c r="EBI119" s="392"/>
      <c r="EBJ119" s="393"/>
      <c r="EBK119" s="394"/>
      <c r="EBL119" s="395"/>
      <c r="EBM119" s="389"/>
      <c r="EBN119" s="390"/>
      <c r="EBO119" s="391"/>
      <c r="EBP119" s="392"/>
      <c r="EBQ119" s="393"/>
      <c r="EBR119" s="394"/>
      <c r="EBS119" s="395"/>
      <c r="EBT119" s="389"/>
      <c r="EBU119" s="390"/>
      <c r="EBV119" s="391"/>
      <c r="EBW119" s="392"/>
      <c r="EBX119" s="393"/>
      <c r="EBY119" s="394"/>
      <c r="EBZ119" s="395"/>
      <c r="ECA119" s="389"/>
      <c r="ECB119" s="390"/>
      <c r="ECC119" s="391"/>
      <c r="ECD119" s="392"/>
      <c r="ECE119" s="393"/>
      <c r="ECF119" s="394"/>
      <c r="ECG119" s="395"/>
      <c r="ECH119" s="389"/>
      <c r="ECI119" s="390"/>
      <c r="ECJ119" s="391"/>
      <c r="ECK119" s="392"/>
      <c r="ECL119" s="393"/>
      <c r="ECM119" s="394"/>
      <c r="ECN119" s="395"/>
      <c r="ECO119" s="389"/>
      <c r="ECP119" s="390"/>
      <c r="ECQ119" s="391"/>
      <c r="ECR119" s="392"/>
      <c r="ECS119" s="393"/>
      <c r="ECT119" s="394"/>
      <c r="ECU119" s="395"/>
      <c r="ECV119" s="389"/>
      <c r="ECW119" s="390"/>
      <c r="ECX119" s="391"/>
      <c r="ECY119" s="392"/>
      <c r="ECZ119" s="393"/>
      <c r="EDA119" s="394"/>
      <c r="EDB119" s="395"/>
      <c r="EDC119" s="389"/>
      <c r="EDD119" s="390"/>
      <c r="EDE119" s="391"/>
      <c r="EDF119" s="392"/>
      <c r="EDG119" s="393"/>
      <c r="EDH119" s="394"/>
      <c r="EDI119" s="395"/>
      <c r="EDJ119" s="389"/>
      <c r="EDK119" s="390"/>
      <c r="EDL119" s="391"/>
      <c r="EDM119" s="392"/>
      <c r="EDN119" s="393"/>
      <c r="EDO119" s="394"/>
      <c r="EDP119" s="395"/>
      <c r="EDQ119" s="389"/>
      <c r="EDR119" s="390"/>
      <c r="EDS119" s="391"/>
      <c r="EDT119" s="392"/>
      <c r="EDU119" s="393"/>
      <c r="EDV119" s="394"/>
      <c r="EDW119" s="395"/>
      <c r="EDX119" s="389"/>
      <c r="EDY119" s="390"/>
      <c r="EDZ119" s="391"/>
      <c r="EEA119" s="392"/>
      <c r="EEB119" s="393"/>
      <c r="EEC119" s="394"/>
      <c r="EED119" s="395"/>
      <c r="EEE119" s="389"/>
      <c r="EEF119" s="390"/>
      <c r="EEG119" s="391"/>
      <c r="EEH119" s="392"/>
      <c r="EEI119" s="393"/>
      <c r="EEJ119" s="394"/>
      <c r="EEK119" s="395"/>
      <c r="EEL119" s="389"/>
      <c r="EEM119" s="390"/>
      <c r="EEN119" s="391"/>
      <c r="EEO119" s="392"/>
      <c r="EEP119" s="393"/>
      <c r="EEQ119" s="394"/>
      <c r="EER119" s="395"/>
      <c r="EES119" s="389"/>
      <c r="EET119" s="390"/>
      <c r="EEU119" s="391"/>
      <c r="EEV119" s="392"/>
      <c r="EEW119" s="393"/>
      <c r="EEX119" s="394"/>
      <c r="EEY119" s="395"/>
      <c r="EEZ119" s="389"/>
      <c r="EFA119" s="390"/>
      <c r="EFB119" s="391"/>
      <c r="EFC119" s="392"/>
      <c r="EFD119" s="393"/>
      <c r="EFE119" s="394"/>
      <c r="EFF119" s="395"/>
      <c r="EFG119" s="389"/>
      <c r="EFH119" s="390"/>
      <c r="EFI119" s="391"/>
      <c r="EFJ119" s="392"/>
      <c r="EFK119" s="393"/>
      <c r="EFL119" s="394"/>
      <c r="EFM119" s="395"/>
      <c r="EFN119" s="389"/>
      <c r="EFO119" s="390"/>
      <c r="EFP119" s="391"/>
      <c r="EFQ119" s="392"/>
      <c r="EFR119" s="393"/>
      <c r="EFS119" s="394"/>
      <c r="EFT119" s="395"/>
      <c r="EFU119" s="389"/>
      <c r="EFV119" s="390"/>
      <c r="EFW119" s="391"/>
      <c r="EFX119" s="392"/>
      <c r="EFY119" s="393"/>
      <c r="EFZ119" s="394"/>
      <c r="EGA119" s="395"/>
      <c r="EGB119" s="389"/>
      <c r="EGC119" s="390"/>
      <c r="EGD119" s="391"/>
      <c r="EGE119" s="392"/>
      <c r="EGF119" s="393"/>
      <c r="EGG119" s="394"/>
      <c r="EGH119" s="395"/>
      <c r="EGI119" s="389"/>
      <c r="EGJ119" s="390"/>
      <c r="EGK119" s="391"/>
      <c r="EGL119" s="392"/>
      <c r="EGM119" s="393"/>
      <c r="EGN119" s="394"/>
      <c r="EGO119" s="395"/>
      <c r="EGP119" s="389"/>
      <c r="EGQ119" s="390"/>
      <c r="EGR119" s="391"/>
      <c r="EGS119" s="392"/>
      <c r="EGT119" s="393"/>
      <c r="EGU119" s="394"/>
      <c r="EGV119" s="395"/>
      <c r="EGW119" s="389"/>
      <c r="EGX119" s="390"/>
      <c r="EGY119" s="391"/>
      <c r="EGZ119" s="392"/>
      <c r="EHA119" s="393"/>
      <c r="EHB119" s="394"/>
      <c r="EHC119" s="395"/>
      <c r="EHD119" s="389"/>
      <c r="EHE119" s="390"/>
      <c r="EHF119" s="391"/>
      <c r="EHG119" s="392"/>
      <c r="EHH119" s="393"/>
      <c r="EHI119" s="394"/>
      <c r="EHJ119" s="395"/>
      <c r="EHK119" s="389"/>
      <c r="EHL119" s="390"/>
      <c r="EHM119" s="391"/>
      <c r="EHN119" s="392"/>
      <c r="EHO119" s="393"/>
      <c r="EHP119" s="394"/>
      <c r="EHQ119" s="395"/>
      <c r="EHR119" s="389"/>
      <c r="EHS119" s="390"/>
      <c r="EHT119" s="391"/>
      <c r="EHU119" s="392"/>
      <c r="EHV119" s="393"/>
      <c r="EHW119" s="394"/>
      <c r="EHX119" s="395"/>
      <c r="EHY119" s="389"/>
      <c r="EHZ119" s="390"/>
      <c r="EIA119" s="391"/>
      <c r="EIB119" s="392"/>
      <c r="EIC119" s="393"/>
      <c r="EID119" s="394"/>
      <c r="EIE119" s="395"/>
      <c r="EIF119" s="389"/>
      <c r="EIG119" s="390"/>
      <c r="EIH119" s="391"/>
      <c r="EII119" s="392"/>
      <c r="EIJ119" s="393"/>
      <c r="EIK119" s="394"/>
      <c r="EIL119" s="395"/>
      <c r="EIM119" s="389"/>
      <c r="EIN119" s="390"/>
      <c r="EIO119" s="391"/>
      <c r="EIP119" s="392"/>
      <c r="EIQ119" s="393"/>
      <c r="EIR119" s="394"/>
      <c r="EIS119" s="395"/>
      <c r="EIT119" s="389"/>
      <c r="EIU119" s="390"/>
      <c r="EIV119" s="391"/>
      <c r="EIW119" s="392"/>
      <c r="EIX119" s="393"/>
      <c r="EIY119" s="394"/>
      <c r="EIZ119" s="395"/>
      <c r="EJA119" s="389"/>
      <c r="EJB119" s="390"/>
      <c r="EJC119" s="391"/>
      <c r="EJD119" s="392"/>
      <c r="EJE119" s="393"/>
      <c r="EJF119" s="394"/>
      <c r="EJG119" s="395"/>
      <c r="EJH119" s="389"/>
      <c r="EJI119" s="390"/>
      <c r="EJJ119" s="391"/>
      <c r="EJK119" s="392"/>
      <c r="EJL119" s="393"/>
      <c r="EJM119" s="394"/>
      <c r="EJN119" s="395"/>
      <c r="EJO119" s="389"/>
      <c r="EJP119" s="390"/>
      <c r="EJQ119" s="391"/>
      <c r="EJR119" s="392"/>
      <c r="EJS119" s="393"/>
      <c r="EJT119" s="394"/>
      <c r="EJU119" s="395"/>
      <c r="EJV119" s="389"/>
      <c r="EJW119" s="390"/>
      <c r="EJX119" s="391"/>
      <c r="EJY119" s="392"/>
      <c r="EJZ119" s="393"/>
      <c r="EKA119" s="394"/>
      <c r="EKB119" s="395"/>
      <c r="EKC119" s="389"/>
      <c r="EKD119" s="390"/>
      <c r="EKE119" s="391"/>
      <c r="EKF119" s="392"/>
      <c r="EKG119" s="393"/>
      <c r="EKH119" s="394"/>
      <c r="EKI119" s="395"/>
      <c r="EKJ119" s="389"/>
      <c r="EKK119" s="390"/>
      <c r="EKL119" s="391"/>
      <c r="EKM119" s="392"/>
      <c r="EKN119" s="393"/>
      <c r="EKO119" s="394"/>
      <c r="EKP119" s="395"/>
      <c r="EKQ119" s="389"/>
      <c r="EKR119" s="390"/>
      <c r="EKS119" s="391"/>
      <c r="EKT119" s="392"/>
      <c r="EKU119" s="393"/>
      <c r="EKV119" s="394"/>
      <c r="EKW119" s="395"/>
      <c r="EKX119" s="389"/>
      <c r="EKY119" s="390"/>
      <c r="EKZ119" s="391"/>
      <c r="ELA119" s="392"/>
      <c r="ELB119" s="393"/>
      <c r="ELC119" s="394"/>
      <c r="ELD119" s="395"/>
      <c r="ELE119" s="389"/>
      <c r="ELF119" s="390"/>
      <c r="ELG119" s="391"/>
      <c r="ELH119" s="392"/>
      <c r="ELI119" s="393"/>
      <c r="ELJ119" s="394"/>
      <c r="ELK119" s="395"/>
      <c r="ELL119" s="389"/>
      <c r="ELM119" s="390"/>
      <c r="ELN119" s="391"/>
      <c r="ELO119" s="392"/>
      <c r="ELP119" s="393"/>
      <c r="ELQ119" s="394"/>
      <c r="ELR119" s="395"/>
      <c r="ELS119" s="389"/>
      <c r="ELT119" s="390"/>
      <c r="ELU119" s="391"/>
      <c r="ELV119" s="392"/>
      <c r="ELW119" s="393"/>
      <c r="ELX119" s="394"/>
      <c r="ELY119" s="395"/>
      <c r="ELZ119" s="389"/>
      <c r="EMA119" s="390"/>
      <c r="EMB119" s="391"/>
      <c r="EMC119" s="392"/>
      <c r="EMD119" s="393"/>
      <c r="EME119" s="394"/>
      <c r="EMF119" s="395"/>
      <c r="EMG119" s="389"/>
      <c r="EMH119" s="390"/>
      <c r="EMI119" s="391"/>
      <c r="EMJ119" s="392"/>
      <c r="EMK119" s="393"/>
      <c r="EML119" s="394"/>
      <c r="EMM119" s="395"/>
      <c r="EMN119" s="389"/>
      <c r="EMO119" s="390"/>
      <c r="EMP119" s="391"/>
      <c r="EMQ119" s="392"/>
      <c r="EMR119" s="393"/>
      <c r="EMS119" s="394"/>
      <c r="EMT119" s="395"/>
      <c r="EMU119" s="389"/>
      <c r="EMV119" s="390"/>
      <c r="EMW119" s="391"/>
      <c r="EMX119" s="392"/>
      <c r="EMY119" s="393"/>
      <c r="EMZ119" s="394"/>
      <c r="ENA119" s="395"/>
      <c r="ENB119" s="389"/>
      <c r="ENC119" s="390"/>
      <c r="END119" s="391"/>
      <c r="ENE119" s="392"/>
      <c r="ENF119" s="393"/>
      <c r="ENG119" s="394"/>
      <c r="ENH119" s="395"/>
      <c r="ENI119" s="389"/>
      <c r="ENJ119" s="390"/>
      <c r="ENK119" s="391"/>
      <c r="ENL119" s="392"/>
      <c r="ENM119" s="393"/>
      <c r="ENN119" s="394"/>
      <c r="ENO119" s="395"/>
      <c r="ENP119" s="389"/>
      <c r="ENQ119" s="390"/>
      <c r="ENR119" s="391"/>
      <c r="ENS119" s="392"/>
      <c r="ENT119" s="393"/>
      <c r="ENU119" s="394"/>
      <c r="ENV119" s="395"/>
      <c r="ENW119" s="389"/>
      <c r="ENX119" s="390"/>
      <c r="ENY119" s="391"/>
      <c r="ENZ119" s="392"/>
      <c r="EOA119" s="393"/>
      <c r="EOB119" s="394"/>
      <c r="EOC119" s="395"/>
      <c r="EOD119" s="389"/>
      <c r="EOE119" s="390"/>
      <c r="EOF119" s="391"/>
      <c r="EOG119" s="392"/>
      <c r="EOH119" s="393"/>
      <c r="EOI119" s="394"/>
      <c r="EOJ119" s="395"/>
      <c r="EOK119" s="389"/>
      <c r="EOL119" s="390"/>
      <c r="EOM119" s="391"/>
      <c r="EON119" s="392"/>
      <c r="EOO119" s="393"/>
      <c r="EOP119" s="394"/>
      <c r="EOQ119" s="395"/>
      <c r="EOR119" s="389"/>
      <c r="EOS119" s="390"/>
      <c r="EOT119" s="391"/>
      <c r="EOU119" s="392"/>
      <c r="EOV119" s="393"/>
      <c r="EOW119" s="394"/>
      <c r="EOX119" s="395"/>
      <c r="EOY119" s="389"/>
      <c r="EOZ119" s="390"/>
      <c r="EPA119" s="391"/>
      <c r="EPB119" s="392"/>
      <c r="EPC119" s="393"/>
      <c r="EPD119" s="394"/>
      <c r="EPE119" s="395"/>
      <c r="EPF119" s="389"/>
      <c r="EPG119" s="390"/>
      <c r="EPH119" s="391"/>
      <c r="EPI119" s="392"/>
      <c r="EPJ119" s="393"/>
      <c r="EPK119" s="394"/>
      <c r="EPL119" s="395"/>
      <c r="EPM119" s="389"/>
      <c r="EPN119" s="390"/>
      <c r="EPO119" s="391"/>
      <c r="EPP119" s="392"/>
      <c r="EPQ119" s="393"/>
      <c r="EPR119" s="394"/>
      <c r="EPS119" s="395"/>
      <c r="EPT119" s="389"/>
      <c r="EPU119" s="390"/>
      <c r="EPV119" s="391"/>
      <c r="EPW119" s="392"/>
      <c r="EPX119" s="393"/>
      <c r="EPY119" s="394"/>
      <c r="EPZ119" s="395"/>
      <c r="EQA119" s="389"/>
      <c r="EQB119" s="390"/>
      <c r="EQC119" s="391"/>
      <c r="EQD119" s="392"/>
      <c r="EQE119" s="393"/>
      <c r="EQF119" s="394"/>
      <c r="EQG119" s="395"/>
      <c r="EQH119" s="389"/>
      <c r="EQI119" s="390"/>
      <c r="EQJ119" s="391"/>
      <c r="EQK119" s="392"/>
      <c r="EQL119" s="393"/>
      <c r="EQM119" s="394"/>
      <c r="EQN119" s="395"/>
      <c r="EQO119" s="389"/>
      <c r="EQP119" s="390"/>
      <c r="EQQ119" s="391"/>
      <c r="EQR119" s="392"/>
      <c r="EQS119" s="393"/>
      <c r="EQT119" s="394"/>
      <c r="EQU119" s="395"/>
      <c r="EQV119" s="389"/>
      <c r="EQW119" s="390"/>
      <c r="EQX119" s="391"/>
      <c r="EQY119" s="392"/>
      <c r="EQZ119" s="393"/>
      <c r="ERA119" s="394"/>
      <c r="ERB119" s="395"/>
      <c r="ERC119" s="389"/>
      <c r="ERD119" s="390"/>
      <c r="ERE119" s="391"/>
      <c r="ERF119" s="392"/>
      <c r="ERG119" s="393"/>
      <c r="ERH119" s="394"/>
      <c r="ERI119" s="395"/>
      <c r="ERJ119" s="389"/>
      <c r="ERK119" s="390"/>
      <c r="ERL119" s="391"/>
      <c r="ERM119" s="392"/>
      <c r="ERN119" s="393"/>
      <c r="ERO119" s="394"/>
      <c r="ERP119" s="395"/>
      <c r="ERQ119" s="389"/>
      <c r="ERR119" s="390"/>
      <c r="ERS119" s="391"/>
      <c r="ERT119" s="392"/>
      <c r="ERU119" s="393"/>
      <c r="ERV119" s="394"/>
      <c r="ERW119" s="395"/>
      <c r="ERX119" s="389"/>
      <c r="ERY119" s="390"/>
      <c r="ERZ119" s="391"/>
      <c r="ESA119" s="392"/>
      <c r="ESB119" s="393"/>
      <c r="ESC119" s="394"/>
      <c r="ESD119" s="395"/>
      <c r="ESE119" s="389"/>
      <c r="ESF119" s="390"/>
      <c r="ESG119" s="391"/>
      <c r="ESH119" s="392"/>
      <c r="ESI119" s="393"/>
      <c r="ESJ119" s="394"/>
      <c r="ESK119" s="395"/>
      <c r="ESL119" s="389"/>
      <c r="ESM119" s="390"/>
      <c r="ESN119" s="391"/>
      <c r="ESO119" s="392"/>
      <c r="ESP119" s="393"/>
      <c r="ESQ119" s="394"/>
      <c r="ESR119" s="395"/>
      <c r="ESS119" s="389"/>
      <c r="EST119" s="390"/>
      <c r="ESU119" s="391"/>
      <c r="ESV119" s="392"/>
      <c r="ESW119" s="393"/>
      <c r="ESX119" s="394"/>
      <c r="ESY119" s="395"/>
      <c r="ESZ119" s="389"/>
      <c r="ETA119" s="390"/>
      <c r="ETB119" s="391"/>
      <c r="ETC119" s="392"/>
      <c r="ETD119" s="393"/>
      <c r="ETE119" s="394"/>
      <c r="ETF119" s="395"/>
      <c r="ETG119" s="389"/>
      <c r="ETH119" s="390"/>
      <c r="ETI119" s="391"/>
      <c r="ETJ119" s="392"/>
      <c r="ETK119" s="393"/>
      <c r="ETL119" s="394"/>
      <c r="ETM119" s="395"/>
      <c r="ETN119" s="389"/>
      <c r="ETO119" s="390"/>
      <c r="ETP119" s="391"/>
      <c r="ETQ119" s="392"/>
      <c r="ETR119" s="393"/>
      <c r="ETS119" s="394"/>
      <c r="ETT119" s="395"/>
      <c r="ETU119" s="389"/>
      <c r="ETV119" s="390"/>
      <c r="ETW119" s="391"/>
      <c r="ETX119" s="392"/>
      <c r="ETY119" s="393"/>
      <c r="ETZ119" s="394"/>
      <c r="EUA119" s="395"/>
      <c r="EUB119" s="389"/>
      <c r="EUC119" s="390"/>
      <c r="EUD119" s="391"/>
      <c r="EUE119" s="392"/>
      <c r="EUF119" s="393"/>
      <c r="EUG119" s="394"/>
      <c r="EUH119" s="395"/>
      <c r="EUI119" s="389"/>
      <c r="EUJ119" s="390"/>
      <c r="EUK119" s="391"/>
      <c r="EUL119" s="392"/>
      <c r="EUM119" s="393"/>
      <c r="EUN119" s="394"/>
      <c r="EUO119" s="395"/>
      <c r="EUP119" s="389"/>
      <c r="EUQ119" s="390"/>
      <c r="EUR119" s="391"/>
      <c r="EUS119" s="392"/>
      <c r="EUT119" s="393"/>
      <c r="EUU119" s="394"/>
      <c r="EUV119" s="395"/>
      <c r="EUW119" s="389"/>
      <c r="EUX119" s="390"/>
      <c r="EUY119" s="391"/>
      <c r="EUZ119" s="392"/>
      <c r="EVA119" s="393"/>
      <c r="EVB119" s="394"/>
      <c r="EVC119" s="395"/>
      <c r="EVD119" s="389"/>
      <c r="EVE119" s="390"/>
      <c r="EVF119" s="391"/>
      <c r="EVG119" s="392"/>
      <c r="EVH119" s="393"/>
      <c r="EVI119" s="394"/>
      <c r="EVJ119" s="395"/>
      <c r="EVK119" s="389"/>
      <c r="EVL119" s="390"/>
      <c r="EVM119" s="391"/>
      <c r="EVN119" s="392"/>
      <c r="EVO119" s="393"/>
      <c r="EVP119" s="394"/>
      <c r="EVQ119" s="395"/>
      <c r="EVR119" s="389"/>
      <c r="EVS119" s="390"/>
      <c r="EVT119" s="391"/>
      <c r="EVU119" s="392"/>
      <c r="EVV119" s="393"/>
      <c r="EVW119" s="394"/>
      <c r="EVX119" s="395"/>
      <c r="EVY119" s="389"/>
      <c r="EVZ119" s="390"/>
      <c r="EWA119" s="391"/>
      <c r="EWB119" s="392"/>
      <c r="EWC119" s="393"/>
      <c r="EWD119" s="394"/>
      <c r="EWE119" s="395"/>
      <c r="EWF119" s="389"/>
      <c r="EWG119" s="390"/>
      <c r="EWH119" s="391"/>
      <c r="EWI119" s="392"/>
      <c r="EWJ119" s="393"/>
      <c r="EWK119" s="394"/>
      <c r="EWL119" s="395"/>
      <c r="EWM119" s="389"/>
      <c r="EWN119" s="390"/>
      <c r="EWO119" s="391"/>
      <c r="EWP119" s="392"/>
      <c r="EWQ119" s="393"/>
      <c r="EWR119" s="394"/>
      <c r="EWS119" s="395"/>
      <c r="EWT119" s="389"/>
      <c r="EWU119" s="390"/>
      <c r="EWV119" s="391"/>
      <c r="EWW119" s="392"/>
      <c r="EWX119" s="393"/>
      <c r="EWY119" s="394"/>
      <c r="EWZ119" s="395"/>
      <c r="EXA119" s="389"/>
      <c r="EXB119" s="390"/>
      <c r="EXC119" s="391"/>
      <c r="EXD119" s="392"/>
      <c r="EXE119" s="393"/>
      <c r="EXF119" s="394"/>
      <c r="EXG119" s="395"/>
      <c r="EXH119" s="389"/>
      <c r="EXI119" s="390"/>
      <c r="EXJ119" s="391"/>
      <c r="EXK119" s="392"/>
      <c r="EXL119" s="393"/>
      <c r="EXM119" s="394"/>
      <c r="EXN119" s="395"/>
      <c r="EXO119" s="389"/>
      <c r="EXP119" s="390"/>
      <c r="EXQ119" s="391"/>
      <c r="EXR119" s="392"/>
      <c r="EXS119" s="393"/>
      <c r="EXT119" s="394"/>
      <c r="EXU119" s="395"/>
      <c r="EXV119" s="389"/>
      <c r="EXW119" s="390"/>
      <c r="EXX119" s="391"/>
      <c r="EXY119" s="392"/>
      <c r="EXZ119" s="393"/>
      <c r="EYA119" s="394"/>
      <c r="EYB119" s="395"/>
      <c r="EYC119" s="389"/>
      <c r="EYD119" s="390"/>
      <c r="EYE119" s="391"/>
      <c r="EYF119" s="392"/>
      <c r="EYG119" s="393"/>
      <c r="EYH119" s="394"/>
      <c r="EYI119" s="395"/>
      <c r="EYJ119" s="389"/>
      <c r="EYK119" s="390"/>
      <c r="EYL119" s="391"/>
      <c r="EYM119" s="392"/>
      <c r="EYN119" s="393"/>
      <c r="EYO119" s="394"/>
      <c r="EYP119" s="395"/>
      <c r="EYQ119" s="389"/>
      <c r="EYR119" s="390"/>
      <c r="EYS119" s="391"/>
      <c r="EYT119" s="392"/>
      <c r="EYU119" s="393"/>
      <c r="EYV119" s="394"/>
      <c r="EYW119" s="395"/>
      <c r="EYX119" s="389"/>
      <c r="EYY119" s="390"/>
      <c r="EYZ119" s="391"/>
      <c r="EZA119" s="392"/>
      <c r="EZB119" s="393"/>
      <c r="EZC119" s="394"/>
      <c r="EZD119" s="395"/>
      <c r="EZE119" s="389"/>
      <c r="EZF119" s="390"/>
      <c r="EZG119" s="391"/>
      <c r="EZH119" s="392"/>
      <c r="EZI119" s="393"/>
      <c r="EZJ119" s="394"/>
      <c r="EZK119" s="395"/>
      <c r="EZL119" s="389"/>
      <c r="EZM119" s="390"/>
      <c r="EZN119" s="391"/>
      <c r="EZO119" s="392"/>
      <c r="EZP119" s="393"/>
      <c r="EZQ119" s="394"/>
      <c r="EZR119" s="395"/>
      <c r="EZS119" s="389"/>
      <c r="EZT119" s="390"/>
      <c r="EZU119" s="391"/>
      <c r="EZV119" s="392"/>
      <c r="EZW119" s="393"/>
      <c r="EZX119" s="394"/>
      <c r="EZY119" s="395"/>
      <c r="EZZ119" s="389"/>
      <c r="FAA119" s="390"/>
      <c r="FAB119" s="391"/>
      <c r="FAC119" s="392"/>
      <c r="FAD119" s="393"/>
      <c r="FAE119" s="394"/>
      <c r="FAF119" s="395"/>
      <c r="FAG119" s="389"/>
      <c r="FAH119" s="390"/>
      <c r="FAI119" s="391"/>
      <c r="FAJ119" s="392"/>
      <c r="FAK119" s="393"/>
      <c r="FAL119" s="394"/>
      <c r="FAM119" s="395"/>
      <c r="FAN119" s="389"/>
      <c r="FAO119" s="390"/>
      <c r="FAP119" s="391"/>
      <c r="FAQ119" s="392"/>
      <c r="FAR119" s="393"/>
      <c r="FAS119" s="394"/>
      <c r="FAT119" s="395"/>
      <c r="FAU119" s="389"/>
      <c r="FAV119" s="390"/>
      <c r="FAW119" s="391"/>
      <c r="FAX119" s="392"/>
      <c r="FAY119" s="393"/>
      <c r="FAZ119" s="394"/>
      <c r="FBA119" s="395"/>
      <c r="FBB119" s="389"/>
      <c r="FBC119" s="390"/>
      <c r="FBD119" s="391"/>
      <c r="FBE119" s="392"/>
      <c r="FBF119" s="393"/>
      <c r="FBG119" s="394"/>
      <c r="FBH119" s="395"/>
      <c r="FBI119" s="389"/>
      <c r="FBJ119" s="390"/>
      <c r="FBK119" s="391"/>
      <c r="FBL119" s="392"/>
      <c r="FBM119" s="393"/>
      <c r="FBN119" s="394"/>
      <c r="FBO119" s="395"/>
      <c r="FBP119" s="389"/>
      <c r="FBQ119" s="390"/>
      <c r="FBR119" s="391"/>
      <c r="FBS119" s="392"/>
      <c r="FBT119" s="393"/>
      <c r="FBU119" s="394"/>
      <c r="FBV119" s="395"/>
      <c r="FBW119" s="389"/>
      <c r="FBX119" s="390"/>
      <c r="FBY119" s="391"/>
      <c r="FBZ119" s="392"/>
      <c r="FCA119" s="393"/>
      <c r="FCB119" s="394"/>
      <c r="FCC119" s="395"/>
      <c r="FCD119" s="389"/>
      <c r="FCE119" s="390"/>
      <c r="FCF119" s="391"/>
      <c r="FCG119" s="392"/>
      <c r="FCH119" s="393"/>
      <c r="FCI119" s="394"/>
      <c r="FCJ119" s="395"/>
      <c r="FCK119" s="389"/>
      <c r="FCL119" s="390"/>
      <c r="FCM119" s="391"/>
      <c r="FCN119" s="392"/>
      <c r="FCO119" s="393"/>
      <c r="FCP119" s="394"/>
      <c r="FCQ119" s="395"/>
      <c r="FCR119" s="389"/>
      <c r="FCS119" s="390"/>
      <c r="FCT119" s="391"/>
      <c r="FCU119" s="392"/>
      <c r="FCV119" s="393"/>
      <c r="FCW119" s="394"/>
      <c r="FCX119" s="395"/>
      <c r="FCY119" s="389"/>
      <c r="FCZ119" s="390"/>
      <c r="FDA119" s="391"/>
      <c r="FDB119" s="392"/>
      <c r="FDC119" s="393"/>
      <c r="FDD119" s="394"/>
      <c r="FDE119" s="395"/>
      <c r="FDF119" s="389"/>
      <c r="FDG119" s="390"/>
      <c r="FDH119" s="391"/>
      <c r="FDI119" s="392"/>
      <c r="FDJ119" s="393"/>
      <c r="FDK119" s="394"/>
      <c r="FDL119" s="395"/>
      <c r="FDM119" s="389"/>
      <c r="FDN119" s="390"/>
      <c r="FDO119" s="391"/>
      <c r="FDP119" s="392"/>
      <c r="FDQ119" s="393"/>
      <c r="FDR119" s="394"/>
      <c r="FDS119" s="395"/>
      <c r="FDT119" s="389"/>
      <c r="FDU119" s="390"/>
      <c r="FDV119" s="391"/>
      <c r="FDW119" s="392"/>
      <c r="FDX119" s="393"/>
      <c r="FDY119" s="394"/>
      <c r="FDZ119" s="395"/>
      <c r="FEA119" s="389"/>
      <c r="FEB119" s="390"/>
      <c r="FEC119" s="391"/>
      <c r="FED119" s="392"/>
      <c r="FEE119" s="393"/>
      <c r="FEF119" s="394"/>
      <c r="FEG119" s="395"/>
      <c r="FEH119" s="389"/>
      <c r="FEI119" s="390"/>
      <c r="FEJ119" s="391"/>
      <c r="FEK119" s="392"/>
      <c r="FEL119" s="393"/>
      <c r="FEM119" s="394"/>
      <c r="FEN119" s="395"/>
      <c r="FEO119" s="389"/>
      <c r="FEP119" s="390"/>
      <c r="FEQ119" s="391"/>
      <c r="FER119" s="392"/>
      <c r="FES119" s="393"/>
      <c r="FET119" s="394"/>
      <c r="FEU119" s="395"/>
      <c r="FEV119" s="389"/>
      <c r="FEW119" s="390"/>
      <c r="FEX119" s="391"/>
      <c r="FEY119" s="392"/>
      <c r="FEZ119" s="393"/>
      <c r="FFA119" s="394"/>
      <c r="FFB119" s="395"/>
      <c r="FFC119" s="389"/>
      <c r="FFD119" s="390"/>
      <c r="FFE119" s="391"/>
      <c r="FFF119" s="392"/>
      <c r="FFG119" s="393"/>
      <c r="FFH119" s="394"/>
      <c r="FFI119" s="395"/>
      <c r="FFJ119" s="389"/>
      <c r="FFK119" s="390"/>
      <c r="FFL119" s="391"/>
      <c r="FFM119" s="392"/>
      <c r="FFN119" s="393"/>
      <c r="FFO119" s="394"/>
      <c r="FFP119" s="395"/>
      <c r="FFQ119" s="389"/>
      <c r="FFR119" s="390"/>
      <c r="FFS119" s="391"/>
      <c r="FFT119" s="392"/>
      <c r="FFU119" s="393"/>
      <c r="FFV119" s="394"/>
      <c r="FFW119" s="395"/>
      <c r="FFX119" s="389"/>
      <c r="FFY119" s="390"/>
      <c r="FFZ119" s="391"/>
      <c r="FGA119" s="392"/>
      <c r="FGB119" s="393"/>
      <c r="FGC119" s="394"/>
      <c r="FGD119" s="395"/>
      <c r="FGE119" s="389"/>
      <c r="FGF119" s="390"/>
      <c r="FGG119" s="391"/>
      <c r="FGH119" s="392"/>
      <c r="FGI119" s="393"/>
      <c r="FGJ119" s="394"/>
      <c r="FGK119" s="395"/>
      <c r="FGL119" s="389"/>
      <c r="FGM119" s="390"/>
      <c r="FGN119" s="391"/>
      <c r="FGO119" s="392"/>
      <c r="FGP119" s="393"/>
      <c r="FGQ119" s="394"/>
      <c r="FGR119" s="395"/>
      <c r="FGS119" s="389"/>
      <c r="FGT119" s="390"/>
      <c r="FGU119" s="391"/>
      <c r="FGV119" s="392"/>
      <c r="FGW119" s="393"/>
      <c r="FGX119" s="394"/>
      <c r="FGY119" s="395"/>
      <c r="FGZ119" s="389"/>
      <c r="FHA119" s="390"/>
      <c r="FHB119" s="391"/>
      <c r="FHC119" s="392"/>
      <c r="FHD119" s="393"/>
      <c r="FHE119" s="394"/>
      <c r="FHF119" s="395"/>
      <c r="FHG119" s="389"/>
      <c r="FHH119" s="390"/>
      <c r="FHI119" s="391"/>
      <c r="FHJ119" s="392"/>
      <c r="FHK119" s="393"/>
      <c r="FHL119" s="394"/>
      <c r="FHM119" s="395"/>
      <c r="FHN119" s="389"/>
      <c r="FHO119" s="390"/>
      <c r="FHP119" s="391"/>
      <c r="FHQ119" s="392"/>
      <c r="FHR119" s="393"/>
      <c r="FHS119" s="394"/>
      <c r="FHT119" s="395"/>
      <c r="FHU119" s="389"/>
      <c r="FHV119" s="390"/>
      <c r="FHW119" s="391"/>
      <c r="FHX119" s="392"/>
      <c r="FHY119" s="393"/>
      <c r="FHZ119" s="394"/>
      <c r="FIA119" s="395"/>
      <c r="FIB119" s="389"/>
      <c r="FIC119" s="390"/>
      <c r="FID119" s="391"/>
      <c r="FIE119" s="392"/>
      <c r="FIF119" s="393"/>
      <c r="FIG119" s="394"/>
      <c r="FIH119" s="395"/>
      <c r="FII119" s="389"/>
      <c r="FIJ119" s="390"/>
      <c r="FIK119" s="391"/>
      <c r="FIL119" s="392"/>
      <c r="FIM119" s="393"/>
      <c r="FIN119" s="394"/>
      <c r="FIO119" s="395"/>
      <c r="FIP119" s="389"/>
      <c r="FIQ119" s="390"/>
      <c r="FIR119" s="391"/>
      <c r="FIS119" s="392"/>
      <c r="FIT119" s="393"/>
      <c r="FIU119" s="394"/>
      <c r="FIV119" s="395"/>
      <c r="FIW119" s="389"/>
      <c r="FIX119" s="390"/>
      <c r="FIY119" s="391"/>
      <c r="FIZ119" s="392"/>
      <c r="FJA119" s="393"/>
      <c r="FJB119" s="394"/>
      <c r="FJC119" s="395"/>
      <c r="FJD119" s="389"/>
      <c r="FJE119" s="390"/>
      <c r="FJF119" s="391"/>
      <c r="FJG119" s="392"/>
      <c r="FJH119" s="393"/>
      <c r="FJI119" s="394"/>
      <c r="FJJ119" s="395"/>
      <c r="FJK119" s="389"/>
      <c r="FJL119" s="390"/>
      <c r="FJM119" s="391"/>
      <c r="FJN119" s="392"/>
      <c r="FJO119" s="393"/>
      <c r="FJP119" s="394"/>
      <c r="FJQ119" s="395"/>
      <c r="FJR119" s="389"/>
      <c r="FJS119" s="390"/>
      <c r="FJT119" s="391"/>
      <c r="FJU119" s="392"/>
      <c r="FJV119" s="393"/>
      <c r="FJW119" s="394"/>
      <c r="FJX119" s="395"/>
      <c r="FJY119" s="389"/>
      <c r="FJZ119" s="390"/>
      <c r="FKA119" s="391"/>
      <c r="FKB119" s="392"/>
      <c r="FKC119" s="393"/>
      <c r="FKD119" s="394"/>
      <c r="FKE119" s="395"/>
      <c r="FKF119" s="389"/>
      <c r="FKG119" s="390"/>
      <c r="FKH119" s="391"/>
      <c r="FKI119" s="392"/>
      <c r="FKJ119" s="393"/>
      <c r="FKK119" s="394"/>
      <c r="FKL119" s="395"/>
      <c r="FKM119" s="389"/>
      <c r="FKN119" s="390"/>
      <c r="FKO119" s="391"/>
      <c r="FKP119" s="392"/>
      <c r="FKQ119" s="393"/>
      <c r="FKR119" s="394"/>
      <c r="FKS119" s="395"/>
      <c r="FKT119" s="389"/>
      <c r="FKU119" s="390"/>
      <c r="FKV119" s="391"/>
      <c r="FKW119" s="392"/>
      <c r="FKX119" s="393"/>
      <c r="FKY119" s="394"/>
      <c r="FKZ119" s="395"/>
      <c r="FLA119" s="389"/>
      <c r="FLB119" s="390"/>
      <c r="FLC119" s="391"/>
      <c r="FLD119" s="392"/>
      <c r="FLE119" s="393"/>
      <c r="FLF119" s="394"/>
      <c r="FLG119" s="395"/>
      <c r="FLH119" s="389"/>
      <c r="FLI119" s="390"/>
      <c r="FLJ119" s="391"/>
      <c r="FLK119" s="392"/>
      <c r="FLL119" s="393"/>
      <c r="FLM119" s="394"/>
      <c r="FLN119" s="395"/>
      <c r="FLO119" s="389"/>
      <c r="FLP119" s="390"/>
      <c r="FLQ119" s="391"/>
      <c r="FLR119" s="392"/>
      <c r="FLS119" s="393"/>
      <c r="FLT119" s="394"/>
      <c r="FLU119" s="395"/>
      <c r="FLV119" s="389"/>
      <c r="FLW119" s="390"/>
      <c r="FLX119" s="391"/>
      <c r="FLY119" s="392"/>
      <c r="FLZ119" s="393"/>
      <c r="FMA119" s="394"/>
      <c r="FMB119" s="395"/>
      <c r="FMC119" s="389"/>
      <c r="FMD119" s="390"/>
      <c r="FME119" s="391"/>
      <c r="FMF119" s="392"/>
      <c r="FMG119" s="393"/>
      <c r="FMH119" s="394"/>
      <c r="FMI119" s="395"/>
      <c r="FMJ119" s="389"/>
      <c r="FMK119" s="390"/>
      <c r="FML119" s="391"/>
      <c r="FMM119" s="392"/>
      <c r="FMN119" s="393"/>
      <c r="FMO119" s="394"/>
      <c r="FMP119" s="395"/>
      <c r="FMQ119" s="389"/>
      <c r="FMR119" s="390"/>
      <c r="FMS119" s="391"/>
      <c r="FMT119" s="392"/>
      <c r="FMU119" s="393"/>
      <c r="FMV119" s="394"/>
      <c r="FMW119" s="395"/>
      <c r="FMX119" s="389"/>
      <c r="FMY119" s="390"/>
      <c r="FMZ119" s="391"/>
      <c r="FNA119" s="392"/>
      <c r="FNB119" s="393"/>
      <c r="FNC119" s="394"/>
      <c r="FND119" s="395"/>
      <c r="FNE119" s="389"/>
      <c r="FNF119" s="390"/>
      <c r="FNG119" s="391"/>
      <c r="FNH119" s="392"/>
      <c r="FNI119" s="393"/>
      <c r="FNJ119" s="394"/>
      <c r="FNK119" s="395"/>
      <c r="FNL119" s="389"/>
      <c r="FNM119" s="390"/>
      <c r="FNN119" s="391"/>
      <c r="FNO119" s="392"/>
      <c r="FNP119" s="393"/>
      <c r="FNQ119" s="394"/>
      <c r="FNR119" s="395"/>
      <c r="FNS119" s="389"/>
      <c r="FNT119" s="390"/>
      <c r="FNU119" s="391"/>
      <c r="FNV119" s="392"/>
      <c r="FNW119" s="393"/>
      <c r="FNX119" s="394"/>
      <c r="FNY119" s="395"/>
      <c r="FNZ119" s="389"/>
      <c r="FOA119" s="390"/>
      <c r="FOB119" s="391"/>
      <c r="FOC119" s="392"/>
      <c r="FOD119" s="393"/>
      <c r="FOE119" s="394"/>
      <c r="FOF119" s="395"/>
      <c r="FOG119" s="389"/>
      <c r="FOH119" s="390"/>
      <c r="FOI119" s="391"/>
      <c r="FOJ119" s="392"/>
      <c r="FOK119" s="393"/>
      <c r="FOL119" s="394"/>
      <c r="FOM119" s="395"/>
      <c r="FON119" s="389"/>
      <c r="FOO119" s="390"/>
      <c r="FOP119" s="391"/>
      <c r="FOQ119" s="392"/>
      <c r="FOR119" s="393"/>
      <c r="FOS119" s="394"/>
      <c r="FOT119" s="395"/>
      <c r="FOU119" s="389"/>
      <c r="FOV119" s="390"/>
      <c r="FOW119" s="391"/>
      <c r="FOX119" s="392"/>
      <c r="FOY119" s="393"/>
      <c r="FOZ119" s="394"/>
      <c r="FPA119" s="395"/>
      <c r="FPB119" s="389"/>
      <c r="FPC119" s="390"/>
      <c r="FPD119" s="391"/>
      <c r="FPE119" s="392"/>
      <c r="FPF119" s="393"/>
      <c r="FPG119" s="394"/>
      <c r="FPH119" s="395"/>
      <c r="FPI119" s="389"/>
      <c r="FPJ119" s="390"/>
      <c r="FPK119" s="391"/>
      <c r="FPL119" s="392"/>
      <c r="FPM119" s="393"/>
      <c r="FPN119" s="394"/>
      <c r="FPO119" s="395"/>
      <c r="FPP119" s="389"/>
      <c r="FPQ119" s="390"/>
      <c r="FPR119" s="391"/>
      <c r="FPS119" s="392"/>
      <c r="FPT119" s="393"/>
      <c r="FPU119" s="394"/>
      <c r="FPV119" s="395"/>
      <c r="FPW119" s="389"/>
      <c r="FPX119" s="390"/>
      <c r="FPY119" s="391"/>
      <c r="FPZ119" s="392"/>
      <c r="FQA119" s="393"/>
      <c r="FQB119" s="394"/>
      <c r="FQC119" s="395"/>
      <c r="FQD119" s="389"/>
      <c r="FQE119" s="390"/>
      <c r="FQF119" s="391"/>
      <c r="FQG119" s="392"/>
      <c r="FQH119" s="393"/>
      <c r="FQI119" s="394"/>
      <c r="FQJ119" s="395"/>
      <c r="FQK119" s="389"/>
      <c r="FQL119" s="390"/>
      <c r="FQM119" s="391"/>
      <c r="FQN119" s="392"/>
      <c r="FQO119" s="393"/>
      <c r="FQP119" s="394"/>
      <c r="FQQ119" s="395"/>
      <c r="FQR119" s="389"/>
      <c r="FQS119" s="390"/>
      <c r="FQT119" s="391"/>
      <c r="FQU119" s="392"/>
      <c r="FQV119" s="393"/>
      <c r="FQW119" s="394"/>
      <c r="FQX119" s="395"/>
      <c r="FQY119" s="389"/>
      <c r="FQZ119" s="390"/>
      <c r="FRA119" s="391"/>
      <c r="FRB119" s="392"/>
      <c r="FRC119" s="393"/>
      <c r="FRD119" s="394"/>
      <c r="FRE119" s="395"/>
      <c r="FRF119" s="389"/>
      <c r="FRG119" s="390"/>
      <c r="FRH119" s="391"/>
      <c r="FRI119" s="392"/>
      <c r="FRJ119" s="393"/>
      <c r="FRK119" s="394"/>
      <c r="FRL119" s="395"/>
      <c r="FRM119" s="389"/>
      <c r="FRN119" s="390"/>
      <c r="FRO119" s="391"/>
      <c r="FRP119" s="392"/>
      <c r="FRQ119" s="393"/>
      <c r="FRR119" s="394"/>
      <c r="FRS119" s="395"/>
      <c r="FRT119" s="389"/>
      <c r="FRU119" s="390"/>
      <c r="FRV119" s="391"/>
      <c r="FRW119" s="392"/>
      <c r="FRX119" s="393"/>
      <c r="FRY119" s="394"/>
      <c r="FRZ119" s="395"/>
      <c r="FSA119" s="389"/>
      <c r="FSB119" s="390"/>
      <c r="FSC119" s="391"/>
      <c r="FSD119" s="392"/>
      <c r="FSE119" s="393"/>
      <c r="FSF119" s="394"/>
      <c r="FSG119" s="395"/>
      <c r="FSH119" s="389"/>
      <c r="FSI119" s="390"/>
      <c r="FSJ119" s="391"/>
      <c r="FSK119" s="392"/>
      <c r="FSL119" s="393"/>
      <c r="FSM119" s="394"/>
      <c r="FSN119" s="395"/>
      <c r="FSO119" s="389"/>
      <c r="FSP119" s="390"/>
      <c r="FSQ119" s="391"/>
      <c r="FSR119" s="392"/>
      <c r="FSS119" s="393"/>
      <c r="FST119" s="394"/>
      <c r="FSU119" s="395"/>
      <c r="FSV119" s="389"/>
      <c r="FSW119" s="390"/>
      <c r="FSX119" s="391"/>
      <c r="FSY119" s="392"/>
      <c r="FSZ119" s="393"/>
      <c r="FTA119" s="394"/>
      <c r="FTB119" s="395"/>
      <c r="FTC119" s="389"/>
      <c r="FTD119" s="390"/>
      <c r="FTE119" s="391"/>
      <c r="FTF119" s="392"/>
      <c r="FTG119" s="393"/>
      <c r="FTH119" s="394"/>
      <c r="FTI119" s="395"/>
      <c r="FTJ119" s="389"/>
      <c r="FTK119" s="390"/>
      <c r="FTL119" s="391"/>
      <c r="FTM119" s="392"/>
      <c r="FTN119" s="393"/>
      <c r="FTO119" s="394"/>
      <c r="FTP119" s="395"/>
      <c r="FTQ119" s="389"/>
      <c r="FTR119" s="390"/>
      <c r="FTS119" s="391"/>
      <c r="FTT119" s="392"/>
      <c r="FTU119" s="393"/>
      <c r="FTV119" s="394"/>
      <c r="FTW119" s="395"/>
      <c r="FTX119" s="389"/>
      <c r="FTY119" s="390"/>
      <c r="FTZ119" s="391"/>
      <c r="FUA119" s="392"/>
      <c r="FUB119" s="393"/>
      <c r="FUC119" s="394"/>
      <c r="FUD119" s="395"/>
      <c r="FUE119" s="389"/>
      <c r="FUF119" s="390"/>
      <c r="FUG119" s="391"/>
      <c r="FUH119" s="392"/>
      <c r="FUI119" s="393"/>
      <c r="FUJ119" s="394"/>
      <c r="FUK119" s="395"/>
      <c r="FUL119" s="389"/>
      <c r="FUM119" s="390"/>
      <c r="FUN119" s="391"/>
      <c r="FUO119" s="392"/>
      <c r="FUP119" s="393"/>
      <c r="FUQ119" s="394"/>
      <c r="FUR119" s="395"/>
      <c r="FUS119" s="389"/>
      <c r="FUT119" s="390"/>
      <c r="FUU119" s="391"/>
      <c r="FUV119" s="392"/>
      <c r="FUW119" s="393"/>
      <c r="FUX119" s="394"/>
      <c r="FUY119" s="395"/>
      <c r="FUZ119" s="389"/>
      <c r="FVA119" s="390"/>
      <c r="FVB119" s="391"/>
      <c r="FVC119" s="392"/>
      <c r="FVD119" s="393"/>
      <c r="FVE119" s="394"/>
      <c r="FVF119" s="395"/>
      <c r="FVG119" s="389"/>
      <c r="FVH119" s="390"/>
      <c r="FVI119" s="391"/>
      <c r="FVJ119" s="392"/>
      <c r="FVK119" s="393"/>
      <c r="FVL119" s="394"/>
      <c r="FVM119" s="395"/>
      <c r="FVN119" s="389"/>
      <c r="FVO119" s="390"/>
      <c r="FVP119" s="391"/>
      <c r="FVQ119" s="392"/>
      <c r="FVR119" s="393"/>
      <c r="FVS119" s="394"/>
      <c r="FVT119" s="395"/>
      <c r="FVU119" s="389"/>
      <c r="FVV119" s="390"/>
      <c r="FVW119" s="391"/>
      <c r="FVX119" s="392"/>
      <c r="FVY119" s="393"/>
      <c r="FVZ119" s="394"/>
      <c r="FWA119" s="395"/>
      <c r="FWB119" s="389"/>
      <c r="FWC119" s="390"/>
      <c r="FWD119" s="391"/>
      <c r="FWE119" s="392"/>
      <c r="FWF119" s="393"/>
      <c r="FWG119" s="394"/>
      <c r="FWH119" s="395"/>
      <c r="FWI119" s="389"/>
      <c r="FWJ119" s="390"/>
      <c r="FWK119" s="391"/>
      <c r="FWL119" s="392"/>
      <c r="FWM119" s="393"/>
      <c r="FWN119" s="394"/>
      <c r="FWO119" s="395"/>
      <c r="FWP119" s="389"/>
      <c r="FWQ119" s="390"/>
      <c r="FWR119" s="391"/>
      <c r="FWS119" s="392"/>
      <c r="FWT119" s="393"/>
      <c r="FWU119" s="394"/>
      <c r="FWV119" s="395"/>
      <c r="FWW119" s="389"/>
      <c r="FWX119" s="390"/>
      <c r="FWY119" s="391"/>
      <c r="FWZ119" s="392"/>
      <c r="FXA119" s="393"/>
      <c r="FXB119" s="394"/>
      <c r="FXC119" s="395"/>
      <c r="FXD119" s="389"/>
      <c r="FXE119" s="390"/>
      <c r="FXF119" s="391"/>
      <c r="FXG119" s="392"/>
      <c r="FXH119" s="393"/>
      <c r="FXI119" s="394"/>
      <c r="FXJ119" s="395"/>
      <c r="FXK119" s="389"/>
      <c r="FXL119" s="390"/>
      <c r="FXM119" s="391"/>
      <c r="FXN119" s="392"/>
      <c r="FXO119" s="393"/>
      <c r="FXP119" s="394"/>
      <c r="FXQ119" s="395"/>
      <c r="FXR119" s="389"/>
      <c r="FXS119" s="390"/>
      <c r="FXT119" s="391"/>
      <c r="FXU119" s="392"/>
      <c r="FXV119" s="393"/>
      <c r="FXW119" s="394"/>
      <c r="FXX119" s="395"/>
      <c r="FXY119" s="389"/>
      <c r="FXZ119" s="390"/>
      <c r="FYA119" s="391"/>
      <c r="FYB119" s="392"/>
      <c r="FYC119" s="393"/>
      <c r="FYD119" s="394"/>
      <c r="FYE119" s="395"/>
      <c r="FYF119" s="389"/>
      <c r="FYG119" s="390"/>
      <c r="FYH119" s="391"/>
      <c r="FYI119" s="392"/>
      <c r="FYJ119" s="393"/>
      <c r="FYK119" s="394"/>
      <c r="FYL119" s="395"/>
      <c r="FYM119" s="389"/>
      <c r="FYN119" s="390"/>
      <c r="FYO119" s="391"/>
      <c r="FYP119" s="392"/>
      <c r="FYQ119" s="393"/>
      <c r="FYR119" s="394"/>
      <c r="FYS119" s="395"/>
      <c r="FYT119" s="389"/>
      <c r="FYU119" s="390"/>
      <c r="FYV119" s="391"/>
      <c r="FYW119" s="392"/>
      <c r="FYX119" s="393"/>
      <c r="FYY119" s="394"/>
      <c r="FYZ119" s="395"/>
      <c r="FZA119" s="389"/>
      <c r="FZB119" s="390"/>
      <c r="FZC119" s="391"/>
      <c r="FZD119" s="392"/>
      <c r="FZE119" s="393"/>
      <c r="FZF119" s="394"/>
      <c r="FZG119" s="395"/>
      <c r="FZH119" s="389"/>
      <c r="FZI119" s="390"/>
      <c r="FZJ119" s="391"/>
      <c r="FZK119" s="392"/>
      <c r="FZL119" s="393"/>
      <c r="FZM119" s="394"/>
      <c r="FZN119" s="395"/>
      <c r="FZO119" s="389"/>
      <c r="FZP119" s="390"/>
      <c r="FZQ119" s="391"/>
      <c r="FZR119" s="392"/>
      <c r="FZS119" s="393"/>
      <c r="FZT119" s="394"/>
      <c r="FZU119" s="395"/>
      <c r="FZV119" s="389"/>
      <c r="FZW119" s="390"/>
      <c r="FZX119" s="391"/>
      <c r="FZY119" s="392"/>
      <c r="FZZ119" s="393"/>
      <c r="GAA119" s="394"/>
      <c r="GAB119" s="395"/>
      <c r="GAC119" s="389"/>
      <c r="GAD119" s="390"/>
      <c r="GAE119" s="391"/>
      <c r="GAF119" s="392"/>
      <c r="GAG119" s="393"/>
      <c r="GAH119" s="394"/>
      <c r="GAI119" s="395"/>
      <c r="GAJ119" s="389"/>
      <c r="GAK119" s="390"/>
      <c r="GAL119" s="391"/>
      <c r="GAM119" s="392"/>
      <c r="GAN119" s="393"/>
      <c r="GAO119" s="394"/>
      <c r="GAP119" s="395"/>
      <c r="GAQ119" s="389"/>
      <c r="GAR119" s="390"/>
      <c r="GAS119" s="391"/>
      <c r="GAT119" s="392"/>
      <c r="GAU119" s="393"/>
      <c r="GAV119" s="394"/>
      <c r="GAW119" s="395"/>
      <c r="GAX119" s="389"/>
      <c r="GAY119" s="390"/>
      <c r="GAZ119" s="391"/>
      <c r="GBA119" s="392"/>
      <c r="GBB119" s="393"/>
      <c r="GBC119" s="394"/>
      <c r="GBD119" s="395"/>
      <c r="GBE119" s="389"/>
      <c r="GBF119" s="390"/>
      <c r="GBG119" s="391"/>
      <c r="GBH119" s="392"/>
      <c r="GBI119" s="393"/>
      <c r="GBJ119" s="394"/>
      <c r="GBK119" s="395"/>
      <c r="GBL119" s="389"/>
      <c r="GBM119" s="390"/>
      <c r="GBN119" s="391"/>
      <c r="GBO119" s="392"/>
      <c r="GBP119" s="393"/>
      <c r="GBQ119" s="394"/>
      <c r="GBR119" s="395"/>
      <c r="GBS119" s="389"/>
      <c r="GBT119" s="390"/>
      <c r="GBU119" s="391"/>
      <c r="GBV119" s="392"/>
      <c r="GBW119" s="393"/>
      <c r="GBX119" s="394"/>
      <c r="GBY119" s="395"/>
      <c r="GBZ119" s="389"/>
      <c r="GCA119" s="390"/>
      <c r="GCB119" s="391"/>
      <c r="GCC119" s="392"/>
      <c r="GCD119" s="393"/>
      <c r="GCE119" s="394"/>
      <c r="GCF119" s="395"/>
      <c r="GCG119" s="389"/>
      <c r="GCH119" s="390"/>
      <c r="GCI119" s="391"/>
      <c r="GCJ119" s="392"/>
      <c r="GCK119" s="393"/>
      <c r="GCL119" s="394"/>
      <c r="GCM119" s="395"/>
      <c r="GCN119" s="389"/>
      <c r="GCO119" s="390"/>
      <c r="GCP119" s="391"/>
      <c r="GCQ119" s="392"/>
      <c r="GCR119" s="393"/>
      <c r="GCS119" s="394"/>
      <c r="GCT119" s="395"/>
      <c r="GCU119" s="389"/>
      <c r="GCV119" s="390"/>
      <c r="GCW119" s="391"/>
      <c r="GCX119" s="392"/>
      <c r="GCY119" s="393"/>
      <c r="GCZ119" s="394"/>
      <c r="GDA119" s="395"/>
      <c r="GDB119" s="389"/>
      <c r="GDC119" s="390"/>
      <c r="GDD119" s="391"/>
      <c r="GDE119" s="392"/>
      <c r="GDF119" s="393"/>
      <c r="GDG119" s="394"/>
      <c r="GDH119" s="395"/>
      <c r="GDI119" s="389"/>
      <c r="GDJ119" s="390"/>
      <c r="GDK119" s="391"/>
      <c r="GDL119" s="392"/>
      <c r="GDM119" s="393"/>
      <c r="GDN119" s="394"/>
      <c r="GDO119" s="395"/>
      <c r="GDP119" s="389"/>
      <c r="GDQ119" s="390"/>
      <c r="GDR119" s="391"/>
      <c r="GDS119" s="392"/>
      <c r="GDT119" s="393"/>
      <c r="GDU119" s="394"/>
      <c r="GDV119" s="395"/>
      <c r="GDW119" s="389"/>
      <c r="GDX119" s="390"/>
      <c r="GDY119" s="391"/>
      <c r="GDZ119" s="392"/>
      <c r="GEA119" s="393"/>
      <c r="GEB119" s="394"/>
      <c r="GEC119" s="395"/>
      <c r="GED119" s="389"/>
      <c r="GEE119" s="390"/>
      <c r="GEF119" s="391"/>
      <c r="GEG119" s="392"/>
      <c r="GEH119" s="393"/>
      <c r="GEI119" s="394"/>
      <c r="GEJ119" s="395"/>
      <c r="GEK119" s="389"/>
      <c r="GEL119" s="390"/>
      <c r="GEM119" s="391"/>
      <c r="GEN119" s="392"/>
      <c r="GEO119" s="393"/>
      <c r="GEP119" s="394"/>
      <c r="GEQ119" s="395"/>
      <c r="GER119" s="389"/>
      <c r="GES119" s="390"/>
      <c r="GET119" s="391"/>
      <c r="GEU119" s="392"/>
      <c r="GEV119" s="393"/>
      <c r="GEW119" s="394"/>
      <c r="GEX119" s="395"/>
      <c r="GEY119" s="389"/>
      <c r="GEZ119" s="390"/>
      <c r="GFA119" s="391"/>
      <c r="GFB119" s="392"/>
      <c r="GFC119" s="393"/>
      <c r="GFD119" s="394"/>
      <c r="GFE119" s="395"/>
      <c r="GFF119" s="389"/>
      <c r="GFG119" s="390"/>
      <c r="GFH119" s="391"/>
      <c r="GFI119" s="392"/>
      <c r="GFJ119" s="393"/>
      <c r="GFK119" s="394"/>
      <c r="GFL119" s="395"/>
      <c r="GFM119" s="389"/>
      <c r="GFN119" s="390"/>
      <c r="GFO119" s="391"/>
      <c r="GFP119" s="392"/>
      <c r="GFQ119" s="393"/>
      <c r="GFR119" s="394"/>
      <c r="GFS119" s="395"/>
      <c r="GFT119" s="389"/>
      <c r="GFU119" s="390"/>
      <c r="GFV119" s="391"/>
      <c r="GFW119" s="392"/>
      <c r="GFX119" s="393"/>
      <c r="GFY119" s="394"/>
      <c r="GFZ119" s="395"/>
      <c r="GGA119" s="389"/>
      <c r="GGB119" s="390"/>
      <c r="GGC119" s="391"/>
      <c r="GGD119" s="392"/>
      <c r="GGE119" s="393"/>
      <c r="GGF119" s="394"/>
      <c r="GGG119" s="395"/>
      <c r="GGH119" s="389"/>
      <c r="GGI119" s="390"/>
      <c r="GGJ119" s="391"/>
      <c r="GGK119" s="392"/>
      <c r="GGL119" s="393"/>
      <c r="GGM119" s="394"/>
      <c r="GGN119" s="395"/>
      <c r="GGO119" s="389"/>
      <c r="GGP119" s="390"/>
      <c r="GGQ119" s="391"/>
      <c r="GGR119" s="392"/>
      <c r="GGS119" s="393"/>
      <c r="GGT119" s="394"/>
      <c r="GGU119" s="395"/>
      <c r="GGV119" s="389"/>
      <c r="GGW119" s="390"/>
      <c r="GGX119" s="391"/>
      <c r="GGY119" s="392"/>
      <c r="GGZ119" s="393"/>
      <c r="GHA119" s="394"/>
      <c r="GHB119" s="395"/>
      <c r="GHC119" s="389"/>
      <c r="GHD119" s="390"/>
      <c r="GHE119" s="391"/>
      <c r="GHF119" s="392"/>
      <c r="GHG119" s="393"/>
      <c r="GHH119" s="394"/>
      <c r="GHI119" s="395"/>
      <c r="GHJ119" s="389"/>
      <c r="GHK119" s="390"/>
      <c r="GHL119" s="391"/>
      <c r="GHM119" s="392"/>
      <c r="GHN119" s="393"/>
      <c r="GHO119" s="394"/>
      <c r="GHP119" s="395"/>
      <c r="GHQ119" s="389"/>
      <c r="GHR119" s="390"/>
      <c r="GHS119" s="391"/>
      <c r="GHT119" s="392"/>
      <c r="GHU119" s="393"/>
      <c r="GHV119" s="394"/>
      <c r="GHW119" s="395"/>
      <c r="GHX119" s="389"/>
      <c r="GHY119" s="390"/>
      <c r="GHZ119" s="391"/>
      <c r="GIA119" s="392"/>
      <c r="GIB119" s="393"/>
      <c r="GIC119" s="394"/>
      <c r="GID119" s="395"/>
      <c r="GIE119" s="389"/>
      <c r="GIF119" s="390"/>
      <c r="GIG119" s="391"/>
      <c r="GIH119" s="392"/>
      <c r="GII119" s="393"/>
      <c r="GIJ119" s="394"/>
      <c r="GIK119" s="395"/>
      <c r="GIL119" s="389"/>
      <c r="GIM119" s="390"/>
      <c r="GIN119" s="391"/>
      <c r="GIO119" s="392"/>
      <c r="GIP119" s="393"/>
      <c r="GIQ119" s="394"/>
      <c r="GIR119" s="395"/>
      <c r="GIS119" s="389"/>
      <c r="GIT119" s="390"/>
      <c r="GIU119" s="391"/>
      <c r="GIV119" s="392"/>
      <c r="GIW119" s="393"/>
      <c r="GIX119" s="394"/>
      <c r="GIY119" s="395"/>
      <c r="GIZ119" s="389"/>
      <c r="GJA119" s="390"/>
      <c r="GJB119" s="391"/>
      <c r="GJC119" s="392"/>
      <c r="GJD119" s="393"/>
      <c r="GJE119" s="394"/>
      <c r="GJF119" s="395"/>
      <c r="GJG119" s="389"/>
      <c r="GJH119" s="390"/>
      <c r="GJI119" s="391"/>
      <c r="GJJ119" s="392"/>
      <c r="GJK119" s="393"/>
      <c r="GJL119" s="394"/>
      <c r="GJM119" s="395"/>
      <c r="GJN119" s="389"/>
      <c r="GJO119" s="390"/>
      <c r="GJP119" s="391"/>
      <c r="GJQ119" s="392"/>
      <c r="GJR119" s="393"/>
      <c r="GJS119" s="394"/>
      <c r="GJT119" s="395"/>
      <c r="GJU119" s="389"/>
      <c r="GJV119" s="390"/>
      <c r="GJW119" s="391"/>
      <c r="GJX119" s="392"/>
      <c r="GJY119" s="393"/>
      <c r="GJZ119" s="394"/>
      <c r="GKA119" s="395"/>
      <c r="GKB119" s="389"/>
      <c r="GKC119" s="390"/>
      <c r="GKD119" s="391"/>
      <c r="GKE119" s="392"/>
      <c r="GKF119" s="393"/>
      <c r="GKG119" s="394"/>
      <c r="GKH119" s="395"/>
      <c r="GKI119" s="389"/>
      <c r="GKJ119" s="390"/>
      <c r="GKK119" s="391"/>
      <c r="GKL119" s="392"/>
      <c r="GKM119" s="393"/>
      <c r="GKN119" s="394"/>
      <c r="GKO119" s="395"/>
      <c r="GKP119" s="389"/>
      <c r="GKQ119" s="390"/>
      <c r="GKR119" s="391"/>
      <c r="GKS119" s="392"/>
      <c r="GKT119" s="393"/>
      <c r="GKU119" s="394"/>
      <c r="GKV119" s="395"/>
      <c r="GKW119" s="389"/>
      <c r="GKX119" s="390"/>
      <c r="GKY119" s="391"/>
      <c r="GKZ119" s="392"/>
      <c r="GLA119" s="393"/>
      <c r="GLB119" s="394"/>
      <c r="GLC119" s="395"/>
      <c r="GLD119" s="389"/>
      <c r="GLE119" s="390"/>
      <c r="GLF119" s="391"/>
      <c r="GLG119" s="392"/>
      <c r="GLH119" s="393"/>
      <c r="GLI119" s="394"/>
      <c r="GLJ119" s="395"/>
      <c r="GLK119" s="389"/>
      <c r="GLL119" s="390"/>
      <c r="GLM119" s="391"/>
      <c r="GLN119" s="392"/>
      <c r="GLO119" s="393"/>
      <c r="GLP119" s="394"/>
      <c r="GLQ119" s="395"/>
      <c r="GLR119" s="389"/>
      <c r="GLS119" s="390"/>
      <c r="GLT119" s="391"/>
      <c r="GLU119" s="392"/>
      <c r="GLV119" s="393"/>
      <c r="GLW119" s="394"/>
      <c r="GLX119" s="395"/>
      <c r="GLY119" s="389"/>
      <c r="GLZ119" s="390"/>
      <c r="GMA119" s="391"/>
      <c r="GMB119" s="392"/>
      <c r="GMC119" s="393"/>
      <c r="GMD119" s="394"/>
      <c r="GME119" s="395"/>
      <c r="GMF119" s="389"/>
      <c r="GMG119" s="390"/>
      <c r="GMH119" s="391"/>
      <c r="GMI119" s="392"/>
      <c r="GMJ119" s="393"/>
      <c r="GMK119" s="394"/>
      <c r="GML119" s="395"/>
      <c r="GMM119" s="389"/>
      <c r="GMN119" s="390"/>
      <c r="GMO119" s="391"/>
      <c r="GMP119" s="392"/>
      <c r="GMQ119" s="393"/>
      <c r="GMR119" s="394"/>
      <c r="GMS119" s="395"/>
      <c r="GMT119" s="389"/>
      <c r="GMU119" s="390"/>
      <c r="GMV119" s="391"/>
      <c r="GMW119" s="392"/>
      <c r="GMX119" s="393"/>
      <c r="GMY119" s="394"/>
      <c r="GMZ119" s="395"/>
      <c r="GNA119" s="389"/>
      <c r="GNB119" s="390"/>
      <c r="GNC119" s="391"/>
      <c r="GND119" s="392"/>
      <c r="GNE119" s="393"/>
      <c r="GNF119" s="394"/>
      <c r="GNG119" s="395"/>
      <c r="GNH119" s="389"/>
      <c r="GNI119" s="390"/>
      <c r="GNJ119" s="391"/>
      <c r="GNK119" s="392"/>
      <c r="GNL119" s="393"/>
      <c r="GNM119" s="394"/>
      <c r="GNN119" s="395"/>
      <c r="GNO119" s="389"/>
      <c r="GNP119" s="390"/>
      <c r="GNQ119" s="391"/>
      <c r="GNR119" s="392"/>
      <c r="GNS119" s="393"/>
      <c r="GNT119" s="394"/>
      <c r="GNU119" s="395"/>
      <c r="GNV119" s="389"/>
      <c r="GNW119" s="390"/>
      <c r="GNX119" s="391"/>
      <c r="GNY119" s="392"/>
      <c r="GNZ119" s="393"/>
      <c r="GOA119" s="394"/>
      <c r="GOB119" s="395"/>
      <c r="GOC119" s="389"/>
      <c r="GOD119" s="390"/>
      <c r="GOE119" s="391"/>
      <c r="GOF119" s="392"/>
      <c r="GOG119" s="393"/>
      <c r="GOH119" s="394"/>
      <c r="GOI119" s="395"/>
      <c r="GOJ119" s="389"/>
      <c r="GOK119" s="390"/>
      <c r="GOL119" s="391"/>
      <c r="GOM119" s="392"/>
      <c r="GON119" s="393"/>
      <c r="GOO119" s="394"/>
      <c r="GOP119" s="395"/>
      <c r="GOQ119" s="389"/>
      <c r="GOR119" s="390"/>
      <c r="GOS119" s="391"/>
      <c r="GOT119" s="392"/>
      <c r="GOU119" s="393"/>
      <c r="GOV119" s="394"/>
      <c r="GOW119" s="395"/>
      <c r="GOX119" s="389"/>
      <c r="GOY119" s="390"/>
      <c r="GOZ119" s="391"/>
      <c r="GPA119" s="392"/>
      <c r="GPB119" s="393"/>
      <c r="GPC119" s="394"/>
      <c r="GPD119" s="395"/>
      <c r="GPE119" s="389"/>
      <c r="GPF119" s="390"/>
      <c r="GPG119" s="391"/>
      <c r="GPH119" s="392"/>
      <c r="GPI119" s="393"/>
      <c r="GPJ119" s="394"/>
      <c r="GPK119" s="395"/>
      <c r="GPL119" s="389"/>
      <c r="GPM119" s="390"/>
      <c r="GPN119" s="391"/>
      <c r="GPO119" s="392"/>
      <c r="GPP119" s="393"/>
      <c r="GPQ119" s="394"/>
      <c r="GPR119" s="395"/>
      <c r="GPS119" s="389"/>
      <c r="GPT119" s="390"/>
      <c r="GPU119" s="391"/>
      <c r="GPV119" s="392"/>
      <c r="GPW119" s="393"/>
      <c r="GPX119" s="394"/>
      <c r="GPY119" s="395"/>
      <c r="GPZ119" s="389"/>
      <c r="GQA119" s="390"/>
      <c r="GQB119" s="391"/>
      <c r="GQC119" s="392"/>
      <c r="GQD119" s="393"/>
      <c r="GQE119" s="394"/>
      <c r="GQF119" s="395"/>
      <c r="GQG119" s="389"/>
      <c r="GQH119" s="390"/>
      <c r="GQI119" s="391"/>
      <c r="GQJ119" s="392"/>
      <c r="GQK119" s="393"/>
      <c r="GQL119" s="394"/>
      <c r="GQM119" s="395"/>
      <c r="GQN119" s="389"/>
      <c r="GQO119" s="390"/>
      <c r="GQP119" s="391"/>
      <c r="GQQ119" s="392"/>
      <c r="GQR119" s="393"/>
      <c r="GQS119" s="394"/>
      <c r="GQT119" s="395"/>
      <c r="GQU119" s="389"/>
      <c r="GQV119" s="390"/>
      <c r="GQW119" s="391"/>
      <c r="GQX119" s="392"/>
      <c r="GQY119" s="393"/>
      <c r="GQZ119" s="394"/>
      <c r="GRA119" s="395"/>
      <c r="GRB119" s="389"/>
      <c r="GRC119" s="390"/>
      <c r="GRD119" s="391"/>
      <c r="GRE119" s="392"/>
      <c r="GRF119" s="393"/>
      <c r="GRG119" s="394"/>
      <c r="GRH119" s="395"/>
      <c r="GRI119" s="389"/>
      <c r="GRJ119" s="390"/>
      <c r="GRK119" s="391"/>
      <c r="GRL119" s="392"/>
      <c r="GRM119" s="393"/>
      <c r="GRN119" s="394"/>
      <c r="GRO119" s="395"/>
      <c r="GRP119" s="389"/>
      <c r="GRQ119" s="390"/>
      <c r="GRR119" s="391"/>
      <c r="GRS119" s="392"/>
      <c r="GRT119" s="393"/>
      <c r="GRU119" s="394"/>
      <c r="GRV119" s="395"/>
      <c r="GRW119" s="389"/>
      <c r="GRX119" s="390"/>
      <c r="GRY119" s="391"/>
      <c r="GRZ119" s="392"/>
      <c r="GSA119" s="393"/>
      <c r="GSB119" s="394"/>
      <c r="GSC119" s="395"/>
      <c r="GSD119" s="389"/>
      <c r="GSE119" s="390"/>
      <c r="GSF119" s="391"/>
      <c r="GSG119" s="392"/>
      <c r="GSH119" s="393"/>
      <c r="GSI119" s="394"/>
      <c r="GSJ119" s="395"/>
      <c r="GSK119" s="389"/>
      <c r="GSL119" s="390"/>
      <c r="GSM119" s="391"/>
      <c r="GSN119" s="392"/>
      <c r="GSO119" s="393"/>
      <c r="GSP119" s="394"/>
      <c r="GSQ119" s="395"/>
      <c r="GSR119" s="389"/>
      <c r="GSS119" s="390"/>
      <c r="GST119" s="391"/>
      <c r="GSU119" s="392"/>
      <c r="GSV119" s="393"/>
      <c r="GSW119" s="394"/>
      <c r="GSX119" s="395"/>
      <c r="GSY119" s="389"/>
      <c r="GSZ119" s="390"/>
      <c r="GTA119" s="391"/>
      <c r="GTB119" s="392"/>
      <c r="GTC119" s="393"/>
      <c r="GTD119" s="394"/>
      <c r="GTE119" s="395"/>
      <c r="GTF119" s="389"/>
      <c r="GTG119" s="390"/>
      <c r="GTH119" s="391"/>
      <c r="GTI119" s="392"/>
      <c r="GTJ119" s="393"/>
      <c r="GTK119" s="394"/>
      <c r="GTL119" s="395"/>
      <c r="GTM119" s="389"/>
      <c r="GTN119" s="390"/>
      <c r="GTO119" s="391"/>
      <c r="GTP119" s="392"/>
      <c r="GTQ119" s="393"/>
      <c r="GTR119" s="394"/>
      <c r="GTS119" s="395"/>
      <c r="GTT119" s="389"/>
      <c r="GTU119" s="390"/>
      <c r="GTV119" s="391"/>
      <c r="GTW119" s="392"/>
      <c r="GTX119" s="393"/>
      <c r="GTY119" s="394"/>
      <c r="GTZ119" s="395"/>
      <c r="GUA119" s="389"/>
      <c r="GUB119" s="390"/>
      <c r="GUC119" s="391"/>
      <c r="GUD119" s="392"/>
      <c r="GUE119" s="393"/>
      <c r="GUF119" s="394"/>
      <c r="GUG119" s="395"/>
      <c r="GUH119" s="389"/>
      <c r="GUI119" s="390"/>
      <c r="GUJ119" s="391"/>
      <c r="GUK119" s="392"/>
      <c r="GUL119" s="393"/>
      <c r="GUM119" s="394"/>
      <c r="GUN119" s="395"/>
      <c r="GUO119" s="389"/>
      <c r="GUP119" s="390"/>
      <c r="GUQ119" s="391"/>
      <c r="GUR119" s="392"/>
      <c r="GUS119" s="393"/>
      <c r="GUT119" s="394"/>
      <c r="GUU119" s="395"/>
      <c r="GUV119" s="389"/>
      <c r="GUW119" s="390"/>
      <c r="GUX119" s="391"/>
      <c r="GUY119" s="392"/>
      <c r="GUZ119" s="393"/>
      <c r="GVA119" s="394"/>
      <c r="GVB119" s="395"/>
      <c r="GVC119" s="389"/>
      <c r="GVD119" s="390"/>
      <c r="GVE119" s="391"/>
      <c r="GVF119" s="392"/>
      <c r="GVG119" s="393"/>
      <c r="GVH119" s="394"/>
      <c r="GVI119" s="395"/>
      <c r="GVJ119" s="389"/>
      <c r="GVK119" s="390"/>
      <c r="GVL119" s="391"/>
      <c r="GVM119" s="392"/>
      <c r="GVN119" s="393"/>
      <c r="GVO119" s="394"/>
      <c r="GVP119" s="395"/>
      <c r="GVQ119" s="389"/>
      <c r="GVR119" s="390"/>
      <c r="GVS119" s="391"/>
      <c r="GVT119" s="392"/>
      <c r="GVU119" s="393"/>
      <c r="GVV119" s="394"/>
      <c r="GVW119" s="395"/>
      <c r="GVX119" s="389"/>
      <c r="GVY119" s="390"/>
      <c r="GVZ119" s="391"/>
      <c r="GWA119" s="392"/>
      <c r="GWB119" s="393"/>
      <c r="GWC119" s="394"/>
      <c r="GWD119" s="395"/>
      <c r="GWE119" s="389"/>
      <c r="GWF119" s="390"/>
      <c r="GWG119" s="391"/>
      <c r="GWH119" s="392"/>
      <c r="GWI119" s="393"/>
      <c r="GWJ119" s="394"/>
      <c r="GWK119" s="395"/>
      <c r="GWL119" s="389"/>
      <c r="GWM119" s="390"/>
      <c r="GWN119" s="391"/>
      <c r="GWO119" s="392"/>
      <c r="GWP119" s="393"/>
      <c r="GWQ119" s="394"/>
      <c r="GWR119" s="395"/>
      <c r="GWS119" s="389"/>
      <c r="GWT119" s="390"/>
      <c r="GWU119" s="391"/>
      <c r="GWV119" s="392"/>
      <c r="GWW119" s="393"/>
      <c r="GWX119" s="394"/>
      <c r="GWY119" s="395"/>
      <c r="GWZ119" s="389"/>
      <c r="GXA119" s="390"/>
      <c r="GXB119" s="391"/>
      <c r="GXC119" s="392"/>
      <c r="GXD119" s="393"/>
      <c r="GXE119" s="394"/>
      <c r="GXF119" s="395"/>
      <c r="GXG119" s="389"/>
      <c r="GXH119" s="390"/>
      <c r="GXI119" s="391"/>
      <c r="GXJ119" s="392"/>
      <c r="GXK119" s="393"/>
      <c r="GXL119" s="394"/>
      <c r="GXM119" s="395"/>
      <c r="GXN119" s="389"/>
      <c r="GXO119" s="390"/>
      <c r="GXP119" s="391"/>
      <c r="GXQ119" s="392"/>
      <c r="GXR119" s="393"/>
      <c r="GXS119" s="394"/>
      <c r="GXT119" s="395"/>
      <c r="GXU119" s="389"/>
      <c r="GXV119" s="390"/>
      <c r="GXW119" s="391"/>
      <c r="GXX119" s="392"/>
      <c r="GXY119" s="393"/>
      <c r="GXZ119" s="394"/>
      <c r="GYA119" s="395"/>
      <c r="GYB119" s="389"/>
      <c r="GYC119" s="390"/>
      <c r="GYD119" s="391"/>
      <c r="GYE119" s="392"/>
      <c r="GYF119" s="393"/>
      <c r="GYG119" s="394"/>
      <c r="GYH119" s="395"/>
      <c r="GYI119" s="389"/>
      <c r="GYJ119" s="390"/>
      <c r="GYK119" s="391"/>
      <c r="GYL119" s="392"/>
      <c r="GYM119" s="393"/>
      <c r="GYN119" s="394"/>
      <c r="GYO119" s="395"/>
      <c r="GYP119" s="389"/>
      <c r="GYQ119" s="390"/>
      <c r="GYR119" s="391"/>
      <c r="GYS119" s="392"/>
      <c r="GYT119" s="393"/>
      <c r="GYU119" s="394"/>
      <c r="GYV119" s="395"/>
      <c r="GYW119" s="389"/>
      <c r="GYX119" s="390"/>
      <c r="GYY119" s="391"/>
      <c r="GYZ119" s="392"/>
      <c r="GZA119" s="393"/>
      <c r="GZB119" s="394"/>
      <c r="GZC119" s="395"/>
      <c r="GZD119" s="389"/>
      <c r="GZE119" s="390"/>
      <c r="GZF119" s="391"/>
      <c r="GZG119" s="392"/>
      <c r="GZH119" s="393"/>
      <c r="GZI119" s="394"/>
      <c r="GZJ119" s="395"/>
      <c r="GZK119" s="389"/>
      <c r="GZL119" s="390"/>
      <c r="GZM119" s="391"/>
      <c r="GZN119" s="392"/>
      <c r="GZO119" s="393"/>
      <c r="GZP119" s="394"/>
      <c r="GZQ119" s="395"/>
      <c r="GZR119" s="389"/>
      <c r="GZS119" s="390"/>
      <c r="GZT119" s="391"/>
      <c r="GZU119" s="392"/>
      <c r="GZV119" s="393"/>
      <c r="GZW119" s="394"/>
      <c r="GZX119" s="395"/>
      <c r="GZY119" s="389"/>
      <c r="GZZ119" s="390"/>
      <c r="HAA119" s="391"/>
      <c r="HAB119" s="392"/>
      <c r="HAC119" s="393"/>
      <c r="HAD119" s="394"/>
      <c r="HAE119" s="395"/>
      <c r="HAF119" s="389"/>
      <c r="HAG119" s="390"/>
      <c r="HAH119" s="391"/>
      <c r="HAI119" s="392"/>
      <c r="HAJ119" s="393"/>
      <c r="HAK119" s="394"/>
      <c r="HAL119" s="395"/>
      <c r="HAM119" s="389"/>
      <c r="HAN119" s="390"/>
      <c r="HAO119" s="391"/>
      <c r="HAP119" s="392"/>
      <c r="HAQ119" s="393"/>
      <c r="HAR119" s="394"/>
      <c r="HAS119" s="395"/>
      <c r="HAT119" s="389"/>
      <c r="HAU119" s="390"/>
      <c r="HAV119" s="391"/>
      <c r="HAW119" s="392"/>
      <c r="HAX119" s="393"/>
      <c r="HAY119" s="394"/>
      <c r="HAZ119" s="395"/>
      <c r="HBA119" s="389"/>
      <c r="HBB119" s="390"/>
      <c r="HBC119" s="391"/>
      <c r="HBD119" s="392"/>
      <c r="HBE119" s="393"/>
      <c r="HBF119" s="394"/>
      <c r="HBG119" s="395"/>
      <c r="HBH119" s="389"/>
      <c r="HBI119" s="390"/>
      <c r="HBJ119" s="391"/>
      <c r="HBK119" s="392"/>
      <c r="HBL119" s="393"/>
      <c r="HBM119" s="394"/>
      <c r="HBN119" s="395"/>
      <c r="HBO119" s="389"/>
      <c r="HBP119" s="390"/>
      <c r="HBQ119" s="391"/>
      <c r="HBR119" s="392"/>
      <c r="HBS119" s="393"/>
      <c r="HBT119" s="394"/>
      <c r="HBU119" s="395"/>
      <c r="HBV119" s="389"/>
      <c r="HBW119" s="390"/>
      <c r="HBX119" s="391"/>
      <c r="HBY119" s="392"/>
      <c r="HBZ119" s="393"/>
      <c r="HCA119" s="394"/>
      <c r="HCB119" s="395"/>
      <c r="HCC119" s="389"/>
      <c r="HCD119" s="390"/>
      <c r="HCE119" s="391"/>
      <c r="HCF119" s="392"/>
      <c r="HCG119" s="393"/>
      <c r="HCH119" s="394"/>
      <c r="HCI119" s="395"/>
      <c r="HCJ119" s="389"/>
      <c r="HCK119" s="390"/>
      <c r="HCL119" s="391"/>
      <c r="HCM119" s="392"/>
      <c r="HCN119" s="393"/>
      <c r="HCO119" s="394"/>
      <c r="HCP119" s="395"/>
      <c r="HCQ119" s="389"/>
      <c r="HCR119" s="390"/>
      <c r="HCS119" s="391"/>
      <c r="HCT119" s="392"/>
      <c r="HCU119" s="393"/>
      <c r="HCV119" s="394"/>
      <c r="HCW119" s="395"/>
      <c r="HCX119" s="389"/>
      <c r="HCY119" s="390"/>
      <c r="HCZ119" s="391"/>
      <c r="HDA119" s="392"/>
      <c r="HDB119" s="393"/>
      <c r="HDC119" s="394"/>
      <c r="HDD119" s="395"/>
      <c r="HDE119" s="389"/>
      <c r="HDF119" s="390"/>
      <c r="HDG119" s="391"/>
      <c r="HDH119" s="392"/>
      <c r="HDI119" s="393"/>
      <c r="HDJ119" s="394"/>
      <c r="HDK119" s="395"/>
      <c r="HDL119" s="389"/>
      <c r="HDM119" s="390"/>
      <c r="HDN119" s="391"/>
      <c r="HDO119" s="392"/>
      <c r="HDP119" s="393"/>
      <c r="HDQ119" s="394"/>
      <c r="HDR119" s="395"/>
      <c r="HDS119" s="389"/>
      <c r="HDT119" s="390"/>
      <c r="HDU119" s="391"/>
      <c r="HDV119" s="392"/>
      <c r="HDW119" s="393"/>
      <c r="HDX119" s="394"/>
      <c r="HDY119" s="395"/>
      <c r="HDZ119" s="389"/>
      <c r="HEA119" s="390"/>
      <c r="HEB119" s="391"/>
      <c r="HEC119" s="392"/>
      <c r="HED119" s="393"/>
      <c r="HEE119" s="394"/>
      <c r="HEF119" s="395"/>
      <c r="HEG119" s="389"/>
      <c r="HEH119" s="390"/>
      <c r="HEI119" s="391"/>
      <c r="HEJ119" s="392"/>
      <c r="HEK119" s="393"/>
      <c r="HEL119" s="394"/>
      <c r="HEM119" s="395"/>
      <c r="HEN119" s="389"/>
      <c r="HEO119" s="390"/>
      <c r="HEP119" s="391"/>
      <c r="HEQ119" s="392"/>
      <c r="HER119" s="393"/>
      <c r="HES119" s="394"/>
      <c r="HET119" s="395"/>
      <c r="HEU119" s="389"/>
      <c r="HEV119" s="390"/>
      <c r="HEW119" s="391"/>
      <c r="HEX119" s="392"/>
      <c r="HEY119" s="393"/>
      <c r="HEZ119" s="394"/>
      <c r="HFA119" s="395"/>
      <c r="HFB119" s="389"/>
      <c r="HFC119" s="390"/>
      <c r="HFD119" s="391"/>
      <c r="HFE119" s="392"/>
      <c r="HFF119" s="393"/>
      <c r="HFG119" s="394"/>
      <c r="HFH119" s="395"/>
      <c r="HFI119" s="389"/>
      <c r="HFJ119" s="390"/>
      <c r="HFK119" s="391"/>
      <c r="HFL119" s="392"/>
      <c r="HFM119" s="393"/>
      <c r="HFN119" s="394"/>
      <c r="HFO119" s="395"/>
      <c r="HFP119" s="389"/>
      <c r="HFQ119" s="390"/>
      <c r="HFR119" s="391"/>
      <c r="HFS119" s="392"/>
      <c r="HFT119" s="393"/>
      <c r="HFU119" s="394"/>
      <c r="HFV119" s="395"/>
      <c r="HFW119" s="389"/>
      <c r="HFX119" s="390"/>
      <c r="HFY119" s="391"/>
      <c r="HFZ119" s="392"/>
      <c r="HGA119" s="393"/>
      <c r="HGB119" s="394"/>
      <c r="HGC119" s="395"/>
      <c r="HGD119" s="389"/>
      <c r="HGE119" s="390"/>
      <c r="HGF119" s="391"/>
      <c r="HGG119" s="392"/>
      <c r="HGH119" s="393"/>
      <c r="HGI119" s="394"/>
      <c r="HGJ119" s="395"/>
      <c r="HGK119" s="389"/>
      <c r="HGL119" s="390"/>
      <c r="HGM119" s="391"/>
      <c r="HGN119" s="392"/>
      <c r="HGO119" s="393"/>
      <c r="HGP119" s="394"/>
      <c r="HGQ119" s="395"/>
      <c r="HGR119" s="389"/>
      <c r="HGS119" s="390"/>
      <c r="HGT119" s="391"/>
      <c r="HGU119" s="392"/>
      <c r="HGV119" s="393"/>
      <c r="HGW119" s="394"/>
      <c r="HGX119" s="395"/>
      <c r="HGY119" s="389"/>
      <c r="HGZ119" s="390"/>
      <c r="HHA119" s="391"/>
      <c r="HHB119" s="392"/>
      <c r="HHC119" s="393"/>
      <c r="HHD119" s="394"/>
      <c r="HHE119" s="395"/>
      <c r="HHF119" s="389"/>
      <c r="HHG119" s="390"/>
      <c r="HHH119" s="391"/>
      <c r="HHI119" s="392"/>
      <c r="HHJ119" s="393"/>
      <c r="HHK119" s="394"/>
      <c r="HHL119" s="395"/>
      <c r="HHM119" s="389"/>
      <c r="HHN119" s="390"/>
      <c r="HHO119" s="391"/>
      <c r="HHP119" s="392"/>
      <c r="HHQ119" s="393"/>
      <c r="HHR119" s="394"/>
      <c r="HHS119" s="395"/>
      <c r="HHT119" s="389"/>
      <c r="HHU119" s="390"/>
      <c r="HHV119" s="391"/>
      <c r="HHW119" s="392"/>
      <c r="HHX119" s="393"/>
      <c r="HHY119" s="394"/>
      <c r="HHZ119" s="395"/>
      <c r="HIA119" s="389"/>
      <c r="HIB119" s="390"/>
      <c r="HIC119" s="391"/>
      <c r="HID119" s="392"/>
      <c r="HIE119" s="393"/>
      <c r="HIF119" s="394"/>
      <c r="HIG119" s="395"/>
      <c r="HIH119" s="389"/>
      <c r="HII119" s="390"/>
      <c r="HIJ119" s="391"/>
      <c r="HIK119" s="392"/>
      <c r="HIL119" s="393"/>
      <c r="HIM119" s="394"/>
      <c r="HIN119" s="395"/>
      <c r="HIO119" s="389"/>
      <c r="HIP119" s="390"/>
      <c r="HIQ119" s="391"/>
      <c r="HIR119" s="392"/>
      <c r="HIS119" s="393"/>
      <c r="HIT119" s="394"/>
      <c r="HIU119" s="395"/>
      <c r="HIV119" s="389"/>
      <c r="HIW119" s="390"/>
      <c r="HIX119" s="391"/>
      <c r="HIY119" s="392"/>
      <c r="HIZ119" s="393"/>
      <c r="HJA119" s="394"/>
      <c r="HJB119" s="395"/>
      <c r="HJC119" s="389"/>
      <c r="HJD119" s="390"/>
      <c r="HJE119" s="391"/>
      <c r="HJF119" s="392"/>
      <c r="HJG119" s="393"/>
      <c r="HJH119" s="394"/>
      <c r="HJI119" s="395"/>
      <c r="HJJ119" s="389"/>
      <c r="HJK119" s="390"/>
      <c r="HJL119" s="391"/>
      <c r="HJM119" s="392"/>
      <c r="HJN119" s="393"/>
      <c r="HJO119" s="394"/>
      <c r="HJP119" s="395"/>
      <c r="HJQ119" s="389"/>
      <c r="HJR119" s="390"/>
      <c r="HJS119" s="391"/>
      <c r="HJT119" s="392"/>
      <c r="HJU119" s="393"/>
      <c r="HJV119" s="394"/>
      <c r="HJW119" s="395"/>
      <c r="HJX119" s="389"/>
      <c r="HJY119" s="390"/>
      <c r="HJZ119" s="391"/>
      <c r="HKA119" s="392"/>
      <c r="HKB119" s="393"/>
      <c r="HKC119" s="394"/>
      <c r="HKD119" s="395"/>
      <c r="HKE119" s="389"/>
      <c r="HKF119" s="390"/>
      <c r="HKG119" s="391"/>
      <c r="HKH119" s="392"/>
      <c r="HKI119" s="393"/>
      <c r="HKJ119" s="394"/>
      <c r="HKK119" s="395"/>
      <c r="HKL119" s="389"/>
      <c r="HKM119" s="390"/>
      <c r="HKN119" s="391"/>
      <c r="HKO119" s="392"/>
      <c r="HKP119" s="393"/>
      <c r="HKQ119" s="394"/>
      <c r="HKR119" s="395"/>
      <c r="HKS119" s="389"/>
      <c r="HKT119" s="390"/>
      <c r="HKU119" s="391"/>
      <c r="HKV119" s="392"/>
      <c r="HKW119" s="393"/>
      <c r="HKX119" s="394"/>
      <c r="HKY119" s="395"/>
      <c r="HKZ119" s="389"/>
      <c r="HLA119" s="390"/>
      <c r="HLB119" s="391"/>
      <c r="HLC119" s="392"/>
      <c r="HLD119" s="393"/>
      <c r="HLE119" s="394"/>
      <c r="HLF119" s="395"/>
      <c r="HLG119" s="389"/>
      <c r="HLH119" s="390"/>
      <c r="HLI119" s="391"/>
      <c r="HLJ119" s="392"/>
      <c r="HLK119" s="393"/>
      <c r="HLL119" s="394"/>
      <c r="HLM119" s="395"/>
      <c r="HLN119" s="389"/>
      <c r="HLO119" s="390"/>
      <c r="HLP119" s="391"/>
      <c r="HLQ119" s="392"/>
      <c r="HLR119" s="393"/>
      <c r="HLS119" s="394"/>
      <c r="HLT119" s="395"/>
      <c r="HLU119" s="389"/>
      <c r="HLV119" s="390"/>
      <c r="HLW119" s="391"/>
      <c r="HLX119" s="392"/>
      <c r="HLY119" s="393"/>
      <c r="HLZ119" s="394"/>
      <c r="HMA119" s="395"/>
      <c r="HMB119" s="389"/>
      <c r="HMC119" s="390"/>
      <c r="HMD119" s="391"/>
      <c r="HME119" s="392"/>
      <c r="HMF119" s="393"/>
      <c r="HMG119" s="394"/>
      <c r="HMH119" s="395"/>
      <c r="HMI119" s="389"/>
      <c r="HMJ119" s="390"/>
      <c r="HMK119" s="391"/>
      <c r="HML119" s="392"/>
      <c r="HMM119" s="393"/>
      <c r="HMN119" s="394"/>
      <c r="HMO119" s="395"/>
      <c r="HMP119" s="389"/>
      <c r="HMQ119" s="390"/>
      <c r="HMR119" s="391"/>
      <c r="HMS119" s="392"/>
      <c r="HMT119" s="393"/>
      <c r="HMU119" s="394"/>
      <c r="HMV119" s="395"/>
      <c r="HMW119" s="389"/>
      <c r="HMX119" s="390"/>
      <c r="HMY119" s="391"/>
      <c r="HMZ119" s="392"/>
      <c r="HNA119" s="393"/>
      <c r="HNB119" s="394"/>
      <c r="HNC119" s="395"/>
      <c r="HND119" s="389"/>
      <c r="HNE119" s="390"/>
      <c r="HNF119" s="391"/>
      <c r="HNG119" s="392"/>
      <c r="HNH119" s="393"/>
      <c r="HNI119" s="394"/>
      <c r="HNJ119" s="395"/>
      <c r="HNK119" s="389"/>
      <c r="HNL119" s="390"/>
      <c r="HNM119" s="391"/>
      <c r="HNN119" s="392"/>
      <c r="HNO119" s="393"/>
      <c r="HNP119" s="394"/>
      <c r="HNQ119" s="395"/>
      <c r="HNR119" s="389"/>
      <c r="HNS119" s="390"/>
      <c r="HNT119" s="391"/>
      <c r="HNU119" s="392"/>
      <c r="HNV119" s="393"/>
      <c r="HNW119" s="394"/>
      <c r="HNX119" s="395"/>
      <c r="HNY119" s="389"/>
      <c r="HNZ119" s="390"/>
      <c r="HOA119" s="391"/>
      <c r="HOB119" s="392"/>
      <c r="HOC119" s="393"/>
      <c r="HOD119" s="394"/>
      <c r="HOE119" s="395"/>
      <c r="HOF119" s="389"/>
      <c r="HOG119" s="390"/>
      <c r="HOH119" s="391"/>
      <c r="HOI119" s="392"/>
      <c r="HOJ119" s="393"/>
      <c r="HOK119" s="394"/>
      <c r="HOL119" s="395"/>
      <c r="HOM119" s="389"/>
      <c r="HON119" s="390"/>
      <c r="HOO119" s="391"/>
      <c r="HOP119" s="392"/>
      <c r="HOQ119" s="393"/>
      <c r="HOR119" s="394"/>
      <c r="HOS119" s="395"/>
      <c r="HOT119" s="389"/>
      <c r="HOU119" s="390"/>
      <c r="HOV119" s="391"/>
      <c r="HOW119" s="392"/>
      <c r="HOX119" s="393"/>
      <c r="HOY119" s="394"/>
      <c r="HOZ119" s="395"/>
      <c r="HPA119" s="389"/>
      <c r="HPB119" s="390"/>
      <c r="HPC119" s="391"/>
      <c r="HPD119" s="392"/>
      <c r="HPE119" s="393"/>
      <c r="HPF119" s="394"/>
      <c r="HPG119" s="395"/>
      <c r="HPH119" s="389"/>
      <c r="HPI119" s="390"/>
      <c r="HPJ119" s="391"/>
      <c r="HPK119" s="392"/>
      <c r="HPL119" s="393"/>
      <c r="HPM119" s="394"/>
      <c r="HPN119" s="395"/>
      <c r="HPO119" s="389"/>
      <c r="HPP119" s="390"/>
      <c r="HPQ119" s="391"/>
      <c r="HPR119" s="392"/>
      <c r="HPS119" s="393"/>
      <c r="HPT119" s="394"/>
      <c r="HPU119" s="395"/>
      <c r="HPV119" s="389"/>
      <c r="HPW119" s="390"/>
      <c r="HPX119" s="391"/>
      <c r="HPY119" s="392"/>
      <c r="HPZ119" s="393"/>
      <c r="HQA119" s="394"/>
      <c r="HQB119" s="395"/>
      <c r="HQC119" s="389"/>
      <c r="HQD119" s="390"/>
      <c r="HQE119" s="391"/>
      <c r="HQF119" s="392"/>
      <c r="HQG119" s="393"/>
      <c r="HQH119" s="394"/>
      <c r="HQI119" s="395"/>
      <c r="HQJ119" s="389"/>
      <c r="HQK119" s="390"/>
      <c r="HQL119" s="391"/>
      <c r="HQM119" s="392"/>
      <c r="HQN119" s="393"/>
      <c r="HQO119" s="394"/>
      <c r="HQP119" s="395"/>
      <c r="HQQ119" s="389"/>
      <c r="HQR119" s="390"/>
      <c r="HQS119" s="391"/>
      <c r="HQT119" s="392"/>
      <c r="HQU119" s="393"/>
      <c r="HQV119" s="394"/>
      <c r="HQW119" s="395"/>
      <c r="HQX119" s="389"/>
      <c r="HQY119" s="390"/>
      <c r="HQZ119" s="391"/>
      <c r="HRA119" s="392"/>
      <c r="HRB119" s="393"/>
      <c r="HRC119" s="394"/>
      <c r="HRD119" s="395"/>
      <c r="HRE119" s="389"/>
      <c r="HRF119" s="390"/>
      <c r="HRG119" s="391"/>
      <c r="HRH119" s="392"/>
      <c r="HRI119" s="393"/>
      <c r="HRJ119" s="394"/>
      <c r="HRK119" s="395"/>
      <c r="HRL119" s="389"/>
      <c r="HRM119" s="390"/>
      <c r="HRN119" s="391"/>
      <c r="HRO119" s="392"/>
      <c r="HRP119" s="393"/>
      <c r="HRQ119" s="394"/>
      <c r="HRR119" s="395"/>
      <c r="HRS119" s="389"/>
      <c r="HRT119" s="390"/>
      <c r="HRU119" s="391"/>
      <c r="HRV119" s="392"/>
      <c r="HRW119" s="393"/>
      <c r="HRX119" s="394"/>
      <c r="HRY119" s="395"/>
      <c r="HRZ119" s="389"/>
      <c r="HSA119" s="390"/>
      <c r="HSB119" s="391"/>
      <c r="HSC119" s="392"/>
      <c r="HSD119" s="393"/>
      <c r="HSE119" s="394"/>
      <c r="HSF119" s="395"/>
      <c r="HSG119" s="389"/>
      <c r="HSH119" s="390"/>
      <c r="HSI119" s="391"/>
      <c r="HSJ119" s="392"/>
      <c r="HSK119" s="393"/>
      <c r="HSL119" s="394"/>
      <c r="HSM119" s="395"/>
      <c r="HSN119" s="389"/>
      <c r="HSO119" s="390"/>
      <c r="HSP119" s="391"/>
      <c r="HSQ119" s="392"/>
      <c r="HSR119" s="393"/>
      <c r="HSS119" s="394"/>
      <c r="HST119" s="395"/>
      <c r="HSU119" s="389"/>
      <c r="HSV119" s="390"/>
      <c r="HSW119" s="391"/>
      <c r="HSX119" s="392"/>
      <c r="HSY119" s="393"/>
      <c r="HSZ119" s="394"/>
      <c r="HTA119" s="395"/>
      <c r="HTB119" s="389"/>
      <c r="HTC119" s="390"/>
      <c r="HTD119" s="391"/>
      <c r="HTE119" s="392"/>
      <c r="HTF119" s="393"/>
      <c r="HTG119" s="394"/>
      <c r="HTH119" s="395"/>
      <c r="HTI119" s="389"/>
      <c r="HTJ119" s="390"/>
      <c r="HTK119" s="391"/>
      <c r="HTL119" s="392"/>
      <c r="HTM119" s="393"/>
      <c r="HTN119" s="394"/>
      <c r="HTO119" s="395"/>
      <c r="HTP119" s="389"/>
      <c r="HTQ119" s="390"/>
      <c r="HTR119" s="391"/>
      <c r="HTS119" s="392"/>
      <c r="HTT119" s="393"/>
      <c r="HTU119" s="394"/>
      <c r="HTV119" s="395"/>
      <c r="HTW119" s="389"/>
      <c r="HTX119" s="390"/>
      <c r="HTY119" s="391"/>
      <c r="HTZ119" s="392"/>
      <c r="HUA119" s="393"/>
      <c r="HUB119" s="394"/>
      <c r="HUC119" s="395"/>
      <c r="HUD119" s="389"/>
      <c r="HUE119" s="390"/>
      <c r="HUF119" s="391"/>
      <c r="HUG119" s="392"/>
      <c r="HUH119" s="393"/>
      <c r="HUI119" s="394"/>
      <c r="HUJ119" s="395"/>
      <c r="HUK119" s="389"/>
      <c r="HUL119" s="390"/>
      <c r="HUM119" s="391"/>
      <c r="HUN119" s="392"/>
      <c r="HUO119" s="393"/>
      <c r="HUP119" s="394"/>
      <c r="HUQ119" s="395"/>
      <c r="HUR119" s="389"/>
      <c r="HUS119" s="390"/>
      <c r="HUT119" s="391"/>
      <c r="HUU119" s="392"/>
      <c r="HUV119" s="393"/>
      <c r="HUW119" s="394"/>
      <c r="HUX119" s="395"/>
      <c r="HUY119" s="389"/>
      <c r="HUZ119" s="390"/>
      <c r="HVA119" s="391"/>
      <c r="HVB119" s="392"/>
      <c r="HVC119" s="393"/>
      <c r="HVD119" s="394"/>
      <c r="HVE119" s="395"/>
      <c r="HVF119" s="389"/>
      <c r="HVG119" s="390"/>
      <c r="HVH119" s="391"/>
      <c r="HVI119" s="392"/>
      <c r="HVJ119" s="393"/>
      <c r="HVK119" s="394"/>
      <c r="HVL119" s="395"/>
      <c r="HVM119" s="389"/>
      <c r="HVN119" s="390"/>
      <c r="HVO119" s="391"/>
      <c r="HVP119" s="392"/>
      <c r="HVQ119" s="393"/>
      <c r="HVR119" s="394"/>
      <c r="HVS119" s="395"/>
      <c r="HVT119" s="389"/>
      <c r="HVU119" s="390"/>
      <c r="HVV119" s="391"/>
      <c r="HVW119" s="392"/>
      <c r="HVX119" s="393"/>
      <c r="HVY119" s="394"/>
      <c r="HVZ119" s="395"/>
      <c r="HWA119" s="389"/>
      <c r="HWB119" s="390"/>
      <c r="HWC119" s="391"/>
      <c r="HWD119" s="392"/>
      <c r="HWE119" s="393"/>
      <c r="HWF119" s="394"/>
      <c r="HWG119" s="395"/>
      <c r="HWH119" s="389"/>
      <c r="HWI119" s="390"/>
      <c r="HWJ119" s="391"/>
      <c r="HWK119" s="392"/>
      <c r="HWL119" s="393"/>
      <c r="HWM119" s="394"/>
      <c r="HWN119" s="395"/>
      <c r="HWO119" s="389"/>
      <c r="HWP119" s="390"/>
      <c r="HWQ119" s="391"/>
      <c r="HWR119" s="392"/>
      <c r="HWS119" s="393"/>
      <c r="HWT119" s="394"/>
      <c r="HWU119" s="395"/>
      <c r="HWV119" s="389"/>
      <c r="HWW119" s="390"/>
      <c r="HWX119" s="391"/>
      <c r="HWY119" s="392"/>
      <c r="HWZ119" s="393"/>
      <c r="HXA119" s="394"/>
      <c r="HXB119" s="395"/>
      <c r="HXC119" s="389"/>
      <c r="HXD119" s="390"/>
      <c r="HXE119" s="391"/>
      <c r="HXF119" s="392"/>
      <c r="HXG119" s="393"/>
      <c r="HXH119" s="394"/>
      <c r="HXI119" s="395"/>
      <c r="HXJ119" s="389"/>
      <c r="HXK119" s="390"/>
      <c r="HXL119" s="391"/>
      <c r="HXM119" s="392"/>
      <c r="HXN119" s="393"/>
      <c r="HXO119" s="394"/>
      <c r="HXP119" s="395"/>
      <c r="HXQ119" s="389"/>
      <c r="HXR119" s="390"/>
      <c r="HXS119" s="391"/>
      <c r="HXT119" s="392"/>
      <c r="HXU119" s="393"/>
      <c r="HXV119" s="394"/>
      <c r="HXW119" s="395"/>
      <c r="HXX119" s="389"/>
      <c r="HXY119" s="390"/>
      <c r="HXZ119" s="391"/>
      <c r="HYA119" s="392"/>
      <c r="HYB119" s="393"/>
      <c r="HYC119" s="394"/>
      <c r="HYD119" s="395"/>
      <c r="HYE119" s="389"/>
      <c r="HYF119" s="390"/>
      <c r="HYG119" s="391"/>
      <c r="HYH119" s="392"/>
      <c r="HYI119" s="393"/>
      <c r="HYJ119" s="394"/>
      <c r="HYK119" s="395"/>
      <c r="HYL119" s="389"/>
      <c r="HYM119" s="390"/>
      <c r="HYN119" s="391"/>
      <c r="HYO119" s="392"/>
      <c r="HYP119" s="393"/>
      <c r="HYQ119" s="394"/>
      <c r="HYR119" s="395"/>
      <c r="HYS119" s="389"/>
      <c r="HYT119" s="390"/>
      <c r="HYU119" s="391"/>
      <c r="HYV119" s="392"/>
      <c r="HYW119" s="393"/>
      <c r="HYX119" s="394"/>
      <c r="HYY119" s="395"/>
      <c r="HYZ119" s="389"/>
      <c r="HZA119" s="390"/>
      <c r="HZB119" s="391"/>
      <c r="HZC119" s="392"/>
      <c r="HZD119" s="393"/>
      <c r="HZE119" s="394"/>
      <c r="HZF119" s="395"/>
      <c r="HZG119" s="389"/>
      <c r="HZH119" s="390"/>
      <c r="HZI119" s="391"/>
      <c r="HZJ119" s="392"/>
      <c r="HZK119" s="393"/>
      <c r="HZL119" s="394"/>
      <c r="HZM119" s="395"/>
      <c r="HZN119" s="389"/>
      <c r="HZO119" s="390"/>
      <c r="HZP119" s="391"/>
      <c r="HZQ119" s="392"/>
      <c r="HZR119" s="393"/>
      <c r="HZS119" s="394"/>
      <c r="HZT119" s="395"/>
      <c r="HZU119" s="389"/>
      <c r="HZV119" s="390"/>
      <c r="HZW119" s="391"/>
      <c r="HZX119" s="392"/>
      <c r="HZY119" s="393"/>
      <c r="HZZ119" s="394"/>
      <c r="IAA119" s="395"/>
      <c r="IAB119" s="389"/>
      <c r="IAC119" s="390"/>
      <c r="IAD119" s="391"/>
      <c r="IAE119" s="392"/>
      <c r="IAF119" s="393"/>
      <c r="IAG119" s="394"/>
      <c r="IAH119" s="395"/>
      <c r="IAI119" s="389"/>
      <c r="IAJ119" s="390"/>
      <c r="IAK119" s="391"/>
      <c r="IAL119" s="392"/>
      <c r="IAM119" s="393"/>
      <c r="IAN119" s="394"/>
      <c r="IAO119" s="395"/>
      <c r="IAP119" s="389"/>
      <c r="IAQ119" s="390"/>
      <c r="IAR119" s="391"/>
      <c r="IAS119" s="392"/>
      <c r="IAT119" s="393"/>
      <c r="IAU119" s="394"/>
      <c r="IAV119" s="395"/>
      <c r="IAW119" s="389"/>
      <c r="IAX119" s="390"/>
      <c r="IAY119" s="391"/>
      <c r="IAZ119" s="392"/>
      <c r="IBA119" s="393"/>
      <c r="IBB119" s="394"/>
      <c r="IBC119" s="395"/>
      <c r="IBD119" s="389"/>
      <c r="IBE119" s="390"/>
      <c r="IBF119" s="391"/>
      <c r="IBG119" s="392"/>
      <c r="IBH119" s="393"/>
      <c r="IBI119" s="394"/>
      <c r="IBJ119" s="395"/>
      <c r="IBK119" s="389"/>
      <c r="IBL119" s="390"/>
      <c r="IBM119" s="391"/>
      <c r="IBN119" s="392"/>
      <c r="IBO119" s="393"/>
      <c r="IBP119" s="394"/>
      <c r="IBQ119" s="395"/>
      <c r="IBR119" s="389"/>
      <c r="IBS119" s="390"/>
      <c r="IBT119" s="391"/>
      <c r="IBU119" s="392"/>
      <c r="IBV119" s="393"/>
      <c r="IBW119" s="394"/>
      <c r="IBX119" s="395"/>
      <c r="IBY119" s="389"/>
      <c r="IBZ119" s="390"/>
      <c r="ICA119" s="391"/>
      <c r="ICB119" s="392"/>
      <c r="ICC119" s="393"/>
      <c r="ICD119" s="394"/>
      <c r="ICE119" s="395"/>
      <c r="ICF119" s="389"/>
      <c r="ICG119" s="390"/>
      <c r="ICH119" s="391"/>
      <c r="ICI119" s="392"/>
      <c r="ICJ119" s="393"/>
      <c r="ICK119" s="394"/>
      <c r="ICL119" s="395"/>
      <c r="ICM119" s="389"/>
      <c r="ICN119" s="390"/>
      <c r="ICO119" s="391"/>
      <c r="ICP119" s="392"/>
      <c r="ICQ119" s="393"/>
      <c r="ICR119" s="394"/>
      <c r="ICS119" s="395"/>
      <c r="ICT119" s="389"/>
      <c r="ICU119" s="390"/>
      <c r="ICV119" s="391"/>
      <c r="ICW119" s="392"/>
      <c r="ICX119" s="393"/>
      <c r="ICY119" s="394"/>
      <c r="ICZ119" s="395"/>
      <c r="IDA119" s="389"/>
      <c r="IDB119" s="390"/>
      <c r="IDC119" s="391"/>
      <c r="IDD119" s="392"/>
      <c r="IDE119" s="393"/>
      <c r="IDF119" s="394"/>
      <c r="IDG119" s="395"/>
      <c r="IDH119" s="389"/>
      <c r="IDI119" s="390"/>
      <c r="IDJ119" s="391"/>
      <c r="IDK119" s="392"/>
      <c r="IDL119" s="393"/>
      <c r="IDM119" s="394"/>
      <c r="IDN119" s="395"/>
      <c r="IDO119" s="389"/>
      <c r="IDP119" s="390"/>
      <c r="IDQ119" s="391"/>
      <c r="IDR119" s="392"/>
      <c r="IDS119" s="393"/>
      <c r="IDT119" s="394"/>
      <c r="IDU119" s="395"/>
      <c r="IDV119" s="389"/>
      <c r="IDW119" s="390"/>
      <c r="IDX119" s="391"/>
      <c r="IDY119" s="392"/>
      <c r="IDZ119" s="393"/>
      <c r="IEA119" s="394"/>
      <c r="IEB119" s="395"/>
      <c r="IEC119" s="389"/>
      <c r="IED119" s="390"/>
      <c r="IEE119" s="391"/>
      <c r="IEF119" s="392"/>
      <c r="IEG119" s="393"/>
      <c r="IEH119" s="394"/>
      <c r="IEI119" s="395"/>
      <c r="IEJ119" s="389"/>
      <c r="IEK119" s="390"/>
      <c r="IEL119" s="391"/>
      <c r="IEM119" s="392"/>
      <c r="IEN119" s="393"/>
      <c r="IEO119" s="394"/>
      <c r="IEP119" s="395"/>
      <c r="IEQ119" s="389"/>
      <c r="IER119" s="390"/>
      <c r="IES119" s="391"/>
      <c r="IET119" s="392"/>
      <c r="IEU119" s="393"/>
      <c r="IEV119" s="394"/>
      <c r="IEW119" s="395"/>
      <c r="IEX119" s="389"/>
      <c r="IEY119" s="390"/>
      <c r="IEZ119" s="391"/>
      <c r="IFA119" s="392"/>
      <c r="IFB119" s="393"/>
      <c r="IFC119" s="394"/>
      <c r="IFD119" s="395"/>
      <c r="IFE119" s="389"/>
      <c r="IFF119" s="390"/>
      <c r="IFG119" s="391"/>
      <c r="IFH119" s="392"/>
      <c r="IFI119" s="393"/>
      <c r="IFJ119" s="394"/>
      <c r="IFK119" s="395"/>
      <c r="IFL119" s="389"/>
      <c r="IFM119" s="390"/>
      <c r="IFN119" s="391"/>
      <c r="IFO119" s="392"/>
      <c r="IFP119" s="393"/>
      <c r="IFQ119" s="394"/>
      <c r="IFR119" s="395"/>
      <c r="IFS119" s="389"/>
      <c r="IFT119" s="390"/>
      <c r="IFU119" s="391"/>
      <c r="IFV119" s="392"/>
      <c r="IFW119" s="393"/>
      <c r="IFX119" s="394"/>
      <c r="IFY119" s="395"/>
      <c r="IFZ119" s="389"/>
      <c r="IGA119" s="390"/>
      <c r="IGB119" s="391"/>
      <c r="IGC119" s="392"/>
      <c r="IGD119" s="393"/>
      <c r="IGE119" s="394"/>
      <c r="IGF119" s="395"/>
      <c r="IGG119" s="389"/>
      <c r="IGH119" s="390"/>
      <c r="IGI119" s="391"/>
      <c r="IGJ119" s="392"/>
      <c r="IGK119" s="393"/>
      <c r="IGL119" s="394"/>
      <c r="IGM119" s="395"/>
      <c r="IGN119" s="389"/>
      <c r="IGO119" s="390"/>
      <c r="IGP119" s="391"/>
      <c r="IGQ119" s="392"/>
      <c r="IGR119" s="393"/>
      <c r="IGS119" s="394"/>
      <c r="IGT119" s="395"/>
      <c r="IGU119" s="389"/>
      <c r="IGV119" s="390"/>
      <c r="IGW119" s="391"/>
      <c r="IGX119" s="392"/>
      <c r="IGY119" s="393"/>
      <c r="IGZ119" s="394"/>
      <c r="IHA119" s="395"/>
      <c r="IHB119" s="389"/>
      <c r="IHC119" s="390"/>
      <c r="IHD119" s="391"/>
      <c r="IHE119" s="392"/>
      <c r="IHF119" s="393"/>
      <c r="IHG119" s="394"/>
      <c r="IHH119" s="395"/>
      <c r="IHI119" s="389"/>
      <c r="IHJ119" s="390"/>
      <c r="IHK119" s="391"/>
      <c r="IHL119" s="392"/>
      <c r="IHM119" s="393"/>
      <c r="IHN119" s="394"/>
      <c r="IHO119" s="395"/>
      <c r="IHP119" s="389"/>
      <c r="IHQ119" s="390"/>
      <c r="IHR119" s="391"/>
      <c r="IHS119" s="392"/>
      <c r="IHT119" s="393"/>
      <c r="IHU119" s="394"/>
      <c r="IHV119" s="395"/>
      <c r="IHW119" s="389"/>
      <c r="IHX119" s="390"/>
      <c r="IHY119" s="391"/>
      <c r="IHZ119" s="392"/>
      <c r="IIA119" s="393"/>
      <c r="IIB119" s="394"/>
      <c r="IIC119" s="395"/>
      <c r="IID119" s="389"/>
      <c r="IIE119" s="390"/>
      <c r="IIF119" s="391"/>
      <c r="IIG119" s="392"/>
      <c r="IIH119" s="393"/>
      <c r="III119" s="394"/>
      <c r="IIJ119" s="395"/>
      <c r="IIK119" s="389"/>
      <c r="IIL119" s="390"/>
      <c r="IIM119" s="391"/>
      <c r="IIN119" s="392"/>
      <c r="IIO119" s="393"/>
      <c r="IIP119" s="394"/>
      <c r="IIQ119" s="395"/>
      <c r="IIR119" s="389"/>
      <c r="IIS119" s="390"/>
      <c r="IIT119" s="391"/>
      <c r="IIU119" s="392"/>
      <c r="IIV119" s="393"/>
      <c r="IIW119" s="394"/>
      <c r="IIX119" s="395"/>
      <c r="IIY119" s="389"/>
      <c r="IIZ119" s="390"/>
      <c r="IJA119" s="391"/>
      <c r="IJB119" s="392"/>
      <c r="IJC119" s="393"/>
      <c r="IJD119" s="394"/>
      <c r="IJE119" s="395"/>
      <c r="IJF119" s="389"/>
      <c r="IJG119" s="390"/>
      <c r="IJH119" s="391"/>
      <c r="IJI119" s="392"/>
      <c r="IJJ119" s="393"/>
      <c r="IJK119" s="394"/>
      <c r="IJL119" s="395"/>
      <c r="IJM119" s="389"/>
      <c r="IJN119" s="390"/>
      <c r="IJO119" s="391"/>
      <c r="IJP119" s="392"/>
      <c r="IJQ119" s="393"/>
      <c r="IJR119" s="394"/>
      <c r="IJS119" s="395"/>
      <c r="IJT119" s="389"/>
      <c r="IJU119" s="390"/>
      <c r="IJV119" s="391"/>
      <c r="IJW119" s="392"/>
      <c r="IJX119" s="393"/>
      <c r="IJY119" s="394"/>
      <c r="IJZ119" s="395"/>
      <c r="IKA119" s="389"/>
      <c r="IKB119" s="390"/>
      <c r="IKC119" s="391"/>
      <c r="IKD119" s="392"/>
      <c r="IKE119" s="393"/>
      <c r="IKF119" s="394"/>
      <c r="IKG119" s="395"/>
      <c r="IKH119" s="389"/>
      <c r="IKI119" s="390"/>
      <c r="IKJ119" s="391"/>
      <c r="IKK119" s="392"/>
      <c r="IKL119" s="393"/>
      <c r="IKM119" s="394"/>
      <c r="IKN119" s="395"/>
      <c r="IKO119" s="389"/>
      <c r="IKP119" s="390"/>
      <c r="IKQ119" s="391"/>
      <c r="IKR119" s="392"/>
      <c r="IKS119" s="393"/>
      <c r="IKT119" s="394"/>
      <c r="IKU119" s="395"/>
      <c r="IKV119" s="389"/>
      <c r="IKW119" s="390"/>
      <c r="IKX119" s="391"/>
      <c r="IKY119" s="392"/>
      <c r="IKZ119" s="393"/>
      <c r="ILA119" s="394"/>
      <c r="ILB119" s="395"/>
      <c r="ILC119" s="389"/>
      <c r="ILD119" s="390"/>
      <c r="ILE119" s="391"/>
      <c r="ILF119" s="392"/>
      <c r="ILG119" s="393"/>
      <c r="ILH119" s="394"/>
      <c r="ILI119" s="395"/>
      <c r="ILJ119" s="389"/>
      <c r="ILK119" s="390"/>
      <c r="ILL119" s="391"/>
      <c r="ILM119" s="392"/>
      <c r="ILN119" s="393"/>
      <c r="ILO119" s="394"/>
      <c r="ILP119" s="395"/>
      <c r="ILQ119" s="389"/>
      <c r="ILR119" s="390"/>
      <c r="ILS119" s="391"/>
      <c r="ILT119" s="392"/>
      <c r="ILU119" s="393"/>
      <c r="ILV119" s="394"/>
      <c r="ILW119" s="395"/>
      <c r="ILX119" s="389"/>
      <c r="ILY119" s="390"/>
      <c r="ILZ119" s="391"/>
      <c r="IMA119" s="392"/>
      <c r="IMB119" s="393"/>
      <c r="IMC119" s="394"/>
      <c r="IMD119" s="395"/>
      <c r="IME119" s="389"/>
      <c r="IMF119" s="390"/>
      <c r="IMG119" s="391"/>
      <c r="IMH119" s="392"/>
      <c r="IMI119" s="393"/>
      <c r="IMJ119" s="394"/>
      <c r="IMK119" s="395"/>
      <c r="IML119" s="389"/>
      <c r="IMM119" s="390"/>
      <c r="IMN119" s="391"/>
      <c r="IMO119" s="392"/>
      <c r="IMP119" s="393"/>
      <c r="IMQ119" s="394"/>
      <c r="IMR119" s="395"/>
      <c r="IMS119" s="389"/>
      <c r="IMT119" s="390"/>
      <c r="IMU119" s="391"/>
      <c r="IMV119" s="392"/>
      <c r="IMW119" s="393"/>
      <c r="IMX119" s="394"/>
      <c r="IMY119" s="395"/>
      <c r="IMZ119" s="389"/>
      <c r="INA119" s="390"/>
      <c r="INB119" s="391"/>
      <c r="INC119" s="392"/>
      <c r="IND119" s="393"/>
      <c r="INE119" s="394"/>
      <c r="INF119" s="395"/>
      <c r="ING119" s="389"/>
      <c r="INH119" s="390"/>
      <c r="INI119" s="391"/>
      <c r="INJ119" s="392"/>
      <c r="INK119" s="393"/>
      <c r="INL119" s="394"/>
      <c r="INM119" s="395"/>
      <c r="INN119" s="389"/>
      <c r="INO119" s="390"/>
      <c r="INP119" s="391"/>
      <c r="INQ119" s="392"/>
      <c r="INR119" s="393"/>
      <c r="INS119" s="394"/>
      <c r="INT119" s="395"/>
      <c r="INU119" s="389"/>
      <c r="INV119" s="390"/>
      <c r="INW119" s="391"/>
      <c r="INX119" s="392"/>
      <c r="INY119" s="393"/>
      <c r="INZ119" s="394"/>
      <c r="IOA119" s="395"/>
      <c r="IOB119" s="389"/>
      <c r="IOC119" s="390"/>
      <c r="IOD119" s="391"/>
      <c r="IOE119" s="392"/>
      <c r="IOF119" s="393"/>
      <c r="IOG119" s="394"/>
      <c r="IOH119" s="395"/>
      <c r="IOI119" s="389"/>
      <c r="IOJ119" s="390"/>
      <c r="IOK119" s="391"/>
      <c r="IOL119" s="392"/>
      <c r="IOM119" s="393"/>
      <c r="ION119" s="394"/>
      <c r="IOO119" s="395"/>
      <c r="IOP119" s="389"/>
      <c r="IOQ119" s="390"/>
      <c r="IOR119" s="391"/>
      <c r="IOS119" s="392"/>
      <c r="IOT119" s="393"/>
      <c r="IOU119" s="394"/>
      <c r="IOV119" s="395"/>
      <c r="IOW119" s="389"/>
      <c r="IOX119" s="390"/>
      <c r="IOY119" s="391"/>
      <c r="IOZ119" s="392"/>
      <c r="IPA119" s="393"/>
      <c r="IPB119" s="394"/>
      <c r="IPC119" s="395"/>
      <c r="IPD119" s="389"/>
      <c r="IPE119" s="390"/>
      <c r="IPF119" s="391"/>
      <c r="IPG119" s="392"/>
      <c r="IPH119" s="393"/>
      <c r="IPI119" s="394"/>
      <c r="IPJ119" s="395"/>
      <c r="IPK119" s="389"/>
      <c r="IPL119" s="390"/>
      <c r="IPM119" s="391"/>
      <c r="IPN119" s="392"/>
      <c r="IPO119" s="393"/>
      <c r="IPP119" s="394"/>
      <c r="IPQ119" s="395"/>
      <c r="IPR119" s="389"/>
      <c r="IPS119" s="390"/>
      <c r="IPT119" s="391"/>
      <c r="IPU119" s="392"/>
      <c r="IPV119" s="393"/>
      <c r="IPW119" s="394"/>
      <c r="IPX119" s="395"/>
      <c r="IPY119" s="389"/>
      <c r="IPZ119" s="390"/>
      <c r="IQA119" s="391"/>
      <c r="IQB119" s="392"/>
      <c r="IQC119" s="393"/>
      <c r="IQD119" s="394"/>
      <c r="IQE119" s="395"/>
      <c r="IQF119" s="389"/>
      <c r="IQG119" s="390"/>
      <c r="IQH119" s="391"/>
      <c r="IQI119" s="392"/>
      <c r="IQJ119" s="393"/>
      <c r="IQK119" s="394"/>
      <c r="IQL119" s="395"/>
      <c r="IQM119" s="389"/>
      <c r="IQN119" s="390"/>
      <c r="IQO119" s="391"/>
      <c r="IQP119" s="392"/>
      <c r="IQQ119" s="393"/>
      <c r="IQR119" s="394"/>
      <c r="IQS119" s="395"/>
      <c r="IQT119" s="389"/>
      <c r="IQU119" s="390"/>
      <c r="IQV119" s="391"/>
      <c r="IQW119" s="392"/>
      <c r="IQX119" s="393"/>
      <c r="IQY119" s="394"/>
      <c r="IQZ119" s="395"/>
      <c r="IRA119" s="389"/>
      <c r="IRB119" s="390"/>
      <c r="IRC119" s="391"/>
      <c r="IRD119" s="392"/>
      <c r="IRE119" s="393"/>
      <c r="IRF119" s="394"/>
      <c r="IRG119" s="395"/>
      <c r="IRH119" s="389"/>
      <c r="IRI119" s="390"/>
      <c r="IRJ119" s="391"/>
      <c r="IRK119" s="392"/>
      <c r="IRL119" s="393"/>
      <c r="IRM119" s="394"/>
      <c r="IRN119" s="395"/>
      <c r="IRO119" s="389"/>
      <c r="IRP119" s="390"/>
      <c r="IRQ119" s="391"/>
      <c r="IRR119" s="392"/>
      <c r="IRS119" s="393"/>
      <c r="IRT119" s="394"/>
      <c r="IRU119" s="395"/>
      <c r="IRV119" s="389"/>
      <c r="IRW119" s="390"/>
      <c r="IRX119" s="391"/>
      <c r="IRY119" s="392"/>
      <c r="IRZ119" s="393"/>
      <c r="ISA119" s="394"/>
      <c r="ISB119" s="395"/>
      <c r="ISC119" s="389"/>
      <c r="ISD119" s="390"/>
      <c r="ISE119" s="391"/>
      <c r="ISF119" s="392"/>
      <c r="ISG119" s="393"/>
      <c r="ISH119" s="394"/>
      <c r="ISI119" s="395"/>
      <c r="ISJ119" s="389"/>
      <c r="ISK119" s="390"/>
      <c r="ISL119" s="391"/>
      <c r="ISM119" s="392"/>
      <c r="ISN119" s="393"/>
      <c r="ISO119" s="394"/>
      <c r="ISP119" s="395"/>
      <c r="ISQ119" s="389"/>
      <c r="ISR119" s="390"/>
      <c r="ISS119" s="391"/>
      <c r="IST119" s="392"/>
      <c r="ISU119" s="393"/>
      <c r="ISV119" s="394"/>
      <c r="ISW119" s="395"/>
      <c r="ISX119" s="389"/>
      <c r="ISY119" s="390"/>
      <c r="ISZ119" s="391"/>
      <c r="ITA119" s="392"/>
      <c r="ITB119" s="393"/>
      <c r="ITC119" s="394"/>
      <c r="ITD119" s="395"/>
      <c r="ITE119" s="389"/>
      <c r="ITF119" s="390"/>
      <c r="ITG119" s="391"/>
      <c r="ITH119" s="392"/>
      <c r="ITI119" s="393"/>
      <c r="ITJ119" s="394"/>
      <c r="ITK119" s="395"/>
      <c r="ITL119" s="389"/>
      <c r="ITM119" s="390"/>
      <c r="ITN119" s="391"/>
      <c r="ITO119" s="392"/>
      <c r="ITP119" s="393"/>
      <c r="ITQ119" s="394"/>
      <c r="ITR119" s="395"/>
      <c r="ITS119" s="389"/>
      <c r="ITT119" s="390"/>
      <c r="ITU119" s="391"/>
      <c r="ITV119" s="392"/>
      <c r="ITW119" s="393"/>
      <c r="ITX119" s="394"/>
      <c r="ITY119" s="395"/>
      <c r="ITZ119" s="389"/>
      <c r="IUA119" s="390"/>
      <c r="IUB119" s="391"/>
      <c r="IUC119" s="392"/>
      <c r="IUD119" s="393"/>
      <c r="IUE119" s="394"/>
      <c r="IUF119" s="395"/>
      <c r="IUG119" s="389"/>
      <c r="IUH119" s="390"/>
      <c r="IUI119" s="391"/>
      <c r="IUJ119" s="392"/>
      <c r="IUK119" s="393"/>
      <c r="IUL119" s="394"/>
      <c r="IUM119" s="395"/>
      <c r="IUN119" s="389"/>
      <c r="IUO119" s="390"/>
      <c r="IUP119" s="391"/>
      <c r="IUQ119" s="392"/>
      <c r="IUR119" s="393"/>
      <c r="IUS119" s="394"/>
      <c r="IUT119" s="395"/>
      <c r="IUU119" s="389"/>
      <c r="IUV119" s="390"/>
      <c r="IUW119" s="391"/>
      <c r="IUX119" s="392"/>
      <c r="IUY119" s="393"/>
      <c r="IUZ119" s="394"/>
      <c r="IVA119" s="395"/>
      <c r="IVB119" s="389"/>
      <c r="IVC119" s="390"/>
      <c r="IVD119" s="391"/>
      <c r="IVE119" s="392"/>
      <c r="IVF119" s="393"/>
      <c r="IVG119" s="394"/>
      <c r="IVH119" s="395"/>
      <c r="IVI119" s="389"/>
      <c r="IVJ119" s="390"/>
      <c r="IVK119" s="391"/>
      <c r="IVL119" s="392"/>
      <c r="IVM119" s="393"/>
      <c r="IVN119" s="394"/>
      <c r="IVO119" s="395"/>
      <c r="IVP119" s="389"/>
      <c r="IVQ119" s="390"/>
      <c r="IVR119" s="391"/>
      <c r="IVS119" s="392"/>
      <c r="IVT119" s="393"/>
      <c r="IVU119" s="394"/>
      <c r="IVV119" s="395"/>
      <c r="IVW119" s="389"/>
      <c r="IVX119" s="390"/>
      <c r="IVY119" s="391"/>
      <c r="IVZ119" s="392"/>
      <c r="IWA119" s="393"/>
      <c r="IWB119" s="394"/>
      <c r="IWC119" s="395"/>
      <c r="IWD119" s="389"/>
      <c r="IWE119" s="390"/>
      <c r="IWF119" s="391"/>
      <c r="IWG119" s="392"/>
      <c r="IWH119" s="393"/>
      <c r="IWI119" s="394"/>
      <c r="IWJ119" s="395"/>
      <c r="IWK119" s="389"/>
      <c r="IWL119" s="390"/>
      <c r="IWM119" s="391"/>
      <c r="IWN119" s="392"/>
      <c r="IWO119" s="393"/>
      <c r="IWP119" s="394"/>
      <c r="IWQ119" s="395"/>
      <c r="IWR119" s="389"/>
      <c r="IWS119" s="390"/>
      <c r="IWT119" s="391"/>
      <c r="IWU119" s="392"/>
      <c r="IWV119" s="393"/>
      <c r="IWW119" s="394"/>
      <c r="IWX119" s="395"/>
      <c r="IWY119" s="389"/>
      <c r="IWZ119" s="390"/>
      <c r="IXA119" s="391"/>
      <c r="IXB119" s="392"/>
      <c r="IXC119" s="393"/>
      <c r="IXD119" s="394"/>
      <c r="IXE119" s="395"/>
      <c r="IXF119" s="389"/>
      <c r="IXG119" s="390"/>
      <c r="IXH119" s="391"/>
      <c r="IXI119" s="392"/>
      <c r="IXJ119" s="393"/>
      <c r="IXK119" s="394"/>
      <c r="IXL119" s="395"/>
      <c r="IXM119" s="389"/>
      <c r="IXN119" s="390"/>
      <c r="IXO119" s="391"/>
      <c r="IXP119" s="392"/>
      <c r="IXQ119" s="393"/>
      <c r="IXR119" s="394"/>
      <c r="IXS119" s="395"/>
      <c r="IXT119" s="389"/>
      <c r="IXU119" s="390"/>
      <c r="IXV119" s="391"/>
      <c r="IXW119" s="392"/>
      <c r="IXX119" s="393"/>
      <c r="IXY119" s="394"/>
      <c r="IXZ119" s="395"/>
      <c r="IYA119" s="389"/>
      <c r="IYB119" s="390"/>
      <c r="IYC119" s="391"/>
      <c r="IYD119" s="392"/>
      <c r="IYE119" s="393"/>
      <c r="IYF119" s="394"/>
      <c r="IYG119" s="395"/>
      <c r="IYH119" s="389"/>
      <c r="IYI119" s="390"/>
      <c r="IYJ119" s="391"/>
      <c r="IYK119" s="392"/>
      <c r="IYL119" s="393"/>
      <c r="IYM119" s="394"/>
      <c r="IYN119" s="395"/>
      <c r="IYO119" s="389"/>
      <c r="IYP119" s="390"/>
      <c r="IYQ119" s="391"/>
      <c r="IYR119" s="392"/>
      <c r="IYS119" s="393"/>
      <c r="IYT119" s="394"/>
      <c r="IYU119" s="395"/>
      <c r="IYV119" s="389"/>
      <c r="IYW119" s="390"/>
      <c r="IYX119" s="391"/>
      <c r="IYY119" s="392"/>
      <c r="IYZ119" s="393"/>
      <c r="IZA119" s="394"/>
      <c r="IZB119" s="395"/>
      <c r="IZC119" s="389"/>
      <c r="IZD119" s="390"/>
      <c r="IZE119" s="391"/>
      <c r="IZF119" s="392"/>
      <c r="IZG119" s="393"/>
      <c r="IZH119" s="394"/>
      <c r="IZI119" s="395"/>
      <c r="IZJ119" s="389"/>
      <c r="IZK119" s="390"/>
      <c r="IZL119" s="391"/>
      <c r="IZM119" s="392"/>
      <c r="IZN119" s="393"/>
      <c r="IZO119" s="394"/>
      <c r="IZP119" s="395"/>
      <c r="IZQ119" s="389"/>
      <c r="IZR119" s="390"/>
      <c r="IZS119" s="391"/>
      <c r="IZT119" s="392"/>
      <c r="IZU119" s="393"/>
      <c r="IZV119" s="394"/>
      <c r="IZW119" s="395"/>
      <c r="IZX119" s="389"/>
      <c r="IZY119" s="390"/>
      <c r="IZZ119" s="391"/>
      <c r="JAA119" s="392"/>
      <c r="JAB119" s="393"/>
      <c r="JAC119" s="394"/>
      <c r="JAD119" s="395"/>
      <c r="JAE119" s="389"/>
      <c r="JAF119" s="390"/>
      <c r="JAG119" s="391"/>
      <c r="JAH119" s="392"/>
      <c r="JAI119" s="393"/>
      <c r="JAJ119" s="394"/>
      <c r="JAK119" s="395"/>
      <c r="JAL119" s="389"/>
      <c r="JAM119" s="390"/>
      <c r="JAN119" s="391"/>
      <c r="JAO119" s="392"/>
      <c r="JAP119" s="393"/>
      <c r="JAQ119" s="394"/>
      <c r="JAR119" s="395"/>
      <c r="JAS119" s="389"/>
      <c r="JAT119" s="390"/>
      <c r="JAU119" s="391"/>
      <c r="JAV119" s="392"/>
      <c r="JAW119" s="393"/>
      <c r="JAX119" s="394"/>
      <c r="JAY119" s="395"/>
      <c r="JAZ119" s="389"/>
      <c r="JBA119" s="390"/>
      <c r="JBB119" s="391"/>
      <c r="JBC119" s="392"/>
      <c r="JBD119" s="393"/>
      <c r="JBE119" s="394"/>
      <c r="JBF119" s="395"/>
      <c r="JBG119" s="389"/>
      <c r="JBH119" s="390"/>
      <c r="JBI119" s="391"/>
      <c r="JBJ119" s="392"/>
      <c r="JBK119" s="393"/>
      <c r="JBL119" s="394"/>
      <c r="JBM119" s="395"/>
      <c r="JBN119" s="389"/>
      <c r="JBO119" s="390"/>
      <c r="JBP119" s="391"/>
      <c r="JBQ119" s="392"/>
      <c r="JBR119" s="393"/>
      <c r="JBS119" s="394"/>
      <c r="JBT119" s="395"/>
      <c r="JBU119" s="389"/>
      <c r="JBV119" s="390"/>
      <c r="JBW119" s="391"/>
      <c r="JBX119" s="392"/>
      <c r="JBY119" s="393"/>
      <c r="JBZ119" s="394"/>
      <c r="JCA119" s="395"/>
      <c r="JCB119" s="389"/>
      <c r="JCC119" s="390"/>
      <c r="JCD119" s="391"/>
      <c r="JCE119" s="392"/>
      <c r="JCF119" s="393"/>
      <c r="JCG119" s="394"/>
      <c r="JCH119" s="395"/>
      <c r="JCI119" s="389"/>
      <c r="JCJ119" s="390"/>
      <c r="JCK119" s="391"/>
      <c r="JCL119" s="392"/>
      <c r="JCM119" s="393"/>
      <c r="JCN119" s="394"/>
      <c r="JCO119" s="395"/>
      <c r="JCP119" s="389"/>
      <c r="JCQ119" s="390"/>
      <c r="JCR119" s="391"/>
      <c r="JCS119" s="392"/>
      <c r="JCT119" s="393"/>
      <c r="JCU119" s="394"/>
      <c r="JCV119" s="395"/>
      <c r="JCW119" s="389"/>
      <c r="JCX119" s="390"/>
      <c r="JCY119" s="391"/>
      <c r="JCZ119" s="392"/>
      <c r="JDA119" s="393"/>
      <c r="JDB119" s="394"/>
      <c r="JDC119" s="395"/>
      <c r="JDD119" s="389"/>
      <c r="JDE119" s="390"/>
      <c r="JDF119" s="391"/>
      <c r="JDG119" s="392"/>
      <c r="JDH119" s="393"/>
      <c r="JDI119" s="394"/>
      <c r="JDJ119" s="395"/>
      <c r="JDK119" s="389"/>
      <c r="JDL119" s="390"/>
      <c r="JDM119" s="391"/>
      <c r="JDN119" s="392"/>
      <c r="JDO119" s="393"/>
      <c r="JDP119" s="394"/>
      <c r="JDQ119" s="395"/>
      <c r="JDR119" s="389"/>
      <c r="JDS119" s="390"/>
      <c r="JDT119" s="391"/>
      <c r="JDU119" s="392"/>
      <c r="JDV119" s="393"/>
      <c r="JDW119" s="394"/>
      <c r="JDX119" s="395"/>
      <c r="JDY119" s="389"/>
      <c r="JDZ119" s="390"/>
      <c r="JEA119" s="391"/>
      <c r="JEB119" s="392"/>
      <c r="JEC119" s="393"/>
      <c r="JED119" s="394"/>
      <c r="JEE119" s="395"/>
      <c r="JEF119" s="389"/>
      <c r="JEG119" s="390"/>
      <c r="JEH119" s="391"/>
      <c r="JEI119" s="392"/>
      <c r="JEJ119" s="393"/>
      <c r="JEK119" s="394"/>
      <c r="JEL119" s="395"/>
      <c r="JEM119" s="389"/>
      <c r="JEN119" s="390"/>
      <c r="JEO119" s="391"/>
      <c r="JEP119" s="392"/>
      <c r="JEQ119" s="393"/>
      <c r="JER119" s="394"/>
      <c r="JES119" s="395"/>
      <c r="JET119" s="389"/>
      <c r="JEU119" s="390"/>
      <c r="JEV119" s="391"/>
      <c r="JEW119" s="392"/>
      <c r="JEX119" s="393"/>
      <c r="JEY119" s="394"/>
      <c r="JEZ119" s="395"/>
      <c r="JFA119" s="389"/>
      <c r="JFB119" s="390"/>
      <c r="JFC119" s="391"/>
      <c r="JFD119" s="392"/>
      <c r="JFE119" s="393"/>
      <c r="JFF119" s="394"/>
      <c r="JFG119" s="395"/>
      <c r="JFH119" s="389"/>
      <c r="JFI119" s="390"/>
      <c r="JFJ119" s="391"/>
      <c r="JFK119" s="392"/>
      <c r="JFL119" s="393"/>
      <c r="JFM119" s="394"/>
      <c r="JFN119" s="395"/>
      <c r="JFO119" s="389"/>
      <c r="JFP119" s="390"/>
      <c r="JFQ119" s="391"/>
      <c r="JFR119" s="392"/>
      <c r="JFS119" s="393"/>
      <c r="JFT119" s="394"/>
      <c r="JFU119" s="395"/>
      <c r="JFV119" s="389"/>
      <c r="JFW119" s="390"/>
      <c r="JFX119" s="391"/>
      <c r="JFY119" s="392"/>
      <c r="JFZ119" s="393"/>
      <c r="JGA119" s="394"/>
      <c r="JGB119" s="395"/>
      <c r="JGC119" s="389"/>
      <c r="JGD119" s="390"/>
      <c r="JGE119" s="391"/>
      <c r="JGF119" s="392"/>
      <c r="JGG119" s="393"/>
      <c r="JGH119" s="394"/>
      <c r="JGI119" s="395"/>
      <c r="JGJ119" s="389"/>
      <c r="JGK119" s="390"/>
      <c r="JGL119" s="391"/>
      <c r="JGM119" s="392"/>
      <c r="JGN119" s="393"/>
      <c r="JGO119" s="394"/>
      <c r="JGP119" s="395"/>
      <c r="JGQ119" s="389"/>
      <c r="JGR119" s="390"/>
      <c r="JGS119" s="391"/>
      <c r="JGT119" s="392"/>
      <c r="JGU119" s="393"/>
      <c r="JGV119" s="394"/>
      <c r="JGW119" s="395"/>
      <c r="JGX119" s="389"/>
      <c r="JGY119" s="390"/>
      <c r="JGZ119" s="391"/>
      <c r="JHA119" s="392"/>
      <c r="JHB119" s="393"/>
      <c r="JHC119" s="394"/>
      <c r="JHD119" s="395"/>
      <c r="JHE119" s="389"/>
      <c r="JHF119" s="390"/>
      <c r="JHG119" s="391"/>
      <c r="JHH119" s="392"/>
      <c r="JHI119" s="393"/>
      <c r="JHJ119" s="394"/>
      <c r="JHK119" s="395"/>
      <c r="JHL119" s="389"/>
      <c r="JHM119" s="390"/>
      <c r="JHN119" s="391"/>
      <c r="JHO119" s="392"/>
      <c r="JHP119" s="393"/>
      <c r="JHQ119" s="394"/>
      <c r="JHR119" s="395"/>
      <c r="JHS119" s="389"/>
      <c r="JHT119" s="390"/>
      <c r="JHU119" s="391"/>
      <c r="JHV119" s="392"/>
      <c r="JHW119" s="393"/>
      <c r="JHX119" s="394"/>
      <c r="JHY119" s="395"/>
      <c r="JHZ119" s="389"/>
      <c r="JIA119" s="390"/>
      <c r="JIB119" s="391"/>
      <c r="JIC119" s="392"/>
      <c r="JID119" s="393"/>
      <c r="JIE119" s="394"/>
      <c r="JIF119" s="395"/>
      <c r="JIG119" s="389"/>
      <c r="JIH119" s="390"/>
      <c r="JII119" s="391"/>
      <c r="JIJ119" s="392"/>
      <c r="JIK119" s="393"/>
      <c r="JIL119" s="394"/>
      <c r="JIM119" s="395"/>
      <c r="JIN119" s="389"/>
      <c r="JIO119" s="390"/>
      <c r="JIP119" s="391"/>
      <c r="JIQ119" s="392"/>
      <c r="JIR119" s="393"/>
      <c r="JIS119" s="394"/>
      <c r="JIT119" s="395"/>
      <c r="JIU119" s="389"/>
      <c r="JIV119" s="390"/>
      <c r="JIW119" s="391"/>
      <c r="JIX119" s="392"/>
      <c r="JIY119" s="393"/>
      <c r="JIZ119" s="394"/>
      <c r="JJA119" s="395"/>
      <c r="JJB119" s="389"/>
      <c r="JJC119" s="390"/>
      <c r="JJD119" s="391"/>
      <c r="JJE119" s="392"/>
      <c r="JJF119" s="393"/>
      <c r="JJG119" s="394"/>
      <c r="JJH119" s="395"/>
      <c r="JJI119" s="389"/>
      <c r="JJJ119" s="390"/>
      <c r="JJK119" s="391"/>
      <c r="JJL119" s="392"/>
      <c r="JJM119" s="393"/>
      <c r="JJN119" s="394"/>
      <c r="JJO119" s="395"/>
      <c r="JJP119" s="389"/>
      <c r="JJQ119" s="390"/>
      <c r="JJR119" s="391"/>
      <c r="JJS119" s="392"/>
      <c r="JJT119" s="393"/>
      <c r="JJU119" s="394"/>
      <c r="JJV119" s="395"/>
      <c r="JJW119" s="389"/>
      <c r="JJX119" s="390"/>
      <c r="JJY119" s="391"/>
      <c r="JJZ119" s="392"/>
      <c r="JKA119" s="393"/>
      <c r="JKB119" s="394"/>
      <c r="JKC119" s="395"/>
      <c r="JKD119" s="389"/>
      <c r="JKE119" s="390"/>
      <c r="JKF119" s="391"/>
      <c r="JKG119" s="392"/>
      <c r="JKH119" s="393"/>
      <c r="JKI119" s="394"/>
      <c r="JKJ119" s="395"/>
      <c r="JKK119" s="389"/>
      <c r="JKL119" s="390"/>
      <c r="JKM119" s="391"/>
      <c r="JKN119" s="392"/>
      <c r="JKO119" s="393"/>
      <c r="JKP119" s="394"/>
      <c r="JKQ119" s="395"/>
      <c r="JKR119" s="389"/>
      <c r="JKS119" s="390"/>
      <c r="JKT119" s="391"/>
      <c r="JKU119" s="392"/>
      <c r="JKV119" s="393"/>
      <c r="JKW119" s="394"/>
      <c r="JKX119" s="395"/>
      <c r="JKY119" s="389"/>
      <c r="JKZ119" s="390"/>
      <c r="JLA119" s="391"/>
      <c r="JLB119" s="392"/>
      <c r="JLC119" s="393"/>
      <c r="JLD119" s="394"/>
      <c r="JLE119" s="395"/>
      <c r="JLF119" s="389"/>
      <c r="JLG119" s="390"/>
      <c r="JLH119" s="391"/>
      <c r="JLI119" s="392"/>
      <c r="JLJ119" s="393"/>
      <c r="JLK119" s="394"/>
      <c r="JLL119" s="395"/>
      <c r="JLM119" s="389"/>
      <c r="JLN119" s="390"/>
      <c r="JLO119" s="391"/>
      <c r="JLP119" s="392"/>
      <c r="JLQ119" s="393"/>
      <c r="JLR119" s="394"/>
      <c r="JLS119" s="395"/>
      <c r="JLT119" s="389"/>
      <c r="JLU119" s="390"/>
      <c r="JLV119" s="391"/>
      <c r="JLW119" s="392"/>
      <c r="JLX119" s="393"/>
      <c r="JLY119" s="394"/>
      <c r="JLZ119" s="395"/>
      <c r="JMA119" s="389"/>
      <c r="JMB119" s="390"/>
      <c r="JMC119" s="391"/>
      <c r="JMD119" s="392"/>
      <c r="JME119" s="393"/>
      <c r="JMF119" s="394"/>
      <c r="JMG119" s="395"/>
      <c r="JMH119" s="389"/>
      <c r="JMI119" s="390"/>
      <c r="JMJ119" s="391"/>
      <c r="JMK119" s="392"/>
      <c r="JML119" s="393"/>
      <c r="JMM119" s="394"/>
      <c r="JMN119" s="395"/>
      <c r="JMO119" s="389"/>
      <c r="JMP119" s="390"/>
      <c r="JMQ119" s="391"/>
      <c r="JMR119" s="392"/>
      <c r="JMS119" s="393"/>
      <c r="JMT119" s="394"/>
      <c r="JMU119" s="395"/>
      <c r="JMV119" s="389"/>
      <c r="JMW119" s="390"/>
      <c r="JMX119" s="391"/>
      <c r="JMY119" s="392"/>
      <c r="JMZ119" s="393"/>
      <c r="JNA119" s="394"/>
      <c r="JNB119" s="395"/>
      <c r="JNC119" s="389"/>
      <c r="JND119" s="390"/>
      <c r="JNE119" s="391"/>
      <c r="JNF119" s="392"/>
      <c r="JNG119" s="393"/>
      <c r="JNH119" s="394"/>
      <c r="JNI119" s="395"/>
      <c r="JNJ119" s="389"/>
      <c r="JNK119" s="390"/>
      <c r="JNL119" s="391"/>
      <c r="JNM119" s="392"/>
      <c r="JNN119" s="393"/>
      <c r="JNO119" s="394"/>
      <c r="JNP119" s="395"/>
      <c r="JNQ119" s="389"/>
      <c r="JNR119" s="390"/>
      <c r="JNS119" s="391"/>
      <c r="JNT119" s="392"/>
      <c r="JNU119" s="393"/>
      <c r="JNV119" s="394"/>
      <c r="JNW119" s="395"/>
      <c r="JNX119" s="389"/>
      <c r="JNY119" s="390"/>
      <c r="JNZ119" s="391"/>
      <c r="JOA119" s="392"/>
      <c r="JOB119" s="393"/>
      <c r="JOC119" s="394"/>
      <c r="JOD119" s="395"/>
      <c r="JOE119" s="389"/>
      <c r="JOF119" s="390"/>
      <c r="JOG119" s="391"/>
      <c r="JOH119" s="392"/>
      <c r="JOI119" s="393"/>
      <c r="JOJ119" s="394"/>
      <c r="JOK119" s="395"/>
      <c r="JOL119" s="389"/>
      <c r="JOM119" s="390"/>
      <c r="JON119" s="391"/>
      <c r="JOO119" s="392"/>
      <c r="JOP119" s="393"/>
      <c r="JOQ119" s="394"/>
      <c r="JOR119" s="395"/>
      <c r="JOS119" s="389"/>
      <c r="JOT119" s="390"/>
      <c r="JOU119" s="391"/>
      <c r="JOV119" s="392"/>
      <c r="JOW119" s="393"/>
      <c r="JOX119" s="394"/>
      <c r="JOY119" s="395"/>
      <c r="JOZ119" s="389"/>
      <c r="JPA119" s="390"/>
      <c r="JPB119" s="391"/>
      <c r="JPC119" s="392"/>
      <c r="JPD119" s="393"/>
      <c r="JPE119" s="394"/>
      <c r="JPF119" s="395"/>
      <c r="JPG119" s="389"/>
      <c r="JPH119" s="390"/>
      <c r="JPI119" s="391"/>
      <c r="JPJ119" s="392"/>
      <c r="JPK119" s="393"/>
      <c r="JPL119" s="394"/>
      <c r="JPM119" s="395"/>
      <c r="JPN119" s="389"/>
      <c r="JPO119" s="390"/>
      <c r="JPP119" s="391"/>
      <c r="JPQ119" s="392"/>
      <c r="JPR119" s="393"/>
      <c r="JPS119" s="394"/>
      <c r="JPT119" s="395"/>
      <c r="JPU119" s="389"/>
      <c r="JPV119" s="390"/>
      <c r="JPW119" s="391"/>
      <c r="JPX119" s="392"/>
      <c r="JPY119" s="393"/>
      <c r="JPZ119" s="394"/>
      <c r="JQA119" s="395"/>
      <c r="JQB119" s="389"/>
      <c r="JQC119" s="390"/>
      <c r="JQD119" s="391"/>
      <c r="JQE119" s="392"/>
      <c r="JQF119" s="393"/>
      <c r="JQG119" s="394"/>
      <c r="JQH119" s="395"/>
      <c r="JQI119" s="389"/>
      <c r="JQJ119" s="390"/>
      <c r="JQK119" s="391"/>
      <c r="JQL119" s="392"/>
      <c r="JQM119" s="393"/>
      <c r="JQN119" s="394"/>
      <c r="JQO119" s="395"/>
      <c r="JQP119" s="389"/>
      <c r="JQQ119" s="390"/>
      <c r="JQR119" s="391"/>
      <c r="JQS119" s="392"/>
      <c r="JQT119" s="393"/>
      <c r="JQU119" s="394"/>
      <c r="JQV119" s="395"/>
      <c r="JQW119" s="389"/>
      <c r="JQX119" s="390"/>
      <c r="JQY119" s="391"/>
      <c r="JQZ119" s="392"/>
      <c r="JRA119" s="393"/>
      <c r="JRB119" s="394"/>
      <c r="JRC119" s="395"/>
      <c r="JRD119" s="389"/>
      <c r="JRE119" s="390"/>
      <c r="JRF119" s="391"/>
      <c r="JRG119" s="392"/>
      <c r="JRH119" s="393"/>
      <c r="JRI119" s="394"/>
      <c r="JRJ119" s="395"/>
      <c r="JRK119" s="389"/>
      <c r="JRL119" s="390"/>
      <c r="JRM119" s="391"/>
      <c r="JRN119" s="392"/>
      <c r="JRO119" s="393"/>
      <c r="JRP119" s="394"/>
      <c r="JRQ119" s="395"/>
      <c r="JRR119" s="389"/>
      <c r="JRS119" s="390"/>
      <c r="JRT119" s="391"/>
      <c r="JRU119" s="392"/>
      <c r="JRV119" s="393"/>
      <c r="JRW119" s="394"/>
      <c r="JRX119" s="395"/>
      <c r="JRY119" s="389"/>
      <c r="JRZ119" s="390"/>
      <c r="JSA119" s="391"/>
      <c r="JSB119" s="392"/>
      <c r="JSC119" s="393"/>
      <c r="JSD119" s="394"/>
      <c r="JSE119" s="395"/>
      <c r="JSF119" s="389"/>
      <c r="JSG119" s="390"/>
      <c r="JSH119" s="391"/>
      <c r="JSI119" s="392"/>
      <c r="JSJ119" s="393"/>
      <c r="JSK119" s="394"/>
      <c r="JSL119" s="395"/>
      <c r="JSM119" s="389"/>
      <c r="JSN119" s="390"/>
      <c r="JSO119" s="391"/>
      <c r="JSP119" s="392"/>
      <c r="JSQ119" s="393"/>
      <c r="JSR119" s="394"/>
      <c r="JSS119" s="395"/>
      <c r="JST119" s="389"/>
      <c r="JSU119" s="390"/>
      <c r="JSV119" s="391"/>
      <c r="JSW119" s="392"/>
      <c r="JSX119" s="393"/>
      <c r="JSY119" s="394"/>
      <c r="JSZ119" s="395"/>
      <c r="JTA119" s="389"/>
      <c r="JTB119" s="390"/>
      <c r="JTC119" s="391"/>
      <c r="JTD119" s="392"/>
      <c r="JTE119" s="393"/>
      <c r="JTF119" s="394"/>
      <c r="JTG119" s="395"/>
      <c r="JTH119" s="389"/>
      <c r="JTI119" s="390"/>
      <c r="JTJ119" s="391"/>
      <c r="JTK119" s="392"/>
      <c r="JTL119" s="393"/>
      <c r="JTM119" s="394"/>
      <c r="JTN119" s="395"/>
      <c r="JTO119" s="389"/>
      <c r="JTP119" s="390"/>
      <c r="JTQ119" s="391"/>
      <c r="JTR119" s="392"/>
      <c r="JTS119" s="393"/>
      <c r="JTT119" s="394"/>
      <c r="JTU119" s="395"/>
      <c r="JTV119" s="389"/>
      <c r="JTW119" s="390"/>
      <c r="JTX119" s="391"/>
      <c r="JTY119" s="392"/>
      <c r="JTZ119" s="393"/>
      <c r="JUA119" s="394"/>
      <c r="JUB119" s="395"/>
      <c r="JUC119" s="389"/>
      <c r="JUD119" s="390"/>
      <c r="JUE119" s="391"/>
      <c r="JUF119" s="392"/>
      <c r="JUG119" s="393"/>
      <c r="JUH119" s="394"/>
      <c r="JUI119" s="395"/>
      <c r="JUJ119" s="389"/>
      <c r="JUK119" s="390"/>
      <c r="JUL119" s="391"/>
      <c r="JUM119" s="392"/>
      <c r="JUN119" s="393"/>
      <c r="JUO119" s="394"/>
      <c r="JUP119" s="395"/>
      <c r="JUQ119" s="389"/>
      <c r="JUR119" s="390"/>
      <c r="JUS119" s="391"/>
      <c r="JUT119" s="392"/>
      <c r="JUU119" s="393"/>
      <c r="JUV119" s="394"/>
      <c r="JUW119" s="395"/>
      <c r="JUX119" s="389"/>
      <c r="JUY119" s="390"/>
      <c r="JUZ119" s="391"/>
      <c r="JVA119" s="392"/>
      <c r="JVB119" s="393"/>
      <c r="JVC119" s="394"/>
      <c r="JVD119" s="395"/>
      <c r="JVE119" s="389"/>
      <c r="JVF119" s="390"/>
      <c r="JVG119" s="391"/>
      <c r="JVH119" s="392"/>
      <c r="JVI119" s="393"/>
      <c r="JVJ119" s="394"/>
      <c r="JVK119" s="395"/>
      <c r="JVL119" s="389"/>
      <c r="JVM119" s="390"/>
      <c r="JVN119" s="391"/>
      <c r="JVO119" s="392"/>
      <c r="JVP119" s="393"/>
      <c r="JVQ119" s="394"/>
      <c r="JVR119" s="395"/>
      <c r="JVS119" s="389"/>
      <c r="JVT119" s="390"/>
      <c r="JVU119" s="391"/>
      <c r="JVV119" s="392"/>
      <c r="JVW119" s="393"/>
      <c r="JVX119" s="394"/>
      <c r="JVY119" s="395"/>
      <c r="JVZ119" s="389"/>
      <c r="JWA119" s="390"/>
      <c r="JWB119" s="391"/>
      <c r="JWC119" s="392"/>
      <c r="JWD119" s="393"/>
      <c r="JWE119" s="394"/>
      <c r="JWF119" s="395"/>
      <c r="JWG119" s="389"/>
      <c r="JWH119" s="390"/>
      <c r="JWI119" s="391"/>
      <c r="JWJ119" s="392"/>
      <c r="JWK119" s="393"/>
      <c r="JWL119" s="394"/>
      <c r="JWM119" s="395"/>
      <c r="JWN119" s="389"/>
      <c r="JWO119" s="390"/>
      <c r="JWP119" s="391"/>
      <c r="JWQ119" s="392"/>
      <c r="JWR119" s="393"/>
      <c r="JWS119" s="394"/>
      <c r="JWT119" s="395"/>
      <c r="JWU119" s="389"/>
      <c r="JWV119" s="390"/>
      <c r="JWW119" s="391"/>
      <c r="JWX119" s="392"/>
      <c r="JWY119" s="393"/>
      <c r="JWZ119" s="394"/>
      <c r="JXA119" s="395"/>
      <c r="JXB119" s="389"/>
      <c r="JXC119" s="390"/>
      <c r="JXD119" s="391"/>
      <c r="JXE119" s="392"/>
      <c r="JXF119" s="393"/>
      <c r="JXG119" s="394"/>
      <c r="JXH119" s="395"/>
      <c r="JXI119" s="389"/>
      <c r="JXJ119" s="390"/>
      <c r="JXK119" s="391"/>
      <c r="JXL119" s="392"/>
      <c r="JXM119" s="393"/>
      <c r="JXN119" s="394"/>
      <c r="JXO119" s="395"/>
      <c r="JXP119" s="389"/>
      <c r="JXQ119" s="390"/>
      <c r="JXR119" s="391"/>
      <c r="JXS119" s="392"/>
      <c r="JXT119" s="393"/>
      <c r="JXU119" s="394"/>
      <c r="JXV119" s="395"/>
      <c r="JXW119" s="389"/>
      <c r="JXX119" s="390"/>
      <c r="JXY119" s="391"/>
      <c r="JXZ119" s="392"/>
      <c r="JYA119" s="393"/>
      <c r="JYB119" s="394"/>
      <c r="JYC119" s="395"/>
      <c r="JYD119" s="389"/>
      <c r="JYE119" s="390"/>
      <c r="JYF119" s="391"/>
      <c r="JYG119" s="392"/>
      <c r="JYH119" s="393"/>
      <c r="JYI119" s="394"/>
      <c r="JYJ119" s="395"/>
      <c r="JYK119" s="389"/>
      <c r="JYL119" s="390"/>
      <c r="JYM119" s="391"/>
      <c r="JYN119" s="392"/>
      <c r="JYO119" s="393"/>
      <c r="JYP119" s="394"/>
      <c r="JYQ119" s="395"/>
      <c r="JYR119" s="389"/>
      <c r="JYS119" s="390"/>
      <c r="JYT119" s="391"/>
      <c r="JYU119" s="392"/>
      <c r="JYV119" s="393"/>
      <c r="JYW119" s="394"/>
      <c r="JYX119" s="395"/>
      <c r="JYY119" s="389"/>
      <c r="JYZ119" s="390"/>
      <c r="JZA119" s="391"/>
      <c r="JZB119" s="392"/>
      <c r="JZC119" s="393"/>
      <c r="JZD119" s="394"/>
      <c r="JZE119" s="395"/>
      <c r="JZF119" s="389"/>
      <c r="JZG119" s="390"/>
      <c r="JZH119" s="391"/>
      <c r="JZI119" s="392"/>
      <c r="JZJ119" s="393"/>
      <c r="JZK119" s="394"/>
      <c r="JZL119" s="395"/>
      <c r="JZM119" s="389"/>
      <c r="JZN119" s="390"/>
      <c r="JZO119" s="391"/>
      <c r="JZP119" s="392"/>
      <c r="JZQ119" s="393"/>
      <c r="JZR119" s="394"/>
      <c r="JZS119" s="395"/>
      <c r="JZT119" s="389"/>
      <c r="JZU119" s="390"/>
      <c r="JZV119" s="391"/>
      <c r="JZW119" s="392"/>
      <c r="JZX119" s="393"/>
      <c r="JZY119" s="394"/>
      <c r="JZZ119" s="395"/>
      <c r="KAA119" s="389"/>
      <c r="KAB119" s="390"/>
      <c r="KAC119" s="391"/>
      <c r="KAD119" s="392"/>
      <c r="KAE119" s="393"/>
      <c r="KAF119" s="394"/>
      <c r="KAG119" s="395"/>
      <c r="KAH119" s="389"/>
      <c r="KAI119" s="390"/>
      <c r="KAJ119" s="391"/>
      <c r="KAK119" s="392"/>
      <c r="KAL119" s="393"/>
      <c r="KAM119" s="394"/>
      <c r="KAN119" s="395"/>
      <c r="KAO119" s="389"/>
      <c r="KAP119" s="390"/>
      <c r="KAQ119" s="391"/>
      <c r="KAR119" s="392"/>
      <c r="KAS119" s="393"/>
      <c r="KAT119" s="394"/>
      <c r="KAU119" s="395"/>
      <c r="KAV119" s="389"/>
      <c r="KAW119" s="390"/>
      <c r="KAX119" s="391"/>
      <c r="KAY119" s="392"/>
      <c r="KAZ119" s="393"/>
      <c r="KBA119" s="394"/>
      <c r="KBB119" s="395"/>
      <c r="KBC119" s="389"/>
      <c r="KBD119" s="390"/>
      <c r="KBE119" s="391"/>
      <c r="KBF119" s="392"/>
      <c r="KBG119" s="393"/>
      <c r="KBH119" s="394"/>
      <c r="KBI119" s="395"/>
      <c r="KBJ119" s="389"/>
      <c r="KBK119" s="390"/>
      <c r="KBL119" s="391"/>
      <c r="KBM119" s="392"/>
      <c r="KBN119" s="393"/>
      <c r="KBO119" s="394"/>
      <c r="KBP119" s="395"/>
      <c r="KBQ119" s="389"/>
      <c r="KBR119" s="390"/>
      <c r="KBS119" s="391"/>
      <c r="KBT119" s="392"/>
      <c r="KBU119" s="393"/>
      <c r="KBV119" s="394"/>
      <c r="KBW119" s="395"/>
      <c r="KBX119" s="389"/>
      <c r="KBY119" s="390"/>
      <c r="KBZ119" s="391"/>
      <c r="KCA119" s="392"/>
      <c r="KCB119" s="393"/>
      <c r="KCC119" s="394"/>
      <c r="KCD119" s="395"/>
      <c r="KCE119" s="389"/>
      <c r="KCF119" s="390"/>
      <c r="KCG119" s="391"/>
      <c r="KCH119" s="392"/>
      <c r="KCI119" s="393"/>
      <c r="KCJ119" s="394"/>
      <c r="KCK119" s="395"/>
      <c r="KCL119" s="389"/>
      <c r="KCM119" s="390"/>
      <c r="KCN119" s="391"/>
      <c r="KCO119" s="392"/>
      <c r="KCP119" s="393"/>
      <c r="KCQ119" s="394"/>
      <c r="KCR119" s="395"/>
      <c r="KCS119" s="389"/>
      <c r="KCT119" s="390"/>
      <c r="KCU119" s="391"/>
      <c r="KCV119" s="392"/>
      <c r="KCW119" s="393"/>
      <c r="KCX119" s="394"/>
      <c r="KCY119" s="395"/>
      <c r="KCZ119" s="389"/>
      <c r="KDA119" s="390"/>
      <c r="KDB119" s="391"/>
      <c r="KDC119" s="392"/>
      <c r="KDD119" s="393"/>
      <c r="KDE119" s="394"/>
      <c r="KDF119" s="395"/>
      <c r="KDG119" s="389"/>
      <c r="KDH119" s="390"/>
      <c r="KDI119" s="391"/>
      <c r="KDJ119" s="392"/>
      <c r="KDK119" s="393"/>
      <c r="KDL119" s="394"/>
      <c r="KDM119" s="395"/>
      <c r="KDN119" s="389"/>
      <c r="KDO119" s="390"/>
      <c r="KDP119" s="391"/>
      <c r="KDQ119" s="392"/>
      <c r="KDR119" s="393"/>
      <c r="KDS119" s="394"/>
      <c r="KDT119" s="395"/>
      <c r="KDU119" s="389"/>
      <c r="KDV119" s="390"/>
      <c r="KDW119" s="391"/>
      <c r="KDX119" s="392"/>
      <c r="KDY119" s="393"/>
      <c r="KDZ119" s="394"/>
      <c r="KEA119" s="395"/>
      <c r="KEB119" s="389"/>
      <c r="KEC119" s="390"/>
      <c r="KED119" s="391"/>
      <c r="KEE119" s="392"/>
      <c r="KEF119" s="393"/>
      <c r="KEG119" s="394"/>
      <c r="KEH119" s="395"/>
      <c r="KEI119" s="389"/>
      <c r="KEJ119" s="390"/>
      <c r="KEK119" s="391"/>
      <c r="KEL119" s="392"/>
      <c r="KEM119" s="393"/>
      <c r="KEN119" s="394"/>
      <c r="KEO119" s="395"/>
      <c r="KEP119" s="389"/>
      <c r="KEQ119" s="390"/>
      <c r="KER119" s="391"/>
      <c r="KES119" s="392"/>
      <c r="KET119" s="393"/>
      <c r="KEU119" s="394"/>
      <c r="KEV119" s="395"/>
      <c r="KEW119" s="389"/>
      <c r="KEX119" s="390"/>
      <c r="KEY119" s="391"/>
      <c r="KEZ119" s="392"/>
      <c r="KFA119" s="393"/>
      <c r="KFB119" s="394"/>
      <c r="KFC119" s="395"/>
      <c r="KFD119" s="389"/>
      <c r="KFE119" s="390"/>
      <c r="KFF119" s="391"/>
      <c r="KFG119" s="392"/>
      <c r="KFH119" s="393"/>
      <c r="KFI119" s="394"/>
      <c r="KFJ119" s="395"/>
      <c r="KFK119" s="389"/>
      <c r="KFL119" s="390"/>
      <c r="KFM119" s="391"/>
      <c r="KFN119" s="392"/>
      <c r="KFO119" s="393"/>
      <c r="KFP119" s="394"/>
      <c r="KFQ119" s="395"/>
      <c r="KFR119" s="389"/>
      <c r="KFS119" s="390"/>
      <c r="KFT119" s="391"/>
      <c r="KFU119" s="392"/>
      <c r="KFV119" s="393"/>
      <c r="KFW119" s="394"/>
      <c r="KFX119" s="395"/>
      <c r="KFY119" s="389"/>
      <c r="KFZ119" s="390"/>
      <c r="KGA119" s="391"/>
      <c r="KGB119" s="392"/>
      <c r="KGC119" s="393"/>
      <c r="KGD119" s="394"/>
      <c r="KGE119" s="395"/>
      <c r="KGF119" s="389"/>
      <c r="KGG119" s="390"/>
      <c r="KGH119" s="391"/>
      <c r="KGI119" s="392"/>
      <c r="KGJ119" s="393"/>
      <c r="KGK119" s="394"/>
      <c r="KGL119" s="395"/>
      <c r="KGM119" s="389"/>
      <c r="KGN119" s="390"/>
      <c r="KGO119" s="391"/>
      <c r="KGP119" s="392"/>
      <c r="KGQ119" s="393"/>
      <c r="KGR119" s="394"/>
      <c r="KGS119" s="395"/>
      <c r="KGT119" s="389"/>
      <c r="KGU119" s="390"/>
      <c r="KGV119" s="391"/>
      <c r="KGW119" s="392"/>
      <c r="KGX119" s="393"/>
      <c r="KGY119" s="394"/>
      <c r="KGZ119" s="395"/>
      <c r="KHA119" s="389"/>
      <c r="KHB119" s="390"/>
      <c r="KHC119" s="391"/>
      <c r="KHD119" s="392"/>
      <c r="KHE119" s="393"/>
      <c r="KHF119" s="394"/>
      <c r="KHG119" s="395"/>
      <c r="KHH119" s="389"/>
      <c r="KHI119" s="390"/>
      <c r="KHJ119" s="391"/>
      <c r="KHK119" s="392"/>
      <c r="KHL119" s="393"/>
      <c r="KHM119" s="394"/>
      <c r="KHN119" s="395"/>
      <c r="KHO119" s="389"/>
      <c r="KHP119" s="390"/>
      <c r="KHQ119" s="391"/>
      <c r="KHR119" s="392"/>
      <c r="KHS119" s="393"/>
      <c r="KHT119" s="394"/>
      <c r="KHU119" s="395"/>
      <c r="KHV119" s="389"/>
      <c r="KHW119" s="390"/>
      <c r="KHX119" s="391"/>
      <c r="KHY119" s="392"/>
      <c r="KHZ119" s="393"/>
      <c r="KIA119" s="394"/>
      <c r="KIB119" s="395"/>
      <c r="KIC119" s="389"/>
      <c r="KID119" s="390"/>
      <c r="KIE119" s="391"/>
      <c r="KIF119" s="392"/>
      <c r="KIG119" s="393"/>
      <c r="KIH119" s="394"/>
      <c r="KII119" s="395"/>
      <c r="KIJ119" s="389"/>
      <c r="KIK119" s="390"/>
      <c r="KIL119" s="391"/>
      <c r="KIM119" s="392"/>
      <c r="KIN119" s="393"/>
      <c r="KIO119" s="394"/>
      <c r="KIP119" s="395"/>
      <c r="KIQ119" s="389"/>
      <c r="KIR119" s="390"/>
      <c r="KIS119" s="391"/>
      <c r="KIT119" s="392"/>
      <c r="KIU119" s="393"/>
      <c r="KIV119" s="394"/>
      <c r="KIW119" s="395"/>
      <c r="KIX119" s="389"/>
      <c r="KIY119" s="390"/>
      <c r="KIZ119" s="391"/>
      <c r="KJA119" s="392"/>
      <c r="KJB119" s="393"/>
      <c r="KJC119" s="394"/>
      <c r="KJD119" s="395"/>
      <c r="KJE119" s="389"/>
      <c r="KJF119" s="390"/>
      <c r="KJG119" s="391"/>
      <c r="KJH119" s="392"/>
      <c r="KJI119" s="393"/>
      <c r="KJJ119" s="394"/>
      <c r="KJK119" s="395"/>
      <c r="KJL119" s="389"/>
      <c r="KJM119" s="390"/>
      <c r="KJN119" s="391"/>
      <c r="KJO119" s="392"/>
      <c r="KJP119" s="393"/>
      <c r="KJQ119" s="394"/>
      <c r="KJR119" s="395"/>
      <c r="KJS119" s="389"/>
      <c r="KJT119" s="390"/>
      <c r="KJU119" s="391"/>
      <c r="KJV119" s="392"/>
      <c r="KJW119" s="393"/>
      <c r="KJX119" s="394"/>
      <c r="KJY119" s="395"/>
      <c r="KJZ119" s="389"/>
      <c r="KKA119" s="390"/>
      <c r="KKB119" s="391"/>
      <c r="KKC119" s="392"/>
      <c r="KKD119" s="393"/>
      <c r="KKE119" s="394"/>
      <c r="KKF119" s="395"/>
      <c r="KKG119" s="389"/>
      <c r="KKH119" s="390"/>
      <c r="KKI119" s="391"/>
      <c r="KKJ119" s="392"/>
      <c r="KKK119" s="393"/>
      <c r="KKL119" s="394"/>
      <c r="KKM119" s="395"/>
      <c r="KKN119" s="389"/>
      <c r="KKO119" s="390"/>
      <c r="KKP119" s="391"/>
      <c r="KKQ119" s="392"/>
      <c r="KKR119" s="393"/>
      <c r="KKS119" s="394"/>
      <c r="KKT119" s="395"/>
      <c r="KKU119" s="389"/>
      <c r="KKV119" s="390"/>
      <c r="KKW119" s="391"/>
      <c r="KKX119" s="392"/>
      <c r="KKY119" s="393"/>
      <c r="KKZ119" s="394"/>
      <c r="KLA119" s="395"/>
      <c r="KLB119" s="389"/>
      <c r="KLC119" s="390"/>
      <c r="KLD119" s="391"/>
      <c r="KLE119" s="392"/>
      <c r="KLF119" s="393"/>
      <c r="KLG119" s="394"/>
      <c r="KLH119" s="395"/>
      <c r="KLI119" s="389"/>
      <c r="KLJ119" s="390"/>
      <c r="KLK119" s="391"/>
      <c r="KLL119" s="392"/>
      <c r="KLM119" s="393"/>
      <c r="KLN119" s="394"/>
      <c r="KLO119" s="395"/>
      <c r="KLP119" s="389"/>
      <c r="KLQ119" s="390"/>
      <c r="KLR119" s="391"/>
      <c r="KLS119" s="392"/>
      <c r="KLT119" s="393"/>
      <c r="KLU119" s="394"/>
      <c r="KLV119" s="395"/>
      <c r="KLW119" s="389"/>
      <c r="KLX119" s="390"/>
      <c r="KLY119" s="391"/>
      <c r="KLZ119" s="392"/>
      <c r="KMA119" s="393"/>
      <c r="KMB119" s="394"/>
      <c r="KMC119" s="395"/>
      <c r="KMD119" s="389"/>
      <c r="KME119" s="390"/>
      <c r="KMF119" s="391"/>
      <c r="KMG119" s="392"/>
      <c r="KMH119" s="393"/>
      <c r="KMI119" s="394"/>
      <c r="KMJ119" s="395"/>
      <c r="KMK119" s="389"/>
      <c r="KML119" s="390"/>
      <c r="KMM119" s="391"/>
      <c r="KMN119" s="392"/>
      <c r="KMO119" s="393"/>
      <c r="KMP119" s="394"/>
      <c r="KMQ119" s="395"/>
      <c r="KMR119" s="389"/>
      <c r="KMS119" s="390"/>
      <c r="KMT119" s="391"/>
      <c r="KMU119" s="392"/>
      <c r="KMV119" s="393"/>
      <c r="KMW119" s="394"/>
      <c r="KMX119" s="395"/>
      <c r="KMY119" s="389"/>
      <c r="KMZ119" s="390"/>
      <c r="KNA119" s="391"/>
      <c r="KNB119" s="392"/>
      <c r="KNC119" s="393"/>
      <c r="KND119" s="394"/>
      <c r="KNE119" s="395"/>
      <c r="KNF119" s="389"/>
      <c r="KNG119" s="390"/>
      <c r="KNH119" s="391"/>
      <c r="KNI119" s="392"/>
      <c r="KNJ119" s="393"/>
      <c r="KNK119" s="394"/>
      <c r="KNL119" s="395"/>
      <c r="KNM119" s="389"/>
      <c r="KNN119" s="390"/>
      <c r="KNO119" s="391"/>
      <c r="KNP119" s="392"/>
      <c r="KNQ119" s="393"/>
      <c r="KNR119" s="394"/>
      <c r="KNS119" s="395"/>
      <c r="KNT119" s="389"/>
      <c r="KNU119" s="390"/>
      <c r="KNV119" s="391"/>
      <c r="KNW119" s="392"/>
      <c r="KNX119" s="393"/>
      <c r="KNY119" s="394"/>
      <c r="KNZ119" s="395"/>
      <c r="KOA119" s="389"/>
      <c r="KOB119" s="390"/>
      <c r="KOC119" s="391"/>
      <c r="KOD119" s="392"/>
      <c r="KOE119" s="393"/>
      <c r="KOF119" s="394"/>
      <c r="KOG119" s="395"/>
      <c r="KOH119" s="389"/>
      <c r="KOI119" s="390"/>
      <c r="KOJ119" s="391"/>
      <c r="KOK119" s="392"/>
      <c r="KOL119" s="393"/>
      <c r="KOM119" s="394"/>
      <c r="KON119" s="395"/>
      <c r="KOO119" s="389"/>
      <c r="KOP119" s="390"/>
      <c r="KOQ119" s="391"/>
      <c r="KOR119" s="392"/>
      <c r="KOS119" s="393"/>
      <c r="KOT119" s="394"/>
      <c r="KOU119" s="395"/>
      <c r="KOV119" s="389"/>
      <c r="KOW119" s="390"/>
      <c r="KOX119" s="391"/>
      <c r="KOY119" s="392"/>
      <c r="KOZ119" s="393"/>
      <c r="KPA119" s="394"/>
      <c r="KPB119" s="395"/>
      <c r="KPC119" s="389"/>
      <c r="KPD119" s="390"/>
      <c r="KPE119" s="391"/>
      <c r="KPF119" s="392"/>
      <c r="KPG119" s="393"/>
      <c r="KPH119" s="394"/>
      <c r="KPI119" s="395"/>
      <c r="KPJ119" s="389"/>
      <c r="KPK119" s="390"/>
      <c r="KPL119" s="391"/>
      <c r="KPM119" s="392"/>
      <c r="KPN119" s="393"/>
      <c r="KPO119" s="394"/>
      <c r="KPP119" s="395"/>
      <c r="KPQ119" s="389"/>
      <c r="KPR119" s="390"/>
      <c r="KPS119" s="391"/>
      <c r="KPT119" s="392"/>
      <c r="KPU119" s="393"/>
      <c r="KPV119" s="394"/>
      <c r="KPW119" s="395"/>
      <c r="KPX119" s="389"/>
      <c r="KPY119" s="390"/>
      <c r="KPZ119" s="391"/>
      <c r="KQA119" s="392"/>
      <c r="KQB119" s="393"/>
      <c r="KQC119" s="394"/>
      <c r="KQD119" s="395"/>
      <c r="KQE119" s="389"/>
      <c r="KQF119" s="390"/>
      <c r="KQG119" s="391"/>
      <c r="KQH119" s="392"/>
      <c r="KQI119" s="393"/>
      <c r="KQJ119" s="394"/>
      <c r="KQK119" s="395"/>
      <c r="KQL119" s="389"/>
      <c r="KQM119" s="390"/>
      <c r="KQN119" s="391"/>
      <c r="KQO119" s="392"/>
      <c r="KQP119" s="393"/>
      <c r="KQQ119" s="394"/>
      <c r="KQR119" s="395"/>
      <c r="KQS119" s="389"/>
      <c r="KQT119" s="390"/>
      <c r="KQU119" s="391"/>
      <c r="KQV119" s="392"/>
      <c r="KQW119" s="393"/>
      <c r="KQX119" s="394"/>
      <c r="KQY119" s="395"/>
      <c r="KQZ119" s="389"/>
      <c r="KRA119" s="390"/>
      <c r="KRB119" s="391"/>
      <c r="KRC119" s="392"/>
      <c r="KRD119" s="393"/>
      <c r="KRE119" s="394"/>
      <c r="KRF119" s="395"/>
      <c r="KRG119" s="389"/>
      <c r="KRH119" s="390"/>
      <c r="KRI119" s="391"/>
      <c r="KRJ119" s="392"/>
      <c r="KRK119" s="393"/>
      <c r="KRL119" s="394"/>
      <c r="KRM119" s="395"/>
      <c r="KRN119" s="389"/>
      <c r="KRO119" s="390"/>
      <c r="KRP119" s="391"/>
      <c r="KRQ119" s="392"/>
      <c r="KRR119" s="393"/>
      <c r="KRS119" s="394"/>
      <c r="KRT119" s="395"/>
      <c r="KRU119" s="389"/>
      <c r="KRV119" s="390"/>
      <c r="KRW119" s="391"/>
      <c r="KRX119" s="392"/>
      <c r="KRY119" s="393"/>
      <c r="KRZ119" s="394"/>
      <c r="KSA119" s="395"/>
      <c r="KSB119" s="389"/>
      <c r="KSC119" s="390"/>
      <c r="KSD119" s="391"/>
      <c r="KSE119" s="392"/>
      <c r="KSF119" s="393"/>
      <c r="KSG119" s="394"/>
      <c r="KSH119" s="395"/>
      <c r="KSI119" s="389"/>
      <c r="KSJ119" s="390"/>
      <c r="KSK119" s="391"/>
      <c r="KSL119" s="392"/>
      <c r="KSM119" s="393"/>
      <c r="KSN119" s="394"/>
      <c r="KSO119" s="395"/>
      <c r="KSP119" s="389"/>
      <c r="KSQ119" s="390"/>
      <c r="KSR119" s="391"/>
      <c r="KSS119" s="392"/>
      <c r="KST119" s="393"/>
      <c r="KSU119" s="394"/>
      <c r="KSV119" s="395"/>
      <c r="KSW119" s="389"/>
      <c r="KSX119" s="390"/>
      <c r="KSY119" s="391"/>
      <c r="KSZ119" s="392"/>
      <c r="KTA119" s="393"/>
      <c r="KTB119" s="394"/>
      <c r="KTC119" s="395"/>
      <c r="KTD119" s="389"/>
      <c r="KTE119" s="390"/>
      <c r="KTF119" s="391"/>
      <c r="KTG119" s="392"/>
      <c r="KTH119" s="393"/>
      <c r="KTI119" s="394"/>
      <c r="KTJ119" s="395"/>
      <c r="KTK119" s="389"/>
      <c r="KTL119" s="390"/>
      <c r="KTM119" s="391"/>
      <c r="KTN119" s="392"/>
      <c r="KTO119" s="393"/>
      <c r="KTP119" s="394"/>
      <c r="KTQ119" s="395"/>
      <c r="KTR119" s="389"/>
      <c r="KTS119" s="390"/>
      <c r="KTT119" s="391"/>
      <c r="KTU119" s="392"/>
      <c r="KTV119" s="393"/>
      <c r="KTW119" s="394"/>
      <c r="KTX119" s="395"/>
      <c r="KTY119" s="389"/>
      <c r="KTZ119" s="390"/>
      <c r="KUA119" s="391"/>
      <c r="KUB119" s="392"/>
      <c r="KUC119" s="393"/>
      <c r="KUD119" s="394"/>
      <c r="KUE119" s="395"/>
      <c r="KUF119" s="389"/>
      <c r="KUG119" s="390"/>
      <c r="KUH119" s="391"/>
      <c r="KUI119" s="392"/>
      <c r="KUJ119" s="393"/>
      <c r="KUK119" s="394"/>
      <c r="KUL119" s="395"/>
      <c r="KUM119" s="389"/>
      <c r="KUN119" s="390"/>
      <c r="KUO119" s="391"/>
      <c r="KUP119" s="392"/>
      <c r="KUQ119" s="393"/>
      <c r="KUR119" s="394"/>
      <c r="KUS119" s="395"/>
      <c r="KUT119" s="389"/>
      <c r="KUU119" s="390"/>
      <c r="KUV119" s="391"/>
      <c r="KUW119" s="392"/>
      <c r="KUX119" s="393"/>
      <c r="KUY119" s="394"/>
      <c r="KUZ119" s="395"/>
      <c r="KVA119" s="389"/>
      <c r="KVB119" s="390"/>
      <c r="KVC119" s="391"/>
      <c r="KVD119" s="392"/>
      <c r="KVE119" s="393"/>
      <c r="KVF119" s="394"/>
      <c r="KVG119" s="395"/>
      <c r="KVH119" s="389"/>
      <c r="KVI119" s="390"/>
      <c r="KVJ119" s="391"/>
      <c r="KVK119" s="392"/>
      <c r="KVL119" s="393"/>
      <c r="KVM119" s="394"/>
      <c r="KVN119" s="395"/>
      <c r="KVO119" s="389"/>
      <c r="KVP119" s="390"/>
      <c r="KVQ119" s="391"/>
      <c r="KVR119" s="392"/>
      <c r="KVS119" s="393"/>
      <c r="KVT119" s="394"/>
      <c r="KVU119" s="395"/>
      <c r="KVV119" s="389"/>
      <c r="KVW119" s="390"/>
      <c r="KVX119" s="391"/>
      <c r="KVY119" s="392"/>
      <c r="KVZ119" s="393"/>
      <c r="KWA119" s="394"/>
      <c r="KWB119" s="395"/>
      <c r="KWC119" s="389"/>
      <c r="KWD119" s="390"/>
      <c r="KWE119" s="391"/>
      <c r="KWF119" s="392"/>
      <c r="KWG119" s="393"/>
      <c r="KWH119" s="394"/>
      <c r="KWI119" s="395"/>
      <c r="KWJ119" s="389"/>
      <c r="KWK119" s="390"/>
      <c r="KWL119" s="391"/>
      <c r="KWM119" s="392"/>
      <c r="KWN119" s="393"/>
      <c r="KWO119" s="394"/>
      <c r="KWP119" s="395"/>
      <c r="KWQ119" s="389"/>
      <c r="KWR119" s="390"/>
      <c r="KWS119" s="391"/>
      <c r="KWT119" s="392"/>
      <c r="KWU119" s="393"/>
      <c r="KWV119" s="394"/>
      <c r="KWW119" s="395"/>
      <c r="KWX119" s="389"/>
      <c r="KWY119" s="390"/>
      <c r="KWZ119" s="391"/>
      <c r="KXA119" s="392"/>
      <c r="KXB119" s="393"/>
      <c r="KXC119" s="394"/>
      <c r="KXD119" s="395"/>
      <c r="KXE119" s="389"/>
      <c r="KXF119" s="390"/>
      <c r="KXG119" s="391"/>
      <c r="KXH119" s="392"/>
      <c r="KXI119" s="393"/>
      <c r="KXJ119" s="394"/>
      <c r="KXK119" s="395"/>
      <c r="KXL119" s="389"/>
      <c r="KXM119" s="390"/>
      <c r="KXN119" s="391"/>
      <c r="KXO119" s="392"/>
      <c r="KXP119" s="393"/>
      <c r="KXQ119" s="394"/>
      <c r="KXR119" s="395"/>
      <c r="KXS119" s="389"/>
      <c r="KXT119" s="390"/>
      <c r="KXU119" s="391"/>
      <c r="KXV119" s="392"/>
      <c r="KXW119" s="393"/>
      <c r="KXX119" s="394"/>
      <c r="KXY119" s="395"/>
      <c r="KXZ119" s="389"/>
      <c r="KYA119" s="390"/>
      <c r="KYB119" s="391"/>
      <c r="KYC119" s="392"/>
      <c r="KYD119" s="393"/>
      <c r="KYE119" s="394"/>
      <c r="KYF119" s="395"/>
      <c r="KYG119" s="389"/>
      <c r="KYH119" s="390"/>
      <c r="KYI119" s="391"/>
      <c r="KYJ119" s="392"/>
      <c r="KYK119" s="393"/>
      <c r="KYL119" s="394"/>
      <c r="KYM119" s="395"/>
      <c r="KYN119" s="389"/>
      <c r="KYO119" s="390"/>
      <c r="KYP119" s="391"/>
      <c r="KYQ119" s="392"/>
      <c r="KYR119" s="393"/>
      <c r="KYS119" s="394"/>
      <c r="KYT119" s="395"/>
      <c r="KYU119" s="389"/>
      <c r="KYV119" s="390"/>
      <c r="KYW119" s="391"/>
      <c r="KYX119" s="392"/>
      <c r="KYY119" s="393"/>
      <c r="KYZ119" s="394"/>
      <c r="KZA119" s="395"/>
      <c r="KZB119" s="389"/>
      <c r="KZC119" s="390"/>
      <c r="KZD119" s="391"/>
      <c r="KZE119" s="392"/>
      <c r="KZF119" s="393"/>
      <c r="KZG119" s="394"/>
      <c r="KZH119" s="395"/>
      <c r="KZI119" s="389"/>
      <c r="KZJ119" s="390"/>
      <c r="KZK119" s="391"/>
      <c r="KZL119" s="392"/>
      <c r="KZM119" s="393"/>
      <c r="KZN119" s="394"/>
      <c r="KZO119" s="395"/>
      <c r="KZP119" s="389"/>
      <c r="KZQ119" s="390"/>
      <c r="KZR119" s="391"/>
      <c r="KZS119" s="392"/>
      <c r="KZT119" s="393"/>
      <c r="KZU119" s="394"/>
      <c r="KZV119" s="395"/>
      <c r="KZW119" s="389"/>
      <c r="KZX119" s="390"/>
      <c r="KZY119" s="391"/>
      <c r="KZZ119" s="392"/>
      <c r="LAA119" s="393"/>
      <c r="LAB119" s="394"/>
      <c r="LAC119" s="395"/>
      <c r="LAD119" s="389"/>
      <c r="LAE119" s="390"/>
      <c r="LAF119" s="391"/>
      <c r="LAG119" s="392"/>
      <c r="LAH119" s="393"/>
      <c r="LAI119" s="394"/>
      <c r="LAJ119" s="395"/>
      <c r="LAK119" s="389"/>
      <c r="LAL119" s="390"/>
      <c r="LAM119" s="391"/>
      <c r="LAN119" s="392"/>
      <c r="LAO119" s="393"/>
      <c r="LAP119" s="394"/>
      <c r="LAQ119" s="395"/>
      <c r="LAR119" s="389"/>
      <c r="LAS119" s="390"/>
      <c r="LAT119" s="391"/>
      <c r="LAU119" s="392"/>
      <c r="LAV119" s="393"/>
      <c r="LAW119" s="394"/>
      <c r="LAX119" s="395"/>
      <c r="LAY119" s="389"/>
      <c r="LAZ119" s="390"/>
      <c r="LBA119" s="391"/>
      <c r="LBB119" s="392"/>
      <c r="LBC119" s="393"/>
      <c r="LBD119" s="394"/>
      <c r="LBE119" s="395"/>
      <c r="LBF119" s="389"/>
      <c r="LBG119" s="390"/>
      <c r="LBH119" s="391"/>
      <c r="LBI119" s="392"/>
      <c r="LBJ119" s="393"/>
      <c r="LBK119" s="394"/>
      <c r="LBL119" s="395"/>
      <c r="LBM119" s="389"/>
      <c r="LBN119" s="390"/>
      <c r="LBO119" s="391"/>
      <c r="LBP119" s="392"/>
      <c r="LBQ119" s="393"/>
      <c r="LBR119" s="394"/>
      <c r="LBS119" s="395"/>
      <c r="LBT119" s="389"/>
      <c r="LBU119" s="390"/>
      <c r="LBV119" s="391"/>
      <c r="LBW119" s="392"/>
      <c r="LBX119" s="393"/>
      <c r="LBY119" s="394"/>
      <c r="LBZ119" s="395"/>
      <c r="LCA119" s="389"/>
      <c r="LCB119" s="390"/>
      <c r="LCC119" s="391"/>
      <c r="LCD119" s="392"/>
      <c r="LCE119" s="393"/>
      <c r="LCF119" s="394"/>
      <c r="LCG119" s="395"/>
      <c r="LCH119" s="389"/>
      <c r="LCI119" s="390"/>
      <c r="LCJ119" s="391"/>
      <c r="LCK119" s="392"/>
      <c r="LCL119" s="393"/>
      <c r="LCM119" s="394"/>
      <c r="LCN119" s="395"/>
      <c r="LCO119" s="389"/>
      <c r="LCP119" s="390"/>
      <c r="LCQ119" s="391"/>
      <c r="LCR119" s="392"/>
      <c r="LCS119" s="393"/>
      <c r="LCT119" s="394"/>
      <c r="LCU119" s="395"/>
      <c r="LCV119" s="389"/>
      <c r="LCW119" s="390"/>
      <c r="LCX119" s="391"/>
      <c r="LCY119" s="392"/>
      <c r="LCZ119" s="393"/>
      <c r="LDA119" s="394"/>
      <c r="LDB119" s="395"/>
      <c r="LDC119" s="389"/>
      <c r="LDD119" s="390"/>
      <c r="LDE119" s="391"/>
      <c r="LDF119" s="392"/>
      <c r="LDG119" s="393"/>
      <c r="LDH119" s="394"/>
      <c r="LDI119" s="395"/>
      <c r="LDJ119" s="389"/>
      <c r="LDK119" s="390"/>
      <c r="LDL119" s="391"/>
      <c r="LDM119" s="392"/>
      <c r="LDN119" s="393"/>
      <c r="LDO119" s="394"/>
      <c r="LDP119" s="395"/>
      <c r="LDQ119" s="389"/>
      <c r="LDR119" s="390"/>
      <c r="LDS119" s="391"/>
      <c r="LDT119" s="392"/>
      <c r="LDU119" s="393"/>
      <c r="LDV119" s="394"/>
      <c r="LDW119" s="395"/>
      <c r="LDX119" s="389"/>
      <c r="LDY119" s="390"/>
      <c r="LDZ119" s="391"/>
      <c r="LEA119" s="392"/>
      <c r="LEB119" s="393"/>
      <c r="LEC119" s="394"/>
      <c r="LED119" s="395"/>
      <c r="LEE119" s="389"/>
      <c r="LEF119" s="390"/>
      <c r="LEG119" s="391"/>
      <c r="LEH119" s="392"/>
      <c r="LEI119" s="393"/>
      <c r="LEJ119" s="394"/>
      <c r="LEK119" s="395"/>
      <c r="LEL119" s="389"/>
      <c r="LEM119" s="390"/>
      <c r="LEN119" s="391"/>
      <c r="LEO119" s="392"/>
      <c r="LEP119" s="393"/>
      <c r="LEQ119" s="394"/>
      <c r="LER119" s="395"/>
      <c r="LES119" s="389"/>
      <c r="LET119" s="390"/>
      <c r="LEU119" s="391"/>
      <c r="LEV119" s="392"/>
      <c r="LEW119" s="393"/>
      <c r="LEX119" s="394"/>
      <c r="LEY119" s="395"/>
      <c r="LEZ119" s="389"/>
      <c r="LFA119" s="390"/>
      <c r="LFB119" s="391"/>
      <c r="LFC119" s="392"/>
      <c r="LFD119" s="393"/>
      <c r="LFE119" s="394"/>
      <c r="LFF119" s="395"/>
      <c r="LFG119" s="389"/>
      <c r="LFH119" s="390"/>
      <c r="LFI119" s="391"/>
      <c r="LFJ119" s="392"/>
      <c r="LFK119" s="393"/>
      <c r="LFL119" s="394"/>
      <c r="LFM119" s="395"/>
      <c r="LFN119" s="389"/>
      <c r="LFO119" s="390"/>
      <c r="LFP119" s="391"/>
      <c r="LFQ119" s="392"/>
      <c r="LFR119" s="393"/>
      <c r="LFS119" s="394"/>
      <c r="LFT119" s="395"/>
      <c r="LFU119" s="389"/>
      <c r="LFV119" s="390"/>
      <c r="LFW119" s="391"/>
      <c r="LFX119" s="392"/>
      <c r="LFY119" s="393"/>
      <c r="LFZ119" s="394"/>
      <c r="LGA119" s="395"/>
      <c r="LGB119" s="389"/>
      <c r="LGC119" s="390"/>
      <c r="LGD119" s="391"/>
      <c r="LGE119" s="392"/>
      <c r="LGF119" s="393"/>
      <c r="LGG119" s="394"/>
      <c r="LGH119" s="395"/>
      <c r="LGI119" s="389"/>
      <c r="LGJ119" s="390"/>
      <c r="LGK119" s="391"/>
      <c r="LGL119" s="392"/>
      <c r="LGM119" s="393"/>
      <c r="LGN119" s="394"/>
      <c r="LGO119" s="395"/>
      <c r="LGP119" s="389"/>
      <c r="LGQ119" s="390"/>
      <c r="LGR119" s="391"/>
      <c r="LGS119" s="392"/>
      <c r="LGT119" s="393"/>
      <c r="LGU119" s="394"/>
      <c r="LGV119" s="395"/>
      <c r="LGW119" s="389"/>
      <c r="LGX119" s="390"/>
      <c r="LGY119" s="391"/>
      <c r="LGZ119" s="392"/>
      <c r="LHA119" s="393"/>
      <c r="LHB119" s="394"/>
      <c r="LHC119" s="395"/>
      <c r="LHD119" s="389"/>
      <c r="LHE119" s="390"/>
      <c r="LHF119" s="391"/>
      <c r="LHG119" s="392"/>
      <c r="LHH119" s="393"/>
      <c r="LHI119" s="394"/>
      <c r="LHJ119" s="395"/>
      <c r="LHK119" s="389"/>
      <c r="LHL119" s="390"/>
      <c r="LHM119" s="391"/>
      <c r="LHN119" s="392"/>
      <c r="LHO119" s="393"/>
      <c r="LHP119" s="394"/>
      <c r="LHQ119" s="395"/>
      <c r="LHR119" s="389"/>
      <c r="LHS119" s="390"/>
      <c r="LHT119" s="391"/>
      <c r="LHU119" s="392"/>
      <c r="LHV119" s="393"/>
      <c r="LHW119" s="394"/>
      <c r="LHX119" s="395"/>
      <c r="LHY119" s="389"/>
      <c r="LHZ119" s="390"/>
      <c r="LIA119" s="391"/>
      <c r="LIB119" s="392"/>
      <c r="LIC119" s="393"/>
      <c r="LID119" s="394"/>
      <c r="LIE119" s="395"/>
      <c r="LIF119" s="389"/>
      <c r="LIG119" s="390"/>
      <c r="LIH119" s="391"/>
      <c r="LII119" s="392"/>
      <c r="LIJ119" s="393"/>
      <c r="LIK119" s="394"/>
      <c r="LIL119" s="395"/>
      <c r="LIM119" s="389"/>
      <c r="LIN119" s="390"/>
      <c r="LIO119" s="391"/>
      <c r="LIP119" s="392"/>
      <c r="LIQ119" s="393"/>
      <c r="LIR119" s="394"/>
      <c r="LIS119" s="395"/>
      <c r="LIT119" s="389"/>
      <c r="LIU119" s="390"/>
      <c r="LIV119" s="391"/>
      <c r="LIW119" s="392"/>
      <c r="LIX119" s="393"/>
      <c r="LIY119" s="394"/>
      <c r="LIZ119" s="395"/>
      <c r="LJA119" s="389"/>
      <c r="LJB119" s="390"/>
      <c r="LJC119" s="391"/>
      <c r="LJD119" s="392"/>
      <c r="LJE119" s="393"/>
      <c r="LJF119" s="394"/>
      <c r="LJG119" s="395"/>
      <c r="LJH119" s="389"/>
      <c r="LJI119" s="390"/>
      <c r="LJJ119" s="391"/>
      <c r="LJK119" s="392"/>
      <c r="LJL119" s="393"/>
      <c r="LJM119" s="394"/>
      <c r="LJN119" s="395"/>
      <c r="LJO119" s="389"/>
      <c r="LJP119" s="390"/>
      <c r="LJQ119" s="391"/>
      <c r="LJR119" s="392"/>
      <c r="LJS119" s="393"/>
      <c r="LJT119" s="394"/>
      <c r="LJU119" s="395"/>
      <c r="LJV119" s="389"/>
      <c r="LJW119" s="390"/>
      <c r="LJX119" s="391"/>
      <c r="LJY119" s="392"/>
      <c r="LJZ119" s="393"/>
      <c r="LKA119" s="394"/>
      <c r="LKB119" s="395"/>
      <c r="LKC119" s="389"/>
      <c r="LKD119" s="390"/>
      <c r="LKE119" s="391"/>
      <c r="LKF119" s="392"/>
      <c r="LKG119" s="393"/>
      <c r="LKH119" s="394"/>
      <c r="LKI119" s="395"/>
      <c r="LKJ119" s="389"/>
      <c r="LKK119" s="390"/>
      <c r="LKL119" s="391"/>
      <c r="LKM119" s="392"/>
      <c r="LKN119" s="393"/>
      <c r="LKO119" s="394"/>
      <c r="LKP119" s="395"/>
      <c r="LKQ119" s="389"/>
      <c r="LKR119" s="390"/>
      <c r="LKS119" s="391"/>
      <c r="LKT119" s="392"/>
      <c r="LKU119" s="393"/>
      <c r="LKV119" s="394"/>
      <c r="LKW119" s="395"/>
      <c r="LKX119" s="389"/>
      <c r="LKY119" s="390"/>
      <c r="LKZ119" s="391"/>
      <c r="LLA119" s="392"/>
      <c r="LLB119" s="393"/>
      <c r="LLC119" s="394"/>
      <c r="LLD119" s="395"/>
      <c r="LLE119" s="389"/>
      <c r="LLF119" s="390"/>
      <c r="LLG119" s="391"/>
      <c r="LLH119" s="392"/>
      <c r="LLI119" s="393"/>
      <c r="LLJ119" s="394"/>
      <c r="LLK119" s="395"/>
      <c r="LLL119" s="389"/>
      <c r="LLM119" s="390"/>
      <c r="LLN119" s="391"/>
      <c r="LLO119" s="392"/>
      <c r="LLP119" s="393"/>
      <c r="LLQ119" s="394"/>
      <c r="LLR119" s="395"/>
      <c r="LLS119" s="389"/>
      <c r="LLT119" s="390"/>
      <c r="LLU119" s="391"/>
      <c r="LLV119" s="392"/>
      <c r="LLW119" s="393"/>
      <c r="LLX119" s="394"/>
      <c r="LLY119" s="395"/>
      <c r="LLZ119" s="389"/>
      <c r="LMA119" s="390"/>
      <c r="LMB119" s="391"/>
      <c r="LMC119" s="392"/>
      <c r="LMD119" s="393"/>
      <c r="LME119" s="394"/>
      <c r="LMF119" s="395"/>
      <c r="LMG119" s="389"/>
      <c r="LMH119" s="390"/>
      <c r="LMI119" s="391"/>
      <c r="LMJ119" s="392"/>
      <c r="LMK119" s="393"/>
      <c r="LML119" s="394"/>
      <c r="LMM119" s="395"/>
      <c r="LMN119" s="389"/>
      <c r="LMO119" s="390"/>
      <c r="LMP119" s="391"/>
      <c r="LMQ119" s="392"/>
      <c r="LMR119" s="393"/>
      <c r="LMS119" s="394"/>
      <c r="LMT119" s="395"/>
      <c r="LMU119" s="389"/>
      <c r="LMV119" s="390"/>
      <c r="LMW119" s="391"/>
      <c r="LMX119" s="392"/>
      <c r="LMY119" s="393"/>
      <c r="LMZ119" s="394"/>
      <c r="LNA119" s="395"/>
      <c r="LNB119" s="389"/>
      <c r="LNC119" s="390"/>
      <c r="LND119" s="391"/>
      <c r="LNE119" s="392"/>
      <c r="LNF119" s="393"/>
      <c r="LNG119" s="394"/>
      <c r="LNH119" s="395"/>
      <c r="LNI119" s="389"/>
      <c r="LNJ119" s="390"/>
      <c r="LNK119" s="391"/>
      <c r="LNL119" s="392"/>
      <c r="LNM119" s="393"/>
      <c r="LNN119" s="394"/>
      <c r="LNO119" s="395"/>
      <c r="LNP119" s="389"/>
      <c r="LNQ119" s="390"/>
      <c r="LNR119" s="391"/>
      <c r="LNS119" s="392"/>
      <c r="LNT119" s="393"/>
      <c r="LNU119" s="394"/>
      <c r="LNV119" s="395"/>
      <c r="LNW119" s="389"/>
      <c r="LNX119" s="390"/>
      <c r="LNY119" s="391"/>
      <c r="LNZ119" s="392"/>
      <c r="LOA119" s="393"/>
      <c r="LOB119" s="394"/>
      <c r="LOC119" s="395"/>
      <c r="LOD119" s="389"/>
      <c r="LOE119" s="390"/>
      <c r="LOF119" s="391"/>
      <c r="LOG119" s="392"/>
      <c r="LOH119" s="393"/>
      <c r="LOI119" s="394"/>
      <c r="LOJ119" s="395"/>
      <c r="LOK119" s="389"/>
      <c r="LOL119" s="390"/>
      <c r="LOM119" s="391"/>
      <c r="LON119" s="392"/>
      <c r="LOO119" s="393"/>
      <c r="LOP119" s="394"/>
      <c r="LOQ119" s="395"/>
      <c r="LOR119" s="389"/>
      <c r="LOS119" s="390"/>
      <c r="LOT119" s="391"/>
      <c r="LOU119" s="392"/>
      <c r="LOV119" s="393"/>
      <c r="LOW119" s="394"/>
      <c r="LOX119" s="395"/>
      <c r="LOY119" s="389"/>
      <c r="LOZ119" s="390"/>
      <c r="LPA119" s="391"/>
      <c r="LPB119" s="392"/>
      <c r="LPC119" s="393"/>
      <c r="LPD119" s="394"/>
      <c r="LPE119" s="395"/>
      <c r="LPF119" s="389"/>
      <c r="LPG119" s="390"/>
      <c r="LPH119" s="391"/>
      <c r="LPI119" s="392"/>
      <c r="LPJ119" s="393"/>
      <c r="LPK119" s="394"/>
      <c r="LPL119" s="395"/>
      <c r="LPM119" s="389"/>
      <c r="LPN119" s="390"/>
      <c r="LPO119" s="391"/>
      <c r="LPP119" s="392"/>
      <c r="LPQ119" s="393"/>
      <c r="LPR119" s="394"/>
      <c r="LPS119" s="395"/>
      <c r="LPT119" s="389"/>
      <c r="LPU119" s="390"/>
      <c r="LPV119" s="391"/>
      <c r="LPW119" s="392"/>
      <c r="LPX119" s="393"/>
      <c r="LPY119" s="394"/>
      <c r="LPZ119" s="395"/>
      <c r="LQA119" s="389"/>
      <c r="LQB119" s="390"/>
      <c r="LQC119" s="391"/>
      <c r="LQD119" s="392"/>
      <c r="LQE119" s="393"/>
      <c r="LQF119" s="394"/>
      <c r="LQG119" s="395"/>
      <c r="LQH119" s="389"/>
      <c r="LQI119" s="390"/>
      <c r="LQJ119" s="391"/>
      <c r="LQK119" s="392"/>
      <c r="LQL119" s="393"/>
      <c r="LQM119" s="394"/>
      <c r="LQN119" s="395"/>
      <c r="LQO119" s="389"/>
      <c r="LQP119" s="390"/>
      <c r="LQQ119" s="391"/>
      <c r="LQR119" s="392"/>
      <c r="LQS119" s="393"/>
      <c r="LQT119" s="394"/>
      <c r="LQU119" s="395"/>
      <c r="LQV119" s="389"/>
      <c r="LQW119" s="390"/>
      <c r="LQX119" s="391"/>
      <c r="LQY119" s="392"/>
      <c r="LQZ119" s="393"/>
      <c r="LRA119" s="394"/>
      <c r="LRB119" s="395"/>
      <c r="LRC119" s="389"/>
      <c r="LRD119" s="390"/>
      <c r="LRE119" s="391"/>
      <c r="LRF119" s="392"/>
      <c r="LRG119" s="393"/>
      <c r="LRH119" s="394"/>
      <c r="LRI119" s="395"/>
      <c r="LRJ119" s="389"/>
      <c r="LRK119" s="390"/>
      <c r="LRL119" s="391"/>
      <c r="LRM119" s="392"/>
      <c r="LRN119" s="393"/>
      <c r="LRO119" s="394"/>
      <c r="LRP119" s="395"/>
      <c r="LRQ119" s="389"/>
      <c r="LRR119" s="390"/>
      <c r="LRS119" s="391"/>
      <c r="LRT119" s="392"/>
      <c r="LRU119" s="393"/>
      <c r="LRV119" s="394"/>
      <c r="LRW119" s="395"/>
      <c r="LRX119" s="389"/>
      <c r="LRY119" s="390"/>
      <c r="LRZ119" s="391"/>
      <c r="LSA119" s="392"/>
      <c r="LSB119" s="393"/>
      <c r="LSC119" s="394"/>
      <c r="LSD119" s="395"/>
      <c r="LSE119" s="389"/>
      <c r="LSF119" s="390"/>
      <c r="LSG119" s="391"/>
      <c r="LSH119" s="392"/>
      <c r="LSI119" s="393"/>
      <c r="LSJ119" s="394"/>
      <c r="LSK119" s="395"/>
      <c r="LSL119" s="389"/>
      <c r="LSM119" s="390"/>
      <c r="LSN119" s="391"/>
      <c r="LSO119" s="392"/>
      <c r="LSP119" s="393"/>
      <c r="LSQ119" s="394"/>
      <c r="LSR119" s="395"/>
      <c r="LSS119" s="389"/>
      <c r="LST119" s="390"/>
      <c r="LSU119" s="391"/>
      <c r="LSV119" s="392"/>
      <c r="LSW119" s="393"/>
      <c r="LSX119" s="394"/>
      <c r="LSY119" s="395"/>
      <c r="LSZ119" s="389"/>
      <c r="LTA119" s="390"/>
      <c r="LTB119" s="391"/>
      <c r="LTC119" s="392"/>
      <c r="LTD119" s="393"/>
      <c r="LTE119" s="394"/>
      <c r="LTF119" s="395"/>
      <c r="LTG119" s="389"/>
      <c r="LTH119" s="390"/>
      <c r="LTI119" s="391"/>
      <c r="LTJ119" s="392"/>
      <c r="LTK119" s="393"/>
      <c r="LTL119" s="394"/>
      <c r="LTM119" s="395"/>
      <c r="LTN119" s="389"/>
      <c r="LTO119" s="390"/>
      <c r="LTP119" s="391"/>
      <c r="LTQ119" s="392"/>
      <c r="LTR119" s="393"/>
      <c r="LTS119" s="394"/>
      <c r="LTT119" s="395"/>
      <c r="LTU119" s="389"/>
      <c r="LTV119" s="390"/>
      <c r="LTW119" s="391"/>
      <c r="LTX119" s="392"/>
      <c r="LTY119" s="393"/>
      <c r="LTZ119" s="394"/>
      <c r="LUA119" s="395"/>
      <c r="LUB119" s="389"/>
      <c r="LUC119" s="390"/>
      <c r="LUD119" s="391"/>
      <c r="LUE119" s="392"/>
      <c r="LUF119" s="393"/>
      <c r="LUG119" s="394"/>
      <c r="LUH119" s="395"/>
      <c r="LUI119" s="389"/>
      <c r="LUJ119" s="390"/>
      <c r="LUK119" s="391"/>
      <c r="LUL119" s="392"/>
      <c r="LUM119" s="393"/>
      <c r="LUN119" s="394"/>
      <c r="LUO119" s="395"/>
      <c r="LUP119" s="389"/>
      <c r="LUQ119" s="390"/>
      <c r="LUR119" s="391"/>
      <c r="LUS119" s="392"/>
      <c r="LUT119" s="393"/>
      <c r="LUU119" s="394"/>
      <c r="LUV119" s="395"/>
      <c r="LUW119" s="389"/>
      <c r="LUX119" s="390"/>
      <c r="LUY119" s="391"/>
      <c r="LUZ119" s="392"/>
      <c r="LVA119" s="393"/>
      <c r="LVB119" s="394"/>
      <c r="LVC119" s="395"/>
      <c r="LVD119" s="389"/>
      <c r="LVE119" s="390"/>
      <c r="LVF119" s="391"/>
      <c r="LVG119" s="392"/>
      <c r="LVH119" s="393"/>
      <c r="LVI119" s="394"/>
      <c r="LVJ119" s="395"/>
      <c r="LVK119" s="389"/>
      <c r="LVL119" s="390"/>
      <c r="LVM119" s="391"/>
      <c r="LVN119" s="392"/>
      <c r="LVO119" s="393"/>
      <c r="LVP119" s="394"/>
      <c r="LVQ119" s="395"/>
      <c r="LVR119" s="389"/>
      <c r="LVS119" s="390"/>
      <c r="LVT119" s="391"/>
      <c r="LVU119" s="392"/>
      <c r="LVV119" s="393"/>
      <c r="LVW119" s="394"/>
      <c r="LVX119" s="395"/>
      <c r="LVY119" s="389"/>
      <c r="LVZ119" s="390"/>
      <c r="LWA119" s="391"/>
      <c r="LWB119" s="392"/>
      <c r="LWC119" s="393"/>
      <c r="LWD119" s="394"/>
      <c r="LWE119" s="395"/>
      <c r="LWF119" s="389"/>
      <c r="LWG119" s="390"/>
      <c r="LWH119" s="391"/>
      <c r="LWI119" s="392"/>
      <c r="LWJ119" s="393"/>
      <c r="LWK119" s="394"/>
      <c r="LWL119" s="395"/>
      <c r="LWM119" s="389"/>
      <c r="LWN119" s="390"/>
      <c r="LWO119" s="391"/>
      <c r="LWP119" s="392"/>
      <c r="LWQ119" s="393"/>
      <c r="LWR119" s="394"/>
      <c r="LWS119" s="395"/>
      <c r="LWT119" s="389"/>
      <c r="LWU119" s="390"/>
      <c r="LWV119" s="391"/>
      <c r="LWW119" s="392"/>
      <c r="LWX119" s="393"/>
      <c r="LWY119" s="394"/>
      <c r="LWZ119" s="395"/>
      <c r="LXA119" s="389"/>
      <c r="LXB119" s="390"/>
      <c r="LXC119" s="391"/>
      <c r="LXD119" s="392"/>
      <c r="LXE119" s="393"/>
      <c r="LXF119" s="394"/>
      <c r="LXG119" s="395"/>
      <c r="LXH119" s="389"/>
      <c r="LXI119" s="390"/>
      <c r="LXJ119" s="391"/>
      <c r="LXK119" s="392"/>
      <c r="LXL119" s="393"/>
      <c r="LXM119" s="394"/>
      <c r="LXN119" s="395"/>
      <c r="LXO119" s="389"/>
      <c r="LXP119" s="390"/>
      <c r="LXQ119" s="391"/>
      <c r="LXR119" s="392"/>
      <c r="LXS119" s="393"/>
      <c r="LXT119" s="394"/>
      <c r="LXU119" s="395"/>
      <c r="LXV119" s="389"/>
      <c r="LXW119" s="390"/>
      <c r="LXX119" s="391"/>
      <c r="LXY119" s="392"/>
      <c r="LXZ119" s="393"/>
      <c r="LYA119" s="394"/>
      <c r="LYB119" s="395"/>
      <c r="LYC119" s="389"/>
      <c r="LYD119" s="390"/>
      <c r="LYE119" s="391"/>
      <c r="LYF119" s="392"/>
      <c r="LYG119" s="393"/>
      <c r="LYH119" s="394"/>
      <c r="LYI119" s="395"/>
      <c r="LYJ119" s="389"/>
      <c r="LYK119" s="390"/>
      <c r="LYL119" s="391"/>
      <c r="LYM119" s="392"/>
      <c r="LYN119" s="393"/>
      <c r="LYO119" s="394"/>
      <c r="LYP119" s="395"/>
      <c r="LYQ119" s="389"/>
      <c r="LYR119" s="390"/>
      <c r="LYS119" s="391"/>
      <c r="LYT119" s="392"/>
      <c r="LYU119" s="393"/>
      <c r="LYV119" s="394"/>
      <c r="LYW119" s="395"/>
      <c r="LYX119" s="389"/>
      <c r="LYY119" s="390"/>
      <c r="LYZ119" s="391"/>
      <c r="LZA119" s="392"/>
      <c r="LZB119" s="393"/>
      <c r="LZC119" s="394"/>
      <c r="LZD119" s="395"/>
      <c r="LZE119" s="389"/>
      <c r="LZF119" s="390"/>
      <c r="LZG119" s="391"/>
      <c r="LZH119" s="392"/>
      <c r="LZI119" s="393"/>
      <c r="LZJ119" s="394"/>
      <c r="LZK119" s="395"/>
      <c r="LZL119" s="389"/>
      <c r="LZM119" s="390"/>
      <c r="LZN119" s="391"/>
      <c r="LZO119" s="392"/>
      <c r="LZP119" s="393"/>
      <c r="LZQ119" s="394"/>
      <c r="LZR119" s="395"/>
      <c r="LZS119" s="389"/>
      <c r="LZT119" s="390"/>
      <c r="LZU119" s="391"/>
      <c r="LZV119" s="392"/>
      <c r="LZW119" s="393"/>
      <c r="LZX119" s="394"/>
      <c r="LZY119" s="395"/>
      <c r="LZZ119" s="389"/>
      <c r="MAA119" s="390"/>
      <c r="MAB119" s="391"/>
      <c r="MAC119" s="392"/>
      <c r="MAD119" s="393"/>
      <c r="MAE119" s="394"/>
      <c r="MAF119" s="395"/>
      <c r="MAG119" s="389"/>
      <c r="MAH119" s="390"/>
      <c r="MAI119" s="391"/>
      <c r="MAJ119" s="392"/>
      <c r="MAK119" s="393"/>
      <c r="MAL119" s="394"/>
      <c r="MAM119" s="395"/>
      <c r="MAN119" s="389"/>
      <c r="MAO119" s="390"/>
      <c r="MAP119" s="391"/>
      <c r="MAQ119" s="392"/>
      <c r="MAR119" s="393"/>
      <c r="MAS119" s="394"/>
      <c r="MAT119" s="395"/>
      <c r="MAU119" s="389"/>
      <c r="MAV119" s="390"/>
      <c r="MAW119" s="391"/>
      <c r="MAX119" s="392"/>
      <c r="MAY119" s="393"/>
      <c r="MAZ119" s="394"/>
      <c r="MBA119" s="395"/>
      <c r="MBB119" s="389"/>
      <c r="MBC119" s="390"/>
      <c r="MBD119" s="391"/>
      <c r="MBE119" s="392"/>
      <c r="MBF119" s="393"/>
      <c r="MBG119" s="394"/>
      <c r="MBH119" s="395"/>
      <c r="MBI119" s="389"/>
      <c r="MBJ119" s="390"/>
      <c r="MBK119" s="391"/>
      <c r="MBL119" s="392"/>
      <c r="MBM119" s="393"/>
      <c r="MBN119" s="394"/>
      <c r="MBO119" s="395"/>
      <c r="MBP119" s="389"/>
      <c r="MBQ119" s="390"/>
      <c r="MBR119" s="391"/>
      <c r="MBS119" s="392"/>
      <c r="MBT119" s="393"/>
      <c r="MBU119" s="394"/>
      <c r="MBV119" s="395"/>
      <c r="MBW119" s="389"/>
      <c r="MBX119" s="390"/>
      <c r="MBY119" s="391"/>
      <c r="MBZ119" s="392"/>
      <c r="MCA119" s="393"/>
      <c r="MCB119" s="394"/>
      <c r="MCC119" s="395"/>
      <c r="MCD119" s="389"/>
      <c r="MCE119" s="390"/>
      <c r="MCF119" s="391"/>
      <c r="MCG119" s="392"/>
      <c r="MCH119" s="393"/>
      <c r="MCI119" s="394"/>
      <c r="MCJ119" s="395"/>
      <c r="MCK119" s="389"/>
      <c r="MCL119" s="390"/>
      <c r="MCM119" s="391"/>
      <c r="MCN119" s="392"/>
      <c r="MCO119" s="393"/>
      <c r="MCP119" s="394"/>
      <c r="MCQ119" s="395"/>
      <c r="MCR119" s="389"/>
      <c r="MCS119" s="390"/>
      <c r="MCT119" s="391"/>
      <c r="MCU119" s="392"/>
      <c r="MCV119" s="393"/>
      <c r="MCW119" s="394"/>
      <c r="MCX119" s="395"/>
      <c r="MCY119" s="389"/>
      <c r="MCZ119" s="390"/>
      <c r="MDA119" s="391"/>
      <c r="MDB119" s="392"/>
      <c r="MDC119" s="393"/>
      <c r="MDD119" s="394"/>
      <c r="MDE119" s="395"/>
      <c r="MDF119" s="389"/>
      <c r="MDG119" s="390"/>
      <c r="MDH119" s="391"/>
      <c r="MDI119" s="392"/>
      <c r="MDJ119" s="393"/>
      <c r="MDK119" s="394"/>
      <c r="MDL119" s="395"/>
      <c r="MDM119" s="389"/>
      <c r="MDN119" s="390"/>
      <c r="MDO119" s="391"/>
      <c r="MDP119" s="392"/>
      <c r="MDQ119" s="393"/>
      <c r="MDR119" s="394"/>
      <c r="MDS119" s="395"/>
      <c r="MDT119" s="389"/>
      <c r="MDU119" s="390"/>
      <c r="MDV119" s="391"/>
      <c r="MDW119" s="392"/>
      <c r="MDX119" s="393"/>
      <c r="MDY119" s="394"/>
      <c r="MDZ119" s="395"/>
      <c r="MEA119" s="389"/>
      <c r="MEB119" s="390"/>
      <c r="MEC119" s="391"/>
      <c r="MED119" s="392"/>
      <c r="MEE119" s="393"/>
      <c r="MEF119" s="394"/>
      <c r="MEG119" s="395"/>
      <c r="MEH119" s="389"/>
      <c r="MEI119" s="390"/>
      <c r="MEJ119" s="391"/>
      <c r="MEK119" s="392"/>
      <c r="MEL119" s="393"/>
      <c r="MEM119" s="394"/>
      <c r="MEN119" s="395"/>
      <c r="MEO119" s="389"/>
      <c r="MEP119" s="390"/>
      <c r="MEQ119" s="391"/>
      <c r="MER119" s="392"/>
      <c r="MES119" s="393"/>
      <c r="MET119" s="394"/>
      <c r="MEU119" s="395"/>
      <c r="MEV119" s="389"/>
      <c r="MEW119" s="390"/>
      <c r="MEX119" s="391"/>
      <c r="MEY119" s="392"/>
      <c r="MEZ119" s="393"/>
      <c r="MFA119" s="394"/>
      <c r="MFB119" s="395"/>
      <c r="MFC119" s="389"/>
      <c r="MFD119" s="390"/>
      <c r="MFE119" s="391"/>
      <c r="MFF119" s="392"/>
      <c r="MFG119" s="393"/>
      <c r="MFH119" s="394"/>
      <c r="MFI119" s="395"/>
      <c r="MFJ119" s="389"/>
      <c r="MFK119" s="390"/>
      <c r="MFL119" s="391"/>
      <c r="MFM119" s="392"/>
      <c r="MFN119" s="393"/>
      <c r="MFO119" s="394"/>
      <c r="MFP119" s="395"/>
      <c r="MFQ119" s="389"/>
      <c r="MFR119" s="390"/>
      <c r="MFS119" s="391"/>
      <c r="MFT119" s="392"/>
      <c r="MFU119" s="393"/>
      <c r="MFV119" s="394"/>
      <c r="MFW119" s="395"/>
      <c r="MFX119" s="389"/>
      <c r="MFY119" s="390"/>
      <c r="MFZ119" s="391"/>
      <c r="MGA119" s="392"/>
      <c r="MGB119" s="393"/>
      <c r="MGC119" s="394"/>
      <c r="MGD119" s="395"/>
      <c r="MGE119" s="389"/>
      <c r="MGF119" s="390"/>
      <c r="MGG119" s="391"/>
      <c r="MGH119" s="392"/>
      <c r="MGI119" s="393"/>
      <c r="MGJ119" s="394"/>
      <c r="MGK119" s="395"/>
      <c r="MGL119" s="389"/>
      <c r="MGM119" s="390"/>
      <c r="MGN119" s="391"/>
      <c r="MGO119" s="392"/>
      <c r="MGP119" s="393"/>
      <c r="MGQ119" s="394"/>
      <c r="MGR119" s="395"/>
      <c r="MGS119" s="389"/>
      <c r="MGT119" s="390"/>
      <c r="MGU119" s="391"/>
      <c r="MGV119" s="392"/>
      <c r="MGW119" s="393"/>
      <c r="MGX119" s="394"/>
      <c r="MGY119" s="395"/>
      <c r="MGZ119" s="389"/>
      <c r="MHA119" s="390"/>
      <c r="MHB119" s="391"/>
      <c r="MHC119" s="392"/>
      <c r="MHD119" s="393"/>
      <c r="MHE119" s="394"/>
      <c r="MHF119" s="395"/>
      <c r="MHG119" s="389"/>
      <c r="MHH119" s="390"/>
      <c r="MHI119" s="391"/>
      <c r="MHJ119" s="392"/>
      <c r="MHK119" s="393"/>
      <c r="MHL119" s="394"/>
      <c r="MHM119" s="395"/>
      <c r="MHN119" s="389"/>
      <c r="MHO119" s="390"/>
      <c r="MHP119" s="391"/>
      <c r="MHQ119" s="392"/>
      <c r="MHR119" s="393"/>
      <c r="MHS119" s="394"/>
      <c r="MHT119" s="395"/>
      <c r="MHU119" s="389"/>
      <c r="MHV119" s="390"/>
      <c r="MHW119" s="391"/>
      <c r="MHX119" s="392"/>
      <c r="MHY119" s="393"/>
      <c r="MHZ119" s="394"/>
      <c r="MIA119" s="395"/>
      <c r="MIB119" s="389"/>
      <c r="MIC119" s="390"/>
      <c r="MID119" s="391"/>
      <c r="MIE119" s="392"/>
      <c r="MIF119" s="393"/>
      <c r="MIG119" s="394"/>
      <c r="MIH119" s="395"/>
      <c r="MII119" s="389"/>
      <c r="MIJ119" s="390"/>
      <c r="MIK119" s="391"/>
      <c r="MIL119" s="392"/>
      <c r="MIM119" s="393"/>
      <c r="MIN119" s="394"/>
      <c r="MIO119" s="395"/>
      <c r="MIP119" s="389"/>
      <c r="MIQ119" s="390"/>
      <c r="MIR119" s="391"/>
      <c r="MIS119" s="392"/>
      <c r="MIT119" s="393"/>
      <c r="MIU119" s="394"/>
      <c r="MIV119" s="395"/>
      <c r="MIW119" s="389"/>
      <c r="MIX119" s="390"/>
      <c r="MIY119" s="391"/>
      <c r="MIZ119" s="392"/>
      <c r="MJA119" s="393"/>
      <c r="MJB119" s="394"/>
      <c r="MJC119" s="395"/>
      <c r="MJD119" s="389"/>
      <c r="MJE119" s="390"/>
      <c r="MJF119" s="391"/>
      <c r="MJG119" s="392"/>
      <c r="MJH119" s="393"/>
      <c r="MJI119" s="394"/>
      <c r="MJJ119" s="395"/>
      <c r="MJK119" s="389"/>
      <c r="MJL119" s="390"/>
      <c r="MJM119" s="391"/>
      <c r="MJN119" s="392"/>
      <c r="MJO119" s="393"/>
      <c r="MJP119" s="394"/>
      <c r="MJQ119" s="395"/>
      <c r="MJR119" s="389"/>
      <c r="MJS119" s="390"/>
      <c r="MJT119" s="391"/>
      <c r="MJU119" s="392"/>
      <c r="MJV119" s="393"/>
      <c r="MJW119" s="394"/>
      <c r="MJX119" s="395"/>
      <c r="MJY119" s="389"/>
      <c r="MJZ119" s="390"/>
      <c r="MKA119" s="391"/>
      <c r="MKB119" s="392"/>
      <c r="MKC119" s="393"/>
      <c r="MKD119" s="394"/>
      <c r="MKE119" s="395"/>
      <c r="MKF119" s="389"/>
      <c r="MKG119" s="390"/>
      <c r="MKH119" s="391"/>
      <c r="MKI119" s="392"/>
      <c r="MKJ119" s="393"/>
      <c r="MKK119" s="394"/>
      <c r="MKL119" s="395"/>
      <c r="MKM119" s="389"/>
      <c r="MKN119" s="390"/>
      <c r="MKO119" s="391"/>
      <c r="MKP119" s="392"/>
      <c r="MKQ119" s="393"/>
      <c r="MKR119" s="394"/>
      <c r="MKS119" s="395"/>
      <c r="MKT119" s="389"/>
      <c r="MKU119" s="390"/>
      <c r="MKV119" s="391"/>
      <c r="MKW119" s="392"/>
      <c r="MKX119" s="393"/>
      <c r="MKY119" s="394"/>
      <c r="MKZ119" s="395"/>
      <c r="MLA119" s="389"/>
      <c r="MLB119" s="390"/>
      <c r="MLC119" s="391"/>
      <c r="MLD119" s="392"/>
      <c r="MLE119" s="393"/>
      <c r="MLF119" s="394"/>
      <c r="MLG119" s="395"/>
      <c r="MLH119" s="389"/>
      <c r="MLI119" s="390"/>
      <c r="MLJ119" s="391"/>
      <c r="MLK119" s="392"/>
      <c r="MLL119" s="393"/>
      <c r="MLM119" s="394"/>
      <c r="MLN119" s="395"/>
      <c r="MLO119" s="389"/>
      <c r="MLP119" s="390"/>
      <c r="MLQ119" s="391"/>
      <c r="MLR119" s="392"/>
      <c r="MLS119" s="393"/>
      <c r="MLT119" s="394"/>
      <c r="MLU119" s="395"/>
      <c r="MLV119" s="389"/>
      <c r="MLW119" s="390"/>
      <c r="MLX119" s="391"/>
      <c r="MLY119" s="392"/>
      <c r="MLZ119" s="393"/>
      <c r="MMA119" s="394"/>
      <c r="MMB119" s="395"/>
      <c r="MMC119" s="389"/>
      <c r="MMD119" s="390"/>
      <c r="MME119" s="391"/>
      <c r="MMF119" s="392"/>
      <c r="MMG119" s="393"/>
      <c r="MMH119" s="394"/>
      <c r="MMI119" s="395"/>
      <c r="MMJ119" s="389"/>
      <c r="MMK119" s="390"/>
      <c r="MML119" s="391"/>
      <c r="MMM119" s="392"/>
      <c r="MMN119" s="393"/>
      <c r="MMO119" s="394"/>
      <c r="MMP119" s="395"/>
      <c r="MMQ119" s="389"/>
      <c r="MMR119" s="390"/>
      <c r="MMS119" s="391"/>
      <c r="MMT119" s="392"/>
      <c r="MMU119" s="393"/>
      <c r="MMV119" s="394"/>
      <c r="MMW119" s="395"/>
      <c r="MMX119" s="389"/>
      <c r="MMY119" s="390"/>
      <c r="MMZ119" s="391"/>
      <c r="MNA119" s="392"/>
      <c r="MNB119" s="393"/>
      <c r="MNC119" s="394"/>
      <c r="MND119" s="395"/>
      <c r="MNE119" s="389"/>
      <c r="MNF119" s="390"/>
      <c r="MNG119" s="391"/>
      <c r="MNH119" s="392"/>
      <c r="MNI119" s="393"/>
      <c r="MNJ119" s="394"/>
      <c r="MNK119" s="395"/>
      <c r="MNL119" s="389"/>
      <c r="MNM119" s="390"/>
      <c r="MNN119" s="391"/>
      <c r="MNO119" s="392"/>
      <c r="MNP119" s="393"/>
      <c r="MNQ119" s="394"/>
      <c r="MNR119" s="395"/>
      <c r="MNS119" s="389"/>
      <c r="MNT119" s="390"/>
      <c r="MNU119" s="391"/>
      <c r="MNV119" s="392"/>
      <c r="MNW119" s="393"/>
      <c r="MNX119" s="394"/>
      <c r="MNY119" s="395"/>
      <c r="MNZ119" s="389"/>
      <c r="MOA119" s="390"/>
      <c r="MOB119" s="391"/>
      <c r="MOC119" s="392"/>
      <c r="MOD119" s="393"/>
      <c r="MOE119" s="394"/>
      <c r="MOF119" s="395"/>
      <c r="MOG119" s="389"/>
      <c r="MOH119" s="390"/>
      <c r="MOI119" s="391"/>
      <c r="MOJ119" s="392"/>
      <c r="MOK119" s="393"/>
      <c r="MOL119" s="394"/>
      <c r="MOM119" s="395"/>
      <c r="MON119" s="389"/>
      <c r="MOO119" s="390"/>
      <c r="MOP119" s="391"/>
      <c r="MOQ119" s="392"/>
      <c r="MOR119" s="393"/>
      <c r="MOS119" s="394"/>
      <c r="MOT119" s="395"/>
      <c r="MOU119" s="389"/>
      <c r="MOV119" s="390"/>
      <c r="MOW119" s="391"/>
      <c r="MOX119" s="392"/>
      <c r="MOY119" s="393"/>
      <c r="MOZ119" s="394"/>
      <c r="MPA119" s="395"/>
      <c r="MPB119" s="389"/>
      <c r="MPC119" s="390"/>
      <c r="MPD119" s="391"/>
      <c r="MPE119" s="392"/>
      <c r="MPF119" s="393"/>
      <c r="MPG119" s="394"/>
      <c r="MPH119" s="395"/>
      <c r="MPI119" s="389"/>
      <c r="MPJ119" s="390"/>
      <c r="MPK119" s="391"/>
      <c r="MPL119" s="392"/>
      <c r="MPM119" s="393"/>
      <c r="MPN119" s="394"/>
      <c r="MPO119" s="395"/>
      <c r="MPP119" s="389"/>
      <c r="MPQ119" s="390"/>
      <c r="MPR119" s="391"/>
      <c r="MPS119" s="392"/>
      <c r="MPT119" s="393"/>
      <c r="MPU119" s="394"/>
      <c r="MPV119" s="395"/>
      <c r="MPW119" s="389"/>
      <c r="MPX119" s="390"/>
      <c r="MPY119" s="391"/>
      <c r="MPZ119" s="392"/>
      <c r="MQA119" s="393"/>
      <c r="MQB119" s="394"/>
      <c r="MQC119" s="395"/>
      <c r="MQD119" s="389"/>
      <c r="MQE119" s="390"/>
      <c r="MQF119" s="391"/>
      <c r="MQG119" s="392"/>
      <c r="MQH119" s="393"/>
      <c r="MQI119" s="394"/>
      <c r="MQJ119" s="395"/>
      <c r="MQK119" s="389"/>
      <c r="MQL119" s="390"/>
      <c r="MQM119" s="391"/>
      <c r="MQN119" s="392"/>
      <c r="MQO119" s="393"/>
      <c r="MQP119" s="394"/>
      <c r="MQQ119" s="395"/>
      <c r="MQR119" s="389"/>
      <c r="MQS119" s="390"/>
      <c r="MQT119" s="391"/>
      <c r="MQU119" s="392"/>
      <c r="MQV119" s="393"/>
      <c r="MQW119" s="394"/>
      <c r="MQX119" s="395"/>
      <c r="MQY119" s="389"/>
      <c r="MQZ119" s="390"/>
      <c r="MRA119" s="391"/>
      <c r="MRB119" s="392"/>
      <c r="MRC119" s="393"/>
      <c r="MRD119" s="394"/>
      <c r="MRE119" s="395"/>
      <c r="MRF119" s="389"/>
      <c r="MRG119" s="390"/>
      <c r="MRH119" s="391"/>
      <c r="MRI119" s="392"/>
      <c r="MRJ119" s="393"/>
      <c r="MRK119" s="394"/>
      <c r="MRL119" s="395"/>
      <c r="MRM119" s="389"/>
      <c r="MRN119" s="390"/>
      <c r="MRO119" s="391"/>
      <c r="MRP119" s="392"/>
      <c r="MRQ119" s="393"/>
      <c r="MRR119" s="394"/>
      <c r="MRS119" s="395"/>
      <c r="MRT119" s="389"/>
      <c r="MRU119" s="390"/>
      <c r="MRV119" s="391"/>
      <c r="MRW119" s="392"/>
      <c r="MRX119" s="393"/>
      <c r="MRY119" s="394"/>
      <c r="MRZ119" s="395"/>
      <c r="MSA119" s="389"/>
      <c r="MSB119" s="390"/>
      <c r="MSC119" s="391"/>
      <c r="MSD119" s="392"/>
      <c r="MSE119" s="393"/>
      <c r="MSF119" s="394"/>
      <c r="MSG119" s="395"/>
      <c r="MSH119" s="389"/>
      <c r="MSI119" s="390"/>
      <c r="MSJ119" s="391"/>
      <c r="MSK119" s="392"/>
      <c r="MSL119" s="393"/>
      <c r="MSM119" s="394"/>
      <c r="MSN119" s="395"/>
      <c r="MSO119" s="389"/>
      <c r="MSP119" s="390"/>
      <c r="MSQ119" s="391"/>
      <c r="MSR119" s="392"/>
      <c r="MSS119" s="393"/>
      <c r="MST119" s="394"/>
      <c r="MSU119" s="395"/>
      <c r="MSV119" s="389"/>
      <c r="MSW119" s="390"/>
      <c r="MSX119" s="391"/>
      <c r="MSY119" s="392"/>
      <c r="MSZ119" s="393"/>
      <c r="MTA119" s="394"/>
      <c r="MTB119" s="395"/>
      <c r="MTC119" s="389"/>
      <c r="MTD119" s="390"/>
      <c r="MTE119" s="391"/>
      <c r="MTF119" s="392"/>
      <c r="MTG119" s="393"/>
      <c r="MTH119" s="394"/>
      <c r="MTI119" s="395"/>
      <c r="MTJ119" s="389"/>
      <c r="MTK119" s="390"/>
      <c r="MTL119" s="391"/>
      <c r="MTM119" s="392"/>
      <c r="MTN119" s="393"/>
      <c r="MTO119" s="394"/>
      <c r="MTP119" s="395"/>
      <c r="MTQ119" s="389"/>
      <c r="MTR119" s="390"/>
      <c r="MTS119" s="391"/>
      <c r="MTT119" s="392"/>
      <c r="MTU119" s="393"/>
      <c r="MTV119" s="394"/>
      <c r="MTW119" s="395"/>
      <c r="MTX119" s="389"/>
      <c r="MTY119" s="390"/>
      <c r="MTZ119" s="391"/>
      <c r="MUA119" s="392"/>
      <c r="MUB119" s="393"/>
      <c r="MUC119" s="394"/>
      <c r="MUD119" s="395"/>
      <c r="MUE119" s="389"/>
      <c r="MUF119" s="390"/>
      <c r="MUG119" s="391"/>
      <c r="MUH119" s="392"/>
      <c r="MUI119" s="393"/>
      <c r="MUJ119" s="394"/>
      <c r="MUK119" s="395"/>
      <c r="MUL119" s="389"/>
      <c r="MUM119" s="390"/>
      <c r="MUN119" s="391"/>
      <c r="MUO119" s="392"/>
      <c r="MUP119" s="393"/>
      <c r="MUQ119" s="394"/>
      <c r="MUR119" s="395"/>
      <c r="MUS119" s="389"/>
      <c r="MUT119" s="390"/>
      <c r="MUU119" s="391"/>
      <c r="MUV119" s="392"/>
      <c r="MUW119" s="393"/>
      <c r="MUX119" s="394"/>
      <c r="MUY119" s="395"/>
      <c r="MUZ119" s="389"/>
      <c r="MVA119" s="390"/>
      <c r="MVB119" s="391"/>
      <c r="MVC119" s="392"/>
      <c r="MVD119" s="393"/>
      <c r="MVE119" s="394"/>
      <c r="MVF119" s="395"/>
      <c r="MVG119" s="389"/>
      <c r="MVH119" s="390"/>
      <c r="MVI119" s="391"/>
      <c r="MVJ119" s="392"/>
      <c r="MVK119" s="393"/>
      <c r="MVL119" s="394"/>
      <c r="MVM119" s="395"/>
      <c r="MVN119" s="389"/>
      <c r="MVO119" s="390"/>
      <c r="MVP119" s="391"/>
      <c r="MVQ119" s="392"/>
      <c r="MVR119" s="393"/>
      <c r="MVS119" s="394"/>
      <c r="MVT119" s="395"/>
      <c r="MVU119" s="389"/>
      <c r="MVV119" s="390"/>
      <c r="MVW119" s="391"/>
      <c r="MVX119" s="392"/>
      <c r="MVY119" s="393"/>
      <c r="MVZ119" s="394"/>
      <c r="MWA119" s="395"/>
      <c r="MWB119" s="389"/>
      <c r="MWC119" s="390"/>
      <c r="MWD119" s="391"/>
      <c r="MWE119" s="392"/>
      <c r="MWF119" s="393"/>
      <c r="MWG119" s="394"/>
      <c r="MWH119" s="395"/>
      <c r="MWI119" s="389"/>
      <c r="MWJ119" s="390"/>
      <c r="MWK119" s="391"/>
      <c r="MWL119" s="392"/>
      <c r="MWM119" s="393"/>
      <c r="MWN119" s="394"/>
      <c r="MWO119" s="395"/>
      <c r="MWP119" s="389"/>
      <c r="MWQ119" s="390"/>
      <c r="MWR119" s="391"/>
      <c r="MWS119" s="392"/>
      <c r="MWT119" s="393"/>
      <c r="MWU119" s="394"/>
      <c r="MWV119" s="395"/>
      <c r="MWW119" s="389"/>
      <c r="MWX119" s="390"/>
      <c r="MWY119" s="391"/>
      <c r="MWZ119" s="392"/>
      <c r="MXA119" s="393"/>
      <c r="MXB119" s="394"/>
      <c r="MXC119" s="395"/>
      <c r="MXD119" s="389"/>
      <c r="MXE119" s="390"/>
      <c r="MXF119" s="391"/>
      <c r="MXG119" s="392"/>
      <c r="MXH119" s="393"/>
      <c r="MXI119" s="394"/>
      <c r="MXJ119" s="395"/>
      <c r="MXK119" s="389"/>
      <c r="MXL119" s="390"/>
      <c r="MXM119" s="391"/>
      <c r="MXN119" s="392"/>
      <c r="MXO119" s="393"/>
      <c r="MXP119" s="394"/>
      <c r="MXQ119" s="395"/>
      <c r="MXR119" s="389"/>
      <c r="MXS119" s="390"/>
      <c r="MXT119" s="391"/>
      <c r="MXU119" s="392"/>
      <c r="MXV119" s="393"/>
      <c r="MXW119" s="394"/>
      <c r="MXX119" s="395"/>
      <c r="MXY119" s="389"/>
      <c r="MXZ119" s="390"/>
      <c r="MYA119" s="391"/>
      <c r="MYB119" s="392"/>
      <c r="MYC119" s="393"/>
      <c r="MYD119" s="394"/>
      <c r="MYE119" s="395"/>
      <c r="MYF119" s="389"/>
      <c r="MYG119" s="390"/>
      <c r="MYH119" s="391"/>
      <c r="MYI119" s="392"/>
      <c r="MYJ119" s="393"/>
      <c r="MYK119" s="394"/>
      <c r="MYL119" s="395"/>
      <c r="MYM119" s="389"/>
      <c r="MYN119" s="390"/>
      <c r="MYO119" s="391"/>
      <c r="MYP119" s="392"/>
      <c r="MYQ119" s="393"/>
      <c r="MYR119" s="394"/>
      <c r="MYS119" s="395"/>
      <c r="MYT119" s="389"/>
      <c r="MYU119" s="390"/>
      <c r="MYV119" s="391"/>
      <c r="MYW119" s="392"/>
      <c r="MYX119" s="393"/>
      <c r="MYY119" s="394"/>
      <c r="MYZ119" s="395"/>
      <c r="MZA119" s="389"/>
      <c r="MZB119" s="390"/>
      <c r="MZC119" s="391"/>
      <c r="MZD119" s="392"/>
      <c r="MZE119" s="393"/>
      <c r="MZF119" s="394"/>
      <c r="MZG119" s="395"/>
      <c r="MZH119" s="389"/>
      <c r="MZI119" s="390"/>
      <c r="MZJ119" s="391"/>
      <c r="MZK119" s="392"/>
      <c r="MZL119" s="393"/>
      <c r="MZM119" s="394"/>
      <c r="MZN119" s="395"/>
      <c r="MZO119" s="389"/>
      <c r="MZP119" s="390"/>
      <c r="MZQ119" s="391"/>
      <c r="MZR119" s="392"/>
      <c r="MZS119" s="393"/>
      <c r="MZT119" s="394"/>
      <c r="MZU119" s="395"/>
      <c r="MZV119" s="389"/>
      <c r="MZW119" s="390"/>
      <c r="MZX119" s="391"/>
      <c r="MZY119" s="392"/>
      <c r="MZZ119" s="393"/>
      <c r="NAA119" s="394"/>
      <c r="NAB119" s="395"/>
      <c r="NAC119" s="389"/>
      <c r="NAD119" s="390"/>
      <c r="NAE119" s="391"/>
      <c r="NAF119" s="392"/>
      <c r="NAG119" s="393"/>
      <c r="NAH119" s="394"/>
      <c r="NAI119" s="395"/>
      <c r="NAJ119" s="389"/>
      <c r="NAK119" s="390"/>
      <c r="NAL119" s="391"/>
      <c r="NAM119" s="392"/>
      <c r="NAN119" s="393"/>
      <c r="NAO119" s="394"/>
      <c r="NAP119" s="395"/>
      <c r="NAQ119" s="389"/>
      <c r="NAR119" s="390"/>
      <c r="NAS119" s="391"/>
      <c r="NAT119" s="392"/>
      <c r="NAU119" s="393"/>
      <c r="NAV119" s="394"/>
      <c r="NAW119" s="395"/>
      <c r="NAX119" s="389"/>
      <c r="NAY119" s="390"/>
      <c r="NAZ119" s="391"/>
      <c r="NBA119" s="392"/>
      <c r="NBB119" s="393"/>
      <c r="NBC119" s="394"/>
      <c r="NBD119" s="395"/>
      <c r="NBE119" s="389"/>
      <c r="NBF119" s="390"/>
      <c r="NBG119" s="391"/>
      <c r="NBH119" s="392"/>
      <c r="NBI119" s="393"/>
      <c r="NBJ119" s="394"/>
      <c r="NBK119" s="395"/>
      <c r="NBL119" s="389"/>
      <c r="NBM119" s="390"/>
      <c r="NBN119" s="391"/>
      <c r="NBO119" s="392"/>
      <c r="NBP119" s="393"/>
      <c r="NBQ119" s="394"/>
      <c r="NBR119" s="395"/>
      <c r="NBS119" s="389"/>
      <c r="NBT119" s="390"/>
      <c r="NBU119" s="391"/>
      <c r="NBV119" s="392"/>
      <c r="NBW119" s="393"/>
      <c r="NBX119" s="394"/>
      <c r="NBY119" s="395"/>
      <c r="NBZ119" s="389"/>
      <c r="NCA119" s="390"/>
      <c r="NCB119" s="391"/>
      <c r="NCC119" s="392"/>
      <c r="NCD119" s="393"/>
      <c r="NCE119" s="394"/>
      <c r="NCF119" s="395"/>
      <c r="NCG119" s="389"/>
      <c r="NCH119" s="390"/>
      <c r="NCI119" s="391"/>
      <c r="NCJ119" s="392"/>
      <c r="NCK119" s="393"/>
      <c r="NCL119" s="394"/>
      <c r="NCM119" s="395"/>
      <c r="NCN119" s="389"/>
      <c r="NCO119" s="390"/>
      <c r="NCP119" s="391"/>
      <c r="NCQ119" s="392"/>
      <c r="NCR119" s="393"/>
      <c r="NCS119" s="394"/>
      <c r="NCT119" s="395"/>
      <c r="NCU119" s="389"/>
      <c r="NCV119" s="390"/>
      <c r="NCW119" s="391"/>
      <c r="NCX119" s="392"/>
      <c r="NCY119" s="393"/>
      <c r="NCZ119" s="394"/>
      <c r="NDA119" s="395"/>
      <c r="NDB119" s="389"/>
      <c r="NDC119" s="390"/>
      <c r="NDD119" s="391"/>
      <c r="NDE119" s="392"/>
      <c r="NDF119" s="393"/>
      <c r="NDG119" s="394"/>
      <c r="NDH119" s="395"/>
      <c r="NDI119" s="389"/>
      <c r="NDJ119" s="390"/>
      <c r="NDK119" s="391"/>
      <c r="NDL119" s="392"/>
      <c r="NDM119" s="393"/>
      <c r="NDN119" s="394"/>
      <c r="NDO119" s="395"/>
      <c r="NDP119" s="389"/>
      <c r="NDQ119" s="390"/>
      <c r="NDR119" s="391"/>
      <c r="NDS119" s="392"/>
      <c r="NDT119" s="393"/>
      <c r="NDU119" s="394"/>
      <c r="NDV119" s="395"/>
      <c r="NDW119" s="389"/>
      <c r="NDX119" s="390"/>
      <c r="NDY119" s="391"/>
      <c r="NDZ119" s="392"/>
      <c r="NEA119" s="393"/>
      <c r="NEB119" s="394"/>
      <c r="NEC119" s="395"/>
      <c r="NED119" s="389"/>
      <c r="NEE119" s="390"/>
      <c r="NEF119" s="391"/>
      <c r="NEG119" s="392"/>
      <c r="NEH119" s="393"/>
      <c r="NEI119" s="394"/>
      <c r="NEJ119" s="395"/>
      <c r="NEK119" s="389"/>
      <c r="NEL119" s="390"/>
      <c r="NEM119" s="391"/>
      <c r="NEN119" s="392"/>
      <c r="NEO119" s="393"/>
      <c r="NEP119" s="394"/>
      <c r="NEQ119" s="395"/>
      <c r="NER119" s="389"/>
      <c r="NES119" s="390"/>
      <c r="NET119" s="391"/>
      <c r="NEU119" s="392"/>
      <c r="NEV119" s="393"/>
      <c r="NEW119" s="394"/>
      <c r="NEX119" s="395"/>
      <c r="NEY119" s="389"/>
      <c r="NEZ119" s="390"/>
      <c r="NFA119" s="391"/>
      <c r="NFB119" s="392"/>
      <c r="NFC119" s="393"/>
      <c r="NFD119" s="394"/>
      <c r="NFE119" s="395"/>
      <c r="NFF119" s="389"/>
      <c r="NFG119" s="390"/>
      <c r="NFH119" s="391"/>
      <c r="NFI119" s="392"/>
      <c r="NFJ119" s="393"/>
      <c r="NFK119" s="394"/>
      <c r="NFL119" s="395"/>
      <c r="NFM119" s="389"/>
      <c r="NFN119" s="390"/>
      <c r="NFO119" s="391"/>
      <c r="NFP119" s="392"/>
      <c r="NFQ119" s="393"/>
      <c r="NFR119" s="394"/>
      <c r="NFS119" s="395"/>
      <c r="NFT119" s="389"/>
      <c r="NFU119" s="390"/>
      <c r="NFV119" s="391"/>
      <c r="NFW119" s="392"/>
      <c r="NFX119" s="393"/>
      <c r="NFY119" s="394"/>
      <c r="NFZ119" s="395"/>
      <c r="NGA119" s="389"/>
      <c r="NGB119" s="390"/>
      <c r="NGC119" s="391"/>
      <c r="NGD119" s="392"/>
      <c r="NGE119" s="393"/>
      <c r="NGF119" s="394"/>
      <c r="NGG119" s="395"/>
      <c r="NGH119" s="389"/>
      <c r="NGI119" s="390"/>
      <c r="NGJ119" s="391"/>
      <c r="NGK119" s="392"/>
      <c r="NGL119" s="393"/>
      <c r="NGM119" s="394"/>
      <c r="NGN119" s="395"/>
      <c r="NGO119" s="389"/>
      <c r="NGP119" s="390"/>
      <c r="NGQ119" s="391"/>
      <c r="NGR119" s="392"/>
      <c r="NGS119" s="393"/>
      <c r="NGT119" s="394"/>
      <c r="NGU119" s="395"/>
      <c r="NGV119" s="389"/>
      <c r="NGW119" s="390"/>
      <c r="NGX119" s="391"/>
      <c r="NGY119" s="392"/>
      <c r="NGZ119" s="393"/>
      <c r="NHA119" s="394"/>
      <c r="NHB119" s="395"/>
      <c r="NHC119" s="389"/>
      <c r="NHD119" s="390"/>
      <c r="NHE119" s="391"/>
      <c r="NHF119" s="392"/>
      <c r="NHG119" s="393"/>
      <c r="NHH119" s="394"/>
      <c r="NHI119" s="395"/>
      <c r="NHJ119" s="389"/>
      <c r="NHK119" s="390"/>
      <c r="NHL119" s="391"/>
      <c r="NHM119" s="392"/>
      <c r="NHN119" s="393"/>
      <c r="NHO119" s="394"/>
      <c r="NHP119" s="395"/>
      <c r="NHQ119" s="389"/>
      <c r="NHR119" s="390"/>
      <c r="NHS119" s="391"/>
      <c r="NHT119" s="392"/>
      <c r="NHU119" s="393"/>
      <c r="NHV119" s="394"/>
      <c r="NHW119" s="395"/>
      <c r="NHX119" s="389"/>
      <c r="NHY119" s="390"/>
      <c r="NHZ119" s="391"/>
      <c r="NIA119" s="392"/>
      <c r="NIB119" s="393"/>
      <c r="NIC119" s="394"/>
      <c r="NID119" s="395"/>
      <c r="NIE119" s="389"/>
      <c r="NIF119" s="390"/>
      <c r="NIG119" s="391"/>
      <c r="NIH119" s="392"/>
      <c r="NII119" s="393"/>
      <c r="NIJ119" s="394"/>
      <c r="NIK119" s="395"/>
      <c r="NIL119" s="389"/>
      <c r="NIM119" s="390"/>
      <c r="NIN119" s="391"/>
      <c r="NIO119" s="392"/>
      <c r="NIP119" s="393"/>
      <c r="NIQ119" s="394"/>
      <c r="NIR119" s="395"/>
      <c r="NIS119" s="389"/>
      <c r="NIT119" s="390"/>
      <c r="NIU119" s="391"/>
      <c r="NIV119" s="392"/>
      <c r="NIW119" s="393"/>
      <c r="NIX119" s="394"/>
      <c r="NIY119" s="395"/>
      <c r="NIZ119" s="389"/>
      <c r="NJA119" s="390"/>
      <c r="NJB119" s="391"/>
      <c r="NJC119" s="392"/>
      <c r="NJD119" s="393"/>
      <c r="NJE119" s="394"/>
      <c r="NJF119" s="395"/>
      <c r="NJG119" s="389"/>
      <c r="NJH119" s="390"/>
      <c r="NJI119" s="391"/>
      <c r="NJJ119" s="392"/>
      <c r="NJK119" s="393"/>
      <c r="NJL119" s="394"/>
      <c r="NJM119" s="395"/>
      <c r="NJN119" s="389"/>
      <c r="NJO119" s="390"/>
      <c r="NJP119" s="391"/>
      <c r="NJQ119" s="392"/>
      <c r="NJR119" s="393"/>
      <c r="NJS119" s="394"/>
      <c r="NJT119" s="395"/>
      <c r="NJU119" s="389"/>
      <c r="NJV119" s="390"/>
      <c r="NJW119" s="391"/>
      <c r="NJX119" s="392"/>
      <c r="NJY119" s="393"/>
      <c r="NJZ119" s="394"/>
      <c r="NKA119" s="395"/>
      <c r="NKB119" s="389"/>
      <c r="NKC119" s="390"/>
      <c r="NKD119" s="391"/>
      <c r="NKE119" s="392"/>
      <c r="NKF119" s="393"/>
      <c r="NKG119" s="394"/>
      <c r="NKH119" s="395"/>
      <c r="NKI119" s="389"/>
      <c r="NKJ119" s="390"/>
      <c r="NKK119" s="391"/>
      <c r="NKL119" s="392"/>
      <c r="NKM119" s="393"/>
      <c r="NKN119" s="394"/>
      <c r="NKO119" s="395"/>
      <c r="NKP119" s="389"/>
      <c r="NKQ119" s="390"/>
      <c r="NKR119" s="391"/>
      <c r="NKS119" s="392"/>
      <c r="NKT119" s="393"/>
      <c r="NKU119" s="394"/>
      <c r="NKV119" s="395"/>
      <c r="NKW119" s="389"/>
      <c r="NKX119" s="390"/>
      <c r="NKY119" s="391"/>
      <c r="NKZ119" s="392"/>
      <c r="NLA119" s="393"/>
      <c r="NLB119" s="394"/>
      <c r="NLC119" s="395"/>
      <c r="NLD119" s="389"/>
      <c r="NLE119" s="390"/>
      <c r="NLF119" s="391"/>
      <c r="NLG119" s="392"/>
      <c r="NLH119" s="393"/>
      <c r="NLI119" s="394"/>
      <c r="NLJ119" s="395"/>
      <c r="NLK119" s="389"/>
      <c r="NLL119" s="390"/>
      <c r="NLM119" s="391"/>
      <c r="NLN119" s="392"/>
      <c r="NLO119" s="393"/>
      <c r="NLP119" s="394"/>
      <c r="NLQ119" s="395"/>
      <c r="NLR119" s="389"/>
      <c r="NLS119" s="390"/>
      <c r="NLT119" s="391"/>
      <c r="NLU119" s="392"/>
      <c r="NLV119" s="393"/>
      <c r="NLW119" s="394"/>
      <c r="NLX119" s="395"/>
      <c r="NLY119" s="389"/>
      <c r="NLZ119" s="390"/>
      <c r="NMA119" s="391"/>
      <c r="NMB119" s="392"/>
      <c r="NMC119" s="393"/>
      <c r="NMD119" s="394"/>
      <c r="NME119" s="395"/>
      <c r="NMF119" s="389"/>
      <c r="NMG119" s="390"/>
      <c r="NMH119" s="391"/>
      <c r="NMI119" s="392"/>
      <c r="NMJ119" s="393"/>
      <c r="NMK119" s="394"/>
      <c r="NML119" s="395"/>
      <c r="NMM119" s="389"/>
      <c r="NMN119" s="390"/>
      <c r="NMO119" s="391"/>
      <c r="NMP119" s="392"/>
      <c r="NMQ119" s="393"/>
      <c r="NMR119" s="394"/>
      <c r="NMS119" s="395"/>
      <c r="NMT119" s="389"/>
      <c r="NMU119" s="390"/>
      <c r="NMV119" s="391"/>
      <c r="NMW119" s="392"/>
      <c r="NMX119" s="393"/>
      <c r="NMY119" s="394"/>
      <c r="NMZ119" s="395"/>
      <c r="NNA119" s="389"/>
      <c r="NNB119" s="390"/>
      <c r="NNC119" s="391"/>
      <c r="NND119" s="392"/>
      <c r="NNE119" s="393"/>
      <c r="NNF119" s="394"/>
      <c r="NNG119" s="395"/>
      <c r="NNH119" s="389"/>
      <c r="NNI119" s="390"/>
      <c r="NNJ119" s="391"/>
      <c r="NNK119" s="392"/>
      <c r="NNL119" s="393"/>
      <c r="NNM119" s="394"/>
      <c r="NNN119" s="395"/>
      <c r="NNO119" s="389"/>
      <c r="NNP119" s="390"/>
      <c r="NNQ119" s="391"/>
      <c r="NNR119" s="392"/>
      <c r="NNS119" s="393"/>
      <c r="NNT119" s="394"/>
      <c r="NNU119" s="395"/>
      <c r="NNV119" s="389"/>
      <c r="NNW119" s="390"/>
      <c r="NNX119" s="391"/>
      <c r="NNY119" s="392"/>
      <c r="NNZ119" s="393"/>
      <c r="NOA119" s="394"/>
      <c r="NOB119" s="395"/>
      <c r="NOC119" s="389"/>
      <c r="NOD119" s="390"/>
      <c r="NOE119" s="391"/>
      <c r="NOF119" s="392"/>
      <c r="NOG119" s="393"/>
      <c r="NOH119" s="394"/>
      <c r="NOI119" s="395"/>
      <c r="NOJ119" s="389"/>
      <c r="NOK119" s="390"/>
      <c r="NOL119" s="391"/>
      <c r="NOM119" s="392"/>
      <c r="NON119" s="393"/>
      <c r="NOO119" s="394"/>
      <c r="NOP119" s="395"/>
      <c r="NOQ119" s="389"/>
      <c r="NOR119" s="390"/>
      <c r="NOS119" s="391"/>
      <c r="NOT119" s="392"/>
      <c r="NOU119" s="393"/>
      <c r="NOV119" s="394"/>
      <c r="NOW119" s="395"/>
      <c r="NOX119" s="389"/>
      <c r="NOY119" s="390"/>
      <c r="NOZ119" s="391"/>
      <c r="NPA119" s="392"/>
      <c r="NPB119" s="393"/>
      <c r="NPC119" s="394"/>
      <c r="NPD119" s="395"/>
      <c r="NPE119" s="389"/>
      <c r="NPF119" s="390"/>
      <c r="NPG119" s="391"/>
      <c r="NPH119" s="392"/>
      <c r="NPI119" s="393"/>
      <c r="NPJ119" s="394"/>
      <c r="NPK119" s="395"/>
      <c r="NPL119" s="389"/>
      <c r="NPM119" s="390"/>
      <c r="NPN119" s="391"/>
      <c r="NPO119" s="392"/>
      <c r="NPP119" s="393"/>
      <c r="NPQ119" s="394"/>
      <c r="NPR119" s="395"/>
      <c r="NPS119" s="389"/>
      <c r="NPT119" s="390"/>
      <c r="NPU119" s="391"/>
      <c r="NPV119" s="392"/>
      <c r="NPW119" s="393"/>
      <c r="NPX119" s="394"/>
      <c r="NPY119" s="395"/>
      <c r="NPZ119" s="389"/>
      <c r="NQA119" s="390"/>
      <c r="NQB119" s="391"/>
      <c r="NQC119" s="392"/>
      <c r="NQD119" s="393"/>
      <c r="NQE119" s="394"/>
      <c r="NQF119" s="395"/>
      <c r="NQG119" s="389"/>
      <c r="NQH119" s="390"/>
      <c r="NQI119" s="391"/>
      <c r="NQJ119" s="392"/>
      <c r="NQK119" s="393"/>
      <c r="NQL119" s="394"/>
      <c r="NQM119" s="395"/>
      <c r="NQN119" s="389"/>
      <c r="NQO119" s="390"/>
      <c r="NQP119" s="391"/>
      <c r="NQQ119" s="392"/>
      <c r="NQR119" s="393"/>
      <c r="NQS119" s="394"/>
      <c r="NQT119" s="395"/>
      <c r="NQU119" s="389"/>
      <c r="NQV119" s="390"/>
      <c r="NQW119" s="391"/>
      <c r="NQX119" s="392"/>
      <c r="NQY119" s="393"/>
      <c r="NQZ119" s="394"/>
      <c r="NRA119" s="395"/>
      <c r="NRB119" s="389"/>
      <c r="NRC119" s="390"/>
      <c r="NRD119" s="391"/>
      <c r="NRE119" s="392"/>
      <c r="NRF119" s="393"/>
      <c r="NRG119" s="394"/>
      <c r="NRH119" s="395"/>
      <c r="NRI119" s="389"/>
      <c r="NRJ119" s="390"/>
      <c r="NRK119" s="391"/>
      <c r="NRL119" s="392"/>
      <c r="NRM119" s="393"/>
      <c r="NRN119" s="394"/>
      <c r="NRO119" s="395"/>
      <c r="NRP119" s="389"/>
      <c r="NRQ119" s="390"/>
      <c r="NRR119" s="391"/>
      <c r="NRS119" s="392"/>
      <c r="NRT119" s="393"/>
      <c r="NRU119" s="394"/>
      <c r="NRV119" s="395"/>
      <c r="NRW119" s="389"/>
      <c r="NRX119" s="390"/>
      <c r="NRY119" s="391"/>
      <c r="NRZ119" s="392"/>
      <c r="NSA119" s="393"/>
      <c r="NSB119" s="394"/>
      <c r="NSC119" s="395"/>
      <c r="NSD119" s="389"/>
      <c r="NSE119" s="390"/>
      <c r="NSF119" s="391"/>
      <c r="NSG119" s="392"/>
      <c r="NSH119" s="393"/>
      <c r="NSI119" s="394"/>
      <c r="NSJ119" s="395"/>
      <c r="NSK119" s="389"/>
      <c r="NSL119" s="390"/>
      <c r="NSM119" s="391"/>
      <c r="NSN119" s="392"/>
      <c r="NSO119" s="393"/>
      <c r="NSP119" s="394"/>
      <c r="NSQ119" s="395"/>
      <c r="NSR119" s="389"/>
      <c r="NSS119" s="390"/>
      <c r="NST119" s="391"/>
      <c r="NSU119" s="392"/>
      <c r="NSV119" s="393"/>
      <c r="NSW119" s="394"/>
      <c r="NSX119" s="395"/>
      <c r="NSY119" s="389"/>
      <c r="NSZ119" s="390"/>
      <c r="NTA119" s="391"/>
      <c r="NTB119" s="392"/>
      <c r="NTC119" s="393"/>
      <c r="NTD119" s="394"/>
      <c r="NTE119" s="395"/>
      <c r="NTF119" s="389"/>
      <c r="NTG119" s="390"/>
      <c r="NTH119" s="391"/>
      <c r="NTI119" s="392"/>
      <c r="NTJ119" s="393"/>
      <c r="NTK119" s="394"/>
      <c r="NTL119" s="395"/>
      <c r="NTM119" s="389"/>
      <c r="NTN119" s="390"/>
      <c r="NTO119" s="391"/>
      <c r="NTP119" s="392"/>
      <c r="NTQ119" s="393"/>
      <c r="NTR119" s="394"/>
      <c r="NTS119" s="395"/>
      <c r="NTT119" s="389"/>
      <c r="NTU119" s="390"/>
      <c r="NTV119" s="391"/>
      <c r="NTW119" s="392"/>
      <c r="NTX119" s="393"/>
      <c r="NTY119" s="394"/>
      <c r="NTZ119" s="395"/>
      <c r="NUA119" s="389"/>
      <c r="NUB119" s="390"/>
      <c r="NUC119" s="391"/>
      <c r="NUD119" s="392"/>
      <c r="NUE119" s="393"/>
      <c r="NUF119" s="394"/>
      <c r="NUG119" s="395"/>
      <c r="NUH119" s="389"/>
      <c r="NUI119" s="390"/>
      <c r="NUJ119" s="391"/>
      <c r="NUK119" s="392"/>
      <c r="NUL119" s="393"/>
      <c r="NUM119" s="394"/>
      <c r="NUN119" s="395"/>
      <c r="NUO119" s="389"/>
      <c r="NUP119" s="390"/>
      <c r="NUQ119" s="391"/>
      <c r="NUR119" s="392"/>
      <c r="NUS119" s="393"/>
      <c r="NUT119" s="394"/>
      <c r="NUU119" s="395"/>
      <c r="NUV119" s="389"/>
      <c r="NUW119" s="390"/>
      <c r="NUX119" s="391"/>
      <c r="NUY119" s="392"/>
      <c r="NUZ119" s="393"/>
      <c r="NVA119" s="394"/>
      <c r="NVB119" s="395"/>
      <c r="NVC119" s="389"/>
      <c r="NVD119" s="390"/>
      <c r="NVE119" s="391"/>
      <c r="NVF119" s="392"/>
      <c r="NVG119" s="393"/>
      <c r="NVH119" s="394"/>
      <c r="NVI119" s="395"/>
      <c r="NVJ119" s="389"/>
      <c r="NVK119" s="390"/>
      <c r="NVL119" s="391"/>
      <c r="NVM119" s="392"/>
      <c r="NVN119" s="393"/>
      <c r="NVO119" s="394"/>
      <c r="NVP119" s="395"/>
      <c r="NVQ119" s="389"/>
      <c r="NVR119" s="390"/>
      <c r="NVS119" s="391"/>
      <c r="NVT119" s="392"/>
      <c r="NVU119" s="393"/>
      <c r="NVV119" s="394"/>
      <c r="NVW119" s="395"/>
      <c r="NVX119" s="389"/>
      <c r="NVY119" s="390"/>
      <c r="NVZ119" s="391"/>
      <c r="NWA119" s="392"/>
      <c r="NWB119" s="393"/>
      <c r="NWC119" s="394"/>
      <c r="NWD119" s="395"/>
      <c r="NWE119" s="389"/>
      <c r="NWF119" s="390"/>
      <c r="NWG119" s="391"/>
      <c r="NWH119" s="392"/>
      <c r="NWI119" s="393"/>
      <c r="NWJ119" s="394"/>
      <c r="NWK119" s="395"/>
      <c r="NWL119" s="389"/>
      <c r="NWM119" s="390"/>
      <c r="NWN119" s="391"/>
      <c r="NWO119" s="392"/>
      <c r="NWP119" s="393"/>
      <c r="NWQ119" s="394"/>
      <c r="NWR119" s="395"/>
      <c r="NWS119" s="389"/>
      <c r="NWT119" s="390"/>
      <c r="NWU119" s="391"/>
      <c r="NWV119" s="392"/>
      <c r="NWW119" s="393"/>
      <c r="NWX119" s="394"/>
      <c r="NWY119" s="395"/>
      <c r="NWZ119" s="389"/>
      <c r="NXA119" s="390"/>
      <c r="NXB119" s="391"/>
      <c r="NXC119" s="392"/>
      <c r="NXD119" s="393"/>
      <c r="NXE119" s="394"/>
      <c r="NXF119" s="395"/>
      <c r="NXG119" s="389"/>
      <c r="NXH119" s="390"/>
      <c r="NXI119" s="391"/>
      <c r="NXJ119" s="392"/>
      <c r="NXK119" s="393"/>
      <c r="NXL119" s="394"/>
      <c r="NXM119" s="395"/>
      <c r="NXN119" s="389"/>
      <c r="NXO119" s="390"/>
      <c r="NXP119" s="391"/>
      <c r="NXQ119" s="392"/>
      <c r="NXR119" s="393"/>
      <c r="NXS119" s="394"/>
      <c r="NXT119" s="395"/>
      <c r="NXU119" s="389"/>
      <c r="NXV119" s="390"/>
      <c r="NXW119" s="391"/>
      <c r="NXX119" s="392"/>
      <c r="NXY119" s="393"/>
      <c r="NXZ119" s="394"/>
      <c r="NYA119" s="395"/>
      <c r="NYB119" s="389"/>
      <c r="NYC119" s="390"/>
      <c r="NYD119" s="391"/>
      <c r="NYE119" s="392"/>
      <c r="NYF119" s="393"/>
      <c r="NYG119" s="394"/>
      <c r="NYH119" s="395"/>
      <c r="NYI119" s="389"/>
      <c r="NYJ119" s="390"/>
      <c r="NYK119" s="391"/>
      <c r="NYL119" s="392"/>
      <c r="NYM119" s="393"/>
      <c r="NYN119" s="394"/>
      <c r="NYO119" s="395"/>
      <c r="NYP119" s="389"/>
      <c r="NYQ119" s="390"/>
      <c r="NYR119" s="391"/>
      <c r="NYS119" s="392"/>
      <c r="NYT119" s="393"/>
      <c r="NYU119" s="394"/>
      <c r="NYV119" s="395"/>
      <c r="NYW119" s="389"/>
      <c r="NYX119" s="390"/>
      <c r="NYY119" s="391"/>
      <c r="NYZ119" s="392"/>
      <c r="NZA119" s="393"/>
      <c r="NZB119" s="394"/>
      <c r="NZC119" s="395"/>
      <c r="NZD119" s="389"/>
      <c r="NZE119" s="390"/>
      <c r="NZF119" s="391"/>
      <c r="NZG119" s="392"/>
      <c r="NZH119" s="393"/>
      <c r="NZI119" s="394"/>
      <c r="NZJ119" s="395"/>
      <c r="NZK119" s="389"/>
      <c r="NZL119" s="390"/>
      <c r="NZM119" s="391"/>
      <c r="NZN119" s="392"/>
      <c r="NZO119" s="393"/>
      <c r="NZP119" s="394"/>
      <c r="NZQ119" s="395"/>
      <c r="NZR119" s="389"/>
      <c r="NZS119" s="390"/>
      <c r="NZT119" s="391"/>
      <c r="NZU119" s="392"/>
      <c r="NZV119" s="393"/>
      <c r="NZW119" s="394"/>
      <c r="NZX119" s="395"/>
      <c r="NZY119" s="389"/>
      <c r="NZZ119" s="390"/>
      <c r="OAA119" s="391"/>
      <c r="OAB119" s="392"/>
      <c r="OAC119" s="393"/>
      <c r="OAD119" s="394"/>
      <c r="OAE119" s="395"/>
      <c r="OAF119" s="389"/>
      <c r="OAG119" s="390"/>
      <c r="OAH119" s="391"/>
      <c r="OAI119" s="392"/>
      <c r="OAJ119" s="393"/>
      <c r="OAK119" s="394"/>
      <c r="OAL119" s="395"/>
      <c r="OAM119" s="389"/>
      <c r="OAN119" s="390"/>
      <c r="OAO119" s="391"/>
      <c r="OAP119" s="392"/>
      <c r="OAQ119" s="393"/>
      <c r="OAR119" s="394"/>
      <c r="OAS119" s="395"/>
      <c r="OAT119" s="389"/>
      <c r="OAU119" s="390"/>
      <c r="OAV119" s="391"/>
      <c r="OAW119" s="392"/>
      <c r="OAX119" s="393"/>
      <c r="OAY119" s="394"/>
      <c r="OAZ119" s="395"/>
      <c r="OBA119" s="389"/>
      <c r="OBB119" s="390"/>
      <c r="OBC119" s="391"/>
      <c r="OBD119" s="392"/>
      <c r="OBE119" s="393"/>
      <c r="OBF119" s="394"/>
      <c r="OBG119" s="395"/>
      <c r="OBH119" s="389"/>
      <c r="OBI119" s="390"/>
      <c r="OBJ119" s="391"/>
      <c r="OBK119" s="392"/>
      <c r="OBL119" s="393"/>
      <c r="OBM119" s="394"/>
      <c r="OBN119" s="395"/>
      <c r="OBO119" s="389"/>
      <c r="OBP119" s="390"/>
      <c r="OBQ119" s="391"/>
      <c r="OBR119" s="392"/>
      <c r="OBS119" s="393"/>
      <c r="OBT119" s="394"/>
      <c r="OBU119" s="395"/>
      <c r="OBV119" s="389"/>
      <c r="OBW119" s="390"/>
      <c r="OBX119" s="391"/>
      <c r="OBY119" s="392"/>
      <c r="OBZ119" s="393"/>
      <c r="OCA119" s="394"/>
      <c r="OCB119" s="395"/>
      <c r="OCC119" s="389"/>
      <c r="OCD119" s="390"/>
      <c r="OCE119" s="391"/>
      <c r="OCF119" s="392"/>
      <c r="OCG119" s="393"/>
      <c r="OCH119" s="394"/>
      <c r="OCI119" s="395"/>
      <c r="OCJ119" s="389"/>
      <c r="OCK119" s="390"/>
      <c r="OCL119" s="391"/>
      <c r="OCM119" s="392"/>
      <c r="OCN119" s="393"/>
      <c r="OCO119" s="394"/>
      <c r="OCP119" s="395"/>
      <c r="OCQ119" s="389"/>
      <c r="OCR119" s="390"/>
      <c r="OCS119" s="391"/>
      <c r="OCT119" s="392"/>
      <c r="OCU119" s="393"/>
      <c r="OCV119" s="394"/>
      <c r="OCW119" s="395"/>
      <c r="OCX119" s="389"/>
      <c r="OCY119" s="390"/>
      <c r="OCZ119" s="391"/>
      <c r="ODA119" s="392"/>
      <c r="ODB119" s="393"/>
      <c r="ODC119" s="394"/>
      <c r="ODD119" s="395"/>
      <c r="ODE119" s="389"/>
      <c r="ODF119" s="390"/>
      <c r="ODG119" s="391"/>
      <c r="ODH119" s="392"/>
      <c r="ODI119" s="393"/>
      <c r="ODJ119" s="394"/>
      <c r="ODK119" s="395"/>
      <c r="ODL119" s="389"/>
      <c r="ODM119" s="390"/>
      <c r="ODN119" s="391"/>
      <c r="ODO119" s="392"/>
      <c r="ODP119" s="393"/>
      <c r="ODQ119" s="394"/>
      <c r="ODR119" s="395"/>
      <c r="ODS119" s="389"/>
      <c r="ODT119" s="390"/>
      <c r="ODU119" s="391"/>
      <c r="ODV119" s="392"/>
      <c r="ODW119" s="393"/>
      <c r="ODX119" s="394"/>
      <c r="ODY119" s="395"/>
      <c r="ODZ119" s="389"/>
      <c r="OEA119" s="390"/>
      <c r="OEB119" s="391"/>
      <c r="OEC119" s="392"/>
      <c r="OED119" s="393"/>
      <c r="OEE119" s="394"/>
      <c r="OEF119" s="395"/>
      <c r="OEG119" s="389"/>
      <c r="OEH119" s="390"/>
      <c r="OEI119" s="391"/>
      <c r="OEJ119" s="392"/>
      <c r="OEK119" s="393"/>
      <c r="OEL119" s="394"/>
      <c r="OEM119" s="395"/>
      <c r="OEN119" s="389"/>
      <c r="OEO119" s="390"/>
      <c r="OEP119" s="391"/>
      <c r="OEQ119" s="392"/>
      <c r="OER119" s="393"/>
      <c r="OES119" s="394"/>
      <c r="OET119" s="395"/>
      <c r="OEU119" s="389"/>
      <c r="OEV119" s="390"/>
      <c r="OEW119" s="391"/>
      <c r="OEX119" s="392"/>
      <c r="OEY119" s="393"/>
      <c r="OEZ119" s="394"/>
      <c r="OFA119" s="395"/>
      <c r="OFB119" s="389"/>
      <c r="OFC119" s="390"/>
      <c r="OFD119" s="391"/>
      <c r="OFE119" s="392"/>
      <c r="OFF119" s="393"/>
      <c r="OFG119" s="394"/>
      <c r="OFH119" s="395"/>
      <c r="OFI119" s="389"/>
      <c r="OFJ119" s="390"/>
      <c r="OFK119" s="391"/>
      <c r="OFL119" s="392"/>
      <c r="OFM119" s="393"/>
      <c r="OFN119" s="394"/>
      <c r="OFO119" s="395"/>
      <c r="OFP119" s="389"/>
      <c r="OFQ119" s="390"/>
      <c r="OFR119" s="391"/>
      <c r="OFS119" s="392"/>
      <c r="OFT119" s="393"/>
      <c r="OFU119" s="394"/>
      <c r="OFV119" s="395"/>
      <c r="OFW119" s="389"/>
      <c r="OFX119" s="390"/>
      <c r="OFY119" s="391"/>
      <c r="OFZ119" s="392"/>
      <c r="OGA119" s="393"/>
      <c r="OGB119" s="394"/>
      <c r="OGC119" s="395"/>
      <c r="OGD119" s="389"/>
      <c r="OGE119" s="390"/>
      <c r="OGF119" s="391"/>
      <c r="OGG119" s="392"/>
      <c r="OGH119" s="393"/>
      <c r="OGI119" s="394"/>
      <c r="OGJ119" s="395"/>
      <c r="OGK119" s="389"/>
      <c r="OGL119" s="390"/>
      <c r="OGM119" s="391"/>
      <c r="OGN119" s="392"/>
      <c r="OGO119" s="393"/>
      <c r="OGP119" s="394"/>
      <c r="OGQ119" s="395"/>
      <c r="OGR119" s="389"/>
      <c r="OGS119" s="390"/>
      <c r="OGT119" s="391"/>
      <c r="OGU119" s="392"/>
      <c r="OGV119" s="393"/>
      <c r="OGW119" s="394"/>
      <c r="OGX119" s="395"/>
      <c r="OGY119" s="389"/>
      <c r="OGZ119" s="390"/>
      <c r="OHA119" s="391"/>
      <c r="OHB119" s="392"/>
      <c r="OHC119" s="393"/>
      <c r="OHD119" s="394"/>
      <c r="OHE119" s="395"/>
      <c r="OHF119" s="389"/>
      <c r="OHG119" s="390"/>
      <c r="OHH119" s="391"/>
      <c r="OHI119" s="392"/>
      <c r="OHJ119" s="393"/>
      <c r="OHK119" s="394"/>
      <c r="OHL119" s="395"/>
      <c r="OHM119" s="389"/>
      <c r="OHN119" s="390"/>
      <c r="OHO119" s="391"/>
      <c r="OHP119" s="392"/>
      <c r="OHQ119" s="393"/>
      <c r="OHR119" s="394"/>
      <c r="OHS119" s="395"/>
      <c r="OHT119" s="389"/>
      <c r="OHU119" s="390"/>
      <c r="OHV119" s="391"/>
      <c r="OHW119" s="392"/>
      <c r="OHX119" s="393"/>
      <c r="OHY119" s="394"/>
      <c r="OHZ119" s="395"/>
      <c r="OIA119" s="389"/>
      <c r="OIB119" s="390"/>
      <c r="OIC119" s="391"/>
      <c r="OID119" s="392"/>
      <c r="OIE119" s="393"/>
      <c r="OIF119" s="394"/>
      <c r="OIG119" s="395"/>
      <c r="OIH119" s="389"/>
      <c r="OII119" s="390"/>
      <c r="OIJ119" s="391"/>
      <c r="OIK119" s="392"/>
      <c r="OIL119" s="393"/>
      <c r="OIM119" s="394"/>
      <c r="OIN119" s="395"/>
      <c r="OIO119" s="389"/>
      <c r="OIP119" s="390"/>
      <c r="OIQ119" s="391"/>
      <c r="OIR119" s="392"/>
      <c r="OIS119" s="393"/>
      <c r="OIT119" s="394"/>
      <c r="OIU119" s="395"/>
      <c r="OIV119" s="389"/>
      <c r="OIW119" s="390"/>
      <c r="OIX119" s="391"/>
      <c r="OIY119" s="392"/>
      <c r="OIZ119" s="393"/>
      <c r="OJA119" s="394"/>
      <c r="OJB119" s="395"/>
      <c r="OJC119" s="389"/>
      <c r="OJD119" s="390"/>
      <c r="OJE119" s="391"/>
      <c r="OJF119" s="392"/>
      <c r="OJG119" s="393"/>
      <c r="OJH119" s="394"/>
      <c r="OJI119" s="395"/>
      <c r="OJJ119" s="389"/>
      <c r="OJK119" s="390"/>
      <c r="OJL119" s="391"/>
      <c r="OJM119" s="392"/>
      <c r="OJN119" s="393"/>
      <c r="OJO119" s="394"/>
      <c r="OJP119" s="395"/>
      <c r="OJQ119" s="389"/>
      <c r="OJR119" s="390"/>
      <c r="OJS119" s="391"/>
      <c r="OJT119" s="392"/>
      <c r="OJU119" s="393"/>
      <c r="OJV119" s="394"/>
      <c r="OJW119" s="395"/>
      <c r="OJX119" s="389"/>
      <c r="OJY119" s="390"/>
      <c r="OJZ119" s="391"/>
      <c r="OKA119" s="392"/>
      <c r="OKB119" s="393"/>
      <c r="OKC119" s="394"/>
      <c r="OKD119" s="395"/>
      <c r="OKE119" s="389"/>
      <c r="OKF119" s="390"/>
      <c r="OKG119" s="391"/>
      <c r="OKH119" s="392"/>
      <c r="OKI119" s="393"/>
      <c r="OKJ119" s="394"/>
      <c r="OKK119" s="395"/>
      <c r="OKL119" s="389"/>
      <c r="OKM119" s="390"/>
      <c r="OKN119" s="391"/>
      <c r="OKO119" s="392"/>
      <c r="OKP119" s="393"/>
      <c r="OKQ119" s="394"/>
      <c r="OKR119" s="395"/>
      <c r="OKS119" s="389"/>
      <c r="OKT119" s="390"/>
      <c r="OKU119" s="391"/>
      <c r="OKV119" s="392"/>
      <c r="OKW119" s="393"/>
      <c r="OKX119" s="394"/>
      <c r="OKY119" s="395"/>
      <c r="OKZ119" s="389"/>
      <c r="OLA119" s="390"/>
      <c r="OLB119" s="391"/>
      <c r="OLC119" s="392"/>
      <c r="OLD119" s="393"/>
      <c r="OLE119" s="394"/>
      <c r="OLF119" s="395"/>
      <c r="OLG119" s="389"/>
      <c r="OLH119" s="390"/>
      <c r="OLI119" s="391"/>
      <c r="OLJ119" s="392"/>
      <c r="OLK119" s="393"/>
      <c r="OLL119" s="394"/>
      <c r="OLM119" s="395"/>
      <c r="OLN119" s="389"/>
      <c r="OLO119" s="390"/>
      <c r="OLP119" s="391"/>
      <c r="OLQ119" s="392"/>
      <c r="OLR119" s="393"/>
      <c r="OLS119" s="394"/>
      <c r="OLT119" s="395"/>
      <c r="OLU119" s="389"/>
      <c r="OLV119" s="390"/>
      <c r="OLW119" s="391"/>
      <c r="OLX119" s="392"/>
      <c r="OLY119" s="393"/>
      <c r="OLZ119" s="394"/>
      <c r="OMA119" s="395"/>
      <c r="OMB119" s="389"/>
      <c r="OMC119" s="390"/>
      <c r="OMD119" s="391"/>
      <c r="OME119" s="392"/>
      <c r="OMF119" s="393"/>
      <c r="OMG119" s="394"/>
      <c r="OMH119" s="395"/>
      <c r="OMI119" s="389"/>
      <c r="OMJ119" s="390"/>
      <c r="OMK119" s="391"/>
      <c r="OML119" s="392"/>
      <c r="OMM119" s="393"/>
      <c r="OMN119" s="394"/>
      <c r="OMO119" s="395"/>
      <c r="OMP119" s="389"/>
      <c r="OMQ119" s="390"/>
      <c r="OMR119" s="391"/>
      <c r="OMS119" s="392"/>
      <c r="OMT119" s="393"/>
      <c r="OMU119" s="394"/>
      <c r="OMV119" s="395"/>
      <c r="OMW119" s="389"/>
      <c r="OMX119" s="390"/>
      <c r="OMY119" s="391"/>
      <c r="OMZ119" s="392"/>
      <c r="ONA119" s="393"/>
      <c r="ONB119" s="394"/>
      <c r="ONC119" s="395"/>
      <c r="OND119" s="389"/>
      <c r="ONE119" s="390"/>
      <c r="ONF119" s="391"/>
      <c r="ONG119" s="392"/>
      <c r="ONH119" s="393"/>
      <c r="ONI119" s="394"/>
      <c r="ONJ119" s="395"/>
      <c r="ONK119" s="389"/>
      <c r="ONL119" s="390"/>
      <c r="ONM119" s="391"/>
      <c r="ONN119" s="392"/>
      <c r="ONO119" s="393"/>
      <c r="ONP119" s="394"/>
      <c r="ONQ119" s="395"/>
      <c r="ONR119" s="389"/>
      <c r="ONS119" s="390"/>
      <c r="ONT119" s="391"/>
      <c r="ONU119" s="392"/>
      <c r="ONV119" s="393"/>
      <c r="ONW119" s="394"/>
      <c r="ONX119" s="395"/>
      <c r="ONY119" s="389"/>
      <c r="ONZ119" s="390"/>
      <c r="OOA119" s="391"/>
      <c r="OOB119" s="392"/>
      <c r="OOC119" s="393"/>
      <c r="OOD119" s="394"/>
      <c r="OOE119" s="395"/>
      <c r="OOF119" s="389"/>
      <c r="OOG119" s="390"/>
      <c r="OOH119" s="391"/>
      <c r="OOI119" s="392"/>
      <c r="OOJ119" s="393"/>
      <c r="OOK119" s="394"/>
      <c r="OOL119" s="395"/>
      <c r="OOM119" s="389"/>
      <c r="OON119" s="390"/>
      <c r="OOO119" s="391"/>
      <c r="OOP119" s="392"/>
      <c r="OOQ119" s="393"/>
      <c r="OOR119" s="394"/>
      <c r="OOS119" s="395"/>
      <c r="OOT119" s="389"/>
      <c r="OOU119" s="390"/>
      <c r="OOV119" s="391"/>
      <c r="OOW119" s="392"/>
      <c r="OOX119" s="393"/>
      <c r="OOY119" s="394"/>
      <c r="OOZ119" s="395"/>
      <c r="OPA119" s="389"/>
      <c r="OPB119" s="390"/>
      <c r="OPC119" s="391"/>
      <c r="OPD119" s="392"/>
      <c r="OPE119" s="393"/>
      <c r="OPF119" s="394"/>
      <c r="OPG119" s="395"/>
      <c r="OPH119" s="389"/>
      <c r="OPI119" s="390"/>
      <c r="OPJ119" s="391"/>
      <c r="OPK119" s="392"/>
      <c r="OPL119" s="393"/>
      <c r="OPM119" s="394"/>
      <c r="OPN119" s="395"/>
      <c r="OPO119" s="389"/>
      <c r="OPP119" s="390"/>
      <c r="OPQ119" s="391"/>
      <c r="OPR119" s="392"/>
      <c r="OPS119" s="393"/>
      <c r="OPT119" s="394"/>
      <c r="OPU119" s="395"/>
      <c r="OPV119" s="389"/>
      <c r="OPW119" s="390"/>
      <c r="OPX119" s="391"/>
      <c r="OPY119" s="392"/>
      <c r="OPZ119" s="393"/>
      <c r="OQA119" s="394"/>
      <c r="OQB119" s="395"/>
      <c r="OQC119" s="389"/>
      <c r="OQD119" s="390"/>
      <c r="OQE119" s="391"/>
      <c r="OQF119" s="392"/>
      <c r="OQG119" s="393"/>
      <c r="OQH119" s="394"/>
      <c r="OQI119" s="395"/>
      <c r="OQJ119" s="389"/>
      <c r="OQK119" s="390"/>
      <c r="OQL119" s="391"/>
      <c r="OQM119" s="392"/>
      <c r="OQN119" s="393"/>
      <c r="OQO119" s="394"/>
      <c r="OQP119" s="395"/>
      <c r="OQQ119" s="389"/>
      <c r="OQR119" s="390"/>
      <c r="OQS119" s="391"/>
      <c r="OQT119" s="392"/>
      <c r="OQU119" s="393"/>
      <c r="OQV119" s="394"/>
      <c r="OQW119" s="395"/>
      <c r="OQX119" s="389"/>
      <c r="OQY119" s="390"/>
      <c r="OQZ119" s="391"/>
      <c r="ORA119" s="392"/>
      <c r="ORB119" s="393"/>
      <c r="ORC119" s="394"/>
      <c r="ORD119" s="395"/>
      <c r="ORE119" s="389"/>
      <c r="ORF119" s="390"/>
      <c r="ORG119" s="391"/>
      <c r="ORH119" s="392"/>
      <c r="ORI119" s="393"/>
      <c r="ORJ119" s="394"/>
      <c r="ORK119" s="395"/>
      <c r="ORL119" s="389"/>
      <c r="ORM119" s="390"/>
      <c r="ORN119" s="391"/>
      <c r="ORO119" s="392"/>
      <c r="ORP119" s="393"/>
      <c r="ORQ119" s="394"/>
      <c r="ORR119" s="395"/>
      <c r="ORS119" s="389"/>
      <c r="ORT119" s="390"/>
      <c r="ORU119" s="391"/>
      <c r="ORV119" s="392"/>
      <c r="ORW119" s="393"/>
      <c r="ORX119" s="394"/>
      <c r="ORY119" s="395"/>
      <c r="ORZ119" s="389"/>
      <c r="OSA119" s="390"/>
      <c r="OSB119" s="391"/>
      <c r="OSC119" s="392"/>
      <c r="OSD119" s="393"/>
      <c r="OSE119" s="394"/>
      <c r="OSF119" s="395"/>
      <c r="OSG119" s="389"/>
      <c r="OSH119" s="390"/>
      <c r="OSI119" s="391"/>
      <c r="OSJ119" s="392"/>
      <c r="OSK119" s="393"/>
      <c r="OSL119" s="394"/>
      <c r="OSM119" s="395"/>
      <c r="OSN119" s="389"/>
      <c r="OSO119" s="390"/>
      <c r="OSP119" s="391"/>
      <c r="OSQ119" s="392"/>
      <c r="OSR119" s="393"/>
      <c r="OSS119" s="394"/>
      <c r="OST119" s="395"/>
      <c r="OSU119" s="389"/>
      <c r="OSV119" s="390"/>
      <c r="OSW119" s="391"/>
      <c r="OSX119" s="392"/>
      <c r="OSY119" s="393"/>
      <c r="OSZ119" s="394"/>
      <c r="OTA119" s="395"/>
      <c r="OTB119" s="389"/>
      <c r="OTC119" s="390"/>
      <c r="OTD119" s="391"/>
      <c r="OTE119" s="392"/>
      <c r="OTF119" s="393"/>
      <c r="OTG119" s="394"/>
      <c r="OTH119" s="395"/>
      <c r="OTI119" s="389"/>
      <c r="OTJ119" s="390"/>
      <c r="OTK119" s="391"/>
      <c r="OTL119" s="392"/>
      <c r="OTM119" s="393"/>
      <c r="OTN119" s="394"/>
      <c r="OTO119" s="395"/>
      <c r="OTP119" s="389"/>
      <c r="OTQ119" s="390"/>
      <c r="OTR119" s="391"/>
      <c r="OTS119" s="392"/>
      <c r="OTT119" s="393"/>
      <c r="OTU119" s="394"/>
      <c r="OTV119" s="395"/>
      <c r="OTW119" s="389"/>
      <c r="OTX119" s="390"/>
      <c r="OTY119" s="391"/>
      <c r="OTZ119" s="392"/>
      <c r="OUA119" s="393"/>
      <c r="OUB119" s="394"/>
      <c r="OUC119" s="395"/>
      <c r="OUD119" s="389"/>
      <c r="OUE119" s="390"/>
      <c r="OUF119" s="391"/>
      <c r="OUG119" s="392"/>
      <c r="OUH119" s="393"/>
      <c r="OUI119" s="394"/>
      <c r="OUJ119" s="395"/>
      <c r="OUK119" s="389"/>
      <c r="OUL119" s="390"/>
      <c r="OUM119" s="391"/>
      <c r="OUN119" s="392"/>
      <c r="OUO119" s="393"/>
      <c r="OUP119" s="394"/>
      <c r="OUQ119" s="395"/>
      <c r="OUR119" s="389"/>
      <c r="OUS119" s="390"/>
      <c r="OUT119" s="391"/>
      <c r="OUU119" s="392"/>
      <c r="OUV119" s="393"/>
      <c r="OUW119" s="394"/>
      <c r="OUX119" s="395"/>
      <c r="OUY119" s="389"/>
      <c r="OUZ119" s="390"/>
      <c r="OVA119" s="391"/>
      <c r="OVB119" s="392"/>
      <c r="OVC119" s="393"/>
      <c r="OVD119" s="394"/>
      <c r="OVE119" s="395"/>
      <c r="OVF119" s="389"/>
      <c r="OVG119" s="390"/>
      <c r="OVH119" s="391"/>
      <c r="OVI119" s="392"/>
      <c r="OVJ119" s="393"/>
      <c r="OVK119" s="394"/>
      <c r="OVL119" s="395"/>
      <c r="OVM119" s="389"/>
      <c r="OVN119" s="390"/>
      <c r="OVO119" s="391"/>
      <c r="OVP119" s="392"/>
      <c r="OVQ119" s="393"/>
      <c r="OVR119" s="394"/>
      <c r="OVS119" s="395"/>
      <c r="OVT119" s="389"/>
      <c r="OVU119" s="390"/>
      <c r="OVV119" s="391"/>
      <c r="OVW119" s="392"/>
      <c r="OVX119" s="393"/>
      <c r="OVY119" s="394"/>
      <c r="OVZ119" s="395"/>
      <c r="OWA119" s="389"/>
      <c r="OWB119" s="390"/>
      <c r="OWC119" s="391"/>
      <c r="OWD119" s="392"/>
      <c r="OWE119" s="393"/>
      <c r="OWF119" s="394"/>
      <c r="OWG119" s="395"/>
      <c r="OWH119" s="389"/>
      <c r="OWI119" s="390"/>
      <c r="OWJ119" s="391"/>
      <c r="OWK119" s="392"/>
      <c r="OWL119" s="393"/>
      <c r="OWM119" s="394"/>
      <c r="OWN119" s="395"/>
      <c r="OWO119" s="389"/>
      <c r="OWP119" s="390"/>
      <c r="OWQ119" s="391"/>
      <c r="OWR119" s="392"/>
      <c r="OWS119" s="393"/>
      <c r="OWT119" s="394"/>
      <c r="OWU119" s="395"/>
      <c r="OWV119" s="389"/>
      <c r="OWW119" s="390"/>
      <c r="OWX119" s="391"/>
      <c r="OWY119" s="392"/>
      <c r="OWZ119" s="393"/>
      <c r="OXA119" s="394"/>
      <c r="OXB119" s="395"/>
      <c r="OXC119" s="389"/>
      <c r="OXD119" s="390"/>
      <c r="OXE119" s="391"/>
      <c r="OXF119" s="392"/>
      <c r="OXG119" s="393"/>
      <c r="OXH119" s="394"/>
      <c r="OXI119" s="395"/>
      <c r="OXJ119" s="389"/>
      <c r="OXK119" s="390"/>
      <c r="OXL119" s="391"/>
      <c r="OXM119" s="392"/>
      <c r="OXN119" s="393"/>
      <c r="OXO119" s="394"/>
      <c r="OXP119" s="395"/>
      <c r="OXQ119" s="389"/>
      <c r="OXR119" s="390"/>
      <c r="OXS119" s="391"/>
      <c r="OXT119" s="392"/>
      <c r="OXU119" s="393"/>
      <c r="OXV119" s="394"/>
      <c r="OXW119" s="395"/>
      <c r="OXX119" s="389"/>
      <c r="OXY119" s="390"/>
      <c r="OXZ119" s="391"/>
      <c r="OYA119" s="392"/>
      <c r="OYB119" s="393"/>
      <c r="OYC119" s="394"/>
      <c r="OYD119" s="395"/>
      <c r="OYE119" s="389"/>
      <c r="OYF119" s="390"/>
      <c r="OYG119" s="391"/>
      <c r="OYH119" s="392"/>
      <c r="OYI119" s="393"/>
      <c r="OYJ119" s="394"/>
      <c r="OYK119" s="395"/>
      <c r="OYL119" s="389"/>
      <c r="OYM119" s="390"/>
      <c r="OYN119" s="391"/>
      <c r="OYO119" s="392"/>
      <c r="OYP119" s="393"/>
      <c r="OYQ119" s="394"/>
      <c r="OYR119" s="395"/>
      <c r="OYS119" s="389"/>
      <c r="OYT119" s="390"/>
      <c r="OYU119" s="391"/>
      <c r="OYV119" s="392"/>
      <c r="OYW119" s="393"/>
      <c r="OYX119" s="394"/>
      <c r="OYY119" s="395"/>
      <c r="OYZ119" s="389"/>
      <c r="OZA119" s="390"/>
      <c r="OZB119" s="391"/>
      <c r="OZC119" s="392"/>
      <c r="OZD119" s="393"/>
      <c r="OZE119" s="394"/>
      <c r="OZF119" s="395"/>
      <c r="OZG119" s="389"/>
      <c r="OZH119" s="390"/>
      <c r="OZI119" s="391"/>
      <c r="OZJ119" s="392"/>
      <c r="OZK119" s="393"/>
      <c r="OZL119" s="394"/>
      <c r="OZM119" s="395"/>
      <c r="OZN119" s="389"/>
      <c r="OZO119" s="390"/>
      <c r="OZP119" s="391"/>
      <c r="OZQ119" s="392"/>
      <c r="OZR119" s="393"/>
      <c r="OZS119" s="394"/>
      <c r="OZT119" s="395"/>
      <c r="OZU119" s="389"/>
      <c r="OZV119" s="390"/>
      <c r="OZW119" s="391"/>
      <c r="OZX119" s="392"/>
      <c r="OZY119" s="393"/>
      <c r="OZZ119" s="394"/>
      <c r="PAA119" s="395"/>
      <c r="PAB119" s="389"/>
      <c r="PAC119" s="390"/>
      <c r="PAD119" s="391"/>
      <c r="PAE119" s="392"/>
      <c r="PAF119" s="393"/>
      <c r="PAG119" s="394"/>
      <c r="PAH119" s="395"/>
      <c r="PAI119" s="389"/>
      <c r="PAJ119" s="390"/>
      <c r="PAK119" s="391"/>
      <c r="PAL119" s="392"/>
      <c r="PAM119" s="393"/>
      <c r="PAN119" s="394"/>
      <c r="PAO119" s="395"/>
      <c r="PAP119" s="389"/>
      <c r="PAQ119" s="390"/>
      <c r="PAR119" s="391"/>
      <c r="PAS119" s="392"/>
      <c r="PAT119" s="393"/>
      <c r="PAU119" s="394"/>
      <c r="PAV119" s="395"/>
      <c r="PAW119" s="389"/>
      <c r="PAX119" s="390"/>
      <c r="PAY119" s="391"/>
      <c r="PAZ119" s="392"/>
      <c r="PBA119" s="393"/>
      <c r="PBB119" s="394"/>
      <c r="PBC119" s="395"/>
      <c r="PBD119" s="389"/>
      <c r="PBE119" s="390"/>
      <c r="PBF119" s="391"/>
      <c r="PBG119" s="392"/>
      <c r="PBH119" s="393"/>
      <c r="PBI119" s="394"/>
      <c r="PBJ119" s="395"/>
      <c r="PBK119" s="389"/>
      <c r="PBL119" s="390"/>
      <c r="PBM119" s="391"/>
      <c r="PBN119" s="392"/>
      <c r="PBO119" s="393"/>
      <c r="PBP119" s="394"/>
      <c r="PBQ119" s="395"/>
      <c r="PBR119" s="389"/>
      <c r="PBS119" s="390"/>
      <c r="PBT119" s="391"/>
      <c r="PBU119" s="392"/>
      <c r="PBV119" s="393"/>
      <c r="PBW119" s="394"/>
      <c r="PBX119" s="395"/>
      <c r="PBY119" s="389"/>
      <c r="PBZ119" s="390"/>
      <c r="PCA119" s="391"/>
      <c r="PCB119" s="392"/>
      <c r="PCC119" s="393"/>
      <c r="PCD119" s="394"/>
      <c r="PCE119" s="395"/>
      <c r="PCF119" s="389"/>
      <c r="PCG119" s="390"/>
      <c r="PCH119" s="391"/>
      <c r="PCI119" s="392"/>
      <c r="PCJ119" s="393"/>
      <c r="PCK119" s="394"/>
      <c r="PCL119" s="395"/>
      <c r="PCM119" s="389"/>
      <c r="PCN119" s="390"/>
      <c r="PCO119" s="391"/>
      <c r="PCP119" s="392"/>
      <c r="PCQ119" s="393"/>
      <c r="PCR119" s="394"/>
      <c r="PCS119" s="395"/>
      <c r="PCT119" s="389"/>
      <c r="PCU119" s="390"/>
      <c r="PCV119" s="391"/>
      <c r="PCW119" s="392"/>
      <c r="PCX119" s="393"/>
      <c r="PCY119" s="394"/>
      <c r="PCZ119" s="395"/>
      <c r="PDA119" s="389"/>
      <c r="PDB119" s="390"/>
      <c r="PDC119" s="391"/>
      <c r="PDD119" s="392"/>
      <c r="PDE119" s="393"/>
      <c r="PDF119" s="394"/>
      <c r="PDG119" s="395"/>
      <c r="PDH119" s="389"/>
      <c r="PDI119" s="390"/>
      <c r="PDJ119" s="391"/>
      <c r="PDK119" s="392"/>
      <c r="PDL119" s="393"/>
      <c r="PDM119" s="394"/>
      <c r="PDN119" s="395"/>
      <c r="PDO119" s="389"/>
      <c r="PDP119" s="390"/>
      <c r="PDQ119" s="391"/>
      <c r="PDR119" s="392"/>
      <c r="PDS119" s="393"/>
      <c r="PDT119" s="394"/>
      <c r="PDU119" s="395"/>
      <c r="PDV119" s="389"/>
      <c r="PDW119" s="390"/>
      <c r="PDX119" s="391"/>
      <c r="PDY119" s="392"/>
      <c r="PDZ119" s="393"/>
      <c r="PEA119" s="394"/>
      <c r="PEB119" s="395"/>
      <c r="PEC119" s="389"/>
      <c r="PED119" s="390"/>
      <c r="PEE119" s="391"/>
      <c r="PEF119" s="392"/>
      <c r="PEG119" s="393"/>
      <c r="PEH119" s="394"/>
      <c r="PEI119" s="395"/>
      <c r="PEJ119" s="389"/>
      <c r="PEK119" s="390"/>
      <c r="PEL119" s="391"/>
      <c r="PEM119" s="392"/>
      <c r="PEN119" s="393"/>
      <c r="PEO119" s="394"/>
      <c r="PEP119" s="395"/>
      <c r="PEQ119" s="389"/>
      <c r="PER119" s="390"/>
      <c r="PES119" s="391"/>
      <c r="PET119" s="392"/>
      <c r="PEU119" s="393"/>
      <c r="PEV119" s="394"/>
      <c r="PEW119" s="395"/>
      <c r="PEX119" s="389"/>
      <c r="PEY119" s="390"/>
      <c r="PEZ119" s="391"/>
      <c r="PFA119" s="392"/>
      <c r="PFB119" s="393"/>
      <c r="PFC119" s="394"/>
      <c r="PFD119" s="395"/>
      <c r="PFE119" s="389"/>
      <c r="PFF119" s="390"/>
      <c r="PFG119" s="391"/>
      <c r="PFH119" s="392"/>
      <c r="PFI119" s="393"/>
      <c r="PFJ119" s="394"/>
      <c r="PFK119" s="395"/>
      <c r="PFL119" s="389"/>
      <c r="PFM119" s="390"/>
      <c r="PFN119" s="391"/>
      <c r="PFO119" s="392"/>
      <c r="PFP119" s="393"/>
      <c r="PFQ119" s="394"/>
      <c r="PFR119" s="395"/>
      <c r="PFS119" s="389"/>
      <c r="PFT119" s="390"/>
      <c r="PFU119" s="391"/>
      <c r="PFV119" s="392"/>
      <c r="PFW119" s="393"/>
      <c r="PFX119" s="394"/>
      <c r="PFY119" s="395"/>
      <c r="PFZ119" s="389"/>
      <c r="PGA119" s="390"/>
      <c r="PGB119" s="391"/>
      <c r="PGC119" s="392"/>
      <c r="PGD119" s="393"/>
      <c r="PGE119" s="394"/>
      <c r="PGF119" s="395"/>
      <c r="PGG119" s="389"/>
      <c r="PGH119" s="390"/>
      <c r="PGI119" s="391"/>
      <c r="PGJ119" s="392"/>
      <c r="PGK119" s="393"/>
      <c r="PGL119" s="394"/>
      <c r="PGM119" s="395"/>
      <c r="PGN119" s="389"/>
      <c r="PGO119" s="390"/>
      <c r="PGP119" s="391"/>
      <c r="PGQ119" s="392"/>
      <c r="PGR119" s="393"/>
      <c r="PGS119" s="394"/>
      <c r="PGT119" s="395"/>
      <c r="PGU119" s="389"/>
      <c r="PGV119" s="390"/>
      <c r="PGW119" s="391"/>
      <c r="PGX119" s="392"/>
      <c r="PGY119" s="393"/>
      <c r="PGZ119" s="394"/>
      <c r="PHA119" s="395"/>
      <c r="PHB119" s="389"/>
      <c r="PHC119" s="390"/>
      <c r="PHD119" s="391"/>
      <c r="PHE119" s="392"/>
      <c r="PHF119" s="393"/>
      <c r="PHG119" s="394"/>
      <c r="PHH119" s="395"/>
      <c r="PHI119" s="389"/>
      <c r="PHJ119" s="390"/>
      <c r="PHK119" s="391"/>
      <c r="PHL119" s="392"/>
      <c r="PHM119" s="393"/>
      <c r="PHN119" s="394"/>
      <c r="PHO119" s="395"/>
      <c r="PHP119" s="389"/>
      <c r="PHQ119" s="390"/>
      <c r="PHR119" s="391"/>
      <c r="PHS119" s="392"/>
      <c r="PHT119" s="393"/>
      <c r="PHU119" s="394"/>
      <c r="PHV119" s="395"/>
      <c r="PHW119" s="389"/>
      <c r="PHX119" s="390"/>
      <c r="PHY119" s="391"/>
      <c r="PHZ119" s="392"/>
      <c r="PIA119" s="393"/>
      <c r="PIB119" s="394"/>
      <c r="PIC119" s="395"/>
      <c r="PID119" s="389"/>
      <c r="PIE119" s="390"/>
      <c r="PIF119" s="391"/>
      <c r="PIG119" s="392"/>
      <c r="PIH119" s="393"/>
      <c r="PII119" s="394"/>
      <c r="PIJ119" s="395"/>
      <c r="PIK119" s="389"/>
      <c r="PIL119" s="390"/>
      <c r="PIM119" s="391"/>
      <c r="PIN119" s="392"/>
      <c r="PIO119" s="393"/>
      <c r="PIP119" s="394"/>
      <c r="PIQ119" s="395"/>
      <c r="PIR119" s="389"/>
      <c r="PIS119" s="390"/>
      <c r="PIT119" s="391"/>
      <c r="PIU119" s="392"/>
      <c r="PIV119" s="393"/>
      <c r="PIW119" s="394"/>
      <c r="PIX119" s="395"/>
      <c r="PIY119" s="389"/>
      <c r="PIZ119" s="390"/>
      <c r="PJA119" s="391"/>
      <c r="PJB119" s="392"/>
      <c r="PJC119" s="393"/>
      <c r="PJD119" s="394"/>
      <c r="PJE119" s="395"/>
      <c r="PJF119" s="389"/>
      <c r="PJG119" s="390"/>
      <c r="PJH119" s="391"/>
      <c r="PJI119" s="392"/>
      <c r="PJJ119" s="393"/>
      <c r="PJK119" s="394"/>
      <c r="PJL119" s="395"/>
      <c r="PJM119" s="389"/>
      <c r="PJN119" s="390"/>
      <c r="PJO119" s="391"/>
      <c r="PJP119" s="392"/>
      <c r="PJQ119" s="393"/>
      <c r="PJR119" s="394"/>
      <c r="PJS119" s="395"/>
      <c r="PJT119" s="389"/>
      <c r="PJU119" s="390"/>
      <c r="PJV119" s="391"/>
      <c r="PJW119" s="392"/>
      <c r="PJX119" s="393"/>
      <c r="PJY119" s="394"/>
      <c r="PJZ119" s="395"/>
      <c r="PKA119" s="389"/>
      <c r="PKB119" s="390"/>
      <c r="PKC119" s="391"/>
      <c r="PKD119" s="392"/>
      <c r="PKE119" s="393"/>
      <c r="PKF119" s="394"/>
      <c r="PKG119" s="395"/>
      <c r="PKH119" s="389"/>
      <c r="PKI119" s="390"/>
      <c r="PKJ119" s="391"/>
      <c r="PKK119" s="392"/>
      <c r="PKL119" s="393"/>
      <c r="PKM119" s="394"/>
      <c r="PKN119" s="395"/>
      <c r="PKO119" s="389"/>
      <c r="PKP119" s="390"/>
      <c r="PKQ119" s="391"/>
      <c r="PKR119" s="392"/>
      <c r="PKS119" s="393"/>
      <c r="PKT119" s="394"/>
      <c r="PKU119" s="395"/>
      <c r="PKV119" s="389"/>
      <c r="PKW119" s="390"/>
      <c r="PKX119" s="391"/>
      <c r="PKY119" s="392"/>
      <c r="PKZ119" s="393"/>
      <c r="PLA119" s="394"/>
      <c r="PLB119" s="395"/>
      <c r="PLC119" s="389"/>
      <c r="PLD119" s="390"/>
      <c r="PLE119" s="391"/>
      <c r="PLF119" s="392"/>
      <c r="PLG119" s="393"/>
      <c r="PLH119" s="394"/>
      <c r="PLI119" s="395"/>
      <c r="PLJ119" s="389"/>
      <c r="PLK119" s="390"/>
      <c r="PLL119" s="391"/>
      <c r="PLM119" s="392"/>
      <c r="PLN119" s="393"/>
      <c r="PLO119" s="394"/>
      <c r="PLP119" s="395"/>
      <c r="PLQ119" s="389"/>
      <c r="PLR119" s="390"/>
      <c r="PLS119" s="391"/>
      <c r="PLT119" s="392"/>
      <c r="PLU119" s="393"/>
      <c r="PLV119" s="394"/>
      <c r="PLW119" s="395"/>
      <c r="PLX119" s="389"/>
      <c r="PLY119" s="390"/>
      <c r="PLZ119" s="391"/>
      <c r="PMA119" s="392"/>
      <c r="PMB119" s="393"/>
      <c r="PMC119" s="394"/>
      <c r="PMD119" s="395"/>
      <c r="PME119" s="389"/>
      <c r="PMF119" s="390"/>
      <c r="PMG119" s="391"/>
      <c r="PMH119" s="392"/>
      <c r="PMI119" s="393"/>
      <c r="PMJ119" s="394"/>
      <c r="PMK119" s="395"/>
      <c r="PML119" s="389"/>
      <c r="PMM119" s="390"/>
      <c r="PMN119" s="391"/>
      <c r="PMO119" s="392"/>
      <c r="PMP119" s="393"/>
      <c r="PMQ119" s="394"/>
      <c r="PMR119" s="395"/>
      <c r="PMS119" s="389"/>
      <c r="PMT119" s="390"/>
      <c r="PMU119" s="391"/>
      <c r="PMV119" s="392"/>
      <c r="PMW119" s="393"/>
      <c r="PMX119" s="394"/>
      <c r="PMY119" s="395"/>
      <c r="PMZ119" s="389"/>
      <c r="PNA119" s="390"/>
      <c r="PNB119" s="391"/>
      <c r="PNC119" s="392"/>
      <c r="PND119" s="393"/>
      <c r="PNE119" s="394"/>
      <c r="PNF119" s="395"/>
      <c r="PNG119" s="389"/>
      <c r="PNH119" s="390"/>
      <c r="PNI119" s="391"/>
      <c r="PNJ119" s="392"/>
      <c r="PNK119" s="393"/>
      <c r="PNL119" s="394"/>
      <c r="PNM119" s="395"/>
      <c r="PNN119" s="389"/>
      <c r="PNO119" s="390"/>
      <c r="PNP119" s="391"/>
      <c r="PNQ119" s="392"/>
      <c r="PNR119" s="393"/>
      <c r="PNS119" s="394"/>
      <c r="PNT119" s="395"/>
      <c r="PNU119" s="389"/>
      <c r="PNV119" s="390"/>
      <c r="PNW119" s="391"/>
      <c r="PNX119" s="392"/>
      <c r="PNY119" s="393"/>
      <c r="PNZ119" s="394"/>
      <c r="POA119" s="395"/>
      <c r="POB119" s="389"/>
      <c r="POC119" s="390"/>
      <c r="POD119" s="391"/>
      <c r="POE119" s="392"/>
      <c r="POF119" s="393"/>
      <c r="POG119" s="394"/>
      <c r="POH119" s="395"/>
      <c r="POI119" s="389"/>
      <c r="POJ119" s="390"/>
      <c r="POK119" s="391"/>
      <c r="POL119" s="392"/>
      <c r="POM119" s="393"/>
      <c r="PON119" s="394"/>
      <c r="POO119" s="395"/>
      <c r="POP119" s="389"/>
      <c r="POQ119" s="390"/>
      <c r="POR119" s="391"/>
      <c r="POS119" s="392"/>
      <c r="POT119" s="393"/>
      <c r="POU119" s="394"/>
      <c r="POV119" s="395"/>
      <c r="POW119" s="389"/>
      <c r="POX119" s="390"/>
      <c r="POY119" s="391"/>
      <c r="POZ119" s="392"/>
      <c r="PPA119" s="393"/>
      <c r="PPB119" s="394"/>
      <c r="PPC119" s="395"/>
      <c r="PPD119" s="389"/>
      <c r="PPE119" s="390"/>
      <c r="PPF119" s="391"/>
      <c r="PPG119" s="392"/>
      <c r="PPH119" s="393"/>
      <c r="PPI119" s="394"/>
      <c r="PPJ119" s="395"/>
      <c r="PPK119" s="389"/>
      <c r="PPL119" s="390"/>
      <c r="PPM119" s="391"/>
      <c r="PPN119" s="392"/>
      <c r="PPO119" s="393"/>
      <c r="PPP119" s="394"/>
      <c r="PPQ119" s="395"/>
      <c r="PPR119" s="389"/>
      <c r="PPS119" s="390"/>
      <c r="PPT119" s="391"/>
      <c r="PPU119" s="392"/>
      <c r="PPV119" s="393"/>
      <c r="PPW119" s="394"/>
      <c r="PPX119" s="395"/>
      <c r="PPY119" s="389"/>
      <c r="PPZ119" s="390"/>
      <c r="PQA119" s="391"/>
      <c r="PQB119" s="392"/>
      <c r="PQC119" s="393"/>
      <c r="PQD119" s="394"/>
      <c r="PQE119" s="395"/>
      <c r="PQF119" s="389"/>
      <c r="PQG119" s="390"/>
      <c r="PQH119" s="391"/>
      <c r="PQI119" s="392"/>
      <c r="PQJ119" s="393"/>
      <c r="PQK119" s="394"/>
      <c r="PQL119" s="395"/>
      <c r="PQM119" s="389"/>
      <c r="PQN119" s="390"/>
      <c r="PQO119" s="391"/>
      <c r="PQP119" s="392"/>
      <c r="PQQ119" s="393"/>
      <c r="PQR119" s="394"/>
      <c r="PQS119" s="395"/>
      <c r="PQT119" s="389"/>
      <c r="PQU119" s="390"/>
      <c r="PQV119" s="391"/>
      <c r="PQW119" s="392"/>
      <c r="PQX119" s="393"/>
      <c r="PQY119" s="394"/>
      <c r="PQZ119" s="395"/>
      <c r="PRA119" s="389"/>
      <c r="PRB119" s="390"/>
      <c r="PRC119" s="391"/>
      <c r="PRD119" s="392"/>
      <c r="PRE119" s="393"/>
      <c r="PRF119" s="394"/>
      <c r="PRG119" s="395"/>
      <c r="PRH119" s="389"/>
      <c r="PRI119" s="390"/>
      <c r="PRJ119" s="391"/>
      <c r="PRK119" s="392"/>
      <c r="PRL119" s="393"/>
      <c r="PRM119" s="394"/>
      <c r="PRN119" s="395"/>
      <c r="PRO119" s="389"/>
      <c r="PRP119" s="390"/>
      <c r="PRQ119" s="391"/>
      <c r="PRR119" s="392"/>
      <c r="PRS119" s="393"/>
      <c r="PRT119" s="394"/>
      <c r="PRU119" s="395"/>
      <c r="PRV119" s="389"/>
      <c r="PRW119" s="390"/>
      <c r="PRX119" s="391"/>
      <c r="PRY119" s="392"/>
      <c r="PRZ119" s="393"/>
      <c r="PSA119" s="394"/>
      <c r="PSB119" s="395"/>
      <c r="PSC119" s="389"/>
      <c r="PSD119" s="390"/>
      <c r="PSE119" s="391"/>
      <c r="PSF119" s="392"/>
      <c r="PSG119" s="393"/>
      <c r="PSH119" s="394"/>
      <c r="PSI119" s="395"/>
      <c r="PSJ119" s="389"/>
      <c r="PSK119" s="390"/>
      <c r="PSL119" s="391"/>
      <c r="PSM119" s="392"/>
      <c r="PSN119" s="393"/>
      <c r="PSO119" s="394"/>
      <c r="PSP119" s="395"/>
      <c r="PSQ119" s="389"/>
      <c r="PSR119" s="390"/>
      <c r="PSS119" s="391"/>
      <c r="PST119" s="392"/>
      <c r="PSU119" s="393"/>
      <c r="PSV119" s="394"/>
      <c r="PSW119" s="395"/>
      <c r="PSX119" s="389"/>
      <c r="PSY119" s="390"/>
      <c r="PSZ119" s="391"/>
      <c r="PTA119" s="392"/>
      <c r="PTB119" s="393"/>
      <c r="PTC119" s="394"/>
      <c r="PTD119" s="395"/>
      <c r="PTE119" s="389"/>
      <c r="PTF119" s="390"/>
      <c r="PTG119" s="391"/>
      <c r="PTH119" s="392"/>
      <c r="PTI119" s="393"/>
      <c r="PTJ119" s="394"/>
      <c r="PTK119" s="395"/>
      <c r="PTL119" s="389"/>
      <c r="PTM119" s="390"/>
      <c r="PTN119" s="391"/>
      <c r="PTO119" s="392"/>
      <c r="PTP119" s="393"/>
      <c r="PTQ119" s="394"/>
      <c r="PTR119" s="395"/>
      <c r="PTS119" s="389"/>
      <c r="PTT119" s="390"/>
      <c r="PTU119" s="391"/>
      <c r="PTV119" s="392"/>
      <c r="PTW119" s="393"/>
      <c r="PTX119" s="394"/>
      <c r="PTY119" s="395"/>
      <c r="PTZ119" s="389"/>
      <c r="PUA119" s="390"/>
      <c r="PUB119" s="391"/>
      <c r="PUC119" s="392"/>
      <c r="PUD119" s="393"/>
      <c r="PUE119" s="394"/>
      <c r="PUF119" s="395"/>
      <c r="PUG119" s="389"/>
      <c r="PUH119" s="390"/>
      <c r="PUI119" s="391"/>
      <c r="PUJ119" s="392"/>
      <c r="PUK119" s="393"/>
      <c r="PUL119" s="394"/>
      <c r="PUM119" s="395"/>
      <c r="PUN119" s="389"/>
      <c r="PUO119" s="390"/>
      <c r="PUP119" s="391"/>
      <c r="PUQ119" s="392"/>
      <c r="PUR119" s="393"/>
      <c r="PUS119" s="394"/>
      <c r="PUT119" s="395"/>
      <c r="PUU119" s="389"/>
      <c r="PUV119" s="390"/>
      <c r="PUW119" s="391"/>
      <c r="PUX119" s="392"/>
      <c r="PUY119" s="393"/>
      <c r="PUZ119" s="394"/>
      <c r="PVA119" s="395"/>
      <c r="PVB119" s="389"/>
      <c r="PVC119" s="390"/>
      <c r="PVD119" s="391"/>
      <c r="PVE119" s="392"/>
      <c r="PVF119" s="393"/>
      <c r="PVG119" s="394"/>
      <c r="PVH119" s="395"/>
      <c r="PVI119" s="389"/>
      <c r="PVJ119" s="390"/>
      <c r="PVK119" s="391"/>
      <c r="PVL119" s="392"/>
      <c r="PVM119" s="393"/>
      <c r="PVN119" s="394"/>
      <c r="PVO119" s="395"/>
      <c r="PVP119" s="389"/>
      <c r="PVQ119" s="390"/>
      <c r="PVR119" s="391"/>
      <c r="PVS119" s="392"/>
      <c r="PVT119" s="393"/>
      <c r="PVU119" s="394"/>
      <c r="PVV119" s="395"/>
      <c r="PVW119" s="389"/>
      <c r="PVX119" s="390"/>
      <c r="PVY119" s="391"/>
      <c r="PVZ119" s="392"/>
      <c r="PWA119" s="393"/>
      <c r="PWB119" s="394"/>
      <c r="PWC119" s="395"/>
      <c r="PWD119" s="389"/>
      <c r="PWE119" s="390"/>
      <c r="PWF119" s="391"/>
      <c r="PWG119" s="392"/>
      <c r="PWH119" s="393"/>
      <c r="PWI119" s="394"/>
      <c r="PWJ119" s="395"/>
      <c r="PWK119" s="389"/>
      <c r="PWL119" s="390"/>
      <c r="PWM119" s="391"/>
      <c r="PWN119" s="392"/>
      <c r="PWO119" s="393"/>
      <c r="PWP119" s="394"/>
      <c r="PWQ119" s="395"/>
      <c r="PWR119" s="389"/>
      <c r="PWS119" s="390"/>
      <c r="PWT119" s="391"/>
      <c r="PWU119" s="392"/>
      <c r="PWV119" s="393"/>
      <c r="PWW119" s="394"/>
      <c r="PWX119" s="395"/>
      <c r="PWY119" s="389"/>
      <c r="PWZ119" s="390"/>
      <c r="PXA119" s="391"/>
      <c r="PXB119" s="392"/>
      <c r="PXC119" s="393"/>
      <c r="PXD119" s="394"/>
      <c r="PXE119" s="395"/>
      <c r="PXF119" s="389"/>
      <c r="PXG119" s="390"/>
      <c r="PXH119" s="391"/>
      <c r="PXI119" s="392"/>
      <c r="PXJ119" s="393"/>
      <c r="PXK119" s="394"/>
      <c r="PXL119" s="395"/>
      <c r="PXM119" s="389"/>
      <c r="PXN119" s="390"/>
      <c r="PXO119" s="391"/>
      <c r="PXP119" s="392"/>
      <c r="PXQ119" s="393"/>
      <c r="PXR119" s="394"/>
      <c r="PXS119" s="395"/>
      <c r="PXT119" s="389"/>
      <c r="PXU119" s="390"/>
      <c r="PXV119" s="391"/>
      <c r="PXW119" s="392"/>
      <c r="PXX119" s="393"/>
      <c r="PXY119" s="394"/>
      <c r="PXZ119" s="395"/>
      <c r="PYA119" s="389"/>
      <c r="PYB119" s="390"/>
      <c r="PYC119" s="391"/>
      <c r="PYD119" s="392"/>
      <c r="PYE119" s="393"/>
      <c r="PYF119" s="394"/>
      <c r="PYG119" s="395"/>
      <c r="PYH119" s="389"/>
      <c r="PYI119" s="390"/>
      <c r="PYJ119" s="391"/>
      <c r="PYK119" s="392"/>
      <c r="PYL119" s="393"/>
      <c r="PYM119" s="394"/>
      <c r="PYN119" s="395"/>
      <c r="PYO119" s="389"/>
      <c r="PYP119" s="390"/>
      <c r="PYQ119" s="391"/>
      <c r="PYR119" s="392"/>
      <c r="PYS119" s="393"/>
      <c r="PYT119" s="394"/>
      <c r="PYU119" s="395"/>
      <c r="PYV119" s="389"/>
      <c r="PYW119" s="390"/>
      <c r="PYX119" s="391"/>
      <c r="PYY119" s="392"/>
      <c r="PYZ119" s="393"/>
      <c r="PZA119" s="394"/>
      <c r="PZB119" s="395"/>
      <c r="PZC119" s="389"/>
      <c r="PZD119" s="390"/>
      <c r="PZE119" s="391"/>
      <c r="PZF119" s="392"/>
      <c r="PZG119" s="393"/>
      <c r="PZH119" s="394"/>
      <c r="PZI119" s="395"/>
      <c r="PZJ119" s="389"/>
      <c r="PZK119" s="390"/>
      <c r="PZL119" s="391"/>
      <c r="PZM119" s="392"/>
      <c r="PZN119" s="393"/>
      <c r="PZO119" s="394"/>
      <c r="PZP119" s="395"/>
      <c r="PZQ119" s="389"/>
      <c r="PZR119" s="390"/>
      <c r="PZS119" s="391"/>
      <c r="PZT119" s="392"/>
      <c r="PZU119" s="393"/>
      <c r="PZV119" s="394"/>
      <c r="PZW119" s="395"/>
      <c r="PZX119" s="389"/>
      <c r="PZY119" s="390"/>
      <c r="PZZ119" s="391"/>
      <c r="QAA119" s="392"/>
      <c r="QAB119" s="393"/>
      <c r="QAC119" s="394"/>
      <c r="QAD119" s="395"/>
      <c r="QAE119" s="389"/>
      <c r="QAF119" s="390"/>
      <c r="QAG119" s="391"/>
      <c r="QAH119" s="392"/>
      <c r="QAI119" s="393"/>
      <c r="QAJ119" s="394"/>
      <c r="QAK119" s="395"/>
      <c r="QAL119" s="389"/>
      <c r="QAM119" s="390"/>
      <c r="QAN119" s="391"/>
      <c r="QAO119" s="392"/>
      <c r="QAP119" s="393"/>
      <c r="QAQ119" s="394"/>
      <c r="QAR119" s="395"/>
      <c r="QAS119" s="389"/>
      <c r="QAT119" s="390"/>
      <c r="QAU119" s="391"/>
      <c r="QAV119" s="392"/>
      <c r="QAW119" s="393"/>
      <c r="QAX119" s="394"/>
      <c r="QAY119" s="395"/>
      <c r="QAZ119" s="389"/>
      <c r="QBA119" s="390"/>
      <c r="QBB119" s="391"/>
      <c r="QBC119" s="392"/>
      <c r="QBD119" s="393"/>
      <c r="QBE119" s="394"/>
      <c r="QBF119" s="395"/>
      <c r="QBG119" s="389"/>
      <c r="QBH119" s="390"/>
      <c r="QBI119" s="391"/>
      <c r="QBJ119" s="392"/>
      <c r="QBK119" s="393"/>
      <c r="QBL119" s="394"/>
      <c r="QBM119" s="395"/>
      <c r="QBN119" s="389"/>
      <c r="QBO119" s="390"/>
      <c r="QBP119" s="391"/>
      <c r="QBQ119" s="392"/>
      <c r="QBR119" s="393"/>
      <c r="QBS119" s="394"/>
      <c r="QBT119" s="395"/>
      <c r="QBU119" s="389"/>
      <c r="QBV119" s="390"/>
      <c r="QBW119" s="391"/>
      <c r="QBX119" s="392"/>
      <c r="QBY119" s="393"/>
      <c r="QBZ119" s="394"/>
      <c r="QCA119" s="395"/>
      <c r="QCB119" s="389"/>
      <c r="QCC119" s="390"/>
      <c r="QCD119" s="391"/>
      <c r="QCE119" s="392"/>
      <c r="QCF119" s="393"/>
      <c r="QCG119" s="394"/>
      <c r="QCH119" s="395"/>
      <c r="QCI119" s="389"/>
      <c r="QCJ119" s="390"/>
      <c r="QCK119" s="391"/>
      <c r="QCL119" s="392"/>
      <c r="QCM119" s="393"/>
      <c r="QCN119" s="394"/>
      <c r="QCO119" s="395"/>
      <c r="QCP119" s="389"/>
      <c r="QCQ119" s="390"/>
      <c r="QCR119" s="391"/>
      <c r="QCS119" s="392"/>
      <c r="QCT119" s="393"/>
      <c r="QCU119" s="394"/>
      <c r="QCV119" s="395"/>
      <c r="QCW119" s="389"/>
      <c r="QCX119" s="390"/>
      <c r="QCY119" s="391"/>
      <c r="QCZ119" s="392"/>
      <c r="QDA119" s="393"/>
      <c r="QDB119" s="394"/>
      <c r="QDC119" s="395"/>
      <c r="QDD119" s="389"/>
      <c r="QDE119" s="390"/>
      <c r="QDF119" s="391"/>
      <c r="QDG119" s="392"/>
      <c r="QDH119" s="393"/>
      <c r="QDI119" s="394"/>
      <c r="QDJ119" s="395"/>
      <c r="QDK119" s="389"/>
      <c r="QDL119" s="390"/>
      <c r="QDM119" s="391"/>
      <c r="QDN119" s="392"/>
      <c r="QDO119" s="393"/>
      <c r="QDP119" s="394"/>
      <c r="QDQ119" s="395"/>
      <c r="QDR119" s="389"/>
      <c r="QDS119" s="390"/>
      <c r="QDT119" s="391"/>
      <c r="QDU119" s="392"/>
      <c r="QDV119" s="393"/>
      <c r="QDW119" s="394"/>
      <c r="QDX119" s="395"/>
      <c r="QDY119" s="389"/>
      <c r="QDZ119" s="390"/>
      <c r="QEA119" s="391"/>
      <c r="QEB119" s="392"/>
      <c r="QEC119" s="393"/>
      <c r="QED119" s="394"/>
      <c r="QEE119" s="395"/>
      <c r="QEF119" s="389"/>
      <c r="QEG119" s="390"/>
      <c r="QEH119" s="391"/>
      <c r="QEI119" s="392"/>
      <c r="QEJ119" s="393"/>
      <c r="QEK119" s="394"/>
      <c r="QEL119" s="395"/>
      <c r="QEM119" s="389"/>
      <c r="QEN119" s="390"/>
      <c r="QEO119" s="391"/>
      <c r="QEP119" s="392"/>
      <c r="QEQ119" s="393"/>
      <c r="QER119" s="394"/>
      <c r="QES119" s="395"/>
      <c r="QET119" s="389"/>
      <c r="QEU119" s="390"/>
      <c r="QEV119" s="391"/>
      <c r="QEW119" s="392"/>
      <c r="QEX119" s="393"/>
      <c r="QEY119" s="394"/>
      <c r="QEZ119" s="395"/>
      <c r="QFA119" s="389"/>
      <c r="QFB119" s="390"/>
      <c r="QFC119" s="391"/>
      <c r="QFD119" s="392"/>
      <c r="QFE119" s="393"/>
      <c r="QFF119" s="394"/>
      <c r="QFG119" s="395"/>
      <c r="QFH119" s="389"/>
      <c r="QFI119" s="390"/>
      <c r="QFJ119" s="391"/>
      <c r="QFK119" s="392"/>
      <c r="QFL119" s="393"/>
      <c r="QFM119" s="394"/>
      <c r="QFN119" s="395"/>
      <c r="QFO119" s="389"/>
      <c r="QFP119" s="390"/>
      <c r="QFQ119" s="391"/>
      <c r="QFR119" s="392"/>
      <c r="QFS119" s="393"/>
      <c r="QFT119" s="394"/>
      <c r="QFU119" s="395"/>
      <c r="QFV119" s="389"/>
      <c r="QFW119" s="390"/>
      <c r="QFX119" s="391"/>
      <c r="QFY119" s="392"/>
      <c r="QFZ119" s="393"/>
      <c r="QGA119" s="394"/>
      <c r="QGB119" s="395"/>
      <c r="QGC119" s="389"/>
      <c r="QGD119" s="390"/>
      <c r="QGE119" s="391"/>
      <c r="QGF119" s="392"/>
      <c r="QGG119" s="393"/>
      <c r="QGH119" s="394"/>
      <c r="QGI119" s="395"/>
      <c r="QGJ119" s="389"/>
      <c r="QGK119" s="390"/>
      <c r="QGL119" s="391"/>
      <c r="QGM119" s="392"/>
      <c r="QGN119" s="393"/>
      <c r="QGO119" s="394"/>
      <c r="QGP119" s="395"/>
      <c r="QGQ119" s="389"/>
      <c r="QGR119" s="390"/>
      <c r="QGS119" s="391"/>
      <c r="QGT119" s="392"/>
      <c r="QGU119" s="393"/>
      <c r="QGV119" s="394"/>
      <c r="QGW119" s="395"/>
      <c r="QGX119" s="389"/>
      <c r="QGY119" s="390"/>
      <c r="QGZ119" s="391"/>
      <c r="QHA119" s="392"/>
      <c r="QHB119" s="393"/>
      <c r="QHC119" s="394"/>
      <c r="QHD119" s="395"/>
      <c r="QHE119" s="389"/>
      <c r="QHF119" s="390"/>
      <c r="QHG119" s="391"/>
      <c r="QHH119" s="392"/>
      <c r="QHI119" s="393"/>
      <c r="QHJ119" s="394"/>
      <c r="QHK119" s="395"/>
      <c r="QHL119" s="389"/>
      <c r="QHM119" s="390"/>
      <c r="QHN119" s="391"/>
      <c r="QHO119" s="392"/>
      <c r="QHP119" s="393"/>
      <c r="QHQ119" s="394"/>
      <c r="QHR119" s="395"/>
      <c r="QHS119" s="389"/>
      <c r="QHT119" s="390"/>
      <c r="QHU119" s="391"/>
      <c r="QHV119" s="392"/>
      <c r="QHW119" s="393"/>
      <c r="QHX119" s="394"/>
      <c r="QHY119" s="395"/>
      <c r="QHZ119" s="389"/>
      <c r="QIA119" s="390"/>
      <c r="QIB119" s="391"/>
      <c r="QIC119" s="392"/>
      <c r="QID119" s="393"/>
      <c r="QIE119" s="394"/>
      <c r="QIF119" s="395"/>
      <c r="QIG119" s="389"/>
      <c r="QIH119" s="390"/>
      <c r="QII119" s="391"/>
      <c r="QIJ119" s="392"/>
      <c r="QIK119" s="393"/>
      <c r="QIL119" s="394"/>
      <c r="QIM119" s="395"/>
      <c r="QIN119" s="389"/>
      <c r="QIO119" s="390"/>
      <c r="QIP119" s="391"/>
      <c r="QIQ119" s="392"/>
      <c r="QIR119" s="393"/>
      <c r="QIS119" s="394"/>
      <c r="QIT119" s="395"/>
      <c r="QIU119" s="389"/>
      <c r="QIV119" s="390"/>
      <c r="QIW119" s="391"/>
      <c r="QIX119" s="392"/>
      <c r="QIY119" s="393"/>
      <c r="QIZ119" s="394"/>
      <c r="QJA119" s="395"/>
      <c r="QJB119" s="389"/>
      <c r="QJC119" s="390"/>
      <c r="QJD119" s="391"/>
      <c r="QJE119" s="392"/>
      <c r="QJF119" s="393"/>
      <c r="QJG119" s="394"/>
      <c r="QJH119" s="395"/>
      <c r="QJI119" s="389"/>
      <c r="QJJ119" s="390"/>
      <c r="QJK119" s="391"/>
      <c r="QJL119" s="392"/>
      <c r="QJM119" s="393"/>
      <c r="QJN119" s="394"/>
      <c r="QJO119" s="395"/>
      <c r="QJP119" s="389"/>
      <c r="QJQ119" s="390"/>
      <c r="QJR119" s="391"/>
      <c r="QJS119" s="392"/>
      <c r="QJT119" s="393"/>
      <c r="QJU119" s="394"/>
      <c r="QJV119" s="395"/>
      <c r="QJW119" s="389"/>
      <c r="QJX119" s="390"/>
      <c r="QJY119" s="391"/>
      <c r="QJZ119" s="392"/>
      <c r="QKA119" s="393"/>
      <c r="QKB119" s="394"/>
      <c r="QKC119" s="395"/>
      <c r="QKD119" s="389"/>
      <c r="QKE119" s="390"/>
      <c r="QKF119" s="391"/>
      <c r="QKG119" s="392"/>
      <c r="QKH119" s="393"/>
      <c r="QKI119" s="394"/>
      <c r="QKJ119" s="395"/>
      <c r="QKK119" s="389"/>
      <c r="QKL119" s="390"/>
      <c r="QKM119" s="391"/>
      <c r="QKN119" s="392"/>
      <c r="QKO119" s="393"/>
      <c r="QKP119" s="394"/>
      <c r="QKQ119" s="395"/>
      <c r="QKR119" s="389"/>
      <c r="QKS119" s="390"/>
      <c r="QKT119" s="391"/>
      <c r="QKU119" s="392"/>
      <c r="QKV119" s="393"/>
      <c r="QKW119" s="394"/>
      <c r="QKX119" s="395"/>
      <c r="QKY119" s="389"/>
      <c r="QKZ119" s="390"/>
      <c r="QLA119" s="391"/>
      <c r="QLB119" s="392"/>
      <c r="QLC119" s="393"/>
      <c r="QLD119" s="394"/>
      <c r="QLE119" s="395"/>
      <c r="QLF119" s="389"/>
      <c r="QLG119" s="390"/>
      <c r="QLH119" s="391"/>
      <c r="QLI119" s="392"/>
      <c r="QLJ119" s="393"/>
      <c r="QLK119" s="394"/>
      <c r="QLL119" s="395"/>
      <c r="QLM119" s="389"/>
      <c r="QLN119" s="390"/>
      <c r="QLO119" s="391"/>
      <c r="QLP119" s="392"/>
      <c r="QLQ119" s="393"/>
      <c r="QLR119" s="394"/>
      <c r="QLS119" s="395"/>
      <c r="QLT119" s="389"/>
      <c r="QLU119" s="390"/>
      <c r="QLV119" s="391"/>
      <c r="QLW119" s="392"/>
      <c r="QLX119" s="393"/>
      <c r="QLY119" s="394"/>
      <c r="QLZ119" s="395"/>
      <c r="QMA119" s="389"/>
      <c r="QMB119" s="390"/>
      <c r="QMC119" s="391"/>
      <c r="QMD119" s="392"/>
      <c r="QME119" s="393"/>
      <c r="QMF119" s="394"/>
      <c r="QMG119" s="395"/>
      <c r="QMH119" s="389"/>
      <c r="QMI119" s="390"/>
      <c r="QMJ119" s="391"/>
      <c r="QMK119" s="392"/>
      <c r="QML119" s="393"/>
      <c r="QMM119" s="394"/>
      <c r="QMN119" s="395"/>
      <c r="QMO119" s="389"/>
      <c r="QMP119" s="390"/>
      <c r="QMQ119" s="391"/>
      <c r="QMR119" s="392"/>
      <c r="QMS119" s="393"/>
      <c r="QMT119" s="394"/>
      <c r="QMU119" s="395"/>
      <c r="QMV119" s="389"/>
      <c r="QMW119" s="390"/>
      <c r="QMX119" s="391"/>
      <c r="QMY119" s="392"/>
      <c r="QMZ119" s="393"/>
      <c r="QNA119" s="394"/>
      <c r="QNB119" s="395"/>
      <c r="QNC119" s="389"/>
      <c r="QND119" s="390"/>
      <c r="QNE119" s="391"/>
      <c r="QNF119" s="392"/>
      <c r="QNG119" s="393"/>
      <c r="QNH119" s="394"/>
      <c r="QNI119" s="395"/>
      <c r="QNJ119" s="389"/>
      <c r="QNK119" s="390"/>
      <c r="QNL119" s="391"/>
      <c r="QNM119" s="392"/>
      <c r="QNN119" s="393"/>
      <c r="QNO119" s="394"/>
      <c r="QNP119" s="395"/>
      <c r="QNQ119" s="389"/>
      <c r="QNR119" s="390"/>
      <c r="QNS119" s="391"/>
      <c r="QNT119" s="392"/>
      <c r="QNU119" s="393"/>
      <c r="QNV119" s="394"/>
      <c r="QNW119" s="395"/>
      <c r="QNX119" s="389"/>
      <c r="QNY119" s="390"/>
      <c r="QNZ119" s="391"/>
      <c r="QOA119" s="392"/>
      <c r="QOB119" s="393"/>
      <c r="QOC119" s="394"/>
      <c r="QOD119" s="395"/>
      <c r="QOE119" s="389"/>
      <c r="QOF119" s="390"/>
      <c r="QOG119" s="391"/>
      <c r="QOH119" s="392"/>
      <c r="QOI119" s="393"/>
      <c r="QOJ119" s="394"/>
      <c r="QOK119" s="395"/>
      <c r="QOL119" s="389"/>
      <c r="QOM119" s="390"/>
      <c r="QON119" s="391"/>
      <c r="QOO119" s="392"/>
      <c r="QOP119" s="393"/>
      <c r="QOQ119" s="394"/>
      <c r="QOR119" s="395"/>
      <c r="QOS119" s="389"/>
      <c r="QOT119" s="390"/>
      <c r="QOU119" s="391"/>
      <c r="QOV119" s="392"/>
      <c r="QOW119" s="393"/>
      <c r="QOX119" s="394"/>
      <c r="QOY119" s="395"/>
      <c r="QOZ119" s="389"/>
      <c r="QPA119" s="390"/>
      <c r="QPB119" s="391"/>
      <c r="QPC119" s="392"/>
      <c r="QPD119" s="393"/>
      <c r="QPE119" s="394"/>
      <c r="QPF119" s="395"/>
      <c r="QPG119" s="389"/>
      <c r="QPH119" s="390"/>
      <c r="QPI119" s="391"/>
      <c r="QPJ119" s="392"/>
      <c r="QPK119" s="393"/>
      <c r="QPL119" s="394"/>
      <c r="QPM119" s="395"/>
      <c r="QPN119" s="389"/>
      <c r="QPO119" s="390"/>
      <c r="QPP119" s="391"/>
      <c r="QPQ119" s="392"/>
      <c r="QPR119" s="393"/>
      <c r="QPS119" s="394"/>
      <c r="QPT119" s="395"/>
      <c r="QPU119" s="389"/>
      <c r="QPV119" s="390"/>
      <c r="QPW119" s="391"/>
      <c r="QPX119" s="392"/>
      <c r="QPY119" s="393"/>
      <c r="QPZ119" s="394"/>
      <c r="QQA119" s="395"/>
      <c r="QQB119" s="389"/>
      <c r="QQC119" s="390"/>
      <c r="QQD119" s="391"/>
      <c r="QQE119" s="392"/>
      <c r="QQF119" s="393"/>
      <c r="QQG119" s="394"/>
      <c r="QQH119" s="395"/>
      <c r="QQI119" s="389"/>
      <c r="QQJ119" s="390"/>
      <c r="QQK119" s="391"/>
      <c r="QQL119" s="392"/>
      <c r="QQM119" s="393"/>
      <c r="QQN119" s="394"/>
      <c r="QQO119" s="395"/>
      <c r="QQP119" s="389"/>
      <c r="QQQ119" s="390"/>
      <c r="QQR119" s="391"/>
      <c r="QQS119" s="392"/>
      <c r="QQT119" s="393"/>
      <c r="QQU119" s="394"/>
      <c r="QQV119" s="395"/>
      <c r="QQW119" s="389"/>
      <c r="QQX119" s="390"/>
      <c r="QQY119" s="391"/>
      <c r="QQZ119" s="392"/>
      <c r="QRA119" s="393"/>
      <c r="QRB119" s="394"/>
      <c r="QRC119" s="395"/>
      <c r="QRD119" s="389"/>
      <c r="QRE119" s="390"/>
      <c r="QRF119" s="391"/>
      <c r="QRG119" s="392"/>
      <c r="QRH119" s="393"/>
      <c r="QRI119" s="394"/>
      <c r="QRJ119" s="395"/>
      <c r="QRK119" s="389"/>
      <c r="QRL119" s="390"/>
      <c r="QRM119" s="391"/>
      <c r="QRN119" s="392"/>
      <c r="QRO119" s="393"/>
      <c r="QRP119" s="394"/>
      <c r="QRQ119" s="395"/>
      <c r="QRR119" s="389"/>
      <c r="QRS119" s="390"/>
      <c r="QRT119" s="391"/>
      <c r="QRU119" s="392"/>
      <c r="QRV119" s="393"/>
      <c r="QRW119" s="394"/>
      <c r="QRX119" s="395"/>
      <c r="QRY119" s="389"/>
      <c r="QRZ119" s="390"/>
      <c r="QSA119" s="391"/>
      <c r="QSB119" s="392"/>
      <c r="QSC119" s="393"/>
      <c r="QSD119" s="394"/>
      <c r="QSE119" s="395"/>
      <c r="QSF119" s="389"/>
      <c r="QSG119" s="390"/>
      <c r="QSH119" s="391"/>
      <c r="QSI119" s="392"/>
      <c r="QSJ119" s="393"/>
      <c r="QSK119" s="394"/>
      <c r="QSL119" s="395"/>
      <c r="QSM119" s="389"/>
      <c r="QSN119" s="390"/>
      <c r="QSO119" s="391"/>
      <c r="QSP119" s="392"/>
      <c r="QSQ119" s="393"/>
      <c r="QSR119" s="394"/>
      <c r="QSS119" s="395"/>
      <c r="QST119" s="389"/>
      <c r="QSU119" s="390"/>
      <c r="QSV119" s="391"/>
      <c r="QSW119" s="392"/>
      <c r="QSX119" s="393"/>
      <c r="QSY119" s="394"/>
      <c r="QSZ119" s="395"/>
      <c r="QTA119" s="389"/>
      <c r="QTB119" s="390"/>
      <c r="QTC119" s="391"/>
      <c r="QTD119" s="392"/>
      <c r="QTE119" s="393"/>
      <c r="QTF119" s="394"/>
      <c r="QTG119" s="395"/>
      <c r="QTH119" s="389"/>
      <c r="QTI119" s="390"/>
      <c r="QTJ119" s="391"/>
      <c r="QTK119" s="392"/>
      <c r="QTL119" s="393"/>
      <c r="QTM119" s="394"/>
      <c r="QTN119" s="395"/>
      <c r="QTO119" s="389"/>
      <c r="QTP119" s="390"/>
      <c r="QTQ119" s="391"/>
      <c r="QTR119" s="392"/>
      <c r="QTS119" s="393"/>
      <c r="QTT119" s="394"/>
      <c r="QTU119" s="395"/>
      <c r="QTV119" s="389"/>
      <c r="QTW119" s="390"/>
      <c r="QTX119" s="391"/>
      <c r="QTY119" s="392"/>
      <c r="QTZ119" s="393"/>
      <c r="QUA119" s="394"/>
      <c r="QUB119" s="395"/>
      <c r="QUC119" s="389"/>
      <c r="QUD119" s="390"/>
      <c r="QUE119" s="391"/>
      <c r="QUF119" s="392"/>
      <c r="QUG119" s="393"/>
      <c r="QUH119" s="394"/>
      <c r="QUI119" s="395"/>
      <c r="QUJ119" s="389"/>
      <c r="QUK119" s="390"/>
      <c r="QUL119" s="391"/>
      <c r="QUM119" s="392"/>
      <c r="QUN119" s="393"/>
      <c r="QUO119" s="394"/>
      <c r="QUP119" s="395"/>
      <c r="QUQ119" s="389"/>
      <c r="QUR119" s="390"/>
      <c r="QUS119" s="391"/>
      <c r="QUT119" s="392"/>
      <c r="QUU119" s="393"/>
      <c r="QUV119" s="394"/>
      <c r="QUW119" s="395"/>
      <c r="QUX119" s="389"/>
      <c r="QUY119" s="390"/>
      <c r="QUZ119" s="391"/>
      <c r="QVA119" s="392"/>
      <c r="QVB119" s="393"/>
      <c r="QVC119" s="394"/>
      <c r="QVD119" s="395"/>
      <c r="QVE119" s="389"/>
      <c r="QVF119" s="390"/>
      <c r="QVG119" s="391"/>
      <c r="QVH119" s="392"/>
      <c r="QVI119" s="393"/>
      <c r="QVJ119" s="394"/>
      <c r="QVK119" s="395"/>
      <c r="QVL119" s="389"/>
      <c r="QVM119" s="390"/>
      <c r="QVN119" s="391"/>
      <c r="QVO119" s="392"/>
      <c r="QVP119" s="393"/>
      <c r="QVQ119" s="394"/>
      <c r="QVR119" s="395"/>
      <c r="QVS119" s="389"/>
      <c r="QVT119" s="390"/>
      <c r="QVU119" s="391"/>
      <c r="QVV119" s="392"/>
      <c r="QVW119" s="393"/>
      <c r="QVX119" s="394"/>
      <c r="QVY119" s="395"/>
      <c r="QVZ119" s="389"/>
      <c r="QWA119" s="390"/>
      <c r="QWB119" s="391"/>
      <c r="QWC119" s="392"/>
      <c r="QWD119" s="393"/>
      <c r="QWE119" s="394"/>
      <c r="QWF119" s="395"/>
      <c r="QWG119" s="389"/>
      <c r="QWH119" s="390"/>
      <c r="QWI119" s="391"/>
      <c r="QWJ119" s="392"/>
      <c r="QWK119" s="393"/>
      <c r="QWL119" s="394"/>
      <c r="QWM119" s="395"/>
      <c r="QWN119" s="389"/>
      <c r="QWO119" s="390"/>
      <c r="QWP119" s="391"/>
      <c r="QWQ119" s="392"/>
      <c r="QWR119" s="393"/>
      <c r="QWS119" s="394"/>
      <c r="QWT119" s="395"/>
      <c r="QWU119" s="389"/>
      <c r="QWV119" s="390"/>
      <c r="QWW119" s="391"/>
      <c r="QWX119" s="392"/>
      <c r="QWY119" s="393"/>
      <c r="QWZ119" s="394"/>
      <c r="QXA119" s="395"/>
      <c r="QXB119" s="389"/>
      <c r="QXC119" s="390"/>
      <c r="QXD119" s="391"/>
      <c r="QXE119" s="392"/>
      <c r="QXF119" s="393"/>
      <c r="QXG119" s="394"/>
      <c r="QXH119" s="395"/>
      <c r="QXI119" s="389"/>
      <c r="QXJ119" s="390"/>
      <c r="QXK119" s="391"/>
      <c r="QXL119" s="392"/>
      <c r="QXM119" s="393"/>
      <c r="QXN119" s="394"/>
      <c r="QXO119" s="395"/>
      <c r="QXP119" s="389"/>
      <c r="QXQ119" s="390"/>
      <c r="QXR119" s="391"/>
      <c r="QXS119" s="392"/>
      <c r="QXT119" s="393"/>
      <c r="QXU119" s="394"/>
      <c r="QXV119" s="395"/>
      <c r="QXW119" s="389"/>
      <c r="QXX119" s="390"/>
      <c r="QXY119" s="391"/>
      <c r="QXZ119" s="392"/>
      <c r="QYA119" s="393"/>
      <c r="QYB119" s="394"/>
      <c r="QYC119" s="395"/>
      <c r="QYD119" s="389"/>
      <c r="QYE119" s="390"/>
      <c r="QYF119" s="391"/>
      <c r="QYG119" s="392"/>
      <c r="QYH119" s="393"/>
      <c r="QYI119" s="394"/>
      <c r="QYJ119" s="395"/>
      <c r="QYK119" s="389"/>
      <c r="QYL119" s="390"/>
      <c r="QYM119" s="391"/>
      <c r="QYN119" s="392"/>
      <c r="QYO119" s="393"/>
      <c r="QYP119" s="394"/>
      <c r="QYQ119" s="395"/>
      <c r="QYR119" s="389"/>
      <c r="QYS119" s="390"/>
      <c r="QYT119" s="391"/>
      <c r="QYU119" s="392"/>
      <c r="QYV119" s="393"/>
      <c r="QYW119" s="394"/>
      <c r="QYX119" s="395"/>
      <c r="QYY119" s="389"/>
      <c r="QYZ119" s="390"/>
      <c r="QZA119" s="391"/>
      <c r="QZB119" s="392"/>
      <c r="QZC119" s="393"/>
      <c r="QZD119" s="394"/>
      <c r="QZE119" s="395"/>
      <c r="QZF119" s="389"/>
      <c r="QZG119" s="390"/>
      <c r="QZH119" s="391"/>
      <c r="QZI119" s="392"/>
      <c r="QZJ119" s="393"/>
      <c r="QZK119" s="394"/>
      <c r="QZL119" s="395"/>
      <c r="QZM119" s="389"/>
      <c r="QZN119" s="390"/>
      <c r="QZO119" s="391"/>
      <c r="QZP119" s="392"/>
      <c r="QZQ119" s="393"/>
      <c r="QZR119" s="394"/>
      <c r="QZS119" s="395"/>
      <c r="QZT119" s="389"/>
      <c r="QZU119" s="390"/>
      <c r="QZV119" s="391"/>
      <c r="QZW119" s="392"/>
      <c r="QZX119" s="393"/>
      <c r="QZY119" s="394"/>
      <c r="QZZ119" s="395"/>
      <c r="RAA119" s="389"/>
      <c r="RAB119" s="390"/>
      <c r="RAC119" s="391"/>
      <c r="RAD119" s="392"/>
      <c r="RAE119" s="393"/>
      <c r="RAF119" s="394"/>
      <c r="RAG119" s="395"/>
      <c r="RAH119" s="389"/>
      <c r="RAI119" s="390"/>
      <c r="RAJ119" s="391"/>
      <c r="RAK119" s="392"/>
      <c r="RAL119" s="393"/>
      <c r="RAM119" s="394"/>
      <c r="RAN119" s="395"/>
      <c r="RAO119" s="389"/>
      <c r="RAP119" s="390"/>
      <c r="RAQ119" s="391"/>
      <c r="RAR119" s="392"/>
      <c r="RAS119" s="393"/>
      <c r="RAT119" s="394"/>
      <c r="RAU119" s="395"/>
      <c r="RAV119" s="389"/>
      <c r="RAW119" s="390"/>
      <c r="RAX119" s="391"/>
      <c r="RAY119" s="392"/>
      <c r="RAZ119" s="393"/>
      <c r="RBA119" s="394"/>
      <c r="RBB119" s="395"/>
      <c r="RBC119" s="389"/>
      <c r="RBD119" s="390"/>
      <c r="RBE119" s="391"/>
      <c r="RBF119" s="392"/>
      <c r="RBG119" s="393"/>
      <c r="RBH119" s="394"/>
      <c r="RBI119" s="395"/>
      <c r="RBJ119" s="389"/>
      <c r="RBK119" s="390"/>
      <c r="RBL119" s="391"/>
      <c r="RBM119" s="392"/>
      <c r="RBN119" s="393"/>
      <c r="RBO119" s="394"/>
      <c r="RBP119" s="395"/>
      <c r="RBQ119" s="389"/>
      <c r="RBR119" s="390"/>
      <c r="RBS119" s="391"/>
      <c r="RBT119" s="392"/>
      <c r="RBU119" s="393"/>
      <c r="RBV119" s="394"/>
      <c r="RBW119" s="395"/>
      <c r="RBX119" s="389"/>
      <c r="RBY119" s="390"/>
      <c r="RBZ119" s="391"/>
      <c r="RCA119" s="392"/>
      <c r="RCB119" s="393"/>
      <c r="RCC119" s="394"/>
      <c r="RCD119" s="395"/>
      <c r="RCE119" s="389"/>
      <c r="RCF119" s="390"/>
      <c r="RCG119" s="391"/>
      <c r="RCH119" s="392"/>
      <c r="RCI119" s="393"/>
      <c r="RCJ119" s="394"/>
      <c r="RCK119" s="395"/>
      <c r="RCL119" s="389"/>
      <c r="RCM119" s="390"/>
      <c r="RCN119" s="391"/>
      <c r="RCO119" s="392"/>
      <c r="RCP119" s="393"/>
      <c r="RCQ119" s="394"/>
      <c r="RCR119" s="395"/>
      <c r="RCS119" s="389"/>
      <c r="RCT119" s="390"/>
      <c r="RCU119" s="391"/>
      <c r="RCV119" s="392"/>
      <c r="RCW119" s="393"/>
      <c r="RCX119" s="394"/>
      <c r="RCY119" s="395"/>
      <c r="RCZ119" s="389"/>
      <c r="RDA119" s="390"/>
      <c r="RDB119" s="391"/>
      <c r="RDC119" s="392"/>
      <c r="RDD119" s="393"/>
      <c r="RDE119" s="394"/>
      <c r="RDF119" s="395"/>
      <c r="RDG119" s="389"/>
      <c r="RDH119" s="390"/>
      <c r="RDI119" s="391"/>
      <c r="RDJ119" s="392"/>
      <c r="RDK119" s="393"/>
      <c r="RDL119" s="394"/>
      <c r="RDM119" s="395"/>
      <c r="RDN119" s="389"/>
      <c r="RDO119" s="390"/>
      <c r="RDP119" s="391"/>
      <c r="RDQ119" s="392"/>
      <c r="RDR119" s="393"/>
      <c r="RDS119" s="394"/>
      <c r="RDT119" s="395"/>
      <c r="RDU119" s="389"/>
      <c r="RDV119" s="390"/>
      <c r="RDW119" s="391"/>
      <c r="RDX119" s="392"/>
      <c r="RDY119" s="393"/>
      <c r="RDZ119" s="394"/>
      <c r="REA119" s="395"/>
      <c r="REB119" s="389"/>
      <c r="REC119" s="390"/>
      <c r="RED119" s="391"/>
      <c r="REE119" s="392"/>
      <c r="REF119" s="393"/>
      <c r="REG119" s="394"/>
      <c r="REH119" s="395"/>
      <c r="REI119" s="389"/>
      <c r="REJ119" s="390"/>
      <c r="REK119" s="391"/>
      <c r="REL119" s="392"/>
      <c r="REM119" s="393"/>
      <c r="REN119" s="394"/>
      <c r="REO119" s="395"/>
      <c r="REP119" s="389"/>
      <c r="REQ119" s="390"/>
      <c r="RER119" s="391"/>
      <c r="RES119" s="392"/>
      <c r="RET119" s="393"/>
      <c r="REU119" s="394"/>
      <c r="REV119" s="395"/>
      <c r="REW119" s="389"/>
      <c r="REX119" s="390"/>
      <c r="REY119" s="391"/>
      <c r="REZ119" s="392"/>
      <c r="RFA119" s="393"/>
      <c r="RFB119" s="394"/>
      <c r="RFC119" s="395"/>
      <c r="RFD119" s="389"/>
      <c r="RFE119" s="390"/>
      <c r="RFF119" s="391"/>
      <c r="RFG119" s="392"/>
      <c r="RFH119" s="393"/>
      <c r="RFI119" s="394"/>
      <c r="RFJ119" s="395"/>
      <c r="RFK119" s="389"/>
      <c r="RFL119" s="390"/>
      <c r="RFM119" s="391"/>
      <c r="RFN119" s="392"/>
      <c r="RFO119" s="393"/>
      <c r="RFP119" s="394"/>
      <c r="RFQ119" s="395"/>
      <c r="RFR119" s="389"/>
      <c r="RFS119" s="390"/>
      <c r="RFT119" s="391"/>
      <c r="RFU119" s="392"/>
      <c r="RFV119" s="393"/>
      <c r="RFW119" s="394"/>
      <c r="RFX119" s="395"/>
      <c r="RFY119" s="389"/>
      <c r="RFZ119" s="390"/>
      <c r="RGA119" s="391"/>
      <c r="RGB119" s="392"/>
      <c r="RGC119" s="393"/>
      <c r="RGD119" s="394"/>
      <c r="RGE119" s="395"/>
      <c r="RGF119" s="389"/>
      <c r="RGG119" s="390"/>
      <c r="RGH119" s="391"/>
      <c r="RGI119" s="392"/>
      <c r="RGJ119" s="393"/>
      <c r="RGK119" s="394"/>
      <c r="RGL119" s="395"/>
      <c r="RGM119" s="389"/>
      <c r="RGN119" s="390"/>
      <c r="RGO119" s="391"/>
      <c r="RGP119" s="392"/>
      <c r="RGQ119" s="393"/>
      <c r="RGR119" s="394"/>
      <c r="RGS119" s="395"/>
      <c r="RGT119" s="389"/>
      <c r="RGU119" s="390"/>
      <c r="RGV119" s="391"/>
      <c r="RGW119" s="392"/>
      <c r="RGX119" s="393"/>
      <c r="RGY119" s="394"/>
      <c r="RGZ119" s="395"/>
      <c r="RHA119" s="389"/>
      <c r="RHB119" s="390"/>
      <c r="RHC119" s="391"/>
      <c r="RHD119" s="392"/>
      <c r="RHE119" s="393"/>
      <c r="RHF119" s="394"/>
      <c r="RHG119" s="395"/>
      <c r="RHH119" s="389"/>
      <c r="RHI119" s="390"/>
      <c r="RHJ119" s="391"/>
      <c r="RHK119" s="392"/>
      <c r="RHL119" s="393"/>
      <c r="RHM119" s="394"/>
      <c r="RHN119" s="395"/>
      <c r="RHO119" s="389"/>
      <c r="RHP119" s="390"/>
      <c r="RHQ119" s="391"/>
      <c r="RHR119" s="392"/>
      <c r="RHS119" s="393"/>
      <c r="RHT119" s="394"/>
      <c r="RHU119" s="395"/>
      <c r="RHV119" s="389"/>
      <c r="RHW119" s="390"/>
      <c r="RHX119" s="391"/>
      <c r="RHY119" s="392"/>
      <c r="RHZ119" s="393"/>
      <c r="RIA119" s="394"/>
      <c r="RIB119" s="395"/>
      <c r="RIC119" s="389"/>
      <c r="RID119" s="390"/>
      <c r="RIE119" s="391"/>
      <c r="RIF119" s="392"/>
      <c r="RIG119" s="393"/>
      <c r="RIH119" s="394"/>
      <c r="RII119" s="395"/>
      <c r="RIJ119" s="389"/>
      <c r="RIK119" s="390"/>
      <c r="RIL119" s="391"/>
      <c r="RIM119" s="392"/>
      <c r="RIN119" s="393"/>
      <c r="RIO119" s="394"/>
      <c r="RIP119" s="395"/>
      <c r="RIQ119" s="389"/>
      <c r="RIR119" s="390"/>
      <c r="RIS119" s="391"/>
      <c r="RIT119" s="392"/>
      <c r="RIU119" s="393"/>
      <c r="RIV119" s="394"/>
      <c r="RIW119" s="395"/>
      <c r="RIX119" s="389"/>
      <c r="RIY119" s="390"/>
      <c r="RIZ119" s="391"/>
      <c r="RJA119" s="392"/>
      <c r="RJB119" s="393"/>
      <c r="RJC119" s="394"/>
      <c r="RJD119" s="395"/>
      <c r="RJE119" s="389"/>
      <c r="RJF119" s="390"/>
      <c r="RJG119" s="391"/>
      <c r="RJH119" s="392"/>
      <c r="RJI119" s="393"/>
      <c r="RJJ119" s="394"/>
      <c r="RJK119" s="395"/>
      <c r="RJL119" s="389"/>
      <c r="RJM119" s="390"/>
      <c r="RJN119" s="391"/>
      <c r="RJO119" s="392"/>
      <c r="RJP119" s="393"/>
      <c r="RJQ119" s="394"/>
      <c r="RJR119" s="395"/>
      <c r="RJS119" s="389"/>
      <c r="RJT119" s="390"/>
      <c r="RJU119" s="391"/>
      <c r="RJV119" s="392"/>
      <c r="RJW119" s="393"/>
      <c r="RJX119" s="394"/>
      <c r="RJY119" s="395"/>
      <c r="RJZ119" s="389"/>
      <c r="RKA119" s="390"/>
      <c r="RKB119" s="391"/>
      <c r="RKC119" s="392"/>
      <c r="RKD119" s="393"/>
      <c r="RKE119" s="394"/>
      <c r="RKF119" s="395"/>
      <c r="RKG119" s="389"/>
      <c r="RKH119" s="390"/>
      <c r="RKI119" s="391"/>
      <c r="RKJ119" s="392"/>
      <c r="RKK119" s="393"/>
      <c r="RKL119" s="394"/>
      <c r="RKM119" s="395"/>
      <c r="RKN119" s="389"/>
      <c r="RKO119" s="390"/>
      <c r="RKP119" s="391"/>
      <c r="RKQ119" s="392"/>
      <c r="RKR119" s="393"/>
      <c r="RKS119" s="394"/>
      <c r="RKT119" s="395"/>
      <c r="RKU119" s="389"/>
      <c r="RKV119" s="390"/>
      <c r="RKW119" s="391"/>
      <c r="RKX119" s="392"/>
      <c r="RKY119" s="393"/>
      <c r="RKZ119" s="394"/>
      <c r="RLA119" s="395"/>
      <c r="RLB119" s="389"/>
      <c r="RLC119" s="390"/>
      <c r="RLD119" s="391"/>
      <c r="RLE119" s="392"/>
      <c r="RLF119" s="393"/>
      <c r="RLG119" s="394"/>
      <c r="RLH119" s="395"/>
      <c r="RLI119" s="389"/>
      <c r="RLJ119" s="390"/>
      <c r="RLK119" s="391"/>
      <c r="RLL119" s="392"/>
      <c r="RLM119" s="393"/>
      <c r="RLN119" s="394"/>
      <c r="RLO119" s="395"/>
      <c r="RLP119" s="389"/>
      <c r="RLQ119" s="390"/>
      <c r="RLR119" s="391"/>
      <c r="RLS119" s="392"/>
      <c r="RLT119" s="393"/>
      <c r="RLU119" s="394"/>
      <c r="RLV119" s="395"/>
      <c r="RLW119" s="389"/>
      <c r="RLX119" s="390"/>
      <c r="RLY119" s="391"/>
      <c r="RLZ119" s="392"/>
      <c r="RMA119" s="393"/>
      <c r="RMB119" s="394"/>
      <c r="RMC119" s="395"/>
      <c r="RMD119" s="389"/>
      <c r="RME119" s="390"/>
      <c r="RMF119" s="391"/>
      <c r="RMG119" s="392"/>
      <c r="RMH119" s="393"/>
      <c r="RMI119" s="394"/>
      <c r="RMJ119" s="395"/>
      <c r="RMK119" s="389"/>
      <c r="RML119" s="390"/>
      <c r="RMM119" s="391"/>
      <c r="RMN119" s="392"/>
      <c r="RMO119" s="393"/>
      <c r="RMP119" s="394"/>
      <c r="RMQ119" s="395"/>
      <c r="RMR119" s="389"/>
      <c r="RMS119" s="390"/>
      <c r="RMT119" s="391"/>
      <c r="RMU119" s="392"/>
      <c r="RMV119" s="393"/>
      <c r="RMW119" s="394"/>
      <c r="RMX119" s="395"/>
      <c r="RMY119" s="389"/>
      <c r="RMZ119" s="390"/>
      <c r="RNA119" s="391"/>
      <c r="RNB119" s="392"/>
      <c r="RNC119" s="393"/>
      <c r="RND119" s="394"/>
      <c r="RNE119" s="395"/>
      <c r="RNF119" s="389"/>
      <c r="RNG119" s="390"/>
      <c r="RNH119" s="391"/>
      <c r="RNI119" s="392"/>
      <c r="RNJ119" s="393"/>
      <c r="RNK119" s="394"/>
      <c r="RNL119" s="395"/>
      <c r="RNM119" s="389"/>
      <c r="RNN119" s="390"/>
      <c r="RNO119" s="391"/>
      <c r="RNP119" s="392"/>
      <c r="RNQ119" s="393"/>
      <c r="RNR119" s="394"/>
      <c r="RNS119" s="395"/>
      <c r="RNT119" s="389"/>
      <c r="RNU119" s="390"/>
      <c r="RNV119" s="391"/>
      <c r="RNW119" s="392"/>
      <c r="RNX119" s="393"/>
      <c r="RNY119" s="394"/>
      <c r="RNZ119" s="395"/>
      <c r="ROA119" s="389"/>
      <c r="ROB119" s="390"/>
      <c r="ROC119" s="391"/>
      <c r="ROD119" s="392"/>
      <c r="ROE119" s="393"/>
      <c r="ROF119" s="394"/>
      <c r="ROG119" s="395"/>
      <c r="ROH119" s="389"/>
      <c r="ROI119" s="390"/>
      <c r="ROJ119" s="391"/>
      <c r="ROK119" s="392"/>
      <c r="ROL119" s="393"/>
      <c r="ROM119" s="394"/>
      <c r="RON119" s="395"/>
      <c r="ROO119" s="389"/>
      <c r="ROP119" s="390"/>
      <c r="ROQ119" s="391"/>
      <c r="ROR119" s="392"/>
      <c r="ROS119" s="393"/>
      <c r="ROT119" s="394"/>
      <c r="ROU119" s="395"/>
      <c r="ROV119" s="389"/>
      <c r="ROW119" s="390"/>
      <c r="ROX119" s="391"/>
      <c r="ROY119" s="392"/>
      <c r="ROZ119" s="393"/>
      <c r="RPA119" s="394"/>
      <c r="RPB119" s="395"/>
      <c r="RPC119" s="389"/>
      <c r="RPD119" s="390"/>
      <c r="RPE119" s="391"/>
      <c r="RPF119" s="392"/>
      <c r="RPG119" s="393"/>
      <c r="RPH119" s="394"/>
      <c r="RPI119" s="395"/>
      <c r="RPJ119" s="389"/>
      <c r="RPK119" s="390"/>
      <c r="RPL119" s="391"/>
      <c r="RPM119" s="392"/>
      <c r="RPN119" s="393"/>
      <c r="RPO119" s="394"/>
      <c r="RPP119" s="395"/>
      <c r="RPQ119" s="389"/>
      <c r="RPR119" s="390"/>
      <c r="RPS119" s="391"/>
      <c r="RPT119" s="392"/>
      <c r="RPU119" s="393"/>
      <c r="RPV119" s="394"/>
      <c r="RPW119" s="395"/>
      <c r="RPX119" s="389"/>
      <c r="RPY119" s="390"/>
      <c r="RPZ119" s="391"/>
      <c r="RQA119" s="392"/>
      <c r="RQB119" s="393"/>
      <c r="RQC119" s="394"/>
      <c r="RQD119" s="395"/>
      <c r="RQE119" s="389"/>
      <c r="RQF119" s="390"/>
      <c r="RQG119" s="391"/>
      <c r="RQH119" s="392"/>
      <c r="RQI119" s="393"/>
      <c r="RQJ119" s="394"/>
      <c r="RQK119" s="395"/>
      <c r="RQL119" s="389"/>
      <c r="RQM119" s="390"/>
      <c r="RQN119" s="391"/>
      <c r="RQO119" s="392"/>
      <c r="RQP119" s="393"/>
      <c r="RQQ119" s="394"/>
      <c r="RQR119" s="395"/>
      <c r="RQS119" s="389"/>
      <c r="RQT119" s="390"/>
      <c r="RQU119" s="391"/>
      <c r="RQV119" s="392"/>
      <c r="RQW119" s="393"/>
      <c r="RQX119" s="394"/>
      <c r="RQY119" s="395"/>
      <c r="RQZ119" s="389"/>
      <c r="RRA119" s="390"/>
      <c r="RRB119" s="391"/>
      <c r="RRC119" s="392"/>
      <c r="RRD119" s="393"/>
      <c r="RRE119" s="394"/>
      <c r="RRF119" s="395"/>
      <c r="RRG119" s="389"/>
      <c r="RRH119" s="390"/>
      <c r="RRI119" s="391"/>
      <c r="RRJ119" s="392"/>
      <c r="RRK119" s="393"/>
      <c r="RRL119" s="394"/>
      <c r="RRM119" s="395"/>
      <c r="RRN119" s="389"/>
      <c r="RRO119" s="390"/>
      <c r="RRP119" s="391"/>
      <c r="RRQ119" s="392"/>
      <c r="RRR119" s="393"/>
      <c r="RRS119" s="394"/>
      <c r="RRT119" s="395"/>
      <c r="RRU119" s="389"/>
      <c r="RRV119" s="390"/>
      <c r="RRW119" s="391"/>
      <c r="RRX119" s="392"/>
      <c r="RRY119" s="393"/>
      <c r="RRZ119" s="394"/>
      <c r="RSA119" s="395"/>
      <c r="RSB119" s="389"/>
      <c r="RSC119" s="390"/>
      <c r="RSD119" s="391"/>
      <c r="RSE119" s="392"/>
      <c r="RSF119" s="393"/>
      <c r="RSG119" s="394"/>
      <c r="RSH119" s="395"/>
      <c r="RSI119" s="389"/>
      <c r="RSJ119" s="390"/>
      <c r="RSK119" s="391"/>
      <c r="RSL119" s="392"/>
      <c r="RSM119" s="393"/>
      <c r="RSN119" s="394"/>
      <c r="RSO119" s="395"/>
      <c r="RSP119" s="389"/>
      <c r="RSQ119" s="390"/>
      <c r="RSR119" s="391"/>
      <c r="RSS119" s="392"/>
      <c r="RST119" s="393"/>
      <c r="RSU119" s="394"/>
      <c r="RSV119" s="395"/>
      <c r="RSW119" s="389"/>
      <c r="RSX119" s="390"/>
      <c r="RSY119" s="391"/>
      <c r="RSZ119" s="392"/>
      <c r="RTA119" s="393"/>
      <c r="RTB119" s="394"/>
      <c r="RTC119" s="395"/>
      <c r="RTD119" s="389"/>
      <c r="RTE119" s="390"/>
      <c r="RTF119" s="391"/>
      <c r="RTG119" s="392"/>
      <c r="RTH119" s="393"/>
      <c r="RTI119" s="394"/>
      <c r="RTJ119" s="395"/>
      <c r="RTK119" s="389"/>
      <c r="RTL119" s="390"/>
      <c r="RTM119" s="391"/>
      <c r="RTN119" s="392"/>
      <c r="RTO119" s="393"/>
      <c r="RTP119" s="394"/>
      <c r="RTQ119" s="395"/>
      <c r="RTR119" s="389"/>
      <c r="RTS119" s="390"/>
      <c r="RTT119" s="391"/>
      <c r="RTU119" s="392"/>
      <c r="RTV119" s="393"/>
      <c r="RTW119" s="394"/>
      <c r="RTX119" s="395"/>
      <c r="RTY119" s="389"/>
      <c r="RTZ119" s="390"/>
      <c r="RUA119" s="391"/>
      <c r="RUB119" s="392"/>
      <c r="RUC119" s="393"/>
      <c r="RUD119" s="394"/>
      <c r="RUE119" s="395"/>
      <c r="RUF119" s="389"/>
      <c r="RUG119" s="390"/>
      <c r="RUH119" s="391"/>
      <c r="RUI119" s="392"/>
      <c r="RUJ119" s="393"/>
      <c r="RUK119" s="394"/>
      <c r="RUL119" s="395"/>
      <c r="RUM119" s="389"/>
      <c r="RUN119" s="390"/>
      <c r="RUO119" s="391"/>
      <c r="RUP119" s="392"/>
      <c r="RUQ119" s="393"/>
      <c r="RUR119" s="394"/>
      <c r="RUS119" s="395"/>
      <c r="RUT119" s="389"/>
      <c r="RUU119" s="390"/>
      <c r="RUV119" s="391"/>
      <c r="RUW119" s="392"/>
      <c r="RUX119" s="393"/>
      <c r="RUY119" s="394"/>
      <c r="RUZ119" s="395"/>
      <c r="RVA119" s="389"/>
      <c r="RVB119" s="390"/>
      <c r="RVC119" s="391"/>
      <c r="RVD119" s="392"/>
      <c r="RVE119" s="393"/>
      <c r="RVF119" s="394"/>
      <c r="RVG119" s="395"/>
      <c r="RVH119" s="389"/>
      <c r="RVI119" s="390"/>
      <c r="RVJ119" s="391"/>
      <c r="RVK119" s="392"/>
      <c r="RVL119" s="393"/>
      <c r="RVM119" s="394"/>
      <c r="RVN119" s="395"/>
      <c r="RVO119" s="389"/>
      <c r="RVP119" s="390"/>
      <c r="RVQ119" s="391"/>
      <c r="RVR119" s="392"/>
      <c r="RVS119" s="393"/>
      <c r="RVT119" s="394"/>
      <c r="RVU119" s="395"/>
      <c r="RVV119" s="389"/>
      <c r="RVW119" s="390"/>
      <c r="RVX119" s="391"/>
      <c r="RVY119" s="392"/>
      <c r="RVZ119" s="393"/>
      <c r="RWA119" s="394"/>
      <c r="RWB119" s="395"/>
      <c r="RWC119" s="389"/>
      <c r="RWD119" s="390"/>
      <c r="RWE119" s="391"/>
      <c r="RWF119" s="392"/>
      <c r="RWG119" s="393"/>
      <c r="RWH119" s="394"/>
      <c r="RWI119" s="395"/>
      <c r="RWJ119" s="389"/>
      <c r="RWK119" s="390"/>
      <c r="RWL119" s="391"/>
      <c r="RWM119" s="392"/>
      <c r="RWN119" s="393"/>
      <c r="RWO119" s="394"/>
      <c r="RWP119" s="395"/>
      <c r="RWQ119" s="389"/>
      <c r="RWR119" s="390"/>
      <c r="RWS119" s="391"/>
      <c r="RWT119" s="392"/>
      <c r="RWU119" s="393"/>
      <c r="RWV119" s="394"/>
      <c r="RWW119" s="395"/>
      <c r="RWX119" s="389"/>
      <c r="RWY119" s="390"/>
      <c r="RWZ119" s="391"/>
      <c r="RXA119" s="392"/>
      <c r="RXB119" s="393"/>
      <c r="RXC119" s="394"/>
      <c r="RXD119" s="395"/>
      <c r="RXE119" s="389"/>
      <c r="RXF119" s="390"/>
      <c r="RXG119" s="391"/>
      <c r="RXH119" s="392"/>
      <c r="RXI119" s="393"/>
      <c r="RXJ119" s="394"/>
      <c r="RXK119" s="395"/>
      <c r="RXL119" s="389"/>
      <c r="RXM119" s="390"/>
      <c r="RXN119" s="391"/>
      <c r="RXO119" s="392"/>
      <c r="RXP119" s="393"/>
      <c r="RXQ119" s="394"/>
      <c r="RXR119" s="395"/>
      <c r="RXS119" s="389"/>
      <c r="RXT119" s="390"/>
      <c r="RXU119" s="391"/>
      <c r="RXV119" s="392"/>
      <c r="RXW119" s="393"/>
      <c r="RXX119" s="394"/>
      <c r="RXY119" s="395"/>
      <c r="RXZ119" s="389"/>
      <c r="RYA119" s="390"/>
      <c r="RYB119" s="391"/>
      <c r="RYC119" s="392"/>
      <c r="RYD119" s="393"/>
      <c r="RYE119" s="394"/>
      <c r="RYF119" s="395"/>
      <c r="RYG119" s="389"/>
      <c r="RYH119" s="390"/>
      <c r="RYI119" s="391"/>
      <c r="RYJ119" s="392"/>
      <c r="RYK119" s="393"/>
      <c r="RYL119" s="394"/>
      <c r="RYM119" s="395"/>
      <c r="RYN119" s="389"/>
      <c r="RYO119" s="390"/>
      <c r="RYP119" s="391"/>
      <c r="RYQ119" s="392"/>
      <c r="RYR119" s="393"/>
      <c r="RYS119" s="394"/>
      <c r="RYT119" s="395"/>
      <c r="RYU119" s="389"/>
      <c r="RYV119" s="390"/>
      <c r="RYW119" s="391"/>
      <c r="RYX119" s="392"/>
      <c r="RYY119" s="393"/>
      <c r="RYZ119" s="394"/>
      <c r="RZA119" s="395"/>
      <c r="RZB119" s="389"/>
      <c r="RZC119" s="390"/>
      <c r="RZD119" s="391"/>
      <c r="RZE119" s="392"/>
      <c r="RZF119" s="393"/>
      <c r="RZG119" s="394"/>
      <c r="RZH119" s="395"/>
      <c r="RZI119" s="389"/>
      <c r="RZJ119" s="390"/>
      <c r="RZK119" s="391"/>
      <c r="RZL119" s="392"/>
      <c r="RZM119" s="393"/>
      <c r="RZN119" s="394"/>
      <c r="RZO119" s="395"/>
      <c r="RZP119" s="389"/>
      <c r="RZQ119" s="390"/>
      <c r="RZR119" s="391"/>
      <c r="RZS119" s="392"/>
      <c r="RZT119" s="393"/>
      <c r="RZU119" s="394"/>
      <c r="RZV119" s="395"/>
      <c r="RZW119" s="389"/>
      <c r="RZX119" s="390"/>
      <c r="RZY119" s="391"/>
      <c r="RZZ119" s="392"/>
      <c r="SAA119" s="393"/>
      <c r="SAB119" s="394"/>
      <c r="SAC119" s="395"/>
      <c r="SAD119" s="389"/>
      <c r="SAE119" s="390"/>
      <c r="SAF119" s="391"/>
      <c r="SAG119" s="392"/>
      <c r="SAH119" s="393"/>
      <c r="SAI119" s="394"/>
      <c r="SAJ119" s="395"/>
      <c r="SAK119" s="389"/>
      <c r="SAL119" s="390"/>
      <c r="SAM119" s="391"/>
      <c r="SAN119" s="392"/>
      <c r="SAO119" s="393"/>
      <c r="SAP119" s="394"/>
      <c r="SAQ119" s="395"/>
      <c r="SAR119" s="389"/>
      <c r="SAS119" s="390"/>
      <c r="SAT119" s="391"/>
      <c r="SAU119" s="392"/>
      <c r="SAV119" s="393"/>
      <c r="SAW119" s="394"/>
      <c r="SAX119" s="395"/>
      <c r="SAY119" s="389"/>
      <c r="SAZ119" s="390"/>
      <c r="SBA119" s="391"/>
      <c r="SBB119" s="392"/>
      <c r="SBC119" s="393"/>
      <c r="SBD119" s="394"/>
      <c r="SBE119" s="395"/>
      <c r="SBF119" s="389"/>
      <c r="SBG119" s="390"/>
      <c r="SBH119" s="391"/>
      <c r="SBI119" s="392"/>
      <c r="SBJ119" s="393"/>
      <c r="SBK119" s="394"/>
      <c r="SBL119" s="395"/>
      <c r="SBM119" s="389"/>
      <c r="SBN119" s="390"/>
      <c r="SBO119" s="391"/>
      <c r="SBP119" s="392"/>
      <c r="SBQ119" s="393"/>
      <c r="SBR119" s="394"/>
      <c r="SBS119" s="395"/>
      <c r="SBT119" s="389"/>
      <c r="SBU119" s="390"/>
      <c r="SBV119" s="391"/>
      <c r="SBW119" s="392"/>
      <c r="SBX119" s="393"/>
      <c r="SBY119" s="394"/>
      <c r="SBZ119" s="395"/>
      <c r="SCA119" s="389"/>
      <c r="SCB119" s="390"/>
      <c r="SCC119" s="391"/>
      <c r="SCD119" s="392"/>
      <c r="SCE119" s="393"/>
      <c r="SCF119" s="394"/>
      <c r="SCG119" s="395"/>
      <c r="SCH119" s="389"/>
      <c r="SCI119" s="390"/>
      <c r="SCJ119" s="391"/>
      <c r="SCK119" s="392"/>
      <c r="SCL119" s="393"/>
      <c r="SCM119" s="394"/>
      <c r="SCN119" s="395"/>
      <c r="SCO119" s="389"/>
      <c r="SCP119" s="390"/>
      <c r="SCQ119" s="391"/>
      <c r="SCR119" s="392"/>
      <c r="SCS119" s="393"/>
      <c r="SCT119" s="394"/>
      <c r="SCU119" s="395"/>
      <c r="SCV119" s="389"/>
      <c r="SCW119" s="390"/>
      <c r="SCX119" s="391"/>
      <c r="SCY119" s="392"/>
      <c r="SCZ119" s="393"/>
      <c r="SDA119" s="394"/>
      <c r="SDB119" s="395"/>
      <c r="SDC119" s="389"/>
      <c r="SDD119" s="390"/>
      <c r="SDE119" s="391"/>
      <c r="SDF119" s="392"/>
      <c r="SDG119" s="393"/>
      <c r="SDH119" s="394"/>
      <c r="SDI119" s="395"/>
      <c r="SDJ119" s="389"/>
      <c r="SDK119" s="390"/>
      <c r="SDL119" s="391"/>
      <c r="SDM119" s="392"/>
      <c r="SDN119" s="393"/>
      <c r="SDO119" s="394"/>
      <c r="SDP119" s="395"/>
      <c r="SDQ119" s="389"/>
      <c r="SDR119" s="390"/>
      <c r="SDS119" s="391"/>
      <c r="SDT119" s="392"/>
      <c r="SDU119" s="393"/>
      <c r="SDV119" s="394"/>
      <c r="SDW119" s="395"/>
      <c r="SDX119" s="389"/>
      <c r="SDY119" s="390"/>
      <c r="SDZ119" s="391"/>
      <c r="SEA119" s="392"/>
      <c r="SEB119" s="393"/>
      <c r="SEC119" s="394"/>
      <c r="SED119" s="395"/>
      <c r="SEE119" s="389"/>
      <c r="SEF119" s="390"/>
      <c r="SEG119" s="391"/>
      <c r="SEH119" s="392"/>
      <c r="SEI119" s="393"/>
      <c r="SEJ119" s="394"/>
      <c r="SEK119" s="395"/>
      <c r="SEL119" s="389"/>
      <c r="SEM119" s="390"/>
      <c r="SEN119" s="391"/>
      <c r="SEO119" s="392"/>
      <c r="SEP119" s="393"/>
      <c r="SEQ119" s="394"/>
      <c r="SER119" s="395"/>
      <c r="SES119" s="389"/>
      <c r="SET119" s="390"/>
      <c r="SEU119" s="391"/>
      <c r="SEV119" s="392"/>
      <c r="SEW119" s="393"/>
      <c r="SEX119" s="394"/>
      <c r="SEY119" s="395"/>
      <c r="SEZ119" s="389"/>
      <c r="SFA119" s="390"/>
      <c r="SFB119" s="391"/>
      <c r="SFC119" s="392"/>
      <c r="SFD119" s="393"/>
      <c r="SFE119" s="394"/>
      <c r="SFF119" s="395"/>
      <c r="SFG119" s="389"/>
      <c r="SFH119" s="390"/>
      <c r="SFI119" s="391"/>
      <c r="SFJ119" s="392"/>
      <c r="SFK119" s="393"/>
      <c r="SFL119" s="394"/>
      <c r="SFM119" s="395"/>
      <c r="SFN119" s="389"/>
      <c r="SFO119" s="390"/>
      <c r="SFP119" s="391"/>
      <c r="SFQ119" s="392"/>
      <c r="SFR119" s="393"/>
      <c r="SFS119" s="394"/>
      <c r="SFT119" s="395"/>
      <c r="SFU119" s="389"/>
      <c r="SFV119" s="390"/>
      <c r="SFW119" s="391"/>
      <c r="SFX119" s="392"/>
      <c r="SFY119" s="393"/>
      <c r="SFZ119" s="394"/>
      <c r="SGA119" s="395"/>
      <c r="SGB119" s="389"/>
      <c r="SGC119" s="390"/>
      <c r="SGD119" s="391"/>
      <c r="SGE119" s="392"/>
      <c r="SGF119" s="393"/>
      <c r="SGG119" s="394"/>
      <c r="SGH119" s="395"/>
      <c r="SGI119" s="389"/>
      <c r="SGJ119" s="390"/>
      <c r="SGK119" s="391"/>
      <c r="SGL119" s="392"/>
      <c r="SGM119" s="393"/>
      <c r="SGN119" s="394"/>
      <c r="SGO119" s="395"/>
      <c r="SGP119" s="389"/>
      <c r="SGQ119" s="390"/>
      <c r="SGR119" s="391"/>
      <c r="SGS119" s="392"/>
      <c r="SGT119" s="393"/>
      <c r="SGU119" s="394"/>
      <c r="SGV119" s="395"/>
      <c r="SGW119" s="389"/>
      <c r="SGX119" s="390"/>
      <c r="SGY119" s="391"/>
      <c r="SGZ119" s="392"/>
      <c r="SHA119" s="393"/>
      <c r="SHB119" s="394"/>
      <c r="SHC119" s="395"/>
      <c r="SHD119" s="389"/>
      <c r="SHE119" s="390"/>
      <c r="SHF119" s="391"/>
      <c r="SHG119" s="392"/>
      <c r="SHH119" s="393"/>
      <c r="SHI119" s="394"/>
      <c r="SHJ119" s="395"/>
      <c r="SHK119" s="389"/>
      <c r="SHL119" s="390"/>
      <c r="SHM119" s="391"/>
      <c r="SHN119" s="392"/>
      <c r="SHO119" s="393"/>
      <c r="SHP119" s="394"/>
      <c r="SHQ119" s="395"/>
      <c r="SHR119" s="389"/>
      <c r="SHS119" s="390"/>
      <c r="SHT119" s="391"/>
      <c r="SHU119" s="392"/>
      <c r="SHV119" s="393"/>
      <c r="SHW119" s="394"/>
      <c r="SHX119" s="395"/>
      <c r="SHY119" s="389"/>
      <c r="SHZ119" s="390"/>
      <c r="SIA119" s="391"/>
      <c r="SIB119" s="392"/>
      <c r="SIC119" s="393"/>
      <c r="SID119" s="394"/>
      <c r="SIE119" s="395"/>
      <c r="SIF119" s="389"/>
      <c r="SIG119" s="390"/>
      <c r="SIH119" s="391"/>
      <c r="SII119" s="392"/>
      <c r="SIJ119" s="393"/>
      <c r="SIK119" s="394"/>
      <c r="SIL119" s="395"/>
      <c r="SIM119" s="389"/>
      <c r="SIN119" s="390"/>
      <c r="SIO119" s="391"/>
      <c r="SIP119" s="392"/>
      <c r="SIQ119" s="393"/>
      <c r="SIR119" s="394"/>
      <c r="SIS119" s="395"/>
      <c r="SIT119" s="389"/>
      <c r="SIU119" s="390"/>
      <c r="SIV119" s="391"/>
      <c r="SIW119" s="392"/>
      <c r="SIX119" s="393"/>
      <c r="SIY119" s="394"/>
      <c r="SIZ119" s="395"/>
      <c r="SJA119" s="389"/>
      <c r="SJB119" s="390"/>
      <c r="SJC119" s="391"/>
      <c r="SJD119" s="392"/>
      <c r="SJE119" s="393"/>
      <c r="SJF119" s="394"/>
      <c r="SJG119" s="395"/>
      <c r="SJH119" s="389"/>
      <c r="SJI119" s="390"/>
      <c r="SJJ119" s="391"/>
      <c r="SJK119" s="392"/>
      <c r="SJL119" s="393"/>
      <c r="SJM119" s="394"/>
      <c r="SJN119" s="395"/>
      <c r="SJO119" s="389"/>
      <c r="SJP119" s="390"/>
      <c r="SJQ119" s="391"/>
      <c r="SJR119" s="392"/>
      <c r="SJS119" s="393"/>
      <c r="SJT119" s="394"/>
      <c r="SJU119" s="395"/>
      <c r="SJV119" s="389"/>
      <c r="SJW119" s="390"/>
      <c r="SJX119" s="391"/>
      <c r="SJY119" s="392"/>
      <c r="SJZ119" s="393"/>
      <c r="SKA119" s="394"/>
      <c r="SKB119" s="395"/>
      <c r="SKC119" s="389"/>
      <c r="SKD119" s="390"/>
      <c r="SKE119" s="391"/>
      <c r="SKF119" s="392"/>
      <c r="SKG119" s="393"/>
      <c r="SKH119" s="394"/>
      <c r="SKI119" s="395"/>
      <c r="SKJ119" s="389"/>
      <c r="SKK119" s="390"/>
      <c r="SKL119" s="391"/>
      <c r="SKM119" s="392"/>
      <c r="SKN119" s="393"/>
      <c r="SKO119" s="394"/>
      <c r="SKP119" s="395"/>
      <c r="SKQ119" s="389"/>
      <c r="SKR119" s="390"/>
      <c r="SKS119" s="391"/>
      <c r="SKT119" s="392"/>
      <c r="SKU119" s="393"/>
      <c r="SKV119" s="394"/>
      <c r="SKW119" s="395"/>
      <c r="SKX119" s="389"/>
      <c r="SKY119" s="390"/>
      <c r="SKZ119" s="391"/>
      <c r="SLA119" s="392"/>
      <c r="SLB119" s="393"/>
      <c r="SLC119" s="394"/>
      <c r="SLD119" s="395"/>
      <c r="SLE119" s="389"/>
      <c r="SLF119" s="390"/>
      <c r="SLG119" s="391"/>
      <c r="SLH119" s="392"/>
      <c r="SLI119" s="393"/>
      <c r="SLJ119" s="394"/>
      <c r="SLK119" s="395"/>
      <c r="SLL119" s="389"/>
      <c r="SLM119" s="390"/>
      <c r="SLN119" s="391"/>
      <c r="SLO119" s="392"/>
      <c r="SLP119" s="393"/>
      <c r="SLQ119" s="394"/>
      <c r="SLR119" s="395"/>
      <c r="SLS119" s="389"/>
      <c r="SLT119" s="390"/>
      <c r="SLU119" s="391"/>
      <c r="SLV119" s="392"/>
      <c r="SLW119" s="393"/>
      <c r="SLX119" s="394"/>
      <c r="SLY119" s="395"/>
      <c r="SLZ119" s="389"/>
      <c r="SMA119" s="390"/>
      <c r="SMB119" s="391"/>
      <c r="SMC119" s="392"/>
      <c r="SMD119" s="393"/>
      <c r="SME119" s="394"/>
      <c r="SMF119" s="395"/>
      <c r="SMG119" s="389"/>
      <c r="SMH119" s="390"/>
      <c r="SMI119" s="391"/>
      <c r="SMJ119" s="392"/>
      <c r="SMK119" s="393"/>
      <c r="SML119" s="394"/>
      <c r="SMM119" s="395"/>
      <c r="SMN119" s="389"/>
      <c r="SMO119" s="390"/>
      <c r="SMP119" s="391"/>
      <c r="SMQ119" s="392"/>
      <c r="SMR119" s="393"/>
      <c r="SMS119" s="394"/>
      <c r="SMT119" s="395"/>
      <c r="SMU119" s="389"/>
      <c r="SMV119" s="390"/>
      <c r="SMW119" s="391"/>
      <c r="SMX119" s="392"/>
      <c r="SMY119" s="393"/>
      <c r="SMZ119" s="394"/>
      <c r="SNA119" s="395"/>
      <c r="SNB119" s="389"/>
      <c r="SNC119" s="390"/>
      <c r="SND119" s="391"/>
      <c r="SNE119" s="392"/>
      <c r="SNF119" s="393"/>
      <c r="SNG119" s="394"/>
      <c r="SNH119" s="395"/>
      <c r="SNI119" s="389"/>
      <c r="SNJ119" s="390"/>
      <c r="SNK119" s="391"/>
      <c r="SNL119" s="392"/>
      <c r="SNM119" s="393"/>
      <c r="SNN119" s="394"/>
      <c r="SNO119" s="395"/>
      <c r="SNP119" s="389"/>
      <c r="SNQ119" s="390"/>
      <c r="SNR119" s="391"/>
      <c r="SNS119" s="392"/>
      <c r="SNT119" s="393"/>
      <c r="SNU119" s="394"/>
      <c r="SNV119" s="395"/>
      <c r="SNW119" s="389"/>
      <c r="SNX119" s="390"/>
      <c r="SNY119" s="391"/>
      <c r="SNZ119" s="392"/>
      <c r="SOA119" s="393"/>
      <c r="SOB119" s="394"/>
      <c r="SOC119" s="395"/>
      <c r="SOD119" s="389"/>
      <c r="SOE119" s="390"/>
      <c r="SOF119" s="391"/>
      <c r="SOG119" s="392"/>
      <c r="SOH119" s="393"/>
      <c r="SOI119" s="394"/>
      <c r="SOJ119" s="395"/>
      <c r="SOK119" s="389"/>
      <c r="SOL119" s="390"/>
      <c r="SOM119" s="391"/>
      <c r="SON119" s="392"/>
      <c r="SOO119" s="393"/>
      <c r="SOP119" s="394"/>
      <c r="SOQ119" s="395"/>
      <c r="SOR119" s="389"/>
      <c r="SOS119" s="390"/>
      <c r="SOT119" s="391"/>
      <c r="SOU119" s="392"/>
      <c r="SOV119" s="393"/>
      <c r="SOW119" s="394"/>
      <c r="SOX119" s="395"/>
      <c r="SOY119" s="389"/>
      <c r="SOZ119" s="390"/>
      <c r="SPA119" s="391"/>
      <c r="SPB119" s="392"/>
      <c r="SPC119" s="393"/>
      <c r="SPD119" s="394"/>
      <c r="SPE119" s="395"/>
      <c r="SPF119" s="389"/>
      <c r="SPG119" s="390"/>
      <c r="SPH119" s="391"/>
      <c r="SPI119" s="392"/>
      <c r="SPJ119" s="393"/>
      <c r="SPK119" s="394"/>
      <c r="SPL119" s="395"/>
      <c r="SPM119" s="389"/>
      <c r="SPN119" s="390"/>
      <c r="SPO119" s="391"/>
      <c r="SPP119" s="392"/>
      <c r="SPQ119" s="393"/>
      <c r="SPR119" s="394"/>
      <c r="SPS119" s="395"/>
      <c r="SPT119" s="389"/>
      <c r="SPU119" s="390"/>
      <c r="SPV119" s="391"/>
      <c r="SPW119" s="392"/>
      <c r="SPX119" s="393"/>
      <c r="SPY119" s="394"/>
      <c r="SPZ119" s="395"/>
      <c r="SQA119" s="389"/>
      <c r="SQB119" s="390"/>
      <c r="SQC119" s="391"/>
      <c r="SQD119" s="392"/>
      <c r="SQE119" s="393"/>
      <c r="SQF119" s="394"/>
      <c r="SQG119" s="395"/>
      <c r="SQH119" s="389"/>
      <c r="SQI119" s="390"/>
      <c r="SQJ119" s="391"/>
      <c r="SQK119" s="392"/>
      <c r="SQL119" s="393"/>
      <c r="SQM119" s="394"/>
      <c r="SQN119" s="395"/>
      <c r="SQO119" s="389"/>
      <c r="SQP119" s="390"/>
      <c r="SQQ119" s="391"/>
      <c r="SQR119" s="392"/>
      <c r="SQS119" s="393"/>
      <c r="SQT119" s="394"/>
      <c r="SQU119" s="395"/>
      <c r="SQV119" s="389"/>
      <c r="SQW119" s="390"/>
      <c r="SQX119" s="391"/>
      <c r="SQY119" s="392"/>
      <c r="SQZ119" s="393"/>
      <c r="SRA119" s="394"/>
      <c r="SRB119" s="395"/>
      <c r="SRC119" s="389"/>
      <c r="SRD119" s="390"/>
      <c r="SRE119" s="391"/>
      <c r="SRF119" s="392"/>
      <c r="SRG119" s="393"/>
      <c r="SRH119" s="394"/>
      <c r="SRI119" s="395"/>
      <c r="SRJ119" s="389"/>
      <c r="SRK119" s="390"/>
      <c r="SRL119" s="391"/>
      <c r="SRM119" s="392"/>
      <c r="SRN119" s="393"/>
      <c r="SRO119" s="394"/>
      <c r="SRP119" s="395"/>
      <c r="SRQ119" s="389"/>
      <c r="SRR119" s="390"/>
      <c r="SRS119" s="391"/>
      <c r="SRT119" s="392"/>
      <c r="SRU119" s="393"/>
      <c r="SRV119" s="394"/>
      <c r="SRW119" s="395"/>
      <c r="SRX119" s="389"/>
      <c r="SRY119" s="390"/>
      <c r="SRZ119" s="391"/>
      <c r="SSA119" s="392"/>
      <c r="SSB119" s="393"/>
      <c r="SSC119" s="394"/>
      <c r="SSD119" s="395"/>
      <c r="SSE119" s="389"/>
      <c r="SSF119" s="390"/>
      <c r="SSG119" s="391"/>
      <c r="SSH119" s="392"/>
      <c r="SSI119" s="393"/>
      <c r="SSJ119" s="394"/>
      <c r="SSK119" s="395"/>
      <c r="SSL119" s="389"/>
      <c r="SSM119" s="390"/>
      <c r="SSN119" s="391"/>
      <c r="SSO119" s="392"/>
      <c r="SSP119" s="393"/>
      <c r="SSQ119" s="394"/>
      <c r="SSR119" s="395"/>
      <c r="SSS119" s="389"/>
      <c r="SST119" s="390"/>
      <c r="SSU119" s="391"/>
      <c r="SSV119" s="392"/>
      <c r="SSW119" s="393"/>
      <c r="SSX119" s="394"/>
      <c r="SSY119" s="395"/>
      <c r="SSZ119" s="389"/>
      <c r="STA119" s="390"/>
      <c r="STB119" s="391"/>
      <c r="STC119" s="392"/>
      <c r="STD119" s="393"/>
      <c r="STE119" s="394"/>
      <c r="STF119" s="395"/>
      <c r="STG119" s="389"/>
      <c r="STH119" s="390"/>
      <c r="STI119" s="391"/>
      <c r="STJ119" s="392"/>
      <c r="STK119" s="393"/>
      <c r="STL119" s="394"/>
      <c r="STM119" s="395"/>
      <c r="STN119" s="389"/>
      <c r="STO119" s="390"/>
      <c r="STP119" s="391"/>
      <c r="STQ119" s="392"/>
      <c r="STR119" s="393"/>
      <c r="STS119" s="394"/>
      <c r="STT119" s="395"/>
      <c r="STU119" s="389"/>
      <c r="STV119" s="390"/>
      <c r="STW119" s="391"/>
      <c r="STX119" s="392"/>
      <c r="STY119" s="393"/>
      <c r="STZ119" s="394"/>
      <c r="SUA119" s="395"/>
      <c r="SUB119" s="389"/>
      <c r="SUC119" s="390"/>
      <c r="SUD119" s="391"/>
      <c r="SUE119" s="392"/>
      <c r="SUF119" s="393"/>
      <c r="SUG119" s="394"/>
      <c r="SUH119" s="395"/>
      <c r="SUI119" s="389"/>
      <c r="SUJ119" s="390"/>
      <c r="SUK119" s="391"/>
      <c r="SUL119" s="392"/>
      <c r="SUM119" s="393"/>
      <c r="SUN119" s="394"/>
      <c r="SUO119" s="395"/>
      <c r="SUP119" s="389"/>
      <c r="SUQ119" s="390"/>
      <c r="SUR119" s="391"/>
      <c r="SUS119" s="392"/>
      <c r="SUT119" s="393"/>
      <c r="SUU119" s="394"/>
      <c r="SUV119" s="395"/>
      <c r="SUW119" s="389"/>
      <c r="SUX119" s="390"/>
      <c r="SUY119" s="391"/>
      <c r="SUZ119" s="392"/>
      <c r="SVA119" s="393"/>
      <c r="SVB119" s="394"/>
      <c r="SVC119" s="395"/>
      <c r="SVD119" s="389"/>
      <c r="SVE119" s="390"/>
      <c r="SVF119" s="391"/>
      <c r="SVG119" s="392"/>
      <c r="SVH119" s="393"/>
      <c r="SVI119" s="394"/>
      <c r="SVJ119" s="395"/>
      <c r="SVK119" s="389"/>
      <c r="SVL119" s="390"/>
      <c r="SVM119" s="391"/>
      <c r="SVN119" s="392"/>
      <c r="SVO119" s="393"/>
      <c r="SVP119" s="394"/>
      <c r="SVQ119" s="395"/>
      <c r="SVR119" s="389"/>
      <c r="SVS119" s="390"/>
      <c r="SVT119" s="391"/>
      <c r="SVU119" s="392"/>
      <c r="SVV119" s="393"/>
      <c r="SVW119" s="394"/>
      <c r="SVX119" s="395"/>
      <c r="SVY119" s="389"/>
      <c r="SVZ119" s="390"/>
      <c r="SWA119" s="391"/>
      <c r="SWB119" s="392"/>
      <c r="SWC119" s="393"/>
      <c r="SWD119" s="394"/>
      <c r="SWE119" s="395"/>
      <c r="SWF119" s="389"/>
      <c r="SWG119" s="390"/>
      <c r="SWH119" s="391"/>
      <c r="SWI119" s="392"/>
      <c r="SWJ119" s="393"/>
      <c r="SWK119" s="394"/>
      <c r="SWL119" s="395"/>
      <c r="SWM119" s="389"/>
      <c r="SWN119" s="390"/>
      <c r="SWO119" s="391"/>
      <c r="SWP119" s="392"/>
      <c r="SWQ119" s="393"/>
      <c r="SWR119" s="394"/>
      <c r="SWS119" s="395"/>
      <c r="SWT119" s="389"/>
      <c r="SWU119" s="390"/>
      <c r="SWV119" s="391"/>
      <c r="SWW119" s="392"/>
      <c r="SWX119" s="393"/>
      <c r="SWY119" s="394"/>
      <c r="SWZ119" s="395"/>
      <c r="SXA119" s="389"/>
      <c r="SXB119" s="390"/>
      <c r="SXC119" s="391"/>
      <c r="SXD119" s="392"/>
      <c r="SXE119" s="393"/>
      <c r="SXF119" s="394"/>
      <c r="SXG119" s="395"/>
      <c r="SXH119" s="389"/>
      <c r="SXI119" s="390"/>
      <c r="SXJ119" s="391"/>
      <c r="SXK119" s="392"/>
      <c r="SXL119" s="393"/>
      <c r="SXM119" s="394"/>
      <c r="SXN119" s="395"/>
      <c r="SXO119" s="389"/>
      <c r="SXP119" s="390"/>
      <c r="SXQ119" s="391"/>
      <c r="SXR119" s="392"/>
      <c r="SXS119" s="393"/>
      <c r="SXT119" s="394"/>
      <c r="SXU119" s="395"/>
      <c r="SXV119" s="389"/>
      <c r="SXW119" s="390"/>
      <c r="SXX119" s="391"/>
      <c r="SXY119" s="392"/>
      <c r="SXZ119" s="393"/>
      <c r="SYA119" s="394"/>
      <c r="SYB119" s="395"/>
      <c r="SYC119" s="389"/>
      <c r="SYD119" s="390"/>
      <c r="SYE119" s="391"/>
      <c r="SYF119" s="392"/>
      <c r="SYG119" s="393"/>
      <c r="SYH119" s="394"/>
      <c r="SYI119" s="395"/>
      <c r="SYJ119" s="389"/>
      <c r="SYK119" s="390"/>
      <c r="SYL119" s="391"/>
      <c r="SYM119" s="392"/>
      <c r="SYN119" s="393"/>
      <c r="SYO119" s="394"/>
      <c r="SYP119" s="395"/>
      <c r="SYQ119" s="389"/>
      <c r="SYR119" s="390"/>
      <c r="SYS119" s="391"/>
      <c r="SYT119" s="392"/>
      <c r="SYU119" s="393"/>
      <c r="SYV119" s="394"/>
      <c r="SYW119" s="395"/>
      <c r="SYX119" s="389"/>
      <c r="SYY119" s="390"/>
      <c r="SYZ119" s="391"/>
      <c r="SZA119" s="392"/>
      <c r="SZB119" s="393"/>
      <c r="SZC119" s="394"/>
      <c r="SZD119" s="395"/>
      <c r="SZE119" s="389"/>
      <c r="SZF119" s="390"/>
      <c r="SZG119" s="391"/>
      <c r="SZH119" s="392"/>
      <c r="SZI119" s="393"/>
      <c r="SZJ119" s="394"/>
      <c r="SZK119" s="395"/>
      <c r="SZL119" s="389"/>
      <c r="SZM119" s="390"/>
      <c r="SZN119" s="391"/>
      <c r="SZO119" s="392"/>
      <c r="SZP119" s="393"/>
      <c r="SZQ119" s="394"/>
      <c r="SZR119" s="395"/>
      <c r="SZS119" s="389"/>
      <c r="SZT119" s="390"/>
      <c r="SZU119" s="391"/>
      <c r="SZV119" s="392"/>
      <c r="SZW119" s="393"/>
      <c r="SZX119" s="394"/>
      <c r="SZY119" s="395"/>
      <c r="SZZ119" s="389"/>
      <c r="TAA119" s="390"/>
      <c r="TAB119" s="391"/>
      <c r="TAC119" s="392"/>
      <c r="TAD119" s="393"/>
      <c r="TAE119" s="394"/>
      <c r="TAF119" s="395"/>
      <c r="TAG119" s="389"/>
      <c r="TAH119" s="390"/>
      <c r="TAI119" s="391"/>
      <c r="TAJ119" s="392"/>
      <c r="TAK119" s="393"/>
      <c r="TAL119" s="394"/>
      <c r="TAM119" s="395"/>
      <c r="TAN119" s="389"/>
      <c r="TAO119" s="390"/>
      <c r="TAP119" s="391"/>
      <c r="TAQ119" s="392"/>
      <c r="TAR119" s="393"/>
      <c r="TAS119" s="394"/>
      <c r="TAT119" s="395"/>
      <c r="TAU119" s="389"/>
      <c r="TAV119" s="390"/>
      <c r="TAW119" s="391"/>
      <c r="TAX119" s="392"/>
      <c r="TAY119" s="393"/>
      <c r="TAZ119" s="394"/>
      <c r="TBA119" s="395"/>
      <c r="TBB119" s="389"/>
      <c r="TBC119" s="390"/>
      <c r="TBD119" s="391"/>
      <c r="TBE119" s="392"/>
      <c r="TBF119" s="393"/>
      <c r="TBG119" s="394"/>
      <c r="TBH119" s="395"/>
      <c r="TBI119" s="389"/>
      <c r="TBJ119" s="390"/>
      <c r="TBK119" s="391"/>
      <c r="TBL119" s="392"/>
      <c r="TBM119" s="393"/>
      <c r="TBN119" s="394"/>
      <c r="TBO119" s="395"/>
      <c r="TBP119" s="389"/>
      <c r="TBQ119" s="390"/>
      <c r="TBR119" s="391"/>
      <c r="TBS119" s="392"/>
      <c r="TBT119" s="393"/>
      <c r="TBU119" s="394"/>
      <c r="TBV119" s="395"/>
      <c r="TBW119" s="389"/>
      <c r="TBX119" s="390"/>
      <c r="TBY119" s="391"/>
      <c r="TBZ119" s="392"/>
      <c r="TCA119" s="393"/>
      <c r="TCB119" s="394"/>
      <c r="TCC119" s="395"/>
      <c r="TCD119" s="389"/>
      <c r="TCE119" s="390"/>
      <c r="TCF119" s="391"/>
      <c r="TCG119" s="392"/>
      <c r="TCH119" s="393"/>
      <c r="TCI119" s="394"/>
      <c r="TCJ119" s="395"/>
      <c r="TCK119" s="389"/>
      <c r="TCL119" s="390"/>
      <c r="TCM119" s="391"/>
      <c r="TCN119" s="392"/>
      <c r="TCO119" s="393"/>
      <c r="TCP119" s="394"/>
      <c r="TCQ119" s="395"/>
      <c r="TCR119" s="389"/>
      <c r="TCS119" s="390"/>
      <c r="TCT119" s="391"/>
      <c r="TCU119" s="392"/>
      <c r="TCV119" s="393"/>
      <c r="TCW119" s="394"/>
      <c r="TCX119" s="395"/>
      <c r="TCY119" s="389"/>
      <c r="TCZ119" s="390"/>
      <c r="TDA119" s="391"/>
      <c r="TDB119" s="392"/>
      <c r="TDC119" s="393"/>
      <c r="TDD119" s="394"/>
      <c r="TDE119" s="395"/>
      <c r="TDF119" s="389"/>
      <c r="TDG119" s="390"/>
      <c r="TDH119" s="391"/>
      <c r="TDI119" s="392"/>
      <c r="TDJ119" s="393"/>
      <c r="TDK119" s="394"/>
      <c r="TDL119" s="395"/>
      <c r="TDM119" s="389"/>
      <c r="TDN119" s="390"/>
      <c r="TDO119" s="391"/>
      <c r="TDP119" s="392"/>
      <c r="TDQ119" s="393"/>
      <c r="TDR119" s="394"/>
      <c r="TDS119" s="395"/>
      <c r="TDT119" s="389"/>
      <c r="TDU119" s="390"/>
      <c r="TDV119" s="391"/>
      <c r="TDW119" s="392"/>
      <c r="TDX119" s="393"/>
      <c r="TDY119" s="394"/>
      <c r="TDZ119" s="395"/>
      <c r="TEA119" s="389"/>
      <c r="TEB119" s="390"/>
      <c r="TEC119" s="391"/>
      <c r="TED119" s="392"/>
      <c r="TEE119" s="393"/>
      <c r="TEF119" s="394"/>
      <c r="TEG119" s="395"/>
      <c r="TEH119" s="389"/>
      <c r="TEI119" s="390"/>
      <c r="TEJ119" s="391"/>
      <c r="TEK119" s="392"/>
      <c r="TEL119" s="393"/>
      <c r="TEM119" s="394"/>
      <c r="TEN119" s="395"/>
      <c r="TEO119" s="389"/>
      <c r="TEP119" s="390"/>
      <c r="TEQ119" s="391"/>
      <c r="TER119" s="392"/>
      <c r="TES119" s="393"/>
      <c r="TET119" s="394"/>
      <c r="TEU119" s="395"/>
      <c r="TEV119" s="389"/>
      <c r="TEW119" s="390"/>
      <c r="TEX119" s="391"/>
      <c r="TEY119" s="392"/>
      <c r="TEZ119" s="393"/>
      <c r="TFA119" s="394"/>
      <c r="TFB119" s="395"/>
      <c r="TFC119" s="389"/>
      <c r="TFD119" s="390"/>
      <c r="TFE119" s="391"/>
      <c r="TFF119" s="392"/>
      <c r="TFG119" s="393"/>
      <c r="TFH119" s="394"/>
      <c r="TFI119" s="395"/>
      <c r="TFJ119" s="389"/>
      <c r="TFK119" s="390"/>
      <c r="TFL119" s="391"/>
      <c r="TFM119" s="392"/>
      <c r="TFN119" s="393"/>
      <c r="TFO119" s="394"/>
      <c r="TFP119" s="395"/>
      <c r="TFQ119" s="389"/>
      <c r="TFR119" s="390"/>
      <c r="TFS119" s="391"/>
      <c r="TFT119" s="392"/>
      <c r="TFU119" s="393"/>
      <c r="TFV119" s="394"/>
      <c r="TFW119" s="395"/>
      <c r="TFX119" s="389"/>
      <c r="TFY119" s="390"/>
      <c r="TFZ119" s="391"/>
      <c r="TGA119" s="392"/>
      <c r="TGB119" s="393"/>
      <c r="TGC119" s="394"/>
      <c r="TGD119" s="395"/>
      <c r="TGE119" s="389"/>
      <c r="TGF119" s="390"/>
      <c r="TGG119" s="391"/>
      <c r="TGH119" s="392"/>
      <c r="TGI119" s="393"/>
      <c r="TGJ119" s="394"/>
      <c r="TGK119" s="395"/>
      <c r="TGL119" s="389"/>
      <c r="TGM119" s="390"/>
      <c r="TGN119" s="391"/>
      <c r="TGO119" s="392"/>
      <c r="TGP119" s="393"/>
      <c r="TGQ119" s="394"/>
      <c r="TGR119" s="395"/>
      <c r="TGS119" s="389"/>
      <c r="TGT119" s="390"/>
      <c r="TGU119" s="391"/>
      <c r="TGV119" s="392"/>
      <c r="TGW119" s="393"/>
      <c r="TGX119" s="394"/>
      <c r="TGY119" s="395"/>
      <c r="TGZ119" s="389"/>
      <c r="THA119" s="390"/>
      <c r="THB119" s="391"/>
      <c r="THC119" s="392"/>
      <c r="THD119" s="393"/>
      <c r="THE119" s="394"/>
      <c r="THF119" s="395"/>
      <c r="THG119" s="389"/>
      <c r="THH119" s="390"/>
      <c r="THI119" s="391"/>
      <c r="THJ119" s="392"/>
      <c r="THK119" s="393"/>
      <c r="THL119" s="394"/>
      <c r="THM119" s="395"/>
      <c r="THN119" s="389"/>
      <c r="THO119" s="390"/>
      <c r="THP119" s="391"/>
      <c r="THQ119" s="392"/>
      <c r="THR119" s="393"/>
      <c r="THS119" s="394"/>
      <c r="THT119" s="395"/>
      <c r="THU119" s="389"/>
      <c r="THV119" s="390"/>
      <c r="THW119" s="391"/>
      <c r="THX119" s="392"/>
      <c r="THY119" s="393"/>
      <c r="THZ119" s="394"/>
      <c r="TIA119" s="395"/>
      <c r="TIB119" s="389"/>
      <c r="TIC119" s="390"/>
      <c r="TID119" s="391"/>
      <c r="TIE119" s="392"/>
      <c r="TIF119" s="393"/>
      <c r="TIG119" s="394"/>
      <c r="TIH119" s="395"/>
      <c r="TII119" s="389"/>
      <c r="TIJ119" s="390"/>
      <c r="TIK119" s="391"/>
      <c r="TIL119" s="392"/>
      <c r="TIM119" s="393"/>
      <c r="TIN119" s="394"/>
      <c r="TIO119" s="395"/>
      <c r="TIP119" s="389"/>
      <c r="TIQ119" s="390"/>
      <c r="TIR119" s="391"/>
      <c r="TIS119" s="392"/>
      <c r="TIT119" s="393"/>
      <c r="TIU119" s="394"/>
      <c r="TIV119" s="395"/>
      <c r="TIW119" s="389"/>
      <c r="TIX119" s="390"/>
      <c r="TIY119" s="391"/>
      <c r="TIZ119" s="392"/>
      <c r="TJA119" s="393"/>
      <c r="TJB119" s="394"/>
      <c r="TJC119" s="395"/>
      <c r="TJD119" s="389"/>
      <c r="TJE119" s="390"/>
      <c r="TJF119" s="391"/>
      <c r="TJG119" s="392"/>
      <c r="TJH119" s="393"/>
      <c r="TJI119" s="394"/>
      <c r="TJJ119" s="395"/>
      <c r="TJK119" s="389"/>
      <c r="TJL119" s="390"/>
      <c r="TJM119" s="391"/>
      <c r="TJN119" s="392"/>
      <c r="TJO119" s="393"/>
      <c r="TJP119" s="394"/>
      <c r="TJQ119" s="395"/>
      <c r="TJR119" s="389"/>
      <c r="TJS119" s="390"/>
      <c r="TJT119" s="391"/>
      <c r="TJU119" s="392"/>
      <c r="TJV119" s="393"/>
      <c r="TJW119" s="394"/>
      <c r="TJX119" s="395"/>
      <c r="TJY119" s="389"/>
      <c r="TJZ119" s="390"/>
      <c r="TKA119" s="391"/>
      <c r="TKB119" s="392"/>
      <c r="TKC119" s="393"/>
      <c r="TKD119" s="394"/>
      <c r="TKE119" s="395"/>
      <c r="TKF119" s="389"/>
      <c r="TKG119" s="390"/>
      <c r="TKH119" s="391"/>
      <c r="TKI119" s="392"/>
      <c r="TKJ119" s="393"/>
      <c r="TKK119" s="394"/>
      <c r="TKL119" s="395"/>
      <c r="TKM119" s="389"/>
      <c r="TKN119" s="390"/>
      <c r="TKO119" s="391"/>
      <c r="TKP119" s="392"/>
      <c r="TKQ119" s="393"/>
      <c r="TKR119" s="394"/>
      <c r="TKS119" s="395"/>
      <c r="TKT119" s="389"/>
      <c r="TKU119" s="390"/>
      <c r="TKV119" s="391"/>
      <c r="TKW119" s="392"/>
      <c r="TKX119" s="393"/>
      <c r="TKY119" s="394"/>
      <c r="TKZ119" s="395"/>
      <c r="TLA119" s="389"/>
      <c r="TLB119" s="390"/>
      <c r="TLC119" s="391"/>
      <c r="TLD119" s="392"/>
      <c r="TLE119" s="393"/>
      <c r="TLF119" s="394"/>
      <c r="TLG119" s="395"/>
      <c r="TLH119" s="389"/>
      <c r="TLI119" s="390"/>
      <c r="TLJ119" s="391"/>
      <c r="TLK119" s="392"/>
      <c r="TLL119" s="393"/>
      <c r="TLM119" s="394"/>
      <c r="TLN119" s="395"/>
      <c r="TLO119" s="389"/>
      <c r="TLP119" s="390"/>
      <c r="TLQ119" s="391"/>
      <c r="TLR119" s="392"/>
      <c r="TLS119" s="393"/>
      <c r="TLT119" s="394"/>
      <c r="TLU119" s="395"/>
      <c r="TLV119" s="389"/>
      <c r="TLW119" s="390"/>
      <c r="TLX119" s="391"/>
      <c r="TLY119" s="392"/>
      <c r="TLZ119" s="393"/>
      <c r="TMA119" s="394"/>
      <c r="TMB119" s="395"/>
      <c r="TMC119" s="389"/>
      <c r="TMD119" s="390"/>
      <c r="TME119" s="391"/>
      <c r="TMF119" s="392"/>
      <c r="TMG119" s="393"/>
      <c r="TMH119" s="394"/>
      <c r="TMI119" s="395"/>
      <c r="TMJ119" s="389"/>
      <c r="TMK119" s="390"/>
      <c r="TML119" s="391"/>
      <c r="TMM119" s="392"/>
      <c r="TMN119" s="393"/>
      <c r="TMO119" s="394"/>
      <c r="TMP119" s="395"/>
      <c r="TMQ119" s="389"/>
      <c r="TMR119" s="390"/>
      <c r="TMS119" s="391"/>
      <c r="TMT119" s="392"/>
      <c r="TMU119" s="393"/>
      <c r="TMV119" s="394"/>
      <c r="TMW119" s="395"/>
      <c r="TMX119" s="389"/>
      <c r="TMY119" s="390"/>
      <c r="TMZ119" s="391"/>
      <c r="TNA119" s="392"/>
      <c r="TNB119" s="393"/>
      <c r="TNC119" s="394"/>
      <c r="TND119" s="395"/>
      <c r="TNE119" s="389"/>
      <c r="TNF119" s="390"/>
      <c r="TNG119" s="391"/>
      <c r="TNH119" s="392"/>
      <c r="TNI119" s="393"/>
      <c r="TNJ119" s="394"/>
      <c r="TNK119" s="395"/>
      <c r="TNL119" s="389"/>
      <c r="TNM119" s="390"/>
      <c r="TNN119" s="391"/>
      <c r="TNO119" s="392"/>
      <c r="TNP119" s="393"/>
      <c r="TNQ119" s="394"/>
      <c r="TNR119" s="395"/>
      <c r="TNS119" s="389"/>
      <c r="TNT119" s="390"/>
      <c r="TNU119" s="391"/>
      <c r="TNV119" s="392"/>
      <c r="TNW119" s="393"/>
      <c r="TNX119" s="394"/>
      <c r="TNY119" s="395"/>
      <c r="TNZ119" s="389"/>
      <c r="TOA119" s="390"/>
      <c r="TOB119" s="391"/>
      <c r="TOC119" s="392"/>
      <c r="TOD119" s="393"/>
      <c r="TOE119" s="394"/>
      <c r="TOF119" s="395"/>
      <c r="TOG119" s="389"/>
      <c r="TOH119" s="390"/>
      <c r="TOI119" s="391"/>
      <c r="TOJ119" s="392"/>
      <c r="TOK119" s="393"/>
      <c r="TOL119" s="394"/>
      <c r="TOM119" s="395"/>
      <c r="TON119" s="389"/>
      <c r="TOO119" s="390"/>
      <c r="TOP119" s="391"/>
      <c r="TOQ119" s="392"/>
      <c r="TOR119" s="393"/>
      <c r="TOS119" s="394"/>
      <c r="TOT119" s="395"/>
      <c r="TOU119" s="389"/>
      <c r="TOV119" s="390"/>
      <c r="TOW119" s="391"/>
      <c r="TOX119" s="392"/>
      <c r="TOY119" s="393"/>
      <c r="TOZ119" s="394"/>
      <c r="TPA119" s="395"/>
      <c r="TPB119" s="389"/>
      <c r="TPC119" s="390"/>
      <c r="TPD119" s="391"/>
      <c r="TPE119" s="392"/>
      <c r="TPF119" s="393"/>
      <c r="TPG119" s="394"/>
      <c r="TPH119" s="395"/>
      <c r="TPI119" s="389"/>
      <c r="TPJ119" s="390"/>
      <c r="TPK119" s="391"/>
      <c r="TPL119" s="392"/>
      <c r="TPM119" s="393"/>
      <c r="TPN119" s="394"/>
      <c r="TPO119" s="395"/>
      <c r="TPP119" s="389"/>
      <c r="TPQ119" s="390"/>
      <c r="TPR119" s="391"/>
      <c r="TPS119" s="392"/>
      <c r="TPT119" s="393"/>
      <c r="TPU119" s="394"/>
      <c r="TPV119" s="395"/>
      <c r="TPW119" s="389"/>
      <c r="TPX119" s="390"/>
      <c r="TPY119" s="391"/>
      <c r="TPZ119" s="392"/>
      <c r="TQA119" s="393"/>
      <c r="TQB119" s="394"/>
      <c r="TQC119" s="395"/>
      <c r="TQD119" s="389"/>
      <c r="TQE119" s="390"/>
      <c r="TQF119" s="391"/>
      <c r="TQG119" s="392"/>
      <c r="TQH119" s="393"/>
      <c r="TQI119" s="394"/>
      <c r="TQJ119" s="395"/>
      <c r="TQK119" s="389"/>
      <c r="TQL119" s="390"/>
      <c r="TQM119" s="391"/>
      <c r="TQN119" s="392"/>
      <c r="TQO119" s="393"/>
      <c r="TQP119" s="394"/>
      <c r="TQQ119" s="395"/>
      <c r="TQR119" s="389"/>
      <c r="TQS119" s="390"/>
      <c r="TQT119" s="391"/>
      <c r="TQU119" s="392"/>
      <c r="TQV119" s="393"/>
      <c r="TQW119" s="394"/>
      <c r="TQX119" s="395"/>
      <c r="TQY119" s="389"/>
      <c r="TQZ119" s="390"/>
      <c r="TRA119" s="391"/>
      <c r="TRB119" s="392"/>
      <c r="TRC119" s="393"/>
      <c r="TRD119" s="394"/>
      <c r="TRE119" s="395"/>
      <c r="TRF119" s="389"/>
      <c r="TRG119" s="390"/>
      <c r="TRH119" s="391"/>
      <c r="TRI119" s="392"/>
      <c r="TRJ119" s="393"/>
      <c r="TRK119" s="394"/>
      <c r="TRL119" s="395"/>
      <c r="TRM119" s="389"/>
      <c r="TRN119" s="390"/>
      <c r="TRO119" s="391"/>
      <c r="TRP119" s="392"/>
      <c r="TRQ119" s="393"/>
      <c r="TRR119" s="394"/>
      <c r="TRS119" s="395"/>
      <c r="TRT119" s="389"/>
      <c r="TRU119" s="390"/>
      <c r="TRV119" s="391"/>
      <c r="TRW119" s="392"/>
      <c r="TRX119" s="393"/>
      <c r="TRY119" s="394"/>
      <c r="TRZ119" s="395"/>
      <c r="TSA119" s="389"/>
      <c r="TSB119" s="390"/>
      <c r="TSC119" s="391"/>
      <c r="TSD119" s="392"/>
      <c r="TSE119" s="393"/>
      <c r="TSF119" s="394"/>
      <c r="TSG119" s="395"/>
      <c r="TSH119" s="389"/>
      <c r="TSI119" s="390"/>
      <c r="TSJ119" s="391"/>
      <c r="TSK119" s="392"/>
      <c r="TSL119" s="393"/>
      <c r="TSM119" s="394"/>
      <c r="TSN119" s="395"/>
      <c r="TSO119" s="389"/>
      <c r="TSP119" s="390"/>
      <c r="TSQ119" s="391"/>
      <c r="TSR119" s="392"/>
      <c r="TSS119" s="393"/>
      <c r="TST119" s="394"/>
      <c r="TSU119" s="395"/>
      <c r="TSV119" s="389"/>
      <c r="TSW119" s="390"/>
      <c r="TSX119" s="391"/>
      <c r="TSY119" s="392"/>
      <c r="TSZ119" s="393"/>
      <c r="TTA119" s="394"/>
      <c r="TTB119" s="395"/>
      <c r="TTC119" s="389"/>
      <c r="TTD119" s="390"/>
      <c r="TTE119" s="391"/>
      <c r="TTF119" s="392"/>
      <c r="TTG119" s="393"/>
      <c r="TTH119" s="394"/>
      <c r="TTI119" s="395"/>
      <c r="TTJ119" s="389"/>
      <c r="TTK119" s="390"/>
      <c r="TTL119" s="391"/>
      <c r="TTM119" s="392"/>
      <c r="TTN119" s="393"/>
      <c r="TTO119" s="394"/>
      <c r="TTP119" s="395"/>
      <c r="TTQ119" s="389"/>
      <c r="TTR119" s="390"/>
      <c r="TTS119" s="391"/>
      <c r="TTT119" s="392"/>
      <c r="TTU119" s="393"/>
      <c r="TTV119" s="394"/>
      <c r="TTW119" s="395"/>
      <c r="TTX119" s="389"/>
      <c r="TTY119" s="390"/>
      <c r="TTZ119" s="391"/>
      <c r="TUA119" s="392"/>
      <c r="TUB119" s="393"/>
      <c r="TUC119" s="394"/>
      <c r="TUD119" s="395"/>
      <c r="TUE119" s="389"/>
      <c r="TUF119" s="390"/>
      <c r="TUG119" s="391"/>
      <c r="TUH119" s="392"/>
      <c r="TUI119" s="393"/>
      <c r="TUJ119" s="394"/>
      <c r="TUK119" s="395"/>
      <c r="TUL119" s="389"/>
      <c r="TUM119" s="390"/>
      <c r="TUN119" s="391"/>
      <c r="TUO119" s="392"/>
      <c r="TUP119" s="393"/>
      <c r="TUQ119" s="394"/>
      <c r="TUR119" s="395"/>
      <c r="TUS119" s="389"/>
      <c r="TUT119" s="390"/>
      <c r="TUU119" s="391"/>
      <c r="TUV119" s="392"/>
      <c r="TUW119" s="393"/>
      <c r="TUX119" s="394"/>
      <c r="TUY119" s="395"/>
      <c r="TUZ119" s="389"/>
      <c r="TVA119" s="390"/>
      <c r="TVB119" s="391"/>
      <c r="TVC119" s="392"/>
      <c r="TVD119" s="393"/>
      <c r="TVE119" s="394"/>
      <c r="TVF119" s="395"/>
      <c r="TVG119" s="389"/>
      <c r="TVH119" s="390"/>
      <c r="TVI119" s="391"/>
      <c r="TVJ119" s="392"/>
      <c r="TVK119" s="393"/>
      <c r="TVL119" s="394"/>
      <c r="TVM119" s="395"/>
      <c r="TVN119" s="389"/>
      <c r="TVO119" s="390"/>
      <c r="TVP119" s="391"/>
      <c r="TVQ119" s="392"/>
      <c r="TVR119" s="393"/>
      <c r="TVS119" s="394"/>
      <c r="TVT119" s="395"/>
      <c r="TVU119" s="389"/>
      <c r="TVV119" s="390"/>
      <c r="TVW119" s="391"/>
      <c r="TVX119" s="392"/>
      <c r="TVY119" s="393"/>
      <c r="TVZ119" s="394"/>
      <c r="TWA119" s="395"/>
      <c r="TWB119" s="389"/>
      <c r="TWC119" s="390"/>
      <c r="TWD119" s="391"/>
      <c r="TWE119" s="392"/>
      <c r="TWF119" s="393"/>
      <c r="TWG119" s="394"/>
      <c r="TWH119" s="395"/>
      <c r="TWI119" s="389"/>
      <c r="TWJ119" s="390"/>
      <c r="TWK119" s="391"/>
      <c r="TWL119" s="392"/>
      <c r="TWM119" s="393"/>
      <c r="TWN119" s="394"/>
      <c r="TWO119" s="395"/>
      <c r="TWP119" s="389"/>
      <c r="TWQ119" s="390"/>
      <c r="TWR119" s="391"/>
      <c r="TWS119" s="392"/>
      <c r="TWT119" s="393"/>
      <c r="TWU119" s="394"/>
      <c r="TWV119" s="395"/>
      <c r="TWW119" s="389"/>
      <c r="TWX119" s="390"/>
      <c r="TWY119" s="391"/>
      <c r="TWZ119" s="392"/>
      <c r="TXA119" s="393"/>
      <c r="TXB119" s="394"/>
      <c r="TXC119" s="395"/>
      <c r="TXD119" s="389"/>
      <c r="TXE119" s="390"/>
      <c r="TXF119" s="391"/>
      <c r="TXG119" s="392"/>
      <c r="TXH119" s="393"/>
      <c r="TXI119" s="394"/>
      <c r="TXJ119" s="395"/>
      <c r="TXK119" s="389"/>
      <c r="TXL119" s="390"/>
      <c r="TXM119" s="391"/>
      <c r="TXN119" s="392"/>
      <c r="TXO119" s="393"/>
      <c r="TXP119" s="394"/>
      <c r="TXQ119" s="395"/>
      <c r="TXR119" s="389"/>
      <c r="TXS119" s="390"/>
      <c r="TXT119" s="391"/>
      <c r="TXU119" s="392"/>
      <c r="TXV119" s="393"/>
      <c r="TXW119" s="394"/>
      <c r="TXX119" s="395"/>
      <c r="TXY119" s="389"/>
      <c r="TXZ119" s="390"/>
      <c r="TYA119" s="391"/>
      <c r="TYB119" s="392"/>
      <c r="TYC119" s="393"/>
      <c r="TYD119" s="394"/>
      <c r="TYE119" s="395"/>
      <c r="TYF119" s="389"/>
      <c r="TYG119" s="390"/>
      <c r="TYH119" s="391"/>
      <c r="TYI119" s="392"/>
      <c r="TYJ119" s="393"/>
      <c r="TYK119" s="394"/>
      <c r="TYL119" s="395"/>
      <c r="TYM119" s="389"/>
      <c r="TYN119" s="390"/>
      <c r="TYO119" s="391"/>
      <c r="TYP119" s="392"/>
      <c r="TYQ119" s="393"/>
      <c r="TYR119" s="394"/>
      <c r="TYS119" s="395"/>
      <c r="TYT119" s="389"/>
      <c r="TYU119" s="390"/>
      <c r="TYV119" s="391"/>
      <c r="TYW119" s="392"/>
      <c r="TYX119" s="393"/>
      <c r="TYY119" s="394"/>
      <c r="TYZ119" s="395"/>
      <c r="TZA119" s="389"/>
      <c r="TZB119" s="390"/>
      <c r="TZC119" s="391"/>
      <c r="TZD119" s="392"/>
      <c r="TZE119" s="393"/>
      <c r="TZF119" s="394"/>
      <c r="TZG119" s="395"/>
      <c r="TZH119" s="389"/>
      <c r="TZI119" s="390"/>
      <c r="TZJ119" s="391"/>
      <c r="TZK119" s="392"/>
      <c r="TZL119" s="393"/>
      <c r="TZM119" s="394"/>
      <c r="TZN119" s="395"/>
      <c r="TZO119" s="389"/>
      <c r="TZP119" s="390"/>
      <c r="TZQ119" s="391"/>
      <c r="TZR119" s="392"/>
      <c r="TZS119" s="393"/>
      <c r="TZT119" s="394"/>
      <c r="TZU119" s="395"/>
      <c r="TZV119" s="389"/>
      <c r="TZW119" s="390"/>
      <c r="TZX119" s="391"/>
      <c r="TZY119" s="392"/>
      <c r="TZZ119" s="393"/>
      <c r="UAA119" s="394"/>
      <c r="UAB119" s="395"/>
      <c r="UAC119" s="389"/>
      <c r="UAD119" s="390"/>
      <c r="UAE119" s="391"/>
      <c r="UAF119" s="392"/>
      <c r="UAG119" s="393"/>
      <c r="UAH119" s="394"/>
      <c r="UAI119" s="395"/>
      <c r="UAJ119" s="389"/>
      <c r="UAK119" s="390"/>
      <c r="UAL119" s="391"/>
      <c r="UAM119" s="392"/>
      <c r="UAN119" s="393"/>
      <c r="UAO119" s="394"/>
      <c r="UAP119" s="395"/>
      <c r="UAQ119" s="389"/>
      <c r="UAR119" s="390"/>
      <c r="UAS119" s="391"/>
      <c r="UAT119" s="392"/>
      <c r="UAU119" s="393"/>
      <c r="UAV119" s="394"/>
      <c r="UAW119" s="395"/>
      <c r="UAX119" s="389"/>
      <c r="UAY119" s="390"/>
      <c r="UAZ119" s="391"/>
      <c r="UBA119" s="392"/>
      <c r="UBB119" s="393"/>
      <c r="UBC119" s="394"/>
      <c r="UBD119" s="395"/>
      <c r="UBE119" s="389"/>
      <c r="UBF119" s="390"/>
      <c r="UBG119" s="391"/>
      <c r="UBH119" s="392"/>
      <c r="UBI119" s="393"/>
      <c r="UBJ119" s="394"/>
      <c r="UBK119" s="395"/>
      <c r="UBL119" s="389"/>
      <c r="UBM119" s="390"/>
      <c r="UBN119" s="391"/>
      <c r="UBO119" s="392"/>
      <c r="UBP119" s="393"/>
      <c r="UBQ119" s="394"/>
      <c r="UBR119" s="395"/>
      <c r="UBS119" s="389"/>
      <c r="UBT119" s="390"/>
      <c r="UBU119" s="391"/>
      <c r="UBV119" s="392"/>
      <c r="UBW119" s="393"/>
      <c r="UBX119" s="394"/>
      <c r="UBY119" s="395"/>
      <c r="UBZ119" s="389"/>
      <c r="UCA119" s="390"/>
      <c r="UCB119" s="391"/>
      <c r="UCC119" s="392"/>
      <c r="UCD119" s="393"/>
      <c r="UCE119" s="394"/>
      <c r="UCF119" s="395"/>
      <c r="UCG119" s="389"/>
      <c r="UCH119" s="390"/>
      <c r="UCI119" s="391"/>
      <c r="UCJ119" s="392"/>
      <c r="UCK119" s="393"/>
      <c r="UCL119" s="394"/>
      <c r="UCM119" s="395"/>
      <c r="UCN119" s="389"/>
      <c r="UCO119" s="390"/>
      <c r="UCP119" s="391"/>
      <c r="UCQ119" s="392"/>
      <c r="UCR119" s="393"/>
      <c r="UCS119" s="394"/>
      <c r="UCT119" s="395"/>
      <c r="UCU119" s="389"/>
      <c r="UCV119" s="390"/>
      <c r="UCW119" s="391"/>
      <c r="UCX119" s="392"/>
      <c r="UCY119" s="393"/>
      <c r="UCZ119" s="394"/>
      <c r="UDA119" s="395"/>
      <c r="UDB119" s="389"/>
      <c r="UDC119" s="390"/>
      <c r="UDD119" s="391"/>
      <c r="UDE119" s="392"/>
      <c r="UDF119" s="393"/>
      <c r="UDG119" s="394"/>
      <c r="UDH119" s="395"/>
      <c r="UDI119" s="389"/>
      <c r="UDJ119" s="390"/>
      <c r="UDK119" s="391"/>
      <c r="UDL119" s="392"/>
      <c r="UDM119" s="393"/>
      <c r="UDN119" s="394"/>
      <c r="UDO119" s="395"/>
      <c r="UDP119" s="389"/>
      <c r="UDQ119" s="390"/>
      <c r="UDR119" s="391"/>
      <c r="UDS119" s="392"/>
      <c r="UDT119" s="393"/>
      <c r="UDU119" s="394"/>
      <c r="UDV119" s="395"/>
      <c r="UDW119" s="389"/>
      <c r="UDX119" s="390"/>
      <c r="UDY119" s="391"/>
      <c r="UDZ119" s="392"/>
      <c r="UEA119" s="393"/>
      <c r="UEB119" s="394"/>
      <c r="UEC119" s="395"/>
      <c r="UED119" s="389"/>
      <c r="UEE119" s="390"/>
      <c r="UEF119" s="391"/>
      <c r="UEG119" s="392"/>
      <c r="UEH119" s="393"/>
      <c r="UEI119" s="394"/>
      <c r="UEJ119" s="395"/>
      <c r="UEK119" s="389"/>
      <c r="UEL119" s="390"/>
      <c r="UEM119" s="391"/>
      <c r="UEN119" s="392"/>
      <c r="UEO119" s="393"/>
      <c r="UEP119" s="394"/>
      <c r="UEQ119" s="395"/>
      <c r="UER119" s="389"/>
      <c r="UES119" s="390"/>
      <c r="UET119" s="391"/>
      <c r="UEU119" s="392"/>
      <c r="UEV119" s="393"/>
      <c r="UEW119" s="394"/>
      <c r="UEX119" s="395"/>
      <c r="UEY119" s="389"/>
      <c r="UEZ119" s="390"/>
      <c r="UFA119" s="391"/>
      <c r="UFB119" s="392"/>
      <c r="UFC119" s="393"/>
      <c r="UFD119" s="394"/>
      <c r="UFE119" s="395"/>
      <c r="UFF119" s="389"/>
      <c r="UFG119" s="390"/>
      <c r="UFH119" s="391"/>
      <c r="UFI119" s="392"/>
      <c r="UFJ119" s="393"/>
      <c r="UFK119" s="394"/>
      <c r="UFL119" s="395"/>
      <c r="UFM119" s="389"/>
      <c r="UFN119" s="390"/>
      <c r="UFO119" s="391"/>
      <c r="UFP119" s="392"/>
      <c r="UFQ119" s="393"/>
      <c r="UFR119" s="394"/>
      <c r="UFS119" s="395"/>
      <c r="UFT119" s="389"/>
      <c r="UFU119" s="390"/>
      <c r="UFV119" s="391"/>
      <c r="UFW119" s="392"/>
      <c r="UFX119" s="393"/>
      <c r="UFY119" s="394"/>
      <c r="UFZ119" s="395"/>
      <c r="UGA119" s="389"/>
      <c r="UGB119" s="390"/>
      <c r="UGC119" s="391"/>
      <c r="UGD119" s="392"/>
      <c r="UGE119" s="393"/>
      <c r="UGF119" s="394"/>
      <c r="UGG119" s="395"/>
      <c r="UGH119" s="389"/>
      <c r="UGI119" s="390"/>
      <c r="UGJ119" s="391"/>
      <c r="UGK119" s="392"/>
      <c r="UGL119" s="393"/>
      <c r="UGM119" s="394"/>
      <c r="UGN119" s="395"/>
      <c r="UGO119" s="389"/>
      <c r="UGP119" s="390"/>
      <c r="UGQ119" s="391"/>
      <c r="UGR119" s="392"/>
      <c r="UGS119" s="393"/>
      <c r="UGT119" s="394"/>
      <c r="UGU119" s="395"/>
      <c r="UGV119" s="389"/>
      <c r="UGW119" s="390"/>
      <c r="UGX119" s="391"/>
      <c r="UGY119" s="392"/>
      <c r="UGZ119" s="393"/>
      <c r="UHA119" s="394"/>
      <c r="UHB119" s="395"/>
      <c r="UHC119" s="389"/>
      <c r="UHD119" s="390"/>
      <c r="UHE119" s="391"/>
      <c r="UHF119" s="392"/>
      <c r="UHG119" s="393"/>
      <c r="UHH119" s="394"/>
      <c r="UHI119" s="395"/>
      <c r="UHJ119" s="389"/>
      <c r="UHK119" s="390"/>
      <c r="UHL119" s="391"/>
      <c r="UHM119" s="392"/>
      <c r="UHN119" s="393"/>
      <c r="UHO119" s="394"/>
      <c r="UHP119" s="395"/>
      <c r="UHQ119" s="389"/>
      <c r="UHR119" s="390"/>
      <c r="UHS119" s="391"/>
      <c r="UHT119" s="392"/>
      <c r="UHU119" s="393"/>
      <c r="UHV119" s="394"/>
      <c r="UHW119" s="395"/>
      <c r="UHX119" s="389"/>
      <c r="UHY119" s="390"/>
      <c r="UHZ119" s="391"/>
      <c r="UIA119" s="392"/>
      <c r="UIB119" s="393"/>
      <c r="UIC119" s="394"/>
      <c r="UID119" s="395"/>
      <c r="UIE119" s="389"/>
      <c r="UIF119" s="390"/>
      <c r="UIG119" s="391"/>
      <c r="UIH119" s="392"/>
      <c r="UII119" s="393"/>
      <c r="UIJ119" s="394"/>
      <c r="UIK119" s="395"/>
      <c r="UIL119" s="389"/>
      <c r="UIM119" s="390"/>
      <c r="UIN119" s="391"/>
      <c r="UIO119" s="392"/>
      <c r="UIP119" s="393"/>
      <c r="UIQ119" s="394"/>
      <c r="UIR119" s="395"/>
      <c r="UIS119" s="389"/>
      <c r="UIT119" s="390"/>
      <c r="UIU119" s="391"/>
      <c r="UIV119" s="392"/>
      <c r="UIW119" s="393"/>
      <c r="UIX119" s="394"/>
      <c r="UIY119" s="395"/>
      <c r="UIZ119" s="389"/>
      <c r="UJA119" s="390"/>
      <c r="UJB119" s="391"/>
      <c r="UJC119" s="392"/>
      <c r="UJD119" s="393"/>
      <c r="UJE119" s="394"/>
      <c r="UJF119" s="395"/>
      <c r="UJG119" s="389"/>
      <c r="UJH119" s="390"/>
      <c r="UJI119" s="391"/>
      <c r="UJJ119" s="392"/>
      <c r="UJK119" s="393"/>
      <c r="UJL119" s="394"/>
      <c r="UJM119" s="395"/>
      <c r="UJN119" s="389"/>
      <c r="UJO119" s="390"/>
      <c r="UJP119" s="391"/>
      <c r="UJQ119" s="392"/>
      <c r="UJR119" s="393"/>
      <c r="UJS119" s="394"/>
      <c r="UJT119" s="395"/>
      <c r="UJU119" s="389"/>
      <c r="UJV119" s="390"/>
      <c r="UJW119" s="391"/>
      <c r="UJX119" s="392"/>
      <c r="UJY119" s="393"/>
      <c r="UJZ119" s="394"/>
      <c r="UKA119" s="395"/>
      <c r="UKB119" s="389"/>
      <c r="UKC119" s="390"/>
      <c r="UKD119" s="391"/>
      <c r="UKE119" s="392"/>
      <c r="UKF119" s="393"/>
      <c r="UKG119" s="394"/>
      <c r="UKH119" s="395"/>
      <c r="UKI119" s="389"/>
      <c r="UKJ119" s="390"/>
      <c r="UKK119" s="391"/>
      <c r="UKL119" s="392"/>
      <c r="UKM119" s="393"/>
      <c r="UKN119" s="394"/>
      <c r="UKO119" s="395"/>
      <c r="UKP119" s="389"/>
      <c r="UKQ119" s="390"/>
      <c r="UKR119" s="391"/>
      <c r="UKS119" s="392"/>
      <c r="UKT119" s="393"/>
      <c r="UKU119" s="394"/>
      <c r="UKV119" s="395"/>
      <c r="UKW119" s="389"/>
      <c r="UKX119" s="390"/>
      <c r="UKY119" s="391"/>
      <c r="UKZ119" s="392"/>
      <c r="ULA119" s="393"/>
      <c r="ULB119" s="394"/>
      <c r="ULC119" s="395"/>
      <c r="ULD119" s="389"/>
      <c r="ULE119" s="390"/>
      <c r="ULF119" s="391"/>
      <c r="ULG119" s="392"/>
      <c r="ULH119" s="393"/>
      <c r="ULI119" s="394"/>
      <c r="ULJ119" s="395"/>
      <c r="ULK119" s="389"/>
      <c r="ULL119" s="390"/>
      <c r="ULM119" s="391"/>
      <c r="ULN119" s="392"/>
      <c r="ULO119" s="393"/>
      <c r="ULP119" s="394"/>
      <c r="ULQ119" s="395"/>
      <c r="ULR119" s="389"/>
      <c r="ULS119" s="390"/>
      <c r="ULT119" s="391"/>
      <c r="ULU119" s="392"/>
      <c r="ULV119" s="393"/>
      <c r="ULW119" s="394"/>
      <c r="ULX119" s="395"/>
      <c r="ULY119" s="389"/>
      <c r="ULZ119" s="390"/>
      <c r="UMA119" s="391"/>
      <c r="UMB119" s="392"/>
      <c r="UMC119" s="393"/>
      <c r="UMD119" s="394"/>
      <c r="UME119" s="395"/>
      <c r="UMF119" s="389"/>
      <c r="UMG119" s="390"/>
      <c r="UMH119" s="391"/>
      <c r="UMI119" s="392"/>
      <c r="UMJ119" s="393"/>
      <c r="UMK119" s="394"/>
      <c r="UML119" s="395"/>
      <c r="UMM119" s="389"/>
      <c r="UMN119" s="390"/>
      <c r="UMO119" s="391"/>
      <c r="UMP119" s="392"/>
      <c r="UMQ119" s="393"/>
      <c r="UMR119" s="394"/>
      <c r="UMS119" s="395"/>
      <c r="UMT119" s="389"/>
      <c r="UMU119" s="390"/>
      <c r="UMV119" s="391"/>
      <c r="UMW119" s="392"/>
      <c r="UMX119" s="393"/>
      <c r="UMY119" s="394"/>
      <c r="UMZ119" s="395"/>
      <c r="UNA119" s="389"/>
      <c r="UNB119" s="390"/>
      <c r="UNC119" s="391"/>
      <c r="UND119" s="392"/>
      <c r="UNE119" s="393"/>
      <c r="UNF119" s="394"/>
      <c r="UNG119" s="395"/>
      <c r="UNH119" s="389"/>
      <c r="UNI119" s="390"/>
      <c r="UNJ119" s="391"/>
      <c r="UNK119" s="392"/>
      <c r="UNL119" s="393"/>
      <c r="UNM119" s="394"/>
      <c r="UNN119" s="395"/>
      <c r="UNO119" s="389"/>
      <c r="UNP119" s="390"/>
      <c r="UNQ119" s="391"/>
      <c r="UNR119" s="392"/>
      <c r="UNS119" s="393"/>
      <c r="UNT119" s="394"/>
      <c r="UNU119" s="395"/>
      <c r="UNV119" s="389"/>
      <c r="UNW119" s="390"/>
      <c r="UNX119" s="391"/>
      <c r="UNY119" s="392"/>
      <c r="UNZ119" s="393"/>
      <c r="UOA119" s="394"/>
      <c r="UOB119" s="395"/>
      <c r="UOC119" s="389"/>
      <c r="UOD119" s="390"/>
      <c r="UOE119" s="391"/>
      <c r="UOF119" s="392"/>
      <c r="UOG119" s="393"/>
      <c r="UOH119" s="394"/>
      <c r="UOI119" s="395"/>
      <c r="UOJ119" s="389"/>
      <c r="UOK119" s="390"/>
      <c r="UOL119" s="391"/>
      <c r="UOM119" s="392"/>
      <c r="UON119" s="393"/>
      <c r="UOO119" s="394"/>
      <c r="UOP119" s="395"/>
      <c r="UOQ119" s="389"/>
      <c r="UOR119" s="390"/>
      <c r="UOS119" s="391"/>
      <c r="UOT119" s="392"/>
      <c r="UOU119" s="393"/>
      <c r="UOV119" s="394"/>
      <c r="UOW119" s="395"/>
      <c r="UOX119" s="389"/>
      <c r="UOY119" s="390"/>
      <c r="UOZ119" s="391"/>
      <c r="UPA119" s="392"/>
      <c r="UPB119" s="393"/>
      <c r="UPC119" s="394"/>
      <c r="UPD119" s="395"/>
      <c r="UPE119" s="389"/>
      <c r="UPF119" s="390"/>
      <c r="UPG119" s="391"/>
      <c r="UPH119" s="392"/>
      <c r="UPI119" s="393"/>
      <c r="UPJ119" s="394"/>
      <c r="UPK119" s="395"/>
      <c r="UPL119" s="389"/>
      <c r="UPM119" s="390"/>
      <c r="UPN119" s="391"/>
      <c r="UPO119" s="392"/>
      <c r="UPP119" s="393"/>
      <c r="UPQ119" s="394"/>
      <c r="UPR119" s="395"/>
      <c r="UPS119" s="389"/>
      <c r="UPT119" s="390"/>
      <c r="UPU119" s="391"/>
      <c r="UPV119" s="392"/>
      <c r="UPW119" s="393"/>
      <c r="UPX119" s="394"/>
      <c r="UPY119" s="395"/>
      <c r="UPZ119" s="389"/>
      <c r="UQA119" s="390"/>
      <c r="UQB119" s="391"/>
      <c r="UQC119" s="392"/>
      <c r="UQD119" s="393"/>
      <c r="UQE119" s="394"/>
      <c r="UQF119" s="395"/>
      <c r="UQG119" s="389"/>
      <c r="UQH119" s="390"/>
      <c r="UQI119" s="391"/>
      <c r="UQJ119" s="392"/>
      <c r="UQK119" s="393"/>
      <c r="UQL119" s="394"/>
      <c r="UQM119" s="395"/>
      <c r="UQN119" s="389"/>
      <c r="UQO119" s="390"/>
      <c r="UQP119" s="391"/>
      <c r="UQQ119" s="392"/>
      <c r="UQR119" s="393"/>
      <c r="UQS119" s="394"/>
      <c r="UQT119" s="395"/>
      <c r="UQU119" s="389"/>
      <c r="UQV119" s="390"/>
      <c r="UQW119" s="391"/>
      <c r="UQX119" s="392"/>
      <c r="UQY119" s="393"/>
      <c r="UQZ119" s="394"/>
      <c r="URA119" s="395"/>
      <c r="URB119" s="389"/>
      <c r="URC119" s="390"/>
      <c r="URD119" s="391"/>
      <c r="URE119" s="392"/>
      <c r="URF119" s="393"/>
      <c r="URG119" s="394"/>
      <c r="URH119" s="395"/>
      <c r="URI119" s="389"/>
      <c r="URJ119" s="390"/>
      <c r="URK119" s="391"/>
      <c r="URL119" s="392"/>
      <c r="URM119" s="393"/>
      <c r="URN119" s="394"/>
      <c r="URO119" s="395"/>
      <c r="URP119" s="389"/>
      <c r="URQ119" s="390"/>
      <c r="URR119" s="391"/>
      <c r="URS119" s="392"/>
      <c r="URT119" s="393"/>
      <c r="URU119" s="394"/>
      <c r="URV119" s="395"/>
      <c r="URW119" s="389"/>
      <c r="URX119" s="390"/>
      <c r="URY119" s="391"/>
      <c r="URZ119" s="392"/>
      <c r="USA119" s="393"/>
      <c r="USB119" s="394"/>
      <c r="USC119" s="395"/>
      <c r="USD119" s="389"/>
      <c r="USE119" s="390"/>
      <c r="USF119" s="391"/>
      <c r="USG119" s="392"/>
      <c r="USH119" s="393"/>
      <c r="USI119" s="394"/>
      <c r="USJ119" s="395"/>
      <c r="USK119" s="389"/>
      <c r="USL119" s="390"/>
      <c r="USM119" s="391"/>
      <c r="USN119" s="392"/>
      <c r="USO119" s="393"/>
      <c r="USP119" s="394"/>
      <c r="USQ119" s="395"/>
      <c r="USR119" s="389"/>
      <c r="USS119" s="390"/>
      <c r="UST119" s="391"/>
      <c r="USU119" s="392"/>
      <c r="USV119" s="393"/>
      <c r="USW119" s="394"/>
      <c r="USX119" s="395"/>
      <c r="USY119" s="389"/>
      <c r="USZ119" s="390"/>
      <c r="UTA119" s="391"/>
      <c r="UTB119" s="392"/>
      <c r="UTC119" s="393"/>
      <c r="UTD119" s="394"/>
      <c r="UTE119" s="395"/>
      <c r="UTF119" s="389"/>
      <c r="UTG119" s="390"/>
      <c r="UTH119" s="391"/>
      <c r="UTI119" s="392"/>
      <c r="UTJ119" s="393"/>
      <c r="UTK119" s="394"/>
      <c r="UTL119" s="395"/>
      <c r="UTM119" s="389"/>
      <c r="UTN119" s="390"/>
      <c r="UTO119" s="391"/>
      <c r="UTP119" s="392"/>
      <c r="UTQ119" s="393"/>
      <c r="UTR119" s="394"/>
      <c r="UTS119" s="395"/>
      <c r="UTT119" s="389"/>
      <c r="UTU119" s="390"/>
      <c r="UTV119" s="391"/>
      <c r="UTW119" s="392"/>
      <c r="UTX119" s="393"/>
      <c r="UTY119" s="394"/>
      <c r="UTZ119" s="395"/>
      <c r="UUA119" s="389"/>
      <c r="UUB119" s="390"/>
      <c r="UUC119" s="391"/>
      <c r="UUD119" s="392"/>
      <c r="UUE119" s="393"/>
      <c r="UUF119" s="394"/>
      <c r="UUG119" s="395"/>
      <c r="UUH119" s="389"/>
      <c r="UUI119" s="390"/>
      <c r="UUJ119" s="391"/>
      <c r="UUK119" s="392"/>
      <c r="UUL119" s="393"/>
      <c r="UUM119" s="394"/>
      <c r="UUN119" s="395"/>
      <c r="UUO119" s="389"/>
      <c r="UUP119" s="390"/>
      <c r="UUQ119" s="391"/>
      <c r="UUR119" s="392"/>
      <c r="UUS119" s="393"/>
      <c r="UUT119" s="394"/>
      <c r="UUU119" s="395"/>
      <c r="UUV119" s="389"/>
      <c r="UUW119" s="390"/>
      <c r="UUX119" s="391"/>
      <c r="UUY119" s="392"/>
      <c r="UUZ119" s="393"/>
      <c r="UVA119" s="394"/>
      <c r="UVB119" s="395"/>
      <c r="UVC119" s="389"/>
      <c r="UVD119" s="390"/>
      <c r="UVE119" s="391"/>
      <c r="UVF119" s="392"/>
      <c r="UVG119" s="393"/>
      <c r="UVH119" s="394"/>
      <c r="UVI119" s="395"/>
      <c r="UVJ119" s="389"/>
      <c r="UVK119" s="390"/>
      <c r="UVL119" s="391"/>
      <c r="UVM119" s="392"/>
      <c r="UVN119" s="393"/>
      <c r="UVO119" s="394"/>
      <c r="UVP119" s="395"/>
      <c r="UVQ119" s="389"/>
      <c r="UVR119" s="390"/>
      <c r="UVS119" s="391"/>
      <c r="UVT119" s="392"/>
      <c r="UVU119" s="393"/>
      <c r="UVV119" s="394"/>
      <c r="UVW119" s="395"/>
      <c r="UVX119" s="389"/>
      <c r="UVY119" s="390"/>
      <c r="UVZ119" s="391"/>
      <c r="UWA119" s="392"/>
      <c r="UWB119" s="393"/>
      <c r="UWC119" s="394"/>
      <c r="UWD119" s="395"/>
      <c r="UWE119" s="389"/>
      <c r="UWF119" s="390"/>
      <c r="UWG119" s="391"/>
      <c r="UWH119" s="392"/>
      <c r="UWI119" s="393"/>
      <c r="UWJ119" s="394"/>
      <c r="UWK119" s="395"/>
      <c r="UWL119" s="389"/>
      <c r="UWM119" s="390"/>
      <c r="UWN119" s="391"/>
      <c r="UWO119" s="392"/>
      <c r="UWP119" s="393"/>
      <c r="UWQ119" s="394"/>
      <c r="UWR119" s="395"/>
      <c r="UWS119" s="389"/>
      <c r="UWT119" s="390"/>
      <c r="UWU119" s="391"/>
      <c r="UWV119" s="392"/>
      <c r="UWW119" s="393"/>
      <c r="UWX119" s="394"/>
      <c r="UWY119" s="395"/>
      <c r="UWZ119" s="389"/>
      <c r="UXA119" s="390"/>
      <c r="UXB119" s="391"/>
      <c r="UXC119" s="392"/>
      <c r="UXD119" s="393"/>
      <c r="UXE119" s="394"/>
      <c r="UXF119" s="395"/>
      <c r="UXG119" s="389"/>
      <c r="UXH119" s="390"/>
      <c r="UXI119" s="391"/>
      <c r="UXJ119" s="392"/>
      <c r="UXK119" s="393"/>
      <c r="UXL119" s="394"/>
      <c r="UXM119" s="395"/>
      <c r="UXN119" s="389"/>
      <c r="UXO119" s="390"/>
      <c r="UXP119" s="391"/>
      <c r="UXQ119" s="392"/>
      <c r="UXR119" s="393"/>
      <c r="UXS119" s="394"/>
      <c r="UXT119" s="395"/>
      <c r="UXU119" s="389"/>
      <c r="UXV119" s="390"/>
      <c r="UXW119" s="391"/>
      <c r="UXX119" s="392"/>
      <c r="UXY119" s="393"/>
      <c r="UXZ119" s="394"/>
      <c r="UYA119" s="395"/>
      <c r="UYB119" s="389"/>
      <c r="UYC119" s="390"/>
      <c r="UYD119" s="391"/>
      <c r="UYE119" s="392"/>
      <c r="UYF119" s="393"/>
      <c r="UYG119" s="394"/>
      <c r="UYH119" s="395"/>
      <c r="UYI119" s="389"/>
      <c r="UYJ119" s="390"/>
      <c r="UYK119" s="391"/>
      <c r="UYL119" s="392"/>
      <c r="UYM119" s="393"/>
      <c r="UYN119" s="394"/>
      <c r="UYO119" s="395"/>
      <c r="UYP119" s="389"/>
      <c r="UYQ119" s="390"/>
      <c r="UYR119" s="391"/>
      <c r="UYS119" s="392"/>
      <c r="UYT119" s="393"/>
      <c r="UYU119" s="394"/>
      <c r="UYV119" s="395"/>
      <c r="UYW119" s="389"/>
      <c r="UYX119" s="390"/>
      <c r="UYY119" s="391"/>
      <c r="UYZ119" s="392"/>
      <c r="UZA119" s="393"/>
      <c r="UZB119" s="394"/>
      <c r="UZC119" s="395"/>
      <c r="UZD119" s="389"/>
      <c r="UZE119" s="390"/>
      <c r="UZF119" s="391"/>
      <c r="UZG119" s="392"/>
      <c r="UZH119" s="393"/>
      <c r="UZI119" s="394"/>
      <c r="UZJ119" s="395"/>
      <c r="UZK119" s="389"/>
      <c r="UZL119" s="390"/>
      <c r="UZM119" s="391"/>
      <c r="UZN119" s="392"/>
      <c r="UZO119" s="393"/>
      <c r="UZP119" s="394"/>
      <c r="UZQ119" s="395"/>
      <c r="UZR119" s="389"/>
      <c r="UZS119" s="390"/>
      <c r="UZT119" s="391"/>
      <c r="UZU119" s="392"/>
      <c r="UZV119" s="393"/>
      <c r="UZW119" s="394"/>
      <c r="UZX119" s="395"/>
      <c r="UZY119" s="389"/>
      <c r="UZZ119" s="390"/>
      <c r="VAA119" s="391"/>
      <c r="VAB119" s="392"/>
      <c r="VAC119" s="393"/>
      <c r="VAD119" s="394"/>
      <c r="VAE119" s="395"/>
      <c r="VAF119" s="389"/>
      <c r="VAG119" s="390"/>
      <c r="VAH119" s="391"/>
      <c r="VAI119" s="392"/>
      <c r="VAJ119" s="393"/>
      <c r="VAK119" s="394"/>
      <c r="VAL119" s="395"/>
      <c r="VAM119" s="389"/>
      <c r="VAN119" s="390"/>
      <c r="VAO119" s="391"/>
      <c r="VAP119" s="392"/>
      <c r="VAQ119" s="393"/>
      <c r="VAR119" s="394"/>
      <c r="VAS119" s="395"/>
      <c r="VAT119" s="389"/>
      <c r="VAU119" s="390"/>
      <c r="VAV119" s="391"/>
      <c r="VAW119" s="392"/>
      <c r="VAX119" s="393"/>
      <c r="VAY119" s="394"/>
      <c r="VAZ119" s="395"/>
      <c r="VBA119" s="389"/>
      <c r="VBB119" s="390"/>
      <c r="VBC119" s="391"/>
      <c r="VBD119" s="392"/>
      <c r="VBE119" s="393"/>
      <c r="VBF119" s="394"/>
      <c r="VBG119" s="395"/>
      <c r="VBH119" s="389"/>
      <c r="VBI119" s="390"/>
      <c r="VBJ119" s="391"/>
      <c r="VBK119" s="392"/>
      <c r="VBL119" s="393"/>
      <c r="VBM119" s="394"/>
      <c r="VBN119" s="395"/>
      <c r="VBO119" s="389"/>
      <c r="VBP119" s="390"/>
      <c r="VBQ119" s="391"/>
      <c r="VBR119" s="392"/>
      <c r="VBS119" s="393"/>
      <c r="VBT119" s="394"/>
      <c r="VBU119" s="395"/>
      <c r="VBV119" s="389"/>
      <c r="VBW119" s="390"/>
      <c r="VBX119" s="391"/>
      <c r="VBY119" s="392"/>
      <c r="VBZ119" s="393"/>
      <c r="VCA119" s="394"/>
      <c r="VCB119" s="395"/>
      <c r="VCC119" s="389"/>
      <c r="VCD119" s="390"/>
      <c r="VCE119" s="391"/>
      <c r="VCF119" s="392"/>
      <c r="VCG119" s="393"/>
      <c r="VCH119" s="394"/>
      <c r="VCI119" s="395"/>
      <c r="VCJ119" s="389"/>
      <c r="VCK119" s="390"/>
      <c r="VCL119" s="391"/>
      <c r="VCM119" s="392"/>
      <c r="VCN119" s="393"/>
      <c r="VCO119" s="394"/>
      <c r="VCP119" s="395"/>
      <c r="VCQ119" s="389"/>
      <c r="VCR119" s="390"/>
      <c r="VCS119" s="391"/>
      <c r="VCT119" s="392"/>
      <c r="VCU119" s="393"/>
      <c r="VCV119" s="394"/>
      <c r="VCW119" s="395"/>
      <c r="VCX119" s="389"/>
      <c r="VCY119" s="390"/>
      <c r="VCZ119" s="391"/>
      <c r="VDA119" s="392"/>
      <c r="VDB119" s="393"/>
      <c r="VDC119" s="394"/>
      <c r="VDD119" s="395"/>
      <c r="VDE119" s="389"/>
      <c r="VDF119" s="390"/>
      <c r="VDG119" s="391"/>
      <c r="VDH119" s="392"/>
      <c r="VDI119" s="393"/>
      <c r="VDJ119" s="394"/>
      <c r="VDK119" s="395"/>
      <c r="VDL119" s="389"/>
      <c r="VDM119" s="390"/>
      <c r="VDN119" s="391"/>
      <c r="VDO119" s="392"/>
      <c r="VDP119" s="393"/>
      <c r="VDQ119" s="394"/>
      <c r="VDR119" s="395"/>
      <c r="VDS119" s="389"/>
      <c r="VDT119" s="390"/>
      <c r="VDU119" s="391"/>
      <c r="VDV119" s="392"/>
      <c r="VDW119" s="393"/>
      <c r="VDX119" s="394"/>
      <c r="VDY119" s="395"/>
      <c r="VDZ119" s="389"/>
      <c r="VEA119" s="390"/>
      <c r="VEB119" s="391"/>
      <c r="VEC119" s="392"/>
      <c r="VED119" s="393"/>
      <c r="VEE119" s="394"/>
      <c r="VEF119" s="395"/>
      <c r="VEG119" s="389"/>
      <c r="VEH119" s="390"/>
      <c r="VEI119" s="391"/>
      <c r="VEJ119" s="392"/>
      <c r="VEK119" s="393"/>
      <c r="VEL119" s="394"/>
      <c r="VEM119" s="395"/>
      <c r="VEN119" s="389"/>
      <c r="VEO119" s="390"/>
      <c r="VEP119" s="391"/>
      <c r="VEQ119" s="392"/>
      <c r="VER119" s="393"/>
      <c r="VES119" s="394"/>
      <c r="VET119" s="395"/>
      <c r="VEU119" s="389"/>
      <c r="VEV119" s="390"/>
      <c r="VEW119" s="391"/>
      <c r="VEX119" s="392"/>
      <c r="VEY119" s="393"/>
      <c r="VEZ119" s="394"/>
      <c r="VFA119" s="395"/>
      <c r="VFB119" s="389"/>
      <c r="VFC119" s="390"/>
      <c r="VFD119" s="391"/>
      <c r="VFE119" s="392"/>
      <c r="VFF119" s="393"/>
      <c r="VFG119" s="394"/>
      <c r="VFH119" s="395"/>
      <c r="VFI119" s="389"/>
      <c r="VFJ119" s="390"/>
      <c r="VFK119" s="391"/>
      <c r="VFL119" s="392"/>
      <c r="VFM119" s="393"/>
      <c r="VFN119" s="394"/>
      <c r="VFO119" s="395"/>
      <c r="VFP119" s="389"/>
      <c r="VFQ119" s="390"/>
      <c r="VFR119" s="391"/>
      <c r="VFS119" s="392"/>
      <c r="VFT119" s="393"/>
      <c r="VFU119" s="394"/>
      <c r="VFV119" s="395"/>
      <c r="VFW119" s="389"/>
      <c r="VFX119" s="390"/>
      <c r="VFY119" s="391"/>
      <c r="VFZ119" s="392"/>
      <c r="VGA119" s="393"/>
      <c r="VGB119" s="394"/>
      <c r="VGC119" s="395"/>
      <c r="VGD119" s="389"/>
      <c r="VGE119" s="390"/>
      <c r="VGF119" s="391"/>
      <c r="VGG119" s="392"/>
      <c r="VGH119" s="393"/>
      <c r="VGI119" s="394"/>
      <c r="VGJ119" s="395"/>
      <c r="VGK119" s="389"/>
      <c r="VGL119" s="390"/>
      <c r="VGM119" s="391"/>
      <c r="VGN119" s="392"/>
      <c r="VGO119" s="393"/>
      <c r="VGP119" s="394"/>
      <c r="VGQ119" s="395"/>
      <c r="VGR119" s="389"/>
      <c r="VGS119" s="390"/>
      <c r="VGT119" s="391"/>
      <c r="VGU119" s="392"/>
      <c r="VGV119" s="393"/>
      <c r="VGW119" s="394"/>
      <c r="VGX119" s="395"/>
      <c r="VGY119" s="389"/>
      <c r="VGZ119" s="390"/>
      <c r="VHA119" s="391"/>
      <c r="VHB119" s="392"/>
      <c r="VHC119" s="393"/>
      <c r="VHD119" s="394"/>
      <c r="VHE119" s="395"/>
      <c r="VHF119" s="389"/>
      <c r="VHG119" s="390"/>
      <c r="VHH119" s="391"/>
      <c r="VHI119" s="392"/>
      <c r="VHJ119" s="393"/>
      <c r="VHK119" s="394"/>
      <c r="VHL119" s="395"/>
      <c r="VHM119" s="389"/>
      <c r="VHN119" s="390"/>
      <c r="VHO119" s="391"/>
      <c r="VHP119" s="392"/>
      <c r="VHQ119" s="393"/>
      <c r="VHR119" s="394"/>
      <c r="VHS119" s="395"/>
      <c r="VHT119" s="389"/>
      <c r="VHU119" s="390"/>
      <c r="VHV119" s="391"/>
      <c r="VHW119" s="392"/>
      <c r="VHX119" s="393"/>
      <c r="VHY119" s="394"/>
      <c r="VHZ119" s="395"/>
      <c r="VIA119" s="389"/>
      <c r="VIB119" s="390"/>
      <c r="VIC119" s="391"/>
      <c r="VID119" s="392"/>
      <c r="VIE119" s="393"/>
      <c r="VIF119" s="394"/>
      <c r="VIG119" s="395"/>
      <c r="VIH119" s="389"/>
      <c r="VII119" s="390"/>
      <c r="VIJ119" s="391"/>
      <c r="VIK119" s="392"/>
      <c r="VIL119" s="393"/>
      <c r="VIM119" s="394"/>
      <c r="VIN119" s="395"/>
      <c r="VIO119" s="389"/>
      <c r="VIP119" s="390"/>
      <c r="VIQ119" s="391"/>
      <c r="VIR119" s="392"/>
      <c r="VIS119" s="393"/>
      <c r="VIT119" s="394"/>
      <c r="VIU119" s="395"/>
      <c r="VIV119" s="389"/>
      <c r="VIW119" s="390"/>
      <c r="VIX119" s="391"/>
      <c r="VIY119" s="392"/>
      <c r="VIZ119" s="393"/>
      <c r="VJA119" s="394"/>
      <c r="VJB119" s="395"/>
      <c r="VJC119" s="389"/>
      <c r="VJD119" s="390"/>
      <c r="VJE119" s="391"/>
      <c r="VJF119" s="392"/>
      <c r="VJG119" s="393"/>
      <c r="VJH119" s="394"/>
      <c r="VJI119" s="395"/>
      <c r="VJJ119" s="389"/>
      <c r="VJK119" s="390"/>
      <c r="VJL119" s="391"/>
      <c r="VJM119" s="392"/>
      <c r="VJN119" s="393"/>
      <c r="VJO119" s="394"/>
      <c r="VJP119" s="395"/>
      <c r="VJQ119" s="389"/>
      <c r="VJR119" s="390"/>
      <c r="VJS119" s="391"/>
      <c r="VJT119" s="392"/>
      <c r="VJU119" s="393"/>
      <c r="VJV119" s="394"/>
      <c r="VJW119" s="395"/>
      <c r="VJX119" s="389"/>
      <c r="VJY119" s="390"/>
      <c r="VJZ119" s="391"/>
      <c r="VKA119" s="392"/>
      <c r="VKB119" s="393"/>
      <c r="VKC119" s="394"/>
      <c r="VKD119" s="395"/>
      <c r="VKE119" s="389"/>
      <c r="VKF119" s="390"/>
      <c r="VKG119" s="391"/>
      <c r="VKH119" s="392"/>
      <c r="VKI119" s="393"/>
      <c r="VKJ119" s="394"/>
      <c r="VKK119" s="395"/>
      <c r="VKL119" s="389"/>
      <c r="VKM119" s="390"/>
      <c r="VKN119" s="391"/>
      <c r="VKO119" s="392"/>
      <c r="VKP119" s="393"/>
      <c r="VKQ119" s="394"/>
      <c r="VKR119" s="395"/>
      <c r="VKS119" s="389"/>
      <c r="VKT119" s="390"/>
      <c r="VKU119" s="391"/>
      <c r="VKV119" s="392"/>
      <c r="VKW119" s="393"/>
      <c r="VKX119" s="394"/>
      <c r="VKY119" s="395"/>
      <c r="VKZ119" s="389"/>
      <c r="VLA119" s="390"/>
      <c r="VLB119" s="391"/>
      <c r="VLC119" s="392"/>
      <c r="VLD119" s="393"/>
      <c r="VLE119" s="394"/>
      <c r="VLF119" s="395"/>
      <c r="VLG119" s="389"/>
      <c r="VLH119" s="390"/>
      <c r="VLI119" s="391"/>
      <c r="VLJ119" s="392"/>
      <c r="VLK119" s="393"/>
      <c r="VLL119" s="394"/>
      <c r="VLM119" s="395"/>
      <c r="VLN119" s="389"/>
      <c r="VLO119" s="390"/>
      <c r="VLP119" s="391"/>
      <c r="VLQ119" s="392"/>
      <c r="VLR119" s="393"/>
      <c r="VLS119" s="394"/>
      <c r="VLT119" s="395"/>
      <c r="VLU119" s="389"/>
      <c r="VLV119" s="390"/>
      <c r="VLW119" s="391"/>
      <c r="VLX119" s="392"/>
      <c r="VLY119" s="393"/>
      <c r="VLZ119" s="394"/>
      <c r="VMA119" s="395"/>
      <c r="VMB119" s="389"/>
      <c r="VMC119" s="390"/>
      <c r="VMD119" s="391"/>
      <c r="VME119" s="392"/>
      <c r="VMF119" s="393"/>
      <c r="VMG119" s="394"/>
      <c r="VMH119" s="395"/>
      <c r="VMI119" s="389"/>
      <c r="VMJ119" s="390"/>
      <c r="VMK119" s="391"/>
      <c r="VML119" s="392"/>
      <c r="VMM119" s="393"/>
      <c r="VMN119" s="394"/>
      <c r="VMO119" s="395"/>
      <c r="VMP119" s="389"/>
      <c r="VMQ119" s="390"/>
      <c r="VMR119" s="391"/>
      <c r="VMS119" s="392"/>
      <c r="VMT119" s="393"/>
      <c r="VMU119" s="394"/>
      <c r="VMV119" s="395"/>
      <c r="VMW119" s="389"/>
      <c r="VMX119" s="390"/>
      <c r="VMY119" s="391"/>
      <c r="VMZ119" s="392"/>
      <c r="VNA119" s="393"/>
      <c r="VNB119" s="394"/>
      <c r="VNC119" s="395"/>
      <c r="VND119" s="389"/>
      <c r="VNE119" s="390"/>
      <c r="VNF119" s="391"/>
      <c r="VNG119" s="392"/>
      <c r="VNH119" s="393"/>
      <c r="VNI119" s="394"/>
      <c r="VNJ119" s="395"/>
      <c r="VNK119" s="389"/>
      <c r="VNL119" s="390"/>
      <c r="VNM119" s="391"/>
      <c r="VNN119" s="392"/>
      <c r="VNO119" s="393"/>
      <c r="VNP119" s="394"/>
      <c r="VNQ119" s="395"/>
      <c r="VNR119" s="389"/>
      <c r="VNS119" s="390"/>
      <c r="VNT119" s="391"/>
      <c r="VNU119" s="392"/>
      <c r="VNV119" s="393"/>
      <c r="VNW119" s="394"/>
      <c r="VNX119" s="395"/>
      <c r="VNY119" s="389"/>
      <c r="VNZ119" s="390"/>
      <c r="VOA119" s="391"/>
      <c r="VOB119" s="392"/>
      <c r="VOC119" s="393"/>
      <c r="VOD119" s="394"/>
      <c r="VOE119" s="395"/>
      <c r="VOF119" s="389"/>
      <c r="VOG119" s="390"/>
      <c r="VOH119" s="391"/>
      <c r="VOI119" s="392"/>
      <c r="VOJ119" s="393"/>
      <c r="VOK119" s="394"/>
      <c r="VOL119" s="395"/>
      <c r="VOM119" s="389"/>
      <c r="VON119" s="390"/>
      <c r="VOO119" s="391"/>
      <c r="VOP119" s="392"/>
      <c r="VOQ119" s="393"/>
      <c r="VOR119" s="394"/>
      <c r="VOS119" s="395"/>
      <c r="VOT119" s="389"/>
      <c r="VOU119" s="390"/>
      <c r="VOV119" s="391"/>
      <c r="VOW119" s="392"/>
      <c r="VOX119" s="393"/>
      <c r="VOY119" s="394"/>
      <c r="VOZ119" s="395"/>
      <c r="VPA119" s="389"/>
      <c r="VPB119" s="390"/>
      <c r="VPC119" s="391"/>
      <c r="VPD119" s="392"/>
      <c r="VPE119" s="393"/>
      <c r="VPF119" s="394"/>
      <c r="VPG119" s="395"/>
      <c r="VPH119" s="389"/>
      <c r="VPI119" s="390"/>
      <c r="VPJ119" s="391"/>
      <c r="VPK119" s="392"/>
      <c r="VPL119" s="393"/>
      <c r="VPM119" s="394"/>
      <c r="VPN119" s="395"/>
      <c r="VPO119" s="389"/>
      <c r="VPP119" s="390"/>
      <c r="VPQ119" s="391"/>
      <c r="VPR119" s="392"/>
      <c r="VPS119" s="393"/>
      <c r="VPT119" s="394"/>
      <c r="VPU119" s="395"/>
      <c r="VPV119" s="389"/>
      <c r="VPW119" s="390"/>
      <c r="VPX119" s="391"/>
      <c r="VPY119" s="392"/>
      <c r="VPZ119" s="393"/>
      <c r="VQA119" s="394"/>
      <c r="VQB119" s="395"/>
      <c r="VQC119" s="389"/>
      <c r="VQD119" s="390"/>
      <c r="VQE119" s="391"/>
      <c r="VQF119" s="392"/>
      <c r="VQG119" s="393"/>
      <c r="VQH119" s="394"/>
      <c r="VQI119" s="395"/>
      <c r="VQJ119" s="389"/>
      <c r="VQK119" s="390"/>
      <c r="VQL119" s="391"/>
      <c r="VQM119" s="392"/>
      <c r="VQN119" s="393"/>
      <c r="VQO119" s="394"/>
      <c r="VQP119" s="395"/>
      <c r="VQQ119" s="389"/>
      <c r="VQR119" s="390"/>
      <c r="VQS119" s="391"/>
      <c r="VQT119" s="392"/>
      <c r="VQU119" s="393"/>
      <c r="VQV119" s="394"/>
      <c r="VQW119" s="395"/>
      <c r="VQX119" s="389"/>
      <c r="VQY119" s="390"/>
      <c r="VQZ119" s="391"/>
      <c r="VRA119" s="392"/>
      <c r="VRB119" s="393"/>
      <c r="VRC119" s="394"/>
      <c r="VRD119" s="395"/>
      <c r="VRE119" s="389"/>
      <c r="VRF119" s="390"/>
      <c r="VRG119" s="391"/>
      <c r="VRH119" s="392"/>
      <c r="VRI119" s="393"/>
      <c r="VRJ119" s="394"/>
      <c r="VRK119" s="395"/>
      <c r="VRL119" s="389"/>
      <c r="VRM119" s="390"/>
      <c r="VRN119" s="391"/>
      <c r="VRO119" s="392"/>
      <c r="VRP119" s="393"/>
      <c r="VRQ119" s="394"/>
      <c r="VRR119" s="395"/>
      <c r="VRS119" s="389"/>
      <c r="VRT119" s="390"/>
      <c r="VRU119" s="391"/>
      <c r="VRV119" s="392"/>
      <c r="VRW119" s="393"/>
      <c r="VRX119" s="394"/>
      <c r="VRY119" s="395"/>
      <c r="VRZ119" s="389"/>
      <c r="VSA119" s="390"/>
      <c r="VSB119" s="391"/>
      <c r="VSC119" s="392"/>
      <c r="VSD119" s="393"/>
      <c r="VSE119" s="394"/>
      <c r="VSF119" s="395"/>
      <c r="VSG119" s="389"/>
      <c r="VSH119" s="390"/>
      <c r="VSI119" s="391"/>
      <c r="VSJ119" s="392"/>
      <c r="VSK119" s="393"/>
      <c r="VSL119" s="394"/>
      <c r="VSM119" s="395"/>
      <c r="VSN119" s="389"/>
      <c r="VSO119" s="390"/>
      <c r="VSP119" s="391"/>
      <c r="VSQ119" s="392"/>
      <c r="VSR119" s="393"/>
      <c r="VSS119" s="394"/>
      <c r="VST119" s="395"/>
      <c r="VSU119" s="389"/>
      <c r="VSV119" s="390"/>
      <c r="VSW119" s="391"/>
      <c r="VSX119" s="392"/>
      <c r="VSY119" s="393"/>
      <c r="VSZ119" s="394"/>
      <c r="VTA119" s="395"/>
      <c r="VTB119" s="389"/>
      <c r="VTC119" s="390"/>
      <c r="VTD119" s="391"/>
      <c r="VTE119" s="392"/>
      <c r="VTF119" s="393"/>
      <c r="VTG119" s="394"/>
      <c r="VTH119" s="395"/>
      <c r="VTI119" s="389"/>
      <c r="VTJ119" s="390"/>
      <c r="VTK119" s="391"/>
      <c r="VTL119" s="392"/>
      <c r="VTM119" s="393"/>
      <c r="VTN119" s="394"/>
      <c r="VTO119" s="395"/>
      <c r="VTP119" s="389"/>
      <c r="VTQ119" s="390"/>
      <c r="VTR119" s="391"/>
      <c r="VTS119" s="392"/>
      <c r="VTT119" s="393"/>
      <c r="VTU119" s="394"/>
      <c r="VTV119" s="395"/>
      <c r="VTW119" s="389"/>
      <c r="VTX119" s="390"/>
      <c r="VTY119" s="391"/>
      <c r="VTZ119" s="392"/>
      <c r="VUA119" s="393"/>
      <c r="VUB119" s="394"/>
      <c r="VUC119" s="395"/>
      <c r="VUD119" s="389"/>
      <c r="VUE119" s="390"/>
      <c r="VUF119" s="391"/>
      <c r="VUG119" s="392"/>
      <c r="VUH119" s="393"/>
      <c r="VUI119" s="394"/>
      <c r="VUJ119" s="395"/>
      <c r="VUK119" s="389"/>
      <c r="VUL119" s="390"/>
      <c r="VUM119" s="391"/>
      <c r="VUN119" s="392"/>
      <c r="VUO119" s="393"/>
      <c r="VUP119" s="394"/>
      <c r="VUQ119" s="395"/>
      <c r="VUR119" s="389"/>
      <c r="VUS119" s="390"/>
      <c r="VUT119" s="391"/>
      <c r="VUU119" s="392"/>
      <c r="VUV119" s="393"/>
      <c r="VUW119" s="394"/>
      <c r="VUX119" s="395"/>
      <c r="VUY119" s="389"/>
      <c r="VUZ119" s="390"/>
      <c r="VVA119" s="391"/>
      <c r="VVB119" s="392"/>
      <c r="VVC119" s="393"/>
      <c r="VVD119" s="394"/>
      <c r="VVE119" s="395"/>
      <c r="VVF119" s="389"/>
      <c r="VVG119" s="390"/>
      <c r="VVH119" s="391"/>
      <c r="VVI119" s="392"/>
      <c r="VVJ119" s="393"/>
      <c r="VVK119" s="394"/>
      <c r="VVL119" s="395"/>
      <c r="VVM119" s="389"/>
      <c r="VVN119" s="390"/>
      <c r="VVO119" s="391"/>
      <c r="VVP119" s="392"/>
      <c r="VVQ119" s="393"/>
      <c r="VVR119" s="394"/>
      <c r="VVS119" s="395"/>
      <c r="VVT119" s="389"/>
      <c r="VVU119" s="390"/>
      <c r="VVV119" s="391"/>
      <c r="VVW119" s="392"/>
      <c r="VVX119" s="393"/>
      <c r="VVY119" s="394"/>
      <c r="VVZ119" s="395"/>
      <c r="VWA119" s="389"/>
      <c r="VWB119" s="390"/>
      <c r="VWC119" s="391"/>
      <c r="VWD119" s="392"/>
      <c r="VWE119" s="393"/>
      <c r="VWF119" s="394"/>
      <c r="VWG119" s="395"/>
      <c r="VWH119" s="389"/>
      <c r="VWI119" s="390"/>
      <c r="VWJ119" s="391"/>
      <c r="VWK119" s="392"/>
      <c r="VWL119" s="393"/>
      <c r="VWM119" s="394"/>
      <c r="VWN119" s="395"/>
      <c r="VWO119" s="389"/>
      <c r="VWP119" s="390"/>
      <c r="VWQ119" s="391"/>
      <c r="VWR119" s="392"/>
      <c r="VWS119" s="393"/>
      <c r="VWT119" s="394"/>
      <c r="VWU119" s="395"/>
      <c r="VWV119" s="389"/>
      <c r="VWW119" s="390"/>
      <c r="VWX119" s="391"/>
      <c r="VWY119" s="392"/>
      <c r="VWZ119" s="393"/>
      <c r="VXA119" s="394"/>
      <c r="VXB119" s="395"/>
      <c r="VXC119" s="389"/>
      <c r="VXD119" s="390"/>
      <c r="VXE119" s="391"/>
      <c r="VXF119" s="392"/>
      <c r="VXG119" s="393"/>
      <c r="VXH119" s="394"/>
      <c r="VXI119" s="395"/>
      <c r="VXJ119" s="389"/>
      <c r="VXK119" s="390"/>
      <c r="VXL119" s="391"/>
      <c r="VXM119" s="392"/>
      <c r="VXN119" s="393"/>
      <c r="VXO119" s="394"/>
      <c r="VXP119" s="395"/>
      <c r="VXQ119" s="389"/>
      <c r="VXR119" s="390"/>
      <c r="VXS119" s="391"/>
      <c r="VXT119" s="392"/>
      <c r="VXU119" s="393"/>
      <c r="VXV119" s="394"/>
      <c r="VXW119" s="395"/>
      <c r="VXX119" s="389"/>
      <c r="VXY119" s="390"/>
      <c r="VXZ119" s="391"/>
      <c r="VYA119" s="392"/>
      <c r="VYB119" s="393"/>
      <c r="VYC119" s="394"/>
      <c r="VYD119" s="395"/>
      <c r="VYE119" s="389"/>
      <c r="VYF119" s="390"/>
      <c r="VYG119" s="391"/>
      <c r="VYH119" s="392"/>
      <c r="VYI119" s="393"/>
      <c r="VYJ119" s="394"/>
      <c r="VYK119" s="395"/>
      <c r="VYL119" s="389"/>
      <c r="VYM119" s="390"/>
      <c r="VYN119" s="391"/>
      <c r="VYO119" s="392"/>
      <c r="VYP119" s="393"/>
      <c r="VYQ119" s="394"/>
      <c r="VYR119" s="395"/>
      <c r="VYS119" s="389"/>
      <c r="VYT119" s="390"/>
      <c r="VYU119" s="391"/>
      <c r="VYV119" s="392"/>
      <c r="VYW119" s="393"/>
      <c r="VYX119" s="394"/>
      <c r="VYY119" s="395"/>
      <c r="VYZ119" s="389"/>
      <c r="VZA119" s="390"/>
      <c r="VZB119" s="391"/>
      <c r="VZC119" s="392"/>
      <c r="VZD119" s="393"/>
      <c r="VZE119" s="394"/>
      <c r="VZF119" s="395"/>
      <c r="VZG119" s="389"/>
      <c r="VZH119" s="390"/>
      <c r="VZI119" s="391"/>
      <c r="VZJ119" s="392"/>
      <c r="VZK119" s="393"/>
      <c r="VZL119" s="394"/>
      <c r="VZM119" s="395"/>
      <c r="VZN119" s="389"/>
      <c r="VZO119" s="390"/>
      <c r="VZP119" s="391"/>
      <c r="VZQ119" s="392"/>
      <c r="VZR119" s="393"/>
      <c r="VZS119" s="394"/>
      <c r="VZT119" s="395"/>
      <c r="VZU119" s="389"/>
      <c r="VZV119" s="390"/>
      <c r="VZW119" s="391"/>
      <c r="VZX119" s="392"/>
      <c r="VZY119" s="393"/>
      <c r="VZZ119" s="394"/>
      <c r="WAA119" s="395"/>
      <c r="WAB119" s="389"/>
      <c r="WAC119" s="390"/>
      <c r="WAD119" s="391"/>
      <c r="WAE119" s="392"/>
      <c r="WAF119" s="393"/>
      <c r="WAG119" s="394"/>
      <c r="WAH119" s="395"/>
      <c r="WAI119" s="389"/>
      <c r="WAJ119" s="390"/>
      <c r="WAK119" s="391"/>
      <c r="WAL119" s="392"/>
      <c r="WAM119" s="393"/>
      <c r="WAN119" s="394"/>
      <c r="WAO119" s="395"/>
      <c r="WAP119" s="389"/>
      <c r="WAQ119" s="390"/>
      <c r="WAR119" s="391"/>
      <c r="WAS119" s="392"/>
      <c r="WAT119" s="393"/>
      <c r="WAU119" s="394"/>
      <c r="WAV119" s="395"/>
      <c r="WAW119" s="389"/>
      <c r="WAX119" s="390"/>
      <c r="WAY119" s="391"/>
      <c r="WAZ119" s="392"/>
      <c r="WBA119" s="393"/>
      <c r="WBB119" s="394"/>
      <c r="WBC119" s="395"/>
      <c r="WBD119" s="389"/>
      <c r="WBE119" s="390"/>
      <c r="WBF119" s="391"/>
      <c r="WBG119" s="392"/>
      <c r="WBH119" s="393"/>
      <c r="WBI119" s="394"/>
      <c r="WBJ119" s="395"/>
      <c r="WBK119" s="389"/>
      <c r="WBL119" s="390"/>
      <c r="WBM119" s="391"/>
      <c r="WBN119" s="392"/>
      <c r="WBO119" s="393"/>
      <c r="WBP119" s="394"/>
      <c r="WBQ119" s="395"/>
      <c r="WBR119" s="389"/>
      <c r="WBS119" s="390"/>
      <c r="WBT119" s="391"/>
      <c r="WBU119" s="392"/>
      <c r="WBV119" s="393"/>
      <c r="WBW119" s="394"/>
      <c r="WBX119" s="395"/>
      <c r="WBY119" s="389"/>
      <c r="WBZ119" s="390"/>
      <c r="WCA119" s="391"/>
      <c r="WCB119" s="392"/>
      <c r="WCC119" s="393"/>
      <c r="WCD119" s="394"/>
      <c r="WCE119" s="395"/>
      <c r="WCF119" s="389"/>
      <c r="WCG119" s="390"/>
      <c r="WCH119" s="391"/>
      <c r="WCI119" s="392"/>
      <c r="WCJ119" s="393"/>
      <c r="WCK119" s="394"/>
      <c r="WCL119" s="395"/>
      <c r="WCM119" s="389"/>
      <c r="WCN119" s="390"/>
      <c r="WCO119" s="391"/>
      <c r="WCP119" s="392"/>
      <c r="WCQ119" s="393"/>
      <c r="WCR119" s="394"/>
      <c r="WCS119" s="395"/>
      <c r="WCT119" s="389"/>
      <c r="WCU119" s="390"/>
      <c r="WCV119" s="391"/>
      <c r="WCW119" s="392"/>
      <c r="WCX119" s="393"/>
      <c r="WCY119" s="394"/>
      <c r="WCZ119" s="395"/>
      <c r="WDA119" s="389"/>
      <c r="WDB119" s="390"/>
      <c r="WDC119" s="391"/>
      <c r="WDD119" s="392"/>
      <c r="WDE119" s="393"/>
      <c r="WDF119" s="394"/>
      <c r="WDG119" s="395"/>
      <c r="WDH119" s="389"/>
      <c r="WDI119" s="390"/>
      <c r="WDJ119" s="391"/>
      <c r="WDK119" s="392"/>
      <c r="WDL119" s="393"/>
      <c r="WDM119" s="394"/>
      <c r="WDN119" s="395"/>
      <c r="WDO119" s="389"/>
      <c r="WDP119" s="390"/>
      <c r="WDQ119" s="391"/>
      <c r="WDR119" s="392"/>
      <c r="WDS119" s="393"/>
      <c r="WDT119" s="394"/>
      <c r="WDU119" s="395"/>
      <c r="WDV119" s="389"/>
      <c r="WDW119" s="390"/>
      <c r="WDX119" s="391"/>
      <c r="WDY119" s="392"/>
      <c r="WDZ119" s="393"/>
      <c r="WEA119" s="394"/>
      <c r="WEB119" s="395"/>
      <c r="WEC119" s="389"/>
      <c r="WED119" s="390"/>
      <c r="WEE119" s="391"/>
      <c r="WEF119" s="392"/>
      <c r="WEG119" s="393"/>
      <c r="WEH119" s="394"/>
      <c r="WEI119" s="395"/>
      <c r="WEJ119" s="389"/>
      <c r="WEK119" s="390"/>
      <c r="WEL119" s="391"/>
      <c r="WEM119" s="392"/>
      <c r="WEN119" s="393"/>
      <c r="WEO119" s="394"/>
      <c r="WEP119" s="395"/>
      <c r="WEQ119" s="389"/>
      <c r="WER119" s="390"/>
      <c r="WES119" s="391"/>
      <c r="WET119" s="392"/>
      <c r="WEU119" s="393"/>
      <c r="WEV119" s="394"/>
      <c r="WEW119" s="395"/>
      <c r="WEX119" s="389"/>
      <c r="WEY119" s="390"/>
      <c r="WEZ119" s="391"/>
      <c r="WFA119" s="392"/>
      <c r="WFB119" s="393"/>
      <c r="WFC119" s="394"/>
      <c r="WFD119" s="395"/>
      <c r="WFE119" s="389"/>
      <c r="WFF119" s="390"/>
      <c r="WFG119" s="391"/>
      <c r="WFH119" s="392"/>
      <c r="WFI119" s="393"/>
      <c r="WFJ119" s="394"/>
      <c r="WFK119" s="395"/>
      <c r="WFL119" s="389"/>
      <c r="WFM119" s="390"/>
      <c r="WFN119" s="391"/>
      <c r="WFO119" s="392"/>
      <c r="WFP119" s="393"/>
      <c r="WFQ119" s="394"/>
      <c r="WFR119" s="395"/>
      <c r="WFS119" s="389"/>
      <c r="WFT119" s="390"/>
      <c r="WFU119" s="391"/>
      <c r="WFV119" s="392"/>
      <c r="WFW119" s="393"/>
      <c r="WFX119" s="394"/>
      <c r="WFY119" s="395"/>
      <c r="WFZ119" s="389"/>
      <c r="WGA119" s="390"/>
      <c r="WGB119" s="391"/>
      <c r="WGC119" s="392"/>
      <c r="WGD119" s="393"/>
      <c r="WGE119" s="394"/>
      <c r="WGF119" s="395"/>
      <c r="WGG119" s="389"/>
      <c r="WGH119" s="390"/>
      <c r="WGI119" s="391"/>
      <c r="WGJ119" s="392"/>
      <c r="WGK119" s="393"/>
      <c r="WGL119" s="394"/>
      <c r="WGM119" s="395"/>
      <c r="WGN119" s="389"/>
      <c r="WGO119" s="390"/>
      <c r="WGP119" s="391"/>
      <c r="WGQ119" s="392"/>
      <c r="WGR119" s="393"/>
      <c r="WGS119" s="394"/>
      <c r="WGT119" s="395"/>
      <c r="WGU119" s="389"/>
      <c r="WGV119" s="390"/>
      <c r="WGW119" s="391"/>
      <c r="WGX119" s="392"/>
      <c r="WGY119" s="393"/>
      <c r="WGZ119" s="394"/>
      <c r="WHA119" s="395"/>
      <c r="WHB119" s="389"/>
      <c r="WHC119" s="390"/>
      <c r="WHD119" s="391"/>
      <c r="WHE119" s="392"/>
      <c r="WHF119" s="393"/>
      <c r="WHG119" s="394"/>
      <c r="WHH119" s="395"/>
      <c r="WHI119" s="389"/>
      <c r="WHJ119" s="390"/>
      <c r="WHK119" s="391"/>
      <c r="WHL119" s="392"/>
      <c r="WHM119" s="393"/>
      <c r="WHN119" s="394"/>
      <c r="WHO119" s="395"/>
      <c r="WHP119" s="389"/>
      <c r="WHQ119" s="390"/>
      <c r="WHR119" s="391"/>
      <c r="WHS119" s="392"/>
      <c r="WHT119" s="393"/>
      <c r="WHU119" s="394"/>
      <c r="WHV119" s="395"/>
      <c r="WHW119" s="389"/>
      <c r="WHX119" s="390"/>
      <c r="WHY119" s="391"/>
      <c r="WHZ119" s="392"/>
      <c r="WIA119" s="393"/>
      <c r="WIB119" s="394"/>
      <c r="WIC119" s="395"/>
      <c r="WID119" s="389"/>
      <c r="WIE119" s="390"/>
      <c r="WIF119" s="391"/>
      <c r="WIG119" s="392"/>
      <c r="WIH119" s="393"/>
      <c r="WII119" s="394"/>
      <c r="WIJ119" s="395"/>
      <c r="WIK119" s="389"/>
      <c r="WIL119" s="390"/>
      <c r="WIM119" s="391"/>
      <c r="WIN119" s="392"/>
      <c r="WIO119" s="393"/>
      <c r="WIP119" s="394"/>
      <c r="WIQ119" s="395"/>
      <c r="WIR119" s="389"/>
      <c r="WIS119" s="390"/>
      <c r="WIT119" s="391"/>
      <c r="WIU119" s="392"/>
      <c r="WIV119" s="393"/>
      <c r="WIW119" s="394"/>
      <c r="WIX119" s="395"/>
      <c r="WIY119" s="389"/>
      <c r="WIZ119" s="390"/>
      <c r="WJA119" s="391"/>
      <c r="WJB119" s="392"/>
      <c r="WJC119" s="393"/>
      <c r="WJD119" s="394"/>
      <c r="WJE119" s="395"/>
      <c r="WJF119" s="389"/>
      <c r="WJG119" s="390"/>
      <c r="WJH119" s="391"/>
      <c r="WJI119" s="392"/>
      <c r="WJJ119" s="393"/>
      <c r="WJK119" s="394"/>
      <c r="WJL119" s="395"/>
      <c r="WJM119" s="389"/>
      <c r="WJN119" s="390"/>
      <c r="WJO119" s="391"/>
      <c r="WJP119" s="392"/>
      <c r="WJQ119" s="393"/>
      <c r="WJR119" s="394"/>
      <c r="WJS119" s="395"/>
      <c r="WJT119" s="389"/>
      <c r="WJU119" s="390"/>
      <c r="WJV119" s="391"/>
      <c r="WJW119" s="392"/>
      <c r="WJX119" s="393"/>
      <c r="WJY119" s="394"/>
      <c r="WJZ119" s="395"/>
      <c r="WKA119" s="389"/>
      <c r="WKB119" s="390"/>
      <c r="WKC119" s="391"/>
      <c r="WKD119" s="392"/>
      <c r="WKE119" s="393"/>
      <c r="WKF119" s="394"/>
      <c r="WKG119" s="395"/>
      <c r="WKH119" s="389"/>
      <c r="WKI119" s="390"/>
      <c r="WKJ119" s="391"/>
      <c r="WKK119" s="392"/>
      <c r="WKL119" s="393"/>
      <c r="WKM119" s="394"/>
      <c r="WKN119" s="395"/>
      <c r="WKO119" s="389"/>
      <c r="WKP119" s="390"/>
      <c r="WKQ119" s="391"/>
      <c r="WKR119" s="392"/>
      <c r="WKS119" s="393"/>
      <c r="WKT119" s="394"/>
      <c r="WKU119" s="395"/>
      <c r="WKV119" s="389"/>
      <c r="WKW119" s="390"/>
      <c r="WKX119" s="391"/>
      <c r="WKY119" s="392"/>
      <c r="WKZ119" s="393"/>
      <c r="WLA119" s="394"/>
      <c r="WLB119" s="395"/>
      <c r="WLC119" s="389"/>
      <c r="WLD119" s="390"/>
      <c r="WLE119" s="391"/>
      <c r="WLF119" s="392"/>
      <c r="WLG119" s="393"/>
      <c r="WLH119" s="394"/>
      <c r="WLI119" s="395"/>
      <c r="WLJ119" s="389"/>
      <c r="WLK119" s="390"/>
      <c r="WLL119" s="391"/>
      <c r="WLM119" s="392"/>
      <c r="WLN119" s="393"/>
      <c r="WLO119" s="394"/>
      <c r="WLP119" s="395"/>
      <c r="WLQ119" s="389"/>
      <c r="WLR119" s="390"/>
      <c r="WLS119" s="391"/>
      <c r="WLT119" s="392"/>
      <c r="WLU119" s="393"/>
      <c r="WLV119" s="394"/>
      <c r="WLW119" s="395"/>
      <c r="WLX119" s="389"/>
      <c r="WLY119" s="390"/>
      <c r="WLZ119" s="391"/>
      <c r="WMA119" s="392"/>
      <c r="WMB119" s="393"/>
      <c r="WMC119" s="394"/>
      <c r="WMD119" s="395"/>
      <c r="WME119" s="389"/>
      <c r="WMF119" s="390"/>
      <c r="WMG119" s="391"/>
      <c r="WMH119" s="392"/>
      <c r="WMI119" s="393"/>
      <c r="WMJ119" s="394"/>
      <c r="WMK119" s="395"/>
      <c r="WML119" s="389"/>
      <c r="WMM119" s="390"/>
      <c r="WMN119" s="391"/>
      <c r="WMO119" s="392"/>
      <c r="WMP119" s="393"/>
      <c r="WMQ119" s="394"/>
      <c r="WMR119" s="395"/>
      <c r="WMS119" s="389"/>
      <c r="WMT119" s="390"/>
      <c r="WMU119" s="391"/>
      <c r="WMV119" s="392"/>
      <c r="WMW119" s="393"/>
      <c r="WMX119" s="394"/>
      <c r="WMY119" s="395"/>
      <c r="WMZ119" s="389"/>
      <c r="WNA119" s="390"/>
      <c r="WNB119" s="391"/>
      <c r="WNC119" s="392"/>
      <c r="WND119" s="393"/>
      <c r="WNE119" s="394"/>
      <c r="WNF119" s="395"/>
      <c r="WNG119" s="389"/>
      <c r="WNH119" s="390"/>
      <c r="WNI119" s="391"/>
      <c r="WNJ119" s="392"/>
      <c r="WNK119" s="393"/>
      <c r="WNL119" s="394"/>
      <c r="WNM119" s="395"/>
      <c r="WNN119" s="389"/>
      <c r="WNO119" s="390"/>
      <c r="WNP119" s="391"/>
      <c r="WNQ119" s="392"/>
      <c r="WNR119" s="393"/>
      <c r="WNS119" s="394"/>
      <c r="WNT119" s="395"/>
      <c r="WNU119" s="389"/>
      <c r="WNV119" s="390"/>
      <c r="WNW119" s="391"/>
      <c r="WNX119" s="392"/>
      <c r="WNY119" s="393"/>
      <c r="WNZ119" s="394"/>
      <c r="WOA119" s="395"/>
      <c r="WOB119" s="389"/>
      <c r="WOC119" s="390"/>
      <c r="WOD119" s="391"/>
      <c r="WOE119" s="392"/>
      <c r="WOF119" s="393"/>
      <c r="WOG119" s="394"/>
      <c r="WOH119" s="395"/>
      <c r="WOI119" s="389"/>
      <c r="WOJ119" s="390"/>
      <c r="WOK119" s="391"/>
      <c r="WOL119" s="392"/>
      <c r="WOM119" s="393"/>
      <c r="WON119" s="394"/>
      <c r="WOO119" s="395"/>
      <c r="WOP119" s="389"/>
      <c r="WOQ119" s="390"/>
      <c r="WOR119" s="391"/>
      <c r="WOS119" s="392"/>
      <c r="WOT119" s="393"/>
      <c r="WOU119" s="394"/>
      <c r="WOV119" s="395"/>
      <c r="WOW119" s="389"/>
      <c r="WOX119" s="390"/>
      <c r="WOY119" s="391"/>
      <c r="WOZ119" s="392"/>
      <c r="WPA119" s="393"/>
      <c r="WPB119" s="394"/>
      <c r="WPC119" s="395"/>
      <c r="WPD119" s="389"/>
      <c r="WPE119" s="390"/>
      <c r="WPF119" s="391"/>
      <c r="WPG119" s="392"/>
      <c r="WPH119" s="393"/>
      <c r="WPI119" s="394"/>
      <c r="WPJ119" s="395"/>
      <c r="WPK119" s="389"/>
      <c r="WPL119" s="390"/>
      <c r="WPM119" s="391"/>
      <c r="WPN119" s="392"/>
      <c r="WPO119" s="393"/>
      <c r="WPP119" s="394"/>
      <c r="WPQ119" s="395"/>
      <c r="WPR119" s="389"/>
      <c r="WPS119" s="390"/>
      <c r="WPT119" s="391"/>
      <c r="WPU119" s="392"/>
      <c r="WPV119" s="393"/>
      <c r="WPW119" s="394"/>
      <c r="WPX119" s="395"/>
      <c r="WPY119" s="389"/>
      <c r="WPZ119" s="390"/>
      <c r="WQA119" s="391"/>
      <c r="WQB119" s="392"/>
      <c r="WQC119" s="393"/>
      <c r="WQD119" s="394"/>
      <c r="WQE119" s="395"/>
      <c r="WQF119" s="389"/>
      <c r="WQG119" s="390"/>
      <c r="WQH119" s="391"/>
      <c r="WQI119" s="392"/>
      <c r="WQJ119" s="393"/>
      <c r="WQK119" s="394"/>
      <c r="WQL119" s="395"/>
      <c r="WQM119" s="389"/>
      <c r="WQN119" s="390"/>
      <c r="WQO119" s="391"/>
      <c r="WQP119" s="392"/>
      <c r="WQQ119" s="393"/>
      <c r="WQR119" s="394"/>
      <c r="WQS119" s="395"/>
      <c r="WQT119" s="389"/>
      <c r="WQU119" s="390"/>
      <c r="WQV119" s="391"/>
      <c r="WQW119" s="392"/>
      <c r="WQX119" s="393"/>
      <c r="WQY119" s="394"/>
      <c r="WQZ119" s="395"/>
      <c r="WRA119" s="389"/>
      <c r="WRB119" s="390"/>
      <c r="WRC119" s="391"/>
      <c r="WRD119" s="392"/>
      <c r="WRE119" s="393"/>
      <c r="WRF119" s="394"/>
      <c r="WRG119" s="395"/>
      <c r="WRH119" s="389"/>
      <c r="WRI119" s="390"/>
      <c r="WRJ119" s="391"/>
      <c r="WRK119" s="392"/>
      <c r="WRL119" s="393"/>
      <c r="WRM119" s="394"/>
      <c r="WRN119" s="395"/>
      <c r="WRO119" s="389"/>
      <c r="WRP119" s="390"/>
      <c r="WRQ119" s="391"/>
      <c r="WRR119" s="392"/>
      <c r="WRS119" s="393"/>
      <c r="WRT119" s="394"/>
      <c r="WRU119" s="395"/>
      <c r="WRV119" s="389"/>
      <c r="WRW119" s="390"/>
      <c r="WRX119" s="391"/>
      <c r="WRY119" s="392"/>
      <c r="WRZ119" s="393"/>
      <c r="WSA119" s="394"/>
      <c r="WSB119" s="395"/>
      <c r="WSC119" s="389"/>
      <c r="WSD119" s="390"/>
      <c r="WSE119" s="391"/>
      <c r="WSF119" s="392"/>
      <c r="WSG119" s="393"/>
      <c r="WSH119" s="394"/>
      <c r="WSI119" s="395"/>
      <c r="WSJ119" s="389"/>
      <c r="WSK119" s="390"/>
      <c r="WSL119" s="391"/>
      <c r="WSM119" s="392"/>
      <c r="WSN119" s="393"/>
      <c r="WSO119" s="394"/>
      <c r="WSP119" s="395"/>
      <c r="WSQ119" s="389"/>
      <c r="WSR119" s="390"/>
      <c r="WSS119" s="391"/>
      <c r="WST119" s="392"/>
      <c r="WSU119" s="393"/>
      <c r="WSV119" s="394"/>
      <c r="WSW119" s="395"/>
      <c r="WSX119" s="389"/>
      <c r="WSY119" s="390"/>
      <c r="WSZ119" s="391"/>
      <c r="WTA119" s="392"/>
      <c r="WTB119" s="393"/>
      <c r="WTC119" s="394"/>
      <c r="WTD119" s="395"/>
      <c r="WTE119" s="389"/>
      <c r="WTF119" s="390"/>
      <c r="WTG119" s="391"/>
      <c r="WTH119" s="392"/>
      <c r="WTI119" s="393"/>
      <c r="WTJ119" s="394"/>
      <c r="WTK119" s="395"/>
      <c r="WTL119" s="389"/>
      <c r="WTM119" s="390"/>
      <c r="WTN119" s="391"/>
      <c r="WTO119" s="392"/>
      <c r="WTP119" s="393"/>
      <c r="WTQ119" s="394"/>
      <c r="WTR119" s="395"/>
      <c r="WTS119" s="389"/>
      <c r="WTT119" s="390"/>
      <c r="WTU119" s="391"/>
      <c r="WTV119" s="392"/>
      <c r="WTW119" s="393"/>
      <c r="WTX119" s="394"/>
      <c r="WTY119" s="395"/>
      <c r="WTZ119" s="389"/>
      <c r="WUA119" s="390"/>
      <c r="WUB119" s="391"/>
      <c r="WUC119" s="392"/>
      <c r="WUD119" s="393"/>
      <c r="WUE119" s="394"/>
      <c r="WUF119" s="395"/>
      <c r="WUG119" s="389"/>
      <c r="WUH119" s="390"/>
      <c r="WUI119" s="391"/>
      <c r="WUJ119" s="392"/>
      <c r="WUK119" s="393"/>
      <c r="WUL119" s="394"/>
      <c r="WUM119" s="395"/>
      <c r="WUN119" s="389"/>
      <c r="WUO119" s="390"/>
      <c r="WUP119" s="391"/>
      <c r="WUQ119" s="392"/>
      <c r="WUR119" s="393"/>
      <c r="WUS119" s="394"/>
      <c r="WUT119" s="395"/>
      <c r="WUU119" s="389"/>
      <c r="WUV119" s="390"/>
      <c r="WUW119" s="391"/>
      <c r="WUX119" s="392"/>
      <c r="WUY119" s="393"/>
      <c r="WUZ119" s="394"/>
      <c r="WVA119" s="395"/>
      <c r="WVB119" s="389"/>
      <c r="WVC119" s="390"/>
      <c r="WVD119" s="391"/>
      <c r="WVE119" s="392"/>
      <c r="WVF119" s="393"/>
      <c r="WVG119" s="394"/>
      <c r="WVH119" s="395"/>
      <c r="WVI119" s="389"/>
      <c r="WVJ119" s="390"/>
      <c r="WVK119" s="391"/>
      <c r="WVL119" s="392"/>
      <c r="WVM119" s="393"/>
      <c r="WVN119" s="394"/>
      <c r="WVO119" s="395"/>
      <c r="WVP119" s="389"/>
      <c r="WVQ119" s="390"/>
      <c r="WVR119" s="391"/>
      <c r="WVS119" s="392"/>
      <c r="WVT119" s="393"/>
      <c r="WVU119" s="394"/>
      <c r="WVV119" s="395"/>
      <c r="WVW119" s="389"/>
      <c r="WVX119" s="390"/>
      <c r="WVY119" s="391"/>
      <c r="WVZ119" s="392"/>
      <c r="WWA119" s="393"/>
      <c r="WWB119" s="394"/>
      <c r="WWC119" s="395"/>
      <c r="WWD119" s="389"/>
      <c r="WWE119" s="390"/>
      <c r="WWF119" s="391"/>
      <c r="WWG119" s="392"/>
      <c r="WWH119" s="393"/>
      <c r="WWI119" s="394"/>
      <c r="WWJ119" s="395"/>
      <c r="WWK119" s="389"/>
      <c r="WWL119" s="390"/>
      <c r="WWM119" s="391"/>
      <c r="WWN119" s="392"/>
      <c r="WWO119" s="393"/>
      <c r="WWP119" s="394"/>
      <c r="WWQ119" s="395"/>
      <c r="WWR119" s="389"/>
      <c r="WWS119" s="390"/>
      <c r="WWT119" s="391"/>
      <c r="WWU119" s="392"/>
      <c r="WWV119" s="393"/>
      <c r="WWW119" s="394"/>
      <c r="WWX119" s="395"/>
      <c r="WWY119" s="389"/>
      <c r="WWZ119" s="390"/>
      <c r="WXA119" s="391"/>
      <c r="WXB119" s="392"/>
      <c r="WXC119" s="393"/>
      <c r="WXD119" s="394"/>
      <c r="WXE119" s="395"/>
      <c r="WXF119" s="389"/>
      <c r="WXG119" s="390"/>
      <c r="WXH119" s="391"/>
      <c r="WXI119" s="392"/>
      <c r="WXJ119" s="393"/>
      <c r="WXK119" s="394"/>
      <c r="WXL119" s="395"/>
      <c r="WXM119" s="389"/>
      <c r="WXN119" s="390"/>
      <c r="WXO119" s="391"/>
      <c r="WXP119" s="392"/>
      <c r="WXQ119" s="393"/>
      <c r="WXR119" s="394"/>
      <c r="WXS119" s="395"/>
      <c r="WXT119" s="389"/>
      <c r="WXU119" s="390"/>
      <c r="WXV119" s="391"/>
      <c r="WXW119" s="392"/>
      <c r="WXX119" s="393"/>
      <c r="WXY119" s="394"/>
      <c r="WXZ119" s="395"/>
      <c r="WYA119" s="389"/>
      <c r="WYB119" s="390"/>
      <c r="WYC119" s="391"/>
      <c r="WYD119" s="392"/>
      <c r="WYE119" s="393"/>
      <c r="WYF119" s="394"/>
      <c r="WYG119" s="395"/>
      <c r="WYH119" s="389"/>
      <c r="WYI119" s="390"/>
      <c r="WYJ119" s="391"/>
      <c r="WYK119" s="392"/>
      <c r="WYL119" s="393"/>
      <c r="WYM119" s="394"/>
      <c r="WYN119" s="395"/>
      <c r="WYO119" s="389"/>
      <c r="WYP119" s="390"/>
      <c r="WYQ119" s="391"/>
      <c r="WYR119" s="392"/>
      <c r="WYS119" s="393"/>
      <c r="WYT119" s="394"/>
      <c r="WYU119" s="395"/>
      <c r="WYV119" s="389"/>
      <c r="WYW119" s="390"/>
      <c r="WYX119" s="391"/>
      <c r="WYY119" s="392"/>
      <c r="WYZ119" s="393"/>
      <c r="WZA119" s="394"/>
      <c r="WZB119" s="395"/>
      <c r="WZC119" s="389"/>
      <c r="WZD119" s="390"/>
      <c r="WZE119" s="391"/>
      <c r="WZF119" s="392"/>
      <c r="WZG119" s="393"/>
      <c r="WZH119" s="394"/>
      <c r="WZI119" s="395"/>
      <c r="WZJ119" s="389"/>
      <c r="WZK119" s="390"/>
      <c r="WZL119" s="391"/>
      <c r="WZM119" s="392"/>
      <c r="WZN119" s="393"/>
      <c r="WZO119" s="394"/>
      <c r="WZP119" s="395"/>
      <c r="WZQ119" s="389"/>
      <c r="WZR119" s="390"/>
      <c r="WZS119" s="391"/>
      <c r="WZT119" s="392"/>
      <c r="WZU119" s="393"/>
      <c r="WZV119" s="394"/>
      <c r="WZW119" s="395"/>
      <c r="WZX119" s="389"/>
      <c r="WZY119" s="390"/>
      <c r="WZZ119" s="391"/>
      <c r="XAA119" s="392"/>
      <c r="XAB119" s="393"/>
      <c r="XAC119" s="394"/>
      <c r="XAD119" s="395"/>
      <c r="XAE119" s="389"/>
      <c r="XAF119" s="390"/>
      <c r="XAG119" s="391"/>
      <c r="XAH119" s="392"/>
      <c r="XAI119" s="393"/>
      <c r="XAJ119" s="394"/>
      <c r="XAK119" s="395"/>
      <c r="XAL119" s="389"/>
      <c r="XAM119" s="390"/>
      <c r="XAN119" s="391"/>
      <c r="XAO119" s="392"/>
      <c r="XAP119" s="393"/>
      <c r="XAQ119" s="394"/>
      <c r="XAR119" s="395"/>
      <c r="XAS119" s="389"/>
      <c r="XAT119" s="390"/>
      <c r="XAU119" s="391"/>
      <c r="XAV119" s="392"/>
      <c r="XAW119" s="393"/>
      <c r="XAX119" s="394"/>
      <c r="XAY119" s="395"/>
      <c r="XAZ119" s="389"/>
      <c r="XBA119" s="390"/>
      <c r="XBB119" s="391"/>
      <c r="XBC119" s="392"/>
      <c r="XBD119" s="393"/>
      <c r="XBE119" s="394"/>
      <c r="XBF119" s="395"/>
      <c r="XBG119" s="389"/>
      <c r="XBH119" s="390"/>
      <c r="XBI119" s="391"/>
      <c r="XBJ119" s="392"/>
      <c r="XBK119" s="393"/>
      <c r="XBL119" s="394"/>
      <c r="XBM119" s="395"/>
      <c r="XBN119" s="389"/>
      <c r="XBO119" s="390"/>
      <c r="XBP119" s="391"/>
      <c r="XBQ119" s="392"/>
      <c r="XBR119" s="393"/>
      <c r="XBS119" s="394"/>
      <c r="XBT119" s="395"/>
      <c r="XBU119" s="389"/>
      <c r="XBV119" s="390"/>
      <c r="XBW119" s="391"/>
      <c r="XBX119" s="392"/>
      <c r="XBY119" s="393"/>
      <c r="XBZ119" s="394"/>
      <c r="XCA119" s="395"/>
      <c r="XCB119" s="389"/>
      <c r="XCC119" s="390"/>
      <c r="XCD119" s="391"/>
      <c r="XCE119" s="392"/>
      <c r="XCF119" s="393"/>
      <c r="XCG119" s="394"/>
      <c r="XCH119" s="395"/>
      <c r="XCI119" s="389"/>
      <c r="XCJ119" s="390"/>
      <c r="XCK119" s="391"/>
      <c r="XCL119" s="392"/>
      <c r="XCM119" s="393"/>
      <c r="XCN119" s="394"/>
      <c r="XCO119" s="395"/>
      <c r="XCP119" s="389"/>
      <c r="XCQ119" s="390"/>
      <c r="XCR119" s="391"/>
      <c r="XCS119" s="392"/>
      <c r="XCT119" s="393"/>
      <c r="XCU119" s="394"/>
      <c r="XCV119" s="395"/>
      <c r="XCW119" s="389"/>
      <c r="XCX119" s="390"/>
      <c r="XCY119" s="391"/>
      <c r="XCZ119" s="392"/>
      <c r="XDA119" s="393"/>
      <c r="XDB119" s="394"/>
      <c r="XDC119" s="395"/>
      <c r="XDD119" s="389"/>
      <c r="XDE119" s="390"/>
      <c r="XDF119" s="391"/>
      <c r="XDG119" s="392"/>
      <c r="XDH119" s="393"/>
      <c r="XDI119" s="394"/>
      <c r="XDJ119" s="395"/>
      <c r="XDK119" s="389"/>
      <c r="XDL119" s="390"/>
      <c r="XDM119" s="391"/>
      <c r="XDN119" s="392"/>
      <c r="XDO119" s="393"/>
      <c r="XDP119" s="394"/>
      <c r="XDQ119" s="395"/>
      <c r="XDR119" s="389"/>
      <c r="XDS119" s="390"/>
      <c r="XDT119" s="391"/>
      <c r="XDU119" s="392"/>
      <c r="XDV119" s="393"/>
      <c r="XDW119" s="394"/>
      <c r="XDX119" s="395"/>
      <c r="XDY119" s="389"/>
      <c r="XDZ119" s="390"/>
      <c r="XEA119" s="391"/>
      <c r="XEB119" s="392"/>
      <c r="XEC119" s="393"/>
      <c r="XED119" s="394"/>
      <c r="XEE119" s="395"/>
      <c r="XEF119" s="389"/>
      <c r="XEG119" s="390"/>
      <c r="XEH119" s="391"/>
      <c r="XEI119" s="392"/>
      <c r="XEJ119" s="393"/>
      <c r="XEK119" s="394"/>
      <c r="XEL119" s="395"/>
      <c r="XEM119" s="389"/>
      <c r="XEN119" s="390"/>
      <c r="XEO119" s="391"/>
      <c r="XEP119" s="392"/>
      <c r="XEQ119" s="393"/>
      <c r="XER119" s="394"/>
      <c r="XES119" s="395"/>
      <c r="XET119" s="389"/>
      <c r="XEU119" s="390"/>
      <c r="XEV119" s="391"/>
      <c r="XEW119" s="392"/>
      <c r="XEX119" s="393"/>
      <c r="XEY119" s="394"/>
      <c r="XEZ119" s="395"/>
      <c r="XFA119" s="389"/>
      <c r="XFB119" s="390"/>
      <c r="XFC119" s="391"/>
      <c r="XFD119" s="392"/>
    </row>
    <row r="120" spans="1:16384" s="10" customFormat="1" ht="90" x14ac:dyDescent="0.2">
      <c r="A120" s="704"/>
      <c r="B120" s="371" t="s">
        <v>1266</v>
      </c>
      <c r="C120" s="377">
        <v>701508414</v>
      </c>
      <c r="D120" s="381"/>
      <c r="E120" s="374">
        <f t="shared" si="10"/>
        <v>701508414</v>
      </c>
      <c r="F120" s="382">
        <v>42657</v>
      </c>
      <c r="G120" s="582" t="s">
        <v>1161</v>
      </c>
      <c r="H120" s="389"/>
      <c r="I120" s="390"/>
      <c r="J120" s="391"/>
      <c r="K120" s="392"/>
      <c r="L120" s="393"/>
      <c r="M120" s="394"/>
      <c r="N120" s="395"/>
      <c r="O120" s="389"/>
      <c r="P120" s="390"/>
      <c r="Q120" s="391"/>
      <c r="R120" s="392"/>
      <c r="S120" s="393"/>
      <c r="T120" s="394"/>
      <c r="U120" s="395"/>
      <c r="V120" s="389"/>
      <c r="W120" s="390"/>
      <c r="X120" s="391"/>
      <c r="Y120" s="392"/>
      <c r="Z120" s="393"/>
      <c r="AA120" s="394"/>
      <c r="AB120" s="395"/>
      <c r="AC120" s="389"/>
      <c r="AD120" s="390"/>
      <c r="AE120" s="391"/>
      <c r="AF120" s="392"/>
      <c r="AG120" s="393"/>
      <c r="AH120" s="394"/>
      <c r="AI120" s="395"/>
      <c r="AJ120" s="389"/>
      <c r="AK120" s="390"/>
      <c r="AL120" s="391"/>
      <c r="AM120" s="392"/>
      <c r="AN120" s="393"/>
      <c r="AO120" s="394"/>
      <c r="AP120" s="395"/>
      <c r="AQ120" s="389"/>
      <c r="AR120" s="390"/>
      <c r="AS120" s="391"/>
      <c r="AT120" s="392"/>
      <c r="AU120" s="393"/>
      <c r="AV120" s="394"/>
      <c r="AW120" s="395"/>
      <c r="AX120" s="389"/>
      <c r="AY120" s="390"/>
      <c r="AZ120" s="391"/>
      <c r="BA120" s="392"/>
      <c r="BB120" s="393"/>
      <c r="BC120" s="394"/>
      <c r="BD120" s="395"/>
      <c r="BE120" s="389"/>
      <c r="BF120" s="390"/>
      <c r="BG120" s="391"/>
      <c r="BH120" s="392"/>
      <c r="BI120" s="393"/>
      <c r="BJ120" s="394"/>
      <c r="BK120" s="395"/>
      <c r="BL120" s="389"/>
      <c r="BM120" s="390"/>
      <c r="BN120" s="391"/>
      <c r="BO120" s="392"/>
      <c r="BP120" s="393"/>
      <c r="BQ120" s="394"/>
      <c r="BR120" s="395"/>
      <c r="BS120" s="389"/>
      <c r="BT120" s="390"/>
      <c r="BU120" s="391"/>
      <c r="BV120" s="392"/>
      <c r="BW120" s="393"/>
      <c r="BX120" s="394"/>
      <c r="BY120" s="395"/>
      <c r="BZ120" s="389"/>
      <c r="CA120" s="390"/>
      <c r="CB120" s="391"/>
      <c r="CC120" s="392"/>
      <c r="CD120" s="393"/>
      <c r="CE120" s="394"/>
      <c r="CF120" s="395"/>
      <c r="CG120" s="389"/>
      <c r="CH120" s="390"/>
      <c r="CI120" s="391"/>
      <c r="CJ120" s="392"/>
      <c r="CK120" s="393"/>
      <c r="CL120" s="394"/>
      <c r="CM120" s="395"/>
      <c r="CN120" s="389"/>
      <c r="CO120" s="390"/>
      <c r="CP120" s="391"/>
      <c r="CQ120" s="392"/>
      <c r="CR120" s="393"/>
      <c r="CS120" s="394"/>
      <c r="CT120" s="395"/>
      <c r="CU120" s="389"/>
      <c r="CV120" s="390"/>
      <c r="CW120" s="391"/>
      <c r="CX120" s="392"/>
      <c r="CY120" s="393"/>
      <c r="CZ120" s="394"/>
      <c r="DA120" s="395"/>
      <c r="DB120" s="389"/>
      <c r="DC120" s="390"/>
      <c r="DD120" s="391"/>
      <c r="DE120" s="392"/>
      <c r="DF120" s="393"/>
      <c r="DG120" s="394"/>
      <c r="DH120" s="395"/>
      <c r="DI120" s="389"/>
      <c r="DJ120" s="390"/>
      <c r="DK120" s="391"/>
      <c r="DL120" s="392"/>
      <c r="DM120" s="393"/>
      <c r="DN120" s="394"/>
      <c r="DO120" s="395"/>
      <c r="DP120" s="389"/>
      <c r="DQ120" s="390"/>
      <c r="DR120" s="391"/>
      <c r="DS120" s="392"/>
      <c r="DT120" s="393"/>
      <c r="DU120" s="394"/>
      <c r="DV120" s="395"/>
      <c r="DW120" s="389"/>
      <c r="DX120" s="390"/>
      <c r="DY120" s="391"/>
      <c r="DZ120" s="392"/>
      <c r="EA120" s="393"/>
      <c r="EB120" s="394"/>
      <c r="EC120" s="395"/>
      <c r="ED120" s="389"/>
      <c r="EE120" s="390"/>
      <c r="EF120" s="391"/>
      <c r="EG120" s="392"/>
      <c r="EH120" s="393"/>
      <c r="EI120" s="394"/>
      <c r="EJ120" s="395"/>
      <c r="EK120" s="389"/>
      <c r="EL120" s="390"/>
      <c r="EM120" s="391"/>
      <c r="EN120" s="392"/>
      <c r="EO120" s="393"/>
      <c r="EP120" s="394"/>
      <c r="EQ120" s="395"/>
      <c r="ER120" s="389"/>
      <c r="ES120" s="390"/>
      <c r="ET120" s="391"/>
      <c r="EU120" s="392"/>
      <c r="EV120" s="393"/>
      <c r="EW120" s="394"/>
      <c r="EX120" s="395"/>
      <c r="EY120" s="389"/>
      <c r="EZ120" s="390"/>
      <c r="FA120" s="391"/>
      <c r="FB120" s="392"/>
      <c r="FC120" s="393"/>
      <c r="FD120" s="394"/>
      <c r="FE120" s="395"/>
      <c r="FF120" s="389"/>
      <c r="FG120" s="390"/>
      <c r="FH120" s="391"/>
      <c r="FI120" s="392"/>
      <c r="FJ120" s="393"/>
      <c r="FK120" s="394"/>
      <c r="FL120" s="395"/>
      <c r="FM120" s="389"/>
      <c r="FN120" s="390"/>
      <c r="FO120" s="391"/>
      <c r="FP120" s="392"/>
      <c r="FQ120" s="393"/>
      <c r="FR120" s="394"/>
      <c r="FS120" s="395"/>
      <c r="FT120" s="389"/>
      <c r="FU120" s="390"/>
      <c r="FV120" s="391"/>
      <c r="FW120" s="392"/>
      <c r="FX120" s="393"/>
      <c r="FY120" s="394"/>
      <c r="FZ120" s="395"/>
      <c r="GA120" s="389"/>
      <c r="GB120" s="390"/>
      <c r="GC120" s="391"/>
      <c r="GD120" s="392"/>
      <c r="GE120" s="393"/>
      <c r="GF120" s="394"/>
      <c r="GG120" s="395"/>
      <c r="GH120" s="389"/>
      <c r="GI120" s="390"/>
      <c r="GJ120" s="391"/>
      <c r="GK120" s="392"/>
      <c r="GL120" s="393"/>
      <c r="GM120" s="394"/>
      <c r="GN120" s="395"/>
      <c r="GO120" s="389"/>
      <c r="GP120" s="390"/>
      <c r="GQ120" s="391"/>
      <c r="GR120" s="392"/>
      <c r="GS120" s="393"/>
      <c r="GT120" s="394"/>
      <c r="GU120" s="395"/>
      <c r="GV120" s="389"/>
      <c r="GW120" s="390"/>
      <c r="GX120" s="391"/>
      <c r="GY120" s="392"/>
      <c r="GZ120" s="393"/>
      <c r="HA120" s="394"/>
      <c r="HB120" s="395"/>
      <c r="HC120" s="389"/>
      <c r="HD120" s="390"/>
      <c r="HE120" s="391"/>
      <c r="HF120" s="392"/>
      <c r="HG120" s="393"/>
      <c r="HH120" s="394"/>
      <c r="HI120" s="395"/>
      <c r="HJ120" s="389"/>
      <c r="HK120" s="390"/>
      <c r="HL120" s="391"/>
      <c r="HM120" s="392"/>
      <c r="HN120" s="393"/>
      <c r="HO120" s="394"/>
      <c r="HP120" s="395"/>
      <c r="HQ120" s="389"/>
      <c r="HR120" s="390"/>
      <c r="HS120" s="391"/>
      <c r="HT120" s="392"/>
      <c r="HU120" s="393"/>
      <c r="HV120" s="394"/>
      <c r="HW120" s="395"/>
      <c r="HX120" s="389"/>
      <c r="HY120" s="390"/>
      <c r="HZ120" s="391"/>
      <c r="IA120" s="392"/>
      <c r="IB120" s="393"/>
      <c r="IC120" s="394"/>
      <c r="ID120" s="395"/>
      <c r="IE120" s="389"/>
      <c r="IF120" s="390"/>
      <c r="IG120" s="391"/>
      <c r="IH120" s="392"/>
      <c r="II120" s="393"/>
      <c r="IJ120" s="394"/>
      <c r="IK120" s="395"/>
      <c r="IL120" s="389"/>
      <c r="IM120" s="390"/>
      <c r="IN120" s="391"/>
      <c r="IO120" s="392"/>
      <c r="IP120" s="393"/>
      <c r="IQ120" s="394"/>
      <c r="IR120" s="395"/>
      <c r="IS120" s="389"/>
      <c r="IT120" s="390"/>
      <c r="IU120" s="391"/>
      <c r="IV120" s="392"/>
      <c r="IW120" s="393"/>
      <c r="IX120" s="394"/>
      <c r="IY120" s="395"/>
      <c r="IZ120" s="389"/>
      <c r="JA120" s="390"/>
      <c r="JB120" s="391"/>
      <c r="JC120" s="392"/>
      <c r="JD120" s="393"/>
      <c r="JE120" s="394"/>
      <c r="JF120" s="395"/>
      <c r="JG120" s="389"/>
      <c r="JH120" s="390"/>
      <c r="JI120" s="391"/>
      <c r="JJ120" s="392"/>
      <c r="JK120" s="393"/>
      <c r="JL120" s="394"/>
      <c r="JM120" s="395"/>
      <c r="JN120" s="389"/>
      <c r="JO120" s="390"/>
      <c r="JP120" s="391"/>
      <c r="JQ120" s="392"/>
      <c r="JR120" s="393"/>
      <c r="JS120" s="394"/>
      <c r="JT120" s="395"/>
      <c r="JU120" s="389"/>
      <c r="JV120" s="390"/>
      <c r="JW120" s="391"/>
      <c r="JX120" s="392"/>
      <c r="JY120" s="393"/>
      <c r="JZ120" s="394"/>
      <c r="KA120" s="395"/>
      <c r="KB120" s="389"/>
      <c r="KC120" s="390"/>
      <c r="KD120" s="391"/>
      <c r="KE120" s="392"/>
      <c r="KF120" s="393"/>
      <c r="KG120" s="394"/>
      <c r="KH120" s="395"/>
      <c r="KI120" s="389"/>
      <c r="KJ120" s="390"/>
      <c r="KK120" s="391"/>
      <c r="KL120" s="392"/>
      <c r="KM120" s="393"/>
      <c r="KN120" s="394"/>
      <c r="KO120" s="395"/>
      <c r="KP120" s="389"/>
      <c r="KQ120" s="390"/>
      <c r="KR120" s="391"/>
      <c r="KS120" s="392"/>
      <c r="KT120" s="393"/>
      <c r="KU120" s="394"/>
      <c r="KV120" s="395"/>
      <c r="KW120" s="389"/>
      <c r="KX120" s="390"/>
      <c r="KY120" s="391"/>
      <c r="KZ120" s="392"/>
      <c r="LA120" s="393"/>
      <c r="LB120" s="394"/>
      <c r="LC120" s="395"/>
      <c r="LD120" s="389"/>
      <c r="LE120" s="390"/>
      <c r="LF120" s="391"/>
      <c r="LG120" s="392"/>
      <c r="LH120" s="393"/>
      <c r="LI120" s="394"/>
      <c r="LJ120" s="395"/>
      <c r="LK120" s="389"/>
      <c r="LL120" s="390"/>
      <c r="LM120" s="391"/>
      <c r="LN120" s="392"/>
      <c r="LO120" s="393"/>
      <c r="LP120" s="394"/>
      <c r="LQ120" s="395"/>
      <c r="LR120" s="389"/>
      <c r="LS120" s="390"/>
      <c r="LT120" s="391"/>
      <c r="LU120" s="392"/>
      <c r="LV120" s="393"/>
      <c r="LW120" s="394"/>
      <c r="LX120" s="395"/>
      <c r="LY120" s="389"/>
      <c r="LZ120" s="390"/>
      <c r="MA120" s="391"/>
      <c r="MB120" s="392"/>
      <c r="MC120" s="393"/>
      <c r="MD120" s="394"/>
      <c r="ME120" s="395"/>
      <c r="MF120" s="389"/>
      <c r="MG120" s="390"/>
      <c r="MH120" s="391"/>
      <c r="MI120" s="392"/>
      <c r="MJ120" s="393"/>
      <c r="MK120" s="394"/>
      <c r="ML120" s="395"/>
      <c r="MM120" s="389"/>
      <c r="MN120" s="390"/>
      <c r="MO120" s="391"/>
      <c r="MP120" s="392"/>
      <c r="MQ120" s="393"/>
      <c r="MR120" s="394"/>
      <c r="MS120" s="395"/>
      <c r="MT120" s="389"/>
      <c r="MU120" s="390"/>
      <c r="MV120" s="391"/>
      <c r="MW120" s="392"/>
      <c r="MX120" s="393"/>
      <c r="MY120" s="394"/>
      <c r="MZ120" s="395"/>
      <c r="NA120" s="389"/>
      <c r="NB120" s="390"/>
      <c r="NC120" s="391"/>
      <c r="ND120" s="392"/>
      <c r="NE120" s="393"/>
      <c r="NF120" s="394"/>
      <c r="NG120" s="395"/>
      <c r="NH120" s="389"/>
      <c r="NI120" s="390"/>
      <c r="NJ120" s="391"/>
      <c r="NK120" s="392"/>
      <c r="NL120" s="393"/>
      <c r="NM120" s="394"/>
      <c r="NN120" s="395"/>
      <c r="NO120" s="389"/>
      <c r="NP120" s="390"/>
      <c r="NQ120" s="391"/>
      <c r="NR120" s="392"/>
      <c r="NS120" s="393"/>
      <c r="NT120" s="394"/>
      <c r="NU120" s="395"/>
      <c r="NV120" s="389"/>
      <c r="NW120" s="390"/>
      <c r="NX120" s="391"/>
      <c r="NY120" s="392"/>
      <c r="NZ120" s="393"/>
      <c r="OA120" s="394"/>
      <c r="OB120" s="395"/>
      <c r="OC120" s="389"/>
      <c r="OD120" s="390"/>
      <c r="OE120" s="391"/>
      <c r="OF120" s="392"/>
      <c r="OG120" s="393"/>
      <c r="OH120" s="394"/>
      <c r="OI120" s="395"/>
      <c r="OJ120" s="389"/>
      <c r="OK120" s="390"/>
      <c r="OL120" s="391"/>
      <c r="OM120" s="392"/>
      <c r="ON120" s="393"/>
      <c r="OO120" s="394"/>
      <c r="OP120" s="395"/>
      <c r="OQ120" s="389"/>
      <c r="OR120" s="390"/>
      <c r="OS120" s="391"/>
      <c r="OT120" s="392"/>
      <c r="OU120" s="393"/>
      <c r="OV120" s="394"/>
      <c r="OW120" s="395"/>
      <c r="OX120" s="389"/>
      <c r="OY120" s="390"/>
      <c r="OZ120" s="391"/>
      <c r="PA120" s="392"/>
      <c r="PB120" s="393"/>
      <c r="PC120" s="394"/>
      <c r="PD120" s="395"/>
      <c r="PE120" s="389"/>
      <c r="PF120" s="390"/>
      <c r="PG120" s="391"/>
      <c r="PH120" s="392"/>
      <c r="PI120" s="393"/>
      <c r="PJ120" s="394"/>
      <c r="PK120" s="395"/>
      <c r="PL120" s="389"/>
      <c r="PM120" s="390"/>
      <c r="PN120" s="391"/>
      <c r="PO120" s="392"/>
      <c r="PP120" s="393"/>
      <c r="PQ120" s="394"/>
      <c r="PR120" s="395"/>
      <c r="PS120" s="389"/>
      <c r="PT120" s="390"/>
      <c r="PU120" s="391"/>
      <c r="PV120" s="392"/>
      <c r="PW120" s="393"/>
      <c r="PX120" s="394"/>
      <c r="PY120" s="395"/>
      <c r="PZ120" s="389"/>
      <c r="QA120" s="390"/>
      <c r="QB120" s="391"/>
      <c r="QC120" s="392"/>
      <c r="QD120" s="393"/>
      <c r="QE120" s="394"/>
      <c r="QF120" s="395"/>
      <c r="QG120" s="389"/>
      <c r="QH120" s="390"/>
      <c r="QI120" s="391"/>
      <c r="QJ120" s="392"/>
      <c r="QK120" s="393"/>
      <c r="QL120" s="394"/>
      <c r="QM120" s="395"/>
      <c r="QN120" s="389"/>
      <c r="QO120" s="390"/>
      <c r="QP120" s="391"/>
      <c r="QQ120" s="392"/>
      <c r="QR120" s="393"/>
      <c r="QS120" s="394"/>
      <c r="QT120" s="395"/>
      <c r="QU120" s="389"/>
      <c r="QV120" s="390"/>
      <c r="QW120" s="391"/>
      <c r="QX120" s="392"/>
      <c r="QY120" s="393"/>
      <c r="QZ120" s="394"/>
      <c r="RA120" s="395"/>
      <c r="RB120" s="389"/>
      <c r="RC120" s="390"/>
      <c r="RD120" s="391"/>
      <c r="RE120" s="392"/>
      <c r="RF120" s="393"/>
      <c r="RG120" s="394"/>
      <c r="RH120" s="395"/>
      <c r="RI120" s="389"/>
      <c r="RJ120" s="390"/>
      <c r="RK120" s="391"/>
      <c r="RL120" s="392"/>
      <c r="RM120" s="393"/>
      <c r="RN120" s="394"/>
      <c r="RO120" s="395"/>
      <c r="RP120" s="389"/>
      <c r="RQ120" s="390"/>
      <c r="RR120" s="391"/>
      <c r="RS120" s="392"/>
      <c r="RT120" s="393"/>
      <c r="RU120" s="394"/>
      <c r="RV120" s="395"/>
      <c r="RW120" s="389"/>
      <c r="RX120" s="390"/>
      <c r="RY120" s="391"/>
      <c r="RZ120" s="392"/>
      <c r="SA120" s="393"/>
      <c r="SB120" s="394"/>
      <c r="SC120" s="395"/>
      <c r="SD120" s="389"/>
      <c r="SE120" s="390"/>
      <c r="SF120" s="391"/>
      <c r="SG120" s="392"/>
      <c r="SH120" s="393"/>
      <c r="SI120" s="394"/>
      <c r="SJ120" s="395"/>
      <c r="SK120" s="389"/>
      <c r="SL120" s="390"/>
      <c r="SM120" s="391"/>
      <c r="SN120" s="392"/>
      <c r="SO120" s="393"/>
      <c r="SP120" s="394"/>
      <c r="SQ120" s="395"/>
      <c r="SR120" s="389"/>
      <c r="SS120" s="390"/>
      <c r="ST120" s="391"/>
      <c r="SU120" s="392"/>
      <c r="SV120" s="393"/>
      <c r="SW120" s="394"/>
      <c r="SX120" s="395"/>
      <c r="SY120" s="389"/>
      <c r="SZ120" s="390"/>
      <c r="TA120" s="391"/>
      <c r="TB120" s="392"/>
      <c r="TC120" s="393"/>
      <c r="TD120" s="394"/>
      <c r="TE120" s="395"/>
      <c r="TF120" s="389"/>
      <c r="TG120" s="390"/>
      <c r="TH120" s="391"/>
      <c r="TI120" s="392"/>
      <c r="TJ120" s="393"/>
      <c r="TK120" s="394"/>
      <c r="TL120" s="395"/>
      <c r="TM120" s="389"/>
      <c r="TN120" s="390"/>
      <c r="TO120" s="391"/>
      <c r="TP120" s="392"/>
      <c r="TQ120" s="393"/>
      <c r="TR120" s="394"/>
      <c r="TS120" s="395"/>
      <c r="TT120" s="389"/>
      <c r="TU120" s="390"/>
      <c r="TV120" s="391"/>
      <c r="TW120" s="392"/>
      <c r="TX120" s="393"/>
      <c r="TY120" s="394"/>
      <c r="TZ120" s="395"/>
      <c r="UA120" s="389"/>
      <c r="UB120" s="390"/>
      <c r="UC120" s="391"/>
      <c r="UD120" s="392"/>
      <c r="UE120" s="393"/>
      <c r="UF120" s="394"/>
      <c r="UG120" s="395"/>
      <c r="UH120" s="389"/>
      <c r="UI120" s="390"/>
      <c r="UJ120" s="391"/>
      <c r="UK120" s="392"/>
      <c r="UL120" s="393"/>
      <c r="UM120" s="394"/>
      <c r="UN120" s="395"/>
      <c r="UO120" s="389"/>
      <c r="UP120" s="390"/>
      <c r="UQ120" s="391"/>
      <c r="UR120" s="392"/>
      <c r="US120" s="393"/>
      <c r="UT120" s="394"/>
      <c r="UU120" s="395"/>
      <c r="UV120" s="389"/>
      <c r="UW120" s="390"/>
      <c r="UX120" s="391"/>
      <c r="UY120" s="392"/>
      <c r="UZ120" s="393"/>
      <c r="VA120" s="394"/>
      <c r="VB120" s="395"/>
      <c r="VC120" s="389"/>
      <c r="VD120" s="390"/>
      <c r="VE120" s="391"/>
      <c r="VF120" s="392"/>
      <c r="VG120" s="393"/>
      <c r="VH120" s="394"/>
      <c r="VI120" s="395"/>
      <c r="VJ120" s="389"/>
      <c r="VK120" s="390"/>
      <c r="VL120" s="391"/>
      <c r="VM120" s="392"/>
      <c r="VN120" s="393"/>
      <c r="VO120" s="394"/>
      <c r="VP120" s="395"/>
      <c r="VQ120" s="389"/>
      <c r="VR120" s="390"/>
      <c r="VS120" s="391"/>
      <c r="VT120" s="392"/>
      <c r="VU120" s="393"/>
      <c r="VV120" s="394"/>
      <c r="VW120" s="395"/>
      <c r="VX120" s="389"/>
      <c r="VY120" s="390"/>
      <c r="VZ120" s="391"/>
      <c r="WA120" s="392"/>
      <c r="WB120" s="393"/>
      <c r="WC120" s="394"/>
      <c r="WD120" s="395"/>
      <c r="WE120" s="389"/>
      <c r="WF120" s="390"/>
      <c r="WG120" s="391"/>
      <c r="WH120" s="392"/>
      <c r="WI120" s="393"/>
      <c r="WJ120" s="394"/>
      <c r="WK120" s="395"/>
      <c r="WL120" s="389"/>
      <c r="WM120" s="390"/>
      <c r="WN120" s="391"/>
      <c r="WO120" s="392"/>
      <c r="WP120" s="393"/>
      <c r="WQ120" s="394"/>
      <c r="WR120" s="395"/>
      <c r="WS120" s="389"/>
      <c r="WT120" s="390"/>
      <c r="WU120" s="391"/>
      <c r="WV120" s="392"/>
      <c r="WW120" s="393"/>
      <c r="WX120" s="394"/>
      <c r="WY120" s="395"/>
      <c r="WZ120" s="389"/>
      <c r="XA120" s="390"/>
      <c r="XB120" s="391"/>
      <c r="XC120" s="392"/>
      <c r="XD120" s="393"/>
      <c r="XE120" s="394"/>
      <c r="XF120" s="395"/>
      <c r="XG120" s="389"/>
      <c r="XH120" s="390"/>
      <c r="XI120" s="391"/>
      <c r="XJ120" s="392"/>
      <c r="XK120" s="393"/>
      <c r="XL120" s="394"/>
      <c r="XM120" s="395"/>
      <c r="XN120" s="389"/>
      <c r="XO120" s="390"/>
      <c r="XP120" s="391"/>
      <c r="XQ120" s="392"/>
      <c r="XR120" s="393"/>
      <c r="XS120" s="394"/>
      <c r="XT120" s="395"/>
      <c r="XU120" s="389"/>
      <c r="XV120" s="390"/>
      <c r="XW120" s="391"/>
      <c r="XX120" s="392"/>
      <c r="XY120" s="393"/>
      <c r="XZ120" s="394"/>
      <c r="YA120" s="395"/>
      <c r="YB120" s="389"/>
      <c r="YC120" s="390"/>
      <c r="YD120" s="391"/>
      <c r="YE120" s="392"/>
      <c r="YF120" s="393"/>
      <c r="YG120" s="394"/>
      <c r="YH120" s="395"/>
      <c r="YI120" s="389"/>
      <c r="YJ120" s="390"/>
      <c r="YK120" s="391"/>
      <c r="YL120" s="392"/>
      <c r="YM120" s="393"/>
      <c r="YN120" s="394"/>
      <c r="YO120" s="395"/>
      <c r="YP120" s="389"/>
      <c r="YQ120" s="390"/>
      <c r="YR120" s="391"/>
      <c r="YS120" s="392"/>
      <c r="YT120" s="393"/>
      <c r="YU120" s="394"/>
      <c r="YV120" s="395"/>
      <c r="YW120" s="389"/>
      <c r="YX120" s="390"/>
      <c r="YY120" s="391"/>
      <c r="YZ120" s="392"/>
      <c r="ZA120" s="393"/>
      <c r="ZB120" s="394"/>
      <c r="ZC120" s="395"/>
      <c r="ZD120" s="389"/>
      <c r="ZE120" s="390"/>
      <c r="ZF120" s="391"/>
      <c r="ZG120" s="392"/>
      <c r="ZH120" s="393"/>
      <c r="ZI120" s="394"/>
      <c r="ZJ120" s="395"/>
      <c r="ZK120" s="389"/>
      <c r="ZL120" s="390"/>
      <c r="ZM120" s="391"/>
      <c r="ZN120" s="392"/>
      <c r="ZO120" s="393"/>
      <c r="ZP120" s="394"/>
      <c r="ZQ120" s="395"/>
      <c r="ZR120" s="389"/>
      <c r="ZS120" s="390"/>
      <c r="ZT120" s="391"/>
      <c r="ZU120" s="392"/>
      <c r="ZV120" s="393"/>
      <c r="ZW120" s="394"/>
      <c r="ZX120" s="395"/>
      <c r="ZY120" s="389"/>
      <c r="ZZ120" s="390"/>
      <c r="AAA120" s="391"/>
      <c r="AAB120" s="392"/>
      <c r="AAC120" s="393"/>
      <c r="AAD120" s="394"/>
      <c r="AAE120" s="395"/>
      <c r="AAF120" s="389"/>
      <c r="AAG120" s="390"/>
      <c r="AAH120" s="391"/>
      <c r="AAI120" s="392"/>
      <c r="AAJ120" s="393"/>
      <c r="AAK120" s="394"/>
      <c r="AAL120" s="395"/>
      <c r="AAM120" s="389"/>
      <c r="AAN120" s="390"/>
      <c r="AAO120" s="391"/>
      <c r="AAP120" s="392"/>
      <c r="AAQ120" s="393"/>
      <c r="AAR120" s="394"/>
      <c r="AAS120" s="395"/>
      <c r="AAT120" s="389"/>
      <c r="AAU120" s="390"/>
      <c r="AAV120" s="391"/>
      <c r="AAW120" s="392"/>
      <c r="AAX120" s="393"/>
      <c r="AAY120" s="394"/>
      <c r="AAZ120" s="395"/>
      <c r="ABA120" s="389"/>
      <c r="ABB120" s="390"/>
      <c r="ABC120" s="391"/>
      <c r="ABD120" s="392"/>
      <c r="ABE120" s="393"/>
      <c r="ABF120" s="394"/>
      <c r="ABG120" s="395"/>
      <c r="ABH120" s="389"/>
      <c r="ABI120" s="390"/>
      <c r="ABJ120" s="391"/>
      <c r="ABK120" s="392"/>
      <c r="ABL120" s="393"/>
      <c r="ABM120" s="394"/>
      <c r="ABN120" s="395"/>
      <c r="ABO120" s="389"/>
      <c r="ABP120" s="390"/>
      <c r="ABQ120" s="391"/>
      <c r="ABR120" s="392"/>
      <c r="ABS120" s="393"/>
      <c r="ABT120" s="394"/>
      <c r="ABU120" s="395"/>
      <c r="ABV120" s="389"/>
      <c r="ABW120" s="390"/>
      <c r="ABX120" s="391"/>
      <c r="ABY120" s="392"/>
      <c r="ABZ120" s="393"/>
      <c r="ACA120" s="394"/>
      <c r="ACB120" s="395"/>
      <c r="ACC120" s="389"/>
      <c r="ACD120" s="390"/>
      <c r="ACE120" s="391"/>
      <c r="ACF120" s="392"/>
      <c r="ACG120" s="393"/>
      <c r="ACH120" s="394"/>
      <c r="ACI120" s="395"/>
      <c r="ACJ120" s="389"/>
      <c r="ACK120" s="390"/>
      <c r="ACL120" s="391"/>
      <c r="ACM120" s="392"/>
      <c r="ACN120" s="393"/>
      <c r="ACO120" s="394"/>
      <c r="ACP120" s="395"/>
      <c r="ACQ120" s="389"/>
      <c r="ACR120" s="390"/>
      <c r="ACS120" s="391"/>
      <c r="ACT120" s="392"/>
      <c r="ACU120" s="393"/>
      <c r="ACV120" s="394"/>
      <c r="ACW120" s="395"/>
      <c r="ACX120" s="389"/>
      <c r="ACY120" s="390"/>
      <c r="ACZ120" s="391"/>
      <c r="ADA120" s="392"/>
      <c r="ADB120" s="393"/>
      <c r="ADC120" s="394"/>
      <c r="ADD120" s="395"/>
      <c r="ADE120" s="389"/>
      <c r="ADF120" s="390"/>
      <c r="ADG120" s="391"/>
      <c r="ADH120" s="392"/>
      <c r="ADI120" s="393"/>
      <c r="ADJ120" s="394"/>
      <c r="ADK120" s="395"/>
      <c r="ADL120" s="389"/>
      <c r="ADM120" s="390"/>
      <c r="ADN120" s="391"/>
      <c r="ADO120" s="392"/>
      <c r="ADP120" s="393"/>
      <c r="ADQ120" s="394"/>
      <c r="ADR120" s="395"/>
      <c r="ADS120" s="389"/>
      <c r="ADT120" s="390"/>
      <c r="ADU120" s="391"/>
      <c r="ADV120" s="392"/>
      <c r="ADW120" s="393"/>
      <c r="ADX120" s="394"/>
      <c r="ADY120" s="395"/>
      <c r="ADZ120" s="389"/>
      <c r="AEA120" s="390"/>
      <c r="AEB120" s="391"/>
      <c r="AEC120" s="392"/>
      <c r="AED120" s="393"/>
      <c r="AEE120" s="394"/>
      <c r="AEF120" s="395"/>
      <c r="AEG120" s="389"/>
      <c r="AEH120" s="390"/>
      <c r="AEI120" s="391"/>
      <c r="AEJ120" s="392"/>
      <c r="AEK120" s="393"/>
      <c r="AEL120" s="394"/>
      <c r="AEM120" s="395"/>
      <c r="AEN120" s="389"/>
      <c r="AEO120" s="390"/>
      <c r="AEP120" s="391"/>
      <c r="AEQ120" s="392"/>
      <c r="AER120" s="393"/>
      <c r="AES120" s="394"/>
      <c r="AET120" s="395"/>
      <c r="AEU120" s="389"/>
      <c r="AEV120" s="390"/>
      <c r="AEW120" s="391"/>
      <c r="AEX120" s="392"/>
      <c r="AEY120" s="393"/>
      <c r="AEZ120" s="394"/>
      <c r="AFA120" s="395"/>
      <c r="AFB120" s="389"/>
      <c r="AFC120" s="390"/>
      <c r="AFD120" s="391"/>
      <c r="AFE120" s="392"/>
      <c r="AFF120" s="393"/>
      <c r="AFG120" s="394"/>
      <c r="AFH120" s="395"/>
      <c r="AFI120" s="389"/>
      <c r="AFJ120" s="390"/>
      <c r="AFK120" s="391"/>
      <c r="AFL120" s="392"/>
      <c r="AFM120" s="393"/>
      <c r="AFN120" s="394"/>
      <c r="AFO120" s="395"/>
      <c r="AFP120" s="389"/>
      <c r="AFQ120" s="390"/>
      <c r="AFR120" s="391"/>
      <c r="AFS120" s="392"/>
      <c r="AFT120" s="393"/>
      <c r="AFU120" s="394"/>
      <c r="AFV120" s="395"/>
      <c r="AFW120" s="389"/>
      <c r="AFX120" s="390"/>
      <c r="AFY120" s="391"/>
      <c r="AFZ120" s="392"/>
      <c r="AGA120" s="393"/>
      <c r="AGB120" s="394"/>
      <c r="AGC120" s="395"/>
      <c r="AGD120" s="389"/>
      <c r="AGE120" s="390"/>
      <c r="AGF120" s="391"/>
      <c r="AGG120" s="392"/>
      <c r="AGH120" s="393"/>
      <c r="AGI120" s="394"/>
      <c r="AGJ120" s="395"/>
      <c r="AGK120" s="389"/>
      <c r="AGL120" s="390"/>
      <c r="AGM120" s="391"/>
      <c r="AGN120" s="392"/>
      <c r="AGO120" s="393"/>
      <c r="AGP120" s="394"/>
      <c r="AGQ120" s="395"/>
      <c r="AGR120" s="389"/>
      <c r="AGS120" s="390"/>
      <c r="AGT120" s="391"/>
      <c r="AGU120" s="392"/>
      <c r="AGV120" s="393"/>
      <c r="AGW120" s="394"/>
      <c r="AGX120" s="395"/>
      <c r="AGY120" s="389"/>
      <c r="AGZ120" s="390"/>
      <c r="AHA120" s="391"/>
      <c r="AHB120" s="392"/>
      <c r="AHC120" s="393"/>
      <c r="AHD120" s="394"/>
      <c r="AHE120" s="395"/>
      <c r="AHF120" s="389"/>
      <c r="AHG120" s="390"/>
      <c r="AHH120" s="391"/>
      <c r="AHI120" s="392"/>
      <c r="AHJ120" s="393"/>
      <c r="AHK120" s="394"/>
      <c r="AHL120" s="395"/>
      <c r="AHM120" s="389"/>
      <c r="AHN120" s="390"/>
      <c r="AHO120" s="391"/>
      <c r="AHP120" s="392"/>
      <c r="AHQ120" s="393"/>
      <c r="AHR120" s="394"/>
      <c r="AHS120" s="395"/>
      <c r="AHT120" s="389"/>
      <c r="AHU120" s="390"/>
      <c r="AHV120" s="391"/>
      <c r="AHW120" s="392"/>
      <c r="AHX120" s="393"/>
      <c r="AHY120" s="394"/>
      <c r="AHZ120" s="395"/>
      <c r="AIA120" s="389"/>
      <c r="AIB120" s="390"/>
      <c r="AIC120" s="391"/>
      <c r="AID120" s="392"/>
      <c r="AIE120" s="393"/>
      <c r="AIF120" s="394"/>
      <c r="AIG120" s="395"/>
      <c r="AIH120" s="389"/>
      <c r="AII120" s="390"/>
      <c r="AIJ120" s="391"/>
      <c r="AIK120" s="392"/>
      <c r="AIL120" s="393"/>
      <c r="AIM120" s="394"/>
      <c r="AIN120" s="395"/>
      <c r="AIO120" s="389"/>
      <c r="AIP120" s="390"/>
      <c r="AIQ120" s="391"/>
      <c r="AIR120" s="392"/>
      <c r="AIS120" s="393"/>
      <c r="AIT120" s="394"/>
      <c r="AIU120" s="395"/>
      <c r="AIV120" s="389"/>
      <c r="AIW120" s="390"/>
      <c r="AIX120" s="391"/>
      <c r="AIY120" s="392"/>
      <c r="AIZ120" s="393"/>
      <c r="AJA120" s="394"/>
      <c r="AJB120" s="395"/>
      <c r="AJC120" s="389"/>
      <c r="AJD120" s="390"/>
      <c r="AJE120" s="391"/>
      <c r="AJF120" s="392"/>
      <c r="AJG120" s="393"/>
      <c r="AJH120" s="394"/>
      <c r="AJI120" s="395"/>
      <c r="AJJ120" s="389"/>
      <c r="AJK120" s="390"/>
      <c r="AJL120" s="391"/>
      <c r="AJM120" s="392"/>
      <c r="AJN120" s="393"/>
      <c r="AJO120" s="394"/>
      <c r="AJP120" s="395"/>
      <c r="AJQ120" s="389"/>
      <c r="AJR120" s="390"/>
      <c r="AJS120" s="391"/>
      <c r="AJT120" s="392"/>
      <c r="AJU120" s="393"/>
      <c r="AJV120" s="394"/>
      <c r="AJW120" s="395"/>
      <c r="AJX120" s="389"/>
      <c r="AJY120" s="390"/>
      <c r="AJZ120" s="391"/>
      <c r="AKA120" s="392"/>
      <c r="AKB120" s="393"/>
      <c r="AKC120" s="394"/>
      <c r="AKD120" s="395"/>
      <c r="AKE120" s="389"/>
      <c r="AKF120" s="390"/>
      <c r="AKG120" s="391"/>
      <c r="AKH120" s="392"/>
      <c r="AKI120" s="393"/>
      <c r="AKJ120" s="394"/>
      <c r="AKK120" s="395"/>
      <c r="AKL120" s="389"/>
      <c r="AKM120" s="390"/>
      <c r="AKN120" s="391"/>
      <c r="AKO120" s="392"/>
      <c r="AKP120" s="393"/>
      <c r="AKQ120" s="394"/>
      <c r="AKR120" s="395"/>
      <c r="AKS120" s="389"/>
      <c r="AKT120" s="390"/>
      <c r="AKU120" s="391"/>
      <c r="AKV120" s="392"/>
      <c r="AKW120" s="393"/>
      <c r="AKX120" s="394"/>
      <c r="AKY120" s="395"/>
      <c r="AKZ120" s="389"/>
      <c r="ALA120" s="390"/>
      <c r="ALB120" s="391"/>
      <c r="ALC120" s="392"/>
      <c r="ALD120" s="393"/>
      <c r="ALE120" s="394"/>
      <c r="ALF120" s="395"/>
      <c r="ALG120" s="389"/>
      <c r="ALH120" s="390"/>
      <c r="ALI120" s="391"/>
      <c r="ALJ120" s="392"/>
      <c r="ALK120" s="393"/>
      <c r="ALL120" s="394"/>
      <c r="ALM120" s="395"/>
      <c r="ALN120" s="389"/>
      <c r="ALO120" s="390"/>
      <c r="ALP120" s="391"/>
      <c r="ALQ120" s="392"/>
      <c r="ALR120" s="393"/>
      <c r="ALS120" s="394"/>
      <c r="ALT120" s="395"/>
      <c r="ALU120" s="389"/>
      <c r="ALV120" s="390"/>
      <c r="ALW120" s="391"/>
      <c r="ALX120" s="392"/>
      <c r="ALY120" s="393"/>
      <c r="ALZ120" s="394"/>
      <c r="AMA120" s="395"/>
      <c r="AMB120" s="389"/>
      <c r="AMC120" s="390"/>
      <c r="AMD120" s="391"/>
      <c r="AME120" s="392"/>
      <c r="AMF120" s="393"/>
      <c r="AMG120" s="394"/>
      <c r="AMH120" s="395"/>
      <c r="AMI120" s="389"/>
      <c r="AMJ120" s="390"/>
      <c r="AMK120" s="391"/>
      <c r="AML120" s="392"/>
      <c r="AMM120" s="393"/>
      <c r="AMN120" s="394"/>
      <c r="AMO120" s="395"/>
      <c r="AMP120" s="389"/>
      <c r="AMQ120" s="390"/>
      <c r="AMR120" s="391"/>
      <c r="AMS120" s="392"/>
      <c r="AMT120" s="393"/>
      <c r="AMU120" s="394"/>
      <c r="AMV120" s="395"/>
      <c r="AMW120" s="389"/>
      <c r="AMX120" s="390"/>
      <c r="AMY120" s="391"/>
      <c r="AMZ120" s="392"/>
      <c r="ANA120" s="393"/>
      <c r="ANB120" s="394"/>
      <c r="ANC120" s="395"/>
      <c r="AND120" s="389"/>
      <c r="ANE120" s="390"/>
      <c r="ANF120" s="391"/>
      <c r="ANG120" s="392"/>
      <c r="ANH120" s="393"/>
      <c r="ANI120" s="394"/>
      <c r="ANJ120" s="395"/>
      <c r="ANK120" s="389"/>
      <c r="ANL120" s="390"/>
      <c r="ANM120" s="391"/>
      <c r="ANN120" s="392"/>
      <c r="ANO120" s="393"/>
      <c r="ANP120" s="394"/>
      <c r="ANQ120" s="395"/>
      <c r="ANR120" s="389"/>
      <c r="ANS120" s="390"/>
      <c r="ANT120" s="391"/>
      <c r="ANU120" s="392"/>
      <c r="ANV120" s="393"/>
      <c r="ANW120" s="394"/>
      <c r="ANX120" s="395"/>
      <c r="ANY120" s="389"/>
      <c r="ANZ120" s="390"/>
      <c r="AOA120" s="391"/>
      <c r="AOB120" s="392"/>
      <c r="AOC120" s="393"/>
      <c r="AOD120" s="394"/>
      <c r="AOE120" s="395"/>
      <c r="AOF120" s="389"/>
      <c r="AOG120" s="390"/>
      <c r="AOH120" s="391"/>
      <c r="AOI120" s="392"/>
      <c r="AOJ120" s="393"/>
      <c r="AOK120" s="394"/>
      <c r="AOL120" s="395"/>
      <c r="AOM120" s="389"/>
      <c r="AON120" s="390"/>
      <c r="AOO120" s="391"/>
      <c r="AOP120" s="392"/>
      <c r="AOQ120" s="393"/>
      <c r="AOR120" s="394"/>
      <c r="AOS120" s="395"/>
      <c r="AOT120" s="389"/>
      <c r="AOU120" s="390"/>
      <c r="AOV120" s="391"/>
      <c r="AOW120" s="392"/>
      <c r="AOX120" s="393"/>
      <c r="AOY120" s="394"/>
      <c r="AOZ120" s="395"/>
      <c r="APA120" s="389"/>
      <c r="APB120" s="390"/>
      <c r="APC120" s="391"/>
      <c r="APD120" s="392"/>
      <c r="APE120" s="393"/>
      <c r="APF120" s="394"/>
      <c r="APG120" s="395"/>
      <c r="APH120" s="389"/>
      <c r="API120" s="390"/>
      <c r="APJ120" s="391"/>
      <c r="APK120" s="392"/>
      <c r="APL120" s="393"/>
      <c r="APM120" s="394"/>
      <c r="APN120" s="395"/>
      <c r="APO120" s="389"/>
      <c r="APP120" s="390"/>
      <c r="APQ120" s="391"/>
      <c r="APR120" s="392"/>
      <c r="APS120" s="393"/>
      <c r="APT120" s="394"/>
      <c r="APU120" s="395"/>
      <c r="APV120" s="389"/>
      <c r="APW120" s="390"/>
      <c r="APX120" s="391"/>
      <c r="APY120" s="392"/>
      <c r="APZ120" s="393"/>
      <c r="AQA120" s="394"/>
      <c r="AQB120" s="395"/>
      <c r="AQC120" s="389"/>
      <c r="AQD120" s="390"/>
      <c r="AQE120" s="391"/>
      <c r="AQF120" s="392"/>
      <c r="AQG120" s="393"/>
      <c r="AQH120" s="394"/>
      <c r="AQI120" s="395"/>
      <c r="AQJ120" s="389"/>
      <c r="AQK120" s="390"/>
      <c r="AQL120" s="391"/>
      <c r="AQM120" s="392"/>
      <c r="AQN120" s="393"/>
      <c r="AQO120" s="394"/>
      <c r="AQP120" s="395"/>
      <c r="AQQ120" s="389"/>
      <c r="AQR120" s="390"/>
      <c r="AQS120" s="391"/>
      <c r="AQT120" s="392"/>
      <c r="AQU120" s="393"/>
      <c r="AQV120" s="394"/>
      <c r="AQW120" s="395"/>
      <c r="AQX120" s="389"/>
      <c r="AQY120" s="390"/>
      <c r="AQZ120" s="391"/>
      <c r="ARA120" s="392"/>
      <c r="ARB120" s="393"/>
      <c r="ARC120" s="394"/>
      <c r="ARD120" s="395"/>
      <c r="ARE120" s="389"/>
      <c r="ARF120" s="390"/>
      <c r="ARG120" s="391"/>
      <c r="ARH120" s="392"/>
      <c r="ARI120" s="393"/>
      <c r="ARJ120" s="394"/>
      <c r="ARK120" s="395"/>
      <c r="ARL120" s="389"/>
      <c r="ARM120" s="390"/>
      <c r="ARN120" s="391"/>
      <c r="ARO120" s="392"/>
      <c r="ARP120" s="393"/>
      <c r="ARQ120" s="394"/>
      <c r="ARR120" s="395"/>
      <c r="ARS120" s="389"/>
      <c r="ART120" s="390"/>
      <c r="ARU120" s="391"/>
      <c r="ARV120" s="392"/>
      <c r="ARW120" s="393"/>
      <c r="ARX120" s="394"/>
      <c r="ARY120" s="395"/>
      <c r="ARZ120" s="389"/>
      <c r="ASA120" s="390"/>
      <c r="ASB120" s="391"/>
      <c r="ASC120" s="392"/>
      <c r="ASD120" s="393"/>
      <c r="ASE120" s="394"/>
      <c r="ASF120" s="395"/>
      <c r="ASG120" s="389"/>
      <c r="ASH120" s="390"/>
      <c r="ASI120" s="391"/>
      <c r="ASJ120" s="392"/>
      <c r="ASK120" s="393"/>
      <c r="ASL120" s="394"/>
      <c r="ASM120" s="395"/>
      <c r="ASN120" s="389"/>
      <c r="ASO120" s="390"/>
      <c r="ASP120" s="391"/>
      <c r="ASQ120" s="392"/>
      <c r="ASR120" s="393"/>
      <c r="ASS120" s="394"/>
      <c r="AST120" s="395"/>
      <c r="ASU120" s="389"/>
      <c r="ASV120" s="390"/>
      <c r="ASW120" s="391"/>
      <c r="ASX120" s="392"/>
      <c r="ASY120" s="393"/>
      <c r="ASZ120" s="394"/>
      <c r="ATA120" s="395"/>
      <c r="ATB120" s="389"/>
      <c r="ATC120" s="390"/>
      <c r="ATD120" s="391"/>
      <c r="ATE120" s="392"/>
      <c r="ATF120" s="393"/>
      <c r="ATG120" s="394"/>
      <c r="ATH120" s="395"/>
      <c r="ATI120" s="389"/>
      <c r="ATJ120" s="390"/>
      <c r="ATK120" s="391"/>
      <c r="ATL120" s="392"/>
      <c r="ATM120" s="393"/>
      <c r="ATN120" s="394"/>
      <c r="ATO120" s="395"/>
      <c r="ATP120" s="389"/>
      <c r="ATQ120" s="390"/>
      <c r="ATR120" s="391"/>
      <c r="ATS120" s="392"/>
      <c r="ATT120" s="393"/>
      <c r="ATU120" s="394"/>
      <c r="ATV120" s="395"/>
      <c r="ATW120" s="389"/>
      <c r="ATX120" s="390"/>
      <c r="ATY120" s="391"/>
      <c r="ATZ120" s="392"/>
      <c r="AUA120" s="393"/>
      <c r="AUB120" s="394"/>
      <c r="AUC120" s="395"/>
      <c r="AUD120" s="389"/>
      <c r="AUE120" s="390"/>
      <c r="AUF120" s="391"/>
      <c r="AUG120" s="392"/>
      <c r="AUH120" s="393"/>
      <c r="AUI120" s="394"/>
      <c r="AUJ120" s="395"/>
      <c r="AUK120" s="389"/>
      <c r="AUL120" s="390"/>
      <c r="AUM120" s="391"/>
      <c r="AUN120" s="392"/>
      <c r="AUO120" s="393"/>
      <c r="AUP120" s="394"/>
      <c r="AUQ120" s="395"/>
      <c r="AUR120" s="389"/>
      <c r="AUS120" s="390"/>
      <c r="AUT120" s="391"/>
      <c r="AUU120" s="392"/>
      <c r="AUV120" s="393"/>
      <c r="AUW120" s="394"/>
      <c r="AUX120" s="395"/>
      <c r="AUY120" s="389"/>
      <c r="AUZ120" s="390"/>
      <c r="AVA120" s="391"/>
      <c r="AVB120" s="392"/>
      <c r="AVC120" s="393"/>
      <c r="AVD120" s="394"/>
      <c r="AVE120" s="395"/>
      <c r="AVF120" s="389"/>
      <c r="AVG120" s="390"/>
      <c r="AVH120" s="391"/>
      <c r="AVI120" s="392"/>
      <c r="AVJ120" s="393"/>
      <c r="AVK120" s="394"/>
      <c r="AVL120" s="395"/>
      <c r="AVM120" s="389"/>
      <c r="AVN120" s="390"/>
      <c r="AVO120" s="391"/>
      <c r="AVP120" s="392"/>
      <c r="AVQ120" s="393"/>
      <c r="AVR120" s="394"/>
      <c r="AVS120" s="395"/>
      <c r="AVT120" s="389"/>
      <c r="AVU120" s="390"/>
      <c r="AVV120" s="391"/>
      <c r="AVW120" s="392"/>
      <c r="AVX120" s="393"/>
      <c r="AVY120" s="394"/>
      <c r="AVZ120" s="395"/>
      <c r="AWA120" s="389"/>
      <c r="AWB120" s="390"/>
      <c r="AWC120" s="391"/>
      <c r="AWD120" s="392"/>
      <c r="AWE120" s="393"/>
      <c r="AWF120" s="394"/>
      <c r="AWG120" s="395"/>
      <c r="AWH120" s="389"/>
      <c r="AWI120" s="390"/>
      <c r="AWJ120" s="391"/>
      <c r="AWK120" s="392"/>
      <c r="AWL120" s="393"/>
      <c r="AWM120" s="394"/>
      <c r="AWN120" s="395"/>
      <c r="AWO120" s="389"/>
      <c r="AWP120" s="390"/>
      <c r="AWQ120" s="391"/>
      <c r="AWR120" s="392"/>
      <c r="AWS120" s="393"/>
      <c r="AWT120" s="394"/>
      <c r="AWU120" s="395"/>
      <c r="AWV120" s="389"/>
      <c r="AWW120" s="390"/>
      <c r="AWX120" s="391"/>
      <c r="AWY120" s="392"/>
      <c r="AWZ120" s="393"/>
      <c r="AXA120" s="394"/>
      <c r="AXB120" s="395"/>
      <c r="AXC120" s="389"/>
      <c r="AXD120" s="390"/>
      <c r="AXE120" s="391"/>
      <c r="AXF120" s="392"/>
      <c r="AXG120" s="393"/>
      <c r="AXH120" s="394"/>
      <c r="AXI120" s="395"/>
      <c r="AXJ120" s="389"/>
      <c r="AXK120" s="390"/>
      <c r="AXL120" s="391"/>
      <c r="AXM120" s="392"/>
      <c r="AXN120" s="393"/>
      <c r="AXO120" s="394"/>
      <c r="AXP120" s="395"/>
      <c r="AXQ120" s="389"/>
      <c r="AXR120" s="390"/>
      <c r="AXS120" s="391"/>
      <c r="AXT120" s="392"/>
      <c r="AXU120" s="393"/>
      <c r="AXV120" s="394"/>
      <c r="AXW120" s="395"/>
      <c r="AXX120" s="389"/>
      <c r="AXY120" s="390"/>
      <c r="AXZ120" s="391"/>
      <c r="AYA120" s="392"/>
      <c r="AYB120" s="393"/>
      <c r="AYC120" s="394"/>
      <c r="AYD120" s="395"/>
      <c r="AYE120" s="389"/>
      <c r="AYF120" s="390"/>
      <c r="AYG120" s="391"/>
      <c r="AYH120" s="392"/>
      <c r="AYI120" s="393"/>
      <c r="AYJ120" s="394"/>
      <c r="AYK120" s="395"/>
      <c r="AYL120" s="389"/>
      <c r="AYM120" s="390"/>
      <c r="AYN120" s="391"/>
      <c r="AYO120" s="392"/>
      <c r="AYP120" s="393"/>
      <c r="AYQ120" s="394"/>
      <c r="AYR120" s="395"/>
      <c r="AYS120" s="389"/>
      <c r="AYT120" s="390"/>
      <c r="AYU120" s="391"/>
      <c r="AYV120" s="392"/>
      <c r="AYW120" s="393"/>
      <c r="AYX120" s="394"/>
      <c r="AYY120" s="395"/>
      <c r="AYZ120" s="389"/>
      <c r="AZA120" s="390"/>
      <c r="AZB120" s="391"/>
      <c r="AZC120" s="392"/>
      <c r="AZD120" s="393"/>
      <c r="AZE120" s="394"/>
      <c r="AZF120" s="395"/>
      <c r="AZG120" s="389"/>
      <c r="AZH120" s="390"/>
      <c r="AZI120" s="391"/>
      <c r="AZJ120" s="392"/>
      <c r="AZK120" s="393"/>
      <c r="AZL120" s="394"/>
      <c r="AZM120" s="395"/>
      <c r="AZN120" s="389"/>
      <c r="AZO120" s="390"/>
      <c r="AZP120" s="391"/>
      <c r="AZQ120" s="392"/>
      <c r="AZR120" s="393"/>
      <c r="AZS120" s="394"/>
      <c r="AZT120" s="395"/>
      <c r="AZU120" s="389"/>
      <c r="AZV120" s="390"/>
      <c r="AZW120" s="391"/>
      <c r="AZX120" s="392"/>
      <c r="AZY120" s="393"/>
      <c r="AZZ120" s="394"/>
      <c r="BAA120" s="395"/>
      <c r="BAB120" s="389"/>
      <c r="BAC120" s="390"/>
      <c r="BAD120" s="391"/>
      <c r="BAE120" s="392"/>
      <c r="BAF120" s="393"/>
      <c r="BAG120" s="394"/>
      <c r="BAH120" s="395"/>
      <c r="BAI120" s="389"/>
      <c r="BAJ120" s="390"/>
      <c r="BAK120" s="391"/>
      <c r="BAL120" s="392"/>
      <c r="BAM120" s="393"/>
      <c r="BAN120" s="394"/>
      <c r="BAO120" s="395"/>
      <c r="BAP120" s="389"/>
      <c r="BAQ120" s="390"/>
      <c r="BAR120" s="391"/>
      <c r="BAS120" s="392"/>
      <c r="BAT120" s="393"/>
      <c r="BAU120" s="394"/>
      <c r="BAV120" s="395"/>
      <c r="BAW120" s="389"/>
      <c r="BAX120" s="390"/>
      <c r="BAY120" s="391"/>
      <c r="BAZ120" s="392"/>
      <c r="BBA120" s="393"/>
      <c r="BBB120" s="394"/>
      <c r="BBC120" s="395"/>
      <c r="BBD120" s="389"/>
      <c r="BBE120" s="390"/>
      <c r="BBF120" s="391"/>
      <c r="BBG120" s="392"/>
      <c r="BBH120" s="393"/>
      <c r="BBI120" s="394"/>
      <c r="BBJ120" s="395"/>
      <c r="BBK120" s="389"/>
      <c r="BBL120" s="390"/>
      <c r="BBM120" s="391"/>
      <c r="BBN120" s="392"/>
      <c r="BBO120" s="393"/>
      <c r="BBP120" s="394"/>
      <c r="BBQ120" s="395"/>
      <c r="BBR120" s="389"/>
      <c r="BBS120" s="390"/>
      <c r="BBT120" s="391"/>
      <c r="BBU120" s="392"/>
      <c r="BBV120" s="393"/>
      <c r="BBW120" s="394"/>
      <c r="BBX120" s="395"/>
      <c r="BBY120" s="389"/>
      <c r="BBZ120" s="390"/>
      <c r="BCA120" s="391"/>
      <c r="BCB120" s="392"/>
      <c r="BCC120" s="393"/>
      <c r="BCD120" s="394"/>
      <c r="BCE120" s="395"/>
      <c r="BCF120" s="389"/>
      <c r="BCG120" s="390"/>
      <c r="BCH120" s="391"/>
      <c r="BCI120" s="392"/>
      <c r="BCJ120" s="393"/>
      <c r="BCK120" s="394"/>
      <c r="BCL120" s="395"/>
      <c r="BCM120" s="389"/>
      <c r="BCN120" s="390"/>
      <c r="BCO120" s="391"/>
      <c r="BCP120" s="392"/>
      <c r="BCQ120" s="393"/>
      <c r="BCR120" s="394"/>
      <c r="BCS120" s="395"/>
      <c r="BCT120" s="389"/>
      <c r="BCU120" s="390"/>
      <c r="BCV120" s="391"/>
      <c r="BCW120" s="392"/>
      <c r="BCX120" s="393"/>
      <c r="BCY120" s="394"/>
      <c r="BCZ120" s="395"/>
      <c r="BDA120" s="389"/>
      <c r="BDB120" s="390"/>
      <c r="BDC120" s="391"/>
      <c r="BDD120" s="392"/>
      <c r="BDE120" s="393"/>
      <c r="BDF120" s="394"/>
      <c r="BDG120" s="395"/>
      <c r="BDH120" s="389"/>
      <c r="BDI120" s="390"/>
      <c r="BDJ120" s="391"/>
      <c r="BDK120" s="392"/>
      <c r="BDL120" s="393"/>
      <c r="BDM120" s="394"/>
      <c r="BDN120" s="395"/>
      <c r="BDO120" s="389"/>
      <c r="BDP120" s="390"/>
      <c r="BDQ120" s="391"/>
      <c r="BDR120" s="392"/>
      <c r="BDS120" s="393"/>
      <c r="BDT120" s="394"/>
      <c r="BDU120" s="395"/>
      <c r="BDV120" s="389"/>
      <c r="BDW120" s="390"/>
      <c r="BDX120" s="391"/>
      <c r="BDY120" s="392"/>
      <c r="BDZ120" s="393"/>
      <c r="BEA120" s="394"/>
      <c r="BEB120" s="395"/>
      <c r="BEC120" s="389"/>
      <c r="BED120" s="390"/>
      <c r="BEE120" s="391"/>
      <c r="BEF120" s="392"/>
      <c r="BEG120" s="393"/>
      <c r="BEH120" s="394"/>
      <c r="BEI120" s="395"/>
      <c r="BEJ120" s="389"/>
      <c r="BEK120" s="390"/>
      <c r="BEL120" s="391"/>
      <c r="BEM120" s="392"/>
      <c r="BEN120" s="393"/>
      <c r="BEO120" s="394"/>
      <c r="BEP120" s="395"/>
      <c r="BEQ120" s="389"/>
      <c r="BER120" s="390"/>
      <c r="BES120" s="391"/>
      <c r="BET120" s="392"/>
      <c r="BEU120" s="393"/>
      <c r="BEV120" s="394"/>
      <c r="BEW120" s="395"/>
      <c r="BEX120" s="389"/>
      <c r="BEY120" s="390"/>
      <c r="BEZ120" s="391"/>
      <c r="BFA120" s="392"/>
      <c r="BFB120" s="393"/>
      <c r="BFC120" s="394"/>
      <c r="BFD120" s="395"/>
      <c r="BFE120" s="389"/>
      <c r="BFF120" s="390"/>
      <c r="BFG120" s="391"/>
      <c r="BFH120" s="392"/>
      <c r="BFI120" s="393"/>
      <c r="BFJ120" s="394"/>
      <c r="BFK120" s="395"/>
      <c r="BFL120" s="389"/>
      <c r="BFM120" s="390"/>
      <c r="BFN120" s="391"/>
      <c r="BFO120" s="392"/>
      <c r="BFP120" s="393"/>
      <c r="BFQ120" s="394"/>
      <c r="BFR120" s="395"/>
      <c r="BFS120" s="389"/>
      <c r="BFT120" s="390"/>
      <c r="BFU120" s="391"/>
      <c r="BFV120" s="392"/>
      <c r="BFW120" s="393"/>
      <c r="BFX120" s="394"/>
      <c r="BFY120" s="395"/>
      <c r="BFZ120" s="389"/>
      <c r="BGA120" s="390"/>
      <c r="BGB120" s="391"/>
      <c r="BGC120" s="392"/>
      <c r="BGD120" s="393"/>
      <c r="BGE120" s="394"/>
      <c r="BGF120" s="395"/>
      <c r="BGG120" s="389"/>
      <c r="BGH120" s="390"/>
      <c r="BGI120" s="391"/>
      <c r="BGJ120" s="392"/>
      <c r="BGK120" s="393"/>
      <c r="BGL120" s="394"/>
      <c r="BGM120" s="395"/>
      <c r="BGN120" s="389"/>
      <c r="BGO120" s="390"/>
      <c r="BGP120" s="391"/>
      <c r="BGQ120" s="392"/>
      <c r="BGR120" s="393"/>
      <c r="BGS120" s="394"/>
      <c r="BGT120" s="395"/>
      <c r="BGU120" s="389"/>
      <c r="BGV120" s="390"/>
      <c r="BGW120" s="391"/>
      <c r="BGX120" s="392"/>
      <c r="BGY120" s="393"/>
      <c r="BGZ120" s="394"/>
      <c r="BHA120" s="395"/>
      <c r="BHB120" s="389"/>
      <c r="BHC120" s="390"/>
      <c r="BHD120" s="391"/>
      <c r="BHE120" s="392"/>
      <c r="BHF120" s="393"/>
      <c r="BHG120" s="394"/>
      <c r="BHH120" s="395"/>
      <c r="BHI120" s="389"/>
      <c r="BHJ120" s="390"/>
      <c r="BHK120" s="391"/>
      <c r="BHL120" s="392"/>
      <c r="BHM120" s="393"/>
      <c r="BHN120" s="394"/>
      <c r="BHO120" s="395"/>
      <c r="BHP120" s="389"/>
      <c r="BHQ120" s="390"/>
      <c r="BHR120" s="391"/>
      <c r="BHS120" s="392"/>
      <c r="BHT120" s="393"/>
      <c r="BHU120" s="394"/>
      <c r="BHV120" s="395"/>
      <c r="BHW120" s="389"/>
      <c r="BHX120" s="390"/>
      <c r="BHY120" s="391"/>
      <c r="BHZ120" s="392"/>
      <c r="BIA120" s="393"/>
      <c r="BIB120" s="394"/>
      <c r="BIC120" s="395"/>
      <c r="BID120" s="389"/>
      <c r="BIE120" s="390"/>
      <c r="BIF120" s="391"/>
      <c r="BIG120" s="392"/>
      <c r="BIH120" s="393"/>
      <c r="BII120" s="394"/>
      <c r="BIJ120" s="395"/>
      <c r="BIK120" s="389"/>
      <c r="BIL120" s="390"/>
      <c r="BIM120" s="391"/>
      <c r="BIN120" s="392"/>
      <c r="BIO120" s="393"/>
      <c r="BIP120" s="394"/>
      <c r="BIQ120" s="395"/>
      <c r="BIR120" s="389"/>
      <c r="BIS120" s="390"/>
      <c r="BIT120" s="391"/>
      <c r="BIU120" s="392"/>
      <c r="BIV120" s="393"/>
      <c r="BIW120" s="394"/>
      <c r="BIX120" s="395"/>
      <c r="BIY120" s="389"/>
      <c r="BIZ120" s="390"/>
      <c r="BJA120" s="391"/>
      <c r="BJB120" s="392"/>
      <c r="BJC120" s="393"/>
      <c r="BJD120" s="394"/>
      <c r="BJE120" s="395"/>
      <c r="BJF120" s="389"/>
      <c r="BJG120" s="390"/>
      <c r="BJH120" s="391"/>
      <c r="BJI120" s="392"/>
      <c r="BJJ120" s="393"/>
      <c r="BJK120" s="394"/>
      <c r="BJL120" s="395"/>
      <c r="BJM120" s="389"/>
      <c r="BJN120" s="390"/>
      <c r="BJO120" s="391"/>
      <c r="BJP120" s="392"/>
      <c r="BJQ120" s="393"/>
      <c r="BJR120" s="394"/>
      <c r="BJS120" s="395"/>
      <c r="BJT120" s="389"/>
      <c r="BJU120" s="390"/>
      <c r="BJV120" s="391"/>
      <c r="BJW120" s="392"/>
      <c r="BJX120" s="393"/>
      <c r="BJY120" s="394"/>
      <c r="BJZ120" s="395"/>
      <c r="BKA120" s="389"/>
      <c r="BKB120" s="390"/>
      <c r="BKC120" s="391"/>
      <c r="BKD120" s="392"/>
      <c r="BKE120" s="393"/>
      <c r="BKF120" s="394"/>
      <c r="BKG120" s="395"/>
      <c r="BKH120" s="389"/>
      <c r="BKI120" s="390"/>
      <c r="BKJ120" s="391"/>
      <c r="BKK120" s="392"/>
      <c r="BKL120" s="393"/>
      <c r="BKM120" s="394"/>
      <c r="BKN120" s="395"/>
      <c r="BKO120" s="389"/>
      <c r="BKP120" s="390"/>
      <c r="BKQ120" s="391"/>
      <c r="BKR120" s="392"/>
      <c r="BKS120" s="393"/>
      <c r="BKT120" s="394"/>
      <c r="BKU120" s="395"/>
      <c r="BKV120" s="389"/>
      <c r="BKW120" s="390"/>
      <c r="BKX120" s="391"/>
      <c r="BKY120" s="392"/>
      <c r="BKZ120" s="393"/>
      <c r="BLA120" s="394"/>
      <c r="BLB120" s="395"/>
      <c r="BLC120" s="389"/>
      <c r="BLD120" s="390"/>
      <c r="BLE120" s="391"/>
      <c r="BLF120" s="392"/>
      <c r="BLG120" s="393"/>
      <c r="BLH120" s="394"/>
      <c r="BLI120" s="395"/>
      <c r="BLJ120" s="389"/>
      <c r="BLK120" s="390"/>
      <c r="BLL120" s="391"/>
      <c r="BLM120" s="392"/>
      <c r="BLN120" s="393"/>
      <c r="BLO120" s="394"/>
      <c r="BLP120" s="395"/>
      <c r="BLQ120" s="389"/>
      <c r="BLR120" s="390"/>
      <c r="BLS120" s="391"/>
      <c r="BLT120" s="392"/>
      <c r="BLU120" s="393"/>
      <c r="BLV120" s="394"/>
      <c r="BLW120" s="395"/>
      <c r="BLX120" s="389"/>
      <c r="BLY120" s="390"/>
      <c r="BLZ120" s="391"/>
      <c r="BMA120" s="392"/>
      <c r="BMB120" s="393"/>
      <c r="BMC120" s="394"/>
      <c r="BMD120" s="395"/>
      <c r="BME120" s="389"/>
      <c r="BMF120" s="390"/>
      <c r="BMG120" s="391"/>
      <c r="BMH120" s="392"/>
      <c r="BMI120" s="393"/>
      <c r="BMJ120" s="394"/>
      <c r="BMK120" s="395"/>
      <c r="BML120" s="389"/>
      <c r="BMM120" s="390"/>
      <c r="BMN120" s="391"/>
      <c r="BMO120" s="392"/>
      <c r="BMP120" s="393"/>
      <c r="BMQ120" s="394"/>
      <c r="BMR120" s="395"/>
      <c r="BMS120" s="389"/>
      <c r="BMT120" s="390"/>
      <c r="BMU120" s="391"/>
      <c r="BMV120" s="392"/>
      <c r="BMW120" s="393"/>
      <c r="BMX120" s="394"/>
      <c r="BMY120" s="395"/>
      <c r="BMZ120" s="389"/>
      <c r="BNA120" s="390"/>
      <c r="BNB120" s="391"/>
      <c r="BNC120" s="392"/>
      <c r="BND120" s="393"/>
      <c r="BNE120" s="394"/>
      <c r="BNF120" s="395"/>
      <c r="BNG120" s="389"/>
      <c r="BNH120" s="390"/>
      <c r="BNI120" s="391"/>
      <c r="BNJ120" s="392"/>
      <c r="BNK120" s="393"/>
      <c r="BNL120" s="394"/>
      <c r="BNM120" s="395"/>
      <c r="BNN120" s="389"/>
      <c r="BNO120" s="390"/>
      <c r="BNP120" s="391"/>
      <c r="BNQ120" s="392"/>
      <c r="BNR120" s="393"/>
      <c r="BNS120" s="394"/>
      <c r="BNT120" s="395"/>
      <c r="BNU120" s="389"/>
      <c r="BNV120" s="390"/>
      <c r="BNW120" s="391"/>
      <c r="BNX120" s="392"/>
      <c r="BNY120" s="393"/>
      <c r="BNZ120" s="394"/>
      <c r="BOA120" s="395"/>
      <c r="BOB120" s="389"/>
      <c r="BOC120" s="390"/>
      <c r="BOD120" s="391"/>
      <c r="BOE120" s="392"/>
      <c r="BOF120" s="393"/>
      <c r="BOG120" s="394"/>
      <c r="BOH120" s="395"/>
      <c r="BOI120" s="389"/>
      <c r="BOJ120" s="390"/>
      <c r="BOK120" s="391"/>
      <c r="BOL120" s="392"/>
      <c r="BOM120" s="393"/>
      <c r="BON120" s="394"/>
      <c r="BOO120" s="395"/>
      <c r="BOP120" s="389"/>
      <c r="BOQ120" s="390"/>
      <c r="BOR120" s="391"/>
      <c r="BOS120" s="392"/>
      <c r="BOT120" s="393"/>
      <c r="BOU120" s="394"/>
      <c r="BOV120" s="395"/>
      <c r="BOW120" s="389"/>
      <c r="BOX120" s="390"/>
      <c r="BOY120" s="391"/>
      <c r="BOZ120" s="392"/>
      <c r="BPA120" s="393"/>
      <c r="BPB120" s="394"/>
      <c r="BPC120" s="395"/>
      <c r="BPD120" s="389"/>
      <c r="BPE120" s="390"/>
      <c r="BPF120" s="391"/>
      <c r="BPG120" s="392"/>
      <c r="BPH120" s="393"/>
      <c r="BPI120" s="394"/>
      <c r="BPJ120" s="395"/>
      <c r="BPK120" s="389"/>
      <c r="BPL120" s="390"/>
      <c r="BPM120" s="391"/>
      <c r="BPN120" s="392"/>
      <c r="BPO120" s="393"/>
      <c r="BPP120" s="394"/>
      <c r="BPQ120" s="395"/>
      <c r="BPR120" s="389"/>
      <c r="BPS120" s="390"/>
      <c r="BPT120" s="391"/>
      <c r="BPU120" s="392"/>
      <c r="BPV120" s="393"/>
      <c r="BPW120" s="394"/>
      <c r="BPX120" s="395"/>
      <c r="BPY120" s="389"/>
      <c r="BPZ120" s="390"/>
      <c r="BQA120" s="391"/>
      <c r="BQB120" s="392"/>
      <c r="BQC120" s="393"/>
      <c r="BQD120" s="394"/>
      <c r="BQE120" s="395"/>
      <c r="BQF120" s="389"/>
      <c r="BQG120" s="390"/>
      <c r="BQH120" s="391"/>
      <c r="BQI120" s="392"/>
      <c r="BQJ120" s="393"/>
      <c r="BQK120" s="394"/>
      <c r="BQL120" s="395"/>
      <c r="BQM120" s="389"/>
      <c r="BQN120" s="390"/>
      <c r="BQO120" s="391"/>
      <c r="BQP120" s="392"/>
      <c r="BQQ120" s="393"/>
      <c r="BQR120" s="394"/>
      <c r="BQS120" s="395"/>
      <c r="BQT120" s="389"/>
      <c r="BQU120" s="390"/>
      <c r="BQV120" s="391"/>
      <c r="BQW120" s="392"/>
      <c r="BQX120" s="393"/>
      <c r="BQY120" s="394"/>
      <c r="BQZ120" s="395"/>
      <c r="BRA120" s="389"/>
      <c r="BRB120" s="390"/>
      <c r="BRC120" s="391"/>
      <c r="BRD120" s="392"/>
      <c r="BRE120" s="393"/>
      <c r="BRF120" s="394"/>
      <c r="BRG120" s="395"/>
      <c r="BRH120" s="389"/>
      <c r="BRI120" s="390"/>
      <c r="BRJ120" s="391"/>
      <c r="BRK120" s="392"/>
      <c r="BRL120" s="393"/>
      <c r="BRM120" s="394"/>
      <c r="BRN120" s="395"/>
      <c r="BRO120" s="389"/>
      <c r="BRP120" s="390"/>
      <c r="BRQ120" s="391"/>
      <c r="BRR120" s="392"/>
      <c r="BRS120" s="393"/>
      <c r="BRT120" s="394"/>
      <c r="BRU120" s="395"/>
      <c r="BRV120" s="389"/>
      <c r="BRW120" s="390"/>
      <c r="BRX120" s="391"/>
      <c r="BRY120" s="392"/>
      <c r="BRZ120" s="393"/>
      <c r="BSA120" s="394"/>
      <c r="BSB120" s="395"/>
      <c r="BSC120" s="389"/>
      <c r="BSD120" s="390"/>
      <c r="BSE120" s="391"/>
      <c r="BSF120" s="392"/>
      <c r="BSG120" s="393"/>
      <c r="BSH120" s="394"/>
      <c r="BSI120" s="395"/>
      <c r="BSJ120" s="389"/>
      <c r="BSK120" s="390"/>
      <c r="BSL120" s="391"/>
      <c r="BSM120" s="392"/>
      <c r="BSN120" s="393"/>
      <c r="BSO120" s="394"/>
      <c r="BSP120" s="395"/>
      <c r="BSQ120" s="389"/>
      <c r="BSR120" s="390"/>
      <c r="BSS120" s="391"/>
      <c r="BST120" s="392"/>
      <c r="BSU120" s="393"/>
      <c r="BSV120" s="394"/>
      <c r="BSW120" s="395"/>
      <c r="BSX120" s="389"/>
      <c r="BSY120" s="390"/>
      <c r="BSZ120" s="391"/>
      <c r="BTA120" s="392"/>
      <c r="BTB120" s="393"/>
      <c r="BTC120" s="394"/>
      <c r="BTD120" s="395"/>
      <c r="BTE120" s="389"/>
      <c r="BTF120" s="390"/>
      <c r="BTG120" s="391"/>
      <c r="BTH120" s="392"/>
      <c r="BTI120" s="393"/>
      <c r="BTJ120" s="394"/>
      <c r="BTK120" s="395"/>
      <c r="BTL120" s="389"/>
      <c r="BTM120" s="390"/>
      <c r="BTN120" s="391"/>
      <c r="BTO120" s="392"/>
      <c r="BTP120" s="393"/>
      <c r="BTQ120" s="394"/>
      <c r="BTR120" s="395"/>
      <c r="BTS120" s="389"/>
      <c r="BTT120" s="390"/>
      <c r="BTU120" s="391"/>
      <c r="BTV120" s="392"/>
      <c r="BTW120" s="393"/>
      <c r="BTX120" s="394"/>
      <c r="BTY120" s="395"/>
      <c r="BTZ120" s="389"/>
      <c r="BUA120" s="390"/>
      <c r="BUB120" s="391"/>
      <c r="BUC120" s="392"/>
      <c r="BUD120" s="393"/>
      <c r="BUE120" s="394"/>
      <c r="BUF120" s="395"/>
      <c r="BUG120" s="389"/>
      <c r="BUH120" s="390"/>
      <c r="BUI120" s="391"/>
      <c r="BUJ120" s="392"/>
      <c r="BUK120" s="393"/>
      <c r="BUL120" s="394"/>
      <c r="BUM120" s="395"/>
      <c r="BUN120" s="389"/>
      <c r="BUO120" s="390"/>
      <c r="BUP120" s="391"/>
      <c r="BUQ120" s="392"/>
      <c r="BUR120" s="393"/>
      <c r="BUS120" s="394"/>
      <c r="BUT120" s="395"/>
      <c r="BUU120" s="389"/>
      <c r="BUV120" s="390"/>
      <c r="BUW120" s="391"/>
      <c r="BUX120" s="392"/>
      <c r="BUY120" s="393"/>
      <c r="BUZ120" s="394"/>
      <c r="BVA120" s="395"/>
      <c r="BVB120" s="389"/>
      <c r="BVC120" s="390"/>
      <c r="BVD120" s="391"/>
      <c r="BVE120" s="392"/>
      <c r="BVF120" s="393"/>
      <c r="BVG120" s="394"/>
      <c r="BVH120" s="395"/>
      <c r="BVI120" s="389"/>
      <c r="BVJ120" s="390"/>
      <c r="BVK120" s="391"/>
      <c r="BVL120" s="392"/>
      <c r="BVM120" s="393"/>
      <c r="BVN120" s="394"/>
      <c r="BVO120" s="395"/>
      <c r="BVP120" s="389"/>
      <c r="BVQ120" s="390"/>
      <c r="BVR120" s="391"/>
      <c r="BVS120" s="392"/>
      <c r="BVT120" s="393"/>
      <c r="BVU120" s="394"/>
      <c r="BVV120" s="395"/>
      <c r="BVW120" s="389"/>
      <c r="BVX120" s="390"/>
      <c r="BVY120" s="391"/>
      <c r="BVZ120" s="392"/>
      <c r="BWA120" s="393"/>
      <c r="BWB120" s="394"/>
      <c r="BWC120" s="395"/>
      <c r="BWD120" s="389"/>
      <c r="BWE120" s="390"/>
      <c r="BWF120" s="391"/>
      <c r="BWG120" s="392"/>
      <c r="BWH120" s="393"/>
      <c r="BWI120" s="394"/>
      <c r="BWJ120" s="395"/>
      <c r="BWK120" s="389"/>
      <c r="BWL120" s="390"/>
      <c r="BWM120" s="391"/>
      <c r="BWN120" s="392"/>
      <c r="BWO120" s="393"/>
      <c r="BWP120" s="394"/>
      <c r="BWQ120" s="395"/>
      <c r="BWR120" s="389"/>
      <c r="BWS120" s="390"/>
      <c r="BWT120" s="391"/>
      <c r="BWU120" s="392"/>
      <c r="BWV120" s="393"/>
      <c r="BWW120" s="394"/>
      <c r="BWX120" s="395"/>
      <c r="BWY120" s="389"/>
      <c r="BWZ120" s="390"/>
      <c r="BXA120" s="391"/>
      <c r="BXB120" s="392"/>
      <c r="BXC120" s="393"/>
      <c r="BXD120" s="394"/>
      <c r="BXE120" s="395"/>
      <c r="BXF120" s="389"/>
      <c r="BXG120" s="390"/>
      <c r="BXH120" s="391"/>
      <c r="BXI120" s="392"/>
      <c r="BXJ120" s="393"/>
      <c r="BXK120" s="394"/>
      <c r="BXL120" s="395"/>
      <c r="BXM120" s="389"/>
      <c r="BXN120" s="390"/>
      <c r="BXO120" s="391"/>
      <c r="BXP120" s="392"/>
      <c r="BXQ120" s="393"/>
      <c r="BXR120" s="394"/>
      <c r="BXS120" s="395"/>
      <c r="BXT120" s="389"/>
      <c r="BXU120" s="390"/>
      <c r="BXV120" s="391"/>
      <c r="BXW120" s="392"/>
      <c r="BXX120" s="393"/>
      <c r="BXY120" s="394"/>
      <c r="BXZ120" s="395"/>
      <c r="BYA120" s="389"/>
      <c r="BYB120" s="390"/>
      <c r="BYC120" s="391"/>
      <c r="BYD120" s="392"/>
      <c r="BYE120" s="393"/>
      <c r="BYF120" s="394"/>
      <c r="BYG120" s="395"/>
      <c r="BYH120" s="389"/>
      <c r="BYI120" s="390"/>
      <c r="BYJ120" s="391"/>
      <c r="BYK120" s="392"/>
      <c r="BYL120" s="393"/>
      <c r="BYM120" s="394"/>
      <c r="BYN120" s="395"/>
      <c r="BYO120" s="389"/>
      <c r="BYP120" s="390"/>
      <c r="BYQ120" s="391"/>
      <c r="BYR120" s="392"/>
      <c r="BYS120" s="393"/>
      <c r="BYT120" s="394"/>
      <c r="BYU120" s="395"/>
      <c r="BYV120" s="389"/>
      <c r="BYW120" s="390"/>
      <c r="BYX120" s="391"/>
      <c r="BYY120" s="392"/>
      <c r="BYZ120" s="393"/>
      <c r="BZA120" s="394"/>
      <c r="BZB120" s="395"/>
      <c r="BZC120" s="389"/>
      <c r="BZD120" s="390"/>
      <c r="BZE120" s="391"/>
      <c r="BZF120" s="392"/>
      <c r="BZG120" s="393"/>
      <c r="BZH120" s="394"/>
      <c r="BZI120" s="395"/>
      <c r="BZJ120" s="389"/>
      <c r="BZK120" s="390"/>
      <c r="BZL120" s="391"/>
      <c r="BZM120" s="392"/>
      <c r="BZN120" s="393"/>
      <c r="BZO120" s="394"/>
      <c r="BZP120" s="395"/>
      <c r="BZQ120" s="389"/>
      <c r="BZR120" s="390"/>
      <c r="BZS120" s="391"/>
      <c r="BZT120" s="392"/>
      <c r="BZU120" s="393"/>
      <c r="BZV120" s="394"/>
      <c r="BZW120" s="395"/>
      <c r="BZX120" s="389"/>
      <c r="BZY120" s="390"/>
      <c r="BZZ120" s="391"/>
      <c r="CAA120" s="392"/>
      <c r="CAB120" s="393"/>
      <c r="CAC120" s="394"/>
      <c r="CAD120" s="395"/>
      <c r="CAE120" s="389"/>
      <c r="CAF120" s="390"/>
      <c r="CAG120" s="391"/>
      <c r="CAH120" s="392"/>
      <c r="CAI120" s="393"/>
      <c r="CAJ120" s="394"/>
      <c r="CAK120" s="395"/>
      <c r="CAL120" s="389"/>
      <c r="CAM120" s="390"/>
      <c r="CAN120" s="391"/>
      <c r="CAO120" s="392"/>
      <c r="CAP120" s="393"/>
      <c r="CAQ120" s="394"/>
      <c r="CAR120" s="395"/>
      <c r="CAS120" s="389"/>
      <c r="CAT120" s="390"/>
      <c r="CAU120" s="391"/>
      <c r="CAV120" s="392"/>
      <c r="CAW120" s="393"/>
      <c r="CAX120" s="394"/>
      <c r="CAY120" s="395"/>
      <c r="CAZ120" s="389"/>
      <c r="CBA120" s="390"/>
      <c r="CBB120" s="391"/>
      <c r="CBC120" s="392"/>
      <c r="CBD120" s="393"/>
      <c r="CBE120" s="394"/>
      <c r="CBF120" s="395"/>
      <c r="CBG120" s="389"/>
      <c r="CBH120" s="390"/>
      <c r="CBI120" s="391"/>
      <c r="CBJ120" s="392"/>
      <c r="CBK120" s="393"/>
      <c r="CBL120" s="394"/>
      <c r="CBM120" s="395"/>
      <c r="CBN120" s="389"/>
      <c r="CBO120" s="390"/>
      <c r="CBP120" s="391"/>
      <c r="CBQ120" s="392"/>
      <c r="CBR120" s="393"/>
      <c r="CBS120" s="394"/>
      <c r="CBT120" s="395"/>
      <c r="CBU120" s="389"/>
      <c r="CBV120" s="390"/>
      <c r="CBW120" s="391"/>
      <c r="CBX120" s="392"/>
      <c r="CBY120" s="393"/>
      <c r="CBZ120" s="394"/>
      <c r="CCA120" s="395"/>
      <c r="CCB120" s="389"/>
      <c r="CCC120" s="390"/>
      <c r="CCD120" s="391"/>
      <c r="CCE120" s="392"/>
      <c r="CCF120" s="393"/>
      <c r="CCG120" s="394"/>
      <c r="CCH120" s="395"/>
      <c r="CCI120" s="389"/>
      <c r="CCJ120" s="390"/>
      <c r="CCK120" s="391"/>
      <c r="CCL120" s="392"/>
      <c r="CCM120" s="393"/>
      <c r="CCN120" s="394"/>
      <c r="CCO120" s="395"/>
      <c r="CCP120" s="389"/>
      <c r="CCQ120" s="390"/>
      <c r="CCR120" s="391"/>
      <c r="CCS120" s="392"/>
      <c r="CCT120" s="393"/>
      <c r="CCU120" s="394"/>
      <c r="CCV120" s="395"/>
      <c r="CCW120" s="389"/>
      <c r="CCX120" s="390"/>
      <c r="CCY120" s="391"/>
      <c r="CCZ120" s="392"/>
      <c r="CDA120" s="393"/>
      <c r="CDB120" s="394"/>
      <c r="CDC120" s="395"/>
      <c r="CDD120" s="389"/>
      <c r="CDE120" s="390"/>
      <c r="CDF120" s="391"/>
      <c r="CDG120" s="392"/>
      <c r="CDH120" s="393"/>
      <c r="CDI120" s="394"/>
      <c r="CDJ120" s="395"/>
      <c r="CDK120" s="389"/>
      <c r="CDL120" s="390"/>
      <c r="CDM120" s="391"/>
      <c r="CDN120" s="392"/>
      <c r="CDO120" s="393"/>
      <c r="CDP120" s="394"/>
      <c r="CDQ120" s="395"/>
      <c r="CDR120" s="389"/>
      <c r="CDS120" s="390"/>
      <c r="CDT120" s="391"/>
      <c r="CDU120" s="392"/>
      <c r="CDV120" s="393"/>
      <c r="CDW120" s="394"/>
      <c r="CDX120" s="395"/>
      <c r="CDY120" s="389"/>
      <c r="CDZ120" s="390"/>
      <c r="CEA120" s="391"/>
      <c r="CEB120" s="392"/>
      <c r="CEC120" s="393"/>
      <c r="CED120" s="394"/>
      <c r="CEE120" s="395"/>
      <c r="CEF120" s="389"/>
      <c r="CEG120" s="390"/>
      <c r="CEH120" s="391"/>
      <c r="CEI120" s="392"/>
      <c r="CEJ120" s="393"/>
      <c r="CEK120" s="394"/>
      <c r="CEL120" s="395"/>
      <c r="CEM120" s="389"/>
      <c r="CEN120" s="390"/>
      <c r="CEO120" s="391"/>
      <c r="CEP120" s="392"/>
      <c r="CEQ120" s="393"/>
      <c r="CER120" s="394"/>
      <c r="CES120" s="395"/>
      <c r="CET120" s="389"/>
      <c r="CEU120" s="390"/>
      <c r="CEV120" s="391"/>
      <c r="CEW120" s="392"/>
      <c r="CEX120" s="393"/>
      <c r="CEY120" s="394"/>
      <c r="CEZ120" s="395"/>
      <c r="CFA120" s="389"/>
      <c r="CFB120" s="390"/>
      <c r="CFC120" s="391"/>
      <c r="CFD120" s="392"/>
      <c r="CFE120" s="393"/>
      <c r="CFF120" s="394"/>
      <c r="CFG120" s="395"/>
      <c r="CFH120" s="389"/>
      <c r="CFI120" s="390"/>
      <c r="CFJ120" s="391"/>
      <c r="CFK120" s="392"/>
      <c r="CFL120" s="393"/>
      <c r="CFM120" s="394"/>
      <c r="CFN120" s="395"/>
      <c r="CFO120" s="389"/>
      <c r="CFP120" s="390"/>
      <c r="CFQ120" s="391"/>
      <c r="CFR120" s="392"/>
      <c r="CFS120" s="393"/>
      <c r="CFT120" s="394"/>
      <c r="CFU120" s="395"/>
      <c r="CFV120" s="389"/>
      <c r="CFW120" s="390"/>
      <c r="CFX120" s="391"/>
      <c r="CFY120" s="392"/>
      <c r="CFZ120" s="393"/>
      <c r="CGA120" s="394"/>
      <c r="CGB120" s="395"/>
      <c r="CGC120" s="389"/>
      <c r="CGD120" s="390"/>
      <c r="CGE120" s="391"/>
      <c r="CGF120" s="392"/>
      <c r="CGG120" s="393"/>
      <c r="CGH120" s="394"/>
      <c r="CGI120" s="395"/>
      <c r="CGJ120" s="389"/>
      <c r="CGK120" s="390"/>
      <c r="CGL120" s="391"/>
      <c r="CGM120" s="392"/>
      <c r="CGN120" s="393"/>
      <c r="CGO120" s="394"/>
      <c r="CGP120" s="395"/>
      <c r="CGQ120" s="389"/>
      <c r="CGR120" s="390"/>
      <c r="CGS120" s="391"/>
      <c r="CGT120" s="392"/>
      <c r="CGU120" s="393"/>
      <c r="CGV120" s="394"/>
      <c r="CGW120" s="395"/>
      <c r="CGX120" s="389"/>
      <c r="CGY120" s="390"/>
      <c r="CGZ120" s="391"/>
      <c r="CHA120" s="392"/>
      <c r="CHB120" s="393"/>
      <c r="CHC120" s="394"/>
      <c r="CHD120" s="395"/>
      <c r="CHE120" s="389"/>
      <c r="CHF120" s="390"/>
      <c r="CHG120" s="391"/>
      <c r="CHH120" s="392"/>
      <c r="CHI120" s="393"/>
      <c r="CHJ120" s="394"/>
      <c r="CHK120" s="395"/>
      <c r="CHL120" s="389"/>
      <c r="CHM120" s="390"/>
      <c r="CHN120" s="391"/>
      <c r="CHO120" s="392"/>
      <c r="CHP120" s="393"/>
      <c r="CHQ120" s="394"/>
      <c r="CHR120" s="395"/>
      <c r="CHS120" s="389"/>
      <c r="CHT120" s="390"/>
      <c r="CHU120" s="391"/>
      <c r="CHV120" s="392"/>
      <c r="CHW120" s="393"/>
      <c r="CHX120" s="394"/>
      <c r="CHY120" s="395"/>
      <c r="CHZ120" s="389"/>
      <c r="CIA120" s="390"/>
      <c r="CIB120" s="391"/>
      <c r="CIC120" s="392"/>
      <c r="CID120" s="393"/>
      <c r="CIE120" s="394"/>
      <c r="CIF120" s="395"/>
      <c r="CIG120" s="389"/>
      <c r="CIH120" s="390"/>
      <c r="CII120" s="391"/>
      <c r="CIJ120" s="392"/>
      <c r="CIK120" s="393"/>
      <c r="CIL120" s="394"/>
      <c r="CIM120" s="395"/>
      <c r="CIN120" s="389"/>
      <c r="CIO120" s="390"/>
      <c r="CIP120" s="391"/>
      <c r="CIQ120" s="392"/>
      <c r="CIR120" s="393"/>
      <c r="CIS120" s="394"/>
      <c r="CIT120" s="395"/>
      <c r="CIU120" s="389"/>
      <c r="CIV120" s="390"/>
      <c r="CIW120" s="391"/>
      <c r="CIX120" s="392"/>
      <c r="CIY120" s="393"/>
      <c r="CIZ120" s="394"/>
      <c r="CJA120" s="395"/>
      <c r="CJB120" s="389"/>
      <c r="CJC120" s="390"/>
      <c r="CJD120" s="391"/>
      <c r="CJE120" s="392"/>
      <c r="CJF120" s="393"/>
      <c r="CJG120" s="394"/>
      <c r="CJH120" s="395"/>
      <c r="CJI120" s="389"/>
      <c r="CJJ120" s="390"/>
      <c r="CJK120" s="391"/>
      <c r="CJL120" s="392"/>
      <c r="CJM120" s="393"/>
      <c r="CJN120" s="394"/>
      <c r="CJO120" s="395"/>
      <c r="CJP120" s="389"/>
      <c r="CJQ120" s="390"/>
      <c r="CJR120" s="391"/>
      <c r="CJS120" s="392"/>
      <c r="CJT120" s="393"/>
      <c r="CJU120" s="394"/>
      <c r="CJV120" s="395"/>
      <c r="CJW120" s="389"/>
      <c r="CJX120" s="390"/>
      <c r="CJY120" s="391"/>
      <c r="CJZ120" s="392"/>
      <c r="CKA120" s="393"/>
      <c r="CKB120" s="394"/>
      <c r="CKC120" s="395"/>
      <c r="CKD120" s="389"/>
      <c r="CKE120" s="390"/>
      <c r="CKF120" s="391"/>
      <c r="CKG120" s="392"/>
      <c r="CKH120" s="393"/>
      <c r="CKI120" s="394"/>
      <c r="CKJ120" s="395"/>
      <c r="CKK120" s="389"/>
      <c r="CKL120" s="390"/>
      <c r="CKM120" s="391"/>
      <c r="CKN120" s="392"/>
      <c r="CKO120" s="393"/>
      <c r="CKP120" s="394"/>
      <c r="CKQ120" s="395"/>
      <c r="CKR120" s="389"/>
      <c r="CKS120" s="390"/>
      <c r="CKT120" s="391"/>
      <c r="CKU120" s="392"/>
      <c r="CKV120" s="393"/>
      <c r="CKW120" s="394"/>
      <c r="CKX120" s="395"/>
      <c r="CKY120" s="389"/>
      <c r="CKZ120" s="390"/>
      <c r="CLA120" s="391"/>
      <c r="CLB120" s="392"/>
      <c r="CLC120" s="393"/>
      <c r="CLD120" s="394"/>
      <c r="CLE120" s="395"/>
      <c r="CLF120" s="389"/>
      <c r="CLG120" s="390"/>
      <c r="CLH120" s="391"/>
      <c r="CLI120" s="392"/>
      <c r="CLJ120" s="393"/>
      <c r="CLK120" s="394"/>
      <c r="CLL120" s="395"/>
      <c r="CLM120" s="389"/>
      <c r="CLN120" s="390"/>
      <c r="CLO120" s="391"/>
      <c r="CLP120" s="392"/>
      <c r="CLQ120" s="393"/>
      <c r="CLR120" s="394"/>
      <c r="CLS120" s="395"/>
      <c r="CLT120" s="389"/>
      <c r="CLU120" s="390"/>
      <c r="CLV120" s="391"/>
      <c r="CLW120" s="392"/>
      <c r="CLX120" s="393"/>
      <c r="CLY120" s="394"/>
      <c r="CLZ120" s="395"/>
      <c r="CMA120" s="389"/>
      <c r="CMB120" s="390"/>
      <c r="CMC120" s="391"/>
      <c r="CMD120" s="392"/>
      <c r="CME120" s="393"/>
      <c r="CMF120" s="394"/>
      <c r="CMG120" s="395"/>
      <c r="CMH120" s="389"/>
      <c r="CMI120" s="390"/>
      <c r="CMJ120" s="391"/>
      <c r="CMK120" s="392"/>
      <c r="CML120" s="393"/>
      <c r="CMM120" s="394"/>
      <c r="CMN120" s="395"/>
      <c r="CMO120" s="389"/>
      <c r="CMP120" s="390"/>
      <c r="CMQ120" s="391"/>
      <c r="CMR120" s="392"/>
      <c r="CMS120" s="393"/>
      <c r="CMT120" s="394"/>
      <c r="CMU120" s="395"/>
      <c r="CMV120" s="389"/>
      <c r="CMW120" s="390"/>
      <c r="CMX120" s="391"/>
      <c r="CMY120" s="392"/>
      <c r="CMZ120" s="393"/>
      <c r="CNA120" s="394"/>
      <c r="CNB120" s="395"/>
      <c r="CNC120" s="389"/>
      <c r="CND120" s="390"/>
      <c r="CNE120" s="391"/>
      <c r="CNF120" s="392"/>
      <c r="CNG120" s="393"/>
      <c r="CNH120" s="394"/>
      <c r="CNI120" s="395"/>
      <c r="CNJ120" s="389"/>
      <c r="CNK120" s="390"/>
      <c r="CNL120" s="391"/>
      <c r="CNM120" s="392"/>
      <c r="CNN120" s="393"/>
      <c r="CNO120" s="394"/>
      <c r="CNP120" s="395"/>
      <c r="CNQ120" s="389"/>
      <c r="CNR120" s="390"/>
      <c r="CNS120" s="391"/>
      <c r="CNT120" s="392"/>
      <c r="CNU120" s="393"/>
      <c r="CNV120" s="394"/>
      <c r="CNW120" s="395"/>
      <c r="CNX120" s="389"/>
      <c r="CNY120" s="390"/>
      <c r="CNZ120" s="391"/>
      <c r="COA120" s="392"/>
      <c r="COB120" s="393"/>
      <c r="COC120" s="394"/>
      <c r="COD120" s="395"/>
      <c r="COE120" s="389"/>
      <c r="COF120" s="390"/>
      <c r="COG120" s="391"/>
      <c r="COH120" s="392"/>
      <c r="COI120" s="393"/>
      <c r="COJ120" s="394"/>
      <c r="COK120" s="395"/>
      <c r="COL120" s="389"/>
      <c r="COM120" s="390"/>
      <c r="CON120" s="391"/>
      <c r="COO120" s="392"/>
      <c r="COP120" s="393"/>
      <c r="COQ120" s="394"/>
      <c r="COR120" s="395"/>
      <c r="COS120" s="389"/>
      <c r="COT120" s="390"/>
      <c r="COU120" s="391"/>
      <c r="COV120" s="392"/>
      <c r="COW120" s="393"/>
      <c r="COX120" s="394"/>
      <c r="COY120" s="395"/>
      <c r="COZ120" s="389"/>
      <c r="CPA120" s="390"/>
      <c r="CPB120" s="391"/>
      <c r="CPC120" s="392"/>
      <c r="CPD120" s="393"/>
      <c r="CPE120" s="394"/>
      <c r="CPF120" s="395"/>
      <c r="CPG120" s="389"/>
      <c r="CPH120" s="390"/>
      <c r="CPI120" s="391"/>
      <c r="CPJ120" s="392"/>
      <c r="CPK120" s="393"/>
      <c r="CPL120" s="394"/>
      <c r="CPM120" s="395"/>
      <c r="CPN120" s="389"/>
      <c r="CPO120" s="390"/>
      <c r="CPP120" s="391"/>
      <c r="CPQ120" s="392"/>
      <c r="CPR120" s="393"/>
      <c r="CPS120" s="394"/>
      <c r="CPT120" s="395"/>
      <c r="CPU120" s="389"/>
      <c r="CPV120" s="390"/>
      <c r="CPW120" s="391"/>
      <c r="CPX120" s="392"/>
      <c r="CPY120" s="393"/>
      <c r="CPZ120" s="394"/>
      <c r="CQA120" s="395"/>
      <c r="CQB120" s="389"/>
      <c r="CQC120" s="390"/>
      <c r="CQD120" s="391"/>
      <c r="CQE120" s="392"/>
      <c r="CQF120" s="393"/>
      <c r="CQG120" s="394"/>
      <c r="CQH120" s="395"/>
      <c r="CQI120" s="389"/>
      <c r="CQJ120" s="390"/>
      <c r="CQK120" s="391"/>
      <c r="CQL120" s="392"/>
      <c r="CQM120" s="393"/>
      <c r="CQN120" s="394"/>
      <c r="CQO120" s="395"/>
      <c r="CQP120" s="389"/>
      <c r="CQQ120" s="390"/>
      <c r="CQR120" s="391"/>
      <c r="CQS120" s="392"/>
      <c r="CQT120" s="393"/>
      <c r="CQU120" s="394"/>
      <c r="CQV120" s="395"/>
      <c r="CQW120" s="389"/>
      <c r="CQX120" s="390"/>
      <c r="CQY120" s="391"/>
      <c r="CQZ120" s="392"/>
      <c r="CRA120" s="393"/>
      <c r="CRB120" s="394"/>
      <c r="CRC120" s="395"/>
      <c r="CRD120" s="389"/>
      <c r="CRE120" s="390"/>
      <c r="CRF120" s="391"/>
      <c r="CRG120" s="392"/>
      <c r="CRH120" s="393"/>
      <c r="CRI120" s="394"/>
      <c r="CRJ120" s="395"/>
      <c r="CRK120" s="389"/>
      <c r="CRL120" s="390"/>
      <c r="CRM120" s="391"/>
      <c r="CRN120" s="392"/>
      <c r="CRO120" s="393"/>
      <c r="CRP120" s="394"/>
      <c r="CRQ120" s="395"/>
      <c r="CRR120" s="389"/>
      <c r="CRS120" s="390"/>
      <c r="CRT120" s="391"/>
      <c r="CRU120" s="392"/>
      <c r="CRV120" s="393"/>
      <c r="CRW120" s="394"/>
      <c r="CRX120" s="395"/>
      <c r="CRY120" s="389"/>
      <c r="CRZ120" s="390"/>
      <c r="CSA120" s="391"/>
      <c r="CSB120" s="392"/>
      <c r="CSC120" s="393"/>
      <c r="CSD120" s="394"/>
      <c r="CSE120" s="395"/>
      <c r="CSF120" s="389"/>
      <c r="CSG120" s="390"/>
      <c r="CSH120" s="391"/>
      <c r="CSI120" s="392"/>
      <c r="CSJ120" s="393"/>
      <c r="CSK120" s="394"/>
      <c r="CSL120" s="395"/>
      <c r="CSM120" s="389"/>
      <c r="CSN120" s="390"/>
      <c r="CSO120" s="391"/>
      <c r="CSP120" s="392"/>
      <c r="CSQ120" s="393"/>
      <c r="CSR120" s="394"/>
      <c r="CSS120" s="395"/>
      <c r="CST120" s="389"/>
      <c r="CSU120" s="390"/>
      <c r="CSV120" s="391"/>
      <c r="CSW120" s="392"/>
      <c r="CSX120" s="393"/>
      <c r="CSY120" s="394"/>
      <c r="CSZ120" s="395"/>
      <c r="CTA120" s="389"/>
      <c r="CTB120" s="390"/>
      <c r="CTC120" s="391"/>
      <c r="CTD120" s="392"/>
      <c r="CTE120" s="393"/>
      <c r="CTF120" s="394"/>
      <c r="CTG120" s="395"/>
      <c r="CTH120" s="389"/>
      <c r="CTI120" s="390"/>
      <c r="CTJ120" s="391"/>
      <c r="CTK120" s="392"/>
      <c r="CTL120" s="393"/>
      <c r="CTM120" s="394"/>
      <c r="CTN120" s="395"/>
      <c r="CTO120" s="389"/>
      <c r="CTP120" s="390"/>
      <c r="CTQ120" s="391"/>
      <c r="CTR120" s="392"/>
      <c r="CTS120" s="393"/>
      <c r="CTT120" s="394"/>
      <c r="CTU120" s="395"/>
      <c r="CTV120" s="389"/>
      <c r="CTW120" s="390"/>
      <c r="CTX120" s="391"/>
      <c r="CTY120" s="392"/>
      <c r="CTZ120" s="393"/>
      <c r="CUA120" s="394"/>
      <c r="CUB120" s="395"/>
      <c r="CUC120" s="389"/>
      <c r="CUD120" s="390"/>
      <c r="CUE120" s="391"/>
      <c r="CUF120" s="392"/>
      <c r="CUG120" s="393"/>
      <c r="CUH120" s="394"/>
      <c r="CUI120" s="395"/>
      <c r="CUJ120" s="389"/>
      <c r="CUK120" s="390"/>
      <c r="CUL120" s="391"/>
      <c r="CUM120" s="392"/>
      <c r="CUN120" s="393"/>
      <c r="CUO120" s="394"/>
      <c r="CUP120" s="395"/>
      <c r="CUQ120" s="389"/>
      <c r="CUR120" s="390"/>
      <c r="CUS120" s="391"/>
      <c r="CUT120" s="392"/>
      <c r="CUU120" s="393"/>
      <c r="CUV120" s="394"/>
      <c r="CUW120" s="395"/>
      <c r="CUX120" s="389"/>
      <c r="CUY120" s="390"/>
      <c r="CUZ120" s="391"/>
      <c r="CVA120" s="392"/>
      <c r="CVB120" s="393"/>
      <c r="CVC120" s="394"/>
      <c r="CVD120" s="395"/>
      <c r="CVE120" s="389"/>
      <c r="CVF120" s="390"/>
      <c r="CVG120" s="391"/>
      <c r="CVH120" s="392"/>
      <c r="CVI120" s="393"/>
      <c r="CVJ120" s="394"/>
      <c r="CVK120" s="395"/>
      <c r="CVL120" s="389"/>
      <c r="CVM120" s="390"/>
      <c r="CVN120" s="391"/>
      <c r="CVO120" s="392"/>
      <c r="CVP120" s="393"/>
      <c r="CVQ120" s="394"/>
      <c r="CVR120" s="395"/>
      <c r="CVS120" s="389"/>
      <c r="CVT120" s="390"/>
      <c r="CVU120" s="391"/>
      <c r="CVV120" s="392"/>
      <c r="CVW120" s="393"/>
      <c r="CVX120" s="394"/>
      <c r="CVY120" s="395"/>
      <c r="CVZ120" s="389"/>
      <c r="CWA120" s="390"/>
      <c r="CWB120" s="391"/>
      <c r="CWC120" s="392"/>
      <c r="CWD120" s="393"/>
      <c r="CWE120" s="394"/>
      <c r="CWF120" s="395"/>
      <c r="CWG120" s="389"/>
      <c r="CWH120" s="390"/>
      <c r="CWI120" s="391"/>
      <c r="CWJ120" s="392"/>
      <c r="CWK120" s="393"/>
      <c r="CWL120" s="394"/>
      <c r="CWM120" s="395"/>
      <c r="CWN120" s="389"/>
      <c r="CWO120" s="390"/>
      <c r="CWP120" s="391"/>
      <c r="CWQ120" s="392"/>
      <c r="CWR120" s="393"/>
      <c r="CWS120" s="394"/>
      <c r="CWT120" s="395"/>
      <c r="CWU120" s="389"/>
      <c r="CWV120" s="390"/>
      <c r="CWW120" s="391"/>
      <c r="CWX120" s="392"/>
      <c r="CWY120" s="393"/>
      <c r="CWZ120" s="394"/>
      <c r="CXA120" s="395"/>
      <c r="CXB120" s="389"/>
      <c r="CXC120" s="390"/>
      <c r="CXD120" s="391"/>
      <c r="CXE120" s="392"/>
      <c r="CXF120" s="393"/>
      <c r="CXG120" s="394"/>
      <c r="CXH120" s="395"/>
      <c r="CXI120" s="389"/>
      <c r="CXJ120" s="390"/>
      <c r="CXK120" s="391"/>
      <c r="CXL120" s="392"/>
      <c r="CXM120" s="393"/>
      <c r="CXN120" s="394"/>
      <c r="CXO120" s="395"/>
      <c r="CXP120" s="389"/>
      <c r="CXQ120" s="390"/>
      <c r="CXR120" s="391"/>
      <c r="CXS120" s="392"/>
      <c r="CXT120" s="393"/>
      <c r="CXU120" s="394"/>
      <c r="CXV120" s="395"/>
      <c r="CXW120" s="389"/>
      <c r="CXX120" s="390"/>
      <c r="CXY120" s="391"/>
      <c r="CXZ120" s="392"/>
      <c r="CYA120" s="393"/>
      <c r="CYB120" s="394"/>
      <c r="CYC120" s="395"/>
      <c r="CYD120" s="389"/>
      <c r="CYE120" s="390"/>
      <c r="CYF120" s="391"/>
      <c r="CYG120" s="392"/>
      <c r="CYH120" s="393"/>
      <c r="CYI120" s="394"/>
      <c r="CYJ120" s="395"/>
      <c r="CYK120" s="389"/>
      <c r="CYL120" s="390"/>
      <c r="CYM120" s="391"/>
      <c r="CYN120" s="392"/>
      <c r="CYO120" s="393"/>
      <c r="CYP120" s="394"/>
      <c r="CYQ120" s="395"/>
      <c r="CYR120" s="389"/>
      <c r="CYS120" s="390"/>
      <c r="CYT120" s="391"/>
      <c r="CYU120" s="392"/>
      <c r="CYV120" s="393"/>
      <c r="CYW120" s="394"/>
      <c r="CYX120" s="395"/>
      <c r="CYY120" s="389"/>
      <c r="CYZ120" s="390"/>
      <c r="CZA120" s="391"/>
      <c r="CZB120" s="392"/>
      <c r="CZC120" s="393"/>
      <c r="CZD120" s="394"/>
      <c r="CZE120" s="395"/>
      <c r="CZF120" s="389"/>
      <c r="CZG120" s="390"/>
      <c r="CZH120" s="391"/>
      <c r="CZI120" s="392"/>
      <c r="CZJ120" s="393"/>
      <c r="CZK120" s="394"/>
      <c r="CZL120" s="395"/>
      <c r="CZM120" s="389"/>
      <c r="CZN120" s="390"/>
      <c r="CZO120" s="391"/>
      <c r="CZP120" s="392"/>
      <c r="CZQ120" s="393"/>
      <c r="CZR120" s="394"/>
      <c r="CZS120" s="395"/>
      <c r="CZT120" s="389"/>
      <c r="CZU120" s="390"/>
      <c r="CZV120" s="391"/>
      <c r="CZW120" s="392"/>
      <c r="CZX120" s="393"/>
      <c r="CZY120" s="394"/>
      <c r="CZZ120" s="395"/>
      <c r="DAA120" s="389"/>
      <c r="DAB120" s="390"/>
      <c r="DAC120" s="391"/>
      <c r="DAD120" s="392"/>
      <c r="DAE120" s="393"/>
      <c r="DAF120" s="394"/>
      <c r="DAG120" s="395"/>
      <c r="DAH120" s="389"/>
      <c r="DAI120" s="390"/>
      <c r="DAJ120" s="391"/>
      <c r="DAK120" s="392"/>
      <c r="DAL120" s="393"/>
      <c r="DAM120" s="394"/>
      <c r="DAN120" s="395"/>
      <c r="DAO120" s="389"/>
      <c r="DAP120" s="390"/>
      <c r="DAQ120" s="391"/>
      <c r="DAR120" s="392"/>
      <c r="DAS120" s="393"/>
      <c r="DAT120" s="394"/>
      <c r="DAU120" s="395"/>
      <c r="DAV120" s="389"/>
      <c r="DAW120" s="390"/>
      <c r="DAX120" s="391"/>
      <c r="DAY120" s="392"/>
      <c r="DAZ120" s="393"/>
      <c r="DBA120" s="394"/>
      <c r="DBB120" s="395"/>
      <c r="DBC120" s="389"/>
      <c r="DBD120" s="390"/>
      <c r="DBE120" s="391"/>
      <c r="DBF120" s="392"/>
      <c r="DBG120" s="393"/>
      <c r="DBH120" s="394"/>
      <c r="DBI120" s="395"/>
      <c r="DBJ120" s="389"/>
      <c r="DBK120" s="390"/>
      <c r="DBL120" s="391"/>
      <c r="DBM120" s="392"/>
      <c r="DBN120" s="393"/>
      <c r="DBO120" s="394"/>
      <c r="DBP120" s="395"/>
      <c r="DBQ120" s="389"/>
      <c r="DBR120" s="390"/>
      <c r="DBS120" s="391"/>
      <c r="DBT120" s="392"/>
      <c r="DBU120" s="393"/>
      <c r="DBV120" s="394"/>
      <c r="DBW120" s="395"/>
      <c r="DBX120" s="389"/>
      <c r="DBY120" s="390"/>
      <c r="DBZ120" s="391"/>
      <c r="DCA120" s="392"/>
      <c r="DCB120" s="393"/>
      <c r="DCC120" s="394"/>
      <c r="DCD120" s="395"/>
      <c r="DCE120" s="389"/>
      <c r="DCF120" s="390"/>
      <c r="DCG120" s="391"/>
      <c r="DCH120" s="392"/>
      <c r="DCI120" s="393"/>
      <c r="DCJ120" s="394"/>
      <c r="DCK120" s="395"/>
      <c r="DCL120" s="389"/>
      <c r="DCM120" s="390"/>
      <c r="DCN120" s="391"/>
      <c r="DCO120" s="392"/>
      <c r="DCP120" s="393"/>
      <c r="DCQ120" s="394"/>
      <c r="DCR120" s="395"/>
      <c r="DCS120" s="389"/>
      <c r="DCT120" s="390"/>
      <c r="DCU120" s="391"/>
      <c r="DCV120" s="392"/>
      <c r="DCW120" s="393"/>
      <c r="DCX120" s="394"/>
      <c r="DCY120" s="395"/>
      <c r="DCZ120" s="389"/>
      <c r="DDA120" s="390"/>
      <c r="DDB120" s="391"/>
      <c r="DDC120" s="392"/>
      <c r="DDD120" s="393"/>
      <c r="DDE120" s="394"/>
      <c r="DDF120" s="395"/>
      <c r="DDG120" s="389"/>
      <c r="DDH120" s="390"/>
      <c r="DDI120" s="391"/>
      <c r="DDJ120" s="392"/>
      <c r="DDK120" s="393"/>
      <c r="DDL120" s="394"/>
      <c r="DDM120" s="395"/>
      <c r="DDN120" s="389"/>
      <c r="DDO120" s="390"/>
      <c r="DDP120" s="391"/>
      <c r="DDQ120" s="392"/>
      <c r="DDR120" s="393"/>
      <c r="DDS120" s="394"/>
      <c r="DDT120" s="395"/>
      <c r="DDU120" s="389"/>
      <c r="DDV120" s="390"/>
      <c r="DDW120" s="391"/>
      <c r="DDX120" s="392"/>
      <c r="DDY120" s="393"/>
      <c r="DDZ120" s="394"/>
      <c r="DEA120" s="395"/>
      <c r="DEB120" s="389"/>
      <c r="DEC120" s="390"/>
      <c r="DED120" s="391"/>
      <c r="DEE120" s="392"/>
      <c r="DEF120" s="393"/>
      <c r="DEG120" s="394"/>
      <c r="DEH120" s="395"/>
      <c r="DEI120" s="389"/>
      <c r="DEJ120" s="390"/>
      <c r="DEK120" s="391"/>
      <c r="DEL120" s="392"/>
      <c r="DEM120" s="393"/>
      <c r="DEN120" s="394"/>
      <c r="DEO120" s="395"/>
      <c r="DEP120" s="389"/>
      <c r="DEQ120" s="390"/>
      <c r="DER120" s="391"/>
      <c r="DES120" s="392"/>
      <c r="DET120" s="393"/>
      <c r="DEU120" s="394"/>
      <c r="DEV120" s="395"/>
      <c r="DEW120" s="389"/>
      <c r="DEX120" s="390"/>
      <c r="DEY120" s="391"/>
      <c r="DEZ120" s="392"/>
      <c r="DFA120" s="393"/>
      <c r="DFB120" s="394"/>
      <c r="DFC120" s="395"/>
      <c r="DFD120" s="389"/>
      <c r="DFE120" s="390"/>
      <c r="DFF120" s="391"/>
      <c r="DFG120" s="392"/>
      <c r="DFH120" s="393"/>
      <c r="DFI120" s="394"/>
      <c r="DFJ120" s="395"/>
      <c r="DFK120" s="389"/>
      <c r="DFL120" s="390"/>
      <c r="DFM120" s="391"/>
      <c r="DFN120" s="392"/>
      <c r="DFO120" s="393"/>
      <c r="DFP120" s="394"/>
      <c r="DFQ120" s="395"/>
      <c r="DFR120" s="389"/>
      <c r="DFS120" s="390"/>
      <c r="DFT120" s="391"/>
      <c r="DFU120" s="392"/>
      <c r="DFV120" s="393"/>
      <c r="DFW120" s="394"/>
      <c r="DFX120" s="395"/>
      <c r="DFY120" s="389"/>
      <c r="DFZ120" s="390"/>
      <c r="DGA120" s="391"/>
      <c r="DGB120" s="392"/>
      <c r="DGC120" s="393"/>
      <c r="DGD120" s="394"/>
      <c r="DGE120" s="395"/>
      <c r="DGF120" s="389"/>
      <c r="DGG120" s="390"/>
      <c r="DGH120" s="391"/>
      <c r="DGI120" s="392"/>
      <c r="DGJ120" s="393"/>
      <c r="DGK120" s="394"/>
      <c r="DGL120" s="395"/>
      <c r="DGM120" s="389"/>
      <c r="DGN120" s="390"/>
      <c r="DGO120" s="391"/>
      <c r="DGP120" s="392"/>
      <c r="DGQ120" s="393"/>
      <c r="DGR120" s="394"/>
      <c r="DGS120" s="395"/>
      <c r="DGT120" s="389"/>
      <c r="DGU120" s="390"/>
      <c r="DGV120" s="391"/>
      <c r="DGW120" s="392"/>
      <c r="DGX120" s="393"/>
      <c r="DGY120" s="394"/>
      <c r="DGZ120" s="395"/>
      <c r="DHA120" s="389"/>
      <c r="DHB120" s="390"/>
      <c r="DHC120" s="391"/>
      <c r="DHD120" s="392"/>
      <c r="DHE120" s="393"/>
      <c r="DHF120" s="394"/>
      <c r="DHG120" s="395"/>
      <c r="DHH120" s="389"/>
      <c r="DHI120" s="390"/>
      <c r="DHJ120" s="391"/>
      <c r="DHK120" s="392"/>
      <c r="DHL120" s="393"/>
      <c r="DHM120" s="394"/>
      <c r="DHN120" s="395"/>
      <c r="DHO120" s="389"/>
      <c r="DHP120" s="390"/>
      <c r="DHQ120" s="391"/>
      <c r="DHR120" s="392"/>
      <c r="DHS120" s="393"/>
      <c r="DHT120" s="394"/>
      <c r="DHU120" s="395"/>
      <c r="DHV120" s="389"/>
      <c r="DHW120" s="390"/>
      <c r="DHX120" s="391"/>
      <c r="DHY120" s="392"/>
      <c r="DHZ120" s="393"/>
      <c r="DIA120" s="394"/>
      <c r="DIB120" s="395"/>
      <c r="DIC120" s="389"/>
      <c r="DID120" s="390"/>
      <c r="DIE120" s="391"/>
      <c r="DIF120" s="392"/>
      <c r="DIG120" s="393"/>
      <c r="DIH120" s="394"/>
      <c r="DII120" s="395"/>
      <c r="DIJ120" s="389"/>
      <c r="DIK120" s="390"/>
      <c r="DIL120" s="391"/>
      <c r="DIM120" s="392"/>
      <c r="DIN120" s="393"/>
      <c r="DIO120" s="394"/>
      <c r="DIP120" s="395"/>
      <c r="DIQ120" s="389"/>
      <c r="DIR120" s="390"/>
      <c r="DIS120" s="391"/>
      <c r="DIT120" s="392"/>
      <c r="DIU120" s="393"/>
      <c r="DIV120" s="394"/>
      <c r="DIW120" s="395"/>
      <c r="DIX120" s="389"/>
      <c r="DIY120" s="390"/>
      <c r="DIZ120" s="391"/>
      <c r="DJA120" s="392"/>
      <c r="DJB120" s="393"/>
      <c r="DJC120" s="394"/>
      <c r="DJD120" s="395"/>
      <c r="DJE120" s="389"/>
      <c r="DJF120" s="390"/>
      <c r="DJG120" s="391"/>
      <c r="DJH120" s="392"/>
      <c r="DJI120" s="393"/>
      <c r="DJJ120" s="394"/>
      <c r="DJK120" s="395"/>
      <c r="DJL120" s="389"/>
      <c r="DJM120" s="390"/>
      <c r="DJN120" s="391"/>
      <c r="DJO120" s="392"/>
      <c r="DJP120" s="393"/>
      <c r="DJQ120" s="394"/>
      <c r="DJR120" s="395"/>
      <c r="DJS120" s="389"/>
      <c r="DJT120" s="390"/>
      <c r="DJU120" s="391"/>
      <c r="DJV120" s="392"/>
      <c r="DJW120" s="393"/>
      <c r="DJX120" s="394"/>
      <c r="DJY120" s="395"/>
      <c r="DJZ120" s="389"/>
      <c r="DKA120" s="390"/>
      <c r="DKB120" s="391"/>
      <c r="DKC120" s="392"/>
      <c r="DKD120" s="393"/>
      <c r="DKE120" s="394"/>
      <c r="DKF120" s="395"/>
      <c r="DKG120" s="389"/>
      <c r="DKH120" s="390"/>
      <c r="DKI120" s="391"/>
      <c r="DKJ120" s="392"/>
      <c r="DKK120" s="393"/>
      <c r="DKL120" s="394"/>
      <c r="DKM120" s="395"/>
      <c r="DKN120" s="389"/>
      <c r="DKO120" s="390"/>
      <c r="DKP120" s="391"/>
      <c r="DKQ120" s="392"/>
      <c r="DKR120" s="393"/>
      <c r="DKS120" s="394"/>
      <c r="DKT120" s="395"/>
      <c r="DKU120" s="389"/>
      <c r="DKV120" s="390"/>
      <c r="DKW120" s="391"/>
      <c r="DKX120" s="392"/>
      <c r="DKY120" s="393"/>
      <c r="DKZ120" s="394"/>
      <c r="DLA120" s="395"/>
      <c r="DLB120" s="389"/>
      <c r="DLC120" s="390"/>
      <c r="DLD120" s="391"/>
      <c r="DLE120" s="392"/>
      <c r="DLF120" s="393"/>
      <c r="DLG120" s="394"/>
      <c r="DLH120" s="395"/>
      <c r="DLI120" s="389"/>
      <c r="DLJ120" s="390"/>
      <c r="DLK120" s="391"/>
      <c r="DLL120" s="392"/>
      <c r="DLM120" s="393"/>
      <c r="DLN120" s="394"/>
      <c r="DLO120" s="395"/>
      <c r="DLP120" s="389"/>
      <c r="DLQ120" s="390"/>
      <c r="DLR120" s="391"/>
      <c r="DLS120" s="392"/>
      <c r="DLT120" s="393"/>
      <c r="DLU120" s="394"/>
      <c r="DLV120" s="395"/>
      <c r="DLW120" s="389"/>
      <c r="DLX120" s="390"/>
      <c r="DLY120" s="391"/>
      <c r="DLZ120" s="392"/>
      <c r="DMA120" s="393"/>
      <c r="DMB120" s="394"/>
      <c r="DMC120" s="395"/>
      <c r="DMD120" s="389"/>
      <c r="DME120" s="390"/>
      <c r="DMF120" s="391"/>
      <c r="DMG120" s="392"/>
      <c r="DMH120" s="393"/>
      <c r="DMI120" s="394"/>
      <c r="DMJ120" s="395"/>
      <c r="DMK120" s="389"/>
      <c r="DML120" s="390"/>
      <c r="DMM120" s="391"/>
      <c r="DMN120" s="392"/>
      <c r="DMO120" s="393"/>
      <c r="DMP120" s="394"/>
      <c r="DMQ120" s="395"/>
      <c r="DMR120" s="389"/>
      <c r="DMS120" s="390"/>
      <c r="DMT120" s="391"/>
      <c r="DMU120" s="392"/>
      <c r="DMV120" s="393"/>
      <c r="DMW120" s="394"/>
      <c r="DMX120" s="395"/>
      <c r="DMY120" s="389"/>
      <c r="DMZ120" s="390"/>
      <c r="DNA120" s="391"/>
      <c r="DNB120" s="392"/>
      <c r="DNC120" s="393"/>
      <c r="DND120" s="394"/>
      <c r="DNE120" s="395"/>
      <c r="DNF120" s="389"/>
      <c r="DNG120" s="390"/>
      <c r="DNH120" s="391"/>
      <c r="DNI120" s="392"/>
      <c r="DNJ120" s="393"/>
      <c r="DNK120" s="394"/>
      <c r="DNL120" s="395"/>
      <c r="DNM120" s="389"/>
      <c r="DNN120" s="390"/>
      <c r="DNO120" s="391"/>
      <c r="DNP120" s="392"/>
      <c r="DNQ120" s="393"/>
      <c r="DNR120" s="394"/>
      <c r="DNS120" s="395"/>
      <c r="DNT120" s="389"/>
      <c r="DNU120" s="390"/>
      <c r="DNV120" s="391"/>
      <c r="DNW120" s="392"/>
      <c r="DNX120" s="393"/>
      <c r="DNY120" s="394"/>
      <c r="DNZ120" s="395"/>
      <c r="DOA120" s="389"/>
      <c r="DOB120" s="390"/>
      <c r="DOC120" s="391"/>
      <c r="DOD120" s="392"/>
      <c r="DOE120" s="393"/>
      <c r="DOF120" s="394"/>
      <c r="DOG120" s="395"/>
      <c r="DOH120" s="389"/>
      <c r="DOI120" s="390"/>
      <c r="DOJ120" s="391"/>
      <c r="DOK120" s="392"/>
      <c r="DOL120" s="393"/>
      <c r="DOM120" s="394"/>
      <c r="DON120" s="395"/>
      <c r="DOO120" s="389"/>
      <c r="DOP120" s="390"/>
      <c r="DOQ120" s="391"/>
      <c r="DOR120" s="392"/>
      <c r="DOS120" s="393"/>
      <c r="DOT120" s="394"/>
      <c r="DOU120" s="395"/>
      <c r="DOV120" s="389"/>
      <c r="DOW120" s="390"/>
      <c r="DOX120" s="391"/>
      <c r="DOY120" s="392"/>
      <c r="DOZ120" s="393"/>
      <c r="DPA120" s="394"/>
      <c r="DPB120" s="395"/>
      <c r="DPC120" s="389"/>
      <c r="DPD120" s="390"/>
      <c r="DPE120" s="391"/>
      <c r="DPF120" s="392"/>
      <c r="DPG120" s="393"/>
      <c r="DPH120" s="394"/>
      <c r="DPI120" s="395"/>
      <c r="DPJ120" s="389"/>
      <c r="DPK120" s="390"/>
      <c r="DPL120" s="391"/>
      <c r="DPM120" s="392"/>
      <c r="DPN120" s="393"/>
      <c r="DPO120" s="394"/>
      <c r="DPP120" s="395"/>
      <c r="DPQ120" s="389"/>
      <c r="DPR120" s="390"/>
      <c r="DPS120" s="391"/>
      <c r="DPT120" s="392"/>
      <c r="DPU120" s="393"/>
      <c r="DPV120" s="394"/>
      <c r="DPW120" s="395"/>
      <c r="DPX120" s="389"/>
      <c r="DPY120" s="390"/>
      <c r="DPZ120" s="391"/>
      <c r="DQA120" s="392"/>
      <c r="DQB120" s="393"/>
      <c r="DQC120" s="394"/>
      <c r="DQD120" s="395"/>
      <c r="DQE120" s="389"/>
      <c r="DQF120" s="390"/>
      <c r="DQG120" s="391"/>
      <c r="DQH120" s="392"/>
      <c r="DQI120" s="393"/>
      <c r="DQJ120" s="394"/>
      <c r="DQK120" s="395"/>
      <c r="DQL120" s="389"/>
      <c r="DQM120" s="390"/>
      <c r="DQN120" s="391"/>
      <c r="DQO120" s="392"/>
      <c r="DQP120" s="393"/>
      <c r="DQQ120" s="394"/>
      <c r="DQR120" s="395"/>
      <c r="DQS120" s="389"/>
      <c r="DQT120" s="390"/>
      <c r="DQU120" s="391"/>
      <c r="DQV120" s="392"/>
      <c r="DQW120" s="393"/>
      <c r="DQX120" s="394"/>
      <c r="DQY120" s="395"/>
      <c r="DQZ120" s="389"/>
      <c r="DRA120" s="390"/>
      <c r="DRB120" s="391"/>
      <c r="DRC120" s="392"/>
      <c r="DRD120" s="393"/>
      <c r="DRE120" s="394"/>
      <c r="DRF120" s="395"/>
      <c r="DRG120" s="389"/>
      <c r="DRH120" s="390"/>
      <c r="DRI120" s="391"/>
      <c r="DRJ120" s="392"/>
      <c r="DRK120" s="393"/>
      <c r="DRL120" s="394"/>
      <c r="DRM120" s="395"/>
      <c r="DRN120" s="389"/>
      <c r="DRO120" s="390"/>
      <c r="DRP120" s="391"/>
      <c r="DRQ120" s="392"/>
      <c r="DRR120" s="393"/>
      <c r="DRS120" s="394"/>
      <c r="DRT120" s="395"/>
      <c r="DRU120" s="389"/>
      <c r="DRV120" s="390"/>
      <c r="DRW120" s="391"/>
      <c r="DRX120" s="392"/>
      <c r="DRY120" s="393"/>
      <c r="DRZ120" s="394"/>
      <c r="DSA120" s="395"/>
      <c r="DSB120" s="389"/>
      <c r="DSC120" s="390"/>
      <c r="DSD120" s="391"/>
      <c r="DSE120" s="392"/>
      <c r="DSF120" s="393"/>
      <c r="DSG120" s="394"/>
      <c r="DSH120" s="395"/>
      <c r="DSI120" s="389"/>
      <c r="DSJ120" s="390"/>
      <c r="DSK120" s="391"/>
      <c r="DSL120" s="392"/>
      <c r="DSM120" s="393"/>
      <c r="DSN120" s="394"/>
      <c r="DSO120" s="395"/>
      <c r="DSP120" s="389"/>
      <c r="DSQ120" s="390"/>
      <c r="DSR120" s="391"/>
      <c r="DSS120" s="392"/>
      <c r="DST120" s="393"/>
      <c r="DSU120" s="394"/>
      <c r="DSV120" s="395"/>
      <c r="DSW120" s="389"/>
      <c r="DSX120" s="390"/>
      <c r="DSY120" s="391"/>
      <c r="DSZ120" s="392"/>
      <c r="DTA120" s="393"/>
      <c r="DTB120" s="394"/>
      <c r="DTC120" s="395"/>
      <c r="DTD120" s="389"/>
      <c r="DTE120" s="390"/>
      <c r="DTF120" s="391"/>
      <c r="DTG120" s="392"/>
      <c r="DTH120" s="393"/>
      <c r="DTI120" s="394"/>
      <c r="DTJ120" s="395"/>
      <c r="DTK120" s="389"/>
      <c r="DTL120" s="390"/>
      <c r="DTM120" s="391"/>
      <c r="DTN120" s="392"/>
      <c r="DTO120" s="393"/>
      <c r="DTP120" s="394"/>
      <c r="DTQ120" s="395"/>
      <c r="DTR120" s="389"/>
      <c r="DTS120" s="390"/>
      <c r="DTT120" s="391"/>
      <c r="DTU120" s="392"/>
      <c r="DTV120" s="393"/>
      <c r="DTW120" s="394"/>
      <c r="DTX120" s="395"/>
      <c r="DTY120" s="389"/>
      <c r="DTZ120" s="390"/>
      <c r="DUA120" s="391"/>
      <c r="DUB120" s="392"/>
      <c r="DUC120" s="393"/>
      <c r="DUD120" s="394"/>
      <c r="DUE120" s="395"/>
      <c r="DUF120" s="389"/>
      <c r="DUG120" s="390"/>
      <c r="DUH120" s="391"/>
      <c r="DUI120" s="392"/>
      <c r="DUJ120" s="393"/>
      <c r="DUK120" s="394"/>
      <c r="DUL120" s="395"/>
      <c r="DUM120" s="389"/>
      <c r="DUN120" s="390"/>
      <c r="DUO120" s="391"/>
      <c r="DUP120" s="392"/>
      <c r="DUQ120" s="393"/>
      <c r="DUR120" s="394"/>
      <c r="DUS120" s="395"/>
      <c r="DUT120" s="389"/>
      <c r="DUU120" s="390"/>
      <c r="DUV120" s="391"/>
      <c r="DUW120" s="392"/>
      <c r="DUX120" s="393"/>
      <c r="DUY120" s="394"/>
      <c r="DUZ120" s="395"/>
      <c r="DVA120" s="389"/>
      <c r="DVB120" s="390"/>
      <c r="DVC120" s="391"/>
      <c r="DVD120" s="392"/>
      <c r="DVE120" s="393"/>
      <c r="DVF120" s="394"/>
      <c r="DVG120" s="395"/>
      <c r="DVH120" s="389"/>
      <c r="DVI120" s="390"/>
      <c r="DVJ120" s="391"/>
      <c r="DVK120" s="392"/>
      <c r="DVL120" s="393"/>
      <c r="DVM120" s="394"/>
      <c r="DVN120" s="395"/>
      <c r="DVO120" s="389"/>
      <c r="DVP120" s="390"/>
      <c r="DVQ120" s="391"/>
      <c r="DVR120" s="392"/>
      <c r="DVS120" s="393"/>
      <c r="DVT120" s="394"/>
      <c r="DVU120" s="395"/>
      <c r="DVV120" s="389"/>
      <c r="DVW120" s="390"/>
      <c r="DVX120" s="391"/>
      <c r="DVY120" s="392"/>
      <c r="DVZ120" s="393"/>
      <c r="DWA120" s="394"/>
      <c r="DWB120" s="395"/>
      <c r="DWC120" s="389"/>
      <c r="DWD120" s="390"/>
      <c r="DWE120" s="391"/>
      <c r="DWF120" s="392"/>
      <c r="DWG120" s="393"/>
      <c r="DWH120" s="394"/>
      <c r="DWI120" s="395"/>
      <c r="DWJ120" s="389"/>
      <c r="DWK120" s="390"/>
      <c r="DWL120" s="391"/>
      <c r="DWM120" s="392"/>
      <c r="DWN120" s="393"/>
      <c r="DWO120" s="394"/>
      <c r="DWP120" s="395"/>
      <c r="DWQ120" s="389"/>
      <c r="DWR120" s="390"/>
      <c r="DWS120" s="391"/>
      <c r="DWT120" s="392"/>
      <c r="DWU120" s="393"/>
      <c r="DWV120" s="394"/>
      <c r="DWW120" s="395"/>
      <c r="DWX120" s="389"/>
      <c r="DWY120" s="390"/>
      <c r="DWZ120" s="391"/>
      <c r="DXA120" s="392"/>
      <c r="DXB120" s="393"/>
      <c r="DXC120" s="394"/>
      <c r="DXD120" s="395"/>
      <c r="DXE120" s="389"/>
      <c r="DXF120" s="390"/>
      <c r="DXG120" s="391"/>
      <c r="DXH120" s="392"/>
      <c r="DXI120" s="393"/>
      <c r="DXJ120" s="394"/>
      <c r="DXK120" s="395"/>
      <c r="DXL120" s="389"/>
      <c r="DXM120" s="390"/>
      <c r="DXN120" s="391"/>
      <c r="DXO120" s="392"/>
      <c r="DXP120" s="393"/>
      <c r="DXQ120" s="394"/>
      <c r="DXR120" s="395"/>
      <c r="DXS120" s="389"/>
      <c r="DXT120" s="390"/>
      <c r="DXU120" s="391"/>
      <c r="DXV120" s="392"/>
      <c r="DXW120" s="393"/>
      <c r="DXX120" s="394"/>
      <c r="DXY120" s="395"/>
      <c r="DXZ120" s="389"/>
      <c r="DYA120" s="390"/>
      <c r="DYB120" s="391"/>
      <c r="DYC120" s="392"/>
      <c r="DYD120" s="393"/>
      <c r="DYE120" s="394"/>
      <c r="DYF120" s="395"/>
      <c r="DYG120" s="389"/>
      <c r="DYH120" s="390"/>
      <c r="DYI120" s="391"/>
      <c r="DYJ120" s="392"/>
      <c r="DYK120" s="393"/>
      <c r="DYL120" s="394"/>
      <c r="DYM120" s="395"/>
      <c r="DYN120" s="389"/>
      <c r="DYO120" s="390"/>
      <c r="DYP120" s="391"/>
      <c r="DYQ120" s="392"/>
      <c r="DYR120" s="393"/>
      <c r="DYS120" s="394"/>
      <c r="DYT120" s="395"/>
      <c r="DYU120" s="389"/>
      <c r="DYV120" s="390"/>
      <c r="DYW120" s="391"/>
      <c r="DYX120" s="392"/>
      <c r="DYY120" s="393"/>
      <c r="DYZ120" s="394"/>
      <c r="DZA120" s="395"/>
      <c r="DZB120" s="389"/>
      <c r="DZC120" s="390"/>
      <c r="DZD120" s="391"/>
      <c r="DZE120" s="392"/>
      <c r="DZF120" s="393"/>
      <c r="DZG120" s="394"/>
      <c r="DZH120" s="395"/>
      <c r="DZI120" s="389"/>
      <c r="DZJ120" s="390"/>
      <c r="DZK120" s="391"/>
      <c r="DZL120" s="392"/>
      <c r="DZM120" s="393"/>
      <c r="DZN120" s="394"/>
      <c r="DZO120" s="395"/>
      <c r="DZP120" s="389"/>
      <c r="DZQ120" s="390"/>
      <c r="DZR120" s="391"/>
      <c r="DZS120" s="392"/>
      <c r="DZT120" s="393"/>
      <c r="DZU120" s="394"/>
      <c r="DZV120" s="395"/>
      <c r="DZW120" s="389"/>
      <c r="DZX120" s="390"/>
      <c r="DZY120" s="391"/>
      <c r="DZZ120" s="392"/>
      <c r="EAA120" s="393"/>
      <c r="EAB120" s="394"/>
      <c r="EAC120" s="395"/>
      <c r="EAD120" s="389"/>
      <c r="EAE120" s="390"/>
      <c r="EAF120" s="391"/>
      <c r="EAG120" s="392"/>
      <c r="EAH120" s="393"/>
      <c r="EAI120" s="394"/>
      <c r="EAJ120" s="395"/>
      <c r="EAK120" s="389"/>
      <c r="EAL120" s="390"/>
      <c r="EAM120" s="391"/>
      <c r="EAN120" s="392"/>
      <c r="EAO120" s="393"/>
      <c r="EAP120" s="394"/>
      <c r="EAQ120" s="395"/>
      <c r="EAR120" s="389"/>
      <c r="EAS120" s="390"/>
      <c r="EAT120" s="391"/>
      <c r="EAU120" s="392"/>
      <c r="EAV120" s="393"/>
      <c r="EAW120" s="394"/>
      <c r="EAX120" s="395"/>
      <c r="EAY120" s="389"/>
      <c r="EAZ120" s="390"/>
      <c r="EBA120" s="391"/>
      <c r="EBB120" s="392"/>
      <c r="EBC120" s="393"/>
      <c r="EBD120" s="394"/>
      <c r="EBE120" s="395"/>
      <c r="EBF120" s="389"/>
      <c r="EBG120" s="390"/>
      <c r="EBH120" s="391"/>
      <c r="EBI120" s="392"/>
      <c r="EBJ120" s="393"/>
      <c r="EBK120" s="394"/>
      <c r="EBL120" s="395"/>
      <c r="EBM120" s="389"/>
      <c r="EBN120" s="390"/>
      <c r="EBO120" s="391"/>
      <c r="EBP120" s="392"/>
      <c r="EBQ120" s="393"/>
      <c r="EBR120" s="394"/>
      <c r="EBS120" s="395"/>
      <c r="EBT120" s="389"/>
      <c r="EBU120" s="390"/>
      <c r="EBV120" s="391"/>
      <c r="EBW120" s="392"/>
      <c r="EBX120" s="393"/>
      <c r="EBY120" s="394"/>
      <c r="EBZ120" s="395"/>
      <c r="ECA120" s="389"/>
      <c r="ECB120" s="390"/>
      <c r="ECC120" s="391"/>
      <c r="ECD120" s="392"/>
      <c r="ECE120" s="393"/>
      <c r="ECF120" s="394"/>
      <c r="ECG120" s="395"/>
      <c r="ECH120" s="389"/>
      <c r="ECI120" s="390"/>
      <c r="ECJ120" s="391"/>
      <c r="ECK120" s="392"/>
      <c r="ECL120" s="393"/>
      <c r="ECM120" s="394"/>
      <c r="ECN120" s="395"/>
      <c r="ECO120" s="389"/>
      <c r="ECP120" s="390"/>
      <c r="ECQ120" s="391"/>
      <c r="ECR120" s="392"/>
      <c r="ECS120" s="393"/>
      <c r="ECT120" s="394"/>
      <c r="ECU120" s="395"/>
      <c r="ECV120" s="389"/>
      <c r="ECW120" s="390"/>
      <c r="ECX120" s="391"/>
      <c r="ECY120" s="392"/>
      <c r="ECZ120" s="393"/>
      <c r="EDA120" s="394"/>
      <c r="EDB120" s="395"/>
      <c r="EDC120" s="389"/>
      <c r="EDD120" s="390"/>
      <c r="EDE120" s="391"/>
      <c r="EDF120" s="392"/>
      <c r="EDG120" s="393"/>
      <c r="EDH120" s="394"/>
      <c r="EDI120" s="395"/>
      <c r="EDJ120" s="389"/>
      <c r="EDK120" s="390"/>
      <c r="EDL120" s="391"/>
      <c r="EDM120" s="392"/>
      <c r="EDN120" s="393"/>
      <c r="EDO120" s="394"/>
      <c r="EDP120" s="395"/>
      <c r="EDQ120" s="389"/>
      <c r="EDR120" s="390"/>
      <c r="EDS120" s="391"/>
      <c r="EDT120" s="392"/>
      <c r="EDU120" s="393"/>
      <c r="EDV120" s="394"/>
      <c r="EDW120" s="395"/>
      <c r="EDX120" s="389"/>
      <c r="EDY120" s="390"/>
      <c r="EDZ120" s="391"/>
      <c r="EEA120" s="392"/>
      <c r="EEB120" s="393"/>
      <c r="EEC120" s="394"/>
      <c r="EED120" s="395"/>
      <c r="EEE120" s="389"/>
      <c r="EEF120" s="390"/>
      <c r="EEG120" s="391"/>
      <c r="EEH120" s="392"/>
      <c r="EEI120" s="393"/>
      <c r="EEJ120" s="394"/>
      <c r="EEK120" s="395"/>
      <c r="EEL120" s="389"/>
      <c r="EEM120" s="390"/>
      <c r="EEN120" s="391"/>
      <c r="EEO120" s="392"/>
      <c r="EEP120" s="393"/>
      <c r="EEQ120" s="394"/>
      <c r="EER120" s="395"/>
      <c r="EES120" s="389"/>
      <c r="EET120" s="390"/>
      <c r="EEU120" s="391"/>
      <c r="EEV120" s="392"/>
      <c r="EEW120" s="393"/>
      <c r="EEX120" s="394"/>
      <c r="EEY120" s="395"/>
      <c r="EEZ120" s="389"/>
      <c r="EFA120" s="390"/>
      <c r="EFB120" s="391"/>
      <c r="EFC120" s="392"/>
      <c r="EFD120" s="393"/>
      <c r="EFE120" s="394"/>
      <c r="EFF120" s="395"/>
      <c r="EFG120" s="389"/>
      <c r="EFH120" s="390"/>
      <c r="EFI120" s="391"/>
      <c r="EFJ120" s="392"/>
      <c r="EFK120" s="393"/>
      <c r="EFL120" s="394"/>
      <c r="EFM120" s="395"/>
      <c r="EFN120" s="389"/>
      <c r="EFO120" s="390"/>
      <c r="EFP120" s="391"/>
      <c r="EFQ120" s="392"/>
      <c r="EFR120" s="393"/>
      <c r="EFS120" s="394"/>
      <c r="EFT120" s="395"/>
      <c r="EFU120" s="389"/>
      <c r="EFV120" s="390"/>
      <c r="EFW120" s="391"/>
      <c r="EFX120" s="392"/>
      <c r="EFY120" s="393"/>
      <c r="EFZ120" s="394"/>
      <c r="EGA120" s="395"/>
      <c r="EGB120" s="389"/>
      <c r="EGC120" s="390"/>
      <c r="EGD120" s="391"/>
      <c r="EGE120" s="392"/>
      <c r="EGF120" s="393"/>
      <c r="EGG120" s="394"/>
      <c r="EGH120" s="395"/>
      <c r="EGI120" s="389"/>
      <c r="EGJ120" s="390"/>
      <c r="EGK120" s="391"/>
      <c r="EGL120" s="392"/>
      <c r="EGM120" s="393"/>
      <c r="EGN120" s="394"/>
      <c r="EGO120" s="395"/>
      <c r="EGP120" s="389"/>
      <c r="EGQ120" s="390"/>
      <c r="EGR120" s="391"/>
      <c r="EGS120" s="392"/>
      <c r="EGT120" s="393"/>
      <c r="EGU120" s="394"/>
      <c r="EGV120" s="395"/>
      <c r="EGW120" s="389"/>
      <c r="EGX120" s="390"/>
      <c r="EGY120" s="391"/>
      <c r="EGZ120" s="392"/>
      <c r="EHA120" s="393"/>
      <c r="EHB120" s="394"/>
      <c r="EHC120" s="395"/>
      <c r="EHD120" s="389"/>
      <c r="EHE120" s="390"/>
      <c r="EHF120" s="391"/>
      <c r="EHG120" s="392"/>
      <c r="EHH120" s="393"/>
      <c r="EHI120" s="394"/>
      <c r="EHJ120" s="395"/>
      <c r="EHK120" s="389"/>
      <c r="EHL120" s="390"/>
      <c r="EHM120" s="391"/>
      <c r="EHN120" s="392"/>
      <c r="EHO120" s="393"/>
      <c r="EHP120" s="394"/>
      <c r="EHQ120" s="395"/>
      <c r="EHR120" s="389"/>
      <c r="EHS120" s="390"/>
      <c r="EHT120" s="391"/>
      <c r="EHU120" s="392"/>
      <c r="EHV120" s="393"/>
      <c r="EHW120" s="394"/>
      <c r="EHX120" s="395"/>
      <c r="EHY120" s="389"/>
      <c r="EHZ120" s="390"/>
      <c r="EIA120" s="391"/>
      <c r="EIB120" s="392"/>
      <c r="EIC120" s="393"/>
      <c r="EID120" s="394"/>
      <c r="EIE120" s="395"/>
      <c r="EIF120" s="389"/>
      <c r="EIG120" s="390"/>
      <c r="EIH120" s="391"/>
      <c r="EII120" s="392"/>
      <c r="EIJ120" s="393"/>
      <c r="EIK120" s="394"/>
      <c r="EIL120" s="395"/>
      <c r="EIM120" s="389"/>
      <c r="EIN120" s="390"/>
      <c r="EIO120" s="391"/>
      <c r="EIP120" s="392"/>
      <c r="EIQ120" s="393"/>
      <c r="EIR120" s="394"/>
      <c r="EIS120" s="395"/>
      <c r="EIT120" s="389"/>
      <c r="EIU120" s="390"/>
      <c r="EIV120" s="391"/>
      <c r="EIW120" s="392"/>
      <c r="EIX120" s="393"/>
      <c r="EIY120" s="394"/>
      <c r="EIZ120" s="395"/>
      <c r="EJA120" s="389"/>
      <c r="EJB120" s="390"/>
      <c r="EJC120" s="391"/>
      <c r="EJD120" s="392"/>
      <c r="EJE120" s="393"/>
      <c r="EJF120" s="394"/>
      <c r="EJG120" s="395"/>
      <c r="EJH120" s="389"/>
      <c r="EJI120" s="390"/>
      <c r="EJJ120" s="391"/>
      <c r="EJK120" s="392"/>
      <c r="EJL120" s="393"/>
      <c r="EJM120" s="394"/>
      <c r="EJN120" s="395"/>
      <c r="EJO120" s="389"/>
      <c r="EJP120" s="390"/>
      <c r="EJQ120" s="391"/>
      <c r="EJR120" s="392"/>
      <c r="EJS120" s="393"/>
      <c r="EJT120" s="394"/>
      <c r="EJU120" s="395"/>
      <c r="EJV120" s="389"/>
      <c r="EJW120" s="390"/>
      <c r="EJX120" s="391"/>
      <c r="EJY120" s="392"/>
      <c r="EJZ120" s="393"/>
      <c r="EKA120" s="394"/>
      <c r="EKB120" s="395"/>
      <c r="EKC120" s="389"/>
      <c r="EKD120" s="390"/>
      <c r="EKE120" s="391"/>
      <c r="EKF120" s="392"/>
      <c r="EKG120" s="393"/>
      <c r="EKH120" s="394"/>
      <c r="EKI120" s="395"/>
      <c r="EKJ120" s="389"/>
      <c r="EKK120" s="390"/>
      <c r="EKL120" s="391"/>
      <c r="EKM120" s="392"/>
      <c r="EKN120" s="393"/>
      <c r="EKO120" s="394"/>
      <c r="EKP120" s="395"/>
      <c r="EKQ120" s="389"/>
      <c r="EKR120" s="390"/>
      <c r="EKS120" s="391"/>
      <c r="EKT120" s="392"/>
      <c r="EKU120" s="393"/>
      <c r="EKV120" s="394"/>
      <c r="EKW120" s="395"/>
      <c r="EKX120" s="389"/>
      <c r="EKY120" s="390"/>
      <c r="EKZ120" s="391"/>
      <c r="ELA120" s="392"/>
      <c r="ELB120" s="393"/>
      <c r="ELC120" s="394"/>
      <c r="ELD120" s="395"/>
      <c r="ELE120" s="389"/>
      <c r="ELF120" s="390"/>
      <c r="ELG120" s="391"/>
      <c r="ELH120" s="392"/>
      <c r="ELI120" s="393"/>
      <c r="ELJ120" s="394"/>
      <c r="ELK120" s="395"/>
      <c r="ELL120" s="389"/>
      <c r="ELM120" s="390"/>
      <c r="ELN120" s="391"/>
      <c r="ELO120" s="392"/>
      <c r="ELP120" s="393"/>
      <c r="ELQ120" s="394"/>
      <c r="ELR120" s="395"/>
      <c r="ELS120" s="389"/>
      <c r="ELT120" s="390"/>
      <c r="ELU120" s="391"/>
      <c r="ELV120" s="392"/>
      <c r="ELW120" s="393"/>
      <c r="ELX120" s="394"/>
      <c r="ELY120" s="395"/>
      <c r="ELZ120" s="389"/>
      <c r="EMA120" s="390"/>
      <c r="EMB120" s="391"/>
      <c r="EMC120" s="392"/>
      <c r="EMD120" s="393"/>
      <c r="EME120" s="394"/>
      <c r="EMF120" s="395"/>
      <c r="EMG120" s="389"/>
      <c r="EMH120" s="390"/>
      <c r="EMI120" s="391"/>
      <c r="EMJ120" s="392"/>
      <c r="EMK120" s="393"/>
      <c r="EML120" s="394"/>
      <c r="EMM120" s="395"/>
      <c r="EMN120" s="389"/>
      <c r="EMO120" s="390"/>
      <c r="EMP120" s="391"/>
      <c r="EMQ120" s="392"/>
      <c r="EMR120" s="393"/>
      <c r="EMS120" s="394"/>
      <c r="EMT120" s="395"/>
      <c r="EMU120" s="389"/>
      <c r="EMV120" s="390"/>
      <c r="EMW120" s="391"/>
      <c r="EMX120" s="392"/>
      <c r="EMY120" s="393"/>
      <c r="EMZ120" s="394"/>
      <c r="ENA120" s="395"/>
      <c r="ENB120" s="389"/>
      <c r="ENC120" s="390"/>
      <c r="END120" s="391"/>
      <c r="ENE120" s="392"/>
      <c r="ENF120" s="393"/>
      <c r="ENG120" s="394"/>
      <c r="ENH120" s="395"/>
      <c r="ENI120" s="389"/>
      <c r="ENJ120" s="390"/>
      <c r="ENK120" s="391"/>
      <c r="ENL120" s="392"/>
      <c r="ENM120" s="393"/>
      <c r="ENN120" s="394"/>
      <c r="ENO120" s="395"/>
      <c r="ENP120" s="389"/>
      <c r="ENQ120" s="390"/>
      <c r="ENR120" s="391"/>
      <c r="ENS120" s="392"/>
      <c r="ENT120" s="393"/>
      <c r="ENU120" s="394"/>
      <c r="ENV120" s="395"/>
      <c r="ENW120" s="389"/>
      <c r="ENX120" s="390"/>
      <c r="ENY120" s="391"/>
      <c r="ENZ120" s="392"/>
      <c r="EOA120" s="393"/>
      <c r="EOB120" s="394"/>
      <c r="EOC120" s="395"/>
      <c r="EOD120" s="389"/>
      <c r="EOE120" s="390"/>
      <c r="EOF120" s="391"/>
      <c r="EOG120" s="392"/>
      <c r="EOH120" s="393"/>
      <c r="EOI120" s="394"/>
      <c r="EOJ120" s="395"/>
      <c r="EOK120" s="389"/>
      <c r="EOL120" s="390"/>
      <c r="EOM120" s="391"/>
      <c r="EON120" s="392"/>
      <c r="EOO120" s="393"/>
      <c r="EOP120" s="394"/>
      <c r="EOQ120" s="395"/>
      <c r="EOR120" s="389"/>
      <c r="EOS120" s="390"/>
      <c r="EOT120" s="391"/>
      <c r="EOU120" s="392"/>
      <c r="EOV120" s="393"/>
      <c r="EOW120" s="394"/>
      <c r="EOX120" s="395"/>
      <c r="EOY120" s="389"/>
      <c r="EOZ120" s="390"/>
      <c r="EPA120" s="391"/>
      <c r="EPB120" s="392"/>
      <c r="EPC120" s="393"/>
      <c r="EPD120" s="394"/>
      <c r="EPE120" s="395"/>
      <c r="EPF120" s="389"/>
      <c r="EPG120" s="390"/>
      <c r="EPH120" s="391"/>
      <c r="EPI120" s="392"/>
      <c r="EPJ120" s="393"/>
      <c r="EPK120" s="394"/>
      <c r="EPL120" s="395"/>
      <c r="EPM120" s="389"/>
      <c r="EPN120" s="390"/>
      <c r="EPO120" s="391"/>
      <c r="EPP120" s="392"/>
      <c r="EPQ120" s="393"/>
      <c r="EPR120" s="394"/>
      <c r="EPS120" s="395"/>
      <c r="EPT120" s="389"/>
      <c r="EPU120" s="390"/>
      <c r="EPV120" s="391"/>
      <c r="EPW120" s="392"/>
      <c r="EPX120" s="393"/>
      <c r="EPY120" s="394"/>
      <c r="EPZ120" s="395"/>
      <c r="EQA120" s="389"/>
      <c r="EQB120" s="390"/>
      <c r="EQC120" s="391"/>
      <c r="EQD120" s="392"/>
      <c r="EQE120" s="393"/>
      <c r="EQF120" s="394"/>
      <c r="EQG120" s="395"/>
      <c r="EQH120" s="389"/>
      <c r="EQI120" s="390"/>
      <c r="EQJ120" s="391"/>
      <c r="EQK120" s="392"/>
      <c r="EQL120" s="393"/>
      <c r="EQM120" s="394"/>
      <c r="EQN120" s="395"/>
      <c r="EQO120" s="389"/>
      <c r="EQP120" s="390"/>
      <c r="EQQ120" s="391"/>
      <c r="EQR120" s="392"/>
      <c r="EQS120" s="393"/>
      <c r="EQT120" s="394"/>
      <c r="EQU120" s="395"/>
      <c r="EQV120" s="389"/>
      <c r="EQW120" s="390"/>
      <c r="EQX120" s="391"/>
      <c r="EQY120" s="392"/>
      <c r="EQZ120" s="393"/>
      <c r="ERA120" s="394"/>
      <c r="ERB120" s="395"/>
      <c r="ERC120" s="389"/>
      <c r="ERD120" s="390"/>
      <c r="ERE120" s="391"/>
      <c r="ERF120" s="392"/>
      <c r="ERG120" s="393"/>
      <c r="ERH120" s="394"/>
      <c r="ERI120" s="395"/>
      <c r="ERJ120" s="389"/>
      <c r="ERK120" s="390"/>
      <c r="ERL120" s="391"/>
      <c r="ERM120" s="392"/>
      <c r="ERN120" s="393"/>
      <c r="ERO120" s="394"/>
      <c r="ERP120" s="395"/>
      <c r="ERQ120" s="389"/>
      <c r="ERR120" s="390"/>
      <c r="ERS120" s="391"/>
      <c r="ERT120" s="392"/>
      <c r="ERU120" s="393"/>
      <c r="ERV120" s="394"/>
      <c r="ERW120" s="395"/>
      <c r="ERX120" s="389"/>
      <c r="ERY120" s="390"/>
      <c r="ERZ120" s="391"/>
      <c r="ESA120" s="392"/>
      <c r="ESB120" s="393"/>
      <c r="ESC120" s="394"/>
      <c r="ESD120" s="395"/>
      <c r="ESE120" s="389"/>
      <c r="ESF120" s="390"/>
      <c r="ESG120" s="391"/>
      <c r="ESH120" s="392"/>
      <c r="ESI120" s="393"/>
      <c r="ESJ120" s="394"/>
      <c r="ESK120" s="395"/>
      <c r="ESL120" s="389"/>
      <c r="ESM120" s="390"/>
      <c r="ESN120" s="391"/>
      <c r="ESO120" s="392"/>
      <c r="ESP120" s="393"/>
      <c r="ESQ120" s="394"/>
      <c r="ESR120" s="395"/>
      <c r="ESS120" s="389"/>
      <c r="EST120" s="390"/>
      <c r="ESU120" s="391"/>
      <c r="ESV120" s="392"/>
      <c r="ESW120" s="393"/>
      <c r="ESX120" s="394"/>
      <c r="ESY120" s="395"/>
      <c r="ESZ120" s="389"/>
      <c r="ETA120" s="390"/>
      <c r="ETB120" s="391"/>
      <c r="ETC120" s="392"/>
      <c r="ETD120" s="393"/>
      <c r="ETE120" s="394"/>
      <c r="ETF120" s="395"/>
      <c r="ETG120" s="389"/>
      <c r="ETH120" s="390"/>
      <c r="ETI120" s="391"/>
      <c r="ETJ120" s="392"/>
      <c r="ETK120" s="393"/>
      <c r="ETL120" s="394"/>
      <c r="ETM120" s="395"/>
      <c r="ETN120" s="389"/>
      <c r="ETO120" s="390"/>
      <c r="ETP120" s="391"/>
      <c r="ETQ120" s="392"/>
      <c r="ETR120" s="393"/>
      <c r="ETS120" s="394"/>
      <c r="ETT120" s="395"/>
      <c r="ETU120" s="389"/>
      <c r="ETV120" s="390"/>
      <c r="ETW120" s="391"/>
      <c r="ETX120" s="392"/>
      <c r="ETY120" s="393"/>
      <c r="ETZ120" s="394"/>
      <c r="EUA120" s="395"/>
      <c r="EUB120" s="389"/>
      <c r="EUC120" s="390"/>
      <c r="EUD120" s="391"/>
      <c r="EUE120" s="392"/>
      <c r="EUF120" s="393"/>
      <c r="EUG120" s="394"/>
      <c r="EUH120" s="395"/>
      <c r="EUI120" s="389"/>
      <c r="EUJ120" s="390"/>
      <c r="EUK120" s="391"/>
      <c r="EUL120" s="392"/>
      <c r="EUM120" s="393"/>
      <c r="EUN120" s="394"/>
      <c r="EUO120" s="395"/>
      <c r="EUP120" s="389"/>
      <c r="EUQ120" s="390"/>
      <c r="EUR120" s="391"/>
      <c r="EUS120" s="392"/>
      <c r="EUT120" s="393"/>
      <c r="EUU120" s="394"/>
      <c r="EUV120" s="395"/>
      <c r="EUW120" s="389"/>
      <c r="EUX120" s="390"/>
      <c r="EUY120" s="391"/>
      <c r="EUZ120" s="392"/>
      <c r="EVA120" s="393"/>
      <c r="EVB120" s="394"/>
      <c r="EVC120" s="395"/>
      <c r="EVD120" s="389"/>
      <c r="EVE120" s="390"/>
      <c r="EVF120" s="391"/>
      <c r="EVG120" s="392"/>
      <c r="EVH120" s="393"/>
      <c r="EVI120" s="394"/>
      <c r="EVJ120" s="395"/>
      <c r="EVK120" s="389"/>
      <c r="EVL120" s="390"/>
      <c r="EVM120" s="391"/>
      <c r="EVN120" s="392"/>
      <c r="EVO120" s="393"/>
      <c r="EVP120" s="394"/>
      <c r="EVQ120" s="395"/>
      <c r="EVR120" s="389"/>
      <c r="EVS120" s="390"/>
      <c r="EVT120" s="391"/>
      <c r="EVU120" s="392"/>
      <c r="EVV120" s="393"/>
      <c r="EVW120" s="394"/>
      <c r="EVX120" s="395"/>
      <c r="EVY120" s="389"/>
      <c r="EVZ120" s="390"/>
      <c r="EWA120" s="391"/>
      <c r="EWB120" s="392"/>
      <c r="EWC120" s="393"/>
      <c r="EWD120" s="394"/>
      <c r="EWE120" s="395"/>
      <c r="EWF120" s="389"/>
      <c r="EWG120" s="390"/>
      <c r="EWH120" s="391"/>
      <c r="EWI120" s="392"/>
      <c r="EWJ120" s="393"/>
      <c r="EWK120" s="394"/>
      <c r="EWL120" s="395"/>
      <c r="EWM120" s="389"/>
      <c r="EWN120" s="390"/>
      <c r="EWO120" s="391"/>
      <c r="EWP120" s="392"/>
      <c r="EWQ120" s="393"/>
      <c r="EWR120" s="394"/>
      <c r="EWS120" s="395"/>
      <c r="EWT120" s="389"/>
      <c r="EWU120" s="390"/>
      <c r="EWV120" s="391"/>
      <c r="EWW120" s="392"/>
      <c r="EWX120" s="393"/>
      <c r="EWY120" s="394"/>
      <c r="EWZ120" s="395"/>
      <c r="EXA120" s="389"/>
      <c r="EXB120" s="390"/>
      <c r="EXC120" s="391"/>
      <c r="EXD120" s="392"/>
      <c r="EXE120" s="393"/>
      <c r="EXF120" s="394"/>
      <c r="EXG120" s="395"/>
      <c r="EXH120" s="389"/>
      <c r="EXI120" s="390"/>
      <c r="EXJ120" s="391"/>
      <c r="EXK120" s="392"/>
      <c r="EXL120" s="393"/>
      <c r="EXM120" s="394"/>
      <c r="EXN120" s="395"/>
      <c r="EXO120" s="389"/>
      <c r="EXP120" s="390"/>
      <c r="EXQ120" s="391"/>
      <c r="EXR120" s="392"/>
      <c r="EXS120" s="393"/>
      <c r="EXT120" s="394"/>
      <c r="EXU120" s="395"/>
      <c r="EXV120" s="389"/>
      <c r="EXW120" s="390"/>
      <c r="EXX120" s="391"/>
      <c r="EXY120" s="392"/>
      <c r="EXZ120" s="393"/>
      <c r="EYA120" s="394"/>
      <c r="EYB120" s="395"/>
      <c r="EYC120" s="389"/>
      <c r="EYD120" s="390"/>
      <c r="EYE120" s="391"/>
      <c r="EYF120" s="392"/>
      <c r="EYG120" s="393"/>
      <c r="EYH120" s="394"/>
      <c r="EYI120" s="395"/>
      <c r="EYJ120" s="389"/>
      <c r="EYK120" s="390"/>
      <c r="EYL120" s="391"/>
      <c r="EYM120" s="392"/>
      <c r="EYN120" s="393"/>
      <c r="EYO120" s="394"/>
      <c r="EYP120" s="395"/>
      <c r="EYQ120" s="389"/>
      <c r="EYR120" s="390"/>
      <c r="EYS120" s="391"/>
      <c r="EYT120" s="392"/>
      <c r="EYU120" s="393"/>
      <c r="EYV120" s="394"/>
      <c r="EYW120" s="395"/>
      <c r="EYX120" s="389"/>
      <c r="EYY120" s="390"/>
      <c r="EYZ120" s="391"/>
      <c r="EZA120" s="392"/>
      <c r="EZB120" s="393"/>
      <c r="EZC120" s="394"/>
      <c r="EZD120" s="395"/>
      <c r="EZE120" s="389"/>
      <c r="EZF120" s="390"/>
      <c r="EZG120" s="391"/>
      <c r="EZH120" s="392"/>
      <c r="EZI120" s="393"/>
      <c r="EZJ120" s="394"/>
      <c r="EZK120" s="395"/>
      <c r="EZL120" s="389"/>
      <c r="EZM120" s="390"/>
      <c r="EZN120" s="391"/>
      <c r="EZO120" s="392"/>
      <c r="EZP120" s="393"/>
      <c r="EZQ120" s="394"/>
      <c r="EZR120" s="395"/>
      <c r="EZS120" s="389"/>
      <c r="EZT120" s="390"/>
      <c r="EZU120" s="391"/>
      <c r="EZV120" s="392"/>
      <c r="EZW120" s="393"/>
      <c r="EZX120" s="394"/>
      <c r="EZY120" s="395"/>
      <c r="EZZ120" s="389"/>
      <c r="FAA120" s="390"/>
      <c r="FAB120" s="391"/>
      <c r="FAC120" s="392"/>
      <c r="FAD120" s="393"/>
      <c r="FAE120" s="394"/>
      <c r="FAF120" s="395"/>
      <c r="FAG120" s="389"/>
      <c r="FAH120" s="390"/>
      <c r="FAI120" s="391"/>
      <c r="FAJ120" s="392"/>
      <c r="FAK120" s="393"/>
      <c r="FAL120" s="394"/>
      <c r="FAM120" s="395"/>
      <c r="FAN120" s="389"/>
      <c r="FAO120" s="390"/>
      <c r="FAP120" s="391"/>
      <c r="FAQ120" s="392"/>
      <c r="FAR120" s="393"/>
      <c r="FAS120" s="394"/>
      <c r="FAT120" s="395"/>
      <c r="FAU120" s="389"/>
      <c r="FAV120" s="390"/>
      <c r="FAW120" s="391"/>
      <c r="FAX120" s="392"/>
      <c r="FAY120" s="393"/>
      <c r="FAZ120" s="394"/>
      <c r="FBA120" s="395"/>
      <c r="FBB120" s="389"/>
      <c r="FBC120" s="390"/>
      <c r="FBD120" s="391"/>
      <c r="FBE120" s="392"/>
      <c r="FBF120" s="393"/>
      <c r="FBG120" s="394"/>
      <c r="FBH120" s="395"/>
      <c r="FBI120" s="389"/>
      <c r="FBJ120" s="390"/>
      <c r="FBK120" s="391"/>
      <c r="FBL120" s="392"/>
      <c r="FBM120" s="393"/>
      <c r="FBN120" s="394"/>
      <c r="FBO120" s="395"/>
      <c r="FBP120" s="389"/>
      <c r="FBQ120" s="390"/>
      <c r="FBR120" s="391"/>
      <c r="FBS120" s="392"/>
      <c r="FBT120" s="393"/>
      <c r="FBU120" s="394"/>
      <c r="FBV120" s="395"/>
      <c r="FBW120" s="389"/>
      <c r="FBX120" s="390"/>
      <c r="FBY120" s="391"/>
      <c r="FBZ120" s="392"/>
      <c r="FCA120" s="393"/>
      <c r="FCB120" s="394"/>
      <c r="FCC120" s="395"/>
      <c r="FCD120" s="389"/>
      <c r="FCE120" s="390"/>
      <c r="FCF120" s="391"/>
      <c r="FCG120" s="392"/>
      <c r="FCH120" s="393"/>
      <c r="FCI120" s="394"/>
      <c r="FCJ120" s="395"/>
      <c r="FCK120" s="389"/>
      <c r="FCL120" s="390"/>
      <c r="FCM120" s="391"/>
      <c r="FCN120" s="392"/>
      <c r="FCO120" s="393"/>
      <c r="FCP120" s="394"/>
      <c r="FCQ120" s="395"/>
      <c r="FCR120" s="389"/>
      <c r="FCS120" s="390"/>
      <c r="FCT120" s="391"/>
      <c r="FCU120" s="392"/>
      <c r="FCV120" s="393"/>
      <c r="FCW120" s="394"/>
      <c r="FCX120" s="395"/>
      <c r="FCY120" s="389"/>
      <c r="FCZ120" s="390"/>
      <c r="FDA120" s="391"/>
      <c r="FDB120" s="392"/>
      <c r="FDC120" s="393"/>
      <c r="FDD120" s="394"/>
      <c r="FDE120" s="395"/>
      <c r="FDF120" s="389"/>
      <c r="FDG120" s="390"/>
      <c r="FDH120" s="391"/>
      <c r="FDI120" s="392"/>
      <c r="FDJ120" s="393"/>
      <c r="FDK120" s="394"/>
      <c r="FDL120" s="395"/>
      <c r="FDM120" s="389"/>
      <c r="FDN120" s="390"/>
      <c r="FDO120" s="391"/>
      <c r="FDP120" s="392"/>
      <c r="FDQ120" s="393"/>
      <c r="FDR120" s="394"/>
      <c r="FDS120" s="395"/>
      <c r="FDT120" s="389"/>
      <c r="FDU120" s="390"/>
      <c r="FDV120" s="391"/>
      <c r="FDW120" s="392"/>
      <c r="FDX120" s="393"/>
      <c r="FDY120" s="394"/>
      <c r="FDZ120" s="395"/>
      <c r="FEA120" s="389"/>
      <c r="FEB120" s="390"/>
      <c r="FEC120" s="391"/>
      <c r="FED120" s="392"/>
      <c r="FEE120" s="393"/>
      <c r="FEF120" s="394"/>
      <c r="FEG120" s="395"/>
      <c r="FEH120" s="389"/>
      <c r="FEI120" s="390"/>
      <c r="FEJ120" s="391"/>
      <c r="FEK120" s="392"/>
      <c r="FEL120" s="393"/>
      <c r="FEM120" s="394"/>
      <c r="FEN120" s="395"/>
      <c r="FEO120" s="389"/>
      <c r="FEP120" s="390"/>
      <c r="FEQ120" s="391"/>
      <c r="FER120" s="392"/>
      <c r="FES120" s="393"/>
      <c r="FET120" s="394"/>
      <c r="FEU120" s="395"/>
      <c r="FEV120" s="389"/>
      <c r="FEW120" s="390"/>
      <c r="FEX120" s="391"/>
      <c r="FEY120" s="392"/>
      <c r="FEZ120" s="393"/>
      <c r="FFA120" s="394"/>
      <c r="FFB120" s="395"/>
      <c r="FFC120" s="389"/>
      <c r="FFD120" s="390"/>
      <c r="FFE120" s="391"/>
      <c r="FFF120" s="392"/>
      <c r="FFG120" s="393"/>
      <c r="FFH120" s="394"/>
      <c r="FFI120" s="395"/>
      <c r="FFJ120" s="389"/>
      <c r="FFK120" s="390"/>
      <c r="FFL120" s="391"/>
      <c r="FFM120" s="392"/>
      <c r="FFN120" s="393"/>
      <c r="FFO120" s="394"/>
      <c r="FFP120" s="395"/>
      <c r="FFQ120" s="389"/>
      <c r="FFR120" s="390"/>
      <c r="FFS120" s="391"/>
      <c r="FFT120" s="392"/>
      <c r="FFU120" s="393"/>
      <c r="FFV120" s="394"/>
      <c r="FFW120" s="395"/>
      <c r="FFX120" s="389"/>
      <c r="FFY120" s="390"/>
      <c r="FFZ120" s="391"/>
      <c r="FGA120" s="392"/>
      <c r="FGB120" s="393"/>
      <c r="FGC120" s="394"/>
      <c r="FGD120" s="395"/>
      <c r="FGE120" s="389"/>
      <c r="FGF120" s="390"/>
      <c r="FGG120" s="391"/>
      <c r="FGH120" s="392"/>
      <c r="FGI120" s="393"/>
      <c r="FGJ120" s="394"/>
      <c r="FGK120" s="395"/>
      <c r="FGL120" s="389"/>
      <c r="FGM120" s="390"/>
      <c r="FGN120" s="391"/>
      <c r="FGO120" s="392"/>
      <c r="FGP120" s="393"/>
      <c r="FGQ120" s="394"/>
      <c r="FGR120" s="395"/>
      <c r="FGS120" s="389"/>
      <c r="FGT120" s="390"/>
      <c r="FGU120" s="391"/>
      <c r="FGV120" s="392"/>
      <c r="FGW120" s="393"/>
      <c r="FGX120" s="394"/>
      <c r="FGY120" s="395"/>
      <c r="FGZ120" s="389"/>
      <c r="FHA120" s="390"/>
      <c r="FHB120" s="391"/>
      <c r="FHC120" s="392"/>
      <c r="FHD120" s="393"/>
      <c r="FHE120" s="394"/>
      <c r="FHF120" s="395"/>
      <c r="FHG120" s="389"/>
      <c r="FHH120" s="390"/>
      <c r="FHI120" s="391"/>
      <c r="FHJ120" s="392"/>
      <c r="FHK120" s="393"/>
      <c r="FHL120" s="394"/>
      <c r="FHM120" s="395"/>
      <c r="FHN120" s="389"/>
      <c r="FHO120" s="390"/>
      <c r="FHP120" s="391"/>
      <c r="FHQ120" s="392"/>
      <c r="FHR120" s="393"/>
      <c r="FHS120" s="394"/>
      <c r="FHT120" s="395"/>
      <c r="FHU120" s="389"/>
      <c r="FHV120" s="390"/>
      <c r="FHW120" s="391"/>
      <c r="FHX120" s="392"/>
      <c r="FHY120" s="393"/>
      <c r="FHZ120" s="394"/>
      <c r="FIA120" s="395"/>
      <c r="FIB120" s="389"/>
      <c r="FIC120" s="390"/>
      <c r="FID120" s="391"/>
      <c r="FIE120" s="392"/>
      <c r="FIF120" s="393"/>
      <c r="FIG120" s="394"/>
      <c r="FIH120" s="395"/>
      <c r="FII120" s="389"/>
      <c r="FIJ120" s="390"/>
      <c r="FIK120" s="391"/>
      <c r="FIL120" s="392"/>
      <c r="FIM120" s="393"/>
      <c r="FIN120" s="394"/>
      <c r="FIO120" s="395"/>
      <c r="FIP120" s="389"/>
      <c r="FIQ120" s="390"/>
      <c r="FIR120" s="391"/>
      <c r="FIS120" s="392"/>
      <c r="FIT120" s="393"/>
      <c r="FIU120" s="394"/>
      <c r="FIV120" s="395"/>
      <c r="FIW120" s="389"/>
      <c r="FIX120" s="390"/>
      <c r="FIY120" s="391"/>
      <c r="FIZ120" s="392"/>
      <c r="FJA120" s="393"/>
      <c r="FJB120" s="394"/>
      <c r="FJC120" s="395"/>
      <c r="FJD120" s="389"/>
      <c r="FJE120" s="390"/>
      <c r="FJF120" s="391"/>
      <c r="FJG120" s="392"/>
      <c r="FJH120" s="393"/>
      <c r="FJI120" s="394"/>
      <c r="FJJ120" s="395"/>
      <c r="FJK120" s="389"/>
      <c r="FJL120" s="390"/>
      <c r="FJM120" s="391"/>
      <c r="FJN120" s="392"/>
      <c r="FJO120" s="393"/>
      <c r="FJP120" s="394"/>
      <c r="FJQ120" s="395"/>
      <c r="FJR120" s="389"/>
      <c r="FJS120" s="390"/>
      <c r="FJT120" s="391"/>
      <c r="FJU120" s="392"/>
      <c r="FJV120" s="393"/>
      <c r="FJW120" s="394"/>
      <c r="FJX120" s="395"/>
      <c r="FJY120" s="389"/>
      <c r="FJZ120" s="390"/>
      <c r="FKA120" s="391"/>
      <c r="FKB120" s="392"/>
      <c r="FKC120" s="393"/>
      <c r="FKD120" s="394"/>
      <c r="FKE120" s="395"/>
      <c r="FKF120" s="389"/>
      <c r="FKG120" s="390"/>
      <c r="FKH120" s="391"/>
      <c r="FKI120" s="392"/>
      <c r="FKJ120" s="393"/>
      <c r="FKK120" s="394"/>
      <c r="FKL120" s="395"/>
      <c r="FKM120" s="389"/>
      <c r="FKN120" s="390"/>
      <c r="FKO120" s="391"/>
      <c r="FKP120" s="392"/>
      <c r="FKQ120" s="393"/>
      <c r="FKR120" s="394"/>
      <c r="FKS120" s="395"/>
      <c r="FKT120" s="389"/>
      <c r="FKU120" s="390"/>
      <c r="FKV120" s="391"/>
      <c r="FKW120" s="392"/>
      <c r="FKX120" s="393"/>
      <c r="FKY120" s="394"/>
      <c r="FKZ120" s="395"/>
      <c r="FLA120" s="389"/>
      <c r="FLB120" s="390"/>
      <c r="FLC120" s="391"/>
      <c r="FLD120" s="392"/>
      <c r="FLE120" s="393"/>
      <c r="FLF120" s="394"/>
      <c r="FLG120" s="395"/>
      <c r="FLH120" s="389"/>
      <c r="FLI120" s="390"/>
      <c r="FLJ120" s="391"/>
      <c r="FLK120" s="392"/>
      <c r="FLL120" s="393"/>
      <c r="FLM120" s="394"/>
      <c r="FLN120" s="395"/>
      <c r="FLO120" s="389"/>
      <c r="FLP120" s="390"/>
      <c r="FLQ120" s="391"/>
      <c r="FLR120" s="392"/>
      <c r="FLS120" s="393"/>
      <c r="FLT120" s="394"/>
      <c r="FLU120" s="395"/>
      <c r="FLV120" s="389"/>
      <c r="FLW120" s="390"/>
      <c r="FLX120" s="391"/>
      <c r="FLY120" s="392"/>
      <c r="FLZ120" s="393"/>
      <c r="FMA120" s="394"/>
      <c r="FMB120" s="395"/>
      <c r="FMC120" s="389"/>
      <c r="FMD120" s="390"/>
      <c r="FME120" s="391"/>
      <c r="FMF120" s="392"/>
      <c r="FMG120" s="393"/>
      <c r="FMH120" s="394"/>
      <c r="FMI120" s="395"/>
      <c r="FMJ120" s="389"/>
      <c r="FMK120" s="390"/>
      <c r="FML120" s="391"/>
      <c r="FMM120" s="392"/>
      <c r="FMN120" s="393"/>
      <c r="FMO120" s="394"/>
      <c r="FMP120" s="395"/>
      <c r="FMQ120" s="389"/>
      <c r="FMR120" s="390"/>
      <c r="FMS120" s="391"/>
      <c r="FMT120" s="392"/>
      <c r="FMU120" s="393"/>
      <c r="FMV120" s="394"/>
      <c r="FMW120" s="395"/>
      <c r="FMX120" s="389"/>
      <c r="FMY120" s="390"/>
      <c r="FMZ120" s="391"/>
      <c r="FNA120" s="392"/>
      <c r="FNB120" s="393"/>
      <c r="FNC120" s="394"/>
      <c r="FND120" s="395"/>
      <c r="FNE120" s="389"/>
      <c r="FNF120" s="390"/>
      <c r="FNG120" s="391"/>
      <c r="FNH120" s="392"/>
      <c r="FNI120" s="393"/>
      <c r="FNJ120" s="394"/>
      <c r="FNK120" s="395"/>
      <c r="FNL120" s="389"/>
      <c r="FNM120" s="390"/>
      <c r="FNN120" s="391"/>
      <c r="FNO120" s="392"/>
      <c r="FNP120" s="393"/>
      <c r="FNQ120" s="394"/>
      <c r="FNR120" s="395"/>
      <c r="FNS120" s="389"/>
      <c r="FNT120" s="390"/>
      <c r="FNU120" s="391"/>
      <c r="FNV120" s="392"/>
      <c r="FNW120" s="393"/>
      <c r="FNX120" s="394"/>
      <c r="FNY120" s="395"/>
      <c r="FNZ120" s="389"/>
      <c r="FOA120" s="390"/>
      <c r="FOB120" s="391"/>
      <c r="FOC120" s="392"/>
      <c r="FOD120" s="393"/>
      <c r="FOE120" s="394"/>
      <c r="FOF120" s="395"/>
      <c r="FOG120" s="389"/>
      <c r="FOH120" s="390"/>
      <c r="FOI120" s="391"/>
      <c r="FOJ120" s="392"/>
      <c r="FOK120" s="393"/>
      <c r="FOL120" s="394"/>
      <c r="FOM120" s="395"/>
      <c r="FON120" s="389"/>
      <c r="FOO120" s="390"/>
      <c r="FOP120" s="391"/>
      <c r="FOQ120" s="392"/>
      <c r="FOR120" s="393"/>
      <c r="FOS120" s="394"/>
      <c r="FOT120" s="395"/>
      <c r="FOU120" s="389"/>
      <c r="FOV120" s="390"/>
      <c r="FOW120" s="391"/>
      <c r="FOX120" s="392"/>
      <c r="FOY120" s="393"/>
      <c r="FOZ120" s="394"/>
      <c r="FPA120" s="395"/>
      <c r="FPB120" s="389"/>
      <c r="FPC120" s="390"/>
      <c r="FPD120" s="391"/>
      <c r="FPE120" s="392"/>
      <c r="FPF120" s="393"/>
      <c r="FPG120" s="394"/>
      <c r="FPH120" s="395"/>
      <c r="FPI120" s="389"/>
      <c r="FPJ120" s="390"/>
      <c r="FPK120" s="391"/>
      <c r="FPL120" s="392"/>
      <c r="FPM120" s="393"/>
      <c r="FPN120" s="394"/>
      <c r="FPO120" s="395"/>
      <c r="FPP120" s="389"/>
      <c r="FPQ120" s="390"/>
      <c r="FPR120" s="391"/>
      <c r="FPS120" s="392"/>
      <c r="FPT120" s="393"/>
      <c r="FPU120" s="394"/>
      <c r="FPV120" s="395"/>
      <c r="FPW120" s="389"/>
      <c r="FPX120" s="390"/>
      <c r="FPY120" s="391"/>
      <c r="FPZ120" s="392"/>
      <c r="FQA120" s="393"/>
      <c r="FQB120" s="394"/>
      <c r="FQC120" s="395"/>
      <c r="FQD120" s="389"/>
      <c r="FQE120" s="390"/>
      <c r="FQF120" s="391"/>
      <c r="FQG120" s="392"/>
      <c r="FQH120" s="393"/>
      <c r="FQI120" s="394"/>
      <c r="FQJ120" s="395"/>
      <c r="FQK120" s="389"/>
      <c r="FQL120" s="390"/>
      <c r="FQM120" s="391"/>
      <c r="FQN120" s="392"/>
      <c r="FQO120" s="393"/>
      <c r="FQP120" s="394"/>
      <c r="FQQ120" s="395"/>
      <c r="FQR120" s="389"/>
      <c r="FQS120" s="390"/>
      <c r="FQT120" s="391"/>
      <c r="FQU120" s="392"/>
      <c r="FQV120" s="393"/>
      <c r="FQW120" s="394"/>
      <c r="FQX120" s="395"/>
      <c r="FQY120" s="389"/>
      <c r="FQZ120" s="390"/>
      <c r="FRA120" s="391"/>
      <c r="FRB120" s="392"/>
      <c r="FRC120" s="393"/>
      <c r="FRD120" s="394"/>
      <c r="FRE120" s="395"/>
      <c r="FRF120" s="389"/>
      <c r="FRG120" s="390"/>
      <c r="FRH120" s="391"/>
      <c r="FRI120" s="392"/>
      <c r="FRJ120" s="393"/>
      <c r="FRK120" s="394"/>
      <c r="FRL120" s="395"/>
      <c r="FRM120" s="389"/>
      <c r="FRN120" s="390"/>
      <c r="FRO120" s="391"/>
      <c r="FRP120" s="392"/>
      <c r="FRQ120" s="393"/>
      <c r="FRR120" s="394"/>
      <c r="FRS120" s="395"/>
      <c r="FRT120" s="389"/>
      <c r="FRU120" s="390"/>
      <c r="FRV120" s="391"/>
      <c r="FRW120" s="392"/>
      <c r="FRX120" s="393"/>
      <c r="FRY120" s="394"/>
      <c r="FRZ120" s="395"/>
      <c r="FSA120" s="389"/>
      <c r="FSB120" s="390"/>
      <c r="FSC120" s="391"/>
      <c r="FSD120" s="392"/>
      <c r="FSE120" s="393"/>
      <c r="FSF120" s="394"/>
      <c r="FSG120" s="395"/>
      <c r="FSH120" s="389"/>
      <c r="FSI120" s="390"/>
      <c r="FSJ120" s="391"/>
      <c r="FSK120" s="392"/>
      <c r="FSL120" s="393"/>
      <c r="FSM120" s="394"/>
      <c r="FSN120" s="395"/>
      <c r="FSO120" s="389"/>
      <c r="FSP120" s="390"/>
      <c r="FSQ120" s="391"/>
      <c r="FSR120" s="392"/>
      <c r="FSS120" s="393"/>
      <c r="FST120" s="394"/>
      <c r="FSU120" s="395"/>
      <c r="FSV120" s="389"/>
      <c r="FSW120" s="390"/>
      <c r="FSX120" s="391"/>
      <c r="FSY120" s="392"/>
      <c r="FSZ120" s="393"/>
      <c r="FTA120" s="394"/>
      <c r="FTB120" s="395"/>
      <c r="FTC120" s="389"/>
      <c r="FTD120" s="390"/>
      <c r="FTE120" s="391"/>
      <c r="FTF120" s="392"/>
      <c r="FTG120" s="393"/>
      <c r="FTH120" s="394"/>
      <c r="FTI120" s="395"/>
      <c r="FTJ120" s="389"/>
      <c r="FTK120" s="390"/>
      <c r="FTL120" s="391"/>
      <c r="FTM120" s="392"/>
      <c r="FTN120" s="393"/>
      <c r="FTO120" s="394"/>
      <c r="FTP120" s="395"/>
      <c r="FTQ120" s="389"/>
      <c r="FTR120" s="390"/>
      <c r="FTS120" s="391"/>
      <c r="FTT120" s="392"/>
      <c r="FTU120" s="393"/>
      <c r="FTV120" s="394"/>
      <c r="FTW120" s="395"/>
      <c r="FTX120" s="389"/>
      <c r="FTY120" s="390"/>
      <c r="FTZ120" s="391"/>
      <c r="FUA120" s="392"/>
      <c r="FUB120" s="393"/>
      <c r="FUC120" s="394"/>
      <c r="FUD120" s="395"/>
      <c r="FUE120" s="389"/>
      <c r="FUF120" s="390"/>
      <c r="FUG120" s="391"/>
      <c r="FUH120" s="392"/>
      <c r="FUI120" s="393"/>
      <c r="FUJ120" s="394"/>
      <c r="FUK120" s="395"/>
      <c r="FUL120" s="389"/>
      <c r="FUM120" s="390"/>
      <c r="FUN120" s="391"/>
      <c r="FUO120" s="392"/>
      <c r="FUP120" s="393"/>
      <c r="FUQ120" s="394"/>
      <c r="FUR120" s="395"/>
      <c r="FUS120" s="389"/>
      <c r="FUT120" s="390"/>
      <c r="FUU120" s="391"/>
      <c r="FUV120" s="392"/>
      <c r="FUW120" s="393"/>
      <c r="FUX120" s="394"/>
      <c r="FUY120" s="395"/>
      <c r="FUZ120" s="389"/>
      <c r="FVA120" s="390"/>
      <c r="FVB120" s="391"/>
      <c r="FVC120" s="392"/>
      <c r="FVD120" s="393"/>
      <c r="FVE120" s="394"/>
      <c r="FVF120" s="395"/>
      <c r="FVG120" s="389"/>
      <c r="FVH120" s="390"/>
      <c r="FVI120" s="391"/>
      <c r="FVJ120" s="392"/>
      <c r="FVK120" s="393"/>
      <c r="FVL120" s="394"/>
      <c r="FVM120" s="395"/>
      <c r="FVN120" s="389"/>
      <c r="FVO120" s="390"/>
      <c r="FVP120" s="391"/>
      <c r="FVQ120" s="392"/>
      <c r="FVR120" s="393"/>
      <c r="FVS120" s="394"/>
      <c r="FVT120" s="395"/>
      <c r="FVU120" s="389"/>
      <c r="FVV120" s="390"/>
      <c r="FVW120" s="391"/>
      <c r="FVX120" s="392"/>
      <c r="FVY120" s="393"/>
      <c r="FVZ120" s="394"/>
      <c r="FWA120" s="395"/>
      <c r="FWB120" s="389"/>
      <c r="FWC120" s="390"/>
      <c r="FWD120" s="391"/>
      <c r="FWE120" s="392"/>
      <c r="FWF120" s="393"/>
      <c r="FWG120" s="394"/>
      <c r="FWH120" s="395"/>
      <c r="FWI120" s="389"/>
      <c r="FWJ120" s="390"/>
      <c r="FWK120" s="391"/>
      <c r="FWL120" s="392"/>
      <c r="FWM120" s="393"/>
      <c r="FWN120" s="394"/>
      <c r="FWO120" s="395"/>
      <c r="FWP120" s="389"/>
      <c r="FWQ120" s="390"/>
      <c r="FWR120" s="391"/>
      <c r="FWS120" s="392"/>
      <c r="FWT120" s="393"/>
      <c r="FWU120" s="394"/>
      <c r="FWV120" s="395"/>
      <c r="FWW120" s="389"/>
      <c r="FWX120" s="390"/>
      <c r="FWY120" s="391"/>
      <c r="FWZ120" s="392"/>
      <c r="FXA120" s="393"/>
      <c r="FXB120" s="394"/>
      <c r="FXC120" s="395"/>
      <c r="FXD120" s="389"/>
      <c r="FXE120" s="390"/>
      <c r="FXF120" s="391"/>
      <c r="FXG120" s="392"/>
      <c r="FXH120" s="393"/>
      <c r="FXI120" s="394"/>
      <c r="FXJ120" s="395"/>
      <c r="FXK120" s="389"/>
      <c r="FXL120" s="390"/>
      <c r="FXM120" s="391"/>
      <c r="FXN120" s="392"/>
      <c r="FXO120" s="393"/>
      <c r="FXP120" s="394"/>
      <c r="FXQ120" s="395"/>
      <c r="FXR120" s="389"/>
      <c r="FXS120" s="390"/>
      <c r="FXT120" s="391"/>
      <c r="FXU120" s="392"/>
      <c r="FXV120" s="393"/>
      <c r="FXW120" s="394"/>
      <c r="FXX120" s="395"/>
      <c r="FXY120" s="389"/>
      <c r="FXZ120" s="390"/>
      <c r="FYA120" s="391"/>
      <c r="FYB120" s="392"/>
      <c r="FYC120" s="393"/>
      <c r="FYD120" s="394"/>
      <c r="FYE120" s="395"/>
      <c r="FYF120" s="389"/>
      <c r="FYG120" s="390"/>
      <c r="FYH120" s="391"/>
      <c r="FYI120" s="392"/>
      <c r="FYJ120" s="393"/>
      <c r="FYK120" s="394"/>
      <c r="FYL120" s="395"/>
      <c r="FYM120" s="389"/>
      <c r="FYN120" s="390"/>
      <c r="FYO120" s="391"/>
      <c r="FYP120" s="392"/>
      <c r="FYQ120" s="393"/>
      <c r="FYR120" s="394"/>
      <c r="FYS120" s="395"/>
      <c r="FYT120" s="389"/>
      <c r="FYU120" s="390"/>
      <c r="FYV120" s="391"/>
      <c r="FYW120" s="392"/>
      <c r="FYX120" s="393"/>
      <c r="FYY120" s="394"/>
      <c r="FYZ120" s="395"/>
      <c r="FZA120" s="389"/>
      <c r="FZB120" s="390"/>
      <c r="FZC120" s="391"/>
      <c r="FZD120" s="392"/>
      <c r="FZE120" s="393"/>
      <c r="FZF120" s="394"/>
      <c r="FZG120" s="395"/>
      <c r="FZH120" s="389"/>
      <c r="FZI120" s="390"/>
      <c r="FZJ120" s="391"/>
      <c r="FZK120" s="392"/>
      <c r="FZL120" s="393"/>
      <c r="FZM120" s="394"/>
      <c r="FZN120" s="395"/>
      <c r="FZO120" s="389"/>
      <c r="FZP120" s="390"/>
      <c r="FZQ120" s="391"/>
      <c r="FZR120" s="392"/>
      <c r="FZS120" s="393"/>
      <c r="FZT120" s="394"/>
      <c r="FZU120" s="395"/>
      <c r="FZV120" s="389"/>
      <c r="FZW120" s="390"/>
      <c r="FZX120" s="391"/>
      <c r="FZY120" s="392"/>
      <c r="FZZ120" s="393"/>
      <c r="GAA120" s="394"/>
      <c r="GAB120" s="395"/>
      <c r="GAC120" s="389"/>
      <c r="GAD120" s="390"/>
      <c r="GAE120" s="391"/>
      <c r="GAF120" s="392"/>
      <c r="GAG120" s="393"/>
      <c r="GAH120" s="394"/>
      <c r="GAI120" s="395"/>
      <c r="GAJ120" s="389"/>
      <c r="GAK120" s="390"/>
      <c r="GAL120" s="391"/>
      <c r="GAM120" s="392"/>
      <c r="GAN120" s="393"/>
      <c r="GAO120" s="394"/>
      <c r="GAP120" s="395"/>
      <c r="GAQ120" s="389"/>
      <c r="GAR120" s="390"/>
      <c r="GAS120" s="391"/>
      <c r="GAT120" s="392"/>
      <c r="GAU120" s="393"/>
      <c r="GAV120" s="394"/>
      <c r="GAW120" s="395"/>
      <c r="GAX120" s="389"/>
      <c r="GAY120" s="390"/>
      <c r="GAZ120" s="391"/>
      <c r="GBA120" s="392"/>
      <c r="GBB120" s="393"/>
      <c r="GBC120" s="394"/>
      <c r="GBD120" s="395"/>
      <c r="GBE120" s="389"/>
      <c r="GBF120" s="390"/>
      <c r="GBG120" s="391"/>
      <c r="GBH120" s="392"/>
      <c r="GBI120" s="393"/>
      <c r="GBJ120" s="394"/>
      <c r="GBK120" s="395"/>
      <c r="GBL120" s="389"/>
      <c r="GBM120" s="390"/>
      <c r="GBN120" s="391"/>
      <c r="GBO120" s="392"/>
      <c r="GBP120" s="393"/>
      <c r="GBQ120" s="394"/>
      <c r="GBR120" s="395"/>
      <c r="GBS120" s="389"/>
      <c r="GBT120" s="390"/>
      <c r="GBU120" s="391"/>
      <c r="GBV120" s="392"/>
      <c r="GBW120" s="393"/>
      <c r="GBX120" s="394"/>
      <c r="GBY120" s="395"/>
      <c r="GBZ120" s="389"/>
      <c r="GCA120" s="390"/>
      <c r="GCB120" s="391"/>
      <c r="GCC120" s="392"/>
      <c r="GCD120" s="393"/>
      <c r="GCE120" s="394"/>
      <c r="GCF120" s="395"/>
      <c r="GCG120" s="389"/>
      <c r="GCH120" s="390"/>
      <c r="GCI120" s="391"/>
      <c r="GCJ120" s="392"/>
      <c r="GCK120" s="393"/>
      <c r="GCL120" s="394"/>
      <c r="GCM120" s="395"/>
      <c r="GCN120" s="389"/>
      <c r="GCO120" s="390"/>
      <c r="GCP120" s="391"/>
      <c r="GCQ120" s="392"/>
      <c r="GCR120" s="393"/>
      <c r="GCS120" s="394"/>
      <c r="GCT120" s="395"/>
      <c r="GCU120" s="389"/>
      <c r="GCV120" s="390"/>
      <c r="GCW120" s="391"/>
      <c r="GCX120" s="392"/>
      <c r="GCY120" s="393"/>
      <c r="GCZ120" s="394"/>
      <c r="GDA120" s="395"/>
      <c r="GDB120" s="389"/>
      <c r="GDC120" s="390"/>
      <c r="GDD120" s="391"/>
      <c r="GDE120" s="392"/>
      <c r="GDF120" s="393"/>
      <c r="GDG120" s="394"/>
      <c r="GDH120" s="395"/>
      <c r="GDI120" s="389"/>
      <c r="GDJ120" s="390"/>
      <c r="GDK120" s="391"/>
      <c r="GDL120" s="392"/>
      <c r="GDM120" s="393"/>
      <c r="GDN120" s="394"/>
      <c r="GDO120" s="395"/>
      <c r="GDP120" s="389"/>
      <c r="GDQ120" s="390"/>
      <c r="GDR120" s="391"/>
      <c r="GDS120" s="392"/>
      <c r="GDT120" s="393"/>
      <c r="GDU120" s="394"/>
      <c r="GDV120" s="395"/>
      <c r="GDW120" s="389"/>
      <c r="GDX120" s="390"/>
      <c r="GDY120" s="391"/>
      <c r="GDZ120" s="392"/>
      <c r="GEA120" s="393"/>
      <c r="GEB120" s="394"/>
      <c r="GEC120" s="395"/>
      <c r="GED120" s="389"/>
      <c r="GEE120" s="390"/>
      <c r="GEF120" s="391"/>
      <c r="GEG120" s="392"/>
      <c r="GEH120" s="393"/>
      <c r="GEI120" s="394"/>
      <c r="GEJ120" s="395"/>
      <c r="GEK120" s="389"/>
      <c r="GEL120" s="390"/>
      <c r="GEM120" s="391"/>
      <c r="GEN120" s="392"/>
      <c r="GEO120" s="393"/>
      <c r="GEP120" s="394"/>
      <c r="GEQ120" s="395"/>
      <c r="GER120" s="389"/>
      <c r="GES120" s="390"/>
      <c r="GET120" s="391"/>
      <c r="GEU120" s="392"/>
      <c r="GEV120" s="393"/>
      <c r="GEW120" s="394"/>
      <c r="GEX120" s="395"/>
      <c r="GEY120" s="389"/>
      <c r="GEZ120" s="390"/>
      <c r="GFA120" s="391"/>
      <c r="GFB120" s="392"/>
      <c r="GFC120" s="393"/>
      <c r="GFD120" s="394"/>
      <c r="GFE120" s="395"/>
      <c r="GFF120" s="389"/>
      <c r="GFG120" s="390"/>
      <c r="GFH120" s="391"/>
      <c r="GFI120" s="392"/>
      <c r="GFJ120" s="393"/>
      <c r="GFK120" s="394"/>
      <c r="GFL120" s="395"/>
      <c r="GFM120" s="389"/>
      <c r="GFN120" s="390"/>
      <c r="GFO120" s="391"/>
      <c r="GFP120" s="392"/>
      <c r="GFQ120" s="393"/>
      <c r="GFR120" s="394"/>
      <c r="GFS120" s="395"/>
      <c r="GFT120" s="389"/>
      <c r="GFU120" s="390"/>
      <c r="GFV120" s="391"/>
      <c r="GFW120" s="392"/>
      <c r="GFX120" s="393"/>
      <c r="GFY120" s="394"/>
      <c r="GFZ120" s="395"/>
      <c r="GGA120" s="389"/>
      <c r="GGB120" s="390"/>
      <c r="GGC120" s="391"/>
      <c r="GGD120" s="392"/>
      <c r="GGE120" s="393"/>
      <c r="GGF120" s="394"/>
      <c r="GGG120" s="395"/>
      <c r="GGH120" s="389"/>
      <c r="GGI120" s="390"/>
      <c r="GGJ120" s="391"/>
      <c r="GGK120" s="392"/>
      <c r="GGL120" s="393"/>
      <c r="GGM120" s="394"/>
      <c r="GGN120" s="395"/>
      <c r="GGO120" s="389"/>
      <c r="GGP120" s="390"/>
      <c r="GGQ120" s="391"/>
      <c r="GGR120" s="392"/>
      <c r="GGS120" s="393"/>
      <c r="GGT120" s="394"/>
      <c r="GGU120" s="395"/>
      <c r="GGV120" s="389"/>
      <c r="GGW120" s="390"/>
      <c r="GGX120" s="391"/>
      <c r="GGY120" s="392"/>
      <c r="GGZ120" s="393"/>
      <c r="GHA120" s="394"/>
      <c r="GHB120" s="395"/>
      <c r="GHC120" s="389"/>
      <c r="GHD120" s="390"/>
      <c r="GHE120" s="391"/>
      <c r="GHF120" s="392"/>
      <c r="GHG120" s="393"/>
      <c r="GHH120" s="394"/>
      <c r="GHI120" s="395"/>
      <c r="GHJ120" s="389"/>
      <c r="GHK120" s="390"/>
      <c r="GHL120" s="391"/>
      <c r="GHM120" s="392"/>
      <c r="GHN120" s="393"/>
      <c r="GHO120" s="394"/>
      <c r="GHP120" s="395"/>
      <c r="GHQ120" s="389"/>
      <c r="GHR120" s="390"/>
      <c r="GHS120" s="391"/>
      <c r="GHT120" s="392"/>
      <c r="GHU120" s="393"/>
      <c r="GHV120" s="394"/>
      <c r="GHW120" s="395"/>
      <c r="GHX120" s="389"/>
      <c r="GHY120" s="390"/>
      <c r="GHZ120" s="391"/>
      <c r="GIA120" s="392"/>
      <c r="GIB120" s="393"/>
      <c r="GIC120" s="394"/>
      <c r="GID120" s="395"/>
      <c r="GIE120" s="389"/>
      <c r="GIF120" s="390"/>
      <c r="GIG120" s="391"/>
      <c r="GIH120" s="392"/>
      <c r="GII120" s="393"/>
      <c r="GIJ120" s="394"/>
      <c r="GIK120" s="395"/>
      <c r="GIL120" s="389"/>
      <c r="GIM120" s="390"/>
      <c r="GIN120" s="391"/>
      <c r="GIO120" s="392"/>
      <c r="GIP120" s="393"/>
      <c r="GIQ120" s="394"/>
      <c r="GIR120" s="395"/>
      <c r="GIS120" s="389"/>
      <c r="GIT120" s="390"/>
      <c r="GIU120" s="391"/>
      <c r="GIV120" s="392"/>
      <c r="GIW120" s="393"/>
      <c r="GIX120" s="394"/>
      <c r="GIY120" s="395"/>
      <c r="GIZ120" s="389"/>
      <c r="GJA120" s="390"/>
      <c r="GJB120" s="391"/>
      <c r="GJC120" s="392"/>
      <c r="GJD120" s="393"/>
      <c r="GJE120" s="394"/>
      <c r="GJF120" s="395"/>
      <c r="GJG120" s="389"/>
      <c r="GJH120" s="390"/>
      <c r="GJI120" s="391"/>
      <c r="GJJ120" s="392"/>
      <c r="GJK120" s="393"/>
      <c r="GJL120" s="394"/>
      <c r="GJM120" s="395"/>
      <c r="GJN120" s="389"/>
      <c r="GJO120" s="390"/>
      <c r="GJP120" s="391"/>
      <c r="GJQ120" s="392"/>
      <c r="GJR120" s="393"/>
      <c r="GJS120" s="394"/>
      <c r="GJT120" s="395"/>
      <c r="GJU120" s="389"/>
      <c r="GJV120" s="390"/>
      <c r="GJW120" s="391"/>
      <c r="GJX120" s="392"/>
      <c r="GJY120" s="393"/>
      <c r="GJZ120" s="394"/>
      <c r="GKA120" s="395"/>
      <c r="GKB120" s="389"/>
      <c r="GKC120" s="390"/>
      <c r="GKD120" s="391"/>
      <c r="GKE120" s="392"/>
      <c r="GKF120" s="393"/>
      <c r="GKG120" s="394"/>
      <c r="GKH120" s="395"/>
      <c r="GKI120" s="389"/>
      <c r="GKJ120" s="390"/>
      <c r="GKK120" s="391"/>
      <c r="GKL120" s="392"/>
      <c r="GKM120" s="393"/>
      <c r="GKN120" s="394"/>
      <c r="GKO120" s="395"/>
      <c r="GKP120" s="389"/>
      <c r="GKQ120" s="390"/>
      <c r="GKR120" s="391"/>
      <c r="GKS120" s="392"/>
      <c r="GKT120" s="393"/>
      <c r="GKU120" s="394"/>
      <c r="GKV120" s="395"/>
      <c r="GKW120" s="389"/>
      <c r="GKX120" s="390"/>
      <c r="GKY120" s="391"/>
      <c r="GKZ120" s="392"/>
      <c r="GLA120" s="393"/>
      <c r="GLB120" s="394"/>
      <c r="GLC120" s="395"/>
      <c r="GLD120" s="389"/>
      <c r="GLE120" s="390"/>
      <c r="GLF120" s="391"/>
      <c r="GLG120" s="392"/>
      <c r="GLH120" s="393"/>
      <c r="GLI120" s="394"/>
      <c r="GLJ120" s="395"/>
      <c r="GLK120" s="389"/>
      <c r="GLL120" s="390"/>
      <c r="GLM120" s="391"/>
      <c r="GLN120" s="392"/>
      <c r="GLO120" s="393"/>
      <c r="GLP120" s="394"/>
      <c r="GLQ120" s="395"/>
      <c r="GLR120" s="389"/>
      <c r="GLS120" s="390"/>
      <c r="GLT120" s="391"/>
      <c r="GLU120" s="392"/>
      <c r="GLV120" s="393"/>
      <c r="GLW120" s="394"/>
      <c r="GLX120" s="395"/>
      <c r="GLY120" s="389"/>
      <c r="GLZ120" s="390"/>
      <c r="GMA120" s="391"/>
      <c r="GMB120" s="392"/>
      <c r="GMC120" s="393"/>
      <c r="GMD120" s="394"/>
      <c r="GME120" s="395"/>
      <c r="GMF120" s="389"/>
      <c r="GMG120" s="390"/>
      <c r="GMH120" s="391"/>
      <c r="GMI120" s="392"/>
      <c r="GMJ120" s="393"/>
      <c r="GMK120" s="394"/>
      <c r="GML120" s="395"/>
      <c r="GMM120" s="389"/>
      <c r="GMN120" s="390"/>
      <c r="GMO120" s="391"/>
      <c r="GMP120" s="392"/>
      <c r="GMQ120" s="393"/>
      <c r="GMR120" s="394"/>
      <c r="GMS120" s="395"/>
      <c r="GMT120" s="389"/>
      <c r="GMU120" s="390"/>
      <c r="GMV120" s="391"/>
      <c r="GMW120" s="392"/>
      <c r="GMX120" s="393"/>
      <c r="GMY120" s="394"/>
      <c r="GMZ120" s="395"/>
      <c r="GNA120" s="389"/>
      <c r="GNB120" s="390"/>
      <c r="GNC120" s="391"/>
      <c r="GND120" s="392"/>
      <c r="GNE120" s="393"/>
      <c r="GNF120" s="394"/>
      <c r="GNG120" s="395"/>
      <c r="GNH120" s="389"/>
      <c r="GNI120" s="390"/>
      <c r="GNJ120" s="391"/>
      <c r="GNK120" s="392"/>
      <c r="GNL120" s="393"/>
      <c r="GNM120" s="394"/>
      <c r="GNN120" s="395"/>
      <c r="GNO120" s="389"/>
      <c r="GNP120" s="390"/>
      <c r="GNQ120" s="391"/>
      <c r="GNR120" s="392"/>
      <c r="GNS120" s="393"/>
      <c r="GNT120" s="394"/>
      <c r="GNU120" s="395"/>
      <c r="GNV120" s="389"/>
      <c r="GNW120" s="390"/>
      <c r="GNX120" s="391"/>
      <c r="GNY120" s="392"/>
      <c r="GNZ120" s="393"/>
      <c r="GOA120" s="394"/>
      <c r="GOB120" s="395"/>
      <c r="GOC120" s="389"/>
      <c r="GOD120" s="390"/>
      <c r="GOE120" s="391"/>
      <c r="GOF120" s="392"/>
      <c r="GOG120" s="393"/>
      <c r="GOH120" s="394"/>
      <c r="GOI120" s="395"/>
      <c r="GOJ120" s="389"/>
      <c r="GOK120" s="390"/>
      <c r="GOL120" s="391"/>
      <c r="GOM120" s="392"/>
      <c r="GON120" s="393"/>
      <c r="GOO120" s="394"/>
      <c r="GOP120" s="395"/>
      <c r="GOQ120" s="389"/>
      <c r="GOR120" s="390"/>
      <c r="GOS120" s="391"/>
      <c r="GOT120" s="392"/>
      <c r="GOU120" s="393"/>
      <c r="GOV120" s="394"/>
      <c r="GOW120" s="395"/>
      <c r="GOX120" s="389"/>
      <c r="GOY120" s="390"/>
      <c r="GOZ120" s="391"/>
      <c r="GPA120" s="392"/>
      <c r="GPB120" s="393"/>
      <c r="GPC120" s="394"/>
      <c r="GPD120" s="395"/>
      <c r="GPE120" s="389"/>
      <c r="GPF120" s="390"/>
      <c r="GPG120" s="391"/>
      <c r="GPH120" s="392"/>
      <c r="GPI120" s="393"/>
      <c r="GPJ120" s="394"/>
      <c r="GPK120" s="395"/>
      <c r="GPL120" s="389"/>
      <c r="GPM120" s="390"/>
      <c r="GPN120" s="391"/>
      <c r="GPO120" s="392"/>
      <c r="GPP120" s="393"/>
      <c r="GPQ120" s="394"/>
      <c r="GPR120" s="395"/>
      <c r="GPS120" s="389"/>
      <c r="GPT120" s="390"/>
      <c r="GPU120" s="391"/>
      <c r="GPV120" s="392"/>
      <c r="GPW120" s="393"/>
      <c r="GPX120" s="394"/>
      <c r="GPY120" s="395"/>
      <c r="GPZ120" s="389"/>
      <c r="GQA120" s="390"/>
      <c r="GQB120" s="391"/>
      <c r="GQC120" s="392"/>
      <c r="GQD120" s="393"/>
      <c r="GQE120" s="394"/>
      <c r="GQF120" s="395"/>
      <c r="GQG120" s="389"/>
      <c r="GQH120" s="390"/>
      <c r="GQI120" s="391"/>
      <c r="GQJ120" s="392"/>
      <c r="GQK120" s="393"/>
      <c r="GQL120" s="394"/>
      <c r="GQM120" s="395"/>
      <c r="GQN120" s="389"/>
      <c r="GQO120" s="390"/>
      <c r="GQP120" s="391"/>
      <c r="GQQ120" s="392"/>
      <c r="GQR120" s="393"/>
      <c r="GQS120" s="394"/>
      <c r="GQT120" s="395"/>
      <c r="GQU120" s="389"/>
      <c r="GQV120" s="390"/>
      <c r="GQW120" s="391"/>
      <c r="GQX120" s="392"/>
      <c r="GQY120" s="393"/>
      <c r="GQZ120" s="394"/>
      <c r="GRA120" s="395"/>
      <c r="GRB120" s="389"/>
      <c r="GRC120" s="390"/>
      <c r="GRD120" s="391"/>
      <c r="GRE120" s="392"/>
      <c r="GRF120" s="393"/>
      <c r="GRG120" s="394"/>
      <c r="GRH120" s="395"/>
      <c r="GRI120" s="389"/>
      <c r="GRJ120" s="390"/>
      <c r="GRK120" s="391"/>
      <c r="GRL120" s="392"/>
      <c r="GRM120" s="393"/>
      <c r="GRN120" s="394"/>
      <c r="GRO120" s="395"/>
      <c r="GRP120" s="389"/>
      <c r="GRQ120" s="390"/>
      <c r="GRR120" s="391"/>
      <c r="GRS120" s="392"/>
      <c r="GRT120" s="393"/>
      <c r="GRU120" s="394"/>
      <c r="GRV120" s="395"/>
      <c r="GRW120" s="389"/>
      <c r="GRX120" s="390"/>
      <c r="GRY120" s="391"/>
      <c r="GRZ120" s="392"/>
      <c r="GSA120" s="393"/>
      <c r="GSB120" s="394"/>
      <c r="GSC120" s="395"/>
      <c r="GSD120" s="389"/>
      <c r="GSE120" s="390"/>
      <c r="GSF120" s="391"/>
      <c r="GSG120" s="392"/>
      <c r="GSH120" s="393"/>
      <c r="GSI120" s="394"/>
      <c r="GSJ120" s="395"/>
      <c r="GSK120" s="389"/>
      <c r="GSL120" s="390"/>
      <c r="GSM120" s="391"/>
      <c r="GSN120" s="392"/>
      <c r="GSO120" s="393"/>
      <c r="GSP120" s="394"/>
      <c r="GSQ120" s="395"/>
      <c r="GSR120" s="389"/>
      <c r="GSS120" s="390"/>
      <c r="GST120" s="391"/>
      <c r="GSU120" s="392"/>
      <c r="GSV120" s="393"/>
      <c r="GSW120" s="394"/>
      <c r="GSX120" s="395"/>
      <c r="GSY120" s="389"/>
      <c r="GSZ120" s="390"/>
      <c r="GTA120" s="391"/>
      <c r="GTB120" s="392"/>
      <c r="GTC120" s="393"/>
      <c r="GTD120" s="394"/>
      <c r="GTE120" s="395"/>
      <c r="GTF120" s="389"/>
      <c r="GTG120" s="390"/>
      <c r="GTH120" s="391"/>
      <c r="GTI120" s="392"/>
      <c r="GTJ120" s="393"/>
      <c r="GTK120" s="394"/>
      <c r="GTL120" s="395"/>
      <c r="GTM120" s="389"/>
      <c r="GTN120" s="390"/>
      <c r="GTO120" s="391"/>
      <c r="GTP120" s="392"/>
      <c r="GTQ120" s="393"/>
      <c r="GTR120" s="394"/>
      <c r="GTS120" s="395"/>
      <c r="GTT120" s="389"/>
      <c r="GTU120" s="390"/>
      <c r="GTV120" s="391"/>
      <c r="GTW120" s="392"/>
      <c r="GTX120" s="393"/>
      <c r="GTY120" s="394"/>
      <c r="GTZ120" s="395"/>
      <c r="GUA120" s="389"/>
      <c r="GUB120" s="390"/>
      <c r="GUC120" s="391"/>
      <c r="GUD120" s="392"/>
      <c r="GUE120" s="393"/>
      <c r="GUF120" s="394"/>
      <c r="GUG120" s="395"/>
      <c r="GUH120" s="389"/>
      <c r="GUI120" s="390"/>
      <c r="GUJ120" s="391"/>
      <c r="GUK120" s="392"/>
      <c r="GUL120" s="393"/>
      <c r="GUM120" s="394"/>
      <c r="GUN120" s="395"/>
      <c r="GUO120" s="389"/>
      <c r="GUP120" s="390"/>
      <c r="GUQ120" s="391"/>
      <c r="GUR120" s="392"/>
      <c r="GUS120" s="393"/>
      <c r="GUT120" s="394"/>
      <c r="GUU120" s="395"/>
      <c r="GUV120" s="389"/>
      <c r="GUW120" s="390"/>
      <c r="GUX120" s="391"/>
      <c r="GUY120" s="392"/>
      <c r="GUZ120" s="393"/>
      <c r="GVA120" s="394"/>
      <c r="GVB120" s="395"/>
      <c r="GVC120" s="389"/>
      <c r="GVD120" s="390"/>
      <c r="GVE120" s="391"/>
      <c r="GVF120" s="392"/>
      <c r="GVG120" s="393"/>
      <c r="GVH120" s="394"/>
      <c r="GVI120" s="395"/>
      <c r="GVJ120" s="389"/>
      <c r="GVK120" s="390"/>
      <c r="GVL120" s="391"/>
      <c r="GVM120" s="392"/>
      <c r="GVN120" s="393"/>
      <c r="GVO120" s="394"/>
      <c r="GVP120" s="395"/>
      <c r="GVQ120" s="389"/>
      <c r="GVR120" s="390"/>
      <c r="GVS120" s="391"/>
      <c r="GVT120" s="392"/>
      <c r="GVU120" s="393"/>
      <c r="GVV120" s="394"/>
      <c r="GVW120" s="395"/>
      <c r="GVX120" s="389"/>
      <c r="GVY120" s="390"/>
      <c r="GVZ120" s="391"/>
      <c r="GWA120" s="392"/>
      <c r="GWB120" s="393"/>
      <c r="GWC120" s="394"/>
      <c r="GWD120" s="395"/>
      <c r="GWE120" s="389"/>
      <c r="GWF120" s="390"/>
      <c r="GWG120" s="391"/>
      <c r="GWH120" s="392"/>
      <c r="GWI120" s="393"/>
      <c r="GWJ120" s="394"/>
      <c r="GWK120" s="395"/>
      <c r="GWL120" s="389"/>
      <c r="GWM120" s="390"/>
      <c r="GWN120" s="391"/>
      <c r="GWO120" s="392"/>
      <c r="GWP120" s="393"/>
      <c r="GWQ120" s="394"/>
      <c r="GWR120" s="395"/>
      <c r="GWS120" s="389"/>
      <c r="GWT120" s="390"/>
      <c r="GWU120" s="391"/>
      <c r="GWV120" s="392"/>
      <c r="GWW120" s="393"/>
      <c r="GWX120" s="394"/>
      <c r="GWY120" s="395"/>
      <c r="GWZ120" s="389"/>
      <c r="GXA120" s="390"/>
      <c r="GXB120" s="391"/>
      <c r="GXC120" s="392"/>
      <c r="GXD120" s="393"/>
      <c r="GXE120" s="394"/>
      <c r="GXF120" s="395"/>
      <c r="GXG120" s="389"/>
      <c r="GXH120" s="390"/>
      <c r="GXI120" s="391"/>
      <c r="GXJ120" s="392"/>
      <c r="GXK120" s="393"/>
      <c r="GXL120" s="394"/>
      <c r="GXM120" s="395"/>
      <c r="GXN120" s="389"/>
      <c r="GXO120" s="390"/>
      <c r="GXP120" s="391"/>
      <c r="GXQ120" s="392"/>
      <c r="GXR120" s="393"/>
      <c r="GXS120" s="394"/>
      <c r="GXT120" s="395"/>
      <c r="GXU120" s="389"/>
      <c r="GXV120" s="390"/>
      <c r="GXW120" s="391"/>
      <c r="GXX120" s="392"/>
      <c r="GXY120" s="393"/>
      <c r="GXZ120" s="394"/>
      <c r="GYA120" s="395"/>
      <c r="GYB120" s="389"/>
      <c r="GYC120" s="390"/>
      <c r="GYD120" s="391"/>
      <c r="GYE120" s="392"/>
      <c r="GYF120" s="393"/>
      <c r="GYG120" s="394"/>
      <c r="GYH120" s="395"/>
      <c r="GYI120" s="389"/>
      <c r="GYJ120" s="390"/>
      <c r="GYK120" s="391"/>
      <c r="GYL120" s="392"/>
      <c r="GYM120" s="393"/>
      <c r="GYN120" s="394"/>
      <c r="GYO120" s="395"/>
      <c r="GYP120" s="389"/>
      <c r="GYQ120" s="390"/>
      <c r="GYR120" s="391"/>
      <c r="GYS120" s="392"/>
      <c r="GYT120" s="393"/>
      <c r="GYU120" s="394"/>
      <c r="GYV120" s="395"/>
      <c r="GYW120" s="389"/>
      <c r="GYX120" s="390"/>
      <c r="GYY120" s="391"/>
      <c r="GYZ120" s="392"/>
      <c r="GZA120" s="393"/>
      <c r="GZB120" s="394"/>
      <c r="GZC120" s="395"/>
      <c r="GZD120" s="389"/>
      <c r="GZE120" s="390"/>
      <c r="GZF120" s="391"/>
      <c r="GZG120" s="392"/>
      <c r="GZH120" s="393"/>
      <c r="GZI120" s="394"/>
      <c r="GZJ120" s="395"/>
      <c r="GZK120" s="389"/>
      <c r="GZL120" s="390"/>
      <c r="GZM120" s="391"/>
      <c r="GZN120" s="392"/>
      <c r="GZO120" s="393"/>
      <c r="GZP120" s="394"/>
      <c r="GZQ120" s="395"/>
      <c r="GZR120" s="389"/>
      <c r="GZS120" s="390"/>
      <c r="GZT120" s="391"/>
      <c r="GZU120" s="392"/>
      <c r="GZV120" s="393"/>
      <c r="GZW120" s="394"/>
      <c r="GZX120" s="395"/>
      <c r="GZY120" s="389"/>
      <c r="GZZ120" s="390"/>
      <c r="HAA120" s="391"/>
      <c r="HAB120" s="392"/>
      <c r="HAC120" s="393"/>
      <c r="HAD120" s="394"/>
      <c r="HAE120" s="395"/>
      <c r="HAF120" s="389"/>
      <c r="HAG120" s="390"/>
      <c r="HAH120" s="391"/>
      <c r="HAI120" s="392"/>
      <c r="HAJ120" s="393"/>
      <c r="HAK120" s="394"/>
      <c r="HAL120" s="395"/>
      <c r="HAM120" s="389"/>
      <c r="HAN120" s="390"/>
      <c r="HAO120" s="391"/>
      <c r="HAP120" s="392"/>
      <c r="HAQ120" s="393"/>
      <c r="HAR120" s="394"/>
      <c r="HAS120" s="395"/>
      <c r="HAT120" s="389"/>
      <c r="HAU120" s="390"/>
      <c r="HAV120" s="391"/>
      <c r="HAW120" s="392"/>
      <c r="HAX120" s="393"/>
      <c r="HAY120" s="394"/>
      <c r="HAZ120" s="395"/>
      <c r="HBA120" s="389"/>
      <c r="HBB120" s="390"/>
      <c r="HBC120" s="391"/>
      <c r="HBD120" s="392"/>
      <c r="HBE120" s="393"/>
      <c r="HBF120" s="394"/>
      <c r="HBG120" s="395"/>
      <c r="HBH120" s="389"/>
      <c r="HBI120" s="390"/>
      <c r="HBJ120" s="391"/>
      <c r="HBK120" s="392"/>
      <c r="HBL120" s="393"/>
      <c r="HBM120" s="394"/>
      <c r="HBN120" s="395"/>
      <c r="HBO120" s="389"/>
      <c r="HBP120" s="390"/>
      <c r="HBQ120" s="391"/>
      <c r="HBR120" s="392"/>
      <c r="HBS120" s="393"/>
      <c r="HBT120" s="394"/>
      <c r="HBU120" s="395"/>
      <c r="HBV120" s="389"/>
      <c r="HBW120" s="390"/>
      <c r="HBX120" s="391"/>
      <c r="HBY120" s="392"/>
      <c r="HBZ120" s="393"/>
      <c r="HCA120" s="394"/>
      <c r="HCB120" s="395"/>
      <c r="HCC120" s="389"/>
      <c r="HCD120" s="390"/>
      <c r="HCE120" s="391"/>
      <c r="HCF120" s="392"/>
      <c r="HCG120" s="393"/>
      <c r="HCH120" s="394"/>
      <c r="HCI120" s="395"/>
      <c r="HCJ120" s="389"/>
      <c r="HCK120" s="390"/>
      <c r="HCL120" s="391"/>
      <c r="HCM120" s="392"/>
      <c r="HCN120" s="393"/>
      <c r="HCO120" s="394"/>
      <c r="HCP120" s="395"/>
      <c r="HCQ120" s="389"/>
      <c r="HCR120" s="390"/>
      <c r="HCS120" s="391"/>
      <c r="HCT120" s="392"/>
      <c r="HCU120" s="393"/>
      <c r="HCV120" s="394"/>
      <c r="HCW120" s="395"/>
      <c r="HCX120" s="389"/>
      <c r="HCY120" s="390"/>
      <c r="HCZ120" s="391"/>
      <c r="HDA120" s="392"/>
      <c r="HDB120" s="393"/>
      <c r="HDC120" s="394"/>
      <c r="HDD120" s="395"/>
      <c r="HDE120" s="389"/>
      <c r="HDF120" s="390"/>
      <c r="HDG120" s="391"/>
      <c r="HDH120" s="392"/>
      <c r="HDI120" s="393"/>
      <c r="HDJ120" s="394"/>
      <c r="HDK120" s="395"/>
      <c r="HDL120" s="389"/>
      <c r="HDM120" s="390"/>
      <c r="HDN120" s="391"/>
      <c r="HDO120" s="392"/>
      <c r="HDP120" s="393"/>
      <c r="HDQ120" s="394"/>
      <c r="HDR120" s="395"/>
      <c r="HDS120" s="389"/>
      <c r="HDT120" s="390"/>
      <c r="HDU120" s="391"/>
      <c r="HDV120" s="392"/>
      <c r="HDW120" s="393"/>
      <c r="HDX120" s="394"/>
      <c r="HDY120" s="395"/>
      <c r="HDZ120" s="389"/>
      <c r="HEA120" s="390"/>
      <c r="HEB120" s="391"/>
      <c r="HEC120" s="392"/>
      <c r="HED120" s="393"/>
      <c r="HEE120" s="394"/>
      <c r="HEF120" s="395"/>
      <c r="HEG120" s="389"/>
      <c r="HEH120" s="390"/>
      <c r="HEI120" s="391"/>
      <c r="HEJ120" s="392"/>
      <c r="HEK120" s="393"/>
      <c r="HEL120" s="394"/>
      <c r="HEM120" s="395"/>
      <c r="HEN120" s="389"/>
      <c r="HEO120" s="390"/>
      <c r="HEP120" s="391"/>
      <c r="HEQ120" s="392"/>
      <c r="HER120" s="393"/>
      <c r="HES120" s="394"/>
      <c r="HET120" s="395"/>
      <c r="HEU120" s="389"/>
      <c r="HEV120" s="390"/>
      <c r="HEW120" s="391"/>
      <c r="HEX120" s="392"/>
      <c r="HEY120" s="393"/>
      <c r="HEZ120" s="394"/>
      <c r="HFA120" s="395"/>
      <c r="HFB120" s="389"/>
      <c r="HFC120" s="390"/>
      <c r="HFD120" s="391"/>
      <c r="HFE120" s="392"/>
      <c r="HFF120" s="393"/>
      <c r="HFG120" s="394"/>
      <c r="HFH120" s="395"/>
      <c r="HFI120" s="389"/>
      <c r="HFJ120" s="390"/>
      <c r="HFK120" s="391"/>
      <c r="HFL120" s="392"/>
      <c r="HFM120" s="393"/>
      <c r="HFN120" s="394"/>
      <c r="HFO120" s="395"/>
      <c r="HFP120" s="389"/>
      <c r="HFQ120" s="390"/>
      <c r="HFR120" s="391"/>
      <c r="HFS120" s="392"/>
      <c r="HFT120" s="393"/>
      <c r="HFU120" s="394"/>
      <c r="HFV120" s="395"/>
      <c r="HFW120" s="389"/>
      <c r="HFX120" s="390"/>
      <c r="HFY120" s="391"/>
      <c r="HFZ120" s="392"/>
      <c r="HGA120" s="393"/>
      <c r="HGB120" s="394"/>
      <c r="HGC120" s="395"/>
      <c r="HGD120" s="389"/>
      <c r="HGE120" s="390"/>
      <c r="HGF120" s="391"/>
      <c r="HGG120" s="392"/>
      <c r="HGH120" s="393"/>
      <c r="HGI120" s="394"/>
      <c r="HGJ120" s="395"/>
      <c r="HGK120" s="389"/>
      <c r="HGL120" s="390"/>
      <c r="HGM120" s="391"/>
      <c r="HGN120" s="392"/>
      <c r="HGO120" s="393"/>
      <c r="HGP120" s="394"/>
      <c r="HGQ120" s="395"/>
      <c r="HGR120" s="389"/>
      <c r="HGS120" s="390"/>
      <c r="HGT120" s="391"/>
      <c r="HGU120" s="392"/>
      <c r="HGV120" s="393"/>
      <c r="HGW120" s="394"/>
      <c r="HGX120" s="395"/>
      <c r="HGY120" s="389"/>
      <c r="HGZ120" s="390"/>
      <c r="HHA120" s="391"/>
      <c r="HHB120" s="392"/>
      <c r="HHC120" s="393"/>
      <c r="HHD120" s="394"/>
      <c r="HHE120" s="395"/>
      <c r="HHF120" s="389"/>
      <c r="HHG120" s="390"/>
      <c r="HHH120" s="391"/>
      <c r="HHI120" s="392"/>
      <c r="HHJ120" s="393"/>
      <c r="HHK120" s="394"/>
      <c r="HHL120" s="395"/>
      <c r="HHM120" s="389"/>
      <c r="HHN120" s="390"/>
      <c r="HHO120" s="391"/>
      <c r="HHP120" s="392"/>
      <c r="HHQ120" s="393"/>
      <c r="HHR120" s="394"/>
      <c r="HHS120" s="395"/>
      <c r="HHT120" s="389"/>
      <c r="HHU120" s="390"/>
      <c r="HHV120" s="391"/>
      <c r="HHW120" s="392"/>
      <c r="HHX120" s="393"/>
      <c r="HHY120" s="394"/>
      <c r="HHZ120" s="395"/>
      <c r="HIA120" s="389"/>
      <c r="HIB120" s="390"/>
      <c r="HIC120" s="391"/>
      <c r="HID120" s="392"/>
      <c r="HIE120" s="393"/>
      <c r="HIF120" s="394"/>
      <c r="HIG120" s="395"/>
      <c r="HIH120" s="389"/>
      <c r="HII120" s="390"/>
      <c r="HIJ120" s="391"/>
      <c r="HIK120" s="392"/>
      <c r="HIL120" s="393"/>
      <c r="HIM120" s="394"/>
      <c r="HIN120" s="395"/>
      <c r="HIO120" s="389"/>
      <c r="HIP120" s="390"/>
      <c r="HIQ120" s="391"/>
      <c r="HIR120" s="392"/>
      <c r="HIS120" s="393"/>
      <c r="HIT120" s="394"/>
      <c r="HIU120" s="395"/>
      <c r="HIV120" s="389"/>
      <c r="HIW120" s="390"/>
      <c r="HIX120" s="391"/>
      <c r="HIY120" s="392"/>
      <c r="HIZ120" s="393"/>
      <c r="HJA120" s="394"/>
      <c r="HJB120" s="395"/>
      <c r="HJC120" s="389"/>
      <c r="HJD120" s="390"/>
      <c r="HJE120" s="391"/>
      <c r="HJF120" s="392"/>
      <c r="HJG120" s="393"/>
      <c r="HJH120" s="394"/>
      <c r="HJI120" s="395"/>
      <c r="HJJ120" s="389"/>
      <c r="HJK120" s="390"/>
      <c r="HJL120" s="391"/>
      <c r="HJM120" s="392"/>
      <c r="HJN120" s="393"/>
      <c r="HJO120" s="394"/>
      <c r="HJP120" s="395"/>
      <c r="HJQ120" s="389"/>
      <c r="HJR120" s="390"/>
      <c r="HJS120" s="391"/>
      <c r="HJT120" s="392"/>
      <c r="HJU120" s="393"/>
      <c r="HJV120" s="394"/>
      <c r="HJW120" s="395"/>
      <c r="HJX120" s="389"/>
      <c r="HJY120" s="390"/>
      <c r="HJZ120" s="391"/>
      <c r="HKA120" s="392"/>
      <c r="HKB120" s="393"/>
      <c r="HKC120" s="394"/>
      <c r="HKD120" s="395"/>
      <c r="HKE120" s="389"/>
      <c r="HKF120" s="390"/>
      <c r="HKG120" s="391"/>
      <c r="HKH120" s="392"/>
      <c r="HKI120" s="393"/>
      <c r="HKJ120" s="394"/>
      <c r="HKK120" s="395"/>
      <c r="HKL120" s="389"/>
      <c r="HKM120" s="390"/>
      <c r="HKN120" s="391"/>
      <c r="HKO120" s="392"/>
      <c r="HKP120" s="393"/>
      <c r="HKQ120" s="394"/>
      <c r="HKR120" s="395"/>
      <c r="HKS120" s="389"/>
      <c r="HKT120" s="390"/>
      <c r="HKU120" s="391"/>
      <c r="HKV120" s="392"/>
      <c r="HKW120" s="393"/>
      <c r="HKX120" s="394"/>
      <c r="HKY120" s="395"/>
      <c r="HKZ120" s="389"/>
      <c r="HLA120" s="390"/>
      <c r="HLB120" s="391"/>
      <c r="HLC120" s="392"/>
      <c r="HLD120" s="393"/>
      <c r="HLE120" s="394"/>
      <c r="HLF120" s="395"/>
      <c r="HLG120" s="389"/>
      <c r="HLH120" s="390"/>
      <c r="HLI120" s="391"/>
      <c r="HLJ120" s="392"/>
      <c r="HLK120" s="393"/>
      <c r="HLL120" s="394"/>
      <c r="HLM120" s="395"/>
      <c r="HLN120" s="389"/>
      <c r="HLO120" s="390"/>
      <c r="HLP120" s="391"/>
      <c r="HLQ120" s="392"/>
      <c r="HLR120" s="393"/>
      <c r="HLS120" s="394"/>
      <c r="HLT120" s="395"/>
      <c r="HLU120" s="389"/>
      <c r="HLV120" s="390"/>
      <c r="HLW120" s="391"/>
      <c r="HLX120" s="392"/>
      <c r="HLY120" s="393"/>
      <c r="HLZ120" s="394"/>
      <c r="HMA120" s="395"/>
      <c r="HMB120" s="389"/>
      <c r="HMC120" s="390"/>
      <c r="HMD120" s="391"/>
      <c r="HME120" s="392"/>
      <c r="HMF120" s="393"/>
      <c r="HMG120" s="394"/>
      <c r="HMH120" s="395"/>
      <c r="HMI120" s="389"/>
      <c r="HMJ120" s="390"/>
      <c r="HMK120" s="391"/>
      <c r="HML120" s="392"/>
      <c r="HMM120" s="393"/>
      <c r="HMN120" s="394"/>
      <c r="HMO120" s="395"/>
      <c r="HMP120" s="389"/>
      <c r="HMQ120" s="390"/>
      <c r="HMR120" s="391"/>
      <c r="HMS120" s="392"/>
      <c r="HMT120" s="393"/>
      <c r="HMU120" s="394"/>
      <c r="HMV120" s="395"/>
      <c r="HMW120" s="389"/>
      <c r="HMX120" s="390"/>
      <c r="HMY120" s="391"/>
      <c r="HMZ120" s="392"/>
      <c r="HNA120" s="393"/>
      <c r="HNB120" s="394"/>
      <c r="HNC120" s="395"/>
      <c r="HND120" s="389"/>
      <c r="HNE120" s="390"/>
      <c r="HNF120" s="391"/>
      <c r="HNG120" s="392"/>
      <c r="HNH120" s="393"/>
      <c r="HNI120" s="394"/>
      <c r="HNJ120" s="395"/>
      <c r="HNK120" s="389"/>
      <c r="HNL120" s="390"/>
      <c r="HNM120" s="391"/>
      <c r="HNN120" s="392"/>
      <c r="HNO120" s="393"/>
      <c r="HNP120" s="394"/>
      <c r="HNQ120" s="395"/>
      <c r="HNR120" s="389"/>
      <c r="HNS120" s="390"/>
      <c r="HNT120" s="391"/>
      <c r="HNU120" s="392"/>
      <c r="HNV120" s="393"/>
      <c r="HNW120" s="394"/>
      <c r="HNX120" s="395"/>
      <c r="HNY120" s="389"/>
      <c r="HNZ120" s="390"/>
      <c r="HOA120" s="391"/>
      <c r="HOB120" s="392"/>
      <c r="HOC120" s="393"/>
      <c r="HOD120" s="394"/>
      <c r="HOE120" s="395"/>
      <c r="HOF120" s="389"/>
      <c r="HOG120" s="390"/>
      <c r="HOH120" s="391"/>
      <c r="HOI120" s="392"/>
      <c r="HOJ120" s="393"/>
      <c r="HOK120" s="394"/>
      <c r="HOL120" s="395"/>
      <c r="HOM120" s="389"/>
      <c r="HON120" s="390"/>
      <c r="HOO120" s="391"/>
      <c r="HOP120" s="392"/>
      <c r="HOQ120" s="393"/>
      <c r="HOR120" s="394"/>
      <c r="HOS120" s="395"/>
      <c r="HOT120" s="389"/>
      <c r="HOU120" s="390"/>
      <c r="HOV120" s="391"/>
      <c r="HOW120" s="392"/>
      <c r="HOX120" s="393"/>
      <c r="HOY120" s="394"/>
      <c r="HOZ120" s="395"/>
      <c r="HPA120" s="389"/>
      <c r="HPB120" s="390"/>
      <c r="HPC120" s="391"/>
      <c r="HPD120" s="392"/>
      <c r="HPE120" s="393"/>
      <c r="HPF120" s="394"/>
      <c r="HPG120" s="395"/>
      <c r="HPH120" s="389"/>
      <c r="HPI120" s="390"/>
      <c r="HPJ120" s="391"/>
      <c r="HPK120" s="392"/>
      <c r="HPL120" s="393"/>
      <c r="HPM120" s="394"/>
      <c r="HPN120" s="395"/>
      <c r="HPO120" s="389"/>
      <c r="HPP120" s="390"/>
      <c r="HPQ120" s="391"/>
      <c r="HPR120" s="392"/>
      <c r="HPS120" s="393"/>
      <c r="HPT120" s="394"/>
      <c r="HPU120" s="395"/>
      <c r="HPV120" s="389"/>
      <c r="HPW120" s="390"/>
      <c r="HPX120" s="391"/>
      <c r="HPY120" s="392"/>
      <c r="HPZ120" s="393"/>
      <c r="HQA120" s="394"/>
      <c r="HQB120" s="395"/>
      <c r="HQC120" s="389"/>
      <c r="HQD120" s="390"/>
      <c r="HQE120" s="391"/>
      <c r="HQF120" s="392"/>
      <c r="HQG120" s="393"/>
      <c r="HQH120" s="394"/>
      <c r="HQI120" s="395"/>
      <c r="HQJ120" s="389"/>
      <c r="HQK120" s="390"/>
      <c r="HQL120" s="391"/>
      <c r="HQM120" s="392"/>
      <c r="HQN120" s="393"/>
      <c r="HQO120" s="394"/>
      <c r="HQP120" s="395"/>
      <c r="HQQ120" s="389"/>
      <c r="HQR120" s="390"/>
      <c r="HQS120" s="391"/>
      <c r="HQT120" s="392"/>
      <c r="HQU120" s="393"/>
      <c r="HQV120" s="394"/>
      <c r="HQW120" s="395"/>
      <c r="HQX120" s="389"/>
      <c r="HQY120" s="390"/>
      <c r="HQZ120" s="391"/>
      <c r="HRA120" s="392"/>
      <c r="HRB120" s="393"/>
      <c r="HRC120" s="394"/>
      <c r="HRD120" s="395"/>
      <c r="HRE120" s="389"/>
      <c r="HRF120" s="390"/>
      <c r="HRG120" s="391"/>
      <c r="HRH120" s="392"/>
      <c r="HRI120" s="393"/>
      <c r="HRJ120" s="394"/>
      <c r="HRK120" s="395"/>
      <c r="HRL120" s="389"/>
      <c r="HRM120" s="390"/>
      <c r="HRN120" s="391"/>
      <c r="HRO120" s="392"/>
      <c r="HRP120" s="393"/>
      <c r="HRQ120" s="394"/>
      <c r="HRR120" s="395"/>
      <c r="HRS120" s="389"/>
      <c r="HRT120" s="390"/>
      <c r="HRU120" s="391"/>
      <c r="HRV120" s="392"/>
      <c r="HRW120" s="393"/>
      <c r="HRX120" s="394"/>
      <c r="HRY120" s="395"/>
      <c r="HRZ120" s="389"/>
      <c r="HSA120" s="390"/>
      <c r="HSB120" s="391"/>
      <c r="HSC120" s="392"/>
      <c r="HSD120" s="393"/>
      <c r="HSE120" s="394"/>
      <c r="HSF120" s="395"/>
      <c r="HSG120" s="389"/>
      <c r="HSH120" s="390"/>
      <c r="HSI120" s="391"/>
      <c r="HSJ120" s="392"/>
      <c r="HSK120" s="393"/>
      <c r="HSL120" s="394"/>
      <c r="HSM120" s="395"/>
      <c r="HSN120" s="389"/>
      <c r="HSO120" s="390"/>
      <c r="HSP120" s="391"/>
      <c r="HSQ120" s="392"/>
      <c r="HSR120" s="393"/>
      <c r="HSS120" s="394"/>
      <c r="HST120" s="395"/>
      <c r="HSU120" s="389"/>
      <c r="HSV120" s="390"/>
      <c r="HSW120" s="391"/>
      <c r="HSX120" s="392"/>
      <c r="HSY120" s="393"/>
      <c r="HSZ120" s="394"/>
      <c r="HTA120" s="395"/>
      <c r="HTB120" s="389"/>
      <c r="HTC120" s="390"/>
      <c r="HTD120" s="391"/>
      <c r="HTE120" s="392"/>
      <c r="HTF120" s="393"/>
      <c r="HTG120" s="394"/>
      <c r="HTH120" s="395"/>
      <c r="HTI120" s="389"/>
      <c r="HTJ120" s="390"/>
      <c r="HTK120" s="391"/>
      <c r="HTL120" s="392"/>
      <c r="HTM120" s="393"/>
      <c r="HTN120" s="394"/>
      <c r="HTO120" s="395"/>
      <c r="HTP120" s="389"/>
      <c r="HTQ120" s="390"/>
      <c r="HTR120" s="391"/>
      <c r="HTS120" s="392"/>
      <c r="HTT120" s="393"/>
      <c r="HTU120" s="394"/>
      <c r="HTV120" s="395"/>
      <c r="HTW120" s="389"/>
      <c r="HTX120" s="390"/>
      <c r="HTY120" s="391"/>
      <c r="HTZ120" s="392"/>
      <c r="HUA120" s="393"/>
      <c r="HUB120" s="394"/>
      <c r="HUC120" s="395"/>
      <c r="HUD120" s="389"/>
      <c r="HUE120" s="390"/>
      <c r="HUF120" s="391"/>
      <c r="HUG120" s="392"/>
      <c r="HUH120" s="393"/>
      <c r="HUI120" s="394"/>
      <c r="HUJ120" s="395"/>
      <c r="HUK120" s="389"/>
      <c r="HUL120" s="390"/>
      <c r="HUM120" s="391"/>
      <c r="HUN120" s="392"/>
      <c r="HUO120" s="393"/>
      <c r="HUP120" s="394"/>
      <c r="HUQ120" s="395"/>
      <c r="HUR120" s="389"/>
      <c r="HUS120" s="390"/>
      <c r="HUT120" s="391"/>
      <c r="HUU120" s="392"/>
      <c r="HUV120" s="393"/>
      <c r="HUW120" s="394"/>
      <c r="HUX120" s="395"/>
      <c r="HUY120" s="389"/>
      <c r="HUZ120" s="390"/>
      <c r="HVA120" s="391"/>
      <c r="HVB120" s="392"/>
      <c r="HVC120" s="393"/>
      <c r="HVD120" s="394"/>
      <c r="HVE120" s="395"/>
      <c r="HVF120" s="389"/>
      <c r="HVG120" s="390"/>
      <c r="HVH120" s="391"/>
      <c r="HVI120" s="392"/>
      <c r="HVJ120" s="393"/>
      <c r="HVK120" s="394"/>
      <c r="HVL120" s="395"/>
      <c r="HVM120" s="389"/>
      <c r="HVN120" s="390"/>
      <c r="HVO120" s="391"/>
      <c r="HVP120" s="392"/>
      <c r="HVQ120" s="393"/>
      <c r="HVR120" s="394"/>
      <c r="HVS120" s="395"/>
      <c r="HVT120" s="389"/>
      <c r="HVU120" s="390"/>
      <c r="HVV120" s="391"/>
      <c r="HVW120" s="392"/>
      <c r="HVX120" s="393"/>
      <c r="HVY120" s="394"/>
      <c r="HVZ120" s="395"/>
      <c r="HWA120" s="389"/>
      <c r="HWB120" s="390"/>
      <c r="HWC120" s="391"/>
      <c r="HWD120" s="392"/>
      <c r="HWE120" s="393"/>
      <c r="HWF120" s="394"/>
      <c r="HWG120" s="395"/>
      <c r="HWH120" s="389"/>
      <c r="HWI120" s="390"/>
      <c r="HWJ120" s="391"/>
      <c r="HWK120" s="392"/>
      <c r="HWL120" s="393"/>
      <c r="HWM120" s="394"/>
      <c r="HWN120" s="395"/>
      <c r="HWO120" s="389"/>
      <c r="HWP120" s="390"/>
      <c r="HWQ120" s="391"/>
      <c r="HWR120" s="392"/>
      <c r="HWS120" s="393"/>
      <c r="HWT120" s="394"/>
      <c r="HWU120" s="395"/>
      <c r="HWV120" s="389"/>
      <c r="HWW120" s="390"/>
      <c r="HWX120" s="391"/>
      <c r="HWY120" s="392"/>
      <c r="HWZ120" s="393"/>
      <c r="HXA120" s="394"/>
      <c r="HXB120" s="395"/>
      <c r="HXC120" s="389"/>
      <c r="HXD120" s="390"/>
      <c r="HXE120" s="391"/>
      <c r="HXF120" s="392"/>
      <c r="HXG120" s="393"/>
      <c r="HXH120" s="394"/>
      <c r="HXI120" s="395"/>
      <c r="HXJ120" s="389"/>
      <c r="HXK120" s="390"/>
      <c r="HXL120" s="391"/>
      <c r="HXM120" s="392"/>
      <c r="HXN120" s="393"/>
      <c r="HXO120" s="394"/>
      <c r="HXP120" s="395"/>
      <c r="HXQ120" s="389"/>
      <c r="HXR120" s="390"/>
      <c r="HXS120" s="391"/>
      <c r="HXT120" s="392"/>
      <c r="HXU120" s="393"/>
      <c r="HXV120" s="394"/>
      <c r="HXW120" s="395"/>
      <c r="HXX120" s="389"/>
      <c r="HXY120" s="390"/>
      <c r="HXZ120" s="391"/>
      <c r="HYA120" s="392"/>
      <c r="HYB120" s="393"/>
      <c r="HYC120" s="394"/>
      <c r="HYD120" s="395"/>
      <c r="HYE120" s="389"/>
      <c r="HYF120" s="390"/>
      <c r="HYG120" s="391"/>
      <c r="HYH120" s="392"/>
      <c r="HYI120" s="393"/>
      <c r="HYJ120" s="394"/>
      <c r="HYK120" s="395"/>
      <c r="HYL120" s="389"/>
      <c r="HYM120" s="390"/>
      <c r="HYN120" s="391"/>
      <c r="HYO120" s="392"/>
      <c r="HYP120" s="393"/>
      <c r="HYQ120" s="394"/>
      <c r="HYR120" s="395"/>
      <c r="HYS120" s="389"/>
      <c r="HYT120" s="390"/>
      <c r="HYU120" s="391"/>
      <c r="HYV120" s="392"/>
      <c r="HYW120" s="393"/>
      <c r="HYX120" s="394"/>
      <c r="HYY120" s="395"/>
      <c r="HYZ120" s="389"/>
      <c r="HZA120" s="390"/>
      <c r="HZB120" s="391"/>
      <c r="HZC120" s="392"/>
      <c r="HZD120" s="393"/>
      <c r="HZE120" s="394"/>
      <c r="HZF120" s="395"/>
      <c r="HZG120" s="389"/>
      <c r="HZH120" s="390"/>
      <c r="HZI120" s="391"/>
      <c r="HZJ120" s="392"/>
      <c r="HZK120" s="393"/>
      <c r="HZL120" s="394"/>
      <c r="HZM120" s="395"/>
      <c r="HZN120" s="389"/>
      <c r="HZO120" s="390"/>
      <c r="HZP120" s="391"/>
      <c r="HZQ120" s="392"/>
      <c r="HZR120" s="393"/>
      <c r="HZS120" s="394"/>
      <c r="HZT120" s="395"/>
      <c r="HZU120" s="389"/>
      <c r="HZV120" s="390"/>
      <c r="HZW120" s="391"/>
      <c r="HZX120" s="392"/>
      <c r="HZY120" s="393"/>
      <c r="HZZ120" s="394"/>
      <c r="IAA120" s="395"/>
      <c r="IAB120" s="389"/>
      <c r="IAC120" s="390"/>
      <c r="IAD120" s="391"/>
      <c r="IAE120" s="392"/>
      <c r="IAF120" s="393"/>
      <c r="IAG120" s="394"/>
      <c r="IAH120" s="395"/>
      <c r="IAI120" s="389"/>
      <c r="IAJ120" s="390"/>
      <c r="IAK120" s="391"/>
      <c r="IAL120" s="392"/>
      <c r="IAM120" s="393"/>
      <c r="IAN120" s="394"/>
      <c r="IAO120" s="395"/>
      <c r="IAP120" s="389"/>
      <c r="IAQ120" s="390"/>
      <c r="IAR120" s="391"/>
      <c r="IAS120" s="392"/>
      <c r="IAT120" s="393"/>
      <c r="IAU120" s="394"/>
      <c r="IAV120" s="395"/>
      <c r="IAW120" s="389"/>
      <c r="IAX120" s="390"/>
      <c r="IAY120" s="391"/>
      <c r="IAZ120" s="392"/>
      <c r="IBA120" s="393"/>
      <c r="IBB120" s="394"/>
      <c r="IBC120" s="395"/>
      <c r="IBD120" s="389"/>
      <c r="IBE120" s="390"/>
      <c r="IBF120" s="391"/>
      <c r="IBG120" s="392"/>
      <c r="IBH120" s="393"/>
      <c r="IBI120" s="394"/>
      <c r="IBJ120" s="395"/>
      <c r="IBK120" s="389"/>
      <c r="IBL120" s="390"/>
      <c r="IBM120" s="391"/>
      <c r="IBN120" s="392"/>
      <c r="IBO120" s="393"/>
      <c r="IBP120" s="394"/>
      <c r="IBQ120" s="395"/>
      <c r="IBR120" s="389"/>
      <c r="IBS120" s="390"/>
      <c r="IBT120" s="391"/>
      <c r="IBU120" s="392"/>
      <c r="IBV120" s="393"/>
      <c r="IBW120" s="394"/>
      <c r="IBX120" s="395"/>
      <c r="IBY120" s="389"/>
      <c r="IBZ120" s="390"/>
      <c r="ICA120" s="391"/>
      <c r="ICB120" s="392"/>
      <c r="ICC120" s="393"/>
      <c r="ICD120" s="394"/>
      <c r="ICE120" s="395"/>
      <c r="ICF120" s="389"/>
      <c r="ICG120" s="390"/>
      <c r="ICH120" s="391"/>
      <c r="ICI120" s="392"/>
      <c r="ICJ120" s="393"/>
      <c r="ICK120" s="394"/>
      <c r="ICL120" s="395"/>
      <c r="ICM120" s="389"/>
      <c r="ICN120" s="390"/>
      <c r="ICO120" s="391"/>
      <c r="ICP120" s="392"/>
      <c r="ICQ120" s="393"/>
      <c r="ICR120" s="394"/>
      <c r="ICS120" s="395"/>
      <c r="ICT120" s="389"/>
      <c r="ICU120" s="390"/>
      <c r="ICV120" s="391"/>
      <c r="ICW120" s="392"/>
      <c r="ICX120" s="393"/>
      <c r="ICY120" s="394"/>
      <c r="ICZ120" s="395"/>
      <c r="IDA120" s="389"/>
      <c r="IDB120" s="390"/>
      <c r="IDC120" s="391"/>
      <c r="IDD120" s="392"/>
      <c r="IDE120" s="393"/>
      <c r="IDF120" s="394"/>
      <c r="IDG120" s="395"/>
      <c r="IDH120" s="389"/>
      <c r="IDI120" s="390"/>
      <c r="IDJ120" s="391"/>
      <c r="IDK120" s="392"/>
      <c r="IDL120" s="393"/>
      <c r="IDM120" s="394"/>
      <c r="IDN120" s="395"/>
      <c r="IDO120" s="389"/>
      <c r="IDP120" s="390"/>
      <c r="IDQ120" s="391"/>
      <c r="IDR120" s="392"/>
      <c r="IDS120" s="393"/>
      <c r="IDT120" s="394"/>
      <c r="IDU120" s="395"/>
      <c r="IDV120" s="389"/>
      <c r="IDW120" s="390"/>
      <c r="IDX120" s="391"/>
      <c r="IDY120" s="392"/>
      <c r="IDZ120" s="393"/>
      <c r="IEA120" s="394"/>
      <c r="IEB120" s="395"/>
      <c r="IEC120" s="389"/>
      <c r="IED120" s="390"/>
      <c r="IEE120" s="391"/>
      <c r="IEF120" s="392"/>
      <c r="IEG120" s="393"/>
      <c r="IEH120" s="394"/>
      <c r="IEI120" s="395"/>
      <c r="IEJ120" s="389"/>
      <c r="IEK120" s="390"/>
      <c r="IEL120" s="391"/>
      <c r="IEM120" s="392"/>
      <c r="IEN120" s="393"/>
      <c r="IEO120" s="394"/>
      <c r="IEP120" s="395"/>
      <c r="IEQ120" s="389"/>
      <c r="IER120" s="390"/>
      <c r="IES120" s="391"/>
      <c r="IET120" s="392"/>
      <c r="IEU120" s="393"/>
      <c r="IEV120" s="394"/>
      <c r="IEW120" s="395"/>
      <c r="IEX120" s="389"/>
      <c r="IEY120" s="390"/>
      <c r="IEZ120" s="391"/>
      <c r="IFA120" s="392"/>
      <c r="IFB120" s="393"/>
      <c r="IFC120" s="394"/>
      <c r="IFD120" s="395"/>
      <c r="IFE120" s="389"/>
      <c r="IFF120" s="390"/>
      <c r="IFG120" s="391"/>
      <c r="IFH120" s="392"/>
      <c r="IFI120" s="393"/>
      <c r="IFJ120" s="394"/>
      <c r="IFK120" s="395"/>
      <c r="IFL120" s="389"/>
      <c r="IFM120" s="390"/>
      <c r="IFN120" s="391"/>
      <c r="IFO120" s="392"/>
      <c r="IFP120" s="393"/>
      <c r="IFQ120" s="394"/>
      <c r="IFR120" s="395"/>
      <c r="IFS120" s="389"/>
      <c r="IFT120" s="390"/>
      <c r="IFU120" s="391"/>
      <c r="IFV120" s="392"/>
      <c r="IFW120" s="393"/>
      <c r="IFX120" s="394"/>
      <c r="IFY120" s="395"/>
      <c r="IFZ120" s="389"/>
      <c r="IGA120" s="390"/>
      <c r="IGB120" s="391"/>
      <c r="IGC120" s="392"/>
      <c r="IGD120" s="393"/>
      <c r="IGE120" s="394"/>
      <c r="IGF120" s="395"/>
      <c r="IGG120" s="389"/>
      <c r="IGH120" s="390"/>
      <c r="IGI120" s="391"/>
      <c r="IGJ120" s="392"/>
      <c r="IGK120" s="393"/>
      <c r="IGL120" s="394"/>
      <c r="IGM120" s="395"/>
      <c r="IGN120" s="389"/>
      <c r="IGO120" s="390"/>
      <c r="IGP120" s="391"/>
      <c r="IGQ120" s="392"/>
      <c r="IGR120" s="393"/>
      <c r="IGS120" s="394"/>
      <c r="IGT120" s="395"/>
      <c r="IGU120" s="389"/>
      <c r="IGV120" s="390"/>
      <c r="IGW120" s="391"/>
      <c r="IGX120" s="392"/>
      <c r="IGY120" s="393"/>
      <c r="IGZ120" s="394"/>
      <c r="IHA120" s="395"/>
      <c r="IHB120" s="389"/>
      <c r="IHC120" s="390"/>
      <c r="IHD120" s="391"/>
      <c r="IHE120" s="392"/>
      <c r="IHF120" s="393"/>
      <c r="IHG120" s="394"/>
      <c r="IHH120" s="395"/>
      <c r="IHI120" s="389"/>
      <c r="IHJ120" s="390"/>
      <c r="IHK120" s="391"/>
      <c r="IHL120" s="392"/>
      <c r="IHM120" s="393"/>
      <c r="IHN120" s="394"/>
      <c r="IHO120" s="395"/>
      <c r="IHP120" s="389"/>
      <c r="IHQ120" s="390"/>
      <c r="IHR120" s="391"/>
      <c r="IHS120" s="392"/>
      <c r="IHT120" s="393"/>
      <c r="IHU120" s="394"/>
      <c r="IHV120" s="395"/>
      <c r="IHW120" s="389"/>
      <c r="IHX120" s="390"/>
      <c r="IHY120" s="391"/>
      <c r="IHZ120" s="392"/>
      <c r="IIA120" s="393"/>
      <c r="IIB120" s="394"/>
      <c r="IIC120" s="395"/>
      <c r="IID120" s="389"/>
      <c r="IIE120" s="390"/>
      <c r="IIF120" s="391"/>
      <c r="IIG120" s="392"/>
      <c r="IIH120" s="393"/>
      <c r="III120" s="394"/>
      <c r="IIJ120" s="395"/>
      <c r="IIK120" s="389"/>
      <c r="IIL120" s="390"/>
      <c r="IIM120" s="391"/>
      <c r="IIN120" s="392"/>
      <c r="IIO120" s="393"/>
      <c r="IIP120" s="394"/>
      <c r="IIQ120" s="395"/>
      <c r="IIR120" s="389"/>
      <c r="IIS120" s="390"/>
      <c r="IIT120" s="391"/>
      <c r="IIU120" s="392"/>
      <c r="IIV120" s="393"/>
      <c r="IIW120" s="394"/>
      <c r="IIX120" s="395"/>
      <c r="IIY120" s="389"/>
      <c r="IIZ120" s="390"/>
      <c r="IJA120" s="391"/>
      <c r="IJB120" s="392"/>
      <c r="IJC120" s="393"/>
      <c r="IJD120" s="394"/>
      <c r="IJE120" s="395"/>
      <c r="IJF120" s="389"/>
      <c r="IJG120" s="390"/>
      <c r="IJH120" s="391"/>
      <c r="IJI120" s="392"/>
      <c r="IJJ120" s="393"/>
      <c r="IJK120" s="394"/>
      <c r="IJL120" s="395"/>
      <c r="IJM120" s="389"/>
      <c r="IJN120" s="390"/>
      <c r="IJO120" s="391"/>
      <c r="IJP120" s="392"/>
      <c r="IJQ120" s="393"/>
      <c r="IJR120" s="394"/>
      <c r="IJS120" s="395"/>
      <c r="IJT120" s="389"/>
      <c r="IJU120" s="390"/>
      <c r="IJV120" s="391"/>
      <c r="IJW120" s="392"/>
      <c r="IJX120" s="393"/>
      <c r="IJY120" s="394"/>
      <c r="IJZ120" s="395"/>
      <c r="IKA120" s="389"/>
      <c r="IKB120" s="390"/>
      <c r="IKC120" s="391"/>
      <c r="IKD120" s="392"/>
      <c r="IKE120" s="393"/>
      <c r="IKF120" s="394"/>
      <c r="IKG120" s="395"/>
      <c r="IKH120" s="389"/>
      <c r="IKI120" s="390"/>
      <c r="IKJ120" s="391"/>
      <c r="IKK120" s="392"/>
      <c r="IKL120" s="393"/>
      <c r="IKM120" s="394"/>
      <c r="IKN120" s="395"/>
      <c r="IKO120" s="389"/>
      <c r="IKP120" s="390"/>
      <c r="IKQ120" s="391"/>
      <c r="IKR120" s="392"/>
      <c r="IKS120" s="393"/>
      <c r="IKT120" s="394"/>
      <c r="IKU120" s="395"/>
      <c r="IKV120" s="389"/>
      <c r="IKW120" s="390"/>
      <c r="IKX120" s="391"/>
      <c r="IKY120" s="392"/>
      <c r="IKZ120" s="393"/>
      <c r="ILA120" s="394"/>
      <c r="ILB120" s="395"/>
      <c r="ILC120" s="389"/>
      <c r="ILD120" s="390"/>
      <c r="ILE120" s="391"/>
      <c r="ILF120" s="392"/>
      <c r="ILG120" s="393"/>
      <c r="ILH120" s="394"/>
      <c r="ILI120" s="395"/>
      <c r="ILJ120" s="389"/>
      <c r="ILK120" s="390"/>
      <c r="ILL120" s="391"/>
      <c r="ILM120" s="392"/>
      <c r="ILN120" s="393"/>
      <c r="ILO120" s="394"/>
      <c r="ILP120" s="395"/>
      <c r="ILQ120" s="389"/>
      <c r="ILR120" s="390"/>
      <c r="ILS120" s="391"/>
      <c r="ILT120" s="392"/>
      <c r="ILU120" s="393"/>
      <c r="ILV120" s="394"/>
      <c r="ILW120" s="395"/>
      <c r="ILX120" s="389"/>
      <c r="ILY120" s="390"/>
      <c r="ILZ120" s="391"/>
      <c r="IMA120" s="392"/>
      <c r="IMB120" s="393"/>
      <c r="IMC120" s="394"/>
      <c r="IMD120" s="395"/>
      <c r="IME120" s="389"/>
      <c r="IMF120" s="390"/>
      <c r="IMG120" s="391"/>
      <c r="IMH120" s="392"/>
      <c r="IMI120" s="393"/>
      <c r="IMJ120" s="394"/>
      <c r="IMK120" s="395"/>
      <c r="IML120" s="389"/>
      <c r="IMM120" s="390"/>
      <c r="IMN120" s="391"/>
      <c r="IMO120" s="392"/>
      <c r="IMP120" s="393"/>
      <c r="IMQ120" s="394"/>
      <c r="IMR120" s="395"/>
      <c r="IMS120" s="389"/>
      <c r="IMT120" s="390"/>
      <c r="IMU120" s="391"/>
      <c r="IMV120" s="392"/>
      <c r="IMW120" s="393"/>
      <c r="IMX120" s="394"/>
      <c r="IMY120" s="395"/>
      <c r="IMZ120" s="389"/>
      <c r="INA120" s="390"/>
      <c r="INB120" s="391"/>
      <c r="INC120" s="392"/>
      <c r="IND120" s="393"/>
      <c r="INE120" s="394"/>
      <c r="INF120" s="395"/>
      <c r="ING120" s="389"/>
      <c r="INH120" s="390"/>
      <c r="INI120" s="391"/>
      <c r="INJ120" s="392"/>
      <c r="INK120" s="393"/>
      <c r="INL120" s="394"/>
      <c r="INM120" s="395"/>
      <c r="INN120" s="389"/>
      <c r="INO120" s="390"/>
      <c r="INP120" s="391"/>
      <c r="INQ120" s="392"/>
      <c r="INR120" s="393"/>
      <c r="INS120" s="394"/>
      <c r="INT120" s="395"/>
      <c r="INU120" s="389"/>
      <c r="INV120" s="390"/>
      <c r="INW120" s="391"/>
      <c r="INX120" s="392"/>
      <c r="INY120" s="393"/>
      <c r="INZ120" s="394"/>
      <c r="IOA120" s="395"/>
      <c r="IOB120" s="389"/>
      <c r="IOC120" s="390"/>
      <c r="IOD120" s="391"/>
      <c r="IOE120" s="392"/>
      <c r="IOF120" s="393"/>
      <c r="IOG120" s="394"/>
      <c r="IOH120" s="395"/>
      <c r="IOI120" s="389"/>
      <c r="IOJ120" s="390"/>
      <c r="IOK120" s="391"/>
      <c r="IOL120" s="392"/>
      <c r="IOM120" s="393"/>
      <c r="ION120" s="394"/>
      <c r="IOO120" s="395"/>
      <c r="IOP120" s="389"/>
      <c r="IOQ120" s="390"/>
      <c r="IOR120" s="391"/>
      <c r="IOS120" s="392"/>
      <c r="IOT120" s="393"/>
      <c r="IOU120" s="394"/>
      <c r="IOV120" s="395"/>
      <c r="IOW120" s="389"/>
      <c r="IOX120" s="390"/>
      <c r="IOY120" s="391"/>
      <c r="IOZ120" s="392"/>
      <c r="IPA120" s="393"/>
      <c r="IPB120" s="394"/>
      <c r="IPC120" s="395"/>
      <c r="IPD120" s="389"/>
      <c r="IPE120" s="390"/>
      <c r="IPF120" s="391"/>
      <c r="IPG120" s="392"/>
      <c r="IPH120" s="393"/>
      <c r="IPI120" s="394"/>
      <c r="IPJ120" s="395"/>
      <c r="IPK120" s="389"/>
      <c r="IPL120" s="390"/>
      <c r="IPM120" s="391"/>
      <c r="IPN120" s="392"/>
      <c r="IPO120" s="393"/>
      <c r="IPP120" s="394"/>
      <c r="IPQ120" s="395"/>
      <c r="IPR120" s="389"/>
      <c r="IPS120" s="390"/>
      <c r="IPT120" s="391"/>
      <c r="IPU120" s="392"/>
      <c r="IPV120" s="393"/>
      <c r="IPW120" s="394"/>
      <c r="IPX120" s="395"/>
      <c r="IPY120" s="389"/>
      <c r="IPZ120" s="390"/>
      <c r="IQA120" s="391"/>
      <c r="IQB120" s="392"/>
      <c r="IQC120" s="393"/>
      <c r="IQD120" s="394"/>
      <c r="IQE120" s="395"/>
      <c r="IQF120" s="389"/>
      <c r="IQG120" s="390"/>
      <c r="IQH120" s="391"/>
      <c r="IQI120" s="392"/>
      <c r="IQJ120" s="393"/>
      <c r="IQK120" s="394"/>
      <c r="IQL120" s="395"/>
      <c r="IQM120" s="389"/>
      <c r="IQN120" s="390"/>
      <c r="IQO120" s="391"/>
      <c r="IQP120" s="392"/>
      <c r="IQQ120" s="393"/>
      <c r="IQR120" s="394"/>
      <c r="IQS120" s="395"/>
      <c r="IQT120" s="389"/>
      <c r="IQU120" s="390"/>
      <c r="IQV120" s="391"/>
      <c r="IQW120" s="392"/>
      <c r="IQX120" s="393"/>
      <c r="IQY120" s="394"/>
      <c r="IQZ120" s="395"/>
      <c r="IRA120" s="389"/>
      <c r="IRB120" s="390"/>
      <c r="IRC120" s="391"/>
      <c r="IRD120" s="392"/>
      <c r="IRE120" s="393"/>
      <c r="IRF120" s="394"/>
      <c r="IRG120" s="395"/>
      <c r="IRH120" s="389"/>
      <c r="IRI120" s="390"/>
      <c r="IRJ120" s="391"/>
      <c r="IRK120" s="392"/>
      <c r="IRL120" s="393"/>
      <c r="IRM120" s="394"/>
      <c r="IRN120" s="395"/>
      <c r="IRO120" s="389"/>
      <c r="IRP120" s="390"/>
      <c r="IRQ120" s="391"/>
      <c r="IRR120" s="392"/>
      <c r="IRS120" s="393"/>
      <c r="IRT120" s="394"/>
      <c r="IRU120" s="395"/>
      <c r="IRV120" s="389"/>
      <c r="IRW120" s="390"/>
      <c r="IRX120" s="391"/>
      <c r="IRY120" s="392"/>
      <c r="IRZ120" s="393"/>
      <c r="ISA120" s="394"/>
      <c r="ISB120" s="395"/>
      <c r="ISC120" s="389"/>
      <c r="ISD120" s="390"/>
      <c r="ISE120" s="391"/>
      <c r="ISF120" s="392"/>
      <c r="ISG120" s="393"/>
      <c r="ISH120" s="394"/>
      <c r="ISI120" s="395"/>
      <c r="ISJ120" s="389"/>
      <c r="ISK120" s="390"/>
      <c r="ISL120" s="391"/>
      <c r="ISM120" s="392"/>
      <c r="ISN120" s="393"/>
      <c r="ISO120" s="394"/>
      <c r="ISP120" s="395"/>
      <c r="ISQ120" s="389"/>
      <c r="ISR120" s="390"/>
      <c r="ISS120" s="391"/>
      <c r="IST120" s="392"/>
      <c r="ISU120" s="393"/>
      <c r="ISV120" s="394"/>
      <c r="ISW120" s="395"/>
      <c r="ISX120" s="389"/>
      <c r="ISY120" s="390"/>
      <c r="ISZ120" s="391"/>
      <c r="ITA120" s="392"/>
      <c r="ITB120" s="393"/>
      <c r="ITC120" s="394"/>
      <c r="ITD120" s="395"/>
      <c r="ITE120" s="389"/>
      <c r="ITF120" s="390"/>
      <c r="ITG120" s="391"/>
      <c r="ITH120" s="392"/>
      <c r="ITI120" s="393"/>
      <c r="ITJ120" s="394"/>
      <c r="ITK120" s="395"/>
      <c r="ITL120" s="389"/>
      <c r="ITM120" s="390"/>
      <c r="ITN120" s="391"/>
      <c r="ITO120" s="392"/>
      <c r="ITP120" s="393"/>
      <c r="ITQ120" s="394"/>
      <c r="ITR120" s="395"/>
      <c r="ITS120" s="389"/>
      <c r="ITT120" s="390"/>
      <c r="ITU120" s="391"/>
      <c r="ITV120" s="392"/>
      <c r="ITW120" s="393"/>
      <c r="ITX120" s="394"/>
      <c r="ITY120" s="395"/>
      <c r="ITZ120" s="389"/>
      <c r="IUA120" s="390"/>
      <c r="IUB120" s="391"/>
      <c r="IUC120" s="392"/>
      <c r="IUD120" s="393"/>
      <c r="IUE120" s="394"/>
      <c r="IUF120" s="395"/>
      <c r="IUG120" s="389"/>
      <c r="IUH120" s="390"/>
      <c r="IUI120" s="391"/>
      <c r="IUJ120" s="392"/>
      <c r="IUK120" s="393"/>
      <c r="IUL120" s="394"/>
      <c r="IUM120" s="395"/>
      <c r="IUN120" s="389"/>
      <c r="IUO120" s="390"/>
      <c r="IUP120" s="391"/>
      <c r="IUQ120" s="392"/>
      <c r="IUR120" s="393"/>
      <c r="IUS120" s="394"/>
      <c r="IUT120" s="395"/>
      <c r="IUU120" s="389"/>
      <c r="IUV120" s="390"/>
      <c r="IUW120" s="391"/>
      <c r="IUX120" s="392"/>
      <c r="IUY120" s="393"/>
      <c r="IUZ120" s="394"/>
      <c r="IVA120" s="395"/>
      <c r="IVB120" s="389"/>
      <c r="IVC120" s="390"/>
      <c r="IVD120" s="391"/>
      <c r="IVE120" s="392"/>
      <c r="IVF120" s="393"/>
      <c r="IVG120" s="394"/>
      <c r="IVH120" s="395"/>
      <c r="IVI120" s="389"/>
      <c r="IVJ120" s="390"/>
      <c r="IVK120" s="391"/>
      <c r="IVL120" s="392"/>
      <c r="IVM120" s="393"/>
      <c r="IVN120" s="394"/>
      <c r="IVO120" s="395"/>
      <c r="IVP120" s="389"/>
      <c r="IVQ120" s="390"/>
      <c r="IVR120" s="391"/>
      <c r="IVS120" s="392"/>
      <c r="IVT120" s="393"/>
      <c r="IVU120" s="394"/>
      <c r="IVV120" s="395"/>
      <c r="IVW120" s="389"/>
      <c r="IVX120" s="390"/>
      <c r="IVY120" s="391"/>
      <c r="IVZ120" s="392"/>
      <c r="IWA120" s="393"/>
      <c r="IWB120" s="394"/>
      <c r="IWC120" s="395"/>
      <c r="IWD120" s="389"/>
      <c r="IWE120" s="390"/>
      <c r="IWF120" s="391"/>
      <c r="IWG120" s="392"/>
      <c r="IWH120" s="393"/>
      <c r="IWI120" s="394"/>
      <c r="IWJ120" s="395"/>
      <c r="IWK120" s="389"/>
      <c r="IWL120" s="390"/>
      <c r="IWM120" s="391"/>
      <c r="IWN120" s="392"/>
      <c r="IWO120" s="393"/>
      <c r="IWP120" s="394"/>
      <c r="IWQ120" s="395"/>
      <c r="IWR120" s="389"/>
      <c r="IWS120" s="390"/>
      <c r="IWT120" s="391"/>
      <c r="IWU120" s="392"/>
      <c r="IWV120" s="393"/>
      <c r="IWW120" s="394"/>
      <c r="IWX120" s="395"/>
      <c r="IWY120" s="389"/>
      <c r="IWZ120" s="390"/>
      <c r="IXA120" s="391"/>
      <c r="IXB120" s="392"/>
      <c r="IXC120" s="393"/>
      <c r="IXD120" s="394"/>
      <c r="IXE120" s="395"/>
      <c r="IXF120" s="389"/>
      <c r="IXG120" s="390"/>
      <c r="IXH120" s="391"/>
      <c r="IXI120" s="392"/>
      <c r="IXJ120" s="393"/>
      <c r="IXK120" s="394"/>
      <c r="IXL120" s="395"/>
      <c r="IXM120" s="389"/>
      <c r="IXN120" s="390"/>
      <c r="IXO120" s="391"/>
      <c r="IXP120" s="392"/>
      <c r="IXQ120" s="393"/>
      <c r="IXR120" s="394"/>
      <c r="IXS120" s="395"/>
      <c r="IXT120" s="389"/>
      <c r="IXU120" s="390"/>
      <c r="IXV120" s="391"/>
      <c r="IXW120" s="392"/>
      <c r="IXX120" s="393"/>
      <c r="IXY120" s="394"/>
      <c r="IXZ120" s="395"/>
      <c r="IYA120" s="389"/>
      <c r="IYB120" s="390"/>
      <c r="IYC120" s="391"/>
      <c r="IYD120" s="392"/>
      <c r="IYE120" s="393"/>
      <c r="IYF120" s="394"/>
      <c r="IYG120" s="395"/>
      <c r="IYH120" s="389"/>
      <c r="IYI120" s="390"/>
      <c r="IYJ120" s="391"/>
      <c r="IYK120" s="392"/>
      <c r="IYL120" s="393"/>
      <c r="IYM120" s="394"/>
      <c r="IYN120" s="395"/>
      <c r="IYO120" s="389"/>
      <c r="IYP120" s="390"/>
      <c r="IYQ120" s="391"/>
      <c r="IYR120" s="392"/>
      <c r="IYS120" s="393"/>
      <c r="IYT120" s="394"/>
      <c r="IYU120" s="395"/>
      <c r="IYV120" s="389"/>
      <c r="IYW120" s="390"/>
      <c r="IYX120" s="391"/>
      <c r="IYY120" s="392"/>
      <c r="IYZ120" s="393"/>
      <c r="IZA120" s="394"/>
      <c r="IZB120" s="395"/>
      <c r="IZC120" s="389"/>
      <c r="IZD120" s="390"/>
      <c r="IZE120" s="391"/>
      <c r="IZF120" s="392"/>
      <c r="IZG120" s="393"/>
      <c r="IZH120" s="394"/>
      <c r="IZI120" s="395"/>
      <c r="IZJ120" s="389"/>
      <c r="IZK120" s="390"/>
      <c r="IZL120" s="391"/>
      <c r="IZM120" s="392"/>
      <c r="IZN120" s="393"/>
      <c r="IZO120" s="394"/>
      <c r="IZP120" s="395"/>
      <c r="IZQ120" s="389"/>
      <c r="IZR120" s="390"/>
      <c r="IZS120" s="391"/>
      <c r="IZT120" s="392"/>
      <c r="IZU120" s="393"/>
      <c r="IZV120" s="394"/>
      <c r="IZW120" s="395"/>
      <c r="IZX120" s="389"/>
      <c r="IZY120" s="390"/>
      <c r="IZZ120" s="391"/>
      <c r="JAA120" s="392"/>
      <c r="JAB120" s="393"/>
      <c r="JAC120" s="394"/>
      <c r="JAD120" s="395"/>
      <c r="JAE120" s="389"/>
      <c r="JAF120" s="390"/>
      <c r="JAG120" s="391"/>
      <c r="JAH120" s="392"/>
      <c r="JAI120" s="393"/>
      <c r="JAJ120" s="394"/>
      <c r="JAK120" s="395"/>
      <c r="JAL120" s="389"/>
      <c r="JAM120" s="390"/>
      <c r="JAN120" s="391"/>
      <c r="JAO120" s="392"/>
      <c r="JAP120" s="393"/>
      <c r="JAQ120" s="394"/>
      <c r="JAR120" s="395"/>
      <c r="JAS120" s="389"/>
      <c r="JAT120" s="390"/>
      <c r="JAU120" s="391"/>
      <c r="JAV120" s="392"/>
      <c r="JAW120" s="393"/>
      <c r="JAX120" s="394"/>
      <c r="JAY120" s="395"/>
      <c r="JAZ120" s="389"/>
      <c r="JBA120" s="390"/>
      <c r="JBB120" s="391"/>
      <c r="JBC120" s="392"/>
      <c r="JBD120" s="393"/>
      <c r="JBE120" s="394"/>
      <c r="JBF120" s="395"/>
      <c r="JBG120" s="389"/>
      <c r="JBH120" s="390"/>
      <c r="JBI120" s="391"/>
      <c r="JBJ120" s="392"/>
      <c r="JBK120" s="393"/>
      <c r="JBL120" s="394"/>
      <c r="JBM120" s="395"/>
      <c r="JBN120" s="389"/>
      <c r="JBO120" s="390"/>
      <c r="JBP120" s="391"/>
      <c r="JBQ120" s="392"/>
      <c r="JBR120" s="393"/>
      <c r="JBS120" s="394"/>
      <c r="JBT120" s="395"/>
      <c r="JBU120" s="389"/>
      <c r="JBV120" s="390"/>
      <c r="JBW120" s="391"/>
      <c r="JBX120" s="392"/>
      <c r="JBY120" s="393"/>
      <c r="JBZ120" s="394"/>
      <c r="JCA120" s="395"/>
      <c r="JCB120" s="389"/>
      <c r="JCC120" s="390"/>
      <c r="JCD120" s="391"/>
      <c r="JCE120" s="392"/>
      <c r="JCF120" s="393"/>
      <c r="JCG120" s="394"/>
      <c r="JCH120" s="395"/>
      <c r="JCI120" s="389"/>
      <c r="JCJ120" s="390"/>
      <c r="JCK120" s="391"/>
      <c r="JCL120" s="392"/>
      <c r="JCM120" s="393"/>
      <c r="JCN120" s="394"/>
      <c r="JCO120" s="395"/>
      <c r="JCP120" s="389"/>
      <c r="JCQ120" s="390"/>
      <c r="JCR120" s="391"/>
      <c r="JCS120" s="392"/>
      <c r="JCT120" s="393"/>
      <c r="JCU120" s="394"/>
      <c r="JCV120" s="395"/>
      <c r="JCW120" s="389"/>
      <c r="JCX120" s="390"/>
      <c r="JCY120" s="391"/>
      <c r="JCZ120" s="392"/>
      <c r="JDA120" s="393"/>
      <c r="JDB120" s="394"/>
      <c r="JDC120" s="395"/>
      <c r="JDD120" s="389"/>
      <c r="JDE120" s="390"/>
      <c r="JDF120" s="391"/>
      <c r="JDG120" s="392"/>
      <c r="JDH120" s="393"/>
      <c r="JDI120" s="394"/>
      <c r="JDJ120" s="395"/>
      <c r="JDK120" s="389"/>
      <c r="JDL120" s="390"/>
      <c r="JDM120" s="391"/>
      <c r="JDN120" s="392"/>
      <c r="JDO120" s="393"/>
      <c r="JDP120" s="394"/>
      <c r="JDQ120" s="395"/>
      <c r="JDR120" s="389"/>
      <c r="JDS120" s="390"/>
      <c r="JDT120" s="391"/>
      <c r="JDU120" s="392"/>
      <c r="JDV120" s="393"/>
      <c r="JDW120" s="394"/>
      <c r="JDX120" s="395"/>
      <c r="JDY120" s="389"/>
      <c r="JDZ120" s="390"/>
      <c r="JEA120" s="391"/>
      <c r="JEB120" s="392"/>
      <c r="JEC120" s="393"/>
      <c r="JED120" s="394"/>
      <c r="JEE120" s="395"/>
      <c r="JEF120" s="389"/>
      <c r="JEG120" s="390"/>
      <c r="JEH120" s="391"/>
      <c r="JEI120" s="392"/>
      <c r="JEJ120" s="393"/>
      <c r="JEK120" s="394"/>
      <c r="JEL120" s="395"/>
      <c r="JEM120" s="389"/>
      <c r="JEN120" s="390"/>
      <c r="JEO120" s="391"/>
      <c r="JEP120" s="392"/>
      <c r="JEQ120" s="393"/>
      <c r="JER120" s="394"/>
      <c r="JES120" s="395"/>
      <c r="JET120" s="389"/>
      <c r="JEU120" s="390"/>
      <c r="JEV120" s="391"/>
      <c r="JEW120" s="392"/>
      <c r="JEX120" s="393"/>
      <c r="JEY120" s="394"/>
      <c r="JEZ120" s="395"/>
      <c r="JFA120" s="389"/>
      <c r="JFB120" s="390"/>
      <c r="JFC120" s="391"/>
      <c r="JFD120" s="392"/>
      <c r="JFE120" s="393"/>
      <c r="JFF120" s="394"/>
      <c r="JFG120" s="395"/>
      <c r="JFH120" s="389"/>
      <c r="JFI120" s="390"/>
      <c r="JFJ120" s="391"/>
      <c r="JFK120" s="392"/>
      <c r="JFL120" s="393"/>
      <c r="JFM120" s="394"/>
      <c r="JFN120" s="395"/>
      <c r="JFO120" s="389"/>
      <c r="JFP120" s="390"/>
      <c r="JFQ120" s="391"/>
      <c r="JFR120" s="392"/>
      <c r="JFS120" s="393"/>
      <c r="JFT120" s="394"/>
      <c r="JFU120" s="395"/>
      <c r="JFV120" s="389"/>
      <c r="JFW120" s="390"/>
      <c r="JFX120" s="391"/>
      <c r="JFY120" s="392"/>
      <c r="JFZ120" s="393"/>
      <c r="JGA120" s="394"/>
      <c r="JGB120" s="395"/>
      <c r="JGC120" s="389"/>
      <c r="JGD120" s="390"/>
      <c r="JGE120" s="391"/>
      <c r="JGF120" s="392"/>
      <c r="JGG120" s="393"/>
      <c r="JGH120" s="394"/>
      <c r="JGI120" s="395"/>
      <c r="JGJ120" s="389"/>
      <c r="JGK120" s="390"/>
      <c r="JGL120" s="391"/>
      <c r="JGM120" s="392"/>
      <c r="JGN120" s="393"/>
      <c r="JGO120" s="394"/>
      <c r="JGP120" s="395"/>
      <c r="JGQ120" s="389"/>
      <c r="JGR120" s="390"/>
      <c r="JGS120" s="391"/>
      <c r="JGT120" s="392"/>
      <c r="JGU120" s="393"/>
      <c r="JGV120" s="394"/>
      <c r="JGW120" s="395"/>
      <c r="JGX120" s="389"/>
      <c r="JGY120" s="390"/>
      <c r="JGZ120" s="391"/>
      <c r="JHA120" s="392"/>
      <c r="JHB120" s="393"/>
      <c r="JHC120" s="394"/>
      <c r="JHD120" s="395"/>
      <c r="JHE120" s="389"/>
      <c r="JHF120" s="390"/>
      <c r="JHG120" s="391"/>
      <c r="JHH120" s="392"/>
      <c r="JHI120" s="393"/>
      <c r="JHJ120" s="394"/>
      <c r="JHK120" s="395"/>
      <c r="JHL120" s="389"/>
      <c r="JHM120" s="390"/>
      <c r="JHN120" s="391"/>
      <c r="JHO120" s="392"/>
      <c r="JHP120" s="393"/>
      <c r="JHQ120" s="394"/>
      <c r="JHR120" s="395"/>
      <c r="JHS120" s="389"/>
      <c r="JHT120" s="390"/>
      <c r="JHU120" s="391"/>
      <c r="JHV120" s="392"/>
      <c r="JHW120" s="393"/>
      <c r="JHX120" s="394"/>
      <c r="JHY120" s="395"/>
      <c r="JHZ120" s="389"/>
      <c r="JIA120" s="390"/>
      <c r="JIB120" s="391"/>
      <c r="JIC120" s="392"/>
      <c r="JID120" s="393"/>
      <c r="JIE120" s="394"/>
      <c r="JIF120" s="395"/>
      <c r="JIG120" s="389"/>
      <c r="JIH120" s="390"/>
      <c r="JII120" s="391"/>
      <c r="JIJ120" s="392"/>
      <c r="JIK120" s="393"/>
      <c r="JIL120" s="394"/>
      <c r="JIM120" s="395"/>
      <c r="JIN120" s="389"/>
      <c r="JIO120" s="390"/>
      <c r="JIP120" s="391"/>
      <c r="JIQ120" s="392"/>
      <c r="JIR120" s="393"/>
      <c r="JIS120" s="394"/>
      <c r="JIT120" s="395"/>
      <c r="JIU120" s="389"/>
      <c r="JIV120" s="390"/>
      <c r="JIW120" s="391"/>
      <c r="JIX120" s="392"/>
      <c r="JIY120" s="393"/>
      <c r="JIZ120" s="394"/>
      <c r="JJA120" s="395"/>
      <c r="JJB120" s="389"/>
      <c r="JJC120" s="390"/>
      <c r="JJD120" s="391"/>
      <c r="JJE120" s="392"/>
      <c r="JJF120" s="393"/>
      <c r="JJG120" s="394"/>
      <c r="JJH120" s="395"/>
      <c r="JJI120" s="389"/>
      <c r="JJJ120" s="390"/>
      <c r="JJK120" s="391"/>
      <c r="JJL120" s="392"/>
      <c r="JJM120" s="393"/>
      <c r="JJN120" s="394"/>
      <c r="JJO120" s="395"/>
      <c r="JJP120" s="389"/>
      <c r="JJQ120" s="390"/>
      <c r="JJR120" s="391"/>
      <c r="JJS120" s="392"/>
      <c r="JJT120" s="393"/>
      <c r="JJU120" s="394"/>
      <c r="JJV120" s="395"/>
      <c r="JJW120" s="389"/>
      <c r="JJX120" s="390"/>
      <c r="JJY120" s="391"/>
      <c r="JJZ120" s="392"/>
      <c r="JKA120" s="393"/>
      <c r="JKB120" s="394"/>
      <c r="JKC120" s="395"/>
      <c r="JKD120" s="389"/>
      <c r="JKE120" s="390"/>
      <c r="JKF120" s="391"/>
      <c r="JKG120" s="392"/>
      <c r="JKH120" s="393"/>
      <c r="JKI120" s="394"/>
      <c r="JKJ120" s="395"/>
      <c r="JKK120" s="389"/>
      <c r="JKL120" s="390"/>
      <c r="JKM120" s="391"/>
      <c r="JKN120" s="392"/>
      <c r="JKO120" s="393"/>
      <c r="JKP120" s="394"/>
      <c r="JKQ120" s="395"/>
      <c r="JKR120" s="389"/>
      <c r="JKS120" s="390"/>
      <c r="JKT120" s="391"/>
      <c r="JKU120" s="392"/>
      <c r="JKV120" s="393"/>
      <c r="JKW120" s="394"/>
      <c r="JKX120" s="395"/>
      <c r="JKY120" s="389"/>
      <c r="JKZ120" s="390"/>
      <c r="JLA120" s="391"/>
      <c r="JLB120" s="392"/>
      <c r="JLC120" s="393"/>
      <c r="JLD120" s="394"/>
      <c r="JLE120" s="395"/>
      <c r="JLF120" s="389"/>
      <c r="JLG120" s="390"/>
      <c r="JLH120" s="391"/>
      <c r="JLI120" s="392"/>
      <c r="JLJ120" s="393"/>
      <c r="JLK120" s="394"/>
      <c r="JLL120" s="395"/>
      <c r="JLM120" s="389"/>
      <c r="JLN120" s="390"/>
      <c r="JLO120" s="391"/>
      <c r="JLP120" s="392"/>
      <c r="JLQ120" s="393"/>
      <c r="JLR120" s="394"/>
      <c r="JLS120" s="395"/>
      <c r="JLT120" s="389"/>
      <c r="JLU120" s="390"/>
      <c r="JLV120" s="391"/>
      <c r="JLW120" s="392"/>
      <c r="JLX120" s="393"/>
      <c r="JLY120" s="394"/>
      <c r="JLZ120" s="395"/>
      <c r="JMA120" s="389"/>
      <c r="JMB120" s="390"/>
      <c r="JMC120" s="391"/>
      <c r="JMD120" s="392"/>
      <c r="JME120" s="393"/>
      <c r="JMF120" s="394"/>
      <c r="JMG120" s="395"/>
      <c r="JMH120" s="389"/>
      <c r="JMI120" s="390"/>
      <c r="JMJ120" s="391"/>
      <c r="JMK120" s="392"/>
      <c r="JML120" s="393"/>
      <c r="JMM120" s="394"/>
      <c r="JMN120" s="395"/>
      <c r="JMO120" s="389"/>
      <c r="JMP120" s="390"/>
      <c r="JMQ120" s="391"/>
      <c r="JMR120" s="392"/>
      <c r="JMS120" s="393"/>
      <c r="JMT120" s="394"/>
      <c r="JMU120" s="395"/>
      <c r="JMV120" s="389"/>
      <c r="JMW120" s="390"/>
      <c r="JMX120" s="391"/>
      <c r="JMY120" s="392"/>
      <c r="JMZ120" s="393"/>
      <c r="JNA120" s="394"/>
      <c r="JNB120" s="395"/>
      <c r="JNC120" s="389"/>
      <c r="JND120" s="390"/>
      <c r="JNE120" s="391"/>
      <c r="JNF120" s="392"/>
      <c r="JNG120" s="393"/>
      <c r="JNH120" s="394"/>
      <c r="JNI120" s="395"/>
      <c r="JNJ120" s="389"/>
      <c r="JNK120" s="390"/>
      <c r="JNL120" s="391"/>
      <c r="JNM120" s="392"/>
      <c r="JNN120" s="393"/>
      <c r="JNO120" s="394"/>
      <c r="JNP120" s="395"/>
      <c r="JNQ120" s="389"/>
      <c r="JNR120" s="390"/>
      <c r="JNS120" s="391"/>
      <c r="JNT120" s="392"/>
      <c r="JNU120" s="393"/>
      <c r="JNV120" s="394"/>
      <c r="JNW120" s="395"/>
      <c r="JNX120" s="389"/>
      <c r="JNY120" s="390"/>
      <c r="JNZ120" s="391"/>
      <c r="JOA120" s="392"/>
      <c r="JOB120" s="393"/>
      <c r="JOC120" s="394"/>
      <c r="JOD120" s="395"/>
      <c r="JOE120" s="389"/>
      <c r="JOF120" s="390"/>
      <c r="JOG120" s="391"/>
      <c r="JOH120" s="392"/>
      <c r="JOI120" s="393"/>
      <c r="JOJ120" s="394"/>
      <c r="JOK120" s="395"/>
      <c r="JOL120" s="389"/>
      <c r="JOM120" s="390"/>
      <c r="JON120" s="391"/>
      <c r="JOO120" s="392"/>
      <c r="JOP120" s="393"/>
      <c r="JOQ120" s="394"/>
      <c r="JOR120" s="395"/>
      <c r="JOS120" s="389"/>
      <c r="JOT120" s="390"/>
      <c r="JOU120" s="391"/>
      <c r="JOV120" s="392"/>
      <c r="JOW120" s="393"/>
      <c r="JOX120" s="394"/>
      <c r="JOY120" s="395"/>
      <c r="JOZ120" s="389"/>
      <c r="JPA120" s="390"/>
      <c r="JPB120" s="391"/>
      <c r="JPC120" s="392"/>
      <c r="JPD120" s="393"/>
      <c r="JPE120" s="394"/>
      <c r="JPF120" s="395"/>
      <c r="JPG120" s="389"/>
      <c r="JPH120" s="390"/>
      <c r="JPI120" s="391"/>
      <c r="JPJ120" s="392"/>
      <c r="JPK120" s="393"/>
      <c r="JPL120" s="394"/>
      <c r="JPM120" s="395"/>
      <c r="JPN120" s="389"/>
      <c r="JPO120" s="390"/>
      <c r="JPP120" s="391"/>
      <c r="JPQ120" s="392"/>
      <c r="JPR120" s="393"/>
      <c r="JPS120" s="394"/>
      <c r="JPT120" s="395"/>
      <c r="JPU120" s="389"/>
      <c r="JPV120" s="390"/>
      <c r="JPW120" s="391"/>
      <c r="JPX120" s="392"/>
      <c r="JPY120" s="393"/>
      <c r="JPZ120" s="394"/>
      <c r="JQA120" s="395"/>
      <c r="JQB120" s="389"/>
      <c r="JQC120" s="390"/>
      <c r="JQD120" s="391"/>
      <c r="JQE120" s="392"/>
      <c r="JQF120" s="393"/>
      <c r="JQG120" s="394"/>
      <c r="JQH120" s="395"/>
      <c r="JQI120" s="389"/>
      <c r="JQJ120" s="390"/>
      <c r="JQK120" s="391"/>
      <c r="JQL120" s="392"/>
      <c r="JQM120" s="393"/>
      <c r="JQN120" s="394"/>
      <c r="JQO120" s="395"/>
      <c r="JQP120" s="389"/>
      <c r="JQQ120" s="390"/>
      <c r="JQR120" s="391"/>
      <c r="JQS120" s="392"/>
      <c r="JQT120" s="393"/>
      <c r="JQU120" s="394"/>
      <c r="JQV120" s="395"/>
      <c r="JQW120" s="389"/>
      <c r="JQX120" s="390"/>
      <c r="JQY120" s="391"/>
      <c r="JQZ120" s="392"/>
      <c r="JRA120" s="393"/>
      <c r="JRB120" s="394"/>
      <c r="JRC120" s="395"/>
      <c r="JRD120" s="389"/>
      <c r="JRE120" s="390"/>
      <c r="JRF120" s="391"/>
      <c r="JRG120" s="392"/>
      <c r="JRH120" s="393"/>
      <c r="JRI120" s="394"/>
      <c r="JRJ120" s="395"/>
      <c r="JRK120" s="389"/>
      <c r="JRL120" s="390"/>
      <c r="JRM120" s="391"/>
      <c r="JRN120" s="392"/>
      <c r="JRO120" s="393"/>
      <c r="JRP120" s="394"/>
      <c r="JRQ120" s="395"/>
      <c r="JRR120" s="389"/>
      <c r="JRS120" s="390"/>
      <c r="JRT120" s="391"/>
      <c r="JRU120" s="392"/>
      <c r="JRV120" s="393"/>
      <c r="JRW120" s="394"/>
      <c r="JRX120" s="395"/>
      <c r="JRY120" s="389"/>
      <c r="JRZ120" s="390"/>
      <c r="JSA120" s="391"/>
      <c r="JSB120" s="392"/>
      <c r="JSC120" s="393"/>
      <c r="JSD120" s="394"/>
      <c r="JSE120" s="395"/>
      <c r="JSF120" s="389"/>
      <c r="JSG120" s="390"/>
      <c r="JSH120" s="391"/>
      <c r="JSI120" s="392"/>
      <c r="JSJ120" s="393"/>
      <c r="JSK120" s="394"/>
      <c r="JSL120" s="395"/>
      <c r="JSM120" s="389"/>
      <c r="JSN120" s="390"/>
      <c r="JSO120" s="391"/>
      <c r="JSP120" s="392"/>
      <c r="JSQ120" s="393"/>
      <c r="JSR120" s="394"/>
      <c r="JSS120" s="395"/>
      <c r="JST120" s="389"/>
      <c r="JSU120" s="390"/>
      <c r="JSV120" s="391"/>
      <c r="JSW120" s="392"/>
      <c r="JSX120" s="393"/>
      <c r="JSY120" s="394"/>
      <c r="JSZ120" s="395"/>
      <c r="JTA120" s="389"/>
      <c r="JTB120" s="390"/>
      <c r="JTC120" s="391"/>
      <c r="JTD120" s="392"/>
      <c r="JTE120" s="393"/>
      <c r="JTF120" s="394"/>
      <c r="JTG120" s="395"/>
      <c r="JTH120" s="389"/>
      <c r="JTI120" s="390"/>
      <c r="JTJ120" s="391"/>
      <c r="JTK120" s="392"/>
      <c r="JTL120" s="393"/>
      <c r="JTM120" s="394"/>
      <c r="JTN120" s="395"/>
      <c r="JTO120" s="389"/>
      <c r="JTP120" s="390"/>
      <c r="JTQ120" s="391"/>
      <c r="JTR120" s="392"/>
      <c r="JTS120" s="393"/>
      <c r="JTT120" s="394"/>
      <c r="JTU120" s="395"/>
      <c r="JTV120" s="389"/>
      <c r="JTW120" s="390"/>
      <c r="JTX120" s="391"/>
      <c r="JTY120" s="392"/>
      <c r="JTZ120" s="393"/>
      <c r="JUA120" s="394"/>
      <c r="JUB120" s="395"/>
      <c r="JUC120" s="389"/>
      <c r="JUD120" s="390"/>
      <c r="JUE120" s="391"/>
      <c r="JUF120" s="392"/>
      <c r="JUG120" s="393"/>
      <c r="JUH120" s="394"/>
      <c r="JUI120" s="395"/>
      <c r="JUJ120" s="389"/>
      <c r="JUK120" s="390"/>
      <c r="JUL120" s="391"/>
      <c r="JUM120" s="392"/>
      <c r="JUN120" s="393"/>
      <c r="JUO120" s="394"/>
      <c r="JUP120" s="395"/>
      <c r="JUQ120" s="389"/>
      <c r="JUR120" s="390"/>
      <c r="JUS120" s="391"/>
      <c r="JUT120" s="392"/>
      <c r="JUU120" s="393"/>
      <c r="JUV120" s="394"/>
      <c r="JUW120" s="395"/>
      <c r="JUX120" s="389"/>
      <c r="JUY120" s="390"/>
      <c r="JUZ120" s="391"/>
      <c r="JVA120" s="392"/>
      <c r="JVB120" s="393"/>
      <c r="JVC120" s="394"/>
      <c r="JVD120" s="395"/>
      <c r="JVE120" s="389"/>
      <c r="JVF120" s="390"/>
      <c r="JVG120" s="391"/>
      <c r="JVH120" s="392"/>
      <c r="JVI120" s="393"/>
      <c r="JVJ120" s="394"/>
      <c r="JVK120" s="395"/>
      <c r="JVL120" s="389"/>
      <c r="JVM120" s="390"/>
      <c r="JVN120" s="391"/>
      <c r="JVO120" s="392"/>
      <c r="JVP120" s="393"/>
      <c r="JVQ120" s="394"/>
      <c r="JVR120" s="395"/>
      <c r="JVS120" s="389"/>
      <c r="JVT120" s="390"/>
      <c r="JVU120" s="391"/>
      <c r="JVV120" s="392"/>
      <c r="JVW120" s="393"/>
      <c r="JVX120" s="394"/>
      <c r="JVY120" s="395"/>
      <c r="JVZ120" s="389"/>
      <c r="JWA120" s="390"/>
      <c r="JWB120" s="391"/>
      <c r="JWC120" s="392"/>
      <c r="JWD120" s="393"/>
      <c r="JWE120" s="394"/>
      <c r="JWF120" s="395"/>
      <c r="JWG120" s="389"/>
      <c r="JWH120" s="390"/>
      <c r="JWI120" s="391"/>
      <c r="JWJ120" s="392"/>
      <c r="JWK120" s="393"/>
      <c r="JWL120" s="394"/>
      <c r="JWM120" s="395"/>
      <c r="JWN120" s="389"/>
      <c r="JWO120" s="390"/>
      <c r="JWP120" s="391"/>
      <c r="JWQ120" s="392"/>
      <c r="JWR120" s="393"/>
      <c r="JWS120" s="394"/>
      <c r="JWT120" s="395"/>
      <c r="JWU120" s="389"/>
      <c r="JWV120" s="390"/>
      <c r="JWW120" s="391"/>
      <c r="JWX120" s="392"/>
      <c r="JWY120" s="393"/>
      <c r="JWZ120" s="394"/>
      <c r="JXA120" s="395"/>
      <c r="JXB120" s="389"/>
      <c r="JXC120" s="390"/>
      <c r="JXD120" s="391"/>
      <c r="JXE120" s="392"/>
      <c r="JXF120" s="393"/>
      <c r="JXG120" s="394"/>
      <c r="JXH120" s="395"/>
      <c r="JXI120" s="389"/>
      <c r="JXJ120" s="390"/>
      <c r="JXK120" s="391"/>
      <c r="JXL120" s="392"/>
      <c r="JXM120" s="393"/>
      <c r="JXN120" s="394"/>
      <c r="JXO120" s="395"/>
      <c r="JXP120" s="389"/>
      <c r="JXQ120" s="390"/>
      <c r="JXR120" s="391"/>
      <c r="JXS120" s="392"/>
      <c r="JXT120" s="393"/>
      <c r="JXU120" s="394"/>
      <c r="JXV120" s="395"/>
      <c r="JXW120" s="389"/>
      <c r="JXX120" s="390"/>
      <c r="JXY120" s="391"/>
      <c r="JXZ120" s="392"/>
      <c r="JYA120" s="393"/>
      <c r="JYB120" s="394"/>
      <c r="JYC120" s="395"/>
      <c r="JYD120" s="389"/>
      <c r="JYE120" s="390"/>
      <c r="JYF120" s="391"/>
      <c r="JYG120" s="392"/>
      <c r="JYH120" s="393"/>
      <c r="JYI120" s="394"/>
      <c r="JYJ120" s="395"/>
      <c r="JYK120" s="389"/>
      <c r="JYL120" s="390"/>
      <c r="JYM120" s="391"/>
      <c r="JYN120" s="392"/>
      <c r="JYO120" s="393"/>
      <c r="JYP120" s="394"/>
      <c r="JYQ120" s="395"/>
      <c r="JYR120" s="389"/>
      <c r="JYS120" s="390"/>
      <c r="JYT120" s="391"/>
      <c r="JYU120" s="392"/>
      <c r="JYV120" s="393"/>
      <c r="JYW120" s="394"/>
      <c r="JYX120" s="395"/>
      <c r="JYY120" s="389"/>
      <c r="JYZ120" s="390"/>
      <c r="JZA120" s="391"/>
      <c r="JZB120" s="392"/>
      <c r="JZC120" s="393"/>
      <c r="JZD120" s="394"/>
      <c r="JZE120" s="395"/>
      <c r="JZF120" s="389"/>
      <c r="JZG120" s="390"/>
      <c r="JZH120" s="391"/>
      <c r="JZI120" s="392"/>
      <c r="JZJ120" s="393"/>
      <c r="JZK120" s="394"/>
      <c r="JZL120" s="395"/>
      <c r="JZM120" s="389"/>
      <c r="JZN120" s="390"/>
      <c r="JZO120" s="391"/>
      <c r="JZP120" s="392"/>
      <c r="JZQ120" s="393"/>
      <c r="JZR120" s="394"/>
      <c r="JZS120" s="395"/>
      <c r="JZT120" s="389"/>
      <c r="JZU120" s="390"/>
      <c r="JZV120" s="391"/>
      <c r="JZW120" s="392"/>
      <c r="JZX120" s="393"/>
      <c r="JZY120" s="394"/>
      <c r="JZZ120" s="395"/>
      <c r="KAA120" s="389"/>
      <c r="KAB120" s="390"/>
      <c r="KAC120" s="391"/>
      <c r="KAD120" s="392"/>
      <c r="KAE120" s="393"/>
      <c r="KAF120" s="394"/>
      <c r="KAG120" s="395"/>
      <c r="KAH120" s="389"/>
      <c r="KAI120" s="390"/>
      <c r="KAJ120" s="391"/>
      <c r="KAK120" s="392"/>
      <c r="KAL120" s="393"/>
      <c r="KAM120" s="394"/>
      <c r="KAN120" s="395"/>
      <c r="KAO120" s="389"/>
      <c r="KAP120" s="390"/>
      <c r="KAQ120" s="391"/>
      <c r="KAR120" s="392"/>
      <c r="KAS120" s="393"/>
      <c r="KAT120" s="394"/>
      <c r="KAU120" s="395"/>
      <c r="KAV120" s="389"/>
      <c r="KAW120" s="390"/>
      <c r="KAX120" s="391"/>
      <c r="KAY120" s="392"/>
      <c r="KAZ120" s="393"/>
      <c r="KBA120" s="394"/>
      <c r="KBB120" s="395"/>
      <c r="KBC120" s="389"/>
      <c r="KBD120" s="390"/>
      <c r="KBE120" s="391"/>
      <c r="KBF120" s="392"/>
      <c r="KBG120" s="393"/>
      <c r="KBH120" s="394"/>
      <c r="KBI120" s="395"/>
      <c r="KBJ120" s="389"/>
      <c r="KBK120" s="390"/>
      <c r="KBL120" s="391"/>
      <c r="KBM120" s="392"/>
      <c r="KBN120" s="393"/>
      <c r="KBO120" s="394"/>
      <c r="KBP120" s="395"/>
      <c r="KBQ120" s="389"/>
      <c r="KBR120" s="390"/>
      <c r="KBS120" s="391"/>
      <c r="KBT120" s="392"/>
      <c r="KBU120" s="393"/>
      <c r="KBV120" s="394"/>
      <c r="KBW120" s="395"/>
      <c r="KBX120" s="389"/>
      <c r="KBY120" s="390"/>
      <c r="KBZ120" s="391"/>
      <c r="KCA120" s="392"/>
      <c r="KCB120" s="393"/>
      <c r="KCC120" s="394"/>
      <c r="KCD120" s="395"/>
      <c r="KCE120" s="389"/>
      <c r="KCF120" s="390"/>
      <c r="KCG120" s="391"/>
      <c r="KCH120" s="392"/>
      <c r="KCI120" s="393"/>
      <c r="KCJ120" s="394"/>
      <c r="KCK120" s="395"/>
      <c r="KCL120" s="389"/>
      <c r="KCM120" s="390"/>
      <c r="KCN120" s="391"/>
      <c r="KCO120" s="392"/>
      <c r="KCP120" s="393"/>
      <c r="KCQ120" s="394"/>
      <c r="KCR120" s="395"/>
      <c r="KCS120" s="389"/>
      <c r="KCT120" s="390"/>
      <c r="KCU120" s="391"/>
      <c r="KCV120" s="392"/>
      <c r="KCW120" s="393"/>
      <c r="KCX120" s="394"/>
      <c r="KCY120" s="395"/>
      <c r="KCZ120" s="389"/>
      <c r="KDA120" s="390"/>
      <c r="KDB120" s="391"/>
      <c r="KDC120" s="392"/>
      <c r="KDD120" s="393"/>
      <c r="KDE120" s="394"/>
      <c r="KDF120" s="395"/>
      <c r="KDG120" s="389"/>
      <c r="KDH120" s="390"/>
      <c r="KDI120" s="391"/>
      <c r="KDJ120" s="392"/>
      <c r="KDK120" s="393"/>
      <c r="KDL120" s="394"/>
      <c r="KDM120" s="395"/>
      <c r="KDN120" s="389"/>
      <c r="KDO120" s="390"/>
      <c r="KDP120" s="391"/>
      <c r="KDQ120" s="392"/>
      <c r="KDR120" s="393"/>
      <c r="KDS120" s="394"/>
      <c r="KDT120" s="395"/>
      <c r="KDU120" s="389"/>
      <c r="KDV120" s="390"/>
      <c r="KDW120" s="391"/>
      <c r="KDX120" s="392"/>
      <c r="KDY120" s="393"/>
      <c r="KDZ120" s="394"/>
      <c r="KEA120" s="395"/>
      <c r="KEB120" s="389"/>
      <c r="KEC120" s="390"/>
      <c r="KED120" s="391"/>
      <c r="KEE120" s="392"/>
      <c r="KEF120" s="393"/>
      <c r="KEG120" s="394"/>
      <c r="KEH120" s="395"/>
      <c r="KEI120" s="389"/>
      <c r="KEJ120" s="390"/>
      <c r="KEK120" s="391"/>
      <c r="KEL120" s="392"/>
      <c r="KEM120" s="393"/>
      <c r="KEN120" s="394"/>
      <c r="KEO120" s="395"/>
      <c r="KEP120" s="389"/>
      <c r="KEQ120" s="390"/>
      <c r="KER120" s="391"/>
      <c r="KES120" s="392"/>
      <c r="KET120" s="393"/>
      <c r="KEU120" s="394"/>
      <c r="KEV120" s="395"/>
      <c r="KEW120" s="389"/>
      <c r="KEX120" s="390"/>
      <c r="KEY120" s="391"/>
      <c r="KEZ120" s="392"/>
      <c r="KFA120" s="393"/>
      <c r="KFB120" s="394"/>
      <c r="KFC120" s="395"/>
      <c r="KFD120" s="389"/>
      <c r="KFE120" s="390"/>
      <c r="KFF120" s="391"/>
      <c r="KFG120" s="392"/>
      <c r="KFH120" s="393"/>
      <c r="KFI120" s="394"/>
      <c r="KFJ120" s="395"/>
      <c r="KFK120" s="389"/>
      <c r="KFL120" s="390"/>
      <c r="KFM120" s="391"/>
      <c r="KFN120" s="392"/>
      <c r="KFO120" s="393"/>
      <c r="KFP120" s="394"/>
      <c r="KFQ120" s="395"/>
      <c r="KFR120" s="389"/>
      <c r="KFS120" s="390"/>
      <c r="KFT120" s="391"/>
      <c r="KFU120" s="392"/>
      <c r="KFV120" s="393"/>
      <c r="KFW120" s="394"/>
      <c r="KFX120" s="395"/>
      <c r="KFY120" s="389"/>
      <c r="KFZ120" s="390"/>
      <c r="KGA120" s="391"/>
      <c r="KGB120" s="392"/>
      <c r="KGC120" s="393"/>
      <c r="KGD120" s="394"/>
      <c r="KGE120" s="395"/>
      <c r="KGF120" s="389"/>
      <c r="KGG120" s="390"/>
      <c r="KGH120" s="391"/>
      <c r="KGI120" s="392"/>
      <c r="KGJ120" s="393"/>
      <c r="KGK120" s="394"/>
      <c r="KGL120" s="395"/>
      <c r="KGM120" s="389"/>
      <c r="KGN120" s="390"/>
      <c r="KGO120" s="391"/>
      <c r="KGP120" s="392"/>
      <c r="KGQ120" s="393"/>
      <c r="KGR120" s="394"/>
      <c r="KGS120" s="395"/>
      <c r="KGT120" s="389"/>
      <c r="KGU120" s="390"/>
      <c r="KGV120" s="391"/>
      <c r="KGW120" s="392"/>
      <c r="KGX120" s="393"/>
      <c r="KGY120" s="394"/>
      <c r="KGZ120" s="395"/>
      <c r="KHA120" s="389"/>
      <c r="KHB120" s="390"/>
      <c r="KHC120" s="391"/>
      <c r="KHD120" s="392"/>
      <c r="KHE120" s="393"/>
      <c r="KHF120" s="394"/>
      <c r="KHG120" s="395"/>
      <c r="KHH120" s="389"/>
      <c r="KHI120" s="390"/>
      <c r="KHJ120" s="391"/>
      <c r="KHK120" s="392"/>
      <c r="KHL120" s="393"/>
      <c r="KHM120" s="394"/>
      <c r="KHN120" s="395"/>
      <c r="KHO120" s="389"/>
      <c r="KHP120" s="390"/>
      <c r="KHQ120" s="391"/>
      <c r="KHR120" s="392"/>
      <c r="KHS120" s="393"/>
      <c r="KHT120" s="394"/>
      <c r="KHU120" s="395"/>
      <c r="KHV120" s="389"/>
      <c r="KHW120" s="390"/>
      <c r="KHX120" s="391"/>
      <c r="KHY120" s="392"/>
      <c r="KHZ120" s="393"/>
      <c r="KIA120" s="394"/>
      <c r="KIB120" s="395"/>
      <c r="KIC120" s="389"/>
      <c r="KID120" s="390"/>
      <c r="KIE120" s="391"/>
      <c r="KIF120" s="392"/>
      <c r="KIG120" s="393"/>
      <c r="KIH120" s="394"/>
      <c r="KII120" s="395"/>
      <c r="KIJ120" s="389"/>
      <c r="KIK120" s="390"/>
      <c r="KIL120" s="391"/>
      <c r="KIM120" s="392"/>
      <c r="KIN120" s="393"/>
      <c r="KIO120" s="394"/>
      <c r="KIP120" s="395"/>
      <c r="KIQ120" s="389"/>
      <c r="KIR120" s="390"/>
      <c r="KIS120" s="391"/>
      <c r="KIT120" s="392"/>
      <c r="KIU120" s="393"/>
      <c r="KIV120" s="394"/>
      <c r="KIW120" s="395"/>
      <c r="KIX120" s="389"/>
      <c r="KIY120" s="390"/>
      <c r="KIZ120" s="391"/>
      <c r="KJA120" s="392"/>
      <c r="KJB120" s="393"/>
      <c r="KJC120" s="394"/>
      <c r="KJD120" s="395"/>
      <c r="KJE120" s="389"/>
      <c r="KJF120" s="390"/>
      <c r="KJG120" s="391"/>
      <c r="KJH120" s="392"/>
      <c r="KJI120" s="393"/>
      <c r="KJJ120" s="394"/>
      <c r="KJK120" s="395"/>
      <c r="KJL120" s="389"/>
      <c r="KJM120" s="390"/>
      <c r="KJN120" s="391"/>
      <c r="KJO120" s="392"/>
      <c r="KJP120" s="393"/>
      <c r="KJQ120" s="394"/>
      <c r="KJR120" s="395"/>
      <c r="KJS120" s="389"/>
      <c r="KJT120" s="390"/>
      <c r="KJU120" s="391"/>
      <c r="KJV120" s="392"/>
      <c r="KJW120" s="393"/>
      <c r="KJX120" s="394"/>
      <c r="KJY120" s="395"/>
      <c r="KJZ120" s="389"/>
      <c r="KKA120" s="390"/>
      <c r="KKB120" s="391"/>
      <c r="KKC120" s="392"/>
      <c r="KKD120" s="393"/>
      <c r="KKE120" s="394"/>
      <c r="KKF120" s="395"/>
      <c r="KKG120" s="389"/>
      <c r="KKH120" s="390"/>
      <c r="KKI120" s="391"/>
      <c r="KKJ120" s="392"/>
      <c r="KKK120" s="393"/>
      <c r="KKL120" s="394"/>
      <c r="KKM120" s="395"/>
      <c r="KKN120" s="389"/>
      <c r="KKO120" s="390"/>
      <c r="KKP120" s="391"/>
      <c r="KKQ120" s="392"/>
      <c r="KKR120" s="393"/>
      <c r="KKS120" s="394"/>
      <c r="KKT120" s="395"/>
      <c r="KKU120" s="389"/>
      <c r="KKV120" s="390"/>
      <c r="KKW120" s="391"/>
      <c r="KKX120" s="392"/>
      <c r="KKY120" s="393"/>
      <c r="KKZ120" s="394"/>
      <c r="KLA120" s="395"/>
      <c r="KLB120" s="389"/>
      <c r="KLC120" s="390"/>
      <c r="KLD120" s="391"/>
      <c r="KLE120" s="392"/>
      <c r="KLF120" s="393"/>
      <c r="KLG120" s="394"/>
      <c r="KLH120" s="395"/>
      <c r="KLI120" s="389"/>
      <c r="KLJ120" s="390"/>
      <c r="KLK120" s="391"/>
      <c r="KLL120" s="392"/>
      <c r="KLM120" s="393"/>
      <c r="KLN120" s="394"/>
      <c r="KLO120" s="395"/>
      <c r="KLP120" s="389"/>
      <c r="KLQ120" s="390"/>
      <c r="KLR120" s="391"/>
      <c r="KLS120" s="392"/>
      <c r="KLT120" s="393"/>
      <c r="KLU120" s="394"/>
      <c r="KLV120" s="395"/>
      <c r="KLW120" s="389"/>
      <c r="KLX120" s="390"/>
      <c r="KLY120" s="391"/>
      <c r="KLZ120" s="392"/>
      <c r="KMA120" s="393"/>
      <c r="KMB120" s="394"/>
      <c r="KMC120" s="395"/>
      <c r="KMD120" s="389"/>
      <c r="KME120" s="390"/>
      <c r="KMF120" s="391"/>
      <c r="KMG120" s="392"/>
      <c r="KMH120" s="393"/>
      <c r="KMI120" s="394"/>
      <c r="KMJ120" s="395"/>
      <c r="KMK120" s="389"/>
      <c r="KML120" s="390"/>
      <c r="KMM120" s="391"/>
      <c r="KMN120" s="392"/>
      <c r="KMO120" s="393"/>
      <c r="KMP120" s="394"/>
      <c r="KMQ120" s="395"/>
      <c r="KMR120" s="389"/>
      <c r="KMS120" s="390"/>
      <c r="KMT120" s="391"/>
      <c r="KMU120" s="392"/>
      <c r="KMV120" s="393"/>
      <c r="KMW120" s="394"/>
      <c r="KMX120" s="395"/>
      <c r="KMY120" s="389"/>
      <c r="KMZ120" s="390"/>
      <c r="KNA120" s="391"/>
      <c r="KNB120" s="392"/>
      <c r="KNC120" s="393"/>
      <c r="KND120" s="394"/>
      <c r="KNE120" s="395"/>
      <c r="KNF120" s="389"/>
      <c r="KNG120" s="390"/>
      <c r="KNH120" s="391"/>
      <c r="KNI120" s="392"/>
      <c r="KNJ120" s="393"/>
      <c r="KNK120" s="394"/>
      <c r="KNL120" s="395"/>
      <c r="KNM120" s="389"/>
      <c r="KNN120" s="390"/>
      <c r="KNO120" s="391"/>
      <c r="KNP120" s="392"/>
      <c r="KNQ120" s="393"/>
      <c r="KNR120" s="394"/>
      <c r="KNS120" s="395"/>
      <c r="KNT120" s="389"/>
      <c r="KNU120" s="390"/>
      <c r="KNV120" s="391"/>
      <c r="KNW120" s="392"/>
      <c r="KNX120" s="393"/>
      <c r="KNY120" s="394"/>
      <c r="KNZ120" s="395"/>
      <c r="KOA120" s="389"/>
      <c r="KOB120" s="390"/>
      <c r="KOC120" s="391"/>
      <c r="KOD120" s="392"/>
      <c r="KOE120" s="393"/>
      <c r="KOF120" s="394"/>
      <c r="KOG120" s="395"/>
      <c r="KOH120" s="389"/>
      <c r="KOI120" s="390"/>
      <c r="KOJ120" s="391"/>
      <c r="KOK120" s="392"/>
      <c r="KOL120" s="393"/>
      <c r="KOM120" s="394"/>
      <c r="KON120" s="395"/>
      <c r="KOO120" s="389"/>
      <c r="KOP120" s="390"/>
      <c r="KOQ120" s="391"/>
      <c r="KOR120" s="392"/>
      <c r="KOS120" s="393"/>
      <c r="KOT120" s="394"/>
      <c r="KOU120" s="395"/>
      <c r="KOV120" s="389"/>
      <c r="KOW120" s="390"/>
      <c r="KOX120" s="391"/>
      <c r="KOY120" s="392"/>
      <c r="KOZ120" s="393"/>
      <c r="KPA120" s="394"/>
      <c r="KPB120" s="395"/>
      <c r="KPC120" s="389"/>
      <c r="KPD120" s="390"/>
      <c r="KPE120" s="391"/>
      <c r="KPF120" s="392"/>
      <c r="KPG120" s="393"/>
      <c r="KPH120" s="394"/>
      <c r="KPI120" s="395"/>
      <c r="KPJ120" s="389"/>
      <c r="KPK120" s="390"/>
      <c r="KPL120" s="391"/>
      <c r="KPM120" s="392"/>
      <c r="KPN120" s="393"/>
      <c r="KPO120" s="394"/>
      <c r="KPP120" s="395"/>
      <c r="KPQ120" s="389"/>
      <c r="KPR120" s="390"/>
      <c r="KPS120" s="391"/>
      <c r="KPT120" s="392"/>
      <c r="KPU120" s="393"/>
      <c r="KPV120" s="394"/>
      <c r="KPW120" s="395"/>
      <c r="KPX120" s="389"/>
      <c r="KPY120" s="390"/>
      <c r="KPZ120" s="391"/>
      <c r="KQA120" s="392"/>
      <c r="KQB120" s="393"/>
      <c r="KQC120" s="394"/>
      <c r="KQD120" s="395"/>
      <c r="KQE120" s="389"/>
      <c r="KQF120" s="390"/>
      <c r="KQG120" s="391"/>
      <c r="KQH120" s="392"/>
      <c r="KQI120" s="393"/>
      <c r="KQJ120" s="394"/>
      <c r="KQK120" s="395"/>
      <c r="KQL120" s="389"/>
      <c r="KQM120" s="390"/>
      <c r="KQN120" s="391"/>
      <c r="KQO120" s="392"/>
      <c r="KQP120" s="393"/>
      <c r="KQQ120" s="394"/>
      <c r="KQR120" s="395"/>
      <c r="KQS120" s="389"/>
      <c r="KQT120" s="390"/>
      <c r="KQU120" s="391"/>
      <c r="KQV120" s="392"/>
      <c r="KQW120" s="393"/>
      <c r="KQX120" s="394"/>
      <c r="KQY120" s="395"/>
      <c r="KQZ120" s="389"/>
      <c r="KRA120" s="390"/>
      <c r="KRB120" s="391"/>
      <c r="KRC120" s="392"/>
      <c r="KRD120" s="393"/>
      <c r="KRE120" s="394"/>
      <c r="KRF120" s="395"/>
      <c r="KRG120" s="389"/>
      <c r="KRH120" s="390"/>
      <c r="KRI120" s="391"/>
      <c r="KRJ120" s="392"/>
      <c r="KRK120" s="393"/>
      <c r="KRL120" s="394"/>
      <c r="KRM120" s="395"/>
      <c r="KRN120" s="389"/>
      <c r="KRO120" s="390"/>
      <c r="KRP120" s="391"/>
      <c r="KRQ120" s="392"/>
      <c r="KRR120" s="393"/>
      <c r="KRS120" s="394"/>
      <c r="KRT120" s="395"/>
      <c r="KRU120" s="389"/>
      <c r="KRV120" s="390"/>
      <c r="KRW120" s="391"/>
      <c r="KRX120" s="392"/>
      <c r="KRY120" s="393"/>
      <c r="KRZ120" s="394"/>
      <c r="KSA120" s="395"/>
      <c r="KSB120" s="389"/>
      <c r="KSC120" s="390"/>
      <c r="KSD120" s="391"/>
      <c r="KSE120" s="392"/>
      <c r="KSF120" s="393"/>
      <c r="KSG120" s="394"/>
      <c r="KSH120" s="395"/>
      <c r="KSI120" s="389"/>
      <c r="KSJ120" s="390"/>
      <c r="KSK120" s="391"/>
      <c r="KSL120" s="392"/>
      <c r="KSM120" s="393"/>
      <c r="KSN120" s="394"/>
      <c r="KSO120" s="395"/>
      <c r="KSP120" s="389"/>
      <c r="KSQ120" s="390"/>
      <c r="KSR120" s="391"/>
      <c r="KSS120" s="392"/>
      <c r="KST120" s="393"/>
      <c r="KSU120" s="394"/>
      <c r="KSV120" s="395"/>
      <c r="KSW120" s="389"/>
      <c r="KSX120" s="390"/>
      <c r="KSY120" s="391"/>
      <c r="KSZ120" s="392"/>
      <c r="KTA120" s="393"/>
      <c r="KTB120" s="394"/>
      <c r="KTC120" s="395"/>
      <c r="KTD120" s="389"/>
      <c r="KTE120" s="390"/>
      <c r="KTF120" s="391"/>
      <c r="KTG120" s="392"/>
      <c r="KTH120" s="393"/>
      <c r="KTI120" s="394"/>
      <c r="KTJ120" s="395"/>
      <c r="KTK120" s="389"/>
      <c r="KTL120" s="390"/>
      <c r="KTM120" s="391"/>
      <c r="KTN120" s="392"/>
      <c r="KTO120" s="393"/>
      <c r="KTP120" s="394"/>
      <c r="KTQ120" s="395"/>
      <c r="KTR120" s="389"/>
      <c r="KTS120" s="390"/>
      <c r="KTT120" s="391"/>
      <c r="KTU120" s="392"/>
      <c r="KTV120" s="393"/>
      <c r="KTW120" s="394"/>
      <c r="KTX120" s="395"/>
      <c r="KTY120" s="389"/>
      <c r="KTZ120" s="390"/>
      <c r="KUA120" s="391"/>
      <c r="KUB120" s="392"/>
      <c r="KUC120" s="393"/>
      <c r="KUD120" s="394"/>
      <c r="KUE120" s="395"/>
      <c r="KUF120" s="389"/>
      <c r="KUG120" s="390"/>
      <c r="KUH120" s="391"/>
      <c r="KUI120" s="392"/>
      <c r="KUJ120" s="393"/>
      <c r="KUK120" s="394"/>
      <c r="KUL120" s="395"/>
      <c r="KUM120" s="389"/>
      <c r="KUN120" s="390"/>
      <c r="KUO120" s="391"/>
      <c r="KUP120" s="392"/>
      <c r="KUQ120" s="393"/>
      <c r="KUR120" s="394"/>
      <c r="KUS120" s="395"/>
      <c r="KUT120" s="389"/>
      <c r="KUU120" s="390"/>
      <c r="KUV120" s="391"/>
      <c r="KUW120" s="392"/>
      <c r="KUX120" s="393"/>
      <c r="KUY120" s="394"/>
      <c r="KUZ120" s="395"/>
      <c r="KVA120" s="389"/>
      <c r="KVB120" s="390"/>
      <c r="KVC120" s="391"/>
      <c r="KVD120" s="392"/>
      <c r="KVE120" s="393"/>
      <c r="KVF120" s="394"/>
      <c r="KVG120" s="395"/>
      <c r="KVH120" s="389"/>
      <c r="KVI120" s="390"/>
      <c r="KVJ120" s="391"/>
      <c r="KVK120" s="392"/>
      <c r="KVL120" s="393"/>
      <c r="KVM120" s="394"/>
      <c r="KVN120" s="395"/>
      <c r="KVO120" s="389"/>
      <c r="KVP120" s="390"/>
      <c r="KVQ120" s="391"/>
      <c r="KVR120" s="392"/>
      <c r="KVS120" s="393"/>
      <c r="KVT120" s="394"/>
      <c r="KVU120" s="395"/>
      <c r="KVV120" s="389"/>
      <c r="KVW120" s="390"/>
      <c r="KVX120" s="391"/>
      <c r="KVY120" s="392"/>
      <c r="KVZ120" s="393"/>
      <c r="KWA120" s="394"/>
      <c r="KWB120" s="395"/>
      <c r="KWC120" s="389"/>
      <c r="KWD120" s="390"/>
      <c r="KWE120" s="391"/>
      <c r="KWF120" s="392"/>
      <c r="KWG120" s="393"/>
      <c r="KWH120" s="394"/>
      <c r="KWI120" s="395"/>
      <c r="KWJ120" s="389"/>
      <c r="KWK120" s="390"/>
      <c r="KWL120" s="391"/>
      <c r="KWM120" s="392"/>
      <c r="KWN120" s="393"/>
      <c r="KWO120" s="394"/>
      <c r="KWP120" s="395"/>
      <c r="KWQ120" s="389"/>
      <c r="KWR120" s="390"/>
      <c r="KWS120" s="391"/>
      <c r="KWT120" s="392"/>
      <c r="KWU120" s="393"/>
      <c r="KWV120" s="394"/>
      <c r="KWW120" s="395"/>
      <c r="KWX120" s="389"/>
      <c r="KWY120" s="390"/>
      <c r="KWZ120" s="391"/>
      <c r="KXA120" s="392"/>
      <c r="KXB120" s="393"/>
      <c r="KXC120" s="394"/>
      <c r="KXD120" s="395"/>
      <c r="KXE120" s="389"/>
      <c r="KXF120" s="390"/>
      <c r="KXG120" s="391"/>
      <c r="KXH120" s="392"/>
      <c r="KXI120" s="393"/>
      <c r="KXJ120" s="394"/>
      <c r="KXK120" s="395"/>
      <c r="KXL120" s="389"/>
      <c r="KXM120" s="390"/>
      <c r="KXN120" s="391"/>
      <c r="KXO120" s="392"/>
      <c r="KXP120" s="393"/>
      <c r="KXQ120" s="394"/>
      <c r="KXR120" s="395"/>
      <c r="KXS120" s="389"/>
      <c r="KXT120" s="390"/>
      <c r="KXU120" s="391"/>
      <c r="KXV120" s="392"/>
      <c r="KXW120" s="393"/>
      <c r="KXX120" s="394"/>
      <c r="KXY120" s="395"/>
      <c r="KXZ120" s="389"/>
      <c r="KYA120" s="390"/>
      <c r="KYB120" s="391"/>
      <c r="KYC120" s="392"/>
      <c r="KYD120" s="393"/>
      <c r="KYE120" s="394"/>
      <c r="KYF120" s="395"/>
      <c r="KYG120" s="389"/>
      <c r="KYH120" s="390"/>
      <c r="KYI120" s="391"/>
      <c r="KYJ120" s="392"/>
      <c r="KYK120" s="393"/>
      <c r="KYL120" s="394"/>
      <c r="KYM120" s="395"/>
      <c r="KYN120" s="389"/>
      <c r="KYO120" s="390"/>
      <c r="KYP120" s="391"/>
      <c r="KYQ120" s="392"/>
      <c r="KYR120" s="393"/>
      <c r="KYS120" s="394"/>
      <c r="KYT120" s="395"/>
      <c r="KYU120" s="389"/>
      <c r="KYV120" s="390"/>
      <c r="KYW120" s="391"/>
      <c r="KYX120" s="392"/>
      <c r="KYY120" s="393"/>
      <c r="KYZ120" s="394"/>
      <c r="KZA120" s="395"/>
      <c r="KZB120" s="389"/>
      <c r="KZC120" s="390"/>
      <c r="KZD120" s="391"/>
      <c r="KZE120" s="392"/>
      <c r="KZF120" s="393"/>
      <c r="KZG120" s="394"/>
      <c r="KZH120" s="395"/>
      <c r="KZI120" s="389"/>
      <c r="KZJ120" s="390"/>
      <c r="KZK120" s="391"/>
      <c r="KZL120" s="392"/>
      <c r="KZM120" s="393"/>
      <c r="KZN120" s="394"/>
      <c r="KZO120" s="395"/>
      <c r="KZP120" s="389"/>
      <c r="KZQ120" s="390"/>
      <c r="KZR120" s="391"/>
      <c r="KZS120" s="392"/>
      <c r="KZT120" s="393"/>
      <c r="KZU120" s="394"/>
      <c r="KZV120" s="395"/>
      <c r="KZW120" s="389"/>
      <c r="KZX120" s="390"/>
      <c r="KZY120" s="391"/>
      <c r="KZZ120" s="392"/>
      <c r="LAA120" s="393"/>
      <c r="LAB120" s="394"/>
      <c r="LAC120" s="395"/>
      <c r="LAD120" s="389"/>
      <c r="LAE120" s="390"/>
      <c r="LAF120" s="391"/>
      <c r="LAG120" s="392"/>
      <c r="LAH120" s="393"/>
      <c r="LAI120" s="394"/>
      <c r="LAJ120" s="395"/>
      <c r="LAK120" s="389"/>
      <c r="LAL120" s="390"/>
      <c r="LAM120" s="391"/>
      <c r="LAN120" s="392"/>
      <c r="LAO120" s="393"/>
      <c r="LAP120" s="394"/>
      <c r="LAQ120" s="395"/>
      <c r="LAR120" s="389"/>
      <c r="LAS120" s="390"/>
      <c r="LAT120" s="391"/>
      <c r="LAU120" s="392"/>
      <c r="LAV120" s="393"/>
      <c r="LAW120" s="394"/>
      <c r="LAX120" s="395"/>
      <c r="LAY120" s="389"/>
      <c r="LAZ120" s="390"/>
      <c r="LBA120" s="391"/>
      <c r="LBB120" s="392"/>
      <c r="LBC120" s="393"/>
      <c r="LBD120" s="394"/>
      <c r="LBE120" s="395"/>
      <c r="LBF120" s="389"/>
      <c r="LBG120" s="390"/>
      <c r="LBH120" s="391"/>
      <c r="LBI120" s="392"/>
      <c r="LBJ120" s="393"/>
      <c r="LBK120" s="394"/>
      <c r="LBL120" s="395"/>
      <c r="LBM120" s="389"/>
      <c r="LBN120" s="390"/>
      <c r="LBO120" s="391"/>
      <c r="LBP120" s="392"/>
      <c r="LBQ120" s="393"/>
      <c r="LBR120" s="394"/>
      <c r="LBS120" s="395"/>
      <c r="LBT120" s="389"/>
      <c r="LBU120" s="390"/>
      <c r="LBV120" s="391"/>
      <c r="LBW120" s="392"/>
      <c r="LBX120" s="393"/>
      <c r="LBY120" s="394"/>
      <c r="LBZ120" s="395"/>
      <c r="LCA120" s="389"/>
      <c r="LCB120" s="390"/>
      <c r="LCC120" s="391"/>
      <c r="LCD120" s="392"/>
      <c r="LCE120" s="393"/>
      <c r="LCF120" s="394"/>
      <c r="LCG120" s="395"/>
      <c r="LCH120" s="389"/>
      <c r="LCI120" s="390"/>
      <c r="LCJ120" s="391"/>
      <c r="LCK120" s="392"/>
      <c r="LCL120" s="393"/>
      <c r="LCM120" s="394"/>
      <c r="LCN120" s="395"/>
      <c r="LCO120" s="389"/>
      <c r="LCP120" s="390"/>
      <c r="LCQ120" s="391"/>
      <c r="LCR120" s="392"/>
      <c r="LCS120" s="393"/>
      <c r="LCT120" s="394"/>
      <c r="LCU120" s="395"/>
      <c r="LCV120" s="389"/>
      <c r="LCW120" s="390"/>
      <c r="LCX120" s="391"/>
      <c r="LCY120" s="392"/>
      <c r="LCZ120" s="393"/>
      <c r="LDA120" s="394"/>
      <c r="LDB120" s="395"/>
      <c r="LDC120" s="389"/>
      <c r="LDD120" s="390"/>
      <c r="LDE120" s="391"/>
      <c r="LDF120" s="392"/>
      <c r="LDG120" s="393"/>
      <c r="LDH120" s="394"/>
      <c r="LDI120" s="395"/>
      <c r="LDJ120" s="389"/>
      <c r="LDK120" s="390"/>
      <c r="LDL120" s="391"/>
      <c r="LDM120" s="392"/>
      <c r="LDN120" s="393"/>
      <c r="LDO120" s="394"/>
      <c r="LDP120" s="395"/>
      <c r="LDQ120" s="389"/>
      <c r="LDR120" s="390"/>
      <c r="LDS120" s="391"/>
      <c r="LDT120" s="392"/>
      <c r="LDU120" s="393"/>
      <c r="LDV120" s="394"/>
      <c r="LDW120" s="395"/>
      <c r="LDX120" s="389"/>
      <c r="LDY120" s="390"/>
      <c r="LDZ120" s="391"/>
      <c r="LEA120" s="392"/>
      <c r="LEB120" s="393"/>
      <c r="LEC120" s="394"/>
      <c r="LED120" s="395"/>
      <c r="LEE120" s="389"/>
      <c r="LEF120" s="390"/>
      <c r="LEG120" s="391"/>
      <c r="LEH120" s="392"/>
      <c r="LEI120" s="393"/>
      <c r="LEJ120" s="394"/>
      <c r="LEK120" s="395"/>
      <c r="LEL120" s="389"/>
      <c r="LEM120" s="390"/>
      <c r="LEN120" s="391"/>
      <c r="LEO120" s="392"/>
      <c r="LEP120" s="393"/>
      <c r="LEQ120" s="394"/>
      <c r="LER120" s="395"/>
      <c r="LES120" s="389"/>
      <c r="LET120" s="390"/>
      <c r="LEU120" s="391"/>
      <c r="LEV120" s="392"/>
      <c r="LEW120" s="393"/>
      <c r="LEX120" s="394"/>
      <c r="LEY120" s="395"/>
      <c r="LEZ120" s="389"/>
      <c r="LFA120" s="390"/>
      <c r="LFB120" s="391"/>
      <c r="LFC120" s="392"/>
      <c r="LFD120" s="393"/>
      <c r="LFE120" s="394"/>
      <c r="LFF120" s="395"/>
      <c r="LFG120" s="389"/>
      <c r="LFH120" s="390"/>
      <c r="LFI120" s="391"/>
      <c r="LFJ120" s="392"/>
      <c r="LFK120" s="393"/>
      <c r="LFL120" s="394"/>
      <c r="LFM120" s="395"/>
      <c r="LFN120" s="389"/>
      <c r="LFO120" s="390"/>
      <c r="LFP120" s="391"/>
      <c r="LFQ120" s="392"/>
      <c r="LFR120" s="393"/>
      <c r="LFS120" s="394"/>
      <c r="LFT120" s="395"/>
      <c r="LFU120" s="389"/>
      <c r="LFV120" s="390"/>
      <c r="LFW120" s="391"/>
      <c r="LFX120" s="392"/>
      <c r="LFY120" s="393"/>
      <c r="LFZ120" s="394"/>
      <c r="LGA120" s="395"/>
      <c r="LGB120" s="389"/>
      <c r="LGC120" s="390"/>
      <c r="LGD120" s="391"/>
      <c r="LGE120" s="392"/>
      <c r="LGF120" s="393"/>
      <c r="LGG120" s="394"/>
      <c r="LGH120" s="395"/>
      <c r="LGI120" s="389"/>
      <c r="LGJ120" s="390"/>
      <c r="LGK120" s="391"/>
      <c r="LGL120" s="392"/>
      <c r="LGM120" s="393"/>
      <c r="LGN120" s="394"/>
      <c r="LGO120" s="395"/>
      <c r="LGP120" s="389"/>
      <c r="LGQ120" s="390"/>
      <c r="LGR120" s="391"/>
      <c r="LGS120" s="392"/>
      <c r="LGT120" s="393"/>
      <c r="LGU120" s="394"/>
      <c r="LGV120" s="395"/>
      <c r="LGW120" s="389"/>
      <c r="LGX120" s="390"/>
      <c r="LGY120" s="391"/>
      <c r="LGZ120" s="392"/>
      <c r="LHA120" s="393"/>
      <c r="LHB120" s="394"/>
      <c r="LHC120" s="395"/>
      <c r="LHD120" s="389"/>
      <c r="LHE120" s="390"/>
      <c r="LHF120" s="391"/>
      <c r="LHG120" s="392"/>
      <c r="LHH120" s="393"/>
      <c r="LHI120" s="394"/>
      <c r="LHJ120" s="395"/>
      <c r="LHK120" s="389"/>
      <c r="LHL120" s="390"/>
      <c r="LHM120" s="391"/>
      <c r="LHN120" s="392"/>
      <c r="LHO120" s="393"/>
      <c r="LHP120" s="394"/>
      <c r="LHQ120" s="395"/>
      <c r="LHR120" s="389"/>
      <c r="LHS120" s="390"/>
      <c r="LHT120" s="391"/>
      <c r="LHU120" s="392"/>
      <c r="LHV120" s="393"/>
      <c r="LHW120" s="394"/>
      <c r="LHX120" s="395"/>
      <c r="LHY120" s="389"/>
      <c r="LHZ120" s="390"/>
      <c r="LIA120" s="391"/>
      <c r="LIB120" s="392"/>
      <c r="LIC120" s="393"/>
      <c r="LID120" s="394"/>
      <c r="LIE120" s="395"/>
      <c r="LIF120" s="389"/>
      <c r="LIG120" s="390"/>
      <c r="LIH120" s="391"/>
      <c r="LII120" s="392"/>
      <c r="LIJ120" s="393"/>
      <c r="LIK120" s="394"/>
      <c r="LIL120" s="395"/>
      <c r="LIM120" s="389"/>
      <c r="LIN120" s="390"/>
      <c r="LIO120" s="391"/>
      <c r="LIP120" s="392"/>
      <c r="LIQ120" s="393"/>
      <c r="LIR120" s="394"/>
      <c r="LIS120" s="395"/>
      <c r="LIT120" s="389"/>
      <c r="LIU120" s="390"/>
      <c r="LIV120" s="391"/>
      <c r="LIW120" s="392"/>
      <c r="LIX120" s="393"/>
      <c r="LIY120" s="394"/>
      <c r="LIZ120" s="395"/>
      <c r="LJA120" s="389"/>
      <c r="LJB120" s="390"/>
      <c r="LJC120" s="391"/>
      <c r="LJD120" s="392"/>
      <c r="LJE120" s="393"/>
      <c r="LJF120" s="394"/>
      <c r="LJG120" s="395"/>
      <c r="LJH120" s="389"/>
      <c r="LJI120" s="390"/>
      <c r="LJJ120" s="391"/>
      <c r="LJK120" s="392"/>
      <c r="LJL120" s="393"/>
      <c r="LJM120" s="394"/>
      <c r="LJN120" s="395"/>
      <c r="LJO120" s="389"/>
      <c r="LJP120" s="390"/>
      <c r="LJQ120" s="391"/>
      <c r="LJR120" s="392"/>
      <c r="LJS120" s="393"/>
      <c r="LJT120" s="394"/>
      <c r="LJU120" s="395"/>
      <c r="LJV120" s="389"/>
      <c r="LJW120" s="390"/>
      <c r="LJX120" s="391"/>
      <c r="LJY120" s="392"/>
      <c r="LJZ120" s="393"/>
      <c r="LKA120" s="394"/>
      <c r="LKB120" s="395"/>
      <c r="LKC120" s="389"/>
      <c r="LKD120" s="390"/>
      <c r="LKE120" s="391"/>
      <c r="LKF120" s="392"/>
      <c r="LKG120" s="393"/>
      <c r="LKH120" s="394"/>
      <c r="LKI120" s="395"/>
      <c r="LKJ120" s="389"/>
      <c r="LKK120" s="390"/>
      <c r="LKL120" s="391"/>
      <c r="LKM120" s="392"/>
      <c r="LKN120" s="393"/>
      <c r="LKO120" s="394"/>
      <c r="LKP120" s="395"/>
      <c r="LKQ120" s="389"/>
      <c r="LKR120" s="390"/>
      <c r="LKS120" s="391"/>
      <c r="LKT120" s="392"/>
      <c r="LKU120" s="393"/>
      <c r="LKV120" s="394"/>
      <c r="LKW120" s="395"/>
      <c r="LKX120" s="389"/>
      <c r="LKY120" s="390"/>
      <c r="LKZ120" s="391"/>
      <c r="LLA120" s="392"/>
      <c r="LLB120" s="393"/>
      <c r="LLC120" s="394"/>
      <c r="LLD120" s="395"/>
      <c r="LLE120" s="389"/>
      <c r="LLF120" s="390"/>
      <c r="LLG120" s="391"/>
      <c r="LLH120" s="392"/>
      <c r="LLI120" s="393"/>
      <c r="LLJ120" s="394"/>
      <c r="LLK120" s="395"/>
      <c r="LLL120" s="389"/>
      <c r="LLM120" s="390"/>
      <c r="LLN120" s="391"/>
      <c r="LLO120" s="392"/>
      <c r="LLP120" s="393"/>
      <c r="LLQ120" s="394"/>
      <c r="LLR120" s="395"/>
      <c r="LLS120" s="389"/>
      <c r="LLT120" s="390"/>
      <c r="LLU120" s="391"/>
      <c r="LLV120" s="392"/>
      <c r="LLW120" s="393"/>
      <c r="LLX120" s="394"/>
      <c r="LLY120" s="395"/>
      <c r="LLZ120" s="389"/>
      <c r="LMA120" s="390"/>
      <c r="LMB120" s="391"/>
      <c r="LMC120" s="392"/>
      <c r="LMD120" s="393"/>
      <c r="LME120" s="394"/>
      <c r="LMF120" s="395"/>
      <c r="LMG120" s="389"/>
      <c r="LMH120" s="390"/>
      <c r="LMI120" s="391"/>
      <c r="LMJ120" s="392"/>
      <c r="LMK120" s="393"/>
      <c r="LML120" s="394"/>
      <c r="LMM120" s="395"/>
      <c r="LMN120" s="389"/>
      <c r="LMO120" s="390"/>
      <c r="LMP120" s="391"/>
      <c r="LMQ120" s="392"/>
      <c r="LMR120" s="393"/>
      <c r="LMS120" s="394"/>
      <c r="LMT120" s="395"/>
      <c r="LMU120" s="389"/>
      <c r="LMV120" s="390"/>
      <c r="LMW120" s="391"/>
      <c r="LMX120" s="392"/>
      <c r="LMY120" s="393"/>
      <c r="LMZ120" s="394"/>
      <c r="LNA120" s="395"/>
      <c r="LNB120" s="389"/>
      <c r="LNC120" s="390"/>
      <c r="LND120" s="391"/>
      <c r="LNE120" s="392"/>
      <c r="LNF120" s="393"/>
      <c r="LNG120" s="394"/>
      <c r="LNH120" s="395"/>
      <c r="LNI120" s="389"/>
      <c r="LNJ120" s="390"/>
      <c r="LNK120" s="391"/>
      <c r="LNL120" s="392"/>
      <c r="LNM120" s="393"/>
      <c r="LNN120" s="394"/>
      <c r="LNO120" s="395"/>
      <c r="LNP120" s="389"/>
      <c r="LNQ120" s="390"/>
      <c r="LNR120" s="391"/>
      <c r="LNS120" s="392"/>
      <c r="LNT120" s="393"/>
      <c r="LNU120" s="394"/>
      <c r="LNV120" s="395"/>
      <c r="LNW120" s="389"/>
      <c r="LNX120" s="390"/>
      <c r="LNY120" s="391"/>
      <c r="LNZ120" s="392"/>
      <c r="LOA120" s="393"/>
      <c r="LOB120" s="394"/>
      <c r="LOC120" s="395"/>
      <c r="LOD120" s="389"/>
      <c r="LOE120" s="390"/>
      <c r="LOF120" s="391"/>
      <c r="LOG120" s="392"/>
      <c r="LOH120" s="393"/>
      <c r="LOI120" s="394"/>
      <c r="LOJ120" s="395"/>
      <c r="LOK120" s="389"/>
      <c r="LOL120" s="390"/>
      <c r="LOM120" s="391"/>
      <c r="LON120" s="392"/>
      <c r="LOO120" s="393"/>
      <c r="LOP120" s="394"/>
      <c r="LOQ120" s="395"/>
      <c r="LOR120" s="389"/>
      <c r="LOS120" s="390"/>
      <c r="LOT120" s="391"/>
      <c r="LOU120" s="392"/>
      <c r="LOV120" s="393"/>
      <c r="LOW120" s="394"/>
      <c r="LOX120" s="395"/>
      <c r="LOY120" s="389"/>
      <c r="LOZ120" s="390"/>
      <c r="LPA120" s="391"/>
      <c r="LPB120" s="392"/>
      <c r="LPC120" s="393"/>
      <c r="LPD120" s="394"/>
      <c r="LPE120" s="395"/>
      <c r="LPF120" s="389"/>
      <c r="LPG120" s="390"/>
      <c r="LPH120" s="391"/>
      <c r="LPI120" s="392"/>
      <c r="LPJ120" s="393"/>
      <c r="LPK120" s="394"/>
      <c r="LPL120" s="395"/>
      <c r="LPM120" s="389"/>
      <c r="LPN120" s="390"/>
      <c r="LPO120" s="391"/>
      <c r="LPP120" s="392"/>
      <c r="LPQ120" s="393"/>
      <c r="LPR120" s="394"/>
      <c r="LPS120" s="395"/>
      <c r="LPT120" s="389"/>
      <c r="LPU120" s="390"/>
      <c r="LPV120" s="391"/>
      <c r="LPW120" s="392"/>
      <c r="LPX120" s="393"/>
      <c r="LPY120" s="394"/>
      <c r="LPZ120" s="395"/>
      <c r="LQA120" s="389"/>
      <c r="LQB120" s="390"/>
      <c r="LQC120" s="391"/>
      <c r="LQD120" s="392"/>
      <c r="LQE120" s="393"/>
      <c r="LQF120" s="394"/>
      <c r="LQG120" s="395"/>
      <c r="LQH120" s="389"/>
      <c r="LQI120" s="390"/>
      <c r="LQJ120" s="391"/>
      <c r="LQK120" s="392"/>
      <c r="LQL120" s="393"/>
      <c r="LQM120" s="394"/>
      <c r="LQN120" s="395"/>
      <c r="LQO120" s="389"/>
      <c r="LQP120" s="390"/>
      <c r="LQQ120" s="391"/>
      <c r="LQR120" s="392"/>
      <c r="LQS120" s="393"/>
      <c r="LQT120" s="394"/>
      <c r="LQU120" s="395"/>
      <c r="LQV120" s="389"/>
      <c r="LQW120" s="390"/>
      <c r="LQX120" s="391"/>
      <c r="LQY120" s="392"/>
      <c r="LQZ120" s="393"/>
      <c r="LRA120" s="394"/>
      <c r="LRB120" s="395"/>
      <c r="LRC120" s="389"/>
      <c r="LRD120" s="390"/>
      <c r="LRE120" s="391"/>
      <c r="LRF120" s="392"/>
      <c r="LRG120" s="393"/>
      <c r="LRH120" s="394"/>
      <c r="LRI120" s="395"/>
      <c r="LRJ120" s="389"/>
      <c r="LRK120" s="390"/>
      <c r="LRL120" s="391"/>
      <c r="LRM120" s="392"/>
      <c r="LRN120" s="393"/>
      <c r="LRO120" s="394"/>
      <c r="LRP120" s="395"/>
      <c r="LRQ120" s="389"/>
      <c r="LRR120" s="390"/>
      <c r="LRS120" s="391"/>
      <c r="LRT120" s="392"/>
      <c r="LRU120" s="393"/>
      <c r="LRV120" s="394"/>
      <c r="LRW120" s="395"/>
      <c r="LRX120" s="389"/>
      <c r="LRY120" s="390"/>
      <c r="LRZ120" s="391"/>
      <c r="LSA120" s="392"/>
      <c r="LSB120" s="393"/>
      <c r="LSC120" s="394"/>
      <c r="LSD120" s="395"/>
      <c r="LSE120" s="389"/>
      <c r="LSF120" s="390"/>
      <c r="LSG120" s="391"/>
      <c r="LSH120" s="392"/>
      <c r="LSI120" s="393"/>
      <c r="LSJ120" s="394"/>
      <c r="LSK120" s="395"/>
      <c r="LSL120" s="389"/>
      <c r="LSM120" s="390"/>
      <c r="LSN120" s="391"/>
      <c r="LSO120" s="392"/>
      <c r="LSP120" s="393"/>
      <c r="LSQ120" s="394"/>
      <c r="LSR120" s="395"/>
      <c r="LSS120" s="389"/>
      <c r="LST120" s="390"/>
      <c r="LSU120" s="391"/>
      <c r="LSV120" s="392"/>
      <c r="LSW120" s="393"/>
      <c r="LSX120" s="394"/>
      <c r="LSY120" s="395"/>
      <c r="LSZ120" s="389"/>
      <c r="LTA120" s="390"/>
      <c r="LTB120" s="391"/>
      <c r="LTC120" s="392"/>
      <c r="LTD120" s="393"/>
      <c r="LTE120" s="394"/>
      <c r="LTF120" s="395"/>
      <c r="LTG120" s="389"/>
      <c r="LTH120" s="390"/>
      <c r="LTI120" s="391"/>
      <c r="LTJ120" s="392"/>
      <c r="LTK120" s="393"/>
      <c r="LTL120" s="394"/>
      <c r="LTM120" s="395"/>
      <c r="LTN120" s="389"/>
      <c r="LTO120" s="390"/>
      <c r="LTP120" s="391"/>
      <c r="LTQ120" s="392"/>
      <c r="LTR120" s="393"/>
      <c r="LTS120" s="394"/>
      <c r="LTT120" s="395"/>
      <c r="LTU120" s="389"/>
      <c r="LTV120" s="390"/>
      <c r="LTW120" s="391"/>
      <c r="LTX120" s="392"/>
      <c r="LTY120" s="393"/>
      <c r="LTZ120" s="394"/>
      <c r="LUA120" s="395"/>
      <c r="LUB120" s="389"/>
      <c r="LUC120" s="390"/>
      <c r="LUD120" s="391"/>
      <c r="LUE120" s="392"/>
      <c r="LUF120" s="393"/>
      <c r="LUG120" s="394"/>
      <c r="LUH120" s="395"/>
      <c r="LUI120" s="389"/>
      <c r="LUJ120" s="390"/>
      <c r="LUK120" s="391"/>
      <c r="LUL120" s="392"/>
      <c r="LUM120" s="393"/>
      <c r="LUN120" s="394"/>
      <c r="LUO120" s="395"/>
      <c r="LUP120" s="389"/>
      <c r="LUQ120" s="390"/>
      <c r="LUR120" s="391"/>
      <c r="LUS120" s="392"/>
      <c r="LUT120" s="393"/>
      <c r="LUU120" s="394"/>
      <c r="LUV120" s="395"/>
      <c r="LUW120" s="389"/>
      <c r="LUX120" s="390"/>
      <c r="LUY120" s="391"/>
      <c r="LUZ120" s="392"/>
      <c r="LVA120" s="393"/>
      <c r="LVB120" s="394"/>
      <c r="LVC120" s="395"/>
      <c r="LVD120" s="389"/>
      <c r="LVE120" s="390"/>
      <c r="LVF120" s="391"/>
      <c r="LVG120" s="392"/>
      <c r="LVH120" s="393"/>
      <c r="LVI120" s="394"/>
      <c r="LVJ120" s="395"/>
      <c r="LVK120" s="389"/>
      <c r="LVL120" s="390"/>
      <c r="LVM120" s="391"/>
      <c r="LVN120" s="392"/>
      <c r="LVO120" s="393"/>
      <c r="LVP120" s="394"/>
      <c r="LVQ120" s="395"/>
      <c r="LVR120" s="389"/>
      <c r="LVS120" s="390"/>
      <c r="LVT120" s="391"/>
      <c r="LVU120" s="392"/>
      <c r="LVV120" s="393"/>
      <c r="LVW120" s="394"/>
      <c r="LVX120" s="395"/>
      <c r="LVY120" s="389"/>
      <c r="LVZ120" s="390"/>
      <c r="LWA120" s="391"/>
      <c r="LWB120" s="392"/>
      <c r="LWC120" s="393"/>
      <c r="LWD120" s="394"/>
      <c r="LWE120" s="395"/>
      <c r="LWF120" s="389"/>
      <c r="LWG120" s="390"/>
      <c r="LWH120" s="391"/>
      <c r="LWI120" s="392"/>
      <c r="LWJ120" s="393"/>
      <c r="LWK120" s="394"/>
      <c r="LWL120" s="395"/>
      <c r="LWM120" s="389"/>
      <c r="LWN120" s="390"/>
      <c r="LWO120" s="391"/>
      <c r="LWP120" s="392"/>
      <c r="LWQ120" s="393"/>
      <c r="LWR120" s="394"/>
      <c r="LWS120" s="395"/>
      <c r="LWT120" s="389"/>
      <c r="LWU120" s="390"/>
      <c r="LWV120" s="391"/>
      <c r="LWW120" s="392"/>
      <c r="LWX120" s="393"/>
      <c r="LWY120" s="394"/>
      <c r="LWZ120" s="395"/>
      <c r="LXA120" s="389"/>
      <c r="LXB120" s="390"/>
      <c r="LXC120" s="391"/>
      <c r="LXD120" s="392"/>
      <c r="LXE120" s="393"/>
      <c r="LXF120" s="394"/>
      <c r="LXG120" s="395"/>
      <c r="LXH120" s="389"/>
      <c r="LXI120" s="390"/>
      <c r="LXJ120" s="391"/>
      <c r="LXK120" s="392"/>
      <c r="LXL120" s="393"/>
      <c r="LXM120" s="394"/>
      <c r="LXN120" s="395"/>
      <c r="LXO120" s="389"/>
      <c r="LXP120" s="390"/>
      <c r="LXQ120" s="391"/>
      <c r="LXR120" s="392"/>
      <c r="LXS120" s="393"/>
      <c r="LXT120" s="394"/>
      <c r="LXU120" s="395"/>
      <c r="LXV120" s="389"/>
      <c r="LXW120" s="390"/>
      <c r="LXX120" s="391"/>
      <c r="LXY120" s="392"/>
      <c r="LXZ120" s="393"/>
      <c r="LYA120" s="394"/>
      <c r="LYB120" s="395"/>
      <c r="LYC120" s="389"/>
      <c r="LYD120" s="390"/>
      <c r="LYE120" s="391"/>
      <c r="LYF120" s="392"/>
      <c r="LYG120" s="393"/>
      <c r="LYH120" s="394"/>
      <c r="LYI120" s="395"/>
      <c r="LYJ120" s="389"/>
      <c r="LYK120" s="390"/>
      <c r="LYL120" s="391"/>
      <c r="LYM120" s="392"/>
      <c r="LYN120" s="393"/>
      <c r="LYO120" s="394"/>
      <c r="LYP120" s="395"/>
      <c r="LYQ120" s="389"/>
      <c r="LYR120" s="390"/>
      <c r="LYS120" s="391"/>
      <c r="LYT120" s="392"/>
      <c r="LYU120" s="393"/>
      <c r="LYV120" s="394"/>
      <c r="LYW120" s="395"/>
      <c r="LYX120" s="389"/>
      <c r="LYY120" s="390"/>
      <c r="LYZ120" s="391"/>
      <c r="LZA120" s="392"/>
      <c r="LZB120" s="393"/>
      <c r="LZC120" s="394"/>
      <c r="LZD120" s="395"/>
      <c r="LZE120" s="389"/>
      <c r="LZF120" s="390"/>
      <c r="LZG120" s="391"/>
      <c r="LZH120" s="392"/>
      <c r="LZI120" s="393"/>
      <c r="LZJ120" s="394"/>
      <c r="LZK120" s="395"/>
      <c r="LZL120" s="389"/>
      <c r="LZM120" s="390"/>
      <c r="LZN120" s="391"/>
      <c r="LZO120" s="392"/>
      <c r="LZP120" s="393"/>
      <c r="LZQ120" s="394"/>
      <c r="LZR120" s="395"/>
      <c r="LZS120" s="389"/>
      <c r="LZT120" s="390"/>
      <c r="LZU120" s="391"/>
      <c r="LZV120" s="392"/>
      <c r="LZW120" s="393"/>
      <c r="LZX120" s="394"/>
      <c r="LZY120" s="395"/>
      <c r="LZZ120" s="389"/>
      <c r="MAA120" s="390"/>
      <c r="MAB120" s="391"/>
      <c r="MAC120" s="392"/>
      <c r="MAD120" s="393"/>
      <c r="MAE120" s="394"/>
      <c r="MAF120" s="395"/>
      <c r="MAG120" s="389"/>
      <c r="MAH120" s="390"/>
      <c r="MAI120" s="391"/>
      <c r="MAJ120" s="392"/>
      <c r="MAK120" s="393"/>
      <c r="MAL120" s="394"/>
      <c r="MAM120" s="395"/>
      <c r="MAN120" s="389"/>
      <c r="MAO120" s="390"/>
      <c r="MAP120" s="391"/>
      <c r="MAQ120" s="392"/>
      <c r="MAR120" s="393"/>
      <c r="MAS120" s="394"/>
      <c r="MAT120" s="395"/>
      <c r="MAU120" s="389"/>
      <c r="MAV120" s="390"/>
      <c r="MAW120" s="391"/>
      <c r="MAX120" s="392"/>
      <c r="MAY120" s="393"/>
      <c r="MAZ120" s="394"/>
      <c r="MBA120" s="395"/>
      <c r="MBB120" s="389"/>
      <c r="MBC120" s="390"/>
      <c r="MBD120" s="391"/>
      <c r="MBE120" s="392"/>
      <c r="MBF120" s="393"/>
      <c r="MBG120" s="394"/>
      <c r="MBH120" s="395"/>
      <c r="MBI120" s="389"/>
      <c r="MBJ120" s="390"/>
      <c r="MBK120" s="391"/>
      <c r="MBL120" s="392"/>
      <c r="MBM120" s="393"/>
      <c r="MBN120" s="394"/>
      <c r="MBO120" s="395"/>
      <c r="MBP120" s="389"/>
      <c r="MBQ120" s="390"/>
      <c r="MBR120" s="391"/>
      <c r="MBS120" s="392"/>
      <c r="MBT120" s="393"/>
      <c r="MBU120" s="394"/>
      <c r="MBV120" s="395"/>
      <c r="MBW120" s="389"/>
      <c r="MBX120" s="390"/>
      <c r="MBY120" s="391"/>
      <c r="MBZ120" s="392"/>
      <c r="MCA120" s="393"/>
      <c r="MCB120" s="394"/>
      <c r="MCC120" s="395"/>
      <c r="MCD120" s="389"/>
      <c r="MCE120" s="390"/>
      <c r="MCF120" s="391"/>
      <c r="MCG120" s="392"/>
      <c r="MCH120" s="393"/>
      <c r="MCI120" s="394"/>
      <c r="MCJ120" s="395"/>
      <c r="MCK120" s="389"/>
      <c r="MCL120" s="390"/>
      <c r="MCM120" s="391"/>
      <c r="MCN120" s="392"/>
      <c r="MCO120" s="393"/>
      <c r="MCP120" s="394"/>
      <c r="MCQ120" s="395"/>
      <c r="MCR120" s="389"/>
      <c r="MCS120" s="390"/>
      <c r="MCT120" s="391"/>
      <c r="MCU120" s="392"/>
      <c r="MCV120" s="393"/>
      <c r="MCW120" s="394"/>
      <c r="MCX120" s="395"/>
      <c r="MCY120" s="389"/>
      <c r="MCZ120" s="390"/>
      <c r="MDA120" s="391"/>
      <c r="MDB120" s="392"/>
      <c r="MDC120" s="393"/>
      <c r="MDD120" s="394"/>
      <c r="MDE120" s="395"/>
      <c r="MDF120" s="389"/>
      <c r="MDG120" s="390"/>
      <c r="MDH120" s="391"/>
      <c r="MDI120" s="392"/>
      <c r="MDJ120" s="393"/>
      <c r="MDK120" s="394"/>
      <c r="MDL120" s="395"/>
      <c r="MDM120" s="389"/>
      <c r="MDN120" s="390"/>
      <c r="MDO120" s="391"/>
      <c r="MDP120" s="392"/>
      <c r="MDQ120" s="393"/>
      <c r="MDR120" s="394"/>
      <c r="MDS120" s="395"/>
      <c r="MDT120" s="389"/>
      <c r="MDU120" s="390"/>
      <c r="MDV120" s="391"/>
      <c r="MDW120" s="392"/>
      <c r="MDX120" s="393"/>
      <c r="MDY120" s="394"/>
      <c r="MDZ120" s="395"/>
      <c r="MEA120" s="389"/>
      <c r="MEB120" s="390"/>
      <c r="MEC120" s="391"/>
      <c r="MED120" s="392"/>
      <c r="MEE120" s="393"/>
      <c r="MEF120" s="394"/>
      <c r="MEG120" s="395"/>
      <c r="MEH120" s="389"/>
      <c r="MEI120" s="390"/>
      <c r="MEJ120" s="391"/>
      <c r="MEK120" s="392"/>
      <c r="MEL120" s="393"/>
      <c r="MEM120" s="394"/>
      <c r="MEN120" s="395"/>
      <c r="MEO120" s="389"/>
      <c r="MEP120" s="390"/>
      <c r="MEQ120" s="391"/>
      <c r="MER120" s="392"/>
      <c r="MES120" s="393"/>
      <c r="MET120" s="394"/>
      <c r="MEU120" s="395"/>
      <c r="MEV120" s="389"/>
      <c r="MEW120" s="390"/>
      <c r="MEX120" s="391"/>
      <c r="MEY120" s="392"/>
      <c r="MEZ120" s="393"/>
      <c r="MFA120" s="394"/>
      <c r="MFB120" s="395"/>
      <c r="MFC120" s="389"/>
      <c r="MFD120" s="390"/>
      <c r="MFE120" s="391"/>
      <c r="MFF120" s="392"/>
      <c r="MFG120" s="393"/>
      <c r="MFH120" s="394"/>
      <c r="MFI120" s="395"/>
      <c r="MFJ120" s="389"/>
      <c r="MFK120" s="390"/>
      <c r="MFL120" s="391"/>
      <c r="MFM120" s="392"/>
      <c r="MFN120" s="393"/>
      <c r="MFO120" s="394"/>
      <c r="MFP120" s="395"/>
      <c r="MFQ120" s="389"/>
      <c r="MFR120" s="390"/>
      <c r="MFS120" s="391"/>
      <c r="MFT120" s="392"/>
      <c r="MFU120" s="393"/>
      <c r="MFV120" s="394"/>
      <c r="MFW120" s="395"/>
      <c r="MFX120" s="389"/>
      <c r="MFY120" s="390"/>
      <c r="MFZ120" s="391"/>
      <c r="MGA120" s="392"/>
      <c r="MGB120" s="393"/>
      <c r="MGC120" s="394"/>
      <c r="MGD120" s="395"/>
      <c r="MGE120" s="389"/>
      <c r="MGF120" s="390"/>
      <c r="MGG120" s="391"/>
      <c r="MGH120" s="392"/>
      <c r="MGI120" s="393"/>
      <c r="MGJ120" s="394"/>
      <c r="MGK120" s="395"/>
      <c r="MGL120" s="389"/>
      <c r="MGM120" s="390"/>
      <c r="MGN120" s="391"/>
      <c r="MGO120" s="392"/>
      <c r="MGP120" s="393"/>
      <c r="MGQ120" s="394"/>
      <c r="MGR120" s="395"/>
      <c r="MGS120" s="389"/>
      <c r="MGT120" s="390"/>
      <c r="MGU120" s="391"/>
      <c r="MGV120" s="392"/>
      <c r="MGW120" s="393"/>
      <c r="MGX120" s="394"/>
      <c r="MGY120" s="395"/>
      <c r="MGZ120" s="389"/>
      <c r="MHA120" s="390"/>
      <c r="MHB120" s="391"/>
      <c r="MHC120" s="392"/>
      <c r="MHD120" s="393"/>
      <c r="MHE120" s="394"/>
      <c r="MHF120" s="395"/>
      <c r="MHG120" s="389"/>
      <c r="MHH120" s="390"/>
      <c r="MHI120" s="391"/>
      <c r="MHJ120" s="392"/>
      <c r="MHK120" s="393"/>
      <c r="MHL120" s="394"/>
      <c r="MHM120" s="395"/>
      <c r="MHN120" s="389"/>
      <c r="MHO120" s="390"/>
      <c r="MHP120" s="391"/>
      <c r="MHQ120" s="392"/>
      <c r="MHR120" s="393"/>
      <c r="MHS120" s="394"/>
      <c r="MHT120" s="395"/>
      <c r="MHU120" s="389"/>
      <c r="MHV120" s="390"/>
      <c r="MHW120" s="391"/>
      <c r="MHX120" s="392"/>
      <c r="MHY120" s="393"/>
      <c r="MHZ120" s="394"/>
      <c r="MIA120" s="395"/>
      <c r="MIB120" s="389"/>
      <c r="MIC120" s="390"/>
      <c r="MID120" s="391"/>
      <c r="MIE120" s="392"/>
      <c r="MIF120" s="393"/>
      <c r="MIG120" s="394"/>
      <c r="MIH120" s="395"/>
      <c r="MII120" s="389"/>
      <c r="MIJ120" s="390"/>
      <c r="MIK120" s="391"/>
      <c r="MIL120" s="392"/>
      <c r="MIM120" s="393"/>
      <c r="MIN120" s="394"/>
      <c r="MIO120" s="395"/>
      <c r="MIP120" s="389"/>
      <c r="MIQ120" s="390"/>
      <c r="MIR120" s="391"/>
      <c r="MIS120" s="392"/>
      <c r="MIT120" s="393"/>
      <c r="MIU120" s="394"/>
      <c r="MIV120" s="395"/>
      <c r="MIW120" s="389"/>
      <c r="MIX120" s="390"/>
      <c r="MIY120" s="391"/>
      <c r="MIZ120" s="392"/>
      <c r="MJA120" s="393"/>
      <c r="MJB120" s="394"/>
      <c r="MJC120" s="395"/>
      <c r="MJD120" s="389"/>
      <c r="MJE120" s="390"/>
      <c r="MJF120" s="391"/>
      <c r="MJG120" s="392"/>
      <c r="MJH120" s="393"/>
      <c r="MJI120" s="394"/>
      <c r="MJJ120" s="395"/>
      <c r="MJK120" s="389"/>
      <c r="MJL120" s="390"/>
      <c r="MJM120" s="391"/>
      <c r="MJN120" s="392"/>
      <c r="MJO120" s="393"/>
      <c r="MJP120" s="394"/>
      <c r="MJQ120" s="395"/>
      <c r="MJR120" s="389"/>
      <c r="MJS120" s="390"/>
      <c r="MJT120" s="391"/>
      <c r="MJU120" s="392"/>
      <c r="MJV120" s="393"/>
      <c r="MJW120" s="394"/>
      <c r="MJX120" s="395"/>
      <c r="MJY120" s="389"/>
      <c r="MJZ120" s="390"/>
      <c r="MKA120" s="391"/>
      <c r="MKB120" s="392"/>
      <c r="MKC120" s="393"/>
      <c r="MKD120" s="394"/>
      <c r="MKE120" s="395"/>
      <c r="MKF120" s="389"/>
      <c r="MKG120" s="390"/>
      <c r="MKH120" s="391"/>
      <c r="MKI120" s="392"/>
      <c r="MKJ120" s="393"/>
      <c r="MKK120" s="394"/>
      <c r="MKL120" s="395"/>
      <c r="MKM120" s="389"/>
      <c r="MKN120" s="390"/>
      <c r="MKO120" s="391"/>
      <c r="MKP120" s="392"/>
      <c r="MKQ120" s="393"/>
      <c r="MKR120" s="394"/>
      <c r="MKS120" s="395"/>
      <c r="MKT120" s="389"/>
      <c r="MKU120" s="390"/>
      <c r="MKV120" s="391"/>
      <c r="MKW120" s="392"/>
      <c r="MKX120" s="393"/>
      <c r="MKY120" s="394"/>
      <c r="MKZ120" s="395"/>
      <c r="MLA120" s="389"/>
      <c r="MLB120" s="390"/>
      <c r="MLC120" s="391"/>
      <c r="MLD120" s="392"/>
      <c r="MLE120" s="393"/>
      <c r="MLF120" s="394"/>
      <c r="MLG120" s="395"/>
      <c r="MLH120" s="389"/>
      <c r="MLI120" s="390"/>
      <c r="MLJ120" s="391"/>
      <c r="MLK120" s="392"/>
      <c r="MLL120" s="393"/>
      <c r="MLM120" s="394"/>
      <c r="MLN120" s="395"/>
      <c r="MLO120" s="389"/>
      <c r="MLP120" s="390"/>
      <c r="MLQ120" s="391"/>
      <c r="MLR120" s="392"/>
      <c r="MLS120" s="393"/>
      <c r="MLT120" s="394"/>
      <c r="MLU120" s="395"/>
      <c r="MLV120" s="389"/>
      <c r="MLW120" s="390"/>
      <c r="MLX120" s="391"/>
      <c r="MLY120" s="392"/>
      <c r="MLZ120" s="393"/>
      <c r="MMA120" s="394"/>
      <c r="MMB120" s="395"/>
      <c r="MMC120" s="389"/>
      <c r="MMD120" s="390"/>
      <c r="MME120" s="391"/>
      <c r="MMF120" s="392"/>
      <c r="MMG120" s="393"/>
      <c r="MMH120" s="394"/>
      <c r="MMI120" s="395"/>
      <c r="MMJ120" s="389"/>
      <c r="MMK120" s="390"/>
      <c r="MML120" s="391"/>
      <c r="MMM120" s="392"/>
      <c r="MMN120" s="393"/>
      <c r="MMO120" s="394"/>
      <c r="MMP120" s="395"/>
      <c r="MMQ120" s="389"/>
      <c r="MMR120" s="390"/>
      <c r="MMS120" s="391"/>
      <c r="MMT120" s="392"/>
      <c r="MMU120" s="393"/>
      <c r="MMV120" s="394"/>
      <c r="MMW120" s="395"/>
      <c r="MMX120" s="389"/>
      <c r="MMY120" s="390"/>
      <c r="MMZ120" s="391"/>
      <c r="MNA120" s="392"/>
      <c r="MNB120" s="393"/>
      <c r="MNC120" s="394"/>
      <c r="MND120" s="395"/>
      <c r="MNE120" s="389"/>
      <c r="MNF120" s="390"/>
      <c r="MNG120" s="391"/>
      <c r="MNH120" s="392"/>
      <c r="MNI120" s="393"/>
      <c r="MNJ120" s="394"/>
      <c r="MNK120" s="395"/>
      <c r="MNL120" s="389"/>
      <c r="MNM120" s="390"/>
      <c r="MNN120" s="391"/>
      <c r="MNO120" s="392"/>
      <c r="MNP120" s="393"/>
      <c r="MNQ120" s="394"/>
      <c r="MNR120" s="395"/>
      <c r="MNS120" s="389"/>
      <c r="MNT120" s="390"/>
      <c r="MNU120" s="391"/>
      <c r="MNV120" s="392"/>
      <c r="MNW120" s="393"/>
      <c r="MNX120" s="394"/>
      <c r="MNY120" s="395"/>
      <c r="MNZ120" s="389"/>
      <c r="MOA120" s="390"/>
      <c r="MOB120" s="391"/>
      <c r="MOC120" s="392"/>
      <c r="MOD120" s="393"/>
      <c r="MOE120" s="394"/>
      <c r="MOF120" s="395"/>
      <c r="MOG120" s="389"/>
      <c r="MOH120" s="390"/>
      <c r="MOI120" s="391"/>
      <c r="MOJ120" s="392"/>
      <c r="MOK120" s="393"/>
      <c r="MOL120" s="394"/>
      <c r="MOM120" s="395"/>
      <c r="MON120" s="389"/>
      <c r="MOO120" s="390"/>
      <c r="MOP120" s="391"/>
      <c r="MOQ120" s="392"/>
      <c r="MOR120" s="393"/>
      <c r="MOS120" s="394"/>
      <c r="MOT120" s="395"/>
      <c r="MOU120" s="389"/>
      <c r="MOV120" s="390"/>
      <c r="MOW120" s="391"/>
      <c r="MOX120" s="392"/>
      <c r="MOY120" s="393"/>
      <c r="MOZ120" s="394"/>
      <c r="MPA120" s="395"/>
      <c r="MPB120" s="389"/>
      <c r="MPC120" s="390"/>
      <c r="MPD120" s="391"/>
      <c r="MPE120" s="392"/>
      <c r="MPF120" s="393"/>
      <c r="MPG120" s="394"/>
      <c r="MPH120" s="395"/>
      <c r="MPI120" s="389"/>
      <c r="MPJ120" s="390"/>
      <c r="MPK120" s="391"/>
      <c r="MPL120" s="392"/>
      <c r="MPM120" s="393"/>
      <c r="MPN120" s="394"/>
      <c r="MPO120" s="395"/>
      <c r="MPP120" s="389"/>
      <c r="MPQ120" s="390"/>
      <c r="MPR120" s="391"/>
      <c r="MPS120" s="392"/>
      <c r="MPT120" s="393"/>
      <c r="MPU120" s="394"/>
      <c r="MPV120" s="395"/>
      <c r="MPW120" s="389"/>
      <c r="MPX120" s="390"/>
      <c r="MPY120" s="391"/>
      <c r="MPZ120" s="392"/>
      <c r="MQA120" s="393"/>
      <c r="MQB120" s="394"/>
      <c r="MQC120" s="395"/>
      <c r="MQD120" s="389"/>
      <c r="MQE120" s="390"/>
      <c r="MQF120" s="391"/>
      <c r="MQG120" s="392"/>
      <c r="MQH120" s="393"/>
      <c r="MQI120" s="394"/>
      <c r="MQJ120" s="395"/>
      <c r="MQK120" s="389"/>
      <c r="MQL120" s="390"/>
      <c r="MQM120" s="391"/>
      <c r="MQN120" s="392"/>
      <c r="MQO120" s="393"/>
      <c r="MQP120" s="394"/>
      <c r="MQQ120" s="395"/>
      <c r="MQR120" s="389"/>
      <c r="MQS120" s="390"/>
      <c r="MQT120" s="391"/>
      <c r="MQU120" s="392"/>
      <c r="MQV120" s="393"/>
      <c r="MQW120" s="394"/>
      <c r="MQX120" s="395"/>
      <c r="MQY120" s="389"/>
      <c r="MQZ120" s="390"/>
      <c r="MRA120" s="391"/>
      <c r="MRB120" s="392"/>
      <c r="MRC120" s="393"/>
      <c r="MRD120" s="394"/>
      <c r="MRE120" s="395"/>
      <c r="MRF120" s="389"/>
      <c r="MRG120" s="390"/>
      <c r="MRH120" s="391"/>
      <c r="MRI120" s="392"/>
      <c r="MRJ120" s="393"/>
      <c r="MRK120" s="394"/>
      <c r="MRL120" s="395"/>
      <c r="MRM120" s="389"/>
      <c r="MRN120" s="390"/>
      <c r="MRO120" s="391"/>
      <c r="MRP120" s="392"/>
      <c r="MRQ120" s="393"/>
      <c r="MRR120" s="394"/>
      <c r="MRS120" s="395"/>
      <c r="MRT120" s="389"/>
      <c r="MRU120" s="390"/>
      <c r="MRV120" s="391"/>
      <c r="MRW120" s="392"/>
      <c r="MRX120" s="393"/>
      <c r="MRY120" s="394"/>
      <c r="MRZ120" s="395"/>
      <c r="MSA120" s="389"/>
      <c r="MSB120" s="390"/>
      <c r="MSC120" s="391"/>
      <c r="MSD120" s="392"/>
      <c r="MSE120" s="393"/>
      <c r="MSF120" s="394"/>
      <c r="MSG120" s="395"/>
      <c r="MSH120" s="389"/>
      <c r="MSI120" s="390"/>
      <c r="MSJ120" s="391"/>
      <c r="MSK120" s="392"/>
      <c r="MSL120" s="393"/>
      <c r="MSM120" s="394"/>
      <c r="MSN120" s="395"/>
      <c r="MSO120" s="389"/>
      <c r="MSP120" s="390"/>
      <c r="MSQ120" s="391"/>
      <c r="MSR120" s="392"/>
      <c r="MSS120" s="393"/>
      <c r="MST120" s="394"/>
      <c r="MSU120" s="395"/>
      <c r="MSV120" s="389"/>
      <c r="MSW120" s="390"/>
      <c r="MSX120" s="391"/>
      <c r="MSY120" s="392"/>
      <c r="MSZ120" s="393"/>
      <c r="MTA120" s="394"/>
      <c r="MTB120" s="395"/>
      <c r="MTC120" s="389"/>
      <c r="MTD120" s="390"/>
      <c r="MTE120" s="391"/>
      <c r="MTF120" s="392"/>
      <c r="MTG120" s="393"/>
      <c r="MTH120" s="394"/>
      <c r="MTI120" s="395"/>
      <c r="MTJ120" s="389"/>
      <c r="MTK120" s="390"/>
      <c r="MTL120" s="391"/>
      <c r="MTM120" s="392"/>
      <c r="MTN120" s="393"/>
      <c r="MTO120" s="394"/>
      <c r="MTP120" s="395"/>
      <c r="MTQ120" s="389"/>
      <c r="MTR120" s="390"/>
      <c r="MTS120" s="391"/>
      <c r="MTT120" s="392"/>
      <c r="MTU120" s="393"/>
      <c r="MTV120" s="394"/>
      <c r="MTW120" s="395"/>
      <c r="MTX120" s="389"/>
      <c r="MTY120" s="390"/>
      <c r="MTZ120" s="391"/>
      <c r="MUA120" s="392"/>
      <c r="MUB120" s="393"/>
      <c r="MUC120" s="394"/>
      <c r="MUD120" s="395"/>
      <c r="MUE120" s="389"/>
      <c r="MUF120" s="390"/>
      <c r="MUG120" s="391"/>
      <c r="MUH120" s="392"/>
      <c r="MUI120" s="393"/>
      <c r="MUJ120" s="394"/>
      <c r="MUK120" s="395"/>
      <c r="MUL120" s="389"/>
      <c r="MUM120" s="390"/>
      <c r="MUN120" s="391"/>
      <c r="MUO120" s="392"/>
      <c r="MUP120" s="393"/>
      <c r="MUQ120" s="394"/>
      <c r="MUR120" s="395"/>
      <c r="MUS120" s="389"/>
      <c r="MUT120" s="390"/>
      <c r="MUU120" s="391"/>
      <c r="MUV120" s="392"/>
      <c r="MUW120" s="393"/>
      <c r="MUX120" s="394"/>
      <c r="MUY120" s="395"/>
      <c r="MUZ120" s="389"/>
      <c r="MVA120" s="390"/>
      <c r="MVB120" s="391"/>
      <c r="MVC120" s="392"/>
      <c r="MVD120" s="393"/>
      <c r="MVE120" s="394"/>
      <c r="MVF120" s="395"/>
      <c r="MVG120" s="389"/>
      <c r="MVH120" s="390"/>
      <c r="MVI120" s="391"/>
      <c r="MVJ120" s="392"/>
      <c r="MVK120" s="393"/>
      <c r="MVL120" s="394"/>
      <c r="MVM120" s="395"/>
      <c r="MVN120" s="389"/>
      <c r="MVO120" s="390"/>
      <c r="MVP120" s="391"/>
      <c r="MVQ120" s="392"/>
      <c r="MVR120" s="393"/>
      <c r="MVS120" s="394"/>
      <c r="MVT120" s="395"/>
      <c r="MVU120" s="389"/>
      <c r="MVV120" s="390"/>
      <c r="MVW120" s="391"/>
      <c r="MVX120" s="392"/>
      <c r="MVY120" s="393"/>
      <c r="MVZ120" s="394"/>
      <c r="MWA120" s="395"/>
      <c r="MWB120" s="389"/>
      <c r="MWC120" s="390"/>
      <c r="MWD120" s="391"/>
      <c r="MWE120" s="392"/>
      <c r="MWF120" s="393"/>
      <c r="MWG120" s="394"/>
      <c r="MWH120" s="395"/>
      <c r="MWI120" s="389"/>
      <c r="MWJ120" s="390"/>
      <c r="MWK120" s="391"/>
      <c r="MWL120" s="392"/>
      <c r="MWM120" s="393"/>
      <c r="MWN120" s="394"/>
      <c r="MWO120" s="395"/>
      <c r="MWP120" s="389"/>
      <c r="MWQ120" s="390"/>
      <c r="MWR120" s="391"/>
      <c r="MWS120" s="392"/>
      <c r="MWT120" s="393"/>
      <c r="MWU120" s="394"/>
      <c r="MWV120" s="395"/>
      <c r="MWW120" s="389"/>
      <c r="MWX120" s="390"/>
      <c r="MWY120" s="391"/>
      <c r="MWZ120" s="392"/>
      <c r="MXA120" s="393"/>
      <c r="MXB120" s="394"/>
      <c r="MXC120" s="395"/>
      <c r="MXD120" s="389"/>
      <c r="MXE120" s="390"/>
      <c r="MXF120" s="391"/>
      <c r="MXG120" s="392"/>
      <c r="MXH120" s="393"/>
      <c r="MXI120" s="394"/>
      <c r="MXJ120" s="395"/>
      <c r="MXK120" s="389"/>
      <c r="MXL120" s="390"/>
      <c r="MXM120" s="391"/>
      <c r="MXN120" s="392"/>
      <c r="MXO120" s="393"/>
      <c r="MXP120" s="394"/>
      <c r="MXQ120" s="395"/>
      <c r="MXR120" s="389"/>
      <c r="MXS120" s="390"/>
      <c r="MXT120" s="391"/>
      <c r="MXU120" s="392"/>
      <c r="MXV120" s="393"/>
      <c r="MXW120" s="394"/>
      <c r="MXX120" s="395"/>
      <c r="MXY120" s="389"/>
      <c r="MXZ120" s="390"/>
      <c r="MYA120" s="391"/>
      <c r="MYB120" s="392"/>
      <c r="MYC120" s="393"/>
      <c r="MYD120" s="394"/>
      <c r="MYE120" s="395"/>
      <c r="MYF120" s="389"/>
      <c r="MYG120" s="390"/>
      <c r="MYH120" s="391"/>
      <c r="MYI120" s="392"/>
      <c r="MYJ120" s="393"/>
      <c r="MYK120" s="394"/>
      <c r="MYL120" s="395"/>
      <c r="MYM120" s="389"/>
      <c r="MYN120" s="390"/>
      <c r="MYO120" s="391"/>
      <c r="MYP120" s="392"/>
      <c r="MYQ120" s="393"/>
      <c r="MYR120" s="394"/>
      <c r="MYS120" s="395"/>
      <c r="MYT120" s="389"/>
      <c r="MYU120" s="390"/>
      <c r="MYV120" s="391"/>
      <c r="MYW120" s="392"/>
      <c r="MYX120" s="393"/>
      <c r="MYY120" s="394"/>
      <c r="MYZ120" s="395"/>
      <c r="MZA120" s="389"/>
      <c r="MZB120" s="390"/>
      <c r="MZC120" s="391"/>
      <c r="MZD120" s="392"/>
      <c r="MZE120" s="393"/>
      <c r="MZF120" s="394"/>
      <c r="MZG120" s="395"/>
      <c r="MZH120" s="389"/>
      <c r="MZI120" s="390"/>
      <c r="MZJ120" s="391"/>
      <c r="MZK120" s="392"/>
      <c r="MZL120" s="393"/>
      <c r="MZM120" s="394"/>
      <c r="MZN120" s="395"/>
      <c r="MZO120" s="389"/>
      <c r="MZP120" s="390"/>
      <c r="MZQ120" s="391"/>
      <c r="MZR120" s="392"/>
      <c r="MZS120" s="393"/>
      <c r="MZT120" s="394"/>
      <c r="MZU120" s="395"/>
      <c r="MZV120" s="389"/>
      <c r="MZW120" s="390"/>
      <c r="MZX120" s="391"/>
      <c r="MZY120" s="392"/>
      <c r="MZZ120" s="393"/>
      <c r="NAA120" s="394"/>
      <c r="NAB120" s="395"/>
      <c r="NAC120" s="389"/>
      <c r="NAD120" s="390"/>
      <c r="NAE120" s="391"/>
      <c r="NAF120" s="392"/>
      <c r="NAG120" s="393"/>
      <c r="NAH120" s="394"/>
      <c r="NAI120" s="395"/>
      <c r="NAJ120" s="389"/>
      <c r="NAK120" s="390"/>
      <c r="NAL120" s="391"/>
      <c r="NAM120" s="392"/>
      <c r="NAN120" s="393"/>
      <c r="NAO120" s="394"/>
      <c r="NAP120" s="395"/>
      <c r="NAQ120" s="389"/>
      <c r="NAR120" s="390"/>
      <c r="NAS120" s="391"/>
      <c r="NAT120" s="392"/>
      <c r="NAU120" s="393"/>
      <c r="NAV120" s="394"/>
      <c r="NAW120" s="395"/>
      <c r="NAX120" s="389"/>
      <c r="NAY120" s="390"/>
      <c r="NAZ120" s="391"/>
      <c r="NBA120" s="392"/>
      <c r="NBB120" s="393"/>
      <c r="NBC120" s="394"/>
      <c r="NBD120" s="395"/>
      <c r="NBE120" s="389"/>
      <c r="NBF120" s="390"/>
      <c r="NBG120" s="391"/>
      <c r="NBH120" s="392"/>
      <c r="NBI120" s="393"/>
      <c r="NBJ120" s="394"/>
      <c r="NBK120" s="395"/>
      <c r="NBL120" s="389"/>
      <c r="NBM120" s="390"/>
      <c r="NBN120" s="391"/>
      <c r="NBO120" s="392"/>
      <c r="NBP120" s="393"/>
      <c r="NBQ120" s="394"/>
      <c r="NBR120" s="395"/>
      <c r="NBS120" s="389"/>
      <c r="NBT120" s="390"/>
      <c r="NBU120" s="391"/>
      <c r="NBV120" s="392"/>
      <c r="NBW120" s="393"/>
      <c r="NBX120" s="394"/>
      <c r="NBY120" s="395"/>
      <c r="NBZ120" s="389"/>
      <c r="NCA120" s="390"/>
      <c r="NCB120" s="391"/>
      <c r="NCC120" s="392"/>
      <c r="NCD120" s="393"/>
      <c r="NCE120" s="394"/>
      <c r="NCF120" s="395"/>
      <c r="NCG120" s="389"/>
      <c r="NCH120" s="390"/>
      <c r="NCI120" s="391"/>
      <c r="NCJ120" s="392"/>
      <c r="NCK120" s="393"/>
      <c r="NCL120" s="394"/>
      <c r="NCM120" s="395"/>
      <c r="NCN120" s="389"/>
      <c r="NCO120" s="390"/>
      <c r="NCP120" s="391"/>
      <c r="NCQ120" s="392"/>
      <c r="NCR120" s="393"/>
      <c r="NCS120" s="394"/>
      <c r="NCT120" s="395"/>
      <c r="NCU120" s="389"/>
      <c r="NCV120" s="390"/>
      <c r="NCW120" s="391"/>
      <c r="NCX120" s="392"/>
      <c r="NCY120" s="393"/>
      <c r="NCZ120" s="394"/>
      <c r="NDA120" s="395"/>
      <c r="NDB120" s="389"/>
      <c r="NDC120" s="390"/>
      <c r="NDD120" s="391"/>
      <c r="NDE120" s="392"/>
      <c r="NDF120" s="393"/>
      <c r="NDG120" s="394"/>
      <c r="NDH120" s="395"/>
      <c r="NDI120" s="389"/>
      <c r="NDJ120" s="390"/>
      <c r="NDK120" s="391"/>
      <c r="NDL120" s="392"/>
      <c r="NDM120" s="393"/>
      <c r="NDN120" s="394"/>
      <c r="NDO120" s="395"/>
      <c r="NDP120" s="389"/>
      <c r="NDQ120" s="390"/>
      <c r="NDR120" s="391"/>
      <c r="NDS120" s="392"/>
      <c r="NDT120" s="393"/>
      <c r="NDU120" s="394"/>
      <c r="NDV120" s="395"/>
      <c r="NDW120" s="389"/>
      <c r="NDX120" s="390"/>
      <c r="NDY120" s="391"/>
      <c r="NDZ120" s="392"/>
      <c r="NEA120" s="393"/>
      <c r="NEB120" s="394"/>
      <c r="NEC120" s="395"/>
      <c r="NED120" s="389"/>
      <c r="NEE120" s="390"/>
      <c r="NEF120" s="391"/>
      <c r="NEG120" s="392"/>
      <c r="NEH120" s="393"/>
      <c r="NEI120" s="394"/>
      <c r="NEJ120" s="395"/>
      <c r="NEK120" s="389"/>
      <c r="NEL120" s="390"/>
      <c r="NEM120" s="391"/>
      <c r="NEN120" s="392"/>
      <c r="NEO120" s="393"/>
      <c r="NEP120" s="394"/>
      <c r="NEQ120" s="395"/>
      <c r="NER120" s="389"/>
      <c r="NES120" s="390"/>
      <c r="NET120" s="391"/>
      <c r="NEU120" s="392"/>
      <c r="NEV120" s="393"/>
      <c r="NEW120" s="394"/>
      <c r="NEX120" s="395"/>
      <c r="NEY120" s="389"/>
      <c r="NEZ120" s="390"/>
      <c r="NFA120" s="391"/>
      <c r="NFB120" s="392"/>
      <c r="NFC120" s="393"/>
      <c r="NFD120" s="394"/>
      <c r="NFE120" s="395"/>
      <c r="NFF120" s="389"/>
      <c r="NFG120" s="390"/>
      <c r="NFH120" s="391"/>
      <c r="NFI120" s="392"/>
      <c r="NFJ120" s="393"/>
      <c r="NFK120" s="394"/>
      <c r="NFL120" s="395"/>
      <c r="NFM120" s="389"/>
      <c r="NFN120" s="390"/>
      <c r="NFO120" s="391"/>
      <c r="NFP120" s="392"/>
      <c r="NFQ120" s="393"/>
      <c r="NFR120" s="394"/>
      <c r="NFS120" s="395"/>
      <c r="NFT120" s="389"/>
      <c r="NFU120" s="390"/>
      <c r="NFV120" s="391"/>
      <c r="NFW120" s="392"/>
      <c r="NFX120" s="393"/>
      <c r="NFY120" s="394"/>
      <c r="NFZ120" s="395"/>
      <c r="NGA120" s="389"/>
      <c r="NGB120" s="390"/>
      <c r="NGC120" s="391"/>
      <c r="NGD120" s="392"/>
      <c r="NGE120" s="393"/>
      <c r="NGF120" s="394"/>
      <c r="NGG120" s="395"/>
      <c r="NGH120" s="389"/>
      <c r="NGI120" s="390"/>
      <c r="NGJ120" s="391"/>
      <c r="NGK120" s="392"/>
      <c r="NGL120" s="393"/>
      <c r="NGM120" s="394"/>
      <c r="NGN120" s="395"/>
      <c r="NGO120" s="389"/>
      <c r="NGP120" s="390"/>
      <c r="NGQ120" s="391"/>
      <c r="NGR120" s="392"/>
      <c r="NGS120" s="393"/>
      <c r="NGT120" s="394"/>
      <c r="NGU120" s="395"/>
      <c r="NGV120" s="389"/>
      <c r="NGW120" s="390"/>
      <c r="NGX120" s="391"/>
      <c r="NGY120" s="392"/>
      <c r="NGZ120" s="393"/>
      <c r="NHA120" s="394"/>
      <c r="NHB120" s="395"/>
      <c r="NHC120" s="389"/>
      <c r="NHD120" s="390"/>
      <c r="NHE120" s="391"/>
      <c r="NHF120" s="392"/>
      <c r="NHG120" s="393"/>
      <c r="NHH120" s="394"/>
      <c r="NHI120" s="395"/>
      <c r="NHJ120" s="389"/>
      <c r="NHK120" s="390"/>
      <c r="NHL120" s="391"/>
      <c r="NHM120" s="392"/>
      <c r="NHN120" s="393"/>
      <c r="NHO120" s="394"/>
      <c r="NHP120" s="395"/>
      <c r="NHQ120" s="389"/>
      <c r="NHR120" s="390"/>
      <c r="NHS120" s="391"/>
      <c r="NHT120" s="392"/>
      <c r="NHU120" s="393"/>
      <c r="NHV120" s="394"/>
      <c r="NHW120" s="395"/>
      <c r="NHX120" s="389"/>
      <c r="NHY120" s="390"/>
      <c r="NHZ120" s="391"/>
      <c r="NIA120" s="392"/>
      <c r="NIB120" s="393"/>
      <c r="NIC120" s="394"/>
      <c r="NID120" s="395"/>
      <c r="NIE120" s="389"/>
      <c r="NIF120" s="390"/>
      <c r="NIG120" s="391"/>
      <c r="NIH120" s="392"/>
      <c r="NII120" s="393"/>
      <c r="NIJ120" s="394"/>
      <c r="NIK120" s="395"/>
      <c r="NIL120" s="389"/>
      <c r="NIM120" s="390"/>
      <c r="NIN120" s="391"/>
      <c r="NIO120" s="392"/>
      <c r="NIP120" s="393"/>
      <c r="NIQ120" s="394"/>
      <c r="NIR120" s="395"/>
      <c r="NIS120" s="389"/>
      <c r="NIT120" s="390"/>
      <c r="NIU120" s="391"/>
      <c r="NIV120" s="392"/>
      <c r="NIW120" s="393"/>
      <c r="NIX120" s="394"/>
      <c r="NIY120" s="395"/>
      <c r="NIZ120" s="389"/>
      <c r="NJA120" s="390"/>
      <c r="NJB120" s="391"/>
      <c r="NJC120" s="392"/>
      <c r="NJD120" s="393"/>
      <c r="NJE120" s="394"/>
      <c r="NJF120" s="395"/>
      <c r="NJG120" s="389"/>
      <c r="NJH120" s="390"/>
      <c r="NJI120" s="391"/>
      <c r="NJJ120" s="392"/>
      <c r="NJK120" s="393"/>
      <c r="NJL120" s="394"/>
      <c r="NJM120" s="395"/>
      <c r="NJN120" s="389"/>
      <c r="NJO120" s="390"/>
      <c r="NJP120" s="391"/>
      <c r="NJQ120" s="392"/>
      <c r="NJR120" s="393"/>
      <c r="NJS120" s="394"/>
      <c r="NJT120" s="395"/>
      <c r="NJU120" s="389"/>
      <c r="NJV120" s="390"/>
      <c r="NJW120" s="391"/>
      <c r="NJX120" s="392"/>
      <c r="NJY120" s="393"/>
      <c r="NJZ120" s="394"/>
      <c r="NKA120" s="395"/>
      <c r="NKB120" s="389"/>
      <c r="NKC120" s="390"/>
      <c r="NKD120" s="391"/>
      <c r="NKE120" s="392"/>
      <c r="NKF120" s="393"/>
      <c r="NKG120" s="394"/>
      <c r="NKH120" s="395"/>
      <c r="NKI120" s="389"/>
      <c r="NKJ120" s="390"/>
      <c r="NKK120" s="391"/>
      <c r="NKL120" s="392"/>
      <c r="NKM120" s="393"/>
      <c r="NKN120" s="394"/>
      <c r="NKO120" s="395"/>
      <c r="NKP120" s="389"/>
      <c r="NKQ120" s="390"/>
      <c r="NKR120" s="391"/>
      <c r="NKS120" s="392"/>
      <c r="NKT120" s="393"/>
      <c r="NKU120" s="394"/>
      <c r="NKV120" s="395"/>
      <c r="NKW120" s="389"/>
      <c r="NKX120" s="390"/>
      <c r="NKY120" s="391"/>
      <c r="NKZ120" s="392"/>
      <c r="NLA120" s="393"/>
      <c r="NLB120" s="394"/>
      <c r="NLC120" s="395"/>
      <c r="NLD120" s="389"/>
      <c r="NLE120" s="390"/>
      <c r="NLF120" s="391"/>
      <c r="NLG120" s="392"/>
      <c r="NLH120" s="393"/>
      <c r="NLI120" s="394"/>
      <c r="NLJ120" s="395"/>
      <c r="NLK120" s="389"/>
      <c r="NLL120" s="390"/>
      <c r="NLM120" s="391"/>
      <c r="NLN120" s="392"/>
      <c r="NLO120" s="393"/>
      <c r="NLP120" s="394"/>
      <c r="NLQ120" s="395"/>
      <c r="NLR120" s="389"/>
      <c r="NLS120" s="390"/>
      <c r="NLT120" s="391"/>
      <c r="NLU120" s="392"/>
      <c r="NLV120" s="393"/>
      <c r="NLW120" s="394"/>
      <c r="NLX120" s="395"/>
      <c r="NLY120" s="389"/>
      <c r="NLZ120" s="390"/>
      <c r="NMA120" s="391"/>
      <c r="NMB120" s="392"/>
      <c r="NMC120" s="393"/>
      <c r="NMD120" s="394"/>
      <c r="NME120" s="395"/>
      <c r="NMF120" s="389"/>
      <c r="NMG120" s="390"/>
      <c r="NMH120" s="391"/>
      <c r="NMI120" s="392"/>
      <c r="NMJ120" s="393"/>
      <c r="NMK120" s="394"/>
      <c r="NML120" s="395"/>
      <c r="NMM120" s="389"/>
      <c r="NMN120" s="390"/>
      <c r="NMO120" s="391"/>
      <c r="NMP120" s="392"/>
      <c r="NMQ120" s="393"/>
      <c r="NMR120" s="394"/>
      <c r="NMS120" s="395"/>
      <c r="NMT120" s="389"/>
      <c r="NMU120" s="390"/>
      <c r="NMV120" s="391"/>
      <c r="NMW120" s="392"/>
      <c r="NMX120" s="393"/>
      <c r="NMY120" s="394"/>
      <c r="NMZ120" s="395"/>
      <c r="NNA120" s="389"/>
      <c r="NNB120" s="390"/>
      <c r="NNC120" s="391"/>
      <c r="NND120" s="392"/>
      <c r="NNE120" s="393"/>
      <c r="NNF120" s="394"/>
      <c r="NNG120" s="395"/>
      <c r="NNH120" s="389"/>
      <c r="NNI120" s="390"/>
      <c r="NNJ120" s="391"/>
      <c r="NNK120" s="392"/>
      <c r="NNL120" s="393"/>
      <c r="NNM120" s="394"/>
      <c r="NNN120" s="395"/>
      <c r="NNO120" s="389"/>
      <c r="NNP120" s="390"/>
      <c r="NNQ120" s="391"/>
      <c r="NNR120" s="392"/>
      <c r="NNS120" s="393"/>
      <c r="NNT120" s="394"/>
      <c r="NNU120" s="395"/>
      <c r="NNV120" s="389"/>
      <c r="NNW120" s="390"/>
      <c r="NNX120" s="391"/>
      <c r="NNY120" s="392"/>
      <c r="NNZ120" s="393"/>
      <c r="NOA120" s="394"/>
      <c r="NOB120" s="395"/>
      <c r="NOC120" s="389"/>
      <c r="NOD120" s="390"/>
      <c r="NOE120" s="391"/>
      <c r="NOF120" s="392"/>
      <c r="NOG120" s="393"/>
      <c r="NOH120" s="394"/>
      <c r="NOI120" s="395"/>
      <c r="NOJ120" s="389"/>
      <c r="NOK120" s="390"/>
      <c r="NOL120" s="391"/>
      <c r="NOM120" s="392"/>
      <c r="NON120" s="393"/>
      <c r="NOO120" s="394"/>
      <c r="NOP120" s="395"/>
      <c r="NOQ120" s="389"/>
      <c r="NOR120" s="390"/>
      <c r="NOS120" s="391"/>
      <c r="NOT120" s="392"/>
      <c r="NOU120" s="393"/>
      <c r="NOV120" s="394"/>
      <c r="NOW120" s="395"/>
      <c r="NOX120" s="389"/>
      <c r="NOY120" s="390"/>
      <c r="NOZ120" s="391"/>
      <c r="NPA120" s="392"/>
      <c r="NPB120" s="393"/>
      <c r="NPC120" s="394"/>
      <c r="NPD120" s="395"/>
      <c r="NPE120" s="389"/>
      <c r="NPF120" s="390"/>
      <c r="NPG120" s="391"/>
      <c r="NPH120" s="392"/>
      <c r="NPI120" s="393"/>
      <c r="NPJ120" s="394"/>
      <c r="NPK120" s="395"/>
      <c r="NPL120" s="389"/>
      <c r="NPM120" s="390"/>
      <c r="NPN120" s="391"/>
      <c r="NPO120" s="392"/>
      <c r="NPP120" s="393"/>
      <c r="NPQ120" s="394"/>
      <c r="NPR120" s="395"/>
      <c r="NPS120" s="389"/>
      <c r="NPT120" s="390"/>
      <c r="NPU120" s="391"/>
      <c r="NPV120" s="392"/>
      <c r="NPW120" s="393"/>
      <c r="NPX120" s="394"/>
      <c r="NPY120" s="395"/>
      <c r="NPZ120" s="389"/>
      <c r="NQA120" s="390"/>
      <c r="NQB120" s="391"/>
      <c r="NQC120" s="392"/>
      <c r="NQD120" s="393"/>
      <c r="NQE120" s="394"/>
      <c r="NQF120" s="395"/>
      <c r="NQG120" s="389"/>
      <c r="NQH120" s="390"/>
      <c r="NQI120" s="391"/>
      <c r="NQJ120" s="392"/>
      <c r="NQK120" s="393"/>
      <c r="NQL120" s="394"/>
      <c r="NQM120" s="395"/>
      <c r="NQN120" s="389"/>
      <c r="NQO120" s="390"/>
      <c r="NQP120" s="391"/>
      <c r="NQQ120" s="392"/>
      <c r="NQR120" s="393"/>
      <c r="NQS120" s="394"/>
      <c r="NQT120" s="395"/>
      <c r="NQU120" s="389"/>
      <c r="NQV120" s="390"/>
      <c r="NQW120" s="391"/>
      <c r="NQX120" s="392"/>
      <c r="NQY120" s="393"/>
      <c r="NQZ120" s="394"/>
      <c r="NRA120" s="395"/>
      <c r="NRB120" s="389"/>
      <c r="NRC120" s="390"/>
      <c r="NRD120" s="391"/>
      <c r="NRE120" s="392"/>
      <c r="NRF120" s="393"/>
      <c r="NRG120" s="394"/>
      <c r="NRH120" s="395"/>
      <c r="NRI120" s="389"/>
      <c r="NRJ120" s="390"/>
      <c r="NRK120" s="391"/>
      <c r="NRL120" s="392"/>
      <c r="NRM120" s="393"/>
      <c r="NRN120" s="394"/>
      <c r="NRO120" s="395"/>
      <c r="NRP120" s="389"/>
      <c r="NRQ120" s="390"/>
      <c r="NRR120" s="391"/>
      <c r="NRS120" s="392"/>
      <c r="NRT120" s="393"/>
      <c r="NRU120" s="394"/>
      <c r="NRV120" s="395"/>
      <c r="NRW120" s="389"/>
      <c r="NRX120" s="390"/>
      <c r="NRY120" s="391"/>
      <c r="NRZ120" s="392"/>
      <c r="NSA120" s="393"/>
      <c r="NSB120" s="394"/>
      <c r="NSC120" s="395"/>
      <c r="NSD120" s="389"/>
      <c r="NSE120" s="390"/>
      <c r="NSF120" s="391"/>
      <c r="NSG120" s="392"/>
      <c r="NSH120" s="393"/>
      <c r="NSI120" s="394"/>
      <c r="NSJ120" s="395"/>
      <c r="NSK120" s="389"/>
      <c r="NSL120" s="390"/>
      <c r="NSM120" s="391"/>
      <c r="NSN120" s="392"/>
      <c r="NSO120" s="393"/>
      <c r="NSP120" s="394"/>
      <c r="NSQ120" s="395"/>
      <c r="NSR120" s="389"/>
      <c r="NSS120" s="390"/>
      <c r="NST120" s="391"/>
      <c r="NSU120" s="392"/>
      <c r="NSV120" s="393"/>
      <c r="NSW120" s="394"/>
      <c r="NSX120" s="395"/>
      <c r="NSY120" s="389"/>
      <c r="NSZ120" s="390"/>
      <c r="NTA120" s="391"/>
      <c r="NTB120" s="392"/>
      <c r="NTC120" s="393"/>
      <c r="NTD120" s="394"/>
      <c r="NTE120" s="395"/>
      <c r="NTF120" s="389"/>
      <c r="NTG120" s="390"/>
      <c r="NTH120" s="391"/>
      <c r="NTI120" s="392"/>
      <c r="NTJ120" s="393"/>
      <c r="NTK120" s="394"/>
      <c r="NTL120" s="395"/>
      <c r="NTM120" s="389"/>
      <c r="NTN120" s="390"/>
      <c r="NTO120" s="391"/>
      <c r="NTP120" s="392"/>
      <c r="NTQ120" s="393"/>
      <c r="NTR120" s="394"/>
      <c r="NTS120" s="395"/>
      <c r="NTT120" s="389"/>
      <c r="NTU120" s="390"/>
      <c r="NTV120" s="391"/>
      <c r="NTW120" s="392"/>
      <c r="NTX120" s="393"/>
      <c r="NTY120" s="394"/>
      <c r="NTZ120" s="395"/>
      <c r="NUA120" s="389"/>
      <c r="NUB120" s="390"/>
      <c r="NUC120" s="391"/>
      <c r="NUD120" s="392"/>
      <c r="NUE120" s="393"/>
      <c r="NUF120" s="394"/>
      <c r="NUG120" s="395"/>
      <c r="NUH120" s="389"/>
      <c r="NUI120" s="390"/>
      <c r="NUJ120" s="391"/>
      <c r="NUK120" s="392"/>
      <c r="NUL120" s="393"/>
      <c r="NUM120" s="394"/>
      <c r="NUN120" s="395"/>
      <c r="NUO120" s="389"/>
      <c r="NUP120" s="390"/>
      <c r="NUQ120" s="391"/>
      <c r="NUR120" s="392"/>
      <c r="NUS120" s="393"/>
      <c r="NUT120" s="394"/>
      <c r="NUU120" s="395"/>
      <c r="NUV120" s="389"/>
      <c r="NUW120" s="390"/>
      <c r="NUX120" s="391"/>
      <c r="NUY120" s="392"/>
      <c r="NUZ120" s="393"/>
      <c r="NVA120" s="394"/>
      <c r="NVB120" s="395"/>
      <c r="NVC120" s="389"/>
      <c r="NVD120" s="390"/>
      <c r="NVE120" s="391"/>
      <c r="NVF120" s="392"/>
      <c r="NVG120" s="393"/>
      <c r="NVH120" s="394"/>
      <c r="NVI120" s="395"/>
      <c r="NVJ120" s="389"/>
      <c r="NVK120" s="390"/>
      <c r="NVL120" s="391"/>
      <c r="NVM120" s="392"/>
      <c r="NVN120" s="393"/>
      <c r="NVO120" s="394"/>
      <c r="NVP120" s="395"/>
      <c r="NVQ120" s="389"/>
      <c r="NVR120" s="390"/>
      <c r="NVS120" s="391"/>
      <c r="NVT120" s="392"/>
      <c r="NVU120" s="393"/>
      <c r="NVV120" s="394"/>
      <c r="NVW120" s="395"/>
      <c r="NVX120" s="389"/>
      <c r="NVY120" s="390"/>
      <c r="NVZ120" s="391"/>
      <c r="NWA120" s="392"/>
      <c r="NWB120" s="393"/>
      <c r="NWC120" s="394"/>
      <c r="NWD120" s="395"/>
      <c r="NWE120" s="389"/>
      <c r="NWF120" s="390"/>
      <c r="NWG120" s="391"/>
      <c r="NWH120" s="392"/>
      <c r="NWI120" s="393"/>
      <c r="NWJ120" s="394"/>
      <c r="NWK120" s="395"/>
      <c r="NWL120" s="389"/>
      <c r="NWM120" s="390"/>
      <c r="NWN120" s="391"/>
      <c r="NWO120" s="392"/>
      <c r="NWP120" s="393"/>
      <c r="NWQ120" s="394"/>
      <c r="NWR120" s="395"/>
      <c r="NWS120" s="389"/>
      <c r="NWT120" s="390"/>
      <c r="NWU120" s="391"/>
      <c r="NWV120" s="392"/>
      <c r="NWW120" s="393"/>
      <c r="NWX120" s="394"/>
      <c r="NWY120" s="395"/>
      <c r="NWZ120" s="389"/>
      <c r="NXA120" s="390"/>
      <c r="NXB120" s="391"/>
      <c r="NXC120" s="392"/>
      <c r="NXD120" s="393"/>
      <c r="NXE120" s="394"/>
      <c r="NXF120" s="395"/>
      <c r="NXG120" s="389"/>
      <c r="NXH120" s="390"/>
      <c r="NXI120" s="391"/>
      <c r="NXJ120" s="392"/>
      <c r="NXK120" s="393"/>
      <c r="NXL120" s="394"/>
      <c r="NXM120" s="395"/>
      <c r="NXN120" s="389"/>
      <c r="NXO120" s="390"/>
      <c r="NXP120" s="391"/>
      <c r="NXQ120" s="392"/>
      <c r="NXR120" s="393"/>
      <c r="NXS120" s="394"/>
      <c r="NXT120" s="395"/>
      <c r="NXU120" s="389"/>
      <c r="NXV120" s="390"/>
      <c r="NXW120" s="391"/>
      <c r="NXX120" s="392"/>
      <c r="NXY120" s="393"/>
      <c r="NXZ120" s="394"/>
      <c r="NYA120" s="395"/>
      <c r="NYB120" s="389"/>
      <c r="NYC120" s="390"/>
      <c r="NYD120" s="391"/>
      <c r="NYE120" s="392"/>
      <c r="NYF120" s="393"/>
      <c r="NYG120" s="394"/>
      <c r="NYH120" s="395"/>
      <c r="NYI120" s="389"/>
      <c r="NYJ120" s="390"/>
      <c r="NYK120" s="391"/>
      <c r="NYL120" s="392"/>
      <c r="NYM120" s="393"/>
      <c r="NYN120" s="394"/>
      <c r="NYO120" s="395"/>
      <c r="NYP120" s="389"/>
      <c r="NYQ120" s="390"/>
      <c r="NYR120" s="391"/>
      <c r="NYS120" s="392"/>
      <c r="NYT120" s="393"/>
      <c r="NYU120" s="394"/>
      <c r="NYV120" s="395"/>
      <c r="NYW120" s="389"/>
      <c r="NYX120" s="390"/>
      <c r="NYY120" s="391"/>
      <c r="NYZ120" s="392"/>
      <c r="NZA120" s="393"/>
      <c r="NZB120" s="394"/>
      <c r="NZC120" s="395"/>
      <c r="NZD120" s="389"/>
      <c r="NZE120" s="390"/>
      <c r="NZF120" s="391"/>
      <c r="NZG120" s="392"/>
      <c r="NZH120" s="393"/>
      <c r="NZI120" s="394"/>
      <c r="NZJ120" s="395"/>
      <c r="NZK120" s="389"/>
      <c r="NZL120" s="390"/>
      <c r="NZM120" s="391"/>
      <c r="NZN120" s="392"/>
      <c r="NZO120" s="393"/>
      <c r="NZP120" s="394"/>
      <c r="NZQ120" s="395"/>
      <c r="NZR120" s="389"/>
      <c r="NZS120" s="390"/>
      <c r="NZT120" s="391"/>
      <c r="NZU120" s="392"/>
      <c r="NZV120" s="393"/>
      <c r="NZW120" s="394"/>
      <c r="NZX120" s="395"/>
      <c r="NZY120" s="389"/>
      <c r="NZZ120" s="390"/>
      <c r="OAA120" s="391"/>
      <c r="OAB120" s="392"/>
      <c r="OAC120" s="393"/>
      <c r="OAD120" s="394"/>
      <c r="OAE120" s="395"/>
      <c r="OAF120" s="389"/>
      <c r="OAG120" s="390"/>
      <c r="OAH120" s="391"/>
      <c r="OAI120" s="392"/>
      <c r="OAJ120" s="393"/>
      <c r="OAK120" s="394"/>
      <c r="OAL120" s="395"/>
      <c r="OAM120" s="389"/>
      <c r="OAN120" s="390"/>
      <c r="OAO120" s="391"/>
      <c r="OAP120" s="392"/>
      <c r="OAQ120" s="393"/>
      <c r="OAR120" s="394"/>
      <c r="OAS120" s="395"/>
      <c r="OAT120" s="389"/>
      <c r="OAU120" s="390"/>
      <c r="OAV120" s="391"/>
      <c r="OAW120" s="392"/>
      <c r="OAX120" s="393"/>
      <c r="OAY120" s="394"/>
      <c r="OAZ120" s="395"/>
      <c r="OBA120" s="389"/>
      <c r="OBB120" s="390"/>
      <c r="OBC120" s="391"/>
      <c r="OBD120" s="392"/>
      <c r="OBE120" s="393"/>
      <c r="OBF120" s="394"/>
      <c r="OBG120" s="395"/>
      <c r="OBH120" s="389"/>
      <c r="OBI120" s="390"/>
      <c r="OBJ120" s="391"/>
      <c r="OBK120" s="392"/>
      <c r="OBL120" s="393"/>
      <c r="OBM120" s="394"/>
      <c r="OBN120" s="395"/>
      <c r="OBO120" s="389"/>
      <c r="OBP120" s="390"/>
      <c r="OBQ120" s="391"/>
      <c r="OBR120" s="392"/>
      <c r="OBS120" s="393"/>
      <c r="OBT120" s="394"/>
      <c r="OBU120" s="395"/>
      <c r="OBV120" s="389"/>
      <c r="OBW120" s="390"/>
      <c r="OBX120" s="391"/>
      <c r="OBY120" s="392"/>
      <c r="OBZ120" s="393"/>
      <c r="OCA120" s="394"/>
      <c r="OCB120" s="395"/>
      <c r="OCC120" s="389"/>
      <c r="OCD120" s="390"/>
      <c r="OCE120" s="391"/>
      <c r="OCF120" s="392"/>
      <c r="OCG120" s="393"/>
      <c r="OCH120" s="394"/>
      <c r="OCI120" s="395"/>
      <c r="OCJ120" s="389"/>
      <c r="OCK120" s="390"/>
      <c r="OCL120" s="391"/>
      <c r="OCM120" s="392"/>
      <c r="OCN120" s="393"/>
      <c r="OCO120" s="394"/>
      <c r="OCP120" s="395"/>
      <c r="OCQ120" s="389"/>
      <c r="OCR120" s="390"/>
      <c r="OCS120" s="391"/>
      <c r="OCT120" s="392"/>
      <c r="OCU120" s="393"/>
      <c r="OCV120" s="394"/>
      <c r="OCW120" s="395"/>
      <c r="OCX120" s="389"/>
      <c r="OCY120" s="390"/>
      <c r="OCZ120" s="391"/>
      <c r="ODA120" s="392"/>
      <c r="ODB120" s="393"/>
      <c r="ODC120" s="394"/>
      <c r="ODD120" s="395"/>
      <c r="ODE120" s="389"/>
      <c r="ODF120" s="390"/>
      <c r="ODG120" s="391"/>
      <c r="ODH120" s="392"/>
      <c r="ODI120" s="393"/>
      <c r="ODJ120" s="394"/>
      <c r="ODK120" s="395"/>
      <c r="ODL120" s="389"/>
      <c r="ODM120" s="390"/>
      <c r="ODN120" s="391"/>
      <c r="ODO120" s="392"/>
      <c r="ODP120" s="393"/>
      <c r="ODQ120" s="394"/>
      <c r="ODR120" s="395"/>
      <c r="ODS120" s="389"/>
      <c r="ODT120" s="390"/>
      <c r="ODU120" s="391"/>
      <c r="ODV120" s="392"/>
      <c r="ODW120" s="393"/>
      <c r="ODX120" s="394"/>
      <c r="ODY120" s="395"/>
      <c r="ODZ120" s="389"/>
      <c r="OEA120" s="390"/>
      <c r="OEB120" s="391"/>
      <c r="OEC120" s="392"/>
      <c r="OED120" s="393"/>
      <c r="OEE120" s="394"/>
      <c r="OEF120" s="395"/>
      <c r="OEG120" s="389"/>
      <c r="OEH120" s="390"/>
      <c r="OEI120" s="391"/>
      <c r="OEJ120" s="392"/>
      <c r="OEK120" s="393"/>
      <c r="OEL120" s="394"/>
      <c r="OEM120" s="395"/>
      <c r="OEN120" s="389"/>
      <c r="OEO120" s="390"/>
      <c r="OEP120" s="391"/>
      <c r="OEQ120" s="392"/>
      <c r="OER120" s="393"/>
      <c r="OES120" s="394"/>
      <c r="OET120" s="395"/>
      <c r="OEU120" s="389"/>
      <c r="OEV120" s="390"/>
      <c r="OEW120" s="391"/>
      <c r="OEX120" s="392"/>
      <c r="OEY120" s="393"/>
      <c r="OEZ120" s="394"/>
      <c r="OFA120" s="395"/>
      <c r="OFB120" s="389"/>
      <c r="OFC120" s="390"/>
      <c r="OFD120" s="391"/>
      <c r="OFE120" s="392"/>
      <c r="OFF120" s="393"/>
      <c r="OFG120" s="394"/>
      <c r="OFH120" s="395"/>
      <c r="OFI120" s="389"/>
      <c r="OFJ120" s="390"/>
      <c r="OFK120" s="391"/>
      <c r="OFL120" s="392"/>
      <c r="OFM120" s="393"/>
      <c r="OFN120" s="394"/>
      <c r="OFO120" s="395"/>
      <c r="OFP120" s="389"/>
      <c r="OFQ120" s="390"/>
      <c r="OFR120" s="391"/>
      <c r="OFS120" s="392"/>
      <c r="OFT120" s="393"/>
      <c r="OFU120" s="394"/>
      <c r="OFV120" s="395"/>
      <c r="OFW120" s="389"/>
      <c r="OFX120" s="390"/>
      <c r="OFY120" s="391"/>
      <c r="OFZ120" s="392"/>
      <c r="OGA120" s="393"/>
      <c r="OGB120" s="394"/>
      <c r="OGC120" s="395"/>
      <c r="OGD120" s="389"/>
      <c r="OGE120" s="390"/>
      <c r="OGF120" s="391"/>
      <c r="OGG120" s="392"/>
      <c r="OGH120" s="393"/>
      <c r="OGI120" s="394"/>
      <c r="OGJ120" s="395"/>
      <c r="OGK120" s="389"/>
      <c r="OGL120" s="390"/>
      <c r="OGM120" s="391"/>
      <c r="OGN120" s="392"/>
      <c r="OGO120" s="393"/>
      <c r="OGP120" s="394"/>
      <c r="OGQ120" s="395"/>
      <c r="OGR120" s="389"/>
      <c r="OGS120" s="390"/>
      <c r="OGT120" s="391"/>
      <c r="OGU120" s="392"/>
      <c r="OGV120" s="393"/>
      <c r="OGW120" s="394"/>
      <c r="OGX120" s="395"/>
      <c r="OGY120" s="389"/>
      <c r="OGZ120" s="390"/>
      <c r="OHA120" s="391"/>
      <c r="OHB120" s="392"/>
      <c r="OHC120" s="393"/>
      <c r="OHD120" s="394"/>
      <c r="OHE120" s="395"/>
      <c r="OHF120" s="389"/>
      <c r="OHG120" s="390"/>
      <c r="OHH120" s="391"/>
      <c r="OHI120" s="392"/>
      <c r="OHJ120" s="393"/>
      <c r="OHK120" s="394"/>
      <c r="OHL120" s="395"/>
      <c r="OHM120" s="389"/>
      <c r="OHN120" s="390"/>
      <c r="OHO120" s="391"/>
      <c r="OHP120" s="392"/>
      <c r="OHQ120" s="393"/>
      <c r="OHR120" s="394"/>
      <c r="OHS120" s="395"/>
      <c r="OHT120" s="389"/>
      <c r="OHU120" s="390"/>
      <c r="OHV120" s="391"/>
      <c r="OHW120" s="392"/>
      <c r="OHX120" s="393"/>
      <c r="OHY120" s="394"/>
      <c r="OHZ120" s="395"/>
      <c r="OIA120" s="389"/>
      <c r="OIB120" s="390"/>
      <c r="OIC120" s="391"/>
      <c r="OID120" s="392"/>
      <c r="OIE120" s="393"/>
      <c r="OIF120" s="394"/>
      <c r="OIG120" s="395"/>
      <c r="OIH120" s="389"/>
      <c r="OII120" s="390"/>
      <c r="OIJ120" s="391"/>
      <c r="OIK120" s="392"/>
      <c r="OIL120" s="393"/>
      <c r="OIM120" s="394"/>
      <c r="OIN120" s="395"/>
      <c r="OIO120" s="389"/>
      <c r="OIP120" s="390"/>
      <c r="OIQ120" s="391"/>
      <c r="OIR120" s="392"/>
      <c r="OIS120" s="393"/>
      <c r="OIT120" s="394"/>
      <c r="OIU120" s="395"/>
      <c r="OIV120" s="389"/>
      <c r="OIW120" s="390"/>
      <c r="OIX120" s="391"/>
      <c r="OIY120" s="392"/>
      <c r="OIZ120" s="393"/>
      <c r="OJA120" s="394"/>
      <c r="OJB120" s="395"/>
      <c r="OJC120" s="389"/>
      <c r="OJD120" s="390"/>
      <c r="OJE120" s="391"/>
      <c r="OJF120" s="392"/>
      <c r="OJG120" s="393"/>
      <c r="OJH120" s="394"/>
      <c r="OJI120" s="395"/>
      <c r="OJJ120" s="389"/>
      <c r="OJK120" s="390"/>
      <c r="OJL120" s="391"/>
      <c r="OJM120" s="392"/>
      <c r="OJN120" s="393"/>
      <c r="OJO120" s="394"/>
      <c r="OJP120" s="395"/>
      <c r="OJQ120" s="389"/>
      <c r="OJR120" s="390"/>
      <c r="OJS120" s="391"/>
      <c r="OJT120" s="392"/>
      <c r="OJU120" s="393"/>
      <c r="OJV120" s="394"/>
      <c r="OJW120" s="395"/>
      <c r="OJX120" s="389"/>
      <c r="OJY120" s="390"/>
      <c r="OJZ120" s="391"/>
      <c r="OKA120" s="392"/>
      <c r="OKB120" s="393"/>
      <c r="OKC120" s="394"/>
      <c r="OKD120" s="395"/>
      <c r="OKE120" s="389"/>
      <c r="OKF120" s="390"/>
      <c r="OKG120" s="391"/>
      <c r="OKH120" s="392"/>
      <c r="OKI120" s="393"/>
      <c r="OKJ120" s="394"/>
      <c r="OKK120" s="395"/>
      <c r="OKL120" s="389"/>
      <c r="OKM120" s="390"/>
      <c r="OKN120" s="391"/>
      <c r="OKO120" s="392"/>
      <c r="OKP120" s="393"/>
      <c r="OKQ120" s="394"/>
      <c r="OKR120" s="395"/>
      <c r="OKS120" s="389"/>
      <c r="OKT120" s="390"/>
      <c r="OKU120" s="391"/>
      <c r="OKV120" s="392"/>
      <c r="OKW120" s="393"/>
      <c r="OKX120" s="394"/>
      <c r="OKY120" s="395"/>
      <c r="OKZ120" s="389"/>
      <c r="OLA120" s="390"/>
      <c r="OLB120" s="391"/>
      <c r="OLC120" s="392"/>
      <c r="OLD120" s="393"/>
      <c r="OLE120" s="394"/>
      <c r="OLF120" s="395"/>
      <c r="OLG120" s="389"/>
      <c r="OLH120" s="390"/>
      <c r="OLI120" s="391"/>
      <c r="OLJ120" s="392"/>
      <c r="OLK120" s="393"/>
      <c r="OLL120" s="394"/>
      <c r="OLM120" s="395"/>
      <c r="OLN120" s="389"/>
      <c r="OLO120" s="390"/>
      <c r="OLP120" s="391"/>
      <c r="OLQ120" s="392"/>
      <c r="OLR120" s="393"/>
      <c r="OLS120" s="394"/>
      <c r="OLT120" s="395"/>
      <c r="OLU120" s="389"/>
      <c r="OLV120" s="390"/>
      <c r="OLW120" s="391"/>
      <c r="OLX120" s="392"/>
      <c r="OLY120" s="393"/>
      <c r="OLZ120" s="394"/>
      <c r="OMA120" s="395"/>
      <c r="OMB120" s="389"/>
      <c r="OMC120" s="390"/>
      <c r="OMD120" s="391"/>
      <c r="OME120" s="392"/>
      <c r="OMF120" s="393"/>
      <c r="OMG120" s="394"/>
      <c r="OMH120" s="395"/>
      <c r="OMI120" s="389"/>
      <c r="OMJ120" s="390"/>
      <c r="OMK120" s="391"/>
      <c r="OML120" s="392"/>
      <c r="OMM120" s="393"/>
      <c r="OMN120" s="394"/>
      <c r="OMO120" s="395"/>
      <c r="OMP120" s="389"/>
      <c r="OMQ120" s="390"/>
      <c r="OMR120" s="391"/>
      <c r="OMS120" s="392"/>
      <c r="OMT120" s="393"/>
      <c r="OMU120" s="394"/>
      <c r="OMV120" s="395"/>
      <c r="OMW120" s="389"/>
      <c r="OMX120" s="390"/>
      <c r="OMY120" s="391"/>
      <c r="OMZ120" s="392"/>
      <c r="ONA120" s="393"/>
      <c r="ONB120" s="394"/>
      <c r="ONC120" s="395"/>
      <c r="OND120" s="389"/>
      <c r="ONE120" s="390"/>
      <c r="ONF120" s="391"/>
      <c r="ONG120" s="392"/>
      <c r="ONH120" s="393"/>
      <c r="ONI120" s="394"/>
      <c r="ONJ120" s="395"/>
      <c r="ONK120" s="389"/>
      <c r="ONL120" s="390"/>
      <c r="ONM120" s="391"/>
      <c r="ONN120" s="392"/>
      <c r="ONO120" s="393"/>
      <c r="ONP120" s="394"/>
      <c r="ONQ120" s="395"/>
      <c r="ONR120" s="389"/>
      <c r="ONS120" s="390"/>
      <c r="ONT120" s="391"/>
      <c r="ONU120" s="392"/>
      <c r="ONV120" s="393"/>
      <c r="ONW120" s="394"/>
      <c r="ONX120" s="395"/>
      <c r="ONY120" s="389"/>
      <c r="ONZ120" s="390"/>
      <c r="OOA120" s="391"/>
      <c r="OOB120" s="392"/>
      <c r="OOC120" s="393"/>
      <c r="OOD120" s="394"/>
      <c r="OOE120" s="395"/>
      <c r="OOF120" s="389"/>
      <c r="OOG120" s="390"/>
      <c r="OOH120" s="391"/>
      <c r="OOI120" s="392"/>
      <c r="OOJ120" s="393"/>
      <c r="OOK120" s="394"/>
      <c r="OOL120" s="395"/>
      <c r="OOM120" s="389"/>
      <c r="OON120" s="390"/>
      <c r="OOO120" s="391"/>
      <c r="OOP120" s="392"/>
      <c r="OOQ120" s="393"/>
      <c r="OOR120" s="394"/>
      <c r="OOS120" s="395"/>
      <c r="OOT120" s="389"/>
      <c r="OOU120" s="390"/>
      <c r="OOV120" s="391"/>
      <c r="OOW120" s="392"/>
      <c r="OOX120" s="393"/>
      <c r="OOY120" s="394"/>
      <c r="OOZ120" s="395"/>
      <c r="OPA120" s="389"/>
      <c r="OPB120" s="390"/>
      <c r="OPC120" s="391"/>
      <c r="OPD120" s="392"/>
      <c r="OPE120" s="393"/>
      <c r="OPF120" s="394"/>
      <c r="OPG120" s="395"/>
      <c r="OPH120" s="389"/>
      <c r="OPI120" s="390"/>
      <c r="OPJ120" s="391"/>
      <c r="OPK120" s="392"/>
      <c r="OPL120" s="393"/>
      <c r="OPM120" s="394"/>
      <c r="OPN120" s="395"/>
      <c r="OPO120" s="389"/>
      <c r="OPP120" s="390"/>
      <c r="OPQ120" s="391"/>
      <c r="OPR120" s="392"/>
      <c r="OPS120" s="393"/>
      <c r="OPT120" s="394"/>
      <c r="OPU120" s="395"/>
      <c r="OPV120" s="389"/>
      <c r="OPW120" s="390"/>
      <c r="OPX120" s="391"/>
      <c r="OPY120" s="392"/>
      <c r="OPZ120" s="393"/>
      <c r="OQA120" s="394"/>
      <c r="OQB120" s="395"/>
      <c r="OQC120" s="389"/>
      <c r="OQD120" s="390"/>
      <c r="OQE120" s="391"/>
      <c r="OQF120" s="392"/>
      <c r="OQG120" s="393"/>
      <c r="OQH120" s="394"/>
      <c r="OQI120" s="395"/>
      <c r="OQJ120" s="389"/>
      <c r="OQK120" s="390"/>
      <c r="OQL120" s="391"/>
      <c r="OQM120" s="392"/>
      <c r="OQN120" s="393"/>
      <c r="OQO120" s="394"/>
      <c r="OQP120" s="395"/>
      <c r="OQQ120" s="389"/>
      <c r="OQR120" s="390"/>
      <c r="OQS120" s="391"/>
      <c r="OQT120" s="392"/>
      <c r="OQU120" s="393"/>
      <c r="OQV120" s="394"/>
      <c r="OQW120" s="395"/>
      <c r="OQX120" s="389"/>
      <c r="OQY120" s="390"/>
      <c r="OQZ120" s="391"/>
      <c r="ORA120" s="392"/>
      <c r="ORB120" s="393"/>
      <c r="ORC120" s="394"/>
      <c r="ORD120" s="395"/>
      <c r="ORE120" s="389"/>
      <c r="ORF120" s="390"/>
      <c r="ORG120" s="391"/>
      <c r="ORH120" s="392"/>
      <c r="ORI120" s="393"/>
      <c r="ORJ120" s="394"/>
      <c r="ORK120" s="395"/>
      <c r="ORL120" s="389"/>
      <c r="ORM120" s="390"/>
      <c r="ORN120" s="391"/>
      <c r="ORO120" s="392"/>
      <c r="ORP120" s="393"/>
      <c r="ORQ120" s="394"/>
      <c r="ORR120" s="395"/>
      <c r="ORS120" s="389"/>
      <c r="ORT120" s="390"/>
      <c r="ORU120" s="391"/>
      <c r="ORV120" s="392"/>
      <c r="ORW120" s="393"/>
      <c r="ORX120" s="394"/>
      <c r="ORY120" s="395"/>
      <c r="ORZ120" s="389"/>
      <c r="OSA120" s="390"/>
      <c r="OSB120" s="391"/>
      <c r="OSC120" s="392"/>
      <c r="OSD120" s="393"/>
      <c r="OSE120" s="394"/>
      <c r="OSF120" s="395"/>
      <c r="OSG120" s="389"/>
      <c r="OSH120" s="390"/>
      <c r="OSI120" s="391"/>
      <c r="OSJ120" s="392"/>
      <c r="OSK120" s="393"/>
      <c r="OSL120" s="394"/>
      <c r="OSM120" s="395"/>
      <c r="OSN120" s="389"/>
      <c r="OSO120" s="390"/>
      <c r="OSP120" s="391"/>
      <c r="OSQ120" s="392"/>
      <c r="OSR120" s="393"/>
      <c r="OSS120" s="394"/>
      <c r="OST120" s="395"/>
      <c r="OSU120" s="389"/>
      <c r="OSV120" s="390"/>
      <c r="OSW120" s="391"/>
      <c r="OSX120" s="392"/>
      <c r="OSY120" s="393"/>
      <c r="OSZ120" s="394"/>
      <c r="OTA120" s="395"/>
      <c r="OTB120" s="389"/>
      <c r="OTC120" s="390"/>
      <c r="OTD120" s="391"/>
      <c r="OTE120" s="392"/>
      <c r="OTF120" s="393"/>
      <c r="OTG120" s="394"/>
      <c r="OTH120" s="395"/>
      <c r="OTI120" s="389"/>
      <c r="OTJ120" s="390"/>
      <c r="OTK120" s="391"/>
      <c r="OTL120" s="392"/>
      <c r="OTM120" s="393"/>
      <c r="OTN120" s="394"/>
      <c r="OTO120" s="395"/>
      <c r="OTP120" s="389"/>
      <c r="OTQ120" s="390"/>
      <c r="OTR120" s="391"/>
      <c r="OTS120" s="392"/>
      <c r="OTT120" s="393"/>
      <c r="OTU120" s="394"/>
      <c r="OTV120" s="395"/>
      <c r="OTW120" s="389"/>
      <c r="OTX120" s="390"/>
      <c r="OTY120" s="391"/>
      <c r="OTZ120" s="392"/>
      <c r="OUA120" s="393"/>
      <c r="OUB120" s="394"/>
      <c r="OUC120" s="395"/>
      <c r="OUD120" s="389"/>
      <c r="OUE120" s="390"/>
      <c r="OUF120" s="391"/>
      <c r="OUG120" s="392"/>
      <c r="OUH120" s="393"/>
      <c r="OUI120" s="394"/>
      <c r="OUJ120" s="395"/>
      <c r="OUK120" s="389"/>
      <c r="OUL120" s="390"/>
      <c r="OUM120" s="391"/>
      <c r="OUN120" s="392"/>
      <c r="OUO120" s="393"/>
      <c r="OUP120" s="394"/>
      <c r="OUQ120" s="395"/>
      <c r="OUR120" s="389"/>
      <c r="OUS120" s="390"/>
      <c r="OUT120" s="391"/>
      <c r="OUU120" s="392"/>
      <c r="OUV120" s="393"/>
      <c r="OUW120" s="394"/>
      <c r="OUX120" s="395"/>
      <c r="OUY120" s="389"/>
      <c r="OUZ120" s="390"/>
      <c r="OVA120" s="391"/>
      <c r="OVB120" s="392"/>
      <c r="OVC120" s="393"/>
      <c r="OVD120" s="394"/>
      <c r="OVE120" s="395"/>
      <c r="OVF120" s="389"/>
      <c r="OVG120" s="390"/>
      <c r="OVH120" s="391"/>
      <c r="OVI120" s="392"/>
      <c r="OVJ120" s="393"/>
      <c r="OVK120" s="394"/>
      <c r="OVL120" s="395"/>
      <c r="OVM120" s="389"/>
      <c r="OVN120" s="390"/>
      <c r="OVO120" s="391"/>
      <c r="OVP120" s="392"/>
      <c r="OVQ120" s="393"/>
      <c r="OVR120" s="394"/>
      <c r="OVS120" s="395"/>
      <c r="OVT120" s="389"/>
      <c r="OVU120" s="390"/>
      <c r="OVV120" s="391"/>
      <c r="OVW120" s="392"/>
      <c r="OVX120" s="393"/>
      <c r="OVY120" s="394"/>
      <c r="OVZ120" s="395"/>
      <c r="OWA120" s="389"/>
      <c r="OWB120" s="390"/>
      <c r="OWC120" s="391"/>
      <c r="OWD120" s="392"/>
      <c r="OWE120" s="393"/>
      <c r="OWF120" s="394"/>
      <c r="OWG120" s="395"/>
      <c r="OWH120" s="389"/>
      <c r="OWI120" s="390"/>
      <c r="OWJ120" s="391"/>
      <c r="OWK120" s="392"/>
      <c r="OWL120" s="393"/>
      <c r="OWM120" s="394"/>
      <c r="OWN120" s="395"/>
      <c r="OWO120" s="389"/>
      <c r="OWP120" s="390"/>
      <c r="OWQ120" s="391"/>
      <c r="OWR120" s="392"/>
      <c r="OWS120" s="393"/>
      <c r="OWT120" s="394"/>
      <c r="OWU120" s="395"/>
      <c r="OWV120" s="389"/>
      <c r="OWW120" s="390"/>
      <c r="OWX120" s="391"/>
      <c r="OWY120" s="392"/>
      <c r="OWZ120" s="393"/>
      <c r="OXA120" s="394"/>
      <c r="OXB120" s="395"/>
      <c r="OXC120" s="389"/>
      <c r="OXD120" s="390"/>
      <c r="OXE120" s="391"/>
      <c r="OXF120" s="392"/>
      <c r="OXG120" s="393"/>
      <c r="OXH120" s="394"/>
      <c r="OXI120" s="395"/>
      <c r="OXJ120" s="389"/>
      <c r="OXK120" s="390"/>
      <c r="OXL120" s="391"/>
      <c r="OXM120" s="392"/>
      <c r="OXN120" s="393"/>
      <c r="OXO120" s="394"/>
      <c r="OXP120" s="395"/>
      <c r="OXQ120" s="389"/>
      <c r="OXR120" s="390"/>
      <c r="OXS120" s="391"/>
      <c r="OXT120" s="392"/>
      <c r="OXU120" s="393"/>
      <c r="OXV120" s="394"/>
      <c r="OXW120" s="395"/>
      <c r="OXX120" s="389"/>
      <c r="OXY120" s="390"/>
      <c r="OXZ120" s="391"/>
      <c r="OYA120" s="392"/>
      <c r="OYB120" s="393"/>
      <c r="OYC120" s="394"/>
      <c r="OYD120" s="395"/>
      <c r="OYE120" s="389"/>
      <c r="OYF120" s="390"/>
      <c r="OYG120" s="391"/>
      <c r="OYH120" s="392"/>
      <c r="OYI120" s="393"/>
      <c r="OYJ120" s="394"/>
      <c r="OYK120" s="395"/>
      <c r="OYL120" s="389"/>
      <c r="OYM120" s="390"/>
      <c r="OYN120" s="391"/>
      <c r="OYO120" s="392"/>
      <c r="OYP120" s="393"/>
      <c r="OYQ120" s="394"/>
      <c r="OYR120" s="395"/>
      <c r="OYS120" s="389"/>
      <c r="OYT120" s="390"/>
      <c r="OYU120" s="391"/>
      <c r="OYV120" s="392"/>
      <c r="OYW120" s="393"/>
      <c r="OYX120" s="394"/>
      <c r="OYY120" s="395"/>
      <c r="OYZ120" s="389"/>
      <c r="OZA120" s="390"/>
      <c r="OZB120" s="391"/>
      <c r="OZC120" s="392"/>
      <c r="OZD120" s="393"/>
      <c r="OZE120" s="394"/>
      <c r="OZF120" s="395"/>
      <c r="OZG120" s="389"/>
      <c r="OZH120" s="390"/>
      <c r="OZI120" s="391"/>
      <c r="OZJ120" s="392"/>
      <c r="OZK120" s="393"/>
      <c r="OZL120" s="394"/>
      <c r="OZM120" s="395"/>
      <c r="OZN120" s="389"/>
      <c r="OZO120" s="390"/>
      <c r="OZP120" s="391"/>
      <c r="OZQ120" s="392"/>
      <c r="OZR120" s="393"/>
      <c r="OZS120" s="394"/>
      <c r="OZT120" s="395"/>
      <c r="OZU120" s="389"/>
      <c r="OZV120" s="390"/>
      <c r="OZW120" s="391"/>
      <c r="OZX120" s="392"/>
      <c r="OZY120" s="393"/>
      <c r="OZZ120" s="394"/>
      <c r="PAA120" s="395"/>
      <c r="PAB120" s="389"/>
      <c r="PAC120" s="390"/>
      <c r="PAD120" s="391"/>
      <c r="PAE120" s="392"/>
      <c r="PAF120" s="393"/>
      <c r="PAG120" s="394"/>
      <c r="PAH120" s="395"/>
      <c r="PAI120" s="389"/>
      <c r="PAJ120" s="390"/>
      <c r="PAK120" s="391"/>
      <c r="PAL120" s="392"/>
      <c r="PAM120" s="393"/>
      <c r="PAN120" s="394"/>
      <c r="PAO120" s="395"/>
      <c r="PAP120" s="389"/>
      <c r="PAQ120" s="390"/>
      <c r="PAR120" s="391"/>
      <c r="PAS120" s="392"/>
      <c r="PAT120" s="393"/>
      <c r="PAU120" s="394"/>
      <c r="PAV120" s="395"/>
      <c r="PAW120" s="389"/>
      <c r="PAX120" s="390"/>
      <c r="PAY120" s="391"/>
      <c r="PAZ120" s="392"/>
      <c r="PBA120" s="393"/>
      <c r="PBB120" s="394"/>
      <c r="PBC120" s="395"/>
      <c r="PBD120" s="389"/>
      <c r="PBE120" s="390"/>
      <c r="PBF120" s="391"/>
      <c r="PBG120" s="392"/>
      <c r="PBH120" s="393"/>
      <c r="PBI120" s="394"/>
      <c r="PBJ120" s="395"/>
      <c r="PBK120" s="389"/>
      <c r="PBL120" s="390"/>
      <c r="PBM120" s="391"/>
      <c r="PBN120" s="392"/>
      <c r="PBO120" s="393"/>
      <c r="PBP120" s="394"/>
      <c r="PBQ120" s="395"/>
      <c r="PBR120" s="389"/>
      <c r="PBS120" s="390"/>
      <c r="PBT120" s="391"/>
      <c r="PBU120" s="392"/>
      <c r="PBV120" s="393"/>
      <c r="PBW120" s="394"/>
      <c r="PBX120" s="395"/>
      <c r="PBY120" s="389"/>
      <c r="PBZ120" s="390"/>
      <c r="PCA120" s="391"/>
      <c r="PCB120" s="392"/>
      <c r="PCC120" s="393"/>
      <c r="PCD120" s="394"/>
      <c r="PCE120" s="395"/>
      <c r="PCF120" s="389"/>
      <c r="PCG120" s="390"/>
      <c r="PCH120" s="391"/>
      <c r="PCI120" s="392"/>
      <c r="PCJ120" s="393"/>
      <c r="PCK120" s="394"/>
      <c r="PCL120" s="395"/>
      <c r="PCM120" s="389"/>
      <c r="PCN120" s="390"/>
      <c r="PCO120" s="391"/>
      <c r="PCP120" s="392"/>
      <c r="PCQ120" s="393"/>
      <c r="PCR120" s="394"/>
      <c r="PCS120" s="395"/>
      <c r="PCT120" s="389"/>
      <c r="PCU120" s="390"/>
      <c r="PCV120" s="391"/>
      <c r="PCW120" s="392"/>
      <c r="PCX120" s="393"/>
      <c r="PCY120" s="394"/>
      <c r="PCZ120" s="395"/>
      <c r="PDA120" s="389"/>
      <c r="PDB120" s="390"/>
      <c r="PDC120" s="391"/>
      <c r="PDD120" s="392"/>
      <c r="PDE120" s="393"/>
      <c r="PDF120" s="394"/>
      <c r="PDG120" s="395"/>
      <c r="PDH120" s="389"/>
      <c r="PDI120" s="390"/>
      <c r="PDJ120" s="391"/>
      <c r="PDK120" s="392"/>
      <c r="PDL120" s="393"/>
      <c r="PDM120" s="394"/>
      <c r="PDN120" s="395"/>
      <c r="PDO120" s="389"/>
      <c r="PDP120" s="390"/>
      <c r="PDQ120" s="391"/>
      <c r="PDR120" s="392"/>
      <c r="PDS120" s="393"/>
      <c r="PDT120" s="394"/>
      <c r="PDU120" s="395"/>
      <c r="PDV120" s="389"/>
      <c r="PDW120" s="390"/>
      <c r="PDX120" s="391"/>
      <c r="PDY120" s="392"/>
      <c r="PDZ120" s="393"/>
      <c r="PEA120" s="394"/>
      <c r="PEB120" s="395"/>
      <c r="PEC120" s="389"/>
      <c r="PED120" s="390"/>
      <c r="PEE120" s="391"/>
      <c r="PEF120" s="392"/>
      <c r="PEG120" s="393"/>
      <c r="PEH120" s="394"/>
      <c r="PEI120" s="395"/>
      <c r="PEJ120" s="389"/>
      <c r="PEK120" s="390"/>
      <c r="PEL120" s="391"/>
      <c r="PEM120" s="392"/>
      <c r="PEN120" s="393"/>
      <c r="PEO120" s="394"/>
      <c r="PEP120" s="395"/>
      <c r="PEQ120" s="389"/>
      <c r="PER120" s="390"/>
      <c r="PES120" s="391"/>
      <c r="PET120" s="392"/>
      <c r="PEU120" s="393"/>
      <c r="PEV120" s="394"/>
      <c r="PEW120" s="395"/>
      <c r="PEX120" s="389"/>
      <c r="PEY120" s="390"/>
      <c r="PEZ120" s="391"/>
      <c r="PFA120" s="392"/>
      <c r="PFB120" s="393"/>
      <c r="PFC120" s="394"/>
      <c r="PFD120" s="395"/>
      <c r="PFE120" s="389"/>
      <c r="PFF120" s="390"/>
      <c r="PFG120" s="391"/>
      <c r="PFH120" s="392"/>
      <c r="PFI120" s="393"/>
      <c r="PFJ120" s="394"/>
      <c r="PFK120" s="395"/>
      <c r="PFL120" s="389"/>
      <c r="PFM120" s="390"/>
      <c r="PFN120" s="391"/>
      <c r="PFO120" s="392"/>
      <c r="PFP120" s="393"/>
      <c r="PFQ120" s="394"/>
      <c r="PFR120" s="395"/>
      <c r="PFS120" s="389"/>
      <c r="PFT120" s="390"/>
      <c r="PFU120" s="391"/>
      <c r="PFV120" s="392"/>
      <c r="PFW120" s="393"/>
      <c r="PFX120" s="394"/>
      <c r="PFY120" s="395"/>
      <c r="PFZ120" s="389"/>
      <c r="PGA120" s="390"/>
      <c r="PGB120" s="391"/>
      <c r="PGC120" s="392"/>
      <c r="PGD120" s="393"/>
      <c r="PGE120" s="394"/>
      <c r="PGF120" s="395"/>
      <c r="PGG120" s="389"/>
      <c r="PGH120" s="390"/>
      <c r="PGI120" s="391"/>
      <c r="PGJ120" s="392"/>
      <c r="PGK120" s="393"/>
      <c r="PGL120" s="394"/>
      <c r="PGM120" s="395"/>
      <c r="PGN120" s="389"/>
      <c r="PGO120" s="390"/>
      <c r="PGP120" s="391"/>
      <c r="PGQ120" s="392"/>
      <c r="PGR120" s="393"/>
      <c r="PGS120" s="394"/>
      <c r="PGT120" s="395"/>
      <c r="PGU120" s="389"/>
      <c r="PGV120" s="390"/>
      <c r="PGW120" s="391"/>
      <c r="PGX120" s="392"/>
      <c r="PGY120" s="393"/>
      <c r="PGZ120" s="394"/>
      <c r="PHA120" s="395"/>
      <c r="PHB120" s="389"/>
      <c r="PHC120" s="390"/>
      <c r="PHD120" s="391"/>
      <c r="PHE120" s="392"/>
      <c r="PHF120" s="393"/>
      <c r="PHG120" s="394"/>
      <c r="PHH120" s="395"/>
      <c r="PHI120" s="389"/>
      <c r="PHJ120" s="390"/>
      <c r="PHK120" s="391"/>
      <c r="PHL120" s="392"/>
      <c r="PHM120" s="393"/>
      <c r="PHN120" s="394"/>
      <c r="PHO120" s="395"/>
      <c r="PHP120" s="389"/>
      <c r="PHQ120" s="390"/>
      <c r="PHR120" s="391"/>
      <c r="PHS120" s="392"/>
      <c r="PHT120" s="393"/>
      <c r="PHU120" s="394"/>
      <c r="PHV120" s="395"/>
      <c r="PHW120" s="389"/>
      <c r="PHX120" s="390"/>
      <c r="PHY120" s="391"/>
      <c r="PHZ120" s="392"/>
      <c r="PIA120" s="393"/>
      <c r="PIB120" s="394"/>
      <c r="PIC120" s="395"/>
      <c r="PID120" s="389"/>
      <c r="PIE120" s="390"/>
      <c r="PIF120" s="391"/>
      <c r="PIG120" s="392"/>
      <c r="PIH120" s="393"/>
      <c r="PII120" s="394"/>
      <c r="PIJ120" s="395"/>
      <c r="PIK120" s="389"/>
      <c r="PIL120" s="390"/>
      <c r="PIM120" s="391"/>
      <c r="PIN120" s="392"/>
      <c r="PIO120" s="393"/>
      <c r="PIP120" s="394"/>
      <c r="PIQ120" s="395"/>
      <c r="PIR120" s="389"/>
      <c r="PIS120" s="390"/>
      <c r="PIT120" s="391"/>
      <c r="PIU120" s="392"/>
      <c r="PIV120" s="393"/>
      <c r="PIW120" s="394"/>
      <c r="PIX120" s="395"/>
      <c r="PIY120" s="389"/>
      <c r="PIZ120" s="390"/>
      <c r="PJA120" s="391"/>
      <c r="PJB120" s="392"/>
      <c r="PJC120" s="393"/>
      <c r="PJD120" s="394"/>
      <c r="PJE120" s="395"/>
      <c r="PJF120" s="389"/>
      <c r="PJG120" s="390"/>
      <c r="PJH120" s="391"/>
      <c r="PJI120" s="392"/>
      <c r="PJJ120" s="393"/>
      <c r="PJK120" s="394"/>
      <c r="PJL120" s="395"/>
      <c r="PJM120" s="389"/>
      <c r="PJN120" s="390"/>
      <c r="PJO120" s="391"/>
      <c r="PJP120" s="392"/>
      <c r="PJQ120" s="393"/>
      <c r="PJR120" s="394"/>
      <c r="PJS120" s="395"/>
      <c r="PJT120" s="389"/>
      <c r="PJU120" s="390"/>
      <c r="PJV120" s="391"/>
      <c r="PJW120" s="392"/>
      <c r="PJX120" s="393"/>
      <c r="PJY120" s="394"/>
      <c r="PJZ120" s="395"/>
      <c r="PKA120" s="389"/>
      <c r="PKB120" s="390"/>
      <c r="PKC120" s="391"/>
      <c r="PKD120" s="392"/>
      <c r="PKE120" s="393"/>
      <c r="PKF120" s="394"/>
      <c r="PKG120" s="395"/>
      <c r="PKH120" s="389"/>
      <c r="PKI120" s="390"/>
      <c r="PKJ120" s="391"/>
      <c r="PKK120" s="392"/>
      <c r="PKL120" s="393"/>
      <c r="PKM120" s="394"/>
      <c r="PKN120" s="395"/>
      <c r="PKO120" s="389"/>
      <c r="PKP120" s="390"/>
      <c r="PKQ120" s="391"/>
      <c r="PKR120" s="392"/>
      <c r="PKS120" s="393"/>
      <c r="PKT120" s="394"/>
      <c r="PKU120" s="395"/>
      <c r="PKV120" s="389"/>
      <c r="PKW120" s="390"/>
      <c r="PKX120" s="391"/>
      <c r="PKY120" s="392"/>
      <c r="PKZ120" s="393"/>
      <c r="PLA120" s="394"/>
      <c r="PLB120" s="395"/>
      <c r="PLC120" s="389"/>
      <c r="PLD120" s="390"/>
      <c r="PLE120" s="391"/>
      <c r="PLF120" s="392"/>
      <c r="PLG120" s="393"/>
      <c r="PLH120" s="394"/>
      <c r="PLI120" s="395"/>
      <c r="PLJ120" s="389"/>
      <c r="PLK120" s="390"/>
      <c r="PLL120" s="391"/>
      <c r="PLM120" s="392"/>
      <c r="PLN120" s="393"/>
      <c r="PLO120" s="394"/>
      <c r="PLP120" s="395"/>
      <c r="PLQ120" s="389"/>
      <c r="PLR120" s="390"/>
      <c r="PLS120" s="391"/>
      <c r="PLT120" s="392"/>
      <c r="PLU120" s="393"/>
      <c r="PLV120" s="394"/>
      <c r="PLW120" s="395"/>
      <c r="PLX120" s="389"/>
      <c r="PLY120" s="390"/>
      <c r="PLZ120" s="391"/>
      <c r="PMA120" s="392"/>
      <c r="PMB120" s="393"/>
      <c r="PMC120" s="394"/>
      <c r="PMD120" s="395"/>
      <c r="PME120" s="389"/>
      <c r="PMF120" s="390"/>
      <c r="PMG120" s="391"/>
      <c r="PMH120" s="392"/>
      <c r="PMI120" s="393"/>
      <c r="PMJ120" s="394"/>
      <c r="PMK120" s="395"/>
      <c r="PML120" s="389"/>
      <c r="PMM120" s="390"/>
      <c r="PMN120" s="391"/>
      <c r="PMO120" s="392"/>
      <c r="PMP120" s="393"/>
      <c r="PMQ120" s="394"/>
      <c r="PMR120" s="395"/>
      <c r="PMS120" s="389"/>
      <c r="PMT120" s="390"/>
      <c r="PMU120" s="391"/>
      <c r="PMV120" s="392"/>
      <c r="PMW120" s="393"/>
      <c r="PMX120" s="394"/>
      <c r="PMY120" s="395"/>
      <c r="PMZ120" s="389"/>
      <c r="PNA120" s="390"/>
      <c r="PNB120" s="391"/>
      <c r="PNC120" s="392"/>
      <c r="PND120" s="393"/>
      <c r="PNE120" s="394"/>
      <c r="PNF120" s="395"/>
      <c r="PNG120" s="389"/>
      <c r="PNH120" s="390"/>
      <c r="PNI120" s="391"/>
      <c r="PNJ120" s="392"/>
      <c r="PNK120" s="393"/>
      <c r="PNL120" s="394"/>
      <c r="PNM120" s="395"/>
      <c r="PNN120" s="389"/>
      <c r="PNO120" s="390"/>
      <c r="PNP120" s="391"/>
      <c r="PNQ120" s="392"/>
      <c r="PNR120" s="393"/>
      <c r="PNS120" s="394"/>
      <c r="PNT120" s="395"/>
      <c r="PNU120" s="389"/>
      <c r="PNV120" s="390"/>
      <c r="PNW120" s="391"/>
      <c r="PNX120" s="392"/>
      <c r="PNY120" s="393"/>
      <c r="PNZ120" s="394"/>
      <c r="POA120" s="395"/>
      <c r="POB120" s="389"/>
      <c r="POC120" s="390"/>
      <c r="POD120" s="391"/>
      <c r="POE120" s="392"/>
      <c r="POF120" s="393"/>
      <c r="POG120" s="394"/>
      <c r="POH120" s="395"/>
      <c r="POI120" s="389"/>
      <c r="POJ120" s="390"/>
      <c r="POK120" s="391"/>
      <c r="POL120" s="392"/>
      <c r="POM120" s="393"/>
      <c r="PON120" s="394"/>
      <c r="POO120" s="395"/>
      <c r="POP120" s="389"/>
      <c r="POQ120" s="390"/>
      <c r="POR120" s="391"/>
      <c r="POS120" s="392"/>
      <c r="POT120" s="393"/>
      <c r="POU120" s="394"/>
      <c r="POV120" s="395"/>
      <c r="POW120" s="389"/>
      <c r="POX120" s="390"/>
      <c r="POY120" s="391"/>
      <c r="POZ120" s="392"/>
      <c r="PPA120" s="393"/>
      <c r="PPB120" s="394"/>
      <c r="PPC120" s="395"/>
      <c r="PPD120" s="389"/>
      <c r="PPE120" s="390"/>
      <c r="PPF120" s="391"/>
      <c r="PPG120" s="392"/>
      <c r="PPH120" s="393"/>
      <c r="PPI120" s="394"/>
      <c r="PPJ120" s="395"/>
      <c r="PPK120" s="389"/>
      <c r="PPL120" s="390"/>
      <c r="PPM120" s="391"/>
      <c r="PPN120" s="392"/>
      <c r="PPO120" s="393"/>
      <c r="PPP120" s="394"/>
      <c r="PPQ120" s="395"/>
      <c r="PPR120" s="389"/>
      <c r="PPS120" s="390"/>
      <c r="PPT120" s="391"/>
      <c r="PPU120" s="392"/>
      <c r="PPV120" s="393"/>
      <c r="PPW120" s="394"/>
      <c r="PPX120" s="395"/>
      <c r="PPY120" s="389"/>
      <c r="PPZ120" s="390"/>
      <c r="PQA120" s="391"/>
      <c r="PQB120" s="392"/>
      <c r="PQC120" s="393"/>
      <c r="PQD120" s="394"/>
      <c r="PQE120" s="395"/>
      <c r="PQF120" s="389"/>
      <c r="PQG120" s="390"/>
      <c r="PQH120" s="391"/>
      <c r="PQI120" s="392"/>
      <c r="PQJ120" s="393"/>
      <c r="PQK120" s="394"/>
      <c r="PQL120" s="395"/>
      <c r="PQM120" s="389"/>
      <c r="PQN120" s="390"/>
      <c r="PQO120" s="391"/>
      <c r="PQP120" s="392"/>
      <c r="PQQ120" s="393"/>
      <c r="PQR120" s="394"/>
      <c r="PQS120" s="395"/>
      <c r="PQT120" s="389"/>
      <c r="PQU120" s="390"/>
      <c r="PQV120" s="391"/>
      <c r="PQW120" s="392"/>
      <c r="PQX120" s="393"/>
      <c r="PQY120" s="394"/>
      <c r="PQZ120" s="395"/>
      <c r="PRA120" s="389"/>
      <c r="PRB120" s="390"/>
      <c r="PRC120" s="391"/>
      <c r="PRD120" s="392"/>
      <c r="PRE120" s="393"/>
      <c r="PRF120" s="394"/>
      <c r="PRG120" s="395"/>
      <c r="PRH120" s="389"/>
      <c r="PRI120" s="390"/>
      <c r="PRJ120" s="391"/>
      <c r="PRK120" s="392"/>
      <c r="PRL120" s="393"/>
      <c r="PRM120" s="394"/>
      <c r="PRN120" s="395"/>
      <c r="PRO120" s="389"/>
      <c r="PRP120" s="390"/>
      <c r="PRQ120" s="391"/>
      <c r="PRR120" s="392"/>
      <c r="PRS120" s="393"/>
      <c r="PRT120" s="394"/>
      <c r="PRU120" s="395"/>
      <c r="PRV120" s="389"/>
      <c r="PRW120" s="390"/>
      <c r="PRX120" s="391"/>
      <c r="PRY120" s="392"/>
      <c r="PRZ120" s="393"/>
      <c r="PSA120" s="394"/>
      <c r="PSB120" s="395"/>
      <c r="PSC120" s="389"/>
      <c r="PSD120" s="390"/>
      <c r="PSE120" s="391"/>
      <c r="PSF120" s="392"/>
      <c r="PSG120" s="393"/>
      <c r="PSH120" s="394"/>
      <c r="PSI120" s="395"/>
      <c r="PSJ120" s="389"/>
      <c r="PSK120" s="390"/>
      <c r="PSL120" s="391"/>
      <c r="PSM120" s="392"/>
      <c r="PSN120" s="393"/>
      <c r="PSO120" s="394"/>
      <c r="PSP120" s="395"/>
      <c r="PSQ120" s="389"/>
      <c r="PSR120" s="390"/>
      <c r="PSS120" s="391"/>
      <c r="PST120" s="392"/>
      <c r="PSU120" s="393"/>
      <c r="PSV120" s="394"/>
      <c r="PSW120" s="395"/>
      <c r="PSX120" s="389"/>
      <c r="PSY120" s="390"/>
      <c r="PSZ120" s="391"/>
      <c r="PTA120" s="392"/>
      <c r="PTB120" s="393"/>
      <c r="PTC120" s="394"/>
      <c r="PTD120" s="395"/>
      <c r="PTE120" s="389"/>
      <c r="PTF120" s="390"/>
      <c r="PTG120" s="391"/>
      <c r="PTH120" s="392"/>
      <c r="PTI120" s="393"/>
      <c r="PTJ120" s="394"/>
      <c r="PTK120" s="395"/>
      <c r="PTL120" s="389"/>
      <c r="PTM120" s="390"/>
      <c r="PTN120" s="391"/>
      <c r="PTO120" s="392"/>
      <c r="PTP120" s="393"/>
      <c r="PTQ120" s="394"/>
      <c r="PTR120" s="395"/>
      <c r="PTS120" s="389"/>
      <c r="PTT120" s="390"/>
      <c r="PTU120" s="391"/>
      <c r="PTV120" s="392"/>
      <c r="PTW120" s="393"/>
      <c r="PTX120" s="394"/>
      <c r="PTY120" s="395"/>
      <c r="PTZ120" s="389"/>
      <c r="PUA120" s="390"/>
      <c r="PUB120" s="391"/>
      <c r="PUC120" s="392"/>
      <c r="PUD120" s="393"/>
      <c r="PUE120" s="394"/>
      <c r="PUF120" s="395"/>
      <c r="PUG120" s="389"/>
      <c r="PUH120" s="390"/>
      <c r="PUI120" s="391"/>
      <c r="PUJ120" s="392"/>
      <c r="PUK120" s="393"/>
      <c r="PUL120" s="394"/>
      <c r="PUM120" s="395"/>
      <c r="PUN120" s="389"/>
      <c r="PUO120" s="390"/>
      <c r="PUP120" s="391"/>
      <c r="PUQ120" s="392"/>
      <c r="PUR120" s="393"/>
      <c r="PUS120" s="394"/>
      <c r="PUT120" s="395"/>
      <c r="PUU120" s="389"/>
      <c r="PUV120" s="390"/>
      <c r="PUW120" s="391"/>
      <c r="PUX120" s="392"/>
      <c r="PUY120" s="393"/>
      <c r="PUZ120" s="394"/>
      <c r="PVA120" s="395"/>
      <c r="PVB120" s="389"/>
      <c r="PVC120" s="390"/>
      <c r="PVD120" s="391"/>
      <c r="PVE120" s="392"/>
      <c r="PVF120" s="393"/>
      <c r="PVG120" s="394"/>
      <c r="PVH120" s="395"/>
      <c r="PVI120" s="389"/>
      <c r="PVJ120" s="390"/>
      <c r="PVK120" s="391"/>
      <c r="PVL120" s="392"/>
      <c r="PVM120" s="393"/>
      <c r="PVN120" s="394"/>
      <c r="PVO120" s="395"/>
      <c r="PVP120" s="389"/>
      <c r="PVQ120" s="390"/>
      <c r="PVR120" s="391"/>
      <c r="PVS120" s="392"/>
      <c r="PVT120" s="393"/>
      <c r="PVU120" s="394"/>
      <c r="PVV120" s="395"/>
      <c r="PVW120" s="389"/>
      <c r="PVX120" s="390"/>
      <c r="PVY120" s="391"/>
      <c r="PVZ120" s="392"/>
      <c r="PWA120" s="393"/>
      <c r="PWB120" s="394"/>
      <c r="PWC120" s="395"/>
      <c r="PWD120" s="389"/>
      <c r="PWE120" s="390"/>
      <c r="PWF120" s="391"/>
      <c r="PWG120" s="392"/>
      <c r="PWH120" s="393"/>
      <c r="PWI120" s="394"/>
      <c r="PWJ120" s="395"/>
      <c r="PWK120" s="389"/>
      <c r="PWL120" s="390"/>
      <c r="PWM120" s="391"/>
      <c r="PWN120" s="392"/>
      <c r="PWO120" s="393"/>
      <c r="PWP120" s="394"/>
      <c r="PWQ120" s="395"/>
      <c r="PWR120" s="389"/>
      <c r="PWS120" s="390"/>
      <c r="PWT120" s="391"/>
      <c r="PWU120" s="392"/>
      <c r="PWV120" s="393"/>
      <c r="PWW120" s="394"/>
      <c r="PWX120" s="395"/>
      <c r="PWY120" s="389"/>
      <c r="PWZ120" s="390"/>
      <c r="PXA120" s="391"/>
      <c r="PXB120" s="392"/>
      <c r="PXC120" s="393"/>
      <c r="PXD120" s="394"/>
      <c r="PXE120" s="395"/>
      <c r="PXF120" s="389"/>
      <c r="PXG120" s="390"/>
      <c r="PXH120" s="391"/>
      <c r="PXI120" s="392"/>
      <c r="PXJ120" s="393"/>
      <c r="PXK120" s="394"/>
      <c r="PXL120" s="395"/>
      <c r="PXM120" s="389"/>
      <c r="PXN120" s="390"/>
      <c r="PXO120" s="391"/>
      <c r="PXP120" s="392"/>
      <c r="PXQ120" s="393"/>
      <c r="PXR120" s="394"/>
      <c r="PXS120" s="395"/>
      <c r="PXT120" s="389"/>
      <c r="PXU120" s="390"/>
      <c r="PXV120" s="391"/>
      <c r="PXW120" s="392"/>
      <c r="PXX120" s="393"/>
      <c r="PXY120" s="394"/>
      <c r="PXZ120" s="395"/>
      <c r="PYA120" s="389"/>
      <c r="PYB120" s="390"/>
      <c r="PYC120" s="391"/>
      <c r="PYD120" s="392"/>
      <c r="PYE120" s="393"/>
      <c r="PYF120" s="394"/>
      <c r="PYG120" s="395"/>
      <c r="PYH120" s="389"/>
      <c r="PYI120" s="390"/>
      <c r="PYJ120" s="391"/>
      <c r="PYK120" s="392"/>
      <c r="PYL120" s="393"/>
      <c r="PYM120" s="394"/>
      <c r="PYN120" s="395"/>
      <c r="PYO120" s="389"/>
      <c r="PYP120" s="390"/>
      <c r="PYQ120" s="391"/>
      <c r="PYR120" s="392"/>
      <c r="PYS120" s="393"/>
      <c r="PYT120" s="394"/>
      <c r="PYU120" s="395"/>
      <c r="PYV120" s="389"/>
      <c r="PYW120" s="390"/>
      <c r="PYX120" s="391"/>
      <c r="PYY120" s="392"/>
      <c r="PYZ120" s="393"/>
      <c r="PZA120" s="394"/>
      <c r="PZB120" s="395"/>
      <c r="PZC120" s="389"/>
      <c r="PZD120" s="390"/>
      <c r="PZE120" s="391"/>
      <c r="PZF120" s="392"/>
      <c r="PZG120" s="393"/>
      <c r="PZH120" s="394"/>
      <c r="PZI120" s="395"/>
      <c r="PZJ120" s="389"/>
      <c r="PZK120" s="390"/>
      <c r="PZL120" s="391"/>
      <c r="PZM120" s="392"/>
      <c r="PZN120" s="393"/>
      <c r="PZO120" s="394"/>
      <c r="PZP120" s="395"/>
      <c r="PZQ120" s="389"/>
      <c r="PZR120" s="390"/>
      <c r="PZS120" s="391"/>
      <c r="PZT120" s="392"/>
      <c r="PZU120" s="393"/>
      <c r="PZV120" s="394"/>
      <c r="PZW120" s="395"/>
      <c r="PZX120" s="389"/>
      <c r="PZY120" s="390"/>
      <c r="PZZ120" s="391"/>
      <c r="QAA120" s="392"/>
      <c r="QAB120" s="393"/>
      <c r="QAC120" s="394"/>
      <c r="QAD120" s="395"/>
      <c r="QAE120" s="389"/>
      <c r="QAF120" s="390"/>
      <c r="QAG120" s="391"/>
      <c r="QAH120" s="392"/>
      <c r="QAI120" s="393"/>
      <c r="QAJ120" s="394"/>
      <c r="QAK120" s="395"/>
      <c r="QAL120" s="389"/>
      <c r="QAM120" s="390"/>
      <c r="QAN120" s="391"/>
      <c r="QAO120" s="392"/>
      <c r="QAP120" s="393"/>
      <c r="QAQ120" s="394"/>
      <c r="QAR120" s="395"/>
      <c r="QAS120" s="389"/>
      <c r="QAT120" s="390"/>
      <c r="QAU120" s="391"/>
      <c r="QAV120" s="392"/>
      <c r="QAW120" s="393"/>
      <c r="QAX120" s="394"/>
      <c r="QAY120" s="395"/>
      <c r="QAZ120" s="389"/>
      <c r="QBA120" s="390"/>
      <c r="QBB120" s="391"/>
      <c r="QBC120" s="392"/>
      <c r="QBD120" s="393"/>
      <c r="QBE120" s="394"/>
      <c r="QBF120" s="395"/>
      <c r="QBG120" s="389"/>
      <c r="QBH120" s="390"/>
      <c r="QBI120" s="391"/>
      <c r="QBJ120" s="392"/>
      <c r="QBK120" s="393"/>
      <c r="QBL120" s="394"/>
      <c r="QBM120" s="395"/>
      <c r="QBN120" s="389"/>
      <c r="QBO120" s="390"/>
      <c r="QBP120" s="391"/>
      <c r="QBQ120" s="392"/>
      <c r="QBR120" s="393"/>
      <c r="QBS120" s="394"/>
      <c r="QBT120" s="395"/>
      <c r="QBU120" s="389"/>
      <c r="QBV120" s="390"/>
      <c r="QBW120" s="391"/>
      <c r="QBX120" s="392"/>
      <c r="QBY120" s="393"/>
      <c r="QBZ120" s="394"/>
      <c r="QCA120" s="395"/>
      <c r="QCB120" s="389"/>
      <c r="QCC120" s="390"/>
      <c r="QCD120" s="391"/>
      <c r="QCE120" s="392"/>
      <c r="QCF120" s="393"/>
      <c r="QCG120" s="394"/>
      <c r="QCH120" s="395"/>
      <c r="QCI120" s="389"/>
      <c r="QCJ120" s="390"/>
      <c r="QCK120" s="391"/>
      <c r="QCL120" s="392"/>
      <c r="QCM120" s="393"/>
      <c r="QCN120" s="394"/>
      <c r="QCO120" s="395"/>
      <c r="QCP120" s="389"/>
      <c r="QCQ120" s="390"/>
      <c r="QCR120" s="391"/>
      <c r="QCS120" s="392"/>
      <c r="QCT120" s="393"/>
      <c r="QCU120" s="394"/>
      <c r="QCV120" s="395"/>
      <c r="QCW120" s="389"/>
      <c r="QCX120" s="390"/>
      <c r="QCY120" s="391"/>
      <c r="QCZ120" s="392"/>
      <c r="QDA120" s="393"/>
      <c r="QDB120" s="394"/>
      <c r="QDC120" s="395"/>
      <c r="QDD120" s="389"/>
      <c r="QDE120" s="390"/>
      <c r="QDF120" s="391"/>
      <c r="QDG120" s="392"/>
      <c r="QDH120" s="393"/>
      <c r="QDI120" s="394"/>
      <c r="QDJ120" s="395"/>
      <c r="QDK120" s="389"/>
      <c r="QDL120" s="390"/>
      <c r="QDM120" s="391"/>
      <c r="QDN120" s="392"/>
      <c r="QDO120" s="393"/>
      <c r="QDP120" s="394"/>
      <c r="QDQ120" s="395"/>
      <c r="QDR120" s="389"/>
      <c r="QDS120" s="390"/>
      <c r="QDT120" s="391"/>
      <c r="QDU120" s="392"/>
      <c r="QDV120" s="393"/>
      <c r="QDW120" s="394"/>
      <c r="QDX120" s="395"/>
      <c r="QDY120" s="389"/>
      <c r="QDZ120" s="390"/>
      <c r="QEA120" s="391"/>
      <c r="QEB120" s="392"/>
      <c r="QEC120" s="393"/>
      <c r="QED120" s="394"/>
      <c r="QEE120" s="395"/>
      <c r="QEF120" s="389"/>
      <c r="QEG120" s="390"/>
      <c r="QEH120" s="391"/>
      <c r="QEI120" s="392"/>
      <c r="QEJ120" s="393"/>
      <c r="QEK120" s="394"/>
      <c r="QEL120" s="395"/>
      <c r="QEM120" s="389"/>
      <c r="QEN120" s="390"/>
      <c r="QEO120" s="391"/>
      <c r="QEP120" s="392"/>
      <c r="QEQ120" s="393"/>
      <c r="QER120" s="394"/>
      <c r="QES120" s="395"/>
      <c r="QET120" s="389"/>
      <c r="QEU120" s="390"/>
      <c r="QEV120" s="391"/>
      <c r="QEW120" s="392"/>
      <c r="QEX120" s="393"/>
      <c r="QEY120" s="394"/>
      <c r="QEZ120" s="395"/>
      <c r="QFA120" s="389"/>
      <c r="QFB120" s="390"/>
      <c r="QFC120" s="391"/>
      <c r="QFD120" s="392"/>
      <c r="QFE120" s="393"/>
      <c r="QFF120" s="394"/>
      <c r="QFG120" s="395"/>
      <c r="QFH120" s="389"/>
      <c r="QFI120" s="390"/>
      <c r="QFJ120" s="391"/>
      <c r="QFK120" s="392"/>
      <c r="QFL120" s="393"/>
      <c r="QFM120" s="394"/>
      <c r="QFN120" s="395"/>
      <c r="QFO120" s="389"/>
      <c r="QFP120" s="390"/>
      <c r="QFQ120" s="391"/>
      <c r="QFR120" s="392"/>
      <c r="QFS120" s="393"/>
      <c r="QFT120" s="394"/>
      <c r="QFU120" s="395"/>
      <c r="QFV120" s="389"/>
      <c r="QFW120" s="390"/>
      <c r="QFX120" s="391"/>
      <c r="QFY120" s="392"/>
      <c r="QFZ120" s="393"/>
      <c r="QGA120" s="394"/>
      <c r="QGB120" s="395"/>
      <c r="QGC120" s="389"/>
      <c r="QGD120" s="390"/>
      <c r="QGE120" s="391"/>
      <c r="QGF120" s="392"/>
      <c r="QGG120" s="393"/>
      <c r="QGH120" s="394"/>
      <c r="QGI120" s="395"/>
      <c r="QGJ120" s="389"/>
      <c r="QGK120" s="390"/>
      <c r="QGL120" s="391"/>
      <c r="QGM120" s="392"/>
      <c r="QGN120" s="393"/>
      <c r="QGO120" s="394"/>
      <c r="QGP120" s="395"/>
      <c r="QGQ120" s="389"/>
      <c r="QGR120" s="390"/>
      <c r="QGS120" s="391"/>
      <c r="QGT120" s="392"/>
      <c r="QGU120" s="393"/>
      <c r="QGV120" s="394"/>
      <c r="QGW120" s="395"/>
      <c r="QGX120" s="389"/>
      <c r="QGY120" s="390"/>
      <c r="QGZ120" s="391"/>
      <c r="QHA120" s="392"/>
      <c r="QHB120" s="393"/>
      <c r="QHC120" s="394"/>
      <c r="QHD120" s="395"/>
      <c r="QHE120" s="389"/>
      <c r="QHF120" s="390"/>
      <c r="QHG120" s="391"/>
      <c r="QHH120" s="392"/>
      <c r="QHI120" s="393"/>
      <c r="QHJ120" s="394"/>
      <c r="QHK120" s="395"/>
      <c r="QHL120" s="389"/>
      <c r="QHM120" s="390"/>
      <c r="QHN120" s="391"/>
      <c r="QHO120" s="392"/>
      <c r="QHP120" s="393"/>
      <c r="QHQ120" s="394"/>
      <c r="QHR120" s="395"/>
      <c r="QHS120" s="389"/>
      <c r="QHT120" s="390"/>
      <c r="QHU120" s="391"/>
      <c r="QHV120" s="392"/>
      <c r="QHW120" s="393"/>
      <c r="QHX120" s="394"/>
      <c r="QHY120" s="395"/>
      <c r="QHZ120" s="389"/>
      <c r="QIA120" s="390"/>
      <c r="QIB120" s="391"/>
      <c r="QIC120" s="392"/>
      <c r="QID120" s="393"/>
      <c r="QIE120" s="394"/>
      <c r="QIF120" s="395"/>
      <c r="QIG120" s="389"/>
      <c r="QIH120" s="390"/>
      <c r="QII120" s="391"/>
      <c r="QIJ120" s="392"/>
      <c r="QIK120" s="393"/>
      <c r="QIL120" s="394"/>
      <c r="QIM120" s="395"/>
      <c r="QIN120" s="389"/>
      <c r="QIO120" s="390"/>
      <c r="QIP120" s="391"/>
      <c r="QIQ120" s="392"/>
      <c r="QIR120" s="393"/>
      <c r="QIS120" s="394"/>
      <c r="QIT120" s="395"/>
      <c r="QIU120" s="389"/>
      <c r="QIV120" s="390"/>
      <c r="QIW120" s="391"/>
      <c r="QIX120" s="392"/>
      <c r="QIY120" s="393"/>
      <c r="QIZ120" s="394"/>
      <c r="QJA120" s="395"/>
      <c r="QJB120" s="389"/>
      <c r="QJC120" s="390"/>
      <c r="QJD120" s="391"/>
      <c r="QJE120" s="392"/>
      <c r="QJF120" s="393"/>
      <c r="QJG120" s="394"/>
      <c r="QJH120" s="395"/>
      <c r="QJI120" s="389"/>
      <c r="QJJ120" s="390"/>
      <c r="QJK120" s="391"/>
      <c r="QJL120" s="392"/>
      <c r="QJM120" s="393"/>
      <c r="QJN120" s="394"/>
      <c r="QJO120" s="395"/>
      <c r="QJP120" s="389"/>
      <c r="QJQ120" s="390"/>
      <c r="QJR120" s="391"/>
      <c r="QJS120" s="392"/>
      <c r="QJT120" s="393"/>
      <c r="QJU120" s="394"/>
      <c r="QJV120" s="395"/>
      <c r="QJW120" s="389"/>
      <c r="QJX120" s="390"/>
      <c r="QJY120" s="391"/>
      <c r="QJZ120" s="392"/>
      <c r="QKA120" s="393"/>
      <c r="QKB120" s="394"/>
      <c r="QKC120" s="395"/>
      <c r="QKD120" s="389"/>
      <c r="QKE120" s="390"/>
      <c r="QKF120" s="391"/>
      <c r="QKG120" s="392"/>
      <c r="QKH120" s="393"/>
      <c r="QKI120" s="394"/>
      <c r="QKJ120" s="395"/>
      <c r="QKK120" s="389"/>
      <c r="QKL120" s="390"/>
      <c r="QKM120" s="391"/>
      <c r="QKN120" s="392"/>
      <c r="QKO120" s="393"/>
      <c r="QKP120" s="394"/>
      <c r="QKQ120" s="395"/>
      <c r="QKR120" s="389"/>
      <c r="QKS120" s="390"/>
      <c r="QKT120" s="391"/>
      <c r="QKU120" s="392"/>
      <c r="QKV120" s="393"/>
      <c r="QKW120" s="394"/>
      <c r="QKX120" s="395"/>
      <c r="QKY120" s="389"/>
      <c r="QKZ120" s="390"/>
      <c r="QLA120" s="391"/>
      <c r="QLB120" s="392"/>
      <c r="QLC120" s="393"/>
      <c r="QLD120" s="394"/>
      <c r="QLE120" s="395"/>
      <c r="QLF120" s="389"/>
      <c r="QLG120" s="390"/>
      <c r="QLH120" s="391"/>
      <c r="QLI120" s="392"/>
      <c r="QLJ120" s="393"/>
      <c r="QLK120" s="394"/>
      <c r="QLL120" s="395"/>
      <c r="QLM120" s="389"/>
      <c r="QLN120" s="390"/>
      <c r="QLO120" s="391"/>
      <c r="QLP120" s="392"/>
      <c r="QLQ120" s="393"/>
      <c r="QLR120" s="394"/>
      <c r="QLS120" s="395"/>
      <c r="QLT120" s="389"/>
      <c r="QLU120" s="390"/>
      <c r="QLV120" s="391"/>
      <c r="QLW120" s="392"/>
      <c r="QLX120" s="393"/>
      <c r="QLY120" s="394"/>
      <c r="QLZ120" s="395"/>
      <c r="QMA120" s="389"/>
      <c r="QMB120" s="390"/>
      <c r="QMC120" s="391"/>
      <c r="QMD120" s="392"/>
      <c r="QME120" s="393"/>
      <c r="QMF120" s="394"/>
      <c r="QMG120" s="395"/>
      <c r="QMH120" s="389"/>
      <c r="QMI120" s="390"/>
      <c r="QMJ120" s="391"/>
      <c r="QMK120" s="392"/>
      <c r="QML120" s="393"/>
      <c r="QMM120" s="394"/>
      <c r="QMN120" s="395"/>
      <c r="QMO120" s="389"/>
      <c r="QMP120" s="390"/>
      <c r="QMQ120" s="391"/>
      <c r="QMR120" s="392"/>
      <c r="QMS120" s="393"/>
      <c r="QMT120" s="394"/>
      <c r="QMU120" s="395"/>
      <c r="QMV120" s="389"/>
      <c r="QMW120" s="390"/>
      <c r="QMX120" s="391"/>
      <c r="QMY120" s="392"/>
      <c r="QMZ120" s="393"/>
      <c r="QNA120" s="394"/>
      <c r="QNB120" s="395"/>
      <c r="QNC120" s="389"/>
      <c r="QND120" s="390"/>
      <c r="QNE120" s="391"/>
      <c r="QNF120" s="392"/>
      <c r="QNG120" s="393"/>
      <c r="QNH120" s="394"/>
      <c r="QNI120" s="395"/>
      <c r="QNJ120" s="389"/>
      <c r="QNK120" s="390"/>
      <c r="QNL120" s="391"/>
      <c r="QNM120" s="392"/>
      <c r="QNN120" s="393"/>
      <c r="QNO120" s="394"/>
      <c r="QNP120" s="395"/>
      <c r="QNQ120" s="389"/>
      <c r="QNR120" s="390"/>
      <c r="QNS120" s="391"/>
      <c r="QNT120" s="392"/>
      <c r="QNU120" s="393"/>
      <c r="QNV120" s="394"/>
      <c r="QNW120" s="395"/>
      <c r="QNX120" s="389"/>
      <c r="QNY120" s="390"/>
      <c r="QNZ120" s="391"/>
      <c r="QOA120" s="392"/>
      <c r="QOB120" s="393"/>
      <c r="QOC120" s="394"/>
      <c r="QOD120" s="395"/>
      <c r="QOE120" s="389"/>
      <c r="QOF120" s="390"/>
      <c r="QOG120" s="391"/>
      <c r="QOH120" s="392"/>
      <c r="QOI120" s="393"/>
      <c r="QOJ120" s="394"/>
      <c r="QOK120" s="395"/>
      <c r="QOL120" s="389"/>
      <c r="QOM120" s="390"/>
      <c r="QON120" s="391"/>
      <c r="QOO120" s="392"/>
      <c r="QOP120" s="393"/>
      <c r="QOQ120" s="394"/>
      <c r="QOR120" s="395"/>
      <c r="QOS120" s="389"/>
      <c r="QOT120" s="390"/>
      <c r="QOU120" s="391"/>
      <c r="QOV120" s="392"/>
      <c r="QOW120" s="393"/>
      <c r="QOX120" s="394"/>
      <c r="QOY120" s="395"/>
      <c r="QOZ120" s="389"/>
      <c r="QPA120" s="390"/>
      <c r="QPB120" s="391"/>
      <c r="QPC120" s="392"/>
      <c r="QPD120" s="393"/>
      <c r="QPE120" s="394"/>
      <c r="QPF120" s="395"/>
      <c r="QPG120" s="389"/>
      <c r="QPH120" s="390"/>
      <c r="QPI120" s="391"/>
      <c r="QPJ120" s="392"/>
      <c r="QPK120" s="393"/>
      <c r="QPL120" s="394"/>
      <c r="QPM120" s="395"/>
      <c r="QPN120" s="389"/>
      <c r="QPO120" s="390"/>
      <c r="QPP120" s="391"/>
      <c r="QPQ120" s="392"/>
      <c r="QPR120" s="393"/>
      <c r="QPS120" s="394"/>
      <c r="QPT120" s="395"/>
      <c r="QPU120" s="389"/>
      <c r="QPV120" s="390"/>
      <c r="QPW120" s="391"/>
      <c r="QPX120" s="392"/>
      <c r="QPY120" s="393"/>
      <c r="QPZ120" s="394"/>
      <c r="QQA120" s="395"/>
      <c r="QQB120" s="389"/>
      <c r="QQC120" s="390"/>
      <c r="QQD120" s="391"/>
      <c r="QQE120" s="392"/>
      <c r="QQF120" s="393"/>
      <c r="QQG120" s="394"/>
      <c r="QQH120" s="395"/>
      <c r="QQI120" s="389"/>
      <c r="QQJ120" s="390"/>
      <c r="QQK120" s="391"/>
      <c r="QQL120" s="392"/>
      <c r="QQM120" s="393"/>
      <c r="QQN120" s="394"/>
      <c r="QQO120" s="395"/>
      <c r="QQP120" s="389"/>
      <c r="QQQ120" s="390"/>
      <c r="QQR120" s="391"/>
      <c r="QQS120" s="392"/>
      <c r="QQT120" s="393"/>
      <c r="QQU120" s="394"/>
      <c r="QQV120" s="395"/>
      <c r="QQW120" s="389"/>
      <c r="QQX120" s="390"/>
      <c r="QQY120" s="391"/>
      <c r="QQZ120" s="392"/>
      <c r="QRA120" s="393"/>
      <c r="QRB120" s="394"/>
      <c r="QRC120" s="395"/>
      <c r="QRD120" s="389"/>
      <c r="QRE120" s="390"/>
      <c r="QRF120" s="391"/>
      <c r="QRG120" s="392"/>
      <c r="QRH120" s="393"/>
      <c r="QRI120" s="394"/>
      <c r="QRJ120" s="395"/>
      <c r="QRK120" s="389"/>
      <c r="QRL120" s="390"/>
      <c r="QRM120" s="391"/>
      <c r="QRN120" s="392"/>
      <c r="QRO120" s="393"/>
      <c r="QRP120" s="394"/>
      <c r="QRQ120" s="395"/>
      <c r="QRR120" s="389"/>
      <c r="QRS120" s="390"/>
      <c r="QRT120" s="391"/>
      <c r="QRU120" s="392"/>
      <c r="QRV120" s="393"/>
      <c r="QRW120" s="394"/>
      <c r="QRX120" s="395"/>
      <c r="QRY120" s="389"/>
      <c r="QRZ120" s="390"/>
      <c r="QSA120" s="391"/>
      <c r="QSB120" s="392"/>
      <c r="QSC120" s="393"/>
      <c r="QSD120" s="394"/>
      <c r="QSE120" s="395"/>
      <c r="QSF120" s="389"/>
      <c r="QSG120" s="390"/>
      <c r="QSH120" s="391"/>
      <c r="QSI120" s="392"/>
      <c r="QSJ120" s="393"/>
      <c r="QSK120" s="394"/>
      <c r="QSL120" s="395"/>
      <c r="QSM120" s="389"/>
      <c r="QSN120" s="390"/>
      <c r="QSO120" s="391"/>
      <c r="QSP120" s="392"/>
      <c r="QSQ120" s="393"/>
      <c r="QSR120" s="394"/>
      <c r="QSS120" s="395"/>
      <c r="QST120" s="389"/>
      <c r="QSU120" s="390"/>
      <c r="QSV120" s="391"/>
      <c r="QSW120" s="392"/>
      <c r="QSX120" s="393"/>
      <c r="QSY120" s="394"/>
      <c r="QSZ120" s="395"/>
      <c r="QTA120" s="389"/>
      <c r="QTB120" s="390"/>
      <c r="QTC120" s="391"/>
      <c r="QTD120" s="392"/>
      <c r="QTE120" s="393"/>
      <c r="QTF120" s="394"/>
      <c r="QTG120" s="395"/>
      <c r="QTH120" s="389"/>
      <c r="QTI120" s="390"/>
      <c r="QTJ120" s="391"/>
      <c r="QTK120" s="392"/>
      <c r="QTL120" s="393"/>
      <c r="QTM120" s="394"/>
      <c r="QTN120" s="395"/>
      <c r="QTO120" s="389"/>
      <c r="QTP120" s="390"/>
      <c r="QTQ120" s="391"/>
      <c r="QTR120" s="392"/>
      <c r="QTS120" s="393"/>
      <c r="QTT120" s="394"/>
      <c r="QTU120" s="395"/>
      <c r="QTV120" s="389"/>
      <c r="QTW120" s="390"/>
      <c r="QTX120" s="391"/>
      <c r="QTY120" s="392"/>
      <c r="QTZ120" s="393"/>
      <c r="QUA120" s="394"/>
      <c r="QUB120" s="395"/>
      <c r="QUC120" s="389"/>
      <c r="QUD120" s="390"/>
      <c r="QUE120" s="391"/>
      <c r="QUF120" s="392"/>
      <c r="QUG120" s="393"/>
      <c r="QUH120" s="394"/>
      <c r="QUI120" s="395"/>
      <c r="QUJ120" s="389"/>
      <c r="QUK120" s="390"/>
      <c r="QUL120" s="391"/>
      <c r="QUM120" s="392"/>
      <c r="QUN120" s="393"/>
      <c r="QUO120" s="394"/>
      <c r="QUP120" s="395"/>
      <c r="QUQ120" s="389"/>
      <c r="QUR120" s="390"/>
      <c r="QUS120" s="391"/>
      <c r="QUT120" s="392"/>
      <c r="QUU120" s="393"/>
      <c r="QUV120" s="394"/>
      <c r="QUW120" s="395"/>
      <c r="QUX120" s="389"/>
      <c r="QUY120" s="390"/>
      <c r="QUZ120" s="391"/>
      <c r="QVA120" s="392"/>
      <c r="QVB120" s="393"/>
      <c r="QVC120" s="394"/>
      <c r="QVD120" s="395"/>
      <c r="QVE120" s="389"/>
      <c r="QVF120" s="390"/>
      <c r="QVG120" s="391"/>
      <c r="QVH120" s="392"/>
      <c r="QVI120" s="393"/>
      <c r="QVJ120" s="394"/>
      <c r="QVK120" s="395"/>
      <c r="QVL120" s="389"/>
      <c r="QVM120" s="390"/>
      <c r="QVN120" s="391"/>
      <c r="QVO120" s="392"/>
      <c r="QVP120" s="393"/>
      <c r="QVQ120" s="394"/>
      <c r="QVR120" s="395"/>
      <c r="QVS120" s="389"/>
      <c r="QVT120" s="390"/>
      <c r="QVU120" s="391"/>
      <c r="QVV120" s="392"/>
      <c r="QVW120" s="393"/>
      <c r="QVX120" s="394"/>
      <c r="QVY120" s="395"/>
      <c r="QVZ120" s="389"/>
      <c r="QWA120" s="390"/>
      <c r="QWB120" s="391"/>
      <c r="QWC120" s="392"/>
      <c r="QWD120" s="393"/>
      <c r="QWE120" s="394"/>
      <c r="QWF120" s="395"/>
      <c r="QWG120" s="389"/>
      <c r="QWH120" s="390"/>
      <c r="QWI120" s="391"/>
      <c r="QWJ120" s="392"/>
      <c r="QWK120" s="393"/>
      <c r="QWL120" s="394"/>
      <c r="QWM120" s="395"/>
      <c r="QWN120" s="389"/>
      <c r="QWO120" s="390"/>
      <c r="QWP120" s="391"/>
      <c r="QWQ120" s="392"/>
      <c r="QWR120" s="393"/>
      <c r="QWS120" s="394"/>
      <c r="QWT120" s="395"/>
      <c r="QWU120" s="389"/>
      <c r="QWV120" s="390"/>
      <c r="QWW120" s="391"/>
      <c r="QWX120" s="392"/>
      <c r="QWY120" s="393"/>
      <c r="QWZ120" s="394"/>
      <c r="QXA120" s="395"/>
      <c r="QXB120" s="389"/>
      <c r="QXC120" s="390"/>
      <c r="QXD120" s="391"/>
      <c r="QXE120" s="392"/>
      <c r="QXF120" s="393"/>
      <c r="QXG120" s="394"/>
      <c r="QXH120" s="395"/>
      <c r="QXI120" s="389"/>
      <c r="QXJ120" s="390"/>
      <c r="QXK120" s="391"/>
      <c r="QXL120" s="392"/>
      <c r="QXM120" s="393"/>
      <c r="QXN120" s="394"/>
      <c r="QXO120" s="395"/>
      <c r="QXP120" s="389"/>
      <c r="QXQ120" s="390"/>
      <c r="QXR120" s="391"/>
      <c r="QXS120" s="392"/>
      <c r="QXT120" s="393"/>
      <c r="QXU120" s="394"/>
      <c r="QXV120" s="395"/>
      <c r="QXW120" s="389"/>
      <c r="QXX120" s="390"/>
      <c r="QXY120" s="391"/>
      <c r="QXZ120" s="392"/>
      <c r="QYA120" s="393"/>
      <c r="QYB120" s="394"/>
      <c r="QYC120" s="395"/>
      <c r="QYD120" s="389"/>
      <c r="QYE120" s="390"/>
      <c r="QYF120" s="391"/>
      <c r="QYG120" s="392"/>
      <c r="QYH120" s="393"/>
      <c r="QYI120" s="394"/>
      <c r="QYJ120" s="395"/>
      <c r="QYK120" s="389"/>
      <c r="QYL120" s="390"/>
      <c r="QYM120" s="391"/>
      <c r="QYN120" s="392"/>
      <c r="QYO120" s="393"/>
      <c r="QYP120" s="394"/>
      <c r="QYQ120" s="395"/>
      <c r="QYR120" s="389"/>
      <c r="QYS120" s="390"/>
      <c r="QYT120" s="391"/>
      <c r="QYU120" s="392"/>
      <c r="QYV120" s="393"/>
      <c r="QYW120" s="394"/>
      <c r="QYX120" s="395"/>
      <c r="QYY120" s="389"/>
      <c r="QYZ120" s="390"/>
      <c r="QZA120" s="391"/>
      <c r="QZB120" s="392"/>
      <c r="QZC120" s="393"/>
      <c r="QZD120" s="394"/>
      <c r="QZE120" s="395"/>
      <c r="QZF120" s="389"/>
      <c r="QZG120" s="390"/>
      <c r="QZH120" s="391"/>
      <c r="QZI120" s="392"/>
      <c r="QZJ120" s="393"/>
      <c r="QZK120" s="394"/>
      <c r="QZL120" s="395"/>
      <c r="QZM120" s="389"/>
      <c r="QZN120" s="390"/>
      <c r="QZO120" s="391"/>
      <c r="QZP120" s="392"/>
      <c r="QZQ120" s="393"/>
      <c r="QZR120" s="394"/>
      <c r="QZS120" s="395"/>
      <c r="QZT120" s="389"/>
      <c r="QZU120" s="390"/>
      <c r="QZV120" s="391"/>
      <c r="QZW120" s="392"/>
      <c r="QZX120" s="393"/>
      <c r="QZY120" s="394"/>
      <c r="QZZ120" s="395"/>
      <c r="RAA120" s="389"/>
      <c r="RAB120" s="390"/>
      <c r="RAC120" s="391"/>
      <c r="RAD120" s="392"/>
      <c r="RAE120" s="393"/>
      <c r="RAF120" s="394"/>
      <c r="RAG120" s="395"/>
      <c r="RAH120" s="389"/>
      <c r="RAI120" s="390"/>
      <c r="RAJ120" s="391"/>
      <c r="RAK120" s="392"/>
      <c r="RAL120" s="393"/>
      <c r="RAM120" s="394"/>
      <c r="RAN120" s="395"/>
      <c r="RAO120" s="389"/>
      <c r="RAP120" s="390"/>
      <c r="RAQ120" s="391"/>
      <c r="RAR120" s="392"/>
      <c r="RAS120" s="393"/>
      <c r="RAT120" s="394"/>
      <c r="RAU120" s="395"/>
      <c r="RAV120" s="389"/>
      <c r="RAW120" s="390"/>
      <c r="RAX120" s="391"/>
      <c r="RAY120" s="392"/>
      <c r="RAZ120" s="393"/>
      <c r="RBA120" s="394"/>
      <c r="RBB120" s="395"/>
      <c r="RBC120" s="389"/>
      <c r="RBD120" s="390"/>
      <c r="RBE120" s="391"/>
      <c r="RBF120" s="392"/>
      <c r="RBG120" s="393"/>
      <c r="RBH120" s="394"/>
      <c r="RBI120" s="395"/>
      <c r="RBJ120" s="389"/>
      <c r="RBK120" s="390"/>
      <c r="RBL120" s="391"/>
      <c r="RBM120" s="392"/>
      <c r="RBN120" s="393"/>
      <c r="RBO120" s="394"/>
      <c r="RBP120" s="395"/>
      <c r="RBQ120" s="389"/>
      <c r="RBR120" s="390"/>
      <c r="RBS120" s="391"/>
      <c r="RBT120" s="392"/>
      <c r="RBU120" s="393"/>
      <c r="RBV120" s="394"/>
      <c r="RBW120" s="395"/>
      <c r="RBX120" s="389"/>
      <c r="RBY120" s="390"/>
      <c r="RBZ120" s="391"/>
      <c r="RCA120" s="392"/>
      <c r="RCB120" s="393"/>
      <c r="RCC120" s="394"/>
      <c r="RCD120" s="395"/>
      <c r="RCE120" s="389"/>
      <c r="RCF120" s="390"/>
      <c r="RCG120" s="391"/>
      <c r="RCH120" s="392"/>
      <c r="RCI120" s="393"/>
      <c r="RCJ120" s="394"/>
      <c r="RCK120" s="395"/>
      <c r="RCL120" s="389"/>
      <c r="RCM120" s="390"/>
      <c r="RCN120" s="391"/>
      <c r="RCO120" s="392"/>
      <c r="RCP120" s="393"/>
      <c r="RCQ120" s="394"/>
      <c r="RCR120" s="395"/>
      <c r="RCS120" s="389"/>
      <c r="RCT120" s="390"/>
      <c r="RCU120" s="391"/>
      <c r="RCV120" s="392"/>
      <c r="RCW120" s="393"/>
      <c r="RCX120" s="394"/>
      <c r="RCY120" s="395"/>
      <c r="RCZ120" s="389"/>
      <c r="RDA120" s="390"/>
      <c r="RDB120" s="391"/>
      <c r="RDC120" s="392"/>
      <c r="RDD120" s="393"/>
      <c r="RDE120" s="394"/>
      <c r="RDF120" s="395"/>
      <c r="RDG120" s="389"/>
      <c r="RDH120" s="390"/>
      <c r="RDI120" s="391"/>
      <c r="RDJ120" s="392"/>
      <c r="RDK120" s="393"/>
      <c r="RDL120" s="394"/>
      <c r="RDM120" s="395"/>
      <c r="RDN120" s="389"/>
      <c r="RDO120" s="390"/>
      <c r="RDP120" s="391"/>
      <c r="RDQ120" s="392"/>
      <c r="RDR120" s="393"/>
      <c r="RDS120" s="394"/>
      <c r="RDT120" s="395"/>
      <c r="RDU120" s="389"/>
      <c r="RDV120" s="390"/>
      <c r="RDW120" s="391"/>
      <c r="RDX120" s="392"/>
      <c r="RDY120" s="393"/>
      <c r="RDZ120" s="394"/>
      <c r="REA120" s="395"/>
      <c r="REB120" s="389"/>
      <c r="REC120" s="390"/>
      <c r="RED120" s="391"/>
      <c r="REE120" s="392"/>
      <c r="REF120" s="393"/>
      <c r="REG120" s="394"/>
      <c r="REH120" s="395"/>
      <c r="REI120" s="389"/>
      <c r="REJ120" s="390"/>
      <c r="REK120" s="391"/>
      <c r="REL120" s="392"/>
      <c r="REM120" s="393"/>
      <c r="REN120" s="394"/>
      <c r="REO120" s="395"/>
      <c r="REP120" s="389"/>
      <c r="REQ120" s="390"/>
      <c r="RER120" s="391"/>
      <c r="RES120" s="392"/>
      <c r="RET120" s="393"/>
      <c r="REU120" s="394"/>
      <c r="REV120" s="395"/>
      <c r="REW120" s="389"/>
      <c r="REX120" s="390"/>
      <c r="REY120" s="391"/>
      <c r="REZ120" s="392"/>
      <c r="RFA120" s="393"/>
      <c r="RFB120" s="394"/>
      <c r="RFC120" s="395"/>
      <c r="RFD120" s="389"/>
      <c r="RFE120" s="390"/>
      <c r="RFF120" s="391"/>
      <c r="RFG120" s="392"/>
      <c r="RFH120" s="393"/>
      <c r="RFI120" s="394"/>
      <c r="RFJ120" s="395"/>
      <c r="RFK120" s="389"/>
      <c r="RFL120" s="390"/>
      <c r="RFM120" s="391"/>
      <c r="RFN120" s="392"/>
      <c r="RFO120" s="393"/>
      <c r="RFP120" s="394"/>
      <c r="RFQ120" s="395"/>
      <c r="RFR120" s="389"/>
      <c r="RFS120" s="390"/>
      <c r="RFT120" s="391"/>
      <c r="RFU120" s="392"/>
      <c r="RFV120" s="393"/>
      <c r="RFW120" s="394"/>
      <c r="RFX120" s="395"/>
      <c r="RFY120" s="389"/>
      <c r="RFZ120" s="390"/>
      <c r="RGA120" s="391"/>
      <c r="RGB120" s="392"/>
      <c r="RGC120" s="393"/>
      <c r="RGD120" s="394"/>
      <c r="RGE120" s="395"/>
      <c r="RGF120" s="389"/>
      <c r="RGG120" s="390"/>
      <c r="RGH120" s="391"/>
      <c r="RGI120" s="392"/>
      <c r="RGJ120" s="393"/>
      <c r="RGK120" s="394"/>
      <c r="RGL120" s="395"/>
      <c r="RGM120" s="389"/>
      <c r="RGN120" s="390"/>
      <c r="RGO120" s="391"/>
      <c r="RGP120" s="392"/>
      <c r="RGQ120" s="393"/>
      <c r="RGR120" s="394"/>
      <c r="RGS120" s="395"/>
      <c r="RGT120" s="389"/>
      <c r="RGU120" s="390"/>
      <c r="RGV120" s="391"/>
      <c r="RGW120" s="392"/>
      <c r="RGX120" s="393"/>
      <c r="RGY120" s="394"/>
      <c r="RGZ120" s="395"/>
      <c r="RHA120" s="389"/>
      <c r="RHB120" s="390"/>
      <c r="RHC120" s="391"/>
      <c r="RHD120" s="392"/>
      <c r="RHE120" s="393"/>
      <c r="RHF120" s="394"/>
      <c r="RHG120" s="395"/>
      <c r="RHH120" s="389"/>
      <c r="RHI120" s="390"/>
      <c r="RHJ120" s="391"/>
      <c r="RHK120" s="392"/>
      <c r="RHL120" s="393"/>
      <c r="RHM120" s="394"/>
      <c r="RHN120" s="395"/>
      <c r="RHO120" s="389"/>
      <c r="RHP120" s="390"/>
      <c r="RHQ120" s="391"/>
      <c r="RHR120" s="392"/>
      <c r="RHS120" s="393"/>
      <c r="RHT120" s="394"/>
      <c r="RHU120" s="395"/>
      <c r="RHV120" s="389"/>
      <c r="RHW120" s="390"/>
      <c r="RHX120" s="391"/>
      <c r="RHY120" s="392"/>
      <c r="RHZ120" s="393"/>
      <c r="RIA120" s="394"/>
      <c r="RIB120" s="395"/>
      <c r="RIC120" s="389"/>
      <c r="RID120" s="390"/>
      <c r="RIE120" s="391"/>
      <c r="RIF120" s="392"/>
      <c r="RIG120" s="393"/>
      <c r="RIH120" s="394"/>
      <c r="RII120" s="395"/>
      <c r="RIJ120" s="389"/>
      <c r="RIK120" s="390"/>
      <c r="RIL120" s="391"/>
      <c r="RIM120" s="392"/>
      <c r="RIN120" s="393"/>
      <c r="RIO120" s="394"/>
      <c r="RIP120" s="395"/>
      <c r="RIQ120" s="389"/>
      <c r="RIR120" s="390"/>
      <c r="RIS120" s="391"/>
      <c r="RIT120" s="392"/>
      <c r="RIU120" s="393"/>
      <c r="RIV120" s="394"/>
      <c r="RIW120" s="395"/>
      <c r="RIX120" s="389"/>
      <c r="RIY120" s="390"/>
      <c r="RIZ120" s="391"/>
      <c r="RJA120" s="392"/>
      <c r="RJB120" s="393"/>
      <c r="RJC120" s="394"/>
      <c r="RJD120" s="395"/>
      <c r="RJE120" s="389"/>
      <c r="RJF120" s="390"/>
      <c r="RJG120" s="391"/>
      <c r="RJH120" s="392"/>
      <c r="RJI120" s="393"/>
      <c r="RJJ120" s="394"/>
      <c r="RJK120" s="395"/>
      <c r="RJL120" s="389"/>
      <c r="RJM120" s="390"/>
      <c r="RJN120" s="391"/>
      <c r="RJO120" s="392"/>
      <c r="RJP120" s="393"/>
      <c r="RJQ120" s="394"/>
      <c r="RJR120" s="395"/>
      <c r="RJS120" s="389"/>
      <c r="RJT120" s="390"/>
      <c r="RJU120" s="391"/>
      <c r="RJV120" s="392"/>
      <c r="RJW120" s="393"/>
      <c r="RJX120" s="394"/>
      <c r="RJY120" s="395"/>
      <c r="RJZ120" s="389"/>
      <c r="RKA120" s="390"/>
      <c r="RKB120" s="391"/>
      <c r="RKC120" s="392"/>
      <c r="RKD120" s="393"/>
      <c r="RKE120" s="394"/>
      <c r="RKF120" s="395"/>
      <c r="RKG120" s="389"/>
      <c r="RKH120" s="390"/>
      <c r="RKI120" s="391"/>
      <c r="RKJ120" s="392"/>
      <c r="RKK120" s="393"/>
      <c r="RKL120" s="394"/>
      <c r="RKM120" s="395"/>
      <c r="RKN120" s="389"/>
      <c r="RKO120" s="390"/>
      <c r="RKP120" s="391"/>
      <c r="RKQ120" s="392"/>
      <c r="RKR120" s="393"/>
      <c r="RKS120" s="394"/>
      <c r="RKT120" s="395"/>
      <c r="RKU120" s="389"/>
      <c r="RKV120" s="390"/>
      <c r="RKW120" s="391"/>
      <c r="RKX120" s="392"/>
      <c r="RKY120" s="393"/>
      <c r="RKZ120" s="394"/>
      <c r="RLA120" s="395"/>
      <c r="RLB120" s="389"/>
      <c r="RLC120" s="390"/>
      <c r="RLD120" s="391"/>
      <c r="RLE120" s="392"/>
      <c r="RLF120" s="393"/>
      <c r="RLG120" s="394"/>
      <c r="RLH120" s="395"/>
      <c r="RLI120" s="389"/>
      <c r="RLJ120" s="390"/>
      <c r="RLK120" s="391"/>
      <c r="RLL120" s="392"/>
      <c r="RLM120" s="393"/>
      <c r="RLN120" s="394"/>
      <c r="RLO120" s="395"/>
      <c r="RLP120" s="389"/>
      <c r="RLQ120" s="390"/>
      <c r="RLR120" s="391"/>
      <c r="RLS120" s="392"/>
      <c r="RLT120" s="393"/>
      <c r="RLU120" s="394"/>
      <c r="RLV120" s="395"/>
      <c r="RLW120" s="389"/>
      <c r="RLX120" s="390"/>
      <c r="RLY120" s="391"/>
      <c r="RLZ120" s="392"/>
      <c r="RMA120" s="393"/>
      <c r="RMB120" s="394"/>
      <c r="RMC120" s="395"/>
      <c r="RMD120" s="389"/>
      <c r="RME120" s="390"/>
      <c r="RMF120" s="391"/>
      <c r="RMG120" s="392"/>
      <c r="RMH120" s="393"/>
      <c r="RMI120" s="394"/>
      <c r="RMJ120" s="395"/>
      <c r="RMK120" s="389"/>
      <c r="RML120" s="390"/>
      <c r="RMM120" s="391"/>
      <c r="RMN120" s="392"/>
      <c r="RMO120" s="393"/>
      <c r="RMP120" s="394"/>
      <c r="RMQ120" s="395"/>
      <c r="RMR120" s="389"/>
      <c r="RMS120" s="390"/>
      <c r="RMT120" s="391"/>
      <c r="RMU120" s="392"/>
      <c r="RMV120" s="393"/>
      <c r="RMW120" s="394"/>
      <c r="RMX120" s="395"/>
      <c r="RMY120" s="389"/>
      <c r="RMZ120" s="390"/>
      <c r="RNA120" s="391"/>
      <c r="RNB120" s="392"/>
      <c r="RNC120" s="393"/>
      <c r="RND120" s="394"/>
      <c r="RNE120" s="395"/>
      <c r="RNF120" s="389"/>
      <c r="RNG120" s="390"/>
      <c r="RNH120" s="391"/>
      <c r="RNI120" s="392"/>
      <c r="RNJ120" s="393"/>
      <c r="RNK120" s="394"/>
      <c r="RNL120" s="395"/>
      <c r="RNM120" s="389"/>
      <c r="RNN120" s="390"/>
      <c r="RNO120" s="391"/>
      <c r="RNP120" s="392"/>
      <c r="RNQ120" s="393"/>
      <c r="RNR120" s="394"/>
      <c r="RNS120" s="395"/>
      <c r="RNT120" s="389"/>
      <c r="RNU120" s="390"/>
      <c r="RNV120" s="391"/>
      <c r="RNW120" s="392"/>
      <c r="RNX120" s="393"/>
      <c r="RNY120" s="394"/>
      <c r="RNZ120" s="395"/>
      <c r="ROA120" s="389"/>
      <c r="ROB120" s="390"/>
      <c r="ROC120" s="391"/>
      <c r="ROD120" s="392"/>
      <c r="ROE120" s="393"/>
      <c r="ROF120" s="394"/>
      <c r="ROG120" s="395"/>
      <c r="ROH120" s="389"/>
      <c r="ROI120" s="390"/>
      <c r="ROJ120" s="391"/>
      <c r="ROK120" s="392"/>
      <c r="ROL120" s="393"/>
      <c r="ROM120" s="394"/>
      <c r="RON120" s="395"/>
      <c r="ROO120" s="389"/>
      <c r="ROP120" s="390"/>
      <c r="ROQ120" s="391"/>
      <c r="ROR120" s="392"/>
      <c r="ROS120" s="393"/>
      <c r="ROT120" s="394"/>
      <c r="ROU120" s="395"/>
      <c r="ROV120" s="389"/>
      <c r="ROW120" s="390"/>
      <c r="ROX120" s="391"/>
      <c r="ROY120" s="392"/>
      <c r="ROZ120" s="393"/>
      <c r="RPA120" s="394"/>
      <c r="RPB120" s="395"/>
      <c r="RPC120" s="389"/>
      <c r="RPD120" s="390"/>
      <c r="RPE120" s="391"/>
      <c r="RPF120" s="392"/>
      <c r="RPG120" s="393"/>
      <c r="RPH120" s="394"/>
      <c r="RPI120" s="395"/>
      <c r="RPJ120" s="389"/>
      <c r="RPK120" s="390"/>
      <c r="RPL120" s="391"/>
      <c r="RPM120" s="392"/>
      <c r="RPN120" s="393"/>
      <c r="RPO120" s="394"/>
      <c r="RPP120" s="395"/>
      <c r="RPQ120" s="389"/>
      <c r="RPR120" s="390"/>
      <c r="RPS120" s="391"/>
      <c r="RPT120" s="392"/>
      <c r="RPU120" s="393"/>
      <c r="RPV120" s="394"/>
      <c r="RPW120" s="395"/>
      <c r="RPX120" s="389"/>
      <c r="RPY120" s="390"/>
      <c r="RPZ120" s="391"/>
      <c r="RQA120" s="392"/>
      <c r="RQB120" s="393"/>
      <c r="RQC120" s="394"/>
      <c r="RQD120" s="395"/>
      <c r="RQE120" s="389"/>
      <c r="RQF120" s="390"/>
      <c r="RQG120" s="391"/>
      <c r="RQH120" s="392"/>
      <c r="RQI120" s="393"/>
      <c r="RQJ120" s="394"/>
      <c r="RQK120" s="395"/>
      <c r="RQL120" s="389"/>
      <c r="RQM120" s="390"/>
      <c r="RQN120" s="391"/>
      <c r="RQO120" s="392"/>
      <c r="RQP120" s="393"/>
      <c r="RQQ120" s="394"/>
      <c r="RQR120" s="395"/>
      <c r="RQS120" s="389"/>
      <c r="RQT120" s="390"/>
      <c r="RQU120" s="391"/>
      <c r="RQV120" s="392"/>
      <c r="RQW120" s="393"/>
      <c r="RQX120" s="394"/>
      <c r="RQY120" s="395"/>
      <c r="RQZ120" s="389"/>
      <c r="RRA120" s="390"/>
      <c r="RRB120" s="391"/>
      <c r="RRC120" s="392"/>
      <c r="RRD120" s="393"/>
      <c r="RRE120" s="394"/>
      <c r="RRF120" s="395"/>
      <c r="RRG120" s="389"/>
      <c r="RRH120" s="390"/>
      <c r="RRI120" s="391"/>
      <c r="RRJ120" s="392"/>
      <c r="RRK120" s="393"/>
      <c r="RRL120" s="394"/>
      <c r="RRM120" s="395"/>
      <c r="RRN120" s="389"/>
      <c r="RRO120" s="390"/>
      <c r="RRP120" s="391"/>
      <c r="RRQ120" s="392"/>
      <c r="RRR120" s="393"/>
      <c r="RRS120" s="394"/>
      <c r="RRT120" s="395"/>
      <c r="RRU120" s="389"/>
      <c r="RRV120" s="390"/>
      <c r="RRW120" s="391"/>
      <c r="RRX120" s="392"/>
      <c r="RRY120" s="393"/>
      <c r="RRZ120" s="394"/>
      <c r="RSA120" s="395"/>
      <c r="RSB120" s="389"/>
      <c r="RSC120" s="390"/>
      <c r="RSD120" s="391"/>
      <c r="RSE120" s="392"/>
      <c r="RSF120" s="393"/>
      <c r="RSG120" s="394"/>
      <c r="RSH120" s="395"/>
      <c r="RSI120" s="389"/>
      <c r="RSJ120" s="390"/>
      <c r="RSK120" s="391"/>
      <c r="RSL120" s="392"/>
      <c r="RSM120" s="393"/>
      <c r="RSN120" s="394"/>
      <c r="RSO120" s="395"/>
      <c r="RSP120" s="389"/>
      <c r="RSQ120" s="390"/>
      <c r="RSR120" s="391"/>
      <c r="RSS120" s="392"/>
      <c r="RST120" s="393"/>
      <c r="RSU120" s="394"/>
      <c r="RSV120" s="395"/>
      <c r="RSW120" s="389"/>
      <c r="RSX120" s="390"/>
      <c r="RSY120" s="391"/>
      <c r="RSZ120" s="392"/>
      <c r="RTA120" s="393"/>
      <c r="RTB120" s="394"/>
      <c r="RTC120" s="395"/>
      <c r="RTD120" s="389"/>
      <c r="RTE120" s="390"/>
      <c r="RTF120" s="391"/>
      <c r="RTG120" s="392"/>
      <c r="RTH120" s="393"/>
      <c r="RTI120" s="394"/>
      <c r="RTJ120" s="395"/>
      <c r="RTK120" s="389"/>
      <c r="RTL120" s="390"/>
      <c r="RTM120" s="391"/>
      <c r="RTN120" s="392"/>
      <c r="RTO120" s="393"/>
      <c r="RTP120" s="394"/>
      <c r="RTQ120" s="395"/>
      <c r="RTR120" s="389"/>
      <c r="RTS120" s="390"/>
      <c r="RTT120" s="391"/>
      <c r="RTU120" s="392"/>
      <c r="RTV120" s="393"/>
      <c r="RTW120" s="394"/>
      <c r="RTX120" s="395"/>
      <c r="RTY120" s="389"/>
      <c r="RTZ120" s="390"/>
      <c r="RUA120" s="391"/>
      <c r="RUB120" s="392"/>
      <c r="RUC120" s="393"/>
      <c r="RUD120" s="394"/>
      <c r="RUE120" s="395"/>
      <c r="RUF120" s="389"/>
      <c r="RUG120" s="390"/>
      <c r="RUH120" s="391"/>
      <c r="RUI120" s="392"/>
      <c r="RUJ120" s="393"/>
      <c r="RUK120" s="394"/>
      <c r="RUL120" s="395"/>
      <c r="RUM120" s="389"/>
      <c r="RUN120" s="390"/>
      <c r="RUO120" s="391"/>
      <c r="RUP120" s="392"/>
      <c r="RUQ120" s="393"/>
      <c r="RUR120" s="394"/>
      <c r="RUS120" s="395"/>
      <c r="RUT120" s="389"/>
      <c r="RUU120" s="390"/>
      <c r="RUV120" s="391"/>
      <c r="RUW120" s="392"/>
      <c r="RUX120" s="393"/>
      <c r="RUY120" s="394"/>
      <c r="RUZ120" s="395"/>
      <c r="RVA120" s="389"/>
      <c r="RVB120" s="390"/>
      <c r="RVC120" s="391"/>
      <c r="RVD120" s="392"/>
      <c r="RVE120" s="393"/>
      <c r="RVF120" s="394"/>
      <c r="RVG120" s="395"/>
      <c r="RVH120" s="389"/>
      <c r="RVI120" s="390"/>
      <c r="RVJ120" s="391"/>
      <c r="RVK120" s="392"/>
      <c r="RVL120" s="393"/>
      <c r="RVM120" s="394"/>
      <c r="RVN120" s="395"/>
      <c r="RVO120" s="389"/>
      <c r="RVP120" s="390"/>
      <c r="RVQ120" s="391"/>
      <c r="RVR120" s="392"/>
      <c r="RVS120" s="393"/>
      <c r="RVT120" s="394"/>
      <c r="RVU120" s="395"/>
      <c r="RVV120" s="389"/>
      <c r="RVW120" s="390"/>
      <c r="RVX120" s="391"/>
      <c r="RVY120" s="392"/>
      <c r="RVZ120" s="393"/>
      <c r="RWA120" s="394"/>
      <c r="RWB120" s="395"/>
      <c r="RWC120" s="389"/>
      <c r="RWD120" s="390"/>
      <c r="RWE120" s="391"/>
      <c r="RWF120" s="392"/>
      <c r="RWG120" s="393"/>
      <c r="RWH120" s="394"/>
      <c r="RWI120" s="395"/>
      <c r="RWJ120" s="389"/>
      <c r="RWK120" s="390"/>
      <c r="RWL120" s="391"/>
      <c r="RWM120" s="392"/>
      <c r="RWN120" s="393"/>
      <c r="RWO120" s="394"/>
      <c r="RWP120" s="395"/>
      <c r="RWQ120" s="389"/>
      <c r="RWR120" s="390"/>
      <c r="RWS120" s="391"/>
      <c r="RWT120" s="392"/>
      <c r="RWU120" s="393"/>
      <c r="RWV120" s="394"/>
      <c r="RWW120" s="395"/>
      <c r="RWX120" s="389"/>
      <c r="RWY120" s="390"/>
      <c r="RWZ120" s="391"/>
      <c r="RXA120" s="392"/>
      <c r="RXB120" s="393"/>
      <c r="RXC120" s="394"/>
      <c r="RXD120" s="395"/>
      <c r="RXE120" s="389"/>
      <c r="RXF120" s="390"/>
      <c r="RXG120" s="391"/>
      <c r="RXH120" s="392"/>
      <c r="RXI120" s="393"/>
      <c r="RXJ120" s="394"/>
      <c r="RXK120" s="395"/>
      <c r="RXL120" s="389"/>
      <c r="RXM120" s="390"/>
      <c r="RXN120" s="391"/>
      <c r="RXO120" s="392"/>
      <c r="RXP120" s="393"/>
      <c r="RXQ120" s="394"/>
      <c r="RXR120" s="395"/>
      <c r="RXS120" s="389"/>
      <c r="RXT120" s="390"/>
      <c r="RXU120" s="391"/>
      <c r="RXV120" s="392"/>
      <c r="RXW120" s="393"/>
      <c r="RXX120" s="394"/>
      <c r="RXY120" s="395"/>
      <c r="RXZ120" s="389"/>
      <c r="RYA120" s="390"/>
      <c r="RYB120" s="391"/>
      <c r="RYC120" s="392"/>
      <c r="RYD120" s="393"/>
      <c r="RYE120" s="394"/>
      <c r="RYF120" s="395"/>
      <c r="RYG120" s="389"/>
      <c r="RYH120" s="390"/>
      <c r="RYI120" s="391"/>
      <c r="RYJ120" s="392"/>
      <c r="RYK120" s="393"/>
      <c r="RYL120" s="394"/>
      <c r="RYM120" s="395"/>
      <c r="RYN120" s="389"/>
      <c r="RYO120" s="390"/>
      <c r="RYP120" s="391"/>
      <c r="RYQ120" s="392"/>
      <c r="RYR120" s="393"/>
      <c r="RYS120" s="394"/>
      <c r="RYT120" s="395"/>
      <c r="RYU120" s="389"/>
      <c r="RYV120" s="390"/>
      <c r="RYW120" s="391"/>
      <c r="RYX120" s="392"/>
      <c r="RYY120" s="393"/>
      <c r="RYZ120" s="394"/>
      <c r="RZA120" s="395"/>
      <c r="RZB120" s="389"/>
      <c r="RZC120" s="390"/>
      <c r="RZD120" s="391"/>
      <c r="RZE120" s="392"/>
      <c r="RZF120" s="393"/>
      <c r="RZG120" s="394"/>
      <c r="RZH120" s="395"/>
      <c r="RZI120" s="389"/>
      <c r="RZJ120" s="390"/>
      <c r="RZK120" s="391"/>
      <c r="RZL120" s="392"/>
      <c r="RZM120" s="393"/>
      <c r="RZN120" s="394"/>
      <c r="RZO120" s="395"/>
      <c r="RZP120" s="389"/>
      <c r="RZQ120" s="390"/>
      <c r="RZR120" s="391"/>
      <c r="RZS120" s="392"/>
      <c r="RZT120" s="393"/>
      <c r="RZU120" s="394"/>
      <c r="RZV120" s="395"/>
      <c r="RZW120" s="389"/>
      <c r="RZX120" s="390"/>
      <c r="RZY120" s="391"/>
      <c r="RZZ120" s="392"/>
      <c r="SAA120" s="393"/>
      <c r="SAB120" s="394"/>
      <c r="SAC120" s="395"/>
      <c r="SAD120" s="389"/>
      <c r="SAE120" s="390"/>
      <c r="SAF120" s="391"/>
      <c r="SAG120" s="392"/>
      <c r="SAH120" s="393"/>
      <c r="SAI120" s="394"/>
      <c r="SAJ120" s="395"/>
      <c r="SAK120" s="389"/>
      <c r="SAL120" s="390"/>
      <c r="SAM120" s="391"/>
      <c r="SAN120" s="392"/>
      <c r="SAO120" s="393"/>
      <c r="SAP120" s="394"/>
      <c r="SAQ120" s="395"/>
      <c r="SAR120" s="389"/>
      <c r="SAS120" s="390"/>
      <c r="SAT120" s="391"/>
      <c r="SAU120" s="392"/>
      <c r="SAV120" s="393"/>
      <c r="SAW120" s="394"/>
      <c r="SAX120" s="395"/>
      <c r="SAY120" s="389"/>
      <c r="SAZ120" s="390"/>
      <c r="SBA120" s="391"/>
      <c r="SBB120" s="392"/>
      <c r="SBC120" s="393"/>
      <c r="SBD120" s="394"/>
      <c r="SBE120" s="395"/>
      <c r="SBF120" s="389"/>
      <c r="SBG120" s="390"/>
      <c r="SBH120" s="391"/>
      <c r="SBI120" s="392"/>
      <c r="SBJ120" s="393"/>
      <c r="SBK120" s="394"/>
      <c r="SBL120" s="395"/>
      <c r="SBM120" s="389"/>
      <c r="SBN120" s="390"/>
      <c r="SBO120" s="391"/>
      <c r="SBP120" s="392"/>
      <c r="SBQ120" s="393"/>
      <c r="SBR120" s="394"/>
      <c r="SBS120" s="395"/>
      <c r="SBT120" s="389"/>
      <c r="SBU120" s="390"/>
      <c r="SBV120" s="391"/>
      <c r="SBW120" s="392"/>
      <c r="SBX120" s="393"/>
      <c r="SBY120" s="394"/>
      <c r="SBZ120" s="395"/>
      <c r="SCA120" s="389"/>
      <c r="SCB120" s="390"/>
      <c r="SCC120" s="391"/>
      <c r="SCD120" s="392"/>
      <c r="SCE120" s="393"/>
      <c r="SCF120" s="394"/>
      <c r="SCG120" s="395"/>
      <c r="SCH120" s="389"/>
      <c r="SCI120" s="390"/>
      <c r="SCJ120" s="391"/>
      <c r="SCK120" s="392"/>
      <c r="SCL120" s="393"/>
      <c r="SCM120" s="394"/>
      <c r="SCN120" s="395"/>
      <c r="SCO120" s="389"/>
      <c r="SCP120" s="390"/>
      <c r="SCQ120" s="391"/>
      <c r="SCR120" s="392"/>
      <c r="SCS120" s="393"/>
      <c r="SCT120" s="394"/>
      <c r="SCU120" s="395"/>
      <c r="SCV120" s="389"/>
      <c r="SCW120" s="390"/>
      <c r="SCX120" s="391"/>
      <c r="SCY120" s="392"/>
      <c r="SCZ120" s="393"/>
      <c r="SDA120" s="394"/>
      <c r="SDB120" s="395"/>
      <c r="SDC120" s="389"/>
      <c r="SDD120" s="390"/>
      <c r="SDE120" s="391"/>
      <c r="SDF120" s="392"/>
      <c r="SDG120" s="393"/>
      <c r="SDH120" s="394"/>
      <c r="SDI120" s="395"/>
      <c r="SDJ120" s="389"/>
      <c r="SDK120" s="390"/>
      <c r="SDL120" s="391"/>
      <c r="SDM120" s="392"/>
      <c r="SDN120" s="393"/>
      <c r="SDO120" s="394"/>
      <c r="SDP120" s="395"/>
      <c r="SDQ120" s="389"/>
      <c r="SDR120" s="390"/>
      <c r="SDS120" s="391"/>
      <c r="SDT120" s="392"/>
      <c r="SDU120" s="393"/>
      <c r="SDV120" s="394"/>
      <c r="SDW120" s="395"/>
      <c r="SDX120" s="389"/>
      <c r="SDY120" s="390"/>
      <c r="SDZ120" s="391"/>
      <c r="SEA120" s="392"/>
      <c r="SEB120" s="393"/>
      <c r="SEC120" s="394"/>
      <c r="SED120" s="395"/>
      <c r="SEE120" s="389"/>
      <c r="SEF120" s="390"/>
      <c r="SEG120" s="391"/>
      <c r="SEH120" s="392"/>
      <c r="SEI120" s="393"/>
      <c r="SEJ120" s="394"/>
      <c r="SEK120" s="395"/>
      <c r="SEL120" s="389"/>
      <c r="SEM120" s="390"/>
      <c r="SEN120" s="391"/>
      <c r="SEO120" s="392"/>
      <c r="SEP120" s="393"/>
      <c r="SEQ120" s="394"/>
      <c r="SER120" s="395"/>
      <c r="SES120" s="389"/>
      <c r="SET120" s="390"/>
      <c r="SEU120" s="391"/>
      <c r="SEV120" s="392"/>
      <c r="SEW120" s="393"/>
      <c r="SEX120" s="394"/>
      <c r="SEY120" s="395"/>
      <c r="SEZ120" s="389"/>
      <c r="SFA120" s="390"/>
      <c r="SFB120" s="391"/>
      <c r="SFC120" s="392"/>
      <c r="SFD120" s="393"/>
      <c r="SFE120" s="394"/>
      <c r="SFF120" s="395"/>
      <c r="SFG120" s="389"/>
      <c r="SFH120" s="390"/>
      <c r="SFI120" s="391"/>
      <c r="SFJ120" s="392"/>
      <c r="SFK120" s="393"/>
      <c r="SFL120" s="394"/>
      <c r="SFM120" s="395"/>
      <c r="SFN120" s="389"/>
      <c r="SFO120" s="390"/>
      <c r="SFP120" s="391"/>
      <c r="SFQ120" s="392"/>
      <c r="SFR120" s="393"/>
      <c r="SFS120" s="394"/>
      <c r="SFT120" s="395"/>
      <c r="SFU120" s="389"/>
      <c r="SFV120" s="390"/>
      <c r="SFW120" s="391"/>
      <c r="SFX120" s="392"/>
      <c r="SFY120" s="393"/>
      <c r="SFZ120" s="394"/>
      <c r="SGA120" s="395"/>
      <c r="SGB120" s="389"/>
      <c r="SGC120" s="390"/>
      <c r="SGD120" s="391"/>
      <c r="SGE120" s="392"/>
      <c r="SGF120" s="393"/>
      <c r="SGG120" s="394"/>
      <c r="SGH120" s="395"/>
      <c r="SGI120" s="389"/>
      <c r="SGJ120" s="390"/>
      <c r="SGK120" s="391"/>
      <c r="SGL120" s="392"/>
      <c r="SGM120" s="393"/>
      <c r="SGN120" s="394"/>
      <c r="SGO120" s="395"/>
      <c r="SGP120" s="389"/>
      <c r="SGQ120" s="390"/>
      <c r="SGR120" s="391"/>
      <c r="SGS120" s="392"/>
      <c r="SGT120" s="393"/>
      <c r="SGU120" s="394"/>
      <c r="SGV120" s="395"/>
      <c r="SGW120" s="389"/>
      <c r="SGX120" s="390"/>
      <c r="SGY120" s="391"/>
      <c r="SGZ120" s="392"/>
      <c r="SHA120" s="393"/>
      <c r="SHB120" s="394"/>
      <c r="SHC120" s="395"/>
      <c r="SHD120" s="389"/>
      <c r="SHE120" s="390"/>
      <c r="SHF120" s="391"/>
      <c r="SHG120" s="392"/>
      <c r="SHH120" s="393"/>
      <c r="SHI120" s="394"/>
      <c r="SHJ120" s="395"/>
      <c r="SHK120" s="389"/>
      <c r="SHL120" s="390"/>
      <c r="SHM120" s="391"/>
      <c r="SHN120" s="392"/>
      <c r="SHO120" s="393"/>
      <c r="SHP120" s="394"/>
      <c r="SHQ120" s="395"/>
      <c r="SHR120" s="389"/>
      <c r="SHS120" s="390"/>
      <c r="SHT120" s="391"/>
      <c r="SHU120" s="392"/>
      <c r="SHV120" s="393"/>
      <c r="SHW120" s="394"/>
      <c r="SHX120" s="395"/>
      <c r="SHY120" s="389"/>
      <c r="SHZ120" s="390"/>
      <c r="SIA120" s="391"/>
      <c r="SIB120" s="392"/>
      <c r="SIC120" s="393"/>
      <c r="SID120" s="394"/>
      <c r="SIE120" s="395"/>
      <c r="SIF120" s="389"/>
      <c r="SIG120" s="390"/>
      <c r="SIH120" s="391"/>
      <c r="SII120" s="392"/>
      <c r="SIJ120" s="393"/>
      <c r="SIK120" s="394"/>
      <c r="SIL120" s="395"/>
      <c r="SIM120" s="389"/>
      <c r="SIN120" s="390"/>
      <c r="SIO120" s="391"/>
      <c r="SIP120" s="392"/>
      <c r="SIQ120" s="393"/>
      <c r="SIR120" s="394"/>
      <c r="SIS120" s="395"/>
      <c r="SIT120" s="389"/>
      <c r="SIU120" s="390"/>
      <c r="SIV120" s="391"/>
      <c r="SIW120" s="392"/>
      <c r="SIX120" s="393"/>
      <c r="SIY120" s="394"/>
      <c r="SIZ120" s="395"/>
      <c r="SJA120" s="389"/>
      <c r="SJB120" s="390"/>
      <c r="SJC120" s="391"/>
      <c r="SJD120" s="392"/>
      <c r="SJE120" s="393"/>
      <c r="SJF120" s="394"/>
      <c r="SJG120" s="395"/>
      <c r="SJH120" s="389"/>
      <c r="SJI120" s="390"/>
      <c r="SJJ120" s="391"/>
      <c r="SJK120" s="392"/>
      <c r="SJL120" s="393"/>
      <c r="SJM120" s="394"/>
      <c r="SJN120" s="395"/>
      <c r="SJO120" s="389"/>
      <c r="SJP120" s="390"/>
      <c r="SJQ120" s="391"/>
      <c r="SJR120" s="392"/>
      <c r="SJS120" s="393"/>
      <c r="SJT120" s="394"/>
      <c r="SJU120" s="395"/>
      <c r="SJV120" s="389"/>
      <c r="SJW120" s="390"/>
      <c r="SJX120" s="391"/>
      <c r="SJY120" s="392"/>
      <c r="SJZ120" s="393"/>
      <c r="SKA120" s="394"/>
      <c r="SKB120" s="395"/>
      <c r="SKC120" s="389"/>
      <c r="SKD120" s="390"/>
      <c r="SKE120" s="391"/>
      <c r="SKF120" s="392"/>
      <c r="SKG120" s="393"/>
      <c r="SKH120" s="394"/>
      <c r="SKI120" s="395"/>
      <c r="SKJ120" s="389"/>
      <c r="SKK120" s="390"/>
      <c r="SKL120" s="391"/>
      <c r="SKM120" s="392"/>
      <c r="SKN120" s="393"/>
      <c r="SKO120" s="394"/>
      <c r="SKP120" s="395"/>
      <c r="SKQ120" s="389"/>
      <c r="SKR120" s="390"/>
      <c r="SKS120" s="391"/>
      <c r="SKT120" s="392"/>
      <c r="SKU120" s="393"/>
      <c r="SKV120" s="394"/>
      <c r="SKW120" s="395"/>
      <c r="SKX120" s="389"/>
      <c r="SKY120" s="390"/>
      <c r="SKZ120" s="391"/>
      <c r="SLA120" s="392"/>
      <c r="SLB120" s="393"/>
      <c r="SLC120" s="394"/>
      <c r="SLD120" s="395"/>
      <c r="SLE120" s="389"/>
      <c r="SLF120" s="390"/>
      <c r="SLG120" s="391"/>
      <c r="SLH120" s="392"/>
      <c r="SLI120" s="393"/>
      <c r="SLJ120" s="394"/>
      <c r="SLK120" s="395"/>
      <c r="SLL120" s="389"/>
      <c r="SLM120" s="390"/>
      <c r="SLN120" s="391"/>
      <c r="SLO120" s="392"/>
      <c r="SLP120" s="393"/>
      <c r="SLQ120" s="394"/>
      <c r="SLR120" s="395"/>
      <c r="SLS120" s="389"/>
      <c r="SLT120" s="390"/>
      <c r="SLU120" s="391"/>
      <c r="SLV120" s="392"/>
      <c r="SLW120" s="393"/>
      <c r="SLX120" s="394"/>
      <c r="SLY120" s="395"/>
      <c r="SLZ120" s="389"/>
      <c r="SMA120" s="390"/>
      <c r="SMB120" s="391"/>
      <c r="SMC120" s="392"/>
      <c r="SMD120" s="393"/>
      <c r="SME120" s="394"/>
      <c r="SMF120" s="395"/>
      <c r="SMG120" s="389"/>
      <c r="SMH120" s="390"/>
      <c r="SMI120" s="391"/>
      <c r="SMJ120" s="392"/>
      <c r="SMK120" s="393"/>
      <c r="SML120" s="394"/>
      <c r="SMM120" s="395"/>
      <c r="SMN120" s="389"/>
      <c r="SMO120" s="390"/>
      <c r="SMP120" s="391"/>
      <c r="SMQ120" s="392"/>
      <c r="SMR120" s="393"/>
      <c r="SMS120" s="394"/>
      <c r="SMT120" s="395"/>
      <c r="SMU120" s="389"/>
      <c r="SMV120" s="390"/>
      <c r="SMW120" s="391"/>
      <c r="SMX120" s="392"/>
      <c r="SMY120" s="393"/>
      <c r="SMZ120" s="394"/>
      <c r="SNA120" s="395"/>
      <c r="SNB120" s="389"/>
      <c r="SNC120" s="390"/>
      <c r="SND120" s="391"/>
      <c r="SNE120" s="392"/>
      <c r="SNF120" s="393"/>
      <c r="SNG120" s="394"/>
      <c r="SNH120" s="395"/>
      <c r="SNI120" s="389"/>
      <c r="SNJ120" s="390"/>
      <c r="SNK120" s="391"/>
      <c r="SNL120" s="392"/>
      <c r="SNM120" s="393"/>
      <c r="SNN120" s="394"/>
      <c r="SNO120" s="395"/>
      <c r="SNP120" s="389"/>
      <c r="SNQ120" s="390"/>
      <c r="SNR120" s="391"/>
      <c r="SNS120" s="392"/>
      <c r="SNT120" s="393"/>
      <c r="SNU120" s="394"/>
      <c r="SNV120" s="395"/>
      <c r="SNW120" s="389"/>
      <c r="SNX120" s="390"/>
      <c r="SNY120" s="391"/>
      <c r="SNZ120" s="392"/>
      <c r="SOA120" s="393"/>
      <c r="SOB120" s="394"/>
      <c r="SOC120" s="395"/>
      <c r="SOD120" s="389"/>
      <c r="SOE120" s="390"/>
      <c r="SOF120" s="391"/>
      <c r="SOG120" s="392"/>
      <c r="SOH120" s="393"/>
      <c r="SOI120" s="394"/>
      <c r="SOJ120" s="395"/>
      <c r="SOK120" s="389"/>
      <c r="SOL120" s="390"/>
      <c r="SOM120" s="391"/>
      <c r="SON120" s="392"/>
      <c r="SOO120" s="393"/>
      <c r="SOP120" s="394"/>
      <c r="SOQ120" s="395"/>
      <c r="SOR120" s="389"/>
      <c r="SOS120" s="390"/>
      <c r="SOT120" s="391"/>
      <c r="SOU120" s="392"/>
      <c r="SOV120" s="393"/>
      <c r="SOW120" s="394"/>
      <c r="SOX120" s="395"/>
      <c r="SOY120" s="389"/>
      <c r="SOZ120" s="390"/>
      <c r="SPA120" s="391"/>
      <c r="SPB120" s="392"/>
      <c r="SPC120" s="393"/>
      <c r="SPD120" s="394"/>
      <c r="SPE120" s="395"/>
      <c r="SPF120" s="389"/>
      <c r="SPG120" s="390"/>
      <c r="SPH120" s="391"/>
      <c r="SPI120" s="392"/>
      <c r="SPJ120" s="393"/>
      <c r="SPK120" s="394"/>
      <c r="SPL120" s="395"/>
      <c r="SPM120" s="389"/>
      <c r="SPN120" s="390"/>
      <c r="SPO120" s="391"/>
      <c r="SPP120" s="392"/>
      <c r="SPQ120" s="393"/>
      <c r="SPR120" s="394"/>
      <c r="SPS120" s="395"/>
      <c r="SPT120" s="389"/>
      <c r="SPU120" s="390"/>
      <c r="SPV120" s="391"/>
      <c r="SPW120" s="392"/>
      <c r="SPX120" s="393"/>
      <c r="SPY120" s="394"/>
      <c r="SPZ120" s="395"/>
      <c r="SQA120" s="389"/>
      <c r="SQB120" s="390"/>
      <c r="SQC120" s="391"/>
      <c r="SQD120" s="392"/>
      <c r="SQE120" s="393"/>
      <c r="SQF120" s="394"/>
      <c r="SQG120" s="395"/>
      <c r="SQH120" s="389"/>
      <c r="SQI120" s="390"/>
      <c r="SQJ120" s="391"/>
      <c r="SQK120" s="392"/>
      <c r="SQL120" s="393"/>
      <c r="SQM120" s="394"/>
      <c r="SQN120" s="395"/>
      <c r="SQO120" s="389"/>
      <c r="SQP120" s="390"/>
      <c r="SQQ120" s="391"/>
      <c r="SQR120" s="392"/>
      <c r="SQS120" s="393"/>
      <c r="SQT120" s="394"/>
      <c r="SQU120" s="395"/>
      <c r="SQV120" s="389"/>
      <c r="SQW120" s="390"/>
      <c r="SQX120" s="391"/>
      <c r="SQY120" s="392"/>
      <c r="SQZ120" s="393"/>
      <c r="SRA120" s="394"/>
      <c r="SRB120" s="395"/>
      <c r="SRC120" s="389"/>
      <c r="SRD120" s="390"/>
      <c r="SRE120" s="391"/>
      <c r="SRF120" s="392"/>
      <c r="SRG120" s="393"/>
      <c r="SRH120" s="394"/>
      <c r="SRI120" s="395"/>
      <c r="SRJ120" s="389"/>
      <c r="SRK120" s="390"/>
      <c r="SRL120" s="391"/>
      <c r="SRM120" s="392"/>
      <c r="SRN120" s="393"/>
      <c r="SRO120" s="394"/>
      <c r="SRP120" s="395"/>
      <c r="SRQ120" s="389"/>
      <c r="SRR120" s="390"/>
      <c r="SRS120" s="391"/>
      <c r="SRT120" s="392"/>
      <c r="SRU120" s="393"/>
      <c r="SRV120" s="394"/>
      <c r="SRW120" s="395"/>
      <c r="SRX120" s="389"/>
      <c r="SRY120" s="390"/>
      <c r="SRZ120" s="391"/>
      <c r="SSA120" s="392"/>
      <c r="SSB120" s="393"/>
      <c r="SSC120" s="394"/>
      <c r="SSD120" s="395"/>
      <c r="SSE120" s="389"/>
      <c r="SSF120" s="390"/>
      <c r="SSG120" s="391"/>
      <c r="SSH120" s="392"/>
      <c r="SSI120" s="393"/>
      <c r="SSJ120" s="394"/>
      <c r="SSK120" s="395"/>
      <c r="SSL120" s="389"/>
      <c r="SSM120" s="390"/>
      <c r="SSN120" s="391"/>
      <c r="SSO120" s="392"/>
      <c r="SSP120" s="393"/>
      <c r="SSQ120" s="394"/>
      <c r="SSR120" s="395"/>
      <c r="SSS120" s="389"/>
      <c r="SST120" s="390"/>
      <c r="SSU120" s="391"/>
      <c r="SSV120" s="392"/>
      <c r="SSW120" s="393"/>
      <c r="SSX120" s="394"/>
      <c r="SSY120" s="395"/>
      <c r="SSZ120" s="389"/>
      <c r="STA120" s="390"/>
      <c r="STB120" s="391"/>
      <c r="STC120" s="392"/>
      <c r="STD120" s="393"/>
      <c r="STE120" s="394"/>
      <c r="STF120" s="395"/>
      <c r="STG120" s="389"/>
      <c r="STH120" s="390"/>
      <c r="STI120" s="391"/>
      <c r="STJ120" s="392"/>
      <c r="STK120" s="393"/>
      <c r="STL120" s="394"/>
      <c r="STM120" s="395"/>
      <c r="STN120" s="389"/>
      <c r="STO120" s="390"/>
      <c r="STP120" s="391"/>
      <c r="STQ120" s="392"/>
      <c r="STR120" s="393"/>
      <c r="STS120" s="394"/>
      <c r="STT120" s="395"/>
      <c r="STU120" s="389"/>
      <c r="STV120" s="390"/>
      <c r="STW120" s="391"/>
      <c r="STX120" s="392"/>
      <c r="STY120" s="393"/>
      <c r="STZ120" s="394"/>
      <c r="SUA120" s="395"/>
      <c r="SUB120" s="389"/>
      <c r="SUC120" s="390"/>
      <c r="SUD120" s="391"/>
      <c r="SUE120" s="392"/>
      <c r="SUF120" s="393"/>
      <c r="SUG120" s="394"/>
      <c r="SUH120" s="395"/>
      <c r="SUI120" s="389"/>
      <c r="SUJ120" s="390"/>
      <c r="SUK120" s="391"/>
      <c r="SUL120" s="392"/>
      <c r="SUM120" s="393"/>
      <c r="SUN120" s="394"/>
      <c r="SUO120" s="395"/>
      <c r="SUP120" s="389"/>
      <c r="SUQ120" s="390"/>
      <c r="SUR120" s="391"/>
      <c r="SUS120" s="392"/>
      <c r="SUT120" s="393"/>
      <c r="SUU120" s="394"/>
      <c r="SUV120" s="395"/>
      <c r="SUW120" s="389"/>
      <c r="SUX120" s="390"/>
      <c r="SUY120" s="391"/>
      <c r="SUZ120" s="392"/>
      <c r="SVA120" s="393"/>
      <c r="SVB120" s="394"/>
      <c r="SVC120" s="395"/>
      <c r="SVD120" s="389"/>
      <c r="SVE120" s="390"/>
      <c r="SVF120" s="391"/>
      <c r="SVG120" s="392"/>
      <c r="SVH120" s="393"/>
      <c r="SVI120" s="394"/>
      <c r="SVJ120" s="395"/>
      <c r="SVK120" s="389"/>
      <c r="SVL120" s="390"/>
      <c r="SVM120" s="391"/>
      <c r="SVN120" s="392"/>
      <c r="SVO120" s="393"/>
      <c r="SVP120" s="394"/>
      <c r="SVQ120" s="395"/>
      <c r="SVR120" s="389"/>
      <c r="SVS120" s="390"/>
      <c r="SVT120" s="391"/>
      <c r="SVU120" s="392"/>
      <c r="SVV120" s="393"/>
      <c r="SVW120" s="394"/>
      <c r="SVX120" s="395"/>
      <c r="SVY120" s="389"/>
      <c r="SVZ120" s="390"/>
      <c r="SWA120" s="391"/>
      <c r="SWB120" s="392"/>
      <c r="SWC120" s="393"/>
      <c r="SWD120" s="394"/>
      <c r="SWE120" s="395"/>
      <c r="SWF120" s="389"/>
      <c r="SWG120" s="390"/>
      <c r="SWH120" s="391"/>
      <c r="SWI120" s="392"/>
      <c r="SWJ120" s="393"/>
      <c r="SWK120" s="394"/>
      <c r="SWL120" s="395"/>
      <c r="SWM120" s="389"/>
      <c r="SWN120" s="390"/>
      <c r="SWO120" s="391"/>
      <c r="SWP120" s="392"/>
      <c r="SWQ120" s="393"/>
      <c r="SWR120" s="394"/>
      <c r="SWS120" s="395"/>
      <c r="SWT120" s="389"/>
      <c r="SWU120" s="390"/>
      <c r="SWV120" s="391"/>
      <c r="SWW120" s="392"/>
      <c r="SWX120" s="393"/>
      <c r="SWY120" s="394"/>
      <c r="SWZ120" s="395"/>
      <c r="SXA120" s="389"/>
      <c r="SXB120" s="390"/>
      <c r="SXC120" s="391"/>
      <c r="SXD120" s="392"/>
      <c r="SXE120" s="393"/>
      <c r="SXF120" s="394"/>
      <c r="SXG120" s="395"/>
      <c r="SXH120" s="389"/>
      <c r="SXI120" s="390"/>
      <c r="SXJ120" s="391"/>
      <c r="SXK120" s="392"/>
      <c r="SXL120" s="393"/>
      <c r="SXM120" s="394"/>
      <c r="SXN120" s="395"/>
      <c r="SXO120" s="389"/>
      <c r="SXP120" s="390"/>
      <c r="SXQ120" s="391"/>
      <c r="SXR120" s="392"/>
      <c r="SXS120" s="393"/>
      <c r="SXT120" s="394"/>
      <c r="SXU120" s="395"/>
      <c r="SXV120" s="389"/>
      <c r="SXW120" s="390"/>
      <c r="SXX120" s="391"/>
      <c r="SXY120" s="392"/>
      <c r="SXZ120" s="393"/>
      <c r="SYA120" s="394"/>
      <c r="SYB120" s="395"/>
      <c r="SYC120" s="389"/>
      <c r="SYD120" s="390"/>
      <c r="SYE120" s="391"/>
      <c r="SYF120" s="392"/>
      <c r="SYG120" s="393"/>
      <c r="SYH120" s="394"/>
      <c r="SYI120" s="395"/>
      <c r="SYJ120" s="389"/>
      <c r="SYK120" s="390"/>
      <c r="SYL120" s="391"/>
      <c r="SYM120" s="392"/>
      <c r="SYN120" s="393"/>
      <c r="SYO120" s="394"/>
      <c r="SYP120" s="395"/>
      <c r="SYQ120" s="389"/>
      <c r="SYR120" s="390"/>
      <c r="SYS120" s="391"/>
      <c r="SYT120" s="392"/>
      <c r="SYU120" s="393"/>
      <c r="SYV120" s="394"/>
      <c r="SYW120" s="395"/>
      <c r="SYX120" s="389"/>
      <c r="SYY120" s="390"/>
      <c r="SYZ120" s="391"/>
      <c r="SZA120" s="392"/>
      <c r="SZB120" s="393"/>
      <c r="SZC120" s="394"/>
      <c r="SZD120" s="395"/>
      <c r="SZE120" s="389"/>
      <c r="SZF120" s="390"/>
      <c r="SZG120" s="391"/>
      <c r="SZH120" s="392"/>
      <c r="SZI120" s="393"/>
      <c r="SZJ120" s="394"/>
      <c r="SZK120" s="395"/>
      <c r="SZL120" s="389"/>
      <c r="SZM120" s="390"/>
      <c r="SZN120" s="391"/>
      <c r="SZO120" s="392"/>
      <c r="SZP120" s="393"/>
      <c r="SZQ120" s="394"/>
      <c r="SZR120" s="395"/>
      <c r="SZS120" s="389"/>
      <c r="SZT120" s="390"/>
      <c r="SZU120" s="391"/>
      <c r="SZV120" s="392"/>
      <c r="SZW120" s="393"/>
      <c r="SZX120" s="394"/>
      <c r="SZY120" s="395"/>
      <c r="SZZ120" s="389"/>
      <c r="TAA120" s="390"/>
      <c r="TAB120" s="391"/>
      <c r="TAC120" s="392"/>
      <c r="TAD120" s="393"/>
      <c r="TAE120" s="394"/>
      <c r="TAF120" s="395"/>
      <c r="TAG120" s="389"/>
      <c r="TAH120" s="390"/>
      <c r="TAI120" s="391"/>
      <c r="TAJ120" s="392"/>
      <c r="TAK120" s="393"/>
      <c r="TAL120" s="394"/>
      <c r="TAM120" s="395"/>
      <c r="TAN120" s="389"/>
      <c r="TAO120" s="390"/>
      <c r="TAP120" s="391"/>
      <c r="TAQ120" s="392"/>
      <c r="TAR120" s="393"/>
      <c r="TAS120" s="394"/>
      <c r="TAT120" s="395"/>
      <c r="TAU120" s="389"/>
      <c r="TAV120" s="390"/>
      <c r="TAW120" s="391"/>
      <c r="TAX120" s="392"/>
      <c r="TAY120" s="393"/>
      <c r="TAZ120" s="394"/>
      <c r="TBA120" s="395"/>
      <c r="TBB120" s="389"/>
      <c r="TBC120" s="390"/>
      <c r="TBD120" s="391"/>
      <c r="TBE120" s="392"/>
      <c r="TBF120" s="393"/>
      <c r="TBG120" s="394"/>
      <c r="TBH120" s="395"/>
      <c r="TBI120" s="389"/>
      <c r="TBJ120" s="390"/>
      <c r="TBK120" s="391"/>
      <c r="TBL120" s="392"/>
      <c r="TBM120" s="393"/>
      <c r="TBN120" s="394"/>
      <c r="TBO120" s="395"/>
      <c r="TBP120" s="389"/>
      <c r="TBQ120" s="390"/>
      <c r="TBR120" s="391"/>
      <c r="TBS120" s="392"/>
      <c r="TBT120" s="393"/>
      <c r="TBU120" s="394"/>
      <c r="TBV120" s="395"/>
      <c r="TBW120" s="389"/>
      <c r="TBX120" s="390"/>
      <c r="TBY120" s="391"/>
      <c r="TBZ120" s="392"/>
      <c r="TCA120" s="393"/>
      <c r="TCB120" s="394"/>
      <c r="TCC120" s="395"/>
      <c r="TCD120" s="389"/>
      <c r="TCE120" s="390"/>
      <c r="TCF120" s="391"/>
      <c r="TCG120" s="392"/>
      <c r="TCH120" s="393"/>
      <c r="TCI120" s="394"/>
      <c r="TCJ120" s="395"/>
      <c r="TCK120" s="389"/>
      <c r="TCL120" s="390"/>
      <c r="TCM120" s="391"/>
      <c r="TCN120" s="392"/>
      <c r="TCO120" s="393"/>
      <c r="TCP120" s="394"/>
      <c r="TCQ120" s="395"/>
      <c r="TCR120" s="389"/>
      <c r="TCS120" s="390"/>
      <c r="TCT120" s="391"/>
      <c r="TCU120" s="392"/>
      <c r="TCV120" s="393"/>
      <c r="TCW120" s="394"/>
      <c r="TCX120" s="395"/>
      <c r="TCY120" s="389"/>
      <c r="TCZ120" s="390"/>
      <c r="TDA120" s="391"/>
      <c r="TDB120" s="392"/>
      <c r="TDC120" s="393"/>
      <c r="TDD120" s="394"/>
      <c r="TDE120" s="395"/>
      <c r="TDF120" s="389"/>
      <c r="TDG120" s="390"/>
      <c r="TDH120" s="391"/>
      <c r="TDI120" s="392"/>
      <c r="TDJ120" s="393"/>
      <c r="TDK120" s="394"/>
      <c r="TDL120" s="395"/>
      <c r="TDM120" s="389"/>
      <c r="TDN120" s="390"/>
      <c r="TDO120" s="391"/>
      <c r="TDP120" s="392"/>
      <c r="TDQ120" s="393"/>
      <c r="TDR120" s="394"/>
      <c r="TDS120" s="395"/>
      <c r="TDT120" s="389"/>
      <c r="TDU120" s="390"/>
      <c r="TDV120" s="391"/>
      <c r="TDW120" s="392"/>
      <c r="TDX120" s="393"/>
      <c r="TDY120" s="394"/>
      <c r="TDZ120" s="395"/>
      <c r="TEA120" s="389"/>
      <c r="TEB120" s="390"/>
      <c r="TEC120" s="391"/>
      <c r="TED120" s="392"/>
      <c r="TEE120" s="393"/>
      <c r="TEF120" s="394"/>
      <c r="TEG120" s="395"/>
      <c r="TEH120" s="389"/>
      <c r="TEI120" s="390"/>
      <c r="TEJ120" s="391"/>
      <c r="TEK120" s="392"/>
      <c r="TEL120" s="393"/>
      <c r="TEM120" s="394"/>
      <c r="TEN120" s="395"/>
      <c r="TEO120" s="389"/>
      <c r="TEP120" s="390"/>
      <c r="TEQ120" s="391"/>
      <c r="TER120" s="392"/>
      <c r="TES120" s="393"/>
      <c r="TET120" s="394"/>
      <c r="TEU120" s="395"/>
      <c r="TEV120" s="389"/>
      <c r="TEW120" s="390"/>
      <c r="TEX120" s="391"/>
      <c r="TEY120" s="392"/>
      <c r="TEZ120" s="393"/>
      <c r="TFA120" s="394"/>
      <c r="TFB120" s="395"/>
      <c r="TFC120" s="389"/>
      <c r="TFD120" s="390"/>
      <c r="TFE120" s="391"/>
      <c r="TFF120" s="392"/>
      <c r="TFG120" s="393"/>
      <c r="TFH120" s="394"/>
      <c r="TFI120" s="395"/>
      <c r="TFJ120" s="389"/>
      <c r="TFK120" s="390"/>
      <c r="TFL120" s="391"/>
      <c r="TFM120" s="392"/>
      <c r="TFN120" s="393"/>
      <c r="TFO120" s="394"/>
      <c r="TFP120" s="395"/>
      <c r="TFQ120" s="389"/>
      <c r="TFR120" s="390"/>
      <c r="TFS120" s="391"/>
      <c r="TFT120" s="392"/>
      <c r="TFU120" s="393"/>
      <c r="TFV120" s="394"/>
      <c r="TFW120" s="395"/>
      <c r="TFX120" s="389"/>
      <c r="TFY120" s="390"/>
      <c r="TFZ120" s="391"/>
      <c r="TGA120" s="392"/>
      <c r="TGB120" s="393"/>
      <c r="TGC120" s="394"/>
      <c r="TGD120" s="395"/>
      <c r="TGE120" s="389"/>
      <c r="TGF120" s="390"/>
      <c r="TGG120" s="391"/>
      <c r="TGH120" s="392"/>
      <c r="TGI120" s="393"/>
      <c r="TGJ120" s="394"/>
      <c r="TGK120" s="395"/>
      <c r="TGL120" s="389"/>
      <c r="TGM120" s="390"/>
      <c r="TGN120" s="391"/>
      <c r="TGO120" s="392"/>
      <c r="TGP120" s="393"/>
      <c r="TGQ120" s="394"/>
      <c r="TGR120" s="395"/>
      <c r="TGS120" s="389"/>
      <c r="TGT120" s="390"/>
      <c r="TGU120" s="391"/>
      <c r="TGV120" s="392"/>
      <c r="TGW120" s="393"/>
      <c r="TGX120" s="394"/>
      <c r="TGY120" s="395"/>
      <c r="TGZ120" s="389"/>
      <c r="THA120" s="390"/>
      <c r="THB120" s="391"/>
      <c r="THC120" s="392"/>
      <c r="THD120" s="393"/>
      <c r="THE120" s="394"/>
      <c r="THF120" s="395"/>
      <c r="THG120" s="389"/>
      <c r="THH120" s="390"/>
      <c r="THI120" s="391"/>
      <c r="THJ120" s="392"/>
      <c r="THK120" s="393"/>
      <c r="THL120" s="394"/>
      <c r="THM120" s="395"/>
      <c r="THN120" s="389"/>
      <c r="THO120" s="390"/>
      <c r="THP120" s="391"/>
      <c r="THQ120" s="392"/>
      <c r="THR120" s="393"/>
      <c r="THS120" s="394"/>
      <c r="THT120" s="395"/>
      <c r="THU120" s="389"/>
      <c r="THV120" s="390"/>
      <c r="THW120" s="391"/>
      <c r="THX120" s="392"/>
      <c r="THY120" s="393"/>
      <c r="THZ120" s="394"/>
      <c r="TIA120" s="395"/>
      <c r="TIB120" s="389"/>
      <c r="TIC120" s="390"/>
      <c r="TID120" s="391"/>
      <c r="TIE120" s="392"/>
      <c r="TIF120" s="393"/>
      <c r="TIG120" s="394"/>
      <c r="TIH120" s="395"/>
      <c r="TII120" s="389"/>
      <c r="TIJ120" s="390"/>
      <c r="TIK120" s="391"/>
      <c r="TIL120" s="392"/>
      <c r="TIM120" s="393"/>
      <c r="TIN120" s="394"/>
      <c r="TIO120" s="395"/>
      <c r="TIP120" s="389"/>
      <c r="TIQ120" s="390"/>
      <c r="TIR120" s="391"/>
      <c r="TIS120" s="392"/>
      <c r="TIT120" s="393"/>
      <c r="TIU120" s="394"/>
      <c r="TIV120" s="395"/>
      <c r="TIW120" s="389"/>
      <c r="TIX120" s="390"/>
      <c r="TIY120" s="391"/>
      <c r="TIZ120" s="392"/>
      <c r="TJA120" s="393"/>
      <c r="TJB120" s="394"/>
      <c r="TJC120" s="395"/>
      <c r="TJD120" s="389"/>
      <c r="TJE120" s="390"/>
      <c r="TJF120" s="391"/>
      <c r="TJG120" s="392"/>
      <c r="TJH120" s="393"/>
      <c r="TJI120" s="394"/>
      <c r="TJJ120" s="395"/>
      <c r="TJK120" s="389"/>
      <c r="TJL120" s="390"/>
      <c r="TJM120" s="391"/>
      <c r="TJN120" s="392"/>
      <c r="TJO120" s="393"/>
      <c r="TJP120" s="394"/>
      <c r="TJQ120" s="395"/>
      <c r="TJR120" s="389"/>
      <c r="TJS120" s="390"/>
      <c r="TJT120" s="391"/>
      <c r="TJU120" s="392"/>
      <c r="TJV120" s="393"/>
      <c r="TJW120" s="394"/>
      <c r="TJX120" s="395"/>
      <c r="TJY120" s="389"/>
      <c r="TJZ120" s="390"/>
      <c r="TKA120" s="391"/>
      <c r="TKB120" s="392"/>
      <c r="TKC120" s="393"/>
      <c r="TKD120" s="394"/>
      <c r="TKE120" s="395"/>
      <c r="TKF120" s="389"/>
      <c r="TKG120" s="390"/>
      <c r="TKH120" s="391"/>
      <c r="TKI120" s="392"/>
      <c r="TKJ120" s="393"/>
      <c r="TKK120" s="394"/>
      <c r="TKL120" s="395"/>
      <c r="TKM120" s="389"/>
      <c r="TKN120" s="390"/>
      <c r="TKO120" s="391"/>
      <c r="TKP120" s="392"/>
      <c r="TKQ120" s="393"/>
      <c r="TKR120" s="394"/>
      <c r="TKS120" s="395"/>
      <c r="TKT120" s="389"/>
      <c r="TKU120" s="390"/>
      <c r="TKV120" s="391"/>
      <c r="TKW120" s="392"/>
      <c r="TKX120" s="393"/>
      <c r="TKY120" s="394"/>
      <c r="TKZ120" s="395"/>
      <c r="TLA120" s="389"/>
      <c r="TLB120" s="390"/>
      <c r="TLC120" s="391"/>
      <c r="TLD120" s="392"/>
      <c r="TLE120" s="393"/>
      <c r="TLF120" s="394"/>
      <c r="TLG120" s="395"/>
      <c r="TLH120" s="389"/>
      <c r="TLI120" s="390"/>
      <c r="TLJ120" s="391"/>
      <c r="TLK120" s="392"/>
      <c r="TLL120" s="393"/>
      <c r="TLM120" s="394"/>
      <c r="TLN120" s="395"/>
      <c r="TLO120" s="389"/>
      <c r="TLP120" s="390"/>
      <c r="TLQ120" s="391"/>
      <c r="TLR120" s="392"/>
      <c r="TLS120" s="393"/>
      <c r="TLT120" s="394"/>
      <c r="TLU120" s="395"/>
      <c r="TLV120" s="389"/>
      <c r="TLW120" s="390"/>
      <c r="TLX120" s="391"/>
      <c r="TLY120" s="392"/>
      <c r="TLZ120" s="393"/>
      <c r="TMA120" s="394"/>
      <c r="TMB120" s="395"/>
      <c r="TMC120" s="389"/>
      <c r="TMD120" s="390"/>
      <c r="TME120" s="391"/>
      <c r="TMF120" s="392"/>
      <c r="TMG120" s="393"/>
      <c r="TMH120" s="394"/>
      <c r="TMI120" s="395"/>
      <c r="TMJ120" s="389"/>
      <c r="TMK120" s="390"/>
      <c r="TML120" s="391"/>
      <c r="TMM120" s="392"/>
      <c r="TMN120" s="393"/>
      <c r="TMO120" s="394"/>
      <c r="TMP120" s="395"/>
      <c r="TMQ120" s="389"/>
      <c r="TMR120" s="390"/>
      <c r="TMS120" s="391"/>
      <c r="TMT120" s="392"/>
      <c r="TMU120" s="393"/>
      <c r="TMV120" s="394"/>
      <c r="TMW120" s="395"/>
      <c r="TMX120" s="389"/>
      <c r="TMY120" s="390"/>
      <c r="TMZ120" s="391"/>
      <c r="TNA120" s="392"/>
      <c r="TNB120" s="393"/>
      <c r="TNC120" s="394"/>
      <c r="TND120" s="395"/>
      <c r="TNE120" s="389"/>
      <c r="TNF120" s="390"/>
      <c r="TNG120" s="391"/>
      <c r="TNH120" s="392"/>
      <c r="TNI120" s="393"/>
      <c r="TNJ120" s="394"/>
      <c r="TNK120" s="395"/>
      <c r="TNL120" s="389"/>
      <c r="TNM120" s="390"/>
      <c r="TNN120" s="391"/>
      <c r="TNO120" s="392"/>
      <c r="TNP120" s="393"/>
      <c r="TNQ120" s="394"/>
      <c r="TNR120" s="395"/>
      <c r="TNS120" s="389"/>
      <c r="TNT120" s="390"/>
      <c r="TNU120" s="391"/>
      <c r="TNV120" s="392"/>
      <c r="TNW120" s="393"/>
      <c r="TNX120" s="394"/>
      <c r="TNY120" s="395"/>
      <c r="TNZ120" s="389"/>
      <c r="TOA120" s="390"/>
      <c r="TOB120" s="391"/>
      <c r="TOC120" s="392"/>
      <c r="TOD120" s="393"/>
      <c r="TOE120" s="394"/>
      <c r="TOF120" s="395"/>
      <c r="TOG120" s="389"/>
      <c r="TOH120" s="390"/>
      <c r="TOI120" s="391"/>
      <c r="TOJ120" s="392"/>
      <c r="TOK120" s="393"/>
      <c r="TOL120" s="394"/>
      <c r="TOM120" s="395"/>
      <c r="TON120" s="389"/>
      <c r="TOO120" s="390"/>
      <c r="TOP120" s="391"/>
      <c r="TOQ120" s="392"/>
      <c r="TOR120" s="393"/>
      <c r="TOS120" s="394"/>
      <c r="TOT120" s="395"/>
      <c r="TOU120" s="389"/>
      <c r="TOV120" s="390"/>
      <c r="TOW120" s="391"/>
      <c r="TOX120" s="392"/>
      <c r="TOY120" s="393"/>
      <c r="TOZ120" s="394"/>
      <c r="TPA120" s="395"/>
      <c r="TPB120" s="389"/>
      <c r="TPC120" s="390"/>
      <c r="TPD120" s="391"/>
      <c r="TPE120" s="392"/>
      <c r="TPF120" s="393"/>
      <c r="TPG120" s="394"/>
      <c r="TPH120" s="395"/>
      <c r="TPI120" s="389"/>
      <c r="TPJ120" s="390"/>
      <c r="TPK120" s="391"/>
      <c r="TPL120" s="392"/>
      <c r="TPM120" s="393"/>
      <c r="TPN120" s="394"/>
      <c r="TPO120" s="395"/>
      <c r="TPP120" s="389"/>
      <c r="TPQ120" s="390"/>
      <c r="TPR120" s="391"/>
      <c r="TPS120" s="392"/>
      <c r="TPT120" s="393"/>
      <c r="TPU120" s="394"/>
      <c r="TPV120" s="395"/>
      <c r="TPW120" s="389"/>
      <c r="TPX120" s="390"/>
      <c r="TPY120" s="391"/>
      <c r="TPZ120" s="392"/>
      <c r="TQA120" s="393"/>
      <c r="TQB120" s="394"/>
      <c r="TQC120" s="395"/>
      <c r="TQD120" s="389"/>
      <c r="TQE120" s="390"/>
      <c r="TQF120" s="391"/>
      <c r="TQG120" s="392"/>
      <c r="TQH120" s="393"/>
      <c r="TQI120" s="394"/>
      <c r="TQJ120" s="395"/>
      <c r="TQK120" s="389"/>
      <c r="TQL120" s="390"/>
      <c r="TQM120" s="391"/>
      <c r="TQN120" s="392"/>
      <c r="TQO120" s="393"/>
      <c r="TQP120" s="394"/>
      <c r="TQQ120" s="395"/>
      <c r="TQR120" s="389"/>
      <c r="TQS120" s="390"/>
      <c r="TQT120" s="391"/>
      <c r="TQU120" s="392"/>
      <c r="TQV120" s="393"/>
      <c r="TQW120" s="394"/>
      <c r="TQX120" s="395"/>
      <c r="TQY120" s="389"/>
      <c r="TQZ120" s="390"/>
      <c r="TRA120" s="391"/>
      <c r="TRB120" s="392"/>
      <c r="TRC120" s="393"/>
      <c r="TRD120" s="394"/>
      <c r="TRE120" s="395"/>
      <c r="TRF120" s="389"/>
      <c r="TRG120" s="390"/>
      <c r="TRH120" s="391"/>
      <c r="TRI120" s="392"/>
      <c r="TRJ120" s="393"/>
      <c r="TRK120" s="394"/>
      <c r="TRL120" s="395"/>
      <c r="TRM120" s="389"/>
      <c r="TRN120" s="390"/>
      <c r="TRO120" s="391"/>
      <c r="TRP120" s="392"/>
      <c r="TRQ120" s="393"/>
      <c r="TRR120" s="394"/>
      <c r="TRS120" s="395"/>
      <c r="TRT120" s="389"/>
      <c r="TRU120" s="390"/>
      <c r="TRV120" s="391"/>
      <c r="TRW120" s="392"/>
      <c r="TRX120" s="393"/>
      <c r="TRY120" s="394"/>
      <c r="TRZ120" s="395"/>
      <c r="TSA120" s="389"/>
      <c r="TSB120" s="390"/>
      <c r="TSC120" s="391"/>
      <c r="TSD120" s="392"/>
      <c r="TSE120" s="393"/>
      <c r="TSF120" s="394"/>
      <c r="TSG120" s="395"/>
      <c r="TSH120" s="389"/>
      <c r="TSI120" s="390"/>
      <c r="TSJ120" s="391"/>
      <c r="TSK120" s="392"/>
      <c r="TSL120" s="393"/>
      <c r="TSM120" s="394"/>
      <c r="TSN120" s="395"/>
      <c r="TSO120" s="389"/>
      <c r="TSP120" s="390"/>
      <c r="TSQ120" s="391"/>
      <c r="TSR120" s="392"/>
      <c r="TSS120" s="393"/>
      <c r="TST120" s="394"/>
      <c r="TSU120" s="395"/>
      <c r="TSV120" s="389"/>
      <c r="TSW120" s="390"/>
      <c r="TSX120" s="391"/>
      <c r="TSY120" s="392"/>
      <c r="TSZ120" s="393"/>
      <c r="TTA120" s="394"/>
      <c r="TTB120" s="395"/>
      <c r="TTC120" s="389"/>
      <c r="TTD120" s="390"/>
      <c r="TTE120" s="391"/>
      <c r="TTF120" s="392"/>
      <c r="TTG120" s="393"/>
      <c r="TTH120" s="394"/>
      <c r="TTI120" s="395"/>
      <c r="TTJ120" s="389"/>
      <c r="TTK120" s="390"/>
      <c r="TTL120" s="391"/>
      <c r="TTM120" s="392"/>
      <c r="TTN120" s="393"/>
      <c r="TTO120" s="394"/>
      <c r="TTP120" s="395"/>
      <c r="TTQ120" s="389"/>
      <c r="TTR120" s="390"/>
      <c r="TTS120" s="391"/>
      <c r="TTT120" s="392"/>
      <c r="TTU120" s="393"/>
      <c r="TTV120" s="394"/>
      <c r="TTW120" s="395"/>
      <c r="TTX120" s="389"/>
      <c r="TTY120" s="390"/>
      <c r="TTZ120" s="391"/>
      <c r="TUA120" s="392"/>
      <c r="TUB120" s="393"/>
      <c r="TUC120" s="394"/>
      <c r="TUD120" s="395"/>
      <c r="TUE120" s="389"/>
      <c r="TUF120" s="390"/>
      <c r="TUG120" s="391"/>
      <c r="TUH120" s="392"/>
      <c r="TUI120" s="393"/>
      <c r="TUJ120" s="394"/>
      <c r="TUK120" s="395"/>
      <c r="TUL120" s="389"/>
      <c r="TUM120" s="390"/>
      <c r="TUN120" s="391"/>
      <c r="TUO120" s="392"/>
      <c r="TUP120" s="393"/>
      <c r="TUQ120" s="394"/>
      <c r="TUR120" s="395"/>
      <c r="TUS120" s="389"/>
      <c r="TUT120" s="390"/>
      <c r="TUU120" s="391"/>
      <c r="TUV120" s="392"/>
      <c r="TUW120" s="393"/>
      <c r="TUX120" s="394"/>
      <c r="TUY120" s="395"/>
      <c r="TUZ120" s="389"/>
      <c r="TVA120" s="390"/>
      <c r="TVB120" s="391"/>
      <c r="TVC120" s="392"/>
      <c r="TVD120" s="393"/>
      <c r="TVE120" s="394"/>
      <c r="TVF120" s="395"/>
      <c r="TVG120" s="389"/>
      <c r="TVH120" s="390"/>
      <c r="TVI120" s="391"/>
      <c r="TVJ120" s="392"/>
      <c r="TVK120" s="393"/>
      <c r="TVL120" s="394"/>
      <c r="TVM120" s="395"/>
      <c r="TVN120" s="389"/>
      <c r="TVO120" s="390"/>
      <c r="TVP120" s="391"/>
      <c r="TVQ120" s="392"/>
      <c r="TVR120" s="393"/>
      <c r="TVS120" s="394"/>
      <c r="TVT120" s="395"/>
      <c r="TVU120" s="389"/>
      <c r="TVV120" s="390"/>
      <c r="TVW120" s="391"/>
      <c r="TVX120" s="392"/>
      <c r="TVY120" s="393"/>
      <c r="TVZ120" s="394"/>
      <c r="TWA120" s="395"/>
      <c r="TWB120" s="389"/>
      <c r="TWC120" s="390"/>
      <c r="TWD120" s="391"/>
      <c r="TWE120" s="392"/>
      <c r="TWF120" s="393"/>
      <c r="TWG120" s="394"/>
      <c r="TWH120" s="395"/>
      <c r="TWI120" s="389"/>
      <c r="TWJ120" s="390"/>
      <c r="TWK120" s="391"/>
      <c r="TWL120" s="392"/>
      <c r="TWM120" s="393"/>
      <c r="TWN120" s="394"/>
      <c r="TWO120" s="395"/>
      <c r="TWP120" s="389"/>
      <c r="TWQ120" s="390"/>
      <c r="TWR120" s="391"/>
      <c r="TWS120" s="392"/>
      <c r="TWT120" s="393"/>
      <c r="TWU120" s="394"/>
      <c r="TWV120" s="395"/>
      <c r="TWW120" s="389"/>
      <c r="TWX120" s="390"/>
      <c r="TWY120" s="391"/>
      <c r="TWZ120" s="392"/>
      <c r="TXA120" s="393"/>
      <c r="TXB120" s="394"/>
      <c r="TXC120" s="395"/>
      <c r="TXD120" s="389"/>
      <c r="TXE120" s="390"/>
      <c r="TXF120" s="391"/>
      <c r="TXG120" s="392"/>
      <c r="TXH120" s="393"/>
      <c r="TXI120" s="394"/>
      <c r="TXJ120" s="395"/>
      <c r="TXK120" s="389"/>
      <c r="TXL120" s="390"/>
      <c r="TXM120" s="391"/>
      <c r="TXN120" s="392"/>
      <c r="TXO120" s="393"/>
      <c r="TXP120" s="394"/>
      <c r="TXQ120" s="395"/>
      <c r="TXR120" s="389"/>
      <c r="TXS120" s="390"/>
      <c r="TXT120" s="391"/>
      <c r="TXU120" s="392"/>
      <c r="TXV120" s="393"/>
      <c r="TXW120" s="394"/>
      <c r="TXX120" s="395"/>
      <c r="TXY120" s="389"/>
      <c r="TXZ120" s="390"/>
      <c r="TYA120" s="391"/>
      <c r="TYB120" s="392"/>
      <c r="TYC120" s="393"/>
      <c r="TYD120" s="394"/>
      <c r="TYE120" s="395"/>
      <c r="TYF120" s="389"/>
      <c r="TYG120" s="390"/>
      <c r="TYH120" s="391"/>
      <c r="TYI120" s="392"/>
      <c r="TYJ120" s="393"/>
      <c r="TYK120" s="394"/>
      <c r="TYL120" s="395"/>
      <c r="TYM120" s="389"/>
      <c r="TYN120" s="390"/>
      <c r="TYO120" s="391"/>
      <c r="TYP120" s="392"/>
      <c r="TYQ120" s="393"/>
      <c r="TYR120" s="394"/>
      <c r="TYS120" s="395"/>
      <c r="TYT120" s="389"/>
      <c r="TYU120" s="390"/>
      <c r="TYV120" s="391"/>
      <c r="TYW120" s="392"/>
      <c r="TYX120" s="393"/>
      <c r="TYY120" s="394"/>
      <c r="TYZ120" s="395"/>
      <c r="TZA120" s="389"/>
      <c r="TZB120" s="390"/>
      <c r="TZC120" s="391"/>
      <c r="TZD120" s="392"/>
      <c r="TZE120" s="393"/>
      <c r="TZF120" s="394"/>
      <c r="TZG120" s="395"/>
      <c r="TZH120" s="389"/>
      <c r="TZI120" s="390"/>
      <c r="TZJ120" s="391"/>
      <c r="TZK120" s="392"/>
      <c r="TZL120" s="393"/>
      <c r="TZM120" s="394"/>
      <c r="TZN120" s="395"/>
      <c r="TZO120" s="389"/>
      <c r="TZP120" s="390"/>
      <c r="TZQ120" s="391"/>
      <c r="TZR120" s="392"/>
      <c r="TZS120" s="393"/>
      <c r="TZT120" s="394"/>
      <c r="TZU120" s="395"/>
      <c r="TZV120" s="389"/>
      <c r="TZW120" s="390"/>
      <c r="TZX120" s="391"/>
      <c r="TZY120" s="392"/>
      <c r="TZZ120" s="393"/>
      <c r="UAA120" s="394"/>
      <c r="UAB120" s="395"/>
      <c r="UAC120" s="389"/>
      <c r="UAD120" s="390"/>
      <c r="UAE120" s="391"/>
      <c r="UAF120" s="392"/>
      <c r="UAG120" s="393"/>
      <c r="UAH120" s="394"/>
      <c r="UAI120" s="395"/>
      <c r="UAJ120" s="389"/>
      <c r="UAK120" s="390"/>
      <c r="UAL120" s="391"/>
      <c r="UAM120" s="392"/>
      <c r="UAN120" s="393"/>
      <c r="UAO120" s="394"/>
      <c r="UAP120" s="395"/>
      <c r="UAQ120" s="389"/>
      <c r="UAR120" s="390"/>
      <c r="UAS120" s="391"/>
      <c r="UAT120" s="392"/>
      <c r="UAU120" s="393"/>
      <c r="UAV120" s="394"/>
      <c r="UAW120" s="395"/>
      <c r="UAX120" s="389"/>
      <c r="UAY120" s="390"/>
      <c r="UAZ120" s="391"/>
      <c r="UBA120" s="392"/>
      <c r="UBB120" s="393"/>
      <c r="UBC120" s="394"/>
      <c r="UBD120" s="395"/>
      <c r="UBE120" s="389"/>
      <c r="UBF120" s="390"/>
      <c r="UBG120" s="391"/>
      <c r="UBH120" s="392"/>
      <c r="UBI120" s="393"/>
      <c r="UBJ120" s="394"/>
      <c r="UBK120" s="395"/>
      <c r="UBL120" s="389"/>
      <c r="UBM120" s="390"/>
      <c r="UBN120" s="391"/>
      <c r="UBO120" s="392"/>
      <c r="UBP120" s="393"/>
      <c r="UBQ120" s="394"/>
      <c r="UBR120" s="395"/>
      <c r="UBS120" s="389"/>
      <c r="UBT120" s="390"/>
      <c r="UBU120" s="391"/>
      <c r="UBV120" s="392"/>
      <c r="UBW120" s="393"/>
      <c r="UBX120" s="394"/>
      <c r="UBY120" s="395"/>
      <c r="UBZ120" s="389"/>
      <c r="UCA120" s="390"/>
      <c r="UCB120" s="391"/>
      <c r="UCC120" s="392"/>
      <c r="UCD120" s="393"/>
      <c r="UCE120" s="394"/>
      <c r="UCF120" s="395"/>
      <c r="UCG120" s="389"/>
      <c r="UCH120" s="390"/>
      <c r="UCI120" s="391"/>
      <c r="UCJ120" s="392"/>
      <c r="UCK120" s="393"/>
      <c r="UCL120" s="394"/>
      <c r="UCM120" s="395"/>
      <c r="UCN120" s="389"/>
      <c r="UCO120" s="390"/>
      <c r="UCP120" s="391"/>
      <c r="UCQ120" s="392"/>
      <c r="UCR120" s="393"/>
      <c r="UCS120" s="394"/>
      <c r="UCT120" s="395"/>
      <c r="UCU120" s="389"/>
      <c r="UCV120" s="390"/>
      <c r="UCW120" s="391"/>
      <c r="UCX120" s="392"/>
      <c r="UCY120" s="393"/>
      <c r="UCZ120" s="394"/>
      <c r="UDA120" s="395"/>
      <c r="UDB120" s="389"/>
      <c r="UDC120" s="390"/>
      <c r="UDD120" s="391"/>
      <c r="UDE120" s="392"/>
      <c r="UDF120" s="393"/>
      <c r="UDG120" s="394"/>
      <c r="UDH120" s="395"/>
      <c r="UDI120" s="389"/>
      <c r="UDJ120" s="390"/>
      <c r="UDK120" s="391"/>
      <c r="UDL120" s="392"/>
      <c r="UDM120" s="393"/>
      <c r="UDN120" s="394"/>
      <c r="UDO120" s="395"/>
      <c r="UDP120" s="389"/>
      <c r="UDQ120" s="390"/>
      <c r="UDR120" s="391"/>
      <c r="UDS120" s="392"/>
      <c r="UDT120" s="393"/>
      <c r="UDU120" s="394"/>
      <c r="UDV120" s="395"/>
      <c r="UDW120" s="389"/>
      <c r="UDX120" s="390"/>
      <c r="UDY120" s="391"/>
      <c r="UDZ120" s="392"/>
      <c r="UEA120" s="393"/>
      <c r="UEB120" s="394"/>
      <c r="UEC120" s="395"/>
      <c r="UED120" s="389"/>
      <c r="UEE120" s="390"/>
      <c r="UEF120" s="391"/>
      <c r="UEG120" s="392"/>
      <c r="UEH120" s="393"/>
      <c r="UEI120" s="394"/>
      <c r="UEJ120" s="395"/>
      <c r="UEK120" s="389"/>
      <c r="UEL120" s="390"/>
      <c r="UEM120" s="391"/>
      <c r="UEN120" s="392"/>
      <c r="UEO120" s="393"/>
      <c r="UEP120" s="394"/>
      <c r="UEQ120" s="395"/>
      <c r="UER120" s="389"/>
      <c r="UES120" s="390"/>
      <c r="UET120" s="391"/>
      <c r="UEU120" s="392"/>
      <c r="UEV120" s="393"/>
      <c r="UEW120" s="394"/>
      <c r="UEX120" s="395"/>
      <c r="UEY120" s="389"/>
      <c r="UEZ120" s="390"/>
      <c r="UFA120" s="391"/>
      <c r="UFB120" s="392"/>
      <c r="UFC120" s="393"/>
      <c r="UFD120" s="394"/>
      <c r="UFE120" s="395"/>
      <c r="UFF120" s="389"/>
      <c r="UFG120" s="390"/>
      <c r="UFH120" s="391"/>
      <c r="UFI120" s="392"/>
      <c r="UFJ120" s="393"/>
      <c r="UFK120" s="394"/>
      <c r="UFL120" s="395"/>
      <c r="UFM120" s="389"/>
      <c r="UFN120" s="390"/>
      <c r="UFO120" s="391"/>
      <c r="UFP120" s="392"/>
      <c r="UFQ120" s="393"/>
      <c r="UFR120" s="394"/>
      <c r="UFS120" s="395"/>
      <c r="UFT120" s="389"/>
      <c r="UFU120" s="390"/>
      <c r="UFV120" s="391"/>
      <c r="UFW120" s="392"/>
      <c r="UFX120" s="393"/>
      <c r="UFY120" s="394"/>
      <c r="UFZ120" s="395"/>
      <c r="UGA120" s="389"/>
      <c r="UGB120" s="390"/>
      <c r="UGC120" s="391"/>
      <c r="UGD120" s="392"/>
      <c r="UGE120" s="393"/>
      <c r="UGF120" s="394"/>
      <c r="UGG120" s="395"/>
      <c r="UGH120" s="389"/>
      <c r="UGI120" s="390"/>
      <c r="UGJ120" s="391"/>
      <c r="UGK120" s="392"/>
      <c r="UGL120" s="393"/>
      <c r="UGM120" s="394"/>
      <c r="UGN120" s="395"/>
      <c r="UGO120" s="389"/>
      <c r="UGP120" s="390"/>
      <c r="UGQ120" s="391"/>
      <c r="UGR120" s="392"/>
      <c r="UGS120" s="393"/>
      <c r="UGT120" s="394"/>
      <c r="UGU120" s="395"/>
      <c r="UGV120" s="389"/>
      <c r="UGW120" s="390"/>
      <c r="UGX120" s="391"/>
      <c r="UGY120" s="392"/>
      <c r="UGZ120" s="393"/>
      <c r="UHA120" s="394"/>
      <c r="UHB120" s="395"/>
      <c r="UHC120" s="389"/>
      <c r="UHD120" s="390"/>
      <c r="UHE120" s="391"/>
      <c r="UHF120" s="392"/>
      <c r="UHG120" s="393"/>
      <c r="UHH120" s="394"/>
      <c r="UHI120" s="395"/>
      <c r="UHJ120" s="389"/>
      <c r="UHK120" s="390"/>
      <c r="UHL120" s="391"/>
      <c r="UHM120" s="392"/>
      <c r="UHN120" s="393"/>
      <c r="UHO120" s="394"/>
      <c r="UHP120" s="395"/>
      <c r="UHQ120" s="389"/>
      <c r="UHR120" s="390"/>
      <c r="UHS120" s="391"/>
      <c r="UHT120" s="392"/>
      <c r="UHU120" s="393"/>
      <c r="UHV120" s="394"/>
      <c r="UHW120" s="395"/>
      <c r="UHX120" s="389"/>
      <c r="UHY120" s="390"/>
      <c r="UHZ120" s="391"/>
      <c r="UIA120" s="392"/>
      <c r="UIB120" s="393"/>
      <c r="UIC120" s="394"/>
      <c r="UID120" s="395"/>
      <c r="UIE120" s="389"/>
      <c r="UIF120" s="390"/>
      <c r="UIG120" s="391"/>
      <c r="UIH120" s="392"/>
      <c r="UII120" s="393"/>
      <c r="UIJ120" s="394"/>
      <c r="UIK120" s="395"/>
      <c r="UIL120" s="389"/>
      <c r="UIM120" s="390"/>
      <c r="UIN120" s="391"/>
      <c r="UIO120" s="392"/>
      <c r="UIP120" s="393"/>
      <c r="UIQ120" s="394"/>
      <c r="UIR120" s="395"/>
      <c r="UIS120" s="389"/>
      <c r="UIT120" s="390"/>
      <c r="UIU120" s="391"/>
      <c r="UIV120" s="392"/>
      <c r="UIW120" s="393"/>
      <c r="UIX120" s="394"/>
      <c r="UIY120" s="395"/>
      <c r="UIZ120" s="389"/>
      <c r="UJA120" s="390"/>
      <c r="UJB120" s="391"/>
      <c r="UJC120" s="392"/>
      <c r="UJD120" s="393"/>
      <c r="UJE120" s="394"/>
      <c r="UJF120" s="395"/>
      <c r="UJG120" s="389"/>
      <c r="UJH120" s="390"/>
      <c r="UJI120" s="391"/>
      <c r="UJJ120" s="392"/>
      <c r="UJK120" s="393"/>
      <c r="UJL120" s="394"/>
      <c r="UJM120" s="395"/>
      <c r="UJN120" s="389"/>
      <c r="UJO120" s="390"/>
      <c r="UJP120" s="391"/>
      <c r="UJQ120" s="392"/>
      <c r="UJR120" s="393"/>
      <c r="UJS120" s="394"/>
      <c r="UJT120" s="395"/>
      <c r="UJU120" s="389"/>
      <c r="UJV120" s="390"/>
      <c r="UJW120" s="391"/>
      <c r="UJX120" s="392"/>
      <c r="UJY120" s="393"/>
      <c r="UJZ120" s="394"/>
      <c r="UKA120" s="395"/>
      <c r="UKB120" s="389"/>
      <c r="UKC120" s="390"/>
      <c r="UKD120" s="391"/>
      <c r="UKE120" s="392"/>
      <c r="UKF120" s="393"/>
      <c r="UKG120" s="394"/>
      <c r="UKH120" s="395"/>
      <c r="UKI120" s="389"/>
      <c r="UKJ120" s="390"/>
      <c r="UKK120" s="391"/>
      <c r="UKL120" s="392"/>
      <c r="UKM120" s="393"/>
      <c r="UKN120" s="394"/>
      <c r="UKO120" s="395"/>
      <c r="UKP120" s="389"/>
      <c r="UKQ120" s="390"/>
      <c r="UKR120" s="391"/>
      <c r="UKS120" s="392"/>
      <c r="UKT120" s="393"/>
      <c r="UKU120" s="394"/>
      <c r="UKV120" s="395"/>
      <c r="UKW120" s="389"/>
      <c r="UKX120" s="390"/>
      <c r="UKY120" s="391"/>
      <c r="UKZ120" s="392"/>
      <c r="ULA120" s="393"/>
      <c r="ULB120" s="394"/>
      <c r="ULC120" s="395"/>
      <c r="ULD120" s="389"/>
      <c r="ULE120" s="390"/>
      <c r="ULF120" s="391"/>
      <c r="ULG120" s="392"/>
      <c r="ULH120" s="393"/>
      <c r="ULI120" s="394"/>
      <c r="ULJ120" s="395"/>
      <c r="ULK120" s="389"/>
      <c r="ULL120" s="390"/>
      <c r="ULM120" s="391"/>
      <c r="ULN120" s="392"/>
      <c r="ULO120" s="393"/>
      <c r="ULP120" s="394"/>
      <c r="ULQ120" s="395"/>
      <c r="ULR120" s="389"/>
      <c r="ULS120" s="390"/>
      <c r="ULT120" s="391"/>
      <c r="ULU120" s="392"/>
      <c r="ULV120" s="393"/>
      <c r="ULW120" s="394"/>
      <c r="ULX120" s="395"/>
      <c r="ULY120" s="389"/>
      <c r="ULZ120" s="390"/>
      <c r="UMA120" s="391"/>
      <c r="UMB120" s="392"/>
      <c r="UMC120" s="393"/>
      <c r="UMD120" s="394"/>
      <c r="UME120" s="395"/>
      <c r="UMF120" s="389"/>
      <c r="UMG120" s="390"/>
      <c r="UMH120" s="391"/>
      <c r="UMI120" s="392"/>
      <c r="UMJ120" s="393"/>
      <c r="UMK120" s="394"/>
      <c r="UML120" s="395"/>
      <c r="UMM120" s="389"/>
      <c r="UMN120" s="390"/>
      <c r="UMO120" s="391"/>
      <c r="UMP120" s="392"/>
      <c r="UMQ120" s="393"/>
      <c r="UMR120" s="394"/>
      <c r="UMS120" s="395"/>
      <c r="UMT120" s="389"/>
      <c r="UMU120" s="390"/>
      <c r="UMV120" s="391"/>
      <c r="UMW120" s="392"/>
      <c r="UMX120" s="393"/>
      <c r="UMY120" s="394"/>
      <c r="UMZ120" s="395"/>
      <c r="UNA120" s="389"/>
      <c r="UNB120" s="390"/>
      <c r="UNC120" s="391"/>
      <c r="UND120" s="392"/>
      <c r="UNE120" s="393"/>
      <c r="UNF120" s="394"/>
      <c r="UNG120" s="395"/>
      <c r="UNH120" s="389"/>
      <c r="UNI120" s="390"/>
      <c r="UNJ120" s="391"/>
      <c r="UNK120" s="392"/>
      <c r="UNL120" s="393"/>
      <c r="UNM120" s="394"/>
      <c r="UNN120" s="395"/>
      <c r="UNO120" s="389"/>
      <c r="UNP120" s="390"/>
      <c r="UNQ120" s="391"/>
      <c r="UNR120" s="392"/>
      <c r="UNS120" s="393"/>
      <c r="UNT120" s="394"/>
      <c r="UNU120" s="395"/>
      <c r="UNV120" s="389"/>
      <c r="UNW120" s="390"/>
      <c r="UNX120" s="391"/>
      <c r="UNY120" s="392"/>
      <c r="UNZ120" s="393"/>
      <c r="UOA120" s="394"/>
      <c r="UOB120" s="395"/>
      <c r="UOC120" s="389"/>
      <c r="UOD120" s="390"/>
      <c r="UOE120" s="391"/>
      <c r="UOF120" s="392"/>
      <c r="UOG120" s="393"/>
      <c r="UOH120" s="394"/>
      <c r="UOI120" s="395"/>
      <c r="UOJ120" s="389"/>
      <c r="UOK120" s="390"/>
      <c r="UOL120" s="391"/>
      <c r="UOM120" s="392"/>
      <c r="UON120" s="393"/>
      <c r="UOO120" s="394"/>
      <c r="UOP120" s="395"/>
      <c r="UOQ120" s="389"/>
      <c r="UOR120" s="390"/>
      <c r="UOS120" s="391"/>
      <c r="UOT120" s="392"/>
      <c r="UOU120" s="393"/>
      <c r="UOV120" s="394"/>
      <c r="UOW120" s="395"/>
      <c r="UOX120" s="389"/>
      <c r="UOY120" s="390"/>
      <c r="UOZ120" s="391"/>
      <c r="UPA120" s="392"/>
      <c r="UPB120" s="393"/>
      <c r="UPC120" s="394"/>
      <c r="UPD120" s="395"/>
      <c r="UPE120" s="389"/>
      <c r="UPF120" s="390"/>
      <c r="UPG120" s="391"/>
      <c r="UPH120" s="392"/>
      <c r="UPI120" s="393"/>
      <c r="UPJ120" s="394"/>
      <c r="UPK120" s="395"/>
      <c r="UPL120" s="389"/>
      <c r="UPM120" s="390"/>
      <c r="UPN120" s="391"/>
      <c r="UPO120" s="392"/>
      <c r="UPP120" s="393"/>
      <c r="UPQ120" s="394"/>
      <c r="UPR120" s="395"/>
      <c r="UPS120" s="389"/>
      <c r="UPT120" s="390"/>
      <c r="UPU120" s="391"/>
      <c r="UPV120" s="392"/>
      <c r="UPW120" s="393"/>
      <c r="UPX120" s="394"/>
      <c r="UPY120" s="395"/>
      <c r="UPZ120" s="389"/>
      <c r="UQA120" s="390"/>
      <c r="UQB120" s="391"/>
      <c r="UQC120" s="392"/>
      <c r="UQD120" s="393"/>
      <c r="UQE120" s="394"/>
      <c r="UQF120" s="395"/>
      <c r="UQG120" s="389"/>
      <c r="UQH120" s="390"/>
      <c r="UQI120" s="391"/>
      <c r="UQJ120" s="392"/>
      <c r="UQK120" s="393"/>
      <c r="UQL120" s="394"/>
      <c r="UQM120" s="395"/>
      <c r="UQN120" s="389"/>
      <c r="UQO120" s="390"/>
      <c r="UQP120" s="391"/>
      <c r="UQQ120" s="392"/>
      <c r="UQR120" s="393"/>
      <c r="UQS120" s="394"/>
      <c r="UQT120" s="395"/>
      <c r="UQU120" s="389"/>
      <c r="UQV120" s="390"/>
      <c r="UQW120" s="391"/>
      <c r="UQX120" s="392"/>
      <c r="UQY120" s="393"/>
      <c r="UQZ120" s="394"/>
      <c r="URA120" s="395"/>
      <c r="URB120" s="389"/>
      <c r="URC120" s="390"/>
      <c r="URD120" s="391"/>
      <c r="URE120" s="392"/>
      <c r="URF120" s="393"/>
      <c r="URG120" s="394"/>
      <c r="URH120" s="395"/>
      <c r="URI120" s="389"/>
      <c r="URJ120" s="390"/>
      <c r="URK120" s="391"/>
      <c r="URL120" s="392"/>
      <c r="URM120" s="393"/>
      <c r="URN120" s="394"/>
      <c r="URO120" s="395"/>
      <c r="URP120" s="389"/>
      <c r="URQ120" s="390"/>
      <c r="URR120" s="391"/>
      <c r="URS120" s="392"/>
      <c r="URT120" s="393"/>
      <c r="URU120" s="394"/>
      <c r="URV120" s="395"/>
      <c r="URW120" s="389"/>
      <c r="URX120" s="390"/>
      <c r="URY120" s="391"/>
      <c r="URZ120" s="392"/>
      <c r="USA120" s="393"/>
      <c r="USB120" s="394"/>
      <c r="USC120" s="395"/>
      <c r="USD120" s="389"/>
      <c r="USE120" s="390"/>
      <c r="USF120" s="391"/>
      <c r="USG120" s="392"/>
      <c r="USH120" s="393"/>
      <c r="USI120" s="394"/>
      <c r="USJ120" s="395"/>
      <c r="USK120" s="389"/>
      <c r="USL120" s="390"/>
      <c r="USM120" s="391"/>
      <c r="USN120" s="392"/>
      <c r="USO120" s="393"/>
      <c r="USP120" s="394"/>
      <c r="USQ120" s="395"/>
      <c r="USR120" s="389"/>
      <c r="USS120" s="390"/>
      <c r="UST120" s="391"/>
      <c r="USU120" s="392"/>
      <c r="USV120" s="393"/>
      <c r="USW120" s="394"/>
      <c r="USX120" s="395"/>
      <c r="USY120" s="389"/>
      <c r="USZ120" s="390"/>
      <c r="UTA120" s="391"/>
      <c r="UTB120" s="392"/>
      <c r="UTC120" s="393"/>
      <c r="UTD120" s="394"/>
      <c r="UTE120" s="395"/>
      <c r="UTF120" s="389"/>
      <c r="UTG120" s="390"/>
      <c r="UTH120" s="391"/>
      <c r="UTI120" s="392"/>
      <c r="UTJ120" s="393"/>
      <c r="UTK120" s="394"/>
      <c r="UTL120" s="395"/>
      <c r="UTM120" s="389"/>
      <c r="UTN120" s="390"/>
      <c r="UTO120" s="391"/>
      <c r="UTP120" s="392"/>
      <c r="UTQ120" s="393"/>
      <c r="UTR120" s="394"/>
      <c r="UTS120" s="395"/>
      <c r="UTT120" s="389"/>
      <c r="UTU120" s="390"/>
      <c r="UTV120" s="391"/>
      <c r="UTW120" s="392"/>
      <c r="UTX120" s="393"/>
      <c r="UTY120" s="394"/>
      <c r="UTZ120" s="395"/>
      <c r="UUA120" s="389"/>
      <c r="UUB120" s="390"/>
      <c r="UUC120" s="391"/>
      <c r="UUD120" s="392"/>
      <c r="UUE120" s="393"/>
      <c r="UUF120" s="394"/>
      <c r="UUG120" s="395"/>
      <c r="UUH120" s="389"/>
      <c r="UUI120" s="390"/>
      <c r="UUJ120" s="391"/>
      <c r="UUK120" s="392"/>
      <c r="UUL120" s="393"/>
      <c r="UUM120" s="394"/>
      <c r="UUN120" s="395"/>
      <c r="UUO120" s="389"/>
      <c r="UUP120" s="390"/>
      <c r="UUQ120" s="391"/>
      <c r="UUR120" s="392"/>
      <c r="UUS120" s="393"/>
      <c r="UUT120" s="394"/>
      <c r="UUU120" s="395"/>
      <c r="UUV120" s="389"/>
      <c r="UUW120" s="390"/>
      <c r="UUX120" s="391"/>
      <c r="UUY120" s="392"/>
      <c r="UUZ120" s="393"/>
      <c r="UVA120" s="394"/>
      <c r="UVB120" s="395"/>
      <c r="UVC120" s="389"/>
      <c r="UVD120" s="390"/>
      <c r="UVE120" s="391"/>
      <c r="UVF120" s="392"/>
      <c r="UVG120" s="393"/>
      <c r="UVH120" s="394"/>
      <c r="UVI120" s="395"/>
      <c r="UVJ120" s="389"/>
      <c r="UVK120" s="390"/>
      <c r="UVL120" s="391"/>
      <c r="UVM120" s="392"/>
      <c r="UVN120" s="393"/>
      <c r="UVO120" s="394"/>
      <c r="UVP120" s="395"/>
      <c r="UVQ120" s="389"/>
      <c r="UVR120" s="390"/>
      <c r="UVS120" s="391"/>
      <c r="UVT120" s="392"/>
      <c r="UVU120" s="393"/>
      <c r="UVV120" s="394"/>
      <c r="UVW120" s="395"/>
      <c r="UVX120" s="389"/>
      <c r="UVY120" s="390"/>
      <c r="UVZ120" s="391"/>
      <c r="UWA120" s="392"/>
      <c r="UWB120" s="393"/>
      <c r="UWC120" s="394"/>
      <c r="UWD120" s="395"/>
      <c r="UWE120" s="389"/>
      <c r="UWF120" s="390"/>
      <c r="UWG120" s="391"/>
      <c r="UWH120" s="392"/>
      <c r="UWI120" s="393"/>
      <c r="UWJ120" s="394"/>
      <c r="UWK120" s="395"/>
      <c r="UWL120" s="389"/>
      <c r="UWM120" s="390"/>
      <c r="UWN120" s="391"/>
      <c r="UWO120" s="392"/>
      <c r="UWP120" s="393"/>
      <c r="UWQ120" s="394"/>
      <c r="UWR120" s="395"/>
      <c r="UWS120" s="389"/>
      <c r="UWT120" s="390"/>
      <c r="UWU120" s="391"/>
      <c r="UWV120" s="392"/>
      <c r="UWW120" s="393"/>
      <c r="UWX120" s="394"/>
      <c r="UWY120" s="395"/>
      <c r="UWZ120" s="389"/>
      <c r="UXA120" s="390"/>
      <c r="UXB120" s="391"/>
      <c r="UXC120" s="392"/>
      <c r="UXD120" s="393"/>
      <c r="UXE120" s="394"/>
      <c r="UXF120" s="395"/>
      <c r="UXG120" s="389"/>
      <c r="UXH120" s="390"/>
      <c r="UXI120" s="391"/>
      <c r="UXJ120" s="392"/>
      <c r="UXK120" s="393"/>
      <c r="UXL120" s="394"/>
      <c r="UXM120" s="395"/>
      <c r="UXN120" s="389"/>
      <c r="UXO120" s="390"/>
      <c r="UXP120" s="391"/>
      <c r="UXQ120" s="392"/>
      <c r="UXR120" s="393"/>
      <c r="UXS120" s="394"/>
      <c r="UXT120" s="395"/>
      <c r="UXU120" s="389"/>
      <c r="UXV120" s="390"/>
      <c r="UXW120" s="391"/>
      <c r="UXX120" s="392"/>
      <c r="UXY120" s="393"/>
      <c r="UXZ120" s="394"/>
      <c r="UYA120" s="395"/>
      <c r="UYB120" s="389"/>
      <c r="UYC120" s="390"/>
      <c r="UYD120" s="391"/>
      <c r="UYE120" s="392"/>
      <c r="UYF120" s="393"/>
      <c r="UYG120" s="394"/>
      <c r="UYH120" s="395"/>
      <c r="UYI120" s="389"/>
      <c r="UYJ120" s="390"/>
      <c r="UYK120" s="391"/>
      <c r="UYL120" s="392"/>
      <c r="UYM120" s="393"/>
      <c r="UYN120" s="394"/>
      <c r="UYO120" s="395"/>
      <c r="UYP120" s="389"/>
      <c r="UYQ120" s="390"/>
      <c r="UYR120" s="391"/>
      <c r="UYS120" s="392"/>
      <c r="UYT120" s="393"/>
      <c r="UYU120" s="394"/>
      <c r="UYV120" s="395"/>
      <c r="UYW120" s="389"/>
      <c r="UYX120" s="390"/>
      <c r="UYY120" s="391"/>
      <c r="UYZ120" s="392"/>
      <c r="UZA120" s="393"/>
      <c r="UZB120" s="394"/>
      <c r="UZC120" s="395"/>
      <c r="UZD120" s="389"/>
      <c r="UZE120" s="390"/>
      <c r="UZF120" s="391"/>
      <c r="UZG120" s="392"/>
      <c r="UZH120" s="393"/>
      <c r="UZI120" s="394"/>
      <c r="UZJ120" s="395"/>
      <c r="UZK120" s="389"/>
      <c r="UZL120" s="390"/>
      <c r="UZM120" s="391"/>
      <c r="UZN120" s="392"/>
      <c r="UZO120" s="393"/>
      <c r="UZP120" s="394"/>
      <c r="UZQ120" s="395"/>
      <c r="UZR120" s="389"/>
      <c r="UZS120" s="390"/>
      <c r="UZT120" s="391"/>
      <c r="UZU120" s="392"/>
      <c r="UZV120" s="393"/>
      <c r="UZW120" s="394"/>
      <c r="UZX120" s="395"/>
      <c r="UZY120" s="389"/>
      <c r="UZZ120" s="390"/>
      <c r="VAA120" s="391"/>
      <c r="VAB120" s="392"/>
      <c r="VAC120" s="393"/>
      <c r="VAD120" s="394"/>
      <c r="VAE120" s="395"/>
      <c r="VAF120" s="389"/>
      <c r="VAG120" s="390"/>
      <c r="VAH120" s="391"/>
      <c r="VAI120" s="392"/>
      <c r="VAJ120" s="393"/>
      <c r="VAK120" s="394"/>
      <c r="VAL120" s="395"/>
      <c r="VAM120" s="389"/>
      <c r="VAN120" s="390"/>
      <c r="VAO120" s="391"/>
      <c r="VAP120" s="392"/>
      <c r="VAQ120" s="393"/>
      <c r="VAR120" s="394"/>
      <c r="VAS120" s="395"/>
      <c r="VAT120" s="389"/>
      <c r="VAU120" s="390"/>
      <c r="VAV120" s="391"/>
      <c r="VAW120" s="392"/>
      <c r="VAX120" s="393"/>
      <c r="VAY120" s="394"/>
      <c r="VAZ120" s="395"/>
      <c r="VBA120" s="389"/>
      <c r="VBB120" s="390"/>
      <c r="VBC120" s="391"/>
      <c r="VBD120" s="392"/>
      <c r="VBE120" s="393"/>
      <c r="VBF120" s="394"/>
      <c r="VBG120" s="395"/>
      <c r="VBH120" s="389"/>
      <c r="VBI120" s="390"/>
      <c r="VBJ120" s="391"/>
      <c r="VBK120" s="392"/>
      <c r="VBL120" s="393"/>
      <c r="VBM120" s="394"/>
      <c r="VBN120" s="395"/>
      <c r="VBO120" s="389"/>
      <c r="VBP120" s="390"/>
      <c r="VBQ120" s="391"/>
      <c r="VBR120" s="392"/>
      <c r="VBS120" s="393"/>
      <c r="VBT120" s="394"/>
      <c r="VBU120" s="395"/>
      <c r="VBV120" s="389"/>
      <c r="VBW120" s="390"/>
      <c r="VBX120" s="391"/>
      <c r="VBY120" s="392"/>
      <c r="VBZ120" s="393"/>
      <c r="VCA120" s="394"/>
      <c r="VCB120" s="395"/>
      <c r="VCC120" s="389"/>
      <c r="VCD120" s="390"/>
      <c r="VCE120" s="391"/>
      <c r="VCF120" s="392"/>
      <c r="VCG120" s="393"/>
      <c r="VCH120" s="394"/>
      <c r="VCI120" s="395"/>
      <c r="VCJ120" s="389"/>
      <c r="VCK120" s="390"/>
      <c r="VCL120" s="391"/>
      <c r="VCM120" s="392"/>
      <c r="VCN120" s="393"/>
      <c r="VCO120" s="394"/>
      <c r="VCP120" s="395"/>
      <c r="VCQ120" s="389"/>
      <c r="VCR120" s="390"/>
      <c r="VCS120" s="391"/>
      <c r="VCT120" s="392"/>
      <c r="VCU120" s="393"/>
      <c r="VCV120" s="394"/>
      <c r="VCW120" s="395"/>
      <c r="VCX120" s="389"/>
      <c r="VCY120" s="390"/>
      <c r="VCZ120" s="391"/>
      <c r="VDA120" s="392"/>
      <c r="VDB120" s="393"/>
      <c r="VDC120" s="394"/>
      <c r="VDD120" s="395"/>
      <c r="VDE120" s="389"/>
      <c r="VDF120" s="390"/>
      <c r="VDG120" s="391"/>
      <c r="VDH120" s="392"/>
      <c r="VDI120" s="393"/>
      <c r="VDJ120" s="394"/>
      <c r="VDK120" s="395"/>
      <c r="VDL120" s="389"/>
      <c r="VDM120" s="390"/>
      <c r="VDN120" s="391"/>
      <c r="VDO120" s="392"/>
      <c r="VDP120" s="393"/>
      <c r="VDQ120" s="394"/>
      <c r="VDR120" s="395"/>
      <c r="VDS120" s="389"/>
      <c r="VDT120" s="390"/>
      <c r="VDU120" s="391"/>
      <c r="VDV120" s="392"/>
      <c r="VDW120" s="393"/>
      <c r="VDX120" s="394"/>
      <c r="VDY120" s="395"/>
      <c r="VDZ120" s="389"/>
      <c r="VEA120" s="390"/>
      <c r="VEB120" s="391"/>
      <c r="VEC120" s="392"/>
      <c r="VED120" s="393"/>
      <c r="VEE120" s="394"/>
      <c r="VEF120" s="395"/>
      <c r="VEG120" s="389"/>
      <c r="VEH120" s="390"/>
      <c r="VEI120" s="391"/>
      <c r="VEJ120" s="392"/>
      <c r="VEK120" s="393"/>
      <c r="VEL120" s="394"/>
      <c r="VEM120" s="395"/>
      <c r="VEN120" s="389"/>
      <c r="VEO120" s="390"/>
      <c r="VEP120" s="391"/>
      <c r="VEQ120" s="392"/>
      <c r="VER120" s="393"/>
      <c r="VES120" s="394"/>
      <c r="VET120" s="395"/>
      <c r="VEU120" s="389"/>
      <c r="VEV120" s="390"/>
      <c r="VEW120" s="391"/>
      <c r="VEX120" s="392"/>
      <c r="VEY120" s="393"/>
      <c r="VEZ120" s="394"/>
      <c r="VFA120" s="395"/>
      <c r="VFB120" s="389"/>
      <c r="VFC120" s="390"/>
      <c r="VFD120" s="391"/>
      <c r="VFE120" s="392"/>
      <c r="VFF120" s="393"/>
      <c r="VFG120" s="394"/>
      <c r="VFH120" s="395"/>
      <c r="VFI120" s="389"/>
      <c r="VFJ120" s="390"/>
      <c r="VFK120" s="391"/>
      <c r="VFL120" s="392"/>
      <c r="VFM120" s="393"/>
      <c r="VFN120" s="394"/>
      <c r="VFO120" s="395"/>
      <c r="VFP120" s="389"/>
      <c r="VFQ120" s="390"/>
      <c r="VFR120" s="391"/>
      <c r="VFS120" s="392"/>
      <c r="VFT120" s="393"/>
      <c r="VFU120" s="394"/>
      <c r="VFV120" s="395"/>
      <c r="VFW120" s="389"/>
      <c r="VFX120" s="390"/>
      <c r="VFY120" s="391"/>
      <c r="VFZ120" s="392"/>
      <c r="VGA120" s="393"/>
      <c r="VGB120" s="394"/>
      <c r="VGC120" s="395"/>
      <c r="VGD120" s="389"/>
      <c r="VGE120" s="390"/>
      <c r="VGF120" s="391"/>
      <c r="VGG120" s="392"/>
      <c r="VGH120" s="393"/>
      <c r="VGI120" s="394"/>
      <c r="VGJ120" s="395"/>
      <c r="VGK120" s="389"/>
      <c r="VGL120" s="390"/>
      <c r="VGM120" s="391"/>
      <c r="VGN120" s="392"/>
      <c r="VGO120" s="393"/>
      <c r="VGP120" s="394"/>
      <c r="VGQ120" s="395"/>
      <c r="VGR120" s="389"/>
      <c r="VGS120" s="390"/>
      <c r="VGT120" s="391"/>
      <c r="VGU120" s="392"/>
      <c r="VGV120" s="393"/>
      <c r="VGW120" s="394"/>
      <c r="VGX120" s="395"/>
      <c r="VGY120" s="389"/>
      <c r="VGZ120" s="390"/>
      <c r="VHA120" s="391"/>
      <c r="VHB120" s="392"/>
      <c r="VHC120" s="393"/>
      <c r="VHD120" s="394"/>
      <c r="VHE120" s="395"/>
      <c r="VHF120" s="389"/>
      <c r="VHG120" s="390"/>
      <c r="VHH120" s="391"/>
      <c r="VHI120" s="392"/>
      <c r="VHJ120" s="393"/>
      <c r="VHK120" s="394"/>
      <c r="VHL120" s="395"/>
      <c r="VHM120" s="389"/>
      <c r="VHN120" s="390"/>
      <c r="VHO120" s="391"/>
      <c r="VHP120" s="392"/>
      <c r="VHQ120" s="393"/>
      <c r="VHR120" s="394"/>
      <c r="VHS120" s="395"/>
      <c r="VHT120" s="389"/>
      <c r="VHU120" s="390"/>
      <c r="VHV120" s="391"/>
      <c r="VHW120" s="392"/>
      <c r="VHX120" s="393"/>
      <c r="VHY120" s="394"/>
      <c r="VHZ120" s="395"/>
      <c r="VIA120" s="389"/>
      <c r="VIB120" s="390"/>
      <c r="VIC120" s="391"/>
      <c r="VID120" s="392"/>
      <c r="VIE120" s="393"/>
      <c r="VIF120" s="394"/>
      <c r="VIG120" s="395"/>
      <c r="VIH120" s="389"/>
      <c r="VII120" s="390"/>
      <c r="VIJ120" s="391"/>
      <c r="VIK120" s="392"/>
      <c r="VIL120" s="393"/>
      <c r="VIM120" s="394"/>
      <c r="VIN120" s="395"/>
      <c r="VIO120" s="389"/>
      <c r="VIP120" s="390"/>
      <c r="VIQ120" s="391"/>
      <c r="VIR120" s="392"/>
      <c r="VIS120" s="393"/>
      <c r="VIT120" s="394"/>
      <c r="VIU120" s="395"/>
      <c r="VIV120" s="389"/>
      <c r="VIW120" s="390"/>
      <c r="VIX120" s="391"/>
      <c r="VIY120" s="392"/>
      <c r="VIZ120" s="393"/>
      <c r="VJA120" s="394"/>
      <c r="VJB120" s="395"/>
      <c r="VJC120" s="389"/>
      <c r="VJD120" s="390"/>
      <c r="VJE120" s="391"/>
      <c r="VJF120" s="392"/>
      <c r="VJG120" s="393"/>
      <c r="VJH120" s="394"/>
      <c r="VJI120" s="395"/>
      <c r="VJJ120" s="389"/>
      <c r="VJK120" s="390"/>
      <c r="VJL120" s="391"/>
      <c r="VJM120" s="392"/>
      <c r="VJN120" s="393"/>
      <c r="VJO120" s="394"/>
      <c r="VJP120" s="395"/>
      <c r="VJQ120" s="389"/>
      <c r="VJR120" s="390"/>
      <c r="VJS120" s="391"/>
      <c r="VJT120" s="392"/>
      <c r="VJU120" s="393"/>
      <c r="VJV120" s="394"/>
      <c r="VJW120" s="395"/>
      <c r="VJX120" s="389"/>
      <c r="VJY120" s="390"/>
      <c r="VJZ120" s="391"/>
      <c r="VKA120" s="392"/>
      <c r="VKB120" s="393"/>
      <c r="VKC120" s="394"/>
      <c r="VKD120" s="395"/>
      <c r="VKE120" s="389"/>
      <c r="VKF120" s="390"/>
      <c r="VKG120" s="391"/>
      <c r="VKH120" s="392"/>
      <c r="VKI120" s="393"/>
      <c r="VKJ120" s="394"/>
      <c r="VKK120" s="395"/>
      <c r="VKL120" s="389"/>
      <c r="VKM120" s="390"/>
      <c r="VKN120" s="391"/>
      <c r="VKO120" s="392"/>
      <c r="VKP120" s="393"/>
      <c r="VKQ120" s="394"/>
      <c r="VKR120" s="395"/>
      <c r="VKS120" s="389"/>
      <c r="VKT120" s="390"/>
      <c r="VKU120" s="391"/>
      <c r="VKV120" s="392"/>
      <c r="VKW120" s="393"/>
      <c r="VKX120" s="394"/>
      <c r="VKY120" s="395"/>
      <c r="VKZ120" s="389"/>
      <c r="VLA120" s="390"/>
      <c r="VLB120" s="391"/>
      <c r="VLC120" s="392"/>
      <c r="VLD120" s="393"/>
      <c r="VLE120" s="394"/>
      <c r="VLF120" s="395"/>
      <c r="VLG120" s="389"/>
      <c r="VLH120" s="390"/>
      <c r="VLI120" s="391"/>
      <c r="VLJ120" s="392"/>
      <c r="VLK120" s="393"/>
      <c r="VLL120" s="394"/>
      <c r="VLM120" s="395"/>
      <c r="VLN120" s="389"/>
      <c r="VLO120" s="390"/>
      <c r="VLP120" s="391"/>
      <c r="VLQ120" s="392"/>
      <c r="VLR120" s="393"/>
      <c r="VLS120" s="394"/>
      <c r="VLT120" s="395"/>
      <c r="VLU120" s="389"/>
      <c r="VLV120" s="390"/>
      <c r="VLW120" s="391"/>
      <c r="VLX120" s="392"/>
      <c r="VLY120" s="393"/>
      <c r="VLZ120" s="394"/>
      <c r="VMA120" s="395"/>
      <c r="VMB120" s="389"/>
      <c r="VMC120" s="390"/>
      <c r="VMD120" s="391"/>
      <c r="VME120" s="392"/>
      <c r="VMF120" s="393"/>
      <c r="VMG120" s="394"/>
      <c r="VMH120" s="395"/>
      <c r="VMI120" s="389"/>
      <c r="VMJ120" s="390"/>
      <c r="VMK120" s="391"/>
      <c r="VML120" s="392"/>
      <c r="VMM120" s="393"/>
      <c r="VMN120" s="394"/>
      <c r="VMO120" s="395"/>
      <c r="VMP120" s="389"/>
      <c r="VMQ120" s="390"/>
      <c r="VMR120" s="391"/>
      <c r="VMS120" s="392"/>
      <c r="VMT120" s="393"/>
      <c r="VMU120" s="394"/>
      <c r="VMV120" s="395"/>
      <c r="VMW120" s="389"/>
      <c r="VMX120" s="390"/>
      <c r="VMY120" s="391"/>
      <c r="VMZ120" s="392"/>
      <c r="VNA120" s="393"/>
      <c r="VNB120" s="394"/>
      <c r="VNC120" s="395"/>
      <c r="VND120" s="389"/>
      <c r="VNE120" s="390"/>
      <c r="VNF120" s="391"/>
      <c r="VNG120" s="392"/>
      <c r="VNH120" s="393"/>
      <c r="VNI120" s="394"/>
      <c r="VNJ120" s="395"/>
      <c r="VNK120" s="389"/>
      <c r="VNL120" s="390"/>
      <c r="VNM120" s="391"/>
      <c r="VNN120" s="392"/>
      <c r="VNO120" s="393"/>
      <c r="VNP120" s="394"/>
      <c r="VNQ120" s="395"/>
      <c r="VNR120" s="389"/>
      <c r="VNS120" s="390"/>
      <c r="VNT120" s="391"/>
      <c r="VNU120" s="392"/>
      <c r="VNV120" s="393"/>
      <c r="VNW120" s="394"/>
      <c r="VNX120" s="395"/>
      <c r="VNY120" s="389"/>
      <c r="VNZ120" s="390"/>
      <c r="VOA120" s="391"/>
      <c r="VOB120" s="392"/>
      <c r="VOC120" s="393"/>
      <c r="VOD120" s="394"/>
      <c r="VOE120" s="395"/>
      <c r="VOF120" s="389"/>
      <c r="VOG120" s="390"/>
      <c r="VOH120" s="391"/>
      <c r="VOI120" s="392"/>
      <c r="VOJ120" s="393"/>
      <c r="VOK120" s="394"/>
      <c r="VOL120" s="395"/>
      <c r="VOM120" s="389"/>
      <c r="VON120" s="390"/>
      <c r="VOO120" s="391"/>
      <c r="VOP120" s="392"/>
      <c r="VOQ120" s="393"/>
      <c r="VOR120" s="394"/>
      <c r="VOS120" s="395"/>
      <c r="VOT120" s="389"/>
      <c r="VOU120" s="390"/>
      <c r="VOV120" s="391"/>
      <c r="VOW120" s="392"/>
      <c r="VOX120" s="393"/>
      <c r="VOY120" s="394"/>
      <c r="VOZ120" s="395"/>
      <c r="VPA120" s="389"/>
      <c r="VPB120" s="390"/>
      <c r="VPC120" s="391"/>
      <c r="VPD120" s="392"/>
      <c r="VPE120" s="393"/>
      <c r="VPF120" s="394"/>
      <c r="VPG120" s="395"/>
      <c r="VPH120" s="389"/>
      <c r="VPI120" s="390"/>
      <c r="VPJ120" s="391"/>
      <c r="VPK120" s="392"/>
      <c r="VPL120" s="393"/>
      <c r="VPM120" s="394"/>
      <c r="VPN120" s="395"/>
      <c r="VPO120" s="389"/>
      <c r="VPP120" s="390"/>
      <c r="VPQ120" s="391"/>
      <c r="VPR120" s="392"/>
      <c r="VPS120" s="393"/>
      <c r="VPT120" s="394"/>
      <c r="VPU120" s="395"/>
      <c r="VPV120" s="389"/>
      <c r="VPW120" s="390"/>
      <c r="VPX120" s="391"/>
      <c r="VPY120" s="392"/>
      <c r="VPZ120" s="393"/>
      <c r="VQA120" s="394"/>
      <c r="VQB120" s="395"/>
      <c r="VQC120" s="389"/>
      <c r="VQD120" s="390"/>
      <c r="VQE120" s="391"/>
      <c r="VQF120" s="392"/>
      <c r="VQG120" s="393"/>
      <c r="VQH120" s="394"/>
      <c r="VQI120" s="395"/>
      <c r="VQJ120" s="389"/>
      <c r="VQK120" s="390"/>
      <c r="VQL120" s="391"/>
      <c r="VQM120" s="392"/>
      <c r="VQN120" s="393"/>
      <c r="VQO120" s="394"/>
      <c r="VQP120" s="395"/>
      <c r="VQQ120" s="389"/>
      <c r="VQR120" s="390"/>
      <c r="VQS120" s="391"/>
      <c r="VQT120" s="392"/>
      <c r="VQU120" s="393"/>
      <c r="VQV120" s="394"/>
      <c r="VQW120" s="395"/>
      <c r="VQX120" s="389"/>
      <c r="VQY120" s="390"/>
      <c r="VQZ120" s="391"/>
      <c r="VRA120" s="392"/>
      <c r="VRB120" s="393"/>
      <c r="VRC120" s="394"/>
      <c r="VRD120" s="395"/>
      <c r="VRE120" s="389"/>
      <c r="VRF120" s="390"/>
      <c r="VRG120" s="391"/>
      <c r="VRH120" s="392"/>
      <c r="VRI120" s="393"/>
      <c r="VRJ120" s="394"/>
      <c r="VRK120" s="395"/>
      <c r="VRL120" s="389"/>
      <c r="VRM120" s="390"/>
      <c r="VRN120" s="391"/>
      <c r="VRO120" s="392"/>
      <c r="VRP120" s="393"/>
      <c r="VRQ120" s="394"/>
      <c r="VRR120" s="395"/>
      <c r="VRS120" s="389"/>
      <c r="VRT120" s="390"/>
      <c r="VRU120" s="391"/>
      <c r="VRV120" s="392"/>
      <c r="VRW120" s="393"/>
      <c r="VRX120" s="394"/>
      <c r="VRY120" s="395"/>
      <c r="VRZ120" s="389"/>
      <c r="VSA120" s="390"/>
      <c r="VSB120" s="391"/>
      <c r="VSC120" s="392"/>
      <c r="VSD120" s="393"/>
      <c r="VSE120" s="394"/>
      <c r="VSF120" s="395"/>
      <c r="VSG120" s="389"/>
      <c r="VSH120" s="390"/>
      <c r="VSI120" s="391"/>
      <c r="VSJ120" s="392"/>
      <c r="VSK120" s="393"/>
      <c r="VSL120" s="394"/>
      <c r="VSM120" s="395"/>
      <c r="VSN120" s="389"/>
      <c r="VSO120" s="390"/>
      <c r="VSP120" s="391"/>
      <c r="VSQ120" s="392"/>
      <c r="VSR120" s="393"/>
      <c r="VSS120" s="394"/>
      <c r="VST120" s="395"/>
      <c r="VSU120" s="389"/>
      <c r="VSV120" s="390"/>
      <c r="VSW120" s="391"/>
      <c r="VSX120" s="392"/>
      <c r="VSY120" s="393"/>
      <c r="VSZ120" s="394"/>
      <c r="VTA120" s="395"/>
      <c r="VTB120" s="389"/>
      <c r="VTC120" s="390"/>
      <c r="VTD120" s="391"/>
      <c r="VTE120" s="392"/>
      <c r="VTF120" s="393"/>
      <c r="VTG120" s="394"/>
      <c r="VTH120" s="395"/>
      <c r="VTI120" s="389"/>
      <c r="VTJ120" s="390"/>
      <c r="VTK120" s="391"/>
      <c r="VTL120" s="392"/>
      <c r="VTM120" s="393"/>
      <c r="VTN120" s="394"/>
      <c r="VTO120" s="395"/>
      <c r="VTP120" s="389"/>
      <c r="VTQ120" s="390"/>
      <c r="VTR120" s="391"/>
      <c r="VTS120" s="392"/>
      <c r="VTT120" s="393"/>
      <c r="VTU120" s="394"/>
      <c r="VTV120" s="395"/>
      <c r="VTW120" s="389"/>
      <c r="VTX120" s="390"/>
      <c r="VTY120" s="391"/>
      <c r="VTZ120" s="392"/>
      <c r="VUA120" s="393"/>
      <c r="VUB120" s="394"/>
      <c r="VUC120" s="395"/>
      <c r="VUD120" s="389"/>
      <c r="VUE120" s="390"/>
      <c r="VUF120" s="391"/>
      <c r="VUG120" s="392"/>
      <c r="VUH120" s="393"/>
      <c r="VUI120" s="394"/>
      <c r="VUJ120" s="395"/>
      <c r="VUK120" s="389"/>
      <c r="VUL120" s="390"/>
      <c r="VUM120" s="391"/>
      <c r="VUN120" s="392"/>
      <c r="VUO120" s="393"/>
      <c r="VUP120" s="394"/>
      <c r="VUQ120" s="395"/>
      <c r="VUR120" s="389"/>
      <c r="VUS120" s="390"/>
      <c r="VUT120" s="391"/>
      <c r="VUU120" s="392"/>
      <c r="VUV120" s="393"/>
      <c r="VUW120" s="394"/>
      <c r="VUX120" s="395"/>
      <c r="VUY120" s="389"/>
      <c r="VUZ120" s="390"/>
      <c r="VVA120" s="391"/>
      <c r="VVB120" s="392"/>
      <c r="VVC120" s="393"/>
      <c r="VVD120" s="394"/>
      <c r="VVE120" s="395"/>
      <c r="VVF120" s="389"/>
      <c r="VVG120" s="390"/>
      <c r="VVH120" s="391"/>
      <c r="VVI120" s="392"/>
      <c r="VVJ120" s="393"/>
      <c r="VVK120" s="394"/>
      <c r="VVL120" s="395"/>
      <c r="VVM120" s="389"/>
      <c r="VVN120" s="390"/>
      <c r="VVO120" s="391"/>
      <c r="VVP120" s="392"/>
      <c r="VVQ120" s="393"/>
      <c r="VVR120" s="394"/>
      <c r="VVS120" s="395"/>
      <c r="VVT120" s="389"/>
      <c r="VVU120" s="390"/>
      <c r="VVV120" s="391"/>
      <c r="VVW120" s="392"/>
      <c r="VVX120" s="393"/>
      <c r="VVY120" s="394"/>
      <c r="VVZ120" s="395"/>
      <c r="VWA120" s="389"/>
      <c r="VWB120" s="390"/>
      <c r="VWC120" s="391"/>
      <c r="VWD120" s="392"/>
      <c r="VWE120" s="393"/>
      <c r="VWF120" s="394"/>
      <c r="VWG120" s="395"/>
      <c r="VWH120" s="389"/>
      <c r="VWI120" s="390"/>
      <c r="VWJ120" s="391"/>
      <c r="VWK120" s="392"/>
      <c r="VWL120" s="393"/>
      <c r="VWM120" s="394"/>
      <c r="VWN120" s="395"/>
      <c r="VWO120" s="389"/>
      <c r="VWP120" s="390"/>
      <c r="VWQ120" s="391"/>
      <c r="VWR120" s="392"/>
      <c r="VWS120" s="393"/>
      <c r="VWT120" s="394"/>
      <c r="VWU120" s="395"/>
      <c r="VWV120" s="389"/>
      <c r="VWW120" s="390"/>
      <c r="VWX120" s="391"/>
      <c r="VWY120" s="392"/>
      <c r="VWZ120" s="393"/>
      <c r="VXA120" s="394"/>
      <c r="VXB120" s="395"/>
      <c r="VXC120" s="389"/>
      <c r="VXD120" s="390"/>
      <c r="VXE120" s="391"/>
      <c r="VXF120" s="392"/>
      <c r="VXG120" s="393"/>
      <c r="VXH120" s="394"/>
      <c r="VXI120" s="395"/>
      <c r="VXJ120" s="389"/>
      <c r="VXK120" s="390"/>
      <c r="VXL120" s="391"/>
      <c r="VXM120" s="392"/>
      <c r="VXN120" s="393"/>
      <c r="VXO120" s="394"/>
      <c r="VXP120" s="395"/>
      <c r="VXQ120" s="389"/>
      <c r="VXR120" s="390"/>
      <c r="VXS120" s="391"/>
      <c r="VXT120" s="392"/>
      <c r="VXU120" s="393"/>
      <c r="VXV120" s="394"/>
      <c r="VXW120" s="395"/>
      <c r="VXX120" s="389"/>
      <c r="VXY120" s="390"/>
      <c r="VXZ120" s="391"/>
      <c r="VYA120" s="392"/>
      <c r="VYB120" s="393"/>
      <c r="VYC120" s="394"/>
      <c r="VYD120" s="395"/>
      <c r="VYE120" s="389"/>
      <c r="VYF120" s="390"/>
      <c r="VYG120" s="391"/>
      <c r="VYH120" s="392"/>
      <c r="VYI120" s="393"/>
      <c r="VYJ120" s="394"/>
      <c r="VYK120" s="395"/>
      <c r="VYL120" s="389"/>
      <c r="VYM120" s="390"/>
      <c r="VYN120" s="391"/>
      <c r="VYO120" s="392"/>
      <c r="VYP120" s="393"/>
      <c r="VYQ120" s="394"/>
      <c r="VYR120" s="395"/>
      <c r="VYS120" s="389"/>
      <c r="VYT120" s="390"/>
      <c r="VYU120" s="391"/>
      <c r="VYV120" s="392"/>
      <c r="VYW120" s="393"/>
      <c r="VYX120" s="394"/>
      <c r="VYY120" s="395"/>
      <c r="VYZ120" s="389"/>
      <c r="VZA120" s="390"/>
      <c r="VZB120" s="391"/>
      <c r="VZC120" s="392"/>
      <c r="VZD120" s="393"/>
      <c r="VZE120" s="394"/>
      <c r="VZF120" s="395"/>
      <c r="VZG120" s="389"/>
      <c r="VZH120" s="390"/>
      <c r="VZI120" s="391"/>
      <c r="VZJ120" s="392"/>
      <c r="VZK120" s="393"/>
      <c r="VZL120" s="394"/>
      <c r="VZM120" s="395"/>
      <c r="VZN120" s="389"/>
      <c r="VZO120" s="390"/>
      <c r="VZP120" s="391"/>
      <c r="VZQ120" s="392"/>
      <c r="VZR120" s="393"/>
      <c r="VZS120" s="394"/>
      <c r="VZT120" s="395"/>
      <c r="VZU120" s="389"/>
      <c r="VZV120" s="390"/>
      <c r="VZW120" s="391"/>
      <c r="VZX120" s="392"/>
      <c r="VZY120" s="393"/>
      <c r="VZZ120" s="394"/>
      <c r="WAA120" s="395"/>
      <c r="WAB120" s="389"/>
      <c r="WAC120" s="390"/>
      <c r="WAD120" s="391"/>
      <c r="WAE120" s="392"/>
      <c r="WAF120" s="393"/>
      <c r="WAG120" s="394"/>
      <c r="WAH120" s="395"/>
      <c r="WAI120" s="389"/>
      <c r="WAJ120" s="390"/>
      <c r="WAK120" s="391"/>
      <c r="WAL120" s="392"/>
      <c r="WAM120" s="393"/>
      <c r="WAN120" s="394"/>
      <c r="WAO120" s="395"/>
      <c r="WAP120" s="389"/>
      <c r="WAQ120" s="390"/>
      <c r="WAR120" s="391"/>
      <c r="WAS120" s="392"/>
      <c r="WAT120" s="393"/>
      <c r="WAU120" s="394"/>
      <c r="WAV120" s="395"/>
      <c r="WAW120" s="389"/>
      <c r="WAX120" s="390"/>
      <c r="WAY120" s="391"/>
      <c r="WAZ120" s="392"/>
      <c r="WBA120" s="393"/>
      <c r="WBB120" s="394"/>
      <c r="WBC120" s="395"/>
      <c r="WBD120" s="389"/>
      <c r="WBE120" s="390"/>
      <c r="WBF120" s="391"/>
      <c r="WBG120" s="392"/>
      <c r="WBH120" s="393"/>
      <c r="WBI120" s="394"/>
      <c r="WBJ120" s="395"/>
      <c r="WBK120" s="389"/>
      <c r="WBL120" s="390"/>
      <c r="WBM120" s="391"/>
      <c r="WBN120" s="392"/>
      <c r="WBO120" s="393"/>
      <c r="WBP120" s="394"/>
      <c r="WBQ120" s="395"/>
      <c r="WBR120" s="389"/>
      <c r="WBS120" s="390"/>
      <c r="WBT120" s="391"/>
      <c r="WBU120" s="392"/>
      <c r="WBV120" s="393"/>
      <c r="WBW120" s="394"/>
      <c r="WBX120" s="395"/>
      <c r="WBY120" s="389"/>
      <c r="WBZ120" s="390"/>
      <c r="WCA120" s="391"/>
      <c r="WCB120" s="392"/>
      <c r="WCC120" s="393"/>
      <c r="WCD120" s="394"/>
      <c r="WCE120" s="395"/>
      <c r="WCF120" s="389"/>
      <c r="WCG120" s="390"/>
      <c r="WCH120" s="391"/>
      <c r="WCI120" s="392"/>
      <c r="WCJ120" s="393"/>
      <c r="WCK120" s="394"/>
      <c r="WCL120" s="395"/>
      <c r="WCM120" s="389"/>
      <c r="WCN120" s="390"/>
      <c r="WCO120" s="391"/>
      <c r="WCP120" s="392"/>
      <c r="WCQ120" s="393"/>
      <c r="WCR120" s="394"/>
      <c r="WCS120" s="395"/>
      <c r="WCT120" s="389"/>
      <c r="WCU120" s="390"/>
      <c r="WCV120" s="391"/>
      <c r="WCW120" s="392"/>
      <c r="WCX120" s="393"/>
      <c r="WCY120" s="394"/>
      <c r="WCZ120" s="395"/>
      <c r="WDA120" s="389"/>
      <c r="WDB120" s="390"/>
      <c r="WDC120" s="391"/>
      <c r="WDD120" s="392"/>
      <c r="WDE120" s="393"/>
      <c r="WDF120" s="394"/>
      <c r="WDG120" s="395"/>
      <c r="WDH120" s="389"/>
      <c r="WDI120" s="390"/>
      <c r="WDJ120" s="391"/>
      <c r="WDK120" s="392"/>
      <c r="WDL120" s="393"/>
      <c r="WDM120" s="394"/>
      <c r="WDN120" s="395"/>
      <c r="WDO120" s="389"/>
      <c r="WDP120" s="390"/>
      <c r="WDQ120" s="391"/>
      <c r="WDR120" s="392"/>
      <c r="WDS120" s="393"/>
      <c r="WDT120" s="394"/>
      <c r="WDU120" s="395"/>
      <c r="WDV120" s="389"/>
      <c r="WDW120" s="390"/>
      <c r="WDX120" s="391"/>
      <c r="WDY120" s="392"/>
      <c r="WDZ120" s="393"/>
      <c r="WEA120" s="394"/>
      <c r="WEB120" s="395"/>
      <c r="WEC120" s="389"/>
      <c r="WED120" s="390"/>
      <c r="WEE120" s="391"/>
      <c r="WEF120" s="392"/>
      <c r="WEG120" s="393"/>
      <c r="WEH120" s="394"/>
      <c r="WEI120" s="395"/>
      <c r="WEJ120" s="389"/>
      <c r="WEK120" s="390"/>
      <c r="WEL120" s="391"/>
      <c r="WEM120" s="392"/>
      <c r="WEN120" s="393"/>
      <c r="WEO120" s="394"/>
      <c r="WEP120" s="395"/>
      <c r="WEQ120" s="389"/>
      <c r="WER120" s="390"/>
      <c r="WES120" s="391"/>
      <c r="WET120" s="392"/>
      <c r="WEU120" s="393"/>
      <c r="WEV120" s="394"/>
      <c r="WEW120" s="395"/>
      <c r="WEX120" s="389"/>
      <c r="WEY120" s="390"/>
      <c r="WEZ120" s="391"/>
      <c r="WFA120" s="392"/>
      <c r="WFB120" s="393"/>
      <c r="WFC120" s="394"/>
      <c r="WFD120" s="395"/>
      <c r="WFE120" s="389"/>
      <c r="WFF120" s="390"/>
      <c r="WFG120" s="391"/>
      <c r="WFH120" s="392"/>
      <c r="WFI120" s="393"/>
      <c r="WFJ120" s="394"/>
      <c r="WFK120" s="395"/>
      <c r="WFL120" s="389"/>
      <c r="WFM120" s="390"/>
      <c r="WFN120" s="391"/>
      <c r="WFO120" s="392"/>
      <c r="WFP120" s="393"/>
      <c r="WFQ120" s="394"/>
      <c r="WFR120" s="395"/>
      <c r="WFS120" s="389"/>
      <c r="WFT120" s="390"/>
      <c r="WFU120" s="391"/>
      <c r="WFV120" s="392"/>
      <c r="WFW120" s="393"/>
      <c r="WFX120" s="394"/>
      <c r="WFY120" s="395"/>
      <c r="WFZ120" s="389"/>
      <c r="WGA120" s="390"/>
      <c r="WGB120" s="391"/>
      <c r="WGC120" s="392"/>
      <c r="WGD120" s="393"/>
      <c r="WGE120" s="394"/>
      <c r="WGF120" s="395"/>
      <c r="WGG120" s="389"/>
      <c r="WGH120" s="390"/>
      <c r="WGI120" s="391"/>
      <c r="WGJ120" s="392"/>
      <c r="WGK120" s="393"/>
      <c r="WGL120" s="394"/>
      <c r="WGM120" s="395"/>
      <c r="WGN120" s="389"/>
      <c r="WGO120" s="390"/>
      <c r="WGP120" s="391"/>
      <c r="WGQ120" s="392"/>
      <c r="WGR120" s="393"/>
      <c r="WGS120" s="394"/>
      <c r="WGT120" s="395"/>
      <c r="WGU120" s="389"/>
      <c r="WGV120" s="390"/>
      <c r="WGW120" s="391"/>
      <c r="WGX120" s="392"/>
      <c r="WGY120" s="393"/>
      <c r="WGZ120" s="394"/>
      <c r="WHA120" s="395"/>
      <c r="WHB120" s="389"/>
      <c r="WHC120" s="390"/>
      <c r="WHD120" s="391"/>
      <c r="WHE120" s="392"/>
      <c r="WHF120" s="393"/>
      <c r="WHG120" s="394"/>
      <c r="WHH120" s="395"/>
      <c r="WHI120" s="389"/>
      <c r="WHJ120" s="390"/>
      <c r="WHK120" s="391"/>
      <c r="WHL120" s="392"/>
      <c r="WHM120" s="393"/>
      <c r="WHN120" s="394"/>
      <c r="WHO120" s="395"/>
      <c r="WHP120" s="389"/>
      <c r="WHQ120" s="390"/>
      <c r="WHR120" s="391"/>
      <c r="WHS120" s="392"/>
      <c r="WHT120" s="393"/>
      <c r="WHU120" s="394"/>
      <c r="WHV120" s="395"/>
      <c r="WHW120" s="389"/>
      <c r="WHX120" s="390"/>
      <c r="WHY120" s="391"/>
      <c r="WHZ120" s="392"/>
      <c r="WIA120" s="393"/>
      <c r="WIB120" s="394"/>
      <c r="WIC120" s="395"/>
      <c r="WID120" s="389"/>
      <c r="WIE120" s="390"/>
      <c r="WIF120" s="391"/>
      <c r="WIG120" s="392"/>
      <c r="WIH120" s="393"/>
      <c r="WII120" s="394"/>
      <c r="WIJ120" s="395"/>
      <c r="WIK120" s="389"/>
      <c r="WIL120" s="390"/>
      <c r="WIM120" s="391"/>
      <c r="WIN120" s="392"/>
      <c r="WIO120" s="393"/>
      <c r="WIP120" s="394"/>
      <c r="WIQ120" s="395"/>
      <c r="WIR120" s="389"/>
      <c r="WIS120" s="390"/>
      <c r="WIT120" s="391"/>
      <c r="WIU120" s="392"/>
      <c r="WIV120" s="393"/>
      <c r="WIW120" s="394"/>
      <c r="WIX120" s="395"/>
      <c r="WIY120" s="389"/>
      <c r="WIZ120" s="390"/>
      <c r="WJA120" s="391"/>
      <c r="WJB120" s="392"/>
      <c r="WJC120" s="393"/>
      <c r="WJD120" s="394"/>
      <c r="WJE120" s="395"/>
      <c r="WJF120" s="389"/>
      <c r="WJG120" s="390"/>
      <c r="WJH120" s="391"/>
      <c r="WJI120" s="392"/>
      <c r="WJJ120" s="393"/>
      <c r="WJK120" s="394"/>
      <c r="WJL120" s="395"/>
      <c r="WJM120" s="389"/>
      <c r="WJN120" s="390"/>
      <c r="WJO120" s="391"/>
      <c r="WJP120" s="392"/>
      <c r="WJQ120" s="393"/>
      <c r="WJR120" s="394"/>
      <c r="WJS120" s="395"/>
      <c r="WJT120" s="389"/>
      <c r="WJU120" s="390"/>
      <c r="WJV120" s="391"/>
      <c r="WJW120" s="392"/>
      <c r="WJX120" s="393"/>
      <c r="WJY120" s="394"/>
      <c r="WJZ120" s="395"/>
      <c r="WKA120" s="389"/>
      <c r="WKB120" s="390"/>
      <c r="WKC120" s="391"/>
      <c r="WKD120" s="392"/>
      <c r="WKE120" s="393"/>
      <c r="WKF120" s="394"/>
      <c r="WKG120" s="395"/>
      <c r="WKH120" s="389"/>
      <c r="WKI120" s="390"/>
      <c r="WKJ120" s="391"/>
      <c r="WKK120" s="392"/>
      <c r="WKL120" s="393"/>
      <c r="WKM120" s="394"/>
      <c r="WKN120" s="395"/>
      <c r="WKO120" s="389"/>
      <c r="WKP120" s="390"/>
      <c r="WKQ120" s="391"/>
      <c r="WKR120" s="392"/>
      <c r="WKS120" s="393"/>
      <c r="WKT120" s="394"/>
      <c r="WKU120" s="395"/>
      <c r="WKV120" s="389"/>
      <c r="WKW120" s="390"/>
      <c r="WKX120" s="391"/>
      <c r="WKY120" s="392"/>
      <c r="WKZ120" s="393"/>
      <c r="WLA120" s="394"/>
      <c r="WLB120" s="395"/>
      <c r="WLC120" s="389"/>
      <c r="WLD120" s="390"/>
      <c r="WLE120" s="391"/>
      <c r="WLF120" s="392"/>
      <c r="WLG120" s="393"/>
      <c r="WLH120" s="394"/>
      <c r="WLI120" s="395"/>
      <c r="WLJ120" s="389"/>
      <c r="WLK120" s="390"/>
      <c r="WLL120" s="391"/>
      <c r="WLM120" s="392"/>
      <c r="WLN120" s="393"/>
      <c r="WLO120" s="394"/>
      <c r="WLP120" s="395"/>
      <c r="WLQ120" s="389"/>
      <c r="WLR120" s="390"/>
      <c r="WLS120" s="391"/>
      <c r="WLT120" s="392"/>
      <c r="WLU120" s="393"/>
      <c r="WLV120" s="394"/>
      <c r="WLW120" s="395"/>
      <c r="WLX120" s="389"/>
      <c r="WLY120" s="390"/>
      <c r="WLZ120" s="391"/>
      <c r="WMA120" s="392"/>
      <c r="WMB120" s="393"/>
      <c r="WMC120" s="394"/>
      <c r="WMD120" s="395"/>
      <c r="WME120" s="389"/>
      <c r="WMF120" s="390"/>
      <c r="WMG120" s="391"/>
      <c r="WMH120" s="392"/>
      <c r="WMI120" s="393"/>
      <c r="WMJ120" s="394"/>
      <c r="WMK120" s="395"/>
      <c r="WML120" s="389"/>
      <c r="WMM120" s="390"/>
      <c r="WMN120" s="391"/>
      <c r="WMO120" s="392"/>
      <c r="WMP120" s="393"/>
      <c r="WMQ120" s="394"/>
      <c r="WMR120" s="395"/>
      <c r="WMS120" s="389"/>
      <c r="WMT120" s="390"/>
      <c r="WMU120" s="391"/>
      <c r="WMV120" s="392"/>
      <c r="WMW120" s="393"/>
      <c r="WMX120" s="394"/>
      <c r="WMY120" s="395"/>
      <c r="WMZ120" s="389"/>
      <c r="WNA120" s="390"/>
      <c r="WNB120" s="391"/>
      <c r="WNC120" s="392"/>
      <c r="WND120" s="393"/>
      <c r="WNE120" s="394"/>
      <c r="WNF120" s="395"/>
      <c r="WNG120" s="389"/>
      <c r="WNH120" s="390"/>
      <c r="WNI120" s="391"/>
      <c r="WNJ120" s="392"/>
      <c r="WNK120" s="393"/>
      <c r="WNL120" s="394"/>
      <c r="WNM120" s="395"/>
      <c r="WNN120" s="389"/>
      <c r="WNO120" s="390"/>
      <c r="WNP120" s="391"/>
      <c r="WNQ120" s="392"/>
      <c r="WNR120" s="393"/>
      <c r="WNS120" s="394"/>
      <c r="WNT120" s="395"/>
      <c r="WNU120" s="389"/>
      <c r="WNV120" s="390"/>
      <c r="WNW120" s="391"/>
      <c r="WNX120" s="392"/>
      <c r="WNY120" s="393"/>
      <c r="WNZ120" s="394"/>
      <c r="WOA120" s="395"/>
      <c r="WOB120" s="389"/>
      <c r="WOC120" s="390"/>
      <c r="WOD120" s="391"/>
      <c r="WOE120" s="392"/>
      <c r="WOF120" s="393"/>
      <c r="WOG120" s="394"/>
      <c r="WOH120" s="395"/>
      <c r="WOI120" s="389"/>
      <c r="WOJ120" s="390"/>
      <c r="WOK120" s="391"/>
      <c r="WOL120" s="392"/>
      <c r="WOM120" s="393"/>
      <c r="WON120" s="394"/>
      <c r="WOO120" s="395"/>
      <c r="WOP120" s="389"/>
      <c r="WOQ120" s="390"/>
      <c r="WOR120" s="391"/>
      <c r="WOS120" s="392"/>
      <c r="WOT120" s="393"/>
      <c r="WOU120" s="394"/>
      <c r="WOV120" s="395"/>
      <c r="WOW120" s="389"/>
      <c r="WOX120" s="390"/>
      <c r="WOY120" s="391"/>
      <c r="WOZ120" s="392"/>
      <c r="WPA120" s="393"/>
      <c r="WPB120" s="394"/>
      <c r="WPC120" s="395"/>
      <c r="WPD120" s="389"/>
      <c r="WPE120" s="390"/>
      <c r="WPF120" s="391"/>
      <c r="WPG120" s="392"/>
      <c r="WPH120" s="393"/>
      <c r="WPI120" s="394"/>
      <c r="WPJ120" s="395"/>
      <c r="WPK120" s="389"/>
      <c r="WPL120" s="390"/>
      <c r="WPM120" s="391"/>
      <c r="WPN120" s="392"/>
      <c r="WPO120" s="393"/>
      <c r="WPP120" s="394"/>
      <c r="WPQ120" s="395"/>
      <c r="WPR120" s="389"/>
      <c r="WPS120" s="390"/>
      <c r="WPT120" s="391"/>
      <c r="WPU120" s="392"/>
      <c r="WPV120" s="393"/>
      <c r="WPW120" s="394"/>
      <c r="WPX120" s="395"/>
      <c r="WPY120" s="389"/>
      <c r="WPZ120" s="390"/>
      <c r="WQA120" s="391"/>
      <c r="WQB120" s="392"/>
      <c r="WQC120" s="393"/>
      <c r="WQD120" s="394"/>
      <c r="WQE120" s="395"/>
      <c r="WQF120" s="389"/>
      <c r="WQG120" s="390"/>
      <c r="WQH120" s="391"/>
      <c r="WQI120" s="392"/>
      <c r="WQJ120" s="393"/>
      <c r="WQK120" s="394"/>
      <c r="WQL120" s="395"/>
      <c r="WQM120" s="389"/>
      <c r="WQN120" s="390"/>
      <c r="WQO120" s="391"/>
      <c r="WQP120" s="392"/>
      <c r="WQQ120" s="393"/>
      <c r="WQR120" s="394"/>
      <c r="WQS120" s="395"/>
      <c r="WQT120" s="389"/>
      <c r="WQU120" s="390"/>
      <c r="WQV120" s="391"/>
      <c r="WQW120" s="392"/>
      <c r="WQX120" s="393"/>
      <c r="WQY120" s="394"/>
      <c r="WQZ120" s="395"/>
      <c r="WRA120" s="389"/>
      <c r="WRB120" s="390"/>
      <c r="WRC120" s="391"/>
      <c r="WRD120" s="392"/>
      <c r="WRE120" s="393"/>
      <c r="WRF120" s="394"/>
      <c r="WRG120" s="395"/>
      <c r="WRH120" s="389"/>
      <c r="WRI120" s="390"/>
      <c r="WRJ120" s="391"/>
      <c r="WRK120" s="392"/>
      <c r="WRL120" s="393"/>
      <c r="WRM120" s="394"/>
      <c r="WRN120" s="395"/>
      <c r="WRO120" s="389"/>
      <c r="WRP120" s="390"/>
      <c r="WRQ120" s="391"/>
      <c r="WRR120" s="392"/>
      <c r="WRS120" s="393"/>
      <c r="WRT120" s="394"/>
      <c r="WRU120" s="395"/>
      <c r="WRV120" s="389"/>
      <c r="WRW120" s="390"/>
      <c r="WRX120" s="391"/>
      <c r="WRY120" s="392"/>
      <c r="WRZ120" s="393"/>
      <c r="WSA120" s="394"/>
      <c r="WSB120" s="395"/>
      <c r="WSC120" s="389"/>
      <c r="WSD120" s="390"/>
      <c r="WSE120" s="391"/>
      <c r="WSF120" s="392"/>
      <c r="WSG120" s="393"/>
      <c r="WSH120" s="394"/>
      <c r="WSI120" s="395"/>
      <c r="WSJ120" s="389"/>
      <c r="WSK120" s="390"/>
      <c r="WSL120" s="391"/>
      <c r="WSM120" s="392"/>
      <c r="WSN120" s="393"/>
      <c r="WSO120" s="394"/>
      <c r="WSP120" s="395"/>
      <c r="WSQ120" s="389"/>
      <c r="WSR120" s="390"/>
      <c r="WSS120" s="391"/>
      <c r="WST120" s="392"/>
      <c r="WSU120" s="393"/>
      <c r="WSV120" s="394"/>
      <c r="WSW120" s="395"/>
      <c r="WSX120" s="389"/>
      <c r="WSY120" s="390"/>
      <c r="WSZ120" s="391"/>
      <c r="WTA120" s="392"/>
      <c r="WTB120" s="393"/>
      <c r="WTC120" s="394"/>
      <c r="WTD120" s="395"/>
      <c r="WTE120" s="389"/>
      <c r="WTF120" s="390"/>
      <c r="WTG120" s="391"/>
      <c r="WTH120" s="392"/>
      <c r="WTI120" s="393"/>
      <c r="WTJ120" s="394"/>
      <c r="WTK120" s="395"/>
      <c r="WTL120" s="389"/>
      <c r="WTM120" s="390"/>
      <c r="WTN120" s="391"/>
      <c r="WTO120" s="392"/>
      <c r="WTP120" s="393"/>
      <c r="WTQ120" s="394"/>
      <c r="WTR120" s="395"/>
      <c r="WTS120" s="389"/>
      <c r="WTT120" s="390"/>
      <c r="WTU120" s="391"/>
      <c r="WTV120" s="392"/>
      <c r="WTW120" s="393"/>
      <c r="WTX120" s="394"/>
      <c r="WTY120" s="395"/>
      <c r="WTZ120" s="389"/>
      <c r="WUA120" s="390"/>
      <c r="WUB120" s="391"/>
      <c r="WUC120" s="392"/>
      <c r="WUD120" s="393"/>
      <c r="WUE120" s="394"/>
      <c r="WUF120" s="395"/>
      <c r="WUG120" s="389"/>
      <c r="WUH120" s="390"/>
      <c r="WUI120" s="391"/>
      <c r="WUJ120" s="392"/>
      <c r="WUK120" s="393"/>
      <c r="WUL120" s="394"/>
      <c r="WUM120" s="395"/>
      <c r="WUN120" s="389"/>
      <c r="WUO120" s="390"/>
      <c r="WUP120" s="391"/>
      <c r="WUQ120" s="392"/>
      <c r="WUR120" s="393"/>
      <c r="WUS120" s="394"/>
      <c r="WUT120" s="395"/>
      <c r="WUU120" s="389"/>
      <c r="WUV120" s="390"/>
      <c r="WUW120" s="391"/>
      <c r="WUX120" s="392"/>
      <c r="WUY120" s="393"/>
      <c r="WUZ120" s="394"/>
      <c r="WVA120" s="395"/>
      <c r="WVB120" s="389"/>
      <c r="WVC120" s="390"/>
      <c r="WVD120" s="391"/>
      <c r="WVE120" s="392"/>
      <c r="WVF120" s="393"/>
      <c r="WVG120" s="394"/>
      <c r="WVH120" s="395"/>
      <c r="WVI120" s="389"/>
      <c r="WVJ120" s="390"/>
      <c r="WVK120" s="391"/>
      <c r="WVL120" s="392"/>
      <c r="WVM120" s="393"/>
      <c r="WVN120" s="394"/>
      <c r="WVO120" s="395"/>
      <c r="WVP120" s="389"/>
      <c r="WVQ120" s="390"/>
      <c r="WVR120" s="391"/>
      <c r="WVS120" s="392"/>
      <c r="WVT120" s="393"/>
      <c r="WVU120" s="394"/>
      <c r="WVV120" s="395"/>
      <c r="WVW120" s="389"/>
      <c r="WVX120" s="390"/>
      <c r="WVY120" s="391"/>
      <c r="WVZ120" s="392"/>
      <c r="WWA120" s="393"/>
      <c r="WWB120" s="394"/>
      <c r="WWC120" s="395"/>
      <c r="WWD120" s="389"/>
      <c r="WWE120" s="390"/>
      <c r="WWF120" s="391"/>
      <c r="WWG120" s="392"/>
      <c r="WWH120" s="393"/>
      <c r="WWI120" s="394"/>
      <c r="WWJ120" s="395"/>
      <c r="WWK120" s="389"/>
      <c r="WWL120" s="390"/>
      <c r="WWM120" s="391"/>
      <c r="WWN120" s="392"/>
      <c r="WWO120" s="393"/>
      <c r="WWP120" s="394"/>
      <c r="WWQ120" s="395"/>
      <c r="WWR120" s="389"/>
      <c r="WWS120" s="390"/>
      <c r="WWT120" s="391"/>
      <c r="WWU120" s="392"/>
      <c r="WWV120" s="393"/>
      <c r="WWW120" s="394"/>
      <c r="WWX120" s="395"/>
      <c r="WWY120" s="389"/>
      <c r="WWZ120" s="390"/>
      <c r="WXA120" s="391"/>
      <c r="WXB120" s="392"/>
      <c r="WXC120" s="393"/>
      <c r="WXD120" s="394"/>
      <c r="WXE120" s="395"/>
      <c r="WXF120" s="389"/>
      <c r="WXG120" s="390"/>
      <c r="WXH120" s="391"/>
      <c r="WXI120" s="392"/>
      <c r="WXJ120" s="393"/>
      <c r="WXK120" s="394"/>
      <c r="WXL120" s="395"/>
      <c r="WXM120" s="389"/>
      <c r="WXN120" s="390"/>
      <c r="WXO120" s="391"/>
      <c r="WXP120" s="392"/>
      <c r="WXQ120" s="393"/>
      <c r="WXR120" s="394"/>
      <c r="WXS120" s="395"/>
      <c r="WXT120" s="389"/>
      <c r="WXU120" s="390"/>
      <c r="WXV120" s="391"/>
      <c r="WXW120" s="392"/>
      <c r="WXX120" s="393"/>
      <c r="WXY120" s="394"/>
      <c r="WXZ120" s="395"/>
      <c r="WYA120" s="389"/>
      <c r="WYB120" s="390"/>
      <c r="WYC120" s="391"/>
      <c r="WYD120" s="392"/>
      <c r="WYE120" s="393"/>
      <c r="WYF120" s="394"/>
      <c r="WYG120" s="395"/>
      <c r="WYH120" s="389"/>
      <c r="WYI120" s="390"/>
      <c r="WYJ120" s="391"/>
      <c r="WYK120" s="392"/>
      <c r="WYL120" s="393"/>
      <c r="WYM120" s="394"/>
      <c r="WYN120" s="395"/>
      <c r="WYO120" s="389"/>
      <c r="WYP120" s="390"/>
      <c r="WYQ120" s="391"/>
      <c r="WYR120" s="392"/>
      <c r="WYS120" s="393"/>
      <c r="WYT120" s="394"/>
      <c r="WYU120" s="395"/>
      <c r="WYV120" s="389"/>
      <c r="WYW120" s="390"/>
      <c r="WYX120" s="391"/>
      <c r="WYY120" s="392"/>
      <c r="WYZ120" s="393"/>
      <c r="WZA120" s="394"/>
      <c r="WZB120" s="395"/>
      <c r="WZC120" s="389"/>
      <c r="WZD120" s="390"/>
      <c r="WZE120" s="391"/>
      <c r="WZF120" s="392"/>
      <c r="WZG120" s="393"/>
      <c r="WZH120" s="394"/>
      <c r="WZI120" s="395"/>
      <c r="WZJ120" s="389"/>
      <c r="WZK120" s="390"/>
      <c r="WZL120" s="391"/>
      <c r="WZM120" s="392"/>
      <c r="WZN120" s="393"/>
      <c r="WZO120" s="394"/>
      <c r="WZP120" s="395"/>
      <c r="WZQ120" s="389"/>
      <c r="WZR120" s="390"/>
      <c r="WZS120" s="391"/>
      <c r="WZT120" s="392"/>
      <c r="WZU120" s="393"/>
      <c r="WZV120" s="394"/>
      <c r="WZW120" s="395"/>
      <c r="WZX120" s="389"/>
      <c r="WZY120" s="390"/>
      <c r="WZZ120" s="391"/>
      <c r="XAA120" s="392"/>
      <c r="XAB120" s="393"/>
      <c r="XAC120" s="394"/>
      <c r="XAD120" s="395"/>
      <c r="XAE120" s="389"/>
      <c r="XAF120" s="390"/>
      <c r="XAG120" s="391"/>
      <c r="XAH120" s="392"/>
      <c r="XAI120" s="393"/>
      <c r="XAJ120" s="394"/>
      <c r="XAK120" s="395"/>
      <c r="XAL120" s="389"/>
      <c r="XAM120" s="390"/>
      <c r="XAN120" s="391"/>
      <c r="XAO120" s="392"/>
      <c r="XAP120" s="393"/>
      <c r="XAQ120" s="394"/>
      <c r="XAR120" s="395"/>
      <c r="XAS120" s="389"/>
      <c r="XAT120" s="390"/>
      <c r="XAU120" s="391"/>
      <c r="XAV120" s="392"/>
      <c r="XAW120" s="393"/>
      <c r="XAX120" s="394"/>
      <c r="XAY120" s="395"/>
      <c r="XAZ120" s="389"/>
      <c r="XBA120" s="390"/>
      <c r="XBB120" s="391"/>
      <c r="XBC120" s="392"/>
      <c r="XBD120" s="393"/>
      <c r="XBE120" s="394"/>
      <c r="XBF120" s="395"/>
      <c r="XBG120" s="389"/>
      <c r="XBH120" s="390"/>
      <c r="XBI120" s="391"/>
      <c r="XBJ120" s="392"/>
      <c r="XBK120" s="393"/>
      <c r="XBL120" s="394"/>
      <c r="XBM120" s="395"/>
      <c r="XBN120" s="389"/>
      <c r="XBO120" s="390"/>
      <c r="XBP120" s="391"/>
      <c r="XBQ120" s="392"/>
      <c r="XBR120" s="393"/>
      <c r="XBS120" s="394"/>
      <c r="XBT120" s="395"/>
      <c r="XBU120" s="389"/>
      <c r="XBV120" s="390"/>
      <c r="XBW120" s="391"/>
      <c r="XBX120" s="392"/>
      <c r="XBY120" s="393"/>
      <c r="XBZ120" s="394"/>
      <c r="XCA120" s="395"/>
      <c r="XCB120" s="389"/>
      <c r="XCC120" s="390"/>
      <c r="XCD120" s="391"/>
      <c r="XCE120" s="392"/>
      <c r="XCF120" s="393"/>
      <c r="XCG120" s="394"/>
      <c r="XCH120" s="395"/>
      <c r="XCI120" s="389"/>
      <c r="XCJ120" s="390"/>
      <c r="XCK120" s="391"/>
      <c r="XCL120" s="392"/>
      <c r="XCM120" s="393"/>
      <c r="XCN120" s="394"/>
      <c r="XCO120" s="395"/>
      <c r="XCP120" s="389"/>
      <c r="XCQ120" s="390"/>
      <c r="XCR120" s="391"/>
      <c r="XCS120" s="392"/>
      <c r="XCT120" s="393"/>
      <c r="XCU120" s="394"/>
      <c r="XCV120" s="395"/>
      <c r="XCW120" s="389"/>
      <c r="XCX120" s="390"/>
      <c r="XCY120" s="391"/>
      <c r="XCZ120" s="392"/>
      <c r="XDA120" s="393"/>
      <c r="XDB120" s="394"/>
      <c r="XDC120" s="395"/>
      <c r="XDD120" s="389"/>
      <c r="XDE120" s="390"/>
      <c r="XDF120" s="391"/>
      <c r="XDG120" s="392"/>
      <c r="XDH120" s="393"/>
      <c r="XDI120" s="394"/>
      <c r="XDJ120" s="395"/>
      <c r="XDK120" s="389"/>
      <c r="XDL120" s="390"/>
      <c r="XDM120" s="391"/>
      <c r="XDN120" s="392"/>
      <c r="XDO120" s="393"/>
      <c r="XDP120" s="394"/>
      <c r="XDQ120" s="395"/>
      <c r="XDR120" s="389"/>
      <c r="XDS120" s="390"/>
      <c r="XDT120" s="391"/>
      <c r="XDU120" s="392"/>
      <c r="XDV120" s="393"/>
      <c r="XDW120" s="394"/>
      <c r="XDX120" s="395"/>
      <c r="XDY120" s="389"/>
      <c r="XDZ120" s="390"/>
      <c r="XEA120" s="391"/>
      <c r="XEB120" s="392"/>
      <c r="XEC120" s="393"/>
      <c r="XED120" s="394"/>
      <c r="XEE120" s="395"/>
      <c r="XEF120" s="389"/>
      <c r="XEG120" s="390"/>
      <c r="XEH120" s="391"/>
      <c r="XEI120" s="392"/>
      <c r="XEJ120" s="393"/>
      <c r="XEK120" s="394"/>
      <c r="XEL120" s="395"/>
      <c r="XEM120" s="389"/>
      <c r="XEN120" s="390"/>
      <c r="XEO120" s="391"/>
      <c r="XEP120" s="392"/>
      <c r="XEQ120" s="393"/>
      <c r="XER120" s="394"/>
      <c r="XES120" s="395"/>
      <c r="XET120" s="389"/>
      <c r="XEU120" s="390"/>
      <c r="XEV120" s="391"/>
      <c r="XEW120" s="392"/>
      <c r="XEX120" s="393"/>
      <c r="XEY120" s="394"/>
      <c r="XEZ120" s="395"/>
      <c r="XFA120" s="389"/>
      <c r="XFB120" s="390"/>
      <c r="XFC120" s="391"/>
      <c r="XFD120" s="392"/>
    </row>
    <row r="121" spans="1:16384" s="10" customFormat="1" ht="101.25" x14ac:dyDescent="0.2">
      <c r="A121" s="704"/>
      <c r="B121" s="371" t="s">
        <v>1267</v>
      </c>
      <c r="C121" s="377">
        <v>214663336</v>
      </c>
      <c r="D121" s="381"/>
      <c r="E121" s="374">
        <f t="shared" si="10"/>
        <v>214663336</v>
      </c>
      <c r="F121" s="382">
        <v>42657</v>
      </c>
      <c r="G121" s="582" t="s">
        <v>1162</v>
      </c>
      <c r="H121" s="389"/>
      <c r="I121" s="390"/>
      <c r="J121" s="391"/>
      <c r="K121" s="392"/>
      <c r="L121" s="393"/>
      <c r="M121" s="394"/>
      <c r="N121" s="395"/>
      <c r="O121" s="389"/>
      <c r="P121" s="390"/>
      <c r="Q121" s="391"/>
      <c r="R121" s="392"/>
      <c r="S121" s="393"/>
      <c r="T121" s="394"/>
      <c r="U121" s="395"/>
      <c r="V121" s="389"/>
      <c r="W121" s="390"/>
      <c r="X121" s="391"/>
      <c r="Y121" s="392"/>
      <c r="Z121" s="393"/>
      <c r="AA121" s="394"/>
      <c r="AB121" s="395"/>
      <c r="AC121" s="389"/>
      <c r="AD121" s="390"/>
      <c r="AE121" s="391"/>
      <c r="AF121" s="392"/>
      <c r="AG121" s="393"/>
      <c r="AH121" s="394"/>
      <c r="AI121" s="395"/>
      <c r="AJ121" s="389"/>
      <c r="AK121" s="390"/>
      <c r="AL121" s="391"/>
      <c r="AM121" s="392"/>
      <c r="AN121" s="393"/>
      <c r="AO121" s="394"/>
      <c r="AP121" s="395"/>
      <c r="AQ121" s="389"/>
      <c r="AR121" s="390"/>
      <c r="AS121" s="391"/>
      <c r="AT121" s="392"/>
      <c r="AU121" s="393"/>
      <c r="AV121" s="394"/>
      <c r="AW121" s="395"/>
      <c r="AX121" s="389"/>
      <c r="AY121" s="390"/>
      <c r="AZ121" s="391"/>
      <c r="BA121" s="392"/>
      <c r="BB121" s="393"/>
      <c r="BC121" s="394"/>
      <c r="BD121" s="395"/>
      <c r="BE121" s="389"/>
      <c r="BF121" s="390"/>
      <c r="BG121" s="391"/>
      <c r="BH121" s="392"/>
      <c r="BI121" s="393"/>
      <c r="BJ121" s="394"/>
      <c r="BK121" s="395"/>
      <c r="BL121" s="389"/>
      <c r="BM121" s="390"/>
      <c r="BN121" s="391"/>
      <c r="BO121" s="392"/>
      <c r="BP121" s="393"/>
      <c r="BQ121" s="394"/>
      <c r="BR121" s="395"/>
      <c r="BS121" s="389"/>
      <c r="BT121" s="390"/>
      <c r="BU121" s="391"/>
      <c r="BV121" s="392"/>
      <c r="BW121" s="393"/>
      <c r="BX121" s="394"/>
      <c r="BY121" s="395"/>
      <c r="BZ121" s="389"/>
      <c r="CA121" s="390"/>
      <c r="CB121" s="391"/>
      <c r="CC121" s="392"/>
      <c r="CD121" s="393"/>
      <c r="CE121" s="394"/>
      <c r="CF121" s="395"/>
      <c r="CG121" s="389"/>
      <c r="CH121" s="390"/>
      <c r="CI121" s="391"/>
      <c r="CJ121" s="392"/>
      <c r="CK121" s="393"/>
      <c r="CL121" s="394"/>
      <c r="CM121" s="395"/>
      <c r="CN121" s="389"/>
      <c r="CO121" s="390"/>
      <c r="CP121" s="391"/>
      <c r="CQ121" s="392"/>
      <c r="CR121" s="393"/>
      <c r="CS121" s="394"/>
      <c r="CT121" s="395"/>
      <c r="CU121" s="389"/>
      <c r="CV121" s="390"/>
      <c r="CW121" s="391"/>
      <c r="CX121" s="392"/>
      <c r="CY121" s="393"/>
      <c r="CZ121" s="394"/>
      <c r="DA121" s="395"/>
      <c r="DB121" s="389"/>
      <c r="DC121" s="390"/>
      <c r="DD121" s="391"/>
      <c r="DE121" s="392"/>
      <c r="DF121" s="393"/>
      <c r="DG121" s="394"/>
      <c r="DH121" s="395"/>
      <c r="DI121" s="389"/>
      <c r="DJ121" s="390"/>
      <c r="DK121" s="391"/>
      <c r="DL121" s="392"/>
      <c r="DM121" s="393"/>
      <c r="DN121" s="394"/>
      <c r="DO121" s="395"/>
      <c r="DP121" s="389"/>
      <c r="DQ121" s="390"/>
      <c r="DR121" s="391"/>
      <c r="DS121" s="392"/>
      <c r="DT121" s="393"/>
      <c r="DU121" s="394"/>
      <c r="DV121" s="395"/>
      <c r="DW121" s="389"/>
      <c r="DX121" s="390"/>
      <c r="DY121" s="391"/>
      <c r="DZ121" s="392"/>
      <c r="EA121" s="393"/>
      <c r="EB121" s="394"/>
      <c r="EC121" s="395"/>
      <c r="ED121" s="389"/>
      <c r="EE121" s="390"/>
      <c r="EF121" s="391"/>
      <c r="EG121" s="392"/>
      <c r="EH121" s="393"/>
      <c r="EI121" s="394"/>
      <c r="EJ121" s="395"/>
      <c r="EK121" s="389"/>
      <c r="EL121" s="390"/>
      <c r="EM121" s="391"/>
      <c r="EN121" s="392"/>
      <c r="EO121" s="393"/>
      <c r="EP121" s="394"/>
      <c r="EQ121" s="395"/>
      <c r="ER121" s="389"/>
      <c r="ES121" s="390"/>
      <c r="ET121" s="391"/>
      <c r="EU121" s="392"/>
      <c r="EV121" s="393"/>
      <c r="EW121" s="394"/>
      <c r="EX121" s="395"/>
      <c r="EY121" s="389"/>
      <c r="EZ121" s="390"/>
      <c r="FA121" s="391"/>
      <c r="FB121" s="392"/>
      <c r="FC121" s="393"/>
      <c r="FD121" s="394"/>
      <c r="FE121" s="395"/>
      <c r="FF121" s="389"/>
      <c r="FG121" s="390"/>
      <c r="FH121" s="391"/>
      <c r="FI121" s="392"/>
      <c r="FJ121" s="393"/>
      <c r="FK121" s="394"/>
      <c r="FL121" s="395"/>
      <c r="FM121" s="389"/>
      <c r="FN121" s="390"/>
      <c r="FO121" s="391"/>
      <c r="FP121" s="392"/>
      <c r="FQ121" s="393"/>
      <c r="FR121" s="394"/>
      <c r="FS121" s="395"/>
      <c r="FT121" s="389"/>
      <c r="FU121" s="390"/>
      <c r="FV121" s="391"/>
      <c r="FW121" s="392"/>
      <c r="FX121" s="393"/>
      <c r="FY121" s="394"/>
      <c r="FZ121" s="395"/>
      <c r="GA121" s="389"/>
      <c r="GB121" s="390"/>
      <c r="GC121" s="391"/>
      <c r="GD121" s="392"/>
      <c r="GE121" s="393"/>
      <c r="GF121" s="394"/>
      <c r="GG121" s="395"/>
      <c r="GH121" s="389"/>
      <c r="GI121" s="390"/>
      <c r="GJ121" s="391"/>
      <c r="GK121" s="392"/>
      <c r="GL121" s="393"/>
      <c r="GM121" s="394"/>
      <c r="GN121" s="395"/>
      <c r="GO121" s="389"/>
      <c r="GP121" s="390"/>
      <c r="GQ121" s="391"/>
      <c r="GR121" s="392"/>
      <c r="GS121" s="393"/>
      <c r="GT121" s="394"/>
      <c r="GU121" s="395"/>
      <c r="GV121" s="389"/>
      <c r="GW121" s="390"/>
      <c r="GX121" s="391"/>
      <c r="GY121" s="392"/>
      <c r="GZ121" s="393"/>
      <c r="HA121" s="394"/>
      <c r="HB121" s="395"/>
      <c r="HC121" s="389"/>
      <c r="HD121" s="390"/>
      <c r="HE121" s="391"/>
      <c r="HF121" s="392"/>
      <c r="HG121" s="393"/>
      <c r="HH121" s="394"/>
      <c r="HI121" s="395"/>
      <c r="HJ121" s="389"/>
      <c r="HK121" s="390"/>
      <c r="HL121" s="391"/>
      <c r="HM121" s="392"/>
      <c r="HN121" s="393"/>
      <c r="HO121" s="394"/>
      <c r="HP121" s="395"/>
      <c r="HQ121" s="389"/>
      <c r="HR121" s="390"/>
      <c r="HS121" s="391"/>
      <c r="HT121" s="392"/>
      <c r="HU121" s="393"/>
      <c r="HV121" s="394"/>
      <c r="HW121" s="395"/>
      <c r="HX121" s="389"/>
      <c r="HY121" s="390"/>
      <c r="HZ121" s="391"/>
      <c r="IA121" s="392"/>
      <c r="IB121" s="393"/>
      <c r="IC121" s="394"/>
      <c r="ID121" s="395"/>
      <c r="IE121" s="389"/>
      <c r="IF121" s="390"/>
      <c r="IG121" s="391"/>
      <c r="IH121" s="392"/>
      <c r="II121" s="393"/>
      <c r="IJ121" s="394"/>
      <c r="IK121" s="395"/>
      <c r="IL121" s="389"/>
      <c r="IM121" s="390"/>
      <c r="IN121" s="391"/>
      <c r="IO121" s="392"/>
      <c r="IP121" s="393"/>
      <c r="IQ121" s="394"/>
      <c r="IR121" s="395"/>
      <c r="IS121" s="389"/>
      <c r="IT121" s="390"/>
      <c r="IU121" s="391"/>
      <c r="IV121" s="392"/>
      <c r="IW121" s="393"/>
      <c r="IX121" s="394"/>
      <c r="IY121" s="395"/>
      <c r="IZ121" s="389"/>
      <c r="JA121" s="390"/>
      <c r="JB121" s="391"/>
      <c r="JC121" s="392"/>
      <c r="JD121" s="393"/>
      <c r="JE121" s="394"/>
      <c r="JF121" s="395"/>
      <c r="JG121" s="389"/>
      <c r="JH121" s="390"/>
      <c r="JI121" s="391"/>
      <c r="JJ121" s="392"/>
      <c r="JK121" s="393"/>
      <c r="JL121" s="394"/>
      <c r="JM121" s="395"/>
      <c r="JN121" s="389"/>
      <c r="JO121" s="390"/>
      <c r="JP121" s="391"/>
      <c r="JQ121" s="392"/>
      <c r="JR121" s="393"/>
      <c r="JS121" s="394"/>
      <c r="JT121" s="395"/>
      <c r="JU121" s="389"/>
      <c r="JV121" s="390"/>
      <c r="JW121" s="391"/>
      <c r="JX121" s="392"/>
      <c r="JY121" s="393"/>
      <c r="JZ121" s="394"/>
      <c r="KA121" s="395"/>
      <c r="KB121" s="389"/>
      <c r="KC121" s="390"/>
      <c r="KD121" s="391"/>
      <c r="KE121" s="392"/>
      <c r="KF121" s="393"/>
      <c r="KG121" s="394"/>
      <c r="KH121" s="395"/>
      <c r="KI121" s="389"/>
      <c r="KJ121" s="390"/>
      <c r="KK121" s="391"/>
      <c r="KL121" s="392"/>
      <c r="KM121" s="393"/>
      <c r="KN121" s="394"/>
      <c r="KO121" s="395"/>
      <c r="KP121" s="389"/>
      <c r="KQ121" s="390"/>
      <c r="KR121" s="391"/>
      <c r="KS121" s="392"/>
      <c r="KT121" s="393"/>
      <c r="KU121" s="394"/>
      <c r="KV121" s="395"/>
      <c r="KW121" s="389"/>
      <c r="KX121" s="390"/>
      <c r="KY121" s="391"/>
      <c r="KZ121" s="392"/>
      <c r="LA121" s="393"/>
      <c r="LB121" s="394"/>
      <c r="LC121" s="395"/>
      <c r="LD121" s="389"/>
      <c r="LE121" s="390"/>
      <c r="LF121" s="391"/>
      <c r="LG121" s="392"/>
      <c r="LH121" s="393"/>
      <c r="LI121" s="394"/>
      <c r="LJ121" s="395"/>
      <c r="LK121" s="389"/>
      <c r="LL121" s="390"/>
      <c r="LM121" s="391"/>
      <c r="LN121" s="392"/>
      <c r="LO121" s="393"/>
      <c r="LP121" s="394"/>
      <c r="LQ121" s="395"/>
      <c r="LR121" s="389"/>
      <c r="LS121" s="390"/>
      <c r="LT121" s="391"/>
      <c r="LU121" s="392"/>
      <c r="LV121" s="393"/>
      <c r="LW121" s="394"/>
      <c r="LX121" s="395"/>
      <c r="LY121" s="389"/>
      <c r="LZ121" s="390"/>
      <c r="MA121" s="391"/>
      <c r="MB121" s="392"/>
      <c r="MC121" s="393"/>
      <c r="MD121" s="394"/>
      <c r="ME121" s="395"/>
      <c r="MF121" s="389"/>
      <c r="MG121" s="390"/>
      <c r="MH121" s="391"/>
      <c r="MI121" s="392"/>
      <c r="MJ121" s="393"/>
      <c r="MK121" s="394"/>
      <c r="ML121" s="395"/>
      <c r="MM121" s="389"/>
      <c r="MN121" s="390"/>
      <c r="MO121" s="391"/>
      <c r="MP121" s="392"/>
      <c r="MQ121" s="393"/>
      <c r="MR121" s="394"/>
      <c r="MS121" s="395"/>
      <c r="MT121" s="389"/>
      <c r="MU121" s="390"/>
      <c r="MV121" s="391"/>
      <c r="MW121" s="392"/>
      <c r="MX121" s="393"/>
      <c r="MY121" s="394"/>
      <c r="MZ121" s="395"/>
      <c r="NA121" s="389"/>
      <c r="NB121" s="390"/>
      <c r="NC121" s="391"/>
      <c r="ND121" s="392"/>
      <c r="NE121" s="393"/>
      <c r="NF121" s="394"/>
      <c r="NG121" s="395"/>
      <c r="NH121" s="389"/>
      <c r="NI121" s="390"/>
      <c r="NJ121" s="391"/>
      <c r="NK121" s="392"/>
      <c r="NL121" s="393"/>
      <c r="NM121" s="394"/>
      <c r="NN121" s="395"/>
      <c r="NO121" s="389"/>
      <c r="NP121" s="390"/>
      <c r="NQ121" s="391"/>
      <c r="NR121" s="392"/>
      <c r="NS121" s="393"/>
      <c r="NT121" s="394"/>
      <c r="NU121" s="395"/>
      <c r="NV121" s="389"/>
      <c r="NW121" s="390"/>
      <c r="NX121" s="391"/>
      <c r="NY121" s="392"/>
      <c r="NZ121" s="393"/>
      <c r="OA121" s="394"/>
      <c r="OB121" s="395"/>
      <c r="OC121" s="389"/>
      <c r="OD121" s="390"/>
      <c r="OE121" s="391"/>
      <c r="OF121" s="392"/>
      <c r="OG121" s="393"/>
      <c r="OH121" s="394"/>
      <c r="OI121" s="395"/>
      <c r="OJ121" s="389"/>
      <c r="OK121" s="390"/>
      <c r="OL121" s="391"/>
      <c r="OM121" s="392"/>
      <c r="ON121" s="393"/>
      <c r="OO121" s="394"/>
      <c r="OP121" s="395"/>
      <c r="OQ121" s="389"/>
      <c r="OR121" s="390"/>
      <c r="OS121" s="391"/>
      <c r="OT121" s="392"/>
      <c r="OU121" s="393"/>
      <c r="OV121" s="394"/>
      <c r="OW121" s="395"/>
      <c r="OX121" s="389"/>
      <c r="OY121" s="390"/>
      <c r="OZ121" s="391"/>
      <c r="PA121" s="392"/>
      <c r="PB121" s="393"/>
      <c r="PC121" s="394"/>
      <c r="PD121" s="395"/>
      <c r="PE121" s="389"/>
      <c r="PF121" s="390"/>
      <c r="PG121" s="391"/>
      <c r="PH121" s="392"/>
      <c r="PI121" s="393"/>
      <c r="PJ121" s="394"/>
      <c r="PK121" s="395"/>
      <c r="PL121" s="389"/>
      <c r="PM121" s="390"/>
      <c r="PN121" s="391"/>
      <c r="PO121" s="392"/>
      <c r="PP121" s="393"/>
      <c r="PQ121" s="394"/>
      <c r="PR121" s="395"/>
      <c r="PS121" s="389"/>
      <c r="PT121" s="390"/>
      <c r="PU121" s="391"/>
      <c r="PV121" s="392"/>
      <c r="PW121" s="393"/>
      <c r="PX121" s="394"/>
      <c r="PY121" s="395"/>
      <c r="PZ121" s="389"/>
      <c r="QA121" s="390"/>
      <c r="QB121" s="391"/>
      <c r="QC121" s="392"/>
      <c r="QD121" s="393"/>
      <c r="QE121" s="394"/>
      <c r="QF121" s="395"/>
      <c r="QG121" s="389"/>
      <c r="QH121" s="390"/>
      <c r="QI121" s="391"/>
      <c r="QJ121" s="392"/>
      <c r="QK121" s="393"/>
      <c r="QL121" s="394"/>
      <c r="QM121" s="395"/>
      <c r="QN121" s="389"/>
      <c r="QO121" s="390"/>
      <c r="QP121" s="391"/>
      <c r="QQ121" s="392"/>
      <c r="QR121" s="393"/>
      <c r="QS121" s="394"/>
      <c r="QT121" s="395"/>
      <c r="QU121" s="389"/>
      <c r="QV121" s="390"/>
      <c r="QW121" s="391"/>
      <c r="QX121" s="392"/>
      <c r="QY121" s="393"/>
      <c r="QZ121" s="394"/>
      <c r="RA121" s="395"/>
      <c r="RB121" s="389"/>
      <c r="RC121" s="390"/>
      <c r="RD121" s="391"/>
      <c r="RE121" s="392"/>
      <c r="RF121" s="393"/>
      <c r="RG121" s="394"/>
      <c r="RH121" s="395"/>
      <c r="RI121" s="389"/>
      <c r="RJ121" s="390"/>
      <c r="RK121" s="391"/>
      <c r="RL121" s="392"/>
      <c r="RM121" s="393"/>
      <c r="RN121" s="394"/>
      <c r="RO121" s="395"/>
      <c r="RP121" s="389"/>
      <c r="RQ121" s="390"/>
      <c r="RR121" s="391"/>
      <c r="RS121" s="392"/>
      <c r="RT121" s="393"/>
      <c r="RU121" s="394"/>
      <c r="RV121" s="395"/>
      <c r="RW121" s="389"/>
      <c r="RX121" s="390"/>
      <c r="RY121" s="391"/>
      <c r="RZ121" s="392"/>
      <c r="SA121" s="393"/>
      <c r="SB121" s="394"/>
      <c r="SC121" s="395"/>
      <c r="SD121" s="389"/>
      <c r="SE121" s="390"/>
      <c r="SF121" s="391"/>
      <c r="SG121" s="392"/>
      <c r="SH121" s="393"/>
      <c r="SI121" s="394"/>
      <c r="SJ121" s="395"/>
      <c r="SK121" s="389"/>
      <c r="SL121" s="390"/>
      <c r="SM121" s="391"/>
      <c r="SN121" s="392"/>
      <c r="SO121" s="393"/>
      <c r="SP121" s="394"/>
      <c r="SQ121" s="395"/>
      <c r="SR121" s="389"/>
      <c r="SS121" s="390"/>
      <c r="ST121" s="391"/>
      <c r="SU121" s="392"/>
      <c r="SV121" s="393"/>
      <c r="SW121" s="394"/>
      <c r="SX121" s="395"/>
      <c r="SY121" s="389"/>
      <c r="SZ121" s="390"/>
      <c r="TA121" s="391"/>
      <c r="TB121" s="392"/>
      <c r="TC121" s="393"/>
      <c r="TD121" s="394"/>
      <c r="TE121" s="395"/>
      <c r="TF121" s="389"/>
      <c r="TG121" s="390"/>
      <c r="TH121" s="391"/>
      <c r="TI121" s="392"/>
      <c r="TJ121" s="393"/>
      <c r="TK121" s="394"/>
      <c r="TL121" s="395"/>
      <c r="TM121" s="389"/>
      <c r="TN121" s="390"/>
      <c r="TO121" s="391"/>
      <c r="TP121" s="392"/>
      <c r="TQ121" s="393"/>
      <c r="TR121" s="394"/>
      <c r="TS121" s="395"/>
      <c r="TT121" s="389"/>
      <c r="TU121" s="390"/>
      <c r="TV121" s="391"/>
      <c r="TW121" s="392"/>
      <c r="TX121" s="393"/>
      <c r="TY121" s="394"/>
      <c r="TZ121" s="395"/>
      <c r="UA121" s="389"/>
      <c r="UB121" s="390"/>
      <c r="UC121" s="391"/>
      <c r="UD121" s="392"/>
      <c r="UE121" s="393"/>
      <c r="UF121" s="394"/>
      <c r="UG121" s="395"/>
      <c r="UH121" s="389"/>
      <c r="UI121" s="390"/>
      <c r="UJ121" s="391"/>
      <c r="UK121" s="392"/>
      <c r="UL121" s="393"/>
      <c r="UM121" s="394"/>
      <c r="UN121" s="395"/>
      <c r="UO121" s="389"/>
      <c r="UP121" s="390"/>
      <c r="UQ121" s="391"/>
      <c r="UR121" s="392"/>
      <c r="US121" s="393"/>
      <c r="UT121" s="394"/>
      <c r="UU121" s="395"/>
      <c r="UV121" s="389"/>
      <c r="UW121" s="390"/>
      <c r="UX121" s="391"/>
      <c r="UY121" s="392"/>
      <c r="UZ121" s="393"/>
      <c r="VA121" s="394"/>
      <c r="VB121" s="395"/>
      <c r="VC121" s="389"/>
      <c r="VD121" s="390"/>
      <c r="VE121" s="391"/>
      <c r="VF121" s="392"/>
      <c r="VG121" s="393"/>
      <c r="VH121" s="394"/>
      <c r="VI121" s="395"/>
      <c r="VJ121" s="389"/>
      <c r="VK121" s="390"/>
      <c r="VL121" s="391"/>
      <c r="VM121" s="392"/>
      <c r="VN121" s="393"/>
      <c r="VO121" s="394"/>
      <c r="VP121" s="395"/>
      <c r="VQ121" s="389"/>
      <c r="VR121" s="390"/>
      <c r="VS121" s="391"/>
      <c r="VT121" s="392"/>
      <c r="VU121" s="393"/>
      <c r="VV121" s="394"/>
      <c r="VW121" s="395"/>
      <c r="VX121" s="389"/>
      <c r="VY121" s="390"/>
      <c r="VZ121" s="391"/>
      <c r="WA121" s="392"/>
      <c r="WB121" s="393"/>
      <c r="WC121" s="394"/>
      <c r="WD121" s="395"/>
      <c r="WE121" s="389"/>
      <c r="WF121" s="390"/>
      <c r="WG121" s="391"/>
      <c r="WH121" s="392"/>
      <c r="WI121" s="393"/>
      <c r="WJ121" s="394"/>
      <c r="WK121" s="395"/>
      <c r="WL121" s="389"/>
      <c r="WM121" s="390"/>
      <c r="WN121" s="391"/>
      <c r="WO121" s="392"/>
      <c r="WP121" s="393"/>
      <c r="WQ121" s="394"/>
      <c r="WR121" s="395"/>
      <c r="WS121" s="389"/>
      <c r="WT121" s="390"/>
      <c r="WU121" s="391"/>
      <c r="WV121" s="392"/>
      <c r="WW121" s="393"/>
      <c r="WX121" s="394"/>
      <c r="WY121" s="395"/>
      <c r="WZ121" s="389"/>
      <c r="XA121" s="390"/>
      <c r="XB121" s="391"/>
      <c r="XC121" s="392"/>
      <c r="XD121" s="393"/>
      <c r="XE121" s="394"/>
      <c r="XF121" s="395"/>
      <c r="XG121" s="389"/>
      <c r="XH121" s="390"/>
      <c r="XI121" s="391"/>
      <c r="XJ121" s="392"/>
      <c r="XK121" s="393"/>
      <c r="XL121" s="394"/>
      <c r="XM121" s="395"/>
      <c r="XN121" s="389"/>
      <c r="XO121" s="390"/>
      <c r="XP121" s="391"/>
      <c r="XQ121" s="392"/>
      <c r="XR121" s="393"/>
      <c r="XS121" s="394"/>
      <c r="XT121" s="395"/>
      <c r="XU121" s="389"/>
      <c r="XV121" s="390"/>
      <c r="XW121" s="391"/>
      <c r="XX121" s="392"/>
      <c r="XY121" s="393"/>
      <c r="XZ121" s="394"/>
      <c r="YA121" s="395"/>
      <c r="YB121" s="389"/>
      <c r="YC121" s="390"/>
      <c r="YD121" s="391"/>
      <c r="YE121" s="392"/>
      <c r="YF121" s="393"/>
      <c r="YG121" s="394"/>
      <c r="YH121" s="395"/>
      <c r="YI121" s="389"/>
      <c r="YJ121" s="390"/>
      <c r="YK121" s="391"/>
      <c r="YL121" s="392"/>
      <c r="YM121" s="393"/>
      <c r="YN121" s="394"/>
      <c r="YO121" s="395"/>
      <c r="YP121" s="389"/>
      <c r="YQ121" s="390"/>
      <c r="YR121" s="391"/>
      <c r="YS121" s="392"/>
      <c r="YT121" s="393"/>
      <c r="YU121" s="394"/>
      <c r="YV121" s="395"/>
      <c r="YW121" s="389"/>
      <c r="YX121" s="390"/>
      <c r="YY121" s="391"/>
      <c r="YZ121" s="392"/>
      <c r="ZA121" s="393"/>
      <c r="ZB121" s="394"/>
      <c r="ZC121" s="395"/>
      <c r="ZD121" s="389"/>
      <c r="ZE121" s="390"/>
      <c r="ZF121" s="391"/>
      <c r="ZG121" s="392"/>
      <c r="ZH121" s="393"/>
      <c r="ZI121" s="394"/>
      <c r="ZJ121" s="395"/>
      <c r="ZK121" s="389"/>
      <c r="ZL121" s="390"/>
      <c r="ZM121" s="391"/>
      <c r="ZN121" s="392"/>
      <c r="ZO121" s="393"/>
      <c r="ZP121" s="394"/>
      <c r="ZQ121" s="395"/>
      <c r="ZR121" s="389"/>
      <c r="ZS121" s="390"/>
      <c r="ZT121" s="391"/>
      <c r="ZU121" s="392"/>
      <c r="ZV121" s="393"/>
      <c r="ZW121" s="394"/>
      <c r="ZX121" s="395"/>
      <c r="ZY121" s="389"/>
      <c r="ZZ121" s="390"/>
      <c r="AAA121" s="391"/>
      <c r="AAB121" s="392"/>
      <c r="AAC121" s="393"/>
      <c r="AAD121" s="394"/>
      <c r="AAE121" s="395"/>
      <c r="AAF121" s="389"/>
      <c r="AAG121" s="390"/>
      <c r="AAH121" s="391"/>
      <c r="AAI121" s="392"/>
      <c r="AAJ121" s="393"/>
      <c r="AAK121" s="394"/>
      <c r="AAL121" s="395"/>
      <c r="AAM121" s="389"/>
      <c r="AAN121" s="390"/>
      <c r="AAO121" s="391"/>
      <c r="AAP121" s="392"/>
      <c r="AAQ121" s="393"/>
      <c r="AAR121" s="394"/>
      <c r="AAS121" s="395"/>
      <c r="AAT121" s="389"/>
      <c r="AAU121" s="390"/>
      <c r="AAV121" s="391"/>
      <c r="AAW121" s="392"/>
      <c r="AAX121" s="393"/>
      <c r="AAY121" s="394"/>
      <c r="AAZ121" s="395"/>
      <c r="ABA121" s="389"/>
      <c r="ABB121" s="390"/>
      <c r="ABC121" s="391"/>
      <c r="ABD121" s="392"/>
      <c r="ABE121" s="393"/>
      <c r="ABF121" s="394"/>
      <c r="ABG121" s="395"/>
      <c r="ABH121" s="389"/>
      <c r="ABI121" s="390"/>
      <c r="ABJ121" s="391"/>
      <c r="ABK121" s="392"/>
      <c r="ABL121" s="393"/>
      <c r="ABM121" s="394"/>
      <c r="ABN121" s="395"/>
      <c r="ABO121" s="389"/>
      <c r="ABP121" s="390"/>
      <c r="ABQ121" s="391"/>
      <c r="ABR121" s="392"/>
      <c r="ABS121" s="393"/>
      <c r="ABT121" s="394"/>
      <c r="ABU121" s="395"/>
      <c r="ABV121" s="389"/>
      <c r="ABW121" s="390"/>
      <c r="ABX121" s="391"/>
      <c r="ABY121" s="392"/>
      <c r="ABZ121" s="393"/>
      <c r="ACA121" s="394"/>
      <c r="ACB121" s="395"/>
      <c r="ACC121" s="389"/>
      <c r="ACD121" s="390"/>
      <c r="ACE121" s="391"/>
      <c r="ACF121" s="392"/>
      <c r="ACG121" s="393"/>
      <c r="ACH121" s="394"/>
      <c r="ACI121" s="395"/>
      <c r="ACJ121" s="389"/>
      <c r="ACK121" s="390"/>
      <c r="ACL121" s="391"/>
      <c r="ACM121" s="392"/>
      <c r="ACN121" s="393"/>
      <c r="ACO121" s="394"/>
      <c r="ACP121" s="395"/>
      <c r="ACQ121" s="389"/>
      <c r="ACR121" s="390"/>
      <c r="ACS121" s="391"/>
      <c r="ACT121" s="392"/>
      <c r="ACU121" s="393"/>
      <c r="ACV121" s="394"/>
      <c r="ACW121" s="395"/>
      <c r="ACX121" s="389"/>
      <c r="ACY121" s="390"/>
      <c r="ACZ121" s="391"/>
      <c r="ADA121" s="392"/>
      <c r="ADB121" s="393"/>
      <c r="ADC121" s="394"/>
      <c r="ADD121" s="395"/>
      <c r="ADE121" s="389"/>
      <c r="ADF121" s="390"/>
      <c r="ADG121" s="391"/>
      <c r="ADH121" s="392"/>
      <c r="ADI121" s="393"/>
      <c r="ADJ121" s="394"/>
      <c r="ADK121" s="395"/>
      <c r="ADL121" s="389"/>
      <c r="ADM121" s="390"/>
      <c r="ADN121" s="391"/>
      <c r="ADO121" s="392"/>
      <c r="ADP121" s="393"/>
      <c r="ADQ121" s="394"/>
      <c r="ADR121" s="395"/>
      <c r="ADS121" s="389"/>
      <c r="ADT121" s="390"/>
      <c r="ADU121" s="391"/>
      <c r="ADV121" s="392"/>
      <c r="ADW121" s="393"/>
      <c r="ADX121" s="394"/>
      <c r="ADY121" s="395"/>
      <c r="ADZ121" s="389"/>
      <c r="AEA121" s="390"/>
      <c r="AEB121" s="391"/>
      <c r="AEC121" s="392"/>
      <c r="AED121" s="393"/>
      <c r="AEE121" s="394"/>
      <c r="AEF121" s="395"/>
      <c r="AEG121" s="389"/>
      <c r="AEH121" s="390"/>
      <c r="AEI121" s="391"/>
      <c r="AEJ121" s="392"/>
      <c r="AEK121" s="393"/>
      <c r="AEL121" s="394"/>
      <c r="AEM121" s="395"/>
      <c r="AEN121" s="389"/>
      <c r="AEO121" s="390"/>
      <c r="AEP121" s="391"/>
      <c r="AEQ121" s="392"/>
      <c r="AER121" s="393"/>
      <c r="AES121" s="394"/>
      <c r="AET121" s="395"/>
      <c r="AEU121" s="389"/>
      <c r="AEV121" s="390"/>
      <c r="AEW121" s="391"/>
      <c r="AEX121" s="392"/>
      <c r="AEY121" s="393"/>
      <c r="AEZ121" s="394"/>
      <c r="AFA121" s="395"/>
      <c r="AFB121" s="389"/>
      <c r="AFC121" s="390"/>
      <c r="AFD121" s="391"/>
      <c r="AFE121" s="392"/>
      <c r="AFF121" s="393"/>
      <c r="AFG121" s="394"/>
      <c r="AFH121" s="395"/>
      <c r="AFI121" s="389"/>
      <c r="AFJ121" s="390"/>
      <c r="AFK121" s="391"/>
      <c r="AFL121" s="392"/>
      <c r="AFM121" s="393"/>
      <c r="AFN121" s="394"/>
      <c r="AFO121" s="395"/>
      <c r="AFP121" s="389"/>
      <c r="AFQ121" s="390"/>
      <c r="AFR121" s="391"/>
      <c r="AFS121" s="392"/>
      <c r="AFT121" s="393"/>
      <c r="AFU121" s="394"/>
      <c r="AFV121" s="395"/>
      <c r="AFW121" s="389"/>
      <c r="AFX121" s="390"/>
      <c r="AFY121" s="391"/>
      <c r="AFZ121" s="392"/>
      <c r="AGA121" s="393"/>
      <c r="AGB121" s="394"/>
      <c r="AGC121" s="395"/>
      <c r="AGD121" s="389"/>
      <c r="AGE121" s="390"/>
      <c r="AGF121" s="391"/>
      <c r="AGG121" s="392"/>
      <c r="AGH121" s="393"/>
      <c r="AGI121" s="394"/>
      <c r="AGJ121" s="395"/>
      <c r="AGK121" s="389"/>
      <c r="AGL121" s="390"/>
      <c r="AGM121" s="391"/>
      <c r="AGN121" s="392"/>
      <c r="AGO121" s="393"/>
      <c r="AGP121" s="394"/>
      <c r="AGQ121" s="395"/>
      <c r="AGR121" s="389"/>
      <c r="AGS121" s="390"/>
      <c r="AGT121" s="391"/>
      <c r="AGU121" s="392"/>
      <c r="AGV121" s="393"/>
      <c r="AGW121" s="394"/>
      <c r="AGX121" s="395"/>
      <c r="AGY121" s="389"/>
      <c r="AGZ121" s="390"/>
      <c r="AHA121" s="391"/>
      <c r="AHB121" s="392"/>
      <c r="AHC121" s="393"/>
      <c r="AHD121" s="394"/>
      <c r="AHE121" s="395"/>
      <c r="AHF121" s="389"/>
      <c r="AHG121" s="390"/>
      <c r="AHH121" s="391"/>
      <c r="AHI121" s="392"/>
      <c r="AHJ121" s="393"/>
      <c r="AHK121" s="394"/>
      <c r="AHL121" s="395"/>
      <c r="AHM121" s="389"/>
      <c r="AHN121" s="390"/>
      <c r="AHO121" s="391"/>
      <c r="AHP121" s="392"/>
      <c r="AHQ121" s="393"/>
      <c r="AHR121" s="394"/>
      <c r="AHS121" s="395"/>
      <c r="AHT121" s="389"/>
      <c r="AHU121" s="390"/>
      <c r="AHV121" s="391"/>
      <c r="AHW121" s="392"/>
      <c r="AHX121" s="393"/>
      <c r="AHY121" s="394"/>
      <c r="AHZ121" s="395"/>
      <c r="AIA121" s="389"/>
      <c r="AIB121" s="390"/>
      <c r="AIC121" s="391"/>
      <c r="AID121" s="392"/>
      <c r="AIE121" s="393"/>
      <c r="AIF121" s="394"/>
      <c r="AIG121" s="395"/>
      <c r="AIH121" s="389"/>
      <c r="AII121" s="390"/>
      <c r="AIJ121" s="391"/>
      <c r="AIK121" s="392"/>
      <c r="AIL121" s="393"/>
      <c r="AIM121" s="394"/>
      <c r="AIN121" s="395"/>
      <c r="AIO121" s="389"/>
      <c r="AIP121" s="390"/>
      <c r="AIQ121" s="391"/>
      <c r="AIR121" s="392"/>
      <c r="AIS121" s="393"/>
      <c r="AIT121" s="394"/>
      <c r="AIU121" s="395"/>
      <c r="AIV121" s="389"/>
      <c r="AIW121" s="390"/>
      <c r="AIX121" s="391"/>
      <c r="AIY121" s="392"/>
      <c r="AIZ121" s="393"/>
      <c r="AJA121" s="394"/>
      <c r="AJB121" s="395"/>
      <c r="AJC121" s="389"/>
      <c r="AJD121" s="390"/>
      <c r="AJE121" s="391"/>
      <c r="AJF121" s="392"/>
      <c r="AJG121" s="393"/>
      <c r="AJH121" s="394"/>
      <c r="AJI121" s="395"/>
      <c r="AJJ121" s="389"/>
      <c r="AJK121" s="390"/>
      <c r="AJL121" s="391"/>
      <c r="AJM121" s="392"/>
      <c r="AJN121" s="393"/>
      <c r="AJO121" s="394"/>
      <c r="AJP121" s="395"/>
      <c r="AJQ121" s="389"/>
      <c r="AJR121" s="390"/>
      <c r="AJS121" s="391"/>
      <c r="AJT121" s="392"/>
      <c r="AJU121" s="393"/>
      <c r="AJV121" s="394"/>
      <c r="AJW121" s="395"/>
      <c r="AJX121" s="389"/>
      <c r="AJY121" s="390"/>
      <c r="AJZ121" s="391"/>
      <c r="AKA121" s="392"/>
      <c r="AKB121" s="393"/>
      <c r="AKC121" s="394"/>
      <c r="AKD121" s="395"/>
      <c r="AKE121" s="389"/>
      <c r="AKF121" s="390"/>
      <c r="AKG121" s="391"/>
      <c r="AKH121" s="392"/>
      <c r="AKI121" s="393"/>
      <c r="AKJ121" s="394"/>
      <c r="AKK121" s="395"/>
      <c r="AKL121" s="389"/>
      <c r="AKM121" s="390"/>
      <c r="AKN121" s="391"/>
      <c r="AKO121" s="392"/>
      <c r="AKP121" s="393"/>
      <c r="AKQ121" s="394"/>
      <c r="AKR121" s="395"/>
      <c r="AKS121" s="389"/>
      <c r="AKT121" s="390"/>
      <c r="AKU121" s="391"/>
      <c r="AKV121" s="392"/>
      <c r="AKW121" s="393"/>
      <c r="AKX121" s="394"/>
      <c r="AKY121" s="395"/>
      <c r="AKZ121" s="389"/>
      <c r="ALA121" s="390"/>
      <c r="ALB121" s="391"/>
      <c r="ALC121" s="392"/>
      <c r="ALD121" s="393"/>
      <c r="ALE121" s="394"/>
      <c r="ALF121" s="395"/>
      <c r="ALG121" s="389"/>
      <c r="ALH121" s="390"/>
      <c r="ALI121" s="391"/>
      <c r="ALJ121" s="392"/>
      <c r="ALK121" s="393"/>
      <c r="ALL121" s="394"/>
      <c r="ALM121" s="395"/>
      <c r="ALN121" s="389"/>
      <c r="ALO121" s="390"/>
      <c r="ALP121" s="391"/>
      <c r="ALQ121" s="392"/>
      <c r="ALR121" s="393"/>
      <c r="ALS121" s="394"/>
      <c r="ALT121" s="395"/>
      <c r="ALU121" s="389"/>
      <c r="ALV121" s="390"/>
      <c r="ALW121" s="391"/>
      <c r="ALX121" s="392"/>
      <c r="ALY121" s="393"/>
      <c r="ALZ121" s="394"/>
      <c r="AMA121" s="395"/>
      <c r="AMB121" s="389"/>
      <c r="AMC121" s="390"/>
      <c r="AMD121" s="391"/>
      <c r="AME121" s="392"/>
      <c r="AMF121" s="393"/>
      <c r="AMG121" s="394"/>
      <c r="AMH121" s="395"/>
      <c r="AMI121" s="389"/>
      <c r="AMJ121" s="390"/>
      <c r="AMK121" s="391"/>
      <c r="AML121" s="392"/>
      <c r="AMM121" s="393"/>
      <c r="AMN121" s="394"/>
      <c r="AMO121" s="395"/>
      <c r="AMP121" s="389"/>
      <c r="AMQ121" s="390"/>
      <c r="AMR121" s="391"/>
      <c r="AMS121" s="392"/>
      <c r="AMT121" s="393"/>
      <c r="AMU121" s="394"/>
      <c r="AMV121" s="395"/>
      <c r="AMW121" s="389"/>
      <c r="AMX121" s="390"/>
      <c r="AMY121" s="391"/>
      <c r="AMZ121" s="392"/>
      <c r="ANA121" s="393"/>
      <c r="ANB121" s="394"/>
      <c r="ANC121" s="395"/>
      <c r="AND121" s="389"/>
      <c r="ANE121" s="390"/>
      <c r="ANF121" s="391"/>
      <c r="ANG121" s="392"/>
      <c r="ANH121" s="393"/>
      <c r="ANI121" s="394"/>
      <c r="ANJ121" s="395"/>
      <c r="ANK121" s="389"/>
      <c r="ANL121" s="390"/>
      <c r="ANM121" s="391"/>
      <c r="ANN121" s="392"/>
      <c r="ANO121" s="393"/>
      <c r="ANP121" s="394"/>
      <c r="ANQ121" s="395"/>
      <c r="ANR121" s="389"/>
      <c r="ANS121" s="390"/>
      <c r="ANT121" s="391"/>
      <c r="ANU121" s="392"/>
      <c r="ANV121" s="393"/>
      <c r="ANW121" s="394"/>
      <c r="ANX121" s="395"/>
      <c r="ANY121" s="389"/>
      <c r="ANZ121" s="390"/>
      <c r="AOA121" s="391"/>
      <c r="AOB121" s="392"/>
      <c r="AOC121" s="393"/>
      <c r="AOD121" s="394"/>
      <c r="AOE121" s="395"/>
      <c r="AOF121" s="389"/>
      <c r="AOG121" s="390"/>
      <c r="AOH121" s="391"/>
      <c r="AOI121" s="392"/>
      <c r="AOJ121" s="393"/>
      <c r="AOK121" s="394"/>
      <c r="AOL121" s="395"/>
      <c r="AOM121" s="389"/>
      <c r="AON121" s="390"/>
      <c r="AOO121" s="391"/>
      <c r="AOP121" s="392"/>
      <c r="AOQ121" s="393"/>
      <c r="AOR121" s="394"/>
      <c r="AOS121" s="395"/>
      <c r="AOT121" s="389"/>
      <c r="AOU121" s="390"/>
      <c r="AOV121" s="391"/>
      <c r="AOW121" s="392"/>
      <c r="AOX121" s="393"/>
      <c r="AOY121" s="394"/>
      <c r="AOZ121" s="395"/>
      <c r="APA121" s="389"/>
      <c r="APB121" s="390"/>
      <c r="APC121" s="391"/>
      <c r="APD121" s="392"/>
      <c r="APE121" s="393"/>
      <c r="APF121" s="394"/>
      <c r="APG121" s="395"/>
      <c r="APH121" s="389"/>
      <c r="API121" s="390"/>
      <c r="APJ121" s="391"/>
      <c r="APK121" s="392"/>
      <c r="APL121" s="393"/>
      <c r="APM121" s="394"/>
      <c r="APN121" s="395"/>
      <c r="APO121" s="389"/>
      <c r="APP121" s="390"/>
      <c r="APQ121" s="391"/>
      <c r="APR121" s="392"/>
      <c r="APS121" s="393"/>
      <c r="APT121" s="394"/>
      <c r="APU121" s="395"/>
      <c r="APV121" s="389"/>
      <c r="APW121" s="390"/>
      <c r="APX121" s="391"/>
      <c r="APY121" s="392"/>
      <c r="APZ121" s="393"/>
      <c r="AQA121" s="394"/>
      <c r="AQB121" s="395"/>
      <c r="AQC121" s="389"/>
      <c r="AQD121" s="390"/>
      <c r="AQE121" s="391"/>
      <c r="AQF121" s="392"/>
      <c r="AQG121" s="393"/>
      <c r="AQH121" s="394"/>
      <c r="AQI121" s="395"/>
      <c r="AQJ121" s="389"/>
      <c r="AQK121" s="390"/>
      <c r="AQL121" s="391"/>
      <c r="AQM121" s="392"/>
      <c r="AQN121" s="393"/>
      <c r="AQO121" s="394"/>
      <c r="AQP121" s="395"/>
      <c r="AQQ121" s="389"/>
      <c r="AQR121" s="390"/>
      <c r="AQS121" s="391"/>
      <c r="AQT121" s="392"/>
      <c r="AQU121" s="393"/>
      <c r="AQV121" s="394"/>
      <c r="AQW121" s="395"/>
      <c r="AQX121" s="389"/>
      <c r="AQY121" s="390"/>
      <c r="AQZ121" s="391"/>
      <c r="ARA121" s="392"/>
      <c r="ARB121" s="393"/>
      <c r="ARC121" s="394"/>
      <c r="ARD121" s="395"/>
      <c r="ARE121" s="389"/>
      <c r="ARF121" s="390"/>
      <c r="ARG121" s="391"/>
      <c r="ARH121" s="392"/>
      <c r="ARI121" s="393"/>
      <c r="ARJ121" s="394"/>
      <c r="ARK121" s="395"/>
      <c r="ARL121" s="389"/>
      <c r="ARM121" s="390"/>
      <c r="ARN121" s="391"/>
      <c r="ARO121" s="392"/>
      <c r="ARP121" s="393"/>
      <c r="ARQ121" s="394"/>
      <c r="ARR121" s="395"/>
      <c r="ARS121" s="389"/>
      <c r="ART121" s="390"/>
      <c r="ARU121" s="391"/>
      <c r="ARV121" s="392"/>
      <c r="ARW121" s="393"/>
      <c r="ARX121" s="394"/>
      <c r="ARY121" s="395"/>
      <c r="ARZ121" s="389"/>
      <c r="ASA121" s="390"/>
      <c r="ASB121" s="391"/>
      <c r="ASC121" s="392"/>
      <c r="ASD121" s="393"/>
      <c r="ASE121" s="394"/>
      <c r="ASF121" s="395"/>
      <c r="ASG121" s="389"/>
      <c r="ASH121" s="390"/>
      <c r="ASI121" s="391"/>
      <c r="ASJ121" s="392"/>
      <c r="ASK121" s="393"/>
      <c r="ASL121" s="394"/>
      <c r="ASM121" s="395"/>
      <c r="ASN121" s="389"/>
      <c r="ASO121" s="390"/>
      <c r="ASP121" s="391"/>
      <c r="ASQ121" s="392"/>
      <c r="ASR121" s="393"/>
      <c r="ASS121" s="394"/>
      <c r="AST121" s="395"/>
      <c r="ASU121" s="389"/>
      <c r="ASV121" s="390"/>
      <c r="ASW121" s="391"/>
      <c r="ASX121" s="392"/>
      <c r="ASY121" s="393"/>
      <c r="ASZ121" s="394"/>
      <c r="ATA121" s="395"/>
      <c r="ATB121" s="389"/>
      <c r="ATC121" s="390"/>
      <c r="ATD121" s="391"/>
      <c r="ATE121" s="392"/>
      <c r="ATF121" s="393"/>
      <c r="ATG121" s="394"/>
      <c r="ATH121" s="395"/>
      <c r="ATI121" s="389"/>
      <c r="ATJ121" s="390"/>
      <c r="ATK121" s="391"/>
      <c r="ATL121" s="392"/>
      <c r="ATM121" s="393"/>
      <c r="ATN121" s="394"/>
      <c r="ATO121" s="395"/>
      <c r="ATP121" s="389"/>
      <c r="ATQ121" s="390"/>
      <c r="ATR121" s="391"/>
      <c r="ATS121" s="392"/>
      <c r="ATT121" s="393"/>
      <c r="ATU121" s="394"/>
      <c r="ATV121" s="395"/>
      <c r="ATW121" s="389"/>
      <c r="ATX121" s="390"/>
      <c r="ATY121" s="391"/>
      <c r="ATZ121" s="392"/>
      <c r="AUA121" s="393"/>
      <c r="AUB121" s="394"/>
      <c r="AUC121" s="395"/>
      <c r="AUD121" s="389"/>
      <c r="AUE121" s="390"/>
      <c r="AUF121" s="391"/>
      <c r="AUG121" s="392"/>
      <c r="AUH121" s="393"/>
      <c r="AUI121" s="394"/>
      <c r="AUJ121" s="395"/>
      <c r="AUK121" s="389"/>
      <c r="AUL121" s="390"/>
      <c r="AUM121" s="391"/>
      <c r="AUN121" s="392"/>
      <c r="AUO121" s="393"/>
      <c r="AUP121" s="394"/>
      <c r="AUQ121" s="395"/>
      <c r="AUR121" s="389"/>
      <c r="AUS121" s="390"/>
      <c r="AUT121" s="391"/>
      <c r="AUU121" s="392"/>
      <c r="AUV121" s="393"/>
      <c r="AUW121" s="394"/>
      <c r="AUX121" s="395"/>
      <c r="AUY121" s="389"/>
      <c r="AUZ121" s="390"/>
      <c r="AVA121" s="391"/>
      <c r="AVB121" s="392"/>
      <c r="AVC121" s="393"/>
      <c r="AVD121" s="394"/>
      <c r="AVE121" s="395"/>
      <c r="AVF121" s="389"/>
      <c r="AVG121" s="390"/>
      <c r="AVH121" s="391"/>
      <c r="AVI121" s="392"/>
      <c r="AVJ121" s="393"/>
      <c r="AVK121" s="394"/>
      <c r="AVL121" s="395"/>
      <c r="AVM121" s="389"/>
      <c r="AVN121" s="390"/>
      <c r="AVO121" s="391"/>
      <c r="AVP121" s="392"/>
      <c r="AVQ121" s="393"/>
      <c r="AVR121" s="394"/>
      <c r="AVS121" s="395"/>
      <c r="AVT121" s="389"/>
      <c r="AVU121" s="390"/>
      <c r="AVV121" s="391"/>
      <c r="AVW121" s="392"/>
      <c r="AVX121" s="393"/>
      <c r="AVY121" s="394"/>
      <c r="AVZ121" s="395"/>
      <c r="AWA121" s="389"/>
      <c r="AWB121" s="390"/>
      <c r="AWC121" s="391"/>
      <c r="AWD121" s="392"/>
      <c r="AWE121" s="393"/>
      <c r="AWF121" s="394"/>
      <c r="AWG121" s="395"/>
      <c r="AWH121" s="389"/>
      <c r="AWI121" s="390"/>
      <c r="AWJ121" s="391"/>
      <c r="AWK121" s="392"/>
      <c r="AWL121" s="393"/>
      <c r="AWM121" s="394"/>
      <c r="AWN121" s="395"/>
      <c r="AWO121" s="389"/>
      <c r="AWP121" s="390"/>
      <c r="AWQ121" s="391"/>
      <c r="AWR121" s="392"/>
      <c r="AWS121" s="393"/>
      <c r="AWT121" s="394"/>
      <c r="AWU121" s="395"/>
      <c r="AWV121" s="389"/>
      <c r="AWW121" s="390"/>
      <c r="AWX121" s="391"/>
      <c r="AWY121" s="392"/>
      <c r="AWZ121" s="393"/>
      <c r="AXA121" s="394"/>
      <c r="AXB121" s="395"/>
      <c r="AXC121" s="389"/>
      <c r="AXD121" s="390"/>
      <c r="AXE121" s="391"/>
      <c r="AXF121" s="392"/>
      <c r="AXG121" s="393"/>
      <c r="AXH121" s="394"/>
      <c r="AXI121" s="395"/>
      <c r="AXJ121" s="389"/>
      <c r="AXK121" s="390"/>
      <c r="AXL121" s="391"/>
      <c r="AXM121" s="392"/>
      <c r="AXN121" s="393"/>
      <c r="AXO121" s="394"/>
      <c r="AXP121" s="395"/>
      <c r="AXQ121" s="389"/>
      <c r="AXR121" s="390"/>
      <c r="AXS121" s="391"/>
      <c r="AXT121" s="392"/>
      <c r="AXU121" s="393"/>
      <c r="AXV121" s="394"/>
      <c r="AXW121" s="395"/>
      <c r="AXX121" s="389"/>
      <c r="AXY121" s="390"/>
      <c r="AXZ121" s="391"/>
      <c r="AYA121" s="392"/>
      <c r="AYB121" s="393"/>
      <c r="AYC121" s="394"/>
      <c r="AYD121" s="395"/>
      <c r="AYE121" s="389"/>
      <c r="AYF121" s="390"/>
      <c r="AYG121" s="391"/>
      <c r="AYH121" s="392"/>
      <c r="AYI121" s="393"/>
      <c r="AYJ121" s="394"/>
      <c r="AYK121" s="395"/>
      <c r="AYL121" s="389"/>
      <c r="AYM121" s="390"/>
      <c r="AYN121" s="391"/>
      <c r="AYO121" s="392"/>
      <c r="AYP121" s="393"/>
      <c r="AYQ121" s="394"/>
      <c r="AYR121" s="395"/>
      <c r="AYS121" s="389"/>
      <c r="AYT121" s="390"/>
      <c r="AYU121" s="391"/>
      <c r="AYV121" s="392"/>
      <c r="AYW121" s="393"/>
      <c r="AYX121" s="394"/>
      <c r="AYY121" s="395"/>
      <c r="AYZ121" s="389"/>
      <c r="AZA121" s="390"/>
      <c r="AZB121" s="391"/>
      <c r="AZC121" s="392"/>
      <c r="AZD121" s="393"/>
      <c r="AZE121" s="394"/>
      <c r="AZF121" s="395"/>
      <c r="AZG121" s="389"/>
      <c r="AZH121" s="390"/>
      <c r="AZI121" s="391"/>
      <c r="AZJ121" s="392"/>
      <c r="AZK121" s="393"/>
      <c r="AZL121" s="394"/>
      <c r="AZM121" s="395"/>
      <c r="AZN121" s="389"/>
      <c r="AZO121" s="390"/>
      <c r="AZP121" s="391"/>
      <c r="AZQ121" s="392"/>
      <c r="AZR121" s="393"/>
      <c r="AZS121" s="394"/>
      <c r="AZT121" s="395"/>
      <c r="AZU121" s="389"/>
      <c r="AZV121" s="390"/>
      <c r="AZW121" s="391"/>
      <c r="AZX121" s="392"/>
      <c r="AZY121" s="393"/>
      <c r="AZZ121" s="394"/>
      <c r="BAA121" s="395"/>
      <c r="BAB121" s="389"/>
      <c r="BAC121" s="390"/>
      <c r="BAD121" s="391"/>
      <c r="BAE121" s="392"/>
      <c r="BAF121" s="393"/>
      <c r="BAG121" s="394"/>
      <c r="BAH121" s="395"/>
      <c r="BAI121" s="389"/>
      <c r="BAJ121" s="390"/>
      <c r="BAK121" s="391"/>
      <c r="BAL121" s="392"/>
      <c r="BAM121" s="393"/>
      <c r="BAN121" s="394"/>
      <c r="BAO121" s="395"/>
      <c r="BAP121" s="389"/>
      <c r="BAQ121" s="390"/>
      <c r="BAR121" s="391"/>
      <c r="BAS121" s="392"/>
      <c r="BAT121" s="393"/>
      <c r="BAU121" s="394"/>
      <c r="BAV121" s="395"/>
      <c r="BAW121" s="389"/>
      <c r="BAX121" s="390"/>
      <c r="BAY121" s="391"/>
      <c r="BAZ121" s="392"/>
      <c r="BBA121" s="393"/>
      <c r="BBB121" s="394"/>
      <c r="BBC121" s="395"/>
      <c r="BBD121" s="389"/>
      <c r="BBE121" s="390"/>
      <c r="BBF121" s="391"/>
      <c r="BBG121" s="392"/>
      <c r="BBH121" s="393"/>
      <c r="BBI121" s="394"/>
      <c r="BBJ121" s="395"/>
      <c r="BBK121" s="389"/>
      <c r="BBL121" s="390"/>
      <c r="BBM121" s="391"/>
      <c r="BBN121" s="392"/>
      <c r="BBO121" s="393"/>
      <c r="BBP121" s="394"/>
      <c r="BBQ121" s="395"/>
      <c r="BBR121" s="389"/>
      <c r="BBS121" s="390"/>
      <c r="BBT121" s="391"/>
      <c r="BBU121" s="392"/>
      <c r="BBV121" s="393"/>
      <c r="BBW121" s="394"/>
      <c r="BBX121" s="395"/>
      <c r="BBY121" s="389"/>
      <c r="BBZ121" s="390"/>
      <c r="BCA121" s="391"/>
      <c r="BCB121" s="392"/>
      <c r="BCC121" s="393"/>
      <c r="BCD121" s="394"/>
      <c r="BCE121" s="395"/>
      <c r="BCF121" s="389"/>
      <c r="BCG121" s="390"/>
      <c r="BCH121" s="391"/>
      <c r="BCI121" s="392"/>
      <c r="BCJ121" s="393"/>
      <c r="BCK121" s="394"/>
      <c r="BCL121" s="395"/>
      <c r="BCM121" s="389"/>
      <c r="BCN121" s="390"/>
      <c r="BCO121" s="391"/>
      <c r="BCP121" s="392"/>
      <c r="BCQ121" s="393"/>
      <c r="BCR121" s="394"/>
      <c r="BCS121" s="395"/>
      <c r="BCT121" s="389"/>
      <c r="BCU121" s="390"/>
      <c r="BCV121" s="391"/>
      <c r="BCW121" s="392"/>
      <c r="BCX121" s="393"/>
      <c r="BCY121" s="394"/>
      <c r="BCZ121" s="395"/>
      <c r="BDA121" s="389"/>
      <c r="BDB121" s="390"/>
      <c r="BDC121" s="391"/>
      <c r="BDD121" s="392"/>
      <c r="BDE121" s="393"/>
      <c r="BDF121" s="394"/>
      <c r="BDG121" s="395"/>
      <c r="BDH121" s="389"/>
      <c r="BDI121" s="390"/>
      <c r="BDJ121" s="391"/>
      <c r="BDK121" s="392"/>
      <c r="BDL121" s="393"/>
      <c r="BDM121" s="394"/>
      <c r="BDN121" s="395"/>
      <c r="BDO121" s="389"/>
      <c r="BDP121" s="390"/>
      <c r="BDQ121" s="391"/>
      <c r="BDR121" s="392"/>
      <c r="BDS121" s="393"/>
      <c r="BDT121" s="394"/>
      <c r="BDU121" s="395"/>
      <c r="BDV121" s="389"/>
      <c r="BDW121" s="390"/>
      <c r="BDX121" s="391"/>
      <c r="BDY121" s="392"/>
      <c r="BDZ121" s="393"/>
      <c r="BEA121" s="394"/>
      <c r="BEB121" s="395"/>
      <c r="BEC121" s="389"/>
      <c r="BED121" s="390"/>
      <c r="BEE121" s="391"/>
      <c r="BEF121" s="392"/>
      <c r="BEG121" s="393"/>
      <c r="BEH121" s="394"/>
      <c r="BEI121" s="395"/>
      <c r="BEJ121" s="389"/>
      <c r="BEK121" s="390"/>
      <c r="BEL121" s="391"/>
      <c r="BEM121" s="392"/>
      <c r="BEN121" s="393"/>
      <c r="BEO121" s="394"/>
      <c r="BEP121" s="395"/>
      <c r="BEQ121" s="389"/>
      <c r="BER121" s="390"/>
      <c r="BES121" s="391"/>
      <c r="BET121" s="392"/>
      <c r="BEU121" s="393"/>
      <c r="BEV121" s="394"/>
      <c r="BEW121" s="395"/>
      <c r="BEX121" s="389"/>
      <c r="BEY121" s="390"/>
      <c r="BEZ121" s="391"/>
      <c r="BFA121" s="392"/>
      <c r="BFB121" s="393"/>
      <c r="BFC121" s="394"/>
      <c r="BFD121" s="395"/>
      <c r="BFE121" s="389"/>
      <c r="BFF121" s="390"/>
      <c r="BFG121" s="391"/>
      <c r="BFH121" s="392"/>
      <c r="BFI121" s="393"/>
      <c r="BFJ121" s="394"/>
      <c r="BFK121" s="395"/>
      <c r="BFL121" s="389"/>
      <c r="BFM121" s="390"/>
      <c r="BFN121" s="391"/>
      <c r="BFO121" s="392"/>
      <c r="BFP121" s="393"/>
      <c r="BFQ121" s="394"/>
      <c r="BFR121" s="395"/>
      <c r="BFS121" s="389"/>
      <c r="BFT121" s="390"/>
      <c r="BFU121" s="391"/>
      <c r="BFV121" s="392"/>
      <c r="BFW121" s="393"/>
      <c r="BFX121" s="394"/>
      <c r="BFY121" s="395"/>
      <c r="BFZ121" s="389"/>
      <c r="BGA121" s="390"/>
      <c r="BGB121" s="391"/>
      <c r="BGC121" s="392"/>
      <c r="BGD121" s="393"/>
      <c r="BGE121" s="394"/>
      <c r="BGF121" s="395"/>
      <c r="BGG121" s="389"/>
      <c r="BGH121" s="390"/>
      <c r="BGI121" s="391"/>
      <c r="BGJ121" s="392"/>
      <c r="BGK121" s="393"/>
      <c r="BGL121" s="394"/>
      <c r="BGM121" s="395"/>
      <c r="BGN121" s="389"/>
      <c r="BGO121" s="390"/>
      <c r="BGP121" s="391"/>
      <c r="BGQ121" s="392"/>
      <c r="BGR121" s="393"/>
      <c r="BGS121" s="394"/>
      <c r="BGT121" s="395"/>
      <c r="BGU121" s="389"/>
      <c r="BGV121" s="390"/>
      <c r="BGW121" s="391"/>
      <c r="BGX121" s="392"/>
      <c r="BGY121" s="393"/>
      <c r="BGZ121" s="394"/>
      <c r="BHA121" s="395"/>
      <c r="BHB121" s="389"/>
      <c r="BHC121" s="390"/>
      <c r="BHD121" s="391"/>
      <c r="BHE121" s="392"/>
      <c r="BHF121" s="393"/>
      <c r="BHG121" s="394"/>
      <c r="BHH121" s="395"/>
      <c r="BHI121" s="389"/>
      <c r="BHJ121" s="390"/>
      <c r="BHK121" s="391"/>
      <c r="BHL121" s="392"/>
      <c r="BHM121" s="393"/>
      <c r="BHN121" s="394"/>
      <c r="BHO121" s="395"/>
      <c r="BHP121" s="389"/>
      <c r="BHQ121" s="390"/>
      <c r="BHR121" s="391"/>
      <c r="BHS121" s="392"/>
      <c r="BHT121" s="393"/>
      <c r="BHU121" s="394"/>
      <c r="BHV121" s="395"/>
      <c r="BHW121" s="389"/>
      <c r="BHX121" s="390"/>
      <c r="BHY121" s="391"/>
      <c r="BHZ121" s="392"/>
      <c r="BIA121" s="393"/>
      <c r="BIB121" s="394"/>
      <c r="BIC121" s="395"/>
      <c r="BID121" s="389"/>
      <c r="BIE121" s="390"/>
      <c r="BIF121" s="391"/>
      <c r="BIG121" s="392"/>
      <c r="BIH121" s="393"/>
      <c r="BII121" s="394"/>
      <c r="BIJ121" s="395"/>
      <c r="BIK121" s="389"/>
      <c r="BIL121" s="390"/>
      <c r="BIM121" s="391"/>
      <c r="BIN121" s="392"/>
      <c r="BIO121" s="393"/>
      <c r="BIP121" s="394"/>
      <c r="BIQ121" s="395"/>
      <c r="BIR121" s="389"/>
      <c r="BIS121" s="390"/>
      <c r="BIT121" s="391"/>
      <c r="BIU121" s="392"/>
      <c r="BIV121" s="393"/>
      <c r="BIW121" s="394"/>
      <c r="BIX121" s="395"/>
      <c r="BIY121" s="389"/>
      <c r="BIZ121" s="390"/>
      <c r="BJA121" s="391"/>
      <c r="BJB121" s="392"/>
      <c r="BJC121" s="393"/>
      <c r="BJD121" s="394"/>
      <c r="BJE121" s="395"/>
      <c r="BJF121" s="389"/>
      <c r="BJG121" s="390"/>
      <c r="BJH121" s="391"/>
      <c r="BJI121" s="392"/>
      <c r="BJJ121" s="393"/>
      <c r="BJK121" s="394"/>
      <c r="BJL121" s="395"/>
      <c r="BJM121" s="389"/>
      <c r="BJN121" s="390"/>
      <c r="BJO121" s="391"/>
      <c r="BJP121" s="392"/>
      <c r="BJQ121" s="393"/>
      <c r="BJR121" s="394"/>
      <c r="BJS121" s="395"/>
      <c r="BJT121" s="389"/>
      <c r="BJU121" s="390"/>
      <c r="BJV121" s="391"/>
      <c r="BJW121" s="392"/>
      <c r="BJX121" s="393"/>
      <c r="BJY121" s="394"/>
      <c r="BJZ121" s="395"/>
      <c r="BKA121" s="389"/>
      <c r="BKB121" s="390"/>
      <c r="BKC121" s="391"/>
      <c r="BKD121" s="392"/>
      <c r="BKE121" s="393"/>
      <c r="BKF121" s="394"/>
      <c r="BKG121" s="395"/>
      <c r="BKH121" s="389"/>
      <c r="BKI121" s="390"/>
      <c r="BKJ121" s="391"/>
      <c r="BKK121" s="392"/>
      <c r="BKL121" s="393"/>
      <c r="BKM121" s="394"/>
      <c r="BKN121" s="395"/>
      <c r="BKO121" s="389"/>
      <c r="BKP121" s="390"/>
      <c r="BKQ121" s="391"/>
      <c r="BKR121" s="392"/>
      <c r="BKS121" s="393"/>
      <c r="BKT121" s="394"/>
      <c r="BKU121" s="395"/>
      <c r="BKV121" s="389"/>
      <c r="BKW121" s="390"/>
      <c r="BKX121" s="391"/>
      <c r="BKY121" s="392"/>
      <c r="BKZ121" s="393"/>
      <c r="BLA121" s="394"/>
      <c r="BLB121" s="395"/>
      <c r="BLC121" s="389"/>
      <c r="BLD121" s="390"/>
      <c r="BLE121" s="391"/>
      <c r="BLF121" s="392"/>
      <c r="BLG121" s="393"/>
      <c r="BLH121" s="394"/>
      <c r="BLI121" s="395"/>
      <c r="BLJ121" s="389"/>
      <c r="BLK121" s="390"/>
      <c r="BLL121" s="391"/>
      <c r="BLM121" s="392"/>
      <c r="BLN121" s="393"/>
      <c r="BLO121" s="394"/>
      <c r="BLP121" s="395"/>
      <c r="BLQ121" s="389"/>
      <c r="BLR121" s="390"/>
      <c r="BLS121" s="391"/>
      <c r="BLT121" s="392"/>
      <c r="BLU121" s="393"/>
      <c r="BLV121" s="394"/>
      <c r="BLW121" s="395"/>
      <c r="BLX121" s="389"/>
      <c r="BLY121" s="390"/>
      <c r="BLZ121" s="391"/>
      <c r="BMA121" s="392"/>
      <c r="BMB121" s="393"/>
      <c r="BMC121" s="394"/>
      <c r="BMD121" s="395"/>
      <c r="BME121" s="389"/>
      <c r="BMF121" s="390"/>
      <c r="BMG121" s="391"/>
      <c r="BMH121" s="392"/>
      <c r="BMI121" s="393"/>
      <c r="BMJ121" s="394"/>
      <c r="BMK121" s="395"/>
      <c r="BML121" s="389"/>
      <c r="BMM121" s="390"/>
      <c r="BMN121" s="391"/>
      <c r="BMO121" s="392"/>
      <c r="BMP121" s="393"/>
      <c r="BMQ121" s="394"/>
      <c r="BMR121" s="395"/>
      <c r="BMS121" s="389"/>
      <c r="BMT121" s="390"/>
      <c r="BMU121" s="391"/>
      <c r="BMV121" s="392"/>
      <c r="BMW121" s="393"/>
      <c r="BMX121" s="394"/>
      <c r="BMY121" s="395"/>
      <c r="BMZ121" s="389"/>
      <c r="BNA121" s="390"/>
      <c r="BNB121" s="391"/>
      <c r="BNC121" s="392"/>
      <c r="BND121" s="393"/>
      <c r="BNE121" s="394"/>
      <c r="BNF121" s="395"/>
      <c r="BNG121" s="389"/>
      <c r="BNH121" s="390"/>
      <c r="BNI121" s="391"/>
      <c r="BNJ121" s="392"/>
      <c r="BNK121" s="393"/>
      <c r="BNL121" s="394"/>
      <c r="BNM121" s="395"/>
      <c r="BNN121" s="389"/>
      <c r="BNO121" s="390"/>
      <c r="BNP121" s="391"/>
      <c r="BNQ121" s="392"/>
      <c r="BNR121" s="393"/>
      <c r="BNS121" s="394"/>
      <c r="BNT121" s="395"/>
      <c r="BNU121" s="389"/>
      <c r="BNV121" s="390"/>
      <c r="BNW121" s="391"/>
      <c r="BNX121" s="392"/>
      <c r="BNY121" s="393"/>
      <c r="BNZ121" s="394"/>
      <c r="BOA121" s="395"/>
      <c r="BOB121" s="389"/>
      <c r="BOC121" s="390"/>
      <c r="BOD121" s="391"/>
      <c r="BOE121" s="392"/>
      <c r="BOF121" s="393"/>
      <c r="BOG121" s="394"/>
      <c r="BOH121" s="395"/>
      <c r="BOI121" s="389"/>
      <c r="BOJ121" s="390"/>
      <c r="BOK121" s="391"/>
      <c r="BOL121" s="392"/>
      <c r="BOM121" s="393"/>
      <c r="BON121" s="394"/>
      <c r="BOO121" s="395"/>
      <c r="BOP121" s="389"/>
      <c r="BOQ121" s="390"/>
      <c r="BOR121" s="391"/>
      <c r="BOS121" s="392"/>
      <c r="BOT121" s="393"/>
      <c r="BOU121" s="394"/>
      <c r="BOV121" s="395"/>
      <c r="BOW121" s="389"/>
      <c r="BOX121" s="390"/>
      <c r="BOY121" s="391"/>
      <c r="BOZ121" s="392"/>
      <c r="BPA121" s="393"/>
      <c r="BPB121" s="394"/>
      <c r="BPC121" s="395"/>
      <c r="BPD121" s="389"/>
      <c r="BPE121" s="390"/>
      <c r="BPF121" s="391"/>
      <c r="BPG121" s="392"/>
      <c r="BPH121" s="393"/>
      <c r="BPI121" s="394"/>
      <c r="BPJ121" s="395"/>
      <c r="BPK121" s="389"/>
      <c r="BPL121" s="390"/>
      <c r="BPM121" s="391"/>
      <c r="BPN121" s="392"/>
      <c r="BPO121" s="393"/>
      <c r="BPP121" s="394"/>
      <c r="BPQ121" s="395"/>
      <c r="BPR121" s="389"/>
      <c r="BPS121" s="390"/>
      <c r="BPT121" s="391"/>
      <c r="BPU121" s="392"/>
      <c r="BPV121" s="393"/>
      <c r="BPW121" s="394"/>
      <c r="BPX121" s="395"/>
      <c r="BPY121" s="389"/>
      <c r="BPZ121" s="390"/>
      <c r="BQA121" s="391"/>
      <c r="BQB121" s="392"/>
      <c r="BQC121" s="393"/>
      <c r="BQD121" s="394"/>
      <c r="BQE121" s="395"/>
      <c r="BQF121" s="389"/>
      <c r="BQG121" s="390"/>
      <c r="BQH121" s="391"/>
      <c r="BQI121" s="392"/>
      <c r="BQJ121" s="393"/>
      <c r="BQK121" s="394"/>
      <c r="BQL121" s="395"/>
      <c r="BQM121" s="389"/>
      <c r="BQN121" s="390"/>
      <c r="BQO121" s="391"/>
      <c r="BQP121" s="392"/>
      <c r="BQQ121" s="393"/>
      <c r="BQR121" s="394"/>
      <c r="BQS121" s="395"/>
      <c r="BQT121" s="389"/>
      <c r="BQU121" s="390"/>
      <c r="BQV121" s="391"/>
      <c r="BQW121" s="392"/>
      <c r="BQX121" s="393"/>
      <c r="BQY121" s="394"/>
      <c r="BQZ121" s="395"/>
      <c r="BRA121" s="389"/>
      <c r="BRB121" s="390"/>
      <c r="BRC121" s="391"/>
      <c r="BRD121" s="392"/>
      <c r="BRE121" s="393"/>
      <c r="BRF121" s="394"/>
      <c r="BRG121" s="395"/>
      <c r="BRH121" s="389"/>
      <c r="BRI121" s="390"/>
      <c r="BRJ121" s="391"/>
      <c r="BRK121" s="392"/>
      <c r="BRL121" s="393"/>
      <c r="BRM121" s="394"/>
      <c r="BRN121" s="395"/>
      <c r="BRO121" s="389"/>
      <c r="BRP121" s="390"/>
      <c r="BRQ121" s="391"/>
      <c r="BRR121" s="392"/>
      <c r="BRS121" s="393"/>
      <c r="BRT121" s="394"/>
      <c r="BRU121" s="395"/>
      <c r="BRV121" s="389"/>
      <c r="BRW121" s="390"/>
      <c r="BRX121" s="391"/>
      <c r="BRY121" s="392"/>
      <c r="BRZ121" s="393"/>
      <c r="BSA121" s="394"/>
      <c r="BSB121" s="395"/>
      <c r="BSC121" s="389"/>
      <c r="BSD121" s="390"/>
      <c r="BSE121" s="391"/>
      <c r="BSF121" s="392"/>
      <c r="BSG121" s="393"/>
      <c r="BSH121" s="394"/>
      <c r="BSI121" s="395"/>
      <c r="BSJ121" s="389"/>
      <c r="BSK121" s="390"/>
      <c r="BSL121" s="391"/>
      <c r="BSM121" s="392"/>
      <c r="BSN121" s="393"/>
      <c r="BSO121" s="394"/>
      <c r="BSP121" s="395"/>
      <c r="BSQ121" s="389"/>
      <c r="BSR121" s="390"/>
      <c r="BSS121" s="391"/>
      <c r="BST121" s="392"/>
      <c r="BSU121" s="393"/>
      <c r="BSV121" s="394"/>
      <c r="BSW121" s="395"/>
      <c r="BSX121" s="389"/>
      <c r="BSY121" s="390"/>
      <c r="BSZ121" s="391"/>
      <c r="BTA121" s="392"/>
      <c r="BTB121" s="393"/>
      <c r="BTC121" s="394"/>
      <c r="BTD121" s="395"/>
      <c r="BTE121" s="389"/>
      <c r="BTF121" s="390"/>
      <c r="BTG121" s="391"/>
      <c r="BTH121" s="392"/>
      <c r="BTI121" s="393"/>
      <c r="BTJ121" s="394"/>
      <c r="BTK121" s="395"/>
      <c r="BTL121" s="389"/>
      <c r="BTM121" s="390"/>
      <c r="BTN121" s="391"/>
      <c r="BTO121" s="392"/>
      <c r="BTP121" s="393"/>
      <c r="BTQ121" s="394"/>
      <c r="BTR121" s="395"/>
      <c r="BTS121" s="389"/>
      <c r="BTT121" s="390"/>
      <c r="BTU121" s="391"/>
      <c r="BTV121" s="392"/>
      <c r="BTW121" s="393"/>
      <c r="BTX121" s="394"/>
      <c r="BTY121" s="395"/>
      <c r="BTZ121" s="389"/>
      <c r="BUA121" s="390"/>
      <c r="BUB121" s="391"/>
      <c r="BUC121" s="392"/>
      <c r="BUD121" s="393"/>
      <c r="BUE121" s="394"/>
      <c r="BUF121" s="395"/>
      <c r="BUG121" s="389"/>
      <c r="BUH121" s="390"/>
      <c r="BUI121" s="391"/>
      <c r="BUJ121" s="392"/>
      <c r="BUK121" s="393"/>
      <c r="BUL121" s="394"/>
      <c r="BUM121" s="395"/>
      <c r="BUN121" s="389"/>
      <c r="BUO121" s="390"/>
      <c r="BUP121" s="391"/>
      <c r="BUQ121" s="392"/>
      <c r="BUR121" s="393"/>
      <c r="BUS121" s="394"/>
      <c r="BUT121" s="395"/>
      <c r="BUU121" s="389"/>
      <c r="BUV121" s="390"/>
      <c r="BUW121" s="391"/>
      <c r="BUX121" s="392"/>
      <c r="BUY121" s="393"/>
      <c r="BUZ121" s="394"/>
      <c r="BVA121" s="395"/>
      <c r="BVB121" s="389"/>
      <c r="BVC121" s="390"/>
      <c r="BVD121" s="391"/>
      <c r="BVE121" s="392"/>
      <c r="BVF121" s="393"/>
      <c r="BVG121" s="394"/>
      <c r="BVH121" s="395"/>
      <c r="BVI121" s="389"/>
      <c r="BVJ121" s="390"/>
      <c r="BVK121" s="391"/>
      <c r="BVL121" s="392"/>
      <c r="BVM121" s="393"/>
      <c r="BVN121" s="394"/>
      <c r="BVO121" s="395"/>
      <c r="BVP121" s="389"/>
      <c r="BVQ121" s="390"/>
      <c r="BVR121" s="391"/>
      <c r="BVS121" s="392"/>
      <c r="BVT121" s="393"/>
      <c r="BVU121" s="394"/>
      <c r="BVV121" s="395"/>
      <c r="BVW121" s="389"/>
      <c r="BVX121" s="390"/>
      <c r="BVY121" s="391"/>
      <c r="BVZ121" s="392"/>
      <c r="BWA121" s="393"/>
      <c r="BWB121" s="394"/>
      <c r="BWC121" s="395"/>
      <c r="BWD121" s="389"/>
      <c r="BWE121" s="390"/>
      <c r="BWF121" s="391"/>
      <c r="BWG121" s="392"/>
      <c r="BWH121" s="393"/>
      <c r="BWI121" s="394"/>
      <c r="BWJ121" s="395"/>
      <c r="BWK121" s="389"/>
      <c r="BWL121" s="390"/>
      <c r="BWM121" s="391"/>
      <c r="BWN121" s="392"/>
      <c r="BWO121" s="393"/>
      <c r="BWP121" s="394"/>
      <c r="BWQ121" s="395"/>
      <c r="BWR121" s="389"/>
      <c r="BWS121" s="390"/>
      <c r="BWT121" s="391"/>
      <c r="BWU121" s="392"/>
      <c r="BWV121" s="393"/>
      <c r="BWW121" s="394"/>
      <c r="BWX121" s="395"/>
      <c r="BWY121" s="389"/>
      <c r="BWZ121" s="390"/>
      <c r="BXA121" s="391"/>
      <c r="BXB121" s="392"/>
      <c r="BXC121" s="393"/>
      <c r="BXD121" s="394"/>
      <c r="BXE121" s="395"/>
      <c r="BXF121" s="389"/>
      <c r="BXG121" s="390"/>
      <c r="BXH121" s="391"/>
      <c r="BXI121" s="392"/>
      <c r="BXJ121" s="393"/>
      <c r="BXK121" s="394"/>
      <c r="BXL121" s="395"/>
      <c r="BXM121" s="389"/>
      <c r="BXN121" s="390"/>
      <c r="BXO121" s="391"/>
      <c r="BXP121" s="392"/>
      <c r="BXQ121" s="393"/>
      <c r="BXR121" s="394"/>
      <c r="BXS121" s="395"/>
      <c r="BXT121" s="389"/>
      <c r="BXU121" s="390"/>
      <c r="BXV121" s="391"/>
      <c r="BXW121" s="392"/>
      <c r="BXX121" s="393"/>
      <c r="BXY121" s="394"/>
      <c r="BXZ121" s="395"/>
      <c r="BYA121" s="389"/>
      <c r="BYB121" s="390"/>
      <c r="BYC121" s="391"/>
      <c r="BYD121" s="392"/>
      <c r="BYE121" s="393"/>
      <c r="BYF121" s="394"/>
      <c r="BYG121" s="395"/>
      <c r="BYH121" s="389"/>
      <c r="BYI121" s="390"/>
      <c r="BYJ121" s="391"/>
      <c r="BYK121" s="392"/>
      <c r="BYL121" s="393"/>
      <c r="BYM121" s="394"/>
      <c r="BYN121" s="395"/>
      <c r="BYO121" s="389"/>
      <c r="BYP121" s="390"/>
      <c r="BYQ121" s="391"/>
      <c r="BYR121" s="392"/>
      <c r="BYS121" s="393"/>
      <c r="BYT121" s="394"/>
      <c r="BYU121" s="395"/>
      <c r="BYV121" s="389"/>
      <c r="BYW121" s="390"/>
      <c r="BYX121" s="391"/>
      <c r="BYY121" s="392"/>
      <c r="BYZ121" s="393"/>
      <c r="BZA121" s="394"/>
      <c r="BZB121" s="395"/>
      <c r="BZC121" s="389"/>
      <c r="BZD121" s="390"/>
      <c r="BZE121" s="391"/>
      <c r="BZF121" s="392"/>
      <c r="BZG121" s="393"/>
      <c r="BZH121" s="394"/>
      <c r="BZI121" s="395"/>
      <c r="BZJ121" s="389"/>
      <c r="BZK121" s="390"/>
      <c r="BZL121" s="391"/>
      <c r="BZM121" s="392"/>
      <c r="BZN121" s="393"/>
      <c r="BZO121" s="394"/>
      <c r="BZP121" s="395"/>
      <c r="BZQ121" s="389"/>
      <c r="BZR121" s="390"/>
      <c r="BZS121" s="391"/>
      <c r="BZT121" s="392"/>
      <c r="BZU121" s="393"/>
      <c r="BZV121" s="394"/>
      <c r="BZW121" s="395"/>
      <c r="BZX121" s="389"/>
      <c r="BZY121" s="390"/>
      <c r="BZZ121" s="391"/>
      <c r="CAA121" s="392"/>
      <c r="CAB121" s="393"/>
      <c r="CAC121" s="394"/>
      <c r="CAD121" s="395"/>
      <c r="CAE121" s="389"/>
      <c r="CAF121" s="390"/>
      <c r="CAG121" s="391"/>
      <c r="CAH121" s="392"/>
      <c r="CAI121" s="393"/>
      <c r="CAJ121" s="394"/>
      <c r="CAK121" s="395"/>
      <c r="CAL121" s="389"/>
      <c r="CAM121" s="390"/>
      <c r="CAN121" s="391"/>
      <c r="CAO121" s="392"/>
      <c r="CAP121" s="393"/>
      <c r="CAQ121" s="394"/>
      <c r="CAR121" s="395"/>
      <c r="CAS121" s="389"/>
      <c r="CAT121" s="390"/>
      <c r="CAU121" s="391"/>
      <c r="CAV121" s="392"/>
      <c r="CAW121" s="393"/>
      <c r="CAX121" s="394"/>
      <c r="CAY121" s="395"/>
      <c r="CAZ121" s="389"/>
      <c r="CBA121" s="390"/>
      <c r="CBB121" s="391"/>
      <c r="CBC121" s="392"/>
      <c r="CBD121" s="393"/>
      <c r="CBE121" s="394"/>
      <c r="CBF121" s="395"/>
      <c r="CBG121" s="389"/>
      <c r="CBH121" s="390"/>
      <c r="CBI121" s="391"/>
      <c r="CBJ121" s="392"/>
      <c r="CBK121" s="393"/>
      <c r="CBL121" s="394"/>
      <c r="CBM121" s="395"/>
      <c r="CBN121" s="389"/>
      <c r="CBO121" s="390"/>
      <c r="CBP121" s="391"/>
      <c r="CBQ121" s="392"/>
      <c r="CBR121" s="393"/>
      <c r="CBS121" s="394"/>
      <c r="CBT121" s="395"/>
      <c r="CBU121" s="389"/>
      <c r="CBV121" s="390"/>
      <c r="CBW121" s="391"/>
      <c r="CBX121" s="392"/>
      <c r="CBY121" s="393"/>
      <c r="CBZ121" s="394"/>
      <c r="CCA121" s="395"/>
      <c r="CCB121" s="389"/>
      <c r="CCC121" s="390"/>
      <c r="CCD121" s="391"/>
      <c r="CCE121" s="392"/>
      <c r="CCF121" s="393"/>
      <c r="CCG121" s="394"/>
      <c r="CCH121" s="395"/>
      <c r="CCI121" s="389"/>
      <c r="CCJ121" s="390"/>
      <c r="CCK121" s="391"/>
      <c r="CCL121" s="392"/>
      <c r="CCM121" s="393"/>
      <c r="CCN121" s="394"/>
      <c r="CCO121" s="395"/>
      <c r="CCP121" s="389"/>
      <c r="CCQ121" s="390"/>
      <c r="CCR121" s="391"/>
      <c r="CCS121" s="392"/>
      <c r="CCT121" s="393"/>
      <c r="CCU121" s="394"/>
      <c r="CCV121" s="395"/>
      <c r="CCW121" s="389"/>
      <c r="CCX121" s="390"/>
      <c r="CCY121" s="391"/>
      <c r="CCZ121" s="392"/>
      <c r="CDA121" s="393"/>
      <c r="CDB121" s="394"/>
      <c r="CDC121" s="395"/>
      <c r="CDD121" s="389"/>
      <c r="CDE121" s="390"/>
      <c r="CDF121" s="391"/>
      <c r="CDG121" s="392"/>
      <c r="CDH121" s="393"/>
      <c r="CDI121" s="394"/>
      <c r="CDJ121" s="395"/>
      <c r="CDK121" s="389"/>
      <c r="CDL121" s="390"/>
      <c r="CDM121" s="391"/>
      <c r="CDN121" s="392"/>
      <c r="CDO121" s="393"/>
      <c r="CDP121" s="394"/>
      <c r="CDQ121" s="395"/>
      <c r="CDR121" s="389"/>
      <c r="CDS121" s="390"/>
      <c r="CDT121" s="391"/>
      <c r="CDU121" s="392"/>
      <c r="CDV121" s="393"/>
      <c r="CDW121" s="394"/>
      <c r="CDX121" s="395"/>
      <c r="CDY121" s="389"/>
      <c r="CDZ121" s="390"/>
      <c r="CEA121" s="391"/>
      <c r="CEB121" s="392"/>
      <c r="CEC121" s="393"/>
      <c r="CED121" s="394"/>
      <c r="CEE121" s="395"/>
      <c r="CEF121" s="389"/>
      <c r="CEG121" s="390"/>
      <c r="CEH121" s="391"/>
      <c r="CEI121" s="392"/>
      <c r="CEJ121" s="393"/>
      <c r="CEK121" s="394"/>
      <c r="CEL121" s="395"/>
      <c r="CEM121" s="389"/>
      <c r="CEN121" s="390"/>
      <c r="CEO121" s="391"/>
      <c r="CEP121" s="392"/>
      <c r="CEQ121" s="393"/>
      <c r="CER121" s="394"/>
      <c r="CES121" s="395"/>
      <c r="CET121" s="389"/>
      <c r="CEU121" s="390"/>
      <c r="CEV121" s="391"/>
      <c r="CEW121" s="392"/>
      <c r="CEX121" s="393"/>
      <c r="CEY121" s="394"/>
      <c r="CEZ121" s="395"/>
      <c r="CFA121" s="389"/>
      <c r="CFB121" s="390"/>
      <c r="CFC121" s="391"/>
      <c r="CFD121" s="392"/>
      <c r="CFE121" s="393"/>
      <c r="CFF121" s="394"/>
      <c r="CFG121" s="395"/>
      <c r="CFH121" s="389"/>
      <c r="CFI121" s="390"/>
      <c r="CFJ121" s="391"/>
      <c r="CFK121" s="392"/>
      <c r="CFL121" s="393"/>
      <c r="CFM121" s="394"/>
      <c r="CFN121" s="395"/>
      <c r="CFO121" s="389"/>
      <c r="CFP121" s="390"/>
      <c r="CFQ121" s="391"/>
      <c r="CFR121" s="392"/>
      <c r="CFS121" s="393"/>
      <c r="CFT121" s="394"/>
      <c r="CFU121" s="395"/>
      <c r="CFV121" s="389"/>
      <c r="CFW121" s="390"/>
      <c r="CFX121" s="391"/>
      <c r="CFY121" s="392"/>
      <c r="CFZ121" s="393"/>
      <c r="CGA121" s="394"/>
      <c r="CGB121" s="395"/>
      <c r="CGC121" s="389"/>
      <c r="CGD121" s="390"/>
      <c r="CGE121" s="391"/>
      <c r="CGF121" s="392"/>
      <c r="CGG121" s="393"/>
      <c r="CGH121" s="394"/>
      <c r="CGI121" s="395"/>
      <c r="CGJ121" s="389"/>
      <c r="CGK121" s="390"/>
      <c r="CGL121" s="391"/>
      <c r="CGM121" s="392"/>
      <c r="CGN121" s="393"/>
      <c r="CGO121" s="394"/>
      <c r="CGP121" s="395"/>
      <c r="CGQ121" s="389"/>
      <c r="CGR121" s="390"/>
      <c r="CGS121" s="391"/>
      <c r="CGT121" s="392"/>
      <c r="CGU121" s="393"/>
      <c r="CGV121" s="394"/>
      <c r="CGW121" s="395"/>
      <c r="CGX121" s="389"/>
      <c r="CGY121" s="390"/>
      <c r="CGZ121" s="391"/>
      <c r="CHA121" s="392"/>
      <c r="CHB121" s="393"/>
      <c r="CHC121" s="394"/>
      <c r="CHD121" s="395"/>
      <c r="CHE121" s="389"/>
      <c r="CHF121" s="390"/>
      <c r="CHG121" s="391"/>
      <c r="CHH121" s="392"/>
      <c r="CHI121" s="393"/>
      <c r="CHJ121" s="394"/>
      <c r="CHK121" s="395"/>
      <c r="CHL121" s="389"/>
      <c r="CHM121" s="390"/>
      <c r="CHN121" s="391"/>
      <c r="CHO121" s="392"/>
      <c r="CHP121" s="393"/>
      <c r="CHQ121" s="394"/>
      <c r="CHR121" s="395"/>
      <c r="CHS121" s="389"/>
      <c r="CHT121" s="390"/>
      <c r="CHU121" s="391"/>
      <c r="CHV121" s="392"/>
      <c r="CHW121" s="393"/>
      <c r="CHX121" s="394"/>
      <c r="CHY121" s="395"/>
      <c r="CHZ121" s="389"/>
      <c r="CIA121" s="390"/>
      <c r="CIB121" s="391"/>
      <c r="CIC121" s="392"/>
      <c r="CID121" s="393"/>
      <c r="CIE121" s="394"/>
      <c r="CIF121" s="395"/>
      <c r="CIG121" s="389"/>
      <c r="CIH121" s="390"/>
      <c r="CII121" s="391"/>
      <c r="CIJ121" s="392"/>
      <c r="CIK121" s="393"/>
      <c r="CIL121" s="394"/>
      <c r="CIM121" s="395"/>
      <c r="CIN121" s="389"/>
      <c r="CIO121" s="390"/>
      <c r="CIP121" s="391"/>
      <c r="CIQ121" s="392"/>
      <c r="CIR121" s="393"/>
      <c r="CIS121" s="394"/>
      <c r="CIT121" s="395"/>
      <c r="CIU121" s="389"/>
      <c r="CIV121" s="390"/>
      <c r="CIW121" s="391"/>
      <c r="CIX121" s="392"/>
      <c r="CIY121" s="393"/>
      <c r="CIZ121" s="394"/>
      <c r="CJA121" s="395"/>
      <c r="CJB121" s="389"/>
      <c r="CJC121" s="390"/>
      <c r="CJD121" s="391"/>
      <c r="CJE121" s="392"/>
      <c r="CJF121" s="393"/>
      <c r="CJG121" s="394"/>
      <c r="CJH121" s="395"/>
      <c r="CJI121" s="389"/>
      <c r="CJJ121" s="390"/>
      <c r="CJK121" s="391"/>
      <c r="CJL121" s="392"/>
      <c r="CJM121" s="393"/>
      <c r="CJN121" s="394"/>
      <c r="CJO121" s="395"/>
      <c r="CJP121" s="389"/>
      <c r="CJQ121" s="390"/>
      <c r="CJR121" s="391"/>
      <c r="CJS121" s="392"/>
      <c r="CJT121" s="393"/>
      <c r="CJU121" s="394"/>
      <c r="CJV121" s="395"/>
      <c r="CJW121" s="389"/>
      <c r="CJX121" s="390"/>
      <c r="CJY121" s="391"/>
      <c r="CJZ121" s="392"/>
      <c r="CKA121" s="393"/>
      <c r="CKB121" s="394"/>
      <c r="CKC121" s="395"/>
      <c r="CKD121" s="389"/>
      <c r="CKE121" s="390"/>
      <c r="CKF121" s="391"/>
      <c r="CKG121" s="392"/>
      <c r="CKH121" s="393"/>
      <c r="CKI121" s="394"/>
      <c r="CKJ121" s="395"/>
      <c r="CKK121" s="389"/>
      <c r="CKL121" s="390"/>
      <c r="CKM121" s="391"/>
      <c r="CKN121" s="392"/>
      <c r="CKO121" s="393"/>
      <c r="CKP121" s="394"/>
      <c r="CKQ121" s="395"/>
      <c r="CKR121" s="389"/>
      <c r="CKS121" s="390"/>
      <c r="CKT121" s="391"/>
      <c r="CKU121" s="392"/>
      <c r="CKV121" s="393"/>
      <c r="CKW121" s="394"/>
      <c r="CKX121" s="395"/>
      <c r="CKY121" s="389"/>
      <c r="CKZ121" s="390"/>
      <c r="CLA121" s="391"/>
      <c r="CLB121" s="392"/>
      <c r="CLC121" s="393"/>
      <c r="CLD121" s="394"/>
      <c r="CLE121" s="395"/>
      <c r="CLF121" s="389"/>
      <c r="CLG121" s="390"/>
      <c r="CLH121" s="391"/>
      <c r="CLI121" s="392"/>
      <c r="CLJ121" s="393"/>
      <c r="CLK121" s="394"/>
      <c r="CLL121" s="395"/>
      <c r="CLM121" s="389"/>
      <c r="CLN121" s="390"/>
      <c r="CLO121" s="391"/>
      <c r="CLP121" s="392"/>
      <c r="CLQ121" s="393"/>
      <c r="CLR121" s="394"/>
      <c r="CLS121" s="395"/>
      <c r="CLT121" s="389"/>
      <c r="CLU121" s="390"/>
      <c r="CLV121" s="391"/>
      <c r="CLW121" s="392"/>
      <c r="CLX121" s="393"/>
      <c r="CLY121" s="394"/>
      <c r="CLZ121" s="395"/>
      <c r="CMA121" s="389"/>
      <c r="CMB121" s="390"/>
      <c r="CMC121" s="391"/>
      <c r="CMD121" s="392"/>
      <c r="CME121" s="393"/>
      <c r="CMF121" s="394"/>
      <c r="CMG121" s="395"/>
      <c r="CMH121" s="389"/>
      <c r="CMI121" s="390"/>
      <c r="CMJ121" s="391"/>
      <c r="CMK121" s="392"/>
      <c r="CML121" s="393"/>
      <c r="CMM121" s="394"/>
      <c r="CMN121" s="395"/>
      <c r="CMO121" s="389"/>
      <c r="CMP121" s="390"/>
      <c r="CMQ121" s="391"/>
      <c r="CMR121" s="392"/>
      <c r="CMS121" s="393"/>
      <c r="CMT121" s="394"/>
      <c r="CMU121" s="395"/>
      <c r="CMV121" s="389"/>
      <c r="CMW121" s="390"/>
      <c r="CMX121" s="391"/>
      <c r="CMY121" s="392"/>
      <c r="CMZ121" s="393"/>
      <c r="CNA121" s="394"/>
      <c r="CNB121" s="395"/>
      <c r="CNC121" s="389"/>
      <c r="CND121" s="390"/>
      <c r="CNE121" s="391"/>
      <c r="CNF121" s="392"/>
      <c r="CNG121" s="393"/>
      <c r="CNH121" s="394"/>
      <c r="CNI121" s="395"/>
      <c r="CNJ121" s="389"/>
      <c r="CNK121" s="390"/>
      <c r="CNL121" s="391"/>
      <c r="CNM121" s="392"/>
      <c r="CNN121" s="393"/>
      <c r="CNO121" s="394"/>
      <c r="CNP121" s="395"/>
      <c r="CNQ121" s="389"/>
      <c r="CNR121" s="390"/>
      <c r="CNS121" s="391"/>
      <c r="CNT121" s="392"/>
      <c r="CNU121" s="393"/>
      <c r="CNV121" s="394"/>
      <c r="CNW121" s="395"/>
      <c r="CNX121" s="389"/>
      <c r="CNY121" s="390"/>
      <c r="CNZ121" s="391"/>
      <c r="COA121" s="392"/>
      <c r="COB121" s="393"/>
      <c r="COC121" s="394"/>
      <c r="COD121" s="395"/>
      <c r="COE121" s="389"/>
      <c r="COF121" s="390"/>
      <c r="COG121" s="391"/>
      <c r="COH121" s="392"/>
      <c r="COI121" s="393"/>
      <c r="COJ121" s="394"/>
      <c r="COK121" s="395"/>
      <c r="COL121" s="389"/>
      <c r="COM121" s="390"/>
      <c r="CON121" s="391"/>
      <c r="COO121" s="392"/>
      <c r="COP121" s="393"/>
      <c r="COQ121" s="394"/>
      <c r="COR121" s="395"/>
      <c r="COS121" s="389"/>
      <c r="COT121" s="390"/>
      <c r="COU121" s="391"/>
      <c r="COV121" s="392"/>
      <c r="COW121" s="393"/>
      <c r="COX121" s="394"/>
      <c r="COY121" s="395"/>
      <c r="COZ121" s="389"/>
      <c r="CPA121" s="390"/>
      <c r="CPB121" s="391"/>
      <c r="CPC121" s="392"/>
      <c r="CPD121" s="393"/>
      <c r="CPE121" s="394"/>
      <c r="CPF121" s="395"/>
      <c r="CPG121" s="389"/>
      <c r="CPH121" s="390"/>
      <c r="CPI121" s="391"/>
      <c r="CPJ121" s="392"/>
      <c r="CPK121" s="393"/>
      <c r="CPL121" s="394"/>
      <c r="CPM121" s="395"/>
      <c r="CPN121" s="389"/>
      <c r="CPO121" s="390"/>
      <c r="CPP121" s="391"/>
      <c r="CPQ121" s="392"/>
      <c r="CPR121" s="393"/>
      <c r="CPS121" s="394"/>
      <c r="CPT121" s="395"/>
      <c r="CPU121" s="389"/>
      <c r="CPV121" s="390"/>
      <c r="CPW121" s="391"/>
      <c r="CPX121" s="392"/>
      <c r="CPY121" s="393"/>
      <c r="CPZ121" s="394"/>
      <c r="CQA121" s="395"/>
      <c r="CQB121" s="389"/>
      <c r="CQC121" s="390"/>
      <c r="CQD121" s="391"/>
      <c r="CQE121" s="392"/>
      <c r="CQF121" s="393"/>
      <c r="CQG121" s="394"/>
      <c r="CQH121" s="395"/>
      <c r="CQI121" s="389"/>
      <c r="CQJ121" s="390"/>
      <c r="CQK121" s="391"/>
      <c r="CQL121" s="392"/>
      <c r="CQM121" s="393"/>
      <c r="CQN121" s="394"/>
      <c r="CQO121" s="395"/>
      <c r="CQP121" s="389"/>
      <c r="CQQ121" s="390"/>
      <c r="CQR121" s="391"/>
      <c r="CQS121" s="392"/>
      <c r="CQT121" s="393"/>
      <c r="CQU121" s="394"/>
      <c r="CQV121" s="395"/>
      <c r="CQW121" s="389"/>
      <c r="CQX121" s="390"/>
      <c r="CQY121" s="391"/>
      <c r="CQZ121" s="392"/>
      <c r="CRA121" s="393"/>
      <c r="CRB121" s="394"/>
      <c r="CRC121" s="395"/>
      <c r="CRD121" s="389"/>
      <c r="CRE121" s="390"/>
      <c r="CRF121" s="391"/>
      <c r="CRG121" s="392"/>
      <c r="CRH121" s="393"/>
      <c r="CRI121" s="394"/>
      <c r="CRJ121" s="395"/>
      <c r="CRK121" s="389"/>
      <c r="CRL121" s="390"/>
      <c r="CRM121" s="391"/>
      <c r="CRN121" s="392"/>
      <c r="CRO121" s="393"/>
      <c r="CRP121" s="394"/>
      <c r="CRQ121" s="395"/>
      <c r="CRR121" s="389"/>
      <c r="CRS121" s="390"/>
      <c r="CRT121" s="391"/>
      <c r="CRU121" s="392"/>
      <c r="CRV121" s="393"/>
      <c r="CRW121" s="394"/>
      <c r="CRX121" s="395"/>
      <c r="CRY121" s="389"/>
      <c r="CRZ121" s="390"/>
      <c r="CSA121" s="391"/>
      <c r="CSB121" s="392"/>
      <c r="CSC121" s="393"/>
      <c r="CSD121" s="394"/>
      <c r="CSE121" s="395"/>
      <c r="CSF121" s="389"/>
      <c r="CSG121" s="390"/>
      <c r="CSH121" s="391"/>
      <c r="CSI121" s="392"/>
      <c r="CSJ121" s="393"/>
      <c r="CSK121" s="394"/>
      <c r="CSL121" s="395"/>
      <c r="CSM121" s="389"/>
      <c r="CSN121" s="390"/>
      <c r="CSO121" s="391"/>
      <c r="CSP121" s="392"/>
      <c r="CSQ121" s="393"/>
      <c r="CSR121" s="394"/>
      <c r="CSS121" s="395"/>
      <c r="CST121" s="389"/>
      <c r="CSU121" s="390"/>
      <c r="CSV121" s="391"/>
      <c r="CSW121" s="392"/>
      <c r="CSX121" s="393"/>
      <c r="CSY121" s="394"/>
      <c r="CSZ121" s="395"/>
      <c r="CTA121" s="389"/>
      <c r="CTB121" s="390"/>
      <c r="CTC121" s="391"/>
      <c r="CTD121" s="392"/>
      <c r="CTE121" s="393"/>
      <c r="CTF121" s="394"/>
      <c r="CTG121" s="395"/>
      <c r="CTH121" s="389"/>
      <c r="CTI121" s="390"/>
      <c r="CTJ121" s="391"/>
      <c r="CTK121" s="392"/>
      <c r="CTL121" s="393"/>
      <c r="CTM121" s="394"/>
      <c r="CTN121" s="395"/>
      <c r="CTO121" s="389"/>
      <c r="CTP121" s="390"/>
      <c r="CTQ121" s="391"/>
      <c r="CTR121" s="392"/>
      <c r="CTS121" s="393"/>
      <c r="CTT121" s="394"/>
      <c r="CTU121" s="395"/>
      <c r="CTV121" s="389"/>
      <c r="CTW121" s="390"/>
      <c r="CTX121" s="391"/>
      <c r="CTY121" s="392"/>
      <c r="CTZ121" s="393"/>
      <c r="CUA121" s="394"/>
      <c r="CUB121" s="395"/>
      <c r="CUC121" s="389"/>
      <c r="CUD121" s="390"/>
      <c r="CUE121" s="391"/>
      <c r="CUF121" s="392"/>
      <c r="CUG121" s="393"/>
      <c r="CUH121" s="394"/>
      <c r="CUI121" s="395"/>
      <c r="CUJ121" s="389"/>
      <c r="CUK121" s="390"/>
      <c r="CUL121" s="391"/>
      <c r="CUM121" s="392"/>
      <c r="CUN121" s="393"/>
      <c r="CUO121" s="394"/>
      <c r="CUP121" s="395"/>
      <c r="CUQ121" s="389"/>
      <c r="CUR121" s="390"/>
      <c r="CUS121" s="391"/>
      <c r="CUT121" s="392"/>
      <c r="CUU121" s="393"/>
      <c r="CUV121" s="394"/>
      <c r="CUW121" s="395"/>
      <c r="CUX121" s="389"/>
      <c r="CUY121" s="390"/>
      <c r="CUZ121" s="391"/>
      <c r="CVA121" s="392"/>
      <c r="CVB121" s="393"/>
      <c r="CVC121" s="394"/>
      <c r="CVD121" s="395"/>
      <c r="CVE121" s="389"/>
      <c r="CVF121" s="390"/>
      <c r="CVG121" s="391"/>
      <c r="CVH121" s="392"/>
      <c r="CVI121" s="393"/>
      <c r="CVJ121" s="394"/>
      <c r="CVK121" s="395"/>
      <c r="CVL121" s="389"/>
      <c r="CVM121" s="390"/>
      <c r="CVN121" s="391"/>
      <c r="CVO121" s="392"/>
      <c r="CVP121" s="393"/>
      <c r="CVQ121" s="394"/>
      <c r="CVR121" s="395"/>
      <c r="CVS121" s="389"/>
      <c r="CVT121" s="390"/>
      <c r="CVU121" s="391"/>
      <c r="CVV121" s="392"/>
      <c r="CVW121" s="393"/>
      <c r="CVX121" s="394"/>
      <c r="CVY121" s="395"/>
      <c r="CVZ121" s="389"/>
      <c r="CWA121" s="390"/>
      <c r="CWB121" s="391"/>
      <c r="CWC121" s="392"/>
      <c r="CWD121" s="393"/>
      <c r="CWE121" s="394"/>
      <c r="CWF121" s="395"/>
      <c r="CWG121" s="389"/>
      <c r="CWH121" s="390"/>
      <c r="CWI121" s="391"/>
      <c r="CWJ121" s="392"/>
      <c r="CWK121" s="393"/>
      <c r="CWL121" s="394"/>
      <c r="CWM121" s="395"/>
      <c r="CWN121" s="389"/>
      <c r="CWO121" s="390"/>
      <c r="CWP121" s="391"/>
      <c r="CWQ121" s="392"/>
      <c r="CWR121" s="393"/>
      <c r="CWS121" s="394"/>
      <c r="CWT121" s="395"/>
      <c r="CWU121" s="389"/>
      <c r="CWV121" s="390"/>
      <c r="CWW121" s="391"/>
      <c r="CWX121" s="392"/>
      <c r="CWY121" s="393"/>
      <c r="CWZ121" s="394"/>
      <c r="CXA121" s="395"/>
      <c r="CXB121" s="389"/>
      <c r="CXC121" s="390"/>
      <c r="CXD121" s="391"/>
      <c r="CXE121" s="392"/>
      <c r="CXF121" s="393"/>
      <c r="CXG121" s="394"/>
      <c r="CXH121" s="395"/>
      <c r="CXI121" s="389"/>
      <c r="CXJ121" s="390"/>
      <c r="CXK121" s="391"/>
      <c r="CXL121" s="392"/>
      <c r="CXM121" s="393"/>
      <c r="CXN121" s="394"/>
      <c r="CXO121" s="395"/>
      <c r="CXP121" s="389"/>
      <c r="CXQ121" s="390"/>
      <c r="CXR121" s="391"/>
      <c r="CXS121" s="392"/>
      <c r="CXT121" s="393"/>
      <c r="CXU121" s="394"/>
      <c r="CXV121" s="395"/>
      <c r="CXW121" s="389"/>
      <c r="CXX121" s="390"/>
      <c r="CXY121" s="391"/>
      <c r="CXZ121" s="392"/>
      <c r="CYA121" s="393"/>
      <c r="CYB121" s="394"/>
      <c r="CYC121" s="395"/>
      <c r="CYD121" s="389"/>
      <c r="CYE121" s="390"/>
      <c r="CYF121" s="391"/>
      <c r="CYG121" s="392"/>
      <c r="CYH121" s="393"/>
      <c r="CYI121" s="394"/>
      <c r="CYJ121" s="395"/>
      <c r="CYK121" s="389"/>
      <c r="CYL121" s="390"/>
      <c r="CYM121" s="391"/>
      <c r="CYN121" s="392"/>
      <c r="CYO121" s="393"/>
      <c r="CYP121" s="394"/>
      <c r="CYQ121" s="395"/>
      <c r="CYR121" s="389"/>
      <c r="CYS121" s="390"/>
      <c r="CYT121" s="391"/>
      <c r="CYU121" s="392"/>
      <c r="CYV121" s="393"/>
      <c r="CYW121" s="394"/>
      <c r="CYX121" s="395"/>
      <c r="CYY121" s="389"/>
      <c r="CYZ121" s="390"/>
      <c r="CZA121" s="391"/>
      <c r="CZB121" s="392"/>
      <c r="CZC121" s="393"/>
      <c r="CZD121" s="394"/>
      <c r="CZE121" s="395"/>
      <c r="CZF121" s="389"/>
      <c r="CZG121" s="390"/>
      <c r="CZH121" s="391"/>
      <c r="CZI121" s="392"/>
      <c r="CZJ121" s="393"/>
      <c r="CZK121" s="394"/>
      <c r="CZL121" s="395"/>
      <c r="CZM121" s="389"/>
      <c r="CZN121" s="390"/>
      <c r="CZO121" s="391"/>
      <c r="CZP121" s="392"/>
      <c r="CZQ121" s="393"/>
      <c r="CZR121" s="394"/>
      <c r="CZS121" s="395"/>
      <c r="CZT121" s="389"/>
      <c r="CZU121" s="390"/>
      <c r="CZV121" s="391"/>
      <c r="CZW121" s="392"/>
      <c r="CZX121" s="393"/>
      <c r="CZY121" s="394"/>
      <c r="CZZ121" s="395"/>
      <c r="DAA121" s="389"/>
      <c r="DAB121" s="390"/>
      <c r="DAC121" s="391"/>
      <c r="DAD121" s="392"/>
      <c r="DAE121" s="393"/>
      <c r="DAF121" s="394"/>
      <c r="DAG121" s="395"/>
      <c r="DAH121" s="389"/>
      <c r="DAI121" s="390"/>
      <c r="DAJ121" s="391"/>
      <c r="DAK121" s="392"/>
      <c r="DAL121" s="393"/>
      <c r="DAM121" s="394"/>
      <c r="DAN121" s="395"/>
      <c r="DAO121" s="389"/>
      <c r="DAP121" s="390"/>
      <c r="DAQ121" s="391"/>
      <c r="DAR121" s="392"/>
      <c r="DAS121" s="393"/>
      <c r="DAT121" s="394"/>
      <c r="DAU121" s="395"/>
      <c r="DAV121" s="389"/>
      <c r="DAW121" s="390"/>
      <c r="DAX121" s="391"/>
      <c r="DAY121" s="392"/>
      <c r="DAZ121" s="393"/>
      <c r="DBA121" s="394"/>
      <c r="DBB121" s="395"/>
      <c r="DBC121" s="389"/>
      <c r="DBD121" s="390"/>
      <c r="DBE121" s="391"/>
      <c r="DBF121" s="392"/>
      <c r="DBG121" s="393"/>
      <c r="DBH121" s="394"/>
      <c r="DBI121" s="395"/>
      <c r="DBJ121" s="389"/>
      <c r="DBK121" s="390"/>
      <c r="DBL121" s="391"/>
      <c r="DBM121" s="392"/>
      <c r="DBN121" s="393"/>
      <c r="DBO121" s="394"/>
      <c r="DBP121" s="395"/>
      <c r="DBQ121" s="389"/>
      <c r="DBR121" s="390"/>
      <c r="DBS121" s="391"/>
      <c r="DBT121" s="392"/>
      <c r="DBU121" s="393"/>
      <c r="DBV121" s="394"/>
      <c r="DBW121" s="395"/>
      <c r="DBX121" s="389"/>
      <c r="DBY121" s="390"/>
      <c r="DBZ121" s="391"/>
      <c r="DCA121" s="392"/>
      <c r="DCB121" s="393"/>
      <c r="DCC121" s="394"/>
      <c r="DCD121" s="395"/>
      <c r="DCE121" s="389"/>
      <c r="DCF121" s="390"/>
      <c r="DCG121" s="391"/>
      <c r="DCH121" s="392"/>
      <c r="DCI121" s="393"/>
      <c r="DCJ121" s="394"/>
      <c r="DCK121" s="395"/>
      <c r="DCL121" s="389"/>
      <c r="DCM121" s="390"/>
      <c r="DCN121" s="391"/>
      <c r="DCO121" s="392"/>
      <c r="DCP121" s="393"/>
      <c r="DCQ121" s="394"/>
      <c r="DCR121" s="395"/>
      <c r="DCS121" s="389"/>
      <c r="DCT121" s="390"/>
      <c r="DCU121" s="391"/>
      <c r="DCV121" s="392"/>
      <c r="DCW121" s="393"/>
      <c r="DCX121" s="394"/>
      <c r="DCY121" s="395"/>
      <c r="DCZ121" s="389"/>
      <c r="DDA121" s="390"/>
      <c r="DDB121" s="391"/>
      <c r="DDC121" s="392"/>
      <c r="DDD121" s="393"/>
      <c r="DDE121" s="394"/>
      <c r="DDF121" s="395"/>
      <c r="DDG121" s="389"/>
      <c r="DDH121" s="390"/>
      <c r="DDI121" s="391"/>
      <c r="DDJ121" s="392"/>
      <c r="DDK121" s="393"/>
      <c r="DDL121" s="394"/>
      <c r="DDM121" s="395"/>
      <c r="DDN121" s="389"/>
      <c r="DDO121" s="390"/>
      <c r="DDP121" s="391"/>
      <c r="DDQ121" s="392"/>
      <c r="DDR121" s="393"/>
      <c r="DDS121" s="394"/>
      <c r="DDT121" s="395"/>
      <c r="DDU121" s="389"/>
      <c r="DDV121" s="390"/>
      <c r="DDW121" s="391"/>
      <c r="DDX121" s="392"/>
      <c r="DDY121" s="393"/>
      <c r="DDZ121" s="394"/>
      <c r="DEA121" s="395"/>
      <c r="DEB121" s="389"/>
      <c r="DEC121" s="390"/>
      <c r="DED121" s="391"/>
      <c r="DEE121" s="392"/>
      <c r="DEF121" s="393"/>
      <c r="DEG121" s="394"/>
      <c r="DEH121" s="395"/>
      <c r="DEI121" s="389"/>
      <c r="DEJ121" s="390"/>
      <c r="DEK121" s="391"/>
      <c r="DEL121" s="392"/>
      <c r="DEM121" s="393"/>
      <c r="DEN121" s="394"/>
      <c r="DEO121" s="395"/>
      <c r="DEP121" s="389"/>
      <c r="DEQ121" s="390"/>
      <c r="DER121" s="391"/>
      <c r="DES121" s="392"/>
      <c r="DET121" s="393"/>
      <c r="DEU121" s="394"/>
      <c r="DEV121" s="395"/>
      <c r="DEW121" s="389"/>
      <c r="DEX121" s="390"/>
      <c r="DEY121" s="391"/>
      <c r="DEZ121" s="392"/>
      <c r="DFA121" s="393"/>
      <c r="DFB121" s="394"/>
      <c r="DFC121" s="395"/>
      <c r="DFD121" s="389"/>
      <c r="DFE121" s="390"/>
      <c r="DFF121" s="391"/>
      <c r="DFG121" s="392"/>
      <c r="DFH121" s="393"/>
      <c r="DFI121" s="394"/>
      <c r="DFJ121" s="395"/>
      <c r="DFK121" s="389"/>
      <c r="DFL121" s="390"/>
      <c r="DFM121" s="391"/>
      <c r="DFN121" s="392"/>
      <c r="DFO121" s="393"/>
      <c r="DFP121" s="394"/>
      <c r="DFQ121" s="395"/>
      <c r="DFR121" s="389"/>
      <c r="DFS121" s="390"/>
      <c r="DFT121" s="391"/>
      <c r="DFU121" s="392"/>
      <c r="DFV121" s="393"/>
      <c r="DFW121" s="394"/>
      <c r="DFX121" s="395"/>
      <c r="DFY121" s="389"/>
      <c r="DFZ121" s="390"/>
      <c r="DGA121" s="391"/>
      <c r="DGB121" s="392"/>
      <c r="DGC121" s="393"/>
      <c r="DGD121" s="394"/>
      <c r="DGE121" s="395"/>
      <c r="DGF121" s="389"/>
      <c r="DGG121" s="390"/>
      <c r="DGH121" s="391"/>
      <c r="DGI121" s="392"/>
      <c r="DGJ121" s="393"/>
      <c r="DGK121" s="394"/>
      <c r="DGL121" s="395"/>
      <c r="DGM121" s="389"/>
      <c r="DGN121" s="390"/>
      <c r="DGO121" s="391"/>
      <c r="DGP121" s="392"/>
      <c r="DGQ121" s="393"/>
      <c r="DGR121" s="394"/>
      <c r="DGS121" s="395"/>
      <c r="DGT121" s="389"/>
      <c r="DGU121" s="390"/>
      <c r="DGV121" s="391"/>
      <c r="DGW121" s="392"/>
      <c r="DGX121" s="393"/>
      <c r="DGY121" s="394"/>
      <c r="DGZ121" s="395"/>
      <c r="DHA121" s="389"/>
      <c r="DHB121" s="390"/>
      <c r="DHC121" s="391"/>
      <c r="DHD121" s="392"/>
      <c r="DHE121" s="393"/>
      <c r="DHF121" s="394"/>
      <c r="DHG121" s="395"/>
      <c r="DHH121" s="389"/>
      <c r="DHI121" s="390"/>
      <c r="DHJ121" s="391"/>
      <c r="DHK121" s="392"/>
      <c r="DHL121" s="393"/>
      <c r="DHM121" s="394"/>
      <c r="DHN121" s="395"/>
      <c r="DHO121" s="389"/>
      <c r="DHP121" s="390"/>
      <c r="DHQ121" s="391"/>
      <c r="DHR121" s="392"/>
      <c r="DHS121" s="393"/>
      <c r="DHT121" s="394"/>
      <c r="DHU121" s="395"/>
      <c r="DHV121" s="389"/>
      <c r="DHW121" s="390"/>
      <c r="DHX121" s="391"/>
      <c r="DHY121" s="392"/>
      <c r="DHZ121" s="393"/>
      <c r="DIA121" s="394"/>
      <c r="DIB121" s="395"/>
      <c r="DIC121" s="389"/>
      <c r="DID121" s="390"/>
      <c r="DIE121" s="391"/>
      <c r="DIF121" s="392"/>
      <c r="DIG121" s="393"/>
      <c r="DIH121" s="394"/>
      <c r="DII121" s="395"/>
      <c r="DIJ121" s="389"/>
      <c r="DIK121" s="390"/>
      <c r="DIL121" s="391"/>
      <c r="DIM121" s="392"/>
      <c r="DIN121" s="393"/>
      <c r="DIO121" s="394"/>
      <c r="DIP121" s="395"/>
      <c r="DIQ121" s="389"/>
      <c r="DIR121" s="390"/>
      <c r="DIS121" s="391"/>
      <c r="DIT121" s="392"/>
      <c r="DIU121" s="393"/>
      <c r="DIV121" s="394"/>
      <c r="DIW121" s="395"/>
      <c r="DIX121" s="389"/>
      <c r="DIY121" s="390"/>
      <c r="DIZ121" s="391"/>
      <c r="DJA121" s="392"/>
      <c r="DJB121" s="393"/>
      <c r="DJC121" s="394"/>
      <c r="DJD121" s="395"/>
      <c r="DJE121" s="389"/>
      <c r="DJF121" s="390"/>
      <c r="DJG121" s="391"/>
      <c r="DJH121" s="392"/>
      <c r="DJI121" s="393"/>
      <c r="DJJ121" s="394"/>
      <c r="DJK121" s="395"/>
      <c r="DJL121" s="389"/>
      <c r="DJM121" s="390"/>
      <c r="DJN121" s="391"/>
      <c r="DJO121" s="392"/>
      <c r="DJP121" s="393"/>
      <c r="DJQ121" s="394"/>
      <c r="DJR121" s="395"/>
      <c r="DJS121" s="389"/>
      <c r="DJT121" s="390"/>
      <c r="DJU121" s="391"/>
      <c r="DJV121" s="392"/>
      <c r="DJW121" s="393"/>
      <c r="DJX121" s="394"/>
      <c r="DJY121" s="395"/>
      <c r="DJZ121" s="389"/>
      <c r="DKA121" s="390"/>
      <c r="DKB121" s="391"/>
      <c r="DKC121" s="392"/>
      <c r="DKD121" s="393"/>
      <c r="DKE121" s="394"/>
      <c r="DKF121" s="395"/>
      <c r="DKG121" s="389"/>
      <c r="DKH121" s="390"/>
      <c r="DKI121" s="391"/>
      <c r="DKJ121" s="392"/>
      <c r="DKK121" s="393"/>
      <c r="DKL121" s="394"/>
      <c r="DKM121" s="395"/>
      <c r="DKN121" s="389"/>
      <c r="DKO121" s="390"/>
      <c r="DKP121" s="391"/>
      <c r="DKQ121" s="392"/>
      <c r="DKR121" s="393"/>
      <c r="DKS121" s="394"/>
      <c r="DKT121" s="395"/>
      <c r="DKU121" s="389"/>
      <c r="DKV121" s="390"/>
      <c r="DKW121" s="391"/>
      <c r="DKX121" s="392"/>
      <c r="DKY121" s="393"/>
      <c r="DKZ121" s="394"/>
      <c r="DLA121" s="395"/>
      <c r="DLB121" s="389"/>
      <c r="DLC121" s="390"/>
      <c r="DLD121" s="391"/>
      <c r="DLE121" s="392"/>
      <c r="DLF121" s="393"/>
      <c r="DLG121" s="394"/>
      <c r="DLH121" s="395"/>
      <c r="DLI121" s="389"/>
      <c r="DLJ121" s="390"/>
      <c r="DLK121" s="391"/>
      <c r="DLL121" s="392"/>
      <c r="DLM121" s="393"/>
      <c r="DLN121" s="394"/>
      <c r="DLO121" s="395"/>
      <c r="DLP121" s="389"/>
      <c r="DLQ121" s="390"/>
      <c r="DLR121" s="391"/>
      <c r="DLS121" s="392"/>
      <c r="DLT121" s="393"/>
      <c r="DLU121" s="394"/>
      <c r="DLV121" s="395"/>
      <c r="DLW121" s="389"/>
      <c r="DLX121" s="390"/>
      <c r="DLY121" s="391"/>
      <c r="DLZ121" s="392"/>
      <c r="DMA121" s="393"/>
      <c r="DMB121" s="394"/>
      <c r="DMC121" s="395"/>
      <c r="DMD121" s="389"/>
      <c r="DME121" s="390"/>
      <c r="DMF121" s="391"/>
      <c r="DMG121" s="392"/>
      <c r="DMH121" s="393"/>
      <c r="DMI121" s="394"/>
      <c r="DMJ121" s="395"/>
      <c r="DMK121" s="389"/>
      <c r="DML121" s="390"/>
      <c r="DMM121" s="391"/>
      <c r="DMN121" s="392"/>
      <c r="DMO121" s="393"/>
      <c r="DMP121" s="394"/>
      <c r="DMQ121" s="395"/>
      <c r="DMR121" s="389"/>
      <c r="DMS121" s="390"/>
      <c r="DMT121" s="391"/>
      <c r="DMU121" s="392"/>
      <c r="DMV121" s="393"/>
      <c r="DMW121" s="394"/>
      <c r="DMX121" s="395"/>
      <c r="DMY121" s="389"/>
      <c r="DMZ121" s="390"/>
      <c r="DNA121" s="391"/>
      <c r="DNB121" s="392"/>
      <c r="DNC121" s="393"/>
      <c r="DND121" s="394"/>
      <c r="DNE121" s="395"/>
      <c r="DNF121" s="389"/>
      <c r="DNG121" s="390"/>
      <c r="DNH121" s="391"/>
      <c r="DNI121" s="392"/>
      <c r="DNJ121" s="393"/>
      <c r="DNK121" s="394"/>
      <c r="DNL121" s="395"/>
      <c r="DNM121" s="389"/>
      <c r="DNN121" s="390"/>
      <c r="DNO121" s="391"/>
      <c r="DNP121" s="392"/>
      <c r="DNQ121" s="393"/>
      <c r="DNR121" s="394"/>
      <c r="DNS121" s="395"/>
      <c r="DNT121" s="389"/>
      <c r="DNU121" s="390"/>
      <c r="DNV121" s="391"/>
      <c r="DNW121" s="392"/>
      <c r="DNX121" s="393"/>
      <c r="DNY121" s="394"/>
      <c r="DNZ121" s="395"/>
      <c r="DOA121" s="389"/>
      <c r="DOB121" s="390"/>
      <c r="DOC121" s="391"/>
      <c r="DOD121" s="392"/>
      <c r="DOE121" s="393"/>
      <c r="DOF121" s="394"/>
      <c r="DOG121" s="395"/>
      <c r="DOH121" s="389"/>
      <c r="DOI121" s="390"/>
      <c r="DOJ121" s="391"/>
      <c r="DOK121" s="392"/>
      <c r="DOL121" s="393"/>
      <c r="DOM121" s="394"/>
      <c r="DON121" s="395"/>
      <c r="DOO121" s="389"/>
      <c r="DOP121" s="390"/>
      <c r="DOQ121" s="391"/>
      <c r="DOR121" s="392"/>
      <c r="DOS121" s="393"/>
      <c r="DOT121" s="394"/>
      <c r="DOU121" s="395"/>
      <c r="DOV121" s="389"/>
      <c r="DOW121" s="390"/>
      <c r="DOX121" s="391"/>
      <c r="DOY121" s="392"/>
      <c r="DOZ121" s="393"/>
      <c r="DPA121" s="394"/>
      <c r="DPB121" s="395"/>
      <c r="DPC121" s="389"/>
      <c r="DPD121" s="390"/>
      <c r="DPE121" s="391"/>
      <c r="DPF121" s="392"/>
      <c r="DPG121" s="393"/>
      <c r="DPH121" s="394"/>
      <c r="DPI121" s="395"/>
      <c r="DPJ121" s="389"/>
      <c r="DPK121" s="390"/>
      <c r="DPL121" s="391"/>
      <c r="DPM121" s="392"/>
      <c r="DPN121" s="393"/>
      <c r="DPO121" s="394"/>
      <c r="DPP121" s="395"/>
      <c r="DPQ121" s="389"/>
      <c r="DPR121" s="390"/>
      <c r="DPS121" s="391"/>
      <c r="DPT121" s="392"/>
      <c r="DPU121" s="393"/>
      <c r="DPV121" s="394"/>
      <c r="DPW121" s="395"/>
      <c r="DPX121" s="389"/>
      <c r="DPY121" s="390"/>
      <c r="DPZ121" s="391"/>
      <c r="DQA121" s="392"/>
      <c r="DQB121" s="393"/>
      <c r="DQC121" s="394"/>
      <c r="DQD121" s="395"/>
      <c r="DQE121" s="389"/>
      <c r="DQF121" s="390"/>
      <c r="DQG121" s="391"/>
      <c r="DQH121" s="392"/>
      <c r="DQI121" s="393"/>
      <c r="DQJ121" s="394"/>
      <c r="DQK121" s="395"/>
      <c r="DQL121" s="389"/>
      <c r="DQM121" s="390"/>
      <c r="DQN121" s="391"/>
      <c r="DQO121" s="392"/>
      <c r="DQP121" s="393"/>
      <c r="DQQ121" s="394"/>
      <c r="DQR121" s="395"/>
      <c r="DQS121" s="389"/>
      <c r="DQT121" s="390"/>
      <c r="DQU121" s="391"/>
      <c r="DQV121" s="392"/>
      <c r="DQW121" s="393"/>
      <c r="DQX121" s="394"/>
      <c r="DQY121" s="395"/>
      <c r="DQZ121" s="389"/>
      <c r="DRA121" s="390"/>
      <c r="DRB121" s="391"/>
      <c r="DRC121" s="392"/>
      <c r="DRD121" s="393"/>
      <c r="DRE121" s="394"/>
      <c r="DRF121" s="395"/>
      <c r="DRG121" s="389"/>
      <c r="DRH121" s="390"/>
      <c r="DRI121" s="391"/>
      <c r="DRJ121" s="392"/>
      <c r="DRK121" s="393"/>
      <c r="DRL121" s="394"/>
      <c r="DRM121" s="395"/>
      <c r="DRN121" s="389"/>
      <c r="DRO121" s="390"/>
      <c r="DRP121" s="391"/>
      <c r="DRQ121" s="392"/>
      <c r="DRR121" s="393"/>
      <c r="DRS121" s="394"/>
      <c r="DRT121" s="395"/>
      <c r="DRU121" s="389"/>
      <c r="DRV121" s="390"/>
      <c r="DRW121" s="391"/>
      <c r="DRX121" s="392"/>
      <c r="DRY121" s="393"/>
      <c r="DRZ121" s="394"/>
      <c r="DSA121" s="395"/>
      <c r="DSB121" s="389"/>
      <c r="DSC121" s="390"/>
      <c r="DSD121" s="391"/>
      <c r="DSE121" s="392"/>
      <c r="DSF121" s="393"/>
      <c r="DSG121" s="394"/>
      <c r="DSH121" s="395"/>
      <c r="DSI121" s="389"/>
      <c r="DSJ121" s="390"/>
      <c r="DSK121" s="391"/>
      <c r="DSL121" s="392"/>
      <c r="DSM121" s="393"/>
      <c r="DSN121" s="394"/>
      <c r="DSO121" s="395"/>
      <c r="DSP121" s="389"/>
      <c r="DSQ121" s="390"/>
      <c r="DSR121" s="391"/>
      <c r="DSS121" s="392"/>
      <c r="DST121" s="393"/>
      <c r="DSU121" s="394"/>
      <c r="DSV121" s="395"/>
      <c r="DSW121" s="389"/>
      <c r="DSX121" s="390"/>
      <c r="DSY121" s="391"/>
      <c r="DSZ121" s="392"/>
      <c r="DTA121" s="393"/>
      <c r="DTB121" s="394"/>
      <c r="DTC121" s="395"/>
      <c r="DTD121" s="389"/>
      <c r="DTE121" s="390"/>
      <c r="DTF121" s="391"/>
      <c r="DTG121" s="392"/>
      <c r="DTH121" s="393"/>
      <c r="DTI121" s="394"/>
      <c r="DTJ121" s="395"/>
      <c r="DTK121" s="389"/>
      <c r="DTL121" s="390"/>
      <c r="DTM121" s="391"/>
      <c r="DTN121" s="392"/>
      <c r="DTO121" s="393"/>
      <c r="DTP121" s="394"/>
      <c r="DTQ121" s="395"/>
      <c r="DTR121" s="389"/>
      <c r="DTS121" s="390"/>
      <c r="DTT121" s="391"/>
      <c r="DTU121" s="392"/>
      <c r="DTV121" s="393"/>
      <c r="DTW121" s="394"/>
      <c r="DTX121" s="395"/>
      <c r="DTY121" s="389"/>
      <c r="DTZ121" s="390"/>
      <c r="DUA121" s="391"/>
      <c r="DUB121" s="392"/>
      <c r="DUC121" s="393"/>
      <c r="DUD121" s="394"/>
      <c r="DUE121" s="395"/>
      <c r="DUF121" s="389"/>
      <c r="DUG121" s="390"/>
      <c r="DUH121" s="391"/>
      <c r="DUI121" s="392"/>
      <c r="DUJ121" s="393"/>
      <c r="DUK121" s="394"/>
      <c r="DUL121" s="395"/>
      <c r="DUM121" s="389"/>
      <c r="DUN121" s="390"/>
      <c r="DUO121" s="391"/>
      <c r="DUP121" s="392"/>
      <c r="DUQ121" s="393"/>
      <c r="DUR121" s="394"/>
      <c r="DUS121" s="395"/>
      <c r="DUT121" s="389"/>
      <c r="DUU121" s="390"/>
      <c r="DUV121" s="391"/>
      <c r="DUW121" s="392"/>
      <c r="DUX121" s="393"/>
      <c r="DUY121" s="394"/>
      <c r="DUZ121" s="395"/>
      <c r="DVA121" s="389"/>
      <c r="DVB121" s="390"/>
      <c r="DVC121" s="391"/>
      <c r="DVD121" s="392"/>
      <c r="DVE121" s="393"/>
      <c r="DVF121" s="394"/>
      <c r="DVG121" s="395"/>
      <c r="DVH121" s="389"/>
      <c r="DVI121" s="390"/>
      <c r="DVJ121" s="391"/>
      <c r="DVK121" s="392"/>
      <c r="DVL121" s="393"/>
      <c r="DVM121" s="394"/>
      <c r="DVN121" s="395"/>
      <c r="DVO121" s="389"/>
      <c r="DVP121" s="390"/>
      <c r="DVQ121" s="391"/>
      <c r="DVR121" s="392"/>
      <c r="DVS121" s="393"/>
      <c r="DVT121" s="394"/>
      <c r="DVU121" s="395"/>
      <c r="DVV121" s="389"/>
      <c r="DVW121" s="390"/>
      <c r="DVX121" s="391"/>
      <c r="DVY121" s="392"/>
      <c r="DVZ121" s="393"/>
      <c r="DWA121" s="394"/>
      <c r="DWB121" s="395"/>
      <c r="DWC121" s="389"/>
      <c r="DWD121" s="390"/>
      <c r="DWE121" s="391"/>
      <c r="DWF121" s="392"/>
      <c r="DWG121" s="393"/>
      <c r="DWH121" s="394"/>
      <c r="DWI121" s="395"/>
      <c r="DWJ121" s="389"/>
      <c r="DWK121" s="390"/>
      <c r="DWL121" s="391"/>
      <c r="DWM121" s="392"/>
      <c r="DWN121" s="393"/>
      <c r="DWO121" s="394"/>
      <c r="DWP121" s="395"/>
      <c r="DWQ121" s="389"/>
      <c r="DWR121" s="390"/>
      <c r="DWS121" s="391"/>
      <c r="DWT121" s="392"/>
      <c r="DWU121" s="393"/>
      <c r="DWV121" s="394"/>
      <c r="DWW121" s="395"/>
      <c r="DWX121" s="389"/>
      <c r="DWY121" s="390"/>
      <c r="DWZ121" s="391"/>
      <c r="DXA121" s="392"/>
      <c r="DXB121" s="393"/>
      <c r="DXC121" s="394"/>
      <c r="DXD121" s="395"/>
      <c r="DXE121" s="389"/>
      <c r="DXF121" s="390"/>
      <c r="DXG121" s="391"/>
      <c r="DXH121" s="392"/>
      <c r="DXI121" s="393"/>
      <c r="DXJ121" s="394"/>
      <c r="DXK121" s="395"/>
      <c r="DXL121" s="389"/>
      <c r="DXM121" s="390"/>
      <c r="DXN121" s="391"/>
      <c r="DXO121" s="392"/>
      <c r="DXP121" s="393"/>
      <c r="DXQ121" s="394"/>
      <c r="DXR121" s="395"/>
      <c r="DXS121" s="389"/>
      <c r="DXT121" s="390"/>
      <c r="DXU121" s="391"/>
      <c r="DXV121" s="392"/>
      <c r="DXW121" s="393"/>
      <c r="DXX121" s="394"/>
      <c r="DXY121" s="395"/>
      <c r="DXZ121" s="389"/>
      <c r="DYA121" s="390"/>
      <c r="DYB121" s="391"/>
      <c r="DYC121" s="392"/>
      <c r="DYD121" s="393"/>
      <c r="DYE121" s="394"/>
      <c r="DYF121" s="395"/>
      <c r="DYG121" s="389"/>
      <c r="DYH121" s="390"/>
      <c r="DYI121" s="391"/>
      <c r="DYJ121" s="392"/>
      <c r="DYK121" s="393"/>
      <c r="DYL121" s="394"/>
      <c r="DYM121" s="395"/>
      <c r="DYN121" s="389"/>
      <c r="DYO121" s="390"/>
      <c r="DYP121" s="391"/>
      <c r="DYQ121" s="392"/>
      <c r="DYR121" s="393"/>
      <c r="DYS121" s="394"/>
      <c r="DYT121" s="395"/>
      <c r="DYU121" s="389"/>
      <c r="DYV121" s="390"/>
      <c r="DYW121" s="391"/>
      <c r="DYX121" s="392"/>
      <c r="DYY121" s="393"/>
      <c r="DYZ121" s="394"/>
      <c r="DZA121" s="395"/>
      <c r="DZB121" s="389"/>
      <c r="DZC121" s="390"/>
      <c r="DZD121" s="391"/>
      <c r="DZE121" s="392"/>
      <c r="DZF121" s="393"/>
      <c r="DZG121" s="394"/>
      <c r="DZH121" s="395"/>
      <c r="DZI121" s="389"/>
      <c r="DZJ121" s="390"/>
      <c r="DZK121" s="391"/>
      <c r="DZL121" s="392"/>
      <c r="DZM121" s="393"/>
      <c r="DZN121" s="394"/>
      <c r="DZO121" s="395"/>
      <c r="DZP121" s="389"/>
      <c r="DZQ121" s="390"/>
      <c r="DZR121" s="391"/>
      <c r="DZS121" s="392"/>
      <c r="DZT121" s="393"/>
      <c r="DZU121" s="394"/>
      <c r="DZV121" s="395"/>
      <c r="DZW121" s="389"/>
      <c r="DZX121" s="390"/>
      <c r="DZY121" s="391"/>
      <c r="DZZ121" s="392"/>
      <c r="EAA121" s="393"/>
      <c r="EAB121" s="394"/>
      <c r="EAC121" s="395"/>
      <c r="EAD121" s="389"/>
      <c r="EAE121" s="390"/>
      <c r="EAF121" s="391"/>
      <c r="EAG121" s="392"/>
      <c r="EAH121" s="393"/>
      <c r="EAI121" s="394"/>
      <c r="EAJ121" s="395"/>
      <c r="EAK121" s="389"/>
      <c r="EAL121" s="390"/>
      <c r="EAM121" s="391"/>
      <c r="EAN121" s="392"/>
      <c r="EAO121" s="393"/>
      <c r="EAP121" s="394"/>
      <c r="EAQ121" s="395"/>
      <c r="EAR121" s="389"/>
      <c r="EAS121" s="390"/>
      <c r="EAT121" s="391"/>
      <c r="EAU121" s="392"/>
      <c r="EAV121" s="393"/>
      <c r="EAW121" s="394"/>
      <c r="EAX121" s="395"/>
      <c r="EAY121" s="389"/>
      <c r="EAZ121" s="390"/>
      <c r="EBA121" s="391"/>
      <c r="EBB121" s="392"/>
      <c r="EBC121" s="393"/>
      <c r="EBD121" s="394"/>
      <c r="EBE121" s="395"/>
      <c r="EBF121" s="389"/>
      <c r="EBG121" s="390"/>
      <c r="EBH121" s="391"/>
      <c r="EBI121" s="392"/>
      <c r="EBJ121" s="393"/>
      <c r="EBK121" s="394"/>
      <c r="EBL121" s="395"/>
      <c r="EBM121" s="389"/>
      <c r="EBN121" s="390"/>
      <c r="EBO121" s="391"/>
      <c r="EBP121" s="392"/>
      <c r="EBQ121" s="393"/>
      <c r="EBR121" s="394"/>
      <c r="EBS121" s="395"/>
      <c r="EBT121" s="389"/>
      <c r="EBU121" s="390"/>
      <c r="EBV121" s="391"/>
      <c r="EBW121" s="392"/>
      <c r="EBX121" s="393"/>
      <c r="EBY121" s="394"/>
      <c r="EBZ121" s="395"/>
      <c r="ECA121" s="389"/>
      <c r="ECB121" s="390"/>
      <c r="ECC121" s="391"/>
      <c r="ECD121" s="392"/>
      <c r="ECE121" s="393"/>
      <c r="ECF121" s="394"/>
      <c r="ECG121" s="395"/>
      <c r="ECH121" s="389"/>
      <c r="ECI121" s="390"/>
      <c r="ECJ121" s="391"/>
      <c r="ECK121" s="392"/>
      <c r="ECL121" s="393"/>
      <c r="ECM121" s="394"/>
      <c r="ECN121" s="395"/>
      <c r="ECO121" s="389"/>
      <c r="ECP121" s="390"/>
      <c r="ECQ121" s="391"/>
      <c r="ECR121" s="392"/>
      <c r="ECS121" s="393"/>
      <c r="ECT121" s="394"/>
      <c r="ECU121" s="395"/>
      <c r="ECV121" s="389"/>
      <c r="ECW121" s="390"/>
      <c r="ECX121" s="391"/>
      <c r="ECY121" s="392"/>
      <c r="ECZ121" s="393"/>
      <c r="EDA121" s="394"/>
      <c r="EDB121" s="395"/>
      <c r="EDC121" s="389"/>
      <c r="EDD121" s="390"/>
      <c r="EDE121" s="391"/>
      <c r="EDF121" s="392"/>
      <c r="EDG121" s="393"/>
      <c r="EDH121" s="394"/>
      <c r="EDI121" s="395"/>
      <c r="EDJ121" s="389"/>
      <c r="EDK121" s="390"/>
      <c r="EDL121" s="391"/>
      <c r="EDM121" s="392"/>
      <c r="EDN121" s="393"/>
      <c r="EDO121" s="394"/>
      <c r="EDP121" s="395"/>
      <c r="EDQ121" s="389"/>
      <c r="EDR121" s="390"/>
      <c r="EDS121" s="391"/>
      <c r="EDT121" s="392"/>
      <c r="EDU121" s="393"/>
      <c r="EDV121" s="394"/>
      <c r="EDW121" s="395"/>
      <c r="EDX121" s="389"/>
      <c r="EDY121" s="390"/>
      <c r="EDZ121" s="391"/>
      <c r="EEA121" s="392"/>
      <c r="EEB121" s="393"/>
      <c r="EEC121" s="394"/>
      <c r="EED121" s="395"/>
      <c r="EEE121" s="389"/>
      <c r="EEF121" s="390"/>
      <c r="EEG121" s="391"/>
      <c r="EEH121" s="392"/>
      <c r="EEI121" s="393"/>
      <c r="EEJ121" s="394"/>
      <c r="EEK121" s="395"/>
      <c r="EEL121" s="389"/>
      <c r="EEM121" s="390"/>
      <c r="EEN121" s="391"/>
      <c r="EEO121" s="392"/>
      <c r="EEP121" s="393"/>
      <c r="EEQ121" s="394"/>
      <c r="EER121" s="395"/>
      <c r="EES121" s="389"/>
      <c r="EET121" s="390"/>
      <c r="EEU121" s="391"/>
      <c r="EEV121" s="392"/>
      <c r="EEW121" s="393"/>
      <c r="EEX121" s="394"/>
      <c r="EEY121" s="395"/>
      <c r="EEZ121" s="389"/>
      <c r="EFA121" s="390"/>
      <c r="EFB121" s="391"/>
      <c r="EFC121" s="392"/>
      <c r="EFD121" s="393"/>
      <c r="EFE121" s="394"/>
      <c r="EFF121" s="395"/>
      <c r="EFG121" s="389"/>
      <c r="EFH121" s="390"/>
      <c r="EFI121" s="391"/>
      <c r="EFJ121" s="392"/>
      <c r="EFK121" s="393"/>
      <c r="EFL121" s="394"/>
      <c r="EFM121" s="395"/>
      <c r="EFN121" s="389"/>
      <c r="EFO121" s="390"/>
      <c r="EFP121" s="391"/>
      <c r="EFQ121" s="392"/>
      <c r="EFR121" s="393"/>
      <c r="EFS121" s="394"/>
      <c r="EFT121" s="395"/>
      <c r="EFU121" s="389"/>
      <c r="EFV121" s="390"/>
      <c r="EFW121" s="391"/>
      <c r="EFX121" s="392"/>
      <c r="EFY121" s="393"/>
      <c r="EFZ121" s="394"/>
      <c r="EGA121" s="395"/>
      <c r="EGB121" s="389"/>
      <c r="EGC121" s="390"/>
      <c r="EGD121" s="391"/>
      <c r="EGE121" s="392"/>
      <c r="EGF121" s="393"/>
      <c r="EGG121" s="394"/>
      <c r="EGH121" s="395"/>
      <c r="EGI121" s="389"/>
      <c r="EGJ121" s="390"/>
      <c r="EGK121" s="391"/>
      <c r="EGL121" s="392"/>
      <c r="EGM121" s="393"/>
      <c r="EGN121" s="394"/>
      <c r="EGO121" s="395"/>
      <c r="EGP121" s="389"/>
      <c r="EGQ121" s="390"/>
      <c r="EGR121" s="391"/>
      <c r="EGS121" s="392"/>
      <c r="EGT121" s="393"/>
      <c r="EGU121" s="394"/>
      <c r="EGV121" s="395"/>
      <c r="EGW121" s="389"/>
      <c r="EGX121" s="390"/>
      <c r="EGY121" s="391"/>
      <c r="EGZ121" s="392"/>
      <c r="EHA121" s="393"/>
      <c r="EHB121" s="394"/>
      <c r="EHC121" s="395"/>
      <c r="EHD121" s="389"/>
      <c r="EHE121" s="390"/>
      <c r="EHF121" s="391"/>
      <c r="EHG121" s="392"/>
      <c r="EHH121" s="393"/>
      <c r="EHI121" s="394"/>
      <c r="EHJ121" s="395"/>
      <c r="EHK121" s="389"/>
      <c r="EHL121" s="390"/>
      <c r="EHM121" s="391"/>
      <c r="EHN121" s="392"/>
      <c r="EHO121" s="393"/>
      <c r="EHP121" s="394"/>
      <c r="EHQ121" s="395"/>
      <c r="EHR121" s="389"/>
      <c r="EHS121" s="390"/>
      <c r="EHT121" s="391"/>
      <c r="EHU121" s="392"/>
      <c r="EHV121" s="393"/>
      <c r="EHW121" s="394"/>
      <c r="EHX121" s="395"/>
      <c r="EHY121" s="389"/>
      <c r="EHZ121" s="390"/>
      <c r="EIA121" s="391"/>
      <c r="EIB121" s="392"/>
      <c r="EIC121" s="393"/>
      <c r="EID121" s="394"/>
      <c r="EIE121" s="395"/>
      <c r="EIF121" s="389"/>
      <c r="EIG121" s="390"/>
      <c r="EIH121" s="391"/>
      <c r="EII121" s="392"/>
      <c r="EIJ121" s="393"/>
      <c r="EIK121" s="394"/>
      <c r="EIL121" s="395"/>
      <c r="EIM121" s="389"/>
      <c r="EIN121" s="390"/>
      <c r="EIO121" s="391"/>
      <c r="EIP121" s="392"/>
      <c r="EIQ121" s="393"/>
      <c r="EIR121" s="394"/>
      <c r="EIS121" s="395"/>
      <c r="EIT121" s="389"/>
      <c r="EIU121" s="390"/>
      <c r="EIV121" s="391"/>
      <c r="EIW121" s="392"/>
      <c r="EIX121" s="393"/>
      <c r="EIY121" s="394"/>
      <c r="EIZ121" s="395"/>
      <c r="EJA121" s="389"/>
      <c r="EJB121" s="390"/>
      <c r="EJC121" s="391"/>
      <c r="EJD121" s="392"/>
      <c r="EJE121" s="393"/>
      <c r="EJF121" s="394"/>
      <c r="EJG121" s="395"/>
      <c r="EJH121" s="389"/>
      <c r="EJI121" s="390"/>
      <c r="EJJ121" s="391"/>
      <c r="EJK121" s="392"/>
      <c r="EJL121" s="393"/>
      <c r="EJM121" s="394"/>
      <c r="EJN121" s="395"/>
      <c r="EJO121" s="389"/>
      <c r="EJP121" s="390"/>
      <c r="EJQ121" s="391"/>
      <c r="EJR121" s="392"/>
      <c r="EJS121" s="393"/>
      <c r="EJT121" s="394"/>
      <c r="EJU121" s="395"/>
      <c r="EJV121" s="389"/>
      <c r="EJW121" s="390"/>
      <c r="EJX121" s="391"/>
      <c r="EJY121" s="392"/>
      <c r="EJZ121" s="393"/>
      <c r="EKA121" s="394"/>
      <c r="EKB121" s="395"/>
      <c r="EKC121" s="389"/>
      <c r="EKD121" s="390"/>
      <c r="EKE121" s="391"/>
      <c r="EKF121" s="392"/>
      <c r="EKG121" s="393"/>
      <c r="EKH121" s="394"/>
      <c r="EKI121" s="395"/>
      <c r="EKJ121" s="389"/>
      <c r="EKK121" s="390"/>
      <c r="EKL121" s="391"/>
      <c r="EKM121" s="392"/>
      <c r="EKN121" s="393"/>
      <c r="EKO121" s="394"/>
      <c r="EKP121" s="395"/>
      <c r="EKQ121" s="389"/>
      <c r="EKR121" s="390"/>
      <c r="EKS121" s="391"/>
      <c r="EKT121" s="392"/>
      <c r="EKU121" s="393"/>
      <c r="EKV121" s="394"/>
      <c r="EKW121" s="395"/>
      <c r="EKX121" s="389"/>
      <c r="EKY121" s="390"/>
      <c r="EKZ121" s="391"/>
      <c r="ELA121" s="392"/>
      <c r="ELB121" s="393"/>
      <c r="ELC121" s="394"/>
      <c r="ELD121" s="395"/>
      <c r="ELE121" s="389"/>
      <c r="ELF121" s="390"/>
      <c r="ELG121" s="391"/>
      <c r="ELH121" s="392"/>
      <c r="ELI121" s="393"/>
      <c r="ELJ121" s="394"/>
      <c r="ELK121" s="395"/>
      <c r="ELL121" s="389"/>
      <c r="ELM121" s="390"/>
      <c r="ELN121" s="391"/>
      <c r="ELO121" s="392"/>
      <c r="ELP121" s="393"/>
      <c r="ELQ121" s="394"/>
      <c r="ELR121" s="395"/>
      <c r="ELS121" s="389"/>
      <c r="ELT121" s="390"/>
      <c r="ELU121" s="391"/>
      <c r="ELV121" s="392"/>
      <c r="ELW121" s="393"/>
      <c r="ELX121" s="394"/>
      <c r="ELY121" s="395"/>
      <c r="ELZ121" s="389"/>
      <c r="EMA121" s="390"/>
      <c r="EMB121" s="391"/>
      <c r="EMC121" s="392"/>
      <c r="EMD121" s="393"/>
      <c r="EME121" s="394"/>
      <c r="EMF121" s="395"/>
      <c r="EMG121" s="389"/>
      <c r="EMH121" s="390"/>
      <c r="EMI121" s="391"/>
      <c r="EMJ121" s="392"/>
      <c r="EMK121" s="393"/>
      <c r="EML121" s="394"/>
      <c r="EMM121" s="395"/>
      <c r="EMN121" s="389"/>
      <c r="EMO121" s="390"/>
      <c r="EMP121" s="391"/>
      <c r="EMQ121" s="392"/>
      <c r="EMR121" s="393"/>
      <c r="EMS121" s="394"/>
      <c r="EMT121" s="395"/>
      <c r="EMU121" s="389"/>
      <c r="EMV121" s="390"/>
      <c r="EMW121" s="391"/>
      <c r="EMX121" s="392"/>
      <c r="EMY121" s="393"/>
      <c r="EMZ121" s="394"/>
      <c r="ENA121" s="395"/>
      <c r="ENB121" s="389"/>
      <c r="ENC121" s="390"/>
      <c r="END121" s="391"/>
      <c r="ENE121" s="392"/>
      <c r="ENF121" s="393"/>
      <c r="ENG121" s="394"/>
      <c r="ENH121" s="395"/>
      <c r="ENI121" s="389"/>
      <c r="ENJ121" s="390"/>
      <c r="ENK121" s="391"/>
      <c r="ENL121" s="392"/>
      <c r="ENM121" s="393"/>
      <c r="ENN121" s="394"/>
      <c r="ENO121" s="395"/>
      <c r="ENP121" s="389"/>
      <c r="ENQ121" s="390"/>
      <c r="ENR121" s="391"/>
      <c r="ENS121" s="392"/>
      <c r="ENT121" s="393"/>
      <c r="ENU121" s="394"/>
      <c r="ENV121" s="395"/>
      <c r="ENW121" s="389"/>
      <c r="ENX121" s="390"/>
      <c r="ENY121" s="391"/>
      <c r="ENZ121" s="392"/>
      <c r="EOA121" s="393"/>
      <c r="EOB121" s="394"/>
      <c r="EOC121" s="395"/>
      <c r="EOD121" s="389"/>
      <c r="EOE121" s="390"/>
      <c r="EOF121" s="391"/>
      <c r="EOG121" s="392"/>
      <c r="EOH121" s="393"/>
      <c r="EOI121" s="394"/>
      <c r="EOJ121" s="395"/>
      <c r="EOK121" s="389"/>
      <c r="EOL121" s="390"/>
      <c r="EOM121" s="391"/>
      <c r="EON121" s="392"/>
      <c r="EOO121" s="393"/>
      <c r="EOP121" s="394"/>
      <c r="EOQ121" s="395"/>
      <c r="EOR121" s="389"/>
      <c r="EOS121" s="390"/>
      <c r="EOT121" s="391"/>
      <c r="EOU121" s="392"/>
      <c r="EOV121" s="393"/>
      <c r="EOW121" s="394"/>
      <c r="EOX121" s="395"/>
      <c r="EOY121" s="389"/>
      <c r="EOZ121" s="390"/>
      <c r="EPA121" s="391"/>
      <c r="EPB121" s="392"/>
      <c r="EPC121" s="393"/>
      <c r="EPD121" s="394"/>
      <c r="EPE121" s="395"/>
      <c r="EPF121" s="389"/>
      <c r="EPG121" s="390"/>
      <c r="EPH121" s="391"/>
      <c r="EPI121" s="392"/>
      <c r="EPJ121" s="393"/>
      <c r="EPK121" s="394"/>
      <c r="EPL121" s="395"/>
      <c r="EPM121" s="389"/>
      <c r="EPN121" s="390"/>
      <c r="EPO121" s="391"/>
      <c r="EPP121" s="392"/>
      <c r="EPQ121" s="393"/>
      <c r="EPR121" s="394"/>
      <c r="EPS121" s="395"/>
      <c r="EPT121" s="389"/>
      <c r="EPU121" s="390"/>
      <c r="EPV121" s="391"/>
      <c r="EPW121" s="392"/>
      <c r="EPX121" s="393"/>
      <c r="EPY121" s="394"/>
      <c r="EPZ121" s="395"/>
      <c r="EQA121" s="389"/>
      <c r="EQB121" s="390"/>
      <c r="EQC121" s="391"/>
      <c r="EQD121" s="392"/>
      <c r="EQE121" s="393"/>
      <c r="EQF121" s="394"/>
      <c r="EQG121" s="395"/>
      <c r="EQH121" s="389"/>
      <c r="EQI121" s="390"/>
      <c r="EQJ121" s="391"/>
      <c r="EQK121" s="392"/>
      <c r="EQL121" s="393"/>
      <c r="EQM121" s="394"/>
      <c r="EQN121" s="395"/>
      <c r="EQO121" s="389"/>
      <c r="EQP121" s="390"/>
      <c r="EQQ121" s="391"/>
      <c r="EQR121" s="392"/>
      <c r="EQS121" s="393"/>
      <c r="EQT121" s="394"/>
      <c r="EQU121" s="395"/>
      <c r="EQV121" s="389"/>
      <c r="EQW121" s="390"/>
      <c r="EQX121" s="391"/>
      <c r="EQY121" s="392"/>
      <c r="EQZ121" s="393"/>
      <c r="ERA121" s="394"/>
      <c r="ERB121" s="395"/>
      <c r="ERC121" s="389"/>
      <c r="ERD121" s="390"/>
      <c r="ERE121" s="391"/>
      <c r="ERF121" s="392"/>
      <c r="ERG121" s="393"/>
      <c r="ERH121" s="394"/>
      <c r="ERI121" s="395"/>
      <c r="ERJ121" s="389"/>
      <c r="ERK121" s="390"/>
      <c r="ERL121" s="391"/>
      <c r="ERM121" s="392"/>
      <c r="ERN121" s="393"/>
      <c r="ERO121" s="394"/>
      <c r="ERP121" s="395"/>
      <c r="ERQ121" s="389"/>
      <c r="ERR121" s="390"/>
      <c r="ERS121" s="391"/>
      <c r="ERT121" s="392"/>
      <c r="ERU121" s="393"/>
      <c r="ERV121" s="394"/>
      <c r="ERW121" s="395"/>
      <c r="ERX121" s="389"/>
      <c r="ERY121" s="390"/>
      <c r="ERZ121" s="391"/>
      <c r="ESA121" s="392"/>
      <c r="ESB121" s="393"/>
      <c r="ESC121" s="394"/>
      <c r="ESD121" s="395"/>
      <c r="ESE121" s="389"/>
      <c r="ESF121" s="390"/>
      <c r="ESG121" s="391"/>
      <c r="ESH121" s="392"/>
      <c r="ESI121" s="393"/>
      <c r="ESJ121" s="394"/>
      <c r="ESK121" s="395"/>
      <c r="ESL121" s="389"/>
      <c r="ESM121" s="390"/>
      <c r="ESN121" s="391"/>
      <c r="ESO121" s="392"/>
      <c r="ESP121" s="393"/>
      <c r="ESQ121" s="394"/>
      <c r="ESR121" s="395"/>
      <c r="ESS121" s="389"/>
      <c r="EST121" s="390"/>
      <c r="ESU121" s="391"/>
      <c r="ESV121" s="392"/>
      <c r="ESW121" s="393"/>
      <c r="ESX121" s="394"/>
      <c r="ESY121" s="395"/>
      <c r="ESZ121" s="389"/>
      <c r="ETA121" s="390"/>
      <c r="ETB121" s="391"/>
      <c r="ETC121" s="392"/>
      <c r="ETD121" s="393"/>
      <c r="ETE121" s="394"/>
      <c r="ETF121" s="395"/>
      <c r="ETG121" s="389"/>
      <c r="ETH121" s="390"/>
      <c r="ETI121" s="391"/>
      <c r="ETJ121" s="392"/>
      <c r="ETK121" s="393"/>
      <c r="ETL121" s="394"/>
      <c r="ETM121" s="395"/>
      <c r="ETN121" s="389"/>
      <c r="ETO121" s="390"/>
      <c r="ETP121" s="391"/>
      <c r="ETQ121" s="392"/>
      <c r="ETR121" s="393"/>
      <c r="ETS121" s="394"/>
      <c r="ETT121" s="395"/>
      <c r="ETU121" s="389"/>
      <c r="ETV121" s="390"/>
      <c r="ETW121" s="391"/>
      <c r="ETX121" s="392"/>
      <c r="ETY121" s="393"/>
      <c r="ETZ121" s="394"/>
      <c r="EUA121" s="395"/>
      <c r="EUB121" s="389"/>
      <c r="EUC121" s="390"/>
      <c r="EUD121" s="391"/>
      <c r="EUE121" s="392"/>
      <c r="EUF121" s="393"/>
      <c r="EUG121" s="394"/>
      <c r="EUH121" s="395"/>
      <c r="EUI121" s="389"/>
      <c r="EUJ121" s="390"/>
      <c r="EUK121" s="391"/>
      <c r="EUL121" s="392"/>
      <c r="EUM121" s="393"/>
      <c r="EUN121" s="394"/>
      <c r="EUO121" s="395"/>
      <c r="EUP121" s="389"/>
      <c r="EUQ121" s="390"/>
      <c r="EUR121" s="391"/>
      <c r="EUS121" s="392"/>
      <c r="EUT121" s="393"/>
      <c r="EUU121" s="394"/>
      <c r="EUV121" s="395"/>
      <c r="EUW121" s="389"/>
      <c r="EUX121" s="390"/>
      <c r="EUY121" s="391"/>
      <c r="EUZ121" s="392"/>
      <c r="EVA121" s="393"/>
      <c r="EVB121" s="394"/>
      <c r="EVC121" s="395"/>
      <c r="EVD121" s="389"/>
      <c r="EVE121" s="390"/>
      <c r="EVF121" s="391"/>
      <c r="EVG121" s="392"/>
      <c r="EVH121" s="393"/>
      <c r="EVI121" s="394"/>
      <c r="EVJ121" s="395"/>
      <c r="EVK121" s="389"/>
      <c r="EVL121" s="390"/>
      <c r="EVM121" s="391"/>
      <c r="EVN121" s="392"/>
      <c r="EVO121" s="393"/>
      <c r="EVP121" s="394"/>
      <c r="EVQ121" s="395"/>
      <c r="EVR121" s="389"/>
      <c r="EVS121" s="390"/>
      <c r="EVT121" s="391"/>
      <c r="EVU121" s="392"/>
      <c r="EVV121" s="393"/>
      <c r="EVW121" s="394"/>
      <c r="EVX121" s="395"/>
      <c r="EVY121" s="389"/>
      <c r="EVZ121" s="390"/>
      <c r="EWA121" s="391"/>
      <c r="EWB121" s="392"/>
      <c r="EWC121" s="393"/>
      <c r="EWD121" s="394"/>
      <c r="EWE121" s="395"/>
      <c r="EWF121" s="389"/>
      <c r="EWG121" s="390"/>
      <c r="EWH121" s="391"/>
      <c r="EWI121" s="392"/>
      <c r="EWJ121" s="393"/>
      <c r="EWK121" s="394"/>
      <c r="EWL121" s="395"/>
      <c r="EWM121" s="389"/>
      <c r="EWN121" s="390"/>
      <c r="EWO121" s="391"/>
      <c r="EWP121" s="392"/>
      <c r="EWQ121" s="393"/>
      <c r="EWR121" s="394"/>
      <c r="EWS121" s="395"/>
      <c r="EWT121" s="389"/>
      <c r="EWU121" s="390"/>
      <c r="EWV121" s="391"/>
      <c r="EWW121" s="392"/>
      <c r="EWX121" s="393"/>
      <c r="EWY121" s="394"/>
      <c r="EWZ121" s="395"/>
      <c r="EXA121" s="389"/>
      <c r="EXB121" s="390"/>
      <c r="EXC121" s="391"/>
      <c r="EXD121" s="392"/>
      <c r="EXE121" s="393"/>
      <c r="EXF121" s="394"/>
      <c r="EXG121" s="395"/>
      <c r="EXH121" s="389"/>
      <c r="EXI121" s="390"/>
      <c r="EXJ121" s="391"/>
      <c r="EXK121" s="392"/>
      <c r="EXL121" s="393"/>
      <c r="EXM121" s="394"/>
      <c r="EXN121" s="395"/>
      <c r="EXO121" s="389"/>
      <c r="EXP121" s="390"/>
      <c r="EXQ121" s="391"/>
      <c r="EXR121" s="392"/>
      <c r="EXS121" s="393"/>
      <c r="EXT121" s="394"/>
      <c r="EXU121" s="395"/>
      <c r="EXV121" s="389"/>
      <c r="EXW121" s="390"/>
      <c r="EXX121" s="391"/>
      <c r="EXY121" s="392"/>
      <c r="EXZ121" s="393"/>
      <c r="EYA121" s="394"/>
      <c r="EYB121" s="395"/>
      <c r="EYC121" s="389"/>
      <c r="EYD121" s="390"/>
      <c r="EYE121" s="391"/>
      <c r="EYF121" s="392"/>
      <c r="EYG121" s="393"/>
      <c r="EYH121" s="394"/>
      <c r="EYI121" s="395"/>
      <c r="EYJ121" s="389"/>
      <c r="EYK121" s="390"/>
      <c r="EYL121" s="391"/>
      <c r="EYM121" s="392"/>
      <c r="EYN121" s="393"/>
      <c r="EYO121" s="394"/>
      <c r="EYP121" s="395"/>
      <c r="EYQ121" s="389"/>
      <c r="EYR121" s="390"/>
      <c r="EYS121" s="391"/>
      <c r="EYT121" s="392"/>
      <c r="EYU121" s="393"/>
      <c r="EYV121" s="394"/>
      <c r="EYW121" s="395"/>
      <c r="EYX121" s="389"/>
      <c r="EYY121" s="390"/>
      <c r="EYZ121" s="391"/>
      <c r="EZA121" s="392"/>
      <c r="EZB121" s="393"/>
      <c r="EZC121" s="394"/>
      <c r="EZD121" s="395"/>
      <c r="EZE121" s="389"/>
      <c r="EZF121" s="390"/>
      <c r="EZG121" s="391"/>
      <c r="EZH121" s="392"/>
      <c r="EZI121" s="393"/>
      <c r="EZJ121" s="394"/>
      <c r="EZK121" s="395"/>
      <c r="EZL121" s="389"/>
      <c r="EZM121" s="390"/>
      <c r="EZN121" s="391"/>
      <c r="EZO121" s="392"/>
      <c r="EZP121" s="393"/>
      <c r="EZQ121" s="394"/>
      <c r="EZR121" s="395"/>
      <c r="EZS121" s="389"/>
      <c r="EZT121" s="390"/>
      <c r="EZU121" s="391"/>
      <c r="EZV121" s="392"/>
      <c r="EZW121" s="393"/>
      <c r="EZX121" s="394"/>
      <c r="EZY121" s="395"/>
      <c r="EZZ121" s="389"/>
      <c r="FAA121" s="390"/>
      <c r="FAB121" s="391"/>
      <c r="FAC121" s="392"/>
      <c r="FAD121" s="393"/>
      <c r="FAE121" s="394"/>
      <c r="FAF121" s="395"/>
      <c r="FAG121" s="389"/>
      <c r="FAH121" s="390"/>
      <c r="FAI121" s="391"/>
      <c r="FAJ121" s="392"/>
      <c r="FAK121" s="393"/>
      <c r="FAL121" s="394"/>
      <c r="FAM121" s="395"/>
      <c r="FAN121" s="389"/>
      <c r="FAO121" s="390"/>
      <c r="FAP121" s="391"/>
      <c r="FAQ121" s="392"/>
      <c r="FAR121" s="393"/>
      <c r="FAS121" s="394"/>
      <c r="FAT121" s="395"/>
      <c r="FAU121" s="389"/>
      <c r="FAV121" s="390"/>
      <c r="FAW121" s="391"/>
      <c r="FAX121" s="392"/>
      <c r="FAY121" s="393"/>
      <c r="FAZ121" s="394"/>
      <c r="FBA121" s="395"/>
      <c r="FBB121" s="389"/>
      <c r="FBC121" s="390"/>
      <c r="FBD121" s="391"/>
      <c r="FBE121" s="392"/>
      <c r="FBF121" s="393"/>
      <c r="FBG121" s="394"/>
      <c r="FBH121" s="395"/>
      <c r="FBI121" s="389"/>
      <c r="FBJ121" s="390"/>
      <c r="FBK121" s="391"/>
      <c r="FBL121" s="392"/>
      <c r="FBM121" s="393"/>
      <c r="FBN121" s="394"/>
      <c r="FBO121" s="395"/>
      <c r="FBP121" s="389"/>
      <c r="FBQ121" s="390"/>
      <c r="FBR121" s="391"/>
      <c r="FBS121" s="392"/>
      <c r="FBT121" s="393"/>
      <c r="FBU121" s="394"/>
      <c r="FBV121" s="395"/>
      <c r="FBW121" s="389"/>
      <c r="FBX121" s="390"/>
      <c r="FBY121" s="391"/>
      <c r="FBZ121" s="392"/>
      <c r="FCA121" s="393"/>
      <c r="FCB121" s="394"/>
      <c r="FCC121" s="395"/>
      <c r="FCD121" s="389"/>
      <c r="FCE121" s="390"/>
      <c r="FCF121" s="391"/>
      <c r="FCG121" s="392"/>
      <c r="FCH121" s="393"/>
      <c r="FCI121" s="394"/>
      <c r="FCJ121" s="395"/>
      <c r="FCK121" s="389"/>
      <c r="FCL121" s="390"/>
      <c r="FCM121" s="391"/>
      <c r="FCN121" s="392"/>
      <c r="FCO121" s="393"/>
      <c r="FCP121" s="394"/>
      <c r="FCQ121" s="395"/>
      <c r="FCR121" s="389"/>
      <c r="FCS121" s="390"/>
      <c r="FCT121" s="391"/>
      <c r="FCU121" s="392"/>
      <c r="FCV121" s="393"/>
      <c r="FCW121" s="394"/>
      <c r="FCX121" s="395"/>
      <c r="FCY121" s="389"/>
      <c r="FCZ121" s="390"/>
      <c r="FDA121" s="391"/>
      <c r="FDB121" s="392"/>
      <c r="FDC121" s="393"/>
      <c r="FDD121" s="394"/>
      <c r="FDE121" s="395"/>
      <c r="FDF121" s="389"/>
      <c r="FDG121" s="390"/>
      <c r="FDH121" s="391"/>
      <c r="FDI121" s="392"/>
      <c r="FDJ121" s="393"/>
      <c r="FDK121" s="394"/>
      <c r="FDL121" s="395"/>
      <c r="FDM121" s="389"/>
      <c r="FDN121" s="390"/>
      <c r="FDO121" s="391"/>
      <c r="FDP121" s="392"/>
      <c r="FDQ121" s="393"/>
      <c r="FDR121" s="394"/>
      <c r="FDS121" s="395"/>
      <c r="FDT121" s="389"/>
      <c r="FDU121" s="390"/>
      <c r="FDV121" s="391"/>
      <c r="FDW121" s="392"/>
      <c r="FDX121" s="393"/>
      <c r="FDY121" s="394"/>
      <c r="FDZ121" s="395"/>
      <c r="FEA121" s="389"/>
      <c r="FEB121" s="390"/>
      <c r="FEC121" s="391"/>
      <c r="FED121" s="392"/>
      <c r="FEE121" s="393"/>
      <c r="FEF121" s="394"/>
      <c r="FEG121" s="395"/>
      <c r="FEH121" s="389"/>
      <c r="FEI121" s="390"/>
      <c r="FEJ121" s="391"/>
      <c r="FEK121" s="392"/>
      <c r="FEL121" s="393"/>
      <c r="FEM121" s="394"/>
      <c r="FEN121" s="395"/>
      <c r="FEO121" s="389"/>
      <c r="FEP121" s="390"/>
      <c r="FEQ121" s="391"/>
      <c r="FER121" s="392"/>
      <c r="FES121" s="393"/>
      <c r="FET121" s="394"/>
      <c r="FEU121" s="395"/>
      <c r="FEV121" s="389"/>
      <c r="FEW121" s="390"/>
      <c r="FEX121" s="391"/>
      <c r="FEY121" s="392"/>
      <c r="FEZ121" s="393"/>
      <c r="FFA121" s="394"/>
      <c r="FFB121" s="395"/>
      <c r="FFC121" s="389"/>
      <c r="FFD121" s="390"/>
      <c r="FFE121" s="391"/>
      <c r="FFF121" s="392"/>
      <c r="FFG121" s="393"/>
      <c r="FFH121" s="394"/>
      <c r="FFI121" s="395"/>
      <c r="FFJ121" s="389"/>
      <c r="FFK121" s="390"/>
      <c r="FFL121" s="391"/>
      <c r="FFM121" s="392"/>
      <c r="FFN121" s="393"/>
      <c r="FFO121" s="394"/>
      <c r="FFP121" s="395"/>
      <c r="FFQ121" s="389"/>
      <c r="FFR121" s="390"/>
      <c r="FFS121" s="391"/>
      <c r="FFT121" s="392"/>
      <c r="FFU121" s="393"/>
      <c r="FFV121" s="394"/>
      <c r="FFW121" s="395"/>
      <c r="FFX121" s="389"/>
      <c r="FFY121" s="390"/>
      <c r="FFZ121" s="391"/>
      <c r="FGA121" s="392"/>
      <c r="FGB121" s="393"/>
      <c r="FGC121" s="394"/>
      <c r="FGD121" s="395"/>
      <c r="FGE121" s="389"/>
      <c r="FGF121" s="390"/>
      <c r="FGG121" s="391"/>
      <c r="FGH121" s="392"/>
      <c r="FGI121" s="393"/>
      <c r="FGJ121" s="394"/>
      <c r="FGK121" s="395"/>
      <c r="FGL121" s="389"/>
      <c r="FGM121" s="390"/>
      <c r="FGN121" s="391"/>
      <c r="FGO121" s="392"/>
      <c r="FGP121" s="393"/>
      <c r="FGQ121" s="394"/>
      <c r="FGR121" s="395"/>
      <c r="FGS121" s="389"/>
      <c r="FGT121" s="390"/>
      <c r="FGU121" s="391"/>
      <c r="FGV121" s="392"/>
      <c r="FGW121" s="393"/>
      <c r="FGX121" s="394"/>
      <c r="FGY121" s="395"/>
      <c r="FGZ121" s="389"/>
      <c r="FHA121" s="390"/>
      <c r="FHB121" s="391"/>
      <c r="FHC121" s="392"/>
      <c r="FHD121" s="393"/>
      <c r="FHE121" s="394"/>
      <c r="FHF121" s="395"/>
      <c r="FHG121" s="389"/>
      <c r="FHH121" s="390"/>
      <c r="FHI121" s="391"/>
      <c r="FHJ121" s="392"/>
      <c r="FHK121" s="393"/>
      <c r="FHL121" s="394"/>
      <c r="FHM121" s="395"/>
      <c r="FHN121" s="389"/>
      <c r="FHO121" s="390"/>
      <c r="FHP121" s="391"/>
      <c r="FHQ121" s="392"/>
      <c r="FHR121" s="393"/>
      <c r="FHS121" s="394"/>
      <c r="FHT121" s="395"/>
      <c r="FHU121" s="389"/>
      <c r="FHV121" s="390"/>
      <c r="FHW121" s="391"/>
      <c r="FHX121" s="392"/>
      <c r="FHY121" s="393"/>
      <c r="FHZ121" s="394"/>
      <c r="FIA121" s="395"/>
      <c r="FIB121" s="389"/>
      <c r="FIC121" s="390"/>
      <c r="FID121" s="391"/>
      <c r="FIE121" s="392"/>
      <c r="FIF121" s="393"/>
      <c r="FIG121" s="394"/>
      <c r="FIH121" s="395"/>
      <c r="FII121" s="389"/>
      <c r="FIJ121" s="390"/>
      <c r="FIK121" s="391"/>
      <c r="FIL121" s="392"/>
      <c r="FIM121" s="393"/>
      <c r="FIN121" s="394"/>
      <c r="FIO121" s="395"/>
      <c r="FIP121" s="389"/>
      <c r="FIQ121" s="390"/>
      <c r="FIR121" s="391"/>
      <c r="FIS121" s="392"/>
      <c r="FIT121" s="393"/>
      <c r="FIU121" s="394"/>
      <c r="FIV121" s="395"/>
      <c r="FIW121" s="389"/>
      <c r="FIX121" s="390"/>
      <c r="FIY121" s="391"/>
      <c r="FIZ121" s="392"/>
      <c r="FJA121" s="393"/>
      <c r="FJB121" s="394"/>
      <c r="FJC121" s="395"/>
      <c r="FJD121" s="389"/>
      <c r="FJE121" s="390"/>
      <c r="FJF121" s="391"/>
      <c r="FJG121" s="392"/>
      <c r="FJH121" s="393"/>
      <c r="FJI121" s="394"/>
      <c r="FJJ121" s="395"/>
      <c r="FJK121" s="389"/>
      <c r="FJL121" s="390"/>
      <c r="FJM121" s="391"/>
      <c r="FJN121" s="392"/>
      <c r="FJO121" s="393"/>
      <c r="FJP121" s="394"/>
      <c r="FJQ121" s="395"/>
      <c r="FJR121" s="389"/>
      <c r="FJS121" s="390"/>
      <c r="FJT121" s="391"/>
      <c r="FJU121" s="392"/>
      <c r="FJV121" s="393"/>
      <c r="FJW121" s="394"/>
      <c r="FJX121" s="395"/>
      <c r="FJY121" s="389"/>
      <c r="FJZ121" s="390"/>
      <c r="FKA121" s="391"/>
      <c r="FKB121" s="392"/>
      <c r="FKC121" s="393"/>
      <c r="FKD121" s="394"/>
      <c r="FKE121" s="395"/>
      <c r="FKF121" s="389"/>
      <c r="FKG121" s="390"/>
      <c r="FKH121" s="391"/>
      <c r="FKI121" s="392"/>
      <c r="FKJ121" s="393"/>
      <c r="FKK121" s="394"/>
      <c r="FKL121" s="395"/>
      <c r="FKM121" s="389"/>
      <c r="FKN121" s="390"/>
      <c r="FKO121" s="391"/>
      <c r="FKP121" s="392"/>
      <c r="FKQ121" s="393"/>
      <c r="FKR121" s="394"/>
      <c r="FKS121" s="395"/>
      <c r="FKT121" s="389"/>
      <c r="FKU121" s="390"/>
      <c r="FKV121" s="391"/>
      <c r="FKW121" s="392"/>
      <c r="FKX121" s="393"/>
      <c r="FKY121" s="394"/>
      <c r="FKZ121" s="395"/>
      <c r="FLA121" s="389"/>
      <c r="FLB121" s="390"/>
      <c r="FLC121" s="391"/>
      <c r="FLD121" s="392"/>
      <c r="FLE121" s="393"/>
      <c r="FLF121" s="394"/>
      <c r="FLG121" s="395"/>
      <c r="FLH121" s="389"/>
      <c r="FLI121" s="390"/>
      <c r="FLJ121" s="391"/>
      <c r="FLK121" s="392"/>
      <c r="FLL121" s="393"/>
      <c r="FLM121" s="394"/>
      <c r="FLN121" s="395"/>
      <c r="FLO121" s="389"/>
      <c r="FLP121" s="390"/>
      <c r="FLQ121" s="391"/>
      <c r="FLR121" s="392"/>
      <c r="FLS121" s="393"/>
      <c r="FLT121" s="394"/>
      <c r="FLU121" s="395"/>
      <c r="FLV121" s="389"/>
      <c r="FLW121" s="390"/>
      <c r="FLX121" s="391"/>
      <c r="FLY121" s="392"/>
      <c r="FLZ121" s="393"/>
      <c r="FMA121" s="394"/>
      <c r="FMB121" s="395"/>
      <c r="FMC121" s="389"/>
      <c r="FMD121" s="390"/>
      <c r="FME121" s="391"/>
      <c r="FMF121" s="392"/>
      <c r="FMG121" s="393"/>
      <c r="FMH121" s="394"/>
      <c r="FMI121" s="395"/>
      <c r="FMJ121" s="389"/>
      <c r="FMK121" s="390"/>
      <c r="FML121" s="391"/>
      <c r="FMM121" s="392"/>
      <c r="FMN121" s="393"/>
      <c r="FMO121" s="394"/>
      <c r="FMP121" s="395"/>
      <c r="FMQ121" s="389"/>
      <c r="FMR121" s="390"/>
      <c r="FMS121" s="391"/>
      <c r="FMT121" s="392"/>
      <c r="FMU121" s="393"/>
      <c r="FMV121" s="394"/>
      <c r="FMW121" s="395"/>
      <c r="FMX121" s="389"/>
      <c r="FMY121" s="390"/>
      <c r="FMZ121" s="391"/>
      <c r="FNA121" s="392"/>
      <c r="FNB121" s="393"/>
      <c r="FNC121" s="394"/>
      <c r="FND121" s="395"/>
      <c r="FNE121" s="389"/>
      <c r="FNF121" s="390"/>
      <c r="FNG121" s="391"/>
      <c r="FNH121" s="392"/>
      <c r="FNI121" s="393"/>
      <c r="FNJ121" s="394"/>
      <c r="FNK121" s="395"/>
      <c r="FNL121" s="389"/>
      <c r="FNM121" s="390"/>
      <c r="FNN121" s="391"/>
      <c r="FNO121" s="392"/>
      <c r="FNP121" s="393"/>
      <c r="FNQ121" s="394"/>
      <c r="FNR121" s="395"/>
      <c r="FNS121" s="389"/>
      <c r="FNT121" s="390"/>
      <c r="FNU121" s="391"/>
      <c r="FNV121" s="392"/>
      <c r="FNW121" s="393"/>
      <c r="FNX121" s="394"/>
      <c r="FNY121" s="395"/>
      <c r="FNZ121" s="389"/>
      <c r="FOA121" s="390"/>
      <c r="FOB121" s="391"/>
      <c r="FOC121" s="392"/>
      <c r="FOD121" s="393"/>
      <c r="FOE121" s="394"/>
      <c r="FOF121" s="395"/>
      <c r="FOG121" s="389"/>
      <c r="FOH121" s="390"/>
      <c r="FOI121" s="391"/>
      <c r="FOJ121" s="392"/>
      <c r="FOK121" s="393"/>
      <c r="FOL121" s="394"/>
      <c r="FOM121" s="395"/>
      <c r="FON121" s="389"/>
      <c r="FOO121" s="390"/>
      <c r="FOP121" s="391"/>
      <c r="FOQ121" s="392"/>
      <c r="FOR121" s="393"/>
      <c r="FOS121" s="394"/>
      <c r="FOT121" s="395"/>
      <c r="FOU121" s="389"/>
      <c r="FOV121" s="390"/>
      <c r="FOW121" s="391"/>
      <c r="FOX121" s="392"/>
      <c r="FOY121" s="393"/>
      <c r="FOZ121" s="394"/>
      <c r="FPA121" s="395"/>
      <c r="FPB121" s="389"/>
      <c r="FPC121" s="390"/>
      <c r="FPD121" s="391"/>
      <c r="FPE121" s="392"/>
      <c r="FPF121" s="393"/>
      <c r="FPG121" s="394"/>
      <c r="FPH121" s="395"/>
      <c r="FPI121" s="389"/>
      <c r="FPJ121" s="390"/>
      <c r="FPK121" s="391"/>
      <c r="FPL121" s="392"/>
      <c r="FPM121" s="393"/>
      <c r="FPN121" s="394"/>
      <c r="FPO121" s="395"/>
      <c r="FPP121" s="389"/>
      <c r="FPQ121" s="390"/>
      <c r="FPR121" s="391"/>
      <c r="FPS121" s="392"/>
      <c r="FPT121" s="393"/>
      <c r="FPU121" s="394"/>
      <c r="FPV121" s="395"/>
      <c r="FPW121" s="389"/>
      <c r="FPX121" s="390"/>
      <c r="FPY121" s="391"/>
      <c r="FPZ121" s="392"/>
      <c r="FQA121" s="393"/>
      <c r="FQB121" s="394"/>
      <c r="FQC121" s="395"/>
      <c r="FQD121" s="389"/>
      <c r="FQE121" s="390"/>
      <c r="FQF121" s="391"/>
      <c r="FQG121" s="392"/>
      <c r="FQH121" s="393"/>
      <c r="FQI121" s="394"/>
      <c r="FQJ121" s="395"/>
      <c r="FQK121" s="389"/>
      <c r="FQL121" s="390"/>
      <c r="FQM121" s="391"/>
      <c r="FQN121" s="392"/>
      <c r="FQO121" s="393"/>
      <c r="FQP121" s="394"/>
      <c r="FQQ121" s="395"/>
      <c r="FQR121" s="389"/>
      <c r="FQS121" s="390"/>
      <c r="FQT121" s="391"/>
      <c r="FQU121" s="392"/>
      <c r="FQV121" s="393"/>
      <c r="FQW121" s="394"/>
      <c r="FQX121" s="395"/>
      <c r="FQY121" s="389"/>
      <c r="FQZ121" s="390"/>
      <c r="FRA121" s="391"/>
      <c r="FRB121" s="392"/>
      <c r="FRC121" s="393"/>
      <c r="FRD121" s="394"/>
      <c r="FRE121" s="395"/>
      <c r="FRF121" s="389"/>
      <c r="FRG121" s="390"/>
      <c r="FRH121" s="391"/>
      <c r="FRI121" s="392"/>
      <c r="FRJ121" s="393"/>
      <c r="FRK121" s="394"/>
      <c r="FRL121" s="395"/>
      <c r="FRM121" s="389"/>
      <c r="FRN121" s="390"/>
      <c r="FRO121" s="391"/>
      <c r="FRP121" s="392"/>
      <c r="FRQ121" s="393"/>
      <c r="FRR121" s="394"/>
      <c r="FRS121" s="395"/>
      <c r="FRT121" s="389"/>
      <c r="FRU121" s="390"/>
      <c r="FRV121" s="391"/>
      <c r="FRW121" s="392"/>
      <c r="FRX121" s="393"/>
      <c r="FRY121" s="394"/>
      <c r="FRZ121" s="395"/>
      <c r="FSA121" s="389"/>
      <c r="FSB121" s="390"/>
      <c r="FSC121" s="391"/>
      <c r="FSD121" s="392"/>
      <c r="FSE121" s="393"/>
      <c r="FSF121" s="394"/>
      <c r="FSG121" s="395"/>
      <c r="FSH121" s="389"/>
      <c r="FSI121" s="390"/>
      <c r="FSJ121" s="391"/>
      <c r="FSK121" s="392"/>
      <c r="FSL121" s="393"/>
      <c r="FSM121" s="394"/>
      <c r="FSN121" s="395"/>
      <c r="FSO121" s="389"/>
      <c r="FSP121" s="390"/>
      <c r="FSQ121" s="391"/>
      <c r="FSR121" s="392"/>
      <c r="FSS121" s="393"/>
      <c r="FST121" s="394"/>
      <c r="FSU121" s="395"/>
      <c r="FSV121" s="389"/>
      <c r="FSW121" s="390"/>
      <c r="FSX121" s="391"/>
      <c r="FSY121" s="392"/>
      <c r="FSZ121" s="393"/>
      <c r="FTA121" s="394"/>
      <c r="FTB121" s="395"/>
      <c r="FTC121" s="389"/>
      <c r="FTD121" s="390"/>
      <c r="FTE121" s="391"/>
      <c r="FTF121" s="392"/>
      <c r="FTG121" s="393"/>
      <c r="FTH121" s="394"/>
      <c r="FTI121" s="395"/>
      <c r="FTJ121" s="389"/>
      <c r="FTK121" s="390"/>
      <c r="FTL121" s="391"/>
      <c r="FTM121" s="392"/>
      <c r="FTN121" s="393"/>
      <c r="FTO121" s="394"/>
      <c r="FTP121" s="395"/>
      <c r="FTQ121" s="389"/>
      <c r="FTR121" s="390"/>
      <c r="FTS121" s="391"/>
      <c r="FTT121" s="392"/>
      <c r="FTU121" s="393"/>
      <c r="FTV121" s="394"/>
      <c r="FTW121" s="395"/>
      <c r="FTX121" s="389"/>
      <c r="FTY121" s="390"/>
      <c r="FTZ121" s="391"/>
      <c r="FUA121" s="392"/>
      <c r="FUB121" s="393"/>
      <c r="FUC121" s="394"/>
      <c r="FUD121" s="395"/>
      <c r="FUE121" s="389"/>
      <c r="FUF121" s="390"/>
      <c r="FUG121" s="391"/>
      <c r="FUH121" s="392"/>
      <c r="FUI121" s="393"/>
      <c r="FUJ121" s="394"/>
      <c r="FUK121" s="395"/>
      <c r="FUL121" s="389"/>
      <c r="FUM121" s="390"/>
      <c r="FUN121" s="391"/>
      <c r="FUO121" s="392"/>
      <c r="FUP121" s="393"/>
      <c r="FUQ121" s="394"/>
      <c r="FUR121" s="395"/>
      <c r="FUS121" s="389"/>
      <c r="FUT121" s="390"/>
      <c r="FUU121" s="391"/>
      <c r="FUV121" s="392"/>
      <c r="FUW121" s="393"/>
      <c r="FUX121" s="394"/>
      <c r="FUY121" s="395"/>
      <c r="FUZ121" s="389"/>
      <c r="FVA121" s="390"/>
      <c r="FVB121" s="391"/>
      <c r="FVC121" s="392"/>
      <c r="FVD121" s="393"/>
      <c r="FVE121" s="394"/>
      <c r="FVF121" s="395"/>
      <c r="FVG121" s="389"/>
      <c r="FVH121" s="390"/>
      <c r="FVI121" s="391"/>
      <c r="FVJ121" s="392"/>
      <c r="FVK121" s="393"/>
      <c r="FVL121" s="394"/>
      <c r="FVM121" s="395"/>
      <c r="FVN121" s="389"/>
      <c r="FVO121" s="390"/>
      <c r="FVP121" s="391"/>
      <c r="FVQ121" s="392"/>
      <c r="FVR121" s="393"/>
      <c r="FVS121" s="394"/>
      <c r="FVT121" s="395"/>
      <c r="FVU121" s="389"/>
      <c r="FVV121" s="390"/>
      <c r="FVW121" s="391"/>
      <c r="FVX121" s="392"/>
      <c r="FVY121" s="393"/>
      <c r="FVZ121" s="394"/>
      <c r="FWA121" s="395"/>
      <c r="FWB121" s="389"/>
      <c r="FWC121" s="390"/>
      <c r="FWD121" s="391"/>
      <c r="FWE121" s="392"/>
      <c r="FWF121" s="393"/>
      <c r="FWG121" s="394"/>
      <c r="FWH121" s="395"/>
      <c r="FWI121" s="389"/>
      <c r="FWJ121" s="390"/>
      <c r="FWK121" s="391"/>
      <c r="FWL121" s="392"/>
      <c r="FWM121" s="393"/>
      <c r="FWN121" s="394"/>
      <c r="FWO121" s="395"/>
      <c r="FWP121" s="389"/>
      <c r="FWQ121" s="390"/>
      <c r="FWR121" s="391"/>
      <c r="FWS121" s="392"/>
      <c r="FWT121" s="393"/>
      <c r="FWU121" s="394"/>
      <c r="FWV121" s="395"/>
      <c r="FWW121" s="389"/>
      <c r="FWX121" s="390"/>
      <c r="FWY121" s="391"/>
      <c r="FWZ121" s="392"/>
      <c r="FXA121" s="393"/>
      <c r="FXB121" s="394"/>
      <c r="FXC121" s="395"/>
      <c r="FXD121" s="389"/>
      <c r="FXE121" s="390"/>
      <c r="FXF121" s="391"/>
      <c r="FXG121" s="392"/>
      <c r="FXH121" s="393"/>
      <c r="FXI121" s="394"/>
      <c r="FXJ121" s="395"/>
      <c r="FXK121" s="389"/>
      <c r="FXL121" s="390"/>
      <c r="FXM121" s="391"/>
      <c r="FXN121" s="392"/>
      <c r="FXO121" s="393"/>
      <c r="FXP121" s="394"/>
      <c r="FXQ121" s="395"/>
      <c r="FXR121" s="389"/>
      <c r="FXS121" s="390"/>
      <c r="FXT121" s="391"/>
      <c r="FXU121" s="392"/>
      <c r="FXV121" s="393"/>
      <c r="FXW121" s="394"/>
      <c r="FXX121" s="395"/>
      <c r="FXY121" s="389"/>
      <c r="FXZ121" s="390"/>
      <c r="FYA121" s="391"/>
      <c r="FYB121" s="392"/>
      <c r="FYC121" s="393"/>
      <c r="FYD121" s="394"/>
      <c r="FYE121" s="395"/>
      <c r="FYF121" s="389"/>
      <c r="FYG121" s="390"/>
      <c r="FYH121" s="391"/>
      <c r="FYI121" s="392"/>
      <c r="FYJ121" s="393"/>
      <c r="FYK121" s="394"/>
      <c r="FYL121" s="395"/>
      <c r="FYM121" s="389"/>
      <c r="FYN121" s="390"/>
      <c r="FYO121" s="391"/>
      <c r="FYP121" s="392"/>
      <c r="FYQ121" s="393"/>
      <c r="FYR121" s="394"/>
      <c r="FYS121" s="395"/>
      <c r="FYT121" s="389"/>
      <c r="FYU121" s="390"/>
      <c r="FYV121" s="391"/>
      <c r="FYW121" s="392"/>
      <c r="FYX121" s="393"/>
      <c r="FYY121" s="394"/>
      <c r="FYZ121" s="395"/>
      <c r="FZA121" s="389"/>
      <c r="FZB121" s="390"/>
      <c r="FZC121" s="391"/>
      <c r="FZD121" s="392"/>
      <c r="FZE121" s="393"/>
      <c r="FZF121" s="394"/>
      <c r="FZG121" s="395"/>
      <c r="FZH121" s="389"/>
      <c r="FZI121" s="390"/>
      <c r="FZJ121" s="391"/>
      <c r="FZK121" s="392"/>
      <c r="FZL121" s="393"/>
      <c r="FZM121" s="394"/>
      <c r="FZN121" s="395"/>
      <c r="FZO121" s="389"/>
      <c r="FZP121" s="390"/>
      <c r="FZQ121" s="391"/>
      <c r="FZR121" s="392"/>
      <c r="FZS121" s="393"/>
      <c r="FZT121" s="394"/>
      <c r="FZU121" s="395"/>
      <c r="FZV121" s="389"/>
      <c r="FZW121" s="390"/>
      <c r="FZX121" s="391"/>
      <c r="FZY121" s="392"/>
      <c r="FZZ121" s="393"/>
      <c r="GAA121" s="394"/>
      <c r="GAB121" s="395"/>
      <c r="GAC121" s="389"/>
      <c r="GAD121" s="390"/>
      <c r="GAE121" s="391"/>
      <c r="GAF121" s="392"/>
      <c r="GAG121" s="393"/>
      <c r="GAH121" s="394"/>
      <c r="GAI121" s="395"/>
      <c r="GAJ121" s="389"/>
      <c r="GAK121" s="390"/>
      <c r="GAL121" s="391"/>
      <c r="GAM121" s="392"/>
      <c r="GAN121" s="393"/>
      <c r="GAO121" s="394"/>
      <c r="GAP121" s="395"/>
      <c r="GAQ121" s="389"/>
      <c r="GAR121" s="390"/>
      <c r="GAS121" s="391"/>
      <c r="GAT121" s="392"/>
      <c r="GAU121" s="393"/>
      <c r="GAV121" s="394"/>
      <c r="GAW121" s="395"/>
      <c r="GAX121" s="389"/>
      <c r="GAY121" s="390"/>
      <c r="GAZ121" s="391"/>
      <c r="GBA121" s="392"/>
      <c r="GBB121" s="393"/>
      <c r="GBC121" s="394"/>
      <c r="GBD121" s="395"/>
      <c r="GBE121" s="389"/>
      <c r="GBF121" s="390"/>
      <c r="GBG121" s="391"/>
      <c r="GBH121" s="392"/>
      <c r="GBI121" s="393"/>
      <c r="GBJ121" s="394"/>
      <c r="GBK121" s="395"/>
      <c r="GBL121" s="389"/>
      <c r="GBM121" s="390"/>
      <c r="GBN121" s="391"/>
      <c r="GBO121" s="392"/>
      <c r="GBP121" s="393"/>
      <c r="GBQ121" s="394"/>
      <c r="GBR121" s="395"/>
      <c r="GBS121" s="389"/>
      <c r="GBT121" s="390"/>
      <c r="GBU121" s="391"/>
      <c r="GBV121" s="392"/>
      <c r="GBW121" s="393"/>
      <c r="GBX121" s="394"/>
      <c r="GBY121" s="395"/>
      <c r="GBZ121" s="389"/>
      <c r="GCA121" s="390"/>
      <c r="GCB121" s="391"/>
      <c r="GCC121" s="392"/>
      <c r="GCD121" s="393"/>
      <c r="GCE121" s="394"/>
      <c r="GCF121" s="395"/>
      <c r="GCG121" s="389"/>
      <c r="GCH121" s="390"/>
      <c r="GCI121" s="391"/>
      <c r="GCJ121" s="392"/>
      <c r="GCK121" s="393"/>
      <c r="GCL121" s="394"/>
      <c r="GCM121" s="395"/>
      <c r="GCN121" s="389"/>
      <c r="GCO121" s="390"/>
      <c r="GCP121" s="391"/>
      <c r="GCQ121" s="392"/>
      <c r="GCR121" s="393"/>
      <c r="GCS121" s="394"/>
      <c r="GCT121" s="395"/>
      <c r="GCU121" s="389"/>
      <c r="GCV121" s="390"/>
      <c r="GCW121" s="391"/>
      <c r="GCX121" s="392"/>
      <c r="GCY121" s="393"/>
      <c r="GCZ121" s="394"/>
      <c r="GDA121" s="395"/>
      <c r="GDB121" s="389"/>
      <c r="GDC121" s="390"/>
      <c r="GDD121" s="391"/>
      <c r="GDE121" s="392"/>
      <c r="GDF121" s="393"/>
      <c r="GDG121" s="394"/>
      <c r="GDH121" s="395"/>
      <c r="GDI121" s="389"/>
      <c r="GDJ121" s="390"/>
      <c r="GDK121" s="391"/>
      <c r="GDL121" s="392"/>
      <c r="GDM121" s="393"/>
      <c r="GDN121" s="394"/>
      <c r="GDO121" s="395"/>
      <c r="GDP121" s="389"/>
      <c r="GDQ121" s="390"/>
      <c r="GDR121" s="391"/>
      <c r="GDS121" s="392"/>
      <c r="GDT121" s="393"/>
      <c r="GDU121" s="394"/>
      <c r="GDV121" s="395"/>
      <c r="GDW121" s="389"/>
      <c r="GDX121" s="390"/>
      <c r="GDY121" s="391"/>
      <c r="GDZ121" s="392"/>
      <c r="GEA121" s="393"/>
      <c r="GEB121" s="394"/>
      <c r="GEC121" s="395"/>
      <c r="GED121" s="389"/>
      <c r="GEE121" s="390"/>
      <c r="GEF121" s="391"/>
      <c r="GEG121" s="392"/>
      <c r="GEH121" s="393"/>
      <c r="GEI121" s="394"/>
      <c r="GEJ121" s="395"/>
      <c r="GEK121" s="389"/>
      <c r="GEL121" s="390"/>
      <c r="GEM121" s="391"/>
      <c r="GEN121" s="392"/>
      <c r="GEO121" s="393"/>
      <c r="GEP121" s="394"/>
      <c r="GEQ121" s="395"/>
      <c r="GER121" s="389"/>
      <c r="GES121" s="390"/>
      <c r="GET121" s="391"/>
      <c r="GEU121" s="392"/>
      <c r="GEV121" s="393"/>
      <c r="GEW121" s="394"/>
      <c r="GEX121" s="395"/>
      <c r="GEY121" s="389"/>
      <c r="GEZ121" s="390"/>
      <c r="GFA121" s="391"/>
      <c r="GFB121" s="392"/>
      <c r="GFC121" s="393"/>
      <c r="GFD121" s="394"/>
      <c r="GFE121" s="395"/>
      <c r="GFF121" s="389"/>
      <c r="GFG121" s="390"/>
      <c r="GFH121" s="391"/>
      <c r="GFI121" s="392"/>
      <c r="GFJ121" s="393"/>
      <c r="GFK121" s="394"/>
      <c r="GFL121" s="395"/>
      <c r="GFM121" s="389"/>
      <c r="GFN121" s="390"/>
      <c r="GFO121" s="391"/>
      <c r="GFP121" s="392"/>
      <c r="GFQ121" s="393"/>
      <c r="GFR121" s="394"/>
      <c r="GFS121" s="395"/>
      <c r="GFT121" s="389"/>
      <c r="GFU121" s="390"/>
      <c r="GFV121" s="391"/>
      <c r="GFW121" s="392"/>
      <c r="GFX121" s="393"/>
      <c r="GFY121" s="394"/>
      <c r="GFZ121" s="395"/>
      <c r="GGA121" s="389"/>
      <c r="GGB121" s="390"/>
      <c r="GGC121" s="391"/>
      <c r="GGD121" s="392"/>
      <c r="GGE121" s="393"/>
      <c r="GGF121" s="394"/>
      <c r="GGG121" s="395"/>
      <c r="GGH121" s="389"/>
      <c r="GGI121" s="390"/>
      <c r="GGJ121" s="391"/>
      <c r="GGK121" s="392"/>
      <c r="GGL121" s="393"/>
      <c r="GGM121" s="394"/>
      <c r="GGN121" s="395"/>
      <c r="GGO121" s="389"/>
      <c r="GGP121" s="390"/>
      <c r="GGQ121" s="391"/>
      <c r="GGR121" s="392"/>
      <c r="GGS121" s="393"/>
      <c r="GGT121" s="394"/>
      <c r="GGU121" s="395"/>
      <c r="GGV121" s="389"/>
      <c r="GGW121" s="390"/>
      <c r="GGX121" s="391"/>
      <c r="GGY121" s="392"/>
      <c r="GGZ121" s="393"/>
      <c r="GHA121" s="394"/>
      <c r="GHB121" s="395"/>
      <c r="GHC121" s="389"/>
      <c r="GHD121" s="390"/>
      <c r="GHE121" s="391"/>
      <c r="GHF121" s="392"/>
      <c r="GHG121" s="393"/>
      <c r="GHH121" s="394"/>
      <c r="GHI121" s="395"/>
      <c r="GHJ121" s="389"/>
      <c r="GHK121" s="390"/>
      <c r="GHL121" s="391"/>
      <c r="GHM121" s="392"/>
      <c r="GHN121" s="393"/>
      <c r="GHO121" s="394"/>
      <c r="GHP121" s="395"/>
      <c r="GHQ121" s="389"/>
      <c r="GHR121" s="390"/>
      <c r="GHS121" s="391"/>
      <c r="GHT121" s="392"/>
      <c r="GHU121" s="393"/>
      <c r="GHV121" s="394"/>
      <c r="GHW121" s="395"/>
      <c r="GHX121" s="389"/>
      <c r="GHY121" s="390"/>
      <c r="GHZ121" s="391"/>
      <c r="GIA121" s="392"/>
      <c r="GIB121" s="393"/>
      <c r="GIC121" s="394"/>
      <c r="GID121" s="395"/>
      <c r="GIE121" s="389"/>
      <c r="GIF121" s="390"/>
      <c r="GIG121" s="391"/>
      <c r="GIH121" s="392"/>
      <c r="GII121" s="393"/>
      <c r="GIJ121" s="394"/>
      <c r="GIK121" s="395"/>
      <c r="GIL121" s="389"/>
      <c r="GIM121" s="390"/>
      <c r="GIN121" s="391"/>
      <c r="GIO121" s="392"/>
      <c r="GIP121" s="393"/>
      <c r="GIQ121" s="394"/>
      <c r="GIR121" s="395"/>
      <c r="GIS121" s="389"/>
      <c r="GIT121" s="390"/>
      <c r="GIU121" s="391"/>
      <c r="GIV121" s="392"/>
      <c r="GIW121" s="393"/>
      <c r="GIX121" s="394"/>
      <c r="GIY121" s="395"/>
      <c r="GIZ121" s="389"/>
      <c r="GJA121" s="390"/>
      <c r="GJB121" s="391"/>
      <c r="GJC121" s="392"/>
      <c r="GJD121" s="393"/>
      <c r="GJE121" s="394"/>
      <c r="GJF121" s="395"/>
      <c r="GJG121" s="389"/>
      <c r="GJH121" s="390"/>
      <c r="GJI121" s="391"/>
      <c r="GJJ121" s="392"/>
      <c r="GJK121" s="393"/>
      <c r="GJL121" s="394"/>
      <c r="GJM121" s="395"/>
      <c r="GJN121" s="389"/>
      <c r="GJO121" s="390"/>
      <c r="GJP121" s="391"/>
      <c r="GJQ121" s="392"/>
      <c r="GJR121" s="393"/>
      <c r="GJS121" s="394"/>
      <c r="GJT121" s="395"/>
      <c r="GJU121" s="389"/>
      <c r="GJV121" s="390"/>
      <c r="GJW121" s="391"/>
      <c r="GJX121" s="392"/>
      <c r="GJY121" s="393"/>
      <c r="GJZ121" s="394"/>
      <c r="GKA121" s="395"/>
      <c r="GKB121" s="389"/>
      <c r="GKC121" s="390"/>
      <c r="GKD121" s="391"/>
      <c r="GKE121" s="392"/>
      <c r="GKF121" s="393"/>
      <c r="GKG121" s="394"/>
      <c r="GKH121" s="395"/>
      <c r="GKI121" s="389"/>
      <c r="GKJ121" s="390"/>
      <c r="GKK121" s="391"/>
      <c r="GKL121" s="392"/>
      <c r="GKM121" s="393"/>
      <c r="GKN121" s="394"/>
      <c r="GKO121" s="395"/>
      <c r="GKP121" s="389"/>
      <c r="GKQ121" s="390"/>
      <c r="GKR121" s="391"/>
      <c r="GKS121" s="392"/>
      <c r="GKT121" s="393"/>
      <c r="GKU121" s="394"/>
      <c r="GKV121" s="395"/>
      <c r="GKW121" s="389"/>
      <c r="GKX121" s="390"/>
      <c r="GKY121" s="391"/>
      <c r="GKZ121" s="392"/>
      <c r="GLA121" s="393"/>
      <c r="GLB121" s="394"/>
      <c r="GLC121" s="395"/>
      <c r="GLD121" s="389"/>
      <c r="GLE121" s="390"/>
      <c r="GLF121" s="391"/>
      <c r="GLG121" s="392"/>
      <c r="GLH121" s="393"/>
      <c r="GLI121" s="394"/>
      <c r="GLJ121" s="395"/>
      <c r="GLK121" s="389"/>
      <c r="GLL121" s="390"/>
      <c r="GLM121" s="391"/>
      <c r="GLN121" s="392"/>
      <c r="GLO121" s="393"/>
      <c r="GLP121" s="394"/>
      <c r="GLQ121" s="395"/>
      <c r="GLR121" s="389"/>
      <c r="GLS121" s="390"/>
      <c r="GLT121" s="391"/>
      <c r="GLU121" s="392"/>
      <c r="GLV121" s="393"/>
      <c r="GLW121" s="394"/>
      <c r="GLX121" s="395"/>
      <c r="GLY121" s="389"/>
      <c r="GLZ121" s="390"/>
      <c r="GMA121" s="391"/>
      <c r="GMB121" s="392"/>
      <c r="GMC121" s="393"/>
      <c r="GMD121" s="394"/>
      <c r="GME121" s="395"/>
      <c r="GMF121" s="389"/>
      <c r="GMG121" s="390"/>
      <c r="GMH121" s="391"/>
      <c r="GMI121" s="392"/>
      <c r="GMJ121" s="393"/>
      <c r="GMK121" s="394"/>
      <c r="GML121" s="395"/>
      <c r="GMM121" s="389"/>
      <c r="GMN121" s="390"/>
      <c r="GMO121" s="391"/>
      <c r="GMP121" s="392"/>
      <c r="GMQ121" s="393"/>
      <c r="GMR121" s="394"/>
      <c r="GMS121" s="395"/>
      <c r="GMT121" s="389"/>
      <c r="GMU121" s="390"/>
      <c r="GMV121" s="391"/>
      <c r="GMW121" s="392"/>
      <c r="GMX121" s="393"/>
      <c r="GMY121" s="394"/>
      <c r="GMZ121" s="395"/>
      <c r="GNA121" s="389"/>
      <c r="GNB121" s="390"/>
      <c r="GNC121" s="391"/>
      <c r="GND121" s="392"/>
      <c r="GNE121" s="393"/>
      <c r="GNF121" s="394"/>
      <c r="GNG121" s="395"/>
      <c r="GNH121" s="389"/>
      <c r="GNI121" s="390"/>
      <c r="GNJ121" s="391"/>
      <c r="GNK121" s="392"/>
      <c r="GNL121" s="393"/>
      <c r="GNM121" s="394"/>
      <c r="GNN121" s="395"/>
      <c r="GNO121" s="389"/>
      <c r="GNP121" s="390"/>
      <c r="GNQ121" s="391"/>
      <c r="GNR121" s="392"/>
      <c r="GNS121" s="393"/>
      <c r="GNT121" s="394"/>
      <c r="GNU121" s="395"/>
      <c r="GNV121" s="389"/>
      <c r="GNW121" s="390"/>
      <c r="GNX121" s="391"/>
      <c r="GNY121" s="392"/>
      <c r="GNZ121" s="393"/>
      <c r="GOA121" s="394"/>
      <c r="GOB121" s="395"/>
      <c r="GOC121" s="389"/>
      <c r="GOD121" s="390"/>
      <c r="GOE121" s="391"/>
      <c r="GOF121" s="392"/>
      <c r="GOG121" s="393"/>
      <c r="GOH121" s="394"/>
      <c r="GOI121" s="395"/>
      <c r="GOJ121" s="389"/>
      <c r="GOK121" s="390"/>
      <c r="GOL121" s="391"/>
      <c r="GOM121" s="392"/>
      <c r="GON121" s="393"/>
      <c r="GOO121" s="394"/>
      <c r="GOP121" s="395"/>
      <c r="GOQ121" s="389"/>
      <c r="GOR121" s="390"/>
      <c r="GOS121" s="391"/>
      <c r="GOT121" s="392"/>
      <c r="GOU121" s="393"/>
      <c r="GOV121" s="394"/>
      <c r="GOW121" s="395"/>
      <c r="GOX121" s="389"/>
      <c r="GOY121" s="390"/>
      <c r="GOZ121" s="391"/>
      <c r="GPA121" s="392"/>
      <c r="GPB121" s="393"/>
      <c r="GPC121" s="394"/>
      <c r="GPD121" s="395"/>
      <c r="GPE121" s="389"/>
      <c r="GPF121" s="390"/>
      <c r="GPG121" s="391"/>
      <c r="GPH121" s="392"/>
      <c r="GPI121" s="393"/>
      <c r="GPJ121" s="394"/>
      <c r="GPK121" s="395"/>
      <c r="GPL121" s="389"/>
      <c r="GPM121" s="390"/>
      <c r="GPN121" s="391"/>
      <c r="GPO121" s="392"/>
      <c r="GPP121" s="393"/>
      <c r="GPQ121" s="394"/>
      <c r="GPR121" s="395"/>
      <c r="GPS121" s="389"/>
      <c r="GPT121" s="390"/>
      <c r="GPU121" s="391"/>
      <c r="GPV121" s="392"/>
      <c r="GPW121" s="393"/>
      <c r="GPX121" s="394"/>
      <c r="GPY121" s="395"/>
      <c r="GPZ121" s="389"/>
      <c r="GQA121" s="390"/>
      <c r="GQB121" s="391"/>
      <c r="GQC121" s="392"/>
      <c r="GQD121" s="393"/>
      <c r="GQE121" s="394"/>
      <c r="GQF121" s="395"/>
      <c r="GQG121" s="389"/>
      <c r="GQH121" s="390"/>
      <c r="GQI121" s="391"/>
      <c r="GQJ121" s="392"/>
      <c r="GQK121" s="393"/>
      <c r="GQL121" s="394"/>
      <c r="GQM121" s="395"/>
      <c r="GQN121" s="389"/>
      <c r="GQO121" s="390"/>
      <c r="GQP121" s="391"/>
      <c r="GQQ121" s="392"/>
      <c r="GQR121" s="393"/>
      <c r="GQS121" s="394"/>
      <c r="GQT121" s="395"/>
      <c r="GQU121" s="389"/>
      <c r="GQV121" s="390"/>
      <c r="GQW121" s="391"/>
      <c r="GQX121" s="392"/>
      <c r="GQY121" s="393"/>
      <c r="GQZ121" s="394"/>
      <c r="GRA121" s="395"/>
      <c r="GRB121" s="389"/>
      <c r="GRC121" s="390"/>
      <c r="GRD121" s="391"/>
      <c r="GRE121" s="392"/>
      <c r="GRF121" s="393"/>
      <c r="GRG121" s="394"/>
      <c r="GRH121" s="395"/>
      <c r="GRI121" s="389"/>
      <c r="GRJ121" s="390"/>
      <c r="GRK121" s="391"/>
      <c r="GRL121" s="392"/>
      <c r="GRM121" s="393"/>
      <c r="GRN121" s="394"/>
      <c r="GRO121" s="395"/>
      <c r="GRP121" s="389"/>
      <c r="GRQ121" s="390"/>
      <c r="GRR121" s="391"/>
      <c r="GRS121" s="392"/>
      <c r="GRT121" s="393"/>
      <c r="GRU121" s="394"/>
      <c r="GRV121" s="395"/>
      <c r="GRW121" s="389"/>
      <c r="GRX121" s="390"/>
      <c r="GRY121" s="391"/>
      <c r="GRZ121" s="392"/>
      <c r="GSA121" s="393"/>
      <c r="GSB121" s="394"/>
      <c r="GSC121" s="395"/>
      <c r="GSD121" s="389"/>
      <c r="GSE121" s="390"/>
      <c r="GSF121" s="391"/>
      <c r="GSG121" s="392"/>
      <c r="GSH121" s="393"/>
      <c r="GSI121" s="394"/>
      <c r="GSJ121" s="395"/>
      <c r="GSK121" s="389"/>
      <c r="GSL121" s="390"/>
      <c r="GSM121" s="391"/>
      <c r="GSN121" s="392"/>
      <c r="GSO121" s="393"/>
      <c r="GSP121" s="394"/>
      <c r="GSQ121" s="395"/>
      <c r="GSR121" s="389"/>
      <c r="GSS121" s="390"/>
      <c r="GST121" s="391"/>
      <c r="GSU121" s="392"/>
      <c r="GSV121" s="393"/>
      <c r="GSW121" s="394"/>
      <c r="GSX121" s="395"/>
      <c r="GSY121" s="389"/>
      <c r="GSZ121" s="390"/>
      <c r="GTA121" s="391"/>
      <c r="GTB121" s="392"/>
      <c r="GTC121" s="393"/>
      <c r="GTD121" s="394"/>
      <c r="GTE121" s="395"/>
      <c r="GTF121" s="389"/>
      <c r="GTG121" s="390"/>
      <c r="GTH121" s="391"/>
      <c r="GTI121" s="392"/>
      <c r="GTJ121" s="393"/>
      <c r="GTK121" s="394"/>
      <c r="GTL121" s="395"/>
      <c r="GTM121" s="389"/>
      <c r="GTN121" s="390"/>
      <c r="GTO121" s="391"/>
      <c r="GTP121" s="392"/>
      <c r="GTQ121" s="393"/>
      <c r="GTR121" s="394"/>
      <c r="GTS121" s="395"/>
      <c r="GTT121" s="389"/>
      <c r="GTU121" s="390"/>
      <c r="GTV121" s="391"/>
      <c r="GTW121" s="392"/>
      <c r="GTX121" s="393"/>
      <c r="GTY121" s="394"/>
      <c r="GTZ121" s="395"/>
      <c r="GUA121" s="389"/>
      <c r="GUB121" s="390"/>
      <c r="GUC121" s="391"/>
      <c r="GUD121" s="392"/>
      <c r="GUE121" s="393"/>
      <c r="GUF121" s="394"/>
      <c r="GUG121" s="395"/>
      <c r="GUH121" s="389"/>
      <c r="GUI121" s="390"/>
      <c r="GUJ121" s="391"/>
      <c r="GUK121" s="392"/>
      <c r="GUL121" s="393"/>
      <c r="GUM121" s="394"/>
      <c r="GUN121" s="395"/>
      <c r="GUO121" s="389"/>
      <c r="GUP121" s="390"/>
      <c r="GUQ121" s="391"/>
      <c r="GUR121" s="392"/>
      <c r="GUS121" s="393"/>
      <c r="GUT121" s="394"/>
      <c r="GUU121" s="395"/>
      <c r="GUV121" s="389"/>
      <c r="GUW121" s="390"/>
      <c r="GUX121" s="391"/>
      <c r="GUY121" s="392"/>
      <c r="GUZ121" s="393"/>
      <c r="GVA121" s="394"/>
      <c r="GVB121" s="395"/>
      <c r="GVC121" s="389"/>
      <c r="GVD121" s="390"/>
      <c r="GVE121" s="391"/>
      <c r="GVF121" s="392"/>
      <c r="GVG121" s="393"/>
      <c r="GVH121" s="394"/>
      <c r="GVI121" s="395"/>
      <c r="GVJ121" s="389"/>
      <c r="GVK121" s="390"/>
      <c r="GVL121" s="391"/>
      <c r="GVM121" s="392"/>
      <c r="GVN121" s="393"/>
      <c r="GVO121" s="394"/>
      <c r="GVP121" s="395"/>
      <c r="GVQ121" s="389"/>
      <c r="GVR121" s="390"/>
      <c r="GVS121" s="391"/>
      <c r="GVT121" s="392"/>
      <c r="GVU121" s="393"/>
      <c r="GVV121" s="394"/>
      <c r="GVW121" s="395"/>
      <c r="GVX121" s="389"/>
      <c r="GVY121" s="390"/>
      <c r="GVZ121" s="391"/>
      <c r="GWA121" s="392"/>
      <c r="GWB121" s="393"/>
      <c r="GWC121" s="394"/>
      <c r="GWD121" s="395"/>
      <c r="GWE121" s="389"/>
      <c r="GWF121" s="390"/>
      <c r="GWG121" s="391"/>
      <c r="GWH121" s="392"/>
      <c r="GWI121" s="393"/>
      <c r="GWJ121" s="394"/>
      <c r="GWK121" s="395"/>
      <c r="GWL121" s="389"/>
      <c r="GWM121" s="390"/>
      <c r="GWN121" s="391"/>
      <c r="GWO121" s="392"/>
      <c r="GWP121" s="393"/>
      <c r="GWQ121" s="394"/>
      <c r="GWR121" s="395"/>
      <c r="GWS121" s="389"/>
      <c r="GWT121" s="390"/>
      <c r="GWU121" s="391"/>
      <c r="GWV121" s="392"/>
      <c r="GWW121" s="393"/>
      <c r="GWX121" s="394"/>
      <c r="GWY121" s="395"/>
      <c r="GWZ121" s="389"/>
      <c r="GXA121" s="390"/>
      <c r="GXB121" s="391"/>
      <c r="GXC121" s="392"/>
      <c r="GXD121" s="393"/>
      <c r="GXE121" s="394"/>
      <c r="GXF121" s="395"/>
      <c r="GXG121" s="389"/>
      <c r="GXH121" s="390"/>
      <c r="GXI121" s="391"/>
      <c r="GXJ121" s="392"/>
      <c r="GXK121" s="393"/>
      <c r="GXL121" s="394"/>
      <c r="GXM121" s="395"/>
      <c r="GXN121" s="389"/>
      <c r="GXO121" s="390"/>
      <c r="GXP121" s="391"/>
      <c r="GXQ121" s="392"/>
      <c r="GXR121" s="393"/>
      <c r="GXS121" s="394"/>
      <c r="GXT121" s="395"/>
      <c r="GXU121" s="389"/>
      <c r="GXV121" s="390"/>
      <c r="GXW121" s="391"/>
      <c r="GXX121" s="392"/>
      <c r="GXY121" s="393"/>
      <c r="GXZ121" s="394"/>
      <c r="GYA121" s="395"/>
      <c r="GYB121" s="389"/>
      <c r="GYC121" s="390"/>
      <c r="GYD121" s="391"/>
      <c r="GYE121" s="392"/>
      <c r="GYF121" s="393"/>
      <c r="GYG121" s="394"/>
      <c r="GYH121" s="395"/>
      <c r="GYI121" s="389"/>
      <c r="GYJ121" s="390"/>
      <c r="GYK121" s="391"/>
      <c r="GYL121" s="392"/>
      <c r="GYM121" s="393"/>
      <c r="GYN121" s="394"/>
      <c r="GYO121" s="395"/>
      <c r="GYP121" s="389"/>
      <c r="GYQ121" s="390"/>
      <c r="GYR121" s="391"/>
      <c r="GYS121" s="392"/>
      <c r="GYT121" s="393"/>
      <c r="GYU121" s="394"/>
      <c r="GYV121" s="395"/>
      <c r="GYW121" s="389"/>
      <c r="GYX121" s="390"/>
      <c r="GYY121" s="391"/>
      <c r="GYZ121" s="392"/>
      <c r="GZA121" s="393"/>
      <c r="GZB121" s="394"/>
      <c r="GZC121" s="395"/>
      <c r="GZD121" s="389"/>
      <c r="GZE121" s="390"/>
      <c r="GZF121" s="391"/>
      <c r="GZG121" s="392"/>
      <c r="GZH121" s="393"/>
      <c r="GZI121" s="394"/>
      <c r="GZJ121" s="395"/>
      <c r="GZK121" s="389"/>
      <c r="GZL121" s="390"/>
      <c r="GZM121" s="391"/>
      <c r="GZN121" s="392"/>
      <c r="GZO121" s="393"/>
      <c r="GZP121" s="394"/>
      <c r="GZQ121" s="395"/>
      <c r="GZR121" s="389"/>
      <c r="GZS121" s="390"/>
      <c r="GZT121" s="391"/>
      <c r="GZU121" s="392"/>
      <c r="GZV121" s="393"/>
      <c r="GZW121" s="394"/>
      <c r="GZX121" s="395"/>
      <c r="GZY121" s="389"/>
      <c r="GZZ121" s="390"/>
      <c r="HAA121" s="391"/>
      <c r="HAB121" s="392"/>
      <c r="HAC121" s="393"/>
      <c r="HAD121" s="394"/>
      <c r="HAE121" s="395"/>
      <c r="HAF121" s="389"/>
      <c r="HAG121" s="390"/>
      <c r="HAH121" s="391"/>
      <c r="HAI121" s="392"/>
      <c r="HAJ121" s="393"/>
      <c r="HAK121" s="394"/>
      <c r="HAL121" s="395"/>
      <c r="HAM121" s="389"/>
      <c r="HAN121" s="390"/>
      <c r="HAO121" s="391"/>
      <c r="HAP121" s="392"/>
      <c r="HAQ121" s="393"/>
      <c r="HAR121" s="394"/>
      <c r="HAS121" s="395"/>
      <c r="HAT121" s="389"/>
      <c r="HAU121" s="390"/>
      <c r="HAV121" s="391"/>
      <c r="HAW121" s="392"/>
      <c r="HAX121" s="393"/>
      <c r="HAY121" s="394"/>
      <c r="HAZ121" s="395"/>
      <c r="HBA121" s="389"/>
      <c r="HBB121" s="390"/>
      <c r="HBC121" s="391"/>
      <c r="HBD121" s="392"/>
      <c r="HBE121" s="393"/>
      <c r="HBF121" s="394"/>
      <c r="HBG121" s="395"/>
      <c r="HBH121" s="389"/>
      <c r="HBI121" s="390"/>
      <c r="HBJ121" s="391"/>
      <c r="HBK121" s="392"/>
      <c r="HBL121" s="393"/>
      <c r="HBM121" s="394"/>
      <c r="HBN121" s="395"/>
      <c r="HBO121" s="389"/>
      <c r="HBP121" s="390"/>
      <c r="HBQ121" s="391"/>
      <c r="HBR121" s="392"/>
      <c r="HBS121" s="393"/>
      <c r="HBT121" s="394"/>
      <c r="HBU121" s="395"/>
      <c r="HBV121" s="389"/>
      <c r="HBW121" s="390"/>
      <c r="HBX121" s="391"/>
      <c r="HBY121" s="392"/>
      <c r="HBZ121" s="393"/>
      <c r="HCA121" s="394"/>
      <c r="HCB121" s="395"/>
      <c r="HCC121" s="389"/>
      <c r="HCD121" s="390"/>
      <c r="HCE121" s="391"/>
      <c r="HCF121" s="392"/>
      <c r="HCG121" s="393"/>
      <c r="HCH121" s="394"/>
      <c r="HCI121" s="395"/>
      <c r="HCJ121" s="389"/>
      <c r="HCK121" s="390"/>
      <c r="HCL121" s="391"/>
      <c r="HCM121" s="392"/>
      <c r="HCN121" s="393"/>
      <c r="HCO121" s="394"/>
      <c r="HCP121" s="395"/>
      <c r="HCQ121" s="389"/>
      <c r="HCR121" s="390"/>
      <c r="HCS121" s="391"/>
      <c r="HCT121" s="392"/>
      <c r="HCU121" s="393"/>
      <c r="HCV121" s="394"/>
      <c r="HCW121" s="395"/>
      <c r="HCX121" s="389"/>
      <c r="HCY121" s="390"/>
      <c r="HCZ121" s="391"/>
      <c r="HDA121" s="392"/>
      <c r="HDB121" s="393"/>
      <c r="HDC121" s="394"/>
      <c r="HDD121" s="395"/>
      <c r="HDE121" s="389"/>
      <c r="HDF121" s="390"/>
      <c r="HDG121" s="391"/>
      <c r="HDH121" s="392"/>
      <c r="HDI121" s="393"/>
      <c r="HDJ121" s="394"/>
      <c r="HDK121" s="395"/>
      <c r="HDL121" s="389"/>
      <c r="HDM121" s="390"/>
      <c r="HDN121" s="391"/>
      <c r="HDO121" s="392"/>
      <c r="HDP121" s="393"/>
      <c r="HDQ121" s="394"/>
      <c r="HDR121" s="395"/>
      <c r="HDS121" s="389"/>
      <c r="HDT121" s="390"/>
      <c r="HDU121" s="391"/>
      <c r="HDV121" s="392"/>
      <c r="HDW121" s="393"/>
      <c r="HDX121" s="394"/>
      <c r="HDY121" s="395"/>
      <c r="HDZ121" s="389"/>
      <c r="HEA121" s="390"/>
      <c r="HEB121" s="391"/>
      <c r="HEC121" s="392"/>
      <c r="HED121" s="393"/>
      <c r="HEE121" s="394"/>
      <c r="HEF121" s="395"/>
      <c r="HEG121" s="389"/>
      <c r="HEH121" s="390"/>
      <c r="HEI121" s="391"/>
      <c r="HEJ121" s="392"/>
      <c r="HEK121" s="393"/>
      <c r="HEL121" s="394"/>
      <c r="HEM121" s="395"/>
      <c r="HEN121" s="389"/>
      <c r="HEO121" s="390"/>
      <c r="HEP121" s="391"/>
      <c r="HEQ121" s="392"/>
      <c r="HER121" s="393"/>
      <c r="HES121" s="394"/>
      <c r="HET121" s="395"/>
      <c r="HEU121" s="389"/>
      <c r="HEV121" s="390"/>
      <c r="HEW121" s="391"/>
      <c r="HEX121" s="392"/>
      <c r="HEY121" s="393"/>
      <c r="HEZ121" s="394"/>
      <c r="HFA121" s="395"/>
      <c r="HFB121" s="389"/>
      <c r="HFC121" s="390"/>
      <c r="HFD121" s="391"/>
      <c r="HFE121" s="392"/>
      <c r="HFF121" s="393"/>
      <c r="HFG121" s="394"/>
      <c r="HFH121" s="395"/>
      <c r="HFI121" s="389"/>
      <c r="HFJ121" s="390"/>
      <c r="HFK121" s="391"/>
      <c r="HFL121" s="392"/>
      <c r="HFM121" s="393"/>
      <c r="HFN121" s="394"/>
      <c r="HFO121" s="395"/>
      <c r="HFP121" s="389"/>
      <c r="HFQ121" s="390"/>
      <c r="HFR121" s="391"/>
      <c r="HFS121" s="392"/>
      <c r="HFT121" s="393"/>
      <c r="HFU121" s="394"/>
      <c r="HFV121" s="395"/>
      <c r="HFW121" s="389"/>
      <c r="HFX121" s="390"/>
      <c r="HFY121" s="391"/>
      <c r="HFZ121" s="392"/>
      <c r="HGA121" s="393"/>
      <c r="HGB121" s="394"/>
      <c r="HGC121" s="395"/>
      <c r="HGD121" s="389"/>
      <c r="HGE121" s="390"/>
      <c r="HGF121" s="391"/>
      <c r="HGG121" s="392"/>
      <c r="HGH121" s="393"/>
      <c r="HGI121" s="394"/>
      <c r="HGJ121" s="395"/>
      <c r="HGK121" s="389"/>
      <c r="HGL121" s="390"/>
      <c r="HGM121" s="391"/>
      <c r="HGN121" s="392"/>
      <c r="HGO121" s="393"/>
      <c r="HGP121" s="394"/>
      <c r="HGQ121" s="395"/>
      <c r="HGR121" s="389"/>
      <c r="HGS121" s="390"/>
      <c r="HGT121" s="391"/>
      <c r="HGU121" s="392"/>
      <c r="HGV121" s="393"/>
      <c r="HGW121" s="394"/>
      <c r="HGX121" s="395"/>
      <c r="HGY121" s="389"/>
      <c r="HGZ121" s="390"/>
      <c r="HHA121" s="391"/>
      <c r="HHB121" s="392"/>
      <c r="HHC121" s="393"/>
      <c r="HHD121" s="394"/>
      <c r="HHE121" s="395"/>
      <c r="HHF121" s="389"/>
      <c r="HHG121" s="390"/>
      <c r="HHH121" s="391"/>
      <c r="HHI121" s="392"/>
      <c r="HHJ121" s="393"/>
      <c r="HHK121" s="394"/>
      <c r="HHL121" s="395"/>
      <c r="HHM121" s="389"/>
      <c r="HHN121" s="390"/>
      <c r="HHO121" s="391"/>
      <c r="HHP121" s="392"/>
      <c r="HHQ121" s="393"/>
      <c r="HHR121" s="394"/>
      <c r="HHS121" s="395"/>
      <c r="HHT121" s="389"/>
      <c r="HHU121" s="390"/>
      <c r="HHV121" s="391"/>
      <c r="HHW121" s="392"/>
      <c r="HHX121" s="393"/>
      <c r="HHY121" s="394"/>
      <c r="HHZ121" s="395"/>
      <c r="HIA121" s="389"/>
      <c r="HIB121" s="390"/>
      <c r="HIC121" s="391"/>
      <c r="HID121" s="392"/>
      <c r="HIE121" s="393"/>
      <c r="HIF121" s="394"/>
      <c r="HIG121" s="395"/>
      <c r="HIH121" s="389"/>
      <c r="HII121" s="390"/>
      <c r="HIJ121" s="391"/>
      <c r="HIK121" s="392"/>
      <c r="HIL121" s="393"/>
      <c r="HIM121" s="394"/>
      <c r="HIN121" s="395"/>
      <c r="HIO121" s="389"/>
      <c r="HIP121" s="390"/>
      <c r="HIQ121" s="391"/>
      <c r="HIR121" s="392"/>
      <c r="HIS121" s="393"/>
      <c r="HIT121" s="394"/>
      <c r="HIU121" s="395"/>
      <c r="HIV121" s="389"/>
      <c r="HIW121" s="390"/>
      <c r="HIX121" s="391"/>
      <c r="HIY121" s="392"/>
      <c r="HIZ121" s="393"/>
      <c r="HJA121" s="394"/>
      <c r="HJB121" s="395"/>
      <c r="HJC121" s="389"/>
      <c r="HJD121" s="390"/>
      <c r="HJE121" s="391"/>
      <c r="HJF121" s="392"/>
      <c r="HJG121" s="393"/>
      <c r="HJH121" s="394"/>
      <c r="HJI121" s="395"/>
      <c r="HJJ121" s="389"/>
      <c r="HJK121" s="390"/>
      <c r="HJL121" s="391"/>
      <c r="HJM121" s="392"/>
      <c r="HJN121" s="393"/>
      <c r="HJO121" s="394"/>
      <c r="HJP121" s="395"/>
      <c r="HJQ121" s="389"/>
      <c r="HJR121" s="390"/>
      <c r="HJS121" s="391"/>
      <c r="HJT121" s="392"/>
      <c r="HJU121" s="393"/>
      <c r="HJV121" s="394"/>
      <c r="HJW121" s="395"/>
      <c r="HJX121" s="389"/>
      <c r="HJY121" s="390"/>
      <c r="HJZ121" s="391"/>
      <c r="HKA121" s="392"/>
      <c r="HKB121" s="393"/>
      <c r="HKC121" s="394"/>
      <c r="HKD121" s="395"/>
      <c r="HKE121" s="389"/>
      <c r="HKF121" s="390"/>
      <c r="HKG121" s="391"/>
      <c r="HKH121" s="392"/>
      <c r="HKI121" s="393"/>
      <c r="HKJ121" s="394"/>
      <c r="HKK121" s="395"/>
      <c r="HKL121" s="389"/>
      <c r="HKM121" s="390"/>
      <c r="HKN121" s="391"/>
      <c r="HKO121" s="392"/>
      <c r="HKP121" s="393"/>
      <c r="HKQ121" s="394"/>
      <c r="HKR121" s="395"/>
      <c r="HKS121" s="389"/>
      <c r="HKT121" s="390"/>
      <c r="HKU121" s="391"/>
      <c r="HKV121" s="392"/>
      <c r="HKW121" s="393"/>
      <c r="HKX121" s="394"/>
      <c r="HKY121" s="395"/>
      <c r="HKZ121" s="389"/>
      <c r="HLA121" s="390"/>
      <c r="HLB121" s="391"/>
      <c r="HLC121" s="392"/>
      <c r="HLD121" s="393"/>
      <c r="HLE121" s="394"/>
      <c r="HLF121" s="395"/>
      <c r="HLG121" s="389"/>
      <c r="HLH121" s="390"/>
      <c r="HLI121" s="391"/>
      <c r="HLJ121" s="392"/>
      <c r="HLK121" s="393"/>
      <c r="HLL121" s="394"/>
      <c r="HLM121" s="395"/>
      <c r="HLN121" s="389"/>
      <c r="HLO121" s="390"/>
      <c r="HLP121" s="391"/>
      <c r="HLQ121" s="392"/>
      <c r="HLR121" s="393"/>
      <c r="HLS121" s="394"/>
      <c r="HLT121" s="395"/>
      <c r="HLU121" s="389"/>
      <c r="HLV121" s="390"/>
      <c r="HLW121" s="391"/>
      <c r="HLX121" s="392"/>
      <c r="HLY121" s="393"/>
      <c r="HLZ121" s="394"/>
      <c r="HMA121" s="395"/>
      <c r="HMB121" s="389"/>
      <c r="HMC121" s="390"/>
      <c r="HMD121" s="391"/>
      <c r="HME121" s="392"/>
      <c r="HMF121" s="393"/>
      <c r="HMG121" s="394"/>
      <c r="HMH121" s="395"/>
      <c r="HMI121" s="389"/>
      <c r="HMJ121" s="390"/>
      <c r="HMK121" s="391"/>
      <c r="HML121" s="392"/>
      <c r="HMM121" s="393"/>
      <c r="HMN121" s="394"/>
      <c r="HMO121" s="395"/>
      <c r="HMP121" s="389"/>
      <c r="HMQ121" s="390"/>
      <c r="HMR121" s="391"/>
      <c r="HMS121" s="392"/>
      <c r="HMT121" s="393"/>
      <c r="HMU121" s="394"/>
      <c r="HMV121" s="395"/>
      <c r="HMW121" s="389"/>
      <c r="HMX121" s="390"/>
      <c r="HMY121" s="391"/>
      <c r="HMZ121" s="392"/>
      <c r="HNA121" s="393"/>
      <c r="HNB121" s="394"/>
      <c r="HNC121" s="395"/>
      <c r="HND121" s="389"/>
      <c r="HNE121" s="390"/>
      <c r="HNF121" s="391"/>
      <c r="HNG121" s="392"/>
      <c r="HNH121" s="393"/>
      <c r="HNI121" s="394"/>
      <c r="HNJ121" s="395"/>
      <c r="HNK121" s="389"/>
      <c r="HNL121" s="390"/>
      <c r="HNM121" s="391"/>
      <c r="HNN121" s="392"/>
      <c r="HNO121" s="393"/>
      <c r="HNP121" s="394"/>
      <c r="HNQ121" s="395"/>
      <c r="HNR121" s="389"/>
      <c r="HNS121" s="390"/>
      <c r="HNT121" s="391"/>
      <c r="HNU121" s="392"/>
      <c r="HNV121" s="393"/>
      <c r="HNW121" s="394"/>
      <c r="HNX121" s="395"/>
      <c r="HNY121" s="389"/>
      <c r="HNZ121" s="390"/>
      <c r="HOA121" s="391"/>
      <c r="HOB121" s="392"/>
      <c r="HOC121" s="393"/>
      <c r="HOD121" s="394"/>
      <c r="HOE121" s="395"/>
      <c r="HOF121" s="389"/>
      <c r="HOG121" s="390"/>
      <c r="HOH121" s="391"/>
      <c r="HOI121" s="392"/>
      <c r="HOJ121" s="393"/>
      <c r="HOK121" s="394"/>
      <c r="HOL121" s="395"/>
      <c r="HOM121" s="389"/>
      <c r="HON121" s="390"/>
      <c r="HOO121" s="391"/>
      <c r="HOP121" s="392"/>
      <c r="HOQ121" s="393"/>
      <c r="HOR121" s="394"/>
      <c r="HOS121" s="395"/>
      <c r="HOT121" s="389"/>
      <c r="HOU121" s="390"/>
      <c r="HOV121" s="391"/>
      <c r="HOW121" s="392"/>
      <c r="HOX121" s="393"/>
      <c r="HOY121" s="394"/>
      <c r="HOZ121" s="395"/>
      <c r="HPA121" s="389"/>
      <c r="HPB121" s="390"/>
      <c r="HPC121" s="391"/>
      <c r="HPD121" s="392"/>
      <c r="HPE121" s="393"/>
      <c r="HPF121" s="394"/>
      <c r="HPG121" s="395"/>
      <c r="HPH121" s="389"/>
      <c r="HPI121" s="390"/>
      <c r="HPJ121" s="391"/>
      <c r="HPK121" s="392"/>
      <c r="HPL121" s="393"/>
      <c r="HPM121" s="394"/>
      <c r="HPN121" s="395"/>
      <c r="HPO121" s="389"/>
      <c r="HPP121" s="390"/>
      <c r="HPQ121" s="391"/>
      <c r="HPR121" s="392"/>
      <c r="HPS121" s="393"/>
      <c r="HPT121" s="394"/>
      <c r="HPU121" s="395"/>
      <c r="HPV121" s="389"/>
      <c r="HPW121" s="390"/>
      <c r="HPX121" s="391"/>
      <c r="HPY121" s="392"/>
      <c r="HPZ121" s="393"/>
      <c r="HQA121" s="394"/>
      <c r="HQB121" s="395"/>
      <c r="HQC121" s="389"/>
      <c r="HQD121" s="390"/>
      <c r="HQE121" s="391"/>
      <c r="HQF121" s="392"/>
      <c r="HQG121" s="393"/>
      <c r="HQH121" s="394"/>
      <c r="HQI121" s="395"/>
      <c r="HQJ121" s="389"/>
      <c r="HQK121" s="390"/>
      <c r="HQL121" s="391"/>
      <c r="HQM121" s="392"/>
      <c r="HQN121" s="393"/>
      <c r="HQO121" s="394"/>
      <c r="HQP121" s="395"/>
      <c r="HQQ121" s="389"/>
      <c r="HQR121" s="390"/>
      <c r="HQS121" s="391"/>
      <c r="HQT121" s="392"/>
      <c r="HQU121" s="393"/>
      <c r="HQV121" s="394"/>
      <c r="HQW121" s="395"/>
      <c r="HQX121" s="389"/>
      <c r="HQY121" s="390"/>
      <c r="HQZ121" s="391"/>
      <c r="HRA121" s="392"/>
      <c r="HRB121" s="393"/>
      <c r="HRC121" s="394"/>
      <c r="HRD121" s="395"/>
      <c r="HRE121" s="389"/>
      <c r="HRF121" s="390"/>
      <c r="HRG121" s="391"/>
      <c r="HRH121" s="392"/>
      <c r="HRI121" s="393"/>
      <c r="HRJ121" s="394"/>
      <c r="HRK121" s="395"/>
      <c r="HRL121" s="389"/>
      <c r="HRM121" s="390"/>
      <c r="HRN121" s="391"/>
      <c r="HRO121" s="392"/>
      <c r="HRP121" s="393"/>
      <c r="HRQ121" s="394"/>
      <c r="HRR121" s="395"/>
      <c r="HRS121" s="389"/>
      <c r="HRT121" s="390"/>
      <c r="HRU121" s="391"/>
      <c r="HRV121" s="392"/>
      <c r="HRW121" s="393"/>
      <c r="HRX121" s="394"/>
      <c r="HRY121" s="395"/>
      <c r="HRZ121" s="389"/>
      <c r="HSA121" s="390"/>
      <c r="HSB121" s="391"/>
      <c r="HSC121" s="392"/>
      <c r="HSD121" s="393"/>
      <c r="HSE121" s="394"/>
      <c r="HSF121" s="395"/>
      <c r="HSG121" s="389"/>
      <c r="HSH121" s="390"/>
      <c r="HSI121" s="391"/>
      <c r="HSJ121" s="392"/>
      <c r="HSK121" s="393"/>
      <c r="HSL121" s="394"/>
      <c r="HSM121" s="395"/>
      <c r="HSN121" s="389"/>
      <c r="HSO121" s="390"/>
      <c r="HSP121" s="391"/>
      <c r="HSQ121" s="392"/>
      <c r="HSR121" s="393"/>
      <c r="HSS121" s="394"/>
      <c r="HST121" s="395"/>
      <c r="HSU121" s="389"/>
      <c r="HSV121" s="390"/>
      <c r="HSW121" s="391"/>
      <c r="HSX121" s="392"/>
      <c r="HSY121" s="393"/>
      <c r="HSZ121" s="394"/>
      <c r="HTA121" s="395"/>
      <c r="HTB121" s="389"/>
      <c r="HTC121" s="390"/>
      <c r="HTD121" s="391"/>
      <c r="HTE121" s="392"/>
      <c r="HTF121" s="393"/>
      <c r="HTG121" s="394"/>
      <c r="HTH121" s="395"/>
      <c r="HTI121" s="389"/>
      <c r="HTJ121" s="390"/>
      <c r="HTK121" s="391"/>
      <c r="HTL121" s="392"/>
      <c r="HTM121" s="393"/>
      <c r="HTN121" s="394"/>
      <c r="HTO121" s="395"/>
      <c r="HTP121" s="389"/>
      <c r="HTQ121" s="390"/>
      <c r="HTR121" s="391"/>
      <c r="HTS121" s="392"/>
      <c r="HTT121" s="393"/>
      <c r="HTU121" s="394"/>
      <c r="HTV121" s="395"/>
      <c r="HTW121" s="389"/>
      <c r="HTX121" s="390"/>
      <c r="HTY121" s="391"/>
      <c r="HTZ121" s="392"/>
      <c r="HUA121" s="393"/>
      <c r="HUB121" s="394"/>
      <c r="HUC121" s="395"/>
      <c r="HUD121" s="389"/>
      <c r="HUE121" s="390"/>
      <c r="HUF121" s="391"/>
      <c r="HUG121" s="392"/>
      <c r="HUH121" s="393"/>
      <c r="HUI121" s="394"/>
      <c r="HUJ121" s="395"/>
      <c r="HUK121" s="389"/>
      <c r="HUL121" s="390"/>
      <c r="HUM121" s="391"/>
      <c r="HUN121" s="392"/>
      <c r="HUO121" s="393"/>
      <c r="HUP121" s="394"/>
      <c r="HUQ121" s="395"/>
      <c r="HUR121" s="389"/>
      <c r="HUS121" s="390"/>
      <c r="HUT121" s="391"/>
      <c r="HUU121" s="392"/>
      <c r="HUV121" s="393"/>
      <c r="HUW121" s="394"/>
      <c r="HUX121" s="395"/>
      <c r="HUY121" s="389"/>
      <c r="HUZ121" s="390"/>
      <c r="HVA121" s="391"/>
      <c r="HVB121" s="392"/>
      <c r="HVC121" s="393"/>
      <c r="HVD121" s="394"/>
      <c r="HVE121" s="395"/>
      <c r="HVF121" s="389"/>
      <c r="HVG121" s="390"/>
      <c r="HVH121" s="391"/>
      <c r="HVI121" s="392"/>
      <c r="HVJ121" s="393"/>
      <c r="HVK121" s="394"/>
      <c r="HVL121" s="395"/>
      <c r="HVM121" s="389"/>
      <c r="HVN121" s="390"/>
      <c r="HVO121" s="391"/>
      <c r="HVP121" s="392"/>
      <c r="HVQ121" s="393"/>
      <c r="HVR121" s="394"/>
      <c r="HVS121" s="395"/>
      <c r="HVT121" s="389"/>
      <c r="HVU121" s="390"/>
      <c r="HVV121" s="391"/>
      <c r="HVW121" s="392"/>
      <c r="HVX121" s="393"/>
      <c r="HVY121" s="394"/>
      <c r="HVZ121" s="395"/>
      <c r="HWA121" s="389"/>
      <c r="HWB121" s="390"/>
      <c r="HWC121" s="391"/>
      <c r="HWD121" s="392"/>
      <c r="HWE121" s="393"/>
      <c r="HWF121" s="394"/>
      <c r="HWG121" s="395"/>
      <c r="HWH121" s="389"/>
      <c r="HWI121" s="390"/>
      <c r="HWJ121" s="391"/>
      <c r="HWK121" s="392"/>
      <c r="HWL121" s="393"/>
      <c r="HWM121" s="394"/>
      <c r="HWN121" s="395"/>
      <c r="HWO121" s="389"/>
      <c r="HWP121" s="390"/>
      <c r="HWQ121" s="391"/>
      <c r="HWR121" s="392"/>
      <c r="HWS121" s="393"/>
      <c r="HWT121" s="394"/>
      <c r="HWU121" s="395"/>
      <c r="HWV121" s="389"/>
      <c r="HWW121" s="390"/>
      <c r="HWX121" s="391"/>
      <c r="HWY121" s="392"/>
      <c r="HWZ121" s="393"/>
      <c r="HXA121" s="394"/>
      <c r="HXB121" s="395"/>
      <c r="HXC121" s="389"/>
      <c r="HXD121" s="390"/>
      <c r="HXE121" s="391"/>
      <c r="HXF121" s="392"/>
      <c r="HXG121" s="393"/>
      <c r="HXH121" s="394"/>
      <c r="HXI121" s="395"/>
      <c r="HXJ121" s="389"/>
      <c r="HXK121" s="390"/>
      <c r="HXL121" s="391"/>
      <c r="HXM121" s="392"/>
      <c r="HXN121" s="393"/>
      <c r="HXO121" s="394"/>
      <c r="HXP121" s="395"/>
      <c r="HXQ121" s="389"/>
      <c r="HXR121" s="390"/>
      <c r="HXS121" s="391"/>
      <c r="HXT121" s="392"/>
      <c r="HXU121" s="393"/>
      <c r="HXV121" s="394"/>
      <c r="HXW121" s="395"/>
      <c r="HXX121" s="389"/>
      <c r="HXY121" s="390"/>
      <c r="HXZ121" s="391"/>
      <c r="HYA121" s="392"/>
      <c r="HYB121" s="393"/>
      <c r="HYC121" s="394"/>
      <c r="HYD121" s="395"/>
      <c r="HYE121" s="389"/>
      <c r="HYF121" s="390"/>
      <c r="HYG121" s="391"/>
      <c r="HYH121" s="392"/>
      <c r="HYI121" s="393"/>
      <c r="HYJ121" s="394"/>
      <c r="HYK121" s="395"/>
      <c r="HYL121" s="389"/>
      <c r="HYM121" s="390"/>
      <c r="HYN121" s="391"/>
      <c r="HYO121" s="392"/>
      <c r="HYP121" s="393"/>
      <c r="HYQ121" s="394"/>
      <c r="HYR121" s="395"/>
      <c r="HYS121" s="389"/>
      <c r="HYT121" s="390"/>
      <c r="HYU121" s="391"/>
      <c r="HYV121" s="392"/>
      <c r="HYW121" s="393"/>
      <c r="HYX121" s="394"/>
      <c r="HYY121" s="395"/>
      <c r="HYZ121" s="389"/>
      <c r="HZA121" s="390"/>
      <c r="HZB121" s="391"/>
      <c r="HZC121" s="392"/>
      <c r="HZD121" s="393"/>
      <c r="HZE121" s="394"/>
      <c r="HZF121" s="395"/>
      <c r="HZG121" s="389"/>
      <c r="HZH121" s="390"/>
      <c r="HZI121" s="391"/>
      <c r="HZJ121" s="392"/>
      <c r="HZK121" s="393"/>
      <c r="HZL121" s="394"/>
      <c r="HZM121" s="395"/>
      <c r="HZN121" s="389"/>
      <c r="HZO121" s="390"/>
      <c r="HZP121" s="391"/>
      <c r="HZQ121" s="392"/>
      <c r="HZR121" s="393"/>
      <c r="HZS121" s="394"/>
      <c r="HZT121" s="395"/>
      <c r="HZU121" s="389"/>
      <c r="HZV121" s="390"/>
      <c r="HZW121" s="391"/>
      <c r="HZX121" s="392"/>
      <c r="HZY121" s="393"/>
      <c r="HZZ121" s="394"/>
      <c r="IAA121" s="395"/>
      <c r="IAB121" s="389"/>
      <c r="IAC121" s="390"/>
      <c r="IAD121" s="391"/>
      <c r="IAE121" s="392"/>
      <c r="IAF121" s="393"/>
      <c r="IAG121" s="394"/>
      <c r="IAH121" s="395"/>
      <c r="IAI121" s="389"/>
      <c r="IAJ121" s="390"/>
      <c r="IAK121" s="391"/>
      <c r="IAL121" s="392"/>
      <c r="IAM121" s="393"/>
      <c r="IAN121" s="394"/>
      <c r="IAO121" s="395"/>
      <c r="IAP121" s="389"/>
      <c r="IAQ121" s="390"/>
      <c r="IAR121" s="391"/>
      <c r="IAS121" s="392"/>
      <c r="IAT121" s="393"/>
      <c r="IAU121" s="394"/>
      <c r="IAV121" s="395"/>
      <c r="IAW121" s="389"/>
      <c r="IAX121" s="390"/>
      <c r="IAY121" s="391"/>
      <c r="IAZ121" s="392"/>
      <c r="IBA121" s="393"/>
      <c r="IBB121" s="394"/>
      <c r="IBC121" s="395"/>
      <c r="IBD121" s="389"/>
      <c r="IBE121" s="390"/>
      <c r="IBF121" s="391"/>
      <c r="IBG121" s="392"/>
      <c r="IBH121" s="393"/>
      <c r="IBI121" s="394"/>
      <c r="IBJ121" s="395"/>
      <c r="IBK121" s="389"/>
      <c r="IBL121" s="390"/>
      <c r="IBM121" s="391"/>
      <c r="IBN121" s="392"/>
      <c r="IBO121" s="393"/>
      <c r="IBP121" s="394"/>
      <c r="IBQ121" s="395"/>
      <c r="IBR121" s="389"/>
      <c r="IBS121" s="390"/>
      <c r="IBT121" s="391"/>
      <c r="IBU121" s="392"/>
      <c r="IBV121" s="393"/>
      <c r="IBW121" s="394"/>
      <c r="IBX121" s="395"/>
      <c r="IBY121" s="389"/>
      <c r="IBZ121" s="390"/>
      <c r="ICA121" s="391"/>
      <c r="ICB121" s="392"/>
      <c r="ICC121" s="393"/>
      <c r="ICD121" s="394"/>
      <c r="ICE121" s="395"/>
      <c r="ICF121" s="389"/>
      <c r="ICG121" s="390"/>
      <c r="ICH121" s="391"/>
      <c r="ICI121" s="392"/>
      <c r="ICJ121" s="393"/>
      <c r="ICK121" s="394"/>
      <c r="ICL121" s="395"/>
      <c r="ICM121" s="389"/>
      <c r="ICN121" s="390"/>
      <c r="ICO121" s="391"/>
      <c r="ICP121" s="392"/>
      <c r="ICQ121" s="393"/>
      <c r="ICR121" s="394"/>
      <c r="ICS121" s="395"/>
      <c r="ICT121" s="389"/>
      <c r="ICU121" s="390"/>
      <c r="ICV121" s="391"/>
      <c r="ICW121" s="392"/>
      <c r="ICX121" s="393"/>
      <c r="ICY121" s="394"/>
      <c r="ICZ121" s="395"/>
      <c r="IDA121" s="389"/>
      <c r="IDB121" s="390"/>
      <c r="IDC121" s="391"/>
      <c r="IDD121" s="392"/>
      <c r="IDE121" s="393"/>
      <c r="IDF121" s="394"/>
      <c r="IDG121" s="395"/>
      <c r="IDH121" s="389"/>
      <c r="IDI121" s="390"/>
      <c r="IDJ121" s="391"/>
      <c r="IDK121" s="392"/>
      <c r="IDL121" s="393"/>
      <c r="IDM121" s="394"/>
      <c r="IDN121" s="395"/>
      <c r="IDO121" s="389"/>
      <c r="IDP121" s="390"/>
      <c r="IDQ121" s="391"/>
      <c r="IDR121" s="392"/>
      <c r="IDS121" s="393"/>
      <c r="IDT121" s="394"/>
      <c r="IDU121" s="395"/>
      <c r="IDV121" s="389"/>
      <c r="IDW121" s="390"/>
      <c r="IDX121" s="391"/>
      <c r="IDY121" s="392"/>
      <c r="IDZ121" s="393"/>
      <c r="IEA121" s="394"/>
      <c r="IEB121" s="395"/>
      <c r="IEC121" s="389"/>
      <c r="IED121" s="390"/>
      <c r="IEE121" s="391"/>
      <c r="IEF121" s="392"/>
      <c r="IEG121" s="393"/>
      <c r="IEH121" s="394"/>
      <c r="IEI121" s="395"/>
      <c r="IEJ121" s="389"/>
      <c r="IEK121" s="390"/>
      <c r="IEL121" s="391"/>
      <c r="IEM121" s="392"/>
      <c r="IEN121" s="393"/>
      <c r="IEO121" s="394"/>
      <c r="IEP121" s="395"/>
      <c r="IEQ121" s="389"/>
      <c r="IER121" s="390"/>
      <c r="IES121" s="391"/>
      <c r="IET121" s="392"/>
      <c r="IEU121" s="393"/>
      <c r="IEV121" s="394"/>
      <c r="IEW121" s="395"/>
      <c r="IEX121" s="389"/>
      <c r="IEY121" s="390"/>
      <c r="IEZ121" s="391"/>
      <c r="IFA121" s="392"/>
      <c r="IFB121" s="393"/>
      <c r="IFC121" s="394"/>
      <c r="IFD121" s="395"/>
      <c r="IFE121" s="389"/>
      <c r="IFF121" s="390"/>
      <c r="IFG121" s="391"/>
      <c r="IFH121" s="392"/>
      <c r="IFI121" s="393"/>
      <c r="IFJ121" s="394"/>
      <c r="IFK121" s="395"/>
      <c r="IFL121" s="389"/>
      <c r="IFM121" s="390"/>
      <c r="IFN121" s="391"/>
      <c r="IFO121" s="392"/>
      <c r="IFP121" s="393"/>
      <c r="IFQ121" s="394"/>
      <c r="IFR121" s="395"/>
      <c r="IFS121" s="389"/>
      <c r="IFT121" s="390"/>
      <c r="IFU121" s="391"/>
      <c r="IFV121" s="392"/>
      <c r="IFW121" s="393"/>
      <c r="IFX121" s="394"/>
      <c r="IFY121" s="395"/>
      <c r="IFZ121" s="389"/>
      <c r="IGA121" s="390"/>
      <c r="IGB121" s="391"/>
      <c r="IGC121" s="392"/>
      <c r="IGD121" s="393"/>
      <c r="IGE121" s="394"/>
      <c r="IGF121" s="395"/>
      <c r="IGG121" s="389"/>
      <c r="IGH121" s="390"/>
      <c r="IGI121" s="391"/>
      <c r="IGJ121" s="392"/>
      <c r="IGK121" s="393"/>
      <c r="IGL121" s="394"/>
      <c r="IGM121" s="395"/>
      <c r="IGN121" s="389"/>
      <c r="IGO121" s="390"/>
      <c r="IGP121" s="391"/>
      <c r="IGQ121" s="392"/>
      <c r="IGR121" s="393"/>
      <c r="IGS121" s="394"/>
      <c r="IGT121" s="395"/>
      <c r="IGU121" s="389"/>
      <c r="IGV121" s="390"/>
      <c r="IGW121" s="391"/>
      <c r="IGX121" s="392"/>
      <c r="IGY121" s="393"/>
      <c r="IGZ121" s="394"/>
      <c r="IHA121" s="395"/>
      <c r="IHB121" s="389"/>
      <c r="IHC121" s="390"/>
      <c r="IHD121" s="391"/>
      <c r="IHE121" s="392"/>
      <c r="IHF121" s="393"/>
      <c r="IHG121" s="394"/>
      <c r="IHH121" s="395"/>
      <c r="IHI121" s="389"/>
      <c r="IHJ121" s="390"/>
      <c r="IHK121" s="391"/>
      <c r="IHL121" s="392"/>
      <c r="IHM121" s="393"/>
      <c r="IHN121" s="394"/>
      <c r="IHO121" s="395"/>
      <c r="IHP121" s="389"/>
      <c r="IHQ121" s="390"/>
      <c r="IHR121" s="391"/>
      <c r="IHS121" s="392"/>
      <c r="IHT121" s="393"/>
      <c r="IHU121" s="394"/>
      <c r="IHV121" s="395"/>
      <c r="IHW121" s="389"/>
      <c r="IHX121" s="390"/>
      <c r="IHY121" s="391"/>
      <c r="IHZ121" s="392"/>
      <c r="IIA121" s="393"/>
      <c r="IIB121" s="394"/>
      <c r="IIC121" s="395"/>
      <c r="IID121" s="389"/>
      <c r="IIE121" s="390"/>
      <c r="IIF121" s="391"/>
      <c r="IIG121" s="392"/>
      <c r="IIH121" s="393"/>
      <c r="III121" s="394"/>
      <c r="IIJ121" s="395"/>
      <c r="IIK121" s="389"/>
      <c r="IIL121" s="390"/>
      <c r="IIM121" s="391"/>
      <c r="IIN121" s="392"/>
      <c r="IIO121" s="393"/>
      <c r="IIP121" s="394"/>
      <c r="IIQ121" s="395"/>
      <c r="IIR121" s="389"/>
      <c r="IIS121" s="390"/>
      <c r="IIT121" s="391"/>
      <c r="IIU121" s="392"/>
      <c r="IIV121" s="393"/>
      <c r="IIW121" s="394"/>
      <c r="IIX121" s="395"/>
      <c r="IIY121" s="389"/>
      <c r="IIZ121" s="390"/>
      <c r="IJA121" s="391"/>
      <c r="IJB121" s="392"/>
      <c r="IJC121" s="393"/>
      <c r="IJD121" s="394"/>
      <c r="IJE121" s="395"/>
      <c r="IJF121" s="389"/>
      <c r="IJG121" s="390"/>
      <c r="IJH121" s="391"/>
      <c r="IJI121" s="392"/>
      <c r="IJJ121" s="393"/>
      <c r="IJK121" s="394"/>
      <c r="IJL121" s="395"/>
      <c r="IJM121" s="389"/>
      <c r="IJN121" s="390"/>
      <c r="IJO121" s="391"/>
      <c r="IJP121" s="392"/>
      <c r="IJQ121" s="393"/>
      <c r="IJR121" s="394"/>
      <c r="IJS121" s="395"/>
      <c r="IJT121" s="389"/>
      <c r="IJU121" s="390"/>
      <c r="IJV121" s="391"/>
      <c r="IJW121" s="392"/>
      <c r="IJX121" s="393"/>
      <c r="IJY121" s="394"/>
      <c r="IJZ121" s="395"/>
      <c r="IKA121" s="389"/>
      <c r="IKB121" s="390"/>
      <c r="IKC121" s="391"/>
      <c r="IKD121" s="392"/>
      <c r="IKE121" s="393"/>
      <c r="IKF121" s="394"/>
      <c r="IKG121" s="395"/>
      <c r="IKH121" s="389"/>
      <c r="IKI121" s="390"/>
      <c r="IKJ121" s="391"/>
      <c r="IKK121" s="392"/>
      <c r="IKL121" s="393"/>
      <c r="IKM121" s="394"/>
      <c r="IKN121" s="395"/>
      <c r="IKO121" s="389"/>
      <c r="IKP121" s="390"/>
      <c r="IKQ121" s="391"/>
      <c r="IKR121" s="392"/>
      <c r="IKS121" s="393"/>
      <c r="IKT121" s="394"/>
      <c r="IKU121" s="395"/>
      <c r="IKV121" s="389"/>
      <c r="IKW121" s="390"/>
      <c r="IKX121" s="391"/>
      <c r="IKY121" s="392"/>
      <c r="IKZ121" s="393"/>
      <c r="ILA121" s="394"/>
      <c r="ILB121" s="395"/>
      <c r="ILC121" s="389"/>
      <c r="ILD121" s="390"/>
      <c r="ILE121" s="391"/>
      <c r="ILF121" s="392"/>
      <c r="ILG121" s="393"/>
      <c r="ILH121" s="394"/>
      <c r="ILI121" s="395"/>
      <c r="ILJ121" s="389"/>
      <c r="ILK121" s="390"/>
      <c r="ILL121" s="391"/>
      <c r="ILM121" s="392"/>
      <c r="ILN121" s="393"/>
      <c r="ILO121" s="394"/>
      <c r="ILP121" s="395"/>
      <c r="ILQ121" s="389"/>
      <c r="ILR121" s="390"/>
      <c r="ILS121" s="391"/>
      <c r="ILT121" s="392"/>
      <c r="ILU121" s="393"/>
      <c r="ILV121" s="394"/>
      <c r="ILW121" s="395"/>
      <c r="ILX121" s="389"/>
      <c r="ILY121" s="390"/>
      <c r="ILZ121" s="391"/>
      <c r="IMA121" s="392"/>
      <c r="IMB121" s="393"/>
      <c r="IMC121" s="394"/>
      <c r="IMD121" s="395"/>
      <c r="IME121" s="389"/>
      <c r="IMF121" s="390"/>
      <c r="IMG121" s="391"/>
      <c r="IMH121" s="392"/>
      <c r="IMI121" s="393"/>
      <c r="IMJ121" s="394"/>
      <c r="IMK121" s="395"/>
      <c r="IML121" s="389"/>
      <c r="IMM121" s="390"/>
      <c r="IMN121" s="391"/>
      <c r="IMO121" s="392"/>
      <c r="IMP121" s="393"/>
      <c r="IMQ121" s="394"/>
      <c r="IMR121" s="395"/>
      <c r="IMS121" s="389"/>
      <c r="IMT121" s="390"/>
      <c r="IMU121" s="391"/>
      <c r="IMV121" s="392"/>
      <c r="IMW121" s="393"/>
      <c r="IMX121" s="394"/>
      <c r="IMY121" s="395"/>
      <c r="IMZ121" s="389"/>
      <c r="INA121" s="390"/>
      <c r="INB121" s="391"/>
      <c r="INC121" s="392"/>
      <c r="IND121" s="393"/>
      <c r="INE121" s="394"/>
      <c r="INF121" s="395"/>
      <c r="ING121" s="389"/>
      <c r="INH121" s="390"/>
      <c r="INI121" s="391"/>
      <c r="INJ121" s="392"/>
      <c r="INK121" s="393"/>
      <c r="INL121" s="394"/>
      <c r="INM121" s="395"/>
      <c r="INN121" s="389"/>
      <c r="INO121" s="390"/>
      <c r="INP121" s="391"/>
      <c r="INQ121" s="392"/>
      <c r="INR121" s="393"/>
      <c r="INS121" s="394"/>
      <c r="INT121" s="395"/>
      <c r="INU121" s="389"/>
      <c r="INV121" s="390"/>
      <c r="INW121" s="391"/>
      <c r="INX121" s="392"/>
      <c r="INY121" s="393"/>
      <c r="INZ121" s="394"/>
      <c r="IOA121" s="395"/>
      <c r="IOB121" s="389"/>
      <c r="IOC121" s="390"/>
      <c r="IOD121" s="391"/>
      <c r="IOE121" s="392"/>
      <c r="IOF121" s="393"/>
      <c r="IOG121" s="394"/>
      <c r="IOH121" s="395"/>
      <c r="IOI121" s="389"/>
      <c r="IOJ121" s="390"/>
      <c r="IOK121" s="391"/>
      <c r="IOL121" s="392"/>
      <c r="IOM121" s="393"/>
      <c r="ION121" s="394"/>
      <c r="IOO121" s="395"/>
      <c r="IOP121" s="389"/>
      <c r="IOQ121" s="390"/>
      <c r="IOR121" s="391"/>
      <c r="IOS121" s="392"/>
      <c r="IOT121" s="393"/>
      <c r="IOU121" s="394"/>
      <c r="IOV121" s="395"/>
      <c r="IOW121" s="389"/>
      <c r="IOX121" s="390"/>
      <c r="IOY121" s="391"/>
      <c r="IOZ121" s="392"/>
      <c r="IPA121" s="393"/>
      <c r="IPB121" s="394"/>
      <c r="IPC121" s="395"/>
      <c r="IPD121" s="389"/>
      <c r="IPE121" s="390"/>
      <c r="IPF121" s="391"/>
      <c r="IPG121" s="392"/>
      <c r="IPH121" s="393"/>
      <c r="IPI121" s="394"/>
      <c r="IPJ121" s="395"/>
      <c r="IPK121" s="389"/>
      <c r="IPL121" s="390"/>
      <c r="IPM121" s="391"/>
      <c r="IPN121" s="392"/>
      <c r="IPO121" s="393"/>
      <c r="IPP121" s="394"/>
      <c r="IPQ121" s="395"/>
      <c r="IPR121" s="389"/>
      <c r="IPS121" s="390"/>
      <c r="IPT121" s="391"/>
      <c r="IPU121" s="392"/>
      <c r="IPV121" s="393"/>
      <c r="IPW121" s="394"/>
      <c r="IPX121" s="395"/>
      <c r="IPY121" s="389"/>
      <c r="IPZ121" s="390"/>
      <c r="IQA121" s="391"/>
      <c r="IQB121" s="392"/>
      <c r="IQC121" s="393"/>
      <c r="IQD121" s="394"/>
      <c r="IQE121" s="395"/>
      <c r="IQF121" s="389"/>
      <c r="IQG121" s="390"/>
      <c r="IQH121" s="391"/>
      <c r="IQI121" s="392"/>
      <c r="IQJ121" s="393"/>
      <c r="IQK121" s="394"/>
      <c r="IQL121" s="395"/>
      <c r="IQM121" s="389"/>
      <c r="IQN121" s="390"/>
      <c r="IQO121" s="391"/>
      <c r="IQP121" s="392"/>
      <c r="IQQ121" s="393"/>
      <c r="IQR121" s="394"/>
      <c r="IQS121" s="395"/>
      <c r="IQT121" s="389"/>
      <c r="IQU121" s="390"/>
      <c r="IQV121" s="391"/>
      <c r="IQW121" s="392"/>
      <c r="IQX121" s="393"/>
      <c r="IQY121" s="394"/>
      <c r="IQZ121" s="395"/>
      <c r="IRA121" s="389"/>
      <c r="IRB121" s="390"/>
      <c r="IRC121" s="391"/>
      <c r="IRD121" s="392"/>
      <c r="IRE121" s="393"/>
      <c r="IRF121" s="394"/>
      <c r="IRG121" s="395"/>
      <c r="IRH121" s="389"/>
      <c r="IRI121" s="390"/>
      <c r="IRJ121" s="391"/>
      <c r="IRK121" s="392"/>
      <c r="IRL121" s="393"/>
      <c r="IRM121" s="394"/>
      <c r="IRN121" s="395"/>
      <c r="IRO121" s="389"/>
      <c r="IRP121" s="390"/>
      <c r="IRQ121" s="391"/>
      <c r="IRR121" s="392"/>
      <c r="IRS121" s="393"/>
      <c r="IRT121" s="394"/>
      <c r="IRU121" s="395"/>
      <c r="IRV121" s="389"/>
      <c r="IRW121" s="390"/>
      <c r="IRX121" s="391"/>
      <c r="IRY121" s="392"/>
      <c r="IRZ121" s="393"/>
      <c r="ISA121" s="394"/>
      <c r="ISB121" s="395"/>
      <c r="ISC121" s="389"/>
      <c r="ISD121" s="390"/>
      <c r="ISE121" s="391"/>
      <c r="ISF121" s="392"/>
      <c r="ISG121" s="393"/>
      <c r="ISH121" s="394"/>
      <c r="ISI121" s="395"/>
      <c r="ISJ121" s="389"/>
      <c r="ISK121" s="390"/>
      <c r="ISL121" s="391"/>
      <c r="ISM121" s="392"/>
      <c r="ISN121" s="393"/>
      <c r="ISO121" s="394"/>
      <c r="ISP121" s="395"/>
      <c r="ISQ121" s="389"/>
      <c r="ISR121" s="390"/>
      <c r="ISS121" s="391"/>
      <c r="IST121" s="392"/>
      <c r="ISU121" s="393"/>
      <c r="ISV121" s="394"/>
      <c r="ISW121" s="395"/>
      <c r="ISX121" s="389"/>
      <c r="ISY121" s="390"/>
      <c r="ISZ121" s="391"/>
      <c r="ITA121" s="392"/>
      <c r="ITB121" s="393"/>
      <c r="ITC121" s="394"/>
      <c r="ITD121" s="395"/>
      <c r="ITE121" s="389"/>
      <c r="ITF121" s="390"/>
      <c r="ITG121" s="391"/>
      <c r="ITH121" s="392"/>
      <c r="ITI121" s="393"/>
      <c r="ITJ121" s="394"/>
      <c r="ITK121" s="395"/>
      <c r="ITL121" s="389"/>
      <c r="ITM121" s="390"/>
      <c r="ITN121" s="391"/>
      <c r="ITO121" s="392"/>
      <c r="ITP121" s="393"/>
      <c r="ITQ121" s="394"/>
      <c r="ITR121" s="395"/>
      <c r="ITS121" s="389"/>
      <c r="ITT121" s="390"/>
      <c r="ITU121" s="391"/>
      <c r="ITV121" s="392"/>
      <c r="ITW121" s="393"/>
      <c r="ITX121" s="394"/>
      <c r="ITY121" s="395"/>
      <c r="ITZ121" s="389"/>
      <c r="IUA121" s="390"/>
      <c r="IUB121" s="391"/>
      <c r="IUC121" s="392"/>
      <c r="IUD121" s="393"/>
      <c r="IUE121" s="394"/>
      <c r="IUF121" s="395"/>
      <c r="IUG121" s="389"/>
      <c r="IUH121" s="390"/>
      <c r="IUI121" s="391"/>
      <c r="IUJ121" s="392"/>
      <c r="IUK121" s="393"/>
      <c r="IUL121" s="394"/>
      <c r="IUM121" s="395"/>
      <c r="IUN121" s="389"/>
      <c r="IUO121" s="390"/>
      <c r="IUP121" s="391"/>
      <c r="IUQ121" s="392"/>
      <c r="IUR121" s="393"/>
      <c r="IUS121" s="394"/>
      <c r="IUT121" s="395"/>
      <c r="IUU121" s="389"/>
      <c r="IUV121" s="390"/>
      <c r="IUW121" s="391"/>
      <c r="IUX121" s="392"/>
      <c r="IUY121" s="393"/>
      <c r="IUZ121" s="394"/>
      <c r="IVA121" s="395"/>
      <c r="IVB121" s="389"/>
      <c r="IVC121" s="390"/>
      <c r="IVD121" s="391"/>
      <c r="IVE121" s="392"/>
      <c r="IVF121" s="393"/>
      <c r="IVG121" s="394"/>
      <c r="IVH121" s="395"/>
      <c r="IVI121" s="389"/>
      <c r="IVJ121" s="390"/>
      <c r="IVK121" s="391"/>
      <c r="IVL121" s="392"/>
      <c r="IVM121" s="393"/>
      <c r="IVN121" s="394"/>
      <c r="IVO121" s="395"/>
      <c r="IVP121" s="389"/>
      <c r="IVQ121" s="390"/>
      <c r="IVR121" s="391"/>
      <c r="IVS121" s="392"/>
      <c r="IVT121" s="393"/>
      <c r="IVU121" s="394"/>
      <c r="IVV121" s="395"/>
      <c r="IVW121" s="389"/>
      <c r="IVX121" s="390"/>
      <c r="IVY121" s="391"/>
      <c r="IVZ121" s="392"/>
      <c r="IWA121" s="393"/>
      <c r="IWB121" s="394"/>
      <c r="IWC121" s="395"/>
      <c r="IWD121" s="389"/>
      <c r="IWE121" s="390"/>
      <c r="IWF121" s="391"/>
      <c r="IWG121" s="392"/>
      <c r="IWH121" s="393"/>
      <c r="IWI121" s="394"/>
      <c r="IWJ121" s="395"/>
      <c r="IWK121" s="389"/>
      <c r="IWL121" s="390"/>
      <c r="IWM121" s="391"/>
      <c r="IWN121" s="392"/>
      <c r="IWO121" s="393"/>
      <c r="IWP121" s="394"/>
      <c r="IWQ121" s="395"/>
      <c r="IWR121" s="389"/>
      <c r="IWS121" s="390"/>
      <c r="IWT121" s="391"/>
      <c r="IWU121" s="392"/>
      <c r="IWV121" s="393"/>
      <c r="IWW121" s="394"/>
      <c r="IWX121" s="395"/>
      <c r="IWY121" s="389"/>
      <c r="IWZ121" s="390"/>
      <c r="IXA121" s="391"/>
      <c r="IXB121" s="392"/>
      <c r="IXC121" s="393"/>
      <c r="IXD121" s="394"/>
      <c r="IXE121" s="395"/>
      <c r="IXF121" s="389"/>
      <c r="IXG121" s="390"/>
      <c r="IXH121" s="391"/>
      <c r="IXI121" s="392"/>
      <c r="IXJ121" s="393"/>
      <c r="IXK121" s="394"/>
      <c r="IXL121" s="395"/>
      <c r="IXM121" s="389"/>
      <c r="IXN121" s="390"/>
      <c r="IXO121" s="391"/>
      <c r="IXP121" s="392"/>
      <c r="IXQ121" s="393"/>
      <c r="IXR121" s="394"/>
      <c r="IXS121" s="395"/>
      <c r="IXT121" s="389"/>
      <c r="IXU121" s="390"/>
      <c r="IXV121" s="391"/>
      <c r="IXW121" s="392"/>
      <c r="IXX121" s="393"/>
      <c r="IXY121" s="394"/>
      <c r="IXZ121" s="395"/>
      <c r="IYA121" s="389"/>
      <c r="IYB121" s="390"/>
      <c r="IYC121" s="391"/>
      <c r="IYD121" s="392"/>
      <c r="IYE121" s="393"/>
      <c r="IYF121" s="394"/>
      <c r="IYG121" s="395"/>
      <c r="IYH121" s="389"/>
      <c r="IYI121" s="390"/>
      <c r="IYJ121" s="391"/>
      <c r="IYK121" s="392"/>
      <c r="IYL121" s="393"/>
      <c r="IYM121" s="394"/>
      <c r="IYN121" s="395"/>
      <c r="IYO121" s="389"/>
      <c r="IYP121" s="390"/>
      <c r="IYQ121" s="391"/>
      <c r="IYR121" s="392"/>
      <c r="IYS121" s="393"/>
      <c r="IYT121" s="394"/>
      <c r="IYU121" s="395"/>
      <c r="IYV121" s="389"/>
      <c r="IYW121" s="390"/>
      <c r="IYX121" s="391"/>
      <c r="IYY121" s="392"/>
      <c r="IYZ121" s="393"/>
      <c r="IZA121" s="394"/>
      <c r="IZB121" s="395"/>
      <c r="IZC121" s="389"/>
      <c r="IZD121" s="390"/>
      <c r="IZE121" s="391"/>
      <c r="IZF121" s="392"/>
      <c r="IZG121" s="393"/>
      <c r="IZH121" s="394"/>
      <c r="IZI121" s="395"/>
      <c r="IZJ121" s="389"/>
      <c r="IZK121" s="390"/>
      <c r="IZL121" s="391"/>
      <c r="IZM121" s="392"/>
      <c r="IZN121" s="393"/>
      <c r="IZO121" s="394"/>
      <c r="IZP121" s="395"/>
      <c r="IZQ121" s="389"/>
      <c r="IZR121" s="390"/>
      <c r="IZS121" s="391"/>
      <c r="IZT121" s="392"/>
      <c r="IZU121" s="393"/>
      <c r="IZV121" s="394"/>
      <c r="IZW121" s="395"/>
      <c r="IZX121" s="389"/>
      <c r="IZY121" s="390"/>
      <c r="IZZ121" s="391"/>
      <c r="JAA121" s="392"/>
      <c r="JAB121" s="393"/>
      <c r="JAC121" s="394"/>
      <c r="JAD121" s="395"/>
      <c r="JAE121" s="389"/>
      <c r="JAF121" s="390"/>
      <c r="JAG121" s="391"/>
      <c r="JAH121" s="392"/>
      <c r="JAI121" s="393"/>
      <c r="JAJ121" s="394"/>
      <c r="JAK121" s="395"/>
      <c r="JAL121" s="389"/>
      <c r="JAM121" s="390"/>
      <c r="JAN121" s="391"/>
      <c r="JAO121" s="392"/>
      <c r="JAP121" s="393"/>
      <c r="JAQ121" s="394"/>
      <c r="JAR121" s="395"/>
      <c r="JAS121" s="389"/>
      <c r="JAT121" s="390"/>
      <c r="JAU121" s="391"/>
      <c r="JAV121" s="392"/>
      <c r="JAW121" s="393"/>
      <c r="JAX121" s="394"/>
      <c r="JAY121" s="395"/>
      <c r="JAZ121" s="389"/>
      <c r="JBA121" s="390"/>
      <c r="JBB121" s="391"/>
      <c r="JBC121" s="392"/>
      <c r="JBD121" s="393"/>
      <c r="JBE121" s="394"/>
      <c r="JBF121" s="395"/>
      <c r="JBG121" s="389"/>
      <c r="JBH121" s="390"/>
      <c r="JBI121" s="391"/>
      <c r="JBJ121" s="392"/>
      <c r="JBK121" s="393"/>
      <c r="JBL121" s="394"/>
      <c r="JBM121" s="395"/>
      <c r="JBN121" s="389"/>
      <c r="JBO121" s="390"/>
      <c r="JBP121" s="391"/>
      <c r="JBQ121" s="392"/>
      <c r="JBR121" s="393"/>
      <c r="JBS121" s="394"/>
      <c r="JBT121" s="395"/>
      <c r="JBU121" s="389"/>
      <c r="JBV121" s="390"/>
      <c r="JBW121" s="391"/>
      <c r="JBX121" s="392"/>
      <c r="JBY121" s="393"/>
      <c r="JBZ121" s="394"/>
      <c r="JCA121" s="395"/>
      <c r="JCB121" s="389"/>
      <c r="JCC121" s="390"/>
      <c r="JCD121" s="391"/>
      <c r="JCE121" s="392"/>
      <c r="JCF121" s="393"/>
      <c r="JCG121" s="394"/>
      <c r="JCH121" s="395"/>
      <c r="JCI121" s="389"/>
      <c r="JCJ121" s="390"/>
      <c r="JCK121" s="391"/>
      <c r="JCL121" s="392"/>
      <c r="JCM121" s="393"/>
      <c r="JCN121" s="394"/>
      <c r="JCO121" s="395"/>
      <c r="JCP121" s="389"/>
      <c r="JCQ121" s="390"/>
      <c r="JCR121" s="391"/>
      <c r="JCS121" s="392"/>
      <c r="JCT121" s="393"/>
      <c r="JCU121" s="394"/>
      <c r="JCV121" s="395"/>
      <c r="JCW121" s="389"/>
      <c r="JCX121" s="390"/>
      <c r="JCY121" s="391"/>
      <c r="JCZ121" s="392"/>
      <c r="JDA121" s="393"/>
      <c r="JDB121" s="394"/>
      <c r="JDC121" s="395"/>
      <c r="JDD121" s="389"/>
      <c r="JDE121" s="390"/>
      <c r="JDF121" s="391"/>
      <c r="JDG121" s="392"/>
      <c r="JDH121" s="393"/>
      <c r="JDI121" s="394"/>
      <c r="JDJ121" s="395"/>
      <c r="JDK121" s="389"/>
      <c r="JDL121" s="390"/>
      <c r="JDM121" s="391"/>
      <c r="JDN121" s="392"/>
      <c r="JDO121" s="393"/>
      <c r="JDP121" s="394"/>
      <c r="JDQ121" s="395"/>
      <c r="JDR121" s="389"/>
      <c r="JDS121" s="390"/>
      <c r="JDT121" s="391"/>
      <c r="JDU121" s="392"/>
      <c r="JDV121" s="393"/>
      <c r="JDW121" s="394"/>
      <c r="JDX121" s="395"/>
      <c r="JDY121" s="389"/>
      <c r="JDZ121" s="390"/>
      <c r="JEA121" s="391"/>
      <c r="JEB121" s="392"/>
      <c r="JEC121" s="393"/>
      <c r="JED121" s="394"/>
      <c r="JEE121" s="395"/>
      <c r="JEF121" s="389"/>
      <c r="JEG121" s="390"/>
      <c r="JEH121" s="391"/>
      <c r="JEI121" s="392"/>
      <c r="JEJ121" s="393"/>
      <c r="JEK121" s="394"/>
      <c r="JEL121" s="395"/>
      <c r="JEM121" s="389"/>
      <c r="JEN121" s="390"/>
      <c r="JEO121" s="391"/>
      <c r="JEP121" s="392"/>
      <c r="JEQ121" s="393"/>
      <c r="JER121" s="394"/>
      <c r="JES121" s="395"/>
      <c r="JET121" s="389"/>
      <c r="JEU121" s="390"/>
      <c r="JEV121" s="391"/>
      <c r="JEW121" s="392"/>
      <c r="JEX121" s="393"/>
      <c r="JEY121" s="394"/>
      <c r="JEZ121" s="395"/>
      <c r="JFA121" s="389"/>
      <c r="JFB121" s="390"/>
      <c r="JFC121" s="391"/>
      <c r="JFD121" s="392"/>
      <c r="JFE121" s="393"/>
      <c r="JFF121" s="394"/>
      <c r="JFG121" s="395"/>
      <c r="JFH121" s="389"/>
      <c r="JFI121" s="390"/>
      <c r="JFJ121" s="391"/>
      <c r="JFK121" s="392"/>
      <c r="JFL121" s="393"/>
      <c r="JFM121" s="394"/>
      <c r="JFN121" s="395"/>
      <c r="JFO121" s="389"/>
      <c r="JFP121" s="390"/>
      <c r="JFQ121" s="391"/>
      <c r="JFR121" s="392"/>
      <c r="JFS121" s="393"/>
      <c r="JFT121" s="394"/>
      <c r="JFU121" s="395"/>
      <c r="JFV121" s="389"/>
      <c r="JFW121" s="390"/>
      <c r="JFX121" s="391"/>
      <c r="JFY121" s="392"/>
      <c r="JFZ121" s="393"/>
      <c r="JGA121" s="394"/>
      <c r="JGB121" s="395"/>
      <c r="JGC121" s="389"/>
      <c r="JGD121" s="390"/>
      <c r="JGE121" s="391"/>
      <c r="JGF121" s="392"/>
      <c r="JGG121" s="393"/>
      <c r="JGH121" s="394"/>
      <c r="JGI121" s="395"/>
      <c r="JGJ121" s="389"/>
      <c r="JGK121" s="390"/>
      <c r="JGL121" s="391"/>
      <c r="JGM121" s="392"/>
      <c r="JGN121" s="393"/>
      <c r="JGO121" s="394"/>
      <c r="JGP121" s="395"/>
      <c r="JGQ121" s="389"/>
      <c r="JGR121" s="390"/>
      <c r="JGS121" s="391"/>
      <c r="JGT121" s="392"/>
      <c r="JGU121" s="393"/>
      <c r="JGV121" s="394"/>
      <c r="JGW121" s="395"/>
      <c r="JGX121" s="389"/>
      <c r="JGY121" s="390"/>
      <c r="JGZ121" s="391"/>
      <c r="JHA121" s="392"/>
      <c r="JHB121" s="393"/>
      <c r="JHC121" s="394"/>
      <c r="JHD121" s="395"/>
      <c r="JHE121" s="389"/>
      <c r="JHF121" s="390"/>
      <c r="JHG121" s="391"/>
      <c r="JHH121" s="392"/>
      <c r="JHI121" s="393"/>
      <c r="JHJ121" s="394"/>
      <c r="JHK121" s="395"/>
      <c r="JHL121" s="389"/>
      <c r="JHM121" s="390"/>
      <c r="JHN121" s="391"/>
      <c r="JHO121" s="392"/>
      <c r="JHP121" s="393"/>
      <c r="JHQ121" s="394"/>
      <c r="JHR121" s="395"/>
      <c r="JHS121" s="389"/>
      <c r="JHT121" s="390"/>
      <c r="JHU121" s="391"/>
      <c r="JHV121" s="392"/>
      <c r="JHW121" s="393"/>
      <c r="JHX121" s="394"/>
      <c r="JHY121" s="395"/>
      <c r="JHZ121" s="389"/>
      <c r="JIA121" s="390"/>
      <c r="JIB121" s="391"/>
      <c r="JIC121" s="392"/>
      <c r="JID121" s="393"/>
      <c r="JIE121" s="394"/>
      <c r="JIF121" s="395"/>
      <c r="JIG121" s="389"/>
      <c r="JIH121" s="390"/>
      <c r="JII121" s="391"/>
      <c r="JIJ121" s="392"/>
      <c r="JIK121" s="393"/>
      <c r="JIL121" s="394"/>
      <c r="JIM121" s="395"/>
      <c r="JIN121" s="389"/>
      <c r="JIO121" s="390"/>
      <c r="JIP121" s="391"/>
      <c r="JIQ121" s="392"/>
      <c r="JIR121" s="393"/>
      <c r="JIS121" s="394"/>
      <c r="JIT121" s="395"/>
      <c r="JIU121" s="389"/>
      <c r="JIV121" s="390"/>
      <c r="JIW121" s="391"/>
      <c r="JIX121" s="392"/>
      <c r="JIY121" s="393"/>
      <c r="JIZ121" s="394"/>
      <c r="JJA121" s="395"/>
      <c r="JJB121" s="389"/>
      <c r="JJC121" s="390"/>
      <c r="JJD121" s="391"/>
      <c r="JJE121" s="392"/>
      <c r="JJF121" s="393"/>
      <c r="JJG121" s="394"/>
      <c r="JJH121" s="395"/>
      <c r="JJI121" s="389"/>
      <c r="JJJ121" s="390"/>
      <c r="JJK121" s="391"/>
      <c r="JJL121" s="392"/>
      <c r="JJM121" s="393"/>
      <c r="JJN121" s="394"/>
      <c r="JJO121" s="395"/>
      <c r="JJP121" s="389"/>
      <c r="JJQ121" s="390"/>
      <c r="JJR121" s="391"/>
      <c r="JJS121" s="392"/>
      <c r="JJT121" s="393"/>
      <c r="JJU121" s="394"/>
      <c r="JJV121" s="395"/>
      <c r="JJW121" s="389"/>
      <c r="JJX121" s="390"/>
      <c r="JJY121" s="391"/>
      <c r="JJZ121" s="392"/>
      <c r="JKA121" s="393"/>
      <c r="JKB121" s="394"/>
      <c r="JKC121" s="395"/>
      <c r="JKD121" s="389"/>
      <c r="JKE121" s="390"/>
      <c r="JKF121" s="391"/>
      <c r="JKG121" s="392"/>
      <c r="JKH121" s="393"/>
      <c r="JKI121" s="394"/>
      <c r="JKJ121" s="395"/>
      <c r="JKK121" s="389"/>
      <c r="JKL121" s="390"/>
      <c r="JKM121" s="391"/>
      <c r="JKN121" s="392"/>
      <c r="JKO121" s="393"/>
      <c r="JKP121" s="394"/>
      <c r="JKQ121" s="395"/>
      <c r="JKR121" s="389"/>
      <c r="JKS121" s="390"/>
      <c r="JKT121" s="391"/>
      <c r="JKU121" s="392"/>
      <c r="JKV121" s="393"/>
      <c r="JKW121" s="394"/>
      <c r="JKX121" s="395"/>
      <c r="JKY121" s="389"/>
      <c r="JKZ121" s="390"/>
      <c r="JLA121" s="391"/>
      <c r="JLB121" s="392"/>
      <c r="JLC121" s="393"/>
      <c r="JLD121" s="394"/>
      <c r="JLE121" s="395"/>
      <c r="JLF121" s="389"/>
      <c r="JLG121" s="390"/>
      <c r="JLH121" s="391"/>
      <c r="JLI121" s="392"/>
      <c r="JLJ121" s="393"/>
      <c r="JLK121" s="394"/>
      <c r="JLL121" s="395"/>
      <c r="JLM121" s="389"/>
      <c r="JLN121" s="390"/>
      <c r="JLO121" s="391"/>
      <c r="JLP121" s="392"/>
      <c r="JLQ121" s="393"/>
      <c r="JLR121" s="394"/>
      <c r="JLS121" s="395"/>
      <c r="JLT121" s="389"/>
      <c r="JLU121" s="390"/>
      <c r="JLV121" s="391"/>
      <c r="JLW121" s="392"/>
      <c r="JLX121" s="393"/>
      <c r="JLY121" s="394"/>
      <c r="JLZ121" s="395"/>
      <c r="JMA121" s="389"/>
      <c r="JMB121" s="390"/>
      <c r="JMC121" s="391"/>
      <c r="JMD121" s="392"/>
      <c r="JME121" s="393"/>
      <c r="JMF121" s="394"/>
      <c r="JMG121" s="395"/>
      <c r="JMH121" s="389"/>
      <c r="JMI121" s="390"/>
      <c r="JMJ121" s="391"/>
      <c r="JMK121" s="392"/>
      <c r="JML121" s="393"/>
      <c r="JMM121" s="394"/>
      <c r="JMN121" s="395"/>
      <c r="JMO121" s="389"/>
      <c r="JMP121" s="390"/>
      <c r="JMQ121" s="391"/>
      <c r="JMR121" s="392"/>
      <c r="JMS121" s="393"/>
      <c r="JMT121" s="394"/>
      <c r="JMU121" s="395"/>
      <c r="JMV121" s="389"/>
      <c r="JMW121" s="390"/>
      <c r="JMX121" s="391"/>
      <c r="JMY121" s="392"/>
      <c r="JMZ121" s="393"/>
      <c r="JNA121" s="394"/>
      <c r="JNB121" s="395"/>
      <c r="JNC121" s="389"/>
      <c r="JND121" s="390"/>
      <c r="JNE121" s="391"/>
      <c r="JNF121" s="392"/>
      <c r="JNG121" s="393"/>
      <c r="JNH121" s="394"/>
      <c r="JNI121" s="395"/>
      <c r="JNJ121" s="389"/>
      <c r="JNK121" s="390"/>
      <c r="JNL121" s="391"/>
      <c r="JNM121" s="392"/>
      <c r="JNN121" s="393"/>
      <c r="JNO121" s="394"/>
      <c r="JNP121" s="395"/>
      <c r="JNQ121" s="389"/>
      <c r="JNR121" s="390"/>
      <c r="JNS121" s="391"/>
      <c r="JNT121" s="392"/>
      <c r="JNU121" s="393"/>
      <c r="JNV121" s="394"/>
      <c r="JNW121" s="395"/>
      <c r="JNX121" s="389"/>
      <c r="JNY121" s="390"/>
      <c r="JNZ121" s="391"/>
      <c r="JOA121" s="392"/>
      <c r="JOB121" s="393"/>
      <c r="JOC121" s="394"/>
      <c r="JOD121" s="395"/>
      <c r="JOE121" s="389"/>
      <c r="JOF121" s="390"/>
      <c r="JOG121" s="391"/>
      <c r="JOH121" s="392"/>
      <c r="JOI121" s="393"/>
      <c r="JOJ121" s="394"/>
      <c r="JOK121" s="395"/>
      <c r="JOL121" s="389"/>
      <c r="JOM121" s="390"/>
      <c r="JON121" s="391"/>
      <c r="JOO121" s="392"/>
      <c r="JOP121" s="393"/>
      <c r="JOQ121" s="394"/>
      <c r="JOR121" s="395"/>
      <c r="JOS121" s="389"/>
      <c r="JOT121" s="390"/>
      <c r="JOU121" s="391"/>
      <c r="JOV121" s="392"/>
      <c r="JOW121" s="393"/>
      <c r="JOX121" s="394"/>
      <c r="JOY121" s="395"/>
      <c r="JOZ121" s="389"/>
      <c r="JPA121" s="390"/>
      <c r="JPB121" s="391"/>
      <c r="JPC121" s="392"/>
      <c r="JPD121" s="393"/>
      <c r="JPE121" s="394"/>
      <c r="JPF121" s="395"/>
      <c r="JPG121" s="389"/>
      <c r="JPH121" s="390"/>
      <c r="JPI121" s="391"/>
      <c r="JPJ121" s="392"/>
      <c r="JPK121" s="393"/>
      <c r="JPL121" s="394"/>
      <c r="JPM121" s="395"/>
      <c r="JPN121" s="389"/>
      <c r="JPO121" s="390"/>
      <c r="JPP121" s="391"/>
      <c r="JPQ121" s="392"/>
      <c r="JPR121" s="393"/>
      <c r="JPS121" s="394"/>
      <c r="JPT121" s="395"/>
      <c r="JPU121" s="389"/>
      <c r="JPV121" s="390"/>
      <c r="JPW121" s="391"/>
      <c r="JPX121" s="392"/>
      <c r="JPY121" s="393"/>
      <c r="JPZ121" s="394"/>
      <c r="JQA121" s="395"/>
      <c r="JQB121" s="389"/>
      <c r="JQC121" s="390"/>
      <c r="JQD121" s="391"/>
      <c r="JQE121" s="392"/>
      <c r="JQF121" s="393"/>
      <c r="JQG121" s="394"/>
      <c r="JQH121" s="395"/>
      <c r="JQI121" s="389"/>
      <c r="JQJ121" s="390"/>
      <c r="JQK121" s="391"/>
      <c r="JQL121" s="392"/>
      <c r="JQM121" s="393"/>
      <c r="JQN121" s="394"/>
      <c r="JQO121" s="395"/>
      <c r="JQP121" s="389"/>
      <c r="JQQ121" s="390"/>
      <c r="JQR121" s="391"/>
      <c r="JQS121" s="392"/>
      <c r="JQT121" s="393"/>
      <c r="JQU121" s="394"/>
      <c r="JQV121" s="395"/>
      <c r="JQW121" s="389"/>
      <c r="JQX121" s="390"/>
      <c r="JQY121" s="391"/>
      <c r="JQZ121" s="392"/>
      <c r="JRA121" s="393"/>
      <c r="JRB121" s="394"/>
      <c r="JRC121" s="395"/>
      <c r="JRD121" s="389"/>
      <c r="JRE121" s="390"/>
      <c r="JRF121" s="391"/>
      <c r="JRG121" s="392"/>
      <c r="JRH121" s="393"/>
      <c r="JRI121" s="394"/>
      <c r="JRJ121" s="395"/>
      <c r="JRK121" s="389"/>
      <c r="JRL121" s="390"/>
      <c r="JRM121" s="391"/>
      <c r="JRN121" s="392"/>
      <c r="JRO121" s="393"/>
      <c r="JRP121" s="394"/>
      <c r="JRQ121" s="395"/>
      <c r="JRR121" s="389"/>
      <c r="JRS121" s="390"/>
      <c r="JRT121" s="391"/>
      <c r="JRU121" s="392"/>
      <c r="JRV121" s="393"/>
      <c r="JRW121" s="394"/>
      <c r="JRX121" s="395"/>
      <c r="JRY121" s="389"/>
      <c r="JRZ121" s="390"/>
      <c r="JSA121" s="391"/>
      <c r="JSB121" s="392"/>
      <c r="JSC121" s="393"/>
      <c r="JSD121" s="394"/>
      <c r="JSE121" s="395"/>
      <c r="JSF121" s="389"/>
      <c r="JSG121" s="390"/>
      <c r="JSH121" s="391"/>
      <c r="JSI121" s="392"/>
      <c r="JSJ121" s="393"/>
      <c r="JSK121" s="394"/>
      <c r="JSL121" s="395"/>
      <c r="JSM121" s="389"/>
      <c r="JSN121" s="390"/>
      <c r="JSO121" s="391"/>
      <c r="JSP121" s="392"/>
      <c r="JSQ121" s="393"/>
      <c r="JSR121" s="394"/>
      <c r="JSS121" s="395"/>
      <c r="JST121" s="389"/>
      <c r="JSU121" s="390"/>
      <c r="JSV121" s="391"/>
      <c r="JSW121" s="392"/>
      <c r="JSX121" s="393"/>
      <c r="JSY121" s="394"/>
      <c r="JSZ121" s="395"/>
      <c r="JTA121" s="389"/>
      <c r="JTB121" s="390"/>
      <c r="JTC121" s="391"/>
      <c r="JTD121" s="392"/>
      <c r="JTE121" s="393"/>
      <c r="JTF121" s="394"/>
      <c r="JTG121" s="395"/>
      <c r="JTH121" s="389"/>
      <c r="JTI121" s="390"/>
      <c r="JTJ121" s="391"/>
      <c r="JTK121" s="392"/>
      <c r="JTL121" s="393"/>
      <c r="JTM121" s="394"/>
      <c r="JTN121" s="395"/>
      <c r="JTO121" s="389"/>
      <c r="JTP121" s="390"/>
      <c r="JTQ121" s="391"/>
      <c r="JTR121" s="392"/>
      <c r="JTS121" s="393"/>
      <c r="JTT121" s="394"/>
      <c r="JTU121" s="395"/>
      <c r="JTV121" s="389"/>
      <c r="JTW121" s="390"/>
      <c r="JTX121" s="391"/>
      <c r="JTY121" s="392"/>
      <c r="JTZ121" s="393"/>
      <c r="JUA121" s="394"/>
      <c r="JUB121" s="395"/>
      <c r="JUC121" s="389"/>
      <c r="JUD121" s="390"/>
      <c r="JUE121" s="391"/>
      <c r="JUF121" s="392"/>
      <c r="JUG121" s="393"/>
      <c r="JUH121" s="394"/>
      <c r="JUI121" s="395"/>
      <c r="JUJ121" s="389"/>
      <c r="JUK121" s="390"/>
      <c r="JUL121" s="391"/>
      <c r="JUM121" s="392"/>
      <c r="JUN121" s="393"/>
      <c r="JUO121" s="394"/>
      <c r="JUP121" s="395"/>
      <c r="JUQ121" s="389"/>
      <c r="JUR121" s="390"/>
      <c r="JUS121" s="391"/>
      <c r="JUT121" s="392"/>
      <c r="JUU121" s="393"/>
      <c r="JUV121" s="394"/>
      <c r="JUW121" s="395"/>
      <c r="JUX121" s="389"/>
      <c r="JUY121" s="390"/>
      <c r="JUZ121" s="391"/>
      <c r="JVA121" s="392"/>
      <c r="JVB121" s="393"/>
      <c r="JVC121" s="394"/>
      <c r="JVD121" s="395"/>
      <c r="JVE121" s="389"/>
      <c r="JVF121" s="390"/>
      <c r="JVG121" s="391"/>
      <c r="JVH121" s="392"/>
      <c r="JVI121" s="393"/>
      <c r="JVJ121" s="394"/>
      <c r="JVK121" s="395"/>
      <c r="JVL121" s="389"/>
      <c r="JVM121" s="390"/>
      <c r="JVN121" s="391"/>
      <c r="JVO121" s="392"/>
      <c r="JVP121" s="393"/>
      <c r="JVQ121" s="394"/>
      <c r="JVR121" s="395"/>
      <c r="JVS121" s="389"/>
      <c r="JVT121" s="390"/>
      <c r="JVU121" s="391"/>
      <c r="JVV121" s="392"/>
      <c r="JVW121" s="393"/>
      <c r="JVX121" s="394"/>
      <c r="JVY121" s="395"/>
      <c r="JVZ121" s="389"/>
      <c r="JWA121" s="390"/>
      <c r="JWB121" s="391"/>
      <c r="JWC121" s="392"/>
      <c r="JWD121" s="393"/>
      <c r="JWE121" s="394"/>
      <c r="JWF121" s="395"/>
      <c r="JWG121" s="389"/>
      <c r="JWH121" s="390"/>
      <c r="JWI121" s="391"/>
      <c r="JWJ121" s="392"/>
      <c r="JWK121" s="393"/>
      <c r="JWL121" s="394"/>
      <c r="JWM121" s="395"/>
      <c r="JWN121" s="389"/>
      <c r="JWO121" s="390"/>
      <c r="JWP121" s="391"/>
      <c r="JWQ121" s="392"/>
      <c r="JWR121" s="393"/>
      <c r="JWS121" s="394"/>
      <c r="JWT121" s="395"/>
      <c r="JWU121" s="389"/>
      <c r="JWV121" s="390"/>
      <c r="JWW121" s="391"/>
      <c r="JWX121" s="392"/>
      <c r="JWY121" s="393"/>
      <c r="JWZ121" s="394"/>
      <c r="JXA121" s="395"/>
      <c r="JXB121" s="389"/>
      <c r="JXC121" s="390"/>
      <c r="JXD121" s="391"/>
      <c r="JXE121" s="392"/>
      <c r="JXF121" s="393"/>
      <c r="JXG121" s="394"/>
      <c r="JXH121" s="395"/>
      <c r="JXI121" s="389"/>
      <c r="JXJ121" s="390"/>
      <c r="JXK121" s="391"/>
      <c r="JXL121" s="392"/>
      <c r="JXM121" s="393"/>
      <c r="JXN121" s="394"/>
      <c r="JXO121" s="395"/>
      <c r="JXP121" s="389"/>
      <c r="JXQ121" s="390"/>
      <c r="JXR121" s="391"/>
      <c r="JXS121" s="392"/>
      <c r="JXT121" s="393"/>
      <c r="JXU121" s="394"/>
      <c r="JXV121" s="395"/>
      <c r="JXW121" s="389"/>
      <c r="JXX121" s="390"/>
      <c r="JXY121" s="391"/>
      <c r="JXZ121" s="392"/>
      <c r="JYA121" s="393"/>
      <c r="JYB121" s="394"/>
      <c r="JYC121" s="395"/>
      <c r="JYD121" s="389"/>
      <c r="JYE121" s="390"/>
      <c r="JYF121" s="391"/>
      <c r="JYG121" s="392"/>
      <c r="JYH121" s="393"/>
      <c r="JYI121" s="394"/>
      <c r="JYJ121" s="395"/>
      <c r="JYK121" s="389"/>
      <c r="JYL121" s="390"/>
      <c r="JYM121" s="391"/>
      <c r="JYN121" s="392"/>
      <c r="JYO121" s="393"/>
      <c r="JYP121" s="394"/>
      <c r="JYQ121" s="395"/>
      <c r="JYR121" s="389"/>
      <c r="JYS121" s="390"/>
      <c r="JYT121" s="391"/>
      <c r="JYU121" s="392"/>
      <c r="JYV121" s="393"/>
      <c r="JYW121" s="394"/>
      <c r="JYX121" s="395"/>
      <c r="JYY121" s="389"/>
      <c r="JYZ121" s="390"/>
      <c r="JZA121" s="391"/>
      <c r="JZB121" s="392"/>
      <c r="JZC121" s="393"/>
      <c r="JZD121" s="394"/>
      <c r="JZE121" s="395"/>
      <c r="JZF121" s="389"/>
      <c r="JZG121" s="390"/>
      <c r="JZH121" s="391"/>
      <c r="JZI121" s="392"/>
      <c r="JZJ121" s="393"/>
      <c r="JZK121" s="394"/>
      <c r="JZL121" s="395"/>
      <c r="JZM121" s="389"/>
      <c r="JZN121" s="390"/>
      <c r="JZO121" s="391"/>
      <c r="JZP121" s="392"/>
      <c r="JZQ121" s="393"/>
      <c r="JZR121" s="394"/>
      <c r="JZS121" s="395"/>
      <c r="JZT121" s="389"/>
      <c r="JZU121" s="390"/>
      <c r="JZV121" s="391"/>
      <c r="JZW121" s="392"/>
      <c r="JZX121" s="393"/>
      <c r="JZY121" s="394"/>
      <c r="JZZ121" s="395"/>
      <c r="KAA121" s="389"/>
      <c r="KAB121" s="390"/>
      <c r="KAC121" s="391"/>
      <c r="KAD121" s="392"/>
      <c r="KAE121" s="393"/>
      <c r="KAF121" s="394"/>
      <c r="KAG121" s="395"/>
      <c r="KAH121" s="389"/>
      <c r="KAI121" s="390"/>
      <c r="KAJ121" s="391"/>
      <c r="KAK121" s="392"/>
      <c r="KAL121" s="393"/>
      <c r="KAM121" s="394"/>
      <c r="KAN121" s="395"/>
      <c r="KAO121" s="389"/>
      <c r="KAP121" s="390"/>
      <c r="KAQ121" s="391"/>
      <c r="KAR121" s="392"/>
      <c r="KAS121" s="393"/>
      <c r="KAT121" s="394"/>
      <c r="KAU121" s="395"/>
      <c r="KAV121" s="389"/>
      <c r="KAW121" s="390"/>
      <c r="KAX121" s="391"/>
      <c r="KAY121" s="392"/>
      <c r="KAZ121" s="393"/>
      <c r="KBA121" s="394"/>
      <c r="KBB121" s="395"/>
      <c r="KBC121" s="389"/>
      <c r="KBD121" s="390"/>
      <c r="KBE121" s="391"/>
      <c r="KBF121" s="392"/>
      <c r="KBG121" s="393"/>
      <c r="KBH121" s="394"/>
      <c r="KBI121" s="395"/>
      <c r="KBJ121" s="389"/>
      <c r="KBK121" s="390"/>
      <c r="KBL121" s="391"/>
      <c r="KBM121" s="392"/>
      <c r="KBN121" s="393"/>
      <c r="KBO121" s="394"/>
      <c r="KBP121" s="395"/>
      <c r="KBQ121" s="389"/>
      <c r="KBR121" s="390"/>
      <c r="KBS121" s="391"/>
      <c r="KBT121" s="392"/>
      <c r="KBU121" s="393"/>
      <c r="KBV121" s="394"/>
      <c r="KBW121" s="395"/>
      <c r="KBX121" s="389"/>
      <c r="KBY121" s="390"/>
      <c r="KBZ121" s="391"/>
      <c r="KCA121" s="392"/>
      <c r="KCB121" s="393"/>
      <c r="KCC121" s="394"/>
      <c r="KCD121" s="395"/>
      <c r="KCE121" s="389"/>
      <c r="KCF121" s="390"/>
      <c r="KCG121" s="391"/>
      <c r="KCH121" s="392"/>
      <c r="KCI121" s="393"/>
      <c r="KCJ121" s="394"/>
      <c r="KCK121" s="395"/>
      <c r="KCL121" s="389"/>
      <c r="KCM121" s="390"/>
      <c r="KCN121" s="391"/>
      <c r="KCO121" s="392"/>
      <c r="KCP121" s="393"/>
      <c r="KCQ121" s="394"/>
      <c r="KCR121" s="395"/>
      <c r="KCS121" s="389"/>
      <c r="KCT121" s="390"/>
      <c r="KCU121" s="391"/>
      <c r="KCV121" s="392"/>
      <c r="KCW121" s="393"/>
      <c r="KCX121" s="394"/>
      <c r="KCY121" s="395"/>
      <c r="KCZ121" s="389"/>
      <c r="KDA121" s="390"/>
      <c r="KDB121" s="391"/>
      <c r="KDC121" s="392"/>
      <c r="KDD121" s="393"/>
      <c r="KDE121" s="394"/>
      <c r="KDF121" s="395"/>
      <c r="KDG121" s="389"/>
      <c r="KDH121" s="390"/>
      <c r="KDI121" s="391"/>
      <c r="KDJ121" s="392"/>
      <c r="KDK121" s="393"/>
      <c r="KDL121" s="394"/>
      <c r="KDM121" s="395"/>
      <c r="KDN121" s="389"/>
      <c r="KDO121" s="390"/>
      <c r="KDP121" s="391"/>
      <c r="KDQ121" s="392"/>
      <c r="KDR121" s="393"/>
      <c r="KDS121" s="394"/>
      <c r="KDT121" s="395"/>
      <c r="KDU121" s="389"/>
      <c r="KDV121" s="390"/>
      <c r="KDW121" s="391"/>
      <c r="KDX121" s="392"/>
      <c r="KDY121" s="393"/>
      <c r="KDZ121" s="394"/>
      <c r="KEA121" s="395"/>
      <c r="KEB121" s="389"/>
      <c r="KEC121" s="390"/>
      <c r="KED121" s="391"/>
      <c r="KEE121" s="392"/>
      <c r="KEF121" s="393"/>
      <c r="KEG121" s="394"/>
      <c r="KEH121" s="395"/>
      <c r="KEI121" s="389"/>
      <c r="KEJ121" s="390"/>
      <c r="KEK121" s="391"/>
      <c r="KEL121" s="392"/>
      <c r="KEM121" s="393"/>
      <c r="KEN121" s="394"/>
      <c r="KEO121" s="395"/>
      <c r="KEP121" s="389"/>
      <c r="KEQ121" s="390"/>
      <c r="KER121" s="391"/>
      <c r="KES121" s="392"/>
      <c r="KET121" s="393"/>
      <c r="KEU121" s="394"/>
      <c r="KEV121" s="395"/>
      <c r="KEW121" s="389"/>
      <c r="KEX121" s="390"/>
      <c r="KEY121" s="391"/>
      <c r="KEZ121" s="392"/>
      <c r="KFA121" s="393"/>
      <c r="KFB121" s="394"/>
      <c r="KFC121" s="395"/>
      <c r="KFD121" s="389"/>
      <c r="KFE121" s="390"/>
      <c r="KFF121" s="391"/>
      <c r="KFG121" s="392"/>
      <c r="KFH121" s="393"/>
      <c r="KFI121" s="394"/>
      <c r="KFJ121" s="395"/>
      <c r="KFK121" s="389"/>
      <c r="KFL121" s="390"/>
      <c r="KFM121" s="391"/>
      <c r="KFN121" s="392"/>
      <c r="KFO121" s="393"/>
      <c r="KFP121" s="394"/>
      <c r="KFQ121" s="395"/>
      <c r="KFR121" s="389"/>
      <c r="KFS121" s="390"/>
      <c r="KFT121" s="391"/>
      <c r="KFU121" s="392"/>
      <c r="KFV121" s="393"/>
      <c r="KFW121" s="394"/>
      <c r="KFX121" s="395"/>
      <c r="KFY121" s="389"/>
      <c r="KFZ121" s="390"/>
      <c r="KGA121" s="391"/>
      <c r="KGB121" s="392"/>
      <c r="KGC121" s="393"/>
      <c r="KGD121" s="394"/>
      <c r="KGE121" s="395"/>
      <c r="KGF121" s="389"/>
      <c r="KGG121" s="390"/>
      <c r="KGH121" s="391"/>
      <c r="KGI121" s="392"/>
      <c r="KGJ121" s="393"/>
      <c r="KGK121" s="394"/>
      <c r="KGL121" s="395"/>
      <c r="KGM121" s="389"/>
      <c r="KGN121" s="390"/>
      <c r="KGO121" s="391"/>
      <c r="KGP121" s="392"/>
      <c r="KGQ121" s="393"/>
      <c r="KGR121" s="394"/>
      <c r="KGS121" s="395"/>
      <c r="KGT121" s="389"/>
      <c r="KGU121" s="390"/>
      <c r="KGV121" s="391"/>
      <c r="KGW121" s="392"/>
      <c r="KGX121" s="393"/>
      <c r="KGY121" s="394"/>
      <c r="KGZ121" s="395"/>
      <c r="KHA121" s="389"/>
      <c r="KHB121" s="390"/>
      <c r="KHC121" s="391"/>
      <c r="KHD121" s="392"/>
      <c r="KHE121" s="393"/>
      <c r="KHF121" s="394"/>
      <c r="KHG121" s="395"/>
      <c r="KHH121" s="389"/>
      <c r="KHI121" s="390"/>
      <c r="KHJ121" s="391"/>
      <c r="KHK121" s="392"/>
      <c r="KHL121" s="393"/>
      <c r="KHM121" s="394"/>
      <c r="KHN121" s="395"/>
      <c r="KHO121" s="389"/>
      <c r="KHP121" s="390"/>
      <c r="KHQ121" s="391"/>
      <c r="KHR121" s="392"/>
      <c r="KHS121" s="393"/>
      <c r="KHT121" s="394"/>
      <c r="KHU121" s="395"/>
      <c r="KHV121" s="389"/>
      <c r="KHW121" s="390"/>
      <c r="KHX121" s="391"/>
      <c r="KHY121" s="392"/>
      <c r="KHZ121" s="393"/>
      <c r="KIA121" s="394"/>
      <c r="KIB121" s="395"/>
      <c r="KIC121" s="389"/>
      <c r="KID121" s="390"/>
      <c r="KIE121" s="391"/>
      <c r="KIF121" s="392"/>
      <c r="KIG121" s="393"/>
      <c r="KIH121" s="394"/>
      <c r="KII121" s="395"/>
      <c r="KIJ121" s="389"/>
      <c r="KIK121" s="390"/>
      <c r="KIL121" s="391"/>
      <c r="KIM121" s="392"/>
      <c r="KIN121" s="393"/>
      <c r="KIO121" s="394"/>
      <c r="KIP121" s="395"/>
      <c r="KIQ121" s="389"/>
      <c r="KIR121" s="390"/>
      <c r="KIS121" s="391"/>
      <c r="KIT121" s="392"/>
      <c r="KIU121" s="393"/>
      <c r="KIV121" s="394"/>
      <c r="KIW121" s="395"/>
      <c r="KIX121" s="389"/>
      <c r="KIY121" s="390"/>
      <c r="KIZ121" s="391"/>
      <c r="KJA121" s="392"/>
      <c r="KJB121" s="393"/>
      <c r="KJC121" s="394"/>
      <c r="KJD121" s="395"/>
      <c r="KJE121" s="389"/>
      <c r="KJF121" s="390"/>
      <c r="KJG121" s="391"/>
      <c r="KJH121" s="392"/>
      <c r="KJI121" s="393"/>
      <c r="KJJ121" s="394"/>
      <c r="KJK121" s="395"/>
      <c r="KJL121" s="389"/>
      <c r="KJM121" s="390"/>
      <c r="KJN121" s="391"/>
      <c r="KJO121" s="392"/>
      <c r="KJP121" s="393"/>
      <c r="KJQ121" s="394"/>
      <c r="KJR121" s="395"/>
      <c r="KJS121" s="389"/>
      <c r="KJT121" s="390"/>
      <c r="KJU121" s="391"/>
      <c r="KJV121" s="392"/>
      <c r="KJW121" s="393"/>
      <c r="KJX121" s="394"/>
      <c r="KJY121" s="395"/>
      <c r="KJZ121" s="389"/>
      <c r="KKA121" s="390"/>
      <c r="KKB121" s="391"/>
      <c r="KKC121" s="392"/>
      <c r="KKD121" s="393"/>
      <c r="KKE121" s="394"/>
      <c r="KKF121" s="395"/>
      <c r="KKG121" s="389"/>
      <c r="KKH121" s="390"/>
      <c r="KKI121" s="391"/>
      <c r="KKJ121" s="392"/>
      <c r="KKK121" s="393"/>
      <c r="KKL121" s="394"/>
      <c r="KKM121" s="395"/>
      <c r="KKN121" s="389"/>
      <c r="KKO121" s="390"/>
      <c r="KKP121" s="391"/>
      <c r="KKQ121" s="392"/>
      <c r="KKR121" s="393"/>
      <c r="KKS121" s="394"/>
      <c r="KKT121" s="395"/>
      <c r="KKU121" s="389"/>
      <c r="KKV121" s="390"/>
      <c r="KKW121" s="391"/>
      <c r="KKX121" s="392"/>
      <c r="KKY121" s="393"/>
      <c r="KKZ121" s="394"/>
      <c r="KLA121" s="395"/>
      <c r="KLB121" s="389"/>
      <c r="KLC121" s="390"/>
      <c r="KLD121" s="391"/>
      <c r="KLE121" s="392"/>
      <c r="KLF121" s="393"/>
      <c r="KLG121" s="394"/>
      <c r="KLH121" s="395"/>
      <c r="KLI121" s="389"/>
      <c r="KLJ121" s="390"/>
      <c r="KLK121" s="391"/>
      <c r="KLL121" s="392"/>
      <c r="KLM121" s="393"/>
      <c r="KLN121" s="394"/>
      <c r="KLO121" s="395"/>
      <c r="KLP121" s="389"/>
      <c r="KLQ121" s="390"/>
      <c r="KLR121" s="391"/>
      <c r="KLS121" s="392"/>
      <c r="KLT121" s="393"/>
      <c r="KLU121" s="394"/>
      <c r="KLV121" s="395"/>
      <c r="KLW121" s="389"/>
      <c r="KLX121" s="390"/>
      <c r="KLY121" s="391"/>
      <c r="KLZ121" s="392"/>
      <c r="KMA121" s="393"/>
      <c r="KMB121" s="394"/>
      <c r="KMC121" s="395"/>
      <c r="KMD121" s="389"/>
      <c r="KME121" s="390"/>
      <c r="KMF121" s="391"/>
      <c r="KMG121" s="392"/>
      <c r="KMH121" s="393"/>
      <c r="KMI121" s="394"/>
      <c r="KMJ121" s="395"/>
      <c r="KMK121" s="389"/>
      <c r="KML121" s="390"/>
      <c r="KMM121" s="391"/>
      <c r="KMN121" s="392"/>
      <c r="KMO121" s="393"/>
      <c r="KMP121" s="394"/>
      <c r="KMQ121" s="395"/>
      <c r="KMR121" s="389"/>
      <c r="KMS121" s="390"/>
      <c r="KMT121" s="391"/>
      <c r="KMU121" s="392"/>
      <c r="KMV121" s="393"/>
      <c r="KMW121" s="394"/>
      <c r="KMX121" s="395"/>
      <c r="KMY121" s="389"/>
      <c r="KMZ121" s="390"/>
      <c r="KNA121" s="391"/>
      <c r="KNB121" s="392"/>
      <c r="KNC121" s="393"/>
      <c r="KND121" s="394"/>
      <c r="KNE121" s="395"/>
      <c r="KNF121" s="389"/>
      <c r="KNG121" s="390"/>
      <c r="KNH121" s="391"/>
      <c r="KNI121" s="392"/>
      <c r="KNJ121" s="393"/>
      <c r="KNK121" s="394"/>
      <c r="KNL121" s="395"/>
      <c r="KNM121" s="389"/>
      <c r="KNN121" s="390"/>
      <c r="KNO121" s="391"/>
      <c r="KNP121" s="392"/>
      <c r="KNQ121" s="393"/>
      <c r="KNR121" s="394"/>
      <c r="KNS121" s="395"/>
      <c r="KNT121" s="389"/>
      <c r="KNU121" s="390"/>
      <c r="KNV121" s="391"/>
      <c r="KNW121" s="392"/>
      <c r="KNX121" s="393"/>
      <c r="KNY121" s="394"/>
      <c r="KNZ121" s="395"/>
      <c r="KOA121" s="389"/>
      <c r="KOB121" s="390"/>
      <c r="KOC121" s="391"/>
      <c r="KOD121" s="392"/>
      <c r="KOE121" s="393"/>
      <c r="KOF121" s="394"/>
      <c r="KOG121" s="395"/>
      <c r="KOH121" s="389"/>
      <c r="KOI121" s="390"/>
      <c r="KOJ121" s="391"/>
      <c r="KOK121" s="392"/>
      <c r="KOL121" s="393"/>
      <c r="KOM121" s="394"/>
      <c r="KON121" s="395"/>
      <c r="KOO121" s="389"/>
      <c r="KOP121" s="390"/>
      <c r="KOQ121" s="391"/>
      <c r="KOR121" s="392"/>
      <c r="KOS121" s="393"/>
      <c r="KOT121" s="394"/>
      <c r="KOU121" s="395"/>
      <c r="KOV121" s="389"/>
      <c r="KOW121" s="390"/>
      <c r="KOX121" s="391"/>
      <c r="KOY121" s="392"/>
      <c r="KOZ121" s="393"/>
      <c r="KPA121" s="394"/>
      <c r="KPB121" s="395"/>
      <c r="KPC121" s="389"/>
      <c r="KPD121" s="390"/>
      <c r="KPE121" s="391"/>
      <c r="KPF121" s="392"/>
      <c r="KPG121" s="393"/>
      <c r="KPH121" s="394"/>
      <c r="KPI121" s="395"/>
      <c r="KPJ121" s="389"/>
      <c r="KPK121" s="390"/>
      <c r="KPL121" s="391"/>
      <c r="KPM121" s="392"/>
      <c r="KPN121" s="393"/>
      <c r="KPO121" s="394"/>
      <c r="KPP121" s="395"/>
      <c r="KPQ121" s="389"/>
      <c r="KPR121" s="390"/>
      <c r="KPS121" s="391"/>
      <c r="KPT121" s="392"/>
      <c r="KPU121" s="393"/>
      <c r="KPV121" s="394"/>
      <c r="KPW121" s="395"/>
      <c r="KPX121" s="389"/>
      <c r="KPY121" s="390"/>
      <c r="KPZ121" s="391"/>
      <c r="KQA121" s="392"/>
      <c r="KQB121" s="393"/>
      <c r="KQC121" s="394"/>
      <c r="KQD121" s="395"/>
      <c r="KQE121" s="389"/>
      <c r="KQF121" s="390"/>
      <c r="KQG121" s="391"/>
      <c r="KQH121" s="392"/>
      <c r="KQI121" s="393"/>
      <c r="KQJ121" s="394"/>
      <c r="KQK121" s="395"/>
      <c r="KQL121" s="389"/>
      <c r="KQM121" s="390"/>
      <c r="KQN121" s="391"/>
      <c r="KQO121" s="392"/>
      <c r="KQP121" s="393"/>
      <c r="KQQ121" s="394"/>
      <c r="KQR121" s="395"/>
      <c r="KQS121" s="389"/>
      <c r="KQT121" s="390"/>
      <c r="KQU121" s="391"/>
      <c r="KQV121" s="392"/>
      <c r="KQW121" s="393"/>
      <c r="KQX121" s="394"/>
      <c r="KQY121" s="395"/>
      <c r="KQZ121" s="389"/>
      <c r="KRA121" s="390"/>
      <c r="KRB121" s="391"/>
      <c r="KRC121" s="392"/>
      <c r="KRD121" s="393"/>
      <c r="KRE121" s="394"/>
      <c r="KRF121" s="395"/>
      <c r="KRG121" s="389"/>
      <c r="KRH121" s="390"/>
      <c r="KRI121" s="391"/>
      <c r="KRJ121" s="392"/>
      <c r="KRK121" s="393"/>
      <c r="KRL121" s="394"/>
      <c r="KRM121" s="395"/>
      <c r="KRN121" s="389"/>
      <c r="KRO121" s="390"/>
      <c r="KRP121" s="391"/>
      <c r="KRQ121" s="392"/>
      <c r="KRR121" s="393"/>
      <c r="KRS121" s="394"/>
      <c r="KRT121" s="395"/>
      <c r="KRU121" s="389"/>
      <c r="KRV121" s="390"/>
      <c r="KRW121" s="391"/>
      <c r="KRX121" s="392"/>
      <c r="KRY121" s="393"/>
      <c r="KRZ121" s="394"/>
      <c r="KSA121" s="395"/>
      <c r="KSB121" s="389"/>
      <c r="KSC121" s="390"/>
      <c r="KSD121" s="391"/>
      <c r="KSE121" s="392"/>
      <c r="KSF121" s="393"/>
      <c r="KSG121" s="394"/>
      <c r="KSH121" s="395"/>
      <c r="KSI121" s="389"/>
      <c r="KSJ121" s="390"/>
      <c r="KSK121" s="391"/>
      <c r="KSL121" s="392"/>
      <c r="KSM121" s="393"/>
      <c r="KSN121" s="394"/>
      <c r="KSO121" s="395"/>
      <c r="KSP121" s="389"/>
      <c r="KSQ121" s="390"/>
      <c r="KSR121" s="391"/>
      <c r="KSS121" s="392"/>
      <c r="KST121" s="393"/>
      <c r="KSU121" s="394"/>
      <c r="KSV121" s="395"/>
      <c r="KSW121" s="389"/>
      <c r="KSX121" s="390"/>
      <c r="KSY121" s="391"/>
      <c r="KSZ121" s="392"/>
      <c r="KTA121" s="393"/>
      <c r="KTB121" s="394"/>
      <c r="KTC121" s="395"/>
      <c r="KTD121" s="389"/>
      <c r="KTE121" s="390"/>
      <c r="KTF121" s="391"/>
      <c r="KTG121" s="392"/>
      <c r="KTH121" s="393"/>
      <c r="KTI121" s="394"/>
      <c r="KTJ121" s="395"/>
      <c r="KTK121" s="389"/>
      <c r="KTL121" s="390"/>
      <c r="KTM121" s="391"/>
      <c r="KTN121" s="392"/>
      <c r="KTO121" s="393"/>
      <c r="KTP121" s="394"/>
      <c r="KTQ121" s="395"/>
      <c r="KTR121" s="389"/>
      <c r="KTS121" s="390"/>
      <c r="KTT121" s="391"/>
      <c r="KTU121" s="392"/>
      <c r="KTV121" s="393"/>
      <c r="KTW121" s="394"/>
      <c r="KTX121" s="395"/>
      <c r="KTY121" s="389"/>
      <c r="KTZ121" s="390"/>
      <c r="KUA121" s="391"/>
      <c r="KUB121" s="392"/>
      <c r="KUC121" s="393"/>
      <c r="KUD121" s="394"/>
      <c r="KUE121" s="395"/>
      <c r="KUF121" s="389"/>
      <c r="KUG121" s="390"/>
      <c r="KUH121" s="391"/>
      <c r="KUI121" s="392"/>
      <c r="KUJ121" s="393"/>
      <c r="KUK121" s="394"/>
      <c r="KUL121" s="395"/>
      <c r="KUM121" s="389"/>
      <c r="KUN121" s="390"/>
      <c r="KUO121" s="391"/>
      <c r="KUP121" s="392"/>
      <c r="KUQ121" s="393"/>
      <c r="KUR121" s="394"/>
      <c r="KUS121" s="395"/>
      <c r="KUT121" s="389"/>
      <c r="KUU121" s="390"/>
      <c r="KUV121" s="391"/>
      <c r="KUW121" s="392"/>
      <c r="KUX121" s="393"/>
      <c r="KUY121" s="394"/>
      <c r="KUZ121" s="395"/>
      <c r="KVA121" s="389"/>
      <c r="KVB121" s="390"/>
      <c r="KVC121" s="391"/>
      <c r="KVD121" s="392"/>
      <c r="KVE121" s="393"/>
      <c r="KVF121" s="394"/>
      <c r="KVG121" s="395"/>
      <c r="KVH121" s="389"/>
      <c r="KVI121" s="390"/>
      <c r="KVJ121" s="391"/>
      <c r="KVK121" s="392"/>
      <c r="KVL121" s="393"/>
      <c r="KVM121" s="394"/>
      <c r="KVN121" s="395"/>
      <c r="KVO121" s="389"/>
      <c r="KVP121" s="390"/>
      <c r="KVQ121" s="391"/>
      <c r="KVR121" s="392"/>
      <c r="KVS121" s="393"/>
      <c r="KVT121" s="394"/>
      <c r="KVU121" s="395"/>
      <c r="KVV121" s="389"/>
      <c r="KVW121" s="390"/>
      <c r="KVX121" s="391"/>
      <c r="KVY121" s="392"/>
      <c r="KVZ121" s="393"/>
      <c r="KWA121" s="394"/>
      <c r="KWB121" s="395"/>
      <c r="KWC121" s="389"/>
      <c r="KWD121" s="390"/>
      <c r="KWE121" s="391"/>
      <c r="KWF121" s="392"/>
      <c r="KWG121" s="393"/>
      <c r="KWH121" s="394"/>
      <c r="KWI121" s="395"/>
      <c r="KWJ121" s="389"/>
      <c r="KWK121" s="390"/>
      <c r="KWL121" s="391"/>
      <c r="KWM121" s="392"/>
      <c r="KWN121" s="393"/>
      <c r="KWO121" s="394"/>
      <c r="KWP121" s="395"/>
      <c r="KWQ121" s="389"/>
      <c r="KWR121" s="390"/>
      <c r="KWS121" s="391"/>
      <c r="KWT121" s="392"/>
      <c r="KWU121" s="393"/>
      <c r="KWV121" s="394"/>
      <c r="KWW121" s="395"/>
      <c r="KWX121" s="389"/>
      <c r="KWY121" s="390"/>
      <c r="KWZ121" s="391"/>
      <c r="KXA121" s="392"/>
      <c r="KXB121" s="393"/>
      <c r="KXC121" s="394"/>
      <c r="KXD121" s="395"/>
      <c r="KXE121" s="389"/>
      <c r="KXF121" s="390"/>
      <c r="KXG121" s="391"/>
      <c r="KXH121" s="392"/>
      <c r="KXI121" s="393"/>
      <c r="KXJ121" s="394"/>
      <c r="KXK121" s="395"/>
      <c r="KXL121" s="389"/>
      <c r="KXM121" s="390"/>
      <c r="KXN121" s="391"/>
      <c r="KXO121" s="392"/>
      <c r="KXP121" s="393"/>
      <c r="KXQ121" s="394"/>
      <c r="KXR121" s="395"/>
      <c r="KXS121" s="389"/>
      <c r="KXT121" s="390"/>
      <c r="KXU121" s="391"/>
      <c r="KXV121" s="392"/>
      <c r="KXW121" s="393"/>
      <c r="KXX121" s="394"/>
      <c r="KXY121" s="395"/>
      <c r="KXZ121" s="389"/>
      <c r="KYA121" s="390"/>
      <c r="KYB121" s="391"/>
      <c r="KYC121" s="392"/>
      <c r="KYD121" s="393"/>
      <c r="KYE121" s="394"/>
      <c r="KYF121" s="395"/>
      <c r="KYG121" s="389"/>
      <c r="KYH121" s="390"/>
      <c r="KYI121" s="391"/>
      <c r="KYJ121" s="392"/>
      <c r="KYK121" s="393"/>
      <c r="KYL121" s="394"/>
      <c r="KYM121" s="395"/>
      <c r="KYN121" s="389"/>
      <c r="KYO121" s="390"/>
      <c r="KYP121" s="391"/>
      <c r="KYQ121" s="392"/>
      <c r="KYR121" s="393"/>
      <c r="KYS121" s="394"/>
      <c r="KYT121" s="395"/>
      <c r="KYU121" s="389"/>
      <c r="KYV121" s="390"/>
      <c r="KYW121" s="391"/>
      <c r="KYX121" s="392"/>
      <c r="KYY121" s="393"/>
      <c r="KYZ121" s="394"/>
      <c r="KZA121" s="395"/>
      <c r="KZB121" s="389"/>
      <c r="KZC121" s="390"/>
      <c r="KZD121" s="391"/>
      <c r="KZE121" s="392"/>
      <c r="KZF121" s="393"/>
      <c r="KZG121" s="394"/>
      <c r="KZH121" s="395"/>
      <c r="KZI121" s="389"/>
      <c r="KZJ121" s="390"/>
      <c r="KZK121" s="391"/>
      <c r="KZL121" s="392"/>
      <c r="KZM121" s="393"/>
      <c r="KZN121" s="394"/>
      <c r="KZO121" s="395"/>
      <c r="KZP121" s="389"/>
      <c r="KZQ121" s="390"/>
      <c r="KZR121" s="391"/>
      <c r="KZS121" s="392"/>
      <c r="KZT121" s="393"/>
      <c r="KZU121" s="394"/>
      <c r="KZV121" s="395"/>
      <c r="KZW121" s="389"/>
      <c r="KZX121" s="390"/>
      <c r="KZY121" s="391"/>
      <c r="KZZ121" s="392"/>
      <c r="LAA121" s="393"/>
      <c r="LAB121" s="394"/>
      <c r="LAC121" s="395"/>
      <c r="LAD121" s="389"/>
      <c r="LAE121" s="390"/>
      <c r="LAF121" s="391"/>
      <c r="LAG121" s="392"/>
      <c r="LAH121" s="393"/>
      <c r="LAI121" s="394"/>
      <c r="LAJ121" s="395"/>
      <c r="LAK121" s="389"/>
      <c r="LAL121" s="390"/>
      <c r="LAM121" s="391"/>
      <c r="LAN121" s="392"/>
      <c r="LAO121" s="393"/>
      <c r="LAP121" s="394"/>
      <c r="LAQ121" s="395"/>
      <c r="LAR121" s="389"/>
      <c r="LAS121" s="390"/>
      <c r="LAT121" s="391"/>
      <c r="LAU121" s="392"/>
      <c r="LAV121" s="393"/>
      <c r="LAW121" s="394"/>
      <c r="LAX121" s="395"/>
      <c r="LAY121" s="389"/>
      <c r="LAZ121" s="390"/>
      <c r="LBA121" s="391"/>
      <c r="LBB121" s="392"/>
      <c r="LBC121" s="393"/>
      <c r="LBD121" s="394"/>
      <c r="LBE121" s="395"/>
      <c r="LBF121" s="389"/>
      <c r="LBG121" s="390"/>
      <c r="LBH121" s="391"/>
      <c r="LBI121" s="392"/>
      <c r="LBJ121" s="393"/>
      <c r="LBK121" s="394"/>
      <c r="LBL121" s="395"/>
      <c r="LBM121" s="389"/>
      <c r="LBN121" s="390"/>
      <c r="LBO121" s="391"/>
      <c r="LBP121" s="392"/>
      <c r="LBQ121" s="393"/>
      <c r="LBR121" s="394"/>
      <c r="LBS121" s="395"/>
      <c r="LBT121" s="389"/>
      <c r="LBU121" s="390"/>
      <c r="LBV121" s="391"/>
      <c r="LBW121" s="392"/>
      <c r="LBX121" s="393"/>
      <c r="LBY121" s="394"/>
      <c r="LBZ121" s="395"/>
      <c r="LCA121" s="389"/>
      <c r="LCB121" s="390"/>
      <c r="LCC121" s="391"/>
      <c r="LCD121" s="392"/>
      <c r="LCE121" s="393"/>
      <c r="LCF121" s="394"/>
      <c r="LCG121" s="395"/>
      <c r="LCH121" s="389"/>
      <c r="LCI121" s="390"/>
      <c r="LCJ121" s="391"/>
      <c r="LCK121" s="392"/>
      <c r="LCL121" s="393"/>
      <c r="LCM121" s="394"/>
      <c r="LCN121" s="395"/>
      <c r="LCO121" s="389"/>
      <c r="LCP121" s="390"/>
      <c r="LCQ121" s="391"/>
      <c r="LCR121" s="392"/>
      <c r="LCS121" s="393"/>
      <c r="LCT121" s="394"/>
      <c r="LCU121" s="395"/>
      <c r="LCV121" s="389"/>
      <c r="LCW121" s="390"/>
      <c r="LCX121" s="391"/>
      <c r="LCY121" s="392"/>
      <c r="LCZ121" s="393"/>
      <c r="LDA121" s="394"/>
      <c r="LDB121" s="395"/>
      <c r="LDC121" s="389"/>
      <c r="LDD121" s="390"/>
      <c r="LDE121" s="391"/>
      <c r="LDF121" s="392"/>
      <c r="LDG121" s="393"/>
      <c r="LDH121" s="394"/>
      <c r="LDI121" s="395"/>
      <c r="LDJ121" s="389"/>
      <c r="LDK121" s="390"/>
      <c r="LDL121" s="391"/>
      <c r="LDM121" s="392"/>
      <c r="LDN121" s="393"/>
      <c r="LDO121" s="394"/>
      <c r="LDP121" s="395"/>
      <c r="LDQ121" s="389"/>
      <c r="LDR121" s="390"/>
      <c r="LDS121" s="391"/>
      <c r="LDT121" s="392"/>
      <c r="LDU121" s="393"/>
      <c r="LDV121" s="394"/>
      <c r="LDW121" s="395"/>
      <c r="LDX121" s="389"/>
      <c r="LDY121" s="390"/>
      <c r="LDZ121" s="391"/>
      <c r="LEA121" s="392"/>
      <c r="LEB121" s="393"/>
      <c r="LEC121" s="394"/>
      <c r="LED121" s="395"/>
      <c r="LEE121" s="389"/>
      <c r="LEF121" s="390"/>
      <c r="LEG121" s="391"/>
      <c r="LEH121" s="392"/>
      <c r="LEI121" s="393"/>
      <c r="LEJ121" s="394"/>
      <c r="LEK121" s="395"/>
      <c r="LEL121" s="389"/>
      <c r="LEM121" s="390"/>
      <c r="LEN121" s="391"/>
      <c r="LEO121" s="392"/>
      <c r="LEP121" s="393"/>
      <c r="LEQ121" s="394"/>
      <c r="LER121" s="395"/>
      <c r="LES121" s="389"/>
      <c r="LET121" s="390"/>
      <c r="LEU121" s="391"/>
      <c r="LEV121" s="392"/>
      <c r="LEW121" s="393"/>
      <c r="LEX121" s="394"/>
      <c r="LEY121" s="395"/>
      <c r="LEZ121" s="389"/>
      <c r="LFA121" s="390"/>
      <c r="LFB121" s="391"/>
      <c r="LFC121" s="392"/>
      <c r="LFD121" s="393"/>
      <c r="LFE121" s="394"/>
      <c r="LFF121" s="395"/>
      <c r="LFG121" s="389"/>
      <c r="LFH121" s="390"/>
      <c r="LFI121" s="391"/>
      <c r="LFJ121" s="392"/>
      <c r="LFK121" s="393"/>
      <c r="LFL121" s="394"/>
      <c r="LFM121" s="395"/>
      <c r="LFN121" s="389"/>
      <c r="LFO121" s="390"/>
      <c r="LFP121" s="391"/>
      <c r="LFQ121" s="392"/>
      <c r="LFR121" s="393"/>
      <c r="LFS121" s="394"/>
      <c r="LFT121" s="395"/>
      <c r="LFU121" s="389"/>
      <c r="LFV121" s="390"/>
      <c r="LFW121" s="391"/>
      <c r="LFX121" s="392"/>
      <c r="LFY121" s="393"/>
      <c r="LFZ121" s="394"/>
      <c r="LGA121" s="395"/>
      <c r="LGB121" s="389"/>
      <c r="LGC121" s="390"/>
      <c r="LGD121" s="391"/>
      <c r="LGE121" s="392"/>
      <c r="LGF121" s="393"/>
      <c r="LGG121" s="394"/>
      <c r="LGH121" s="395"/>
      <c r="LGI121" s="389"/>
      <c r="LGJ121" s="390"/>
      <c r="LGK121" s="391"/>
      <c r="LGL121" s="392"/>
      <c r="LGM121" s="393"/>
      <c r="LGN121" s="394"/>
      <c r="LGO121" s="395"/>
      <c r="LGP121" s="389"/>
      <c r="LGQ121" s="390"/>
      <c r="LGR121" s="391"/>
      <c r="LGS121" s="392"/>
      <c r="LGT121" s="393"/>
      <c r="LGU121" s="394"/>
      <c r="LGV121" s="395"/>
      <c r="LGW121" s="389"/>
      <c r="LGX121" s="390"/>
      <c r="LGY121" s="391"/>
      <c r="LGZ121" s="392"/>
      <c r="LHA121" s="393"/>
      <c r="LHB121" s="394"/>
      <c r="LHC121" s="395"/>
      <c r="LHD121" s="389"/>
      <c r="LHE121" s="390"/>
      <c r="LHF121" s="391"/>
      <c r="LHG121" s="392"/>
      <c r="LHH121" s="393"/>
      <c r="LHI121" s="394"/>
      <c r="LHJ121" s="395"/>
      <c r="LHK121" s="389"/>
      <c r="LHL121" s="390"/>
      <c r="LHM121" s="391"/>
      <c r="LHN121" s="392"/>
      <c r="LHO121" s="393"/>
      <c r="LHP121" s="394"/>
      <c r="LHQ121" s="395"/>
      <c r="LHR121" s="389"/>
      <c r="LHS121" s="390"/>
      <c r="LHT121" s="391"/>
      <c r="LHU121" s="392"/>
      <c r="LHV121" s="393"/>
      <c r="LHW121" s="394"/>
      <c r="LHX121" s="395"/>
      <c r="LHY121" s="389"/>
      <c r="LHZ121" s="390"/>
      <c r="LIA121" s="391"/>
      <c r="LIB121" s="392"/>
      <c r="LIC121" s="393"/>
      <c r="LID121" s="394"/>
      <c r="LIE121" s="395"/>
      <c r="LIF121" s="389"/>
      <c r="LIG121" s="390"/>
      <c r="LIH121" s="391"/>
      <c r="LII121" s="392"/>
      <c r="LIJ121" s="393"/>
      <c r="LIK121" s="394"/>
      <c r="LIL121" s="395"/>
      <c r="LIM121" s="389"/>
      <c r="LIN121" s="390"/>
      <c r="LIO121" s="391"/>
      <c r="LIP121" s="392"/>
      <c r="LIQ121" s="393"/>
      <c r="LIR121" s="394"/>
      <c r="LIS121" s="395"/>
      <c r="LIT121" s="389"/>
      <c r="LIU121" s="390"/>
      <c r="LIV121" s="391"/>
      <c r="LIW121" s="392"/>
      <c r="LIX121" s="393"/>
      <c r="LIY121" s="394"/>
      <c r="LIZ121" s="395"/>
      <c r="LJA121" s="389"/>
      <c r="LJB121" s="390"/>
      <c r="LJC121" s="391"/>
      <c r="LJD121" s="392"/>
      <c r="LJE121" s="393"/>
      <c r="LJF121" s="394"/>
      <c r="LJG121" s="395"/>
      <c r="LJH121" s="389"/>
      <c r="LJI121" s="390"/>
      <c r="LJJ121" s="391"/>
      <c r="LJK121" s="392"/>
      <c r="LJL121" s="393"/>
      <c r="LJM121" s="394"/>
      <c r="LJN121" s="395"/>
      <c r="LJO121" s="389"/>
      <c r="LJP121" s="390"/>
      <c r="LJQ121" s="391"/>
      <c r="LJR121" s="392"/>
      <c r="LJS121" s="393"/>
      <c r="LJT121" s="394"/>
      <c r="LJU121" s="395"/>
      <c r="LJV121" s="389"/>
      <c r="LJW121" s="390"/>
      <c r="LJX121" s="391"/>
      <c r="LJY121" s="392"/>
      <c r="LJZ121" s="393"/>
      <c r="LKA121" s="394"/>
      <c r="LKB121" s="395"/>
      <c r="LKC121" s="389"/>
      <c r="LKD121" s="390"/>
      <c r="LKE121" s="391"/>
      <c r="LKF121" s="392"/>
      <c r="LKG121" s="393"/>
      <c r="LKH121" s="394"/>
      <c r="LKI121" s="395"/>
      <c r="LKJ121" s="389"/>
      <c r="LKK121" s="390"/>
      <c r="LKL121" s="391"/>
      <c r="LKM121" s="392"/>
      <c r="LKN121" s="393"/>
      <c r="LKO121" s="394"/>
      <c r="LKP121" s="395"/>
      <c r="LKQ121" s="389"/>
      <c r="LKR121" s="390"/>
      <c r="LKS121" s="391"/>
      <c r="LKT121" s="392"/>
      <c r="LKU121" s="393"/>
      <c r="LKV121" s="394"/>
      <c r="LKW121" s="395"/>
      <c r="LKX121" s="389"/>
      <c r="LKY121" s="390"/>
      <c r="LKZ121" s="391"/>
      <c r="LLA121" s="392"/>
      <c r="LLB121" s="393"/>
      <c r="LLC121" s="394"/>
      <c r="LLD121" s="395"/>
      <c r="LLE121" s="389"/>
      <c r="LLF121" s="390"/>
      <c r="LLG121" s="391"/>
      <c r="LLH121" s="392"/>
      <c r="LLI121" s="393"/>
      <c r="LLJ121" s="394"/>
      <c r="LLK121" s="395"/>
      <c r="LLL121" s="389"/>
      <c r="LLM121" s="390"/>
      <c r="LLN121" s="391"/>
      <c r="LLO121" s="392"/>
      <c r="LLP121" s="393"/>
      <c r="LLQ121" s="394"/>
      <c r="LLR121" s="395"/>
      <c r="LLS121" s="389"/>
      <c r="LLT121" s="390"/>
      <c r="LLU121" s="391"/>
      <c r="LLV121" s="392"/>
      <c r="LLW121" s="393"/>
      <c r="LLX121" s="394"/>
      <c r="LLY121" s="395"/>
      <c r="LLZ121" s="389"/>
      <c r="LMA121" s="390"/>
      <c r="LMB121" s="391"/>
      <c r="LMC121" s="392"/>
      <c r="LMD121" s="393"/>
      <c r="LME121" s="394"/>
      <c r="LMF121" s="395"/>
      <c r="LMG121" s="389"/>
      <c r="LMH121" s="390"/>
      <c r="LMI121" s="391"/>
      <c r="LMJ121" s="392"/>
      <c r="LMK121" s="393"/>
      <c r="LML121" s="394"/>
      <c r="LMM121" s="395"/>
      <c r="LMN121" s="389"/>
      <c r="LMO121" s="390"/>
      <c r="LMP121" s="391"/>
      <c r="LMQ121" s="392"/>
      <c r="LMR121" s="393"/>
      <c r="LMS121" s="394"/>
      <c r="LMT121" s="395"/>
      <c r="LMU121" s="389"/>
      <c r="LMV121" s="390"/>
      <c r="LMW121" s="391"/>
      <c r="LMX121" s="392"/>
      <c r="LMY121" s="393"/>
      <c r="LMZ121" s="394"/>
      <c r="LNA121" s="395"/>
      <c r="LNB121" s="389"/>
      <c r="LNC121" s="390"/>
      <c r="LND121" s="391"/>
      <c r="LNE121" s="392"/>
      <c r="LNF121" s="393"/>
      <c r="LNG121" s="394"/>
      <c r="LNH121" s="395"/>
      <c r="LNI121" s="389"/>
      <c r="LNJ121" s="390"/>
      <c r="LNK121" s="391"/>
      <c r="LNL121" s="392"/>
      <c r="LNM121" s="393"/>
      <c r="LNN121" s="394"/>
      <c r="LNO121" s="395"/>
      <c r="LNP121" s="389"/>
      <c r="LNQ121" s="390"/>
      <c r="LNR121" s="391"/>
      <c r="LNS121" s="392"/>
      <c r="LNT121" s="393"/>
      <c r="LNU121" s="394"/>
      <c r="LNV121" s="395"/>
      <c r="LNW121" s="389"/>
      <c r="LNX121" s="390"/>
      <c r="LNY121" s="391"/>
      <c r="LNZ121" s="392"/>
      <c r="LOA121" s="393"/>
      <c r="LOB121" s="394"/>
      <c r="LOC121" s="395"/>
      <c r="LOD121" s="389"/>
      <c r="LOE121" s="390"/>
      <c r="LOF121" s="391"/>
      <c r="LOG121" s="392"/>
      <c r="LOH121" s="393"/>
      <c r="LOI121" s="394"/>
      <c r="LOJ121" s="395"/>
      <c r="LOK121" s="389"/>
      <c r="LOL121" s="390"/>
      <c r="LOM121" s="391"/>
      <c r="LON121" s="392"/>
      <c r="LOO121" s="393"/>
      <c r="LOP121" s="394"/>
      <c r="LOQ121" s="395"/>
      <c r="LOR121" s="389"/>
      <c r="LOS121" s="390"/>
      <c r="LOT121" s="391"/>
      <c r="LOU121" s="392"/>
      <c r="LOV121" s="393"/>
      <c r="LOW121" s="394"/>
      <c r="LOX121" s="395"/>
      <c r="LOY121" s="389"/>
      <c r="LOZ121" s="390"/>
      <c r="LPA121" s="391"/>
      <c r="LPB121" s="392"/>
      <c r="LPC121" s="393"/>
      <c r="LPD121" s="394"/>
      <c r="LPE121" s="395"/>
      <c r="LPF121" s="389"/>
      <c r="LPG121" s="390"/>
      <c r="LPH121" s="391"/>
      <c r="LPI121" s="392"/>
      <c r="LPJ121" s="393"/>
      <c r="LPK121" s="394"/>
      <c r="LPL121" s="395"/>
      <c r="LPM121" s="389"/>
      <c r="LPN121" s="390"/>
      <c r="LPO121" s="391"/>
      <c r="LPP121" s="392"/>
      <c r="LPQ121" s="393"/>
      <c r="LPR121" s="394"/>
      <c r="LPS121" s="395"/>
      <c r="LPT121" s="389"/>
      <c r="LPU121" s="390"/>
      <c r="LPV121" s="391"/>
      <c r="LPW121" s="392"/>
      <c r="LPX121" s="393"/>
      <c r="LPY121" s="394"/>
      <c r="LPZ121" s="395"/>
      <c r="LQA121" s="389"/>
      <c r="LQB121" s="390"/>
      <c r="LQC121" s="391"/>
      <c r="LQD121" s="392"/>
      <c r="LQE121" s="393"/>
      <c r="LQF121" s="394"/>
      <c r="LQG121" s="395"/>
      <c r="LQH121" s="389"/>
      <c r="LQI121" s="390"/>
      <c r="LQJ121" s="391"/>
      <c r="LQK121" s="392"/>
      <c r="LQL121" s="393"/>
      <c r="LQM121" s="394"/>
      <c r="LQN121" s="395"/>
      <c r="LQO121" s="389"/>
      <c r="LQP121" s="390"/>
      <c r="LQQ121" s="391"/>
      <c r="LQR121" s="392"/>
      <c r="LQS121" s="393"/>
      <c r="LQT121" s="394"/>
      <c r="LQU121" s="395"/>
      <c r="LQV121" s="389"/>
      <c r="LQW121" s="390"/>
      <c r="LQX121" s="391"/>
      <c r="LQY121" s="392"/>
      <c r="LQZ121" s="393"/>
      <c r="LRA121" s="394"/>
      <c r="LRB121" s="395"/>
      <c r="LRC121" s="389"/>
      <c r="LRD121" s="390"/>
      <c r="LRE121" s="391"/>
      <c r="LRF121" s="392"/>
      <c r="LRG121" s="393"/>
      <c r="LRH121" s="394"/>
      <c r="LRI121" s="395"/>
      <c r="LRJ121" s="389"/>
      <c r="LRK121" s="390"/>
      <c r="LRL121" s="391"/>
      <c r="LRM121" s="392"/>
      <c r="LRN121" s="393"/>
      <c r="LRO121" s="394"/>
      <c r="LRP121" s="395"/>
      <c r="LRQ121" s="389"/>
      <c r="LRR121" s="390"/>
      <c r="LRS121" s="391"/>
      <c r="LRT121" s="392"/>
      <c r="LRU121" s="393"/>
      <c r="LRV121" s="394"/>
      <c r="LRW121" s="395"/>
      <c r="LRX121" s="389"/>
      <c r="LRY121" s="390"/>
      <c r="LRZ121" s="391"/>
      <c r="LSA121" s="392"/>
      <c r="LSB121" s="393"/>
      <c r="LSC121" s="394"/>
      <c r="LSD121" s="395"/>
      <c r="LSE121" s="389"/>
      <c r="LSF121" s="390"/>
      <c r="LSG121" s="391"/>
      <c r="LSH121" s="392"/>
      <c r="LSI121" s="393"/>
      <c r="LSJ121" s="394"/>
      <c r="LSK121" s="395"/>
      <c r="LSL121" s="389"/>
      <c r="LSM121" s="390"/>
      <c r="LSN121" s="391"/>
      <c r="LSO121" s="392"/>
      <c r="LSP121" s="393"/>
      <c r="LSQ121" s="394"/>
      <c r="LSR121" s="395"/>
      <c r="LSS121" s="389"/>
      <c r="LST121" s="390"/>
      <c r="LSU121" s="391"/>
      <c r="LSV121" s="392"/>
      <c r="LSW121" s="393"/>
      <c r="LSX121" s="394"/>
      <c r="LSY121" s="395"/>
      <c r="LSZ121" s="389"/>
      <c r="LTA121" s="390"/>
      <c r="LTB121" s="391"/>
      <c r="LTC121" s="392"/>
      <c r="LTD121" s="393"/>
      <c r="LTE121" s="394"/>
      <c r="LTF121" s="395"/>
      <c r="LTG121" s="389"/>
      <c r="LTH121" s="390"/>
      <c r="LTI121" s="391"/>
      <c r="LTJ121" s="392"/>
      <c r="LTK121" s="393"/>
      <c r="LTL121" s="394"/>
      <c r="LTM121" s="395"/>
      <c r="LTN121" s="389"/>
      <c r="LTO121" s="390"/>
      <c r="LTP121" s="391"/>
      <c r="LTQ121" s="392"/>
      <c r="LTR121" s="393"/>
      <c r="LTS121" s="394"/>
      <c r="LTT121" s="395"/>
      <c r="LTU121" s="389"/>
      <c r="LTV121" s="390"/>
      <c r="LTW121" s="391"/>
      <c r="LTX121" s="392"/>
      <c r="LTY121" s="393"/>
      <c r="LTZ121" s="394"/>
      <c r="LUA121" s="395"/>
      <c r="LUB121" s="389"/>
      <c r="LUC121" s="390"/>
      <c r="LUD121" s="391"/>
      <c r="LUE121" s="392"/>
      <c r="LUF121" s="393"/>
      <c r="LUG121" s="394"/>
      <c r="LUH121" s="395"/>
      <c r="LUI121" s="389"/>
      <c r="LUJ121" s="390"/>
      <c r="LUK121" s="391"/>
      <c r="LUL121" s="392"/>
      <c r="LUM121" s="393"/>
      <c r="LUN121" s="394"/>
      <c r="LUO121" s="395"/>
      <c r="LUP121" s="389"/>
      <c r="LUQ121" s="390"/>
      <c r="LUR121" s="391"/>
      <c r="LUS121" s="392"/>
      <c r="LUT121" s="393"/>
      <c r="LUU121" s="394"/>
      <c r="LUV121" s="395"/>
      <c r="LUW121" s="389"/>
      <c r="LUX121" s="390"/>
      <c r="LUY121" s="391"/>
      <c r="LUZ121" s="392"/>
      <c r="LVA121" s="393"/>
      <c r="LVB121" s="394"/>
      <c r="LVC121" s="395"/>
      <c r="LVD121" s="389"/>
      <c r="LVE121" s="390"/>
      <c r="LVF121" s="391"/>
      <c r="LVG121" s="392"/>
      <c r="LVH121" s="393"/>
      <c r="LVI121" s="394"/>
      <c r="LVJ121" s="395"/>
      <c r="LVK121" s="389"/>
      <c r="LVL121" s="390"/>
      <c r="LVM121" s="391"/>
      <c r="LVN121" s="392"/>
      <c r="LVO121" s="393"/>
      <c r="LVP121" s="394"/>
      <c r="LVQ121" s="395"/>
      <c r="LVR121" s="389"/>
      <c r="LVS121" s="390"/>
      <c r="LVT121" s="391"/>
      <c r="LVU121" s="392"/>
      <c r="LVV121" s="393"/>
      <c r="LVW121" s="394"/>
      <c r="LVX121" s="395"/>
      <c r="LVY121" s="389"/>
      <c r="LVZ121" s="390"/>
      <c r="LWA121" s="391"/>
      <c r="LWB121" s="392"/>
      <c r="LWC121" s="393"/>
      <c r="LWD121" s="394"/>
      <c r="LWE121" s="395"/>
      <c r="LWF121" s="389"/>
      <c r="LWG121" s="390"/>
      <c r="LWH121" s="391"/>
      <c r="LWI121" s="392"/>
      <c r="LWJ121" s="393"/>
      <c r="LWK121" s="394"/>
      <c r="LWL121" s="395"/>
      <c r="LWM121" s="389"/>
      <c r="LWN121" s="390"/>
      <c r="LWO121" s="391"/>
      <c r="LWP121" s="392"/>
      <c r="LWQ121" s="393"/>
      <c r="LWR121" s="394"/>
      <c r="LWS121" s="395"/>
      <c r="LWT121" s="389"/>
      <c r="LWU121" s="390"/>
      <c r="LWV121" s="391"/>
      <c r="LWW121" s="392"/>
      <c r="LWX121" s="393"/>
      <c r="LWY121" s="394"/>
      <c r="LWZ121" s="395"/>
      <c r="LXA121" s="389"/>
      <c r="LXB121" s="390"/>
      <c r="LXC121" s="391"/>
      <c r="LXD121" s="392"/>
      <c r="LXE121" s="393"/>
      <c r="LXF121" s="394"/>
      <c r="LXG121" s="395"/>
      <c r="LXH121" s="389"/>
      <c r="LXI121" s="390"/>
      <c r="LXJ121" s="391"/>
      <c r="LXK121" s="392"/>
      <c r="LXL121" s="393"/>
      <c r="LXM121" s="394"/>
      <c r="LXN121" s="395"/>
      <c r="LXO121" s="389"/>
      <c r="LXP121" s="390"/>
      <c r="LXQ121" s="391"/>
      <c r="LXR121" s="392"/>
      <c r="LXS121" s="393"/>
      <c r="LXT121" s="394"/>
      <c r="LXU121" s="395"/>
      <c r="LXV121" s="389"/>
      <c r="LXW121" s="390"/>
      <c r="LXX121" s="391"/>
      <c r="LXY121" s="392"/>
      <c r="LXZ121" s="393"/>
      <c r="LYA121" s="394"/>
      <c r="LYB121" s="395"/>
      <c r="LYC121" s="389"/>
      <c r="LYD121" s="390"/>
      <c r="LYE121" s="391"/>
      <c r="LYF121" s="392"/>
      <c r="LYG121" s="393"/>
      <c r="LYH121" s="394"/>
      <c r="LYI121" s="395"/>
      <c r="LYJ121" s="389"/>
      <c r="LYK121" s="390"/>
      <c r="LYL121" s="391"/>
      <c r="LYM121" s="392"/>
      <c r="LYN121" s="393"/>
      <c r="LYO121" s="394"/>
      <c r="LYP121" s="395"/>
      <c r="LYQ121" s="389"/>
      <c r="LYR121" s="390"/>
      <c r="LYS121" s="391"/>
      <c r="LYT121" s="392"/>
      <c r="LYU121" s="393"/>
      <c r="LYV121" s="394"/>
      <c r="LYW121" s="395"/>
      <c r="LYX121" s="389"/>
      <c r="LYY121" s="390"/>
      <c r="LYZ121" s="391"/>
      <c r="LZA121" s="392"/>
      <c r="LZB121" s="393"/>
      <c r="LZC121" s="394"/>
      <c r="LZD121" s="395"/>
      <c r="LZE121" s="389"/>
      <c r="LZF121" s="390"/>
      <c r="LZG121" s="391"/>
      <c r="LZH121" s="392"/>
      <c r="LZI121" s="393"/>
      <c r="LZJ121" s="394"/>
      <c r="LZK121" s="395"/>
      <c r="LZL121" s="389"/>
      <c r="LZM121" s="390"/>
      <c r="LZN121" s="391"/>
      <c r="LZO121" s="392"/>
      <c r="LZP121" s="393"/>
      <c r="LZQ121" s="394"/>
      <c r="LZR121" s="395"/>
      <c r="LZS121" s="389"/>
      <c r="LZT121" s="390"/>
      <c r="LZU121" s="391"/>
      <c r="LZV121" s="392"/>
      <c r="LZW121" s="393"/>
      <c r="LZX121" s="394"/>
      <c r="LZY121" s="395"/>
      <c r="LZZ121" s="389"/>
      <c r="MAA121" s="390"/>
      <c r="MAB121" s="391"/>
      <c r="MAC121" s="392"/>
      <c r="MAD121" s="393"/>
      <c r="MAE121" s="394"/>
      <c r="MAF121" s="395"/>
      <c r="MAG121" s="389"/>
      <c r="MAH121" s="390"/>
      <c r="MAI121" s="391"/>
      <c r="MAJ121" s="392"/>
      <c r="MAK121" s="393"/>
      <c r="MAL121" s="394"/>
      <c r="MAM121" s="395"/>
      <c r="MAN121" s="389"/>
      <c r="MAO121" s="390"/>
      <c r="MAP121" s="391"/>
      <c r="MAQ121" s="392"/>
      <c r="MAR121" s="393"/>
      <c r="MAS121" s="394"/>
      <c r="MAT121" s="395"/>
      <c r="MAU121" s="389"/>
      <c r="MAV121" s="390"/>
      <c r="MAW121" s="391"/>
      <c r="MAX121" s="392"/>
      <c r="MAY121" s="393"/>
      <c r="MAZ121" s="394"/>
      <c r="MBA121" s="395"/>
      <c r="MBB121" s="389"/>
      <c r="MBC121" s="390"/>
      <c r="MBD121" s="391"/>
      <c r="MBE121" s="392"/>
      <c r="MBF121" s="393"/>
      <c r="MBG121" s="394"/>
      <c r="MBH121" s="395"/>
      <c r="MBI121" s="389"/>
      <c r="MBJ121" s="390"/>
      <c r="MBK121" s="391"/>
      <c r="MBL121" s="392"/>
      <c r="MBM121" s="393"/>
      <c r="MBN121" s="394"/>
      <c r="MBO121" s="395"/>
      <c r="MBP121" s="389"/>
      <c r="MBQ121" s="390"/>
      <c r="MBR121" s="391"/>
      <c r="MBS121" s="392"/>
      <c r="MBT121" s="393"/>
      <c r="MBU121" s="394"/>
      <c r="MBV121" s="395"/>
      <c r="MBW121" s="389"/>
      <c r="MBX121" s="390"/>
      <c r="MBY121" s="391"/>
      <c r="MBZ121" s="392"/>
      <c r="MCA121" s="393"/>
      <c r="MCB121" s="394"/>
      <c r="MCC121" s="395"/>
      <c r="MCD121" s="389"/>
      <c r="MCE121" s="390"/>
      <c r="MCF121" s="391"/>
      <c r="MCG121" s="392"/>
      <c r="MCH121" s="393"/>
      <c r="MCI121" s="394"/>
      <c r="MCJ121" s="395"/>
      <c r="MCK121" s="389"/>
      <c r="MCL121" s="390"/>
      <c r="MCM121" s="391"/>
      <c r="MCN121" s="392"/>
      <c r="MCO121" s="393"/>
      <c r="MCP121" s="394"/>
      <c r="MCQ121" s="395"/>
      <c r="MCR121" s="389"/>
      <c r="MCS121" s="390"/>
      <c r="MCT121" s="391"/>
      <c r="MCU121" s="392"/>
      <c r="MCV121" s="393"/>
      <c r="MCW121" s="394"/>
      <c r="MCX121" s="395"/>
      <c r="MCY121" s="389"/>
      <c r="MCZ121" s="390"/>
      <c r="MDA121" s="391"/>
      <c r="MDB121" s="392"/>
      <c r="MDC121" s="393"/>
      <c r="MDD121" s="394"/>
      <c r="MDE121" s="395"/>
      <c r="MDF121" s="389"/>
      <c r="MDG121" s="390"/>
      <c r="MDH121" s="391"/>
      <c r="MDI121" s="392"/>
      <c r="MDJ121" s="393"/>
      <c r="MDK121" s="394"/>
      <c r="MDL121" s="395"/>
      <c r="MDM121" s="389"/>
      <c r="MDN121" s="390"/>
      <c r="MDO121" s="391"/>
      <c r="MDP121" s="392"/>
      <c r="MDQ121" s="393"/>
      <c r="MDR121" s="394"/>
      <c r="MDS121" s="395"/>
      <c r="MDT121" s="389"/>
      <c r="MDU121" s="390"/>
      <c r="MDV121" s="391"/>
      <c r="MDW121" s="392"/>
      <c r="MDX121" s="393"/>
      <c r="MDY121" s="394"/>
      <c r="MDZ121" s="395"/>
      <c r="MEA121" s="389"/>
      <c r="MEB121" s="390"/>
      <c r="MEC121" s="391"/>
      <c r="MED121" s="392"/>
      <c r="MEE121" s="393"/>
      <c r="MEF121" s="394"/>
      <c r="MEG121" s="395"/>
      <c r="MEH121" s="389"/>
      <c r="MEI121" s="390"/>
      <c r="MEJ121" s="391"/>
      <c r="MEK121" s="392"/>
      <c r="MEL121" s="393"/>
      <c r="MEM121" s="394"/>
      <c r="MEN121" s="395"/>
      <c r="MEO121" s="389"/>
      <c r="MEP121" s="390"/>
      <c r="MEQ121" s="391"/>
      <c r="MER121" s="392"/>
      <c r="MES121" s="393"/>
      <c r="MET121" s="394"/>
      <c r="MEU121" s="395"/>
      <c r="MEV121" s="389"/>
      <c r="MEW121" s="390"/>
      <c r="MEX121" s="391"/>
      <c r="MEY121" s="392"/>
      <c r="MEZ121" s="393"/>
      <c r="MFA121" s="394"/>
      <c r="MFB121" s="395"/>
      <c r="MFC121" s="389"/>
      <c r="MFD121" s="390"/>
      <c r="MFE121" s="391"/>
      <c r="MFF121" s="392"/>
      <c r="MFG121" s="393"/>
      <c r="MFH121" s="394"/>
      <c r="MFI121" s="395"/>
      <c r="MFJ121" s="389"/>
      <c r="MFK121" s="390"/>
      <c r="MFL121" s="391"/>
      <c r="MFM121" s="392"/>
      <c r="MFN121" s="393"/>
      <c r="MFO121" s="394"/>
      <c r="MFP121" s="395"/>
      <c r="MFQ121" s="389"/>
      <c r="MFR121" s="390"/>
      <c r="MFS121" s="391"/>
      <c r="MFT121" s="392"/>
      <c r="MFU121" s="393"/>
      <c r="MFV121" s="394"/>
      <c r="MFW121" s="395"/>
      <c r="MFX121" s="389"/>
      <c r="MFY121" s="390"/>
      <c r="MFZ121" s="391"/>
      <c r="MGA121" s="392"/>
      <c r="MGB121" s="393"/>
      <c r="MGC121" s="394"/>
      <c r="MGD121" s="395"/>
      <c r="MGE121" s="389"/>
      <c r="MGF121" s="390"/>
      <c r="MGG121" s="391"/>
      <c r="MGH121" s="392"/>
      <c r="MGI121" s="393"/>
      <c r="MGJ121" s="394"/>
      <c r="MGK121" s="395"/>
      <c r="MGL121" s="389"/>
      <c r="MGM121" s="390"/>
      <c r="MGN121" s="391"/>
      <c r="MGO121" s="392"/>
      <c r="MGP121" s="393"/>
      <c r="MGQ121" s="394"/>
      <c r="MGR121" s="395"/>
      <c r="MGS121" s="389"/>
      <c r="MGT121" s="390"/>
      <c r="MGU121" s="391"/>
      <c r="MGV121" s="392"/>
      <c r="MGW121" s="393"/>
      <c r="MGX121" s="394"/>
      <c r="MGY121" s="395"/>
      <c r="MGZ121" s="389"/>
      <c r="MHA121" s="390"/>
      <c r="MHB121" s="391"/>
      <c r="MHC121" s="392"/>
      <c r="MHD121" s="393"/>
      <c r="MHE121" s="394"/>
      <c r="MHF121" s="395"/>
      <c r="MHG121" s="389"/>
      <c r="MHH121" s="390"/>
      <c r="MHI121" s="391"/>
      <c r="MHJ121" s="392"/>
      <c r="MHK121" s="393"/>
      <c r="MHL121" s="394"/>
      <c r="MHM121" s="395"/>
      <c r="MHN121" s="389"/>
      <c r="MHO121" s="390"/>
      <c r="MHP121" s="391"/>
      <c r="MHQ121" s="392"/>
      <c r="MHR121" s="393"/>
      <c r="MHS121" s="394"/>
      <c r="MHT121" s="395"/>
      <c r="MHU121" s="389"/>
      <c r="MHV121" s="390"/>
      <c r="MHW121" s="391"/>
      <c r="MHX121" s="392"/>
      <c r="MHY121" s="393"/>
      <c r="MHZ121" s="394"/>
      <c r="MIA121" s="395"/>
      <c r="MIB121" s="389"/>
      <c r="MIC121" s="390"/>
      <c r="MID121" s="391"/>
      <c r="MIE121" s="392"/>
      <c r="MIF121" s="393"/>
      <c r="MIG121" s="394"/>
      <c r="MIH121" s="395"/>
      <c r="MII121" s="389"/>
      <c r="MIJ121" s="390"/>
      <c r="MIK121" s="391"/>
      <c r="MIL121" s="392"/>
      <c r="MIM121" s="393"/>
      <c r="MIN121" s="394"/>
      <c r="MIO121" s="395"/>
      <c r="MIP121" s="389"/>
      <c r="MIQ121" s="390"/>
      <c r="MIR121" s="391"/>
      <c r="MIS121" s="392"/>
      <c r="MIT121" s="393"/>
      <c r="MIU121" s="394"/>
      <c r="MIV121" s="395"/>
      <c r="MIW121" s="389"/>
      <c r="MIX121" s="390"/>
      <c r="MIY121" s="391"/>
      <c r="MIZ121" s="392"/>
      <c r="MJA121" s="393"/>
      <c r="MJB121" s="394"/>
      <c r="MJC121" s="395"/>
      <c r="MJD121" s="389"/>
      <c r="MJE121" s="390"/>
      <c r="MJF121" s="391"/>
      <c r="MJG121" s="392"/>
      <c r="MJH121" s="393"/>
      <c r="MJI121" s="394"/>
      <c r="MJJ121" s="395"/>
      <c r="MJK121" s="389"/>
      <c r="MJL121" s="390"/>
      <c r="MJM121" s="391"/>
      <c r="MJN121" s="392"/>
      <c r="MJO121" s="393"/>
      <c r="MJP121" s="394"/>
      <c r="MJQ121" s="395"/>
      <c r="MJR121" s="389"/>
      <c r="MJS121" s="390"/>
      <c r="MJT121" s="391"/>
      <c r="MJU121" s="392"/>
      <c r="MJV121" s="393"/>
      <c r="MJW121" s="394"/>
      <c r="MJX121" s="395"/>
      <c r="MJY121" s="389"/>
      <c r="MJZ121" s="390"/>
      <c r="MKA121" s="391"/>
      <c r="MKB121" s="392"/>
      <c r="MKC121" s="393"/>
      <c r="MKD121" s="394"/>
      <c r="MKE121" s="395"/>
      <c r="MKF121" s="389"/>
      <c r="MKG121" s="390"/>
      <c r="MKH121" s="391"/>
      <c r="MKI121" s="392"/>
      <c r="MKJ121" s="393"/>
      <c r="MKK121" s="394"/>
      <c r="MKL121" s="395"/>
      <c r="MKM121" s="389"/>
      <c r="MKN121" s="390"/>
      <c r="MKO121" s="391"/>
      <c r="MKP121" s="392"/>
      <c r="MKQ121" s="393"/>
      <c r="MKR121" s="394"/>
      <c r="MKS121" s="395"/>
      <c r="MKT121" s="389"/>
      <c r="MKU121" s="390"/>
      <c r="MKV121" s="391"/>
      <c r="MKW121" s="392"/>
      <c r="MKX121" s="393"/>
      <c r="MKY121" s="394"/>
      <c r="MKZ121" s="395"/>
      <c r="MLA121" s="389"/>
      <c r="MLB121" s="390"/>
      <c r="MLC121" s="391"/>
      <c r="MLD121" s="392"/>
      <c r="MLE121" s="393"/>
      <c r="MLF121" s="394"/>
      <c r="MLG121" s="395"/>
      <c r="MLH121" s="389"/>
      <c r="MLI121" s="390"/>
      <c r="MLJ121" s="391"/>
      <c r="MLK121" s="392"/>
      <c r="MLL121" s="393"/>
      <c r="MLM121" s="394"/>
      <c r="MLN121" s="395"/>
      <c r="MLO121" s="389"/>
      <c r="MLP121" s="390"/>
      <c r="MLQ121" s="391"/>
      <c r="MLR121" s="392"/>
      <c r="MLS121" s="393"/>
      <c r="MLT121" s="394"/>
      <c r="MLU121" s="395"/>
      <c r="MLV121" s="389"/>
      <c r="MLW121" s="390"/>
      <c r="MLX121" s="391"/>
      <c r="MLY121" s="392"/>
      <c r="MLZ121" s="393"/>
      <c r="MMA121" s="394"/>
      <c r="MMB121" s="395"/>
      <c r="MMC121" s="389"/>
      <c r="MMD121" s="390"/>
      <c r="MME121" s="391"/>
      <c r="MMF121" s="392"/>
      <c r="MMG121" s="393"/>
      <c r="MMH121" s="394"/>
      <c r="MMI121" s="395"/>
      <c r="MMJ121" s="389"/>
      <c r="MMK121" s="390"/>
      <c r="MML121" s="391"/>
      <c r="MMM121" s="392"/>
      <c r="MMN121" s="393"/>
      <c r="MMO121" s="394"/>
      <c r="MMP121" s="395"/>
      <c r="MMQ121" s="389"/>
      <c r="MMR121" s="390"/>
      <c r="MMS121" s="391"/>
      <c r="MMT121" s="392"/>
      <c r="MMU121" s="393"/>
      <c r="MMV121" s="394"/>
      <c r="MMW121" s="395"/>
      <c r="MMX121" s="389"/>
      <c r="MMY121" s="390"/>
      <c r="MMZ121" s="391"/>
      <c r="MNA121" s="392"/>
      <c r="MNB121" s="393"/>
      <c r="MNC121" s="394"/>
      <c r="MND121" s="395"/>
      <c r="MNE121" s="389"/>
      <c r="MNF121" s="390"/>
      <c r="MNG121" s="391"/>
      <c r="MNH121" s="392"/>
      <c r="MNI121" s="393"/>
      <c r="MNJ121" s="394"/>
      <c r="MNK121" s="395"/>
      <c r="MNL121" s="389"/>
      <c r="MNM121" s="390"/>
      <c r="MNN121" s="391"/>
      <c r="MNO121" s="392"/>
      <c r="MNP121" s="393"/>
      <c r="MNQ121" s="394"/>
      <c r="MNR121" s="395"/>
      <c r="MNS121" s="389"/>
      <c r="MNT121" s="390"/>
      <c r="MNU121" s="391"/>
      <c r="MNV121" s="392"/>
      <c r="MNW121" s="393"/>
      <c r="MNX121" s="394"/>
      <c r="MNY121" s="395"/>
      <c r="MNZ121" s="389"/>
      <c r="MOA121" s="390"/>
      <c r="MOB121" s="391"/>
      <c r="MOC121" s="392"/>
      <c r="MOD121" s="393"/>
      <c r="MOE121" s="394"/>
      <c r="MOF121" s="395"/>
      <c r="MOG121" s="389"/>
      <c r="MOH121" s="390"/>
      <c r="MOI121" s="391"/>
      <c r="MOJ121" s="392"/>
      <c r="MOK121" s="393"/>
      <c r="MOL121" s="394"/>
      <c r="MOM121" s="395"/>
      <c r="MON121" s="389"/>
      <c r="MOO121" s="390"/>
      <c r="MOP121" s="391"/>
      <c r="MOQ121" s="392"/>
      <c r="MOR121" s="393"/>
      <c r="MOS121" s="394"/>
      <c r="MOT121" s="395"/>
      <c r="MOU121" s="389"/>
      <c r="MOV121" s="390"/>
      <c r="MOW121" s="391"/>
      <c r="MOX121" s="392"/>
      <c r="MOY121" s="393"/>
      <c r="MOZ121" s="394"/>
      <c r="MPA121" s="395"/>
      <c r="MPB121" s="389"/>
      <c r="MPC121" s="390"/>
      <c r="MPD121" s="391"/>
      <c r="MPE121" s="392"/>
      <c r="MPF121" s="393"/>
      <c r="MPG121" s="394"/>
      <c r="MPH121" s="395"/>
      <c r="MPI121" s="389"/>
      <c r="MPJ121" s="390"/>
      <c r="MPK121" s="391"/>
      <c r="MPL121" s="392"/>
      <c r="MPM121" s="393"/>
      <c r="MPN121" s="394"/>
      <c r="MPO121" s="395"/>
      <c r="MPP121" s="389"/>
      <c r="MPQ121" s="390"/>
      <c r="MPR121" s="391"/>
      <c r="MPS121" s="392"/>
      <c r="MPT121" s="393"/>
      <c r="MPU121" s="394"/>
      <c r="MPV121" s="395"/>
      <c r="MPW121" s="389"/>
      <c r="MPX121" s="390"/>
      <c r="MPY121" s="391"/>
      <c r="MPZ121" s="392"/>
      <c r="MQA121" s="393"/>
      <c r="MQB121" s="394"/>
      <c r="MQC121" s="395"/>
      <c r="MQD121" s="389"/>
      <c r="MQE121" s="390"/>
      <c r="MQF121" s="391"/>
      <c r="MQG121" s="392"/>
      <c r="MQH121" s="393"/>
      <c r="MQI121" s="394"/>
      <c r="MQJ121" s="395"/>
      <c r="MQK121" s="389"/>
      <c r="MQL121" s="390"/>
      <c r="MQM121" s="391"/>
      <c r="MQN121" s="392"/>
      <c r="MQO121" s="393"/>
      <c r="MQP121" s="394"/>
      <c r="MQQ121" s="395"/>
      <c r="MQR121" s="389"/>
      <c r="MQS121" s="390"/>
      <c r="MQT121" s="391"/>
      <c r="MQU121" s="392"/>
      <c r="MQV121" s="393"/>
      <c r="MQW121" s="394"/>
      <c r="MQX121" s="395"/>
      <c r="MQY121" s="389"/>
      <c r="MQZ121" s="390"/>
      <c r="MRA121" s="391"/>
      <c r="MRB121" s="392"/>
      <c r="MRC121" s="393"/>
      <c r="MRD121" s="394"/>
      <c r="MRE121" s="395"/>
      <c r="MRF121" s="389"/>
      <c r="MRG121" s="390"/>
      <c r="MRH121" s="391"/>
      <c r="MRI121" s="392"/>
      <c r="MRJ121" s="393"/>
      <c r="MRK121" s="394"/>
      <c r="MRL121" s="395"/>
      <c r="MRM121" s="389"/>
      <c r="MRN121" s="390"/>
      <c r="MRO121" s="391"/>
      <c r="MRP121" s="392"/>
      <c r="MRQ121" s="393"/>
      <c r="MRR121" s="394"/>
      <c r="MRS121" s="395"/>
      <c r="MRT121" s="389"/>
      <c r="MRU121" s="390"/>
      <c r="MRV121" s="391"/>
      <c r="MRW121" s="392"/>
      <c r="MRX121" s="393"/>
      <c r="MRY121" s="394"/>
      <c r="MRZ121" s="395"/>
      <c r="MSA121" s="389"/>
      <c r="MSB121" s="390"/>
      <c r="MSC121" s="391"/>
      <c r="MSD121" s="392"/>
      <c r="MSE121" s="393"/>
      <c r="MSF121" s="394"/>
      <c r="MSG121" s="395"/>
      <c r="MSH121" s="389"/>
      <c r="MSI121" s="390"/>
      <c r="MSJ121" s="391"/>
      <c r="MSK121" s="392"/>
      <c r="MSL121" s="393"/>
      <c r="MSM121" s="394"/>
      <c r="MSN121" s="395"/>
      <c r="MSO121" s="389"/>
      <c r="MSP121" s="390"/>
      <c r="MSQ121" s="391"/>
      <c r="MSR121" s="392"/>
      <c r="MSS121" s="393"/>
      <c r="MST121" s="394"/>
      <c r="MSU121" s="395"/>
      <c r="MSV121" s="389"/>
      <c r="MSW121" s="390"/>
      <c r="MSX121" s="391"/>
      <c r="MSY121" s="392"/>
      <c r="MSZ121" s="393"/>
      <c r="MTA121" s="394"/>
      <c r="MTB121" s="395"/>
      <c r="MTC121" s="389"/>
      <c r="MTD121" s="390"/>
      <c r="MTE121" s="391"/>
      <c r="MTF121" s="392"/>
      <c r="MTG121" s="393"/>
      <c r="MTH121" s="394"/>
      <c r="MTI121" s="395"/>
      <c r="MTJ121" s="389"/>
      <c r="MTK121" s="390"/>
      <c r="MTL121" s="391"/>
      <c r="MTM121" s="392"/>
      <c r="MTN121" s="393"/>
      <c r="MTO121" s="394"/>
      <c r="MTP121" s="395"/>
      <c r="MTQ121" s="389"/>
      <c r="MTR121" s="390"/>
      <c r="MTS121" s="391"/>
      <c r="MTT121" s="392"/>
      <c r="MTU121" s="393"/>
      <c r="MTV121" s="394"/>
      <c r="MTW121" s="395"/>
      <c r="MTX121" s="389"/>
      <c r="MTY121" s="390"/>
      <c r="MTZ121" s="391"/>
      <c r="MUA121" s="392"/>
      <c r="MUB121" s="393"/>
      <c r="MUC121" s="394"/>
      <c r="MUD121" s="395"/>
      <c r="MUE121" s="389"/>
      <c r="MUF121" s="390"/>
      <c r="MUG121" s="391"/>
      <c r="MUH121" s="392"/>
      <c r="MUI121" s="393"/>
      <c r="MUJ121" s="394"/>
      <c r="MUK121" s="395"/>
      <c r="MUL121" s="389"/>
      <c r="MUM121" s="390"/>
      <c r="MUN121" s="391"/>
      <c r="MUO121" s="392"/>
      <c r="MUP121" s="393"/>
      <c r="MUQ121" s="394"/>
      <c r="MUR121" s="395"/>
      <c r="MUS121" s="389"/>
      <c r="MUT121" s="390"/>
      <c r="MUU121" s="391"/>
      <c r="MUV121" s="392"/>
      <c r="MUW121" s="393"/>
      <c r="MUX121" s="394"/>
      <c r="MUY121" s="395"/>
      <c r="MUZ121" s="389"/>
      <c r="MVA121" s="390"/>
      <c r="MVB121" s="391"/>
      <c r="MVC121" s="392"/>
      <c r="MVD121" s="393"/>
      <c r="MVE121" s="394"/>
      <c r="MVF121" s="395"/>
      <c r="MVG121" s="389"/>
      <c r="MVH121" s="390"/>
      <c r="MVI121" s="391"/>
      <c r="MVJ121" s="392"/>
      <c r="MVK121" s="393"/>
      <c r="MVL121" s="394"/>
      <c r="MVM121" s="395"/>
      <c r="MVN121" s="389"/>
      <c r="MVO121" s="390"/>
      <c r="MVP121" s="391"/>
      <c r="MVQ121" s="392"/>
      <c r="MVR121" s="393"/>
      <c r="MVS121" s="394"/>
      <c r="MVT121" s="395"/>
      <c r="MVU121" s="389"/>
      <c r="MVV121" s="390"/>
      <c r="MVW121" s="391"/>
      <c r="MVX121" s="392"/>
      <c r="MVY121" s="393"/>
      <c r="MVZ121" s="394"/>
      <c r="MWA121" s="395"/>
      <c r="MWB121" s="389"/>
      <c r="MWC121" s="390"/>
      <c r="MWD121" s="391"/>
      <c r="MWE121" s="392"/>
      <c r="MWF121" s="393"/>
      <c r="MWG121" s="394"/>
      <c r="MWH121" s="395"/>
      <c r="MWI121" s="389"/>
      <c r="MWJ121" s="390"/>
      <c r="MWK121" s="391"/>
      <c r="MWL121" s="392"/>
      <c r="MWM121" s="393"/>
      <c r="MWN121" s="394"/>
      <c r="MWO121" s="395"/>
      <c r="MWP121" s="389"/>
      <c r="MWQ121" s="390"/>
      <c r="MWR121" s="391"/>
      <c r="MWS121" s="392"/>
      <c r="MWT121" s="393"/>
      <c r="MWU121" s="394"/>
      <c r="MWV121" s="395"/>
      <c r="MWW121" s="389"/>
      <c r="MWX121" s="390"/>
      <c r="MWY121" s="391"/>
      <c r="MWZ121" s="392"/>
      <c r="MXA121" s="393"/>
      <c r="MXB121" s="394"/>
      <c r="MXC121" s="395"/>
      <c r="MXD121" s="389"/>
      <c r="MXE121" s="390"/>
      <c r="MXF121" s="391"/>
      <c r="MXG121" s="392"/>
      <c r="MXH121" s="393"/>
      <c r="MXI121" s="394"/>
      <c r="MXJ121" s="395"/>
      <c r="MXK121" s="389"/>
      <c r="MXL121" s="390"/>
      <c r="MXM121" s="391"/>
      <c r="MXN121" s="392"/>
      <c r="MXO121" s="393"/>
      <c r="MXP121" s="394"/>
      <c r="MXQ121" s="395"/>
      <c r="MXR121" s="389"/>
      <c r="MXS121" s="390"/>
      <c r="MXT121" s="391"/>
      <c r="MXU121" s="392"/>
      <c r="MXV121" s="393"/>
      <c r="MXW121" s="394"/>
      <c r="MXX121" s="395"/>
      <c r="MXY121" s="389"/>
      <c r="MXZ121" s="390"/>
      <c r="MYA121" s="391"/>
      <c r="MYB121" s="392"/>
      <c r="MYC121" s="393"/>
      <c r="MYD121" s="394"/>
      <c r="MYE121" s="395"/>
      <c r="MYF121" s="389"/>
      <c r="MYG121" s="390"/>
      <c r="MYH121" s="391"/>
      <c r="MYI121" s="392"/>
      <c r="MYJ121" s="393"/>
      <c r="MYK121" s="394"/>
      <c r="MYL121" s="395"/>
      <c r="MYM121" s="389"/>
      <c r="MYN121" s="390"/>
      <c r="MYO121" s="391"/>
      <c r="MYP121" s="392"/>
      <c r="MYQ121" s="393"/>
      <c r="MYR121" s="394"/>
      <c r="MYS121" s="395"/>
      <c r="MYT121" s="389"/>
      <c r="MYU121" s="390"/>
      <c r="MYV121" s="391"/>
      <c r="MYW121" s="392"/>
      <c r="MYX121" s="393"/>
      <c r="MYY121" s="394"/>
      <c r="MYZ121" s="395"/>
      <c r="MZA121" s="389"/>
      <c r="MZB121" s="390"/>
      <c r="MZC121" s="391"/>
      <c r="MZD121" s="392"/>
      <c r="MZE121" s="393"/>
      <c r="MZF121" s="394"/>
      <c r="MZG121" s="395"/>
      <c r="MZH121" s="389"/>
      <c r="MZI121" s="390"/>
      <c r="MZJ121" s="391"/>
      <c r="MZK121" s="392"/>
      <c r="MZL121" s="393"/>
      <c r="MZM121" s="394"/>
      <c r="MZN121" s="395"/>
      <c r="MZO121" s="389"/>
      <c r="MZP121" s="390"/>
      <c r="MZQ121" s="391"/>
      <c r="MZR121" s="392"/>
      <c r="MZS121" s="393"/>
      <c r="MZT121" s="394"/>
      <c r="MZU121" s="395"/>
      <c r="MZV121" s="389"/>
      <c r="MZW121" s="390"/>
      <c r="MZX121" s="391"/>
      <c r="MZY121" s="392"/>
      <c r="MZZ121" s="393"/>
      <c r="NAA121" s="394"/>
      <c r="NAB121" s="395"/>
      <c r="NAC121" s="389"/>
      <c r="NAD121" s="390"/>
      <c r="NAE121" s="391"/>
      <c r="NAF121" s="392"/>
      <c r="NAG121" s="393"/>
      <c r="NAH121" s="394"/>
      <c r="NAI121" s="395"/>
      <c r="NAJ121" s="389"/>
      <c r="NAK121" s="390"/>
      <c r="NAL121" s="391"/>
      <c r="NAM121" s="392"/>
      <c r="NAN121" s="393"/>
      <c r="NAO121" s="394"/>
      <c r="NAP121" s="395"/>
      <c r="NAQ121" s="389"/>
      <c r="NAR121" s="390"/>
      <c r="NAS121" s="391"/>
      <c r="NAT121" s="392"/>
      <c r="NAU121" s="393"/>
      <c r="NAV121" s="394"/>
      <c r="NAW121" s="395"/>
      <c r="NAX121" s="389"/>
      <c r="NAY121" s="390"/>
      <c r="NAZ121" s="391"/>
      <c r="NBA121" s="392"/>
      <c r="NBB121" s="393"/>
      <c r="NBC121" s="394"/>
      <c r="NBD121" s="395"/>
      <c r="NBE121" s="389"/>
      <c r="NBF121" s="390"/>
      <c r="NBG121" s="391"/>
      <c r="NBH121" s="392"/>
      <c r="NBI121" s="393"/>
      <c r="NBJ121" s="394"/>
      <c r="NBK121" s="395"/>
      <c r="NBL121" s="389"/>
      <c r="NBM121" s="390"/>
      <c r="NBN121" s="391"/>
      <c r="NBO121" s="392"/>
      <c r="NBP121" s="393"/>
      <c r="NBQ121" s="394"/>
      <c r="NBR121" s="395"/>
      <c r="NBS121" s="389"/>
      <c r="NBT121" s="390"/>
      <c r="NBU121" s="391"/>
      <c r="NBV121" s="392"/>
      <c r="NBW121" s="393"/>
      <c r="NBX121" s="394"/>
      <c r="NBY121" s="395"/>
      <c r="NBZ121" s="389"/>
      <c r="NCA121" s="390"/>
      <c r="NCB121" s="391"/>
      <c r="NCC121" s="392"/>
      <c r="NCD121" s="393"/>
      <c r="NCE121" s="394"/>
      <c r="NCF121" s="395"/>
      <c r="NCG121" s="389"/>
      <c r="NCH121" s="390"/>
      <c r="NCI121" s="391"/>
      <c r="NCJ121" s="392"/>
      <c r="NCK121" s="393"/>
      <c r="NCL121" s="394"/>
      <c r="NCM121" s="395"/>
      <c r="NCN121" s="389"/>
      <c r="NCO121" s="390"/>
      <c r="NCP121" s="391"/>
      <c r="NCQ121" s="392"/>
      <c r="NCR121" s="393"/>
      <c r="NCS121" s="394"/>
      <c r="NCT121" s="395"/>
      <c r="NCU121" s="389"/>
      <c r="NCV121" s="390"/>
      <c r="NCW121" s="391"/>
      <c r="NCX121" s="392"/>
      <c r="NCY121" s="393"/>
      <c r="NCZ121" s="394"/>
      <c r="NDA121" s="395"/>
      <c r="NDB121" s="389"/>
      <c r="NDC121" s="390"/>
      <c r="NDD121" s="391"/>
      <c r="NDE121" s="392"/>
      <c r="NDF121" s="393"/>
      <c r="NDG121" s="394"/>
      <c r="NDH121" s="395"/>
      <c r="NDI121" s="389"/>
      <c r="NDJ121" s="390"/>
      <c r="NDK121" s="391"/>
      <c r="NDL121" s="392"/>
      <c r="NDM121" s="393"/>
      <c r="NDN121" s="394"/>
      <c r="NDO121" s="395"/>
      <c r="NDP121" s="389"/>
      <c r="NDQ121" s="390"/>
      <c r="NDR121" s="391"/>
      <c r="NDS121" s="392"/>
      <c r="NDT121" s="393"/>
      <c r="NDU121" s="394"/>
      <c r="NDV121" s="395"/>
      <c r="NDW121" s="389"/>
      <c r="NDX121" s="390"/>
      <c r="NDY121" s="391"/>
      <c r="NDZ121" s="392"/>
      <c r="NEA121" s="393"/>
      <c r="NEB121" s="394"/>
      <c r="NEC121" s="395"/>
      <c r="NED121" s="389"/>
      <c r="NEE121" s="390"/>
      <c r="NEF121" s="391"/>
      <c r="NEG121" s="392"/>
      <c r="NEH121" s="393"/>
      <c r="NEI121" s="394"/>
      <c r="NEJ121" s="395"/>
      <c r="NEK121" s="389"/>
      <c r="NEL121" s="390"/>
      <c r="NEM121" s="391"/>
      <c r="NEN121" s="392"/>
      <c r="NEO121" s="393"/>
      <c r="NEP121" s="394"/>
      <c r="NEQ121" s="395"/>
      <c r="NER121" s="389"/>
      <c r="NES121" s="390"/>
      <c r="NET121" s="391"/>
      <c r="NEU121" s="392"/>
      <c r="NEV121" s="393"/>
      <c r="NEW121" s="394"/>
      <c r="NEX121" s="395"/>
      <c r="NEY121" s="389"/>
      <c r="NEZ121" s="390"/>
      <c r="NFA121" s="391"/>
      <c r="NFB121" s="392"/>
      <c r="NFC121" s="393"/>
      <c r="NFD121" s="394"/>
      <c r="NFE121" s="395"/>
      <c r="NFF121" s="389"/>
      <c r="NFG121" s="390"/>
      <c r="NFH121" s="391"/>
      <c r="NFI121" s="392"/>
      <c r="NFJ121" s="393"/>
      <c r="NFK121" s="394"/>
      <c r="NFL121" s="395"/>
      <c r="NFM121" s="389"/>
      <c r="NFN121" s="390"/>
      <c r="NFO121" s="391"/>
      <c r="NFP121" s="392"/>
      <c r="NFQ121" s="393"/>
      <c r="NFR121" s="394"/>
      <c r="NFS121" s="395"/>
      <c r="NFT121" s="389"/>
      <c r="NFU121" s="390"/>
      <c r="NFV121" s="391"/>
      <c r="NFW121" s="392"/>
      <c r="NFX121" s="393"/>
      <c r="NFY121" s="394"/>
      <c r="NFZ121" s="395"/>
      <c r="NGA121" s="389"/>
      <c r="NGB121" s="390"/>
      <c r="NGC121" s="391"/>
      <c r="NGD121" s="392"/>
      <c r="NGE121" s="393"/>
      <c r="NGF121" s="394"/>
      <c r="NGG121" s="395"/>
      <c r="NGH121" s="389"/>
      <c r="NGI121" s="390"/>
      <c r="NGJ121" s="391"/>
      <c r="NGK121" s="392"/>
      <c r="NGL121" s="393"/>
      <c r="NGM121" s="394"/>
      <c r="NGN121" s="395"/>
      <c r="NGO121" s="389"/>
      <c r="NGP121" s="390"/>
      <c r="NGQ121" s="391"/>
      <c r="NGR121" s="392"/>
      <c r="NGS121" s="393"/>
      <c r="NGT121" s="394"/>
      <c r="NGU121" s="395"/>
      <c r="NGV121" s="389"/>
      <c r="NGW121" s="390"/>
      <c r="NGX121" s="391"/>
      <c r="NGY121" s="392"/>
      <c r="NGZ121" s="393"/>
      <c r="NHA121" s="394"/>
      <c r="NHB121" s="395"/>
      <c r="NHC121" s="389"/>
      <c r="NHD121" s="390"/>
      <c r="NHE121" s="391"/>
      <c r="NHF121" s="392"/>
      <c r="NHG121" s="393"/>
      <c r="NHH121" s="394"/>
      <c r="NHI121" s="395"/>
      <c r="NHJ121" s="389"/>
      <c r="NHK121" s="390"/>
      <c r="NHL121" s="391"/>
      <c r="NHM121" s="392"/>
      <c r="NHN121" s="393"/>
      <c r="NHO121" s="394"/>
      <c r="NHP121" s="395"/>
      <c r="NHQ121" s="389"/>
      <c r="NHR121" s="390"/>
      <c r="NHS121" s="391"/>
      <c r="NHT121" s="392"/>
      <c r="NHU121" s="393"/>
      <c r="NHV121" s="394"/>
      <c r="NHW121" s="395"/>
      <c r="NHX121" s="389"/>
      <c r="NHY121" s="390"/>
      <c r="NHZ121" s="391"/>
      <c r="NIA121" s="392"/>
      <c r="NIB121" s="393"/>
      <c r="NIC121" s="394"/>
      <c r="NID121" s="395"/>
      <c r="NIE121" s="389"/>
      <c r="NIF121" s="390"/>
      <c r="NIG121" s="391"/>
      <c r="NIH121" s="392"/>
      <c r="NII121" s="393"/>
      <c r="NIJ121" s="394"/>
      <c r="NIK121" s="395"/>
      <c r="NIL121" s="389"/>
      <c r="NIM121" s="390"/>
      <c r="NIN121" s="391"/>
      <c r="NIO121" s="392"/>
      <c r="NIP121" s="393"/>
      <c r="NIQ121" s="394"/>
      <c r="NIR121" s="395"/>
      <c r="NIS121" s="389"/>
      <c r="NIT121" s="390"/>
      <c r="NIU121" s="391"/>
      <c r="NIV121" s="392"/>
      <c r="NIW121" s="393"/>
      <c r="NIX121" s="394"/>
      <c r="NIY121" s="395"/>
      <c r="NIZ121" s="389"/>
      <c r="NJA121" s="390"/>
      <c r="NJB121" s="391"/>
      <c r="NJC121" s="392"/>
      <c r="NJD121" s="393"/>
      <c r="NJE121" s="394"/>
      <c r="NJF121" s="395"/>
      <c r="NJG121" s="389"/>
      <c r="NJH121" s="390"/>
      <c r="NJI121" s="391"/>
      <c r="NJJ121" s="392"/>
      <c r="NJK121" s="393"/>
      <c r="NJL121" s="394"/>
      <c r="NJM121" s="395"/>
      <c r="NJN121" s="389"/>
      <c r="NJO121" s="390"/>
      <c r="NJP121" s="391"/>
      <c r="NJQ121" s="392"/>
      <c r="NJR121" s="393"/>
      <c r="NJS121" s="394"/>
      <c r="NJT121" s="395"/>
      <c r="NJU121" s="389"/>
      <c r="NJV121" s="390"/>
      <c r="NJW121" s="391"/>
      <c r="NJX121" s="392"/>
      <c r="NJY121" s="393"/>
      <c r="NJZ121" s="394"/>
      <c r="NKA121" s="395"/>
      <c r="NKB121" s="389"/>
      <c r="NKC121" s="390"/>
      <c r="NKD121" s="391"/>
      <c r="NKE121" s="392"/>
      <c r="NKF121" s="393"/>
      <c r="NKG121" s="394"/>
      <c r="NKH121" s="395"/>
      <c r="NKI121" s="389"/>
      <c r="NKJ121" s="390"/>
      <c r="NKK121" s="391"/>
      <c r="NKL121" s="392"/>
      <c r="NKM121" s="393"/>
      <c r="NKN121" s="394"/>
      <c r="NKO121" s="395"/>
      <c r="NKP121" s="389"/>
      <c r="NKQ121" s="390"/>
      <c r="NKR121" s="391"/>
      <c r="NKS121" s="392"/>
      <c r="NKT121" s="393"/>
      <c r="NKU121" s="394"/>
      <c r="NKV121" s="395"/>
      <c r="NKW121" s="389"/>
      <c r="NKX121" s="390"/>
      <c r="NKY121" s="391"/>
      <c r="NKZ121" s="392"/>
      <c r="NLA121" s="393"/>
      <c r="NLB121" s="394"/>
      <c r="NLC121" s="395"/>
      <c r="NLD121" s="389"/>
      <c r="NLE121" s="390"/>
      <c r="NLF121" s="391"/>
      <c r="NLG121" s="392"/>
      <c r="NLH121" s="393"/>
      <c r="NLI121" s="394"/>
      <c r="NLJ121" s="395"/>
      <c r="NLK121" s="389"/>
      <c r="NLL121" s="390"/>
      <c r="NLM121" s="391"/>
      <c r="NLN121" s="392"/>
      <c r="NLO121" s="393"/>
      <c r="NLP121" s="394"/>
      <c r="NLQ121" s="395"/>
      <c r="NLR121" s="389"/>
      <c r="NLS121" s="390"/>
      <c r="NLT121" s="391"/>
      <c r="NLU121" s="392"/>
      <c r="NLV121" s="393"/>
      <c r="NLW121" s="394"/>
      <c r="NLX121" s="395"/>
      <c r="NLY121" s="389"/>
      <c r="NLZ121" s="390"/>
      <c r="NMA121" s="391"/>
      <c r="NMB121" s="392"/>
      <c r="NMC121" s="393"/>
      <c r="NMD121" s="394"/>
      <c r="NME121" s="395"/>
      <c r="NMF121" s="389"/>
      <c r="NMG121" s="390"/>
      <c r="NMH121" s="391"/>
      <c r="NMI121" s="392"/>
      <c r="NMJ121" s="393"/>
      <c r="NMK121" s="394"/>
      <c r="NML121" s="395"/>
      <c r="NMM121" s="389"/>
      <c r="NMN121" s="390"/>
      <c r="NMO121" s="391"/>
      <c r="NMP121" s="392"/>
      <c r="NMQ121" s="393"/>
      <c r="NMR121" s="394"/>
      <c r="NMS121" s="395"/>
      <c r="NMT121" s="389"/>
      <c r="NMU121" s="390"/>
      <c r="NMV121" s="391"/>
      <c r="NMW121" s="392"/>
      <c r="NMX121" s="393"/>
      <c r="NMY121" s="394"/>
      <c r="NMZ121" s="395"/>
      <c r="NNA121" s="389"/>
      <c r="NNB121" s="390"/>
      <c r="NNC121" s="391"/>
      <c r="NND121" s="392"/>
      <c r="NNE121" s="393"/>
      <c r="NNF121" s="394"/>
      <c r="NNG121" s="395"/>
      <c r="NNH121" s="389"/>
      <c r="NNI121" s="390"/>
      <c r="NNJ121" s="391"/>
      <c r="NNK121" s="392"/>
      <c r="NNL121" s="393"/>
      <c r="NNM121" s="394"/>
      <c r="NNN121" s="395"/>
      <c r="NNO121" s="389"/>
      <c r="NNP121" s="390"/>
      <c r="NNQ121" s="391"/>
      <c r="NNR121" s="392"/>
      <c r="NNS121" s="393"/>
      <c r="NNT121" s="394"/>
      <c r="NNU121" s="395"/>
      <c r="NNV121" s="389"/>
      <c r="NNW121" s="390"/>
      <c r="NNX121" s="391"/>
      <c r="NNY121" s="392"/>
      <c r="NNZ121" s="393"/>
      <c r="NOA121" s="394"/>
      <c r="NOB121" s="395"/>
      <c r="NOC121" s="389"/>
      <c r="NOD121" s="390"/>
      <c r="NOE121" s="391"/>
      <c r="NOF121" s="392"/>
      <c r="NOG121" s="393"/>
      <c r="NOH121" s="394"/>
      <c r="NOI121" s="395"/>
      <c r="NOJ121" s="389"/>
      <c r="NOK121" s="390"/>
      <c r="NOL121" s="391"/>
      <c r="NOM121" s="392"/>
      <c r="NON121" s="393"/>
      <c r="NOO121" s="394"/>
      <c r="NOP121" s="395"/>
      <c r="NOQ121" s="389"/>
      <c r="NOR121" s="390"/>
      <c r="NOS121" s="391"/>
      <c r="NOT121" s="392"/>
      <c r="NOU121" s="393"/>
      <c r="NOV121" s="394"/>
      <c r="NOW121" s="395"/>
      <c r="NOX121" s="389"/>
      <c r="NOY121" s="390"/>
      <c r="NOZ121" s="391"/>
      <c r="NPA121" s="392"/>
      <c r="NPB121" s="393"/>
      <c r="NPC121" s="394"/>
      <c r="NPD121" s="395"/>
      <c r="NPE121" s="389"/>
      <c r="NPF121" s="390"/>
      <c r="NPG121" s="391"/>
      <c r="NPH121" s="392"/>
      <c r="NPI121" s="393"/>
      <c r="NPJ121" s="394"/>
      <c r="NPK121" s="395"/>
      <c r="NPL121" s="389"/>
      <c r="NPM121" s="390"/>
      <c r="NPN121" s="391"/>
      <c r="NPO121" s="392"/>
      <c r="NPP121" s="393"/>
      <c r="NPQ121" s="394"/>
      <c r="NPR121" s="395"/>
      <c r="NPS121" s="389"/>
      <c r="NPT121" s="390"/>
      <c r="NPU121" s="391"/>
      <c r="NPV121" s="392"/>
      <c r="NPW121" s="393"/>
      <c r="NPX121" s="394"/>
      <c r="NPY121" s="395"/>
      <c r="NPZ121" s="389"/>
      <c r="NQA121" s="390"/>
      <c r="NQB121" s="391"/>
      <c r="NQC121" s="392"/>
      <c r="NQD121" s="393"/>
      <c r="NQE121" s="394"/>
      <c r="NQF121" s="395"/>
      <c r="NQG121" s="389"/>
      <c r="NQH121" s="390"/>
      <c r="NQI121" s="391"/>
      <c r="NQJ121" s="392"/>
      <c r="NQK121" s="393"/>
      <c r="NQL121" s="394"/>
      <c r="NQM121" s="395"/>
      <c r="NQN121" s="389"/>
      <c r="NQO121" s="390"/>
      <c r="NQP121" s="391"/>
      <c r="NQQ121" s="392"/>
      <c r="NQR121" s="393"/>
      <c r="NQS121" s="394"/>
      <c r="NQT121" s="395"/>
      <c r="NQU121" s="389"/>
      <c r="NQV121" s="390"/>
      <c r="NQW121" s="391"/>
      <c r="NQX121" s="392"/>
      <c r="NQY121" s="393"/>
      <c r="NQZ121" s="394"/>
      <c r="NRA121" s="395"/>
      <c r="NRB121" s="389"/>
      <c r="NRC121" s="390"/>
      <c r="NRD121" s="391"/>
      <c r="NRE121" s="392"/>
      <c r="NRF121" s="393"/>
      <c r="NRG121" s="394"/>
      <c r="NRH121" s="395"/>
      <c r="NRI121" s="389"/>
      <c r="NRJ121" s="390"/>
      <c r="NRK121" s="391"/>
      <c r="NRL121" s="392"/>
      <c r="NRM121" s="393"/>
      <c r="NRN121" s="394"/>
      <c r="NRO121" s="395"/>
      <c r="NRP121" s="389"/>
      <c r="NRQ121" s="390"/>
      <c r="NRR121" s="391"/>
      <c r="NRS121" s="392"/>
      <c r="NRT121" s="393"/>
      <c r="NRU121" s="394"/>
      <c r="NRV121" s="395"/>
      <c r="NRW121" s="389"/>
      <c r="NRX121" s="390"/>
      <c r="NRY121" s="391"/>
      <c r="NRZ121" s="392"/>
      <c r="NSA121" s="393"/>
      <c r="NSB121" s="394"/>
      <c r="NSC121" s="395"/>
      <c r="NSD121" s="389"/>
      <c r="NSE121" s="390"/>
      <c r="NSF121" s="391"/>
      <c r="NSG121" s="392"/>
      <c r="NSH121" s="393"/>
      <c r="NSI121" s="394"/>
      <c r="NSJ121" s="395"/>
      <c r="NSK121" s="389"/>
      <c r="NSL121" s="390"/>
      <c r="NSM121" s="391"/>
      <c r="NSN121" s="392"/>
      <c r="NSO121" s="393"/>
      <c r="NSP121" s="394"/>
      <c r="NSQ121" s="395"/>
      <c r="NSR121" s="389"/>
      <c r="NSS121" s="390"/>
      <c r="NST121" s="391"/>
      <c r="NSU121" s="392"/>
      <c r="NSV121" s="393"/>
      <c r="NSW121" s="394"/>
      <c r="NSX121" s="395"/>
      <c r="NSY121" s="389"/>
      <c r="NSZ121" s="390"/>
      <c r="NTA121" s="391"/>
      <c r="NTB121" s="392"/>
      <c r="NTC121" s="393"/>
      <c r="NTD121" s="394"/>
      <c r="NTE121" s="395"/>
      <c r="NTF121" s="389"/>
      <c r="NTG121" s="390"/>
      <c r="NTH121" s="391"/>
      <c r="NTI121" s="392"/>
      <c r="NTJ121" s="393"/>
      <c r="NTK121" s="394"/>
      <c r="NTL121" s="395"/>
      <c r="NTM121" s="389"/>
      <c r="NTN121" s="390"/>
      <c r="NTO121" s="391"/>
      <c r="NTP121" s="392"/>
      <c r="NTQ121" s="393"/>
      <c r="NTR121" s="394"/>
      <c r="NTS121" s="395"/>
      <c r="NTT121" s="389"/>
      <c r="NTU121" s="390"/>
      <c r="NTV121" s="391"/>
      <c r="NTW121" s="392"/>
      <c r="NTX121" s="393"/>
      <c r="NTY121" s="394"/>
      <c r="NTZ121" s="395"/>
      <c r="NUA121" s="389"/>
      <c r="NUB121" s="390"/>
      <c r="NUC121" s="391"/>
      <c r="NUD121" s="392"/>
      <c r="NUE121" s="393"/>
      <c r="NUF121" s="394"/>
      <c r="NUG121" s="395"/>
      <c r="NUH121" s="389"/>
      <c r="NUI121" s="390"/>
      <c r="NUJ121" s="391"/>
      <c r="NUK121" s="392"/>
      <c r="NUL121" s="393"/>
      <c r="NUM121" s="394"/>
      <c r="NUN121" s="395"/>
      <c r="NUO121" s="389"/>
      <c r="NUP121" s="390"/>
      <c r="NUQ121" s="391"/>
      <c r="NUR121" s="392"/>
      <c r="NUS121" s="393"/>
      <c r="NUT121" s="394"/>
      <c r="NUU121" s="395"/>
      <c r="NUV121" s="389"/>
      <c r="NUW121" s="390"/>
      <c r="NUX121" s="391"/>
      <c r="NUY121" s="392"/>
      <c r="NUZ121" s="393"/>
      <c r="NVA121" s="394"/>
      <c r="NVB121" s="395"/>
      <c r="NVC121" s="389"/>
      <c r="NVD121" s="390"/>
      <c r="NVE121" s="391"/>
      <c r="NVF121" s="392"/>
      <c r="NVG121" s="393"/>
      <c r="NVH121" s="394"/>
      <c r="NVI121" s="395"/>
      <c r="NVJ121" s="389"/>
      <c r="NVK121" s="390"/>
      <c r="NVL121" s="391"/>
      <c r="NVM121" s="392"/>
      <c r="NVN121" s="393"/>
      <c r="NVO121" s="394"/>
      <c r="NVP121" s="395"/>
      <c r="NVQ121" s="389"/>
      <c r="NVR121" s="390"/>
      <c r="NVS121" s="391"/>
      <c r="NVT121" s="392"/>
      <c r="NVU121" s="393"/>
      <c r="NVV121" s="394"/>
      <c r="NVW121" s="395"/>
      <c r="NVX121" s="389"/>
      <c r="NVY121" s="390"/>
      <c r="NVZ121" s="391"/>
      <c r="NWA121" s="392"/>
      <c r="NWB121" s="393"/>
      <c r="NWC121" s="394"/>
      <c r="NWD121" s="395"/>
      <c r="NWE121" s="389"/>
      <c r="NWF121" s="390"/>
      <c r="NWG121" s="391"/>
      <c r="NWH121" s="392"/>
      <c r="NWI121" s="393"/>
      <c r="NWJ121" s="394"/>
      <c r="NWK121" s="395"/>
      <c r="NWL121" s="389"/>
      <c r="NWM121" s="390"/>
      <c r="NWN121" s="391"/>
      <c r="NWO121" s="392"/>
      <c r="NWP121" s="393"/>
      <c r="NWQ121" s="394"/>
      <c r="NWR121" s="395"/>
      <c r="NWS121" s="389"/>
      <c r="NWT121" s="390"/>
      <c r="NWU121" s="391"/>
      <c r="NWV121" s="392"/>
      <c r="NWW121" s="393"/>
      <c r="NWX121" s="394"/>
      <c r="NWY121" s="395"/>
      <c r="NWZ121" s="389"/>
      <c r="NXA121" s="390"/>
      <c r="NXB121" s="391"/>
      <c r="NXC121" s="392"/>
      <c r="NXD121" s="393"/>
      <c r="NXE121" s="394"/>
      <c r="NXF121" s="395"/>
      <c r="NXG121" s="389"/>
      <c r="NXH121" s="390"/>
      <c r="NXI121" s="391"/>
      <c r="NXJ121" s="392"/>
      <c r="NXK121" s="393"/>
      <c r="NXL121" s="394"/>
      <c r="NXM121" s="395"/>
      <c r="NXN121" s="389"/>
      <c r="NXO121" s="390"/>
      <c r="NXP121" s="391"/>
      <c r="NXQ121" s="392"/>
      <c r="NXR121" s="393"/>
      <c r="NXS121" s="394"/>
      <c r="NXT121" s="395"/>
      <c r="NXU121" s="389"/>
      <c r="NXV121" s="390"/>
      <c r="NXW121" s="391"/>
      <c r="NXX121" s="392"/>
      <c r="NXY121" s="393"/>
      <c r="NXZ121" s="394"/>
      <c r="NYA121" s="395"/>
      <c r="NYB121" s="389"/>
      <c r="NYC121" s="390"/>
      <c r="NYD121" s="391"/>
      <c r="NYE121" s="392"/>
      <c r="NYF121" s="393"/>
      <c r="NYG121" s="394"/>
      <c r="NYH121" s="395"/>
      <c r="NYI121" s="389"/>
      <c r="NYJ121" s="390"/>
      <c r="NYK121" s="391"/>
      <c r="NYL121" s="392"/>
      <c r="NYM121" s="393"/>
      <c r="NYN121" s="394"/>
      <c r="NYO121" s="395"/>
      <c r="NYP121" s="389"/>
      <c r="NYQ121" s="390"/>
      <c r="NYR121" s="391"/>
      <c r="NYS121" s="392"/>
      <c r="NYT121" s="393"/>
      <c r="NYU121" s="394"/>
      <c r="NYV121" s="395"/>
      <c r="NYW121" s="389"/>
      <c r="NYX121" s="390"/>
      <c r="NYY121" s="391"/>
      <c r="NYZ121" s="392"/>
      <c r="NZA121" s="393"/>
      <c r="NZB121" s="394"/>
      <c r="NZC121" s="395"/>
      <c r="NZD121" s="389"/>
      <c r="NZE121" s="390"/>
      <c r="NZF121" s="391"/>
      <c r="NZG121" s="392"/>
      <c r="NZH121" s="393"/>
      <c r="NZI121" s="394"/>
      <c r="NZJ121" s="395"/>
      <c r="NZK121" s="389"/>
      <c r="NZL121" s="390"/>
      <c r="NZM121" s="391"/>
      <c r="NZN121" s="392"/>
      <c r="NZO121" s="393"/>
      <c r="NZP121" s="394"/>
      <c r="NZQ121" s="395"/>
      <c r="NZR121" s="389"/>
      <c r="NZS121" s="390"/>
      <c r="NZT121" s="391"/>
      <c r="NZU121" s="392"/>
      <c r="NZV121" s="393"/>
      <c r="NZW121" s="394"/>
      <c r="NZX121" s="395"/>
      <c r="NZY121" s="389"/>
      <c r="NZZ121" s="390"/>
      <c r="OAA121" s="391"/>
      <c r="OAB121" s="392"/>
      <c r="OAC121" s="393"/>
      <c r="OAD121" s="394"/>
      <c r="OAE121" s="395"/>
      <c r="OAF121" s="389"/>
      <c r="OAG121" s="390"/>
      <c r="OAH121" s="391"/>
      <c r="OAI121" s="392"/>
      <c r="OAJ121" s="393"/>
      <c r="OAK121" s="394"/>
      <c r="OAL121" s="395"/>
      <c r="OAM121" s="389"/>
      <c r="OAN121" s="390"/>
      <c r="OAO121" s="391"/>
      <c r="OAP121" s="392"/>
      <c r="OAQ121" s="393"/>
      <c r="OAR121" s="394"/>
      <c r="OAS121" s="395"/>
      <c r="OAT121" s="389"/>
      <c r="OAU121" s="390"/>
      <c r="OAV121" s="391"/>
      <c r="OAW121" s="392"/>
      <c r="OAX121" s="393"/>
      <c r="OAY121" s="394"/>
      <c r="OAZ121" s="395"/>
      <c r="OBA121" s="389"/>
      <c r="OBB121" s="390"/>
      <c r="OBC121" s="391"/>
      <c r="OBD121" s="392"/>
      <c r="OBE121" s="393"/>
      <c r="OBF121" s="394"/>
      <c r="OBG121" s="395"/>
      <c r="OBH121" s="389"/>
      <c r="OBI121" s="390"/>
      <c r="OBJ121" s="391"/>
      <c r="OBK121" s="392"/>
      <c r="OBL121" s="393"/>
      <c r="OBM121" s="394"/>
      <c r="OBN121" s="395"/>
      <c r="OBO121" s="389"/>
      <c r="OBP121" s="390"/>
      <c r="OBQ121" s="391"/>
      <c r="OBR121" s="392"/>
      <c r="OBS121" s="393"/>
      <c r="OBT121" s="394"/>
      <c r="OBU121" s="395"/>
      <c r="OBV121" s="389"/>
      <c r="OBW121" s="390"/>
      <c r="OBX121" s="391"/>
      <c r="OBY121" s="392"/>
      <c r="OBZ121" s="393"/>
      <c r="OCA121" s="394"/>
      <c r="OCB121" s="395"/>
      <c r="OCC121" s="389"/>
      <c r="OCD121" s="390"/>
      <c r="OCE121" s="391"/>
      <c r="OCF121" s="392"/>
      <c r="OCG121" s="393"/>
      <c r="OCH121" s="394"/>
      <c r="OCI121" s="395"/>
      <c r="OCJ121" s="389"/>
      <c r="OCK121" s="390"/>
      <c r="OCL121" s="391"/>
      <c r="OCM121" s="392"/>
      <c r="OCN121" s="393"/>
      <c r="OCO121" s="394"/>
      <c r="OCP121" s="395"/>
      <c r="OCQ121" s="389"/>
      <c r="OCR121" s="390"/>
      <c r="OCS121" s="391"/>
      <c r="OCT121" s="392"/>
      <c r="OCU121" s="393"/>
      <c r="OCV121" s="394"/>
      <c r="OCW121" s="395"/>
      <c r="OCX121" s="389"/>
      <c r="OCY121" s="390"/>
      <c r="OCZ121" s="391"/>
      <c r="ODA121" s="392"/>
      <c r="ODB121" s="393"/>
      <c r="ODC121" s="394"/>
      <c r="ODD121" s="395"/>
      <c r="ODE121" s="389"/>
      <c r="ODF121" s="390"/>
      <c r="ODG121" s="391"/>
      <c r="ODH121" s="392"/>
      <c r="ODI121" s="393"/>
      <c r="ODJ121" s="394"/>
      <c r="ODK121" s="395"/>
      <c r="ODL121" s="389"/>
      <c r="ODM121" s="390"/>
      <c r="ODN121" s="391"/>
      <c r="ODO121" s="392"/>
      <c r="ODP121" s="393"/>
      <c r="ODQ121" s="394"/>
      <c r="ODR121" s="395"/>
      <c r="ODS121" s="389"/>
      <c r="ODT121" s="390"/>
      <c r="ODU121" s="391"/>
      <c r="ODV121" s="392"/>
      <c r="ODW121" s="393"/>
      <c r="ODX121" s="394"/>
      <c r="ODY121" s="395"/>
      <c r="ODZ121" s="389"/>
      <c r="OEA121" s="390"/>
      <c r="OEB121" s="391"/>
      <c r="OEC121" s="392"/>
      <c r="OED121" s="393"/>
      <c r="OEE121" s="394"/>
      <c r="OEF121" s="395"/>
      <c r="OEG121" s="389"/>
      <c r="OEH121" s="390"/>
      <c r="OEI121" s="391"/>
      <c r="OEJ121" s="392"/>
      <c r="OEK121" s="393"/>
      <c r="OEL121" s="394"/>
      <c r="OEM121" s="395"/>
      <c r="OEN121" s="389"/>
      <c r="OEO121" s="390"/>
      <c r="OEP121" s="391"/>
      <c r="OEQ121" s="392"/>
      <c r="OER121" s="393"/>
      <c r="OES121" s="394"/>
      <c r="OET121" s="395"/>
      <c r="OEU121" s="389"/>
      <c r="OEV121" s="390"/>
      <c r="OEW121" s="391"/>
      <c r="OEX121" s="392"/>
      <c r="OEY121" s="393"/>
      <c r="OEZ121" s="394"/>
      <c r="OFA121" s="395"/>
      <c r="OFB121" s="389"/>
      <c r="OFC121" s="390"/>
      <c r="OFD121" s="391"/>
      <c r="OFE121" s="392"/>
      <c r="OFF121" s="393"/>
      <c r="OFG121" s="394"/>
      <c r="OFH121" s="395"/>
      <c r="OFI121" s="389"/>
      <c r="OFJ121" s="390"/>
      <c r="OFK121" s="391"/>
      <c r="OFL121" s="392"/>
      <c r="OFM121" s="393"/>
      <c r="OFN121" s="394"/>
      <c r="OFO121" s="395"/>
      <c r="OFP121" s="389"/>
      <c r="OFQ121" s="390"/>
      <c r="OFR121" s="391"/>
      <c r="OFS121" s="392"/>
      <c r="OFT121" s="393"/>
      <c r="OFU121" s="394"/>
      <c r="OFV121" s="395"/>
      <c r="OFW121" s="389"/>
      <c r="OFX121" s="390"/>
      <c r="OFY121" s="391"/>
      <c r="OFZ121" s="392"/>
      <c r="OGA121" s="393"/>
      <c r="OGB121" s="394"/>
      <c r="OGC121" s="395"/>
      <c r="OGD121" s="389"/>
      <c r="OGE121" s="390"/>
      <c r="OGF121" s="391"/>
      <c r="OGG121" s="392"/>
      <c r="OGH121" s="393"/>
      <c r="OGI121" s="394"/>
      <c r="OGJ121" s="395"/>
      <c r="OGK121" s="389"/>
      <c r="OGL121" s="390"/>
      <c r="OGM121" s="391"/>
      <c r="OGN121" s="392"/>
      <c r="OGO121" s="393"/>
      <c r="OGP121" s="394"/>
      <c r="OGQ121" s="395"/>
      <c r="OGR121" s="389"/>
      <c r="OGS121" s="390"/>
      <c r="OGT121" s="391"/>
      <c r="OGU121" s="392"/>
      <c r="OGV121" s="393"/>
      <c r="OGW121" s="394"/>
      <c r="OGX121" s="395"/>
      <c r="OGY121" s="389"/>
      <c r="OGZ121" s="390"/>
      <c r="OHA121" s="391"/>
      <c r="OHB121" s="392"/>
      <c r="OHC121" s="393"/>
      <c r="OHD121" s="394"/>
      <c r="OHE121" s="395"/>
      <c r="OHF121" s="389"/>
      <c r="OHG121" s="390"/>
      <c r="OHH121" s="391"/>
      <c r="OHI121" s="392"/>
      <c r="OHJ121" s="393"/>
      <c r="OHK121" s="394"/>
      <c r="OHL121" s="395"/>
      <c r="OHM121" s="389"/>
      <c r="OHN121" s="390"/>
      <c r="OHO121" s="391"/>
      <c r="OHP121" s="392"/>
      <c r="OHQ121" s="393"/>
      <c r="OHR121" s="394"/>
      <c r="OHS121" s="395"/>
      <c r="OHT121" s="389"/>
      <c r="OHU121" s="390"/>
      <c r="OHV121" s="391"/>
      <c r="OHW121" s="392"/>
      <c r="OHX121" s="393"/>
      <c r="OHY121" s="394"/>
      <c r="OHZ121" s="395"/>
      <c r="OIA121" s="389"/>
      <c r="OIB121" s="390"/>
      <c r="OIC121" s="391"/>
      <c r="OID121" s="392"/>
      <c r="OIE121" s="393"/>
      <c r="OIF121" s="394"/>
      <c r="OIG121" s="395"/>
      <c r="OIH121" s="389"/>
      <c r="OII121" s="390"/>
      <c r="OIJ121" s="391"/>
      <c r="OIK121" s="392"/>
      <c r="OIL121" s="393"/>
      <c r="OIM121" s="394"/>
      <c r="OIN121" s="395"/>
      <c r="OIO121" s="389"/>
      <c r="OIP121" s="390"/>
      <c r="OIQ121" s="391"/>
      <c r="OIR121" s="392"/>
      <c r="OIS121" s="393"/>
      <c r="OIT121" s="394"/>
      <c r="OIU121" s="395"/>
      <c r="OIV121" s="389"/>
      <c r="OIW121" s="390"/>
      <c r="OIX121" s="391"/>
      <c r="OIY121" s="392"/>
      <c r="OIZ121" s="393"/>
      <c r="OJA121" s="394"/>
      <c r="OJB121" s="395"/>
      <c r="OJC121" s="389"/>
      <c r="OJD121" s="390"/>
      <c r="OJE121" s="391"/>
      <c r="OJF121" s="392"/>
      <c r="OJG121" s="393"/>
      <c r="OJH121" s="394"/>
      <c r="OJI121" s="395"/>
      <c r="OJJ121" s="389"/>
      <c r="OJK121" s="390"/>
      <c r="OJL121" s="391"/>
      <c r="OJM121" s="392"/>
      <c r="OJN121" s="393"/>
      <c r="OJO121" s="394"/>
      <c r="OJP121" s="395"/>
      <c r="OJQ121" s="389"/>
      <c r="OJR121" s="390"/>
      <c r="OJS121" s="391"/>
      <c r="OJT121" s="392"/>
      <c r="OJU121" s="393"/>
      <c r="OJV121" s="394"/>
      <c r="OJW121" s="395"/>
      <c r="OJX121" s="389"/>
      <c r="OJY121" s="390"/>
      <c r="OJZ121" s="391"/>
      <c r="OKA121" s="392"/>
      <c r="OKB121" s="393"/>
      <c r="OKC121" s="394"/>
      <c r="OKD121" s="395"/>
      <c r="OKE121" s="389"/>
      <c r="OKF121" s="390"/>
      <c r="OKG121" s="391"/>
      <c r="OKH121" s="392"/>
      <c r="OKI121" s="393"/>
      <c r="OKJ121" s="394"/>
      <c r="OKK121" s="395"/>
      <c r="OKL121" s="389"/>
      <c r="OKM121" s="390"/>
      <c r="OKN121" s="391"/>
      <c r="OKO121" s="392"/>
      <c r="OKP121" s="393"/>
      <c r="OKQ121" s="394"/>
      <c r="OKR121" s="395"/>
      <c r="OKS121" s="389"/>
      <c r="OKT121" s="390"/>
      <c r="OKU121" s="391"/>
      <c r="OKV121" s="392"/>
      <c r="OKW121" s="393"/>
      <c r="OKX121" s="394"/>
      <c r="OKY121" s="395"/>
      <c r="OKZ121" s="389"/>
      <c r="OLA121" s="390"/>
      <c r="OLB121" s="391"/>
      <c r="OLC121" s="392"/>
      <c r="OLD121" s="393"/>
      <c r="OLE121" s="394"/>
      <c r="OLF121" s="395"/>
      <c r="OLG121" s="389"/>
      <c r="OLH121" s="390"/>
      <c r="OLI121" s="391"/>
      <c r="OLJ121" s="392"/>
      <c r="OLK121" s="393"/>
      <c r="OLL121" s="394"/>
      <c r="OLM121" s="395"/>
      <c r="OLN121" s="389"/>
      <c r="OLO121" s="390"/>
      <c r="OLP121" s="391"/>
      <c r="OLQ121" s="392"/>
      <c r="OLR121" s="393"/>
      <c r="OLS121" s="394"/>
      <c r="OLT121" s="395"/>
      <c r="OLU121" s="389"/>
      <c r="OLV121" s="390"/>
      <c r="OLW121" s="391"/>
      <c r="OLX121" s="392"/>
      <c r="OLY121" s="393"/>
      <c r="OLZ121" s="394"/>
      <c r="OMA121" s="395"/>
      <c r="OMB121" s="389"/>
      <c r="OMC121" s="390"/>
      <c r="OMD121" s="391"/>
      <c r="OME121" s="392"/>
      <c r="OMF121" s="393"/>
      <c r="OMG121" s="394"/>
      <c r="OMH121" s="395"/>
      <c r="OMI121" s="389"/>
      <c r="OMJ121" s="390"/>
      <c r="OMK121" s="391"/>
      <c r="OML121" s="392"/>
      <c r="OMM121" s="393"/>
      <c r="OMN121" s="394"/>
      <c r="OMO121" s="395"/>
      <c r="OMP121" s="389"/>
      <c r="OMQ121" s="390"/>
      <c r="OMR121" s="391"/>
      <c r="OMS121" s="392"/>
      <c r="OMT121" s="393"/>
      <c r="OMU121" s="394"/>
      <c r="OMV121" s="395"/>
      <c r="OMW121" s="389"/>
      <c r="OMX121" s="390"/>
      <c r="OMY121" s="391"/>
      <c r="OMZ121" s="392"/>
      <c r="ONA121" s="393"/>
      <c r="ONB121" s="394"/>
      <c r="ONC121" s="395"/>
      <c r="OND121" s="389"/>
      <c r="ONE121" s="390"/>
      <c r="ONF121" s="391"/>
      <c r="ONG121" s="392"/>
      <c r="ONH121" s="393"/>
      <c r="ONI121" s="394"/>
      <c r="ONJ121" s="395"/>
      <c r="ONK121" s="389"/>
      <c r="ONL121" s="390"/>
      <c r="ONM121" s="391"/>
      <c r="ONN121" s="392"/>
      <c r="ONO121" s="393"/>
      <c r="ONP121" s="394"/>
      <c r="ONQ121" s="395"/>
      <c r="ONR121" s="389"/>
      <c r="ONS121" s="390"/>
      <c r="ONT121" s="391"/>
      <c r="ONU121" s="392"/>
      <c r="ONV121" s="393"/>
      <c r="ONW121" s="394"/>
      <c r="ONX121" s="395"/>
      <c r="ONY121" s="389"/>
      <c r="ONZ121" s="390"/>
      <c r="OOA121" s="391"/>
      <c r="OOB121" s="392"/>
      <c r="OOC121" s="393"/>
      <c r="OOD121" s="394"/>
      <c r="OOE121" s="395"/>
      <c r="OOF121" s="389"/>
      <c r="OOG121" s="390"/>
      <c r="OOH121" s="391"/>
      <c r="OOI121" s="392"/>
      <c r="OOJ121" s="393"/>
      <c r="OOK121" s="394"/>
      <c r="OOL121" s="395"/>
      <c r="OOM121" s="389"/>
      <c r="OON121" s="390"/>
      <c r="OOO121" s="391"/>
      <c r="OOP121" s="392"/>
      <c r="OOQ121" s="393"/>
      <c r="OOR121" s="394"/>
      <c r="OOS121" s="395"/>
      <c r="OOT121" s="389"/>
      <c r="OOU121" s="390"/>
      <c r="OOV121" s="391"/>
      <c r="OOW121" s="392"/>
      <c r="OOX121" s="393"/>
      <c r="OOY121" s="394"/>
      <c r="OOZ121" s="395"/>
      <c r="OPA121" s="389"/>
      <c r="OPB121" s="390"/>
      <c r="OPC121" s="391"/>
      <c r="OPD121" s="392"/>
      <c r="OPE121" s="393"/>
      <c r="OPF121" s="394"/>
      <c r="OPG121" s="395"/>
      <c r="OPH121" s="389"/>
      <c r="OPI121" s="390"/>
      <c r="OPJ121" s="391"/>
      <c r="OPK121" s="392"/>
      <c r="OPL121" s="393"/>
      <c r="OPM121" s="394"/>
      <c r="OPN121" s="395"/>
      <c r="OPO121" s="389"/>
      <c r="OPP121" s="390"/>
      <c r="OPQ121" s="391"/>
      <c r="OPR121" s="392"/>
      <c r="OPS121" s="393"/>
      <c r="OPT121" s="394"/>
      <c r="OPU121" s="395"/>
      <c r="OPV121" s="389"/>
      <c r="OPW121" s="390"/>
      <c r="OPX121" s="391"/>
      <c r="OPY121" s="392"/>
      <c r="OPZ121" s="393"/>
      <c r="OQA121" s="394"/>
      <c r="OQB121" s="395"/>
      <c r="OQC121" s="389"/>
      <c r="OQD121" s="390"/>
      <c r="OQE121" s="391"/>
      <c r="OQF121" s="392"/>
      <c r="OQG121" s="393"/>
      <c r="OQH121" s="394"/>
      <c r="OQI121" s="395"/>
      <c r="OQJ121" s="389"/>
      <c r="OQK121" s="390"/>
      <c r="OQL121" s="391"/>
      <c r="OQM121" s="392"/>
      <c r="OQN121" s="393"/>
      <c r="OQO121" s="394"/>
      <c r="OQP121" s="395"/>
      <c r="OQQ121" s="389"/>
      <c r="OQR121" s="390"/>
      <c r="OQS121" s="391"/>
      <c r="OQT121" s="392"/>
      <c r="OQU121" s="393"/>
      <c r="OQV121" s="394"/>
      <c r="OQW121" s="395"/>
      <c r="OQX121" s="389"/>
      <c r="OQY121" s="390"/>
      <c r="OQZ121" s="391"/>
      <c r="ORA121" s="392"/>
      <c r="ORB121" s="393"/>
      <c r="ORC121" s="394"/>
      <c r="ORD121" s="395"/>
      <c r="ORE121" s="389"/>
      <c r="ORF121" s="390"/>
      <c r="ORG121" s="391"/>
      <c r="ORH121" s="392"/>
      <c r="ORI121" s="393"/>
      <c r="ORJ121" s="394"/>
      <c r="ORK121" s="395"/>
      <c r="ORL121" s="389"/>
      <c r="ORM121" s="390"/>
      <c r="ORN121" s="391"/>
      <c r="ORO121" s="392"/>
      <c r="ORP121" s="393"/>
      <c r="ORQ121" s="394"/>
      <c r="ORR121" s="395"/>
      <c r="ORS121" s="389"/>
      <c r="ORT121" s="390"/>
      <c r="ORU121" s="391"/>
      <c r="ORV121" s="392"/>
      <c r="ORW121" s="393"/>
      <c r="ORX121" s="394"/>
      <c r="ORY121" s="395"/>
      <c r="ORZ121" s="389"/>
      <c r="OSA121" s="390"/>
      <c r="OSB121" s="391"/>
      <c r="OSC121" s="392"/>
      <c r="OSD121" s="393"/>
      <c r="OSE121" s="394"/>
      <c r="OSF121" s="395"/>
      <c r="OSG121" s="389"/>
      <c r="OSH121" s="390"/>
      <c r="OSI121" s="391"/>
      <c r="OSJ121" s="392"/>
      <c r="OSK121" s="393"/>
      <c r="OSL121" s="394"/>
      <c r="OSM121" s="395"/>
      <c r="OSN121" s="389"/>
      <c r="OSO121" s="390"/>
      <c r="OSP121" s="391"/>
      <c r="OSQ121" s="392"/>
      <c r="OSR121" s="393"/>
      <c r="OSS121" s="394"/>
      <c r="OST121" s="395"/>
      <c r="OSU121" s="389"/>
      <c r="OSV121" s="390"/>
      <c r="OSW121" s="391"/>
      <c r="OSX121" s="392"/>
      <c r="OSY121" s="393"/>
      <c r="OSZ121" s="394"/>
      <c r="OTA121" s="395"/>
      <c r="OTB121" s="389"/>
      <c r="OTC121" s="390"/>
      <c r="OTD121" s="391"/>
      <c r="OTE121" s="392"/>
      <c r="OTF121" s="393"/>
      <c r="OTG121" s="394"/>
      <c r="OTH121" s="395"/>
      <c r="OTI121" s="389"/>
      <c r="OTJ121" s="390"/>
      <c r="OTK121" s="391"/>
      <c r="OTL121" s="392"/>
      <c r="OTM121" s="393"/>
      <c r="OTN121" s="394"/>
      <c r="OTO121" s="395"/>
      <c r="OTP121" s="389"/>
      <c r="OTQ121" s="390"/>
      <c r="OTR121" s="391"/>
      <c r="OTS121" s="392"/>
      <c r="OTT121" s="393"/>
      <c r="OTU121" s="394"/>
      <c r="OTV121" s="395"/>
      <c r="OTW121" s="389"/>
      <c r="OTX121" s="390"/>
      <c r="OTY121" s="391"/>
      <c r="OTZ121" s="392"/>
      <c r="OUA121" s="393"/>
      <c r="OUB121" s="394"/>
      <c r="OUC121" s="395"/>
      <c r="OUD121" s="389"/>
      <c r="OUE121" s="390"/>
      <c r="OUF121" s="391"/>
      <c r="OUG121" s="392"/>
      <c r="OUH121" s="393"/>
      <c r="OUI121" s="394"/>
      <c r="OUJ121" s="395"/>
      <c r="OUK121" s="389"/>
      <c r="OUL121" s="390"/>
      <c r="OUM121" s="391"/>
      <c r="OUN121" s="392"/>
      <c r="OUO121" s="393"/>
      <c r="OUP121" s="394"/>
      <c r="OUQ121" s="395"/>
      <c r="OUR121" s="389"/>
      <c r="OUS121" s="390"/>
      <c r="OUT121" s="391"/>
      <c r="OUU121" s="392"/>
      <c r="OUV121" s="393"/>
      <c r="OUW121" s="394"/>
      <c r="OUX121" s="395"/>
      <c r="OUY121" s="389"/>
      <c r="OUZ121" s="390"/>
      <c r="OVA121" s="391"/>
      <c r="OVB121" s="392"/>
      <c r="OVC121" s="393"/>
      <c r="OVD121" s="394"/>
      <c r="OVE121" s="395"/>
      <c r="OVF121" s="389"/>
      <c r="OVG121" s="390"/>
      <c r="OVH121" s="391"/>
      <c r="OVI121" s="392"/>
      <c r="OVJ121" s="393"/>
      <c r="OVK121" s="394"/>
      <c r="OVL121" s="395"/>
      <c r="OVM121" s="389"/>
      <c r="OVN121" s="390"/>
      <c r="OVO121" s="391"/>
      <c r="OVP121" s="392"/>
      <c r="OVQ121" s="393"/>
      <c r="OVR121" s="394"/>
      <c r="OVS121" s="395"/>
      <c r="OVT121" s="389"/>
      <c r="OVU121" s="390"/>
      <c r="OVV121" s="391"/>
      <c r="OVW121" s="392"/>
      <c r="OVX121" s="393"/>
      <c r="OVY121" s="394"/>
      <c r="OVZ121" s="395"/>
      <c r="OWA121" s="389"/>
      <c r="OWB121" s="390"/>
      <c r="OWC121" s="391"/>
      <c r="OWD121" s="392"/>
      <c r="OWE121" s="393"/>
      <c r="OWF121" s="394"/>
      <c r="OWG121" s="395"/>
      <c r="OWH121" s="389"/>
      <c r="OWI121" s="390"/>
      <c r="OWJ121" s="391"/>
      <c r="OWK121" s="392"/>
      <c r="OWL121" s="393"/>
      <c r="OWM121" s="394"/>
      <c r="OWN121" s="395"/>
      <c r="OWO121" s="389"/>
      <c r="OWP121" s="390"/>
      <c r="OWQ121" s="391"/>
      <c r="OWR121" s="392"/>
      <c r="OWS121" s="393"/>
      <c r="OWT121" s="394"/>
      <c r="OWU121" s="395"/>
      <c r="OWV121" s="389"/>
      <c r="OWW121" s="390"/>
      <c r="OWX121" s="391"/>
      <c r="OWY121" s="392"/>
      <c r="OWZ121" s="393"/>
      <c r="OXA121" s="394"/>
      <c r="OXB121" s="395"/>
      <c r="OXC121" s="389"/>
      <c r="OXD121" s="390"/>
      <c r="OXE121" s="391"/>
      <c r="OXF121" s="392"/>
      <c r="OXG121" s="393"/>
      <c r="OXH121" s="394"/>
      <c r="OXI121" s="395"/>
      <c r="OXJ121" s="389"/>
      <c r="OXK121" s="390"/>
      <c r="OXL121" s="391"/>
      <c r="OXM121" s="392"/>
      <c r="OXN121" s="393"/>
      <c r="OXO121" s="394"/>
      <c r="OXP121" s="395"/>
      <c r="OXQ121" s="389"/>
      <c r="OXR121" s="390"/>
      <c r="OXS121" s="391"/>
      <c r="OXT121" s="392"/>
      <c r="OXU121" s="393"/>
      <c r="OXV121" s="394"/>
      <c r="OXW121" s="395"/>
      <c r="OXX121" s="389"/>
      <c r="OXY121" s="390"/>
      <c r="OXZ121" s="391"/>
      <c r="OYA121" s="392"/>
      <c r="OYB121" s="393"/>
      <c r="OYC121" s="394"/>
      <c r="OYD121" s="395"/>
      <c r="OYE121" s="389"/>
      <c r="OYF121" s="390"/>
      <c r="OYG121" s="391"/>
      <c r="OYH121" s="392"/>
      <c r="OYI121" s="393"/>
      <c r="OYJ121" s="394"/>
      <c r="OYK121" s="395"/>
      <c r="OYL121" s="389"/>
      <c r="OYM121" s="390"/>
      <c r="OYN121" s="391"/>
      <c r="OYO121" s="392"/>
      <c r="OYP121" s="393"/>
      <c r="OYQ121" s="394"/>
      <c r="OYR121" s="395"/>
      <c r="OYS121" s="389"/>
      <c r="OYT121" s="390"/>
      <c r="OYU121" s="391"/>
      <c r="OYV121" s="392"/>
      <c r="OYW121" s="393"/>
      <c r="OYX121" s="394"/>
      <c r="OYY121" s="395"/>
      <c r="OYZ121" s="389"/>
      <c r="OZA121" s="390"/>
      <c r="OZB121" s="391"/>
      <c r="OZC121" s="392"/>
      <c r="OZD121" s="393"/>
      <c r="OZE121" s="394"/>
      <c r="OZF121" s="395"/>
      <c r="OZG121" s="389"/>
      <c r="OZH121" s="390"/>
      <c r="OZI121" s="391"/>
      <c r="OZJ121" s="392"/>
      <c r="OZK121" s="393"/>
      <c r="OZL121" s="394"/>
      <c r="OZM121" s="395"/>
      <c r="OZN121" s="389"/>
      <c r="OZO121" s="390"/>
      <c r="OZP121" s="391"/>
      <c r="OZQ121" s="392"/>
      <c r="OZR121" s="393"/>
      <c r="OZS121" s="394"/>
      <c r="OZT121" s="395"/>
      <c r="OZU121" s="389"/>
      <c r="OZV121" s="390"/>
      <c r="OZW121" s="391"/>
      <c r="OZX121" s="392"/>
      <c r="OZY121" s="393"/>
      <c r="OZZ121" s="394"/>
      <c r="PAA121" s="395"/>
      <c r="PAB121" s="389"/>
      <c r="PAC121" s="390"/>
      <c r="PAD121" s="391"/>
      <c r="PAE121" s="392"/>
      <c r="PAF121" s="393"/>
      <c r="PAG121" s="394"/>
      <c r="PAH121" s="395"/>
      <c r="PAI121" s="389"/>
      <c r="PAJ121" s="390"/>
      <c r="PAK121" s="391"/>
      <c r="PAL121" s="392"/>
      <c r="PAM121" s="393"/>
      <c r="PAN121" s="394"/>
      <c r="PAO121" s="395"/>
      <c r="PAP121" s="389"/>
      <c r="PAQ121" s="390"/>
      <c r="PAR121" s="391"/>
      <c r="PAS121" s="392"/>
      <c r="PAT121" s="393"/>
      <c r="PAU121" s="394"/>
      <c r="PAV121" s="395"/>
      <c r="PAW121" s="389"/>
      <c r="PAX121" s="390"/>
      <c r="PAY121" s="391"/>
      <c r="PAZ121" s="392"/>
      <c r="PBA121" s="393"/>
      <c r="PBB121" s="394"/>
      <c r="PBC121" s="395"/>
      <c r="PBD121" s="389"/>
      <c r="PBE121" s="390"/>
      <c r="PBF121" s="391"/>
      <c r="PBG121" s="392"/>
      <c r="PBH121" s="393"/>
      <c r="PBI121" s="394"/>
      <c r="PBJ121" s="395"/>
      <c r="PBK121" s="389"/>
      <c r="PBL121" s="390"/>
      <c r="PBM121" s="391"/>
      <c r="PBN121" s="392"/>
      <c r="PBO121" s="393"/>
      <c r="PBP121" s="394"/>
      <c r="PBQ121" s="395"/>
      <c r="PBR121" s="389"/>
      <c r="PBS121" s="390"/>
      <c r="PBT121" s="391"/>
      <c r="PBU121" s="392"/>
      <c r="PBV121" s="393"/>
      <c r="PBW121" s="394"/>
      <c r="PBX121" s="395"/>
      <c r="PBY121" s="389"/>
      <c r="PBZ121" s="390"/>
      <c r="PCA121" s="391"/>
      <c r="PCB121" s="392"/>
      <c r="PCC121" s="393"/>
      <c r="PCD121" s="394"/>
      <c r="PCE121" s="395"/>
      <c r="PCF121" s="389"/>
      <c r="PCG121" s="390"/>
      <c r="PCH121" s="391"/>
      <c r="PCI121" s="392"/>
      <c r="PCJ121" s="393"/>
      <c r="PCK121" s="394"/>
      <c r="PCL121" s="395"/>
      <c r="PCM121" s="389"/>
      <c r="PCN121" s="390"/>
      <c r="PCO121" s="391"/>
      <c r="PCP121" s="392"/>
      <c r="PCQ121" s="393"/>
      <c r="PCR121" s="394"/>
      <c r="PCS121" s="395"/>
      <c r="PCT121" s="389"/>
      <c r="PCU121" s="390"/>
      <c r="PCV121" s="391"/>
      <c r="PCW121" s="392"/>
      <c r="PCX121" s="393"/>
      <c r="PCY121" s="394"/>
      <c r="PCZ121" s="395"/>
      <c r="PDA121" s="389"/>
      <c r="PDB121" s="390"/>
      <c r="PDC121" s="391"/>
      <c r="PDD121" s="392"/>
      <c r="PDE121" s="393"/>
      <c r="PDF121" s="394"/>
      <c r="PDG121" s="395"/>
      <c r="PDH121" s="389"/>
      <c r="PDI121" s="390"/>
      <c r="PDJ121" s="391"/>
      <c r="PDK121" s="392"/>
      <c r="PDL121" s="393"/>
      <c r="PDM121" s="394"/>
      <c r="PDN121" s="395"/>
      <c r="PDO121" s="389"/>
      <c r="PDP121" s="390"/>
      <c r="PDQ121" s="391"/>
      <c r="PDR121" s="392"/>
      <c r="PDS121" s="393"/>
      <c r="PDT121" s="394"/>
      <c r="PDU121" s="395"/>
      <c r="PDV121" s="389"/>
      <c r="PDW121" s="390"/>
      <c r="PDX121" s="391"/>
      <c r="PDY121" s="392"/>
      <c r="PDZ121" s="393"/>
      <c r="PEA121" s="394"/>
      <c r="PEB121" s="395"/>
      <c r="PEC121" s="389"/>
      <c r="PED121" s="390"/>
      <c r="PEE121" s="391"/>
      <c r="PEF121" s="392"/>
      <c r="PEG121" s="393"/>
      <c r="PEH121" s="394"/>
      <c r="PEI121" s="395"/>
      <c r="PEJ121" s="389"/>
      <c r="PEK121" s="390"/>
      <c r="PEL121" s="391"/>
      <c r="PEM121" s="392"/>
      <c r="PEN121" s="393"/>
      <c r="PEO121" s="394"/>
      <c r="PEP121" s="395"/>
      <c r="PEQ121" s="389"/>
      <c r="PER121" s="390"/>
      <c r="PES121" s="391"/>
      <c r="PET121" s="392"/>
      <c r="PEU121" s="393"/>
      <c r="PEV121" s="394"/>
      <c r="PEW121" s="395"/>
      <c r="PEX121" s="389"/>
      <c r="PEY121" s="390"/>
      <c r="PEZ121" s="391"/>
      <c r="PFA121" s="392"/>
      <c r="PFB121" s="393"/>
      <c r="PFC121" s="394"/>
      <c r="PFD121" s="395"/>
      <c r="PFE121" s="389"/>
      <c r="PFF121" s="390"/>
      <c r="PFG121" s="391"/>
      <c r="PFH121" s="392"/>
      <c r="PFI121" s="393"/>
      <c r="PFJ121" s="394"/>
      <c r="PFK121" s="395"/>
      <c r="PFL121" s="389"/>
      <c r="PFM121" s="390"/>
      <c r="PFN121" s="391"/>
      <c r="PFO121" s="392"/>
      <c r="PFP121" s="393"/>
      <c r="PFQ121" s="394"/>
      <c r="PFR121" s="395"/>
      <c r="PFS121" s="389"/>
      <c r="PFT121" s="390"/>
      <c r="PFU121" s="391"/>
      <c r="PFV121" s="392"/>
      <c r="PFW121" s="393"/>
      <c r="PFX121" s="394"/>
      <c r="PFY121" s="395"/>
      <c r="PFZ121" s="389"/>
      <c r="PGA121" s="390"/>
      <c r="PGB121" s="391"/>
      <c r="PGC121" s="392"/>
      <c r="PGD121" s="393"/>
      <c r="PGE121" s="394"/>
      <c r="PGF121" s="395"/>
      <c r="PGG121" s="389"/>
      <c r="PGH121" s="390"/>
      <c r="PGI121" s="391"/>
      <c r="PGJ121" s="392"/>
      <c r="PGK121" s="393"/>
      <c r="PGL121" s="394"/>
      <c r="PGM121" s="395"/>
      <c r="PGN121" s="389"/>
      <c r="PGO121" s="390"/>
      <c r="PGP121" s="391"/>
      <c r="PGQ121" s="392"/>
      <c r="PGR121" s="393"/>
      <c r="PGS121" s="394"/>
      <c r="PGT121" s="395"/>
      <c r="PGU121" s="389"/>
      <c r="PGV121" s="390"/>
      <c r="PGW121" s="391"/>
      <c r="PGX121" s="392"/>
      <c r="PGY121" s="393"/>
      <c r="PGZ121" s="394"/>
      <c r="PHA121" s="395"/>
      <c r="PHB121" s="389"/>
      <c r="PHC121" s="390"/>
      <c r="PHD121" s="391"/>
      <c r="PHE121" s="392"/>
      <c r="PHF121" s="393"/>
      <c r="PHG121" s="394"/>
      <c r="PHH121" s="395"/>
      <c r="PHI121" s="389"/>
      <c r="PHJ121" s="390"/>
      <c r="PHK121" s="391"/>
      <c r="PHL121" s="392"/>
      <c r="PHM121" s="393"/>
      <c r="PHN121" s="394"/>
      <c r="PHO121" s="395"/>
      <c r="PHP121" s="389"/>
      <c r="PHQ121" s="390"/>
      <c r="PHR121" s="391"/>
      <c r="PHS121" s="392"/>
      <c r="PHT121" s="393"/>
      <c r="PHU121" s="394"/>
      <c r="PHV121" s="395"/>
      <c r="PHW121" s="389"/>
      <c r="PHX121" s="390"/>
      <c r="PHY121" s="391"/>
      <c r="PHZ121" s="392"/>
      <c r="PIA121" s="393"/>
      <c r="PIB121" s="394"/>
      <c r="PIC121" s="395"/>
      <c r="PID121" s="389"/>
      <c r="PIE121" s="390"/>
      <c r="PIF121" s="391"/>
      <c r="PIG121" s="392"/>
      <c r="PIH121" s="393"/>
      <c r="PII121" s="394"/>
      <c r="PIJ121" s="395"/>
      <c r="PIK121" s="389"/>
      <c r="PIL121" s="390"/>
      <c r="PIM121" s="391"/>
      <c r="PIN121" s="392"/>
      <c r="PIO121" s="393"/>
      <c r="PIP121" s="394"/>
      <c r="PIQ121" s="395"/>
      <c r="PIR121" s="389"/>
      <c r="PIS121" s="390"/>
      <c r="PIT121" s="391"/>
      <c r="PIU121" s="392"/>
      <c r="PIV121" s="393"/>
      <c r="PIW121" s="394"/>
      <c r="PIX121" s="395"/>
      <c r="PIY121" s="389"/>
      <c r="PIZ121" s="390"/>
      <c r="PJA121" s="391"/>
      <c r="PJB121" s="392"/>
      <c r="PJC121" s="393"/>
      <c r="PJD121" s="394"/>
      <c r="PJE121" s="395"/>
      <c r="PJF121" s="389"/>
      <c r="PJG121" s="390"/>
      <c r="PJH121" s="391"/>
      <c r="PJI121" s="392"/>
      <c r="PJJ121" s="393"/>
      <c r="PJK121" s="394"/>
      <c r="PJL121" s="395"/>
      <c r="PJM121" s="389"/>
      <c r="PJN121" s="390"/>
      <c r="PJO121" s="391"/>
      <c r="PJP121" s="392"/>
      <c r="PJQ121" s="393"/>
      <c r="PJR121" s="394"/>
      <c r="PJS121" s="395"/>
      <c r="PJT121" s="389"/>
      <c r="PJU121" s="390"/>
      <c r="PJV121" s="391"/>
      <c r="PJW121" s="392"/>
      <c r="PJX121" s="393"/>
      <c r="PJY121" s="394"/>
      <c r="PJZ121" s="395"/>
      <c r="PKA121" s="389"/>
      <c r="PKB121" s="390"/>
      <c r="PKC121" s="391"/>
      <c r="PKD121" s="392"/>
      <c r="PKE121" s="393"/>
      <c r="PKF121" s="394"/>
      <c r="PKG121" s="395"/>
      <c r="PKH121" s="389"/>
      <c r="PKI121" s="390"/>
      <c r="PKJ121" s="391"/>
      <c r="PKK121" s="392"/>
      <c r="PKL121" s="393"/>
      <c r="PKM121" s="394"/>
      <c r="PKN121" s="395"/>
      <c r="PKO121" s="389"/>
      <c r="PKP121" s="390"/>
      <c r="PKQ121" s="391"/>
      <c r="PKR121" s="392"/>
      <c r="PKS121" s="393"/>
      <c r="PKT121" s="394"/>
      <c r="PKU121" s="395"/>
      <c r="PKV121" s="389"/>
      <c r="PKW121" s="390"/>
      <c r="PKX121" s="391"/>
      <c r="PKY121" s="392"/>
      <c r="PKZ121" s="393"/>
      <c r="PLA121" s="394"/>
      <c r="PLB121" s="395"/>
      <c r="PLC121" s="389"/>
      <c r="PLD121" s="390"/>
      <c r="PLE121" s="391"/>
      <c r="PLF121" s="392"/>
      <c r="PLG121" s="393"/>
      <c r="PLH121" s="394"/>
      <c r="PLI121" s="395"/>
      <c r="PLJ121" s="389"/>
      <c r="PLK121" s="390"/>
      <c r="PLL121" s="391"/>
      <c r="PLM121" s="392"/>
      <c r="PLN121" s="393"/>
      <c r="PLO121" s="394"/>
      <c r="PLP121" s="395"/>
      <c r="PLQ121" s="389"/>
      <c r="PLR121" s="390"/>
      <c r="PLS121" s="391"/>
      <c r="PLT121" s="392"/>
      <c r="PLU121" s="393"/>
      <c r="PLV121" s="394"/>
      <c r="PLW121" s="395"/>
      <c r="PLX121" s="389"/>
      <c r="PLY121" s="390"/>
      <c r="PLZ121" s="391"/>
      <c r="PMA121" s="392"/>
      <c r="PMB121" s="393"/>
      <c r="PMC121" s="394"/>
      <c r="PMD121" s="395"/>
      <c r="PME121" s="389"/>
      <c r="PMF121" s="390"/>
      <c r="PMG121" s="391"/>
      <c r="PMH121" s="392"/>
      <c r="PMI121" s="393"/>
      <c r="PMJ121" s="394"/>
      <c r="PMK121" s="395"/>
      <c r="PML121" s="389"/>
      <c r="PMM121" s="390"/>
      <c r="PMN121" s="391"/>
      <c r="PMO121" s="392"/>
      <c r="PMP121" s="393"/>
      <c r="PMQ121" s="394"/>
      <c r="PMR121" s="395"/>
      <c r="PMS121" s="389"/>
      <c r="PMT121" s="390"/>
      <c r="PMU121" s="391"/>
      <c r="PMV121" s="392"/>
      <c r="PMW121" s="393"/>
      <c r="PMX121" s="394"/>
      <c r="PMY121" s="395"/>
      <c r="PMZ121" s="389"/>
      <c r="PNA121" s="390"/>
      <c r="PNB121" s="391"/>
      <c r="PNC121" s="392"/>
      <c r="PND121" s="393"/>
      <c r="PNE121" s="394"/>
      <c r="PNF121" s="395"/>
      <c r="PNG121" s="389"/>
      <c r="PNH121" s="390"/>
      <c r="PNI121" s="391"/>
      <c r="PNJ121" s="392"/>
      <c r="PNK121" s="393"/>
      <c r="PNL121" s="394"/>
      <c r="PNM121" s="395"/>
      <c r="PNN121" s="389"/>
      <c r="PNO121" s="390"/>
      <c r="PNP121" s="391"/>
      <c r="PNQ121" s="392"/>
      <c r="PNR121" s="393"/>
      <c r="PNS121" s="394"/>
      <c r="PNT121" s="395"/>
      <c r="PNU121" s="389"/>
      <c r="PNV121" s="390"/>
      <c r="PNW121" s="391"/>
      <c r="PNX121" s="392"/>
      <c r="PNY121" s="393"/>
      <c r="PNZ121" s="394"/>
      <c r="POA121" s="395"/>
      <c r="POB121" s="389"/>
      <c r="POC121" s="390"/>
      <c r="POD121" s="391"/>
      <c r="POE121" s="392"/>
      <c r="POF121" s="393"/>
      <c r="POG121" s="394"/>
      <c r="POH121" s="395"/>
      <c r="POI121" s="389"/>
      <c r="POJ121" s="390"/>
      <c r="POK121" s="391"/>
      <c r="POL121" s="392"/>
      <c r="POM121" s="393"/>
      <c r="PON121" s="394"/>
      <c r="POO121" s="395"/>
      <c r="POP121" s="389"/>
      <c r="POQ121" s="390"/>
      <c r="POR121" s="391"/>
      <c r="POS121" s="392"/>
      <c r="POT121" s="393"/>
      <c r="POU121" s="394"/>
      <c r="POV121" s="395"/>
      <c r="POW121" s="389"/>
      <c r="POX121" s="390"/>
      <c r="POY121" s="391"/>
      <c r="POZ121" s="392"/>
      <c r="PPA121" s="393"/>
      <c r="PPB121" s="394"/>
      <c r="PPC121" s="395"/>
      <c r="PPD121" s="389"/>
      <c r="PPE121" s="390"/>
      <c r="PPF121" s="391"/>
      <c r="PPG121" s="392"/>
      <c r="PPH121" s="393"/>
      <c r="PPI121" s="394"/>
      <c r="PPJ121" s="395"/>
      <c r="PPK121" s="389"/>
      <c r="PPL121" s="390"/>
      <c r="PPM121" s="391"/>
      <c r="PPN121" s="392"/>
      <c r="PPO121" s="393"/>
      <c r="PPP121" s="394"/>
      <c r="PPQ121" s="395"/>
      <c r="PPR121" s="389"/>
      <c r="PPS121" s="390"/>
      <c r="PPT121" s="391"/>
      <c r="PPU121" s="392"/>
      <c r="PPV121" s="393"/>
      <c r="PPW121" s="394"/>
      <c r="PPX121" s="395"/>
      <c r="PPY121" s="389"/>
      <c r="PPZ121" s="390"/>
      <c r="PQA121" s="391"/>
      <c r="PQB121" s="392"/>
      <c r="PQC121" s="393"/>
      <c r="PQD121" s="394"/>
      <c r="PQE121" s="395"/>
      <c r="PQF121" s="389"/>
      <c r="PQG121" s="390"/>
      <c r="PQH121" s="391"/>
      <c r="PQI121" s="392"/>
      <c r="PQJ121" s="393"/>
      <c r="PQK121" s="394"/>
      <c r="PQL121" s="395"/>
      <c r="PQM121" s="389"/>
      <c r="PQN121" s="390"/>
      <c r="PQO121" s="391"/>
      <c r="PQP121" s="392"/>
      <c r="PQQ121" s="393"/>
      <c r="PQR121" s="394"/>
      <c r="PQS121" s="395"/>
      <c r="PQT121" s="389"/>
      <c r="PQU121" s="390"/>
      <c r="PQV121" s="391"/>
      <c r="PQW121" s="392"/>
      <c r="PQX121" s="393"/>
      <c r="PQY121" s="394"/>
      <c r="PQZ121" s="395"/>
      <c r="PRA121" s="389"/>
      <c r="PRB121" s="390"/>
      <c r="PRC121" s="391"/>
      <c r="PRD121" s="392"/>
      <c r="PRE121" s="393"/>
      <c r="PRF121" s="394"/>
      <c r="PRG121" s="395"/>
      <c r="PRH121" s="389"/>
      <c r="PRI121" s="390"/>
      <c r="PRJ121" s="391"/>
      <c r="PRK121" s="392"/>
      <c r="PRL121" s="393"/>
      <c r="PRM121" s="394"/>
      <c r="PRN121" s="395"/>
      <c r="PRO121" s="389"/>
      <c r="PRP121" s="390"/>
      <c r="PRQ121" s="391"/>
      <c r="PRR121" s="392"/>
      <c r="PRS121" s="393"/>
      <c r="PRT121" s="394"/>
      <c r="PRU121" s="395"/>
      <c r="PRV121" s="389"/>
      <c r="PRW121" s="390"/>
      <c r="PRX121" s="391"/>
      <c r="PRY121" s="392"/>
      <c r="PRZ121" s="393"/>
      <c r="PSA121" s="394"/>
      <c r="PSB121" s="395"/>
      <c r="PSC121" s="389"/>
      <c r="PSD121" s="390"/>
      <c r="PSE121" s="391"/>
      <c r="PSF121" s="392"/>
      <c r="PSG121" s="393"/>
      <c r="PSH121" s="394"/>
      <c r="PSI121" s="395"/>
      <c r="PSJ121" s="389"/>
      <c r="PSK121" s="390"/>
      <c r="PSL121" s="391"/>
      <c r="PSM121" s="392"/>
      <c r="PSN121" s="393"/>
      <c r="PSO121" s="394"/>
      <c r="PSP121" s="395"/>
      <c r="PSQ121" s="389"/>
      <c r="PSR121" s="390"/>
      <c r="PSS121" s="391"/>
      <c r="PST121" s="392"/>
      <c r="PSU121" s="393"/>
      <c r="PSV121" s="394"/>
      <c r="PSW121" s="395"/>
      <c r="PSX121" s="389"/>
      <c r="PSY121" s="390"/>
      <c r="PSZ121" s="391"/>
      <c r="PTA121" s="392"/>
      <c r="PTB121" s="393"/>
      <c r="PTC121" s="394"/>
      <c r="PTD121" s="395"/>
      <c r="PTE121" s="389"/>
      <c r="PTF121" s="390"/>
      <c r="PTG121" s="391"/>
      <c r="PTH121" s="392"/>
      <c r="PTI121" s="393"/>
      <c r="PTJ121" s="394"/>
      <c r="PTK121" s="395"/>
      <c r="PTL121" s="389"/>
      <c r="PTM121" s="390"/>
      <c r="PTN121" s="391"/>
      <c r="PTO121" s="392"/>
      <c r="PTP121" s="393"/>
      <c r="PTQ121" s="394"/>
      <c r="PTR121" s="395"/>
      <c r="PTS121" s="389"/>
      <c r="PTT121" s="390"/>
      <c r="PTU121" s="391"/>
      <c r="PTV121" s="392"/>
      <c r="PTW121" s="393"/>
      <c r="PTX121" s="394"/>
      <c r="PTY121" s="395"/>
      <c r="PTZ121" s="389"/>
      <c r="PUA121" s="390"/>
      <c r="PUB121" s="391"/>
      <c r="PUC121" s="392"/>
      <c r="PUD121" s="393"/>
      <c r="PUE121" s="394"/>
      <c r="PUF121" s="395"/>
      <c r="PUG121" s="389"/>
      <c r="PUH121" s="390"/>
      <c r="PUI121" s="391"/>
      <c r="PUJ121" s="392"/>
      <c r="PUK121" s="393"/>
      <c r="PUL121" s="394"/>
      <c r="PUM121" s="395"/>
      <c r="PUN121" s="389"/>
      <c r="PUO121" s="390"/>
      <c r="PUP121" s="391"/>
      <c r="PUQ121" s="392"/>
      <c r="PUR121" s="393"/>
      <c r="PUS121" s="394"/>
      <c r="PUT121" s="395"/>
      <c r="PUU121" s="389"/>
      <c r="PUV121" s="390"/>
      <c r="PUW121" s="391"/>
      <c r="PUX121" s="392"/>
      <c r="PUY121" s="393"/>
      <c r="PUZ121" s="394"/>
      <c r="PVA121" s="395"/>
      <c r="PVB121" s="389"/>
      <c r="PVC121" s="390"/>
      <c r="PVD121" s="391"/>
      <c r="PVE121" s="392"/>
      <c r="PVF121" s="393"/>
      <c r="PVG121" s="394"/>
      <c r="PVH121" s="395"/>
      <c r="PVI121" s="389"/>
      <c r="PVJ121" s="390"/>
      <c r="PVK121" s="391"/>
      <c r="PVL121" s="392"/>
      <c r="PVM121" s="393"/>
      <c r="PVN121" s="394"/>
      <c r="PVO121" s="395"/>
      <c r="PVP121" s="389"/>
      <c r="PVQ121" s="390"/>
      <c r="PVR121" s="391"/>
      <c r="PVS121" s="392"/>
      <c r="PVT121" s="393"/>
      <c r="PVU121" s="394"/>
      <c r="PVV121" s="395"/>
      <c r="PVW121" s="389"/>
      <c r="PVX121" s="390"/>
      <c r="PVY121" s="391"/>
      <c r="PVZ121" s="392"/>
      <c r="PWA121" s="393"/>
      <c r="PWB121" s="394"/>
      <c r="PWC121" s="395"/>
      <c r="PWD121" s="389"/>
      <c r="PWE121" s="390"/>
      <c r="PWF121" s="391"/>
      <c r="PWG121" s="392"/>
      <c r="PWH121" s="393"/>
      <c r="PWI121" s="394"/>
      <c r="PWJ121" s="395"/>
      <c r="PWK121" s="389"/>
      <c r="PWL121" s="390"/>
      <c r="PWM121" s="391"/>
      <c r="PWN121" s="392"/>
      <c r="PWO121" s="393"/>
      <c r="PWP121" s="394"/>
      <c r="PWQ121" s="395"/>
      <c r="PWR121" s="389"/>
      <c r="PWS121" s="390"/>
      <c r="PWT121" s="391"/>
      <c r="PWU121" s="392"/>
      <c r="PWV121" s="393"/>
      <c r="PWW121" s="394"/>
      <c r="PWX121" s="395"/>
      <c r="PWY121" s="389"/>
      <c r="PWZ121" s="390"/>
      <c r="PXA121" s="391"/>
      <c r="PXB121" s="392"/>
      <c r="PXC121" s="393"/>
      <c r="PXD121" s="394"/>
      <c r="PXE121" s="395"/>
      <c r="PXF121" s="389"/>
      <c r="PXG121" s="390"/>
      <c r="PXH121" s="391"/>
      <c r="PXI121" s="392"/>
      <c r="PXJ121" s="393"/>
      <c r="PXK121" s="394"/>
      <c r="PXL121" s="395"/>
      <c r="PXM121" s="389"/>
      <c r="PXN121" s="390"/>
      <c r="PXO121" s="391"/>
      <c r="PXP121" s="392"/>
      <c r="PXQ121" s="393"/>
      <c r="PXR121" s="394"/>
      <c r="PXS121" s="395"/>
      <c r="PXT121" s="389"/>
      <c r="PXU121" s="390"/>
      <c r="PXV121" s="391"/>
      <c r="PXW121" s="392"/>
      <c r="PXX121" s="393"/>
      <c r="PXY121" s="394"/>
      <c r="PXZ121" s="395"/>
      <c r="PYA121" s="389"/>
      <c r="PYB121" s="390"/>
      <c r="PYC121" s="391"/>
      <c r="PYD121" s="392"/>
      <c r="PYE121" s="393"/>
      <c r="PYF121" s="394"/>
      <c r="PYG121" s="395"/>
      <c r="PYH121" s="389"/>
      <c r="PYI121" s="390"/>
      <c r="PYJ121" s="391"/>
      <c r="PYK121" s="392"/>
      <c r="PYL121" s="393"/>
      <c r="PYM121" s="394"/>
      <c r="PYN121" s="395"/>
      <c r="PYO121" s="389"/>
      <c r="PYP121" s="390"/>
      <c r="PYQ121" s="391"/>
      <c r="PYR121" s="392"/>
      <c r="PYS121" s="393"/>
      <c r="PYT121" s="394"/>
      <c r="PYU121" s="395"/>
      <c r="PYV121" s="389"/>
      <c r="PYW121" s="390"/>
      <c r="PYX121" s="391"/>
      <c r="PYY121" s="392"/>
      <c r="PYZ121" s="393"/>
      <c r="PZA121" s="394"/>
      <c r="PZB121" s="395"/>
      <c r="PZC121" s="389"/>
      <c r="PZD121" s="390"/>
      <c r="PZE121" s="391"/>
      <c r="PZF121" s="392"/>
      <c r="PZG121" s="393"/>
      <c r="PZH121" s="394"/>
      <c r="PZI121" s="395"/>
      <c r="PZJ121" s="389"/>
      <c r="PZK121" s="390"/>
      <c r="PZL121" s="391"/>
      <c r="PZM121" s="392"/>
      <c r="PZN121" s="393"/>
      <c r="PZO121" s="394"/>
      <c r="PZP121" s="395"/>
      <c r="PZQ121" s="389"/>
      <c r="PZR121" s="390"/>
      <c r="PZS121" s="391"/>
      <c r="PZT121" s="392"/>
      <c r="PZU121" s="393"/>
      <c r="PZV121" s="394"/>
      <c r="PZW121" s="395"/>
      <c r="PZX121" s="389"/>
      <c r="PZY121" s="390"/>
      <c r="PZZ121" s="391"/>
      <c r="QAA121" s="392"/>
      <c r="QAB121" s="393"/>
      <c r="QAC121" s="394"/>
      <c r="QAD121" s="395"/>
      <c r="QAE121" s="389"/>
      <c r="QAF121" s="390"/>
      <c r="QAG121" s="391"/>
      <c r="QAH121" s="392"/>
      <c r="QAI121" s="393"/>
      <c r="QAJ121" s="394"/>
      <c r="QAK121" s="395"/>
      <c r="QAL121" s="389"/>
      <c r="QAM121" s="390"/>
      <c r="QAN121" s="391"/>
      <c r="QAO121" s="392"/>
      <c r="QAP121" s="393"/>
      <c r="QAQ121" s="394"/>
      <c r="QAR121" s="395"/>
      <c r="QAS121" s="389"/>
      <c r="QAT121" s="390"/>
      <c r="QAU121" s="391"/>
      <c r="QAV121" s="392"/>
      <c r="QAW121" s="393"/>
      <c r="QAX121" s="394"/>
      <c r="QAY121" s="395"/>
      <c r="QAZ121" s="389"/>
      <c r="QBA121" s="390"/>
      <c r="QBB121" s="391"/>
      <c r="QBC121" s="392"/>
      <c r="QBD121" s="393"/>
      <c r="QBE121" s="394"/>
      <c r="QBF121" s="395"/>
      <c r="QBG121" s="389"/>
      <c r="QBH121" s="390"/>
      <c r="QBI121" s="391"/>
      <c r="QBJ121" s="392"/>
      <c r="QBK121" s="393"/>
      <c r="QBL121" s="394"/>
      <c r="QBM121" s="395"/>
      <c r="QBN121" s="389"/>
      <c r="QBO121" s="390"/>
      <c r="QBP121" s="391"/>
      <c r="QBQ121" s="392"/>
      <c r="QBR121" s="393"/>
      <c r="QBS121" s="394"/>
      <c r="QBT121" s="395"/>
      <c r="QBU121" s="389"/>
      <c r="QBV121" s="390"/>
      <c r="QBW121" s="391"/>
      <c r="QBX121" s="392"/>
      <c r="QBY121" s="393"/>
      <c r="QBZ121" s="394"/>
      <c r="QCA121" s="395"/>
      <c r="QCB121" s="389"/>
      <c r="QCC121" s="390"/>
      <c r="QCD121" s="391"/>
      <c r="QCE121" s="392"/>
      <c r="QCF121" s="393"/>
      <c r="QCG121" s="394"/>
      <c r="QCH121" s="395"/>
      <c r="QCI121" s="389"/>
      <c r="QCJ121" s="390"/>
      <c r="QCK121" s="391"/>
      <c r="QCL121" s="392"/>
      <c r="QCM121" s="393"/>
      <c r="QCN121" s="394"/>
      <c r="QCO121" s="395"/>
      <c r="QCP121" s="389"/>
      <c r="QCQ121" s="390"/>
      <c r="QCR121" s="391"/>
      <c r="QCS121" s="392"/>
      <c r="QCT121" s="393"/>
      <c r="QCU121" s="394"/>
      <c r="QCV121" s="395"/>
      <c r="QCW121" s="389"/>
      <c r="QCX121" s="390"/>
      <c r="QCY121" s="391"/>
      <c r="QCZ121" s="392"/>
      <c r="QDA121" s="393"/>
      <c r="QDB121" s="394"/>
      <c r="QDC121" s="395"/>
      <c r="QDD121" s="389"/>
      <c r="QDE121" s="390"/>
      <c r="QDF121" s="391"/>
      <c r="QDG121" s="392"/>
      <c r="QDH121" s="393"/>
      <c r="QDI121" s="394"/>
      <c r="QDJ121" s="395"/>
      <c r="QDK121" s="389"/>
      <c r="QDL121" s="390"/>
      <c r="QDM121" s="391"/>
      <c r="QDN121" s="392"/>
      <c r="QDO121" s="393"/>
      <c r="QDP121" s="394"/>
      <c r="QDQ121" s="395"/>
      <c r="QDR121" s="389"/>
      <c r="QDS121" s="390"/>
      <c r="QDT121" s="391"/>
      <c r="QDU121" s="392"/>
      <c r="QDV121" s="393"/>
      <c r="QDW121" s="394"/>
      <c r="QDX121" s="395"/>
      <c r="QDY121" s="389"/>
      <c r="QDZ121" s="390"/>
      <c r="QEA121" s="391"/>
      <c r="QEB121" s="392"/>
      <c r="QEC121" s="393"/>
      <c r="QED121" s="394"/>
      <c r="QEE121" s="395"/>
      <c r="QEF121" s="389"/>
      <c r="QEG121" s="390"/>
      <c r="QEH121" s="391"/>
      <c r="QEI121" s="392"/>
      <c r="QEJ121" s="393"/>
      <c r="QEK121" s="394"/>
      <c r="QEL121" s="395"/>
      <c r="QEM121" s="389"/>
      <c r="QEN121" s="390"/>
      <c r="QEO121" s="391"/>
      <c r="QEP121" s="392"/>
      <c r="QEQ121" s="393"/>
      <c r="QER121" s="394"/>
      <c r="QES121" s="395"/>
      <c r="QET121" s="389"/>
      <c r="QEU121" s="390"/>
      <c r="QEV121" s="391"/>
      <c r="QEW121" s="392"/>
      <c r="QEX121" s="393"/>
      <c r="QEY121" s="394"/>
      <c r="QEZ121" s="395"/>
      <c r="QFA121" s="389"/>
      <c r="QFB121" s="390"/>
      <c r="QFC121" s="391"/>
      <c r="QFD121" s="392"/>
      <c r="QFE121" s="393"/>
      <c r="QFF121" s="394"/>
      <c r="QFG121" s="395"/>
      <c r="QFH121" s="389"/>
      <c r="QFI121" s="390"/>
      <c r="QFJ121" s="391"/>
      <c r="QFK121" s="392"/>
      <c r="QFL121" s="393"/>
      <c r="QFM121" s="394"/>
      <c r="QFN121" s="395"/>
      <c r="QFO121" s="389"/>
      <c r="QFP121" s="390"/>
      <c r="QFQ121" s="391"/>
      <c r="QFR121" s="392"/>
      <c r="QFS121" s="393"/>
      <c r="QFT121" s="394"/>
      <c r="QFU121" s="395"/>
      <c r="QFV121" s="389"/>
      <c r="QFW121" s="390"/>
      <c r="QFX121" s="391"/>
      <c r="QFY121" s="392"/>
      <c r="QFZ121" s="393"/>
      <c r="QGA121" s="394"/>
      <c r="QGB121" s="395"/>
      <c r="QGC121" s="389"/>
      <c r="QGD121" s="390"/>
      <c r="QGE121" s="391"/>
      <c r="QGF121" s="392"/>
      <c r="QGG121" s="393"/>
      <c r="QGH121" s="394"/>
      <c r="QGI121" s="395"/>
      <c r="QGJ121" s="389"/>
      <c r="QGK121" s="390"/>
      <c r="QGL121" s="391"/>
      <c r="QGM121" s="392"/>
      <c r="QGN121" s="393"/>
      <c r="QGO121" s="394"/>
      <c r="QGP121" s="395"/>
      <c r="QGQ121" s="389"/>
      <c r="QGR121" s="390"/>
      <c r="QGS121" s="391"/>
      <c r="QGT121" s="392"/>
      <c r="QGU121" s="393"/>
      <c r="QGV121" s="394"/>
      <c r="QGW121" s="395"/>
      <c r="QGX121" s="389"/>
      <c r="QGY121" s="390"/>
      <c r="QGZ121" s="391"/>
      <c r="QHA121" s="392"/>
      <c r="QHB121" s="393"/>
      <c r="QHC121" s="394"/>
      <c r="QHD121" s="395"/>
      <c r="QHE121" s="389"/>
      <c r="QHF121" s="390"/>
      <c r="QHG121" s="391"/>
      <c r="QHH121" s="392"/>
      <c r="QHI121" s="393"/>
      <c r="QHJ121" s="394"/>
      <c r="QHK121" s="395"/>
      <c r="QHL121" s="389"/>
      <c r="QHM121" s="390"/>
      <c r="QHN121" s="391"/>
      <c r="QHO121" s="392"/>
      <c r="QHP121" s="393"/>
      <c r="QHQ121" s="394"/>
      <c r="QHR121" s="395"/>
      <c r="QHS121" s="389"/>
      <c r="QHT121" s="390"/>
      <c r="QHU121" s="391"/>
      <c r="QHV121" s="392"/>
      <c r="QHW121" s="393"/>
      <c r="QHX121" s="394"/>
      <c r="QHY121" s="395"/>
      <c r="QHZ121" s="389"/>
      <c r="QIA121" s="390"/>
      <c r="QIB121" s="391"/>
      <c r="QIC121" s="392"/>
      <c r="QID121" s="393"/>
      <c r="QIE121" s="394"/>
      <c r="QIF121" s="395"/>
      <c r="QIG121" s="389"/>
      <c r="QIH121" s="390"/>
      <c r="QII121" s="391"/>
      <c r="QIJ121" s="392"/>
      <c r="QIK121" s="393"/>
      <c r="QIL121" s="394"/>
      <c r="QIM121" s="395"/>
      <c r="QIN121" s="389"/>
      <c r="QIO121" s="390"/>
      <c r="QIP121" s="391"/>
      <c r="QIQ121" s="392"/>
      <c r="QIR121" s="393"/>
      <c r="QIS121" s="394"/>
      <c r="QIT121" s="395"/>
      <c r="QIU121" s="389"/>
      <c r="QIV121" s="390"/>
      <c r="QIW121" s="391"/>
      <c r="QIX121" s="392"/>
      <c r="QIY121" s="393"/>
      <c r="QIZ121" s="394"/>
      <c r="QJA121" s="395"/>
      <c r="QJB121" s="389"/>
      <c r="QJC121" s="390"/>
      <c r="QJD121" s="391"/>
      <c r="QJE121" s="392"/>
      <c r="QJF121" s="393"/>
      <c r="QJG121" s="394"/>
      <c r="QJH121" s="395"/>
      <c r="QJI121" s="389"/>
      <c r="QJJ121" s="390"/>
      <c r="QJK121" s="391"/>
      <c r="QJL121" s="392"/>
      <c r="QJM121" s="393"/>
      <c r="QJN121" s="394"/>
      <c r="QJO121" s="395"/>
      <c r="QJP121" s="389"/>
      <c r="QJQ121" s="390"/>
      <c r="QJR121" s="391"/>
      <c r="QJS121" s="392"/>
      <c r="QJT121" s="393"/>
      <c r="QJU121" s="394"/>
      <c r="QJV121" s="395"/>
      <c r="QJW121" s="389"/>
      <c r="QJX121" s="390"/>
      <c r="QJY121" s="391"/>
      <c r="QJZ121" s="392"/>
      <c r="QKA121" s="393"/>
      <c r="QKB121" s="394"/>
      <c r="QKC121" s="395"/>
      <c r="QKD121" s="389"/>
      <c r="QKE121" s="390"/>
      <c r="QKF121" s="391"/>
      <c r="QKG121" s="392"/>
      <c r="QKH121" s="393"/>
      <c r="QKI121" s="394"/>
      <c r="QKJ121" s="395"/>
      <c r="QKK121" s="389"/>
      <c r="QKL121" s="390"/>
      <c r="QKM121" s="391"/>
      <c r="QKN121" s="392"/>
      <c r="QKO121" s="393"/>
      <c r="QKP121" s="394"/>
      <c r="QKQ121" s="395"/>
      <c r="QKR121" s="389"/>
      <c r="QKS121" s="390"/>
      <c r="QKT121" s="391"/>
      <c r="QKU121" s="392"/>
      <c r="QKV121" s="393"/>
      <c r="QKW121" s="394"/>
      <c r="QKX121" s="395"/>
      <c r="QKY121" s="389"/>
      <c r="QKZ121" s="390"/>
      <c r="QLA121" s="391"/>
      <c r="QLB121" s="392"/>
      <c r="QLC121" s="393"/>
      <c r="QLD121" s="394"/>
      <c r="QLE121" s="395"/>
      <c r="QLF121" s="389"/>
      <c r="QLG121" s="390"/>
      <c r="QLH121" s="391"/>
      <c r="QLI121" s="392"/>
      <c r="QLJ121" s="393"/>
      <c r="QLK121" s="394"/>
      <c r="QLL121" s="395"/>
      <c r="QLM121" s="389"/>
      <c r="QLN121" s="390"/>
      <c r="QLO121" s="391"/>
      <c r="QLP121" s="392"/>
      <c r="QLQ121" s="393"/>
      <c r="QLR121" s="394"/>
      <c r="QLS121" s="395"/>
      <c r="QLT121" s="389"/>
      <c r="QLU121" s="390"/>
      <c r="QLV121" s="391"/>
      <c r="QLW121" s="392"/>
      <c r="QLX121" s="393"/>
      <c r="QLY121" s="394"/>
      <c r="QLZ121" s="395"/>
      <c r="QMA121" s="389"/>
      <c r="QMB121" s="390"/>
      <c r="QMC121" s="391"/>
      <c r="QMD121" s="392"/>
      <c r="QME121" s="393"/>
      <c r="QMF121" s="394"/>
      <c r="QMG121" s="395"/>
      <c r="QMH121" s="389"/>
      <c r="QMI121" s="390"/>
      <c r="QMJ121" s="391"/>
      <c r="QMK121" s="392"/>
      <c r="QML121" s="393"/>
      <c r="QMM121" s="394"/>
      <c r="QMN121" s="395"/>
      <c r="QMO121" s="389"/>
      <c r="QMP121" s="390"/>
      <c r="QMQ121" s="391"/>
      <c r="QMR121" s="392"/>
      <c r="QMS121" s="393"/>
      <c r="QMT121" s="394"/>
      <c r="QMU121" s="395"/>
      <c r="QMV121" s="389"/>
      <c r="QMW121" s="390"/>
      <c r="QMX121" s="391"/>
      <c r="QMY121" s="392"/>
      <c r="QMZ121" s="393"/>
      <c r="QNA121" s="394"/>
      <c r="QNB121" s="395"/>
      <c r="QNC121" s="389"/>
      <c r="QND121" s="390"/>
      <c r="QNE121" s="391"/>
      <c r="QNF121" s="392"/>
      <c r="QNG121" s="393"/>
      <c r="QNH121" s="394"/>
      <c r="QNI121" s="395"/>
      <c r="QNJ121" s="389"/>
      <c r="QNK121" s="390"/>
      <c r="QNL121" s="391"/>
      <c r="QNM121" s="392"/>
      <c r="QNN121" s="393"/>
      <c r="QNO121" s="394"/>
      <c r="QNP121" s="395"/>
      <c r="QNQ121" s="389"/>
      <c r="QNR121" s="390"/>
      <c r="QNS121" s="391"/>
      <c r="QNT121" s="392"/>
      <c r="QNU121" s="393"/>
      <c r="QNV121" s="394"/>
      <c r="QNW121" s="395"/>
      <c r="QNX121" s="389"/>
      <c r="QNY121" s="390"/>
      <c r="QNZ121" s="391"/>
      <c r="QOA121" s="392"/>
      <c r="QOB121" s="393"/>
      <c r="QOC121" s="394"/>
      <c r="QOD121" s="395"/>
      <c r="QOE121" s="389"/>
      <c r="QOF121" s="390"/>
      <c r="QOG121" s="391"/>
      <c r="QOH121" s="392"/>
      <c r="QOI121" s="393"/>
      <c r="QOJ121" s="394"/>
      <c r="QOK121" s="395"/>
      <c r="QOL121" s="389"/>
      <c r="QOM121" s="390"/>
      <c r="QON121" s="391"/>
      <c r="QOO121" s="392"/>
      <c r="QOP121" s="393"/>
      <c r="QOQ121" s="394"/>
      <c r="QOR121" s="395"/>
      <c r="QOS121" s="389"/>
      <c r="QOT121" s="390"/>
      <c r="QOU121" s="391"/>
      <c r="QOV121" s="392"/>
      <c r="QOW121" s="393"/>
      <c r="QOX121" s="394"/>
      <c r="QOY121" s="395"/>
      <c r="QOZ121" s="389"/>
      <c r="QPA121" s="390"/>
      <c r="QPB121" s="391"/>
      <c r="QPC121" s="392"/>
      <c r="QPD121" s="393"/>
      <c r="QPE121" s="394"/>
      <c r="QPF121" s="395"/>
      <c r="QPG121" s="389"/>
      <c r="QPH121" s="390"/>
      <c r="QPI121" s="391"/>
      <c r="QPJ121" s="392"/>
      <c r="QPK121" s="393"/>
      <c r="QPL121" s="394"/>
      <c r="QPM121" s="395"/>
      <c r="QPN121" s="389"/>
      <c r="QPO121" s="390"/>
      <c r="QPP121" s="391"/>
      <c r="QPQ121" s="392"/>
      <c r="QPR121" s="393"/>
      <c r="QPS121" s="394"/>
      <c r="QPT121" s="395"/>
      <c r="QPU121" s="389"/>
      <c r="QPV121" s="390"/>
      <c r="QPW121" s="391"/>
      <c r="QPX121" s="392"/>
      <c r="QPY121" s="393"/>
      <c r="QPZ121" s="394"/>
      <c r="QQA121" s="395"/>
      <c r="QQB121" s="389"/>
      <c r="QQC121" s="390"/>
      <c r="QQD121" s="391"/>
      <c r="QQE121" s="392"/>
      <c r="QQF121" s="393"/>
      <c r="QQG121" s="394"/>
      <c r="QQH121" s="395"/>
      <c r="QQI121" s="389"/>
      <c r="QQJ121" s="390"/>
      <c r="QQK121" s="391"/>
      <c r="QQL121" s="392"/>
      <c r="QQM121" s="393"/>
      <c r="QQN121" s="394"/>
      <c r="QQO121" s="395"/>
      <c r="QQP121" s="389"/>
      <c r="QQQ121" s="390"/>
      <c r="QQR121" s="391"/>
      <c r="QQS121" s="392"/>
      <c r="QQT121" s="393"/>
      <c r="QQU121" s="394"/>
      <c r="QQV121" s="395"/>
      <c r="QQW121" s="389"/>
      <c r="QQX121" s="390"/>
      <c r="QQY121" s="391"/>
      <c r="QQZ121" s="392"/>
      <c r="QRA121" s="393"/>
      <c r="QRB121" s="394"/>
      <c r="QRC121" s="395"/>
      <c r="QRD121" s="389"/>
      <c r="QRE121" s="390"/>
      <c r="QRF121" s="391"/>
      <c r="QRG121" s="392"/>
      <c r="QRH121" s="393"/>
      <c r="QRI121" s="394"/>
      <c r="QRJ121" s="395"/>
      <c r="QRK121" s="389"/>
      <c r="QRL121" s="390"/>
      <c r="QRM121" s="391"/>
      <c r="QRN121" s="392"/>
      <c r="QRO121" s="393"/>
      <c r="QRP121" s="394"/>
      <c r="QRQ121" s="395"/>
      <c r="QRR121" s="389"/>
      <c r="QRS121" s="390"/>
      <c r="QRT121" s="391"/>
      <c r="QRU121" s="392"/>
      <c r="QRV121" s="393"/>
      <c r="QRW121" s="394"/>
      <c r="QRX121" s="395"/>
      <c r="QRY121" s="389"/>
      <c r="QRZ121" s="390"/>
      <c r="QSA121" s="391"/>
      <c r="QSB121" s="392"/>
      <c r="QSC121" s="393"/>
      <c r="QSD121" s="394"/>
      <c r="QSE121" s="395"/>
      <c r="QSF121" s="389"/>
      <c r="QSG121" s="390"/>
      <c r="QSH121" s="391"/>
      <c r="QSI121" s="392"/>
      <c r="QSJ121" s="393"/>
      <c r="QSK121" s="394"/>
      <c r="QSL121" s="395"/>
      <c r="QSM121" s="389"/>
      <c r="QSN121" s="390"/>
      <c r="QSO121" s="391"/>
      <c r="QSP121" s="392"/>
      <c r="QSQ121" s="393"/>
      <c r="QSR121" s="394"/>
      <c r="QSS121" s="395"/>
      <c r="QST121" s="389"/>
      <c r="QSU121" s="390"/>
      <c r="QSV121" s="391"/>
      <c r="QSW121" s="392"/>
      <c r="QSX121" s="393"/>
      <c r="QSY121" s="394"/>
      <c r="QSZ121" s="395"/>
      <c r="QTA121" s="389"/>
      <c r="QTB121" s="390"/>
      <c r="QTC121" s="391"/>
      <c r="QTD121" s="392"/>
      <c r="QTE121" s="393"/>
      <c r="QTF121" s="394"/>
      <c r="QTG121" s="395"/>
      <c r="QTH121" s="389"/>
      <c r="QTI121" s="390"/>
      <c r="QTJ121" s="391"/>
      <c r="QTK121" s="392"/>
      <c r="QTL121" s="393"/>
      <c r="QTM121" s="394"/>
      <c r="QTN121" s="395"/>
      <c r="QTO121" s="389"/>
      <c r="QTP121" s="390"/>
      <c r="QTQ121" s="391"/>
      <c r="QTR121" s="392"/>
      <c r="QTS121" s="393"/>
      <c r="QTT121" s="394"/>
      <c r="QTU121" s="395"/>
      <c r="QTV121" s="389"/>
      <c r="QTW121" s="390"/>
      <c r="QTX121" s="391"/>
      <c r="QTY121" s="392"/>
      <c r="QTZ121" s="393"/>
      <c r="QUA121" s="394"/>
      <c r="QUB121" s="395"/>
      <c r="QUC121" s="389"/>
      <c r="QUD121" s="390"/>
      <c r="QUE121" s="391"/>
      <c r="QUF121" s="392"/>
      <c r="QUG121" s="393"/>
      <c r="QUH121" s="394"/>
      <c r="QUI121" s="395"/>
      <c r="QUJ121" s="389"/>
      <c r="QUK121" s="390"/>
      <c r="QUL121" s="391"/>
      <c r="QUM121" s="392"/>
      <c r="QUN121" s="393"/>
      <c r="QUO121" s="394"/>
      <c r="QUP121" s="395"/>
      <c r="QUQ121" s="389"/>
      <c r="QUR121" s="390"/>
      <c r="QUS121" s="391"/>
      <c r="QUT121" s="392"/>
      <c r="QUU121" s="393"/>
      <c r="QUV121" s="394"/>
      <c r="QUW121" s="395"/>
      <c r="QUX121" s="389"/>
      <c r="QUY121" s="390"/>
      <c r="QUZ121" s="391"/>
      <c r="QVA121" s="392"/>
      <c r="QVB121" s="393"/>
      <c r="QVC121" s="394"/>
      <c r="QVD121" s="395"/>
      <c r="QVE121" s="389"/>
      <c r="QVF121" s="390"/>
      <c r="QVG121" s="391"/>
      <c r="QVH121" s="392"/>
      <c r="QVI121" s="393"/>
      <c r="QVJ121" s="394"/>
      <c r="QVK121" s="395"/>
      <c r="QVL121" s="389"/>
      <c r="QVM121" s="390"/>
      <c r="QVN121" s="391"/>
      <c r="QVO121" s="392"/>
      <c r="QVP121" s="393"/>
      <c r="QVQ121" s="394"/>
      <c r="QVR121" s="395"/>
      <c r="QVS121" s="389"/>
      <c r="QVT121" s="390"/>
      <c r="QVU121" s="391"/>
      <c r="QVV121" s="392"/>
      <c r="QVW121" s="393"/>
      <c r="QVX121" s="394"/>
      <c r="QVY121" s="395"/>
      <c r="QVZ121" s="389"/>
      <c r="QWA121" s="390"/>
      <c r="QWB121" s="391"/>
      <c r="QWC121" s="392"/>
      <c r="QWD121" s="393"/>
      <c r="QWE121" s="394"/>
      <c r="QWF121" s="395"/>
      <c r="QWG121" s="389"/>
      <c r="QWH121" s="390"/>
      <c r="QWI121" s="391"/>
      <c r="QWJ121" s="392"/>
      <c r="QWK121" s="393"/>
      <c r="QWL121" s="394"/>
      <c r="QWM121" s="395"/>
      <c r="QWN121" s="389"/>
      <c r="QWO121" s="390"/>
      <c r="QWP121" s="391"/>
      <c r="QWQ121" s="392"/>
      <c r="QWR121" s="393"/>
      <c r="QWS121" s="394"/>
      <c r="QWT121" s="395"/>
      <c r="QWU121" s="389"/>
      <c r="QWV121" s="390"/>
      <c r="QWW121" s="391"/>
      <c r="QWX121" s="392"/>
      <c r="QWY121" s="393"/>
      <c r="QWZ121" s="394"/>
      <c r="QXA121" s="395"/>
      <c r="QXB121" s="389"/>
      <c r="QXC121" s="390"/>
      <c r="QXD121" s="391"/>
      <c r="QXE121" s="392"/>
      <c r="QXF121" s="393"/>
      <c r="QXG121" s="394"/>
      <c r="QXH121" s="395"/>
      <c r="QXI121" s="389"/>
      <c r="QXJ121" s="390"/>
      <c r="QXK121" s="391"/>
      <c r="QXL121" s="392"/>
      <c r="QXM121" s="393"/>
      <c r="QXN121" s="394"/>
      <c r="QXO121" s="395"/>
      <c r="QXP121" s="389"/>
      <c r="QXQ121" s="390"/>
      <c r="QXR121" s="391"/>
      <c r="QXS121" s="392"/>
      <c r="QXT121" s="393"/>
      <c r="QXU121" s="394"/>
      <c r="QXV121" s="395"/>
      <c r="QXW121" s="389"/>
      <c r="QXX121" s="390"/>
      <c r="QXY121" s="391"/>
      <c r="QXZ121" s="392"/>
      <c r="QYA121" s="393"/>
      <c r="QYB121" s="394"/>
      <c r="QYC121" s="395"/>
      <c r="QYD121" s="389"/>
      <c r="QYE121" s="390"/>
      <c r="QYF121" s="391"/>
      <c r="QYG121" s="392"/>
      <c r="QYH121" s="393"/>
      <c r="QYI121" s="394"/>
      <c r="QYJ121" s="395"/>
      <c r="QYK121" s="389"/>
      <c r="QYL121" s="390"/>
      <c r="QYM121" s="391"/>
      <c r="QYN121" s="392"/>
      <c r="QYO121" s="393"/>
      <c r="QYP121" s="394"/>
      <c r="QYQ121" s="395"/>
      <c r="QYR121" s="389"/>
      <c r="QYS121" s="390"/>
      <c r="QYT121" s="391"/>
      <c r="QYU121" s="392"/>
      <c r="QYV121" s="393"/>
      <c r="QYW121" s="394"/>
      <c r="QYX121" s="395"/>
      <c r="QYY121" s="389"/>
      <c r="QYZ121" s="390"/>
      <c r="QZA121" s="391"/>
      <c r="QZB121" s="392"/>
      <c r="QZC121" s="393"/>
      <c r="QZD121" s="394"/>
      <c r="QZE121" s="395"/>
      <c r="QZF121" s="389"/>
      <c r="QZG121" s="390"/>
      <c r="QZH121" s="391"/>
      <c r="QZI121" s="392"/>
      <c r="QZJ121" s="393"/>
      <c r="QZK121" s="394"/>
      <c r="QZL121" s="395"/>
      <c r="QZM121" s="389"/>
      <c r="QZN121" s="390"/>
      <c r="QZO121" s="391"/>
      <c r="QZP121" s="392"/>
      <c r="QZQ121" s="393"/>
      <c r="QZR121" s="394"/>
      <c r="QZS121" s="395"/>
      <c r="QZT121" s="389"/>
      <c r="QZU121" s="390"/>
      <c r="QZV121" s="391"/>
      <c r="QZW121" s="392"/>
      <c r="QZX121" s="393"/>
      <c r="QZY121" s="394"/>
      <c r="QZZ121" s="395"/>
      <c r="RAA121" s="389"/>
      <c r="RAB121" s="390"/>
      <c r="RAC121" s="391"/>
      <c r="RAD121" s="392"/>
      <c r="RAE121" s="393"/>
      <c r="RAF121" s="394"/>
      <c r="RAG121" s="395"/>
      <c r="RAH121" s="389"/>
      <c r="RAI121" s="390"/>
      <c r="RAJ121" s="391"/>
      <c r="RAK121" s="392"/>
      <c r="RAL121" s="393"/>
      <c r="RAM121" s="394"/>
      <c r="RAN121" s="395"/>
      <c r="RAO121" s="389"/>
      <c r="RAP121" s="390"/>
      <c r="RAQ121" s="391"/>
      <c r="RAR121" s="392"/>
      <c r="RAS121" s="393"/>
      <c r="RAT121" s="394"/>
      <c r="RAU121" s="395"/>
      <c r="RAV121" s="389"/>
      <c r="RAW121" s="390"/>
      <c r="RAX121" s="391"/>
      <c r="RAY121" s="392"/>
      <c r="RAZ121" s="393"/>
      <c r="RBA121" s="394"/>
      <c r="RBB121" s="395"/>
      <c r="RBC121" s="389"/>
      <c r="RBD121" s="390"/>
      <c r="RBE121" s="391"/>
      <c r="RBF121" s="392"/>
      <c r="RBG121" s="393"/>
      <c r="RBH121" s="394"/>
      <c r="RBI121" s="395"/>
      <c r="RBJ121" s="389"/>
      <c r="RBK121" s="390"/>
      <c r="RBL121" s="391"/>
      <c r="RBM121" s="392"/>
      <c r="RBN121" s="393"/>
      <c r="RBO121" s="394"/>
      <c r="RBP121" s="395"/>
      <c r="RBQ121" s="389"/>
      <c r="RBR121" s="390"/>
      <c r="RBS121" s="391"/>
      <c r="RBT121" s="392"/>
      <c r="RBU121" s="393"/>
      <c r="RBV121" s="394"/>
      <c r="RBW121" s="395"/>
      <c r="RBX121" s="389"/>
      <c r="RBY121" s="390"/>
      <c r="RBZ121" s="391"/>
      <c r="RCA121" s="392"/>
      <c r="RCB121" s="393"/>
      <c r="RCC121" s="394"/>
      <c r="RCD121" s="395"/>
      <c r="RCE121" s="389"/>
      <c r="RCF121" s="390"/>
      <c r="RCG121" s="391"/>
      <c r="RCH121" s="392"/>
      <c r="RCI121" s="393"/>
      <c r="RCJ121" s="394"/>
      <c r="RCK121" s="395"/>
      <c r="RCL121" s="389"/>
      <c r="RCM121" s="390"/>
      <c r="RCN121" s="391"/>
      <c r="RCO121" s="392"/>
      <c r="RCP121" s="393"/>
      <c r="RCQ121" s="394"/>
      <c r="RCR121" s="395"/>
      <c r="RCS121" s="389"/>
      <c r="RCT121" s="390"/>
      <c r="RCU121" s="391"/>
      <c r="RCV121" s="392"/>
      <c r="RCW121" s="393"/>
      <c r="RCX121" s="394"/>
      <c r="RCY121" s="395"/>
      <c r="RCZ121" s="389"/>
      <c r="RDA121" s="390"/>
      <c r="RDB121" s="391"/>
      <c r="RDC121" s="392"/>
      <c r="RDD121" s="393"/>
      <c r="RDE121" s="394"/>
      <c r="RDF121" s="395"/>
      <c r="RDG121" s="389"/>
      <c r="RDH121" s="390"/>
      <c r="RDI121" s="391"/>
      <c r="RDJ121" s="392"/>
      <c r="RDK121" s="393"/>
      <c r="RDL121" s="394"/>
      <c r="RDM121" s="395"/>
      <c r="RDN121" s="389"/>
      <c r="RDO121" s="390"/>
      <c r="RDP121" s="391"/>
      <c r="RDQ121" s="392"/>
      <c r="RDR121" s="393"/>
      <c r="RDS121" s="394"/>
      <c r="RDT121" s="395"/>
      <c r="RDU121" s="389"/>
      <c r="RDV121" s="390"/>
      <c r="RDW121" s="391"/>
      <c r="RDX121" s="392"/>
      <c r="RDY121" s="393"/>
      <c r="RDZ121" s="394"/>
      <c r="REA121" s="395"/>
      <c r="REB121" s="389"/>
      <c r="REC121" s="390"/>
      <c r="RED121" s="391"/>
      <c r="REE121" s="392"/>
      <c r="REF121" s="393"/>
      <c r="REG121" s="394"/>
      <c r="REH121" s="395"/>
      <c r="REI121" s="389"/>
      <c r="REJ121" s="390"/>
      <c r="REK121" s="391"/>
      <c r="REL121" s="392"/>
      <c r="REM121" s="393"/>
      <c r="REN121" s="394"/>
      <c r="REO121" s="395"/>
      <c r="REP121" s="389"/>
      <c r="REQ121" s="390"/>
      <c r="RER121" s="391"/>
      <c r="RES121" s="392"/>
      <c r="RET121" s="393"/>
      <c r="REU121" s="394"/>
      <c r="REV121" s="395"/>
      <c r="REW121" s="389"/>
      <c r="REX121" s="390"/>
      <c r="REY121" s="391"/>
      <c r="REZ121" s="392"/>
      <c r="RFA121" s="393"/>
      <c r="RFB121" s="394"/>
      <c r="RFC121" s="395"/>
      <c r="RFD121" s="389"/>
      <c r="RFE121" s="390"/>
      <c r="RFF121" s="391"/>
      <c r="RFG121" s="392"/>
      <c r="RFH121" s="393"/>
      <c r="RFI121" s="394"/>
      <c r="RFJ121" s="395"/>
      <c r="RFK121" s="389"/>
      <c r="RFL121" s="390"/>
      <c r="RFM121" s="391"/>
      <c r="RFN121" s="392"/>
      <c r="RFO121" s="393"/>
      <c r="RFP121" s="394"/>
      <c r="RFQ121" s="395"/>
      <c r="RFR121" s="389"/>
      <c r="RFS121" s="390"/>
      <c r="RFT121" s="391"/>
      <c r="RFU121" s="392"/>
      <c r="RFV121" s="393"/>
      <c r="RFW121" s="394"/>
      <c r="RFX121" s="395"/>
      <c r="RFY121" s="389"/>
      <c r="RFZ121" s="390"/>
      <c r="RGA121" s="391"/>
      <c r="RGB121" s="392"/>
      <c r="RGC121" s="393"/>
      <c r="RGD121" s="394"/>
      <c r="RGE121" s="395"/>
      <c r="RGF121" s="389"/>
      <c r="RGG121" s="390"/>
      <c r="RGH121" s="391"/>
      <c r="RGI121" s="392"/>
      <c r="RGJ121" s="393"/>
      <c r="RGK121" s="394"/>
      <c r="RGL121" s="395"/>
      <c r="RGM121" s="389"/>
      <c r="RGN121" s="390"/>
      <c r="RGO121" s="391"/>
      <c r="RGP121" s="392"/>
      <c r="RGQ121" s="393"/>
      <c r="RGR121" s="394"/>
      <c r="RGS121" s="395"/>
      <c r="RGT121" s="389"/>
      <c r="RGU121" s="390"/>
      <c r="RGV121" s="391"/>
      <c r="RGW121" s="392"/>
      <c r="RGX121" s="393"/>
      <c r="RGY121" s="394"/>
      <c r="RGZ121" s="395"/>
      <c r="RHA121" s="389"/>
      <c r="RHB121" s="390"/>
      <c r="RHC121" s="391"/>
      <c r="RHD121" s="392"/>
      <c r="RHE121" s="393"/>
      <c r="RHF121" s="394"/>
      <c r="RHG121" s="395"/>
      <c r="RHH121" s="389"/>
      <c r="RHI121" s="390"/>
      <c r="RHJ121" s="391"/>
      <c r="RHK121" s="392"/>
      <c r="RHL121" s="393"/>
      <c r="RHM121" s="394"/>
      <c r="RHN121" s="395"/>
      <c r="RHO121" s="389"/>
      <c r="RHP121" s="390"/>
      <c r="RHQ121" s="391"/>
      <c r="RHR121" s="392"/>
      <c r="RHS121" s="393"/>
      <c r="RHT121" s="394"/>
      <c r="RHU121" s="395"/>
      <c r="RHV121" s="389"/>
      <c r="RHW121" s="390"/>
      <c r="RHX121" s="391"/>
      <c r="RHY121" s="392"/>
      <c r="RHZ121" s="393"/>
      <c r="RIA121" s="394"/>
      <c r="RIB121" s="395"/>
      <c r="RIC121" s="389"/>
      <c r="RID121" s="390"/>
      <c r="RIE121" s="391"/>
      <c r="RIF121" s="392"/>
      <c r="RIG121" s="393"/>
      <c r="RIH121" s="394"/>
      <c r="RII121" s="395"/>
      <c r="RIJ121" s="389"/>
      <c r="RIK121" s="390"/>
      <c r="RIL121" s="391"/>
      <c r="RIM121" s="392"/>
      <c r="RIN121" s="393"/>
      <c r="RIO121" s="394"/>
      <c r="RIP121" s="395"/>
      <c r="RIQ121" s="389"/>
      <c r="RIR121" s="390"/>
      <c r="RIS121" s="391"/>
      <c r="RIT121" s="392"/>
      <c r="RIU121" s="393"/>
      <c r="RIV121" s="394"/>
      <c r="RIW121" s="395"/>
      <c r="RIX121" s="389"/>
      <c r="RIY121" s="390"/>
      <c r="RIZ121" s="391"/>
      <c r="RJA121" s="392"/>
      <c r="RJB121" s="393"/>
      <c r="RJC121" s="394"/>
      <c r="RJD121" s="395"/>
      <c r="RJE121" s="389"/>
      <c r="RJF121" s="390"/>
      <c r="RJG121" s="391"/>
      <c r="RJH121" s="392"/>
      <c r="RJI121" s="393"/>
      <c r="RJJ121" s="394"/>
      <c r="RJK121" s="395"/>
      <c r="RJL121" s="389"/>
      <c r="RJM121" s="390"/>
      <c r="RJN121" s="391"/>
      <c r="RJO121" s="392"/>
      <c r="RJP121" s="393"/>
      <c r="RJQ121" s="394"/>
      <c r="RJR121" s="395"/>
      <c r="RJS121" s="389"/>
      <c r="RJT121" s="390"/>
      <c r="RJU121" s="391"/>
      <c r="RJV121" s="392"/>
      <c r="RJW121" s="393"/>
      <c r="RJX121" s="394"/>
      <c r="RJY121" s="395"/>
      <c r="RJZ121" s="389"/>
      <c r="RKA121" s="390"/>
      <c r="RKB121" s="391"/>
      <c r="RKC121" s="392"/>
      <c r="RKD121" s="393"/>
      <c r="RKE121" s="394"/>
      <c r="RKF121" s="395"/>
      <c r="RKG121" s="389"/>
      <c r="RKH121" s="390"/>
      <c r="RKI121" s="391"/>
      <c r="RKJ121" s="392"/>
      <c r="RKK121" s="393"/>
      <c r="RKL121" s="394"/>
      <c r="RKM121" s="395"/>
      <c r="RKN121" s="389"/>
      <c r="RKO121" s="390"/>
      <c r="RKP121" s="391"/>
      <c r="RKQ121" s="392"/>
      <c r="RKR121" s="393"/>
      <c r="RKS121" s="394"/>
      <c r="RKT121" s="395"/>
      <c r="RKU121" s="389"/>
      <c r="RKV121" s="390"/>
      <c r="RKW121" s="391"/>
      <c r="RKX121" s="392"/>
      <c r="RKY121" s="393"/>
      <c r="RKZ121" s="394"/>
      <c r="RLA121" s="395"/>
      <c r="RLB121" s="389"/>
      <c r="RLC121" s="390"/>
      <c r="RLD121" s="391"/>
      <c r="RLE121" s="392"/>
      <c r="RLF121" s="393"/>
      <c r="RLG121" s="394"/>
      <c r="RLH121" s="395"/>
      <c r="RLI121" s="389"/>
      <c r="RLJ121" s="390"/>
      <c r="RLK121" s="391"/>
      <c r="RLL121" s="392"/>
      <c r="RLM121" s="393"/>
      <c r="RLN121" s="394"/>
      <c r="RLO121" s="395"/>
      <c r="RLP121" s="389"/>
      <c r="RLQ121" s="390"/>
      <c r="RLR121" s="391"/>
      <c r="RLS121" s="392"/>
      <c r="RLT121" s="393"/>
      <c r="RLU121" s="394"/>
      <c r="RLV121" s="395"/>
      <c r="RLW121" s="389"/>
      <c r="RLX121" s="390"/>
      <c r="RLY121" s="391"/>
      <c r="RLZ121" s="392"/>
      <c r="RMA121" s="393"/>
      <c r="RMB121" s="394"/>
      <c r="RMC121" s="395"/>
      <c r="RMD121" s="389"/>
      <c r="RME121" s="390"/>
      <c r="RMF121" s="391"/>
      <c r="RMG121" s="392"/>
      <c r="RMH121" s="393"/>
      <c r="RMI121" s="394"/>
      <c r="RMJ121" s="395"/>
      <c r="RMK121" s="389"/>
      <c r="RML121" s="390"/>
      <c r="RMM121" s="391"/>
      <c r="RMN121" s="392"/>
      <c r="RMO121" s="393"/>
      <c r="RMP121" s="394"/>
      <c r="RMQ121" s="395"/>
      <c r="RMR121" s="389"/>
      <c r="RMS121" s="390"/>
      <c r="RMT121" s="391"/>
      <c r="RMU121" s="392"/>
      <c r="RMV121" s="393"/>
      <c r="RMW121" s="394"/>
      <c r="RMX121" s="395"/>
      <c r="RMY121" s="389"/>
      <c r="RMZ121" s="390"/>
      <c r="RNA121" s="391"/>
      <c r="RNB121" s="392"/>
      <c r="RNC121" s="393"/>
      <c r="RND121" s="394"/>
      <c r="RNE121" s="395"/>
      <c r="RNF121" s="389"/>
      <c r="RNG121" s="390"/>
      <c r="RNH121" s="391"/>
      <c r="RNI121" s="392"/>
      <c r="RNJ121" s="393"/>
      <c r="RNK121" s="394"/>
      <c r="RNL121" s="395"/>
      <c r="RNM121" s="389"/>
      <c r="RNN121" s="390"/>
      <c r="RNO121" s="391"/>
      <c r="RNP121" s="392"/>
      <c r="RNQ121" s="393"/>
      <c r="RNR121" s="394"/>
      <c r="RNS121" s="395"/>
      <c r="RNT121" s="389"/>
      <c r="RNU121" s="390"/>
      <c r="RNV121" s="391"/>
      <c r="RNW121" s="392"/>
      <c r="RNX121" s="393"/>
      <c r="RNY121" s="394"/>
      <c r="RNZ121" s="395"/>
      <c r="ROA121" s="389"/>
      <c r="ROB121" s="390"/>
      <c r="ROC121" s="391"/>
      <c r="ROD121" s="392"/>
      <c r="ROE121" s="393"/>
      <c r="ROF121" s="394"/>
      <c r="ROG121" s="395"/>
      <c r="ROH121" s="389"/>
      <c r="ROI121" s="390"/>
      <c r="ROJ121" s="391"/>
      <c r="ROK121" s="392"/>
      <c r="ROL121" s="393"/>
      <c r="ROM121" s="394"/>
      <c r="RON121" s="395"/>
      <c r="ROO121" s="389"/>
      <c r="ROP121" s="390"/>
      <c r="ROQ121" s="391"/>
      <c r="ROR121" s="392"/>
      <c r="ROS121" s="393"/>
      <c r="ROT121" s="394"/>
      <c r="ROU121" s="395"/>
      <c r="ROV121" s="389"/>
      <c r="ROW121" s="390"/>
      <c r="ROX121" s="391"/>
      <c r="ROY121" s="392"/>
      <c r="ROZ121" s="393"/>
      <c r="RPA121" s="394"/>
      <c r="RPB121" s="395"/>
      <c r="RPC121" s="389"/>
      <c r="RPD121" s="390"/>
      <c r="RPE121" s="391"/>
      <c r="RPF121" s="392"/>
      <c r="RPG121" s="393"/>
      <c r="RPH121" s="394"/>
      <c r="RPI121" s="395"/>
      <c r="RPJ121" s="389"/>
      <c r="RPK121" s="390"/>
      <c r="RPL121" s="391"/>
      <c r="RPM121" s="392"/>
      <c r="RPN121" s="393"/>
      <c r="RPO121" s="394"/>
      <c r="RPP121" s="395"/>
      <c r="RPQ121" s="389"/>
      <c r="RPR121" s="390"/>
      <c r="RPS121" s="391"/>
      <c r="RPT121" s="392"/>
      <c r="RPU121" s="393"/>
      <c r="RPV121" s="394"/>
      <c r="RPW121" s="395"/>
      <c r="RPX121" s="389"/>
      <c r="RPY121" s="390"/>
      <c r="RPZ121" s="391"/>
      <c r="RQA121" s="392"/>
      <c r="RQB121" s="393"/>
      <c r="RQC121" s="394"/>
      <c r="RQD121" s="395"/>
      <c r="RQE121" s="389"/>
      <c r="RQF121" s="390"/>
      <c r="RQG121" s="391"/>
      <c r="RQH121" s="392"/>
      <c r="RQI121" s="393"/>
      <c r="RQJ121" s="394"/>
      <c r="RQK121" s="395"/>
      <c r="RQL121" s="389"/>
      <c r="RQM121" s="390"/>
      <c r="RQN121" s="391"/>
      <c r="RQO121" s="392"/>
      <c r="RQP121" s="393"/>
      <c r="RQQ121" s="394"/>
      <c r="RQR121" s="395"/>
      <c r="RQS121" s="389"/>
      <c r="RQT121" s="390"/>
      <c r="RQU121" s="391"/>
      <c r="RQV121" s="392"/>
      <c r="RQW121" s="393"/>
      <c r="RQX121" s="394"/>
      <c r="RQY121" s="395"/>
      <c r="RQZ121" s="389"/>
      <c r="RRA121" s="390"/>
      <c r="RRB121" s="391"/>
      <c r="RRC121" s="392"/>
      <c r="RRD121" s="393"/>
      <c r="RRE121" s="394"/>
      <c r="RRF121" s="395"/>
      <c r="RRG121" s="389"/>
      <c r="RRH121" s="390"/>
      <c r="RRI121" s="391"/>
      <c r="RRJ121" s="392"/>
      <c r="RRK121" s="393"/>
      <c r="RRL121" s="394"/>
      <c r="RRM121" s="395"/>
      <c r="RRN121" s="389"/>
      <c r="RRO121" s="390"/>
      <c r="RRP121" s="391"/>
      <c r="RRQ121" s="392"/>
      <c r="RRR121" s="393"/>
      <c r="RRS121" s="394"/>
      <c r="RRT121" s="395"/>
      <c r="RRU121" s="389"/>
      <c r="RRV121" s="390"/>
      <c r="RRW121" s="391"/>
      <c r="RRX121" s="392"/>
      <c r="RRY121" s="393"/>
      <c r="RRZ121" s="394"/>
      <c r="RSA121" s="395"/>
      <c r="RSB121" s="389"/>
      <c r="RSC121" s="390"/>
      <c r="RSD121" s="391"/>
      <c r="RSE121" s="392"/>
      <c r="RSF121" s="393"/>
      <c r="RSG121" s="394"/>
      <c r="RSH121" s="395"/>
      <c r="RSI121" s="389"/>
      <c r="RSJ121" s="390"/>
      <c r="RSK121" s="391"/>
      <c r="RSL121" s="392"/>
      <c r="RSM121" s="393"/>
      <c r="RSN121" s="394"/>
      <c r="RSO121" s="395"/>
      <c r="RSP121" s="389"/>
      <c r="RSQ121" s="390"/>
      <c r="RSR121" s="391"/>
      <c r="RSS121" s="392"/>
      <c r="RST121" s="393"/>
      <c r="RSU121" s="394"/>
      <c r="RSV121" s="395"/>
      <c r="RSW121" s="389"/>
      <c r="RSX121" s="390"/>
      <c r="RSY121" s="391"/>
      <c r="RSZ121" s="392"/>
      <c r="RTA121" s="393"/>
      <c r="RTB121" s="394"/>
      <c r="RTC121" s="395"/>
      <c r="RTD121" s="389"/>
      <c r="RTE121" s="390"/>
      <c r="RTF121" s="391"/>
      <c r="RTG121" s="392"/>
      <c r="RTH121" s="393"/>
      <c r="RTI121" s="394"/>
      <c r="RTJ121" s="395"/>
      <c r="RTK121" s="389"/>
      <c r="RTL121" s="390"/>
      <c r="RTM121" s="391"/>
      <c r="RTN121" s="392"/>
      <c r="RTO121" s="393"/>
      <c r="RTP121" s="394"/>
      <c r="RTQ121" s="395"/>
      <c r="RTR121" s="389"/>
      <c r="RTS121" s="390"/>
      <c r="RTT121" s="391"/>
      <c r="RTU121" s="392"/>
      <c r="RTV121" s="393"/>
      <c r="RTW121" s="394"/>
      <c r="RTX121" s="395"/>
      <c r="RTY121" s="389"/>
      <c r="RTZ121" s="390"/>
      <c r="RUA121" s="391"/>
      <c r="RUB121" s="392"/>
      <c r="RUC121" s="393"/>
      <c r="RUD121" s="394"/>
      <c r="RUE121" s="395"/>
      <c r="RUF121" s="389"/>
      <c r="RUG121" s="390"/>
      <c r="RUH121" s="391"/>
      <c r="RUI121" s="392"/>
      <c r="RUJ121" s="393"/>
      <c r="RUK121" s="394"/>
      <c r="RUL121" s="395"/>
      <c r="RUM121" s="389"/>
      <c r="RUN121" s="390"/>
      <c r="RUO121" s="391"/>
      <c r="RUP121" s="392"/>
      <c r="RUQ121" s="393"/>
      <c r="RUR121" s="394"/>
      <c r="RUS121" s="395"/>
      <c r="RUT121" s="389"/>
      <c r="RUU121" s="390"/>
      <c r="RUV121" s="391"/>
      <c r="RUW121" s="392"/>
      <c r="RUX121" s="393"/>
      <c r="RUY121" s="394"/>
      <c r="RUZ121" s="395"/>
      <c r="RVA121" s="389"/>
      <c r="RVB121" s="390"/>
      <c r="RVC121" s="391"/>
      <c r="RVD121" s="392"/>
      <c r="RVE121" s="393"/>
      <c r="RVF121" s="394"/>
      <c r="RVG121" s="395"/>
      <c r="RVH121" s="389"/>
      <c r="RVI121" s="390"/>
      <c r="RVJ121" s="391"/>
      <c r="RVK121" s="392"/>
      <c r="RVL121" s="393"/>
      <c r="RVM121" s="394"/>
      <c r="RVN121" s="395"/>
      <c r="RVO121" s="389"/>
      <c r="RVP121" s="390"/>
      <c r="RVQ121" s="391"/>
      <c r="RVR121" s="392"/>
      <c r="RVS121" s="393"/>
      <c r="RVT121" s="394"/>
      <c r="RVU121" s="395"/>
      <c r="RVV121" s="389"/>
      <c r="RVW121" s="390"/>
      <c r="RVX121" s="391"/>
      <c r="RVY121" s="392"/>
      <c r="RVZ121" s="393"/>
      <c r="RWA121" s="394"/>
      <c r="RWB121" s="395"/>
      <c r="RWC121" s="389"/>
      <c r="RWD121" s="390"/>
      <c r="RWE121" s="391"/>
      <c r="RWF121" s="392"/>
      <c r="RWG121" s="393"/>
      <c r="RWH121" s="394"/>
      <c r="RWI121" s="395"/>
      <c r="RWJ121" s="389"/>
      <c r="RWK121" s="390"/>
      <c r="RWL121" s="391"/>
      <c r="RWM121" s="392"/>
      <c r="RWN121" s="393"/>
      <c r="RWO121" s="394"/>
      <c r="RWP121" s="395"/>
      <c r="RWQ121" s="389"/>
      <c r="RWR121" s="390"/>
      <c r="RWS121" s="391"/>
      <c r="RWT121" s="392"/>
      <c r="RWU121" s="393"/>
      <c r="RWV121" s="394"/>
      <c r="RWW121" s="395"/>
      <c r="RWX121" s="389"/>
      <c r="RWY121" s="390"/>
      <c r="RWZ121" s="391"/>
      <c r="RXA121" s="392"/>
      <c r="RXB121" s="393"/>
      <c r="RXC121" s="394"/>
      <c r="RXD121" s="395"/>
      <c r="RXE121" s="389"/>
      <c r="RXF121" s="390"/>
      <c r="RXG121" s="391"/>
      <c r="RXH121" s="392"/>
      <c r="RXI121" s="393"/>
      <c r="RXJ121" s="394"/>
      <c r="RXK121" s="395"/>
      <c r="RXL121" s="389"/>
      <c r="RXM121" s="390"/>
      <c r="RXN121" s="391"/>
      <c r="RXO121" s="392"/>
      <c r="RXP121" s="393"/>
      <c r="RXQ121" s="394"/>
      <c r="RXR121" s="395"/>
      <c r="RXS121" s="389"/>
      <c r="RXT121" s="390"/>
      <c r="RXU121" s="391"/>
      <c r="RXV121" s="392"/>
      <c r="RXW121" s="393"/>
      <c r="RXX121" s="394"/>
      <c r="RXY121" s="395"/>
      <c r="RXZ121" s="389"/>
      <c r="RYA121" s="390"/>
      <c r="RYB121" s="391"/>
      <c r="RYC121" s="392"/>
      <c r="RYD121" s="393"/>
      <c r="RYE121" s="394"/>
      <c r="RYF121" s="395"/>
      <c r="RYG121" s="389"/>
      <c r="RYH121" s="390"/>
      <c r="RYI121" s="391"/>
      <c r="RYJ121" s="392"/>
      <c r="RYK121" s="393"/>
      <c r="RYL121" s="394"/>
      <c r="RYM121" s="395"/>
      <c r="RYN121" s="389"/>
      <c r="RYO121" s="390"/>
      <c r="RYP121" s="391"/>
      <c r="RYQ121" s="392"/>
      <c r="RYR121" s="393"/>
      <c r="RYS121" s="394"/>
      <c r="RYT121" s="395"/>
      <c r="RYU121" s="389"/>
      <c r="RYV121" s="390"/>
      <c r="RYW121" s="391"/>
      <c r="RYX121" s="392"/>
      <c r="RYY121" s="393"/>
      <c r="RYZ121" s="394"/>
      <c r="RZA121" s="395"/>
      <c r="RZB121" s="389"/>
      <c r="RZC121" s="390"/>
      <c r="RZD121" s="391"/>
      <c r="RZE121" s="392"/>
      <c r="RZF121" s="393"/>
      <c r="RZG121" s="394"/>
      <c r="RZH121" s="395"/>
      <c r="RZI121" s="389"/>
      <c r="RZJ121" s="390"/>
      <c r="RZK121" s="391"/>
      <c r="RZL121" s="392"/>
      <c r="RZM121" s="393"/>
      <c r="RZN121" s="394"/>
      <c r="RZO121" s="395"/>
      <c r="RZP121" s="389"/>
      <c r="RZQ121" s="390"/>
      <c r="RZR121" s="391"/>
      <c r="RZS121" s="392"/>
      <c r="RZT121" s="393"/>
      <c r="RZU121" s="394"/>
      <c r="RZV121" s="395"/>
      <c r="RZW121" s="389"/>
      <c r="RZX121" s="390"/>
      <c r="RZY121" s="391"/>
      <c r="RZZ121" s="392"/>
      <c r="SAA121" s="393"/>
      <c r="SAB121" s="394"/>
      <c r="SAC121" s="395"/>
      <c r="SAD121" s="389"/>
      <c r="SAE121" s="390"/>
      <c r="SAF121" s="391"/>
      <c r="SAG121" s="392"/>
      <c r="SAH121" s="393"/>
      <c r="SAI121" s="394"/>
      <c r="SAJ121" s="395"/>
      <c r="SAK121" s="389"/>
      <c r="SAL121" s="390"/>
      <c r="SAM121" s="391"/>
      <c r="SAN121" s="392"/>
      <c r="SAO121" s="393"/>
      <c r="SAP121" s="394"/>
      <c r="SAQ121" s="395"/>
      <c r="SAR121" s="389"/>
      <c r="SAS121" s="390"/>
      <c r="SAT121" s="391"/>
      <c r="SAU121" s="392"/>
      <c r="SAV121" s="393"/>
      <c r="SAW121" s="394"/>
      <c r="SAX121" s="395"/>
      <c r="SAY121" s="389"/>
      <c r="SAZ121" s="390"/>
      <c r="SBA121" s="391"/>
      <c r="SBB121" s="392"/>
      <c r="SBC121" s="393"/>
      <c r="SBD121" s="394"/>
      <c r="SBE121" s="395"/>
      <c r="SBF121" s="389"/>
      <c r="SBG121" s="390"/>
      <c r="SBH121" s="391"/>
      <c r="SBI121" s="392"/>
      <c r="SBJ121" s="393"/>
      <c r="SBK121" s="394"/>
      <c r="SBL121" s="395"/>
      <c r="SBM121" s="389"/>
      <c r="SBN121" s="390"/>
      <c r="SBO121" s="391"/>
      <c r="SBP121" s="392"/>
      <c r="SBQ121" s="393"/>
      <c r="SBR121" s="394"/>
      <c r="SBS121" s="395"/>
      <c r="SBT121" s="389"/>
      <c r="SBU121" s="390"/>
      <c r="SBV121" s="391"/>
      <c r="SBW121" s="392"/>
      <c r="SBX121" s="393"/>
      <c r="SBY121" s="394"/>
      <c r="SBZ121" s="395"/>
      <c r="SCA121" s="389"/>
      <c r="SCB121" s="390"/>
      <c r="SCC121" s="391"/>
      <c r="SCD121" s="392"/>
      <c r="SCE121" s="393"/>
      <c r="SCF121" s="394"/>
      <c r="SCG121" s="395"/>
      <c r="SCH121" s="389"/>
      <c r="SCI121" s="390"/>
      <c r="SCJ121" s="391"/>
      <c r="SCK121" s="392"/>
      <c r="SCL121" s="393"/>
      <c r="SCM121" s="394"/>
      <c r="SCN121" s="395"/>
      <c r="SCO121" s="389"/>
      <c r="SCP121" s="390"/>
      <c r="SCQ121" s="391"/>
      <c r="SCR121" s="392"/>
      <c r="SCS121" s="393"/>
      <c r="SCT121" s="394"/>
      <c r="SCU121" s="395"/>
      <c r="SCV121" s="389"/>
      <c r="SCW121" s="390"/>
      <c r="SCX121" s="391"/>
      <c r="SCY121" s="392"/>
      <c r="SCZ121" s="393"/>
      <c r="SDA121" s="394"/>
      <c r="SDB121" s="395"/>
      <c r="SDC121" s="389"/>
      <c r="SDD121" s="390"/>
      <c r="SDE121" s="391"/>
      <c r="SDF121" s="392"/>
      <c r="SDG121" s="393"/>
      <c r="SDH121" s="394"/>
      <c r="SDI121" s="395"/>
      <c r="SDJ121" s="389"/>
      <c r="SDK121" s="390"/>
      <c r="SDL121" s="391"/>
      <c r="SDM121" s="392"/>
      <c r="SDN121" s="393"/>
      <c r="SDO121" s="394"/>
      <c r="SDP121" s="395"/>
      <c r="SDQ121" s="389"/>
      <c r="SDR121" s="390"/>
      <c r="SDS121" s="391"/>
      <c r="SDT121" s="392"/>
      <c r="SDU121" s="393"/>
      <c r="SDV121" s="394"/>
      <c r="SDW121" s="395"/>
      <c r="SDX121" s="389"/>
      <c r="SDY121" s="390"/>
      <c r="SDZ121" s="391"/>
      <c r="SEA121" s="392"/>
      <c r="SEB121" s="393"/>
      <c r="SEC121" s="394"/>
      <c r="SED121" s="395"/>
      <c r="SEE121" s="389"/>
      <c r="SEF121" s="390"/>
      <c r="SEG121" s="391"/>
      <c r="SEH121" s="392"/>
      <c r="SEI121" s="393"/>
      <c r="SEJ121" s="394"/>
      <c r="SEK121" s="395"/>
      <c r="SEL121" s="389"/>
      <c r="SEM121" s="390"/>
      <c r="SEN121" s="391"/>
      <c r="SEO121" s="392"/>
      <c r="SEP121" s="393"/>
      <c r="SEQ121" s="394"/>
      <c r="SER121" s="395"/>
      <c r="SES121" s="389"/>
      <c r="SET121" s="390"/>
      <c r="SEU121" s="391"/>
      <c r="SEV121" s="392"/>
      <c r="SEW121" s="393"/>
      <c r="SEX121" s="394"/>
      <c r="SEY121" s="395"/>
      <c r="SEZ121" s="389"/>
      <c r="SFA121" s="390"/>
      <c r="SFB121" s="391"/>
      <c r="SFC121" s="392"/>
      <c r="SFD121" s="393"/>
      <c r="SFE121" s="394"/>
      <c r="SFF121" s="395"/>
      <c r="SFG121" s="389"/>
      <c r="SFH121" s="390"/>
      <c r="SFI121" s="391"/>
      <c r="SFJ121" s="392"/>
      <c r="SFK121" s="393"/>
      <c r="SFL121" s="394"/>
      <c r="SFM121" s="395"/>
      <c r="SFN121" s="389"/>
      <c r="SFO121" s="390"/>
      <c r="SFP121" s="391"/>
      <c r="SFQ121" s="392"/>
      <c r="SFR121" s="393"/>
      <c r="SFS121" s="394"/>
      <c r="SFT121" s="395"/>
      <c r="SFU121" s="389"/>
      <c r="SFV121" s="390"/>
      <c r="SFW121" s="391"/>
      <c r="SFX121" s="392"/>
      <c r="SFY121" s="393"/>
      <c r="SFZ121" s="394"/>
      <c r="SGA121" s="395"/>
      <c r="SGB121" s="389"/>
      <c r="SGC121" s="390"/>
      <c r="SGD121" s="391"/>
      <c r="SGE121" s="392"/>
      <c r="SGF121" s="393"/>
      <c r="SGG121" s="394"/>
      <c r="SGH121" s="395"/>
      <c r="SGI121" s="389"/>
      <c r="SGJ121" s="390"/>
      <c r="SGK121" s="391"/>
      <c r="SGL121" s="392"/>
      <c r="SGM121" s="393"/>
      <c r="SGN121" s="394"/>
      <c r="SGO121" s="395"/>
      <c r="SGP121" s="389"/>
      <c r="SGQ121" s="390"/>
      <c r="SGR121" s="391"/>
      <c r="SGS121" s="392"/>
      <c r="SGT121" s="393"/>
      <c r="SGU121" s="394"/>
      <c r="SGV121" s="395"/>
      <c r="SGW121" s="389"/>
      <c r="SGX121" s="390"/>
      <c r="SGY121" s="391"/>
      <c r="SGZ121" s="392"/>
      <c r="SHA121" s="393"/>
      <c r="SHB121" s="394"/>
      <c r="SHC121" s="395"/>
      <c r="SHD121" s="389"/>
      <c r="SHE121" s="390"/>
      <c r="SHF121" s="391"/>
      <c r="SHG121" s="392"/>
      <c r="SHH121" s="393"/>
      <c r="SHI121" s="394"/>
      <c r="SHJ121" s="395"/>
      <c r="SHK121" s="389"/>
      <c r="SHL121" s="390"/>
      <c r="SHM121" s="391"/>
      <c r="SHN121" s="392"/>
      <c r="SHO121" s="393"/>
      <c r="SHP121" s="394"/>
      <c r="SHQ121" s="395"/>
      <c r="SHR121" s="389"/>
      <c r="SHS121" s="390"/>
      <c r="SHT121" s="391"/>
      <c r="SHU121" s="392"/>
      <c r="SHV121" s="393"/>
      <c r="SHW121" s="394"/>
      <c r="SHX121" s="395"/>
      <c r="SHY121" s="389"/>
      <c r="SHZ121" s="390"/>
      <c r="SIA121" s="391"/>
      <c r="SIB121" s="392"/>
      <c r="SIC121" s="393"/>
      <c r="SID121" s="394"/>
      <c r="SIE121" s="395"/>
      <c r="SIF121" s="389"/>
      <c r="SIG121" s="390"/>
      <c r="SIH121" s="391"/>
      <c r="SII121" s="392"/>
      <c r="SIJ121" s="393"/>
      <c r="SIK121" s="394"/>
      <c r="SIL121" s="395"/>
      <c r="SIM121" s="389"/>
      <c r="SIN121" s="390"/>
      <c r="SIO121" s="391"/>
      <c r="SIP121" s="392"/>
      <c r="SIQ121" s="393"/>
      <c r="SIR121" s="394"/>
      <c r="SIS121" s="395"/>
      <c r="SIT121" s="389"/>
      <c r="SIU121" s="390"/>
      <c r="SIV121" s="391"/>
      <c r="SIW121" s="392"/>
      <c r="SIX121" s="393"/>
      <c r="SIY121" s="394"/>
      <c r="SIZ121" s="395"/>
      <c r="SJA121" s="389"/>
      <c r="SJB121" s="390"/>
      <c r="SJC121" s="391"/>
      <c r="SJD121" s="392"/>
      <c r="SJE121" s="393"/>
      <c r="SJF121" s="394"/>
      <c r="SJG121" s="395"/>
      <c r="SJH121" s="389"/>
      <c r="SJI121" s="390"/>
      <c r="SJJ121" s="391"/>
      <c r="SJK121" s="392"/>
      <c r="SJL121" s="393"/>
      <c r="SJM121" s="394"/>
      <c r="SJN121" s="395"/>
      <c r="SJO121" s="389"/>
      <c r="SJP121" s="390"/>
      <c r="SJQ121" s="391"/>
      <c r="SJR121" s="392"/>
      <c r="SJS121" s="393"/>
      <c r="SJT121" s="394"/>
      <c r="SJU121" s="395"/>
      <c r="SJV121" s="389"/>
      <c r="SJW121" s="390"/>
      <c r="SJX121" s="391"/>
      <c r="SJY121" s="392"/>
      <c r="SJZ121" s="393"/>
      <c r="SKA121" s="394"/>
      <c r="SKB121" s="395"/>
      <c r="SKC121" s="389"/>
      <c r="SKD121" s="390"/>
      <c r="SKE121" s="391"/>
      <c r="SKF121" s="392"/>
      <c r="SKG121" s="393"/>
      <c r="SKH121" s="394"/>
      <c r="SKI121" s="395"/>
      <c r="SKJ121" s="389"/>
      <c r="SKK121" s="390"/>
      <c r="SKL121" s="391"/>
      <c r="SKM121" s="392"/>
      <c r="SKN121" s="393"/>
      <c r="SKO121" s="394"/>
      <c r="SKP121" s="395"/>
      <c r="SKQ121" s="389"/>
      <c r="SKR121" s="390"/>
      <c r="SKS121" s="391"/>
      <c r="SKT121" s="392"/>
      <c r="SKU121" s="393"/>
      <c r="SKV121" s="394"/>
      <c r="SKW121" s="395"/>
      <c r="SKX121" s="389"/>
      <c r="SKY121" s="390"/>
      <c r="SKZ121" s="391"/>
      <c r="SLA121" s="392"/>
      <c r="SLB121" s="393"/>
      <c r="SLC121" s="394"/>
      <c r="SLD121" s="395"/>
      <c r="SLE121" s="389"/>
      <c r="SLF121" s="390"/>
      <c r="SLG121" s="391"/>
      <c r="SLH121" s="392"/>
      <c r="SLI121" s="393"/>
      <c r="SLJ121" s="394"/>
      <c r="SLK121" s="395"/>
      <c r="SLL121" s="389"/>
      <c r="SLM121" s="390"/>
      <c r="SLN121" s="391"/>
      <c r="SLO121" s="392"/>
      <c r="SLP121" s="393"/>
      <c r="SLQ121" s="394"/>
      <c r="SLR121" s="395"/>
      <c r="SLS121" s="389"/>
      <c r="SLT121" s="390"/>
      <c r="SLU121" s="391"/>
      <c r="SLV121" s="392"/>
      <c r="SLW121" s="393"/>
      <c r="SLX121" s="394"/>
      <c r="SLY121" s="395"/>
      <c r="SLZ121" s="389"/>
      <c r="SMA121" s="390"/>
      <c r="SMB121" s="391"/>
      <c r="SMC121" s="392"/>
      <c r="SMD121" s="393"/>
      <c r="SME121" s="394"/>
      <c r="SMF121" s="395"/>
      <c r="SMG121" s="389"/>
      <c r="SMH121" s="390"/>
      <c r="SMI121" s="391"/>
      <c r="SMJ121" s="392"/>
      <c r="SMK121" s="393"/>
      <c r="SML121" s="394"/>
      <c r="SMM121" s="395"/>
      <c r="SMN121" s="389"/>
      <c r="SMO121" s="390"/>
      <c r="SMP121" s="391"/>
      <c r="SMQ121" s="392"/>
      <c r="SMR121" s="393"/>
      <c r="SMS121" s="394"/>
      <c r="SMT121" s="395"/>
      <c r="SMU121" s="389"/>
      <c r="SMV121" s="390"/>
      <c r="SMW121" s="391"/>
      <c r="SMX121" s="392"/>
      <c r="SMY121" s="393"/>
      <c r="SMZ121" s="394"/>
      <c r="SNA121" s="395"/>
      <c r="SNB121" s="389"/>
      <c r="SNC121" s="390"/>
      <c r="SND121" s="391"/>
      <c r="SNE121" s="392"/>
      <c r="SNF121" s="393"/>
      <c r="SNG121" s="394"/>
      <c r="SNH121" s="395"/>
      <c r="SNI121" s="389"/>
      <c r="SNJ121" s="390"/>
      <c r="SNK121" s="391"/>
      <c r="SNL121" s="392"/>
      <c r="SNM121" s="393"/>
      <c r="SNN121" s="394"/>
      <c r="SNO121" s="395"/>
      <c r="SNP121" s="389"/>
      <c r="SNQ121" s="390"/>
      <c r="SNR121" s="391"/>
      <c r="SNS121" s="392"/>
      <c r="SNT121" s="393"/>
      <c r="SNU121" s="394"/>
      <c r="SNV121" s="395"/>
      <c r="SNW121" s="389"/>
      <c r="SNX121" s="390"/>
      <c r="SNY121" s="391"/>
      <c r="SNZ121" s="392"/>
      <c r="SOA121" s="393"/>
      <c r="SOB121" s="394"/>
      <c r="SOC121" s="395"/>
      <c r="SOD121" s="389"/>
      <c r="SOE121" s="390"/>
      <c r="SOF121" s="391"/>
      <c r="SOG121" s="392"/>
      <c r="SOH121" s="393"/>
      <c r="SOI121" s="394"/>
      <c r="SOJ121" s="395"/>
      <c r="SOK121" s="389"/>
      <c r="SOL121" s="390"/>
      <c r="SOM121" s="391"/>
      <c r="SON121" s="392"/>
      <c r="SOO121" s="393"/>
      <c r="SOP121" s="394"/>
      <c r="SOQ121" s="395"/>
      <c r="SOR121" s="389"/>
      <c r="SOS121" s="390"/>
      <c r="SOT121" s="391"/>
      <c r="SOU121" s="392"/>
      <c r="SOV121" s="393"/>
      <c r="SOW121" s="394"/>
      <c r="SOX121" s="395"/>
      <c r="SOY121" s="389"/>
      <c r="SOZ121" s="390"/>
      <c r="SPA121" s="391"/>
      <c r="SPB121" s="392"/>
      <c r="SPC121" s="393"/>
      <c r="SPD121" s="394"/>
      <c r="SPE121" s="395"/>
      <c r="SPF121" s="389"/>
      <c r="SPG121" s="390"/>
      <c r="SPH121" s="391"/>
      <c r="SPI121" s="392"/>
      <c r="SPJ121" s="393"/>
      <c r="SPK121" s="394"/>
      <c r="SPL121" s="395"/>
      <c r="SPM121" s="389"/>
      <c r="SPN121" s="390"/>
      <c r="SPO121" s="391"/>
      <c r="SPP121" s="392"/>
      <c r="SPQ121" s="393"/>
      <c r="SPR121" s="394"/>
      <c r="SPS121" s="395"/>
      <c r="SPT121" s="389"/>
      <c r="SPU121" s="390"/>
      <c r="SPV121" s="391"/>
      <c r="SPW121" s="392"/>
      <c r="SPX121" s="393"/>
      <c r="SPY121" s="394"/>
      <c r="SPZ121" s="395"/>
      <c r="SQA121" s="389"/>
      <c r="SQB121" s="390"/>
      <c r="SQC121" s="391"/>
      <c r="SQD121" s="392"/>
      <c r="SQE121" s="393"/>
      <c r="SQF121" s="394"/>
      <c r="SQG121" s="395"/>
      <c r="SQH121" s="389"/>
      <c r="SQI121" s="390"/>
      <c r="SQJ121" s="391"/>
      <c r="SQK121" s="392"/>
      <c r="SQL121" s="393"/>
      <c r="SQM121" s="394"/>
      <c r="SQN121" s="395"/>
      <c r="SQO121" s="389"/>
      <c r="SQP121" s="390"/>
      <c r="SQQ121" s="391"/>
      <c r="SQR121" s="392"/>
      <c r="SQS121" s="393"/>
      <c r="SQT121" s="394"/>
      <c r="SQU121" s="395"/>
      <c r="SQV121" s="389"/>
      <c r="SQW121" s="390"/>
      <c r="SQX121" s="391"/>
      <c r="SQY121" s="392"/>
      <c r="SQZ121" s="393"/>
      <c r="SRA121" s="394"/>
      <c r="SRB121" s="395"/>
      <c r="SRC121" s="389"/>
      <c r="SRD121" s="390"/>
      <c r="SRE121" s="391"/>
      <c r="SRF121" s="392"/>
      <c r="SRG121" s="393"/>
      <c r="SRH121" s="394"/>
      <c r="SRI121" s="395"/>
      <c r="SRJ121" s="389"/>
      <c r="SRK121" s="390"/>
      <c r="SRL121" s="391"/>
      <c r="SRM121" s="392"/>
      <c r="SRN121" s="393"/>
      <c r="SRO121" s="394"/>
      <c r="SRP121" s="395"/>
      <c r="SRQ121" s="389"/>
      <c r="SRR121" s="390"/>
      <c r="SRS121" s="391"/>
      <c r="SRT121" s="392"/>
      <c r="SRU121" s="393"/>
      <c r="SRV121" s="394"/>
      <c r="SRW121" s="395"/>
      <c r="SRX121" s="389"/>
      <c r="SRY121" s="390"/>
      <c r="SRZ121" s="391"/>
      <c r="SSA121" s="392"/>
      <c r="SSB121" s="393"/>
      <c r="SSC121" s="394"/>
      <c r="SSD121" s="395"/>
      <c r="SSE121" s="389"/>
      <c r="SSF121" s="390"/>
      <c r="SSG121" s="391"/>
      <c r="SSH121" s="392"/>
      <c r="SSI121" s="393"/>
      <c r="SSJ121" s="394"/>
      <c r="SSK121" s="395"/>
      <c r="SSL121" s="389"/>
      <c r="SSM121" s="390"/>
      <c r="SSN121" s="391"/>
      <c r="SSO121" s="392"/>
      <c r="SSP121" s="393"/>
      <c r="SSQ121" s="394"/>
      <c r="SSR121" s="395"/>
      <c r="SSS121" s="389"/>
      <c r="SST121" s="390"/>
      <c r="SSU121" s="391"/>
      <c r="SSV121" s="392"/>
      <c r="SSW121" s="393"/>
      <c r="SSX121" s="394"/>
      <c r="SSY121" s="395"/>
      <c r="SSZ121" s="389"/>
      <c r="STA121" s="390"/>
      <c r="STB121" s="391"/>
      <c r="STC121" s="392"/>
      <c r="STD121" s="393"/>
      <c r="STE121" s="394"/>
      <c r="STF121" s="395"/>
      <c r="STG121" s="389"/>
      <c r="STH121" s="390"/>
      <c r="STI121" s="391"/>
      <c r="STJ121" s="392"/>
      <c r="STK121" s="393"/>
      <c r="STL121" s="394"/>
      <c r="STM121" s="395"/>
      <c r="STN121" s="389"/>
      <c r="STO121" s="390"/>
      <c r="STP121" s="391"/>
      <c r="STQ121" s="392"/>
      <c r="STR121" s="393"/>
      <c r="STS121" s="394"/>
      <c r="STT121" s="395"/>
      <c r="STU121" s="389"/>
      <c r="STV121" s="390"/>
      <c r="STW121" s="391"/>
      <c r="STX121" s="392"/>
      <c r="STY121" s="393"/>
      <c r="STZ121" s="394"/>
      <c r="SUA121" s="395"/>
      <c r="SUB121" s="389"/>
      <c r="SUC121" s="390"/>
      <c r="SUD121" s="391"/>
      <c r="SUE121" s="392"/>
      <c r="SUF121" s="393"/>
      <c r="SUG121" s="394"/>
      <c r="SUH121" s="395"/>
      <c r="SUI121" s="389"/>
      <c r="SUJ121" s="390"/>
      <c r="SUK121" s="391"/>
      <c r="SUL121" s="392"/>
      <c r="SUM121" s="393"/>
      <c r="SUN121" s="394"/>
      <c r="SUO121" s="395"/>
      <c r="SUP121" s="389"/>
      <c r="SUQ121" s="390"/>
      <c r="SUR121" s="391"/>
      <c r="SUS121" s="392"/>
      <c r="SUT121" s="393"/>
      <c r="SUU121" s="394"/>
      <c r="SUV121" s="395"/>
      <c r="SUW121" s="389"/>
      <c r="SUX121" s="390"/>
      <c r="SUY121" s="391"/>
      <c r="SUZ121" s="392"/>
      <c r="SVA121" s="393"/>
      <c r="SVB121" s="394"/>
      <c r="SVC121" s="395"/>
      <c r="SVD121" s="389"/>
      <c r="SVE121" s="390"/>
      <c r="SVF121" s="391"/>
      <c r="SVG121" s="392"/>
      <c r="SVH121" s="393"/>
      <c r="SVI121" s="394"/>
      <c r="SVJ121" s="395"/>
      <c r="SVK121" s="389"/>
      <c r="SVL121" s="390"/>
      <c r="SVM121" s="391"/>
      <c r="SVN121" s="392"/>
      <c r="SVO121" s="393"/>
      <c r="SVP121" s="394"/>
      <c r="SVQ121" s="395"/>
      <c r="SVR121" s="389"/>
      <c r="SVS121" s="390"/>
      <c r="SVT121" s="391"/>
      <c r="SVU121" s="392"/>
      <c r="SVV121" s="393"/>
      <c r="SVW121" s="394"/>
      <c r="SVX121" s="395"/>
      <c r="SVY121" s="389"/>
      <c r="SVZ121" s="390"/>
      <c r="SWA121" s="391"/>
      <c r="SWB121" s="392"/>
      <c r="SWC121" s="393"/>
      <c r="SWD121" s="394"/>
      <c r="SWE121" s="395"/>
      <c r="SWF121" s="389"/>
      <c r="SWG121" s="390"/>
      <c r="SWH121" s="391"/>
      <c r="SWI121" s="392"/>
      <c r="SWJ121" s="393"/>
      <c r="SWK121" s="394"/>
      <c r="SWL121" s="395"/>
      <c r="SWM121" s="389"/>
      <c r="SWN121" s="390"/>
      <c r="SWO121" s="391"/>
      <c r="SWP121" s="392"/>
      <c r="SWQ121" s="393"/>
      <c r="SWR121" s="394"/>
      <c r="SWS121" s="395"/>
      <c r="SWT121" s="389"/>
      <c r="SWU121" s="390"/>
      <c r="SWV121" s="391"/>
      <c r="SWW121" s="392"/>
      <c r="SWX121" s="393"/>
      <c r="SWY121" s="394"/>
      <c r="SWZ121" s="395"/>
      <c r="SXA121" s="389"/>
      <c r="SXB121" s="390"/>
      <c r="SXC121" s="391"/>
      <c r="SXD121" s="392"/>
      <c r="SXE121" s="393"/>
      <c r="SXF121" s="394"/>
      <c r="SXG121" s="395"/>
      <c r="SXH121" s="389"/>
      <c r="SXI121" s="390"/>
      <c r="SXJ121" s="391"/>
      <c r="SXK121" s="392"/>
      <c r="SXL121" s="393"/>
      <c r="SXM121" s="394"/>
      <c r="SXN121" s="395"/>
      <c r="SXO121" s="389"/>
      <c r="SXP121" s="390"/>
      <c r="SXQ121" s="391"/>
      <c r="SXR121" s="392"/>
      <c r="SXS121" s="393"/>
      <c r="SXT121" s="394"/>
      <c r="SXU121" s="395"/>
      <c r="SXV121" s="389"/>
      <c r="SXW121" s="390"/>
      <c r="SXX121" s="391"/>
      <c r="SXY121" s="392"/>
      <c r="SXZ121" s="393"/>
      <c r="SYA121" s="394"/>
      <c r="SYB121" s="395"/>
      <c r="SYC121" s="389"/>
      <c r="SYD121" s="390"/>
      <c r="SYE121" s="391"/>
      <c r="SYF121" s="392"/>
      <c r="SYG121" s="393"/>
      <c r="SYH121" s="394"/>
      <c r="SYI121" s="395"/>
      <c r="SYJ121" s="389"/>
      <c r="SYK121" s="390"/>
      <c r="SYL121" s="391"/>
      <c r="SYM121" s="392"/>
      <c r="SYN121" s="393"/>
      <c r="SYO121" s="394"/>
      <c r="SYP121" s="395"/>
      <c r="SYQ121" s="389"/>
      <c r="SYR121" s="390"/>
      <c r="SYS121" s="391"/>
      <c r="SYT121" s="392"/>
      <c r="SYU121" s="393"/>
      <c r="SYV121" s="394"/>
      <c r="SYW121" s="395"/>
      <c r="SYX121" s="389"/>
      <c r="SYY121" s="390"/>
      <c r="SYZ121" s="391"/>
      <c r="SZA121" s="392"/>
      <c r="SZB121" s="393"/>
      <c r="SZC121" s="394"/>
      <c r="SZD121" s="395"/>
      <c r="SZE121" s="389"/>
      <c r="SZF121" s="390"/>
      <c r="SZG121" s="391"/>
      <c r="SZH121" s="392"/>
      <c r="SZI121" s="393"/>
      <c r="SZJ121" s="394"/>
      <c r="SZK121" s="395"/>
      <c r="SZL121" s="389"/>
      <c r="SZM121" s="390"/>
      <c r="SZN121" s="391"/>
      <c r="SZO121" s="392"/>
      <c r="SZP121" s="393"/>
      <c r="SZQ121" s="394"/>
      <c r="SZR121" s="395"/>
      <c r="SZS121" s="389"/>
      <c r="SZT121" s="390"/>
      <c r="SZU121" s="391"/>
      <c r="SZV121" s="392"/>
      <c r="SZW121" s="393"/>
      <c r="SZX121" s="394"/>
      <c r="SZY121" s="395"/>
      <c r="SZZ121" s="389"/>
      <c r="TAA121" s="390"/>
      <c r="TAB121" s="391"/>
      <c r="TAC121" s="392"/>
      <c r="TAD121" s="393"/>
      <c r="TAE121" s="394"/>
      <c r="TAF121" s="395"/>
      <c r="TAG121" s="389"/>
      <c r="TAH121" s="390"/>
      <c r="TAI121" s="391"/>
      <c r="TAJ121" s="392"/>
      <c r="TAK121" s="393"/>
      <c r="TAL121" s="394"/>
      <c r="TAM121" s="395"/>
      <c r="TAN121" s="389"/>
      <c r="TAO121" s="390"/>
      <c r="TAP121" s="391"/>
      <c r="TAQ121" s="392"/>
      <c r="TAR121" s="393"/>
      <c r="TAS121" s="394"/>
      <c r="TAT121" s="395"/>
      <c r="TAU121" s="389"/>
      <c r="TAV121" s="390"/>
      <c r="TAW121" s="391"/>
      <c r="TAX121" s="392"/>
      <c r="TAY121" s="393"/>
      <c r="TAZ121" s="394"/>
      <c r="TBA121" s="395"/>
      <c r="TBB121" s="389"/>
      <c r="TBC121" s="390"/>
      <c r="TBD121" s="391"/>
      <c r="TBE121" s="392"/>
      <c r="TBF121" s="393"/>
      <c r="TBG121" s="394"/>
      <c r="TBH121" s="395"/>
      <c r="TBI121" s="389"/>
      <c r="TBJ121" s="390"/>
      <c r="TBK121" s="391"/>
      <c r="TBL121" s="392"/>
      <c r="TBM121" s="393"/>
      <c r="TBN121" s="394"/>
      <c r="TBO121" s="395"/>
      <c r="TBP121" s="389"/>
      <c r="TBQ121" s="390"/>
      <c r="TBR121" s="391"/>
      <c r="TBS121" s="392"/>
      <c r="TBT121" s="393"/>
      <c r="TBU121" s="394"/>
      <c r="TBV121" s="395"/>
      <c r="TBW121" s="389"/>
      <c r="TBX121" s="390"/>
      <c r="TBY121" s="391"/>
      <c r="TBZ121" s="392"/>
      <c r="TCA121" s="393"/>
      <c r="TCB121" s="394"/>
      <c r="TCC121" s="395"/>
      <c r="TCD121" s="389"/>
      <c r="TCE121" s="390"/>
      <c r="TCF121" s="391"/>
      <c r="TCG121" s="392"/>
      <c r="TCH121" s="393"/>
      <c r="TCI121" s="394"/>
      <c r="TCJ121" s="395"/>
      <c r="TCK121" s="389"/>
      <c r="TCL121" s="390"/>
      <c r="TCM121" s="391"/>
      <c r="TCN121" s="392"/>
      <c r="TCO121" s="393"/>
      <c r="TCP121" s="394"/>
      <c r="TCQ121" s="395"/>
      <c r="TCR121" s="389"/>
      <c r="TCS121" s="390"/>
      <c r="TCT121" s="391"/>
      <c r="TCU121" s="392"/>
      <c r="TCV121" s="393"/>
      <c r="TCW121" s="394"/>
      <c r="TCX121" s="395"/>
      <c r="TCY121" s="389"/>
      <c r="TCZ121" s="390"/>
      <c r="TDA121" s="391"/>
      <c r="TDB121" s="392"/>
      <c r="TDC121" s="393"/>
      <c r="TDD121" s="394"/>
      <c r="TDE121" s="395"/>
      <c r="TDF121" s="389"/>
      <c r="TDG121" s="390"/>
      <c r="TDH121" s="391"/>
      <c r="TDI121" s="392"/>
      <c r="TDJ121" s="393"/>
      <c r="TDK121" s="394"/>
      <c r="TDL121" s="395"/>
      <c r="TDM121" s="389"/>
      <c r="TDN121" s="390"/>
      <c r="TDO121" s="391"/>
      <c r="TDP121" s="392"/>
      <c r="TDQ121" s="393"/>
      <c r="TDR121" s="394"/>
      <c r="TDS121" s="395"/>
      <c r="TDT121" s="389"/>
      <c r="TDU121" s="390"/>
      <c r="TDV121" s="391"/>
      <c r="TDW121" s="392"/>
      <c r="TDX121" s="393"/>
      <c r="TDY121" s="394"/>
      <c r="TDZ121" s="395"/>
      <c r="TEA121" s="389"/>
      <c r="TEB121" s="390"/>
      <c r="TEC121" s="391"/>
      <c r="TED121" s="392"/>
      <c r="TEE121" s="393"/>
      <c r="TEF121" s="394"/>
      <c r="TEG121" s="395"/>
      <c r="TEH121" s="389"/>
      <c r="TEI121" s="390"/>
      <c r="TEJ121" s="391"/>
      <c r="TEK121" s="392"/>
      <c r="TEL121" s="393"/>
      <c r="TEM121" s="394"/>
      <c r="TEN121" s="395"/>
      <c r="TEO121" s="389"/>
      <c r="TEP121" s="390"/>
      <c r="TEQ121" s="391"/>
      <c r="TER121" s="392"/>
      <c r="TES121" s="393"/>
      <c r="TET121" s="394"/>
      <c r="TEU121" s="395"/>
      <c r="TEV121" s="389"/>
      <c r="TEW121" s="390"/>
      <c r="TEX121" s="391"/>
      <c r="TEY121" s="392"/>
      <c r="TEZ121" s="393"/>
      <c r="TFA121" s="394"/>
      <c r="TFB121" s="395"/>
      <c r="TFC121" s="389"/>
      <c r="TFD121" s="390"/>
      <c r="TFE121" s="391"/>
      <c r="TFF121" s="392"/>
      <c r="TFG121" s="393"/>
      <c r="TFH121" s="394"/>
      <c r="TFI121" s="395"/>
      <c r="TFJ121" s="389"/>
      <c r="TFK121" s="390"/>
      <c r="TFL121" s="391"/>
      <c r="TFM121" s="392"/>
      <c r="TFN121" s="393"/>
      <c r="TFO121" s="394"/>
      <c r="TFP121" s="395"/>
      <c r="TFQ121" s="389"/>
      <c r="TFR121" s="390"/>
      <c r="TFS121" s="391"/>
      <c r="TFT121" s="392"/>
      <c r="TFU121" s="393"/>
      <c r="TFV121" s="394"/>
      <c r="TFW121" s="395"/>
      <c r="TFX121" s="389"/>
      <c r="TFY121" s="390"/>
      <c r="TFZ121" s="391"/>
      <c r="TGA121" s="392"/>
      <c r="TGB121" s="393"/>
      <c r="TGC121" s="394"/>
      <c r="TGD121" s="395"/>
      <c r="TGE121" s="389"/>
      <c r="TGF121" s="390"/>
      <c r="TGG121" s="391"/>
      <c r="TGH121" s="392"/>
      <c r="TGI121" s="393"/>
      <c r="TGJ121" s="394"/>
      <c r="TGK121" s="395"/>
      <c r="TGL121" s="389"/>
      <c r="TGM121" s="390"/>
      <c r="TGN121" s="391"/>
      <c r="TGO121" s="392"/>
      <c r="TGP121" s="393"/>
      <c r="TGQ121" s="394"/>
      <c r="TGR121" s="395"/>
      <c r="TGS121" s="389"/>
      <c r="TGT121" s="390"/>
      <c r="TGU121" s="391"/>
      <c r="TGV121" s="392"/>
      <c r="TGW121" s="393"/>
      <c r="TGX121" s="394"/>
      <c r="TGY121" s="395"/>
      <c r="TGZ121" s="389"/>
      <c r="THA121" s="390"/>
      <c r="THB121" s="391"/>
      <c r="THC121" s="392"/>
      <c r="THD121" s="393"/>
      <c r="THE121" s="394"/>
      <c r="THF121" s="395"/>
      <c r="THG121" s="389"/>
      <c r="THH121" s="390"/>
      <c r="THI121" s="391"/>
      <c r="THJ121" s="392"/>
      <c r="THK121" s="393"/>
      <c r="THL121" s="394"/>
      <c r="THM121" s="395"/>
      <c r="THN121" s="389"/>
      <c r="THO121" s="390"/>
      <c r="THP121" s="391"/>
      <c r="THQ121" s="392"/>
      <c r="THR121" s="393"/>
      <c r="THS121" s="394"/>
      <c r="THT121" s="395"/>
      <c r="THU121" s="389"/>
      <c r="THV121" s="390"/>
      <c r="THW121" s="391"/>
      <c r="THX121" s="392"/>
      <c r="THY121" s="393"/>
      <c r="THZ121" s="394"/>
      <c r="TIA121" s="395"/>
      <c r="TIB121" s="389"/>
      <c r="TIC121" s="390"/>
      <c r="TID121" s="391"/>
      <c r="TIE121" s="392"/>
      <c r="TIF121" s="393"/>
      <c r="TIG121" s="394"/>
      <c r="TIH121" s="395"/>
      <c r="TII121" s="389"/>
      <c r="TIJ121" s="390"/>
      <c r="TIK121" s="391"/>
      <c r="TIL121" s="392"/>
      <c r="TIM121" s="393"/>
      <c r="TIN121" s="394"/>
      <c r="TIO121" s="395"/>
      <c r="TIP121" s="389"/>
      <c r="TIQ121" s="390"/>
      <c r="TIR121" s="391"/>
      <c r="TIS121" s="392"/>
      <c r="TIT121" s="393"/>
      <c r="TIU121" s="394"/>
      <c r="TIV121" s="395"/>
      <c r="TIW121" s="389"/>
      <c r="TIX121" s="390"/>
      <c r="TIY121" s="391"/>
      <c r="TIZ121" s="392"/>
      <c r="TJA121" s="393"/>
      <c r="TJB121" s="394"/>
      <c r="TJC121" s="395"/>
      <c r="TJD121" s="389"/>
      <c r="TJE121" s="390"/>
      <c r="TJF121" s="391"/>
      <c r="TJG121" s="392"/>
      <c r="TJH121" s="393"/>
      <c r="TJI121" s="394"/>
      <c r="TJJ121" s="395"/>
      <c r="TJK121" s="389"/>
      <c r="TJL121" s="390"/>
      <c r="TJM121" s="391"/>
      <c r="TJN121" s="392"/>
      <c r="TJO121" s="393"/>
      <c r="TJP121" s="394"/>
      <c r="TJQ121" s="395"/>
      <c r="TJR121" s="389"/>
      <c r="TJS121" s="390"/>
      <c r="TJT121" s="391"/>
      <c r="TJU121" s="392"/>
      <c r="TJV121" s="393"/>
      <c r="TJW121" s="394"/>
      <c r="TJX121" s="395"/>
      <c r="TJY121" s="389"/>
      <c r="TJZ121" s="390"/>
      <c r="TKA121" s="391"/>
      <c r="TKB121" s="392"/>
      <c r="TKC121" s="393"/>
      <c r="TKD121" s="394"/>
      <c r="TKE121" s="395"/>
      <c r="TKF121" s="389"/>
      <c r="TKG121" s="390"/>
      <c r="TKH121" s="391"/>
      <c r="TKI121" s="392"/>
      <c r="TKJ121" s="393"/>
      <c r="TKK121" s="394"/>
      <c r="TKL121" s="395"/>
      <c r="TKM121" s="389"/>
      <c r="TKN121" s="390"/>
      <c r="TKO121" s="391"/>
      <c r="TKP121" s="392"/>
      <c r="TKQ121" s="393"/>
      <c r="TKR121" s="394"/>
      <c r="TKS121" s="395"/>
      <c r="TKT121" s="389"/>
      <c r="TKU121" s="390"/>
      <c r="TKV121" s="391"/>
      <c r="TKW121" s="392"/>
      <c r="TKX121" s="393"/>
      <c r="TKY121" s="394"/>
      <c r="TKZ121" s="395"/>
      <c r="TLA121" s="389"/>
      <c r="TLB121" s="390"/>
      <c r="TLC121" s="391"/>
      <c r="TLD121" s="392"/>
      <c r="TLE121" s="393"/>
      <c r="TLF121" s="394"/>
      <c r="TLG121" s="395"/>
      <c r="TLH121" s="389"/>
      <c r="TLI121" s="390"/>
      <c r="TLJ121" s="391"/>
      <c r="TLK121" s="392"/>
      <c r="TLL121" s="393"/>
      <c r="TLM121" s="394"/>
      <c r="TLN121" s="395"/>
      <c r="TLO121" s="389"/>
      <c r="TLP121" s="390"/>
      <c r="TLQ121" s="391"/>
      <c r="TLR121" s="392"/>
      <c r="TLS121" s="393"/>
      <c r="TLT121" s="394"/>
      <c r="TLU121" s="395"/>
      <c r="TLV121" s="389"/>
      <c r="TLW121" s="390"/>
      <c r="TLX121" s="391"/>
      <c r="TLY121" s="392"/>
      <c r="TLZ121" s="393"/>
      <c r="TMA121" s="394"/>
      <c r="TMB121" s="395"/>
      <c r="TMC121" s="389"/>
      <c r="TMD121" s="390"/>
      <c r="TME121" s="391"/>
      <c r="TMF121" s="392"/>
      <c r="TMG121" s="393"/>
      <c r="TMH121" s="394"/>
      <c r="TMI121" s="395"/>
      <c r="TMJ121" s="389"/>
      <c r="TMK121" s="390"/>
      <c r="TML121" s="391"/>
      <c r="TMM121" s="392"/>
      <c r="TMN121" s="393"/>
      <c r="TMO121" s="394"/>
      <c r="TMP121" s="395"/>
      <c r="TMQ121" s="389"/>
      <c r="TMR121" s="390"/>
      <c r="TMS121" s="391"/>
      <c r="TMT121" s="392"/>
      <c r="TMU121" s="393"/>
      <c r="TMV121" s="394"/>
      <c r="TMW121" s="395"/>
      <c r="TMX121" s="389"/>
      <c r="TMY121" s="390"/>
      <c r="TMZ121" s="391"/>
      <c r="TNA121" s="392"/>
      <c r="TNB121" s="393"/>
      <c r="TNC121" s="394"/>
      <c r="TND121" s="395"/>
      <c r="TNE121" s="389"/>
      <c r="TNF121" s="390"/>
      <c r="TNG121" s="391"/>
      <c r="TNH121" s="392"/>
      <c r="TNI121" s="393"/>
      <c r="TNJ121" s="394"/>
      <c r="TNK121" s="395"/>
      <c r="TNL121" s="389"/>
      <c r="TNM121" s="390"/>
      <c r="TNN121" s="391"/>
      <c r="TNO121" s="392"/>
      <c r="TNP121" s="393"/>
      <c r="TNQ121" s="394"/>
      <c r="TNR121" s="395"/>
      <c r="TNS121" s="389"/>
      <c r="TNT121" s="390"/>
      <c r="TNU121" s="391"/>
      <c r="TNV121" s="392"/>
      <c r="TNW121" s="393"/>
      <c r="TNX121" s="394"/>
      <c r="TNY121" s="395"/>
      <c r="TNZ121" s="389"/>
      <c r="TOA121" s="390"/>
      <c r="TOB121" s="391"/>
      <c r="TOC121" s="392"/>
      <c r="TOD121" s="393"/>
      <c r="TOE121" s="394"/>
      <c r="TOF121" s="395"/>
      <c r="TOG121" s="389"/>
      <c r="TOH121" s="390"/>
      <c r="TOI121" s="391"/>
      <c r="TOJ121" s="392"/>
      <c r="TOK121" s="393"/>
      <c r="TOL121" s="394"/>
      <c r="TOM121" s="395"/>
      <c r="TON121" s="389"/>
      <c r="TOO121" s="390"/>
      <c r="TOP121" s="391"/>
      <c r="TOQ121" s="392"/>
      <c r="TOR121" s="393"/>
      <c r="TOS121" s="394"/>
      <c r="TOT121" s="395"/>
      <c r="TOU121" s="389"/>
      <c r="TOV121" s="390"/>
      <c r="TOW121" s="391"/>
      <c r="TOX121" s="392"/>
      <c r="TOY121" s="393"/>
      <c r="TOZ121" s="394"/>
      <c r="TPA121" s="395"/>
      <c r="TPB121" s="389"/>
      <c r="TPC121" s="390"/>
      <c r="TPD121" s="391"/>
      <c r="TPE121" s="392"/>
      <c r="TPF121" s="393"/>
      <c r="TPG121" s="394"/>
      <c r="TPH121" s="395"/>
      <c r="TPI121" s="389"/>
      <c r="TPJ121" s="390"/>
      <c r="TPK121" s="391"/>
      <c r="TPL121" s="392"/>
      <c r="TPM121" s="393"/>
      <c r="TPN121" s="394"/>
      <c r="TPO121" s="395"/>
      <c r="TPP121" s="389"/>
      <c r="TPQ121" s="390"/>
      <c r="TPR121" s="391"/>
      <c r="TPS121" s="392"/>
      <c r="TPT121" s="393"/>
      <c r="TPU121" s="394"/>
      <c r="TPV121" s="395"/>
      <c r="TPW121" s="389"/>
      <c r="TPX121" s="390"/>
      <c r="TPY121" s="391"/>
      <c r="TPZ121" s="392"/>
      <c r="TQA121" s="393"/>
      <c r="TQB121" s="394"/>
      <c r="TQC121" s="395"/>
      <c r="TQD121" s="389"/>
      <c r="TQE121" s="390"/>
      <c r="TQF121" s="391"/>
      <c r="TQG121" s="392"/>
      <c r="TQH121" s="393"/>
      <c r="TQI121" s="394"/>
      <c r="TQJ121" s="395"/>
      <c r="TQK121" s="389"/>
      <c r="TQL121" s="390"/>
      <c r="TQM121" s="391"/>
      <c r="TQN121" s="392"/>
      <c r="TQO121" s="393"/>
      <c r="TQP121" s="394"/>
      <c r="TQQ121" s="395"/>
      <c r="TQR121" s="389"/>
      <c r="TQS121" s="390"/>
      <c r="TQT121" s="391"/>
      <c r="TQU121" s="392"/>
      <c r="TQV121" s="393"/>
      <c r="TQW121" s="394"/>
      <c r="TQX121" s="395"/>
      <c r="TQY121" s="389"/>
      <c r="TQZ121" s="390"/>
      <c r="TRA121" s="391"/>
      <c r="TRB121" s="392"/>
      <c r="TRC121" s="393"/>
      <c r="TRD121" s="394"/>
      <c r="TRE121" s="395"/>
      <c r="TRF121" s="389"/>
      <c r="TRG121" s="390"/>
      <c r="TRH121" s="391"/>
      <c r="TRI121" s="392"/>
      <c r="TRJ121" s="393"/>
      <c r="TRK121" s="394"/>
      <c r="TRL121" s="395"/>
      <c r="TRM121" s="389"/>
      <c r="TRN121" s="390"/>
      <c r="TRO121" s="391"/>
      <c r="TRP121" s="392"/>
      <c r="TRQ121" s="393"/>
      <c r="TRR121" s="394"/>
      <c r="TRS121" s="395"/>
      <c r="TRT121" s="389"/>
      <c r="TRU121" s="390"/>
      <c r="TRV121" s="391"/>
      <c r="TRW121" s="392"/>
      <c r="TRX121" s="393"/>
      <c r="TRY121" s="394"/>
      <c r="TRZ121" s="395"/>
      <c r="TSA121" s="389"/>
      <c r="TSB121" s="390"/>
      <c r="TSC121" s="391"/>
      <c r="TSD121" s="392"/>
      <c r="TSE121" s="393"/>
      <c r="TSF121" s="394"/>
      <c r="TSG121" s="395"/>
      <c r="TSH121" s="389"/>
      <c r="TSI121" s="390"/>
      <c r="TSJ121" s="391"/>
      <c r="TSK121" s="392"/>
      <c r="TSL121" s="393"/>
      <c r="TSM121" s="394"/>
      <c r="TSN121" s="395"/>
      <c r="TSO121" s="389"/>
      <c r="TSP121" s="390"/>
      <c r="TSQ121" s="391"/>
      <c r="TSR121" s="392"/>
      <c r="TSS121" s="393"/>
      <c r="TST121" s="394"/>
      <c r="TSU121" s="395"/>
      <c r="TSV121" s="389"/>
      <c r="TSW121" s="390"/>
      <c r="TSX121" s="391"/>
      <c r="TSY121" s="392"/>
      <c r="TSZ121" s="393"/>
      <c r="TTA121" s="394"/>
      <c r="TTB121" s="395"/>
      <c r="TTC121" s="389"/>
      <c r="TTD121" s="390"/>
      <c r="TTE121" s="391"/>
      <c r="TTF121" s="392"/>
      <c r="TTG121" s="393"/>
      <c r="TTH121" s="394"/>
      <c r="TTI121" s="395"/>
      <c r="TTJ121" s="389"/>
      <c r="TTK121" s="390"/>
      <c r="TTL121" s="391"/>
      <c r="TTM121" s="392"/>
      <c r="TTN121" s="393"/>
      <c r="TTO121" s="394"/>
      <c r="TTP121" s="395"/>
      <c r="TTQ121" s="389"/>
      <c r="TTR121" s="390"/>
      <c r="TTS121" s="391"/>
      <c r="TTT121" s="392"/>
      <c r="TTU121" s="393"/>
      <c r="TTV121" s="394"/>
      <c r="TTW121" s="395"/>
      <c r="TTX121" s="389"/>
      <c r="TTY121" s="390"/>
      <c r="TTZ121" s="391"/>
      <c r="TUA121" s="392"/>
      <c r="TUB121" s="393"/>
      <c r="TUC121" s="394"/>
      <c r="TUD121" s="395"/>
      <c r="TUE121" s="389"/>
      <c r="TUF121" s="390"/>
      <c r="TUG121" s="391"/>
      <c r="TUH121" s="392"/>
      <c r="TUI121" s="393"/>
      <c r="TUJ121" s="394"/>
      <c r="TUK121" s="395"/>
      <c r="TUL121" s="389"/>
      <c r="TUM121" s="390"/>
      <c r="TUN121" s="391"/>
      <c r="TUO121" s="392"/>
      <c r="TUP121" s="393"/>
      <c r="TUQ121" s="394"/>
      <c r="TUR121" s="395"/>
      <c r="TUS121" s="389"/>
      <c r="TUT121" s="390"/>
      <c r="TUU121" s="391"/>
      <c r="TUV121" s="392"/>
      <c r="TUW121" s="393"/>
      <c r="TUX121" s="394"/>
      <c r="TUY121" s="395"/>
      <c r="TUZ121" s="389"/>
      <c r="TVA121" s="390"/>
      <c r="TVB121" s="391"/>
      <c r="TVC121" s="392"/>
      <c r="TVD121" s="393"/>
      <c r="TVE121" s="394"/>
      <c r="TVF121" s="395"/>
      <c r="TVG121" s="389"/>
      <c r="TVH121" s="390"/>
      <c r="TVI121" s="391"/>
      <c r="TVJ121" s="392"/>
      <c r="TVK121" s="393"/>
      <c r="TVL121" s="394"/>
      <c r="TVM121" s="395"/>
      <c r="TVN121" s="389"/>
      <c r="TVO121" s="390"/>
      <c r="TVP121" s="391"/>
      <c r="TVQ121" s="392"/>
      <c r="TVR121" s="393"/>
      <c r="TVS121" s="394"/>
      <c r="TVT121" s="395"/>
      <c r="TVU121" s="389"/>
      <c r="TVV121" s="390"/>
      <c r="TVW121" s="391"/>
      <c r="TVX121" s="392"/>
      <c r="TVY121" s="393"/>
      <c r="TVZ121" s="394"/>
      <c r="TWA121" s="395"/>
      <c r="TWB121" s="389"/>
      <c r="TWC121" s="390"/>
      <c r="TWD121" s="391"/>
      <c r="TWE121" s="392"/>
      <c r="TWF121" s="393"/>
      <c r="TWG121" s="394"/>
      <c r="TWH121" s="395"/>
      <c r="TWI121" s="389"/>
      <c r="TWJ121" s="390"/>
      <c r="TWK121" s="391"/>
      <c r="TWL121" s="392"/>
      <c r="TWM121" s="393"/>
      <c r="TWN121" s="394"/>
      <c r="TWO121" s="395"/>
      <c r="TWP121" s="389"/>
      <c r="TWQ121" s="390"/>
      <c r="TWR121" s="391"/>
      <c r="TWS121" s="392"/>
      <c r="TWT121" s="393"/>
      <c r="TWU121" s="394"/>
      <c r="TWV121" s="395"/>
      <c r="TWW121" s="389"/>
      <c r="TWX121" s="390"/>
      <c r="TWY121" s="391"/>
      <c r="TWZ121" s="392"/>
      <c r="TXA121" s="393"/>
      <c r="TXB121" s="394"/>
      <c r="TXC121" s="395"/>
      <c r="TXD121" s="389"/>
      <c r="TXE121" s="390"/>
      <c r="TXF121" s="391"/>
      <c r="TXG121" s="392"/>
      <c r="TXH121" s="393"/>
      <c r="TXI121" s="394"/>
      <c r="TXJ121" s="395"/>
      <c r="TXK121" s="389"/>
      <c r="TXL121" s="390"/>
      <c r="TXM121" s="391"/>
      <c r="TXN121" s="392"/>
      <c r="TXO121" s="393"/>
      <c r="TXP121" s="394"/>
      <c r="TXQ121" s="395"/>
      <c r="TXR121" s="389"/>
      <c r="TXS121" s="390"/>
      <c r="TXT121" s="391"/>
      <c r="TXU121" s="392"/>
      <c r="TXV121" s="393"/>
      <c r="TXW121" s="394"/>
      <c r="TXX121" s="395"/>
      <c r="TXY121" s="389"/>
      <c r="TXZ121" s="390"/>
      <c r="TYA121" s="391"/>
      <c r="TYB121" s="392"/>
      <c r="TYC121" s="393"/>
      <c r="TYD121" s="394"/>
      <c r="TYE121" s="395"/>
      <c r="TYF121" s="389"/>
      <c r="TYG121" s="390"/>
      <c r="TYH121" s="391"/>
      <c r="TYI121" s="392"/>
      <c r="TYJ121" s="393"/>
      <c r="TYK121" s="394"/>
      <c r="TYL121" s="395"/>
      <c r="TYM121" s="389"/>
      <c r="TYN121" s="390"/>
      <c r="TYO121" s="391"/>
      <c r="TYP121" s="392"/>
      <c r="TYQ121" s="393"/>
      <c r="TYR121" s="394"/>
      <c r="TYS121" s="395"/>
      <c r="TYT121" s="389"/>
      <c r="TYU121" s="390"/>
      <c r="TYV121" s="391"/>
      <c r="TYW121" s="392"/>
      <c r="TYX121" s="393"/>
      <c r="TYY121" s="394"/>
      <c r="TYZ121" s="395"/>
      <c r="TZA121" s="389"/>
      <c r="TZB121" s="390"/>
      <c r="TZC121" s="391"/>
      <c r="TZD121" s="392"/>
      <c r="TZE121" s="393"/>
      <c r="TZF121" s="394"/>
      <c r="TZG121" s="395"/>
      <c r="TZH121" s="389"/>
      <c r="TZI121" s="390"/>
      <c r="TZJ121" s="391"/>
      <c r="TZK121" s="392"/>
      <c r="TZL121" s="393"/>
      <c r="TZM121" s="394"/>
      <c r="TZN121" s="395"/>
      <c r="TZO121" s="389"/>
      <c r="TZP121" s="390"/>
      <c r="TZQ121" s="391"/>
      <c r="TZR121" s="392"/>
      <c r="TZS121" s="393"/>
      <c r="TZT121" s="394"/>
      <c r="TZU121" s="395"/>
      <c r="TZV121" s="389"/>
      <c r="TZW121" s="390"/>
      <c r="TZX121" s="391"/>
      <c r="TZY121" s="392"/>
      <c r="TZZ121" s="393"/>
      <c r="UAA121" s="394"/>
      <c r="UAB121" s="395"/>
      <c r="UAC121" s="389"/>
      <c r="UAD121" s="390"/>
      <c r="UAE121" s="391"/>
      <c r="UAF121" s="392"/>
      <c r="UAG121" s="393"/>
      <c r="UAH121" s="394"/>
      <c r="UAI121" s="395"/>
      <c r="UAJ121" s="389"/>
      <c r="UAK121" s="390"/>
      <c r="UAL121" s="391"/>
      <c r="UAM121" s="392"/>
      <c r="UAN121" s="393"/>
      <c r="UAO121" s="394"/>
      <c r="UAP121" s="395"/>
      <c r="UAQ121" s="389"/>
      <c r="UAR121" s="390"/>
      <c r="UAS121" s="391"/>
      <c r="UAT121" s="392"/>
      <c r="UAU121" s="393"/>
      <c r="UAV121" s="394"/>
      <c r="UAW121" s="395"/>
      <c r="UAX121" s="389"/>
      <c r="UAY121" s="390"/>
      <c r="UAZ121" s="391"/>
      <c r="UBA121" s="392"/>
      <c r="UBB121" s="393"/>
      <c r="UBC121" s="394"/>
      <c r="UBD121" s="395"/>
      <c r="UBE121" s="389"/>
      <c r="UBF121" s="390"/>
      <c r="UBG121" s="391"/>
      <c r="UBH121" s="392"/>
      <c r="UBI121" s="393"/>
      <c r="UBJ121" s="394"/>
      <c r="UBK121" s="395"/>
      <c r="UBL121" s="389"/>
      <c r="UBM121" s="390"/>
      <c r="UBN121" s="391"/>
      <c r="UBO121" s="392"/>
      <c r="UBP121" s="393"/>
      <c r="UBQ121" s="394"/>
      <c r="UBR121" s="395"/>
      <c r="UBS121" s="389"/>
      <c r="UBT121" s="390"/>
      <c r="UBU121" s="391"/>
      <c r="UBV121" s="392"/>
      <c r="UBW121" s="393"/>
      <c r="UBX121" s="394"/>
      <c r="UBY121" s="395"/>
      <c r="UBZ121" s="389"/>
      <c r="UCA121" s="390"/>
      <c r="UCB121" s="391"/>
      <c r="UCC121" s="392"/>
      <c r="UCD121" s="393"/>
      <c r="UCE121" s="394"/>
      <c r="UCF121" s="395"/>
      <c r="UCG121" s="389"/>
      <c r="UCH121" s="390"/>
      <c r="UCI121" s="391"/>
      <c r="UCJ121" s="392"/>
      <c r="UCK121" s="393"/>
      <c r="UCL121" s="394"/>
      <c r="UCM121" s="395"/>
      <c r="UCN121" s="389"/>
      <c r="UCO121" s="390"/>
      <c r="UCP121" s="391"/>
      <c r="UCQ121" s="392"/>
      <c r="UCR121" s="393"/>
      <c r="UCS121" s="394"/>
      <c r="UCT121" s="395"/>
      <c r="UCU121" s="389"/>
      <c r="UCV121" s="390"/>
      <c r="UCW121" s="391"/>
      <c r="UCX121" s="392"/>
      <c r="UCY121" s="393"/>
      <c r="UCZ121" s="394"/>
      <c r="UDA121" s="395"/>
      <c r="UDB121" s="389"/>
      <c r="UDC121" s="390"/>
      <c r="UDD121" s="391"/>
      <c r="UDE121" s="392"/>
      <c r="UDF121" s="393"/>
      <c r="UDG121" s="394"/>
      <c r="UDH121" s="395"/>
      <c r="UDI121" s="389"/>
      <c r="UDJ121" s="390"/>
      <c r="UDK121" s="391"/>
      <c r="UDL121" s="392"/>
      <c r="UDM121" s="393"/>
      <c r="UDN121" s="394"/>
      <c r="UDO121" s="395"/>
      <c r="UDP121" s="389"/>
      <c r="UDQ121" s="390"/>
      <c r="UDR121" s="391"/>
      <c r="UDS121" s="392"/>
      <c r="UDT121" s="393"/>
      <c r="UDU121" s="394"/>
      <c r="UDV121" s="395"/>
      <c r="UDW121" s="389"/>
      <c r="UDX121" s="390"/>
      <c r="UDY121" s="391"/>
      <c r="UDZ121" s="392"/>
      <c r="UEA121" s="393"/>
      <c r="UEB121" s="394"/>
      <c r="UEC121" s="395"/>
      <c r="UED121" s="389"/>
      <c r="UEE121" s="390"/>
      <c r="UEF121" s="391"/>
      <c r="UEG121" s="392"/>
      <c r="UEH121" s="393"/>
      <c r="UEI121" s="394"/>
      <c r="UEJ121" s="395"/>
      <c r="UEK121" s="389"/>
      <c r="UEL121" s="390"/>
      <c r="UEM121" s="391"/>
      <c r="UEN121" s="392"/>
      <c r="UEO121" s="393"/>
      <c r="UEP121" s="394"/>
      <c r="UEQ121" s="395"/>
      <c r="UER121" s="389"/>
      <c r="UES121" s="390"/>
      <c r="UET121" s="391"/>
      <c r="UEU121" s="392"/>
      <c r="UEV121" s="393"/>
      <c r="UEW121" s="394"/>
      <c r="UEX121" s="395"/>
      <c r="UEY121" s="389"/>
      <c r="UEZ121" s="390"/>
      <c r="UFA121" s="391"/>
      <c r="UFB121" s="392"/>
      <c r="UFC121" s="393"/>
      <c r="UFD121" s="394"/>
      <c r="UFE121" s="395"/>
      <c r="UFF121" s="389"/>
      <c r="UFG121" s="390"/>
      <c r="UFH121" s="391"/>
      <c r="UFI121" s="392"/>
      <c r="UFJ121" s="393"/>
      <c r="UFK121" s="394"/>
      <c r="UFL121" s="395"/>
      <c r="UFM121" s="389"/>
      <c r="UFN121" s="390"/>
      <c r="UFO121" s="391"/>
      <c r="UFP121" s="392"/>
      <c r="UFQ121" s="393"/>
      <c r="UFR121" s="394"/>
      <c r="UFS121" s="395"/>
      <c r="UFT121" s="389"/>
      <c r="UFU121" s="390"/>
      <c r="UFV121" s="391"/>
      <c r="UFW121" s="392"/>
      <c r="UFX121" s="393"/>
      <c r="UFY121" s="394"/>
      <c r="UFZ121" s="395"/>
      <c r="UGA121" s="389"/>
      <c r="UGB121" s="390"/>
      <c r="UGC121" s="391"/>
      <c r="UGD121" s="392"/>
      <c r="UGE121" s="393"/>
      <c r="UGF121" s="394"/>
      <c r="UGG121" s="395"/>
      <c r="UGH121" s="389"/>
      <c r="UGI121" s="390"/>
      <c r="UGJ121" s="391"/>
      <c r="UGK121" s="392"/>
      <c r="UGL121" s="393"/>
      <c r="UGM121" s="394"/>
      <c r="UGN121" s="395"/>
      <c r="UGO121" s="389"/>
      <c r="UGP121" s="390"/>
      <c r="UGQ121" s="391"/>
      <c r="UGR121" s="392"/>
      <c r="UGS121" s="393"/>
      <c r="UGT121" s="394"/>
      <c r="UGU121" s="395"/>
      <c r="UGV121" s="389"/>
      <c r="UGW121" s="390"/>
      <c r="UGX121" s="391"/>
      <c r="UGY121" s="392"/>
      <c r="UGZ121" s="393"/>
      <c r="UHA121" s="394"/>
      <c r="UHB121" s="395"/>
      <c r="UHC121" s="389"/>
      <c r="UHD121" s="390"/>
      <c r="UHE121" s="391"/>
      <c r="UHF121" s="392"/>
      <c r="UHG121" s="393"/>
      <c r="UHH121" s="394"/>
      <c r="UHI121" s="395"/>
      <c r="UHJ121" s="389"/>
      <c r="UHK121" s="390"/>
      <c r="UHL121" s="391"/>
      <c r="UHM121" s="392"/>
      <c r="UHN121" s="393"/>
      <c r="UHO121" s="394"/>
      <c r="UHP121" s="395"/>
      <c r="UHQ121" s="389"/>
      <c r="UHR121" s="390"/>
      <c r="UHS121" s="391"/>
      <c r="UHT121" s="392"/>
      <c r="UHU121" s="393"/>
      <c r="UHV121" s="394"/>
      <c r="UHW121" s="395"/>
      <c r="UHX121" s="389"/>
      <c r="UHY121" s="390"/>
      <c r="UHZ121" s="391"/>
      <c r="UIA121" s="392"/>
      <c r="UIB121" s="393"/>
      <c r="UIC121" s="394"/>
      <c r="UID121" s="395"/>
      <c r="UIE121" s="389"/>
      <c r="UIF121" s="390"/>
      <c r="UIG121" s="391"/>
      <c r="UIH121" s="392"/>
      <c r="UII121" s="393"/>
      <c r="UIJ121" s="394"/>
      <c r="UIK121" s="395"/>
      <c r="UIL121" s="389"/>
      <c r="UIM121" s="390"/>
      <c r="UIN121" s="391"/>
      <c r="UIO121" s="392"/>
      <c r="UIP121" s="393"/>
      <c r="UIQ121" s="394"/>
      <c r="UIR121" s="395"/>
      <c r="UIS121" s="389"/>
      <c r="UIT121" s="390"/>
      <c r="UIU121" s="391"/>
      <c r="UIV121" s="392"/>
      <c r="UIW121" s="393"/>
      <c r="UIX121" s="394"/>
      <c r="UIY121" s="395"/>
      <c r="UIZ121" s="389"/>
      <c r="UJA121" s="390"/>
      <c r="UJB121" s="391"/>
      <c r="UJC121" s="392"/>
      <c r="UJD121" s="393"/>
      <c r="UJE121" s="394"/>
      <c r="UJF121" s="395"/>
      <c r="UJG121" s="389"/>
      <c r="UJH121" s="390"/>
      <c r="UJI121" s="391"/>
      <c r="UJJ121" s="392"/>
      <c r="UJK121" s="393"/>
      <c r="UJL121" s="394"/>
      <c r="UJM121" s="395"/>
      <c r="UJN121" s="389"/>
      <c r="UJO121" s="390"/>
      <c r="UJP121" s="391"/>
      <c r="UJQ121" s="392"/>
      <c r="UJR121" s="393"/>
      <c r="UJS121" s="394"/>
      <c r="UJT121" s="395"/>
      <c r="UJU121" s="389"/>
      <c r="UJV121" s="390"/>
      <c r="UJW121" s="391"/>
      <c r="UJX121" s="392"/>
      <c r="UJY121" s="393"/>
      <c r="UJZ121" s="394"/>
      <c r="UKA121" s="395"/>
      <c r="UKB121" s="389"/>
      <c r="UKC121" s="390"/>
      <c r="UKD121" s="391"/>
      <c r="UKE121" s="392"/>
      <c r="UKF121" s="393"/>
      <c r="UKG121" s="394"/>
      <c r="UKH121" s="395"/>
      <c r="UKI121" s="389"/>
      <c r="UKJ121" s="390"/>
      <c r="UKK121" s="391"/>
      <c r="UKL121" s="392"/>
      <c r="UKM121" s="393"/>
      <c r="UKN121" s="394"/>
      <c r="UKO121" s="395"/>
      <c r="UKP121" s="389"/>
      <c r="UKQ121" s="390"/>
      <c r="UKR121" s="391"/>
      <c r="UKS121" s="392"/>
      <c r="UKT121" s="393"/>
      <c r="UKU121" s="394"/>
      <c r="UKV121" s="395"/>
      <c r="UKW121" s="389"/>
      <c r="UKX121" s="390"/>
      <c r="UKY121" s="391"/>
      <c r="UKZ121" s="392"/>
      <c r="ULA121" s="393"/>
      <c r="ULB121" s="394"/>
      <c r="ULC121" s="395"/>
      <c r="ULD121" s="389"/>
      <c r="ULE121" s="390"/>
      <c r="ULF121" s="391"/>
      <c r="ULG121" s="392"/>
      <c r="ULH121" s="393"/>
      <c r="ULI121" s="394"/>
      <c r="ULJ121" s="395"/>
      <c r="ULK121" s="389"/>
      <c r="ULL121" s="390"/>
      <c r="ULM121" s="391"/>
      <c r="ULN121" s="392"/>
      <c r="ULO121" s="393"/>
      <c r="ULP121" s="394"/>
      <c r="ULQ121" s="395"/>
      <c r="ULR121" s="389"/>
      <c r="ULS121" s="390"/>
      <c r="ULT121" s="391"/>
      <c r="ULU121" s="392"/>
      <c r="ULV121" s="393"/>
      <c r="ULW121" s="394"/>
      <c r="ULX121" s="395"/>
      <c r="ULY121" s="389"/>
      <c r="ULZ121" s="390"/>
      <c r="UMA121" s="391"/>
      <c r="UMB121" s="392"/>
      <c r="UMC121" s="393"/>
      <c r="UMD121" s="394"/>
      <c r="UME121" s="395"/>
      <c r="UMF121" s="389"/>
      <c r="UMG121" s="390"/>
      <c r="UMH121" s="391"/>
      <c r="UMI121" s="392"/>
      <c r="UMJ121" s="393"/>
      <c r="UMK121" s="394"/>
      <c r="UML121" s="395"/>
      <c r="UMM121" s="389"/>
      <c r="UMN121" s="390"/>
      <c r="UMO121" s="391"/>
      <c r="UMP121" s="392"/>
      <c r="UMQ121" s="393"/>
      <c r="UMR121" s="394"/>
      <c r="UMS121" s="395"/>
      <c r="UMT121" s="389"/>
      <c r="UMU121" s="390"/>
      <c r="UMV121" s="391"/>
      <c r="UMW121" s="392"/>
      <c r="UMX121" s="393"/>
      <c r="UMY121" s="394"/>
      <c r="UMZ121" s="395"/>
      <c r="UNA121" s="389"/>
      <c r="UNB121" s="390"/>
      <c r="UNC121" s="391"/>
      <c r="UND121" s="392"/>
      <c r="UNE121" s="393"/>
      <c r="UNF121" s="394"/>
      <c r="UNG121" s="395"/>
      <c r="UNH121" s="389"/>
      <c r="UNI121" s="390"/>
      <c r="UNJ121" s="391"/>
      <c r="UNK121" s="392"/>
      <c r="UNL121" s="393"/>
      <c r="UNM121" s="394"/>
      <c r="UNN121" s="395"/>
      <c r="UNO121" s="389"/>
      <c r="UNP121" s="390"/>
      <c r="UNQ121" s="391"/>
      <c r="UNR121" s="392"/>
      <c r="UNS121" s="393"/>
      <c r="UNT121" s="394"/>
      <c r="UNU121" s="395"/>
      <c r="UNV121" s="389"/>
      <c r="UNW121" s="390"/>
      <c r="UNX121" s="391"/>
      <c r="UNY121" s="392"/>
      <c r="UNZ121" s="393"/>
      <c r="UOA121" s="394"/>
      <c r="UOB121" s="395"/>
      <c r="UOC121" s="389"/>
      <c r="UOD121" s="390"/>
      <c r="UOE121" s="391"/>
      <c r="UOF121" s="392"/>
      <c r="UOG121" s="393"/>
      <c r="UOH121" s="394"/>
      <c r="UOI121" s="395"/>
      <c r="UOJ121" s="389"/>
      <c r="UOK121" s="390"/>
      <c r="UOL121" s="391"/>
      <c r="UOM121" s="392"/>
      <c r="UON121" s="393"/>
      <c r="UOO121" s="394"/>
      <c r="UOP121" s="395"/>
      <c r="UOQ121" s="389"/>
      <c r="UOR121" s="390"/>
      <c r="UOS121" s="391"/>
      <c r="UOT121" s="392"/>
      <c r="UOU121" s="393"/>
      <c r="UOV121" s="394"/>
      <c r="UOW121" s="395"/>
      <c r="UOX121" s="389"/>
      <c r="UOY121" s="390"/>
      <c r="UOZ121" s="391"/>
      <c r="UPA121" s="392"/>
      <c r="UPB121" s="393"/>
      <c r="UPC121" s="394"/>
      <c r="UPD121" s="395"/>
      <c r="UPE121" s="389"/>
      <c r="UPF121" s="390"/>
      <c r="UPG121" s="391"/>
      <c r="UPH121" s="392"/>
      <c r="UPI121" s="393"/>
      <c r="UPJ121" s="394"/>
      <c r="UPK121" s="395"/>
      <c r="UPL121" s="389"/>
      <c r="UPM121" s="390"/>
      <c r="UPN121" s="391"/>
      <c r="UPO121" s="392"/>
      <c r="UPP121" s="393"/>
      <c r="UPQ121" s="394"/>
      <c r="UPR121" s="395"/>
      <c r="UPS121" s="389"/>
      <c r="UPT121" s="390"/>
      <c r="UPU121" s="391"/>
      <c r="UPV121" s="392"/>
      <c r="UPW121" s="393"/>
      <c r="UPX121" s="394"/>
      <c r="UPY121" s="395"/>
      <c r="UPZ121" s="389"/>
      <c r="UQA121" s="390"/>
      <c r="UQB121" s="391"/>
      <c r="UQC121" s="392"/>
      <c r="UQD121" s="393"/>
      <c r="UQE121" s="394"/>
      <c r="UQF121" s="395"/>
      <c r="UQG121" s="389"/>
      <c r="UQH121" s="390"/>
      <c r="UQI121" s="391"/>
      <c r="UQJ121" s="392"/>
      <c r="UQK121" s="393"/>
      <c r="UQL121" s="394"/>
      <c r="UQM121" s="395"/>
      <c r="UQN121" s="389"/>
      <c r="UQO121" s="390"/>
      <c r="UQP121" s="391"/>
      <c r="UQQ121" s="392"/>
      <c r="UQR121" s="393"/>
      <c r="UQS121" s="394"/>
      <c r="UQT121" s="395"/>
      <c r="UQU121" s="389"/>
      <c r="UQV121" s="390"/>
      <c r="UQW121" s="391"/>
      <c r="UQX121" s="392"/>
      <c r="UQY121" s="393"/>
      <c r="UQZ121" s="394"/>
      <c r="URA121" s="395"/>
      <c r="URB121" s="389"/>
      <c r="URC121" s="390"/>
      <c r="URD121" s="391"/>
      <c r="URE121" s="392"/>
      <c r="URF121" s="393"/>
      <c r="URG121" s="394"/>
      <c r="URH121" s="395"/>
      <c r="URI121" s="389"/>
      <c r="URJ121" s="390"/>
      <c r="URK121" s="391"/>
      <c r="URL121" s="392"/>
      <c r="URM121" s="393"/>
      <c r="URN121" s="394"/>
      <c r="URO121" s="395"/>
      <c r="URP121" s="389"/>
      <c r="URQ121" s="390"/>
      <c r="URR121" s="391"/>
      <c r="URS121" s="392"/>
      <c r="URT121" s="393"/>
      <c r="URU121" s="394"/>
      <c r="URV121" s="395"/>
      <c r="URW121" s="389"/>
      <c r="URX121" s="390"/>
      <c r="URY121" s="391"/>
      <c r="URZ121" s="392"/>
      <c r="USA121" s="393"/>
      <c r="USB121" s="394"/>
      <c r="USC121" s="395"/>
      <c r="USD121" s="389"/>
      <c r="USE121" s="390"/>
      <c r="USF121" s="391"/>
      <c r="USG121" s="392"/>
      <c r="USH121" s="393"/>
      <c r="USI121" s="394"/>
      <c r="USJ121" s="395"/>
      <c r="USK121" s="389"/>
      <c r="USL121" s="390"/>
      <c r="USM121" s="391"/>
      <c r="USN121" s="392"/>
      <c r="USO121" s="393"/>
      <c r="USP121" s="394"/>
      <c r="USQ121" s="395"/>
      <c r="USR121" s="389"/>
      <c r="USS121" s="390"/>
      <c r="UST121" s="391"/>
      <c r="USU121" s="392"/>
      <c r="USV121" s="393"/>
      <c r="USW121" s="394"/>
      <c r="USX121" s="395"/>
      <c r="USY121" s="389"/>
      <c r="USZ121" s="390"/>
      <c r="UTA121" s="391"/>
      <c r="UTB121" s="392"/>
      <c r="UTC121" s="393"/>
      <c r="UTD121" s="394"/>
      <c r="UTE121" s="395"/>
      <c r="UTF121" s="389"/>
      <c r="UTG121" s="390"/>
      <c r="UTH121" s="391"/>
      <c r="UTI121" s="392"/>
      <c r="UTJ121" s="393"/>
      <c r="UTK121" s="394"/>
      <c r="UTL121" s="395"/>
      <c r="UTM121" s="389"/>
      <c r="UTN121" s="390"/>
      <c r="UTO121" s="391"/>
      <c r="UTP121" s="392"/>
      <c r="UTQ121" s="393"/>
      <c r="UTR121" s="394"/>
      <c r="UTS121" s="395"/>
      <c r="UTT121" s="389"/>
      <c r="UTU121" s="390"/>
      <c r="UTV121" s="391"/>
      <c r="UTW121" s="392"/>
      <c r="UTX121" s="393"/>
      <c r="UTY121" s="394"/>
      <c r="UTZ121" s="395"/>
      <c r="UUA121" s="389"/>
      <c r="UUB121" s="390"/>
      <c r="UUC121" s="391"/>
      <c r="UUD121" s="392"/>
      <c r="UUE121" s="393"/>
      <c r="UUF121" s="394"/>
      <c r="UUG121" s="395"/>
      <c r="UUH121" s="389"/>
      <c r="UUI121" s="390"/>
      <c r="UUJ121" s="391"/>
      <c r="UUK121" s="392"/>
      <c r="UUL121" s="393"/>
      <c r="UUM121" s="394"/>
      <c r="UUN121" s="395"/>
      <c r="UUO121" s="389"/>
      <c r="UUP121" s="390"/>
      <c r="UUQ121" s="391"/>
      <c r="UUR121" s="392"/>
      <c r="UUS121" s="393"/>
      <c r="UUT121" s="394"/>
      <c r="UUU121" s="395"/>
      <c r="UUV121" s="389"/>
      <c r="UUW121" s="390"/>
      <c r="UUX121" s="391"/>
      <c r="UUY121" s="392"/>
      <c r="UUZ121" s="393"/>
      <c r="UVA121" s="394"/>
      <c r="UVB121" s="395"/>
      <c r="UVC121" s="389"/>
      <c r="UVD121" s="390"/>
      <c r="UVE121" s="391"/>
      <c r="UVF121" s="392"/>
      <c r="UVG121" s="393"/>
      <c r="UVH121" s="394"/>
      <c r="UVI121" s="395"/>
      <c r="UVJ121" s="389"/>
      <c r="UVK121" s="390"/>
      <c r="UVL121" s="391"/>
      <c r="UVM121" s="392"/>
      <c r="UVN121" s="393"/>
      <c r="UVO121" s="394"/>
      <c r="UVP121" s="395"/>
      <c r="UVQ121" s="389"/>
      <c r="UVR121" s="390"/>
      <c r="UVS121" s="391"/>
      <c r="UVT121" s="392"/>
      <c r="UVU121" s="393"/>
      <c r="UVV121" s="394"/>
      <c r="UVW121" s="395"/>
      <c r="UVX121" s="389"/>
      <c r="UVY121" s="390"/>
      <c r="UVZ121" s="391"/>
      <c r="UWA121" s="392"/>
      <c r="UWB121" s="393"/>
      <c r="UWC121" s="394"/>
      <c r="UWD121" s="395"/>
      <c r="UWE121" s="389"/>
      <c r="UWF121" s="390"/>
      <c r="UWG121" s="391"/>
      <c r="UWH121" s="392"/>
      <c r="UWI121" s="393"/>
      <c r="UWJ121" s="394"/>
      <c r="UWK121" s="395"/>
      <c r="UWL121" s="389"/>
      <c r="UWM121" s="390"/>
      <c r="UWN121" s="391"/>
      <c r="UWO121" s="392"/>
      <c r="UWP121" s="393"/>
      <c r="UWQ121" s="394"/>
      <c r="UWR121" s="395"/>
      <c r="UWS121" s="389"/>
      <c r="UWT121" s="390"/>
      <c r="UWU121" s="391"/>
      <c r="UWV121" s="392"/>
      <c r="UWW121" s="393"/>
      <c r="UWX121" s="394"/>
      <c r="UWY121" s="395"/>
      <c r="UWZ121" s="389"/>
      <c r="UXA121" s="390"/>
      <c r="UXB121" s="391"/>
      <c r="UXC121" s="392"/>
      <c r="UXD121" s="393"/>
      <c r="UXE121" s="394"/>
      <c r="UXF121" s="395"/>
      <c r="UXG121" s="389"/>
      <c r="UXH121" s="390"/>
      <c r="UXI121" s="391"/>
      <c r="UXJ121" s="392"/>
      <c r="UXK121" s="393"/>
      <c r="UXL121" s="394"/>
      <c r="UXM121" s="395"/>
      <c r="UXN121" s="389"/>
      <c r="UXO121" s="390"/>
      <c r="UXP121" s="391"/>
      <c r="UXQ121" s="392"/>
      <c r="UXR121" s="393"/>
      <c r="UXS121" s="394"/>
      <c r="UXT121" s="395"/>
      <c r="UXU121" s="389"/>
      <c r="UXV121" s="390"/>
      <c r="UXW121" s="391"/>
      <c r="UXX121" s="392"/>
      <c r="UXY121" s="393"/>
      <c r="UXZ121" s="394"/>
      <c r="UYA121" s="395"/>
      <c r="UYB121" s="389"/>
      <c r="UYC121" s="390"/>
      <c r="UYD121" s="391"/>
      <c r="UYE121" s="392"/>
      <c r="UYF121" s="393"/>
      <c r="UYG121" s="394"/>
      <c r="UYH121" s="395"/>
      <c r="UYI121" s="389"/>
      <c r="UYJ121" s="390"/>
      <c r="UYK121" s="391"/>
      <c r="UYL121" s="392"/>
      <c r="UYM121" s="393"/>
      <c r="UYN121" s="394"/>
      <c r="UYO121" s="395"/>
      <c r="UYP121" s="389"/>
      <c r="UYQ121" s="390"/>
      <c r="UYR121" s="391"/>
      <c r="UYS121" s="392"/>
      <c r="UYT121" s="393"/>
      <c r="UYU121" s="394"/>
      <c r="UYV121" s="395"/>
      <c r="UYW121" s="389"/>
      <c r="UYX121" s="390"/>
      <c r="UYY121" s="391"/>
      <c r="UYZ121" s="392"/>
      <c r="UZA121" s="393"/>
      <c r="UZB121" s="394"/>
      <c r="UZC121" s="395"/>
      <c r="UZD121" s="389"/>
      <c r="UZE121" s="390"/>
      <c r="UZF121" s="391"/>
      <c r="UZG121" s="392"/>
      <c r="UZH121" s="393"/>
      <c r="UZI121" s="394"/>
      <c r="UZJ121" s="395"/>
      <c r="UZK121" s="389"/>
      <c r="UZL121" s="390"/>
      <c r="UZM121" s="391"/>
      <c r="UZN121" s="392"/>
      <c r="UZO121" s="393"/>
      <c r="UZP121" s="394"/>
      <c r="UZQ121" s="395"/>
      <c r="UZR121" s="389"/>
      <c r="UZS121" s="390"/>
      <c r="UZT121" s="391"/>
      <c r="UZU121" s="392"/>
      <c r="UZV121" s="393"/>
      <c r="UZW121" s="394"/>
      <c r="UZX121" s="395"/>
      <c r="UZY121" s="389"/>
      <c r="UZZ121" s="390"/>
      <c r="VAA121" s="391"/>
      <c r="VAB121" s="392"/>
      <c r="VAC121" s="393"/>
      <c r="VAD121" s="394"/>
      <c r="VAE121" s="395"/>
      <c r="VAF121" s="389"/>
      <c r="VAG121" s="390"/>
      <c r="VAH121" s="391"/>
      <c r="VAI121" s="392"/>
      <c r="VAJ121" s="393"/>
      <c r="VAK121" s="394"/>
      <c r="VAL121" s="395"/>
      <c r="VAM121" s="389"/>
      <c r="VAN121" s="390"/>
      <c r="VAO121" s="391"/>
      <c r="VAP121" s="392"/>
      <c r="VAQ121" s="393"/>
      <c r="VAR121" s="394"/>
      <c r="VAS121" s="395"/>
      <c r="VAT121" s="389"/>
      <c r="VAU121" s="390"/>
      <c r="VAV121" s="391"/>
      <c r="VAW121" s="392"/>
      <c r="VAX121" s="393"/>
      <c r="VAY121" s="394"/>
      <c r="VAZ121" s="395"/>
      <c r="VBA121" s="389"/>
      <c r="VBB121" s="390"/>
      <c r="VBC121" s="391"/>
      <c r="VBD121" s="392"/>
      <c r="VBE121" s="393"/>
      <c r="VBF121" s="394"/>
      <c r="VBG121" s="395"/>
      <c r="VBH121" s="389"/>
      <c r="VBI121" s="390"/>
      <c r="VBJ121" s="391"/>
      <c r="VBK121" s="392"/>
      <c r="VBL121" s="393"/>
      <c r="VBM121" s="394"/>
      <c r="VBN121" s="395"/>
      <c r="VBO121" s="389"/>
      <c r="VBP121" s="390"/>
      <c r="VBQ121" s="391"/>
      <c r="VBR121" s="392"/>
      <c r="VBS121" s="393"/>
      <c r="VBT121" s="394"/>
      <c r="VBU121" s="395"/>
      <c r="VBV121" s="389"/>
      <c r="VBW121" s="390"/>
      <c r="VBX121" s="391"/>
      <c r="VBY121" s="392"/>
      <c r="VBZ121" s="393"/>
      <c r="VCA121" s="394"/>
      <c r="VCB121" s="395"/>
      <c r="VCC121" s="389"/>
      <c r="VCD121" s="390"/>
      <c r="VCE121" s="391"/>
      <c r="VCF121" s="392"/>
      <c r="VCG121" s="393"/>
      <c r="VCH121" s="394"/>
      <c r="VCI121" s="395"/>
      <c r="VCJ121" s="389"/>
      <c r="VCK121" s="390"/>
      <c r="VCL121" s="391"/>
      <c r="VCM121" s="392"/>
      <c r="VCN121" s="393"/>
      <c r="VCO121" s="394"/>
      <c r="VCP121" s="395"/>
      <c r="VCQ121" s="389"/>
      <c r="VCR121" s="390"/>
      <c r="VCS121" s="391"/>
      <c r="VCT121" s="392"/>
      <c r="VCU121" s="393"/>
      <c r="VCV121" s="394"/>
      <c r="VCW121" s="395"/>
      <c r="VCX121" s="389"/>
      <c r="VCY121" s="390"/>
      <c r="VCZ121" s="391"/>
      <c r="VDA121" s="392"/>
      <c r="VDB121" s="393"/>
      <c r="VDC121" s="394"/>
      <c r="VDD121" s="395"/>
      <c r="VDE121" s="389"/>
      <c r="VDF121" s="390"/>
      <c r="VDG121" s="391"/>
      <c r="VDH121" s="392"/>
      <c r="VDI121" s="393"/>
      <c r="VDJ121" s="394"/>
      <c r="VDK121" s="395"/>
      <c r="VDL121" s="389"/>
      <c r="VDM121" s="390"/>
      <c r="VDN121" s="391"/>
      <c r="VDO121" s="392"/>
      <c r="VDP121" s="393"/>
      <c r="VDQ121" s="394"/>
      <c r="VDR121" s="395"/>
      <c r="VDS121" s="389"/>
      <c r="VDT121" s="390"/>
      <c r="VDU121" s="391"/>
      <c r="VDV121" s="392"/>
      <c r="VDW121" s="393"/>
      <c r="VDX121" s="394"/>
      <c r="VDY121" s="395"/>
      <c r="VDZ121" s="389"/>
      <c r="VEA121" s="390"/>
      <c r="VEB121" s="391"/>
      <c r="VEC121" s="392"/>
      <c r="VED121" s="393"/>
      <c r="VEE121" s="394"/>
      <c r="VEF121" s="395"/>
      <c r="VEG121" s="389"/>
      <c r="VEH121" s="390"/>
      <c r="VEI121" s="391"/>
      <c r="VEJ121" s="392"/>
      <c r="VEK121" s="393"/>
      <c r="VEL121" s="394"/>
      <c r="VEM121" s="395"/>
      <c r="VEN121" s="389"/>
      <c r="VEO121" s="390"/>
      <c r="VEP121" s="391"/>
      <c r="VEQ121" s="392"/>
      <c r="VER121" s="393"/>
      <c r="VES121" s="394"/>
      <c r="VET121" s="395"/>
      <c r="VEU121" s="389"/>
      <c r="VEV121" s="390"/>
      <c r="VEW121" s="391"/>
      <c r="VEX121" s="392"/>
      <c r="VEY121" s="393"/>
      <c r="VEZ121" s="394"/>
      <c r="VFA121" s="395"/>
      <c r="VFB121" s="389"/>
      <c r="VFC121" s="390"/>
      <c r="VFD121" s="391"/>
      <c r="VFE121" s="392"/>
      <c r="VFF121" s="393"/>
      <c r="VFG121" s="394"/>
      <c r="VFH121" s="395"/>
      <c r="VFI121" s="389"/>
      <c r="VFJ121" s="390"/>
      <c r="VFK121" s="391"/>
      <c r="VFL121" s="392"/>
      <c r="VFM121" s="393"/>
      <c r="VFN121" s="394"/>
      <c r="VFO121" s="395"/>
      <c r="VFP121" s="389"/>
      <c r="VFQ121" s="390"/>
      <c r="VFR121" s="391"/>
      <c r="VFS121" s="392"/>
      <c r="VFT121" s="393"/>
      <c r="VFU121" s="394"/>
      <c r="VFV121" s="395"/>
      <c r="VFW121" s="389"/>
      <c r="VFX121" s="390"/>
      <c r="VFY121" s="391"/>
      <c r="VFZ121" s="392"/>
      <c r="VGA121" s="393"/>
      <c r="VGB121" s="394"/>
      <c r="VGC121" s="395"/>
      <c r="VGD121" s="389"/>
      <c r="VGE121" s="390"/>
      <c r="VGF121" s="391"/>
      <c r="VGG121" s="392"/>
      <c r="VGH121" s="393"/>
      <c r="VGI121" s="394"/>
      <c r="VGJ121" s="395"/>
      <c r="VGK121" s="389"/>
      <c r="VGL121" s="390"/>
      <c r="VGM121" s="391"/>
      <c r="VGN121" s="392"/>
      <c r="VGO121" s="393"/>
      <c r="VGP121" s="394"/>
      <c r="VGQ121" s="395"/>
      <c r="VGR121" s="389"/>
      <c r="VGS121" s="390"/>
      <c r="VGT121" s="391"/>
      <c r="VGU121" s="392"/>
      <c r="VGV121" s="393"/>
      <c r="VGW121" s="394"/>
      <c r="VGX121" s="395"/>
      <c r="VGY121" s="389"/>
      <c r="VGZ121" s="390"/>
      <c r="VHA121" s="391"/>
      <c r="VHB121" s="392"/>
      <c r="VHC121" s="393"/>
      <c r="VHD121" s="394"/>
      <c r="VHE121" s="395"/>
      <c r="VHF121" s="389"/>
      <c r="VHG121" s="390"/>
      <c r="VHH121" s="391"/>
      <c r="VHI121" s="392"/>
      <c r="VHJ121" s="393"/>
      <c r="VHK121" s="394"/>
      <c r="VHL121" s="395"/>
      <c r="VHM121" s="389"/>
      <c r="VHN121" s="390"/>
      <c r="VHO121" s="391"/>
      <c r="VHP121" s="392"/>
      <c r="VHQ121" s="393"/>
      <c r="VHR121" s="394"/>
      <c r="VHS121" s="395"/>
      <c r="VHT121" s="389"/>
      <c r="VHU121" s="390"/>
      <c r="VHV121" s="391"/>
      <c r="VHW121" s="392"/>
      <c r="VHX121" s="393"/>
      <c r="VHY121" s="394"/>
      <c r="VHZ121" s="395"/>
      <c r="VIA121" s="389"/>
      <c r="VIB121" s="390"/>
      <c r="VIC121" s="391"/>
      <c r="VID121" s="392"/>
      <c r="VIE121" s="393"/>
      <c r="VIF121" s="394"/>
      <c r="VIG121" s="395"/>
      <c r="VIH121" s="389"/>
      <c r="VII121" s="390"/>
      <c r="VIJ121" s="391"/>
      <c r="VIK121" s="392"/>
      <c r="VIL121" s="393"/>
      <c r="VIM121" s="394"/>
      <c r="VIN121" s="395"/>
      <c r="VIO121" s="389"/>
      <c r="VIP121" s="390"/>
      <c r="VIQ121" s="391"/>
      <c r="VIR121" s="392"/>
      <c r="VIS121" s="393"/>
      <c r="VIT121" s="394"/>
      <c r="VIU121" s="395"/>
      <c r="VIV121" s="389"/>
      <c r="VIW121" s="390"/>
      <c r="VIX121" s="391"/>
      <c r="VIY121" s="392"/>
      <c r="VIZ121" s="393"/>
      <c r="VJA121" s="394"/>
      <c r="VJB121" s="395"/>
      <c r="VJC121" s="389"/>
      <c r="VJD121" s="390"/>
      <c r="VJE121" s="391"/>
      <c r="VJF121" s="392"/>
      <c r="VJG121" s="393"/>
      <c r="VJH121" s="394"/>
      <c r="VJI121" s="395"/>
      <c r="VJJ121" s="389"/>
      <c r="VJK121" s="390"/>
      <c r="VJL121" s="391"/>
      <c r="VJM121" s="392"/>
      <c r="VJN121" s="393"/>
      <c r="VJO121" s="394"/>
      <c r="VJP121" s="395"/>
      <c r="VJQ121" s="389"/>
      <c r="VJR121" s="390"/>
      <c r="VJS121" s="391"/>
      <c r="VJT121" s="392"/>
      <c r="VJU121" s="393"/>
      <c r="VJV121" s="394"/>
      <c r="VJW121" s="395"/>
      <c r="VJX121" s="389"/>
      <c r="VJY121" s="390"/>
      <c r="VJZ121" s="391"/>
      <c r="VKA121" s="392"/>
      <c r="VKB121" s="393"/>
      <c r="VKC121" s="394"/>
      <c r="VKD121" s="395"/>
      <c r="VKE121" s="389"/>
      <c r="VKF121" s="390"/>
      <c r="VKG121" s="391"/>
      <c r="VKH121" s="392"/>
      <c r="VKI121" s="393"/>
      <c r="VKJ121" s="394"/>
      <c r="VKK121" s="395"/>
      <c r="VKL121" s="389"/>
      <c r="VKM121" s="390"/>
      <c r="VKN121" s="391"/>
      <c r="VKO121" s="392"/>
      <c r="VKP121" s="393"/>
      <c r="VKQ121" s="394"/>
      <c r="VKR121" s="395"/>
      <c r="VKS121" s="389"/>
      <c r="VKT121" s="390"/>
      <c r="VKU121" s="391"/>
      <c r="VKV121" s="392"/>
      <c r="VKW121" s="393"/>
      <c r="VKX121" s="394"/>
      <c r="VKY121" s="395"/>
      <c r="VKZ121" s="389"/>
      <c r="VLA121" s="390"/>
      <c r="VLB121" s="391"/>
      <c r="VLC121" s="392"/>
      <c r="VLD121" s="393"/>
      <c r="VLE121" s="394"/>
      <c r="VLF121" s="395"/>
      <c r="VLG121" s="389"/>
      <c r="VLH121" s="390"/>
      <c r="VLI121" s="391"/>
      <c r="VLJ121" s="392"/>
      <c r="VLK121" s="393"/>
      <c r="VLL121" s="394"/>
      <c r="VLM121" s="395"/>
      <c r="VLN121" s="389"/>
      <c r="VLO121" s="390"/>
      <c r="VLP121" s="391"/>
      <c r="VLQ121" s="392"/>
      <c r="VLR121" s="393"/>
      <c r="VLS121" s="394"/>
      <c r="VLT121" s="395"/>
      <c r="VLU121" s="389"/>
      <c r="VLV121" s="390"/>
      <c r="VLW121" s="391"/>
      <c r="VLX121" s="392"/>
      <c r="VLY121" s="393"/>
      <c r="VLZ121" s="394"/>
      <c r="VMA121" s="395"/>
      <c r="VMB121" s="389"/>
      <c r="VMC121" s="390"/>
      <c r="VMD121" s="391"/>
      <c r="VME121" s="392"/>
      <c r="VMF121" s="393"/>
      <c r="VMG121" s="394"/>
      <c r="VMH121" s="395"/>
      <c r="VMI121" s="389"/>
      <c r="VMJ121" s="390"/>
      <c r="VMK121" s="391"/>
      <c r="VML121" s="392"/>
      <c r="VMM121" s="393"/>
      <c r="VMN121" s="394"/>
      <c r="VMO121" s="395"/>
      <c r="VMP121" s="389"/>
      <c r="VMQ121" s="390"/>
      <c r="VMR121" s="391"/>
      <c r="VMS121" s="392"/>
      <c r="VMT121" s="393"/>
      <c r="VMU121" s="394"/>
      <c r="VMV121" s="395"/>
      <c r="VMW121" s="389"/>
      <c r="VMX121" s="390"/>
      <c r="VMY121" s="391"/>
      <c r="VMZ121" s="392"/>
      <c r="VNA121" s="393"/>
      <c r="VNB121" s="394"/>
      <c r="VNC121" s="395"/>
      <c r="VND121" s="389"/>
      <c r="VNE121" s="390"/>
      <c r="VNF121" s="391"/>
      <c r="VNG121" s="392"/>
      <c r="VNH121" s="393"/>
      <c r="VNI121" s="394"/>
      <c r="VNJ121" s="395"/>
      <c r="VNK121" s="389"/>
      <c r="VNL121" s="390"/>
      <c r="VNM121" s="391"/>
      <c r="VNN121" s="392"/>
      <c r="VNO121" s="393"/>
      <c r="VNP121" s="394"/>
      <c r="VNQ121" s="395"/>
      <c r="VNR121" s="389"/>
      <c r="VNS121" s="390"/>
      <c r="VNT121" s="391"/>
      <c r="VNU121" s="392"/>
      <c r="VNV121" s="393"/>
      <c r="VNW121" s="394"/>
      <c r="VNX121" s="395"/>
      <c r="VNY121" s="389"/>
      <c r="VNZ121" s="390"/>
      <c r="VOA121" s="391"/>
      <c r="VOB121" s="392"/>
      <c r="VOC121" s="393"/>
      <c r="VOD121" s="394"/>
      <c r="VOE121" s="395"/>
      <c r="VOF121" s="389"/>
      <c r="VOG121" s="390"/>
      <c r="VOH121" s="391"/>
      <c r="VOI121" s="392"/>
      <c r="VOJ121" s="393"/>
      <c r="VOK121" s="394"/>
      <c r="VOL121" s="395"/>
      <c r="VOM121" s="389"/>
      <c r="VON121" s="390"/>
      <c r="VOO121" s="391"/>
      <c r="VOP121" s="392"/>
      <c r="VOQ121" s="393"/>
      <c r="VOR121" s="394"/>
      <c r="VOS121" s="395"/>
      <c r="VOT121" s="389"/>
      <c r="VOU121" s="390"/>
      <c r="VOV121" s="391"/>
      <c r="VOW121" s="392"/>
      <c r="VOX121" s="393"/>
      <c r="VOY121" s="394"/>
      <c r="VOZ121" s="395"/>
      <c r="VPA121" s="389"/>
      <c r="VPB121" s="390"/>
      <c r="VPC121" s="391"/>
      <c r="VPD121" s="392"/>
      <c r="VPE121" s="393"/>
      <c r="VPF121" s="394"/>
      <c r="VPG121" s="395"/>
      <c r="VPH121" s="389"/>
      <c r="VPI121" s="390"/>
      <c r="VPJ121" s="391"/>
      <c r="VPK121" s="392"/>
      <c r="VPL121" s="393"/>
      <c r="VPM121" s="394"/>
      <c r="VPN121" s="395"/>
      <c r="VPO121" s="389"/>
      <c r="VPP121" s="390"/>
      <c r="VPQ121" s="391"/>
      <c r="VPR121" s="392"/>
      <c r="VPS121" s="393"/>
      <c r="VPT121" s="394"/>
      <c r="VPU121" s="395"/>
      <c r="VPV121" s="389"/>
      <c r="VPW121" s="390"/>
      <c r="VPX121" s="391"/>
      <c r="VPY121" s="392"/>
      <c r="VPZ121" s="393"/>
      <c r="VQA121" s="394"/>
      <c r="VQB121" s="395"/>
      <c r="VQC121" s="389"/>
      <c r="VQD121" s="390"/>
      <c r="VQE121" s="391"/>
      <c r="VQF121" s="392"/>
      <c r="VQG121" s="393"/>
      <c r="VQH121" s="394"/>
      <c r="VQI121" s="395"/>
      <c r="VQJ121" s="389"/>
      <c r="VQK121" s="390"/>
      <c r="VQL121" s="391"/>
      <c r="VQM121" s="392"/>
      <c r="VQN121" s="393"/>
      <c r="VQO121" s="394"/>
      <c r="VQP121" s="395"/>
      <c r="VQQ121" s="389"/>
      <c r="VQR121" s="390"/>
      <c r="VQS121" s="391"/>
      <c r="VQT121" s="392"/>
      <c r="VQU121" s="393"/>
      <c r="VQV121" s="394"/>
      <c r="VQW121" s="395"/>
      <c r="VQX121" s="389"/>
      <c r="VQY121" s="390"/>
      <c r="VQZ121" s="391"/>
      <c r="VRA121" s="392"/>
      <c r="VRB121" s="393"/>
      <c r="VRC121" s="394"/>
      <c r="VRD121" s="395"/>
      <c r="VRE121" s="389"/>
      <c r="VRF121" s="390"/>
      <c r="VRG121" s="391"/>
      <c r="VRH121" s="392"/>
      <c r="VRI121" s="393"/>
      <c r="VRJ121" s="394"/>
      <c r="VRK121" s="395"/>
      <c r="VRL121" s="389"/>
      <c r="VRM121" s="390"/>
      <c r="VRN121" s="391"/>
      <c r="VRO121" s="392"/>
      <c r="VRP121" s="393"/>
      <c r="VRQ121" s="394"/>
      <c r="VRR121" s="395"/>
      <c r="VRS121" s="389"/>
      <c r="VRT121" s="390"/>
      <c r="VRU121" s="391"/>
      <c r="VRV121" s="392"/>
      <c r="VRW121" s="393"/>
      <c r="VRX121" s="394"/>
      <c r="VRY121" s="395"/>
      <c r="VRZ121" s="389"/>
      <c r="VSA121" s="390"/>
      <c r="VSB121" s="391"/>
      <c r="VSC121" s="392"/>
      <c r="VSD121" s="393"/>
      <c r="VSE121" s="394"/>
      <c r="VSF121" s="395"/>
      <c r="VSG121" s="389"/>
      <c r="VSH121" s="390"/>
      <c r="VSI121" s="391"/>
      <c r="VSJ121" s="392"/>
      <c r="VSK121" s="393"/>
      <c r="VSL121" s="394"/>
      <c r="VSM121" s="395"/>
      <c r="VSN121" s="389"/>
      <c r="VSO121" s="390"/>
      <c r="VSP121" s="391"/>
      <c r="VSQ121" s="392"/>
      <c r="VSR121" s="393"/>
      <c r="VSS121" s="394"/>
      <c r="VST121" s="395"/>
      <c r="VSU121" s="389"/>
      <c r="VSV121" s="390"/>
      <c r="VSW121" s="391"/>
      <c r="VSX121" s="392"/>
      <c r="VSY121" s="393"/>
      <c r="VSZ121" s="394"/>
      <c r="VTA121" s="395"/>
      <c r="VTB121" s="389"/>
      <c r="VTC121" s="390"/>
      <c r="VTD121" s="391"/>
      <c r="VTE121" s="392"/>
      <c r="VTF121" s="393"/>
      <c r="VTG121" s="394"/>
      <c r="VTH121" s="395"/>
      <c r="VTI121" s="389"/>
      <c r="VTJ121" s="390"/>
      <c r="VTK121" s="391"/>
      <c r="VTL121" s="392"/>
      <c r="VTM121" s="393"/>
      <c r="VTN121" s="394"/>
      <c r="VTO121" s="395"/>
      <c r="VTP121" s="389"/>
      <c r="VTQ121" s="390"/>
      <c r="VTR121" s="391"/>
      <c r="VTS121" s="392"/>
      <c r="VTT121" s="393"/>
      <c r="VTU121" s="394"/>
      <c r="VTV121" s="395"/>
      <c r="VTW121" s="389"/>
      <c r="VTX121" s="390"/>
      <c r="VTY121" s="391"/>
      <c r="VTZ121" s="392"/>
      <c r="VUA121" s="393"/>
      <c r="VUB121" s="394"/>
      <c r="VUC121" s="395"/>
      <c r="VUD121" s="389"/>
      <c r="VUE121" s="390"/>
      <c r="VUF121" s="391"/>
      <c r="VUG121" s="392"/>
      <c r="VUH121" s="393"/>
      <c r="VUI121" s="394"/>
      <c r="VUJ121" s="395"/>
      <c r="VUK121" s="389"/>
      <c r="VUL121" s="390"/>
      <c r="VUM121" s="391"/>
      <c r="VUN121" s="392"/>
      <c r="VUO121" s="393"/>
      <c r="VUP121" s="394"/>
      <c r="VUQ121" s="395"/>
      <c r="VUR121" s="389"/>
      <c r="VUS121" s="390"/>
      <c r="VUT121" s="391"/>
      <c r="VUU121" s="392"/>
      <c r="VUV121" s="393"/>
      <c r="VUW121" s="394"/>
      <c r="VUX121" s="395"/>
      <c r="VUY121" s="389"/>
      <c r="VUZ121" s="390"/>
      <c r="VVA121" s="391"/>
      <c r="VVB121" s="392"/>
      <c r="VVC121" s="393"/>
      <c r="VVD121" s="394"/>
      <c r="VVE121" s="395"/>
      <c r="VVF121" s="389"/>
      <c r="VVG121" s="390"/>
      <c r="VVH121" s="391"/>
      <c r="VVI121" s="392"/>
      <c r="VVJ121" s="393"/>
      <c r="VVK121" s="394"/>
      <c r="VVL121" s="395"/>
      <c r="VVM121" s="389"/>
      <c r="VVN121" s="390"/>
      <c r="VVO121" s="391"/>
      <c r="VVP121" s="392"/>
      <c r="VVQ121" s="393"/>
      <c r="VVR121" s="394"/>
      <c r="VVS121" s="395"/>
      <c r="VVT121" s="389"/>
      <c r="VVU121" s="390"/>
      <c r="VVV121" s="391"/>
      <c r="VVW121" s="392"/>
      <c r="VVX121" s="393"/>
      <c r="VVY121" s="394"/>
      <c r="VVZ121" s="395"/>
      <c r="VWA121" s="389"/>
      <c r="VWB121" s="390"/>
      <c r="VWC121" s="391"/>
      <c r="VWD121" s="392"/>
      <c r="VWE121" s="393"/>
      <c r="VWF121" s="394"/>
      <c r="VWG121" s="395"/>
      <c r="VWH121" s="389"/>
      <c r="VWI121" s="390"/>
      <c r="VWJ121" s="391"/>
      <c r="VWK121" s="392"/>
      <c r="VWL121" s="393"/>
      <c r="VWM121" s="394"/>
      <c r="VWN121" s="395"/>
      <c r="VWO121" s="389"/>
      <c r="VWP121" s="390"/>
      <c r="VWQ121" s="391"/>
      <c r="VWR121" s="392"/>
      <c r="VWS121" s="393"/>
      <c r="VWT121" s="394"/>
      <c r="VWU121" s="395"/>
      <c r="VWV121" s="389"/>
      <c r="VWW121" s="390"/>
      <c r="VWX121" s="391"/>
      <c r="VWY121" s="392"/>
      <c r="VWZ121" s="393"/>
      <c r="VXA121" s="394"/>
      <c r="VXB121" s="395"/>
      <c r="VXC121" s="389"/>
      <c r="VXD121" s="390"/>
      <c r="VXE121" s="391"/>
      <c r="VXF121" s="392"/>
      <c r="VXG121" s="393"/>
      <c r="VXH121" s="394"/>
      <c r="VXI121" s="395"/>
      <c r="VXJ121" s="389"/>
      <c r="VXK121" s="390"/>
      <c r="VXL121" s="391"/>
      <c r="VXM121" s="392"/>
      <c r="VXN121" s="393"/>
      <c r="VXO121" s="394"/>
      <c r="VXP121" s="395"/>
      <c r="VXQ121" s="389"/>
      <c r="VXR121" s="390"/>
      <c r="VXS121" s="391"/>
      <c r="VXT121" s="392"/>
      <c r="VXU121" s="393"/>
      <c r="VXV121" s="394"/>
      <c r="VXW121" s="395"/>
      <c r="VXX121" s="389"/>
      <c r="VXY121" s="390"/>
      <c r="VXZ121" s="391"/>
      <c r="VYA121" s="392"/>
      <c r="VYB121" s="393"/>
      <c r="VYC121" s="394"/>
      <c r="VYD121" s="395"/>
      <c r="VYE121" s="389"/>
      <c r="VYF121" s="390"/>
      <c r="VYG121" s="391"/>
      <c r="VYH121" s="392"/>
      <c r="VYI121" s="393"/>
      <c r="VYJ121" s="394"/>
      <c r="VYK121" s="395"/>
      <c r="VYL121" s="389"/>
      <c r="VYM121" s="390"/>
      <c r="VYN121" s="391"/>
      <c r="VYO121" s="392"/>
      <c r="VYP121" s="393"/>
      <c r="VYQ121" s="394"/>
      <c r="VYR121" s="395"/>
      <c r="VYS121" s="389"/>
      <c r="VYT121" s="390"/>
      <c r="VYU121" s="391"/>
      <c r="VYV121" s="392"/>
      <c r="VYW121" s="393"/>
      <c r="VYX121" s="394"/>
      <c r="VYY121" s="395"/>
      <c r="VYZ121" s="389"/>
      <c r="VZA121" s="390"/>
      <c r="VZB121" s="391"/>
      <c r="VZC121" s="392"/>
      <c r="VZD121" s="393"/>
      <c r="VZE121" s="394"/>
      <c r="VZF121" s="395"/>
      <c r="VZG121" s="389"/>
      <c r="VZH121" s="390"/>
      <c r="VZI121" s="391"/>
      <c r="VZJ121" s="392"/>
      <c r="VZK121" s="393"/>
      <c r="VZL121" s="394"/>
      <c r="VZM121" s="395"/>
      <c r="VZN121" s="389"/>
      <c r="VZO121" s="390"/>
      <c r="VZP121" s="391"/>
      <c r="VZQ121" s="392"/>
      <c r="VZR121" s="393"/>
      <c r="VZS121" s="394"/>
      <c r="VZT121" s="395"/>
      <c r="VZU121" s="389"/>
      <c r="VZV121" s="390"/>
      <c r="VZW121" s="391"/>
      <c r="VZX121" s="392"/>
      <c r="VZY121" s="393"/>
      <c r="VZZ121" s="394"/>
      <c r="WAA121" s="395"/>
      <c r="WAB121" s="389"/>
      <c r="WAC121" s="390"/>
      <c r="WAD121" s="391"/>
      <c r="WAE121" s="392"/>
      <c r="WAF121" s="393"/>
      <c r="WAG121" s="394"/>
      <c r="WAH121" s="395"/>
      <c r="WAI121" s="389"/>
      <c r="WAJ121" s="390"/>
      <c r="WAK121" s="391"/>
      <c r="WAL121" s="392"/>
      <c r="WAM121" s="393"/>
      <c r="WAN121" s="394"/>
      <c r="WAO121" s="395"/>
      <c r="WAP121" s="389"/>
      <c r="WAQ121" s="390"/>
      <c r="WAR121" s="391"/>
      <c r="WAS121" s="392"/>
      <c r="WAT121" s="393"/>
      <c r="WAU121" s="394"/>
      <c r="WAV121" s="395"/>
      <c r="WAW121" s="389"/>
      <c r="WAX121" s="390"/>
      <c r="WAY121" s="391"/>
      <c r="WAZ121" s="392"/>
      <c r="WBA121" s="393"/>
      <c r="WBB121" s="394"/>
      <c r="WBC121" s="395"/>
      <c r="WBD121" s="389"/>
      <c r="WBE121" s="390"/>
      <c r="WBF121" s="391"/>
      <c r="WBG121" s="392"/>
      <c r="WBH121" s="393"/>
      <c r="WBI121" s="394"/>
      <c r="WBJ121" s="395"/>
      <c r="WBK121" s="389"/>
      <c r="WBL121" s="390"/>
      <c r="WBM121" s="391"/>
      <c r="WBN121" s="392"/>
      <c r="WBO121" s="393"/>
      <c r="WBP121" s="394"/>
      <c r="WBQ121" s="395"/>
      <c r="WBR121" s="389"/>
      <c r="WBS121" s="390"/>
      <c r="WBT121" s="391"/>
      <c r="WBU121" s="392"/>
      <c r="WBV121" s="393"/>
      <c r="WBW121" s="394"/>
      <c r="WBX121" s="395"/>
      <c r="WBY121" s="389"/>
      <c r="WBZ121" s="390"/>
      <c r="WCA121" s="391"/>
      <c r="WCB121" s="392"/>
      <c r="WCC121" s="393"/>
      <c r="WCD121" s="394"/>
      <c r="WCE121" s="395"/>
      <c r="WCF121" s="389"/>
      <c r="WCG121" s="390"/>
      <c r="WCH121" s="391"/>
      <c r="WCI121" s="392"/>
      <c r="WCJ121" s="393"/>
      <c r="WCK121" s="394"/>
      <c r="WCL121" s="395"/>
      <c r="WCM121" s="389"/>
      <c r="WCN121" s="390"/>
      <c r="WCO121" s="391"/>
      <c r="WCP121" s="392"/>
      <c r="WCQ121" s="393"/>
      <c r="WCR121" s="394"/>
      <c r="WCS121" s="395"/>
      <c r="WCT121" s="389"/>
      <c r="WCU121" s="390"/>
      <c r="WCV121" s="391"/>
      <c r="WCW121" s="392"/>
      <c r="WCX121" s="393"/>
      <c r="WCY121" s="394"/>
      <c r="WCZ121" s="395"/>
      <c r="WDA121" s="389"/>
      <c r="WDB121" s="390"/>
      <c r="WDC121" s="391"/>
      <c r="WDD121" s="392"/>
      <c r="WDE121" s="393"/>
      <c r="WDF121" s="394"/>
      <c r="WDG121" s="395"/>
      <c r="WDH121" s="389"/>
      <c r="WDI121" s="390"/>
      <c r="WDJ121" s="391"/>
      <c r="WDK121" s="392"/>
      <c r="WDL121" s="393"/>
      <c r="WDM121" s="394"/>
      <c r="WDN121" s="395"/>
      <c r="WDO121" s="389"/>
      <c r="WDP121" s="390"/>
      <c r="WDQ121" s="391"/>
      <c r="WDR121" s="392"/>
      <c r="WDS121" s="393"/>
      <c r="WDT121" s="394"/>
      <c r="WDU121" s="395"/>
      <c r="WDV121" s="389"/>
      <c r="WDW121" s="390"/>
      <c r="WDX121" s="391"/>
      <c r="WDY121" s="392"/>
      <c r="WDZ121" s="393"/>
      <c r="WEA121" s="394"/>
      <c r="WEB121" s="395"/>
      <c r="WEC121" s="389"/>
      <c r="WED121" s="390"/>
      <c r="WEE121" s="391"/>
      <c r="WEF121" s="392"/>
      <c r="WEG121" s="393"/>
      <c r="WEH121" s="394"/>
      <c r="WEI121" s="395"/>
      <c r="WEJ121" s="389"/>
      <c r="WEK121" s="390"/>
      <c r="WEL121" s="391"/>
      <c r="WEM121" s="392"/>
      <c r="WEN121" s="393"/>
      <c r="WEO121" s="394"/>
      <c r="WEP121" s="395"/>
      <c r="WEQ121" s="389"/>
      <c r="WER121" s="390"/>
      <c r="WES121" s="391"/>
      <c r="WET121" s="392"/>
      <c r="WEU121" s="393"/>
      <c r="WEV121" s="394"/>
      <c r="WEW121" s="395"/>
      <c r="WEX121" s="389"/>
      <c r="WEY121" s="390"/>
      <c r="WEZ121" s="391"/>
      <c r="WFA121" s="392"/>
      <c r="WFB121" s="393"/>
      <c r="WFC121" s="394"/>
      <c r="WFD121" s="395"/>
      <c r="WFE121" s="389"/>
      <c r="WFF121" s="390"/>
      <c r="WFG121" s="391"/>
      <c r="WFH121" s="392"/>
      <c r="WFI121" s="393"/>
      <c r="WFJ121" s="394"/>
      <c r="WFK121" s="395"/>
      <c r="WFL121" s="389"/>
      <c r="WFM121" s="390"/>
      <c r="WFN121" s="391"/>
      <c r="WFO121" s="392"/>
      <c r="WFP121" s="393"/>
      <c r="WFQ121" s="394"/>
      <c r="WFR121" s="395"/>
      <c r="WFS121" s="389"/>
      <c r="WFT121" s="390"/>
      <c r="WFU121" s="391"/>
      <c r="WFV121" s="392"/>
      <c r="WFW121" s="393"/>
      <c r="WFX121" s="394"/>
      <c r="WFY121" s="395"/>
      <c r="WFZ121" s="389"/>
      <c r="WGA121" s="390"/>
      <c r="WGB121" s="391"/>
      <c r="WGC121" s="392"/>
      <c r="WGD121" s="393"/>
      <c r="WGE121" s="394"/>
      <c r="WGF121" s="395"/>
      <c r="WGG121" s="389"/>
      <c r="WGH121" s="390"/>
      <c r="WGI121" s="391"/>
      <c r="WGJ121" s="392"/>
      <c r="WGK121" s="393"/>
      <c r="WGL121" s="394"/>
      <c r="WGM121" s="395"/>
      <c r="WGN121" s="389"/>
      <c r="WGO121" s="390"/>
      <c r="WGP121" s="391"/>
      <c r="WGQ121" s="392"/>
      <c r="WGR121" s="393"/>
      <c r="WGS121" s="394"/>
      <c r="WGT121" s="395"/>
      <c r="WGU121" s="389"/>
      <c r="WGV121" s="390"/>
      <c r="WGW121" s="391"/>
      <c r="WGX121" s="392"/>
      <c r="WGY121" s="393"/>
      <c r="WGZ121" s="394"/>
      <c r="WHA121" s="395"/>
      <c r="WHB121" s="389"/>
      <c r="WHC121" s="390"/>
      <c r="WHD121" s="391"/>
      <c r="WHE121" s="392"/>
      <c r="WHF121" s="393"/>
      <c r="WHG121" s="394"/>
      <c r="WHH121" s="395"/>
      <c r="WHI121" s="389"/>
      <c r="WHJ121" s="390"/>
      <c r="WHK121" s="391"/>
      <c r="WHL121" s="392"/>
      <c r="WHM121" s="393"/>
      <c r="WHN121" s="394"/>
      <c r="WHO121" s="395"/>
      <c r="WHP121" s="389"/>
      <c r="WHQ121" s="390"/>
      <c r="WHR121" s="391"/>
      <c r="WHS121" s="392"/>
      <c r="WHT121" s="393"/>
      <c r="WHU121" s="394"/>
      <c r="WHV121" s="395"/>
      <c r="WHW121" s="389"/>
      <c r="WHX121" s="390"/>
      <c r="WHY121" s="391"/>
      <c r="WHZ121" s="392"/>
      <c r="WIA121" s="393"/>
      <c r="WIB121" s="394"/>
      <c r="WIC121" s="395"/>
      <c r="WID121" s="389"/>
      <c r="WIE121" s="390"/>
      <c r="WIF121" s="391"/>
      <c r="WIG121" s="392"/>
      <c r="WIH121" s="393"/>
      <c r="WII121" s="394"/>
      <c r="WIJ121" s="395"/>
      <c r="WIK121" s="389"/>
      <c r="WIL121" s="390"/>
      <c r="WIM121" s="391"/>
      <c r="WIN121" s="392"/>
      <c r="WIO121" s="393"/>
      <c r="WIP121" s="394"/>
      <c r="WIQ121" s="395"/>
      <c r="WIR121" s="389"/>
      <c r="WIS121" s="390"/>
      <c r="WIT121" s="391"/>
      <c r="WIU121" s="392"/>
      <c r="WIV121" s="393"/>
      <c r="WIW121" s="394"/>
      <c r="WIX121" s="395"/>
      <c r="WIY121" s="389"/>
      <c r="WIZ121" s="390"/>
      <c r="WJA121" s="391"/>
      <c r="WJB121" s="392"/>
      <c r="WJC121" s="393"/>
      <c r="WJD121" s="394"/>
      <c r="WJE121" s="395"/>
      <c r="WJF121" s="389"/>
      <c r="WJG121" s="390"/>
      <c r="WJH121" s="391"/>
      <c r="WJI121" s="392"/>
      <c r="WJJ121" s="393"/>
      <c r="WJK121" s="394"/>
      <c r="WJL121" s="395"/>
      <c r="WJM121" s="389"/>
      <c r="WJN121" s="390"/>
      <c r="WJO121" s="391"/>
      <c r="WJP121" s="392"/>
      <c r="WJQ121" s="393"/>
      <c r="WJR121" s="394"/>
      <c r="WJS121" s="395"/>
      <c r="WJT121" s="389"/>
      <c r="WJU121" s="390"/>
      <c r="WJV121" s="391"/>
      <c r="WJW121" s="392"/>
      <c r="WJX121" s="393"/>
      <c r="WJY121" s="394"/>
      <c r="WJZ121" s="395"/>
      <c r="WKA121" s="389"/>
      <c r="WKB121" s="390"/>
      <c r="WKC121" s="391"/>
      <c r="WKD121" s="392"/>
      <c r="WKE121" s="393"/>
      <c r="WKF121" s="394"/>
      <c r="WKG121" s="395"/>
      <c r="WKH121" s="389"/>
      <c r="WKI121" s="390"/>
      <c r="WKJ121" s="391"/>
      <c r="WKK121" s="392"/>
      <c r="WKL121" s="393"/>
      <c r="WKM121" s="394"/>
      <c r="WKN121" s="395"/>
      <c r="WKO121" s="389"/>
      <c r="WKP121" s="390"/>
      <c r="WKQ121" s="391"/>
      <c r="WKR121" s="392"/>
      <c r="WKS121" s="393"/>
      <c r="WKT121" s="394"/>
      <c r="WKU121" s="395"/>
      <c r="WKV121" s="389"/>
      <c r="WKW121" s="390"/>
      <c r="WKX121" s="391"/>
      <c r="WKY121" s="392"/>
      <c r="WKZ121" s="393"/>
      <c r="WLA121" s="394"/>
      <c r="WLB121" s="395"/>
      <c r="WLC121" s="389"/>
      <c r="WLD121" s="390"/>
      <c r="WLE121" s="391"/>
      <c r="WLF121" s="392"/>
      <c r="WLG121" s="393"/>
      <c r="WLH121" s="394"/>
      <c r="WLI121" s="395"/>
      <c r="WLJ121" s="389"/>
      <c r="WLK121" s="390"/>
      <c r="WLL121" s="391"/>
      <c r="WLM121" s="392"/>
      <c r="WLN121" s="393"/>
      <c r="WLO121" s="394"/>
      <c r="WLP121" s="395"/>
      <c r="WLQ121" s="389"/>
      <c r="WLR121" s="390"/>
      <c r="WLS121" s="391"/>
      <c r="WLT121" s="392"/>
      <c r="WLU121" s="393"/>
      <c r="WLV121" s="394"/>
      <c r="WLW121" s="395"/>
      <c r="WLX121" s="389"/>
      <c r="WLY121" s="390"/>
      <c r="WLZ121" s="391"/>
      <c r="WMA121" s="392"/>
      <c r="WMB121" s="393"/>
      <c r="WMC121" s="394"/>
      <c r="WMD121" s="395"/>
      <c r="WME121" s="389"/>
      <c r="WMF121" s="390"/>
      <c r="WMG121" s="391"/>
      <c r="WMH121" s="392"/>
      <c r="WMI121" s="393"/>
      <c r="WMJ121" s="394"/>
      <c r="WMK121" s="395"/>
      <c r="WML121" s="389"/>
      <c r="WMM121" s="390"/>
      <c r="WMN121" s="391"/>
      <c r="WMO121" s="392"/>
      <c r="WMP121" s="393"/>
      <c r="WMQ121" s="394"/>
      <c r="WMR121" s="395"/>
      <c r="WMS121" s="389"/>
      <c r="WMT121" s="390"/>
      <c r="WMU121" s="391"/>
      <c r="WMV121" s="392"/>
      <c r="WMW121" s="393"/>
      <c r="WMX121" s="394"/>
      <c r="WMY121" s="395"/>
      <c r="WMZ121" s="389"/>
      <c r="WNA121" s="390"/>
      <c r="WNB121" s="391"/>
      <c r="WNC121" s="392"/>
      <c r="WND121" s="393"/>
      <c r="WNE121" s="394"/>
      <c r="WNF121" s="395"/>
      <c r="WNG121" s="389"/>
      <c r="WNH121" s="390"/>
      <c r="WNI121" s="391"/>
      <c r="WNJ121" s="392"/>
      <c r="WNK121" s="393"/>
      <c r="WNL121" s="394"/>
      <c r="WNM121" s="395"/>
      <c r="WNN121" s="389"/>
      <c r="WNO121" s="390"/>
      <c r="WNP121" s="391"/>
      <c r="WNQ121" s="392"/>
      <c r="WNR121" s="393"/>
      <c r="WNS121" s="394"/>
      <c r="WNT121" s="395"/>
      <c r="WNU121" s="389"/>
      <c r="WNV121" s="390"/>
      <c r="WNW121" s="391"/>
      <c r="WNX121" s="392"/>
      <c r="WNY121" s="393"/>
      <c r="WNZ121" s="394"/>
      <c r="WOA121" s="395"/>
      <c r="WOB121" s="389"/>
      <c r="WOC121" s="390"/>
      <c r="WOD121" s="391"/>
      <c r="WOE121" s="392"/>
      <c r="WOF121" s="393"/>
      <c r="WOG121" s="394"/>
      <c r="WOH121" s="395"/>
      <c r="WOI121" s="389"/>
      <c r="WOJ121" s="390"/>
      <c r="WOK121" s="391"/>
      <c r="WOL121" s="392"/>
      <c r="WOM121" s="393"/>
      <c r="WON121" s="394"/>
      <c r="WOO121" s="395"/>
      <c r="WOP121" s="389"/>
      <c r="WOQ121" s="390"/>
      <c r="WOR121" s="391"/>
      <c r="WOS121" s="392"/>
      <c r="WOT121" s="393"/>
      <c r="WOU121" s="394"/>
      <c r="WOV121" s="395"/>
      <c r="WOW121" s="389"/>
      <c r="WOX121" s="390"/>
      <c r="WOY121" s="391"/>
      <c r="WOZ121" s="392"/>
      <c r="WPA121" s="393"/>
      <c r="WPB121" s="394"/>
      <c r="WPC121" s="395"/>
      <c r="WPD121" s="389"/>
      <c r="WPE121" s="390"/>
      <c r="WPF121" s="391"/>
      <c r="WPG121" s="392"/>
      <c r="WPH121" s="393"/>
      <c r="WPI121" s="394"/>
      <c r="WPJ121" s="395"/>
      <c r="WPK121" s="389"/>
      <c r="WPL121" s="390"/>
      <c r="WPM121" s="391"/>
      <c r="WPN121" s="392"/>
      <c r="WPO121" s="393"/>
      <c r="WPP121" s="394"/>
      <c r="WPQ121" s="395"/>
      <c r="WPR121" s="389"/>
      <c r="WPS121" s="390"/>
      <c r="WPT121" s="391"/>
      <c r="WPU121" s="392"/>
      <c r="WPV121" s="393"/>
      <c r="WPW121" s="394"/>
      <c r="WPX121" s="395"/>
      <c r="WPY121" s="389"/>
      <c r="WPZ121" s="390"/>
      <c r="WQA121" s="391"/>
      <c r="WQB121" s="392"/>
      <c r="WQC121" s="393"/>
      <c r="WQD121" s="394"/>
      <c r="WQE121" s="395"/>
      <c r="WQF121" s="389"/>
      <c r="WQG121" s="390"/>
      <c r="WQH121" s="391"/>
      <c r="WQI121" s="392"/>
      <c r="WQJ121" s="393"/>
      <c r="WQK121" s="394"/>
      <c r="WQL121" s="395"/>
      <c r="WQM121" s="389"/>
      <c r="WQN121" s="390"/>
      <c r="WQO121" s="391"/>
      <c r="WQP121" s="392"/>
      <c r="WQQ121" s="393"/>
      <c r="WQR121" s="394"/>
      <c r="WQS121" s="395"/>
      <c r="WQT121" s="389"/>
      <c r="WQU121" s="390"/>
      <c r="WQV121" s="391"/>
      <c r="WQW121" s="392"/>
      <c r="WQX121" s="393"/>
      <c r="WQY121" s="394"/>
      <c r="WQZ121" s="395"/>
      <c r="WRA121" s="389"/>
      <c r="WRB121" s="390"/>
      <c r="WRC121" s="391"/>
      <c r="WRD121" s="392"/>
      <c r="WRE121" s="393"/>
      <c r="WRF121" s="394"/>
      <c r="WRG121" s="395"/>
      <c r="WRH121" s="389"/>
      <c r="WRI121" s="390"/>
      <c r="WRJ121" s="391"/>
      <c r="WRK121" s="392"/>
      <c r="WRL121" s="393"/>
      <c r="WRM121" s="394"/>
      <c r="WRN121" s="395"/>
      <c r="WRO121" s="389"/>
      <c r="WRP121" s="390"/>
      <c r="WRQ121" s="391"/>
      <c r="WRR121" s="392"/>
      <c r="WRS121" s="393"/>
      <c r="WRT121" s="394"/>
      <c r="WRU121" s="395"/>
      <c r="WRV121" s="389"/>
      <c r="WRW121" s="390"/>
      <c r="WRX121" s="391"/>
      <c r="WRY121" s="392"/>
      <c r="WRZ121" s="393"/>
      <c r="WSA121" s="394"/>
      <c r="WSB121" s="395"/>
      <c r="WSC121" s="389"/>
      <c r="WSD121" s="390"/>
      <c r="WSE121" s="391"/>
      <c r="WSF121" s="392"/>
      <c r="WSG121" s="393"/>
      <c r="WSH121" s="394"/>
      <c r="WSI121" s="395"/>
      <c r="WSJ121" s="389"/>
      <c r="WSK121" s="390"/>
      <c r="WSL121" s="391"/>
      <c r="WSM121" s="392"/>
      <c r="WSN121" s="393"/>
      <c r="WSO121" s="394"/>
      <c r="WSP121" s="395"/>
      <c r="WSQ121" s="389"/>
      <c r="WSR121" s="390"/>
      <c r="WSS121" s="391"/>
      <c r="WST121" s="392"/>
      <c r="WSU121" s="393"/>
      <c r="WSV121" s="394"/>
      <c r="WSW121" s="395"/>
      <c r="WSX121" s="389"/>
      <c r="WSY121" s="390"/>
      <c r="WSZ121" s="391"/>
      <c r="WTA121" s="392"/>
      <c r="WTB121" s="393"/>
      <c r="WTC121" s="394"/>
      <c r="WTD121" s="395"/>
      <c r="WTE121" s="389"/>
      <c r="WTF121" s="390"/>
      <c r="WTG121" s="391"/>
      <c r="WTH121" s="392"/>
      <c r="WTI121" s="393"/>
      <c r="WTJ121" s="394"/>
      <c r="WTK121" s="395"/>
      <c r="WTL121" s="389"/>
      <c r="WTM121" s="390"/>
      <c r="WTN121" s="391"/>
      <c r="WTO121" s="392"/>
      <c r="WTP121" s="393"/>
      <c r="WTQ121" s="394"/>
      <c r="WTR121" s="395"/>
      <c r="WTS121" s="389"/>
      <c r="WTT121" s="390"/>
      <c r="WTU121" s="391"/>
      <c r="WTV121" s="392"/>
      <c r="WTW121" s="393"/>
      <c r="WTX121" s="394"/>
      <c r="WTY121" s="395"/>
      <c r="WTZ121" s="389"/>
      <c r="WUA121" s="390"/>
      <c r="WUB121" s="391"/>
      <c r="WUC121" s="392"/>
      <c r="WUD121" s="393"/>
      <c r="WUE121" s="394"/>
      <c r="WUF121" s="395"/>
      <c r="WUG121" s="389"/>
      <c r="WUH121" s="390"/>
      <c r="WUI121" s="391"/>
      <c r="WUJ121" s="392"/>
      <c r="WUK121" s="393"/>
      <c r="WUL121" s="394"/>
      <c r="WUM121" s="395"/>
      <c r="WUN121" s="389"/>
      <c r="WUO121" s="390"/>
      <c r="WUP121" s="391"/>
      <c r="WUQ121" s="392"/>
      <c r="WUR121" s="393"/>
      <c r="WUS121" s="394"/>
      <c r="WUT121" s="395"/>
      <c r="WUU121" s="389"/>
      <c r="WUV121" s="390"/>
      <c r="WUW121" s="391"/>
      <c r="WUX121" s="392"/>
      <c r="WUY121" s="393"/>
      <c r="WUZ121" s="394"/>
      <c r="WVA121" s="395"/>
      <c r="WVB121" s="389"/>
      <c r="WVC121" s="390"/>
      <c r="WVD121" s="391"/>
      <c r="WVE121" s="392"/>
      <c r="WVF121" s="393"/>
      <c r="WVG121" s="394"/>
      <c r="WVH121" s="395"/>
      <c r="WVI121" s="389"/>
      <c r="WVJ121" s="390"/>
      <c r="WVK121" s="391"/>
      <c r="WVL121" s="392"/>
      <c r="WVM121" s="393"/>
      <c r="WVN121" s="394"/>
      <c r="WVO121" s="395"/>
      <c r="WVP121" s="389"/>
      <c r="WVQ121" s="390"/>
      <c r="WVR121" s="391"/>
      <c r="WVS121" s="392"/>
      <c r="WVT121" s="393"/>
      <c r="WVU121" s="394"/>
      <c r="WVV121" s="395"/>
      <c r="WVW121" s="389"/>
      <c r="WVX121" s="390"/>
      <c r="WVY121" s="391"/>
      <c r="WVZ121" s="392"/>
      <c r="WWA121" s="393"/>
      <c r="WWB121" s="394"/>
      <c r="WWC121" s="395"/>
      <c r="WWD121" s="389"/>
      <c r="WWE121" s="390"/>
      <c r="WWF121" s="391"/>
      <c r="WWG121" s="392"/>
      <c r="WWH121" s="393"/>
      <c r="WWI121" s="394"/>
      <c r="WWJ121" s="395"/>
      <c r="WWK121" s="389"/>
      <c r="WWL121" s="390"/>
      <c r="WWM121" s="391"/>
      <c r="WWN121" s="392"/>
      <c r="WWO121" s="393"/>
      <c r="WWP121" s="394"/>
      <c r="WWQ121" s="395"/>
      <c r="WWR121" s="389"/>
      <c r="WWS121" s="390"/>
      <c r="WWT121" s="391"/>
      <c r="WWU121" s="392"/>
      <c r="WWV121" s="393"/>
      <c r="WWW121" s="394"/>
      <c r="WWX121" s="395"/>
      <c r="WWY121" s="389"/>
      <c r="WWZ121" s="390"/>
      <c r="WXA121" s="391"/>
      <c r="WXB121" s="392"/>
      <c r="WXC121" s="393"/>
      <c r="WXD121" s="394"/>
      <c r="WXE121" s="395"/>
      <c r="WXF121" s="389"/>
      <c r="WXG121" s="390"/>
      <c r="WXH121" s="391"/>
      <c r="WXI121" s="392"/>
      <c r="WXJ121" s="393"/>
      <c r="WXK121" s="394"/>
      <c r="WXL121" s="395"/>
      <c r="WXM121" s="389"/>
      <c r="WXN121" s="390"/>
      <c r="WXO121" s="391"/>
      <c r="WXP121" s="392"/>
      <c r="WXQ121" s="393"/>
      <c r="WXR121" s="394"/>
      <c r="WXS121" s="395"/>
      <c r="WXT121" s="389"/>
      <c r="WXU121" s="390"/>
      <c r="WXV121" s="391"/>
      <c r="WXW121" s="392"/>
      <c r="WXX121" s="393"/>
      <c r="WXY121" s="394"/>
      <c r="WXZ121" s="395"/>
      <c r="WYA121" s="389"/>
      <c r="WYB121" s="390"/>
      <c r="WYC121" s="391"/>
      <c r="WYD121" s="392"/>
      <c r="WYE121" s="393"/>
      <c r="WYF121" s="394"/>
      <c r="WYG121" s="395"/>
      <c r="WYH121" s="389"/>
      <c r="WYI121" s="390"/>
      <c r="WYJ121" s="391"/>
      <c r="WYK121" s="392"/>
      <c r="WYL121" s="393"/>
      <c r="WYM121" s="394"/>
      <c r="WYN121" s="395"/>
      <c r="WYO121" s="389"/>
      <c r="WYP121" s="390"/>
      <c r="WYQ121" s="391"/>
      <c r="WYR121" s="392"/>
      <c r="WYS121" s="393"/>
      <c r="WYT121" s="394"/>
      <c r="WYU121" s="395"/>
      <c r="WYV121" s="389"/>
      <c r="WYW121" s="390"/>
      <c r="WYX121" s="391"/>
      <c r="WYY121" s="392"/>
      <c r="WYZ121" s="393"/>
      <c r="WZA121" s="394"/>
      <c r="WZB121" s="395"/>
      <c r="WZC121" s="389"/>
      <c r="WZD121" s="390"/>
      <c r="WZE121" s="391"/>
      <c r="WZF121" s="392"/>
      <c r="WZG121" s="393"/>
      <c r="WZH121" s="394"/>
      <c r="WZI121" s="395"/>
      <c r="WZJ121" s="389"/>
      <c r="WZK121" s="390"/>
      <c r="WZL121" s="391"/>
      <c r="WZM121" s="392"/>
      <c r="WZN121" s="393"/>
      <c r="WZO121" s="394"/>
      <c r="WZP121" s="395"/>
      <c r="WZQ121" s="389"/>
      <c r="WZR121" s="390"/>
      <c r="WZS121" s="391"/>
      <c r="WZT121" s="392"/>
      <c r="WZU121" s="393"/>
      <c r="WZV121" s="394"/>
      <c r="WZW121" s="395"/>
      <c r="WZX121" s="389"/>
      <c r="WZY121" s="390"/>
      <c r="WZZ121" s="391"/>
      <c r="XAA121" s="392"/>
      <c r="XAB121" s="393"/>
      <c r="XAC121" s="394"/>
      <c r="XAD121" s="395"/>
      <c r="XAE121" s="389"/>
      <c r="XAF121" s="390"/>
      <c r="XAG121" s="391"/>
      <c r="XAH121" s="392"/>
      <c r="XAI121" s="393"/>
      <c r="XAJ121" s="394"/>
      <c r="XAK121" s="395"/>
      <c r="XAL121" s="389"/>
      <c r="XAM121" s="390"/>
      <c r="XAN121" s="391"/>
      <c r="XAO121" s="392"/>
      <c r="XAP121" s="393"/>
      <c r="XAQ121" s="394"/>
      <c r="XAR121" s="395"/>
      <c r="XAS121" s="389"/>
      <c r="XAT121" s="390"/>
      <c r="XAU121" s="391"/>
      <c r="XAV121" s="392"/>
      <c r="XAW121" s="393"/>
      <c r="XAX121" s="394"/>
      <c r="XAY121" s="395"/>
      <c r="XAZ121" s="389"/>
      <c r="XBA121" s="390"/>
      <c r="XBB121" s="391"/>
      <c r="XBC121" s="392"/>
      <c r="XBD121" s="393"/>
      <c r="XBE121" s="394"/>
      <c r="XBF121" s="395"/>
      <c r="XBG121" s="389"/>
      <c r="XBH121" s="390"/>
      <c r="XBI121" s="391"/>
      <c r="XBJ121" s="392"/>
      <c r="XBK121" s="393"/>
      <c r="XBL121" s="394"/>
      <c r="XBM121" s="395"/>
      <c r="XBN121" s="389"/>
      <c r="XBO121" s="390"/>
      <c r="XBP121" s="391"/>
      <c r="XBQ121" s="392"/>
      <c r="XBR121" s="393"/>
      <c r="XBS121" s="394"/>
      <c r="XBT121" s="395"/>
      <c r="XBU121" s="389"/>
      <c r="XBV121" s="390"/>
      <c r="XBW121" s="391"/>
      <c r="XBX121" s="392"/>
      <c r="XBY121" s="393"/>
      <c r="XBZ121" s="394"/>
      <c r="XCA121" s="395"/>
      <c r="XCB121" s="389"/>
      <c r="XCC121" s="390"/>
      <c r="XCD121" s="391"/>
      <c r="XCE121" s="392"/>
      <c r="XCF121" s="393"/>
      <c r="XCG121" s="394"/>
      <c r="XCH121" s="395"/>
      <c r="XCI121" s="389"/>
      <c r="XCJ121" s="390"/>
      <c r="XCK121" s="391"/>
      <c r="XCL121" s="392"/>
      <c r="XCM121" s="393"/>
      <c r="XCN121" s="394"/>
      <c r="XCO121" s="395"/>
      <c r="XCP121" s="389"/>
      <c r="XCQ121" s="390"/>
      <c r="XCR121" s="391"/>
      <c r="XCS121" s="392"/>
      <c r="XCT121" s="393"/>
      <c r="XCU121" s="394"/>
      <c r="XCV121" s="395"/>
      <c r="XCW121" s="389"/>
      <c r="XCX121" s="390"/>
      <c r="XCY121" s="391"/>
      <c r="XCZ121" s="392"/>
      <c r="XDA121" s="393"/>
      <c r="XDB121" s="394"/>
      <c r="XDC121" s="395"/>
      <c r="XDD121" s="389"/>
      <c r="XDE121" s="390"/>
      <c r="XDF121" s="391"/>
      <c r="XDG121" s="392"/>
      <c r="XDH121" s="393"/>
      <c r="XDI121" s="394"/>
      <c r="XDJ121" s="395"/>
      <c r="XDK121" s="389"/>
      <c r="XDL121" s="390"/>
      <c r="XDM121" s="391"/>
      <c r="XDN121" s="392"/>
      <c r="XDO121" s="393"/>
      <c r="XDP121" s="394"/>
      <c r="XDQ121" s="395"/>
      <c r="XDR121" s="389"/>
      <c r="XDS121" s="390"/>
      <c r="XDT121" s="391"/>
      <c r="XDU121" s="392"/>
      <c r="XDV121" s="393"/>
      <c r="XDW121" s="394"/>
      <c r="XDX121" s="395"/>
      <c r="XDY121" s="389"/>
      <c r="XDZ121" s="390"/>
      <c r="XEA121" s="391"/>
      <c r="XEB121" s="392"/>
      <c r="XEC121" s="393"/>
      <c r="XED121" s="394"/>
      <c r="XEE121" s="395"/>
      <c r="XEF121" s="389"/>
      <c r="XEG121" s="390"/>
      <c r="XEH121" s="391"/>
      <c r="XEI121" s="392"/>
      <c r="XEJ121" s="393"/>
      <c r="XEK121" s="394"/>
      <c r="XEL121" s="395"/>
      <c r="XEM121" s="389"/>
      <c r="XEN121" s="390"/>
      <c r="XEO121" s="391"/>
      <c r="XEP121" s="392"/>
      <c r="XEQ121" s="393"/>
      <c r="XER121" s="394"/>
      <c r="XES121" s="395"/>
      <c r="XET121" s="389"/>
      <c r="XEU121" s="390"/>
      <c r="XEV121" s="391"/>
      <c r="XEW121" s="392"/>
      <c r="XEX121" s="393"/>
      <c r="XEY121" s="394"/>
      <c r="XEZ121" s="395"/>
      <c r="XFA121" s="389"/>
      <c r="XFB121" s="390"/>
      <c r="XFC121" s="391"/>
      <c r="XFD121" s="392"/>
    </row>
    <row r="122" spans="1:16384" ht="24" customHeight="1" x14ac:dyDescent="0.2">
      <c r="A122" s="705"/>
      <c r="B122" s="599" t="s">
        <v>697</v>
      </c>
      <c r="C122" s="597">
        <f>SUM(C115:C121)</f>
        <v>2614000000</v>
      </c>
      <c r="D122" s="597">
        <f>SUM(D115:D121)</f>
        <v>15300000</v>
      </c>
      <c r="E122" s="597">
        <f>SUM(E115:E121)</f>
        <v>2598700000</v>
      </c>
      <c r="F122" s="600"/>
      <c r="G122" s="601">
        <f>D122/C122</f>
        <v>5.8530986993113997E-3</v>
      </c>
      <c r="I122" s="204"/>
    </row>
    <row r="123" spans="1:16384" ht="34.5" customHeight="1" x14ac:dyDescent="0.2">
      <c r="A123" s="602" t="s">
        <v>221</v>
      </c>
      <c r="B123" s="602" t="s">
        <v>222</v>
      </c>
      <c r="C123" s="602" t="s">
        <v>232</v>
      </c>
      <c r="D123" s="602" t="s">
        <v>224</v>
      </c>
      <c r="E123" s="602" t="s">
        <v>225</v>
      </c>
      <c r="F123" s="602" t="s">
        <v>226</v>
      </c>
      <c r="G123" s="602" t="s">
        <v>227</v>
      </c>
    </row>
    <row r="124" spans="1:16384" ht="34.5" customHeight="1" x14ac:dyDescent="0.2">
      <c r="A124" s="727" t="s">
        <v>715</v>
      </c>
      <c r="B124" s="400" t="s">
        <v>1268</v>
      </c>
      <c r="C124" s="377">
        <v>490000000</v>
      </c>
      <c r="D124" s="377"/>
      <c r="E124" s="374">
        <f>+C124-D124</f>
        <v>490000000</v>
      </c>
      <c r="F124" s="398">
        <v>42597</v>
      </c>
      <c r="G124" s="582" t="s">
        <v>640</v>
      </c>
    </row>
    <row r="125" spans="1:16384" ht="64.5" customHeight="1" x14ac:dyDescent="0.2">
      <c r="A125" s="728"/>
      <c r="B125" s="400" t="s">
        <v>1269</v>
      </c>
      <c r="C125" s="386">
        <v>560000000</v>
      </c>
      <c r="D125" s="386"/>
      <c r="E125" s="374">
        <f>+C125-D125</f>
        <v>560000000</v>
      </c>
      <c r="F125" s="398">
        <v>42669</v>
      </c>
      <c r="G125" s="384"/>
      <c r="J125" s="185"/>
    </row>
    <row r="126" spans="1:16384" ht="25.5" customHeight="1" x14ac:dyDescent="0.2">
      <c r="A126" s="729"/>
      <c r="B126" s="599" t="s">
        <v>693</v>
      </c>
      <c r="C126" s="597">
        <f>SUM(C124:C125)</f>
        <v>1050000000</v>
      </c>
      <c r="D126" s="597">
        <f t="shared" ref="D126:E126" si="11">SUM(D124:D125)</f>
        <v>0</v>
      </c>
      <c r="E126" s="597">
        <f t="shared" si="11"/>
        <v>1050000000</v>
      </c>
      <c r="F126" s="600"/>
      <c r="G126" s="601">
        <f>D126/C126</f>
        <v>0</v>
      </c>
    </row>
    <row r="127" spans="1:16384" ht="12.75" x14ac:dyDescent="0.2">
      <c r="A127" s="596"/>
      <c r="B127" s="596" t="s">
        <v>716</v>
      </c>
      <c r="C127" s="597">
        <f>+C126+C122</f>
        <v>3664000000</v>
      </c>
      <c r="D127" s="597">
        <f>+D126+D122</f>
        <v>15300000</v>
      </c>
      <c r="E127" s="597">
        <f>+E126+E122</f>
        <v>3648700000</v>
      </c>
      <c r="F127" s="597"/>
      <c r="G127" s="598">
        <f>+D127/C127</f>
        <v>4.1757641921397384E-3</v>
      </c>
    </row>
    <row r="128" spans="1:16384" ht="12.75" customHeight="1" x14ac:dyDescent="0.2">
      <c r="A128" s="708" t="s">
        <v>1086</v>
      </c>
      <c r="B128" s="708"/>
      <c r="C128" s="708"/>
      <c r="D128" s="708"/>
      <c r="E128" s="708"/>
      <c r="F128" s="708"/>
      <c r="G128" s="708"/>
    </row>
    <row r="129" spans="1:16384" ht="33.75" x14ac:dyDescent="0.2">
      <c r="A129" s="602" t="s">
        <v>221</v>
      </c>
      <c r="B129" s="602" t="s">
        <v>222</v>
      </c>
      <c r="C129" s="602" t="s">
        <v>232</v>
      </c>
      <c r="D129" s="602" t="s">
        <v>224</v>
      </c>
      <c r="E129" s="602" t="s">
        <v>225</v>
      </c>
      <c r="F129" s="602" t="s">
        <v>226</v>
      </c>
      <c r="G129" s="602" t="s">
        <v>227</v>
      </c>
    </row>
    <row r="130" spans="1:16384" s="10" customFormat="1" ht="67.5" x14ac:dyDescent="0.2">
      <c r="A130" s="703" t="s">
        <v>717</v>
      </c>
      <c r="B130" s="376" t="s">
        <v>1096</v>
      </c>
      <c r="C130" s="373">
        <v>27200000</v>
      </c>
      <c r="D130" s="373">
        <v>27200000</v>
      </c>
      <c r="E130" s="374">
        <f>+C130-D130</f>
        <v>0</v>
      </c>
      <c r="F130" s="398">
        <v>42585</v>
      </c>
      <c r="G130" s="584" t="s">
        <v>795</v>
      </c>
      <c r="H130" s="389"/>
      <c r="I130" s="390"/>
      <c r="J130" s="391"/>
      <c r="K130" s="392"/>
      <c r="L130" s="393"/>
      <c r="M130" s="394"/>
      <c r="N130" s="395"/>
      <c r="O130" s="389"/>
      <c r="P130" s="390"/>
      <c r="Q130" s="391"/>
      <c r="R130" s="392"/>
      <c r="S130" s="393"/>
      <c r="T130" s="394"/>
      <c r="U130" s="395"/>
      <c r="V130" s="389"/>
      <c r="W130" s="390"/>
      <c r="X130" s="391"/>
      <c r="Y130" s="392"/>
      <c r="Z130" s="393"/>
      <c r="AA130" s="394"/>
      <c r="AB130" s="395"/>
      <c r="AC130" s="389"/>
      <c r="AD130" s="390"/>
      <c r="AE130" s="391"/>
      <c r="AF130" s="392"/>
      <c r="AG130" s="393"/>
      <c r="AH130" s="394"/>
      <c r="AI130" s="395"/>
      <c r="AJ130" s="389"/>
      <c r="AK130" s="390"/>
      <c r="AL130" s="391"/>
      <c r="AM130" s="392"/>
      <c r="AN130" s="393"/>
      <c r="AO130" s="394"/>
      <c r="AP130" s="395"/>
      <c r="AQ130" s="389"/>
      <c r="AR130" s="390"/>
      <c r="AS130" s="391"/>
      <c r="AT130" s="392"/>
      <c r="AU130" s="393"/>
      <c r="AV130" s="394"/>
      <c r="AW130" s="395"/>
      <c r="AX130" s="389"/>
      <c r="AY130" s="390"/>
      <c r="AZ130" s="391"/>
      <c r="BA130" s="392"/>
      <c r="BB130" s="393"/>
      <c r="BC130" s="394"/>
      <c r="BD130" s="395"/>
      <c r="BE130" s="389"/>
      <c r="BF130" s="390"/>
      <c r="BG130" s="391"/>
      <c r="BH130" s="392"/>
      <c r="BI130" s="393"/>
      <c r="BJ130" s="394"/>
      <c r="BK130" s="395"/>
      <c r="BL130" s="389"/>
      <c r="BM130" s="390"/>
      <c r="BN130" s="391"/>
      <c r="BO130" s="392"/>
      <c r="BP130" s="393"/>
      <c r="BQ130" s="394"/>
      <c r="BR130" s="395"/>
      <c r="BS130" s="389"/>
      <c r="BT130" s="390"/>
      <c r="BU130" s="391"/>
      <c r="BV130" s="392"/>
      <c r="BW130" s="393"/>
      <c r="BX130" s="394"/>
      <c r="BY130" s="395"/>
      <c r="BZ130" s="389"/>
      <c r="CA130" s="390"/>
      <c r="CB130" s="391"/>
      <c r="CC130" s="392"/>
      <c r="CD130" s="393"/>
      <c r="CE130" s="394"/>
      <c r="CF130" s="395"/>
      <c r="CG130" s="389"/>
      <c r="CH130" s="390"/>
      <c r="CI130" s="391"/>
      <c r="CJ130" s="392"/>
      <c r="CK130" s="393"/>
      <c r="CL130" s="394"/>
      <c r="CM130" s="395"/>
      <c r="CN130" s="389"/>
      <c r="CO130" s="390"/>
      <c r="CP130" s="391"/>
      <c r="CQ130" s="392"/>
      <c r="CR130" s="393"/>
      <c r="CS130" s="394"/>
      <c r="CT130" s="395"/>
      <c r="CU130" s="389"/>
      <c r="CV130" s="390"/>
      <c r="CW130" s="391"/>
      <c r="CX130" s="392"/>
      <c r="CY130" s="393"/>
      <c r="CZ130" s="394"/>
      <c r="DA130" s="395"/>
      <c r="DB130" s="389"/>
      <c r="DC130" s="390"/>
      <c r="DD130" s="391"/>
      <c r="DE130" s="392"/>
      <c r="DF130" s="393"/>
      <c r="DG130" s="394"/>
      <c r="DH130" s="395"/>
      <c r="DI130" s="389"/>
      <c r="DJ130" s="390"/>
      <c r="DK130" s="391"/>
      <c r="DL130" s="392"/>
      <c r="DM130" s="393"/>
      <c r="DN130" s="394"/>
      <c r="DO130" s="395"/>
      <c r="DP130" s="389"/>
      <c r="DQ130" s="390"/>
      <c r="DR130" s="391"/>
      <c r="DS130" s="392"/>
      <c r="DT130" s="393"/>
      <c r="DU130" s="394"/>
      <c r="DV130" s="395"/>
      <c r="DW130" s="389"/>
      <c r="DX130" s="390"/>
      <c r="DY130" s="391"/>
      <c r="DZ130" s="392"/>
      <c r="EA130" s="393"/>
      <c r="EB130" s="394"/>
      <c r="EC130" s="395"/>
      <c r="ED130" s="389"/>
      <c r="EE130" s="390"/>
      <c r="EF130" s="391"/>
      <c r="EG130" s="392"/>
      <c r="EH130" s="393"/>
      <c r="EI130" s="394"/>
      <c r="EJ130" s="395"/>
      <c r="EK130" s="389"/>
      <c r="EL130" s="390"/>
      <c r="EM130" s="391"/>
      <c r="EN130" s="392"/>
      <c r="EO130" s="393"/>
      <c r="EP130" s="394"/>
      <c r="EQ130" s="395"/>
      <c r="ER130" s="389"/>
      <c r="ES130" s="390"/>
      <c r="ET130" s="391"/>
      <c r="EU130" s="392"/>
      <c r="EV130" s="393"/>
      <c r="EW130" s="394"/>
      <c r="EX130" s="395"/>
      <c r="EY130" s="389"/>
      <c r="EZ130" s="390"/>
      <c r="FA130" s="391"/>
      <c r="FB130" s="392"/>
      <c r="FC130" s="393"/>
      <c r="FD130" s="394"/>
      <c r="FE130" s="395"/>
      <c r="FF130" s="389"/>
      <c r="FG130" s="390"/>
      <c r="FH130" s="391"/>
      <c r="FI130" s="392"/>
      <c r="FJ130" s="393"/>
      <c r="FK130" s="394"/>
      <c r="FL130" s="395"/>
      <c r="FM130" s="389"/>
      <c r="FN130" s="390"/>
      <c r="FO130" s="391"/>
      <c r="FP130" s="392"/>
      <c r="FQ130" s="393"/>
      <c r="FR130" s="394"/>
      <c r="FS130" s="395"/>
      <c r="FT130" s="389"/>
      <c r="FU130" s="390"/>
      <c r="FV130" s="391"/>
      <c r="FW130" s="392"/>
      <c r="FX130" s="393"/>
      <c r="FY130" s="394"/>
      <c r="FZ130" s="395"/>
      <c r="GA130" s="389"/>
      <c r="GB130" s="390"/>
      <c r="GC130" s="391"/>
      <c r="GD130" s="392"/>
      <c r="GE130" s="393"/>
      <c r="GF130" s="394"/>
      <c r="GG130" s="395"/>
      <c r="GH130" s="389"/>
      <c r="GI130" s="390"/>
      <c r="GJ130" s="391"/>
      <c r="GK130" s="392"/>
      <c r="GL130" s="393"/>
      <c r="GM130" s="394"/>
      <c r="GN130" s="395"/>
      <c r="GO130" s="389"/>
      <c r="GP130" s="390"/>
      <c r="GQ130" s="391"/>
      <c r="GR130" s="392"/>
      <c r="GS130" s="393"/>
      <c r="GT130" s="394"/>
      <c r="GU130" s="395"/>
      <c r="GV130" s="389"/>
      <c r="GW130" s="390"/>
      <c r="GX130" s="391"/>
      <c r="GY130" s="392"/>
      <c r="GZ130" s="393"/>
      <c r="HA130" s="394"/>
      <c r="HB130" s="395"/>
      <c r="HC130" s="389"/>
      <c r="HD130" s="390"/>
      <c r="HE130" s="391"/>
      <c r="HF130" s="392"/>
      <c r="HG130" s="393"/>
      <c r="HH130" s="394"/>
      <c r="HI130" s="395"/>
      <c r="HJ130" s="389"/>
      <c r="HK130" s="390"/>
      <c r="HL130" s="391"/>
      <c r="HM130" s="392"/>
      <c r="HN130" s="393"/>
      <c r="HO130" s="394"/>
      <c r="HP130" s="395"/>
      <c r="HQ130" s="389"/>
      <c r="HR130" s="390"/>
      <c r="HS130" s="391"/>
      <c r="HT130" s="392"/>
      <c r="HU130" s="393"/>
      <c r="HV130" s="394"/>
      <c r="HW130" s="395"/>
      <c r="HX130" s="389"/>
      <c r="HY130" s="390"/>
      <c r="HZ130" s="391"/>
      <c r="IA130" s="392"/>
      <c r="IB130" s="393"/>
      <c r="IC130" s="394"/>
      <c r="ID130" s="395"/>
      <c r="IE130" s="389"/>
      <c r="IF130" s="390"/>
      <c r="IG130" s="391"/>
      <c r="IH130" s="392"/>
      <c r="II130" s="393"/>
      <c r="IJ130" s="394"/>
      <c r="IK130" s="395"/>
      <c r="IL130" s="389"/>
      <c r="IM130" s="390"/>
      <c r="IN130" s="391"/>
      <c r="IO130" s="392"/>
      <c r="IP130" s="393"/>
      <c r="IQ130" s="394"/>
      <c r="IR130" s="395"/>
      <c r="IS130" s="389"/>
      <c r="IT130" s="390"/>
      <c r="IU130" s="391"/>
      <c r="IV130" s="392"/>
      <c r="IW130" s="393"/>
      <c r="IX130" s="394"/>
      <c r="IY130" s="395"/>
      <c r="IZ130" s="389"/>
      <c r="JA130" s="390"/>
      <c r="JB130" s="391"/>
      <c r="JC130" s="392"/>
      <c r="JD130" s="393"/>
      <c r="JE130" s="394"/>
      <c r="JF130" s="395"/>
      <c r="JG130" s="389"/>
      <c r="JH130" s="390"/>
      <c r="JI130" s="391"/>
      <c r="JJ130" s="392"/>
      <c r="JK130" s="393"/>
      <c r="JL130" s="394"/>
      <c r="JM130" s="395"/>
      <c r="JN130" s="389"/>
      <c r="JO130" s="390"/>
      <c r="JP130" s="391"/>
      <c r="JQ130" s="392"/>
      <c r="JR130" s="393"/>
      <c r="JS130" s="394"/>
      <c r="JT130" s="395"/>
      <c r="JU130" s="389"/>
      <c r="JV130" s="390"/>
      <c r="JW130" s="391"/>
      <c r="JX130" s="392"/>
      <c r="JY130" s="393"/>
      <c r="JZ130" s="394"/>
      <c r="KA130" s="395"/>
      <c r="KB130" s="389"/>
      <c r="KC130" s="390"/>
      <c r="KD130" s="391"/>
      <c r="KE130" s="392"/>
      <c r="KF130" s="393"/>
      <c r="KG130" s="394"/>
      <c r="KH130" s="395"/>
      <c r="KI130" s="389"/>
      <c r="KJ130" s="390"/>
      <c r="KK130" s="391"/>
      <c r="KL130" s="392"/>
      <c r="KM130" s="393"/>
      <c r="KN130" s="394"/>
      <c r="KO130" s="395"/>
      <c r="KP130" s="389"/>
      <c r="KQ130" s="390"/>
      <c r="KR130" s="391"/>
      <c r="KS130" s="392"/>
      <c r="KT130" s="393"/>
      <c r="KU130" s="394"/>
      <c r="KV130" s="395"/>
      <c r="KW130" s="389"/>
      <c r="KX130" s="390"/>
      <c r="KY130" s="391"/>
      <c r="KZ130" s="392"/>
      <c r="LA130" s="393"/>
      <c r="LB130" s="394"/>
      <c r="LC130" s="395"/>
      <c r="LD130" s="389"/>
      <c r="LE130" s="390"/>
      <c r="LF130" s="391"/>
      <c r="LG130" s="392"/>
      <c r="LH130" s="393"/>
      <c r="LI130" s="394"/>
      <c r="LJ130" s="395"/>
      <c r="LK130" s="389"/>
      <c r="LL130" s="390"/>
      <c r="LM130" s="391"/>
      <c r="LN130" s="392"/>
      <c r="LO130" s="393"/>
      <c r="LP130" s="394"/>
      <c r="LQ130" s="395"/>
      <c r="LR130" s="389"/>
      <c r="LS130" s="390"/>
      <c r="LT130" s="391"/>
      <c r="LU130" s="392"/>
      <c r="LV130" s="393"/>
      <c r="LW130" s="394"/>
      <c r="LX130" s="395"/>
      <c r="LY130" s="389"/>
      <c r="LZ130" s="390"/>
      <c r="MA130" s="391"/>
      <c r="MB130" s="392"/>
      <c r="MC130" s="393"/>
      <c r="MD130" s="394"/>
      <c r="ME130" s="395"/>
      <c r="MF130" s="389"/>
      <c r="MG130" s="390"/>
      <c r="MH130" s="391"/>
      <c r="MI130" s="392"/>
      <c r="MJ130" s="393"/>
      <c r="MK130" s="394"/>
      <c r="ML130" s="395"/>
      <c r="MM130" s="389"/>
      <c r="MN130" s="390"/>
      <c r="MO130" s="391"/>
      <c r="MP130" s="392"/>
      <c r="MQ130" s="393"/>
      <c r="MR130" s="394"/>
      <c r="MS130" s="395"/>
      <c r="MT130" s="389"/>
      <c r="MU130" s="390"/>
      <c r="MV130" s="391"/>
      <c r="MW130" s="392"/>
      <c r="MX130" s="393"/>
      <c r="MY130" s="394"/>
      <c r="MZ130" s="395"/>
      <c r="NA130" s="389"/>
      <c r="NB130" s="390"/>
      <c r="NC130" s="391"/>
      <c r="ND130" s="392"/>
      <c r="NE130" s="393"/>
      <c r="NF130" s="394"/>
      <c r="NG130" s="395"/>
      <c r="NH130" s="389"/>
      <c r="NI130" s="390"/>
      <c r="NJ130" s="391"/>
      <c r="NK130" s="392"/>
      <c r="NL130" s="393"/>
      <c r="NM130" s="394"/>
      <c r="NN130" s="395"/>
      <c r="NO130" s="389"/>
      <c r="NP130" s="390"/>
      <c r="NQ130" s="391"/>
      <c r="NR130" s="392"/>
      <c r="NS130" s="393"/>
      <c r="NT130" s="394"/>
      <c r="NU130" s="395"/>
      <c r="NV130" s="389"/>
      <c r="NW130" s="390"/>
      <c r="NX130" s="391"/>
      <c r="NY130" s="392"/>
      <c r="NZ130" s="393"/>
      <c r="OA130" s="394"/>
      <c r="OB130" s="395"/>
      <c r="OC130" s="389"/>
      <c r="OD130" s="390"/>
      <c r="OE130" s="391"/>
      <c r="OF130" s="392"/>
      <c r="OG130" s="393"/>
      <c r="OH130" s="394"/>
      <c r="OI130" s="395"/>
      <c r="OJ130" s="389"/>
      <c r="OK130" s="390"/>
      <c r="OL130" s="391"/>
      <c r="OM130" s="392"/>
      <c r="ON130" s="393"/>
      <c r="OO130" s="394"/>
      <c r="OP130" s="395"/>
      <c r="OQ130" s="389"/>
      <c r="OR130" s="390"/>
      <c r="OS130" s="391"/>
      <c r="OT130" s="392"/>
      <c r="OU130" s="393"/>
      <c r="OV130" s="394"/>
      <c r="OW130" s="395"/>
      <c r="OX130" s="389"/>
      <c r="OY130" s="390"/>
      <c r="OZ130" s="391"/>
      <c r="PA130" s="392"/>
      <c r="PB130" s="393"/>
      <c r="PC130" s="394"/>
      <c r="PD130" s="395"/>
      <c r="PE130" s="389"/>
      <c r="PF130" s="390"/>
      <c r="PG130" s="391"/>
      <c r="PH130" s="392"/>
      <c r="PI130" s="393"/>
      <c r="PJ130" s="394"/>
      <c r="PK130" s="395"/>
      <c r="PL130" s="389"/>
      <c r="PM130" s="390"/>
      <c r="PN130" s="391"/>
      <c r="PO130" s="392"/>
      <c r="PP130" s="393"/>
      <c r="PQ130" s="394"/>
      <c r="PR130" s="395"/>
      <c r="PS130" s="389"/>
      <c r="PT130" s="390"/>
      <c r="PU130" s="391"/>
      <c r="PV130" s="392"/>
      <c r="PW130" s="393"/>
      <c r="PX130" s="394"/>
      <c r="PY130" s="395"/>
      <c r="PZ130" s="389"/>
      <c r="QA130" s="390"/>
      <c r="QB130" s="391"/>
      <c r="QC130" s="392"/>
      <c r="QD130" s="393"/>
      <c r="QE130" s="394"/>
      <c r="QF130" s="395"/>
      <c r="QG130" s="389"/>
      <c r="QH130" s="390"/>
      <c r="QI130" s="391"/>
      <c r="QJ130" s="392"/>
      <c r="QK130" s="393"/>
      <c r="QL130" s="394"/>
      <c r="QM130" s="395"/>
      <c r="QN130" s="389"/>
      <c r="QO130" s="390"/>
      <c r="QP130" s="391"/>
      <c r="QQ130" s="392"/>
      <c r="QR130" s="393"/>
      <c r="QS130" s="394"/>
      <c r="QT130" s="395"/>
      <c r="QU130" s="389"/>
      <c r="QV130" s="390"/>
      <c r="QW130" s="391"/>
      <c r="QX130" s="392"/>
      <c r="QY130" s="393"/>
      <c r="QZ130" s="394"/>
      <c r="RA130" s="395"/>
      <c r="RB130" s="389"/>
      <c r="RC130" s="390"/>
      <c r="RD130" s="391"/>
      <c r="RE130" s="392"/>
      <c r="RF130" s="393"/>
      <c r="RG130" s="394"/>
      <c r="RH130" s="395"/>
      <c r="RI130" s="389"/>
      <c r="RJ130" s="390"/>
      <c r="RK130" s="391"/>
      <c r="RL130" s="392"/>
      <c r="RM130" s="393"/>
      <c r="RN130" s="394"/>
      <c r="RO130" s="395"/>
      <c r="RP130" s="389"/>
      <c r="RQ130" s="390"/>
      <c r="RR130" s="391"/>
      <c r="RS130" s="392"/>
      <c r="RT130" s="393"/>
      <c r="RU130" s="394"/>
      <c r="RV130" s="395"/>
      <c r="RW130" s="389"/>
      <c r="RX130" s="390"/>
      <c r="RY130" s="391"/>
      <c r="RZ130" s="392"/>
      <c r="SA130" s="393"/>
      <c r="SB130" s="394"/>
      <c r="SC130" s="395"/>
      <c r="SD130" s="389"/>
      <c r="SE130" s="390"/>
      <c r="SF130" s="391"/>
      <c r="SG130" s="392"/>
      <c r="SH130" s="393"/>
      <c r="SI130" s="394"/>
      <c r="SJ130" s="395"/>
      <c r="SK130" s="389"/>
      <c r="SL130" s="390"/>
      <c r="SM130" s="391"/>
      <c r="SN130" s="392"/>
      <c r="SO130" s="393"/>
      <c r="SP130" s="394"/>
      <c r="SQ130" s="395"/>
      <c r="SR130" s="389"/>
      <c r="SS130" s="390"/>
      <c r="ST130" s="391"/>
      <c r="SU130" s="392"/>
      <c r="SV130" s="393"/>
      <c r="SW130" s="394"/>
      <c r="SX130" s="395"/>
      <c r="SY130" s="389"/>
      <c r="SZ130" s="390"/>
      <c r="TA130" s="391"/>
      <c r="TB130" s="392"/>
      <c r="TC130" s="393"/>
      <c r="TD130" s="394"/>
      <c r="TE130" s="395"/>
      <c r="TF130" s="389"/>
      <c r="TG130" s="390"/>
      <c r="TH130" s="391"/>
      <c r="TI130" s="392"/>
      <c r="TJ130" s="393"/>
      <c r="TK130" s="394"/>
      <c r="TL130" s="395"/>
      <c r="TM130" s="389"/>
      <c r="TN130" s="390"/>
      <c r="TO130" s="391"/>
      <c r="TP130" s="392"/>
      <c r="TQ130" s="393"/>
      <c r="TR130" s="394"/>
      <c r="TS130" s="395"/>
      <c r="TT130" s="389"/>
      <c r="TU130" s="390"/>
      <c r="TV130" s="391"/>
      <c r="TW130" s="392"/>
      <c r="TX130" s="393"/>
      <c r="TY130" s="394"/>
      <c r="TZ130" s="395"/>
      <c r="UA130" s="389"/>
      <c r="UB130" s="390"/>
      <c r="UC130" s="391"/>
      <c r="UD130" s="392"/>
      <c r="UE130" s="393"/>
      <c r="UF130" s="394"/>
      <c r="UG130" s="395"/>
      <c r="UH130" s="389"/>
      <c r="UI130" s="390"/>
      <c r="UJ130" s="391"/>
      <c r="UK130" s="392"/>
      <c r="UL130" s="393"/>
      <c r="UM130" s="394"/>
      <c r="UN130" s="395"/>
      <c r="UO130" s="389"/>
      <c r="UP130" s="390"/>
      <c r="UQ130" s="391"/>
      <c r="UR130" s="392"/>
      <c r="US130" s="393"/>
      <c r="UT130" s="394"/>
      <c r="UU130" s="395"/>
      <c r="UV130" s="389"/>
      <c r="UW130" s="390"/>
      <c r="UX130" s="391"/>
      <c r="UY130" s="392"/>
      <c r="UZ130" s="393"/>
      <c r="VA130" s="394"/>
      <c r="VB130" s="395"/>
      <c r="VC130" s="389"/>
      <c r="VD130" s="390"/>
      <c r="VE130" s="391"/>
      <c r="VF130" s="392"/>
      <c r="VG130" s="393"/>
      <c r="VH130" s="394"/>
      <c r="VI130" s="395"/>
      <c r="VJ130" s="389"/>
      <c r="VK130" s="390"/>
      <c r="VL130" s="391"/>
      <c r="VM130" s="392"/>
      <c r="VN130" s="393"/>
      <c r="VO130" s="394"/>
      <c r="VP130" s="395"/>
      <c r="VQ130" s="389"/>
      <c r="VR130" s="390"/>
      <c r="VS130" s="391"/>
      <c r="VT130" s="392"/>
      <c r="VU130" s="393"/>
      <c r="VV130" s="394"/>
      <c r="VW130" s="395"/>
      <c r="VX130" s="389"/>
      <c r="VY130" s="390"/>
      <c r="VZ130" s="391"/>
      <c r="WA130" s="392"/>
      <c r="WB130" s="393"/>
      <c r="WC130" s="394"/>
      <c r="WD130" s="395"/>
      <c r="WE130" s="389"/>
      <c r="WF130" s="390"/>
      <c r="WG130" s="391"/>
      <c r="WH130" s="392"/>
      <c r="WI130" s="393"/>
      <c r="WJ130" s="394"/>
      <c r="WK130" s="395"/>
      <c r="WL130" s="389"/>
      <c r="WM130" s="390"/>
      <c r="WN130" s="391"/>
      <c r="WO130" s="392"/>
      <c r="WP130" s="393"/>
      <c r="WQ130" s="394"/>
      <c r="WR130" s="395"/>
      <c r="WS130" s="389"/>
      <c r="WT130" s="390"/>
      <c r="WU130" s="391"/>
      <c r="WV130" s="392"/>
      <c r="WW130" s="393"/>
      <c r="WX130" s="394"/>
      <c r="WY130" s="395"/>
      <c r="WZ130" s="389"/>
      <c r="XA130" s="390"/>
      <c r="XB130" s="391"/>
      <c r="XC130" s="392"/>
      <c r="XD130" s="393"/>
      <c r="XE130" s="394"/>
      <c r="XF130" s="395"/>
      <c r="XG130" s="389"/>
      <c r="XH130" s="390"/>
      <c r="XI130" s="391"/>
      <c r="XJ130" s="392"/>
      <c r="XK130" s="393"/>
      <c r="XL130" s="394"/>
      <c r="XM130" s="395"/>
      <c r="XN130" s="389"/>
      <c r="XO130" s="390"/>
      <c r="XP130" s="391"/>
      <c r="XQ130" s="392"/>
      <c r="XR130" s="393"/>
      <c r="XS130" s="394"/>
      <c r="XT130" s="395"/>
      <c r="XU130" s="389"/>
      <c r="XV130" s="390"/>
      <c r="XW130" s="391"/>
      <c r="XX130" s="392"/>
      <c r="XY130" s="393"/>
      <c r="XZ130" s="394"/>
      <c r="YA130" s="395"/>
      <c r="YB130" s="389"/>
      <c r="YC130" s="390"/>
      <c r="YD130" s="391"/>
      <c r="YE130" s="392"/>
      <c r="YF130" s="393"/>
      <c r="YG130" s="394"/>
      <c r="YH130" s="395"/>
      <c r="YI130" s="389"/>
      <c r="YJ130" s="390"/>
      <c r="YK130" s="391"/>
      <c r="YL130" s="392"/>
      <c r="YM130" s="393"/>
      <c r="YN130" s="394"/>
      <c r="YO130" s="395"/>
      <c r="YP130" s="389"/>
      <c r="YQ130" s="390"/>
      <c r="YR130" s="391"/>
      <c r="YS130" s="392"/>
      <c r="YT130" s="393"/>
      <c r="YU130" s="394"/>
      <c r="YV130" s="395"/>
      <c r="YW130" s="389"/>
      <c r="YX130" s="390"/>
      <c r="YY130" s="391"/>
      <c r="YZ130" s="392"/>
      <c r="ZA130" s="393"/>
      <c r="ZB130" s="394"/>
      <c r="ZC130" s="395"/>
      <c r="ZD130" s="389"/>
      <c r="ZE130" s="390"/>
      <c r="ZF130" s="391"/>
      <c r="ZG130" s="392"/>
      <c r="ZH130" s="393"/>
      <c r="ZI130" s="394"/>
      <c r="ZJ130" s="395"/>
      <c r="ZK130" s="389"/>
      <c r="ZL130" s="390"/>
      <c r="ZM130" s="391"/>
      <c r="ZN130" s="392"/>
      <c r="ZO130" s="393"/>
      <c r="ZP130" s="394"/>
      <c r="ZQ130" s="395"/>
      <c r="ZR130" s="389"/>
      <c r="ZS130" s="390"/>
      <c r="ZT130" s="391"/>
      <c r="ZU130" s="392"/>
      <c r="ZV130" s="393"/>
      <c r="ZW130" s="394"/>
      <c r="ZX130" s="395"/>
      <c r="ZY130" s="389"/>
      <c r="ZZ130" s="390"/>
      <c r="AAA130" s="391"/>
      <c r="AAB130" s="392"/>
      <c r="AAC130" s="393"/>
      <c r="AAD130" s="394"/>
      <c r="AAE130" s="395"/>
      <c r="AAF130" s="389"/>
      <c r="AAG130" s="390"/>
      <c r="AAH130" s="391"/>
      <c r="AAI130" s="392"/>
      <c r="AAJ130" s="393"/>
      <c r="AAK130" s="394"/>
      <c r="AAL130" s="395"/>
      <c r="AAM130" s="389"/>
      <c r="AAN130" s="390"/>
      <c r="AAO130" s="391"/>
      <c r="AAP130" s="392"/>
      <c r="AAQ130" s="393"/>
      <c r="AAR130" s="394"/>
      <c r="AAS130" s="395"/>
      <c r="AAT130" s="389"/>
      <c r="AAU130" s="390"/>
      <c r="AAV130" s="391"/>
      <c r="AAW130" s="392"/>
      <c r="AAX130" s="393"/>
      <c r="AAY130" s="394"/>
      <c r="AAZ130" s="395"/>
      <c r="ABA130" s="389"/>
      <c r="ABB130" s="390"/>
      <c r="ABC130" s="391"/>
      <c r="ABD130" s="392"/>
      <c r="ABE130" s="393"/>
      <c r="ABF130" s="394"/>
      <c r="ABG130" s="395"/>
      <c r="ABH130" s="389"/>
      <c r="ABI130" s="390"/>
      <c r="ABJ130" s="391"/>
      <c r="ABK130" s="392"/>
      <c r="ABL130" s="393"/>
      <c r="ABM130" s="394"/>
      <c r="ABN130" s="395"/>
      <c r="ABO130" s="389"/>
      <c r="ABP130" s="390"/>
      <c r="ABQ130" s="391"/>
      <c r="ABR130" s="392"/>
      <c r="ABS130" s="393"/>
      <c r="ABT130" s="394"/>
      <c r="ABU130" s="395"/>
      <c r="ABV130" s="389"/>
      <c r="ABW130" s="390"/>
      <c r="ABX130" s="391"/>
      <c r="ABY130" s="392"/>
      <c r="ABZ130" s="393"/>
      <c r="ACA130" s="394"/>
      <c r="ACB130" s="395"/>
      <c r="ACC130" s="389"/>
      <c r="ACD130" s="390"/>
      <c r="ACE130" s="391"/>
      <c r="ACF130" s="392"/>
      <c r="ACG130" s="393"/>
      <c r="ACH130" s="394"/>
      <c r="ACI130" s="395"/>
      <c r="ACJ130" s="389"/>
      <c r="ACK130" s="390"/>
      <c r="ACL130" s="391"/>
      <c r="ACM130" s="392"/>
      <c r="ACN130" s="393"/>
      <c r="ACO130" s="394"/>
      <c r="ACP130" s="395"/>
      <c r="ACQ130" s="389"/>
      <c r="ACR130" s="390"/>
      <c r="ACS130" s="391"/>
      <c r="ACT130" s="392"/>
      <c r="ACU130" s="393"/>
      <c r="ACV130" s="394"/>
      <c r="ACW130" s="395"/>
      <c r="ACX130" s="389"/>
      <c r="ACY130" s="390"/>
      <c r="ACZ130" s="391"/>
      <c r="ADA130" s="392"/>
      <c r="ADB130" s="393"/>
      <c r="ADC130" s="394"/>
      <c r="ADD130" s="395"/>
      <c r="ADE130" s="389"/>
      <c r="ADF130" s="390"/>
      <c r="ADG130" s="391"/>
      <c r="ADH130" s="392"/>
      <c r="ADI130" s="393"/>
      <c r="ADJ130" s="394"/>
      <c r="ADK130" s="395"/>
      <c r="ADL130" s="389"/>
      <c r="ADM130" s="390"/>
      <c r="ADN130" s="391"/>
      <c r="ADO130" s="392"/>
      <c r="ADP130" s="393"/>
      <c r="ADQ130" s="394"/>
      <c r="ADR130" s="395"/>
      <c r="ADS130" s="389"/>
      <c r="ADT130" s="390"/>
      <c r="ADU130" s="391"/>
      <c r="ADV130" s="392"/>
      <c r="ADW130" s="393"/>
      <c r="ADX130" s="394"/>
      <c r="ADY130" s="395"/>
      <c r="ADZ130" s="389"/>
      <c r="AEA130" s="390"/>
      <c r="AEB130" s="391"/>
      <c r="AEC130" s="392"/>
      <c r="AED130" s="393"/>
      <c r="AEE130" s="394"/>
      <c r="AEF130" s="395"/>
      <c r="AEG130" s="389"/>
      <c r="AEH130" s="390"/>
      <c r="AEI130" s="391"/>
      <c r="AEJ130" s="392"/>
      <c r="AEK130" s="393"/>
      <c r="AEL130" s="394"/>
      <c r="AEM130" s="395"/>
      <c r="AEN130" s="389"/>
      <c r="AEO130" s="390"/>
      <c r="AEP130" s="391"/>
      <c r="AEQ130" s="392"/>
      <c r="AER130" s="393"/>
      <c r="AES130" s="394"/>
      <c r="AET130" s="395"/>
      <c r="AEU130" s="389"/>
      <c r="AEV130" s="390"/>
      <c r="AEW130" s="391"/>
      <c r="AEX130" s="392"/>
      <c r="AEY130" s="393"/>
      <c r="AEZ130" s="394"/>
      <c r="AFA130" s="395"/>
      <c r="AFB130" s="389"/>
      <c r="AFC130" s="390"/>
      <c r="AFD130" s="391"/>
      <c r="AFE130" s="392"/>
      <c r="AFF130" s="393"/>
      <c r="AFG130" s="394"/>
      <c r="AFH130" s="395"/>
      <c r="AFI130" s="389"/>
      <c r="AFJ130" s="390"/>
      <c r="AFK130" s="391"/>
      <c r="AFL130" s="392"/>
      <c r="AFM130" s="393"/>
      <c r="AFN130" s="394"/>
      <c r="AFO130" s="395"/>
      <c r="AFP130" s="389"/>
      <c r="AFQ130" s="390"/>
      <c r="AFR130" s="391"/>
      <c r="AFS130" s="392"/>
      <c r="AFT130" s="393"/>
      <c r="AFU130" s="394"/>
      <c r="AFV130" s="395"/>
      <c r="AFW130" s="389"/>
      <c r="AFX130" s="390"/>
      <c r="AFY130" s="391"/>
      <c r="AFZ130" s="392"/>
      <c r="AGA130" s="393"/>
      <c r="AGB130" s="394"/>
      <c r="AGC130" s="395"/>
      <c r="AGD130" s="389"/>
      <c r="AGE130" s="390"/>
      <c r="AGF130" s="391"/>
      <c r="AGG130" s="392"/>
      <c r="AGH130" s="393"/>
      <c r="AGI130" s="394"/>
      <c r="AGJ130" s="395"/>
      <c r="AGK130" s="389"/>
      <c r="AGL130" s="390"/>
      <c r="AGM130" s="391"/>
      <c r="AGN130" s="392"/>
      <c r="AGO130" s="393"/>
      <c r="AGP130" s="394"/>
      <c r="AGQ130" s="395"/>
      <c r="AGR130" s="389"/>
      <c r="AGS130" s="390"/>
      <c r="AGT130" s="391"/>
      <c r="AGU130" s="392"/>
      <c r="AGV130" s="393"/>
      <c r="AGW130" s="394"/>
      <c r="AGX130" s="395"/>
      <c r="AGY130" s="389"/>
      <c r="AGZ130" s="390"/>
      <c r="AHA130" s="391"/>
      <c r="AHB130" s="392"/>
      <c r="AHC130" s="393"/>
      <c r="AHD130" s="394"/>
      <c r="AHE130" s="395"/>
      <c r="AHF130" s="389"/>
      <c r="AHG130" s="390"/>
      <c r="AHH130" s="391"/>
      <c r="AHI130" s="392"/>
      <c r="AHJ130" s="393"/>
      <c r="AHK130" s="394"/>
      <c r="AHL130" s="395"/>
      <c r="AHM130" s="389"/>
      <c r="AHN130" s="390"/>
      <c r="AHO130" s="391"/>
      <c r="AHP130" s="392"/>
      <c r="AHQ130" s="393"/>
      <c r="AHR130" s="394"/>
      <c r="AHS130" s="395"/>
      <c r="AHT130" s="389"/>
      <c r="AHU130" s="390"/>
      <c r="AHV130" s="391"/>
      <c r="AHW130" s="392"/>
      <c r="AHX130" s="393"/>
      <c r="AHY130" s="394"/>
      <c r="AHZ130" s="395"/>
      <c r="AIA130" s="389"/>
      <c r="AIB130" s="390"/>
      <c r="AIC130" s="391"/>
      <c r="AID130" s="392"/>
      <c r="AIE130" s="393"/>
      <c r="AIF130" s="394"/>
      <c r="AIG130" s="395"/>
      <c r="AIH130" s="389"/>
      <c r="AII130" s="390"/>
      <c r="AIJ130" s="391"/>
      <c r="AIK130" s="392"/>
      <c r="AIL130" s="393"/>
      <c r="AIM130" s="394"/>
      <c r="AIN130" s="395"/>
      <c r="AIO130" s="389"/>
      <c r="AIP130" s="390"/>
      <c r="AIQ130" s="391"/>
      <c r="AIR130" s="392"/>
      <c r="AIS130" s="393"/>
      <c r="AIT130" s="394"/>
      <c r="AIU130" s="395"/>
      <c r="AIV130" s="389"/>
      <c r="AIW130" s="390"/>
      <c r="AIX130" s="391"/>
      <c r="AIY130" s="392"/>
      <c r="AIZ130" s="393"/>
      <c r="AJA130" s="394"/>
      <c r="AJB130" s="395"/>
      <c r="AJC130" s="389"/>
      <c r="AJD130" s="390"/>
      <c r="AJE130" s="391"/>
      <c r="AJF130" s="392"/>
      <c r="AJG130" s="393"/>
      <c r="AJH130" s="394"/>
      <c r="AJI130" s="395"/>
      <c r="AJJ130" s="389"/>
      <c r="AJK130" s="390"/>
      <c r="AJL130" s="391"/>
      <c r="AJM130" s="392"/>
      <c r="AJN130" s="393"/>
      <c r="AJO130" s="394"/>
      <c r="AJP130" s="395"/>
      <c r="AJQ130" s="389"/>
      <c r="AJR130" s="390"/>
      <c r="AJS130" s="391"/>
      <c r="AJT130" s="392"/>
      <c r="AJU130" s="393"/>
      <c r="AJV130" s="394"/>
      <c r="AJW130" s="395"/>
      <c r="AJX130" s="389"/>
      <c r="AJY130" s="390"/>
      <c r="AJZ130" s="391"/>
      <c r="AKA130" s="392"/>
      <c r="AKB130" s="393"/>
      <c r="AKC130" s="394"/>
      <c r="AKD130" s="395"/>
      <c r="AKE130" s="389"/>
      <c r="AKF130" s="390"/>
      <c r="AKG130" s="391"/>
      <c r="AKH130" s="392"/>
      <c r="AKI130" s="393"/>
      <c r="AKJ130" s="394"/>
      <c r="AKK130" s="395"/>
      <c r="AKL130" s="389"/>
      <c r="AKM130" s="390"/>
      <c r="AKN130" s="391"/>
      <c r="AKO130" s="392"/>
      <c r="AKP130" s="393"/>
      <c r="AKQ130" s="394"/>
      <c r="AKR130" s="395"/>
      <c r="AKS130" s="389"/>
      <c r="AKT130" s="390"/>
      <c r="AKU130" s="391"/>
      <c r="AKV130" s="392"/>
      <c r="AKW130" s="393"/>
      <c r="AKX130" s="394"/>
      <c r="AKY130" s="395"/>
      <c r="AKZ130" s="389"/>
      <c r="ALA130" s="390"/>
      <c r="ALB130" s="391"/>
      <c r="ALC130" s="392"/>
      <c r="ALD130" s="393"/>
      <c r="ALE130" s="394"/>
      <c r="ALF130" s="395"/>
      <c r="ALG130" s="389"/>
      <c r="ALH130" s="390"/>
      <c r="ALI130" s="391"/>
      <c r="ALJ130" s="392"/>
      <c r="ALK130" s="393"/>
      <c r="ALL130" s="394"/>
      <c r="ALM130" s="395"/>
      <c r="ALN130" s="389"/>
      <c r="ALO130" s="390"/>
      <c r="ALP130" s="391"/>
      <c r="ALQ130" s="392"/>
      <c r="ALR130" s="393"/>
      <c r="ALS130" s="394"/>
      <c r="ALT130" s="395"/>
      <c r="ALU130" s="389"/>
      <c r="ALV130" s="390"/>
      <c r="ALW130" s="391"/>
      <c r="ALX130" s="392"/>
      <c r="ALY130" s="393"/>
      <c r="ALZ130" s="394"/>
      <c r="AMA130" s="395"/>
      <c r="AMB130" s="389"/>
      <c r="AMC130" s="390"/>
      <c r="AMD130" s="391"/>
      <c r="AME130" s="392"/>
      <c r="AMF130" s="393"/>
      <c r="AMG130" s="394"/>
      <c r="AMH130" s="395"/>
      <c r="AMI130" s="389"/>
      <c r="AMJ130" s="390"/>
      <c r="AMK130" s="391"/>
      <c r="AML130" s="392"/>
      <c r="AMM130" s="393"/>
      <c r="AMN130" s="394"/>
      <c r="AMO130" s="395"/>
      <c r="AMP130" s="389"/>
      <c r="AMQ130" s="390"/>
      <c r="AMR130" s="391"/>
      <c r="AMS130" s="392"/>
      <c r="AMT130" s="393"/>
      <c r="AMU130" s="394"/>
      <c r="AMV130" s="395"/>
      <c r="AMW130" s="389"/>
      <c r="AMX130" s="390"/>
      <c r="AMY130" s="391"/>
      <c r="AMZ130" s="392"/>
      <c r="ANA130" s="393"/>
      <c r="ANB130" s="394"/>
      <c r="ANC130" s="395"/>
      <c r="AND130" s="389"/>
      <c r="ANE130" s="390"/>
      <c r="ANF130" s="391"/>
      <c r="ANG130" s="392"/>
      <c r="ANH130" s="393"/>
      <c r="ANI130" s="394"/>
      <c r="ANJ130" s="395"/>
      <c r="ANK130" s="389"/>
      <c r="ANL130" s="390"/>
      <c r="ANM130" s="391"/>
      <c r="ANN130" s="392"/>
      <c r="ANO130" s="393"/>
      <c r="ANP130" s="394"/>
      <c r="ANQ130" s="395"/>
      <c r="ANR130" s="389"/>
      <c r="ANS130" s="390"/>
      <c r="ANT130" s="391"/>
      <c r="ANU130" s="392"/>
      <c r="ANV130" s="393"/>
      <c r="ANW130" s="394"/>
      <c r="ANX130" s="395"/>
      <c r="ANY130" s="389"/>
      <c r="ANZ130" s="390"/>
      <c r="AOA130" s="391"/>
      <c r="AOB130" s="392"/>
      <c r="AOC130" s="393"/>
      <c r="AOD130" s="394"/>
      <c r="AOE130" s="395"/>
      <c r="AOF130" s="389"/>
      <c r="AOG130" s="390"/>
      <c r="AOH130" s="391"/>
      <c r="AOI130" s="392"/>
      <c r="AOJ130" s="393"/>
      <c r="AOK130" s="394"/>
      <c r="AOL130" s="395"/>
      <c r="AOM130" s="389"/>
      <c r="AON130" s="390"/>
      <c r="AOO130" s="391"/>
      <c r="AOP130" s="392"/>
      <c r="AOQ130" s="393"/>
      <c r="AOR130" s="394"/>
      <c r="AOS130" s="395"/>
      <c r="AOT130" s="389"/>
      <c r="AOU130" s="390"/>
      <c r="AOV130" s="391"/>
      <c r="AOW130" s="392"/>
      <c r="AOX130" s="393"/>
      <c r="AOY130" s="394"/>
      <c r="AOZ130" s="395"/>
      <c r="APA130" s="389"/>
      <c r="APB130" s="390"/>
      <c r="APC130" s="391"/>
      <c r="APD130" s="392"/>
      <c r="APE130" s="393"/>
      <c r="APF130" s="394"/>
      <c r="APG130" s="395"/>
      <c r="APH130" s="389"/>
      <c r="API130" s="390"/>
      <c r="APJ130" s="391"/>
      <c r="APK130" s="392"/>
      <c r="APL130" s="393"/>
      <c r="APM130" s="394"/>
      <c r="APN130" s="395"/>
      <c r="APO130" s="389"/>
      <c r="APP130" s="390"/>
      <c r="APQ130" s="391"/>
      <c r="APR130" s="392"/>
      <c r="APS130" s="393"/>
      <c r="APT130" s="394"/>
      <c r="APU130" s="395"/>
      <c r="APV130" s="389"/>
      <c r="APW130" s="390"/>
      <c r="APX130" s="391"/>
      <c r="APY130" s="392"/>
      <c r="APZ130" s="393"/>
      <c r="AQA130" s="394"/>
      <c r="AQB130" s="395"/>
      <c r="AQC130" s="389"/>
      <c r="AQD130" s="390"/>
      <c r="AQE130" s="391"/>
      <c r="AQF130" s="392"/>
      <c r="AQG130" s="393"/>
      <c r="AQH130" s="394"/>
      <c r="AQI130" s="395"/>
      <c r="AQJ130" s="389"/>
      <c r="AQK130" s="390"/>
      <c r="AQL130" s="391"/>
      <c r="AQM130" s="392"/>
      <c r="AQN130" s="393"/>
      <c r="AQO130" s="394"/>
      <c r="AQP130" s="395"/>
      <c r="AQQ130" s="389"/>
      <c r="AQR130" s="390"/>
      <c r="AQS130" s="391"/>
      <c r="AQT130" s="392"/>
      <c r="AQU130" s="393"/>
      <c r="AQV130" s="394"/>
      <c r="AQW130" s="395"/>
      <c r="AQX130" s="389"/>
      <c r="AQY130" s="390"/>
      <c r="AQZ130" s="391"/>
      <c r="ARA130" s="392"/>
      <c r="ARB130" s="393"/>
      <c r="ARC130" s="394"/>
      <c r="ARD130" s="395"/>
      <c r="ARE130" s="389"/>
      <c r="ARF130" s="390"/>
      <c r="ARG130" s="391"/>
      <c r="ARH130" s="392"/>
      <c r="ARI130" s="393"/>
      <c r="ARJ130" s="394"/>
      <c r="ARK130" s="395"/>
      <c r="ARL130" s="389"/>
      <c r="ARM130" s="390"/>
      <c r="ARN130" s="391"/>
      <c r="ARO130" s="392"/>
      <c r="ARP130" s="393"/>
      <c r="ARQ130" s="394"/>
      <c r="ARR130" s="395"/>
      <c r="ARS130" s="389"/>
      <c r="ART130" s="390"/>
      <c r="ARU130" s="391"/>
      <c r="ARV130" s="392"/>
      <c r="ARW130" s="393"/>
      <c r="ARX130" s="394"/>
      <c r="ARY130" s="395"/>
      <c r="ARZ130" s="389"/>
      <c r="ASA130" s="390"/>
      <c r="ASB130" s="391"/>
      <c r="ASC130" s="392"/>
      <c r="ASD130" s="393"/>
      <c r="ASE130" s="394"/>
      <c r="ASF130" s="395"/>
      <c r="ASG130" s="389"/>
      <c r="ASH130" s="390"/>
      <c r="ASI130" s="391"/>
      <c r="ASJ130" s="392"/>
      <c r="ASK130" s="393"/>
      <c r="ASL130" s="394"/>
      <c r="ASM130" s="395"/>
      <c r="ASN130" s="389"/>
      <c r="ASO130" s="390"/>
      <c r="ASP130" s="391"/>
      <c r="ASQ130" s="392"/>
      <c r="ASR130" s="393"/>
      <c r="ASS130" s="394"/>
      <c r="AST130" s="395"/>
      <c r="ASU130" s="389"/>
      <c r="ASV130" s="390"/>
      <c r="ASW130" s="391"/>
      <c r="ASX130" s="392"/>
      <c r="ASY130" s="393"/>
      <c r="ASZ130" s="394"/>
      <c r="ATA130" s="395"/>
      <c r="ATB130" s="389"/>
      <c r="ATC130" s="390"/>
      <c r="ATD130" s="391"/>
      <c r="ATE130" s="392"/>
      <c r="ATF130" s="393"/>
      <c r="ATG130" s="394"/>
      <c r="ATH130" s="395"/>
      <c r="ATI130" s="389"/>
      <c r="ATJ130" s="390"/>
      <c r="ATK130" s="391"/>
      <c r="ATL130" s="392"/>
      <c r="ATM130" s="393"/>
      <c r="ATN130" s="394"/>
      <c r="ATO130" s="395"/>
      <c r="ATP130" s="389"/>
      <c r="ATQ130" s="390"/>
      <c r="ATR130" s="391"/>
      <c r="ATS130" s="392"/>
      <c r="ATT130" s="393"/>
      <c r="ATU130" s="394"/>
      <c r="ATV130" s="395"/>
      <c r="ATW130" s="389"/>
      <c r="ATX130" s="390"/>
      <c r="ATY130" s="391"/>
      <c r="ATZ130" s="392"/>
      <c r="AUA130" s="393"/>
      <c r="AUB130" s="394"/>
      <c r="AUC130" s="395"/>
      <c r="AUD130" s="389"/>
      <c r="AUE130" s="390"/>
      <c r="AUF130" s="391"/>
      <c r="AUG130" s="392"/>
      <c r="AUH130" s="393"/>
      <c r="AUI130" s="394"/>
      <c r="AUJ130" s="395"/>
      <c r="AUK130" s="389"/>
      <c r="AUL130" s="390"/>
      <c r="AUM130" s="391"/>
      <c r="AUN130" s="392"/>
      <c r="AUO130" s="393"/>
      <c r="AUP130" s="394"/>
      <c r="AUQ130" s="395"/>
      <c r="AUR130" s="389"/>
      <c r="AUS130" s="390"/>
      <c r="AUT130" s="391"/>
      <c r="AUU130" s="392"/>
      <c r="AUV130" s="393"/>
      <c r="AUW130" s="394"/>
      <c r="AUX130" s="395"/>
      <c r="AUY130" s="389"/>
      <c r="AUZ130" s="390"/>
      <c r="AVA130" s="391"/>
      <c r="AVB130" s="392"/>
      <c r="AVC130" s="393"/>
      <c r="AVD130" s="394"/>
      <c r="AVE130" s="395"/>
      <c r="AVF130" s="389"/>
      <c r="AVG130" s="390"/>
      <c r="AVH130" s="391"/>
      <c r="AVI130" s="392"/>
      <c r="AVJ130" s="393"/>
      <c r="AVK130" s="394"/>
      <c r="AVL130" s="395"/>
      <c r="AVM130" s="389"/>
      <c r="AVN130" s="390"/>
      <c r="AVO130" s="391"/>
      <c r="AVP130" s="392"/>
      <c r="AVQ130" s="393"/>
      <c r="AVR130" s="394"/>
      <c r="AVS130" s="395"/>
      <c r="AVT130" s="389"/>
      <c r="AVU130" s="390"/>
      <c r="AVV130" s="391"/>
      <c r="AVW130" s="392"/>
      <c r="AVX130" s="393"/>
      <c r="AVY130" s="394"/>
      <c r="AVZ130" s="395"/>
      <c r="AWA130" s="389"/>
      <c r="AWB130" s="390"/>
      <c r="AWC130" s="391"/>
      <c r="AWD130" s="392"/>
      <c r="AWE130" s="393"/>
      <c r="AWF130" s="394"/>
      <c r="AWG130" s="395"/>
      <c r="AWH130" s="389"/>
      <c r="AWI130" s="390"/>
      <c r="AWJ130" s="391"/>
      <c r="AWK130" s="392"/>
      <c r="AWL130" s="393"/>
      <c r="AWM130" s="394"/>
      <c r="AWN130" s="395"/>
      <c r="AWO130" s="389"/>
      <c r="AWP130" s="390"/>
      <c r="AWQ130" s="391"/>
      <c r="AWR130" s="392"/>
      <c r="AWS130" s="393"/>
      <c r="AWT130" s="394"/>
      <c r="AWU130" s="395"/>
      <c r="AWV130" s="389"/>
      <c r="AWW130" s="390"/>
      <c r="AWX130" s="391"/>
      <c r="AWY130" s="392"/>
      <c r="AWZ130" s="393"/>
      <c r="AXA130" s="394"/>
      <c r="AXB130" s="395"/>
      <c r="AXC130" s="389"/>
      <c r="AXD130" s="390"/>
      <c r="AXE130" s="391"/>
      <c r="AXF130" s="392"/>
      <c r="AXG130" s="393"/>
      <c r="AXH130" s="394"/>
      <c r="AXI130" s="395"/>
      <c r="AXJ130" s="389"/>
      <c r="AXK130" s="390"/>
      <c r="AXL130" s="391"/>
      <c r="AXM130" s="392"/>
      <c r="AXN130" s="393"/>
      <c r="AXO130" s="394"/>
      <c r="AXP130" s="395"/>
      <c r="AXQ130" s="389"/>
      <c r="AXR130" s="390"/>
      <c r="AXS130" s="391"/>
      <c r="AXT130" s="392"/>
      <c r="AXU130" s="393"/>
      <c r="AXV130" s="394"/>
      <c r="AXW130" s="395"/>
      <c r="AXX130" s="389"/>
      <c r="AXY130" s="390"/>
      <c r="AXZ130" s="391"/>
      <c r="AYA130" s="392"/>
      <c r="AYB130" s="393"/>
      <c r="AYC130" s="394"/>
      <c r="AYD130" s="395"/>
      <c r="AYE130" s="389"/>
      <c r="AYF130" s="390"/>
      <c r="AYG130" s="391"/>
      <c r="AYH130" s="392"/>
      <c r="AYI130" s="393"/>
      <c r="AYJ130" s="394"/>
      <c r="AYK130" s="395"/>
      <c r="AYL130" s="389"/>
      <c r="AYM130" s="390"/>
      <c r="AYN130" s="391"/>
      <c r="AYO130" s="392"/>
      <c r="AYP130" s="393"/>
      <c r="AYQ130" s="394"/>
      <c r="AYR130" s="395"/>
      <c r="AYS130" s="389"/>
      <c r="AYT130" s="390"/>
      <c r="AYU130" s="391"/>
      <c r="AYV130" s="392"/>
      <c r="AYW130" s="393"/>
      <c r="AYX130" s="394"/>
      <c r="AYY130" s="395"/>
      <c r="AYZ130" s="389"/>
      <c r="AZA130" s="390"/>
      <c r="AZB130" s="391"/>
      <c r="AZC130" s="392"/>
      <c r="AZD130" s="393"/>
      <c r="AZE130" s="394"/>
      <c r="AZF130" s="395"/>
      <c r="AZG130" s="389"/>
      <c r="AZH130" s="390"/>
      <c r="AZI130" s="391"/>
      <c r="AZJ130" s="392"/>
      <c r="AZK130" s="393"/>
      <c r="AZL130" s="394"/>
      <c r="AZM130" s="395"/>
      <c r="AZN130" s="389"/>
      <c r="AZO130" s="390"/>
      <c r="AZP130" s="391"/>
      <c r="AZQ130" s="392"/>
      <c r="AZR130" s="393"/>
      <c r="AZS130" s="394"/>
      <c r="AZT130" s="395"/>
      <c r="AZU130" s="389"/>
      <c r="AZV130" s="390"/>
      <c r="AZW130" s="391"/>
      <c r="AZX130" s="392"/>
      <c r="AZY130" s="393"/>
      <c r="AZZ130" s="394"/>
      <c r="BAA130" s="395"/>
      <c r="BAB130" s="389"/>
      <c r="BAC130" s="390"/>
      <c r="BAD130" s="391"/>
      <c r="BAE130" s="392"/>
      <c r="BAF130" s="393"/>
      <c r="BAG130" s="394"/>
      <c r="BAH130" s="395"/>
      <c r="BAI130" s="389"/>
      <c r="BAJ130" s="390"/>
      <c r="BAK130" s="391"/>
      <c r="BAL130" s="392"/>
      <c r="BAM130" s="393"/>
      <c r="BAN130" s="394"/>
      <c r="BAO130" s="395"/>
      <c r="BAP130" s="389"/>
      <c r="BAQ130" s="390"/>
      <c r="BAR130" s="391"/>
      <c r="BAS130" s="392"/>
      <c r="BAT130" s="393"/>
      <c r="BAU130" s="394"/>
      <c r="BAV130" s="395"/>
      <c r="BAW130" s="389"/>
      <c r="BAX130" s="390"/>
      <c r="BAY130" s="391"/>
      <c r="BAZ130" s="392"/>
      <c r="BBA130" s="393"/>
      <c r="BBB130" s="394"/>
      <c r="BBC130" s="395"/>
      <c r="BBD130" s="389"/>
      <c r="BBE130" s="390"/>
      <c r="BBF130" s="391"/>
      <c r="BBG130" s="392"/>
      <c r="BBH130" s="393"/>
      <c r="BBI130" s="394"/>
      <c r="BBJ130" s="395"/>
      <c r="BBK130" s="389"/>
      <c r="BBL130" s="390"/>
      <c r="BBM130" s="391"/>
      <c r="BBN130" s="392"/>
      <c r="BBO130" s="393"/>
      <c r="BBP130" s="394"/>
      <c r="BBQ130" s="395"/>
      <c r="BBR130" s="389"/>
      <c r="BBS130" s="390"/>
      <c r="BBT130" s="391"/>
      <c r="BBU130" s="392"/>
      <c r="BBV130" s="393"/>
      <c r="BBW130" s="394"/>
      <c r="BBX130" s="395"/>
      <c r="BBY130" s="389"/>
      <c r="BBZ130" s="390"/>
      <c r="BCA130" s="391"/>
      <c r="BCB130" s="392"/>
      <c r="BCC130" s="393"/>
      <c r="BCD130" s="394"/>
      <c r="BCE130" s="395"/>
      <c r="BCF130" s="389"/>
      <c r="BCG130" s="390"/>
      <c r="BCH130" s="391"/>
      <c r="BCI130" s="392"/>
      <c r="BCJ130" s="393"/>
      <c r="BCK130" s="394"/>
      <c r="BCL130" s="395"/>
      <c r="BCM130" s="389"/>
      <c r="BCN130" s="390"/>
      <c r="BCO130" s="391"/>
      <c r="BCP130" s="392"/>
      <c r="BCQ130" s="393"/>
      <c r="BCR130" s="394"/>
      <c r="BCS130" s="395"/>
      <c r="BCT130" s="389"/>
      <c r="BCU130" s="390"/>
      <c r="BCV130" s="391"/>
      <c r="BCW130" s="392"/>
      <c r="BCX130" s="393"/>
      <c r="BCY130" s="394"/>
      <c r="BCZ130" s="395"/>
      <c r="BDA130" s="389"/>
      <c r="BDB130" s="390"/>
      <c r="BDC130" s="391"/>
      <c r="BDD130" s="392"/>
      <c r="BDE130" s="393"/>
      <c r="BDF130" s="394"/>
      <c r="BDG130" s="395"/>
      <c r="BDH130" s="389"/>
      <c r="BDI130" s="390"/>
      <c r="BDJ130" s="391"/>
      <c r="BDK130" s="392"/>
      <c r="BDL130" s="393"/>
      <c r="BDM130" s="394"/>
      <c r="BDN130" s="395"/>
      <c r="BDO130" s="389"/>
      <c r="BDP130" s="390"/>
      <c r="BDQ130" s="391"/>
      <c r="BDR130" s="392"/>
      <c r="BDS130" s="393"/>
      <c r="BDT130" s="394"/>
      <c r="BDU130" s="395"/>
      <c r="BDV130" s="389"/>
      <c r="BDW130" s="390"/>
      <c r="BDX130" s="391"/>
      <c r="BDY130" s="392"/>
      <c r="BDZ130" s="393"/>
      <c r="BEA130" s="394"/>
      <c r="BEB130" s="395"/>
      <c r="BEC130" s="389"/>
      <c r="BED130" s="390"/>
      <c r="BEE130" s="391"/>
      <c r="BEF130" s="392"/>
      <c r="BEG130" s="393"/>
      <c r="BEH130" s="394"/>
      <c r="BEI130" s="395"/>
      <c r="BEJ130" s="389"/>
      <c r="BEK130" s="390"/>
      <c r="BEL130" s="391"/>
      <c r="BEM130" s="392"/>
      <c r="BEN130" s="393"/>
      <c r="BEO130" s="394"/>
      <c r="BEP130" s="395"/>
      <c r="BEQ130" s="389"/>
      <c r="BER130" s="390"/>
      <c r="BES130" s="391"/>
      <c r="BET130" s="392"/>
      <c r="BEU130" s="393"/>
      <c r="BEV130" s="394"/>
      <c r="BEW130" s="395"/>
      <c r="BEX130" s="389"/>
      <c r="BEY130" s="390"/>
      <c r="BEZ130" s="391"/>
      <c r="BFA130" s="392"/>
      <c r="BFB130" s="393"/>
      <c r="BFC130" s="394"/>
      <c r="BFD130" s="395"/>
      <c r="BFE130" s="389"/>
      <c r="BFF130" s="390"/>
      <c r="BFG130" s="391"/>
      <c r="BFH130" s="392"/>
      <c r="BFI130" s="393"/>
      <c r="BFJ130" s="394"/>
      <c r="BFK130" s="395"/>
      <c r="BFL130" s="389"/>
      <c r="BFM130" s="390"/>
      <c r="BFN130" s="391"/>
      <c r="BFO130" s="392"/>
      <c r="BFP130" s="393"/>
      <c r="BFQ130" s="394"/>
      <c r="BFR130" s="395"/>
      <c r="BFS130" s="389"/>
      <c r="BFT130" s="390"/>
      <c r="BFU130" s="391"/>
      <c r="BFV130" s="392"/>
      <c r="BFW130" s="393"/>
      <c r="BFX130" s="394"/>
      <c r="BFY130" s="395"/>
      <c r="BFZ130" s="389"/>
      <c r="BGA130" s="390"/>
      <c r="BGB130" s="391"/>
      <c r="BGC130" s="392"/>
      <c r="BGD130" s="393"/>
      <c r="BGE130" s="394"/>
      <c r="BGF130" s="395"/>
      <c r="BGG130" s="389"/>
      <c r="BGH130" s="390"/>
      <c r="BGI130" s="391"/>
      <c r="BGJ130" s="392"/>
      <c r="BGK130" s="393"/>
      <c r="BGL130" s="394"/>
      <c r="BGM130" s="395"/>
      <c r="BGN130" s="389"/>
      <c r="BGO130" s="390"/>
      <c r="BGP130" s="391"/>
      <c r="BGQ130" s="392"/>
      <c r="BGR130" s="393"/>
      <c r="BGS130" s="394"/>
      <c r="BGT130" s="395"/>
      <c r="BGU130" s="389"/>
      <c r="BGV130" s="390"/>
      <c r="BGW130" s="391"/>
      <c r="BGX130" s="392"/>
      <c r="BGY130" s="393"/>
      <c r="BGZ130" s="394"/>
      <c r="BHA130" s="395"/>
      <c r="BHB130" s="389"/>
      <c r="BHC130" s="390"/>
      <c r="BHD130" s="391"/>
      <c r="BHE130" s="392"/>
      <c r="BHF130" s="393"/>
      <c r="BHG130" s="394"/>
      <c r="BHH130" s="395"/>
      <c r="BHI130" s="389"/>
      <c r="BHJ130" s="390"/>
      <c r="BHK130" s="391"/>
      <c r="BHL130" s="392"/>
      <c r="BHM130" s="393"/>
      <c r="BHN130" s="394"/>
      <c r="BHO130" s="395"/>
      <c r="BHP130" s="389"/>
      <c r="BHQ130" s="390"/>
      <c r="BHR130" s="391"/>
      <c r="BHS130" s="392"/>
      <c r="BHT130" s="393"/>
      <c r="BHU130" s="394"/>
      <c r="BHV130" s="395"/>
      <c r="BHW130" s="389"/>
      <c r="BHX130" s="390"/>
      <c r="BHY130" s="391"/>
      <c r="BHZ130" s="392"/>
      <c r="BIA130" s="393"/>
      <c r="BIB130" s="394"/>
      <c r="BIC130" s="395"/>
      <c r="BID130" s="389"/>
      <c r="BIE130" s="390"/>
      <c r="BIF130" s="391"/>
      <c r="BIG130" s="392"/>
      <c r="BIH130" s="393"/>
      <c r="BII130" s="394"/>
      <c r="BIJ130" s="395"/>
      <c r="BIK130" s="389"/>
      <c r="BIL130" s="390"/>
      <c r="BIM130" s="391"/>
      <c r="BIN130" s="392"/>
      <c r="BIO130" s="393"/>
      <c r="BIP130" s="394"/>
      <c r="BIQ130" s="395"/>
      <c r="BIR130" s="389"/>
      <c r="BIS130" s="390"/>
      <c r="BIT130" s="391"/>
      <c r="BIU130" s="392"/>
      <c r="BIV130" s="393"/>
      <c r="BIW130" s="394"/>
      <c r="BIX130" s="395"/>
      <c r="BIY130" s="389"/>
      <c r="BIZ130" s="390"/>
      <c r="BJA130" s="391"/>
      <c r="BJB130" s="392"/>
      <c r="BJC130" s="393"/>
      <c r="BJD130" s="394"/>
      <c r="BJE130" s="395"/>
      <c r="BJF130" s="389"/>
      <c r="BJG130" s="390"/>
      <c r="BJH130" s="391"/>
      <c r="BJI130" s="392"/>
      <c r="BJJ130" s="393"/>
      <c r="BJK130" s="394"/>
      <c r="BJL130" s="395"/>
      <c r="BJM130" s="389"/>
      <c r="BJN130" s="390"/>
      <c r="BJO130" s="391"/>
      <c r="BJP130" s="392"/>
      <c r="BJQ130" s="393"/>
      <c r="BJR130" s="394"/>
      <c r="BJS130" s="395"/>
      <c r="BJT130" s="389"/>
      <c r="BJU130" s="390"/>
      <c r="BJV130" s="391"/>
      <c r="BJW130" s="392"/>
      <c r="BJX130" s="393"/>
      <c r="BJY130" s="394"/>
      <c r="BJZ130" s="395"/>
      <c r="BKA130" s="389"/>
      <c r="BKB130" s="390"/>
      <c r="BKC130" s="391"/>
      <c r="BKD130" s="392"/>
      <c r="BKE130" s="393"/>
      <c r="BKF130" s="394"/>
      <c r="BKG130" s="395"/>
      <c r="BKH130" s="389"/>
      <c r="BKI130" s="390"/>
      <c r="BKJ130" s="391"/>
      <c r="BKK130" s="392"/>
      <c r="BKL130" s="393"/>
      <c r="BKM130" s="394"/>
      <c r="BKN130" s="395"/>
      <c r="BKO130" s="389"/>
      <c r="BKP130" s="390"/>
      <c r="BKQ130" s="391"/>
      <c r="BKR130" s="392"/>
      <c r="BKS130" s="393"/>
      <c r="BKT130" s="394"/>
      <c r="BKU130" s="395"/>
      <c r="BKV130" s="389"/>
      <c r="BKW130" s="390"/>
      <c r="BKX130" s="391"/>
      <c r="BKY130" s="392"/>
      <c r="BKZ130" s="393"/>
      <c r="BLA130" s="394"/>
      <c r="BLB130" s="395"/>
      <c r="BLC130" s="389"/>
      <c r="BLD130" s="390"/>
      <c r="BLE130" s="391"/>
      <c r="BLF130" s="392"/>
      <c r="BLG130" s="393"/>
      <c r="BLH130" s="394"/>
      <c r="BLI130" s="395"/>
      <c r="BLJ130" s="389"/>
      <c r="BLK130" s="390"/>
      <c r="BLL130" s="391"/>
      <c r="BLM130" s="392"/>
      <c r="BLN130" s="393"/>
      <c r="BLO130" s="394"/>
      <c r="BLP130" s="395"/>
      <c r="BLQ130" s="389"/>
      <c r="BLR130" s="390"/>
      <c r="BLS130" s="391"/>
      <c r="BLT130" s="392"/>
      <c r="BLU130" s="393"/>
      <c r="BLV130" s="394"/>
      <c r="BLW130" s="395"/>
      <c r="BLX130" s="389"/>
      <c r="BLY130" s="390"/>
      <c r="BLZ130" s="391"/>
      <c r="BMA130" s="392"/>
      <c r="BMB130" s="393"/>
      <c r="BMC130" s="394"/>
      <c r="BMD130" s="395"/>
      <c r="BME130" s="389"/>
      <c r="BMF130" s="390"/>
      <c r="BMG130" s="391"/>
      <c r="BMH130" s="392"/>
      <c r="BMI130" s="393"/>
      <c r="BMJ130" s="394"/>
      <c r="BMK130" s="395"/>
      <c r="BML130" s="389"/>
      <c r="BMM130" s="390"/>
      <c r="BMN130" s="391"/>
      <c r="BMO130" s="392"/>
      <c r="BMP130" s="393"/>
      <c r="BMQ130" s="394"/>
      <c r="BMR130" s="395"/>
      <c r="BMS130" s="389"/>
      <c r="BMT130" s="390"/>
      <c r="BMU130" s="391"/>
      <c r="BMV130" s="392"/>
      <c r="BMW130" s="393"/>
      <c r="BMX130" s="394"/>
      <c r="BMY130" s="395"/>
      <c r="BMZ130" s="389"/>
      <c r="BNA130" s="390"/>
      <c r="BNB130" s="391"/>
      <c r="BNC130" s="392"/>
      <c r="BND130" s="393"/>
      <c r="BNE130" s="394"/>
      <c r="BNF130" s="395"/>
      <c r="BNG130" s="389"/>
      <c r="BNH130" s="390"/>
      <c r="BNI130" s="391"/>
      <c r="BNJ130" s="392"/>
      <c r="BNK130" s="393"/>
      <c r="BNL130" s="394"/>
      <c r="BNM130" s="395"/>
      <c r="BNN130" s="389"/>
      <c r="BNO130" s="390"/>
      <c r="BNP130" s="391"/>
      <c r="BNQ130" s="392"/>
      <c r="BNR130" s="393"/>
      <c r="BNS130" s="394"/>
      <c r="BNT130" s="395"/>
      <c r="BNU130" s="389"/>
      <c r="BNV130" s="390"/>
      <c r="BNW130" s="391"/>
      <c r="BNX130" s="392"/>
      <c r="BNY130" s="393"/>
      <c r="BNZ130" s="394"/>
      <c r="BOA130" s="395"/>
      <c r="BOB130" s="389"/>
      <c r="BOC130" s="390"/>
      <c r="BOD130" s="391"/>
      <c r="BOE130" s="392"/>
      <c r="BOF130" s="393"/>
      <c r="BOG130" s="394"/>
      <c r="BOH130" s="395"/>
      <c r="BOI130" s="389"/>
      <c r="BOJ130" s="390"/>
      <c r="BOK130" s="391"/>
      <c r="BOL130" s="392"/>
      <c r="BOM130" s="393"/>
      <c r="BON130" s="394"/>
      <c r="BOO130" s="395"/>
      <c r="BOP130" s="389"/>
      <c r="BOQ130" s="390"/>
      <c r="BOR130" s="391"/>
      <c r="BOS130" s="392"/>
      <c r="BOT130" s="393"/>
      <c r="BOU130" s="394"/>
      <c r="BOV130" s="395"/>
      <c r="BOW130" s="389"/>
      <c r="BOX130" s="390"/>
      <c r="BOY130" s="391"/>
      <c r="BOZ130" s="392"/>
      <c r="BPA130" s="393"/>
      <c r="BPB130" s="394"/>
      <c r="BPC130" s="395"/>
      <c r="BPD130" s="389"/>
      <c r="BPE130" s="390"/>
      <c r="BPF130" s="391"/>
      <c r="BPG130" s="392"/>
      <c r="BPH130" s="393"/>
      <c r="BPI130" s="394"/>
      <c r="BPJ130" s="395"/>
      <c r="BPK130" s="389"/>
      <c r="BPL130" s="390"/>
      <c r="BPM130" s="391"/>
      <c r="BPN130" s="392"/>
      <c r="BPO130" s="393"/>
      <c r="BPP130" s="394"/>
      <c r="BPQ130" s="395"/>
      <c r="BPR130" s="389"/>
      <c r="BPS130" s="390"/>
      <c r="BPT130" s="391"/>
      <c r="BPU130" s="392"/>
      <c r="BPV130" s="393"/>
      <c r="BPW130" s="394"/>
      <c r="BPX130" s="395"/>
      <c r="BPY130" s="389"/>
      <c r="BPZ130" s="390"/>
      <c r="BQA130" s="391"/>
      <c r="BQB130" s="392"/>
      <c r="BQC130" s="393"/>
      <c r="BQD130" s="394"/>
      <c r="BQE130" s="395"/>
      <c r="BQF130" s="389"/>
      <c r="BQG130" s="390"/>
      <c r="BQH130" s="391"/>
      <c r="BQI130" s="392"/>
      <c r="BQJ130" s="393"/>
      <c r="BQK130" s="394"/>
      <c r="BQL130" s="395"/>
      <c r="BQM130" s="389"/>
      <c r="BQN130" s="390"/>
      <c r="BQO130" s="391"/>
      <c r="BQP130" s="392"/>
      <c r="BQQ130" s="393"/>
      <c r="BQR130" s="394"/>
      <c r="BQS130" s="395"/>
      <c r="BQT130" s="389"/>
      <c r="BQU130" s="390"/>
      <c r="BQV130" s="391"/>
      <c r="BQW130" s="392"/>
      <c r="BQX130" s="393"/>
      <c r="BQY130" s="394"/>
      <c r="BQZ130" s="395"/>
      <c r="BRA130" s="389"/>
      <c r="BRB130" s="390"/>
      <c r="BRC130" s="391"/>
      <c r="BRD130" s="392"/>
      <c r="BRE130" s="393"/>
      <c r="BRF130" s="394"/>
      <c r="BRG130" s="395"/>
      <c r="BRH130" s="389"/>
      <c r="BRI130" s="390"/>
      <c r="BRJ130" s="391"/>
      <c r="BRK130" s="392"/>
      <c r="BRL130" s="393"/>
      <c r="BRM130" s="394"/>
      <c r="BRN130" s="395"/>
      <c r="BRO130" s="389"/>
      <c r="BRP130" s="390"/>
      <c r="BRQ130" s="391"/>
      <c r="BRR130" s="392"/>
      <c r="BRS130" s="393"/>
      <c r="BRT130" s="394"/>
      <c r="BRU130" s="395"/>
      <c r="BRV130" s="389"/>
      <c r="BRW130" s="390"/>
      <c r="BRX130" s="391"/>
      <c r="BRY130" s="392"/>
      <c r="BRZ130" s="393"/>
      <c r="BSA130" s="394"/>
      <c r="BSB130" s="395"/>
      <c r="BSC130" s="389"/>
      <c r="BSD130" s="390"/>
      <c r="BSE130" s="391"/>
      <c r="BSF130" s="392"/>
      <c r="BSG130" s="393"/>
      <c r="BSH130" s="394"/>
      <c r="BSI130" s="395"/>
      <c r="BSJ130" s="389"/>
      <c r="BSK130" s="390"/>
      <c r="BSL130" s="391"/>
      <c r="BSM130" s="392"/>
      <c r="BSN130" s="393"/>
      <c r="BSO130" s="394"/>
      <c r="BSP130" s="395"/>
      <c r="BSQ130" s="389"/>
      <c r="BSR130" s="390"/>
      <c r="BSS130" s="391"/>
      <c r="BST130" s="392"/>
      <c r="BSU130" s="393"/>
      <c r="BSV130" s="394"/>
      <c r="BSW130" s="395"/>
      <c r="BSX130" s="389"/>
      <c r="BSY130" s="390"/>
      <c r="BSZ130" s="391"/>
      <c r="BTA130" s="392"/>
      <c r="BTB130" s="393"/>
      <c r="BTC130" s="394"/>
      <c r="BTD130" s="395"/>
      <c r="BTE130" s="389"/>
      <c r="BTF130" s="390"/>
      <c r="BTG130" s="391"/>
      <c r="BTH130" s="392"/>
      <c r="BTI130" s="393"/>
      <c r="BTJ130" s="394"/>
      <c r="BTK130" s="395"/>
      <c r="BTL130" s="389"/>
      <c r="BTM130" s="390"/>
      <c r="BTN130" s="391"/>
      <c r="BTO130" s="392"/>
      <c r="BTP130" s="393"/>
      <c r="BTQ130" s="394"/>
      <c r="BTR130" s="395"/>
      <c r="BTS130" s="389"/>
      <c r="BTT130" s="390"/>
      <c r="BTU130" s="391"/>
      <c r="BTV130" s="392"/>
      <c r="BTW130" s="393"/>
      <c r="BTX130" s="394"/>
      <c r="BTY130" s="395"/>
      <c r="BTZ130" s="389"/>
      <c r="BUA130" s="390"/>
      <c r="BUB130" s="391"/>
      <c r="BUC130" s="392"/>
      <c r="BUD130" s="393"/>
      <c r="BUE130" s="394"/>
      <c r="BUF130" s="395"/>
      <c r="BUG130" s="389"/>
      <c r="BUH130" s="390"/>
      <c r="BUI130" s="391"/>
      <c r="BUJ130" s="392"/>
      <c r="BUK130" s="393"/>
      <c r="BUL130" s="394"/>
      <c r="BUM130" s="395"/>
      <c r="BUN130" s="389"/>
      <c r="BUO130" s="390"/>
      <c r="BUP130" s="391"/>
      <c r="BUQ130" s="392"/>
      <c r="BUR130" s="393"/>
      <c r="BUS130" s="394"/>
      <c r="BUT130" s="395"/>
      <c r="BUU130" s="389"/>
      <c r="BUV130" s="390"/>
      <c r="BUW130" s="391"/>
      <c r="BUX130" s="392"/>
      <c r="BUY130" s="393"/>
      <c r="BUZ130" s="394"/>
      <c r="BVA130" s="395"/>
      <c r="BVB130" s="389"/>
      <c r="BVC130" s="390"/>
      <c r="BVD130" s="391"/>
      <c r="BVE130" s="392"/>
      <c r="BVF130" s="393"/>
      <c r="BVG130" s="394"/>
      <c r="BVH130" s="395"/>
      <c r="BVI130" s="389"/>
      <c r="BVJ130" s="390"/>
      <c r="BVK130" s="391"/>
      <c r="BVL130" s="392"/>
      <c r="BVM130" s="393"/>
      <c r="BVN130" s="394"/>
      <c r="BVO130" s="395"/>
      <c r="BVP130" s="389"/>
      <c r="BVQ130" s="390"/>
      <c r="BVR130" s="391"/>
      <c r="BVS130" s="392"/>
      <c r="BVT130" s="393"/>
      <c r="BVU130" s="394"/>
      <c r="BVV130" s="395"/>
      <c r="BVW130" s="389"/>
      <c r="BVX130" s="390"/>
      <c r="BVY130" s="391"/>
      <c r="BVZ130" s="392"/>
      <c r="BWA130" s="393"/>
      <c r="BWB130" s="394"/>
      <c r="BWC130" s="395"/>
      <c r="BWD130" s="389"/>
      <c r="BWE130" s="390"/>
      <c r="BWF130" s="391"/>
      <c r="BWG130" s="392"/>
      <c r="BWH130" s="393"/>
      <c r="BWI130" s="394"/>
      <c r="BWJ130" s="395"/>
      <c r="BWK130" s="389"/>
      <c r="BWL130" s="390"/>
      <c r="BWM130" s="391"/>
      <c r="BWN130" s="392"/>
      <c r="BWO130" s="393"/>
      <c r="BWP130" s="394"/>
      <c r="BWQ130" s="395"/>
      <c r="BWR130" s="389"/>
      <c r="BWS130" s="390"/>
      <c r="BWT130" s="391"/>
      <c r="BWU130" s="392"/>
      <c r="BWV130" s="393"/>
      <c r="BWW130" s="394"/>
      <c r="BWX130" s="395"/>
      <c r="BWY130" s="389"/>
      <c r="BWZ130" s="390"/>
      <c r="BXA130" s="391"/>
      <c r="BXB130" s="392"/>
      <c r="BXC130" s="393"/>
      <c r="BXD130" s="394"/>
      <c r="BXE130" s="395"/>
      <c r="BXF130" s="389"/>
      <c r="BXG130" s="390"/>
      <c r="BXH130" s="391"/>
      <c r="BXI130" s="392"/>
      <c r="BXJ130" s="393"/>
      <c r="BXK130" s="394"/>
      <c r="BXL130" s="395"/>
      <c r="BXM130" s="389"/>
      <c r="BXN130" s="390"/>
      <c r="BXO130" s="391"/>
      <c r="BXP130" s="392"/>
      <c r="BXQ130" s="393"/>
      <c r="BXR130" s="394"/>
      <c r="BXS130" s="395"/>
      <c r="BXT130" s="389"/>
      <c r="BXU130" s="390"/>
      <c r="BXV130" s="391"/>
      <c r="BXW130" s="392"/>
      <c r="BXX130" s="393"/>
      <c r="BXY130" s="394"/>
      <c r="BXZ130" s="395"/>
      <c r="BYA130" s="389"/>
      <c r="BYB130" s="390"/>
      <c r="BYC130" s="391"/>
      <c r="BYD130" s="392"/>
      <c r="BYE130" s="393"/>
      <c r="BYF130" s="394"/>
      <c r="BYG130" s="395"/>
      <c r="BYH130" s="389"/>
      <c r="BYI130" s="390"/>
      <c r="BYJ130" s="391"/>
      <c r="BYK130" s="392"/>
      <c r="BYL130" s="393"/>
      <c r="BYM130" s="394"/>
      <c r="BYN130" s="395"/>
      <c r="BYO130" s="389"/>
      <c r="BYP130" s="390"/>
      <c r="BYQ130" s="391"/>
      <c r="BYR130" s="392"/>
      <c r="BYS130" s="393"/>
      <c r="BYT130" s="394"/>
      <c r="BYU130" s="395"/>
      <c r="BYV130" s="389"/>
      <c r="BYW130" s="390"/>
      <c r="BYX130" s="391"/>
      <c r="BYY130" s="392"/>
      <c r="BYZ130" s="393"/>
      <c r="BZA130" s="394"/>
      <c r="BZB130" s="395"/>
      <c r="BZC130" s="389"/>
      <c r="BZD130" s="390"/>
      <c r="BZE130" s="391"/>
      <c r="BZF130" s="392"/>
      <c r="BZG130" s="393"/>
      <c r="BZH130" s="394"/>
      <c r="BZI130" s="395"/>
      <c r="BZJ130" s="389"/>
      <c r="BZK130" s="390"/>
      <c r="BZL130" s="391"/>
      <c r="BZM130" s="392"/>
      <c r="BZN130" s="393"/>
      <c r="BZO130" s="394"/>
      <c r="BZP130" s="395"/>
      <c r="BZQ130" s="389"/>
      <c r="BZR130" s="390"/>
      <c r="BZS130" s="391"/>
      <c r="BZT130" s="392"/>
      <c r="BZU130" s="393"/>
      <c r="BZV130" s="394"/>
      <c r="BZW130" s="395"/>
      <c r="BZX130" s="389"/>
      <c r="BZY130" s="390"/>
      <c r="BZZ130" s="391"/>
      <c r="CAA130" s="392"/>
      <c r="CAB130" s="393"/>
      <c r="CAC130" s="394"/>
      <c r="CAD130" s="395"/>
      <c r="CAE130" s="389"/>
      <c r="CAF130" s="390"/>
      <c r="CAG130" s="391"/>
      <c r="CAH130" s="392"/>
      <c r="CAI130" s="393"/>
      <c r="CAJ130" s="394"/>
      <c r="CAK130" s="395"/>
      <c r="CAL130" s="389"/>
      <c r="CAM130" s="390"/>
      <c r="CAN130" s="391"/>
      <c r="CAO130" s="392"/>
      <c r="CAP130" s="393"/>
      <c r="CAQ130" s="394"/>
      <c r="CAR130" s="395"/>
      <c r="CAS130" s="389"/>
      <c r="CAT130" s="390"/>
      <c r="CAU130" s="391"/>
      <c r="CAV130" s="392"/>
      <c r="CAW130" s="393"/>
      <c r="CAX130" s="394"/>
      <c r="CAY130" s="395"/>
      <c r="CAZ130" s="389"/>
      <c r="CBA130" s="390"/>
      <c r="CBB130" s="391"/>
      <c r="CBC130" s="392"/>
      <c r="CBD130" s="393"/>
      <c r="CBE130" s="394"/>
      <c r="CBF130" s="395"/>
      <c r="CBG130" s="389"/>
      <c r="CBH130" s="390"/>
      <c r="CBI130" s="391"/>
      <c r="CBJ130" s="392"/>
      <c r="CBK130" s="393"/>
      <c r="CBL130" s="394"/>
      <c r="CBM130" s="395"/>
      <c r="CBN130" s="389"/>
      <c r="CBO130" s="390"/>
      <c r="CBP130" s="391"/>
      <c r="CBQ130" s="392"/>
      <c r="CBR130" s="393"/>
      <c r="CBS130" s="394"/>
      <c r="CBT130" s="395"/>
      <c r="CBU130" s="389"/>
      <c r="CBV130" s="390"/>
      <c r="CBW130" s="391"/>
      <c r="CBX130" s="392"/>
      <c r="CBY130" s="393"/>
      <c r="CBZ130" s="394"/>
      <c r="CCA130" s="395"/>
      <c r="CCB130" s="389"/>
      <c r="CCC130" s="390"/>
      <c r="CCD130" s="391"/>
      <c r="CCE130" s="392"/>
      <c r="CCF130" s="393"/>
      <c r="CCG130" s="394"/>
      <c r="CCH130" s="395"/>
      <c r="CCI130" s="389"/>
      <c r="CCJ130" s="390"/>
      <c r="CCK130" s="391"/>
      <c r="CCL130" s="392"/>
      <c r="CCM130" s="393"/>
      <c r="CCN130" s="394"/>
      <c r="CCO130" s="395"/>
      <c r="CCP130" s="389"/>
      <c r="CCQ130" s="390"/>
      <c r="CCR130" s="391"/>
      <c r="CCS130" s="392"/>
      <c r="CCT130" s="393"/>
      <c r="CCU130" s="394"/>
      <c r="CCV130" s="395"/>
      <c r="CCW130" s="389"/>
      <c r="CCX130" s="390"/>
      <c r="CCY130" s="391"/>
      <c r="CCZ130" s="392"/>
      <c r="CDA130" s="393"/>
      <c r="CDB130" s="394"/>
      <c r="CDC130" s="395"/>
      <c r="CDD130" s="389"/>
      <c r="CDE130" s="390"/>
      <c r="CDF130" s="391"/>
      <c r="CDG130" s="392"/>
      <c r="CDH130" s="393"/>
      <c r="CDI130" s="394"/>
      <c r="CDJ130" s="395"/>
      <c r="CDK130" s="389"/>
      <c r="CDL130" s="390"/>
      <c r="CDM130" s="391"/>
      <c r="CDN130" s="392"/>
      <c r="CDO130" s="393"/>
      <c r="CDP130" s="394"/>
      <c r="CDQ130" s="395"/>
      <c r="CDR130" s="389"/>
      <c r="CDS130" s="390"/>
      <c r="CDT130" s="391"/>
      <c r="CDU130" s="392"/>
      <c r="CDV130" s="393"/>
      <c r="CDW130" s="394"/>
      <c r="CDX130" s="395"/>
      <c r="CDY130" s="389"/>
      <c r="CDZ130" s="390"/>
      <c r="CEA130" s="391"/>
      <c r="CEB130" s="392"/>
      <c r="CEC130" s="393"/>
      <c r="CED130" s="394"/>
      <c r="CEE130" s="395"/>
      <c r="CEF130" s="389"/>
      <c r="CEG130" s="390"/>
      <c r="CEH130" s="391"/>
      <c r="CEI130" s="392"/>
      <c r="CEJ130" s="393"/>
      <c r="CEK130" s="394"/>
      <c r="CEL130" s="395"/>
      <c r="CEM130" s="389"/>
      <c r="CEN130" s="390"/>
      <c r="CEO130" s="391"/>
      <c r="CEP130" s="392"/>
      <c r="CEQ130" s="393"/>
      <c r="CER130" s="394"/>
      <c r="CES130" s="395"/>
      <c r="CET130" s="389"/>
      <c r="CEU130" s="390"/>
      <c r="CEV130" s="391"/>
      <c r="CEW130" s="392"/>
      <c r="CEX130" s="393"/>
      <c r="CEY130" s="394"/>
      <c r="CEZ130" s="395"/>
      <c r="CFA130" s="389"/>
      <c r="CFB130" s="390"/>
      <c r="CFC130" s="391"/>
      <c r="CFD130" s="392"/>
      <c r="CFE130" s="393"/>
      <c r="CFF130" s="394"/>
      <c r="CFG130" s="395"/>
      <c r="CFH130" s="389"/>
      <c r="CFI130" s="390"/>
      <c r="CFJ130" s="391"/>
      <c r="CFK130" s="392"/>
      <c r="CFL130" s="393"/>
      <c r="CFM130" s="394"/>
      <c r="CFN130" s="395"/>
      <c r="CFO130" s="389"/>
      <c r="CFP130" s="390"/>
      <c r="CFQ130" s="391"/>
      <c r="CFR130" s="392"/>
      <c r="CFS130" s="393"/>
      <c r="CFT130" s="394"/>
      <c r="CFU130" s="395"/>
      <c r="CFV130" s="389"/>
      <c r="CFW130" s="390"/>
      <c r="CFX130" s="391"/>
      <c r="CFY130" s="392"/>
      <c r="CFZ130" s="393"/>
      <c r="CGA130" s="394"/>
      <c r="CGB130" s="395"/>
      <c r="CGC130" s="389"/>
      <c r="CGD130" s="390"/>
      <c r="CGE130" s="391"/>
      <c r="CGF130" s="392"/>
      <c r="CGG130" s="393"/>
      <c r="CGH130" s="394"/>
      <c r="CGI130" s="395"/>
      <c r="CGJ130" s="389"/>
      <c r="CGK130" s="390"/>
      <c r="CGL130" s="391"/>
      <c r="CGM130" s="392"/>
      <c r="CGN130" s="393"/>
      <c r="CGO130" s="394"/>
      <c r="CGP130" s="395"/>
      <c r="CGQ130" s="389"/>
      <c r="CGR130" s="390"/>
      <c r="CGS130" s="391"/>
      <c r="CGT130" s="392"/>
      <c r="CGU130" s="393"/>
      <c r="CGV130" s="394"/>
      <c r="CGW130" s="395"/>
      <c r="CGX130" s="389"/>
      <c r="CGY130" s="390"/>
      <c r="CGZ130" s="391"/>
      <c r="CHA130" s="392"/>
      <c r="CHB130" s="393"/>
      <c r="CHC130" s="394"/>
      <c r="CHD130" s="395"/>
      <c r="CHE130" s="389"/>
      <c r="CHF130" s="390"/>
      <c r="CHG130" s="391"/>
      <c r="CHH130" s="392"/>
      <c r="CHI130" s="393"/>
      <c r="CHJ130" s="394"/>
      <c r="CHK130" s="395"/>
      <c r="CHL130" s="389"/>
      <c r="CHM130" s="390"/>
      <c r="CHN130" s="391"/>
      <c r="CHO130" s="392"/>
      <c r="CHP130" s="393"/>
      <c r="CHQ130" s="394"/>
      <c r="CHR130" s="395"/>
      <c r="CHS130" s="389"/>
      <c r="CHT130" s="390"/>
      <c r="CHU130" s="391"/>
      <c r="CHV130" s="392"/>
      <c r="CHW130" s="393"/>
      <c r="CHX130" s="394"/>
      <c r="CHY130" s="395"/>
      <c r="CHZ130" s="389"/>
      <c r="CIA130" s="390"/>
      <c r="CIB130" s="391"/>
      <c r="CIC130" s="392"/>
      <c r="CID130" s="393"/>
      <c r="CIE130" s="394"/>
      <c r="CIF130" s="395"/>
      <c r="CIG130" s="389"/>
      <c r="CIH130" s="390"/>
      <c r="CII130" s="391"/>
      <c r="CIJ130" s="392"/>
      <c r="CIK130" s="393"/>
      <c r="CIL130" s="394"/>
      <c r="CIM130" s="395"/>
      <c r="CIN130" s="389"/>
      <c r="CIO130" s="390"/>
      <c r="CIP130" s="391"/>
      <c r="CIQ130" s="392"/>
      <c r="CIR130" s="393"/>
      <c r="CIS130" s="394"/>
      <c r="CIT130" s="395"/>
      <c r="CIU130" s="389"/>
      <c r="CIV130" s="390"/>
      <c r="CIW130" s="391"/>
      <c r="CIX130" s="392"/>
      <c r="CIY130" s="393"/>
      <c r="CIZ130" s="394"/>
      <c r="CJA130" s="395"/>
      <c r="CJB130" s="389"/>
      <c r="CJC130" s="390"/>
      <c r="CJD130" s="391"/>
      <c r="CJE130" s="392"/>
      <c r="CJF130" s="393"/>
      <c r="CJG130" s="394"/>
      <c r="CJH130" s="395"/>
      <c r="CJI130" s="389"/>
      <c r="CJJ130" s="390"/>
      <c r="CJK130" s="391"/>
      <c r="CJL130" s="392"/>
      <c r="CJM130" s="393"/>
      <c r="CJN130" s="394"/>
      <c r="CJO130" s="395"/>
      <c r="CJP130" s="389"/>
      <c r="CJQ130" s="390"/>
      <c r="CJR130" s="391"/>
      <c r="CJS130" s="392"/>
      <c r="CJT130" s="393"/>
      <c r="CJU130" s="394"/>
      <c r="CJV130" s="395"/>
      <c r="CJW130" s="389"/>
      <c r="CJX130" s="390"/>
      <c r="CJY130" s="391"/>
      <c r="CJZ130" s="392"/>
      <c r="CKA130" s="393"/>
      <c r="CKB130" s="394"/>
      <c r="CKC130" s="395"/>
      <c r="CKD130" s="389"/>
      <c r="CKE130" s="390"/>
      <c r="CKF130" s="391"/>
      <c r="CKG130" s="392"/>
      <c r="CKH130" s="393"/>
      <c r="CKI130" s="394"/>
      <c r="CKJ130" s="395"/>
      <c r="CKK130" s="389"/>
      <c r="CKL130" s="390"/>
      <c r="CKM130" s="391"/>
      <c r="CKN130" s="392"/>
      <c r="CKO130" s="393"/>
      <c r="CKP130" s="394"/>
      <c r="CKQ130" s="395"/>
      <c r="CKR130" s="389"/>
      <c r="CKS130" s="390"/>
      <c r="CKT130" s="391"/>
      <c r="CKU130" s="392"/>
      <c r="CKV130" s="393"/>
      <c r="CKW130" s="394"/>
      <c r="CKX130" s="395"/>
      <c r="CKY130" s="389"/>
      <c r="CKZ130" s="390"/>
      <c r="CLA130" s="391"/>
      <c r="CLB130" s="392"/>
      <c r="CLC130" s="393"/>
      <c r="CLD130" s="394"/>
      <c r="CLE130" s="395"/>
      <c r="CLF130" s="389"/>
      <c r="CLG130" s="390"/>
      <c r="CLH130" s="391"/>
      <c r="CLI130" s="392"/>
      <c r="CLJ130" s="393"/>
      <c r="CLK130" s="394"/>
      <c r="CLL130" s="395"/>
      <c r="CLM130" s="389"/>
      <c r="CLN130" s="390"/>
      <c r="CLO130" s="391"/>
      <c r="CLP130" s="392"/>
      <c r="CLQ130" s="393"/>
      <c r="CLR130" s="394"/>
      <c r="CLS130" s="395"/>
      <c r="CLT130" s="389"/>
      <c r="CLU130" s="390"/>
      <c r="CLV130" s="391"/>
      <c r="CLW130" s="392"/>
      <c r="CLX130" s="393"/>
      <c r="CLY130" s="394"/>
      <c r="CLZ130" s="395"/>
      <c r="CMA130" s="389"/>
      <c r="CMB130" s="390"/>
      <c r="CMC130" s="391"/>
      <c r="CMD130" s="392"/>
      <c r="CME130" s="393"/>
      <c r="CMF130" s="394"/>
      <c r="CMG130" s="395"/>
      <c r="CMH130" s="389"/>
      <c r="CMI130" s="390"/>
      <c r="CMJ130" s="391"/>
      <c r="CMK130" s="392"/>
      <c r="CML130" s="393"/>
      <c r="CMM130" s="394"/>
      <c r="CMN130" s="395"/>
      <c r="CMO130" s="389"/>
      <c r="CMP130" s="390"/>
      <c r="CMQ130" s="391"/>
      <c r="CMR130" s="392"/>
      <c r="CMS130" s="393"/>
      <c r="CMT130" s="394"/>
      <c r="CMU130" s="395"/>
      <c r="CMV130" s="389"/>
      <c r="CMW130" s="390"/>
      <c r="CMX130" s="391"/>
      <c r="CMY130" s="392"/>
      <c r="CMZ130" s="393"/>
      <c r="CNA130" s="394"/>
      <c r="CNB130" s="395"/>
      <c r="CNC130" s="389"/>
      <c r="CND130" s="390"/>
      <c r="CNE130" s="391"/>
      <c r="CNF130" s="392"/>
      <c r="CNG130" s="393"/>
      <c r="CNH130" s="394"/>
      <c r="CNI130" s="395"/>
      <c r="CNJ130" s="389"/>
      <c r="CNK130" s="390"/>
      <c r="CNL130" s="391"/>
      <c r="CNM130" s="392"/>
      <c r="CNN130" s="393"/>
      <c r="CNO130" s="394"/>
      <c r="CNP130" s="395"/>
      <c r="CNQ130" s="389"/>
      <c r="CNR130" s="390"/>
      <c r="CNS130" s="391"/>
      <c r="CNT130" s="392"/>
      <c r="CNU130" s="393"/>
      <c r="CNV130" s="394"/>
      <c r="CNW130" s="395"/>
      <c r="CNX130" s="389"/>
      <c r="CNY130" s="390"/>
      <c r="CNZ130" s="391"/>
      <c r="COA130" s="392"/>
      <c r="COB130" s="393"/>
      <c r="COC130" s="394"/>
      <c r="COD130" s="395"/>
      <c r="COE130" s="389"/>
      <c r="COF130" s="390"/>
      <c r="COG130" s="391"/>
      <c r="COH130" s="392"/>
      <c r="COI130" s="393"/>
      <c r="COJ130" s="394"/>
      <c r="COK130" s="395"/>
      <c r="COL130" s="389"/>
      <c r="COM130" s="390"/>
      <c r="CON130" s="391"/>
      <c r="COO130" s="392"/>
      <c r="COP130" s="393"/>
      <c r="COQ130" s="394"/>
      <c r="COR130" s="395"/>
      <c r="COS130" s="389"/>
      <c r="COT130" s="390"/>
      <c r="COU130" s="391"/>
      <c r="COV130" s="392"/>
      <c r="COW130" s="393"/>
      <c r="COX130" s="394"/>
      <c r="COY130" s="395"/>
      <c r="COZ130" s="389"/>
      <c r="CPA130" s="390"/>
      <c r="CPB130" s="391"/>
      <c r="CPC130" s="392"/>
      <c r="CPD130" s="393"/>
      <c r="CPE130" s="394"/>
      <c r="CPF130" s="395"/>
      <c r="CPG130" s="389"/>
      <c r="CPH130" s="390"/>
      <c r="CPI130" s="391"/>
      <c r="CPJ130" s="392"/>
      <c r="CPK130" s="393"/>
      <c r="CPL130" s="394"/>
      <c r="CPM130" s="395"/>
      <c r="CPN130" s="389"/>
      <c r="CPO130" s="390"/>
      <c r="CPP130" s="391"/>
      <c r="CPQ130" s="392"/>
      <c r="CPR130" s="393"/>
      <c r="CPS130" s="394"/>
      <c r="CPT130" s="395"/>
      <c r="CPU130" s="389"/>
      <c r="CPV130" s="390"/>
      <c r="CPW130" s="391"/>
      <c r="CPX130" s="392"/>
      <c r="CPY130" s="393"/>
      <c r="CPZ130" s="394"/>
      <c r="CQA130" s="395"/>
      <c r="CQB130" s="389"/>
      <c r="CQC130" s="390"/>
      <c r="CQD130" s="391"/>
      <c r="CQE130" s="392"/>
      <c r="CQF130" s="393"/>
      <c r="CQG130" s="394"/>
      <c r="CQH130" s="395"/>
      <c r="CQI130" s="389"/>
      <c r="CQJ130" s="390"/>
      <c r="CQK130" s="391"/>
      <c r="CQL130" s="392"/>
      <c r="CQM130" s="393"/>
      <c r="CQN130" s="394"/>
      <c r="CQO130" s="395"/>
      <c r="CQP130" s="389"/>
      <c r="CQQ130" s="390"/>
      <c r="CQR130" s="391"/>
      <c r="CQS130" s="392"/>
      <c r="CQT130" s="393"/>
      <c r="CQU130" s="394"/>
      <c r="CQV130" s="395"/>
      <c r="CQW130" s="389"/>
      <c r="CQX130" s="390"/>
      <c r="CQY130" s="391"/>
      <c r="CQZ130" s="392"/>
      <c r="CRA130" s="393"/>
      <c r="CRB130" s="394"/>
      <c r="CRC130" s="395"/>
      <c r="CRD130" s="389"/>
      <c r="CRE130" s="390"/>
      <c r="CRF130" s="391"/>
      <c r="CRG130" s="392"/>
      <c r="CRH130" s="393"/>
      <c r="CRI130" s="394"/>
      <c r="CRJ130" s="395"/>
      <c r="CRK130" s="389"/>
      <c r="CRL130" s="390"/>
      <c r="CRM130" s="391"/>
      <c r="CRN130" s="392"/>
      <c r="CRO130" s="393"/>
      <c r="CRP130" s="394"/>
      <c r="CRQ130" s="395"/>
      <c r="CRR130" s="389"/>
      <c r="CRS130" s="390"/>
      <c r="CRT130" s="391"/>
      <c r="CRU130" s="392"/>
      <c r="CRV130" s="393"/>
      <c r="CRW130" s="394"/>
      <c r="CRX130" s="395"/>
      <c r="CRY130" s="389"/>
      <c r="CRZ130" s="390"/>
      <c r="CSA130" s="391"/>
      <c r="CSB130" s="392"/>
      <c r="CSC130" s="393"/>
      <c r="CSD130" s="394"/>
      <c r="CSE130" s="395"/>
      <c r="CSF130" s="389"/>
      <c r="CSG130" s="390"/>
      <c r="CSH130" s="391"/>
      <c r="CSI130" s="392"/>
      <c r="CSJ130" s="393"/>
      <c r="CSK130" s="394"/>
      <c r="CSL130" s="395"/>
      <c r="CSM130" s="389"/>
      <c r="CSN130" s="390"/>
      <c r="CSO130" s="391"/>
      <c r="CSP130" s="392"/>
      <c r="CSQ130" s="393"/>
      <c r="CSR130" s="394"/>
      <c r="CSS130" s="395"/>
      <c r="CST130" s="389"/>
      <c r="CSU130" s="390"/>
      <c r="CSV130" s="391"/>
      <c r="CSW130" s="392"/>
      <c r="CSX130" s="393"/>
      <c r="CSY130" s="394"/>
      <c r="CSZ130" s="395"/>
      <c r="CTA130" s="389"/>
      <c r="CTB130" s="390"/>
      <c r="CTC130" s="391"/>
      <c r="CTD130" s="392"/>
      <c r="CTE130" s="393"/>
      <c r="CTF130" s="394"/>
      <c r="CTG130" s="395"/>
      <c r="CTH130" s="389"/>
      <c r="CTI130" s="390"/>
      <c r="CTJ130" s="391"/>
      <c r="CTK130" s="392"/>
      <c r="CTL130" s="393"/>
      <c r="CTM130" s="394"/>
      <c r="CTN130" s="395"/>
      <c r="CTO130" s="389"/>
      <c r="CTP130" s="390"/>
      <c r="CTQ130" s="391"/>
      <c r="CTR130" s="392"/>
      <c r="CTS130" s="393"/>
      <c r="CTT130" s="394"/>
      <c r="CTU130" s="395"/>
      <c r="CTV130" s="389"/>
      <c r="CTW130" s="390"/>
      <c r="CTX130" s="391"/>
      <c r="CTY130" s="392"/>
      <c r="CTZ130" s="393"/>
      <c r="CUA130" s="394"/>
      <c r="CUB130" s="395"/>
      <c r="CUC130" s="389"/>
      <c r="CUD130" s="390"/>
      <c r="CUE130" s="391"/>
      <c r="CUF130" s="392"/>
      <c r="CUG130" s="393"/>
      <c r="CUH130" s="394"/>
      <c r="CUI130" s="395"/>
      <c r="CUJ130" s="389"/>
      <c r="CUK130" s="390"/>
      <c r="CUL130" s="391"/>
      <c r="CUM130" s="392"/>
      <c r="CUN130" s="393"/>
      <c r="CUO130" s="394"/>
      <c r="CUP130" s="395"/>
      <c r="CUQ130" s="389"/>
      <c r="CUR130" s="390"/>
      <c r="CUS130" s="391"/>
      <c r="CUT130" s="392"/>
      <c r="CUU130" s="393"/>
      <c r="CUV130" s="394"/>
      <c r="CUW130" s="395"/>
      <c r="CUX130" s="389"/>
      <c r="CUY130" s="390"/>
      <c r="CUZ130" s="391"/>
      <c r="CVA130" s="392"/>
      <c r="CVB130" s="393"/>
      <c r="CVC130" s="394"/>
      <c r="CVD130" s="395"/>
      <c r="CVE130" s="389"/>
      <c r="CVF130" s="390"/>
      <c r="CVG130" s="391"/>
      <c r="CVH130" s="392"/>
      <c r="CVI130" s="393"/>
      <c r="CVJ130" s="394"/>
      <c r="CVK130" s="395"/>
      <c r="CVL130" s="389"/>
      <c r="CVM130" s="390"/>
      <c r="CVN130" s="391"/>
      <c r="CVO130" s="392"/>
      <c r="CVP130" s="393"/>
      <c r="CVQ130" s="394"/>
      <c r="CVR130" s="395"/>
      <c r="CVS130" s="389"/>
      <c r="CVT130" s="390"/>
      <c r="CVU130" s="391"/>
      <c r="CVV130" s="392"/>
      <c r="CVW130" s="393"/>
      <c r="CVX130" s="394"/>
      <c r="CVY130" s="395"/>
      <c r="CVZ130" s="389"/>
      <c r="CWA130" s="390"/>
      <c r="CWB130" s="391"/>
      <c r="CWC130" s="392"/>
      <c r="CWD130" s="393"/>
      <c r="CWE130" s="394"/>
      <c r="CWF130" s="395"/>
      <c r="CWG130" s="389"/>
      <c r="CWH130" s="390"/>
      <c r="CWI130" s="391"/>
      <c r="CWJ130" s="392"/>
      <c r="CWK130" s="393"/>
      <c r="CWL130" s="394"/>
      <c r="CWM130" s="395"/>
      <c r="CWN130" s="389"/>
      <c r="CWO130" s="390"/>
      <c r="CWP130" s="391"/>
      <c r="CWQ130" s="392"/>
      <c r="CWR130" s="393"/>
      <c r="CWS130" s="394"/>
      <c r="CWT130" s="395"/>
      <c r="CWU130" s="389"/>
      <c r="CWV130" s="390"/>
      <c r="CWW130" s="391"/>
      <c r="CWX130" s="392"/>
      <c r="CWY130" s="393"/>
      <c r="CWZ130" s="394"/>
      <c r="CXA130" s="395"/>
      <c r="CXB130" s="389"/>
      <c r="CXC130" s="390"/>
      <c r="CXD130" s="391"/>
      <c r="CXE130" s="392"/>
      <c r="CXF130" s="393"/>
      <c r="CXG130" s="394"/>
      <c r="CXH130" s="395"/>
      <c r="CXI130" s="389"/>
      <c r="CXJ130" s="390"/>
      <c r="CXK130" s="391"/>
      <c r="CXL130" s="392"/>
      <c r="CXM130" s="393"/>
      <c r="CXN130" s="394"/>
      <c r="CXO130" s="395"/>
      <c r="CXP130" s="389"/>
      <c r="CXQ130" s="390"/>
      <c r="CXR130" s="391"/>
      <c r="CXS130" s="392"/>
      <c r="CXT130" s="393"/>
      <c r="CXU130" s="394"/>
      <c r="CXV130" s="395"/>
      <c r="CXW130" s="389"/>
      <c r="CXX130" s="390"/>
      <c r="CXY130" s="391"/>
      <c r="CXZ130" s="392"/>
      <c r="CYA130" s="393"/>
      <c r="CYB130" s="394"/>
      <c r="CYC130" s="395"/>
      <c r="CYD130" s="389"/>
      <c r="CYE130" s="390"/>
      <c r="CYF130" s="391"/>
      <c r="CYG130" s="392"/>
      <c r="CYH130" s="393"/>
      <c r="CYI130" s="394"/>
      <c r="CYJ130" s="395"/>
      <c r="CYK130" s="389"/>
      <c r="CYL130" s="390"/>
      <c r="CYM130" s="391"/>
      <c r="CYN130" s="392"/>
      <c r="CYO130" s="393"/>
      <c r="CYP130" s="394"/>
      <c r="CYQ130" s="395"/>
      <c r="CYR130" s="389"/>
      <c r="CYS130" s="390"/>
      <c r="CYT130" s="391"/>
      <c r="CYU130" s="392"/>
      <c r="CYV130" s="393"/>
      <c r="CYW130" s="394"/>
      <c r="CYX130" s="395"/>
      <c r="CYY130" s="389"/>
      <c r="CYZ130" s="390"/>
      <c r="CZA130" s="391"/>
      <c r="CZB130" s="392"/>
      <c r="CZC130" s="393"/>
      <c r="CZD130" s="394"/>
      <c r="CZE130" s="395"/>
      <c r="CZF130" s="389"/>
      <c r="CZG130" s="390"/>
      <c r="CZH130" s="391"/>
      <c r="CZI130" s="392"/>
      <c r="CZJ130" s="393"/>
      <c r="CZK130" s="394"/>
      <c r="CZL130" s="395"/>
      <c r="CZM130" s="389"/>
      <c r="CZN130" s="390"/>
      <c r="CZO130" s="391"/>
      <c r="CZP130" s="392"/>
      <c r="CZQ130" s="393"/>
      <c r="CZR130" s="394"/>
      <c r="CZS130" s="395"/>
      <c r="CZT130" s="389"/>
      <c r="CZU130" s="390"/>
      <c r="CZV130" s="391"/>
      <c r="CZW130" s="392"/>
      <c r="CZX130" s="393"/>
      <c r="CZY130" s="394"/>
      <c r="CZZ130" s="395"/>
      <c r="DAA130" s="389"/>
      <c r="DAB130" s="390"/>
      <c r="DAC130" s="391"/>
      <c r="DAD130" s="392"/>
      <c r="DAE130" s="393"/>
      <c r="DAF130" s="394"/>
      <c r="DAG130" s="395"/>
      <c r="DAH130" s="389"/>
      <c r="DAI130" s="390"/>
      <c r="DAJ130" s="391"/>
      <c r="DAK130" s="392"/>
      <c r="DAL130" s="393"/>
      <c r="DAM130" s="394"/>
      <c r="DAN130" s="395"/>
      <c r="DAO130" s="389"/>
      <c r="DAP130" s="390"/>
      <c r="DAQ130" s="391"/>
      <c r="DAR130" s="392"/>
      <c r="DAS130" s="393"/>
      <c r="DAT130" s="394"/>
      <c r="DAU130" s="395"/>
      <c r="DAV130" s="389"/>
      <c r="DAW130" s="390"/>
      <c r="DAX130" s="391"/>
      <c r="DAY130" s="392"/>
      <c r="DAZ130" s="393"/>
      <c r="DBA130" s="394"/>
      <c r="DBB130" s="395"/>
      <c r="DBC130" s="389"/>
      <c r="DBD130" s="390"/>
      <c r="DBE130" s="391"/>
      <c r="DBF130" s="392"/>
      <c r="DBG130" s="393"/>
      <c r="DBH130" s="394"/>
      <c r="DBI130" s="395"/>
      <c r="DBJ130" s="389"/>
      <c r="DBK130" s="390"/>
      <c r="DBL130" s="391"/>
      <c r="DBM130" s="392"/>
      <c r="DBN130" s="393"/>
      <c r="DBO130" s="394"/>
      <c r="DBP130" s="395"/>
      <c r="DBQ130" s="389"/>
      <c r="DBR130" s="390"/>
      <c r="DBS130" s="391"/>
      <c r="DBT130" s="392"/>
      <c r="DBU130" s="393"/>
      <c r="DBV130" s="394"/>
      <c r="DBW130" s="395"/>
      <c r="DBX130" s="389"/>
      <c r="DBY130" s="390"/>
      <c r="DBZ130" s="391"/>
      <c r="DCA130" s="392"/>
      <c r="DCB130" s="393"/>
      <c r="DCC130" s="394"/>
      <c r="DCD130" s="395"/>
      <c r="DCE130" s="389"/>
      <c r="DCF130" s="390"/>
      <c r="DCG130" s="391"/>
      <c r="DCH130" s="392"/>
      <c r="DCI130" s="393"/>
      <c r="DCJ130" s="394"/>
      <c r="DCK130" s="395"/>
      <c r="DCL130" s="389"/>
      <c r="DCM130" s="390"/>
      <c r="DCN130" s="391"/>
      <c r="DCO130" s="392"/>
      <c r="DCP130" s="393"/>
      <c r="DCQ130" s="394"/>
      <c r="DCR130" s="395"/>
      <c r="DCS130" s="389"/>
      <c r="DCT130" s="390"/>
      <c r="DCU130" s="391"/>
      <c r="DCV130" s="392"/>
      <c r="DCW130" s="393"/>
      <c r="DCX130" s="394"/>
      <c r="DCY130" s="395"/>
      <c r="DCZ130" s="389"/>
      <c r="DDA130" s="390"/>
      <c r="DDB130" s="391"/>
      <c r="DDC130" s="392"/>
      <c r="DDD130" s="393"/>
      <c r="DDE130" s="394"/>
      <c r="DDF130" s="395"/>
      <c r="DDG130" s="389"/>
      <c r="DDH130" s="390"/>
      <c r="DDI130" s="391"/>
      <c r="DDJ130" s="392"/>
      <c r="DDK130" s="393"/>
      <c r="DDL130" s="394"/>
      <c r="DDM130" s="395"/>
      <c r="DDN130" s="389"/>
      <c r="DDO130" s="390"/>
      <c r="DDP130" s="391"/>
      <c r="DDQ130" s="392"/>
      <c r="DDR130" s="393"/>
      <c r="DDS130" s="394"/>
      <c r="DDT130" s="395"/>
      <c r="DDU130" s="389"/>
      <c r="DDV130" s="390"/>
      <c r="DDW130" s="391"/>
      <c r="DDX130" s="392"/>
      <c r="DDY130" s="393"/>
      <c r="DDZ130" s="394"/>
      <c r="DEA130" s="395"/>
      <c r="DEB130" s="389"/>
      <c r="DEC130" s="390"/>
      <c r="DED130" s="391"/>
      <c r="DEE130" s="392"/>
      <c r="DEF130" s="393"/>
      <c r="DEG130" s="394"/>
      <c r="DEH130" s="395"/>
      <c r="DEI130" s="389"/>
      <c r="DEJ130" s="390"/>
      <c r="DEK130" s="391"/>
      <c r="DEL130" s="392"/>
      <c r="DEM130" s="393"/>
      <c r="DEN130" s="394"/>
      <c r="DEO130" s="395"/>
      <c r="DEP130" s="389"/>
      <c r="DEQ130" s="390"/>
      <c r="DER130" s="391"/>
      <c r="DES130" s="392"/>
      <c r="DET130" s="393"/>
      <c r="DEU130" s="394"/>
      <c r="DEV130" s="395"/>
      <c r="DEW130" s="389"/>
      <c r="DEX130" s="390"/>
      <c r="DEY130" s="391"/>
      <c r="DEZ130" s="392"/>
      <c r="DFA130" s="393"/>
      <c r="DFB130" s="394"/>
      <c r="DFC130" s="395"/>
      <c r="DFD130" s="389"/>
      <c r="DFE130" s="390"/>
      <c r="DFF130" s="391"/>
      <c r="DFG130" s="392"/>
      <c r="DFH130" s="393"/>
      <c r="DFI130" s="394"/>
      <c r="DFJ130" s="395"/>
      <c r="DFK130" s="389"/>
      <c r="DFL130" s="390"/>
      <c r="DFM130" s="391"/>
      <c r="DFN130" s="392"/>
      <c r="DFO130" s="393"/>
      <c r="DFP130" s="394"/>
      <c r="DFQ130" s="395"/>
      <c r="DFR130" s="389"/>
      <c r="DFS130" s="390"/>
      <c r="DFT130" s="391"/>
      <c r="DFU130" s="392"/>
      <c r="DFV130" s="393"/>
      <c r="DFW130" s="394"/>
      <c r="DFX130" s="395"/>
      <c r="DFY130" s="389"/>
      <c r="DFZ130" s="390"/>
      <c r="DGA130" s="391"/>
      <c r="DGB130" s="392"/>
      <c r="DGC130" s="393"/>
      <c r="DGD130" s="394"/>
      <c r="DGE130" s="395"/>
      <c r="DGF130" s="389"/>
      <c r="DGG130" s="390"/>
      <c r="DGH130" s="391"/>
      <c r="DGI130" s="392"/>
      <c r="DGJ130" s="393"/>
      <c r="DGK130" s="394"/>
      <c r="DGL130" s="395"/>
      <c r="DGM130" s="389"/>
      <c r="DGN130" s="390"/>
      <c r="DGO130" s="391"/>
      <c r="DGP130" s="392"/>
      <c r="DGQ130" s="393"/>
      <c r="DGR130" s="394"/>
      <c r="DGS130" s="395"/>
      <c r="DGT130" s="389"/>
      <c r="DGU130" s="390"/>
      <c r="DGV130" s="391"/>
      <c r="DGW130" s="392"/>
      <c r="DGX130" s="393"/>
      <c r="DGY130" s="394"/>
      <c r="DGZ130" s="395"/>
      <c r="DHA130" s="389"/>
      <c r="DHB130" s="390"/>
      <c r="DHC130" s="391"/>
      <c r="DHD130" s="392"/>
      <c r="DHE130" s="393"/>
      <c r="DHF130" s="394"/>
      <c r="DHG130" s="395"/>
      <c r="DHH130" s="389"/>
      <c r="DHI130" s="390"/>
      <c r="DHJ130" s="391"/>
      <c r="DHK130" s="392"/>
      <c r="DHL130" s="393"/>
      <c r="DHM130" s="394"/>
      <c r="DHN130" s="395"/>
      <c r="DHO130" s="389"/>
      <c r="DHP130" s="390"/>
      <c r="DHQ130" s="391"/>
      <c r="DHR130" s="392"/>
      <c r="DHS130" s="393"/>
      <c r="DHT130" s="394"/>
      <c r="DHU130" s="395"/>
      <c r="DHV130" s="389"/>
      <c r="DHW130" s="390"/>
      <c r="DHX130" s="391"/>
      <c r="DHY130" s="392"/>
      <c r="DHZ130" s="393"/>
      <c r="DIA130" s="394"/>
      <c r="DIB130" s="395"/>
      <c r="DIC130" s="389"/>
      <c r="DID130" s="390"/>
      <c r="DIE130" s="391"/>
      <c r="DIF130" s="392"/>
      <c r="DIG130" s="393"/>
      <c r="DIH130" s="394"/>
      <c r="DII130" s="395"/>
      <c r="DIJ130" s="389"/>
      <c r="DIK130" s="390"/>
      <c r="DIL130" s="391"/>
      <c r="DIM130" s="392"/>
      <c r="DIN130" s="393"/>
      <c r="DIO130" s="394"/>
      <c r="DIP130" s="395"/>
      <c r="DIQ130" s="389"/>
      <c r="DIR130" s="390"/>
      <c r="DIS130" s="391"/>
      <c r="DIT130" s="392"/>
      <c r="DIU130" s="393"/>
      <c r="DIV130" s="394"/>
      <c r="DIW130" s="395"/>
      <c r="DIX130" s="389"/>
      <c r="DIY130" s="390"/>
      <c r="DIZ130" s="391"/>
      <c r="DJA130" s="392"/>
      <c r="DJB130" s="393"/>
      <c r="DJC130" s="394"/>
      <c r="DJD130" s="395"/>
      <c r="DJE130" s="389"/>
      <c r="DJF130" s="390"/>
      <c r="DJG130" s="391"/>
      <c r="DJH130" s="392"/>
      <c r="DJI130" s="393"/>
      <c r="DJJ130" s="394"/>
      <c r="DJK130" s="395"/>
      <c r="DJL130" s="389"/>
      <c r="DJM130" s="390"/>
      <c r="DJN130" s="391"/>
      <c r="DJO130" s="392"/>
      <c r="DJP130" s="393"/>
      <c r="DJQ130" s="394"/>
      <c r="DJR130" s="395"/>
      <c r="DJS130" s="389"/>
      <c r="DJT130" s="390"/>
      <c r="DJU130" s="391"/>
      <c r="DJV130" s="392"/>
      <c r="DJW130" s="393"/>
      <c r="DJX130" s="394"/>
      <c r="DJY130" s="395"/>
      <c r="DJZ130" s="389"/>
      <c r="DKA130" s="390"/>
      <c r="DKB130" s="391"/>
      <c r="DKC130" s="392"/>
      <c r="DKD130" s="393"/>
      <c r="DKE130" s="394"/>
      <c r="DKF130" s="395"/>
      <c r="DKG130" s="389"/>
      <c r="DKH130" s="390"/>
      <c r="DKI130" s="391"/>
      <c r="DKJ130" s="392"/>
      <c r="DKK130" s="393"/>
      <c r="DKL130" s="394"/>
      <c r="DKM130" s="395"/>
      <c r="DKN130" s="389"/>
      <c r="DKO130" s="390"/>
      <c r="DKP130" s="391"/>
      <c r="DKQ130" s="392"/>
      <c r="DKR130" s="393"/>
      <c r="DKS130" s="394"/>
      <c r="DKT130" s="395"/>
      <c r="DKU130" s="389"/>
      <c r="DKV130" s="390"/>
      <c r="DKW130" s="391"/>
      <c r="DKX130" s="392"/>
      <c r="DKY130" s="393"/>
      <c r="DKZ130" s="394"/>
      <c r="DLA130" s="395"/>
      <c r="DLB130" s="389"/>
      <c r="DLC130" s="390"/>
      <c r="DLD130" s="391"/>
      <c r="DLE130" s="392"/>
      <c r="DLF130" s="393"/>
      <c r="DLG130" s="394"/>
      <c r="DLH130" s="395"/>
      <c r="DLI130" s="389"/>
      <c r="DLJ130" s="390"/>
      <c r="DLK130" s="391"/>
      <c r="DLL130" s="392"/>
      <c r="DLM130" s="393"/>
      <c r="DLN130" s="394"/>
      <c r="DLO130" s="395"/>
      <c r="DLP130" s="389"/>
      <c r="DLQ130" s="390"/>
      <c r="DLR130" s="391"/>
      <c r="DLS130" s="392"/>
      <c r="DLT130" s="393"/>
      <c r="DLU130" s="394"/>
      <c r="DLV130" s="395"/>
      <c r="DLW130" s="389"/>
      <c r="DLX130" s="390"/>
      <c r="DLY130" s="391"/>
      <c r="DLZ130" s="392"/>
      <c r="DMA130" s="393"/>
      <c r="DMB130" s="394"/>
      <c r="DMC130" s="395"/>
      <c r="DMD130" s="389"/>
      <c r="DME130" s="390"/>
      <c r="DMF130" s="391"/>
      <c r="DMG130" s="392"/>
      <c r="DMH130" s="393"/>
      <c r="DMI130" s="394"/>
      <c r="DMJ130" s="395"/>
      <c r="DMK130" s="389"/>
      <c r="DML130" s="390"/>
      <c r="DMM130" s="391"/>
      <c r="DMN130" s="392"/>
      <c r="DMO130" s="393"/>
      <c r="DMP130" s="394"/>
      <c r="DMQ130" s="395"/>
      <c r="DMR130" s="389"/>
      <c r="DMS130" s="390"/>
      <c r="DMT130" s="391"/>
      <c r="DMU130" s="392"/>
      <c r="DMV130" s="393"/>
      <c r="DMW130" s="394"/>
      <c r="DMX130" s="395"/>
      <c r="DMY130" s="389"/>
      <c r="DMZ130" s="390"/>
      <c r="DNA130" s="391"/>
      <c r="DNB130" s="392"/>
      <c r="DNC130" s="393"/>
      <c r="DND130" s="394"/>
      <c r="DNE130" s="395"/>
      <c r="DNF130" s="389"/>
      <c r="DNG130" s="390"/>
      <c r="DNH130" s="391"/>
      <c r="DNI130" s="392"/>
      <c r="DNJ130" s="393"/>
      <c r="DNK130" s="394"/>
      <c r="DNL130" s="395"/>
      <c r="DNM130" s="389"/>
      <c r="DNN130" s="390"/>
      <c r="DNO130" s="391"/>
      <c r="DNP130" s="392"/>
      <c r="DNQ130" s="393"/>
      <c r="DNR130" s="394"/>
      <c r="DNS130" s="395"/>
      <c r="DNT130" s="389"/>
      <c r="DNU130" s="390"/>
      <c r="DNV130" s="391"/>
      <c r="DNW130" s="392"/>
      <c r="DNX130" s="393"/>
      <c r="DNY130" s="394"/>
      <c r="DNZ130" s="395"/>
      <c r="DOA130" s="389"/>
      <c r="DOB130" s="390"/>
      <c r="DOC130" s="391"/>
      <c r="DOD130" s="392"/>
      <c r="DOE130" s="393"/>
      <c r="DOF130" s="394"/>
      <c r="DOG130" s="395"/>
      <c r="DOH130" s="389"/>
      <c r="DOI130" s="390"/>
      <c r="DOJ130" s="391"/>
      <c r="DOK130" s="392"/>
      <c r="DOL130" s="393"/>
      <c r="DOM130" s="394"/>
      <c r="DON130" s="395"/>
      <c r="DOO130" s="389"/>
      <c r="DOP130" s="390"/>
      <c r="DOQ130" s="391"/>
      <c r="DOR130" s="392"/>
      <c r="DOS130" s="393"/>
      <c r="DOT130" s="394"/>
      <c r="DOU130" s="395"/>
      <c r="DOV130" s="389"/>
      <c r="DOW130" s="390"/>
      <c r="DOX130" s="391"/>
      <c r="DOY130" s="392"/>
      <c r="DOZ130" s="393"/>
      <c r="DPA130" s="394"/>
      <c r="DPB130" s="395"/>
      <c r="DPC130" s="389"/>
      <c r="DPD130" s="390"/>
      <c r="DPE130" s="391"/>
      <c r="DPF130" s="392"/>
      <c r="DPG130" s="393"/>
      <c r="DPH130" s="394"/>
      <c r="DPI130" s="395"/>
      <c r="DPJ130" s="389"/>
      <c r="DPK130" s="390"/>
      <c r="DPL130" s="391"/>
      <c r="DPM130" s="392"/>
      <c r="DPN130" s="393"/>
      <c r="DPO130" s="394"/>
      <c r="DPP130" s="395"/>
      <c r="DPQ130" s="389"/>
      <c r="DPR130" s="390"/>
      <c r="DPS130" s="391"/>
      <c r="DPT130" s="392"/>
      <c r="DPU130" s="393"/>
      <c r="DPV130" s="394"/>
      <c r="DPW130" s="395"/>
      <c r="DPX130" s="389"/>
      <c r="DPY130" s="390"/>
      <c r="DPZ130" s="391"/>
      <c r="DQA130" s="392"/>
      <c r="DQB130" s="393"/>
      <c r="DQC130" s="394"/>
      <c r="DQD130" s="395"/>
      <c r="DQE130" s="389"/>
      <c r="DQF130" s="390"/>
      <c r="DQG130" s="391"/>
      <c r="DQH130" s="392"/>
      <c r="DQI130" s="393"/>
      <c r="DQJ130" s="394"/>
      <c r="DQK130" s="395"/>
      <c r="DQL130" s="389"/>
      <c r="DQM130" s="390"/>
      <c r="DQN130" s="391"/>
      <c r="DQO130" s="392"/>
      <c r="DQP130" s="393"/>
      <c r="DQQ130" s="394"/>
      <c r="DQR130" s="395"/>
      <c r="DQS130" s="389"/>
      <c r="DQT130" s="390"/>
      <c r="DQU130" s="391"/>
      <c r="DQV130" s="392"/>
      <c r="DQW130" s="393"/>
      <c r="DQX130" s="394"/>
      <c r="DQY130" s="395"/>
      <c r="DQZ130" s="389"/>
      <c r="DRA130" s="390"/>
      <c r="DRB130" s="391"/>
      <c r="DRC130" s="392"/>
      <c r="DRD130" s="393"/>
      <c r="DRE130" s="394"/>
      <c r="DRF130" s="395"/>
      <c r="DRG130" s="389"/>
      <c r="DRH130" s="390"/>
      <c r="DRI130" s="391"/>
      <c r="DRJ130" s="392"/>
      <c r="DRK130" s="393"/>
      <c r="DRL130" s="394"/>
      <c r="DRM130" s="395"/>
      <c r="DRN130" s="389"/>
      <c r="DRO130" s="390"/>
      <c r="DRP130" s="391"/>
      <c r="DRQ130" s="392"/>
      <c r="DRR130" s="393"/>
      <c r="DRS130" s="394"/>
      <c r="DRT130" s="395"/>
      <c r="DRU130" s="389"/>
      <c r="DRV130" s="390"/>
      <c r="DRW130" s="391"/>
      <c r="DRX130" s="392"/>
      <c r="DRY130" s="393"/>
      <c r="DRZ130" s="394"/>
      <c r="DSA130" s="395"/>
      <c r="DSB130" s="389"/>
      <c r="DSC130" s="390"/>
      <c r="DSD130" s="391"/>
      <c r="DSE130" s="392"/>
      <c r="DSF130" s="393"/>
      <c r="DSG130" s="394"/>
      <c r="DSH130" s="395"/>
      <c r="DSI130" s="389"/>
      <c r="DSJ130" s="390"/>
      <c r="DSK130" s="391"/>
      <c r="DSL130" s="392"/>
      <c r="DSM130" s="393"/>
      <c r="DSN130" s="394"/>
      <c r="DSO130" s="395"/>
      <c r="DSP130" s="389"/>
      <c r="DSQ130" s="390"/>
      <c r="DSR130" s="391"/>
      <c r="DSS130" s="392"/>
      <c r="DST130" s="393"/>
      <c r="DSU130" s="394"/>
      <c r="DSV130" s="395"/>
      <c r="DSW130" s="389"/>
      <c r="DSX130" s="390"/>
      <c r="DSY130" s="391"/>
      <c r="DSZ130" s="392"/>
      <c r="DTA130" s="393"/>
      <c r="DTB130" s="394"/>
      <c r="DTC130" s="395"/>
      <c r="DTD130" s="389"/>
      <c r="DTE130" s="390"/>
      <c r="DTF130" s="391"/>
      <c r="DTG130" s="392"/>
      <c r="DTH130" s="393"/>
      <c r="DTI130" s="394"/>
      <c r="DTJ130" s="395"/>
      <c r="DTK130" s="389"/>
      <c r="DTL130" s="390"/>
      <c r="DTM130" s="391"/>
      <c r="DTN130" s="392"/>
      <c r="DTO130" s="393"/>
      <c r="DTP130" s="394"/>
      <c r="DTQ130" s="395"/>
      <c r="DTR130" s="389"/>
      <c r="DTS130" s="390"/>
      <c r="DTT130" s="391"/>
      <c r="DTU130" s="392"/>
      <c r="DTV130" s="393"/>
      <c r="DTW130" s="394"/>
      <c r="DTX130" s="395"/>
      <c r="DTY130" s="389"/>
      <c r="DTZ130" s="390"/>
      <c r="DUA130" s="391"/>
      <c r="DUB130" s="392"/>
      <c r="DUC130" s="393"/>
      <c r="DUD130" s="394"/>
      <c r="DUE130" s="395"/>
      <c r="DUF130" s="389"/>
      <c r="DUG130" s="390"/>
      <c r="DUH130" s="391"/>
      <c r="DUI130" s="392"/>
      <c r="DUJ130" s="393"/>
      <c r="DUK130" s="394"/>
      <c r="DUL130" s="395"/>
      <c r="DUM130" s="389"/>
      <c r="DUN130" s="390"/>
      <c r="DUO130" s="391"/>
      <c r="DUP130" s="392"/>
      <c r="DUQ130" s="393"/>
      <c r="DUR130" s="394"/>
      <c r="DUS130" s="395"/>
      <c r="DUT130" s="389"/>
      <c r="DUU130" s="390"/>
      <c r="DUV130" s="391"/>
      <c r="DUW130" s="392"/>
      <c r="DUX130" s="393"/>
      <c r="DUY130" s="394"/>
      <c r="DUZ130" s="395"/>
      <c r="DVA130" s="389"/>
      <c r="DVB130" s="390"/>
      <c r="DVC130" s="391"/>
      <c r="DVD130" s="392"/>
      <c r="DVE130" s="393"/>
      <c r="DVF130" s="394"/>
      <c r="DVG130" s="395"/>
      <c r="DVH130" s="389"/>
      <c r="DVI130" s="390"/>
      <c r="DVJ130" s="391"/>
      <c r="DVK130" s="392"/>
      <c r="DVL130" s="393"/>
      <c r="DVM130" s="394"/>
      <c r="DVN130" s="395"/>
      <c r="DVO130" s="389"/>
      <c r="DVP130" s="390"/>
      <c r="DVQ130" s="391"/>
      <c r="DVR130" s="392"/>
      <c r="DVS130" s="393"/>
      <c r="DVT130" s="394"/>
      <c r="DVU130" s="395"/>
      <c r="DVV130" s="389"/>
      <c r="DVW130" s="390"/>
      <c r="DVX130" s="391"/>
      <c r="DVY130" s="392"/>
      <c r="DVZ130" s="393"/>
      <c r="DWA130" s="394"/>
      <c r="DWB130" s="395"/>
      <c r="DWC130" s="389"/>
      <c r="DWD130" s="390"/>
      <c r="DWE130" s="391"/>
      <c r="DWF130" s="392"/>
      <c r="DWG130" s="393"/>
      <c r="DWH130" s="394"/>
      <c r="DWI130" s="395"/>
      <c r="DWJ130" s="389"/>
      <c r="DWK130" s="390"/>
      <c r="DWL130" s="391"/>
      <c r="DWM130" s="392"/>
      <c r="DWN130" s="393"/>
      <c r="DWO130" s="394"/>
      <c r="DWP130" s="395"/>
      <c r="DWQ130" s="389"/>
      <c r="DWR130" s="390"/>
      <c r="DWS130" s="391"/>
      <c r="DWT130" s="392"/>
      <c r="DWU130" s="393"/>
      <c r="DWV130" s="394"/>
      <c r="DWW130" s="395"/>
      <c r="DWX130" s="389"/>
      <c r="DWY130" s="390"/>
      <c r="DWZ130" s="391"/>
      <c r="DXA130" s="392"/>
      <c r="DXB130" s="393"/>
      <c r="DXC130" s="394"/>
      <c r="DXD130" s="395"/>
      <c r="DXE130" s="389"/>
      <c r="DXF130" s="390"/>
      <c r="DXG130" s="391"/>
      <c r="DXH130" s="392"/>
      <c r="DXI130" s="393"/>
      <c r="DXJ130" s="394"/>
      <c r="DXK130" s="395"/>
      <c r="DXL130" s="389"/>
      <c r="DXM130" s="390"/>
      <c r="DXN130" s="391"/>
      <c r="DXO130" s="392"/>
      <c r="DXP130" s="393"/>
      <c r="DXQ130" s="394"/>
      <c r="DXR130" s="395"/>
      <c r="DXS130" s="389"/>
      <c r="DXT130" s="390"/>
      <c r="DXU130" s="391"/>
      <c r="DXV130" s="392"/>
      <c r="DXW130" s="393"/>
      <c r="DXX130" s="394"/>
      <c r="DXY130" s="395"/>
      <c r="DXZ130" s="389"/>
      <c r="DYA130" s="390"/>
      <c r="DYB130" s="391"/>
      <c r="DYC130" s="392"/>
      <c r="DYD130" s="393"/>
      <c r="DYE130" s="394"/>
      <c r="DYF130" s="395"/>
      <c r="DYG130" s="389"/>
      <c r="DYH130" s="390"/>
      <c r="DYI130" s="391"/>
      <c r="DYJ130" s="392"/>
      <c r="DYK130" s="393"/>
      <c r="DYL130" s="394"/>
      <c r="DYM130" s="395"/>
      <c r="DYN130" s="389"/>
      <c r="DYO130" s="390"/>
      <c r="DYP130" s="391"/>
      <c r="DYQ130" s="392"/>
      <c r="DYR130" s="393"/>
      <c r="DYS130" s="394"/>
      <c r="DYT130" s="395"/>
      <c r="DYU130" s="389"/>
      <c r="DYV130" s="390"/>
      <c r="DYW130" s="391"/>
      <c r="DYX130" s="392"/>
      <c r="DYY130" s="393"/>
      <c r="DYZ130" s="394"/>
      <c r="DZA130" s="395"/>
      <c r="DZB130" s="389"/>
      <c r="DZC130" s="390"/>
      <c r="DZD130" s="391"/>
      <c r="DZE130" s="392"/>
      <c r="DZF130" s="393"/>
      <c r="DZG130" s="394"/>
      <c r="DZH130" s="395"/>
      <c r="DZI130" s="389"/>
      <c r="DZJ130" s="390"/>
      <c r="DZK130" s="391"/>
      <c r="DZL130" s="392"/>
      <c r="DZM130" s="393"/>
      <c r="DZN130" s="394"/>
      <c r="DZO130" s="395"/>
      <c r="DZP130" s="389"/>
      <c r="DZQ130" s="390"/>
      <c r="DZR130" s="391"/>
      <c r="DZS130" s="392"/>
      <c r="DZT130" s="393"/>
      <c r="DZU130" s="394"/>
      <c r="DZV130" s="395"/>
      <c r="DZW130" s="389"/>
      <c r="DZX130" s="390"/>
      <c r="DZY130" s="391"/>
      <c r="DZZ130" s="392"/>
      <c r="EAA130" s="393"/>
      <c r="EAB130" s="394"/>
      <c r="EAC130" s="395"/>
      <c r="EAD130" s="389"/>
      <c r="EAE130" s="390"/>
      <c r="EAF130" s="391"/>
      <c r="EAG130" s="392"/>
      <c r="EAH130" s="393"/>
      <c r="EAI130" s="394"/>
      <c r="EAJ130" s="395"/>
      <c r="EAK130" s="389"/>
      <c r="EAL130" s="390"/>
      <c r="EAM130" s="391"/>
      <c r="EAN130" s="392"/>
      <c r="EAO130" s="393"/>
      <c r="EAP130" s="394"/>
      <c r="EAQ130" s="395"/>
      <c r="EAR130" s="389"/>
      <c r="EAS130" s="390"/>
      <c r="EAT130" s="391"/>
      <c r="EAU130" s="392"/>
      <c r="EAV130" s="393"/>
      <c r="EAW130" s="394"/>
      <c r="EAX130" s="395"/>
      <c r="EAY130" s="389"/>
      <c r="EAZ130" s="390"/>
      <c r="EBA130" s="391"/>
      <c r="EBB130" s="392"/>
      <c r="EBC130" s="393"/>
      <c r="EBD130" s="394"/>
      <c r="EBE130" s="395"/>
      <c r="EBF130" s="389"/>
      <c r="EBG130" s="390"/>
      <c r="EBH130" s="391"/>
      <c r="EBI130" s="392"/>
      <c r="EBJ130" s="393"/>
      <c r="EBK130" s="394"/>
      <c r="EBL130" s="395"/>
      <c r="EBM130" s="389"/>
      <c r="EBN130" s="390"/>
      <c r="EBO130" s="391"/>
      <c r="EBP130" s="392"/>
      <c r="EBQ130" s="393"/>
      <c r="EBR130" s="394"/>
      <c r="EBS130" s="395"/>
      <c r="EBT130" s="389"/>
      <c r="EBU130" s="390"/>
      <c r="EBV130" s="391"/>
      <c r="EBW130" s="392"/>
      <c r="EBX130" s="393"/>
      <c r="EBY130" s="394"/>
      <c r="EBZ130" s="395"/>
      <c r="ECA130" s="389"/>
      <c r="ECB130" s="390"/>
      <c r="ECC130" s="391"/>
      <c r="ECD130" s="392"/>
      <c r="ECE130" s="393"/>
      <c r="ECF130" s="394"/>
      <c r="ECG130" s="395"/>
      <c r="ECH130" s="389"/>
      <c r="ECI130" s="390"/>
      <c r="ECJ130" s="391"/>
      <c r="ECK130" s="392"/>
      <c r="ECL130" s="393"/>
      <c r="ECM130" s="394"/>
      <c r="ECN130" s="395"/>
      <c r="ECO130" s="389"/>
      <c r="ECP130" s="390"/>
      <c r="ECQ130" s="391"/>
      <c r="ECR130" s="392"/>
      <c r="ECS130" s="393"/>
      <c r="ECT130" s="394"/>
      <c r="ECU130" s="395"/>
      <c r="ECV130" s="389"/>
      <c r="ECW130" s="390"/>
      <c r="ECX130" s="391"/>
      <c r="ECY130" s="392"/>
      <c r="ECZ130" s="393"/>
      <c r="EDA130" s="394"/>
      <c r="EDB130" s="395"/>
      <c r="EDC130" s="389"/>
      <c r="EDD130" s="390"/>
      <c r="EDE130" s="391"/>
      <c r="EDF130" s="392"/>
      <c r="EDG130" s="393"/>
      <c r="EDH130" s="394"/>
      <c r="EDI130" s="395"/>
      <c r="EDJ130" s="389"/>
      <c r="EDK130" s="390"/>
      <c r="EDL130" s="391"/>
      <c r="EDM130" s="392"/>
      <c r="EDN130" s="393"/>
      <c r="EDO130" s="394"/>
      <c r="EDP130" s="395"/>
      <c r="EDQ130" s="389"/>
      <c r="EDR130" s="390"/>
      <c r="EDS130" s="391"/>
      <c r="EDT130" s="392"/>
      <c r="EDU130" s="393"/>
      <c r="EDV130" s="394"/>
      <c r="EDW130" s="395"/>
      <c r="EDX130" s="389"/>
      <c r="EDY130" s="390"/>
      <c r="EDZ130" s="391"/>
      <c r="EEA130" s="392"/>
      <c r="EEB130" s="393"/>
      <c r="EEC130" s="394"/>
      <c r="EED130" s="395"/>
      <c r="EEE130" s="389"/>
      <c r="EEF130" s="390"/>
      <c r="EEG130" s="391"/>
      <c r="EEH130" s="392"/>
      <c r="EEI130" s="393"/>
      <c r="EEJ130" s="394"/>
      <c r="EEK130" s="395"/>
      <c r="EEL130" s="389"/>
      <c r="EEM130" s="390"/>
      <c r="EEN130" s="391"/>
      <c r="EEO130" s="392"/>
      <c r="EEP130" s="393"/>
      <c r="EEQ130" s="394"/>
      <c r="EER130" s="395"/>
      <c r="EES130" s="389"/>
      <c r="EET130" s="390"/>
      <c r="EEU130" s="391"/>
      <c r="EEV130" s="392"/>
      <c r="EEW130" s="393"/>
      <c r="EEX130" s="394"/>
      <c r="EEY130" s="395"/>
      <c r="EEZ130" s="389"/>
      <c r="EFA130" s="390"/>
      <c r="EFB130" s="391"/>
      <c r="EFC130" s="392"/>
      <c r="EFD130" s="393"/>
      <c r="EFE130" s="394"/>
      <c r="EFF130" s="395"/>
      <c r="EFG130" s="389"/>
      <c r="EFH130" s="390"/>
      <c r="EFI130" s="391"/>
      <c r="EFJ130" s="392"/>
      <c r="EFK130" s="393"/>
      <c r="EFL130" s="394"/>
      <c r="EFM130" s="395"/>
      <c r="EFN130" s="389"/>
      <c r="EFO130" s="390"/>
      <c r="EFP130" s="391"/>
      <c r="EFQ130" s="392"/>
      <c r="EFR130" s="393"/>
      <c r="EFS130" s="394"/>
      <c r="EFT130" s="395"/>
      <c r="EFU130" s="389"/>
      <c r="EFV130" s="390"/>
      <c r="EFW130" s="391"/>
      <c r="EFX130" s="392"/>
      <c r="EFY130" s="393"/>
      <c r="EFZ130" s="394"/>
      <c r="EGA130" s="395"/>
      <c r="EGB130" s="389"/>
      <c r="EGC130" s="390"/>
      <c r="EGD130" s="391"/>
      <c r="EGE130" s="392"/>
      <c r="EGF130" s="393"/>
      <c r="EGG130" s="394"/>
      <c r="EGH130" s="395"/>
      <c r="EGI130" s="389"/>
      <c r="EGJ130" s="390"/>
      <c r="EGK130" s="391"/>
      <c r="EGL130" s="392"/>
      <c r="EGM130" s="393"/>
      <c r="EGN130" s="394"/>
      <c r="EGO130" s="395"/>
      <c r="EGP130" s="389"/>
      <c r="EGQ130" s="390"/>
      <c r="EGR130" s="391"/>
      <c r="EGS130" s="392"/>
      <c r="EGT130" s="393"/>
      <c r="EGU130" s="394"/>
      <c r="EGV130" s="395"/>
      <c r="EGW130" s="389"/>
      <c r="EGX130" s="390"/>
      <c r="EGY130" s="391"/>
      <c r="EGZ130" s="392"/>
      <c r="EHA130" s="393"/>
      <c r="EHB130" s="394"/>
      <c r="EHC130" s="395"/>
      <c r="EHD130" s="389"/>
      <c r="EHE130" s="390"/>
      <c r="EHF130" s="391"/>
      <c r="EHG130" s="392"/>
      <c r="EHH130" s="393"/>
      <c r="EHI130" s="394"/>
      <c r="EHJ130" s="395"/>
      <c r="EHK130" s="389"/>
      <c r="EHL130" s="390"/>
      <c r="EHM130" s="391"/>
      <c r="EHN130" s="392"/>
      <c r="EHO130" s="393"/>
      <c r="EHP130" s="394"/>
      <c r="EHQ130" s="395"/>
      <c r="EHR130" s="389"/>
      <c r="EHS130" s="390"/>
      <c r="EHT130" s="391"/>
      <c r="EHU130" s="392"/>
      <c r="EHV130" s="393"/>
      <c r="EHW130" s="394"/>
      <c r="EHX130" s="395"/>
      <c r="EHY130" s="389"/>
      <c r="EHZ130" s="390"/>
      <c r="EIA130" s="391"/>
      <c r="EIB130" s="392"/>
      <c r="EIC130" s="393"/>
      <c r="EID130" s="394"/>
      <c r="EIE130" s="395"/>
      <c r="EIF130" s="389"/>
      <c r="EIG130" s="390"/>
      <c r="EIH130" s="391"/>
      <c r="EII130" s="392"/>
      <c r="EIJ130" s="393"/>
      <c r="EIK130" s="394"/>
      <c r="EIL130" s="395"/>
      <c r="EIM130" s="389"/>
      <c r="EIN130" s="390"/>
      <c r="EIO130" s="391"/>
      <c r="EIP130" s="392"/>
      <c r="EIQ130" s="393"/>
      <c r="EIR130" s="394"/>
      <c r="EIS130" s="395"/>
      <c r="EIT130" s="389"/>
      <c r="EIU130" s="390"/>
      <c r="EIV130" s="391"/>
      <c r="EIW130" s="392"/>
      <c r="EIX130" s="393"/>
      <c r="EIY130" s="394"/>
      <c r="EIZ130" s="395"/>
      <c r="EJA130" s="389"/>
      <c r="EJB130" s="390"/>
      <c r="EJC130" s="391"/>
      <c r="EJD130" s="392"/>
      <c r="EJE130" s="393"/>
      <c r="EJF130" s="394"/>
      <c r="EJG130" s="395"/>
      <c r="EJH130" s="389"/>
      <c r="EJI130" s="390"/>
      <c r="EJJ130" s="391"/>
      <c r="EJK130" s="392"/>
      <c r="EJL130" s="393"/>
      <c r="EJM130" s="394"/>
      <c r="EJN130" s="395"/>
      <c r="EJO130" s="389"/>
      <c r="EJP130" s="390"/>
      <c r="EJQ130" s="391"/>
      <c r="EJR130" s="392"/>
      <c r="EJS130" s="393"/>
      <c r="EJT130" s="394"/>
      <c r="EJU130" s="395"/>
      <c r="EJV130" s="389"/>
      <c r="EJW130" s="390"/>
      <c r="EJX130" s="391"/>
      <c r="EJY130" s="392"/>
      <c r="EJZ130" s="393"/>
      <c r="EKA130" s="394"/>
      <c r="EKB130" s="395"/>
      <c r="EKC130" s="389"/>
      <c r="EKD130" s="390"/>
      <c r="EKE130" s="391"/>
      <c r="EKF130" s="392"/>
      <c r="EKG130" s="393"/>
      <c r="EKH130" s="394"/>
      <c r="EKI130" s="395"/>
      <c r="EKJ130" s="389"/>
      <c r="EKK130" s="390"/>
      <c r="EKL130" s="391"/>
      <c r="EKM130" s="392"/>
      <c r="EKN130" s="393"/>
      <c r="EKO130" s="394"/>
      <c r="EKP130" s="395"/>
      <c r="EKQ130" s="389"/>
      <c r="EKR130" s="390"/>
      <c r="EKS130" s="391"/>
      <c r="EKT130" s="392"/>
      <c r="EKU130" s="393"/>
      <c r="EKV130" s="394"/>
      <c r="EKW130" s="395"/>
      <c r="EKX130" s="389"/>
      <c r="EKY130" s="390"/>
      <c r="EKZ130" s="391"/>
      <c r="ELA130" s="392"/>
      <c r="ELB130" s="393"/>
      <c r="ELC130" s="394"/>
      <c r="ELD130" s="395"/>
      <c r="ELE130" s="389"/>
      <c r="ELF130" s="390"/>
      <c r="ELG130" s="391"/>
      <c r="ELH130" s="392"/>
      <c r="ELI130" s="393"/>
      <c r="ELJ130" s="394"/>
      <c r="ELK130" s="395"/>
      <c r="ELL130" s="389"/>
      <c r="ELM130" s="390"/>
      <c r="ELN130" s="391"/>
      <c r="ELO130" s="392"/>
      <c r="ELP130" s="393"/>
      <c r="ELQ130" s="394"/>
      <c r="ELR130" s="395"/>
      <c r="ELS130" s="389"/>
      <c r="ELT130" s="390"/>
      <c r="ELU130" s="391"/>
      <c r="ELV130" s="392"/>
      <c r="ELW130" s="393"/>
      <c r="ELX130" s="394"/>
      <c r="ELY130" s="395"/>
      <c r="ELZ130" s="389"/>
      <c r="EMA130" s="390"/>
      <c r="EMB130" s="391"/>
      <c r="EMC130" s="392"/>
      <c r="EMD130" s="393"/>
      <c r="EME130" s="394"/>
      <c r="EMF130" s="395"/>
      <c r="EMG130" s="389"/>
      <c r="EMH130" s="390"/>
      <c r="EMI130" s="391"/>
      <c r="EMJ130" s="392"/>
      <c r="EMK130" s="393"/>
      <c r="EML130" s="394"/>
      <c r="EMM130" s="395"/>
      <c r="EMN130" s="389"/>
      <c r="EMO130" s="390"/>
      <c r="EMP130" s="391"/>
      <c r="EMQ130" s="392"/>
      <c r="EMR130" s="393"/>
      <c r="EMS130" s="394"/>
      <c r="EMT130" s="395"/>
      <c r="EMU130" s="389"/>
      <c r="EMV130" s="390"/>
      <c r="EMW130" s="391"/>
      <c r="EMX130" s="392"/>
      <c r="EMY130" s="393"/>
      <c r="EMZ130" s="394"/>
      <c r="ENA130" s="395"/>
      <c r="ENB130" s="389"/>
      <c r="ENC130" s="390"/>
      <c r="END130" s="391"/>
      <c r="ENE130" s="392"/>
      <c r="ENF130" s="393"/>
      <c r="ENG130" s="394"/>
      <c r="ENH130" s="395"/>
      <c r="ENI130" s="389"/>
      <c r="ENJ130" s="390"/>
      <c r="ENK130" s="391"/>
      <c r="ENL130" s="392"/>
      <c r="ENM130" s="393"/>
      <c r="ENN130" s="394"/>
      <c r="ENO130" s="395"/>
      <c r="ENP130" s="389"/>
      <c r="ENQ130" s="390"/>
      <c r="ENR130" s="391"/>
      <c r="ENS130" s="392"/>
      <c r="ENT130" s="393"/>
      <c r="ENU130" s="394"/>
      <c r="ENV130" s="395"/>
      <c r="ENW130" s="389"/>
      <c r="ENX130" s="390"/>
      <c r="ENY130" s="391"/>
      <c r="ENZ130" s="392"/>
      <c r="EOA130" s="393"/>
      <c r="EOB130" s="394"/>
      <c r="EOC130" s="395"/>
      <c r="EOD130" s="389"/>
      <c r="EOE130" s="390"/>
      <c r="EOF130" s="391"/>
      <c r="EOG130" s="392"/>
      <c r="EOH130" s="393"/>
      <c r="EOI130" s="394"/>
      <c r="EOJ130" s="395"/>
      <c r="EOK130" s="389"/>
      <c r="EOL130" s="390"/>
      <c r="EOM130" s="391"/>
      <c r="EON130" s="392"/>
      <c r="EOO130" s="393"/>
      <c r="EOP130" s="394"/>
      <c r="EOQ130" s="395"/>
      <c r="EOR130" s="389"/>
      <c r="EOS130" s="390"/>
      <c r="EOT130" s="391"/>
      <c r="EOU130" s="392"/>
      <c r="EOV130" s="393"/>
      <c r="EOW130" s="394"/>
      <c r="EOX130" s="395"/>
      <c r="EOY130" s="389"/>
      <c r="EOZ130" s="390"/>
      <c r="EPA130" s="391"/>
      <c r="EPB130" s="392"/>
      <c r="EPC130" s="393"/>
      <c r="EPD130" s="394"/>
      <c r="EPE130" s="395"/>
      <c r="EPF130" s="389"/>
      <c r="EPG130" s="390"/>
      <c r="EPH130" s="391"/>
      <c r="EPI130" s="392"/>
      <c r="EPJ130" s="393"/>
      <c r="EPK130" s="394"/>
      <c r="EPL130" s="395"/>
      <c r="EPM130" s="389"/>
      <c r="EPN130" s="390"/>
      <c r="EPO130" s="391"/>
      <c r="EPP130" s="392"/>
      <c r="EPQ130" s="393"/>
      <c r="EPR130" s="394"/>
      <c r="EPS130" s="395"/>
      <c r="EPT130" s="389"/>
      <c r="EPU130" s="390"/>
      <c r="EPV130" s="391"/>
      <c r="EPW130" s="392"/>
      <c r="EPX130" s="393"/>
      <c r="EPY130" s="394"/>
      <c r="EPZ130" s="395"/>
      <c r="EQA130" s="389"/>
      <c r="EQB130" s="390"/>
      <c r="EQC130" s="391"/>
      <c r="EQD130" s="392"/>
      <c r="EQE130" s="393"/>
      <c r="EQF130" s="394"/>
      <c r="EQG130" s="395"/>
      <c r="EQH130" s="389"/>
      <c r="EQI130" s="390"/>
      <c r="EQJ130" s="391"/>
      <c r="EQK130" s="392"/>
      <c r="EQL130" s="393"/>
      <c r="EQM130" s="394"/>
      <c r="EQN130" s="395"/>
      <c r="EQO130" s="389"/>
      <c r="EQP130" s="390"/>
      <c r="EQQ130" s="391"/>
      <c r="EQR130" s="392"/>
      <c r="EQS130" s="393"/>
      <c r="EQT130" s="394"/>
      <c r="EQU130" s="395"/>
      <c r="EQV130" s="389"/>
      <c r="EQW130" s="390"/>
      <c r="EQX130" s="391"/>
      <c r="EQY130" s="392"/>
      <c r="EQZ130" s="393"/>
      <c r="ERA130" s="394"/>
      <c r="ERB130" s="395"/>
      <c r="ERC130" s="389"/>
      <c r="ERD130" s="390"/>
      <c r="ERE130" s="391"/>
      <c r="ERF130" s="392"/>
      <c r="ERG130" s="393"/>
      <c r="ERH130" s="394"/>
      <c r="ERI130" s="395"/>
      <c r="ERJ130" s="389"/>
      <c r="ERK130" s="390"/>
      <c r="ERL130" s="391"/>
      <c r="ERM130" s="392"/>
      <c r="ERN130" s="393"/>
      <c r="ERO130" s="394"/>
      <c r="ERP130" s="395"/>
      <c r="ERQ130" s="389"/>
      <c r="ERR130" s="390"/>
      <c r="ERS130" s="391"/>
      <c r="ERT130" s="392"/>
      <c r="ERU130" s="393"/>
      <c r="ERV130" s="394"/>
      <c r="ERW130" s="395"/>
      <c r="ERX130" s="389"/>
      <c r="ERY130" s="390"/>
      <c r="ERZ130" s="391"/>
      <c r="ESA130" s="392"/>
      <c r="ESB130" s="393"/>
      <c r="ESC130" s="394"/>
      <c r="ESD130" s="395"/>
      <c r="ESE130" s="389"/>
      <c r="ESF130" s="390"/>
      <c r="ESG130" s="391"/>
      <c r="ESH130" s="392"/>
      <c r="ESI130" s="393"/>
      <c r="ESJ130" s="394"/>
      <c r="ESK130" s="395"/>
      <c r="ESL130" s="389"/>
      <c r="ESM130" s="390"/>
      <c r="ESN130" s="391"/>
      <c r="ESO130" s="392"/>
      <c r="ESP130" s="393"/>
      <c r="ESQ130" s="394"/>
      <c r="ESR130" s="395"/>
      <c r="ESS130" s="389"/>
      <c r="EST130" s="390"/>
      <c r="ESU130" s="391"/>
      <c r="ESV130" s="392"/>
      <c r="ESW130" s="393"/>
      <c r="ESX130" s="394"/>
      <c r="ESY130" s="395"/>
      <c r="ESZ130" s="389"/>
      <c r="ETA130" s="390"/>
      <c r="ETB130" s="391"/>
      <c r="ETC130" s="392"/>
      <c r="ETD130" s="393"/>
      <c r="ETE130" s="394"/>
      <c r="ETF130" s="395"/>
      <c r="ETG130" s="389"/>
      <c r="ETH130" s="390"/>
      <c r="ETI130" s="391"/>
      <c r="ETJ130" s="392"/>
      <c r="ETK130" s="393"/>
      <c r="ETL130" s="394"/>
      <c r="ETM130" s="395"/>
      <c r="ETN130" s="389"/>
      <c r="ETO130" s="390"/>
      <c r="ETP130" s="391"/>
      <c r="ETQ130" s="392"/>
      <c r="ETR130" s="393"/>
      <c r="ETS130" s="394"/>
      <c r="ETT130" s="395"/>
      <c r="ETU130" s="389"/>
      <c r="ETV130" s="390"/>
      <c r="ETW130" s="391"/>
      <c r="ETX130" s="392"/>
      <c r="ETY130" s="393"/>
      <c r="ETZ130" s="394"/>
      <c r="EUA130" s="395"/>
      <c r="EUB130" s="389"/>
      <c r="EUC130" s="390"/>
      <c r="EUD130" s="391"/>
      <c r="EUE130" s="392"/>
      <c r="EUF130" s="393"/>
      <c r="EUG130" s="394"/>
      <c r="EUH130" s="395"/>
      <c r="EUI130" s="389"/>
      <c r="EUJ130" s="390"/>
      <c r="EUK130" s="391"/>
      <c r="EUL130" s="392"/>
      <c r="EUM130" s="393"/>
      <c r="EUN130" s="394"/>
      <c r="EUO130" s="395"/>
      <c r="EUP130" s="389"/>
      <c r="EUQ130" s="390"/>
      <c r="EUR130" s="391"/>
      <c r="EUS130" s="392"/>
      <c r="EUT130" s="393"/>
      <c r="EUU130" s="394"/>
      <c r="EUV130" s="395"/>
      <c r="EUW130" s="389"/>
      <c r="EUX130" s="390"/>
      <c r="EUY130" s="391"/>
      <c r="EUZ130" s="392"/>
      <c r="EVA130" s="393"/>
      <c r="EVB130" s="394"/>
      <c r="EVC130" s="395"/>
      <c r="EVD130" s="389"/>
      <c r="EVE130" s="390"/>
      <c r="EVF130" s="391"/>
      <c r="EVG130" s="392"/>
      <c r="EVH130" s="393"/>
      <c r="EVI130" s="394"/>
      <c r="EVJ130" s="395"/>
      <c r="EVK130" s="389"/>
      <c r="EVL130" s="390"/>
      <c r="EVM130" s="391"/>
      <c r="EVN130" s="392"/>
      <c r="EVO130" s="393"/>
      <c r="EVP130" s="394"/>
      <c r="EVQ130" s="395"/>
      <c r="EVR130" s="389"/>
      <c r="EVS130" s="390"/>
      <c r="EVT130" s="391"/>
      <c r="EVU130" s="392"/>
      <c r="EVV130" s="393"/>
      <c r="EVW130" s="394"/>
      <c r="EVX130" s="395"/>
      <c r="EVY130" s="389"/>
      <c r="EVZ130" s="390"/>
      <c r="EWA130" s="391"/>
      <c r="EWB130" s="392"/>
      <c r="EWC130" s="393"/>
      <c r="EWD130" s="394"/>
      <c r="EWE130" s="395"/>
      <c r="EWF130" s="389"/>
      <c r="EWG130" s="390"/>
      <c r="EWH130" s="391"/>
      <c r="EWI130" s="392"/>
      <c r="EWJ130" s="393"/>
      <c r="EWK130" s="394"/>
      <c r="EWL130" s="395"/>
      <c r="EWM130" s="389"/>
      <c r="EWN130" s="390"/>
      <c r="EWO130" s="391"/>
      <c r="EWP130" s="392"/>
      <c r="EWQ130" s="393"/>
      <c r="EWR130" s="394"/>
      <c r="EWS130" s="395"/>
      <c r="EWT130" s="389"/>
      <c r="EWU130" s="390"/>
      <c r="EWV130" s="391"/>
      <c r="EWW130" s="392"/>
      <c r="EWX130" s="393"/>
      <c r="EWY130" s="394"/>
      <c r="EWZ130" s="395"/>
      <c r="EXA130" s="389"/>
      <c r="EXB130" s="390"/>
      <c r="EXC130" s="391"/>
      <c r="EXD130" s="392"/>
      <c r="EXE130" s="393"/>
      <c r="EXF130" s="394"/>
      <c r="EXG130" s="395"/>
      <c r="EXH130" s="389"/>
      <c r="EXI130" s="390"/>
      <c r="EXJ130" s="391"/>
      <c r="EXK130" s="392"/>
      <c r="EXL130" s="393"/>
      <c r="EXM130" s="394"/>
      <c r="EXN130" s="395"/>
      <c r="EXO130" s="389"/>
      <c r="EXP130" s="390"/>
      <c r="EXQ130" s="391"/>
      <c r="EXR130" s="392"/>
      <c r="EXS130" s="393"/>
      <c r="EXT130" s="394"/>
      <c r="EXU130" s="395"/>
      <c r="EXV130" s="389"/>
      <c r="EXW130" s="390"/>
      <c r="EXX130" s="391"/>
      <c r="EXY130" s="392"/>
      <c r="EXZ130" s="393"/>
      <c r="EYA130" s="394"/>
      <c r="EYB130" s="395"/>
      <c r="EYC130" s="389"/>
      <c r="EYD130" s="390"/>
      <c r="EYE130" s="391"/>
      <c r="EYF130" s="392"/>
      <c r="EYG130" s="393"/>
      <c r="EYH130" s="394"/>
      <c r="EYI130" s="395"/>
      <c r="EYJ130" s="389"/>
      <c r="EYK130" s="390"/>
      <c r="EYL130" s="391"/>
      <c r="EYM130" s="392"/>
      <c r="EYN130" s="393"/>
      <c r="EYO130" s="394"/>
      <c r="EYP130" s="395"/>
      <c r="EYQ130" s="389"/>
      <c r="EYR130" s="390"/>
      <c r="EYS130" s="391"/>
      <c r="EYT130" s="392"/>
      <c r="EYU130" s="393"/>
      <c r="EYV130" s="394"/>
      <c r="EYW130" s="395"/>
      <c r="EYX130" s="389"/>
      <c r="EYY130" s="390"/>
      <c r="EYZ130" s="391"/>
      <c r="EZA130" s="392"/>
      <c r="EZB130" s="393"/>
      <c r="EZC130" s="394"/>
      <c r="EZD130" s="395"/>
      <c r="EZE130" s="389"/>
      <c r="EZF130" s="390"/>
      <c r="EZG130" s="391"/>
      <c r="EZH130" s="392"/>
      <c r="EZI130" s="393"/>
      <c r="EZJ130" s="394"/>
      <c r="EZK130" s="395"/>
      <c r="EZL130" s="389"/>
      <c r="EZM130" s="390"/>
      <c r="EZN130" s="391"/>
      <c r="EZO130" s="392"/>
      <c r="EZP130" s="393"/>
      <c r="EZQ130" s="394"/>
      <c r="EZR130" s="395"/>
      <c r="EZS130" s="389"/>
      <c r="EZT130" s="390"/>
      <c r="EZU130" s="391"/>
      <c r="EZV130" s="392"/>
      <c r="EZW130" s="393"/>
      <c r="EZX130" s="394"/>
      <c r="EZY130" s="395"/>
      <c r="EZZ130" s="389"/>
      <c r="FAA130" s="390"/>
      <c r="FAB130" s="391"/>
      <c r="FAC130" s="392"/>
      <c r="FAD130" s="393"/>
      <c r="FAE130" s="394"/>
      <c r="FAF130" s="395"/>
      <c r="FAG130" s="389"/>
      <c r="FAH130" s="390"/>
      <c r="FAI130" s="391"/>
      <c r="FAJ130" s="392"/>
      <c r="FAK130" s="393"/>
      <c r="FAL130" s="394"/>
      <c r="FAM130" s="395"/>
      <c r="FAN130" s="389"/>
      <c r="FAO130" s="390"/>
      <c r="FAP130" s="391"/>
      <c r="FAQ130" s="392"/>
      <c r="FAR130" s="393"/>
      <c r="FAS130" s="394"/>
      <c r="FAT130" s="395"/>
      <c r="FAU130" s="389"/>
      <c r="FAV130" s="390"/>
      <c r="FAW130" s="391"/>
      <c r="FAX130" s="392"/>
      <c r="FAY130" s="393"/>
      <c r="FAZ130" s="394"/>
      <c r="FBA130" s="395"/>
      <c r="FBB130" s="389"/>
      <c r="FBC130" s="390"/>
      <c r="FBD130" s="391"/>
      <c r="FBE130" s="392"/>
      <c r="FBF130" s="393"/>
      <c r="FBG130" s="394"/>
      <c r="FBH130" s="395"/>
      <c r="FBI130" s="389"/>
      <c r="FBJ130" s="390"/>
      <c r="FBK130" s="391"/>
      <c r="FBL130" s="392"/>
      <c r="FBM130" s="393"/>
      <c r="FBN130" s="394"/>
      <c r="FBO130" s="395"/>
      <c r="FBP130" s="389"/>
      <c r="FBQ130" s="390"/>
      <c r="FBR130" s="391"/>
      <c r="FBS130" s="392"/>
      <c r="FBT130" s="393"/>
      <c r="FBU130" s="394"/>
      <c r="FBV130" s="395"/>
      <c r="FBW130" s="389"/>
      <c r="FBX130" s="390"/>
      <c r="FBY130" s="391"/>
      <c r="FBZ130" s="392"/>
      <c r="FCA130" s="393"/>
      <c r="FCB130" s="394"/>
      <c r="FCC130" s="395"/>
      <c r="FCD130" s="389"/>
      <c r="FCE130" s="390"/>
      <c r="FCF130" s="391"/>
      <c r="FCG130" s="392"/>
      <c r="FCH130" s="393"/>
      <c r="FCI130" s="394"/>
      <c r="FCJ130" s="395"/>
      <c r="FCK130" s="389"/>
      <c r="FCL130" s="390"/>
      <c r="FCM130" s="391"/>
      <c r="FCN130" s="392"/>
      <c r="FCO130" s="393"/>
      <c r="FCP130" s="394"/>
      <c r="FCQ130" s="395"/>
      <c r="FCR130" s="389"/>
      <c r="FCS130" s="390"/>
      <c r="FCT130" s="391"/>
      <c r="FCU130" s="392"/>
      <c r="FCV130" s="393"/>
      <c r="FCW130" s="394"/>
      <c r="FCX130" s="395"/>
      <c r="FCY130" s="389"/>
      <c r="FCZ130" s="390"/>
      <c r="FDA130" s="391"/>
      <c r="FDB130" s="392"/>
      <c r="FDC130" s="393"/>
      <c r="FDD130" s="394"/>
      <c r="FDE130" s="395"/>
      <c r="FDF130" s="389"/>
      <c r="FDG130" s="390"/>
      <c r="FDH130" s="391"/>
      <c r="FDI130" s="392"/>
      <c r="FDJ130" s="393"/>
      <c r="FDK130" s="394"/>
      <c r="FDL130" s="395"/>
      <c r="FDM130" s="389"/>
      <c r="FDN130" s="390"/>
      <c r="FDO130" s="391"/>
      <c r="FDP130" s="392"/>
      <c r="FDQ130" s="393"/>
      <c r="FDR130" s="394"/>
      <c r="FDS130" s="395"/>
      <c r="FDT130" s="389"/>
      <c r="FDU130" s="390"/>
      <c r="FDV130" s="391"/>
      <c r="FDW130" s="392"/>
      <c r="FDX130" s="393"/>
      <c r="FDY130" s="394"/>
      <c r="FDZ130" s="395"/>
      <c r="FEA130" s="389"/>
      <c r="FEB130" s="390"/>
      <c r="FEC130" s="391"/>
      <c r="FED130" s="392"/>
      <c r="FEE130" s="393"/>
      <c r="FEF130" s="394"/>
      <c r="FEG130" s="395"/>
      <c r="FEH130" s="389"/>
      <c r="FEI130" s="390"/>
      <c r="FEJ130" s="391"/>
      <c r="FEK130" s="392"/>
      <c r="FEL130" s="393"/>
      <c r="FEM130" s="394"/>
      <c r="FEN130" s="395"/>
      <c r="FEO130" s="389"/>
      <c r="FEP130" s="390"/>
      <c r="FEQ130" s="391"/>
      <c r="FER130" s="392"/>
      <c r="FES130" s="393"/>
      <c r="FET130" s="394"/>
      <c r="FEU130" s="395"/>
      <c r="FEV130" s="389"/>
      <c r="FEW130" s="390"/>
      <c r="FEX130" s="391"/>
      <c r="FEY130" s="392"/>
      <c r="FEZ130" s="393"/>
      <c r="FFA130" s="394"/>
      <c r="FFB130" s="395"/>
      <c r="FFC130" s="389"/>
      <c r="FFD130" s="390"/>
      <c r="FFE130" s="391"/>
      <c r="FFF130" s="392"/>
      <c r="FFG130" s="393"/>
      <c r="FFH130" s="394"/>
      <c r="FFI130" s="395"/>
      <c r="FFJ130" s="389"/>
      <c r="FFK130" s="390"/>
      <c r="FFL130" s="391"/>
      <c r="FFM130" s="392"/>
      <c r="FFN130" s="393"/>
      <c r="FFO130" s="394"/>
      <c r="FFP130" s="395"/>
      <c r="FFQ130" s="389"/>
      <c r="FFR130" s="390"/>
      <c r="FFS130" s="391"/>
      <c r="FFT130" s="392"/>
      <c r="FFU130" s="393"/>
      <c r="FFV130" s="394"/>
      <c r="FFW130" s="395"/>
      <c r="FFX130" s="389"/>
      <c r="FFY130" s="390"/>
      <c r="FFZ130" s="391"/>
      <c r="FGA130" s="392"/>
      <c r="FGB130" s="393"/>
      <c r="FGC130" s="394"/>
      <c r="FGD130" s="395"/>
      <c r="FGE130" s="389"/>
      <c r="FGF130" s="390"/>
      <c r="FGG130" s="391"/>
      <c r="FGH130" s="392"/>
      <c r="FGI130" s="393"/>
      <c r="FGJ130" s="394"/>
      <c r="FGK130" s="395"/>
      <c r="FGL130" s="389"/>
      <c r="FGM130" s="390"/>
      <c r="FGN130" s="391"/>
      <c r="FGO130" s="392"/>
      <c r="FGP130" s="393"/>
      <c r="FGQ130" s="394"/>
      <c r="FGR130" s="395"/>
      <c r="FGS130" s="389"/>
      <c r="FGT130" s="390"/>
      <c r="FGU130" s="391"/>
      <c r="FGV130" s="392"/>
      <c r="FGW130" s="393"/>
      <c r="FGX130" s="394"/>
      <c r="FGY130" s="395"/>
      <c r="FGZ130" s="389"/>
      <c r="FHA130" s="390"/>
      <c r="FHB130" s="391"/>
      <c r="FHC130" s="392"/>
      <c r="FHD130" s="393"/>
      <c r="FHE130" s="394"/>
      <c r="FHF130" s="395"/>
      <c r="FHG130" s="389"/>
      <c r="FHH130" s="390"/>
      <c r="FHI130" s="391"/>
      <c r="FHJ130" s="392"/>
      <c r="FHK130" s="393"/>
      <c r="FHL130" s="394"/>
      <c r="FHM130" s="395"/>
      <c r="FHN130" s="389"/>
      <c r="FHO130" s="390"/>
      <c r="FHP130" s="391"/>
      <c r="FHQ130" s="392"/>
      <c r="FHR130" s="393"/>
      <c r="FHS130" s="394"/>
      <c r="FHT130" s="395"/>
      <c r="FHU130" s="389"/>
      <c r="FHV130" s="390"/>
      <c r="FHW130" s="391"/>
      <c r="FHX130" s="392"/>
      <c r="FHY130" s="393"/>
      <c r="FHZ130" s="394"/>
      <c r="FIA130" s="395"/>
      <c r="FIB130" s="389"/>
      <c r="FIC130" s="390"/>
      <c r="FID130" s="391"/>
      <c r="FIE130" s="392"/>
      <c r="FIF130" s="393"/>
      <c r="FIG130" s="394"/>
      <c r="FIH130" s="395"/>
      <c r="FII130" s="389"/>
      <c r="FIJ130" s="390"/>
      <c r="FIK130" s="391"/>
      <c r="FIL130" s="392"/>
      <c r="FIM130" s="393"/>
      <c r="FIN130" s="394"/>
      <c r="FIO130" s="395"/>
      <c r="FIP130" s="389"/>
      <c r="FIQ130" s="390"/>
      <c r="FIR130" s="391"/>
      <c r="FIS130" s="392"/>
      <c r="FIT130" s="393"/>
      <c r="FIU130" s="394"/>
      <c r="FIV130" s="395"/>
      <c r="FIW130" s="389"/>
      <c r="FIX130" s="390"/>
      <c r="FIY130" s="391"/>
      <c r="FIZ130" s="392"/>
      <c r="FJA130" s="393"/>
      <c r="FJB130" s="394"/>
      <c r="FJC130" s="395"/>
      <c r="FJD130" s="389"/>
      <c r="FJE130" s="390"/>
      <c r="FJF130" s="391"/>
      <c r="FJG130" s="392"/>
      <c r="FJH130" s="393"/>
      <c r="FJI130" s="394"/>
      <c r="FJJ130" s="395"/>
      <c r="FJK130" s="389"/>
      <c r="FJL130" s="390"/>
      <c r="FJM130" s="391"/>
      <c r="FJN130" s="392"/>
      <c r="FJO130" s="393"/>
      <c r="FJP130" s="394"/>
      <c r="FJQ130" s="395"/>
      <c r="FJR130" s="389"/>
      <c r="FJS130" s="390"/>
      <c r="FJT130" s="391"/>
      <c r="FJU130" s="392"/>
      <c r="FJV130" s="393"/>
      <c r="FJW130" s="394"/>
      <c r="FJX130" s="395"/>
      <c r="FJY130" s="389"/>
      <c r="FJZ130" s="390"/>
      <c r="FKA130" s="391"/>
      <c r="FKB130" s="392"/>
      <c r="FKC130" s="393"/>
      <c r="FKD130" s="394"/>
      <c r="FKE130" s="395"/>
      <c r="FKF130" s="389"/>
      <c r="FKG130" s="390"/>
      <c r="FKH130" s="391"/>
      <c r="FKI130" s="392"/>
      <c r="FKJ130" s="393"/>
      <c r="FKK130" s="394"/>
      <c r="FKL130" s="395"/>
      <c r="FKM130" s="389"/>
      <c r="FKN130" s="390"/>
      <c r="FKO130" s="391"/>
      <c r="FKP130" s="392"/>
      <c r="FKQ130" s="393"/>
      <c r="FKR130" s="394"/>
      <c r="FKS130" s="395"/>
      <c r="FKT130" s="389"/>
      <c r="FKU130" s="390"/>
      <c r="FKV130" s="391"/>
      <c r="FKW130" s="392"/>
      <c r="FKX130" s="393"/>
      <c r="FKY130" s="394"/>
      <c r="FKZ130" s="395"/>
      <c r="FLA130" s="389"/>
      <c r="FLB130" s="390"/>
      <c r="FLC130" s="391"/>
      <c r="FLD130" s="392"/>
      <c r="FLE130" s="393"/>
      <c r="FLF130" s="394"/>
      <c r="FLG130" s="395"/>
      <c r="FLH130" s="389"/>
      <c r="FLI130" s="390"/>
      <c r="FLJ130" s="391"/>
      <c r="FLK130" s="392"/>
      <c r="FLL130" s="393"/>
      <c r="FLM130" s="394"/>
      <c r="FLN130" s="395"/>
      <c r="FLO130" s="389"/>
      <c r="FLP130" s="390"/>
      <c r="FLQ130" s="391"/>
      <c r="FLR130" s="392"/>
      <c r="FLS130" s="393"/>
      <c r="FLT130" s="394"/>
      <c r="FLU130" s="395"/>
      <c r="FLV130" s="389"/>
      <c r="FLW130" s="390"/>
      <c r="FLX130" s="391"/>
      <c r="FLY130" s="392"/>
      <c r="FLZ130" s="393"/>
      <c r="FMA130" s="394"/>
      <c r="FMB130" s="395"/>
      <c r="FMC130" s="389"/>
      <c r="FMD130" s="390"/>
      <c r="FME130" s="391"/>
      <c r="FMF130" s="392"/>
      <c r="FMG130" s="393"/>
      <c r="FMH130" s="394"/>
      <c r="FMI130" s="395"/>
      <c r="FMJ130" s="389"/>
      <c r="FMK130" s="390"/>
      <c r="FML130" s="391"/>
      <c r="FMM130" s="392"/>
      <c r="FMN130" s="393"/>
      <c r="FMO130" s="394"/>
      <c r="FMP130" s="395"/>
      <c r="FMQ130" s="389"/>
      <c r="FMR130" s="390"/>
      <c r="FMS130" s="391"/>
      <c r="FMT130" s="392"/>
      <c r="FMU130" s="393"/>
      <c r="FMV130" s="394"/>
      <c r="FMW130" s="395"/>
      <c r="FMX130" s="389"/>
      <c r="FMY130" s="390"/>
      <c r="FMZ130" s="391"/>
      <c r="FNA130" s="392"/>
      <c r="FNB130" s="393"/>
      <c r="FNC130" s="394"/>
      <c r="FND130" s="395"/>
      <c r="FNE130" s="389"/>
      <c r="FNF130" s="390"/>
      <c r="FNG130" s="391"/>
      <c r="FNH130" s="392"/>
      <c r="FNI130" s="393"/>
      <c r="FNJ130" s="394"/>
      <c r="FNK130" s="395"/>
      <c r="FNL130" s="389"/>
      <c r="FNM130" s="390"/>
      <c r="FNN130" s="391"/>
      <c r="FNO130" s="392"/>
      <c r="FNP130" s="393"/>
      <c r="FNQ130" s="394"/>
      <c r="FNR130" s="395"/>
      <c r="FNS130" s="389"/>
      <c r="FNT130" s="390"/>
      <c r="FNU130" s="391"/>
      <c r="FNV130" s="392"/>
      <c r="FNW130" s="393"/>
      <c r="FNX130" s="394"/>
      <c r="FNY130" s="395"/>
      <c r="FNZ130" s="389"/>
      <c r="FOA130" s="390"/>
      <c r="FOB130" s="391"/>
      <c r="FOC130" s="392"/>
      <c r="FOD130" s="393"/>
      <c r="FOE130" s="394"/>
      <c r="FOF130" s="395"/>
      <c r="FOG130" s="389"/>
      <c r="FOH130" s="390"/>
      <c r="FOI130" s="391"/>
      <c r="FOJ130" s="392"/>
      <c r="FOK130" s="393"/>
      <c r="FOL130" s="394"/>
      <c r="FOM130" s="395"/>
      <c r="FON130" s="389"/>
      <c r="FOO130" s="390"/>
      <c r="FOP130" s="391"/>
      <c r="FOQ130" s="392"/>
      <c r="FOR130" s="393"/>
      <c r="FOS130" s="394"/>
      <c r="FOT130" s="395"/>
      <c r="FOU130" s="389"/>
      <c r="FOV130" s="390"/>
      <c r="FOW130" s="391"/>
      <c r="FOX130" s="392"/>
      <c r="FOY130" s="393"/>
      <c r="FOZ130" s="394"/>
      <c r="FPA130" s="395"/>
      <c r="FPB130" s="389"/>
      <c r="FPC130" s="390"/>
      <c r="FPD130" s="391"/>
      <c r="FPE130" s="392"/>
      <c r="FPF130" s="393"/>
      <c r="FPG130" s="394"/>
      <c r="FPH130" s="395"/>
      <c r="FPI130" s="389"/>
      <c r="FPJ130" s="390"/>
      <c r="FPK130" s="391"/>
      <c r="FPL130" s="392"/>
      <c r="FPM130" s="393"/>
      <c r="FPN130" s="394"/>
      <c r="FPO130" s="395"/>
      <c r="FPP130" s="389"/>
      <c r="FPQ130" s="390"/>
      <c r="FPR130" s="391"/>
      <c r="FPS130" s="392"/>
      <c r="FPT130" s="393"/>
      <c r="FPU130" s="394"/>
      <c r="FPV130" s="395"/>
      <c r="FPW130" s="389"/>
      <c r="FPX130" s="390"/>
      <c r="FPY130" s="391"/>
      <c r="FPZ130" s="392"/>
      <c r="FQA130" s="393"/>
      <c r="FQB130" s="394"/>
      <c r="FQC130" s="395"/>
      <c r="FQD130" s="389"/>
      <c r="FQE130" s="390"/>
      <c r="FQF130" s="391"/>
      <c r="FQG130" s="392"/>
      <c r="FQH130" s="393"/>
      <c r="FQI130" s="394"/>
      <c r="FQJ130" s="395"/>
      <c r="FQK130" s="389"/>
      <c r="FQL130" s="390"/>
      <c r="FQM130" s="391"/>
      <c r="FQN130" s="392"/>
      <c r="FQO130" s="393"/>
      <c r="FQP130" s="394"/>
      <c r="FQQ130" s="395"/>
      <c r="FQR130" s="389"/>
      <c r="FQS130" s="390"/>
      <c r="FQT130" s="391"/>
      <c r="FQU130" s="392"/>
      <c r="FQV130" s="393"/>
      <c r="FQW130" s="394"/>
      <c r="FQX130" s="395"/>
      <c r="FQY130" s="389"/>
      <c r="FQZ130" s="390"/>
      <c r="FRA130" s="391"/>
      <c r="FRB130" s="392"/>
      <c r="FRC130" s="393"/>
      <c r="FRD130" s="394"/>
      <c r="FRE130" s="395"/>
      <c r="FRF130" s="389"/>
      <c r="FRG130" s="390"/>
      <c r="FRH130" s="391"/>
      <c r="FRI130" s="392"/>
      <c r="FRJ130" s="393"/>
      <c r="FRK130" s="394"/>
      <c r="FRL130" s="395"/>
      <c r="FRM130" s="389"/>
      <c r="FRN130" s="390"/>
      <c r="FRO130" s="391"/>
      <c r="FRP130" s="392"/>
      <c r="FRQ130" s="393"/>
      <c r="FRR130" s="394"/>
      <c r="FRS130" s="395"/>
      <c r="FRT130" s="389"/>
      <c r="FRU130" s="390"/>
      <c r="FRV130" s="391"/>
      <c r="FRW130" s="392"/>
      <c r="FRX130" s="393"/>
      <c r="FRY130" s="394"/>
      <c r="FRZ130" s="395"/>
      <c r="FSA130" s="389"/>
      <c r="FSB130" s="390"/>
      <c r="FSC130" s="391"/>
      <c r="FSD130" s="392"/>
      <c r="FSE130" s="393"/>
      <c r="FSF130" s="394"/>
      <c r="FSG130" s="395"/>
      <c r="FSH130" s="389"/>
      <c r="FSI130" s="390"/>
      <c r="FSJ130" s="391"/>
      <c r="FSK130" s="392"/>
      <c r="FSL130" s="393"/>
      <c r="FSM130" s="394"/>
      <c r="FSN130" s="395"/>
      <c r="FSO130" s="389"/>
      <c r="FSP130" s="390"/>
      <c r="FSQ130" s="391"/>
      <c r="FSR130" s="392"/>
      <c r="FSS130" s="393"/>
      <c r="FST130" s="394"/>
      <c r="FSU130" s="395"/>
      <c r="FSV130" s="389"/>
      <c r="FSW130" s="390"/>
      <c r="FSX130" s="391"/>
      <c r="FSY130" s="392"/>
      <c r="FSZ130" s="393"/>
      <c r="FTA130" s="394"/>
      <c r="FTB130" s="395"/>
      <c r="FTC130" s="389"/>
      <c r="FTD130" s="390"/>
      <c r="FTE130" s="391"/>
      <c r="FTF130" s="392"/>
      <c r="FTG130" s="393"/>
      <c r="FTH130" s="394"/>
      <c r="FTI130" s="395"/>
      <c r="FTJ130" s="389"/>
      <c r="FTK130" s="390"/>
      <c r="FTL130" s="391"/>
      <c r="FTM130" s="392"/>
      <c r="FTN130" s="393"/>
      <c r="FTO130" s="394"/>
      <c r="FTP130" s="395"/>
      <c r="FTQ130" s="389"/>
      <c r="FTR130" s="390"/>
      <c r="FTS130" s="391"/>
      <c r="FTT130" s="392"/>
      <c r="FTU130" s="393"/>
      <c r="FTV130" s="394"/>
      <c r="FTW130" s="395"/>
      <c r="FTX130" s="389"/>
      <c r="FTY130" s="390"/>
      <c r="FTZ130" s="391"/>
      <c r="FUA130" s="392"/>
      <c r="FUB130" s="393"/>
      <c r="FUC130" s="394"/>
      <c r="FUD130" s="395"/>
      <c r="FUE130" s="389"/>
      <c r="FUF130" s="390"/>
      <c r="FUG130" s="391"/>
      <c r="FUH130" s="392"/>
      <c r="FUI130" s="393"/>
      <c r="FUJ130" s="394"/>
      <c r="FUK130" s="395"/>
      <c r="FUL130" s="389"/>
      <c r="FUM130" s="390"/>
      <c r="FUN130" s="391"/>
      <c r="FUO130" s="392"/>
      <c r="FUP130" s="393"/>
      <c r="FUQ130" s="394"/>
      <c r="FUR130" s="395"/>
      <c r="FUS130" s="389"/>
      <c r="FUT130" s="390"/>
      <c r="FUU130" s="391"/>
      <c r="FUV130" s="392"/>
      <c r="FUW130" s="393"/>
      <c r="FUX130" s="394"/>
      <c r="FUY130" s="395"/>
      <c r="FUZ130" s="389"/>
      <c r="FVA130" s="390"/>
      <c r="FVB130" s="391"/>
      <c r="FVC130" s="392"/>
      <c r="FVD130" s="393"/>
      <c r="FVE130" s="394"/>
      <c r="FVF130" s="395"/>
      <c r="FVG130" s="389"/>
      <c r="FVH130" s="390"/>
      <c r="FVI130" s="391"/>
      <c r="FVJ130" s="392"/>
      <c r="FVK130" s="393"/>
      <c r="FVL130" s="394"/>
      <c r="FVM130" s="395"/>
      <c r="FVN130" s="389"/>
      <c r="FVO130" s="390"/>
      <c r="FVP130" s="391"/>
      <c r="FVQ130" s="392"/>
      <c r="FVR130" s="393"/>
      <c r="FVS130" s="394"/>
      <c r="FVT130" s="395"/>
      <c r="FVU130" s="389"/>
      <c r="FVV130" s="390"/>
      <c r="FVW130" s="391"/>
      <c r="FVX130" s="392"/>
      <c r="FVY130" s="393"/>
      <c r="FVZ130" s="394"/>
      <c r="FWA130" s="395"/>
      <c r="FWB130" s="389"/>
      <c r="FWC130" s="390"/>
      <c r="FWD130" s="391"/>
      <c r="FWE130" s="392"/>
      <c r="FWF130" s="393"/>
      <c r="FWG130" s="394"/>
      <c r="FWH130" s="395"/>
      <c r="FWI130" s="389"/>
      <c r="FWJ130" s="390"/>
      <c r="FWK130" s="391"/>
      <c r="FWL130" s="392"/>
      <c r="FWM130" s="393"/>
      <c r="FWN130" s="394"/>
      <c r="FWO130" s="395"/>
      <c r="FWP130" s="389"/>
      <c r="FWQ130" s="390"/>
      <c r="FWR130" s="391"/>
      <c r="FWS130" s="392"/>
      <c r="FWT130" s="393"/>
      <c r="FWU130" s="394"/>
      <c r="FWV130" s="395"/>
      <c r="FWW130" s="389"/>
      <c r="FWX130" s="390"/>
      <c r="FWY130" s="391"/>
      <c r="FWZ130" s="392"/>
      <c r="FXA130" s="393"/>
      <c r="FXB130" s="394"/>
      <c r="FXC130" s="395"/>
      <c r="FXD130" s="389"/>
      <c r="FXE130" s="390"/>
      <c r="FXF130" s="391"/>
      <c r="FXG130" s="392"/>
      <c r="FXH130" s="393"/>
      <c r="FXI130" s="394"/>
      <c r="FXJ130" s="395"/>
      <c r="FXK130" s="389"/>
      <c r="FXL130" s="390"/>
      <c r="FXM130" s="391"/>
      <c r="FXN130" s="392"/>
      <c r="FXO130" s="393"/>
      <c r="FXP130" s="394"/>
      <c r="FXQ130" s="395"/>
      <c r="FXR130" s="389"/>
      <c r="FXS130" s="390"/>
      <c r="FXT130" s="391"/>
      <c r="FXU130" s="392"/>
      <c r="FXV130" s="393"/>
      <c r="FXW130" s="394"/>
      <c r="FXX130" s="395"/>
      <c r="FXY130" s="389"/>
      <c r="FXZ130" s="390"/>
      <c r="FYA130" s="391"/>
      <c r="FYB130" s="392"/>
      <c r="FYC130" s="393"/>
      <c r="FYD130" s="394"/>
      <c r="FYE130" s="395"/>
      <c r="FYF130" s="389"/>
      <c r="FYG130" s="390"/>
      <c r="FYH130" s="391"/>
      <c r="FYI130" s="392"/>
      <c r="FYJ130" s="393"/>
      <c r="FYK130" s="394"/>
      <c r="FYL130" s="395"/>
      <c r="FYM130" s="389"/>
      <c r="FYN130" s="390"/>
      <c r="FYO130" s="391"/>
      <c r="FYP130" s="392"/>
      <c r="FYQ130" s="393"/>
      <c r="FYR130" s="394"/>
      <c r="FYS130" s="395"/>
      <c r="FYT130" s="389"/>
      <c r="FYU130" s="390"/>
      <c r="FYV130" s="391"/>
      <c r="FYW130" s="392"/>
      <c r="FYX130" s="393"/>
      <c r="FYY130" s="394"/>
      <c r="FYZ130" s="395"/>
      <c r="FZA130" s="389"/>
      <c r="FZB130" s="390"/>
      <c r="FZC130" s="391"/>
      <c r="FZD130" s="392"/>
      <c r="FZE130" s="393"/>
      <c r="FZF130" s="394"/>
      <c r="FZG130" s="395"/>
      <c r="FZH130" s="389"/>
      <c r="FZI130" s="390"/>
      <c r="FZJ130" s="391"/>
      <c r="FZK130" s="392"/>
      <c r="FZL130" s="393"/>
      <c r="FZM130" s="394"/>
      <c r="FZN130" s="395"/>
      <c r="FZO130" s="389"/>
      <c r="FZP130" s="390"/>
      <c r="FZQ130" s="391"/>
      <c r="FZR130" s="392"/>
      <c r="FZS130" s="393"/>
      <c r="FZT130" s="394"/>
      <c r="FZU130" s="395"/>
      <c r="FZV130" s="389"/>
      <c r="FZW130" s="390"/>
      <c r="FZX130" s="391"/>
      <c r="FZY130" s="392"/>
      <c r="FZZ130" s="393"/>
      <c r="GAA130" s="394"/>
      <c r="GAB130" s="395"/>
      <c r="GAC130" s="389"/>
      <c r="GAD130" s="390"/>
      <c r="GAE130" s="391"/>
      <c r="GAF130" s="392"/>
      <c r="GAG130" s="393"/>
      <c r="GAH130" s="394"/>
      <c r="GAI130" s="395"/>
      <c r="GAJ130" s="389"/>
      <c r="GAK130" s="390"/>
      <c r="GAL130" s="391"/>
      <c r="GAM130" s="392"/>
      <c r="GAN130" s="393"/>
      <c r="GAO130" s="394"/>
      <c r="GAP130" s="395"/>
      <c r="GAQ130" s="389"/>
      <c r="GAR130" s="390"/>
      <c r="GAS130" s="391"/>
      <c r="GAT130" s="392"/>
      <c r="GAU130" s="393"/>
      <c r="GAV130" s="394"/>
      <c r="GAW130" s="395"/>
      <c r="GAX130" s="389"/>
      <c r="GAY130" s="390"/>
      <c r="GAZ130" s="391"/>
      <c r="GBA130" s="392"/>
      <c r="GBB130" s="393"/>
      <c r="GBC130" s="394"/>
      <c r="GBD130" s="395"/>
      <c r="GBE130" s="389"/>
      <c r="GBF130" s="390"/>
      <c r="GBG130" s="391"/>
      <c r="GBH130" s="392"/>
      <c r="GBI130" s="393"/>
      <c r="GBJ130" s="394"/>
      <c r="GBK130" s="395"/>
      <c r="GBL130" s="389"/>
      <c r="GBM130" s="390"/>
      <c r="GBN130" s="391"/>
      <c r="GBO130" s="392"/>
      <c r="GBP130" s="393"/>
      <c r="GBQ130" s="394"/>
      <c r="GBR130" s="395"/>
      <c r="GBS130" s="389"/>
      <c r="GBT130" s="390"/>
      <c r="GBU130" s="391"/>
      <c r="GBV130" s="392"/>
      <c r="GBW130" s="393"/>
      <c r="GBX130" s="394"/>
      <c r="GBY130" s="395"/>
      <c r="GBZ130" s="389"/>
      <c r="GCA130" s="390"/>
      <c r="GCB130" s="391"/>
      <c r="GCC130" s="392"/>
      <c r="GCD130" s="393"/>
      <c r="GCE130" s="394"/>
      <c r="GCF130" s="395"/>
      <c r="GCG130" s="389"/>
      <c r="GCH130" s="390"/>
      <c r="GCI130" s="391"/>
      <c r="GCJ130" s="392"/>
      <c r="GCK130" s="393"/>
      <c r="GCL130" s="394"/>
      <c r="GCM130" s="395"/>
      <c r="GCN130" s="389"/>
      <c r="GCO130" s="390"/>
      <c r="GCP130" s="391"/>
      <c r="GCQ130" s="392"/>
      <c r="GCR130" s="393"/>
      <c r="GCS130" s="394"/>
      <c r="GCT130" s="395"/>
      <c r="GCU130" s="389"/>
      <c r="GCV130" s="390"/>
      <c r="GCW130" s="391"/>
      <c r="GCX130" s="392"/>
      <c r="GCY130" s="393"/>
      <c r="GCZ130" s="394"/>
      <c r="GDA130" s="395"/>
      <c r="GDB130" s="389"/>
      <c r="GDC130" s="390"/>
      <c r="GDD130" s="391"/>
      <c r="GDE130" s="392"/>
      <c r="GDF130" s="393"/>
      <c r="GDG130" s="394"/>
      <c r="GDH130" s="395"/>
      <c r="GDI130" s="389"/>
      <c r="GDJ130" s="390"/>
      <c r="GDK130" s="391"/>
      <c r="GDL130" s="392"/>
      <c r="GDM130" s="393"/>
      <c r="GDN130" s="394"/>
      <c r="GDO130" s="395"/>
      <c r="GDP130" s="389"/>
      <c r="GDQ130" s="390"/>
      <c r="GDR130" s="391"/>
      <c r="GDS130" s="392"/>
      <c r="GDT130" s="393"/>
      <c r="GDU130" s="394"/>
      <c r="GDV130" s="395"/>
      <c r="GDW130" s="389"/>
      <c r="GDX130" s="390"/>
      <c r="GDY130" s="391"/>
      <c r="GDZ130" s="392"/>
      <c r="GEA130" s="393"/>
      <c r="GEB130" s="394"/>
      <c r="GEC130" s="395"/>
      <c r="GED130" s="389"/>
      <c r="GEE130" s="390"/>
      <c r="GEF130" s="391"/>
      <c r="GEG130" s="392"/>
      <c r="GEH130" s="393"/>
      <c r="GEI130" s="394"/>
      <c r="GEJ130" s="395"/>
      <c r="GEK130" s="389"/>
      <c r="GEL130" s="390"/>
      <c r="GEM130" s="391"/>
      <c r="GEN130" s="392"/>
      <c r="GEO130" s="393"/>
      <c r="GEP130" s="394"/>
      <c r="GEQ130" s="395"/>
      <c r="GER130" s="389"/>
      <c r="GES130" s="390"/>
      <c r="GET130" s="391"/>
      <c r="GEU130" s="392"/>
      <c r="GEV130" s="393"/>
      <c r="GEW130" s="394"/>
      <c r="GEX130" s="395"/>
      <c r="GEY130" s="389"/>
      <c r="GEZ130" s="390"/>
      <c r="GFA130" s="391"/>
      <c r="GFB130" s="392"/>
      <c r="GFC130" s="393"/>
      <c r="GFD130" s="394"/>
      <c r="GFE130" s="395"/>
      <c r="GFF130" s="389"/>
      <c r="GFG130" s="390"/>
      <c r="GFH130" s="391"/>
      <c r="GFI130" s="392"/>
      <c r="GFJ130" s="393"/>
      <c r="GFK130" s="394"/>
      <c r="GFL130" s="395"/>
      <c r="GFM130" s="389"/>
      <c r="GFN130" s="390"/>
      <c r="GFO130" s="391"/>
      <c r="GFP130" s="392"/>
      <c r="GFQ130" s="393"/>
      <c r="GFR130" s="394"/>
      <c r="GFS130" s="395"/>
      <c r="GFT130" s="389"/>
      <c r="GFU130" s="390"/>
      <c r="GFV130" s="391"/>
      <c r="GFW130" s="392"/>
      <c r="GFX130" s="393"/>
      <c r="GFY130" s="394"/>
      <c r="GFZ130" s="395"/>
      <c r="GGA130" s="389"/>
      <c r="GGB130" s="390"/>
      <c r="GGC130" s="391"/>
      <c r="GGD130" s="392"/>
      <c r="GGE130" s="393"/>
      <c r="GGF130" s="394"/>
      <c r="GGG130" s="395"/>
      <c r="GGH130" s="389"/>
      <c r="GGI130" s="390"/>
      <c r="GGJ130" s="391"/>
      <c r="GGK130" s="392"/>
      <c r="GGL130" s="393"/>
      <c r="GGM130" s="394"/>
      <c r="GGN130" s="395"/>
      <c r="GGO130" s="389"/>
      <c r="GGP130" s="390"/>
      <c r="GGQ130" s="391"/>
      <c r="GGR130" s="392"/>
      <c r="GGS130" s="393"/>
      <c r="GGT130" s="394"/>
      <c r="GGU130" s="395"/>
      <c r="GGV130" s="389"/>
      <c r="GGW130" s="390"/>
      <c r="GGX130" s="391"/>
      <c r="GGY130" s="392"/>
      <c r="GGZ130" s="393"/>
      <c r="GHA130" s="394"/>
      <c r="GHB130" s="395"/>
      <c r="GHC130" s="389"/>
      <c r="GHD130" s="390"/>
      <c r="GHE130" s="391"/>
      <c r="GHF130" s="392"/>
      <c r="GHG130" s="393"/>
      <c r="GHH130" s="394"/>
      <c r="GHI130" s="395"/>
      <c r="GHJ130" s="389"/>
      <c r="GHK130" s="390"/>
      <c r="GHL130" s="391"/>
      <c r="GHM130" s="392"/>
      <c r="GHN130" s="393"/>
      <c r="GHO130" s="394"/>
      <c r="GHP130" s="395"/>
      <c r="GHQ130" s="389"/>
      <c r="GHR130" s="390"/>
      <c r="GHS130" s="391"/>
      <c r="GHT130" s="392"/>
      <c r="GHU130" s="393"/>
      <c r="GHV130" s="394"/>
      <c r="GHW130" s="395"/>
      <c r="GHX130" s="389"/>
      <c r="GHY130" s="390"/>
      <c r="GHZ130" s="391"/>
      <c r="GIA130" s="392"/>
      <c r="GIB130" s="393"/>
      <c r="GIC130" s="394"/>
      <c r="GID130" s="395"/>
      <c r="GIE130" s="389"/>
      <c r="GIF130" s="390"/>
      <c r="GIG130" s="391"/>
      <c r="GIH130" s="392"/>
      <c r="GII130" s="393"/>
      <c r="GIJ130" s="394"/>
      <c r="GIK130" s="395"/>
      <c r="GIL130" s="389"/>
      <c r="GIM130" s="390"/>
      <c r="GIN130" s="391"/>
      <c r="GIO130" s="392"/>
      <c r="GIP130" s="393"/>
      <c r="GIQ130" s="394"/>
      <c r="GIR130" s="395"/>
      <c r="GIS130" s="389"/>
      <c r="GIT130" s="390"/>
      <c r="GIU130" s="391"/>
      <c r="GIV130" s="392"/>
      <c r="GIW130" s="393"/>
      <c r="GIX130" s="394"/>
      <c r="GIY130" s="395"/>
      <c r="GIZ130" s="389"/>
      <c r="GJA130" s="390"/>
      <c r="GJB130" s="391"/>
      <c r="GJC130" s="392"/>
      <c r="GJD130" s="393"/>
      <c r="GJE130" s="394"/>
      <c r="GJF130" s="395"/>
      <c r="GJG130" s="389"/>
      <c r="GJH130" s="390"/>
      <c r="GJI130" s="391"/>
      <c r="GJJ130" s="392"/>
      <c r="GJK130" s="393"/>
      <c r="GJL130" s="394"/>
      <c r="GJM130" s="395"/>
      <c r="GJN130" s="389"/>
      <c r="GJO130" s="390"/>
      <c r="GJP130" s="391"/>
      <c r="GJQ130" s="392"/>
      <c r="GJR130" s="393"/>
      <c r="GJS130" s="394"/>
      <c r="GJT130" s="395"/>
      <c r="GJU130" s="389"/>
      <c r="GJV130" s="390"/>
      <c r="GJW130" s="391"/>
      <c r="GJX130" s="392"/>
      <c r="GJY130" s="393"/>
      <c r="GJZ130" s="394"/>
      <c r="GKA130" s="395"/>
      <c r="GKB130" s="389"/>
      <c r="GKC130" s="390"/>
      <c r="GKD130" s="391"/>
      <c r="GKE130" s="392"/>
      <c r="GKF130" s="393"/>
      <c r="GKG130" s="394"/>
      <c r="GKH130" s="395"/>
      <c r="GKI130" s="389"/>
      <c r="GKJ130" s="390"/>
      <c r="GKK130" s="391"/>
      <c r="GKL130" s="392"/>
      <c r="GKM130" s="393"/>
      <c r="GKN130" s="394"/>
      <c r="GKO130" s="395"/>
      <c r="GKP130" s="389"/>
      <c r="GKQ130" s="390"/>
      <c r="GKR130" s="391"/>
      <c r="GKS130" s="392"/>
      <c r="GKT130" s="393"/>
      <c r="GKU130" s="394"/>
      <c r="GKV130" s="395"/>
      <c r="GKW130" s="389"/>
      <c r="GKX130" s="390"/>
      <c r="GKY130" s="391"/>
      <c r="GKZ130" s="392"/>
      <c r="GLA130" s="393"/>
      <c r="GLB130" s="394"/>
      <c r="GLC130" s="395"/>
      <c r="GLD130" s="389"/>
      <c r="GLE130" s="390"/>
      <c r="GLF130" s="391"/>
      <c r="GLG130" s="392"/>
      <c r="GLH130" s="393"/>
      <c r="GLI130" s="394"/>
      <c r="GLJ130" s="395"/>
      <c r="GLK130" s="389"/>
      <c r="GLL130" s="390"/>
      <c r="GLM130" s="391"/>
      <c r="GLN130" s="392"/>
      <c r="GLO130" s="393"/>
      <c r="GLP130" s="394"/>
      <c r="GLQ130" s="395"/>
      <c r="GLR130" s="389"/>
      <c r="GLS130" s="390"/>
      <c r="GLT130" s="391"/>
      <c r="GLU130" s="392"/>
      <c r="GLV130" s="393"/>
      <c r="GLW130" s="394"/>
      <c r="GLX130" s="395"/>
      <c r="GLY130" s="389"/>
      <c r="GLZ130" s="390"/>
      <c r="GMA130" s="391"/>
      <c r="GMB130" s="392"/>
      <c r="GMC130" s="393"/>
      <c r="GMD130" s="394"/>
      <c r="GME130" s="395"/>
      <c r="GMF130" s="389"/>
      <c r="GMG130" s="390"/>
      <c r="GMH130" s="391"/>
      <c r="GMI130" s="392"/>
      <c r="GMJ130" s="393"/>
      <c r="GMK130" s="394"/>
      <c r="GML130" s="395"/>
      <c r="GMM130" s="389"/>
      <c r="GMN130" s="390"/>
      <c r="GMO130" s="391"/>
      <c r="GMP130" s="392"/>
      <c r="GMQ130" s="393"/>
      <c r="GMR130" s="394"/>
      <c r="GMS130" s="395"/>
      <c r="GMT130" s="389"/>
      <c r="GMU130" s="390"/>
      <c r="GMV130" s="391"/>
      <c r="GMW130" s="392"/>
      <c r="GMX130" s="393"/>
      <c r="GMY130" s="394"/>
      <c r="GMZ130" s="395"/>
      <c r="GNA130" s="389"/>
      <c r="GNB130" s="390"/>
      <c r="GNC130" s="391"/>
      <c r="GND130" s="392"/>
      <c r="GNE130" s="393"/>
      <c r="GNF130" s="394"/>
      <c r="GNG130" s="395"/>
      <c r="GNH130" s="389"/>
      <c r="GNI130" s="390"/>
      <c r="GNJ130" s="391"/>
      <c r="GNK130" s="392"/>
      <c r="GNL130" s="393"/>
      <c r="GNM130" s="394"/>
      <c r="GNN130" s="395"/>
      <c r="GNO130" s="389"/>
      <c r="GNP130" s="390"/>
      <c r="GNQ130" s="391"/>
      <c r="GNR130" s="392"/>
      <c r="GNS130" s="393"/>
      <c r="GNT130" s="394"/>
      <c r="GNU130" s="395"/>
      <c r="GNV130" s="389"/>
      <c r="GNW130" s="390"/>
      <c r="GNX130" s="391"/>
      <c r="GNY130" s="392"/>
      <c r="GNZ130" s="393"/>
      <c r="GOA130" s="394"/>
      <c r="GOB130" s="395"/>
      <c r="GOC130" s="389"/>
      <c r="GOD130" s="390"/>
      <c r="GOE130" s="391"/>
      <c r="GOF130" s="392"/>
      <c r="GOG130" s="393"/>
      <c r="GOH130" s="394"/>
      <c r="GOI130" s="395"/>
      <c r="GOJ130" s="389"/>
      <c r="GOK130" s="390"/>
      <c r="GOL130" s="391"/>
      <c r="GOM130" s="392"/>
      <c r="GON130" s="393"/>
      <c r="GOO130" s="394"/>
      <c r="GOP130" s="395"/>
      <c r="GOQ130" s="389"/>
      <c r="GOR130" s="390"/>
      <c r="GOS130" s="391"/>
      <c r="GOT130" s="392"/>
      <c r="GOU130" s="393"/>
      <c r="GOV130" s="394"/>
      <c r="GOW130" s="395"/>
      <c r="GOX130" s="389"/>
      <c r="GOY130" s="390"/>
      <c r="GOZ130" s="391"/>
      <c r="GPA130" s="392"/>
      <c r="GPB130" s="393"/>
      <c r="GPC130" s="394"/>
      <c r="GPD130" s="395"/>
      <c r="GPE130" s="389"/>
      <c r="GPF130" s="390"/>
      <c r="GPG130" s="391"/>
      <c r="GPH130" s="392"/>
      <c r="GPI130" s="393"/>
      <c r="GPJ130" s="394"/>
      <c r="GPK130" s="395"/>
      <c r="GPL130" s="389"/>
      <c r="GPM130" s="390"/>
      <c r="GPN130" s="391"/>
      <c r="GPO130" s="392"/>
      <c r="GPP130" s="393"/>
      <c r="GPQ130" s="394"/>
      <c r="GPR130" s="395"/>
      <c r="GPS130" s="389"/>
      <c r="GPT130" s="390"/>
      <c r="GPU130" s="391"/>
      <c r="GPV130" s="392"/>
      <c r="GPW130" s="393"/>
      <c r="GPX130" s="394"/>
      <c r="GPY130" s="395"/>
      <c r="GPZ130" s="389"/>
      <c r="GQA130" s="390"/>
      <c r="GQB130" s="391"/>
      <c r="GQC130" s="392"/>
      <c r="GQD130" s="393"/>
      <c r="GQE130" s="394"/>
      <c r="GQF130" s="395"/>
      <c r="GQG130" s="389"/>
      <c r="GQH130" s="390"/>
      <c r="GQI130" s="391"/>
      <c r="GQJ130" s="392"/>
      <c r="GQK130" s="393"/>
      <c r="GQL130" s="394"/>
      <c r="GQM130" s="395"/>
      <c r="GQN130" s="389"/>
      <c r="GQO130" s="390"/>
      <c r="GQP130" s="391"/>
      <c r="GQQ130" s="392"/>
      <c r="GQR130" s="393"/>
      <c r="GQS130" s="394"/>
      <c r="GQT130" s="395"/>
      <c r="GQU130" s="389"/>
      <c r="GQV130" s="390"/>
      <c r="GQW130" s="391"/>
      <c r="GQX130" s="392"/>
      <c r="GQY130" s="393"/>
      <c r="GQZ130" s="394"/>
      <c r="GRA130" s="395"/>
      <c r="GRB130" s="389"/>
      <c r="GRC130" s="390"/>
      <c r="GRD130" s="391"/>
      <c r="GRE130" s="392"/>
      <c r="GRF130" s="393"/>
      <c r="GRG130" s="394"/>
      <c r="GRH130" s="395"/>
      <c r="GRI130" s="389"/>
      <c r="GRJ130" s="390"/>
      <c r="GRK130" s="391"/>
      <c r="GRL130" s="392"/>
      <c r="GRM130" s="393"/>
      <c r="GRN130" s="394"/>
      <c r="GRO130" s="395"/>
      <c r="GRP130" s="389"/>
      <c r="GRQ130" s="390"/>
      <c r="GRR130" s="391"/>
      <c r="GRS130" s="392"/>
      <c r="GRT130" s="393"/>
      <c r="GRU130" s="394"/>
      <c r="GRV130" s="395"/>
      <c r="GRW130" s="389"/>
      <c r="GRX130" s="390"/>
      <c r="GRY130" s="391"/>
      <c r="GRZ130" s="392"/>
      <c r="GSA130" s="393"/>
      <c r="GSB130" s="394"/>
      <c r="GSC130" s="395"/>
      <c r="GSD130" s="389"/>
      <c r="GSE130" s="390"/>
      <c r="GSF130" s="391"/>
      <c r="GSG130" s="392"/>
      <c r="GSH130" s="393"/>
      <c r="GSI130" s="394"/>
      <c r="GSJ130" s="395"/>
      <c r="GSK130" s="389"/>
      <c r="GSL130" s="390"/>
      <c r="GSM130" s="391"/>
      <c r="GSN130" s="392"/>
      <c r="GSO130" s="393"/>
      <c r="GSP130" s="394"/>
      <c r="GSQ130" s="395"/>
      <c r="GSR130" s="389"/>
      <c r="GSS130" s="390"/>
      <c r="GST130" s="391"/>
      <c r="GSU130" s="392"/>
      <c r="GSV130" s="393"/>
      <c r="GSW130" s="394"/>
      <c r="GSX130" s="395"/>
      <c r="GSY130" s="389"/>
      <c r="GSZ130" s="390"/>
      <c r="GTA130" s="391"/>
      <c r="GTB130" s="392"/>
      <c r="GTC130" s="393"/>
      <c r="GTD130" s="394"/>
      <c r="GTE130" s="395"/>
      <c r="GTF130" s="389"/>
      <c r="GTG130" s="390"/>
      <c r="GTH130" s="391"/>
      <c r="GTI130" s="392"/>
      <c r="GTJ130" s="393"/>
      <c r="GTK130" s="394"/>
      <c r="GTL130" s="395"/>
      <c r="GTM130" s="389"/>
      <c r="GTN130" s="390"/>
      <c r="GTO130" s="391"/>
      <c r="GTP130" s="392"/>
      <c r="GTQ130" s="393"/>
      <c r="GTR130" s="394"/>
      <c r="GTS130" s="395"/>
      <c r="GTT130" s="389"/>
      <c r="GTU130" s="390"/>
      <c r="GTV130" s="391"/>
      <c r="GTW130" s="392"/>
      <c r="GTX130" s="393"/>
      <c r="GTY130" s="394"/>
      <c r="GTZ130" s="395"/>
      <c r="GUA130" s="389"/>
      <c r="GUB130" s="390"/>
      <c r="GUC130" s="391"/>
      <c r="GUD130" s="392"/>
      <c r="GUE130" s="393"/>
      <c r="GUF130" s="394"/>
      <c r="GUG130" s="395"/>
      <c r="GUH130" s="389"/>
      <c r="GUI130" s="390"/>
      <c r="GUJ130" s="391"/>
      <c r="GUK130" s="392"/>
      <c r="GUL130" s="393"/>
      <c r="GUM130" s="394"/>
      <c r="GUN130" s="395"/>
      <c r="GUO130" s="389"/>
      <c r="GUP130" s="390"/>
      <c r="GUQ130" s="391"/>
      <c r="GUR130" s="392"/>
      <c r="GUS130" s="393"/>
      <c r="GUT130" s="394"/>
      <c r="GUU130" s="395"/>
      <c r="GUV130" s="389"/>
      <c r="GUW130" s="390"/>
      <c r="GUX130" s="391"/>
      <c r="GUY130" s="392"/>
      <c r="GUZ130" s="393"/>
      <c r="GVA130" s="394"/>
      <c r="GVB130" s="395"/>
      <c r="GVC130" s="389"/>
      <c r="GVD130" s="390"/>
      <c r="GVE130" s="391"/>
      <c r="GVF130" s="392"/>
      <c r="GVG130" s="393"/>
      <c r="GVH130" s="394"/>
      <c r="GVI130" s="395"/>
      <c r="GVJ130" s="389"/>
      <c r="GVK130" s="390"/>
      <c r="GVL130" s="391"/>
      <c r="GVM130" s="392"/>
      <c r="GVN130" s="393"/>
      <c r="GVO130" s="394"/>
      <c r="GVP130" s="395"/>
      <c r="GVQ130" s="389"/>
      <c r="GVR130" s="390"/>
      <c r="GVS130" s="391"/>
      <c r="GVT130" s="392"/>
      <c r="GVU130" s="393"/>
      <c r="GVV130" s="394"/>
      <c r="GVW130" s="395"/>
      <c r="GVX130" s="389"/>
      <c r="GVY130" s="390"/>
      <c r="GVZ130" s="391"/>
      <c r="GWA130" s="392"/>
      <c r="GWB130" s="393"/>
      <c r="GWC130" s="394"/>
      <c r="GWD130" s="395"/>
      <c r="GWE130" s="389"/>
      <c r="GWF130" s="390"/>
      <c r="GWG130" s="391"/>
      <c r="GWH130" s="392"/>
      <c r="GWI130" s="393"/>
      <c r="GWJ130" s="394"/>
      <c r="GWK130" s="395"/>
      <c r="GWL130" s="389"/>
      <c r="GWM130" s="390"/>
      <c r="GWN130" s="391"/>
      <c r="GWO130" s="392"/>
      <c r="GWP130" s="393"/>
      <c r="GWQ130" s="394"/>
      <c r="GWR130" s="395"/>
      <c r="GWS130" s="389"/>
      <c r="GWT130" s="390"/>
      <c r="GWU130" s="391"/>
      <c r="GWV130" s="392"/>
      <c r="GWW130" s="393"/>
      <c r="GWX130" s="394"/>
      <c r="GWY130" s="395"/>
      <c r="GWZ130" s="389"/>
      <c r="GXA130" s="390"/>
      <c r="GXB130" s="391"/>
      <c r="GXC130" s="392"/>
      <c r="GXD130" s="393"/>
      <c r="GXE130" s="394"/>
      <c r="GXF130" s="395"/>
      <c r="GXG130" s="389"/>
      <c r="GXH130" s="390"/>
      <c r="GXI130" s="391"/>
      <c r="GXJ130" s="392"/>
      <c r="GXK130" s="393"/>
      <c r="GXL130" s="394"/>
      <c r="GXM130" s="395"/>
      <c r="GXN130" s="389"/>
      <c r="GXO130" s="390"/>
      <c r="GXP130" s="391"/>
      <c r="GXQ130" s="392"/>
      <c r="GXR130" s="393"/>
      <c r="GXS130" s="394"/>
      <c r="GXT130" s="395"/>
      <c r="GXU130" s="389"/>
      <c r="GXV130" s="390"/>
      <c r="GXW130" s="391"/>
      <c r="GXX130" s="392"/>
      <c r="GXY130" s="393"/>
      <c r="GXZ130" s="394"/>
      <c r="GYA130" s="395"/>
      <c r="GYB130" s="389"/>
      <c r="GYC130" s="390"/>
      <c r="GYD130" s="391"/>
      <c r="GYE130" s="392"/>
      <c r="GYF130" s="393"/>
      <c r="GYG130" s="394"/>
      <c r="GYH130" s="395"/>
      <c r="GYI130" s="389"/>
      <c r="GYJ130" s="390"/>
      <c r="GYK130" s="391"/>
      <c r="GYL130" s="392"/>
      <c r="GYM130" s="393"/>
      <c r="GYN130" s="394"/>
      <c r="GYO130" s="395"/>
      <c r="GYP130" s="389"/>
      <c r="GYQ130" s="390"/>
      <c r="GYR130" s="391"/>
      <c r="GYS130" s="392"/>
      <c r="GYT130" s="393"/>
      <c r="GYU130" s="394"/>
      <c r="GYV130" s="395"/>
      <c r="GYW130" s="389"/>
      <c r="GYX130" s="390"/>
      <c r="GYY130" s="391"/>
      <c r="GYZ130" s="392"/>
      <c r="GZA130" s="393"/>
      <c r="GZB130" s="394"/>
      <c r="GZC130" s="395"/>
      <c r="GZD130" s="389"/>
      <c r="GZE130" s="390"/>
      <c r="GZF130" s="391"/>
      <c r="GZG130" s="392"/>
      <c r="GZH130" s="393"/>
      <c r="GZI130" s="394"/>
      <c r="GZJ130" s="395"/>
      <c r="GZK130" s="389"/>
      <c r="GZL130" s="390"/>
      <c r="GZM130" s="391"/>
      <c r="GZN130" s="392"/>
      <c r="GZO130" s="393"/>
      <c r="GZP130" s="394"/>
      <c r="GZQ130" s="395"/>
      <c r="GZR130" s="389"/>
      <c r="GZS130" s="390"/>
      <c r="GZT130" s="391"/>
      <c r="GZU130" s="392"/>
      <c r="GZV130" s="393"/>
      <c r="GZW130" s="394"/>
      <c r="GZX130" s="395"/>
      <c r="GZY130" s="389"/>
      <c r="GZZ130" s="390"/>
      <c r="HAA130" s="391"/>
      <c r="HAB130" s="392"/>
      <c r="HAC130" s="393"/>
      <c r="HAD130" s="394"/>
      <c r="HAE130" s="395"/>
      <c r="HAF130" s="389"/>
      <c r="HAG130" s="390"/>
      <c r="HAH130" s="391"/>
      <c r="HAI130" s="392"/>
      <c r="HAJ130" s="393"/>
      <c r="HAK130" s="394"/>
      <c r="HAL130" s="395"/>
      <c r="HAM130" s="389"/>
      <c r="HAN130" s="390"/>
      <c r="HAO130" s="391"/>
      <c r="HAP130" s="392"/>
      <c r="HAQ130" s="393"/>
      <c r="HAR130" s="394"/>
      <c r="HAS130" s="395"/>
      <c r="HAT130" s="389"/>
      <c r="HAU130" s="390"/>
      <c r="HAV130" s="391"/>
      <c r="HAW130" s="392"/>
      <c r="HAX130" s="393"/>
      <c r="HAY130" s="394"/>
      <c r="HAZ130" s="395"/>
      <c r="HBA130" s="389"/>
      <c r="HBB130" s="390"/>
      <c r="HBC130" s="391"/>
      <c r="HBD130" s="392"/>
      <c r="HBE130" s="393"/>
      <c r="HBF130" s="394"/>
      <c r="HBG130" s="395"/>
      <c r="HBH130" s="389"/>
      <c r="HBI130" s="390"/>
      <c r="HBJ130" s="391"/>
      <c r="HBK130" s="392"/>
      <c r="HBL130" s="393"/>
      <c r="HBM130" s="394"/>
      <c r="HBN130" s="395"/>
      <c r="HBO130" s="389"/>
      <c r="HBP130" s="390"/>
      <c r="HBQ130" s="391"/>
      <c r="HBR130" s="392"/>
      <c r="HBS130" s="393"/>
      <c r="HBT130" s="394"/>
      <c r="HBU130" s="395"/>
      <c r="HBV130" s="389"/>
      <c r="HBW130" s="390"/>
      <c r="HBX130" s="391"/>
      <c r="HBY130" s="392"/>
      <c r="HBZ130" s="393"/>
      <c r="HCA130" s="394"/>
      <c r="HCB130" s="395"/>
      <c r="HCC130" s="389"/>
      <c r="HCD130" s="390"/>
      <c r="HCE130" s="391"/>
      <c r="HCF130" s="392"/>
      <c r="HCG130" s="393"/>
      <c r="HCH130" s="394"/>
      <c r="HCI130" s="395"/>
      <c r="HCJ130" s="389"/>
      <c r="HCK130" s="390"/>
      <c r="HCL130" s="391"/>
      <c r="HCM130" s="392"/>
      <c r="HCN130" s="393"/>
      <c r="HCO130" s="394"/>
      <c r="HCP130" s="395"/>
      <c r="HCQ130" s="389"/>
      <c r="HCR130" s="390"/>
      <c r="HCS130" s="391"/>
      <c r="HCT130" s="392"/>
      <c r="HCU130" s="393"/>
      <c r="HCV130" s="394"/>
      <c r="HCW130" s="395"/>
      <c r="HCX130" s="389"/>
      <c r="HCY130" s="390"/>
      <c r="HCZ130" s="391"/>
      <c r="HDA130" s="392"/>
      <c r="HDB130" s="393"/>
      <c r="HDC130" s="394"/>
      <c r="HDD130" s="395"/>
      <c r="HDE130" s="389"/>
      <c r="HDF130" s="390"/>
      <c r="HDG130" s="391"/>
      <c r="HDH130" s="392"/>
      <c r="HDI130" s="393"/>
      <c r="HDJ130" s="394"/>
      <c r="HDK130" s="395"/>
      <c r="HDL130" s="389"/>
      <c r="HDM130" s="390"/>
      <c r="HDN130" s="391"/>
      <c r="HDO130" s="392"/>
      <c r="HDP130" s="393"/>
      <c r="HDQ130" s="394"/>
      <c r="HDR130" s="395"/>
      <c r="HDS130" s="389"/>
      <c r="HDT130" s="390"/>
      <c r="HDU130" s="391"/>
      <c r="HDV130" s="392"/>
      <c r="HDW130" s="393"/>
      <c r="HDX130" s="394"/>
      <c r="HDY130" s="395"/>
      <c r="HDZ130" s="389"/>
      <c r="HEA130" s="390"/>
      <c r="HEB130" s="391"/>
      <c r="HEC130" s="392"/>
      <c r="HED130" s="393"/>
      <c r="HEE130" s="394"/>
      <c r="HEF130" s="395"/>
      <c r="HEG130" s="389"/>
      <c r="HEH130" s="390"/>
      <c r="HEI130" s="391"/>
      <c r="HEJ130" s="392"/>
      <c r="HEK130" s="393"/>
      <c r="HEL130" s="394"/>
      <c r="HEM130" s="395"/>
      <c r="HEN130" s="389"/>
      <c r="HEO130" s="390"/>
      <c r="HEP130" s="391"/>
      <c r="HEQ130" s="392"/>
      <c r="HER130" s="393"/>
      <c r="HES130" s="394"/>
      <c r="HET130" s="395"/>
      <c r="HEU130" s="389"/>
      <c r="HEV130" s="390"/>
      <c r="HEW130" s="391"/>
      <c r="HEX130" s="392"/>
      <c r="HEY130" s="393"/>
      <c r="HEZ130" s="394"/>
      <c r="HFA130" s="395"/>
      <c r="HFB130" s="389"/>
      <c r="HFC130" s="390"/>
      <c r="HFD130" s="391"/>
      <c r="HFE130" s="392"/>
      <c r="HFF130" s="393"/>
      <c r="HFG130" s="394"/>
      <c r="HFH130" s="395"/>
      <c r="HFI130" s="389"/>
      <c r="HFJ130" s="390"/>
      <c r="HFK130" s="391"/>
      <c r="HFL130" s="392"/>
      <c r="HFM130" s="393"/>
      <c r="HFN130" s="394"/>
      <c r="HFO130" s="395"/>
      <c r="HFP130" s="389"/>
      <c r="HFQ130" s="390"/>
      <c r="HFR130" s="391"/>
      <c r="HFS130" s="392"/>
      <c r="HFT130" s="393"/>
      <c r="HFU130" s="394"/>
      <c r="HFV130" s="395"/>
      <c r="HFW130" s="389"/>
      <c r="HFX130" s="390"/>
      <c r="HFY130" s="391"/>
      <c r="HFZ130" s="392"/>
      <c r="HGA130" s="393"/>
      <c r="HGB130" s="394"/>
      <c r="HGC130" s="395"/>
      <c r="HGD130" s="389"/>
      <c r="HGE130" s="390"/>
      <c r="HGF130" s="391"/>
      <c r="HGG130" s="392"/>
      <c r="HGH130" s="393"/>
      <c r="HGI130" s="394"/>
      <c r="HGJ130" s="395"/>
      <c r="HGK130" s="389"/>
      <c r="HGL130" s="390"/>
      <c r="HGM130" s="391"/>
      <c r="HGN130" s="392"/>
      <c r="HGO130" s="393"/>
      <c r="HGP130" s="394"/>
      <c r="HGQ130" s="395"/>
      <c r="HGR130" s="389"/>
      <c r="HGS130" s="390"/>
      <c r="HGT130" s="391"/>
      <c r="HGU130" s="392"/>
      <c r="HGV130" s="393"/>
      <c r="HGW130" s="394"/>
      <c r="HGX130" s="395"/>
      <c r="HGY130" s="389"/>
      <c r="HGZ130" s="390"/>
      <c r="HHA130" s="391"/>
      <c r="HHB130" s="392"/>
      <c r="HHC130" s="393"/>
      <c r="HHD130" s="394"/>
      <c r="HHE130" s="395"/>
      <c r="HHF130" s="389"/>
      <c r="HHG130" s="390"/>
      <c r="HHH130" s="391"/>
      <c r="HHI130" s="392"/>
      <c r="HHJ130" s="393"/>
      <c r="HHK130" s="394"/>
      <c r="HHL130" s="395"/>
      <c r="HHM130" s="389"/>
      <c r="HHN130" s="390"/>
      <c r="HHO130" s="391"/>
      <c r="HHP130" s="392"/>
      <c r="HHQ130" s="393"/>
      <c r="HHR130" s="394"/>
      <c r="HHS130" s="395"/>
      <c r="HHT130" s="389"/>
      <c r="HHU130" s="390"/>
      <c r="HHV130" s="391"/>
      <c r="HHW130" s="392"/>
      <c r="HHX130" s="393"/>
      <c r="HHY130" s="394"/>
      <c r="HHZ130" s="395"/>
      <c r="HIA130" s="389"/>
      <c r="HIB130" s="390"/>
      <c r="HIC130" s="391"/>
      <c r="HID130" s="392"/>
      <c r="HIE130" s="393"/>
      <c r="HIF130" s="394"/>
      <c r="HIG130" s="395"/>
      <c r="HIH130" s="389"/>
      <c r="HII130" s="390"/>
      <c r="HIJ130" s="391"/>
      <c r="HIK130" s="392"/>
      <c r="HIL130" s="393"/>
      <c r="HIM130" s="394"/>
      <c r="HIN130" s="395"/>
      <c r="HIO130" s="389"/>
      <c r="HIP130" s="390"/>
      <c r="HIQ130" s="391"/>
      <c r="HIR130" s="392"/>
      <c r="HIS130" s="393"/>
      <c r="HIT130" s="394"/>
      <c r="HIU130" s="395"/>
      <c r="HIV130" s="389"/>
      <c r="HIW130" s="390"/>
      <c r="HIX130" s="391"/>
      <c r="HIY130" s="392"/>
      <c r="HIZ130" s="393"/>
      <c r="HJA130" s="394"/>
      <c r="HJB130" s="395"/>
      <c r="HJC130" s="389"/>
      <c r="HJD130" s="390"/>
      <c r="HJE130" s="391"/>
      <c r="HJF130" s="392"/>
      <c r="HJG130" s="393"/>
      <c r="HJH130" s="394"/>
      <c r="HJI130" s="395"/>
      <c r="HJJ130" s="389"/>
      <c r="HJK130" s="390"/>
      <c r="HJL130" s="391"/>
      <c r="HJM130" s="392"/>
      <c r="HJN130" s="393"/>
      <c r="HJO130" s="394"/>
      <c r="HJP130" s="395"/>
      <c r="HJQ130" s="389"/>
      <c r="HJR130" s="390"/>
      <c r="HJS130" s="391"/>
      <c r="HJT130" s="392"/>
      <c r="HJU130" s="393"/>
      <c r="HJV130" s="394"/>
      <c r="HJW130" s="395"/>
      <c r="HJX130" s="389"/>
      <c r="HJY130" s="390"/>
      <c r="HJZ130" s="391"/>
      <c r="HKA130" s="392"/>
      <c r="HKB130" s="393"/>
      <c r="HKC130" s="394"/>
      <c r="HKD130" s="395"/>
      <c r="HKE130" s="389"/>
      <c r="HKF130" s="390"/>
      <c r="HKG130" s="391"/>
      <c r="HKH130" s="392"/>
      <c r="HKI130" s="393"/>
      <c r="HKJ130" s="394"/>
      <c r="HKK130" s="395"/>
      <c r="HKL130" s="389"/>
      <c r="HKM130" s="390"/>
      <c r="HKN130" s="391"/>
      <c r="HKO130" s="392"/>
      <c r="HKP130" s="393"/>
      <c r="HKQ130" s="394"/>
      <c r="HKR130" s="395"/>
      <c r="HKS130" s="389"/>
      <c r="HKT130" s="390"/>
      <c r="HKU130" s="391"/>
      <c r="HKV130" s="392"/>
      <c r="HKW130" s="393"/>
      <c r="HKX130" s="394"/>
      <c r="HKY130" s="395"/>
      <c r="HKZ130" s="389"/>
      <c r="HLA130" s="390"/>
      <c r="HLB130" s="391"/>
      <c r="HLC130" s="392"/>
      <c r="HLD130" s="393"/>
      <c r="HLE130" s="394"/>
      <c r="HLF130" s="395"/>
      <c r="HLG130" s="389"/>
      <c r="HLH130" s="390"/>
      <c r="HLI130" s="391"/>
      <c r="HLJ130" s="392"/>
      <c r="HLK130" s="393"/>
      <c r="HLL130" s="394"/>
      <c r="HLM130" s="395"/>
      <c r="HLN130" s="389"/>
      <c r="HLO130" s="390"/>
      <c r="HLP130" s="391"/>
      <c r="HLQ130" s="392"/>
      <c r="HLR130" s="393"/>
      <c r="HLS130" s="394"/>
      <c r="HLT130" s="395"/>
      <c r="HLU130" s="389"/>
      <c r="HLV130" s="390"/>
      <c r="HLW130" s="391"/>
      <c r="HLX130" s="392"/>
      <c r="HLY130" s="393"/>
      <c r="HLZ130" s="394"/>
      <c r="HMA130" s="395"/>
      <c r="HMB130" s="389"/>
      <c r="HMC130" s="390"/>
      <c r="HMD130" s="391"/>
      <c r="HME130" s="392"/>
      <c r="HMF130" s="393"/>
      <c r="HMG130" s="394"/>
      <c r="HMH130" s="395"/>
      <c r="HMI130" s="389"/>
      <c r="HMJ130" s="390"/>
      <c r="HMK130" s="391"/>
      <c r="HML130" s="392"/>
      <c r="HMM130" s="393"/>
      <c r="HMN130" s="394"/>
      <c r="HMO130" s="395"/>
      <c r="HMP130" s="389"/>
      <c r="HMQ130" s="390"/>
      <c r="HMR130" s="391"/>
      <c r="HMS130" s="392"/>
      <c r="HMT130" s="393"/>
      <c r="HMU130" s="394"/>
      <c r="HMV130" s="395"/>
      <c r="HMW130" s="389"/>
      <c r="HMX130" s="390"/>
      <c r="HMY130" s="391"/>
      <c r="HMZ130" s="392"/>
      <c r="HNA130" s="393"/>
      <c r="HNB130" s="394"/>
      <c r="HNC130" s="395"/>
      <c r="HND130" s="389"/>
      <c r="HNE130" s="390"/>
      <c r="HNF130" s="391"/>
      <c r="HNG130" s="392"/>
      <c r="HNH130" s="393"/>
      <c r="HNI130" s="394"/>
      <c r="HNJ130" s="395"/>
      <c r="HNK130" s="389"/>
      <c r="HNL130" s="390"/>
      <c r="HNM130" s="391"/>
      <c r="HNN130" s="392"/>
      <c r="HNO130" s="393"/>
      <c r="HNP130" s="394"/>
      <c r="HNQ130" s="395"/>
      <c r="HNR130" s="389"/>
      <c r="HNS130" s="390"/>
      <c r="HNT130" s="391"/>
      <c r="HNU130" s="392"/>
      <c r="HNV130" s="393"/>
      <c r="HNW130" s="394"/>
      <c r="HNX130" s="395"/>
      <c r="HNY130" s="389"/>
      <c r="HNZ130" s="390"/>
      <c r="HOA130" s="391"/>
      <c r="HOB130" s="392"/>
      <c r="HOC130" s="393"/>
      <c r="HOD130" s="394"/>
      <c r="HOE130" s="395"/>
      <c r="HOF130" s="389"/>
      <c r="HOG130" s="390"/>
      <c r="HOH130" s="391"/>
      <c r="HOI130" s="392"/>
      <c r="HOJ130" s="393"/>
      <c r="HOK130" s="394"/>
      <c r="HOL130" s="395"/>
      <c r="HOM130" s="389"/>
      <c r="HON130" s="390"/>
      <c r="HOO130" s="391"/>
      <c r="HOP130" s="392"/>
      <c r="HOQ130" s="393"/>
      <c r="HOR130" s="394"/>
      <c r="HOS130" s="395"/>
      <c r="HOT130" s="389"/>
      <c r="HOU130" s="390"/>
      <c r="HOV130" s="391"/>
      <c r="HOW130" s="392"/>
      <c r="HOX130" s="393"/>
      <c r="HOY130" s="394"/>
      <c r="HOZ130" s="395"/>
      <c r="HPA130" s="389"/>
      <c r="HPB130" s="390"/>
      <c r="HPC130" s="391"/>
      <c r="HPD130" s="392"/>
      <c r="HPE130" s="393"/>
      <c r="HPF130" s="394"/>
      <c r="HPG130" s="395"/>
      <c r="HPH130" s="389"/>
      <c r="HPI130" s="390"/>
      <c r="HPJ130" s="391"/>
      <c r="HPK130" s="392"/>
      <c r="HPL130" s="393"/>
      <c r="HPM130" s="394"/>
      <c r="HPN130" s="395"/>
      <c r="HPO130" s="389"/>
      <c r="HPP130" s="390"/>
      <c r="HPQ130" s="391"/>
      <c r="HPR130" s="392"/>
      <c r="HPS130" s="393"/>
      <c r="HPT130" s="394"/>
      <c r="HPU130" s="395"/>
      <c r="HPV130" s="389"/>
      <c r="HPW130" s="390"/>
      <c r="HPX130" s="391"/>
      <c r="HPY130" s="392"/>
      <c r="HPZ130" s="393"/>
      <c r="HQA130" s="394"/>
      <c r="HQB130" s="395"/>
      <c r="HQC130" s="389"/>
      <c r="HQD130" s="390"/>
      <c r="HQE130" s="391"/>
      <c r="HQF130" s="392"/>
      <c r="HQG130" s="393"/>
      <c r="HQH130" s="394"/>
      <c r="HQI130" s="395"/>
      <c r="HQJ130" s="389"/>
      <c r="HQK130" s="390"/>
      <c r="HQL130" s="391"/>
      <c r="HQM130" s="392"/>
      <c r="HQN130" s="393"/>
      <c r="HQO130" s="394"/>
      <c r="HQP130" s="395"/>
      <c r="HQQ130" s="389"/>
      <c r="HQR130" s="390"/>
      <c r="HQS130" s="391"/>
      <c r="HQT130" s="392"/>
      <c r="HQU130" s="393"/>
      <c r="HQV130" s="394"/>
      <c r="HQW130" s="395"/>
      <c r="HQX130" s="389"/>
      <c r="HQY130" s="390"/>
      <c r="HQZ130" s="391"/>
      <c r="HRA130" s="392"/>
      <c r="HRB130" s="393"/>
      <c r="HRC130" s="394"/>
      <c r="HRD130" s="395"/>
      <c r="HRE130" s="389"/>
      <c r="HRF130" s="390"/>
      <c r="HRG130" s="391"/>
      <c r="HRH130" s="392"/>
      <c r="HRI130" s="393"/>
      <c r="HRJ130" s="394"/>
      <c r="HRK130" s="395"/>
      <c r="HRL130" s="389"/>
      <c r="HRM130" s="390"/>
      <c r="HRN130" s="391"/>
      <c r="HRO130" s="392"/>
      <c r="HRP130" s="393"/>
      <c r="HRQ130" s="394"/>
      <c r="HRR130" s="395"/>
      <c r="HRS130" s="389"/>
      <c r="HRT130" s="390"/>
      <c r="HRU130" s="391"/>
      <c r="HRV130" s="392"/>
      <c r="HRW130" s="393"/>
      <c r="HRX130" s="394"/>
      <c r="HRY130" s="395"/>
      <c r="HRZ130" s="389"/>
      <c r="HSA130" s="390"/>
      <c r="HSB130" s="391"/>
      <c r="HSC130" s="392"/>
      <c r="HSD130" s="393"/>
      <c r="HSE130" s="394"/>
      <c r="HSF130" s="395"/>
      <c r="HSG130" s="389"/>
      <c r="HSH130" s="390"/>
      <c r="HSI130" s="391"/>
      <c r="HSJ130" s="392"/>
      <c r="HSK130" s="393"/>
      <c r="HSL130" s="394"/>
      <c r="HSM130" s="395"/>
      <c r="HSN130" s="389"/>
      <c r="HSO130" s="390"/>
      <c r="HSP130" s="391"/>
      <c r="HSQ130" s="392"/>
      <c r="HSR130" s="393"/>
      <c r="HSS130" s="394"/>
      <c r="HST130" s="395"/>
      <c r="HSU130" s="389"/>
      <c r="HSV130" s="390"/>
      <c r="HSW130" s="391"/>
      <c r="HSX130" s="392"/>
      <c r="HSY130" s="393"/>
      <c r="HSZ130" s="394"/>
      <c r="HTA130" s="395"/>
      <c r="HTB130" s="389"/>
      <c r="HTC130" s="390"/>
      <c r="HTD130" s="391"/>
      <c r="HTE130" s="392"/>
      <c r="HTF130" s="393"/>
      <c r="HTG130" s="394"/>
      <c r="HTH130" s="395"/>
      <c r="HTI130" s="389"/>
      <c r="HTJ130" s="390"/>
      <c r="HTK130" s="391"/>
      <c r="HTL130" s="392"/>
      <c r="HTM130" s="393"/>
      <c r="HTN130" s="394"/>
      <c r="HTO130" s="395"/>
      <c r="HTP130" s="389"/>
      <c r="HTQ130" s="390"/>
      <c r="HTR130" s="391"/>
      <c r="HTS130" s="392"/>
      <c r="HTT130" s="393"/>
      <c r="HTU130" s="394"/>
      <c r="HTV130" s="395"/>
      <c r="HTW130" s="389"/>
      <c r="HTX130" s="390"/>
      <c r="HTY130" s="391"/>
      <c r="HTZ130" s="392"/>
      <c r="HUA130" s="393"/>
      <c r="HUB130" s="394"/>
      <c r="HUC130" s="395"/>
      <c r="HUD130" s="389"/>
      <c r="HUE130" s="390"/>
      <c r="HUF130" s="391"/>
      <c r="HUG130" s="392"/>
      <c r="HUH130" s="393"/>
      <c r="HUI130" s="394"/>
      <c r="HUJ130" s="395"/>
      <c r="HUK130" s="389"/>
      <c r="HUL130" s="390"/>
      <c r="HUM130" s="391"/>
      <c r="HUN130" s="392"/>
      <c r="HUO130" s="393"/>
      <c r="HUP130" s="394"/>
      <c r="HUQ130" s="395"/>
      <c r="HUR130" s="389"/>
      <c r="HUS130" s="390"/>
      <c r="HUT130" s="391"/>
      <c r="HUU130" s="392"/>
      <c r="HUV130" s="393"/>
      <c r="HUW130" s="394"/>
      <c r="HUX130" s="395"/>
      <c r="HUY130" s="389"/>
      <c r="HUZ130" s="390"/>
      <c r="HVA130" s="391"/>
      <c r="HVB130" s="392"/>
      <c r="HVC130" s="393"/>
      <c r="HVD130" s="394"/>
      <c r="HVE130" s="395"/>
      <c r="HVF130" s="389"/>
      <c r="HVG130" s="390"/>
      <c r="HVH130" s="391"/>
      <c r="HVI130" s="392"/>
      <c r="HVJ130" s="393"/>
      <c r="HVK130" s="394"/>
      <c r="HVL130" s="395"/>
      <c r="HVM130" s="389"/>
      <c r="HVN130" s="390"/>
      <c r="HVO130" s="391"/>
      <c r="HVP130" s="392"/>
      <c r="HVQ130" s="393"/>
      <c r="HVR130" s="394"/>
      <c r="HVS130" s="395"/>
      <c r="HVT130" s="389"/>
      <c r="HVU130" s="390"/>
      <c r="HVV130" s="391"/>
      <c r="HVW130" s="392"/>
      <c r="HVX130" s="393"/>
      <c r="HVY130" s="394"/>
      <c r="HVZ130" s="395"/>
      <c r="HWA130" s="389"/>
      <c r="HWB130" s="390"/>
      <c r="HWC130" s="391"/>
      <c r="HWD130" s="392"/>
      <c r="HWE130" s="393"/>
      <c r="HWF130" s="394"/>
      <c r="HWG130" s="395"/>
      <c r="HWH130" s="389"/>
      <c r="HWI130" s="390"/>
      <c r="HWJ130" s="391"/>
      <c r="HWK130" s="392"/>
      <c r="HWL130" s="393"/>
      <c r="HWM130" s="394"/>
      <c r="HWN130" s="395"/>
      <c r="HWO130" s="389"/>
      <c r="HWP130" s="390"/>
      <c r="HWQ130" s="391"/>
      <c r="HWR130" s="392"/>
      <c r="HWS130" s="393"/>
      <c r="HWT130" s="394"/>
      <c r="HWU130" s="395"/>
      <c r="HWV130" s="389"/>
      <c r="HWW130" s="390"/>
      <c r="HWX130" s="391"/>
      <c r="HWY130" s="392"/>
      <c r="HWZ130" s="393"/>
      <c r="HXA130" s="394"/>
      <c r="HXB130" s="395"/>
      <c r="HXC130" s="389"/>
      <c r="HXD130" s="390"/>
      <c r="HXE130" s="391"/>
      <c r="HXF130" s="392"/>
      <c r="HXG130" s="393"/>
      <c r="HXH130" s="394"/>
      <c r="HXI130" s="395"/>
      <c r="HXJ130" s="389"/>
      <c r="HXK130" s="390"/>
      <c r="HXL130" s="391"/>
      <c r="HXM130" s="392"/>
      <c r="HXN130" s="393"/>
      <c r="HXO130" s="394"/>
      <c r="HXP130" s="395"/>
      <c r="HXQ130" s="389"/>
      <c r="HXR130" s="390"/>
      <c r="HXS130" s="391"/>
      <c r="HXT130" s="392"/>
      <c r="HXU130" s="393"/>
      <c r="HXV130" s="394"/>
      <c r="HXW130" s="395"/>
      <c r="HXX130" s="389"/>
      <c r="HXY130" s="390"/>
      <c r="HXZ130" s="391"/>
      <c r="HYA130" s="392"/>
      <c r="HYB130" s="393"/>
      <c r="HYC130" s="394"/>
      <c r="HYD130" s="395"/>
      <c r="HYE130" s="389"/>
      <c r="HYF130" s="390"/>
      <c r="HYG130" s="391"/>
      <c r="HYH130" s="392"/>
      <c r="HYI130" s="393"/>
      <c r="HYJ130" s="394"/>
      <c r="HYK130" s="395"/>
      <c r="HYL130" s="389"/>
      <c r="HYM130" s="390"/>
      <c r="HYN130" s="391"/>
      <c r="HYO130" s="392"/>
      <c r="HYP130" s="393"/>
      <c r="HYQ130" s="394"/>
      <c r="HYR130" s="395"/>
      <c r="HYS130" s="389"/>
      <c r="HYT130" s="390"/>
      <c r="HYU130" s="391"/>
      <c r="HYV130" s="392"/>
      <c r="HYW130" s="393"/>
      <c r="HYX130" s="394"/>
      <c r="HYY130" s="395"/>
      <c r="HYZ130" s="389"/>
      <c r="HZA130" s="390"/>
      <c r="HZB130" s="391"/>
      <c r="HZC130" s="392"/>
      <c r="HZD130" s="393"/>
      <c r="HZE130" s="394"/>
      <c r="HZF130" s="395"/>
      <c r="HZG130" s="389"/>
      <c r="HZH130" s="390"/>
      <c r="HZI130" s="391"/>
      <c r="HZJ130" s="392"/>
      <c r="HZK130" s="393"/>
      <c r="HZL130" s="394"/>
      <c r="HZM130" s="395"/>
      <c r="HZN130" s="389"/>
      <c r="HZO130" s="390"/>
      <c r="HZP130" s="391"/>
      <c r="HZQ130" s="392"/>
      <c r="HZR130" s="393"/>
      <c r="HZS130" s="394"/>
      <c r="HZT130" s="395"/>
      <c r="HZU130" s="389"/>
      <c r="HZV130" s="390"/>
      <c r="HZW130" s="391"/>
      <c r="HZX130" s="392"/>
      <c r="HZY130" s="393"/>
      <c r="HZZ130" s="394"/>
      <c r="IAA130" s="395"/>
      <c r="IAB130" s="389"/>
      <c r="IAC130" s="390"/>
      <c r="IAD130" s="391"/>
      <c r="IAE130" s="392"/>
      <c r="IAF130" s="393"/>
      <c r="IAG130" s="394"/>
      <c r="IAH130" s="395"/>
      <c r="IAI130" s="389"/>
      <c r="IAJ130" s="390"/>
      <c r="IAK130" s="391"/>
      <c r="IAL130" s="392"/>
      <c r="IAM130" s="393"/>
      <c r="IAN130" s="394"/>
      <c r="IAO130" s="395"/>
      <c r="IAP130" s="389"/>
      <c r="IAQ130" s="390"/>
      <c r="IAR130" s="391"/>
      <c r="IAS130" s="392"/>
      <c r="IAT130" s="393"/>
      <c r="IAU130" s="394"/>
      <c r="IAV130" s="395"/>
      <c r="IAW130" s="389"/>
      <c r="IAX130" s="390"/>
      <c r="IAY130" s="391"/>
      <c r="IAZ130" s="392"/>
      <c r="IBA130" s="393"/>
      <c r="IBB130" s="394"/>
      <c r="IBC130" s="395"/>
      <c r="IBD130" s="389"/>
      <c r="IBE130" s="390"/>
      <c r="IBF130" s="391"/>
      <c r="IBG130" s="392"/>
      <c r="IBH130" s="393"/>
      <c r="IBI130" s="394"/>
      <c r="IBJ130" s="395"/>
      <c r="IBK130" s="389"/>
      <c r="IBL130" s="390"/>
      <c r="IBM130" s="391"/>
      <c r="IBN130" s="392"/>
      <c r="IBO130" s="393"/>
      <c r="IBP130" s="394"/>
      <c r="IBQ130" s="395"/>
      <c r="IBR130" s="389"/>
      <c r="IBS130" s="390"/>
      <c r="IBT130" s="391"/>
      <c r="IBU130" s="392"/>
      <c r="IBV130" s="393"/>
      <c r="IBW130" s="394"/>
      <c r="IBX130" s="395"/>
      <c r="IBY130" s="389"/>
      <c r="IBZ130" s="390"/>
      <c r="ICA130" s="391"/>
      <c r="ICB130" s="392"/>
      <c r="ICC130" s="393"/>
      <c r="ICD130" s="394"/>
      <c r="ICE130" s="395"/>
      <c r="ICF130" s="389"/>
      <c r="ICG130" s="390"/>
      <c r="ICH130" s="391"/>
      <c r="ICI130" s="392"/>
      <c r="ICJ130" s="393"/>
      <c r="ICK130" s="394"/>
      <c r="ICL130" s="395"/>
      <c r="ICM130" s="389"/>
      <c r="ICN130" s="390"/>
      <c r="ICO130" s="391"/>
      <c r="ICP130" s="392"/>
      <c r="ICQ130" s="393"/>
      <c r="ICR130" s="394"/>
      <c r="ICS130" s="395"/>
      <c r="ICT130" s="389"/>
      <c r="ICU130" s="390"/>
      <c r="ICV130" s="391"/>
      <c r="ICW130" s="392"/>
      <c r="ICX130" s="393"/>
      <c r="ICY130" s="394"/>
      <c r="ICZ130" s="395"/>
      <c r="IDA130" s="389"/>
      <c r="IDB130" s="390"/>
      <c r="IDC130" s="391"/>
      <c r="IDD130" s="392"/>
      <c r="IDE130" s="393"/>
      <c r="IDF130" s="394"/>
      <c r="IDG130" s="395"/>
      <c r="IDH130" s="389"/>
      <c r="IDI130" s="390"/>
      <c r="IDJ130" s="391"/>
      <c r="IDK130" s="392"/>
      <c r="IDL130" s="393"/>
      <c r="IDM130" s="394"/>
      <c r="IDN130" s="395"/>
      <c r="IDO130" s="389"/>
      <c r="IDP130" s="390"/>
      <c r="IDQ130" s="391"/>
      <c r="IDR130" s="392"/>
      <c r="IDS130" s="393"/>
      <c r="IDT130" s="394"/>
      <c r="IDU130" s="395"/>
      <c r="IDV130" s="389"/>
      <c r="IDW130" s="390"/>
      <c r="IDX130" s="391"/>
      <c r="IDY130" s="392"/>
      <c r="IDZ130" s="393"/>
      <c r="IEA130" s="394"/>
      <c r="IEB130" s="395"/>
      <c r="IEC130" s="389"/>
      <c r="IED130" s="390"/>
      <c r="IEE130" s="391"/>
      <c r="IEF130" s="392"/>
      <c r="IEG130" s="393"/>
      <c r="IEH130" s="394"/>
      <c r="IEI130" s="395"/>
      <c r="IEJ130" s="389"/>
      <c r="IEK130" s="390"/>
      <c r="IEL130" s="391"/>
      <c r="IEM130" s="392"/>
      <c r="IEN130" s="393"/>
      <c r="IEO130" s="394"/>
      <c r="IEP130" s="395"/>
      <c r="IEQ130" s="389"/>
      <c r="IER130" s="390"/>
      <c r="IES130" s="391"/>
      <c r="IET130" s="392"/>
      <c r="IEU130" s="393"/>
      <c r="IEV130" s="394"/>
      <c r="IEW130" s="395"/>
      <c r="IEX130" s="389"/>
      <c r="IEY130" s="390"/>
      <c r="IEZ130" s="391"/>
      <c r="IFA130" s="392"/>
      <c r="IFB130" s="393"/>
      <c r="IFC130" s="394"/>
      <c r="IFD130" s="395"/>
      <c r="IFE130" s="389"/>
      <c r="IFF130" s="390"/>
      <c r="IFG130" s="391"/>
      <c r="IFH130" s="392"/>
      <c r="IFI130" s="393"/>
      <c r="IFJ130" s="394"/>
      <c r="IFK130" s="395"/>
      <c r="IFL130" s="389"/>
      <c r="IFM130" s="390"/>
      <c r="IFN130" s="391"/>
      <c r="IFO130" s="392"/>
      <c r="IFP130" s="393"/>
      <c r="IFQ130" s="394"/>
      <c r="IFR130" s="395"/>
      <c r="IFS130" s="389"/>
      <c r="IFT130" s="390"/>
      <c r="IFU130" s="391"/>
      <c r="IFV130" s="392"/>
      <c r="IFW130" s="393"/>
      <c r="IFX130" s="394"/>
      <c r="IFY130" s="395"/>
      <c r="IFZ130" s="389"/>
      <c r="IGA130" s="390"/>
      <c r="IGB130" s="391"/>
      <c r="IGC130" s="392"/>
      <c r="IGD130" s="393"/>
      <c r="IGE130" s="394"/>
      <c r="IGF130" s="395"/>
      <c r="IGG130" s="389"/>
      <c r="IGH130" s="390"/>
      <c r="IGI130" s="391"/>
      <c r="IGJ130" s="392"/>
      <c r="IGK130" s="393"/>
      <c r="IGL130" s="394"/>
      <c r="IGM130" s="395"/>
      <c r="IGN130" s="389"/>
      <c r="IGO130" s="390"/>
      <c r="IGP130" s="391"/>
      <c r="IGQ130" s="392"/>
      <c r="IGR130" s="393"/>
      <c r="IGS130" s="394"/>
      <c r="IGT130" s="395"/>
      <c r="IGU130" s="389"/>
      <c r="IGV130" s="390"/>
      <c r="IGW130" s="391"/>
      <c r="IGX130" s="392"/>
      <c r="IGY130" s="393"/>
      <c r="IGZ130" s="394"/>
      <c r="IHA130" s="395"/>
      <c r="IHB130" s="389"/>
      <c r="IHC130" s="390"/>
      <c r="IHD130" s="391"/>
      <c r="IHE130" s="392"/>
      <c r="IHF130" s="393"/>
      <c r="IHG130" s="394"/>
      <c r="IHH130" s="395"/>
      <c r="IHI130" s="389"/>
      <c r="IHJ130" s="390"/>
      <c r="IHK130" s="391"/>
      <c r="IHL130" s="392"/>
      <c r="IHM130" s="393"/>
      <c r="IHN130" s="394"/>
      <c r="IHO130" s="395"/>
      <c r="IHP130" s="389"/>
      <c r="IHQ130" s="390"/>
      <c r="IHR130" s="391"/>
      <c r="IHS130" s="392"/>
      <c r="IHT130" s="393"/>
      <c r="IHU130" s="394"/>
      <c r="IHV130" s="395"/>
      <c r="IHW130" s="389"/>
      <c r="IHX130" s="390"/>
      <c r="IHY130" s="391"/>
      <c r="IHZ130" s="392"/>
      <c r="IIA130" s="393"/>
      <c r="IIB130" s="394"/>
      <c r="IIC130" s="395"/>
      <c r="IID130" s="389"/>
      <c r="IIE130" s="390"/>
      <c r="IIF130" s="391"/>
      <c r="IIG130" s="392"/>
      <c r="IIH130" s="393"/>
      <c r="III130" s="394"/>
      <c r="IIJ130" s="395"/>
      <c r="IIK130" s="389"/>
      <c r="IIL130" s="390"/>
      <c r="IIM130" s="391"/>
      <c r="IIN130" s="392"/>
      <c r="IIO130" s="393"/>
      <c r="IIP130" s="394"/>
      <c r="IIQ130" s="395"/>
      <c r="IIR130" s="389"/>
      <c r="IIS130" s="390"/>
      <c r="IIT130" s="391"/>
      <c r="IIU130" s="392"/>
      <c r="IIV130" s="393"/>
      <c r="IIW130" s="394"/>
      <c r="IIX130" s="395"/>
      <c r="IIY130" s="389"/>
      <c r="IIZ130" s="390"/>
      <c r="IJA130" s="391"/>
      <c r="IJB130" s="392"/>
      <c r="IJC130" s="393"/>
      <c r="IJD130" s="394"/>
      <c r="IJE130" s="395"/>
      <c r="IJF130" s="389"/>
      <c r="IJG130" s="390"/>
      <c r="IJH130" s="391"/>
      <c r="IJI130" s="392"/>
      <c r="IJJ130" s="393"/>
      <c r="IJK130" s="394"/>
      <c r="IJL130" s="395"/>
      <c r="IJM130" s="389"/>
      <c r="IJN130" s="390"/>
      <c r="IJO130" s="391"/>
      <c r="IJP130" s="392"/>
      <c r="IJQ130" s="393"/>
      <c r="IJR130" s="394"/>
      <c r="IJS130" s="395"/>
      <c r="IJT130" s="389"/>
      <c r="IJU130" s="390"/>
      <c r="IJV130" s="391"/>
      <c r="IJW130" s="392"/>
      <c r="IJX130" s="393"/>
      <c r="IJY130" s="394"/>
      <c r="IJZ130" s="395"/>
      <c r="IKA130" s="389"/>
      <c r="IKB130" s="390"/>
      <c r="IKC130" s="391"/>
      <c r="IKD130" s="392"/>
      <c r="IKE130" s="393"/>
      <c r="IKF130" s="394"/>
      <c r="IKG130" s="395"/>
      <c r="IKH130" s="389"/>
      <c r="IKI130" s="390"/>
      <c r="IKJ130" s="391"/>
      <c r="IKK130" s="392"/>
      <c r="IKL130" s="393"/>
      <c r="IKM130" s="394"/>
      <c r="IKN130" s="395"/>
      <c r="IKO130" s="389"/>
      <c r="IKP130" s="390"/>
      <c r="IKQ130" s="391"/>
      <c r="IKR130" s="392"/>
      <c r="IKS130" s="393"/>
      <c r="IKT130" s="394"/>
      <c r="IKU130" s="395"/>
      <c r="IKV130" s="389"/>
      <c r="IKW130" s="390"/>
      <c r="IKX130" s="391"/>
      <c r="IKY130" s="392"/>
      <c r="IKZ130" s="393"/>
      <c r="ILA130" s="394"/>
      <c r="ILB130" s="395"/>
      <c r="ILC130" s="389"/>
      <c r="ILD130" s="390"/>
      <c r="ILE130" s="391"/>
      <c r="ILF130" s="392"/>
      <c r="ILG130" s="393"/>
      <c r="ILH130" s="394"/>
      <c r="ILI130" s="395"/>
      <c r="ILJ130" s="389"/>
      <c r="ILK130" s="390"/>
      <c r="ILL130" s="391"/>
      <c r="ILM130" s="392"/>
      <c r="ILN130" s="393"/>
      <c r="ILO130" s="394"/>
      <c r="ILP130" s="395"/>
      <c r="ILQ130" s="389"/>
      <c r="ILR130" s="390"/>
      <c r="ILS130" s="391"/>
      <c r="ILT130" s="392"/>
      <c r="ILU130" s="393"/>
      <c r="ILV130" s="394"/>
      <c r="ILW130" s="395"/>
      <c r="ILX130" s="389"/>
      <c r="ILY130" s="390"/>
      <c r="ILZ130" s="391"/>
      <c r="IMA130" s="392"/>
      <c r="IMB130" s="393"/>
      <c r="IMC130" s="394"/>
      <c r="IMD130" s="395"/>
      <c r="IME130" s="389"/>
      <c r="IMF130" s="390"/>
      <c r="IMG130" s="391"/>
      <c r="IMH130" s="392"/>
      <c r="IMI130" s="393"/>
      <c r="IMJ130" s="394"/>
      <c r="IMK130" s="395"/>
      <c r="IML130" s="389"/>
      <c r="IMM130" s="390"/>
      <c r="IMN130" s="391"/>
      <c r="IMO130" s="392"/>
      <c r="IMP130" s="393"/>
      <c r="IMQ130" s="394"/>
      <c r="IMR130" s="395"/>
      <c r="IMS130" s="389"/>
      <c r="IMT130" s="390"/>
      <c r="IMU130" s="391"/>
      <c r="IMV130" s="392"/>
      <c r="IMW130" s="393"/>
      <c r="IMX130" s="394"/>
      <c r="IMY130" s="395"/>
      <c r="IMZ130" s="389"/>
      <c r="INA130" s="390"/>
      <c r="INB130" s="391"/>
      <c r="INC130" s="392"/>
      <c r="IND130" s="393"/>
      <c r="INE130" s="394"/>
      <c r="INF130" s="395"/>
      <c r="ING130" s="389"/>
      <c r="INH130" s="390"/>
      <c r="INI130" s="391"/>
      <c r="INJ130" s="392"/>
      <c r="INK130" s="393"/>
      <c r="INL130" s="394"/>
      <c r="INM130" s="395"/>
      <c r="INN130" s="389"/>
      <c r="INO130" s="390"/>
      <c r="INP130" s="391"/>
      <c r="INQ130" s="392"/>
      <c r="INR130" s="393"/>
      <c r="INS130" s="394"/>
      <c r="INT130" s="395"/>
      <c r="INU130" s="389"/>
      <c r="INV130" s="390"/>
      <c r="INW130" s="391"/>
      <c r="INX130" s="392"/>
      <c r="INY130" s="393"/>
      <c r="INZ130" s="394"/>
      <c r="IOA130" s="395"/>
      <c r="IOB130" s="389"/>
      <c r="IOC130" s="390"/>
      <c r="IOD130" s="391"/>
      <c r="IOE130" s="392"/>
      <c r="IOF130" s="393"/>
      <c r="IOG130" s="394"/>
      <c r="IOH130" s="395"/>
      <c r="IOI130" s="389"/>
      <c r="IOJ130" s="390"/>
      <c r="IOK130" s="391"/>
      <c r="IOL130" s="392"/>
      <c r="IOM130" s="393"/>
      <c r="ION130" s="394"/>
      <c r="IOO130" s="395"/>
      <c r="IOP130" s="389"/>
      <c r="IOQ130" s="390"/>
      <c r="IOR130" s="391"/>
      <c r="IOS130" s="392"/>
      <c r="IOT130" s="393"/>
      <c r="IOU130" s="394"/>
      <c r="IOV130" s="395"/>
      <c r="IOW130" s="389"/>
      <c r="IOX130" s="390"/>
      <c r="IOY130" s="391"/>
      <c r="IOZ130" s="392"/>
      <c r="IPA130" s="393"/>
      <c r="IPB130" s="394"/>
      <c r="IPC130" s="395"/>
      <c r="IPD130" s="389"/>
      <c r="IPE130" s="390"/>
      <c r="IPF130" s="391"/>
      <c r="IPG130" s="392"/>
      <c r="IPH130" s="393"/>
      <c r="IPI130" s="394"/>
      <c r="IPJ130" s="395"/>
      <c r="IPK130" s="389"/>
      <c r="IPL130" s="390"/>
      <c r="IPM130" s="391"/>
      <c r="IPN130" s="392"/>
      <c r="IPO130" s="393"/>
      <c r="IPP130" s="394"/>
      <c r="IPQ130" s="395"/>
      <c r="IPR130" s="389"/>
      <c r="IPS130" s="390"/>
      <c r="IPT130" s="391"/>
      <c r="IPU130" s="392"/>
      <c r="IPV130" s="393"/>
      <c r="IPW130" s="394"/>
      <c r="IPX130" s="395"/>
      <c r="IPY130" s="389"/>
      <c r="IPZ130" s="390"/>
      <c r="IQA130" s="391"/>
      <c r="IQB130" s="392"/>
      <c r="IQC130" s="393"/>
      <c r="IQD130" s="394"/>
      <c r="IQE130" s="395"/>
      <c r="IQF130" s="389"/>
      <c r="IQG130" s="390"/>
      <c r="IQH130" s="391"/>
      <c r="IQI130" s="392"/>
      <c r="IQJ130" s="393"/>
      <c r="IQK130" s="394"/>
      <c r="IQL130" s="395"/>
      <c r="IQM130" s="389"/>
      <c r="IQN130" s="390"/>
      <c r="IQO130" s="391"/>
      <c r="IQP130" s="392"/>
      <c r="IQQ130" s="393"/>
      <c r="IQR130" s="394"/>
      <c r="IQS130" s="395"/>
      <c r="IQT130" s="389"/>
      <c r="IQU130" s="390"/>
      <c r="IQV130" s="391"/>
      <c r="IQW130" s="392"/>
      <c r="IQX130" s="393"/>
      <c r="IQY130" s="394"/>
      <c r="IQZ130" s="395"/>
      <c r="IRA130" s="389"/>
      <c r="IRB130" s="390"/>
      <c r="IRC130" s="391"/>
      <c r="IRD130" s="392"/>
      <c r="IRE130" s="393"/>
      <c r="IRF130" s="394"/>
      <c r="IRG130" s="395"/>
      <c r="IRH130" s="389"/>
      <c r="IRI130" s="390"/>
      <c r="IRJ130" s="391"/>
      <c r="IRK130" s="392"/>
      <c r="IRL130" s="393"/>
      <c r="IRM130" s="394"/>
      <c r="IRN130" s="395"/>
      <c r="IRO130" s="389"/>
      <c r="IRP130" s="390"/>
      <c r="IRQ130" s="391"/>
      <c r="IRR130" s="392"/>
      <c r="IRS130" s="393"/>
      <c r="IRT130" s="394"/>
      <c r="IRU130" s="395"/>
      <c r="IRV130" s="389"/>
      <c r="IRW130" s="390"/>
      <c r="IRX130" s="391"/>
      <c r="IRY130" s="392"/>
      <c r="IRZ130" s="393"/>
      <c r="ISA130" s="394"/>
      <c r="ISB130" s="395"/>
      <c r="ISC130" s="389"/>
      <c r="ISD130" s="390"/>
      <c r="ISE130" s="391"/>
      <c r="ISF130" s="392"/>
      <c r="ISG130" s="393"/>
      <c r="ISH130" s="394"/>
      <c r="ISI130" s="395"/>
      <c r="ISJ130" s="389"/>
      <c r="ISK130" s="390"/>
      <c r="ISL130" s="391"/>
      <c r="ISM130" s="392"/>
      <c r="ISN130" s="393"/>
      <c r="ISO130" s="394"/>
      <c r="ISP130" s="395"/>
      <c r="ISQ130" s="389"/>
      <c r="ISR130" s="390"/>
      <c r="ISS130" s="391"/>
      <c r="IST130" s="392"/>
      <c r="ISU130" s="393"/>
      <c r="ISV130" s="394"/>
      <c r="ISW130" s="395"/>
      <c r="ISX130" s="389"/>
      <c r="ISY130" s="390"/>
      <c r="ISZ130" s="391"/>
      <c r="ITA130" s="392"/>
      <c r="ITB130" s="393"/>
      <c r="ITC130" s="394"/>
      <c r="ITD130" s="395"/>
      <c r="ITE130" s="389"/>
      <c r="ITF130" s="390"/>
      <c r="ITG130" s="391"/>
      <c r="ITH130" s="392"/>
      <c r="ITI130" s="393"/>
      <c r="ITJ130" s="394"/>
      <c r="ITK130" s="395"/>
      <c r="ITL130" s="389"/>
      <c r="ITM130" s="390"/>
      <c r="ITN130" s="391"/>
      <c r="ITO130" s="392"/>
      <c r="ITP130" s="393"/>
      <c r="ITQ130" s="394"/>
      <c r="ITR130" s="395"/>
      <c r="ITS130" s="389"/>
      <c r="ITT130" s="390"/>
      <c r="ITU130" s="391"/>
      <c r="ITV130" s="392"/>
      <c r="ITW130" s="393"/>
      <c r="ITX130" s="394"/>
      <c r="ITY130" s="395"/>
      <c r="ITZ130" s="389"/>
      <c r="IUA130" s="390"/>
      <c r="IUB130" s="391"/>
      <c r="IUC130" s="392"/>
      <c r="IUD130" s="393"/>
      <c r="IUE130" s="394"/>
      <c r="IUF130" s="395"/>
      <c r="IUG130" s="389"/>
      <c r="IUH130" s="390"/>
      <c r="IUI130" s="391"/>
      <c r="IUJ130" s="392"/>
      <c r="IUK130" s="393"/>
      <c r="IUL130" s="394"/>
      <c r="IUM130" s="395"/>
      <c r="IUN130" s="389"/>
      <c r="IUO130" s="390"/>
      <c r="IUP130" s="391"/>
      <c r="IUQ130" s="392"/>
      <c r="IUR130" s="393"/>
      <c r="IUS130" s="394"/>
      <c r="IUT130" s="395"/>
      <c r="IUU130" s="389"/>
      <c r="IUV130" s="390"/>
      <c r="IUW130" s="391"/>
      <c r="IUX130" s="392"/>
      <c r="IUY130" s="393"/>
      <c r="IUZ130" s="394"/>
      <c r="IVA130" s="395"/>
      <c r="IVB130" s="389"/>
      <c r="IVC130" s="390"/>
      <c r="IVD130" s="391"/>
      <c r="IVE130" s="392"/>
      <c r="IVF130" s="393"/>
      <c r="IVG130" s="394"/>
      <c r="IVH130" s="395"/>
      <c r="IVI130" s="389"/>
      <c r="IVJ130" s="390"/>
      <c r="IVK130" s="391"/>
      <c r="IVL130" s="392"/>
      <c r="IVM130" s="393"/>
      <c r="IVN130" s="394"/>
      <c r="IVO130" s="395"/>
      <c r="IVP130" s="389"/>
      <c r="IVQ130" s="390"/>
      <c r="IVR130" s="391"/>
      <c r="IVS130" s="392"/>
      <c r="IVT130" s="393"/>
      <c r="IVU130" s="394"/>
      <c r="IVV130" s="395"/>
      <c r="IVW130" s="389"/>
      <c r="IVX130" s="390"/>
      <c r="IVY130" s="391"/>
      <c r="IVZ130" s="392"/>
      <c r="IWA130" s="393"/>
      <c r="IWB130" s="394"/>
      <c r="IWC130" s="395"/>
      <c r="IWD130" s="389"/>
      <c r="IWE130" s="390"/>
      <c r="IWF130" s="391"/>
      <c r="IWG130" s="392"/>
      <c r="IWH130" s="393"/>
      <c r="IWI130" s="394"/>
      <c r="IWJ130" s="395"/>
      <c r="IWK130" s="389"/>
      <c r="IWL130" s="390"/>
      <c r="IWM130" s="391"/>
      <c r="IWN130" s="392"/>
      <c r="IWO130" s="393"/>
      <c r="IWP130" s="394"/>
      <c r="IWQ130" s="395"/>
      <c r="IWR130" s="389"/>
      <c r="IWS130" s="390"/>
      <c r="IWT130" s="391"/>
      <c r="IWU130" s="392"/>
      <c r="IWV130" s="393"/>
      <c r="IWW130" s="394"/>
      <c r="IWX130" s="395"/>
      <c r="IWY130" s="389"/>
      <c r="IWZ130" s="390"/>
      <c r="IXA130" s="391"/>
      <c r="IXB130" s="392"/>
      <c r="IXC130" s="393"/>
      <c r="IXD130" s="394"/>
      <c r="IXE130" s="395"/>
      <c r="IXF130" s="389"/>
      <c r="IXG130" s="390"/>
      <c r="IXH130" s="391"/>
      <c r="IXI130" s="392"/>
      <c r="IXJ130" s="393"/>
      <c r="IXK130" s="394"/>
      <c r="IXL130" s="395"/>
      <c r="IXM130" s="389"/>
      <c r="IXN130" s="390"/>
      <c r="IXO130" s="391"/>
      <c r="IXP130" s="392"/>
      <c r="IXQ130" s="393"/>
      <c r="IXR130" s="394"/>
      <c r="IXS130" s="395"/>
      <c r="IXT130" s="389"/>
      <c r="IXU130" s="390"/>
      <c r="IXV130" s="391"/>
      <c r="IXW130" s="392"/>
      <c r="IXX130" s="393"/>
      <c r="IXY130" s="394"/>
      <c r="IXZ130" s="395"/>
      <c r="IYA130" s="389"/>
      <c r="IYB130" s="390"/>
      <c r="IYC130" s="391"/>
      <c r="IYD130" s="392"/>
      <c r="IYE130" s="393"/>
      <c r="IYF130" s="394"/>
      <c r="IYG130" s="395"/>
      <c r="IYH130" s="389"/>
      <c r="IYI130" s="390"/>
      <c r="IYJ130" s="391"/>
      <c r="IYK130" s="392"/>
      <c r="IYL130" s="393"/>
      <c r="IYM130" s="394"/>
      <c r="IYN130" s="395"/>
      <c r="IYO130" s="389"/>
      <c r="IYP130" s="390"/>
      <c r="IYQ130" s="391"/>
      <c r="IYR130" s="392"/>
      <c r="IYS130" s="393"/>
      <c r="IYT130" s="394"/>
      <c r="IYU130" s="395"/>
      <c r="IYV130" s="389"/>
      <c r="IYW130" s="390"/>
      <c r="IYX130" s="391"/>
      <c r="IYY130" s="392"/>
      <c r="IYZ130" s="393"/>
      <c r="IZA130" s="394"/>
      <c r="IZB130" s="395"/>
      <c r="IZC130" s="389"/>
      <c r="IZD130" s="390"/>
      <c r="IZE130" s="391"/>
      <c r="IZF130" s="392"/>
      <c r="IZG130" s="393"/>
      <c r="IZH130" s="394"/>
      <c r="IZI130" s="395"/>
      <c r="IZJ130" s="389"/>
      <c r="IZK130" s="390"/>
      <c r="IZL130" s="391"/>
      <c r="IZM130" s="392"/>
      <c r="IZN130" s="393"/>
      <c r="IZO130" s="394"/>
      <c r="IZP130" s="395"/>
      <c r="IZQ130" s="389"/>
      <c r="IZR130" s="390"/>
      <c r="IZS130" s="391"/>
      <c r="IZT130" s="392"/>
      <c r="IZU130" s="393"/>
      <c r="IZV130" s="394"/>
      <c r="IZW130" s="395"/>
      <c r="IZX130" s="389"/>
      <c r="IZY130" s="390"/>
      <c r="IZZ130" s="391"/>
      <c r="JAA130" s="392"/>
      <c r="JAB130" s="393"/>
      <c r="JAC130" s="394"/>
      <c r="JAD130" s="395"/>
      <c r="JAE130" s="389"/>
      <c r="JAF130" s="390"/>
      <c r="JAG130" s="391"/>
      <c r="JAH130" s="392"/>
      <c r="JAI130" s="393"/>
      <c r="JAJ130" s="394"/>
      <c r="JAK130" s="395"/>
      <c r="JAL130" s="389"/>
      <c r="JAM130" s="390"/>
      <c r="JAN130" s="391"/>
      <c r="JAO130" s="392"/>
      <c r="JAP130" s="393"/>
      <c r="JAQ130" s="394"/>
      <c r="JAR130" s="395"/>
      <c r="JAS130" s="389"/>
      <c r="JAT130" s="390"/>
      <c r="JAU130" s="391"/>
      <c r="JAV130" s="392"/>
      <c r="JAW130" s="393"/>
      <c r="JAX130" s="394"/>
      <c r="JAY130" s="395"/>
      <c r="JAZ130" s="389"/>
      <c r="JBA130" s="390"/>
      <c r="JBB130" s="391"/>
      <c r="JBC130" s="392"/>
      <c r="JBD130" s="393"/>
      <c r="JBE130" s="394"/>
      <c r="JBF130" s="395"/>
      <c r="JBG130" s="389"/>
      <c r="JBH130" s="390"/>
      <c r="JBI130" s="391"/>
      <c r="JBJ130" s="392"/>
      <c r="JBK130" s="393"/>
      <c r="JBL130" s="394"/>
      <c r="JBM130" s="395"/>
      <c r="JBN130" s="389"/>
      <c r="JBO130" s="390"/>
      <c r="JBP130" s="391"/>
      <c r="JBQ130" s="392"/>
      <c r="JBR130" s="393"/>
      <c r="JBS130" s="394"/>
      <c r="JBT130" s="395"/>
      <c r="JBU130" s="389"/>
      <c r="JBV130" s="390"/>
      <c r="JBW130" s="391"/>
      <c r="JBX130" s="392"/>
      <c r="JBY130" s="393"/>
      <c r="JBZ130" s="394"/>
      <c r="JCA130" s="395"/>
      <c r="JCB130" s="389"/>
      <c r="JCC130" s="390"/>
      <c r="JCD130" s="391"/>
      <c r="JCE130" s="392"/>
      <c r="JCF130" s="393"/>
      <c r="JCG130" s="394"/>
      <c r="JCH130" s="395"/>
      <c r="JCI130" s="389"/>
      <c r="JCJ130" s="390"/>
      <c r="JCK130" s="391"/>
      <c r="JCL130" s="392"/>
      <c r="JCM130" s="393"/>
      <c r="JCN130" s="394"/>
      <c r="JCO130" s="395"/>
      <c r="JCP130" s="389"/>
      <c r="JCQ130" s="390"/>
      <c r="JCR130" s="391"/>
      <c r="JCS130" s="392"/>
      <c r="JCT130" s="393"/>
      <c r="JCU130" s="394"/>
      <c r="JCV130" s="395"/>
      <c r="JCW130" s="389"/>
      <c r="JCX130" s="390"/>
      <c r="JCY130" s="391"/>
      <c r="JCZ130" s="392"/>
      <c r="JDA130" s="393"/>
      <c r="JDB130" s="394"/>
      <c r="JDC130" s="395"/>
      <c r="JDD130" s="389"/>
      <c r="JDE130" s="390"/>
      <c r="JDF130" s="391"/>
      <c r="JDG130" s="392"/>
      <c r="JDH130" s="393"/>
      <c r="JDI130" s="394"/>
      <c r="JDJ130" s="395"/>
      <c r="JDK130" s="389"/>
      <c r="JDL130" s="390"/>
      <c r="JDM130" s="391"/>
      <c r="JDN130" s="392"/>
      <c r="JDO130" s="393"/>
      <c r="JDP130" s="394"/>
      <c r="JDQ130" s="395"/>
      <c r="JDR130" s="389"/>
      <c r="JDS130" s="390"/>
      <c r="JDT130" s="391"/>
      <c r="JDU130" s="392"/>
      <c r="JDV130" s="393"/>
      <c r="JDW130" s="394"/>
      <c r="JDX130" s="395"/>
      <c r="JDY130" s="389"/>
      <c r="JDZ130" s="390"/>
      <c r="JEA130" s="391"/>
      <c r="JEB130" s="392"/>
      <c r="JEC130" s="393"/>
      <c r="JED130" s="394"/>
      <c r="JEE130" s="395"/>
      <c r="JEF130" s="389"/>
      <c r="JEG130" s="390"/>
      <c r="JEH130" s="391"/>
      <c r="JEI130" s="392"/>
      <c r="JEJ130" s="393"/>
      <c r="JEK130" s="394"/>
      <c r="JEL130" s="395"/>
      <c r="JEM130" s="389"/>
      <c r="JEN130" s="390"/>
      <c r="JEO130" s="391"/>
      <c r="JEP130" s="392"/>
      <c r="JEQ130" s="393"/>
      <c r="JER130" s="394"/>
      <c r="JES130" s="395"/>
      <c r="JET130" s="389"/>
      <c r="JEU130" s="390"/>
      <c r="JEV130" s="391"/>
      <c r="JEW130" s="392"/>
      <c r="JEX130" s="393"/>
      <c r="JEY130" s="394"/>
      <c r="JEZ130" s="395"/>
      <c r="JFA130" s="389"/>
      <c r="JFB130" s="390"/>
      <c r="JFC130" s="391"/>
      <c r="JFD130" s="392"/>
      <c r="JFE130" s="393"/>
      <c r="JFF130" s="394"/>
      <c r="JFG130" s="395"/>
      <c r="JFH130" s="389"/>
      <c r="JFI130" s="390"/>
      <c r="JFJ130" s="391"/>
      <c r="JFK130" s="392"/>
      <c r="JFL130" s="393"/>
      <c r="JFM130" s="394"/>
      <c r="JFN130" s="395"/>
      <c r="JFO130" s="389"/>
      <c r="JFP130" s="390"/>
      <c r="JFQ130" s="391"/>
      <c r="JFR130" s="392"/>
      <c r="JFS130" s="393"/>
      <c r="JFT130" s="394"/>
      <c r="JFU130" s="395"/>
      <c r="JFV130" s="389"/>
      <c r="JFW130" s="390"/>
      <c r="JFX130" s="391"/>
      <c r="JFY130" s="392"/>
      <c r="JFZ130" s="393"/>
      <c r="JGA130" s="394"/>
      <c r="JGB130" s="395"/>
      <c r="JGC130" s="389"/>
      <c r="JGD130" s="390"/>
      <c r="JGE130" s="391"/>
      <c r="JGF130" s="392"/>
      <c r="JGG130" s="393"/>
      <c r="JGH130" s="394"/>
      <c r="JGI130" s="395"/>
      <c r="JGJ130" s="389"/>
      <c r="JGK130" s="390"/>
      <c r="JGL130" s="391"/>
      <c r="JGM130" s="392"/>
      <c r="JGN130" s="393"/>
      <c r="JGO130" s="394"/>
      <c r="JGP130" s="395"/>
      <c r="JGQ130" s="389"/>
      <c r="JGR130" s="390"/>
      <c r="JGS130" s="391"/>
      <c r="JGT130" s="392"/>
      <c r="JGU130" s="393"/>
      <c r="JGV130" s="394"/>
      <c r="JGW130" s="395"/>
      <c r="JGX130" s="389"/>
      <c r="JGY130" s="390"/>
      <c r="JGZ130" s="391"/>
      <c r="JHA130" s="392"/>
      <c r="JHB130" s="393"/>
      <c r="JHC130" s="394"/>
      <c r="JHD130" s="395"/>
      <c r="JHE130" s="389"/>
      <c r="JHF130" s="390"/>
      <c r="JHG130" s="391"/>
      <c r="JHH130" s="392"/>
      <c r="JHI130" s="393"/>
      <c r="JHJ130" s="394"/>
      <c r="JHK130" s="395"/>
      <c r="JHL130" s="389"/>
      <c r="JHM130" s="390"/>
      <c r="JHN130" s="391"/>
      <c r="JHO130" s="392"/>
      <c r="JHP130" s="393"/>
      <c r="JHQ130" s="394"/>
      <c r="JHR130" s="395"/>
      <c r="JHS130" s="389"/>
      <c r="JHT130" s="390"/>
      <c r="JHU130" s="391"/>
      <c r="JHV130" s="392"/>
      <c r="JHW130" s="393"/>
      <c r="JHX130" s="394"/>
      <c r="JHY130" s="395"/>
      <c r="JHZ130" s="389"/>
      <c r="JIA130" s="390"/>
      <c r="JIB130" s="391"/>
      <c r="JIC130" s="392"/>
      <c r="JID130" s="393"/>
      <c r="JIE130" s="394"/>
      <c r="JIF130" s="395"/>
      <c r="JIG130" s="389"/>
      <c r="JIH130" s="390"/>
      <c r="JII130" s="391"/>
      <c r="JIJ130" s="392"/>
      <c r="JIK130" s="393"/>
      <c r="JIL130" s="394"/>
      <c r="JIM130" s="395"/>
      <c r="JIN130" s="389"/>
      <c r="JIO130" s="390"/>
      <c r="JIP130" s="391"/>
      <c r="JIQ130" s="392"/>
      <c r="JIR130" s="393"/>
      <c r="JIS130" s="394"/>
      <c r="JIT130" s="395"/>
      <c r="JIU130" s="389"/>
      <c r="JIV130" s="390"/>
      <c r="JIW130" s="391"/>
      <c r="JIX130" s="392"/>
      <c r="JIY130" s="393"/>
      <c r="JIZ130" s="394"/>
      <c r="JJA130" s="395"/>
      <c r="JJB130" s="389"/>
      <c r="JJC130" s="390"/>
      <c r="JJD130" s="391"/>
      <c r="JJE130" s="392"/>
      <c r="JJF130" s="393"/>
      <c r="JJG130" s="394"/>
      <c r="JJH130" s="395"/>
      <c r="JJI130" s="389"/>
      <c r="JJJ130" s="390"/>
      <c r="JJK130" s="391"/>
      <c r="JJL130" s="392"/>
      <c r="JJM130" s="393"/>
      <c r="JJN130" s="394"/>
      <c r="JJO130" s="395"/>
      <c r="JJP130" s="389"/>
      <c r="JJQ130" s="390"/>
      <c r="JJR130" s="391"/>
      <c r="JJS130" s="392"/>
      <c r="JJT130" s="393"/>
      <c r="JJU130" s="394"/>
      <c r="JJV130" s="395"/>
      <c r="JJW130" s="389"/>
      <c r="JJX130" s="390"/>
      <c r="JJY130" s="391"/>
      <c r="JJZ130" s="392"/>
      <c r="JKA130" s="393"/>
      <c r="JKB130" s="394"/>
      <c r="JKC130" s="395"/>
      <c r="JKD130" s="389"/>
      <c r="JKE130" s="390"/>
      <c r="JKF130" s="391"/>
      <c r="JKG130" s="392"/>
      <c r="JKH130" s="393"/>
      <c r="JKI130" s="394"/>
      <c r="JKJ130" s="395"/>
      <c r="JKK130" s="389"/>
      <c r="JKL130" s="390"/>
      <c r="JKM130" s="391"/>
      <c r="JKN130" s="392"/>
      <c r="JKO130" s="393"/>
      <c r="JKP130" s="394"/>
      <c r="JKQ130" s="395"/>
      <c r="JKR130" s="389"/>
      <c r="JKS130" s="390"/>
      <c r="JKT130" s="391"/>
      <c r="JKU130" s="392"/>
      <c r="JKV130" s="393"/>
      <c r="JKW130" s="394"/>
      <c r="JKX130" s="395"/>
      <c r="JKY130" s="389"/>
      <c r="JKZ130" s="390"/>
      <c r="JLA130" s="391"/>
      <c r="JLB130" s="392"/>
      <c r="JLC130" s="393"/>
      <c r="JLD130" s="394"/>
      <c r="JLE130" s="395"/>
      <c r="JLF130" s="389"/>
      <c r="JLG130" s="390"/>
      <c r="JLH130" s="391"/>
      <c r="JLI130" s="392"/>
      <c r="JLJ130" s="393"/>
      <c r="JLK130" s="394"/>
      <c r="JLL130" s="395"/>
      <c r="JLM130" s="389"/>
      <c r="JLN130" s="390"/>
      <c r="JLO130" s="391"/>
      <c r="JLP130" s="392"/>
      <c r="JLQ130" s="393"/>
      <c r="JLR130" s="394"/>
      <c r="JLS130" s="395"/>
      <c r="JLT130" s="389"/>
      <c r="JLU130" s="390"/>
      <c r="JLV130" s="391"/>
      <c r="JLW130" s="392"/>
      <c r="JLX130" s="393"/>
      <c r="JLY130" s="394"/>
      <c r="JLZ130" s="395"/>
      <c r="JMA130" s="389"/>
      <c r="JMB130" s="390"/>
      <c r="JMC130" s="391"/>
      <c r="JMD130" s="392"/>
      <c r="JME130" s="393"/>
      <c r="JMF130" s="394"/>
      <c r="JMG130" s="395"/>
      <c r="JMH130" s="389"/>
      <c r="JMI130" s="390"/>
      <c r="JMJ130" s="391"/>
      <c r="JMK130" s="392"/>
      <c r="JML130" s="393"/>
      <c r="JMM130" s="394"/>
      <c r="JMN130" s="395"/>
      <c r="JMO130" s="389"/>
      <c r="JMP130" s="390"/>
      <c r="JMQ130" s="391"/>
      <c r="JMR130" s="392"/>
      <c r="JMS130" s="393"/>
      <c r="JMT130" s="394"/>
      <c r="JMU130" s="395"/>
      <c r="JMV130" s="389"/>
      <c r="JMW130" s="390"/>
      <c r="JMX130" s="391"/>
      <c r="JMY130" s="392"/>
      <c r="JMZ130" s="393"/>
      <c r="JNA130" s="394"/>
      <c r="JNB130" s="395"/>
      <c r="JNC130" s="389"/>
      <c r="JND130" s="390"/>
      <c r="JNE130" s="391"/>
      <c r="JNF130" s="392"/>
      <c r="JNG130" s="393"/>
      <c r="JNH130" s="394"/>
      <c r="JNI130" s="395"/>
      <c r="JNJ130" s="389"/>
      <c r="JNK130" s="390"/>
      <c r="JNL130" s="391"/>
      <c r="JNM130" s="392"/>
      <c r="JNN130" s="393"/>
      <c r="JNO130" s="394"/>
      <c r="JNP130" s="395"/>
      <c r="JNQ130" s="389"/>
      <c r="JNR130" s="390"/>
      <c r="JNS130" s="391"/>
      <c r="JNT130" s="392"/>
      <c r="JNU130" s="393"/>
      <c r="JNV130" s="394"/>
      <c r="JNW130" s="395"/>
      <c r="JNX130" s="389"/>
      <c r="JNY130" s="390"/>
      <c r="JNZ130" s="391"/>
      <c r="JOA130" s="392"/>
      <c r="JOB130" s="393"/>
      <c r="JOC130" s="394"/>
      <c r="JOD130" s="395"/>
      <c r="JOE130" s="389"/>
      <c r="JOF130" s="390"/>
      <c r="JOG130" s="391"/>
      <c r="JOH130" s="392"/>
      <c r="JOI130" s="393"/>
      <c r="JOJ130" s="394"/>
      <c r="JOK130" s="395"/>
      <c r="JOL130" s="389"/>
      <c r="JOM130" s="390"/>
      <c r="JON130" s="391"/>
      <c r="JOO130" s="392"/>
      <c r="JOP130" s="393"/>
      <c r="JOQ130" s="394"/>
      <c r="JOR130" s="395"/>
      <c r="JOS130" s="389"/>
      <c r="JOT130" s="390"/>
      <c r="JOU130" s="391"/>
      <c r="JOV130" s="392"/>
      <c r="JOW130" s="393"/>
      <c r="JOX130" s="394"/>
      <c r="JOY130" s="395"/>
      <c r="JOZ130" s="389"/>
      <c r="JPA130" s="390"/>
      <c r="JPB130" s="391"/>
      <c r="JPC130" s="392"/>
      <c r="JPD130" s="393"/>
      <c r="JPE130" s="394"/>
      <c r="JPF130" s="395"/>
      <c r="JPG130" s="389"/>
      <c r="JPH130" s="390"/>
      <c r="JPI130" s="391"/>
      <c r="JPJ130" s="392"/>
      <c r="JPK130" s="393"/>
      <c r="JPL130" s="394"/>
      <c r="JPM130" s="395"/>
      <c r="JPN130" s="389"/>
      <c r="JPO130" s="390"/>
      <c r="JPP130" s="391"/>
      <c r="JPQ130" s="392"/>
      <c r="JPR130" s="393"/>
      <c r="JPS130" s="394"/>
      <c r="JPT130" s="395"/>
      <c r="JPU130" s="389"/>
      <c r="JPV130" s="390"/>
      <c r="JPW130" s="391"/>
      <c r="JPX130" s="392"/>
      <c r="JPY130" s="393"/>
      <c r="JPZ130" s="394"/>
      <c r="JQA130" s="395"/>
      <c r="JQB130" s="389"/>
      <c r="JQC130" s="390"/>
      <c r="JQD130" s="391"/>
      <c r="JQE130" s="392"/>
      <c r="JQF130" s="393"/>
      <c r="JQG130" s="394"/>
      <c r="JQH130" s="395"/>
      <c r="JQI130" s="389"/>
      <c r="JQJ130" s="390"/>
      <c r="JQK130" s="391"/>
      <c r="JQL130" s="392"/>
      <c r="JQM130" s="393"/>
      <c r="JQN130" s="394"/>
      <c r="JQO130" s="395"/>
      <c r="JQP130" s="389"/>
      <c r="JQQ130" s="390"/>
      <c r="JQR130" s="391"/>
      <c r="JQS130" s="392"/>
      <c r="JQT130" s="393"/>
      <c r="JQU130" s="394"/>
      <c r="JQV130" s="395"/>
      <c r="JQW130" s="389"/>
      <c r="JQX130" s="390"/>
      <c r="JQY130" s="391"/>
      <c r="JQZ130" s="392"/>
      <c r="JRA130" s="393"/>
      <c r="JRB130" s="394"/>
      <c r="JRC130" s="395"/>
      <c r="JRD130" s="389"/>
      <c r="JRE130" s="390"/>
      <c r="JRF130" s="391"/>
      <c r="JRG130" s="392"/>
      <c r="JRH130" s="393"/>
      <c r="JRI130" s="394"/>
      <c r="JRJ130" s="395"/>
      <c r="JRK130" s="389"/>
      <c r="JRL130" s="390"/>
      <c r="JRM130" s="391"/>
      <c r="JRN130" s="392"/>
      <c r="JRO130" s="393"/>
      <c r="JRP130" s="394"/>
      <c r="JRQ130" s="395"/>
      <c r="JRR130" s="389"/>
      <c r="JRS130" s="390"/>
      <c r="JRT130" s="391"/>
      <c r="JRU130" s="392"/>
      <c r="JRV130" s="393"/>
      <c r="JRW130" s="394"/>
      <c r="JRX130" s="395"/>
      <c r="JRY130" s="389"/>
      <c r="JRZ130" s="390"/>
      <c r="JSA130" s="391"/>
      <c r="JSB130" s="392"/>
      <c r="JSC130" s="393"/>
      <c r="JSD130" s="394"/>
      <c r="JSE130" s="395"/>
      <c r="JSF130" s="389"/>
      <c r="JSG130" s="390"/>
      <c r="JSH130" s="391"/>
      <c r="JSI130" s="392"/>
      <c r="JSJ130" s="393"/>
      <c r="JSK130" s="394"/>
      <c r="JSL130" s="395"/>
      <c r="JSM130" s="389"/>
      <c r="JSN130" s="390"/>
      <c r="JSO130" s="391"/>
      <c r="JSP130" s="392"/>
      <c r="JSQ130" s="393"/>
      <c r="JSR130" s="394"/>
      <c r="JSS130" s="395"/>
      <c r="JST130" s="389"/>
      <c r="JSU130" s="390"/>
      <c r="JSV130" s="391"/>
      <c r="JSW130" s="392"/>
      <c r="JSX130" s="393"/>
      <c r="JSY130" s="394"/>
      <c r="JSZ130" s="395"/>
      <c r="JTA130" s="389"/>
      <c r="JTB130" s="390"/>
      <c r="JTC130" s="391"/>
      <c r="JTD130" s="392"/>
      <c r="JTE130" s="393"/>
      <c r="JTF130" s="394"/>
      <c r="JTG130" s="395"/>
      <c r="JTH130" s="389"/>
      <c r="JTI130" s="390"/>
      <c r="JTJ130" s="391"/>
      <c r="JTK130" s="392"/>
      <c r="JTL130" s="393"/>
      <c r="JTM130" s="394"/>
      <c r="JTN130" s="395"/>
      <c r="JTO130" s="389"/>
      <c r="JTP130" s="390"/>
      <c r="JTQ130" s="391"/>
      <c r="JTR130" s="392"/>
      <c r="JTS130" s="393"/>
      <c r="JTT130" s="394"/>
      <c r="JTU130" s="395"/>
      <c r="JTV130" s="389"/>
      <c r="JTW130" s="390"/>
      <c r="JTX130" s="391"/>
      <c r="JTY130" s="392"/>
      <c r="JTZ130" s="393"/>
      <c r="JUA130" s="394"/>
      <c r="JUB130" s="395"/>
      <c r="JUC130" s="389"/>
      <c r="JUD130" s="390"/>
      <c r="JUE130" s="391"/>
      <c r="JUF130" s="392"/>
      <c r="JUG130" s="393"/>
      <c r="JUH130" s="394"/>
      <c r="JUI130" s="395"/>
      <c r="JUJ130" s="389"/>
      <c r="JUK130" s="390"/>
      <c r="JUL130" s="391"/>
      <c r="JUM130" s="392"/>
      <c r="JUN130" s="393"/>
      <c r="JUO130" s="394"/>
      <c r="JUP130" s="395"/>
      <c r="JUQ130" s="389"/>
      <c r="JUR130" s="390"/>
      <c r="JUS130" s="391"/>
      <c r="JUT130" s="392"/>
      <c r="JUU130" s="393"/>
      <c r="JUV130" s="394"/>
      <c r="JUW130" s="395"/>
      <c r="JUX130" s="389"/>
      <c r="JUY130" s="390"/>
      <c r="JUZ130" s="391"/>
      <c r="JVA130" s="392"/>
      <c r="JVB130" s="393"/>
      <c r="JVC130" s="394"/>
      <c r="JVD130" s="395"/>
      <c r="JVE130" s="389"/>
      <c r="JVF130" s="390"/>
      <c r="JVG130" s="391"/>
      <c r="JVH130" s="392"/>
      <c r="JVI130" s="393"/>
      <c r="JVJ130" s="394"/>
      <c r="JVK130" s="395"/>
      <c r="JVL130" s="389"/>
      <c r="JVM130" s="390"/>
      <c r="JVN130" s="391"/>
      <c r="JVO130" s="392"/>
      <c r="JVP130" s="393"/>
      <c r="JVQ130" s="394"/>
      <c r="JVR130" s="395"/>
      <c r="JVS130" s="389"/>
      <c r="JVT130" s="390"/>
      <c r="JVU130" s="391"/>
      <c r="JVV130" s="392"/>
      <c r="JVW130" s="393"/>
      <c r="JVX130" s="394"/>
      <c r="JVY130" s="395"/>
      <c r="JVZ130" s="389"/>
      <c r="JWA130" s="390"/>
      <c r="JWB130" s="391"/>
      <c r="JWC130" s="392"/>
      <c r="JWD130" s="393"/>
      <c r="JWE130" s="394"/>
      <c r="JWF130" s="395"/>
      <c r="JWG130" s="389"/>
      <c r="JWH130" s="390"/>
      <c r="JWI130" s="391"/>
      <c r="JWJ130" s="392"/>
      <c r="JWK130" s="393"/>
      <c r="JWL130" s="394"/>
      <c r="JWM130" s="395"/>
      <c r="JWN130" s="389"/>
      <c r="JWO130" s="390"/>
      <c r="JWP130" s="391"/>
      <c r="JWQ130" s="392"/>
      <c r="JWR130" s="393"/>
      <c r="JWS130" s="394"/>
      <c r="JWT130" s="395"/>
      <c r="JWU130" s="389"/>
      <c r="JWV130" s="390"/>
      <c r="JWW130" s="391"/>
      <c r="JWX130" s="392"/>
      <c r="JWY130" s="393"/>
      <c r="JWZ130" s="394"/>
      <c r="JXA130" s="395"/>
      <c r="JXB130" s="389"/>
      <c r="JXC130" s="390"/>
      <c r="JXD130" s="391"/>
      <c r="JXE130" s="392"/>
      <c r="JXF130" s="393"/>
      <c r="JXG130" s="394"/>
      <c r="JXH130" s="395"/>
      <c r="JXI130" s="389"/>
      <c r="JXJ130" s="390"/>
      <c r="JXK130" s="391"/>
      <c r="JXL130" s="392"/>
      <c r="JXM130" s="393"/>
      <c r="JXN130" s="394"/>
      <c r="JXO130" s="395"/>
      <c r="JXP130" s="389"/>
      <c r="JXQ130" s="390"/>
      <c r="JXR130" s="391"/>
      <c r="JXS130" s="392"/>
      <c r="JXT130" s="393"/>
      <c r="JXU130" s="394"/>
      <c r="JXV130" s="395"/>
      <c r="JXW130" s="389"/>
      <c r="JXX130" s="390"/>
      <c r="JXY130" s="391"/>
      <c r="JXZ130" s="392"/>
      <c r="JYA130" s="393"/>
      <c r="JYB130" s="394"/>
      <c r="JYC130" s="395"/>
      <c r="JYD130" s="389"/>
      <c r="JYE130" s="390"/>
      <c r="JYF130" s="391"/>
      <c r="JYG130" s="392"/>
      <c r="JYH130" s="393"/>
      <c r="JYI130" s="394"/>
      <c r="JYJ130" s="395"/>
      <c r="JYK130" s="389"/>
      <c r="JYL130" s="390"/>
      <c r="JYM130" s="391"/>
      <c r="JYN130" s="392"/>
      <c r="JYO130" s="393"/>
      <c r="JYP130" s="394"/>
      <c r="JYQ130" s="395"/>
      <c r="JYR130" s="389"/>
      <c r="JYS130" s="390"/>
      <c r="JYT130" s="391"/>
      <c r="JYU130" s="392"/>
      <c r="JYV130" s="393"/>
      <c r="JYW130" s="394"/>
      <c r="JYX130" s="395"/>
      <c r="JYY130" s="389"/>
      <c r="JYZ130" s="390"/>
      <c r="JZA130" s="391"/>
      <c r="JZB130" s="392"/>
      <c r="JZC130" s="393"/>
      <c r="JZD130" s="394"/>
      <c r="JZE130" s="395"/>
      <c r="JZF130" s="389"/>
      <c r="JZG130" s="390"/>
      <c r="JZH130" s="391"/>
      <c r="JZI130" s="392"/>
      <c r="JZJ130" s="393"/>
      <c r="JZK130" s="394"/>
      <c r="JZL130" s="395"/>
      <c r="JZM130" s="389"/>
      <c r="JZN130" s="390"/>
      <c r="JZO130" s="391"/>
      <c r="JZP130" s="392"/>
      <c r="JZQ130" s="393"/>
      <c r="JZR130" s="394"/>
      <c r="JZS130" s="395"/>
      <c r="JZT130" s="389"/>
      <c r="JZU130" s="390"/>
      <c r="JZV130" s="391"/>
      <c r="JZW130" s="392"/>
      <c r="JZX130" s="393"/>
      <c r="JZY130" s="394"/>
      <c r="JZZ130" s="395"/>
      <c r="KAA130" s="389"/>
      <c r="KAB130" s="390"/>
      <c r="KAC130" s="391"/>
      <c r="KAD130" s="392"/>
      <c r="KAE130" s="393"/>
      <c r="KAF130" s="394"/>
      <c r="KAG130" s="395"/>
      <c r="KAH130" s="389"/>
      <c r="KAI130" s="390"/>
      <c r="KAJ130" s="391"/>
      <c r="KAK130" s="392"/>
      <c r="KAL130" s="393"/>
      <c r="KAM130" s="394"/>
      <c r="KAN130" s="395"/>
      <c r="KAO130" s="389"/>
      <c r="KAP130" s="390"/>
      <c r="KAQ130" s="391"/>
      <c r="KAR130" s="392"/>
      <c r="KAS130" s="393"/>
      <c r="KAT130" s="394"/>
      <c r="KAU130" s="395"/>
      <c r="KAV130" s="389"/>
      <c r="KAW130" s="390"/>
      <c r="KAX130" s="391"/>
      <c r="KAY130" s="392"/>
      <c r="KAZ130" s="393"/>
      <c r="KBA130" s="394"/>
      <c r="KBB130" s="395"/>
      <c r="KBC130" s="389"/>
      <c r="KBD130" s="390"/>
      <c r="KBE130" s="391"/>
      <c r="KBF130" s="392"/>
      <c r="KBG130" s="393"/>
      <c r="KBH130" s="394"/>
      <c r="KBI130" s="395"/>
      <c r="KBJ130" s="389"/>
      <c r="KBK130" s="390"/>
      <c r="KBL130" s="391"/>
      <c r="KBM130" s="392"/>
      <c r="KBN130" s="393"/>
      <c r="KBO130" s="394"/>
      <c r="KBP130" s="395"/>
      <c r="KBQ130" s="389"/>
      <c r="KBR130" s="390"/>
      <c r="KBS130" s="391"/>
      <c r="KBT130" s="392"/>
      <c r="KBU130" s="393"/>
      <c r="KBV130" s="394"/>
      <c r="KBW130" s="395"/>
      <c r="KBX130" s="389"/>
      <c r="KBY130" s="390"/>
      <c r="KBZ130" s="391"/>
      <c r="KCA130" s="392"/>
      <c r="KCB130" s="393"/>
      <c r="KCC130" s="394"/>
      <c r="KCD130" s="395"/>
      <c r="KCE130" s="389"/>
      <c r="KCF130" s="390"/>
      <c r="KCG130" s="391"/>
      <c r="KCH130" s="392"/>
      <c r="KCI130" s="393"/>
      <c r="KCJ130" s="394"/>
      <c r="KCK130" s="395"/>
      <c r="KCL130" s="389"/>
      <c r="KCM130" s="390"/>
      <c r="KCN130" s="391"/>
      <c r="KCO130" s="392"/>
      <c r="KCP130" s="393"/>
      <c r="KCQ130" s="394"/>
      <c r="KCR130" s="395"/>
      <c r="KCS130" s="389"/>
      <c r="KCT130" s="390"/>
      <c r="KCU130" s="391"/>
      <c r="KCV130" s="392"/>
      <c r="KCW130" s="393"/>
      <c r="KCX130" s="394"/>
      <c r="KCY130" s="395"/>
      <c r="KCZ130" s="389"/>
      <c r="KDA130" s="390"/>
      <c r="KDB130" s="391"/>
      <c r="KDC130" s="392"/>
      <c r="KDD130" s="393"/>
      <c r="KDE130" s="394"/>
      <c r="KDF130" s="395"/>
      <c r="KDG130" s="389"/>
      <c r="KDH130" s="390"/>
      <c r="KDI130" s="391"/>
      <c r="KDJ130" s="392"/>
      <c r="KDK130" s="393"/>
      <c r="KDL130" s="394"/>
      <c r="KDM130" s="395"/>
      <c r="KDN130" s="389"/>
      <c r="KDO130" s="390"/>
      <c r="KDP130" s="391"/>
      <c r="KDQ130" s="392"/>
      <c r="KDR130" s="393"/>
      <c r="KDS130" s="394"/>
      <c r="KDT130" s="395"/>
      <c r="KDU130" s="389"/>
      <c r="KDV130" s="390"/>
      <c r="KDW130" s="391"/>
      <c r="KDX130" s="392"/>
      <c r="KDY130" s="393"/>
      <c r="KDZ130" s="394"/>
      <c r="KEA130" s="395"/>
      <c r="KEB130" s="389"/>
      <c r="KEC130" s="390"/>
      <c r="KED130" s="391"/>
      <c r="KEE130" s="392"/>
      <c r="KEF130" s="393"/>
      <c r="KEG130" s="394"/>
      <c r="KEH130" s="395"/>
      <c r="KEI130" s="389"/>
      <c r="KEJ130" s="390"/>
      <c r="KEK130" s="391"/>
      <c r="KEL130" s="392"/>
      <c r="KEM130" s="393"/>
      <c r="KEN130" s="394"/>
      <c r="KEO130" s="395"/>
      <c r="KEP130" s="389"/>
      <c r="KEQ130" s="390"/>
      <c r="KER130" s="391"/>
      <c r="KES130" s="392"/>
      <c r="KET130" s="393"/>
      <c r="KEU130" s="394"/>
      <c r="KEV130" s="395"/>
      <c r="KEW130" s="389"/>
      <c r="KEX130" s="390"/>
      <c r="KEY130" s="391"/>
      <c r="KEZ130" s="392"/>
      <c r="KFA130" s="393"/>
      <c r="KFB130" s="394"/>
      <c r="KFC130" s="395"/>
      <c r="KFD130" s="389"/>
      <c r="KFE130" s="390"/>
      <c r="KFF130" s="391"/>
      <c r="KFG130" s="392"/>
      <c r="KFH130" s="393"/>
      <c r="KFI130" s="394"/>
      <c r="KFJ130" s="395"/>
      <c r="KFK130" s="389"/>
      <c r="KFL130" s="390"/>
      <c r="KFM130" s="391"/>
      <c r="KFN130" s="392"/>
      <c r="KFO130" s="393"/>
      <c r="KFP130" s="394"/>
      <c r="KFQ130" s="395"/>
      <c r="KFR130" s="389"/>
      <c r="KFS130" s="390"/>
      <c r="KFT130" s="391"/>
      <c r="KFU130" s="392"/>
      <c r="KFV130" s="393"/>
      <c r="KFW130" s="394"/>
      <c r="KFX130" s="395"/>
      <c r="KFY130" s="389"/>
      <c r="KFZ130" s="390"/>
      <c r="KGA130" s="391"/>
      <c r="KGB130" s="392"/>
      <c r="KGC130" s="393"/>
      <c r="KGD130" s="394"/>
      <c r="KGE130" s="395"/>
      <c r="KGF130" s="389"/>
      <c r="KGG130" s="390"/>
      <c r="KGH130" s="391"/>
      <c r="KGI130" s="392"/>
      <c r="KGJ130" s="393"/>
      <c r="KGK130" s="394"/>
      <c r="KGL130" s="395"/>
      <c r="KGM130" s="389"/>
      <c r="KGN130" s="390"/>
      <c r="KGO130" s="391"/>
      <c r="KGP130" s="392"/>
      <c r="KGQ130" s="393"/>
      <c r="KGR130" s="394"/>
      <c r="KGS130" s="395"/>
      <c r="KGT130" s="389"/>
      <c r="KGU130" s="390"/>
      <c r="KGV130" s="391"/>
      <c r="KGW130" s="392"/>
      <c r="KGX130" s="393"/>
      <c r="KGY130" s="394"/>
      <c r="KGZ130" s="395"/>
      <c r="KHA130" s="389"/>
      <c r="KHB130" s="390"/>
      <c r="KHC130" s="391"/>
      <c r="KHD130" s="392"/>
      <c r="KHE130" s="393"/>
      <c r="KHF130" s="394"/>
      <c r="KHG130" s="395"/>
      <c r="KHH130" s="389"/>
      <c r="KHI130" s="390"/>
      <c r="KHJ130" s="391"/>
      <c r="KHK130" s="392"/>
      <c r="KHL130" s="393"/>
      <c r="KHM130" s="394"/>
      <c r="KHN130" s="395"/>
      <c r="KHO130" s="389"/>
      <c r="KHP130" s="390"/>
      <c r="KHQ130" s="391"/>
      <c r="KHR130" s="392"/>
      <c r="KHS130" s="393"/>
      <c r="KHT130" s="394"/>
      <c r="KHU130" s="395"/>
      <c r="KHV130" s="389"/>
      <c r="KHW130" s="390"/>
      <c r="KHX130" s="391"/>
      <c r="KHY130" s="392"/>
      <c r="KHZ130" s="393"/>
      <c r="KIA130" s="394"/>
      <c r="KIB130" s="395"/>
      <c r="KIC130" s="389"/>
      <c r="KID130" s="390"/>
      <c r="KIE130" s="391"/>
      <c r="KIF130" s="392"/>
      <c r="KIG130" s="393"/>
      <c r="KIH130" s="394"/>
      <c r="KII130" s="395"/>
      <c r="KIJ130" s="389"/>
      <c r="KIK130" s="390"/>
      <c r="KIL130" s="391"/>
      <c r="KIM130" s="392"/>
      <c r="KIN130" s="393"/>
      <c r="KIO130" s="394"/>
      <c r="KIP130" s="395"/>
      <c r="KIQ130" s="389"/>
      <c r="KIR130" s="390"/>
      <c r="KIS130" s="391"/>
      <c r="KIT130" s="392"/>
      <c r="KIU130" s="393"/>
      <c r="KIV130" s="394"/>
      <c r="KIW130" s="395"/>
      <c r="KIX130" s="389"/>
      <c r="KIY130" s="390"/>
      <c r="KIZ130" s="391"/>
      <c r="KJA130" s="392"/>
      <c r="KJB130" s="393"/>
      <c r="KJC130" s="394"/>
      <c r="KJD130" s="395"/>
      <c r="KJE130" s="389"/>
      <c r="KJF130" s="390"/>
      <c r="KJG130" s="391"/>
      <c r="KJH130" s="392"/>
      <c r="KJI130" s="393"/>
      <c r="KJJ130" s="394"/>
      <c r="KJK130" s="395"/>
      <c r="KJL130" s="389"/>
      <c r="KJM130" s="390"/>
      <c r="KJN130" s="391"/>
      <c r="KJO130" s="392"/>
      <c r="KJP130" s="393"/>
      <c r="KJQ130" s="394"/>
      <c r="KJR130" s="395"/>
      <c r="KJS130" s="389"/>
      <c r="KJT130" s="390"/>
      <c r="KJU130" s="391"/>
      <c r="KJV130" s="392"/>
      <c r="KJW130" s="393"/>
      <c r="KJX130" s="394"/>
      <c r="KJY130" s="395"/>
      <c r="KJZ130" s="389"/>
      <c r="KKA130" s="390"/>
      <c r="KKB130" s="391"/>
      <c r="KKC130" s="392"/>
      <c r="KKD130" s="393"/>
      <c r="KKE130" s="394"/>
      <c r="KKF130" s="395"/>
      <c r="KKG130" s="389"/>
      <c r="KKH130" s="390"/>
      <c r="KKI130" s="391"/>
      <c r="KKJ130" s="392"/>
      <c r="KKK130" s="393"/>
      <c r="KKL130" s="394"/>
      <c r="KKM130" s="395"/>
      <c r="KKN130" s="389"/>
      <c r="KKO130" s="390"/>
      <c r="KKP130" s="391"/>
      <c r="KKQ130" s="392"/>
      <c r="KKR130" s="393"/>
      <c r="KKS130" s="394"/>
      <c r="KKT130" s="395"/>
      <c r="KKU130" s="389"/>
      <c r="KKV130" s="390"/>
      <c r="KKW130" s="391"/>
      <c r="KKX130" s="392"/>
      <c r="KKY130" s="393"/>
      <c r="KKZ130" s="394"/>
      <c r="KLA130" s="395"/>
      <c r="KLB130" s="389"/>
      <c r="KLC130" s="390"/>
      <c r="KLD130" s="391"/>
      <c r="KLE130" s="392"/>
      <c r="KLF130" s="393"/>
      <c r="KLG130" s="394"/>
      <c r="KLH130" s="395"/>
      <c r="KLI130" s="389"/>
      <c r="KLJ130" s="390"/>
      <c r="KLK130" s="391"/>
      <c r="KLL130" s="392"/>
      <c r="KLM130" s="393"/>
      <c r="KLN130" s="394"/>
      <c r="KLO130" s="395"/>
      <c r="KLP130" s="389"/>
      <c r="KLQ130" s="390"/>
      <c r="KLR130" s="391"/>
      <c r="KLS130" s="392"/>
      <c r="KLT130" s="393"/>
      <c r="KLU130" s="394"/>
      <c r="KLV130" s="395"/>
      <c r="KLW130" s="389"/>
      <c r="KLX130" s="390"/>
      <c r="KLY130" s="391"/>
      <c r="KLZ130" s="392"/>
      <c r="KMA130" s="393"/>
      <c r="KMB130" s="394"/>
      <c r="KMC130" s="395"/>
      <c r="KMD130" s="389"/>
      <c r="KME130" s="390"/>
      <c r="KMF130" s="391"/>
      <c r="KMG130" s="392"/>
      <c r="KMH130" s="393"/>
      <c r="KMI130" s="394"/>
      <c r="KMJ130" s="395"/>
      <c r="KMK130" s="389"/>
      <c r="KML130" s="390"/>
      <c r="KMM130" s="391"/>
      <c r="KMN130" s="392"/>
      <c r="KMO130" s="393"/>
      <c r="KMP130" s="394"/>
      <c r="KMQ130" s="395"/>
      <c r="KMR130" s="389"/>
      <c r="KMS130" s="390"/>
      <c r="KMT130" s="391"/>
      <c r="KMU130" s="392"/>
      <c r="KMV130" s="393"/>
      <c r="KMW130" s="394"/>
      <c r="KMX130" s="395"/>
      <c r="KMY130" s="389"/>
      <c r="KMZ130" s="390"/>
      <c r="KNA130" s="391"/>
      <c r="KNB130" s="392"/>
      <c r="KNC130" s="393"/>
      <c r="KND130" s="394"/>
      <c r="KNE130" s="395"/>
      <c r="KNF130" s="389"/>
      <c r="KNG130" s="390"/>
      <c r="KNH130" s="391"/>
      <c r="KNI130" s="392"/>
      <c r="KNJ130" s="393"/>
      <c r="KNK130" s="394"/>
      <c r="KNL130" s="395"/>
      <c r="KNM130" s="389"/>
      <c r="KNN130" s="390"/>
      <c r="KNO130" s="391"/>
      <c r="KNP130" s="392"/>
      <c r="KNQ130" s="393"/>
      <c r="KNR130" s="394"/>
      <c r="KNS130" s="395"/>
      <c r="KNT130" s="389"/>
      <c r="KNU130" s="390"/>
      <c r="KNV130" s="391"/>
      <c r="KNW130" s="392"/>
      <c r="KNX130" s="393"/>
      <c r="KNY130" s="394"/>
      <c r="KNZ130" s="395"/>
      <c r="KOA130" s="389"/>
      <c r="KOB130" s="390"/>
      <c r="KOC130" s="391"/>
      <c r="KOD130" s="392"/>
      <c r="KOE130" s="393"/>
      <c r="KOF130" s="394"/>
      <c r="KOG130" s="395"/>
      <c r="KOH130" s="389"/>
      <c r="KOI130" s="390"/>
      <c r="KOJ130" s="391"/>
      <c r="KOK130" s="392"/>
      <c r="KOL130" s="393"/>
      <c r="KOM130" s="394"/>
      <c r="KON130" s="395"/>
      <c r="KOO130" s="389"/>
      <c r="KOP130" s="390"/>
      <c r="KOQ130" s="391"/>
      <c r="KOR130" s="392"/>
      <c r="KOS130" s="393"/>
      <c r="KOT130" s="394"/>
      <c r="KOU130" s="395"/>
      <c r="KOV130" s="389"/>
      <c r="KOW130" s="390"/>
      <c r="KOX130" s="391"/>
      <c r="KOY130" s="392"/>
      <c r="KOZ130" s="393"/>
      <c r="KPA130" s="394"/>
      <c r="KPB130" s="395"/>
      <c r="KPC130" s="389"/>
      <c r="KPD130" s="390"/>
      <c r="KPE130" s="391"/>
      <c r="KPF130" s="392"/>
      <c r="KPG130" s="393"/>
      <c r="KPH130" s="394"/>
      <c r="KPI130" s="395"/>
      <c r="KPJ130" s="389"/>
      <c r="KPK130" s="390"/>
      <c r="KPL130" s="391"/>
      <c r="KPM130" s="392"/>
      <c r="KPN130" s="393"/>
      <c r="KPO130" s="394"/>
      <c r="KPP130" s="395"/>
      <c r="KPQ130" s="389"/>
      <c r="KPR130" s="390"/>
      <c r="KPS130" s="391"/>
      <c r="KPT130" s="392"/>
      <c r="KPU130" s="393"/>
      <c r="KPV130" s="394"/>
      <c r="KPW130" s="395"/>
      <c r="KPX130" s="389"/>
      <c r="KPY130" s="390"/>
      <c r="KPZ130" s="391"/>
      <c r="KQA130" s="392"/>
      <c r="KQB130" s="393"/>
      <c r="KQC130" s="394"/>
      <c r="KQD130" s="395"/>
      <c r="KQE130" s="389"/>
      <c r="KQF130" s="390"/>
      <c r="KQG130" s="391"/>
      <c r="KQH130" s="392"/>
      <c r="KQI130" s="393"/>
      <c r="KQJ130" s="394"/>
      <c r="KQK130" s="395"/>
      <c r="KQL130" s="389"/>
      <c r="KQM130" s="390"/>
      <c r="KQN130" s="391"/>
      <c r="KQO130" s="392"/>
      <c r="KQP130" s="393"/>
      <c r="KQQ130" s="394"/>
      <c r="KQR130" s="395"/>
      <c r="KQS130" s="389"/>
      <c r="KQT130" s="390"/>
      <c r="KQU130" s="391"/>
      <c r="KQV130" s="392"/>
      <c r="KQW130" s="393"/>
      <c r="KQX130" s="394"/>
      <c r="KQY130" s="395"/>
      <c r="KQZ130" s="389"/>
      <c r="KRA130" s="390"/>
      <c r="KRB130" s="391"/>
      <c r="KRC130" s="392"/>
      <c r="KRD130" s="393"/>
      <c r="KRE130" s="394"/>
      <c r="KRF130" s="395"/>
      <c r="KRG130" s="389"/>
      <c r="KRH130" s="390"/>
      <c r="KRI130" s="391"/>
      <c r="KRJ130" s="392"/>
      <c r="KRK130" s="393"/>
      <c r="KRL130" s="394"/>
      <c r="KRM130" s="395"/>
      <c r="KRN130" s="389"/>
      <c r="KRO130" s="390"/>
      <c r="KRP130" s="391"/>
      <c r="KRQ130" s="392"/>
      <c r="KRR130" s="393"/>
      <c r="KRS130" s="394"/>
      <c r="KRT130" s="395"/>
      <c r="KRU130" s="389"/>
      <c r="KRV130" s="390"/>
      <c r="KRW130" s="391"/>
      <c r="KRX130" s="392"/>
      <c r="KRY130" s="393"/>
      <c r="KRZ130" s="394"/>
      <c r="KSA130" s="395"/>
      <c r="KSB130" s="389"/>
      <c r="KSC130" s="390"/>
      <c r="KSD130" s="391"/>
      <c r="KSE130" s="392"/>
      <c r="KSF130" s="393"/>
      <c r="KSG130" s="394"/>
      <c r="KSH130" s="395"/>
      <c r="KSI130" s="389"/>
      <c r="KSJ130" s="390"/>
      <c r="KSK130" s="391"/>
      <c r="KSL130" s="392"/>
      <c r="KSM130" s="393"/>
      <c r="KSN130" s="394"/>
      <c r="KSO130" s="395"/>
      <c r="KSP130" s="389"/>
      <c r="KSQ130" s="390"/>
      <c r="KSR130" s="391"/>
      <c r="KSS130" s="392"/>
      <c r="KST130" s="393"/>
      <c r="KSU130" s="394"/>
      <c r="KSV130" s="395"/>
      <c r="KSW130" s="389"/>
      <c r="KSX130" s="390"/>
      <c r="KSY130" s="391"/>
      <c r="KSZ130" s="392"/>
      <c r="KTA130" s="393"/>
      <c r="KTB130" s="394"/>
      <c r="KTC130" s="395"/>
      <c r="KTD130" s="389"/>
      <c r="KTE130" s="390"/>
      <c r="KTF130" s="391"/>
      <c r="KTG130" s="392"/>
      <c r="KTH130" s="393"/>
      <c r="KTI130" s="394"/>
      <c r="KTJ130" s="395"/>
      <c r="KTK130" s="389"/>
      <c r="KTL130" s="390"/>
      <c r="KTM130" s="391"/>
      <c r="KTN130" s="392"/>
      <c r="KTO130" s="393"/>
      <c r="KTP130" s="394"/>
      <c r="KTQ130" s="395"/>
      <c r="KTR130" s="389"/>
      <c r="KTS130" s="390"/>
      <c r="KTT130" s="391"/>
      <c r="KTU130" s="392"/>
      <c r="KTV130" s="393"/>
      <c r="KTW130" s="394"/>
      <c r="KTX130" s="395"/>
      <c r="KTY130" s="389"/>
      <c r="KTZ130" s="390"/>
      <c r="KUA130" s="391"/>
      <c r="KUB130" s="392"/>
      <c r="KUC130" s="393"/>
      <c r="KUD130" s="394"/>
      <c r="KUE130" s="395"/>
      <c r="KUF130" s="389"/>
      <c r="KUG130" s="390"/>
      <c r="KUH130" s="391"/>
      <c r="KUI130" s="392"/>
      <c r="KUJ130" s="393"/>
      <c r="KUK130" s="394"/>
      <c r="KUL130" s="395"/>
      <c r="KUM130" s="389"/>
      <c r="KUN130" s="390"/>
      <c r="KUO130" s="391"/>
      <c r="KUP130" s="392"/>
      <c r="KUQ130" s="393"/>
      <c r="KUR130" s="394"/>
      <c r="KUS130" s="395"/>
      <c r="KUT130" s="389"/>
      <c r="KUU130" s="390"/>
      <c r="KUV130" s="391"/>
      <c r="KUW130" s="392"/>
      <c r="KUX130" s="393"/>
      <c r="KUY130" s="394"/>
      <c r="KUZ130" s="395"/>
      <c r="KVA130" s="389"/>
      <c r="KVB130" s="390"/>
      <c r="KVC130" s="391"/>
      <c r="KVD130" s="392"/>
      <c r="KVE130" s="393"/>
      <c r="KVF130" s="394"/>
      <c r="KVG130" s="395"/>
      <c r="KVH130" s="389"/>
      <c r="KVI130" s="390"/>
      <c r="KVJ130" s="391"/>
      <c r="KVK130" s="392"/>
      <c r="KVL130" s="393"/>
      <c r="KVM130" s="394"/>
      <c r="KVN130" s="395"/>
      <c r="KVO130" s="389"/>
      <c r="KVP130" s="390"/>
      <c r="KVQ130" s="391"/>
      <c r="KVR130" s="392"/>
      <c r="KVS130" s="393"/>
      <c r="KVT130" s="394"/>
      <c r="KVU130" s="395"/>
      <c r="KVV130" s="389"/>
      <c r="KVW130" s="390"/>
      <c r="KVX130" s="391"/>
      <c r="KVY130" s="392"/>
      <c r="KVZ130" s="393"/>
      <c r="KWA130" s="394"/>
      <c r="KWB130" s="395"/>
      <c r="KWC130" s="389"/>
      <c r="KWD130" s="390"/>
      <c r="KWE130" s="391"/>
      <c r="KWF130" s="392"/>
      <c r="KWG130" s="393"/>
      <c r="KWH130" s="394"/>
      <c r="KWI130" s="395"/>
      <c r="KWJ130" s="389"/>
      <c r="KWK130" s="390"/>
      <c r="KWL130" s="391"/>
      <c r="KWM130" s="392"/>
      <c r="KWN130" s="393"/>
      <c r="KWO130" s="394"/>
      <c r="KWP130" s="395"/>
      <c r="KWQ130" s="389"/>
      <c r="KWR130" s="390"/>
      <c r="KWS130" s="391"/>
      <c r="KWT130" s="392"/>
      <c r="KWU130" s="393"/>
      <c r="KWV130" s="394"/>
      <c r="KWW130" s="395"/>
      <c r="KWX130" s="389"/>
      <c r="KWY130" s="390"/>
      <c r="KWZ130" s="391"/>
      <c r="KXA130" s="392"/>
      <c r="KXB130" s="393"/>
      <c r="KXC130" s="394"/>
      <c r="KXD130" s="395"/>
      <c r="KXE130" s="389"/>
      <c r="KXF130" s="390"/>
      <c r="KXG130" s="391"/>
      <c r="KXH130" s="392"/>
      <c r="KXI130" s="393"/>
      <c r="KXJ130" s="394"/>
      <c r="KXK130" s="395"/>
      <c r="KXL130" s="389"/>
      <c r="KXM130" s="390"/>
      <c r="KXN130" s="391"/>
      <c r="KXO130" s="392"/>
      <c r="KXP130" s="393"/>
      <c r="KXQ130" s="394"/>
      <c r="KXR130" s="395"/>
      <c r="KXS130" s="389"/>
      <c r="KXT130" s="390"/>
      <c r="KXU130" s="391"/>
      <c r="KXV130" s="392"/>
      <c r="KXW130" s="393"/>
      <c r="KXX130" s="394"/>
      <c r="KXY130" s="395"/>
      <c r="KXZ130" s="389"/>
      <c r="KYA130" s="390"/>
      <c r="KYB130" s="391"/>
      <c r="KYC130" s="392"/>
      <c r="KYD130" s="393"/>
      <c r="KYE130" s="394"/>
      <c r="KYF130" s="395"/>
      <c r="KYG130" s="389"/>
      <c r="KYH130" s="390"/>
      <c r="KYI130" s="391"/>
      <c r="KYJ130" s="392"/>
      <c r="KYK130" s="393"/>
      <c r="KYL130" s="394"/>
      <c r="KYM130" s="395"/>
      <c r="KYN130" s="389"/>
      <c r="KYO130" s="390"/>
      <c r="KYP130" s="391"/>
      <c r="KYQ130" s="392"/>
      <c r="KYR130" s="393"/>
      <c r="KYS130" s="394"/>
      <c r="KYT130" s="395"/>
      <c r="KYU130" s="389"/>
      <c r="KYV130" s="390"/>
      <c r="KYW130" s="391"/>
      <c r="KYX130" s="392"/>
      <c r="KYY130" s="393"/>
      <c r="KYZ130" s="394"/>
      <c r="KZA130" s="395"/>
      <c r="KZB130" s="389"/>
      <c r="KZC130" s="390"/>
      <c r="KZD130" s="391"/>
      <c r="KZE130" s="392"/>
      <c r="KZF130" s="393"/>
      <c r="KZG130" s="394"/>
      <c r="KZH130" s="395"/>
      <c r="KZI130" s="389"/>
      <c r="KZJ130" s="390"/>
      <c r="KZK130" s="391"/>
      <c r="KZL130" s="392"/>
      <c r="KZM130" s="393"/>
      <c r="KZN130" s="394"/>
      <c r="KZO130" s="395"/>
      <c r="KZP130" s="389"/>
      <c r="KZQ130" s="390"/>
      <c r="KZR130" s="391"/>
      <c r="KZS130" s="392"/>
      <c r="KZT130" s="393"/>
      <c r="KZU130" s="394"/>
      <c r="KZV130" s="395"/>
      <c r="KZW130" s="389"/>
      <c r="KZX130" s="390"/>
      <c r="KZY130" s="391"/>
      <c r="KZZ130" s="392"/>
      <c r="LAA130" s="393"/>
      <c r="LAB130" s="394"/>
      <c r="LAC130" s="395"/>
      <c r="LAD130" s="389"/>
      <c r="LAE130" s="390"/>
      <c r="LAF130" s="391"/>
      <c r="LAG130" s="392"/>
      <c r="LAH130" s="393"/>
      <c r="LAI130" s="394"/>
      <c r="LAJ130" s="395"/>
      <c r="LAK130" s="389"/>
      <c r="LAL130" s="390"/>
      <c r="LAM130" s="391"/>
      <c r="LAN130" s="392"/>
      <c r="LAO130" s="393"/>
      <c r="LAP130" s="394"/>
      <c r="LAQ130" s="395"/>
      <c r="LAR130" s="389"/>
      <c r="LAS130" s="390"/>
      <c r="LAT130" s="391"/>
      <c r="LAU130" s="392"/>
      <c r="LAV130" s="393"/>
      <c r="LAW130" s="394"/>
      <c r="LAX130" s="395"/>
      <c r="LAY130" s="389"/>
      <c r="LAZ130" s="390"/>
      <c r="LBA130" s="391"/>
      <c r="LBB130" s="392"/>
      <c r="LBC130" s="393"/>
      <c r="LBD130" s="394"/>
      <c r="LBE130" s="395"/>
      <c r="LBF130" s="389"/>
      <c r="LBG130" s="390"/>
      <c r="LBH130" s="391"/>
      <c r="LBI130" s="392"/>
      <c r="LBJ130" s="393"/>
      <c r="LBK130" s="394"/>
      <c r="LBL130" s="395"/>
      <c r="LBM130" s="389"/>
      <c r="LBN130" s="390"/>
      <c r="LBO130" s="391"/>
      <c r="LBP130" s="392"/>
      <c r="LBQ130" s="393"/>
      <c r="LBR130" s="394"/>
      <c r="LBS130" s="395"/>
      <c r="LBT130" s="389"/>
      <c r="LBU130" s="390"/>
      <c r="LBV130" s="391"/>
      <c r="LBW130" s="392"/>
      <c r="LBX130" s="393"/>
      <c r="LBY130" s="394"/>
      <c r="LBZ130" s="395"/>
      <c r="LCA130" s="389"/>
      <c r="LCB130" s="390"/>
      <c r="LCC130" s="391"/>
      <c r="LCD130" s="392"/>
      <c r="LCE130" s="393"/>
      <c r="LCF130" s="394"/>
      <c r="LCG130" s="395"/>
      <c r="LCH130" s="389"/>
      <c r="LCI130" s="390"/>
      <c r="LCJ130" s="391"/>
      <c r="LCK130" s="392"/>
      <c r="LCL130" s="393"/>
      <c r="LCM130" s="394"/>
      <c r="LCN130" s="395"/>
      <c r="LCO130" s="389"/>
      <c r="LCP130" s="390"/>
      <c r="LCQ130" s="391"/>
      <c r="LCR130" s="392"/>
      <c r="LCS130" s="393"/>
      <c r="LCT130" s="394"/>
      <c r="LCU130" s="395"/>
      <c r="LCV130" s="389"/>
      <c r="LCW130" s="390"/>
      <c r="LCX130" s="391"/>
      <c r="LCY130" s="392"/>
      <c r="LCZ130" s="393"/>
      <c r="LDA130" s="394"/>
      <c r="LDB130" s="395"/>
      <c r="LDC130" s="389"/>
      <c r="LDD130" s="390"/>
      <c r="LDE130" s="391"/>
      <c r="LDF130" s="392"/>
      <c r="LDG130" s="393"/>
      <c r="LDH130" s="394"/>
      <c r="LDI130" s="395"/>
      <c r="LDJ130" s="389"/>
      <c r="LDK130" s="390"/>
      <c r="LDL130" s="391"/>
      <c r="LDM130" s="392"/>
      <c r="LDN130" s="393"/>
      <c r="LDO130" s="394"/>
      <c r="LDP130" s="395"/>
      <c r="LDQ130" s="389"/>
      <c r="LDR130" s="390"/>
      <c r="LDS130" s="391"/>
      <c r="LDT130" s="392"/>
      <c r="LDU130" s="393"/>
      <c r="LDV130" s="394"/>
      <c r="LDW130" s="395"/>
      <c r="LDX130" s="389"/>
      <c r="LDY130" s="390"/>
      <c r="LDZ130" s="391"/>
      <c r="LEA130" s="392"/>
      <c r="LEB130" s="393"/>
      <c r="LEC130" s="394"/>
      <c r="LED130" s="395"/>
      <c r="LEE130" s="389"/>
      <c r="LEF130" s="390"/>
      <c r="LEG130" s="391"/>
      <c r="LEH130" s="392"/>
      <c r="LEI130" s="393"/>
      <c r="LEJ130" s="394"/>
      <c r="LEK130" s="395"/>
      <c r="LEL130" s="389"/>
      <c r="LEM130" s="390"/>
      <c r="LEN130" s="391"/>
      <c r="LEO130" s="392"/>
      <c r="LEP130" s="393"/>
      <c r="LEQ130" s="394"/>
      <c r="LER130" s="395"/>
      <c r="LES130" s="389"/>
      <c r="LET130" s="390"/>
      <c r="LEU130" s="391"/>
      <c r="LEV130" s="392"/>
      <c r="LEW130" s="393"/>
      <c r="LEX130" s="394"/>
      <c r="LEY130" s="395"/>
      <c r="LEZ130" s="389"/>
      <c r="LFA130" s="390"/>
      <c r="LFB130" s="391"/>
      <c r="LFC130" s="392"/>
      <c r="LFD130" s="393"/>
      <c r="LFE130" s="394"/>
      <c r="LFF130" s="395"/>
      <c r="LFG130" s="389"/>
      <c r="LFH130" s="390"/>
      <c r="LFI130" s="391"/>
      <c r="LFJ130" s="392"/>
      <c r="LFK130" s="393"/>
      <c r="LFL130" s="394"/>
      <c r="LFM130" s="395"/>
      <c r="LFN130" s="389"/>
      <c r="LFO130" s="390"/>
      <c r="LFP130" s="391"/>
      <c r="LFQ130" s="392"/>
      <c r="LFR130" s="393"/>
      <c r="LFS130" s="394"/>
      <c r="LFT130" s="395"/>
      <c r="LFU130" s="389"/>
      <c r="LFV130" s="390"/>
      <c r="LFW130" s="391"/>
      <c r="LFX130" s="392"/>
      <c r="LFY130" s="393"/>
      <c r="LFZ130" s="394"/>
      <c r="LGA130" s="395"/>
      <c r="LGB130" s="389"/>
      <c r="LGC130" s="390"/>
      <c r="LGD130" s="391"/>
      <c r="LGE130" s="392"/>
      <c r="LGF130" s="393"/>
      <c r="LGG130" s="394"/>
      <c r="LGH130" s="395"/>
      <c r="LGI130" s="389"/>
      <c r="LGJ130" s="390"/>
      <c r="LGK130" s="391"/>
      <c r="LGL130" s="392"/>
      <c r="LGM130" s="393"/>
      <c r="LGN130" s="394"/>
      <c r="LGO130" s="395"/>
      <c r="LGP130" s="389"/>
      <c r="LGQ130" s="390"/>
      <c r="LGR130" s="391"/>
      <c r="LGS130" s="392"/>
      <c r="LGT130" s="393"/>
      <c r="LGU130" s="394"/>
      <c r="LGV130" s="395"/>
      <c r="LGW130" s="389"/>
      <c r="LGX130" s="390"/>
      <c r="LGY130" s="391"/>
      <c r="LGZ130" s="392"/>
      <c r="LHA130" s="393"/>
      <c r="LHB130" s="394"/>
      <c r="LHC130" s="395"/>
      <c r="LHD130" s="389"/>
      <c r="LHE130" s="390"/>
      <c r="LHF130" s="391"/>
      <c r="LHG130" s="392"/>
      <c r="LHH130" s="393"/>
      <c r="LHI130" s="394"/>
      <c r="LHJ130" s="395"/>
      <c r="LHK130" s="389"/>
      <c r="LHL130" s="390"/>
      <c r="LHM130" s="391"/>
      <c r="LHN130" s="392"/>
      <c r="LHO130" s="393"/>
      <c r="LHP130" s="394"/>
      <c r="LHQ130" s="395"/>
      <c r="LHR130" s="389"/>
      <c r="LHS130" s="390"/>
      <c r="LHT130" s="391"/>
      <c r="LHU130" s="392"/>
      <c r="LHV130" s="393"/>
      <c r="LHW130" s="394"/>
      <c r="LHX130" s="395"/>
      <c r="LHY130" s="389"/>
      <c r="LHZ130" s="390"/>
      <c r="LIA130" s="391"/>
      <c r="LIB130" s="392"/>
      <c r="LIC130" s="393"/>
      <c r="LID130" s="394"/>
      <c r="LIE130" s="395"/>
      <c r="LIF130" s="389"/>
      <c r="LIG130" s="390"/>
      <c r="LIH130" s="391"/>
      <c r="LII130" s="392"/>
      <c r="LIJ130" s="393"/>
      <c r="LIK130" s="394"/>
      <c r="LIL130" s="395"/>
      <c r="LIM130" s="389"/>
      <c r="LIN130" s="390"/>
      <c r="LIO130" s="391"/>
      <c r="LIP130" s="392"/>
      <c r="LIQ130" s="393"/>
      <c r="LIR130" s="394"/>
      <c r="LIS130" s="395"/>
      <c r="LIT130" s="389"/>
      <c r="LIU130" s="390"/>
      <c r="LIV130" s="391"/>
      <c r="LIW130" s="392"/>
      <c r="LIX130" s="393"/>
      <c r="LIY130" s="394"/>
      <c r="LIZ130" s="395"/>
      <c r="LJA130" s="389"/>
      <c r="LJB130" s="390"/>
      <c r="LJC130" s="391"/>
      <c r="LJD130" s="392"/>
      <c r="LJE130" s="393"/>
      <c r="LJF130" s="394"/>
      <c r="LJG130" s="395"/>
      <c r="LJH130" s="389"/>
      <c r="LJI130" s="390"/>
      <c r="LJJ130" s="391"/>
      <c r="LJK130" s="392"/>
      <c r="LJL130" s="393"/>
      <c r="LJM130" s="394"/>
      <c r="LJN130" s="395"/>
      <c r="LJO130" s="389"/>
      <c r="LJP130" s="390"/>
      <c r="LJQ130" s="391"/>
      <c r="LJR130" s="392"/>
      <c r="LJS130" s="393"/>
      <c r="LJT130" s="394"/>
      <c r="LJU130" s="395"/>
      <c r="LJV130" s="389"/>
      <c r="LJW130" s="390"/>
      <c r="LJX130" s="391"/>
      <c r="LJY130" s="392"/>
      <c r="LJZ130" s="393"/>
      <c r="LKA130" s="394"/>
      <c r="LKB130" s="395"/>
      <c r="LKC130" s="389"/>
      <c r="LKD130" s="390"/>
      <c r="LKE130" s="391"/>
      <c r="LKF130" s="392"/>
      <c r="LKG130" s="393"/>
      <c r="LKH130" s="394"/>
      <c r="LKI130" s="395"/>
      <c r="LKJ130" s="389"/>
      <c r="LKK130" s="390"/>
      <c r="LKL130" s="391"/>
      <c r="LKM130" s="392"/>
      <c r="LKN130" s="393"/>
      <c r="LKO130" s="394"/>
      <c r="LKP130" s="395"/>
      <c r="LKQ130" s="389"/>
      <c r="LKR130" s="390"/>
      <c r="LKS130" s="391"/>
      <c r="LKT130" s="392"/>
      <c r="LKU130" s="393"/>
      <c r="LKV130" s="394"/>
      <c r="LKW130" s="395"/>
      <c r="LKX130" s="389"/>
      <c r="LKY130" s="390"/>
      <c r="LKZ130" s="391"/>
      <c r="LLA130" s="392"/>
      <c r="LLB130" s="393"/>
      <c r="LLC130" s="394"/>
      <c r="LLD130" s="395"/>
      <c r="LLE130" s="389"/>
      <c r="LLF130" s="390"/>
      <c r="LLG130" s="391"/>
      <c r="LLH130" s="392"/>
      <c r="LLI130" s="393"/>
      <c r="LLJ130" s="394"/>
      <c r="LLK130" s="395"/>
      <c r="LLL130" s="389"/>
      <c r="LLM130" s="390"/>
      <c r="LLN130" s="391"/>
      <c r="LLO130" s="392"/>
      <c r="LLP130" s="393"/>
      <c r="LLQ130" s="394"/>
      <c r="LLR130" s="395"/>
      <c r="LLS130" s="389"/>
      <c r="LLT130" s="390"/>
      <c r="LLU130" s="391"/>
      <c r="LLV130" s="392"/>
      <c r="LLW130" s="393"/>
      <c r="LLX130" s="394"/>
      <c r="LLY130" s="395"/>
      <c r="LLZ130" s="389"/>
      <c r="LMA130" s="390"/>
      <c r="LMB130" s="391"/>
      <c r="LMC130" s="392"/>
      <c r="LMD130" s="393"/>
      <c r="LME130" s="394"/>
      <c r="LMF130" s="395"/>
      <c r="LMG130" s="389"/>
      <c r="LMH130" s="390"/>
      <c r="LMI130" s="391"/>
      <c r="LMJ130" s="392"/>
      <c r="LMK130" s="393"/>
      <c r="LML130" s="394"/>
      <c r="LMM130" s="395"/>
      <c r="LMN130" s="389"/>
      <c r="LMO130" s="390"/>
      <c r="LMP130" s="391"/>
      <c r="LMQ130" s="392"/>
      <c r="LMR130" s="393"/>
      <c r="LMS130" s="394"/>
      <c r="LMT130" s="395"/>
      <c r="LMU130" s="389"/>
      <c r="LMV130" s="390"/>
      <c r="LMW130" s="391"/>
      <c r="LMX130" s="392"/>
      <c r="LMY130" s="393"/>
      <c r="LMZ130" s="394"/>
      <c r="LNA130" s="395"/>
      <c r="LNB130" s="389"/>
      <c r="LNC130" s="390"/>
      <c r="LND130" s="391"/>
      <c r="LNE130" s="392"/>
      <c r="LNF130" s="393"/>
      <c r="LNG130" s="394"/>
      <c r="LNH130" s="395"/>
      <c r="LNI130" s="389"/>
      <c r="LNJ130" s="390"/>
      <c r="LNK130" s="391"/>
      <c r="LNL130" s="392"/>
      <c r="LNM130" s="393"/>
      <c r="LNN130" s="394"/>
      <c r="LNO130" s="395"/>
      <c r="LNP130" s="389"/>
      <c r="LNQ130" s="390"/>
      <c r="LNR130" s="391"/>
      <c r="LNS130" s="392"/>
      <c r="LNT130" s="393"/>
      <c r="LNU130" s="394"/>
      <c r="LNV130" s="395"/>
      <c r="LNW130" s="389"/>
      <c r="LNX130" s="390"/>
      <c r="LNY130" s="391"/>
      <c r="LNZ130" s="392"/>
      <c r="LOA130" s="393"/>
      <c r="LOB130" s="394"/>
      <c r="LOC130" s="395"/>
      <c r="LOD130" s="389"/>
      <c r="LOE130" s="390"/>
      <c r="LOF130" s="391"/>
      <c r="LOG130" s="392"/>
      <c r="LOH130" s="393"/>
      <c r="LOI130" s="394"/>
      <c r="LOJ130" s="395"/>
      <c r="LOK130" s="389"/>
      <c r="LOL130" s="390"/>
      <c r="LOM130" s="391"/>
      <c r="LON130" s="392"/>
      <c r="LOO130" s="393"/>
      <c r="LOP130" s="394"/>
      <c r="LOQ130" s="395"/>
      <c r="LOR130" s="389"/>
      <c r="LOS130" s="390"/>
      <c r="LOT130" s="391"/>
      <c r="LOU130" s="392"/>
      <c r="LOV130" s="393"/>
      <c r="LOW130" s="394"/>
      <c r="LOX130" s="395"/>
      <c r="LOY130" s="389"/>
      <c r="LOZ130" s="390"/>
      <c r="LPA130" s="391"/>
      <c r="LPB130" s="392"/>
      <c r="LPC130" s="393"/>
      <c r="LPD130" s="394"/>
      <c r="LPE130" s="395"/>
      <c r="LPF130" s="389"/>
      <c r="LPG130" s="390"/>
      <c r="LPH130" s="391"/>
      <c r="LPI130" s="392"/>
      <c r="LPJ130" s="393"/>
      <c r="LPK130" s="394"/>
      <c r="LPL130" s="395"/>
      <c r="LPM130" s="389"/>
      <c r="LPN130" s="390"/>
      <c r="LPO130" s="391"/>
      <c r="LPP130" s="392"/>
      <c r="LPQ130" s="393"/>
      <c r="LPR130" s="394"/>
      <c r="LPS130" s="395"/>
      <c r="LPT130" s="389"/>
      <c r="LPU130" s="390"/>
      <c r="LPV130" s="391"/>
      <c r="LPW130" s="392"/>
      <c r="LPX130" s="393"/>
      <c r="LPY130" s="394"/>
      <c r="LPZ130" s="395"/>
      <c r="LQA130" s="389"/>
      <c r="LQB130" s="390"/>
      <c r="LQC130" s="391"/>
      <c r="LQD130" s="392"/>
      <c r="LQE130" s="393"/>
      <c r="LQF130" s="394"/>
      <c r="LQG130" s="395"/>
      <c r="LQH130" s="389"/>
      <c r="LQI130" s="390"/>
      <c r="LQJ130" s="391"/>
      <c r="LQK130" s="392"/>
      <c r="LQL130" s="393"/>
      <c r="LQM130" s="394"/>
      <c r="LQN130" s="395"/>
      <c r="LQO130" s="389"/>
      <c r="LQP130" s="390"/>
      <c r="LQQ130" s="391"/>
      <c r="LQR130" s="392"/>
      <c r="LQS130" s="393"/>
      <c r="LQT130" s="394"/>
      <c r="LQU130" s="395"/>
      <c r="LQV130" s="389"/>
      <c r="LQW130" s="390"/>
      <c r="LQX130" s="391"/>
      <c r="LQY130" s="392"/>
      <c r="LQZ130" s="393"/>
      <c r="LRA130" s="394"/>
      <c r="LRB130" s="395"/>
      <c r="LRC130" s="389"/>
      <c r="LRD130" s="390"/>
      <c r="LRE130" s="391"/>
      <c r="LRF130" s="392"/>
      <c r="LRG130" s="393"/>
      <c r="LRH130" s="394"/>
      <c r="LRI130" s="395"/>
      <c r="LRJ130" s="389"/>
      <c r="LRK130" s="390"/>
      <c r="LRL130" s="391"/>
      <c r="LRM130" s="392"/>
      <c r="LRN130" s="393"/>
      <c r="LRO130" s="394"/>
      <c r="LRP130" s="395"/>
      <c r="LRQ130" s="389"/>
      <c r="LRR130" s="390"/>
      <c r="LRS130" s="391"/>
      <c r="LRT130" s="392"/>
      <c r="LRU130" s="393"/>
      <c r="LRV130" s="394"/>
      <c r="LRW130" s="395"/>
      <c r="LRX130" s="389"/>
      <c r="LRY130" s="390"/>
      <c r="LRZ130" s="391"/>
      <c r="LSA130" s="392"/>
      <c r="LSB130" s="393"/>
      <c r="LSC130" s="394"/>
      <c r="LSD130" s="395"/>
      <c r="LSE130" s="389"/>
      <c r="LSF130" s="390"/>
      <c r="LSG130" s="391"/>
      <c r="LSH130" s="392"/>
      <c r="LSI130" s="393"/>
      <c r="LSJ130" s="394"/>
      <c r="LSK130" s="395"/>
      <c r="LSL130" s="389"/>
      <c r="LSM130" s="390"/>
      <c r="LSN130" s="391"/>
      <c r="LSO130" s="392"/>
      <c r="LSP130" s="393"/>
      <c r="LSQ130" s="394"/>
      <c r="LSR130" s="395"/>
      <c r="LSS130" s="389"/>
      <c r="LST130" s="390"/>
      <c r="LSU130" s="391"/>
      <c r="LSV130" s="392"/>
      <c r="LSW130" s="393"/>
      <c r="LSX130" s="394"/>
      <c r="LSY130" s="395"/>
      <c r="LSZ130" s="389"/>
      <c r="LTA130" s="390"/>
      <c r="LTB130" s="391"/>
      <c r="LTC130" s="392"/>
      <c r="LTD130" s="393"/>
      <c r="LTE130" s="394"/>
      <c r="LTF130" s="395"/>
      <c r="LTG130" s="389"/>
      <c r="LTH130" s="390"/>
      <c r="LTI130" s="391"/>
      <c r="LTJ130" s="392"/>
      <c r="LTK130" s="393"/>
      <c r="LTL130" s="394"/>
      <c r="LTM130" s="395"/>
      <c r="LTN130" s="389"/>
      <c r="LTO130" s="390"/>
      <c r="LTP130" s="391"/>
      <c r="LTQ130" s="392"/>
      <c r="LTR130" s="393"/>
      <c r="LTS130" s="394"/>
      <c r="LTT130" s="395"/>
      <c r="LTU130" s="389"/>
      <c r="LTV130" s="390"/>
      <c r="LTW130" s="391"/>
      <c r="LTX130" s="392"/>
      <c r="LTY130" s="393"/>
      <c r="LTZ130" s="394"/>
      <c r="LUA130" s="395"/>
      <c r="LUB130" s="389"/>
      <c r="LUC130" s="390"/>
      <c r="LUD130" s="391"/>
      <c r="LUE130" s="392"/>
      <c r="LUF130" s="393"/>
      <c r="LUG130" s="394"/>
      <c r="LUH130" s="395"/>
      <c r="LUI130" s="389"/>
      <c r="LUJ130" s="390"/>
      <c r="LUK130" s="391"/>
      <c r="LUL130" s="392"/>
      <c r="LUM130" s="393"/>
      <c r="LUN130" s="394"/>
      <c r="LUO130" s="395"/>
      <c r="LUP130" s="389"/>
      <c r="LUQ130" s="390"/>
      <c r="LUR130" s="391"/>
      <c r="LUS130" s="392"/>
      <c r="LUT130" s="393"/>
      <c r="LUU130" s="394"/>
      <c r="LUV130" s="395"/>
      <c r="LUW130" s="389"/>
      <c r="LUX130" s="390"/>
      <c r="LUY130" s="391"/>
      <c r="LUZ130" s="392"/>
      <c r="LVA130" s="393"/>
      <c r="LVB130" s="394"/>
      <c r="LVC130" s="395"/>
      <c r="LVD130" s="389"/>
      <c r="LVE130" s="390"/>
      <c r="LVF130" s="391"/>
      <c r="LVG130" s="392"/>
      <c r="LVH130" s="393"/>
      <c r="LVI130" s="394"/>
      <c r="LVJ130" s="395"/>
      <c r="LVK130" s="389"/>
      <c r="LVL130" s="390"/>
      <c r="LVM130" s="391"/>
      <c r="LVN130" s="392"/>
      <c r="LVO130" s="393"/>
      <c r="LVP130" s="394"/>
      <c r="LVQ130" s="395"/>
      <c r="LVR130" s="389"/>
      <c r="LVS130" s="390"/>
      <c r="LVT130" s="391"/>
      <c r="LVU130" s="392"/>
      <c r="LVV130" s="393"/>
      <c r="LVW130" s="394"/>
      <c r="LVX130" s="395"/>
      <c r="LVY130" s="389"/>
      <c r="LVZ130" s="390"/>
      <c r="LWA130" s="391"/>
      <c r="LWB130" s="392"/>
      <c r="LWC130" s="393"/>
      <c r="LWD130" s="394"/>
      <c r="LWE130" s="395"/>
      <c r="LWF130" s="389"/>
      <c r="LWG130" s="390"/>
      <c r="LWH130" s="391"/>
      <c r="LWI130" s="392"/>
      <c r="LWJ130" s="393"/>
      <c r="LWK130" s="394"/>
      <c r="LWL130" s="395"/>
      <c r="LWM130" s="389"/>
      <c r="LWN130" s="390"/>
      <c r="LWO130" s="391"/>
      <c r="LWP130" s="392"/>
      <c r="LWQ130" s="393"/>
      <c r="LWR130" s="394"/>
      <c r="LWS130" s="395"/>
      <c r="LWT130" s="389"/>
      <c r="LWU130" s="390"/>
      <c r="LWV130" s="391"/>
      <c r="LWW130" s="392"/>
      <c r="LWX130" s="393"/>
      <c r="LWY130" s="394"/>
      <c r="LWZ130" s="395"/>
      <c r="LXA130" s="389"/>
      <c r="LXB130" s="390"/>
      <c r="LXC130" s="391"/>
      <c r="LXD130" s="392"/>
      <c r="LXE130" s="393"/>
      <c r="LXF130" s="394"/>
      <c r="LXG130" s="395"/>
      <c r="LXH130" s="389"/>
      <c r="LXI130" s="390"/>
      <c r="LXJ130" s="391"/>
      <c r="LXK130" s="392"/>
      <c r="LXL130" s="393"/>
      <c r="LXM130" s="394"/>
      <c r="LXN130" s="395"/>
      <c r="LXO130" s="389"/>
      <c r="LXP130" s="390"/>
      <c r="LXQ130" s="391"/>
      <c r="LXR130" s="392"/>
      <c r="LXS130" s="393"/>
      <c r="LXT130" s="394"/>
      <c r="LXU130" s="395"/>
      <c r="LXV130" s="389"/>
      <c r="LXW130" s="390"/>
      <c r="LXX130" s="391"/>
      <c r="LXY130" s="392"/>
      <c r="LXZ130" s="393"/>
      <c r="LYA130" s="394"/>
      <c r="LYB130" s="395"/>
      <c r="LYC130" s="389"/>
      <c r="LYD130" s="390"/>
      <c r="LYE130" s="391"/>
      <c r="LYF130" s="392"/>
      <c r="LYG130" s="393"/>
      <c r="LYH130" s="394"/>
      <c r="LYI130" s="395"/>
      <c r="LYJ130" s="389"/>
      <c r="LYK130" s="390"/>
      <c r="LYL130" s="391"/>
      <c r="LYM130" s="392"/>
      <c r="LYN130" s="393"/>
      <c r="LYO130" s="394"/>
      <c r="LYP130" s="395"/>
      <c r="LYQ130" s="389"/>
      <c r="LYR130" s="390"/>
      <c r="LYS130" s="391"/>
      <c r="LYT130" s="392"/>
      <c r="LYU130" s="393"/>
      <c r="LYV130" s="394"/>
      <c r="LYW130" s="395"/>
      <c r="LYX130" s="389"/>
      <c r="LYY130" s="390"/>
      <c r="LYZ130" s="391"/>
      <c r="LZA130" s="392"/>
      <c r="LZB130" s="393"/>
      <c r="LZC130" s="394"/>
      <c r="LZD130" s="395"/>
      <c r="LZE130" s="389"/>
      <c r="LZF130" s="390"/>
      <c r="LZG130" s="391"/>
      <c r="LZH130" s="392"/>
      <c r="LZI130" s="393"/>
      <c r="LZJ130" s="394"/>
      <c r="LZK130" s="395"/>
      <c r="LZL130" s="389"/>
      <c r="LZM130" s="390"/>
      <c r="LZN130" s="391"/>
      <c r="LZO130" s="392"/>
      <c r="LZP130" s="393"/>
      <c r="LZQ130" s="394"/>
      <c r="LZR130" s="395"/>
      <c r="LZS130" s="389"/>
      <c r="LZT130" s="390"/>
      <c r="LZU130" s="391"/>
      <c r="LZV130" s="392"/>
      <c r="LZW130" s="393"/>
      <c r="LZX130" s="394"/>
      <c r="LZY130" s="395"/>
      <c r="LZZ130" s="389"/>
      <c r="MAA130" s="390"/>
      <c r="MAB130" s="391"/>
      <c r="MAC130" s="392"/>
      <c r="MAD130" s="393"/>
      <c r="MAE130" s="394"/>
      <c r="MAF130" s="395"/>
      <c r="MAG130" s="389"/>
      <c r="MAH130" s="390"/>
      <c r="MAI130" s="391"/>
      <c r="MAJ130" s="392"/>
      <c r="MAK130" s="393"/>
      <c r="MAL130" s="394"/>
      <c r="MAM130" s="395"/>
      <c r="MAN130" s="389"/>
      <c r="MAO130" s="390"/>
      <c r="MAP130" s="391"/>
      <c r="MAQ130" s="392"/>
      <c r="MAR130" s="393"/>
      <c r="MAS130" s="394"/>
      <c r="MAT130" s="395"/>
      <c r="MAU130" s="389"/>
      <c r="MAV130" s="390"/>
      <c r="MAW130" s="391"/>
      <c r="MAX130" s="392"/>
      <c r="MAY130" s="393"/>
      <c r="MAZ130" s="394"/>
      <c r="MBA130" s="395"/>
      <c r="MBB130" s="389"/>
      <c r="MBC130" s="390"/>
      <c r="MBD130" s="391"/>
      <c r="MBE130" s="392"/>
      <c r="MBF130" s="393"/>
      <c r="MBG130" s="394"/>
      <c r="MBH130" s="395"/>
      <c r="MBI130" s="389"/>
      <c r="MBJ130" s="390"/>
      <c r="MBK130" s="391"/>
      <c r="MBL130" s="392"/>
      <c r="MBM130" s="393"/>
      <c r="MBN130" s="394"/>
      <c r="MBO130" s="395"/>
      <c r="MBP130" s="389"/>
      <c r="MBQ130" s="390"/>
      <c r="MBR130" s="391"/>
      <c r="MBS130" s="392"/>
      <c r="MBT130" s="393"/>
      <c r="MBU130" s="394"/>
      <c r="MBV130" s="395"/>
      <c r="MBW130" s="389"/>
      <c r="MBX130" s="390"/>
      <c r="MBY130" s="391"/>
      <c r="MBZ130" s="392"/>
      <c r="MCA130" s="393"/>
      <c r="MCB130" s="394"/>
      <c r="MCC130" s="395"/>
      <c r="MCD130" s="389"/>
      <c r="MCE130" s="390"/>
      <c r="MCF130" s="391"/>
      <c r="MCG130" s="392"/>
      <c r="MCH130" s="393"/>
      <c r="MCI130" s="394"/>
      <c r="MCJ130" s="395"/>
      <c r="MCK130" s="389"/>
      <c r="MCL130" s="390"/>
      <c r="MCM130" s="391"/>
      <c r="MCN130" s="392"/>
      <c r="MCO130" s="393"/>
      <c r="MCP130" s="394"/>
      <c r="MCQ130" s="395"/>
      <c r="MCR130" s="389"/>
      <c r="MCS130" s="390"/>
      <c r="MCT130" s="391"/>
      <c r="MCU130" s="392"/>
      <c r="MCV130" s="393"/>
      <c r="MCW130" s="394"/>
      <c r="MCX130" s="395"/>
      <c r="MCY130" s="389"/>
      <c r="MCZ130" s="390"/>
      <c r="MDA130" s="391"/>
      <c r="MDB130" s="392"/>
      <c r="MDC130" s="393"/>
      <c r="MDD130" s="394"/>
      <c r="MDE130" s="395"/>
      <c r="MDF130" s="389"/>
      <c r="MDG130" s="390"/>
      <c r="MDH130" s="391"/>
      <c r="MDI130" s="392"/>
      <c r="MDJ130" s="393"/>
      <c r="MDK130" s="394"/>
      <c r="MDL130" s="395"/>
      <c r="MDM130" s="389"/>
      <c r="MDN130" s="390"/>
      <c r="MDO130" s="391"/>
      <c r="MDP130" s="392"/>
      <c r="MDQ130" s="393"/>
      <c r="MDR130" s="394"/>
      <c r="MDS130" s="395"/>
      <c r="MDT130" s="389"/>
      <c r="MDU130" s="390"/>
      <c r="MDV130" s="391"/>
      <c r="MDW130" s="392"/>
      <c r="MDX130" s="393"/>
      <c r="MDY130" s="394"/>
      <c r="MDZ130" s="395"/>
      <c r="MEA130" s="389"/>
      <c r="MEB130" s="390"/>
      <c r="MEC130" s="391"/>
      <c r="MED130" s="392"/>
      <c r="MEE130" s="393"/>
      <c r="MEF130" s="394"/>
      <c r="MEG130" s="395"/>
      <c r="MEH130" s="389"/>
      <c r="MEI130" s="390"/>
      <c r="MEJ130" s="391"/>
      <c r="MEK130" s="392"/>
      <c r="MEL130" s="393"/>
      <c r="MEM130" s="394"/>
      <c r="MEN130" s="395"/>
      <c r="MEO130" s="389"/>
      <c r="MEP130" s="390"/>
      <c r="MEQ130" s="391"/>
      <c r="MER130" s="392"/>
      <c r="MES130" s="393"/>
      <c r="MET130" s="394"/>
      <c r="MEU130" s="395"/>
      <c r="MEV130" s="389"/>
      <c r="MEW130" s="390"/>
      <c r="MEX130" s="391"/>
      <c r="MEY130" s="392"/>
      <c r="MEZ130" s="393"/>
      <c r="MFA130" s="394"/>
      <c r="MFB130" s="395"/>
      <c r="MFC130" s="389"/>
      <c r="MFD130" s="390"/>
      <c r="MFE130" s="391"/>
      <c r="MFF130" s="392"/>
      <c r="MFG130" s="393"/>
      <c r="MFH130" s="394"/>
      <c r="MFI130" s="395"/>
      <c r="MFJ130" s="389"/>
      <c r="MFK130" s="390"/>
      <c r="MFL130" s="391"/>
      <c r="MFM130" s="392"/>
      <c r="MFN130" s="393"/>
      <c r="MFO130" s="394"/>
      <c r="MFP130" s="395"/>
      <c r="MFQ130" s="389"/>
      <c r="MFR130" s="390"/>
      <c r="MFS130" s="391"/>
      <c r="MFT130" s="392"/>
      <c r="MFU130" s="393"/>
      <c r="MFV130" s="394"/>
      <c r="MFW130" s="395"/>
      <c r="MFX130" s="389"/>
      <c r="MFY130" s="390"/>
      <c r="MFZ130" s="391"/>
      <c r="MGA130" s="392"/>
      <c r="MGB130" s="393"/>
      <c r="MGC130" s="394"/>
      <c r="MGD130" s="395"/>
      <c r="MGE130" s="389"/>
      <c r="MGF130" s="390"/>
      <c r="MGG130" s="391"/>
      <c r="MGH130" s="392"/>
      <c r="MGI130" s="393"/>
      <c r="MGJ130" s="394"/>
      <c r="MGK130" s="395"/>
      <c r="MGL130" s="389"/>
      <c r="MGM130" s="390"/>
      <c r="MGN130" s="391"/>
      <c r="MGO130" s="392"/>
      <c r="MGP130" s="393"/>
      <c r="MGQ130" s="394"/>
      <c r="MGR130" s="395"/>
      <c r="MGS130" s="389"/>
      <c r="MGT130" s="390"/>
      <c r="MGU130" s="391"/>
      <c r="MGV130" s="392"/>
      <c r="MGW130" s="393"/>
      <c r="MGX130" s="394"/>
      <c r="MGY130" s="395"/>
      <c r="MGZ130" s="389"/>
      <c r="MHA130" s="390"/>
      <c r="MHB130" s="391"/>
      <c r="MHC130" s="392"/>
      <c r="MHD130" s="393"/>
      <c r="MHE130" s="394"/>
      <c r="MHF130" s="395"/>
      <c r="MHG130" s="389"/>
      <c r="MHH130" s="390"/>
      <c r="MHI130" s="391"/>
      <c r="MHJ130" s="392"/>
      <c r="MHK130" s="393"/>
      <c r="MHL130" s="394"/>
      <c r="MHM130" s="395"/>
      <c r="MHN130" s="389"/>
      <c r="MHO130" s="390"/>
      <c r="MHP130" s="391"/>
      <c r="MHQ130" s="392"/>
      <c r="MHR130" s="393"/>
      <c r="MHS130" s="394"/>
      <c r="MHT130" s="395"/>
      <c r="MHU130" s="389"/>
      <c r="MHV130" s="390"/>
      <c r="MHW130" s="391"/>
      <c r="MHX130" s="392"/>
      <c r="MHY130" s="393"/>
      <c r="MHZ130" s="394"/>
      <c r="MIA130" s="395"/>
      <c r="MIB130" s="389"/>
      <c r="MIC130" s="390"/>
      <c r="MID130" s="391"/>
      <c r="MIE130" s="392"/>
      <c r="MIF130" s="393"/>
      <c r="MIG130" s="394"/>
      <c r="MIH130" s="395"/>
      <c r="MII130" s="389"/>
      <c r="MIJ130" s="390"/>
      <c r="MIK130" s="391"/>
      <c r="MIL130" s="392"/>
      <c r="MIM130" s="393"/>
      <c r="MIN130" s="394"/>
      <c r="MIO130" s="395"/>
      <c r="MIP130" s="389"/>
      <c r="MIQ130" s="390"/>
      <c r="MIR130" s="391"/>
      <c r="MIS130" s="392"/>
      <c r="MIT130" s="393"/>
      <c r="MIU130" s="394"/>
      <c r="MIV130" s="395"/>
      <c r="MIW130" s="389"/>
      <c r="MIX130" s="390"/>
      <c r="MIY130" s="391"/>
      <c r="MIZ130" s="392"/>
      <c r="MJA130" s="393"/>
      <c r="MJB130" s="394"/>
      <c r="MJC130" s="395"/>
      <c r="MJD130" s="389"/>
      <c r="MJE130" s="390"/>
      <c r="MJF130" s="391"/>
      <c r="MJG130" s="392"/>
      <c r="MJH130" s="393"/>
      <c r="MJI130" s="394"/>
      <c r="MJJ130" s="395"/>
      <c r="MJK130" s="389"/>
      <c r="MJL130" s="390"/>
      <c r="MJM130" s="391"/>
      <c r="MJN130" s="392"/>
      <c r="MJO130" s="393"/>
      <c r="MJP130" s="394"/>
      <c r="MJQ130" s="395"/>
      <c r="MJR130" s="389"/>
      <c r="MJS130" s="390"/>
      <c r="MJT130" s="391"/>
      <c r="MJU130" s="392"/>
      <c r="MJV130" s="393"/>
      <c r="MJW130" s="394"/>
      <c r="MJX130" s="395"/>
      <c r="MJY130" s="389"/>
      <c r="MJZ130" s="390"/>
      <c r="MKA130" s="391"/>
      <c r="MKB130" s="392"/>
      <c r="MKC130" s="393"/>
      <c r="MKD130" s="394"/>
      <c r="MKE130" s="395"/>
      <c r="MKF130" s="389"/>
      <c r="MKG130" s="390"/>
      <c r="MKH130" s="391"/>
      <c r="MKI130" s="392"/>
      <c r="MKJ130" s="393"/>
      <c r="MKK130" s="394"/>
      <c r="MKL130" s="395"/>
      <c r="MKM130" s="389"/>
      <c r="MKN130" s="390"/>
      <c r="MKO130" s="391"/>
      <c r="MKP130" s="392"/>
      <c r="MKQ130" s="393"/>
      <c r="MKR130" s="394"/>
      <c r="MKS130" s="395"/>
      <c r="MKT130" s="389"/>
      <c r="MKU130" s="390"/>
      <c r="MKV130" s="391"/>
      <c r="MKW130" s="392"/>
      <c r="MKX130" s="393"/>
      <c r="MKY130" s="394"/>
      <c r="MKZ130" s="395"/>
      <c r="MLA130" s="389"/>
      <c r="MLB130" s="390"/>
      <c r="MLC130" s="391"/>
      <c r="MLD130" s="392"/>
      <c r="MLE130" s="393"/>
      <c r="MLF130" s="394"/>
      <c r="MLG130" s="395"/>
      <c r="MLH130" s="389"/>
      <c r="MLI130" s="390"/>
      <c r="MLJ130" s="391"/>
      <c r="MLK130" s="392"/>
      <c r="MLL130" s="393"/>
      <c r="MLM130" s="394"/>
      <c r="MLN130" s="395"/>
      <c r="MLO130" s="389"/>
      <c r="MLP130" s="390"/>
      <c r="MLQ130" s="391"/>
      <c r="MLR130" s="392"/>
      <c r="MLS130" s="393"/>
      <c r="MLT130" s="394"/>
      <c r="MLU130" s="395"/>
      <c r="MLV130" s="389"/>
      <c r="MLW130" s="390"/>
      <c r="MLX130" s="391"/>
      <c r="MLY130" s="392"/>
      <c r="MLZ130" s="393"/>
      <c r="MMA130" s="394"/>
      <c r="MMB130" s="395"/>
      <c r="MMC130" s="389"/>
      <c r="MMD130" s="390"/>
      <c r="MME130" s="391"/>
      <c r="MMF130" s="392"/>
      <c r="MMG130" s="393"/>
      <c r="MMH130" s="394"/>
      <c r="MMI130" s="395"/>
      <c r="MMJ130" s="389"/>
      <c r="MMK130" s="390"/>
      <c r="MML130" s="391"/>
      <c r="MMM130" s="392"/>
      <c r="MMN130" s="393"/>
      <c r="MMO130" s="394"/>
      <c r="MMP130" s="395"/>
      <c r="MMQ130" s="389"/>
      <c r="MMR130" s="390"/>
      <c r="MMS130" s="391"/>
      <c r="MMT130" s="392"/>
      <c r="MMU130" s="393"/>
      <c r="MMV130" s="394"/>
      <c r="MMW130" s="395"/>
      <c r="MMX130" s="389"/>
      <c r="MMY130" s="390"/>
      <c r="MMZ130" s="391"/>
      <c r="MNA130" s="392"/>
      <c r="MNB130" s="393"/>
      <c r="MNC130" s="394"/>
      <c r="MND130" s="395"/>
      <c r="MNE130" s="389"/>
      <c r="MNF130" s="390"/>
      <c r="MNG130" s="391"/>
      <c r="MNH130" s="392"/>
      <c r="MNI130" s="393"/>
      <c r="MNJ130" s="394"/>
      <c r="MNK130" s="395"/>
      <c r="MNL130" s="389"/>
      <c r="MNM130" s="390"/>
      <c r="MNN130" s="391"/>
      <c r="MNO130" s="392"/>
      <c r="MNP130" s="393"/>
      <c r="MNQ130" s="394"/>
      <c r="MNR130" s="395"/>
      <c r="MNS130" s="389"/>
      <c r="MNT130" s="390"/>
      <c r="MNU130" s="391"/>
      <c r="MNV130" s="392"/>
      <c r="MNW130" s="393"/>
      <c r="MNX130" s="394"/>
      <c r="MNY130" s="395"/>
      <c r="MNZ130" s="389"/>
      <c r="MOA130" s="390"/>
      <c r="MOB130" s="391"/>
      <c r="MOC130" s="392"/>
      <c r="MOD130" s="393"/>
      <c r="MOE130" s="394"/>
      <c r="MOF130" s="395"/>
      <c r="MOG130" s="389"/>
      <c r="MOH130" s="390"/>
      <c r="MOI130" s="391"/>
      <c r="MOJ130" s="392"/>
      <c r="MOK130" s="393"/>
      <c r="MOL130" s="394"/>
      <c r="MOM130" s="395"/>
      <c r="MON130" s="389"/>
      <c r="MOO130" s="390"/>
      <c r="MOP130" s="391"/>
      <c r="MOQ130" s="392"/>
      <c r="MOR130" s="393"/>
      <c r="MOS130" s="394"/>
      <c r="MOT130" s="395"/>
      <c r="MOU130" s="389"/>
      <c r="MOV130" s="390"/>
      <c r="MOW130" s="391"/>
      <c r="MOX130" s="392"/>
      <c r="MOY130" s="393"/>
      <c r="MOZ130" s="394"/>
      <c r="MPA130" s="395"/>
      <c r="MPB130" s="389"/>
      <c r="MPC130" s="390"/>
      <c r="MPD130" s="391"/>
      <c r="MPE130" s="392"/>
      <c r="MPF130" s="393"/>
      <c r="MPG130" s="394"/>
      <c r="MPH130" s="395"/>
      <c r="MPI130" s="389"/>
      <c r="MPJ130" s="390"/>
      <c r="MPK130" s="391"/>
      <c r="MPL130" s="392"/>
      <c r="MPM130" s="393"/>
      <c r="MPN130" s="394"/>
      <c r="MPO130" s="395"/>
      <c r="MPP130" s="389"/>
      <c r="MPQ130" s="390"/>
      <c r="MPR130" s="391"/>
      <c r="MPS130" s="392"/>
      <c r="MPT130" s="393"/>
      <c r="MPU130" s="394"/>
      <c r="MPV130" s="395"/>
      <c r="MPW130" s="389"/>
      <c r="MPX130" s="390"/>
      <c r="MPY130" s="391"/>
      <c r="MPZ130" s="392"/>
      <c r="MQA130" s="393"/>
      <c r="MQB130" s="394"/>
      <c r="MQC130" s="395"/>
      <c r="MQD130" s="389"/>
      <c r="MQE130" s="390"/>
      <c r="MQF130" s="391"/>
      <c r="MQG130" s="392"/>
      <c r="MQH130" s="393"/>
      <c r="MQI130" s="394"/>
      <c r="MQJ130" s="395"/>
      <c r="MQK130" s="389"/>
      <c r="MQL130" s="390"/>
      <c r="MQM130" s="391"/>
      <c r="MQN130" s="392"/>
      <c r="MQO130" s="393"/>
      <c r="MQP130" s="394"/>
      <c r="MQQ130" s="395"/>
      <c r="MQR130" s="389"/>
      <c r="MQS130" s="390"/>
      <c r="MQT130" s="391"/>
      <c r="MQU130" s="392"/>
      <c r="MQV130" s="393"/>
      <c r="MQW130" s="394"/>
      <c r="MQX130" s="395"/>
      <c r="MQY130" s="389"/>
      <c r="MQZ130" s="390"/>
      <c r="MRA130" s="391"/>
      <c r="MRB130" s="392"/>
      <c r="MRC130" s="393"/>
      <c r="MRD130" s="394"/>
      <c r="MRE130" s="395"/>
      <c r="MRF130" s="389"/>
      <c r="MRG130" s="390"/>
      <c r="MRH130" s="391"/>
      <c r="MRI130" s="392"/>
      <c r="MRJ130" s="393"/>
      <c r="MRK130" s="394"/>
      <c r="MRL130" s="395"/>
      <c r="MRM130" s="389"/>
      <c r="MRN130" s="390"/>
      <c r="MRO130" s="391"/>
      <c r="MRP130" s="392"/>
      <c r="MRQ130" s="393"/>
      <c r="MRR130" s="394"/>
      <c r="MRS130" s="395"/>
      <c r="MRT130" s="389"/>
      <c r="MRU130" s="390"/>
      <c r="MRV130" s="391"/>
      <c r="MRW130" s="392"/>
      <c r="MRX130" s="393"/>
      <c r="MRY130" s="394"/>
      <c r="MRZ130" s="395"/>
      <c r="MSA130" s="389"/>
      <c r="MSB130" s="390"/>
      <c r="MSC130" s="391"/>
      <c r="MSD130" s="392"/>
      <c r="MSE130" s="393"/>
      <c r="MSF130" s="394"/>
      <c r="MSG130" s="395"/>
      <c r="MSH130" s="389"/>
      <c r="MSI130" s="390"/>
      <c r="MSJ130" s="391"/>
      <c r="MSK130" s="392"/>
      <c r="MSL130" s="393"/>
      <c r="MSM130" s="394"/>
      <c r="MSN130" s="395"/>
      <c r="MSO130" s="389"/>
      <c r="MSP130" s="390"/>
      <c r="MSQ130" s="391"/>
      <c r="MSR130" s="392"/>
      <c r="MSS130" s="393"/>
      <c r="MST130" s="394"/>
      <c r="MSU130" s="395"/>
      <c r="MSV130" s="389"/>
      <c r="MSW130" s="390"/>
      <c r="MSX130" s="391"/>
      <c r="MSY130" s="392"/>
      <c r="MSZ130" s="393"/>
      <c r="MTA130" s="394"/>
      <c r="MTB130" s="395"/>
      <c r="MTC130" s="389"/>
      <c r="MTD130" s="390"/>
      <c r="MTE130" s="391"/>
      <c r="MTF130" s="392"/>
      <c r="MTG130" s="393"/>
      <c r="MTH130" s="394"/>
      <c r="MTI130" s="395"/>
      <c r="MTJ130" s="389"/>
      <c r="MTK130" s="390"/>
      <c r="MTL130" s="391"/>
      <c r="MTM130" s="392"/>
      <c r="MTN130" s="393"/>
      <c r="MTO130" s="394"/>
      <c r="MTP130" s="395"/>
      <c r="MTQ130" s="389"/>
      <c r="MTR130" s="390"/>
      <c r="MTS130" s="391"/>
      <c r="MTT130" s="392"/>
      <c r="MTU130" s="393"/>
      <c r="MTV130" s="394"/>
      <c r="MTW130" s="395"/>
      <c r="MTX130" s="389"/>
      <c r="MTY130" s="390"/>
      <c r="MTZ130" s="391"/>
      <c r="MUA130" s="392"/>
      <c r="MUB130" s="393"/>
      <c r="MUC130" s="394"/>
      <c r="MUD130" s="395"/>
      <c r="MUE130" s="389"/>
      <c r="MUF130" s="390"/>
      <c r="MUG130" s="391"/>
      <c r="MUH130" s="392"/>
      <c r="MUI130" s="393"/>
      <c r="MUJ130" s="394"/>
      <c r="MUK130" s="395"/>
      <c r="MUL130" s="389"/>
      <c r="MUM130" s="390"/>
      <c r="MUN130" s="391"/>
      <c r="MUO130" s="392"/>
      <c r="MUP130" s="393"/>
      <c r="MUQ130" s="394"/>
      <c r="MUR130" s="395"/>
      <c r="MUS130" s="389"/>
      <c r="MUT130" s="390"/>
      <c r="MUU130" s="391"/>
      <c r="MUV130" s="392"/>
      <c r="MUW130" s="393"/>
      <c r="MUX130" s="394"/>
      <c r="MUY130" s="395"/>
      <c r="MUZ130" s="389"/>
      <c r="MVA130" s="390"/>
      <c r="MVB130" s="391"/>
      <c r="MVC130" s="392"/>
      <c r="MVD130" s="393"/>
      <c r="MVE130" s="394"/>
      <c r="MVF130" s="395"/>
      <c r="MVG130" s="389"/>
      <c r="MVH130" s="390"/>
      <c r="MVI130" s="391"/>
      <c r="MVJ130" s="392"/>
      <c r="MVK130" s="393"/>
      <c r="MVL130" s="394"/>
      <c r="MVM130" s="395"/>
      <c r="MVN130" s="389"/>
      <c r="MVO130" s="390"/>
      <c r="MVP130" s="391"/>
      <c r="MVQ130" s="392"/>
      <c r="MVR130" s="393"/>
      <c r="MVS130" s="394"/>
      <c r="MVT130" s="395"/>
      <c r="MVU130" s="389"/>
      <c r="MVV130" s="390"/>
      <c r="MVW130" s="391"/>
      <c r="MVX130" s="392"/>
      <c r="MVY130" s="393"/>
      <c r="MVZ130" s="394"/>
      <c r="MWA130" s="395"/>
      <c r="MWB130" s="389"/>
      <c r="MWC130" s="390"/>
      <c r="MWD130" s="391"/>
      <c r="MWE130" s="392"/>
      <c r="MWF130" s="393"/>
      <c r="MWG130" s="394"/>
      <c r="MWH130" s="395"/>
      <c r="MWI130" s="389"/>
      <c r="MWJ130" s="390"/>
      <c r="MWK130" s="391"/>
      <c r="MWL130" s="392"/>
      <c r="MWM130" s="393"/>
      <c r="MWN130" s="394"/>
      <c r="MWO130" s="395"/>
      <c r="MWP130" s="389"/>
      <c r="MWQ130" s="390"/>
      <c r="MWR130" s="391"/>
      <c r="MWS130" s="392"/>
      <c r="MWT130" s="393"/>
      <c r="MWU130" s="394"/>
      <c r="MWV130" s="395"/>
      <c r="MWW130" s="389"/>
      <c r="MWX130" s="390"/>
      <c r="MWY130" s="391"/>
      <c r="MWZ130" s="392"/>
      <c r="MXA130" s="393"/>
      <c r="MXB130" s="394"/>
      <c r="MXC130" s="395"/>
      <c r="MXD130" s="389"/>
      <c r="MXE130" s="390"/>
      <c r="MXF130" s="391"/>
      <c r="MXG130" s="392"/>
      <c r="MXH130" s="393"/>
      <c r="MXI130" s="394"/>
      <c r="MXJ130" s="395"/>
      <c r="MXK130" s="389"/>
      <c r="MXL130" s="390"/>
      <c r="MXM130" s="391"/>
      <c r="MXN130" s="392"/>
      <c r="MXO130" s="393"/>
      <c r="MXP130" s="394"/>
      <c r="MXQ130" s="395"/>
      <c r="MXR130" s="389"/>
      <c r="MXS130" s="390"/>
      <c r="MXT130" s="391"/>
      <c r="MXU130" s="392"/>
      <c r="MXV130" s="393"/>
      <c r="MXW130" s="394"/>
      <c r="MXX130" s="395"/>
      <c r="MXY130" s="389"/>
      <c r="MXZ130" s="390"/>
      <c r="MYA130" s="391"/>
      <c r="MYB130" s="392"/>
      <c r="MYC130" s="393"/>
      <c r="MYD130" s="394"/>
      <c r="MYE130" s="395"/>
      <c r="MYF130" s="389"/>
      <c r="MYG130" s="390"/>
      <c r="MYH130" s="391"/>
      <c r="MYI130" s="392"/>
      <c r="MYJ130" s="393"/>
      <c r="MYK130" s="394"/>
      <c r="MYL130" s="395"/>
      <c r="MYM130" s="389"/>
      <c r="MYN130" s="390"/>
      <c r="MYO130" s="391"/>
      <c r="MYP130" s="392"/>
      <c r="MYQ130" s="393"/>
      <c r="MYR130" s="394"/>
      <c r="MYS130" s="395"/>
      <c r="MYT130" s="389"/>
      <c r="MYU130" s="390"/>
      <c r="MYV130" s="391"/>
      <c r="MYW130" s="392"/>
      <c r="MYX130" s="393"/>
      <c r="MYY130" s="394"/>
      <c r="MYZ130" s="395"/>
      <c r="MZA130" s="389"/>
      <c r="MZB130" s="390"/>
      <c r="MZC130" s="391"/>
      <c r="MZD130" s="392"/>
      <c r="MZE130" s="393"/>
      <c r="MZF130" s="394"/>
      <c r="MZG130" s="395"/>
      <c r="MZH130" s="389"/>
      <c r="MZI130" s="390"/>
      <c r="MZJ130" s="391"/>
      <c r="MZK130" s="392"/>
      <c r="MZL130" s="393"/>
      <c r="MZM130" s="394"/>
      <c r="MZN130" s="395"/>
      <c r="MZO130" s="389"/>
      <c r="MZP130" s="390"/>
      <c r="MZQ130" s="391"/>
      <c r="MZR130" s="392"/>
      <c r="MZS130" s="393"/>
      <c r="MZT130" s="394"/>
      <c r="MZU130" s="395"/>
      <c r="MZV130" s="389"/>
      <c r="MZW130" s="390"/>
      <c r="MZX130" s="391"/>
      <c r="MZY130" s="392"/>
      <c r="MZZ130" s="393"/>
      <c r="NAA130" s="394"/>
      <c r="NAB130" s="395"/>
      <c r="NAC130" s="389"/>
      <c r="NAD130" s="390"/>
      <c r="NAE130" s="391"/>
      <c r="NAF130" s="392"/>
      <c r="NAG130" s="393"/>
      <c r="NAH130" s="394"/>
      <c r="NAI130" s="395"/>
      <c r="NAJ130" s="389"/>
      <c r="NAK130" s="390"/>
      <c r="NAL130" s="391"/>
      <c r="NAM130" s="392"/>
      <c r="NAN130" s="393"/>
      <c r="NAO130" s="394"/>
      <c r="NAP130" s="395"/>
      <c r="NAQ130" s="389"/>
      <c r="NAR130" s="390"/>
      <c r="NAS130" s="391"/>
      <c r="NAT130" s="392"/>
      <c r="NAU130" s="393"/>
      <c r="NAV130" s="394"/>
      <c r="NAW130" s="395"/>
      <c r="NAX130" s="389"/>
      <c r="NAY130" s="390"/>
      <c r="NAZ130" s="391"/>
      <c r="NBA130" s="392"/>
      <c r="NBB130" s="393"/>
      <c r="NBC130" s="394"/>
      <c r="NBD130" s="395"/>
      <c r="NBE130" s="389"/>
      <c r="NBF130" s="390"/>
      <c r="NBG130" s="391"/>
      <c r="NBH130" s="392"/>
      <c r="NBI130" s="393"/>
      <c r="NBJ130" s="394"/>
      <c r="NBK130" s="395"/>
      <c r="NBL130" s="389"/>
      <c r="NBM130" s="390"/>
      <c r="NBN130" s="391"/>
      <c r="NBO130" s="392"/>
      <c r="NBP130" s="393"/>
      <c r="NBQ130" s="394"/>
      <c r="NBR130" s="395"/>
      <c r="NBS130" s="389"/>
      <c r="NBT130" s="390"/>
      <c r="NBU130" s="391"/>
      <c r="NBV130" s="392"/>
      <c r="NBW130" s="393"/>
      <c r="NBX130" s="394"/>
      <c r="NBY130" s="395"/>
      <c r="NBZ130" s="389"/>
      <c r="NCA130" s="390"/>
      <c r="NCB130" s="391"/>
      <c r="NCC130" s="392"/>
      <c r="NCD130" s="393"/>
      <c r="NCE130" s="394"/>
      <c r="NCF130" s="395"/>
      <c r="NCG130" s="389"/>
      <c r="NCH130" s="390"/>
      <c r="NCI130" s="391"/>
      <c r="NCJ130" s="392"/>
      <c r="NCK130" s="393"/>
      <c r="NCL130" s="394"/>
      <c r="NCM130" s="395"/>
      <c r="NCN130" s="389"/>
      <c r="NCO130" s="390"/>
      <c r="NCP130" s="391"/>
      <c r="NCQ130" s="392"/>
      <c r="NCR130" s="393"/>
      <c r="NCS130" s="394"/>
      <c r="NCT130" s="395"/>
      <c r="NCU130" s="389"/>
      <c r="NCV130" s="390"/>
      <c r="NCW130" s="391"/>
      <c r="NCX130" s="392"/>
      <c r="NCY130" s="393"/>
      <c r="NCZ130" s="394"/>
      <c r="NDA130" s="395"/>
      <c r="NDB130" s="389"/>
      <c r="NDC130" s="390"/>
      <c r="NDD130" s="391"/>
      <c r="NDE130" s="392"/>
      <c r="NDF130" s="393"/>
      <c r="NDG130" s="394"/>
      <c r="NDH130" s="395"/>
      <c r="NDI130" s="389"/>
      <c r="NDJ130" s="390"/>
      <c r="NDK130" s="391"/>
      <c r="NDL130" s="392"/>
      <c r="NDM130" s="393"/>
      <c r="NDN130" s="394"/>
      <c r="NDO130" s="395"/>
      <c r="NDP130" s="389"/>
      <c r="NDQ130" s="390"/>
      <c r="NDR130" s="391"/>
      <c r="NDS130" s="392"/>
      <c r="NDT130" s="393"/>
      <c r="NDU130" s="394"/>
      <c r="NDV130" s="395"/>
      <c r="NDW130" s="389"/>
      <c r="NDX130" s="390"/>
      <c r="NDY130" s="391"/>
      <c r="NDZ130" s="392"/>
      <c r="NEA130" s="393"/>
      <c r="NEB130" s="394"/>
      <c r="NEC130" s="395"/>
      <c r="NED130" s="389"/>
      <c r="NEE130" s="390"/>
      <c r="NEF130" s="391"/>
      <c r="NEG130" s="392"/>
      <c r="NEH130" s="393"/>
      <c r="NEI130" s="394"/>
      <c r="NEJ130" s="395"/>
      <c r="NEK130" s="389"/>
      <c r="NEL130" s="390"/>
      <c r="NEM130" s="391"/>
      <c r="NEN130" s="392"/>
      <c r="NEO130" s="393"/>
      <c r="NEP130" s="394"/>
      <c r="NEQ130" s="395"/>
      <c r="NER130" s="389"/>
      <c r="NES130" s="390"/>
      <c r="NET130" s="391"/>
      <c r="NEU130" s="392"/>
      <c r="NEV130" s="393"/>
      <c r="NEW130" s="394"/>
      <c r="NEX130" s="395"/>
      <c r="NEY130" s="389"/>
      <c r="NEZ130" s="390"/>
      <c r="NFA130" s="391"/>
      <c r="NFB130" s="392"/>
      <c r="NFC130" s="393"/>
      <c r="NFD130" s="394"/>
      <c r="NFE130" s="395"/>
      <c r="NFF130" s="389"/>
      <c r="NFG130" s="390"/>
      <c r="NFH130" s="391"/>
      <c r="NFI130" s="392"/>
      <c r="NFJ130" s="393"/>
      <c r="NFK130" s="394"/>
      <c r="NFL130" s="395"/>
      <c r="NFM130" s="389"/>
      <c r="NFN130" s="390"/>
      <c r="NFO130" s="391"/>
      <c r="NFP130" s="392"/>
      <c r="NFQ130" s="393"/>
      <c r="NFR130" s="394"/>
      <c r="NFS130" s="395"/>
      <c r="NFT130" s="389"/>
      <c r="NFU130" s="390"/>
      <c r="NFV130" s="391"/>
      <c r="NFW130" s="392"/>
      <c r="NFX130" s="393"/>
      <c r="NFY130" s="394"/>
      <c r="NFZ130" s="395"/>
      <c r="NGA130" s="389"/>
      <c r="NGB130" s="390"/>
      <c r="NGC130" s="391"/>
      <c r="NGD130" s="392"/>
      <c r="NGE130" s="393"/>
      <c r="NGF130" s="394"/>
      <c r="NGG130" s="395"/>
      <c r="NGH130" s="389"/>
      <c r="NGI130" s="390"/>
      <c r="NGJ130" s="391"/>
      <c r="NGK130" s="392"/>
      <c r="NGL130" s="393"/>
      <c r="NGM130" s="394"/>
      <c r="NGN130" s="395"/>
      <c r="NGO130" s="389"/>
      <c r="NGP130" s="390"/>
      <c r="NGQ130" s="391"/>
      <c r="NGR130" s="392"/>
      <c r="NGS130" s="393"/>
      <c r="NGT130" s="394"/>
      <c r="NGU130" s="395"/>
      <c r="NGV130" s="389"/>
      <c r="NGW130" s="390"/>
      <c r="NGX130" s="391"/>
      <c r="NGY130" s="392"/>
      <c r="NGZ130" s="393"/>
      <c r="NHA130" s="394"/>
      <c r="NHB130" s="395"/>
      <c r="NHC130" s="389"/>
      <c r="NHD130" s="390"/>
      <c r="NHE130" s="391"/>
      <c r="NHF130" s="392"/>
      <c r="NHG130" s="393"/>
      <c r="NHH130" s="394"/>
      <c r="NHI130" s="395"/>
      <c r="NHJ130" s="389"/>
      <c r="NHK130" s="390"/>
      <c r="NHL130" s="391"/>
      <c r="NHM130" s="392"/>
      <c r="NHN130" s="393"/>
      <c r="NHO130" s="394"/>
      <c r="NHP130" s="395"/>
      <c r="NHQ130" s="389"/>
      <c r="NHR130" s="390"/>
      <c r="NHS130" s="391"/>
      <c r="NHT130" s="392"/>
      <c r="NHU130" s="393"/>
      <c r="NHV130" s="394"/>
      <c r="NHW130" s="395"/>
      <c r="NHX130" s="389"/>
      <c r="NHY130" s="390"/>
      <c r="NHZ130" s="391"/>
      <c r="NIA130" s="392"/>
      <c r="NIB130" s="393"/>
      <c r="NIC130" s="394"/>
      <c r="NID130" s="395"/>
      <c r="NIE130" s="389"/>
      <c r="NIF130" s="390"/>
      <c r="NIG130" s="391"/>
      <c r="NIH130" s="392"/>
      <c r="NII130" s="393"/>
      <c r="NIJ130" s="394"/>
      <c r="NIK130" s="395"/>
      <c r="NIL130" s="389"/>
      <c r="NIM130" s="390"/>
      <c r="NIN130" s="391"/>
      <c r="NIO130" s="392"/>
      <c r="NIP130" s="393"/>
      <c r="NIQ130" s="394"/>
      <c r="NIR130" s="395"/>
      <c r="NIS130" s="389"/>
      <c r="NIT130" s="390"/>
      <c r="NIU130" s="391"/>
      <c r="NIV130" s="392"/>
      <c r="NIW130" s="393"/>
      <c r="NIX130" s="394"/>
      <c r="NIY130" s="395"/>
      <c r="NIZ130" s="389"/>
      <c r="NJA130" s="390"/>
      <c r="NJB130" s="391"/>
      <c r="NJC130" s="392"/>
      <c r="NJD130" s="393"/>
      <c r="NJE130" s="394"/>
      <c r="NJF130" s="395"/>
      <c r="NJG130" s="389"/>
      <c r="NJH130" s="390"/>
      <c r="NJI130" s="391"/>
      <c r="NJJ130" s="392"/>
      <c r="NJK130" s="393"/>
      <c r="NJL130" s="394"/>
      <c r="NJM130" s="395"/>
      <c r="NJN130" s="389"/>
      <c r="NJO130" s="390"/>
      <c r="NJP130" s="391"/>
      <c r="NJQ130" s="392"/>
      <c r="NJR130" s="393"/>
      <c r="NJS130" s="394"/>
      <c r="NJT130" s="395"/>
      <c r="NJU130" s="389"/>
      <c r="NJV130" s="390"/>
      <c r="NJW130" s="391"/>
      <c r="NJX130" s="392"/>
      <c r="NJY130" s="393"/>
      <c r="NJZ130" s="394"/>
      <c r="NKA130" s="395"/>
      <c r="NKB130" s="389"/>
      <c r="NKC130" s="390"/>
      <c r="NKD130" s="391"/>
      <c r="NKE130" s="392"/>
      <c r="NKF130" s="393"/>
      <c r="NKG130" s="394"/>
      <c r="NKH130" s="395"/>
      <c r="NKI130" s="389"/>
      <c r="NKJ130" s="390"/>
      <c r="NKK130" s="391"/>
      <c r="NKL130" s="392"/>
      <c r="NKM130" s="393"/>
      <c r="NKN130" s="394"/>
      <c r="NKO130" s="395"/>
      <c r="NKP130" s="389"/>
      <c r="NKQ130" s="390"/>
      <c r="NKR130" s="391"/>
      <c r="NKS130" s="392"/>
      <c r="NKT130" s="393"/>
      <c r="NKU130" s="394"/>
      <c r="NKV130" s="395"/>
      <c r="NKW130" s="389"/>
      <c r="NKX130" s="390"/>
      <c r="NKY130" s="391"/>
      <c r="NKZ130" s="392"/>
      <c r="NLA130" s="393"/>
      <c r="NLB130" s="394"/>
      <c r="NLC130" s="395"/>
      <c r="NLD130" s="389"/>
      <c r="NLE130" s="390"/>
      <c r="NLF130" s="391"/>
      <c r="NLG130" s="392"/>
      <c r="NLH130" s="393"/>
      <c r="NLI130" s="394"/>
      <c r="NLJ130" s="395"/>
      <c r="NLK130" s="389"/>
      <c r="NLL130" s="390"/>
      <c r="NLM130" s="391"/>
      <c r="NLN130" s="392"/>
      <c r="NLO130" s="393"/>
      <c r="NLP130" s="394"/>
      <c r="NLQ130" s="395"/>
      <c r="NLR130" s="389"/>
      <c r="NLS130" s="390"/>
      <c r="NLT130" s="391"/>
      <c r="NLU130" s="392"/>
      <c r="NLV130" s="393"/>
      <c r="NLW130" s="394"/>
      <c r="NLX130" s="395"/>
      <c r="NLY130" s="389"/>
      <c r="NLZ130" s="390"/>
      <c r="NMA130" s="391"/>
      <c r="NMB130" s="392"/>
      <c r="NMC130" s="393"/>
      <c r="NMD130" s="394"/>
      <c r="NME130" s="395"/>
      <c r="NMF130" s="389"/>
      <c r="NMG130" s="390"/>
      <c r="NMH130" s="391"/>
      <c r="NMI130" s="392"/>
      <c r="NMJ130" s="393"/>
      <c r="NMK130" s="394"/>
      <c r="NML130" s="395"/>
      <c r="NMM130" s="389"/>
      <c r="NMN130" s="390"/>
      <c r="NMO130" s="391"/>
      <c r="NMP130" s="392"/>
      <c r="NMQ130" s="393"/>
      <c r="NMR130" s="394"/>
      <c r="NMS130" s="395"/>
      <c r="NMT130" s="389"/>
      <c r="NMU130" s="390"/>
      <c r="NMV130" s="391"/>
      <c r="NMW130" s="392"/>
      <c r="NMX130" s="393"/>
      <c r="NMY130" s="394"/>
      <c r="NMZ130" s="395"/>
      <c r="NNA130" s="389"/>
      <c r="NNB130" s="390"/>
      <c r="NNC130" s="391"/>
      <c r="NND130" s="392"/>
      <c r="NNE130" s="393"/>
      <c r="NNF130" s="394"/>
      <c r="NNG130" s="395"/>
      <c r="NNH130" s="389"/>
      <c r="NNI130" s="390"/>
      <c r="NNJ130" s="391"/>
      <c r="NNK130" s="392"/>
      <c r="NNL130" s="393"/>
      <c r="NNM130" s="394"/>
      <c r="NNN130" s="395"/>
      <c r="NNO130" s="389"/>
      <c r="NNP130" s="390"/>
      <c r="NNQ130" s="391"/>
      <c r="NNR130" s="392"/>
      <c r="NNS130" s="393"/>
      <c r="NNT130" s="394"/>
      <c r="NNU130" s="395"/>
      <c r="NNV130" s="389"/>
      <c r="NNW130" s="390"/>
      <c r="NNX130" s="391"/>
      <c r="NNY130" s="392"/>
      <c r="NNZ130" s="393"/>
      <c r="NOA130" s="394"/>
      <c r="NOB130" s="395"/>
      <c r="NOC130" s="389"/>
      <c r="NOD130" s="390"/>
      <c r="NOE130" s="391"/>
      <c r="NOF130" s="392"/>
      <c r="NOG130" s="393"/>
      <c r="NOH130" s="394"/>
      <c r="NOI130" s="395"/>
      <c r="NOJ130" s="389"/>
      <c r="NOK130" s="390"/>
      <c r="NOL130" s="391"/>
      <c r="NOM130" s="392"/>
      <c r="NON130" s="393"/>
      <c r="NOO130" s="394"/>
      <c r="NOP130" s="395"/>
      <c r="NOQ130" s="389"/>
      <c r="NOR130" s="390"/>
      <c r="NOS130" s="391"/>
      <c r="NOT130" s="392"/>
      <c r="NOU130" s="393"/>
      <c r="NOV130" s="394"/>
      <c r="NOW130" s="395"/>
      <c r="NOX130" s="389"/>
      <c r="NOY130" s="390"/>
      <c r="NOZ130" s="391"/>
      <c r="NPA130" s="392"/>
      <c r="NPB130" s="393"/>
      <c r="NPC130" s="394"/>
      <c r="NPD130" s="395"/>
      <c r="NPE130" s="389"/>
      <c r="NPF130" s="390"/>
      <c r="NPG130" s="391"/>
      <c r="NPH130" s="392"/>
      <c r="NPI130" s="393"/>
      <c r="NPJ130" s="394"/>
      <c r="NPK130" s="395"/>
      <c r="NPL130" s="389"/>
      <c r="NPM130" s="390"/>
      <c r="NPN130" s="391"/>
      <c r="NPO130" s="392"/>
      <c r="NPP130" s="393"/>
      <c r="NPQ130" s="394"/>
      <c r="NPR130" s="395"/>
      <c r="NPS130" s="389"/>
      <c r="NPT130" s="390"/>
      <c r="NPU130" s="391"/>
      <c r="NPV130" s="392"/>
      <c r="NPW130" s="393"/>
      <c r="NPX130" s="394"/>
      <c r="NPY130" s="395"/>
      <c r="NPZ130" s="389"/>
      <c r="NQA130" s="390"/>
      <c r="NQB130" s="391"/>
      <c r="NQC130" s="392"/>
      <c r="NQD130" s="393"/>
      <c r="NQE130" s="394"/>
      <c r="NQF130" s="395"/>
      <c r="NQG130" s="389"/>
      <c r="NQH130" s="390"/>
      <c r="NQI130" s="391"/>
      <c r="NQJ130" s="392"/>
      <c r="NQK130" s="393"/>
      <c r="NQL130" s="394"/>
      <c r="NQM130" s="395"/>
      <c r="NQN130" s="389"/>
      <c r="NQO130" s="390"/>
      <c r="NQP130" s="391"/>
      <c r="NQQ130" s="392"/>
      <c r="NQR130" s="393"/>
      <c r="NQS130" s="394"/>
      <c r="NQT130" s="395"/>
      <c r="NQU130" s="389"/>
      <c r="NQV130" s="390"/>
      <c r="NQW130" s="391"/>
      <c r="NQX130" s="392"/>
      <c r="NQY130" s="393"/>
      <c r="NQZ130" s="394"/>
      <c r="NRA130" s="395"/>
      <c r="NRB130" s="389"/>
      <c r="NRC130" s="390"/>
      <c r="NRD130" s="391"/>
      <c r="NRE130" s="392"/>
      <c r="NRF130" s="393"/>
      <c r="NRG130" s="394"/>
      <c r="NRH130" s="395"/>
      <c r="NRI130" s="389"/>
      <c r="NRJ130" s="390"/>
      <c r="NRK130" s="391"/>
      <c r="NRL130" s="392"/>
      <c r="NRM130" s="393"/>
      <c r="NRN130" s="394"/>
      <c r="NRO130" s="395"/>
      <c r="NRP130" s="389"/>
      <c r="NRQ130" s="390"/>
      <c r="NRR130" s="391"/>
      <c r="NRS130" s="392"/>
      <c r="NRT130" s="393"/>
      <c r="NRU130" s="394"/>
      <c r="NRV130" s="395"/>
      <c r="NRW130" s="389"/>
      <c r="NRX130" s="390"/>
      <c r="NRY130" s="391"/>
      <c r="NRZ130" s="392"/>
      <c r="NSA130" s="393"/>
      <c r="NSB130" s="394"/>
      <c r="NSC130" s="395"/>
      <c r="NSD130" s="389"/>
      <c r="NSE130" s="390"/>
      <c r="NSF130" s="391"/>
      <c r="NSG130" s="392"/>
      <c r="NSH130" s="393"/>
      <c r="NSI130" s="394"/>
      <c r="NSJ130" s="395"/>
      <c r="NSK130" s="389"/>
      <c r="NSL130" s="390"/>
      <c r="NSM130" s="391"/>
      <c r="NSN130" s="392"/>
      <c r="NSO130" s="393"/>
      <c r="NSP130" s="394"/>
      <c r="NSQ130" s="395"/>
      <c r="NSR130" s="389"/>
      <c r="NSS130" s="390"/>
      <c r="NST130" s="391"/>
      <c r="NSU130" s="392"/>
      <c r="NSV130" s="393"/>
      <c r="NSW130" s="394"/>
      <c r="NSX130" s="395"/>
      <c r="NSY130" s="389"/>
      <c r="NSZ130" s="390"/>
      <c r="NTA130" s="391"/>
      <c r="NTB130" s="392"/>
      <c r="NTC130" s="393"/>
      <c r="NTD130" s="394"/>
      <c r="NTE130" s="395"/>
      <c r="NTF130" s="389"/>
      <c r="NTG130" s="390"/>
      <c r="NTH130" s="391"/>
      <c r="NTI130" s="392"/>
      <c r="NTJ130" s="393"/>
      <c r="NTK130" s="394"/>
      <c r="NTL130" s="395"/>
      <c r="NTM130" s="389"/>
      <c r="NTN130" s="390"/>
      <c r="NTO130" s="391"/>
      <c r="NTP130" s="392"/>
      <c r="NTQ130" s="393"/>
      <c r="NTR130" s="394"/>
      <c r="NTS130" s="395"/>
      <c r="NTT130" s="389"/>
      <c r="NTU130" s="390"/>
      <c r="NTV130" s="391"/>
      <c r="NTW130" s="392"/>
      <c r="NTX130" s="393"/>
      <c r="NTY130" s="394"/>
      <c r="NTZ130" s="395"/>
      <c r="NUA130" s="389"/>
      <c r="NUB130" s="390"/>
      <c r="NUC130" s="391"/>
      <c r="NUD130" s="392"/>
      <c r="NUE130" s="393"/>
      <c r="NUF130" s="394"/>
      <c r="NUG130" s="395"/>
      <c r="NUH130" s="389"/>
      <c r="NUI130" s="390"/>
      <c r="NUJ130" s="391"/>
      <c r="NUK130" s="392"/>
      <c r="NUL130" s="393"/>
      <c r="NUM130" s="394"/>
      <c r="NUN130" s="395"/>
      <c r="NUO130" s="389"/>
      <c r="NUP130" s="390"/>
      <c r="NUQ130" s="391"/>
      <c r="NUR130" s="392"/>
      <c r="NUS130" s="393"/>
      <c r="NUT130" s="394"/>
      <c r="NUU130" s="395"/>
      <c r="NUV130" s="389"/>
      <c r="NUW130" s="390"/>
      <c r="NUX130" s="391"/>
      <c r="NUY130" s="392"/>
      <c r="NUZ130" s="393"/>
      <c r="NVA130" s="394"/>
      <c r="NVB130" s="395"/>
      <c r="NVC130" s="389"/>
      <c r="NVD130" s="390"/>
      <c r="NVE130" s="391"/>
      <c r="NVF130" s="392"/>
      <c r="NVG130" s="393"/>
      <c r="NVH130" s="394"/>
      <c r="NVI130" s="395"/>
      <c r="NVJ130" s="389"/>
      <c r="NVK130" s="390"/>
      <c r="NVL130" s="391"/>
      <c r="NVM130" s="392"/>
      <c r="NVN130" s="393"/>
      <c r="NVO130" s="394"/>
      <c r="NVP130" s="395"/>
      <c r="NVQ130" s="389"/>
      <c r="NVR130" s="390"/>
      <c r="NVS130" s="391"/>
      <c r="NVT130" s="392"/>
      <c r="NVU130" s="393"/>
      <c r="NVV130" s="394"/>
      <c r="NVW130" s="395"/>
      <c r="NVX130" s="389"/>
      <c r="NVY130" s="390"/>
      <c r="NVZ130" s="391"/>
      <c r="NWA130" s="392"/>
      <c r="NWB130" s="393"/>
      <c r="NWC130" s="394"/>
      <c r="NWD130" s="395"/>
      <c r="NWE130" s="389"/>
      <c r="NWF130" s="390"/>
      <c r="NWG130" s="391"/>
      <c r="NWH130" s="392"/>
      <c r="NWI130" s="393"/>
      <c r="NWJ130" s="394"/>
      <c r="NWK130" s="395"/>
      <c r="NWL130" s="389"/>
      <c r="NWM130" s="390"/>
      <c r="NWN130" s="391"/>
      <c r="NWO130" s="392"/>
      <c r="NWP130" s="393"/>
      <c r="NWQ130" s="394"/>
      <c r="NWR130" s="395"/>
      <c r="NWS130" s="389"/>
      <c r="NWT130" s="390"/>
      <c r="NWU130" s="391"/>
      <c r="NWV130" s="392"/>
      <c r="NWW130" s="393"/>
      <c r="NWX130" s="394"/>
      <c r="NWY130" s="395"/>
      <c r="NWZ130" s="389"/>
      <c r="NXA130" s="390"/>
      <c r="NXB130" s="391"/>
      <c r="NXC130" s="392"/>
      <c r="NXD130" s="393"/>
      <c r="NXE130" s="394"/>
      <c r="NXF130" s="395"/>
      <c r="NXG130" s="389"/>
      <c r="NXH130" s="390"/>
      <c r="NXI130" s="391"/>
      <c r="NXJ130" s="392"/>
      <c r="NXK130" s="393"/>
      <c r="NXL130" s="394"/>
      <c r="NXM130" s="395"/>
      <c r="NXN130" s="389"/>
      <c r="NXO130" s="390"/>
      <c r="NXP130" s="391"/>
      <c r="NXQ130" s="392"/>
      <c r="NXR130" s="393"/>
      <c r="NXS130" s="394"/>
      <c r="NXT130" s="395"/>
      <c r="NXU130" s="389"/>
      <c r="NXV130" s="390"/>
      <c r="NXW130" s="391"/>
      <c r="NXX130" s="392"/>
      <c r="NXY130" s="393"/>
      <c r="NXZ130" s="394"/>
      <c r="NYA130" s="395"/>
      <c r="NYB130" s="389"/>
      <c r="NYC130" s="390"/>
      <c r="NYD130" s="391"/>
      <c r="NYE130" s="392"/>
      <c r="NYF130" s="393"/>
      <c r="NYG130" s="394"/>
      <c r="NYH130" s="395"/>
      <c r="NYI130" s="389"/>
      <c r="NYJ130" s="390"/>
      <c r="NYK130" s="391"/>
      <c r="NYL130" s="392"/>
      <c r="NYM130" s="393"/>
      <c r="NYN130" s="394"/>
      <c r="NYO130" s="395"/>
      <c r="NYP130" s="389"/>
      <c r="NYQ130" s="390"/>
      <c r="NYR130" s="391"/>
      <c r="NYS130" s="392"/>
      <c r="NYT130" s="393"/>
      <c r="NYU130" s="394"/>
      <c r="NYV130" s="395"/>
      <c r="NYW130" s="389"/>
      <c r="NYX130" s="390"/>
      <c r="NYY130" s="391"/>
      <c r="NYZ130" s="392"/>
      <c r="NZA130" s="393"/>
      <c r="NZB130" s="394"/>
      <c r="NZC130" s="395"/>
      <c r="NZD130" s="389"/>
      <c r="NZE130" s="390"/>
      <c r="NZF130" s="391"/>
      <c r="NZG130" s="392"/>
      <c r="NZH130" s="393"/>
      <c r="NZI130" s="394"/>
      <c r="NZJ130" s="395"/>
      <c r="NZK130" s="389"/>
      <c r="NZL130" s="390"/>
      <c r="NZM130" s="391"/>
      <c r="NZN130" s="392"/>
      <c r="NZO130" s="393"/>
      <c r="NZP130" s="394"/>
      <c r="NZQ130" s="395"/>
      <c r="NZR130" s="389"/>
      <c r="NZS130" s="390"/>
      <c r="NZT130" s="391"/>
      <c r="NZU130" s="392"/>
      <c r="NZV130" s="393"/>
      <c r="NZW130" s="394"/>
      <c r="NZX130" s="395"/>
      <c r="NZY130" s="389"/>
      <c r="NZZ130" s="390"/>
      <c r="OAA130" s="391"/>
      <c r="OAB130" s="392"/>
      <c r="OAC130" s="393"/>
      <c r="OAD130" s="394"/>
      <c r="OAE130" s="395"/>
      <c r="OAF130" s="389"/>
      <c r="OAG130" s="390"/>
      <c r="OAH130" s="391"/>
      <c r="OAI130" s="392"/>
      <c r="OAJ130" s="393"/>
      <c r="OAK130" s="394"/>
      <c r="OAL130" s="395"/>
      <c r="OAM130" s="389"/>
      <c r="OAN130" s="390"/>
      <c r="OAO130" s="391"/>
      <c r="OAP130" s="392"/>
      <c r="OAQ130" s="393"/>
      <c r="OAR130" s="394"/>
      <c r="OAS130" s="395"/>
      <c r="OAT130" s="389"/>
      <c r="OAU130" s="390"/>
      <c r="OAV130" s="391"/>
      <c r="OAW130" s="392"/>
      <c r="OAX130" s="393"/>
      <c r="OAY130" s="394"/>
      <c r="OAZ130" s="395"/>
      <c r="OBA130" s="389"/>
      <c r="OBB130" s="390"/>
      <c r="OBC130" s="391"/>
      <c r="OBD130" s="392"/>
      <c r="OBE130" s="393"/>
      <c r="OBF130" s="394"/>
      <c r="OBG130" s="395"/>
      <c r="OBH130" s="389"/>
      <c r="OBI130" s="390"/>
      <c r="OBJ130" s="391"/>
      <c r="OBK130" s="392"/>
      <c r="OBL130" s="393"/>
      <c r="OBM130" s="394"/>
      <c r="OBN130" s="395"/>
      <c r="OBO130" s="389"/>
      <c r="OBP130" s="390"/>
      <c r="OBQ130" s="391"/>
      <c r="OBR130" s="392"/>
      <c r="OBS130" s="393"/>
      <c r="OBT130" s="394"/>
      <c r="OBU130" s="395"/>
      <c r="OBV130" s="389"/>
      <c r="OBW130" s="390"/>
      <c r="OBX130" s="391"/>
      <c r="OBY130" s="392"/>
      <c r="OBZ130" s="393"/>
      <c r="OCA130" s="394"/>
      <c r="OCB130" s="395"/>
      <c r="OCC130" s="389"/>
      <c r="OCD130" s="390"/>
      <c r="OCE130" s="391"/>
      <c r="OCF130" s="392"/>
      <c r="OCG130" s="393"/>
      <c r="OCH130" s="394"/>
      <c r="OCI130" s="395"/>
      <c r="OCJ130" s="389"/>
      <c r="OCK130" s="390"/>
      <c r="OCL130" s="391"/>
      <c r="OCM130" s="392"/>
      <c r="OCN130" s="393"/>
      <c r="OCO130" s="394"/>
      <c r="OCP130" s="395"/>
      <c r="OCQ130" s="389"/>
      <c r="OCR130" s="390"/>
      <c r="OCS130" s="391"/>
      <c r="OCT130" s="392"/>
      <c r="OCU130" s="393"/>
      <c r="OCV130" s="394"/>
      <c r="OCW130" s="395"/>
      <c r="OCX130" s="389"/>
      <c r="OCY130" s="390"/>
      <c r="OCZ130" s="391"/>
      <c r="ODA130" s="392"/>
      <c r="ODB130" s="393"/>
      <c r="ODC130" s="394"/>
      <c r="ODD130" s="395"/>
      <c r="ODE130" s="389"/>
      <c r="ODF130" s="390"/>
      <c r="ODG130" s="391"/>
      <c r="ODH130" s="392"/>
      <c r="ODI130" s="393"/>
      <c r="ODJ130" s="394"/>
      <c r="ODK130" s="395"/>
      <c r="ODL130" s="389"/>
      <c r="ODM130" s="390"/>
      <c r="ODN130" s="391"/>
      <c r="ODO130" s="392"/>
      <c r="ODP130" s="393"/>
      <c r="ODQ130" s="394"/>
      <c r="ODR130" s="395"/>
      <c r="ODS130" s="389"/>
      <c r="ODT130" s="390"/>
      <c r="ODU130" s="391"/>
      <c r="ODV130" s="392"/>
      <c r="ODW130" s="393"/>
      <c r="ODX130" s="394"/>
      <c r="ODY130" s="395"/>
      <c r="ODZ130" s="389"/>
      <c r="OEA130" s="390"/>
      <c r="OEB130" s="391"/>
      <c r="OEC130" s="392"/>
      <c r="OED130" s="393"/>
      <c r="OEE130" s="394"/>
      <c r="OEF130" s="395"/>
      <c r="OEG130" s="389"/>
      <c r="OEH130" s="390"/>
      <c r="OEI130" s="391"/>
      <c r="OEJ130" s="392"/>
      <c r="OEK130" s="393"/>
      <c r="OEL130" s="394"/>
      <c r="OEM130" s="395"/>
      <c r="OEN130" s="389"/>
      <c r="OEO130" s="390"/>
      <c r="OEP130" s="391"/>
      <c r="OEQ130" s="392"/>
      <c r="OER130" s="393"/>
      <c r="OES130" s="394"/>
      <c r="OET130" s="395"/>
      <c r="OEU130" s="389"/>
      <c r="OEV130" s="390"/>
      <c r="OEW130" s="391"/>
      <c r="OEX130" s="392"/>
      <c r="OEY130" s="393"/>
      <c r="OEZ130" s="394"/>
      <c r="OFA130" s="395"/>
      <c r="OFB130" s="389"/>
      <c r="OFC130" s="390"/>
      <c r="OFD130" s="391"/>
      <c r="OFE130" s="392"/>
      <c r="OFF130" s="393"/>
      <c r="OFG130" s="394"/>
      <c r="OFH130" s="395"/>
      <c r="OFI130" s="389"/>
      <c r="OFJ130" s="390"/>
      <c r="OFK130" s="391"/>
      <c r="OFL130" s="392"/>
      <c r="OFM130" s="393"/>
      <c r="OFN130" s="394"/>
      <c r="OFO130" s="395"/>
      <c r="OFP130" s="389"/>
      <c r="OFQ130" s="390"/>
      <c r="OFR130" s="391"/>
      <c r="OFS130" s="392"/>
      <c r="OFT130" s="393"/>
      <c r="OFU130" s="394"/>
      <c r="OFV130" s="395"/>
      <c r="OFW130" s="389"/>
      <c r="OFX130" s="390"/>
      <c r="OFY130" s="391"/>
      <c r="OFZ130" s="392"/>
      <c r="OGA130" s="393"/>
      <c r="OGB130" s="394"/>
      <c r="OGC130" s="395"/>
      <c r="OGD130" s="389"/>
      <c r="OGE130" s="390"/>
      <c r="OGF130" s="391"/>
      <c r="OGG130" s="392"/>
      <c r="OGH130" s="393"/>
      <c r="OGI130" s="394"/>
      <c r="OGJ130" s="395"/>
      <c r="OGK130" s="389"/>
      <c r="OGL130" s="390"/>
      <c r="OGM130" s="391"/>
      <c r="OGN130" s="392"/>
      <c r="OGO130" s="393"/>
      <c r="OGP130" s="394"/>
      <c r="OGQ130" s="395"/>
      <c r="OGR130" s="389"/>
      <c r="OGS130" s="390"/>
      <c r="OGT130" s="391"/>
      <c r="OGU130" s="392"/>
      <c r="OGV130" s="393"/>
      <c r="OGW130" s="394"/>
      <c r="OGX130" s="395"/>
      <c r="OGY130" s="389"/>
      <c r="OGZ130" s="390"/>
      <c r="OHA130" s="391"/>
      <c r="OHB130" s="392"/>
      <c r="OHC130" s="393"/>
      <c r="OHD130" s="394"/>
      <c r="OHE130" s="395"/>
      <c r="OHF130" s="389"/>
      <c r="OHG130" s="390"/>
      <c r="OHH130" s="391"/>
      <c r="OHI130" s="392"/>
      <c r="OHJ130" s="393"/>
      <c r="OHK130" s="394"/>
      <c r="OHL130" s="395"/>
      <c r="OHM130" s="389"/>
      <c r="OHN130" s="390"/>
      <c r="OHO130" s="391"/>
      <c r="OHP130" s="392"/>
      <c r="OHQ130" s="393"/>
      <c r="OHR130" s="394"/>
      <c r="OHS130" s="395"/>
      <c r="OHT130" s="389"/>
      <c r="OHU130" s="390"/>
      <c r="OHV130" s="391"/>
      <c r="OHW130" s="392"/>
      <c r="OHX130" s="393"/>
      <c r="OHY130" s="394"/>
      <c r="OHZ130" s="395"/>
      <c r="OIA130" s="389"/>
      <c r="OIB130" s="390"/>
      <c r="OIC130" s="391"/>
      <c r="OID130" s="392"/>
      <c r="OIE130" s="393"/>
      <c r="OIF130" s="394"/>
      <c r="OIG130" s="395"/>
      <c r="OIH130" s="389"/>
      <c r="OII130" s="390"/>
      <c r="OIJ130" s="391"/>
      <c r="OIK130" s="392"/>
      <c r="OIL130" s="393"/>
      <c r="OIM130" s="394"/>
      <c r="OIN130" s="395"/>
      <c r="OIO130" s="389"/>
      <c r="OIP130" s="390"/>
      <c r="OIQ130" s="391"/>
      <c r="OIR130" s="392"/>
      <c r="OIS130" s="393"/>
      <c r="OIT130" s="394"/>
      <c r="OIU130" s="395"/>
      <c r="OIV130" s="389"/>
      <c r="OIW130" s="390"/>
      <c r="OIX130" s="391"/>
      <c r="OIY130" s="392"/>
      <c r="OIZ130" s="393"/>
      <c r="OJA130" s="394"/>
      <c r="OJB130" s="395"/>
      <c r="OJC130" s="389"/>
      <c r="OJD130" s="390"/>
      <c r="OJE130" s="391"/>
      <c r="OJF130" s="392"/>
      <c r="OJG130" s="393"/>
      <c r="OJH130" s="394"/>
      <c r="OJI130" s="395"/>
      <c r="OJJ130" s="389"/>
      <c r="OJK130" s="390"/>
      <c r="OJL130" s="391"/>
      <c r="OJM130" s="392"/>
      <c r="OJN130" s="393"/>
      <c r="OJO130" s="394"/>
      <c r="OJP130" s="395"/>
      <c r="OJQ130" s="389"/>
      <c r="OJR130" s="390"/>
      <c r="OJS130" s="391"/>
      <c r="OJT130" s="392"/>
      <c r="OJU130" s="393"/>
      <c r="OJV130" s="394"/>
      <c r="OJW130" s="395"/>
      <c r="OJX130" s="389"/>
      <c r="OJY130" s="390"/>
      <c r="OJZ130" s="391"/>
      <c r="OKA130" s="392"/>
      <c r="OKB130" s="393"/>
      <c r="OKC130" s="394"/>
      <c r="OKD130" s="395"/>
      <c r="OKE130" s="389"/>
      <c r="OKF130" s="390"/>
      <c r="OKG130" s="391"/>
      <c r="OKH130" s="392"/>
      <c r="OKI130" s="393"/>
      <c r="OKJ130" s="394"/>
      <c r="OKK130" s="395"/>
      <c r="OKL130" s="389"/>
      <c r="OKM130" s="390"/>
      <c r="OKN130" s="391"/>
      <c r="OKO130" s="392"/>
      <c r="OKP130" s="393"/>
      <c r="OKQ130" s="394"/>
      <c r="OKR130" s="395"/>
      <c r="OKS130" s="389"/>
      <c r="OKT130" s="390"/>
      <c r="OKU130" s="391"/>
      <c r="OKV130" s="392"/>
      <c r="OKW130" s="393"/>
      <c r="OKX130" s="394"/>
      <c r="OKY130" s="395"/>
      <c r="OKZ130" s="389"/>
      <c r="OLA130" s="390"/>
      <c r="OLB130" s="391"/>
      <c r="OLC130" s="392"/>
      <c r="OLD130" s="393"/>
      <c r="OLE130" s="394"/>
      <c r="OLF130" s="395"/>
      <c r="OLG130" s="389"/>
      <c r="OLH130" s="390"/>
      <c r="OLI130" s="391"/>
      <c r="OLJ130" s="392"/>
      <c r="OLK130" s="393"/>
      <c r="OLL130" s="394"/>
      <c r="OLM130" s="395"/>
      <c r="OLN130" s="389"/>
      <c r="OLO130" s="390"/>
      <c r="OLP130" s="391"/>
      <c r="OLQ130" s="392"/>
      <c r="OLR130" s="393"/>
      <c r="OLS130" s="394"/>
      <c r="OLT130" s="395"/>
      <c r="OLU130" s="389"/>
      <c r="OLV130" s="390"/>
      <c r="OLW130" s="391"/>
      <c r="OLX130" s="392"/>
      <c r="OLY130" s="393"/>
      <c r="OLZ130" s="394"/>
      <c r="OMA130" s="395"/>
      <c r="OMB130" s="389"/>
      <c r="OMC130" s="390"/>
      <c r="OMD130" s="391"/>
      <c r="OME130" s="392"/>
      <c r="OMF130" s="393"/>
      <c r="OMG130" s="394"/>
      <c r="OMH130" s="395"/>
      <c r="OMI130" s="389"/>
      <c r="OMJ130" s="390"/>
      <c r="OMK130" s="391"/>
      <c r="OML130" s="392"/>
      <c r="OMM130" s="393"/>
      <c r="OMN130" s="394"/>
      <c r="OMO130" s="395"/>
      <c r="OMP130" s="389"/>
      <c r="OMQ130" s="390"/>
      <c r="OMR130" s="391"/>
      <c r="OMS130" s="392"/>
      <c r="OMT130" s="393"/>
      <c r="OMU130" s="394"/>
      <c r="OMV130" s="395"/>
      <c r="OMW130" s="389"/>
      <c r="OMX130" s="390"/>
      <c r="OMY130" s="391"/>
      <c r="OMZ130" s="392"/>
      <c r="ONA130" s="393"/>
      <c r="ONB130" s="394"/>
      <c r="ONC130" s="395"/>
      <c r="OND130" s="389"/>
      <c r="ONE130" s="390"/>
      <c r="ONF130" s="391"/>
      <c r="ONG130" s="392"/>
      <c r="ONH130" s="393"/>
      <c r="ONI130" s="394"/>
      <c r="ONJ130" s="395"/>
      <c r="ONK130" s="389"/>
      <c r="ONL130" s="390"/>
      <c r="ONM130" s="391"/>
      <c r="ONN130" s="392"/>
      <c r="ONO130" s="393"/>
      <c r="ONP130" s="394"/>
      <c r="ONQ130" s="395"/>
      <c r="ONR130" s="389"/>
      <c r="ONS130" s="390"/>
      <c r="ONT130" s="391"/>
      <c r="ONU130" s="392"/>
      <c r="ONV130" s="393"/>
      <c r="ONW130" s="394"/>
      <c r="ONX130" s="395"/>
      <c r="ONY130" s="389"/>
      <c r="ONZ130" s="390"/>
      <c r="OOA130" s="391"/>
      <c r="OOB130" s="392"/>
      <c r="OOC130" s="393"/>
      <c r="OOD130" s="394"/>
      <c r="OOE130" s="395"/>
      <c r="OOF130" s="389"/>
      <c r="OOG130" s="390"/>
      <c r="OOH130" s="391"/>
      <c r="OOI130" s="392"/>
      <c r="OOJ130" s="393"/>
      <c r="OOK130" s="394"/>
      <c r="OOL130" s="395"/>
      <c r="OOM130" s="389"/>
      <c r="OON130" s="390"/>
      <c r="OOO130" s="391"/>
      <c r="OOP130" s="392"/>
      <c r="OOQ130" s="393"/>
      <c r="OOR130" s="394"/>
      <c r="OOS130" s="395"/>
      <c r="OOT130" s="389"/>
      <c r="OOU130" s="390"/>
      <c r="OOV130" s="391"/>
      <c r="OOW130" s="392"/>
      <c r="OOX130" s="393"/>
      <c r="OOY130" s="394"/>
      <c r="OOZ130" s="395"/>
      <c r="OPA130" s="389"/>
      <c r="OPB130" s="390"/>
      <c r="OPC130" s="391"/>
      <c r="OPD130" s="392"/>
      <c r="OPE130" s="393"/>
      <c r="OPF130" s="394"/>
      <c r="OPG130" s="395"/>
      <c r="OPH130" s="389"/>
      <c r="OPI130" s="390"/>
      <c r="OPJ130" s="391"/>
      <c r="OPK130" s="392"/>
      <c r="OPL130" s="393"/>
      <c r="OPM130" s="394"/>
      <c r="OPN130" s="395"/>
      <c r="OPO130" s="389"/>
      <c r="OPP130" s="390"/>
      <c r="OPQ130" s="391"/>
      <c r="OPR130" s="392"/>
      <c r="OPS130" s="393"/>
      <c r="OPT130" s="394"/>
      <c r="OPU130" s="395"/>
      <c r="OPV130" s="389"/>
      <c r="OPW130" s="390"/>
      <c r="OPX130" s="391"/>
      <c r="OPY130" s="392"/>
      <c r="OPZ130" s="393"/>
      <c r="OQA130" s="394"/>
      <c r="OQB130" s="395"/>
      <c r="OQC130" s="389"/>
      <c r="OQD130" s="390"/>
      <c r="OQE130" s="391"/>
      <c r="OQF130" s="392"/>
      <c r="OQG130" s="393"/>
      <c r="OQH130" s="394"/>
      <c r="OQI130" s="395"/>
      <c r="OQJ130" s="389"/>
      <c r="OQK130" s="390"/>
      <c r="OQL130" s="391"/>
      <c r="OQM130" s="392"/>
      <c r="OQN130" s="393"/>
      <c r="OQO130" s="394"/>
      <c r="OQP130" s="395"/>
      <c r="OQQ130" s="389"/>
      <c r="OQR130" s="390"/>
      <c r="OQS130" s="391"/>
      <c r="OQT130" s="392"/>
      <c r="OQU130" s="393"/>
      <c r="OQV130" s="394"/>
      <c r="OQW130" s="395"/>
      <c r="OQX130" s="389"/>
      <c r="OQY130" s="390"/>
      <c r="OQZ130" s="391"/>
      <c r="ORA130" s="392"/>
      <c r="ORB130" s="393"/>
      <c r="ORC130" s="394"/>
      <c r="ORD130" s="395"/>
      <c r="ORE130" s="389"/>
      <c r="ORF130" s="390"/>
      <c r="ORG130" s="391"/>
      <c r="ORH130" s="392"/>
      <c r="ORI130" s="393"/>
      <c r="ORJ130" s="394"/>
      <c r="ORK130" s="395"/>
      <c r="ORL130" s="389"/>
      <c r="ORM130" s="390"/>
      <c r="ORN130" s="391"/>
      <c r="ORO130" s="392"/>
      <c r="ORP130" s="393"/>
      <c r="ORQ130" s="394"/>
      <c r="ORR130" s="395"/>
      <c r="ORS130" s="389"/>
      <c r="ORT130" s="390"/>
      <c r="ORU130" s="391"/>
      <c r="ORV130" s="392"/>
      <c r="ORW130" s="393"/>
      <c r="ORX130" s="394"/>
      <c r="ORY130" s="395"/>
      <c r="ORZ130" s="389"/>
      <c r="OSA130" s="390"/>
      <c r="OSB130" s="391"/>
      <c r="OSC130" s="392"/>
      <c r="OSD130" s="393"/>
      <c r="OSE130" s="394"/>
      <c r="OSF130" s="395"/>
      <c r="OSG130" s="389"/>
      <c r="OSH130" s="390"/>
      <c r="OSI130" s="391"/>
      <c r="OSJ130" s="392"/>
      <c r="OSK130" s="393"/>
      <c r="OSL130" s="394"/>
      <c r="OSM130" s="395"/>
      <c r="OSN130" s="389"/>
      <c r="OSO130" s="390"/>
      <c r="OSP130" s="391"/>
      <c r="OSQ130" s="392"/>
      <c r="OSR130" s="393"/>
      <c r="OSS130" s="394"/>
      <c r="OST130" s="395"/>
      <c r="OSU130" s="389"/>
      <c r="OSV130" s="390"/>
      <c r="OSW130" s="391"/>
      <c r="OSX130" s="392"/>
      <c r="OSY130" s="393"/>
      <c r="OSZ130" s="394"/>
      <c r="OTA130" s="395"/>
      <c r="OTB130" s="389"/>
      <c r="OTC130" s="390"/>
      <c r="OTD130" s="391"/>
      <c r="OTE130" s="392"/>
      <c r="OTF130" s="393"/>
      <c r="OTG130" s="394"/>
      <c r="OTH130" s="395"/>
      <c r="OTI130" s="389"/>
      <c r="OTJ130" s="390"/>
      <c r="OTK130" s="391"/>
      <c r="OTL130" s="392"/>
      <c r="OTM130" s="393"/>
      <c r="OTN130" s="394"/>
      <c r="OTO130" s="395"/>
      <c r="OTP130" s="389"/>
      <c r="OTQ130" s="390"/>
      <c r="OTR130" s="391"/>
      <c r="OTS130" s="392"/>
      <c r="OTT130" s="393"/>
      <c r="OTU130" s="394"/>
      <c r="OTV130" s="395"/>
      <c r="OTW130" s="389"/>
      <c r="OTX130" s="390"/>
      <c r="OTY130" s="391"/>
      <c r="OTZ130" s="392"/>
      <c r="OUA130" s="393"/>
      <c r="OUB130" s="394"/>
      <c r="OUC130" s="395"/>
      <c r="OUD130" s="389"/>
      <c r="OUE130" s="390"/>
      <c r="OUF130" s="391"/>
      <c r="OUG130" s="392"/>
      <c r="OUH130" s="393"/>
      <c r="OUI130" s="394"/>
      <c r="OUJ130" s="395"/>
      <c r="OUK130" s="389"/>
      <c r="OUL130" s="390"/>
      <c r="OUM130" s="391"/>
      <c r="OUN130" s="392"/>
      <c r="OUO130" s="393"/>
      <c r="OUP130" s="394"/>
      <c r="OUQ130" s="395"/>
      <c r="OUR130" s="389"/>
      <c r="OUS130" s="390"/>
      <c r="OUT130" s="391"/>
      <c r="OUU130" s="392"/>
      <c r="OUV130" s="393"/>
      <c r="OUW130" s="394"/>
      <c r="OUX130" s="395"/>
      <c r="OUY130" s="389"/>
      <c r="OUZ130" s="390"/>
      <c r="OVA130" s="391"/>
      <c r="OVB130" s="392"/>
      <c r="OVC130" s="393"/>
      <c r="OVD130" s="394"/>
      <c r="OVE130" s="395"/>
      <c r="OVF130" s="389"/>
      <c r="OVG130" s="390"/>
      <c r="OVH130" s="391"/>
      <c r="OVI130" s="392"/>
      <c r="OVJ130" s="393"/>
      <c r="OVK130" s="394"/>
      <c r="OVL130" s="395"/>
      <c r="OVM130" s="389"/>
      <c r="OVN130" s="390"/>
      <c r="OVO130" s="391"/>
      <c r="OVP130" s="392"/>
      <c r="OVQ130" s="393"/>
      <c r="OVR130" s="394"/>
      <c r="OVS130" s="395"/>
      <c r="OVT130" s="389"/>
      <c r="OVU130" s="390"/>
      <c r="OVV130" s="391"/>
      <c r="OVW130" s="392"/>
      <c r="OVX130" s="393"/>
      <c r="OVY130" s="394"/>
      <c r="OVZ130" s="395"/>
      <c r="OWA130" s="389"/>
      <c r="OWB130" s="390"/>
      <c r="OWC130" s="391"/>
      <c r="OWD130" s="392"/>
      <c r="OWE130" s="393"/>
      <c r="OWF130" s="394"/>
      <c r="OWG130" s="395"/>
      <c r="OWH130" s="389"/>
      <c r="OWI130" s="390"/>
      <c r="OWJ130" s="391"/>
      <c r="OWK130" s="392"/>
      <c r="OWL130" s="393"/>
      <c r="OWM130" s="394"/>
      <c r="OWN130" s="395"/>
      <c r="OWO130" s="389"/>
      <c r="OWP130" s="390"/>
      <c r="OWQ130" s="391"/>
      <c r="OWR130" s="392"/>
      <c r="OWS130" s="393"/>
      <c r="OWT130" s="394"/>
      <c r="OWU130" s="395"/>
      <c r="OWV130" s="389"/>
      <c r="OWW130" s="390"/>
      <c r="OWX130" s="391"/>
      <c r="OWY130" s="392"/>
      <c r="OWZ130" s="393"/>
      <c r="OXA130" s="394"/>
      <c r="OXB130" s="395"/>
      <c r="OXC130" s="389"/>
      <c r="OXD130" s="390"/>
      <c r="OXE130" s="391"/>
      <c r="OXF130" s="392"/>
      <c r="OXG130" s="393"/>
      <c r="OXH130" s="394"/>
      <c r="OXI130" s="395"/>
      <c r="OXJ130" s="389"/>
      <c r="OXK130" s="390"/>
      <c r="OXL130" s="391"/>
      <c r="OXM130" s="392"/>
      <c r="OXN130" s="393"/>
      <c r="OXO130" s="394"/>
      <c r="OXP130" s="395"/>
      <c r="OXQ130" s="389"/>
      <c r="OXR130" s="390"/>
      <c r="OXS130" s="391"/>
      <c r="OXT130" s="392"/>
      <c r="OXU130" s="393"/>
      <c r="OXV130" s="394"/>
      <c r="OXW130" s="395"/>
      <c r="OXX130" s="389"/>
      <c r="OXY130" s="390"/>
      <c r="OXZ130" s="391"/>
      <c r="OYA130" s="392"/>
      <c r="OYB130" s="393"/>
      <c r="OYC130" s="394"/>
      <c r="OYD130" s="395"/>
      <c r="OYE130" s="389"/>
      <c r="OYF130" s="390"/>
      <c r="OYG130" s="391"/>
      <c r="OYH130" s="392"/>
      <c r="OYI130" s="393"/>
      <c r="OYJ130" s="394"/>
      <c r="OYK130" s="395"/>
      <c r="OYL130" s="389"/>
      <c r="OYM130" s="390"/>
      <c r="OYN130" s="391"/>
      <c r="OYO130" s="392"/>
      <c r="OYP130" s="393"/>
      <c r="OYQ130" s="394"/>
      <c r="OYR130" s="395"/>
      <c r="OYS130" s="389"/>
      <c r="OYT130" s="390"/>
      <c r="OYU130" s="391"/>
      <c r="OYV130" s="392"/>
      <c r="OYW130" s="393"/>
      <c r="OYX130" s="394"/>
      <c r="OYY130" s="395"/>
      <c r="OYZ130" s="389"/>
      <c r="OZA130" s="390"/>
      <c r="OZB130" s="391"/>
      <c r="OZC130" s="392"/>
      <c r="OZD130" s="393"/>
      <c r="OZE130" s="394"/>
      <c r="OZF130" s="395"/>
      <c r="OZG130" s="389"/>
      <c r="OZH130" s="390"/>
      <c r="OZI130" s="391"/>
      <c r="OZJ130" s="392"/>
      <c r="OZK130" s="393"/>
      <c r="OZL130" s="394"/>
      <c r="OZM130" s="395"/>
      <c r="OZN130" s="389"/>
      <c r="OZO130" s="390"/>
      <c r="OZP130" s="391"/>
      <c r="OZQ130" s="392"/>
      <c r="OZR130" s="393"/>
      <c r="OZS130" s="394"/>
      <c r="OZT130" s="395"/>
      <c r="OZU130" s="389"/>
      <c r="OZV130" s="390"/>
      <c r="OZW130" s="391"/>
      <c r="OZX130" s="392"/>
      <c r="OZY130" s="393"/>
      <c r="OZZ130" s="394"/>
      <c r="PAA130" s="395"/>
      <c r="PAB130" s="389"/>
      <c r="PAC130" s="390"/>
      <c r="PAD130" s="391"/>
      <c r="PAE130" s="392"/>
      <c r="PAF130" s="393"/>
      <c r="PAG130" s="394"/>
      <c r="PAH130" s="395"/>
      <c r="PAI130" s="389"/>
      <c r="PAJ130" s="390"/>
      <c r="PAK130" s="391"/>
      <c r="PAL130" s="392"/>
      <c r="PAM130" s="393"/>
      <c r="PAN130" s="394"/>
      <c r="PAO130" s="395"/>
      <c r="PAP130" s="389"/>
      <c r="PAQ130" s="390"/>
      <c r="PAR130" s="391"/>
      <c r="PAS130" s="392"/>
      <c r="PAT130" s="393"/>
      <c r="PAU130" s="394"/>
      <c r="PAV130" s="395"/>
      <c r="PAW130" s="389"/>
      <c r="PAX130" s="390"/>
      <c r="PAY130" s="391"/>
      <c r="PAZ130" s="392"/>
      <c r="PBA130" s="393"/>
      <c r="PBB130" s="394"/>
      <c r="PBC130" s="395"/>
      <c r="PBD130" s="389"/>
      <c r="PBE130" s="390"/>
      <c r="PBF130" s="391"/>
      <c r="PBG130" s="392"/>
      <c r="PBH130" s="393"/>
      <c r="PBI130" s="394"/>
      <c r="PBJ130" s="395"/>
      <c r="PBK130" s="389"/>
      <c r="PBL130" s="390"/>
      <c r="PBM130" s="391"/>
      <c r="PBN130" s="392"/>
      <c r="PBO130" s="393"/>
      <c r="PBP130" s="394"/>
      <c r="PBQ130" s="395"/>
      <c r="PBR130" s="389"/>
      <c r="PBS130" s="390"/>
      <c r="PBT130" s="391"/>
      <c r="PBU130" s="392"/>
      <c r="PBV130" s="393"/>
      <c r="PBW130" s="394"/>
      <c r="PBX130" s="395"/>
      <c r="PBY130" s="389"/>
      <c r="PBZ130" s="390"/>
      <c r="PCA130" s="391"/>
      <c r="PCB130" s="392"/>
      <c r="PCC130" s="393"/>
      <c r="PCD130" s="394"/>
      <c r="PCE130" s="395"/>
      <c r="PCF130" s="389"/>
      <c r="PCG130" s="390"/>
      <c r="PCH130" s="391"/>
      <c r="PCI130" s="392"/>
      <c r="PCJ130" s="393"/>
      <c r="PCK130" s="394"/>
      <c r="PCL130" s="395"/>
      <c r="PCM130" s="389"/>
      <c r="PCN130" s="390"/>
      <c r="PCO130" s="391"/>
      <c r="PCP130" s="392"/>
      <c r="PCQ130" s="393"/>
      <c r="PCR130" s="394"/>
      <c r="PCS130" s="395"/>
      <c r="PCT130" s="389"/>
      <c r="PCU130" s="390"/>
      <c r="PCV130" s="391"/>
      <c r="PCW130" s="392"/>
      <c r="PCX130" s="393"/>
      <c r="PCY130" s="394"/>
      <c r="PCZ130" s="395"/>
      <c r="PDA130" s="389"/>
      <c r="PDB130" s="390"/>
      <c r="PDC130" s="391"/>
      <c r="PDD130" s="392"/>
      <c r="PDE130" s="393"/>
      <c r="PDF130" s="394"/>
      <c r="PDG130" s="395"/>
      <c r="PDH130" s="389"/>
      <c r="PDI130" s="390"/>
      <c r="PDJ130" s="391"/>
      <c r="PDK130" s="392"/>
      <c r="PDL130" s="393"/>
      <c r="PDM130" s="394"/>
      <c r="PDN130" s="395"/>
      <c r="PDO130" s="389"/>
      <c r="PDP130" s="390"/>
      <c r="PDQ130" s="391"/>
      <c r="PDR130" s="392"/>
      <c r="PDS130" s="393"/>
      <c r="PDT130" s="394"/>
      <c r="PDU130" s="395"/>
      <c r="PDV130" s="389"/>
      <c r="PDW130" s="390"/>
      <c r="PDX130" s="391"/>
      <c r="PDY130" s="392"/>
      <c r="PDZ130" s="393"/>
      <c r="PEA130" s="394"/>
      <c r="PEB130" s="395"/>
      <c r="PEC130" s="389"/>
      <c r="PED130" s="390"/>
      <c r="PEE130" s="391"/>
      <c r="PEF130" s="392"/>
      <c r="PEG130" s="393"/>
      <c r="PEH130" s="394"/>
      <c r="PEI130" s="395"/>
      <c r="PEJ130" s="389"/>
      <c r="PEK130" s="390"/>
      <c r="PEL130" s="391"/>
      <c r="PEM130" s="392"/>
      <c r="PEN130" s="393"/>
      <c r="PEO130" s="394"/>
      <c r="PEP130" s="395"/>
      <c r="PEQ130" s="389"/>
      <c r="PER130" s="390"/>
      <c r="PES130" s="391"/>
      <c r="PET130" s="392"/>
      <c r="PEU130" s="393"/>
      <c r="PEV130" s="394"/>
      <c r="PEW130" s="395"/>
      <c r="PEX130" s="389"/>
      <c r="PEY130" s="390"/>
      <c r="PEZ130" s="391"/>
      <c r="PFA130" s="392"/>
      <c r="PFB130" s="393"/>
      <c r="PFC130" s="394"/>
      <c r="PFD130" s="395"/>
      <c r="PFE130" s="389"/>
      <c r="PFF130" s="390"/>
      <c r="PFG130" s="391"/>
      <c r="PFH130" s="392"/>
      <c r="PFI130" s="393"/>
      <c r="PFJ130" s="394"/>
      <c r="PFK130" s="395"/>
      <c r="PFL130" s="389"/>
      <c r="PFM130" s="390"/>
      <c r="PFN130" s="391"/>
      <c r="PFO130" s="392"/>
      <c r="PFP130" s="393"/>
      <c r="PFQ130" s="394"/>
      <c r="PFR130" s="395"/>
      <c r="PFS130" s="389"/>
      <c r="PFT130" s="390"/>
      <c r="PFU130" s="391"/>
      <c r="PFV130" s="392"/>
      <c r="PFW130" s="393"/>
      <c r="PFX130" s="394"/>
      <c r="PFY130" s="395"/>
      <c r="PFZ130" s="389"/>
      <c r="PGA130" s="390"/>
      <c r="PGB130" s="391"/>
      <c r="PGC130" s="392"/>
      <c r="PGD130" s="393"/>
      <c r="PGE130" s="394"/>
      <c r="PGF130" s="395"/>
      <c r="PGG130" s="389"/>
      <c r="PGH130" s="390"/>
      <c r="PGI130" s="391"/>
      <c r="PGJ130" s="392"/>
      <c r="PGK130" s="393"/>
      <c r="PGL130" s="394"/>
      <c r="PGM130" s="395"/>
      <c r="PGN130" s="389"/>
      <c r="PGO130" s="390"/>
      <c r="PGP130" s="391"/>
      <c r="PGQ130" s="392"/>
      <c r="PGR130" s="393"/>
      <c r="PGS130" s="394"/>
      <c r="PGT130" s="395"/>
      <c r="PGU130" s="389"/>
      <c r="PGV130" s="390"/>
      <c r="PGW130" s="391"/>
      <c r="PGX130" s="392"/>
      <c r="PGY130" s="393"/>
      <c r="PGZ130" s="394"/>
      <c r="PHA130" s="395"/>
      <c r="PHB130" s="389"/>
      <c r="PHC130" s="390"/>
      <c r="PHD130" s="391"/>
      <c r="PHE130" s="392"/>
      <c r="PHF130" s="393"/>
      <c r="PHG130" s="394"/>
      <c r="PHH130" s="395"/>
      <c r="PHI130" s="389"/>
      <c r="PHJ130" s="390"/>
      <c r="PHK130" s="391"/>
      <c r="PHL130" s="392"/>
      <c r="PHM130" s="393"/>
      <c r="PHN130" s="394"/>
      <c r="PHO130" s="395"/>
      <c r="PHP130" s="389"/>
      <c r="PHQ130" s="390"/>
      <c r="PHR130" s="391"/>
      <c r="PHS130" s="392"/>
      <c r="PHT130" s="393"/>
      <c r="PHU130" s="394"/>
      <c r="PHV130" s="395"/>
      <c r="PHW130" s="389"/>
      <c r="PHX130" s="390"/>
      <c r="PHY130" s="391"/>
      <c r="PHZ130" s="392"/>
      <c r="PIA130" s="393"/>
      <c r="PIB130" s="394"/>
      <c r="PIC130" s="395"/>
      <c r="PID130" s="389"/>
      <c r="PIE130" s="390"/>
      <c r="PIF130" s="391"/>
      <c r="PIG130" s="392"/>
      <c r="PIH130" s="393"/>
      <c r="PII130" s="394"/>
      <c r="PIJ130" s="395"/>
      <c r="PIK130" s="389"/>
      <c r="PIL130" s="390"/>
      <c r="PIM130" s="391"/>
      <c r="PIN130" s="392"/>
      <c r="PIO130" s="393"/>
      <c r="PIP130" s="394"/>
      <c r="PIQ130" s="395"/>
      <c r="PIR130" s="389"/>
      <c r="PIS130" s="390"/>
      <c r="PIT130" s="391"/>
      <c r="PIU130" s="392"/>
      <c r="PIV130" s="393"/>
      <c r="PIW130" s="394"/>
      <c r="PIX130" s="395"/>
      <c r="PIY130" s="389"/>
      <c r="PIZ130" s="390"/>
      <c r="PJA130" s="391"/>
      <c r="PJB130" s="392"/>
      <c r="PJC130" s="393"/>
      <c r="PJD130" s="394"/>
      <c r="PJE130" s="395"/>
      <c r="PJF130" s="389"/>
      <c r="PJG130" s="390"/>
      <c r="PJH130" s="391"/>
      <c r="PJI130" s="392"/>
      <c r="PJJ130" s="393"/>
      <c r="PJK130" s="394"/>
      <c r="PJL130" s="395"/>
      <c r="PJM130" s="389"/>
      <c r="PJN130" s="390"/>
      <c r="PJO130" s="391"/>
      <c r="PJP130" s="392"/>
      <c r="PJQ130" s="393"/>
      <c r="PJR130" s="394"/>
      <c r="PJS130" s="395"/>
      <c r="PJT130" s="389"/>
      <c r="PJU130" s="390"/>
      <c r="PJV130" s="391"/>
      <c r="PJW130" s="392"/>
      <c r="PJX130" s="393"/>
      <c r="PJY130" s="394"/>
      <c r="PJZ130" s="395"/>
      <c r="PKA130" s="389"/>
      <c r="PKB130" s="390"/>
      <c r="PKC130" s="391"/>
      <c r="PKD130" s="392"/>
      <c r="PKE130" s="393"/>
      <c r="PKF130" s="394"/>
      <c r="PKG130" s="395"/>
      <c r="PKH130" s="389"/>
      <c r="PKI130" s="390"/>
      <c r="PKJ130" s="391"/>
      <c r="PKK130" s="392"/>
      <c r="PKL130" s="393"/>
      <c r="PKM130" s="394"/>
      <c r="PKN130" s="395"/>
      <c r="PKO130" s="389"/>
      <c r="PKP130" s="390"/>
      <c r="PKQ130" s="391"/>
      <c r="PKR130" s="392"/>
      <c r="PKS130" s="393"/>
      <c r="PKT130" s="394"/>
      <c r="PKU130" s="395"/>
      <c r="PKV130" s="389"/>
      <c r="PKW130" s="390"/>
      <c r="PKX130" s="391"/>
      <c r="PKY130" s="392"/>
      <c r="PKZ130" s="393"/>
      <c r="PLA130" s="394"/>
      <c r="PLB130" s="395"/>
      <c r="PLC130" s="389"/>
      <c r="PLD130" s="390"/>
      <c r="PLE130" s="391"/>
      <c r="PLF130" s="392"/>
      <c r="PLG130" s="393"/>
      <c r="PLH130" s="394"/>
      <c r="PLI130" s="395"/>
      <c r="PLJ130" s="389"/>
      <c r="PLK130" s="390"/>
      <c r="PLL130" s="391"/>
      <c r="PLM130" s="392"/>
      <c r="PLN130" s="393"/>
      <c r="PLO130" s="394"/>
      <c r="PLP130" s="395"/>
      <c r="PLQ130" s="389"/>
      <c r="PLR130" s="390"/>
      <c r="PLS130" s="391"/>
      <c r="PLT130" s="392"/>
      <c r="PLU130" s="393"/>
      <c r="PLV130" s="394"/>
      <c r="PLW130" s="395"/>
      <c r="PLX130" s="389"/>
      <c r="PLY130" s="390"/>
      <c r="PLZ130" s="391"/>
      <c r="PMA130" s="392"/>
      <c r="PMB130" s="393"/>
      <c r="PMC130" s="394"/>
      <c r="PMD130" s="395"/>
      <c r="PME130" s="389"/>
      <c r="PMF130" s="390"/>
      <c r="PMG130" s="391"/>
      <c r="PMH130" s="392"/>
      <c r="PMI130" s="393"/>
      <c r="PMJ130" s="394"/>
      <c r="PMK130" s="395"/>
      <c r="PML130" s="389"/>
      <c r="PMM130" s="390"/>
      <c r="PMN130" s="391"/>
      <c r="PMO130" s="392"/>
      <c r="PMP130" s="393"/>
      <c r="PMQ130" s="394"/>
      <c r="PMR130" s="395"/>
      <c r="PMS130" s="389"/>
      <c r="PMT130" s="390"/>
      <c r="PMU130" s="391"/>
      <c r="PMV130" s="392"/>
      <c r="PMW130" s="393"/>
      <c r="PMX130" s="394"/>
      <c r="PMY130" s="395"/>
      <c r="PMZ130" s="389"/>
      <c r="PNA130" s="390"/>
      <c r="PNB130" s="391"/>
      <c r="PNC130" s="392"/>
      <c r="PND130" s="393"/>
      <c r="PNE130" s="394"/>
      <c r="PNF130" s="395"/>
      <c r="PNG130" s="389"/>
      <c r="PNH130" s="390"/>
      <c r="PNI130" s="391"/>
      <c r="PNJ130" s="392"/>
      <c r="PNK130" s="393"/>
      <c r="PNL130" s="394"/>
      <c r="PNM130" s="395"/>
      <c r="PNN130" s="389"/>
      <c r="PNO130" s="390"/>
      <c r="PNP130" s="391"/>
      <c r="PNQ130" s="392"/>
      <c r="PNR130" s="393"/>
      <c r="PNS130" s="394"/>
      <c r="PNT130" s="395"/>
      <c r="PNU130" s="389"/>
      <c r="PNV130" s="390"/>
      <c r="PNW130" s="391"/>
      <c r="PNX130" s="392"/>
      <c r="PNY130" s="393"/>
      <c r="PNZ130" s="394"/>
      <c r="POA130" s="395"/>
      <c r="POB130" s="389"/>
      <c r="POC130" s="390"/>
      <c r="POD130" s="391"/>
      <c r="POE130" s="392"/>
      <c r="POF130" s="393"/>
      <c r="POG130" s="394"/>
      <c r="POH130" s="395"/>
      <c r="POI130" s="389"/>
      <c r="POJ130" s="390"/>
      <c r="POK130" s="391"/>
      <c r="POL130" s="392"/>
      <c r="POM130" s="393"/>
      <c r="PON130" s="394"/>
      <c r="POO130" s="395"/>
      <c r="POP130" s="389"/>
      <c r="POQ130" s="390"/>
      <c r="POR130" s="391"/>
      <c r="POS130" s="392"/>
      <c r="POT130" s="393"/>
      <c r="POU130" s="394"/>
      <c r="POV130" s="395"/>
      <c r="POW130" s="389"/>
      <c r="POX130" s="390"/>
      <c r="POY130" s="391"/>
      <c r="POZ130" s="392"/>
      <c r="PPA130" s="393"/>
      <c r="PPB130" s="394"/>
      <c r="PPC130" s="395"/>
      <c r="PPD130" s="389"/>
      <c r="PPE130" s="390"/>
      <c r="PPF130" s="391"/>
      <c r="PPG130" s="392"/>
      <c r="PPH130" s="393"/>
      <c r="PPI130" s="394"/>
      <c r="PPJ130" s="395"/>
      <c r="PPK130" s="389"/>
      <c r="PPL130" s="390"/>
      <c r="PPM130" s="391"/>
      <c r="PPN130" s="392"/>
      <c r="PPO130" s="393"/>
      <c r="PPP130" s="394"/>
      <c r="PPQ130" s="395"/>
      <c r="PPR130" s="389"/>
      <c r="PPS130" s="390"/>
      <c r="PPT130" s="391"/>
      <c r="PPU130" s="392"/>
      <c r="PPV130" s="393"/>
      <c r="PPW130" s="394"/>
      <c r="PPX130" s="395"/>
      <c r="PPY130" s="389"/>
      <c r="PPZ130" s="390"/>
      <c r="PQA130" s="391"/>
      <c r="PQB130" s="392"/>
      <c r="PQC130" s="393"/>
      <c r="PQD130" s="394"/>
      <c r="PQE130" s="395"/>
      <c r="PQF130" s="389"/>
      <c r="PQG130" s="390"/>
      <c r="PQH130" s="391"/>
      <c r="PQI130" s="392"/>
      <c r="PQJ130" s="393"/>
      <c r="PQK130" s="394"/>
      <c r="PQL130" s="395"/>
      <c r="PQM130" s="389"/>
      <c r="PQN130" s="390"/>
      <c r="PQO130" s="391"/>
      <c r="PQP130" s="392"/>
      <c r="PQQ130" s="393"/>
      <c r="PQR130" s="394"/>
      <c r="PQS130" s="395"/>
      <c r="PQT130" s="389"/>
      <c r="PQU130" s="390"/>
      <c r="PQV130" s="391"/>
      <c r="PQW130" s="392"/>
      <c r="PQX130" s="393"/>
      <c r="PQY130" s="394"/>
      <c r="PQZ130" s="395"/>
      <c r="PRA130" s="389"/>
      <c r="PRB130" s="390"/>
      <c r="PRC130" s="391"/>
      <c r="PRD130" s="392"/>
      <c r="PRE130" s="393"/>
      <c r="PRF130" s="394"/>
      <c r="PRG130" s="395"/>
      <c r="PRH130" s="389"/>
      <c r="PRI130" s="390"/>
      <c r="PRJ130" s="391"/>
      <c r="PRK130" s="392"/>
      <c r="PRL130" s="393"/>
      <c r="PRM130" s="394"/>
      <c r="PRN130" s="395"/>
      <c r="PRO130" s="389"/>
      <c r="PRP130" s="390"/>
      <c r="PRQ130" s="391"/>
      <c r="PRR130" s="392"/>
      <c r="PRS130" s="393"/>
      <c r="PRT130" s="394"/>
      <c r="PRU130" s="395"/>
      <c r="PRV130" s="389"/>
      <c r="PRW130" s="390"/>
      <c r="PRX130" s="391"/>
      <c r="PRY130" s="392"/>
      <c r="PRZ130" s="393"/>
      <c r="PSA130" s="394"/>
      <c r="PSB130" s="395"/>
      <c r="PSC130" s="389"/>
      <c r="PSD130" s="390"/>
      <c r="PSE130" s="391"/>
      <c r="PSF130" s="392"/>
      <c r="PSG130" s="393"/>
      <c r="PSH130" s="394"/>
      <c r="PSI130" s="395"/>
      <c r="PSJ130" s="389"/>
      <c r="PSK130" s="390"/>
      <c r="PSL130" s="391"/>
      <c r="PSM130" s="392"/>
      <c r="PSN130" s="393"/>
      <c r="PSO130" s="394"/>
      <c r="PSP130" s="395"/>
      <c r="PSQ130" s="389"/>
      <c r="PSR130" s="390"/>
      <c r="PSS130" s="391"/>
      <c r="PST130" s="392"/>
      <c r="PSU130" s="393"/>
      <c r="PSV130" s="394"/>
      <c r="PSW130" s="395"/>
      <c r="PSX130" s="389"/>
      <c r="PSY130" s="390"/>
      <c r="PSZ130" s="391"/>
      <c r="PTA130" s="392"/>
      <c r="PTB130" s="393"/>
      <c r="PTC130" s="394"/>
      <c r="PTD130" s="395"/>
      <c r="PTE130" s="389"/>
      <c r="PTF130" s="390"/>
      <c r="PTG130" s="391"/>
      <c r="PTH130" s="392"/>
      <c r="PTI130" s="393"/>
      <c r="PTJ130" s="394"/>
      <c r="PTK130" s="395"/>
      <c r="PTL130" s="389"/>
      <c r="PTM130" s="390"/>
      <c r="PTN130" s="391"/>
      <c r="PTO130" s="392"/>
      <c r="PTP130" s="393"/>
      <c r="PTQ130" s="394"/>
      <c r="PTR130" s="395"/>
      <c r="PTS130" s="389"/>
      <c r="PTT130" s="390"/>
      <c r="PTU130" s="391"/>
      <c r="PTV130" s="392"/>
      <c r="PTW130" s="393"/>
      <c r="PTX130" s="394"/>
      <c r="PTY130" s="395"/>
      <c r="PTZ130" s="389"/>
      <c r="PUA130" s="390"/>
      <c r="PUB130" s="391"/>
      <c r="PUC130" s="392"/>
      <c r="PUD130" s="393"/>
      <c r="PUE130" s="394"/>
      <c r="PUF130" s="395"/>
      <c r="PUG130" s="389"/>
      <c r="PUH130" s="390"/>
      <c r="PUI130" s="391"/>
      <c r="PUJ130" s="392"/>
      <c r="PUK130" s="393"/>
      <c r="PUL130" s="394"/>
      <c r="PUM130" s="395"/>
      <c r="PUN130" s="389"/>
      <c r="PUO130" s="390"/>
      <c r="PUP130" s="391"/>
      <c r="PUQ130" s="392"/>
      <c r="PUR130" s="393"/>
      <c r="PUS130" s="394"/>
      <c r="PUT130" s="395"/>
      <c r="PUU130" s="389"/>
      <c r="PUV130" s="390"/>
      <c r="PUW130" s="391"/>
      <c r="PUX130" s="392"/>
      <c r="PUY130" s="393"/>
      <c r="PUZ130" s="394"/>
      <c r="PVA130" s="395"/>
      <c r="PVB130" s="389"/>
      <c r="PVC130" s="390"/>
      <c r="PVD130" s="391"/>
      <c r="PVE130" s="392"/>
      <c r="PVF130" s="393"/>
      <c r="PVG130" s="394"/>
      <c r="PVH130" s="395"/>
      <c r="PVI130" s="389"/>
      <c r="PVJ130" s="390"/>
      <c r="PVK130" s="391"/>
      <c r="PVL130" s="392"/>
      <c r="PVM130" s="393"/>
      <c r="PVN130" s="394"/>
      <c r="PVO130" s="395"/>
      <c r="PVP130" s="389"/>
      <c r="PVQ130" s="390"/>
      <c r="PVR130" s="391"/>
      <c r="PVS130" s="392"/>
      <c r="PVT130" s="393"/>
      <c r="PVU130" s="394"/>
      <c r="PVV130" s="395"/>
      <c r="PVW130" s="389"/>
      <c r="PVX130" s="390"/>
      <c r="PVY130" s="391"/>
      <c r="PVZ130" s="392"/>
      <c r="PWA130" s="393"/>
      <c r="PWB130" s="394"/>
      <c r="PWC130" s="395"/>
      <c r="PWD130" s="389"/>
      <c r="PWE130" s="390"/>
      <c r="PWF130" s="391"/>
      <c r="PWG130" s="392"/>
      <c r="PWH130" s="393"/>
      <c r="PWI130" s="394"/>
      <c r="PWJ130" s="395"/>
      <c r="PWK130" s="389"/>
      <c r="PWL130" s="390"/>
      <c r="PWM130" s="391"/>
      <c r="PWN130" s="392"/>
      <c r="PWO130" s="393"/>
      <c r="PWP130" s="394"/>
      <c r="PWQ130" s="395"/>
      <c r="PWR130" s="389"/>
      <c r="PWS130" s="390"/>
      <c r="PWT130" s="391"/>
      <c r="PWU130" s="392"/>
      <c r="PWV130" s="393"/>
      <c r="PWW130" s="394"/>
      <c r="PWX130" s="395"/>
      <c r="PWY130" s="389"/>
      <c r="PWZ130" s="390"/>
      <c r="PXA130" s="391"/>
      <c r="PXB130" s="392"/>
      <c r="PXC130" s="393"/>
      <c r="PXD130" s="394"/>
      <c r="PXE130" s="395"/>
      <c r="PXF130" s="389"/>
      <c r="PXG130" s="390"/>
      <c r="PXH130" s="391"/>
      <c r="PXI130" s="392"/>
      <c r="PXJ130" s="393"/>
      <c r="PXK130" s="394"/>
      <c r="PXL130" s="395"/>
      <c r="PXM130" s="389"/>
      <c r="PXN130" s="390"/>
      <c r="PXO130" s="391"/>
      <c r="PXP130" s="392"/>
      <c r="PXQ130" s="393"/>
      <c r="PXR130" s="394"/>
      <c r="PXS130" s="395"/>
      <c r="PXT130" s="389"/>
      <c r="PXU130" s="390"/>
      <c r="PXV130" s="391"/>
      <c r="PXW130" s="392"/>
      <c r="PXX130" s="393"/>
      <c r="PXY130" s="394"/>
      <c r="PXZ130" s="395"/>
      <c r="PYA130" s="389"/>
      <c r="PYB130" s="390"/>
      <c r="PYC130" s="391"/>
      <c r="PYD130" s="392"/>
      <c r="PYE130" s="393"/>
      <c r="PYF130" s="394"/>
      <c r="PYG130" s="395"/>
      <c r="PYH130" s="389"/>
      <c r="PYI130" s="390"/>
      <c r="PYJ130" s="391"/>
      <c r="PYK130" s="392"/>
      <c r="PYL130" s="393"/>
      <c r="PYM130" s="394"/>
      <c r="PYN130" s="395"/>
      <c r="PYO130" s="389"/>
      <c r="PYP130" s="390"/>
      <c r="PYQ130" s="391"/>
      <c r="PYR130" s="392"/>
      <c r="PYS130" s="393"/>
      <c r="PYT130" s="394"/>
      <c r="PYU130" s="395"/>
      <c r="PYV130" s="389"/>
      <c r="PYW130" s="390"/>
      <c r="PYX130" s="391"/>
      <c r="PYY130" s="392"/>
      <c r="PYZ130" s="393"/>
      <c r="PZA130" s="394"/>
      <c r="PZB130" s="395"/>
      <c r="PZC130" s="389"/>
      <c r="PZD130" s="390"/>
      <c r="PZE130" s="391"/>
      <c r="PZF130" s="392"/>
      <c r="PZG130" s="393"/>
      <c r="PZH130" s="394"/>
      <c r="PZI130" s="395"/>
      <c r="PZJ130" s="389"/>
      <c r="PZK130" s="390"/>
      <c r="PZL130" s="391"/>
      <c r="PZM130" s="392"/>
      <c r="PZN130" s="393"/>
      <c r="PZO130" s="394"/>
      <c r="PZP130" s="395"/>
      <c r="PZQ130" s="389"/>
      <c r="PZR130" s="390"/>
      <c r="PZS130" s="391"/>
      <c r="PZT130" s="392"/>
      <c r="PZU130" s="393"/>
      <c r="PZV130" s="394"/>
      <c r="PZW130" s="395"/>
      <c r="PZX130" s="389"/>
      <c r="PZY130" s="390"/>
      <c r="PZZ130" s="391"/>
      <c r="QAA130" s="392"/>
      <c r="QAB130" s="393"/>
      <c r="QAC130" s="394"/>
      <c r="QAD130" s="395"/>
      <c r="QAE130" s="389"/>
      <c r="QAF130" s="390"/>
      <c r="QAG130" s="391"/>
      <c r="QAH130" s="392"/>
      <c r="QAI130" s="393"/>
      <c r="QAJ130" s="394"/>
      <c r="QAK130" s="395"/>
      <c r="QAL130" s="389"/>
      <c r="QAM130" s="390"/>
      <c r="QAN130" s="391"/>
      <c r="QAO130" s="392"/>
      <c r="QAP130" s="393"/>
      <c r="QAQ130" s="394"/>
      <c r="QAR130" s="395"/>
      <c r="QAS130" s="389"/>
      <c r="QAT130" s="390"/>
      <c r="QAU130" s="391"/>
      <c r="QAV130" s="392"/>
      <c r="QAW130" s="393"/>
      <c r="QAX130" s="394"/>
      <c r="QAY130" s="395"/>
      <c r="QAZ130" s="389"/>
      <c r="QBA130" s="390"/>
      <c r="QBB130" s="391"/>
      <c r="QBC130" s="392"/>
      <c r="QBD130" s="393"/>
      <c r="QBE130" s="394"/>
      <c r="QBF130" s="395"/>
      <c r="QBG130" s="389"/>
      <c r="QBH130" s="390"/>
      <c r="QBI130" s="391"/>
      <c r="QBJ130" s="392"/>
      <c r="QBK130" s="393"/>
      <c r="QBL130" s="394"/>
      <c r="QBM130" s="395"/>
      <c r="QBN130" s="389"/>
      <c r="QBO130" s="390"/>
      <c r="QBP130" s="391"/>
      <c r="QBQ130" s="392"/>
      <c r="QBR130" s="393"/>
      <c r="QBS130" s="394"/>
      <c r="QBT130" s="395"/>
      <c r="QBU130" s="389"/>
      <c r="QBV130" s="390"/>
      <c r="QBW130" s="391"/>
      <c r="QBX130" s="392"/>
      <c r="QBY130" s="393"/>
      <c r="QBZ130" s="394"/>
      <c r="QCA130" s="395"/>
      <c r="QCB130" s="389"/>
      <c r="QCC130" s="390"/>
      <c r="QCD130" s="391"/>
      <c r="QCE130" s="392"/>
      <c r="QCF130" s="393"/>
      <c r="QCG130" s="394"/>
      <c r="QCH130" s="395"/>
      <c r="QCI130" s="389"/>
      <c r="QCJ130" s="390"/>
      <c r="QCK130" s="391"/>
      <c r="QCL130" s="392"/>
      <c r="QCM130" s="393"/>
      <c r="QCN130" s="394"/>
      <c r="QCO130" s="395"/>
      <c r="QCP130" s="389"/>
      <c r="QCQ130" s="390"/>
      <c r="QCR130" s="391"/>
      <c r="QCS130" s="392"/>
      <c r="QCT130" s="393"/>
      <c r="QCU130" s="394"/>
      <c r="QCV130" s="395"/>
      <c r="QCW130" s="389"/>
      <c r="QCX130" s="390"/>
      <c r="QCY130" s="391"/>
      <c r="QCZ130" s="392"/>
      <c r="QDA130" s="393"/>
      <c r="QDB130" s="394"/>
      <c r="QDC130" s="395"/>
      <c r="QDD130" s="389"/>
      <c r="QDE130" s="390"/>
      <c r="QDF130" s="391"/>
      <c r="QDG130" s="392"/>
      <c r="QDH130" s="393"/>
      <c r="QDI130" s="394"/>
      <c r="QDJ130" s="395"/>
      <c r="QDK130" s="389"/>
      <c r="QDL130" s="390"/>
      <c r="QDM130" s="391"/>
      <c r="QDN130" s="392"/>
      <c r="QDO130" s="393"/>
      <c r="QDP130" s="394"/>
      <c r="QDQ130" s="395"/>
      <c r="QDR130" s="389"/>
      <c r="QDS130" s="390"/>
      <c r="QDT130" s="391"/>
      <c r="QDU130" s="392"/>
      <c r="QDV130" s="393"/>
      <c r="QDW130" s="394"/>
      <c r="QDX130" s="395"/>
      <c r="QDY130" s="389"/>
      <c r="QDZ130" s="390"/>
      <c r="QEA130" s="391"/>
      <c r="QEB130" s="392"/>
      <c r="QEC130" s="393"/>
      <c r="QED130" s="394"/>
      <c r="QEE130" s="395"/>
      <c r="QEF130" s="389"/>
      <c r="QEG130" s="390"/>
      <c r="QEH130" s="391"/>
      <c r="QEI130" s="392"/>
      <c r="QEJ130" s="393"/>
      <c r="QEK130" s="394"/>
      <c r="QEL130" s="395"/>
      <c r="QEM130" s="389"/>
      <c r="QEN130" s="390"/>
      <c r="QEO130" s="391"/>
      <c r="QEP130" s="392"/>
      <c r="QEQ130" s="393"/>
      <c r="QER130" s="394"/>
      <c r="QES130" s="395"/>
      <c r="QET130" s="389"/>
      <c r="QEU130" s="390"/>
      <c r="QEV130" s="391"/>
      <c r="QEW130" s="392"/>
      <c r="QEX130" s="393"/>
      <c r="QEY130" s="394"/>
      <c r="QEZ130" s="395"/>
      <c r="QFA130" s="389"/>
      <c r="QFB130" s="390"/>
      <c r="QFC130" s="391"/>
      <c r="QFD130" s="392"/>
      <c r="QFE130" s="393"/>
      <c r="QFF130" s="394"/>
      <c r="QFG130" s="395"/>
      <c r="QFH130" s="389"/>
      <c r="QFI130" s="390"/>
      <c r="QFJ130" s="391"/>
      <c r="QFK130" s="392"/>
      <c r="QFL130" s="393"/>
      <c r="QFM130" s="394"/>
      <c r="QFN130" s="395"/>
      <c r="QFO130" s="389"/>
      <c r="QFP130" s="390"/>
      <c r="QFQ130" s="391"/>
      <c r="QFR130" s="392"/>
      <c r="QFS130" s="393"/>
      <c r="QFT130" s="394"/>
      <c r="QFU130" s="395"/>
      <c r="QFV130" s="389"/>
      <c r="QFW130" s="390"/>
      <c r="QFX130" s="391"/>
      <c r="QFY130" s="392"/>
      <c r="QFZ130" s="393"/>
      <c r="QGA130" s="394"/>
      <c r="QGB130" s="395"/>
      <c r="QGC130" s="389"/>
      <c r="QGD130" s="390"/>
      <c r="QGE130" s="391"/>
      <c r="QGF130" s="392"/>
      <c r="QGG130" s="393"/>
      <c r="QGH130" s="394"/>
      <c r="QGI130" s="395"/>
      <c r="QGJ130" s="389"/>
      <c r="QGK130" s="390"/>
      <c r="QGL130" s="391"/>
      <c r="QGM130" s="392"/>
      <c r="QGN130" s="393"/>
      <c r="QGO130" s="394"/>
      <c r="QGP130" s="395"/>
      <c r="QGQ130" s="389"/>
      <c r="QGR130" s="390"/>
      <c r="QGS130" s="391"/>
      <c r="QGT130" s="392"/>
      <c r="QGU130" s="393"/>
      <c r="QGV130" s="394"/>
      <c r="QGW130" s="395"/>
      <c r="QGX130" s="389"/>
      <c r="QGY130" s="390"/>
      <c r="QGZ130" s="391"/>
      <c r="QHA130" s="392"/>
      <c r="QHB130" s="393"/>
      <c r="QHC130" s="394"/>
      <c r="QHD130" s="395"/>
      <c r="QHE130" s="389"/>
      <c r="QHF130" s="390"/>
      <c r="QHG130" s="391"/>
      <c r="QHH130" s="392"/>
      <c r="QHI130" s="393"/>
      <c r="QHJ130" s="394"/>
      <c r="QHK130" s="395"/>
      <c r="QHL130" s="389"/>
      <c r="QHM130" s="390"/>
      <c r="QHN130" s="391"/>
      <c r="QHO130" s="392"/>
      <c r="QHP130" s="393"/>
      <c r="QHQ130" s="394"/>
      <c r="QHR130" s="395"/>
      <c r="QHS130" s="389"/>
      <c r="QHT130" s="390"/>
      <c r="QHU130" s="391"/>
      <c r="QHV130" s="392"/>
      <c r="QHW130" s="393"/>
      <c r="QHX130" s="394"/>
      <c r="QHY130" s="395"/>
      <c r="QHZ130" s="389"/>
      <c r="QIA130" s="390"/>
      <c r="QIB130" s="391"/>
      <c r="QIC130" s="392"/>
      <c r="QID130" s="393"/>
      <c r="QIE130" s="394"/>
      <c r="QIF130" s="395"/>
      <c r="QIG130" s="389"/>
      <c r="QIH130" s="390"/>
      <c r="QII130" s="391"/>
      <c r="QIJ130" s="392"/>
      <c r="QIK130" s="393"/>
      <c r="QIL130" s="394"/>
      <c r="QIM130" s="395"/>
      <c r="QIN130" s="389"/>
      <c r="QIO130" s="390"/>
      <c r="QIP130" s="391"/>
      <c r="QIQ130" s="392"/>
      <c r="QIR130" s="393"/>
      <c r="QIS130" s="394"/>
      <c r="QIT130" s="395"/>
      <c r="QIU130" s="389"/>
      <c r="QIV130" s="390"/>
      <c r="QIW130" s="391"/>
      <c r="QIX130" s="392"/>
      <c r="QIY130" s="393"/>
      <c r="QIZ130" s="394"/>
      <c r="QJA130" s="395"/>
      <c r="QJB130" s="389"/>
      <c r="QJC130" s="390"/>
      <c r="QJD130" s="391"/>
      <c r="QJE130" s="392"/>
      <c r="QJF130" s="393"/>
      <c r="QJG130" s="394"/>
      <c r="QJH130" s="395"/>
      <c r="QJI130" s="389"/>
      <c r="QJJ130" s="390"/>
      <c r="QJK130" s="391"/>
      <c r="QJL130" s="392"/>
      <c r="QJM130" s="393"/>
      <c r="QJN130" s="394"/>
      <c r="QJO130" s="395"/>
      <c r="QJP130" s="389"/>
      <c r="QJQ130" s="390"/>
      <c r="QJR130" s="391"/>
      <c r="QJS130" s="392"/>
      <c r="QJT130" s="393"/>
      <c r="QJU130" s="394"/>
      <c r="QJV130" s="395"/>
      <c r="QJW130" s="389"/>
      <c r="QJX130" s="390"/>
      <c r="QJY130" s="391"/>
      <c r="QJZ130" s="392"/>
      <c r="QKA130" s="393"/>
      <c r="QKB130" s="394"/>
      <c r="QKC130" s="395"/>
      <c r="QKD130" s="389"/>
      <c r="QKE130" s="390"/>
      <c r="QKF130" s="391"/>
      <c r="QKG130" s="392"/>
      <c r="QKH130" s="393"/>
      <c r="QKI130" s="394"/>
      <c r="QKJ130" s="395"/>
      <c r="QKK130" s="389"/>
      <c r="QKL130" s="390"/>
      <c r="QKM130" s="391"/>
      <c r="QKN130" s="392"/>
      <c r="QKO130" s="393"/>
      <c r="QKP130" s="394"/>
      <c r="QKQ130" s="395"/>
      <c r="QKR130" s="389"/>
      <c r="QKS130" s="390"/>
      <c r="QKT130" s="391"/>
      <c r="QKU130" s="392"/>
      <c r="QKV130" s="393"/>
      <c r="QKW130" s="394"/>
      <c r="QKX130" s="395"/>
      <c r="QKY130" s="389"/>
      <c r="QKZ130" s="390"/>
      <c r="QLA130" s="391"/>
      <c r="QLB130" s="392"/>
      <c r="QLC130" s="393"/>
      <c r="QLD130" s="394"/>
      <c r="QLE130" s="395"/>
      <c r="QLF130" s="389"/>
      <c r="QLG130" s="390"/>
      <c r="QLH130" s="391"/>
      <c r="QLI130" s="392"/>
      <c r="QLJ130" s="393"/>
      <c r="QLK130" s="394"/>
      <c r="QLL130" s="395"/>
      <c r="QLM130" s="389"/>
      <c r="QLN130" s="390"/>
      <c r="QLO130" s="391"/>
      <c r="QLP130" s="392"/>
      <c r="QLQ130" s="393"/>
      <c r="QLR130" s="394"/>
      <c r="QLS130" s="395"/>
      <c r="QLT130" s="389"/>
      <c r="QLU130" s="390"/>
      <c r="QLV130" s="391"/>
      <c r="QLW130" s="392"/>
      <c r="QLX130" s="393"/>
      <c r="QLY130" s="394"/>
      <c r="QLZ130" s="395"/>
      <c r="QMA130" s="389"/>
      <c r="QMB130" s="390"/>
      <c r="QMC130" s="391"/>
      <c r="QMD130" s="392"/>
      <c r="QME130" s="393"/>
      <c r="QMF130" s="394"/>
      <c r="QMG130" s="395"/>
      <c r="QMH130" s="389"/>
      <c r="QMI130" s="390"/>
      <c r="QMJ130" s="391"/>
      <c r="QMK130" s="392"/>
      <c r="QML130" s="393"/>
      <c r="QMM130" s="394"/>
      <c r="QMN130" s="395"/>
      <c r="QMO130" s="389"/>
      <c r="QMP130" s="390"/>
      <c r="QMQ130" s="391"/>
      <c r="QMR130" s="392"/>
      <c r="QMS130" s="393"/>
      <c r="QMT130" s="394"/>
      <c r="QMU130" s="395"/>
      <c r="QMV130" s="389"/>
      <c r="QMW130" s="390"/>
      <c r="QMX130" s="391"/>
      <c r="QMY130" s="392"/>
      <c r="QMZ130" s="393"/>
      <c r="QNA130" s="394"/>
      <c r="QNB130" s="395"/>
      <c r="QNC130" s="389"/>
      <c r="QND130" s="390"/>
      <c r="QNE130" s="391"/>
      <c r="QNF130" s="392"/>
      <c r="QNG130" s="393"/>
      <c r="QNH130" s="394"/>
      <c r="QNI130" s="395"/>
      <c r="QNJ130" s="389"/>
      <c r="QNK130" s="390"/>
      <c r="QNL130" s="391"/>
      <c r="QNM130" s="392"/>
      <c r="QNN130" s="393"/>
      <c r="QNO130" s="394"/>
      <c r="QNP130" s="395"/>
      <c r="QNQ130" s="389"/>
      <c r="QNR130" s="390"/>
      <c r="QNS130" s="391"/>
      <c r="QNT130" s="392"/>
      <c r="QNU130" s="393"/>
      <c r="QNV130" s="394"/>
      <c r="QNW130" s="395"/>
      <c r="QNX130" s="389"/>
      <c r="QNY130" s="390"/>
      <c r="QNZ130" s="391"/>
      <c r="QOA130" s="392"/>
      <c r="QOB130" s="393"/>
      <c r="QOC130" s="394"/>
      <c r="QOD130" s="395"/>
      <c r="QOE130" s="389"/>
      <c r="QOF130" s="390"/>
      <c r="QOG130" s="391"/>
      <c r="QOH130" s="392"/>
      <c r="QOI130" s="393"/>
      <c r="QOJ130" s="394"/>
      <c r="QOK130" s="395"/>
      <c r="QOL130" s="389"/>
      <c r="QOM130" s="390"/>
      <c r="QON130" s="391"/>
      <c r="QOO130" s="392"/>
      <c r="QOP130" s="393"/>
      <c r="QOQ130" s="394"/>
      <c r="QOR130" s="395"/>
      <c r="QOS130" s="389"/>
      <c r="QOT130" s="390"/>
      <c r="QOU130" s="391"/>
      <c r="QOV130" s="392"/>
      <c r="QOW130" s="393"/>
      <c r="QOX130" s="394"/>
      <c r="QOY130" s="395"/>
      <c r="QOZ130" s="389"/>
      <c r="QPA130" s="390"/>
      <c r="QPB130" s="391"/>
      <c r="QPC130" s="392"/>
      <c r="QPD130" s="393"/>
      <c r="QPE130" s="394"/>
      <c r="QPF130" s="395"/>
      <c r="QPG130" s="389"/>
      <c r="QPH130" s="390"/>
      <c r="QPI130" s="391"/>
      <c r="QPJ130" s="392"/>
      <c r="QPK130" s="393"/>
      <c r="QPL130" s="394"/>
      <c r="QPM130" s="395"/>
      <c r="QPN130" s="389"/>
      <c r="QPO130" s="390"/>
      <c r="QPP130" s="391"/>
      <c r="QPQ130" s="392"/>
      <c r="QPR130" s="393"/>
      <c r="QPS130" s="394"/>
      <c r="QPT130" s="395"/>
      <c r="QPU130" s="389"/>
      <c r="QPV130" s="390"/>
      <c r="QPW130" s="391"/>
      <c r="QPX130" s="392"/>
      <c r="QPY130" s="393"/>
      <c r="QPZ130" s="394"/>
      <c r="QQA130" s="395"/>
      <c r="QQB130" s="389"/>
      <c r="QQC130" s="390"/>
      <c r="QQD130" s="391"/>
      <c r="QQE130" s="392"/>
      <c r="QQF130" s="393"/>
      <c r="QQG130" s="394"/>
      <c r="QQH130" s="395"/>
      <c r="QQI130" s="389"/>
      <c r="QQJ130" s="390"/>
      <c r="QQK130" s="391"/>
      <c r="QQL130" s="392"/>
      <c r="QQM130" s="393"/>
      <c r="QQN130" s="394"/>
      <c r="QQO130" s="395"/>
      <c r="QQP130" s="389"/>
      <c r="QQQ130" s="390"/>
      <c r="QQR130" s="391"/>
      <c r="QQS130" s="392"/>
      <c r="QQT130" s="393"/>
      <c r="QQU130" s="394"/>
      <c r="QQV130" s="395"/>
      <c r="QQW130" s="389"/>
      <c r="QQX130" s="390"/>
      <c r="QQY130" s="391"/>
      <c r="QQZ130" s="392"/>
      <c r="QRA130" s="393"/>
      <c r="QRB130" s="394"/>
      <c r="QRC130" s="395"/>
      <c r="QRD130" s="389"/>
      <c r="QRE130" s="390"/>
      <c r="QRF130" s="391"/>
      <c r="QRG130" s="392"/>
      <c r="QRH130" s="393"/>
      <c r="QRI130" s="394"/>
      <c r="QRJ130" s="395"/>
      <c r="QRK130" s="389"/>
      <c r="QRL130" s="390"/>
      <c r="QRM130" s="391"/>
      <c r="QRN130" s="392"/>
      <c r="QRO130" s="393"/>
      <c r="QRP130" s="394"/>
      <c r="QRQ130" s="395"/>
      <c r="QRR130" s="389"/>
      <c r="QRS130" s="390"/>
      <c r="QRT130" s="391"/>
      <c r="QRU130" s="392"/>
      <c r="QRV130" s="393"/>
      <c r="QRW130" s="394"/>
      <c r="QRX130" s="395"/>
      <c r="QRY130" s="389"/>
      <c r="QRZ130" s="390"/>
      <c r="QSA130" s="391"/>
      <c r="QSB130" s="392"/>
      <c r="QSC130" s="393"/>
      <c r="QSD130" s="394"/>
      <c r="QSE130" s="395"/>
      <c r="QSF130" s="389"/>
      <c r="QSG130" s="390"/>
      <c r="QSH130" s="391"/>
      <c r="QSI130" s="392"/>
      <c r="QSJ130" s="393"/>
      <c r="QSK130" s="394"/>
      <c r="QSL130" s="395"/>
      <c r="QSM130" s="389"/>
      <c r="QSN130" s="390"/>
      <c r="QSO130" s="391"/>
      <c r="QSP130" s="392"/>
      <c r="QSQ130" s="393"/>
      <c r="QSR130" s="394"/>
      <c r="QSS130" s="395"/>
      <c r="QST130" s="389"/>
      <c r="QSU130" s="390"/>
      <c r="QSV130" s="391"/>
      <c r="QSW130" s="392"/>
      <c r="QSX130" s="393"/>
      <c r="QSY130" s="394"/>
      <c r="QSZ130" s="395"/>
      <c r="QTA130" s="389"/>
      <c r="QTB130" s="390"/>
      <c r="QTC130" s="391"/>
      <c r="QTD130" s="392"/>
      <c r="QTE130" s="393"/>
      <c r="QTF130" s="394"/>
      <c r="QTG130" s="395"/>
      <c r="QTH130" s="389"/>
      <c r="QTI130" s="390"/>
      <c r="QTJ130" s="391"/>
      <c r="QTK130" s="392"/>
      <c r="QTL130" s="393"/>
      <c r="QTM130" s="394"/>
      <c r="QTN130" s="395"/>
      <c r="QTO130" s="389"/>
      <c r="QTP130" s="390"/>
      <c r="QTQ130" s="391"/>
      <c r="QTR130" s="392"/>
      <c r="QTS130" s="393"/>
      <c r="QTT130" s="394"/>
      <c r="QTU130" s="395"/>
      <c r="QTV130" s="389"/>
      <c r="QTW130" s="390"/>
      <c r="QTX130" s="391"/>
      <c r="QTY130" s="392"/>
      <c r="QTZ130" s="393"/>
      <c r="QUA130" s="394"/>
      <c r="QUB130" s="395"/>
      <c r="QUC130" s="389"/>
      <c r="QUD130" s="390"/>
      <c r="QUE130" s="391"/>
      <c r="QUF130" s="392"/>
      <c r="QUG130" s="393"/>
      <c r="QUH130" s="394"/>
      <c r="QUI130" s="395"/>
      <c r="QUJ130" s="389"/>
      <c r="QUK130" s="390"/>
      <c r="QUL130" s="391"/>
      <c r="QUM130" s="392"/>
      <c r="QUN130" s="393"/>
      <c r="QUO130" s="394"/>
      <c r="QUP130" s="395"/>
      <c r="QUQ130" s="389"/>
      <c r="QUR130" s="390"/>
      <c r="QUS130" s="391"/>
      <c r="QUT130" s="392"/>
      <c r="QUU130" s="393"/>
      <c r="QUV130" s="394"/>
      <c r="QUW130" s="395"/>
      <c r="QUX130" s="389"/>
      <c r="QUY130" s="390"/>
      <c r="QUZ130" s="391"/>
      <c r="QVA130" s="392"/>
      <c r="QVB130" s="393"/>
      <c r="QVC130" s="394"/>
      <c r="QVD130" s="395"/>
      <c r="QVE130" s="389"/>
      <c r="QVF130" s="390"/>
      <c r="QVG130" s="391"/>
      <c r="QVH130" s="392"/>
      <c r="QVI130" s="393"/>
      <c r="QVJ130" s="394"/>
      <c r="QVK130" s="395"/>
      <c r="QVL130" s="389"/>
      <c r="QVM130" s="390"/>
      <c r="QVN130" s="391"/>
      <c r="QVO130" s="392"/>
      <c r="QVP130" s="393"/>
      <c r="QVQ130" s="394"/>
      <c r="QVR130" s="395"/>
      <c r="QVS130" s="389"/>
      <c r="QVT130" s="390"/>
      <c r="QVU130" s="391"/>
      <c r="QVV130" s="392"/>
      <c r="QVW130" s="393"/>
      <c r="QVX130" s="394"/>
      <c r="QVY130" s="395"/>
      <c r="QVZ130" s="389"/>
      <c r="QWA130" s="390"/>
      <c r="QWB130" s="391"/>
      <c r="QWC130" s="392"/>
      <c r="QWD130" s="393"/>
      <c r="QWE130" s="394"/>
      <c r="QWF130" s="395"/>
      <c r="QWG130" s="389"/>
      <c r="QWH130" s="390"/>
      <c r="QWI130" s="391"/>
      <c r="QWJ130" s="392"/>
      <c r="QWK130" s="393"/>
      <c r="QWL130" s="394"/>
      <c r="QWM130" s="395"/>
      <c r="QWN130" s="389"/>
      <c r="QWO130" s="390"/>
      <c r="QWP130" s="391"/>
      <c r="QWQ130" s="392"/>
      <c r="QWR130" s="393"/>
      <c r="QWS130" s="394"/>
      <c r="QWT130" s="395"/>
      <c r="QWU130" s="389"/>
      <c r="QWV130" s="390"/>
      <c r="QWW130" s="391"/>
      <c r="QWX130" s="392"/>
      <c r="QWY130" s="393"/>
      <c r="QWZ130" s="394"/>
      <c r="QXA130" s="395"/>
      <c r="QXB130" s="389"/>
      <c r="QXC130" s="390"/>
      <c r="QXD130" s="391"/>
      <c r="QXE130" s="392"/>
      <c r="QXF130" s="393"/>
      <c r="QXG130" s="394"/>
      <c r="QXH130" s="395"/>
      <c r="QXI130" s="389"/>
      <c r="QXJ130" s="390"/>
      <c r="QXK130" s="391"/>
      <c r="QXL130" s="392"/>
      <c r="QXM130" s="393"/>
      <c r="QXN130" s="394"/>
      <c r="QXO130" s="395"/>
      <c r="QXP130" s="389"/>
      <c r="QXQ130" s="390"/>
      <c r="QXR130" s="391"/>
      <c r="QXS130" s="392"/>
      <c r="QXT130" s="393"/>
      <c r="QXU130" s="394"/>
      <c r="QXV130" s="395"/>
      <c r="QXW130" s="389"/>
      <c r="QXX130" s="390"/>
      <c r="QXY130" s="391"/>
      <c r="QXZ130" s="392"/>
      <c r="QYA130" s="393"/>
      <c r="QYB130" s="394"/>
      <c r="QYC130" s="395"/>
      <c r="QYD130" s="389"/>
      <c r="QYE130" s="390"/>
      <c r="QYF130" s="391"/>
      <c r="QYG130" s="392"/>
      <c r="QYH130" s="393"/>
      <c r="QYI130" s="394"/>
      <c r="QYJ130" s="395"/>
      <c r="QYK130" s="389"/>
      <c r="QYL130" s="390"/>
      <c r="QYM130" s="391"/>
      <c r="QYN130" s="392"/>
      <c r="QYO130" s="393"/>
      <c r="QYP130" s="394"/>
      <c r="QYQ130" s="395"/>
      <c r="QYR130" s="389"/>
      <c r="QYS130" s="390"/>
      <c r="QYT130" s="391"/>
      <c r="QYU130" s="392"/>
      <c r="QYV130" s="393"/>
      <c r="QYW130" s="394"/>
      <c r="QYX130" s="395"/>
      <c r="QYY130" s="389"/>
      <c r="QYZ130" s="390"/>
      <c r="QZA130" s="391"/>
      <c r="QZB130" s="392"/>
      <c r="QZC130" s="393"/>
      <c r="QZD130" s="394"/>
      <c r="QZE130" s="395"/>
      <c r="QZF130" s="389"/>
      <c r="QZG130" s="390"/>
      <c r="QZH130" s="391"/>
      <c r="QZI130" s="392"/>
      <c r="QZJ130" s="393"/>
      <c r="QZK130" s="394"/>
      <c r="QZL130" s="395"/>
      <c r="QZM130" s="389"/>
      <c r="QZN130" s="390"/>
      <c r="QZO130" s="391"/>
      <c r="QZP130" s="392"/>
      <c r="QZQ130" s="393"/>
      <c r="QZR130" s="394"/>
      <c r="QZS130" s="395"/>
      <c r="QZT130" s="389"/>
      <c r="QZU130" s="390"/>
      <c r="QZV130" s="391"/>
      <c r="QZW130" s="392"/>
      <c r="QZX130" s="393"/>
      <c r="QZY130" s="394"/>
      <c r="QZZ130" s="395"/>
      <c r="RAA130" s="389"/>
      <c r="RAB130" s="390"/>
      <c r="RAC130" s="391"/>
      <c r="RAD130" s="392"/>
      <c r="RAE130" s="393"/>
      <c r="RAF130" s="394"/>
      <c r="RAG130" s="395"/>
      <c r="RAH130" s="389"/>
      <c r="RAI130" s="390"/>
      <c r="RAJ130" s="391"/>
      <c r="RAK130" s="392"/>
      <c r="RAL130" s="393"/>
      <c r="RAM130" s="394"/>
      <c r="RAN130" s="395"/>
      <c r="RAO130" s="389"/>
      <c r="RAP130" s="390"/>
      <c r="RAQ130" s="391"/>
      <c r="RAR130" s="392"/>
      <c r="RAS130" s="393"/>
      <c r="RAT130" s="394"/>
      <c r="RAU130" s="395"/>
      <c r="RAV130" s="389"/>
      <c r="RAW130" s="390"/>
      <c r="RAX130" s="391"/>
      <c r="RAY130" s="392"/>
      <c r="RAZ130" s="393"/>
      <c r="RBA130" s="394"/>
      <c r="RBB130" s="395"/>
      <c r="RBC130" s="389"/>
      <c r="RBD130" s="390"/>
      <c r="RBE130" s="391"/>
      <c r="RBF130" s="392"/>
      <c r="RBG130" s="393"/>
      <c r="RBH130" s="394"/>
      <c r="RBI130" s="395"/>
      <c r="RBJ130" s="389"/>
      <c r="RBK130" s="390"/>
      <c r="RBL130" s="391"/>
      <c r="RBM130" s="392"/>
      <c r="RBN130" s="393"/>
      <c r="RBO130" s="394"/>
      <c r="RBP130" s="395"/>
      <c r="RBQ130" s="389"/>
      <c r="RBR130" s="390"/>
      <c r="RBS130" s="391"/>
      <c r="RBT130" s="392"/>
      <c r="RBU130" s="393"/>
      <c r="RBV130" s="394"/>
      <c r="RBW130" s="395"/>
      <c r="RBX130" s="389"/>
      <c r="RBY130" s="390"/>
      <c r="RBZ130" s="391"/>
      <c r="RCA130" s="392"/>
      <c r="RCB130" s="393"/>
      <c r="RCC130" s="394"/>
      <c r="RCD130" s="395"/>
      <c r="RCE130" s="389"/>
      <c r="RCF130" s="390"/>
      <c r="RCG130" s="391"/>
      <c r="RCH130" s="392"/>
      <c r="RCI130" s="393"/>
      <c r="RCJ130" s="394"/>
      <c r="RCK130" s="395"/>
      <c r="RCL130" s="389"/>
      <c r="RCM130" s="390"/>
      <c r="RCN130" s="391"/>
      <c r="RCO130" s="392"/>
      <c r="RCP130" s="393"/>
      <c r="RCQ130" s="394"/>
      <c r="RCR130" s="395"/>
      <c r="RCS130" s="389"/>
      <c r="RCT130" s="390"/>
      <c r="RCU130" s="391"/>
      <c r="RCV130" s="392"/>
      <c r="RCW130" s="393"/>
      <c r="RCX130" s="394"/>
      <c r="RCY130" s="395"/>
      <c r="RCZ130" s="389"/>
      <c r="RDA130" s="390"/>
      <c r="RDB130" s="391"/>
      <c r="RDC130" s="392"/>
      <c r="RDD130" s="393"/>
      <c r="RDE130" s="394"/>
      <c r="RDF130" s="395"/>
      <c r="RDG130" s="389"/>
      <c r="RDH130" s="390"/>
      <c r="RDI130" s="391"/>
      <c r="RDJ130" s="392"/>
      <c r="RDK130" s="393"/>
      <c r="RDL130" s="394"/>
      <c r="RDM130" s="395"/>
      <c r="RDN130" s="389"/>
      <c r="RDO130" s="390"/>
      <c r="RDP130" s="391"/>
      <c r="RDQ130" s="392"/>
      <c r="RDR130" s="393"/>
      <c r="RDS130" s="394"/>
      <c r="RDT130" s="395"/>
      <c r="RDU130" s="389"/>
      <c r="RDV130" s="390"/>
      <c r="RDW130" s="391"/>
      <c r="RDX130" s="392"/>
      <c r="RDY130" s="393"/>
      <c r="RDZ130" s="394"/>
      <c r="REA130" s="395"/>
      <c r="REB130" s="389"/>
      <c r="REC130" s="390"/>
      <c r="RED130" s="391"/>
      <c r="REE130" s="392"/>
      <c r="REF130" s="393"/>
      <c r="REG130" s="394"/>
      <c r="REH130" s="395"/>
      <c r="REI130" s="389"/>
      <c r="REJ130" s="390"/>
      <c r="REK130" s="391"/>
      <c r="REL130" s="392"/>
      <c r="REM130" s="393"/>
      <c r="REN130" s="394"/>
      <c r="REO130" s="395"/>
      <c r="REP130" s="389"/>
      <c r="REQ130" s="390"/>
      <c r="RER130" s="391"/>
      <c r="RES130" s="392"/>
      <c r="RET130" s="393"/>
      <c r="REU130" s="394"/>
      <c r="REV130" s="395"/>
      <c r="REW130" s="389"/>
      <c r="REX130" s="390"/>
      <c r="REY130" s="391"/>
      <c r="REZ130" s="392"/>
      <c r="RFA130" s="393"/>
      <c r="RFB130" s="394"/>
      <c r="RFC130" s="395"/>
      <c r="RFD130" s="389"/>
      <c r="RFE130" s="390"/>
      <c r="RFF130" s="391"/>
      <c r="RFG130" s="392"/>
      <c r="RFH130" s="393"/>
      <c r="RFI130" s="394"/>
      <c r="RFJ130" s="395"/>
      <c r="RFK130" s="389"/>
      <c r="RFL130" s="390"/>
      <c r="RFM130" s="391"/>
      <c r="RFN130" s="392"/>
      <c r="RFO130" s="393"/>
      <c r="RFP130" s="394"/>
      <c r="RFQ130" s="395"/>
      <c r="RFR130" s="389"/>
      <c r="RFS130" s="390"/>
      <c r="RFT130" s="391"/>
      <c r="RFU130" s="392"/>
      <c r="RFV130" s="393"/>
      <c r="RFW130" s="394"/>
      <c r="RFX130" s="395"/>
      <c r="RFY130" s="389"/>
      <c r="RFZ130" s="390"/>
      <c r="RGA130" s="391"/>
      <c r="RGB130" s="392"/>
      <c r="RGC130" s="393"/>
      <c r="RGD130" s="394"/>
      <c r="RGE130" s="395"/>
      <c r="RGF130" s="389"/>
      <c r="RGG130" s="390"/>
      <c r="RGH130" s="391"/>
      <c r="RGI130" s="392"/>
      <c r="RGJ130" s="393"/>
      <c r="RGK130" s="394"/>
      <c r="RGL130" s="395"/>
      <c r="RGM130" s="389"/>
      <c r="RGN130" s="390"/>
      <c r="RGO130" s="391"/>
      <c r="RGP130" s="392"/>
      <c r="RGQ130" s="393"/>
      <c r="RGR130" s="394"/>
      <c r="RGS130" s="395"/>
      <c r="RGT130" s="389"/>
      <c r="RGU130" s="390"/>
      <c r="RGV130" s="391"/>
      <c r="RGW130" s="392"/>
      <c r="RGX130" s="393"/>
      <c r="RGY130" s="394"/>
      <c r="RGZ130" s="395"/>
      <c r="RHA130" s="389"/>
      <c r="RHB130" s="390"/>
      <c r="RHC130" s="391"/>
      <c r="RHD130" s="392"/>
      <c r="RHE130" s="393"/>
      <c r="RHF130" s="394"/>
      <c r="RHG130" s="395"/>
      <c r="RHH130" s="389"/>
      <c r="RHI130" s="390"/>
      <c r="RHJ130" s="391"/>
      <c r="RHK130" s="392"/>
      <c r="RHL130" s="393"/>
      <c r="RHM130" s="394"/>
      <c r="RHN130" s="395"/>
      <c r="RHO130" s="389"/>
      <c r="RHP130" s="390"/>
      <c r="RHQ130" s="391"/>
      <c r="RHR130" s="392"/>
      <c r="RHS130" s="393"/>
      <c r="RHT130" s="394"/>
      <c r="RHU130" s="395"/>
      <c r="RHV130" s="389"/>
      <c r="RHW130" s="390"/>
      <c r="RHX130" s="391"/>
      <c r="RHY130" s="392"/>
      <c r="RHZ130" s="393"/>
      <c r="RIA130" s="394"/>
      <c r="RIB130" s="395"/>
      <c r="RIC130" s="389"/>
      <c r="RID130" s="390"/>
      <c r="RIE130" s="391"/>
      <c r="RIF130" s="392"/>
      <c r="RIG130" s="393"/>
      <c r="RIH130" s="394"/>
      <c r="RII130" s="395"/>
      <c r="RIJ130" s="389"/>
      <c r="RIK130" s="390"/>
      <c r="RIL130" s="391"/>
      <c r="RIM130" s="392"/>
      <c r="RIN130" s="393"/>
      <c r="RIO130" s="394"/>
      <c r="RIP130" s="395"/>
      <c r="RIQ130" s="389"/>
      <c r="RIR130" s="390"/>
      <c r="RIS130" s="391"/>
      <c r="RIT130" s="392"/>
      <c r="RIU130" s="393"/>
      <c r="RIV130" s="394"/>
      <c r="RIW130" s="395"/>
      <c r="RIX130" s="389"/>
      <c r="RIY130" s="390"/>
      <c r="RIZ130" s="391"/>
      <c r="RJA130" s="392"/>
      <c r="RJB130" s="393"/>
      <c r="RJC130" s="394"/>
      <c r="RJD130" s="395"/>
      <c r="RJE130" s="389"/>
      <c r="RJF130" s="390"/>
      <c r="RJG130" s="391"/>
      <c r="RJH130" s="392"/>
      <c r="RJI130" s="393"/>
      <c r="RJJ130" s="394"/>
      <c r="RJK130" s="395"/>
      <c r="RJL130" s="389"/>
      <c r="RJM130" s="390"/>
      <c r="RJN130" s="391"/>
      <c r="RJO130" s="392"/>
      <c r="RJP130" s="393"/>
      <c r="RJQ130" s="394"/>
      <c r="RJR130" s="395"/>
      <c r="RJS130" s="389"/>
      <c r="RJT130" s="390"/>
      <c r="RJU130" s="391"/>
      <c r="RJV130" s="392"/>
      <c r="RJW130" s="393"/>
      <c r="RJX130" s="394"/>
      <c r="RJY130" s="395"/>
      <c r="RJZ130" s="389"/>
      <c r="RKA130" s="390"/>
      <c r="RKB130" s="391"/>
      <c r="RKC130" s="392"/>
      <c r="RKD130" s="393"/>
      <c r="RKE130" s="394"/>
      <c r="RKF130" s="395"/>
      <c r="RKG130" s="389"/>
      <c r="RKH130" s="390"/>
      <c r="RKI130" s="391"/>
      <c r="RKJ130" s="392"/>
      <c r="RKK130" s="393"/>
      <c r="RKL130" s="394"/>
      <c r="RKM130" s="395"/>
      <c r="RKN130" s="389"/>
      <c r="RKO130" s="390"/>
      <c r="RKP130" s="391"/>
      <c r="RKQ130" s="392"/>
      <c r="RKR130" s="393"/>
      <c r="RKS130" s="394"/>
      <c r="RKT130" s="395"/>
      <c r="RKU130" s="389"/>
      <c r="RKV130" s="390"/>
      <c r="RKW130" s="391"/>
      <c r="RKX130" s="392"/>
      <c r="RKY130" s="393"/>
      <c r="RKZ130" s="394"/>
      <c r="RLA130" s="395"/>
      <c r="RLB130" s="389"/>
      <c r="RLC130" s="390"/>
      <c r="RLD130" s="391"/>
      <c r="RLE130" s="392"/>
      <c r="RLF130" s="393"/>
      <c r="RLG130" s="394"/>
      <c r="RLH130" s="395"/>
      <c r="RLI130" s="389"/>
      <c r="RLJ130" s="390"/>
      <c r="RLK130" s="391"/>
      <c r="RLL130" s="392"/>
      <c r="RLM130" s="393"/>
      <c r="RLN130" s="394"/>
      <c r="RLO130" s="395"/>
      <c r="RLP130" s="389"/>
      <c r="RLQ130" s="390"/>
      <c r="RLR130" s="391"/>
      <c r="RLS130" s="392"/>
      <c r="RLT130" s="393"/>
      <c r="RLU130" s="394"/>
      <c r="RLV130" s="395"/>
      <c r="RLW130" s="389"/>
      <c r="RLX130" s="390"/>
      <c r="RLY130" s="391"/>
      <c r="RLZ130" s="392"/>
      <c r="RMA130" s="393"/>
      <c r="RMB130" s="394"/>
      <c r="RMC130" s="395"/>
      <c r="RMD130" s="389"/>
      <c r="RME130" s="390"/>
      <c r="RMF130" s="391"/>
      <c r="RMG130" s="392"/>
      <c r="RMH130" s="393"/>
      <c r="RMI130" s="394"/>
      <c r="RMJ130" s="395"/>
      <c r="RMK130" s="389"/>
      <c r="RML130" s="390"/>
      <c r="RMM130" s="391"/>
      <c r="RMN130" s="392"/>
      <c r="RMO130" s="393"/>
      <c r="RMP130" s="394"/>
      <c r="RMQ130" s="395"/>
      <c r="RMR130" s="389"/>
      <c r="RMS130" s="390"/>
      <c r="RMT130" s="391"/>
      <c r="RMU130" s="392"/>
      <c r="RMV130" s="393"/>
      <c r="RMW130" s="394"/>
      <c r="RMX130" s="395"/>
      <c r="RMY130" s="389"/>
      <c r="RMZ130" s="390"/>
      <c r="RNA130" s="391"/>
      <c r="RNB130" s="392"/>
      <c r="RNC130" s="393"/>
      <c r="RND130" s="394"/>
      <c r="RNE130" s="395"/>
      <c r="RNF130" s="389"/>
      <c r="RNG130" s="390"/>
      <c r="RNH130" s="391"/>
      <c r="RNI130" s="392"/>
      <c r="RNJ130" s="393"/>
      <c r="RNK130" s="394"/>
      <c r="RNL130" s="395"/>
      <c r="RNM130" s="389"/>
      <c r="RNN130" s="390"/>
      <c r="RNO130" s="391"/>
      <c r="RNP130" s="392"/>
      <c r="RNQ130" s="393"/>
      <c r="RNR130" s="394"/>
      <c r="RNS130" s="395"/>
      <c r="RNT130" s="389"/>
      <c r="RNU130" s="390"/>
      <c r="RNV130" s="391"/>
      <c r="RNW130" s="392"/>
      <c r="RNX130" s="393"/>
      <c r="RNY130" s="394"/>
      <c r="RNZ130" s="395"/>
      <c r="ROA130" s="389"/>
      <c r="ROB130" s="390"/>
      <c r="ROC130" s="391"/>
      <c r="ROD130" s="392"/>
      <c r="ROE130" s="393"/>
      <c r="ROF130" s="394"/>
      <c r="ROG130" s="395"/>
      <c r="ROH130" s="389"/>
      <c r="ROI130" s="390"/>
      <c r="ROJ130" s="391"/>
      <c r="ROK130" s="392"/>
      <c r="ROL130" s="393"/>
      <c r="ROM130" s="394"/>
      <c r="RON130" s="395"/>
      <c r="ROO130" s="389"/>
      <c r="ROP130" s="390"/>
      <c r="ROQ130" s="391"/>
      <c r="ROR130" s="392"/>
      <c r="ROS130" s="393"/>
      <c r="ROT130" s="394"/>
      <c r="ROU130" s="395"/>
      <c r="ROV130" s="389"/>
      <c r="ROW130" s="390"/>
      <c r="ROX130" s="391"/>
      <c r="ROY130" s="392"/>
      <c r="ROZ130" s="393"/>
      <c r="RPA130" s="394"/>
      <c r="RPB130" s="395"/>
      <c r="RPC130" s="389"/>
      <c r="RPD130" s="390"/>
      <c r="RPE130" s="391"/>
      <c r="RPF130" s="392"/>
      <c r="RPG130" s="393"/>
      <c r="RPH130" s="394"/>
      <c r="RPI130" s="395"/>
      <c r="RPJ130" s="389"/>
      <c r="RPK130" s="390"/>
      <c r="RPL130" s="391"/>
      <c r="RPM130" s="392"/>
      <c r="RPN130" s="393"/>
      <c r="RPO130" s="394"/>
      <c r="RPP130" s="395"/>
      <c r="RPQ130" s="389"/>
      <c r="RPR130" s="390"/>
      <c r="RPS130" s="391"/>
      <c r="RPT130" s="392"/>
      <c r="RPU130" s="393"/>
      <c r="RPV130" s="394"/>
      <c r="RPW130" s="395"/>
      <c r="RPX130" s="389"/>
      <c r="RPY130" s="390"/>
      <c r="RPZ130" s="391"/>
      <c r="RQA130" s="392"/>
      <c r="RQB130" s="393"/>
      <c r="RQC130" s="394"/>
      <c r="RQD130" s="395"/>
      <c r="RQE130" s="389"/>
      <c r="RQF130" s="390"/>
      <c r="RQG130" s="391"/>
      <c r="RQH130" s="392"/>
      <c r="RQI130" s="393"/>
      <c r="RQJ130" s="394"/>
      <c r="RQK130" s="395"/>
      <c r="RQL130" s="389"/>
      <c r="RQM130" s="390"/>
      <c r="RQN130" s="391"/>
      <c r="RQO130" s="392"/>
      <c r="RQP130" s="393"/>
      <c r="RQQ130" s="394"/>
      <c r="RQR130" s="395"/>
      <c r="RQS130" s="389"/>
      <c r="RQT130" s="390"/>
      <c r="RQU130" s="391"/>
      <c r="RQV130" s="392"/>
      <c r="RQW130" s="393"/>
      <c r="RQX130" s="394"/>
      <c r="RQY130" s="395"/>
      <c r="RQZ130" s="389"/>
      <c r="RRA130" s="390"/>
      <c r="RRB130" s="391"/>
      <c r="RRC130" s="392"/>
      <c r="RRD130" s="393"/>
      <c r="RRE130" s="394"/>
      <c r="RRF130" s="395"/>
      <c r="RRG130" s="389"/>
      <c r="RRH130" s="390"/>
      <c r="RRI130" s="391"/>
      <c r="RRJ130" s="392"/>
      <c r="RRK130" s="393"/>
      <c r="RRL130" s="394"/>
      <c r="RRM130" s="395"/>
      <c r="RRN130" s="389"/>
      <c r="RRO130" s="390"/>
      <c r="RRP130" s="391"/>
      <c r="RRQ130" s="392"/>
      <c r="RRR130" s="393"/>
      <c r="RRS130" s="394"/>
      <c r="RRT130" s="395"/>
      <c r="RRU130" s="389"/>
      <c r="RRV130" s="390"/>
      <c r="RRW130" s="391"/>
      <c r="RRX130" s="392"/>
      <c r="RRY130" s="393"/>
      <c r="RRZ130" s="394"/>
      <c r="RSA130" s="395"/>
      <c r="RSB130" s="389"/>
      <c r="RSC130" s="390"/>
      <c r="RSD130" s="391"/>
      <c r="RSE130" s="392"/>
      <c r="RSF130" s="393"/>
      <c r="RSG130" s="394"/>
      <c r="RSH130" s="395"/>
      <c r="RSI130" s="389"/>
      <c r="RSJ130" s="390"/>
      <c r="RSK130" s="391"/>
      <c r="RSL130" s="392"/>
      <c r="RSM130" s="393"/>
      <c r="RSN130" s="394"/>
      <c r="RSO130" s="395"/>
      <c r="RSP130" s="389"/>
      <c r="RSQ130" s="390"/>
      <c r="RSR130" s="391"/>
      <c r="RSS130" s="392"/>
      <c r="RST130" s="393"/>
      <c r="RSU130" s="394"/>
      <c r="RSV130" s="395"/>
      <c r="RSW130" s="389"/>
      <c r="RSX130" s="390"/>
      <c r="RSY130" s="391"/>
      <c r="RSZ130" s="392"/>
      <c r="RTA130" s="393"/>
      <c r="RTB130" s="394"/>
      <c r="RTC130" s="395"/>
      <c r="RTD130" s="389"/>
      <c r="RTE130" s="390"/>
      <c r="RTF130" s="391"/>
      <c r="RTG130" s="392"/>
      <c r="RTH130" s="393"/>
      <c r="RTI130" s="394"/>
      <c r="RTJ130" s="395"/>
      <c r="RTK130" s="389"/>
      <c r="RTL130" s="390"/>
      <c r="RTM130" s="391"/>
      <c r="RTN130" s="392"/>
      <c r="RTO130" s="393"/>
      <c r="RTP130" s="394"/>
      <c r="RTQ130" s="395"/>
      <c r="RTR130" s="389"/>
      <c r="RTS130" s="390"/>
      <c r="RTT130" s="391"/>
      <c r="RTU130" s="392"/>
      <c r="RTV130" s="393"/>
      <c r="RTW130" s="394"/>
      <c r="RTX130" s="395"/>
      <c r="RTY130" s="389"/>
      <c r="RTZ130" s="390"/>
      <c r="RUA130" s="391"/>
      <c r="RUB130" s="392"/>
      <c r="RUC130" s="393"/>
      <c r="RUD130" s="394"/>
      <c r="RUE130" s="395"/>
      <c r="RUF130" s="389"/>
      <c r="RUG130" s="390"/>
      <c r="RUH130" s="391"/>
      <c r="RUI130" s="392"/>
      <c r="RUJ130" s="393"/>
      <c r="RUK130" s="394"/>
      <c r="RUL130" s="395"/>
      <c r="RUM130" s="389"/>
      <c r="RUN130" s="390"/>
      <c r="RUO130" s="391"/>
      <c r="RUP130" s="392"/>
      <c r="RUQ130" s="393"/>
      <c r="RUR130" s="394"/>
      <c r="RUS130" s="395"/>
      <c r="RUT130" s="389"/>
      <c r="RUU130" s="390"/>
      <c r="RUV130" s="391"/>
      <c r="RUW130" s="392"/>
      <c r="RUX130" s="393"/>
      <c r="RUY130" s="394"/>
      <c r="RUZ130" s="395"/>
      <c r="RVA130" s="389"/>
      <c r="RVB130" s="390"/>
      <c r="RVC130" s="391"/>
      <c r="RVD130" s="392"/>
      <c r="RVE130" s="393"/>
      <c r="RVF130" s="394"/>
      <c r="RVG130" s="395"/>
      <c r="RVH130" s="389"/>
      <c r="RVI130" s="390"/>
      <c r="RVJ130" s="391"/>
      <c r="RVK130" s="392"/>
      <c r="RVL130" s="393"/>
      <c r="RVM130" s="394"/>
      <c r="RVN130" s="395"/>
      <c r="RVO130" s="389"/>
      <c r="RVP130" s="390"/>
      <c r="RVQ130" s="391"/>
      <c r="RVR130" s="392"/>
      <c r="RVS130" s="393"/>
      <c r="RVT130" s="394"/>
      <c r="RVU130" s="395"/>
      <c r="RVV130" s="389"/>
      <c r="RVW130" s="390"/>
      <c r="RVX130" s="391"/>
      <c r="RVY130" s="392"/>
      <c r="RVZ130" s="393"/>
      <c r="RWA130" s="394"/>
      <c r="RWB130" s="395"/>
      <c r="RWC130" s="389"/>
      <c r="RWD130" s="390"/>
      <c r="RWE130" s="391"/>
      <c r="RWF130" s="392"/>
      <c r="RWG130" s="393"/>
      <c r="RWH130" s="394"/>
      <c r="RWI130" s="395"/>
      <c r="RWJ130" s="389"/>
      <c r="RWK130" s="390"/>
      <c r="RWL130" s="391"/>
      <c r="RWM130" s="392"/>
      <c r="RWN130" s="393"/>
      <c r="RWO130" s="394"/>
      <c r="RWP130" s="395"/>
      <c r="RWQ130" s="389"/>
      <c r="RWR130" s="390"/>
      <c r="RWS130" s="391"/>
      <c r="RWT130" s="392"/>
      <c r="RWU130" s="393"/>
      <c r="RWV130" s="394"/>
      <c r="RWW130" s="395"/>
      <c r="RWX130" s="389"/>
      <c r="RWY130" s="390"/>
      <c r="RWZ130" s="391"/>
      <c r="RXA130" s="392"/>
      <c r="RXB130" s="393"/>
      <c r="RXC130" s="394"/>
      <c r="RXD130" s="395"/>
      <c r="RXE130" s="389"/>
      <c r="RXF130" s="390"/>
      <c r="RXG130" s="391"/>
      <c r="RXH130" s="392"/>
      <c r="RXI130" s="393"/>
      <c r="RXJ130" s="394"/>
      <c r="RXK130" s="395"/>
      <c r="RXL130" s="389"/>
      <c r="RXM130" s="390"/>
      <c r="RXN130" s="391"/>
      <c r="RXO130" s="392"/>
      <c r="RXP130" s="393"/>
      <c r="RXQ130" s="394"/>
      <c r="RXR130" s="395"/>
      <c r="RXS130" s="389"/>
      <c r="RXT130" s="390"/>
      <c r="RXU130" s="391"/>
      <c r="RXV130" s="392"/>
      <c r="RXW130" s="393"/>
      <c r="RXX130" s="394"/>
      <c r="RXY130" s="395"/>
      <c r="RXZ130" s="389"/>
      <c r="RYA130" s="390"/>
      <c r="RYB130" s="391"/>
      <c r="RYC130" s="392"/>
      <c r="RYD130" s="393"/>
      <c r="RYE130" s="394"/>
      <c r="RYF130" s="395"/>
      <c r="RYG130" s="389"/>
      <c r="RYH130" s="390"/>
      <c r="RYI130" s="391"/>
      <c r="RYJ130" s="392"/>
      <c r="RYK130" s="393"/>
      <c r="RYL130" s="394"/>
      <c r="RYM130" s="395"/>
      <c r="RYN130" s="389"/>
      <c r="RYO130" s="390"/>
      <c r="RYP130" s="391"/>
      <c r="RYQ130" s="392"/>
      <c r="RYR130" s="393"/>
      <c r="RYS130" s="394"/>
      <c r="RYT130" s="395"/>
      <c r="RYU130" s="389"/>
      <c r="RYV130" s="390"/>
      <c r="RYW130" s="391"/>
      <c r="RYX130" s="392"/>
      <c r="RYY130" s="393"/>
      <c r="RYZ130" s="394"/>
      <c r="RZA130" s="395"/>
      <c r="RZB130" s="389"/>
      <c r="RZC130" s="390"/>
      <c r="RZD130" s="391"/>
      <c r="RZE130" s="392"/>
      <c r="RZF130" s="393"/>
      <c r="RZG130" s="394"/>
      <c r="RZH130" s="395"/>
      <c r="RZI130" s="389"/>
      <c r="RZJ130" s="390"/>
      <c r="RZK130" s="391"/>
      <c r="RZL130" s="392"/>
      <c r="RZM130" s="393"/>
      <c r="RZN130" s="394"/>
      <c r="RZO130" s="395"/>
      <c r="RZP130" s="389"/>
      <c r="RZQ130" s="390"/>
      <c r="RZR130" s="391"/>
      <c r="RZS130" s="392"/>
      <c r="RZT130" s="393"/>
      <c r="RZU130" s="394"/>
      <c r="RZV130" s="395"/>
      <c r="RZW130" s="389"/>
      <c r="RZX130" s="390"/>
      <c r="RZY130" s="391"/>
      <c r="RZZ130" s="392"/>
      <c r="SAA130" s="393"/>
      <c r="SAB130" s="394"/>
      <c r="SAC130" s="395"/>
      <c r="SAD130" s="389"/>
      <c r="SAE130" s="390"/>
      <c r="SAF130" s="391"/>
      <c r="SAG130" s="392"/>
      <c r="SAH130" s="393"/>
      <c r="SAI130" s="394"/>
      <c r="SAJ130" s="395"/>
      <c r="SAK130" s="389"/>
      <c r="SAL130" s="390"/>
      <c r="SAM130" s="391"/>
      <c r="SAN130" s="392"/>
      <c r="SAO130" s="393"/>
      <c r="SAP130" s="394"/>
      <c r="SAQ130" s="395"/>
      <c r="SAR130" s="389"/>
      <c r="SAS130" s="390"/>
      <c r="SAT130" s="391"/>
      <c r="SAU130" s="392"/>
      <c r="SAV130" s="393"/>
      <c r="SAW130" s="394"/>
      <c r="SAX130" s="395"/>
      <c r="SAY130" s="389"/>
      <c r="SAZ130" s="390"/>
      <c r="SBA130" s="391"/>
      <c r="SBB130" s="392"/>
      <c r="SBC130" s="393"/>
      <c r="SBD130" s="394"/>
      <c r="SBE130" s="395"/>
      <c r="SBF130" s="389"/>
      <c r="SBG130" s="390"/>
      <c r="SBH130" s="391"/>
      <c r="SBI130" s="392"/>
      <c r="SBJ130" s="393"/>
      <c r="SBK130" s="394"/>
      <c r="SBL130" s="395"/>
      <c r="SBM130" s="389"/>
      <c r="SBN130" s="390"/>
      <c r="SBO130" s="391"/>
      <c r="SBP130" s="392"/>
      <c r="SBQ130" s="393"/>
      <c r="SBR130" s="394"/>
      <c r="SBS130" s="395"/>
      <c r="SBT130" s="389"/>
      <c r="SBU130" s="390"/>
      <c r="SBV130" s="391"/>
      <c r="SBW130" s="392"/>
      <c r="SBX130" s="393"/>
      <c r="SBY130" s="394"/>
      <c r="SBZ130" s="395"/>
      <c r="SCA130" s="389"/>
      <c r="SCB130" s="390"/>
      <c r="SCC130" s="391"/>
      <c r="SCD130" s="392"/>
      <c r="SCE130" s="393"/>
      <c r="SCF130" s="394"/>
      <c r="SCG130" s="395"/>
      <c r="SCH130" s="389"/>
      <c r="SCI130" s="390"/>
      <c r="SCJ130" s="391"/>
      <c r="SCK130" s="392"/>
      <c r="SCL130" s="393"/>
      <c r="SCM130" s="394"/>
      <c r="SCN130" s="395"/>
      <c r="SCO130" s="389"/>
      <c r="SCP130" s="390"/>
      <c r="SCQ130" s="391"/>
      <c r="SCR130" s="392"/>
      <c r="SCS130" s="393"/>
      <c r="SCT130" s="394"/>
      <c r="SCU130" s="395"/>
      <c r="SCV130" s="389"/>
      <c r="SCW130" s="390"/>
      <c r="SCX130" s="391"/>
      <c r="SCY130" s="392"/>
      <c r="SCZ130" s="393"/>
      <c r="SDA130" s="394"/>
      <c r="SDB130" s="395"/>
      <c r="SDC130" s="389"/>
      <c r="SDD130" s="390"/>
      <c r="SDE130" s="391"/>
      <c r="SDF130" s="392"/>
      <c r="SDG130" s="393"/>
      <c r="SDH130" s="394"/>
      <c r="SDI130" s="395"/>
      <c r="SDJ130" s="389"/>
      <c r="SDK130" s="390"/>
      <c r="SDL130" s="391"/>
      <c r="SDM130" s="392"/>
      <c r="SDN130" s="393"/>
      <c r="SDO130" s="394"/>
      <c r="SDP130" s="395"/>
      <c r="SDQ130" s="389"/>
      <c r="SDR130" s="390"/>
      <c r="SDS130" s="391"/>
      <c r="SDT130" s="392"/>
      <c r="SDU130" s="393"/>
      <c r="SDV130" s="394"/>
      <c r="SDW130" s="395"/>
      <c r="SDX130" s="389"/>
      <c r="SDY130" s="390"/>
      <c r="SDZ130" s="391"/>
      <c r="SEA130" s="392"/>
      <c r="SEB130" s="393"/>
      <c r="SEC130" s="394"/>
      <c r="SED130" s="395"/>
      <c r="SEE130" s="389"/>
      <c r="SEF130" s="390"/>
      <c r="SEG130" s="391"/>
      <c r="SEH130" s="392"/>
      <c r="SEI130" s="393"/>
      <c r="SEJ130" s="394"/>
      <c r="SEK130" s="395"/>
      <c r="SEL130" s="389"/>
      <c r="SEM130" s="390"/>
      <c r="SEN130" s="391"/>
      <c r="SEO130" s="392"/>
      <c r="SEP130" s="393"/>
      <c r="SEQ130" s="394"/>
      <c r="SER130" s="395"/>
      <c r="SES130" s="389"/>
      <c r="SET130" s="390"/>
      <c r="SEU130" s="391"/>
      <c r="SEV130" s="392"/>
      <c r="SEW130" s="393"/>
      <c r="SEX130" s="394"/>
      <c r="SEY130" s="395"/>
      <c r="SEZ130" s="389"/>
      <c r="SFA130" s="390"/>
      <c r="SFB130" s="391"/>
      <c r="SFC130" s="392"/>
      <c r="SFD130" s="393"/>
      <c r="SFE130" s="394"/>
      <c r="SFF130" s="395"/>
      <c r="SFG130" s="389"/>
      <c r="SFH130" s="390"/>
      <c r="SFI130" s="391"/>
      <c r="SFJ130" s="392"/>
      <c r="SFK130" s="393"/>
      <c r="SFL130" s="394"/>
      <c r="SFM130" s="395"/>
      <c r="SFN130" s="389"/>
      <c r="SFO130" s="390"/>
      <c r="SFP130" s="391"/>
      <c r="SFQ130" s="392"/>
      <c r="SFR130" s="393"/>
      <c r="SFS130" s="394"/>
      <c r="SFT130" s="395"/>
      <c r="SFU130" s="389"/>
      <c r="SFV130" s="390"/>
      <c r="SFW130" s="391"/>
      <c r="SFX130" s="392"/>
      <c r="SFY130" s="393"/>
      <c r="SFZ130" s="394"/>
      <c r="SGA130" s="395"/>
      <c r="SGB130" s="389"/>
      <c r="SGC130" s="390"/>
      <c r="SGD130" s="391"/>
      <c r="SGE130" s="392"/>
      <c r="SGF130" s="393"/>
      <c r="SGG130" s="394"/>
      <c r="SGH130" s="395"/>
      <c r="SGI130" s="389"/>
      <c r="SGJ130" s="390"/>
      <c r="SGK130" s="391"/>
      <c r="SGL130" s="392"/>
      <c r="SGM130" s="393"/>
      <c r="SGN130" s="394"/>
      <c r="SGO130" s="395"/>
      <c r="SGP130" s="389"/>
      <c r="SGQ130" s="390"/>
      <c r="SGR130" s="391"/>
      <c r="SGS130" s="392"/>
      <c r="SGT130" s="393"/>
      <c r="SGU130" s="394"/>
      <c r="SGV130" s="395"/>
      <c r="SGW130" s="389"/>
      <c r="SGX130" s="390"/>
      <c r="SGY130" s="391"/>
      <c r="SGZ130" s="392"/>
      <c r="SHA130" s="393"/>
      <c r="SHB130" s="394"/>
      <c r="SHC130" s="395"/>
      <c r="SHD130" s="389"/>
      <c r="SHE130" s="390"/>
      <c r="SHF130" s="391"/>
      <c r="SHG130" s="392"/>
      <c r="SHH130" s="393"/>
      <c r="SHI130" s="394"/>
      <c r="SHJ130" s="395"/>
      <c r="SHK130" s="389"/>
      <c r="SHL130" s="390"/>
      <c r="SHM130" s="391"/>
      <c r="SHN130" s="392"/>
      <c r="SHO130" s="393"/>
      <c r="SHP130" s="394"/>
      <c r="SHQ130" s="395"/>
      <c r="SHR130" s="389"/>
      <c r="SHS130" s="390"/>
      <c r="SHT130" s="391"/>
      <c r="SHU130" s="392"/>
      <c r="SHV130" s="393"/>
      <c r="SHW130" s="394"/>
      <c r="SHX130" s="395"/>
      <c r="SHY130" s="389"/>
      <c r="SHZ130" s="390"/>
      <c r="SIA130" s="391"/>
      <c r="SIB130" s="392"/>
      <c r="SIC130" s="393"/>
      <c r="SID130" s="394"/>
      <c r="SIE130" s="395"/>
      <c r="SIF130" s="389"/>
      <c r="SIG130" s="390"/>
      <c r="SIH130" s="391"/>
      <c r="SII130" s="392"/>
      <c r="SIJ130" s="393"/>
      <c r="SIK130" s="394"/>
      <c r="SIL130" s="395"/>
      <c r="SIM130" s="389"/>
      <c r="SIN130" s="390"/>
      <c r="SIO130" s="391"/>
      <c r="SIP130" s="392"/>
      <c r="SIQ130" s="393"/>
      <c r="SIR130" s="394"/>
      <c r="SIS130" s="395"/>
      <c r="SIT130" s="389"/>
      <c r="SIU130" s="390"/>
      <c r="SIV130" s="391"/>
      <c r="SIW130" s="392"/>
      <c r="SIX130" s="393"/>
      <c r="SIY130" s="394"/>
      <c r="SIZ130" s="395"/>
      <c r="SJA130" s="389"/>
      <c r="SJB130" s="390"/>
      <c r="SJC130" s="391"/>
      <c r="SJD130" s="392"/>
      <c r="SJE130" s="393"/>
      <c r="SJF130" s="394"/>
      <c r="SJG130" s="395"/>
      <c r="SJH130" s="389"/>
      <c r="SJI130" s="390"/>
      <c r="SJJ130" s="391"/>
      <c r="SJK130" s="392"/>
      <c r="SJL130" s="393"/>
      <c r="SJM130" s="394"/>
      <c r="SJN130" s="395"/>
      <c r="SJO130" s="389"/>
      <c r="SJP130" s="390"/>
      <c r="SJQ130" s="391"/>
      <c r="SJR130" s="392"/>
      <c r="SJS130" s="393"/>
      <c r="SJT130" s="394"/>
      <c r="SJU130" s="395"/>
      <c r="SJV130" s="389"/>
      <c r="SJW130" s="390"/>
      <c r="SJX130" s="391"/>
      <c r="SJY130" s="392"/>
      <c r="SJZ130" s="393"/>
      <c r="SKA130" s="394"/>
      <c r="SKB130" s="395"/>
      <c r="SKC130" s="389"/>
      <c r="SKD130" s="390"/>
      <c r="SKE130" s="391"/>
      <c r="SKF130" s="392"/>
      <c r="SKG130" s="393"/>
      <c r="SKH130" s="394"/>
      <c r="SKI130" s="395"/>
      <c r="SKJ130" s="389"/>
      <c r="SKK130" s="390"/>
      <c r="SKL130" s="391"/>
      <c r="SKM130" s="392"/>
      <c r="SKN130" s="393"/>
      <c r="SKO130" s="394"/>
      <c r="SKP130" s="395"/>
      <c r="SKQ130" s="389"/>
      <c r="SKR130" s="390"/>
      <c r="SKS130" s="391"/>
      <c r="SKT130" s="392"/>
      <c r="SKU130" s="393"/>
      <c r="SKV130" s="394"/>
      <c r="SKW130" s="395"/>
      <c r="SKX130" s="389"/>
      <c r="SKY130" s="390"/>
      <c r="SKZ130" s="391"/>
      <c r="SLA130" s="392"/>
      <c r="SLB130" s="393"/>
      <c r="SLC130" s="394"/>
      <c r="SLD130" s="395"/>
      <c r="SLE130" s="389"/>
      <c r="SLF130" s="390"/>
      <c r="SLG130" s="391"/>
      <c r="SLH130" s="392"/>
      <c r="SLI130" s="393"/>
      <c r="SLJ130" s="394"/>
      <c r="SLK130" s="395"/>
      <c r="SLL130" s="389"/>
      <c r="SLM130" s="390"/>
      <c r="SLN130" s="391"/>
      <c r="SLO130" s="392"/>
      <c r="SLP130" s="393"/>
      <c r="SLQ130" s="394"/>
      <c r="SLR130" s="395"/>
      <c r="SLS130" s="389"/>
      <c r="SLT130" s="390"/>
      <c r="SLU130" s="391"/>
      <c r="SLV130" s="392"/>
      <c r="SLW130" s="393"/>
      <c r="SLX130" s="394"/>
      <c r="SLY130" s="395"/>
      <c r="SLZ130" s="389"/>
      <c r="SMA130" s="390"/>
      <c r="SMB130" s="391"/>
      <c r="SMC130" s="392"/>
      <c r="SMD130" s="393"/>
      <c r="SME130" s="394"/>
      <c r="SMF130" s="395"/>
      <c r="SMG130" s="389"/>
      <c r="SMH130" s="390"/>
      <c r="SMI130" s="391"/>
      <c r="SMJ130" s="392"/>
      <c r="SMK130" s="393"/>
      <c r="SML130" s="394"/>
      <c r="SMM130" s="395"/>
      <c r="SMN130" s="389"/>
      <c r="SMO130" s="390"/>
      <c r="SMP130" s="391"/>
      <c r="SMQ130" s="392"/>
      <c r="SMR130" s="393"/>
      <c r="SMS130" s="394"/>
      <c r="SMT130" s="395"/>
      <c r="SMU130" s="389"/>
      <c r="SMV130" s="390"/>
      <c r="SMW130" s="391"/>
      <c r="SMX130" s="392"/>
      <c r="SMY130" s="393"/>
      <c r="SMZ130" s="394"/>
      <c r="SNA130" s="395"/>
      <c r="SNB130" s="389"/>
      <c r="SNC130" s="390"/>
      <c r="SND130" s="391"/>
      <c r="SNE130" s="392"/>
      <c r="SNF130" s="393"/>
      <c r="SNG130" s="394"/>
      <c r="SNH130" s="395"/>
      <c r="SNI130" s="389"/>
      <c r="SNJ130" s="390"/>
      <c r="SNK130" s="391"/>
      <c r="SNL130" s="392"/>
      <c r="SNM130" s="393"/>
      <c r="SNN130" s="394"/>
      <c r="SNO130" s="395"/>
      <c r="SNP130" s="389"/>
      <c r="SNQ130" s="390"/>
      <c r="SNR130" s="391"/>
      <c r="SNS130" s="392"/>
      <c r="SNT130" s="393"/>
      <c r="SNU130" s="394"/>
      <c r="SNV130" s="395"/>
      <c r="SNW130" s="389"/>
      <c r="SNX130" s="390"/>
      <c r="SNY130" s="391"/>
      <c r="SNZ130" s="392"/>
      <c r="SOA130" s="393"/>
      <c r="SOB130" s="394"/>
      <c r="SOC130" s="395"/>
      <c r="SOD130" s="389"/>
      <c r="SOE130" s="390"/>
      <c r="SOF130" s="391"/>
      <c r="SOG130" s="392"/>
      <c r="SOH130" s="393"/>
      <c r="SOI130" s="394"/>
      <c r="SOJ130" s="395"/>
      <c r="SOK130" s="389"/>
      <c r="SOL130" s="390"/>
      <c r="SOM130" s="391"/>
      <c r="SON130" s="392"/>
      <c r="SOO130" s="393"/>
      <c r="SOP130" s="394"/>
      <c r="SOQ130" s="395"/>
      <c r="SOR130" s="389"/>
      <c r="SOS130" s="390"/>
      <c r="SOT130" s="391"/>
      <c r="SOU130" s="392"/>
      <c r="SOV130" s="393"/>
      <c r="SOW130" s="394"/>
      <c r="SOX130" s="395"/>
      <c r="SOY130" s="389"/>
      <c r="SOZ130" s="390"/>
      <c r="SPA130" s="391"/>
      <c r="SPB130" s="392"/>
      <c r="SPC130" s="393"/>
      <c r="SPD130" s="394"/>
      <c r="SPE130" s="395"/>
      <c r="SPF130" s="389"/>
      <c r="SPG130" s="390"/>
      <c r="SPH130" s="391"/>
      <c r="SPI130" s="392"/>
      <c r="SPJ130" s="393"/>
      <c r="SPK130" s="394"/>
      <c r="SPL130" s="395"/>
      <c r="SPM130" s="389"/>
      <c r="SPN130" s="390"/>
      <c r="SPO130" s="391"/>
      <c r="SPP130" s="392"/>
      <c r="SPQ130" s="393"/>
      <c r="SPR130" s="394"/>
      <c r="SPS130" s="395"/>
      <c r="SPT130" s="389"/>
      <c r="SPU130" s="390"/>
      <c r="SPV130" s="391"/>
      <c r="SPW130" s="392"/>
      <c r="SPX130" s="393"/>
      <c r="SPY130" s="394"/>
      <c r="SPZ130" s="395"/>
      <c r="SQA130" s="389"/>
      <c r="SQB130" s="390"/>
      <c r="SQC130" s="391"/>
      <c r="SQD130" s="392"/>
      <c r="SQE130" s="393"/>
      <c r="SQF130" s="394"/>
      <c r="SQG130" s="395"/>
      <c r="SQH130" s="389"/>
      <c r="SQI130" s="390"/>
      <c r="SQJ130" s="391"/>
      <c r="SQK130" s="392"/>
      <c r="SQL130" s="393"/>
      <c r="SQM130" s="394"/>
      <c r="SQN130" s="395"/>
      <c r="SQO130" s="389"/>
      <c r="SQP130" s="390"/>
      <c r="SQQ130" s="391"/>
      <c r="SQR130" s="392"/>
      <c r="SQS130" s="393"/>
      <c r="SQT130" s="394"/>
      <c r="SQU130" s="395"/>
      <c r="SQV130" s="389"/>
      <c r="SQW130" s="390"/>
      <c r="SQX130" s="391"/>
      <c r="SQY130" s="392"/>
      <c r="SQZ130" s="393"/>
      <c r="SRA130" s="394"/>
      <c r="SRB130" s="395"/>
      <c r="SRC130" s="389"/>
      <c r="SRD130" s="390"/>
      <c r="SRE130" s="391"/>
      <c r="SRF130" s="392"/>
      <c r="SRG130" s="393"/>
      <c r="SRH130" s="394"/>
      <c r="SRI130" s="395"/>
      <c r="SRJ130" s="389"/>
      <c r="SRK130" s="390"/>
      <c r="SRL130" s="391"/>
      <c r="SRM130" s="392"/>
      <c r="SRN130" s="393"/>
      <c r="SRO130" s="394"/>
      <c r="SRP130" s="395"/>
      <c r="SRQ130" s="389"/>
      <c r="SRR130" s="390"/>
      <c r="SRS130" s="391"/>
      <c r="SRT130" s="392"/>
      <c r="SRU130" s="393"/>
      <c r="SRV130" s="394"/>
      <c r="SRW130" s="395"/>
      <c r="SRX130" s="389"/>
      <c r="SRY130" s="390"/>
      <c r="SRZ130" s="391"/>
      <c r="SSA130" s="392"/>
      <c r="SSB130" s="393"/>
      <c r="SSC130" s="394"/>
      <c r="SSD130" s="395"/>
      <c r="SSE130" s="389"/>
      <c r="SSF130" s="390"/>
      <c r="SSG130" s="391"/>
      <c r="SSH130" s="392"/>
      <c r="SSI130" s="393"/>
      <c r="SSJ130" s="394"/>
      <c r="SSK130" s="395"/>
      <c r="SSL130" s="389"/>
      <c r="SSM130" s="390"/>
      <c r="SSN130" s="391"/>
      <c r="SSO130" s="392"/>
      <c r="SSP130" s="393"/>
      <c r="SSQ130" s="394"/>
      <c r="SSR130" s="395"/>
      <c r="SSS130" s="389"/>
      <c r="SST130" s="390"/>
      <c r="SSU130" s="391"/>
      <c r="SSV130" s="392"/>
      <c r="SSW130" s="393"/>
      <c r="SSX130" s="394"/>
      <c r="SSY130" s="395"/>
      <c r="SSZ130" s="389"/>
      <c r="STA130" s="390"/>
      <c r="STB130" s="391"/>
      <c r="STC130" s="392"/>
      <c r="STD130" s="393"/>
      <c r="STE130" s="394"/>
      <c r="STF130" s="395"/>
      <c r="STG130" s="389"/>
      <c r="STH130" s="390"/>
      <c r="STI130" s="391"/>
      <c r="STJ130" s="392"/>
      <c r="STK130" s="393"/>
      <c r="STL130" s="394"/>
      <c r="STM130" s="395"/>
      <c r="STN130" s="389"/>
      <c r="STO130" s="390"/>
      <c r="STP130" s="391"/>
      <c r="STQ130" s="392"/>
      <c r="STR130" s="393"/>
      <c r="STS130" s="394"/>
      <c r="STT130" s="395"/>
      <c r="STU130" s="389"/>
      <c r="STV130" s="390"/>
      <c r="STW130" s="391"/>
      <c r="STX130" s="392"/>
      <c r="STY130" s="393"/>
      <c r="STZ130" s="394"/>
      <c r="SUA130" s="395"/>
      <c r="SUB130" s="389"/>
      <c r="SUC130" s="390"/>
      <c r="SUD130" s="391"/>
      <c r="SUE130" s="392"/>
      <c r="SUF130" s="393"/>
      <c r="SUG130" s="394"/>
      <c r="SUH130" s="395"/>
      <c r="SUI130" s="389"/>
      <c r="SUJ130" s="390"/>
      <c r="SUK130" s="391"/>
      <c r="SUL130" s="392"/>
      <c r="SUM130" s="393"/>
      <c r="SUN130" s="394"/>
      <c r="SUO130" s="395"/>
      <c r="SUP130" s="389"/>
      <c r="SUQ130" s="390"/>
      <c r="SUR130" s="391"/>
      <c r="SUS130" s="392"/>
      <c r="SUT130" s="393"/>
      <c r="SUU130" s="394"/>
      <c r="SUV130" s="395"/>
      <c r="SUW130" s="389"/>
      <c r="SUX130" s="390"/>
      <c r="SUY130" s="391"/>
      <c r="SUZ130" s="392"/>
      <c r="SVA130" s="393"/>
      <c r="SVB130" s="394"/>
      <c r="SVC130" s="395"/>
      <c r="SVD130" s="389"/>
      <c r="SVE130" s="390"/>
      <c r="SVF130" s="391"/>
      <c r="SVG130" s="392"/>
      <c r="SVH130" s="393"/>
      <c r="SVI130" s="394"/>
      <c r="SVJ130" s="395"/>
      <c r="SVK130" s="389"/>
      <c r="SVL130" s="390"/>
      <c r="SVM130" s="391"/>
      <c r="SVN130" s="392"/>
      <c r="SVO130" s="393"/>
      <c r="SVP130" s="394"/>
      <c r="SVQ130" s="395"/>
      <c r="SVR130" s="389"/>
      <c r="SVS130" s="390"/>
      <c r="SVT130" s="391"/>
      <c r="SVU130" s="392"/>
      <c r="SVV130" s="393"/>
      <c r="SVW130" s="394"/>
      <c r="SVX130" s="395"/>
      <c r="SVY130" s="389"/>
      <c r="SVZ130" s="390"/>
      <c r="SWA130" s="391"/>
      <c r="SWB130" s="392"/>
      <c r="SWC130" s="393"/>
      <c r="SWD130" s="394"/>
      <c r="SWE130" s="395"/>
      <c r="SWF130" s="389"/>
      <c r="SWG130" s="390"/>
      <c r="SWH130" s="391"/>
      <c r="SWI130" s="392"/>
      <c r="SWJ130" s="393"/>
      <c r="SWK130" s="394"/>
      <c r="SWL130" s="395"/>
      <c r="SWM130" s="389"/>
      <c r="SWN130" s="390"/>
      <c r="SWO130" s="391"/>
      <c r="SWP130" s="392"/>
      <c r="SWQ130" s="393"/>
      <c r="SWR130" s="394"/>
      <c r="SWS130" s="395"/>
      <c r="SWT130" s="389"/>
      <c r="SWU130" s="390"/>
      <c r="SWV130" s="391"/>
      <c r="SWW130" s="392"/>
      <c r="SWX130" s="393"/>
      <c r="SWY130" s="394"/>
      <c r="SWZ130" s="395"/>
      <c r="SXA130" s="389"/>
      <c r="SXB130" s="390"/>
      <c r="SXC130" s="391"/>
      <c r="SXD130" s="392"/>
      <c r="SXE130" s="393"/>
      <c r="SXF130" s="394"/>
      <c r="SXG130" s="395"/>
      <c r="SXH130" s="389"/>
      <c r="SXI130" s="390"/>
      <c r="SXJ130" s="391"/>
      <c r="SXK130" s="392"/>
      <c r="SXL130" s="393"/>
      <c r="SXM130" s="394"/>
      <c r="SXN130" s="395"/>
      <c r="SXO130" s="389"/>
      <c r="SXP130" s="390"/>
      <c r="SXQ130" s="391"/>
      <c r="SXR130" s="392"/>
      <c r="SXS130" s="393"/>
      <c r="SXT130" s="394"/>
      <c r="SXU130" s="395"/>
      <c r="SXV130" s="389"/>
      <c r="SXW130" s="390"/>
      <c r="SXX130" s="391"/>
      <c r="SXY130" s="392"/>
      <c r="SXZ130" s="393"/>
      <c r="SYA130" s="394"/>
      <c r="SYB130" s="395"/>
      <c r="SYC130" s="389"/>
      <c r="SYD130" s="390"/>
      <c r="SYE130" s="391"/>
      <c r="SYF130" s="392"/>
      <c r="SYG130" s="393"/>
      <c r="SYH130" s="394"/>
      <c r="SYI130" s="395"/>
      <c r="SYJ130" s="389"/>
      <c r="SYK130" s="390"/>
      <c r="SYL130" s="391"/>
      <c r="SYM130" s="392"/>
      <c r="SYN130" s="393"/>
      <c r="SYO130" s="394"/>
      <c r="SYP130" s="395"/>
      <c r="SYQ130" s="389"/>
      <c r="SYR130" s="390"/>
      <c r="SYS130" s="391"/>
      <c r="SYT130" s="392"/>
      <c r="SYU130" s="393"/>
      <c r="SYV130" s="394"/>
      <c r="SYW130" s="395"/>
      <c r="SYX130" s="389"/>
      <c r="SYY130" s="390"/>
      <c r="SYZ130" s="391"/>
      <c r="SZA130" s="392"/>
      <c r="SZB130" s="393"/>
      <c r="SZC130" s="394"/>
      <c r="SZD130" s="395"/>
      <c r="SZE130" s="389"/>
      <c r="SZF130" s="390"/>
      <c r="SZG130" s="391"/>
      <c r="SZH130" s="392"/>
      <c r="SZI130" s="393"/>
      <c r="SZJ130" s="394"/>
      <c r="SZK130" s="395"/>
      <c r="SZL130" s="389"/>
      <c r="SZM130" s="390"/>
      <c r="SZN130" s="391"/>
      <c r="SZO130" s="392"/>
      <c r="SZP130" s="393"/>
      <c r="SZQ130" s="394"/>
      <c r="SZR130" s="395"/>
      <c r="SZS130" s="389"/>
      <c r="SZT130" s="390"/>
      <c r="SZU130" s="391"/>
      <c r="SZV130" s="392"/>
      <c r="SZW130" s="393"/>
      <c r="SZX130" s="394"/>
      <c r="SZY130" s="395"/>
      <c r="SZZ130" s="389"/>
      <c r="TAA130" s="390"/>
      <c r="TAB130" s="391"/>
      <c r="TAC130" s="392"/>
      <c r="TAD130" s="393"/>
      <c r="TAE130" s="394"/>
      <c r="TAF130" s="395"/>
      <c r="TAG130" s="389"/>
      <c r="TAH130" s="390"/>
      <c r="TAI130" s="391"/>
      <c r="TAJ130" s="392"/>
      <c r="TAK130" s="393"/>
      <c r="TAL130" s="394"/>
      <c r="TAM130" s="395"/>
      <c r="TAN130" s="389"/>
      <c r="TAO130" s="390"/>
      <c r="TAP130" s="391"/>
      <c r="TAQ130" s="392"/>
      <c r="TAR130" s="393"/>
      <c r="TAS130" s="394"/>
      <c r="TAT130" s="395"/>
      <c r="TAU130" s="389"/>
      <c r="TAV130" s="390"/>
      <c r="TAW130" s="391"/>
      <c r="TAX130" s="392"/>
      <c r="TAY130" s="393"/>
      <c r="TAZ130" s="394"/>
      <c r="TBA130" s="395"/>
      <c r="TBB130" s="389"/>
      <c r="TBC130" s="390"/>
      <c r="TBD130" s="391"/>
      <c r="TBE130" s="392"/>
      <c r="TBF130" s="393"/>
      <c r="TBG130" s="394"/>
      <c r="TBH130" s="395"/>
      <c r="TBI130" s="389"/>
      <c r="TBJ130" s="390"/>
      <c r="TBK130" s="391"/>
      <c r="TBL130" s="392"/>
      <c r="TBM130" s="393"/>
      <c r="TBN130" s="394"/>
      <c r="TBO130" s="395"/>
      <c r="TBP130" s="389"/>
      <c r="TBQ130" s="390"/>
      <c r="TBR130" s="391"/>
      <c r="TBS130" s="392"/>
      <c r="TBT130" s="393"/>
      <c r="TBU130" s="394"/>
      <c r="TBV130" s="395"/>
      <c r="TBW130" s="389"/>
      <c r="TBX130" s="390"/>
      <c r="TBY130" s="391"/>
      <c r="TBZ130" s="392"/>
      <c r="TCA130" s="393"/>
      <c r="TCB130" s="394"/>
      <c r="TCC130" s="395"/>
      <c r="TCD130" s="389"/>
      <c r="TCE130" s="390"/>
      <c r="TCF130" s="391"/>
      <c r="TCG130" s="392"/>
      <c r="TCH130" s="393"/>
      <c r="TCI130" s="394"/>
      <c r="TCJ130" s="395"/>
      <c r="TCK130" s="389"/>
      <c r="TCL130" s="390"/>
      <c r="TCM130" s="391"/>
      <c r="TCN130" s="392"/>
      <c r="TCO130" s="393"/>
      <c r="TCP130" s="394"/>
      <c r="TCQ130" s="395"/>
      <c r="TCR130" s="389"/>
      <c r="TCS130" s="390"/>
      <c r="TCT130" s="391"/>
      <c r="TCU130" s="392"/>
      <c r="TCV130" s="393"/>
      <c r="TCW130" s="394"/>
      <c r="TCX130" s="395"/>
      <c r="TCY130" s="389"/>
      <c r="TCZ130" s="390"/>
      <c r="TDA130" s="391"/>
      <c r="TDB130" s="392"/>
      <c r="TDC130" s="393"/>
      <c r="TDD130" s="394"/>
      <c r="TDE130" s="395"/>
      <c r="TDF130" s="389"/>
      <c r="TDG130" s="390"/>
      <c r="TDH130" s="391"/>
      <c r="TDI130" s="392"/>
      <c r="TDJ130" s="393"/>
      <c r="TDK130" s="394"/>
      <c r="TDL130" s="395"/>
      <c r="TDM130" s="389"/>
      <c r="TDN130" s="390"/>
      <c r="TDO130" s="391"/>
      <c r="TDP130" s="392"/>
      <c r="TDQ130" s="393"/>
      <c r="TDR130" s="394"/>
      <c r="TDS130" s="395"/>
      <c r="TDT130" s="389"/>
      <c r="TDU130" s="390"/>
      <c r="TDV130" s="391"/>
      <c r="TDW130" s="392"/>
      <c r="TDX130" s="393"/>
      <c r="TDY130" s="394"/>
      <c r="TDZ130" s="395"/>
      <c r="TEA130" s="389"/>
      <c r="TEB130" s="390"/>
      <c r="TEC130" s="391"/>
      <c r="TED130" s="392"/>
      <c r="TEE130" s="393"/>
      <c r="TEF130" s="394"/>
      <c r="TEG130" s="395"/>
      <c r="TEH130" s="389"/>
      <c r="TEI130" s="390"/>
      <c r="TEJ130" s="391"/>
      <c r="TEK130" s="392"/>
      <c r="TEL130" s="393"/>
      <c r="TEM130" s="394"/>
      <c r="TEN130" s="395"/>
      <c r="TEO130" s="389"/>
      <c r="TEP130" s="390"/>
      <c r="TEQ130" s="391"/>
      <c r="TER130" s="392"/>
      <c r="TES130" s="393"/>
      <c r="TET130" s="394"/>
      <c r="TEU130" s="395"/>
      <c r="TEV130" s="389"/>
      <c r="TEW130" s="390"/>
      <c r="TEX130" s="391"/>
      <c r="TEY130" s="392"/>
      <c r="TEZ130" s="393"/>
      <c r="TFA130" s="394"/>
      <c r="TFB130" s="395"/>
      <c r="TFC130" s="389"/>
      <c r="TFD130" s="390"/>
      <c r="TFE130" s="391"/>
      <c r="TFF130" s="392"/>
      <c r="TFG130" s="393"/>
      <c r="TFH130" s="394"/>
      <c r="TFI130" s="395"/>
      <c r="TFJ130" s="389"/>
      <c r="TFK130" s="390"/>
      <c r="TFL130" s="391"/>
      <c r="TFM130" s="392"/>
      <c r="TFN130" s="393"/>
      <c r="TFO130" s="394"/>
      <c r="TFP130" s="395"/>
      <c r="TFQ130" s="389"/>
      <c r="TFR130" s="390"/>
      <c r="TFS130" s="391"/>
      <c r="TFT130" s="392"/>
      <c r="TFU130" s="393"/>
      <c r="TFV130" s="394"/>
      <c r="TFW130" s="395"/>
      <c r="TFX130" s="389"/>
      <c r="TFY130" s="390"/>
      <c r="TFZ130" s="391"/>
      <c r="TGA130" s="392"/>
      <c r="TGB130" s="393"/>
      <c r="TGC130" s="394"/>
      <c r="TGD130" s="395"/>
      <c r="TGE130" s="389"/>
      <c r="TGF130" s="390"/>
      <c r="TGG130" s="391"/>
      <c r="TGH130" s="392"/>
      <c r="TGI130" s="393"/>
      <c r="TGJ130" s="394"/>
      <c r="TGK130" s="395"/>
      <c r="TGL130" s="389"/>
      <c r="TGM130" s="390"/>
      <c r="TGN130" s="391"/>
      <c r="TGO130" s="392"/>
      <c r="TGP130" s="393"/>
      <c r="TGQ130" s="394"/>
      <c r="TGR130" s="395"/>
      <c r="TGS130" s="389"/>
      <c r="TGT130" s="390"/>
      <c r="TGU130" s="391"/>
      <c r="TGV130" s="392"/>
      <c r="TGW130" s="393"/>
      <c r="TGX130" s="394"/>
      <c r="TGY130" s="395"/>
      <c r="TGZ130" s="389"/>
      <c r="THA130" s="390"/>
      <c r="THB130" s="391"/>
      <c r="THC130" s="392"/>
      <c r="THD130" s="393"/>
      <c r="THE130" s="394"/>
      <c r="THF130" s="395"/>
      <c r="THG130" s="389"/>
      <c r="THH130" s="390"/>
      <c r="THI130" s="391"/>
      <c r="THJ130" s="392"/>
      <c r="THK130" s="393"/>
      <c r="THL130" s="394"/>
      <c r="THM130" s="395"/>
      <c r="THN130" s="389"/>
      <c r="THO130" s="390"/>
      <c r="THP130" s="391"/>
      <c r="THQ130" s="392"/>
      <c r="THR130" s="393"/>
      <c r="THS130" s="394"/>
      <c r="THT130" s="395"/>
      <c r="THU130" s="389"/>
      <c r="THV130" s="390"/>
      <c r="THW130" s="391"/>
      <c r="THX130" s="392"/>
      <c r="THY130" s="393"/>
      <c r="THZ130" s="394"/>
      <c r="TIA130" s="395"/>
      <c r="TIB130" s="389"/>
      <c r="TIC130" s="390"/>
      <c r="TID130" s="391"/>
      <c r="TIE130" s="392"/>
      <c r="TIF130" s="393"/>
      <c r="TIG130" s="394"/>
      <c r="TIH130" s="395"/>
      <c r="TII130" s="389"/>
      <c r="TIJ130" s="390"/>
      <c r="TIK130" s="391"/>
      <c r="TIL130" s="392"/>
      <c r="TIM130" s="393"/>
      <c r="TIN130" s="394"/>
      <c r="TIO130" s="395"/>
      <c r="TIP130" s="389"/>
      <c r="TIQ130" s="390"/>
      <c r="TIR130" s="391"/>
      <c r="TIS130" s="392"/>
      <c r="TIT130" s="393"/>
      <c r="TIU130" s="394"/>
      <c r="TIV130" s="395"/>
      <c r="TIW130" s="389"/>
      <c r="TIX130" s="390"/>
      <c r="TIY130" s="391"/>
      <c r="TIZ130" s="392"/>
      <c r="TJA130" s="393"/>
      <c r="TJB130" s="394"/>
      <c r="TJC130" s="395"/>
      <c r="TJD130" s="389"/>
      <c r="TJE130" s="390"/>
      <c r="TJF130" s="391"/>
      <c r="TJG130" s="392"/>
      <c r="TJH130" s="393"/>
      <c r="TJI130" s="394"/>
      <c r="TJJ130" s="395"/>
      <c r="TJK130" s="389"/>
      <c r="TJL130" s="390"/>
      <c r="TJM130" s="391"/>
      <c r="TJN130" s="392"/>
      <c r="TJO130" s="393"/>
      <c r="TJP130" s="394"/>
      <c r="TJQ130" s="395"/>
      <c r="TJR130" s="389"/>
      <c r="TJS130" s="390"/>
      <c r="TJT130" s="391"/>
      <c r="TJU130" s="392"/>
      <c r="TJV130" s="393"/>
      <c r="TJW130" s="394"/>
      <c r="TJX130" s="395"/>
      <c r="TJY130" s="389"/>
      <c r="TJZ130" s="390"/>
      <c r="TKA130" s="391"/>
      <c r="TKB130" s="392"/>
      <c r="TKC130" s="393"/>
      <c r="TKD130" s="394"/>
      <c r="TKE130" s="395"/>
      <c r="TKF130" s="389"/>
      <c r="TKG130" s="390"/>
      <c r="TKH130" s="391"/>
      <c r="TKI130" s="392"/>
      <c r="TKJ130" s="393"/>
      <c r="TKK130" s="394"/>
      <c r="TKL130" s="395"/>
      <c r="TKM130" s="389"/>
      <c r="TKN130" s="390"/>
      <c r="TKO130" s="391"/>
      <c r="TKP130" s="392"/>
      <c r="TKQ130" s="393"/>
      <c r="TKR130" s="394"/>
      <c r="TKS130" s="395"/>
      <c r="TKT130" s="389"/>
      <c r="TKU130" s="390"/>
      <c r="TKV130" s="391"/>
      <c r="TKW130" s="392"/>
      <c r="TKX130" s="393"/>
      <c r="TKY130" s="394"/>
      <c r="TKZ130" s="395"/>
      <c r="TLA130" s="389"/>
      <c r="TLB130" s="390"/>
      <c r="TLC130" s="391"/>
      <c r="TLD130" s="392"/>
      <c r="TLE130" s="393"/>
      <c r="TLF130" s="394"/>
      <c r="TLG130" s="395"/>
      <c r="TLH130" s="389"/>
      <c r="TLI130" s="390"/>
      <c r="TLJ130" s="391"/>
      <c r="TLK130" s="392"/>
      <c r="TLL130" s="393"/>
      <c r="TLM130" s="394"/>
      <c r="TLN130" s="395"/>
      <c r="TLO130" s="389"/>
      <c r="TLP130" s="390"/>
      <c r="TLQ130" s="391"/>
      <c r="TLR130" s="392"/>
      <c r="TLS130" s="393"/>
      <c r="TLT130" s="394"/>
      <c r="TLU130" s="395"/>
      <c r="TLV130" s="389"/>
      <c r="TLW130" s="390"/>
      <c r="TLX130" s="391"/>
      <c r="TLY130" s="392"/>
      <c r="TLZ130" s="393"/>
      <c r="TMA130" s="394"/>
      <c r="TMB130" s="395"/>
      <c r="TMC130" s="389"/>
      <c r="TMD130" s="390"/>
      <c r="TME130" s="391"/>
      <c r="TMF130" s="392"/>
      <c r="TMG130" s="393"/>
      <c r="TMH130" s="394"/>
      <c r="TMI130" s="395"/>
      <c r="TMJ130" s="389"/>
      <c r="TMK130" s="390"/>
      <c r="TML130" s="391"/>
      <c r="TMM130" s="392"/>
      <c r="TMN130" s="393"/>
      <c r="TMO130" s="394"/>
      <c r="TMP130" s="395"/>
      <c r="TMQ130" s="389"/>
      <c r="TMR130" s="390"/>
      <c r="TMS130" s="391"/>
      <c r="TMT130" s="392"/>
      <c r="TMU130" s="393"/>
      <c r="TMV130" s="394"/>
      <c r="TMW130" s="395"/>
      <c r="TMX130" s="389"/>
      <c r="TMY130" s="390"/>
      <c r="TMZ130" s="391"/>
      <c r="TNA130" s="392"/>
      <c r="TNB130" s="393"/>
      <c r="TNC130" s="394"/>
      <c r="TND130" s="395"/>
      <c r="TNE130" s="389"/>
      <c r="TNF130" s="390"/>
      <c r="TNG130" s="391"/>
      <c r="TNH130" s="392"/>
      <c r="TNI130" s="393"/>
      <c r="TNJ130" s="394"/>
      <c r="TNK130" s="395"/>
      <c r="TNL130" s="389"/>
      <c r="TNM130" s="390"/>
      <c r="TNN130" s="391"/>
      <c r="TNO130" s="392"/>
      <c r="TNP130" s="393"/>
      <c r="TNQ130" s="394"/>
      <c r="TNR130" s="395"/>
      <c r="TNS130" s="389"/>
      <c r="TNT130" s="390"/>
      <c r="TNU130" s="391"/>
      <c r="TNV130" s="392"/>
      <c r="TNW130" s="393"/>
      <c r="TNX130" s="394"/>
      <c r="TNY130" s="395"/>
      <c r="TNZ130" s="389"/>
      <c r="TOA130" s="390"/>
      <c r="TOB130" s="391"/>
      <c r="TOC130" s="392"/>
      <c r="TOD130" s="393"/>
      <c r="TOE130" s="394"/>
      <c r="TOF130" s="395"/>
      <c r="TOG130" s="389"/>
      <c r="TOH130" s="390"/>
      <c r="TOI130" s="391"/>
      <c r="TOJ130" s="392"/>
      <c r="TOK130" s="393"/>
      <c r="TOL130" s="394"/>
      <c r="TOM130" s="395"/>
      <c r="TON130" s="389"/>
      <c r="TOO130" s="390"/>
      <c r="TOP130" s="391"/>
      <c r="TOQ130" s="392"/>
      <c r="TOR130" s="393"/>
      <c r="TOS130" s="394"/>
      <c r="TOT130" s="395"/>
      <c r="TOU130" s="389"/>
      <c r="TOV130" s="390"/>
      <c r="TOW130" s="391"/>
      <c r="TOX130" s="392"/>
      <c r="TOY130" s="393"/>
      <c r="TOZ130" s="394"/>
      <c r="TPA130" s="395"/>
      <c r="TPB130" s="389"/>
      <c r="TPC130" s="390"/>
      <c r="TPD130" s="391"/>
      <c r="TPE130" s="392"/>
      <c r="TPF130" s="393"/>
      <c r="TPG130" s="394"/>
      <c r="TPH130" s="395"/>
      <c r="TPI130" s="389"/>
      <c r="TPJ130" s="390"/>
      <c r="TPK130" s="391"/>
      <c r="TPL130" s="392"/>
      <c r="TPM130" s="393"/>
      <c r="TPN130" s="394"/>
      <c r="TPO130" s="395"/>
      <c r="TPP130" s="389"/>
      <c r="TPQ130" s="390"/>
      <c r="TPR130" s="391"/>
      <c r="TPS130" s="392"/>
      <c r="TPT130" s="393"/>
      <c r="TPU130" s="394"/>
      <c r="TPV130" s="395"/>
      <c r="TPW130" s="389"/>
      <c r="TPX130" s="390"/>
      <c r="TPY130" s="391"/>
      <c r="TPZ130" s="392"/>
      <c r="TQA130" s="393"/>
      <c r="TQB130" s="394"/>
      <c r="TQC130" s="395"/>
      <c r="TQD130" s="389"/>
      <c r="TQE130" s="390"/>
      <c r="TQF130" s="391"/>
      <c r="TQG130" s="392"/>
      <c r="TQH130" s="393"/>
      <c r="TQI130" s="394"/>
      <c r="TQJ130" s="395"/>
      <c r="TQK130" s="389"/>
      <c r="TQL130" s="390"/>
      <c r="TQM130" s="391"/>
      <c r="TQN130" s="392"/>
      <c r="TQO130" s="393"/>
      <c r="TQP130" s="394"/>
      <c r="TQQ130" s="395"/>
      <c r="TQR130" s="389"/>
      <c r="TQS130" s="390"/>
      <c r="TQT130" s="391"/>
      <c r="TQU130" s="392"/>
      <c r="TQV130" s="393"/>
      <c r="TQW130" s="394"/>
      <c r="TQX130" s="395"/>
      <c r="TQY130" s="389"/>
      <c r="TQZ130" s="390"/>
      <c r="TRA130" s="391"/>
      <c r="TRB130" s="392"/>
      <c r="TRC130" s="393"/>
      <c r="TRD130" s="394"/>
      <c r="TRE130" s="395"/>
      <c r="TRF130" s="389"/>
      <c r="TRG130" s="390"/>
      <c r="TRH130" s="391"/>
      <c r="TRI130" s="392"/>
      <c r="TRJ130" s="393"/>
      <c r="TRK130" s="394"/>
      <c r="TRL130" s="395"/>
      <c r="TRM130" s="389"/>
      <c r="TRN130" s="390"/>
      <c r="TRO130" s="391"/>
      <c r="TRP130" s="392"/>
      <c r="TRQ130" s="393"/>
      <c r="TRR130" s="394"/>
      <c r="TRS130" s="395"/>
      <c r="TRT130" s="389"/>
      <c r="TRU130" s="390"/>
      <c r="TRV130" s="391"/>
      <c r="TRW130" s="392"/>
      <c r="TRX130" s="393"/>
      <c r="TRY130" s="394"/>
      <c r="TRZ130" s="395"/>
      <c r="TSA130" s="389"/>
      <c r="TSB130" s="390"/>
      <c r="TSC130" s="391"/>
      <c r="TSD130" s="392"/>
      <c r="TSE130" s="393"/>
      <c r="TSF130" s="394"/>
      <c r="TSG130" s="395"/>
      <c r="TSH130" s="389"/>
      <c r="TSI130" s="390"/>
      <c r="TSJ130" s="391"/>
      <c r="TSK130" s="392"/>
      <c r="TSL130" s="393"/>
      <c r="TSM130" s="394"/>
      <c r="TSN130" s="395"/>
      <c r="TSO130" s="389"/>
      <c r="TSP130" s="390"/>
      <c r="TSQ130" s="391"/>
      <c r="TSR130" s="392"/>
      <c r="TSS130" s="393"/>
      <c r="TST130" s="394"/>
      <c r="TSU130" s="395"/>
      <c r="TSV130" s="389"/>
      <c r="TSW130" s="390"/>
      <c r="TSX130" s="391"/>
      <c r="TSY130" s="392"/>
      <c r="TSZ130" s="393"/>
      <c r="TTA130" s="394"/>
      <c r="TTB130" s="395"/>
      <c r="TTC130" s="389"/>
      <c r="TTD130" s="390"/>
      <c r="TTE130" s="391"/>
      <c r="TTF130" s="392"/>
      <c r="TTG130" s="393"/>
      <c r="TTH130" s="394"/>
      <c r="TTI130" s="395"/>
      <c r="TTJ130" s="389"/>
      <c r="TTK130" s="390"/>
      <c r="TTL130" s="391"/>
      <c r="TTM130" s="392"/>
      <c r="TTN130" s="393"/>
      <c r="TTO130" s="394"/>
      <c r="TTP130" s="395"/>
      <c r="TTQ130" s="389"/>
      <c r="TTR130" s="390"/>
      <c r="TTS130" s="391"/>
      <c r="TTT130" s="392"/>
      <c r="TTU130" s="393"/>
      <c r="TTV130" s="394"/>
      <c r="TTW130" s="395"/>
      <c r="TTX130" s="389"/>
      <c r="TTY130" s="390"/>
      <c r="TTZ130" s="391"/>
      <c r="TUA130" s="392"/>
      <c r="TUB130" s="393"/>
      <c r="TUC130" s="394"/>
      <c r="TUD130" s="395"/>
      <c r="TUE130" s="389"/>
      <c r="TUF130" s="390"/>
      <c r="TUG130" s="391"/>
      <c r="TUH130" s="392"/>
      <c r="TUI130" s="393"/>
      <c r="TUJ130" s="394"/>
      <c r="TUK130" s="395"/>
      <c r="TUL130" s="389"/>
      <c r="TUM130" s="390"/>
      <c r="TUN130" s="391"/>
      <c r="TUO130" s="392"/>
      <c r="TUP130" s="393"/>
      <c r="TUQ130" s="394"/>
      <c r="TUR130" s="395"/>
      <c r="TUS130" s="389"/>
      <c r="TUT130" s="390"/>
      <c r="TUU130" s="391"/>
      <c r="TUV130" s="392"/>
      <c r="TUW130" s="393"/>
      <c r="TUX130" s="394"/>
      <c r="TUY130" s="395"/>
      <c r="TUZ130" s="389"/>
      <c r="TVA130" s="390"/>
      <c r="TVB130" s="391"/>
      <c r="TVC130" s="392"/>
      <c r="TVD130" s="393"/>
      <c r="TVE130" s="394"/>
      <c r="TVF130" s="395"/>
      <c r="TVG130" s="389"/>
      <c r="TVH130" s="390"/>
      <c r="TVI130" s="391"/>
      <c r="TVJ130" s="392"/>
      <c r="TVK130" s="393"/>
      <c r="TVL130" s="394"/>
      <c r="TVM130" s="395"/>
      <c r="TVN130" s="389"/>
      <c r="TVO130" s="390"/>
      <c r="TVP130" s="391"/>
      <c r="TVQ130" s="392"/>
      <c r="TVR130" s="393"/>
      <c r="TVS130" s="394"/>
      <c r="TVT130" s="395"/>
      <c r="TVU130" s="389"/>
      <c r="TVV130" s="390"/>
      <c r="TVW130" s="391"/>
      <c r="TVX130" s="392"/>
      <c r="TVY130" s="393"/>
      <c r="TVZ130" s="394"/>
      <c r="TWA130" s="395"/>
      <c r="TWB130" s="389"/>
      <c r="TWC130" s="390"/>
      <c r="TWD130" s="391"/>
      <c r="TWE130" s="392"/>
      <c r="TWF130" s="393"/>
      <c r="TWG130" s="394"/>
      <c r="TWH130" s="395"/>
      <c r="TWI130" s="389"/>
      <c r="TWJ130" s="390"/>
      <c r="TWK130" s="391"/>
      <c r="TWL130" s="392"/>
      <c r="TWM130" s="393"/>
      <c r="TWN130" s="394"/>
      <c r="TWO130" s="395"/>
      <c r="TWP130" s="389"/>
      <c r="TWQ130" s="390"/>
      <c r="TWR130" s="391"/>
      <c r="TWS130" s="392"/>
      <c r="TWT130" s="393"/>
      <c r="TWU130" s="394"/>
      <c r="TWV130" s="395"/>
      <c r="TWW130" s="389"/>
      <c r="TWX130" s="390"/>
      <c r="TWY130" s="391"/>
      <c r="TWZ130" s="392"/>
      <c r="TXA130" s="393"/>
      <c r="TXB130" s="394"/>
      <c r="TXC130" s="395"/>
      <c r="TXD130" s="389"/>
      <c r="TXE130" s="390"/>
      <c r="TXF130" s="391"/>
      <c r="TXG130" s="392"/>
      <c r="TXH130" s="393"/>
      <c r="TXI130" s="394"/>
      <c r="TXJ130" s="395"/>
      <c r="TXK130" s="389"/>
      <c r="TXL130" s="390"/>
      <c r="TXM130" s="391"/>
      <c r="TXN130" s="392"/>
      <c r="TXO130" s="393"/>
      <c r="TXP130" s="394"/>
      <c r="TXQ130" s="395"/>
      <c r="TXR130" s="389"/>
      <c r="TXS130" s="390"/>
      <c r="TXT130" s="391"/>
      <c r="TXU130" s="392"/>
      <c r="TXV130" s="393"/>
      <c r="TXW130" s="394"/>
      <c r="TXX130" s="395"/>
      <c r="TXY130" s="389"/>
      <c r="TXZ130" s="390"/>
      <c r="TYA130" s="391"/>
      <c r="TYB130" s="392"/>
      <c r="TYC130" s="393"/>
      <c r="TYD130" s="394"/>
      <c r="TYE130" s="395"/>
      <c r="TYF130" s="389"/>
      <c r="TYG130" s="390"/>
      <c r="TYH130" s="391"/>
      <c r="TYI130" s="392"/>
      <c r="TYJ130" s="393"/>
      <c r="TYK130" s="394"/>
      <c r="TYL130" s="395"/>
      <c r="TYM130" s="389"/>
      <c r="TYN130" s="390"/>
      <c r="TYO130" s="391"/>
      <c r="TYP130" s="392"/>
      <c r="TYQ130" s="393"/>
      <c r="TYR130" s="394"/>
      <c r="TYS130" s="395"/>
      <c r="TYT130" s="389"/>
      <c r="TYU130" s="390"/>
      <c r="TYV130" s="391"/>
      <c r="TYW130" s="392"/>
      <c r="TYX130" s="393"/>
      <c r="TYY130" s="394"/>
      <c r="TYZ130" s="395"/>
      <c r="TZA130" s="389"/>
      <c r="TZB130" s="390"/>
      <c r="TZC130" s="391"/>
      <c r="TZD130" s="392"/>
      <c r="TZE130" s="393"/>
      <c r="TZF130" s="394"/>
      <c r="TZG130" s="395"/>
      <c r="TZH130" s="389"/>
      <c r="TZI130" s="390"/>
      <c r="TZJ130" s="391"/>
      <c r="TZK130" s="392"/>
      <c r="TZL130" s="393"/>
      <c r="TZM130" s="394"/>
      <c r="TZN130" s="395"/>
      <c r="TZO130" s="389"/>
      <c r="TZP130" s="390"/>
      <c r="TZQ130" s="391"/>
      <c r="TZR130" s="392"/>
      <c r="TZS130" s="393"/>
      <c r="TZT130" s="394"/>
      <c r="TZU130" s="395"/>
      <c r="TZV130" s="389"/>
      <c r="TZW130" s="390"/>
      <c r="TZX130" s="391"/>
      <c r="TZY130" s="392"/>
      <c r="TZZ130" s="393"/>
      <c r="UAA130" s="394"/>
      <c r="UAB130" s="395"/>
      <c r="UAC130" s="389"/>
      <c r="UAD130" s="390"/>
      <c r="UAE130" s="391"/>
      <c r="UAF130" s="392"/>
      <c r="UAG130" s="393"/>
      <c r="UAH130" s="394"/>
      <c r="UAI130" s="395"/>
      <c r="UAJ130" s="389"/>
      <c r="UAK130" s="390"/>
      <c r="UAL130" s="391"/>
      <c r="UAM130" s="392"/>
      <c r="UAN130" s="393"/>
      <c r="UAO130" s="394"/>
      <c r="UAP130" s="395"/>
      <c r="UAQ130" s="389"/>
      <c r="UAR130" s="390"/>
      <c r="UAS130" s="391"/>
      <c r="UAT130" s="392"/>
      <c r="UAU130" s="393"/>
      <c r="UAV130" s="394"/>
      <c r="UAW130" s="395"/>
      <c r="UAX130" s="389"/>
      <c r="UAY130" s="390"/>
      <c r="UAZ130" s="391"/>
      <c r="UBA130" s="392"/>
      <c r="UBB130" s="393"/>
      <c r="UBC130" s="394"/>
      <c r="UBD130" s="395"/>
      <c r="UBE130" s="389"/>
      <c r="UBF130" s="390"/>
      <c r="UBG130" s="391"/>
      <c r="UBH130" s="392"/>
      <c r="UBI130" s="393"/>
      <c r="UBJ130" s="394"/>
      <c r="UBK130" s="395"/>
      <c r="UBL130" s="389"/>
      <c r="UBM130" s="390"/>
      <c r="UBN130" s="391"/>
      <c r="UBO130" s="392"/>
      <c r="UBP130" s="393"/>
      <c r="UBQ130" s="394"/>
      <c r="UBR130" s="395"/>
      <c r="UBS130" s="389"/>
      <c r="UBT130" s="390"/>
      <c r="UBU130" s="391"/>
      <c r="UBV130" s="392"/>
      <c r="UBW130" s="393"/>
      <c r="UBX130" s="394"/>
      <c r="UBY130" s="395"/>
      <c r="UBZ130" s="389"/>
      <c r="UCA130" s="390"/>
      <c r="UCB130" s="391"/>
      <c r="UCC130" s="392"/>
      <c r="UCD130" s="393"/>
      <c r="UCE130" s="394"/>
      <c r="UCF130" s="395"/>
      <c r="UCG130" s="389"/>
      <c r="UCH130" s="390"/>
      <c r="UCI130" s="391"/>
      <c r="UCJ130" s="392"/>
      <c r="UCK130" s="393"/>
      <c r="UCL130" s="394"/>
      <c r="UCM130" s="395"/>
      <c r="UCN130" s="389"/>
      <c r="UCO130" s="390"/>
      <c r="UCP130" s="391"/>
      <c r="UCQ130" s="392"/>
      <c r="UCR130" s="393"/>
      <c r="UCS130" s="394"/>
      <c r="UCT130" s="395"/>
      <c r="UCU130" s="389"/>
      <c r="UCV130" s="390"/>
      <c r="UCW130" s="391"/>
      <c r="UCX130" s="392"/>
      <c r="UCY130" s="393"/>
      <c r="UCZ130" s="394"/>
      <c r="UDA130" s="395"/>
      <c r="UDB130" s="389"/>
      <c r="UDC130" s="390"/>
      <c r="UDD130" s="391"/>
      <c r="UDE130" s="392"/>
      <c r="UDF130" s="393"/>
      <c r="UDG130" s="394"/>
      <c r="UDH130" s="395"/>
      <c r="UDI130" s="389"/>
      <c r="UDJ130" s="390"/>
      <c r="UDK130" s="391"/>
      <c r="UDL130" s="392"/>
      <c r="UDM130" s="393"/>
      <c r="UDN130" s="394"/>
      <c r="UDO130" s="395"/>
      <c r="UDP130" s="389"/>
      <c r="UDQ130" s="390"/>
      <c r="UDR130" s="391"/>
      <c r="UDS130" s="392"/>
      <c r="UDT130" s="393"/>
      <c r="UDU130" s="394"/>
      <c r="UDV130" s="395"/>
      <c r="UDW130" s="389"/>
      <c r="UDX130" s="390"/>
      <c r="UDY130" s="391"/>
      <c r="UDZ130" s="392"/>
      <c r="UEA130" s="393"/>
      <c r="UEB130" s="394"/>
      <c r="UEC130" s="395"/>
      <c r="UED130" s="389"/>
      <c r="UEE130" s="390"/>
      <c r="UEF130" s="391"/>
      <c r="UEG130" s="392"/>
      <c r="UEH130" s="393"/>
      <c r="UEI130" s="394"/>
      <c r="UEJ130" s="395"/>
      <c r="UEK130" s="389"/>
      <c r="UEL130" s="390"/>
      <c r="UEM130" s="391"/>
      <c r="UEN130" s="392"/>
      <c r="UEO130" s="393"/>
      <c r="UEP130" s="394"/>
      <c r="UEQ130" s="395"/>
      <c r="UER130" s="389"/>
      <c r="UES130" s="390"/>
      <c r="UET130" s="391"/>
      <c r="UEU130" s="392"/>
      <c r="UEV130" s="393"/>
      <c r="UEW130" s="394"/>
      <c r="UEX130" s="395"/>
      <c r="UEY130" s="389"/>
      <c r="UEZ130" s="390"/>
      <c r="UFA130" s="391"/>
      <c r="UFB130" s="392"/>
      <c r="UFC130" s="393"/>
      <c r="UFD130" s="394"/>
      <c r="UFE130" s="395"/>
      <c r="UFF130" s="389"/>
      <c r="UFG130" s="390"/>
      <c r="UFH130" s="391"/>
      <c r="UFI130" s="392"/>
      <c r="UFJ130" s="393"/>
      <c r="UFK130" s="394"/>
      <c r="UFL130" s="395"/>
      <c r="UFM130" s="389"/>
      <c r="UFN130" s="390"/>
      <c r="UFO130" s="391"/>
      <c r="UFP130" s="392"/>
      <c r="UFQ130" s="393"/>
      <c r="UFR130" s="394"/>
      <c r="UFS130" s="395"/>
      <c r="UFT130" s="389"/>
      <c r="UFU130" s="390"/>
      <c r="UFV130" s="391"/>
      <c r="UFW130" s="392"/>
      <c r="UFX130" s="393"/>
      <c r="UFY130" s="394"/>
      <c r="UFZ130" s="395"/>
      <c r="UGA130" s="389"/>
      <c r="UGB130" s="390"/>
      <c r="UGC130" s="391"/>
      <c r="UGD130" s="392"/>
      <c r="UGE130" s="393"/>
      <c r="UGF130" s="394"/>
      <c r="UGG130" s="395"/>
      <c r="UGH130" s="389"/>
      <c r="UGI130" s="390"/>
      <c r="UGJ130" s="391"/>
      <c r="UGK130" s="392"/>
      <c r="UGL130" s="393"/>
      <c r="UGM130" s="394"/>
      <c r="UGN130" s="395"/>
      <c r="UGO130" s="389"/>
      <c r="UGP130" s="390"/>
      <c r="UGQ130" s="391"/>
      <c r="UGR130" s="392"/>
      <c r="UGS130" s="393"/>
      <c r="UGT130" s="394"/>
      <c r="UGU130" s="395"/>
      <c r="UGV130" s="389"/>
      <c r="UGW130" s="390"/>
      <c r="UGX130" s="391"/>
      <c r="UGY130" s="392"/>
      <c r="UGZ130" s="393"/>
      <c r="UHA130" s="394"/>
      <c r="UHB130" s="395"/>
      <c r="UHC130" s="389"/>
      <c r="UHD130" s="390"/>
      <c r="UHE130" s="391"/>
      <c r="UHF130" s="392"/>
      <c r="UHG130" s="393"/>
      <c r="UHH130" s="394"/>
      <c r="UHI130" s="395"/>
      <c r="UHJ130" s="389"/>
      <c r="UHK130" s="390"/>
      <c r="UHL130" s="391"/>
      <c r="UHM130" s="392"/>
      <c r="UHN130" s="393"/>
      <c r="UHO130" s="394"/>
      <c r="UHP130" s="395"/>
      <c r="UHQ130" s="389"/>
      <c r="UHR130" s="390"/>
      <c r="UHS130" s="391"/>
      <c r="UHT130" s="392"/>
      <c r="UHU130" s="393"/>
      <c r="UHV130" s="394"/>
      <c r="UHW130" s="395"/>
      <c r="UHX130" s="389"/>
      <c r="UHY130" s="390"/>
      <c r="UHZ130" s="391"/>
      <c r="UIA130" s="392"/>
      <c r="UIB130" s="393"/>
      <c r="UIC130" s="394"/>
      <c r="UID130" s="395"/>
      <c r="UIE130" s="389"/>
      <c r="UIF130" s="390"/>
      <c r="UIG130" s="391"/>
      <c r="UIH130" s="392"/>
      <c r="UII130" s="393"/>
      <c r="UIJ130" s="394"/>
      <c r="UIK130" s="395"/>
      <c r="UIL130" s="389"/>
      <c r="UIM130" s="390"/>
      <c r="UIN130" s="391"/>
      <c r="UIO130" s="392"/>
      <c r="UIP130" s="393"/>
      <c r="UIQ130" s="394"/>
      <c r="UIR130" s="395"/>
      <c r="UIS130" s="389"/>
      <c r="UIT130" s="390"/>
      <c r="UIU130" s="391"/>
      <c r="UIV130" s="392"/>
      <c r="UIW130" s="393"/>
      <c r="UIX130" s="394"/>
      <c r="UIY130" s="395"/>
      <c r="UIZ130" s="389"/>
      <c r="UJA130" s="390"/>
      <c r="UJB130" s="391"/>
      <c r="UJC130" s="392"/>
      <c r="UJD130" s="393"/>
      <c r="UJE130" s="394"/>
      <c r="UJF130" s="395"/>
      <c r="UJG130" s="389"/>
      <c r="UJH130" s="390"/>
      <c r="UJI130" s="391"/>
      <c r="UJJ130" s="392"/>
      <c r="UJK130" s="393"/>
      <c r="UJL130" s="394"/>
      <c r="UJM130" s="395"/>
      <c r="UJN130" s="389"/>
      <c r="UJO130" s="390"/>
      <c r="UJP130" s="391"/>
      <c r="UJQ130" s="392"/>
      <c r="UJR130" s="393"/>
      <c r="UJS130" s="394"/>
      <c r="UJT130" s="395"/>
      <c r="UJU130" s="389"/>
      <c r="UJV130" s="390"/>
      <c r="UJW130" s="391"/>
      <c r="UJX130" s="392"/>
      <c r="UJY130" s="393"/>
      <c r="UJZ130" s="394"/>
      <c r="UKA130" s="395"/>
      <c r="UKB130" s="389"/>
      <c r="UKC130" s="390"/>
      <c r="UKD130" s="391"/>
      <c r="UKE130" s="392"/>
      <c r="UKF130" s="393"/>
      <c r="UKG130" s="394"/>
      <c r="UKH130" s="395"/>
      <c r="UKI130" s="389"/>
      <c r="UKJ130" s="390"/>
      <c r="UKK130" s="391"/>
      <c r="UKL130" s="392"/>
      <c r="UKM130" s="393"/>
      <c r="UKN130" s="394"/>
      <c r="UKO130" s="395"/>
      <c r="UKP130" s="389"/>
      <c r="UKQ130" s="390"/>
      <c r="UKR130" s="391"/>
      <c r="UKS130" s="392"/>
      <c r="UKT130" s="393"/>
      <c r="UKU130" s="394"/>
      <c r="UKV130" s="395"/>
      <c r="UKW130" s="389"/>
      <c r="UKX130" s="390"/>
      <c r="UKY130" s="391"/>
      <c r="UKZ130" s="392"/>
      <c r="ULA130" s="393"/>
      <c r="ULB130" s="394"/>
      <c r="ULC130" s="395"/>
      <c r="ULD130" s="389"/>
      <c r="ULE130" s="390"/>
      <c r="ULF130" s="391"/>
      <c r="ULG130" s="392"/>
      <c r="ULH130" s="393"/>
      <c r="ULI130" s="394"/>
      <c r="ULJ130" s="395"/>
      <c r="ULK130" s="389"/>
      <c r="ULL130" s="390"/>
      <c r="ULM130" s="391"/>
      <c r="ULN130" s="392"/>
      <c r="ULO130" s="393"/>
      <c r="ULP130" s="394"/>
      <c r="ULQ130" s="395"/>
      <c r="ULR130" s="389"/>
      <c r="ULS130" s="390"/>
      <c r="ULT130" s="391"/>
      <c r="ULU130" s="392"/>
      <c r="ULV130" s="393"/>
      <c r="ULW130" s="394"/>
      <c r="ULX130" s="395"/>
      <c r="ULY130" s="389"/>
      <c r="ULZ130" s="390"/>
      <c r="UMA130" s="391"/>
      <c r="UMB130" s="392"/>
      <c r="UMC130" s="393"/>
      <c r="UMD130" s="394"/>
      <c r="UME130" s="395"/>
      <c r="UMF130" s="389"/>
      <c r="UMG130" s="390"/>
      <c r="UMH130" s="391"/>
      <c r="UMI130" s="392"/>
      <c r="UMJ130" s="393"/>
      <c r="UMK130" s="394"/>
      <c r="UML130" s="395"/>
      <c r="UMM130" s="389"/>
      <c r="UMN130" s="390"/>
      <c r="UMO130" s="391"/>
      <c r="UMP130" s="392"/>
      <c r="UMQ130" s="393"/>
      <c r="UMR130" s="394"/>
      <c r="UMS130" s="395"/>
      <c r="UMT130" s="389"/>
      <c r="UMU130" s="390"/>
      <c r="UMV130" s="391"/>
      <c r="UMW130" s="392"/>
      <c r="UMX130" s="393"/>
      <c r="UMY130" s="394"/>
      <c r="UMZ130" s="395"/>
      <c r="UNA130" s="389"/>
      <c r="UNB130" s="390"/>
      <c r="UNC130" s="391"/>
      <c r="UND130" s="392"/>
      <c r="UNE130" s="393"/>
      <c r="UNF130" s="394"/>
      <c r="UNG130" s="395"/>
      <c r="UNH130" s="389"/>
      <c r="UNI130" s="390"/>
      <c r="UNJ130" s="391"/>
      <c r="UNK130" s="392"/>
      <c r="UNL130" s="393"/>
      <c r="UNM130" s="394"/>
      <c r="UNN130" s="395"/>
      <c r="UNO130" s="389"/>
      <c r="UNP130" s="390"/>
      <c r="UNQ130" s="391"/>
      <c r="UNR130" s="392"/>
      <c r="UNS130" s="393"/>
      <c r="UNT130" s="394"/>
      <c r="UNU130" s="395"/>
      <c r="UNV130" s="389"/>
      <c r="UNW130" s="390"/>
      <c r="UNX130" s="391"/>
      <c r="UNY130" s="392"/>
      <c r="UNZ130" s="393"/>
      <c r="UOA130" s="394"/>
      <c r="UOB130" s="395"/>
      <c r="UOC130" s="389"/>
      <c r="UOD130" s="390"/>
      <c r="UOE130" s="391"/>
      <c r="UOF130" s="392"/>
      <c r="UOG130" s="393"/>
      <c r="UOH130" s="394"/>
      <c r="UOI130" s="395"/>
      <c r="UOJ130" s="389"/>
      <c r="UOK130" s="390"/>
      <c r="UOL130" s="391"/>
      <c r="UOM130" s="392"/>
      <c r="UON130" s="393"/>
      <c r="UOO130" s="394"/>
      <c r="UOP130" s="395"/>
      <c r="UOQ130" s="389"/>
      <c r="UOR130" s="390"/>
      <c r="UOS130" s="391"/>
      <c r="UOT130" s="392"/>
      <c r="UOU130" s="393"/>
      <c r="UOV130" s="394"/>
      <c r="UOW130" s="395"/>
      <c r="UOX130" s="389"/>
      <c r="UOY130" s="390"/>
      <c r="UOZ130" s="391"/>
      <c r="UPA130" s="392"/>
      <c r="UPB130" s="393"/>
      <c r="UPC130" s="394"/>
      <c r="UPD130" s="395"/>
      <c r="UPE130" s="389"/>
      <c r="UPF130" s="390"/>
      <c r="UPG130" s="391"/>
      <c r="UPH130" s="392"/>
      <c r="UPI130" s="393"/>
      <c r="UPJ130" s="394"/>
      <c r="UPK130" s="395"/>
      <c r="UPL130" s="389"/>
      <c r="UPM130" s="390"/>
      <c r="UPN130" s="391"/>
      <c r="UPO130" s="392"/>
      <c r="UPP130" s="393"/>
      <c r="UPQ130" s="394"/>
      <c r="UPR130" s="395"/>
      <c r="UPS130" s="389"/>
      <c r="UPT130" s="390"/>
      <c r="UPU130" s="391"/>
      <c r="UPV130" s="392"/>
      <c r="UPW130" s="393"/>
      <c r="UPX130" s="394"/>
      <c r="UPY130" s="395"/>
      <c r="UPZ130" s="389"/>
      <c r="UQA130" s="390"/>
      <c r="UQB130" s="391"/>
      <c r="UQC130" s="392"/>
      <c r="UQD130" s="393"/>
      <c r="UQE130" s="394"/>
      <c r="UQF130" s="395"/>
      <c r="UQG130" s="389"/>
      <c r="UQH130" s="390"/>
      <c r="UQI130" s="391"/>
      <c r="UQJ130" s="392"/>
      <c r="UQK130" s="393"/>
      <c r="UQL130" s="394"/>
      <c r="UQM130" s="395"/>
      <c r="UQN130" s="389"/>
      <c r="UQO130" s="390"/>
      <c r="UQP130" s="391"/>
      <c r="UQQ130" s="392"/>
      <c r="UQR130" s="393"/>
      <c r="UQS130" s="394"/>
      <c r="UQT130" s="395"/>
      <c r="UQU130" s="389"/>
      <c r="UQV130" s="390"/>
      <c r="UQW130" s="391"/>
      <c r="UQX130" s="392"/>
      <c r="UQY130" s="393"/>
      <c r="UQZ130" s="394"/>
      <c r="URA130" s="395"/>
      <c r="URB130" s="389"/>
      <c r="URC130" s="390"/>
      <c r="URD130" s="391"/>
      <c r="URE130" s="392"/>
      <c r="URF130" s="393"/>
      <c r="URG130" s="394"/>
      <c r="URH130" s="395"/>
      <c r="URI130" s="389"/>
      <c r="URJ130" s="390"/>
      <c r="URK130" s="391"/>
      <c r="URL130" s="392"/>
      <c r="URM130" s="393"/>
      <c r="URN130" s="394"/>
      <c r="URO130" s="395"/>
      <c r="URP130" s="389"/>
      <c r="URQ130" s="390"/>
      <c r="URR130" s="391"/>
      <c r="URS130" s="392"/>
      <c r="URT130" s="393"/>
      <c r="URU130" s="394"/>
      <c r="URV130" s="395"/>
      <c r="URW130" s="389"/>
      <c r="URX130" s="390"/>
      <c r="URY130" s="391"/>
      <c r="URZ130" s="392"/>
      <c r="USA130" s="393"/>
      <c r="USB130" s="394"/>
      <c r="USC130" s="395"/>
      <c r="USD130" s="389"/>
      <c r="USE130" s="390"/>
      <c r="USF130" s="391"/>
      <c r="USG130" s="392"/>
      <c r="USH130" s="393"/>
      <c r="USI130" s="394"/>
      <c r="USJ130" s="395"/>
      <c r="USK130" s="389"/>
      <c r="USL130" s="390"/>
      <c r="USM130" s="391"/>
      <c r="USN130" s="392"/>
      <c r="USO130" s="393"/>
      <c r="USP130" s="394"/>
      <c r="USQ130" s="395"/>
      <c r="USR130" s="389"/>
      <c r="USS130" s="390"/>
      <c r="UST130" s="391"/>
      <c r="USU130" s="392"/>
      <c r="USV130" s="393"/>
      <c r="USW130" s="394"/>
      <c r="USX130" s="395"/>
      <c r="USY130" s="389"/>
      <c r="USZ130" s="390"/>
      <c r="UTA130" s="391"/>
      <c r="UTB130" s="392"/>
      <c r="UTC130" s="393"/>
      <c r="UTD130" s="394"/>
      <c r="UTE130" s="395"/>
      <c r="UTF130" s="389"/>
      <c r="UTG130" s="390"/>
      <c r="UTH130" s="391"/>
      <c r="UTI130" s="392"/>
      <c r="UTJ130" s="393"/>
      <c r="UTK130" s="394"/>
      <c r="UTL130" s="395"/>
      <c r="UTM130" s="389"/>
      <c r="UTN130" s="390"/>
      <c r="UTO130" s="391"/>
      <c r="UTP130" s="392"/>
      <c r="UTQ130" s="393"/>
      <c r="UTR130" s="394"/>
      <c r="UTS130" s="395"/>
      <c r="UTT130" s="389"/>
      <c r="UTU130" s="390"/>
      <c r="UTV130" s="391"/>
      <c r="UTW130" s="392"/>
      <c r="UTX130" s="393"/>
      <c r="UTY130" s="394"/>
      <c r="UTZ130" s="395"/>
      <c r="UUA130" s="389"/>
      <c r="UUB130" s="390"/>
      <c r="UUC130" s="391"/>
      <c r="UUD130" s="392"/>
      <c r="UUE130" s="393"/>
      <c r="UUF130" s="394"/>
      <c r="UUG130" s="395"/>
      <c r="UUH130" s="389"/>
      <c r="UUI130" s="390"/>
      <c r="UUJ130" s="391"/>
      <c r="UUK130" s="392"/>
      <c r="UUL130" s="393"/>
      <c r="UUM130" s="394"/>
      <c r="UUN130" s="395"/>
      <c r="UUO130" s="389"/>
      <c r="UUP130" s="390"/>
      <c r="UUQ130" s="391"/>
      <c r="UUR130" s="392"/>
      <c r="UUS130" s="393"/>
      <c r="UUT130" s="394"/>
      <c r="UUU130" s="395"/>
      <c r="UUV130" s="389"/>
      <c r="UUW130" s="390"/>
      <c r="UUX130" s="391"/>
      <c r="UUY130" s="392"/>
      <c r="UUZ130" s="393"/>
      <c r="UVA130" s="394"/>
      <c r="UVB130" s="395"/>
      <c r="UVC130" s="389"/>
      <c r="UVD130" s="390"/>
      <c r="UVE130" s="391"/>
      <c r="UVF130" s="392"/>
      <c r="UVG130" s="393"/>
      <c r="UVH130" s="394"/>
      <c r="UVI130" s="395"/>
      <c r="UVJ130" s="389"/>
      <c r="UVK130" s="390"/>
      <c r="UVL130" s="391"/>
      <c r="UVM130" s="392"/>
      <c r="UVN130" s="393"/>
      <c r="UVO130" s="394"/>
      <c r="UVP130" s="395"/>
      <c r="UVQ130" s="389"/>
      <c r="UVR130" s="390"/>
      <c r="UVS130" s="391"/>
      <c r="UVT130" s="392"/>
      <c r="UVU130" s="393"/>
      <c r="UVV130" s="394"/>
      <c r="UVW130" s="395"/>
      <c r="UVX130" s="389"/>
      <c r="UVY130" s="390"/>
      <c r="UVZ130" s="391"/>
      <c r="UWA130" s="392"/>
      <c r="UWB130" s="393"/>
      <c r="UWC130" s="394"/>
      <c r="UWD130" s="395"/>
      <c r="UWE130" s="389"/>
      <c r="UWF130" s="390"/>
      <c r="UWG130" s="391"/>
      <c r="UWH130" s="392"/>
      <c r="UWI130" s="393"/>
      <c r="UWJ130" s="394"/>
      <c r="UWK130" s="395"/>
      <c r="UWL130" s="389"/>
      <c r="UWM130" s="390"/>
      <c r="UWN130" s="391"/>
      <c r="UWO130" s="392"/>
      <c r="UWP130" s="393"/>
      <c r="UWQ130" s="394"/>
      <c r="UWR130" s="395"/>
      <c r="UWS130" s="389"/>
      <c r="UWT130" s="390"/>
      <c r="UWU130" s="391"/>
      <c r="UWV130" s="392"/>
      <c r="UWW130" s="393"/>
      <c r="UWX130" s="394"/>
      <c r="UWY130" s="395"/>
      <c r="UWZ130" s="389"/>
      <c r="UXA130" s="390"/>
      <c r="UXB130" s="391"/>
      <c r="UXC130" s="392"/>
      <c r="UXD130" s="393"/>
      <c r="UXE130" s="394"/>
      <c r="UXF130" s="395"/>
      <c r="UXG130" s="389"/>
      <c r="UXH130" s="390"/>
      <c r="UXI130" s="391"/>
      <c r="UXJ130" s="392"/>
      <c r="UXK130" s="393"/>
      <c r="UXL130" s="394"/>
      <c r="UXM130" s="395"/>
      <c r="UXN130" s="389"/>
      <c r="UXO130" s="390"/>
      <c r="UXP130" s="391"/>
      <c r="UXQ130" s="392"/>
      <c r="UXR130" s="393"/>
      <c r="UXS130" s="394"/>
      <c r="UXT130" s="395"/>
      <c r="UXU130" s="389"/>
      <c r="UXV130" s="390"/>
      <c r="UXW130" s="391"/>
      <c r="UXX130" s="392"/>
      <c r="UXY130" s="393"/>
      <c r="UXZ130" s="394"/>
      <c r="UYA130" s="395"/>
      <c r="UYB130" s="389"/>
      <c r="UYC130" s="390"/>
      <c r="UYD130" s="391"/>
      <c r="UYE130" s="392"/>
      <c r="UYF130" s="393"/>
      <c r="UYG130" s="394"/>
      <c r="UYH130" s="395"/>
      <c r="UYI130" s="389"/>
      <c r="UYJ130" s="390"/>
      <c r="UYK130" s="391"/>
      <c r="UYL130" s="392"/>
      <c r="UYM130" s="393"/>
      <c r="UYN130" s="394"/>
      <c r="UYO130" s="395"/>
      <c r="UYP130" s="389"/>
      <c r="UYQ130" s="390"/>
      <c r="UYR130" s="391"/>
      <c r="UYS130" s="392"/>
      <c r="UYT130" s="393"/>
      <c r="UYU130" s="394"/>
      <c r="UYV130" s="395"/>
      <c r="UYW130" s="389"/>
      <c r="UYX130" s="390"/>
      <c r="UYY130" s="391"/>
      <c r="UYZ130" s="392"/>
      <c r="UZA130" s="393"/>
      <c r="UZB130" s="394"/>
      <c r="UZC130" s="395"/>
      <c r="UZD130" s="389"/>
      <c r="UZE130" s="390"/>
      <c r="UZF130" s="391"/>
      <c r="UZG130" s="392"/>
      <c r="UZH130" s="393"/>
      <c r="UZI130" s="394"/>
      <c r="UZJ130" s="395"/>
      <c r="UZK130" s="389"/>
      <c r="UZL130" s="390"/>
      <c r="UZM130" s="391"/>
      <c r="UZN130" s="392"/>
      <c r="UZO130" s="393"/>
      <c r="UZP130" s="394"/>
      <c r="UZQ130" s="395"/>
      <c r="UZR130" s="389"/>
      <c r="UZS130" s="390"/>
      <c r="UZT130" s="391"/>
      <c r="UZU130" s="392"/>
      <c r="UZV130" s="393"/>
      <c r="UZW130" s="394"/>
      <c r="UZX130" s="395"/>
      <c r="UZY130" s="389"/>
      <c r="UZZ130" s="390"/>
      <c r="VAA130" s="391"/>
      <c r="VAB130" s="392"/>
      <c r="VAC130" s="393"/>
      <c r="VAD130" s="394"/>
      <c r="VAE130" s="395"/>
      <c r="VAF130" s="389"/>
      <c r="VAG130" s="390"/>
      <c r="VAH130" s="391"/>
      <c r="VAI130" s="392"/>
      <c r="VAJ130" s="393"/>
      <c r="VAK130" s="394"/>
      <c r="VAL130" s="395"/>
      <c r="VAM130" s="389"/>
      <c r="VAN130" s="390"/>
      <c r="VAO130" s="391"/>
      <c r="VAP130" s="392"/>
      <c r="VAQ130" s="393"/>
      <c r="VAR130" s="394"/>
      <c r="VAS130" s="395"/>
      <c r="VAT130" s="389"/>
      <c r="VAU130" s="390"/>
      <c r="VAV130" s="391"/>
      <c r="VAW130" s="392"/>
      <c r="VAX130" s="393"/>
      <c r="VAY130" s="394"/>
      <c r="VAZ130" s="395"/>
      <c r="VBA130" s="389"/>
      <c r="VBB130" s="390"/>
      <c r="VBC130" s="391"/>
      <c r="VBD130" s="392"/>
      <c r="VBE130" s="393"/>
      <c r="VBF130" s="394"/>
      <c r="VBG130" s="395"/>
      <c r="VBH130" s="389"/>
      <c r="VBI130" s="390"/>
      <c r="VBJ130" s="391"/>
      <c r="VBK130" s="392"/>
      <c r="VBL130" s="393"/>
      <c r="VBM130" s="394"/>
      <c r="VBN130" s="395"/>
      <c r="VBO130" s="389"/>
      <c r="VBP130" s="390"/>
      <c r="VBQ130" s="391"/>
      <c r="VBR130" s="392"/>
      <c r="VBS130" s="393"/>
      <c r="VBT130" s="394"/>
      <c r="VBU130" s="395"/>
      <c r="VBV130" s="389"/>
      <c r="VBW130" s="390"/>
      <c r="VBX130" s="391"/>
      <c r="VBY130" s="392"/>
      <c r="VBZ130" s="393"/>
      <c r="VCA130" s="394"/>
      <c r="VCB130" s="395"/>
      <c r="VCC130" s="389"/>
      <c r="VCD130" s="390"/>
      <c r="VCE130" s="391"/>
      <c r="VCF130" s="392"/>
      <c r="VCG130" s="393"/>
      <c r="VCH130" s="394"/>
      <c r="VCI130" s="395"/>
      <c r="VCJ130" s="389"/>
      <c r="VCK130" s="390"/>
      <c r="VCL130" s="391"/>
      <c r="VCM130" s="392"/>
      <c r="VCN130" s="393"/>
      <c r="VCO130" s="394"/>
      <c r="VCP130" s="395"/>
      <c r="VCQ130" s="389"/>
      <c r="VCR130" s="390"/>
      <c r="VCS130" s="391"/>
      <c r="VCT130" s="392"/>
      <c r="VCU130" s="393"/>
      <c r="VCV130" s="394"/>
      <c r="VCW130" s="395"/>
      <c r="VCX130" s="389"/>
      <c r="VCY130" s="390"/>
      <c r="VCZ130" s="391"/>
      <c r="VDA130" s="392"/>
      <c r="VDB130" s="393"/>
      <c r="VDC130" s="394"/>
      <c r="VDD130" s="395"/>
      <c r="VDE130" s="389"/>
      <c r="VDF130" s="390"/>
      <c r="VDG130" s="391"/>
      <c r="VDH130" s="392"/>
      <c r="VDI130" s="393"/>
      <c r="VDJ130" s="394"/>
      <c r="VDK130" s="395"/>
      <c r="VDL130" s="389"/>
      <c r="VDM130" s="390"/>
      <c r="VDN130" s="391"/>
      <c r="VDO130" s="392"/>
      <c r="VDP130" s="393"/>
      <c r="VDQ130" s="394"/>
      <c r="VDR130" s="395"/>
      <c r="VDS130" s="389"/>
      <c r="VDT130" s="390"/>
      <c r="VDU130" s="391"/>
      <c r="VDV130" s="392"/>
      <c r="VDW130" s="393"/>
      <c r="VDX130" s="394"/>
      <c r="VDY130" s="395"/>
      <c r="VDZ130" s="389"/>
      <c r="VEA130" s="390"/>
      <c r="VEB130" s="391"/>
      <c r="VEC130" s="392"/>
      <c r="VED130" s="393"/>
      <c r="VEE130" s="394"/>
      <c r="VEF130" s="395"/>
      <c r="VEG130" s="389"/>
      <c r="VEH130" s="390"/>
      <c r="VEI130" s="391"/>
      <c r="VEJ130" s="392"/>
      <c r="VEK130" s="393"/>
      <c r="VEL130" s="394"/>
      <c r="VEM130" s="395"/>
      <c r="VEN130" s="389"/>
      <c r="VEO130" s="390"/>
      <c r="VEP130" s="391"/>
      <c r="VEQ130" s="392"/>
      <c r="VER130" s="393"/>
      <c r="VES130" s="394"/>
      <c r="VET130" s="395"/>
      <c r="VEU130" s="389"/>
      <c r="VEV130" s="390"/>
      <c r="VEW130" s="391"/>
      <c r="VEX130" s="392"/>
      <c r="VEY130" s="393"/>
      <c r="VEZ130" s="394"/>
      <c r="VFA130" s="395"/>
      <c r="VFB130" s="389"/>
      <c r="VFC130" s="390"/>
      <c r="VFD130" s="391"/>
      <c r="VFE130" s="392"/>
      <c r="VFF130" s="393"/>
      <c r="VFG130" s="394"/>
      <c r="VFH130" s="395"/>
      <c r="VFI130" s="389"/>
      <c r="VFJ130" s="390"/>
      <c r="VFK130" s="391"/>
      <c r="VFL130" s="392"/>
      <c r="VFM130" s="393"/>
      <c r="VFN130" s="394"/>
      <c r="VFO130" s="395"/>
      <c r="VFP130" s="389"/>
      <c r="VFQ130" s="390"/>
      <c r="VFR130" s="391"/>
      <c r="VFS130" s="392"/>
      <c r="VFT130" s="393"/>
      <c r="VFU130" s="394"/>
      <c r="VFV130" s="395"/>
      <c r="VFW130" s="389"/>
      <c r="VFX130" s="390"/>
      <c r="VFY130" s="391"/>
      <c r="VFZ130" s="392"/>
      <c r="VGA130" s="393"/>
      <c r="VGB130" s="394"/>
      <c r="VGC130" s="395"/>
      <c r="VGD130" s="389"/>
      <c r="VGE130" s="390"/>
      <c r="VGF130" s="391"/>
      <c r="VGG130" s="392"/>
      <c r="VGH130" s="393"/>
      <c r="VGI130" s="394"/>
      <c r="VGJ130" s="395"/>
      <c r="VGK130" s="389"/>
      <c r="VGL130" s="390"/>
      <c r="VGM130" s="391"/>
      <c r="VGN130" s="392"/>
      <c r="VGO130" s="393"/>
      <c r="VGP130" s="394"/>
      <c r="VGQ130" s="395"/>
      <c r="VGR130" s="389"/>
      <c r="VGS130" s="390"/>
      <c r="VGT130" s="391"/>
      <c r="VGU130" s="392"/>
      <c r="VGV130" s="393"/>
      <c r="VGW130" s="394"/>
      <c r="VGX130" s="395"/>
      <c r="VGY130" s="389"/>
      <c r="VGZ130" s="390"/>
      <c r="VHA130" s="391"/>
      <c r="VHB130" s="392"/>
      <c r="VHC130" s="393"/>
      <c r="VHD130" s="394"/>
      <c r="VHE130" s="395"/>
      <c r="VHF130" s="389"/>
      <c r="VHG130" s="390"/>
      <c r="VHH130" s="391"/>
      <c r="VHI130" s="392"/>
      <c r="VHJ130" s="393"/>
      <c r="VHK130" s="394"/>
      <c r="VHL130" s="395"/>
      <c r="VHM130" s="389"/>
      <c r="VHN130" s="390"/>
      <c r="VHO130" s="391"/>
      <c r="VHP130" s="392"/>
      <c r="VHQ130" s="393"/>
      <c r="VHR130" s="394"/>
      <c r="VHS130" s="395"/>
      <c r="VHT130" s="389"/>
      <c r="VHU130" s="390"/>
      <c r="VHV130" s="391"/>
      <c r="VHW130" s="392"/>
      <c r="VHX130" s="393"/>
      <c r="VHY130" s="394"/>
      <c r="VHZ130" s="395"/>
      <c r="VIA130" s="389"/>
      <c r="VIB130" s="390"/>
      <c r="VIC130" s="391"/>
      <c r="VID130" s="392"/>
      <c r="VIE130" s="393"/>
      <c r="VIF130" s="394"/>
      <c r="VIG130" s="395"/>
      <c r="VIH130" s="389"/>
      <c r="VII130" s="390"/>
      <c r="VIJ130" s="391"/>
      <c r="VIK130" s="392"/>
      <c r="VIL130" s="393"/>
      <c r="VIM130" s="394"/>
      <c r="VIN130" s="395"/>
      <c r="VIO130" s="389"/>
      <c r="VIP130" s="390"/>
      <c r="VIQ130" s="391"/>
      <c r="VIR130" s="392"/>
      <c r="VIS130" s="393"/>
      <c r="VIT130" s="394"/>
      <c r="VIU130" s="395"/>
      <c r="VIV130" s="389"/>
      <c r="VIW130" s="390"/>
      <c r="VIX130" s="391"/>
      <c r="VIY130" s="392"/>
      <c r="VIZ130" s="393"/>
      <c r="VJA130" s="394"/>
      <c r="VJB130" s="395"/>
      <c r="VJC130" s="389"/>
      <c r="VJD130" s="390"/>
      <c r="VJE130" s="391"/>
      <c r="VJF130" s="392"/>
      <c r="VJG130" s="393"/>
      <c r="VJH130" s="394"/>
      <c r="VJI130" s="395"/>
      <c r="VJJ130" s="389"/>
      <c r="VJK130" s="390"/>
      <c r="VJL130" s="391"/>
      <c r="VJM130" s="392"/>
      <c r="VJN130" s="393"/>
      <c r="VJO130" s="394"/>
      <c r="VJP130" s="395"/>
      <c r="VJQ130" s="389"/>
      <c r="VJR130" s="390"/>
      <c r="VJS130" s="391"/>
      <c r="VJT130" s="392"/>
      <c r="VJU130" s="393"/>
      <c r="VJV130" s="394"/>
      <c r="VJW130" s="395"/>
      <c r="VJX130" s="389"/>
      <c r="VJY130" s="390"/>
      <c r="VJZ130" s="391"/>
      <c r="VKA130" s="392"/>
      <c r="VKB130" s="393"/>
      <c r="VKC130" s="394"/>
      <c r="VKD130" s="395"/>
      <c r="VKE130" s="389"/>
      <c r="VKF130" s="390"/>
      <c r="VKG130" s="391"/>
      <c r="VKH130" s="392"/>
      <c r="VKI130" s="393"/>
      <c r="VKJ130" s="394"/>
      <c r="VKK130" s="395"/>
      <c r="VKL130" s="389"/>
      <c r="VKM130" s="390"/>
      <c r="VKN130" s="391"/>
      <c r="VKO130" s="392"/>
      <c r="VKP130" s="393"/>
      <c r="VKQ130" s="394"/>
      <c r="VKR130" s="395"/>
      <c r="VKS130" s="389"/>
      <c r="VKT130" s="390"/>
      <c r="VKU130" s="391"/>
      <c r="VKV130" s="392"/>
      <c r="VKW130" s="393"/>
      <c r="VKX130" s="394"/>
      <c r="VKY130" s="395"/>
      <c r="VKZ130" s="389"/>
      <c r="VLA130" s="390"/>
      <c r="VLB130" s="391"/>
      <c r="VLC130" s="392"/>
      <c r="VLD130" s="393"/>
      <c r="VLE130" s="394"/>
      <c r="VLF130" s="395"/>
      <c r="VLG130" s="389"/>
      <c r="VLH130" s="390"/>
      <c r="VLI130" s="391"/>
      <c r="VLJ130" s="392"/>
      <c r="VLK130" s="393"/>
      <c r="VLL130" s="394"/>
      <c r="VLM130" s="395"/>
      <c r="VLN130" s="389"/>
      <c r="VLO130" s="390"/>
      <c r="VLP130" s="391"/>
      <c r="VLQ130" s="392"/>
      <c r="VLR130" s="393"/>
      <c r="VLS130" s="394"/>
      <c r="VLT130" s="395"/>
      <c r="VLU130" s="389"/>
      <c r="VLV130" s="390"/>
      <c r="VLW130" s="391"/>
      <c r="VLX130" s="392"/>
      <c r="VLY130" s="393"/>
      <c r="VLZ130" s="394"/>
      <c r="VMA130" s="395"/>
      <c r="VMB130" s="389"/>
      <c r="VMC130" s="390"/>
      <c r="VMD130" s="391"/>
      <c r="VME130" s="392"/>
      <c r="VMF130" s="393"/>
      <c r="VMG130" s="394"/>
      <c r="VMH130" s="395"/>
      <c r="VMI130" s="389"/>
      <c r="VMJ130" s="390"/>
      <c r="VMK130" s="391"/>
      <c r="VML130" s="392"/>
      <c r="VMM130" s="393"/>
      <c r="VMN130" s="394"/>
      <c r="VMO130" s="395"/>
      <c r="VMP130" s="389"/>
      <c r="VMQ130" s="390"/>
      <c r="VMR130" s="391"/>
      <c r="VMS130" s="392"/>
      <c r="VMT130" s="393"/>
      <c r="VMU130" s="394"/>
      <c r="VMV130" s="395"/>
      <c r="VMW130" s="389"/>
      <c r="VMX130" s="390"/>
      <c r="VMY130" s="391"/>
      <c r="VMZ130" s="392"/>
      <c r="VNA130" s="393"/>
      <c r="VNB130" s="394"/>
      <c r="VNC130" s="395"/>
      <c r="VND130" s="389"/>
      <c r="VNE130" s="390"/>
      <c r="VNF130" s="391"/>
      <c r="VNG130" s="392"/>
      <c r="VNH130" s="393"/>
      <c r="VNI130" s="394"/>
      <c r="VNJ130" s="395"/>
      <c r="VNK130" s="389"/>
      <c r="VNL130" s="390"/>
      <c r="VNM130" s="391"/>
      <c r="VNN130" s="392"/>
      <c r="VNO130" s="393"/>
      <c r="VNP130" s="394"/>
      <c r="VNQ130" s="395"/>
      <c r="VNR130" s="389"/>
      <c r="VNS130" s="390"/>
      <c r="VNT130" s="391"/>
      <c r="VNU130" s="392"/>
      <c r="VNV130" s="393"/>
      <c r="VNW130" s="394"/>
      <c r="VNX130" s="395"/>
      <c r="VNY130" s="389"/>
      <c r="VNZ130" s="390"/>
      <c r="VOA130" s="391"/>
      <c r="VOB130" s="392"/>
      <c r="VOC130" s="393"/>
      <c r="VOD130" s="394"/>
      <c r="VOE130" s="395"/>
      <c r="VOF130" s="389"/>
      <c r="VOG130" s="390"/>
      <c r="VOH130" s="391"/>
      <c r="VOI130" s="392"/>
      <c r="VOJ130" s="393"/>
      <c r="VOK130" s="394"/>
      <c r="VOL130" s="395"/>
      <c r="VOM130" s="389"/>
      <c r="VON130" s="390"/>
      <c r="VOO130" s="391"/>
      <c r="VOP130" s="392"/>
      <c r="VOQ130" s="393"/>
      <c r="VOR130" s="394"/>
      <c r="VOS130" s="395"/>
      <c r="VOT130" s="389"/>
      <c r="VOU130" s="390"/>
      <c r="VOV130" s="391"/>
      <c r="VOW130" s="392"/>
      <c r="VOX130" s="393"/>
      <c r="VOY130" s="394"/>
      <c r="VOZ130" s="395"/>
      <c r="VPA130" s="389"/>
      <c r="VPB130" s="390"/>
      <c r="VPC130" s="391"/>
      <c r="VPD130" s="392"/>
      <c r="VPE130" s="393"/>
      <c r="VPF130" s="394"/>
      <c r="VPG130" s="395"/>
      <c r="VPH130" s="389"/>
      <c r="VPI130" s="390"/>
      <c r="VPJ130" s="391"/>
      <c r="VPK130" s="392"/>
      <c r="VPL130" s="393"/>
      <c r="VPM130" s="394"/>
      <c r="VPN130" s="395"/>
      <c r="VPO130" s="389"/>
      <c r="VPP130" s="390"/>
      <c r="VPQ130" s="391"/>
      <c r="VPR130" s="392"/>
      <c r="VPS130" s="393"/>
      <c r="VPT130" s="394"/>
      <c r="VPU130" s="395"/>
      <c r="VPV130" s="389"/>
      <c r="VPW130" s="390"/>
      <c r="VPX130" s="391"/>
      <c r="VPY130" s="392"/>
      <c r="VPZ130" s="393"/>
      <c r="VQA130" s="394"/>
      <c r="VQB130" s="395"/>
      <c r="VQC130" s="389"/>
      <c r="VQD130" s="390"/>
      <c r="VQE130" s="391"/>
      <c r="VQF130" s="392"/>
      <c r="VQG130" s="393"/>
      <c r="VQH130" s="394"/>
      <c r="VQI130" s="395"/>
      <c r="VQJ130" s="389"/>
      <c r="VQK130" s="390"/>
      <c r="VQL130" s="391"/>
      <c r="VQM130" s="392"/>
      <c r="VQN130" s="393"/>
      <c r="VQO130" s="394"/>
      <c r="VQP130" s="395"/>
      <c r="VQQ130" s="389"/>
      <c r="VQR130" s="390"/>
      <c r="VQS130" s="391"/>
      <c r="VQT130" s="392"/>
      <c r="VQU130" s="393"/>
      <c r="VQV130" s="394"/>
      <c r="VQW130" s="395"/>
      <c r="VQX130" s="389"/>
      <c r="VQY130" s="390"/>
      <c r="VQZ130" s="391"/>
      <c r="VRA130" s="392"/>
      <c r="VRB130" s="393"/>
      <c r="VRC130" s="394"/>
      <c r="VRD130" s="395"/>
      <c r="VRE130" s="389"/>
      <c r="VRF130" s="390"/>
      <c r="VRG130" s="391"/>
      <c r="VRH130" s="392"/>
      <c r="VRI130" s="393"/>
      <c r="VRJ130" s="394"/>
      <c r="VRK130" s="395"/>
      <c r="VRL130" s="389"/>
      <c r="VRM130" s="390"/>
      <c r="VRN130" s="391"/>
      <c r="VRO130" s="392"/>
      <c r="VRP130" s="393"/>
      <c r="VRQ130" s="394"/>
      <c r="VRR130" s="395"/>
      <c r="VRS130" s="389"/>
      <c r="VRT130" s="390"/>
      <c r="VRU130" s="391"/>
      <c r="VRV130" s="392"/>
      <c r="VRW130" s="393"/>
      <c r="VRX130" s="394"/>
      <c r="VRY130" s="395"/>
      <c r="VRZ130" s="389"/>
      <c r="VSA130" s="390"/>
      <c r="VSB130" s="391"/>
      <c r="VSC130" s="392"/>
      <c r="VSD130" s="393"/>
      <c r="VSE130" s="394"/>
      <c r="VSF130" s="395"/>
      <c r="VSG130" s="389"/>
      <c r="VSH130" s="390"/>
      <c r="VSI130" s="391"/>
      <c r="VSJ130" s="392"/>
      <c r="VSK130" s="393"/>
      <c r="VSL130" s="394"/>
      <c r="VSM130" s="395"/>
      <c r="VSN130" s="389"/>
      <c r="VSO130" s="390"/>
      <c r="VSP130" s="391"/>
      <c r="VSQ130" s="392"/>
      <c r="VSR130" s="393"/>
      <c r="VSS130" s="394"/>
      <c r="VST130" s="395"/>
      <c r="VSU130" s="389"/>
      <c r="VSV130" s="390"/>
      <c r="VSW130" s="391"/>
      <c r="VSX130" s="392"/>
      <c r="VSY130" s="393"/>
      <c r="VSZ130" s="394"/>
      <c r="VTA130" s="395"/>
      <c r="VTB130" s="389"/>
      <c r="VTC130" s="390"/>
      <c r="VTD130" s="391"/>
      <c r="VTE130" s="392"/>
      <c r="VTF130" s="393"/>
      <c r="VTG130" s="394"/>
      <c r="VTH130" s="395"/>
      <c r="VTI130" s="389"/>
      <c r="VTJ130" s="390"/>
      <c r="VTK130" s="391"/>
      <c r="VTL130" s="392"/>
      <c r="VTM130" s="393"/>
      <c r="VTN130" s="394"/>
      <c r="VTO130" s="395"/>
      <c r="VTP130" s="389"/>
      <c r="VTQ130" s="390"/>
      <c r="VTR130" s="391"/>
      <c r="VTS130" s="392"/>
      <c r="VTT130" s="393"/>
      <c r="VTU130" s="394"/>
      <c r="VTV130" s="395"/>
      <c r="VTW130" s="389"/>
      <c r="VTX130" s="390"/>
      <c r="VTY130" s="391"/>
      <c r="VTZ130" s="392"/>
      <c r="VUA130" s="393"/>
      <c r="VUB130" s="394"/>
      <c r="VUC130" s="395"/>
      <c r="VUD130" s="389"/>
      <c r="VUE130" s="390"/>
      <c r="VUF130" s="391"/>
      <c r="VUG130" s="392"/>
      <c r="VUH130" s="393"/>
      <c r="VUI130" s="394"/>
      <c r="VUJ130" s="395"/>
      <c r="VUK130" s="389"/>
      <c r="VUL130" s="390"/>
      <c r="VUM130" s="391"/>
      <c r="VUN130" s="392"/>
      <c r="VUO130" s="393"/>
      <c r="VUP130" s="394"/>
      <c r="VUQ130" s="395"/>
      <c r="VUR130" s="389"/>
      <c r="VUS130" s="390"/>
      <c r="VUT130" s="391"/>
      <c r="VUU130" s="392"/>
      <c r="VUV130" s="393"/>
      <c r="VUW130" s="394"/>
      <c r="VUX130" s="395"/>
      <c r="VUY130" s="389"/>
      <c r="VUZ130" s="390"/>
      <c r="VVA130" s="391"/>
      <c r="VVB130" s="392"/>
      <c r="VVC130" s="393"/>
      <c r="VVD130" s="394"/>
      <c r="VVE130" s="395"/>
      <c r="VVF130" s="389"/>
      <c r="VVG130" s="390"/>
      <c r="VVH130" s="391"/>
      <c r="VVI130" s="392"/>
      <c r="VVJ130" s="393"/>
      <c r="VVK130" s="394"/>
      <c r="VVL130" s="395"/>
      <c r="VVM130" s="389"/>
      <c r="VVN130" s="390"/>
      <c r="VVO130" s="391"/>
      <c r="VVP130" s="392"/>
      <c r="VVQ130" s="393"/>
      <c r="VVR130" s="394"/>
      <c r="VVS130" s="395"/>
      <c r="VVT130" s="389"/>
      <c r="VVU130" s="390"/>
      <c r="VVV130" s="391"/>
      <c r="VVW130" s="392"/>
      <c r="VVX130" s="393"/>
      <c r="VVY130" s="394"/>
      <c r="VVZ130" s="395"/>
      <c r="VWA130" s="389"/>
      <c r="VWB130" s="390"/>
      <c r="VWC130" s="391"/>
      <c r="VWD130" s="392"/>
      <c r="VWE130" s="393"/>
      <c r="VWF130" s="394"/>
      <c r="VWG130" s="395"/>
      <c r="VWH130" s="389"/>
      <c r="VWI130" s="390"/>
      <c r="VWJ130" s="391"/>
      <c r="VWK130" s="392"/>
      <c r="VWL130" s="393"/>
      <c r="VWM130" s="394"/>
      <c r="VWN130" s="395"/>
      <c r="VWO130" s="389"/>
      <c r="VWP130" s="390"/>
      <c r="VWQ130" s="391"/>
      <c r="VWR130" s="392"/>
      <c r="VWS130" s="393"/>
      <c r="VWT130" s="394"/>
      <c r="VWU130" s="395"/>
      <c r="VWV130" s="389"/>
      <c r="VWW130" s="390"/>
      <c r="VWX130" s="391"/>
      <c r="VWY130" s="392"/>
      <c r="VWZ130" s="393"/>
      <c r="VXA130" s="394"/>
      <c r="VXB130" s="395"/>
      <c r="VXC130" s="389"/>
      <c r="VXD130" s="390"/>
      <c r="VXE130" s="391"/>
      <c r="VXF130" s="392"/>
      <c r="VXG130" s="393"/>
      <c r="VXH130" s="394"/>
      <c r="VXI130" s="395"/>
      <c r="VXJ130" s="389"/>
      <c r="VXK130" s="390"/>
      <c r="VXL130" s="391"/>
      <c r="VXM130" s="392"/>
      <c r="VXN130" s="393"/>
      <c r="VXO130" s="394"/>
      <c r="VXP130" s="395"/>
      <c r="VXQ130" s="389"/>
      <c r="VXR130" s="390"/>
      <c r="VXS130" s="391"/>
      <c r="VXT130" s="392"/>
      <c r="VXU130" s="393"/>
      <c r="VXV130" s="394"/>
      <c r="VXW130" s="395"/>
      <c r="VXX130" s="389"/>
      <c r="VXY130" s="390"/>
      <c r="VXZ130" s="391"/>
      <c r="VYA130" s="392"/>
      <c r="VYB130" s="393"/>
      <c r="VYC130" s="394"/>
      <c r="VYD130" s="395"/>
      <c r="VYE130" s="389"/>
      <c r="VYF130" s="390"/>
      <c r="VYG130" s="391"/>
      <c r="VYH130" s="392"/>
      <c r="VYI130" s="393"/>
      <c r="VYJ130" s="394"/>
      <c r="VYK130" s="395"/>
      <c r="VYL130" s="389"/>
      <c r="VYM130" s="390"/>
      <c r="VYN130" s="391"/>
      <c r="VYO130" s="392"/>
      <c r="VYP130" s="393"/>
      <c r="VYQ130" s="394"/>
      <c r="VYR130" s="395"/>
      <c r="VYS130" s="389"/>
      <c r="VYT130" s="390"/>
      <c r="VYU130" s="391"/>
      <c r="VYV130" s="392"/>
      <c r="VYW130" s="393"/>
      <c r="VYX130" s="394"/>
      <c r="VYY130" s="395"/>
      <c r="VYZ130" s="389"/>
      <c r="VZA130" s="390"/>
      <c r="VZB130" s="391"/>
      <c r="VZC130" s="392"/>
      <c r="VZD130" s="393"/>
      <c r="VZE130" s="394"/>
      <c r="VZF130" s="395"/>
      <c r="VZG130" s="389"/>
      <c r="VZH130" s="390"/>
      <c r="VZI130" s="391"/>
      <c r="VZJ130" s="392"/>
      <c r="VZK130" s="393"/>
      <c r="VZL130" s="394"/>
      <c r="VZM130" s="395"/>
      <c r="VZN130" s="389"/>
      <c r="VZO130" s="390"/>
      <c r="VZP130" s="391"/>
      <c r="VZQ130" s="392"/>
      <c r="VZR130" s="393"/>
      <c r="VZS130" s="394"/>
      <c r="VZT130" s="395"/>
      <c r="VZU130" s="389"/>
      <c r="VZV130" s="390"/>
      <c r="VZW130" s="391"/>
      <c r="VZX130" s="392"/>
      <c r="VZY130" s="393"/>
      <c r="VZZ130" s="394"/>
      <c r="WAA130" s="395"/>
      <c r="WAB130" s="389"/>
      <c r="WAC130" s="390"/>
      <c r="WAD130" s="391"/>
      <c r="WAE130" s="392"/>
      <c r="WAF130" s="393"/>
      <c r="WAG130" s="394"/>
      <c r="WAH130" s="395"/>
      <c r="WAI130" s="389"/>
      <c r="WAJ130" s="390"/>
      <c r="WAK130" s="391"/>
      <c r="WAL130" s="392"/>
      <c r="WAM130" s="393"/>
      <c r="WAN130" s="394"/>
      <c r="WAO130" s="395"/>
      <c r="WAP130" s="389"/>
      <c r="WAQ130" s="390"/>
      <c r="WAR130" s="391"/>
      <c r="WAS130" s="392"/>
      <c r="WAT130" s="393"/>
      <c r="WAU130" s="394"/>
      <c r="WAV130" s="395"/>
      <c r="WAW130" s="389"/>
      <c r="WAX130" s="390"/>
      <c r="WAY130" s="391"/>
      <c r="WAZ130" s="392"/>
      <c r="WBA130" s="393"/>
      <c r="WBB130" s="394"/>
      <c r="WBC130" s="395"/>
      <c r="WBD130" s="389"/>
      <c r="WBE130" s="390"/>
      <c r="WBF130" s="391"/>
      <c r="WBG130" s="392"/>
      <c r="WBH130" s="393"/>
      <c r="WBI130" s="394"/>
      <c r="WBJ130" s="395"/>
      <c r="WBK130" s="389"/>
      <c r="WBL130" s="390"/>
      <c r="WBM130" s="391"/>
      <c r="WBN130" s="392"/>
      <c r="WBO130" s="393"/>
      <c r="WBP130" s="394"/>
      <c r="WBQ130" s="395"/>
      <c r="WBR130" s="389"/>
      <c r="WBS130" s="390"/>
      <c r="WBT130" s="391"/>
      <c r="WBU130" s="392"/>
      <c r="WBV130" s="393"/>
      <c r="WBW130" s="394"/>
      <c r="WBX130" s="395"/>
      <c r="WBY130" s="389"/>
      <c r="WBZ130" s="390"/>
      <c r="WCA130" s="391"/>
      <c r="WCB130" s="392"/>
      <c r="WCC130" s="393"/>
      <c r="WCD130" s="394"/>
      <c r="WCE130" s="395"/>
      <c r="WCF130" s="389"/>
      <c r="WCG130" s="390"/>
      <c r="WCH130" s="391"/>
      <c r="WCI130" s="392"/>
      <c r="WCJ130" s="393"/>
      <c r="WCK130" s="394"/>
      <c r="WCL130" s="395"/>
      <c r="WCM130" s="389"/>
      <c r="WCN130" s="390"/>
      <c r="WCO130" s="391"/>
      <c r="WCP130" s="392"/>
      <c r="WCQ130" s="393"/>
      <c r="WCR130" s="394"/>
      <c r="WCS130" s="395"/>
      <c r="WCT130" s="389"/>
      <c r="WCU130" s="390"/>
      <c r="WCV130" s="391"/>
      <c r="WCW130" s="392"/>
      <c r="WCX130" s="393"/>
      <c r="WCY130" s="394"/>
      <c r="WCZ130" s="395"/>
      <c r="WDA130" s="389"/>
      <c r="WDB130" s="390"/>
      <c r="WDC130" s="391"/>
      <c r="WDD130" s="392"/>
      <c r="WDE130" s="393"/>
      <c r="WDF130" s="394"/>
      <c r="WDG130" s="395"/>
      <c r="WDH130" s="389"/>
      <c r="WDI130" s="390"/>
      <c r="WDJ130" s="391"/>
      <c r="WDK130" s="392"/>
      <c r="WDL130" s="393"/>
      <c r="WDM130" s="394"/>
      <c r="WDN130" s="395"/>
      <c r="WDO130" s="389"/>
      <c r="WDP130" s="390"/>
      <c r="WDQ130" s="391"/>
      <c r="WDR130" s="392"/>
      <c r="WDS130" s="393"/>
      <c r="WDT130" s="394"/>
      <c r="WDU130" s="395"/>
      <c r="WDV130" s="389"/>
      <c r="WDW130" s="390"/>
      <c r="WDX130" s="391"/>
      <c r="WDY130" s="392"/>
      <c r="WDZ130" s="393"/>
      <c r="WEA130" s="394"/>
      <c r="WEB130" s="395"/>
      <c r="WEC130" s="389"/>
      <c r="WED130" s="390"/>
      <c r="WEE130" s="391"/>
      <c r="WEF130" s="392"/>
      <c r="WEG130" s="393"/>
      <c r="WEH130" s="394"/>
      <c r="WEI130" s="395"/>
      <c r="WEJ130" s="389"/>
      <c r="WEK130" s="390"/>
      <c r="WEL130" s="391"/>
      <c r="WEM130" s="392"/>
      <c r="WEN130" s="393"/>
      <c r="WEO130" s="394"/>
      <c r="WEP130" s="395"/>
      <c r="WEQ130" s="389"/>
      <c r="WER130" s="390"/>
      <c r="WES130" s="391"/>
      <c r="WET130" s="392"/>
      <c r="WEU130" s="393"/>
      <c r="WEV130" s="394"/>
      <c r="WEW130" s="395"/>
      <c r="WEX130" s="389"/>
      <c r="WEY130" s="390"/>
      <c r="WEZ130" s="391"/>
      <c r="WFA130" s="392"/>
      <c r="WFB130" s="393"/>
      <c r="WFC130" s="394"/>
      <c r="WFD130" s="395"/>
      <c r="WFE130" s="389"/>
      <c r="WFF130" s="390"/>
      <c r="WFG130" s="391"/>
      <c r="WFH130" s="392"/>
      <c r="WFI130" s="393"/>
      <c r="WFJ130" s="394"/>
      <c r="WFK130" s="395"/>
      <c r="WFL130" s="389"/>
      <c r="WFM130" s="390"/>
      <c r="WFN130" s="391"/>
      <c r="WFO130" s="392"/>
      <c r="WFP130" s="393"/>
      <c r="WFQ130" s="394"/>
      <c r="WFR130" s="395"/>
      <c r="WFS130" s="389"/>
      <c r="WFT130" s="390"/>
      <c r="WFU130" s="391"/>
      <c r="WFV130" s="392"/>
      <c r="WFW130" s="393"/>
      <c r="WFX130" s="394"/>
      <c r="WFY130" s="395"/>
      <c r="WFZ130" s="389"/>
      <c r="WGA130" s="390"/>
      <c r="WGB130" s="391"/>
      <c r="WGC130" s="392"/>
      <c r="WGD130" s="393"/>
      <c r="WGE130" s="394"/>
      <c r="WGF130" s="395"/>
      <c r="WGG130" s="389"/>
      <c r="WGH130" s="390"/>
      <c r="WGI130" s="391"/>
      <c r="WGJ130" s="392"/>
      <c r="WGK130" s="393"/>
      <c r="WGL130" s="394"/>
      <c r="WGM130" s="395"/>
      <c r="WGN130" s="389"/>
      <c r="WGO130" s="390"/>
      <c r="WGP130" s="391"/>
      <c r="WGQ130" s="392"/>
      <c r="WGR130" s="393"/>
      <c r="WGS130" s="394"/>
      <c r="WGT130" s="395"/>
      <c r="WGU130" s="389"/>
      <c r="WGV130" s="390"/>
      <c r="WGW130" s="391"/>
      <c r="WGX130" s="392"/>
      <c r="WGY130" s="393"/>
      <c r="WGZ130" s="394"/>
      <c r="WHA130" s="395"/>
      <c r="WHB130" s="389"/>
      <c r="WHC130" s="390"/>
      <c r="WHD130" s="391"/>
      <c r="WHE130" s="392"/>
      <c r="WHF130" s="393"/>
      <c r="WHG130" s="394"/>
      <c r="WHH130" s="395"/>
      <c r="WHI130" s="389"/>
      <c r="WHJ130" s="390"/>
      <c r="WHK130" s="391"/>
      <c r="WHL130" s="392"/>
      <c r="WHM130" s="393"/>
      <c r="WHN130" s="394"/>
      <c r="WHO130" s="395"/>
      <c r="WHP130" s="389"/>
      <c r="WHQ130" s="390"/>
      <c r="WHR130" s="391"/>
      <c r="WHS130" s="392"/>
      <c r="WHT130" s="393"/>
      <c r="WHU130" s="394"/>
      <c r="WHV130" s="395"/>
      <c r="WHW130" s="389"/>
      <c r="WHX130" s="390"/>
      <c r="WHY130" s="391"/>
      <c r="WHZ130" s="392"/>
      <c r="WIA130" s="393"/>
      <c r="WIB130" s="394"/>
      <c r="WIC130" s="395"/>
      <c r="WID130" s="389"/>
      <c r="WIE130" s="390"/>
      <c r="WIF130" s="391"/>
      <c r="WIG130" s="392"/>
      <c r="WIH130" s="393"/>
      <c r="WII130" s="394"/>
      <c r="WIJ130" s="395"/>
      <c r="WIK130" s="389"/>
      <c r="WIL130" s="390"/>
      <c r="WIM130" s="391"/>
      <c r="WIN130" s="392"/>
      <c r="WIO130" s="393"/>
      <c r="WIP130" s="394"/>
      <c r="WIQ130" s="395"/>
      <c r="WIR130" s="389"/>
      <c r="WIS130" s="390"/>
      <c r="WIT130" s="391"/>
      <c r="WIU130" s="392"/>
      <c r="WIV130" s="393"/>
      <c r="WIW130" s="394"/>
      <c r="WIX130" s="395"/>
      <c r="WIY130" s="389"/>
      <c r="WIZ130" s="390"/>
      <c r="WJA130" s="391"/>
      <c r="WJB130" s="392"/>
      <c r="WJC130" s="393"/>
      <c r="WJD130" s="394"/>
      <c r="WJE130" s="395"/>
      <c r="WJF130" s="389"/>
      <c r="WJG130" s="390"/>
      <c r="WJH130" s="391"/>
      <c r="WJI130" s="392"/>
      <c r="WJJ130" s="393"/>
      <c r="WJK130" s="394"/>
      <c r="WJL130" s="395"/>
      <c r="WJM130" s="389"/>
      <c r="WJN130" s="390"/>
      <c r="WJO130" s="391"/>
      <c r="WJP130" s="392"/>
      <c r="WJQ130" s="393"/>
      <c r="WJR130" s="394"/>
      <c r="WJS130" s="395"/>
      <c r="WJT130" s="389"/>
      <c r="WJU130" s="390"/>
      <c r="WJV130" s="391"/>
      <c r="WJW130" s="392"/>
      <c r="WJX130" s="393"/>
      <c r="WJY130" s="394"/>
      <c r="WJZ130" s="395"/>
      <c r="WKA130" s="389"/>
      <c r="WKB130" s="390"/>
      <c r="WKC130" s="391"/>
      <c r="WKD130" s="392"/>
      <c r="WKE130" s="393"/>
      <c r="WKF130" s="394"/>
      <c r="WKG130" s="395"/>
      <c r="WKH130" s="389"/>
      <c r="WKI130" s="390"/>
      <c r="WKJ130" s="391"/>
      <c r="WKK130" s="392"/>
      <c r="WKL130" s="393"/>
      <c r="WKM130" s="394"/>
      <c r="WKN130" s="395"/>
      <c r="WKO130" s="389"/>
      <c r="WKP130" s="390"/>
      <c r="WKQ130" s="391"/>
      <c r="WKR130" s="392"/>
      <c r="WKS130" s="393"/>
      <c r="WKT130" s="394"/>
      <c r="WKU130" s="395"/>
      <c r="WKV130" s="389"/>
      <c r="WKW130" s="390"/>
      <c r="WKX130" s="391"/>
      <c r="WKY130" s="392"/>
      <c r="WKZ130" s="393"/>
      <c r="WLA130" s="394"/>
      <c r="WLB130" s="395"/>
      <c r="WLC130" s="389"/>
      <c r="WLD130" s="390"/>
      <c r="WLE130" s="391"/>
      <c r="WLF130" s="392"/>
      <c r="WLG130" s="393"/>
      <c r="WLH130" s="394"/>
      <c r="WLI130" s="395"/>
      <c r="WLJ130" s="389"/>
      <c r="WLK130" s="390"/>
      <c r="WLL130" s="391"/>
      <c r="WLM130" s="392"/>
      <c r="WLN130" s="393"/>
      <c r="WLO130" s="394"/>
      <c r="WLP130" s="395"/>
      <c r="WLQ130" s="389"/>
      <c r="WLR130" s="390"/>
      <c r="WLS130" s="391"/>
      <c r="WLT130" s="392"/>
      <c r="WLU130" s="393"/>
      <c r="WLV130" s="394"/>
      <c r="WLW130" s="395"/>
      <c r="WLX130" s="389"/>
      <c r="WLY130" s="390"/>
      <c r="WLZ130" s="391"/>
      <c r="WMA130" s="392"/>
      <c r="WMB130" s="393"/>
      <c r="WMC130" s="394"/>
      <c r="WMD130" s="395"/>
      <c r="WME130" s="389"/>
      <c r="WMF130" s="390"/>
      <c r="WMG130" s="391"/>
      <c r="WMH130" s="392"/>
      <c r="WMI130" s="393"/>
      <c r="WMJ130" s="394"/>
      <c r="WMK130" s="395"/>
      <c r="WML130" s="389"/>
      <c r="WMM130" s="390"/>
      <c r="WMN130" s="391"/>
      <c r="WMO130" s="392"/>
      <c r="WMP130" s="393"/>
      <c r="WMQ130" s="394"/>
      <c r="WMR130" s="395"/>
      <c r="WMS130" s="389"/>
      <c r="WMT130" s="390"/>
      <c r="WMU130" s="391"/>
      <c r="WMV130" s="392"/>
      <c r="WMW130" s="393"/>
      <c r="WMX130" s="394"/>
      <c r="WMY130" s="395"/>
      <c r="WMZ130" s="389"/>
      <c r="WNA130" s="390"/>
      <c r="WNB130" s="391"/>
      <c r="WNC130" s="392"/>
      <c r="WND130" s="393"/>
      <c r="WNE130" s="394"/>
      <c r="WNF130" s="395"/>
      <c r="WNG130" s="389"/>
      <c r="WNH130" s="390"/>
      <c r="WNI130" s="391"/>
      <c r="WNJ130" s="392"/>
      <c r="WNK130" s="393"/>
      <c r="WNL130" s="394"/>
      <c r="WNM130" s="395"/>
      <c r="WNN130" s="389"/>
      <c r="WNO130" s="390"/>
      <c r="WNP130" s="391"/>
      <c r="WNQ130" s="392"/>
      <c r="WNR130" s="393"/>
      <c r="WNS130" s="394"/>
      <c r="WNT130" s="395"/>
      <c r="WNU130" s="389"/>
      <c r="WNV130" s="390"/>
      <c r="WNW130" s="391"/>
      <c r="WNX130" s="392"/>
      <c r="WNY130" s="393"/>
      <c r="WNZ130" s="394"/>
      <c r="WOA130" s="395"/>
      <c r="WOB130" s="389"/>
      <c r="WOC130" s="390"/>
      <c r="WOD130" s="391"/>
      <c r="WOE130" s="392"/>
      <c r="WOF130" s="393"/>
      <c r="WOG130" s="394"/>
      <c r="WOH130" s="395"/>
      <c r="WOI130" s="389"/>
      <c r="WOJ130" s="390"/>
      <c r="WOK130" s="391"/>
      <c r="WOL130" s="392"/>
      <c r="WOM130" s="393"/>
      <c r="WON130" s="394"/>
      <c r="WOO130" s="395"/>
      <c r="WOP130" s="389"/>
      <c r="WOQ130" s="390"/>
      <c r="WOR130" s="391"/>
      <c r="WOS130" s="392"/>
      <c r="WOT130" s="393"/>
      <c r="WOU130" s="394"/>
      <c r="WOV130" s="395"/>
      <c r="WOW130" s="389"/>
      <c r="WOX130" s="390"/>
      <c r="WOY130" s="391"/>
      <c r="WOZ130" s="392"/>
      <c r="WPA130" s="393"/>
      <c r="WPB130" s="394"/>
      <c r="WPC130" s="395"/>
      <c r="WPD130" s="389"/>
      <c r="WPE130" s="390"/>
      <c r="WPF130" s="391"/>
      <c r="WPG130" s="392"/>
      <c r="WPH130" s="393"/>
      <c r="WPI130" s="394"/>
      <c r="WPJ130" s="395"/>
      <c r="WPK130" s="389"/>
      <c r="WPL130" s="390"/>
      <c r="WPM130" s="391"/>
      <c r="WPN130" s="392"/>
      <c r="WPO130" s="393"/>
      <c r="WPP130" s="394"/>
      <c r="WPQ130" s="395"/>
      <c r="WPR130" s="389"/>
      <c r="WPS130" s="390"/>
      <c r="WPT130" s="391"/>
      <c r="WPU130" s="392"/>
      <c r="WPV130" s="393"/>
      <c r="WPW130" s="394"/>
      <c r="WPX130" s="395"/>
      <c r="WPY130" s="389"/>
      <c r="WPZ130" s="390"/>
      <c r="WQA130" s="391"/>
      <c r="WQB130" s="392"/>
      <c r="WQC130" s="393"/>
      <c r="WQD130" s="394"/>
      <c r="WQE130" s="395"/>
      <c r="WQF130" s="389"/>
      <c r="WQG130" s="390"/>
      <c r="WQH130" s="391"/>
      <c r="WQI130" s="392"/>
      <c r="WQJ130" s="393"/>
      <c r="WQK130" s="394"/>
      <c r="WQL130" s="395"/>
      <c r="WQM130" s="389"/>
      <c r="WQN130" s="390"/>
      <c r="WQO130" s="391"/>
      <c r="WQP130" s="392"/>
      <c r="WQQ130" s="393"/>
      <c r="WQR130" s="394"/>
      <c r="WQS130" s="395"/>
      <c r="WQT130" s="389"/>
      <c r="WQU130" s="390"/>
      <c r="WQV130" s="391"/>
      <c r="WQW130" s="392"/>
      <c r="WQX130" s="393"/>
      <c r="WQY130" s="394"/>
      <c r="WQZ130" s="395"/>
      <c r="WRA130" s="389"/>
      <c r="WRB130" s="390"/>
      <c r="WRC130" s="391"/>
      <c r="WRD130" s="392"/>
      <c r="WRE130" s="393"/>
      <c r="WRF130" s="394"/>
      <c r="WRG130" s="395"/>
      <c r="WRH130" s="389"/>
      <c r="WRI130" s="390"/>
      <c r="WRJ130" s="391"/>
      <c r="WRK130" s="392"/>
      <c r="WRL130" s="393"/>
      <c r="WRM130" s="394"/>
      <c r="WRN130" s="395"/>
      <c r="WRO130" s="389"/>
      <c r="WRP130" s="390"/>
      <c r="WRQ130" s="391"/>
      <c r="WRR130" s="392"/>
      <c r="WRS130" s="393"/>
      <c r="WRT130" s="394"/>
      <c r="WRU130" s="395"/>
      <c r="WRV130" s="389"/>
      <c r="WRW130" s="390"/>
      <c r="WRX130" s="391"/>
      <c r="WRY130" s="392"/>
      <c r="WRZ130" s="393"/>
      <c r="WSA130" s="394"/>
      <c r="WSB130" s="395"/>
      <c r="WSC130" s="389"/>
      <c r="WSD130" s="390"/>
      <c r="WSE130" s="391"/>
      <c r="WSF130" s="392"/>
      <c r="WSG130" s="393"/>
      <c r="WSH130" s="394"/>
      <c r="WSI130" s="395"/>
      <c r="WSJ130" s="389"/>
      <c r="WSK130" s="390"/>
      <c r="WSL130" s="391"/>
      <c r="WSM130" s="392"/>
      <c r="WSN130" s="393"/>
      <c r="WSO130" s="394"/>
      <c r="WSP130" s="395"/>
      <c r="WSQ130" s="389"/>
      <c r="WSR130" s="390"/>
      <c r="WSS130" s="391"/>
      <c r="WST130" s="392"/>
      <c r="WSU130" s="393"/>
      <c r="WSV130" s="394"/>
      <c r="WSW130" s="395"/>
      <c r="WSX130" s="389"/>
      <c r="WSY130" s="390"/>
      <c r="WSZ130" s="391"/>
      <c r="WTA130" s="392"/>
      <c r="WTB130" s="393"/>
      <c r="WTC130" s="394"/>
      <c r="WTD130" s="395"/>
      <c r="WTE130" s="389"/>
      <c r="WTF130" s="390"/>
      <c r="WTG130" s="391"/>
      <c r="WTH130" s="392"/>
      <c r="WTI130" s="393"/>
      <c r="WTJ130" s="394"/>
      <c r="WTK130" s="395"/>
      <c r="WTL130" s="389"/>
      <c r="WTM130" s="390"/>
      <c r="WTN130" s="391"/>
      <c r="WTO130" s="392"/>
      <c r="WTP130" s="393"/>
      <c r="WTQ130" s="394"/>
      <c r="WTR130" s="395"/>
      <c r="WTS130" s="389"/>
      <c r="WTT130" s="390"/>
      <c r="WTU130" s="391"/>
      <c r="WTV130" s="392"/>
      <c r="WTW130" s="393"/>
      <c r="WTX130" s="394"/>
      <c r="WTY130" s="395"/>
      <c r="WTZ130" s="389"/>
      <c r="WUA130" s="390"/>
      <c r="WUB130" s="391"/>
      <c r="WUC130" s="392"/>
      <c r="WUD130" s="393"/>
      <c r="WUE130" s="394"/>
      <c r="WUF130" s="395"/>
      <c r="WUG130" s="389"/>
      <c r="WUH130" s="390"/>
      <c r="WUI130" s="391"/>
      <c r="WUJ130" s="392"/>
      <c r="WUK130" s="393"/>
      <c r="WUL130" s="394"/>
      <c r="WUM130" s="395"/>
      <c r="WUN130" s="389"/>
      <c r="WUO130" s="390"/>
      <c r="WUP130" s="391"/>
      <c r="WUQ130" s="392"/>
      <c r="WUR130" s="393"/>
      <c r="WUS130" s="394"/>
      <c r="WUT130" s="395"/>
      <c r="WUU130" s="389"/>
      <c r="WUV130" s="390"/>
      <c r="WUW130" s="391"/>
      <c r="WUX130" s="392"/>
      <c r="WUY130" s="393"/>
      <c r="WUZ130" s="394"/>
      <c r="WVA130" s="395"/>
      <c r="WVB130" s="389"/>
      <c r="WVC130" s="390"/>
      <c r="WVD130" s="391"/>
      <c r="WVE130" s="392"/>
      <c r="WVF130" s="393"/>
      <c r="WVG130" s="394"/>
      <c r="WVH130" s="395"/>
      <c r="WVI130" s="389"/>
      <c r="WVJ130" s="390"/>
      <c r="WVK130" s="391"/>
      <c r="WVL130" s="392"/>
      <c r="WVM130" s="393"/>
      <c r="WVN130" s="394"/>
      <c r="WVO130" s="395"/>
      <c r="WVP130" s="389"/>
      <c r="WVQ130" s="390"/>
      <c r="WVR130" s="391"/>
      <c r="WVS130" s="392"/>
      <c r="WVT130" s="393"/>
      <c r="WVU130" s="394"/>
      <c r="WVV130" s="395"/>
      <c r="WVW130" s="389"/>
      <c r="WVX130" s="390"/>
      <c r="WVY130" s="391"/>
      <c r="WVZ130" s="392"/>
      <c r="WWA130" s="393"/>
      <c r="WWB130" s="394"/>
      <c r="WWC130" s="395"/>
      <c r="WWD130" s="389"/>
      <c r="WWE130" s="390"/>
      <c r="WWF130" s="391"/>
      <c r="WWG130" s="392"/>
      <c r="WWH130" s="393"/>
      <c r="WWI130" s="394"/>
      <c r="WWJ130" s="395"/>
      <c r="WWK130" s="389"/>
      <c r="WWL130" s="390"/>
      <c r="WWM130" s="391"/>
      <c r="WWN130" s="392"/>
      <c r="WWO130" s="393"/>
      <c r="WWP130" s="394"/>
      <c r="WWQ130" s="395"/>
      <c r="WWR130" s="389"/>
      <c r="WWS130" s="390"/>
      <c r="WWT130" s="391"/>
      <c r="WWU130" s="392"/>
      <c r="WWV130" s="393"/>
      <c r="WWW130" s="394"/>
      <c r="WWX130" s="395"/>
      <c r="WWY130" s="389"/>
      <c r="WWZ130" s="390"/>
      <c r="WXA130" s="391"/>
      <c r="WXB130" s="392"/>
      <c r="WXC130" s="393"/>
      <c r="WXD130" s="394"/>
      <c r="WXE130" s="395"/>
      <c r="WXF130" s="389"/>
      <c r="WXG130" s="390"/>
      <c r="WXH130" s="391"/>
      <c r="WXI130" s="392"/>
      <c r="WXJ130" s="393"/>
      <c r="WXK130" s="394"/>
      <c r="WXL130" s="395"/>
      <c r="WXM130" s="389"/>
      <c r="WXN130" s="390"/>
      <c r="WXO130" s="391"/>
      <c r="WXP130" s="392"/>
      <c r="WXQ130" s="393"/>
      <c r="WXR130" s="394"/>
      <c r="WXS130" s="395"/>
      <c r="WXT130" s="389"/>
      <c r="WXU130" s="390"/>
      <c r="WXV130" s="391"/>
      <c r="WXW130" s="392"/>
      <c r="WXX130" s="393"/>
      <c r="WXY130" s="394"/>
      <c r="WXZ130" s="395"/>
      <c r="WYA130" s="389"/>
      <c r="WYB130" s="390"/>
      <c r="WYC130" s="391"/>
      <c r="WYD130" s="392"/>
      <c r="WYE130" s="393"/>
      <c r="WYF130" s="394"/>
      <c r="WYG130" s="395"/>
      <c r="WYH130" s="389"/>
      <c r="WYI130" s="390"/>
      <c r="WYJ130" s="391"/>
      <c r="WYK130" s="392"/>
      <c r="WYL130" s="393"/>
      <c r="WYM130" s="394"/>
      <c r="WYN130" s="395"/>
      <c r="WYO130" s="389"/>
      <c r="WYP130" s="390"/>
      <c r="WYQ130" s="391"/>
      <c r="WYR130" s="392"/>
      <c r="WYS130" s="393"/>
      <c r="WYT130" s="394"/>
      <c r="WYU130" s="395"/>
      <c r="WYV130" s="389"/>
      <c r="WYW130" s="390"/>
      <c r="WYX130" s="391"/>
      <c r="WYY130" s="392"/>
      <c r="WYZ130" s="393"/>
      <c r="WZA130" s="394"/>
      <c r="WZB130" s="395"/>
      <c r="WZC130" s="389"/>
      <c r="WZD130" s="390"/>
      <c r="WZE130" s="391"/>
      <c r="WZF130" s="392"/>
      <c r="WZG130" s="393"/>
      <c r="WZH130" s="394"/>
      <c r="WZI130" s="395"/>
      <c r="WZJ130" s="389"/>
      <c r="WZK130" s="390"/>
      <c r="WZL130" s="391"/>
      <c r="WZM130" s="392"/>
      <c r="WZN130" s="393"/>
      <c r="WZO130" s="394"/>
      <c r="WZP130" s="395"/>
      <c r="WZQ130" s="389"/>
      <c r="WZR130" s="390"/>
      <c r="WZS130" s="391"/>
      <c r="WZT130" s="392"/>
      <c r="WZU130" s="393"/>
      <c r="WZV130" s="394"/>
      <c r="WZW130" s="395"/>
      <c r="WZX130" s="389"/>
      <c r="WZY130" s="390"/>
      <c r="WZZ130" s="391"/>
      <c r="XAA130" s="392"/>
      <c r="XAB130" s="393"/>
      <c r="XAC130" s="394"/>
      <c r="XAD130" s="395"/>
      <c r="XAE130" s="389"/>
      <c r="XAF130" s="390"/>
      <c r="XAG130" s="391"/>
      <c r="XAH130" s="392"/>
      <c r="XAI130" s="393"/>
      <c r="XAJ130" s="394"/>
      <c r="XAK130" s="395"/>
      <c r="XAL130" s="389"/>
      <c r="XAM130" s="390"/>
      <c r="XAN130" s="391"/>
      <c r="XAO130" s="392"/>
      <c r="XAP130" s="393"/>
      <c r="XAQ130" s="394"/>
      <c r="XAR130" s="395"/>
      <c r="XAS130" s="389"/>
      <c r="XAT130" s="390"/>
      <c r="XAU130" s="391"/>
      <c r="XAV130" s="392"/>
      <c r="XAW130" s="393"/>
      <c r="XAX130" s="394"/>
      <c r="XAY130" s="395"/>
      <c r="XAZ130" s="389"/>
      <c r="XBA130" s="390"/>
      <c r="XBB130" s="391"/>
      <c r="XBC130" s="392"/>
      <c r="XBD130" s="393"/>
      <c r="XBE130" s="394"/>
      <c r="XBF130" s="395"/>
      <c r="XBG130" s="389"/>
      <c r="XBH130" s="390"/>
      <c r="XBI130" s="391"/>
      <c r="XBJ130" s="392"/>
      <c r="XBK130" s="393"/>
      <c r="XBL130" s="394"/>
      <c r="XBM130" s="395"/>
      <c r="XBN130" s="389"/>
      <c r="XBO130" s="390"/>
      <c r="XBP130" s="391"/>
      <c r="XBQ130" s="392"/>
      <c r="XBR130" s="393"/>
      <c r="XBS130" s="394"/>
      <c r="XBT130" s="395"/>
      <c r="XBU130" s="389"/>
      <c r="XBV130" s="390"/>
      <c r="XBW130" s="391"/>
      <c r="XBX130" s="392"/>
      <c r="XBY130" s="393"/>
      <c r="XBZ130" s="394"/>
      <c r="XCA130" s="395"/>
      <c r="XCB130" s="389"/>
      <c r="XCC130" s="390"/>
      <c r="XCD130" s="391"/>
      <c r="XCE130" s="392"/>
      <c r="XCF130" s="393"/>
      <c r="XCG130" s="394"/>
      <c r="XCH130" s="395"/>
      <c r="XCI130" s="389"/>
      <c r="XCJ130" s="390"/>
      <c r="XCK130" s="391"/>
      <c r="XCL130" s="392"/>
      <c r="XCM130" s="393"/>
      <c r="XCN130" s="394"/>
      <c r="XCO130" s="395"/>
      <c r="XCP130" s="389"/>
      <c r="XCQ130" s="390"/>
      <c r="XCR130" s="391"/>
      <c r="XCS130" s="392"/>
      <c r="XCT130" s="393"/>
      <c r="XCU130" s="394"/>
      <c r="XCV130" s="395"/>
      <c r="XCW130" s="389"/>
      <c r="XCX130" s="390"/>
      <c r="XCY130" s="391"/>
      <c r="XCZ130" s="392"/>
      <c r="XDA130" s="393"/>
      <c r="XDB130" s="394"/>
      <c r="XDC130" s="395"/>
      <c r="XDD130" s="389"/>
      <c r="XDE130" s="390"/>
      <c r="XDF130" s="391"/>
      <c r="XDG130" s="392"/>
      <c r="XDH130" s="393"/>
      <c r="XDI130" s="394"/>
      <c r="XDJ130" s="395"/>
      <c r="XDK130" s="389"/>
      <c r="XDL130" s="390"/>
      <c r="XDM130" s="391"/>
      <c r="XDN130" s="392"/>
      <c r="XDO130" s="393"/>
      <c r="XDP130" s="394"/>
      <c r="XDQ130" s="395"/>
      <c r="XDR130" s="389"/>
      <c r="XDS130" s="390"/>
      <c r="XDT130" s="391"/>
      <c r="XDU130" s="392"/>
      <c r="XDV130" s="393"/>
      <c r="XDW130" s="394"/>
      <c r="XDX130" s="395"/>
      <c r="XDY130" s="389"/>
      <c r="XDZ130" s="390"/>
      <c r="XEA130" s="391"/>
      <c r="XEB130" s="392"/>
      <c r="XEC130" s="393"/>
      <c r="XED130" s="394"/>
      <c r="XEE130" s="395"/>
      <c r="XEF130" s="389"/>
      <c r="XEG130" s="390"/>
      <c r="XEH130" s="391"/>
      <c r="XEI130" s="392"/>
      <c r="XEJ130" s="393"/>
      <c r="XEK130" s="394"/>
      <c r="XEL130" s="395"/>
      <c r="XEM130" s="389"/>
      <c r="XEN130" s="390"/>
      <c r="XEO130" s="391"/>
      <c r="XEP130" s="392"/>
      <c r="XEQ130" s="393"/>
      <c r="XER130" s="394"/>
      <c r="XES130" s="395"/>
      <c r="XET130" s="389"/>
      <c r="XEU130" s="390"/>
      <c r="XEV130" s="391"/>
      <c r="XEW130" s="392"/>
      <c r="XEX130" s="393"/>
      <c r="XEY130" s="394"/>
      <c r="XEZ130" s="395"/>
      <c r="XFA130" s="389"/>
      <c r="XFB130" s="390"/>
      <c r="XFC130" s="391"/>
      <c r="XFD130" s="392"/>
    </row>
    <row r="131" spans="1:16384" s="10" customFormat="1" ht="168.75" x14ac:dyDescent="0.2">
      <c r="A131" s="704"/>
      <c r="B131" s="376" t="s">
        <v>1089</v>
      </c>
      <c r="C131" s="406">
        <v>61675840</v>
      </c>
      <c r="D131" s="378"/>
      <c r="E131" s="374">
        <f t="shared" ref="E131:E139" si="12">+C131-D131</f>
        <v>61675840</v>
      </c>
      <c r="F131" s="398">
        <v>42606</v>
      </c>
      <c r="G131" s="376"/>
      <c r="H131" s="389"/>
      <c r="I131" s="390"/>
      <c r="J131" s="391"/>
      <c r="K131" s="392"/>
      <c r="L131" s="393"/>
      <c r="M131" s="394"/>
      <c r="N131" s="395"/>
      <c r="O131" s="389"/>
      <c r="P131" s="390"/>
      <c r="Q131" s="391"/>
      <c r="R131" s="392"/>
      <c r="S131" s="393"/>
      <c r="T131" s="394"/>
      <c r="U131" s="395"/>
      <c r="V131" s="389"/>
      <c r="W131" s="390"/>
      <c r="X131" s="391"/>
      <c r="Y131" s="392"/>
      <c r="Z131" s="393"/>
      <c r="AA131" s="394"/>
      <c r="AB131" s="395"/>
      <c r="AC131" s="389"/>
      <c r="AD131" s="390"/>
      <c r="AE131" s="391"/>
      <c r="AF131" s="392"/>
      <c r="AG131" s="393"/>
      <c r="AH131" s="394"/>
      <c r="AI131" s="395"/>
      <c r="AJ131" s="389"/>
      <c r="AK131" s="390"/>
      <c r="AL131" s="391"/>
      <c r="AM131" s="392"/>
      <c r="AN131" s="393"/>
      <c r="AO131" s="394"/>
      <c r="AP131" s="395"/>
      <c r="AQ131" s="389"/>
      <c r="AR131" s="390"/>
      <c r="AS131" s="391"/>
      <c r="AT131" s="392"/>
      <c r="AU131" s="393"/>
      <c r="AV131" s="394"/>
      <c r="AW131" s="395"/>
      <c r="AX131" s="389"/>
      <c r="AY131" s="390"/>
      <c r="AZ131" s="391"/>
      <c r="BA131" s="392"/>
      <c r="BB131" s="393"/>
      <c r="BC131" s="394"/>
      <c r="BD131" s="395"/>
      <c r="BE131" s="389"/>
      <c r="BF131" s="390"/>
      <c r="BG131" s="391"/>
      <c r="BH131" s="392"/>
      <c r="BI131" s="393"/>
      <c r="BJ131" s="394"/>
      <c r="BK131" s="395"/>
      <c r="BL131" s="389"/>
      <c r="BM131" s="390"/>
      <c r="BN131" s="391"/>
      <c r="BO131" s="392"/>
      <c r="BP131" s="393"/>
      <c r="BQ131" s="394"/>
      <c r="BR131" s="395"/>
      <c r="BS131" s="389"/>
      <c r="BT131" s="390"/>
      <c r="BU131" s="391"/>
      <c r="BV131" s="392"/>
      <c r="BW131" s="393"/>
      <c r="BX131" s="394"/>
      <c r="BY131" s="395"/>
      <c r="BZ131" s="389"/>
      <c r="CA131" s="390"/>
      <c r="CB131" s="391"/>
      <c r="CC131" s="392"/>
      <c r="CD131" s="393"/>
      <c r="CE131" s="394"/>
      <c r="CF131" s="395"/>
      <c r="CG131" s="389"/>
      <c r="CH131" s="390"/>
      <c r="CI131" s="391"/>
      <c r="CJ131" s="392"/>
      <c r="CK131" s="393"/>
      <c r="CL131" s="394"/>
      <c r="CM131" s="395"/>
      <c r="CN131" s="389"/>
      <c r="CO131" s="390"/>
      <c r="CP131" s="391"/>
      <c r="CQ131" s="392"/>
      <c r="CR131" s="393"/>
      <c r="CS131" s="394"/>
      <c r="CT131" s="395"/>
      <c r="CU131" s="389"/>
      <c r="CV131" s="390"/>
      <c r="CW131" s="391"/>
      <c r="CX131" s="392"/>
      <c r="CY131" s="393"/>
      <c r="CZ131" s="394"/>
      <c r="DA131" s="395"/>
      <c r="DB131" s="389"/>
      <c r="DC131" s="390"/>
      <c r="DD131" s="391"/>
      <c r="DE131" s="392"/>
      <c r="DF131" s="393"/>
      <c r="DG131" s="394"/>
      <c r="DH131" s="395"/>
      <c r="DI131" s="389"/>
      <c r="DJ131" s="390"/>
      <c r="DK131" s="391"/>
      <c r="DL131" s="392"/>
      <c r="DM131" s="393"/>
      <c r="DN131" s="394"/>
      <c r="DO131" s="395"/>
      <c r="DP131" s="389"/>
      <c r="DQ131" s="390"/>
      <c r="DR131" s="391"/>
      <c r="DS131" s="392"/>
      <c r="DT131" s="393"/>
      <c r="DU131" s="394"/>
      <c r="DV131" s="395"/>
      <c r="DW131" s="389"/>
      <c r="DX131" s="390"/>
      <c r="DY131" s="391"/>
      <c r="DZ131" s="392"/>
      <c r="EA131" s="393"/>
      <c r="EB131" s="394"/>
      <c r="EC131" s="395"/>
      <c r="ED131" s="389"/>
      <c r="EE131" s="390"/>
      <c r="EF131" s="391"/>
      <c r="EG131" s="392"/>
      <c r="EH131" s="393"/>
      <c r="EI131" s="394"/>
      <c r="EJ131" s="395"/>
      <c r="EK131" s="389"/>
      <c r="EL131" s="390"/>
      <c r="EM131" s="391"/>
      <c r="EN131" s="392"/>
      <c r="EO131" s="393"/>
      <c r="EP131" s="394"/>
      <c r="EQ131" s="395"/>
      <c r="ER131" s="389"/>
      <c r="ES131" s="390"/>
      <c r="ET131" s="391"/>
      <c r="EU131" s="392"/>
      <c r="EV131" s="393"/>
      <c r="EW131" s="394"/>
      <c r="EX131" s="395"/>
      <c r="EY131" s="389"/>
      <c r="EZ131" s="390"/>
      <c r="FA131" s="391"/>
      <c r="FB131" s="392"/>
      <c r="FC131" s="393"/>
      <c r="FD131" s="394"/>
      <c r="FE131" s="395"/>
      <c r="FF131" s="389"/>
      <c r="FG131" s="390"/>
      <c r="FH131" s="391"/>
      <c r="FI131" s="392"/>
      <c r="FJ131" s="393"/>
      <c r="FK131" s="394"/>
      <c r="FL131" s="395"/>
      <c r="FM131" s="389"/>
      <c r="FN131" s="390"/>
      <c r="FO131" s="391"/>
      <c r="FP131" s="392"/>
      <c r="FQ131" s="393"/>
      <c r="FR131" s="394"/>
      <c r="FS131" s="395"/>
      <c r="FT131" s="389"/>
      <c r="FU131" s="390"/>
      <c r="FV131" s="391"/>
      <c r="FW131" s="392"/>
      <c r="FX131" s="393"/>
      <c r="FY131" s="394"/>
      <c r="FZ131" s="395"/>
      <c r="GA131" s="389"/>
      <c r="GB131" s="390"/>
      <c r="GC131" s="391"/>
      <c r="GD131" s="392"/>
      <c r="GE131" s="393"/>
      <c r="GF131" s="394"/>
      <c r="GG131" s="395"/>
      <c r="GH131" s="389"/>
      <c r="GI131" s="390"/>
      <c r="GJ131" s="391"/>
      <c r="GK131" s="392"/>
      <c r="GL131" s="393"/>
      <c r="GM131" s="394"/>
      <c r="GN131" s="395"/>
      <c r="GO131" s="389"/>
      <c r="GP131" s="390"/>
      <c r="GQ131" s="391"/>
      <c r="GR131" s="392"/>
      <c r="GS131" s="393"/>
      <c r="GT131" s="394"/>
      <c r="GU131" s="395"/>
      <c r="GV131" s="389"/>
      <c r="GW131" s="390"/>
      <c r="GX131" s="391"/>
      <c r="GY131" s="392"/>
      <c r="GZ131" s="393"/>
      <c r="HA131" s="394"/>
      <c r="HB131" s="395"/>
      <c r="HC131" s="389"/>
      <c r="HD131" s="390"/>
      <c r="HE131" s="391"/>
      <c r="HF131" s="392"/>
      <c r="HG131" s="393"/>
      <c r="HH131" s="394"/>
      <c r="HI131" s="395"/>
      <c r="HJ131" s="389"/>
      <c r="HK131" s="390"/>
      <c r="HL131" s="391"/>
      <c r="HM131" s="392"/>
      <c r="HN131" s="393"/>
      <c r="HO131" s="394"/>
      <c r="HP131" s="395"/>
      <c r="HQ131" s="389"/>
      <c r="HR131" s="390"/>
      <c r="HS131" s="391"/>
      <c r="HT131" s="392"/>
      <c r="HU131" s="393"/>
      <c r="HV131" s="394"/>
      <c r="HW131" s="395"/>
      <c r="HX131" s="389"/>
      <c r="HY131" s="390"/>
      <c r="HZ131" s="391"/>
      <c r="IA131" s="392"/>
      <c r="IB131" s="393"/>
      <c r="IC131" s="394"/>
      <c r="ID131" s="395"/>
      <c r="IE131" s="389"/>
      <c r="IF131" s="390"/>
      <c r="IG131" s="391"/>
      <c r="IH131" s="392"/>
      <c r="II131" s="393"/>
      <c r="IJ131" s="394"/>
      <c r="IK131" s="395"/>
      <c r="IL131" s="389"/>
      <c r="IM131" s="390"/>
      <c r="IN131" s="391"/>
      <c r="IO131" s="392"/>
      <c r="IP131" s="393"/>
      <c r="IQ131" s="394"/>
      <c r="IR131" s="395"/>
      <c r="IS131" s="389"/>
      <c r="IT131" s="390"/>
      <c r="IU131" s="391"/>
      <c r="IV131" s="392"/>
      <c r="IW131" s="393"/>
      <c r="IX131" s="394"/>
      <c r="IY131" s="395"/>
      <c r="IZ131" s="389"/>
      <c r="JA131" s="390"/>
      <c r="JB131" s="391"/>
      <c r="JC131" s="392"/>
      <c r="JD131" s="393"/>
      <c r="JE131" s="394"/>
      <c r="JF131" s="395"/>
      <c r="JG131" s="389"/>
      <c r="JH131" s="390"/>
      <c r="JI131" s="391"/>
      <c r="JJ131" s="392"/>
      <c r="JK131" s="393"/>
      <c r="JL131" s="394"/>
      <c r="JM131" s="395"/>
      <c r="JN131" s="389"/>
      <c r="JO131" s="390"/>
      <c r="JP131" s="391"/>
      <c r="JQ131" s="392"/>
      <c r="JR131" s="393"/>
      <c r="JS131" s="394"/>
      <c r="JT131" s="395"/>
      <c r="JU131" s="389"/>
      <c r="JV131" s="390"/>
      <c r="JW131" s="391"/>
      <c r="JX131" s="392"/>
      <c r="JY131" s="393"/>
      <c r="JZ131" s="394"/>
      <c r="KA131" s="395"/>
      <c r="KB131" s="389"/>
      <c r="KC131" s="390"/>
      <c r="KD131" s="391"/>
      <c r="KE131" s="392"/>
      <c r="KF131" s="393"/>
      <c r="KG131" s="394"/>
      <c r="KH131" s="395"/>
      <c r="KI131" s="389"/>
      <c r="KJ131" s="390"/>
      <c r="KK131" s="391"/>
      <c r="KL131" s="392"/>
      <c r="KM131" s="393"/>
      <c r="KN131" s="394"/>
      <c r="KO131" s="395"/>
      <c r="KP131" s="389"/>
      <c r="KQ131" s="390"/>
      <c r="KR131" s="391"/>
      <c r="KS131" s="392"/>
      <c r="KT131" s="393"/>
      <c r="KU131" s="394"/>
      <c r="KV131" s="395"/>
      <c r="KW131" s="389"/>
      <c r="KX131" s="390"/>
      <c r="KY131" s="391"/>
      <c r="KZ131" s="392"/>
      <c r="LA131" s="393"/>
      <c r="LB131" s="394"/>
      <c r="LC131" s="395"/>
      <c r="LD131" s="389"/>
      <c r="LE131" s="390"/>
      <c r="LF131" s="391"/>
      <c r="LG131" s="392"/>
      <c r="LH131" s="393"/>
      <c r="LI131" s="394"/>
      <c r="LJ131" s="395"/>
      <c r="LK131" s="389"/>
      <c r="LL131" s="390"/>
      <c r="LM131" s="391"/>
      <c r="LN131" s="392"/>
      <c r="LO131" s="393"/>
      <c r="LP131" s="394"/>
      <c r="LQ131" s="395"/>
      <c r="LR131" s="389"/>
      <c r="LS131" s="390"/>
      <c r="LT131" s="391"/>
      <c r="LU131" s="392"/>
      <c r="LV131" s="393"/>
      <c r="LW131" s="394"/>
      <c r="LX131" s="395"/>
      <c r="LY131" s="389"/>
      <c r="LZ131" s="390"/>
      <c r="MA131" s="391"/>
      <c r="MB131" s="392"/>
      <c r="MC131" s="393"/>
      <c r="MD131" s="394"/>
      <c r="ME131" s="395"/>
      <c r="MF131" s="389"/>
      <c r="MG131" s="390"/>
      <c r="MH131" s="391"/>
      <c r="MI131" s="392"/>
      <c r="MJ131" s="393"/>
      <c r="MK131" s="394"/>
      <c r="ML131" s="395"/>
      <c r="MM131" s="389"/>
      <c r="MN131" s="390"/>
      <c r="MO131" s="391"/>
      <c r="MP131" s="392"/>
      <c r="MQ131" s="393"/>
      <c r="MR131" s="394"/>
      <c r="MS131" s="395"/>
      <c r="MT131" s="389"/>
      <c r="MU131" s="390"/>
      <c r="MV131" s="391"/>
      <c r="MW131" s="392"/>
      <c r="MX131" s="393"/>
      <c r="MY131" s="394"/>
      <c r="MZ131" s="395"/>
      <c r="NA131" s="389"/>
      <c r="NB131" s="390"/>
      <c r="NC131" s="391"/>
      <c r="ND131" s="392"/>
      <c r="NE131" s="393"/>
      <c r="NF131" s="394"/>
      <c r="NG131" s="395"/>
      <c r="NH131" s="389"/>
      <c r="NI131" s="390"/>
      <c r="NJ131" s="391"/>
      <c r="NK131" s="392"/>
      <c r="NL131" s="393"/>
      <c r="NM131" s="394"/>
      <c r="NN131" s="395"/>
      <c r="NO131" s="389"/>
      <c r="NP131" s="390"/>
      <c r="NQ131" s="391"/>
      <c r="NR131" s="392"/>
      <c r="NS131" s="393"/>
      <c r="NT131" s="394"/>
      <c r="NU131" s="395"/>
      <c r="NV131" s="389"/>
      <c r="NW131" s="390"/>
      <c r="NX131" s="391"/>
      <c r="NY131" s="392"/>
      <c r="NZ131" s="393"/>
      <c r="OA131" s="394"/>
      <c r="OB131" s="395"/>
      <c r="OC131" s="389"/>
      <c r="OD131" s="390"/>
      <c r="OE131" s="391"/>
      <c r="OF131" s="392"/>
      <c r="OG131" s="393"/>
      <c r="OH131" s="394"/>
      <c r="OI131" s="395"/>
      <c r="OJ131" s="389"/>
      <c r="OK131" s="390"/>
      <c r="OL131" s="391"/>
      <c r="OM131" s="392"/>
      <c r="ON131" s="393"/>
      <c r="OO131" s="394"/>
      <c r="OP131" s="395"/>
      <c r="OQ131" s="389"/>
      <c r="OR131" s="390"/>
      <c r="OS131" s="391"/>
      <c r="OT131" s="392"/>
      <c r="OU131" s="393"/>
      <c r="OV131" s="394"/>
      <c r="OW131" s="395"/>
      <c r="OX131" s="389"/>
      <c r="OY131" s="390"/>
      <c r="OZ131" s="391"/>
      <c r="PA131" s="392"/>
      <c r="PB131" s="393"/>
      <c r="PC131" s="394"/>
      <c r="PD131" s="395"/>
      <c r="PE131" s="389"/>
      <c r="PF131" s="390"/>
      <c r="PG131" s="391"/>
      <c r="PH131" s="392"/>
      <c r="PI131" s="393"/>
      <c r="PJ131" s="394"/>
      <c r="PK131" s="395"/>
      <c r="PL131" s="389"/>
      <c r="PM131" s="390"/>
      <c r="PN131" s="391"/>
      <c r="PO131" s="392"/>
      <c r="PP131" s="393"/>
      <c r="PQ131" s="394"/>
      <c r="PR131" s="395"/>
      <c r="PS131" s="389"/>
      <c r="PT131" s="390"/>
      <c r="PU131" s="391"/>
      <c r="PV131" s="392"/>
      <c r="PW131" s="393"/>
      <c r="PX131" s="394"/>
      <c r="PY131" s="395"/>
      <c r="PZ131" s="389"/>
      <c r="QA131" s="390"/>
      <c r="QB131" s="391"/>
      <c r="QC131" s="392"/>
      <c r="QD131" s="393"/>
      <c r="QE131" s="394"/>
      <c r="QF131" s="395"/>
      <c r="QG131" s="389"/>
      <c r="QH131" s="390"/>
      <c r="QI131" s="391"/>
      <c r="QJ131" s="392"/>
      <c r="QK131" s="393"/>
      <c r="QL131" s="394"/>
      <c r="QM131" s="395"/>
      <c r="QN131" s="389"/>
      <c r="QO131" s="390"/>
      <c r="QP131" s="391"/>
      <c r="QQ131" s="392"/>
      <c r="QR131" s="393"/>
      <c r="QS131" s="394"/>
      <c r="QT131" s="395"/>
      <c r="QU131" s="389"/>
      <c r="QV131" s="390"/>
      <c r="QW131" s="391"/>
      <c r="QX131" s="392"/>
      <c r="QY131" s="393"/>
      <c r="QZ131" s="394"/>
      <c r="RA131" s="395"/>
      <c r="RB131" s="389"/>
      <c r="RC131" s="390"/>
      <c r="RD131" s="391"/>
      <c r="RE131" s="392"/>
      <c r="RF131" s="393"/>
      <c r="RG131" s="394"/>
      <c r="RH131" s="395"/>
      <c r="RI131" s="389"/>
      <c r="RJ131" s="390"/>
      <c r="RK131" s="391"/>
      <c r="RL131" s="392"/>
      <c r="RM131" s="393"/>
      <c r="RN131" s="394"/>
      <c r="RO131" s="395"/>
      <c r="RP131" s="389"/>
      <c r="RQ131" s="390"/>
      <c r="RR131" s="391"/>
      <c r="RS131" s="392"/>
      <c r="RT131" s="393"/>
      <c r="RU131" s="394"/>
      <c r="RV131" s="395"/>
      <c r="RW131" s="389"/>
      <c r="RX131" s="390"/>
      <c r="RY131" s="391"/>
      <c r="RZ131" s="392"/>
      <c r="SA131" s="393"/>
      <c r="SB131" s="394"/>
      <c r="SC131" s="395"/>
      <c r="SD131" s="389"/>
      <c r="SE131" s="390"/>
      <c r="SF131" s="391"/>
      <c r="SG131" s="392"/>
      <c r="SH131" s="393"/>
      <c r="SI131" s="394"/>
      <c r="SJ131" s="395"/>
      <c r="SK131" s="389"/>
      <c r="SL131" s="390"/>
      <c r="SM131" s="391"/>
      <c r="SN131" s="392"/>
      <c r="SO131" s="393"/>
      <c r="SP131" s="394"/>
      <c r="SQ131" s="395"/>
      <c r="SR131" s="389"/>
      <c r="SS131" s="390"/>
      <c r="ST131" s="391"/>
      <c r="SU131" s="392"/>
      <c r="SV131" s="393"/>
      <c r="SW131" s="394"/>
      <c r="SX131" s="395"/>
      <c r="SY131" s="389"/>
      <c r="SZ131" s="390"/>
      <c r="TA131" s="391"/>
      <c r="TB131" s="392"/>
      <c r="TC131" s="393"/>
      <c r="TD131" s="394"/>
      <c r="TE131" s="395"/>
      <c r="TF131" s="389"/>
      <c r="TG131" s="390"/>
      <c r="TH131" s="391"/>
      <c r="TI131" s="392"/>
      <c r="TJ131" s="393"/>
      <c r="TK131" s="394"/>
      <c r="TL131" s="395"/>
      <c r="TM131" s="389"/>
      <c r="TN131" s="390"/>
      <c r="TO131" s="391"/>
      <c r="TP131" s="392"/>
      <c r="TQ131" s="393"/>
      <c r="TR131" s="394"/>
      <c r="TS131" s="395"/>
      <c r="TT131" s="389"/>
      <c r="TU131" s="390"/>
      <c r="TV131" s="391"/>
      <c r="TW131" s="392"/>
      <c r="TX131" s="393"/>
      <c r="TY131" s="394"/>
      <c r="TZ131" s="395"/>
      <c r="UA131" s="389"/>
      <c r="UB131" s="390"/>
      <c r="UC131" s="391"/>
      <c r="UD131" s="392"/>
      <c r="UE131" s="393"/>
      <c r="UF131" s="394"/>
      <c r="UG131" s="395"/>
      <c r="UH131" s="389"/>
      <c r="UI131" s="390"/>
      <c r="UJ131" s="391"/>
      <c r="UK131" s="392"/>
      <c r="UL131" s="393"/>
      <c r="UM131" s="394"/>
      <c r="UN131" s="395"/>
      <c r="UO131" s="389"/>
      <c r="UP131" s="390"/>
      <c r="UQ131" s="391"/>
      <c r="UR131" s="392"/>
      <c r="US131" s="393"/>
      <c r="UT131" s="394"/>
      <c r="UU131" s="395"/>
      <c r="UV131" s="389"/>
      <c r="UW131" s="390"/>
      <c r="UX131" s="391"/>
      <c r="UY131" s="392"/>
      <c r="UZ131" s="393"/>
      <c r="VA131" s="394"/>
      <c r="VB131" s="395"/>
      <c r="VC131" s="389"/>
      <c r="VD131" s="390"/>
      <c r="VE131" s="391"/>
      <c r="VF131" s="392"/>
      <c r="VG131" s="393"/>
      <c r="VH131" s="394"/>
      <c r="VI131" s="395"/>
      <c r="VJ131" s="389"/>
      <c r="VK131" s="390"/>
      <c r="VL131" s="391"/>
      <c r="VM131" s="392"/>
      <c r="VN131" s="393"/>
      <c r="VO131" s="394"/>
      <c r="VP131" s="395"/>
      <c r="VQ131" s="389"/>
      <c r="VR131" s="390"/>
      <c r="VS131" s="391"/>
      <c r="VT131" s="392"/>
      <c r="VU131" s="393"/>
      <c r="VV131" s="394"/>
      <c r="VW131" s="395"/>
      <c r="VX131" s="389"/>
      <c r="VY131" s="390"/>
      <c r="VZ131" s="391"/>
      <c r="WA131" s="392"/>
      <c r="WB131" s="393"/>
      <c r="WC131" s="394"/>
      <c r="WD131" s="395"/>
      <c r="WE131" s="389"/>
      <c r="WF131" s="390"/>
      <c r="WG131" s="391"/>
      <c r="WH131" s="392"/>
      <c r="WI131" s="393"/>
      <c r="WJ131" s="394"/>
      <c r="WK131" s="395"/>
      <c r="WL131" s="389"/>
      <c r="WM131" s="390"/>
      <c r="WN131" s="391"/>
      <c r="WO131" s="392"/>
      <c r="WP131" s="393"/>
      <c r="WQ131" s="394"/>
      <c r="WR131" s="395"/>
      <c r="WS131" s="389"/>
      <c r="WT131" s="390"/>
      <c r="WU131" s="391"/>
      <c r="WV131" s="392"/>
      <c r="WW131" s="393"/>
      <c r="WX131" s="394"/>
      <c r="WY131" s="395"/>
      <c r="WZ131" s="389"/>
      <c r="XA131" s="390"/>
      <c r="XB131" s="391"/>
      <c r="XC131" s="392"/>
      <c r="XD131" s="393"/>
      <c r="XE131" s="394"/>
      <c r="XF131" s="395"/>
      <c r="XG131" s="389"/>
      <c r="XH131" s="390"/>
      <c r="XI131" s="391"/>
      <c r="XJ131" s="392"/>
      <c r="XK131" s="393"/>
      <c r="XL131" s="394"/>
      <c r="XM131" s="395"/>
      <c r="XN131" s="389"/>
      <c r="XO131" s="390"/>
      <c r="XP131" s="391"/>
      <c r="XQ131" s="392"/>
      <c r="XR131" s="393"/>
      <c r="XS131" s="394"/>
      <c r="XT131" s="395"/>
      <c r="XU131" s="389"/>
      <c r="XV131" s="390"/>
      <c r="XW131" s="391"/>
      <c r="XX131" s="392"/>
      <c r="XY131" s="393"/>
      <c r="XZ131" s="394"/>
      <c r="YA131" s="395"/>
      <c r="YB131" s="389"/>
      <c r="YC131" s="390"/>
      <c r="YD131" s="391"/>
      <c r="YE131" s="392"/>
      <c r="YF131" s="393"/>
      <c r="YG131" s="394"/>
      <c r="YH131" s="395"/>
      <c r="YI131" s="389"/>
      <c r="YJ131" s="390"/>
      <c r="YK131" s="391"/>
      <c r="YL131" s="392"/>
      <c r="YM131" s="393"/>
      <c r="YN131" s="394"/>
      <c r="YO131" s="395"/>
      <c r="YP131" s="389"/>
      <c r="YQ131" s="390"/>
      <c r="YR131" s="391"/>
      <c r="YS131" s="392"/>
      <c r="YT131" s="393"/>
      <c r="YU131" s="394"/>
      <c r="YV131" s="395"/>
      <c r="YW131" s="389"/>
      <c r="YX131" s="390"/>
      <c r="YY131" s="391"/>
      <c r="YZ131" s="392"/>
      <c r="ZA131" s="393"/>
      <c r="ZB131" s="394"/>
      <c r="ZC131" s="395"/>
      <c r="ZD131" s="389"/>
      <c r="ZE131" s="390"/>
      <c r="ZF131" s="391"/>
      <c r="ZG131" s="392"/>
      <c r="ZH131" s="393"/>
      <c r="ZI131" s="394"/>
      <c r="ZJ131" s="395"/>
      <c r="ZK131" s="389"/>
      <c r="ZL131" s="390"/>
      <c r="ZM131" s="391"/>
      <c r="ZN131" s="392"/>
      <c r="ZO131" s="393"/>
      <c r="ZP131" s="394"/>
      <c r="ZQ131" s="395"/>
      <c r="ZR131" s="389"/>
      <c r="ZS131" s="390"/>
      <c r="ZT131" s="391"/>
      <c r="ZU131" s="392"/>
      <c r="ZV131" s="393"/>
      <c r="ZW131" s="394"/>
      <c r="ZX131" s="395"/>
      <c r="ZY131" s="389"/>
      <c r="ZZ131" s="390"/>
      <c r="AAA131" s="391"/>
      <c r="AAB131" s="392"/>
      <c r="AAC131" s="393"/>
      <c r="AAD131" s="394"/>
      <c r="AAE131" s="395"/>
      <c r="AAF131" s="389"/>
      <c r="AAG131" s="390"/>
      <c r="AAH131" s="391"/>
      <c r="AAI131" s="392"/>
      <c r="AAJ131" s="393"/>
      <c r="AAK131" s="394"/>
      <c r="AAL131" s="395"/>
      <c r="AAM131" s="389"/>
      <c r="AAN131" s="390"/>
      <c r="AAO131" s="391"/>
      <c r="AAP131" s="392"/>
      <c r="AAQ131" s="393"/>
      <c r="AAR131" s="394"/>
      <c r="AAS131" s="395"/>
      <c r="AAT131" s="389"/>
      <c r="AAU131" s="390"/>
      <c r="AAV131" s="391"/>
      <c r="AAW131" s="392"/>
      <c r="AAX131" s="393"/>
      <c r="AAY131" s="394"/>
      <c r="AAZ131" s="395"/>
      <c r="ABA131" s="389"/>
      <c r="ABB131" s="390"/>
      <c r="ABC131" s="391"/>
      <c r="ABD131" s="392"/>
      <c r="ABE131" s="393"/>
      <c r="ABF131" s="394"/>
      <c r="ABG131" s="395"/>
      <c r="ABH131" s="389"/>
      <c r="ABI131" s="390"/>
      <c r="ABJ131" s="391"/>
      <c r="ABK131" s="392"/>
      <c r="ABL131" s="393"/>
      <c r="ABM131" s="394"/>
      <c r="ABN131" s="395"/>
      <c r="ABO131" s="389"/>
      <c r="ABP131" s="390"/>
      <c r="ABQ131" s="391"/>
      <c r="ABR131" s="392"/>
      <c r="ABS131" s="393"/>
      <c r="ABT131" s="394"/>
      <c r="ABU131" s="395"/>
      <c r="ABV131" s="389"/>
      <c r="ABW131" s="390"/>
      <c r="ABX131" s="391"/>
      <c r="ABY131" s="392"/>
      <c r="ABZ131" s="393"/>
      <c r="ACA131" s="394"/>
      <c r="ACB131" s="395"/>
      <c r="ACC131" s="389"/>
      <c r="ACD131" s="390"/>
      <c r="ACE131" s="391"/>
      <c r="ACF131" s="392"/>
      <c r="ACG131" s="393"/>
      <c r="ACH131" s="394"/>
      <c r="ACI131" s="395"/>
      <c r="ACJ131" s="389"/>
      <c r="ACK131" s="390"/>
      <c r="ACL131" s="391"/>
      <c r="ACM131" s="392"/>
      <c r="ACN131" s="393"/>
      <c r="ACO131" s="394"/>
      <c r="ACP131" s="395"/>
      <c r="ACQ131" s="389"/>
      <c r="ACR131" s="390"/>
      <c r="ACS131" s="391"/>
      <c r="ACT131" s="392"/>
      <c r="ACU131" s="393"/>
      <c r="ACV131" s="394"/>
      <c r="ACW131" s="395"/>
      <c r="ACX131" s="389"/>
      <c r="ACY131" s="390"/>
      <c r="ACZ131" s="391"/>
      <c r="ADA131" s="392"/>
      <c r="ADB131" s="393"/>
      <c r="ADC131" s="394"/>
      <c r="ADD131" s="395"/>
      <c r="ADE131" s="389"/>
      <c r="ADF131" s="390"/>
      <c r="ADG131" s="391"/>
      <c r="ADH131" s="392"/>
      <c r="ADI131" s="393"/>
      <c r="ADJ131" s="394"/>
      <c r="ADK131" s="395"/>
      <c r="ADL131" s="389"/>
      <c r="ADM131" s="390"/>
      <c r="ADN131" s="391"/>
      <c r="ADO131" s="392"/>
      <c r="ADP131" s="393"/>
      <c r="ADQ131" s="394"/>
      <c r="ADR131" s="395"/>
      <c r="ADS131" s="389"/>
      <c r="ADT131" s="390"/>
      <c r="ADU131" s="391"/>
      <c r="ADV131" s="392"/>
      <c r="ADW131" s="393"/>
      <c r="ADX131" s="394"/>
      <c r="ADY131" s="395"/>
      <c r="ADZ131" s="389"/>
      <c r="AEA131" s="390"/>
      <c r="AEB131" s="391"/>
      <c r="AEC131" s="392"/>
      <c r="AED131" s="393"/>
      <c r="AEE131" s="394"/>
      <c r="AEF131" s="395"/>
      <c r="AEG131" s="389"/>
      <c r="AEH131" s="390"/>
      <c r="AEI131" s="391"/>
      <c r="AEJ131" s="392"/>
      <c r="AEK131" s="393"/>
      <c r="AEL131" s="394"/>
      <c r="AEM131" s="395"/>
      <c r="AEN131" s="389"/>
      <c r="AEO131" s="390"/>
      <c r="AEP131" s="391"/>
      <c r="AEQ131" s="392"/>
      <c r="AER131" s="393"/>
      <c r="AES131" s="394"/>
      <c r="AET131" s="395"/>
      <c r="AEU131" s="389"/>
      <c r="AEV131" s="390"/>
      <c r="AEW131" s="391"/>
      <c r="AEX131" s="392"/>
      <c r="AEY131" s="393"/>
      <c r="AEZ131" s="394"/>
      <c r="AFA131" s="395"/>
      <c r="AFB131" s="389"/>
      <c r="AFC131" s="390"/>
      <c r="AFD131" s="391"/>
      <c r="AFE131" s="392"/>
      <c r="AFF131" s="393"/>
      <c r="AFG131" s="394"/>
      <c r="AFH131" s="395"/>
      <c r="AFI131" s="389"/>
      <c r="AFJ131" s="390"/>
      <c r="AFK131" s="391"/>
      <c r="AFL131" s="392"/>
      <c r="AFM131" s="393"/>
      <c r="AFN131" s="394"/>
      <c r="AFO131" s="395"/>
      <c r="AFP131" s="389"/>
      <c r="AFQ131" s="390"/>
      <c r="AFR131" s="391"/>
      <c r="AFS131" s="392"/>
      <c r="AFT131" s="393"/>
      <c r="AFU131" s="394"/>
      <c r="AFV131" s="395"/>
      <c r="AFW131" s="389"/>
      <c r="AFX131" s="390"/>
      <c r="AFY131" s="391"/>
      <c r="AFZ131" s="392"/>
      <c r="AGA131" s="393"/>
      <c r="AGB131" s="394"/>
      <c r="AGC131" s="395"/>
      <c r="AGD131" s="389"/>
      <c r="AGE131" s="390"/>
      <c r="AGF131" s="391"/>
      <c r="AGG131" s="392"/>
      <c r="AGH131" s="393"/>
      <c r="AGI131" s="394"/>
      <c r="AGJ131" s="395"/>
      <c r="AGK131" s="389"/>
      <c r="AGL131" s="390"/>
      <c r="AGM131" s="391"/>
      <c r="AGN131" s="392"/>
      <c r="AGO131" s="393"/>
      <c r="AGP131" s="394"/>
      <c r="AGQ131" s="395"/>
      <c r="AGR131" s="389"/>
      <c r="AGS131" s="390"/>
      <c r="AGT131" s="391"/>
      <c r="AGU131" s="392"/>
      <c r="AGV131" s="393"/>
      <c r="AGW131" s="394"/>
      <c r="AGX131" s="395"/>
      <c r="AGY131" s="389"/>
      <c r="AGZ131" s="390"/>
      <c r="AHA131" s="391"/>
      <c r="AHB131" s="392"/>
      <c r="AHC131" s="393"/>
      <c r="AHD131" s="394"/>
      <c r="AHE131" s="395"/>
      <c r="AHF131" s="389"/>
      <c r="AHG131" s="390"/>
      <c r="AHH131" s="391"/>
      <c r="AHI131" s="392"/>
      <c r="AHJ131" s="393"/>
      <c r="AHK131" s="394"/>
      <c r="AHL131" s="395"/>
      <c r="AHM131" s="389"/>
      <c r="AHN131" s="390"/>
      <c r="AHO131" s="391"/>
      <c r="AHP131" s="392"/>
      <c r="AHQ131" s="393"/>
      <c r="AHR131" s="394"/>
      <c r="AHS131" s="395"/>
      <c r="AHT131" s="389"/>
      <c r="AHU131" s="390"/>
      <c r="AHV131" s="391"/>
      <c r="AHW131" s="392"/>
      <c r="AHX131" s="393"/>
      <c r="AHY131" s="394"/>
      <c r="AHZ131" s="395"/>
      <c r="AIA131" s="389"/>
      <c r="AIB131" s="390"/>
      <c r="AIC131" s="391"/>
      <c r="AID131" s="392"/>
      <c r="AIE131" s="393"/>
      <c r="AIF131" s="394"/>
      <c r="AIG131" s="395"/>
      <c r="AIH131" s="389"/>
      <c r="AII131" s="390"/>
      <c r="AIJ131" s="391"/>
      <c r="AIK131" s="392"/>
      <c r="AIL131" s="393"/>
      <c r="AIM131" s="394"/>
      <c r="AIN131" s="395"/>
      <c r="AIO131" s="389"/>
      <c r="AIP131" s="390"/>
      <c r="AIQ131" s="391"/>
      <c r="AIR131" s="392"/>
      <c r="AIS131" s="393"/>
      <c r="AIT131" s="394"/>
      <c r="AIU131" s="395"/>
      <c r="AIV131" s="389"/>
      <c r="AIW131" s="390"/>
      <c r="AIX131" s="391"/>
      <c r="AIY131" s="392"/>
      <c r="AIZ131" s="393"/>
      <c r="AJA131" s="394"/>
      <c r="AJB131" s="395"/>
      <c r="AJC131" s="389"/>
      <c r="AJD131" s="390"/>
      <c r="AJE131" s="391"/>
      <c r="AJF131" s="392"/>
      <c r="AJG131" s="393"/>
      <c r="AJH131" s="394"/>
      <c r="AJI131" s="395"/>
      <c r="AJJ131" s="389"/>
      <c r="AJK131" s="390"/>
      <c r="AJL131" s="391"/>
      <c r="AJM131" s="392"/>
      <c r="AJN131" s="393"/>
      <c r="AJO131" s="394"/>
      <c r="AJP131" s="395"/>
      <c r="AJQ131" s="389"/>
      <c r="AJR131" s="390"/>
      <c r="AJS131" s="391"/>
      <c r="AJT131" s="392"/>
      <c r="AJU131" s="393"/>
      <c r="AJV131" s="394"/>
      <c r="AJW131" s="395"/>
      <c r="AJX131" s="389"/>
      <c r="AJY131" s="390"/>
      <c r="AJZ131" s="391"/>
      <c r="AKA131" s="392"/>
      <c r="AKB131" s="393"/>
      <c r="AKC131" s="394"/>
      <c r="AKD131" s="395"/>
      <c r="AKE131" s="389"/>
      <c r="AKF131" s="390"/>
      <c r="AKG131" s="391"/>
      <c r="AKH131" s="392"/>
      <c r="AKI131" s="393"/>
      <c r="AKJ131" s="394"/>
      <c r="AKK131" s="395"/>
      <c r="AKL131" s="389"/>
      <c r="AKM131" s="390"/>
      <c r="AKN131" s="391"/>
      <c r="AKO131" s="392"/>
      <c r="AKP131" s="393"/>
      <c r="AKQ131" s="394"/>
      <c r="AKR131" s="395"/>
      <c r="AKS131" s="389"/>
      <c r="AKT131" s="390"/>
      <c r="AKU131" s="391"/>
      <c r="AKV131" s="392"/>
      <c r="AKW131" s="393"/>
      <c r="AKX131" s="394"/>
      <c r="AKY131" s="395"/>
      <c r="AKZ131" s="389"/>
      <c r="ALA131" s="390"/>
      <c r="ALB131" s="391"/>
      <c r="ALC131" s="392"/>
      <c r="ALD131" s="393"/>
      <c r="ALE131" s="394"/>
      <c r="ALF131" s="395"/>
      <c r="ALG131" s="389"/>
      <c r="ALH131" s="390"/>
      <c r="ALI131" s="391"/>
      <c r="ALJ131" s="392"/>
      <c r="ALK131" s="393"/>
      <c r="ALL131" s="394"/>
      <c r="ALM131" s="395"/>
      <c r="ALN131" s="389"/>
      <c r="ALO131" s="390"/>
      <c r="ALP131" s="391"/>
      <c r="ALQ131" s="392"/>
      <c r="ALR131" s="393"/>
      <c r="ALS131" s="394"/>
      <c r="ALT131" s="395"/>
      <c r="ALU131" s="389"/>
      <c r="ALV131" s="390"/>
      <c r="ALW131" s="391"/>
      <c r="ALX131" s="392"/>
      <c r="ALY131" s="393"/>
      <c r="ALZ131" s="394"/>
      <c r="AMA131" s="395"/>
      <c r="AMB131" s="389"/>
      <c r="AMC131" s="390"/>
      <c r="AMD131" s="391"/>
      <c r="AME131" s="392"/>
      <c r="AMF131" s="393"/>
      <c r="AMG131" s="394"/>
      <c r="AMH131" s="395"/>
      <c r="AMI131" s="389"/>
      <c r="AMJ131" s="390"/>
      <c r="AMK131" s="391"/>
      <c r="AML131" s="392"/>
      <c r="AMM131" s="393"/>
      <c r="AMN131" s="394"/>
      <c r="AMO131" s="395"/>
      <c r="AMP131" s="389"/>
      <c r="AMQ131" s="390"/>
      <c r="AMR131" s="391"/>
      <c r="AMS131" s="392"/>
      <c r="AMT131" s="393"/>
      <c r="AMU131" s="394"/>
      <c r="AMV131" s="395"/>
      <c r="AMW131" s="389"/>
      <c r="AMX131" s="390"/>
      <c r="AMY131" s="391"/>
      <c r="AMZ131" s="392"/>
      <c r="ANA131" s="393"/>
      <c r="ANB131" s="394"/>
      <c r="ANC131" s="395"/>
      <c r="AND131" s="389"/>
      <c r="ANE131" s="390"/>
      <c r="ANF131" s="391"/>
      <c r="ANG131" s="392"/>
      <c r="ANH131" s="393"/>
      <c r="ANI131" s="394"/>
      <c r="ANJ131" s="395"/>
      <c r="ANK131" s="389"/>
      <c r="ANL131" s="390"/>
      <c r="ANM131" s="391"/>
      <c r="ANN131" s="392"/>
      <c r="ANO131" s="393"/>
      <c r="ANP131" s="394"/>
      <c r="ANQ131" s="395"/>
      <c r="ANR131" s="389"/>
      <c r="ANS131" s="390"/>
      <c r="ANT131" s="391"/>
      <c r="ANU131" s="392"/>
      <c r="ANV131" s="393"/>
      <c r="ANW131" s="394"/>
      <c r="ANX131" s="395"/>
      <c r="ANY131" s="389"/>
      <c r="ANZ131" s="390"/>
      <c r="AOA131" s="391"/>
      <c r="AOB131" s="392"/>
      <c r="AOC131" s="393"/>
      <c r="AOD131" s="394"/>
      <c r="AOE131" s="395"/>
      <c r="AOF131" s="389"/>
      <c r="AOG131" s="390"/>
      <c r="AOH131" s="391"/>
      <c r="AOI131" s="392"/>
      <c r="AOJ131" s="393"/>
      <c r="AOK131" s="394"/>
      <c r="AOL131" s="395"/>
      <c r="AOM131" s="389"/>
      <c r="AON131" s="390"/>
      <c r="AOO131" s="391"/>
      <c r="AOP131" s="392"/>
      <c r="AOQ131" s="393"/>
      <c r="AOR131" s="394"/>
      <c r="AOS131" s="395"/>
      <c r="AOT131" s="389"/>
      <c r="AOU131" s="390"/>
      <c r="AOV131" s="391"/>
      <c r="AOW131" s="392"/>
      <c r="AOX131" s="393"/>
      <c r="AOY131" s="394"/>
      <c r="AOZ131" s="395"/>
      <c r="APA131" s="389"/>
      <c r="APB131" s="390"/>
      <c r="APC131" s="391"/>
      <c r="APD131" s="392"/>
      <c r="APE131" s="393"/>
      <c r="APF131" s="394"/>
      <c r="APG131" s="395"/>
      <c r="APH131" s="389"/>
      <c r="API131" s="390"/>
      <c r="APJ131" s="391"/>
      <c r="APK131" s="392"/>
      <c r="APL131" s="393"/>
      <c r="APM131" s="394"/>
      <c r="APN131" s="395"/>
      <c r="APO131" s="389"/>
      <c r="APP131" s="390"/>
      <c r="APQ131" s="391"/>
      <c r="APR131" s="392"/>
      <c r="APS131" s="393"/>
      <c r="APT131" s="394"/>
      <c r="APU131" s="395"/>
      <c r="APV131" s="389"/>
      <c r="APW131" s="390"/>
      <c r="APX131" s="391"/>
      <c r="APY131" s="392"/>
      <c r="APZ131" s="393"/>
      <c r="AQA131" s="394"/>
      <c r="AQB131" s="395"/>
      <c r="AQC131" s="389"/>
      <c r="AQD131" s="390"/>
      <c r="AQE131" s="391"/>
      <c r="AQF131" s="392"/>
      <c r="AQG131" s="393"/>
      <c r="AQH131" s="394"/>
      <c r="AQI131" s="395"/>
      <c r="AQJ131" s="389"/>
      <c r="AQK131" s="390"/>
      <c r="AQL131" s="391"/>
      <c r="AQM131" s="392"/>
      <c r="AQN131" s="393"/>
      <c r="AQO131" s="394"/>
      <c r="AQP131" s="395"/>
      <c r="AQQ131" s="389"/>
      <c r="AQR131" s="390"/>
      <c r="AQS131" s="391"/>
      <c r="AQT131" s="392"/>
      <c r="AQU131" s="393"/>
      <c r="AQV131" s="394"/>
      <c r="AQW131" s="395"/>
      <c r="AQX131" s="389"/>
      <c r="AQY131" s="390"/>
      <c r="AQZ131" s="391"/>
      <c r="ARA131" s="392"/>
      <c r="ARB131" s="393"/>
      <c r="ARC131" s="394"/>
      <c r="ARD131" s="395"/>
      <c r="ARE131" s="389"/>
      <c r="ARF131" s="390"/>
      <c r="ARG131" s="391"/>
      <c r="ARH131" s="392"/>
      <c r="ARI131" s="393"/>
      <c r="ARJ131" s="394"/>
      <c r="ARK131" s="395"/>
      <c r="ARL131" s="389"/>
      <c r="ARM131" s="390"/>
      <c r="ARN131" s="391"/>
      <c r="ARO131" s="392"/>
      <c r="ARP131" s="393"/>
      <c r="ARQ131" s="394"/>
      <c r="ARR131" s="395"/>
      <c r="ARS131" s="389"/>
      <c r="ART131" s="390"/>
      <c r="ARU131" s="391"/>
      <c r="ARV131" s="392"/>
      <c r="ARW131" s="393"/>
      <c r="ARX131" s="394"/>
      <c r="ARY131" s="395"/>
      <c r="ARZ131" s="389"/>
      <c r="ASA131" s="390"/>
      <c r="ASB131" s="391"/>
      <c r="ASC131" s="392"/>
      <c r="ASD131" s="393"/>
      <c r="ASE131" s="394"/>
      <c r="ASF131" s="395"/>
      <c r="ASG131" s="389"/>
      <c r="ASH131" s="390"/>
      <c r="ASI131" s="391"/>
      <c r="ASJ131" s="392"/>
      <c r="ASK131" s="393"/>
      <c r="ASL131" s="394"/>
      <c r="ASM131" s="395"/>
      <c r="ASN131" s="389"/>
      <c r="ASO131" s="390"/>
      <c r="ASP131" s="391"/>
      <c r="ASQ131" s="392"/>
      <c r="ASR131" s="393"/>
      <c r="ASS131" s="394"/>
      <c r="AST131" s="395"/>
      <c r="ASU131" s="389"/>
      <c r="ASV131" s="390"/>
      <c r="ASW131" s="391"/>
      <c r="ASX131" s="392"/>
      <c r="ASY131" s="393"/>
      <c r="ASZ131" s="394"/>
      <c r="ATA131" s="395"/>
      <c r="ATB131" s="389"/>
      <c r="ATC131" s="390"/>
      <c r="ATD131" s="391"/>
      <c r="ATE131" s="392"/>
      <c r="ATF131" s="393"/>
      <c r="ATG131" s="394"/>
      <c r="ATH131" s="395"/>
      <c r="ATI131" s="389"/>
      <c r="ATJ131" s="390"/>
      <c r="ATK131" s="391"/>
      <c r="ATL131" s="392"/>
      <c r="ATM131" s="393"/>
      <c r="ATN131" s="394"/>
      <c r="ATO131" s="395"/>
      <c r="ATP131" s="389"/>
      <c r="ATQ131" s="390"/>
      <c r="ATR131" s="391"/>
      <c r="ATS131" s="392"/>
      <c r="ATT131" s="393"/>
      <c r="ATU131" s="394"/>
      <c r="ATV131" s="395"/>
      <c r="ATW131" s="389"/>
      <c r="ATX131" s="390"/>
      <c r="ATY131" s="391"/>
      <c r="ATZ131" s="392"/>
      <c r="AUA131" s="393"/>
      <c r="AUB131" s="394"/>
      <c r="AUC131" s="395"/>
      <c r="AUD131" s="389"/>
      <c r="AUE131" s="390"/>
      <c r="AUF131" s="391"/>
      <c r="AUG131" s="392"/>
      <c r="AUH131" s="393"/>
      <c r="AUI131" s="394"/>
      <c r="AUJ131" s="395"/>
      <c r="AUK131" s="389"/>
      <c r="AUL131" s="390"/>
      <c r="AUM131" s="391"/>
      <c r="AUN131" s="392"/>
      <c r="AUO131" s="393"/>
      <c r="AUP131" s="394"/>
      <c r="AUQ131" s="395"/>
      <c r="AUR131" s="389"/>
      <c r="AUS131" s="390"/>
      <c r="AUT131" s="391"/>
      <c r="AUU131" s="392"/>
      <c r="AUV131" s="393"/>
      <c r="AUW131" s="394"/>
      <c r="AUX131" s="395"/>
      <c r="AUY131" s="389"/>
      <c r="AUZ131" s="390"/>
      <c r="AVA131" s="391"/>
      <c r="AVB131" s="392"/>
      <c r="AVC131" s="393"/>
      <c r="AVD131" s="394"/>
      <c r="AVE131" s="395"/>
      <c r="AVF131" s="389"/>
      <c r="AVG131" s="390"/>
      <c r="AVH131" s="391"/>
      <c r="AVI131" s="392"/>
      <c r="AVJ131" s="393"/>
      <c r="AVK131" s="394"/>
      <c r="AVL131" s="395"/>
      <c r="AVM131" s="389"/>
      <c r="AVN131" s="390"/>
      <c r="AVO131" s="391"/>
      <c r="AVP131" s="392"/>
      <c r="AVQ131" s="393"/>
      <c r="AVR131" s="394"/>
      <c r="AVS131" s="395"/>
      <c r="AVT131" s="389"/>
      <c r="AVU131" s="390"/>
      <c r="AVV131" s="391"/>
      <c r="AVW131" s="392"/>
      <c r="AVX131" s="393"/>
      <c r="AVY131" s="394"/>
      <c r="AVZ131" s="395"/>
      <c r="AWA131" s="389"/>
      <c r="AWB131" s="390"/>
      <c r="AWC131" s="391"/>
      <c r="AWD131" s="392"/>
      <c r="AWE131" s="393"/>
      <c r="AWF131" s="394"/>
      <c r="AWG131" s="395"/>
      <c r="AWH131" s="389"/>
      <c r="AWI131" s="390"/>
      <c r="AWJ131" s="391"/>
      <c r="AWK131" s="392"/>
      <c r="AWL131" s="393"/>
      <c r="AWM131" s="394"/>
      <c r="AWN131" s="395"/>
      <c r="AWO131" s="389"/>
      <c r="AWP131" s="390"/>
      <c r="AWQ131" s="391"/>
      <c r="AWR131" s="392"/>
      <c r="AWS131" s="393"/>
      <c r="AWT131" s="394"/>
      <c r="AWU131" s="395"/>
      <c r="AWV131" s="389"/>
      <c r="AWW131" s="390"/>
      <c r="AWX131" s="391"/>
      <c r="AWY131" s="392"/>
      <c r="AWZ131" s="393"/>
      <c r="AXA131" s="394"/>
      <c r="AXB131" s="395"/>
      <c r="AXC131" s="389"/>
      <c r="AXD131" s="390"/>
      <c r="AXE131" s="391"/>
      <c r="AXF131" s="392"/>
      <c r="AXG131" s="393"/>
      <c r="AXH131" s="394"/>
      <c r="AXI131" s="395"/>
      <c r="AXJ131" s="389"/>
      <c r="AXK131" s="390"/>
      <c r="AXL131" s="391"/>
      <c r="AXM131" s="392"/>
      <c r="AXN131" s="393"/>
      <c r="AXO131" s="394"/>
      <c r="AXP131" s="395"/>
      <c r="AXQ131" s="389"/>
      <c r="AXR131" s="390"/>
      <c r="AXS131" s="391"/>
      <c r="AXT131" s="392"/>
      <c r="AXU131" s="393"/>
      <c r="AXV131" s="394"/>
      <c r="AXW131" s="395"/>
      <c r="AXX131" s="389"/>
      <c r="AXY131" s="390"/>
      <c r="AXZ131" s="391"/>
      <c r="AYA131" s="392"/>
      <c r="AYB131" s="393"/>
      <c r="AYC131" s="394"/>
      <c r="AYD131" s="395"/>
      <c r="AYE131" s="389"/>
      <c r="AYF131" s="390"/>
      <c r="AYG131" s="391"/>
      <c r="AYH131" s="392"/>
      <c r="AYI131" s="393"/>
      <c r="AYJ131" s="394"/>
      <c r="AYK131" s="395"/>
      <c r="AYL131" s="389"/>
      <c r="AYM131" s="390"/>
      <c r="AYN131" s="391"/>
      <c r="AYO131" s="392"/>
      <c r="AYP131" s="393"/>
      <c r="AYQ131" s="394"/>
      <c r="AYR131" s="395"/>
      <c r="AYS131" s="389"/>
      <c r="AYT131" s="390"/>
      <c r="AYU131" s="391"/>
      <c r="AYV131" s="392"/>
      <c r="AYW131" s="393"/>
      <c r="AYX131" s="394"/>
      <c r="AYY131" s="395"/>
      <c r="AYZ131" s="389"/>
      <c r="AZA131" s="390"/>
      <c r="AZB131" s="391"/>
      <c r="AZC131" s="392"/>
      <c r="AZD131" s="393"/>
      <c r="AZE131" s="394"/>
      <c r="AZF131" s="395"/>
      <c r="AZG131" s="389"/>
      <c r="AZH131" s="390"/>
      <c r="AZI131" s="391"/>
      <c r="AZJ131" s="392"/>
      <c r="AZK131" s="393"/>
      <c r="AZL131" s="394"/>
      <c r="AZM131" s="395"/>
      <c r="AZN131" s="389"/>
      <c r="AZO131" s="390"/>
      <c r="AZP131" s="391"/>
      <c r="AZQ131" s="392"/>
      <c r="AZR131" s="393"/>
      <c r="AZS131" s="394"/>
      <c r="AZT131" s="395"/>
      <c r="AZU131" s="389"/>
      <c r="AZV131" s="390"/>
      <c r="AZW131" s="391"/>
      <c r="AZX131" s="392"/>
      <c r="AZY131" s="393"/>
      <c r="AZZ131" s="394"/>
      <c r="BAA131" s="395"/>
      <c r="BAB131" s="389"/>
      <c r="BAC131" s="390"/>
      <c r="BAD131" s="391"/>
      <c r="BAE131" s="392"/>
      <c r="BAF131" s="393"/>
      <c r="BAG131" s="394"/>
      <c r="BAH131" s="395"/>
      <c r="BAI131" s="389"/>
      <c r="BAJ131" s="390"/>
      <c r="BAK131" s="391"/>
      <c r="BAL131" s="392"/>
      <c r="BAM131" s="393"/>
      <c r="BAN131" s="394"/>
      <c r="BAO131" s="395"/>
      <c r="BAP131" s="389"/>
      <c r="BAQ131" s="390"/>
      <c r="BAR131" s="391"/>
      <c r="BAS131" s="392"/>
      <c r="BAT131" s="393"/>
      <c r="BAU131" s="394"/>
      <c r="BAV131" s="395"/>
      <c r="BAW131" s="389"/>
      <c r="BAX131" s="390"/>
      <c r="BAY131" s="391"/>
      <c r="BAZ131" s="392"/>
      <c r="BBA131" s="393"/>
      <c r="BBB131" s="394"/>
      <c r="BBC131" s="395"/>
      <c r="BBD131" s="389"/>
      <c r="BBE131" s="390"/>
      <c r="BBF131" s="391"/>
      <c r="BBG131" s="392"/>
      <c r="BBH131" s="393"/>
      <c r="BBI131" s="394"/>
      <c r="BBJ131" s="395"/>
      <c r="BBK131" s="389"/>
      <c r="BBL131" s="390"/>
      <c r="BBM131" s="391"/>
      <c r="BBN131" s="392"/>
      <c r="BBO131" s="393"/>
      <c r="BBP131" s="394"/>
      <c r="BBQ131" s="395"/>
      <c r="BBR131" s="389"/>
      <c r="BBS131" s="390"/>
      <c r="BBT131" s="391"/>
      <c r="BBU131" s="392"/>
      <c r="BBV131" s="393"/>
      <c r="BBW131" s="394"/>
      <c r="BBX131" s="395"/>
      <c r="BBY131" s="389"/>
      <c r="BBZ131" s="390"/>
      <c r="BCA131" s="391"/>
      <c r="BCB131" s="392"/>
      <c r="BCC131" s="393"/>
      <c r="BCD131" s="394"/>
      <c r="BCE131" s="395"/>
      <c r="BCF131" s="389"/>
      <c r="BCG131" s="390"/>
      <c r="BCH131" s="391"/>
      <c r="BCI131" s="392"/>
      <c r="BCJ131" s="393"/>
      <c r="BCK131" s="394"/>
      <c r="BCL131" s="395"/>
      <c r="BCM131" s="389"/>
      <c r="BCN131" s="390"/>
      <c r="BCO131" s="391"/>
      <c r="BCP131" s="392"/>
      <c r="BCQ131" s="393"/>
      <c r="BCR131" s="394"/>
      <c r="BCS131" s="395"/>
      <c r="BCT131" s="389"/>
      <c r="BCU131" s="390"/>
      <c r="BCV131" s="391"/>
      <c r="BCW131" s="392"/>
      <c r="BCX131" s="393"/>
      <c r="BCY131" s="394"/>
      <c r="BCZ131" s="395"/>
      <c r="BDA131" s="389"/>
      <c r="BDB131" s="390"/>
      <c r="BDC131" s="391"/>
      <c r="BDD131" s="392"/>
      <c r="BDE131" s="393"/>
      <c r="BDF131" s="394"/>
      <c r="BDG131" s="395"/>
      <c r="BDH131" s="389"/>
      <c r="BDI131" s="390"/>
      <c r="BDJ131" s="391"/>
      <c r="BDK131" s="392"/>
      <c r="BDL131" s="393"/>
      <c r="BDM131" s="394"/>
      <c r="BDN131" s="395"/>
      <c r="BDO131" s="389"/>
      <c r="BDP131" s="390"/>
      <c r="BDQ131" s="391"/>
      <c r="BDR131" s="392"/>
      <c r="BDS131" s="393"/>
      <c r="BDT131" s="394"/>
      <c r="BDU131" s="395"/>
      <c r="BDV131" s="389"/>
      <c r="BDW131" s="390"/>
      <c r="BDX131" s="391"/>
      <c r="BDY131" s="392"/>
      <c r="BDZ131" s="393"/>
      <c r="BEA131" s="394"/>
      <c r="BEB131" s="395"/>
      <c r="BEC131" s="389"/>
      <c r="BED131" s="390"/>
      <c r="BEE131" s="391"/>
      <c r="BEF131" s="392"/>
      <c r="BEG131" s="393"/>
      <c r="BEH131" s="394"/>
      <c r="BEI131" s="395"/>
      <c r="BEJ131" s="389"/>
      <c r="BEK131" s="390"/>
      <c r="BEL131" s="391"/>
      <c r="BEM131" s="392"/>
      <c r="BEN131" s="393"/>
      <c r="BEO131" s="394"/>
      <c r="BEP131" s="395"/>
      <c r="BEQ131" s="389"/>
      <c r="BER131" s="390"/>
      <c r="BES131" s="391"/>
      <c r="BET131" s="392"/>
      <c r="BEU131" s="393"/>
      <c r="BEV131" s="394"/>
      <c r="BEW131" s="395"/>
      <c r="BEX131" s="389"/>
      <c r="BEY131" s="390"/>
      <c r="BEZ131" s="391"/>
      <c r="BFA131" s="392"/>
      <c r="BFB131" s="393"/>
      <c r="BFC131" s="394"/>
      <c r="BFD131" s="395"/>
      <c r="BFE131" s="389"/>
      <c r="BFF131" s="390"/>
      <c r="BFG131" s="391"/>
      <c r="BFH131" s="392"/>
      <c r="BFI131" s="393"/>
      <c r="BFJ131" s="394"/>
      <c r="BFK131" s="395"/>
      <c r="BFL131" s="389"/>
      <c r="BFM131" s="390"/>
      <c r="BFN131" s="391"/>
      <c r="BFO131" s="392"/>
      <c r="BFP131" s="393"/>
      <c r="BFQ131" s="394"/>
      <c r="BFR131" s="395"/>
      <c r="BFS131" s="389"/>
      <c r="BFT131" s="390"/>
      <c r="BFU131" s="391"/>
      <c r="BFV131" s="392"/>
      <c r="BFW131" s="393"/>
      <c r="BFX131" s="394"/>
      <c r="BFY131" s="395"/>
      <c r="BFZ131" s="389"/>
      <c r="BGA131" s="390"/>
      <c r="BGB131" s="391"/>
      <c r="BGC131" s="392"/>
      <c r="BGD131" s="393"/>
      <c r="BGE131" s="394"/>
      <c r="BGF131" s="395"/>
      <c r="BGG131" s="389"/>
      <c r="BGH131" s="390"/>
      <c r="BGI131" s="391"/>
      <c r="BGJ131" s="392"/>
      <c r="BGK131" s="393"/>
      <c r="BGL131" s="394"/>
      <c r="BGM131" s="395"/>
      <c r="BGN131" s="389"/>
      <c r="BGO131" s="390"/>
      <c r="BGP131" s="391"/>
      <c r="BGQ131" s="392"/>
      <c r="BGR131" s="393"/>
      <c r="BGS131" s="394"/>
      <c r="BGT131" s="395"/>
      <c r="BGU131" s="389"/>
      <c r="BGV131" s="390"/>
      <c r="BGW131" s="391"/>
      <c r="BGX131" s="392"/>
      <c r="BGY131" s="393"/>
      <c r="BGZ131" s="394"/>
      <c r="BHA131" s="395"/>
      <c r="BHB131" s="389"/>
      <c r="BHC131" s="390"/>
      <c r="BHD131" s="391"/>
      <c r="BHE131" s="392"/>
      <c r="BHF131" s="393"/>
      <c r="BHG131" s="394"/>
      <c r="BHH131" s="395"/>
      <c r="BHI131" s="389"/>
      <c r="BHJ131" s="390"/>
      <c r="BHK131" s="391"/>
      <c r="BHL131" s="392"/>
      <c r="BHM131" s="393"/>
      <c r="BHN131" s="394"/>
      <c r="BHO131" s="395"/>
      <c r="BHP131" s="389"/>
      <c r="BHQ131" s="390"/>
      <c r="BHR131" s="391"/>
      <c r="BHS131" s="392"/>
      <c r="BHT131" s="393"/>
      <c r="BHU131" s="394"/>
      <c r="BHV131" s="395"/>
      <c r="BHW131" s="389"/>
      <c r="BHX131" s="390"/>
      <c r="BHY131" s="391"/>
      <c r="BHZ131" s="392"/>
      <c r="BIA131" s="393"/>
      <c r="BIB131" s="394"/>
      <c r="BIC131" s="395"/>
      <c r="BID131" s="389"/>
      <c r="BIE131" s="390"/>
      <c r="BIF131" s="391"/>
      <c r="BIG131" s="392"/>
      <c r="BIH131" s="393"/>
      <c r="BII131" s="394"/>
      <c r="BIJ131" s="395"/>
      <c r="BIK131" s="389"/>
      <c r="BIL131" s="390"/>
      <c r="BIM131" s="391"/>
      <c r="BIN131" s="392"/>
      <c r="BIO131" s="393"/>
      <c r="BIP131" s="394"/>
      <c r="BIQ131" s="395"/>
      <c r="BIR131" s="389"/>
      <c r="BIS131" s="390"/>
      <c r="BIT131" s="391"/>
      <c r="BIU131" s="392"/>
      <c r="BIV131" s="393"/>
      <c r="BIW131" s="394"/>
      <c r="BIX131" s="395"/>
      <c r="BIY131" s="389"/>
      <c r="BIZ131" s="390"/>
      <c r="BJA131" s="391"/>
      <c r="BJB131" s="392"/>
      <c r="BJC131" s="393"/>
      <c r="BJD131" s="394"/>
      <c r="BJE131" s="395"/>
      <c r="BJF131" s="389"/>
      <c r="BJG131" s="390"/>
      <c r="BJH131" s="391"/>
      <c r="BJI131" s="392"/>
      <c r="BJJ131" s="393"/>
      <c r="BJK131" s="394"/>
      <c r="BJL131" s="395"/>
      <c r="BJM131" s="389"/>
      <c r="BJN131" s="390"/>
      <c r="BJO131" s="391"/>
      <c r="BJP131" s="392"/>
      <c r="BJQ131" s="393"/>
      <c r="BJR131" s="394"/>
      <c r="BJS131" s="395"/>
      <c r="BJT131" s="389"/>
      <c r="BJU131" s="390"/>
      <c r="BJV131" s="391"/>
      <c r="BJW131" s="392"/>
      <c r="BJX131" s="393"/>
      <c r="BJY131" s="394"/>
      <c r="BJZ131" s="395"/>
      <c r="BKA131" s="389"/>
      <c r="BKB131" s="390"/>
      <c r="BKC131" s="391"/>
      <c r="BKD131" s="392"/>
      <c r="BKE131" s="393"/>
      <c r="BKF131" s="394"/>
      <c r="BKG131" s="395"/>
      <c r="BKH131" s="389"/>
      <c r="BKI131" s="390"/>
      <c r="BKJ131" s="391"/>
      <c r="BKK131" s="392"/>
      <c r="BKL131" s="393"/>
      <c r="BKM131" s="394"/>
      <c r="BKN131" s="395"/>
      <c r="BKO131" s="389"/>
      <c r="BKP131" s="390"/>
      <c r="BKQ131" s="391"/>
      <c r="BKR131" s="392"/>
      <c r="BKS131" s="393"/>
      <c r="BKT131" s="394"/>
      <c r="BKU131" s="395"/>
      <c r="BKV131" s="389"/>
      <c r="BKW131" s="390"/>
      <c r="BKX131" s="391"/>
      <c r="BKY131" s="392"/>
      <c r="BKZ131" s="393"/>
      <c r="BLA131" s="394"/>
      <c r="BLB131" s="395"/>
      <c r="BLC131" s="389"/>
      <c r="BLD131" s="390"/>
      <c r="BLE131" s="391"/>
      <c r="BLF131" s="392"/>
      <c r="BLG131" s="393"/>
      <c r="BLH131" s="394"/>
      <c r="BLI131" s="395"/>
      <c r="BLJ131" s="389"/>
      <c r="BLK131" s="390"/>
      <c r="BLL131" s="391"/>
      <c r="BLM131" s="392"/>
      <c r="BLN131" s="393"/>
      <c r="BLO131" s="394"/>
      <c r="BLP131" s="395"/>
      <c r="BLQ131" s="389"/>
      <c r="BLR131" s="390"/>
      <c r="BLS131" s="391"/>
      <c r="BLT131" s="392"/>
      <c r="BLU131" s="393"/>
      <c r="BLV131" s="394"/>
      <c r="BLW131" s="395"/>
      <c r="BLX131" s="389"/>
      <c r="BLY131" s="390"/>
      <c r="BLZ131" s="391"/>
      <c r="BMA131" s="392"/>
      <c r="BMB131" s="393"/>
      <c r="BMC131" s="394"/>
      <c r="BMD131" s="395"/>
      <c r="BME131" s="389"/>
      <c r="BMF131" s="390"/>
      <c r="BMG131" s="391"/>
      <c r="BMH131" s="392"/>
      <c r="BMI131" s="393"/>
      <c r="BMJ131" s="394"/>
      <c r="BMK131" s="395"/>
      <c r="BML131" s="389"/>
      <c r="BMM131" s="390"/>
      <c r="BMN131" s="391"/>
      <c r="BMO131" s="392"/>
      <c r="BMP131" s="393"/>
      <c r="BMQ131" s="394"/>
      <c r="BMR131" s="395"/>
      <c r="BMS131" s="389"/>
      <c r="BMT131" s="390"/>
      <c r="BMU131" s="391"/>
      <c r="BMV131" s="392"/>
      <c r="BMW131" s="393"/>
      <c r="BMX131" s="394"/>
      <c r="BMY131" s="395"/>
      <c r="BMZ131" s="389"/>
      <c r="BNA131" s="390"/>
      <c r="BNB131" s="391"/>
      <c r="BNC131" s="392"/>
      <c r="BND131" s="393"/>
      <c r="BNE131" s="394"/>
      <c r="BNF131" s="395"/>
      <c r="BNG131" s="389"/>
      <c r="BNH131" s="390"/>
      <c r="BNI131" s="391"/>
      <c r="BNJ131" s="392"/>
      <c r="BNK131" s="393"/>
      <c r="BNL131" s="394"/>
      <c r="BNM131" s="395"/>
      <c r="BNN131" s="389"/>
      <c r="BNO131" s="390"/>
      <c r="BNP131" s="391"/>
      <c r="BNQ131" s="392"/>
      <c r="BNR131" s="393"/>
      <c r="BNS131" s="394"/>
      <c r="BNT131" s="395"/>
      <c r="BNU131" s="389"/>
      <c r="BNV131" s="390"/>
      <c r="BNW131" s="391"/>
      <c r="BNX131" s="392"/>
      <c r="BNY131" s="393"/>
      <c r="BNZ131" s="394"/>
      <c r="BOA131" s="395"/>
      <c r="BOB131" s="389"/>
      <c r="BOC131" s="390"/>
      <c r="BOD131" s="391"/>
      <c r="BOE131" s="392"/>
      <c r="BOF131" s="393"/>
      <c r="BOG131" s="394"/>
      <c r="BOH131" s="395"/>
      <c r="BOI131" s="389"/>
      <c r="BOJ131" s="390"/>
      <c r="BOK131" s="391"/>
      <c r="BOL131" s="392"/>
      <c r="BOM131" s="393"/>
      <c r="BON131" s="394"/>
      <c r="BOO131" s="395"/>
      <c r="BOP131" s="389"/>
      <c r="BOQ131" s="390"/>
      <c r="BOR131" s="391"/>
      <c r="BOS131" s="392"/>
      <c r="BOT131" s="393"/>
      <c r="BOU131" s="394"/>
      <c r="BOV131" s="395"/>
      <c r="BOW131" s="389"/>
      <c r="BOX131" s="390"/>
      <c r="BOY131" s="391"/>
      <c r="BOZ131" s="392"/>
      <c r="BPA131" s="393"/>
      <c r="BPB131" s="394"/>
      <c r="BPC131" s="395"/>
      <c r="BPD131" s="389"/>
      <c r="BPE131" s="390"/>
      <c r="BPF131" s="391"/>
      <c r="BPG131" s="392"/>
      <c r="BPH131" s="393"/>
      <c r="BPI131" s="394"/>
      <c r="BPJ131" s="395"/>
      <c r="BPK131" s="389"/>
      <c r="BPL131" s="390"/>
      <c r="BPM131" s="391"/>
      <c r="BPN131" s="392"/>
      <c r="BPO131" s="393"/>
      <c r="BPP131" s="394"/>
      <c r="BPQ131" s="395"/>
      <c r="BPR131" s="389"/>
      <c r="BPS131" s="390"/>
      <c r="BPT131" s="391"/>
      <c r="BPU131" s="392"/>
      <c r="BPV131" s="393"/>
      <c r="BPW131" s="394"/>
      <c r="BPX131" s="395"/>
      <c r="BPY131" s="389"/>
      <c r="BPZ131" s="390"/>
      <c r="BQA131" s="391"/>
      <c r="BQB131" s="392"/>
      <c r="BQC131" s="393"/>
      <c r="BQD131" s="394"/>
      <c r="BQE131" s="395"/>
      <c r="BQF131" s="389"/>
      <c r="BQG131" s="390"/>
      <c r="BQH131" s="391"/>
      <c r="BQI131" s="392"/>
      <c r="BQJ131" s="393"/>
      <c r="BQK131" s="394"/>
      <c r="BQL131" s="395"/>
      <c r="BQM131" s="389"/>
      <c r="BQN131" s="390"/>
      <c r="BQO131" s="391"/>
      <c r="BQP131" s="392"/>
      <c r="BQQ131" s="393"/>
      <c r="BQR131" s="394"/>
      <c r="BQS131" s="395"/>
      <c r="BQT131" s="389"/>
      <c r="BQU131" s="390"/>
      <c r="BQV131" s="391"/>
      <c r="BQW131" s="392"/>
      <c r="BQX131" s="393"/>
      <c r="BQY131" s="394"/>
      <c r="BQZ131" s="395"/>
      <c r="BRA131" s="389"/>
      <c r="BRB131" s="390"/>
      <c r="BRC131" s="391"/>
      <c r="BRD131" s="392"/>
      <c r="BRE131" s="393"/>
      <c r="BRF131" s="394"/>
      <c r="BRG131" s="395"/>
      <c r="BRH131" s="389"/>
      <c r="BRI131" s="390"/>
      <c r="BRJ131" s="391"/>
      <c r="BRK131" s="392"/>
      <c r="BRL131" s="393"/>
      <c r="BRM131" s="394"/>
      <c r="BRN131" s="395"/>
      <c r="BRO131" s="389"/>
      <c r="BRP131" s="390"/>
      <c r="BRQ131" s="391"/>
      <c r="BRR131" s="392"/>
      <c r="BRS131" s="393"/>
      <c r="BRT131" s="394"/>
      <c r="BRU131" s="395"/>
      <c r="BRV131" s="389"/>
      <c r="BRW131" s="390"/>
      <c r="BRX131" s="391"/>
      <c r="BRY131" s="392"/>
      <c r="BRZ131" s="393"/>
      <c r="BSA131" s="394"/>
      <c r="BSB131" s="395"/>
      <c r="BSC131" s="389"/>
      <c r="BSD131" s="390"/>
      <c r="BSE131" s="391"/>
      <c r="BSF131" s="392"/>
      <c r="BSG131" s="393"/>
      <c r="BSH131" s="394"/>
      <c r="BSI131" s="395"/>
      <c r="BSJ131" s="389"/>
      <c r="BSK131" s="390"/>
      <c r="BSL131" s="391"/>
      <c r="BSM131" s="392"/>
      <c r="BSN131" s="393"/>
      <c r="BSO131" s="394"/>
      <c r="BSP131" s="395"/>
      <c r="BSQ131" s="389"/>
      <c r="BSR131" s="390"/>
      <c r="BSS131" s="391"/>
      <c r="BST131" s="392"/>
      <c r="BSU131" s="393"/>
      <c r="BSV131" s="394"/>
      <c r="BSW131" s="395"/>
      <c r="BSX131" s="389"/>
      <c r="BSY131" s="390"/>
      <c r="BSZ131" s="391"/>
      <c r="BTA131" s="392"/>
      <c r="BTB131" s="393"/>
      <c r="BTC131" s="394"/>
      <c r="BTD131" s="395"/>
      <c r="BTE131" s="389"/>
      <c r="BTF131" s="390"/>
      <c r="BTG131" s="391"/>
      <c r="BTH131" s="392"/>
      <c r="BTI131" s="393"/>
      <c r="BTJ131" s="394"/>
      <c r="BTK131" s="395"/>
      <c r="BTL131" s="389"/>
      <c r="BTM131" s="390"/>
      <c r="BTN131" s="391"/>
      <c r="BTO131" s="392"/>
      <c r="BTP131" s="393"/>
      <c r="BTQ131" s="394"/>
      <c r="BTR131" s="395"/>
      <c r="BTS131" s="389"/>
      <c r="BTT131" s="390"/>
      <c r="BTU131" s="391"/>
      <c r="BTV131" s="392"/>
      <c r="BTW131" s="393"/>
      <c r="BTX131" s="394"/>
      <c r="BTY131" s="395"/>
      <c r="BTZ131" s="389"/>
      <c r="BUA131" s="390"/>
      <c r="BUB131" s="391"/>
      <c r="BUC131" s="392"/>
      <c r="BUD131" s="393"/>
      <c r="BUE131" s="394"/>
      <c r="BUF131" s="395"/>
      <c r="BUG131" s="389"/>
      <c r="BUH131" s="390"/>
      <c r="BUI131" s="391"/>
      <c r="BUJ131" s="392"/>
      <c r="BUK131" s="393"/>
      <c r="BUL131" s="394"/>
      <c r="BUM131" s="395"/>
      <c r="BUN131" s="389"/>
      <c r="BUO131" s="390"/>
      <c r="BUP131" s="391"/>
      <c r="BUQ131" s="392"/>
      <c r="BUR131" s="393"/>
      <c r="BUS131" s="394"/>
      <c r="BUT131" s="395"/>
      <c r="BUU131" s="389"/>
      <c r="BUV131" s="390"/>
      <c r="BUW131" s="391"/>
      <c r="BUX131" s="392"/>
      <c r="BUY131" s="393"/>
      <c r="BUZ131" s="394"/>
      <c r="BVA131" s="395"/>
      <c r="BVB131" s="389"/>
      <c r="BVC131" s="390"/>
      <c r="BVD131" s="391"/>
      <c r="BVE131" s="392"/>
      <c r="BVF131" s="393"/>
      <c r="BVG131" s="394"/>
      <c r="BVH131" s="395"/>
      <c r="BVI131" s="389"/>
      <c r="BVJ131" s="390"/>
      <c r="BVK131" s="391"/>
      <c r="BVL131" s="392"/>
      <c r="BVM131" s="393"/>
      <c r="BVN131" s="394"/>
      <c r="BVO131" s="395"/>
      <c r="BVP131" s="389"/>
      <c r="BVQ131" s="390"/>
      <c r="BVR131" s="391"/>
      <c r="BVS131" s="392"/>
      <c r="BVT131" s="393"/>
      <c r="BVU131" s="394"/>
      <c r="BVV131" s="395"/>
      <c r="BVW131" s="389"/>
      <c r="BVX131" s="390"/>
      <c r="BVY131" s="391"/>
      <c r="BVZ131" s="392"/>
      <c r="BWA131" s="393"/>
      <c r="BWB131" s="394"/>
      <c r="BWC131" s="395"/>
      <c r="BWD131" s="389"/>
      <c r="BWE131" s="390"/>
      <c r="BWF131" s="391"/>
      <c r="BWG131" s="392"/>
      <c r="BWH131" s="393"/>
      <c r="BWI131" s="394"/>
      <c r="BWJ131" s="395"/>
      <c r="BWK131" s="389"/>
      <c r="BWL131" s="390"/>
      <c r="BWM131" s="391"/>
      <c r="BWN131" s="392"/>
      <c r="BWO131" s="393"/>
      <c r="BWP131" s="394"/>
      <c r="BWQ131" s="395"/>
      <c r="BWR131" s="389"/>
      <c r="BWS131" s="390"/>
      <c r="BWT131" s="391"/>
      <c r="BWU131" s="392"/>
      <c r="BWV131" s="393"/>
      <c r="BWW131" s="394"/>
      <c r="BWX131" s="395"/>
      <c r="BWY131" s="389"/>
      <c r="BWZ131" s="390"/>
      <c r="BXA131" s="391"/>
      <c r="BXB131" s="392"/>
      <c r="BXC131" s="393"/>
      <c r="BXD131" s="394"/>
      <c r="BXE131" s="395"/>
      <c r="BXF131" s="389"/>
      <c r="BXG131" s="390"/>
      <c r="BXH131" s="391"/>
      <c r="BXI131" s="392"/>
      <c r="BXJ131" s="393"/>
      <c r="BXK131" s="394"/>
      <c r="BXL131" s="395"/>
      <c r="BXM131" s="389"/>
      <c r="BXN131" s="390"/>
      <c r="BXO131" s="391"/>
      <c r="BXP131" s="392"/>
      <c r="BXQ131" s="393"/>
      <c r="BXR131" s="394"/>
      <c r="BXS131" s="395"/>
      <c r="BXT131" s="389"/>
      <c r="BXU131" s="390"/>
      <c r="BXV131" s="391"/>
      <c r="BXW131" s="392"/>
      <c r="BXX131" s="393"/>
      <c r="BXY131" s="394"/>
      <c r="BXZ131" s="395"/>
      <c r="BYA131" s="389"/>
      <c r="BYB131" s="390"/>
      <c r="BYC131" s="391"/>
      <c r="BYD131" s="392"/>
      <c r="BYE131" s="393"/>
      <c r="BYF131" s="394"/>
      <c r="BYG131" s="395"/>
      <c r="BYH131" s="389"/>
      <c r="BYI131" s="390"/>
      <c r="BYJ131" s="391"/>
      <c r="BYK131" s="392"/>
      <c r="BYL131" s="393"/>
      <c r="BYM131" s="394"/>
      <c r="BYN131" s="395"/>
      <c r="BYO131" s="389"/>
      <c r="BYP131" s="390"/>
      <c r="BYQ131" s="391"/>
      <c r="BYR131" s="392"/>
      <c r="BYS131" s="393"/>
      <c r="BYT131" s="394"/>
      <c r="BYU131" s="395"/>
      <c r="BYV131" s="389"/>
      <c r="BYW131" s="390"/>
      <c r="BYX131" s="391"/>
      <c r="BYY131" s="392"/>
      <c r="BYZ131" s="393"/>
      <c r="BZA131" s="394"/>
      <c r="BZB131" s="395"/>
      <c r="BZC131" s="389"/>
      <c r="BZD131" s="390"/>
      <c r="BZE131" s="391"/>
      <c r="BZF131" s="392"/>
      <c r="BZG131" s="393"/>
      <c r="BZH131" s="394"/>
      <c r="BZI131" s="395"/>
      <c r="BZJ131" s="389"/>
      <c r="BZK131" s="390"/>
      <c r="BZL131" s="391"/>
      <c r="BZM131" s="392"/>
      <c r="BZN131" s="393"/>
      <c r="BZO131" s="394"/>
      <c r="BZP131" s="395"/>
      <c r="BZQ131" s="389"/>
      <c r="BZR131" s="390"/>
      <c r="BZS131" s="391"/>
      <c r="BZT131" s="392"/>
      <c r="BZU131" s="393"/>
      <c r="BZV131" s="394"/>
      <c r="BZW131" s="395"/>
      <c r="BZX131" s="389"/>
      <c r="BZY131" s="390"/>
      <c r="BZZ131" s="391"/>
      <c r="CAA131" s="392"/>
      <c r="CAB131" s="393"/>
      <c r="CAC131" s="394"/>
      <c r="CAD131" s="395"/>
      <c r="CAE131" s="389"/>
      <c r="CAF131" s="390"/>
      <c r="CAG131" s="391"/>
      <c r="CAH131" s="392"/>
      <c r="CAI131" s="393"/>
      <c r="CAJ131" s="394"/>
      <c r="CAK131" s="395"/>
      <c r="CAL131" s="389"/>
      <c r="CAM131" s="390"/>
      <c r="CAN131" s="391"/>
      <c r="CAO131" s="392"/>
      <c r="CAP131" s="393"/>
      <c r="CAQ131" s="394"/>
      <c r="CAR131" s="395"/>
      <c r="CAS131" s="389"/>
      <c r="CAT131" s="390"/>
      <c r="CAU131" s="391"/>
      <c r="CAV131" s="392"/>
      <c r="CAW131" s="393"/>
      <c r="CAX131" s="394"/>
      <c r="CAY131" s="395"/>
      <c r="CAZ131" s="389"/>
      <c r="CBA131" s="390"/>
      <c r="CBB131" s="391"/>
      <c r="CBC131" s="392"/>
      <c r="CBD131" s="393"/>
      <c r="CBE131" s="394"/>
      <c r="CBF131" s="395"/>
      <c r="CBG131" s="389"/>
      <c r="CBH131" s="390"/>
      <c r="CBI131" s="391"/>
      <c r="CBJ131" s="392"/>
      <c r="CBK131" s="393"/>
      <c r="CBL131" s="394"/>
      <c r="CBM131" s="395"/>
      <c r="CBN131" s="389"/>
      <c r="CBO131" s="390"/>
      <c r="CBP131" s="391"/>
      <c r="CBQ131" s="392"/>
      <c r="CBR131" s="393"/>
      <c r="CBS131" s="394"/>
      <c r="CBT131" s="395"/>
      <c r="CBU131" s="389"/>
      <c r="CBV131" s="390"/>
      <c r="CBW131" s="391"/>
      <c r="CBX131" s="392"/>
      <c r="CBY131" s="393"/>
      <c r="CBZ131" s="394"/>
      <c r="CCA131" s="395"/>
      <c r="CCB131" s="389"/>
      <c r="CCC131" s="390"/>
      <c r="CCD131" s="391"/>
      <c r="CCE131" s="392"/>
      <c r="CCF131" s="393"/>
      <c r="CCG131" s="394"/>
      <c r="CCH131" s="395"/>
      <c r="CCI131" s="389"/>
      <c r="CCJ131" s="390"/>
      <c r="CCK131" s="391"/>
      <c r="CCL131" s="392"/>
      <c r="CCM131" s="393"/>
      <c r="CCN131" s="394"/>
      <c r="CCO131" s="395"/>
      <c r="CCP131" s="389"/>
      <c r="CCQ131" s="390"/>
      <c r="CCR131" s="391"/>
      <c r="CCS131" s="392"/>
      <c r="CCT131" s="393"/>
      <c r="CCU131" s="394"/>
      <c r="CCV131" s="395"/>
      <c r="CCW131" s="389"/>
      <c r="CCX131" s="390"/>
      <c r="CCY131" s="391"/>
      <c r="CCZ131" s="392"/>
      <c r="CDA131" s="393"/>
      <c r="CDB131" s="394"/>
      <c r="CDC131" s="395"/>
      <c r="CDD131" s="389"/>
      <c r="CDE131" s="390"/>
      <c r="CDF131" s="391"/>
      <c r="CDG131" s="392"/>
      <c r="CDH131" s="393"/>
      <c r="CDI131" s="394"/>
      <c r="CDJ131" s="395"/>
      <c r="CDK131" s="389"/>
      <c r="CDL131" s="390"/>
      <c r="CDM131" s="391"/>
      <c r="CDN131" s="392"/>
      <c r="CDO131" s="393"/>
      <c r="CDP131" s="394"/>
      <c r="CDQ131" s="395"/>
      <c r="CDR131" s="389"/>
      <c r="CDS131" s="390"/>
      <c r="CDT131" s="391"/>
      <c r="CDU131" s="392"/>
      <c r="CDV131" s="393"/>
      <c r="CDW131" s="394"/>
      <c r="CDX131" s="395"/>
      <c r="CDY131" s="389"/>
      <c r="CDZ131" s="390"/>
      <c r="CEA131" s="391"/>
      <c r="CEB131" s="392"/>
      <c r="CEC131" s="393"/>
      <c r="CED131" s="394"/>
      <c r="CEE131" s="395"/>
      <c r="CEF131" s="389"/>
      <c r="CEG131" s="390"/>
      <c r="CEH131" s="391"/>
      <c r="CEI131" s="392"/>
      <c r="CEJ131" s="393"/>
      <c r="CEK131" s="394"/>
      <c r="CEL131" s="395"/>
      <c r="CEM131" s="389"/>
      <c r="CEN131" s="390"/>
      <c r="CEO131" s="391"/>
      <c r="CEP131" s="392"/>
      <c r="CEQ131" s="393"/>
      <c r="CER131" s="394"/>
      <c r="CES131" s="395"/>
      <c r="CET131" s="389"/>
      <c r="CEU131" s="390"/>
      <c r="CEV131" s="391"/>
      <c r="CEW131" s="392"/>
      <c r="CEX131" s="393"/>
      <c r="CEY131" s="394"/>
      <c r="CEZ131" s="395"/>
      <c r="CFA131" s="389"/>
      <c r="CFB131" s="390"/>
      <c r="CFC131" s="391"/>
      <c r="CFD131" s="392"/>
      <c r="CFE131" s="393"/>
      <c r="CFF131" s="394"/>
      <c r="CFG131" s="395"/>
      <c r="CFH131" s="389"/>
      <c r="CFI131" s="390"/>
      <c r="CFJ131" s="391"/>
      <c r="CFK131" s="392"/>
      <c r="CFL131" s="393"/>
      <c r="CFM131" s="394"/>
      <c r="CFN131" s="395"/>
      <c r="CFO131" s="389"/>
      <c r="CFP131" s="390"/>
      <c r="CFQ131" s="391"/>
      <c r="CFR131" s="392"/>
      <c r="CFS131" s="393"/>
      <c r="CFT131" s="394"/>
      <c r="CFU131" s="395"/>
      <c r="CFV131" s="389"/>
      <c r="CFW131" s="390"/>
      <c r="CFX131" s="391"/>
      <c r="CFY131" s="392"/>
      <c r="CFZ131" s="393"/>
      <c r="CGA131" s="394"/>
      <c r="CGB131" s="395"/>
      <c r="CGC131" s="389"/>
      <c r="CGD131" s="390"/>
      <c r="CGE131" s="391"/>
      <c r="CGF131" s="392"/>
      <c r="CGG131" s="393"/>
      <c r="CGH131" s="394"/>
      <c r="CGI131" s="395"/>
      <c r="CGJ131" s="389"/>
      <c r="CGK131" s="390"/>
      <c r="CGL131" s="391"/>
      <c r="CGM131" s="392"/>
      <c r="CGN131" s="393"/>
      <c r="CGO131" s="394"/>
      <c r="CGP131" s="395"/>
      <c r="CGQ131" s="389"/>
      <c r="CGR131" s="390"/>
      <c r="CGS131" s="391"/>
      <c r="CGT131" s="392"/>
      <c r="CGU131" s="393"/>
      <c r="CGV131" s="394"/>
      <c r="CGW131" s="395"/>
      <c r="CGX131" s="389"/>
      <c r="CGY131" s="390"/>
      <c r="CGZ131" s="391"/>
      <c r="CHA131" s="392"/>
      <c r="CHB131" s="393"/>
      <c r="CHC131" s="394"/>
      <c r="CHD131" s="395"/>
      <c r="CHE131" s="389"/>
      <c r="CHF131" s="390"/>
      <c r="CHG131" s="391"/>
      <c r="CHH131" s="392"/>
      <c r="CHI131" s="393"/>
      <c r="CHJ131" s="394"/>
      <c r="CHK131" s="395"/>
      <c r="CHL131" s="389"/>
      <c r="CHM131" s="390"/>
      <c r="CHN131" s="391"/>
      <c r="CHO131" s="392"/>
      <c r="CHP131" s="393"/>
      <c r="CHQ131" s="394"/>
      <c r="CHR131" s="395"/>
      <c r="CHS131" s="389"/>
      <c r="CHT131" s="390"/>
      <c r="CHU131" s="391"/>
      <c r="CHV131" s="392"/>
      <c r="CHW131" s="393"/>
      <c r="CHX131" s="394"/>
      <c r="CHY131" s="395"/>
      <c r="CHZ131" s="389"/>
      <c r="CIA131" s="390"/>
      <c r="CIB131" s="391"/>
      <c r="CIC131" s="392"/>
      <c r="CID131" s="393"/>
      <c r="CIE131" s="394"/>
      <c r="CIF131" s="395"/>
      <c r="CIG131" s="389"/>
      <c r="CIH131" s="390"/>
      <c r="CII131" s="391"/>
      <c r="CIJ131" s="392"/>
      <c r="CIK131" s="393"/>
      <c r="CIL131" s="394"/>
      <c r="CIM131" s="395"/>
      <c r="CIN131" s="389"/>
      <c r="CIO131" s="390"/>
      <c r="CIP131" s="391"/>
      <c r="CIQ131" s="392"/>
      <c r="CIR131" s="393"/>
      <c r="CIS131" s="394"/>
      <c r="CIT131" s="395"/>
      <c r="CIU131" s="389"/>
      <c r="CIV131" s="390"/>
      <c r="CIW131" s="391"/>
      <c r="CIX131" s="392"/>
      <c r="CIY131" s="393"/>
      <c r="CIZ131" s="394"/>
      <c r="CJA131" s="395"/>
      <c r="CJB131" s="389"/>
      <c r="CJC131" s="390"/>
      <c r="CJD131" s="391"/>
      <c r="CJE131" s="392"/>
      <c r="CJF131" s="393"/>
      <c r="CJG131" s="394"/>
      <c r="CJH131" s="395"/>
      <c r="CJI131" s="389"/>
      <c r="CJJ131" s="390"/>
      <c r="CJK131" s="391"/>
      <c r="CJL131" s="392"/>
      <c r="CJM131" s="393"/>
      <c r="CJN131" s="394"/>
      <c r="CJO131" s="395"/>
      <c r="CJP131" s="389"/>
      <c r="CJQ131" s="390"/>
      <c r="CJR131" s="391"/>
      <c r="CJS131" s="392"/>
      <c r="CJT131" s="393"/>
      <c r="CJU131" s="394"/>
      <c r="CJV131" s="395"/>
      <c r="CJW131" s="389"/>
      <c r="CJX131" s="390"/>
      <c r="CJY131" s="391"/>
      <c r="CJZ131" s="392"/>
      <c r="CKA131" s="393"/>
      <c r="CKB131" s="394"/>
      <c r="CKC131" s="395"/>
      <c r="CKD131" s="389"/>
      <c r="CKE131" s="390"/>
      <c r="CKF131" s="391"/>
      <c r="CKG131" s="392"/>
      <c r="CKH131" s="393"/>
      <c r="CKI131" s="394"/>
      <c r="CKJ131" s="395"/>
      <c r="CKK131" s="389"/>
      <c r="CKL131" s="390"/>
      <c r="CKM131" s="391"/>
      <c r="CKN131" s="392"/>
      <c r="CKO131" s="393"/>
      <c r="CKP131" s="394"/>
      <c r="CKQ131" s="395"/>
      <c r="CKR131" s="389"/>
      <c r="CKS131" s="390"/>
      <c r="CKT131" s="391"/>
      <c r="CKU131" s="392"/>
      <c r="CKV131" s="393"/>
      <c r="CKW131" s="394"/>
      <c r="CKX131" s="395"/>
      <c r="CKY131" s="389"/>
      <c r="CKZ131" s="390"/>
      <c r="CLA131" s="391"/>
      <c r="CLB131" s="392"/>
      <c r="CLC131" s="393"/>
      <c r="CLD131" s="394"/>
      <c r="CLE131" s="395"/>
      <c r="CLF131" s="389"/>
      <c r="CLG131" s="390"/>
      <c r="CLH131" s="391"/>
      <c r="CLI131" s="392"/>
      <c r="CLJ131" s="393"/>
      <c r="CLK131" s="394"/>
      <c r="CLL131" s="395"/>
      <c r="CLM131" s="389"/>
      <c r="CLN131" s="390"/>
      <c r="CLO131" s="391"/>
      <c r="CLP131" s="392"/>
      <c r="CLQ131" s="393"/>
      <c r="CLR131" s="394"/>
      <c r="CLS131" s="395"/>
      <c r="CLT131" s="389"/>
      <c r="CLU131" s="390"/>
      <c r="CLV131" s="391"/>
      <c r="CLW131" s="392"/>
      <c r="CLX131" s="393"/>
      <c r="CLY131" s="394"/>
      <c r="CLZ131" s="395"/>
      <c r="CMA131" s="389"/>
      <c r="CMB131" s="390"/>
      <c r="CMC131" s="391"/>
      <c r="CMD131" s="392"/>
      <c r="CME131" s="393"/>
      <c r="CMF131" s="394"/>
      <c r="CMG131" s="395"/>
      <c r="CMH131" s="389"/>
      <c r="CMI131" s="390"/>
      <c r="CMJ131" s="391"/>
      <c r="CMK131" s="392"/>
      <c r="CML131" s="393"/>
      <c r="CMM131" s="394"/>
      <c r="CMN131" s="395"/>
      <c r="CMO131" s="389"/>
      <c r="CMP131" s="390"/>
      <c r="CMQ131" s="391"/>
      <c r="CMR131" s="392"/>
      <c r="CMS131" s="393"/>
      <c r="CMT131" s="394"/>
      <c r="CMU131" s="395"/>
      <c r="CMV131" s="389"/>
      <c r="CMW131" s="390"/>
      <c r="CMX131" s="391"/>
      <c r="CMY131" s="392"/>
      <c r="CMZ131" s="393"/>
      <c r="CNA131" s="394"/>
      <c r="CNB131" s="395"/>
      <c r="CNC131" s="389"/>
      <c r="CND131" s="390"/>
      <c r="CNE131" s="391"/>
      <c r="CNF131" s="392"/>
      <c r="CNG131" s="393"/>
      <c r="CNH131" s="394"/>
      <c r="CNI131" s="395"/>
      <c r="CNJ131" s="389"/>
      <c r="CNK131" s="390"/>
      <c r="CNL131" s="391"/>
      <c r="CNM131" s="392"/>
      <c r="CNN131" s="393"/>
      <c r="CNO131" s="394"/>
      <c r="CNP131" s="395"/>
      <c r="CNQ131" s="389"/>
      <c r="CNR131" s="390"/>
      <c r="CNS131" s="391"/>
      <c r="CNT131" s="392"/>
      <c r="CNU131" s="393"/>
      <c r="CNV131" s="394"/>
      <c r="CNW131" s="395"/>
      <c r="CNX131" s="389"/>
      <c r="CNY131" s="390"/>
      <c r="CNZ131" s="391"/>
      <c r="COA131" s="392"/>
      <c r="COB131" s="393"/>
      <c r="COC131" s="394"/>
      <c r="COD131" s="395"/>
      <c r="COE131" s="389"/>
      <c r="COF131" s="390"/>
      <c r="COG131" s="391"/>
      <c r="COH131" s="392"/>
      <c r="COI131" s="393"/>
      <c r="COJ131" s="394"/>
      <c r="COK131" s="395"/>
      <c r="COL131" s="389"/>
      <c r="COM131" s="390"/>
      <c r="CON131" s="391"/>
      <c r="COO131" s="392"/>
      <c r="COP131" s="393"/>
      <c r="COQ131" s="394"/>
      <c r="COR131" s="395"/>
      <c r="COS131" s="389"/>
      <c r="COT131" s="390"/>
      <c r="COU131" s="391"/>
      <c r="COV131" s="392"/>
      <c r="COW131" s="393"/>
      <c r="COX131" s="394"/>
      <c r="COY131" s="395"/>
      <c r="COZ131" s="389"/>
      <c r="CPA131" s="390"/>
      <c r="CPB131" s="391"/>
      <c r="CPC131" s="392"/>
      <c r="CPD131" s="393"/>
      <c r="CPE131" s="394"/>
      <c r="CPF131" s="395"/>
      <c r="CPG131" s="389"/>
      <c r="CPH131" s="390"/>
      <c r="CPI131" s="391"/>
      <c r="CPJ131" s="392"/>
      <c r="CPK131" s="393"/>
      <c r="CPL131" s="394"/>
      <c r="CPM131" s="395"/>
      <c r="CPN131" s="389"/>
      <c r="CPO131" s="390"/>
      <c r="CPP131" s="391"/>
      <c r="CPQ131" s="392"/>
      <c r="CPR131" s="393"/>
      <c r="CPS131" s="394"/>
      <c r="CPT131" s="395"/>
      <c r="CPU131" s="389"/>
      <c r="CPV131" s="390"/>
      <c r="CPW131" s="391"/>
      <c r="CPX131" s="392"/>
      <c r="CPY131" s="393"/>
      <c r="CPZ131" s="394"/>
      <c r="CQA131" s="395"/>
      <c r="CQB131" s="389"/>
      <c r="CQC131" s="390"/>
      <c r="CQD131" s="391"/>
      <c r="CQE131" s="392"/>
      <c r="CQF131" s="393"/>
      <c r="CQG131" s="394"/>
      <c r="CQH131" s="395"/>
      <c r="CQI131" s="389"/>
      <c r="CQJ131" s="390"/>
      <c r="CQK131" s="391"/>
      <c r="CQL131" s="392"/>
      <c r="CQM131" s="393"/>
      <c r="CQN131" s="394"/>
      <c r="CQO131" s="395"/>
      <c r="CQP131" s="389"/>
      <c r="CQQ131" s="390"/>
      <c r="CQR131" s="391"/>
      <c r="CQS131" s="392"/>
      <c r="CQT131" s="393"/>
      <c r="CQU131" s="394"/>
      <c r="CQV131" s="395"/>
      <c r="CQW131" s="389"/>
      <c r="CQX131" s="390"/>
      <c r="CQY131" s="391"/>
      <c r="CQZ131" s="392"/>
      <c r="CRA131" s="393"/>
      <c r="CRB131" s="394"/>
      <c r="CRC131" s="395"/>
      <c r="CRD131" s="389"/>
      <c r="CRE131" s="390"/>
      <c r="CRF131" s="391"/>
      <c r="CRG131" s="392"/>
      <c r="CRH131" s="393"/>
      <c r="CRI131" s="394"/>
      <c r="CRJ131" s="395"/>
      <c r="CRK131" s="389"/>
      <c r="CRL131" s="390"/>
      <c r="CRM131" s="391"/>
      <c r="CRN131" s="392"/>
      <c r="CRO131" s="393"/>
      <c r="CRP131" s="394"/>
      <c r="CRQ131" s="395"/>
      <c r="CRR131" s="389"/>
      <c r="CRS131" s="390"/>
      <c r="CRT131" s="391"/>
      <c r="CRU131" s="392"/>
      <c r="CRV131" s="393"/>
      <c r="CRW131" s="394"/>
      <c r="CRX131" s="395"/>
      <c r="CRY131" s="389"/>
      <c r="CRZ131" s="390"/>
      <c r="CSA131" s="391"/>
      <c r="CSB131" s="392"/>
      <c r="CSC131" s="393"/>
      <c r="CSD131" s="394"/>
      <c r="CSE131" s="395"/>
      <c r="CSF131" s="389"/>
      <c r="CSG131" s="390"/>
      <c r="CSH131" s="391"/>
      <c r="CSI131" s="392"/>
      <c r="CSJ131" s="393"/>
      <c r="CSK131" s="394"/>
      <c r="CSL131" s="395"/>
      <c r="CSM131" s="389"/>
      <c r="CSN131" s="390"/>
      <c r="CSO131" s="391"/>
      <c r="CSP131" s="392"/>
      <c r="CSQ131" s="393"/>
      <c r="CSR131" s="394"/>
      <c r="CSS131" s="395"/>
      <c r="CST131" s="389"/>
      <c r="CSU131" s="390"/>
      <c r="CSV131" s="391"/>
      <c r="CSW131" s="392"/>
      <c r="CSX131" s="393"/>
      <c r="CSY131" s="394"/>
      <c r="CSZ131" s="395"/>
      <c r="CTA131" s="389"/>
      <c r="CTB131" s="390"/>
      <c r="CTC131" s="391"/>
      <c r="CTD131" s="392"/>
      <c r="CTE131" s="393"/>
      <c r="CTF131" s="394"/>
      <c r="CTG131" s="395"/>
      <c r="CTH131" s="389"/>
      <c r="CTI131" s="390"/>
      <c r="CTJ131" s="391"/>
      <c r="CTK131" s="392"/>
      <c r="CTL131" s="393"/>
      <c r="CTM131" s="394"/>
      <c r="CTN131" s="395"/>
      <c r="CTO131" s="389"/>
      <c r="CTP131" s="390"/>
      <c r="CTQ131" s="391"/>
      <c r="CTR131" s="392"/>
      <c r="CTS131" s="393"/>
      <c r="CTT131" s="394"/>
      <c r="CTU131" s="395"/>
      <c r="CTV131" s="389"/>
      <c r="CTW131" s="390"/>
      <c r="CTX131" s="391"/>
      <c r="CTY131" s="392"/>
      <c r="CTZ131" s="393"/>
      <c r="CUA131" s="394"/>
      <c r="CUB131" s="395"/>
      <c r="CUC131" s="389"/>
      <c r="CUD131" s="390"/>
      <c r="CUE131" s="391"/>
      <c r="CUF131" s="392"/>
      <c r="CUG131" s="393"/>
      <c r="CUH131" s="394"/>
      <c r="CUI131" s="395"/>
      <c r="CUJ131" s="389"/>
      <c r="CUK131" s="390"/>
      <c r="CUL131" s="391"/>
      <c r="CUM131" s="392"/>
      <c r="CUN131" s="393"/>
      <c r="CUO131" s="394"/>
      <c r="CUP131" s="395"/>
      <c r="CUQ131" s="389"/>
      <c r="CUR131" s="390"/>
      <c r="CUS131" s="391"/>
      <c r="CUT131" s="392"/>
      <c r="CUU131" s="393"/>
      <c r="CUV131" s="394"/>
      <c r="CUW131" s="395"/>
      <c r="CUX131" s="389"/>
      <c r="CUY131" s="390"/>
      <c r="CUZ131" s="391"/>
      <c r="CVA131" s="392"/>
      <c r="CVB131" s="393"/>
      <c r="CVC131" s="394"/>
      <c r="CVD131" s="395"/>
      <c r="CVE131" s="389"/>
      <c r="CVF131" s="390"/>
      <c r="CVG131" s="391"/>
      <c r="CVH131" s="392"/>
      <c r="CVI131" s="393"/>
      <c r="CVJ131" s="394"/>
      <c r="CVK131" s="395"/>
      <c r="CVL131" s="389"/>
      <c r="CVM131" s="390"/>
      <c r="CVN131" s="391"/>
      <c r="CVO131" s="392"/>
      <c r="CVP131" s="393"/>
      <c r="CVQ131" s="394"/>
      <c r="CVR131" s="395"/>
      <c r="CVS131" s="389"/>
      <c r="CVT131" s="390"/>
      <c r="CVU131" s="391"/>
      <c r="CVV131" s="392"/>
      <c r="CVW131" s="393"/>
      <c r="CVX131" s="394"/>
      <c r="CVY131" s="395"/>
      <c r="CVZ131" s="389"/>
      <c r="CWA131" s="390"/>
      <c r="CWB131" s="391"/>
      <c r="CWC131" s="392"/>
      <c r="CWD131" s="393"/>
      <c r="CWE131" s="394"/>
      <c r="CWF131" s="395"/>
      <c r="CWG131" s="389"/>
      <c r="CWH131" s="390"/>
      <c r="CWI131" s="391"/>
      <c r="CWJ131" s="392"/>
      <c r="CWK131" s="393"/>
      <c r="CWL131" s="394"/>
      <c r="CWM131" s="395"/>
      <c r="CWN131" s="389"/>
      <c r="CWO131" s="390"/>
      <c r="CWP131" s="391"/>
      <c r="CWQ131" s="392"/>
      <c r="CWR131" s="393"/>
      <c r="CWS131" s="394"/>
      <c r="CWT131" s="395"/>
      <c r="CWU131" s="389"/>
      <c r="CWV131" s="390"/>
      <c r="CWW131" s="391"/>
      <c r="CWX131" s="392"/>
      <c r="CWY131" s="393"/>
      <c r="CWZ131" s="394"/>
      <c r="CXA131" s="395"/>
      <c r="CXB131" s="389"/>
      <c r="CXC131" s="390"/>
      <c r="CXD131" s="391"/>
      <c r="CXE131" s="392"/>
      <c r="CXF131" s="393"/>
      <c r="CXG131" s="394"/>
      <c r="CXH131" s="395"/>
      <c r="CXI131" s="389"/>
      <c r="CXJ131" s="390"/>
      <c r="CXK131" s="391"/>
      <c r="CXL131" s="392"/>
      <c r="CXM131" s="393"/>
      <c r="CXN131" s="394"/>
      <c r="CXO131" s="395"/>
      <c r="CXP131" s="389"/>
      <c r="CXQ131" s="390"/>
      <c r="CXR131" s="391"/>
      <c r="CXS131" s="392"/>
      <c r="CXT131" s="393"/>
      <c r="CXU131" s="394"/>
      <c r="CXV131" s="395"/>
      <c r="CXW131" s="389"/>
      <c r="CXX131" s="390"/>
      <c r="CXY131" s="391"/>
      <c r="CXZ131" s="392"/>
      <c r="CYA131" s="393"/>
      <c r="CYB131" s="394"/>
      <c r="CYC131" s="395"/>
      <c r="CYD131" s="389"/>
      <c r="CYE131" s="390"/>
      <c r="CYF131" s="391"/>
      <c r="CYG131" s="392"/>
      <c r="CYH131" s="393"/>
      <c r="CYI131" s="394"/>
      <c r="CYJ131" s="395"/>
      <c r="CYK131" s="389"/>
      <c r="CYL131" s="390"/>
      <c r="CYM131" s="391"/>
      <c r="CYN131" s="392"/>
      <c r="CYO131" s="393"/>
      <c r="CYP131" s="394"/>
      <c r="CYQ131" s="395"/>
      <c r="CYR131" s="389"/>
      <c r="CYS131" s="390"/>
      <c r="CYT131" s="391"/>
      <c r="CYU131" s="392"/>
      <c r="CYV131" s="393"/>
      <c r="CYW131" s="394"/>
      <c r="CYX131" s="395"/>
      <c r="CYY131" s="389"/>
      <c r="CYZ131" s="390"/>
      <c r="CZA131" s="391"/>
      <c r="CZB131" s="392"/>
      <c r="CZC131" s="393"/>
      <c r="CZD131" s="394"/>
      <c r="CZE131" s="395"/>
      <c r="CZF131" s="389"/>
      <c r="CZG131" s="390"/>
      <c r="CZH131" s="391"/>
      <c r="CZI131" s="392"/>
      <c r="CZJ131" s="393"/>
      <c r="CZK131" s="394"/>
      <c r="CZL131" s="395"/>
      <c r="CZM131" s="389"/>
      <c r="CZN131" s="390"/>
      <c r="CZO131" s="391"/>
      <c r="CZP131" s="392"/>
      <c r="CZQ131" s="393"/>
      <c r="CZR131" s="394"/>
      <c r="CZS131" s="395"/>
      <c r="CZT131" s="389"/>
      <c r="CZU131" s="390"/>
      <c r="CZV131" s="391"/>
      <c r="CZW131" s="392"/>
      <c r="CZX131" s="393"/>
      <c r="CZY131" s="394"/>
      <c r="CZZ131" s="395"/>
      <c r="DAA131" s="389"/>
      <c r="DAB131" s="390"/>
      <c r="DAC131" s="391"/>
      <c r="DAD131" s="392"/>
      <c r="DAE131" s="393"/>
      <c r="DAF131" s="394"/>
      <c r="DAG131" s="395"/>
      <c r="DAH131" s="389"/>
      <c r="DAI131" s="390"/>
      <c r="DAJ131" s="391"/>
      <c r="DAK131" s="392"/>
      <c r="DAL131" s="393"/>
      <c r="DAM131" s="394"/>
      <c r="DAN131" s="395"/>
      <c r="DAO131" s="389"/>
      <c r="DAP131" s="390"/>
      <c r="DAQ131" s="391"/>
      <c r="DAR131" s="392"/>
      <c r="DAS131" s="393"/>
      <c r="DAT131" s="394"/>
      <c r="DAU131" s="395"/>
      <c r="DAV131" s="389"/>
      <c r="DAW131" s="390"/>
      <c r="DAX131" s="391"/>
      <c r="DAY131" s="392"/>
      <c r="DAZ131" s="393"/>
      <c r="DBA131" s="394"/>
      <c r="DBB131" s="395"/>
      <c r="DBC131" s="389"/>
      <c r="DBD131" s="390"/>
      <c r="DBE131" s="391"/>
      <c r="DBF131" s="392"/>
      <c r="DBG131" s="393"/>
      <c r="DBH131" s="394"/>
      <c r="DBI131" s="395"/>
      <c r="DBJ131" s="389"/>
      <c r="DBK131" s="390"/>
      <c r="DBL131" s="391"/>
      <c r="DBM131" s="392"/>
      <c r="DBN131" s="393"/>
      <c r="DBO131" s="394"/>
      <c r="DBP131" s="395"/>
      <c r="DBQ131" s="389"/>
      <c r="DBR131" s="390"/>
      <c r="DBS131" s="391"/>
      <c r="DBT131" s="392"/>
      <c r="DBU131" s="393"/>
      <c r="DBV131" s="394"/>
      <c r="DBW131" s="395"/>
      <c r="DBX131" s="389"/>
      <c r="DBY131" s="390"/>
      <c r="DBZ131" s="391"/>
      <c r="DCA131" s="392"/>
      <c r="DCB131" s="393"/>
      <c r="DCC131" s="394"/>
      <c r="DCD131" s="395"/>
      <c r="DCE131" s="389"/>
      <c r="DCF131" s="390"/>
      <c r="DCG131" s="391"/>
      <c r="DCH131" s="392"/>
      <c r="DCI131" s="393"/>
      <c r="DCJ131" s="394"/>
      <c r="DCK131" s="395"/>
      <c r="DCL131" s="389"/>
      <c r="DCM131" s="390"/>
      <c r="DCN131" s="391"/>
      <c r="DCO131" s="392"/>
      <c r="DCP131" s="393"/>
      <c r="DCQ131" s="394"/>
      <c r="DCR131" s="395"/>
      <c r="DCS131" s="389"/>
      <c r="DCT131" s="390"/>
      <c r="DCU131" s="391"/>
      <c r="DCV131" s="392"/>
      <c r="DCW131" s="393"/>
      <c r="DCX131" s="394"/>
      <c r="DCY131" s="395"/>
      <c r="DCZ131" s="389"/>
      <c r="DDA131" s="390"/>
      <c r="DDB131" s="391"/>
      <c r="DDC131" s="392"/>
      <c r="DDD131" s="393"/>
      <c r="DDE131" s="394"/>
      <c r="DDF131" s="395"/>
      <c r="DDG131" s="389"/>
      <c r="DDH131" s="390"/>
      <c r="DDI131" s="391"/>
      <c r="DDJ131" s="392"/>
      <c r="DDK131" s="393"/>
      <c r="DDL131" s="394"/>
      <c r="DDM131" s="395"/>
      <c r="DDN131" s="389"/>
      <c r="DDO131" s="390"/>
      <c r="DDP131" s="391"/>
      <c r="DDQ131" s="392"/>
      <c r="DDR131" s="393"/>
      <c r="DDS131" s="394"/>
      <c r="DDT131" s="395"/>
      <c r="DDU131" s="389"/>
      <c r="DDV131" s="390"/>
      <c r="DDW131" s="391"/>
      <c r="DDX131" s="392"/>
      <c r="DDY131" s="393"/>
      <c r="DDZ131" s="394"/>
      <c r="DEA131" s="395"/>
      <c r="DEB131" s="389"/>
      <c r="DEC131" s="390"/>
      <c r="DED131" s="391"/>
      <c r="DEE131" s="392"/>
      <c r="DEF131" s="393"/>
      <c r="DEG131" s="394"/>
      <c r="DEH131" s="395"/>
      <c r="DEI131" s="389"/>
      <c r="DEJ131" s="390"/>
      <c r="DEK131" s="391"/>
      <c r="DEL131" s="392"/>
      <c r="DEM131" s="393"/>
      <c r="DEN131" s="394"/>
      <c r="DEO131" s="395"/>
      <c r="DEP131" s="389"/>
      <c r="DEQ131" s="390"/>
      <c r="DER131" s="391"/>
      <c r="DES131" s="392"/>
      <c r="DET131" s="393"/>
      <c r="DEU131" s="394"/>
      <c r="DEV131" s="395"/>
      <c r="DEW131" s="389"/>
      <c r="DEX131" s="390"/>
      <c r="DEY131" s="391"/>
      <c r="DEZ131" s="392"/>
      <c r="DFA131" s="393"/>
      <c r="DFB131" s="394"/>
      <c r="DFC131" s="395"/>
      <c r="DFD131" s="389"/>
      <c r="DFE131" s="390"/>
      <c r="DFF131" s="391"/>
      <c r="DFG131" s="392"/>
      <c r="DFH131" s="393"/>
      <c r="DFI131" s="394"/>
      <c r="DFJ131" s="395"/>
      <c r="DFK131" s="389"/>
      <c r="DFL131" s="390"/>
      <c r="DFM131" s="391"/>
      <c r="DFN131" s="392"/>
      <c r="DFO131" s="393"/>
      <c r="DFP131" s="394"/>
      <c r="DFQ131" s="395"/>
      <c r="DFR131" s="389"/>
      <c r="DFS131" s="390"/>
      <c r="DFT131" s="391"/>
      <c r="DFU131" s="392"/>
      <c r="DFV131" s="393"/>
      <c r="DFW131" s="394"/>
      <c r="DFX131" s="395"/>
      <c r="DFY131" s="389"/>
      <c r="DFZ131" s="390"/>
      <c r="DGA131" s="391"/>
      <c r="DGB131" s="392"/>
      <c r="DGC131" s="393"/>
      <c r="DGD131" s="394"/>
      <c r="DGE131" s="395"/>
      <c r="DGF131" s="389"/>
      <c r="DGG131" s="390"/>
      <c r="DGH131" s="391"/>
      <c r="DGI131" s="392"/>
      <c r="DGJ131" s="393"/>
      <c r="DGK131" s="394"/>
      <c r="DGL131" s="395"/>
      <c r="DGM131" s="389"/>
      <c r="DGN131" s="390"/>
      <c r="DGO131" s="391"/>
      <c r="DGP131" s="392"/>
      <c r="DGQ131" s="393"/>
      <c r="DGR131" s="394"/>
      <c r="DGS131" s="395"/>
      <c r="DGT131" s="389"/>
      <c r="DGU131" s="390"/>
      <c r="DGV131" s="391"/>
      <c r="DGW131" s="392"/>
      <c r="DGX131" s="393"/>
      <c r="DGY131" s="394"/>
      <c r="DGZ131" s="395"/>
      <c r="DHA131" s="389"/>
      <c r="DHB131" s="390"/>
      <c r="DHC131" s="391"/>
      <c r="DHD131" s="392"/>
      <c r="DHE131" s="393"/>
      <c r="DHF131" s="394"/>
      <c r="DHG131" s="395"/>
      <c r="DHH131" s="389"/>
      <c r="DHI131" s="390"/>
      <c r="DHJ131" s="391"/>
      <c r="DHK131" s="392"/>
      <c r="DHL131" s="393"/>
      <c r="DHM131" s="394"/>
      <c r="DHN131" s="395"/>
      <c r="DHO131" s="389"/>
      <c r="DHP131" s="390"/>
      <c r="DHQ131" s="391"/>
      <c r="DHR131" s="392"/>
      <c r="DHS131" s="393"/>
      <c r="DHT131" s="394"/>
      <c r="DHU131" s="395"/>
      <c r="DHV131" s="389"/>
      <c r="DHW131" s="390"/>
      <c r="DHX131" s="391"/>
      <c r="DHY131" s="392"/>
      <c r="DHZ131" s="393"/>
      <c r="DIA131" s="394"/>
      <c r="DIB131" s="395"/>
      <c r="DIC131" s="389"/>
      <c r="DID131" s="390"/>
      <c r="DIE131" s="391"/>
      <c r="DIF131" s="392"/>
      <c r="DIG131" s="393"/>
      <c r="DIH131" s="394"/>
      <c r="DII131" s="395"/>
      <c r="DIJ131" s="389"/>
      <c r="DIK131" s="390"/>
      <c r="DIL131" s="391"/>
      <c r="DIM131" s="392"/>
      <c r="DIN131" s="393"/>
      <c r="DIO131" s="394"/>
      <c r="DIP131" s="395"/>
      <c r="DIQ131" s="389"/>
      <c r="DIR131" s="390"/>
      <c r="DIS131" s="391"/>
      <c r="DIT131" s="392"/>
      <c r="DIU131" s="393"/>
      <c r="DIV131" s="394"/>
      <c r="DIW131" s="395"/>
      <c r="DIX131" s="389"/>
      <c r="DIY131" s="390"/>
      <c r="DIZ131" s="391"/>
      <c r="DJA131" s="392"/>
      <c r="DJB131" s="393"/>
      <c r="DJC131" s="394"/>
      <c r="DJD131" s="395"/>
      <c r="DJE131" s="389"/>
      <c r="DJF131" s="390"/>
      <c r="DJG131" s="391"/>
      <c r="DJH131" s="392"/>
      <c r="DJI131" s="393"/>
      <c r="DJJ131" s="394"/>
      <c r="DJK131" s="395"/>
      <c r="DJL131" s="389"/>
      <c r="DJM131" s="390"/>
      <c r="DJN131" s="391"/>
      <c r="DJO131" s="392"/>
      <c r="DJP131" s="393"/>
      <c r="DJQ131" s="394"/>
      <c r="DJR131" s="395"/>
      <c r="DJS131" s="389"/>
      <c r="DJT131" s="390"/>
      <c r="DJU131" s="391"/>
      <c r="DJV131" s="392"/>
      <c r="DJW131" s="393"/>
      <c r="DJX131" s="394"/>
      <c r="DJY131" s="395"/>
      <c r="DJZ131" s="389"/>
      <c r="DKA131" s="390"/>
      <c r="DKB131" s="391"/>
      <c r="DKC131" s="392"/>
      <c r="DKD131" s="393"/>
      <c r="DKE131" s="394"/>
      <c r="DKF131" s="395"/>
      <c r="DKG131" s="389"/>
      <c r="DKH131" s="390"/>
      <c r="DKI131" s="391"/>
      <c r="DKJ131" s="392"/>
      <c r="DKK131" s="393"/>
      <c r="DKL131" s="394"/>
      <c r="DKM131" s="395"/>
      <c r="DKN131" s="389"/>
      <c r="DKO131" s="390"/>
      <c r="DKP131" s="391"/>
      <c r="DKQ131" s="392"/>
      <c r="DKR131" s="393"/>
      <c r="DKS131" s="394"/>
      <c r="DKT131" s="395"/>
      <c r="DKU131" s="389"/>
      <c r="DKV131" s="390"/>
      <c r="DKW131" s="391"/>
      <c r="DKX131" s="392"/>
      <c r="DKY131" s="393"/>
      <c r="DKZ131" s="394"/>
      <c r="DLA131" s="395"/>
      <c r="DLB131" s="389"/>
      <c r="DLC131" s="390"/>
      <c r="DLD131" s="391"/>
      <c r="DLE131" s="392"/>
      <c r="DLF131" s="393"/>
      <c r="DLG131" s="394"/>
      <c r="DLH131" s="395"/>
      <c r="DLI131" s="389"/>
      <c r="DLJ131" s="390"/>
      <c r="DLK131" s="391"/>
      <c r="DLL131" s="392"/>
      <c r="DLM131" s="393"/>
      <c r="DLN131" s="394"/>
      <c r="DLO131" s="395"/>
      <c r="DLP131" s="389"/>
      <c r="DLQ131" s="390"/>
      <c r="DLR131" s="391"/>
      <c r="DLS131" s="392"/>
      <c r="DLT131" s="393"/>
      <c r="DLU131" s="394"/>
      <c r="DLV131" s="395"/>
      <c r="DLW131" s="389"/>
      <c r="DLX131" s="390"/>
      <c r="DLY131" s="391"/>
      <c r="DLZ131" s="392"/>
      <c r="DMA131" s="393"/>
      <c r="DMB131" s="394"/>
      <c r="DMC131" s="395"/>
      <c r="DMD131" s="389"/>
      <c r="DME131" s="390"/>
      <c r="DMF131" s="391"/>
      <c r="DMG131" s="392"/>
      <c r="DMH131" s="393"/>
      <c r="DMI131" s="394"/>
      <c r="DMJ131" s="395"/>
      <c r="DMK131" s="389"/>
      <c r="DML131" s="390"/>
      <c r="DMM131" s="391"/>
      <c r="DMN131" s="392"/>
      <c r="DMO131" s="393"/>
      <c r="DMP131" s="394"/>
      <c r="DMQ131" s="395"/>
      <c r="DMR131" s="389"/>
      <c r="DMS131" s="390"/>
      <c r="DMT131" s="391"/>
      <c r="DMU131" s="392"/>
      <c r="DMV131" s="393"/>
      <c r="DMW131" s="394"/>
      <c r="DMX131" s="395"/>
      <c r="DMY131" s="389"/>
      <c r="DMZ131" s="390"/>
      <c r="DNA131" s="391"/>
      <c r="DNB131" s="392"/>
      <c r="DNC131" s="393"/>
      <c r="DND131" s="394"/>
      <c r="DNE131" s="395"/>
      <c r="DNF131" s="389"/>
      <c r="DNG131" s="390"/>
      <c r="DNH131" s="391"/>
      <c r="DNI131" s="392"/>
      <c r="DNJ131" s="393"/>
      <c r="DNK131" s="394"/>
      <c r="DNL131" s="395"/>
      <c r="DNM131" s="389"/>
      <c r="DNN131" s="390"/>
      <c r="DNO131" s="391"/>
      <c r="DNP131" s="392"/>
      <c r="DNQ131" s="393"/>
      <c r="DNR131" s="394"/>
      <c r="DNS131" s="395"/>
      <c r="DNT131" s="389"/>
      <c r="DNU131" s="390"/>
      <c r="DNV131" s="391"/>
      <c r="DNW131" s="392"/>
      <c r="DNX131" s="393"/>
      <c r="DNY131" s="394"/>
      <c r="DNZ131" s="395"/>
      <c r="DOA131" s="389"/>
      <c r="DOB131" s="390"/>
      <c r="DOC131" s="391"/>
      <c r="DOD131" s="392"/>
      <c r="DOE131" s="393"/>
      <c r="DOF131" s="394"/>
      <c r="DOG131" s="395"/>
      <c r="DOH131" s="389"/>
      <c r="DOI131" s="390"/>
      <c r="DOJ131" s="391"/>
      <c r="DOK131" s="392"/>
      <c r="DOL131" s="393"/>
      <c r="DOM131" s="394"/>
      <c r="DON131" s="395"/>
      <c r="DOO131" s="389"/>
      <c r="DOP131" s="390"/>
      <c r="DOQ131" s="391"/>
      <c r="DOR131" s="392"/>
      <c r="DOS131" s="393"/>
      <c r="DOT131" s="394"/>
      <c r="DOU131" s="395"/>
      <c r="DOV131" s="389"/>
      <c r="DOW131" s="390"/>
      <c r="DOX131" s="391"/>
      <c r="DOY131" s="392"/>
      <c r="DOZ131" s="393"/>
      <c r="DPA131" s="394"/>
      <c r="DPB131" s="395"/>
      <c r="DPC131" s="389"/>
      <c r="DPD131" s="390"/>
      <c r="DPE131" s="391"/>
      <c r="DPF131" s="392"/>
      <c r="DPG131" s="393"/>
      <c r="DPH131" s="394"/>
      <c r="DPI131" s="395"/>
      <c r="DPJ131" s="389"/>
      <c r="DPK131" s="390"/>
      <c r="DPL131" s="391"/>
      <c r="DPM131" s="392"/>
      <c r="DPN131" s="393"/>
      <c r="DPO131" s="394"/>
      <c r="DPP131" s="395"/>
      <c r="DPQ131" s="389"/>
      <c r="DPR131" s="390"/>
      <c r="DPS131" s="391"/>
      <c r="DPT131" s="392"/>
      <c r="DPU131" s="393"/>
      <c r="DPV131" s="394"/>
      <c r="DPW131" s="395"/>
      <c r="DPX131" s="389"/>
      <c r="DPY131" s="390"/>
      <c r="DPZ131" s="391"/>
      <c r="DQA131" s="392"/>
      <c r="DQB131" s="393"/>
      <c r="DQC131" s="394"/>
      <c r="DQD131" s="395"/>
      <c r="DQE131" s="389"/>
      <c r="DQF131" s="390"/>
      <c r="DQG131" s="391"/>
      <c r="DQH131" s="392"/>
      <c r="DQI131" s="393"/>
      <c r="DQJ131" s="394"/>
      <c r="DQK131" s="395"/>
      <c r="DQL131" s="389"/>
      <c r="DQM131" s="390"/>
      <c r="DQN131" s="391"/>
      <c r="DQO131" s="392"/>
      <c r="DQP131" s="393"/>
      <c r="DQQ131" s="394"/>
      <c r="DQR131" s="395"/>
      <c r="DQS131" s="389"/>
      <c r="DQT131" s="390"/>
      <c r="DQU131" s="391"/>
      <c r="DQV131" s="392"/>
      <c r="DQW131" s="393"/>
      <c r="DQX131" s="394"/>
      <c r="DQY131" s="395"/>
      <c r="DQZ131" s="389"/>
      <c r="DRA131" s="390"/>
      <c r="DRB131" s="391"/>
      <c r="DRC131" s="392"/>
      <c r="DRD131" s="393"/>
      <c r="DRE131" s="394"/>
      <c r="DRF131" s="395"/>
      <c r="DRG131" s="389"/>
      <c r="DRH131" s="390"/>
      <c r="DRI131" s="391"/>
      <c r="DRJ131" s="392"/>
      <c r="DRK131" s="393"/>
      <c r="DRL131" s="394"/>
      <c r="DRM131" s="395"/>
      <c r="DRN131" s="389"/>
      <c r="DRO131" s="390"/>
      <c r="DRP131" s="391"/>
      <c r="DRQ131" s="392"/>
      <c r="DRR131" s="393"/>
      <c r="DRS131" s="394"/>
      <c r="DRT131" s="395"/>
      <c r="DRU131" s="389"/>
      <c r="DRV131" s="390"/>
      <c r="DRW131" s="391"/>
      <c r="DRX131" s="392"/>
      <c r="DRY131" s="393"/>
      <c r="DRZ131" s="394"/>
      <c r="DSA131" s="395"/>
      <c r="DSB131" s="389"/>
      <c r="DSC131" s="390"/>
      <c r="DSD131" s="391"/>
      <c r="DSE131" s="392"/>
      <c r="DSF131" s="393"/>
      <c r="DSG131" s="394"/>
      <c r="DSH131" s="395"/>
      <c r="DSI131" s="389"/>
      <c r="DSJ131" s="390"/>
      <c r="DSK131" s="391"/>
      <c r="DSL131" s="392"/>
      <c r="DSM131" s="393"/>
      <c r="DSN131" s="394"/>
      <c r="DSO131" s="395"/>
      <c r="DSP131" s="389"/>
      <c r="DSQ131" s="390"/>
      <c r="DSR131" s="391"/>
      <c r="DSS131" s="392"/>
      <c r="DST131" s="393"/>
      <c r="DSU131" s="394"/>
      <c r="DSV131" s="395"/>
      <c r="DSW131" s="389"/>
      <c r="DSX131" s="390"/>
      <c r="DSY131" s="391"/>
      <c r="DSZ131" s="392"/>
      <c r="DTA131" s="393"/>
      <c r="DTB131" s="394"/>
      <c r="DTC131" s="395"/>
      <c r="DTD131" s="389"/>
      <c r="DTE131" s="390"/>
      <c r="DTF131" s="391"/>
      <c r="DTG131" s="392"/>
      <c r="DTH131" s="393"/>
      <c r="DTI131" s="394"/>
      <c r="DTJ131" s="395"/>
      <c r="DTK131" s="389"/>
      <c r="DTL131" s="390"/>
      <c r="DTM131" s="391"/>
      <c r="DTN131" s="392"/>
      <c r="DTO131" s="393"/>
      <c r="DTP131" s="394"/>
      <c r="DTQ131" s="395"/>
      <c r="DTR131" s="389"/>
      <c r="DTS131" s="390"/>
      <c r="DTT131" s="391"/>
      <c r="DTU131" s="392"/>
      <c r="DTV131" s="393"/>
      <c r="DTW131" s="394"/>
      <c r="DTX131" s="395"/>
      <c r="DTY131" s="389"/>
      <c r="DTZ131" s="390"/>
      <c r="DUA131" s="391"/>
      <c r="DUB131" s="392"/>
      <c r="DUC131" s="393"/>
      <c r="DUD131" s="394"/>
      <c r="DUE131" s="395"/>
      <c r="DUF131" s="389"/>
      <c r="DUG131" s="390"/>
      <c r="DUH131" s="391"/>
      <c r="DUI131" s="392"/>
      <c r="DUJ131" s="393"/>
      <c r="DUK131" s="394"/>
      <c r="DUL131" s="395"/>
      <c r="DUM131" s="389"/>
      <c r="DUN131" s="390"/>
      <c r="DUO131" s="391"/>
      <c r="DUP131" s="392"/>
      <c r="DUQ131" s="393"/>
      <c r="DUR131" s="394"/>
      <c r="DUS131" s="395"/>
      <c r="DUT131" s="389"/>
      <c r="DUU131" s="390"/>
      <c r="DUV131" s="391"/>
      <c r="DUW131" s="392"/>
      <c r="DUX131" s="393"/>
      <c r="DUY131" s="394"/>
      <c r="DUZ131" s="395"/>
      <c r="DVA131" s="389"/>
      <c r="DVB131" s="390"/>
      <c r="DVC131" s="391"/>
      <c r="DVD131" s="392"/>
      <c r="DVE131" s="393"/>
      <c r="DVF131" s="394"/>
      <c r="DVG131" s="395"/>
      <c r="DVH131" s="389"/>
      <c r="DVI131" s="390"/>
      <c r="DVJ131" s="391"/>
      <c r="DVK131" s="392"/>
      <c r="DVL131" s="393"/>
      <c r="DVM131" s="394"/>
      <c r="DVN131" s="395"/>
      <c r="DVO131" s="389"/>
      <c r="DVP131" s="390"/>
      <c r="DVQ131" s="391"/>
      <c r="DVR131" s="392"/>
      <c r="DVS131" s="393"/>
      <c r="DVT131" s="394"/>
      <c r="DVU131" s="395"/>
      <c r="DVV131" s="389"/>
      <c r="DVW131" s="390"/>
      <c r="DVX131" s="391"/>
      <c r="DVY131" s="392"/>
      <c r="DVZ131" s="393"/>
      <c r="DWA131" s="394"/>
      <c r="DWB131" s="395"/>
      <c r="DWC131" s="389"/>
      <c r="DWD131" s="390"/>
      <c r="DWE131" s="391"/>
      <c r="DWF131" s="392"/>
      <c r="DWG131" s="393"/>
      <c r="DWH131" s="394"/>
      <c r="DWI131" s="395"/>
      <c r="DWJ131" s="389"/>
      <c r="DWK131" s="390"/>
      <c r="DWL131" s="391"/>
      <c r="DWM131" s="392"/>
      <c r="DWN131" s="393"/>
      <c r="DWO131" s="394"/>
      <c r="DWP131" s="395"/>
      <c r="DWQ131" s="389"/>
      <c r="DWR131" s="390"/>
      <c r="DWS131" s="391"/>
      <c r="DWT131" s="392"/>
      <c r="DWU131" s="393"/>
      <c r="DWV131" s="394"/>
      <c r="DWW131" s="395"/>
      <c r="DWX131" s="389"/>
      <c r="DWY131" s="390"/>
      <c r="DWZ131" s="391"/>
      <c r="DXA131" s="392"/>
      <c r="DXB131" s="393"/>
      <c r="DXC131" s="394"/>
      <c r="DXD131" s="395"/>
      <c r="DXE131" s="389"/>
      <c r="DXF131" s="390"/>
      <c r="DXG131" s="391"/>
      <c r="DXH131" s="392"/>
      <c r="DXI131" s="393"/>
      <c r="DXJ131" s="394"/>
      <c r="DXK131" s="395"/>
      <c r="DXL131" s="389"/>
      <c r="DXM131" s="390"/>
      <c r="DXN131" s="391"/>
      <c r="DXO131" s="392"/>
      <c r="DXP131" s="393"/>
      <c r="DXQ131" s="394"/>
      <c r="DXR131" s="395"/>
      <c r="DXS131" s="389"/>
      <c r="DXT131" s="390"/>
      <c r="DXU131" s="391"/>
      <c r="DXV131" s="392"/>
      <c r="DXW131" s="393"/>
      <c r="DXX131" s="394"/>
      <c r="DXY131" s="395"/>
      <c r="DXZ131" s="389"/>
      <c r="DYA131" s="390"/>
      <c r="DYB131" s="391"/>
      <c r="DYC131" s="392"/>
      <c r="DYD131" s="393"/>
      <c r="DYE131" s="394"/>
      <c r="DYF131" s="395"/>
      <c r="DYG131" s="389"/>
      <c r="DYH131" s="390"/>
      <c r="DYI131" s="391"/>
      <c r="DYJ131" s="392"/>
      <c r="DYK131" s="393"/>
      <c r="DYL131" s="394"/>
      <c r="DYM131" s="395"/>
      <c r="DYN131" s="389"/>
      <c r="DYO131" s="390"/>
      <c r="DYP131" s="391"/>
      <c r="DYQ131" s="392"/>
      <c r="DYR131" s="393"/>
      <c r="DYS131" s="394"/>
      <c r="DYT131" s="395"/>
      <c r="DYU131" s="389"/>
      <c r="DYV131" s="390"/>
      <c r="DYW131" s="391"/>
      <c r="DYX131" s="392"/>
      <c r="DYY131" s="393"/>
      <c r="DYZ131" s="394"/>
      <c r="DZA131" s="395"/>
      <c r="DZB131" s="389"/>
      <c r="DZC131" s="390"/>
      <c r="DZD131" s="391"/>
      <c r="DZE131" s="392"/>
      <c r="DZF131" s="393"/>
      <c r="DZG131" s="394"/>
      <c r="DZH131" s="395"/>
      <c r="DZI131" s="389"/>
      <c r="DZJ131" s="390"/>
      <c r="DZK131" s="391"/>
      <c r="DZL131" s="392"/>
      <c r="DZM131" s="393"/>
      <c r="DZN131" s="394"/>
      <c r="DZO131" s="395"/>
      <c r="DZP131" s="389"/>
      <c r="DZQ131" s="390"/>
      <c r="DZR131" s="391"/>
      <c r="DZS131" s="392"/>
      <c r="DZT131" s="393"/>
      <c r="DZU131" s="394"/>
      <c r="DZV131" s="395"/>
      <c r="DZW131" s="389"/>
      <c r="DZX131" s="390"/>
      <c r="DZY131" s="391"/>
      <c r="DZZ131" s="392"/>
      <c r="EAA131" s="393"/>
      <c r="EAB131" s="394"/>
      <c r="EAC131" s="395"/>
      <c r="EAD131" s="389"/>
      <c r="EAE131" s="390"/>
      <c r="EAF131" s="391"/>
      <c r="EAG131" s="392"/>
      <c r="EAH131" s="393"/>
      <c r="EAI131" s="394"/>
      <c r="EAJ131" s="395"/>
      <c r="EAK131" s="389"/>
      <c r="EAL131" s="390"/>
      <c r="EAM131" s="391"/>
      <c r="EAN131" s="392"/>
      <c r="EAO131" s="393"/>
      <c r="EAP131" s="394"/>
      <c r="EAQ131" s="395"/>
      <c r="EAR131" s="389"/>
      <c r="EAS131" s="390"/>
      <c r="EAT131" s="391"/>
      <c r="EAU131" s="392"/>
      <c r="EAV131" s="393"/>
      <c r="EAW131" s="394"/>
      <c r="EAX131" s="395"/>
      <c r="EAY131" s="389"/>
      <c r="EAZ131" s="390"/>
      <c r="EBA131" s="391"/>
      <c r="EBB131" s="392"/>
      <c r="EBC131" s="393"/>
      <c r="EBD131" s="394"/>
      <c r="EBE131" s="395"/>
      <c r="EBF131" s="389"/>
      <c r="EBG131" s="390"/>
      <c r="EBH131" s="391"/>
      <c r="EBI131" s="392"/>
      <c r="EBJ131" s="393"/>
      <c r="EBK131" s="394"/>
      <c r="EBL131" s="395"/>
      <c r="EBM131" s="389"/>
      <c r="EBN131" s="390"/>
      <c r="EBO131" s="391"/>
      <c r="EBP131" s="392"/>
      <c r="EBQ131" s="393"/>
      <c r="EBR131" s="394"/>
      <c r="EBS131" s="395"/>
      <c r="EBT131" s="389"/>
      <c r="EBU131" s="390"/>
      <c r="EBV131" s="391"/>
      <c r="EBW131" s="392"/>
      <c r="EBX131" s="393"/>
      <c r="EBY131" s="394"/>
      <c r="EBZ131" s="395"/>
      <c r="ECA131" s="389"/>
      <c r="ECB131" s="390"/>
      <c r="ECC131" s="391"/>
      <c r="ECD131" s="392"/>
      <c r="ECE131" s="393"/>
      <c r="ECF131" s="394"/>
      <c r="ECG131" s="395"/>
      <c r="ECH131" s="389"/>
      <c r="ECI131" s="390"/>
      <c r="ECJ131" s="391"/>
      <c r="ECK131" s="392"/>
      <c r="ECL131" s="393"/>
      <c r="ECM131" s="394"/>
      <c r="ECN131" s="395"/>
      <c r="ECO131" s="389"/>
      <c r="ECP131" s="390"/>
      <c r="ECQ131" s="391"/>
      <c r="ECR131" s="392"/>
      <c r="ECS131" s="393"/>
      <c r="ECT131" s="394"/>
      <c r="ECU131" s="395"/>
      <c r="ECV131" s="389"/>
      <c r="ECW131" s="390"/>
      <c r="ECX131" s="391"/>
      <c r="ECY131" s="392"/>
      <c r="ECZ131" s="393"/>
      <c r="EDA131" s="394"/>
      <c r="EDB131" s="395"/>
      <c r="EDC131" s="389"/>
      <c r="EDD131" s="390"/>
      <c r="EDE131" s="391"/>
      <c r="EDF131" s="392"/>
      <c r="EDG131" s="393"/>
      <c r="EDH131" s="394"/>
      <c r="EDI131" s="395"/>
      <c r="EDJ131" s="389"/>
      <c r="EDK131" s="390"/>
      <c r="EDL131" s="391"/>
      <c r="EDM131" s="392"/>
      <c r="EDN131" s="393"/>
      <c r="EDO131" s="394"/>
      <c r="EDP131" s="395"/>
      <c r="EDQ131" s="389"/>
      <c r="EDR131" s="390"/>
      <c r="EDS131" s="391"/>
      <c r="EDT131" s="392"/>
      <c r="EDU131" s="393"/>
      <c r="EDV131" s="394"/>
      <c r="EDW131" s="395"/>
      <c r="EDX131" s="389"/>
      <c r="EDY131" s="390"/>
      <c r="EDZ131" s="391"/>
      <c r="EEA131" s="392"/>
      <c r="EEB131" s="393"/>
      <c r="EEC131" s="394"/>
      <c r="EED131" s="395"/>
      <c r="EEE131" s="389"/>
      <c r="EEF131" s="390"/>
      <c r="EEG131" s="391"/>
      <c r="EEH131" s="392"/>
      <c r="EEI131" s="393"/>
      <c r="EEJ131" s="394"/>
      <c r="EEK131" s="395"/>
      <c r="EEL131" s="389"/>
      <c r="EEM131" s="390"/>
      <c r="EEN131" s="391"/>
      <c r="EEO131" s="392"/>
      <c r="EEP131" s="393"/>
      <c r="EEQ131" s="394"/>
      <c r="EER131" s="395"/>
      <c r="EES131" s="389"/>
      <c r="EET131" s="390"/>
      <c r="EEU131" s="391"/>
      <c r="EEV131" s="392"/>
      <c r="EEW131" s="393"/>
      <c r="EEX131" s="394"/>
      <c r="EEY131" s="395"/>
      <c r="EEZ131" s="389"/>
      <c r="EFA131" s="390"/>
      <c r="EFB131" s="391"/>
      <c r="EFC131" s="392"/>
      <c r="EFD131" s="393"/>
      <c r="EFE131" s="394"/>
      <c r="EFF131" s="395"/>
      <c r="EFG131" s="389"/>
      <c r="EFH131" s="390"/>
      <c r="EFI131" s="391"/>
      <c r="EFJ131" s="392"/>
      <c r="EFK131" s="393"/>
      <c r="EFL131" s="394"/>
      <c r="EFM131" s="395"/>
      <c r="EFN131" s="389"/>
      <c r="EFO131" s="390"/>
      <c r="EFP131" s="391"/>
      <c r="EFQ131" s="392"/>
      <c r="EFR131" s="393"/>
      <c r="EFS131" s="394"/>
      <c r="EFT131" s="395"/>
      <c r="EFU131" s="389"/>
      <c r="EFV131" s="390"/>
      <c r="EFW131" s="391"/>
      <c r="EFX131" s="392"/>
      <c r="EFY131" s="393"/>
      <c r="EFZ131" s="394"/>
      <c r="EGA131" s="395"/>
      <c r="EGB131" s="389"/>
      <c r="EGC131" s="390"/>
      <c r="EGD131" s="391"/>
      <c r="EGE131" s="392"/>
      <c r="EGF131" s="393"/>
      <c r="EGG131" s="394"/>
      <c r="EGH131" s="395"/>
      <c r="EGI131" s="389"/>
      <c r="EGJ131" s="390"/>
      <c r="EGK131" s="391"/>
      <c r="EGL131" s="392"/>
      <c r="EGM131" s="393"/>
      <c r="EGN131" s="394"/>
      <c r="EGO131" s="395"/>
      <c r="EGP131" s="389"/>
      <c r="EGQ131" s="390"/>
      <c r="EGR131" s="391"/>
      <c r="EGS131" s="392"/>
      <c r="EGT131" s="393"/>
      <c r="EGU131" s="394"/>
      <c r="EGV131" s="395"/>
      <c r="EGW131" s="389"/>
      <c r="EGX131" s="390"/>
      <c r="EGY131" s="391"/>
      <c r="EGZ131" s="392"/>
      <c r="EHA131" s="393"/>
      <c r="EHB131" s="394"/>
      <c r="EHC131" s="395"/>
      <c r="EHD131" s="389"/>
      <c r="EHE131" s="390"/>
      <c r="EHF131" s="391"/>
      <c r="EHG131" s="392"/>
      <c r="EHH131" s="393"/>
      <c r="EHI131" s="394"/>
      <c r="EHJ131" s="395"/>
      <c r="EHK131" s="389"/>
      <c r="EHL131" s="390"/>
      <c r="EHM131" s="391"/>
      <c r="EHN131" s="392"/>
      <c r="EHO131" s="393"/>
      <c r="EHP131" s="394"/>
      <c r="EHQ131" s="395"/>
      <c r="EHR131" s="389"/>
      <c r="EHS131" s="390"/>
      <c r="EHT131" s="391"/>
      <c r="EHU131" s="392"/>
      <c r="EHV131" s="393"/>
      <c r="EHW131" s="394"/>
      <c r="EHX131" s="395"/>
      <c r="EHY131" s="389"/>
      <c r="EHZ131" s="390"/>
      <c r="EIA131" s="391"/>
      <c r="EIB131" s="392"/>
      <c r="EIC131" s="393"/>
      <c r="EID131" s="394"/>
      <c r="EIE131" s="395"/>
      <c r="EIF131" s="389"/>
      <c r="EIG131" s="390"/>
      <c r="EIH131" s="391"/>
      <c r="EII131" s="392"/>
      <c r="EIJ131" s="393"/>
      <c r="EIK131" s="394"/>
      <c r="EIL131" s="395"/>
      <c r="EIM131" s="389"/>
      <c r="EIN131" s="390"/>
      <c r="EIO131" s="391"/>
      <c r="EIP131" s="392"/>
      <c r="EIQ131" s="393"/>
      <c r="EIR131" s="394"/>
      <c r="EIS131" s="395"/>
      <c r="EIT131" s="389"/>
      <c r="EIU131" s="390"/>
      <c r="EIV131" s="391"/>
      <c r="EIW131" s="392"/>
      <c r="EIX131" s="393"/>
      <c r="EIY131" s="394"/>
      <c r="EIZ131" s="395"/>
      <c r="EJA131" s="389"/>
      <c r="EJB131" s="390"/>
      <c r="EJC131" s="391"/>
      <c r="EJD131" s="392"/>
      <c r="EJE131" s="393"/>
      <c r="EJF131" s="394"/>
      <c r="EJG131" s="395"/>
      <c r="EJH131" s="389"/>
      <c r="EJI131" s="390"/>
      <c r="EJJ131" s="391"/>
      <c r="EJK131" s="392"/>
      <c r="EJL131" s="393"/>
      <c r="EJM131" s="394"/>
      <c r="EJN131" s="395"/>
      <c r="EJO131" s="389"/>
      <c r="EJP131" s="390"/>
      <c r="EJQ131" s="391"/>
      <c r="EJR131" s="392"/>
      <c r="EJS131" s="393"/>
      <c r="EJT131" s="394"/>
      <c r="EJU131" s="395"/>
      <c r="EJV131" s="389"/>
      <c r="EJW131" s="390"/>
      <c r="EJX131" s="391"/>
      <c r="EJY131" s="392"/>
      <c r="EJZ131" s="393"/>
      <c r="EKA131" s="394"/>
      <c r="EKB131" s="395"/>
      <c r="EKC131" s="389"/>
      <c r="EKD131" s="390"/>
      <c r="EKE131" s="391"/>
      <c r="EKF131" s="392"/>
      <c r="EKG131" s="393"/>
      <c r="EKH131" s="394"/>
      <c r="EKI131" s="395"/>
      <c r="EKJ131" s="389"/>
      <c r="EKK131" s="390"/>
      <c r="EKL131" s="391"/>
      <c r="EKM131" s="392"/>
      <c r="EKN131" s="393"/>
      <c r="EKO131" s="394"/>
      <c r="EKP131" s="395"/>
      <c r="EKQ131" s="389"/>
      <c r="EKR131" s="390"/>
      <c r="EKS131" s="391"/>
      <c r="EKT131" s="392"/>
      <c r="EKU131" s="393"/>
      <c r="EKV131" s="394"/>
      <c r="EKW131" s="395"/>
      <c r="EKX131" s="389"/>
      <c r="EKY131" s="390"/>
      <c r="EKZ131" s="391"/>
      <c r="ELA131" s="392"/>
      <c r="ELB131" s="393"/>
      <c r="ELC131" s="394"/>
      <c r="ELD131" s="395"/>
      <c r="ELE131" s="389"/>
      <c r="ELF131" s="390"/>
      <c r="ELG131" s="391"/>
      <c r="ELH131" s="392"/>
      <c r="ELI131" s="393"/>
      <c r="ELJ131" s="394"/>
      <c r="ELK131" s="395"/>
      <c r="ELL131" s="389"/>
      <c r="ELM131" s="390"/>
      <c r="ELN131" s="391"/>
      <c r="ELO131" s="392"/>
      <c r="ELP131" s="393"/>
      <c r="ELQ131" s="394"/>
      <c r="ELR131" s="395"/>
      <c r="ELS131" s="389"/>
      <c r="ELT131" s="390"/>
      <c r="ELU131" s="391"/>
      <c r="ELV131" s="392"/>
      <c r="ELW131" s="393"/>
      <c r="ELX131" s="394"/>
      <c r="ELY131" s="395"/>
      <c r="ELZ131" s="389"/>
      <c r="EMA131" s="390"/>
      <c r="EMB131" s="391"/>
      <c r="EMC131" s="392"/>
      <c r="EMD131" s="393"/>
      <c r="EME131" s="394"/>
      <c r="EMF131" s="395"/>
      <c r="EMG131" s="389"/>
      <c r="EMH131" s="390"/>
      <c r="EMI131" s="391"/>
      <c r="EMJ131" s="392"/>
      <c r="EMK131" s="393"/>
      <c r="EML131" s="394"/>
      <c r="EMM131" s="395"/>
      <c r="EMN131" s="389"/>
      <c r="EMO131" s="390"/>
      <c r="EMP131" s="391"/>
      <c r="EMQ131" s="392"/>
      <c r="EMR131" s="393"/>
      <c r="EMS131" s="394"/>
      <c r="EMT131" s="395"/>
      <c r="EMU131" s="389"/>
      <c r="EMV131" s="390"/>
      <c r="EMW131" s="391"/>
      <c r="EMX131" s="392"/>
      <c r="EMY131" s="393"/>
      <c r="EMZ131" s="394"/>
      <c r="ENA131" s="395"/>
      <c r="ENB131" s="389"/>
      <c r="ENC131" s="390"/>
      <c r="END131" s="391"/>
      <c r="ENE131" s="392"/>
      <c r="ENF131" s="393"/>
      <c r="ENG131" s="394"/>
      <c r="ENH131" s="395"/>
      <c r="ENI131" s="389"/>
      <c r="ENJ131" s="390"/>
      <c r="ENK131" s="391"/>
      <c r="ENL131" s="392"/>
      <c r="ENM131" s="393"/>
      <c r="ENN131" s="394"/>
      <c r="ENO131" s="395"/>
      <c r="ENP131" s="389"/>
      <c r="ENQ131" s="390"/>
      <c r="ENR131" s="391"/>
      <c r="ENS131" s="392"/>
      <c r="ENT131" s="393"/>
      <c r="ENU131" s="394"/>
      <c r="ENV131" s="395"/>
      <c r="ENW131" s="389"/>
      <c r="ENX131" s="390"/>
      <c r="ENY131" s="391"/>
      <c r="ENZ131" s="392"/>
      <c r="EOA131" s="393"/>
      <c r="EOB131" s="394"/>
      <c r="EOC131" s="395"/>
      <c r="EOD131" s="389"/>
      <c r="EOE131" s="390"/>
      <c r="EOF131" s="391"/>
      <c r="EOG131" s="392"/>
      <c r="EOH131" s="393"/>
      <c r="EOI131" s="394"/>
      <c r="EOJ131" s="395"/>
      <c r="EOK131" s="389"/>
      <c r="EOL131" s="390"/>
      <c r="EOM131" s="391"/>
      <c r="EON131" s="392"/>
      <c r="EOO131" s="393"/>
      <c r="EOP131" s="394"/>
      <c r="EOQ131" s="395"/>
      <c r="EOR131" s="389"/>
      <c r="EOS131" s="390"/>
      <c r="EOT131" s="391"/>
      <c r="EOU131" s="392"/>
      <c r="EOV131" s="393"/>
      <c r="EOW131" s="394"/>
      <c r="EOX131" s="395"/>
      <c r="EOY131" s="389"/>
      <c r="EOZ131" s="390"/>
      <c r="EPA131" s="391"/>
      <c r="EPB131" s="392"/>
      <c r="EPC131" s="393"/>
      <c r="EPD131" s="394"/>
      <c r="EPE131" s="395"/>
      <c r="EPF131" s="389"/>
      <c r="EPG131" s="390"/>
      <c r="EPH131" s="391"/>
      <c r="EPI131" s="392"/>
      <c r="EPJ131" s="393"/>
      <c r="EPK131" s="394"/>
      <c r="EPL131" s="395"/>
      <c r="EPM131" s="389"/>
      <c r="EPN131" s="390"/>
      <c r="EPO131" s="391"/>
      <c r="EPP131" s="392"/>
      <c r="EPQ131" s="393"/>
      <c r="EPR131" s="394"/>
      <c r="EPS131" s="395"/>
      <c r="EPT131" s="389"/>
      <c r="EPU131" s="390"/>
      <c r="EPV131" s="391"/>
      <c r="EPW131" s="392"/>
      <c r="EPX131" s="393"/>
      <c r="EPY131" s="394"/>
      <c r="EPZ131" s="395"/>
      <c r="EQA131" s="389"/>
      <c r="EQB131" s="390"/>
      <c r="EQC131" s="391"/>
      <c r="EQD131" s="392"/>
      <c r="EQE131" s="393"/>
      <c r="EQF131" s="394"/>
      <c r="EQG131" s="395"/>
      <c r="EQH131" s="389"/>
      <c r="EQI131" s="390"/>
      <c r="EQJ131" s="391"/>
      <c r="EQK131" s="392"/>
      <c r="EQL131" s="393"/>
      <c r="EQM131" s="394"/>
      <c r="EQN131" s="395"/>
      <c r="EQO131" s="389"/>
      <c r="EQP131" s="390"/>
      <c r="EQQ131" s="391"/>
      <c r="EQR131" s="392"/>
      <c r="EQS131" s="393"/>
      <c r="EQT131" s="394"/>
      <c r="EQU131" s="395"/>
      <c r="EQV131" s="389"/>
      <c r="EQW131" s="390"/>
      <c r="EQX131" s="391"/>
      <c r="EQY131" s="392"/>
      <c r="EQZ131" s="393"/>
      <c r="ERA131" s="394"/>
      <c r="ERB131" s="395"/>
      <c r="ERC131" s="389"/>
      <c r="ERD131" s="390"/>
      <c r="ERE131" s="391"/>
      <c r="ERF131" s="392"/>
      <c r="ERG131" s="393"/>
      <c r="ERH131" s="394"/>
      <c r="ERI131" s="395"/>
      <c r="ERJ131" s="389"/>
      <c r="ERK131" s="390"/>
      <c r="ERL131" s="391"/>
      <c r="ERM131" s="392"/>
      <c r="ERN131" s="393"/>
      <c r="ERO131" s="394"/>
      <c r="ERP131" s="395"/>
      <c r="ERQ131" s="389"/>
      <c r="ERR131" s="390"/>
      <c r="ERS131" s="391"/>
      <c r="ERT131" s="392"/>
      <c r="ERU131" s="393"/>
      <c r="ERV131" s="394"/>
      <c r="ERW131" s="395"/>
      <c r="ERX131" s="389"/>
      <c r="ERY131" s="390"/>
      <c r="ERZ131" s="391"/>
      <c r="ESA131" s="392"/>
      <c r="ESB131" s="393"/>
      <c r="ESC131" s="394"/>
      <c r="ESD131" s="395"/>
      <c r="ESE131" s="389"/>
      <c r="ESF131" s="390"/>
      <c r="ESG131" s="391"/>
      <c r="ESH131" s="392"/>
      <c r="ESI131" s="393"/>
      <c r="ESJ131" s="394"/>
      <c r="ESK131" s="395"/>
      <c r="ESL131" s="389"/>
      <c r="ESM131" s="390"/>
      <c r="ESN131" s="391"/>
      <c r="ESO131" s="392"/>
      <c r="ESP131" s="393"/>
      <c r="ESQ131" s="394"/>
      <c r="ESR131" s="395"/>
      <c r="ESS131" s="389"/>
      <c r="EST131" s="390"/>
      <c r="ESU131" s="391"/>
      <c r="ESV131" s="392"/>
      <c r="ESW131" s="393"/>
      <c r="ESX131" s="394"/>
      <c r="ESY131" s="395"/>
      <c r="ESZ131" s="389"/>
      <c r="ETA131" s="390"/>
      <c r="ETB131" s="391"/>
      <c r="ETC131" s="392"/>
      <c r="ETD131" s="393"/>
      <c r="ETE131" s="394"/>
      <c r="ETF131" s="395"/>
      <c r="ETG131" s="389"/>
      <c r="ETH131" s="390"/>
      <c r="ETI131" s="391"/>
      <c r="ETJ131" s="392"/>
      <c r="ETK131" s="393"/>
      <c r="ETL131" s="394"/>
      <c r="ETM131" s="395"/>
      <c r="ETN131" s="389"/>
      <c r="ETO131" s="390"/>
      <c r="ETP131" s="391"/>
      <c r="ETQ131" s="392"/>
      <c r="ETR131" s="393"/>
      <c r="ETS131" s="394"/>
      <c r="ETT131" s="395"/>
      <c r="ETU131" s="389"/>
      <c r="ETV131" s="390"/>
      <c r="ETW131" s="391"/>
      <c r="ETX131" s="392"/>
      <c r="ETY131" s="393"/>
      <c r="ETZ131" s="394"/>
      <c r="EUA131" s="395"/>
      <c r="EUB131" s="389"/>
      <c r="EUC131" s="390"/>
      <c r="EUD131" s="391"/>
      <c r="EUE131" s="392"/>
      <c r="EUF131" s="393"/>
      <c r="EUG131" s="394"/>
      <c r="EUH131" s="395"/>
      <c r="EUI131" s="389"/>
      <c r="EUJ131" s="390"/>
      <c r="EUK131" s="391"/>
      <c r="EUL131" s="392"/>
      <c r="EUM131" s="393"/>
      <c r="EUN131" s="394"/>
      <c r="EUO131" s="395"/>
      <c r="EUP131" s="389"/>
      <c r="EUQ131" s="390"/>
      <c r="EUR131" s="391"/>
      <c r="EUS131" s="392"/>
      <c r="EUT131" s="393"/>
      <c r="EUU131" s="394"/>
      <c r="EUV131" s="395"/>
      <c r="EUW131" s="389"/>
      <c r="EUX131" s="390"/>
      <c r="EUY131" s="391"/>
      <c r="EUZ131" s="392"/>
      <c r="EVA131" s="393"/>
      <c r="EVB131" s="394"/>
      <c r="EVC131" s="395"/>
      <c r="EVD131" s="389"/>
      <c r="EVE131" s="390"/>
      <c r="EVF131" s="391"/>
      <c r="EVG131" s="392"/>
      <c r="EVH131" s="393"/>
      <c r="EVI131" s="394"/>
      <c r="EVJ131" s="395"/>
      <c r="EVK131" s="389"/>
      <c r="EVL131" s="390"/>
      <c r="EVM131" s="391"/>
      <c r="EVN131" s="392"/>
      <c r="EVO131" s="393"/>
      <c r="EVP131" s="394"/>
      <c r="EVQ131" s="395"/>
      <c r="EVR131" s="389"/>
      <c r="EVS131" s="390"/>
      <c r="EVT131" s="391"/>
      <c r="EVU131" s="392"/>
      <c r="EVV131" s="393"/>
      <c r="EVW131" s="394"/>
      <c r="EVX131" s="395"/>
      <c r="EVY131" s="389"/>
      <c r="EVZ131" s="390"/>
      <c r="EWA131" s="391"/>
      <c r="EWB131" s="392"/>
      <c r="EWC131" s="393"/>
      <c r="EWD131" s="394"/>
      <c r="EWE131" s="395"/>
      <c r="EWF131" s="389"/>
      <c r="EWG131" s="390"/>
      <c r="EWH131" s="391"/>
      <c r="EWI131" s="392"/>
      <c r="EWJ131" s="393"/>
      <c r="EWK131" s="394"/>
      <c r="EWL131" s="395"/>
      <c r="EWM131" s="389"/>
      <c r="EWN131" s="390"/>
      <c r="EWO131" s="391"/>
      <c r="EWP131" s="392"/>
      <c r="EWQ131" s="393"/>
      <c r="EWR131" s="394"/>
      <c r="EWS131" s="395"/>
      <c r="EWT131" s="389"/>
      <c r="EWU131" s="390"/>
      <c r="EWV131" s="391"/>
      <c r="EWW131" s="392"/>
      <c r="EWX131" s="393"/>
      <c r="EWY131" s="394"/>
      <c r="EWZ131" s="395"/>
      <c r="EXA131" s="389"/>
      <c r="EXB131" s="390"/>
      <c r="EXC131" s="391"/>
      <c r="EXD131" s="392"/>
      <c r="EXE131" s="393"/>
      <c r="EXF131" s="394"/>
      <c r="EXG131" s="395"/>
      <c r="EXH131" s="389"/>
      <c r="EXI131" s="390"/>
      <c r="EXJ131" s="391"/>
      <c r="EXK131" s="392"/>
      <c r="EXL131" s="393"/>
      <c r="EXM131" s="394"/>
      <c r="EXN131" s="395"/>
      <c r="EXO131" s="389"/>
      <c r="EXP131" s="390"/>
      <c r="EXQ131" s="391"/>
      <c r="EXR131" s="392"/>
      <c r="EXS131" s="393"/>
      <c r="EXT131" s="394"/>
      <c r="EXU131" s="395"/>
      <c r="EXV131" s="389"/>
      <c r="EXW131" s="390"/>
      <c r="EXX131" s="391"/>
      <c r="EXY131" s="392"/>
      <c r="EXZ131" s="393"/>
      <c r="EYA131" s="394"/>
      <c r="EYB131" s="395"/>
      <c r="EYC131" s="389"/>
      <c r="EYD131" s="390"/>
      <c r="EYE131" s="391"/>
      <c r="EYF131" s="392"/>
      <c r="EYG131" s="393"/>
      <c r="EYH131" s="394"/>
      <c r="EYI131" s="395"/>
      <c r="EYJ131" s="389"/>
      <c r="EYK131" s="390"/>
      <c r="EYL131" s="391"/>
      <c r="EYM131" s="392"/>
      <c r="EYN131" s="393"/>
      <c r="EYO131" s="394"/>
      <c r="EYP131" s="395"/>
      <c r="EYQ131" s="389"/>
      <c r="EYR131" s="390"/>
      <c r="EYS131" s="391"/>
      <c r="EYT131" s="392"/>
      <c r="EYU131" s="393"/>
      <c r="EYV131" s="394"/>
      <c r="EYW131" s="395"/>
      <c r="EYX131" s="389"/>
      <c r="EYY131" s="390"/>
      <c r="EYZ131" s="391"/>
      <c r="EZA131" s="392"/>
      <c r="EZB131" s="393"/>
      <c r="EZC131" s="394"/>
      <c r="EZD131" s="395"/>
      <c r="EZE131" s="389"/>
      <c r="EZF131" s="390"/>
      <c r="EZG131" s="391"/>
      <c r="EZH131" s="392"/>
      <c r="EZI131" s="393"/>
      <c r="EZJ131" s="394"/>
      <c r="EZK131" s="395"/>
      <c r="EZL131" s="389"/>
      <c r="EZM131" s="390"/>
      <c r="EZN131" s="391"/>
      <c r="EZO131" s="392"/>
      <c r="EZP131" s="393"/>
      <c r="EZQ131" s="394"/>
      <c r="EZR131" s="395"/>
      <c r="EZS131" s="389"/>
      <c r="EZT131" s="390"/>
      <c r="EZU131" s="391"/>
      <c r="EZV131" s="392"/>
      <c r="EZW131" s="393"/>
      <c r="EZX131" s="394"/>
      <c r="EZY131" s="395"/>
      <c r="EZZ131" s="389"/>
      <c r="FAA131" s="390"/>
      <c r="FAB131" s="391"/>
      <c r="FAC131" s="392"/>
      <c r="FAD131" s="393"/>
      <c r="FAE131" s="394"/>
      <c r="FAF131" s="395"/>
      <c r="FAG131" s="389"/>
      <c r="FAH131" s="390"/>
      <c r="FAI131" s="391"/>
      <c r="FAJ131" s="392"/>
      <c r="FAK131" s="393"/>
      <c r="FAL131" s="394"/>
      <c r="FAM131" s="395"/>
      <c r="FAN131" s="389"/>
      <c r="FAO131" s="390"/>
      <c r="FAP131" s="391"/>
      <c r="FAQ131" s="392"/>
      <c r="FAR131" s="393"/>
      <c r="FAS131" s="394"/>
      <c r="FAT131" s="395"/>
      <c r="FAU131" s="389"/>
      <c r="FAV131" s="390"/>
      <c r="FAW131" s="391"/>
      <c r="FAX131" s="392"/>
      <c r="FAY131" s="393"/>
      <c r="FAZ131" s="394"/>
      <c r="FBA131" s="395"/>
      <c r="FBB131" s="389"/>
      <c r="FBC131" s="390"/>
      <c r="FBD131" s="391"/>
      <c r="FBE131" s="392"/>
      <c r="FBF131" s="393"/>
      <c r="FBG131" s="394"/>
      <c r="FBH131" s="395"/>
      <c r="FBI131" s="389"/>
      <c r="FBJ131" s="390"/>
      <c r="FBK131" s="391"/>
      <c r="FBL131" s="392"/>
      <c r="FBM131" s="393"/>
      <c r="FBN131" s="394"/>
      <c r="FBO131" s="395"/>
      <c r="FBP131" s="389"/>
      <c r="FBQ131" s="390"/>
      <c r="FBR131" s="391"/>
      <c r="FBS131" s="392"/>
      <c r="FBT131" s="393"/>
      <c r="FBU131" s="394"/>
      <c r="FBV131" s="395"/>
      <c r="FBW131" s="389"/>
      <c r="FBX131" s="390"/>
      <c r="FBY131" s="391"/>
      <c r="FBZ131" s="392"/>
      <c r="FCA131" s="393"/>
      <c r="FCB131" s="394"/>
      <c r="FCC131" s="395"/>
      <c r="FCD131" s="389"/>
      <c r="FCE131" s="390"/>
      <c r="FCF131" s="391"/>
      <c r="FCG131" s="392"/>
      <c r="FCH131" s="393"/>
      <c r="FCI131" s="394"/>
      <c r="FCJ131" s="395"/>
      <c r="FCK131" s="389"/>
      <c r="FCL131" s="390"/>
      <c r="FCM131" s="391"/>
      <c r="FCN131" s="392"/>
      <c r="FCO131" s="393"/>
      <c r="FCP131" s="394"/>
      <c r="FCQ131" s="395"/>
      <c r="FCR131" s="389"/>
      <c r="FCS131" s="390"/>
      <c r="FCT131" s="391"/>
      <c r="FCU131" s="392"/>
      <c r="FCV131" s="393"/>
      <c r="FCW131" s="394"/>
      <c r="FCX131" s="395"/>
      <c r="FCY131" s="389"/>
      <c r="FCZ131" s="390"/>
      <c r="FDA131" s="391"/>
      <c r="FDB131" s="392"/>
      <c r="FDC131" s="393"/>
      <c r="FDD131" s="394"/>
      <c r="FDE131" s="395"/>
      <c r="FDF131" s="389"/>
      <c r="FDG131" s="390"/>
      <c r="FDH131" s="391"/>
      <c r="FDI131" s="392"/>
      <c r="FDJ131" s="393"/>
      <c r="FDK131" s="394"/>
      <c r="FDL131" s="395"/>
      <c r="FDM131" s="389"/>
      <c r="FDN131" s="390"/>
      <c r="FDO131" s="391"/>
      <c r="FDP131" s="392"/>
      <c r="FDQ131" s="393"/>
      <c r="FDR131" s="394"/>
      <c r="FDS131" s="395"/>
      <c r="FDT131" s="389"/>
      <c r="FDU131" s="390"/>
      <c r="FDV131" s="391"/>
      <c r="FDW131" s="392"/>
      <c r="FDX131" s="393"/>
      <c r="FDY131" s="394"/>
      <c r="FDZ131" s="395"/>
      <c r="FEA131" s="389"/>
      <c r="FEB131" s="390"/>
      <c r="FEC131" s="391"/>
      <c r="FED131" s="392"/>
      <c r="FEE131" s="393"/>
      <c r="FEF131" s="394"/>
      <c r="FEG131" s="395"/>
      <c r="FEH131" s="389"/>
      <c r="FEI131" s="390"/>
      <c r="FEJ131" s="391"/>
      <c r="FEK131" s="392"/>
      <c r="FEL131" s="393"/>
      <c r="FEM131" s="394"/>
      <c r="FEN131" s="395"/>
      <c r="FEO131" s="389"/>
      <c r="FEP131" s="390"/>
      <c r="FEQ131" s="391"/>
      <c r="FER131" s="392"/>
      <c r="FES131" s="393"/>
      <c r="FET131" s="394"/>
      <c r="FEU131" s="395"/>
      <c r="FEV131" s="389"/>
      <c r="FEW131" s="390"/>
      <c r="FEX131" s="391"/>
      <c r="FEY131" s="392"/>
      <c r="FEZ131" s="393"/>
      <c r="FFA131" s="394"/>
      <c r="FFB131" s="395"/>
      <c r="FFC131" s="389"/>
      <c r="FFD131" s="390"/>
      <c r="FFE131" s="391"/>
      <c r="FFF131" s="392"/>
      <c r="FFG131" s="393"/>
      <c r="FFH131" s="394"/>
      <c r="FFI131" s="395"/>
      <c r="FFJ131" s="389"/>
      <c r="FFK131" s="390"/>
      <c r="FFL131" s="391"/>
      <c r="FFM131" s="392"/>
      <c r="FFN131" s="393"/>
      <c r="FFO131" s="394"/>
      <c r="FFP131" s="395"/>
      <c r="FFQ131" s="389"/>
      <c r="FFR131" s="390"/>
      <c r="FFS131" s="391"/>
      <c r="FFT131" s="392"/>
      <c r="FFU131" s="393"/>
      <c r="FFV131" s="394"/>
      <c r="FFW131" s="395"/>
      <c r="FFX131" s="389"/>
      <c r="FFY131" s="390"/>
      <c r="FFZ131" s="391"/>
      <c r="FGA131" s="392"/>
      <c r="FGB131" s="393"/>
      <c r="FGC131" s="394"/>
      <c r="FGD131" s="395"/>
      <c r="FGE131" s="389"/>
      <c r="FGF131" s="390"/>
      <c r="FGG131" s="391"/>
      <c r="FGH131" s="392"/>
      <c r="FGI131" s="393"/>
      <c r="FGJ131" s="394"/>
      <c r="FGK131" s="395"/>
      <c r="FGL131" s="389"/>
      <c r="FGM131" s="390"/>
      <c r="FGN131" s="391"/>
      <c r="FGO131" s="392"/>
      <c r="FGP131" s="393"/>
      <c r="FGQ131" s="394"/>
      <c r="FGR131" s="395"/>
      <c r="FGS131" s="389"/>
      <c r="FGT131" s="390"/>
      <c r="FGU131" s="391"/>
      <c r="FGV131" s="392"/>
      <c r="FGW131" s="393"/>
      <c r="FGX131" s="394"/>
      <c r="FGY131" s="395"/>
      <c r="FGZ131" s="389"/>
      <c r="FHA131" s="390"/>
      <c r="FHB131" s="391"/>
      <c r="FHC131" s="392"/>
      <c r="FHD131" s="393"/>
      <c r="FHE131" s="394"/>
      <c r="FHF131" s="395"/>
      <c r="FHG131" s="389"/>
      <c r="FHH131" s="390"/>
      <c r="FHI131" s="391"/>
      <c r="FHJ131" s="392"/>
      <c r="FHK131" s="393"/>
      <c r="FHL131" s="394"/>
      <c r="FHM131" s="395"/>
      <c r="FHN131" s="389"/>
      <c r="FHO131" s="390"/>
      <c r="FHP131" s="391"/>
      <c r="FHQ131" s="392"/>
      <c r="FHR131" s="393"/>
      <c r="FHS131" s="394"/>
      <c r="FHT131" s="395"/>
      <c r="FHU131" s="389"/>
      <c r="FHV131" s="390"/>
      <c r="FHW131" s="391"/>
      <c r="FHX131" s="392"/>
      <c r="FHY131" s="393"/>
      <c r="FHZ131" s="394"/>
      <c r="FIA131" s="395"/>
      <c r="FIB131" s="389"/>
      <c r="FIC131" s="390"/>
      <c r="FID131" s="391"/>
      <c r="FIE131" s="392"/>
      <c r="FIF131" s="393"/>
      <c r="FIG131" s="394"/>
      <c r="FIH131" s="395"/>
      <c r="FII131" s="389"/>
      <c r="FIJ131" s="390"/>
      <c r="FIK131" s="391"/>
      <c r="FIL131" s="392"/>
      <c r="FIM131" s="393"/>
      <c r="FIN131" s="394"/>
      <c r="FIO131" s="395"/>
      <c r="FIP131" s="389"/>
      <c r="FIQ131" s="390"/>
      <c r="FIR131" s="391"/>
      <c r="FIS131" s="392"/>
      <c r="FIT131" s="393"/>
      <c r="FIU131" s="394"/>
      <c r="FIV131" s="395"/>
      <c r="FIW131" s="389"/>
      <c r="FIX131" s="390"/>
      <c r="FIY131" s="391"/>
      <c r="FIZ131" s="392"/>
      <c r="FJA131" s="393"/>
      <c r="FJB131" s="394"/>
      <c r="FJC131" s="395"/>
      <c r="FJD131" s="389"/>
      <c r="FJE131" s="390"/>
      <c r="FJF131" s="391"/>
      <c r="FJG131" s="392"/>
      <c r="FJH131" s="393"/>
      <c r="FJI131" s="394"/>
      <c r="FJJ131" s="395"/>
      <c r="FJK131" s="389"/>
      <c r="FJL131" s="390"/>
      <c r="FJM131" s="391"/>
      <c r="FJN131" s="392"/>
      <c r="FJO131" s="393"/>
      <c r="FJP131" s="394"/>
      <c r="FJQ131" s="395"/>
      <c r="FJR131" s="389"/>
      <c r="FJS131" s="390"/>
      <c r="FJT131" s="391"/>
      <c r="FJU131" s="392"/>
      <c r="FJV131" s="393"/>
      <c r="FJW131" s="394"/>
      <c r="FJX131" s="395"/>
      <c r="FJY131" s="389"/>
      <c r="FJZ131" s="390"/>
      <c r="FKA131" s="391"/>
      <c r="FKB131" s="392"/>
      <c r="FKC131" s="393"/>
      <c r="FKD131" s="394"/>
      <c r="FKE131" s="395"/>
      <c r="FKF131" s="389"/>
      <c r="FKG131" s="390"/>
      <c r="FKH131" s="391"/>
      <c r="FKI131" s="392"/>
      <c r="FKJ131" s="393"/>
      <c r="FKK131" s="394"/>
      <c r="FKL131" s="395"/>
      <c r="FKM131" s="389"/>
      <c r="FKN131" s="390"/>
      <c r="FKO131" s="391"/>
      <c r="FKP131" s="392"/>
      <c r="FKQ131" s="393"/>
      <c r="FKR131" s="394"/>
      <c r="FKS131" s="395"/>
      <c r="FKT131" s="389"/>
      <c r="FKU131" s="390"/>
      <c r="FKV131" s="391"/>
      <c r="FKW131" s="392"/>
      <c r="FKX131" s="393"/>
      <c r="FKY131" s="394"/>
      <c r="FKZ131" s="395"/>
      <c r="FLA131" s="389"/>
      <c r="FLB131" s="390"/>
      <c r="FLC131" s="391"/>
      <c r="FLD131" s="392"/>
      <c r="FLE131" s="393"/>
      <c r="FLF131" s="394"/>
      <c r="FLG131" s="395"/>
      <c r="FLH131" s="389"/>
      <c r="FLI131" s="390"/>
      <c r="FLJ131" s="391"/>
      <c r="FLK131" s="392"/>
      <c r="FLL131" s="393"/>
      <c r="FLM131" s="394"/>
      <c r="FLN131" s="395"/>
      <c r="FLO131" s="389"/>
      <c r="FLP131" s="390"/>
      <c r="FLQ131" s="391"/>
      <c r="FLR131" s="392"/>
      <c r="FLS131" s="393"/>
      <c r="FLT131" s="394"/>
      <c r="FLU131" s="395"/>
      <c r="FLV131" s="389"/>
      <c r="FLW131" s="390"/>
      <c r="FLX131" s="391"/>
      <c r="FLY131" s="392"/>
      <c r="FLZ131" s="393"/>
      <c r="FMA131" s="394"/>
      <c r="FMB131" s="395"/>
      <c r="FMC131" s="389"/>
      <c r="FMD131" s="390"/>
      <c r="FME131" s="391"/>
      <c r="FMF131" s="392"/>
      <c r="FMG131" s="393"/>
      <c r="FMH131" s="394"/>
      <c r="FMI131" s="395"/>
      <c r="FMJ131" s="389"/>
      <c r="FMK131" s="390"/>
      <c r="FML131" s="391"/>
      <c r="FMM131" s="392"/>
      <c r="FMN131" s="393"/>
      <c r="FMO131" s="394"/>
      <c r="FMP131" s="395"/>
      <c r="FMQ131" s="389"/>
      <c r="FMR131" s="390"/>
      <c r="FMS131" s="391"/>
      <c r="FMT131" s="392"/>
      <c r="FMU131" s="393"/>
      <c r="FMV131" s="394"/>
      <c r="FMW131" s="395"/>
      <c r="FMX131" s="389"/>
      <c r="FMY131" s="390"/>
      <c r="FMZ131" s="391"/>
      <c r="FNA131" s="392"/>
      <c r="FNB131" s="393"/>
      <c r="FNC131" s="394"/>
      <c r="FND131" s="395"/>
      <c r="FNE131" s="389"/>
      <c r="FNF131" s="390"/>
      <c r="FNG131" s="391"/>
      <c r="FNH131" s="392"/>
      <c r="FNI131" s="393"/>
      <c r="FNJ131" s="394"/>
      <c r="FNK131" s="395"/>
      <c r="FNL131" s="389"/>
      <c r="FNM131" s="390"/>
      <c r="FNN131" s="391"/>
      <c r="FNO131" s="392"/>
      <c r="FNP131" s="393"/>
      <c r="FNQ131" s="394"/>
      <c r="FNR131" s="395"/>
      <c r="FNS131" s="389"/>
      <c r="FNT131" s="390"/>
      <c r="FNU131" s="391"/>
      <c r="FNV131" s="392"/>
      <c r="FNW131" s="393"/>
      <c r="FNX131" s="394"/>
      <c r="FNY131" s="395"/>
      <c r="FNZ131" s="389"/>
      <c r="FOA131" s="390"/>
      <c r="FOB131" s="391"/>
      <c r="FOC131" s="392"/>
      <c r="FOD131" s="393"/>
      <c r="FOE131" s="394"/>
      <c r="FOF131" s="395"/>
      <c r="FOG131" s="389"/>
      <c r="FOH131" s="390"/>
      <c r="FOI131" s="391"/>
      <c r="FOJ131" s="392"/>
      <c r="FOK131" s="393"/>
      <c r="FOL131" s="394"/>
      <c r="FOM131" s="395"/>
      <c r="FON131" s="389"/>
      <c r="FOO131" s="390"/>
      <c r="FOP131" s="391"/>
      <c r="FOQ131" s="392"/>
      <c r="FOR131" s="393"/>
      <c r="FOS131" s="394"/>
      <c r="FOT131" s="395"/>
      <c r="FOU131" s="389"/>
      <c r="FOV131" s="390"/>
      <c r="FOW131" s="391"/>
      <c r="FOX131" s="392"/>
      <c r="FOY131" s="393"/>
      <c r="FOZ131" s="394"/>
      <c r="FPA131" s="395"/>
      <c r="FPB131" s="389"/>
      <c r="FPC131" s="390"/>
      <c r="FPD131" s="391"/>
      <c r="FPE131" s="392"/>
      <c r="FPF131" s="393"/>
      <c r="FPG131" s="394"/>
      <c r="FPH131" s="395"/>
      <c r="FPI131" s="389"/>
      <c r="FPJ131" s="390"/>
      <c r="FPK131" s="391"/>
      <c r="FPL131" s="392"/>
      <c r="FPM131" s="393"/>
      <c r="FPN131" s="394"/>
      <c r="FPO131" s="395"/>
      <c r="FPP131" s="389"/>
      <c r="FPQ131" s="390"/>
      <c r="FPR131" s="391"/>
      <c r="FPS131" s="392"/>
      <c r="FPT131" s="393"/>
      <c r="FPU131" s="394"/>
      <c r="FPV131" s="395"/>
      <c r="FPW131" s="389"/>
      <c r="FPX131" s="390"/>
      <c r="FPY131" s="391"/>
      <c r="FPZ131" s="392"/>
      <c r="FQA131" s="393"/>
      <c r="FQB131" s="394"/>
      <c r="FQC131" s="395"/>
      <c r="FQD131" s="389"/>
      <c r="FQE131" s="390"/>
      <c r="FQF131" s="391"/>
      <c r="FQG131" s="392"/>
      <c r="FQH131" s="393"/>
      <c r="FQI131" s="394"/>
      <c r="FQJ131" s="395"/>
      <c r="FQK131" s="389"/>
      <c r="FQL131" s="390"/>
      <c r="FQM131" s="391"/>
      <c r="FQN131" s="392"/>
      <c r="FQO131" s="393"/>
      <c r="FQP131" s="394"/>
      <c r="FQQ131" s="395"/>
      <c r="FQR131" s="389"/>
      <c r="FQS131" s="390"/>
      <c r="FQT131" s="391"/>
      <c r="FQU131" s="392"/>
      <c r="FQV131" s="393"/>
      <c r="FQW131" s="394"/>
      <c r="FQX131" s="395"/>
      <c r="FQY131" s="389"/>
      <c r="FQZ131" s="390"/>
      <c r="FRA131" s="391"/>
      <c r="FRB131" s="392"/>
      <c r="FRC131" s="393"/>
      <c r="FRD131" s="394"/>
      <c r="FRE131" s="395"/>
      <c r="FRF131" s="389"/>
      <c r="FRG131" s="390"/>
      <c r="FRH131" s="391"/>
      <c r="FRI131" s="392"/>
      <c r="FRJ131" s="393"/>
      <c r="FRK131" s="394"/>
      <c r="FRL131" s="395"/>
      <c r="FRM131" s="389"/>
      <c r="FRN131" s="390"/>
      <c r="FRO131" s="391"/>
      <c r="FRP131" s="392"/>
      <c r="FRQ131" s="393"/>
      <c r="FRR131" s="394"/>
      <c r="FRS131" s="395"/>
      <c r="FRT131" s="389"/>
      <c r="FRU131" s="390"/>
      <c r="FRV131" s="391"/>
      <c r="FRW131" s="392"/>
      <c r="FRX131" s="393"/>
      <c r="FRY131" s="394"/>
      <c r="FRZ131" s="395"/>
      <c r="FSA131" s="389"/>
      <c r="FSB131" s="390"/>
      <c r="FSC131" s="391"/>
      <c r="FSD131" s="392"/>
      <c r="FSE131" s="393"/>
      <c r="FSF131" s="394"/>
      <c r="FSG131" s="395"/>
      <c r="FSH131" s="389"/>
      <c r="FSI131" s="390"/>
      <c r="FSJ131" s="391"/>
      <c r="FSK131" s="392"/>
      <c r="FSL131" s="393"/>
      <c r="FSM131" s="394"/>
      <c r="FSN131" s="395"/>
      <c r="FSO131" s="389"/>
      <c r="FSP131" s="390"/>
      <c r="FSQ131" s="391"/>
      <c r="FSR131" s="392"/>
      <c r="FSS131" s="393"/>
      <c r="FST131" s="394"/>
      <c r="FSU131" s="395"/>
      <c r="FSV131" s="389"/>
      <c r="FSW131" s="390"/>
      <c r="FSX131" s="391"/>
      <c r="FSY131" s="392"/>
      <c r="FSZ131" s="393"/>
      <c r="FTA131" s="394"/>
      <c r="FTB131" s="395"/>
      <c r="FTC131" s="389"/>
      <c r="FTD131" s="390"/>
      <c r="FTE131" s="391"/>
      <c r="FTF131" s="392"/>
      <c r="FTG131" s="393"/>
      <c r="FTH131" s="394"/>
      <c r="FTI131" s="395"/>
      <c r="FTJ131" s="389"/>
      <c r="FTK131" s="390"/>
      <c r="FTL131" s="391"/>
      <c r="FTM131" s="392"/>
      <c r="FTN131" s="393"/>
      <c r="FTO131" s="394"/>
      <c r="FTP131" s="395"/>
      <c r="FTQ131" s="389"/>
      <c r="FTR131" s="390"/>
      <c r="FTS131" s="391"/>
      <c r="FTT131" s="392"/>
      <c r="FTU131" s="393"/>
      <c r="FTV131" s="394"/>
      <c r="FTW131" s="395"/>
      <c r="FTX131" s="389"/>
      <c r="FTY131" s="390"/>
      <c r="FTZ131" s="391"/>
      <c r="FUA131" s="392"/>
      <c r="FUB131" s="393"/>
      <c r="FUC131" s="394"/>
      <c r="FUD131" s="395"/>
      <c r="FUE131" s="389"/>
      <c r="FUF131" s="390"/>
      <c r="FUG131" s="391"/>
      <c r="FUH131" s="392"/>
      <c r="FUI131" s="393"/>
      <c r="FUJ131" s="394"/>
      <c r="FUK131" s="395"/>
      <c r="FUL131" s="389"/>
      <c r="FUM131" s="390"/>
      <c r="FUN131" s="391"/>
      <c r="FUO131" s="392"/>
      <c r="FUP131" s="393"/>
      <c r="FUQ131" s="394"/>
      <c r="FUR131" s="395"/>
      <c r="FUS131" s="389"/>
      <c r="FUT131" s="390"/>
      <c r="FUU131" s="391"/>
      <c r="FUV131" s="392"/>
      <c r="FUW131" s="393"/>
      <c r="FUX131" s="394"/>
      <c r="FUY131" s="395"/>
      <c r="FUZ131" s="389"/>
      <c r="FVA131" s="390"/>
      <c r="FVB131" s="391"/>
      <c r="FVC131" s="392"/>
      <c r="FVD131" s="393"/>
      <c r="FVE131" s="394"/>
      <c r="FVF131" s="395"/>
      <c r="FVG131" s="389"/>
      <c r="FVH131" s="390"/>
      <c r="FVI131" s="391"/>
      <c r="FVJ131" s="392"/>
      <c r="FVK131" s="393"/>
      <c r="FVL131" s="394"/>
      <c r="FVM131" s="395"/>
      <c r="FVN131" s="389"/>
      <c r="FVO131" s="390"/>
      <c r="FVP131" s="391"/>
      <c r="FVQ131" s="392"/>
      <c r="FVR131" s="393"/>
      <c r="FVS131" s="394"/>
      <c r="FVT131" s="395"/>
      <c r="FVU131" s="389"/>
      <c r="FVV131" s="390"/>
      <c r="FVW131" s="391"/>
      <c r="FVX131" s="392"/>
      <c r="FVY131" s="393"/>
      <c r="FVZ131" s="394"/>
      <c r="FWA131" s="395"/>
      <c r="FWB131" s="389"/>
      <c r="FWC131" s="390"/>
      <c r="FWD131" s="391"/>
      <c r="FWE131" s="392"/>
      <c r="FWF131" s="393"/>
      <c r="FWG131" s="394"/>
      <c r="FWH131" s="395"/>
      <c r="FWI131" s="389"/>
      <c r="FWJ131" s="390"/>
      <c r="FWK131" s="391"/>
      <c r="FWL131" s="392"/>
      <c r="FWM131" s="393"/>
      <c r="FWN131" s="394"/>
      <c r="FWO131" s="395"/>
      <c r="FWP131" s="389"/>
      <c r="FWQ131" s="390"/>
      <c r="FWR131" s="391"/>
      <c r="FWS131" s="392"/>
      <c r="FWT131" s="393"/>
      <c r="FWU131" s="394"/>
      <c r="FWV131" s="395"/>
      <c r="FWW131" s="389"/>
      <c r="FWX131" s="390"/>
      <c r="FWY131" s="391"/>
      <c r="FWZ131" s="392"/>
      <c r="FXA131" s="393"/>
      <c r="FXB131" s="394"/>
      <c r="FXC131" s="395"/>
      <c r="FXD131" s="389"/>
      <c r="FXE131" s="390"/>
      <c r="FXF131" s="391"/>
      <c r="FXG131" s="392"/>
      <c r="FXH131" s="393"/>
      <c r="FXI131" s="394"/>
      <c r="FXJ131" s="395"/>
      <c r="FXK131" s="389"/>
      <c r="FXL131" s="390"/>
      <c r="FXM131" s="391"/>
      <c r="FXN131" s="392"/>
      <c r="FXO131" s="393"/>
      <c r="FXP131" s="394"/>
      <c r="FXQ131" s="395"/>
      <c r="FXR131" s="389"/>
      <c r="FXS131" s="390"/>
      <c r="FXT131" s="391"/>
      <c r="FXU131" s="392"/>
      <c r="FXV131" s="393"/>
      <c r="FXW131" s="394"/>
      <c r="FXX131" s="395"/>
      <c r="FXY131" s="389"/>
      <c r="FXZ131" s="390"/>
      <c r="FYA131" s="391"/>
      <c r="FYB131" s="392"/>
      <c r="FYC131" s="393"/>
      <c r="FYD131" s="394"/>
      <c r="FYE131" s="395"/>
      <c r="FYF131" s="389"/>
      <c r="FYG131" s="390"/>
      <c r="FYH131" s="391"/>
      <c r="FYI131" s="392"/>
      <c r="FYJ131" s="393"/>
      <c r="FYK131" s="394"/>
      <c r="FYL131" s="395"/>
      <c r="FYM131" s="389"/>
      <c r="FYN131" s="390"/>
      <c r="FYO131" s="391"/>
      <c r="FYP131" s="392"/>
      <c r="FYQ131" s="393"/>
      <c r="FYR131" s="394"/>
      <c r="FYS131" s="395"/>
      <c r="FYT131" s="389"/>
      <c r="FYU131" s="390"/>
      <c r="FYV131" s="391"/>
      <c r="FYW131" s="392"/>
      <c r="FYX131" s="393"/>
      <c r="FYY131" s="394"/>
      <c r="FYZ131" s="395"/>
      <c r="FZA131" s="389"/>
      <c r="FZB131" s="390"/>
      <c r="FZC131" s="391"/>
      <c r="FZD131" s="392"/>
      <c r="FZE131" s="393"/>
      <c r="FZF131" s="394"/>
      <c r="FZG131" s="395"/>
      <c r="FZH131" s="389"/>
      <c r="FZI131" s="390"/>
      <c r="FZJ131" s="391"/>
      <c r="FZK131" s="392"/>
      <c r="FZL131" s="393"/>
      <c r="FZM131" s="394"/>
      <c r="FZN131" s="395"/>
      <c r="FZO131" s="389"/>
      <c r="FZP131" s="390"/>
      <c r="FZQ131" s="391"/>
      <c r="FZR131" s="392"/>
      <c r="FZS131" s="393"/>
      <c r="FZT131" s="394"/>
      <c r="FZU131" s="395"/>
      <c r="FZV131" s="389"/>
      <c r="FZW131" s="390"/>
      <c r="FZX131" s="391"/>
      <c r="FZY131" s="392"/>
      <c r="FZZ131" s="393"/>
      <c r="GAA131" s="394"/>
      <c r="GAB131" s="395"/>
      <c r="GAC131" s="389"/>
      <c r="GAD131" s="390"/>
      <c r="GAE131" s="391"/>
      <c r="GAF131" s="392"/>
      <c r="GAG131" s="393"/>
      <c r="GAH131" s="394"/>
      <c r="GAI131" s="395"/>
      <c r="GAJ131" s="389"/>
      <c r="GAK131" s="390"/>
      <c r="GAL131" s="391"/>
      <c r="GAM131" s="392"/>
      <c r="GAN131" s="393"/>
      <c r="GAO131" s="394"/>
      <c r="GAP131" s="395"/>
      <c r="GAQ131" s="389"/>
      <c r="GAR131" s="390"/>
      <c r="GAS131" s="391"/>
      <c r="GAT131" s="392"/>
      <c r="GAU131" s="393"/>
      <c r="GAV131" s="394"/>
      <c r="GAW131" s="395"/>
      <c r="GAX131" s="389"/>
      <c r="GAY131" s="390"/>
      <c r="GAZ131" s="391"/>
      <c r="GBA131" s="392"/>
      <c r="GBB131" s="393"/>
      <c r="GBC131" s="394"/>
      <c r="GBD131" s="395"/>
      <c r="GBE131" s="389"/>
      <c r="GBF131" s="390"/>
      <c r="GBG131" s="391"/>
      <c r="GBH131" s="392"/>
      <c r="GBI131" s="393"/>
      <c r="GBJ131" s="394"/>
      <c r="GBK131" s="395"/>
      <c r="GBL131" s="389"/>
      <c r="GBM131" s="390"/>
      <c r="GBN131" s="391"/>
      <c r="GBO131" s="392"/>
      <c r="GBP131" s="393"/>
      <c r="GBQ131" s="394"/>
      <c r="GBR131" s="395"/>
      <c r="GBS131" s="389"/>
      <c r="GBT131" s="390"/>
      <c r="GBU131" s="391"/>
      <c r="GBV131" s="392"/>
      <c r="GBW131" s="393"/>
      <c r="GBX131" s="394"/>
      <c r="GBY131" s="395"/>
      <c r="GBZ131" s="389"/>
      <c r="GCA131" s="390"/>
      <c r="GCB131" s="391"/>
      <c r="GCC131" s="392"/>
      <c r="GCD131" s="393"/>
      <c r="GCE131" s="394"/>
      <c r="GCF131" s="395"/>
      <c r="GCG131" s="389"/>
      <c r="GCH131" s="390"/>
      <c r="GCI131" s="391"/>
      <c r="GCJ131" s="392"/>
      <c r="GCK131" s="393"/>
      <c r="GCL131" s="394"/>
      <c r="GCM131" s="395"/>
      <c r="GCN131" s="389"/>
      <c r="GCO131" s="390"/>
      <c r="GCP131" s="391"/>
      <c r="GCQ131" s="392"/>
      <c r="GCR131" s="393"/>
      <c r="GCS131" s="394"/>
      <c r="GCT131" s="395"/>
      <c r="GCU131" s="389"/>
      <c r="GCV131" s="390"/>
      <c r="GCW131" s="391"/>
      <c r="GCX131" s="392"/>
      <c r="GCY131" s="393"/>
      <c r="GCZ131" s="394"/>
      <c r="GDA131" s="395"/>
      <c r="GDB131" s="389"/>
      <c r="GDC131" s="390"/>
      <c r="GDD131" s="391"/>
      <c r="GDE131" s="392"/>
      <c r="GDF131" s="393"/>
      <c r="GDG131" s="394"/>
      <c r="GDH131" s="395"/>
      <c r="GDI131" s="389"/>
      <c r="GDJ131" s="390"/>
      <c r="GDK131" s="391"/>
      <c r="GDL131" s="392"/>
      <c r="GDM131" s="393"/>
      <c r="GDN131" s="394"/>
      <c r="GDO131" s="395"/>
      <c r="GDP131" s="389"/>
      <c r="GDQ131" s="390"/>
      <c r="GDR131" s="391"/>
      <c r="GDS131" s="392"/>
      <c r="GDT131" s="393"/>
      <c r="GDU131" s="394"/>
      <c r="GDV131" s="395"/>
      <c r="GDW131" s="389"/>
      <c r="GDX131" s="390"/>
      <c r="GDY131" s="391"/>
      <c r="GDZ131" s="392"/>
      <c r="GEA131" s="393"/>
      <c r="GEB131" s="394"/>
      <c r="GEC131" s="395"/>
      <c r="GED131" s="389"/>
      <c r="GEE131" s="390"/>
      <c r="GEF131" s="391"/>
      <c r="GEG131" s="392"/>
      <c r="GEH131" s="393"/>
      <c r="GEI131" s="394"/>
      <c r="GEJ131" s="395"/>
      <c r="GEK131" s="389"/>
      <c r="GEL131" s="390"/>
      <c r="GEM131" s="391"/>
      <c r="GEN131" s="392"/>
      <c r="GEO131" s="393"/>
      <c r="GEP131" s="394"/>
      <c r="GEQ131" s="395"/>
      <c r="GER131" s="389"/>
      <c r="GES131" s="390"/>
      <c r="GET131" s="391"/>
      <c r="GEU131" s="392"/>
      <c r="GEV131" s="393"/>
      <c r="GEW131" s="394"/>
      <c r="GEX131" s="395"/>
      <c r="GEY131" s="389"/>
      <c r="GEZ131" s="390"/>
      <c r="GFA131" s="391"/>
      <c r="GFB131" s="392"/>
      <c r="GFC131" s="393"/>
      <c r="GFD131" s="394"/>
      <c r="GFE131" s="395"/>
      <c r="GFF131" s="389"/>
      <c r="GFG131" s="390"/>
      <c r="GFH131" s="391"/>
      <c r="GFI131" s="392"/>
      <c r="GFJ131" s="393"/>
      <c r="GFK131" s="394"/>
      <c r="GFL131" s="395"/>
      <c r="GFM131" s="389"/>
      <c r="GFN131" s="390"/>
      <c r="GFO131" s="391"/>
      <c r="GFP131" s="392"/>
      <c r="GFQ131" s="393"/>
      <c r="GFR131" s="394"/>
      <c r="GFS131" s="395"/>
      <c r="GFT131" s="389"/>
      <c r="GFU131" s="390"/>
      <c r="GFV131" s="391"/>
      <c r="GFW131" s="392"/>
      <c r="GFX131" s="393"/>
      <c r="GFY131" s="394"/>
      <c r="GFZ131" s="395"/>
      <c r="GGA131" s="389"/>
      <c r="GGB131" s="390"/>
      <c r="GGC131" s="391"/>
      <c r="GGD131" s="392"/>
      <c r="GGE131" s="393"/>
      <c r="GGF131" s="394"/>
      <c r="GGG131" s="395"/>
      <c r="GGH131" s="389"/>
      <c r="GGI131" s="390"/>
      <c r="GGJ131" s="391"/>
      <c r="GGK131" s="392"/>
      <c r="GGL131" s="393"/>
      <c r="GGM131" s="394"/>
      <c r="GGN131" s="395"/>
      <c r="GGO131" s="389"/>
      <c r="GGP131" s="390"/>
      <c r="GGQ131" s="391"/>
      <c r="GGR131" s="392"/>
      <c r="GGS131" s="393"/>
      <c r="GGT131" s="394"/>
      <c r="GGU131" s="395"/>
      <c r="GGV131" s="389"/>
      <c r="GGW131" s="390"/>
      <c r="GGX131" s="391"/>
      <c r="GGY131" s="392"/>
      <c r="GGZ131" s="393"/>
      <c r="GHA131" s="394"/>
      <c r="GHB131" s="395"/>
      <c r="GHC131" s="389"/>
      <c r="GHD131" s="390"/>
      <c r="GHE131" s="391"/>
      <c r="GHF131" s="392"/>
      <c r="GHG131" s="393"/>
      <c r="GHH131" s="394"/>
      <c r="GHI131" s="395"/>
      <c r="GHJ131" s="389"/>
      <c r="GHK131" s="390"/>
      <c r="GHL131" s="391"/>
      <c r="GHM131" s="392"/>
      <c r="GHN131" s="393"/>
      <c r="GHO131" s="394"/>
      <c r="GHP131" s="395"/>
      <c r="GHQ131" s="389"/>
      <c r="GHR131" s="390"/>
      <c r="GHS131" s="391"/>
      <c r="GHT131" s="392"/>
      <c r="GHU131" s="393"/>
      <c r="GHV131" s="394"/>
      <c r="GHW131" s="395"/>
      <c r="GHX131" s="389"/>
      <c r="GHY131" s="390"/>
      <c r="GHZ131" s="391"/>
      <c r="GIA131" s="392"/>
      <c r="GIB131" s="393"/>
      <c r="GIC131" s="394"/>
      <c r="GID131" s="395"/>
      <c r="GIE131" s="389"/>
      <c r="GIF131" s="390"/>
      <c r="GIG131" s="391"/>
      <c r="GIH131" s="392"/>
      <c r="GII131" s="393"/>
      <c r="GIJ131" s="394"/>
      <c r="GIK131" s="395"/>
      <c r="GIL131" s="389"/>
      <c r="GIM131" s="390"/>
      <c r="GIN131" s="391"/>
      <c r="GIO131" s="392"/>
      <c r="GIP131" s="393"/>
      <c r="GIQ131" s="394"/>
      <c r="GIR131" s="395"/>
      <c r="GIS131" s="389"/>
      <c r="GIT131" s="390"/>
      <c r="GIU131" s="391"/>
      <c r="GIV131" s="392"/>
      <c r="GIW131" s="393"/>
      <c r="GIX131" s="394"/>
      <c r="GIY131" s="395"/>
      <c r="GIZ131" s="389"/>
      <c r="GJA131" s="390"/>
      <c r="GJB131" s="391"/>
      <c r="GJC131" s="392"/>
      <c r="GJD131" s="393"/>
      <c r="GJE131" s="394"/>
      <c r="GJF131" s="395"/>
      <c r="GJG131" s="389"/>
      <c r="GJH131" s="390"/>
      <c r="GJI131" s="391"/>
      <c r="GJJ131" s="392"/>
      <c r="GJK131" s="393"/>
      <c r="GJL131" s="394"/>
      <c r="GJM131" s="395"/>
      <c r="GJN131" s="389"/>
      <c r="GJO131" s="390"/>
      <c r="GJP131" s="391"/>
      <c r="GJQ131" s="392"/>
      <c r="GJR131" s="393"/>
      <c r="GJS131" s="394"/>
      <c r="GJT131" s="395"/>
      <c r="GJU131" s="389"/>
      <c r="GJV131" s="390"/>
      <c r="GJW131" s="391"/>
      <c r="GJX131" s="392"/>
      <c r="GJY131" s="393"/>
      <c r="GJZ131" s="394"/>
      <c r="GKA131" s="395"/>
      <c r="GKB131" s="389"/>
      <c r="GKC131" s="390"/>
      <c r="GKD131" s="391"/>
      <c r="GKE131" s="392"/>
      <c r="GKF131" s="393"/>
      <c r="GKG131" s="394"/>
      <c r="GKH131" s="395"/>
      <c r="GKI131" s="389"/>
      <c r="GKJ131" s="390"/>
      <c r="GKK131" s="391"/>
      <c r="GKL131" s="392"/>
      <c r="GKM131" s="393"/>
      <c r="GKN131" s="394"/>
      <c r="GKO131" s="395"/>
      <c r="GKP131" s="389"/>
      <c r="GKQ131" s="390"/>
      <c r="GKR131" s="391"/>
      <c r="GKS131" s="392"/>
      <c r="GKT131" s="393"/>
      <c r="GKU131" s="394"/>
      <c r="GKV131" s="395"/>
      <c r="GKW131" s="389"/>
      <c r="GKX131" s="390"/>
      <c r="GKY131" s="391"/>
      <c r="GKZ131" s="392"/>
      <c r="GLA131" s="393"/>
      <c r="GLB131" s="394"/>
      <c r="GLC131" s="395"/>
      <c r="GLD131" s="389"/>
      <c r="GLE131" s="390"/>
      <c r="GLF131" s="391"/>
      <c r="GLG131" s="392"/>
      <c r="GLH131" s="393"/>
      <c r="GLI131" s="394"/>
      <c r="GLJ131" s="395"/>
      <c r="GLK131" s="389"/>
      <c r="GLL131" s="390"/>
      <c r="GLM131" s="391"/>
      <c r="GLN131" s="392"/>
      <c r="GLO131" s="393"/>
      <c r="GLP131" s="394"/>
      <c r="GLQ131" s="395"/>
      <c r="GLR131" s="389"/>
      <c r="GLS131" s="390"/>
      <c r="GLT131" s="391"/>
      <c r="GLU131" s="392"/>
      <c r="GLV131" s="393"/>
      <c r="GLW131" s="394"/>
      <c r="GLX131" s="395"/>
      <c r="GLY131" s="389"/>
      <c r="GLZ131" s="390"/>
      <c r="GMA131" s="391"/>
      <c r="GMB131" s="392"/>
      <c r="GMC131" s="393"/>
      <c r="GMD131" s="394"/>
      <c r="GME131" s="395"/>
      <c r="GMF131" s="389"/>
      <c r="GMG131" s="390"/>
      <c r="GMH131" s="391"/>
      <c r="GMI131" s="392"/>
      <c r="GMJ131" s="393"/>
      <c r="GMK131" s="394"/>
      <c r="GML131" s="395"/>
      <c r="GMM131" s="389"/>
      <c r="GMN131" s="390"/>
      <c r="GMO131" s="391"/>
      <c r="GMP131" s="392"/>
      <c r="GMQ131" s="393"/>
      <c r="GMR131" s="394"/>
      <c r="GMS131" s="395"/>
      <c r="GMT131" s="389"/>
      <c r="GMU131" s="390"/>
      <c r="GMV131" s="391"/>
      <c r="GMW131" s="392"/>
      <c r="GMX131" s="393"/>
      <c r="GMY131" s="394"/>
      <c r="GMZ131" s="395"/>
      <c r="GNA131" s="389"/>
      <c r="GNB131" s="390"/>
      <c r="GNC131" s="391"/>
      <c r="GND131" s="392"/>
      <c r="GNE131" s="393"/>
      <c r="GNF131" s="394"/>
      <c r="GNG131" s="395"/>
      <c r="GNH131" s="389"/>
      <c r="GNI131" s="390"/>
      <c r="GNJ131" s="391"/>
      <c r="GNK131" s="392"/>
      <c r="GNL131" s="393"/>
      <c r="GNM131" s="394"/>
      <c r="GNN131" s="395"/>
      <c r="GNO131" s="389"/>
      <c r="GNP131" s="390"/>
      <c r="GNQ131" s="391"/>
      <c r="GNR131" s="392"/>
      <c r="GNS131" s="393"/>
      <c r="GNT131" s="394"/>
      <c r="GNU131" s="395"/>
      <c r="GNV131" s="389"/>
      <c r="GNW131" s="390"/>
      <c r="GNX131" s="391"/>
      <c r="GNY131" s="392"/>
      <c r="GNZ131" s="393"/>
      <c r="GOA131" s="394"/>
      <c r="GOB131" s="395"/>
      <c r="GOC131" s="389"/>
      <c r="GOD131" s="390"/>
      <c r="GOE131" s="391"/>
      <c r="GOF131" s="392"/>
      <c r="GOG131" s="393"/>
      <c r="GOH131" s="394"/>
      <c r="GOI131" s="395"/>
      <c r="GOJ131" s="389"/>
      <c r="GOK131" s="390"/>
      <c r="GOL131" s="391"/>
      <c r="GOM131" s="392"/>
      <c r="GON131" s="393"/>
      <c r="GOO131" s="394"/>
      <c r="GOP131" s="395"/>
      <c r="GOQ131" s="389"/>
      <c r="GOR131" s="390"/>
      <c r="GOS131" s="391"/>
      <c r="GOT131" s="392"/>
      <c r="GOU131" s="393"/>
      <c r="GOV131" s="394"/>
      <c r="GOW131" s="395"/>
      <c r="GOX131" s="389"/>
      <c r="GOY131" s="390"/>
      <c r="GOZ131" s="391"/>
      <c r="GPA131" s="392"/>
      <c r="GPB131" s="393"/>
      <c r="GPC131" s="394"/>
      <c r="GPD131" s="395"/>
      <c r="GPE131" s="389"/>
      <c r="GPF131" s="390"/>
      <c r="GPG131" s="391"/>
      <c r="GPH131" s="392"/>
      <c r="GPI131" s="393"/>
      <c r="GPJ131" s="394"/>
      <c r="GPK131" s="395"/>
      <c r="GPL131" s="389"/>
      <c r="GPM131" s="390"/>
      <c r="GPN131" s="391"/>
      <c r="GPO131" s="392"/>
      <c r="GPP131" s="393"/>
      <c r="GPQ131" s="394"/>
      <c r="GPR131" s="395"/>
      <c r="GPS131" s="389"/>
      <c r="GPT131" s="390"/>
      <c r="GPU131" s="391"/>
      <c r="GPV131" s="392"/>
      <c r="GPW131" s="393"/>
      <c r="GPX131" s="394"/>
      <c r="GPY131" s="395"/>
      <c r="GPZ131" s="389"/>
      <c r="GQA131" s="390"/>
      <c r="GQB131" s="391"/>
      <c r="GQC131" s="392"/>
      <c r="GQD131" s="393"/>
      <c r="GQE131" s="394"/>
      <c r="GQF131" s="395"/>
      <c r="GQG131" s="389"/>
      <c r="GQH131" s="390"/>
      <c r="GQI131" s="391"/>
      <c r="GQJ131" s="392"/>
      <c r="GQK131" s="393"/>
      <c r="GQL131" s="394"/>
      <c r="GQM131" s="395"/>
      <c r="GQN131" s="389"/>
      <c r="GQO131" s="390"/>
      <c r="GQP131" s="391"/>
      <c r="GQQ131" s="392"/>
      <c r="GQR131" s="393"/>
      <c r="GQS131" s="394"/>
      <c r="GQT131" s="395"/>
      <c r="GQU131" s="389"/>
      <c r="GQV131" s="390"/>
      <c r="GQW131" s="391"/>
      <c r="GQX131" s="392"/>
      <c r="GQY131" s="393"/>
      <c r="GQZ131" s="394"/>
      <c r="GRA131" s="395"/>
      <c r="GRB131" s="389"/>
      <c r="GRC131" s="390"/>
      <c r="GRD131" s="391"/>
      <c r="GRE131" s="392"/>
      <c r="GRF131" s="393"/>
      <c r="GRG131" s="394"/>
      <c r="GRH131" s="395"/>
      <c r="GRI131" s="389"/>
      <c r="GRJ131" s="390"/>
      <c r="GRK131" s="391"/>
      <c r="GRL131" s="392"/>
      <c r="GRM131" s="393"/>
      <c r="GRN131" s="394"/>
      <c r="GRO131" s="395"/>
      <c r="GRP131" s="389"/>
      <c r="GRQ131" s="390"/>
      <c r="GRR131" s="391"/>
      <c r="GRS131" s="392"/>
      <c r="GRT131" s="393"/>
      <c r="GRU131" s="394"/>
      <c r="GRV131" s="395"/>
      <c r="GRW131" s="389"/>
      <c r="GRX131" s="390"/>
      <c r="GRY131" s="391"/>
      <c r="GRZ131" s="392"/>
      <c r="GSA131" s="393"/>
      <c r="GSB131" s="394"/>
      <c r="GSC131" s="395"/>
      <c r="GSD131" s="389"/>
      <c r="GSE131" s="390"/>
      <c r="GSF131" s="391"/>
      <c r="GSG131" s="392"/>
      <c r="GSH131" s="393"/>
      <c r="GSI131" s="394"/>
      <c r="GSJ131" s="395"/>
      <c r="GSK131" s="389"/>
      <c r="GSL131" s="390"/>
      <c r="GSM131" s="391"/>
      <c r="GSN131" s="392"/>
      <c r="GSO131" s="393"/>
      <c r="GSP131" s="394"/>
      <c r="GSQ131" s="395"/>
      <c r="GSR131" s="389"/>
      <c r="GSS131" s="390"/>
      <c r="GST131" s="391"/>
      <c r="GSU131" s="392"/>
      <c r="GSV131" s="393"/>
      <c r="GSW131" s="394"/>
      <c r="GSX131" s="395"/>
      <c r="GSY131" s="389"/>
      <c r="GSZ131" s="390"/>
      <c r="GTA131" s="391"/>
      <c r="GTB131" s="392"/>
      <c r="GTC131" s="393"/>
      <c r="GTD131" s="394"/>
      <c r="GTE131" s="395"/>
      <c r="GTF131" s="389"/>
      <c r="GTG131" s="390"/>
      <c r="GTH131" s="391"/>
      <c r="GTI131" s="392"/>
      <c r="GTJ131" s="393"/>
      <c r="GTK131" s="394"/>
      <c r="GTL131" s="395"/>
      <c r="GTM131" s="389"/>
      <c r="GTN131" s="390"/>
      <c r="GTO131" s="391"/>
      <c r="GTP131" s="392"/>
      <c r="GTQ131" s="393"/>
      <c r="GTR131" s="394"/>
      <c r="GTS131" s="395"/>
      <c r="GTT131" s="389"/>
      <c r="GTU131" s="390"/>
      <c r="GTV131" s="391"/>
      <c r="GTW131" s="392"/>
      <c r="GTX131" s="393"/>
      <c r="GTY131" s="394"/>
      <c r="GTZ131" s="395"/>
      <c r="GUA131" s="389"/>
      <c r="GUB131" s="390"/>
      <c r="GUC131" s="391"/>
      <c r="GUD131" s="392"/>
      <c r="GUE131" s="393"/>
      <c r="GUF131" s="394"/>
      <c r="GUG131" s="395"/>
      <c r="GUH131" s="389"/>
      <c r="GUI131" s="390"/>
      <c r="GUJ131" s="391"/>
      <c r="GUK131" s="392"/>
      <c r="GUL131" s="393"/>
      <c r="GUM131" s="394"/>
      <c r="GUN131" s="395"/>
      <c r="GUO131" s="389"/>
      <c r="GUP131" s="390"/>
      <c r="GUQ131" s="391"/>
      <c r="GUR131" s="392"/>
      <c r="GUS131" s="393"/>
      <c r="GUT131" s="394"/>
      <c r="GUU131" s="395"/>
      <c r="GUV131" s="389"/>
      <c r="GUW131" s="390"/>
      <c r="GUX131" s="391"/>
      <c r="GUY131" s="392"/>
      <c r="GUZ131" s="393"/>
      <c r="GVA131" s="394"/>
      <c r="GVB131" s="395"/>
      <c r="GVC131" s="389"/>
      <c r="GVD131" s="390"/>
      <c r="GVE131" s="391"/>
      <c r="GVF131" s="392"/>
      <c r="GVG131" s="393"/>
      <c r="GVH131" s="394"/>
      <c r="GVI131" s="395"/>
      <c r="GVJ131" s="389"/>
      <c r="GVK131" s="390"/>
      <c r="GVL131" s="391"/>
      <c r="GVM131" s="392"/>
      <c r="GVN131" s="393"/>
      <c r="GVO131" s="394"/>
      <c r="GVP131" s="395"/>
      <c r="GVQ131" s="389"/>
      <c r="GVR131" s="390"/>
      <c r="GVS131" s="391"/>
      <c r="GVT131" s="392"/>
      <c r="GVU131" s="393"/>
      <c r="GVV131" s="394"/>
      <c r="GVW131" s="395"/>
      <c r="GVX131" s="389"/>
      <c r="GVY131" s="390"/>
      <c r="GVZ131" s="391"/>
      <c r="GWA131" s="392"/>
      <c r="GWB131" s="393"/>
      <c r="GWC131" s="394"/>
      <c r="GWD131" s="395"/>
      <c r="GWE131" s="389"/>
      <c r="GWF131" s="390"/>
      <c r="GWG131" s="391"/>
      <c r="GWH131" s="392"/>
      <c r="GWI131" s="393"/>
      <c r="GWJ131" s="394"/>
      <c r="GWK131" s="395"/>
      <c r="GWL131" s="389"/>
      <c r="GWM131" s="390"/>
      <c r="GWN131" s="391"/>
      <c r="GWO131" s="392"/>
      <c r="GWP131" s="393"/>
      <c r="GWQ131" s="394"/>
      <c r="GWR131" s="395"/>
      <c r="GWS131" s="389"/>
      <c r="GWT131" s="390"/>
      <c r="GWU131" s="391"/>
      <c r="GWV131" s="392"/>
      <c r="GWW131" s="393"/>
      <c r="GWX131" s="394"/>
      <c r="GWY131" s="395"/>
      <c r="GWZ131" s="389"/>
      <c r="GXA131" s="390"/>
      <c r="GXB131" s="391"/>
      <c r="GXC131" s="392"/>
      <c r="GXD131" s="393"/>
      <c r="GXE131" s="394"/>
      <c r="GXF131" s="395"/>
      <c r="GXG131" s="389"/>
      <c r="GXH131" s="390"/>
      <c r="GXI131" s="391"/>
      <c r="GXJ131" s="392"/>
      <c r="GXK131" s="393"/>
      <c r="GXL131" s="394"/>
      <c r="GXM131" s="395"/>
      <c r="GXN131" s="389"/>
      <c r="GXO131" s="390"/>
      <c r="GXP131" s="391"/>
      <c r="GXQ131" s="392"/>
      <c r="GXR131" s="393"/>
      <c r="GXS131" s="394"/>
      <c r="GXT131" s="395"/>
      <c r="GXU131" s="389"/>
      <c r="GXV131" s="390"/>
      <c r="GXW131" s="391"/>
      <c r="GXX131" s="392"/>
      <c r="GXY131" s="393"/>
      <c r="GXZ131" s="394"/>
      <c r="GYA131" s="395"/>
      <c r="GYB131" s="389"/>
      <c r="GYC131" s="390"/>
      <c r="GYD131" s="391"/>
      <c r="GYE131" s="392"/>
      <c r="GYF131" s="393"/>
      <c r="GYG131" s="394"/>
      <c r="GYH131" s="395"/>
      <c r="GYI131" s="389"/>
      <c r="GYJ131" s="390"/>
      <c r="GYK131" s="391"/>
      <c r="GYL131" s="392"/>
      <c r="GYM131" s="393"/>
      <c r="GYN131" s="394"/>
      <c r="GYO131" s="395"/>
      <c r="GYP131" s="389"/>
      <c r="GYQ131" s="390"/>
      <c r="GYR131" s="391"/>
      <c r="GYS131" s="392"/>
      <c r="GYT131" s="393"/>
      <c r="GYU131" s="394"/>
      <c r="GYV131" s="395"/>
      <c r="GYW131" s="389"/>
      <c r="GYX131" s="390"/>
      <c r="GYY131" s="391"/>
      <c r="GYZ131" s="392"/>
      <c r="GZA131" s="393"/>
      <c r="GZB131" s="394"/>
      <c r="GZC131" s="395"/>
      <c r="GZD131" s="389"/>
      <c r="GZE131" s="390"/>
      <c r="GZF131" s="391"/>
      <c r="GZG131" s="392"/>
      <c r="GZH131" s="393"/>
      <c r="GZI131" s="394"/>
      <c r="GZJ131" s="395"/>
      <c r="GZK131" s="389"/>
      <c r="GZL131" s="390"/>
      <c r="GZM131" s="391"/>
      <c r="GZN131" s="392"/>
      <c r="GZO131" s="393"/>
      <c r="GZP131" s="394"/>
      <c r="GZQ131" s="395"/>
      <c r="GZR131" s="389"/>
      <c r="GZS131" s="390"/>
      <c r="GZT131" s="391"/>
      <c r="GZU131" s="392"/>
      <c r="GZV131" s="393"/>
      <c r="GZW131" s="394"/>
      <c r="GZX131" s="395"/>
      <c r="GZY131" s="389"/>
      <c r="GZZ131" s="390"/>
      <c r="HAA131" s="391"/>
      <c r="HAB131" s="392"/>
      <c r="HAC131" s="393"/>
      <c r="HAD131" s="394"/>
      <c r="HAE131" s="395"/>
      <c r="HAF131" s="389"/>
      <c r="HAG131" s="390"/>
      <c r="HAH131" s="391"/>
      <c r="HAI131" s="392"/>
      <c r="HAJ131" s="393"/>
      <c r="HAK131" s="394"/>
      <c r="HAL131" s="395"/>
      <c r="HAM131" s="389"/>
      <c r="HAN131" s="390"/>
      <c r="HAO131" s="391"/>
      <c r="HAP131" s="392"/>
      <c r="HAQ131" s="393"/>
      <c r="HAR131" s="394"/>
      <c r="HAS131" s="395"/>
      <c r="HAT131" s="389"/>
      <c r="HAU131" s="390"/>
      <c r="HAV131" s="391"/>
      <c r="HAW131" s="392"/>
      <c r="HAX131" s="393"/>
      <c r="HAY131" s="394"/>
      <c r="HAZ131" s="395"/>
      <c r="HBA131" s="389"/>
      <c r="HBB131" s="390"/>
      <c r="HBC131" s="391"/>
      <c r="HBD131" s="392"/>
      <c r="HBE131" s="393"/>
      <c r="HBF131" s="394"/>
      <c r="HBG131" s="395"/>
      <c r="HBH131" s="389"/>
      <c r="HBI131" s="390"/>
      <c r="HBJ131" s="391"/>
      <c r="HBK131" s="392"/>
      <c r="HBL131" s="393"/>
      <c r="HBM131" s="394"/>
      <c r="HBN131" s="395"/>
      <c r="HBO131" s="389"/>
      <c r="HBP131" s="390"/>
      <c r="HBQ131" s="391"/>
      <c r="HBR131" s="392"/>
      <c r="HBS131" s="393"/>
      <c r="HBT131" s="394"/>
      <c r="HBU131" s="395"/>
      <c r="HBV131" s="389"/>
      <c r="HBW131" s="390"/>
      <c r="HBX131" s="391"/>
      <c r="HBY131" s="392"/>
      <c r="HBZ131" s="393"/>
      <c r="HCA131" s="394"/>
      <c r="HCB131" s="395"/>
      <c r="HCC131" s="389"/>
      <c r="HCD131" s="390"/>
      <c r="HCE131" s="391"/>
      <c r="HCF131" s="392"/>
      <c r="HCG131" s="393"/>
      <c r="HCH131" s="394"/>
      <c r="HCI131" s="395"/>
      <c r="HCJ131" s="389"/>
      <c r="HCK131" s="390"/>
      <c r="HCL131" s="391"/>
      <c r="HCM131" s="392"/>
      <c r="HCN131" s="393"/>
      <c r="HCO131" s="394"/>
      <c r="HCP131" s="395"/>
      <c r="HCQ131" s="389"/>
      <c r="HCR131" s="390"/>
      <c r="HCS131" s="391"/>
      <c r="HCT131" s="392"/>
      <c r="HCU131" s="393"/>
      <c r="HCV131" s="394"/>
      <c r="HCW131" s="395"/>
      <c r="HCX131" s="389"/>
      <c r="HCY131" s="390"/>
      <c r="HCZ131" s="391"/>
      <c r="HDA131" s="392"/>
      <c r="HDB131" s="393"/>
      <c r="HDC131" s="394"/>
      <c r="HDD131" s="395"/>
      <c r="HDE131" s="389"/>
      <c r="HDF131" s="390"/>
      <c r="HDG131" s="391"/>
      <c r="HDH131" s="392"/>
      <c r="HDI131" s="393"/>
      <c r="HDJ131" s="394"/>
      <c r="HDK131" s="395"/>
      <c r="HDL131" s="389"/>
      <c r="HDM131" s="390"/>
      <c r="HDN131" s="391"/>
      <c r="HDO131" s="392"/>
      <c r="HDP131" s="393"/>
      <c r="HDQ131" s="394"/>
      <c r="HDR131" s="395"/>
      <c r="HDS131" s="389"/>
      <c r="HDT131" s="390"/>
      <c r="HDU131" s="391"/>
      <c r="HDV131" s="392"/>
      <c r="HDW131" s="393"/>
      <c r="HDX131" s="394"/>
      <c r="HDY131" s="395"/>
      <c r="HDZ131" s="389"/>
      <c r="HEA131" s="390"/>
      <c r="HEB131" s="391"/>
      <c r="HEC131" s="392"/>
      <c r="HED131" s="393"/>
      <c r="HEE131" s="394"/>
      <c r="HEF131" s="395"/>
      <c r="HEG131" s="389"/>
      <c r="HEH131" s="390"/>
      <c r="HEI131" s="391"/>
      <c r="HEJ131" s="392"/>
      <c r="HEK131" s="393"/>
      <c r="HEL131" s="394"/>
      <c r="HEM131" s="395"/>
      <c r="HEN131" s="389"/>
      <c r="HEO131" s="390"/>
      <c r="HEP131" s="391"/>
      <c r="HEQ131" s="392"/>
      <c r="HER131" s="393"/>
      <c r="HES131" s="394"/>
      <c r="HET131" s="395"/>
      <c r="HEU131" s="389"/>
      <c r="HEV131" s="390"/>
      <c r="HEW131" s="391"/>
      <c r="HEX131" s="392"/>
      <c r="HEY131" s="393"/>
      <c r="HEZ131" s="394"/>
      <c r="HFA131" s="395"/>
      <c r="HFB131" s="389"/>
      <c r="HFC131" s="390"/>
      <c r="HFD131" s="391"/>
      <c r="HFE131" s="392"/>
      <c r="HFF131" s="393"/>
      <c r="HFG131" s="394"/>
      <c r="HFH131" s="395"/>
      <c r="HFI131" s="389"/>
      <c r="HFJ131" s="390"/>
      <c r="HFK131" s="391"/>
      <c r="HFL131" s="392"/>
      <c r="HFM131" s="393"/>
      <c r="HFN131" s="394"/>
      <c r="HFO131" s="395"/>
      <c r="HFP131" s="389"/>
      <c r="HFQ131" s="390"/>
      <c r="HFR131" s="391"/>
      <c r="HFS131" s="392"/>
      <c r="HFT131" s="393"/>
      <c r="HFU131" s="394"/>
      <c r="HFV131" s="395"/>
      <c r="HFW131" s="389"/>
      <c r="HFX131" s="390"/>
      <c r="HFY131" s="391"/>
      <c r="HFZ131" s="392"/>
      <c r="HGA131" s="393"/>
      <c r="HGB131" s="394"/>
      <c r="HGC131" s="395"/>
      <c r="HGD131" s="389"/>
      <c r="HGE131" s="390"/>
      <c r="HGF131" s="391"/>
      <c r="HGG131" s="392"/>
      <c r="HGH131" s="393"/>
      <c r="HGI131" s="394"/>
      <c r="HGJ131" s="395"/>
      <c r="HGK131" s="389"/>
      <c r="HGL131" s="390"/>
      <c r="HGM131" s="391"/>
      <c r="HGN131" s="392"/>
      <c r="HGO131" s="393"/>
      <c r="HGP131" s="394"/>
      <c r="HGQ131" s="395"/>
      <c r="HGR131" s="389"/>
      <c r="HGS131" s="390"/>
      <c r="HGT131" s="391"/>
      <c r="HGU131" s="392"/>
      <c r="HGV131" s="393"/>
      <c r="HGW131" s="394"/>
      <c r="HGX131" s="395"/>
      <c r="HGY131" s="389"/>
      <c r="HGZ131" s="390"/>
      <c r="HHA131" s="391"/>
      <c r="HHB131" s="392"/>
      <c r="HHC131" s="393"/>
      <c r="HHD131" s="394"/>
      <c r="HHE131" s="395"/>
      <c r="HHF131" s="389"/>
      <c r="HHG131" s="390"/>
      <c r="HHH131" s="391"/>
      <c r="HHI131" s="392"/>
      <c r="HHJ131" s="393"/>
      <c r="HHK131" s="394"/>
      <c r="HHL131" s="395"/>
      <c r="HHM131" s="389"/>
      <c r="HHN131" s="390"/>
      <c r="HHO131" s="391"/>
      <c r="HHP131" s="392"/>
      <c r="HHQ131" s="393"/>
      <c r="HHR131" s="394"/>
      <c r="HHS131" s="395"/>
      <c r="HHT131" s="389"/>
      <c r="HHU131" s="390"/>
      <c r="HHV131" s="391"/>
      <c r="HHW131" s="392"/>
      <c r="HHX131" s="393"/>
      <c r="HHY131" s="394"/>
      <c r="HHZ131" s="395"/>
      <c r="HIA131" s="389"/>
      <c r="HIB131" s="390"/>
      <c r="HIC131" s="391"/>
      <c r="HID131" s="392"/>
      <c r="HIE131" s="393"/>
      <c r="HIF131" s="394"/>
      <c r="HIG131" s="395"/>
      <c r="HIH131" s="389"/>
      <c r="HII131" s="390"/>
      <c r="HIJ131" s="391"/>
      <c r="HIK131" s="392"/>
      <c r="HIL131" s="393"/>
      <c r="HIM131" s="394"/>
      <c r="HIN131" s="395"/>
      <c r="HIO131" s="389"/>
      <c r="HIP131" s="390"/>
      <c r="HIQ131" s="391"/>
      <c r="HIR131" s="392"/>
      <c r="HIS131" s="393"/>
      <c r="HIT131" s="394"/>
      <c r="HIU131" s="395"/>
      <c r="HIV131" s="389"/>
      <c r="HIW131" s="390"/>
      <c r="HIX131" s="391"/>
      <c r="HIY131" s="392"/>
      <c r="HIZ131" s="393"/>
      <c r="HJA131" s="394"/>
      <c r="HJB131" s="395"/>
      <c r="HJC131" s="389"/>
      <c r="HJD131" s="390"/>
      <c r="HJE131" s="391"/>
      <c r="HJF131" s="392"/>
      <c r="HJG131" s="393"/>
      <c r="HJH131" s="394"/>
      <c r="HJI131" s="395"/>
      <c r="HJJ131" s="389"/>
      <c r="HJK131" s="390"/>
      <c r="HJL131" s="391"/>
      <c r="HJM131" s="392"/>
      <c r="HJN131" s="393"/>
      <c r="HJO131" s="394"/>
      <c r="HJP131" s="395"/>
      <c r="HJQ131" s="389"/>
      <c r="HJR131" s="390"/>
      <c r="HJS131" s="391"/>
      <c r="HJT131" s="392"/>
      <c r="HJU131" s="393"/>
      <c r="HJV131" s="394"/>
      <c r="HJW131" s="395"/>
      <c r="HJX131" s="389"/>
      <c r="HJY131" s="390"/>
      <c r="HJZ131" s="391"/>
      <c r="HKA131" s="392"/>
      <c r="HKB131" s="393"/>
      <c r="HKC131" s="394"/>
      <c r="HKD131" s="395"/>
      <c r="HKE131" s="389"/>
      <c r="HKF131" s="390"/>
      <c r="HKG131" s="391"/>
      <c r="HKH131" s="392"/>
      <c r="HKI131" s="393"/>
      <c r="HKJ131" s="394"/>
      <c r="HKK131" s="395"/>
      <c r="HKL131" s="389"/>
      <c r="HKM131" s="390"/>
      <c r="HKN131" s="391"/>
      <c r="HKO131" s="392"/>
      <c r="HKP131" s="393"/>
      <c r="HKQ131" s="394"/>
      <c r="HKR131" s="395"/>
      <c r="HKS131" s="389"/>
      <c r="HKT131" s="390"/>
      <c r="HKU131" s="391"/>
      <c r="HKV131" s="392"/>
      <c r="HKW131" s="393"/>
      <c r="HKX131" s="394"/>
      <c r="HKY131" s="395"/>
      <c r="HKZ131" s="389"/>
      <c r="HLA131" s="390"/>
      <c r="HLB131" s="391"/>
      <c r="HLC131" s="392"/>
      <c r="HLD131" s="393"/>
      <c r="HLE131" s="394"/>
      <c r="HLF131" s="395"/>
      <c r="HLG131" s="389"/>
      <c r="HLH131" s="390"/>
      <c r="HLI131" s="391"/>
      <c r="HLJ131" s="392"/>
      <c r="HLK131" s="393"/>
      <c r="HLL131" s="394"/>
      <c r="HLM131" s="395"/>
      <c r="HLN131" s="389"/>
      <c r="HLO131" s="390"/>
      <c r="HLP131" s="391"/>
      <c r="HLQ131" s="392"/>
      <c r="HLR131" s="393"/>
      <c r="HLS131" s="394"/>
      <c r="HLT131" s="395"/>
      <c r="HLU131" s="389"/>
      <c r="HLV131" s="390"/>
      <c r="HLW131" s="391"/>
      <c r="HLX131" s="392"/>
      <c r="HLY131" s="393"/>
      <c r="HLZ131" s="394"/>
      <c r="HMA131" s="395"/>
      <c r="HMB131" s="389"/>
      <c r="HMC131" s="390"/>
      <c r="HMD131" s="391"/>
      <c r="HME131" s="392"/>
      <c r="HMF131" s="393"/>
      <c r="HMG131" s="394"/>
      <c r="HMH131" s="395"/>
      <c r="HMI131" s="389"/>
      <c r="HMJ131" s="390"/>
      <c r="HMK131" s="391"/>
      <c r="HML131" s="392"/>
      <c r="HMM131" s="393"/>
      <c r="HMN131" s="394"/>
      <c r="HMO131" s="395"/>
      <c r="HMP131" s="389"/>
      <c r="HMQ131" s="390"/>
      <c r="HMR131" s="391"/>
      <c r="HMS131" s="392"/>
      <c r="HMT131" s="393"/>
      <c r="HMU131" s="394"/>
      <c r="HMV131" s="395"/>
      <c r="HMW131" s="389"/>
      <c r="HMX131" s="390"/>
      <c r="HMY131" s="391"/>
      <c r="HMZ131" s="392"/>
      <c r="HNA131" s="393"/>
      <c r="HNB131" s="394"/>
      <c r="HNC131" s="395"/>
      <c r="HND131" s="389"/>
      <c r="HNE131" s="390"/>
      <c r="HNF131" s="391"/>
      <c r="HNG131" s="392"/>
      <c r="HNH131" s="393"/>
      <c r="HNI131" s="394"/>
      <c r="HNJ131" s="395"/>
      <c r="HNK131" s="389"/>
      <c r="HNL131" s="390"/>
      <c r="HNM131" s="391"/>
      <c r="HNN131" s="392"/>
      <c r="HNO131" s="393"/>
      <c r="HNP131" s="394"/>
      <c r="HNQ131" s="395"/>
      <c r="HNR131" s="389"/>
      <c r="HNS131" s="390"/>
      <c r="HNT131" s="391"/>
      <c r="HNU131" s="392"/>
      <c r="HNV131" s="393"/>
      <c r="HNW131" s="394"/>
      <c r="HNX131" s="395"/>
      <c r="HNY131" s="389"/>
      <c r="HNZ131" s="390"/>
      <c r="HOA131" s="391"/>
      <c r="HOB131" s="392"/>
      <c r="HOC131" s="393"/>
      <c r="HOD131" s="394"/>
      <c r="HOE131" s="395"/>
      <c r="HOF131" s="389"/>
      <c r="HOG131" s="390"/>
      <c r="HOH131" s="391"/>
      <c r="HOI131" s="392"/>
      <c r="HOJ131" s="393"/>
      <c r="HOK131" s="394"/>
      <c r="HOL131" s="395"/>
      <c r="HOM131" s="389"/>
      <c r="HON131" s="390"/>
      <c r="HOO131" s="391"/>
      <c r="HOP131" s="392"/>
      <c r="HOQ131" s="393"/>
      <c r="HOR131" s="394"/>
      <c r="HOS131" s="395"/>
      <c r="HOT131" s="389"/>
      <c r="HOU131" s="390"/>
      <c r="HOV131" s="391"/>
      <c r="HOW131" s="392"/>
      <c r="HOX131" s="393"/>
      <c r="HOY131" s="394"/>
      <c r="HOZ131" s="395"/>
      <c r="HPA131" s="389"/>
      <c r="HPB131" s="390"/>
      <c r="HPC131" s="391"/>
      <c r="HPD131" s="392"/>
      <c r="HPE131" s="393"/>
      <c r="HPF131" s="394"/>
      <c r="HPG131" s="395"/>
      <c r="HPH131" s="389"/>
      <c r="HPI131" s="390"/>
      <c r="HPJ131" s="391"/>
      <c r="HPK131" s="392"/>
      <c r="HPL131" s="393"/>
      <c r="HPM131" s="394"/>
      <c r="HPN131" s="395"/>
      <c r="HPO131" s="389"/>
      <c r="HPP131" s="390"/>
      <c r="HPQ131" s="391"/>
      <c r="HPR131" s="392"/>
      <c r="HPS131" s="393"/>
      <c r="HPT131" s="394"/>
      <c r="HPU131" s="395"/>
      <c r="HPV131" s="389"/>
      <c r="HPW131" s="390"/>
      <c r="HPX131" s="391"/>
      <c r="HPY131" s="392"/>
      <c r="HPZ131" s="393"/>
      <c r="HQA131" s="394"/>
      <c r="HQB131" s="395"/>
      <c r="HQC131" s="389"/>
      <c r="HQD131" s="390"/>
      <c r="HQE131" s="391"/>
      <c r="HQF131" s="392"/>
      <c r="HQG131" s="393"/>
      <c r="HQH131" s="394"/>
      <c r="HQI131" s="395"/>
      <c r="HQJ131" s="389"/>
      <c r="HQK131" s="390"/>
      <c r="HQL131" s="391"/>
      <c r="HQM131" s="392"/>
      <c r="HQN131" s="393"/>
      <c r="HQO131" s="394"/>
      <c r="HQP131" s="395"/>
      <c r="HQQ131" s="389"/>
      <c r="HQR131" s="390"/>
      <c r="HQS131" s="391"/>
      <c r="HQT131" s="392"/>
      <c r="HQU131" s="393"/>
      <c r="HQV131" s="394"/>
      <c r="HQW131" s="395"/>
      <c r="HQX131" s="389"/>
      <c r="HQY131" s="390"/>
      <c r="HQZ131" s="391"/>
      <c r="HRA131" s="392"/>
      <c r="HRB131" s="393"/>
      <c r="HRC131" s="394"/>
      <c r="HRD131" s="395"/>
      <c r="HRE131" s="389"/>
      <c r="HRF131" s="390"/>
      <c r="HRG131" s="391"/>
      <c r="HRH131" s="392"/>
      <c r="HRI131" s="393"/>
      <c r="HRJ131" s="394"/>
      <c r="HRK131" s="395"/>
      <c r="HRL131" s="389"/>
      <c r="HRM131" s="390"/>
      <c r="HRN131" s="391"/>
      <c r="HRO131" s="392"/>
      <c r="HRP131" s="393"/>
      <c r="HRQ131" s="394"/>
      <c r="HRR131" s="395"/>
      <c r="HRS131" s="389"/>
      <c r="HRT131" s="390"/>
      <c r="HRU131" s="391"/>
      <c r="HRV131" s="392"/>
      <c r="HRW131" s="393"/>
      <c r="HRX131" s="394"/>
      <c r="HRY131" s="395"/>
      <c r="HRZ131" s="389"/>
      <c r="HSA131" s="390"/>
      <c r="HSB131" s="391"/>
      <c r="HSC131" s="392"/>
      <c r="HSD131" s="393"/>
      <c r="HSE131" s="394"/>
      <c r="HSF131" s="395"/>
      <c r="HSG131" s="389"/>
      <c r="HSH131" s="390"/>
      <c r="HSI131" s="391"/>
      <c r="HSJ131" s="392"/>
      <c r="HSK131" s="393"/>
      <c r="HSL131" s="394"/>
      <c r="HSM131" s="395"/>
      <c r="HSN131" s="389"/>
      <c r="HSO131" s="390"/>
      <c r="HSP131" s="391"/>
      <c r="HSQ131" s="392"/>
      <c r="HSR131" s="393"/>
      <c r="HSS131" s="394"/>
      <c r="HST131" s="395"/>
      <c r="HSU131" s="389"/>
      <c r="HSV131" s="390"/>
      <c r="HSW131" s="391"/>
      <c r="HSX131" s="392"/>
      <c r="HSY131" s="393"/>
      <c r="HSZ131" s="394"/>
      <c r="HTA131" s="395"/>
      <c r="HTB131" s="389"/>
      <c r="HTC131" s="390"/>
      <c r="HTD131" s="391"/>
      <c r="HTE131" s="392"/>
      <c r="HTF131" s="393"/>
      <c r="HTG131" s="394"/>
      <c r="HTH131" s="395"/>
      <c r="HTI131" s="389"/>
      <c r="HTJ131" s="390"/>
      <c r="HTK131" s="391"/>
      <c r="HTL131" s="392"/>
      <c r="HTM131" s="393"/>
      <c r="HTN131" s="394"/>
      <c r="HTO131" s="395"/>
      <c r="HTP131" s="389"/>
      <c r="HTQ131" s="390"/>
      <c r="HTR131" s="391"/>
      <c r="HTS131" s="392"/>
      <c r="HTT131" s="393"/>
      <c r="HTU131" s="394"/>
      <c r="HTV131" s="395"/>
      <c r="HTW131" s="389"/>
      <c r="HTX131" s="390"/>
      <c r="HTY131" s="391"/>
      <c r="HTZ131" s="392"/>
      <c r="HUA131" s="393"/>
      <c r="HUB131" s="394"/>
      <c r="HUC131" s="395"/>
      <c r="HUD131" s="389"/>
      <c r="HUE131" s="390"/>
      <c r="HUF131" s="391"/>
      <c r="HUG131" s="392"/>
      <c r="HUH131" s="393"/>
      <c r="HUI131" s="394"/>
      <c r="HUJ131" s="395"/>
      <c r="HUK131" s="389"/>
      <c r="HUL131" s="390"/>
      <c r="HUM131" s="391"/>
      <c r="HUN131" s="392"/>
      <c r="HUO131" s="393"/>
      <c r="HUP131" s="394"/>
      <c r="HUQ131" s="395"/>
      <c r="HUR131" s="389"/>
      <c r="HUS131" s="390"/>
      <c r="HUT131" s="391"/>
      <c r="HUU131" s="392"/>
      <c r="HUV131" s="393"/>
      <c r="HUW131" s="394"/>
      <c r="HUX131" s="395"/>
      <c r="HUY131" s="389"/>
      <c r="HUZ131" s="390"/>
      <c r="HVA131" s="391"/>
      <c r="HVB131" s="392"/>
      <c r="HVC131" s="393"/>
      <c r="HVD131" s="394"/>
      <c r="HVE131" s="395"/>
      <c r="HVF131" s="389"/>
      <c r="HVG131" s="390"/>
      <c r="HVH131" s="391"/>
      <c r="HVI131" s="392"/>
      <c r="HVJ131" s="393"/>
      <c r="HVK131" s="394"/>
      <c r="HVL131" s="395"/>
      <c r="HVM131" s="389"/>
      <c r="HVN131" s="390"/>
      <c r="HVO131" s="391"/>
      <c r="HVP131" s="392"/>
      <c r="HVQ131" s="393"/>
      <c r="HVR131" s="394"/>
      <c r="HVS131" s="395"/>
      <c r="HVT131" s="389"/>
      <c r="HVU131" s="390"/>
      <c r="HVV131" s="391"/>
      <c r="HVW131" s="392"/>
      <c r="HVX131" s="393"/>
      <c r="HVY131" s="394"/>
      <c r="HVZ131" s="395"/>
      <c r="HWA131" s="389"/>
      <c r="HWB131" s="390"/>
      <c r="HWC131" s="391"/>
      <c r="HWD131" s="392"/>
      <c r="HWE131" s="393"/>
      <c r="HWF131" s="394"/>
      <c r="HWG131" s="395"/>
      <c r="HWH131" s="389"/>
      <c r="HWI131" s="390"/>
      <c r="HWJ131" s="391"/>
      <c r="HWK131" s="392"/>
      <c r="HWL131" s="393"/>
      <c r="HWM131" s="394"/>
      <c r="HWN131" s="395"/>
      <c r="HWO131" s="389"/>
      <c r="HWP131" s="390"/>
      <c r="HWQ131" s="391"/>
      <c r="HWR131" s="392"/>
      <c r="HWS131" s="393"/>
      <c r="HWT131" s="394"/>
      <c r="HWU131" s="395"/>
      <c r="HWV131" s="389"/>
      <c r="HWW131" s="390"/>
      <c r="HWX131" s="391"/>
      <c r="HWY131" s="392"/>
      <c r="HWZ131" s="393"/>
      <c r="HXA131" s="394"/>
      <c r="HXB131" s="395"/>
      <c r="HXC131" s="389"/>
      <c r="HXD131" s="390"/>
      <c r="HXE131" s="391"/>
      <c r="HXF131" s="392"/>
      <c r="HXG131" s="393"/>
      <c r="HXH131" s="394"/>
      <c r="HXI131" s="395"/>
      <c r="HXJ131" s="389"/>
      <c r="HXK131" s="390"/>
      <c r="HXL131" s="391"/>
      <c r="HXM131" s="392"/>
      <c r="HXN131" s="393"/>
      <c r="HXO131" s="394"/>
      <c r="HXP131" s="395"/>
      <c r="HXQ131" s="389"/>
      <c r="HXR131" s="390"/>
      <c r="HXS131" s="391"/>
      <c r="HXT131" s="392"/>
      <c r="HXU131" s="393"/>
      <c r="HXV131" s="394"/>
      <c r="HXW131" s="395"/>
      <c r="HXX131" s="389"/>
      <c r="HXY131" s="390"/>
      <c r="HXZ131" s="391"/>
      <c r="HYA131" s="392"/>
      <c r="HYB131" s="393"/>
      <c r="HYC131" s="394"/>
      <c r="HYD131" s="395"/>
      <c r="HYE131" s="389"/>
      <c r="HYF131" s="390"/>
      <c r="HYG131" s="391"/>
      <c r="HYH131" s="392"/>
      <c r="HYI131" s="393"/>
      <c r="HYJ131" s="394"/>
      <c r="HYK131" s="395"/>
      <c r="HYL131" s="389"/>
      <c r="HYM131" s="390"/>
      <c r="HYN131" s="391"/>
      <c r="HYO131" s="392"/>
      <c r="HYP131" s="393"/>
      <c r="HYQ131" s="394"/>
      <c r="HYR131" s="395"/>
      <c r="HYS131" s="389"/>
      <c r="HYT131" s="390"/>
      <c r="HYU131" s="391"/>
      <c r="HYV131" s="392"/>
      <c r="HYW131" s="393"/>
      <c r="HYX131" s="394"/>
      <c r="HYY131" s="395"/>
      <c r="HYZ131" s="389"/>
      <c r="HZA131" s="390"/>
      <c r="HZB131" s="391"/>
      <c r="HZC131" s="392"/>
      <c r="HZD131" s="393"/>
      <c r="HZE131" s="394"/>
      <c r="HZF131" s="395"/>
      <c r="HZG131" s="389"/>
      <c r="HZH131" s="390"/>
      <c r="HZI131" s="391"/>
      <c r="HZJ131" s="392"/>
      <c r="HZK131" s="393"/>
      <c r="HZL131" s="394"/>
      <c r="HZM131" s="395"/>
      <c r="HZN131" s="389"/>
      <c r="HZO131" s="390"/>
      <c r="HZP131" s="391"/>
      <c r="HZQ131" s="392"/>
      <c r="HZR131" s="393"/>
      <c r="HZS131" s="394"/>
      <c r="HZT131" s="395"/>
      <c r="HZU131" s="389"/>
      <c r="HZV131" s="390"/>
      <c r="HZW131" s="391"/>
      <c r="HZX131" s="392"/>
      <c r="HZY131" s="393"/>
      <c r="HZZ131" s="394"/>
      <c r="IAA131" s="395"/>
      <c r="IAB131" s="389"/>
      <c r="IAC131" s="390"/>
      <c r="IAD131" s="391"/>
      <c r="IAE131" s="392"/>
      <c r="IAF131" s="393"/>
      <c r="IAG131" s="394"/>
      <c r="IAH131" s="395"/>
      <c r="IAI131" s="389"/>
      <c r="IAJ131" s="390"/>
      <c r="IAK131" s="391"/>
      <c r="IAL131" s="392"/>
      <c r="IAM131" s="393"/>
      <c r="IAN131" s="394"/>
      <c r="IAO131" s="395"/>
      <c r="IAP131" s="389"/>
      <c r="IAQ131" s="390"/>
      <c r="IAR131" s="391"/>
      <c r="IAS131" s="392"/>
      <c r="IAT131" s="393"/>
      <c r="IAU131" s="394"/>
      <c r="IAV131" s="395"/>
      <c r="IAW131" s="389"/>
      <c r="IAX131" s="390"/>
      <c r="IAY131" s="391"/>
      <c r="IAZ131" s="392"/>
      <c r="IBA131" s="393"/>
      <c r="IBB131" s="394"/>
      <c r="IBC131" s="395"/>
      <c r="IBD131" s="389"/>
      <c r="IBE131" s="390"/>
      <c r="IBF131" s="391"/>
      <c r="IBG131" s="392"/>
      <c r="IBH131" s="393"/>
      <c r="IBI131" s="394"/>
      <c r="IBJ131" s="395"/>
      <c r="IBK131" s="389"/>
      <c r="IBL131" s="390"/>
      <c r="IBM131" s="391"/>
      <c r="IBN131" s="392"/>
      <c r="IBO131" s="393"/>
      <c r="IBP131" s="394"/>
      <c r="IBQ131" s="395"/>
      <c r="IBR131" s="389"/>
      <c r="IBS131" s="390"/>
      <c r="IBT131" s="391"/>
      <c r="IBU131" s="392"/>
      <c r="IBV131" s="393"/>
      <c r="IBW131" s="394"/>
      <c r="IBX131" s="395"/>
      <c r="IBY131" s="389"/>
      <c r="IBZ131" s="390"/>
      <c r="ICA131" s="391"/>
      <c r="ICB131" s="392"/>
      <c r="ICC131" s="393"/>
      <c r="ICD131" s="394"/>
      <c r="ICE131" s="395"/>
      <c r="ICF131" s="389"/>
      <c r="ICG131" s="390"/>
      <c r="ICH131" s="391"/>
      <c r="ICI131" s="392"/>
      <c r="ICJ131" s="393"/>
      <c r="ICK131" s="394"/>
      <c r="ICL131" s="395"/>
      <c r="ICM131" s="389"/>
      <c r="ICN131" s="390"/>
      <c r="ICO131" s="391"/>
      <c r="ICP131" s="392"/>
      <c r="ICQ131" s="393"/>
      <c r="ICR131" s="394"/>
      <c r="ICS131" s="395"/>
      <c r="ICT131" s="389"/>
      <c r="ICU131" s="390"/>
      <c r="ICV131" s="391"/>
      <c r="ICW131" s="392"/>
      <c r="ICX131" s="393"/>
      <c r="ICY131" s="394"/>
      <c r="ICZ131" s="395"/>
      <c r="IDA131" s="389"/>
      <c r="IDB131" s="390"/>
      <c r="IDC131" s="391"/>
      <c r="IDD131" s="392"/>
      <c r="IDE131" s="393"/>
      <c r="IDF131" s="394"/>
      <c r="IDG131" s="395"/>
      <c r="IDH131" s="389"/>
      <c r="IDI131" s="390"/>
      <c r="IDJ131" s="391"/>
      <c r="IDK131" s="392"/>
      <c r="IDL131" s="393"/>
      <c r="IDM131" s="394"/>
      <c r="IDN131" s="395"/>
      <c r="IDO131" s="389"/>
      <c r="IDP131" s="390"/>
      <c r="IDQ131" s="391"/>
      <c r="IDR131" s="392"/>
      <c r="IDS131" s="393"/>
      <c r="IDT131" s="394"/>
      <c r="IDU131" s="395"/>
      <c r="IDV131" s="389"/>
      <c r="IDW131" s="390"/>
      <c r="IDX131" s="391"/>
      <c r="IDY131" s="392"/>
      <c r="IDZ131" s="393"/>
      <c r="IEA131" s="394"/>
      <c r="IEB131" s="395"/>
      <c r="IEC131" s="389"/>
      <c r="IED131" s="390"/>
      <c r="IEE131" s="391"/>
      <c r="IEF131" s="392"/>
      <c r="IEG131" s="393"/>
      <c r="IEH131" s="394"/>
      <c r="IEI131" s="395"/>
      <c r="IEJ131" s="389"/>
      <c r="IEK131" s="390"/>
      <c r="IEL131" s="391"/>
      <c r="IEM131" s="392"/>
      <c r="IEN131" s="393"/>
      <c r="IEO131" s="394"/>
      <c r="IEP131" s="395"/>
      <c r="IEQ131" s="389"/>
      <c r="IER131" s="390"/>
      <c r="IES131" s="391"/>
      <c r="IET131" s="392"/>
      <c r="IEU131" s="393"/>
      <c r="IEV131" s="394"/>
      <c r="IEW131" s="395"/>
      <c r="IEX131" s="389"/>
      <c r="IEY131" s="390"/>
      <c r="IEZ131" s="391"/>
      <c r="IFA131" s="392"/>
      <c r="IFB131" s="393"/>
      <c r="IFC131" s="394"/>
      <c r="IFD131" s="395"/>
      <c r="IFE131" s="389"/>
      <c r="IFF131" s="390"/>
      <c r="IFG131" s="391"/>
      <c r="IFH131" s="392"/>
      <c r="IFI131" s="393"/>
      <c r="IFJ131" s="394"/>
      <c r="IFK131" s="395"/>
      <c r="IFL131" s="389"/>
      <c r="IFM131" s="390"/>
      <c r="IFN131" s="391"/>
      <c r="IFO131" s="392"/>
      <c r="IFP131" s="393"/>
      <c r="IFQ131" s="394"/>
      <c r="IFR131" s="395"/>
      <c r="IFS131" s="389"/>
      <c r="IFT131" s="390"/>
      <c r="IFU131" s="391"/>
      <c r="IFV131" s="392"/>
      <c r="IFW131" s="393"/>
      <c r="IFX131" s="394"/>
      <c r="IFY131" s="395"/>
      <c r="IFZ131" s="389"/>
      <c r="IGA131" s="390"/>
      <c r="IGB131" s="391"/>
      <c r="IGC131" s="392"/>
      <c r="IGD131" s="393"/>
      <c r="IGE131" s="394"/>
      <c r="IGF131" s="395"/>
      <c r="IGG131" s="389"/>
      <c r="IGH131" s="390"/>
      <c r="IGI131" s="391"/>
      <c r="IGJ131" s="392"/>
      <c r="IGK131" s="393"/>
      <c r="IGL131" s="394"/>
      <c r="IGM131" s="395"/>
      <c r="IGN131" s="389"/>
      <c r="IGO131" s="390"/>
      <c r="IGP131" s="391"/>
      <c r="IGQ131" s="392"/>
      <c r="IGR131" s="393"/>
      <c r="IGS131" s="394"/>
      <c r="IGT131" s="395"/>
      <c r="IGU131" s="389"/>
      <c r="IGV131" s="390"/>
      <c r="IGW131" s="391"/>
      <c r="IGX131" s="392"/>
      <c r="IGY131" s="393"/>
      <c r="IGZ131" s="394"/>
      <c r="IHA131" s="395"/>
      <c r="IHB131" s="389"/>
      <c r="IHC131" s="390"/>
      <c r="IHD131" s="391"/>
      <c r="IHE131" s="392"/>
      <c r="IHF131" s="393"/>
      <c r="IHG131" s="394"/>
      <c r="IHH131" s="395"/>
      <c r="IHI131" s="389"/>
      <c r="IHJ131" s="390"/>
      <c r="IHK131" s="391"/>
      <c r="IHL131" s="392"/>
      <c r="IHM131" s="393"/>
      <c r="IHN131" s="394"/>
      <c r="IHO131" s="395"/>
      <c r="IHP131" s="389"/>
      <c r="IHQ131" s="390"/>
      <c r="IHR131" s="391"/>
      <c r="IHS131" s="392"/>
      <c r="IHT131" s="393"/>
      <c r="IHU131" s="394"/>
      <c r="IHV131" s="395"/>
      <c r="IHW131" s="389"/>
      <c r="IHX131" s="390"/>
      <c r="IHY131" s="391"/>
      <c r="IHZ131" s="392"/>
      <c r="IIA131" s="393"/>
      <c r="IIB131" s="394"/>
      <c r="IIC131" s="395"/>
      <c r="IID131" s="389"/>
      <c r="IIE131" s="390"/>
      <c r="IIF131" s="391"/>
      <c r="IIG131" s="392"/>
      <c r="IIH131" s="393"/>
      <c r="III131" s="394"/>
      <c r="IIJ131" s="395"/>
      <c r="IIK131" s="389"/>
      <c r="IIL131" s="390"/>
      <c r="IIM131" s="391"/>
      <c r="IIN131" s="392"/>
      <c r="IIO131" s="393"/>
      <c r="IIP131" s="394"/>
      <c r="IIQ131" s="395"/>
      <c r="IIR131" s="389"/>
      <c r="IIS131" s="390"/>
      <c r="IIT131" s="391"/>
      <c r="IIU131" s="392"/>
      <c r="IIV131" s="393"/>
      <c r="IIW131" s="394"/>
      <c r="IIX131" s="395"/>
      <c r="IIY131" s="389"/>
      <c r="IIZ131" s="390"/>
      <c r="IJA131" s="391"/>
      <c r="IJB131" s="392"/>
      <c r="IJC131" s="393"/>
      <c r="IJD131" s="394"/>
      <c r="IJE131" s="395"/>
      <c r="IJF131" s="389"/>
      <c r="IJG131" s="390"/>
      <c r="IJH131" s="391"/>
      <c r="IJI131" s="392"/>
      <c r="IJJ131" s="393"/>
      <c r="IJK131" s="394"/>
      <c r="IJL131" s="395"/>
      <c r="IJM131" s="389"/>
      <c r="IJN131" s="390"/>
      <c r="IJO131" s="391"/>
      <c r="IJP131" s="392"/>
      <c r="IJQ131" s="393"/>
      <c r="IJR131" s="394"/>
      <c r="IJS131" s="395"/>
      <c r="IJT131" s="389"/>
      <c r="IJU131" s="390"/>
      <c r="IJV131" s="391"/>
      <c r="IJW131" s="392"/>
      <c r="IJX131" s="393"/>
      <c r="IJY131" s="394"/>
      <c r="IJZ131" s="395"/>
      <c r="IKA131" s="389"/>
      <c r="IKB131" s="390"/>
      <c r="IKC131" s="391"/>
      <c r="IKD131" s="392"/>
      <c r="IKE131" s="393"/>
      <c r="IKF131" s="394"/>
      <c r="IKG131" s="395"/>
      <c r="IKH131" s="389"/>
      <c r="IKI131" s="390"/>
      <c r="IKJ131" s="391"/>
      <c r="IKK131" s="392"/>
      <c r="IKL131" s="393"/>
      <c r="IKM131" s="394"/>
      <c r="IKN131" s="395"/>
      <c r="IKO131" s="389"/>
      <c r="IKP131" s="390"/>
      <c r="IKQ131" s="391"/>
      <c r="IKR131" s="392"/>
      <c r="IKS131" s="393"/>
      <c r="IKT131" s="394"/>
      <c r="IKU131" s="395"/>
      <c r="IKV131" s="389"/>
      <c r="IKW131" s="390"/>
      <c r="IKX131" s="391"/>
      <c r="IKY131" s="392"/>
      <c r="IKZ131" s="393"/>
      <c r="ILA131" s="394"/>
      <c r="ILB131" s="395"/>
      <c r="ILC131" s="389"/>
      <c r="ILD131" s="390"/>
      <c r="ILE131" s="391"/>
      <c r="ILF131" s="392"/>
      <c r="ILG131" s="393"/>
      <c r="ILH131" s="394"/>
      <c r="ILI131" s="395"/>
      <c r="ILJ131" s="389"/>
      <c r="ILK131" s="390"/>
      <c r="ILL131" s="391"/>
      <c r="ILM131" s="392"/>
      <c r="ILN131" s="393"/>
      <c r="ILO131" s="394"/>
      <c r="ILP131" s="395"/>
      <c r="ILQ131" s="389"/>
      <c r="ILR131" s="390"/>
      <c r="ILS131" s="391"/>
      <c r="ILT131" s="392"/>
      <c r="ILU131" s="393"/>
      <c r="ILV131" s="394"/>
      <c r="ILW131" s="395"/>
      <c r="ILX131" s="389"/>
      <c r="ILY131" s="390"/>
      <c r="ILZ131" s="391"/>
      <c r="IMA131" s="392"/>
      <c r="IMB131" s="393"/>
      <c r="IMC131" s="394"/>
      <c r="IMD131" s="395"/>
      <c r="IME131" s="389"/>
      <c r="IMF131" s="390"/>
      <c r="IMG131" s="391"/>
      <c r="IMH131" s="392"/>
      <c r="IMI131" s="393"/>
      <c r="IMJ131" s="394"/>
      <c r="IMK131" s="395"/>
      <c r="IML131" s="389"/>
      <c r="IMM131" s="390"/>
      <c r="IMN131" s="391"/>
      <c r="IMO131" s="392"/>
      <c r="IMP131" s="393"/>
      <c r="IMQ131" s="394"/>
      <c r="IMR131" s="395"/>
      <c r="IMS131" s="389"/>
      <c r="IMT131" s="390"/>
      <c r="IMU131" s="391"/>
      <c r="IMV131" s="392"/>
      <c r="IMW131" s="393"/>
      <c r="IMX131" s="394"/>
      <c r="IMY131" s="395"/>
      <c r="IMZ131" s="389"/>
      <c r="INA131" s="390"/>
      <c r="INB131" s="391"/>
      <c r="INC131" s="392"/>
      <c r="IND131" s="393"/>
      <c r="INE131" s="394"/>
      <c r="INF131" s="395"/>
      <c r="ING131" s="389"/>
      <c r="INH131" s="390"/>
      <c r="INI131" s="391"/>
      <c r="INJ131" s="392"/>
      <c r="INK131" s="393"/>
      <c r="INL131" s="394"/>
      <c r="INM131" s="395"/>
      <c r="INN131" s="389"/>
      <c r="INO131" s="390"/>
      <c r="INP131" s="391"/>
      <c r="INQ131" s="392"/>
      <c r="INR131" s="393"/>
      <c r="INS131" s="394"/>
      <c r="INT131" s="395"/>
      <c r="INU131" s="389"/>
      <c r="INV131" s="390"/>
      <c r="INW131" s="391"/>
      <c r="INX131" s="392"/>
      <c r="INY131" s="393"/>
      <c r="INZ131" s="394"/>
      <c r="IOA131" s="395"/>
      <c r="IOB131" s="389"/>
      <c r="IOC131" s="390"/>
      <c r="IOD131" s="391"/>
      <c r="IOE131" s="392"/>
      <c r="IOF131" s="393"/>
      <c r="IOG131" s="394"/>
      <c r="IOH131" s="395"/>
      <c r="IOI131" s="389"/>
      <c r="IOJ131" s="390"/>
      <c r="IOK131" s="391"/>
      <c r="IOL131" s="392"/>
      <c r="IOM131" s="393"/>
      <c r="ION131" s="394"/>
      <c r="IOO131" s="395"/>
      <c r="IOP131" s="389"/>
      <c r="IOQ131" s="390"/>
      <c r="IOR131" s="391"/>
      <c r="IOS131" s="392"/>
      <c r="IOT131" s="393"/>
      <c r="IOU131" s="394"/>
      <c r="IOV131" s="395"/>
      <c r="IOW131" s="389"/>
      <c r="IOX131" s="390"/>
      <c r="IOY131" s="391"/>
      <c r="IOZ131" s="392"/>
      <c r="IPA131" s="393"/>
      <c r="IPB131" s="394"/>
      <c r="IPC131" s="395"/>
      <c r="IPD131" s="389"/>
      <c r="IPE131" s="390"/>
      <c r="IPF131" s="391"/>
      <c r="IPG131" s="392"/>
      <c r="IPH131" s="393"/>
      <c r="IPI131" s="394"/>
      <c r="IPJ131" s="395"/>
      <c r="IPK131" s="389"/>
      <c r="IPL131" s="390"/>
      <c r="IPM131" s="391"/>
      <c r="IPN131" s="392"/>
      <c r="IPO131" s="393"/>
      <c r="IPP131" s="394"/>
      <c r="IPQ131" s="395"/>
      <c r="IPR131" s="389"/>
      <c r="IPS131" s="390"/>
      <c r="IPT131" s="391"/>
      <c r="IPU131" s="392"/>
      <c r="IPV131" s="393"/>
      <c r="IPW131" s="394"/>
      <c r="IPX131" s="395"/>
      <c r="IPY131" s="389"/>
      <c r="IPZ131" s="390"/>
      <c r="IQA131" s="391"/>
      <c r="IQB131" s="392"/>
      <c r="IQC131" s="393"/>
      <c r="IQD131" s="394"/>
      <c r="IQE131" s="395"/>
      <c r="IQF131" s="389"/>
      <c r="IQG131" s="390"/>
      <c r="IQH131" s="391"/>
      <c r="IQI131" s="392"/>
      <c r="IQJ131" s="393"/>
      <c r="IQK131" s="394"/>
      <c r="IQL131" s="395"/>
      <c r="IQM131" s="389"/>
      <c r="IQN131" s="390"/>
      <c r="IQO131" s="391"/>
      <c r="IQP131" s="392"/>
      <c r="IQQ131" s="393"/>
      <c r="IQR131" s="394"/>
      <c r="IQS131" s="395"/>
      <c r="IQT131" s="389"/>
      <c r="IQU131" s="390"/>
      <c r="IQV131" s="391"/>
      <c r="IQW131" s="392"/>
      <c r="IQX131" s="393"/>
      <c r="IQY131" s="394"/>
      <c r="IQZ131" s="395"/>
      <c r="IRA131" s="389"/>
      <c r="IRB131" s="390"/>
      <c r="IRC131" s="391"/>
      <c r="IRD131" s="392"/>
      <c r="IRE131" s="393"/>
      <c r="IRF131" s="394"/>
      <c r="IRG131" s="395"/>
      <c r="IRH131" s="389"/>
      <c r="IRI131" s="390"/>
      <c r="IRJ131" s="391"/>
      <c r="IRK131" s="392"/>
      <c r="IRL131" s="393"/>
      <c r="IRM131" s="394"/>
      <c r="IRN131" s="395"/>
      <c r="IRO131" s="389"/>
      <c r="IRP131" s="390"/>
      <c r="IRQ131" s="391"/>
      <c r="IRR131" s="392"/>
      <c r="IRS131" s="393"/>
      <c r="IRT131" s="394"/>
      <c r="IRU131" s="395"/>
      <c r="IRV131" s="389"/>
      <c r="IRW131" s="390"/>
      <c r="IRX131" s="391"/>
      <c r="IRY131" s="392"/>
      <c r="IRZ131" s="393"/>
      <c r="ISA131" s="394"/>
      <c r="ISB131" s="395"/>
      <c r="ISC131" s="389"/>
      <c r="ISD131" s="390"/>
      <c r="ISE131" s="391"/>
      <c r="ISF131" s="392"/>
      <c r="ISG131" s="393"/>
      <c r="ISH131" s="394"/>
      <c r="ISI131" s="395"/>
      <c r="ISJ131" s="389"/>
      <c r="ISK131" s="390"/>
      <c r="ISL131" s="391"/>
      <c r="ISM131" s="392"/>
      <c r="ISN131" s="393"/>
      <c r="ISO131" s="394"/>
      <c r="ISP131" s="395"/>
      <c r="ISQ131" s="389"/>
      <c r="ISR131" s="390"/>
      <c r="ISS131" s="391"/>
      <c r="IST131" s="392"/>
      <c r="ISU131" s="393"/>
      <c r="ISV131" s="394"/>
      <c r="ISW131" s="395"/>
      <c r="ISX131" s="389"/>
      <c r="ISY131" s="390"/>
      <c r="ISZ131" s="391"/>
      <c r="ITA131" s="392"/>
      <c r="ITB131" s="393"/>
      <c r="ITC131" s="394"/>
      <c r="ITD131" s="395"/>
      <c r="ITE131" s="389"/>
      <c r="ITF131" s="390"/>
      <c r="ITG131" s="391"/>
      <c r="ITH131" s="392"/>
      <c r="ITI131" s="393"/>
      <c r="ITJ131" s="394"/>
      <c r="ITK131" s="395"/>
      <c r="ITL131" s="389"/>
      <c r="ITM131" s="390"/>
      <c r="ITN131" s="391"/>
      <c r="ITO131" s="392"/>
      <c r="ITP131" s="393"/>
      <c r="ITQ131" s="394"/>
      <c r="ITR131" s="395"/>
      <c r="ITS131" s="389"/>
      <c r="ITT131" s="390"/>
      <c r="ITU131" s="391"/>
      <c r="ITV131" s="392"/>
      <c r="ITW131" s="393"/>
      <c r="ITX131" s="394"/>
      <c r="ITY131" s="395"/>
      <c r="ITZ131" s="389"/>
      <c r="IUA131" s="390"/>
      <c r="IUB131" s="391"/>
      <c r="IUC131" s="392"/>
      <c r="IUD131" s="393"/>
      <c r="IUE131" s="394"/>
      <c r="IUF131" s="395"/>
      <c r="IUG131" s="389"/>
      <c r="IUH131" s="390"/>
      <c r="IUI131" s="391"/>
      <c r="IUJ131" s="392"/>
      <c r="IUK131" s="393"/>
      <c r="IUL131" s="394"/>
      <c r="IUM131" s="395"/>
      <c r="IUN131" s="389"/>
      <c r="IUO131" s="390"/>
      <c r="IUP131" s="391"/>
      <c r="IUQ131" s="392"/>
      <c r="IUR131" s="393"/>
      <c r="IUS131" s="394"/>
      <c r="IUT131" s="395"/>
      <c r="IUU131" s="389"/>
      <c r="IUV131" s="390"/>
      <c r="IUW131" s="391"/>
      <c r="IUX131" s="392"/>
      <c r="IUY131" s="393"/>
      <c r="IUZ131" s="394"/>
      <c r="IVA131" s="395"/>
      <c r="IVB131" s="389"/>
      <c r="IVC131" s="390"/>
      <c r="IVD131" s="391"/>
      <c r="IVE131" s="392"/>
      <c r="IVF131" s="393"/>
      <c r="IVG131" s="394"/>
      <c r="IVH131" s="395"/>
      <c r="IVI131" s="389"/>
      <c r="IVJ131" s="390"/>
      <c r="IVK131" s="391"/>
      <c r="IVL131" s="392"/>
      <c r="IVM131" s="393"/>
      <c r="IVN131" s="394"/>
      <c r="IVO131" s="395"/>
      <c r="IVP131" s="389"/>
      <c r="IVQ131" s="390"/>
      <c r="IVR131" s="391"/>
      <c r="IVS131" s="392"/>
      <c r="IVT131" s="393"/>
      <c r="IVU131" s="394"/>
      <c r="IVV131" s="395"/>
      <c r="IVW131" s="389"/>
      <c r="IVX131" s="390"/>
      <c r="IVY131" s="391"/>
      <c r="IVZ131" s="392"/>
      <c r="IWA131" s="393"/>
      <c r="IWB131" s="394"/>
      <c r="IWC131" s="395"/>
      <c r="IWD131" s="389"/>
      <c r="IWE131" s="390"/>
      <c r="IWF131" s="391"/>
      <c r="IWG131" s="392"/>
      <c r="IWH131" s="393"/>
      <c r="IWI131" s="394"/>
      <c r="IWJ131" s="395"/>
      <c r="IWK131" s="389"/>
      <c r="IWL131" s="390"/>
      <c r="IWM131" s="391"/>
      <c r="IWN131" s="392"/>
      <c r="IWO131" s="393"/>
      <c r="IWP131" s="394"/>
      <c r="IWQ131" s="395"/>
      <c r="IWR131" s="389"/>
      <c r="IWS131" s="390"/>
      <c r="IWT131" s="391"/>
      <c r="IWU131" s="392"/>
      <c r="IWV131" s="393"/>
      <c r="IWW131" s="394"/>
      <c r="IWX131" s="395"/>
      <c r="IWY131" s="389"/>
      <c r="IWZ131" s="390"/>
      <c r="IXA131" s="391"/>
      <c r="IXB131" s="392"/>
      <c r="IXC131" s="393"/>
      <c r="IXD131" s="394"/>
      <c r="IXE131" s="395"/>
      <c r="IXF131" s="389"/>
      <c r="IXG131" s="390"/>
      <c r="IXH131" s="391"/>
      <c r="IXI131" s="392"/>
      <c r="IXJ131" s="393"/>
      <c r="IXK131" s="394"/>
      <c r="IXL131" s="395"/>
      <c r="IXM131" s="389"/>
      <c r="IXN131" s="390"/>
      <c r="IXO131" s="391"/>
      <c r="IXP131" s="392"/>
      <c r="IXQ131" s="393"/>
      <c r="IXR131" s="394"/>
      <c r="IXS131" s="395"/>
      <c r="IXT131" s="389"/>
      <c r="IXU131" s="390"/>
      <c r="IXV131" s="391"/>
      <c r="IXW131" s="392"/>
      <c r="IXX131" s="393"/>
      <c r="IXY131" s="394"/>
      <c r="IXZ131" s="395"/>
      <c r="IYA131" s="389"/>
      <c r="IYB131" s="390"/>
      <c r="IYC131" s="391"/>
      <c r="IYD131" s="392"/>
      <c r="IYE131" s="393"/>
      <c r="IYF131" s="394"/>
      <c r="IYG131" s="395"/>
      <c r="IYH131" s="389"/>
      <c r="IYI131" s="390"/>
      <c r="IYJ131" s="391"/>
      <c r="IYK131" s="392"/>
      <c r="IYL131" s="393"/>
      <c r="IYM131" s="394"/>
      <c r="IYN131" s="395"/>
      <c r="IYO131" s="389"/>
      <c r="IYP131" s="390"/>
      <c r="IYQ131" s="391"/>
      <c r="IYR131" s="392"/>
      <c r="IYS131" s="393"/>
      <c r="IYT131" s="394"/>
      <c r="IYU131" s="395"/>
      <c r="IYV131" s="389"/>
      <c r="IYW131" s="390"/>
      <c r="IYX131" s="391"/>
      <c r="IYY131" s="392"/>
      <c r="IYZ131" s="393"/>
      <c r="IZA131" s="394"/>
      <c r="IZB131" s="395"/>
      <c r="IZC131" s="389"/>
      <c r="IZD131" s="390"/>
      <c r="IZE131" s="391"/>
      <c r="IZF131" s="392"/>
      <c r="IZG131" s="393"/>
      <c r="IZH131" s="394"/>
      <c r="IZI131" s="395"/>
      <c r="IZJ131" s="389"/>
      <c r="IZK131" s="390"/>
      <c r="IZL131" s="391"/>
      <c r="IZM131" s="392"/>
      <c r="IZN131" s="393"/>
      <c r="IZO131" s="394"/>
      <c r="IZP131" s="395"/>
      <c r="IZQ131" s="389"/>
      <c r="IZR131" s="390"/>
      <c r="IZS131" s="391"/>
      <c r="IZT131" s="392"/>
      <c r="IZU131" s="393"/>
      <c r="IZV131" s="394"/>
      <c r="IZW131" s="395"/>
      <c r="IZX131" s="389"/>
      <c r="IZY131" s="390"/>
      <c r="IZZ131" s="391"/>
      <c r="JAA131" s="392"/>
      <c r="JAB131" s="393"/>
      <c r="JAC131" s="394"/>
      <c r="JAD131" s="395"/>
      <c r="JAE131" s="389"/>
      <c r="JAF131" s="390"/>
      <c r="JAG131" s="391"/>
      <c r="JAH131" s="392"/>
      <c r="JAI131" s="393"/>
      <c r="JAJ131" s="394"/>
      <c r="JAK131" s="395"/>
      <c r="JAL131" s="389"/>
      <c r="JAM131" s="390"/>
      <c r="JAN131" s="391"/>
      <c r="JAO131" s="392"/>
      <c r="JAP131" s="393"/>
      <c r="JAQ131" s="394"/>
      <c r="JAR131" s="395"/>
      <c r="JAS131" s="389"/>
      <c r="JAT131" s="390"/>
      <c r="JAU131" s="391"/>
      <c r="JAV131" s="392"/>
      <c r="JAW131" s="393"/>
      <c r="JAX131" s="394"/>
      <c r="JAY131" s="395"/>
      <c r="JAZ131" s="389"/>
      <c r="JBA131" s="390"/>
      <c r="JBB131" s="391"/>
      <c r="JBC131" s="392"/>
      <c r="JBD131" s="393"/>
      <c r="JBE131" s="394"/>
      <c r="JBF131" s="395"/>
      <c r="JBG131" s="389"/>
      <c r="JBH131" s="390"/>
      <c r="JBI131" s="391"/>
      <c r="JBJ131" s="392"/>
      <c r="JBK131" s="393"/>
      <c r="JBL131" s="394"/>
      <c r="JBM131" s="395"/>
      <c r="JBN131" s="389"/>
      <c r="JBO131" s="390"/>
      <c r="JBP131" s="391"/>
      <c r="JBQ131" s="392"/>
      <c r="JBR131" s="393"/>
      <c r="JBS131" s="394"/>
      <c r="JBT131" s="395"/>
      <c r="JBU131" s="389"/>
      <c r="JBV131" s="390"/>
      <c r="JBW131" s="391"/>
      <c r="JBX131" s="392"/>
      <c r="JBY131" s="393"/>
      <c r="JBZ131" s="394"/>
      <c r="JCA131" s="395"/>
      <c r="JCB131" s="389"/>
      <c r="JCC131" s="390"/>
      <c r="JCD131" s="391"/>
      <c r="JCE131" s="392"/>
      <c r="JCF131" s="393"/>
      <c r="JCG131" s="394"/>
      <c r="JCH131" s="395"/>
      <c r="JCI131" s="389"/>
      <c r="JCJ131" s="390"/>
      <c r="JCK131" s="391"/>
      <c r="JCL131" s="392"/>
      <c r="JCM131" s="393"/>
      <c r="JCN131" s="394"/>
      <c r="JCO131" s="395"/>
      <c r="JCP131" s="389"/>
      <c r="JCQ131" s="390"/>
      <c r="JCR131" s="391"/>
      <c r="JCS131" s="392"/>
      <c r="JCT131" s="393"/>
      <c r="JCU131" s="394"/>
      <c r="JCV131" s="395"/>
      <c r="JCW131" s="389"/>
      <c r="JCX131" s="390"/>
      <c r="JCY131" s="391"/>
      <c r="JCZ131" s="392"/>
      <c r="JDA131" s="393"/>
      <c r="JDB131" s="394"/>
      <c r="JDC131" s="395"/>
      <c r="JDD131" s="389"/>
      <c r="JDE131" s="390"/>
      <c r="JDF131" s="391"/>
      <c r="JDG131" s="392"/>
      <c r="JDH131" s="393"/>
      <c r="JDI131" s="394"/>
      <c r="JDJ131" s="395"/>
      <c r="JDK131" s="389"/>
      <c r="JDL131" s="390"/>
      <c r="JDM131" s="391"/>
      <c r="JDN131" s="392"/>
      <c r="JDO131" s="393"/>
      <c r="JDP131" s="394"/>
      <c r="JDQ131" s="395"/>
      <c r="JDR131" s="389"/>
      <c r="JDS131" s="390"/>
      <c r="JDT131" s="391"/>
      <c r="JDU131" s="392"/>
      <c r="JDV131" s="393"/>
      <c r="JDW131" s="394"/>
      <c r="JDX131" s="395"/>
      <c r="JDY131" s="389"/>
      <c r="JDZ131" s="390"/>
      <c r="JEA131" s="391"/>
      <c r="JEB131" s="392"/>
      <c r="JEC131" s="393"/>
      <c r="JED131" s="394"/>
      <c r="JEE131" s="395"/>
      <c r="JEF131" s="389"/>
      <c r="JEG131" s="390"/>
      <c r="JEH131" s="391"/>
      <c r="JEI131" s="392"/>
      <c r="JEJ131" s="393"/>
      <c r="JEK131" s="394"/>
      <c r="JEL131" s="395"/>
      <c r="JEM131" s="389"/>
      <c r="JEN131" s="390"/>
      <c r="JEO131" s="391"/>
      <c r="JEP131" s="392"/>
      <c r="JEQ131" s="393"/>
      <c r="JER131" s="394"/>
      <c r="JES131" s="395"/>
      <c r="JET131" s="389"/>
      <c r="JEU131" s="390"/>
      <c r="JEV131" s="391"/>
      <c r="JEW131" s="392"/>
      <c r="JEX131" s="393"/>
      <c r="JEY131" s="394"/>
      <c r="JEZ131" s="395"/>
      <c r="JFA131" s="389"/>
      <c r="JFB131" s="390"/>
      <c r="JFC131" s="391"/>
      <c r="JFD131" s="392"/>
      <c r="JFE131" s="393"/>
      <c r="JFF131" s="394"/>
      <c r="JFG131" s="395"/>
      <c r="JFH131" s="389"/>
      <c r="JFI131" s="390"/>
      <c r="JFJ131" s="391"/>
      <c r="JFK131" s="392"/>
      <c r="JFL131" s="393"/>
      <c r="JFM131" s="394"/>
      <c r="JFN131" s="395"/>
      <c r="JFO131" s="389"/>
      <c r="JFP131" s="390"/>
      <c r="JFQ131" s="391"/>
      <c r="JFR131" s="392"/>
      <c r="JFS131" s="393"/>
      <c r="JFT131" s="394"/>
      <c r="JFU131" s="395"/>
      <c r="JFV131" s="389"/>
      <c r="JFW131" s="390"/>
      <c r="JFX131" s="391"/>
      <c r="JFY131" s="392"/>
      <c r="JFZ131" s="393"/>
      <c r="JGA131" s="394"/>
      <c r="JGB131" s="395"/>
      <c r="JGC131" s="389"/>
      <c r="JGD131" s="390"/>
      <c r="JGE131" s="391"/>
      <c r="JGF131" s="392"/>
      <c r="JGG131" s="393"/>
      <c r="JGH131" s="394"/>
      <c r="JGI131" s="395"/>
      <c r="JGJ131" s="389"/>
      <c r="JGK131" s="390"/>
      <c r="JGL131" s="391"/>
      <c r="JGM131" s="392"/>
      <c r="JGN131" s="393"/>
      <c r="JGO131" s="394"/>
      <c r="JGP131" s="395"/>
      <c r="JGQ131" s="389"/>
      <c r="JGR131" s="390"/>
      <c r="JGS131" s="391"/>
      <c r="JGT131" s="392"/>
      <c r="JGU131" s="393"/>
      <c r="JGV131" s="394"/>
      <c r="JGW131" s="395"/>
      <c r="JGX131" s="389"/>
      <c r="JGY131" s="390"/>
      <c r="JGZ131" s="391"/>
      <c r="JHA131" s="392"/>
      <c r="JHB131" s="393"/>
      <c r="JHC131" s="394"/>
      <c r="JHD131" s="395"/>
      <c r="JHE131" s="389"/>
      <c r="JHF131" s="390"/>
      <c r="JHG131" s="391"/>
      <c r="JHH131" s="392"/>
      <c r="JHI131" s="393"/>
      <c r="JHJ131" s="394"/>
      <c r="JHK131" s="395"/>
      <c r="JHL131" s="389"/>
      <c r="JHM131" s="390"/>
      <c r="JHN131" s="391"/>
      <c r="JHO131" s="392"/>
      <c r="JHP131" s="393"/>
      <c r="JHQ131" s="394"/>
      <c r="JHR131" s="395"/>
      <c r="JHS131" s="389"/>
      <c r="JHT131" s="390"/>
      <c r="JHU131" s="391"/>
      <c r="JHV131" s="392"/>
      <c r="JHW131" s="393"/>
      <c r="JHX131" s="394"/>
      <c r="JHY131" s="395"/>
      <c r="JHZ131" s="389"/>
      <c r="JIA131" s="390"/>
      <c r="JIB131" s="391"/>
      <c r="JIC131" s="392"/>
      <c r="JID131" s="393"/>
      <c r="JIE131" s="394"/>
      <c r="JIF131" s="395"/>
      <c r="JIG131" s="389"/>
      <c r="JIH131" s="390"/>
      <c r="JII131" s="391"/>
      <c r="JIJ131" s="392"/>
      <c r="JIK131" s="393"/>
      <c r="JIL131" s="394"/>
      <c r="JIM131" s="395"/>
      <c r="JIN131" s="389"/>
      <c r="JIO131" s="390"/>
      <c r="JIP131" s="391"/>
      <c r="JIQ131" s="392"/>
      <c r="JIR131" s="393"/>
      <c r="JIS131" s="394"/>
      <c r="JIT131" s="395"/>
      <c r="JIU131" s="389"/>
      <c r="JIV131" s="390"/>
      <c r="JIW131" s="391"/>
      <c r="JIX131" s="392"/>
      <c r="JIY131" s="393"/>
      <c r="JIZ131" s="394"/>
      <c r="JJA131" s="395"/>
      <c r="JJB131" s="389"/>
      <c r="JJC131" s="390"/>
      <c r="JJD131" s="391"/>
      <c r="JJE131" s="392"/>
      <c r="JJF131" s="393"/>
      <c r="JJG131" s="394"/>
      <c r="JJH131" s="395"/>
      <c r="JJI131" s="389"/>
      <c r="JJJ131" s="390"/>
      <c r="JJK131" s="391"/>
      <c r="JJL131" s="392"/>
      <c r="JJM131" s="393"/>
      <c r="JJN131" s="394"/>
      <c r="JJO131" s="395"/>
      <c r="JJP131" s="389"/>
      <c r="JJQ131" s="390"/>
      <c r="JJR131" s="391"/>
      <c r="JJS131" s="392"/>
      <c r="JJT131" s="393"/>
      <c r="JJU131" s="394"/>
      <c r="JJV131" s="395"/>
      <c r="JJW131" s="389"/>
      <c r="JJX131" s="390"/>
      <c r="JJY131" s="391"/>
      <c r="JJZ131" s="392"/>
      <c r="JKA131" s="393"/>
      <c r="JKB131" s="394"/>
      <c r="JKC131" s="395"/>
      <c r="JKD131" s="389"/>
      <c r="JKE131" s="390"/>
      <c r="JKF131" s="391"/>
      <c r="JKG131" s="392"/>
      <c r="JKH131" s="393"/>
      <c r="JKI131" s="394"/>
      <c r="JKJ131" s="395"/>
      <c r="JKK131" s="389"/>
      <c r="JKL131" s="390"/>
      <c r="JKM131" s="391"/>
      <c r="JKN131" s="392"/>
      <c r="JKO131" s="393"/>
      <c r="JKP131" s="394"/>
      <c r="JKQ131" s="395"/>
      <c r="JKR131" s="389"/>
      <c r="JKS131" s="390"/>
      <c r="JKT131" s="391"/>
      <c r="JKU131" s="392"/>
      <c r="JKV131" s="393"/>
      <c r="JKW131" s="394"/>
      <c r="JKX131" s="395"/>
      <c r="JKY131" s="389"/>
      <c r="JKZ131" s="390"/>
      <c r="JLA131" s="391"/>
      <c r="JLB131" s="392"/>
      <c r="JLC131" s="393"/>
      <c r="JLD131" s="394"/>
      <c r="JLE131" s="395"/>
      <c r="JLF131" s="389"/>
      <c r="JLG131" s="390"/>
      <c r="JLH131" s="391"/>
      <c r="JLI131" s="392"/>
      <c r="JLJ131" s="393"/>
      <c r="JLK131" s="394"/>
      <c r="JLL131" s="395"/>
      <c r="JLM131" s="389"/>
      <c r="JLN131" s="390"/>
      <c r="JLO131" s="391"/>
      <c r="JLP131" s="392"/>
      <c r="JLQ131" s="393"/>
      <c r="JLR131" s="394"/>
      <c r="JLS131" s="395"/>
      <c r="JLT131" s="389"/>
      <c r="JLU131" s="390"/>
      <c r="JLV131" s="391"/>
      <c r="JLW131" s="392"/>
      <c r="JLX131" s="393"/>
      <c r="JLY131" s="394"/>
      <c r="JLZ131" s="395"/>
      <c r="JMA131" s="389"/>
      <c r="JMB131" s="390"/>
      <c r="JMC131" s="391"/>
      <c r="JMD131" s="392"/>
      <c r="JME131" s="393"/>
      <c r="JMF131" s="394"/>
      <c r="JMG131" s="395"/>
      <c r="JMH131" s="389"/>
      <c r="JMI131" s="390"/>
      <c r="JMJ131" s="391"/>
      <c r="JMK131" s="392"/>
      <c r="JML131" s="393"/>
      <c r="JMM131" s="394"/>
      <c r="JMN131" s="395"/>
      <c r="JMO131" s="389"/>
      <c r="JMP131" s="390"/>
      <c r="JMQ131" s="391"/>
      <c r="JMR131" s="392"/>
      <c r="JMS131" s="393"/>
      <c r="JMT131" s="394"/>
      <c r="JMU131" s="395"/>
      <c r="JMV131" s="389"/>
      <c r="JMW131" s="390"/>
      <c r="JMX131" s="391"/>
      <c r="JMY131" s="392"/>
      <c r="JMZ131" s="393"/>
      <c r="JNA131" s="394"/>
      <c r="JNB131" s="395"/>
      <c r="JNC131" s="389"/>
      <c r="JND131" s="390"/>
      <c r="JNE131" s="391"/>
      <c r="JNF131" s="392"/>
      <c r="JNG131" s="393"/>
      <c r="JNH131" s="394"/>
      <c r="JNI131" s="395"/>
      <c r="JNJ131" s="389"/>
      <c r="JNK131" s="390"/>
      <c r="JNL131" s="391"/>
      <c r="JNM131" s="392"/>
      <c r="JNN131" s="393"/>
      <c r="JNO131" s="394"/>
      <c r="JNP131" s="395"/>
      <c r="JNQ131" s="389"/>
      <c r="JNR131" s="390"/>
      <c r="JNS131" s="391"/>
      <c r="JNT131" s="392"/>
      <c r="JNU131" s="393"/>
      <c r="JNV131" s="394"/>
      <c r="JNW131" s="395"/>
      <c r="JNX131" s="389"/>
      <c r="JNY131" s="390"/>
      <c r="JNZ131" s="391"/>
      <c r="JOA131" s="392"/>
      <c r="JOB131" s="393"/>
      <c r="JOC131" s="394"/>
      <c r="JOD131" s="395"/>
      <c r="JOE131" s="389"/>
      <c r="JOF131" s="390"/>
      <c r="JOG131" s="391"/>
      <c r="JOH131" s="392"/>
      <c r="JOI131" s="393"/>
      <c r="JOJ131" s="394"/>
      <c r="JOK131" s="395"/>
      <c r="JOL131" s="389"/>
      <c r="JOM131" s="390"/>
      <c r="JON131" s="391"/>
      <c r="JOO131" s="392"/>
      <c r="JOP131" s="393"/>
      <c r="JOQ131" s="394"/>
      <c r="JOR131" s="395"/>
      <c r="JOS131" s="389"/>
      <c r="JOT131" s="390"/>
      <c r="JOU131" s="391"/>
      <c r="JOV131" s="392"/>
      <c r="JOW131" s="393"/>
      <c r="JOX131" s="394"/>
      <c r="JOY131" s="395"/>
      <c r="JOZ131" s="389"/>
      <c r="JPA131" s="390"/>
      <c r="JPB131" s="391"/>
      <c r="JPC131" s="392"/>
      <c r="JPD131" s="393"/>
      <c r="JPE131" s="394"/>
      <c r="JPF131" s="395"/>
      <c r="JPG131" s="389"/>
      <c r="JPH131" s="390"/>
      <c r="JPI131" s="391"/>
      <c r="JPJ131" s="392"/>
      <c r="JPK131" s="393"/>
      <c r="JPL131" s="394"/>
      <c r="JPM131" s="395"/>
      <c r="JPN131" s="389"/>
      <c r="JPO131" s="390"/>
      <c r="JPP131" s="391"/>
      <c r="JPQ131" s="392"/>
      <c r="JPR131" s="393"/>
      <c r="JPS131" s="394"/>
      <c r="JPT131" s="395"/>
      <c r="JPU131" s="389"/>
      <c r="JPV131" s="390"/>
      <c r="JPW131" s="391"/>
      <c r="JPX131" s="392"/>
      <c r="JPY131" s="393"/>
      <c r="JPZ131" s="394"/>
      <c r="JQA131" s="395"/>
      <c r="JQB131" s="389"/>
      <c r="JQC131" s="390"/>
      <c r="JQD131" s="391"/>
      <c r="JQE131" s="392"/>
      <c r="JQF131" s="393"/>
      <c r="JQG131" s="394"/>
      <c r="JQH131" s="395"/>
      <c r="JQI131" s="389"/>
      <c r="JQJ131" s="390"/>
      <c r="JQK131" s="391"/>
      <c r="JQL131" s="392"/>
      <c r="JQM131" s="393"/>
      <c r="JQN131" s="394"/>
      <c r="JQO131" s="395"/>
      <c r="JQP131" s="389"/>
      <c r="JQQ131" s="390"/>
      <c r="JQR131" s="391"/>
      <c r="JQS131" s="392"/>
      <c r="JQT131" s="393"/>
      <c r="JQU131" s="394"/>
      <c r="JQV131" s="395"/>
      <c r="JQW131" s="389"/>
      <c r="JQX131" s="390"/>
      <c r="JQY131" s="391"/>
      <c r="JQZ131" s="392"/>
      <c r="JRA131" s="393"/>
      <c r="JRB131" s="394"/>
      <c r="JRC131" s="395"/>
      <c r="JRD131" s="389"/>
      <c r="JRE131" s="390"/>
      <c r="JRF131" s="391"/>
      <c r="JRG131" s="392"/>
      <c r="JRH131" s="393"/>
      <c r="JRI131" s="394"/>
      <c r="JRJ131" s="395"/>
      <c r="JRK131" s="389"/>
      <c r="JRL131" s="390"/>
      <c r="JRM131" s="391"/>
      <c r="JRN131" s="392"/>
      <c r="JRO131" s="393"/>
      <c r="JRP131" s="394"/>
      <c r="JRQ131" s="395"/>
      <c r="JRR131" s="389"/>
      <c r="JRS131" s="390"/>
      <c r="JRT131" s="391"/>
      <c r="JRU131" s="392"/>
      <c r="JRV131" s="393"/>
      <c r="JRW131" s="394"/>
      <c r="JRX131" s="395"/>
      <c r="JRY131" s="389"/>
      <c r="JRZ131" s="390"/>
      <c r="JSA131" s="391"/>
      <c r="JSB131" s="392"/>
      <c r="JSC131" s="393"/>
      <c r="JSD131" s="394"/>
      <c r="JSE131" s="395"/>
      <c r="JSF131" s="389"/>
      <c r="JSG131" s="390"/>
      <c r="JSH131" s="391"/>
      <c r="JSI131" s="392"/>
      <c r="JSJ131" s="393"/>
      <c r="JSK131" s="394"/>
      <c r="JSL131" s="395"/>
      <c r="JSM131" s="389"/>
      <c r="JSN131" s="390"/>
      <c r="JSO131" s="391"/>
      <c r="JSP131" s="392"/>
      <c r="JSQ131" s="393"/>
      <c r="JSR131" s="394"/>
      <c r="JSS131" s="395"/>
      <c r="JST131" s="389"/>
      <c r="JSU131" s="390"/>
      <c r="JSV131" s="391"/>
      <c r="JSW131" s="392"/>
      <c r="JSX131" s="393"/>
      <c r="JSY131" s="394"/>
      <c r="JSZ131" s="395"/>
      <c r="JTA131" s="389"/>
      <c r="JTB131" s="390"/>
      <c r="JTC131" s="391"/>
      <c r="JTD131" s="392"/>
      <c r="JTE131" s="393"/>
      <c r="JTF131" s="394"/>
      <c r="JTG131" s="395"/>
      <c r="JTH131" s="389"/>
      <c r="JTI131" s="390"/>
      <c r="JTJ131" s="391"/>
      <c r="JTK131" s="392"/>
      <c r="JTL131" s="393"/>
      <c r="JTM131" s="394"/>
      <c r="JTN131" s="395"/>
      <c r="JTO131" s="389"/>
      <c r="JTP131" s="390"/>
      <c r="JTQ131" s="391"/>
      <c r="JTR131" s="392"/>
      <c r="JTS131" s="393"/>
      <c r="JTT131" s="394"/>
      <c r="JTU131" s="395"/>
      <c r="JTV131" s="389"/>
      <c r="JTW131" s="390"/>
      <c r="JTX131" s="391"/>
      <c r="JTY131" s="392"/>
      <c r="JTZ131" s="393"/>
      <c r="JUA131" s="394"/>
      <c r="JUB131" s="395"/>
      <c r="JUC131" s="389"/>
      <c r="JUD131" s="390"/>
      <c r="JUE131" s="391"/>
      <c r="JUF131" s="392"/>
      <c r="JUG131" s="393"/>
      <c r="JUH131" s="394"/>
      <c r="JUI131" s="395"/>
      <c r="JUJ131" s="389"/>
      <c r="JUK131" s="390"/>
      <c r="JUL131" s="391"/>
      <c r="JUM131" s="392"/>
      <c r="JUN131" s="393"/>
      <c r="JUO131" s="394"/>
      <c r="JUP131" s="395"/>
      <c r="JUQ131" s="389"/>
      <c r="JUR131" s="390"/>
      <c r="JUS131" s="391"/>
      <c r="JUT131" s="392"/>
      <c r="JUU131" s="393"/>
      <c r="JUV131" s="394"/>
      <c r="JUW131" s="395"/>
      <c r="JUX131" s="389"/>
      <c r="JUY131" s="390"/>
      <c r="JUZ131" s="391"/>
      <c r="JVA131" s="392"/>
      <c r="JVB131" s="393"/>
      <c r="JVC131" s="394"/>
      <c r="JVD131" s="395"/>
      <c r="JVE131" s="389"/>
      <c r="JVF131" s="390"/>
      <c r="JVG131" s="391"/>
      <c r="JVH131" s="392"/>
      <c r="JVI131" s="393"/>
      <c r="JVJ131" s="394"/>
      <c r="JVK131" s="395"/>
      <c r="JVL131" s="389"/>
      <c r="JVM131" s="390"/>
      <c r="JVN131" s="391"/>
      <c r="JVO131" s="392"/>
      <c r="JVP131" s="393"/>
      <c r="JVQ131" s="394"/>
      <c r="JVR131" s="395"/>
      <c r="JVS131" s="389"/>
      <c r="JVT131" s="390"/>
      <c r="JVU131" s="391"/>
      <c r="JVV131" s="392"/>
      <c r="JVW131" s="393"/>
      <c r="JVX131" s="394"/>
      <c r="JVY131" s="395"/>
      <c r="JVZ131" s="389"/>
      <c r="JWA131" s="390"/>
      <c r="JWB131" s="391"/>
      <c r="JWC131" s="392"/>
      <c r="JWD131" s="393"/>
      <c r="JWE131" s="394"/>
      <c r="JWF131" s="395"/>
      <c r="JWG131" s="389"/>
      <c r="JWH131" s="390"/>
      <c r="JWI131" s="391"/>
      <c r="JWJ131" s="392"/>
      <c r="JWK131" s="393"/>
      <c r="JWL131" s="394"/>
      <c r="JWM131" s="395"/>
      <c r="JWN131" s="389"/>
      <c r="JWO131" s="390"/>
      <c r="JWP131" s="391"/>
      <c r="JWQ131" s="392"/>
      <c r="JWR131" s="393"/>
      <c r="JWS131" s="394"/>
      <c r="JWT131" s="395"/>
      <c r="JWU131" s="389"/>
      <c r="JWV131" s="390"/>
      <c r="JWW131" s="391"/>
      <c r="JWX131" s="392"/>
      <c r="JWY131" s="393"/>
      <c r="JWZ131" s="394"/>
      <c r="JXA131" s="395"/>
      <c r="JXB131" s="389"/>
      <c r="JXC131" s="390"/>
      <c r="JXD131" s="391"/>
      <c r="JXE131" s="392"/>
      <c r="JXF131" s="393"/>
      <c r="JXG131" s="394"/>
      <c r="JXH131" s="395"/>
      <c r="JXI131" s="389"/>
      <c r="JXJ131" s="390"/>
      <c r="JXK131" s="391"/>
      <c r="JXL131" s="392"/>
      <c r="JXM131" s="393"/>
      <c r="JXN131" s="394"/>
      <c r="JXO131" s="395"/>
      <c r="JXP131" s="389"/>
      <c r="JXQ131" s="390"/>
      <c r="JXR131" s="391"/>
      <c r="JXS131" s="392"/>
      <c r="JXT131" s="393"/>
      <c r="JXU131" s="394"/>
      <c r="JXV131" s="395"/>
      <c r="JXW131" s="389"/>
      <c r="JXX131" s="390"/>
      <c r="JXY131" s="391"/>
      <c r="JXZ131" s="392"/>
      <c r="JYA131" s="393"/>
      <c r="JYB131" s="394"/>
      <c r="JYC131" s="395"/>
      <c r="JYD131" s="389"/>
      <c r="JYE131" s="390"/>
      <c r="JYF131" s="391"/>
      <c r="JYG131" s="392"/>
      <c r="JYH131" s="393"/>
      <c r="JYI131" s="394"/>
      <c r="JYJ131" s="395"/>
      <c r="JYK131" s="389"/>
      <c r="JYL131" s="390"/>
      <c r="JYM131" s="391"/>
      <c r="JYN131" s="392"/>
      <c r="JYO131" s="393"/>
      <c r="JYP131" s="394"/>
      <c r="JYQ131" s="395"/>
      <c r="JYR131" s="389"/>
      <c r="JYS131" s="390"/>
      <c r="JYT131" s="391"/>
      <c r="JYU131" s="392"/>
      <c r="JYV131" s="393"/>
      <c r="JYW131" s="394"/>
      <c r="JYX131" s="395"/>
      <c r="JYY131" s="389"/>
      <c r="JYZ131" s="390"/>
      <c r="JZA131" s="391"/>
      <c r="JZB131" s="392"/>
      <c r="JZC131" s="393"/>
      <c r="JZD131" s="394"/>
      <c r="JZE131" s="395"/>
      <c r="JZF131" s="389"/>
      <c r="JZG131" s="390"/>
      <c r="JZH131" s="391"/>
      <c r="JZI131" s="392"/>
      <c r="JZJ131" s="393"/>
      <c r="JZK131" s="394"/>
      <c r="JZL131" s="395"/>
      <c r="JZM131" s="389"/>
      <c r="JZN131" s="390"/>
      <c r="JZO131" s="391"/>
      <c r="JZP131" s="392"/>
      <c r="JZQ131" s="393"/>
      <c r="JZR131" s="394"/>
      <c r="JZS131" s="395"/>
      <c r="JZT131" s="389"/>
      <c r="JZU131" s="390"/>
      <c r="JZV131" s="391"/>
      <c r="JZW131" s="392"/>
      <c r="JZX131" s="393"/>
      <c r="JZY131" s="394"/>
      <c r="JZZ131" s="395"/>
      <c r="KAA131" s="389"/>
      <c r="KAB131" s="390"/>
      <c r="KAC131" s="391"/>
      <c r="KAD131" s="392"/>
      <c r="KAE131" s="393"/>
      <c r="KAF131" s="394"/>
      <c r="KAG131" s="395"/>
      <c r="KAH131" s="389"/>
      <c r="KAI131" s="390"/>
      <c r="KAJ131" s="391"/>
      <c r="KAK131" s="392"/>
      <c r="KAL131" s="393"/>
      <c r="KAM131" s="394"/>
      <c r="KAN131" s="395"/>
      <c r="KAO131" s="389"/>
      <c r="KAP131" s="390"/>
      <c r="KAQ131" s="391"/>
      <c r="KAR131" s="392"/>
      <c r="KAS131" s="393"/>
      <c r="KAT131" s="394"/>
      <c r="KAU131" s="395"/>
      <c r="KAV131" s="389"/>
      <c r="KAW131" s="390"/>
      <c r="KAX131" s="391"/>
      <c r="KAY131" s="392"/>
      <c r="KAZ131" s="393"/>
      <c r="KBA131" s="394"/>
      <c r="KBB131" s="395"/>
      <c r="KBC131" s="389"/>
      <c r="KBD131" s="390"/>
      <c r="KBE131" s="391"/>
      <c r="KBF131" s="392"/>
      <c r="KBG131" s="393"/>
      <c r="KBH131" s="394"/>
      <c r="KBI131" s="395"/>
      <c r="KBJ131" s="389"/>
      <c r="KBK131" s="390"/>
      <c r="KBL131" s="391"/>
      <c r="KBM131" s="392"/>
      <c r="KBN131" s="393"/>
      <c r="KBO131" s="394"/>
      <c r="KBP131" s="395"/>
      <c r="KBQ131" s="389"/>
      <c r="KBR131" s="390"/>
      <c r="KBS131" s="391"/>
      <c r="KBT131" s="392"/>
      <c r="KBU131" s="393"/>
      <c r="KBV131" s="394"/>
      <c r="KBW131" s="395"/>
      <c r="KBX131" s="389"/>
      <c r="KBY131" s="390"/>
      <c r="KBZ131" s="391"/>
      <c r="KCA131" s="392"/>
      <c r="KCB131" s="393"/>
      <c r="KCC131" s="394"/>
      <c r="KCD131" s="395"/>
      <c r="KCE131" s="389"/>
      <c r="KCF131" s="390"/>
      <c r="KCG131" s="391"/>
      <c r="KCH131" s="392"/>
      <c r="KCI131" s="393"/>
      <c r="KCJ131" s="394"/>
      <c r="KCK131" s="395"/>
      <c r="KCL131" s="389"/>
      <c r="KCM131" s="390"/>
      <c r="KCN131" s="391"/>
      <c r="KCO131" s="392"/>
      <c r="KCP131" s="393"/>
      <c r="KCQ131" s="394"/>
      <c r="KCR131" s="395"/>
      <c r="KCS131" s="389"/>
      <c r="KCT131" s="390"/>
      <c r="KCU131" s="391"/>
      <c r="KCV131" s="392"/>
      <c r="KCW131" s="393"/>
      <c r="KCX131" s="394"/>
      <c r="KCY131" s="395"/>
      <c r="KCZ131" s="389"/>
      <c r="KDA131" s="390"/>
      <c r="KDB131" s="391"/>
      <c r="KDC131" s="392"/>
      <c r="KDD131" s="393"/>
      <c r="KDE131" s="394"/>
      <c r="KDF131" s="395"/>
      <c r="KDG131" s="389"/>
      <c r="KDH131" s="390"/>
      <c r="KDI131" s="391"/>
      <c r="KDJ131" s="392"/>
      <c r="KDK131" s="393"/>
      <c r="KDL131" s="394"/>
      <c r="KDM131" s="395"/>
      <c r="KDN131" s="389"/>
      <c r="KDO131" s="390"/>
      <c r="KDP131" s="391"/>
      <c r="KDQ131" s="392"/>
      <c r="KDR131" s="393"/>
      <c r="KDS131" s="394"/>
      <c r="KDT131" s="395"/>
      <c r="KDU131" s="389"/>
      <c r="KDV131" s="390"/>
      <c r="KDW131" s="391"/>
      <c r="KDX131" s="392"/>
      <c r="KDY131" s="393"/>
      <c r="KDZ131" s="394"/>
      <c r="KEA131" s="395"/>
      <c r="KEB131" s="389"/>
      <c r="KEC131" s="390"/>
      <c r="KED131" s="391"/>
      <c r="KEE131" s="392"/>
      <c r="KEF131" s="393"/>
      <c r="KEG131" s="394"/>
      <c r="KEH131" s="395"/>
      <c r="KEI131" s="389"/>
      <c r="KEJ131" s="390"/>
      <c r="KEK131" s="391"/>
      <c r="KEL131" s="392"/>
      <c r="KEM131" s="393"/>
      <c r="KEN131" s="394"/>
      <c r="KEO131" s="395"/>
      <c r="KEP131" s="389"/>
      <c r="KEQ131" s="390"/>
      <c r="KER131" s="391"/>
      <c r="KES131" s="392"/>
      <c r="KET131" s="393"/>
      <c r="KEU131" s="394"/>
      <c r="KEV131" s="395"/>
      <c r="KEW131" s="389"/>
      <c r="KEX131" s="390"/>
      <c r="KEY131" s="391"/>
      <c r="KEZ131" s="392"/>
      <c r="KFA131" s="393"/>
      <c r="KFB131" s="394"/>
      <c r="KFC131" s="395"/>
      <c r="KFD131" s="389"/>
      <c r="KFE131" s="390"/>
      <c r="KFF131" s="391"/>
      <c r="KFG131" s="392"/>
      <c r="KFH131" s="393"/>
      <c r="KFI131" s="394"/>
      <c r="KFJ131" s="395"/>
      <c r="KFK131" s="389"/>
      <c r="KFL131" s="390"/>
      <c r="KFM131" s="391"/>
      <c r="KFN131" s="392"/>
      <c r="KFO131" s="393"/>
      <c r="KFP131" s="394"/>
      <c r="KFQ131" s="395"/>
      <c r="KFR131" s="389"/>
      <c r="KFS131" s="390"/>
      <c r="KFT131" s="391"/>
      <c r="KFU131" s="392"/>
      <c r="KFV131" s="393"/>
      <c r="KFW131" s="394"/>
      <c r="KFX131" s="395"/>
      <c r="KFY131" s="389"/>
      <c r="KFZ131" s="390"/>
      <c r="KGA131" s="391"/>
      <c r="KGB131" s="392"/>
      <c r="KGC131" s="393"/>
      <c r="KGD131" s="394"/>
      <c r="KGE131" s="395"/>
      <c r="KGF131" s="389"/>
      <c r="KGG131" s="390"/>
      <c r="KGH131" s="391"/>
      <c r="KGI131" s="392"/>
      <c r="KGJ131" s="393"/>
      <c r="KGK131" s="394"/>
      <c r="KGL131" s="395"/>
      <c r="KGM131" s="389"/>
      <c r="KGN131" s="390"/>
      <c r="KGO131" s="391"/>
      <c r="KGP131" s="392"/>
      <c r="KGQ131" s="393"/>
      <c r="KGR131" s="394"/>
      <c r="KGS131" s="395"/>
      <c r="KGT131" s="389"/>
      <c r="KGU131" s="390"/>
      <c r="KGV131" s="391"/>
      <c r="KGW131" s="392"/>
      <c r="KGX131" s="393"/>
      <c r="KGY131" s="394"/>
      <c r="KGZ131" s="395"/>
      <c r="KHA131" s="389"/>
      <c r="KHB131" s="390"/>
      <c r="KHC131" s="391"/>
      <c r="KHD131" s="392"/>
      <c r="KHE131" s="393"/>
      <c r="KHF131" s="394"/>
      <c r="KHG131" s="395"/>
      <c r="KHH131" s="389"/>
      <c r="KHI131" s="390"/>
      <c r="KHJ131" s="391"/>
      <c r="KHK131" s="392"/>
      <c r="KHL131" s="393"/>
      <c r="KHM131" s="394"/>
      <c r="KHN131" s="395"/>
      <c r="KHO131" s="389"/>
      <c r="KHP131" s="390"/>
      <c r="KHQ131" s="391"/>
      <c r="KHR131" s="392"/>
      <c r="KHS131" s="393"/>
      <c r="KHT131" s="394"/>
      <c r="KHU131" s="395"/>
      <c r="KHV131" s="389"/>
      <c r="KHW131" s="390"/>
      <c r="KHX131" s="391"/>
      <c r="KHY131" s="392"/>
      <c r="KHZ131" s="393"/>
      <c r="KIA131" s="394"/>
      <c r="KIB131" s="395"/>
      <c r="KIC131" s="389"/>
      <c r="KID131" s="390"/>
      <c r="KIE131" s="391"/>
      <c r="KIF131" s="392"/>
      <c r="KIG131" s="393"/>
      <c r="KIH131" s="394"/>
      <c r="KII131" s="395"/>
      <c r="KIJ131" s="389"/>
      <c r="KIK131" s="390"/>
      <c r="KIL131" s="391"/>
      <c r="KIM131" s="392"/>
      <c r="KIN131" s="393"/>
      <c r="KIO131" s="394"/>
      <c r="KIP131" s="395"/>
      <c r="KIQ131" s="389"/>
      <c r="KIR131" s="390"/>
      <c r="KIS131" s="391"/>
      <c r="KIT131" s="392"/>
      <c r="KIU131" s="393"/>
      <c r="KIV131" s="394"/>
      <c r="KIW131" s="395"/>
      <c r="KIX131" s="389"/>
      <c r="KIY131" s="390"/>
      <c r="KIZ131" s="391"/>
      <c r="KJA131" s="392"/>
      <c r="KJB131" s="393"/>
      <c r="KJC131" s="394"/>
      <c r="KJD131" s="395"/>
      <c r="KJE131" s="389"/>
      <c r="KJF131" s="390"/>
      <c r="KJG131" s="391"/>
      <c r="KJH131" s="392"/>
      <c r="KJI131" s="393"/>
      <c r="KJJ131" s="394"/>
      <c r="KJK131" s="395"/>
      <c r="KJL131" s="389"/>
      <c r="KJM131" s="390"/>
      <c r="KJN131" s="391"/>
      <c r="KJO131" s="392"/>
      <c r="KJP131" s="393"/>
      <c r="KJQ131" s="394"/>
      <c r="KJR131" s="395"/>
      <c r="KJS131" s="389"/>
      <c r="KJT131" s="390"/>
      <c r="KJU131" s="391"/>
      <c r="KJV131" s="392"/>
      <c r="KJW131" s="393"/>
      <c r="KJX131" s="394"/>
      <c r="KJY131" s="395"/>
      <c r="KJZ131" s="389"/>
      <c r="KKA131" s="390"/>
      <c r="KKB131" s="391"/>
      <c r="KKC131" s="392"/>
      <c r="KKD131" s="393"/>
      <c r="KKE131" s="394"/>
      <c r="KKF131" s="395"/>
      <c r="KKG131" s="389"/>
      <c r="KKH131" s="390"/>
      <c r="KKI131" s="391"/>
      <c r="KKJ131" s="392"/>
      <c r="KKK131" s="393"/>
      <c r="KKL131" s="394"/>
      <c r="KKM131" s="395"/>
      <c r="KKN131" s="389"/>
      <c r="KKO131" s="390"/>
      <c r="KKP131" s="391"/>
      <c r="KKQ131" s="392"/>
      <c r="KKR131" s="393"/>
      <c r="KKS131" s="394"/>
      <c r="KKT131" s="395"/>
      <c r="KKU131" s="389"/>
      <c r="KKV131" s="390"/>
      <c r="KKW131" s="391"/>
      <c r="KKX131" s="392"/>
      <c r="KKY131" s="393"/>
      <c r="KKZ131" s="394"/>
      <c r="KLA131" s="395"/>
      <c r="KLB131" s="389"/>
      <c r="KLC131" s="390"/>
      <c r="KLD131" s="391"/>
      <c r="KLE131" s="392"/>
      <c r="KLF131" s="393"/>
      <c r="KLG131" s="394"/>
      <c r="KLH131" s="395"/>
      <c r="KLI131" s="389"/>
      <c r="KLJ131" s="390"/>
      <c r="KLK131" s="391"/>
      <c r="KLL131" s="392"/>
      <c r="KLM131" s="393"/>
      <c r="KLN131" s="394"/>
      <c r="KLO131" s="395"/>
      <c r="KLP131" s="389"/>
      <c r="KLQ131" s="390"/>
      <c r="KLR131" s="391"/>
      <c r="KLS131" s="392"/>
      <c r="KLT131" s="393"/>
      <c r="KLU131" s="394"/>
      <c r="KLV131" s="395"/>
      <c r="KLW131" s="389"/>
      <c r="KLX131" s="390"/>
      <c r="KLY131" s="391"/>
      <c r="KLZ131" s="392"/>
      <c r="KMA131" s="393"/>
      <c r="KMB131" s="394"/>
      <c r="KMC131" s="395"/>
      <c r="KMD131" s="389"/>
      <c r="KME131" s="390"/>
      <c r="KMF131" s="391"/>
      <c r="KMG131" s="392"/>
      <c r="KMH131" s="393"/>
      <c r="KMI131" s="394"/>
      <c r="KMJ131" s="395"/>
      <c r="KMK131" s="389"/>
      <c r="KML131" s="390"/>
      <c r="KMM131" s="391"/>
      <c r="KMN131" s="392"/>
      <c r="KMO131" s="393"/>
      <c r="KMP131" s="394"/>
      <c r="KMQ131" s="395"/>
      <c r="KMR131" s="389"/>
      <c r="KMS131" s="390"/>
      <c r="KMT131" s="391"/>
      <c r="KMU131" s="392"/>
      <c r="KMV131" s="393"/>
      <c r="KMW131" s="394"/>
      <c r="KMX131" s="395"/>
      <c r="KMY131" s="389"/>
      <c r="KMZ131" s="390"/>
      <c r="KNA131" s="391"/>
      <c r="KNB131" s="392"/>
      <c r="KNC131" s="393"/>
      <c r="KND131" s="394"/>
      <c r="KNE131" s="395"/>
      <c r="KNF131" s="389"/>
      <c r="KNG131" s="390"/>
      <c r="KNH131" s="391"/>
      <c r="KNI131" s="392"/>
      <c r="KNJ131" s="393"/>
      <c r="KNK131" s="394"/>
      <c r="KNL131" s="395"/>
      <c r="KNM131" s="389"/>
      <c r="KNN131" s="390"/>
      <c r="KNO131" s="391"/>
      <c r="KNP131" s="392"/>
      <c r="KNQ131" s="393"/>
      <c r="KNR131" s="394"/>
      <c r="KNS131" s="395"/>
      <c r="KNT131" s="389"/>
      <c r="KNU131" s="390"/>
      <c r="KNV131" s="391"/>
      <c r="KNW131" s="392"/>
      <c r="KNX131" s="393"/>
      <c r="KNY131" s="394"/>
      <c r="KNZ131" s="395"/>
      <c r="KOA131" s="389"/>
      <c r="KOB131" s="390"/>
      <c r="KOC131" s="391"/>
      <c r="KOD131" s="392"/>
      <c r="KOE131" s="393"/>
      <c r="KOF131" s="394"/>
      <c r="KOG131" s="395"/>
      <c r="KOH131" s="389"/>
      <c r="KOI131" s="390"/>
      <c r="KOJ131" s="391"/>
      <c r="KOK131" s="392"/>
      <c r="KOL131" s="393"/>
      <c r="KOM131" s="394"/>
      <c r="KON131" s="395"/>
      <c r="KOO131" s="389"/>
      <c r="KOP131" s="390"/>
      <c r="KOQ131" s="391"/>
      <c r="KOR131" s="392"/>
      <c r="KOS131" s="393"/>
      <c r="KOT131" s="394"/>
      <c r="KOU131" s="395"/>
      <c r="KOV131" s="389"/>
      <c r="KOW131" s="390"/>
      <c r="KOX131" s="391"/>
      <c r="KOY131" s="392"/>
      <c r="KOZ131" s="393"/>
      <c r="KPA131" s="394"/>
      <c r="KPB131" s="395"/>
      <c r="KPC131" s="389"/>
      <c r="KPD131" s="390"/>
      <c r="KPE131" s="391"/>
      <c r="KPF131" s="392"/>
      <c r="KPG131" s="393"/>
      <c r="KPH131" s="394"/>
      <c r="KPI131" s="395"/>
      <c r="KPJ131" s="389"/>
      <c r="KPK131" s="390"/>
      <c r="KPL131" s="391"/>
      <c r="KPM131" s="392"/>
      <c r="KPN131" s="393"/>
      <c r="KPO131" s="394"/>
      <c r="KPP131" s="395"/>
      <c r="KPQ131" s="389"/>
      <c r="KPR131" s="390"/>
      <c r="KPS131" s="391"/>
      <c r="KPT131" s="392"/>
      <c r="KPU131" s="393"/>
      <c r="KPV131" s="394"/>
      <c r="KPW131" s="395"/>
      <c r="KPX131" s="389"/>
      <c r="KPY131" s="390"/>
      <c r="KPZ131" s="391"/>
      <c r="KQA131" s="392"/>
      <c r="KQB131" s="393"/>
      <c r="KQC131" s="394"/>
      <c r="KQD131" s="395"/>
      <c r="KQE131" s="389"/>
      <c r="KQF131" s="390"/>
      <c r="KQG131" s="391"/>
      <c r="KQH131" s="392"/>
      <c r="KQI131" s="393"/>
      <c r="KQJ131" s="394"/>
      <c r="KQK131" s="395"/>
      <c r="KQL131" s="389"/>
      <c r="KQM131" s="390"/>
      <c r="KQN131" s="391"/>
      <c r="KQO131" s="392"/>
      <c r="KQP131" s="393"/>
      <c r="KQQ131" s="394"/>
      <c r="KQR131" s="395"/>
      <c r="KQS131" s="389"/>
      <c r="KQT131" s="390"/>
      <c r="KQU131" s="391"/>
      <c r="KQV131" s="392"/>
      <c r="KQW131" s="393"/>
      <c r="KQX131" s="394"/>
      <c r="KQY131" s="395"/>
      <c r="KQZ131" s="389"/>
      <c r="KRA131" s="390"/>
      <c r="KRB131" s="391"/>
      <c r="KRC131" s="392"/>
      <c r="KRD131" s="393"/>
      <c r="KRE131" s="394"/>
      <c r="KRF131" s="395"/>
      <c r="KRG131" s="389"/>
      <c r="KRH131" s="390"/>
      <c r="KRI131" s="391"/>
      <c r="KRJ131" s="392"/>
      <c r="KRK131" s="393"/>
      <c r="KRL131" s="394"/>
      <c r="KRM131" s="395"/>
      <c r="KRN131" s="389"/>
      <c r="KRO131" s="390"/>
      <c r="KRP131" s="391"/>
      <c r="KRQ131" s="392"/>
      <c r="KRR131" s="393"/>
      <c r="KRS131" s="394"/>
      <c r="KRT131" s="395"/>
      <c r="KRU131" s="389"/>
      <c r="KRV131" s="390"/>
      <c r="KRW131" s="391"/>
      <c r="KRX131" s="392"/>
      <c r="KRY131" s="393"/>
      <c r="KRZ131" s="394"/>
      <c r="KSA131" s="395"/>
      <c r="KSB131" s="389"/>
      <c r="KSC131" s="390"/>
      <c r="KSD131" s="391"/>
      <c r="KSE131" s="392"/>
      <c r="KSF131" s="393"/>
      <c r="KSG131" s="394"/>
      <c r="KSH131" s="395"/>
      <c r="KSI131" s="389"/>
      <c r="KSJ131" s="390"/>
      <c r="KSK131" s="391"/>
      <c r="KSL131" s="392"/>
      <c r="KSM131" s="393"/>
      <c r="KSN131" s="394"/>
      <c r="KSO131" s="395"/>
      <c r="KSP131" s="389"/>
      <c r="KSQ131" s="390"/>
      <c r="KSR131" s="391"/>
      <c r="KSS131" s="392"/>
      <c r="KST131" s="393"/>
      <c r="KSU131" s="394"/>
      <c r="KSV131" s="395"/>
      <c r="KSW131" s="389"/>
      <c r="KSX131" s="390"/>
      <c r="KSY131" s="391"/>
      <c r="KSZ131" s="392"/>
      <c r="KTA131" s="393"/>
      <c r="KTB131" s="394"/>
      <c r="KTC131" s="395"/>
      <c r="KTD131" s="389"/>
      <c r="KTE131" s="390"/>
      <c r="KTF131" s="391"/>
      <c r="KTG131" s="392"/>
      <c r="KTH131" s="393"/>
      <c r="KTI131" s="394"/>
      <c r="KTJ131" s="395"/>
      <c r="KTK131" s="389"/>
      <c r="KTL131" s="390"/>
      <c r="KTM131" s="391"/>
      <c r="KTN131" s="392"/>
      <c r="KTO131" s="393"/>
      <c r="KTP131" s="394"/>
      <c r="KTQ131" s="395"/>
      <c r="KTR131" s="389"/>
      <c r="KTS131" s="390"/>
      <c r="KTT131" s="391"/>
      <c r="KTU131" s="392"/>
      <c r="KTV131" s="393"/>
      <c r="KTW131" s="394"/>
      <c r="KTX131" s="395"/>
      <c r="KTY131" s="389"/>
      <c r="KTZ131" s="390"/>
      <c r="KUA131" s="391"/>
      <c r="KUB131" s="392"/>
      <c r="KUC131" s="393"/>
      <c r="KUD131" s="394"/>
      <c r="KUE131" s="395"/>
      <c r="KUF131" s="389"/>
      <c r="KUG131" s="390"/>
      <c r="KUH131" s="391"/>
      <c r="KUI131" s="392"/>
      <c r="KUJ131" s="393"/>
      <c r="KUK131" s="394"/>
      <c r="KUL131" s="395"/>
      <c r="KUM131" s="389"/>
      <c r="KUN131" s="390"/>
      <c r="KUO131" s="391"/>
      <c r="KUP131" s="392"/>
      <c r="KUQ131" s="393"/>
      <c r="KUR131" s="394"/>
      <c r="KUS131" s="395"/>
      <c r="KUT131" s="389"/>
      <c r="KUU131" s="390"/>
      <c r="KUV131" s="391"/>
      <c r="KUW131" s="392"/>
      <c r="KUX131" s="393"/>
      <c r="KUY131" s="394"/>
      <c r="KUZ131" s="395"/>
      <c r="KVA131" s="389"/>
      <c r="KVB131" s="390"/>
      <c r="KVC131" s="391"/>
      <c r="KVD131" s="392"/>
      <c r="KVE131" s="393"/>
      <c r="KVF131" s="394"/>
      <c r="KVG131" s="395"/>
      <c r="KVH131" s="389"/>
      <c r="KVI131" s="390"/>
      <c r="KVJ131" s="391"/>
      <c r="KVK131" s="392"/>
      <c r="KVL131" s="393"/>
      <c r="KVM131" s="394"/>
      <c r="KVN131" s="395"/>
      <c r="KVO131" s="389"/>
      <c r="KVP131" s="390"/>
      <c r="KVQ131" s="391"/>
      <c r="KVR131" s="392"/>
      <c r="KVS131" s="393"/>
      <c r="KVT131" s="394"/>
      <c r="KVU131" s="395"/>
      <c r="KVV131" s="389"/>
      <c r="KVW131" s="390"/>
      <c r="KVX131" s="391"/>
      <c r="KVY131" s="392"/>
      <c r="KVZ131" s="393"/>
      <c r="KWA131" s="394"/>
      <c r="KWB131" s="395"/>
      <c r="KWC131" s="389"/>
      <c r="KWD131" s="390"/>
      <c r="KWE131" s="391"/>
      <c r="KWF131" s="392"/>
      <c r="KWG131" s="393"/>
      <c r="KWH131" s="394"/>
      <c r="KWI131" s="395"/>
      <c r="KWJ131" s="389"/>
      <c r="KWK131" s="390"/>
      <c r="KWL131" s="391"/>
      <c r="KWM131" s="392"/>
      <c r="KWN131" s="393"/>
      <c r="KWO131" s="394"/>
      <c r="KWP131" s="395"/>
      <c r="KWQ131" s="389"/>
      <c r="KWR131" s="390"/>
      <c r="KWS131" s="391"/>
      <c r="KWT131" s="392"/>
      <c r="KWU131" s="393"/>
      <c r="KWV131" s="394"/>
      <c r="KWW131" s="395"/>
      <c r="KWX131" s="389"/>
      <c r="KWY131" s="390"/>
      <c r="KWZ131" s="391"/>
      <c r="KXA131" s="392"/>
      <c r="KXB131" s="393"/>
      <c r="KXC131" s="394"/>
      <c r="KXD131" s="395"/>
      <c r="KXE131" s="389"/>
      <c r="KXF131" s="390"/>
      <c r="KXG131" s="391"/>
      <c r="KXH131" s="392"/>
      <c r="KXI131" s="393"/>
      <c r="KXJ131" s="394"/>
      <c r="KXK131" s="395"/>
      <c r="KXL131" s="389"/>
      <c r="KXM131" s="390"/>
      <c r="KXN131" s="391"/>
      <c r="KXO131" s="392"/>
      <c r="KXP131" s="393"/>
      <c r="KXQ131" s="394"/>
      <c r="KXR131" s="395"/>
      <c r="KXS131" s="389"/>
      <c r="KXT131" s="390"/>
      <c r="KXU131" s="391"/>
      <c r="KXV131" s="392"/>
      <c r="KXW131" s="393"/>
      <c r="KXX131" s="394"/>
      <c r="KXY131" s="395"/>
      <c r="KXZ131" s="389"/>
      <c r="KYA131" s="390"/>
      <c r="KYB131" s="391"/>
      <c r="KYC131" s="392"/>
      <c r="KYD131" s="393"/>
      <c r="KYE131" s="394"/>
      <c r="KYF131" s="395"/>
      <c r="KYG131" s="389"/>
      <c r="KYH131" s="390"/>
      <c r="KYI131" s="391"/>
      <c r="KYJ131" s="392"/>
      <c r="KYK131" s="393"/>
      <c r="KYL131" s="394"/>
      <c r="KYM131" s="395"/>
      <c r="KYN131" s="389"/>
      <c r="KYO131" s="390"/>
      <c r="KYP131" s="391"/>
      <c r="KYQ131" s="392"/>
      <c r="KYR131" s="393"/>
      <c r="KYS131" s="394"/>
      <c r="KYT131" s="395"/>
      <c r="KYU131" s="389"/>
      <c r="KYV131" s="390"/>
      <c r="KYW131" s="391"/>
      <c r="KYX131" s="392"/>
      <c r="KYY131" s="393"/>
      <c r="KYZ131" s="394"/>
      <c r="KZA131" s="395"/>
      <c r="KZB131" s="389"/>
      <c r="KZC131" s="390"/>
      <c r="KZD131" s="391"/>
      <c r="KZE131" s="392"/>
      <c r="KZF131" s="393"/>
      <c r="KZG131" s="394"/>
      <c r="KZH131" s="395"/>
      <c r="KZI131" s="389"/>
      <c r="KZJ131" s="390"/>
      <c r="KZK131" s="391"/>
      <c r="KZL131" s="392"/>
      <c r="KZM131" s="393"/>
      <c r="KZN131" s="394"/>
      <c r="KZO131" s="395"/>
      <c r="KZP131" s="389"/>
      <c r="KZQ131" s="390"/>
      <c r="KZR131" s="391"/>
      <c r="KZS131" s="392"/>
      <c r="KZT131" s="393"/>
      <c r="KZU131" s="394"/>
      <c r="KZV131" s="395"/>
      <c r="KZW131" s="389"/>
      <c r="KZX131" s="390"/>
      <c r="KZY131" s="391"/>
      <c r="KZZ131" s="392"/>
      <c r="LAA131" s="393"/>
      <c r="LAB131" s="394"/>
      <c r="LAC131" s="395"/>
      <c r="LAD131" s="389"/>
      <c r="LAE131" s="390"/>
      <c r="LAF131" s="391"/>
      <c r="LAG131" s="392"/>
      <c r="LAH131" s="393"/>
      <c r="LAI131" s="394"/>
      <c r="LAJ131" s="395"/>
      <c r="LAK131" s="389"/>
      <c r="LAL131" s="390"/>
      <c r="LAM131" s="391"/>
      <c r="LAN131" s="392"/>
      <c r="LAO131" s="393"/>
      <c r="LAP131" s="394"/>
      <c r="LAQ131" s="395"/>
      <c r="LAR131" s="389"/>
      <c r="LAS131" s="390"/>
      <c r="LAT131" s="391"/>
      <c r="LAU131" s="392"/>
      <c r="LAV131" s="393"/>
      <c r="LAW131" s="394"/>
      <c r="LAX131" s="395"/>
      <c r="LAY131" s="389"/>
      <c r="LAZ131" s="390"/>
      <c r="LBA131" s="391"/>
      <c r="LBB131" s="392"/>
      <c r="LBC131" s="393"/>
      <c r="LBD131" s="394"/>
      <c r="LBE131" s="395"/>
      <c r="LBF131" s="389"/>
      <c r="LBG131" s="390"/>
      <c r="LBH131" s="391"/>
      <c r="LBI131" s="392"/>
      <c r="LBJ131" s="393"/>
      <c r="LBK131" s="394"/>
      <c r="LBL131" s="395"/>
      <c r="LBM131" s="389"/>
      <c r="LBN131" s="390"/>
      <c r="LBO131" s="391"/>
      <c r="LBP131" s="392"/>
      <c r="LBQ131" s="393"/>
      <c r="LBR131" s="394"/>
      <c r="LBS131" s="395"/>
      <c r="LBT131" s="389"/>
      <c r="LBU131" s="390"/>
      <c r="LBV131" s="391"/>
      <c r="LBW131" s="392"/>
      <c r="LBX131" s="393"/>
      <c r="LBY131" s="394"/>
      <c r="LBZ131" s="395"/>
      <c r="LCA131" s="389"/>
      <c r="LCB131" s="390"/>
      <c r="LCC131" s="391"/>
      <c r="LCD131" s="392"/>
      <c r="LCE131" s="393"/>
      <c r="LCF131" s="394"/>
      <c r="LCG131" s="395"/>
      <c r="LCH131" s="389"/>
      <c r="LCI131" s="390"/>
      <c r="LCJ131" s="391"/>
      <c r="LCK131" s="392"/>
      <c r="LCL131" s="393"/>
      <c r="LCM131" s="394"/>
      <c r="LCN131" s="395"/>
      <c r="LCO131" s="389"/>
      <c r="LCP131" s="390"/>
      <c r="LCQ131" s="391"/>
      <c r="LCR131" s="392"/>
      <c r="LCS131" s="393"/>
      <c r="LCT131" s="394"/>
      <c r="LCU131" s="395"/>
      <c r="LCV131" s="389"/>
      <c r="LCW131" s="390"/>
      <c r="LCX131" s="391"/>
      <c r="LCY131" s="392"/>
      <c r="LCZ131" s="393"/>
      <c r="LDA131" s="394"/>
      <c r="LDB131" s="395"/>
      <c r="LDC131" s="389"/>
      <c r="LDD131" s="390"/>
      <c r="LDE131" s="391"/>
      <c r="LDF131" s="392"/>
      <c r="LDG131" s="393"/>
      <c r="LDH131" s="394"/>
      <c r="LDI131" s="395"/>
      <c r="LDJ131" s="389"/>
      <c r="LDK131" s="390"/>
      <c r="LDL131" s="391"/>
      <c r="LDM131" s="392"/>
      <c r="LDN131" s="393"/>
      <c r="LDO131" s="394"/>
      <c r="LDP131" s="395"/>
      <c r="LDQ131" s="389"/>
      <c r="LDR131" s="390"/>
      <c r="LDS131" s="391"/>
      <c r="LDT131" s="392"/>
      <c r="LDU131" s="393"/>
      <c r="LDV131" s="394"/>
      <c r="LDW131" s="395"/>
      <c r="LDX131" s="389"/>
      <c r="LDY131" s="390"/>
      <c r="LDZ131" s="391"/>
      <c r="LEA131" s="392"/>
      <c r="LEB131" s="393"/>
      <c r="LEC131" s="394"/>
      <c r="LED131" s="395"/>
      <c r="LEE131" s="389"/>
      <c r="LEF131" s="390"/>
      <c r="LEG131" s="391"/>
      <c r="LEH131" s="392"/>
      <c r="LEI131" s="393"/>
      <c r="LEJ131" s="394"/>
      <c r="LEK131" s="395"/>
      <c r="LEL131" s="389"/>
      <c r="LEM131" s="390"/>
      <c r="LEN131" s="391"/>
      <c r="LEO131" s="392"/>
      <c r="LEP131" s="393"/>
      <c r="LEQ131" s="394"/>
      <c r="LER131" s="395"/>
      <c r="LES131" s="389"/>
      <c r="LET131" s="390"/>
      <c r="LEU131" s="391"/>
      <c r="LEV131" s="392"/>
      <c r="LEW131" s="393"/>
      <c r="LEX131" s="394"/>
      <c r="LEY131" s="395"/>
      <c r="LEZ131" s="389"/>
      <c r="LFA131" s="390"/>
      <c r="LFB131" s="391"/>
      <c r="LFC131" s="392"/>
      <c r="LFD131" s="393"/>
      <c r="LFE131" s="394"/>
      <c r="LFF131" s="395"/>
      <c r="LFG131" s="389"/>
      <c r="LFH131" s="390"/>
      <c r="LFI131" s="391"/>
      <c r="LFJ131" s="392"/>
      <c r="LFK131" s="393"/>
      <c r="LFL131" s="394"/>
      <c r="LFM131" s="395"/>
      <c r="LFN131" s="389"/>
      <c r="LFO131" s="390"/>
      <c r="LFP131" s="391"/>
      <c r="LFQ131" s="392"/>
      <c r="LFR131" s="393"/>
      <c r="LFS131" s="394"/>
      <c r="LFT131" s="395"/>
      <c r="LFU131" s="389"/>
      <c r="LFV131" s="390"/>
      <c r="LFW131" s="391"/>
      <c r="LFX131" s="392"/>
      <c r="LFY131" s="393"/>
      <c r="LFZ131" s="394"/>
      <c r="LGA131" s="395"/>
      <c r="LGB131" s="389"/>
      <c r="LGC131" s="390"/>
      <c r="LGD131" s="391"/>
      <c r="LGE131" s="392"/>
      <c r="LGF131" s="393"/>
      <c r="LGG131" s="394"/>
      <c r="LGH131" s="395"/>
      <c r="LGI131" s="389"/>
      <c r="LGJ131" s="390"/>
      <c r="LGK131" s="391"/>
      <c r="LGL131" s="392"/>
      <c r="LGM131" s="393"/>
      <c r="LGN131" s="394"/>
      <c r="LGO131" s="395"/>
      <c r="LGP131" s="389"/>
      <c r="LGQ131" s="390"/>
      <c r="LGR131" s="391"/>
      <c r="LGS131" s="392"/>
      <c r="LGT131" s="393"/>
      <c r="LGU131" s="394"/>
      <c r="LGV131" s="395"/>
      <c r="LGW131" s="389"/>
      <c r="LGX131" s="390"/>
      <c r="LGY131" s="391"/>
      <c r="LGZ131" s="392"/>
      <c r="LHA131" s="393"/>
      <c r="LHB131" s="394"/>
      <c r="LHC131" s="395"/>
      <c r="LHD131" s="389"/>
      <c r="LHE131" s="390"/>
      <c r="LHF131" s="391"/>
      <c r="LHG131" s="392"/>
      <c r="LHH131" s="393"/>
      <c r="LHI131" s="394"/>
      <c r="LHJ131" s="395"/>
      <c r="LHK131" s="389"/>
      <c r="LHL131" s="390"/>
      <c r="LHM131" s="391"/>
      <c r="LHN131" s="392"/>
      <c r="LHO131" s="393"/>
      <c r="LHP131" s="394"/>
      <c r="LHQ131" s="395"/>
      <c r="LHR131" s="389"/>
      <c r="LHS131" s="390"/>
      <c r="LHT131" s="391"/>
      <c r="LHU131" s="392"/>
      <c r="LHV131" s="393"/>
      <c r="LHW131" s="394"/>
      <c r="LHX131" s="395"/>
      <c r="LHY131" s="389"/>
      <c r="LHZ131" s="390"/>
      <c r="LIA131" s="391"/>
      <c r="LIB131" s="392"/>
      <c r="LIC131" s="393"/>
      <c r="LID131" s="394"/>
      <c r="LIE131" s="395"/>
      <c r="LIF131" s="389"/>
      <c r="LIG131" s="390"/>
      <c r="LIH131" s="391"/>
      <c r="LII131" s="392"/>
      <c r="LIJ131" s="393"/>
      <c r="LIK131" s="394"/>
      <c r="LIL131" s="395"/>
      <c r="LIM131" s="389"/>
      <c r="LIN131" s="390"/>
      <c r="LIO131" s="391"/>
      <c r="LIP131" s="392"/>
      <c r="LIQ131" s="393"/>
      <c r="LIR131" s="394"/>
      <c r="LIS131" s="395"/>
      <c r="LIT131" s="389"/>
      <c r="LIU131" s="390"/>
      <c r="LIV131" s="391"/>
      <c r="LIW131" s="392"/>
      <c r="LIX131" s="393"/>
      <c r="LIY131" s="394"/>
      <c r="LIZ131" s="395"/>
      <c r="LJA131" s="389"/>
      <c r="LJB131" s="390"/>
      <c r="LJC131" s="391"/>
      <c r="LJD131" s="392"/>
      <c r="LJE131" s="393"/>
      <c r="LJF131" s="394"/>
      <c r="LJG131" s="395"/>
      <c r="LJH131" s="389"/>
      <c r="LJI131" s="390"/>
      <c r="LJJ131" s="391"/>
      <c r="LJK131" s="392"/>
      <c r="LJL131" s="393"/>
      <c r="LJM131" s="394"/>
      <c r="LJN131" s="395"/>
      <c r="LJO131" s="389"/>
      <c r="LJP131" s="390"/>
      <c r="LJQ131" s="391"/>
      <c r="LJR131" s="392"/>
      <c r="LJS131" s="393"/>
      <c r="LJT131" s="394"/>
      <c r="LJU131" s="395"/>
      <c r="LJV131" s="389"/>
      <c r="LJW131" s="390"/>
      <c r="LJX131" s="391"/>
      <c r="LJY131" s="392"/>
      <c r="LJZ131" s="393"/>
      <c r="LKA131" s="394"/>
      <c r="LKB131" s="395"/>
      <c r="LKC131" s="389"/>
      <c r="LKD131" s="390"/>
      <c r="LKE131" s="391"/>
      <c r="LKF131" s="392"/>
      <c r="LKG131" s="393"/>
      <c r="LKH131" s="394"/>
      <c r="LKI131" s="395"/>
      <c r="LKJ131" s="389"/>
      <c r="LKK131" s="390"/>
      <c r="LKL131" s="391"/>
      <c r="LKM131" s="392"/>
      <c r="LKN131" s="393"/>
      <c r="LKO131" s="394"/>
      <c r="LKP131" s="395"/>
      <c r="LKQ131" s="389"/>
      <c r="LKR131" s="390"/>
      <c r="LKS131" s="391"/>
      <c r="LKT131" s="392"/>
      <c r="LKU131" s="393"/>
      <c r="LKV131" s="394"/>
      <c r="LKW131" s="395"/>
      <c r="LKX131" s="389"/>
      <c r="LKY131" s="390"/>
      <c r="LKZ131" s="391"/>
      <c r="LLA131" s="392"/>
      <c r="LLB131" s="393"/>
      <c r="LLC131" s="394"/>
      <c r="LLD131" s="395"/>
      <c r="LLE131" s="389"/>
      <c r="LLF131" s="390"/>
      <c r="LLG131" s="391"/>
      <c r="LLH131" s="392"/>
      <c r="LLI131" s="393"/>
      <c r="LLJ131" s="394"/>
      <c r="LLK131" s="395"/>
      <c r="LLL131" s="389"/>
      <c r="LLM131" s="390"/>
      <c r="LLN131" s="391"/>
      <c r="LLO131" s="392"/>
      <c r="LLP131" s="393"/>
      <c r="LLQ131" s="394"/>
      <c r="LLR131" s="395"/>
      <c r="LLS131" s="389"/>
      <c r="LLT131" s="390"/>
      <c r="LLU131" s="391"/>
      <c r="LLV131" s="392"/>
      <c r="LLW131" s="393"/>
      <c r="LLX131" s="394"/>
      <c r="LLY131" s="395"/>
      <c r="LLZ131" s="389"/>
      <c r="LMA131" s="390"/>
      <c r="LMB131" s="391"/>
      <c r="LMC131" s="392"/>
      <c r="LMD131" s="393"/>
      <c r="LME131" s="394"/>
      <c r="LMF131" s="395"/>
      <c r="LMG131" s="389"/>
      <c r="LMH131" s="390"/>
      <c r="LMI131" s="391"/>
      <c r="LMJ131" s="392"/>
      <c r="LMK131" s="393"/>
      <c r="LML131" s="394"/>
      <c r="LMM131" s="395"/>
      <c r="LMN131" s="389"/>
      <c r="LMO131" s="390"/>
      <c r="LMP131" s="391"/>
      <c r="LMQ131" s="392"/>
      <c r="LMR131" s="393"/>
      <c r="LMS131" s="394"/>
      <c r="LMT131" s="395"/>
      <c r="LMU131" s="389"/>
      <c r="LMV131" s="390"/>
      <c r="LMW131" s="391"/>
      <c r="LMX131" s="392"/>
      <c r="LMY131" s="393"/>
      <c r="LMZ131" s="394"/>
      <c r="LNA131" s="395"/>
      <c r="LNB131" s="389"/>
      <c r="LNC131" s="390"/>
      <c r="LND131" s="391"/>
      <c r="LNE131" s="392"/>
      <c r="LNF131" s="393"/>
      <c r="LNG131" s="394"/>
      <c r="LNH131" s="395"/>
      <c r="LNI131" s="389"/>
      <c r="LNJ131" s="390"/>
      <c r="LNK131" s="391"/>
      <c r="LNL131" s="392"/>
      <c r="LNM131" s="393"/>
      <c r="LNN131" s="394"/>
      <c r="LNO131" s="395"/>
      <c r="LNP131" s="389"/>
      <c r="LNQ131" s="390"/>
      <c r="LNR131" s="391"/>
      <c r="LNS131" s="392"/>
      <c r="LNT131" s="393"/>
      <c r="LNU131" s="394"/>
      <c r="LNV131" s="395"/>
      <c r="LNW131" s="389"/>
      <c r="LNX131" s="390"/>
      <c r="LNY131" s="391"/>
      <c r="LNZ131" s="392"/>
      <c r="LOA131" s="393"/>
      <c r="LOB131" s="394"/>
      <c r="LOC131" s="395"/>
      <c r="LOD131" s="389"/>
      <c r="LOE131" s="390"/>
      <c r="LOF131" s="391"/>
      <c r="LOG131" s="392"/>
      <c r="LOH131" s="393"/>
      <c r="LOI131" s="394"/>
      <c r="LOJ131" s="395"/>
      <c r="LOK131" s="389"/>
      <c r="LOL131" s="390"/>
      <c r="LOM131" s="391"/>
      <c r="LON131" s="392"/>
      <c r="LOO131" s="393"/>
      <c r="LOP131" s="394"/>
      <c r="LOQ131" s="395"/>
      <c r="LOR131" s="389"/>
      <c r="LOS131" s="390"/>
      <c r="LOT131" s="391"/>
      <c r="LOU131" s="392"/>
      <c r="LOV131" s="393"/>
      <c r="LOW131" s="394"/>
      <c r="LOX131" s="395"/>
      <c r="LOY131" s="389"/>
      <c r="LOZ131" s="390"/>
      <c r="LPA131" s="391"/>
      <c r="LPB131" s="392"/>
      <c r="LPC131" s="393"/>
      <c r="LPD131" s="394"/>
      <c r="LPE131" s="395"/>
      <c r="LPF131" s="389"/>
      <c r="LPG131" s="390"/>
      <c r="LPH131" s="391"/>
      <c r="LPI131" s="392"/>
      <c r="LPJ131" s="393"/>
      <c r="LPK131" s="394"/>
      <c r="LPL131" s="395"/>
      <c r="LPM131" s="389"/>
      <c r="LPN131" s="390"/>
      <c r="LPO131" s="391"/>
      <c r="LPP131" s="392"/>
      <c r="LPQ131" s="393"/>
      <c r="LPR131" s="394"/>
      <c r="LPS131" s="395"/>
      <c r="LPT131" s="389"/>
      <c r="LPU131" s="390"/>
      <c r="LPV131" s="391"/>
      <c r="LPW131" s="392"/>
      <c r="LPX131" s="393"/>
      <c r="LPY131" s="394"/>
      <c r="LPZ131" s="395"/>
      <c r="LQA131" s="389"/>
      <c r="LQB131" s="390"/>
      <c r="LQC131" s="391"/>
      <c r="LQD131" s="392"/>
      <c r="LQE131" s="393"/>
      <c r="LQF131" s="394"/>
      <c r="LQG131" s="395"/>
      <c r="LQH131" s="389"/>
      <c r="LQI131" s="390"/>
      <c r="LQJ131" s="391"/>
      <c r="LQK131" s="392"/>
      <c r="LQL131" s="393"/>
      <c r="LQM131" s="394"/>
      <c r="LQN131" s="395"/>
      <c r="LQO131" s="389"/>
      <c r="LQP131" s="390"/>
      <c r="LQQ131" s="391"/>
      <c r="LQR131" s="392"/>
      <c r="LQS131" s="393"/>
      <c r="LQT131" s="394"/>
      <c r="LQU131" s="395"/>
      <c r="LQV131" s="389"/>
      <c r="LQW131" s="390"/>
      <c r="LQX131" s="391"/>
      <c r="LQY131" s="392"/>
      <c r="LQZ131" s="393"/>
      <c r="LRA131" s="394"/>
      <c r="LRB131" s="395"/>
      <c r="LRC131" s="389"/>
      <c r="LRD131" s="390"/>
      <c r="LRE131" s="391"/>
      <c r="LRF131" s="392"/>
      <c r="LRG131" s="393"/>
      <c r="LRH131" s="394"/>
      <c r="LRI131" s="395"/>
      <c r="LRJ131" s="389"/>
      <c r="LRK131" s="390"/>
      <c r="LRL131" s="391"/>
      <c r="LRM131" s="392"/>
      <c r="LRN131" s="393"/>
      <c r="LRO131" s="394"/>
      <c r="LRP131" s="395"/>
      <c r="LRQ131" s="389"/>
      <c r="LRR131" s="390"/>
      <c r="LRS131" s="391"/>
      <c r="LRT131" s="392"/>
      <c r="LRU131" s="393"/>
      <c r="LRV131" s="394"/>
      <c r="LRW131" s="395"/>
      <c r="LRX131" s="389"/>
      <c r="LRY131" s="390"/>
      <c r="LRZ131" s="391"/>
      <c r="LSA131" s="392"/>
      <c r="LSB131" s="393"/>
      <c r="LSC131" s="394"/>
      <c r="LSD131" s="395"/>
      <c r="LSE131" s="389"/>
      <c r="LSF131" s="390"/>
      <c r="LSG131" s="391"/>
      <c r="LSH131" s="392"/>
      <c r="LSI131" s="393"/>
      <c r="LSJ131" s="394"/>
      <c r="LSK131" s="395"/>
      <c r="LSL131" s="389"/>
      <c r="LSM131" s="390"/>
      <c r="LSN131" s="391"/>
      <c r="LSO131" s="392"/>
      <c r="LSP131" s="393"/>
      <c r="LSQ131" s="394"/>
      <c r="LSR131" s="395"/>
      <c r="LSS131" s="389"/>
      <c r="LST131" s="390"/>
      <c r="LSU131" s="391"/>
      <c r="LSV131" s="392"/>
      <c r="LSW131" s="393"/>
      <c r="LSX131" s="394"/>
      <c r="LSY131" s="395"/>
      <c r="LSZ131" s="389"/>
      <c r="LTA131" s="390"/>
      <c r="LTB131" s="391"/>
      <c r="LTC131" s="392"/>
      <c r="LTD131" s="393"/>
      <c r="LTE131" s="394"/>
      <c r="LTF131" s="395"/>
      <c r="LTG131" s="389"/>
      <c r="LTH131" s="390"/>
      <c r="LTI131" s="391"/>
      <c r="LTJ131" s="392"/>
      <c r="LTK131" s="393"/>
      <c r="LTL131" s="394"/>
      <c r="LTM131" s="395"/>
      <c r="LTN131" s="389"/>
      <c r="LTO131" s="390"/>
      <c r="LTP131" s="391"/>
      <c r="LTQ131" s="392"/>
      <c r="LTR131" s="393"/>
      <c r="LTS131" s="394"/>
      <c r="LTT131" s="395"/>
      <c r="LTU131" s="389"/>
      <c r="LTV131" s="390"/>
      <c r="LTW131" s="391"/>
      <c r="LTX131" s="392"/>
      <c r="LTY131" s="393"/>
      <c r="LTZ131" s="394"/>
      <c r="LUA131" s="395"/>
      <c r="LUB131" s="389"/>
      <c r="LUC131" s="390"/>
      <c r="LUD131" s="391"/>
      <c r="LUE131" s="392"/>
      <c r="LUF131" s="393"/>
      <c r="LUG131" s="394"/>
      <c r="LUH131" s="395"/>
      <c r="LUI131" s="389"/>
      <c r="LUJ131" s="390"/>
      <c r="LUK131" s="391"/>
      <c r="LUL131" s="392"/>
      <c r="LUM131" s="393"/>
      <c r="LUN131" s="394"/>
      <c r="LUO131" s="395"/>
      <c r="LUP131" s="389"/>
      <c r="LUQ131" s="390"/>
      <c r="LUR131" s="391"/>
      <c r="LUS131" s="392"/>
      <c r="LUT131" s="393"/>
      <c r="LUU131" s="394"/>
      <c r="LUV131" s="395"/>
      <c r="LUW131" s="389"/>
      <c r="LUX131" s="390"/>
      <c r="LUY131" s="391"/>
      <c r="LUZ131" s="392"/>
      <c r="LVA131" s="393"/>
      <c r="LVB131" s="394"/>
      <c r="LVC131" s="395"/>
      <c r="LVD131" s="389"/>
      <c r="LVE131" s="390"/>
      <c r="LVF131" s="391"/>
      <c r="LVG131" s="392"/>
      <c r="LVH131" s="393"/>
      <c r="LVI131" s="394"/>
      <c r="LVJ131" s="395"/>
      <c r="LVK131" s="389"/>
      <c r="LVL131" s="390"/>
      <c r="LVM131" s="391"/>
      <c r="LVN131" s="392"/>
      <c r="LVO131" s="393"/>
      <c r="LVP131" s="394"/>
      <c r="LVQ131" s="395"/>
      <c r="LVR131" s="389"/>
      <c r="LVS131" s="390"/>
      <c r="LVT131" s="391"/>
      <c r="LVU131" s="392"/>
      <c r="LVV131" s="393"/>
      <c r="LVW131" s="394"/>
      <c r="LVX131" s="395"/>
      <c r="LVY131" s="389"/>
      <c r="LVZ131" s="390"/>
      <c r="LWA131" s="391"/>
      <c r="LWB131" s="392"/>
      <c r="LWC131" s="393"/>
      <c r="LWD131" s="394"/>
      <c r="LWE131" s="395"/>
      <c r="LWF131" s="389"/>
      <c r="LWG131" s="390"/>
      <c r="LWH131" s="391"/>
      <c r="LWI131" s="392"/>
      <c r="LWJ131" s="393"/>
      <c r="LWK131" s="394"/>
      <c r="LWL131" s="395"/>
      <c r="LWM131" s="389"/>
      <c r="LWN131" s="390"/>
      <c r="LWO131" s="391"/>
      <c r="LWP131" s="392"/>
      <c r="LWQ131" s="393"/>
      <c r="LWR131" s="394"/>
      <c r="LWS131" s="395"/>
      <c r="LWT131" s="389"/>
      <c r="LWU131" s="390"/>
      <c r="LWV131" s="391"/>
      <c r="LWW131" s="392"/>
      <c r="LWX131" s="393"/>
      <c r="LWY131" s="394"/>
      <c r="LWZ131" s="395"/>
      <c r="LXA131" s="389"/>
      <c r="LXB131" s="390"/>
      <c r="LXC131" s="391"/>
      <c r="LXD131" s="392"/>
      <c r="LXE131" s="393"/>
      <c r="LXF131" s="394"/>
      <c r="LXG131" s="395"/>
      <c r="LXH131" s="389"/>
      <c r="LXI131" s="390"/>
      <c r="LXJ131" s="391"/>
      <c r="LXK131" s="392"/>
      <c r="LXL131" s="393"/>
      <c r="LXM131" s="394"/>
      <c r="LXN131" s="395"/>
      <c r="LXO131" s="389"/>
      <c r="LXP131" s="390"/>
      <c r="LXQ131" s="391"/>
      <c r="LXR131" s="392"/>
      <c r="LXS131" s="393"/>
      <c r="LXT131" s="394"/>
      <c r="LXU131" s="395"/>
      <c r="LXV131" s="389"/>
      <c r="LXW131" s="390"/>
      <c r="LXX131" s="391"/>
      <c r="LXY131" s="392"/>
      <c r="LXZ131" s="393"/>
      <c r="LYA131" s="394"/>
      <c r="LYB131" s="395"/>
      <c r="LYC131" s="389"/>
      <c r="LYD131" s="390"/>
      <c r="LYE131" s="391"/>
      <c r="LYF131" s="392"/>
      <c r="LYG131" s="393"/>
      <c r="LYH131" s="394"/>
      <c r="LYI131" s="395"/>
      <c r="LYJ131" s="389"/>
      <c r="LYK131" s="390"/>
      <c r="LYL131" s="391"/>
      <c r="LYM131" s="392"/>
      <c r="LYN131" s="393"/>
      <c r="LYO131" s="394"/>
      <c r="LYP131" s="395"/>
      <c r="LYQ131" s="389"/>
      <c r="LYR131" s="390"/>
      <c r="LYS131" s="391"/>
      <c r="LYT131" s="392"/>
      <c r="LYU131" s="393"/>
      <c r="LYV131" s="394"/>
      <c r="LYW131" s="395"/>
      <c r="LYX131" s="389"/>
      <c r="LYY131" s="390"/>
      <c r="LYZ131" s="391"/>
      <c r="LZA131" s="392"/>
      <c r="LZB131" s="393"/>
      <c r="LZC131" s="394"/>
      <c r="LZD131" s="395"/>
      <c r="LZE131" s="389"/>
      <c r="LZF131" s="390"/>
      <c r="LZG131" s="391"/>
      <c r="LZH131" s="392"/>
      <c r="LZI131" s="393"/>
      <c r="LZJ131" s="394"/>
      <c r="LZK131" s="395"/>
      <c r="LZL131" s="389"/>
      <c r="LZM131" s="390"/>
      <c r="LZN131" s="391"/>
      <c r="LZO131" s="392"/>
      <c r="LZP131" s="393"/>
      <c r="LZQ131" s="394"/>
      <c r="LZR131" s="395"/>
      <c r="LZS131" s="389"/>
      <c r="LZT131" s="390"/>
      <c r="LZU131" s="391"/>
      <c r="LZV131" s="392"/>
      <c r="LZW131" s="393"/>
      <c r="LZX131" s="394"/>
      <c r="LZY131" s="395"/>
      <c r="LZZ131" s="389"/>
      <c r="MAA131" s="390"/>
      <c r="MAB131" s="391"/>
      <c r="MAC131" s="392"/>
      <c r="MAD131" s="393"/>
      <c r="MAE131" s="394"/>
      <c r="MAF131" s="395"/>
      <c r="MAG131" s="389"/>
      <c r="MAH131" s="390"/>
      <c r="MAI131" s="391"/>
      <c r="MAJ131" s="392"/>
      <c r="MAK131" s="393"/>
      <c r="MAL131" s="394"/>
      <c r="MAM131" s="395"/>
      <c r="MAN131" s="389"/>
      <c r="MAO131" s="390"/>
      <c r="MAP131" s="391"/>
      <c r="MAQ131" s="392"/>
      <c r="MAR131" s="393"/>
      <c r="MAS131" s="394"/>
      <c r="MAT131" s="395"/>
      <c r="MAU131" s="389"/>
      <c r="MAV131" s="390"/>
      <c r="MAW131" s="391"/>
      <c r="MAX131" s="392"/>
      <c r="MAY131" s="393"/>
      <c r="MAZ131" s="394"/>
      <c r="MBA131" s="395"/>
      <c r="MBB131" s="389"/>
      <c r="MBC131" s="390"/>
      <c r="MBD131" s="391"/>
      <c r="MBE131" s="392"/>
      <c r="MBF131" s="393"/>
      <c r="MBG131" s="394"/>
      <c r="MBH131" s="395"/>
      <c r="MBI131" s="389"/>
      <c r="MBJ131" s="390"/>
      <c r="MBK131" s="391"/>
      <c r="MBL131" s="392"/>
      <c r="MBM131" s="393"/>
      <c r="MBN131" s="394"/>
      <c r="MBO131" s="395"/>
      <c r="MBP131" s="389"/>
      <c r="MBQ131" s="390"/>
      <c r="MBR131" s="391"/>
      <c r="MBS131" s="392"/>
      <c r="MBT131" s="393"/>
      <c r="MBU131" s="394"/>
      <c r="MBV131" s="395"/>
      <c r="MBW131" s="389"/>
      <c r="MBX131" s="390"/>
      <c r="MBY131" s="391"/>
      <c r="MBZ131" s="392"/>
      <c r="MCA131" s="393"/>
      <c r="MCB131" s="394"/>
      <c r="MCC131" s="395"/>
      <c r="MCD131" s="389"/>
      <c r="MCE131" s="390"/>
      <c r="MCF131" s="391"/>
      <c r="MCG131" s="392"/>
      <c r="MCH131" s="393"/>
      <c r="MCI131" s="394"/>
      <c r="MCJ131" s="395"/>
      <c r="MCK131" s="389"/>
      <c r="MCL131" s="390"/>
      <c r="MCM131" s="391"/>
      <c r="MCN131" s="392"/>
      <c r="MCO131" s="393"/>
      <c r="MCP131" s="394"/>
      <c r="MCQ131" s="395"/>
      <c r="MCR131" s="389"/>
      <c r="MCS131" s="390"/>
      <c r="MCT131" s="391"/>
      <c r="MCU131" s="392"/>
      <c r="MCV131" s="393"/>
      <c r="MCW131" s="394"/>
      <c r="MCX131" s="395"/>
      <c r="MCY131" s="389"/>
      <c r="MCZ131" s="390"/>
      <c r="MDA131" s="391"/>
      <c r="MDB131" s="392"/>
      <c r="MDC131" s="393"/>
      <c r="MDD131" s="394"/>
      <c r="MDE131" s="395"/>
      <c r="MDF131" s="389"/>
      <c r="MDG131" s="390"/>
      <c r="MDH131" s="391"/>
      <c r="MDI131" s="392"/>
      <c r="MDJ131" s="393"/>
      <c r="MDK131" s="394"/>
      <c r="MDL131" s="395"/>
      <c r="MDM131" s="389"/>
      <c r="MDN131" s="390"/>
      <c r="MDO131" s="391"/>
      <c r="MDP131" s="392"/>
      <c r="MDQ131" s="393"/>
      <c r="MDR131" s="394"/>
      <c r="MDS131" s="395"/>
      <c r="MDT131" s="389"/>
      <c r="MDU131" s="390"/>
      <c r="MDV131" s="391"/>
      <c r="MDW131" s="392"/>
      <c r="MDX131" s="393"/>
      <c r="MDY131" s="394"/>
      <c r="MDZ131" s="395"/>
      <c r="MEA131" s="389"/>
      <c r="MEB131" s="390"/>
      <c r="MEC131" s="391"/>
      <c r="MED131" s="392"/>
      <c r="MEE131" s="393"/>
      <c r="MEF131" s="394"/>
      <c r="MEG131" s="395"/>
      <c r="MEH131" s="389"/>
      <c r="MEI131" s="390"/>
      <c r="MEJ131" s="391"/>
      <c r="MEK131" s="392"/>
      <c r="MEL131" s="393"/>
      <c r="MEM131" s="394"/>
      <c r="MEN131" s="395"/>
      <c r="MEO131" s="389"/>
      <c r="MEP131" s="390"/>
      <c r="MEQ131" s="391"/>
      <c r="MER131" s="392"/>
      <c r="MES131" s="393"/>
      <c r="MET131" s="394"/>
      <c r="MEU131" s="395"/>
      <c r="MEV131" s="389"/>
      <c r="MEW131" s="390"/>
      <c r="MEX131" s="391"/>
      <c r="MEY131" s="392"/>
      <c r="MEZ131" s="393"/>
      <c r="MFA131" s="394"/>
      <c r="MFB131" s="395"/>
      <c r="MFC131" s="389"/>
      <c r="MFD131" s="390"/>
      <c r="MFE131" s="391"/>
      <c r="MFF131" s="392"/>
      <c r="MFG131" s="393"/>
      <c r="MFH131" s="394"/>
      <c r="MFI131" s="395"/>
      <c r="MFJ131" s="389"/>
      <c r="MFK131" s="390"/>
      <c r="MFL131" s="391"/>
      <c r="MFM131" s="392"/>
      <c r="MFN131" s="393"/>
      <c r="MFO131" s="394"/>
      <c r="MFP131" s="395"/>
      <c r="MFQ131" s="389"/>
      <c r="MFR131" s="390"/>
      <c r="MFS131" s="391"/>
      <c r="MFT131" s="392"/>
      <c r="MFU131" s="393"/>
      <c r="MFV131" s="394"/>
      <c r="MFW131" s="395"/>
      <c r="MFX131" s="389"/>
      <c r="MFY131" s="390"/>
      <c r="MFZ131" s="391"/>
      <c r="MGA131" s="392"/>
      <c r="MGB131" s="393"/>
      <c r="MGC131" s="394"/>
      <c r="MGD131" s="395"/>
      <c r="MGE131" s="389"/>
      <c r="MGF131" s="390"/>
      <c r="MGG131" s="391"/>
      <c r="MGH131" s="392"/>
      <c r="MGI131" s="393"/>
      <c r="MGJ131" s="394"/>
      <c r="MGK131" s="395"/>
      <c r="MGL131" s="389"/>
      <c r="MGM131" s="390"/>
      <c r="MGN131" s="391"/>
      <c r="MGO131" s="392"/>
      <c r="MGP131" s="393"/>
      <c r="MGQ131" s="394"/>
      <c r="MGR131" s="395"/>
      <c r="MGS131" s="389"/>
      <c r="MGT131" s="390"/>
      <c r="MGU131" s="391"/>
      <c r="MGV131" s="392"/>
      <c r="MGW131" s="393"/>
      <c r="MGX131" s="394"/>
      <c r="MGY131" s="395"/>
      <c r="MGZ131" s="389"/>
      <c r="MHA131" s="390"/>
      <c r="MHB131" s="391"/>
      <c r="MHC131" s="392"/>
      <c r="MHD131" s="393"/>
      <c r="MHE131" s="394"/>
      <c r="MHF131" s="395"/>
      <c r="MHG131" s="389"/>
      <c r="MHH131" s="390"/>
      <c r="MHI131" s="391"/>
      <c r="MHJ131" s="392"/>
      <c r="MHK131" s="393"/>
      <c r="MHL131" s="394"/>
      <c r="MHM131" s="395"/>
      <c r="MHN131" s="389"/>
      <c r="MHO131" s="390"/>
      <c r="MHP131" s="391"/>
      <c r="MHQ131" s="392"/>
      <c r="MHR131" s="393"/>
      <c r="MHS131" s="394"/>
      <c r="MHT131" s="395"/>
      <c r="MHU131" s="389"/>
      <c r="MHV131" s="390"/>
      <c r="MHW131" s="391"/>
      <c r="MHX131" s="392"/>
      <c r="MHY131" s="393"/>
      <c r="MHZ131" s="394"/>
      <c r="MIA131" s="395"/>
      <c r="MIB131" s="389"/>
      <c r="MIC131" s="390"/>
      <c r="MID131" s="391"/>
      <c r="MIE131" s="392"/>
      <c r="MIF131" s="393"/>
      <c r="MIG131" s="394"/>
      <c r="MIH131" s="395"/>
      <c r="MII131" s="389"/>
      <c r="MIJ131" s="390"/>
      <c r="MIK131" s="391"/>
      <c r="MIL131" s="392"/>
      <c r="MIM131" s="393"/>
      <c r="MIN131" s="394"/>
      <c r="MIO131" s="395"/>
      <c r="MIP131" s="389"/>
      <c r="MIQ131" s="390"/>
      <c r="MIR131" s="391"/>
      <c r="MIS131" s="392"/>
      <c r="MIT131" s="393"/>
      <c r="MIU131" s="394"/>
      <c r="MIV131" s="395"/>
      <c r="MIW131" s="389"/>
      <c r="MIX131" s="390"/>
      <c r="MIY131" s="391"/>
      <c r="MIZ131" s="392"/>
      <c r="MJA131" s="393"/>
      <c r="MJB131" s="394"/>
      <c r="MJC131" s="395"/>
      <c r="MJD131" s="389"/>
      <c r="MJE131" s="390"/>
      <c r="MJF131" s="391"/>
      <c r="MJG131" s="392"/>
      <c r="MJH131" s="393"/>
      <c r="MJI131" s="394"/>
      <c r="MJJ131" s="395"/>
      <c r="MJK131" s="389"/>
      <c r="MJL131" s="390"/>
      <c r="MJM131" s="391"/>
      <c r="MJN131" s="392"/>
      <c r="MJO131" s="393"/>
      <c r="MJP131" s="394"/>
      <c r="MJQ131" s="395"/>
      <c r="MJR131" s="389"/>
      <c r="MJS131" s="390"/>
      <c r="MJT131" s="391"/>
      <c r="MJU131" s="392"/>
      <c r="MJV131" s="393"/>
      <c r="MJW131" s="394"/>
      <c r="MJX131" s="395"/>
      <c r="MJY131" s="389"/>
      <c r="MJZ131" s="390"/>
      <c r="MKA131" s="391"/>
      <c r="MKB131" s="392"/>
      <c r="MKC131" s="393"/>
      <c r="MKD131" s="394"/>
      <c r="MKE131" s="395"/>
      <c r="MKF131" s="389"/>
      <c r="MKG131" s="390"/>
      <c r="MKH131" s="391"/>
      <c r="MKI131" s="392"/>
      <c r="MKJ131" s="393"/>
      <c r="MKK131" s="394"/>
      <c r="MKL131" s="395"/>
      <c r="MKM131" s="389"/>
      <c r="MKN131" s="390"/>
      <c r="MKO131" s="391"/>
      <c r="MKP131" s="392"/>
      <c r="MKQ131" s="393"/>
      <c r="MKR131" s="394"/>
      <c r="MKS131" s="395"/>
      <c r="MKT131" s="389"/>
      <c r="MKU131" s="390"/>
      <c r="MKV131" s="391"/>
      <c r="MKW131" s="392"/>
      <c r="MKX131" s="393"/>
      <c r="MKY131" s="394"/>
      <c r="MKZ131" s="395"/>
      <c r="MLA131" s="389"/>
      <c r="MLB131" s="390"/>
      <c r="MLC131" s="391"/>
      <c r="MLD131" s="392"/>
      <c r="MLE131" s="393"/>
      <c r="MLF131" s="394"/>
      <c r="MLG131" s="395"/>
      <c r="MLH131" s="389"/>
      <c r="MLI131" s="390"/>
      <c r="MLJ131" s="391"/>
      <c r="MLK131" s="392"/>
      <c r="MLL131" s="393"/>
      <c r="MLM131" s="394"/>
      <c r="MLN131" s="395"/>
      <c r="MLO131" s="389"/>
      <c r="MLP131" s="390"/>
      <c r="MLQ131" s="391"/>
      <c r="MLR131" s="392"/>
      <c r="MLS131" s="393"/>
      <c r="MLT131" s="394"/>
      <c r="MLU131" s="395"/>
      <c r="MLV131" s="389"/>
      <c r="MLW131" s="390"/>
      <c r="MLX131" s="391"/>
      <c r="MLY131" s="392"/>
      <c r="MLZ131" s="393"/>
      <c r="MMA131" s="394"/>
      <c r="MMB131" s="395"/>
      <c r="MMC131" s="389"/>
      <c r="MMD131" s="390"/>
      <c r="MME131" s="391"/>
      <c r="MMF131" s="392"/>
      <c r="MMG131" s="393"/>
      <c r="MMH131" s="394"/>
      <c r="MMI131" s="395"/>
      <c r="MMJ131" s="389"/>
      <c r="MMK131" s="390"/>
      <c r="MML131" s="391"/>
      <c r="MMM131" s="392"/>
      <c r="MMN131" s="393"/>
      <c r="MMO131" s="394"/>
      <c r="MMP131" s="395"/>
      <c r="MMQ131" s="389"/>
      <c r="MMR131" s="390"/>
      <c r="MMS131" s="391"/>
      <c r="MMT131" s="392"/>
      <c r="MMU131" s="393"/>
      <c r="MMV131" s="394"/>
      <c r="MMW131" s="395"/>
      <c r="MMX131" s="389"/>
      <c r="MMY131" s="390"/>
      <c r="MMZ131" s="391"/>
      <c r="MNA131" s="392"/>
      <c r="MNB131" s="393"/>
      <c r="MNC131" s="394"/>
      <c r="MND131" s="395"/>
      <c r="MNE131" s="389"/>
      <c r="MNF131" s="390"/>
      <c r="MNG131" s="391"/>
      <c r="MNH131" s="392"/>
      <c r="MNI131" s="393"/>
      <c r="MNJ131" s="394"/>
      <c r="MNK131" s="395"/>
      <c r="MNL131" s="389"/>
      <c r="MNM131" s="390"/>
      <c r="MNN131" s="391"/>
      <c r="MNO131" s="392"/>
      <c r="MNP131" s="393"/>
      <c r="MNQ131" s="394"/>
      <c r="MNR131" s="395"/>
      <c r="MNS131" s="389"/>
      <c r="MNT131" s="390"/>
      <c r="MNU131" s="391"/>
      <c r="MNV131" s="392"/>
      <c r="MNW131" s="393"/>
      <c r="MNX131" s="394"/>
      <c r="MNY131" s="395"/>
      <c r="MNZ131" s="389"/>
      <c r="MOA131" s="390"/>
      <c r="MOB131" s="391"/>
      <c r="MOC131" s="392"/>
      <c r="MOD131" s="393"/>
      <c r="MOE131" s="394"/>
      <c r="MOF131" s="395"/>
      <c r="MOG131" s="389"/>
      <c r="MOH131" s="390"/>
      <c r="MOI131" s="391"/>
      <c r="MOJ131" s="392"/>
      <c r="MOK131" s="393"/>
      <c r="MOL131" s="394"/>
      <c r="MOM131" s="395"/>
      <c r="MON131" s="389"/>
      <c r="MOO131" s="390"/>
      <c r="MOP131" s="391"/>
      <c r="MOQ131" s="392"/>
      <c r="MOR131" s="393"/>
      <c r="MOS131" s="394"/>
      <c r="MOT131" s="395"/>
      <c r="MOU131" s="389"/>
      <c r="MOV131" s="390"/>
      <c r="MOW131" s="391"/>
      <c r="MOX131" s="392"/>
      <c r="MOY131" s="393"/>
      <c r="MOZ131" s="394"/>
      <c r="MPA131" s="395"/>
      <c r="MPB131" s="389"/>
      <c r="MPC131" s="390"/>
      <c r="MPD131" s="391"/>
      <c r="MPE131" s="392"/>
      <c r="MPF131" s="393"/>
      <c r="MPG131" s="394"/>
      <c r="MPH131" s="395"/>
      <c r="MPI131" s="389"/>
      <c r="MPJ131" s="390"/>
      <c r="MPK131" s="391"/>
      <c r="MPL131" s="392"/>
      <c r="MPM131" s="393"/>
      <c r="MPN131" s="394"/>
      <c r="MPO131" s="395"/>
      <c r="MPP131" s="389"/>
      <c r="MPQ131" s="390"/>
      <c r="MPR131" s="391"/>
      <c r="MPS131" s="392"/>
      <c r="MPT131" s="393"/>
      <c r="MPU131" s="394"/>
      <c r="MPV131" s="395"/>
      <c r="MPW131" s="389"/>
      <c r="MPX131" s="390"/>
      <c r="MPY131" s="391"/>
      <c r="MPZ131" s="392"/>
      <c r="MQA131" s="393"/>
      <c r="MQB131" s="394"/>
      <c r="MQC131" s="395"/>
      <c r="MQD131" s="389"/>
      <c r="MQE131" s="390"/>
      <c r="MQF131" s="391"/>
      <c r="MQG131" s="392"/>
      <c r="MQH131" s="393"/>
      <c r="MQI131" s="394"/>
      <c r="MQJ131" s="395"/>
      <c r="MQK131" s="389"/>
      <c r="MQL131" s="390"/>
      <c r="MQM131" s="391"/>
      <c r="MQN131" s="392"/>
      <c r="MQO131" s="393"/>
      <c r="MQP131" s="394"/>
      <c r="MQQ131" s="395"/>
      <c r="MQR131" s="389"/>
      <c r="MQS131" s="390"/>
      <c r="MQT131" s="391"/>
      <c r="MQU131" s="392"/>
      <c r="MQV131" s="393"/>
      <c r="MQW131" s="394"/>
      <c r="MQX131" s="395"/>
      <c r="MQY131" s="389"/>
      <c r="MQZ131" s="390"/>
      <c r="MRA131" s="391"/>
      <c r="MRB131" s="392"/>
      <c r="MRC131" s="393"/>
      <c r="MRD131" s="394"/>
      <c r="MRE131" s="395"/>
      <c r="MRF131" s="389"/>
      <c r="MRG131" s="390"/>
      <c r="MRH131" s="391"/>
      <c r="MRI131" s="392"/>
      <c r="MRJ131" s="393"/>
      <c r="MRK131" s="394"/>
      <c r="MRL131" s="395"/>
      <c r="MRM131" s="389"/>
      <c r="MRN131" s="390"/>
      <c r="MRO131" s="391"/>
      <c r="MRP131" s="392"/>
      <c r="MRQ131" s="393"/>
      <c r="MRR131" s="394"/>
      <c r="MRS131" s="395"/>
      <c r="MRT131" s="389"/>
      <c r="MRU131" s="390"/>
      <c r="MRV131" s="391"/>
      <c r="MRW131" s="392"/>
      <c r="MRX131" s="393"/>
      <c r="MRY131" s="394"/>
      <c r="MRZ131" s="395"/>
      <c r="MSA131" s="389"/>
      <c r="MSB131" s="390"/>
      <c r="MSC131" s="391"/>
      <c r="MSD131" s="392"/>
      <c r="MSE131" s="393"/>
      <c r="MSF131" s="394"/>
      <c r="MSG131" s="395"/>
      <c r="MSH131" s="389"/>
      <c r="MSI131" s="390"/>
      <c r="MSJ131" s="391"/>
      <c r="MSK131" s="392"/>
      <c r="MSL131" s="393"/>
      <c r="MSM131" s="394"/>
      <c r="MSN131" s="395"/>
      <c r="MSO131" s="389"/>
      <c r="MSP131" s="390"/>
      <c r="MSQ131" s="391"/>
      <c r="MSR131" s="392"/>
      <c r="MSS131" s="393"/>
      <c r="MST131" s="394"/>
      <c r="MSU131" s="395"/>
      <c r="MSV131" s="389"/>
      <c r="MSW131" s="390"/>
      <c r="MSX131" s="391"/>
      <c r="MSY131" s="392"/>
      <c r="MSZ131" s="393"/>
      <c r="MTA131" s="394"/>
      <c r="MTB131" s="395"/>
      <c r="MTC131" s="389"/>
      <c r="MTD131" s="390"/>
      <c r="MTE131" s="391"/>
      <c r="MTF131" s="392"/>
      <c r="MTG131" s="393"/>
      <c r="MTH131" s="394"/>
      <c r="MTI131" s="395"/>
      <c r="MTJ131" s="389"/>
      <c r="MTK131" s="390"/>
      <c r="MTL131" s="391"/>
      <c r="MTM131" s="392"/>
      <c r="MTN131" s="393"/>
      <c r="MTO131" s="394"/>
      <c r="MTP131" s="395"/>
      <c r="MTQ131" s="389"/>
      <c r="MTR131" s="390"/>
      <c r="MTS131" s="391"/>
      <c r="MTT131" s="392"/>
      <c r="MTU131" s="393"/>
      <c r="MTV131" s="394"/>
      <c r="MTW131" s="395"/>
      <c r="MTX131" s="389"/>
      <c r="MTY131" s="390"/>
      <c r="MTZ131" s="391"/>
      <c r="MUA131" s="392"/>
      <c r="MUB131" s="393"/>
      <c r="MUC131" s="394"/>
      <c r="MUD131" s="395"/>
      <c r="MUE131" s="389"/>
      <c r="MUF131" s="390"/>
      <c r="MUG131" s="391"/>
      <c r="MUH131" s="392"/>
      <c r="MUI131" s="393"/>
      <c r="MUJ131" s="394"/>
      <c r="MUK131" s="395"/>
      <c r="MUL131" s="389"/>
      <c r="MUM131" s="390"/>
      <c r="MUN131" s="391"/>
      <c r="MUO131" s="392"/>
      <c r="MUP131" s="393"/>
      <c r="MUQ131" s="394"/>
      <c r="MUR131" s="395"/>
      <c r="MUS131" s="389"/>
      <c r="MUT131" s="390"/>
      <c r="MUU131" s="391"/>
      <c r="MUV131" s="392"/>
      <c r="MUW131" s="393"/>
      <c r="MUX131" s="394"/>
      <c r="MUY131" s="395"/>
      <c r="MUZ131" s="389"/>
      <c r="MVA131" s="390"/>
      <c r="MVB131" s="391"/>
      <c r="MVC131" s="392"/>
      <c r="MVD131" s="393"/>
      <c r="MVE131" s="394"/>
      <c r="MVF131" s="395"/>
      <c r="MVG131" s="389"/>
      <c r="MVH131" s="390"/>
      <c r="MVI131" s="391"/>
      <c r="MVJ131" s="392"/>
      <c r="MVK131" s="393"/>
      <c r="MVL131" s="394"/>
      <c r="MVM131" s="395"/>
      <c r="MVN131" s="389"/>
      <c r="MVO131" s="390"/>
      <c r="MVP131" s="391"/>
      <c r="MVQ131" s="392"/>
      <c r="MVR131" s="393"/>
      <c r="MVS131" s="394"/>
      <c r="MVT131" s="395"/>
      <c r="MVU131" s="389"/>
      <c r="MVV131" s="390"/>
      <c r="MVW131" s="391"/>
      <c r="MVX131" s="392"/>
      <c r="MVY131" s="393"/>
      <c r="MVZ131" s="394"/>
      <c r="MWA131" s="395"/>
      <c r="MWB131" s="389"/>
      <c r="MWC131" s="390"/>
      <c r="MWD131" s="391"/>
      <c r="MWE131" s="392"/>
      <c r="MWF131" s="393"/>
      <c r="MWG131" s="394"/>
      <c r="MWH131" s="395"/>
      <c r="MWI131" s="389"/>
      <c r="MWJ131" s="390"/>
      <c r="MWK131" s="391"/>
      <c r="MWL131" s="392"/>
      <c r="MWM131" s="393"/>
      <c r="MWN131" s="394"/>
      <c r="MWO131" s="395"/>
      <c r="MWP131" s="389"/>
      <c r="MWQ131" s="390"/>
      <c r="MWR131" s="391"/>
      <c r="MWS131" s="392"/>
      <c r="MWT131" s="393"/>
      <c r="MWU131" s="394"/>
      <c r="MWV131" s="395"/>
      <c r="MWW131" s="389"/>
      <c r="MWX131" s="390"/>
      <c r="MWY131" s="391"/>
      <c r="MWZ131" s="392"/>
      <c r="MXA131" s="393"/>
      <c r="MXB131" s="394"/>
      <c r="MXC131" s="395"/>
      <c r="MXD131" s="389"/>
      <c r="MXE131" s="390"/>
      <c r="MXF131" s="391"/>
      <c r="MXG131" s="392"/>
      <c r="MXH131" s="393"/>
      <c r="MXI131" s="394"/>
      <c r="MXJ131" s="395"/>
      <c r="MXK131" s="389"/>
      <c r="MXL131" s="390"/>
      <c r="MXM131" s="391"/>
      <c r="MXN131" s="392"/>
      <c r="MXO131" s="393"/>
      <c r="MXP131" s="394"/>
      <c r="MXQ131" s="395"/>
      <c r="MXR131" s="389"/>
      <c r="MXS131" s="390"/>
      <c r="MXT131" s="391"/>
      <c r="MXU131" s="392"/>
      <c r="MXV131" s="393"/>
      <c r="MXW131" s="394"/>
      <c r="MXX131" s="395"/>
      <c r="MXY131" s="389"/>
      <c r="MXZ131" s="390"/>
      <c r="MYA131" s="391"/>
      <c r="MYB131" s="392"/>
      <c r="MYC131" s="393"/>
      <c r="MYD131" s="394"/>
      <c r="MYE131" s="395"/>
      <c r="MYF131" s="389"/>
      <c r="MYG131" s="390"/>
      <c r="MYH131" s="391"/>
      <c r="MYI131" s="392"/>
      <c r="MYJ131" s="393"/>
      <c r="MYK131" s="394"/>
      <c r="MYL131" s="395"/>
      <c r="MYM131" s="389"/>
      <c r="MYN131" s="390"/>
      <c r="MYO131" s="391"/>
      <c r="MYP131" s="392"/>
      <c r="MYQ131" s="393"/>
      <c r="MYR131" s="394"/>
      <c r="MYS131" s="395"/>
      <c r="MYT131" s="389"/>
      <c r="MYU131" s="390"/>
      <c r="MYV131" s="391"/>
      <c r="MYW131" s="392"/>
      <c r="MYX131" s="393"/>
      <c r="MYY131" s="394"/>
      <c r="MYZ131" s="395"/>
      <c r="MZA131" s="389"/>
      <c r="MZB131" s="390"/>
      <c r="MZC131" s="391"/>
      <c r="MZD131" s="392"/>
      <c r="MZE131" s="393"/>
      <c r="MZF131" s="394"/>
      <c r="MZG131" s="395"/>
      <c r="MZH131" s="389"/>
      <c r="MZI131" s="390"/>
      <c r="MZJ131" s="391"/>
      <c r="MZK131" s="392"/>
      <c r="MZL131" s="393"/>
      <c r="MZM131" s="394"/>
      <c r="MZN131" s="395"/>
      <c r="MZO131" s="389"/>
      <c r="MZP131" s="390"/>
      <c r="MZQ131" s="391"/>
      <c r="MZR131" s="392"/>
      <c r="MZS131" s="393"/>
      <c r="MZT131" s="394"/>
      <c r="MZU131" s="395"/>
      <c r="MZV131" s="389"/>
      <c r="MZW131" s="390"/>
      <c r="MZX131" s="391"/>
      <c r="MZY131" s="392"/>
      <c r="MZZ131" s="393"/>
      <c r="NAA131" s="394"/>
      <c r="NAB131" s="395"/>
      <c r="NAC131" s="389"/>
      <c r="NAD131" s="390"/>
      <c r="NAE131" s="391"/>
      <c r="NAF131" s="392"/>
      <c r="NAG131" s="393"/>
      <c r="NAH131" s="394"/>
      <c r="NAI131" s="395"/>
      <c r="NAJ131" s="389"/>
      <c r="NAK131" s="390"/>
      <c r="NAL131" s="391"/>
      <c r="NAM131" s="392"/>
      <c r="NAN131" s="393"/>
      <c r="NAO131" s="394"/>
      <c r="NAP131" s="395"/>
      <c r="NAQ131" s="389"/>
      <c r="NAR131" s="390"/>
      <c r="NAS131" s="391"/>
      <c r="NAT131" s="392"/>
      <c r="NAU131" s="393"/>
      <c r="NAV131" s="394"/>
      <c r="NAW131" s="395"/>
      <c r="NAX131" s="389"/>
      <c r="NAY131" s="390"/>
      <c r="NAZ131" s="391"/>
      <c r="NBA131" s="392"/>
      <c r="NBB131" s="393"/>
      <c r="NBC131" s="394"/>
      <c r="NBD131" s="395"/>
      <c r="NBE131" s="389"/>
      <c r="NBF131" s="390"/>
      <c r="NBG131" s="391"/>
      <c r="NBH131" s="392"/>
      <c r="NBI131" s="393"/>
      <c r="NBJ131" s="394"/>
      <c r="NBK131" s="395"/>
      <c r="NBL131" s="389"/>
      <c r="NBM131" s="390"/>
      <c r="NBN131" s="391"/>
      <c r="NBO131" s="392"/>
      <c r="NBP131" s="393"/>
      <c r="NBQ131" s="394"/>
      <c r="NBR131" s="395"/>
      <c r="NBS131" s="389"/>
      <c r="NBT131" s="390"/>
      <c r="NBU131" s="391"/>
      <c r="NBV131" s="392"/>
      <c r="NBW131" s="393"/>
      <c r="NBX131" s="394"/>
      <c r="NBY131" s="395"/>
      <c r="NBZ131" s="389"/>
      <c r="NCA131" s="390"/>
      <c r="NCB131" s="391"/>
      <c r="NCC131" s="392"/>
      <c r="NCD131" s="393"/>
      <c r="NCE131" s="394"/>
      <c r="NCF131" s="395"/>
      <c r="NCG131" s="389"/>
      <c r="NCH131" s="390"/>
      <c r="NCI131" s="391"/>
      <c r="NCJ131" s="392"/>
      <c r="NCK131" s="393"/>
      <c r="NCL131" s="394"/>
      <c r="NCM131" s="395"/>
      <c r="NCN131" s="389"/>
      <c r="NCO131" s="390"/>
      <c r="NCP131" s="391"/>
      <c r="NCQ131" s="392"/>
      <c r="NCR131" s="393"/>
      <c r="NCS131" s="394"/>
      <c r="NCT131" s="395"/>
      <c r="NCU131" s="389"/>
      <c r="NCV131" s="390"/>
      <c r="NCW131" s="391"/>
      <c r="NCX131" s="392"/>
      <c r="NCY131" s="393"/>
      <c r="NCZ131" s="394"/>
      <c r="NDA131" s="395"/>
      <c r="NDB131" s="389"/>
      <c r="NDC131" s="390"/>
      <c r="NDD131" s="391"/>
      <c r="NDE131" s="392"/>
      <c r="NDF131" s="393"/>
      <c r="NDG131" s="394"/>
      <c r="NDH131" s="395"/>
      <c r="NDI131" s="389"/>
      <c r="NDJ131" s="390"/>
      <c r="NDK131" s="391"/>
      <c r="NDL131" s="392"/>
      <c r="NDM131" s="393"/>
      <c r="NDN131" s="394"/>
      <c r="NDO131" s="395"/>
      <c r="NDP131" s="389"/>
      <c r="NDQ131" s="390"/>
      <c r="NDR131" s="391"/>
      <c r="NDS131" s="392"/>
      <c r="NDT131" s="393"/>
      <c r="NDU131" s="394"/>
      <c r="NDV131" s="395"/>
      <c r="NDW131" s="389"/>
      <c r="NDX131" s="390"/>
      <c r="NDY131" s="391"/>
      <c r="NDZ131" s="392"/>
      <c r="NEA131" s="393"/>
      <c r="NEB131" s="394"/>
      <c r="NEC131" s="395"/>
      <c r="NED131" s="389"/>
      <c r="NEE131" s="390"/>
      <c r="NEF131" s="391"/>
      <c r="NEG131" s="392"/>
      <c r="NEH131" s="393"/>
      <c r="NEI131" s="394"/>
      <c r="NEJ131" s="395"/>
      <c r="NEK131" s="389"/>
      <c r="NEL131" s="390"/>
      <c r="NEM131" s="391"/>
      <c r="NEN131" s="392"/>
      <c r="NEO131" s="393"/>
      <c r="NEP131" s="394"/>
      <c r="NEQ131" s="395"/>
      <c r="NER131" s="389"/>
      <c r="NES131" s="390"/>
      <c r="NET131" s="391"/>
      <c r="NEU131" s="392"/>
      <c r="NEV131" s="393"/>
      <c r="NEW131" s="394"/>
      <c r="NEX131" s="395"/>
      <c r="NEY131" s="389"/>
      <c r="NEZ131" s="390"/>
      <c r="NFA131" s="391"/>
      <c r="NFB131" s="392"/>
      <c r="NFC131" s="393"/>
      <c r="NFD131" s="394"/>
      <c r="NFE131" s="395"/>
      <c r="NFF131" s="389"/>
      <c r="NFG131" s="390"/>
      <c r="NFH131" s="391"/>
      <c r="NFI131" s="392"/>
      <c r="NFJ131" s="393"/>
      <c r="NFK131" s="394"/>
      <c r="NFL131" s="395"/>
      <c r="NFM131" s="389"/>
      <c r="NFN131" s="390"/>
      <c r="NFO131" s="391"/>
      <c r="NFP131" s="392"/>
      <c r="NFQ131" s="393"/>
      <c r="NFR131" s="394"/>
      <c r="NFS131" s="395"/>
      <c r="NFT131" s="389"/>
      <c r="NFU131" s="390"/>
      <c r="NFV131" s="391"/>
      <c r="NFW131" s="392"/>
      <c r="NFX131" s="393"/>
      <c r="NFY131" s="394"/>
      <c r="NFZ131" s="395"/>
      <c r="NGA131" s="389"/>
      <c r="NGB131" s="390"/>
      <c r="NGC131" s="391"/>
      <c r="NGD131" s="392"/>
      <c r="NGE131" s="393"/>
      <c r="NGF131" s="394"/>
      <c r="NGG131" s="395"/>
      <c r="NGH131" s="389"/>
      <c r="NGI131" s="390"/>
      <c r="NGJ131" s="391"/>
      <c r="NGK131" s="392"/>
      <c r="NGL131" s="393"/>
      <c r="NGM131" s="394"/>
      <c r="NGN131" s="395"/>
      <c r="NGO131" s="389"/>
      <c r="NGP131" s="390"/>
      <c r="NGQ131" s="391"/>
      <c r="NGR131" s="392"/>
      <c r="NGS131" s="393"/>
      <c r="NGT131" s="394"/>
      <c r="NGU131" s="395"/>
      <c r="NGV131" s="389"/>
      <c r="NGW131" s="390"/>
      <c r="NGX131" s="391"/>
      <c r="NGY131" s="392"/>
      <c r="NGZ131" s="393"/>
      <c r="NHA131" s="394"/>
      <c r="NHB131" s="395"/>
      <c r="NHC131" s="389"/>
      <c r="NHD131" s="390"/>
      <c r="NHE131" s="391"/>
      <c r="NHF131" s="392"/>
      <c r="NHG131" s="393"/>
      <c r="NHH131" s="394"/>
      <c r="NHI131" s="395"/>
      <c r="NHJ131" s="389"/>
      <c r="NHK131" s="390"/>
      <c r="NHL131" s="391"/>
      <c r="NHM131" s="392"/>
      <c r="NHN131" s="393"/>
      <c r="NHO131" s="394"/>
      <c r="NHP131" s="395"/>
      <c r="NHQ131" s="389"/>
      <c r="NHR131" s="390"/>
      <c r="NHS131" s="391"/>
      <c r="NHT131" s="392"/>
      <c r="NHU131" s="393"/>
      <c r="NHV131" s="394"/>
      <c r="NHW131" s="395"/>
      <c r="NHX131" s="389"/>
      <c r="NHY131" s="390"/>
      <c r="NHZ131" s="391"/>
      <c r="NIA131" s="392"/>
      <c r="NIB131" s="393"/>
      <c r="NIC131" s="394"/>
      <c r="NID131" s="395"/>
      <c r="NIE131" s="389"/>
      <c r="NIF131" s="390"/>
      <c r="NIG131" s="391"/>
      <c r="NIH131" s="392"/>
      <c r="NII131" s="393"/>
      <c r="NIJ131" s="394"/>
      <c r="NIK131" s="395"/>
      <c r="NIL131" s="389"/>
      <c r="NIM131" s="390"/>
      <c r="NIN131" s="391"/>
      <c r="NIO131" s="392"/>
      <c r="NIP131" s="393"/>
      <c r="NIQ131" s="394"/>
      <c r="NIR131" s="395"/>
      <c r="NIS131" s="389"/>
      <c r="NIT131" s="390"/>
      <c r="NIU131" s="391"/>
      <c r="NIV131" s="392"/>
      <c r="NIW131" s="393"/>
      <c r="NIX131" s="394"/>
      <c r="NIY131" s="395"/>
      <c r="NIZ131" s="389"/>
      <c r="NJA131" s="390"/>
      <c r="NJB131" s="391"/>
      <c r="NJC131" s="392"/>
      <c r="NJD131" s="393"/>
      <c r="NJE131" s="394"/>
      <c r="NJF131" s="395"/>
      <c r="NJG131" s="389"/>
      <c r="NJH131" s="390"/>
      <c r="NJI131" s="391"/>
      <c r="NJJ131" s="392"/>
      <c r="NJK131" s="393"/>
      <c r="NJL131" s="394"/>
      <c r="NJM131" s="395"/>
      <c r="NJN131" s="389"/>
      <c r="NJO131" s="390"/>
      <c r="NJP131" s="391"/>
      <c r="NJQ131" s="392"/>
      <c r="NJR131" s="393"/>
      <c r="NJS131" s="394"/>
      <c r="NJT131" s="395"/>
      <c r="NJU131" s="389"/>
      <c r="NJV131" s="390"/>
      <c r="NJW131" s="391"/>
      <c r="NJX131" s="392"/>
      <c r="NJY131" s="393"/>
      <c r="NJZ131" s="394"/>
      <c r="NKA131" s="395"/>
      <c r="NKB131" s="389"/>
      <c r="NKC131" s="390"/>
      <c r="NKD131" s="391"/>
      <c r="NKE131" s="392"/>
      <c r="NKF131" s="393"/>
      <c r="NKG131" s="394"/>
      <c r="NKH131" s="395"/>
      <c r="NKI131" s="389"/>
      <c r="NKJ131" s="390"/>
      <c r="NKK131" s="391"/>
      <c r="NKL131" s="392"/>
      <c r="NKM131" s="393"/>
      <c r="NKN131" s="394"/>
      <c r="NKO131" s="395"/>
      <c r="NKP131" s="389"/>
      <c r="NKQ131" s="390"/>
      <c r="NKR131" s="391"/>
      <c r="NKS131" s="392"/>
      <c r="NKT131" s="393"/>
      <c r="NKU131" s="394"/>
      <c r="NKV131" s="395"/>
      <c r="NKW131" s="389"/>
      <c r="NKX131" s="390"/>
      <c r="NKY131" s="391"/>
      <c r="NKZ131" s="392"/>
      <c r="NLA131" s="393"/>
      <c r="NLB131" s="394"/>
      <c r="NLC131" s="395"/>
      <c r="NLD131" s="389"/>
      <c r="NLE131" s="390"/>
      <c r="NLF131" s="391"/>
      <c r="NLG131" s="392"/>
      <c r="NLH131" s="393"/>
      <c r="NLI131" s="394"/>
      <c r="NLJ131" s="395"/>
      <c r="NLK131" s="389"/>
      <c r="NLL131" s="390"/>
      <c r="NLM131" s="391"/>
      <c r="NLN131" s="392"/>
      <c r="NLO131" s="393"/>
      <c r="NLP131" s="394"/>
      <c r="NLQ131" s="395"/>
      <c r="NLR131" s="389"/>
      <c r="NLS131" s="390"/>
      <c r="NLT131" s="391"/>
      <c r="NLU131" s="392"/>
      <c r="NLV131" s="393"/>
      <c r="NLW131" s="394"/>
      <c r="NLX131" s="395"/>
      <c r="NLY131" s="389"/>
      <c r="NLZ131" s="390"/>
      <c r="NMA131" s="391"/>
      <c r="NMB131" s="392"/>
      <c r="NMC131" s="393"/>
      <c r="NMD131" s="394"/>
      <c r="NME131" s="395"/>
      <c r="NMF131" s="389"/>
      <c r="NMG131" s="390"/>
      <c r="NMH131" s="391"/>
      <c r="NMI131" s="392"/>
      <c r="NMJ131" s="393"/>
      <c r="NMK131" s="394"/>
      <c r="NML131" s="395"/>
      <c r="NMM131" s="389"/>
      <c r="NMN131" s="390"/>
      <c r="NMO131" s="391"/>
      <c r="NMP131" s="392"/>
      <c r="NMQ131" s="393"/>
      <c r="NMR131" s="394"/>
      <c r="NMS131" s="395"/>
      <c r="NMT131" s="389"/>
      <c r="NMU131" s="390"/>
      <c r="NMV131" s="391"/>
      <c r="NMW131" s="392"/>
      <c r="NMX131" s="393"/>
      <c r="NMY131" s="394"/>
      <c r="NMZ131" s="395"/>
      <c r="NNA131" s="389"/>
      <c r="NNB131" s="390"/>
      <c r="NNC131" s="391"/>
      <c r="NND131" s="392"/>
      <c r="NNE131" s="393"/>
      <c r="NNF131" s="394"/>
      <c r="NNG131" s="395"/>
      <c r="NNH131" s="389"/>
      <c r="NNI131" s="390"/>
      <c r="NNJ131" s="391"/>
      <c r="NNK131" s="392"/>
      <c r="NNL131" s="393"/>
      <c r="NNM131" s="394"/>
      <c r="NNN131" s="395"/>
      <c r="NNO131" s="389"/>
      <c r="NNP131" s="390"/>
      <c r="NNQ131" s="391"/>
      <c r="NNR131" s="392"/>
      <c r="NNS131" s="393"/>
      <c r="NNT131" s="394"/>
      <c r="NNU131" s="395"/>
      <c r="NNV131" s="389"/>
      <c r="NNW131" s="390"/>
      <c r="NNX131" s="391"/>
      <c r="NNY131" s="392"/>
      <c r="NNZ131" s="393"/>
      <c r="NOA131" s="394"/>
      <c r="NOB131" s="395"/>
      <c r="NOC131" s="389"/>
      <c r="NOD131" s="390"/>
      <c r="NOE131" s="391"/>
      <c r="NOF131" s="392"/>
      <c r="NOG131" s="393"/>
      <c r="NOH131" s="394"/>
      <c r="NOI131" s="395"/>
      <c r="NOJ131" s="389"/>
      <c r="NOK131" s="390"/>
      <c r="NOL131" s="391"/>
      <c r="NOM131" s="392"/>
      <c r="NON131" s="393"/>
      <c r="NOO131" s="394"/>
      <c r="NOP131" s="395"/>
      <c r="NOQ131" s="389"/>
      <c r="NOR131" s="390"/>
      <c r="NOS131" s="391"/>
      <c r="NOT131" s="392"/>
      <c r="NOU131" s="393"/>
      <c r="NOV131" s="394"/>
      <c r="NOW131" s="395"/>
      <c r="NOX131" s="389"/>
      <c r="NOY131" s="390"/>
      <c r="NOZ131" s="391"/>
      <c r="NPA131" s="392"/>
      <c r="NPB131" s="393"/>
      <c r="NPC131" s="394"/>
      <c r="NPD131" s="395"/>
      <c r="NPE131" s="389"/>
      <c r="NPF131" s="390"/>
      <c r="NPG131" s="391"/>
      <c r="NPH131" s="392"/>
      <c r="NPI131" s="393"/>
      <c r="NPJ131" s="394"/>
      <c r="NPK131" s="395"/>
      <c r="NPL131" s="389"/>
      <c r="NPM131" s="390"/>
      <c r="NPN131" s="391"/>
      <c r="NPO131" s="392"/>
      <c r="NPP131" s="393"/>
      <c r="NPQ131" s="394"/>
      <c r="NPR131" s="395"/>
      <c r="NPS131" s="389"/>
      <c r="NPT131" s="390"/>
      <c r="NPU131" s="391"/>
      <c r="NPV131" s="392"/>
      <c r="NPW131" s="393"/>
      <c r="NPX131" s="394"/>
      <c r="NPY131" s="395"/>
      <c r="NPZ131" s="389"/>
      <c r="NQA131" s="390"/>
      <c r="NQB131" s="391"/>
      <c r="NQC131" s="392"/>
      <c r="NQD131" s="393"/>
      <c r="NQE131" s="394"/>
      <c r="NQF131" s="395"/>
      <c r="NQG131" s="389"/>
      <c r="NQH131" s="390"/>
      <c r="NQI131" s="391"/>
      <c r="NQJ131" s="392"/>
      <c r="NQK131" s="393"/>
      <c r="NQL131" s="394"/>
      <c r="NQM131" s="395"/>
      <c r="NQN131" s="389"/>
      <c r="NQO131" s="390"/>
      <c r="NQP131" s="391"/>
      <c r="NQQ131" s="392"/>
      <c r="NQR131" s="393"/>
      <c r="NQS131" s="394"/>
      <c r="NQT131" s="395"/>
      <c r="NQU131" s="389"/>
      <c r="NQV131" s="390"/>
      <c r="NQW131" s="391"/>
      <c r="NQX131" s="392"/>
      <c r="NQY131" s="393"/>
      <c r="NQZ131" s="394"/>
      <c r="NRA131" s="395"/>
      <c r="NRB131" s="389"/>
      <c r="NRC131" s="390"/>
      <c r="NRD131" s="391"/>
      <c r="NRE131" s="392"/>
      <c r="NRF131" s="393"/>
      <c r="NRG131" s="394"/>
      <c r="NRH131" s="395"/>
      <c r="NRI131" s="389"/>
      <c r="NRJ131" s="390"/>
      <c r="NRK131" s="391"/>
      <c r="NRL131" s="392"/>
      <c r="NRM131" s="393"/>
      <c r="NRN131" s="394"/>
      <c r="NRO131" s="395"/>
      <c r="NRP131" s="389"/>
      <c r="NRQ131" s="390"/>
      <c r="NRR131" s="391"/>
      <c r="NRS131" s="392"/>
      <c r="NRT131" s="393"/>
      <c r="NRU131" s="394"/>
      <c r="NRV131" s="395"/>
      <c r="NRW131" s="389"/>
      <c r="NRX131" s="390"/>
      <c r="NRY131" s="391"/>
      <c r="NRZ131" s="392"/>
      <c r="NSA131" s="393"/>
      <c r="NSB131" s="394"/>
      <c r="NSC131" s="395"/>
      <c r="NSD131" s="389"/>
      <c r="NSE131" s="390"/>
      <c r="NSF131" s="391"/>
      <c r="NSG131" s="392"/>
      <c r="NSH131" s="393"/>
      <c r="NSI131" s="394"/>
      <c r="NSJ131" s="395"/>
      <c r="NSK131" s="389"/>
      <c r="NSL131" s="390"/>
      <c r="NSM131" s="391"/>
      <c r="NSN131" s="392"/>
      <c r="NSO131" s="393"/>
      <c r="NSP131" s="394"/>
      <c r="NSQ131" s="395"/>
      <c r="NSR131" s="389"/>
      <c r="NSS131" s="390"/>
      <c r="NST131" s="391"/>
      <c r="NSU131" s="392"/>
      <c r="NSV131" s="393"/>
      <c r="NSW131" s="394"/>
      <c r="NSX131" s="395"/>
      <c r="NSY131" s="389"/>
      <c r="NSZ131" s="390"/>
      <c r="NTA131" s="391"/>
      <c r="NTB131" s="392"/>
      <c r="NTC131" s="393"/>
      <c r="NTD131" s="394"/>
      <c r="NTE131" s="395"/>
      <c r="NTF131" s="389"/>
      <c r="NTG131" s="390"/>
      <c r="NTH131" s="391"/>
      <c r="NTI131" s="392"/>
      <c r="NTJ131" s="393"/>
      <c r="NTK131" s="394"/>
      <c r="NTL131" s="395"/>
      <c r="NTM131" s="389"/>
      <c r="NTN131" s="390"/>
      <c r="NTO131" s="391"/>
      <c r="NTP131" s="392"/>
      <c r="NTQ131" s="393"/>
      <c r="NTR131" s="394"/>
      <c r="NTS131" s="395"/>
      <c r="NTT131" s="389"/>
      <c r="NTU131" s="390"/>
      <c r="NTV131" s="391"/>
      <c r="NTW131" s="392"/>
      <c r="NTX131" s="393"/>
      <c r="NTY131" s="394"/>
      <c r="NTZ131" s="395"/>
      <c r="NUA131" s="389"/>
      <c r="NUB131" s="390"/>
      <c r="NUC131" s="391"/>
      <c r="NUD131" s="392"/>
      <c r="NUE131" s="393"/>
      <c r="NUF131" s="394"/>
      <c r="NUG131" s="395"/>
      <c r="NUH131" s="389"/>
      <c r="NUI131" s="390"/>
      <c r="NUJ131" s="391"/>
      <c r="NUK131" s="392"/>
      <c r="NUL131" s="393"/>
      <c r="NUM131" s="394"/>
      <c r="NUN131" s="395"/>
      <c r="NUO131" s="389"/>
      <c r="NUP131" s="390"/>
      <c r="NUQ131" s="391"/>
      <c r="NUR131" s="392"/>
      <c r="NUS131" s="393"/>
      <c r="NUT131" s="394"/>
      <c r="NUU131" s="395"/>
      <c r="NUV131" s="389"/>
      <c r="NUW131" s="390"/>
      <c r="NUX131" s="391"/>
      <c r="NUY131" s="392"/>
      <c r="NUZ131" s="393"/>
      <c r="NVA131" s="394"/>
      <c r="NVB131" s="395"/>
      <c r="NVC131" s="389"/>
      <c r="NVD131" s="390"/>
      <c r="NVE131" s="391"/>
      <c r="NVF131" s="392"/>
      <c r="NVG131" s="393"/>
      <c r="NVH131" s="394"/>
      <c r="NVI131" s="395"/>
      <c r="NVJ131" s="389"/>
      <c r="NVK131" s="390"/>
      <c r="NVL131" s="391"/>
      <c r="NVM131" s="392"/>
      <c r="NVN131" s="393"/>
      <c r="NVO131" s="394"/>
      <c r="NVP131" s="395"/>
      <c r="NVQ131" s="389"/>
      <c r="NVR131" s="390"/>
      <c r="NVS131" s="391"/>
      <c r="NVT131" s="392"/>
      <c r="NVU131" s="393"/>
      <c r="NVV131" s="394"/>
      <c r="NVW131" s="395"/>
      <c r="NVX131" s="389"/>
      <c r="NVY131" s="390"/>
      <c r="NVZ131" s="391"/>
      <c r="NWA131" s="392"/>
      <c r="NWB131" s="393"/>
      <c r="NWC131" s="394"/>
      <c r="NWD131" s="395"/>
      <c r="NWE131" s="389"/>
      <c r="NWF131" s="390"/>
      <c r="NWG131" s="391"/>
      <c r="NWH131" s="392"/>
      <c r="NWI131" s="393"/>
      <c r="NWJ131" s="394"/>
      <c r="NWK131" s="395"/>
      <c r="NWL131" s="389"/>
      <c r="NWM131" s="390"/>
      <c r="NWN131" s="391"/>
      <c r="NWO131" s="392"/>
      <c r="NWP131" s="393"/>
      <c r="NWQ131" s="394"/>
      <c r="NWR131" s="395"/>
      <c r="NWS131" s="389"/>
      <c r="NWT131" s="390"/>
      <c r="NWU131" s="391"/>
      <c r="NWV131" s="392"/>
      <c r="NWW131" s="393"/>
      <c r="NWX131" s="394"/>
      <c r="NWY131" s="395"/>
      <c r="NWZ131" s="389"/>
      <c r="NXA131" s="390"/>
      <c r="NXB131" s="391"/>
      <c r="NXC131" s="392"/>
      <c r="NXD131" s="393"/>
      <c r="NXE131" s="394"/>
      <c r="NXF131" s="395"/>
      <c r="NXG131" s="389"/>
      <c r="NXH131" s="390"/>
      <c r="NXI131" s="391"/>
      <c r="NXJ131" s="392"/>
      <c r="NXK131" s="393"/>
      <c r="NXL131" s="394"/>
      <c r="NXM131" s="395"/>
      <c r="NXN131" s="389"/>
      <c r="NXO131" s="390"/>
      <c r="NXP131" s="391"/>
      <c r="NXQ131" s="392"/>
      <c r="NXR131" s="393"/>
      <c r="NXS131" s="394"/>
      <c r="NXT131" s="395"/>
      <c r="NXU131" s="389"/>
      <c r="NXV131" s="390"/>
      <c r="NXW131" s="391"/>
      <c r="NXX131" s="392"/>
      <c r="NXY131" s="393"/>
      <c r="NXZ131" s="394"/>
      <c r="NYA131" s="395"/>
      <c r="NYB131" s="389"/>
      <c r="NYC131" s="390"/>
      <c r="NYD131" s="391"/>
      <c r="NYE131" s="392"/>
      <c r="NYF131" s="393"/>
      <c r="NYG131" s="394"/>
      <c r="NYH131" s="395"/>
      <c r="NYI131" s="389"/>
      <c r="NYJ131" s="390"/>
      <c r="NYK131" s="391"/>
      <c r="NYL131" s="392"/>
      <c r="NYM131" s="393"/>
      <c r="NYN131" s="394"/>
      <c r="NYO131" s="395"/>
      <c r="NYP131" s="389"/>
      <c r="NYQ131" s="390"/>
      <c r="NYR131" s="391"/>
      <c r="NYS131" s="392"/>
      <c r="NYT131" s="393"/>
      <c r="NYU131" s="394"/>
      <c r="NYV131" s="395"/>
      <c r="NYW131" s="389"/>
      <c r="NYX131" s="390"/>
      <c r="NYY131" s="391"/>
      <c r="NYZ131" s="392"/>
      <c r="NZA131" s="393"/>
      <c r="NZB131" s="394"/>
      <c r="NZC131" s="395"/>
      <c r="NZD131" s="389"/>
      <c r="NZE131" s="390"/>
      <c r="NZF131" s="391"/>
      <c r="NZG131" s="392"/>
      <c r="NZH131" s="393"/>
      <c r="NZI131" s="394"/>
      <c r="NZJ131" s="395"/>
      <c r="NZK131" s="389"/>
      <c r="NZL131" s="390"/>
      <c r="NZM131" s="391"/>
      <c r="NZN131" s="392"/>
      <c r="NZO131" s="393"/>
      <c r="NZP131" s="394"/>
      <c r="NZQ131" s="395"/>
      <c r="NZR131" s="389"/>
      <c r="NZS131" s="390"/>
      <c r="NZT131" s="391"/>
      <c r="NZU131" s="392"/>
      <c r="NZV131" s="393"/>
      <c r="NZW131" s="394"/>
      <c r="NZX131" s="395"/>
      <c r="NZY131" s="389"/>
      <c r="NZZ131" s="390"/>
      <c r="OAA131" s="391"/>
      <c r="OAB131" s="392"/>
      <c r="OAC131" s="393"/>
      <c r="OAD131" s="394"/>
      <c r="OAE131" s="395"/>
      <c r="OAF131" s="389"/>
      <c r="OAG131" s="390"/>
      <c r="OAH131" s="391"/>
      <c r="OAI131" s="392"/>
      <c r="OAJ131" s="393"/>
      <c r="OAK131" s="394"/>
      <c r="OAL131" s="395"/>
      <c r="OAM131" s="389"/>
      <c r="OAN131" s="390"/>
      <c r="OAO131" s="391"/>
      <c r="OAP131" s="392"/>
      <c r="OAQ131" s="393"/>
      <c r="OAR131" s="394"/>
      <c r="OAS131" s="395"/>
      <c r="OAT131" s="389"/>
      <c r="OAU131" s="390"/>
      <c r="OAV131" s="391"/>
      <c r="OAW131" s="392"/>
      <c r="OAX131" s="393"/>
      <c r="OAY131" s="394"/>
      <c r="OAZ131" s="395"/>
      <c r="OBA131" s="389"/>
      <c r="OBB131" s="390"/>
      <c r="OBC131" s="391"/>
      <c r="OBD131" s="392"/>
      <c r="OBE131" s="393"/>
      <c r="OBF131" s="394"/>
      <c r="OBG131" s="395"/>
      <c r="OBH131" s="389"/>
      <c r="OBI131" s="390"/>
      <c r="OBJ131" s="391"/>
      <c r="OBK131" s="392"/>
      <c r="OBL131" s="393"/>
      <c r="OBM131" s="394"/>
      <c r="OBN131" s="395"/>
      <c r="OBO131" s="389"/>
      <c r="OBP131" s="390"/>
      <c r="OBQ131" s="391"/>
      <c r="OBR131" s="392"/>
      <c r="OBS131" s="393"/>
      <c r="OBT131" s="394"/>
      <c r="OBU131" s="395"/>
      <c r="OBV131" s="389"/>
      <c r="OBW131" s="390"/>
      <c r="OBX131" s="391"/>
      <c r="OBY131" s="392"/>
      <c r="OBZ131" s="393"/>
      <c r="OCA131" s="394"/>
      <c r="OCB131" s="395"/>
      <c r="OCC131" s="389"/>
      <c r="OCD131" s="390"/>
      <c r="OCE131" s="391"/>
      <c r="OCF131" s="392"/>
      <c r="OCG131" s="393"/>
      <c r="OCH131" s="394"/>
      <c r="OCI131" s="395"/>
      <c r="OCJ131" s="389"/>
      <c r="OCK131" s="390"/>
      <c r="OCL131" s="391"/>
      <c r="OCM131" s="392"/>
      <c r="OCN131" s="393"/>
      <c r="OCO131" s="394"/>
      <c r="OCP131" s="395"/>
      <c r="OCQ131" s="389"/>
      <c r="OCR131" s="390"/>
      <c r="OCS131" s="391"/>
      <c r="OCT131" s="392"/>
      <c r="OCU131" s="393"/>
      <c r="OCV131" s="394"/>
      <c r="OCW131" s="395"/>
      <c r="OCX131" s="389"/>
      <c r="OCY131" s="390"/>
      <c r="OCZ131" s="391"/>
      <c r="ODA131" s="392"/>
      <c r="ODB131" s="393"/>
      <c r="ODC131" s="394"/>
      <c r="ODD131" s="395"/>
      <c r="ODE131" s="389"/>
      <c r="ODF131" s="390"/>
      <c r="ODG131" s="391"/>
      <c r="ODH131" s="392"/>
      <c r="ODI131" s="393"/>
      <c r="ODJ131" s="394"/>
      <c r="ODK131" s="395"/>
      <c r="ODL131" s="389"/>
      <c r="ODM131" s="390"/>
      <c r="ODN131" s="391"/>
      <c r="ODO131" s="392"/>
      <c r="ODP131" s="393"/>
      <c r="ODQ131" s="394"/>
      <c r="ODR131" s="395"/>
      <c r="ODS131" s="389"/>
      <c r="ODT131" s="390"/>
      <c r="ODU131" s="391"/>
      <c r="ODV131" s="392"/>
      <c r="ODW131" s="393"/>
      <c r="ODX131" s="394"/>
      <c r="ODY131" s="395"/>
      <c r="ODZ131" s="389"/>
      <c r="OEA131" s="390"/>
      <c r="OEB131" s="391"/>
      <c r="OEC131" s="392"/>
      <c r="OED131" s="393"/>
      <c r="OEE131" s="394"/>
      <c r="OEF131" s="395"/>
      <c r="OEG131" s="389"/>
      <c r="OEH131" s="390"/>
      <c r="OEI131" s="391"/>
      <c r="OEJ131" s="392"/>
      <c r="OEK131" s="393"/>
      <c r="OEL131" s="394"/>
      <c r="OEM131" s="395"/>
      <c r="OEN131" s="389"/>
      <c r="OEO131" s="390"/>
      <c r="OEP131" s="391"/>
      <c r="OEQ131" s="392"/>
      <c r="OER131" s="393"/>
      <c r="OES131" s="394"/>
      <c r="OET131" s="395"/>
      <c r="OEU131" s="389"/>
      <c r="OEV131" s="390"/>
      <c r="OEW131" s="391"/>
      <c r="OEX131" s="392"/>
      <c r="OEY131" s="393"/>
      <c r="OEZ131" s="394"/>
      <c r="OFA131" s="395"/>
      <c r="OFB131" s="389"/>
      <c r="OFC131" s="390"/>
      <c r="OFD131" s="391"/>
      <c r="OFE131" s="392"/>
      <c r="OFF131" s="393"/>
      <c r="OFG131" s="394"/>
      <c r="OFH131" s="395"/>
      <c r="OFI131" s="389"/>
      <c r="OFJ131" s="390"/>
      <c r="OFK131" s="391"/>
      <c r="OFL131" s="392"/>
      <c r="OFM131" s="393"/>
      <c r="OFN131" s="394"/>
      <c r="OFO131" s="395"/>
      <c r="OFP131" s="389"/>
      <c r="OFQ131" s="390"/>
      <c r="OFR131" s="391"/>
      <c r="OFS131" s="392"/>
      <c r="OFT131" s="393"/>
      <c r="OFU131" s="394"/>
      <c r="OFV131" s="395"/>
      <c r="OFW131" s="389"/>
      <c r="OFX131" s="390"/>
      <c r="OFY131" s="391"/>
      <c r="OFZ131" s="392"/>
      <c r="OGA131" s="393"/>
      <c r="OGB131" s="394"/>
      <c r="OGC131" s="395"/>
      <c r="OGD131" s="389"/>
      <c r="OGE131" s="390"/>
      <c r="OGF131" s="391"/>
      <c r="OGG131" s="392"/>
      <c r="OGH131" s="393"/>
      <c r="OGI131" s="394"/>
      <c r="OGJ131" s="395"/>
      <c r="OGK131" s="389"/>
      <c r="OGL131" s="390"/>
      <c r="OGM131" s="391"/>
      <c r="OGN131" s="392"/>
      <c r="OGO131" s="393"/>
      <c r="OGP131" s="394"/>
      <c r="OGQ131" s="395"/>
      <c r="OGR131" s="389"/>
      <c r="OGS131" s="390"/>
      <c r="OGT131" s="391"/>
      <c r="OGU131" s="392"/>
      <c r="OGV131" s="393"/>
      <c r="OGW131" s="394"/>
      <c r="OGX131" s="395"/>
      <c r="OGY131" s="389"/>
      <c r="OGZ131" s="390"/>
      <c r="OHA131" s="391"/>
      <c r="OHB131" s="392"/>
      <c r="OHC131" s="393"/>
      <c r="OHD131" s="394"/>
      <c r="OHE131" s="395"/>
      <c r="OHF131" s="389"/>
      <c r="OHG131" s="390"/>
      <c r="OHH131" s="391"/>
      <c r="OHI131" s="392"/>
      <c r="OHJ131" s="393"/>
      <c r="OHK131" s="394"/>
      <c r="OHL131" s="395"/>
      <c r="OHM131" s="389"/>
      <c r="OHN131" s="390"/>
      <c r="OHO131" s="391"/>
      <c r="OHP131" s="392"/>
      <c r="OHQ131" s="393"/>
      <c r="OHR131" s="394"/>
      <c r="OHS131" s="395"/>
      <c r="OHT131" s="389"/>
      <c r="OHU131" s="390"/>
      <c r="OHV131" s="391"/>
      <c r="OHW131" s="392"/>
      <c r="OHX131" s="393"/>
      <c r="OHY131" s="394"/>
      <c r="OHZ131" s="395"/>
      <c r="OIA131" s="389"/>
      <c r="OIB131" s="390"/>
      <c r="OIC131" s="391"/>
      <c r="OID131" s="392"/>
      <c r="OIE131" s="393"/>
      <c r="OIF131" s="394"/>
      <c r="OIG131" s="395"/>
      <c r="OIH131" s="389"/>
      <c r="OII131" s="390"/>
      <c r="OIJ131" s="391"/>
      <c r="OIK131" s="392"/>
      <c r="OIL131" s="393"/>
      <c r="OIM131" s="394"/>
      <c r="OIN131" s="395"/>
      <c r="OIO131" s="389"/>
      <c r="OIP131" s="390"/>
      <c r="OIQ131" s="391"/>
      <c r="OIR131" s="392"/>
      <c r="OIS131" s="393"/>
      <c r="OIT131" s="394"/>
      <c r="OIU131" s="395"/>
      <c r="OIV131" s="389"/>
      <c r="OIW131" s="390"/>
      <c r="OIX131" s="391"/>
      <c r="OIY131" s="392"/>
      <c r="OIZ131" s="393"/>
      <c r="OJA131" s="394"/>
      <c r="OJB131" s="395"/>
      <c r="OJC131" s="389"/>
      <c r="OJD131" s="390"/>
      <c r="OJE131" s="391"/>
      <c r="OJF131" s="392"/>
      <c r="OJG131" s="393"/>
      <c r="OJH131" s="394"/>
      <c r="OJI131" s="395"/>
      <c r="OJJ131" s="389"/>
      <c r="OJK131" s="390"/>
      <c r="OJL131" s="391"/>
      <c r="OJM131" s="392"/>
      <c r="OJN131" s="393"/>
      <c r="OJO131" s="394"/>
      <c r="OJP131" s="395"/>
      <c r="OJQ131" s="389"/>
      <c r="OJR131" s="390"/>
      <c r="OJS131" s="391"/>
      <c r="OJT131" s="392"/>
      <c r="OJU131" s="393"/>
      <c r="OJV131" s="394"/>
      <c r="OJW131" s="395"/>
      <c r="OJX131" s="389"/>
      <c r="OJY131" s="390"/>
      <c r="OJZ131" s="391"/>
      <c r="OKA131" s="392"/>
      <c r="OKB131" s="393"/>
      <c r="OKC131" s="394"/>
      <c r="OKD131" s="395"/>
      <c r="OKE131" s="389"/>
      <c r="OKF131" s="390"/>
      <c r="OKG131" s="391"/>
      <c r="OKH131" s="392"/>
      <c r="OKI131" s="393"/>
      <c r="OKJ131" s="394"/>
      <c r="OKK131" s="395"/>
      <c r="OKL131" s="389"/>
      <c r="OKM131" s="390"/>
      <c r="OKN131" s="391"/>
      <c r="OKO131" s="392"/>
      <c r="OKP131" s="393"/>
      <c r="OKQ131" s="394"/>
      <c r="OKR131" s="395"/>
      <c r="OKS131" s="389"/>
      <c r="OKT131" s="390"/>
      <c r="OKU131" s="391"/>
      <c r="OKV131" s="392"/>
      <c r="OKW131" s="393"/>
      <c r="OKX131" s="394"/>
      <c r="OKY131" s="395"/>
      <c r="OKZ131" s="389"/>
      <c r="OLA131" s="390"/>
      <c r="OLB131" s="391"/>
      <c r="OLC131" s="392"/>
      <c r="OLD131" s="393"/>
      <c r="OLE131" s="394"/>
      <c r="OLF131" s="395"/>
      <c r="OLG131" s="389"/>
      <c r="OLH131" s="390"/>
      <c r="OLI131" s="391"/>
      <c r="OLJ131" s="392"/>
      <c r="OLK131" s="393"/>
      <c r="OLL131" s="394"/>
      <c r="OLM131" s="395"/>
      <c r="OLN131" s="389"/>
      <c r="OLO131" s="390"/>
      <c r="OLP131" s="391"/>
      <c r="OLQ131" s="392"/>
      <c r="OLR131" s="393"/>
      <c r="OLS131" s="394"/>
      <c r="OLT131" s="395"/>
      <c r="OLU131" s="389"/>
      <c r="OLV131" s="390"/>
      <c r="OLW131" s="391"/>
      <c r="OLX131" s="392"/>
      <c r="OLY131" s="393"/>
      <c r="OLZ131" s="394"/>
      <c r="OMA131" s="395"/>
      <c r="OMB131" s="389"/>
      <c r="OMC131" s="390"/>
      <c r="OMD131" s="391"/>
      <c r="OME131" s="392"/>
      <c r="OMF131" s="393"/>
      <c r="OMG131" s="394"/>
      <c r="OMH131" s="395"/>
      <c r="OMI131" s="389"/>
      <c r="OMJ131" s="390"/>
      <c r="OMK131" s="391"/>
      <c r="OML131" s="392"/>
      <c r="OMM131" s="393"/>
      <c r="OMN131" s="394"/>
      <c r="OMO131" s="395"/>
      <c r="OMP131" s="389"/>
      <c r="OMQ131" s="390"/>
      <c r="OMR131" s="391"/>
      <c r="OMS131" s="392"/>
      <c r="OMT131" s="393"/>
      <c r="OMU131" s="394"/>
      <c r="OMV131" s="395"/>
      <c r="OMW131" s="389"/>
      <c r="OMX131" s="390"/>
      <c r="OMY131" s="391"/>
      <c r="OMZ131" s="392"/>
      <c r="ONA131" s="393"/>
      <c r="ONB131" s="394"/>
      <c r="ONC131" s="395"/>
      <c r="OND131" s="389"/>
      <c r="ONE131" s="390"/>
      <c r="ONF131" s="391"/>
      <c r="ONG131" s="392"/>
      <c r="ONH131" s="393"/>
      <c r="ONI131" s="394"/>
      <c r="ONJ131" s="395"/>
      <c r="ONK131" s="389"/>
      <c r="ONL131" s="390"/>
      <c r="ONM131" s="391"/>
      <c r="ONN131" s="392"/>
      <c r="ONO131" s="393"/>
      <c r="ONP131" s="394"/>
      <c r="ONQ131" s="395"/>
      <c r="ONR131" s="389"/>
      <c r="ONS131" s="390"/>
      <c r="ONT131" s="391"/>
      <c r="ONU131" s="392"/>
      <c r="ONV131" s="393"/>
      <c r="ONW131" s="394"/>
      <c r="ONX131" s="395"/>
      <c r="ONY131" s="389"/>
      <c r="ONZ131" s="390"/>
      <c r="OOA131" s="391"/>
      <c r="OOB131" s="392"/>
      <c r="OOC131" s="393"/>
      <c r="OOD131" s="394"/>
      <c r="OOE131" s="395"/>
      <c r="OOF131" s="389"/>
      <c r="OOG131" s="390"/>
      <c r="OOH131" s="391"/>
      <c r="OOI131" s="392"/>
      <c r="OOJ131" s="393"/>
      <c r="OOK131" s="394"/>
      <c r="OOL131" s="395"/>
      <c r="OOM131" s="389"/>
      <c r="OON131" s="390"/>
      <c r="OOO131" s="391"/>
      <c r="OOP131" s="392"/>
      <c r="OOQ131" s="393"/>
      <c r="OOR131" s="394"/>
      <c r="OOS131" s="395"/>
      <c r="OOT131" s="389"/>
      <c r="OOU131" s="390"/>
      <c r="OOV131" s="391"/>
      <c r="OOW131" s="392"/>
      <c r="OOX131" s="393"/>
      <c r="OOY131" s="394"/>
      <c r="OOZ131" s="395"/>
      <c r="OPA131" s="389"/>
      <c r="OPB131" s="390"/>
      <c r="OPC131" s="391"/>
      <c r="OPD131" s="392"/>
      <c r="OPE131" s="393"/>
      <c r="OPF131" s="394"/>
      <c r="OPG131" s="395"/>
      <c r="OPH131" s="389"/>
      <c r="OPI131" s="390"/>
      <c r="OPJ131" s="391"/>
      <c r="OPK131" s="392"/>
      <c r="OPL131" s="393"/>
      <c r="OPM131" s="394"/>
      <c r="OPN131" s="395"/>
      <c r="OPO131" s="389"/>
      <c r="OPP131" s="390"/>
      <c r="OPQ131" s="391"/>
      <c r="OPR131" s="392"/>
      <c r="OPS131" s="393"/>
      <c r="OPT131" s="394"/>
      <c r="OPU131" s="395"/>
      <c r="OPV131" s="389"/>
      <c r="OPW131" s="390"/>
      <c r="OPX131" s="391"/>
      <c r="OPY131" s="392"/>
      <c r="OPZ131" s="393"/>
      <c r="OQA131" s="394"/>
      <c r="OQB131" s="395"/>
      <c r="OQC131" s="389"/>
      <c r="OQD131" s="390"/>
      <c r="OQE131" s="391"/>
      <c r="OQF131" s="392"/>
      <c r="OQG131" s="393"/>
      <c r="OQH131" s="394"/>
      <c r="OQI131" s="395"/>
      <c r="OQJ131" s="389"/>
      <c r="OQK131" s="390"/>
      <c r="OQL131" s="391"/>
      <c r="OQM131" s="392"/>
      <c r="OQN131" s="393"/>
      <c r="OQO131" s="394"/>
      <c r="OQP131" s="395"/>
      <c r="OQQ131" s="389"/>
      <c r="OQR131" s="390"/>
      <c r="OQS131" s="391"/>
      <c r="OQT131" s="392"/>
      <c r="OQU131" s="393"/>
      <c r="OQV131" s="394"/>
      <c r="OQW131" s="395"/>
      <c r="OQX131" s="389"/>
      <c r="OQY131" s="390"/>
      <c r="OQZ131" s="391"/>
      <c r="ORA131" s="392"/>
      <c r="ORB131" s="393"/>
      <c r="ORC131" s="394"/>
      <c r="ORD131" s="395"/>
      <c r="ORE131" s="389"/>
      <c r="ORF131" s="390"/>
      <c r="ORG131" s="391"/>
      <c r="ORH131" s="392"/>
      <c r="ORI131" s="393"/>
      <c r="ORJ131" s="394"/>
      <c r="ORK131" s="395"/>
      <c r="ORL131" s="389"/>
      <c r="ORM131" s="390"/>
      <c r="ORN131" s="391"/>
      <c r="ORO131" s="392"/>
      <c r="ORP131" s="393"/>
      <c r="ORQ131" s="394"/>
      <c r="ORR131" s="395"/>
      <c r="ORS131" s="389"/>
      <c r="ORT131" s="390"/>
      <c r="ORU131" s="391"/>
      <c r="ORV131" s="392"/>
      <c r="ORW131" s="393"/>
      <c r="ORX131" s="394"/>
      <c r="ORY131" s="395"/>
      <c r="ORZ131" s="389"/>
      <c r="OSA131" s="390"/>
      <c r="OSB131" s="391"/>
      <c r="OSC131" s="392"/>
      <c r="OSD131" s="393"/>
      <c r="OSE131" s="394"/>
      <c r="OSF131" s="395"/>
      <c r="OSG131" s="389"/>
      <c r="OSH131" s="390"/>
      <c r="OSI131" s="391"/>
      <c r="OSJ131" s="392"/>
      <c r="OSK131" s="393"/>
      <c r="OSL131" s="394"/>
      <c r="OSM131" s="395"/>
      <c r="OSN131" s="389"/>
      <c r="OSO131" s="390"/>
      <c r="OSP131" s="391"/>
      <c r="OSQ131" s="392"/>
      <c r="OSR131" s="393"/>
      <c r="OSS131" s="394"/>
      <c r="OST131" s="395"/>
      <c r="OSU131" s="389"/>
      <c r="OSV131" s="390"/>
      <c r="OSW131" s="391"/>
      <c r="OSX131" s="392"/>
      <c r="OSY131" s="393"/>
      <c r="OSZ131" s="394"/>
      <c r="OTA131" s="395"/>
      <c r="OTB131" s="389"/>
      <c r="OTC131" s="390"/>
      <c r="OTD131" s="391"/>
      <c r="OTE131" s="392"/>
      <c r="OTF131" s="393"/>
      <c r="OTG131" s="394"/>
      <c r="OTH131" s="395"/>
      <c r="OTI131" s="389"/>
      <c r="OTJ131" s="390"/>
      <c r="OTK131" s="391"/>
      <c r="OTL131" s="392"/>
      <c r="OTM131" s="393"/>
      <c r="OTN131" s="394"/>
      <c r="OTO131" s="395"/>
      <c r="OTP131" s="389"/>
      <c r="OTQ131" s="390"/>
      <c r="OTR131" s="391"/>
      <c r="OTS131" s="392"/>
      <c r="OTT131" s="393"/>
      <c r="OTU131" s="394"/>
      <c r="OTV131" s="395"/>
      <c r="OTW131" s="389"/>
      <c r="OTX131" s="390"/>
      <c r="OTY131" s="391"/>
      <c r="OTZ131" s="392"/>
      <c r="OUA131" s="393"/>
      <c r="OUB131" s="394"/>
      <c r="OUC131" s="395"/>
      <c r="OUD131" s="389"/>
      <c r="OUE131" s="390"/>
      <c r="OUF131" s="391"/>
      <c r="OUG131" s="392"/>
      <c r="OUH131" s="393"/>
      <c r="OUI131" s="394"/>
      <c r="OUJ131" s="395"/>
      <c r="OUK131" s="389"/>
      <c r="OUL131" s="390"/>
      <c r="OUM131" s="391"/>
      <c r="OUN131" s="392"/>
      <c r="OUO131" s="393"/>
      <c r="OUP131" s="394"/>
      <c r="OUQ131" s="395"/>
      <c r="OUR131" s="389"/>
      <c r="OUS131" s="390"/>
      <c r="OUT131" s="391"/>
      <c r="OUU131" s="392"/>
      <c r="OUV131" s="393"/>
      <c r="OUW131" s="394"/>
      <c r="OUX131" s="395"/>
      <c r="OUY131" s="389"/>
      <c r="OUZ131" s="390"/>
      <c r="OVA131" s="391"/>
      <c r="OVB131" s="392"/>
      <c r="OVC131" s="393"/>
      <c r="OVD131" s="394"/>
      <c r="OVE131" s="395"/>
      <c r="OVF131" s="389"/>
      <c r="OVG131" s="390"/>
      <c r="OVH131" s="391"/>
      <c r="OVI131" s="392"/>
      <c r="OVJ131" s="393"/>
      <c r="OVK131" s="394"/>
      <c r="OVL131" s="395"/>
      <c r="OVM131" s="389"/>
      <c r="OVN131" s="390"/>
      <c r="OVO131" s="391"/>
      <c r="OVP131" s="392"/>
      <c r="OVQ131" s="393"/>
      <c r="OVR131" s="394"/>
      <c r="OVS131" s="395"/>
      <c r="OVT131" s="389"/>
      <c r="OVU131" s="390"/>
      <c r="OVV131" s="391"/>
      <c r="OVW131" s="392"/>
      <c r="OVX131" s="393"/>
      <c r="OVY131" s="394"/>
      <c r="OVZ131" s="395"/>
      <c r="OWA131" s="389"/>
      <c r="OWB131" s="390"/>
      <c r="OWC131" s="391"/>
      <c r="OWD131" s="392"/>
      <c r="OWE131" s="393"/>
      <c r="OWF131" s="394"/>
      <c r="OWG131" s="395"/>
      <c r="OWH131" s="389"/>
      <c r="OWI131" s="390"/>
      <c r="OWJ131" s="391"/>
      <c r="OWK131" s="392"/>
      <c r="OWL131" s="393"/>
      <c r="OWM131" s="394"/>
      <c r="OWN131" s="395"/>
      <c r="OWO131" s="389"/>
      <c r="OWP131" s="390"/>
      <c r="OWQ131" s="391"/>
      <c r="OWR131" s="392"/>
      <c r="OWS131" s="393"/>
      <c r="OWT131" s="394"/>
      <c r="OWU131" s="395"/>
      <c r="OWV131" s="389"/>
      <c r="OWW131" s="390"/>
      <c r="OWX131" s="391"/>
      <c r="OWY131" s="392"/>
      <c r="OWZ131" s="393"/>
      <c r="OXA131" s="394"/>
      <c r="OXB131" s="395"/>
      <c r="OXC131" s="389"/>
      <c r="OXD131" s="390"/>
      <c r="OXE131" s="391"/>
      <c r="OXF131" s="392"/>
      <c r="OXG131" s="393"/>
      <c r="OXH131" s="394"/>
      <c r="OXI131" s="395"/>
      <c r="OXJ131" s="389"/>
      <c r="OXK131" s="390"/>
      <c r="OXL131" s="391"/>
      <c r="OXM131" s="392"/>
      <c r="OXN131" s="393"/>
      <c r="OXO131" s="394"/>
      <c r="OXP131" s="395"/>
      <c r="OXQ131" s="389"/>
      <c r="OXR131" s="390"/>
      <c r="OXS131" s="391"/>
      <c r="OXT131" s="392"/>
      <c r="OXU131" s="393"/>
      <c r="OXV131" s="394"/>
      <c r="OXW131" s="395"/>
      <c r="OXX131" s="389"/>
      <c r="OXY131" s="390"/>
      <c r="OXZ131" s="391"/>
      <c r="OYA131" s="392"/>
      <c r="OYB131" s="393"/>
      <c r="OYC131" s="394"/>
      <c r="OYD131" s="395"/>
      <c r="OYE131" s="389"/>
      <c r="OYF131" s="390"/>
      <c r="OYG131" s="391"/>
      <c r="OYH131" s="392"/>
      <c r="OYI131" s="393"/>
      <c r="OYJ131" s="394"/>
      <c r="OYK131" s="395"/>
      <c r="OYL131" s="389"/>
      <c r="OYM131" s="390"/>
      <c r="OYN131" s="391"/>
      <c r="OYO131" s="392"/>
      <c r="OYP131" s="393"/>
      <c r="OYQ131" s="394"/>
      <c r="OYR131" s="395"/>
      <c r="OYS131" s="389"/>
      <c r="OYT131" s="390"/>
      <c r="OYU131" s="391"/>
      <c r="OYV131" s="392"/>
      <c r="OYW131" s="393"/>
      <c r="OYX131" s="394"/>
      <c r="OYY131" s="395"/>
      <c r="OYZ131" s="389"/>
      <c r="OZA131" s="390"/>
      <c r="OZB131" s="391"/>
      <c r="OZC131" s="392"/>
      <c r="OZD131" s="393"/>
      <c r="OZE131" s="394"/>
      <c r="OZF131" s="395"/>
      <c r="OZG131" s="389"/>
      <c r="OZH131" s="390"/>
      <c r="OZI131" s="391"/>
      <c r="OZJ131" s="392"/>
      <c r="OZK131" s="393"/>
      <c r="OZL131" s="394"/>
      <c r="OZM131" s="395"/>
      <c r="OZN131" s="389"/>
      <c r="OZO131" s="390"/>
      <c r="OZP131" s="391"/>
      <c r="OZQ131" s="392"/>
      <c r="OZR131" s="393"/>
      <c r="OZS131" s="394"/>
      <c r="OZT131" s="395"/>
      <c r="OZU131" s="389"/>
      <c r="OZV131" s="390"/>
      <c r="OZW131" s="391"/>
      <c r="OZX131" s="392"/>
      <c r="OZY131" s="393"/>
      <c r="OZZ131" s="394"/>
      <c r="PAA131" s="395"/>
      <c r="PAB131" s="389"/>
      <c r="PAC131" s="390"/>
      <c r="PAD131" s="391"/>
      <c r="PAE131" s="392"/>
      <c r="PAF131" s="393"/>
      <c r="PAG131" s="394"/>
      <c r="PAH131" s="395"/>
      <c r="PAI131" s="389"/>
      <c r="PAJ131" s="390"/>
      <c r="PAK131" s="391"/>
      <c r="PAL131" s="392"/>
      <c r="PAM131" s="393"/>
      <c r="PAN131" s="394"/>
      <c r="PAO131" s="395"/>
      <c r="PAP131" s="389"/>
      <c r="PAQ131" s="390"/>
      <c r="PAR131" s="391"/>
      <c r="PAS131" s="392"/>
      <c r="PAT131" s="393"/>
      <c r="PAU131" s="394"/>
      <c r="PAV131" s="395"/>
      <c r="PAW131" s="389"/>
      <c r="PAX131" s="390"/>
      <c r="PAY131" s="391"/>
      <c r="PAZ131" s="392"/>
      <c r="PBA131" s="393"/>
      <c r="PBB131" s="394"/>
      <c r="PBC131" s="395"/>
      <c r="PBD131" s="389"/>
      <c r="PBE131" s="390"/>
      <c r="PBF131" s="391"/>
      <c r="PBG131" s="392"/>
      <c r="PBH131" s="393"/>
      <c r="PBI131" s="394"/>
      <c r="PBJ131" s="395"/>
      <c r="PBK131" s="389"/>
      <c r="PBL131" s="390"/>
      <c r="PBM131" s="391"/>
      <c r="PBN131" s="392"/>
      <c r="PBO131" s="393"/>
      <c r="PBP131" s="394"/>
      <c r="PBQ131" s="395"/>
      <c r="PBR131" s="389"/>
      <c r="PBS131" s="390"/>
      <c r="PBT131" s="391"/>
      <c r="PBU131" s="392"/>
      <c r="PBV131" s="393"/>
      <c r="PBW131" s="394"/>
      <c r="PBX131" s="395"/>
      <c r="PBY131" s="389"/>
      <c r="PBZ131" s="390"/>
      <c r="PCA131" s="391"/>
      <c r="PCB131" s="392"/>
      <c r="PCC131" s="393"/>
      <c r="PCD131" s="394"/>
      <c r="PCE131" s="395"/>
      <c r="PCF131" s="389"/>
      <c r="PCG131" s="390"/>
      <c r="PCH131" s="391"/>
      <c r="PCI131" s="392"/>
      <c r="PCJ131" s="393"/>
      <c r="PCK131" s="394"/>
      <c r="PCL131" s="395"/>
      <c r="PCM131" s="389"/>
      <c r="PCN131" s="390"/>
      <c r="PCO131" s="391"/>
      <c r="PCP131" s="392"/>
      <c r="PCQ131" s="393"/>
      <c r="PCR131" s="394"/>
      <c r="PCS131" s="395"/>
      <c r="PCT131" s="389"/>
      <c r="PCU131" s="390"/>
      <c r="PCV131" s="391"/>
      <c r="PCW131" s="392"/>
      <c r="PCX131" s="393"/>
      <c r="PCY131" s="394"/>
      <c r="PCZ131" s="395"/>
      <c r="PDA131" s="389"/>
      <c r="PDB131" s="390"/>
      <c r="PDC131" s="391"/>
      <c r="PDD131" s="392"/>
      <c r="PDE131" s="393"/>
      <c r="PDF131" s="394"/>
      <c r="PDG131" s="395"/>
      <c r="PDH131" s="389"/>
      <c r="PDI131" s="390"/>
      <c r="PDJ131" s="391"/>
      <c r="PDK131" s="392"/>
      <c r="PDL131" s="393"/>
      <c r="PDM131" s="394"/>
      <c r="PDN131" s="395"/>
      <c r="PDO131" s="389"/>
      <c r="PDP131" s="390"/>
      <c r="PDQ131" s="391"/>
      <c r="PDR131" s="392"/>
      <c r="PDS131" s="393"/>
      <c r="PDT131" s="394"/>
      <c r="PDU131" s="395"/>
      <c r="PDV131" s="389"/>
      <c r="PDW131" s="390"/>
      <c r="PDX131" s="391"/>
      <c r="PDY131" s="392"/>
      <c r="PDZ131" s="393"/>
      <c r="PEA131" s="394"/>
      <c r="PEB131" s="395"/>
      <c r="PEC131" s="389"/>
      <c r="PED131" s="390"/>
      <c r="PEE131" s="391"/>
      <c r="PEF131" s="392"/>
      <c r="PEG131" s="393"/>
      <c r="PEH131" s="394"/>
      <c r="PEI131" s="395"/>
      <c r="PEJ131" s="389"/>
      <c r="PEK131" s="390"/>
      <c r="PEL131" s="391"/>
      <c r="PEM131" s="392"/>
      <c r="PEN131" s="393"/>
      <c r="PEO131" s="394"/>
      <c r="PEP131" s="395"/>
      <c r="PEQ131" s="389"/>
      <c r="PER131" s="390"/>
      <c r="PES131" s="391"/>
      <c r="PET131" s="392"/>
      <c r="PEU131" s="393"/>
      <c r="PEV131" s="394"/>
      <c r="PEW131" s="395"/>
      <c r="PEX131" s="389"/>
      <c r="PEY131" s="390"/>
      <c r="PEZ131" s="391"/>
      <c r="PFA131" s="392"/>
      <c r="PFB131" s="393"/>
      <c r="PFC131" s="394"/>
      <c r="PFD131" s="395"/>
      <c r="PFE131" s="389"/>
      <c r="PFF131" s="390"/>
      <c r="PFG131" s="391"/>
      <c r="PFH131" s="392"/>
      <c r="PFI131" s="393"/>
      <c r="PFJ131" s="394"/>
      <c r="PFK131" s="395"/>
      <c r="PFL131" s="389"/>
      <c r="PFM131" s="390"/>
      <c r="PFN131" s="391"/>
      <c r="PFO131" s="392"/>
      <c r="PFP131" s="393"/>
      <c r="PFQ131" s="394"/>
      <c r="PFR131" s="395"/>
      <c r="PFS131" s="389"/>
      <c r="PFT131" s="390"/>
      <c r="PFU131" s="391"/>
      <c r="PFV131" s="392"/>
      <c r="PFW131" s="393"/>
      <c r="PFX131" s="394"/>
      <c r="PFY131" s="395"/>
      <c r="PFZ131" s="389"/>
      <c r="PGA131" s="390"/>
      <c r="PGB131" s="391"/>
      <c r="PGC131" s="392"/>
      <c r="PGD131" s="393"/>
      <c r="PGE131" s="394"/>
      <c r="PGF131" s="395"/>
      <c r="PGG131" s="389"/>
      <c r="PGH131" s="390"/>
      <c r="PGI131" s="391"/>
      <c r="PGJ131" s="392"/>
      <c r="PGK131" s="393"/>
      <c r="PGL131" s="394"/>
      <c r="PGM131" s="395"/>
      <c r="PGN131" s="389"/>
      <c r="PGO131" s="390"/>
      <c r="PGP131" s="391"/>
      <c r="PGQ131" s="392"/>
      <c r="PGR131" s="393"/>
      <c r="PGS131" s="394"/>
      <c r="PGT131" s="395"/>
      <c r="PGU131" s="389"/>
      <c r="PGV131" s="390"/>
      <c r="PGW131" s="391"/>
      <c r="PGX131" s="392"/>
      <c r="PGY131" s="393"/>
      <c r="PGZ131" s="394"/>
      <c r="PHA131" s="395"/>
      <c r="PHB131" s="389"/>
      <c r="PHC131" s="390"/>
      <c r="PHD131" s="391"/>
      <c r="PHE131" s="392"/>
      <c r="PHF131" s="393"/>
      <c r="PHG131" s="394"/>
      <c r="PHH131" s="395"/>
      <c r="PHI131" s="389"/>
      <c r="PHJ131" s="390"/>
      <c r="PHK131" s="391"/>
      <c r="PHL131" s="392"/>
      <c r="PHM131" s="393"/>
      <c r="PHN131" s="394"/>
      <c r="PHO131" s="395"/>
      <c r="PHP131" s="389"/>
      <c r="PHQ131" s="390"/>
      <c r="PHR131" s="391"/>
      <c r="PHS131" s="392"/>
      <c r="PHT131" s="393"/>
      <c r="PHU131" s="394"/>
      <c r="PHV131" s="395"/>
      <c r="PHW131" s="389"/>
      <c r="PHX131" s="390"/>
      <c r="PHY131" s="391"/>
      <c r="PHZ131" s="392"/>
      <c r="PIA131" s="393"/>
      <c r="PIB131" s="394"/>
      <c r="PIC131" s="395"/>
      <c r="PID131" s="389"/>
      <c r="PIE131" s="390"/>
      <c r="PIF131" s="391"/>
      <c r="PIG131" s="392"/>
      <c r="PIH131" s="393"/>
      <c r="PII131" s="394"/>
      <c r="PIJ131" s="395"/>
      <c r="PIK131" s="389"/>
      <c r="PIL131" s="390"/>
      <c r="PIM131" s="391"/>
      <c r="PIN131" s="392"/>
      <c r="PIO131" s="393"/>
      <c r="PIP131" s="394"/>
      <c r="PIQ131" s="395"/>
      <c r="PIR131" s="389"/>
      <c r="PIS131" s="390"/>
      <c r="PIT131" s="391"/>
      <c r="PIU131" s="392"/>
      <c r="PIV131" s="393"/>
      <c r="PIW131" s="394"/>
      <c r="PIX131" s="395"/>
      <c r="PIY131" s="389"/>
      <c r="PIZ131" s="390"/>
      <c r="PJA131" s="391"/>
      <c r="PJB131" s="392"/>
      <c r="PJC131" s="393"/>
      <c r="PJD131" s="394"/>
      <c r="PJE131" s="395"/>
      <c r="PJF131" s="389"/>
      <c r="PJG131" s="390"/>
      <c r="PJH131" s="391"/>
      <c r="PJI131" s="392"/>
      <c r="PJJ131" s="393"/>
      <c r="PJK131" s="394"/>
      <c r="PJL131" s="395"/>
      <c r="PJM131" s="389"/>
      <c r="PJN131" s="390"/>
      <c r="PJO131" s="391"/>
      <c r="PJP131" s="392"/>
      <c r="PJQ131" s="393"/>
      <c r="PJR131" s="394"/>
      <c r="PJS131" s="395"/>
      <c r="PJT131" s="389"/>
      <c r="PJU131" s="390"/>
      <c r="PJV131" s="391"/>
      <c r="PJW131" s="392"/>
      <c r="PJX131" s="393"/>
      <c r="PJY131" s="394"/>
      <c r="PJZ131" s="395"/>
      <c r="PKA131" s="389"/>
      <c r="PKB131" s="390"/>
      <c r="PKC131" s="391"/>
      <c r="PKD131" s="392"/>
      <c r="PKE131" s="393"/>
      <c r="PKF131" s="394"/>
      <c r="PKG131" s="395"/>
      <c r="PKH131" s="389"/>
      <c r="PKI131" s="390"/>
      <c r="PKJ131" s="391"/>
      <c r="PKK131" s="392"/>
      <c r="PKL131" s="393"/>
      <c r="PKM131" s="394"/>
      <c r="PKN131" s="395"/>
      <c r="PKO131" s="389"/>
      <c r="PKP131" s="390"/>
      <c r="PKQ131" s="391"/>
      <c r="PKR131" s="392"/>
      <c r="PKS131" s="393"/>
      <c r="PKT131" s="394"/>
      <c r="PKU131" s="395"/>
      <c r="PKV131" s="389"/>
      <c r="PKW131" s="390"/>
      <c r="PKX131" s="391"/>
      <c r="PKY131" s="392"/>
      <c r="PKZ131" s="393"/>
      <c r="PLA131" s="394"/>
      <c r="PLB131" s="395"/>
      <c r="PLC131" s="389"/>
      <c r="PLD131" s="390"/>
      <c r="PLE131" s="391"/>
      <c r="PLF131" s="392"/>
      <c r="PLG131" s="393"/>
      <c r="PLH131" s="394"/>
      <c r="PLI131" s="395"/>
      <c r="PLJ131" s="389"/>
      <c r="PLK131" s="390"/>
      <c r="PLL131" s="391"/>
      <c r="PLM131" s="392"/>
      <c r="PLN131" s="393"/>
      <c r="PLO131" s="394"/>
      <c r="PLP131" s="395"/>
      <c r="PLQ131" s="389"/>
      <c r="PLR131" s="390"/>
      <c r="PLS131" s="391"/>
      <c r="PLT131" s="392"/>
      <c r="PLU131" s="393"/>
      <c r="PLV131" s="394"/>
      <c r="PLW131" s="395"/>
      <c r="PLX131" s="389"/>
      <c r="PLY131" s="390"/>
      <c r="PLZ131" s="391"/>
      <c r="PMA131" s="392"/>
      <c r="PMB131" s="393"/>
      <c r="PMC131" s="394"/>
      <c r="PMD131" s="395"/>
      <c r="PME131" s="389"/>
      <c r="PMF131" s="390"/>
      <c r="PMG131" s="391"/>
      <c r="PMH131" s="392"/>
      <c r="PMI131" s="393"/>
      <c r="PMJ131" s="394"/>
      <c r="PMK131" s="395"/>
      <c r="PML131" s="389"/>
      <c r="PMM131" s="390"/>
      <c r="PMN131" s="391"/>
      <c r="PMO131" s="392"/>
      <c r="PMP131" s="393"/>
      <c r="PMQ131" s="394"/>
      <c r="PMR131" s="395"/>
      <c r="PMS131" s="389"/>
      <c r="PMT131" s="390"/>
      <c r="PMU131" s="391"/>
      <c r="PMV131" s="392"/>
      <c r="PMW131" s="393"/>
      <c r="PMX131" s="394"/>
      <c r="PMY131" s="395"/>
      <c r="PMZ131" s="389"/>
      <c r="PNA131" s="390"/>
      <c r="PNB131" s="391"/>
      <c r="PNC131" s="392"/>
      <c r="PND131" s="393"/>
      <c r="PNE131" s="394"/>
      <c r="PNF131" s="395"/>
      <c r="PNG131" s="389"/>
      <c r="PNH131" s="390"/>
      <c r="PNI131" s="391"/>
      <c r="PNJ131" s="392"/>
      <c r="PNK131" s="393"/>
      <c r="PNL131" s="394"/>
      <c r="PNM131" s="395"/>
      <c r="PNN131" s="389"/>
      <c r="PNO131" s="390"/>
      <c r="PNP131" s="391"/>
      <c r="PNQ131" s="392"/>
      <c r="PNR131" s="393"/>
      <c r="PNS131" s="394"/>
      <c r="PNT131" s="395"/>
      <c r="PNU131" s="389"/>
      <c r="PNV131" s="390"/>
      <c r="PNW131" s="391"/>
      <c r="PNX131" s="392"/>
      <c r="PNY131" s="393"/>
      <c r="PNZ131" s="394"/>
      <c r="POA131" s="395"/>
      <c r="POB131" s="389"/>
      <c r="POC131" s="390"/>
      <c r="POD131" s="391"/>
      <c r="POE131" s="392"/>
      <c r="POF131" s="393"/>
      <c r="POG131" s="394"/>
      <c r="POH131" s="395"/>
      <c r="POI131" s="389"/>
      <c r="POJ131" s="390"/>
      <c r="POK131" s="391"/>
      <c r="POL131" s="392"/>
      <c r="POM131" s="393"/>
      <c r="PON131" s="394"/>
      <c r="POO131" s="395"/>
      <c r="POP131" s="389"/>
      <c r="POQ131" s="390"/>
      <c r="POR131" s="391"/>
      <c r="POS131" s="392"/>
      <c r="POT131" s="393"/>
      <c r="POU131" s="394"/>
      <c r="POV131" s="395"/>
      <c r="POW131" s="389"/>
      <c r="POX131" s="390"/>
      <c r="POY131" s="391"/>
      <c r="POZ131" s="392"/>
      <c r="PPA131" s="393"/>
      <c r="PPB131" s="394"/>
      <c r="PPC131" s="395"/>
      <c r="PPD131" s="389"/>
      <c r="PPE131" s="390"/>
      <c r="PPF131" s="391"/>
      <c r="PPG131" s="392"/>
      <c r="PPH131" s="393"/>
      <c r="PPI131" s="394"/>
      <c r="PPJ131" s="395"/>
      <c r="PPK131" s="389"/>
      <c r="PPL131" s="390"/>
      <c r="PPM131" s="391"/>
      <c r="PPN131" s="392"/>
      <c r="PPO131" s="393"/>
      <c r="PPP131" s="394"/>
      <c r="PPQ131" s="395"/>
      <c r="PPR131" s="389"/>
      <c r="PPS131" s="390"/>
      <c r="PPT131" s="391"/>
      <c r="PPU131" s="392"/>
      <c r="PPV131" s="393"/>
      <c r="PPW131" s="394"/>
      <c r="PPX131" s="395"/>
      <c r="PPY131" s="389"/>
      <c r="PPZ131" s="390"/>
      <c r="PQA131" s="391"/>
      <c r="PQB131" s="392"/>
      <c r="PQC131" s="393"/>
      <c r="PQD131" s="394"/>
      <c r="PQE131" s="395"/>
      <c r="PQF131" s="389"/>
      <c r="PQG131" s="390"/>
      <c r="PQH131" s="391"/>
      <c r="PQI131" s="392"/>
      <c r="PQJ131" s="393"/>
      <c r="PQK131" s="394"/>
      <c r="PQL131" s="395"/>
      <c r="PQM131" s="389"/>
      <c r="PQN131" s="390"/>
      <c r="PQO131" s="391"/>
      <c r="PQP131" s="392"/>
      <c r="PQQ131" s="393"/>
      <c r="PQR131" s="394"/>
      <c r="PQS131" s="395"/>
      <c r="PQT131" s="389"/>
      <c r="PQU131" s="390"/>
      <c r="PQV131" s="391"/>
      <c r="PQW131" s="392"/>
      <c r="PQX131" s="393"/>
      <c r="PQY131" s="394"/>
      <c r="PQZ131" s="395"/>
      <c r="PRA131" s="389"/>
      <c r="PRB131" s="390"/>
      <c r="PRC131" s="391"/>
      <c r="PRD131" s="392"/>
      <c r="PRE131" s="393"/>
      <c r="PRF131" s="394"/>
      <c r="PRG131" s="395"/>
      <c r="PRH131" s="389"/>
      <c r="PRI131" s="390"/>
      <c r="PRJ131" s="391"/>
      <c r="PRK131" s="392"/>
      <c r="PRL131" s="393"/>
      <c r="PRM131" s="394"/>
      <c r="PRN131" s="395"/>
      <c r="PRO131" s="389"/>
      <c r="PRP131" s="390"/>
      <c r="PRQ131" s="391"/>
      <c r="PRR131" s="392"/>
      <c r="PRS131" s="393"/>
      <c r="PRT131" s="394"/>
      <c r="PRU131" s="395"/>
      <c r="PRV131" s="389"/>
      <c r="PRW131" s="390"/>
      <c r="PRX131" s="391"/>
      <c r="PRY131" s="392"/>
      <c r="PRZ131" s="393"/>
      <c r="PSA131" s="394"/>
      <c r="PSB131" s="395"/>
      <c r="PSC131" s="389"/>
      <c r="PSD131" s="390"/>
      <c r="PSE131" s="391"/>
      <c r="PSF131" s="392"/>
      <c r="PSG131" s="393"/>
      <c r="PSH131" s="394"/>
      <c r="PSI131" s="395"/>
      <c r="PSJ131" s="389"/>
      <c r="PSK131" s="390"/>
      <c r="PSL131" s="391"/>
      <c r="PSM131" s="392"/>
      <c r="PSN131" s="393"/>
      <c r="PSO131" s="394"/>
      <c r="PSP131" s="395"/>
      <c r="PSQ131" s="389"/>
      <c r="PSR131" s="390"/>
      <c r="PSS131" s="391"/>
      <c r="PST131" s="392"/>
      <c r="PSU131" s="393"/>
      <c r="PSV131" s="394"/>
      <c r="PSW131" s="395"/>
      <c r="PSX131" s="389"/>
      <c r="PSY131" s="390"/>
      <c r="PSZ131" s="391"/>
      <c r="PTA131" s="392"/>
      <c r="PTB131" s="393"/>
      <c r="PTC131" s="394"/>
      <c r="PTD131" s="395"/>
      <c r="PTE131" s="389"/>
      <c r="PTF131" s="390"/>
      <c r="PTG131" s="391"/>
      <c r="PTH131" s="392"/>
      <c r="PTI131" s="393"/>
      <c r="PTJ131" s="394"/>
      <c r="PTK131" s="395"/>
      <c r="PTL131" s="389"/>
      <c r="PTM131" s="390"/>
      <c r="PTN131" s="391"/>
      <c r="PTO131" s="392"/>
      <c r="PTP131" s="393"/>
      <c r="PTQ131" s="394"/>
      <c r="PTR131" s="395"/>
      <c r="PTS131" s="389"/>
      <c r="PTT131" s="390"/>
      <c r="PTU131" s="391"/>
      <c r="PTV131" s="392"/>
      <c r="PTW131" s="393"/>
      <c r="PTX131" s="394"/>
      <c r="PTY131" s="395"/>
      <c r="PTZ131" s="389"/>
      <c r="PUA131" s="390"/>
      <c r="PUB131" s="391"/>
      <c r="PUC131" s="392"/>
      <c r="PUD131" s="393"/>
      <c r="PUE131" s="394"/>
      <c r="PUF131" s="395"/>
      <c r="PUG131" s="389"/>
      <c r="PUH131" s="390"/>
      <c r="PUI131" s="391"/>
      <c r="PUJ131" s="392"/>
      <c r="PUK131" s="393"/>
      <c r="PUL131" s="394"/>
      <c r="PUM131" s="395"/>
      <c r="PUN131" s="389"/>
      <c r="PUO131" s="390"/>
      <c r="PUP131" s="391"/>
      <c r="PUQ131" s="392"/>
      <c r="PUR131" s="393"/>
      <c r="PUS131" s="394"/>
      <c r="PUT131" s="395"/>
      <c r="PUU131" s="389"/>
      <c r="PUV131" s="390"/>
      <c r="PUW131" s="391"/>
      <c r="PUX131" s="392"/>
      <c r="PUY131" s="393"/>
      <c r="PUZ131" s="394"/>
      <c r="PVA131" s="395"/>
      <c r="PVB131" s="389"/>
      <c r="PVC131" s="390"/>
      <c r="PVD131" s="391"/>
      <c r="PVE131" s="392"/>
      <c r="PVF131" s="393"/>
      <c r="PVG131" s="394"/>
      <c r="PVH131" s="395"/>
      <c r="PVI131" s="389"/>
      <c r="PVJ131" s="390"/>
      <c r="PVK131" s="391"/>
      <c r="PVL131" s="392"/>
      <c r="PVM131" s="393"/>
      <c r="PVN131" s="394"/>
      <c r="PVO131" s="395"/>
      <c r="PVP131" s="389"/>
      <c r="PVQ131" s="390"/>
      <c r="PVR131" s="391"/>
      <c r="PVS131" s="392"/>
      <c r="PVT131" s="393"/>
      <c r="PVU131" s="394"/>
      <c r="PVV131" s="395"/>
      <c r="PVW131" s="389"/>
      <c r="PVX131" s="390"/>
      <c r="PVY131" s="391"/>
      <c r="PVZ131" s="392"/>
      <c r="PWA131" s="393"/>
      <c r="PWB131" s="394"/>
      <c r="PWC131" s="395"/>
      <c r="PWD131" s="389"/>
      <c r="PWE131" s="390"/>
      <c r="PWF131" s="391"/>
      <c r="PWG131" s="392"/>
      <c r="PWH131" s="393"/>
      <c r="PWI131" s="394"/>
      <c r="PWJ131" s="395"/>
      <c r="PWK131" s="389"/>
      <c r="PWL131" s="390"/>
      <c r="PWM131" s="391"/>
      <c r="PWN131" s="392"/>
      <c r="PWO131" s="393"/>
      <c r="PWP131" s="394"/>
      <c r="PWQ131" s="395"/>
      <c r="PWR131" s="389"/>
      <c r="PWS131" s="390"/>
      <c r="PWT131" s="391"/>
      <c r="PWU131" s="392"/>
      <c r="PWV131" s="393"/>
      <c r="PWW131" s="394"/>
      <c r="PWX131" s="395"/>
      <c r="PWY131" s="389"/>
      <c r="PWZ131" s="390"/>
      <c r="PXA131" s="391"/>
      <c r="PXB131" s="392"/>
      <c r="PXC131" s="393"/>
      <c r="PXD131" s="394"/>
      <c r="PXE131" s="395"/>
      <c r="PXF131" s="389"/>
      <c r="PXG131" s="390"/>
      <c r="PXH131" s="391"/>
      <c r="PXI131" s="392"/>
      <c r="PXJ131" s="393"/>
      <c r="PXK131" s="394"/>
      <c r="PXL131" s="395"/>
      <c r="PXM131" s="389"/>
      <c r="PXN131" s="390"/>
      <c r="PXO131" s="391"/>
      <c r="PXP131" s="392"/>
      <c r="PXQ131" s="393"/>
      <c r="PXR131" s="394"/>
      <c r="PXS131" s="395"/>
      <c r="PXT131" s="389"/>
      <c r="PXU131" s="390"/>
      <c r="PXV131" s="391"/>
      <c r="PXW131" s="392"/>
      <c r="PXX131" s="393"/>
      <c r="PXY131" s="394"/>
      <c r="PXZ131" s="395"/>
      <c r="PYA131" s="389"/>
      <c r="PYB131" s="390"/>
      <c r="PYC131" s="391"/>
      <c r="PYD131" s="392"/>
      <c r="PYE131" s="393"/>
      <c r="PYF131" s="394"/>
      <c r="PYG131" s="395"/>
      <c r="PYH131" s="389"/>
      <c r="PYI131" s="390"/>
      <c r="PYJ131" s="391"/>
      <c r="PYK131" s="392"/>
      <c r="PYL131" s="393"/>
      <c r="PYM131" s="394"/>
      <c r="PYN131" s="395"/>
      <c r="PYO131" s="389"/>
      <c r="PYP131" s="390"/>
      <c r="PYQ131" s="391"/>
      <c r="PYR131" s="392"/>
      <c r="PYS131" s="393"/>
      <c r="PYT131" s="394"/>
      <c r="PYU131" s="395"/>
      <c r="PYV131" s="389"/>
      <c r="PYW131" s="390"/>
      <c r="PYX131" s="391"/>
      <c r="PYY131" s="392"/>
      <c r="PYZ131" s="393"/>
      <c r="PZA131" s="394"/>
      <c r="PZB131" s="395"/>
      <c r="PZC131" s="389"/>
      <c r="PZD131" s="390"/>
      <c r="PZE131" s="391"/>
      <c r="PZF131" s="392"/>
      <c r="PZG131" s="393"/>
      <c r="PZH131" s="394"/>
      <c r="PZI131" s="395"/>
      <c r="PZJ131" s="389"/>
      <c r="PZK131" s="390"/>
      <c r="PZL131" s="391"/>
      <c r="PZM131" s="392"/>
      <c r="PZN131" s="393"/>
      <c r="PZO131" s="394"/>
      <c r="PZP131" s="395"/>
      <c r="PZQ131" s="389"/>
      <c r="PZR131" s="390"/>
      <c r="PZS131" s="391"/>
      <c r="PZT131" s="392"/>
      <c r="PZU131" s="393"/>
      <c r="PZV131" s="394"/>
      <c r="PZW131" s="395"/>
      <c r="PZX131" s="389"/>
      <c r="PZY131" s="390"/>
      <c r="PZZ131" s="391"/>
      <c r="QAA131" s="392"/>
      <c r="QAB131" s="393"/>
      <c r="QAC131" s="394"/>
      <c r="QAD131" s="395"/>
      <c r="QAE131" s="389"/>
      <c r="QAF131" s="390"/>
      <c r="QAG131" s="391"/>
      <c r="QAH131" s="392"/>
      <c r="QAI131" s="393"/>
      <c r="QAJ131" s="394"/>
      <c r="QAK131" s="395"/>
      <c r="QAL131" s="389"/>
      <c r="QAM131" s="390"/>
      <c r="QAN131" s="391"/>
      <c r="QAO131" s="392"/>
      <c r="QAP131" s="393"/>
      <c r="QAQ131" s="394"/>
      <c r="QAR131" s="395"/>
      <c r="QAS131" s="389"/>
      <c r="QAT131" s="390"/>
      <c r="QAU131" s="391"/>
      <c r="QAV131" s="392"/>
      <c r="QAW131" s="393"/>
      <c r="QAX131" s="394"/>
      <c r="QAY131" s="395"/>
      <c r="QAZ131" s="389"/>
      <c r="QBA131" s="390"/>
      <c r="QBB131" s="391"/>
      <c r="QBC131" s="392"/>
      <c r="QBD131" s="393"/>
      <c r="QBE131" s="394"/>
      <c r="QBF131" s="395"/>
      <c r="QBG131" s="389"/>
      <c r="QBH131" s="390"/>
      <c r="QBI131" s="391"/>
      <c r="QBJ131" s="392"/>
      <c r="QBK131" s="393"/>
      <c r="QBL131" s="394"/>
      <c r="QBM131" s="395"/>
      <c r="QBN131" s="389"/>
      <c r="QBO131" s="390"/>
      <c r="QBP131" s="391"/>
      <c r="QBQ131" s="392"/>
      <c r="QBR131" s="393"/>
      <c r="QBS131" s="394"/>
      <c r="QBT131" s="395"/>
      <c r="QBU131" s="389"/>
      <c r="QBV131" s="390"/>
      <c r="QBW131" s="391"/>
      <c r="QBX131" s="392"/>
      <c r="QBY131" s="393"/>
      <c r="QBZ131" s="394"/>
      <c r="QCA131" s="395"/>
      <c r="QCB131" s="389"/>
      <c r="QCC131" s="390"/>
      <c r="QCD131" s="391"/>
      <c r="QCE131" s="392"/>
      <c r="QCF131" s="393"/>
      <c r="QCG131" s="394"/>
      <c r="QCH131" s="395"/>
      <c r="QCI131" s="389"/>
      <c r="QCJ131" s="390"/>
      <c r="QCK131" s="391"/>
      <c r="QCL131" s="392"/>
      <c r="QCM131" s="393"/>
      <c r="QCN131" s="394"/>
      <c r="QCO131" s="395"/>
      <c r="QCP131" s="389"/>
      <c r="QCQ131" s="390"/>
      <c r="QCR131" s="391"/>
      <c r="QCS131" s="392"/>
      <c r="QCT131" s="393"/>
      <c r="QCU131" s="394"/>
      <c r="QCV131" s="395"/>
      <c r="QCW131" s="389"/>
      <c r="QCX131" s="390"/>
      <c r="QCY131" s="391"/>
      <c r="QCZ131" s="392"/>
      <c r="QDA131" s="393"/>
      <c r="QDB131" s="394"/>
      <c r="QDC131" s="395"/>
      <c r="QDD131" s="389"/>
      <c r="QDE131" s="390"/>
      <c r="QDF131" s="391"/>
      <c r="QDG131" s="392"/>
      <c r="QDH131" s="393"/>
      <c r="QDI131" s="394"/>
      <c r="QDJ131" s="395"/>
      <c r="QDK131" s="389"/>
      <c r="QDL131" s="390"/>
      <c r="QDM131" s="391"/>
      <c r="QDN131" s="392"/>
      <c r="QDO131" s="393"/>
      <c r="QDP131" s="394"/>
      <c r="QDQ131" s="395"/>
      <c r="QDR131" s="389"/>
      <c r="QDS131" s="390"/>
      <c r="QDT131" s="391"/>
      <c r="QDU131" s="392"/>
      <c r="QDV131" s="393"/>
      <c r="QDW131" s="394"/>
      <c r="QDX131" s="395"/>
      <c r="QDY131" s="389"/>
      <c r="QDZ131" s="390"/>
      <c r="QEA131" s="391"/>
      <c r="QEB131" s="392"/>
      <c r="QEC131" s="393"/>
      <c r="QED131" s="394"/>
      <c r="QEE131" s="395"/>
      <c r="QEF131" s="389"/>
      <c r="QEG131" s="390"/>
      <c r="QEH131" s="391"/>
      <c r="QEI131" s="392"/>
      <c r="QEJ131" s="393"/>
      <c r="QEK131" s="394"/>
      <c r="QEL131" s="395"/>
      <c r="QEM131" s="389"/>
      <c r="QEN131" s="390"/>
      <c r="QEO131" s="391"/>
      <c r="QEP131" s="392"/>
      <c r="QEQ131" s="393"/>
      <c r="QER131" s="394"/>
      <c r="QES131" s="395"/>
      <c r="QET131" s="389"/>
      <c r="QEU131" s="390"/>
      <c r="QEV131" s="391"/>
      <c r="QEW131" s="392"/>
      <c r="QEX131" s="393"/>
      <c r="QEY131" s="394"/>
      <c r="QEZ131" s="395"/>
      <c r="QFA131" s="389"/>
      <c r="QFB131" s="390"/>
      <c r="QFC131" s="391"/>
      <c r="QFD131" s="392"/>
      <c r="QFE131" s="393"/>
      <c r="QFF131" s="394"/>
      <c r="QFG131" s="395"/>
      <c r="QFH131" s="389"/>
      <c r="QFI131" s="390"/>
      <c r="QFJ131" s="391"/>
      <c r="QFK131" s="392"/>
      <c r="QFL131" s="393"/>
      <c r="QFM131" s="394"/>
      <c r="QFN131" s="395"/>
      <c r="QFO131" s="389"/>
      <c r="QFP131" s="390"/>
      <c r="QFQ131" s="391"/>
      <c r="QFR131" s="392"/>
      <c r="QFS131" s="393"/>
      <c r="QFT131" s="394"/>
      <c r="QFU131" s="395"/>
      <c r="QFV131" s="389"/>
      <c r="QFW131" s="390"/>
      <c r="QFX131" s="391"/>
      <c r="QFY131" s="392"/>
      <c r="QFZ131" s="393"/>
      <c r="QGA131" s="394"/>
      <c r="QGB131" s="395"/>
      <c r="QGC131" s="389"/>
      <c r="QGD131" s="390"/>
      <c r="QGE131" s="391"/>
      <c r="QGF131" s="392"/>
      <c r="QGG131" s="393"/>
      <c r="QGH131" s="394"/>
      <c r="QGI131" s="395"/>
      <c r="QGJ131" s="389"/>
      <c r="QGK131" s="390"/>
      <c r="QGL131" s="391"/>
      <c r="QGM131" s="392"/>
      <c r="QGN131" s="393"/>
      <c r="QGO131" s="394"/>
      <c r="QGP131" s="395"/>
      <c r="QGQ131" s="389"/>
      <c r="QGR131" s="390"/>
      <c r="QGS131" s="391"/>
      <c r="QGT131" s="392"/>
      <c r="QGU131" s="393"/>
      <c r="QGV131" s="394"/>
      <c r="QGW131" s="395"/>
      <c r="QGX131" s="389"/>
      <c r="QGY131" s="390"/>
      <c r="QGZ131" s="391"/>
      <c r="QHA131" s="392"/>
      <c r="QHB131" s="393"/>
      <c r="QHC131" s="394"/>
      <c r="QHD131" s="395"/>
      <c r="QHE131" s="389"/>
      <c r="QHF131" s="390"/>
      <c r="QHG131" s="391"/>
      <c r="QHH131" s="392"/>
      <c r="QHI131" s="393"/>
      <c r="QHJ131" s="394"/>
      <c r="QHK131" s="395"/>
      <c r="QHL131" s="389"/>
      <c r="QHM131" s="390"/>
      <c r="QHN131" s="391"/>
      <c r="QHO131" s="392"/>
      <c r="QHP131" s="393"/>
      <c r="QHQ131" s="394"/>
      <c r="QHR131" s="395"/>
      <c r="QHS131" s="389"/>
      <c r="QHT131" s="390"/>
      <c r="QHU131" s="391"/>
      <c r="QHV131" s="392"/>
      <c r="QHW131" s="393"/>
      <c r="QHX131" s="394"/>
      <c r="QHY131" s="395"/>
      <c r="QHZ131" s="389"/>
      <c r="QIA131" s="390"/>
      <c r="QIB131" s="391"/>
      <c r="QIC131" s="392"/>
      <c r="QID131" s="393"/>
      <c r="QIE131" s="394"/>
      <c r="QIF131" s="395"/>
      <c r="QIG131" s="389"/>
      <c r="QIH131" s="390"/>
      <c r="QII131" s="391"/>
      <c r="QIJ131" s="392"/>
      <c r="QIK131" s="393"/>
      <c r="QIL131" s="394"/>
      <c r="QIM131" s="395"/>
      <c r="QIN131" s="389"/>
      <c r="QIO131" s="390"/>
      <c r="QIP131" s="391"/>
      <c r="QIQ131" s="392"/>
      <c r="QIR131" s="393"/>
      <c r="QIS131" s="394"/>
      <c r="QIT131" s="395"/>
      <c r="QIU131" s="389"/>
      <c r="QIV131" s="390"/>
      <c r="QIW131" s="391"/>
      <c r="QIX131" s="392"/>
      <c r="QIY131" s="393"/>
      <c r="QIZ131" s="394"/>
      <c r="QJA131" s="395"/>
      <c r="QJB131" s="389"/>
      <c r="QJC131" s="390"/>
      <c r="QJD131" s="391"/>
      <c r="QJE131" s="392"/>
      <c r="QJF131" s="393"/>
      <c r="QJG131" s="394"/>
      <c r="QJH131" s="395"/>
      <c r="QJI131" s="389"/>
      <c r="QJJ131" s="390"/>
      <c r="QJK131" s="391"/>
      <c r="QJL131" s="392"/>
      <c r="QJM131" s="393"/>
      <c r="QJN131" s="394"/>
      <c r="QJO131" s="395"/>
      <c r="QJP131" s="389"/>
      <c r="QJQ131" s="390"/>
      <c r="QJR131" s="391"/>
      <c r="QJS131" s="392"/>
      <c r="QJT131" s="393"/>
      <c r="QJU131" s="394"/>
      <c r="QJV131" s="395"/>
      <c r="QJW131" s="389"/>
      <c r="QJX131" s="390"/>
      <c r="QJY131" s="391"/>
      <c r="QJZ131" s="392"/>
      <c r="QKA131" s="393"/>
      <c r="QKB131" s="394"/>
      <c r="QKC131" s="395"/>
      <c r="QKD131" s="389"/>
      <c r="QKE131" s="390"/>
      <c r="QKF131" s="391"/>
      <c r="QKG131" s="392"/>
      <c r="QKH131" s="393"/>
      <c r="QKI131" s="394"/>
      <c r="QKJ131" s="395"/>
      <c r="QKK131" s="389"/>
      <c r="QKL131" s="390"/>
      <c r="QKM131" s="391"/>
      <c r="QKN131" s="392"/>
      <c r="QKO131" s="393"/>
      <c r="QKP131" s="394"/>
      <c r="QKQ131" s="395"/>
      <c r="QKR131" s="389"/>
      <c r="QKS131" s="390"/>
      <c r="QKT131" s="391"/>
      <c r="QKU131" s="392"/>
      <c r="QKV131" s="393"/>
      <c r="QKW131" s="394"/>
      <c r="QKX131" s="395"/>
      <c r="QKY131" s="389"/>
      <c r="QKZ131" s="390"/>
      <c r="QLA131" s="391"/>
      <c r="QLB131" s="392"/>
      <c r="QLC131" s="393"/>
      <c r="QLD131" s="394"/>
      <c r="QLE131" s="395"/>
      <c r="QLF131" s="389"/>
      <c r="QLG131" s="390"/>
      <c r="QLH131" s="391"/>
      <c r="QLI131" s="392"/>
      <c r="QLJ131" s="393"/>
      <c r="QLK131" s="394"/>
      <c r="QLL131" s="395"/>
      <c r="QLM131" s="389"/>
      <c r="QLN131" s="390"/>
      <c r="QLO131" s="391"/>
      <c r="QLP131" s="392"/>
      <c r="QLQ131" s="393"/>
      <c r="QLR131" s="394"/>
      <c r="QLS131" s="395"/>
      <c r="QLT131" s="389"/>
      <c r="QLU131" s="390"/>
      <c r="QLV131" s="391"/>
      <c r="QLW131" s="392"/>
      <c r="QLX131" s="393"/>
      <c r="QLY131" s="394"/>
      <c r="QLZ131" s="395"/>
      <c r="QMA131" s="389"/>
      <c r="QMB131" s="390"/>
      <c r="QMC131" s="391"/>
      <c r="QMD131" s="392"/>
      <c r="QME131" s="393"/>
      <c r="QMF131" s="394"/>
      <c r="QMG131" s="395"/>
      <c r="QMH131" s="389"/>
      <c r="QMI131" s="390"/>
      <c r="QMJ131" s="391"/>
      <c r="QMK131" s="392"/>
      <c r="QML131" s="393"/>
      <c r="QMM131" s="394"/>
      <c r="QMN131" s="395"/>
      <c r="QMO131" s="389"/>
      <c r="QMP131" s="390"/>
      <c r="QMQ131" s="391"/>
      <c r="QMR131" s="392"/>
      <c r="QMS131" s="393"/>
      <c r="QMT131" s="394"/>
      <c r="QMU131" s="395"/>
      <c r="QMV131" s="389"/>
      <c r="QMW131" s="390"/>
      <c r="QMX131" s="391"/>
      <c r="QMY131" s="392"/>
      <c r="QMZ131" s="393"/>
      <c r="QNA131" s="394"/>
      <c r="QNB131" s="395"/>
      <c r="QNC131" s="389"/>
      <c r="QND131" s="390"/>
      <c r="QNE131" s="391"/>
      <c r="QNF131" s="392"/>
      <c r="QNG131" s="393"/>
      <c r="QNH131" s="394"/>
      <c r="QNI131" s="395"/>
      <c r="QNJ131" s="389"/>
      <c r="QNK131" s="390"/>
      <c r="QNL131" s="391"/>
      <c r="QNM131" s="392"/>
      <c r="QNN131" s="393"/>
      <c r="QNO131" s="394"/>
      <c r="QNP131" s="395"/>
      <c r="QNQ131" s="389"/>
      <c r="QNR131" s="390"/>
      <c r="QNS131" s="391"/>
      <c r="QNT131" s="392"/>
      <c r="QNU131" s="393"/>
      <c r="QNV131" s="394"/>
      <c r="QNW131" s="395"/>
      <c r="QNX131" s="389"/>
      <c r="QNY131" s="390"/>
      <c r="QNZ131" s="391"/>
      <c r="QOA131" s="392"/>
      <c r="QOB131" s="393"/>
      <c r="QOC131" s="394"/>
      <c r="QOD131" s="395"/>
      <c r="QOE131" s="389"/>
      <c r="QOF131" s="390"/>
      <c r="QOG131" s="391"/>
      <c r="QOH131" s="392"/>
      <c r="QOI131" s="393"/>
      <c r="QOJ131" s="394"/>
      <c r="QOK131" s="395"/>
      <c r="QOL131" s="389"/>
      <c r="QOM131" s="390"/>
      <c r="QON131" s="391"/>
      <c r="QOO131" s="392"/>
      <c r="QOP131" s="393"/>
      <c r="QOQ131" s="394"/>
      <c r="QOR131" s="395"/>
      <c r="QOS131" s="389"/>
      <c r="QOT131" s="390"/>
      <c r="QOU131" s="391"/>
      <c r="QOV131" s="392"/>
      <c r="QOW131" s="393"/>
      <c r="QOX131" s="394"/>
      <c r="QOY131" s="395"/>
      <c r="QOZ131" s="389"/>
      <c r="QPA131" s="390"/>
      <c r="QPB131" s="391"/>
      <c r="QPC131" s="392"/>
      <c r="QPD131" s="393"/>
      <c r="QPE131" s="394"/>
      <c r="QPF131" s="395"/>
      <c r="QPG131" s="389"/>
      <c r="QPH131" s="390"/>
      <c r="QPI131" s="391"/>
      <c r="QPJ131" s="392"/>
      <c r="QPK131" s="393"/>
      <c r="QPL131" s="394"/>
      <c r="QPM131" s="395"/>
      <c r="QPN131" s="389"/>
      <c r="QPO131" s="390"/>
      <c r="QPP131" s="391"/>
      <c r="QPQ131" s="392"/>
      <c r="QPR131" s="393"/>
      <c r="QPS131" s="394"/>
      <c r="QPT131" s="395"/>
      <c r="QPU131" s="389"/>
      <c r="QPV131" s="390"/>
      <c r="QPW131" s="391"/>
      <c r="QPX131" s="392"/>
      <c r="QPY131" s="393"/>
      <c r="QPZ131" s="394"/>
      <c r="QQA131" s="395"/>
      <c r="QQB131" s="389"/>
      <c r="QQC131" s="390"/>
      <c r="QQD131" s="391"/>
      <c r="QQE131" s="392"/>
      <c r="QQF131" s="393"/>
      <c r="QQG131" s="394"/>
      <c r="QQH131" s="395"/>
      <c r="QQI131" s="389"/>
      <c r="QQJ131" s="390"/>
      <c r="QQK131" s="391"/>
      <c r="QQL131" s="392"/>
      <c r="QQM131" s="393"/>
      <c r="QQN131" s="394"/>
      <c r="QQO131" s="395"/>
      <c r="QQP131" s="389"/>
      <c r="QQQ131" s="390"/>
      <c r="QQR131" s="391"/>
      <c r="QQS131" s="392"/>
      <c r="QQT131" s="393"/>
      <c r="QQU131" s="394"/>
      <c r="QQV131" s="395"/>
      <c r="QQW131" s="389"/>
      <c r="QQX131" s="390"/>
      <c r="QQY131" s="391"/>
      <c r="QQZ131" s="392"/>
      <c r="QRA131" s="393"/>
      <c r="QRB131" s="394"/>
      <c r="QRC131" s="395"/>
      <c r="QRD131" s="389"/>
      <c r="QRE131" s="390"/>
      <c r="QRF131" s="391"/>
      <c r="QRG131" s="392"/>
      <c r="QRH131" s="393"/>
      <c r="QRI131" s="394"/>
      <c r="QRJ131" s="395"/>
      <c r="QRK131" s="389"/>
      <c r="QRL131" s="390"/>
      <c r="QRM131" s="391"/>
      <c r="QRN131" s="392"/>
      <c r="QRO131" s="393"/>
      <c r="QRP131" s="394"/>
      <c r="QRQ131" s="395"/>
      <c r="QRR131" s="389"/>
      <c r="QRS131" s="390"/>
      <c r="QRT131" s="391"/>
      <c r="QRU131" s="392"/>
      <c r="QRV131" s="393"/>
      <c r="QRW131" s="394"/>
      <c r="QRX131" s="395"/>
      <c r="QRY131" s="389"/>
      <c r="QRZ131" s="390"/>
      <c r="QSA131" s="391"/>
      <c r="QSB131" s="392"/>
      <c r="QSC131" s="393"/>
      <c r="QSD131" s="394"/>
      <c r="QSE131" s="395"/>
      <c r="QSF131" s="389"/>
      <c r="QSG131" s="390"/>
      <c r="QSH131" s="391"/>
      <c r="QSI131" s="392"/>
      <c r="QSJ131" s="393"/>
      <c r="QSK131" s="394"/>
      <c r="QSL131" s="395"/>
      <c r="QSM131" s="389"/>
      <c r="QSN131" s="390"/>
      <c r="QSO131" s="391"/>
      <c r="QSP131" s="392"/>
      <c r="QSQ131" s="393"/>
      <c r="QSR131" s="394"/>
      <c r="QSS131" s="395"/>
      <c r="QST131" s="389"/>
      <c r="QSU131" s="390"/>
      <c r="QSV131" s="391"/>
      <c r="QSW131" s="392"/>
      <c r="QSX131" s="393"/>
      <c r="QSY131" s="394"/>
      <c r="QSZ131" s="395"/>
      <c r="QTA131" s="389"/>
      <c r="QTB131" s="390"/>
      <c r="QTC131" s="391"/>
      <c r="QTD131" s="392"/>
      <c r="QTE131" s="393"/>
      <c r="QTF131" s="394"/>
      <c r="QTG131" s="395"/>
      <c r="QTH131" s="389"/>
      <c r="QTI131" s="390"/>
      <c r="QTJ131" s="391"/>
      <c r="QTK131" s="392"/>
      <c r="QTL131" s="393"/>
      <c r="QTM131" s="394"/>
      <c r="QTN131" s="395"/>
      <c r="QTO131" s="389"/>
      <c r="QTP131" s="390"/>
      <c r="QTQ131" s="391"/>
      <c r="QTR131" s="392"/>
      <c r="QTS131" s="393"/>
      <c r="QTT131" s="394"/>
      <c r="QTU131" s="395"/>
      <c r="QTV131" s="389"/>
      <c r="QTW131" s="390"/>
      <c r="QTX131" s="391"/>
      <c r="QTY131" s="392"/>
      <c r="QTZ131" s="393"/>
      <c r="QUA131" s="394"/>
      <c r="QUB131" s="395"/>
      <c r="QUC131" s="389"/>
      <c r="QUD131" s="390"/>
      <c r="QUE131" s="391"/>
      <c r="QUF131" s="392"/>
      <c r="QUG131" s="393"/>
      <c r="QUH131" s="394"/>
      <c r="QUI131" s="395"/>
      <c r="QUJ131" s="389"/>
      <c r="QUK131" s="390"/>
      <c r="QUL131" s="391"/>
      <c r="QUM131" s="392"/>
      <c r="QUN131" s="393"/>
      <c r="QUO131" s="394"/>
      <c r="QUP131" s="395"/>
      <c r="QUQ131" s="389"/>
      <c r="QUR131" s="390"/>
      <c r="QUS131" s="391"/>
      <c r="QUT131" s="392"/>
      <c r="QUU131" s="393"/>
      <c r="QUV131" s="394"/>
      <c r="QUW131" s="395"/>
      <c r="QUX131" s="389"/>
      <c r="QUY131" s="390"/>
      <c r="QUZ131" s="391"/>
      <c r="QVA131" s="392"/>
      <c r="QVB131" s="393"/>
      <c r="QVC131" s="394"/>
      <c r="QVD131" s="395"/>
      <c r="QVE131" s="389"/>
      <c r="QVF131" s="390"/>
      <c r="QVG131" s="391"/>
      <c r="QVH131" s="392"/>
      <c r="QVI131" s="393"/>
      <c r="QVJ131" s="394"/>
      <c r="QVK131" s="395"/>
      <c r="QVL131" s="389"/>
      <c r="QVM131" s="390"/>
      <c r="QVN131" s="391"/>
      <c r="QVO131" s="392"/>
      <c r="QVP131" s="393"/>
      <c r="QVQ131" s="394"/>
      <c r="QVR131" s="395"/>
      <c r="QVS131" s="389"/>
      <c r="QVT131" s="390"/>
      <c r="QVU131" s="391"/>
      <c r="QVV131" s="392"/>
      <c r="QVW131" s="393"/>
      <c r="QVX131" s="394"/>
      <c r="QVY131" s="395"/>
      <c r="QVZ131" s="389"/>
      <c r="QWA131" s="390"/>
      <c r="QWB131" s="391"/>
      <c r="QWC131" s="392"/>
      <c r="QWD131" s="393"/>
      <c r="QWE131" s="394"/>
      <c r="QWF131" s="395"/>
      <c r="QWG131" s="389"/>
      <c r="QWH131" s="390"/>
      <c r="QWI131" s="391"/>
      <c r="QWJ131" s="392"/>
      <c r="QWK131" s="393"/>
      <c r="QWL131" s="394"/>
      <c r="QWM131" s="395"/>
      <c r="QWN131" s="389"/>
      <c r="QWO131" s="390"/>
      <c r="QWP131" s="391"/>
      <c r="QWQ131" s="392"/>
      <c r="QWR131" s="393"/>
      <c r="QWS131" s="394"/>
      <c r="QWT131" s="395"/>
      <c r="QWU131" s="389"/>
      <c r="QWV131" s="390"/>
      <c r="QWW131" s="391"/>
      <c r="QWX131" s="392"/>
      <c r="QWY131" s="393"/>
      <c r="QWZ131" s="394"/>
      <c r="QXA131" s="395"/>
      <c r="QXB131" s="389"/>
      <c r="QXC131" s="390"/>
      <c r="QXD131" s="391"/>
      <c r="QXE131" s="392"/>
      <c r="QXF131" s="393"/>
      <c r="QXG131" s="394"/>
      <c r="QXH131" s="395"/>
      <c r="QXI131" s="389"/>
      <c r="QXJ131" s="390"/>
      <c r="QXK131" s="391"/>
      <c r="QXL131" s="392"/>
      <c r="QXM131" s="393"/>
      <c r="QXN131" s="394"/>
      <c r="QXO131" s="395"/>
      <c r="QXP131" s="389"/>
      <c r="QXQ131" s="390"/>
      <c r="QXR131" s="391"/>
      <c r="QXS131" s="392"/>
      <c r="QXT131" s="393"/>
      <c r="QXU131" s="394"/>
      <c r="QXV131" s="395"/>
      <c r="QXW131" s="389"/>
      <c r="QXX131" s="390"/>
      <c r="QXY131" s="391"/>
      <c r="QXZ131" s="392"/>
      <c r="QYA131" s="393"/>
      <c r="QYB131" s="394"/>
      <c r="QYC131" s="395"/>
      <c r="QYD131" s="389"/>
      <c r="QYE131" s="390"/>
      <c r="QYF131" s="391"/>
      <c r="QYG131" s="392"/>
      <c r="QYH131" s="393"/>
      <c r="QYI131" s="394"/>
      <c r="QYJ131" s="395"/>
      <c r="QYK131" s="389"/>
      <c r="QYL131" s="390"/>
      <c r="QYM131" s="391"/>
      <c r="QYN131" s="392"/>
      <c r="QYO131" s="393"/>
      <c r="QYP131" s="394"/>
      <c r="QYQ131" s="395"/>
      <c r="QYR131" s="389"/>
      <c r="QYS131" s="390"/>
      <c r="QYT131" s="391"/>
      <c r="QYU131" s="392"/>
      <c r="QYV131" s="393"/>
      <c r="QYW131" s="394"/>
      <c r="QYX131" s="395"/>
      <c r="QYY131" s="389"/>
      <c r="QYZ131" s="390"/>
      <c r="QZA131" s="391"/>
      <c r="QZB131" s="392"/>
      <c r="QZC131" s="393"/>
      <c r="QZD131" s="394"/>
      <c r="QZE131" s="395"/>
      <c r="QZF131" s="389"/>
      <c r="QZG131" s="390"/>
      <c r="QZH131" s="391"/>
      <c r="QZI131" s="392"/>
      <c r="QZJ131" s="393"/>
      <c r="QZK131" s="394"/>
      <c r="QZL131" s="395"/>
      <c r="QZM131" s="389"/>
      <c r="QZN131" s="390"/>
      <c r="QZO131" s="391"/>
      <c r="QZP131" s="392"/>
      <c r="QZQ131" s="393"/>
      <c r="QZR131" s="394"/>
      <c r="QZS131" s="395"/>
      <c r="QZT131" s="389"/>
      <c r="QZU131" s="390"/>
      <c r="QZV131" s="391"/>
      <c r="QZW131" s="392"/>
      <c r="QZX131" s="393"/>
      <c r="QZY131" s="394"/>
      <c r="QZZ131" s="395"/>
      <c r="RAA131" s="389"/>
      <c r="RAB131" s="390"/>
      <c r="RAC131" s="391"/>
      <c r="RAD131" s="392"/>
      <c r="RAE131" s="393"/>
      <c r="RAF131" s="394"/>
      <c r="RAG131" s="395"/>
      <c r="RAH131" s="389"/>
      <c r="RAI131" s="390"/>
      <c r="RAJ131" s="391"/>
      <c r="RAK131" s="392"/>
      <c r="RAL131" s="393"/>
      <c r="RAM131" s="394"/>
      <c r="RAN131" s="395"/>
      <c r="RAO131" s="389"/>
      <c r="RAP131" s="390"/>
      <c r="RAQ131" s="391"/>
      <c r="RAR131" s="392"/>
      <c r="RAS131" s="393"/>
      <c r="RAT131" s="394"/>
      <c r="RAU131" s="395"/>
      <c r="RAV131" s="389"/>
      <c r="RAW131" s="390"/>
      <c r="RAX131" s="391"/>
      <c r="RAY131" s="392"/>
      <c r="RAZ131" s="393"/>
      <c r="RBA131" s="394"/>
      <c r="RBB131" s="395"/>
      <c r="RBC131" s="389"/>
      <c r="RBD131" s="390"/>
      <c r="RBE131" s="391"/>
      <c r="RBF131" s="392"/>
      <c r="RBG131" s="393"/>
      <c r="RBH131" s="394"/>
      <c r="RBI131" s="395"/>
      <c r="RBJ131" s="389"/>
      <c r="RBK131" s="390"/>
      <c r="RBL131" s="391"/>
      <c r="RBM131" s="392"/>
      <c r="RBN131" s="393"/>
      <c r="RBO131" s="394"/>
      <c r="RBP131" s="395"/>
      <c r="RBQ131" s="389"/>
      <c r="RBR131" s="390"/>
      <c r="RBS131" s="391"/>
      <c r="RBT131" s="392"/>
      <c r="RBU131" s="393"/>
      <c r="RBV131" s="394"/>
      <c r="RBW131" s="395"/>
      <c r="RBX131" s="389"/>
      <c r="RBY131" s="390"/>
      <c r="RBZ131" s="391"/>
      <c r="RCA131" s="392"/>
      <c r="RCB131" s="393"/>
      <c r="RCC131" s="394"/>
      <c r="RCD131" s="395"/>
      <c r="RCE131" s="389"/>
      <c r="RCF131" s="390"/>
      <c r="RCG131" s="391"/>
      <c r="RCH131" s="392"/>
      <c r="RCI131" s="393"/>
      <c r="RCJ131" s="394"/>
      <c r="RCK131" s="395"/>
      <c r="RCL131" s="389"/>
      <c r="RCM131" s="390"/>
      <c r="RCN131" s="391"/>
      <c r="RCO131" s="392"/>
      <c r="RCP131" s="393"/>
      <c r="RCQ131" s="394"/>
      <c r="RCR131" s="395"/>
      <c r="RCS131" s="389"/>
      <c r="RCT131" s="390"/>
      <c r="RCU131" s="391"/>
      <c r="RCV131" s="392"/>
      <c r="RCW131" s="393"/>
      <c r="RCX131" s="394"/>
      <c r="RCY131" s="395"/>
      <c r="RCZ131" s="389"/>
      <c r="RDA131" s="390"/>
      <c r="RDB131" s="391"/>
      <c r="RDC131" s="392"/>
      <c r="RDD131" s="393"/>
      <c r="RDE131" s="394"/>
      <c r="RDF131" s="395"/>
      <c r="RDG131" s="389"/>
      <c r="RDH131" s="390"/>
      <c r="RDI131" s="391"/>
      <c r="RDJ131" s="392"/>
      <c r="RDK131" s="393"/>
      <c r="RDL131" s="394"/>
      <c r="RDM131" s="395"/>
      <c r="RDN131" s="389"/>
      <c r="RDO131" s="390"/>
      <c r="RDP131" s="391"/>
      <c r="RDQ131" s="392"/>
      <c r="RDR131" s="393"/>
      <c r="RDS131" s="394"/>
      <c r="RDT131" s="395"/>
      <c r="RDU131" s="389"/>
      <c r="RDV131" s="390"/>
      <c r="RDW131" s="391"/>
      <c r="RDX131" s="392"/>
      <c r="RDY131" s="393"/>
      <c r="RDZ131" s="394"/>
      <c r="REA131" s="395"/>
      <c r="REB131" s="389"/>
      <c r="REC131" s="390"/>
      <c r="RED131" s="391"/>
      <c r="REE131" s="392"/>
      <c r="REF131" s="393"/>
      <c r="REG131" s="394"/>
      <c r="REH131" s="395"/>
      <c r="REI131" s="389"/>
      <c r="REJ131" s="390"/>
      <c r="REK131" s="391"/>
      <c r="REL131" s="392"/>
      <c r="REM131" s="393"/>
      <c r="REN131" s="394"/>
      <c r="REO131" s="395"/>
      <c r="REP131" s="389"/>
      <c r="REQ131" s="390"/>
      <c r="RER131" s="391"/>
      <c r="RES131" s="392"/>
      <c r="RET131" s="393"/>
      <c r="REU131" s="394"/>
      <c r="REV131" s="395"/>
      <c r="REW131" s="389"/>
      <c r="REX131" s="390"/>
      <c r="REY131" s="391"/>
      <c r="REZ131" s="392"/>
      <c r="RFA131" s="393"/>
      <c r="RFB131" s="394"/>
      <c r="RFC131" s="395"/>
      <c r="RFD131" s="389"/>
      <c r="RFE131" s="390"/>
      <c r="RFF131" s="391"/>
      <c r="RFG131" s="392"/>
      <c r="RFH131" s="393"/>
      <c r="RFI131" s="394"/>
      <c r="RFJ131" s="395"/>
      <c r="RFK131" s="389"/>
      <c r="RFL131" s="390"/>
      <c r="RFM131" s="391"/>
      <c r="RFN131" s="392"/>
      <c r="RFO131" s="393"/>
      <c r="RFP131" s="394"/>
      <c r="RFQ131" s="395"/>
      <c r="RFR131" s="389"/>
      <c r="RFS131" s="390"/>
      <c r="RFT131" s="391"/>
      <c r="RFU131" s="392"/>
      <c r="RFV131" s="393"/>
      <c r="RFW131" s="394"/>
      <c r="RFX131" s="395"/>
      <c r="RFY131" s="389"/>
      <c r="RFZ131" s="390"/>
      <c r="RGA131" s="391"/>
      <c r="RGB131" s="392"/>
      <c r="RGC131" s="393"/>
      <c r="RGD131" s="394"/>
      <c r="RGE131" s="395"/>
      <c r="RGF131" s="389"/>
      <c r="RGG131" s="390"/>
      <c r="RGH131" s="391"/>
      <c r="RGI131" s="392"/>
      <c r="RGJ131" s="393"/>
      <c r="RGK131" s="394"/>
      <c r="RGL131" s="395"/>
      <c r="RGM131" s="389"/>
      <c r="RGN131" s="390"/>
      <c r="RGO131" s="391"/>
      <c r="RGP131" s="392"/>
      <c r="RGQ131" s="393"/>
      <c r="RGR131" s="394"/>
      <c r="RGS131" s="395"/>
      <c r="RGT131" s="389"/>
      <c r="RGU131" s="390"/>
      <c r="RGV131" s="391"/>
      <c r="RGW131" s="392"/>
      <c r="RGX131" s="393"/>
      <c r="RGY131" s="394"/>
      <c r="RGZ131" s="395"/>
      <c r="RHA131" s="389"/>
      <c r="RHB131" s="390"/>
      <c r="RHC131" s="391"/>
      <c r="RHD131" s="392"/>
      <c r="RHE131" s="393"/>
      <c r="RHF131" s="394"/>
      <c r="RHG131" s="395"/>
      <c r="RHH131" s="389"/>
      <c r="RHI131" s="390"/>
      <c r="RHJ131" s="391"/>
      <c r="RHK131" s="392"/>
      <c r="RHL131" s="393"/>
      <c r="RHM131" s="394"/>
      <c r="RHN131" s="395"/>
      <c r="RHO131" s="389"/>
      <c r="RHP131" s="390"/>
      <c r="RHQ131" s="391"/>
      <c r="RHR131" s="392"/>
      <c r="RHS131" s="393"/>
      <c r="RHT131" s="394"/>
      <c r="RHU131" s="395"/>
      <c r="RHV131" s="389"/>
      <c r="RHW131" s="390"/>
      <c r="RHX131" s="391"/>
      <c r="RHY131" s="392"/>
      <c r="RHZ131" s="393"/>
      <c r="RIA131" s="394"/>
      <c r="RIB131" s="395"/>
      <c r="RIC131" s="389"/>
      <c r="RID131" s="390"/>
      <c r="RIE131" s="391"/>
      <c r="RIF131" s="392"/>
      <c r="RIG131" s="393"/>
      <c r="RIH131" s="394"/>
      <c r="RII131" s="395"/>
      <c r="RIJ131" s="389"/>
      <c r="RIK131" s="390"/>
      <c r="RIL131" s="391"/>
      <c r="RIM131" s="392"/>
      <c r="RIN131" s="393"/>
      <c r="RIO131" s="394"/>
      <c r="RIP131" s="395"/>
      <c r="RIQ131" s="389"/>
      <c r="RIR131" s="390"/>
      <c r="RIS131" s="391"/>
      <c r="RIT131" s="392"/>
      <c r="RIU131" s="393"/>
      <c r="RIV131" s="394"/>
      <c r="RIW131" s="395"/>
      <c r="RIX131" s="389"/>
      <c r="RIY131" s="390"/>
      <c r="RIZ131" s="391"/>
      <c r="RJA131" s="392"/>
      <c r="RJB131" s="393"/>
      <c r="RJC131" s="394"/>
      <c r="RJD131" s="395"/>
      <c r="RJE131" s="389"/>
      <c r="RJF131" s="390"/>
      <c r="RJG131" s="391"/>
      <c r="RJH131" s="392"/>
      <c r="RJI131" s="393"/>
      <c r="RJJ131" s="394"/>
      <c r="RJK131" s="395"/>
      <c r="RJL131" s="389"/>
      <c r="RJM131" s="390"/>
      <c r="RJN131" s="391"/>
      <c r="RJO131" s="392"/>
      <c r="RJP131" s="393"/>
      <c r="RJQ131" s="394"/>
      <c r="RJR131" s="395"/>
      <c r="RJS131" s="389"/>
      <c r="RJT131" s="390"/>
      <c r="RJU131" s="391"/>
      <c r="RJV131" s="392"/>
      <c r="RJW131" s="393"/>
      <c r="RJX131" s="394"/>
      <c r="RJY131" s="395"/>
      <c r="RJZ131" s="389"/>
      <c r="RKA131" s="390"/>
      <c r="RKB131" s="391"/>
      <c r="RKC131" s="392"/>
      <c r="RKD131" s="393"/>
      <c r="RKE131" s="394"/>
      <c r="RKF131" s="395"/>
      <c r="RKG131" s="389"/>
      <c r="RKH131" s="390"/>
      <c r="RKI131" s="391"/>
      <c r="RKJ131" s="392"/>
      <c r="RKK131" s="393"/>
      <c r="RKL131" s="394"/>
      <c r="RKM131" s="395"/>
      <c r="RKN131" s="389"/>
      <c r="RKO131" s="390"/>
      <c r="RKP131" s="391"/>
      <c r="RKQ131" s="392"/>
      <c r="RKR131" s="393"/>
      <c r="RKS131" s="394"/>
      <c r="RKT131" s="395"/>
      <c r="RKU131" s="389"/>
      <c r="RKV131" s="390"/>
      <c r="RKW131" s="391"/>
      <c r="RKX131" s="392"/>
      <c r="RKY131" s="393"/>
      <c r="RKZ131" s="394"/>
      <c r="RLA131" s="395"/>
      <c r="RLB131" s="389"/>
      <c r="RLC131" s="390"/>
      <c r="RLD131" s="391"/>
      <c r="RLE131" s="392"/>
      <c r="RLF131" s="393"/>
      <c r="RLG131" s="394"/>
      <c r="RLH131" s="395"/>
      <c r="RLI131" s="389"/>
      <c r="RLJ131" s="390"/>
      <c r="RLK131" s="391"/>
      <c r="RLL131" s="392"/>
      <c r="RLM131" s="393"/>
      <c r="RLN131" s="394"/>
      <c r="RLO131" s="395"/>
      <c r="RLP131" s="389"/>
      <c r="RLQ131" s="390"/>
      <c r="RLR131" s="391"/>
      <c r="RLS131" s="392"/>
      <c r="RLT131" s="393"/>
      <c r="RLU131" s="394"/>
      <c r="RLV131" s="395"/>
      <c r="RLW131" s="389"/>
      <c r="RLX131" s="390"/>
      <c r="RLY131" s="391"/>
      <c r="RLZ131" s="392"/>
      <c r="RMA131" s="393"/>
      <c r="RMB131" s="394"/>
      <c r="RMC131" s="395"/>
      <c r="RMD131" s="389"/>
      <c r="RME131" s="390"/>
      <c r="RMF131" s="391"/>
      <c r="RMG131" s="392"/>
      <c r="RMH131" s="393"/>
      <c r="RMI131" s="394"/>
      <c r="RMJ131" s="395"/>
      <c r="RMK131" s="389"/>
      <c r="RML131" s="390"/>
      <c r="RMM131" s="391"/>
      <c r="RMN131" s="392"/>
      <c r="RMO131" s="393"/>
      <c r="RMP131" s="394"/>
      <c r="RMQ131" s="395"/>
      <c r="RMR131" s="389"/>
      <c r="RMS131" s="390"/>
      <c r="RMT131" s="391"/>
      <c r="RMU131" s="392"/>
      <c r="RMV131" s="393"/>
      <c r="RMW131" s="394"/>
      <c r="RMX131" s="395"/>
      <c r="RMY131" s="389"/>
      <c r="RMZ131" s="390"/>
      <c r="RNA131" s="391"/>
      <c r="RNB131" s="392"/>
      <c r="RNC131" s="393"/>
      <c r="RND131" s="394"/>
      <c r="RNE131" s="395"/>
      <c r="RNF131" s="389"/>
      <c r="RNG131" s="390"/>
      <c r="RNH131" s="391"/>
      <c r="RNI131" s="392"/>
      <c r="RNJ131" s="393"/>
      <c r="RNK131" s="394"/>
      <c r="RNL131" s="395"/>
      <c r="RNM131" s="389"/>
      <c r="RNN131" s="390"/>
      <c r="RNO131" s="391"/>
      <c r="RNP131" s="392"/>
      <c r="RNQ131" s="393"/>
      <c r="RNR131" s="394"/>
      <c r="RNS131" s="395"/>
      <c r="RNT131" s="389"/>
      <c r="RNU131" s="390"/>
      <c r="RNV131" s="391"/>
      <c r="RNW131" s="392"/>
      <c r="RNX131" s="393"/>
      <c r="RNY131" s="394"/>
      <c r="RNZ131" s="395"/>
      <c r="ROA131" s="389"/>
      <c r="ROB131" s="390"/>
      <c r="ROC131" s="391"/>
      <c r="ROD131" s="392"/>
      <c r="ROE131" s="393"/>
      <c r="ROF131" s="394"/>
      <c r="ROG131" s="395"/>
      <c r="ROH131" s="389"/>
      <c r="ROI131" s="390"/>
      <c r="ROJ131" s="391"/>
      <c r="ROK131" s="392"/>
      <c r="ROL131" s="393"/>
      <c r="ROM131" s="394"/>
      <c r="RON131" s="395"/>
      <c r="ROO131" s="389"/>
      <c r="ROP131" s="390"/>
      <c r="ROQ131" s="391"/>
      <c r="ROR131" s="392"/>
      <c r="ROS131" s="393"/>
      <c r="ROT131" s="394"/>
      <c r="ROU131" s="395"/>
      <c r="ROV131" s="389"/>
      <c r="ROW131" s="390"/>
      <c r="ROX131" s="391"/>
      <c r="ROY131" s="392"/>
      <c r="ROZ131" s="393"/>
      <c r="RPA131" s="394"/>
      <c r="RPB131" s="395"/>
      <c r="RPC131" s="389"/>
      <c r="RPD131" s="390"/>
      <c r="RPE131" s="391"/>
      <c r="RPF131" s="392"/>
      <c r="RPG131" s="393"/>
      <c r="RPH131" s="394"/>
      <c r="RPI131" s="395"/>
      <c r="RPJ131" s="389"/>
      <c r="RPK131" s="390"/>
      <c r="RPL131" s="391"/>
      <c r="RPM131" s="392"/>
      <c r="RPN131" s="393"/>
      <c r="RPO131" s="394"/>
      <c r="RPP131" s="395"/>
      <c r="RPQ131" s="389"/>
      <c r="RPR131" s="390"/>
      <c r="RPS131" s="391"/>
      <c r="RPT131" s="392"/>
      <c r="RPU131" s="393"/>
      <c r="RPV131" s="394"/>
      <c r="RPW131" s="395"/>
      <c r="RPX131" s="389"/>
      <c r="RPY131" s="390"/>
      <c r="RPZ131" s="391"/>
      <c r="RQA131" s="392"/>
      <c r="RQB131" s="393"/>
      <c r="RQC131" s="394"/>
      <c r="RQD131" s="395"/>
      <c r="RQE131" s="389"/>
      <c r="RQF131" s="390"/>
      <c r="RQG131" s="391"/>
      <c r="RQH131" s="392"/>
      <c r="RQI131" s="393"/>
      <c r="RQJ131" s="394"/>
      <c r="RQK131" s="395"/>
      <c r="RQL131" s="389"/>
      <c r="RQM131" s="390"/>
      <c r="RQN131" s="391"/>
      <c r="RQO131" s="392"/>
      <c r="RQP131" s="393"/>
      <c r="RQQ131" s="394"/>
      <c r="RQR131" s="395"/>
      <c r="RQS131" s="389"/>
      <c r="RQT131" s="390"/>
      <c r="RQU131" s="391"/>
      <c r="RQV131" s="392"/>
      <c r="RQW131" s="393"/>
      <c r="RQX131" s="394"/>
      <c r="RQY131" s="395"/>
      <c r="RQZ131" s="389"/>
      <c r="RRA131" s="390"/>
      <c r="RRB131" s="391"/>
      <c r="RRC131" s="392"/>
      <c r="RRD131" s="393"/>
      <c r="RRE131" s="394"/>
      <c r="RRF131" s="395"/>
      <c r="RRG131" s="389"/>
      <c r="RRH131" s="390"/>
      <c r="RRI131" s="391"/>
      <c r="RRJ131" s="392"/>
      <c r="RRK131" s="393"/>
      <c r="RRL131" s="394"/>
      <c r="RRM131" s="395"/>
      <c r="RRN131" s="389"/>
      <c r="RRO131" s="390"/>
      <c r="RRP131" s="391"/>
      <c r="RRQ131" s="392"/>
      <c r="RRR131" s="393"/>
      <c r="RRS131" s="394"/>
      <c r="RRT131" s="395"/>
      <c r="RRU131" s="389"/>
      <c r="RRV131" s="390"/>
      <c r="RRW131" s="391"/>
      <c r="RRX131" s="392"/>
      <c r="RRY131" s="393"/>
      <c r="RRZ131" s="394"/>
      <c r="RSA131" s="395"/>
      <c r="RSB131" s="389"/>
      <c r="RSC131" s="390"/>
      <c r="RSD131" s="391"/>
      <c r="RSE131" s="392"/>
      <c r="RSF131" s="393"/>
      <c r="RSG131" s="394"/>
      <c r="RSH131" s="395"/>
      <c r="RSI131" s="389"/>
      <c r="RSJ131" s="390"/>
      <c r="RSK131" s="391"/>
      <c r="RSL131" s="392"/>
      <c r="RSM131" s="393"/>
      <c r="RSN131" s="394"/>
      <c r="RSO131" s="395"/>
      <c r="RSP131" s="389"/>
      <c r="RSQ131" s="390"/>
      <c r="RSR131" s="391"/>
      <c r="RSS131" s="392"/>
      <c r="RST131" s="393"/>
      <c r="RSU131" s="394"/>
      <c r="RSV131" s="395"/>
      <c r="RSW131" s="389"/>
      <c r="RSX131" s="390"/>
      <c r="RSY131" s="391"/>
      <c r="RSZ131" s="392"/>
      <c r="RTA131" s="393"/>
      <c r="RTB131" s="394"/>
      <c r="RTC131" s="395"/>
      <c r="RTD131" s="389"/>
      <c r="RTE131" s="390"/>
      <c r="RTF131" s="391"/>
      <c r="RTG131" s="392"/>
      <c r="RTH131" s="393"/>
      <c r="RTI131" s="394"/>
      <c r="RTJ131" s="395"/>
      <c r="RTK131" s="389"/>
      <c r="RTL131" s="390"/>
      <c r="RTM131" s="391"/>
      <c r="RTN131" s="392"/>
      <c r="RTO131" s="393"/>
      <c r="RTP131" s="394"/>
      <c r="RTQ131" s="395"/>
      <c r="RTR131" s="389"/>
      <c r="RTS131" s="390"/>
      <c r="RTT131" s="391"/>
      <c r="RTU131" s="392"/>
      <c r="RTV131" s="393"/>
      <c r="RTW131" s="394"/>
      <c r="RTX131" s="395"/>
      <c r="RTY131" s="389"/>
      <c r="RTZ131" s="390"/>
      <c r="RUA131" s="391"/>
      <c r="RUB131" s="392"/>
      <c r="RUC131" s="393"/>
      <c r="RUD131" s="394"/>
      <c r="RUE131" s="395"/>
      <c r="RUF131" s="389"/>
      <c r="RUG131" s="390"/>
      <c r="RUH131" s="391"/>
      <c r="RUI131" s="392"/>
      <c r="RUJ131" s="393"/>
      <c r="RUK131" s="394"/>
      <c r="RUL131" s="395"/>
      <c r="RUM131" s="389"/>
      <c r="RUN131" s="390"/>
      <c r="RUO131" s="391"/>
      <c r="RUP131" s="392"/>
      <c r="RUQ131" s="393"/>
      <c r="RUR131" s="394"/>
      <c r="RUS131" s="395"/>
      <c r="RUT131" s="389"/>
      <c r="RUU131" s="390"/>
      <c r="RUV131" s="391"/>
      <c r="RUW131" s="392"/>
      <c r="RUX131" s="393"/>
      <c r="RUY131" s="394"/>
      <c r="RUZ131" s="395"/>
      <c r="RVA131" s="389"/>
      <c r="RVB131" s="390"/>
      <c r="RVC131" s="391"/>
      <c r="RVD131" s="392"/>
      <c r="RVE131" s="393"/>
      <c r="RVF131" s="394"/>
      <c r="RVG131" s="395"/>
      <c r="RVH131" s="389"/>
      <c r="RVI131" s="390"/>
      <c r="RVJ131" s="391"/>
      <c r="RVK131" s="392"/>
      <c r="RVL131" s="393"/>
      <c r="RVM131" s="394"/>
      <c r="RVN131" s="395"/>
      <c r="RVO131" s="389"/>
      <c r="RVP131" s="390"/>
      <c r="RVQ131" s="391"/>
      <c r="RVR131" s="392"/>
      <c r="RVS131" s="393"/>
      <c r="RVT131" s="394"/>
      <c r="RVU131" s="395"/>
      <c r="RVV131" s="389"/>
      <c r="RVW131" s="390"/>
      <c r="RVX131" s="391"/>
      <c r="RVY131" s="392"/>
      <c r="RVZ131" s="393"/>
      <c r="RWA131" s="394"/>
      <c r="RWB131" s="395"/>
      <c r="RWC131" s="389"/>
      <c r="RWD131" s="390"/>
      <c r="RWE131" s="391"/>
      <c r="RWF131" s="392"/>
      <c r="RWG131" s="393"/>
      <c r="RWH131" s="394"/>
      <c r="RWI131" s="395"/>
      <c r="RWJ131" s="389"/>
      <c r="RWK131" s="390"/>
      <c r="RWL131" s="391"/>
      <c r="RWM131" s="392"/>
      <c r="RWN131" s="393"/>
      <c r="RWO131" s="394"/>
      <c r="RWP131" s="395"/>
      <c r="RWQ131" s="389"/>
      <c r="RWR131" s="390"/>
      <c r="RWS131" s="391"/>
      <c r="RWT131" s="392"/>
      <c r="RWU131" s="393"/>
      <c r="RWV131" s="394"/>
      <c r="RWW131" s="395"/>
      <c r="RWX131" s="389"/>
      <c r="RWY131" s="390"/>
      <c r="RWZ131" s="391"/>
      <c r="RXA131" s="392"/>
      <c r="RXB131" s="393"/>
      <c r="RXC131" s="394"/>
      <c r="RXD131" s="395"/>
      <c r="RXE131" s="389"/>
      <c r="RXF131" s="390"/>
      <c r="RXG131" s="391"/>
      <c r="RXH131" s="392"/>
      <c r="RXI131" s="393"/>
      <c r="RXJ131" s="394"/>
      <c r="RXK131" s="395"/>
      <c r="RXL131" s="389"/>
      <c r="RXM131" s="390"/>
      <c r="RXN131" s="391"/>
      <c r="RXO131" s="392"/>
      <c r="RXP131" s="393"/>
      <c r="RXQ131" s="394"/>
      <c r="RXR131" s="395"/>
      <c r="RXS131" s="389"/>
      <c r="RXT131" s="390"/>
      <c r="RXU131" s="391"/>
      <c r="RXV131" s="392"/>
      <c r="RXW131" s="393"/>
      <c r="RXX131" s="394"/>
      <c r="RXY131" s="395"/>
      <c r="RXZ131" s="389"/>
      <c r="RYA131" s="390"/>
      <c r="RYB131" s="391"/>
      <c r="RYC131" s="392"/>
      <c r="RYD131" s="393"/>
      <c r="RYE131" s="394"/>
      <c r="RYF131" s="395"/>
      <c r="RYG131" s="389"/>
      <c r="RYH131" s="390"/>
      <c r="RYI131" s="391"/>
      <c r="RYJ131" s="392"/>
      <c r="RYK131" s="393"/>
      <c r="RYL131" s="394"/>
      <c r="RYM131" s="395"/>
      <c r="RYN131" s="389"/>
      <c r="RYO131" s="390"/>
      <c r="RYP131" s="391"/>
      <c r="RYQ131" s="392"/>
      <c r="RYR131" s="393"/>
      <c r="RYS131" s="394"/>
      <c r="RYT131" s="395"/>
      <c r="RYU131" s="389"/>
      <c r="RYV131" s="390"/>
      <c r="RYW131" s="391"/>
      <c r="RYX131" s="392"/>
      <c r="RYY131" s="393"/>
      <c r="RYZ131" s="394"/>
      <c r="RZA131" s="395"/>
      <c r="RZB131" s="389"/>
      <c r="RZC131" s="390"/>
      <c r="RZD131" s="391"/>
      <c r="RZE131" s="392"/>
      <c r="RZF131" s="393"/>
      <c r="RZG131" s="394"/>
      <c r="RZH131" s="395"/>
      <c r="RZI131" s="389"/>
      <c r="RZJ131" s="390"/>
      <c r="RZK131" s="391"/>
      <c r="RZL131" s="392"/>
      <c r="RZM131" s="393"/>
      <c r="RZN131" s="394"/>
      <c r="RZO131" s="395"/>
      <c r="RZP131" s="389"/>
      <c r="RZQ131" s="390"/>
      <c r="RZR131" s="391"/>
      <c r="RZS131" s="392"/>
      <c r="RZT131" s="393"/>
      <c r="RZU131" s="394"/>
      <c r="RZV131" s="395"/>
      <c r="RZW131" s="389"/>
      <c r="RZX131" s="390"/>
      <c r="RZY131" s="391"/>
      <c r="RZZ131" s="392"/>
      <c r="SAA131" s="393"/>
      <c r="SAB131" s="394"/>
      <c r="SAC131" s="395"/>
      <c r="SAD131" s="389"/>
      <c r="SAE131" s="390"/>
      <c r="SAF131" s="391"/>
      <c r="SAG131" s="392"/>
      <c r="SAH131" s="393"/>
      <c r="SAI131" s="394"/>
      <c r="SAJ131" s="395"/>
      <c r="SAK131" s="389"/>
      <c r="SAL131" s="390"/>
      <c r="SAM131" s="391"/>
      <c r="SAN131" s="392"/>
      <c r="SAO131" s="393"/>
      <c r="SAP131" s="394"/>
      <c r="SAQ131" s="395"/>
      <c r="SAR131" s="389"/>
      <c r="SAS131" s="390"/>
      <c r="SAT131" s="391"/>
      <c r="SAU131" s="392"/>
      <c r="SAV131" s="393"/>
      <c r="SAW131" s="394"/>
      <c r="SAX131" s="395"/>
      <c r="SAY131" s="389"/>
      <c r="SAZ131" s="390"/>
      <c r="SBA131" s="391"/>
      <c r="SBB131" s="392"/>
      <c r="SBC131" s="393"/>
      <c r="SBD131" s="394"/>
      <c r="SBE131" s="395"/>
      <c r="SBF131" s="389"/>
      <c r="SBG131" s="390"/>
      <c r="SBH131" s="391"/>
      <c r="SBI131" s="392"/>
      <c r="SBJ131" s="393"/>
      <c r="SBK131" s="394"/>
      <c r="SBL131" s="395"/>
      <c r="SBM131" s="389"/>
      <c r="SBN131" s="390"/>
      <c r="SBO131" s="391"/>
      <c r="SBP131" s="392"/>
      <c r="SBQ131" s="393"/>
      <c r="SBR131" s="394"/>
      <c r="SBS131" s="395"/>
      <c r="SBT131" s="389"/>
      <c r="SBU131" s="390"/>
      <c r="SBV131" s="391"/>
      <c r="SBW131" s="392"/>
      <c r="SBX131" s="393"/>
      <c r="SBY131" s="394"/>
      <c r="SBZ131" s="395"/>
      <c r="SCA131" s="389"/>
      <c r="SCB131" s="390"/>
      <c r="SCC131" s="391"/>
      <c r="SCD131" s="392"/>
      <c r="SCE131" s="393"/>
      <c r="SCF131" s="394"/>
      <c r="SCG131" s="395"/>
      <c r="SCH131" s="389"/>
      <c r="SCI131" s="390"/>
      <c r="SCJ131" s="391"/>
      <c r="SCK131" s="392"/>
      <c r="SCL131" s="393"/>
      <c r="SCM131" s="394"/>
      <c r="SCN131" s="395"/>
      <c r="SCO131" s="389"/>
      <c r="SCP131" s="390"/>
      <c r="SCQ131" s="391"/>
      <c r="SCR131" s="392"/>
      <c r="SCS131" s="393"/>
      <c r="SCT131" s="394"/>
      <c r="SCU131" s="395"/>
      <c r="SCV131" s="389"/>
      <c r="SCW131" s="390"/>
      <c r="SCX131" s="391"/>
      <c r="SCY131" s="392"/>
      <c r="SCZ131" s="393"/>
      <c r="SDA131" s="394"/>
      <c r="SDB131" s="395"/>
      <c r="SDC131" s="389"/>
      <c r="SDD131" s="390"/>
      <c r="SDE131" s="391"/>
      <c r="SDF131" s="392"/>
      <c r="SDG131" s="393"/>
      <c r="SDH131" s="394"/>
      <c r="SDI131" s="395"/>
      <c r="SDJ131" s="389"/>
      <c r="SDK131" s="390"/>
      <c r="SDL131" s="391"/>
      <c r="SDM131" s="392"/>
      <c r="SDN131" s="393"/>
      <c r="SDO131" s="394"/>
      <c r="SDP131" s="395"/>
      <c r="SDQ131" s="389"/>
      <c r="SDR131" s="390"/>
      <c r="SDS131" s="391"/>
      <c r="SDT131" s="392"/>
      <c r="SDU131" s="393"/>
      <c r="SDV131" s="394"/>
      <c r="SDW131" s="395"/>
      <c r="SDX131" s="389"/>
      <c r="SDY131" s="390"/>
      <c r="SDZ131" s="391"/>
      <c r="SEA131" s="392"/>
      <c r="SEB131" s="393"/>
      <c r="SEC131" s="394"/>
      <c r="SED131" s="395"/>
      <c r="SEE131" s="389"/>
      <c r="SEF131" s="390"/>
      <c r="SEG131" s="391"/>
      <c r="SEH131" s="392"/>
      <c r="SEI131" s="393"/>
      <c r="SEJ131" s="394"/>
      <c r="SEK131" s="395"/>
      <c r="SEL131" s="389"/>
      <c r="SEM131" s="390"/>
      <c r="SEN131" s="391"/>
      <c r="SEO131" s="392"/>
      <c r="SEP131" s="393"/>
      <c r="SEQ131" s="394"/>
      <c r="SER131" s="395"/>
      <c r="SES131" s="389"/>
      <c r="SET131" s="390"/>
      <c r="SEU131" s="391"/>
      <c r="SEV131" s="392"/>
      <c r="SEW131" s="393"/>
      <c r="SEX131" s="394"/>
      <c r="SEY131" s="395"/>
      <c r="SEZ131" s="389"/>
      <c r="SFA131" s="390"/>
      <c r="SFB131" s="391"/>
      <c r="SFC131" s="392"/>
      <c r="SFD131" s="393"/>
      <c r="SFE131" s="394"/>
      <c r="SFF131" s="395"/>
      <c r="SFG131" s="389"/>
      <c r="SFH131" s="390"/>
      <c r="SFI131" s="391"/>
      <c r="SFJ131" s="392"/>
      <c r="SFK131" s="393"/>
      <c r="SFL131" s="394"/>
      <c r="SFM131" s="395"/>
      <c r="SFN131" s="389"/>
      <c r="SFO131" s="390"/>
      <c r="SFP131" s="391"/>
      <c r="SFQ131" s="392"/>
      <c r="SFR131" s="393"/>
      <c r="SFS131" s="394"/>
      <c r="SFT131" s="395"/>
      <c r="SFU131" s="389"/>
      <c r="SFV131" s="390"/>
      <c r="SFW131" s="391"/>
      <c r="SFX131" s="392"/>
      <c r="SFY131" s="393"/>
      <c r="SFZ131" s="394"/>
      <c r="SGA131" s="395"/>
      <c r="SGB131" s="389"/>
      <c r="SGC131" s="390"/>
      <c r="SGD131" s="391"/>
      <c r="SGE131" s="392"/>
      <c r="SGF131" s="393"/>
      <c r="SGG131" s="394"/>
      <c r="SGH131" s="395"/>
      <c r="SGI131" s="389"/>
      <c r="SGJ131" s="390"/>
      <c r="SGK131" s="391"/>
      <c r="SGL131" s="392"/>
      <c r="SGM131" s="393"/>
      <c r="SGN131" s="394"/>
      <c r="SGO131" s="395"/>
      <c r="SGP131" s="389"/>
      <c r="SGQ131" s="390"/>
      <c r="SGR131" s="391"/>
      <c r="SGS131" s="392"/>
      <c r="SGT131" s="393"/>
      <c r="SGU131" s="394"/>
      <c r="SGV131" s="395"/>
      <c r="SGW131" s="389"/>
      <c r="SGX131" s="390"/>
      <c r="SGY131" s="391"/>
      <c r="SGZ131" s="392"/>
      <c r="SHA131" s="393"/>
      <c r="SHB131" s="394"/>
      <c r="SHC131" s="395"/>
      <c r="SHD131" s="389"/>
      <c r="SHE131" s="390"/>
      <c r="SHF131" s="391"/>
      <c r="SHG131" s="392"/>
      <c r="SHH131" s="393"/>
      <c r="SHI131" s="394"/>
      <c r="SHJ131" s="395"/>
      <c r="SHK131" s="389"/>
      <c r="SHL131" s="390"/>
      <c r="SHM131" s="391"/>
      <c r="SHN131" s="392"/>
      <c r="SHO131" s="393"/>
      <c r="SHP131" s="394"/>
      <c r="SHQ131" s="395"/>
      <c r="SHR131" s="389"/>
      <c r="SHS131" s="390"/>
      <c r="SHT131" s="391"/>
      <c r="SHU131" s="392"/>
      <c r="SHV131" s="393"/>
      <c r="SHW131" s="394"/>
      <c r="SHX131" s="395"/>
      <c r="SHY131" s="389"/>
      <c r="SHZ131" s="390"/>
      <c r="SIA131" s="391"/>
      <c r="SIB131" s="392"/>
      <c r="SIC131" s="393"/>
      <c r="SID131" s="394"/>
      <c r="SIE131" s="395"/>
      <c r="SIF131" s="389"/>
      <c r="SIG131" s="390"/>
      <c r="SIH131" s="391"/>
      <c r="SII131" s="392"/>
      <c r="SIJ131" s="393"/>
      <c r="SIK131" s="394"/>
      <c r="SIL131" s="395"/>
      <c r="SIM131" s="389"/>
      <c r="SIN131" s="390"/>
      <c r="SIO131" s="391"/>
      <c r="SIP131" s="392"/>
      <c r="SIQ131" s="393"/>
      <c r="SIR131" s="394"/>
      <c r="SIS131" s="395"/>
      <c r="SIT131" s="389"/>
      <c r="SIU131" s="390"/>
      <c r="SIV131" s="391"/>
      <c r="SIW131" s="392"/>
      <c r="SIX131" s="393"/>
      <c r="SIY131" s="394"/>
      <c r="SIZ131" s="395"/>
      <c r="SJA131" s="389"/>
      <c r="SJB131" s="390"/>
      <c r="SJC131" s="391"/>
      <c r="SJD131" s="392"/>
      <c r="SJE131" s="393"/>
      <c r="SJF131" s="394"/>
      <c r="SJG131" s="395"/>
      <c r="SJH131" s="389"/>
      <c r="SJI131" s="390"/>
      <c r="SJJ131" s="391"/>
      <c r="SJK131" s="392"/>
      <c r="SJL131" s="393"/>
      <c r="SJM131" s="394"/>
      <c r="SJN131" s="395"/>
      <c r="SJO131" s="389"/>
      <c r="SJP131" s="390"/>
      <c r="SJQ131" s="391"/>
      <c r="SJR131" s="392"/>
      <c r="SJS131" s="393"/>
      <c r="SJT131" s="394"/>
      <c r="SJU131" s="395"/>
      <c r="SJV131" s="389"/>
      <c r="SJW131" s="390"/>
      <c r="SJX131" s="391"/>
      <c r="SJY131" s="392"/>
      <c r="SJZ131" s="393"/>
      <c r="SKA131" s="394"/>
      <c r="SKB131" s="395"/>
      <c r="SKC131" s="389"/>
      <c r="SKD131" s="390"/>
      <c r="SKE131" s="391"/>
      <c r="SKF131" s="392"/>
      <c r="SKG131" s="393"/>
      <c r="SKH131" s="394"/>
      <c r="SKI131" s="395"/>
      <c r="SKJ131" s="389"/>
      <c r="SKK131" s="390"/>
      <c r="SKL131" s="391"/>
      <c r="SKM131" s="392"/>
      <c r="SKN131" s="393"/>
      <c r="SKO131" s="394"/>
      <c r="SKP131" s="395"/>
      <c r="SKQ131" s="389"/>
      <c r="SKR131" s="390"/>
      <c r="SKS131" s="391"/>
      <c r="SKT131" s="392"/>
      <c r="SKU131" s="393"/>
      <c r="SKV131" s="394"/>
      <c r="SKW131" s="395"/>
      <c r="SKX131" s="389"/>
      <c r="SKY131" s="390"/>
      <c r="SKZ131" s="391"/>
      <c r="SLA131" s="392"/>
      <c r="SLB131" s="393"/>
      <c r="SLC131" s="394"/>
      <c r="SLD131" s="395"/>
      <c r="SLE131" s="389"/>
      <c r="SLF131" s="390"/>
      <c r="SLG131" s="391"/>
      <c r="SLH131" s="392"/>
      <c r="SLI131" s="393"/>
      <c r="SLJ131" s="394"/>
      <c r="SLK131" s="395"/>
      <c r="SLL131" s="389"/>
      <c r="SLM131" s="390"/>
      <c r="SLN131" s="391"/>
      <c r="SLO131" s="392"/>
      <c r="SLP131" s="393"/>
      <c r="SLQ131" s="394"/>
      <c r="SLR131" s="395"/>
      <c r="SLS131" s="389"/>
      <c r="SLT131" s="390"/>
      <c r="SLU131" s="391"/>
      <c r="SLV131" s="392"/>
      <c r="SLW131" s="393"/>
      <c r="SLX131" s="394"/>
      <c r="SLY131" s="395"/>
      <c r="SLZ131" s="389"/>
      <c r="SMA131" s="390"/>
      <c r="SMB131" s="391"/>
      <c r="SMC131" s="392"/>
      <c r="SMD131" s="393"/>
      <c r="SME131" s="394"/>
      <c r="SMF131" s="395"/>
      <c r="SMG131" s="389"/>
      <c r="SMH131" s="390"/>
      <c r="SMI131" s="391"/>
      <c r="SMJ131" s="392"/>
      <c r="SMK131" s="393"/>
      <c r="SML131" s="394"/>
      <c r="SMM131" s="395"/>
      <c r="SMN131" s="389"/>
      <c r="SMO131" s="390"/>
      <c r="SMP131" s="391"/>
      <c r="SMQ131" s="392"/>
      <c r="SMR131" s="393"/>
      <c r="SMS131" s="394"/>
      <c r="SMT131" s="395"/>
      <c r="SMU131" s="389"/>
      <c r="SMV131" s="390"/>
      <c r="SMW131" s="391"/>
      <c r="SMX131" s="392"/>
      <c r="SMY131" s="393"/>
      <c r="SMZ131" s="394"/>
      <c r="SNA131" s="395"/>
      <c r="SNB131" s="389"/>
      <c r="SNC131" s="390"/>
      <c r="SND131" s="391"/>
      <c r="SNE131" s="392"/>
      <c r="SNF131" s="393"/>
      <c r="SNG131" s="394"/>
      <c r="SNH131" s="395"/>
      <c r="SNI131" s="389"/>
      <c r="SNJ131" s="390"/>
      <c r="SNK131" s="391"/>
      <c r="SNL131" s="392"/>
      <c r="SNM131" s="393"/>
      <c r="SNN131" s="394"/>
      <c r="SNO131" s="395"/>
      <c r="SNP131" s="389"/>
      <c r="SNQ131" s="390"/>
      <c r="SNR131" s="391"/>
      <c r="SNS131" s="392"/>
      <c r="SNT131" s="393"/>
      <c r="SNU131" s="394"/>
      <c r="SNV131" s="395"/>
      <c r="SNW131" s="389"/>
      <c r="SNX131" s="390"/>
      <c r="SNY131" s="391"/>
      <c r="SNZ131" s="392"/>
      <c r="SOA131" s="393"/>
      <c r="SOB131" s="394"/>
      <c r="SOC131" s="395"/>
      <c r="SOD131" s="389"/>
      <c r="SOE131" s="390"/>
      <c r="SOF131" s="391"/>
      <c r="SOG131" s="392"/>
      <c r="SOH131" s="393"/>
      <c r="SOI131" s="394"/>
      <c r="SOJ131" s="395"/>
      <c r="SOK131" s="389"/>
      <c r="SOL131" s="390"/>
      <c r="SOM131" s="391"/>
      <c r="SON131" s="392"/>
      <c r="SOO131" s="393"/>
      <c r="SOP131" s="394"/>
      <c r="SOQ131" s="395"/>
      <c r="SOR131" s="389"/>
      <c r="SOS131" s="390"/>
      <c r="SOT131" s="391"/>
      <c r="SOU131" s="392"/>
      <c r="SOV131" s="393"/>
      <c r="SOW131" s="394"/>
      <c r="SOX131" s="395"/>
      <c r="SOY131" s="389"/>
      <c r="SOZ131" s="390"/>
      <c r="SPA131" s="391"/>
      <c r="SPB131" s="392"/>
      <c r="SPC131" s="393"/>
      <c r="SPD131" s="394"/>
      <c r="SPE131" s="395"/>
      <c r="SPF131" s="389"/>
      <c r="SPG131" s="390"/>
      <c r="SPH131" s="391"/>
      <c r="SPI131" s="392"/>
      <c r="SPJ131" s="393"/>
      <c r="SPK131" s="394"/>
      <c r="SPL131" s="395"/>
      <c r="SPM131" s="389"/>
      <c r="SPN131" s="390"/>
      <c r="SPO131" s="391"/>
      <c r="SPP131" s="392"/>
      <c r="SPQ131" s="393"/>
      <c r="SPR131" s="394"/>
      <c r="SPS131" s="395"/>
      <c r="SPT131" s="389"/>
      <c r="SPU131" s="390"/>
      <c r="SPV131" s="391"/>
      <c r="SPW131" s="392"/>
      <c r="SPX131" s="393"/>
      <c r="SPY131" s="394"/>
      <c r="SPZ131" s="395"/>
      <c r="SQA131" s="389"/>
      <c r="SQB131" s="390"/>
      <c r="SQC131" s="391"/>
      <c r="SQD131" s="392"/>
      <c r="SQE131" s="393"/>
      <c r="SQF131" s="394"/>
      <c r="SQG131" s="395"/>
      <c r="SQH131" s="389"/>
      <c r="SQI131" s="390"/>
      <c r="SQJ131" s="391"/>
      <c r="SQK131" s="392"/>
      <c r="SQL131" s="393"/>
      <c r="SQM131" s="394"/>
      <c r="SQN131" s="395"/>
      <c r="SQO131" s="389"/>
      <c r="SQP131" s="390"/>
      <c r="SQQ131" s="391"/>
      <c r="SQR131" s="392"/>
      <c r="SQS131" s="393"/>
      <c r="SQT131" s="394"/>
      <c r="SQU131" s="395"/>
      <c r="SQV131" s="389"/>
      <c r="SQW131" s="390"/>
      <c r="SQX131" s="391"/>
      <c r="SQY131" s="392"/>
      <c r="SQZ131" s="393"/>
      <c r="SRA131" s="394"/>
      <c r="SRB131" s="395"/>
      <c r="SRC131" s="389"/>
      <c r="SRD131" s="390"/>
      <c r="SRE131" s="391"/>
      <c r="SRF131" s="392"/>
      <c r="SRG131" s="393"/>
      <c r="SRH131" s="394"/>
      <c r="SRI131" s="395"/>
      <c r="SRJ131" s="389"/>
      <c r="SRK131" s="390"/>
      <c r="SRL131" s="391"/>
      <c r="SRM131" s="392"/>
      <c r="SRN131" s="393"/>
      <c r="SRO131" s="394"/>
      <c r="SRP131" s="395"/>
      <c r="SRQ131" s="389"/>
      <c r="SRR131" s="390"/>
      <c r="SRS131" s="391"/>
      <c r="SRT131" s="392"/>
      <c r="SRU131" s="393"/>
      <c r="SRV131" s="394"/>
      <c r="SRW131" s="395"/>
      <c r="SRX131" s="389"/>
      <c r="SRY131" s="390"/>
      <c r="SRZ131" s="391"/>
      <c r="SSA131" s="392"/>
      <c r="SSB131" s="393"/>
      <c r="SSC131" s="394"/>
      <c r="SSD131" s="395"/>
      <c r="SSE131" s="389"/>
      <c r="SSF131" s="390"/>
      <c r="SSG131" s="391"/>
      <c r="SSH131" s="392"/>
      <c r="SSI131" s="393"/>
      <c r="SSJ131" s="394"/>
      <c r="SSK131" s="395"/>
      <c r="SSL131" s="389"/>
      <c r="SSM131" s="390"/>
      <c r="SSN131" s="391"/>
      <c r="SSO131" s="392"/>
      <c r="SSP131" s="393"/>
      <c r="SSQ131" s="394"/>
      <c r="SSR131" s="395"/>
      <c r="SSS131" s="389"/>
      <c r="SST131" s="390"/>
      <c r="SSU131" s="391"/>
      <c r="SSV131" s="392"/>
      <c r="SSW131" s="393"/>
      <c r="SSX131" s="394"/>
      <c r="SSY131" s="395"/>
      <c r="SSZ131" s="389"/>
      <c r="STA131" s="390"/>
      <c r="STB131" s="391"/>
      <c r="STC131" s="392"/>
      <c r="STD131" s="393"/>
      <c r="STE131" s="394"/>
      <c r="STF131" s="395"/>
      <c r="STG131" s="389"/>
      <c r="STH131" s="390"/>
      <c r="STI131" s="391"/>
      <c r="STJ131" s="392"/>
      <c r="STK131" s="393"/>
      <c r="STL131" s="394"/>
      <c r="STM131" s="395"/>
      <c r="STN131" s="389"/>
      <c r="STO131" s="390"/>
      <c r="STP131" s="391"/>
      <c r="STQ131" s="392"/>
      <c r="STR131" s="393"/>
      <c r="STS131" s="394"/>
      <c r="STT131" s="395"/>
      <c r="STU131" s="389"/>
      <c r="STV131" s="390"/>
      <c r="STW131" s="391"/>
      <c r="STX131" s="392"/>
      <c r="STY131" s="393"/>
      <c r="STZ131" s="394"/>
      <c r="SUA131" s="395"/>
      <c r="SUB131" s="389"/>
      <c r="SUC131" s="390"/>
      <c r="SUD131" s="391"/>
      <c r="SUE131" s="392"/>
      <c r="SUF131" s="393"/>
      <c r="SUG131" s="394"/>
      <c r="SUH131" s="395"/>
      <c r="SUI131" s="389"/>
      <c r="SUJ131" s="390"/>
      <c r="SUK131" s="391"/>
      <c r="SUL131" s="392"/>
      <c r="SUM131" s="393"/>
      <c r="SUN131" s="394"/>
      <c r="SUO131" s="395"/>
      <c r="SUP131" s="389"/>
      <c r="SUQ131" s="390"/>
      <c r="SUR131" s="391"/>
      <c r="SUS131" s="392"/>
      <c r="SUT131" s="393"/>
      <c r="SUU131" s="394"/>
      <c r="SUV131" s="395"/>
      <c r="SUW131" s="389"/>
      <c r="SUX131" s="390"/>
      <c r="SUY131" s="391"/>
      <c r="SUZ131" s="392"/>
      <c r="SVA131" s="393"/>
      <c r="SVB131" s="394"/>
      <c r="SVC131" s="395"/>
      <c r="SVD131" s="389"/>
      <c r="SVE131" s="390"/>
      <c r="SVF131" s="391"/>
      <c r="SVG131" s="392"/>
      <c r="SVH131" s="393"/>
      <c r="SVI131" s="394"/>
      <c r="SVJ131" s="395"/>
      <c r="SVK131" s="389"/>
      <c r="SVL131" s="390"/>
      <c r="SVM131" s="391"/>
      <c r="SVN131" s="392"/>
      <c r="SVO131" s="393"/>
      <c r="SVP131" s="394"/>
      <c r="SVQ131" s="395"/>
      <c r="SVR131" s="389"/>
      <c r="SVS131" s="390"/>
      <c r="SVT131" s="391"/>
      <c r="SVU131" s="392"/>
      <c r="SVV131" s="393"/>
      <c r="SVW131" s="394"/>
      <c r="SVX131" s="395"/>
      <c r="SVY131" s="389"/>
      <c r="SVZ131" s="390"/>
      <c r="SWA131" s="391"/>
      <c r="SWB131" s="392"/>
      <c r="SWC131" s="393"/>
      <c r="SWD131" s="394"/>
      <c r="SWE131" s="395"/>
      <c r="SWF131" s="389"/>
      <c r="SWG131" s="390"/>
      <c r="SWH131" s="391"/>
      <c r="SWI131" s="392"/>
      <c r="SWJ131" s="393"/>
      <c r="SWK131" s="394"/>
      <c r="SWL131" s="395"/>
      <c r="SWM131" s="389"/>
      <c r="SWN131" s="390"/>
      <c r="SWO131" s="391"/>
      <c r="SWP131" s="392"/>
      <c r="SWQ131" s="393"/>
      <c r="SWR131" s="394"/>
      <c r="SWS131" s="395"/>
      <c r="SWT131" s="389"/>
      <c r="SWU131" s="390"/>
      <c r="SWV131" s="391"/>
      <c r="SWW131" s="392"/>
      <c r="SWX131" s="393"/>
      <c r="SWY131" s="394"/>
      <c r="SWZ131" s="395"/>
      <c r="SXA131" s="389"/>
      <c r="SXB131" s="390"/>
      <c r="SXC131" s="391"/>
      <c r="SXD131" s="392"/>
      <c r="SXE131" s="393"/>
      <c r="SXF131" s="394"/>
      <c r="SXG131" s="395"/>
      <c r="SXH131" s="389"/>
      <c r="SXI131" s="390"/>
      <c r="SXJ131" s="391"/>
      <c r="SXK131" s="392"/>
      <c r="SXL131" s="393"/>
      <c r="SXM131" s="394"/>
      <c r="SXN131" s="395"/>
      <c r="SXO131" s="389"/>
      <c r="SXP131" s="390"/>
      <c r="SXQ131" s="391"/>
      <c r="SXR131" s="392"/>
      <c r="SXS131" s="393"/>
      <c r="SXT131" s="394"/>
      <c r="SXU131" s="395"/>
      <c r="SXV131" s="389"/>
      <c r="SXW131" s="390"/>
      <c r="SXX131" s="391"/>
      <c r="SXY131" s="392"/>
      <c r="SXZ131" s="393"/>
      <c r="SYA131" s="394"/>
      <c r="SYB131" s="395"/>
      <c r="SYC131" s="389"/>
      <c r="SYD131" s="390"/>
      <c r="SYE131" s="391"/>
      <c r="SYF131" s="392"/>
      <c r="SYG131" s="393"/>
      <c r="SYH131" s="394"/>
      <c r="SYI131" s="395"/>
      <c r="SYJ131" s="389"/>
      <c r="SYK131" s="390"/>
      <c r="SYL131" s="391"/>
      <c r="SYM131" s="392"/>
      <c r="SYN131" s="393"/>
      <c r="SYO131" s="394"/>
      <c r="SYP131" s="395"/>
      <c r="SYQ131" s="389"/>
      <c r="SYR131" s="390"/>
      <c r="SYS131" s="391"/>
      <c r="SYT131" s="392"/>
      <c r="SYU131" s="393"/>
      <c r="SYV131" s="394"/>
      <c r="SYW131" s="395"/>
      <c r="SYX131" s="389"/>
      <c r="SYY131" s="390"/>
      <c r="SYZ131" s="391"/>
      <c r="SZA131" s="392"/>
      <c r="SZB131" s="393"/>
      <c r="SZC131" s="394"/>
      <c r="SZD131" s="395"/>
      <c r="SZE131" s="389"/>
      <c r="SZF131" s="390"/>
      <c r="SZG131" s="391"/>
      <c r="SZH131" s="392"/>
      <c r="SZI131" s="393"/>
      <c r="SZJ131" s="394"/>
      <c r="SZK131" s="395"/>
      <c r="SZL131" s="389"/>
      <c r="SZM131" s="390"/>
      <c r="SZN131" s="391"/>
      <c r="SZO131" s="392"/>
      <c r="SZP131" s="393"/>
      <c r="SZQ131" s="394"/>
      <c r="SZR131" s="395"/>
      <c r="SZS131" s="389"/>
      <c r="SZT131" s="390"/>
      <c r="SZU131" s="391"/>
      <c r="SZV131" s="392"/>
      <c r="SZW131" s="393"/>
      <c r="SZX131" s="394"/>
      <c r="SZY131" s="395"/>
      <c r="SZZ131" s="389"/>
      <c r="TAA131" s="390"/>
      <c r="TAB131" s="391"/>
      <c r="TAC131" s="392"/>
      <c r="TAD131" s="393"/>
      <c r="TAE131" s="394"/>
      <c r="TAF131" s="395"/>
      <c r="TAG131" s="389"/>
      <c r="TAH131" s="390"/>
      <c r="TAI131" s="391"/>
      <c r="TAJ131" s="392"/>
      <c r="TAK131" s="393"/>
      <c r="TAL131" s="394"/>
      <c r="TAM131" s="395"/>
      <c r="TAN131" s="389"/>
      <c r="TAO131" s="390"/>
      <c r="TAP131" s="391"/>
      <c r="TAQ131" s="392"/>
      <c r="TAR131" s="393"/>
      <c r="TAS131" s="394"/>
      <c r="TAT131" s="395"/>
      <c r="TAU131" s="389"/>
      <c r="TAV131" s="390"/>
      <c r="TAW131" s="391"/>
      <c r="TAX131" s="392"/>
      <c r="TAY131" s="393"/>
      <c r="TAZ131" s="394"/>
      <c r="TBA131" s="395"/>
      <c r="TBB131" s="389"/>
      <c r="TBC131" s="390"/>
      <c r="TBD131" s="391"/>
      <c r="TBE131" s="392"/>
      <c r="TBF131" s="393"/>
      <c r="TBG131" s="394"/>
      <c r="TBH131" s="395"/>
      <c r="TBI131" s="389"/>
      <c r="TBJ131" s="390"/>
      <c r="TBK131" s="391"/>
      <c r="TBL131" s="392"/>
      <c r="TBM131" s="393"/>
      <c r="TBN131" s="394"/>
      <c r="TBO131" s="395"/>
      <c r="TBP131" s="389"/>
      <c r="TBQ131" s="390"/>
      <c r="TBR131" s="391"/>
      <c r="TBS131" s="392"/>
      <c r="TBT131" s="393"/>
      <c r="TBU131" s="394"/>
      <c r="TBV131" s="395"/>
      <c r="TBW131" s="389"/>
      <c r="TBX131" s="390"/>
      <c r="TBY131" s="391"/>
      <c r="TBZ131" s="392"/>
      <c r="TCA131" s="393"/>
      <c r="TCB131" s="394"/>
      <c r="TCC131" s="395"/>
      <c r="TCD131" s="389"/>
      <c r="TCE131" s="390"/>
      <c r="TCF131" s="391"/>
      <c r="TCG131" s="392"/>
      <c r="TCH131" s="393"/>
      <c r="TCI131" s="394"/>
      <c r="TCJ131" s="395"/>
      <c r="TCK131" s="389"/>
      <c r="TCL131" s="390"/>
      <c r="TCM131" s="391"/>
      <c r="TCN131" s="392"/>
      <c r="TCO131" s="393"/>
      <c r="TCP131" s="394"/>
      <c r="TCQ131" s="395"/>
      <c r="TCR131" s="389"/>
      <c r="TCS131" s="390"/>
      <c r="TCT131" s="391"/>
      <c r="TCU131" s="392"/>
      <c r="TCV131" s="393"/>
      <c r="TCW131" s="394"/>
      <c r="TCX131" s="395"/>
      <c r="TCY131" s="389"/>
      <c r="TCZ131" s="390"/>
      <c r="TDA131" s="391"/>
      <c r="TDB131" s="392"/>
      <c r="TDC131" s="393"/>
      <c r="TDD131" s="394"/>
      <c r="TDE131" s="395"/>
      <c r="TDF131" s="389"/>
      <c r="TDG131" s="390"/>
      <c r="TDH131" s="391"/>
      <c r="TDI131" s="392"/>
      <c r="TDJ131" s="393"/>
      <c r="TDK131" s="394"/>
      <c r="TDL131" s="395"/>
      <c r="TDM131" s="389"/>
      <c r="TDN131" s="390"/>
      <c r="TDO131" s="391"/>
      <c r="TDP131" s="392"/>
      <c r="TDQ131" s="393"/>
      <c r="TDR131" s="394"/>
      <c r="TDS131" s="395"/>
      <c r="TDT131" s="389"/>
      <c r="TDU131" s="390"/>
      <c r="TDV131" s="391"/>
      <c r="TDW131" s="392"/>
      <c r="TDX131" s="393"/>
      <c r="TDY131" s="394"/>
      <c r="TDZ131" s="395"/>
      <c r="TEA131" s="389"/>
      <c r="TEB131" s="390"/>
      <c r="TEC131" s="391"/>
      <c r="TED131" s="392"/>
      <c r="TEE131" s="393"/>
      <c r="TEF131" s="394"/>
      <c r="TEG131" s="395"/>
      <c r="TEH131" s="389"/>
      <c r="TEI131" s="390"/>
      <c r="TEJ131" s="391"/>
      <c r="TEK131" s="392"/>
      <c r="TEL131" s="393"/>
      <c r="TEM131" s="394"/>
      <c r="TEN131" s="395"/>
      <c r="TEO131" s="389"/>
      <c r="TEP131" s="390"/>
      <c r="TEQ131" s="391"/>
      <c r="TER131" s="392"/>
      <c r="TES131" s="393"/>
      <c r="TET131" s="394"/>
      <c r="TEU131" s="395"/>
      <c r="TEV131" s="389"/>
      <c r="TEW131" s="390"/>
      <c r="TEX131" s="391"/>
      <c r="TEY131" s="392"/>
      <c r="TEZ131" s="393"/>
      <c r="TFA131" s="394"/>
      <c r="TFB131" s="395"/>
      <c r="TFC131" s="389"/>
      <c r="TFD131" s="390"/>
      <c r="TFE131" s="391"/>
      <c r="TFF131" s="392"/>
      <c r="TFG131" s="393"/>
      <c r="TFH131" s="394"/>
      <c r="TFI131" s="395"/>
      <c r="TFJ131" s="389"/>
      <c r="TFK131" s="390"/>
      <c r="TFL131" s="391"/>
      <c r="TFM131" s="392"/>
      <c r="TFN131" s="393"/>
      <c r="TFO131" s="394"/>
      <c r="TFP131" s="395"/>
      <c r="TFQ131" s="389"/>
      <c r="TFR131" s="390"/>
      <c r="TFS131" s="391"/>
      <c r="TFT131" s="392"/>
      <c r="TFU131" s="393"/>
      <c r="TFV131" s="394"/>
      <c r="TFW131" s="395"/>
      <c r="TFX131" s="389"/>
      <c r="TFY131" s="390"/>
      <c r="TFZ131" s="391"/>
      <c r="TGA131" s="392"/>
      <c r="TGB131" s="393"/>
      <c r="TGC131" s="394"/>
      <c r="TGD131" s="395"/>
      <c r="TGE131" s="389"/>
      <c r="TGF131" s="390"/>
      <c r="TGG131" s="391"/>
      <c r="TGH131" s="392"/>
      <c r="TGI131" s="393"/>
      <c r="TGJ131" s="394"/>
      <c r="TGK131" s="395"/>
      <c r="TGL131" s="389"/>
      <c r="TGM131" s="390"/>
      <c r="TGN131" s="391"/>
      <c r="TGO131" s="392"/>
      <c r="TGP131" s="393"/>
      <c r="TGQ131" s="394"/>
      <c r="TGR131" s="395"/>
      <c r="TGS131" s="389"/>
      <c r="TGT131" s="390"/>
      <c r="TGU131" s="391"/>
      <c r="TGV131" s="392"/>
      <c r="TGW131" s="393"/>
      <c r="TGX131" s="394"/>
      <c r="TGY131" s="395"/>
      <c r="TGZ131" s="389"/>
      <c r="THA131" s="390"/>
      <c r="THB131" s="391"/>
      <c r="THC131" s="392"/>
      <c r="THD131" s="393"/>
      <c r="THE131" s="394"/>
      <c r="THF131" s="395"/>
      <c r="THG131" s="389"/>
      <c r="THH131" s="390"/>
      <c r="THI131" s="391"/>
      <c r="THJ131" s="392"/>
      <c r="THK131" s="393"/>
      <c r="THL131" s="394"/>
      <c r="THM131" s="395"/>
      <c r="THN131" s="389"/>
      <c r="THO131" s="390"/>
      <c r="THP131" s="391"/>
      <c r="THQ131" s="392"/>
      <c r="THR131" s="393"/>
      <c r="THS131" s="394"/>
      <c r="THT131" s="395"/>
      <c r="THU131" s="389"/>
      <c r="THV131" s="390"/>
      <c r="THW131" s="391"/>
      <c r="THX131" s="392"/>
      <c r="THY131" s="393"/>
      <c r="THZ131" s="394"/>
      <c r="TIA131" s="395"/>
      <c r="TIB131" s="389"/>
      <c r="TIC131" s="390"/>
      <c r="TID131" s="391"/>
      <c r="TIE131" s="392"/>
      <c r="TIF131" s="393"/>
      <c r="TIG131" s="394"/>
      <c r="TIH131" s="395"/>
      <c r="TII131" s="389"/>
      <c r="TIJ131" s="390"/>
      <c r="TIK131" s="391"/>
      <c r="TIL131" s="392"/>
      <c r="TIM131" s="393"/>
      <c r="TIN131" s="394"/>
      <c r="TIO131" s="395"/>
      <c r="TIP131" s="389"/>
      <c r="TIQ131" s="390"/>
      <c r="TIR131" s="391"/>
      <c r="TIS131" s="392"/>
      <c r="TIT131" s="393"/>
      <c r="TIU131" s="394"/>
      <c r="TIV131" s="395"/>
      <c r="TIW131" s="389"/>
      <c r="TIX131" s="390"/>
      <c r="TIY131" s="391"/>
      <c r="TIZ131" s="392"/>
      <c r="TJA131" s="393"/>
      <c r="TJB131" s="394"/>
      <c r="TJC131" s="395"/>
      <c r="TJD131" s="389"/>
      <c r="TJE131" s="390"/>
      <c r="TJF131" s="391"/>
      <c r="TJG131" s="392"/>
      <c r="TJH131" s="393"/>
      <c r="TJI131" s="394"/>
      <c r="TJJ131" s="395"/>
      <c r="TJK131" s="389"/>
      <c r="TJL131" s="390"/>
      <c r="TJM131" s="391"/>
      <c r="TJN131" s="392"/>
      <c r="TJO131" s="393"/>
      <c r="TJP131" s="394"/>
      <c r="TJQ131" s="395"/>
      <c r="TJR131" s="389"/>
      <c r="TJS131" s="390"/>
      <c r="TJT131" s="391"/>
      <c r="TJU131" s="392"/>
      <c r="TJV131" s="393"/>
      <c r="TJW131" s="394"/>
      <c r="TJX131" s="395"/>
      <c r="TJY131" s="389"/>
      <c r="TJZ131" s="390"/>
      <c r="TKA131" s="391"/>
      <c r="TKB131" s="392"/>
      <c r="TKC131" s="393"/>
      <c r="TKD131" s="394"/>
      <c r="TKE131" s="395"/>
      <c r="TKF131" s="389"/>
      <c r="TKG131" s="390"/>
      <c r="TKH131" s="391"/>
      <c r="TKI131" s="392"/>
      <c r="TKJ131" s="393"/>
      <c r="TKK131" s="394"/>
      <c r="TKL131" s="395"/>
      <c r="TKM131" s="389"/>
      <c r="TKN131" s="390"/>
      <c r="TKO131" s="391"/>
      <c r="TKP131" s="392"/>
      <c r="TKQ131" s="393"/>
      <c r="TKR131" s="394"/>
      <c r="TKS131" s="395"/>
      <c r="TKT131" s="389"/>
      <c r="TKU131" s="390"/>
      <c r="TKV131" s="391"/>
      <c r="TKW131" s="392"/>
      <c r="TKX131" s="393"/>
      <c r="TKY131" s="394"/>
      <c r="TKZ131" s="395"/>
      <c r="TLA131" s="389"/>
      <c r="TLB131" s="390"/>
      <c r="TLC131" s="391"/>
      <c r="TLD131" s="392"/>
      <c r="TLE131" s="393"/>
      <c r="TLF131" s="394"/>
      <c r="TLG131" s="395"/>
      <c r="TLH131" s="389"/>
      <c r="TLI131" s="390"/>
      <c r="TLJ131" s="391"/>
      <c r="TLK131" s="392"/>
      <c r="TLL131" s="393"/>
      <c r="TLM131" s="394"/>
      <c r="TLN131" s="395"/>
      <c r="TLO131" s="389"/>
      <c r="TLP131" s="390"/>
      <c r="TLQ131" s="391"/>
      <c r="TLR131" s="392"/>
      <c r="TLS131" s="393"/>
      <c r="TLT131" s="394"/>
      <c r="TLU131" s="395"/>
      <c r="TLV131" s="389"/>
      <c r="TLW131" s="390"/>
      <c r="TLX131" s="391"/>
      <c r="TLY131" s="392"/>
      <c r="TLZ131" s="393"/>
      <c r="TMA131" s="394"/>
      <c r="TMB131" s="395"/>
      <c r="TMC131" s="389"/>
      <c r="TMD131" s="390"/>
      <c r="TME131" s="391"/>
      <c r="TMF131" s="392"/>
      <c r="TMG131" s="393"/>
      <c r="TMH131" s="394"/>
      <c r="TMI131" s="395"/>
      <c r="TMJ131" s="389"/>
      <c r="TMK131" s="390"/>
      <c r="TML131" s="391"/>
      <c r="TMM131" s="392"/>
      <c r="TMN131" s="393"/>
      <c r="TMO131" s="394"/>
      <c r="TMP131" s="395"/>
      <c r="TMQ131" s="389"/>
      <c r="TMR131" s="390"/>
      <c r="TMS131" s="391"/>
      <c r="TMT131" s="392"/>
      <c r="TMU131" s="393"/>
      <c r="TMV131" s="394"/>
      <c r="TMW131" s="395"/>
      <c r="TMX131" s="389"/>
      <c r="TMY131" s="390"/>
      <c r="TMZ131" s="391"/>
      <c r="TNA131" s="392"/>
      <c r="TNB131" s="393"/>
      <c r="TNC131" s="394"/>
      <c r="TND131" s="395"/>
      <c r="TNE131" s="389"/>
      <c r="TNF131" s="390"/>
      <c r="TNG131" s="391"/>
      <c r="TNH131" s="392"/>
      <c r="TNI131" s="393"/>
      <c r="TNJ131" s="394"/>
      <c r="TNK131" s="395"/>
      <c r="TNL131" s="389"/>
      <c r="TNM131" s="390"/>
      <c r="TNN131" s="391"/>
      <c r="TNO131" s="392"/>
      <c r="TNP131" s="393"/>
      <c r="TNQ131" s="394"/>
      <c r="TNR131" s="395"/>
      <c r="TNS131" s="389"/>
      <c r="TNT131" s="390"/>
      <c r="TNU131" s="391"/>
      <c r="TNV131" s="392"/>
      <c r="TNW131" s="393"/>
      <c r="TNX131" s="394"/>
      <c r="TNY131" s="395"/>
      <c r="TNZ131" s="389"/>
      <c r="TOA131" s="390"/>
      <c r="TOB131" s="391"/>
      <c r="TOC131" s="392"/>
      <c r="TOD131" s="393"/>
      <c r="TOE131" s="394"/>
      <c r="TOF131" s="395"/>
      <c r="TOG131" s="389"/>
      <c r="TOH131" s="390"/>
      <c r="TOI131" s="391"/>
      <c r="TOJ131" s="392"/>
      <c r="TOK131" s="393"/>
      <c r="TOL131" s="394"/>
      <c r="TOM131" s="395"/>
      <c r="TON131" s="389"/>
      <c r="TOO131" s="390"/>
      <c r="TOP131" s="391"/>
      <c r="TOQ131" s="392"/>
      <c r="TOR131" s="393"/>
      <c r="TOS131" s="394"/>
      <c r="TOT131" s="395"/>
      <c r="TOU131" s="389"/>
      <c r="TOV131" s="390"/>
      <c r="TOW131" s="391"/>
      <c r="TOX131" s="392"/>
      <c r="TOY131" s="393"/>
      <c r="TOZ131" s="394"/>
      <c r="TPA131" s="395"/>
      <c r="TPB131" s="389"/>
      <c r="TPC131" s="390"/>
      <c r="TPD131" s="391"/>
      <c r="TPE131" s="392"/>
      <c r="TPF131" s="393"/>
      <c r="TPG131" s="394"/>
      <c r="TPH131" s="395"/>
      <c r="TPI131" s="389"/>
      <c r="TPJ131" s="390"/>
      <c r="TPK131" s="391"/>
      <c r="TPL131" s="392"/>
      <c r="TPM131" s="393"/>
      <c r="TPN131" s="394"/>
      <c r="TPO131" s="395"/>
      <c r="TPP131" s="389"/>
      <c r="TPQ131" s="390"/>
      <c r="TPR131" s="391"/>
      <c r="TPS131" s="392"/>
      <c r="TPT131" s="393"/>
      <c r="TPU131" s="394"/>
      <c r="TPV131" s="395"/>
      <c r="TPW131" s="389"/>
      <c r="TPX131" s="390"/>
      <c r="TPY131" s="391"/>
      <c r="TPZ131" s="392"/>
      <c r="TQA131" s="393"/>
      <c r="TQB131" s="394"/>
      <c r="TQC131" s="395"/>
      <c r="TQD131" s="389"/>
      <c r="TQE131" s="390"/>
      <c r="TQF131" s="391"/>
      <c r="TQG131" s="392"/>
      <c r="TQH131" s="393"/>
      <c r="TQI131" s="394"/>
      <c r="TQJ131" s="395"/>
      <c r="TQK131" s="389"/>
      <c r="TQL131" s="390"/>
      <c r="TQM131" s="391"/>
      <c r="TQN131" s="392"/>
      <c r="TQO131" s="393"/>
      <c r="TQP131" s="394"/>
      <c r="TQQ131" s="395"/>
      <c r="TQR131" s="389"/>
      <c r="TQS131" s="390"/>
      <c r="TQT131" s="391"/>
      <c r="TQU131" s="392"/>
      <c r="TQV131" s="393"/>
      <c r="TQW131" s="394"/>
      <c r="TQX131" s="395"/>
      <c r="TQY131" s="389"/>
      <c r="TQZ131" s="390"/>
      <c r="TRA131" s="391"/>
      <c r="TRB131" s="392"/>
      <c r="TRC131" s="393"/>
      <c r="TRD131" s="394"/>
      <c r="TRE131" s="395"/>
      <c r="TRF131" s="389"/>
      <c r="TRG131" s="390"/>
      <c r="TRH131" s="391"/>
      <c r="TRI131" s="392"/>
      <c r="TRJ131" s="393"/>
      <c r="TRK131" s="394"/>
      <c r="TRL131" s="395"/>
      <c r="TRM131" s="389"/>
      <c r="TRN131" s="390"/>
      <c r="TRO131" s="391"/>
      <c r="TRP131" s="392"/>
      <c r="TRQ131" s="393"/>
      <c r="TRR131" s="394"/>
      <c r="TRS131" s="395"/>
      <c r="TRT131" s="389"/>
      <c r="TRU131" s="390"/>
      <c r="TRV131" s="391"/>
      <c r="TRW131" s="392"/>
      <c r="TRX131" s="393"/>
      <c r="TRY131" s="394"/>
      <c r="TRZ131" s="395"/>
      <c r="TSA131" s="389"/>
      <c r="TSB131" s="390"/>
      <c r="TSC131" s="391"/>
      <c r="TSD131" s="392"/>
      <c r="TSE131" s="393"/>
      <c r="TSF131" s="394"/>
      <c r="TSG131" s="395"/>
      <c r="TSH131" s="389"/>
      <c r="TSI131" s="390"/>
      <c r="TSJ131" s="391"/>
      <c r="TSK131" s="392"/>
      <c r="TSL131" s="393"/>
      <c r="TSM131" s="394"/>
      <c r="TSN131" s="395"/>
      <c r="TSO131" s="389"/>
      <c r="TSP131" s="390"/>
      <c r="TSQ131" s="391"/>
      <c r="TSR131" s="392"/>
      <c r="TSS131" s="393"/>
      <c r="TST131" s="394"/>
      <c r="TSU131" s="395"/>
      <c r="TSV131" s="389"/>
      <c r="TSW131" s="390"/>
      <c r="TSX131" s="391"/>
      <c r="TSY131" s="392"/>
      <c r="TSZ131" s="393"/>
      <c r="TTA131" s="394"/>
      <c r="TTB131" s="395"/>
      <c r="TTC131" s="389"/>
      <c r="TTD131" s="390"/>
      <c r="TTE131" s="391"/>
      <c r="TTF131" s="392"/>
      <c r="TTG131" s="393"/>
      <c r="TTH131" s="394"/>
      <c r="TTI131" s="395"/>
      <c r="TTJ131" s="389"/>
      <c r="TTK131" s="390"/>
      <c r="TTL131" s="391"/>
      <c r="TTM131" s="392"/>
      <c r="TTN131" s="393"/>
      <c r="TTO131" s="394"/>
      <c r="TTP131" s="395"/>
      <c r="TTQ131" s="389"/>
      <c r="TTR131" s="390"/>
      <c r="TTS131" s="391"/>
      <c r="TTT131" s="392"/>
      <c r="TTU131" s="393"/>
      <c r="TTV131" s="394"/>
      <c r="TTW131" s="395"/>
      <c r="TTX131" s="389"/>
      <c r="TTY131" s="390"/>
      <c r="TTZ131" s="391"/>
      <c r="TUA131" s="392"/>
      <c r="TUB131" s="393"/>
      <c r="TUC131" s="394"/>
      <c r="TUD131" s="395"/>
      <c r="TUE131" s="389"/>
      <c r="TUF131" s="390"/>
      <c r="TUG131" s="391"/>
      <c r="TUH131" s="392"/>
      <c r="TUI131" s="393"/>
      <c r="TUJ131" s="394"/>
      <c r="TUK131" s="395"/>
      <c r="TUL131" s="389"/>
      <c r="TUM131" s="390"/>
      <c r="TUN131" s="391"/>
      <c r="TUO131" s="392"/>
      <c r="TUP131" s="393"/>
      <c r="TUQ131" s="394"/>
      <c r="TUR131" s="395"/>
      <c r="TUS131" s="389"/>
      <c r="TUT131" s="390"/>
      <c r="TUU131" s="391"/>
      <c r="TUV131" s="392"/>
      <c r="TUW131" s="393"/>
      <c r="TUX131" s="394"/>
      <c r="TUY131" s="395"/>
      <c r="TUZ131" s="389"/>
      <c r="TVA131" s="390"/>
      <c r="TVB131" s="391"/>
      <c r="TVC131" s="392"/>
      <c r="TVD131" s="393"/>
      <c r="TVE131" s="394"/>
      <c r="TVF131" s="395"/>
      <c r="TVG131" s="389"/>
      <c r="TVH131" s="390"/>
      <c r="TVI131" s="391"/>
      <c r="TVJ131" s="392"/>
      <c r="TVK131" s="393"/>
      <c r="TVL131" s="394"/>
      <c r="TVM131" s="395"/>
      <c r="TVN131" s="389"/>
      <c r="TVO131" s="390"/>
      <c r="TVP131" s="391"/>
      <c r="TVQ131" s="392"/>
      <c r="TVR131" s="393"/>
      <c r="TVS131" s="394"/>
      <c r="TVT131" s="395"/>
      <c r="TVU131" s="389"/>
      <c r="TVV131" s="390"/>
      <c r="TVW131" s="391"/>
      <c r="TVX131" s="392"/>
      <c r="TVY131" s="393"/>
      <c r="TVZ131" s="394"/>
      <c r="TWA131" s="395"/>
      <c r="TWB131" s="389"/>
      <c r="TWC131" s="390"/>
      <c r="TWD131" s="391"/>
      <c r="TWE131" s="392"/>
      <c r="TWF131" s="393"/>
      <c r="TWG131" s="394"/>
      <c r="TWH131" s="395"/>
      <c r="TWI131" s="389"/>
      <c r="TWJ131" s="390"/>
      <c r="TWK131" s="391"/>
      <c r="TWL131" s="392"/>
      <c r="TWM131" s="393"/>
      <c r="TWN131" s="394"/>
      <c r="TWO131" s="395"/>
      <c r="TWP131" s="389"/>
      <c r="TWQ131" s="390"/>
      <c r="TWR131" s="391"/>
      <c r="TWS131" s="392"/>
      <c r="TWT131" s="393"/>
      <c r="TWU131" s="394"/>
      <c r="TWV131" s="395"/>
      <c r="TWW131" s="389"/>
      <c r="TWX131" s="390"/>
      <c r="TWY131" s="391"/>
      <c r="TWZ131" s="392"/>
      <c r="TXA131" s="393"/>
      <c r="TXB131" s="394"/>
      <c r="TXC131" s="395"/>
      <c r="TXD131" s="389"/>
      <c r="TXE131" s="390"/>
      <c r="TXF131" s="391"/>
      <c r="TXG131" s="392"/>
      <c r="TXH131" s="393"/>
      <c r="TXI131" s="394"/>
      <c r="TXJ131" s="395"/>
      <c r="TXK131" s="389"/>
      <c r="TXL131" s="390"/>
      <c r="TXM131" s="391"/>
      <c r="TXN131" s="392"/>
      <c r="TXO131" s="393"/>
      <c r="TXP131" s="394"/>
      <c r="TXQ131" s="395"/>
      <c r="TXR131" s="389"/>
      <c r="TXS131" s="390"/>
      <c r="TXT131" s="391"/>
      <c r="TXU131" s="392"/>
      <c r="TXV131" s="393"/>
      <c r="TXW131" s="394"/>
      <c r="TXX131" s="395"/>
      <c r="TXY131" s="389"/>
      <c r="TXZ131" s="390"/>
      <c r="TYA131" s="391"/>
      <c r="TYB131" s="392"/>
      <c r="TYC131" s="393"/>
      <c r="TYD131" s="394"/>
      <c r="TYE131" s="395"/>
      <c r="TYF131" s="389"/>
      <c r="TYG131" s="390"/>
      <c r="TYH131" s="391"/>
      <c r="TYI131" s="392"/>
      <c r="TYJ131" s="393"/>
      <c r="TYK131" s="394"/>
      <c r="TYL131" s="395"/>
      <c r="TYM131" s="389"/>
      <c r="TYN131" s="390"/>
      <c r="TYO131" s="391"/>
      <c r="TYP131" s="392"/>
      <c r="TYQ131" s="393"/>
      <c r="TYR131" s="394"/>
      <c r="TYS131" s="395"/>
      <c r="TYT131" s="389"/>
      <c r="TYU131" s="390"/>
      <c r="TYV131" s="391"/>
      <c r="TYW131" s="392"/>
      <c r="TYX131" s="393"/>
      <c r="TYY131" s="394"/>
      <c r="TYZ131" s="395"/>
      <c r="TZA131" s="389"/>
      <c r="TZB131" s="390"/>
      <c r="TZC131" s="391"/>
      <c r="TZD131" s="392"/>
      <c r="TZE131" s="393"/>
      <c r="TZF131" s="394"/>
      <c r="TZG131" s="395"/>
      <c r="TZH131" s="389"/>
      <c r="TZI131" s="390"/>
      <c r="TZJ131" s="391"/>
      <c r="TZK131" s="392"/>
      <c r="TZL131" s="393"/>
      <c r="TZM131" s="394"/>
      <c r="TZN131" s="395"/>
      <c r="TZO131" s="389"/>
      <c r="TZP131" s="390"/>
      <c r="TZQ131" s="391"/>
      <c r="TZR131" s="392"/>
      <c r="TZS131" s="393"/>
      <c r="TZT131" s="394"/>
      <c r="TZU131" s="395"/>
      <c r="TZV131" s="389"/>
      <c r="TZW131" s="390"/>
      <c r="TZX131" s="391"/>
      <c r="TZY131" s="392"/>
      <c r="TZZ131" s="393"/>
      <c r="UAA131" s="394"/>
      <c r="UAB131" s="395"/>
      <c r="UAC131" s="389"/>
      <c r="UAD131" s="390"/>
      <c r="UAE131" s="391"/>
      <c r="UAF131" s="392"/>
      <c r="UAG131" s="393"/>
      <c r="UAH131" s="394"/>
      <c r="UAI131" s="395"/>
      <c r="UAJ131" s="389"/>
      <c r="UAK131" s="390"/>
      <c r="UAL131" s="391"/>
      <c r="UAM131" s="392"/>
      <c r="UAN131" s="393"/>
      <c r="UAO131" s="394"/>
      <c r="UAP131" s="395"/>
      <c r="UAQ131" s="389"/>
      <c r="UAR131" s="390"/>
      <c r="UAS131" s="391"/>
      <c r="UAT131" s="392"/>
      <c r="UAU131" s="393"/>
      <c r="UAV131" s="394"/>
      <c r="UAW131" s="395"/>
      <c r="UAX131" s="389"/>
      <c r="UAY131" s="390"/>
      <c r="UAZ131" s="391"/>
      <c r="UBA131" s="392"/>
      <c r="UBB131" s="393"/>
      <c r="UBC131" s="394"/>
      <c r="UBD131" s="395"/>
      <c r="UBE131" s="389"/>
      <c r="UBF131" s="390"/>
      <c r="UBG131" s="391"/>
      <c r="UBH131" s="392"/>
      <c r="UBI131" s="393"/>
      <c r="UBJ131" s="394"/>
      <c r="UBK131" s="395"/>
      <c r="UBL131" s="389"/>
      <c r="UBM131" s="390"/>
      <c r="UBN131" s="391"/>
      <c r="UBO131" s="392"/>
      <c r="UBP131" s="393"/>
      <c r="UBQ131" s="394"/>
      <c r="UBR131" s="395"/>
      <c r="UBS131" s="389"/>
      <c r="UBT131" s="390"/>
      <c r="UBU131" s="391"/>
      <c r="UBV131" s="392"/>
      <c r="UBW131" s="393"/>
      <c r="UBX131" s="394"/>
      <c r="UBY131" s="395"/>
      <c r="UBZ131" s="389"/>
      <c r="UCA131" s="390"/>
      <c r="UCB131" s="391"/>
      <c r="UCC131" s="392"/>
      <c r="UCD131" s="393"/>
      <c r="UCE131" s="394"/>
      <c r="UCF131" s="395"/>
      <c r="UCG131" s="389"/>
      <c r="UCH131" s="390"/>
      <c r="UCI131" s="391"/>
      <c r="UCJ131" s="392"/>
      <c r="UCK131" s="393"/>
      <c r="UCL131" s="394"/>
      <c r="UCM131" s="395"/>
      <c r="UCN131" s="389"/>
      <c r="UCO131" s="390"/>
      <c r="UCP131" s="391"/>
      <c r="UCQ131" s="392"/>
      <c r="UCR131" s="393"/>
      <c r="UCS131" s="394"/>
      <c r="UCT131" s="395"/>
      <c r="UCU131" s="389"/>
      <c r="UCV131" s="390"/>
      <c r="UCW131" s="391"/>
      <c r="UCX131" s="392"/>
      <c r="UCY131" s="393"/>
      <c r="UCZ131" s="394"/>
      <c r="UDA131" s="395"/>
      <c r="UDB131" s="389"/>
      <c r="UDC131" s="390"/>
      <c r="UDD131" s="391"/>
      <c r="UDE131" s="392"/>
      <c r="UDF131" s="393"/>
      <c r="UDG131" s="394"/>
      <c r="UDH131" s="395"/>
      <c r="UDI131" s="389"/>
      <c r="UDJ131" s="390"/>
      <c r="UDK131" s="391"/>
      <c r="UDL131" s="392"/>
      <c r="UDM131" s="393"/>
      <c r="UDN131" s="394"/>
      <c r="UDO131" s="395"/>
      <c r="UDP131" s="389"/>
      <c r="UDQ131" s="390"/>
      <c r="UDR131" s="391"/>
      <c r="UDS131" s="392"/>
      <c r="UDT131" s="393"/>
      <c r="UDU131" s="394"/>
      <c r="UDV131" s="395"/>
      <c r="UDW131" s="389"/>
      <c r="UDX131" s="390"/>
      <c r="UDY131" s="391"/>
      <c r="UDZ131" s="392"/>
      <c r="UEA131" s="393"/>
      <c r="UEB131" s="394"/>
      <c r="UEC131" s="395"/>
      <c r="UED131" s="389"/>
      <c r="UEE131" s="390"/>
      <c r="UEF131" s="391"/>
      <c r="UEG131" s="392"/>
      <c r="UEH131" s="393"/>
      <c r="UEI131" s="394"/>
      <c r="UEJ131" s="395"/>
      <c r="UEK131" s="389"/>
      <c r="UEL131" s="390"/>
      <c r="UEM131" s="391"/>
      <c r="UEN131" s="392"/>
      <c r="UEO131" s="393"/>
      <c r="UEP131" s="394"/>
      <c r="UEQ131" s="395"/>
      <c r="UER131" s="389"/>
      <c r="UES131" s="390"/>
      <c r="UET131" s="391"/>
      <c r="UEU131" s="392"/>
      <c r="UEV131" s="393"/>
      <c r="UEW131" s="394"/>
      <c r="UEX131" s="395"/>
      <c r="UEY131" s="389"/>
      <c r="UEZ131" s="390"/>
      <c r="UFA131" s="391"/>
      <c r="UFB131" s="392"/>
      <c r="UFC131" s="393"/>
      <c r="UFD131" s="394"/>
      <c r="UFE131" s="395"/>
      <c r="UFF131" s="389"/>
      <c r="UFG131" s="390"/>
      <c r="UFH131" s="391"/>
      <c r="UFI131" s="392"/>
      <c r="UFJ131" s="393"/>
      <c r="UFK131" s="394"/>
      <c r="UFL131" s="395"/>
      <c r="UFM131" s="389"/>
      <c r="UFN131" s="390"/>
      <c r="UFO131" s="391"/>
      <c r="UFP131" s="392"/>
      <c r="UFQ131" s="393"/>
      <c r="UFR131" s="394"/>
      <c r="UFS131" s="395"/>
      <c r="UFT131" s="389"/>
      <c r="UFU131" s="390"/>
      <c r="UFV131" s="391"/>
      <c r="UFW131" s="392"/>
      <c r="UFX131" s="393"/>
      <c r="UFY131" s="394"/>
      <c r="UFZ131" s="395"/>
      <c r="UGA131" s="389"/>
      <c r="UGB131" s="390"/>
      <c r="UGC131" s="391"/>
      <c r="UGD131" s="392"/>
      <c r="UGE131" s="393"/>
      <c r="UGF131" s="394"/>
      <c r="UGG131" s="395"/>
      <c r="UGH131" s="389"/>
      <c r="UGI131" s="390"/>
      <c r="UGJ131" s="391"/>
      <c r="UGK131" s="392"/>
      <c r="UGL131" s="393"/>
      <c r="UGM131" s="394"/>
      <c r="UGN131" s="395"/>
      <c r="UGO131" s="389"/>
      <c r="UGP131" s="390"/>
      <c r="UGQ131" s="391"/>
      <c r="UGR131" s="392"/>
      <c r="UGS131" s="393"/>
      <c r="UGT131" s="394"/>
      <c r="UGU131" s="395"/>
      <c r="UGV131" s="389"/>
      <c r="UGW131" s="390"/>
      <c r="UGX131" s="391"/>
      <c r="UGY131" s="392"/>
      <c r="UGZ131" s="393"/>
      <c r="UHA131" s="394"/>
      <c r="UHB131" s="395"/>
      <c r="UHC131" s="389"/>
      <c r="UHD131" s="390"/>
      <c r="UHE131" s="391"/>
      <c r="UHF131" s="392"/>
      <c r="UHG131" s="393"/>
      <c r="UHH131" s="394"/>
      <c r="UHI131" s="395"/>
      <c r="UHJ131" s="389"/>
      <c r="UHK131" s="390"/>
      <c r="UHL131" s="391"/>
      <c r="UHM131" s="392"/>
      <c r="UHN131" s="393"/>
      <c r="UHO131" s="394"/>
      <c r="UHP131" s="395"/>
      <c r="UHQ131" s="389"/>
      <c r="UHR131" s="390"/>
      <c r="UHS131" s="391"/>
      <c r="UHT131" s="392"/>
      <c r="UHU131" s="393"/>
      <c r="UHV131" s="394"/>
      <c r="UHW131" s="395"/>
      <c r="UHX131" s="389"/>
      <c r="UHY131" s="390"/>
      <c r="UHZ131" s="391"/>
      <c r="UIA131" s="392"/>
      <c r="UIB131" s="393"/>
      <c r="UIC131" s="394"/>
      <c r="UID131" s="395"/>
      <c r="UIE131" s="389"/>
      <c r="UIF131" s="390"/>
      <c r="UIG131" s="391"/>
      <c r="UIH131" s="392"/>
      <c r="UII131" s="393"/>
      <c r="UIJ131" s="394"/>
      <c r="UIK131" s="395"/>
      <c r="UIL131" s="389"/>
      <c r="UIM131" s="390"/>
      <c r="UIN131" s="391"/>
      <c r="UIO131" s="392"/>
      <c r="UIP131" s="393"/>
      <c r="UIQ131" s="394"/>
      <c r="UIR131" s="395"/>
      <c r="UIS131" s="389"/>
      <c r="UIT131" s="390"/>
      <c r="UIU131" s="391"/>
      <c r="UIV131" s="392"/>
      <c r="UIW131" s="393"/>
      <c r="UIX131" s="394"/>
      <c r="UIY131" s="395"/>
      <c r="UIZ131" s="389"/>
      <c r="UJA131" s="390"/>
      <c r="UJB131" s="391"/>
      <c r="UJC131" s="392"/>
      <c r="UJD131" s="393"/>
      <c r="UJE131" s="394"/>
      <c r="UJF131" s="395"/>
      <c r="UJG131" s="389"/>
      <c r="UJH131" s="390"/>
      <c r="UJI131" s="391"/>
      <c r="UJJ131" s="392"/>
      <c r="UJK131" s="393"/>
      <c r="UJL131" s="394"/>
      <c r="UJM131" s="395"/>
      <c r="UJN131" s="389"/>
      <c r="UJO131" s="390"/>
      <c r="UJP131" s="391"/>
      <c r="UJQ131" s="392"/>
      <c r="UJR131" s="393"/>
      <c r="UJS131" s="394"/>
      <c r="UJT131" s="395"/>
      <c r="UJU131" s="389"/>
      <c r="UJV131" s="390"/>
      <c r="UJW131" s="391"/>
      <c r="UJX131" s="392"/>
      <c r="UJY131" s="393"/>
      <c r="UJZ131" s="394"/>
      <c r="UKA131" s="395"/>
      <c r="UKB131" s="389"/>
      <c r="UKC131" s="390"/>
      <c r="UKD131" s="391"/>
      <c r="UKE131" s="392"/>
      <c r="UKF131" s="393"/>
      <c r="UKG131" s="394"/>
      <c r="UKH131" s="395"/>
      <c r="UKI131" s="389"/>
      <c r="UKJ131" s="390"/>
      <c r="UKK131" s="391"/>
      <c r="UKL131" s="392"/>
      <c r="UKM131" s="393"/>
      <c r="UKN131" s="394"/>
      <c r="UKO131" s="395"/>
      <c r="UKP131" s="389"/>
      <c r="UKQ131" s="390"/>
      <c r="UKR131" s="391"/>
      <c r="UKS131" s="392"/>
      <c r="UKT131" s="393"/>
      <c r="UKU131" s="394"/>
      <c r="UKV131" s="395"/>
      <c r="UKW131" s="389"/>
      <c r="UKX131" s="390"/>
      <c r="UKY131" s="391"/>
      <c r="UKZ131" s="392"/>
      <c r="ULA131" s="393"/>
      <c r="ULB131" s="394"/>
      <c r="ULC131" s="395"/>
      <c r="ULD131" s="389"/>
      <c r="ULE131" s="390"/>
      <c r="ULF131" s="391"/>
      <c r="ULG131" s="392"/>
      <c r="ULH131" s="393"/>
      <c r="ULI131" s="394"/>
      <c r="ULJ131" s="395"/>
      <c r="ULK131" s="389"/>
      <c r="ULL131" s="390"/>
      <c r="ULM131" s="391"/>
      <c r="ULN131" s="392"/>
      <c r="ULO131" s="393"/>
      <c r="ULP131" s="394"/>
      <c r="ULQ131" s="395"/>
      <c r="ULR131" s="389"/>
      <c r="ULS131" s="390"/>
      <c r="ULT131" s="391"/>
      <c r="ULU131" s="392"/>
      <c r="ULV131" s="393"/>
      <c r="ULW131" s="394"/>
      <c r="ULX131" s="395"/>
      <c r="ULY131" s="389"/>
      <c r="ULZ131" s="390"/>
      <c r="UMA131" s="391"/>
      <c r="UMB131" s="392"/>
      <c r="UMC131" s="393"/>
      <c r="UMD131" s="394"/>
      <c r="UME131" s="395"/>
      <c r="UMF131" s="389"/>
      <c r="UMG131" s="390"/>
      <c r="UMH131" s="391"/>
      <c r="UMI131" s="392"/>
      <c r="UMJ131" s="393"/>
      <c r="UMK131" s="394"/>
      <c r="UML131" s="395"/>
      <c r="UMM131" s="389"/>
      <c r="UMN131" s="390"/>
      <c r="UMO131" s="391"/>
      <c r="UMP131" s="392"/>
      <c r="UMQ131" s="393"/>
      <c r="UMR131" s="394"/>
      <c r="UMS131" s="395"/>
      <c r="UMT131" s="389"/>
      <c r="UMU131" s="390"/>
      <c r="UMV131" s="391"/>
      <c r="UMW131" s="392"/>
      <c r="UMX131" s="393"/>
      <c r="UMY131" s="394"/>
      <c r="UMZ131" s="395"/>
      <c r="UNA131" s="389"/>
      <c r="UNB131" s="390"/>
      <c r="UNC131" s="391"/>
      <c r="UND131" s="392"/>
      <c r="UNE131" s="393"/>
      <c r="UNF131" s="394"/>
      <c r="UNG131" s="395"/>
      <c r="UNH131" s="389"/>
      <c r="UNI131" s="390"/>
      <c r="UNJ131" s="391"/>
      <c r="UNK131" s="392"/>
      <c r="UNL131" s="393"/>
      <c r="UNM131" s="394"/>
      <c r="UNN131" s="395"/>
      <c r="UNO131" s="389"/>
      <c r="UNP131" s="390"/>
      <c r="UNQ131" s="391"/>
      <c r="UNR131" s="392"/>
      <c r="UNS131" s="393"/>
      <c r="UNT131" s="394"/>
      <c r="UNU131" s="395"/>
      <c r="UNV131" s="389"/>
      <c r="UNW131" s="390"/>
      <c r="UNX131" s="391"/>
      <c r="UNY131" s="392"/>
      <c r="UNZ131" s="393"/>
      <c r="UOA131" s="394"/>
      <c r="UOB131" s="395"/>
      <c r="UOC131" s="389"/>
      <c r="UOD131" s="390"/>
      <c r="UOE131" s="391"/>
      <c r="UOF131" s="392"/>
      <c r="UOG131" s="393"/>
      <c r="UOH131" s="394"/>
      <c r="UOI131" s="395"/>
      <c r="UOJ131" s="389"/>
      <c r="UOK131" s="390"/>
      <c r="UOL131" s="391"/>
      <c r="UOM131" s="392"/>
      <c r="UON131" s="393"/>
      <c r="UOO131" s="394"/>
      <c r="UOP131" s="395"/>
      <c r="UOQ131" s="389"/>
      <c r="UOR131" s="390"/>
      <c r="UOS131" s="391"/>
      <c r="UOT131" s="392"/>
      <c r="UOU131" s="393"/>
      <c r="UOV131" s="394"/>
      <c r="UOW131" s="395"/>
      <c r="UOX131" s="389"/>
      <c r="UOY131" s="390"/>
      <c r="UOZ131" s="391"/>
      <c r="UPA131" s="392"/>
      <c r="UPB131" s="393"/>
      <c r="UPC131" s="394"/>
      <c r="UPD131" s="395"/>
      <c r="UPE131" s="389"/>
      <c r="UPF131" s="390"/>
      <c r="UPG131" s="391"/>
      <c r="UPH131" s="392"/>
      <c r="UPI131" s="393"/>
      <c r="UPJ131" s="394"/>
      <c r="UPK131" s="395"/>
      <c r="UPL131" s="389"/>
      <c r="UPM131" s="390"/>
      <c r="UPN131" s="391"/>
      <c r="UPO131" s="392"/>
      <c r="UPP131" s="393"/>
      <c r="UPQ131" s="394"/>
      <c r="UPR131" s="395"/>
      <c r="UPS131" s="389"/>
      <c r="UPT131" s="390"/>
      <c r="UPU131" s="391"/>
      <c r="UPV131" s="392"/>
      <c r="UPW131" s="393"/>
      <c r="UPX131" s="394"/>
      <c r="UPY131" s="395"/>
      <c r="UPZ131" s="389"/>
      <c r="UQA131" s="390"/>
      <c r="UQB131" s="391"/>
      <c r="UQC131" s="392"/>
      <c r="UQD131" s="393"/>
      <c r="UQE131" s="394"/>
      <c r="UQF131" s="395"/>
      <c r="UQG131" s="389"/>
      <c r="UQH131" s="390"/>
      <c r="UQI131" s="391"/>
      <c r="UQJ131" s="392"/>
      <c r="UQK131" s="393"/>
      <c r="UQL131" s="394"/>
      <c r="UQM131" s="395"/>
      <c r="UQN131" s="389"/>
      <c r="UQO131" s="390"/>
      <c r="UQP131" s="391"/>
      <c r="UQQ131" s="392"/>
      <c r="UQR131" s="393"/>
      <c r="UQS131" s="394"/>
      <c r="UQT131" s="395"/>
      <c r="UQU131" s="389"/>
      <c r="UQV131" s="390"/>
      <c r="UQW131" s="391"/>
      <c r="UQX131" s="392"/>
      <c r="UQY131" s="393"/>
      <c r="UQZ131" s="394"/>
      <c r="URA131" s="395"/>
      <c r="URB131" s="389"/>
      <c r="URC131" s="390"/>
      <c r="URD131" s="391"/>
      <c r="URE131" s="392"/>
      <c r="URF131" s="393"/>
      <c r="URG131" s="394"/>
      <c r="URH131" s="395"/>
      <c r="URI131" s="389"/>
      <c r="URJ131" s="390"/>
      <c r="URK131" s="391"/>
      <c r="URL131" s="392"/>
      <c r="URM131" s="393"/>
      <c r="URN131" s="394"/>
      <c r="URO131" s="395"/>
      <c r="URP131" s="389"/>
      <c r="URQ131" s="390"/>
      <c r="URR131" s="391"/>
      <c r="URS131" s="392"/>
      <c r="URT131" s="393"/>
      <c r="URU131" s="394"/>
      <c r="URV131" s="395"/>
      <c r="URW131" s="389"/>
      <c r="URX131" s="390"/>
      <c r="URY131" s="391"/>
      <c r="URZ131" s="392"/>
      <c r="USA131" s="393"/>
      <c r="USB131" s="394"/>
      <c r="USC131" s="395"/>
      <c r="USD131" s="389"/>
      <c r="USE131" s="390"/>
      <c r="USF131" s="391"/>
      <c r="USG131" s="392"/>
      <c r="USH131" s="393"/>
      <c r="USI131" s="394"/>
      <c r="USJ131" s="395"/>
      <c r="USK131" s="389"/>
      <c r="USL131" s="390"/>
      <c r="USM131" s="391"/>
      <c r="USN131" s="392"/>
      <c r="USO131" s="393"/>
      <c r="USP131" s="394"/>
      <c r="USQ131" s="395"/>
      <c r="USR131" s="389"/>
      <c r="USS131" s="390"/>
      <c r="UST131" s="391"/>
      <c r="USU131" s="392"/>
      <c r="USV131" s="393"/>
      <c r="USW131" s="394"/>
      <c r="USX131" s="395"/>
      <c r="USY131" s="389"/>
      <c r="USZ131" s="390"/>
      <c r="UTA131" s="391"/>
      <c r="UTB131" s="392"/>
      <c r="UTC131" s="393"/>
      <c r="UTD131" s="394"/>
      <c r="UTE131" s="395"/>
      <c r="UTF131" s="389"/>
      <c r="UTG131" s="390"/>
      <c r="UTH131" s="391"/>
      <c r="UTI131" s="392"/>
      <c r="UTJ131" s="393"/>
      <c r="UTK131" s="394"/>
      <c r="UTL131" s="395"/>
      <c r="UTM131" s="389"/>
      <c r="UTN131" s="390"/>
      <c r="UTO131" s="391"/>
      <c r="UTP131" s="392"/>
      <c r="UTQ131" s="393"/>
      <c r="UTR131" s="394"/>
      <c r="UTS131" s="395"/>
      <c r="UTT131" s="389"/>
      <c r="UTU131" s="390"/>
      <c r="UTV131" s="391"/>
      <c r="UTW131" s="392"/>
      <c r="UTX131" s="393"/>
      <c r="UTY131" s="394"/>
      <c r="UTZ131" s="395"/>
      <c r="UUA131" s="389"/>
      <c r="UUB131" s="390"/>
      <c r="UUC131" s="391"/>
      <c r="UUD131" s="392"/>
      <c r="UUE131" s="393"/>
      <c r="UUF131" s="394"/>
      <c r="UUG131" s="395"/>
      <c r="UUH131" s="389"/>
      <c r="UUI131" s="390"/>
      <c r="UUJ131" s="391"/>
      <c r="UUK131" s="392"/>
      <c r="UUL131" s="393"/>
      <c r="UUM131" s="394"/>
      <c r="UUN131" s="395"/>
      <c r="UUO131" s="389"/>
      <c r="UUP131" s="390"/>
      <c r="UUQ131" s="391"/>
      <c r="UUR131" s="392"/>
      <c r="UUS131" s="393"/>
      <c r="UUT131" s="394"/>
      <c r="UUU131" s="395"/>
      <c r="UUV131" s="389"/>
      <c r="UUW131" s="390"/>
      <c r="UUX131" s="391"/>
      <c r="UUY131" s="392"/>
      <c r="UUZ131" s="393"/>
      <c r="UVA131" s="394"/>
      <c r="UVB131" s="395"/>
      <c r="UVC131" s="389"/>
      <c r="UVD131" s="390"/>
      <c r="UVE131" s="391"/>
      <c r="UVF131" s="392"/>
      <c r="UVG131" s="393"/>
      <c r="UVH131" s="394"/>
      <c r="UVI131" s="395"/>
      <c r="UVJ131" s="389"/>
      <c r="UVK131" s="390"/>
      <c r="UVL131" s="391"/>
      <c r="UVM131" s="392"/>
      <c r="UVN131" s="393"/>
      <c r="UVO131" s="394"/>
      <c r="UVP131" s="395"/>
      <c r="UVQ131" s="389"/>
      <c r="UVR131" s="390"/>
      <c r="UVS131" s="391"/>
      <c r="UVT131" s="392"/>
      <c r="UVU131" s="393"/>
      <c r="UVV131" s="394"/>
      <c r="UVW131" s="395"/>
      <c r="UVX131" s="389"/>
      <c r="UVY131" s="390"/>
      <c r="UVZ131" s="391"/>
      <c r="UWA131" s="392"/>
      <c r="UWB131" s="393"/>
      <c r="UWC131" s="394"/>
      <c r="UWD131" s="395"/>
      <c r="UWE131" s="389"/>
      <c r="UWF131" s="390"/>
      <c r="UWG131" s="391"/>
      <c r="UWH131" s="392"/>
      <c r="UWI131" s="393"/>
      <c r="UWJ131" s="394"/>
      <c r="UWK131" s="395"/>
      <c r="UWL131" s="389"/>
      <c r="UWM131" s="390"/>
      <c r="UWN131" s="391"/>
      <c r="UWO131" s="392"/>
      <c r="UWP131" s="393"/>
      <c r="UWQ131" s="394"/>
      <c r="UWR131" s="395"/>
      <c r="UWS131" s="389"/>
      <c r="UWT131" s="390"/>
      <c r="UWU131" s="391"/>
      <c r="UWV131" s="392"/>
      <c r="UWW131" s="393"/>
      <c r="UWX131" s="394"/>
      <c r="UWY131" s="395"/>
      <c r="UWZ131" s="389"/>
      <c r="UXA131" s="390"/>
      <c r="UXB131" s="391"/>
      <c r="UXC131" s="392"/>
      <c r="UXD131" s="393"/>
      <c r="UXE131" s="394"/>
      <c r="UXF131" s="395"/>
      <c r="UXG131" s="389"/>
      <c r="UXH131" s="390"/>
      <c r="UXI131" s="391"/>
      <c r="UXJ131" s="392"/>
      <c r="UXK131" s="393"/>
      <c r="UXL131" s="394"/>
      <c r="UXM131" s="395"/>
      <c r="UXN131" s="389"/>
      <c r="UXO131" s="390"/>
      <c r="UXP131" s="391"/>
      <c r="UXQ131" s="392"/>
      <c r="UXR131" s="393"/>
      <c r="UXS131" s="394"/>
      <c r="UXT131" s="395"/>
      <c r="UXU131" s="389"/>
      <c r="UXV131" s="390"/>
      <c r="UXW131" s="391"/>
      <c r="UXX131" s="392"/>
      <c r="UXY131" s="393"/>
      <c r="UXZ131" s="394"/>
      <c r="UYA131" s="395"/>
      <c r="UYB131" s="389"/>
      <c r="UYC131" s="390"/>
      <c r="UYD131" s="391"/>
      <c r="UYE131" s="392"/>
      <c r="UYF131" s="393"/>
      <c r="UYG131" s="394"/>
      <c r="UYH131" s="395"/>
      <c r="UYI131" s="389"/>
      <c r="UYJ131" s="390"/>
      <c r="UYK131" s="391"/>
      <c r="UYL131" s="392"/>
      <c r="UYM131" s="393"/>
      <c r="UYN131" s="394"/>
      <c r="UYO131" s="395"/>
      <c r="UYP131" s="389"/>
      <c r="UYQ131" s="390"/>
      <c r="UYR131" s="391"/>
      <c r="UYS131" s="392"/>
      <c r="UYT131" s="393"/>
      <c r="UYU131" s="394"/>
      <c r="UYV131" s="395"/>
      <c r="UYW131" s="389"/>
      <c r="UYX131" s="390"/>
      <c r="UYY131" s="391"/>
      <c r="UYZ131" s="392"/>
      <c r="UZA131" s="393"/>
      <c r="UZB131" s="394"/>
      <c r="UZC131" s="395"/>
      <c r="UZD131" s="389"/>
      <c r="UZE131" s="390"/>
      <c r="UZF131" s="391"/>
      <c r="UZG131" s="392"/>
      <c r="UZH131" s="393"/>
      <c r="UZI131" s="394"/>
      <c r="UZJ131" s="395"/>
      <c r="UZK131" s="389"/>
      <c r="UZL131" s="390"/>
      <c r="UZM131" s="391"/>
      <c r="UZN131" s="392"/>
      <c r="UZO131" s="393"/>
      <c r="UZP131" s="394"/>
      <c r="UZQ131" s="395"/>
      <c r="UZR131" s="389"/>
      <c r="UZS131" s="390"/>
      <c r="UZT131" s="391"/>
      <c r="UZU131" s="392"/>
      <c r="UZV131" s="393"/>
      <c r="UZW131" s="394"/>
      <c r="UZX131" s="395"/>
      <c r="UZY131" s="389"/>
      <c r="UZZ131" s="390"/>
      <c r="VAA131" s="391"/>
      <c r="VAB131" s="392"/>
      <c r="VAC131" s="393"/>
      <c r="VAD131" s="394"/>
      <c r="VAE131" s="395"/>
      <c r="VAF131" s="389"/>
      <c r="VAG131" s="390"/>
      <c r="VAH131" s="391"/>
      <c r="VAI131" s="392"/>
      <c r="VAJ131" s="393"/>
      <c r="VAK131" s="394"/>
      <c r="VAL131" s="395"/>
      <c r="VAM131" s="389"/>
      <c r="VAN131" s="390"/>
      <c r="VAO131" s="391"/>
      <c r="VAP131" s="392"/>
      <c r="VAQ131" s="393"/>
      <c r="VAR131" s="394"/>
      <c r="VAS131" s="395"/>
      <c r="VAT131" s="389"/>
      <c r="VAU131" s="390"/>
      <c r="VAV131" s="391"/>
      <c r="VAW131" s="392"/>
      <c r="VAX131" s="393"/>
      <c r="VAY131" s="394"/>
      <c r="VAZ131" s="395"/>
      <c r="VBA131" s="389"/>
      <c r="VBB131" s="390"/>
      <c r="VBC131" s="391"/>
      <c r="VBD131" s="392"/>
      <c r="VBE131" s="393"/>
      <c r="VBF131" s="394"/>
      <c r="VBG131" s="395"/>
      <c r="VBH131" s="389"/>
      <c r="VBI131" s="390"/>
      <c r="VBJ131" s="391"/>
      <c r="VBK131" s="392"/>
      <c r="VBL131" s="393"/>
      <c r="VBM131" s="394"/>
      <c r="VBN131" s="395"/>
      <c r="VBO131" s="389"/>
      <c r="VBP131" s="390"/>
      <c r="VBQ131" s="391"/>
      <c r="VBR131" s="392"/>
      <c r="VBS131" s="393"/>
      <c r="VBT131" s="394"/>
      <c r="VBU131" s="395"/>
      <c r="VBV131" s="389"/>
      <c r="VBW131" s="390"/>
      <c r="VBX131" s="391"/>
      <c r="VBY131" s="392"/>
      <c r="VBZ131" s="393"/>
      <c r="VCA131" s="394"/>
      <c r="VCB131" s="395"/>
      <c r="VCC131" s="389"/>
      <c r="VCD131" s="390"/>
      <c r="VCE131" s="391"/>
      <c r="VCF131" s="392"/>
      <c r="VCG131" s="393"/>
      <c r="VCH131" s="394"/>
      <c r="VCI131" s="395"/>
      <c r="VCJ131" s="389"/>
      <c r="VCK131" s="390"/>
      <c r="VCL131" s="391"/>
      <c r="VCM131" s="392"/>
      <c r="VCN131" s="393"/>
      <c r="VCO131" s="394"/>
      <c r="VCP131" s="395"/>
      <c r="VCQ131" s="389"/>
      <c r="VCR131" s="390"/>
      <c r="VCS131" s="391"/>
      <c r="VCT131" s="392"/>
      <c r="VCU131" s="393"/>
      <c r="VCV131" s="394"/>
      <c r="VCW131" s="395"/>
      <c r="VCX131" s="389"/>
      <c r="VCY131" s="390"/>
      <c r="VCZ131" s="391"/>
      <c r="VDA131" s="392"/>
      <c r="VDB131" s="393"/>
      <c r="VDC131" s="394"/>
      <c r="VDD131" s="395"/>
      <c r="VDE131" s="389"/>
      <c r="VDF131" s="390"/>
      <c r="VDG131" s="391"/>
      <c r="VDH131" s="392"/>
      <c r="VDI131" s="393"/>
      <c r="VDJ131" s="394"/>
      <c r="VDK131" s="395"/>
      <c r="VDL131" s="389"/>
      <c r="VDM131" s="390"/>
      <c r="VDN131" s="391"/>
      <c r="VDO131" s="392"/>
      <c r="VDP131" s="393"/>
      <c r="VDQ131" s="394"/>
      <c r="VDR131" s="395"/>
      <c r="VDS131" s="389"/>
      <c r="VDT131" s="390"/>
      <c r="VDU131" s="391"/>
      <c r="VDV131" s="392"/>
      <c r="VDW131" s="393"/>
      <c r="VDX131" s="394"/>
      <c r="VDY131" s="395"/>
      <c r="VDZ131" s="389"/>
      <c r="VEA131" s="390"/>
      <c r="VEB131" s="391"/>
      <c r="VEC131" s="392"/>
      <c r="VED131" s="393"/>
      <c r="VEE131" s="394"/>
      <c r="VEF131" s="395"/>
      <c r="VEG131" s="389"/>
      <c r="VEH131" s="390"/>
      <c r="VEI131" s="391"/>
      <c r="VEJ131" s="392"/>
      <c r="VEK131" s="393"/>
      <c r="VEL131" s="394"/>
      <c r="VEM131" s="395"/>
      <c r="VEN131" s="389"/>
      <c r="VEO131" s="390"/>
      <c r="VEP131" s="391"/>
      <c r="VEQ131" s="392"/>
      <c r="VER131" s="393"/>
      <c r="VES131" s="394"/>
      <c r="VET131" s="395"/>
      <c r="VEU131" s="389"/>
      <c r="VEV131" s="390"/>
      <c r="VEW131" s="391"/>
      <c r="VEX131" s="392"/>
      <c r="VEY131" s="393"/>
      <c r="VEZ131" s="394"/>
      <c r="VFA131" s="395"/>
      <c r="VFB131" s="389"/>
      <c r="VFC131" s="390"/>
      <c r="VFD131" s="391"/>
      <c r="VFE131" s="392"/>
      <c r="VFF131" s="393"/>
      <c r="VFG131" s="394"/>
      <c r="VFH131" s="395"/>
      <c r="VFI131" s="389"/>
      <c r="VFJ131" s="390"/>
      <c r="VFK131" s="391"/>
      <c r="VFL131" s="392"/>
      <c r="VFM131" s="393"/>
      <c r="VFN131" s="394"/>
      <c r="VFO131" s="395"/>
      <c r="VFP131" s="389"/>
      <c r="VFQ131" s="390"/>
      <c r="VFR131" s="391"/>
      <c r="VFS131" s="392"/>
      <c r="VFT131" s="393"/>
      <c r="VFU131" s="394"/>
      <c r="VFV131" s="395"/>
      <c r="VFW131" s="389"/>
      <c r="VFX131" s="390"/>
      <c r="VFY131" s="391"/>
      <c r="VFZ131" s="392"/>
      <c r="VGA131" s="393"/>
      <c r="VGB131" s="394"/>
      <c r="VGC131" s="395"/>
      <c r="VGD131" s="389"/>
      <c r="VGE131" s="390"/>
      <c r="VGF131" s="391"/>
      <c r="VGG131" s="392"/>
      <c r="VGH131" s="393"/>
      <c r="VGI131" s="394"/>
      <c r="VGJ131" s="395"/>
      <c r="VGK131" s="389"/>
      <c r="VGL131" s="390"/>
      <c r="VGM131" s="391"/>
      <c r="VGN131" s="392"/>
      <c r="VGO131" s="393"/>
      <c r="VGP131" s="394"/>
      <c r="VGQ131" s="395"/>
      <c r="VGR131" s="389"/>
      <c r="VGS131" s="390"/>
      <c r="VGT131" s="391"/>
      <c r="VGU131" s="392"/>
      <c r="VGV131" s="393"/>
      <c r="VGW131" s="394"/>
      <c r="VGX131" s="395"/>
      <c r="VGY131" s="389"/>
      <c r="VGZ131" s="390"/>
      <c r="VHA131" s="391"/>
      <c r="VHB131" s="392"/>
      <c r="VHC131" s="393"/>
      <c r="VHD131" s="394"/>
      <c r="VHE131" s="395"/>
      <c r="VHF131" s="389"/>
      <c r="VHG131" s="390"/>
      <c r="VHH131" s="391"/>
      <c r="VHI131" s="392"/>
      <c r="VHJ131" s="393"/>
      <c r="VHK131" s="394"/>
      <c r="VHL131" s="395"/>
      <c r="VHM131" s="389"/>
      <c r="VHN131" s="390"/>
      <c r="VHO131" s="391"/>
      <c r="VHP131" s="392"/>
      <c r="VHQ131" s="393"/>
      <c r="VHR131" s="394"/>
      <c r="VHS131" s="395"/>
      <c r="VHT131" s="389"/>
      <c r="VHU131" s="390"/>
      <c r="VHV131" s="391"/>
      <c r="VHW131" s="392"/>
      <c r="VHX131" s="393"/>
      <c r="VHY131" s="394"/>
      <c r="VHZ131" s="395"/>
      <c r="VIA131" s="389"/>
      <c r="VIB131" s="390"/>
      <c r="VIC131" s="391"/>
      <c r="VID131" s="392"/>
      <c r="VIE131" s="393"/>
      <c r="VIF131" s="394"/>
      <c r="VIG131" s="395"/>
      <c r="VIH131" s="389"/>
      <c r="VII131" s="390"/>
      <c r="VIJ131" s="391"/>
      <c r="VIK131" s="392"/>
      <c r="VIL131" s="393"/>
      <c r="VIM131" s="394"/>
      <c r="VIN131" s="395"/>
      <c r="VIO131" s="389"/>
      <c r="VIP131" s="390"/>
      <c r="VIQ131" s="391"/>
      <c r="VIR131" s="392"/>
      <c r="VIS131" s="393"/>
      <c r="VIT131" s="394"/>
      <c r="VIU131" s="395"/>
      <c r="VIV131" s="389"/>
      <c r="VIW131" s="390"/>
      <c r="VIX131" s="391"/>
      <c r="VIY131" s="392"/>
      <c r="VIZ131" s="393"/>
      <c r="VJA131" s="394"/>
      <c r="VJB131" s="395"/>
      <c r="VJC131" s="389"/>
      <c r="VJD131" s="390"/>
      <c r="VJE131" s="391"/>
      <c r="VJF131" s="392"/>
      <c r="VJG131" s="393"/>
      <c r="VJH131" s="394"/>
      <c r="VJI131" s="395"/>
      <c r="VJJ131" s="389"/>
      <c r="VJK131" s="390"/>
      <c r="VJL131" s="391"/>
      <c r="VJM131" s="392"/>
      <c r="VJN131" s="393"/>
      <c r="VJO131" s="394"/>
      <c r="VJP131" s="395"/>
      <c r="VJQ131" s="389"/>
      <c r="VJR131" s="390"/>
      <c r="VJS131" s="391"/>
      <c r="VJT131" s="392"/>
      <c r="VJU131" s="393"/>
      <c r="VJV131" s="394"/>
      <c r="VJW131" s="395"/>
      <c r="VJX131" s="389"/>
      <c r="VJY131" s="390"/>
      <c r="VJZ131" s="391"/>
      <c r="VKA131" s="392"/>
      <c r="VKB131" s="393"/>
      <c r="VKC131" s="394"/>
      <c r="VKD131" s="395"/>
      <c r="VKE131" s="389"/>
      <c r="VKF131" s="390"/>
      <c r="VKG131" s="391"/>
      <c r="VKH131" s="392"/>
      <c r="VKI131" s="393"/>
      <c r="VKJ131" s="394"/>
      <c r="VKK131" s="395"/>
      <c r="VKL131" s="389"/>
      <c r="VKM131" s="390"/>
      <c r="VKN131" s="391"/>
      <c r="VKO131" s="392"/>
      <c r="VKP131" s="393"/>
      <c r="VKQ131" s="394"/>
      <c r="VKR131" s="395"/>
      <c r="VKS131" s="389"/>
      <c r="VKT131" s="390"/>
      <c r="VKU131" s="391"/>
      <c r="VKV131" s="392"/>
      <c r="VKW131" s="393"/>
      <c r="VKX131" s="394"/>
      <c r="VKY131" s="395"/>
      <c r="VKZ131" s="389"/>
      <c r="VLA131" s="390"/>
      <c r="VLB131" s="391"/>
      <c r="VLC131" s="392"/>
      <c r="VLD131" s="393"/>
      <c r="VLE131" s="394"/>
      <c r="VLF131" s="395"/>
      <c r="VLG131" s="389"/>
      <c r="VLH131" s="390"/>
      <c r="VLI131" s="391"/>
      <c r="VLJ131" s="392"/>
      <c r="VLK131" s="393"/>
      <c r="VLL131" s="394"/>
      <c r="VLM131" s="395"/>
      <c r="VLN131" s="389"/>
      <c r="VLO131" s="390"/>
      <c r="VLP131" s="391"/>
      <c r="VLQ131" s="392"/>
      <c r="VLR131" s="393"/>
      <c r="VLS131" s="394"/>
      <c r="VLT131" s="395"/>
      <c r="VLU131" s="389"/>
      <c r="VLV131" s="390"/>
      <c r="VLW131" s="391"/>
      <c r="VLX131" s="392"/>
      <c r="VLY131" s="393"/>
      <c r="VLZ131" s="394"/>
      <c r="VMA131" s="395"/>
      <c r="VMB131" s="389"/>
      <c r="VMC131" s="390"/>
      <c r="VMD131" s="391"/>
      <c r="VME131" s="392"/>
      <c r="VMF131" s="393"/>
      <c r="VMG131" s="394"/>
      <c r="VMH131" s="395"/>
      <c r="VMI131" s="389"/>
      <c r="VMJ131" s="390"/>
      <c r="VMK131" s="391"/>
      <c r="VML131" s="392"/>
      <c r="VMM131" s="393"/>
      <c r="VMN131" s="394"/>
      <c r="VMO131" s="395"/>
      <c r="VMP131" s="389"/>
      <c r="VMQ131" s="390"/>
      <c r="VMR131" s="391"/>
      <c r="VMS131" s="392"/>
      <c r="VMT131" s="393"/>
      <c r="VMU131" s="394"/>
      <c r="VMV131" s="395"/>
      <c r="VMW131" s="389"/>
      <c r="VMX131" s="390"/>
      <c r="VMY131" s="391"/>
      <c r="VMZ131" s="392"/>
      <c r="VNA131" s="393"/>
      <c r="VNB131" s="394"/>
      <c r="VNC131" s="395"/>
      <c r="VND131" s="389"/>
      <c r="VNE131" s="390"/>
      <c r="VNF131" s="391"/>
      <c r="VNG131" s="392"/>
      <c r="VNH131" s="393"/>
      <c r="VNI131" s="394"/>
      <c r="VNJ131" s="395"/>
      <c r="VNK131" s="389"/>
      <c r="VNL131" s="390"/>
      <c r="VNM131" s="391"/>
      <c r="VNN131" s="392"/>
      <c r="VNO131" s="393"/>
      <c r="VNP131" s="394"/>
      <c r="VNQ131" s="395"/>
      <c r="VNR131" s="389"/>
      <c r="VNS131" s="390"/>
      <c r="VNT131" s="391"/>
      <c r="VNU131" s="392"/>
      <c r="VNV131" s="393"/>
      <c r="VNW131" s="394"/>
      <c r="VNX131" s="395"/>
      <c r="VNY131" s="389"/>
      <c r="VNZ131" s="390"/>
      <c r="VOA131" s="391"/>
      <c r="VOB131" s="392"/>
      <c r="VOC131" s="393"/>
      <c r="VOD131" s="394"/>
      <c r="VOE131" s="395"/>
      <c r="VOF131" s="389"/>
      <c r="VOG131" s="390"/>
      <c r="VOH131" s="391"/>
      <c r="VOI131" s="392"/>
      <c r="VOJ131" s="393"/>
      <c r="VOK131" s="394"/>
      <c r="VOL131" s="395"/>
      <c r="VOM131" s="389"/>
      <c r="VON131" s="390"/>
      <c r="VOO131" s="391"/>
      <c r="VOP131" s="392"/>
      <c r="VOQ131" s="393"/>
      <c r="VOR131" s="394"/>
      <c r="VOS131" s="395"/>
      <c r="VOT131" s="389"/>
      <c r="VOU131" s="390"/>
      <c r="VOV131" s="391"/>
      <c r="VOW131" s="392"/>
      <c r="VOX131" s="393"/>
      <c r="VOY131" s="394"/>
      <c r="VOZ131" s="395"/>
      <c r="VPA131" s="389"/>
      <c r="VPB131" s="390"/>
      <c r="VPC131" s="391"/>
      <c r="VPD131" s="392"/>
      <c r="VPE131" s="393"/>
      <c r="VPF131" s="394"/>
      <c r="VPG131" s="395"/>
      <c r="VPH131" s="389"/>
      <c r="VPI131" s="390"/>
      <c r="VPJ131" s="391"/>
      <c r="VPK131" s="392"/>
      <c r="VPL131" s="393"/>
      <c r="VPM131" s="394"/>
      <c r="VPN131" s="395"/>
      <c r="VPO131" s="389"/>
      <c r="VPP131" s="390"/>
      <c r="VPQ131" s="391"/>
      <c r="VPR131" s="392"/>
      <c r="VPS131" s="393"/>
      <c r="VPT131" s="394"/>
      <c r="VPU131" s="395"/>
      <c r="VPV131" s="389"/>
      <c r="VPW131" s="390"/>
      <c r="VPX131" s="391"/>
      <c r="VPY131" s="392"/>
      <c r="VPZ131" s="393"/>
      <c r="VQA131" s="394"/>
      <c r="VQB131" s="395"/>
      <c r="VQC131" s="389"/>
      <c r="VQD131" s="390"/>
      <c r="VQE131" s="391"/>
      <c r="VQF131" s="392"/>
      <c r="VQG131" s="393"/>
      <c r="VQH131" s="394"/>
      <c r="VQI131" s="395"/>
      <c r="VQJ131" s="389"/>
      <c r="VQK131" s="390"/>
      <c r="VQL131" s="391"/>
      <c r="VQM131" s="392"/>
      <c r="VQN131" s="393"/>
      <c r="VQO131" s="394"/>
      <c r="VQP131" s="395"/>
      <c r="VQQ131" s="389"/>
      <c r="VQR131" s="390"/>
      <c r="VQS131" s="391"/>
      <c r="VQT131" s="392"/>
      <c r="VQU131" s="393"/>
      <c r="VQV131" s="394"/>
      <c r="VQW131" s="395"/>
      <c r="VQX131" s="389"/>
      <c r="VQY131" s="390"/>
      <c r="VQZ131" s="391"/>
      <c r="VRA131" s="392"/>
      <c r="VRB131" s="393"/>
      <c r="VRC131" s="394"/>
      <c r="VRD131" s="395"/>
      <c r="VRE131" s="389"/>
      <c r="VRF131" s="390"/>
      <c r="VRG131" s="391"/>
      <c r="VRH131" s="392"/>
      <c r="VRI131" s="393"/>
      <c r="VRJ131" s="394"/>
      <c r="VRK131" s="395"/>
      <c r="VRL131" s="389"/>
      <c r="VRM131" s="390"/>
      <c r="VRN131" s="391"/>
      <c r="VRO131" s="392"/>
      <c r="VRP131" s="393"/>
      <c r="VRQ131" s="394"/>
      <c r="VRR131" s="395"/>
      <c r="VRS131" s="389"/>
      <c r="VRT131" s="390"/>
      <c r="VRU131" s="391"/>
      <c r="VRV131" s="392"/>
      <c r="VRW131" s="393"/>
      <c r="VRX131" s="394"/>
      <c r="VRY131" s="395"/>
      <c r="VRZ131" s="389"/>
      <c r="VSA131" s="390"/>
      <c r="VSB131" s="391"/>
      <c r="VSC131" s="392"/>
      <c r="VSD131" s="393"/>
      <c r="VSE131" s="394"/>
      <c r="VSF131" s="395"/>
      <c r="VSG131" s="389"/>
      <c r="VSH131" s="390"/>
      <c r="VSI131" s="391"/>
      <c r="VSJ131" s="392"/>
      <c r="VSK131" s="393"/>
      <c r="VSL131" s="394"/>
      <c r="VSM131" s="395"/>
      <c r="VSN131" s="389"/>
      <c r="VSO131" s="390"/>
      <c r="VSP131" s="391"/>
      <c r="VSQ131" s="392"/>
      <c r="VSR131" s="393"/>
      <c r="VSS131" s="394"/>
      <c r="VST131" s="395"/>
      <c r="VSU131" s="389"/>
      <c r="VSV131" s="390"/>
      <c r="VSW131" s="391"/>
      <c r="VSX131" s="392"/>
      <c r="VSY131" s="393"/>
      <c r="VSZ131" s="394"/>
      <c r="VTA131" s="395"/>
      <c r="VTB131" s="389"/>
      <c r="VTC131" s="390"/>
      <c r="VTD131" s="391"/>
      <c r="VTE131" s="392"/>
      <c r="VTF131" s="393"/>
      <c r="VTG131" s="394"/>
      <c r="VTH131" s="395"/>
      <c r="VTI131" s="389"/>
      <c r="VTJ131" s="390"/>
      <c r="VTK131" s="391"/>
      <c r="VTL131" s="392"/>
      <c r="VTM131" s="393"/>
      <c r="VTN131" s="394"/>
      <c r="VTO131" s="395"/>
      <c r="VTP131" s="389"/>
      <c r="VTQ131" s="390"/>
      <c r="VTR131" s="391"/>
      <c r="VTS131" s="392"/>
      <c r="VTT131" s="393"/>
      <c r="VTU131" s="394"/>
      <c r="VTV131" s="395"/>
      <c r="VTW131" s="389"/>
      <c r="VTX131" s="390"/>
      <c r="VTY131" s="391"/>
      <c r="VTZ131" s="392"/>
      <c r="VUA131" s="393"/>
      <c r="VUB131" s="394"/>
      <c r="VUC131" s="395"/>
      <c r="VUD131" s="389"/>
      <c r="VUE131" s="390"/>
      <c r="VUF131" s="391"/>
      <c r="VUG131" s="392"/>
      <c r="VUH131" s="393"/>
      <c r="VUI131" s="394"/>
      <c r="VUJ131" s="395"/>
      <c r="VUK131" s="389"/>
      <c r="VUL131" s="390"/>
      <c r="VUM131" s="391"/>
      <c r="VUN131" s="392"/>
      <c r="VUO131" s="393"/>
      <c r="VUP131" s="394"/>
      <c r="VUQ131" s="395"/>
      <c r="VUR131" s="389"/>
      <c r="VUS131" s="390"/>
      <c r="VUT131" s="391"/>
      <c r="VUU131" s="392"/>
      <c r="VUV131" s="393"/>
      <c r="VUW131" s="394"/>
      <c r="VUX131" s="395"/>
      <c r="VUY131" s="389"/>
      <c r="VUZ131" s="390"/>
      <c r="VVA131" s="391"/>
      <c r="VVB131" s="392"/>
      <c r="VVC131" s="393"/>
      <c r="VVD131" s="394"/>
      <c r="VVE131" s="395"/>
      <c r="VVF131" s="389"/>
      <c r="VVG131" s="390"/>
      <c r="VVH131" s="391"/>
      <c r="VVI131" s="392"/>
      <c r="VVJ131" s="393"/>
      <c r="VVK131" s="394"/>
      <c r="VVL131" s="395"/>
      <c r="VVM131" s="389"/>
      <c r="VVN131" s="390"/>
      <c r="VVO131" s="391"/>
      <c r="VVP131" s="392"/>
      <c r="VVQ131" s="393"/>
      <c r="VVR131" s="394"/>
      <c r="VVS131" s="395"/>
      <c r="VVT131" s="389"/>
      <c r="VVU131" s="390"/>
      <c r="VVV131" s="391"/>
      <c r="VVW131" s="392"/>
      <c r="VVX131" s="393"/>
      <c r="VVY131" s="394"/>
      <c r="VVZ131" s="395"/>
      <c r="VWA131" s="389"/>
      <c r="VWB131" s="390"/>
      <c r="VWC131" s="391"/>
      <c r="VWD131" s="392"/>
      <c r="VWE131" s="393"/>
      <c r="VWF131" s="394"/>
      <c r="VWG131" s="395"/>
      <c r="VWH131" s="389"/>
      <c r="VWI131" s="390"/>
      <c r="VWJ131" s="391"/>
      <c r="VWK131" s="392"/>
      <c r="VWL131" s="393"/>
      <c r="VWM131" s="394"/>
      <c r="VWN131" s="395"/>
      <c r="VWO131" s="389"/>
      <c r="VWP131" s="390"/>
      <c r="VWQ131" s="391"/>
      <c r="VWR131" s="392"/>
      <c r="VWS131" s="393"/>
      <c r="VWT131" s="394"/>
      <c r="VWU131" s="395"/>
      <c r="VWV131" s="389"/>
      <c r="VWW131" s="390"/>
      <c r="VWX131" s="391"/>
      <c r="VWY131" s="392"/>
      <c r="VWZ131" s="393"/>
      <c r="VXA131" s="394"/>
      <c r="VXB131" s="395"/>
      <c r="VXC131" s="389"/>
      <c r="VXD131" s="390"/>
      <c r="VXE131" s="391"/>
      <c r="VXF131" s="392"/>
      <c r="VXG131" s="393"/>
      <c r="VXH131" s="394"/>
      <c r="VXI131" s="395"/>
      <c r="VXJ131" s="389"/>
      <c r="VXK131" s="390"/>
      <c r="VXL131" s="391"/>
      <c r="VXM131" s="392"/>
      <c r="VXN131" s="393"/>
      <c r="VXO131" s="394"/>
      <c r="VXP131" s="395"/>
      <c r="VXQ131" s="389"/>
      <c r="VXR131" s="390"/>
      <c r="VXS131" s="391"/>
      <c r="VXT131" s="392"/>
      <c r="VXU131" s="393"/>
      <c r="VXV131" s="394"/>
      <c r="VXW131" s="395"/>
      <c r="VXX131" s="389"/>
      <c r="VXY131" s="390"/>
      <c r="VXZ131" s="391"/>
      <c r="VYA131" s="392"/>
      <c r="VYB131" s="393"/>
      <c r="VYC131" s="394"/>
      <c r="VYD131" s="395"/>
      <c r="VYE131" s="389"/>
      <c r="VYF131" s="390"/>
      <c r="VYG131" s="391"/>
      <c r="VYH131" s="392"/>
      <c r="VYI131" s="393"/>
      <c r="VYJ131" s="394"/>
      <c r="VYK131" s="395"/>
      <c r="VYL131" s="389"/>
      <c r="VYM131" s="390"/>
      <c r="VYN131" s="391"/>
      <c r="VYO131" s="392"/>
      <c r="VYP131" s="393"/>
      <c r="VYQ131" s="394"/>
      <c r="VYR131" s="395"/>
      <c r="VYS131" s="389"/>
      <c r="VYT131" s="390"/>
      <c r="VYU131" s="391"/>
      <c r="VYV131" s="392"/>
      <c r="VYW131" s="393"/>
      <c r="VYX131" s="394"/>
      <c r="VYY131" s="395"/>
      <c r="VYZ131" s="389"/>
      <c r="VZA131" s="390"/>
      <c r="VZB131" s="391"/>
      <c r="VZC131" s="392"/>
      <c r="VZD131" s="393"/>
      <c r="VZE131" s="394"/>
      <c r="VZF131" s="395"/>
      <c r="VZG131" s="389"/>
      <c r="VZH131" s="390"/>
      <c r="VZI131" s="391"/>
      <c r="VZJ131" s="392"/>
      <c r="VZK131" s="393"/>
      <c r="VZL131" s="394"/>
      <c r="VZM131" s="395"/>
      <c r="VZN131" s="389"/>
      <c r="VZO131" s="390"/>
      <c r="VZP131" s="391"/>
      <c r="VZQ131" s="392"/>
      <c r="VZR131" s="393"/>
      <c r="VZS131" s="394"/>
      <c r="VZT131" s="395"/>
      <c r="VZU131" s="389"/>
      <c r="VZV131" s="390"/>
      <c r="VZW131" s="391"/>
      <c r="VZX131" s="392"/>
      <c r="VZY131" s="393"/>
      <c r="VZZ131" s="394"/>
      <c r="WAA131" s="395"/>
      <c r="WAB131" s="389"/>
      <c r="WAC131" s="390"/>
      <c r="WAD131" s="391"/>
      <c r="WAE131" s="392"/>
      <c r="WAF131" s="393"/>
      <c r="WAG131" s="394"/>
      <c r="WAH131" s="395"/>
      <c r="WAI131" s="389"/>
      <c r="WAJ131" s="390"/>
      <c r="WAK131" s="391"/>
      <c r="WAL131" s="392"/>
      <c r="WAM131" s="393"/>
      <c r="WAN131" s="394"/>
      <c r="WAO131" s="395"/>
      <c r="WAP131" s="389"/>
      <c r="WAQ131" s="390"/>
      <c r="WAR131" s="391"/>
      <c r="WAS131" s="392"/>
      <c r="WAT131" s="393"/>
      <c r="WAU131" s="394"/>
      <c r="WAV131" s="395"/>
      <c r="WAW131" s="389"/>
      <c r="WAX131" s="390"/>
      <c r="WAY131" s="391"/>
      <c r="WAZ131" s="392"/>
      <c r="WBA131" s="393"/>
      <c r="WBB131" s="394"/>
      <c r="WBC131" s="395"/>
      <c r="WBD131" s="389"/>
      <c r="WBE131" s="390"/>
      <c r="WBF131" s="391"/>
      <c r="WBG131" s="392"/>
      <c r="WBH131" s="393"/>
      <c r="WBI131" s="394"/>
      <c r="WBJ131" s="395"/>
      <c r="WBK131" s="389"/>
      <c r="WBL131" s="390"/>
      <c r="WBM131" s="391"/>
      <c r="WBN131" s="392"/>
      <c r="WBO131" s="393"/>
      <c r="WBP131" s="394"/>
      <c r="WBQ131" s="395"/>
      <c r="WBR131" s="389"/>
      <c r="WBS131" s="390"/>
      <c r="WBT131" s="391"/>
      <c r="WBU131" s="392"/>
      <c r="WBV131" s="393"/>
      <c r="WBW131" s="394"/>
      <c r="WBX131" s="395"/>
      <c r="WBY131" s="389"/>
      <c r="WBZ131" s="390"/>
      <c r="WCA131" s="391"/>
      <c r="WCB131" s="392"/>
      <c r="WCC131" s="393"/>
      <c r="WCD131" s="394"/>
      <c r="WCE131" s="395"/>
      <c r="WCF131" s="389"/>
      <c r="WCG131" s="390"/>
      <c r="WCH131" s="391"/>
      <c r="WCI131" s="392"/>
      <c r="WCJ131" s="393"/>
      <c r="WCK131" s="394"/>
      <c r="WCL131" s="395"/>
      <c r="WCM131" s="389"/>
      <c r="WCN131" s="390"/>
      <c r="WCO131" s="391"/>
      <c r="WCP131" s="392"/>
      <c r="WCQ131" s="393"/>
      <c r="WCR131" s="394"/>
      <c r="WCS131" s="395"/>
      <c r="WCT131" s="389"/>
      <c r="WCU131" s="390"/>
      <c r="WCV131" s="391"/>
      <c r="WCW131" s="392"/>
      <c r="WCX131" s="393"/>
      <c r="WCY131" s="394"/>
      <c r="WCZ131" s="395"/>
      <c r="WDA131" s="389"/>
      <c r="WDB131" s="390"/>
      <c r="WDC131" s="391"/>
      <c r="WDD131" s="392"/>
      <c r="WDE131" s="393"/>
      <c r="WDF131" s="394"/>
      <c r="WDG131" s="395"/>
      <c r="WDH131" s="389"/>
      <c r="WDI131" s="390"/>
      <c r="WDJ131" s="391"/>
      <c r="WDK131" s="392"/>
      <c r="WDL131" s="393"/>
      <c r="WDM131" s="394"/>
      <c r="WDN131" s="395"/>
      <c r="WDO131" s="389"/>
      <c r="WDP131" s="390"/>
      <c r="WDQ131" s="391"/>
      <c r="WDR131" s="392"/>
      <c r="WDS131" s="393"/>
      <c r="WDT131" s="394"/>
      <c r="WDU131" s="395"/>
      <c r="WDV131" s="389"/>
      <c r="WDW131" s="390"/>
      <c r="WDX131" s="391"/>
      <c r="WDY131" s="392"/>
      <c r="WDZ131" s="393"/>
      <c r="WEA131" s="394"/>
      <c r="WEB131" s="395"/>
      <c r="WEC131" s="389"/>
      <c r="WED131" s="390"/>
      <c r="WEE131" s="391"/>
      <c r="WEF131" s="392"/>
      <c r="WEG131" s="393"/>
      <c r="WEH131" s="394"/>
      <c r="WEI131" s="395"/>
      <c r="WEJ131" s="389"/>
      <c r="WEK131" s="390"/>
      <c r="WEL131" s="391"/>
      <c r="WEM131" s="392"/>
      <c r="WEN131" s="393"/>
      <c r="WEO131" s="394"/>
      <c r="WEP131" s="395"/>
      <c r="WEQ131" s="389"/>
      <c r="WER131" s="390"/>
      <c r="WES131" s="391"/>
      <c r="WET131" s="392"/>
      <c r="WEU131" s="393"/>
      <c r="WEV131" s="394"/>
      <c r="WEW131" s="395"/>
      <c r="WEX131" s="389"/>
      <c r="WEY131" s="390"/>
      <c r="WEZ131" s="391"/>
      <c r="WFA131" s="392"/>
      <c r="WFB131" s="393"/>
      <c r="WFC131" s="394"/>
      <c r="WFD131" s="395"/>
      <c r="WFE131" s="389"/>
      <c r="WFF131" s="390"/>
      <c r="WFG131" s="391"/>
      <c r="WFH131" s="392"/>
      <c r="WFI131" s="393"/>
      <c r="WFJ131" s="394"/>
      <c r="WFK131" s="395"/>
      <c r="WFL131" s="389"/>
      <c r="WFM131" s="390"/>
      <c r="WFN131" s="391"/>
      <c r="WFO131" s="392"/>
      <c r="WFP131" s="393"/>
      <c r="WFQ131" s="394"/>
      <c r="WFR131" s="395"/>
      <c r="WFS131" s="389"/>
      <c r="WFT131" s="390"/>
      <c r="WFU131" s="391"/>
      <c r="WFV131" s="392"/>
      <c r="WFW131" s="393"/>
      <c r="WFX131" s="394"/>
      <c r="WFY131" s="395"/>
      <c r="WFZ131" s="389"/>
      <c r="WGA131" s="390"/>
      <c r="WGB131" s="391"/>
      <c r="WGC131" s="392"/>
      <c r="WGD131" s="393"/>
      <c r="WGE131" s="394"/>
      <c r="WGF131" s="395"/>
      <c r="WGG131" s="389"/>
      <c r="WGH131" s="390"/>
      <c r="WGI131" s="391"/>
      <c r="WGJ131" s="392"/>
      <c r="WGK131" s="393"/>
      <c r="WGL131" s="394"/>
      <c r="WGM131" s="395"/>
      <c r="WGN131" s="389"/>
      <c r="WGO131" s="390"/>
      <c r="WGP131" s="391"/>
      <c r="WGQ131" s="392"/>
      <c r="WGR131" s="393"/>
      <c r="WGS131" s="394"/>
      <c r="WGT131" s="395"/>
      <c r="WGU131" s="389"/>
      <c r="WGV131" s="390"/>
      <c r="WGW131" s="391"/>
      <c r="WGX131" s="392"/>
      <c r="WGY131" s="393"/>
      <c r="WGZ131" s="394"/>
      <c r="WHA131" s="395"/>
      <c r="WHB131" s="389"/>
      <c r="WHC131" s="390"/>
      <c r="WHD131" s="391"/>
      <c r="WHE131" s="392"/>
      <c r="WHF131" s="393"/>
      <c r="WHG131" s="394"/>
      <c r="WHH131" s="395"/>
      <c r="WHI131" s="389"/>
      <c r="WHJ131" s="390"/>
      <c r="WHK131" s="391"/>
      <c r="WHL131" s="392"/>
      <c r="WHM131" s="393"/>
      <c r="WHN131" s="394"/>
      <c r="WHO131" s="395"/>
      <c r="WHP131" s="389"/>
      <c r="WHQ131" s="390"/>
      <c r="WHR131" s="391"/>
      <c r="WHS131" s="392"/>
      <c r="WHT131" s="393"/>
      <c r="WHU131" s="394"/>
      <c r="WHV131" s="395"/>
      <c r="WHW131" s="389"/>
      <c r="WHX131" s="390"/>
      <c r="WHY131" s="391"/>
      <c r="WHZ131" s="392"/>
      <c r="WIA131" s="393"/>
      <c r="WIB131" s="394"/>
      <c r="WIC131" s="395"/>
      <c r="WID131" s="389"/>
      <c r="WIE131" s="390"/>
      <c r="WIF131" s="391"/>
      <c r="WIG131" s="392"/>
      <c r="WIH131" s="393"/>
      <c r="WII131" s="394"/>
      <c r="WIJ131" s="395"/>
      <c r="WIK131" s="389"/>
      <c r="WIL131" s="390"/>
      <c r="WIM131" s="391"/>
      <c r="WIN131" s="392"/>
      <c r="WIO131" s="393"/>
      <c r="WIP131" s="394"/>
      <c r="WIQ131" s="395"/>
      <c r="WIR131" s="389"/>
      <c r="WIS131" s="390"/>
      <c r="WIT131" s="391"/>
      <c r="WIU131" s="392"/>
      <c r="WIV131" s="393"/>
      <c r="WIW131" s="394"/>
      <c r="WIX131" s="395"/>
      <c r="WIY131" s="389"/>
      <c r="WIZ131" s="390"/>
      <c r="WJA131" s="391"/>
      <c r="WJB131" s="392"/>
      <c r="WJC131" s="393"/>
      <c r="WJD131" s="394"/>
      <c r="WJE131" s="395"/>
      <c r="WJF131" s="389"/>
      <c r="WJG131" s="390"/>
      <c r="WJH131" s="391"/>
      <c r="WJI131" s="392"/>
      <c r="WJJ131" s="393"/>
      <c r="WJK131" s="394"/>
      <c r="WJL131" s="395"/>
      <c r="WJM131" s="389"/>
      <c r="WJN131" s="390"/>
      <c r="WJO131" s="391"/>
      <c r="WJP131" s="392"/>
      <c r="WJQ131" s="393"/>
      <c r="WJR131" s="394"/>
      <c r="WJS131" s="395"/>
      <c r="WJT131" s="389"/>
      <c r="WJU131" s="390"/>
      <c r="WJV131" s="391"/>
      <c r="WJW131" s="392"/>
      <c r="WJX131" s="393"/>
      <c r="WJY131" s="394"/>
      <c r="WJZ131" s="395"/>
      <c r="WKA131" s="389"/>
      <c r="WKB131" s="390"/>
      <c r="WKC131" s="391"/>
      <c r="WKD131" s="392"/>
      <c r="WKE131" s="393"/>
      <c r="WKF131" s="394"/>
      <c r="WKG131" s="395"/>
      <c r="WKH131" s="389"/>
      <c r="WKI131" s="390"/>
      <c r="WKJ131" s="391"/>
      <c r="WKK131" s="392"/>
      <c r="WKL131" s="393"/>
      <c r="WKM131" s="394"/>
      <c r="WKN131" s="395"/>
      <c r="WKO131" s="389"/>
      <c r="WKP131" s="390"/>
      <c r="WKQ131" s="391"/>
      <c r="WKR131" s="392"/>
      <c r="WKS131" s="393"/>
      <c r="WKT131" s="394"/>
      <c r="WKU131" s="395"/>
      <c r="WKV131" s="389"/>
      <c r="WKW131" s="390"/>
      <c r="WKX131" s="391"/>
      <c r="WKY131" s="392"/>
      <c r="WKZ131" s="393"/>
      <c r="WLA131" s="394"/>
      <c r="WLB131" s="395"/>
      <c r="WLC131" s="389"/>
      <c r="WLD131" s="390"/>
      <c r="WLE131" s="391"/>
      <c r="WLF131" s="392"/>
      <c r="WLG131" s="393"/>
      <c r="WLH131" s="394"/>
      <c r="WLI131" s="395"/>
      <c r="WLJ131" s="389"/>
      <c r="WLK131" s="390"/>
      <c r="WLL131" s="391"/>
      <c r="WLM131" s="392"/>
      <c r="WLN131" s="393"/>
      <c r="WLO131" s="394"/>
      <c r="WLP131" s="395"/>
      <c r="WLQ131" s="389"/>
      <c r="WLR131" s="390"/>
      <c r="WLS131" s="391"/>
      <c r="WLT131" s="392"/>
      <c r="WLU131" s="393"/>
      <c r="WLV131" s="394"/>
      <c r="WLW131" s="395"/>
      <c r="WLX131" s="389"/>
      <c r="WLY131" s="390"/>
      <c r="WLZ131" s="391"/>
      <c r="WMA131" s="392"/>
      <c r="WMB131" s="393"/>
      <c r="WMC131" s="394"/>
      <c r="WMD131" s="395"/>
      <c r="WME131" s="389"/>
      <c r="WMF131" s="390"/>
      <c r="WMG131" s="391"/>
      <c r="WMH131" s="392"/>
      <c r="WMI131" s="393"/>
      <c r="WMJ131" s="394"/>
      <c r="WMK131" s="395"/>
      <c r="WML131" s="389"/>
      <c r="WMM131" s="390"/>
      <c r="WMN131" s="391"/>
      <c r="WMO131" s="392"/>
      <c r="WMP131" s="393"/>
      <c r="WMQ131" s="394"/>
      <c r="WMR131" s="395"/>
      <c r="WMS131" s="389"/>
      <c r="WMT131" s="390"/>
      <c r="WMU131" s="391"/>
      <c r="WMV131" s="392"/>
      <c r="WMW131" s="393"/>
      <c r="WMX131" s="394"/>
      <c r="WMY131" s="395"/>
      <c r="WMZ131" s="389"/>
      <c r="WNA131" s="390"/>
      <c r="WNB131" s="391"/>
      <c r="WNC131" s="392"/>
      <c r="WND131" s="393"/>
      <c r="WNE131" s="394"/>
      <c r="WNF131" s="395"/>
      <c r="WNG131" s="389"/>
      <c r="WNH131" s="390"/>
      <c r="WNI131" s="391"/>
      <c r="WNJ131" s="392"/>
      <c r="WNK131" s="393"/>
      <c r="WNL131" s="394"/>
      <c r="WNM131" s="395"/>
      <c r="WNN131" s="389"/>
      <c r="WNO131" s="390"/>
      <c r="WNP131" s="391"/>
      <c r="WNQ131" s="392"/>
      <c r="WNR131" s="393"/>
      <c r="WNS131" s="394"/>
      <c r="WNT131" s="395"/>
      <c r="WNU131" s="389"/>
      <c r="WNV131" s="390"/>
      <c r="WNW131" s="391"/>
      <c r="WNX131" s="392"/>
      <c r="WNY131" s="393"/>
      <c r="WNZ131" s="394"/>
      <c r="WOA131" s="395"/>
      <c r="WOB131" s="389"/>
      <c r="WOC131" s="390"/>
      <c r="WOD131" s="391"/>
      <c r="WOE131" s="392"/>
      <c r="WOF131" s="393"/>
      <c r="WOG131" s="394"/>
      <c r="WOH131" s="395"/>
      <c r="WOI131" s="389"/>
      <c r="WOJ131" s="390"/>
      <c r="WOK131" s="391"/>
      <c r="WOL131" s="392"/>
      <c r="WOM131" s="393"/>
      <c r="WON131" s="394"/>
      <c r="WOO131" s="395"/>
      <c r="WOP131" s="389"/>
      <c r="WOQ131" s="390"/>
      <c r="WOR131" s="391"/>
      <c r="WOS131" s="392"/>
      <c r="WOT131" s="393"/>
      <c r="WOU131" s="394"/>
      <c r="WOV131" s="395"/>
      <c r="WOW131" s="389"/>
      <c r="WOX131" s="390"/>
      <c r="WOY131" s="391"/>
      <c r="WOZ131" s="392"/>
      <c r="WPA131" s="393"/>
      <c r="WPB131" s="394"/>
      <c r="WPC131" s="395"/>
      <c r="WPD131" s="389"/>
      <c r="WPE131" s="390"/>
      <c r="WPF131" s="391"/>
      <c r="WPG131" s="392"/>
      <c r="WPH131" s="393"/>
      <c r="WPI131" s="394"/>
      <c r="WPJ131" s="395"/>
      <c r="WPK131" s="389"/>
      <c r="WPL131" s="390"/>
      <c r="WPM131" s="391"/>
      <c r="WPN131" s="392"/>
      <c r="WPO131" s="393"/>
      <c r="WPP131" s="394"/>
      <c r="WPQ131" s="395"/>
      <c r="WPR131" s="389"/>
      <c r="WPS131" s="390"/>
      <c r="WPT131" s="391"/>
      <c r="WPU131" s="392"/>
      <c r="WPV131" s="393"/>
      <c r="WPW131" s="394"/>
      <c r="WPX131" s="395"/>
      <c r="WPY131" s="389"/>
      <c r="WPZ131" s="390"/>
      <c r="WQA131" s="391"/>
      <c r="WQB131" s="392"/>
      <c r="WQC131" s="393"/>
      <c r="WQD131" s="394"/>
      <c r="WQE131" s="395"/>
      <c r="WQF131" s="389"/>
      <c r="WQG131" s="390"/>
      <c r="WQH131" s="391"/>
      <c r="WQI131" s="392"/>
      <c r="WQJ131" s="393"/>
      <c r="WQK131" s="394"/>
      <c r="WQL131" s="395"/>
      <c r="WQM131" s="389"/>
      <c r="WQN131" s="390"/>
      <c r="WQO131" s="391"/>
      <c r="WQP131" s="392"/>
      <c r="WQQ131" s="393"/>
      <c r="WQR131" s="394"/>
      <c r="WQS131" s="395"/>
      <c r="WQT131" s="389"/>
      <c r="WQU131" s="390"/>
      <c r="WQV131" s="391"/>
      <c r="WQW131" s="392"/>
      <c r="WQX131" s="393"/>
      <c r="WQY131" s="394"/>
      <c r="WQZ131" s="395"/>
      <c r="WRA131" s="389"/>
      <c r="WRB131" s="390"/>
      <c r="WRC131" s="391"/>
      <c r="WRD131" s="392"/>
      <c r="WRE131" s="393"/>
      <c r="WRF131" s="394"/>
      <c r="WRG131" s="395"/>
      <c r="WRH131" s="389"/>
      <c r="WRI131" s="390"/>
      <c r="WRJ131" s="391"/>
      <c r="WRK131" s="392"/>
      <c r="WRL131" s="393"/>
      <c r="WRM131" s="394"/>
      <c r="WRN131" s="395"/>
      <c r="WRO131" s="389"/>
      <c r="WRP131" s="390"/>
      <c r="WRQ131" s="391"/>
      <c r="WRR131" s="392"/>
      <c r="WRS131" s="393"/>
      <c r="WRT131" s="394"/>
      <c r="WRU131" s="395"/>
      <c r="WRV131" s="389"/>
      <c r="WRW131" s="390"/>
      <c r="WRX131" s="391"/>
      <c r="WRY131" s="392"/>
      <c r="WRZ131" s="393"/>
      <c r="WSA131" s="394"/>
      <c r="WSB131" s="395"/>
      <c r="WSC131" s="389"/>
      <c r="WSD131" s="390"/>
      <c r="WSE131" s="391"/>
      <c r="WSF131" s="392"/>
      <c r="WSG131" s="393"/>
      <c r="WSH131" s="394"/>
      <c r="WSI131" s="395"/>
      <c r="WSJ131" s="389"/>
      <c r="WSK131" s="390"/>
      <c r="WSL131" s="391"/>
      <c r="WSM131" s="392"/>
      <c r="WSN131" s="393"/>
      <c r="WSO131" s="394"/>
      <c r="WSP131" s="395"/>
      <c r="WSQ131" s="389"/>
      <c r="WSR131" s="390"/>
      <c r="WSS131" s="391"/>
      <c r="WST131" s="392"/>
      <c r="WSU131" s="393"/>
      <c r="WSV131" s="394"/>
      <c r="WSW131" s="395"/>
      <c r="WSX131" s="389"/>
      <c r="WSY131" s="390"/>
      <c r="WSZ131" s="391"/>
      <c r="WTA131" s="392"/>
      <c r="WTB131" s="393"/>
      <c r="WTC131" s="394"/>
      <c r="WTD131" s="395"/>
      <c r="WTE131" s="389"/>
      <c r="WTF131" s="390"/>
      <c r="WTG131" s="391"/>
      <c r="WTH131" s="392"/>
      <c r="WTI131" s="393"/>
      <c r="WTJ131" s="394"/>
      <c r="WTK131" s="395"/>
      <c r="WTL131" s="389"/>
      <c r="WTM131" s="390"/>
      <c r="WTN131" s="391"/>
      <c r="WTO131" s="392"/>
      <c r="WTP131" s="393"/>
      <c r="WTQ131" s="394"/>
      <c r="WTR131" s="395"/>
      <c r="WTS131" s="389"/>
      <c r="WTT131" s="390"/>
      <c r="WTU131" s="391"/>
      <c r="WTV131" s="392"/>
      <c r="WTW131" s="393"/>
      <c r="WTX131" s="394"/>
      <c r="WTY131" s="395"/>
      <c r="WTZ131" s="389"/>
      <c r="WUA131" s="390"/>
      <c r="WUB131" s="391"/>
      <c r="WUC131" s="392"/>
      <c r="WUD131" s="393"/>
      <c r="WUE131" s="394"/>
      <c r="WUF131" s="395"/>
      <c r="WUG131" s="389"/>
      <c r="WUH131" s="390"/>
      <c r="WUI131" s="391"/>
      <c r="WUJ131" s="392"/>
      <c r="WUK131" s="393"/>
      <c r="WUL131" s="394"/>
      <c r="WUM131" s="395"/>
      <c r="WUN131" s="389"/>
      <c r="WUO131" s="390"/>
      <c r="WUP131" s="391"/>
      <c r="WUQ131" s="392"/>
      <c r="WUR131" s="393"/>
      <c r="WUS131" s="394"/>
      <c r="WUT131" s="395"/>
      <c r="WUU131" s="389"/>
      <c r="WUV131" s="390"/>
      <c r="WUW131" s="391"/>
      <c r="WUX131" s="392"/>
      <c r="WUY131" s="393"/>
      <c r="WUZ131" s="394"/>
      <c r="WVA131" s="395"/>
      <c r="WVB131" s="389"/>
      <c r="WVC131" s="390"/>
      <c r="WVD131" s="391"/>
      <c r="WVE131" s="392"/>
      <c r="WVF131" s="393"/>
      <c r="WVG131" s="394"/>
      <c r="WVH131" s="395"/>
      <c r="WVI131" s="389"/>
      <c r="WVJ131" s="390"/>
      <c r="WVK131" s="391"/>
      <c r="WVL131" s="392"/>
      <c r="WVM131" s="393"/>
      <c r="WVN131" s="394"/>
      <c r="WVO131" s="395"/>
      <c r="WVP131" s="389"/>
      <c r="WVQ131" s="390"/>
      <c r="WVR131" s="391"/>
      <c r="WVS131" s="392"/>
      <c r="WVT131" s="393"/>
      <c r="WVU131" s="394"/>
      <c r="WVV131" s="395"/>
      <c r="WVW131" s="389"/>
      <c r="WVX131" s="390"/>
      <c r="WVY131" s="391"/>
      <c r="WVZ131" s="392"/>
      <c r="WWA131" s="393"/>
      <c r="WWB131" s="394"/>
      <c r="WWC131" s="395"/>
      <c r="WWD131" s="389"/>
      <c r="WWE131" s="390"/>
      <c r="WWF131" s="391"/>
      <c r="WWG131" s="392"/>
      <c r="WWH131" s="393"/>
      <c r="WWI131" s="394"/>
      <c r="WWJ131" s="395"/>
      <c r="WWK131" s="389"/>
      <c r="WWL131" s="390"/>
      <c r="WWM131" s="391"/>
      <c r="WWN131" s="392"/>
      <c r="WWO131" s="393"/>
      <c r="WWP131" s="394"/>
      <c r="WWQ131" s="395"/>
      <c r="WWR131" s="389"/>
      <c r="WWS131" s="390"/>
      <c r="WWT131" s="391"/>
      <c r="WWU131" s="392"/>
      <c r="WWV131" s="393"/>
      <c r="WWW131" s="394"/>
      <c r="WWX131" s="395"/>
      <c r="WWY131" s="389"/>
      <c r="WWZ131" s="390"/>
      <c r="WXA131" s="391"/>
      <c r="WXB131" s="392"/>
      <c r="WXC131" s="393"/>
      <c r="WXD131" s="394"/>
      <c r="WXE131" s="395"/>
      <c r="WXF131" s="389"/>
      <c r="WXG131" s="390"/>
      <c r="WXH131" s="391"/>
      <c r="WXI131" s="392"/>
      <c r="WXJ131" s="393"/>
      <c r="WXK131" s="394"/>
      <c r="WXL131" s="395"/>
      <c r="WXM131" s="389"/>
      <c r="WXN131" s="390"/>
      <c r="WXO131" s="391"/>
      <c r="WXP131" s="392"/>
      <c r="WXQ131" s="393"/>
      <c r="WXR131" s="394"/>
      <c r="WXS131" s="395"/>
      <c r="WXT131" s="389"/>
      <c r="WXU131" s="390"/>
      <c r="WXV131" s="391"/>
      <c r="WXW131" s="392"/>
      <c r="WXX131" s="393"/>
      <c r="WXY131" s="394"/>
      <c r="WXZ131" s="395"/>
      <c r="WYA131" s="389"/>
      <c r="WYB131" s="390"/>
      <c r="WYC131" s="391"/>
      <c r="WYD131" s="392"/>
      <c r="WYE131" s="393"/>
      <c r="WYF131" s="394"/>
      <c r="WYG131" s="395"/>
      <c r="WYH131" s="389"/>
      <c r="WYI131" s="390"/>
      <c r="WYJ131" s="391"/>
      <c r="WYK131" s="392"/>
      <c r="WYL131" s="393"/>
      <c r="WYM131" s="394"/>
      <c r="WYN131" s="395"/>
      <c r="WYO131" s="389"/>
      <c r="WYP131" s="390"/>
      <c r="WYQ131" s="391"/>
      <c r="WYR131" s="392"/>
      <c r="WYS131" s="393"/>
      <c r="WYT131" s="394"/>
      <c r="WYU131" s="395"/>
      <c r="WYV131" s="389"/>
      <c r="WYW131" s="390"/>
      <c r="WYX131" s="391"/>
      <c r="WYY131" s="392"/>
      <c r="WYZ131" s="393"/>
      <c r="WZA131" s="394"/>
      <c r="WZB131" s="395"/>
      <c r="WZC131" s="389"/>
      <c r="WZD131" s="390"/>
      <c r="WZE131" s="391"/>
      <c r="WZF131" s="392"/>
      <c r="WZG131" s="393"/>
      <c r="WZH131" s="394"/>
      <c r="WZI131" s="395"/>
      <c r="WZJ131" s="389"/>
      <c r="WZK131" s="390"/>
      <c r="WZL131" s="391"/>
      <c r="WZM131" s="392"/>
      <c r="WZN131" s="393"/>
      <c r="WZO131" s="394"/>
      <c r="WZP131" s="395"/>
      <c r="WZQ131" s="389"/>
      <c r="WZR131" s="390"/>
      <c r="WZS131" s="391"/>
      <c r="WZT131" s="392"/>
      <c r="WZU131" s="393"/>
      <c r="WZV131" s="394"/>
      <c r="WZW131" s="395"/>
      <c r="WZX131" s="389"/>
      <c r="WZY131" s="390"/>
      <c r="WZZ131" s="391"/>
      <c r="XAA131" s="392"/>
      <c r="XAB131" s="393"/>
      <c r="XAC131" s="394"/>
      <c r="XAD131" s="395"/>
      <c r="XAE131" s="389"/>
      <c r="XAF131" s="390"/>
      <c r="XAG131" s="391"/>
      <c r="XAH131" s="392"/>
      <c r="XAI131" s="393"/>
      <c r="XAJ131" s="394"/>
      <c r="XAK131" s="395"/>
      <c r="XAL131" s="389"/>
      <c r="XAM131" s="390"/>
      <c r="XAN131" s="391"/>
      <c r="XAO131" s="392"/>
      <c r="XAP131" s="393"/>
      <c r="XAQ131" s="394"/>
      <c r="XAR131" s="395"/>
      <c r="XAS131" s="389"/>
      <c r="XAT131" s="390"/>
      <c r="XAU131" s="391"/>
      <c r="XAV131" s="392"/>
      <c r="XAW131" s="393"/>
      <c r="XAX131" s="394"/>
      <c r="XAY131" s="395"/>
      <c r="XAZ131" s="389"/>
      <c r="XBA131" s="390"/>
      <c r="XBB131" s="391"/>
      <c r="XBC131" s="392"/>
      <c r="XBD131" s="393"/>
      <c r="XBE131" s="394"/>
      <c r="XBF131" s="395"/>
      <c r="XBG131" s="389"/>
      <c r="XBH131" s="390"/>
      <c r="XBI131" s="391"/>
      <c r="XBJ131" s="392"/>
      <c r="XBK131" s="393"/>
      <c r="XBL131" s="394"/>
      <c r="XBM131" s="395"/>
      <c r="XBN131" s="389"/>
      <c r="XBO131" s="390"/>
      <c r="XBP131" s="391"/>
      <c r="XBQ131" s="392"/>
      <c r="XBR131" s="393"/>
      <c r="XBS131" s="394"/>
      <c r="XBT131" s="395"/>
      <c r="XBU131" s="389"/>
      <c r="XBV131" s="390"/>
      <c r="XBW131" s="391"/>
      <c r="XBX131" s="392"/>
      <c r="XBY131" s="393"/>
      <c r="XBZ131" s="394"/>
      <c r="XCA131" s="395"/>
      <c r="XCB131" s="389"/>
      <c r="XCC131" s="390"/>
      <c r="XCD131" s="391"/>
      <c r="XCE131" s="392"/>
      <c r="XCF131" s="393"/>
      <c r="XCG131" s="394"/>
      <c r="XCH131" s="395"/>
      <c r="XCI131" s="389"/>
      <c r="XCJ131" s="390"/>
      <c r="XCK131" s="391"/>
      <c r="XCL131" s="392"/>
      <c r="XCM131" s="393"/>
      <c r="XCN131" s="394"/>
      <c r="XCO131" s="395"/>
      <c r="XCP131" s="389"/>
      <c r="XCQ131" s="390"/>
      <c r="XCR131" s="391"/>
      <c r="XCS131" s="392"/>
      <c r="XCT131" s="393"/>
      <c r="XCU131" s="394"/>
      <c r="XCV131" s="395"/>
      <c r="XCW131" s="389"/>
      <c r="XCX131" s="390"/>
      <c r="XCY131" s="391"/>
      <c r="XCZ131" s="392"/>
      <c r="XDA131" s="393"/>
      <c r="XDB131" s="394"/>
      <c r="XDC131" s="395"/>
      <c r="XDD131" s="389"/>
      <c r="XDE131" s="390"/>
      <c r="XDF131" s="391"/>
      <c r="XDG131" s="392"/>
      <c r="XDH131" s="393"/>
      <c r="XDI131" s="394"/>
      <c r="XDJ131" s="395"/>
      <c r="XDK131" s="389"/>
      <c r="XDL131" s="390"/>
      <c r="XDM131" s="391"/>
      <c r="XDN131" s="392"/>
      <c r="XDO131" s="393"/>
      <c r="XDP131" s="394"/>
      <c r="XDQ131" s="395"/>
      <c r="XDR131" s="389"/>
      <c r="XDS131" s="390"/>
      <c r="XDT131" s="391"/>
      <c r="XDU131" s="392"/>
      <c r="XDV131" s="393"/>
      <c r="XDW131" s="394"/>
      <c r="XDX131" s="395"/>
      <c r="XDY131" s="389"/>
      <c r="XDZ131" s="390"/>
      <c r="XEA131" s="391"/>
      <c r="XEB131" s="392"/>
      <c r="XEC131" s="393"/>
      <c r="XED131" s="394"/>
      <c r="XEE131" s="395"/>
      <c r="XEF131" s="389"/>
      <c r="XEG131" s="390"/>
      <c r="XEH131" s="391"/>
      <c r="XEI131" s="392"/>
      <c r="XEJ131" s="393"/>
      <c r="XEK131" s="394"/>
      <c r="XEL131" s="395"/>
      <c r="XEM131" s="389"/>
      <c r="XEN131" s="390"/>
      <c r="XEO131" s="391"/>
      <c r="XEP131" s="392"/>
      <c r="XEQ131" s="393"/>
      <c r="XER131" s="394"/>
      <c r="XES131" s="395"/>
      <c r="XET131" s="389"/>
      <c r="XEU131" s="390"/>
      <c r="XEV131" s="391"/>
      <c r="XEW131" s="392"/>
      <c r="XEX131" s="393"/>
      <c r="XEY131" s="394"/>
      <c r="XEZ131" s="395"/>
      <c r="XFA131" s="389"/>
      <c r="XFB131" s="390"/>
      <c r="XFC131" s="391"/>
      <c r="XFD131" s="392"/>
    </row>
    <row r="132" spans="1:16384" s="10" customFormat="1" ht="56.25" x14ac:dyDescent="0.2">
      <c r="A132" s="704"/>
      <c r="B132" s="376" t="s">
        <v>1097</v>
      </c>
      <c r="C132" s="381">
        <v>22750000</v>
      </c>
      <c r="D132" s="381">
        <v>22750000</v>
      </c>
      <c r="E132" s="374">
        <f t="shared" si="12"/>
        <v>0</v>
      </c>
      <c r="F132" s="398">
        <v>42606</v>
      </c>
      <c r="G132" s="584" t="s">
        <v>1040</v>
      </c>
      <c r="H132" s="389"/>
      <c r="I132" s="390"/>
      <c r="J132" s="391"/>
      <c r="K132" s="392"/>
      <c r="L132" s="393"/>
      <c r="M132" s="394"/>
      <c r="N132" s="395"/>
      <c r="O132" s="389"/>
      <c r="P132" s="390"/>
      <c r="Q132" s="391"/>
      <c r="R132" s="392"/>
      <c r="S132" s="393"/>
      <c r="T132" s="394"/>
      <c r="U132" s="395"/>
      <c r="V132" s="389"/>
      <c r="W132" s="390"/>
      <c r="X132" s="391"/>
      <c r="Y132" s="392"/>
      <c r="Z132" s="393"/>
      <c r="AA132" s="394"/>
      <c r="AB132" s="395"/>
      <c r="AC132" s="389"/>
      <c r="AD132" s="390"/>
      <c r="AE132" s="391"/>
      <c r="AF132" s="392"/>
      <c r="AG132" s="393"/>
      <c r="AH132" s="394"/>
      <c r="AI132" s="395"/>
      <c r="AJ132" s="389"/>
      <c r="AK132" s="390"/>
      <c r="AL132" s="391"/>
      <c r="AM132" s="392"/>
      <c r="AN132" s="393"/>
      <c r="AO132" s="394"/>
      <c r="AP132" s="395"/>
      <c r="AQ132" s="389"/>
      <c r="AR132" s="390"/>
      <c r="AS132" s="391"/>
      <c r="AT132" s="392"/>
      <c r="AU132" s="393"/>
      <c r="AV132" s="394"/>
      <c r="AW132" s="395"/>
      <c r="AX132" s="389"/>
      <c r="AY132" s="390"/>
      <c r="AZ132" s="391"/>
      <c r="BA132" s="392"/>
      <c r="BB132" s="393"/>
      <c r="BC132" s="394"/>
      <c r="BD132" s="395"/>
      <c r="BE132" s="389"/>
      <c r="BF132" s="390"/>
      <c r="BG132" s="391"/>
      <c r="BH132" s="392"/>
      <c r="BI132" s="393"/>
      <c r="BJ132" s="394"/>
      <c r="BK132" s="395"/>
      <c r="BL132" s="389"/>
      <c r="BM132" s="390"/>
      <c r="BN132" s="391"/>
      <c r="BO132" s="392"/>
      <c r="BP132" s="393"/>
      <c r="BQ132" s="394"/>
      <c r="BR132" s="395"/>
      <c r="BS132" s="389"/>
      <c r="BT132" s="390"/>
      <c r="BU132" s="391"/>
      <c r="BV132" s="392"/>
      <c r="BW132" s="393"/>
      <c r="BX132" s="394"/>
      <c r="BY132" s="395"/>
      <c r="BZ132" s="389"/>
      <c r="CA132" s="390"/>
      <c r="CB132" s="391"/>
      <c r="CC132" s="392"/>
      <c r="CD132" s="393"/>
      <c r="CE132" s="394"/>
      <c r="CF132" s="395"/>
      <c r="CG132" s="389"/>
      <c r="CH132" s="390"/>
      <c r="CI132" s="391"/>
      <c r="CJ132" s="392"/>
      <c r="CK132" s="393"/>
      <c r="CL132" s="394"/>
      <c r="CM132" s="395"/>
      <c r="CN132" s="389"/>
      <c r="CO132" s="390"/>
      <c r="CP132" s="391"/>
      <c r="CQ132" s="392"/>
      <c r="CR132" s="393"/>
      <c r="CS132" s="394"/>
      <c r="CT132" s="395"/>
      <c r="CU132" s="389"/>
      <c r="CV132" s="390"/>
      <c r="CW132" s="391"/>
      <c r="CX132" s="392"/>
      <c r="CY132" s="393"/>
      <c r="CZ132" s="394"/>
      <c r="DA132" s="395"/>
      <c r="DB132" s="389"/>
      <c r="DC132" s="390"/>
      <c r="DD132" s="391"/>
      <c r="DE132" s="392"/>
      <c r="DF132" s="393"/>
      <c r="DG132" s="394"/>
      <c r="DH132" s="395"/>
      <c r="DI132" s="389"/>
      <c r="DJ132" s="390"/>
      <c r="DK132" s="391"/>
      <c r="DL132" s="392"/>
      <c r="DM132" s="393"/>
      <c r="DN132" s="394"/>
      <c r="DO132" s="395"/>
      <c r="DP132" s="389"/>
      <c r="DQ132" s="390"/>
      <c r="DR132" s="391"/>
      <c r="DS132" s="392"/>
      <c r="DT132" s="393"/>
      <c r="DU132" s="394"/>
      <c r="DV132" s="395"/>
      <c r="DW132" s="389"/>
      <c r="DX132" s="390"/>
      <c r="DY132" s="391"/>
      <c r="DZ132" s="392"/>
      <c r="EA132" s="393"/>
      <c r="EB132" s="394"/>
      <c r="EC132" s="395"/>
      <c r="ED132" s="389"/>
      <c r="EE132" s="390"/>
      <c r="EF132" s="391"/>
      <c r="EG132" s="392"/>
      <c r="EH132" s="393"/>
      <c r="EI132" s="394"/>
      <c r="EJ132" s="395"/>
      <c r="EK132" s="389"/>
      <c r="EL132" s="390"/>
      <c r="EM132" s="391"/>
      <c r="EN132" s="392"/>
      <c r="EO132" s="393"/>
      <c r="EP132" s="394"/>
      <c r="EQ132" s="395"/>
      <c r="ER132" s="389"/>
      <c r="ES132" s="390"/>
      <c r="ET132" s="391"/>
      <c r="EU132" s="392"/>
      <c r="EV132" s="393"/>
      <c r="EW132" s="394"/>
      <c r="EX132" s="395"/>
      <c r="EY132" s="389"/>
      <c r="EZ132" s="390"/>
      <c r="FA132" s="391"/>
      <c r="FB132" s="392"/>
      <c r="FC132" s="393"/>
      <c r="FD132" s="394"/>
      <c r="FE132" s="395"/>
      <c r="FF132" s="389"/>
      <c r="FG132" s="390"/>
      <c r="FH132" s="391"/>
      <c r="FI132" s="392"/>
      <c r="FJ132" s="393"/>
      <c r="FK132" s="394"/>
      <c r="FL132" s="395"/>
      <c r="FM132" s="389"/>
      <c r="FN132" s="390"/>
      <c r="FO132" s="391"/>
      <c r="FP132" s="392"/>
      <c r="FQ132" s="393"/>
      <c r="FR132" s="394"/>
      <c r="FS132" s="395"/>
      <c r="FT132" s="389"/>
      <c r="FU132" s="390"/>
      <c r="FV132" s="391"/>
      <c r="FW132" s="392"/>
      <c r="FX132" s="393"/>
      <c r="FY132" s="394"/>
      <c r="FZ132" s="395"/>
      <c r="GA132" s="389"/>
      <c r="GB132" s="390"/>
      <c r="GC132" s="391"/>
      <c r="GD132" s="392"/>
      <c r="GE132" s="393"/>
      <c r="GF132" s="394"/>
      <c r="GG132" s="395"/>
      <c r="GH132" s="389"/>
      <c r="GI132" s="390"/>
      <c r="GJ132" s="391"/>
      <c r="GK132" s="392"/>
      <c r="GL132" s="393"/>
      <c r="GM132" s="394"/>
      <c r="GN132" s="395"/>
      <c r="GO132" s="389"/>
      <c r="GP132" s="390"/>
      <c r="GQ132" s="391"/>
      <c r="GR132" s="392"/>
      <c r="GS132" s="393"/>
      <c r="GT132" s="394"/>
      <c r="GU132" s="395"/>
      <c r="GV132" s="389"/>
      <c r="GW132" s="390"/>
      <c r="GX132" s="391"/>
      <c r="GY132" s="392"/>
      <c r="GZ132" s="393"/>
      <c r="HA132" s="394"/>
      <c r="HB132" s="395"/>
      <c r="HC132" s="389"/>
      <c r="HD132" s="390"/>
      <c r="HE132" s="391"/>
      <c r="HF132" s="392"/>
      <c r="HG132" s="393"/>
      <c r="HH132" s="394"/>
      <c r="HI132" s="395"/>
      <c r="HJ132" s="389"/>
      <c r="HK132" s="390"/>
      <c r="HL132" s="391"/>
      <c r="HM132" s="392"/>
      <c r="HN132" s="393"/>
      <c r="HO132" s="394"/>
      <c r="HP132" s="395"/>
      <c r="HQ132" s="389"/>
      <c r="HR132" s="390"/>
      <c r="HS132" s="391"/>
      <c r="HT132" s="392"/>
      <c r="HU132" s="393"/>
      <c r="HV132" s="394"/>
      <c r="HW132" s="395"/>
      <c r="HX132" s="389"/>
      <c r="HY132" s="390"/>
      <c r="HZ132" s="391"/>
      <c r="IA132" s="392"/>
      <c r="IB132" s="393"/>
      <c r="IC132" s="394"/>
      <c r="ID132" s="395"/>
      <c r="IE132" s="389"/>
      <c r="IF132" s="390"/>
      <c r="IG132" s="391"/>
      <c r="IH132" s="392"/>
      <c r="II132" s="393"/>
      <c r="IJ132" s="394"/>
      <c r="IK132" s="395"/>
      <c r="IL132" s="389"/>
      <c r="IM132" s="390"/>
      <c r="IN132" s="391"/>
      <c r="IO132" s="392"/>
      <c r="IP132" s="393"/>
      <c r="IQ132" s="394"/>
      <c r="IR132" s="395"/>
      <c r="IS132" s="389"/>
      <c r="IT132" s="390"/>
      <c r="IU132" s="391"/>
      <c r="IV132" s="392"/>
      <c r="IW132" s="393"/>
      <c r="IX132" s="394"/>
      <c r="IY132" s="395"/>
      <c r="IZ132" s="389"/>
      <c r="JA132" s="390"/>
      <c r="JB132" s="391"/>
      <c r="JC132" s="392"/>
      <c r="JD132" s="393"/>
      <c r="JE132" s="394"/>
      <c r="JF132" s="395"/>
      <c r="JG132" s="389"/>
      <c r="JH132" s="390"/>
      <c r="JI132" s="391"/>
      <c r="JJ132" s="392"/>
      <c r="JK132" s="393"/>
      <c r="JL132" s="394"/>
      <c r="JM132" s="395"/>
      <c r="JN132" s="389"/>
      <c r="JO132" s="390"/>
      <c r="JP132" s="391"/>
      <c r="JQ132" s="392"/>
      <c r="JR132" s="393"/>
      <c r="JS132" s="394"/>
      <c r="JT132" s="395"/>
      <c r="JU132" s="389"/>
      <c r="JV132" s="390"/>
      <c r="JW132" s="391"/>
      <c r="JX132" s="392"/>
      <c r="JY132" s="393"/>
      <c r="JZ132" s="394"/>
      <c r="KA132" s="395"/>
      <c r="KB132" s="389"/>
      <c r="KC132" s="390"/>
      <c r="KD132" s="391"/>
      <c r="KE132" s="392"/>
      <c r="KF132" s="393"/>
      <c r="KG132" s="394"/>
      <c r="KH132" s="395"/>
      <c r="KI132" s="389"/>
      <c r="KJ132" s="390"/>
      <c r="KK132" s="391"/>
      <c r="KL132" s="392"/>
      <c r="KM132" s="393"/>
      <c r="KN132" s="394"/>
      <c r="KO132" s="395"/>
      <c r="KP132" s="389"/>
      <c r="KQ132" s="390"/>
      <c r="KR132" s="391"/>
      <c r="KS132" s="392"/>
      <c r="KT132" s="393"/>
      <c r="KU132" s="394"/>
      <c r="KV132" s="395"/>
      <c r="KW132" s="389"/>
      <c r="KX132" s="390"/>
      <c r="KY132" s="391"/>
      <c r="KZ132" s="392"/>
      <c r="LA132" s="393"/>
      <c r="LB132" s="394"/>
      <c r="LC132" s="395"/>
      <c r="LD132" s="389"/>
      <c r="LE132" s="390"/>
      <c r="LF132" s="391"/>
      <c r="LG132" s="392"/>
      <c r="LH132" s="393"/>
      <c r="LI132" s="394"/>
      <c r="LJ132" s="395"/>
      <c r="LK132" s="389"/>
      <c r="LL132" s="390"/>
      <c r="LM132" s="391"/>
      <c r="LN132" s="392"/>
      <c r="LO132" s="393"/>
      <c r="LP132" s="394"/>
      <c r="LQ132" s="395"/>
      <c r="LR132" s="389"/>
      <c r="LS132" s="390"/>
      <c r="LT132" s="391"/>
      <c r="LU132" s="392"/>
      <c r="LV132" s="393"/>
      <c r="LW132" s="394"/>
      <c r="LX132" s="395"/>
      <c r="LY132" s="389"/>
      <c r="LZ132" s="390"/>
      <c r="MA132" s="391"/>
      <c r="MB132" s="392"/>
      <c r="MC132" s="393"/>
      <c r="MD132" s="394"/>
      <c r="ME132" s="395"/>
      <c r="MF132" s="389"/>
      <c r="MG132" s="390"/>
      <c r="MH132" s="391"/>
      <c r="MI132" s="392"/>
      <c r="MJ132" s="393"/>
      <c r="MK132" s="394"/>
      <c r="ML132" s="395"/>
      <c r="MM132" s="389"/>
      <c r="MN132" s="390"/>
      <c r="MO132" s="391"/>
      <c r="MP132" s="392"/>
      <c r="MQ132" s="393"/>
      <c r="MR132" s="394"/>
      <c r="MS132" s="395"/>
      <c r="MT132" s="389"/>
      <c r="MU132" s="390"/>
      <c r="MV132" s="391"/>
      <c r="MW132" s="392"/>
      <c r="MX132" s="393"/>
      <c r="MY132" s="394"/>
      <c r="MZ132" s="395"/>
      <c r="NA132" s="389"/>
      <c r="NB132" s="390"/>
      <c r="NC132" s="391"/>
      <c r="ND132" s="392"/>
      <c r="NE132" s="393"/>
      <c r="NF132" s="394"/>
      <c r="NG132" s="395"/>
      <c r="NH132" s="389"/>
      <c r="NI132" s="390"/>
      <c r="NJ132" s="391"/>
      <c r="NK132" s="392"/>
      <c r="NL132" s="393"/>
      <c r="NM132" s="394"/>
      <c r="NN132" s="395"/>
      <c r="NO132" s="389"/>
      <c r="NP132" s="390"/>
      <c r="NQ132" s="391"/>
      <c r="NR132" s="392"/>
      <c r="NS132" s="393"/>
      <c r="NT132" s="394"/>
      <c r="NU132" s="395"/>
      <c r="NV132" s="389"/>
      <c r="NW132" s="390"/>
      <c r="NX132" s="391"/>
      <c r="NY132" s="392"/>
      <c r="NZ132" s="393"/>
      <c r="OA132" s="394"/>
      <c r="OB132" s="395"/>
      <c r="OC132" s="389"/>
      <c r="OD132" s="390"/>
      <c r="OE132" s="391"/>
      <c r="OF132" s="392"/>
      <c r="OG132" s="393"/>
      <c r="OH132" s="394"/>
      <c r="OI132" s="395"/>
      <c r="OJ132" s="389"/>
      <c r="OK132" s="390"/>
      <c r="OL132" s="391"/>
      <c r="OM132" s="392"/>
      <c r="ON132" s="393"/>
      <c r="OO132" s="394"/>
      <c r="OP132" s="395"/>
      <c r="OQ132" s="389"/>
      <c r="OR132" s="390"/>
      <c r="OS132" s="391"/>
      <c r="OT132" s="392"/>
      <c r="OU132" s="393"/>
      <c r="OV132" s="394"/>
      <c r="OW132" s="395"/>
      <c r="OX132" s="389"/>
      <c r="OY132" s="390"/>
      <c r="OZ132" s="391"/>
      <c r="PA132" s="392"/>
      <c r="PB132" s="393"/>
      <c r="PC132" s="394"/>
      <c r="PD132" s="395"/>
      <c r="PE132" s="389"/>
      <c r="PF132" s="390"/>
      <c r="PG132" s="391"/>
      <c r="PH132" s="392"/>
      <c r="PI132" s="393"/>
      <c r="PJ132" s="394"/>
      <c r="PK132" s="395"/>
      <c r="PL132" s="389"/>
      <c r="PM132" s="390"/>
      <c r="PN132" s="391"/>
      <c r="PO132" s="392"/>
      <c r="PP132" s="393"/>
      <c r="PQ132" s="394"/>
      <c r="PR132" s="395"/>
      <c r="PS132" s="389"/>
      <c r="PT132" s="390"/>
      <c r="PU132" s="391"/>
      <c r="PV132" s="392"/>
      <c r="PW132" s="393"/>
      <c r="PX132" s="394"/>
      <c r="PY132" s="395"/>
      <c r="PZ132" s="389"/>
      <c r="QA132" s="390"/>
      <c r="QB132" s="391"/>
      <c r="QC132" s="392"/>
      <c r="QD132" s="393"/>
      <c r="QE132" s="394"/>
      <c r="QF132" s="395"/>
      <c r="QG132" s="389"/>
      <c r="QH132" s="390"/>
      <c r="QI132" s="391"/>
      <c r="QJ132" s="392"/>
      <c r="QK132" s="393"/>
      <c r="QL132" s="394"/>
      <c r="QM132" s="395"/>
      <c r="QN132" s="389"/>
      <c r="QO132" s="390"/>
      <c r="QP132" s="391"/>
      <c r="QQ132" s="392"/>
      <c r="QR132" s="393"/>
      <c r="QS132" s="394"/>
      <c r="QT132" s="395"/>
      <c r="QU132" s="389"/>
      <c r="QV132" s="390"/>
      <c r="QW132" s="391"/>
      <c r="QX132" s="392"/>
      <c r="QY132" s="393"/>
      <c r="QZ132" s="394"/>
      <c r="RA132" s="395"/>
      <c r="RB132" s="389"/>
      <c r="RC132" s="390"/>
      <c r="RD132" s="391"/>
      <c r="RE132" s="392"/>
      <c r="RF132" s="393"/>
      <c r="RG132" s="394"/>
      <c r="RH132" s="395"/>
      <c r="RI132" s="389"/>
      <c r="RJ132" s="390"/>
      <c r="RK132" s="391"/>
      <c r="RL132" s="392"/>
      <c r="RM132" s="393"/>
      <c r="RN132" s="394"/>
      <c r="RO132" s="395"/>
      <c r="RP132" s="389"/>
      <c r="RQ132" s="390"/>
      <c r="RR132" s="391"/>
      <c r="RS132" s="392"/>
      <c r="RT132" s="393"/>
      <c r="RU132" s="394"/>
      <c r="RV132" s="395"/>
      <c r="RW132" s="389"/>
      <c r="RX132" s="390"/>
      <c r="RY132" s="391"/>
      <c r="RZ132" s="392"/>
      <c r="SA132" s="393"/>
      <c r="SB132" s="394"/>
      <c r="SC132" s="395"/>
      <c r="SD132" s="389"/>
      <c r="SE132" s="390"/>
      <c r="SF132" s="391"/>
      <c r="SG132" s="392"/>
      <c r="SH132" s="393"/>
      <c r="SI132" s="394"/>
      <c r="SJ132" s="395"/>
      <c r="SK132" s="389"/>
      <c r="SL132" s="390"/>
      <c r="SM132" s="391"/>
      <c r="SN132" s="392"/>
      <c r="SO132" s="393"/>
      <c r="SP132" s="394"/>
      <c r="SQ132" s="395"/>
      <c r="SR132" s="389"/>
      <c r="SS132" s="390"/>
      <c r="ST132" s="391"/>
      <c r="SU132" s="392"/>
      <c r="SV132" s="393"/>
      <c r="SW132" s="394"/>
      <c r="SX132" s="395"/>
      <c r="SY132" s="389"/>
      <c r="SZ132" s="390"/>
      <c r="TA132" s="391"/>
      <c r="TB132" s="392"/>
      <c r="TC132" s="393"/>
      <c r="TD132" s="394"/>
      <c r="TE132" s="395"/>
      <c r="TF132" s="389"/>
      <c r="TG132" s="390"/>
      <c r="TH132" s="391"/>
      <c r="TI132" s="392"/>
      <c r="TJ132" s="393"/>
      <c r="TK132" s="394"/>
      <c r="TL132" s="395"/>
      <c r="TM132" s="389"/>
      <c r="TN132" s="390"/>
      <c r="TO132" s="391"/>
      <c r="TP132" s="392"/>
      <c r="TQ132" s="393"/>
      <c r="TR132" s="394"/>
      <c r="TS132" s="395"/>
      <c r="TT132" s="389"/>
      <c r="TU132" s="390"/>
      <c r="TV132" s="391"/>
      <c r="TW132" s="392"/>
      <c r="TX132" s="393"/>
      <c r="TY132" s="394"/>
      <c r="TZ132" s="395"/>
      <c r="UA132" s="389"/>
      <c r="UB132" s="390"/>
      <c r="UC132" s="391"/>
      <c r="UD132" s="392"/>
      <c r="UE132" s="393"/>
      <c r="UF132" s="394"/>
      <c r="UG132" s="395"/>
      <c r="UH132" s="389"/>
      <c r="UI132" s="390"/>
      <c r="UJ132" s="391"/>
      <c r="UK132" s="392"/>
      <c r="UL132" s="393"/>
      <c r="UM132" s="394"/>
      <c r="UN132" s="395"/>
      <c r="UO132" s="389"/>
      <c r="UP132" s="390"/>
      <c r="UQ132" s="391"/>
      <c r="UR132" s="392"/>
      <c r="US132" s="393"/>
      <c r="UT132" s="394"/>
      <c r="UU132" s="395"/>
      <c r="UV132" s="389"/>
      <c r="UW132" s="390"/>
      <c r="UX132" s="391"/>
      <c r="UY132" s="392"/>
      <c r="UZ132" s="393"/>
      <c r="VA132" s="394"/>
      <c r="VB132" s="395"/>
      <c r="VC132" s="389"/>
      <c r="VD132" s="390"/>
      <c r="VE132" s="391"/>
      <c r="VF132" s="392"/>
      <c r="VG132" s="393"/>
      <c r="VH132" s="394"/>
      <c r="VI132" s="395"/>
      <c r="VJ132" s="389"/>
      <c r="VK132" s="390"/>
      <c r="VL132" s="391"/>
      <c r="VM132" s="392"/>
      <c r="VN132" s="393"/>
      <c r="VO132" s="394"/>
      <c r="VP132" s="395"/>
      <c r="VQ132" s="389"/>
      <c r="VR132" s="390"/>
      <c r="VS132" s="391"/>
      <c r="VT132" s="392"/>
      <c r="VU132" s="393"/>
      <c r="VV132" s="394"/>
      <c r="VW132" s="395"/>
      <c r="VX132" s="389"/>
      <c r="VY132" s="390"/>
      <c r="VZ132" s="391"/>
      <c r="WA132" s="392"/>
      <c r="WB132" s="393"/>
      <c r="WC132" s="394"/>
      <c r="WD132" s="395"/>
      <c r="WE132" s="389"/>
      <c r="WF132" s="390"/>
      <c r="WG132" s="391"/>
      <c r="WH132" s="392"/>
      <c r="WI132" s="393"/>
      <c r="WJ132" s="394"/>
      <c r="WK132" s="395"/>
      <c r="WL132" s="389"/>
      <c r="WM132" s="390"/>
      <c r="WN132" s="391"/>
      <c r="WO132" s="392"/>
      <c r="WP132" s="393"/>
      <c r="WQ132" s="394"/>
      <c r="WR132" s="395"/>
      <c r="WS132" s="389"/>
      <c r="WT132" s="390"/>
      <c r="WU132" s="391"/>
      <c r="WV132" s="392"/>
      <c r="WW132" s="393"/>
      <c r="WX132" s="394"/>
      <c r="WY132" s="395"/>
      <c r="WZ132" s="389"/>
      <c r="XA132" s="390"/>
      <c r="XB132" s="391"/>
      <c r="XC132" s="392"/>
      <c r="XD132" s="393"/>
      <c r="XE132" s="394"/>
      <c r="XF132" s="395"/>
      <c r="XG132" s="389"/>
      <c r="XH132" s="390"/>
      <c r="XI132" s="391"/>
      <c r="XJ132" s="392"/>
      <c r="XK132" s="393"/>
      <c r="XL132" s="394"/>
      <c r="XM132" s="395"/>
      <c r="XN132" s="389"/>
      <c r="XO132" s="390"/>
      <c r="XP132" s="391"/>
      <c r="XQ132" s="392"/>
      <c r="XR132" s="393"/>
      <c r="XS132" s="394"/>
      <c r="XT132" s="395"/>
      <c r="XU132" s="389"/>
      <c r="XV132" s="390"/>
      <c r="XW132" s="391"/>
      <c r="XX132" s="392"/>
      <c r="XY132" s="393"/>
      <c r="XZ132" s="394"/>
      <c r="YA132" s="395"/>
      <c r="YB132" s="389"/>
      <c r="YC132" s="390"/>
      <c r="YD132" s="391"/>
      <c r="YE132" s="392"/>
      <c r="YF132" s="393"/>
      <c r="YG132" s="394"/>
      <c r="YH132" s="395"/>
      <c r="YI132" s="389"/>
      <c r="YJ132" s="390"/>
      <c r="YK132" s="391"/>
      <c r="YL132" s="392"/>
      <c r="YM132" s="393"/>
      <c r="YN132" s="394"/>
      <c r="YO132" s="395"/>
      <c r="YP132" s="389"/>
      <c r="YQ132" s="390"/>
      <c r="YR132" s="391"/>
      <c r="YS132" s="392"/>
      <c r="YT132" s="393"/>
      <c r="YU132" s="394"/>
      <c r="YV132" s="395"/>
      <c r="YW132" s="389"/>
      <c r="YX132" s="390"/>
      <c r="YY132" s="391"/>
      <c r="YZ132" s="392"/>
      <c r="ZA132" s="393"/>
      <c r="ZB132" s="394"/>
      <c r="ZC132" s="395"/>
      <c r="ZD132" s="389"/>
      <c r="ZE132" s="390"/>
      <c r="ZF132" s="391"/>
      <c r="ZG132" s="392"/>
      <c r="ZH132" s="393"/>
      <c r="ZI132" s="394"/>
      <c r="ZJ132" s="395"/>
      <c r="ZK132" s="389"/>
      <c r="ZL132" s="390"/>
      <c r="ZM132" s="391"/>
      <c r="ZN132" s="392"/>
      <c r="ZO132" s="393"/>
      <c r="ZP132" s="394"/>
      <c r="ZQ132" s="395"/>
      <c r="ZR132" s="389"/>
      <c r="ZS132" s="390"/>
      <c r="ZT132" s="391"/>
      <c r="ZU132" s="392"/>
      <c r="ZV132" s="393"/>
      <c r="ZW132" s="394"/>
      <c r="ZX132" s="395"/>
      <c r="ZY132" s="389"/>
      <c r="ZZ132" s="390"/>
      <c r="AAA132" s="391"/>
      <c r="AAB132" s="392"/>
      <c r="AAC132" s="393"/>
      <c r="AAD132" s="394"/>
      <c r="AAE132" s="395"/>
      <c r="AAF132" s="389"/>
      <c r="AAG132" s="390"/>
      <c r="AAH132" s="391"/>
      <c r="AAI132" s="392"/>
      <c r="AAJ132" s="393"/>
      <c r="AAK132" s="394"/>
      <c r="AAL132" s="395"/>
      <c r="AAM132" s="389"/>
      <c r="AAN132" s="390"/>
      <c r="AAO132" s="391"/>
      <c r="AAP132" s="392"/>
      <c r="AAQ132" s="393"/>
      <c r="AAR132" s="394"/>
      <c r="AAS132" s="395"/>
      <c r="AAT132" s="389"/>
      <c r="AAU132" s="390"/>
      <c r="AAV132" s="391"/>
      <c r="AAW132" s="392"/>
      <c r="AAX132" s="393"/>
      <c r="AAY132" s="394"/>
      <c r="AAZ132" s="395"/>
      <c r="ABA132" s="389"/>
      <c r="ABB132" s="390"/>
      <c r="ABC132" s="391"/>
      <c r="ABD132" s="392"/>
      <c r="ABE132" s="393"/>
      <c r="ABF132" s="394"/>
      <c r="ABG132" s="395"/>
      <c r="ABH132" s="389"/>
      <c r="ABI132" s="390"/>
      <c r="ABJ132" s="391"/>
      <c r="ABK132" s="392"/>
      <c r="ABL132" s="393"/>
      <c r="ABM132" s="394"/>
      <c r="ABN132" s="395"/>
      <c r="ABO132" s="389"/>
      <c r="ABP132" s="390"/>
      <c r="ABQ132" s="391"/>
      <c r="ABR132" s="392"/>
      <c r="ABS132" s="393"/>
      <c r="ABT132" s="394"/>
      <c r="ABU132" s="395"/>
      <c r="ABV132" s="389"/>
      <c r="ABW132" s="390"/>
      <c r="ABX132" s="391"/>
      <c r="ABY132" s="392"/>
      <c r="ABZ132" s="393"/>
      <c r="ACA132" s="394"/>
      <c r="ACB132" s="395"/>
      <c r="ACC132" s="389"/>
      <c r="ACD132" s="390"/>
      <c r="ACE132" s="391"/>
      <c r="ACF132" s="392"/>
      <c r="ACG132" s="393"/>
      <c r="ACH132" s="394"/>
      <c r="ACI132" s="395"/>
      <c r="ACJ132" s="389"/>
      <c r="ACK132" s="390"/>
      <c r="ACL132" s="391"/>
      <c r="ACM132" s="392"/>
      <c r="ACN132" s="393"/>
      <c r="ACO132" s="394"/>
      <c r="ACP132" s="395"/>
      <c r="ACQ132" s="389"/>
      <c r="ACR132" s="390"/>
      <c r="ACS132" s="391"/>
      <c r="ACT132" s="392"/>
      <c r="ACU132" s="393"/>
      <c r="ACV132" s="394"/>
      <c r="ACW132" s="395"/>
      <c r="ACX132" s="389"/>
      <c r="ACY132" s="390"/>
      <c r="ACZ132" s="391"/>
      <c r="ADA132" s="392"/>
      <c r="ADB132" s="393"/>
      <c r="ADC132" s="394"/>
      <c r="ADD132" s="395"/>
      <c r="ADE132" s="389"/>
      <c r="ADF132" s="390"/>
      <c r="ADG132" s="391"/>
      <c r="ADH132" s="392"/>
      <c r="ADI132" s="393"/>
      <c r="ADJ132" s="394"/>
      <c r="ADK132" s="395"/>
      <c r="ADL132" s="389"/>
      <c r="ADM132" s="390"/>
      <c r="ADN132" s="391"/>
      <c r="ADO132" s="392"/>
      <c r="ADP132" s="393"/>
      <c r="ADQ132" s="394"/>
      <c r="ADR132" s="395"/>
      <c r="ADS132" s="389"/>
      <c r="ADT132" s="390"/>
      <c r="ADU132" s="391"/>
      <c r="ADV132" s="392"/>
      <c r="ADW132" s="393"/>
      <c r="ADX132" s="394"/>
      <c r="ADY132" s="395"/>
      <c r="ADZ132" s="389"/>
      <c r="AEA132" s="390"/>
      <c r="AEB132" s="391"/>
      <c r="AEC132" s="392"/>
      <c r="AED132" s="393"/>
      <c r="AEE132" s="394"/>
      <c r="AEF132" s="395"/>
      <c r="AEG132" s="389"/>
      <c r="AEH132" s="390"/>
      <c r="AEI132" s="391"/>
      <c r="AEJ132" s="392"/>
      <c r="AEK132" s="393"/>
      <c r="AEL132" s="394"/>
      <c r="AEM132" s="395"/>
      <c r="AEN132" s="389"/>
      <c r="AEO132" s="390"/>
      <c r="AEP132" s="391"/>
      <c r="AEQ132" s="392"/>
      <c r="AER132" s="393"/>
      <c r="AES132" s="394"/>
      <c r="AET132" s="395"/>
      <c r="AEU132" s="389"/>
      <c r="AEV132" s="390"/>
      <c r="AEW132" s="391"/>
      <c r="AEX132" s="392"/>
      <c r="AEY132" s="393"/>
      <c r="AEZ132" s="394"/>
      <c r="AFA132" s="395"/>
      <c r="AFB132" s="389"/>
      <c r="AFC132" s="390"/>
      <c r="AFD132" s="391"/>
      <c r="AFE132" s="392"/>
      <c r="AFF132" s="393"/>
      <c r="AFG132" s="394"/>
      <c r="AFH132" s="395"/>
      <c r="AFI132" s="389"/>
      <c r="AFJ132" s="390"/>
      <c r="AFK132" s="391"/>
      <c r="AFL132" s="392"/>
      <c r="AFM132" s="393"/>
      <c r="AFN132" s="394"/>
      <c r="AFO132" s="395"/>
      <c r="AFP132" s="389"/>
      <c r="AFQ132" s="390"/>
      <c r="AFR132" s="391"/>
      <c r="AFS132" s="392"/>
      <c r="AFT132" s="393"/>
      <c r="AFU132" s="394"/>
      <c r="AFV132" s="395"/>
      <c r="AFW132" s="389"/>
      <c r="AFX132" s="390"/>
      <c r="AFY132" s="391"/>
      <c r="AFZ132" s="392"/>
      <c r="AGA132" s="393"/>
      <c r="AGB132" s="394"/>
      <c r="AGC132" s="395"/>
      <c r="AGD132" s="389"/>
      <c r="AGE132" s="390"/>
      <c r="AGF132" s="391"/>
      <c r="AGG132" s="392"/>
      <c r="AGH132" s="393"/>
      <c r="AGI132" s="394"/>
      <c r="AGJ132" s="395"/>
      <c r="AGK132" s="389"/>
      <c r="AGL132" s="390"/>
      <c r="AGM132" s="391"/>
      <c r="AGN132" s="392"/>
      <c r="AGO132" s="393"/>
      <c r="AGP132" s="394"/>
      <c r="AGQ132" s="395"/>
      <c r="AGR132" s="389"/>
      <c r="AGS132" s="390"/>
      <c r="AGT132" s="391"/>
      <c r="AGU132" s="392"/>
      <c r="AGV132" s="393"/>
      <c r="AGW132" s="394"/>
      <c r="AGX132" s="395"/>
      <c r="AGY132" s="389"/>
      <c r="AGZ132" s="390"/>
      <c r="AHA132" s="391"/>
      <c r="AHB132" s="392"/>
      <c r="AHC132" s="393"/>
      <c r="AHD132" s="394"/>
      <c r="AHE132" s="395"/>
      <c r="AHF132" s="389"/>
      <c r="AHG132" s="390"/>
      <c r="AHH132" s="391"/>
      <c r="AHI132" s="392"/>
      <c r="AHJ132" s="393"/>
      <c r="AHK132" s="394"/>
      <c r="AHL132" s="395"/>
      <c r="AHM132" s="389"/>
      <c r="AHN132" s="390"/>
      <c r="AHO132" s="391"/>
      <c r="AHP132" s="392"/>
      <c r="AHQ132" s="393"/>
      <c r="AHR132" s="394"/>
      <c r="AHS132" s="395"/>
      <c r="AHT132" s="389"/>
      <c r="AHU132" s="390"/>
      <c r="AHV132" s="391"/>
      <c r="AHW132" s="392"/>
      <c r="AHX132" s="393"/>
      <c r="AHY132" s="394"/>
      <c r="AHZ132" s="395"/>
      <c r="AIA132" s="389"/>
      <c r="AIB132" s="390"/>
      <c r="AIC132" s="391"/>
      <c r="AID132" s="392"/>
      <c r="AIE132" s="393"/>
      <c r="AIF132" s="394"/>
      <c r="AIG132" s="395"/>
      <c r="AIH132" s="389"/>
      <c r="AII132" s="390"/>
      <c r="AIJ132" s="391"/>
      <c r="AIK132" s="392"/>
      <c r="AIL132" s="393"/>
      <c r="AIM132" s="394"/>
      <c r="AIN132" s="395"/>
      <c r="AIO132" s="389"/>
      <c r="AIP132" s="390"/>
      <c r="AIQ132" s="391"/>
      <c r="AIR132" s="392"/>
      <c r="AIS132" s="393"/>
      <c r="AIT132" s="394"/>
      <c r="AIU132" s="395"/>
      <c r="AIV132" s="389"/>
      <c r="AIW132" s="390"/>
      <c r="AIX132" s="391"/>
      <c r="AIY132" s="392"/>
      <c r="AIZ132" s="393"/>
      <c r="AJA132" s="394"/>
      <c r="AJB132" s="395"/>
      <c r="AJC132" s="389"/>
      <c r="AJD132" s="390"/>
      <c r="AJE132" s="391"/>
      <c r="AJF132" s="392"/>
      <c r="AJG132" s="393"/>
      <c r="AJH132" s="394"/>
      <c r="AJI132" s="395"/>
      <c r="AJJ132" s="389"/>
      <c r="AJK132" s="390"/>
      <c r="AJL132" s="391"/>
      <c r="AJM132" s="392"/>
      <c r="AJN132" s="393"/>
      <c r="AJO132" s="394"/>
      <c r="AJP132" s="395"/>
      <c r="AJQ132" s="389"/>
      <c r="AJR132" s="390"/>
      <c r="AJS132" s="391"/>
      <c r="AJT132" s="392"/>
      <c r="AJU132" s="393"/>
      <c r="AJV132" s="394"/>
      <c r="AJW132" s="395"/>
      <c r="AJX132" s="389"/>
      <c r="AJY132" s="390"/>
      <c r="AJZ132" s="391"/>
      <c r="AKA132" s="392"/>
      <c r="AKB132" s="393"/>
      <c r="AKC132" s="394"/>
      <c r="AKD132" s="395"/>
      <c r="AKE132" s="389"/>
      <c r="AKF132" s="390"/>
      <c r="AKG132" s="391"/>
      <c r="AKH132" s="392"/>
      <c r="AKI132" s="393"/>
      <c r="AKJ132" s="394"/>
      <c r="AKK132" s="395"/>
      <c r="AKL132" s="389"/>
      <c r="AKM132" s="390"/>
      <c r="AKN132" s="391"/>
      <c r="AKO132" s="392"/>
      <c r="AKP132" s="393"/>
      <c r="AKQ132" s="394"/>
      <c r="AKR132" s="395"/>
      <c r="AKS132" s="389"/>
      <c r="AKT132" s="390"/>
      <c r="AKU132" s="391"/>
      <c r="AKV132" s="392"/>
      <c r="AKW132" s="393"/>
      <c r="AKX132" s="394"/>
      <c r="AKY132" s="395"/>
      <c r="AKZ132" s="389"/>
      <c r="ALA132" s="390"/>
      <c r="ALB132" s="391"/>
      <c r="ALC132" s="392"/>
      <c r="ALD132" s="393"/>
      <c r="ALE132" s="394"/>
      <c r="ALF132" s="395"/>
      <c r="ALG132" s="389"/>
      <c r="ALH132" s="390"/>
      <c r="ALI132" s="391"/>
      <c r="ALJ132" s="392"/>
      <c r="ALK132" s="393"/>
      <c r="ALL132" s="394"/>
      <c r="ALM132" s="395"/>
      <c r="ALN132" s="389"/>
      <c r="ALO132" s="390"/>
      <c r="ALP132" s="391"/>
      <c r="ALQ132" s="392"/>
      <c r="ALR132" s="393"/>
      <c r="ALS132" s="394"/>
      <c r="ALT132" s="395"/>
      <c r="ALU132" s="389"/>
      <c r="ALV132" s="390"/>
      <c r="ALW132" s="391"/>
      <c r="ALX132" s="392"/>
      <c r="ALY132" s="393"/>
      <c r="ALZ132" s="394"/>
      <c r="AMA132" s="395"/>
      <c r="AMB132" s="389"/>
      <c r="AMC132" s="390"/>
      <c r="AMD132" s="391"/>
      <c r="AME132" s="392"/>
      <c r="AMF132" s="393"/>
      <c r="AMG132" s="394"/>
      <c r="AMH132" s="395"/>
      <c r="AMI132" s="389"/>
      <c r="AMJ132" s="390"/>
      <c r="AMK132" s="391"/>
      <c r="AML132" s="392"/>
      <c r="AMM132" s="393"/>
      <c r="AMN132" s="394"/>
      <c r="AMO132" s="395"/>
      <c r="AMP132" s="389"/>
      <c r="AMQ132" s="390"/>
      <c r="AMR132" s="391"/>
      <c r="AMS132" s="392"/>
      <c r="AMT132" s="393"/>
      <c r="AMU132" s="394"/>
      <c r="AMV132" s="395"/>
      <c r="AMW132" s="389"/>
      <c r="AMX132" s="390"/>
      <c r="AMY132" s="391"/>
      <c r="AMZ132" s="392"/>
      <c r="ANA132" s="393"/>
      <c r="ANB132" s="394"/>
      <c r="ANC132" s="395"/>
      <c r="AND132" s="389"/>
      <c r="ANE132" s="390"/>
      <c r="ANF132" s="391"/>
      <c r="ANG132" s="392"/>
      <c r="ANH132" s="393"/>
      <c r="ANI132" s="394"/>
      <c r="ANJ132" s="395"/>
      <c r="ANK132" s="389"/>
      <c r="ANL132" s="390"/>
      <c r="ANM132" s="391"/>
      <c r="ANN132" s="392"/>
      <c r="ANO132" s="393"/>
      <c r="ANP132" s="394"/>
      <c r="ANQ132" s="395"/>
      <c r="ANR132" s="389"/>
      <c r="ANS132" s="390"/>
      <c r="ANT132" s="391"/>
      <c r="ANU132" s="392"/>
      <c r="ANV132" s="393"/>
      <c r="ANW132" s="394"/>
      <c r="ANX132" s="395"/>
      <c r="ANY132" s="389"/>
      <c r="ANZ132" s="390"/>
      <c r="AOA132" s="391"/>
      <c r="AOB132" s="392"/>
      <c r="AOC132" s="393"/>
      <c r="AOD132" s="394"/>
      <c r="AOE132" s="395"/>
      <c r="AOF132" s="389"/>
      <c r="AOG132" s="390"/>
      <c r="AOH132" s="391"/>
      <c r="AOI132" s="392"/>
      <c r="AOJ132" s="393"/>
      <c r="AOK132" s="394"/>
      <c r="AOL132" s="395"/>
      <c r="AOM132" s="389"/>
      <c r="AON132" s="390"/>
      <c r="AOO132" s="391"/>
      <c r="AOP132" s="392"/>
      <c r="AOQ132" s="393"/>
      <c r="AOR132" s="394"/>
      <c r="AOS132" s="395"/>
      <c r="AOT132" s="389"/>
      <c r="AOU132" s="390"/>
      <c r="AOV132" s="391"/>
      <c r="AOW132" s="392"/>
      <c r="AOX132" s="393"/>
      <c r="AOY132" s="394"/>
      <c r="AOZ132" s="395"/>
      <c r="APA132" s="389"/>
      <c r="APB132" s="390"/>
      <c r="APC132" s="391"/>
      <c r="APD132" s="392"/>
      <c r="APE132" s="393"/>
      <c r="APF132" s="394"/>
      <c r="APG132" s="395"/>
      <c r="APH132" s="389"/>
      <c r="API132" s="390"/>
      <c r="APJ132" s="391"/>
      <c r="APK132" s="392"/>
      <c r="APL132" s="393"/>
      <c r="APM132" s="394"/>
      <c r="APN132" s="395"/>
      <c r="APO132" s="389"/>
      <c r="APP132" s="390"/>
      <c r="APQ132" s="391"/>
      <c r="APR132" s="392"/>
      <c r="APS132" s="393"/>
      <c r="APT132" s="394"/>
      <c r="APU132" s="395"/>
      <c r="APV132" s="389"/>
      <c r="APW132" s="390"/>
      <c r="APX132" s="391"/>
      <c r="APY132" s="392"/>
      <c r="APZ132" s="393"/>
      <c r="AQA132" s="394"/>
      <c r="AQB132" s="395"/>
      <c r="AQC132" s="389"/>
      <c r="AQD132" s="390"/>
      <c r="AQE132" s="391"/>
      <c r="AQF132" s="392"/>
      <c r="AQG132" s="393"/>
      <c r="AQH132" s="394"/>
      <c r="AQI132" s="395"/>
      <c r="AQJ132" s="389"/>
      <c r="AQK132" s="390"/>
      <c r="AQL132" s="391"/>
      <c r="AQM132" s="392"/>
      <c r="AQN132" s="393"/>
      <c r="AQO132" s="394"/>
      <c r="AQP132" s="395"/>
      <c r="AQQ132" s="389"/>
      <c r="AQR132" s="390"/>
      <c r="AQS132" s="391"/>
      <c r="AQT132" s="392"/>
      <c r="AQU132" s="393"/>
      <c r="AQV132" s="394"/>
      <c r="AQW132" s="395"/>
      <c r="AQX132" s="389"/>
      <c r="AQY132" s="390"/>
      <c r="AQZ132" s="391"/>
      <c r="ARA132" s="392"/>
      <c r="ARB132" s="393"/>
      <c r="ARC132" s="394"/>
      <c r="ARD132" s="395"/>
      <c r="ARE132" s="389"/>
      <c r="ARF132" s="390"/>
      <c r="ARG132" s="391"/>
      <c r="ARH132" s="392"/>
      <c r="ARI132" s="393"/>
      <c r="ARJ132" s="394"/>
      <c r="ARK132" s="395"/>
      <c r="ARL132" s="389"/>
      <c r="ARM132" s="390"/>
      <c r="ARN132" s="391"/>
      <c r="ARO132" s="392"/>
      <c r="ARP132" s="393"/>
      <c r="ARQ132" s="394"/>
      <c r="ARR132" s="395"/>
      <c r="ARS132" s="389"/>
      <c r="ART132" s="390"/>
      <c r="ARU132" s="391"/>
      <c r="ARV132" s="392"/>
      <c r="ARW132" s="393"/>
      <c r="ARX132" s="394"/>
      <c r="ARY132" s="395"/>
      <c r="ARZ132" s="389"/>
      <c r="ASA132" s="390"/>
      <c r="ASB132" s="391"/>
      <c r="ASC132" s="392"/>
      <c r="ASD132" s="393"/>
      <c r="ASE132" s="394"/>
      <c r="ASF132" s="395"/>
      <c r="ASG132" s="389"/>
      <c r="ASH132" s="390"/>
      <c r="ASI132" s="391"/>
      <c r="ASJ132" s="392"/>
      <c r="ASK132" s="393"/>
      <c r="ASL132" s="394"/>
      <c r="ASM132" s="395"/>
      <c r="ASN132" s="389"/>
      <c r="ASO132" s="390"/>
      <c r="ASP132" s="391"/>
      <c r="ASQ132" s="392"/>
      <c r="ASR132" s="393"/>
      <c r="ASS132" s="394"/>
      <c r="AST132" s="395"/>
      <c r="ASU132" s="389"/>
      <c r="ASV132" s="390"/>
      <c r="ASW132" s="391"/>
      <c r="ASX132" s="392"/>
      <c r="ASY132" s="393"/>
      <c r="ASZ132" s="394"/>
      <c r="ATA132" s="395"/>
      <c r="ATB132" s="389"/>
      <c r="ATC132" s="390"/>
      <c r="ATD132" s="391"/>
      <c r="ATE132" s="392"/>
      <c r="ATF132" s="393"/>
      <c r="ATG132" s="394"/>
      <c r="ATH132" s="395"/>
      <c r="ATI132" s="389"/>
      <c r="ATJ132" s="390"/>
      <c r="ATK132" s="391"/>
      <c r="ATL132" s="392"/>
      <c r="ATM132" s="393"/>
      <c r="ATN132" s="394"/>
      <c r="ATO132" s="395"/>
      <c r="ATP132" s="389"/>
      <c r="ATQ132" s="390"/>
      <c r="ATR132" s="391"/>
      <c r="ATS132" s="392"/>
      <c r="ATT132" s="393"/>
      <c r="ATU132" s="394"/>
      <c r="ATV132" s="395"/>
      <c r="ATW132" s="389"/>
      <c r="ATX132" s="390"/>
      <c r="ATY132" s="391"/>
      <c r="ATZ132" s="392"/>
      <c r="AUA132" s="393"/>
      <c r="AUB132" s="394"/>
      <c r="AUC132" s="395"/>
      <c r="AUD132" s="389"/>
      <c r="AUE132" s="390"/>
      <c r="AUF132" s="391"/>
      <c r="AUG132" s="392"/>
      <c r="AUH132" s="393"/>
      <c r="AUI132" s="394"/>
      <c r="AUJ132" s="395"/>
      <c r="AUK132" s="389"/>
      <c r="AUL132" s="390"/>
      <c r="AUM132" s="391"/>
      <c r="AUN132" s="392"/>
      <c r="AUO132" s="393"/>
      <c r="AUP132" s="394"/>
      <c r="AUQ132" s="395"/>
      <c r="AUR132" s="389"/>
      <c r="AUS132" s="390"/>
      <c r="AUT132" s="391"/>
      <c r="AUU132" s="392"/>
      <c r="AUV132" s="393"/>
      <c r="AUW132" s="394"/>
      <c r="AUX132" s="395"/>
      <c r="AUY132" s="389"/>
      <c r="AUZ132" s="390"/>
      <c r="AVA132" s="391"/>
      <c r="AVB132" s="392"/>
      <c r="AVC132" s="393"/>
      <c r="AVD132" s="394"/>
      <c r="AVE132" s="395"/>
      <c r="AVF132" s="389"/>
      <c r="AVG132" s="390"/>
      <c r="AVH132" s="391"/>
      <c r="AVI132" s="392"/>
      <c r="AVJ132" s="393"/>
      <c r="AVK132" s="394"/>
      <c r="AVL132" s="395"/>
      <c r="AVM132" s="389"/>
      <c r="AVN132" s="390"/>
      <c r="AVO132" s="391"/>
      <c r="AVP132" s="392"/>
      <c r="AVQ132" s="393"/>
      <c r="AVR132" s="394"/>
      <c r="AVS132" s="395"/>
      <c r="AVT132" s="389"/>
      <c r="AVU132" s="390"/>
      <c r="AVV132" s="391"/>
      <c r="AVW132" s="392"/>
      <c r="AVX132" s="393"/>
      <c r="AVY132" s="394"/>
      <c r="AVZ132" s="395"/>
      <c r="AWA132" s="389"/>
      <c r="AWB132" s="390"/>
      <c r="AWC132" s="391"/>
      <c r="AWD132" s="392"/>
      <c r="AWE132" s="393"/>
      <c r="AWF132" s="394"/>
      <c r="AWG132" s="395"/>
      <c r="AWH132" s="389"/>
      <c r="AWI132" s="390"/>
      <c r="AWJ132" s="391"/>
      <c r="AWK132" s="392"/>
      <c r="AWL132" s="393"/>
      <c r="AWM132" s="394"/>
      <c r="AWN132" s="395"/>
      <c r="AWO132" s="389"/>
      <c r="AWP132" s="390"/>
      <c r="AWQ132" s="391"/>
      <c r="AWR132" s="392"/>
      <c r="AWS132" s="393"/>
      <c r="AWT132" s="394"/>
      <c r="AWU132" s="395"/>
      <c r="AWV132" s="389"/>
      <c r="AWW132" s="390"/>
      <c r="AWX132" s="391"/>
      <c r="AWY132" s="392"/>
      <c r="AWZ132" s="393"/>
      <c r="AXA132" s="394"/>
      <c r="AXB132" s="395"/>
      <c r="AXC132" s="389"/>
      <c r="AXD132" s="390"/>
      <c r="AXE132" s="391"/>
      <c r="AXF132" s="392"/>
      <c r="AXG132" s="393"/>
      <c r="AXH132" s="394"/>
      <c r="AXI132" s="395"/>
      <c r="AXJ132" s="389"/>
      <c r="AXK132" s="390"/>
      <c r="AXL132" s="391"/>
      <c r="AXM132" s="392"/>
      <c r="AXN132" s="393"/>
      <c r="AXO132" s="394"/>
      <c r="AXP132" s="395"/>
      <c r="AXQ132" s="389"/>
      <c r="AXR132" s="390"/>
      <c r="AXS132" s="391"/>
      <c r="AXT132" s="392"/>
      <c r="AXU132" s="393"/>
      <c r="AXV132" s="394"/>
      <c r="AXW132" s="395"/>
      <c r="AXX132" s="389"/>
      <c r="AXY132" s="390"/>
      <c r="AXZ132" s="391"/>
      <c r="AYA132" s="392"/>
      <c r="AYB132" s="393"/>
      <c r="AYC132" s="394"/>
      <c r="AYD132" s="395"/>
      <c r="AYE132" s="389"/>
      <c r="AYF132" s="390"/>
      <c r="AYG132" s="391"/>
      <c r="AYH132" s="392"/>
      <c r="AYI132" s="393"/>
      <c r="AYJ132" s="394"/>
      <c r="AYK132" s="395"/>
      <c r="AYL132" s="389"/>
      <c r="AYM132" s="390"/>
      <c r="AYN132" s="391"/>
      <c r="AYO132" s="392"/>
      <c r="AYP132" s="393"/>
      <c r="AYQ132" s="394"/>
      <c r="AYR132" s="395"/>
      <c r="AYS132" s="389"/>
      <c r="AYT132" s="390"/>
      <c r="AYU132" s="391"/>
      <c r="AYV132" s="392"/>
      <c r="AYW132" s="393"/>
      <c r="AYX132" s="394"/>
      <c r="AYY132" s="395"/>
      <c r="AYZ132" s="389"/>
      <c r="AZA132" s="390"/>
      <c r="AZB132" s="391"/>
      <c r="AZC132" s="392"/>
      <c r="AZD132" s="393"/>
      <c r="AZE132" s="394"/>
      <c r="AZF132" s="395"/>
      <c r="AZG132" s="389"/>
      <c r="AZH132" s="390"/>
      <c r="AZI132" s="391"/>
      <c r="AZJ132" s="392"/>
      <c r="AZK132" s="393"/>
      <c r="AZL132" s="394"/>
      <c r="AZM132" s="395"/>
      <c r="AZN132" s="389"/>
      <c r="AZO132" s="390"/>
      <c r="AZP132" s="391"/>
      <c r="AZQ132" s="392"/>
      <c r="AZR132" s="393"/>
      <c r="AZS132" s="394"/>
      <c r="AZT132" s="395"/>
      <c r="AZU132" s="389"/>
      <c r="AZV132" s="390"/>
      <c r="AZW132" s="391"/>
      <c r="AZX132" s="392"/>
      <c r="AZY132" s="393"/>
      <c r="AZZ132" s="394"/>
      <c r="BAA132" s="395"/>
      <c r="BAB132" s="389"/>
      <c r="BAC132" s="390"/>
      <c r="BAD132" s="391"/>
      <c r="BAE132" s="392"/>
      <c r="BAF132" s="393"/>
      <c r="BAG132" s="394"/>
      <c r="BAH132" s="395"/>
      <c r="BAI132" s="389"/>
      <c r="BAJ132" s="390"/>
      <c r="BAK132" s="391"/>
      <c r="BAL132" s="392"/>
      <c r="BAM132" s="393"/>
      <c r="BAN132" s="394"/>
      <c r="BAO132" s="395"/>
      <c r="BAP132" s="389"/>
      <c r="BAQ132" s="390"/>
      <c r="BAR132" s="391"/>
      <c r="BAS132" s="392"/>
      <c r="BAT132" s="393"/>
      <c r="BAU132" s="394"/>
      <c r="BAV132" s="395"/>
      <c r="BAW132" s="389"/>
      <c r="BAX132" s="390"/>
      <c r="BAY132" s="391"/>
      <c r="BAZ132" s="392"/>
      <c r="BBA132" s="393"/>
      <c r="BBB132" s="394"/>
      <c r="BBC132" s="395"/>
      <c r="BBD132" s="389"/>
      <c r="BBE132" s="390"/>
      <c r="BBF132" s="391"/>
      <c r="BBG132" s="392"/>
      <c r="BBH132" s="393"/>
      <c r="BBI132" s="394"/>
      <c r="BBJ132" s="395"/>
      <c r="BBK132" s="389"/>
      <c r="BBL132" s="390"/>
      <c r="BBM132" s="391"/>
      <c r="BBN132" s="392"/>
      <c r="BBO132" s="393"/>
      <c r="BBP132" s="394"/>
      <c r="BBQ132" s="395"/>
      <c r="BBR132" s="389"/>
      <c r="BBS132" s="390"/>
      <c r="BBT132" s="391"/>
      <c r="BBU132" s="392"/>
      <c r="BBV132" s="393"/>
      <c r="BBW132" s="394"/>
      <c r="BBX132" s="395"/>
      <c r="BBY132" s="389"/>
      <c r="BBZ132" s="390"/>
      <c r="BCA132" s="391"/>
      <c r="BCB132" s="392"/>
      <c r="BCC132" s="393"/>
      <c r="BCD132" s="394"/>
      <c r="BCE132" s="395"/>
      <c r="BCF132" s="389"/>
      <c r="BCG132" s="390"/>
      <c r="BCH132" s="391"/>
      <c r="BCI132" s="392"/>
      <c r="BCJ132" s="393"/>
      <c r="BCK132" s="394"/>
      <c r="BCL132" s="395"/>
      <c r="BCM132" s="389"/>
      <c r="BCN132" s="390"/>
      <c r="BCO132" s="391"/>
      <c r="BCP132" s="392"/>
      <c r="BCQ132" s="393"/>
      <c r="BCR132" s="394"/>
      <c r="BCS132" s="395"/>
      <c r="BCT132" s="389"/>
      <c r="BCU132" s="390"/>
      <c r="BCV132" s="391"/>
      <c r="BCW132" s="392"/>
      <c r="BCX132" s="393"/>
      <c r="BCY132" s="394"/>
      <c r="BCZ132" s="395"/>
      <c r="BDA132" s="389"/>
      <c r="BDB132" s="390"/>
      <c r="BDC132" s="391"/>
      <c r="BDD132" s="392"/>
      <c r="BDE132" s="393"/>
      <c r="BDF132" s="394"/>
      <c r="BDG132" s="395"/>
      <c r="BDH132" s="389"/>
      <c r="BDI132" s="390"/>
      <c r="BDJ132" s="391"/>
      <c r="BDK132" s="392"/>
      <c r="BDL132" s="393"/>
      <c r="BDM132" s="394"/>
      <c r="BDN132" s="395"/>
      <c r="BDO132" s="389"/>
      <c r="BDP132" s="390"/>
      <c r="BDQ132" s="391"/>
      <c r="BDR132" s="392"/>
      <c r="BDS132" s="393"/>
      <c r="BDT132" s="394"/>
      <c r="BDU132" s="395"/>
      <c r="BDV132" s="389"/>
      <c r="BDW132" s="390"/>
      <c r="BDX132" s="391"/>
      <c r="BDY132" s="392"/>
      <c r="BDZ132" s="393"/>
      <c r="BEA132" s="394"/>
      <c r="BEB132" s="395"/>
      <c r="BEC132" s="389"/>
      <c r="BED132" s="390"/>
      <c r="BEE132" s="391"/>
      <c r="BEF132" s="392"/>
      <c r="BEG132" s="393"/>
      <c r="BEH132" s="394"/>
      <c r="BEI132" s="395"/>
      <c r="BEJ132" s="389"/>
      <c r="BEK132" s="390"/>
      <c r="BEL132" s="391"/>
      <c r="BEM132" s="392"/>
      <c r="BEN132" s="393"/>
      <c r="BEO132" s="394"/>
      <c r="BEP132" s="395"/>
      <c r="BEQ132" s="389"/>
      <c r="BER132" s="390"/>
      <c r="BES132" s="391"/>
      <c r="BET132" s="392"/>
      <c r="BEU132" s="393"/>
      <c r="BEV132" s="394"/>
      <c r="BEW132" s="395"/>
      <c r="BEX132" s="389"/>
      <c r="BEY132" s="390"/>
      <c r="BEZ132" s="391"/>
      <c r="BFA132" s="392"/>
      <c r="BFB132" s="393"/>
      <c r="BFC132" s="394"/>
      <c r="BFD132" s="395"/>
      <c r="BFE132" s="389"/>
      <c r="BFF132" s="390"/>
      <c r="BFG132" s="391"/>
      <c r="BFH132" s="392"/>
      <c r="BFI132" s="393"/>
      <c r="BFJ132" s="394"/>
      <c r="BFK132" s="395"/>
      <c r="BFL132" s="389"/>
      <c r="BFM132" s="390"/>
      <c r="BFN132" s="391"/>
      <c r="BFO132" s="392"/>
      <c r="BFP132" s="393"/>
      <c r="BFQ132" s="394"/>
      <c r="BFR132" s="395"/>
      <c r="BFS132" s="389"/>
      <c r="BFT132" s="390"/>
      <c r="BFU132" s="391"/>
      <c r="BFV132" s="392"/>
      <c r="BFW132" s="393"/>
      <c r="BFX132" s="394"/>
      <c r="BFY132" s="395"/>
      <c r="BFZ132" s="389"/>
      <c r="BGA132" s="390"/>
      <c r="BGB132" s="391"/>
      <c r="BGC132" s="392"/>
      <c r="BGD132" s="393"/>
      <c r="BGE132" s="394"/>
      <c r="BGF132" s="395"/>
      <c r="BGG132" s="389"/>
      <c r="BGH132" s="390"/>
      <c r="BGI132" s="391"/>
      <c r="BGJ132" s="392"/>
      <c r="BGK132" s="393"/>
      <c r="BGL132" s="394"/>
      <c r="BGM132" s="395"/>
      <c r="BGN132" s="389"/>
      <c r="BGO132" s="390"/>
      <c r="BGP132" s="391"/>
      <c r="BGQ132" s="392"/>
      <c r="BGR132" s="393"/>
      <c r="BGS132" s="394"/>
      <c r="BGT132" s="395"/>
      <c r="BGU132" s="389"/>
      <c r="BGV132" s="390"/>
      <c r="BGW132" s="391"/>
      <c r="BGX132" s="392"/>
      <c r="BGY132" s="393"/>
      <c r="BGZ132" s="394"/>
      <c r="BHA132" s="395"/>
      <c r="BHB132" s="389"/>
      <c r="BHC132" s="390"/>
      <c r="BHD132" s="391"/>
      <c r="BHE132" s="392"/>
      <c r="BHF132" s="393"/>
      <c r="BHG132" s="394"/>
      <c r="BHH132" s="395"/>
      <c r="BHI132" s="389"/>
      <c r="BHJ132" s="390"/>
      <c r="BHK132" s="391"/>
      <c r="BHL132" s="392"/>
      <c r="BHM132" s="393"/>
      <c r="BHN132" s="394"/>
      <c r="BHO132" s="395"/>
      <c r="BHP132" s="389"/>
      <c r="BHQ132" s="390"/>
      <c r="BHR132" s="391"/>
      <c r="BHS132" s="392"/>
      <c r="BHT132" s="393"/>
      <c r="BHU132" s="394"/>
      <c r="BHV132" s="395"/>
      <c r="BHW132" s="389"/>
      <c r="BHX132" s="390"/>
      <c r="BHY132" s="391"/>
      <c r="BHZ132" s="392"/>
      <c r="BIA132" s="393"/>
      <c r="BIB132" s="394"/>
      <c r="BIC132" s="395"/>
      <c r="BID132" s="389"/>
      <c r="BIE132" s="390"/>
      <c r="BIF132" s="391"/>
      <c r="BIG132" s="392"/>
      <c r="BIH132" s="393"/>
      <c r="BII132" s="394"/>
      <c r="BIJ132" s="395"/>
      <c r="BIK132" s="389"/>
      <c r="BIL132" s="390"/>
      <c r="BIM132" s="391"/>
      <c r="BIN132" s="392"/>
      <c r="BIO132" s="393"/>
      <c r="BIP132" s="394"/>
      <c r="BIQ132" s="395"/>
      <c r="BIR132" s="389"/>
      <c r="BIS132" s="390"/>
      <c r="BIT132" s="391"/>
      <c r="BIU132" s="392"/>
      <c r="BIV132" s="393"/>
      <c r="BIW132" s="394"/>
      <c r="BIX132" s="395"/>
      <c r="BIY132" s="389"/>
      <c r="BIZ132" s="390"/>
      <c r="BJA132" s="391"/>
      <c r="BJB132" s="392"/>
      <c r="BJC132" s="393"/>
      <c r="BJD132" s="394"/>
      <c r="BJE132" s="395"/>
      <c r="BJF132" s="389"/>
      <c r="BJG132" s="390"/>
      <c r="BJH132" s="391"/>
      <c r="BJI132" s="392"/>
      <c r="BJJ132" s="393"/>
      <c r="BJK132" s="394"/>
      <c r="BJL132" s="395"/>
      <c r="BJM132" s="389"/>
      <c r="BJN132" s="390"/>
      <c r="BJO132" s="391"/>
      <c r="BJP132" s="392"/>
      <c r="BJQ132" s="393"/>
      <c r="BJR132" s="394"/>
      <c r="BJS132" s="395"/>
      <c r="BJT132" s="389"/>
      <c r="BJU132" s="390"/>
      <c r="BJV132" s="391"/>
      <c r="BJW132" s="392"/>
      <c r="BJX132" s="393"/>
      <c r="BJY132" s="394"/>
      <c r="BJZ132" s="395"/>
      <c r="BKA132" s="389"/>
      <c r="BKB132" s="390"/>
      <c r="BKC132" s="391"/>
      <c r="BKD132" s="392"/>
      <c r="BKE132" s="393"/>
      <c r="BKF132" s="394"/>
      <c r="BKG132" s="395"/>
      <c r="BKH132" s="389"/>
      <c r="BKI132" s="390"/>
      <c r="BKJ132" s="391"/>
      <c r="BKK132" s="392"/>
      <c r="BKL132" s="393"/>
      <c r="BKM132" s="394"/>
      <c r="BKN132" s="395"/>
      <c r="BKO132" s="389"/>
      <c r="BKP132" s="390"/>
      <c r="BKQ132" s="391"/>
      <c r="BKR132" s="392"/>
      <c r="BKS132" s="393"/>
      <c r="BKT132" s="394"/>
      <c r="BKU132" s="395"/>
      <c r="BKV132" s="389"/>
      <c r="BKW132" s="390"/>
      <c r="BKX132" s="391"/>
      <c r="BKY132" s="392"/>
      <c r="BKZ132" s="393"/>
      <c r="BLA132" s="394"/>
      <c r="BLB132" s="395"/>
      <c r="BLC132" s="389"/>
      <c r="BLD132" s="390"/>
      <c r="BLE132" s="391"/>
      <c r="BLF132" s="392"/>
      <c r="BLG132" s="393"/>
      <c r="BLH132" s="394"/>
      <c r="BLI132" s="395"/>
      <c r="BLJ132" s="389"/>
      <c r="BLK132" s="390"/>
      <c r="BLL132" s="391"/>
      <c r="BLM132" s="392"/>
      <c r="BLN132" s="393"/>
      <c r="BLO132" s="394"/>
      <c r="BLP132" s="395"/>
      <c r="BLQ132" s="389"/>
      <c r="BLR132" s="390"/>
      <c r="BLS132" s="391"/>
      <c r="BLT132" s="392"/>
      <c r="BLU132" s="393"/>
      <c r="BLV132" s="394"/>
      <c r="BLW132" s="395"/>
      <c r="BLX132" s="389"/>
      <c r="BLY132" s="390"/>
      <c r="BLZ132" s="391"/>
      <c r="BMA132" s="392"/>
      <c r="BMB132" s="393"/>
      <c r="BMC132" s="394"/>
      <c r="BMD132" s="395"/>
      <c r="BME132" s="389"/>
      <c r="BMF132" s="390"/>
      <c r="BMG132" s="391"/>
      <c r="BMH132" s="392"/>
      <c r="BMI132" s="393"/>
      <c r="BMJ132" s="394"/>
      <c r="BMK132" s="395"/>
      <c r="BML132" s="389"/>
      <c r="BMM132" s="390"/>
      <c r="BMN132" s="391"/>
      <c r="BMO132" s="392"/>
      <c r="BMP132" s="393"/>
      <c r="BMQ132" s="394"/>
      <c r="BMR132" s="395"/>
      <c r="BMS132" s="389"/>
      <c r="BMT132" s="390"/>
      <c r="BMU132" s="391"/>
      <c r="BMV132" s="392"/>
      <c r="BMW132" s="393"/>
      <c r="BMX132" s="394"/>
      <c r="BMY132" s="395"/>
      <c r="BMZ132" s="389"/>
      <c r="BNA132" s="390"/>
      <c r="BNB132" s="391"/>
      <c r="BNC132" s="392"/>
      <c r="BND132" s="393"/>
      <c r="BNE132" s="394"/>
      <c r="BNF132" s="395"/>
      <c r="BNG132" s="389"/>
      <c r="BNH132" s="390"/>
      <c r="BNI132" s="391"/>
      <c r="BNJ132" s="392"/>
      <c r="BNK132" s="393"/>
      <c r="BNL132" s="394"/>
      <c r="BNM132" s="395"/>
      <c r="BNN132" s="389"/>
      <c r="BNO132" s="390"/>
      <c r="BNP132" s="391"/>
      <c r="BNQ132" s="392"/>
      <c r="BNR132" s="393"/>
      <c r="BNS132" s="394"/>
      <c r="BNT132" s="395"/>
      <c r="BNU132" s="389"/>
      <c r="BNV132" s="390"/>
      <c r="BNW132" s="391"/>
      <c r="BNX132" s="392"/>
      <c r="BNY132" s="393"/>
      <c r="BNZ132" s="394"/>
      <c r="BOA132" s="395"/>
      <c r="BOB132" s="389"/>
      <c r="BOC132" s="390"/>
      <c r="BOD132" s="391"/>
      <c r="BOE132" s="392"/>
      <c r="BOF132" s="393"/>
      <c r="BOG132" s="394"/>
      <c r="BOH132" s="395"/>
      <c r="BOI132" s="389"/>
      <c r="BOJ132" s="390"/>
      <c r="BOK132" s="391"/>
      <c r="BOL132" s="392"/>
      <c r="BOM132" s="393"/>
      <c r="BON132" s="394"/>
      <c r="BOO132" s="395"/>
      <c r="BOP132" s="389"/>
      <c r="BOQ132" s="390"/>
      <c r="BOR132" s="391"/>
      <c r="BOS132" s="392"/>
      <c r="BOT132" s="393"/>
      <c r="BOU132" s="394"/>
      <c r="BOV132" s="395"/>
      <c r="BOW132" s="389"/>
      <c r="BOX132" s="390"/>
      <c r="BOY132" s="391"/>
      <c r="BOZ132" s="392"/>
      <c r="BPA132" s="393"/>
      <c r="BPB132" s="394"/>
      <c r="BPC132" s="395"/>
      <c r="BPD132" s="389"/>
      <c r="BPE132" s="390"/>
      <c r="BPF132" s="391"/>
      <c r="BPG132" s="392"/>
      <c r="BPH132" s="393"/>
      <c r="BPI132" s="394"/>
      <c r="BPJ132" s="395"/>
      <c r="BPK132" s="389"/>
      <c r="BPL132" s="390"/>
      <c r="BPM132" s="391"/>
      <c r="BPN132" s="392"/>
      <c r="BPO132" s="393"/>
      <c r="BPP132" s="394"/>
      <c r="BPQ132" s="395"/>
      <c r="BPR132" s="389"/>
      <c r="BPS132" s="390"/>
      <c r="BPT132" s="391"/>
      <c r="BPU132" s="392"/>
      <c r="BPV132" s="393"/>
      <c r="BPW132" s="394"/>
      <c r="BPX132" s="395"/>
      <c r="BPY132" s="389"/>
      <c r="BPZ132" s="390"/>
      <c r="BQA132" s="391"/>
      <c r="BQB132" s="392"/>
      <c r="BQC132" s="393"/>
      <c r="BQD132" s="394"/>
      <c r="BQE132" s="395"/>
      <c r="BQF132" s="389"/>
      <c r="BQG132" s="390"/>
      <c r="BQH132" s="391"/>
      <c r="BQI132" s="392"/>
      <c r="BQJ132" s="393"/>
      <c r="BQK132" s="394"/>
      <c r="BQL132" s="395"/>
      <c r="BQM132" s="389"/>
      <c r="BQN132" s="390"/>
      <c r="BQO132" s="391"/>
      <c r="BQP132" s="392"/>
      <c r="BQQ132" s="393"/>
      <c r="BQR132" s="394"/>
      <c r="BQS132" s="395"/>
      <c r="BQT132" s="389"/>
      <c r="BQU132" s="390"/>
      <c r="BQV132" s="391"/>
      <c r="BQW132" s="392"/>
      <c r="BQX132" s="393"/>
      <c r="BQY132" s="394"/>
      <c r="BQZ132" s="395"/>
      <c r="BRA132" s="389"/>
      <c r="BRB132" s="390"/>
      <c r="BRC132" s="391"/>
      <c r="BRD132" s="392"/>
      <c r="BRE132" s="393"/>
      <c r="BRF132" s="394"/>
      <c r="BRG132" s="395"/>
      <c r="BRH132" s="389"/>
      <c r="BRI132" s="390"/>
      <c r="BRJ132" s="391"/>
      <c r="BRK132" s="392"/>
      <c r="BRL132" s="393"/>
      <c r="BRM132" s="394"/>
      <c r="BRN132" s="395"/>
      <c r="BRO132" s="389"/>
      <c r="BRP132" s="390"/>
      <c r="BRQ132" s="391"/>
      <c r="BRR132" s="392"/>
      <c r="BRS132" s="393"/>
      <c r="BRT132" s="394"/>
      <c r="BRU132" s="395"/>
      <c r="BRV132" s="389"/>
      <c r="BRW132" s="390"/>
      <c r="BRX132" s="391"/>
      <c r="BRY132" s="392"/>
      <c r="BRZ132" s="393"/>
      <c r="BSA132" s="394"/>
      <c r="BSB132" s="395"/>
      <c r="BSC132" s="389"/>
      <c r="BSD132" s="390"/>
      <c r="BSE132" s="391"/>
      <c r="BSF132" s="392"/>
      <c r="BSG132" s="393"/>
      <c r="BSH132" s="394"/>
      <c r="BSI132" s="395"/>
      <c r="BSJ132" s="389"/>
      <c r="BSK132" s="390"/>
      <c r="BSL132" s="391"/>
      <c r="BSM132" s="392"/>
      <c r="BSN132" s="393"/>
      <c r="BSO132" s="394"/>
      <c r="BSP132" s="395"/>
      <c r="BSQ132" s="389"/>
      <c r="BSR132" s="390"/>
      <c r="BSS132" s="391"/>
      <c r="BST132" s="392"/>
      <c r="BSU132" s="393"/>
      <c r="BSV132" s="394"/>
      <c r="BSW132" s="395"/>
      <c r="BSX132" s="389"/>
      <c r="BSY132" s="390"/>
      <c r="BSZ132" s="391"/>
      <c r="BTA132" s="392"/>
      <c r="BTB132" s="393"/>
      <c r="BTC132" s="394"/>
      <c r="BTD132" s="395"/>
      <c r="BTE132" s="389"/>
      <c r="BTF132" s="390"/>
      <c r="BTG132" s="391"/>
      <c r="BTH132" s="392"/>
      <c r="BTI132" s="393"/>
      <c r="BTJ132" s="394"/>
      <c r="BTK132" s="395"/>
      <c r="BTL132" s="389"/>
      <c r="BTM132" s="390"/>
      <c r="BTN132" s="391"/>
      <c r="BTO132" s="392"/>
      <c r="BTP132" s="393"/>
      <c r="BTQ132" s="394"/>
      <c r="BTR132" s="395"/>
      <c r="BTS132" s="389"/>
      <c r="BTT132" s="390"/>
      <c r="BTU132" s="391"/>
      <c r="BTV132" s="392"/>
      <c r="BTW132" s="393"/>
      <c r="BTX132" s="394"/>
      <c r="BTY132" s="395"/>
      <c r="BTZ132" s="389"/>
      <c r="BUA132" s="390"/>
      <c r="BUB132" s="391"/>
      <c r="BUC132" s="392"/>
      <c r="BUD132" s="393"/>
      <c r="BUE132" s="394"/>
      <c r="BUF132" s="395"/>
      <c r="BUG132" s="389"/>
      <c r="BUH132" s="390"/>
      <c r="BUI132" s="391"/>
      <c r="BUJ132" s="392"/>
      <c r="BUK132" s="393"/>
      <c r="BUL132" s="394"/>
      <c r="BUM132" s="395"/>
      <c r="BUN132" s="389"/>
      <c r="BUO132" s="390"/>
      <c r="BUP132" s="391"/>
      <c r="BUQ132" s="392"/>
      <c r="BUR132" s="393"/>
      <c r="BUS132" s="394"/>
      <c r="BUT132" s="395"/>
      <c r="BUU132" s="389"/>
      <c r="BUV132" s="390"/>
      <c r="BUW132" s="391"/>
      <c r="BUX132" s="392"/>
      <c r="BUY132" s="393"/>
      <c r="BUZ132" s="394"/>
      <c r="BVA132" s="395"/>
      <c r="BVB132" s="389"/>
      <c r="BVC132" s="390"/>
      <c r="BVD132" s="391"/>
      <c r="BVE132" s="392"/>
      <c r="BVF132" s="393"/>
      <c r="BVG132" s="394"/>
      <c r="BVH132" s="395"/>
      <c r="BVI132" s="389"/>
      <c r="BVJ132" s="390"/>
      <c r="BVK132" s="391"/>
      <c r="BVL132" s="392"/>
      <c r="BVM132" s="393"/>
      <c r="BVN132" s="394"/>
      <c r="BVO132" s="395"/>
      <c r="BVP132" s="389"/>
      <c r="BVQ132" s="390"/>
      <c r="BVR132" s="391"/>
      <c r="BVS132" s="392"/>
      <c r="BVT132" s="393"/>
      <c r="BVU132" s="394"/>
      <c r="BVV132" s="395"/>
      <c r="BVW132" s="389"/>
      <c r="BVX132" s="390"/>
      <c r="BVY132" s="391"/>
      <c r="BVZ132" s="392"/>
      <c r="BWA132" s="393"/>
      <c r="BWB132" s="394"/>
      <c r="BWC132" s="395"/>
      <c r="BWD132" s="389"/>
      <c r="BWE132" s="390"/>
      <c r="BWF132" s="391"/>
      <c r="BWG132" s="392"/>
      <c r="BWH132" s="393"/>
      <c r="BWI132" s="394"/>
      <c r="BWJ132" s="395"/>
      <c r="BWK132" s="389"/>
      <c r="BWL132" s="390"/>
      <c r="BWM132" s="391"/>
      <c r="BWN132" s="392"/>
      <c r="BWO132" s="393"/>
      <c r="BWP132" s="394"/>
      <c r="BWQ132" s="395"/>
      <c r="BWR132" s="389"/>
      <c r="BWS132" s="390"/>
      <c r="BWT132" s="391"/>
      <c r="BWU132" s="392"/>
      <c r="BWV132" s="393"/>
      <c r="BWW132" s="394"/>
      <c r="BWX132" s="395"/>
      <c r="BWY132" s="389"/>
      <c r="BWZ132" s="390"/>
      <c r="BXA132" s="391"/>
      <c r="BXB132" s="392"/>
      <c r="BXC132" s="393"/>
      <c r="BXD132" s="394"/>
      <c r="BXE132" s="395"/>
      <c r="BXF132" s="389"/>
      <c r="BXG132" s="390"/>
      <c r="BXH132" s="391"/>
      <c r="BXI132" s="392"/>
      <c r="BXJ132" s="393"/>
      <c r="BXK132" s="394"/>
      <c r="BXL132" s="395"/>
      <c r="BXM132" s="389"/>
      <c r="BXN132" s="390"/>
      <c r="BXO132" s="391"/>
      <c r="BXP132" s="392"/>
      <c r="BXQ132" s="393"/>
      <c r="BXR132" s="394"/>
      <c r="BXS132" s="395"/>
      <c r="BXT132" s="389"/>
      <c r="BXU132" s="390"/>
      <c r="BXV132" s="391"/>
      <c r="BXW132" s="392"/>
      <c r="BXX132" s="393"/>
      <c r="BXY132" s="394"/>
      <c r="BXZ132" s="395"/>
      <c r="BYA132" s="389"/>
      <c r="BYB132" s="390"/>
      <c r="BYC132" s="391"/>
      <c r="BYD132" s="392"/>
      <c r="BYE132" s="393"/>
      <c r="BYF132" s="394"/>
      <c r="BYG132" s="395"/>
      <c r="BYH132" s="389"/>
      <c r="BYI132" s="390"/>
      <c r="BYJ132" s="391"/>
      <c r="BYK132" s="392"/>
      <c r="BYL132" s="393"/>
      <c r="BYM132" s="394"/>
      <c r="BYN132" s="395"/>
      <c r="BYO132" s="389"/>
      <c r="BYP132" s="390"/>
      <c r="BYQ132" s="391"/>
      <c r="BYR132" s="392"/>
      <c r="BYS132" s="393"/>
      <c r="BYT132" s="394"/>
      <c r="BYU132" s="395"/>
      <c r="BYV132" s="389"/>
      <c r="BYW132" s="390"/>
      <c r="BYX132" s="391"/>
      <c r="BYY132" s="392"/>
      <c r="BYZ132" s="393"/>
      <c r="BZA132" s="394"/>
      <c r="BZB132" s="395"/>
      <c r="BZC132" s="389"/>
      <c r="BZD132" s="390"/>
      <c r="BZE132" s="391"/>
      <c r="BZF132" s="392"/>
      <c r="BZG132" s="393"/>
      <c r="BZH132" s="394"/>
      <c r="BZI132" s="395"/>
      <c r="BZJ132" s="389"/>
      <c r="BZK132" s="390"/>
      <c r="BZL132" s="391"/>
      <c r="BZM132" s="392"/>
      <c r="BZN132" s="393"/>
      <c r="BZO132" s="394"/>
      <c r="BZP132" s="395"/>
      <c r="BZQ132" s="389"/>
      <c r="BZR132" s="390"/>
      <c r="BZS132" s="391"/>
      <c r="BZT132" s="392"/>
      <c r="BZU132" s="393"/>
      <c r="BZV132" s="394"/>
      <c r="BZW132" s="395"/>
      <c r="BZX132" s="389"/>
      <c r="BZY132" s="390"/>
      <c r="BZZ132" s="391"/>
      <c r="CAA132" s="392"/>
      <c r="CAB132" s="393"/>
      <c r="CAC132" s="394"/>
      <c r="CAD132" s="395"/>
      <c r="CAE132" s="389"/>
      <c r="CAF132" s="390"/>
      <c r="CAG132" s="391"/>
      <c r="CAH132" s="392"/>
      <c r="CAI132" s="393"/>
      <c r="CAJ132" s="394"/>
      <c r="CAK132" s="395"/>
      <c r="CAL132" s="389"/>
      <c r="CAM132" s="390"/>
      <c r="CAN132" s="391"/>
      <c r="CAO132" s="392"/>
      <c r="CAP132" s="393"/>
      <c r="CAQ132" s="394"/>
      <c r="CAR132" s="395"/>
      <c r="CAS132" s="389"/>
      <c r="CAT132" s="390"/>
      <c r="CAU132" s="391"/>
      <c r="CAV132" s="392"/>
      <c r="CAW132" s="393"/>
      <c r="CAX132" s="394"/>
      <c r="CAY132" s="395"/>
      <c r="CAZ132" s="389"/>
      <c r="CBA132" s="390"/>
      <c r="CBB132" s="391"/>
      <c r="CBC132" s="392"/>
      <c r="CBD132" s="393"/>
      <c r="CBE132" s="394"/>
      <c r="CBF132" s="395"/>
      <c r="CBG132" s="389"/>
      <c r="CBH132" s="390"/>
      <c r="CBI132" s="391"/>
      <c r="CBJ132" s="392"/>
      <c r="CBK132" s="393"/>
      <c r="CBL132" s="394"/>
      <c r="CBM132" s="395"/>
      <c r="CBN132" s="389"/>
      <c r="CBO132" s="390"/>
      <c r="CBP132" s="391"/>
      <c r="CBQ132" s="392"/>
      <c r="CBR132" s="393"/>
      <c r="CBS132" s="394"/>
      <c r="CBT132" s="395"/>
      <c r="CBU132" s="389"/>
      <c r="CBV132" s="390"/>
      <c r="CBW132" s="391"/>
      <c r="CBX132" s="392"/>
      <c r="CBY132" s="393"/>
      <c r="CBZ132" s="394"/>
      <c r="CCA132" s="395"/>
      <c r="CCB132" s="389"/>
      <c r="CCC132" s="390"/>
      <c r="CCD132" s="391"/>
      <c r="CCE132" s="392"/>
      <c r="CCF132" s="393"/>
      <c r="CCG132" s="394"/>
      <c r="CCH132" s="395"/>
      <c r="CCI132" s="389"/>
      <c r="CCJ132" s="390"/>
      <c r="CCK132" s="391"/>
      <c r="CCL132" s="392"/>
      <c r="CCM132" s="393"/>
      <c r="CCN132" s="394"/>
      <c r="CCO132" s="395"/>
      <c r="CCP132" s="389"/>
      <c r="CCQ132" s="390"/>
      <c r="CCR132" s="391"/>
      <c r="CCS132" s="392"/>
      <c r="CCT132" s="393"/>
      <c r="CCU132" s="394"/>
      <c r="CCV132" s="395"/>
      <c r="CCW132" s="389"/>
      <c r="CCX132" s="390"/>
      <c r="CCY132" s="391"/>
      <c r="CCZ132" s="392"/>
      <c r="CDA132" s="393"/>
      <c r="CDB132" s="394"/>
      <c r="CDC132" s="395"/>
      <c r="CDD132" s="389"/>
      <c r="CDE132" s="390"/>
      <c r="CDF132" s="391"/>
      <c r="CDG132" s="392"/>
      <c r="CDH132" s="393"/>
      <c r="CDI132" s="394"/>
      <c r="CDJ132" s="395"/>
      <c r="CDK132" s="389"/>
      <c r="CDL132" s="390"/>
      <c r="CDM132" s="391"/>
      <c r="CDN132" s="392"/>
      <c r="CDO132" s="393"/>
      <c r="CDP132" s="394"/>
      <c r="CDQ132" s="395"/>
      <c r="CDR132" s="389"/>
      <c r="CDS132" s="390"/>
      <c r="CDT132" s="391"/>
      <c r="CDU132" s="392"/>
      <c r="CDV132" s="393"/>
      <c r="CDW132" s="394"/>
      <c r="CDX132" s="395"/>
      <c r="CDY132" s="389"/>
      <c r="CDZ132" s="390"/>
      <c r="CEA132" s="391"/>
      <c r="CEB132" s="392"/>
      <c r="CEC132" s="393"/>
      <c r="CED132" s="394"/>
      <c r="CEE132" s="395"/>
      <c r="CEF132" s="389"/>
      <c r="CEG132" s="390"/>
      <c r="CEH132" s="391"/>
      <c r="CEI132" s="392"/>
      <c r="CEJ132" s="393"/>
      <c r="CEK132" s="394"/>
      <c r="CEL132" s="395"/>
      <c r="CEM132" s="389"/>
      <c r="CEN132" s="390"/>
      <c r="CEO132" s="391"/>
      <c r="CEP132" s="392"/>
      <c r="CEQ132" s="393"/>
      <c r="CER132" s="394"/>
      <c r="CES132" s="395"/>
      <c r="CET132" s="389"/>
      <c r="CEU132" s="390"/>
      <c r="CEV132" s="391"/>
      <c r="CEW132" s="392"/>
      <c r="CEX132" s="393"/>
      <c r="CEY132" s="394"/>
      <c r="CEZ132" s="395"/>
      <c r="CFA132" s="389"/>
      <c r="CFB132" s="390"/>
      <c r="CFC132" s="391"/>
      <c r="CFD132" s="392"/>
      <c r="CFE132" s="393"/>
      <c r="CFF132" s="394"/>
      <c r="CFG132" s="395"/>
      <c r="CFH132" s="389"/>
      <c r="CFI132" s="390"/>
      <c r="CFJ132" s="391"/>
      <c r="CFK132" s="392"/>
      <c r="CFL132" s="393"/>
      <c r="CFM132" s="394"/>
      <c r="CFN132" s="395"/>
      <c r="CFO132" s="389"/>
      <c r="CFP132" s="390"/>
      <c r="CFQ132" s="391"/>
      <c r="CFR132" s="392"/>
      <c r="CFS132" s="393"/>
      <c r="CFT132" s="394"/>
      <c r="CFU132" s="395"/>
      <c r="CFV132" s="389"/>
      <c r="CFW132" s="390"/>
      <c r="CFX132" s="391"/>
      <c r="CFY132" s="392"/>
      <c r="CFZ132" s="393"/>
      <c r="CGA132" s="394"/>
      <c r="CGB132" s="395"/>
      <c r="CGC132" s="389"/>
      <c r="CGD132" s="390"/>
      <c r="CGE132" s="391"/>
      <c r="CGF132" s="392"/>
      <c r="CGG132" s="393"/>
      <c r="CGH132" s="394"/>
      <c r="CGI132" s="395"/>
      <c r="CGJ132" s="389"/>
      <c r="CGK132" s="390"/>
      <c r="CGL132" s="391"/>
      <c r="CGM132" s="392"/>
      <c r="CGN132" s="393"/>
      <c r="CGO132" s="394"/>
      <c r="CGP132" s="395"/>
      <c r="CGQ132" s="389"/>
      <c r="CGR132" s="390"/>
      <c r="CGS132" s="391"/>
      <c r="CGT132" s="392"/>
      <c r="CGU132" s="393"/>
      <c r="CGV132" s="394"/>
      <c r="CGW132" s="395"/>
      <c r="CGX132" s="389"/>
      <c r="CGY132" s="390"/>
      <c r="CGZ132" s="391"/>
      <c r="CHA132" s="392"/>
      <c r="CHB132" s="393"/>
      <c r="CHC132" s="394"/>
      <c r="CHD132" s="395"/>
      <c r="CHE132" s="389"/>
      <c r="CHF132" s="390"/>
      <c r="CHG132" s="391"/>
      <c r="CHH132" s="392"/>
      <c r="CHI132" s="393"/>
      <c r="CHJ132" s="394"/>
      <c r="CHK132" s="395"/>
      <c r="CHL132" s="389"/>
      <c r="CHM132" s="390"/>
      <c r="CHN132" s="391"/>
      <c r="CHO132" s="392"/>
      <c r="CHP132" s="393"/>
      <c r="CHQ132" s="394"/>
      <c r="CHR132" s="395"/>
      <c r="CHS132" s="389"/>
      <c r="CHT132" s="390"/>
      <c r="CHU132" s="391"/>
      <c r="CHV132" s="392"/>
      <c r="CHW132" s="393"/>
      <c r="CHX132" s="394"/>
      <c r="CHY132" s="395"/>
      <c r="CHZ132" s="389"/>
      <c r="CIA132" s="390"/>
      <c r="CIB132" s="391"/>
      <c r="CIC132" s="392"/>
      <c r="CID132" s="393"/>
      <c r="CIE132" s="394"/>
      <c r="CIF132" s="395"/>
      <c r="CIG132" s="389"/>
      <c r="CIH132" s="390"/>
      <c r="CII132" s="391"/>
      <c r="CIJ132" s="392"/>
      <c r="CIK132" s="393"/>
      <c r="CIL132" s="394"/>
      <c r="CIM132" s="395"/>
      <c r="CIN132" s="389"/>
      <c r="CIO132" s="390"/>
      <c r="CIP132" s="391"/>
      <c r="CIQ132" s="392"/>
      <c r="CIR132" s="393"/>
      <c r="CIS132" s="394"/>
      <c r="CIT132" s="395"/>
      <c r="CIU132" s="389"/>
      <c r="CIV132" s="390"/>
      <c r="CIW132" s="391"/>
      <c r="CIX132" s="392"/>
      <c r="CIY132" s="393"/>
      <c r="CIZ132" s="394"/>
      <c r="CJA132" s="395"/>
      <c r="CJB132" s="389"/>
      <c r="CJC132" s="390"/>
      <c r="CJD132" s="391"/>
      <c r="CJE132" s="392"/>
      <c r="CJF132" s="393"/>
      <c r="CJG132" s="394"/>
      <c r="CJH132" s="395"/>
      <c r="CJI132" s="389"/>
      <c r="CJJ132" s="390"/>
      <c r="CJK132" s="391"/>
      <c r="CJL132" s="392"/>
      <c r="CJM132" s="393"/>
      <c r="CJN132" s="394"/>
      <c r="CJO132" s="395"/>
      <c r="CJP132" s="389"/>
      <c r="CJQ132" s="390"/>
      <c r="CJR132" s="391"/>
      <c r="CJS132" s="392"/>
      <c r="CJT132" s="393"/>
      <c r="CJU132" s="394"/>
      <c r="CJV132" s="395"/>
      <c r="CJW132" s="389"/>
      <c r="CJX132" s="390"/>
      <c r="CJY132" s="391"/>
      <c r="CJZ132" s="392"/>
      <c r="CKA132" s="393"/>
      <c r="CKB132" s="394"/>
      <c r="CKC132" s="395"/>
      <c r="CKD132" s="389"/>
      <c r="CKE132" s="390"/>
      <c r="CKF132" s="391"/>
      <c r="CKG132" s="392"/>
      <c r="CKH132" s="393"/>
      <c r="CKI132" s="394"/>
      <c r="CKJ132" s="395"/>
      <c r="CKK132" s="389"/>
      <c r="CKL132" s="390"/>
      <c r="CKM132" s="391"/>
      <c r="CKN132" s="392"/>
      <c r="CKO132" s="393"/>
      <c r="CKP132" s="394"/>
      <c r="CKQ132" s="395"/>
      <c r="CKR132" s="389"/>
      <c r="CKS132" s="390"/>
      <c r="CKT132" s="391"/>
      <c r="CKU132" s="392"/>
      <c r="CKV132" s="393"/>
      <c r="CKW132" s="394"/>
      <c r="CKX132" s="395"/>
      <c r="CKY132" s="389"/>
      <c r="CKZ132" s="390"/>
      <c r="CLA132" s="391"/>
      <c r="CLB132" s="392"/>
      <c r="CLC132" s="393"/>
      <c r="CLD132" s="394"/>
      <c r="CLE132" s="395"/>
      <c r="CLF132" s="389"/>
      <c r="CLG132" s="390"/>
      <c r="CLH132" s="391"/>
      <c r="CLI132" s="392"/>
      <c r="CLJ132" s="393"/>
      <c r="CLK132" s="394"/>
      <c r="CLL132" s="395"/>
      <c r="CLM132" s="389"/>
      <c r="CLN132" s="390"/>
      <c r="CLO132" s="391"/>
      <c r="CLP132" s="392"/>
      <c r="CLQ132" s="393"/>
      <c r="CLR132" s="394"/>
      <c r="CLS132" s="395"/>
      <c r="CLT132" s="389"/>
      <c r="CLU132" s="390"/>
      <c r="CLV132" s="391"/>
      <c r="CLW132" s="392"/>
      <c r="CLX132" s="393"/>
      <c r="CLY132" s="394"/>
      <c r="CLZ132" s="395"/>
      <c r="CMA132" s="389"/>
      <c r="CMB132" s="390"/>
      <c r="CMC132" s="391"/>
      <c r="CMD132" s="392"/>
      <c r="CME132" s="393"/>
      <c r="CMF132" s="394"/>
      <c r="CMG132" s="395"/>
      <c r="CMH132" s="389"/>
      <c r="CMI132" s="390"/>
      <c r="CMJ132" s="391"/>
      <c r="CMK132" s="392"/>
      <c r="CML132" s="393"/>
      <c r="CMM132" s="394"/>
      <c r="CMN132" s="395"/>
      <c r="CMO132" s="389"/>
      <c r="CMP132" s="390"/>
      <c r="CMQ132" s="391"/>
      <c r="CMR132" s="392"/>
      <c r="CMS132" s="393"/>
      <c r="CMT132" s="394"/>
      <c r="CMU132" s="395"/>
      <c r="CMV132" s="389"/>
      <c r="CMW132" s="390"/>
      <c r="CMX132" s="391"/>
      <c r="CMY132" s="392"/>
      <c r="CMZ132" s="393"/>
      <c r="CNA132" s="394"/>
      <c r="CNB132" s="395"/>
      <c r="CNC132" s="389"/>
      <c r="CND132" s="390"/>
      <c r="CNE132" s="391"/>
      <c r="CNF132" s="392"/>
      <c r="CNG132" s="393"/>
      <c r="CNH132" s="394"/>
      <c r="CNI132" s="395"/>
      <c r="CNJ132" s="389"/>
      <c r="CNK132" s="390"/>
      <c r="CNL132" s="391"/>
      <c r="CNM132" s="392"/>
      <c r="CNN132" s="393"/>
      <c r="CNO132" s="394"/>
      <c r="CNP132" s="395"/>
      <c r="CNQ132" s="389"/>
      <c r="CNR132" s="390"/>
      <c r="CNS132" s="391"/>
      <c r="CNT132" s="392"/>
      <c r="CNU132" s="393"/>
      <c r="CNV132" s="394"/>
      <c r="CNW132" s="395"/>
      <c r="CNX132" s="389"/>
      <c r="CNY132" s="390"/>
      <c r="CNZ132" s="391"/>
      <c r="COA132" s="392"/>
      <c r="COB132" s="393"/>
      <c r="COC132" s="394"/>
      <c r="COD132" s="395"/>
      <c r="COE132" s="389"/>
      <c r="COF132" s="390"/>
      <c r="COG132" s="391"/>
      <c r="COH132" s="392"/>
      <c r="COI132" s="393"/>
      <c r="COJ132" s="394"/>
      <c r="COK132" s="395"/>
      <c r="COL132" s="389"/>
      <c r="COM132" s="390"/>
      <c r="CON132" s="391"/>
      <c r="COO132" s="392"/>
      <c r="COP132" s="393"/>
      <c r="COQ132" s="394"/>
      <c r="COR132" s="395"/>
      <c r="COS132" s="389"/>
      <c r="COT132" s="390"/>
      <c r="COU132" s="391"/>
      <c r="COV132" s="392"/>
      <c r="COW132" s="393"/>
      <c r="COX132" s="394"/>
      <c r="COY132" s="395"/>
      <c r="COZ132" s="389"/>
      <c r="CPA132" s="390"/>
      <c r="CPB132" s="391"/>
      <c r="CPC132" s="392"/>
      <c r="CPD132" s="393"/>
      <c r="CPE132" s="394"/>
      <c r="CPF132" s="395"/>
      <c r="CPG132" s="389"/>
      <c r="CPH132" s="390"/>
      <c r="CPI132" s="391"/>
      <c r="CPJ132" s="392"/>
      <c r="CPK132" s="393"/>
      <c r="CPL132" s="394"/>
      <c r="CPM132" s="395"/>
      <c r="CPN132" s="389"/>
      <c r="CPO132" s="390"/>
      <c r="CPP132" s="391"/>
      <c r="CPQ132" s="392"/>
      <c r="CPR132" s="393"/>
      <c r="CPS132" s="394"/>
      <c r="CPT132" s="395"/>
      <c r="CPU132" s="389"/>
      <c r="CPV132" s="390"/>
      <c r="CPW132" s="391"/>
      <c r="CPX132" s="392"/>
      <c r="CPY132" s="393"/>
      <c r="CPZ132" s="394"/>
      <c r="CQA132" s="395"/>
      <c r="CQB132" s="389"/>
      <c r="CQC132" s="390"/>
      <c r="CQD132" s="391"/>
      <c r="CQE132" s="392"/>
      <c r="CQF132" s="393"/>
      <c r="CQG132" s="394"/>
      <c r="CQH132" s="395"/>
      <c r="CQI132" s="389"/>
      <c r="CQJ132" s="390"/>
      <c r="CQK132" s="391"/>
      <c r="CQL132" s="392"/>
      <c r="CQM132" s="393"/>
      <c r="CQN132" s="394"/>
      <c r="CQO132" s="395"/>
      <c r="CQP132" s="389"/>
      <c r="CQQ132" s="390"/>
      <c r="CQR132" s="391"/>
      <c r="CQS132" s="392"/>
      <c r="CQT132" s="393"/>
      <c r="CQU132" s="394"/>
      <c r="CQV132" s="395"/>
      <c r="CQW132" s="389"/>
      <c r="CQX132" s="390"/>
      <c r="CQY132" s="391"/>
      <c r="CQZ132" s="392"/>
      <c r="CRA132" s="393"/>
      <c r="CRB132" s="394"/>
      <c r="CRC132" s="395"/>
      <c r="CRD132" s="389"/>
      <c r="CRE132" s="390"/>
      <c r="CRF132" s="391"/>
      <c r="CRG132" s="392"/>
      <c r="CRH132" s="393"/>
      <c r="CRI132" s="394"/>
      <c r="CRJ132" s="395"/>
      <c r="CRK132" s="389"/>
      <c r="CRL132" s="390"/>
      <c r="CRM132" s="391"/>
      <c r="CRN132" s="392"/>
      <c r="CRO132" s="393"/>
      <c r="CRP132" s="394"/>
      <c r="CRQ132" s="395"/>
      <c r="CRR132" s="389"/>
      <c r="CRS132" s="390"/>
      <c r="CRT132" s="391"/>
      <c r="CRU132" s="392"/>
      <c r="CRV132" s="393"/>
      <c r="CRW132" s="394"/>
      <c r="CRX132" s="395"/>
      <c r="CRY132" s="389"/>
      <c r="CRZ132" s="390"/>
      <c r="CSA132" s="391"/>
      <c r="CSB132" s="392"/>
      <c r="CSC132" s="393"/>
      <c r="CSD132" s="394"/>
      <c r="CSE132" s="395"/>
      <c r="CSF132" s="389"/>
      <c r="CSG132" s="390"/>
      <c r="CSH132" s="391"/>
      <c r="CSI132" s="392"/>
      <c r="CSJ132" s="393"/>
      <c r="CSK132" s="394"/>
      <c r="CSL132" s="395"/>
      <c r="CSM132" s="389"/>
      <c r="CSN132" s="390"/>
      <c r="CSO132" s="391"/>
      <c r="CSP132" s="392"/>
      <c r="CSQ132" s="393"/>
      <c r="CSR132" s="394"/>
      <c r="CSS132" s="395"/>
      <c r="CST132" s="389"/>
      <c r="CSU132" s="390"/>
      <c r="CSV132" s="391"/>
      <c r="CSW132" s="392"/>
      <c r="CSX132" s="393"/>
      <c r="CSY132" s="394"/>
      <c r="CSZ132" s="395"/>
      <c r="CTA132" s="389"/>
      <c r="CTB132" s="390"/>
      <c r="CTC132" s="391"/>
      <c r="CTD132" s="392"/>
      <c r="CTE132" s="393"/>
      <c r="CTF132" s="394"/>
      <c r="CTG132" s="395"/>
      <c r="CTH132" s="389"/>
      <c r="CTI132" s="390"/>
      <c r="CTJ132" s="391"/>
      <c r="CTK132" s="392"/>
      <c r="CTL132" s="393"/>
      <c r="CTM132" s="394"/>
      <c r="CTN132" s="395"/>
      <c r="CTO132" s="389"/>
      <c r="CTP132" s="390"/>
      <c r="CTQ132" s="391"/>
      <c r="CTR132" s="392"/>
      <c r="CTS132" s="393"/>
      <c r="CTT132" s="394"/>
      <c r="CTU132" s="395"/>
      <c r="CTV132" s="389"/>
      <c r="CTW132" s="390"/>
      <c r="CTX132" s="391"/>
      <c r="CTY132" s="392"/>
      <c r="CTZ132" s="393"/>
      <c r="CUA132" s="394"/>
      <c r="CUB132" s="395"/>
      <c r="CUC132" s="389"/>
      <c r="CUD132" s="390"/>
      <c r="CUE132" s="391"/>
      <c r="CUF132" s="392"/>
      <c r="CUG132" s="393"/>
      <c r="CUH132" s="394"/>
      <c r="CUI132" s="395"/>
      <c r="CUJ132" s="389"/>
      <c r="CUK132" s="390"/>
      <c r="CUL132" s="391"/>
      <c r="CUM132" s="392"/>
      <c r="CUN132" s="393"/>
      <c r="CUO132" s="394"/>
      <c r="CUP132" s="395"/>
      <c r="CUQ132" s="389"/>
      <c r="CUR132" s="390"/>
      <c r="CUS132" s="391"/>
      <c r="CUT132" s="392"/>
      <c r="CUU132" s="393"/>
      <c r="CUV132" s="394"/>
      <c r="CUW132" s="395"/>
      <c r="CUX132" s="389"/>
      <c r="CUY132" s="390"/>
      <c r="CUZ132" s="391"/>
      <c r="CVA132" s="392"/>
      <c r="CVB132" s="393"/>
      <c r="CVC132" s="394"/>
      <c r="CVD132" s="395"/>
      <c r="CVE132" s="389"/>
      <c r="CVF132" s="390"/>
      <c r="CVG132" s="391"/>
      <c r="CVH132" s="392"/>
      <c r="CVI132" s="393"/>
      <c r="CVJ132" s="394"/>
      <c r="CVK132" s="395"/>
      <c r="CVL132" s="389"/>
      <c r="CVM132" s="390"/>
      <c r="CVN132" s="391"/>
      <c r="CVO132" s="392"/>
      <c r="CVP132" s="393"/>
      <c r="CVQ132" s="394"/>
      <c r="CVR132" s="395"/>
      <c r="CVS132" s="389"/>
      <c r="CVT132" s="390"/>
      <c r="CVU132" s="391"/>
      <c r="CVV132" s="392"/>
      <c r="CVW132" s="393"/>
      <c r="CVX132" s="394"/>
      <c r="CVY132" s="395"/>
      <c r="CVZ132" s="389"/>
      <c r="CWA132" s="390"/>
      <c r="CWB132" s="391"/>
      <c r="CWC132" s="392"/>
      <c r="CWD132" s="393"/>
      <c r="CWE132" s="394"/>
      <c r="CWF132" s="395"/>
      <c r="CWG132" s="389"/>
      <c r="CWH132" s="390"/>
      <c r="CWI132" s="391"/>
      <c r="CWJ132" s="392"/>
      <c r="CWK132" s="393"/>
      <c r="CWL132" s="394"/>
      <c r="CWM132" s="395"/>
      <c r="CWN132" s="389"/>
      <c r="CWO132" s="390"/>
      <c r="CWP132" s="391"/>
      <c r="CWQ132" s="392"/>
      <c r="CWR132" s="393"/>
      <c r="CWS132" s="394"/>
      <c r="CWT132" s="395"/>
      <c r="CWU132" s="389"/>
      <c r="CWV132" s="390"/>
      <c r="CWW132" s="391"/>
      <c r="CWX132" s="392"/>
      <c r="CWY132" s="393"/>
      <c r="CWZ132" s="394"/>
      <c r="CXA132" s="395"/>
      <c r="CXB132" s="389"/>
      <c r="CXC132" s="390"/>
      <c r="CXD132" s="391"/>
      <c r="CXE132" s="392"/>
      <c r="CXF132" s="393"/>
      <c r="CXG132" s="394"/>
      <c r="CXH132" s="395"/>
      <c r="CXI132" s="389"/>
      <c r="CXJ132" s="390"/>
      <c r="CXK132" s="391"/>
      <c r="CXL132" s="392"/>
      <c r="CXM132" s="393"/>
      <c r="CXN132" s="394"/>
      <c r="CXO132" s="395"/>
      <c r="CXP132" s="389"/>
      <c r="CXQ132" s="390"/>
      <c r="CXR132" s="391"/>
      <c r="CXS132" s="392"/>
      <c r="CXT132" s="393"/>
      <c r="CXU132" s="394"/>
      <c r="CXV132" s="395"/>
      <c r="CXW132" s="389"/>
      <c r="CXX132" s="390"/>
      <c r="CXY132" s="391"/>
      <c r="CXZ132" s="392"/>
      <c r="CYA132" s="393"/>
      <c r="CYB132" s="394"/>
      <c r="CYC132" s="395"/>
      <c r="CYD132" s="389"/>
      <c r="CYE132" s="390"/>
      <c r="CYF132" s="391"/>
      <c r="CYG132" s="392"/>
      <c r="CYH132" s="393"/>
      <c r="CYI132" s="394"/>
      <c r="CYJ132" s="395"/>
      <c r="CYK132" s="389"/>
      <c r="CYL132" s="390"/>
      <c r="CYM132" s="391"/>
      <c r="CYN132" s="392"/>
      <c r="CYO132" s="393"/>
      <c r="CYP132" s="394"/>
      <c r="CYQ132" s="395"/>
      <c r="CYR132" s="389"/>
      <c r="CYS132" s="390"/>
      <c r="CYT132" s="391"/>
      <c r="CYU132" s="392"/>
      <c r="CYV132" s="393"/>
      <c r="CYW132" s="394"/>
      <c r="CYX132" s="395"/>
      <c r="CYY132" s="389"/>
      <c r="CYZ132" s="390"/>
      <c r="CZA132" s="391"/>
      <c r="CZB132" s="392"/>
      <c r="CZC132" s="393"/>
      <c r="CZD132" s="394"/>
      <c r="CZE132" s="395"/>
      <c r="CZF132" s="389"/>
      <c r="CZG132" s="390"/>
      <c r="CZH132" s="391"/>
      <c r="CZI132" s="392"/>
      <c r="CZJ132" s="393"/>
      <c r="CZK132" s="394"/>
      <c r="CZL132" s="395"/>
      <c r="CZM132" s="389"/>
      <c r="CZN132" s="390"/>
      <c r="CZO132" s="391"/>
      <c r="CZP132" s="392"/>
      <c r="CZQ132" s="393"/>
      <c r="CZR132" s="394"/>
      <c r="CZS132" s="395"/>
      <c r="CZT132" s="389"/>
      <c r="CZU132" s="390"/>
      <c r="CZV132" s="391"/>
      <c r="CZW132" s="392"/>
      <c r="CZX132" s="393"/>
      <c r="CZY132" s="394"/>
      <c r="CZZ132" s="395"/>
      <c r="DAA132" s="389"/>
      <c r="DAB132" s="390"/>
      <c r="DAC132" s="391"/>
      <c r="DAD132" s="392"/>
      <c r="DAE132" s="393"/>
      <c r="DAF132" s="394"/>
      <c r="DAG132" s="395"/>
      <c r="DAH132" s="389"/>
      <c r="DAI132" s="390"/>
      <c r="DAJ132" s="391"/>
      <c r="DAK132" s="392"/>
      <c r="DAL132" s="393"/>
      <c r="DAM132" s="394"/>
      <c r="DAN132" s="395"/>
      <c r="DAO132" s="389"/>
      <c r="DAP132" s="390"/>
      <c r="DAQ132" s="391"/>
      <c r="DAR132" s="392"/>
      <c r="DAS132" s="393"/>
      <c r="DAT132" s="394"/>
      <c r="DAU132" s="395"/>
      <c r="DAV132" s="389"/>
      <c r="DAW132" s="390"/>
      <c r="DAX132" s="391"/>
      <c r="DAY132" s="392"/>
      <c r="DAZ132" s="393"/>
      <c r="DBA132" s="394"/>
      <c r="DBB132" s="395"/>
      <c r="DBC132" s="389"/>
      <c r="DBD132" s="390"/>
      <c r="DBE132" s="391"/>
      <c r="DBF132" s="392"/>
      <c r="DBG132" s="393"/>
      <c r="DBH132" s="394"/>
      <c r="DBI132" s="395"/>
      <c r="DBJ132" s="389"/>
      <c r="DBK132" s="390"/>
      <c r="DBL132" s="391"/>
      <c r="DBM132" s="392"/>
      <c r="DBN132" s="393"/>
      <c r="DBO132" s="394"/>
      <c r="DBP132" s="395"/>
      <c r="DBQ132" s="389"/>
      <c r="DBR132" s="390"/>
      <c r="DBS132" s="391"/>
      <c r="DBT132" s="392"/>
      <c r="DBU132" s="393"/>
      <c r="DBV132" s="394"/>
      <c r="DBW132" s="395"/>
      <c r="DBX132" s="389"/>
      <c r="DBY132" s="390"/>
      <c r="DBZ132" s="391"/>
      <c r="DCA132" s="392"/>
      <c r="DCB132" s="393"/>
      <c r="DCC132" s="394"/>
      <c r="DCD132" s="395"/>
      <c r="DCE132" s="389"/>
      <c r="DCF132" s="390"/>
      <c r="DCG132" s="391"/>
      <c r="DCH132" s="392"/>
      <c r="DCI132" s="393"/>
      <c r="DCJ132" s="394"/>
      <c r="DCK132" s="395"/>
      <c r="DCL132" s="389"/>
      <c r="DCM132" s="390"/>
      <c r="DCN132" s="391"/>
      <c r="DCO132" s="392"/>
      <c r="DCP132" s="393"/>
      <c r="DCQ132" s="394"/>
      <c r="DCR132" s="395"/>
      <c r="DCS132" s="389"/>
      <c r="DCT132" s="390"/>
      <c r="DCU132" s="391"/>
      <c r="DCV132" s="392"/>
      <c r="DCW132" s="393"/>
      <c r="DCX132" s="394"/>
      <c r="DCY132" s="395"/>
      <c r="DCZ132" s="389"/>
      <c r="DDA132" s="390"/>
      <c r="DDB132" s="391"/>
      <c r="DDC132" s="392"/>
      <c r="DDD132" s="393"/>
      <c r="DDE132" s="394"/>
      <c r="DDF132" s="395"/>
      <c r="DDG132" s="389"/>
      <c r="DDH132" s="390"/>
      <c r="DDI132" s="391"/>
      <c r="DDJ132" s="392"/>
      <c r="DDK132" s="393"/>
      <c r="DDL132" s="394"/>
      <c r="DDM132" s="395"/>
      <c r="DDN132" s="389"/>
      <c r="DDO132" s="390"/>
      <c r="DDP132" s="391"/>
      <c r="DDQ132" s="392"/>
      <c r="DDR132" s="393"/>
      <c r="DDS132" s="394"/>
      <c r="DDT132" s="395"/>
      <c r="DDU132" s="389"/>
      <c r="DDV132" s="390"/>
      <c r="DDW132" s="391"/>
      <c r="DDX132" s="392"/>
      <c r="DDY132" s="393"/>
      <c r="DDZ132" s="394"/>
      <c r="DEA132" s="395"/>
      <c r="DEB132" s="389"/>
      <c r="DEC132" s="390"/>
      <c r="DED132" s="391"/>
      <c r="DEE132" s="392"/>
      <c r="DEF132" s="393"/>
      <c r="DEG132" s="394"/>
      <c r="DEH132" s="395"/>
      <c r="DEI132" s="389"/>
      <c r="DEJ132" s="390"/>
      <c r="DEK132" s="391"/>
      <c r="DEL132" s="392"/>
      <c r="DEM132" s="393"/>
      <c r="DEN132" s="394"/>
      <c r="DEO132" s="395"/>
      <c r="DEP132" s="389"/>
      <c r="DEQ132" s="390"/>
      <c r="DER132" s="391"/>
      <c r="DES132" s="392"/>
      <c r="DET132" s="393"/>
      <c r="DEU132" s="394"/>
      <c r="DEV132" s="395"/>
      <c r="DEW132" s="389"/>
      <c r="DEX132" s="390"/>
      <c r="DEY132" s="391"/>
      <c r="DEZ132" s="392"/>
      <c r="DFA132" s="393"/>
      <c r="DFB132" s="394"/>
      <c r="DFC132" s="395"/>
      <c r="DFD132" s="389"/>
      <c r="DFE132" s="390"/>
      <c r="DFF132" s="391"/>
      <c r="DFG132" s="392"/>
      <c r="DFH132" s="393"/>
      <c r="DFI132" s="394"/>
      <c r="DFJ132" s="395"/>
      <c r="DFK132" s="389"/>
      <c r="DFL132" s="390"/>
      <c r="DFM132" s="391"/>
      <c r="DFN132" s="392"/>
      <c r="DFO132" s="393"/>
      <c r="DFP132" s="394"/>
      <c r="DFQ132" s="395"/>
      <c r="DFR132" s="389"/>
      <c r="DFS132" s="390"/>
      <c r="DFT132" s="391"/>
      <c r="DFU132" s="392"/>
      <c r="DFV132" s="393"/>
      <c r="DFW132" s="394"/>
      <c r="DFX132" s="395"/>
      <c r="DFY132" s="389"/>
      <c r="DFZ132" s="390"/>
      <c r="DGA132" s="391"/>
      <c r="DGB132" s="392"/>
      <c r="DGC132" s="393"/>
      <c r="DGD132" s="394"/>
      <c r="DGE132" s="395"/>
      <c r="DGF132" s="389"/>
      <c r="DGG132" s="390"/>
      <c r="DGH132" s="391"/>
      <c r="DGI132" s="392"/>
      <c r="DGJ132" s="393"/>
      <c r="DGK132" s="394"/>
      <c r="DGL132" s="395"/>
      <c r="DGM132" s="389"/>
      <c r="DGN132" s="390"/>
      <c r="DGO132" s="391"/>
      <c r="DGP132" s="392"/>
      <c r="DGQ132" s="393"/>
      <c r="DGR132" s="394"/>
      <c r="DGS132" s="395"/>
      <c r="DGT132" s="389"/>
      <c r="DGU132" s="390"/>
      <c r="DGV132" s="391"/>
      <c r="DGW132" s="392"/>
      <c r="DGX132" s="393"/>
      <c r="DGY132" s="394"/>
      <c r="DGZ132" s="395"/>
      <c r="DHA132" s="389"/>
      <c r="DHB132" s="390"/>
      <c r="DHC132" s="391"/>
      <c r="DHD132" s="392"/>
      <c r="DHE132" s="393"/>
      <c r="DHF132" s="394"/>
      <c r="DHG132" s="395"/>
      <c r="DHH132" s="389"/>
      <c r="DHI132" s="390"/>
      <c r="DHJ132" s="391"/>
      <c r="DHK132" s="392"/>
      <c r="DHL132" s="393"/>
      <c r="DHM132" s="394"/>
      <c r="DHN132" s="395"/>
      <c r="DHO132" s="389"/>
      <c r="DHP132" s="390"/>
      <c r="DHQ132" s="391"/>
      <c r="DHR132" s="392"/>
      <c r="DHS132" s="393"/>
      <c r="DHT132" s="394"/>
      <c r="DHU132" s="395"/>
      <c r="DHV132" s="389"/>
      <c r="DHW132" s="390"/>
      <c r="DHX132" s="391"/>
      <c r="DHY132" s="392"/>
      <c r="DHZ132" s="393"/>
      <c r="DIA132" s="394"/>
      <c r="DIB132" s="395"/>
      <c r="DIC132" s="389"/>
      <c r="DID132" s="390"/>
      <c r="DIE132" s="391"/>
      <c r="DIF132" s="392"/>
      <c r="DIG132" s="393"/>
      <c r="DIH132" s="394"/>
      <c r="DII132" s="395"/>
      <c r="DIJ132" s="389"/>
      <c r="DIK132" s="390"/>
      <c r="DIL132" s="391"/>
      <c r="DIM132" s="392"/>
      <c r="DIN132" s="393"/>
      <c r="DIO132" s="394"/>
      <c r="DIP132" s="395"/>
      <c r="DIQ132" s="389"/>
      <c r="DIR132" s="390"/>
      <c r="DIS132" s="391"/>
      <c r="DIT132" s="392"/>
      <c r="DIU132" s="393"/>
      <c r="DIV132" s="394"/>
      <c r="DIW132" s="395"/>
      <c r="DIX132" s="389"/>
      <c r="DIY132" s="390"/>
      <c r="DIZ132" s="391"/>
      <c r="DJA132" s="392"/>
      <c r="DJB132" s="393"/>
      <c r="DJC132" s="394"/>
      <c r="DJD132" s="395"/>
      <c r="DJE132" s="389"/>
      <c r="DJF132" s="390"/>
      <c r="DJG132" s="391"/>
      <c r="DJH132" s="392"/>
      <c r="DJI132" s="393"/>
      <c r="DJJ132" s="394"/>
      <c r="DJK132" s="395"/>
      <c r="DJL132" s="389"/>
      <c r="DJM132" s="390"/>
      <c r="DJN132" s="391"/>
      <c r="DJO132" s="392"/>
      <c r="DJP132" s="393"/>
      <c r="DJQ132" s="394"/>
      <c r="DJR132" s="395"/>
      <c r="DJS132" s="389"/>
      <c r="DJT132" s="390"/>
      <c r="DJU132" s="391"/>
      <c r="DJV132" s="392"/>
      <c r="DJW132" s="393"/>
      <c r="DJX132" s="394"/>
      <c r="DJY132" s="395"/>
      <c r="DJZ132" s="389"/>
      <c r="DKA132" s="390"/>
      <c r="DKB132" s="391"/>
      <c r="DKC132" s="392"/>
      <c r="DKD132" s="393"/>
      <c r="DKE132" s="394"/>
      <c r="DKF132" s="395"/>
      <c r="DKG132" s="389"/>
      <c r="DKH132" s="390"/>
      <c r="DKI132" s="391"/>
      <c r="DKJ132" s="392"/>
      <c r="DKK132" s="393"/>
      <c r="DKL132" s="394"/>
      <c r="DKM132" s="395"/>
      <c r="DKN132" s="389"/>
      <c r="DKO132" s="390"/>
      <c r="DKP132" s="391"/>
      <c r="DKQ132" s="392"/>
      <c r="DKR132" s="393"/>
      <c r="DKS132" s="394"/>
      <c r="DKT132" s="395"/>
      <c r="DKU132" s="389"/>
      <c r="DKV132" s="390"/>
      <c r="DKW132" s="391"/>
      <c r="DKX132" s="392"/>
      <c r="DKY132" s="393"/>
      <c r="DKZ132" s="394"/>
      <c r="DLA132" s="395"/>
      <c r="DLB132" s="389"/>
      <c r="DLC132" s="390"/>
      <c r="DLD132" s="391"/>
      <c r="DLE132" s="392"/>
      <c r="DLF132" s="393"/>
      <c r="DLG132" s="394"/>
      <c r="DLH132" s="395"/>
      <c r="DLI132" s="389"/>
      <c r="DLJ132" s="390"/>
      <c r="DLK132" s="391"/>
      <c r="DLL132" s="392"/>
      <c r="DLM132" s="393"/>
      <c r="DLN132" s="394"/>
      <c r="DLO132" s="395"/>
      <c r="DLP132" s="389"/>
      <c r="DLQ132" s="390"/>
      <c r="DLR132" s="391"/>
      <c r="DLS132" s="392"/>
      <c r="DLT132" s="393"/>
      <c r="DLU132" s="394"/>
      <c r="DLV132" s="395"/>
      <c r="DLW132" s="389"/>
      <c r="DLX132" s="390"/>
      <c r="DLY132" s="391"/>
      <c r="DLZ132" s="392"/>
      <c r="DMA132" s="393"/>
      <c r="DMB132" s="394"/>
      <c r="DMC132" s="395"/>
      <c r="DMD132" s="389"/>
      <c r="DME132" s="390"/>
      <c r="DMF132" s="391"/>
      <c r="DMG132" s="392"/>
      <c r="DMH132" s="393"/>
      <c r="DMI132" s="394"/>
      <c r="DMJ132" s="395"/>
      <c r="DMK132" s="389"/>
      <c r="DML132" s="390"/>
      <c r="DMM132" s="391"/>
      <c r="DMN132" s="392"/>
      <c r="DMO132" s="393"/>
      <c r="DMP132" s="394"/>
      <c r="DMQ132" s="395"/>
      <c r="DMR132" s="389"/>
      <c r="DMS132" s="390"/>
      <c r="DMT132" s="391"/>
      <c r="DMU132" s="392"/>
      <c r="DMV132" s="393"/>
      <c r="DMW132" s="394"/>
      <c r="DMX132" s="395"/>
      <c r="DMY132" s="389"/>
      <c r="DMZ132" s="390"/>
      <c r="DNA132" s="391"/>
      <c r="DNB132" s="392"/>
      <c r="DNC132" s="393"/>
      <c r="DND132" s="394"/>
      <c r="DNE132" s="395"/>
      <c r="DNF132" s="389"/>
      <c r="DNG132" s="390"/>
      <c r="DNH132" s="391"/>
      <c r="DNI132" s="392"/>
      <c r="DNJ132" s="393"/>
      <c r="DNK132" s="394"/>
      <c r="DNL132" s="395"/>
      <c r="DNM132" s="389"/>
      <c r="DNN132" s="390"/>
      <c r="DNO132" s="391"/>
      <c r="DNP132" s="392"/>
      <c r="DNQ132" s="393"/>
      <c r="DNR132" s="394"/>
      <c r="DNS132" s="395"/>
      <c r="DNT132" s="389"/>
      <c r="DNU132" s="390"/>
      <c r="DNV132" s="391"/>
      <c r="DNW132" s="392"/>
      <c r="DNX132" s="393"/>
      <c r="DNY132" s="394"/>
      <c r="DNZ132" s="395"/>
      <c r="DOA132" s="389"/>
      <c r="DOB132" s="390"/>
      <c r="DOC132" s="391"/>
      <c r="DOD132" s="392"/>
      <c r="DOE132" s="393"/>
      <c r="DOF132" s="394"/>
      <c r="DOG132" s="395"/>
      <c r="DOH132" s="389"/>
      <c r="DOI132" s="390"/>
      <c r="DOJ132" s="391"/>
      <c r="DOK132" s="392"/>
      <c r="DOL132" s="393"/>
      <c r="DOM132" s="394"/>
      <c r="DON132" s="395"/>
      <c r="DOO132" s="389"/>
      <c r="DOP132" s="390"/>
      <c r="DOQ132" s="391"/>
      <c r="DOR132" s="392"/>
      <c r="DOS132" s="393"/>
      <c r="DOT132" s="394"/>
      <c r="DOU132" s="395"/>
      <c r="DOV132" s="389"/>
      <c r="DOW132" s="390"/>
      <c r="DOX132" s="391"/>
      <c r="DOY132" s="392"/>
      <c r="DOZ132" s="393"/>
      <c r="DPA132" s="394"/>
      <c r="DPB132" s="395"/>
      <c r="DPC132" s="389"/>
      <c r="DPD132" s="390"/>
      <c r="DPE132" s="391"/>
      <c r="DPF132" s="392"/>
      <c r="DPG132" s="393"/>
      <c r="DPH132" s="394"/>
      <c r="DPI132" s="395"/>
      <c r="DPJ132" s="389"/>
      <c r="DPK132" s="390"/>
      <c r="DPL132" s="391"/>
      <c r="DPM132" s="392"/>
      <c r="DPN132" s="393"/>
      <c r="DPO132" s="394"/>
      <c r="DPP132" s="395"/>
      <c r="DPQ132" s="389"/>
      <c r="DPR132" s="390"/>
      <c r="DPS132" s="391"/>
      <c r="DPT132" s="392"/>
      <c r="DPU132" s="393"/>
      <c r="DPV132" s="394"/>
      <c r="DPW132" s="395"/>
      <c r="DPX132" s="389"/>
      <c r="DPY132" s="390"/>
      <c r="DPZ132" s="391"/>
      <c r="DQA132" s="392"/>
      <c r="DQB132" s="393"/>
      <c r="DQC132" s="394"/>
      <c r="DQD132" s="395"/>
      <c r="DQE132" s="389"/>
      <c r="DQF132" s="390"/>
      <c r="DQG132" s="391"/>
      <c r="DQH132" s="392"/>
      <c r="DQI132" s="393"/>
      <c r="DQJ132" s="394"/>
      <c r="DQK132" s="395"/>
      <c r="DQL132" s="389"/>
      <c r="DQM132" s="390"/>
      <c r="DQN132" s="391"/>
      <c r="DQO132" s="392"/>
      <c r="DQP132" s="393"/>
      <c r="DQQ132" s="394"/>
      <c r="DQR132" s="395"/>
      <c r="DQS132" s="389"/>
      <c r="DQT132" s="390"/>
      <c r="DQU132" s="391"/>
      <c r="DQV132" s="392"/>
      <c r="DQW132" s="393"/>
      <c r="DQX132" s="394"/>
      <c r="DQY132" s="395"/>
      <c r="DQZ132" s="389"/>
      <c r="DRA132" s="390"/>
      <c r="DRB132" s="391"/>
      <c r="DRC132" s="392"/>
      <c r="DRD132" s="393"/>
      <c r="DRE132" s="394"/>
      <c r="DRF132" s="395"/>
      <c r="DRG132" s="389"/>
      <c r="DRH132" s="390"/>
      <c r="DRI132" s="391"/>
      <c r="DRJ132" s="392"/>
      <c r="DRK132" s="393"/>
      <c r="DRL132" s="394"/>
      <c r="DRM132" s="395"/>
      <c r="DRN132" s="389"/>
      <c r="DRO132" s="390"/>
      <c r="DRP132" s="391"/>
      <c r="DRQ132" s="392"/>
      <c r="DRR132" s="393"/>
      <c r="DRS132" s="394"/>
      <c r="DRT132" s="395"/>
      <c r="DRU132" s="389"/>
      <c r="DRV132" s="390"/>
      <c r="DRW132" s="391"/>
      <c r="DRX132" s="392"/>
      <c r="DRY132" s="393"/>
      <c r="DRZ132" s="394"/>
      <c r="DSA132" s="395"/>
      <c r="DSB132" s="389"/>
      <c r="DSC132" s="390"/>
      <c r="DSD132" s="391"/>
      <c r="DSE132" s="392"/>
      <c r="DSF132" s="393"/>
      <c r="DSG132" s="394"/>
      <c r="DSH132" s="395"/>
      <c r="DSI132" s="389"/>
      <c r="DSJ132" s="390"/>
      <c r="DSK132" s="391"/>
      <c r="DSL132" s="392"/>
      <c r="DSM132" s="393"/>
      <c r="DSN132" s="394"/>
      <c r="DSO132" s="395"/>
      <c r="DSP132" s="389"/>
      <c r="DSQ132" s="390"/>
      <c r="DSR132" s="391"/>
      <c r="DSS132" s="392"/>
      <c r="DST132" s="393"/>
      <c r="DSU132" s="394"/>
      <c r="DSV132" s="395"/>
      <c r="DSW132" s="389"/>
      <c r="DSX132" s="390"/>
      <c r="DSY132" s="391"/>
      <c r="DSZ132" s="392"/>
      <c r="DTA132" s="393"/>
      <c r="DTB132" s="394"/>
      <c r="DTC132" s="395"/>
      <c r="DTD132" s="389"/>
      <c r="DTE132" s="390"/>
      <c r="DTF132" s="391"/>
      <c r="DTG132" s="392"/>
      <c r="DTH132" s="393"/>
      <c r="DTI132" s="394"/>
      <c r="DTJ132" s="395"/>
      <c r="DTK132" s="389"/>
      <c r="DTL132" s="390"/>
      <c r="DTM132" s="391"/>
      <c r="DTN132" s="392"/>
      <c r="DTO132" s="393"/>
      <c r="DTP132" s="394"/>
      <c r="DTQ132" s="395"/>
      <c r="DTR132" s="389"/>
      <c r="DTS132" s="390"/>
      <c r="DTT132" s="391"/>
      <c r="DTU132" s="392"/>
      <c r="DTV132" s="393"/>
      <c r="DTW132" s="394"/>
      <c r="DTX132" s="395"/>
      <c r="DTY132" s="389"/>
      <c r="DTZ132" s="390"/>
      <c r="DUA132" s="391"/>
      <c r="DUB132" s="392"/>
      <c r="DUC132" s="393"/>
      <c r="DUD132" s="394"/>
      <c r="DUE132" s="395"/>
      <c r="DUF132" s="389"/>
      <c r="DUG132" s="390"/>
      <c r="DUH132" s="391"/>
      <c r="DUI132" s="392"/>
      <c r="DUJ132" s="393"/>
      <c r="DUK132" s="394"/>
      <c r="DUL132" s="395"/>
      <c r="DUM132" s="389"/>
      <c r="DUN132" s="390"/>
      <c r="DUO132" s="391"/>
      <c r="DUP132" s="392"/>
      <c r="DUQ132" s="393"/>
      <c r="DUR132" s="394"/>
      <c r="DUS132" s="395"/>
      <c r="DUT132" s="389"/>
      <c r="DUU132" s="390"/>
      <c r="DUV132" s="391"/>
      <c r="DUW132" s="392"/>
      <c r="DUX132" s="393"/>
      <c r="DUY132" s="394"/>
      <c r="DUZ132" s="395"/>
      <c r="DVA132" s="389"/>
      <c r="DVB132" s="390"/>
      <c r="DVC132" s="391"/>
      <c r="DVD132" s="392"/>
      <c r="DVE132" s="393"/>
      <c r="DVF132" s="394"/>
      <c r="DVG132" s="395"/>
      <c r="DVH132" s="389"/>
      <c r="DVI132" s="390"/>
      <c r="DVJ132" s="391"/>
      <c r="DVK132" s="392"/>
      <c r="DVL132" s="393"/>
      <c r="DVM132" s="394"/>
      <c r="DVN132" s="395"/>
      <c r="DVO132" s="389"/>
      <c r="DVP132" s="390"/>
      <c r="DVQ132" s="391"/>
      <c r="DVR132" s="392"/>
      <c r="DVS132" s="393"/>
      <c r="DVT132" s="394"/>
      <c r="DVU132" s="395"/>
      <c r="DVV132" s="389"/>
      <c r="DVW132" s="390"/>
      <c r="DVX132" s="391"/>
      <c r="DVY132" s="392"/>
      <c r="DVZ132" s="393"/>
      <c r="DWA132" s="394"/>
      <c r="DWB132" s="395"/>
      <c r="DWC132" s="389"/>
      <c r="DWD132" s="390"/>
      <c r="DWE132" s="391"/>
      <c r="DWF132" s="392"/>
      <c r="DWG132" s="393"/>
      <c r="DWH132" s="394"/>
      <c r="DWI132" s="395"/>
      <c r="DWJ132" s="389"/>
      <c r="DWK132" s="390"/>
      <c r="DWL132" s="391"/>
      <c r="DWM132" s="392"/>
      <c r="DWN132" s="393"/>
      <c r="DWO132" s="394"/>
      <c r="DWP132" s="395"/>
      <c r="DWQ132" s="389"/>
      <c r="DWR132" s="390"/>
      <c r="DWS132" s="391"/>
      <c r="DWT132" s="392"/>
      <c r="DWU132" s="393"/>
      <c r="DWV132" s="394"/>
      <c r="DWW132" s="395"/>
      <c r="DWX132" s="389"/>
      <c r="DWY132" s="390"/>
      <c r="DWZ132" s="391"/>
      <c r="DXA132" s="392"/>
      <c r="DXB132" s="393"/>
      <c r="DXC132" s="394"/>
      <c r="DXD132" s="395"/>
      <c r="DXE132" s="389"/>
      <c r="DXF132" s="390"/>
      <c r="DXG132" s="391"/>
      <c r="DXH132" s="392"/>
      <c r="DXI132" s="393"/>
      <c r="DXJ132" s="394"/>
      <c r="DXK132" s="395"/>
      <c r="DXL132" s="389"/>
      <c r="DXM132" s="390"/>
      <c r="DXN132" s="391"/>
      <c r="DXO132" s="392"/>
      <c r="DXP132" s="393"/>
      <c r="DXQ132" s="394"/>
      <c r="DXR132" s="395"/>
      <c r="DXS132" s="389"/>
      <c r="DXT132" s="390"/>
      <c r="DXU132" s="391"/>
      <c r="DXV132" s="392"/>
      <c r="DXW132" s="393"/>
      <c r="DXX132" s="394"/>
      <c r="DXY132" s="395"/>
      <c r="DXZ132" s="389"/>
      <c r="DYA132" s="390"/>
      <c r="DYB132" s="391"/>
      <c r="DYC132" s="392"/>
      <c r="DYD132" s="393"/>
      <c r="DYE132" s="394"/>
      <c r="DYF132" s="395"/>
      <c r="DYG132" s="389"/>
      <c r="DYH132" s="390"/>
      <c r="DYI132" s="391"/>
      <c r="DYJ132" s="392"/>
      <c r="DYK132" s="393"/>
      <c r="DYL132" s="394"/>
      <c r="DYM132" s="395"/>
      <c r="DYN132" s="389"/>
      <c r="DYO132" s="390"/>
      <c r="DYP132" s="391"/>
      <c r="DYQ132" s="392"/>
      <c r="DYR132" s="393"/>
      <c r="DYS132" s="394"/>
      <c r="DYT132" s="395"/>
      <c r="DYU132" s="389"/>
      <c r="DYV132" s="390"/>
      <c r="DYW132" s="391"/>
      <c r="DYX132" s="392"/>
      <c r="DYY132" s="393"/>
      <c r="DYZ132" s="394"/>
      <c r="DZA132" s="395"/>
      <c r="DZB132" s="389"/>
      <c r="DZC132" s="390"/>
      <c r="DZD132" s="391"/>
      <c r="DZE132" s="392"/>
      <c r="DZF132" s="393"/>
      <c r="DZG132" s="394"/>
      <c r="DZH132" s="395"/>
      <c r="DZI132" s="389"/>
      <c r="DZJ132" s="390"/>
      <c r="DZK132" s="391"/>
      <c r="DZL132" s="392"/>
      <c r="DZM132" s="393"/>
      <c r="DZN132" s="394"/>
      <c r="DZO132" s="395"/>
      <c r="DZP132" s="389"/>
      <c r="DZQ132" s="390"/>
      <c r="DZR132" s="391"/>
      <c r="DZS132" s="392"/>
      <c r="DZT132" s="393"/>
      <c r="DZU132" s="394"/>
      <c r="DZV132" s="395"/>
      <c r="DZW132" s="389"/>
      <c r="DZX132" s="390"/>
      <c r="DZY132" s="391"/>
      <c r="DZZ132" s="392"/>
      <c r="EAA132" s="393"/>
      <c r="EAB132" s="394"/>
      <c r="EAC132" s="395"/>
      <c r="EAD132" s="389"/>
      <c r="EAE132" s="390"/>
      <c r="EAF132" s="391"/>
      <c r="EAG132" s="392"/>
      <c r="EAH132" s="393"/>
      <c r="EAI132" s="394"/>
      <c r="EAJ132" s="395"/>
      <c r="EAK132" s="389"/>
      <c r="EAL132" s="390"/>
      <c r="EAM132" s="391"/>
      <c r="EAN132" s="392"/>
      <c r="EAO132" s="393"/>
      <c r="EAP132" s="394"/>
      <c r="EAQ132" s="395"/>
      <c r="EAR132" s="389"/>
      <c r="EAS132" s="390"/>
      <c r="EAT132" s="391"/>
      <c r="EAU132" s="392"/>
      <c r="EAV132" s="393"/>
      <c r="EAW132" s="394"/>
      <c r="EAX132" s="395"/>
      <c r="EAY132" s="389"/>
      <c r="EAZ132" s="390"/>
      <c r="EBA132" s="391"/>
      <c r="EBB132" s="392"/>
      <c r="EBC132" s="393"/>
      <c r="EBD132" s="394"/>
      <c r="EBE132" s="395"/>
      <c r="EBF132" s="389"/>
      <c r="EBG132" s="390"/>
      <c r="EBH132" s="391"/>
      <c r="EBI132" s="392"/>
      <c r="EBJ132" s="393"/>
      <c r="EBK132" s="394"/>
      <c r="EBL132" s="395"/>
      <c r="EBM132" s="389"/>
      <c r="EBN132" s="390"/>
      <c r="EBO132" s="391"/>
      <c r="EBP132" s="392"/>
      <c r="EBQ132" s="393"/>
      <c r="EBR132" s="394"/>
      <c r="EBS132" s="395"/>
      <c r="EBT132" s="389"/>
      <c r="EBU132" s="390"/>
      <c r="EBV132" s="391"/>
      <c r="EBW132" s="392"/>
      <c r="EBX132" s="393"/>
      <c r="EBY132" s="394"/>
      <c r="EBZ132" s="395"/>
      <c r="ECA132" s="389"/>
      <c r="ECB132" s="390"/>
      <c r="ECC132" s="391"/>
      <c r="ECD132" s="392"/>
      <c r="ECE132" s="393"/>
      <c r="ECF132" s="394"/>
      <c r="ECG132" s="395"/>
      <c r="ECH132" s="389"/>
      <c r="ECI132" s="390"/>
      <c r="ECJ132" s="391"/>
      <c r="ECK132" s="392"/>
      <c r="ECL132" s="393"/>
      <c r="ECM132" s="394"/>
      <c r="ECN132" s="395"/>
      <c r="ECO132" s="389"/>
      <c r="ECP132" s="390"/>
      <c r="ECQ132" s="391"/>
      <c r="ECR132" s="392"/>
      <c r="ECS132" s="393"/>
      <c r="ECT132" s="394"/>
      <c r="ECU132" s="395"/>
      <c r="ECV132" s="389"/>
      <c r="ECW132" s="390"/>
      <c r="ECX132" s="391"/>
      <c r="ECY132" s="392"/>
      <c r="ECZ132" s="393"/>
      <c r="EDA132" s="394"/>
      <c r="EDB132" s="395"/>
      <c r="EDC132" s="389"/>
      <c r="EDD132" s="390"/>
      <c r="EDE132" s="391"/>
      <c r="EDF132" s="392"/>
      <c r="EDG132" s="393"/>
      <c r="EDH132" s="394"/>
      <c r="EDI132" s="395"/>
      <c r="EDJ132" s="389"/>
      <c r="EDK132" s="390"/>
      <c r="EDL132" s="391"/>
      <c r="EDM132" s="392"/>
      <c r="EDN132" s="393"/>
      <c r="EDO132" s="394"/>
      <c r="EDP132" s="395"/>
      <c r="EDQ132" s="389"/>
      <c r="EDR132" s="390"/>
      <c r="EDS132" s="391"/>
      <c r="EDT132" s="392"/>
      <c r="EDU132" s="393"/>
      <c r="EDV132" s="394"/>
      <c r="EDW132" s="395"/>
      <c r="EDX132" s="389"/>
      <c r="EDY132" s="390"/>
      <c r="EDZ132" s="391"/>
      <c r="EEA132" s="392"/>
      <c r="EEB132" s="393"/>
      <c r="EEC132" s="394"/>
      <c r="EED132" s="395"/>
      <c r="EEE132" s="389"/>
      <c r="EEF132" s="390"/>
      <c r="EEG132" s="391"/>
      <c r="EEH132" s="392"/>
      <c r="EEI132" s="393"/>
      <c r="EEJ132" s="394"/>
      <c r="EEK132" s="395"/>
      <c r="EEL132" s="389"/>
      <c r="EEM132" s="390"/>
      <c r="EEN132" s="391"/>
      <c r="EEO132" s="392"/>
      <c r="EEP132" s="393"/>
      <c r="EEQ132" s="394"/>
      <c r="EER132" s="395"/>
      <c r="EES132" s="389"/>
      <c r="EET132" s="390"/>
      <c r="EEU132" s="391"/>
      <c r="EEV132" s="392"/>
      <c r="EEW132" s="393"/>
      <c r="EEX132" s="394"/>
      <c r="EEY132" s="395"/>
      <c r="EEZ132" s="389"/>
      <c r="EFA132" s="390"/>
      <c r="EFB132" s="391"/>
      <c r="EFC132" s="392"/>
      <c r="EFD132" s="393"/>
      <c r="EFE132" s="394"/>
      <c r="EFF132" s="395"/>
      <c r="EFG132" s="389"/>
      <c r="EFH132" s="390"/>
      <c r="EFI132" s="391"/>
      <c r="EFJ132" s="392"/>
      <c r="EFK132" s="393"/>
      <c r="EFL132" s="394"/>
      <c r="EFM132" s="395"/>
      <c r="EFN132" s="389"/>
      <c r="EFO132" s="390"/>
      <c r="EFP132" s="391"/>
      <c r="EFQ132" s="392"/>
      <c r="EFR132" s="393"/>
      <c r="EFS132" s="394"/>
      <c r="EFT132" s="395"/>
      <c r="EFU132" s="389"/>
      <c r="EFV132" s="390"/>
      <c r="EFW132" s="391"/>
      <c r="EFX132" s="392"/>
      <c r="EFY132" s="393"/>
      <c r="EFZ132" s="394"/>
      <c r="EGA132" s="395"/>
      <c r="EGB132" s="389"/>
      <c r="EGC132" s="390"/>
      <c r="EGD132" s="391"/>
      <c r="EGE132" s="392"/>
      <c r="EGF132" s="393"/>
      <c r="EGG132" s="394"/>
      <c r="EGH132" s="395"/>
      <c r="EGI132" s="389"/>
      <c r="EGJ132" s="390"/>
      <c r="EGK132" s="391"/>
      <c r="EGL132" s="392"/>
      <c r="EGM132" s="393"/>
      <c r="EGN132" s="394"/>
      <c r="EGO132" s="395"/>
      <c r="EGP132" s="389"/>
      <c r="EGQ132" s="390"/>
      <c r="EGR132" s="391"/>
      <c r="EGS132" s="392"/>
      <c r="EGT132" s="393"/>
      <c r="EGU132" s="394"/>
      <c r="EGV132" s="395"/>
      <c r="EGW132" s="389"/>
      <c r="EGX132" s="390"/>
      <c r="EGY132" s="391"/>
      <c r="EGZ132" s="392"/>
      <c r="EHA132" s="393"/>
      <c r="EHB132" s="394"/>
      <c r="EHC132" s="395"/>
      <c r="EHD132" s="389"/>
      <c r="EHE132" s="390"/>
      <c r="EHF132" s="391"/>
      <c r="EHG132" s="392"/>
      <c r="EHH132" s="393"/>
      <c r="EHI132" s="394"/>
      <c r="EHJ132" s="395"/>
      <c r="EHK132" s="389"/>
      <c r="EHL132" s="390"/>
      <c r="EHM132" s="391"/>
      <c r="EHN132" s="392"/>
      <c r="EHO132" s="393"/>
      <c r="EHP132" s="394"/>
      <c r="EHQ132" s="395"/>
      <c r="EHR132" s="389"/>
      <c r="EHS132" s="390"/>
      <c r="EHT132" s="391"/>
      <c r="EHU132" s="392"/>
      <c r="EHV132" s="393"/>
      <c r="EHW132" s="394"/>
      <c r="EHX132" s="395"/>
      <c r="EHY132" s="389"/>
      <c r="EHZ132" s="390"/>
      <c r="EIA132" s="391"/>
      <c r="EIB132" s="392"/>
      <c r="EIC132" s="393"/>
      <c r="EID132" s="394"/>
      <c r="EIE132" s="395"/>
      <c r="EIF132" s="389"/>
      <c r="EIG132" s="390"/>
      <c r="EIH132" s="391"/>
      <c r="EII132" s="392"/>
      <c r="EIJ132" s="393"/>
      <c r="EIK132" s="394"/>
      <c r="EIL132" s="395"/>
      <c r="EIM132" s="389"/>
      <c r="EIN132" s="390"/>
      <c r="EIO132" s="391"/>
      <c r="EIP132" s="392"/>
      <c r="EIQ132" s="393"/>
      <c r="EIR132" s="394"/>
      <c r="EIS132" s="395"/>
      <c r="EIT132" s="389"/>
      <c r="EIU132" s="390"/>
      <c r="EIV132" s="391"/>
      <c r="EIW132" s="392"/>
      <c r="EIX132" s="393"/>
      <c r="EIY132" s="394"/>
      <c r="EIZ132" s="395"/>
      <c r="EJA132" s="389"/>
      <c r="EJB132" s="390"/>
      <c r="EJC132" s="391"/>
      <c r="EJD132" s="392"/>
      <c r="EJE132" s="393"/>
      <c r="EJF132" s="394"/>
      <c r="EJG132" s="395"/>
      <c r="EJH132" s="389"/>
      <c r="EJI132" s="390"/>
      <c r="EJJ132" s="391"/>
      <c r="EJK132" s="392"/>
      <c r="EJL132" s="393"/>
      <c r="EJM132" s="394"/>
      <c r="EJN132" s="395"/>
      <c r="EJO132" s="389"/>
      <c r="EJP132" s="390"/>
      <c r="EJQ132" s="391"/>
      <c r="EJR132" s="392"/>
      <c r="EJS132" s="393"/>
      <c r="EJT132" s="394"/>
      <c r="EJU132" s="395"/>
      <c r="EJV132" s="389"/>
      <c r="EJW132" s="390"/>
      <c r="EJX132" s="391"/>
      <c r="EJY132" s="392"/>
      <c r="EJZ132" s="393"/>
      <c r="EKA132" s="394"/>
      <c r="EKB132" s="395"/>
      <c r="EKC132" s="389"/>
      <c r="EKD132" s="390"/>
      <c r="EKE132" s="391"/>
      <c r="EKF132" s="392"/>
      <c r="EKG132" s="393"/>
      <c r="EKH132" s="394"/>
      <c r="EKI132" s="395"/>
      <c r="EKJ132" s="389"/>
      <c r="EKK132" s="390"/>
      <c r="EKL132" s="391"/>
      <c r="EKM132" s="392"/>
      <c r="EKN132" s="393"/>
      <c r="EKO132" s="394"/>
      <c r="EKP132" s="395"/>
      <c r="EKQ132" s="389"/>
      <c r="EKR132" s="390"/>
      <c r="EKS132" s="391"/>
      <c r="EKT132" s="392"/>
      <c r="EKU132" s="393"/>
      <c r="EKV132" s="394"/>
      <c r="EKW132" s="395"/>
      <c r="EKX132" s="389"/>
      <c r="EKY132" s="390"/>
      <c r="EKZ132" s="391"/>
      <c r="ELA132" s="392"/>
      <c r="ELB132" s="393"/>
      <c r="ELC132" s="394"/>
      <c r="ELD132" s="395"/>
      <c r="ELE132" s="389"/>
      <c r="ELF132" s="390"/>
      <c r="ELG132" s="391"/>
      <c r="ELH132" s="392"/>
      <c r="ELI132" s="393"/>
      <c r="ELJ132" s="394"/>
      <c r="ELK132" s="395"/>
      <c r="ELL132" s="389"/>
      <c r="ELM132" s="390"/>
      <c r="ELN132" s="391"/>
      <c r="ELO132" s="392"/>
      <c r="ELP132" s="393"/>
      <c r="ELQ132" s="394"/>
      <c r="ELR132" s="395"/>
      <c r="ELS132" s="389"/>
      <c r="ELT132" s="390"/>
      <c r="ELU132" s="391"/>
      <c r="ELV132" s="392"/>
      <c r="ELW132" s="393"/>
      <c r="ELX132" s="394"/>
      <c r="ELY132" s="395"/>
      <c r="ELZ132" s="389"/>
      <c r="EMA132" s="390"/>
      <c r="EMB132" s="391"/>
      <c r="EMC132" s="392"/>
      <c r="EMD132" s="393"/>
      <c r="EME132" s="394"/>
      <c r="EMF132" s="395"/>
      <c r="EMG132" s="389"/>
      <c r="EMH132" s="390"/>
      <c r="EMI132" s="391"/>
      <c r="EMJ132" s="392"/>
      <c r="EMK132" s="393"/>
      <c r="EML132" s="394"/>
      <c r="EMM132" s="395"/>
      <c r="EMN132" s="389"/>
      <c r="EMO132" s="390"/>
      <c r="EMP132" s="391"/>
      <c r="EMQ132" s="392"/>
      <c r="EMR132" s="393"/>
      <c r="EMS132" s="394"/>
      <c r="EMT132" s="395"/>
      <c r="EMU132" s="389"/>
      <c r="EMV132" s="390"/>
      <c r="EMW132" s="391"/>
      <c r="EMX132" s="392"/>
      <c r="EMY132" s="393"/>
      <c r="EMZ132" s="394"/>
      <c r="ENA132" s="395"/>
      <c r="ENB132" s="389"/>
      <c r="ENC132" s="390"/>
      <c r="END132" s="391"/>
      <c r="ENE132" s="392"/>
      <c r="ENF132" s="393"/>
      <c r="ENG132" s="394"/>
      <c r="ENH132" s="395"/>
      <c r="ENI132" s="389"/>
      <c r="ENJ132" s="390"/>
      <c r="ENK132" s="391"/>
      <c r="ENL132" s="392"/>
      <c r="ENM132" s="393"/>
      <c r="ENN132" s="394"/>
      <c r="ENO132" s="395"/>
      <c r="ENP132" s="389"/>
      <c r="ENQ132" s="390"/>
      <c r="ENR132" s="391"/>
      <c r="ENS132" s="392"/>
      <c r="ENT132" s="393"/>
      <c r="ENU132" s="394"/>
      <c r="ENV132" s="395"/>
      <c r="ENW132" s="389"/>
      <c r="ENX132" s="390"/>
      <c r="ENY132" s="391"/>
      <c r="ENZ132" s="392"/>
      <c r="EOA132" s="393"/>
      <c r="EOB132" s="394"/>
      <c r="EOC132" s="395"/>
      <c r="EOD132" s="389"/>
      <c r="EOE132" s="390"/>
      <c r="EOF132" s="391"/>
      <c r="EOG132" s="392"/>
      <c r="EOH132" s="393"/>
      <c r="EOI132" s="394"/>
      <c r="EOJ132" s="395"/>
      <c r="EOK132" s="389"/>
      <c r="EOL132" s="390"/>
      <c r="EOM132" s="391"/>
      <c r="EON132" s="392"/>
      <c r="EOO132" s="393"/>
      <c r="EOP132" s="394"/>
      <c r="EOQ132" s="395"/>
      <c r="EOR132" s="389"/>
      <c r="EOS132" s="390"/>
      <c r="EOT132" s="391"/>
      <c r="EOU132" s="392"/>
      <c r="EOV132" s="393"/>
      <c r="EOW132" s="394"/>
      <c r="EOX132" s="395"/>
      <c r="EOY132" s="389"/>
      <c r="EOZ132" s="390"/>
      <c r="EPA132" s="391"/>
      <c r="EPB132" s="392"/>
      <c r="EPC132" s="393"/>
      <c r="EPD132" s="394"/>
      <c r="EPE132" s="395"/>
      <c r="EPF132" s="389"/>
      <c r="EPG132" s="390"/>
      <c r="EPH132" s="391"/>
      <c r="EPI132" s="392"/>
      <c r="EPJ132" s="393"/>
      <c r="EPK132" s="394"/>
      <c r="EPL132" s="395"/>
      <c r="EPM132" s="389"/>
      <c r="EPN132" s="390"/>
      <c r="EPO132" s="391"/>
      <c r="EPP132" s="392"/>
      <c r="EPQ132" s="393"/>
      <c r="EPR132" s="394"/>
      <c r="EPS132" s="395"/>
      <c r="EPT132" s="389"/>
      <c r="EPU132" s="390"/>
      <c r="EPV132" s="391"/>
      <c r="EPW132" s="392"/>
      <c r="EPX132" s="393"/>
      <c r="EPY132" s="394"/>
      <c r="EPZ132" s="395"/>
      <c r="EQA132" s="389"/>
      <c r="EQB132" s="390"/>
      <c r="EQC132" s="391"/>
      <c r="EQD132" s="392"/>
      <c r="EQE132" s="393"/>
      <c r="EQF132" s="394"/>
      <c r="EQG132" s="395"/>
      <c r="EQH132" s="389"/>
      <c r="EQI132" s="390"/>
      <c r="EQJ132" s="391"/>
      <c r="EQK132" s="392"/>
      <c r="EQL132" s="393"/>
      <c r="EQM132" s="394"/>
      <c r="EQN132" s="395"/>
      <c r="EQO132" s="389"/>
      <c r="EQP132" s="390"/>
      <c r="EQQ132" s="391"/>
      <c r="EQR132" s="392"/>
      <c r="EQS132" s="393"/>
      <c r="EQT132" s="394"/>
      <c r="EQU132" s="395"/>
      <c r="EQV132" s="389"/>
      <c r="EQW132" s="390"/>
      <c r="EQX132" s="391"/>
      <c r="EQY132" s="392"/>
      <c r="EQZ132" s="393"/>
      <c r="ERA132" s="394"/>
      <c r="ERB132" s="395"/>
      <c r="ERC132" s="389"/>
      <c r="ERD132" s="390"/>
      <c r="ERE132" s="391"/>
      <c r="ERF132" s="392"/>
      <c r="ERG132" s="393"/>
      <c r="ERH132" s="394"/>
      <c r="ERI132" s="395"/>
      <c r="ERJ132" s="389"/>
      <c r="ERK132" s="390"/>
      <c r="ERL132" s="391"/>
      <c r="ERM132" s="392"/>
      <c r="ERN132" s="393"/>
      <c r="ERO132" s="394"/>
      <c r="ERP132" s="395"/>
      <c r="ERQ132" s="389"/>
      <c r="ERR132" s="390"/>
      <c r="ERS132" s="391"/>
      <c r="ERT132" s="392"/>
      <c r="ERU132" s="393"/>
      <c r="ERV132" s="394"/>
      <c r="ERW132" s="395"/>
      <c r="ERX132" s="389"/>
      <c r="ERY132" s="390"/>
      <c r="ERZ132" s="391"/>
      <c r="ESA132" s="392"/>
      <c r="ESB132" s="393"/>
      <c r="ESC132" s="394"/>
      <c r="ESD132" s="395"/>
      <c r="ESE132" s="389"/>
      <c r="ESF132" s="390"/>
      <c r="ESG132" s="391"/>
      <c r="ESH132" s="392"/>
      <c r="ESI132" s="393"/>
      <c r="ESJ132" s="394"/>
      <c r="ESK132" s="395"/>
      <c r="ESL132" s="389"/>
      <c r="ESM132" s="390"/>
      <c r="ESN132" s="391"/>
      <c r="ESO132" s="392"/>
      <c r="ESP132" s="393"/>
      <c r="ESQ132" s="394"/>
      <c r="ESR132" s="395"/>
      <c r="ESS132" s="389"/>
      <c r="EST132" s="390"/>
      <c r="ESU132" s="391"/>
      <c r="ESV132" s="392"/>
      <c r="ESW132" s="393"/>
      <c r="ESX132" s="394"/>
      <c r="ESY132" s="395"/>
      <c r="ESZ132" s="389"/>
      <c r="ETA132" s="390"/>
      <c r="ETB132" s="391"/>
      <c r="ETC132" s="392"/>
      <c r="ETD132" s="393"/>
      <c r="ETE132" s="394"/>
      <c r="ETF132" s="395"/>
      <c r="ETG132" s="389"/>
      <c r="ETH132" s="390"/>
      <c r="ETI132" s="391"/>
      <c r="ETJ132" s="392"/>
      <c r="ETK132" s="393"/>
      <c r="ETL132" s="394"/>
      <c r="ETM132" s="395"/>
      <c r="ETN132" s="389"/>
      <c r="ETO132" s="390"/>
      <c r="ETP132" s="391"/>
      <c r="ETQ132" s="392"/>
      <c r="ETR132" s="393"/>
      <c r="ETS132" s="394"/>
      <c r="ETT132" s="395"/>
      <c r="ETU132" s="389"/>
      <c r="ETV132" s="390"/>
      <c r="ETW132" s="391"/>
      <c r="ETX132" s="392"/>
      <c r="ETY132" s="393"/>
      <c r="ETZ132" s="394"/>
      <c r="EUA132" s="395"/>
      <c r="EUB132" s="389"/>
      <c r="EUC132" s="390"/>
      <c r="EUD132" s="391"/>
      <c r="EUE132" s="392"/>
      <c r="EUF132" s="393"/>
      <c r="EUG132" s="394"/>
      <c r="EUH132" s="395"/>
      <c r="EUI132" s="389"/>
      <c r="EUJ132" s="390"/>
      <c r="EUK132" s="391"/>
      <c r="EUL132" s="392"/>
      <c r="EUM132" s="393"/>
      <c r="EUN132" s="394"/>
      <c r="EUO132" s="395"/>
      <c r="EUP132" s="389"/>
      <c r="EUQ132" s="390"/>
      <c r="EUR132" s="391"/>
      <c r="EUS132" s="392"/>
      <c r="EUT132" s="393"/>
      <c r="EUU132" s="394"/>
      <c r="EUV132" s="395"/>
      <c r="EUW132" s="389"/>
      <c r="EUX132" s="390"/>
      <c r="EUY132" s="391"/>
      <c r="EUZ132" s="392"/>
      <c r="EVA132" s="393"/>
      <c r="EVB132" s="394"/>
      <c r="EVC132" s="395"/>
      <c r="EVD132" s="389"/>
      <c r="EVE132" s="390"/>
      <c r="EVF132" s="391"/>
      <c r="EVG132" s="392"/>
      <c r="EVH132" s="393"/>
      <c r="EVI132" s="394"/>
      <c r="EVJ132" s="395"/>
      <c r="EVK132" s="389"/>
      <c r="EVL132" s="390"/>
      <c r="EVM132" s="391"/>
      <c r="EVN132" s="392"/>
      <c r="EVO132" s="393"/>
      <c r="EVP132" s="394"/>
      <c r="EVQ132" s="395"/>
      <c r="EVR132" s="389"/>
      <c r="EVS132" s="390"/>
      <c r="EVT132" s="391"/>
      <c r="EVU132" s="392"/>
      <c r="EVV132" s="393"/>
      <c r="EVW132" s="394"/>
      <c r="EVX132" s="395"/>
      <c r="EVY132" s="389"/>
      <c r="EVZ132" s="390"/>
      <c r="EWA132" s="391"/>
      <c r="EWB132" s="392"/>
      <c r="EWC132" s="393"/>
      <c r="EWD132" s="394"/>
      <c r="EWE132" s="395"/>
      <c r="EWF132" s="389"/>
      <c r="EWG132" s="390"/>
      <c r="EWH132" s="391"/>
      <c r="EWI132" s="392"/>
      <c r="EWJ132" s="393"/>
      <c r="EWK132" s="394"/>
      <c r="EWL132" s="395"/>
      <c r="EWM132" s="389"/>
      <c r="EWN132" s="390"/>
      <c r="EWO132" s="391"/>
      <c r="EWP132" s="392"/>
      <c r="EWQ132" s="393"/>
      <c r="EWR132" s="394"/>
      <c r="EWS132" s="395"/>
      <c r="EWT132" s="389"/>
      <c r="EWU132" s="390"/>
      <c r="EWV132" s="391"/>
      <c r="EWW132" s="392"/>
      <c r="EWX132" s="393"/>
      <c r="EWY132" s="394"/>
      <c r="EWZ132" s="395"/>
      <c r="EXA132" s="389"/>
      <c r="EXB132" s="390"/>
      <c r="EXC132" s="391"/>
      <c r="EXD132" s="392"/>
      <c r="EXE132" s="393"/>
      <c r="EXF132" s="394"/>
      <c r="EXG132" s="395"/>
      <c r="EXH132" s="389"/>
      <c r="EXI132" s="390"/>
      <c r="EXJ132" s="391"/>
      <c r="EXK132" s="392"/>
      <c r="EXL132" s="393"/>
      <c r="EXM132" s="394"/>
      <c r="EXN132" s="395"/>
      <c r="EXO132" s="389"/>
      <c r="EXP132" s="390"/>
      <c r="EXQ132" s="391"/>
      <c r="EXR132" s="392"/>
      <c r="EXS132" s="393"/>
      <c r="EXT132" s="394"/>
      <c r="EXU132" s="395"/>
      <c r="EXV132" s="389"/>
      <c r="EXW132" s="390"/>
      <c r="EXX132" s="391"/>
      <c r="EXY132" s="392"/>
      <c r="EXZ132" s="393"/>
      <c r="EYA132" s="394"/>
      <c r="EYB132" s="395"/>
      <c r="EYC132" s="389"/>
      <c r="EYD132" s="390"/>
      <c r="EYE132" s="391"/>
      <c r="EYF132" s="392"/>
      <c r="EYG132" s="393"/>
      <c r="EYH132" s="394"/>
      <c r="EYI132" s="395"/>
      <c r="EYJ132" s="389"/>
      <c r="EYK132" s="390"/>
      <c r="EYL132" s="391"/>
      <c r="EYM132" s="392"/>
      <c r="EYN132" s="393"/>
      <c r="EYO132" s="394"/>
      <c r="EYP132" s="395"/>
      <c r="EYQ132" s="389"/>
      <c r="EYR132" s="390"/>
      <c r="EYS132" s="391"/>
      <c r="EYT132" s="392"/>
      <c r="EYU132" s="393"/>
      <c r="EYV132" s="394"/>
      <c r="EYW132" s="395"/>
      <c r="EYX132" s="389"/>
      <c r="EYY132" s="390"/>
      <c r="EYZ132" s="391"/>
      <c r="EZA132" s="392"/>
      <c r="EZB132" s="393"/>
      <c r="EZC132" s="394"/>
      <c r="EZD132" s="395"/>
      <c r="EZE132" s="389"/>
      <c r="EZF132" s="390"/>
      <c r="EZG132" s="391"/>
      <c r="EZH132" s="392"/>
      <c r="EZI132" s="393"/>
      <c r="EZJ132" s="394"/>
      <c r="EZK132" s="395"/>
      <c r="EZL132" s="389"/>
      <c r="EZM132" s="390"/>
      <c r="EZN132" s="391"/>
      <c r="EZO132" s="392"/>
      <c r="EZP132" s="393"/>
      <c r="EZQ132" s="394"/>
      <c r="EZR132" s="395"/>
      <c r="EZS132" s="389"/>
      <c r="EZT132" s="390"/>
      <c r="EZU132" s="391"/>
      <c r="EZV132" s="392"/>
      <c r="EZW132" s="393"/>
      <c r="EZX132" s="394"/>
      <c r="EZY132" s="395"/>
      <c r="EZZ132" s="389"/>
      <c r="FAA132" s="390"/>
      <c r="FAB132" s="391"/>
      <c r="FAC132" s="392"/>
      <c r="FAD132" s="393"/>
      <c r="FAE132" s="394"/>
      <c r="FAF132" s="395"/>
      <c r="FAG132" s="389"/>
      <c r="FAH132" s="390"/>
      <c r="FAI132" s="391"/>
      <c r="FAJ132" s="392"/>
      <c r="FAK132" s="393"/>
      <c r="FAL132" s="394"/>
      <c r="FAM132" s="395"/>
      <c r="FAN132" s="389"/>
      <c r="FAO132" s="390"/>
      <c r="FAP132" s="391"/>
      <c r="FAQ132" s="392"/>
      <c r="FAR132" s="393"/>
      <c r="FAS132" s="394"/>
      <c r="FAT132" s="395"/>
      <c r="FAU132" s="389"/>
      <c r="FAV132" s="390"/>
      <c r="FAW132" s="391"/>
      <c r="FAX132" s="392"/>
      <c r="FAY132" s="393"/>
      <c r="FAZ132" s="394"/>
      <c r="FBA132" s="395"/>
      <c r="FBB132" s="389"/>
      <c r="FBC132" s="390"/>
      <c r="FBD132" s="391"/>
      <c r="FBE132" s="392"/>
      <c r="FBF132" s="393"/>
      <c r="FBG132" s="394"/>
      <c r="FBH132" s="395"/>
      <c r="FBI132" s="389"/>
      <c r="FBJ132" s="390"/>
      <c r="FBK132" s="391"/>
      <c r="FBL132" s="392"/>
      <c r="FBM132" s="393"/>
      <c r="FBN132" s="394"/>
      <c r="FBO132" s="395"/>
      <c r="FBP132" s="389"/>
      <c r="FBQ132" s="390"/>
      <c r="FBR132" s="391"/>
      <c r="FBS132" s="392"/>
      <c r="FBT132" s="393"/>
      <c r="FBU132" s="394"/>
      <c r="FBV132" s="395"/>
      <c r="FBW132" s="389"/>
      <c r="FBX132" s="390"/>
      <c r="FBY132" s="391"/>
      <c r="FBZ132" s="392"/>
      <c r="FCA132" s="393"/>
      <c r="FCB132" s="394"/>
      <c r="FCC132" s="395"/>
      <c r="FCD132" s="389"/>
      <c r="FCE132" s="390"/>
      <c r="FCF132" s="391"/>
      <c r="FCG132" s="392"/>
      <c r="FCH132" s="393"/>
      <c r="FCI132" s="394"/>
      <c r="FCJ132" s="395"/>
      <c r="FCK132" s="389"/>
      <c r="FCL132" s="390"/>
      <c r="FCM132" s="391"/>
      <c r="FCN132" s="392"/>
      <c r="FCO132" s="393"/>
      <c r="FCP132" s="394"/>
      <c r="FCQ132" s="395"/>
      <c r="FCR132" s="389"/>
      <c r="FCS132" s="390"/>
      <c r="FCT132" s="391"/>
      <c r="FCU132" s="392"/>
      <c r="FCV132" s="393"/>
      <c r="FCW132" s="394"/>
      <c r="FCX132" s="395"/>
      <c r="FCY132" s="389"/>
      <c r="FCZ132" s="390"/>
      <c r="FDA132" s="391"/>
      <c r="FDB132" s="392"/>
      <c r="FDC132" s="393"/>
      <c r="FDD132" s="394"/>
      <c r="FDE132" s="395"/>
      <c r="FDF132" s="389"/>
      <c r="FDG132" s="390"/>
      <c r="FDH132" s="391"/>
      <c r="FDI132" s="392"/>
      <c r="FDJ132" s="393"/>
      <c r="FDK132" s="394"/>
      <c r="FDL132" s="395"/>
      <c r="FDM132" s="389"/>
      <c r="FDN132" s="390"/>
      <c r="FDO132" s="391"/>
      <c r="FDP132" s="392"/>
      <c r="FDQ132" s="393"/>
      <c r="FDR132" s="394"/>
      <c r="FDS132" s="395"/>
      <c r="FDT132" s="389"/>
      <c r="FDU132" s="390"/>
      <c r="FDV132" s="391"/>
      <c r="FDW132" s="392"/>
      <c r="FDX132" s="393"/>
      <c r="FDY132" s="394"/>
      <c r="FDZ132" s="395"/>
      <c r="FEA132" s="389"/>
      <c r="FEB132" s="390"/>
      <c r="FEC132" s="391"/>
      <c r="FED132" s="392"/>
      <c r="FEE132" s="393"/>
      <c r="FEF132" s="394"/>
      <c r="FEG132" s="395"/>
      <c r="FEH132" s="389"/>
      <c r="FEI132" s="390"/>
      <c r="FEJ132" s="391"/>
      <c r="FEK132" s="392"/>
      <c r="FEL132" s="393"/>
      <c r="FEM132" s="394"/>
      <c r="FEN132" s="395"/>
      <c r="FEO132" s="389"/>
      <c r="FEP132" s="390"/>
      <c r="FEQ132" s="391"/>
      <c r="FER132" s="392"/>
      <c r="FES132" s="393"/>
      <c r="FET132" s="394"/>
      <c r="FEU132" s="395"/>
      <c r="FEV132" s="389"/>
      <c r="FEW132" s="390"/>
      <c r="FEX132" s="391"/>
      <c r="FEY132" s="392"/>
      <c r="FEZ132" s="393"/>
      <c r="FFA132" s="394"/>
      <c r="FFB132" s="395"/>
      <c r="FFC132" s="389"/>
      <c r="FFD132" s="390"/>
      <c r="FFE132" s="391"/>
      <c r="FFF132" s="392"/>
      <c r="FFG132" s="393"/>
      <c r="FFH132" s="394"/>
      <c r="FFI132" s="395"/>
      <c r="FFJ132" s="389"/>
      <c r="FFK132" s="390"/>
      <c r="FFL132" s="391"/>
      <c r="FFM132" s="392"/>
      <c r="FFN132" s="393"/>
      <c r="FFO132" s="394"/>
      <c r="FFP132" s="395"/>
      <c r="FFQ132" s="389"/>
      <c r="FFR132" s="390"/>
      <c r="FFS132" s="391"/>
      <c r="FFT132" s="392"/>
      <c r="FFU132" s="393"/>
      <c r="FFV132" s="394"/>
      <c r="FFW132" s="395"/>
      <c r="FFX132" s="389"/>
      <c r="FFY132" s="390"/>
      <c r="FFZ132" s="391"/>
      <c r="FGA132" s="392"/>
      <c r="FGB132" s="393"/>
      <c r="FGC132" s="394"/>
      <c r="FGD132" s="395"/>
      <c r="FGE132" s="389"/>
      <c r="FGF132" s="390"/>
      <c r="FGG132" s="391"/>
      <c r="FGH132" s="392"/>
      <c r="FGI132" s="393"/>
      <c r="FGJ132" s="394"/>
      <c r="FGK132" s="395"/>
      <c r="FGL132" s="389"/>
      <c r="FGM132" s="390"/>
      <c r="FGN132" s="391"/>
      <c r="FGO132" s="392"/>
      <c r="FGP132" s="393"/>
      <c r="FGQ132" s="394"/>
      <c r="FGR132" s="395"/>
      <c r="FGS132" s="389"/>
      <c r="FGT132" s="390"/>
      <c r="FGU132" s="391"/>
      <c r="FGV132" s="392"/>
      <c r="FGW132" s="393"/>
      <c r="FGX132" s="394"/>
      <c r="FGY132" s="395"/>
      <c r="FGZ132" s="389"/>
      <c r="FHA132" s="390"/>
      <c r="FHB132" s="391"/>
      <c r="FHC132" s="392"/>
      <c r="FHD132" s="393"/>
      <c r="FHE132" s="394"/>
      <c r="FHF132" s="395"/>
      <c r="FHG132" s="389"/>
      <c r="FHH132" s="390"/>
      <c r="FHI132" s="391"/>
      <c r="FHJ132" s="392"/>
      <c r="FHK132" s="393"/>
      <c r="FHL132" s="394"/>
      <c r="FHM132" s="395"/>
      <c r="FHN132" s="389"/>
      <c r="FHO132" s="390"/>
      <c r="FHP132" s="391"/>
      <c r="FHQ132" s="392"/>
      <c r="FHR132" s="393"/>
      <c r="FHS132" s="394"/>
      <c r="FHT132" s="395"/>
      <c r="FHU132" s="389"/>
      <c r="FHV132" s="390"/>
      <c r="FHW132" s="391"/>
      <c r="FHX132" s="392"/>
      <c r="FHY132" s="393"/>
      <c r="FHZ132" s="394"/>
      <c r="FIA132" s="395"/>
      <c r="FIB132" s="389"/>
      <c r="FIC132" s="390"/>
      <c r="FID132" s="391"/>
      <c r="FIE132" s="392"/>
      <c r="FIF132" s="393"/>
      <c r="FIG132" s="394"/>
      <c r="FIH132" s="395"/>
      <c r="FII132" s="389"/>
      <c r="FIJ132" s="390"/>
      <c r="FIK132" s="391"/>
      <c r="FIL132" s="392"/>
      <c r="FIM132" s="393"/>
      <c r="FIN132" s="394"/>
      <c r="FIO132" s="395"/>
      <c r="FIP132" s="389"/>
      <c r="FIQ132" s="390"/>
      <c r="FIR132" s="391"/>
      <c r="FIS132" s="392"/>
      <c r="FIT132" s="393"/>
      <c r="FIU132" s="394"/>
      <c r="FIV132" s="395"/>
      <c r="FIW132" s="389"/>
      <c r="FIX132" s="390"/>
      <c r="FIY132" s="391"/>
      <c r="FIZ132" s="392"/>
      <c r="FJA132" s="393"/>
      <c r="FJB132" s="394"/>
      <c r="FJC132" s="395"/>
      <c r="FJD132" s="389"/>
      <c r="FJE132" s="390"/>
      <c r="FJF132" s="391"/>
      <c r="FJG132" s="392"/>
      <c r="FJH132" s="393"/>
      <c r="FJI132" s="394"/>
      <c r="FJJ132" s="395"/>
      <c r="FJK132" s="389"/>
      <c r="FJL132" s="390"/>
      <c r="FJM132" s="391"/>
      <c r="FJN132" s="392"/>
      <c r="FJO132" s="393"/>
      <c r="FJP132" s="394"/>
      <c r="FJQ132" s="395"/>
      <c r="FJR132" s="389"/>
      <c r="FJS132" s="390"/>
      <c r="FJT132" s="391"/>
      <c r="FJU132" s="392"/>
      <c r="FJV132" s="393"/>
      <c r="FJW132" s="394"/>
      <c r="FJX132" s="395"/>
      <c r="FJY132" s="389"/>
      <c r="FJZ132" s="390"/>
      <c r="FKA132" s="391"/>
      <c r="FKB132" s="392"/>
      <c r="FKC132" s="393"/>
      <c r="FKD132" s="394"/>
      <c r="FKE132" s="395"/>
      <c r="FKF132" s="389"/>
      <c r="FKG132" s="390"/>
      <c r="FKH132" s="391"/>
      <c r="FKI132" s="392"/>
      <c r="FKJ132" s="393"/>
      <c r="FKK132" s="394"/>
      <c r="FKL132" s="395"/>
      <c r="FKM132" s="389"/>
      <c r="FKN132" s="390"/>
      <c r="FKO132" s="391"/>
      <c r="FKP132" s="392"/>
      <c r="FKQ132" s="393"/>
      <c r="FKR132" s="394"/>
      <c r="FKS132" s="395"/>
      <c r="FKT132" s="389"/>
      <c r="FKU132" s="390"/>
      <c r="FKV132" s="391"/>
      <c r="FKW132" s="392"/>
      <c r="FKX132" s="393"/>
      <c r="FKY132" s="394"/>
      <c r="FKZ132" s="395"/>
      <c r="FLA132" s="389"/>
      <c r="FLB132" s="390"/>
      <c r="FLC132" s="391"/>
      <c r="FLD132" s="392"/>
      <c r="FLE132" s="393"/>
      <c r="FLF132" s="394"/>
      <c r="FLG132" s="395"/>
      <c r="FLH132" s="389"/>
      <c r="FLI132" s="390"/>
      <c r="FLJ132" s="391"/>
      <c r="FLK132" s="392"/>
      <c r="FLL132" s="393"/>
      <c r="FLM132" s="394"/>
      <c r="FLN132" s="395"/>
      <c r="FLO132" s="389"/>
      <c r="FLP132" s="390"/>
      <c r="FLQ132" s="391"/>
      <c r="FLR132" s="392"/>
      <c r="FLS132" s="393"/>
      <c r="FLT132" s="394"/>
      <c r="FLU132" s="395"/>
      <c r="FLV132" s="389"/>
      <c r="FLW132" s="390"/>
      <c r="FLX132" s="391"/>
      <c r="FLY132" s="392"/>
      <c r="FLZ132" s="393"/>
      <c r="FMA132" s="394"/>
      <c r="FMB132" s="395"/>
      <c r="FMC132" s="389"/>
      <c r="FMD132" s="390"/>
      <c r="FME132" s="391"/>
      <c r="FMF132" s="392"/>
      <c r="FMG132" s="393"/>
      <c r="FMH132" s="394"/>
      <c r="FMI132" s="395"/>
      <c r="FMJ132" s="389"/>
      <c r="FMK132" s="390"/>
      <c r="FML132" s="391"/>
      <c r="FMM132" s="392"/>
      <c r="FMN132" s="393"/>
      <c r="FMO132" s="394"/>
      <c r="FMP132" s="395"/>
      <c r="FMQ132" s="389"/>
      <c r="FMR132" s="390"/>
      <c r="FMS132" s="391"/>
      <c r="FMT132" s="392"/>
      <c r="FMU132" s="393"/>
      <c r="FMV132" s="394"/>
      <c r="FMW132" s="395"/>
      <c r="FMX132" s="389"/>
      <c r="FMY132" s="390"/>
      <c r="FMZ132" s="391"/>
      <c r="FNA132" s="392"/>
      <c r="FNB132" s="393"/>
      <c r="FNC132" s="394"/>
      <c r="FND132" s="395"/>
      <c r="FNE132" s="389"/>
      <c r="FNF132" s="390"/>
      <c r="FNG132" s="391"/>
      <c r="FNH132" s="392"/>
      <c r="FNI132" s="393"/>
      <c r="FNJ132" s="394"/>
      <c r="FNK132" s="395"/>
      <c r="FNL132" s="389"/>
      <c r="FNM132" s="390"/>
      <c r="FNN132" s="391"/>
      <c r="FNO132" s="392"/>
      <c r="FNP132" s="393"/>
      <c r="FNQ132" s="394"/>
      <c r="FNR132" s="395"/>
      <c r="FNS132" s="389"/>
      <c r="FNT132" s="390"/>
      <c r="FNU132" s="391"/>
      <c r="FNV132" s="392"/>
      <c r="FNW132" s="393"/>
      <c r="FNX132" s="394"/>
      <c r="FNY132" s="395"/>
      <c r="FNZ132" s="389"/>
      <c r="FOA132" s="390"/>
      <c r="FOB132" s="391"/>
      <c r="FOC132" s="392"/>
      <c r="FOD132" s="393"/>
      <c r="FOE132" s="394"/>
      <c r="FOF132" s="395"/>
      <c r="FOG132" s="389"/>
      <c r="FOH132" s="390"/>
      <c r="FOI132" s="391"/>
      <c r="FOJ132" s="392"/>
      <c r="FOK132" s="393"/>
      <c r="FOL132" s="394"/>
      <c r="FOM132" s="395"/>
      <c r="FON132" s="389"/>
      <c r="FOO132" s="390"/>
      <c r="FOP132" s="391"/>
      <c r="FOQ132" s="392"/>
      <c r="FOR132" s="393"/>
      <c r="FOS132" s="394"/>
      <c r="FOT132" s="395"/>
      <c r="FOU132" s="389"/>
      <c r="FOV132" s="390"/>
      <c r="FOW132" s="391"/>
      <c r="FOX132" s="392"/>
      <c r="FOY132" s="393"/>
      <c r="FOZ132" s="394"/>
      <c r="FPA132" s="395"/>
      <c r="FPB132" s="389"/>
      <c r="FPC132" s="390"/>
      <c r="FPD132" s="391"/>
      <c r="FPE132" s="392"/>
      <c r="FPF132" s="393"/>
      <c r="FPG132" s="394"/>
      <c r="FPH132" s="395"/>
      <c r="FPI132" s="389"/>
      <c r="FPJ132" s="390"/>
      <c r="FPK132" s="391"/>
      <c r="FPL132" s="392"/>
      <c r="FPM132" s="393"/>
      <c r="FPN132" s="394"/>
      <c r="FPO132" s="395"/>
      <c r="FPP132" s="389"/>
      <c r="FPQ132" s="390"/>
      <c r="FPR132" s="391"/>
      <c r="FPS132" s="392"/>
      <c r="FPT132" s="393"/>
      <c r="FPU132" s="394"/>
      <c r="FPV132" s="395"/>
      <c r="FPW132" s="389"/>
      <c r="FPX132" s="390"/>
      <c r="FPY132" s="391"/>
      <c r="FPZ132" s="392"/>
      <c r="FQA132" s="393"/>
      <c r="FQB132" s="394"/>
      <c r="FQC132" s="395"/>
      <c r="FQD132" s="389"/>
      <c r="FQE132" s="390"/>
      <c r="FQF132" s="391"/>
      <c r="FQG132" s="392"/>
      <c r="FQH132" s="393"/>
      <c r="FQI132" s="394"/>
      <c r="FQJ132" s="395"/>
      <c r="FQK132" s="389"/>
      <c r="FQL132" s="390"/>
      <c r="FQM132" s="391"/>
      <c r="FQN132" s="392"/>
      <c r="FQO132" s="393"/>
      <c r="FQP132" s="394"/>
      <c r="FQQ132" s="395"/>
      <c r="FQR132" s="389"/>
      <c r="FQS132" s="390"/>
      <c r="FQT132" s="391"/>
      <c r="FQU132" s="392"/>
      <c r="FQV132" s="393"/>
      <c r="FQW132" s="394"/>
      <c r="FQX132" s="395"/>
      <c r="FQY132" s="389"/>
      <c r="FQZ132" s="390"/>
      <c r="FRA132" s="391"/>
      <c r="FRB132" s="392"/>
      <c r="FRC132" s="393"/>
      <c r="FRD132" s="394"/>
      <c r="FRE132" s="395"/>
      <c r="FRF132" s="389"/>
      <c r="FRG132" s="390"/>
      <c r="FRH132" s="391"/>
      <c r="FRI132" s="392"/>
      <c r="FRJ132" s="393"/>
      <c r="FRK132" s="394"/>
      <c r="FRL132" s="395"/>
      <c r="FRM132" s="389"/>
      <c r="FRN132" s="390"/>
      <c r="FRO132" s="391"/>
      <c r="FRP132" s="392"/>
      <c r="FRQ132" s="393"/>
      <c r="FRR132" s="394"/>
      <c r="FRS132" s="395"/>
      <c r="FRT132" s="389"/>
      <c r="FRU132" s="390"/>
      <c r="FRV132" s="391"/>
      <c r="FRW132" s="392"/>
      <c r="FRX132" s="393"/>
      <c r="FRY132" s="394"/>
      <c r="FRZ132" s="395"/>
      <c r="FSA132" s="389"/>
      <c r="FSB132" s="390"/>
      <c r="FSC132" s="391"/>
      <c r="FSD132" s="392"/>
      <c r="FSE132" s="393"/>
      <c r="FSF132" s="394"/>
      <c r="FSG132" s="395"/>
      <c r="FSH132" s="389"/>
      <c r="FSI132" s="390"/>
      <c r="FSJ132" s="391"/>
      <c r="FSK132" s="392"/>
      <c r="FSL132" s="393"/>
      <c r="FSM132" s="394"/>
      <c r="FSN132" s="395"/>
      <c r="FSO132" s="389"/>
      <c r="FSP132" s="390"/>
      <c r="FSQ132" s="391"/>
      <c r="FSR132" s="392"/>
      <c r="FSS132" s="393"/>
      <c r="FST132" s="394"/>
      <c r="FSU132" s="395"/>
      <c r="FSV132" s="389"/>
      <c r="FSW132" s="390"/>
      <c r="FSX132" s="391"/>
      <c r="FSY132" s="392"/>
      <c r="FSZ132" s="393"/>
      <c r="FTA132" s="394"/>
      <c r="FTB132" s="395"/>
      <c r="FTC132" s="389"/>
      <c r="FTD132" s="390"/>
      <c r="FTE132" s="391"/>
      <c r="FTF132" s="392"/>
      <c r="FTG132" s="393"/>
      <c r="FTH132" s="394"/>
      <c r="FTI132" s="395"/>
      <c r="FTJ132" s="389"/>
      <c r="FTK132" s="390"/>
      <c r="FTL132" s="391"/>
      <c r="FTM132" s="392"/>
      <c r="FTN132" s="393"/>
      <c r="FTO132" s="394"/>
      <c r="FTP132" s="395"/>
      <c r="FTQ132" s="389"/>
      <c r="FTR132" s="390"/>
      <c r="FTS132" s="391"/>
      <c r="FTT132" s="392"/>
      <c r="FTU132" s="393"/>
      <c r="FTV132" s="394"/>
      <c r="FTW132" s="395"/>
      <c r="FTX132" s="389"/>
      <c r="FTY132" s="390"/>
      <c r="FTZ132" s="391"/>
      <c r="FUA132" s="392"/>
      <c r="FUB132" s="393"/>
      <c r="FUC132" s="394"/>
      <c r="FUD132" s="395"/>
      <c r="FUE132" s="389"/>
      <c r="FUF132" s="390"/>
      <c r="FUG132" s="391"/>
      <c r="FUH132" s="392"/>
      <c r="FUI132" s="393"/>
      <c r="FUJ132" s="394"/>
      <c r="FUK132" s="395"/>
      <c r="FUL132" s="389"/>
      <c r="FUM132" s="390"/>
      <c r="FUN132" s="391"/>
      <c r="FUO132" s="392"/>
      <c r="FUP132" s="393"/>
      <c r="FUQ132" s="394"/>
      <c r="FUR132" s="395"/>
      <c r="FUS132" s="389"/>
      <c r="FUT132" s="390"/>
      <c r="FUU132" s="391"/>
      <c r="FUV132" s="392"/>
      <c r="FUW132" s="393"/>
      <c r="FUX132" s="394"/>
      <c r="FUY132" s="395"/>
      <c r="FUZ132" s="389"/>
      <c r="FVA132" s="390"/>
      <c r="FVB132" s="391"/>
      <c r="FVC132" s="392"/>
      <c r="FVD132" s="393"/>
      <c r="FVE132" s="394"/>
      <c r="FVF132" s="395"/>
      <c r="FVG132" s="389"/>
      <c r="FVH132" s="390"/>
      <c r="FVI132" s="391"/>
      <c r="FVJ132" s="392"/>
      <c r="FVK132" s="393"/>
      <c r="FVL132" s="394"/>
      <c r="FVM132" s="395"/>
      <c r="FVN132" s="389"/>
      <c r="FVO132" s="390"/>
      <c r="FVP132" s="391"/>
      <c r="FVQ132" s="392"/>
      <c r="FVR132" s="393"/>
      <c r="FVS132" s="394"/>
      <c r="FVT132" s="395"/>
      <c r="FVU132" s="389"/>
      <c r="FVV132" s="390"/>
      <c r="FVW132" s="391"/>
      <c r="FVX132" s="392"/>
      <c r="FVY132" s="393"/>
      <c r="FVZ132" s="394"/>
      <c r="FWA132" s="395"/>
      <c r="FWB132" s="389"/>
      <c r="FWC132" s="390"/>
      <c r="FWD132" s="391"/>
      <c r="FWE132" s="392"/>
      <c r="FWF132" s="393"/>
      <c r="FWG132" s="394"/>
      <c r="FWH132" s="395"/>
      <c r="FWI132" s="389"/>
      <c r="FWJ132" s="390"/>
      <c r="FWK132" s="391"/>
      <c r="FWL132" s="392"/>
      <c r="FWM132" s="393"/>
      <c r="FWN132" s="394"/>
      <c r="FWO132" s="395"/>
      <c r="FWP132" s="389"/>
      <c r="FWQ132" s="390"/>
      <c r="FWR132" s="391"/>
      <c r="FWS132" s="392"/>
      <c r="FWT132" s="393"/>
      <c r="FWU132" s="394"/>
      <c r="FWV132" s="395"/>
      <c r="FWW132" s="389"/>
      <c r="FWX132" s="390"/>
      <c r="FWY132" s="391"/>
      <c r="FWZ132" s="392"/>
      <c r="FXA132" s="393"/>
      <c r="FXB132" s="394"/>
      <c r="FXC132" s="395"/>
      <c r="FXD132" s="389"/>
      <c r="FXE132" s="390"/>
      <c r="FXF132" s="391"/>
      <c r="FXG132" s="392"/>
      <c r="FXH132" s="393"/>
      <c r="FXI132" s="394"/>
      <c r="FXJ132" s="395"/>
      <c r="FXK132" s="389"/>
      <c r="FXL132" s="390"/>
      <c r="FXM132" s="391"/>
      <c r="FXN132" s="392"/>
      <c r="FXO132" s="393"/>
      <c r="FXP132" s="394"/>
      <c r="FXQ132" s="395"/>
      <c r="FXR132" s="389"/>
      <c r="FXS132" s="390"/>
      <c r="FXT132" s="391"/>
      <c r="FXU132" s="392"/>
      <c r="FXV132" s="393"/>
      <c r="FXW132" s="394"/>
      <c r="FXX132" s="395"/>
      <c r="FXY132" s="389"/>
      <c r="FXZ132" s="390"/>
      <c r="FYA132" s="391"/>
      <c r="FYB132" s="392"/>
      <c r="FYC132" s="393"/>
      <c r="FYD132" s="394"/>
      <c r="FYE132" s="395"/>
      <c r="FYF132" s="389"/>
      <c r="FYG132" s="390"/>
      <c r="FYH132" s="391"/>
      <c r="FYI132" s="392"/>
      <c r="FYJ132" s="393"/>
      <c r="FYK132" s="394"/>
      <c r="FYL132" s="395"/>
      <c r="FYM132" s="389"/>
      <c r="FYN132" s="390"/>
      <c r="FYO132" s="391"/>
      <c r="FYP132" s="392"/>
      <c r="FYQ132" s="393"/>
      <c r="FYR132" s="394"/>
      <c r="FYS132" s="395"/>
      <c r="FYT132" s="389"/>
      <c r="FYU132" s="390"/>
      <c r="FYV132" s="391"/>
      <c r="FYW132" s="392"/>
      <c r="FYX132" s="393"/>
      <c r="FYY132" s="394"/>
      <c r="FYZ132" s="395"/>
      <c r="FZA132" s="389"/>
      <c r="FZB132" s="390"/>
      <c r="FZC132" s="391"/>
      <c r="FZD132" s="392"/>
      <c r="FZE132" s="393"/>
      <c r="FZF132" s="394"/>
      <c r="FZG132" s="395"/>
      <c r="FZH132" s="389"/>
      <c r="FZI132" s="390"/>
      <c r="FZJ132" s="391"/>
      <c r="FZK132" s="392"/>
      <c r="FZL132" s="393"/>
      <c r="FZM132" s="394"/>
      <c r="FZN132" s="395"/>
      <c r="FZO132" s="389"/>
      <c r="FZP132" s="390"/>
      <c r="FZQ132" s="391"/>
      <c r="FZR132" s="392"/>
      <c r="FZS132" s="393"/>
      <c r="FZT132" s="394"/>
      <c r="FZU132" s="395"/>
      <c r="FZV132" s="389"/>
      <c r="FZW132" s="390"/>
      <c r="FZX132" s="391"/>
      <c r="FZY132" s="392"/>
      <c r="FZZ132" s="393"/>
      <c r="GAA132" s="394"/>
      <c r="GAB132" s="395"/>
      <c r="GAC132" s="389"/>
      <c r="GAD132" s="390"/>
      <c r="GAE132" s="391"/>
      <c r="GAF132" s="392"/>
      <c r="GAG132" s="393"/>
      <c r="GAH132" s="394"/>
      <c r="GAI132" s="395"/>
      <c r="GAJ132" s="389"/>
      <c r="GAK132" s="390"/>
      <c r="GAL132" s="391"/>
      <c r="GAM132" s="392"/>
      <c r="GAN132" s="393"/>
      <c r="GAO132" s="394"/>
      <c r="GAP132" s="395"/>
      <c r="GAQ132" s="389"/>
      <c r="GAR132" s="390"/>
      <c r="GAS132" s="391"/>
      <c r="GAT132" s="392"/>
      <c r="GAU132" s="393"/>
      <c r="GAV132" s="394"/>
      <c r="GAW132" s="395"/>
      <c r="GAX132" s="389"/>
      <c r="GAY132" s="390"/>
      <c r="GAZ132" s="391"/>
      <c r="GBA132" s="392"/>
      <c r="GBB132" s="393"/>
      <c r="GBC132" s="394"/>
      <c r="GBD132" s="395"/>
      <c r="GBE132" s="389"/>
      <c r="GBF132" s="390"/>
      <c r="GBG132" s="391"/>
      <c r="GBH132" s="392"/>
      <c r="GBI132" s="393"/>
      <c r="GBJ132" s="394"/>
      <c r="GBK132" s="395"/>
      <c r="GBL132" s="389"/>
      <c r="GBM132" s="390"/>
      <c r="GBN132" s="391"/>
      <c r="GBO132" s="392"/>
      <c r="GBP132" s="393"/>
      <c r="GBQ132" s="394"/>
      <c r="GBR132" s="395"/>
      <c r="GBS132" s="389"/>
      <c r="GBT132" s="390"/>
      <c r="GBU132" s="391"/>
      <c r="GBV132" s="392"/>
      <c r="GBW132" s="393"/>
      <c r="GBX132" s="394"/>
      <c r="GBY132" s="395"/>
      <c r="GBZ132" s="389"/>
      <c r="GCA132" s="390"/>
      <c r="GCB132" s="391"/>
      <c r="GCC132" s="392"/>
      <c r="GCD132" s="393"/>
      <c r="GCE132" s="394"/>
      <c r="GCF132" s="395"/>
      <c r="GCG132" s="389"/>
      <c r="GCH132" s="390"/>
      <c r="GCI132" s="391"/>
      <c r="GCJ132" s="392"/>
      <c r="GCK132" s="393"/>
      <c r="GCL132" s="394"/>
      <c r="GCM132" s="395"/>
      <c r="GCN132" s="389"/>
      <c r="GCO132" s="390"/>
      <c r="GCP132" s="391"/>
      <c r="GCQ132" s="392"/>
      <c r="GCR132" s="393"/>
      <c r="GCS132" s="394"/>
      <c r="GCT132" s="395"/>
      <c r="GCU132" s="389"/>
      <c r="GCV132" s="390"/>
      <c r="GCW132" s="391"/>
      <c r="GCX132" s="392"/>
      <c r="GCY132" s="393"/>
      <c r="GCZ132" s="394"/>
      <c r="GDA132" s="395"/>
      <c r="GDB132" s="389"/>
      <c r="GDC132" s="390"/>
      <c r="GDD132" s="391"/>
      <c r="GDE132" s="392"/>
      <c r="GDF132" s="393"/>
      <c r="GDG132" s="394"/>
      <c r="GDH132" s="395"/>
      <c r="GDI132" s="389"/>
      <c r="GDJ132" s="390"/>
      <c r="GDK132" s="391"/>
      <c r="GDL132" s="392"/>
      <c r="GDM132" s="393"/>
      <c r="GDN132" s="394"/>
      <c r="GDO132" s="395"/>
      <c r="GDP132" s="389"/>
      <c r="GDQ132" s="390"/>
      <c r="GDR132" s="391"/>
      <c r="GDS132" s="392"/>
      <c r="GDT132" s="393"/>
      <c r="GDU132" s="394"/>
      <c r="GDV132" s="395"/>
      <c r="GDW132" s="389"/>
      <c r="GDX132" s="390"/>
      <c r="GDY132" s="391"/>
      <c r="GDZ132" s="392"/>
      <c r="GEA132" s="393"/>
      <c r="GEB132" s="394"/>
      <c r="GEC132" s="395"/>
      <c r="GED132" s="389"/>
      <c r="GEE132" s="390"/>
      <c r="GEF132" s="391"/>
      <c r="GEG132" s="392"/>
      <c r="GEH132" s="393"/>
      <c r="GEI132" s="394"/>
      <c r="GEJ132" s="395"/>
      <c r="GEK132" s="389"/>
      <c r="GEL132" s="390"/>
      <c r="GEM132" s="391"/>
      <c r="GEN132" s="392"/>
      <c r="GEO132" s="393"/>
      <c r="GEP132" s="394"/>
      <c r="GEQ132" s="395"/>
      <c r="GER132" s="389"/>
      <c r="GES132" s="390"/>
      <c r="GET132" s="391"/>
      <c r="GEU132" s="392"/>
      <c r="GEV132" s="393"/>
      <c r="GEW132" s="394"/>
      <c r="GEX132" s="395"/>
      <c r="GEY132" s="389"/>
      <c r="GEZ132" s="390"/>
      <c r="GFA132" s="391"/>
      <c r="GFB132" s="392"/>
      <c r="GFC132" s="393"/>
      <c r="GFD132" s="394"/>
      <c r="GFE132" s="395"/>
      <c r="GFF132" s="389"/>
      <c r="GFG132" s="390"/>
      <c r="GFH132" s="391"/>
      <c r="GFI132" s="392"/>
      <c r="GFJ132" s="393"/>
      <c r="GFK132" s="394"/>
      <c r="GFL132" s="395"/>
      <c r="GFM132" s="389"/>
      <c r="GFN132" s="390"/>
      <c r="GFO132" s="391"/>
      <c r="GFP132" s="392"/>
      <c r="GFQ132" s="393"/>
      <c r="GFR132" s="394"/>
      <c r="GFS132" s="395"/>
      <c r="GFT132" s="389"/>
      <c r="GFU132" s="390"/>
      <c r="GFV132" s="391"/>
      <c r="GFW132" s="392"/>
      <c r="GFX132" s="393"/>
      <c r="GFY132" s="394"/>
      <c r="GFZ132" s="395"/>
      <c r="GGA132" s="389"/>
      <c r="GGB132" s="390"/>
      <c r="GGC132" s="391"/>
      <c r="GGD132" s="392"/>
      <c r="GGE132" s="393"/>
      <c r="GGF132" s="394"/>
      <c r="GGG132" s="395"/>
      <c r="GGH132" s="389"/>
      <c r="GGI132" s="390"/>
      <c r="GGJ132" s="391"/>
      <c r="GGK132" s="392"/>
      <c r="GGL132" s="393"/>
      <c r="GGM132" s="394"/>
      <c r="GGN132" s="395"/>
      <c r="GGO132" s="389"/>
      <c r="GGP132" s="390"/>
      <c r="GGQ132" s="391"/>
      <c r="GGR132" s="392"/>
      <c r="GGS132" s="393"/>
      <c r="GGT132" s="394"/>
      <c r="GGU132" s="395"/>
      <c r="GGV132" s="389"/>
      <c r="GGW132" s="390"/>
      <c r="GGX132" s="391"/>
      <c r="GGY132" s="392"/>
      <c r="GGZ132" s="393"/>
      <c r="GHA132" s="394"/>
      <c r="GHB132" s="395"/>
      <c r="GHC132" s="389"/>
      <c r="GHD132" s="390"/>
      <c r="GHE132" s="391"/>
      <c r="GHF132" s="392"/>
      <c r="GHG132" s="393"/>
      <c r="GHH132" s="394"/>
      <c r="GHI132" s="395"/>
      <c r="GHJ132" s="389"/>
      <c r="GHK132" s="390"/>
      <c r="GHL132" s="391"/>
      <c r="GHM132" s="392"/>
      <c r="GHN132" s="393"/>
      <c r="GHO132" s="394"/>
      <c r="GHP132" s="395"/>
      <c r="GHQ132" s="389"/>
      <c r="GHR132" s="390"/>
      <c r="GHS132" s="391"/>
      <c r="GHT132" s="392"/>
      <c r="GHU132" s="393"/>
      <c r="GHV132" s="394"/>
      <c r="GHW132" s="395"/>
      <c r="GHX132" s="389"/>
      <c r="GHY132" s="390"/>
      <c r="GHZ132" s="391"/>
      <c r="GIA132" s="392"/>
      <c r="GIB132" s="393"/>
      <c r="GIC132" s="394"/>
      <c r="GID132" s="395"/>
      <c r="GIE132" s="389"/>
      <c r="GIF132" s="390"/>
      <c r="GIG132" s="391"/>
      <c r="GIH132" s="392"/>
      <c r="GII132" s="393"/>
      <c r="GIJ132" s="394"/>
      <c r="GIK132" s="395"/>
      <c r="GIL132" s="389"/>
      <c r="GIM132" s="390"/>
      <c r="GIN132" s="391"/>
      <c r="GIO132" s="392"/>
      <c r="GIP132" s="393"/>
      <c r="GIQ132" s="394"/>
      <c r="GIR132" s="395"/>
      <c r="GIS132" s="389"/>
      <c r="GIT132" s="390"/>
      <c r="GIU132" s="391"/>
      <c r="GIV132" s="392"/>
      <c r="GIW132" s="393"/>
      <c r="GIX132" s="394"/>
      <c r="GIY132" s="395"/>
      <c r="GIZ132" s="389"/>
      <c r="GJA132" s="390"/>
      <c r="GJB132" s="391"/>
      <c r="GJC132" s="392"/>
      <c r="GJD132" s="393"/>
      <c r="GJE132" s="394"/>
      <c r="GJF132" s="395"/>
      <c r="GJG132" s="389"/>
      <c r="GJH132" s="390"/>
      <c r="GJI132" s="391"/>
      <c r="GJJ132" s="392"/>
      <c r="GJK132" s="393"/>
      <c r="GJL132" s="394"/>
      <c r="GJM132" s="395"/>
      <c r="GJN132" s="389"/>
      <c r="GJO132" s="390"/>
      <c r="GJP132" s="391"/>
      <c r="GJQ132" s="392"/>
      <c r="GJR132" s="393"/>
      <c r="GJS132" s="394"/>
      <c r="GJT132" s="395"/>
      <c r="GJU132" s="389"/>
      <c r="GJV132" s="390"/>
      <c r="GJW132" s="391"/>
      <c r="GJX132" s="392"/>
      <c r="GJY132" s="393"/>
      <c r="GJZ132" s="394"/>
      <c r="GKA132" s="395"/>
      <c r="GKB132" s="389"/>
      <c r="GKC132" s="390"/>
      <c r="GKD132" s="391"/>
      <c r="GKE132" s="392"/>
      <c r="GKF132" s="393"/>
      <c r="GKG132" s="394"/>
      <c r="GKH132" s="395"/>
      <c r="GKI132" s="389"/>
      <c r="GKJ132" s="390"/>
      <c r="GKK132" s="391"/>
      <c r="GKL132" s="392"/>
      <c r="GKM132" s="393"/>
      <c r="GKN132" s="394"/>
      <c r="GKO132" s="395"/>
      <c r="GKP132" s="389"/>
      <c r="GKQ132" s="390"/>
      <c r="GKR132" s="391"/>
      <c r="GKS132" s="392"/>
      <c r="GKT132" s="393"/>
      <c r="GKU132" s="394"/>
      <c r="GKV132" s="395"/>
      <c r="GKW132" s="389"/>
      <c r="GKX132" s="390"/>
      <c r="GKY132" s="391"/>
      <c r="GKZ132" s="392"/>
      <c r="GLA132" s="393"/>
      <c r="GLB132" s="394"/>
      <c r="GLC132" s="395"/>
      <c r="GLD132" s="389"/>
      <c r="GLE132" s="390"/>
      <c r="GLF132" s="391"/>
      <c r="GLG132" s="392"/>
      <c r="GLH132" s="393"/>
      <c r="GLI132" s="394"/>
      <c r="GLJ132" s="395"/>
      <c r="GLK132" s="389"/>
      <c r="GLL132" s="390"/>
      <c r="GLM132" s="391"/>
      <c r="GLN132" s="392"/>
      <c r="GLO132" s="393"/>
      <c r="GLP132" s="394"/>
      <c r="GLQ132" s="395"/>
      <c r="GLR132" s="389"/>
      <c r="GLS132" s="390"/>
      <c r="GLT132" s="391"/>
      <c r="GLU132" s="392"/>
      <c r="GLV132" s="393"/>
      <c r="GLW132" s="394"/>
      <c r="GLX132" s="395"/>
      <c r="GLY132" s="389"/>
      <c r="GLZ132" s="390"/>
      <c r="GMA132" s="391"/>
      <c r="GMB132" s="392"/>
      <c r="GMC132" s="393"/>
      <c r="GMD132" s="394"/>
      <c r="GME132" s="395"/>
      <c r="GMF132" s="389"/>
      <c r="GMG132" s="390"/>
      <c r="GMH132" s="391"/>
      <c r="GMI132" s="392"/>
      <c r="GMJ132" s="393"/>
      <c r="GMK132" s="394"/>
      <c r="GML132" s="395"/>
      <c r="GMM132" s="389"/>
      <c r="GMN132" s="390"/>
      <c r="GMO132" s="391"/>
      <c r="GMP132" s="392"/>
      <c r="GMQ132" s="393"/>
      <c r="GMR132" s="394"/>
      <c r="GMS132" s="395"/>
      <c r="GMT132" s="389"/>
      <c r="GMU132" s="390"/>
      <c r="GMV132" s="391"/>
      <c r="GMW132" s="392"/>
      <c r="GMX132" s="393"/>
      <c r="GMY132" s="394"/>
      <c r="GMZ132" s="395"/>
      <c r="GNA132" s="389"/>
      <c r="GNB132" s="390"/>
      <c r="GNC132" s="391"/>
      <c r="GND132" s="392"/>
      <c r="GNE132" s="393"/>
      <c r="GNF132" s="394"/>
      <c r="GNG132" s="395"/>
      <c r="GNH132" s="389"/>
      <c r="GNI132" s="390"/>
      <c r="GNJ132" s="391"/>
      <c r="GNK132" s="392"/>
      <c r="GNL132" s="393"/>
      <c r="GNM132" s="394"/>
      <c r="GNN132" s="395"/>
      <c r="GNO132" s="389"/>
      <c r="GNP132" s="390"/>
      <c r="GNQ132" s="391"/>
      <c r="GNR132" s="392"/>
      <c r="GNS132" s="393"/>
      <c r="GNT132" s="394"/>
      <c r="GNU132" s="395"/>
      <c r="GNV132" s="389"/>
      <c r="GNW132" s="390"/>
      <c r="GNX132" s="391"/>
      <c r="GNY132" s="392"/>
      <c r="GNZ132" s="393"/>
      <c r="GOA132" s="394"/>
      <c r="GOB132" s="395"/>
      <c r="GOC132" s="389"/>
      <c r="GOD132" s="390"/>
      <c r="GOE132" s="391"/>
      <c r="GOF132" s="392"/>
      <c r="GOG132" s="393"/>
      <c r="GOH132" s="394"/>
      <c r="GOI132" s="395"/>
      <c r="GOJ132" s="389"/>
      <c r="GOK132" s="390"/>
      <c r="GOL132" s="391"/>
      <c r="GOM132" s="392"/>
      <c r="GON132" s="393"/>
      <c r="GOO132" s="394"/>
      <c r="GOP132" s="395"/>
      <c r="GOQ132" s="389"/>
      <c r="GOR132" s="390"/>
      <c r="GOS132" s="391"/>
      <c r="GOT132" s="392"/>
      <c r="GOU132" s="393"/>
      <c r="GOV132" s="394"/>
      <c r="GOW132" s="395"/>
      <c r="GOX132" s="389"/>
      <c r="GOY132" s="390"/>
      <c r="GOZ132" s="391"/>
      <c r="GPA132" s="392"/>
      <c r="GPB132" s="393"/>
      <c r="GPC132" s="394"/>
      <c r="GPD132" s="395"/>
      <c r="GPE132" s="389"/>
      <c r="GPF132" s="390"/>
      <c r="GPG132" s="391"/>
      <c r="GPH132" s="392"/>
      <c r="GPI132" s="393"/>
      <c r="GPJ132" s="394"/>
      <c r="GPK132" s="395"/>
      <c r="GPL132" s="389"/>
      <c r="GPM132" s="390"/>
      <c r="GPN132" s="391"/>
      <c r="GPO132" s="392"/>
      <c r="GPP132" s="393"/>
      <c r="GPQ132" s="394"/>
      <c r="GPR132" s="395"/>
      <c r="GPS132" s="389"/>
      <c r="GPT132" s="390"/>
      <c r="GPU132" s="391"/>
      <c r="GPV132" s="392"/>
      <c r="GPW132" s="393"/>
      <c r="GPX132" s="394"/>
      <c r="GPY132" s="395"/>
      <c r="GPZ132" s="389"/>
      <c r="GQA132" s="390"/>
      <c r="GQB132" s="391"/>
      <c r="GQC132" s="392"/>
      <c r="GQD132" s="393"/>
      <c r="GQE132" s="394"/>
      <c r="GQF132" s="395"/>
      <c r="GQG132" s="389"/>
      <c r="GQH132" s="390"/>
      <c r="GQI132" s="391"/>
      <c r="GQJ132" s="392"/>
      <c r="GQK132" s="393"/>
      <c r="GQL132" s="394"/>
      <c r="GQM132" s="395"/>
      <c r="GQN132" s="389"/>
      <c r="GQO132" s="390"/>
      <c r="GQP132" s="391"/>
      <c r="GQQ132" s="392"/>
      <c r="GQR132" s="393"/>
      <c r="GQS132" s="394"/>
      <c r="GQT132" s="395"/>
      <c r="GQU132" s="389"/>
      <c r="GQV132" s="390"/>
      <c r="GQW132" s="391"/>
      <c r="GQX132" s="392"/>
      <c r="GQY132" s="393"/>
      <c r="GQZ132" s="394"/>
      <c r="GRA132" s="395"/>
      <c r="GRB132" s="389"/>
      <c r="GRC132" s="390"/>
      <c r="GRD132" s="391"/>
      <c r="GRE132" s="392"/>
      <c r="GRF132" s="393"/>
      <c r="GRG132" s="394"/>
      <c r="GRH132" s="395"/>
      <c r="GRI132" s="389"/>
      <c r="GRJ132" s="390"/>
      <c r="GRK132" s="391"/>
      <c r="GRL132" s="392"/>
      <c r="GRM132" s="393"/>
      <c r="GRN132" s="394"/>
      <c r="GRO132" s="395"/>
      <c r="GRP132" s="389"/>
      <c r="GRQ132" s="390"/>
      <c r="GRR132" s="391"/>
      <c r="GRS132" s="392"/>
      <c r="GRT132" s="393"/>
      <c r="GRU132" s="394"/>
      <c r="GRV132" s="395"/>
      <c r="GRW132" s="389"/>
      <c r="GRX132" s="390"/>
      <c r="GRY132" s="391"/>
      <c r="GRZ132" s="392"/>
      <c r="GSA132" s="393"/>
      <c r="GSB132" s="394"/>
      <c r="GSC132" s="395"/>
      <c r="GSD132" s="389"/>
      <c r="GSE132" s="390"/>
      <c r="GSF132" s="391"/>
      <c r="GSG132" s="392"/>
      <c r="GSH132" s="393"/>
      <c r="GSI132" s="394"/>
      <c r="GSJ132" s="395"/>
      <c r="GSK132" s="389"/>
      <c r="GSL132" s="390"/>
      <c r="GSM132" s="391"/>
      <c r="GSN132" s="392"/>
      <c r="GSO132" s="393"/>
      <c r="GSP132" s="394"/>
      <c r="GSQ132" s="395"/>
      <c r="GSR132" s="389"/>
      <c r="GSS132" s="390"/>
      <c r="GST132" s="391"/>
      <c r="GSU132" s="392"/>
      <c r="GSV132" s="393"/>
      <c r="GSW132" s="394"/>
      <c r="GSX132" s="395"/>
      <c r="GSY132" s="389"/>
      <c r="GSZ132" s="390"/>
      <c r="GTA132" s="391"/>
      <c r="GTB132" s="392"/>
      <c r="GTC132" s="393"/>
      <c r="GTD132" s="394"/>
      <c r="GTE132" s="395"/>
      <c r="GTF132" s="389"/>
      <c r="GTG132" s="390"/>
      <c r="GTH132" s="391"/>
      <c r="GTI132" s="392"/>
      <c r="GTJ132" s="393"/>
      <c r="GTK132" s="394"/>
      <c r="GTL132" s="395"/>
      <c r="GTM132" s="389"/>
      <c r="GTN132" s="390"/>
      <c r="GTO132" s="391"/>
      <c r="GTP132" s="392"/>
      <c r="GTQ132" s="393"/>
      <c r="GTR132" s="394"/>
      <c r="GTS132" s="395"/>
      <c r="GTT132" s="389"/>
      <c r="GTU132" s="390"/>
      <c r="GTV132" s="391"/>
      <c r="GTW132" s="392"/>
      <c r="GTX132" s="393"/>
      <c r="GTY132" s="394"/>
      <c r="GTZ132" s="395"/>
      <c r="GUA132" s="389"/>
      <c r="GUB132" s="390"/>
      <c r="GUC132" s="391"/>
      <c r="GUD132" s="392"/>
      <c r="GUE132" s="393"/>
      <c r="GUF132" s="394"/>
      <c r="GUG132" s="395"/>
      <c r="GUH132" s="389"/>
      <c r="GUI132" s="390"/>
      <c r="GUJ132" s="391"/>
      <c r="GUK132" s="392"/>
      <c r="GUL132" s="393"/>
      <c r="GUM132" s="394"/>
      <c r="GUN132" s="395"/>
      <c r="GUO132" s="389"/>
      <c r="GUP132" s="390"/>
      <c r="GUQ132" s="391"/>
      <c r="GUR132" s="392"/>
      <c r="GUS132" s="393"/>
      <c r="GUT132" s="394"/>
      <c r="GUU132" s="395"/>
      <c r="GUV132" s="389"/>
      <c r="GUW132" s="390"/>
      <c r="GUX132" s="391"/>
      <c r="GUY132" s="392"/>
      <c r="GUZ132" s="393"/>
      <c r="GVA132" s="394"/>
      <c r="GVB132" s="395"/>
      <c r="GVC132" s="389"/>
      <c r="GVD132" s="390"/>
      <c r="GVE132" s="391"/>
      <c r="GVF132" s="392"/>
      <c r="GVG132" s="393"/>
      <c r="GVH132" s="394"/>
      <c r="GVI132" s="395"/>
      <c r="GVJ132" s="389"/>
      <c r="GVK132" s="390"/>
      <c r="GVL132" s="391"/>
      <c r="GVM132" s="392"/>
      <c r="GVN132" s="393"/>
      <c r="GVO132" s="394"/>
      <c r="GVP132" s="395"/>
      <c r="GVQ132" s="389"/>
      <c r="GVR132" s="390"/>
      <c r="GVS132" s="391"/>
      <c r="GVT132" s="392"/>
      <c r="GVU132" s="393"/>
      <c r="GVV132" s="394"/>
      <c r="GVW132" s="395"/>
      <c r="GVX132" s="389"/>
      <c r="GVY132" s="390"/>
      <c r="GVZ132" s="391"/>
      <c r="GWA132" s="392"/>
      <c r="GWB132" s="393"/>
      <c r="GWC132" s="394"/>
      <c r="GWD132" s="395"/>
      <c r="GWE132" s="389"/>
      <c r="GWF132" s="390"/>
      <c r="GWG132" s="391"/>
      <c r="GWH132" s="392"/>
      <c r="GWI132" s="393"/>
      <c r="GWJ132" s="394"/>
      <c r="GWK132" s="395"/>
      <c r="GWL132" s="389"/>
      <c r="GWM132" s="390"/>
      <c r="GWN132" s="391"/>
      <c r="GWO132" s="392"/>
      <c r="GWP132" s="393"/>
      <c r="GWQ132" s="394"/>
      <c r="GWR132" s="395"/>
      <c r="GWS132" s="389"/>
      <c r="GWT132" s="390"/>
      <c r="GWU132" s="391"/>
      <c r="GWV132" s="392"/>
      <c r="GWW132" s="393"/>
      <c r="GWX132" s="394"/>
      <c r="GWY132" s="395"/>
      <c r="GWZ132" s="389"/>
      <c r="GXA132" s="390"/>
      <c r="GXB132" s="391"/>
      <c r="GXC132" s="392"/>
      <c r="GXD132" s="393"/>
      <c r="GXE132" s="394"/>
      <c r="GXF132" s="395"/>
      <c r="GXG132" s="389"/>
      <c r="GXH132" s="390"/>
      <c r="GXI132" s="391"/>
      <c r="GXJ132" s="392"/>
      <c r="GXK132" s="393"/>
      <c r="GXL132" s="394"/>
      <c r="GXM132" s="395"/>
      <c r="GXN132" s="389"/>
      <c r="GXO132" s="390"/>
      <c r="GXP132" s="391"/>
      <c r="GXQ132" s="392"/>
      <c r="GXR132" s="393"/>
      <c r="GXS132" s="394"/>
      <c r="GXT132" s="395"/>
      <c r="GXU132" s="389"/>
      <c r="GXV132" s="390"/>
      <c r="GXW132" s="391"/>
      <c r="GXX132" s="392"/>
      <c r="GXY132" s="393"/>
      <c r="GXZ132" s="394"/>
      <c r="GYA132" s="395"/>
      <c r="GYB132" s="389"/>
      <c r="GYC132" s="390"/>
      <c r="GYD132" s="391"/>
      <c r="GYE132" s="392"/>
      <c r="GYF132" s="393"/>
      <c r="GYG132" s="394"/>
      <c r="GYH132" s="395"/>
      <c r="GYI132" s="389"/>
      <c r="GYJ132" s="390"/>
      <c r="GYK132" s="391"/>
      <c r="GYL132" s="392"/>
      <c r="GYM132" s="393"/>
      <c r="GYN132" s="394"/>
      <c r="GYO132" s="395"/>
      <c r="GYP132" s="389"/>
      <c r="GYQ132" s="390"/>
      <c r="GYR132" s="391"/>
      <c r="GYS132" s="392"/>
      <c r="GYT132" s="393"/>
      <c r="GYU132" s="394"/>
      <c r="GYV132" s="395"/>
      <c r="GYW132" s="389"/>
      <c r="GYX132" s="390"/>
      <c r="GYY132" s="391"/>
      <c r="GYZ132" s="392"/>
      <c r="GZA132" s="393"/>
      <c r="GZB132" s="394"/>
      <c r="GZC132" s="395"/>
      <c r="GZD132" s="389"/>
      <c r="GZE132" s="390"/>
      <c r="GZF132" s="391"/>
      <c r="GZG132" s="392"/>
      <c r="GZH132" s="393"/>
      <c r="GZI132" s="394"/>
      <c r="GZJ132" s="395"/>
      <c r="GZK132" s="389"/>
      <c r="GZL132" s="390"/>
      <c r="GZM132" s="391"/>
      <c r="GZN132" s="392"/>
      <c r="GZO132" s="393"/>
      <c r="GZP132" s="394"/>
      <c r="GZQ132" s="395"/>
      <c r="GZR132" s="389"/>
      <c r="GZS132" s="390"/>
      <c r="GZT132" s="391"/>
      <c r="GZU132" s="392"/>
      <c r="GZV132" s="393"/>
      <c r="GZW132" s="394"/>
      <c r="GZX132" s="395"/>
      <c r="GZY132" s="389"/>
      <c r="GZZ132" s="390"/>
      <c r="HAA132" s="391"/>
      <c r="HAB132" s="392"/>
      <c r="HAC132" s="393"/>
      <c r="HAD132" s="394"/>
      <c r="HAE132" s="395"/>
      <c r="HAF132" s="389"/>
      <c r="HAG132" s="390"/>
      <c r="HAH132" s="391"/>
      <c r="HAI132" s="392"/>
      <c r="HAJ132" s="393"/>
      <c r="HAK132" s="394"/>
      <c r="HAL132" s="395"/>
      <c r="HAM132" s="389"/>
      <c r="HAN132" s="390"/>
      <c r="HAO132" s="391"/>
      <c r="HAP132" s="392"/>
      <c r="HAQ132" s="393"/>
      <c r="HAR132" s="394"/>
      <c r="HAS132" s="395"/>
      <c r="HAT132" s="389"/>
      <c r="HAU132" s="390"/>
      <c r="HAV132" s="391"/>
      <c r="HAW132" s="392"/>
      <c r="HAX132" s="393"/>
      <c r="HAY132" s="394"/>
      <c r="HAZ132" s="395"/>
      <c r="HBA132" s="389"/>
      <c r="HBB132" s="390"/>
      <c r="HBC132" s="391"/>
      <c r="HBD132" s="392"/>
      <c r="HBE132" s="393"/>
      <c r="HBF132" s="394"/>
      <c r="HBG132" s="395"/>
      <c r="HBH132" s="389"/>
      <c r="HBI132" s="390"/>
      <c r="HBJ132" s="391"/>
      <c r="HBK132" s="392"/>
      <c r="HBL132" s="393"/>
      <c r="HBM132" s="394"/>
      <c r="HBN132" s="395"/>
      <c r="HBO132" s="389"/>
      <c r="HBP132" s="390"/>
      <c r="HBQ132" s="391"/>
      <c r="HBR132" s="392"/>
      <c r="HBS132" s="393"/>
      <c r="HBT132" s="394"/>
      <c r="HBU132" s="395"/>
      <c r="HBV132" s="389"/>
      <c r="HBW132" s="390"/>
      <c r="HBX132" s="391"/>
      <c r="HBY132" s="392"/>
      <c r="HBZ132" s="393"/>
      <c r="HCA132" s="394"/>
      <c r="HCB132" s="395"/>
      <c r="HCC132" s="389"/>
      <c r="HCD132" s="390"/>
      <c r="HCE132" s="391"/>
      <c r="HCF132" s="392"/>
      <c r="HCG132" s="393"/>
      <c r="HCH132" s="394"/>
      <c r="HCI132" s="395"/>
      <c r="HCJ132" s="389"/>
      <c r="HCK132" s="390"/>
      <c r="HCL132" s="391"/>
      <c r="HCM132" s="392"/>
      <c r="HCN132" s="393"/>
      <c r="HCO132" s="394"/>
      <c r="HCP132" s="395"/>
      <c r="HCQ132" s="389"/>
      <c r="HCR132" s="390"/>
      <c r="HCS132" s="391"/>
      <c r="HCT132" s="392"/>
      <c r="HCU132" s="393"/>
      <c r="HCV132" s="394"/>
      <c r="HCW132" s="395"/>
      <c r="HCX132" s="389"/>
      <c r="HCY132" s="390"/>
      <c r="HCZ132" s="391"/>
      <c r="HDA132" s="392"/>
      <c r="HDB132" s="393"/>
      <c r="HDC132" s="394"/>
      <c r="HDD132" s="395"/>
      <c r="HDE132" s="389"/>
      <c r="HDF132" s="390"/>
      <c r="HDG132" s="391"/>
      <c r="HDH132" s="392"/>
      <c r="HDI132" s="393"/>
      <c r="HDJ132" s="394"/>
      <c r="HDK132" s="395"/>
      <c r="HDL132" s="389"/>
      <c r="HDM132" s="390"/>
      <c r="HDN132" s="391"/>
      <c r="HDO132" s="392"/>
      <c r="HDP132" s="393"/>
      <c r="HDQ132" s="394"/>
      <c r="HDR132" s="395"/>
      <c r="HDS132" s="389"/>
      <c r="HDT132" s="390"/>
      <c r="HDU132" s="391"/>
      <c r="HDV132" s="392"/>
      <c r="HDW132" s="393"/>
      <c r="HDX132" s="394"/>
      <c r="HDY132" s="395"/>
      <c r="HDZ132" s="389"/>
      <c r="HEA132" s="390"/>
      <c r="HEB132" s="391"/>
      <c r="HEC132" s="392"/>
      <c r="HED132" s="393"/>
      <c r="HEE132" s="394"/>
      <c r="HEF132" s="395"/>
      <c r="HEG132" s="389"/>
      <c r="HEH132" s="390"/>
      <c r="HEI132" s="391"/>
      <c r="HEJ132" s="392"/>
      <c r="HEK132" s="393"/>
      <c r="HEL132" s="394"/>
      <c r="HEM132" s="395"/>
      <c r="HEN132" s="389"/>
      <c r="HEO132" s="390"/>
      <c r="HEP132" s="391"/>
      <c r="HEQ132" s="392"/>
      <c r="HER132" s="393"/>
      <c r="HES132" s="394"/>
      <c r="HET132" s="395"/>
      <c r="HEU132" s="389"/>
      <c r="HEV132" s="390"/>
      <c r="HEW132" s="391"/>
      <c r="HEX132" s="392"/>
      <c r="HEY132" s="393"/>
      <c r="HEZ132" s="394"/>
      <c r="HFA132" s="395"/>
      <c r="HFB132" s="389"/>
      <c r="HFC132" s="390"/>
      <c r="HFD132" s="391"/>
      <c r="HFE132" s="392"/>
      <c r="HFF132" s="393"/>
      <c r="HFG132" s="394"/>
      <c r="HFH132" s="395"/>
      <c r="HFI132" s="389"/>
      <c r="HFJ132" s="390"/>
      <c r="HFK132" s="391"/>
      <c r="HFL132" s="392"/>
      <c r="HFM132" s="393"/>
      <c r="HFN132" s="394"/>
      <c r="HFO132" s="395"/>
      <c r="HFP132" s="389"/>
      <c r="HFQ132" s="390"/>
      <c r="HFR132" s="391"/>
      <c r="HFS132" s="392"/>
      <c r="HFT132" s="393"/>
      <c r="HFU132" s="394"/>
      <c r="HFV132" s="395"/>
      <c r="HFW132" s="389"/>
      <c r="HFX132" s="390"/>
      <c r="HFY132" s="391"/>
      <c r="HFZ132" s="392"/>
      <c r="HGA132" s="393"/>
      <c r="HGB132" s="394"/>
      <c r="HGC132" s="395"/>
      <c r="HGD132" s="389"/>
      <c r="HGE132" s="390"/>
      <c r="HGF132" s="391"/>
      <c r="HGG132" s="392"/>
      <c r="HGH132" s="393"/>
      <c r="HGI132" s="394"/>
      <c r="HGJ132" s="395"/>
      <c r="HGK132" s="389"/>
      <c r="HGL132" s="390"/>
      <c r="HGM132" s="391"/>
      <c r="HGN132" s="392"/>
      <c r="HGO132" s="393"/>
      <c r="HGP132" s="394"/>
      <c r="HGQ132" s="395"/>
      <c r="HGR132" s="389"/>
      <c r="HGS132" s="390"/>
      <c r="HGT132" s="391"/>
      <c r="HGU132" s="392"/>
      <c r="HGV132" s="393"/>
      <c r="HGW132" s="394"/>
      <c r="HGX132" s="395"/>
      <c r="HGY132" s="389"/>
      <c r="HGZ132" s="390"/>
      <c r="HHA132" s="391"/>
      <c r="HHB132" s="392"/>
      <c r="HHC132" s="393"/>
      <c r="HHD132" s="394"/>
      <c r="HHE132" s="395"/>
      <c r="HHF132" s="389"/>
      <c r="HHG132" s="390"/>
      <c r="HHH132" s="391"/>
      <c r="HHI132" s="392"/>
      <c r="HHJ132" s="393"/>
      <c r="HHK132" s="394"/>
      <c r="HHL132" s="395"/>
      <c r="HHM132" s="389"/>
      <c r="HHN132" s="390"/>
      <c r="HHO132" s="391"/>
      <c r="HHP132" s="392"/>
      <c r="HHQ132" s="393"/>
      <c r="HHR132" s="394"/>
      <c r="HHS132" s="395"/>
      <c r="HHT132" s="389"/>
      <c r="HHU132" s="390"/>
      <c r="HHV132" s="391"/>
      <c r="HHW132" s="392"/>
      <c r="HHX132" s="393"/>
      <c r="HHY132" s="394"/>
      <c r="HHZ132" s="395"/>
      <c r="HIA132" s="389"/>
      <c r="HIB132" s="390"/>
      <c r="HIC132" s="391"/>
      <c r="HID132" s="392"/>
      <c r="HIE132" s="393"/>
      <c r="HIF132" s="394"/>
      <c r="HIG132" s="395"/>
      <c r="HIH132" s="389"/>
      <c r="HII132" s="390"/>
      <c r="HIJ132" s="391"/>
      <c r="HIK132" s="392"/>
      <c r="HIL132" s="393"/>
      <c r="HIM132" s="394"/>
      <c r="HIN132" s="395"/>
      <c r="HIO132" s="389"/>
      <c r="HIP132" s="390"/>
      <c r="HIQ132" s="391"/>
      <c r="HIR132" s="392"/>
      <c r="HIS132" s="393"/>
      <c r="HIT132" s="394"/>
      <c r="HIU132" s="395"/>
      <c r="HIV132" s="389"/>
      <c r="HIW132" s="390"/>
      <c r="HIX132" s="391"/>
      <c r="HIY132" s="392"/>
      <c r="HIZ132" s="393"/>
      <c r="HJA132" s="394"/>
      <c r="HJB132" s="395"/>
      <c r="HJC132" s="389"/>
      <c r="HJD132" s="390"/>
      <c r="HJE132" s="391"/>
      <c r="HJF132" s="392"/>
      <c r="HJG132" s="393"/>
      <c r="HJH132" s="394"/>
      <c r="HJI132" s="395"/>
      <c r="HJJ132" s="389"/>
      <c r="HJK132" s="390"/>
      <c r="HJL132" s="391"/>
      <c r="HJM132" s="392"/>
      <c r="HJN132" s="393"/>
      <c r="HJO132" s="394"/>
      <c r="HJP132" s="395"/>
      <c r="HJQ132" s="389"/>
      <c r="HJR132" s="390"/>
      <c r="HJS132" s="391"/>
      <c r="HJT132" s="392"/>
      <c r="HJU132" s="393"/>
      <c r="HJV132" s="394"/>
      <c r="HJW132" s="395"/>
      <c r="HJX132" s="389"/>
      <c r="HJY132" s="390"/>
      <c r="HJZ132" s="391"/>
      <c r="HKA132" s="392"/>
      <c r="HKB132" s="393"/>
      <c r="HKC132" s="394"/>
      <c r="HKD132" s="395"/>
      <c r="HKE132" s="389"/>
      <c r="HKF132" s="390"/>
      <c r="HKG132" s="391"/>
      <c r="HKH132" s="392"/>
      <c r="HKI132" s="393"/>
      <c r="HKJ132" s="394"/>
      <c r="HKK132" s="395"/>
      <c r="HKL132" s="389"/>
      <c r="HKM132" s="390"/>
      <c r="HKN132" s="391"/>
      <c r="HKO132" s="392"/>
      <c r="HKP132" s="393"/>
      <c r="HKQ132" s="394"/>
      <c r="HKR132" s="395"/>
      <c r="HKS132" s="389"/>
      <c r="HKT132" s="390"/>
      <c r="HKU132" s="391"/>
      <c r="HKV132" s="392"/>
      <c r="HKW132" s="393"/>
      <c r="HKX132" s="394"/>
      <c r="HKY132" s="395"/>
      <c r="HKZ132" s="389"/>
      <c r="HLA132" s="390"/>
      <c r="HLB132" s="391"/>
      <c r="HLC132" s="392"/>
      <c r="HLD132" s="393"/>
      <c r="HLE132" s="394"/>
      <c r="HLF132" s="395"/>
      <c r="HLG132" s="389"/>
      <c r="HLH132" s="390"/>
      <c r="HLI132" s="391"/>
      <c r="HLJ132" s="392"/>
      <c r="HLK132" s="393"/>
      <c r="HLL132" s="394"/>
      <c r="HLM132" s="395"/>
      <c r="HLN132" s="389"/>
      <c r="HLO132" s="390"/>
      <c r="HLP132" s="391"/>
      <c r="HLQ132" s="392"/>
      <c r="HLR132" s="393"/>
      <c r="HLS132" s="394"/>
      <c r="HLT132" s="395"/>
      <c r="HLU132" s="389"/>
      <c r="HLV132" s="390"/>
      <c r="HLW132" s="391"/>
      <c r="HLX132" s="392"/>
      <c r="HLY132" s="393"/>
      <c r="HLZ132" s="394"/>
      <c r="HMA132" s="395"/>
      <c r="HMB132" s="389"/>
      <c r="HMC132" s="390"/>
      <c r="HMD132" s="391"/>
      <c r="HME132" s="392"/>
      <c r="HMF132" s="393"/>
      <c r="HMG132" s="394"/>
      <c r="HMH132" s="395"/>
      <c r="HMI132" s="389"/>
      <c r="HMJ132" s="390"/>
      <c r="HMK132" s="391"/>
      <c r="HML132" s="392"/>
      <c r="HMM132" s="393"/>
      <c r="HMN132" s="394"/>
      <c r="HMO132" s="395"/>
      <c r="HMP132" s="389"/>
      <c r="HMQ132" s="390"/>
      <c r="HMR132" s="391"/>
      <c r="HMS132" s="392"/>
      <c r="HMT132" s="393"/>
      <c r="HMU132" s="394"/>
      <c r="HMV132" s="395"/>
      <c r="HMW132" s="389"/>
      <c r="HMX132" s="390"/>
      <c r="HMY132" s="391"/>
      <c r="HMZ132" s="392"/>
      <c r="HNA132" s="393"/>
      <c r="HNB132" s="394"/>
      <c r="HNC132" s="395"/>
      <c r="HND132" s="389"/>
      <c r="HNE132" s="390"/>
      <c r="HNF132" s="391"/>
      <c r="HNG132" s="392"/>
      <c r="HNH132" s="393"/>
      <c r="HNI132" s="394"/>
      <c r="HNJ132" s="395"/>
      <c r="HNK132" s="389"/>
      <c r="HNL132" s="390"/>
      <c r="HNM132" s="391"/>
      <c r="HNN132" s="392"/>
      <c r="HNO132" s="393"/>
      <c r="HNP132" s="394"/>
      <c r="HNQ132" s="395"/>
      <c r="HNR132" s="389"/>
      <c r="HNS132" s="390"/>
      <c r="HNT132" s="391"/>
      <c r="HNU132" s="392"/>
      <c r="HNV132" s="393"/>
      <c r="HNW132" s="394"/>
      <c r="HNX132" s="395"/>
      <c r="HNY132" s="389"/>
      <c r="HNZ132" s="390"/>
      <c r="HOA132" s="391"/>
      <c r="HOB132" s="392"/>
      <c r="HOC132" s="393"/>
      <c r="HOD132" s="394"/>
      <c r="HOE132" s="395"/>
      <c r="HOF132" s="389"/>
      <c r="HOG132" s="390"/>
      <c r="HOH132" s="391"/>
      <c r="HOI132" s="392"/>
      <c r="HOJ132" s="393"/>
      <c r="HOK132" s="394"/>
      <c r="HOL132" s="395"/>
      <c r="HOM132" s="389"/>
      <c r="HON132" s="390"/>
      <c r="HOO132" s="391"/>
      <c r="HOP132" s="392"/>
      <c r="HOQ132" s="393"/>
      <c r="HOR132" s="394"/>
      <c r="HOS132" s="395"/>
      <c r="HOT132" s="389"/>
      <c r="HOU132" s="390"/>
      <c r="HOV132" s="391"/>
      <c r="HOW132" s="392"/>
      <c r="HOX132" s="393"/>
      <c r="HOY132" s="394"/>
      <c r="HOZ132" s="395"/>
      <c r="HPA132" s="389"/>
      <c r="HPB132" s="390"/>
      <c r="HPC132" s="391"/>
      <c r="HPD132" s="392"/>
      <c r="HPE132" s="393"/>
      <c r="HPF132" s="394"/>
      <c r="HPG132" s="395"/>
      <c r="HPH132" s="389"/>
      <c r="HPI132" s="390"/>
      <c r="HPJ132" s="391"/>
      <c r="HPK132" s="392"/>
      <c r="HPL132" s="393"/>
      <c r="HPM132" s="394"/>
      <c r="HPN132" s="395"/>
      <c r="HPO132" s="389"/>
      <c r="HPP132" s="390"/>
      <c r="HPQ132" s="391"/>
      <c r="HPR132" s="392"/>
      <c r="HPS132" s="393"/>
      <c r="HPT132" s="394"/>
      <c r="HPU132" s="395"/>
      <c r="HPV132" s="389"/>
      <c r="HPW132" s="390"/>
      <c r="HPX132" s="391"/>
      <c r="HPY132" s="392"/>
      <c r="HPZ132" s="393"/>
      <c r="HQA132" s="394"/>
      <c r="HQB132" s="395"/>
      <c r="HQC132" s="389"/>
      <c r="HQD132" s="390"/>
      <c r="HQE132" s="391"/>
      <c r="HQF132" s="392"/>
      <c r="HQG132" s="393"/>
      <c r="HQH132" s="394"/>
      <c r="HQI132" s="395"/>
      <c r="HQJ132" s="389"/>
      <c r="HQK132" s="390"/>
      <c r="HQL132" s="391"/>
      <c r="HQM132" s="392"/>
      <c r="HQN132" s="393"/>
      <c r="HQO132" s="394"/>
      <c r="HQP132" s="395"/>
      <c r="HQQ132" s="389"/>
      <c r="HQR132" s="390"/>
      <c r="HQS132" s="391"/>
      <c r="HQT132" s="392"/>
      <c r="HQU132" s="393"/>
      <c r="HQV132" s="394"/>
      <c r="HQW132" s="395"/>
      <c r="HQX132" s="389"/>
      <c r="HQY132" s="390"/>
      <c r="HQZ132" s="391"/>
      <c r="HRA132" s="392"/>
      <c r="HRB132" s="393"/>
      <c r="HRC132" s="394"/>
      <c r="HRD132" s="395"/>
      <c r="HRE132" s="389"/>
      <c r="HRF132" s="390"/>
      <c r="HRG132" s="391"/>
      <c r="HRH132" s="392"/>
      <c r="HRI132" s="393"/>
      <c r="HRJ132" s="394"/>
      <c r="HRK132" s="395"/>
      <c r="HRL132" s="389"/>
      <c r="HRM132" s="390"/>
      <c r="HRN132" s="391"/>
      <c r="HRO132" s="392"/>
      <c r="HRP132" s="393"/>
      <c r="HRQ132" s="394"/>
      <c r="HRR132" s="395"/>
      <c r="HRS132" s="389"/>
      <c r="HRT132" s="390"/>
      <c r="HRU132" s="391"/>
      <c r="HRV132" s="392"/>
      <c r="HRW132" s="393"/>
      <c r="HRX132" s="394"/>
      <c r="HRY132" s="395"/>
      <c r="HRZ132" s="389"/>
      <c r="HSA132" s="390"/>
      <c r="HSB132" s="391"/>
      <c r="HSC132" s="392"/>
      <c r="HSD132" s="393"/>
      <c r="HSE132" s="394"/>
      <c r="HSF132" s="395"/>
      <c r="HSG132" s="389"/>
      <c r="HSH132" s="390"/>
      <c r="HSI132" s="391"/>
      <c r="HSJ132" s="392"/>
      <c r="HSK132" s="393"/>
      <c r="HSL132" s="394"/>
      <c r="HSM132" s="395"/>
      <c r="HSN132" s="389"/>
      <c r="HSO132" s="390"/>
      <c r="HSP132" s="391"/>
      <c r="HSQ132" s="392"/>
      <c r="HSR132" s="393"/>
      <c r="HSS132" s="394"/>
      <c r="HST132" s="395"/>
      <c r="HSU132" s="389"/>
      <c r="HSV132" s="390"/>
      <c r="HSW132" s="391"/>
      <c r="HSX132" s="392"/>
      <c r="HSY132" s="393"/>
      <c r="HSZ132" s="394"/>
      <c r="HTA132" s="395"/>
      <c r="HTB132" s="389"/>
      <c r="HTC132" s="390"/>
      <c r="HTD132" s="391"/>
      <c r="HTE132" s="392"/>
      <c r="HTF132" s="393"/>
      <c r="HTG132" s="394"/>
      <c r="HTH132" s="395"/>
      <c r="HTI132" s="389"/>
      <c r="HTJ132" s="390"/>
      <c r="HTK132" s="391"/>
      <c r="HTL132" s="392"/>
      <c r="HTM132" s="393"/>
      <c r="HTN132" s="394"/>
      <c r="HTO132" s="395"/>
      <c r="HTP132" s="389"/>
      <c r="HTQ132" s="390"/>
      <c r="HTR132" s="391"/>
      <c r="HTS132" s="392"/>
      <c r="HTT132" s="393"/>
      <c r="HTU132" s="394"/>
      <c r="HTV132" s="395"/>
      <c r="HTW132" s="389"/>
      <c r="HTX132" s="390"/>
      <c r="HTY132" s="391"/>
      <c r="HTZ132" s="392"/>
      <c r="HUA132" s="393"/>
      <c r="HUB132" s="394"/>
      <c r="HUC132" s="395"/>
      <c r="HUD132" s="389"/>
      <c r="HUE132" s="390"/>
      <c r="HUF132" s="391"/>
      <c r="HUG132" s="392"/>
      <c r="HUH132" s="393"/>
      <c r="HUI132" s="394"/>
      <c r="HUJ132" s="395"/>
      <c r="HUK132" s="389"/>
      <c r="HUL132" s="390"/>
      <c r="HUM132" s="391"/>
      <c r="HUN132" s="392"/>
      <c r="HUO132" s="393"/>
      <c r="HUP132" s="394"/>
      <c r="HUQ132" s="395"/>
      <c r="HUR132" s="389"/>
      <c r="HUS132" s="390"/>
      <c r="HUT132" s="391"/>
      <c r="HUU132" s="392"/>
      <c r="HUV132" s="393"/>
      <c r="HUW132" s="394"/>
      <c r="HUX132" s="395"/>
      <c r="HUY132" s="389"/>
      <c r="HUZ132" s="390"/>
      <c r="HVA132" s="391"/>
      <c r="HVB132" s="392"/>
      <c r="HVC132" s="393"/>
      <c r="HVD132" s="394"/>
      <c r="HVE132" s="395"/>
      <c r="HVF132" s="389"/>
      <c r="HVG132" s="390"/>
      <c r="HVH132" s="391"/>
      <c r="HVI132" s="392"/>
      <c r="HVJ132" s="393"/>
      <c r="HVK132" s="394"/>
      <c r="HVL132" s="395"/>
      <c r="HVM132" s="389"/>
      <c r="HVN132" s="390"/>
      <c r="HVO132" s="391"/>
      <c r="HVP132" s="392"/>
      <c r="HVQ132" s="393"/>
      <c r="HVR132" s="394"/>
      <c r="HVS132" s="395"/>
      <c r="HVT132" s="389"/>
      <c r="HVU132" s="390"/>
      <c r="HVV132" s="391"/>
      <c r="HVW132" s="392"/>
      <c r="HVX132" s="393"/>
      <c r="HVY132" s="394"/>
      <c r="HVZ132" s="395"/>
      <c r="HWA132" s="389"/>
      <c r="HWB132" s="390"/>
      <c r="HWC132" s="391"/>
      <c r="HWD132" s="392"/>
      <c r="HWE132" s="393"/>
      <c r="HWF132" s="394"/>
      <c r="HWG132" s="395"/>
      <c r="HWH132" s="389"/>
      <c r="HWI132" s="390"/>
      <c r="HWJ132" s="391"/>
      <c r="HWK132" s="392"/>
      <c r="HWL132" s="393"/>
      <c r="HWM132" s="394"/>
      <c r="HWN132" s="395"/>
      <c r="HWO132" s="389"/>
      <c r="HWP132" s="390"/>
      <c r="HWQ132" s="391"/>
      <c r="HWR132" s="392"/>
      <c r="HWS132" s="393"/>
      <c r="HWT132" s="394"/>
      <c r="HWU132" s="395"/>
      <c r="HWV132" s="389"/>
      <c r="HWW132" s="390"/>
      <c r="HWX132" s="391"/>
      <c r="HWY132" s="392"/>
      <c r="HWZ132" s="393"/>
      <c r="HXA132" s="394"/>
      <c r="HXB132" s="395"/>
      <c r="HXC132" s="389"/>
      <c r="HXD132" s="390"/>
      <c r="HXE132" s="391"/>
      <c r="HXF132" s="392"/>
      <c r="HXG132" s="393"/>
      <c r="HXH132" s="394"/>
      <c r="HXI132" s="395"/>
      <c r="HXJ132" s="389"/>
      <c r="HXK132" s="390"/>
      <c r="HXL132" s="391"/>
      <c r="HXM132" s="392"/>
      <c r="HXN132" s="393"/>
      <c r="HXO132" s="394"/>
      <c r="HXP132" s="395"/>
      <c r="HXQ132" s="389"/>
      <c r="HXR132" s="390"/>
      <c r="HXS132" s="391"/>
      <c r="HXT132" s="392"/>
      <c r="HXU132" s="393"/>
      <c r="HXV132" s="394"/>
      <c r="HXW132" s="395"/>
      <c r="HXX132" s="389"/>
      <c r="HXY132" s="390"/>
      <c r="HXZ132" s="391"/>
      <c r="HYA132" s="392"/>
      <c r="HYB132" s="393"/>
      <c r="HYC132" s="394"/>
      <c r="HYD132" s="395"/>
      <c r="HYE132" s="389"/>
      <c r="HYF132" s="390"/>
      <c r="HYG132" s="391"/>
      <c r="HYH132" s="392"/>
      <c r="HYI132" s="393"/>
      <c r="HYJ132" s="394"/>
      <c r="HYK132" s="395"/>
      <c r="HYL132" s="389"/>
      <c r="HYM132" s="390"/>
      <c r="HYN132" s="391"/>
      <c r="HYO132" s="392"/>
      <c r="HYP132" s="393"/>
      <c r="HYQ132" s="394"/>
      <c r="HYR132" s="395"/>
      <c r="HYS132" s="389"/>
      <c r="HYT132" s="390"/>
      <c r="HYU132" s="391"/>
      <c r="HYV132" s="392"/>
      <c r="HYW132" s="393"/>
      <c r="HYX132" s="394"/>
      <c r="HYY132" s="395"/>
      <c r="HYZ132" s="389"/>
      <c r="HZA132" s="390"/>
      <c r="HZB132" s="391"/>
      <c r="HZC132" s="392"/>
      <c r="HZD132" s="393"/>
      <c r="HZE132" s="394"/>
      <c r="HZF132" s="395"/>
      <c r="HZG132" s="389"/>
      <c r="HZH132" s="390"/>
      <c r="HZI132" s="391"/>
      <c r="HZJ132" s="392"/>
      <c r="HZK132" s="393"/>
      <c r="HZL132" s="394"/>
      <c r="HZM132" s="395"/>
      <c r="HZN132" s="389"/>
      <c r="HZO132" s="390"/>
      <c r="HZP132" s="391"/>
      <c r="HZQ132" s="392"/>
      <c r="HZR132" s="393"/>
      <c r="HZS132" s="394"/>
      <c r="HZT132" s="395"/>
      <c r="HZU132" s="389"/>
      <c r="HZV132" s="390"/>
      <c r="HZW132" s="391"/>
      <c r="HZX132" s="392"/>
      <c r="HZY132" s="393"/>
      <c r="HZZ132" s="394"/>
      <c r="IAA132" s="395"/>
      <c r="IAB132" s="389"/>
      <c r="IAC132" s="390"/>
      <c r="IAD132" s="391"/>
      <c r="IAE132" s="392"/>
      <c r="IAF132" s="393"/>
      <c r="IAG132" s="394"/>
      <c r="IAH132" s="395"/>
      <c r="IAI132" s="389"/>
      <c r="IAJ132" s="390"/>
      <c r="IAK132" s="391"/>
      <c r="IAL132" s="392"/>
      <c r="IAM132" s="393"/>
      <c r="IAN132" s="394"/>
      <c r="IAO132" s="395"/>
      <c r="IAP132" s="389"/>
      <c r="IAQ132" s="390"/>
      <c r="IAR132" s="391"/>
      <c r="IAS132" s="392"/>
      <c r="IAT132" s="393"/>
      <c r="IAU132" s="394"/>
      <c r="IAV132" s="395"/>
      <c r="IAW132" s="389"/>
      <c r="IAX132" s="390"/>
      <c r="IAY132" s="391"/>
      <c r="IAZ132" s="392"/>
      <c r="IBA132" s="393"/>
      <c r="IBB132" s="394"/>
      <c r="IBC132" s="395"/>
      <c r="IBD132" s="389"/>
      <c r="IBE132" s="390"/>
      <c r="IBF132" s="391"/>
      <c r="IBG132" s="392"/>
      <c r="IBH132" s="393"/>
      <c r="IBI132" s="394"/>
      <c r="IBJ132" s="395"/>
      <c r="IBK132" s="389"/>
      <c r="IBL132" s="390"/>
      <c r="IBM132" s="391"/>
      <c r="IBN132" s="392"/>
      <c r="IBO132" s="393"/>
      <c r="IBP132" s="394"/>
      <c r="IBQ132" s="395"/>
      <c r="IBR132" s="389"/>
      <c r="IBS132" s="390"/>
      <c r="IBT132" s="391"/>
      <c r="IBU132" s="392"/>
      <c r="IBV132" s="393"/>
      <c r="IBW132" s="394"/>
      <c r="IBX132" s="395"/>
      <c r="IBY132" s="389"/>
      <c r="IBZ132" s="390"/>
      <c r="ICA132" s="391"/>
      <c r="ICB132" s="392"/>
      <c r="ICC132" s="393"/>
      <c r="ICD132" s="394"/>
      <c r="ICE132" s="395"/>
      <c r="ICF132" s="389"/>
      <c r="ICG132" s="390"/>
      <c r="ICH132" s="391"/>
      <c r="ICI132" s="392"/>
      <c r="ICJ132" s="393"/>
      <c r="ICK132" s="394"/>
      <c r="ICL132" s="395"/>
      <c r="ICM132" s="389"/>
      <c r="ICN132" s="390"/>
      <c r="ICO132" s="391"/>
      <c r="ICP132" s="392"/>
      <c r="ICQ132" s="393"/>
      <c r="ICR132" s="394"/>
      <c r="ICS132" s="395"/>
      <c r="ICT132" s="389"/>
      <c r="ICU132" s="390"/>
      <c r="ICV132" s="391"/>
      <c r="ICW132" s="392"/>
      <c r="ICX132" s="393"/>
      <c r="ICY132" s="394"/>
      <c r="ICZ132" s="395"/>
      <c r="IDA132" s="389"/>
      <c r="IDB132" s="390"/>
      <c r="IDC132" s="391"/>
      <c r="IDD132" s="392"/>
      <c r="IDE132" s="393"/>
      <c r="IDF132" s="394"/>
      <c r="IDG132" s="395"/>
      <c r="IDH132" s="389"/>
      <c r="IDI132" s="390"/>
      <c r="IDJ132" s="391"/>
      <c r="IDK132" s="392"/>
      <c r="IDL132" s="393"/>
      <c r="IDM132" s="394"/>
      <c r="IDN132" s="395"/>
      <c r="IDO132" s="389"/>
      <c r="IDP132" s="390"/>
      <c r="IDQ132" s="391"/>
      <c r="IDR132" s="392"/>
      <c r="IDS132" s="393"/>
      <c r="IDT132" s="394"/>
      <c r="IDU132" s="395"/>
      <c r="IDV132" s="389"/>
      <c r="IDW132" s="390"/>
      <c r="IDX132" s="391"/>
      <c r="IDY132" s="392"/>
      <c r="IDZ132" s="393"/>
      <c r="IEA132" s="394"/>
      <c r="IEB132" s="395"/>
      <c r="IEC132" s="389"/>
      <c r="IED132" s="390"/>
      <c r="IEE132" s="391"/>
      <c r="IEF132" s="392"/>
      <c r="IEG132" s="393"/>
      <c r="IEH132" s="394"/>
      <c r="IEI132" s="395"/>
      <c r="IEJ132" s="389"/>
      <c r="IEK132" s="390"/>
      <c r="IEL132" s="391"/>
      <c r="IEM132" s="392"/>
      <c r="IEN132" s="393"/>
      <c r="IEO132" s="394"/>
      <c r="IEP132" s="395"/>
      <c r="IEQ132" s="389"/>
      <c r="IER132" s="390"/>
      <c r="IES132" s="391"/>
      <c r="IET132" s="392"/>
      <c r="IEU132" s="393"/>
      <c r="IEV132" s="394"/>
      <c r="IEW132" s="395"/>
      <c r="IEX132" s="389"/>
      <c r="IEY132" s="390"/>
      <c r="IEZ132" s="391"/>
      <c r="IFA132" s="392"/>
      <c r="IFB132" s="393"/>
      <c r="IFC132" s="394"/>
      <c r="IFD132" s="395"/>
      <c r="IFE132" s="389"/>
      <c r="IFF132" s="390"/>
      <c r="IFG132" s="391"/>
      <c r="IFH132" s="392"/>
      <c r="IFI132" s="393"/>
      <c r="IFJ132" s="394"/>
      <c r="IFK132" s="395"/>
      <c r="IFL132" s="389"/>
      <c r="IFM132" s="390"/>
      <c r="IFN132" s="391"/>
      <c r="IFO132" s="392"/>
      <c r="IFP132" s="393"/>
      <c r="IFQ132" s="394"/>
      <c r="IFR132" s="395"/>
      <c r="IFS132" s="389"/>
      <c r="IFT132" s="390"/>
      <c r="IFU132" s="391"/>
      <c r="IFV132" s="392"/>
      <c r="IFW132" s="393"/>
      <c r="IFX132" s="394"/>
      <c r="IFY132" s="395"/>
      <c r="IFZ132" s="389"/>
      <c r="IGA132" s="390"/>
      <c r="IGB132" s="391"/>
      <c r="IGC132" s="392"/>
      <c r="IGD132" s="393"/>
      <c r="IGE132" s="394"/>
      <c r="IGF132" s="395"/>
      <c r="IGG132" s="389"/>
      <c r="IGH132" s="390"/>
      <c r="IGI132" s="391"/>
      <c r="IGJ132" s="392"/>
      <c r="IGK132" s="393"/>
      <c r="IGL132" s="394"/>
      <c r="IGM132" s="395"/>
      <c r="IGN132" s="389"/>
      <c r="IGO132" s="390"/>
      <c r="IGP132" s="391"/>
      <c r="IGQ132" s="392"/>
      <c r="IGR132" s="393"/>
      <c r="IGS132" s="394"/>
      <c r="IGT132" s="395"/>
      <c r="IGU132" s="389"/>
      <c r="IGV132" s="390"/>
      <c r="IGW132" s="391"/>
      <c r="IGX132" s="392"/>
      <c r="IGY132" s="393"/>
      <c r="IGZ132" s="394"/>
      <c r="IHA132" s="395"/>
      <c r="IHB132" s="389"/>
      <c r="IHC132" s="390"/>
      <c r="IHD132" s="391"/>
      <c r="IHE132" s="392"/>
      <c r="IHF132" s="393"/>
      <c r="IHG132" s="394"/>
      <c r="IHH132" s="395"/>
      <c r="IHI132" s="389"/>
      <c r="IHJ132" s="390"/>
      <c r="IHK132" s="391"/>
      <c r="IHL132" s="392"/>
      <c r="IHM132" s="393"/>
      <c r="IHN132" s="394"/>
      <c r="IHO132" s="395"/>
      <c r="IHP132" s="389"/>
      <c r="IHQ132" s="390"/>
      <c r="IHR132" s="391"/>
      <c r="IHS132" s="392"/>
      <c r="IHT132" s="393"/>
      <c r="IHU132" s="394"/>
      <c r="IHV132" s="395"/>
      <c r="IHW132" s="389"/>
      <c r="IHX132" s="390"/>
      <c r="IHY132" s="391"/>
      <c r="IHZ132" s="392"/>
      <c r="IIA132" s="393"/>
      <c r="IIB132" s="394"/>
      <c r="IIC132" s="395"/>
      <c r="IID132" s="389"/>
      <c r="IIE132" s="390"/>
      <c r="IIF132" s="391"/>
      <c r="IIG132" s="392"/>
      <c r="IIH132" s="393"/>
      <c r="III132" s="394"/>
      <c r="IIJ132" s="395"/>
      <c r="IIK132" s="389"/>
      <c r="IIL132" s="390"/>
      <c r="IIM132" s="391"/>
      <c r="IIN132" s="392"/>
      <c r="IIO132" s="393"/>
      <c r="IIP132" s="394"/>
      <c r="IIQ132" s="395"/>
      <c r="IIR132" s="389"/>
      <c r="IIS132" s="390"/>
      <c r="IIT132" s="391"/>
      <c r="IIU132" s="392"/>
      <c r="IIV132" s="393"/>
      <c r="IIW132" s="394"/>
      <c r="IIX132" s="395"/>
      <c r="IIY132" s="389"/>
      <c r="IIZ132" s="390"/>
      <c r="IJA132" s="391"/>
      <c r="IJB132" s="392"/>
      <c r="IJC132" s="393"/>
      <c r="IJD132" s="394"/>
      <c r="IJE132" s="395"/>
      <c r="IJF132" s="389"/>
      <c r="IJG132" s="390"/>
      <c r="IJH132" s="391"/>
      <c r="IJI132" s="392"/>
      <c r="IJJ132" s="393"/>
      <c r="IJK132" s="394"/>
      <c r="IJL132" s="395"/>
      <c r="IJM132" s="389"/>
      <c r="IJN132" s="390"/>
      <c r="IJO132" s="391"/>
      <c r="IJP132" s="392"/>
      <c r="IJQ132" s="393"/>
      <c r="IJR132" s="394"/>
      <c r="IJS132" s="395"/>
      <c r="IJT132" s="389"/>
      <c r="IJU132" s="390"/>
      <c r="IJV132" s="391"/>
      <c r="IJW132" s="392"/>
      <c r="IJX132" s="393"/>
      <c r="IJY132" s="394"/>
      <c r="IJZ132" s="395"/>
      <c r="IKA132" s="389"/>
      <c r="IKB132" s="390"/>
      <c r="IKC132" s="391"/>
      <c r="IKD132" s="392"/>
      <c r="IKE132" s="393"/>
      <c r="IKF132" s="394"/>
      <c r="IKG132" s="395"/>
      <c r="IKH132" s="389"/>
      <c r="IKI132" s="390"/>
      <c r="IKJ132" s="391"/>
      <c r="IKK132" s="392"/>
      <c r="IKL132" s="393"/>
      <c r="IKM132" s="394"/>
      <c r="IKN132" s="395"/>
      <c r="IKO132" s="389"/>
      <c r="IKP132" s="390"/>
      <c r="IKQ132" s="391"/>
      <c r="IKR132" s="392"/>
      <c r="IKS132" s="393"/>
      <c r="IKT132" s="394"/>
      <c r="IKU132" s="395"/>
      <c r="IKV132" s="389"/>
      <c r="IKW132" s="390"/>
      <c r="IKX132" s="391"/>
      <c r="IKY132" s="392"/>
      <c r="IKZ132" s="393"/>
      <c r="ILA132" s="394"/>
      <c r="ILB132" s="395"/>
      <c r="ILC132" s="389"/>
      <c r="ILD132" s="390"/>
      <c r="ILE132" s="391"/>
      <c r="ILF132" s="392"/>
      <c r="ILG132" s="393"/>
      <c r="ILH132" s="394"/>
      <c r="ILI132" s="395"/>
      <c r="ILJ132" s="389"/>
      <c r="ILK132" s="390"/>
      <c r="ILL132" s="391"/>
      <c r="ILM132" s="392"/>
      <c r="ILN132" s="393"/>
      <c r="ILO132" s="394"/>
      <c r="ILP132" s="395"/>
      <c r="ILQ132" s="389"/>
      <c r="ILR132" s="390"/>
      <c r="ILS132" s="391"/>
      <c r="ILT132" s="392"/>
      <c r="ILU132" s="393"/>
      <c r="ILV132" s="394"/>
      <c r="ILW132" s="395"/>
      <c r="ILX132" s="389"/>
      <c r="ILY132" s="390"/>
      <c r="ILZ132" s="391"/>
      <c r="IMA132" s="392"/>
      <c r="IMB132" s="393"/>
      <c r="IMC132" s="394"/>
      <c r="IMD132" s="395"/>
      <c r="IME132" s="389"/>
      <c r="IMF132" s="390"/>
      <c r="IMG132" s="391"/>
      <c r="IMH132" s="392"/>
      <c r="IMI132" s="393"/>
      <c r="IMJ132" s="394"/>
      <c r="IMK132" s="395"/>
      <c r="IML132" s="389"/>
      <c r="IMM132" s="390"/>
      <c r="IMN132" s="391"/>
      <c r="IMO132" s="392"/>
      <c r="IMP132" s="393"/>
      <c r="IMQ132" s="394"/>
      <c r="IMR132" s="395"/>
      <c r="IMS132" s="389"/>
      <c r="IMT132" s="390"/>
      <c r="IMU132" s="391"/>
      <c r="IMV132" s="392"/>
      <c r="IMW132" s="393"/>
      <c r="IMX132" s="394"/>
      <c r="IMY132" s="395"/>
      <c r="IMZ132" s="389"/>
      <c r="INA132" s="390"/>
      <c r="INB132" s="391"/>
      <c r="INC132" s="392"/>
      <c r="IND132" s="393"/>
      <c r="INE132" s="394"/>
      <c r="INF132" s="395"/>
      <c r="ING132" s="389"/>
      <c r="INH132" s="390"/>
      <c r="INI132" s="391"/>
      <c r="INJ132" s="392"/>
      <c r="INK132" s="393"/>
      <c r="INL132" s="394"/>
      <c r="INM132" s="395"/>
      <c r="INN132" s="389"/>
      <c r="INO132" s="390"/>
      <c r="INP132" s="391"/>
      <c r="INQ132" s="392"/>
      <c r="INR132" s="393"/>
      <c r="INS132" s="394"/>
      <c r="INT132" s="395"/>
      <c r="INU132" s="389"/>
      <c r="INV132" s="390"/>
      <c r="INW132" s="391"/>
      <c r="INX132" s="392"/>
      <c r="INY132" s="393"/>
      <c r="INZ132" s="394"/>
      <c r="IOA132" s="395"/>
      <c r="IOB132" s="389"/>
      <c r="IOC132" s="390"/>
      <c r="IOD132" s="391"/>
      <c r="IOE132" s="392"/>
      <c r="IOF132" s="393"/>
      <c r="IOG132" s="394"/>
      <c r="IOH132" s="395"/>
      <c r="IOI132" s="389"/>
      <c r="IOJ132" s="390"/>
      <c r="IOK132" s="391"/>
      <c r="IOL132" s="392"/>
      <c r="IOM132" s="393"/>
      <c r="ION132" s="394"/>
      <c r="IOO132" s="395"/>
      <c r="IOP132" s="389"/>
      <c r="IOQ132" s="390"/>
      <c r="IOR132" s="391"/>
      <c r="IOS132" s="392"/>
      <c r="IOT132" s="393"/>
      <c r="IOU132" s="394"/>
      <c r="IOV132" s="395"/>
      <c r="IOW132" s="389"/>
      <c r="IOX132" s="390"/>
      <c r="IOY132" s="391"/>
      <c r="IOZ132" s="392"/>
      <c r="IPA132" s="393"/>
      <c r="IPB132" s="394"/>
      <c r="IPC132" s="395"/>
      <c r="IPD132" s="389"/>
      <c r="IPE132" s="390"/>
      <c r="IPF132" s="391"/>
      <c r="IPG132" s="392"/>
      <c r="IPH132" s="393"/>
      <c r="IPI132" s="394"/>
      <c r="IPJ132" s="395"/>
      <c r="IPK132" s="389"/>
      <c r="IPL132" s="390"/>
      <c r="IPM132" s="391"/>
      <c r="IPN132" s="392"/>
      <c r="IPO132" s="393"/>
      <c r="IPP132" s="394"/>
      <c r="IPQ132" s="395"/>
      <c r="IPR132" s="389"/>
      <c r="IPS132" s="390"/>
      <c r="IPT132" s="391"/>
      <c r="IPU132" s="392"/>
      <c r="IPV132" s="393"/>
      <c r="IPW132" s="394"/>
      <c r="IPX132" s="395"/>
      <c r="IPY132" s="389"/>
      <c r="IPZ132" s="390"/>
      <c r="IQA132" s="391"/>
      <c r="IQB132" s="392"/>
      <c r="IQC132" s="393"/>
      <c r="IQD132" s="394"/>
      <c r="IQE132" s="395"/>
      <c r="IQF132" s="389"/>
      <c r="IQG132" s="390"/>
      <c r="IQH132" s="391"/>
      <c r="IQI132" s="392"/>
      <c r="IQJ132" s="393"/>
      <c r="IQK132" s="394"/>
      <c r="IQL132" s="395"/>
      <c r="IQM132" s="389"/>
      <c r="IQN132" s="390"/>
      <c r="IQO132" s="391"/>
      <c r="IQP132" s="392"/>
      <c r="IQQ132" s="393"/>
      <c r="IQR132" s="394"/>
      <c r="IQS132" s="395"/>
      <c r="IQT132" s="389"/>
      <c r="IQU132" s="390"/>
      <c r="IQV132" s="391"/>
      <c r="IQW132" s="392"/>
      <c r="IQX132" s="393"/>
      <c r="IQY132" s="394"/>
      <c r="IQZ132" s="395"/>
      <c r="IRA132" s="389"/>
      <c r="IRB132" s="390"/>
      <c r="IRC132" s="391"/>
      <c r="IRD132" s="392"/>
      <c r="IRE132" s="393"/>
      <c r="IRF132" s="394"/>
      <c r="IRG132" s="395"/>
      <c r="IRH132" s="389"/>
      <c r="IRI132" s="390"/>
      <c r="IRJ132" s="391"/>
      <c r="IRK132" s="392"/>
      <c r="IRL132" s="393"/>
      <c r="IRM132" s="394"/>
      <c r="IRN132" s="395"/>
      <c r="IRO132" s="389"/>
      <c r="IRP132" s="390"/>
      <c r="IRQ132" s="391"/>
      <c r="IRR132" s="392"/>
      <c r="IRS132" s="393"/>
      <c r="IRT132" s="394"/>
      <c r="IRU132" s="395"/>
      <c r="IRV132" s="389"/>
      <c r="IRW132" s="390"/>
      <c r="IRX132" s="391"/>
      <c r="IRY132" s="392"/>
      <c r="IRZ132" s="393"/>
      <c r="ISA132" s="394"/>
      <c r="ISB132" s="395"/>
      <c r="ISC132" s="389"/>
      <c r="ISD132" s="390"/>
      <c r="ISE132" s="391"/>
      <c r="ISF132" s="392"/>
      <c r="ISG132" s="393"/>
      <c r="ISH132" s="394"/>
      <c r="ISI132" s="395"/>
      <c r="ISJ132" s="389"/>
      <c r="ISK132" s="390"/>
      <c r="ISL132" s="391"/>
      <c r="ISM132" s="392"/>
      <c r="ISN132" s="393"/>
      <c r="ISO132" s="394"/>
      <c r="ISP132" s="395"/>
      <c r="ISQ132" s="389"/>
      <c r="ISR132" s="390"/>
      <c r="ISS132" s="391"/>
      <c r="IST132" s="392"/>
      <c r="ISU132" s="393"/>
      <c r="ISV132" s="394"/>
      <c r="ISW132" s="395"/>
      <c r="ISX132" s="389"/>
      <c r="ISY132" s="390"/>
      <c r="ISZ132" s="391"/>
      <c r="ITA132" s="392"/>
      <c r="ITB132" s="393"/>
      <c r="ITC132" s="394"/>
      <c r="ITD132" s="395"/>
      <c r="ITE132" s="389"/>
      <c r="ITF132" s="390"/>
      <c r="ITG132" s="391"/>
      <c r="ITH132" s="392"/>
      <c r="ITI132" s="393"/>
      <c r="ITJ132" s="394"/>
      <c r="ITK132" s="395"/>
      <c r="ITL132" s="389"/>
      <c r="ITM132" s="390"/>
      <c r="ITN132" s="391"/>
      <c r="ITO132" s="392"/>
      <c r="ITP132" s="393"/>
      <c r="ITQ132" s="394"/>
      <c r="ITR132" s="395"/>
      <c r="ITS132" s="389"/>
      <c r="ITT132" s="390"/>
      <c r="ITU132" s="391"/>
      <c r="ITV132" s="392"/>
      <c r="ITW132" s="393"/>
      <c r="ITX132" s="394"/>
      <c r="ITY132" s="395"/>
      <c r="ITZ132" s="389"/>
      <c r="IUA132" s="390"/>
      <c r="IUB132" s="391"/>
      <c r="IUC132" s="392"/>
      <c r="IUD132" s="393"/>
      <c r="IUE132" s="394"/>
      <c r="IUF132" s="395"/>
      <c r="IUG132" s="389"/>
      <c r="IUH132" s="390"/>
      <c r="IUI132" s="391"/>
      <c r="IUJ132" s="392"/>
      <c r="IUK132" s="393"/>
      <c r="IUL132" s="394"/>
      <c r="IUM132" s="395"/>
      <c r="IUN132" s="389"/>
      <c r="IUO132" s="390"/>
      <c r="IUP132" s="391"/>
      <c r="IUQ132" s="392"/>
      <c r="IUR132" s="393"/>
      <c r="IUS132" s="394"/>
      <c r="IUT132" s="395"/>
      <c r="IUU132" s="389"/>
      <c r="IUV132" s="390"/>
      <c r="IUW132" s="391"/>
      <c r="IUX132" s="392"/>
      <c r="IUY132" s="393"/>
      <c r="IUZ132" s="394"/>
      <c r="IVA132" s="395"/>
      <c r="IVB132" s="389"/>
      <c r="IVC132" s="390"/>
      <c r="IVD132" s="391"/>
      <c r="IVE132" s="392"/>
      <c r="IVF132" s="393"/>
      <c r="IVG132" s="394"/>
      <c r="IVH132" s="395"/>
      <c r="IVI132" s="389"/>
      <c r="IVJ132" s="390"/>
      <c r="IVK132" s="391"/>
      <c r="IVL132" s="392"/>
      <c r="IVM132" s="393"/>
      <c r="IVN132" s="394"/>
      <c r="IVO132" s="395"/>
      <c r="IVP132" s="389"/>
      <c r="IVQ132" s="390"/>
      <c r="IVR132" s="391"/>
      <c r="IVS132" s="392"/>
      <c r="IVT132" s="393"/>
      <c r="IVU132" s="394"/>
      <c r="IVV132" s="395"/>
      <c r="IVW132" s="389"/>
      <c r="IVX132" s="390"/>
      <c r="IVY132" s="391"/>
      <c r="IVZ132" s="392"/>
      <c r="IWA132" s="393"/>
      <c r="IWB132" s="394"/>
      <c r="IWC132" s="395"/>
      <c r="IWD132" s="389"/>
      <c r="IWE132" s="390"/>
      <c r="IWF132" s="391"/>
      <c r="IWG132" s="392"/>
      <c r="IWH132" s="393"/>
      <c r="IWI132" s="394"/>
      <c r="IWJ132" s="395"/>
      <c r="IWK132" s="389"/>
      <c r="IWL132" s="390"/>
      <c r="IWM132" s="391"/>
      <c r="IWN132" s="392"/>
      <c r="IWO132" s="393"/>
      <c r="IWP132" s="394"/>
      <c r="IWQ132" s="395"/>
      <c r="IWR132" s="389"/>
      <c r="IWS132" s="390"/>
      <c r="IWT132" s="391"/>
      <c r="IWU132" s="392"/>
      <c r="IWV132" s="393"/>
      <c r="IWW132" s="394"/>
      <c r="IWX132" s="395"/>
      <c r="IWY132" s="389"/>
      <c r="IWZ132" s="390"/>
      <c r="IXA132" s="391"/>
      <c r="IXB132" s="392"/>
      <c r="IXC132" s="393"/>
      <c r="IXD132" s="394"/>
      <c r="IXE132" s="395"/>
      <c r="IXF132" s="389"/>
      <c r="IXG132" s="390"/>
      <c r="IXH132" s="391"/>
      <c r="IXI132" s="392"/>
      <c r="IXJ132" s="393"/>
      <c r="IXK132" s="394"/>
      <c r="IXL132" s="395"/>
      <c r="IXM132" s="389"/>
      <c r="IXN132" s="390"/>
      <c r="IXO132" s="391"/>
      <c r="IXP132" s="392"/>
      <c r="IXQ132" s="393"/>
      <c r="IXR132" s="394"/>
      <c r="IXS132" s="395"/>
      <c r="IXT132" s="389"/>
      <c r="IXU132" s="390"/>
      <c r="IXV132" s="391"/>
      <c r="IXW132" s="392"/>
      <c r="IXX132" s="393"/>
      <c r="IXY132" s="394"/>
      <c r="IXZ132" s="395"/>
      <c r="IYA132" s="389"/>
      <c r="IYB132" s="390"/>
      <c r="IYC132" s="391"/>
      <c r="IYD132" s="392"/>
      <c r="IYE132" s="393"/>
      <c r="IYF132" s="394"/>
      <c r="IYG132" s="395"/>
      <c r="IYH132" s="389"/>
      <c r="IYI132" s="390"/>
      <c r="IYJ132" s="391"/>
      <c r="IYK132" s="392"/>
      <c r="IYL132" s="393"/>
      <c r="IYM132" s="394"/>
      <c r="IYN132" s="395"/>
      <c r="IYO132" s="389"/>
      <c r="IYP132" s="390"/>
      <c r="IYQ132" s="391"/>
      <c r="IYR132" s="392"/>
      <c r="IYS132" s="393"/>
      <c r="IYT132" s="394"/>
      <c r="IYU132" s="395"/>
      <c r="IYV132" s="389"/>
      <c r="IYW132" s="390"/>
      <c r="IYX132" s="391"/>
      <c r="IYY132" s="392"/>
      <c r="IYZ132" s="393"/>
      <c r="IZA132" s="394"/>
      <c r="IZB132" s="395"/>
      <c r="IZC132" s="389"/>
      <c r="IZD132" s="390"/>
      <c r="IZE132" s="391"/>
      <c r="IZF132" s="392"/>
      <c r="IZG132" s="393"/>
      <c r="IZH132" s="394"/>
      <c r="IZI132" s="395"/>
      <c r="IZJ132" s="389"/>
      <c r="IZK132" s="390"/>
      <c r="IZL132" s="391"/>
      <c r="IZM132" s="392"/>
      <c r="IZN132" s="393"/>
      <c r="IZO132" s="394"/>
      <c r="IZP132" s="395"/>
      <c r="IZQ132" s="389"/>
      <c r="IZR132" s="390"/>
      <c r="IZS132" s="391"/>
      <c r="IZT132" s="392"/>
      <c r="IZU132" s="393"/>
      <c r="IZV132" s="394"/>
      <c r="IZW132" s="395"/>
      <c r="IZX132" s="389"/>
      <c r="IZY132" s="390"/>
      <c r="IZZ132" s="391"/>
      <c r="JAA132" s="392"/>
      <c r="JAB132" s="393"/>
      <c r="JAC132" s="394"/>
      <c r="JAD132" s="395"/>
      <c r="JAE132" s="389"/>
      <c r="JAF132" s="390"/>
      <c r="JAG132" s="391"/>
      <c r="JAH132" s="392"/>
      <c r="JAI132" s="393"/>
      <c r="JAJ132" s="394"/>
      <c r="JAK132" s="395"/>
      <c r="JAL132" s="389"/>
      <c r="JAM132" s="390"/>
      <c r="JAN132" s="391"/>
      <c r="JAO132" s="392"/>
      <c r="JAP132" s="393"/>
      <c r="JAQ132" s="394"/>
      <c r="JAR132" s="395"/>
      <c r="JAS132" s="389"/>
      <c r="JAT132" s="390"/>
      <c r="JAU132" s="391"/>
      <c r="JAV132" s="392"/>
      <c r="JAW132" s="393"/>
      <c r="JAX132" s="394"/>
      <c r="JAY132" s="395"/>
      <c r="JAZ132" s="389"/>
      <c r="JBA132" s="390"/>
      <c r="JBB132" s="391"/>
      <c r="JBC132" s="392"/>
      <c r="JBD132" s="393"/>
      <c r="JBE132" s="394"/>
      <c r="JBF132" s="395"/>
      <c r="JBG132" s="389"/>
      <c r="JBH132" s="390"/>
      <c r="JBI132" s="391"/>
      <c r="JBJ132" s="392"/>
      <c r="JBK132" s="393"/>
      <c r="JBL132" s="394"/>
      <c r="JBM132" s="395"/>
      <c r="JBN132" s="389"/>
      <c r="JBO132" s="390"/>
      <c r="JBP132" s="391"/>
      <c r="JBQ132" s="392"/>
      <c r="JBR132" s="393"/>
      <c r="JBS132" s="394"/>
      <c r="JBT132" s="395"/>
      <c r="JBU132" s="389"/>
      <c r="JBV132" s="390"/>
      <c r="JBW132" s="391"/>
      <c r="JBX132" s="392"/>
      <c r="JBY132" s="393"/>
      <c r="JBZ132" s="394"/>
      <c r="JCA132" s="395"/>
      <c r="JCB132" s="389"/>
      <c r="JCC132" s="390"/>
      <c r="JCD132" s="391"/>
      <c r="JCE132" s="392"/>
      <c r="JCF132" s="393"/>
      <c r="JCG132" s="394"/>
      <c r="JCH132" s="395"/>
      <c r="JCI132" s="389"/>
      <c r="JCJ132" s="390"/>
      <c r="JCK132" s="391"/>
      <c r="JCL132" s="392"/>
      <c r="JCM132" s="393"/>
      <c r="JCN132" s="394"/>
      <c r="JCO132" s="395"/>
      <c r="JCP132" s="389"/>
      <c r="JCQ132" s="390"/>
      <c r="JCR132" s="391"/>
      <c r="JCS132" s="392"/>
      <c r="JCT132" s="393"/>
      <c r="JCU132" s="394"/>
      <c r="JCV132" s="395"/>
      <c r="JCW132" s="389"/>
      <c r="JCX132" s="390"/>
      <c r="JCY132" s="391"/>
      <c r="JCZ132" s="392"/>
      <c r="JDA132" s="393"/>
      <c r="JDB132" s="394"/>
      <c r="JDC132" s="395"/>
      <c r="JDD132" s="389"/>
      <c r="JDE132" s="390"/>
      <c r="JDF132" s="391"/>
      <c r="JDG132" s="392"/>
      <c r="JDH132" s="393"/>
      <c r="JDI132" s="394"/>
      <c r="JDJ132" s="395"/>
      <c r="JDK132" s="389"/>
      <c r="JDL132" s="390"/>
      <c r="JDM132" s="391"/>
      <c r="JDN132" s="392"/>
      <c r="JDO132" s="393"/>
      <c r="JDP132" s="394"/>
      <c r="JDQ132" s="395"/>
      <c r="JDR132" s="389"/>
      <c r="JDS132" s="390"/>
      <c r="JDT132" s="391"/>
      <c r="JDU132" s="392"/>
      <c r="JDV132" s="393"/>
      <c r="JDW132" s="394"/>
      <c r="JDX132" s="395"/>
      <c r="JDY132" s="389"/>
      <c r="JDZ132" s="390"/>
      <c r="JEA132" s="391"/>
      <c r="JEB132" s="392"/>
      <c r="JEC132" s="393"/>
      <c r="JED132" s="394"/>
      <c r="JEE132" s="395"/>
      <c r="JEF132" s="389"/>
      <c r="JEG132" s="390"/>
      <c r="JEH132" s="391"/>
      <c r="JEI132" s="392"/>
      <c r="JEJ132" s="393"/>
      <c r="JEK132" s="394"/>
      <c r="JEL132" s="395"/>
      <c r="JEM132" s="389"/>
      <c r="JEN132" s="390"/>
      <c r="JEO132" s="391"/>
      <c r="JEP132" s="392"/>
      <c r="JEQ132" s="393"/>
      <c r="JER132" s="394"/>
      <c r="JES132" s="395"/>
      <c r="JET132" s="389"/>
      <c r="JEU132" s="390"/>
      <c r="JEV132" s="391"/>
      <c r="JEW132" s="392"/>
      <c r="JEX132" s="393"/>
      <c r="JEY132" s="394"/>
      <c r="JEZ132" s="395"/>
      <c r="JFA132" s="389"/>
      <c r="JFB132" s="390"/>
      <c r="JFC132" s="391"/>
      <c r="JFD132" s="392"/>
      <c r="JFE132" s="393"/>
      <c r="JFF132" s="394"/>
      <c r="JFG132" s="395"/>
      <c r="JFH132" s="389"/>
      <c r="JFI132" s="390"/>
      <c r="JFJ132" s="391"/>
      <c r="JFK132" s="392"/>
      <c r="JFL132" s="393"/>
      <c r="JFM132" s="394"/>
      <c r="JFN132" s="395"/>
      <c r="JFO132" s="389"/>
      <c r="JFP132" s="390"/>
      <c r="JFQ132" s="391"/>
      <c r="JFR132" s="392"/>
      <c r="JFS132" s="393"/>
      <c r="JFT132" s="394"/>
      <c r="JFU132" s="395"/>
      <c r="JFV132" s="389"/>
      <c r="JFW132" s="390"/>
      <c r="JFX132" s="391"/>
      <c r="JFY132" s="392"/>
      <c r="JFZ132" s="393"/>
      <c r="JGA132" s="394"/>
      <c r="JGB132" s="395"/>
      <c r="JGC132" s="389"/>
      <c r="JGD132" s="390"/>
      <c r="JGE132" s="391"/>
      <c r="JGF132" s="392"/>
      <c r="JGG132" s="393"/>
      <c r="JGH132" s="394"/>
      <c r="JGI132" s="395"/>
      <c r="JGJ132" s="389"/>
      <c r="JGK132" s="390"/>
      <c r="JGL132" s="391"/>
      <c r="JGM132" s="392"/>
      <c r="JGN132" s="393"/>
      <c r="JGO132" s="394"/>
      <c r="JGP132" s="395"/>
      <c r="JGQ132" s="389"/>
      <c r="JGR132" s="390"/>
      <c r="JGS132" s="391"/>
      <c r="JGT132" s="392"/>
      <c r="JGU132" s="393"/>
      <c r="JGV132" s="394"/>
      <c r="JGW132" s="395"/>
      <c r="JGX132" s="389"/>
      <c r="JGY132" s="390"/>
      <c r="JGZ132" s="391"/>
      <c r="JHA132" s="392"/>
      <c r="JHB132" s="393"/>
      <c r="JHC132" s="394"/>
      <c r="JHD132" s="395"/>
      <c r="JHE132" s="389"/>
      <c r="JHF132" s="390"/>
      <c r="JHG132" s="391"/>
      <c r="JHH132" s="392"/>
      <c r="JHI132" s="393"/>
      <c r="JHJ132" s="394"/>
      <c r="JHK132" s="395"/>
      <c r="JHL132" s="389"/>
      <c r="JHM132" s="390"/>
      <c r="JHN132" s="391"/>
      <c r="JHO132" s="392"/>
      <c r="JHP132" s="393"/>
      <c r="JHQ132" s="394"/>
      <c r="JHR132" s="395"/>
      <c r="JHS132" s="389"/>
      <c r="JHT132" s="390"/>
      <c r="JHU132" s="391"/>
      <c r="JHV132" s="392"/>
      <c r="JHW132" s="393"/>
      <c r="JHX132" s="394"/>
      <c r="JHY132" s="395"/>
      <c r="JHZ132" s="389"/>
      <c r="JIA132" s="390"/>
      <c r="JIB132" s="391"/>
      <c r="JIC132" s="392"/>
      <c r="JID132" s="393"/>
      <c r="JIE132" s="394"/>
      <c r="JIF132" s="395"/>
      <c r="JIG132" s="389"/>
      <c r="JIH132" s="390"/>
      <c r="JII132" s="391"/>
      <c r="JIJ132" s="392"/>
      <c r="JIK132" s="393"/>
      <c r="JIL132" s="394"/>
      <c r="JIM132" s="395"/>
      <c r="JIN132" s="389"/>
      <c r="JIO132" s="390"/>
      <c r="JIP132" s="391"/>
      <c r="JIQ132" s="392"/>
      <c r="JIR132" s="393"/>
      <c r="JIS132" s="394"/>
      <c r="JIT132" s="395"/>
      <c r="JIU132" s="389"/>
      <c r="JIV132" s="390"/>
      <c r="JIW132" s="391"/>
      <c r="JIX132" s="392"/>
      <c r="JIY132" s="393"/>
      <c r="JIZ132" s="394"/>
      <c r="JJA132" s="395"/>
      <c r="JJB132" s="389"/>
      <c r="JJC132" s="390"/>
      <c r="JJD132" s="391"/>
      <c r="JJE132" s="392"/>
      <c r="JJF132" s="393"/>
      <c r="JJG132" s="394"/>
      <c r="JJH132" s="395"/>
      <c r="JJI132" s="389"/>
      <c r="JJJ132" s="390"/>
      <c r="JJK132" s="391"/>
      <c r="JJL132" s="392"/>
      <c r="JJM132" s="393"/>
      <c r="JJN132" s="394"/>
      <c r="JJO132" s="395"/>
      <c r="JJP132" s="389"/>
      <c r="JJQ132" s="390"/>
      <c r="JJR132" s="391"/>
      <c r="JJS132" s="392"/>
      <c r="JJT132" s="393"/>
      <c r="JJU132" s="394"/>
      <c r="JJV132" s="395"/>
      <c r="JJW132" s="389"/>
      <c r="JJX132" s="390"/>
      <c r="JJY132" s="391"/>
      <c r="JJZ132" s="392"/>
      <c r="JKA132" s="393"/>
      <c r="JKB132" s="394"/>
      <c r="JKC132" s="395"/>
      <c r="JKD132" s="389"/>
      <c r="JKE132" s="390"/>
      <c r="JKF132" s="391"/>
      <c r="JKG132" s="392"/>
      <c r="JKH132" s="393"/>
      <c r="JKI132" s="394"/>
      <c r="JKJ132" s="395"/>
      <c r="JKK132" s="389"/>
      <c r="JKL132" s="390"/>
      <c r="JKM132" s="391"/>
      <c r="JKN132" s="392"/>
      <c r="JKO132" s="393"/>
      <c r="JKP132" s="394"/>
      <c r="JKQ132" s="395"/>
      <c r="JKR132" s="389"/>
      <c r="JKS132" s="390"/>
      <c r="JKT132" s="391"/>
      <c r="JKU132" s="392"/>
      <c r="JKV132" s="393"/>
      <c r="JKW132" s="394"/>
      <c r="JKX132" s="395"/>
      <c r="JKY132" s="389"/>
      <c r="JKZ132" s="390"/>
      <c r="JLA132" s="391"/>
      <c r="JLB132" s="392"/>
      <c r="JLC132" s="393"/>
      <c r="JLD132" s="394"/>
      <c r="JLE132" s="395"/>
      <c r="JLF132" s="389"/>
      <c r="JLG132" s="390"/>
      <c r="JLH132" s="391"/>
      <c r="JLI132" s="392"/>
      <c r="JLJ132" s="393"/>
      <c r="JLK132" s="394"/>
      <c r="JLL132" s="395"/>
      <c r="JLM132" s="389"/>
      <c r="JLN132" s="390"/>
      <c r="JLO132" s="391"/>
      <c r="JLP132" s="392"/>
      <c r="JLQ132" s="393"/>
      <c r="JLR132" s="394"/>
      <c r="JLS132" s="395"/>
      <c r="JLT132" s="389"/>
      <c r="JLU132" s="390"/>
      <c r="JLV132" s="391"/>
      <c r="JLW132" s="392"/>
      <c r="JLX132" s="393"/>
      <c r="JLY132" s="394"/>
      <c r="JLZ132" s="395"/>
      <c r="JMA132" s="389"/>
      <c r="JMB132" s="390"/>
      <c r="JMC132" s="391"/>
      <c r="JMD132" s="392"/>
      <c r="JME132" s="393"/>
      <c r="JMF132" s="394"/>
      <c r="JMG132" s="395"/>
      <c r="JMH132" s="389"/>
      <c r="JMI132" s="390"/>
      <c r="JMJ132" s="391"/>
      <c r="JMK132" s="392"/>
      <c r="JML132" s="393"/>
      <c r="JMM132" s="394"/>
      <c r="JMN132" s="395"/>
      <c r="JMO132" s="389"/>
      <c r="JMP132" s="390"/>
      <c r="JMQ132" s="391"/>
      <c r="JMR132" s="392"/>
      <c r="JMS132" s="393"/>
      <c r="JMT132" s="394"/>
      <c r="JMU132" s="395"/>
      <c r="JMV132" s="389"/>
      <c r="JMW132" s="390"/>
      <c r="JMX132" s="391"/>
      <c r="JMY132" s="392"/>
      <c r="JMZ132" s="393"/>
      <c r="JNA132" s="394"/>
      <c r="JNB132" s="395"/>
      <c r="JNC132" s="389"/>
      <c r="JND132" s="390"/>
      <c r="JNE132" s="391"/>
      <c r="JNF132" s="392"/>
      <c r="JNG132" s="393"/>
      <c r="JNH132" s="394"/>
      <c r="JNI132" s="395"/>
      <c r="JNJ132" s="389"/>
      <c r="JNK132" s="390"/>
      <c r="JNL132" s="391"/>
      <c r="JNM132" s="392"/>
      <c r="JNN132" s="393"/>
      <c r="JNO132" s="394"/>
      <c r="JNP132" s="395"/>
      <c r="JNQ132" s="389"/>
      <c r="JNR132" s="390"/>
      <c r="JNS132" s="391"/>
      <c r="JNT132" s="392"/>
      <c r="JNU132" s="393"/>
      <c r="JNV132" s="394"/>
      <c r="JNW132" s="395"/>
      <c r="JNX132" s="389"/>
      <c r="JNY132" s="390"/>
      <c r="JNZ132" s="391"/>
      <c r="JOA132" s="392"/>
      <c r="JOB132" s="393"/>
      <c r="JOC132" s="394"/>
      <c r="JOD132" s="395"/>
      <c r="JOE132" s="389"/>
      <c r="JOF132" s="390"/>
      <c r="JOG132" s="391"/>
      <c r="JOH132" s="392"/>
      <c r="JOI132" s="393"/>
      <c r="JOJ132" s="394"/>
      <c r="JOK132" s="395"/>
      <c r="JOL132" s="389"/>
      <c r="JOM132" s="390"/>
      <c r="JON132" s="391"/>
      <c r="JOO132" s="392"/>
      <c r="JOP132" s="393"/>
      <c r="JOQ132" s="394"/>
      <c r="JOR132" s="395"/>
      <c r="JOS132" s="389"/>
      <c r="JOT132" s="390"/>
      <c r="JOU132" s="391"/>
      <c r="JOV132" s="392"/>
      <c r="JOW132" s="393"/>
      <c r="JOX132" s="394"/>
      <c r="JOY132" s="395"/>
      <c r="JOZ132" s="389"/>
      <c r="JPA132" s="390"/>
      <c r="JPB132" s="391"/>
      <c r="JPC132" s="392"/>
      <c r="JPD132" s="393"/>
      <c r="JPE132" s="394"/>
      <c r="JPF132" s="395"/>
      <c r="JPG132" s="389"/>
      <c r="JPH132" s="390"/>
      <c r="JPI132" s="391"/>
      <c r="JPJ132" s="392"/>
      <c r="JPK132" s="393"/>
      <c r="JPL132" s="394"/>
      <c r="JPM132" s="395"/>
      <c r="JPN132" s="389"/>
      <c r="JPO132" s="390"/>
      <c r="JPP132" s="391"/>
      <c r="JPQ132" s="392"/>
      <c r="JPR132" s="393"/>
      <c r="JPS132" s="394"/>
      <c r="JPT132" s="395"/>
      <c r="JPU132" s="389"/>
      <c r="JPV132" s="390"/>
      <c r="JPW132" s="391"/>
      <c r="JPX132" s="392"/>
      <c r="JPY132" s="393"/>
      <c r="JPZ132" s="394"/>
      <c r="JQA132" s="395"/>
      <c r="JQB132" s="389"/>
      <c r="JQC132" s="390"/>
      <c r="JQD132" s="391"/>
      <c r="JQE132" s="392"/>
      <c r="JQF132" s="393"/>
      <c r="JQG132" s="394"/>
      <c r="JQH132" s="395"/>
      <c r="JQI132" s="389"/>
      <c r="JQJ132" s="390"/>
      <c r="JQK132" s="391"/>
      <c r="JQL132" s="392"/>
      <c r="JQM132" s="393"/>
      <c r="JQN132" s="394"/>
      <c r="JQO132" s="395"/>
      <c r="JQP132" s="389"/>
      <c r="JQQ132" s="390"/>
      <c r="JQR132" s="391"/>
      <c r="JQS132" s="392"/>
      <c r="JQT132" s="393"/>
      <c r="JQU132" s="394"/>
      <c r="JQV132" s="395"/>
      <c r="JQW132" s="389"/>
      <c r="JQX132" s="390"/>
      <c r="JQY132" s="391"/>
      <c r="JQZ132" s="392"/>
      <c r="JRA132" s="393"/>
      <c r="JRB132" s="394"/>
      <c r="JRC132" s="395"/>
      <c r="JRD132" s="389"/>
      <c r="JRE132" s="390"/>
      <c r="JRF132" s="391"/>
      <c r="JRG132" s="392"/>
      <c r="JRH132" s="393"/>
      <c r="JRI132" s="394"/>
      <c r="JRJ132" s="395"/>
      <c r="JRK132" s="389"/>
      <c r="JRL132" s="390"/>
      <c r="JRM132" s="391"/>
      <c r="JRN132" s="392"/>
      <c r="JRO132" s="393"/>
      <c r="JRP132" s="394"/>
      <c r="JRQ132" s="395"/>
      <c r="JRR132" s="389"/>
      <c r="JRS132" s="390"/>
      <c r="JRT132" s="391"/>
      <c r="JRU132" s="392"/>
      <c r="JRV132" s="393"/>
      <c r="JRW132" s="394"/>
      <c r="JRX132" s="395"/>
      <c r="JRY132" s="389"/>
      <c r="JRZ132" s="390"/>
      <c r="JSA132" s="391"/>
      <c r="JSB132" s="392"/>
      <c r="JSC132" s="393"/>
      <c r="JSD132" s="394"/>
      <c r="JSE132" s="395"/>
      <c r="JSF132" s="389"/>
      <c r="JSG132" s="390"/>
      <c r="JSH132" s="391"/>
      <c r="JSI132" s="392"/>
      <c r="JSJ132" s="393"/>
      <c r="JSK132" s="394"/>
      <c r="JSL132" s="395"/>
      <c r="JSM132" s="389"/>
      <c r="JSN132" s="390"/>
      <c r="JSO132" s="391"/>
      <c r="JSP132" s="392"/>
      <c r="JSQ132" s="393"/>
      <c r="JSR132" s="394"/>
      <c r="JSS132" s="395"/>
      <c r="JST132" s="389"/>
      <c r="JSU132" s="390"/>
      <c r="JSV132" s="391"/>
      <c r="JSW132" s="392"/>
      <c r="JSX132" s="393"/>
      <c r="JSY132" s="394"/>
      <c r="JSZ132" s="395"/>
      <c r="JTA132" s="389"/>
      <c r="JTB132" s="390"/>
      <c r="JTC132" s="391"/>
      <c r="JTD132" s="392"/>
      <c r="JTE132" s="393"/>
      <c r="JTF132" s="394"/>
      <c r="JTG132" s="395"/>
      <c r="JTH132" s="389"/>
      <c r="JTI132" s="390"/>
      <c r="JTJ132" s="391"/>
      <c r="JTK132" s="392"/>
      <c r="JTL132" s="393"/>
      <c r="JTM132" s="394"/>
      <c r="JTN132" s="395"/>
      <c r="JTO132" s="389"/>
      <c r="JTP132" s="390"/>
      <c r="JTQ132" s="391"/>
      <c r="JTR132" s="392"/>
      <c r="JTS132" s="393"/>
      <c r="JTT132" s="394"/>
      <c r="JTU132" s="395"/>
      <c r="JTV132" s="389"/>
      <c r="JTW132" s="390"/>
      <c r="JTX132" s="391"/>
      <c r="JTY132" s="392"/>
      <c r="JTZ132" s="393"/>
      <c r="JUA132" s="394"/>
      <c r="JUB132" s="395"/>
      <c r="JUC132" s="389"/>
      <c r="JUD132" s="390"/>
      <c r="JUE132" s="391"/>
      <c r="JUF132" s="392"/>
      <c r="JUG132" s="393"/>
      <c r="JUH132" s="394"/>
      <c r="JUI132" s="395"/>
      <c r="JUJ132" s="389"/>
      <c r="JUK132" s="390"/>
      <c r="JUL132" s="391"/>
      <c r="JUM132" s="392"/>
      <c r="JUN132" s="393"/>
      <c r="JUO132" s="394"/>
      <c r="JUP132" s="395"/>
      <c r="JUQ132" s="389"/>
      <c r="JUR132" s="390"/>
      <c r="JUS132" s="391"/>
      <c r="JUT132" s="392"/>
      <c r="JUU132" s="393"/>
      <c r="JUV132" s="394"/>
      <c r="JUW132" s="395"/>
      <c r="JUX132" s="389"/>
      <c r="JUY132" s="390"/>
      <c r="JUZ132" s="391"/>
      <c r="JVA132" s="392"/>
      <c r="JVB132" s="393"/>
      <c r="JVC132" s="394"/>
      <c r="JVD132" s="395"/>
      <c r="JVE132" s="389"/>
      <c r="JVF132" s="390"/>
      <c r="JVG132" s="391"/>
      <c r="JVH132" s="392"/>
      <c r="JVI132" s="393"/>
      <c r="JVJ132" s="394"/>
      <c r="JVK132" s="395"/>
      <c r="JVL132" s="389"/>
      <c r="JVM132" s="390"/>
      <c r="JVN132" s="391"/>
      <c r="JVO132" s="392"/>
      <c r="JVP132" s="393"/>
      <c r="JVQ132" s="394"/>
      <c r="JVR132" s="395"/>
      <c r="JVS132" s="389"/>
      <c r="JVT132" s="390"/>
      <c r="JVU132" s="391"/>
      <c r="JVV132" s="392"/>
      <c r="JVW132" s="393"/>
      <c r="JVX132" s="394"/>
      <c r="JVY132" s="395"/>
      <c r="JVZ132" s="389"/>
      <c r="JWA132" s="390"/>
      <c r="JWB132" s="391"/>
      <c r="JWC132" s="392"/>
      <c r="JWD132" s="393"/>
      <c r="JWE132" s="394"/>
      <c r="JWF132" s="395"/>
      <c r="JWG132" s="389"/>
      <c r="JWH132" s="390"/>
      <c r="JWI132" s="391"/>
      <c r="JWJ132" s="392"/>
      <c r="JWK132" s="393"/>
      <c r="JWL132" s="394"/>
      <c r="JWM132" s="395"/>
      <c r="JWN132" s="389"/>
      <c r="JWO132" s="390"/>
      <c r="JWP132" s="391"/>
      <c r="JWQ132" s="392"/>
      <c r="JWR132" s="393"/>
      <c r="JWS132" s="394"/>
      <c r="JWT132" s="395"/>
      <c r="JWU132" s="389"/>
      <c r="JWV132" s="390"/>
      <c r="JWW132" s="391"/>
      <c r="JWX132" s="392"/>
      <c r="JWY132" s="393"/>
      <c r="JWZ132" s="394"/>
      <c r="JXA132" s="395"/>
      <c r="JXB132" s="389"/>
      <c r="JXC132" s="390"/>
      <c r="JXD132" s="391"/>
      <c r="JXE132" s="392"/>
      <c r="JXF132" s="393"/>
      <c r="JXG132" s="394"/>
      <c r="JXH132" s="395"/>
      <c r="JXI132" s="389"/>
      <c r="JXJ132" s="390"/>
      <c r="JXK132" s="391"/>
      <c r="JXL132" s="392"/>
      <c r="JXM132" s="393"/>
      <c r="JXN132" s="394"/>
      <c r="JXO132" s="395"/>
      <c r="JXP132" s="389"/>
      <c r="JXQ132" s="390"/>
      <c r="JXR132" s="391"/>
      <c r="JXS132" s="392"/>
      <c r="JXT132" s="393"/>
      <c r="JXU132" s="394"/>
      <c r="JXV132" s="395"/>
      <c r="JXW132" s="389"/>
      <c r="JXX132" s="390"/>
      <c r="JXY132" s="391"/>
      <c r="JXZ132" s="392"/>
      <c r="JYA132" s="393"/>
      <c r="JYB132" s="394"/>
      <c r="JYC132" s="395"/>
      <c r="JYD132" s="389"/>
      <c r="JYE132" s="390"/>
      <c r="JYF132" s="391"/>
      <c r="JYG132" s="392"/>
      <c r="JYH132" s="393"/>
      <c r="JYI132" s="394"/>
      <c r="JYJ132" s="395"/>
      <c r="JYK132" s="389"/>
      <c r="JYL132" s="390"/>
      <c r="JYM132" s="391"/>
      <c r="JYN132" s="392"/>
      <c r="JYO132" s="393"/>
      <c r="JYP132" s="394"/>
      <c r="JYQ132" s="395"/>
      <c r="JYR132" s="389"/>
      <c r="JYS132" s="390"/>
      <c r="JYT132" s="391"/>
      <c r="JYU132" s="392"/>
      <c r="JYV132" s="393"/>
      <c r="JYW132" s="394"/>
      <c r="JYX132" s="395"/>
      <c r="JYY132" s="389"/>
      <c r="JYZ132" s="390"/>
      <c r="JZA132" s="391"/>
      <c r="JZB132" s="392"/>
      <c r="JZC132" s="393"/>
      <c r="JZD132" s="394"/>
      <c r="JZE132" s="395"/>
      <c r="JZF132" s="389"/>
      <c r="JZG132" s="390"/>
      <c r="JZH132" s="391"/>
      <c r="JZI132" s="392"/>
      <c r="JZJ132" s="393"/>
      <c r="JZK132" s="394"/>
      <c r="JZL132" s="395"/>
      <c r="JZM132" s="389"/>
      <c r="JZN132" s="390"/>
      <c r="JZO132" s="391"/>
      <c r="JZP132" s="392"/>
      <c r="JZQ132" s="393"/>
      <c r="JZR132" s="394"/>
      <c r="JZS132" s="395"/>
      <c r="JZT132" s="389"/>
      <c r="JZU132" s="390"/>
      <c r="JZV132" s="391"/>
      <c r="JZW132" s="392"/>
      <c r="JZX132" s="393"/>
      <c r="JZY132" s="394"/>
      <c r="JZZ132" s="395"/>
      <c r="KAA132" s="389"/>
      <c r="KAB132" s="390"/>
      <c r="KAC132" s="391"/>
      <c r="KAD132" s="392"/>
      <c r="KAE132" s="393"/>
      <c r="KAF132" s="394"/>
      <c r="KAG132" s="395"/>
      <c r="KAH132" s="389"/>
      <c r="KAI132" s="390"/>
      <c r="KAJ132" s="391"/>
      <c r="KAK132" s="392"/>
      <c r="KAL132" s="393"/>
      <c r="KAM132" s="394"/>
      <c r="KAN132" s="395"/>
      <c r="KAO132" s="389"/>
      <c r="KAP132" s="390"/>
      <c r="KAQ132" s="391"/>
      <c r="KAR132" s="392"/>
      <c r="KAS132" s="393"/>
      <c r="KAT132" s="394"/>
      <c r="KAU132" s="395"/>
      <c r="KAV132" s="389"/>
      <c r="KAW132" s="390"/>
      <c r="KAX132" s="391"/>
      <c r="KAY132" s="392"/>
      <c r="KAZ132" s="393"/>
      <c r="KBA132" s="394"/>
      <c r="KBB132" s="395"/>
      <c r="KBC132" s="389"/>
      <c r="KBD132" s="390"/>
      <c r="KBE132" s="391"/>
      <c r="KBF132" s="392"/>
      <c r="KBG132" s="393"/>
      <c r="KBH132" s="394"/>
      <c r="KBI132" s="395"/>
      <c r="KBJ132" s="389"/>
      <c r="KBK132" s="390"/>
      <c r="KBL132" s="391"/>
      <c r="KBM132" s="392"/>
      <c r="KBN132" s="393"/>
      <c r="KBO132" s="394"/>
      <c r="KBP132" s="395"/>
      <c r="KBQ132" s="389"/>
      <c r="KBR132" s="390"/>
      <c r="KBS132" s="391"/>
      <c r="KBT132" s="392"/>
      <c r="KBU132" s="393"/>
      <c r="KBV132" s="394"/>
      <c r="KBW132" s="395"/>
      <c r="KBX132" s="389"/>
      <c r="KBY132" s="390"/>
      <c r="KBZ132" s="391"/>
      <c r="KCA132" s="392"/>
      <c r="KCB132" s="393"/>
      <c r="KCC132" s="394"/>
      <c r="KCD132" s="395"/>
      <c r="KCE132" s="389"/>
      <c r="KCF132" s="390"/>
      <c r="KCG132" s="391"/>
      <c r="KCH132" s="392"/>
      <c r="KCI132" s="393"/>
      <c r="KCJ132" s="394"/>
      <c r="KCK132" s="395"/>
      <c r="KCL132" s="389"/>
      <c r="KCM132" s="390"/>
      <c r="KCN132" s="391"/>
      <c r="KCO132" s="392"/>
      <c r="KCP132" s="393"/>
      <c r="KCQ132" s="394"/>
      <c r="KCR132" s="395"/>
      <c r="KCS132" s="389"/>
      <c r="KCT132" s="390"/>
      <c r="KCU132" s="391"/>
      <c r="KCV132" s="392"/>
      <c r="KCW132" s="393"/>
      <c r="KCX132" s="394"/>
      <c r="KCY132" s="395"/>
      <c r="KCZ132" s="389"/>
      <c r="KDA132" s="390"/>
      <c r="KDB132" s="391"/>
      <c r="KDC132" s="392"/>
      <c r="KDD132" s="393"/>
      <c r="KDE132" s="394"/>
      <c r="KDF132" s="395"/>
      <c r="KDG132" s="389"/>
      <c r="KDH132" s="390"/>
      <c r="KDI132" s="391"/>
      <c r="KDJ132" s="392"/>
      <c r="KDK132" s="393"/>
      <c r="KDL132" s="394"/>
      <c r="KDM132" s="395"/>
      <c r="KDN132" s="389"/>
      <c r="KDO132" s="390"/>
      <c r="KDP132" s="391"/>
      <c r="KDQ132" s="392"/>
      <c r="KDR132" s="393"/>
      <c r="KDS132" s="394"/>
      <c r="KDT132" s="395"/>
      <c r="KDU132" s="389"/>
      <c r="KDV132" s="390"/>
      <c r="KDW132" s="391"/>
      <c r="KDX132" s="392"/>
      <c r="KDY132" s="393"/>
      <c r="KDZ132" s="394"/>
      <c r="KEA132" s="395"/>
      <c r="KEB132" s="389"/>
      <c r="KEC132" s="390"/>
      <c r="KED132" s="391"/>
      <c r="KEE132" s="392"/>
      <c r="KEF132" s="393"/>
      <c r="KEG132" s="394"/>
      <c r="KEH132" s="395"/>
      <c r="KEI132" s="389"/>
      <c r="KEJ132" s="390"/>
      <c r="KEK132" s="391"/>
      <c r="KEL132" s="392"/>
      <c r="KEM132" s="393"/>
      <c r="KEN132" s="394"/>
      <c r="KEO132" s="395"/>
      <c r="KEP132" s="389"/>
      <c r="KEQ132" s="390"/>
      <c r="KER132" s="391"/>
      <c r="KES132" s="392"/>
      <c r="KET132" s="393"/>
      <c r="KEU132" s="394"/>
      <c r="KEV132" s="395"/>
      <c r="KEW132" s="389"/>
      <c r="KEX132" s="390"/>
      <c r="KEY132" s="391"/>
      <c r="KEZ132" s="392"/>
      <c r="KFA132" s="393"/>
      <c r="KFB132" s="394"/>
      <c r="KFC132" s="395"/>
      <c r="KFD132" s="389"/>
      <c r="KFE132" s="390"/>
      <c r="KFF132" s="391"/>
      <c r="KFG132" s="392"/>
      <c r="KFH132" s="393"/>
      <c r="KFI132" s="394"/>
      <c r="KFJ132" s="395"/>
      <c r="KFK132" s="389"/>
      <c r="KFL132" s="390"/>
      <c r="KFM132" s="391"/>
      <c r="KFN132" s="392"/>
      <c r="KFO132" s="393"/>
      <c r="KFP132" s="394"/>
      <c r="KFQ132" s="395"/>
      <c r="KFR132" s="389"/>
      <c r="KFS132" s="390"/>
      <c r="KFT132" s="391"/>
      <c r="KFU132" s="392"/>
      <c r="KFV132" s="393"/>
      <c r="KFW132" s="394"/>
      <c r="KFX132" s="395"/>
      <c r="KFY132" s="389"/>
      <c r="KFZ132" s="390"/>
      <c r="KGA132" s="391"/>
      <c r="KGB132" s="392"/>
      <c r="KGC132" s="393"/>
      <c r="KGD132" s="394"/>
      <c r="KGE132" s="395"/>
      <c r="KGF132" s="389"/>
      <c r="KGG132" s="390"/>
      <c r="KGH132" s="391"/>
      <c r="KGI132" s="392"/>
      <c r="KGJ132" s="393"/>
      <c r="KGK132" s="394"/>
      <c r="KGL132" s="395"/>
      <c r="KGM132" s="389"/>
      <c r="KGN132" s="390"/>
      <c r="KGO132" s="391"/>
      <c r="KGP132" s="392"/>
      <c r="KGQ132" s="393"/>
      <c r="KGR132" s="394"/>
      <c r="KGS132" s="395"/>
      <c r="KGT132" s="389"/>
      <c r="KGU132" s="390"/>
      <c r="KGV132" s="391"/>
      <c r="KGW132" s="392"/>
      <c r="KGX132" s="393"/>
      <c r="KGY132" s="394"/>
      <c r="KGZ132" s="395"/>
      <c r="KHA132" s="389"/>
      <c r="KHB132" s="390"/>
      <c r="KHC132" s="391"/>
      <c r="KHD132" s="392"/>
      <c r="KHE132" s="393"/>
      <c r="KHF132" s="394"/>
      <c r="KHG132" s="395"/>
      <c r="KHH132" s="389"/>
      <c r="KHI132" s="390"/>
      <c r="KHJ132" s="391"/>
      <c r="KHK132" s="392"/>
      <c r="KHL132" s="393"/>
      <c r="KHM132" s="394"/>
      <c r="KHN132" s="395"/>
      <c r="KHO132" s="389"/>
      <c r="KHP132" s="390"/>
      <c r="KHQ132" s="391"/>
      <c r="KHR132" s="392"/>
      <c r="KHS132" s="393"/>
      <c r="KHT132" s="394"/>
      <c r="KHU132" s="395"/>
      <c r="KHV132" s="389"/>
      <c r="KHW132" s="390"/>
      <c r="KHX132" s="391"/>
      <c r="KHY132" s="392"/>
      <c r="KHZ132" s="393"/>
      <c r="KIA132" s="394"/>
      <c r="KIB132" s="395"/>
      <c r="KIC132" s="389"/>
      <c r="KID132" s="390"/>
      <c r="KIE132" s="391"/>
      <c r="KIF132" s="392"/>
      <c r="KIG132" s="393"/>
      <c r="KIH132" s="394"/>
      <c r="KII132" s="395"/>
      <c r="KIJ132" s="389"/>
      <c r="KIK132" s="390"/>
      <c r="KIL132" s="391"/>
      <c r="KIM132" s="392"/>
      <c r="KIN132" s="393"/>
      <c r="KIO132" s="394"/>
      <c r="KIP132" s="395"/>
      <c r="KIQ132" s="389"/>
      <c r="KIR132" s="390"/>
      <c r="KIS132" s="391"/>
      <c r="KIT132" s="392"/>
      <c r="KIU132" s="393"/>
      <c r="KIV132" s="394"/>
      <c r="KIW132" s="395"/>
      <c r="KIX132" s="389"/>
      <c r="KIY132" s="390"/>
      <c r="KIZ132" s="391"/>
      <c r="KJA132" s="392"/>
      <c r="KJB132" s="393"/>
      <c r="KJC132" s="394"/>
      <c r="KJD132" s="395"/>
      <c r="KJE132" s="389"/>
      <c r="KJF132" s="390"/>
      <c r="KJG132" s="391"/>
      <c r="KJH132" s="392"/>
      <c r="KJI132" s="393"/>
      <c r="KJJ132" s="394"/>
      <c r="KJK132" s="395"/>
      <c r="KJL132" s="389"/>
      <c r="KJM132" s="390"/>
      <c r="KJN132" s="391"/>
      <c r="KJO132" s="392"/>
      <c r="KJP132" s="393"/>
      <c r="KJQ132" s="394"/>
      <c r="KJR132" s="395"/>
      <c r="KJS132" s="389"/>
      <c r="KJT132" s="390"/>
      <c r="KJU132" s="391"/>
      <c r="KJV132" s="392"/>
      <c r="KJW132" s="393"/>
      <c r="KJX132" s="394"/>
      <c r="KJY132" s="395"/>
      <c r="KJZ132" s="389"/>
      <c r="KKA132" s="390"/>
      <c r="KKB132" s="391"/>
      <c r="KKC132" s="392"/>
      <c r="KKD132" s="393"/>
      <c r="KKE132" s="394"/>
      <c r="KKF132" s="395"/>
      <c r="KKG132" s="389"/>
      <c r="KKH132" s="390"/>
      <c r="KKI132" s="391"/>
      <c r="KKJ132" s="392"/>
      <c r="KKK132" s="393"/>
      <c r="KKL132" s="394"/>
      <c r="KKM132" s="395"/>
      <c r="KKN132" s="389"/>
      <c r="KKO132" s="390"/>
      <c r="KKP132" s="391"/>
      <c r="KKQ132" s="392"/>
      <c r="KKR132" s="393"/>
      <c r="KKS132" s="394"/>
      <c r="KKT132" s="395"/>
      <c r="KKU132" s="389"/>
      <c r="KKV132" s="390"/>
      <c r="KKW132" s="391"/>
      <c r="KKX132" s="392"/>
      <c r="KKY132" s="393"/>
      <c r="KKZ132" s="394"/>
      <c r="KLA132" s="395"/>
      <c r="KLB132" s="389"/>
      <c r="KLC132" s="390"/>
      <c r="KLD132" s="391"/>
      <c r="KLE132" s="392"/>
      <c r="KLF132" s="393"/>
      <c r="KLG132" s="394"/>
      <c r="KLH132" s="395"/>
      <c r="KLI132" s="389"/>
      <c r="KLJ132" s="390"/>
      <c r="KLK132" s="391"/>
      <c r="KLL132" s="392"/>
      <c r="KLM132" s="393"/>
      <c r="KLN132" s="394"/>
      <c r="KLO132" s="395"/>
      <c r="KLP132" s="389"/>
      <c r="KLQ132" s="390"/>
      <c r="KLR132" s="391"/>
      <c r="KLS132" s="392"/>
      <c r="KLT132" s="393"/>
      <c r="KLU132" s="394"/>
      <c r="KLV132" s="395"/>
      <c r="KLW132" s="389"/>
      <c r="KLX132" s="390"/>
      <c r="KLY132" s="391"/>
      <c r="KLZ132" s="392"/>
      <c r="KMA132" s="393"/>
      <c r="KMB132" s="394"/>
      <c r="KMC132" s="395"/>
      <c r="KMD132" s="389"/>
      <c r="KME132" s="390"/>
      <c r="KMF132" s="391"/>
      <c r="KMG132" s="392"/>
      <c r="KMH132" s="393"/>
      <c r="KMI132" s="394"/>
      <c r="KMJ132" s="395"/>
      <c r="KMK132" s="389"/>
      <c r="KML132" s="390"/>
      <c r="KMM132" s="391"/>
      <c r="KMN132" s="392"/>
      <c r="KMO132" s="393"/>
      <c r="KMP132" s="394"/>
      <c r="KMQ132" s="395"/>
      <c r="KMR132" s="389"/>
      <c r="KMS132" s="390"/>
      <c r="KMT132" s="391"/>
      <c r="KMU132" s="392"/>
      <c r="KMV132" s="393"/>
      <c r="KMW132" s="394"/>
      <c r="KMX132" s="395"/>
      <c r="KMY132" s="389"/>
      <c r="KMZ132" s="390"/>
      <c r="KNA132" s="391"/>
      <c r="KNB132" s="392"/>
      <c r="KNC132" s="393"/>
      <c r="KND132" s="394"/>
      <c r="KNE132" s="395"/>
      <c r="KNF132" s="389"/>
      <c r="KNG132" s="390"/>
      <c r="KNH132" s="391"/>
      <c r="KNI132" s="392"/>
      <c r="KNJ132" s="393"/>
      <c r="KNK132" s="394"/>
      <c r="KNL132" s="395"/>
      <c r="KNM132" s="389"/>
      <c r="KNN132" s="390"/>
      <c r="KNO132" s="391"/>
      <c r="KNP132" s="392"/>
      <c r="KNQ132" s="393"/>
      <c r="KNR132" s="394"/>
      <c r="KNS132" s="395"/>
      <c r="KNT132" s="389"/>
      <c r="KNU132" s="390"/>
      <c r="KNV132" s="391"/>
      <c r="KNW132" s="392"/>
      <c r="KNX132" s="393"/>
      <c r="KNY132" s="394"/>
      <c r="KNZ132" s="395"/>
      <c r="KOA132" s="389"/>
      <c r="KOB132" s="390"/>
      <c r="KOC132" s="391"/>
      <c r="KOD132" s="392"/>
      <c r="KOE132" s="393"/>
      <c r="KOF132" s="394"/>
      <c r="KOG132" s="395"/>
      <c r="KOH132" s="389"/>
      <c r="KOI132" s="390"/>
      <c r="KOJ132" s="391"/>
      <c r="KOK132" s="392"/>
      <c r="KOL132" s="393"/>
      <c r="KOM132" s="394"/>
      <c r="KON132" s="395"/>
      <c r="KOO132" s="389"/>
      <c r="KOP132" s="390"/>
      <c r="KOQ132" s="391"/>
      <c r="KOR132" s="392"/>
      <c r="KOS132" s="393"/>
      <c r="KOT132" s="394"/>
      <c r="KOU132" s="395"/>
      <c r="KOV132" s="389"/>
      <c r="KOW132" s="390"/>
      <c r="KOX132" s="391"/>
      <c r="KOY132" s="392"/>
      <c r="KOZ132" s="393"/>
      <c r="KPA132" s="394"/>
      <c r="KPB132" s="395"/>
      <c r="KPC132" s="389"/>
      <c r="KPD132" s="390"/>
      <c r="KPE132" s="391"/>
      <c r="KPF132" s="392"/>
      <c r="KPG132" s="393"/>
      <c r="KPH132" s="394"/>
      <c r="KPI132" s="395"/>
      <c r="KPJ132" s="389"/>
      <c r="KPK132" s="390"/>
      <c r="KPL132" s="391"/>
      <c r="KPM132" s="392"/>
      <c r="KPN132" s="393"/>
      <c r="KPO132" s="394"/>
      <c r="KPP132" s="395"/>
      <c r="KPQ132" s="389"/>
      <c r="KPR132" s="390"/>
      <c r="KPS132" s="391"/>
      <c r="KPT132" s="392"/>
      <c r="KPU132" s="393"/>
      <c r="KPV132" s="394"/>
      <c r="KPW132" s="395"/>
      <c r="KPX132" s="389"/>
      <c r="KPY132" s="390"/>
      <c r="KPZ132" s="391"/>
      <c r="KQA132" s="392"/>
      <c r="KQB132" s="393"/>
      <c r="KQC132" s="394"/>
      <c r="KQD132" s="395"/>
      <c r="KQE132" s="389"/>
      <c r="KQF132" s="390"/>
      <c r="KQG132" s="391"/>
      <c r="KQH132" s="392"/>
      <c r="KQI132" s="393"/>
      <c r="KQJ132" s="394"/>
      <c r="KQK132" s="395"/>
      <c r="KQL132" s="389"/>
      <c r="KQM132" s="390"/>
      <c r="KQN132" s="391"/>
      <c r="KQO132" s="392"/>
      <c r="KQP132" s="393"/>
      <c r="KQQ132" s="394"/>
      <c r="KQR132" s="395"/>
      <c r="KQS132" s="389"/>
      <c r="KQT132" s="390"/>
      <c r="KQU132" s="391"/>
      <c r="KQV132" s="392"/>
      <c r="KQW132" s="393"/>
      <c r="KQX132" s="394"/>
      <c r="KQY132" s="395"/>
      <c r="KQZ132" s="389"/>
      <c r="KRA132" s="390"/>
      <c r="KRB132" s="391"/>
      <c r="KRC132" s="392"/>
      <c r="KRD132" s="393"/>
      <c r="KRE132" s="394"/>
      <c r="KRF132" s="395"/>
      <c r="KRG132" s="389"/>
      <c r="KRH132" s="390"/>
      <c r="KRI132" s="391"/>
      <c r="KRJ132" s="392"/>
      <c r="KRK132" s="393"/>
      <c r="KRL132" s="394"/>
      <c r="KRM132" s="395"/>
      <c r="KRN132" s="389"/>
      <c r="KRO132" s="390"/>
      <c r="KRP132" s="391"/>
      <c r="KRQ132" s="392"/>
      <c r="KRR132" s="393"/>
      <c r="KRS132" s="394"/>
      <c r="KRT132" s="395"/>
      <c r="KRU132" s="389"/>
      <c r="KRV132" s="390"/>
      <c r="KRW132" s="391"/>
      <c r="KRX132" s="392"/>
      <c r="KRY132" s="393"/>
      <c r="KRZ132" s="394"/>
      <c r="KSA132" s="395"/>
      <c r="KSB132" s="389"/>
      <c r="KSC132" s="390"/>
      <c r="KSD132" s="391"/>
      <c r="KSE132" s="392"/>
      <c r="KSF132" s="393"/>
      <c r="KSG132" s="394"/>
      <c r="KSH132" s="395"/>
      <c r="KSI132" s="389"/>
      <c r="KSJ132" s="390"/>
      <c r="KSK132" s="391"/>
      <c r="KSL132" s="392"/>
      <c r="KSM132" s="393"/>
      <c r="KSN132" s="394"/>
      <c r="KSO132" s="395"/>
      <c r="KSP132" s="389"/>
      <c r="KSQ132" s="390"/>
      <c r="KSR132" s="391"/>
      <c r="KSS132" s="392"/>
      <c r="KST132" s="393"/>
      <c r="KSU132" s="394"/>
      <c r="KSV132" s="395"/>
      <c r="KSW132" s="389"/>
      <c r="KSX132" s="390"/>
      <c r="KSY132" s="391"/>
      <c r="KSZ132" s="392"/>
      <c r="KTA132" s="393"/>
      <c r="KTB132" s="394"/>
      <c r="KTC132" s="395"/>
      <c r="KTD132" s="389"/>
      <c r="KTE132" s="390"/>
      <c r="KTF132" s="391"/>
      <c r="KTG132" s="392"/>
      <c r="KTH132" s="393"/>
      <c r="KTI132" s="394"/>
      <c r="KTJ132" s="395"/>
      <c r="KTK132" s="389"/>
      <c r="KTL132" s="390"/>
      <c r="KTM132" s="391"/>
      <c r="KTN132" s="392"/>
      <c r="KTO132" s="393"/>
      <c r="KTP132" s="394"/>
      <c r="KTQ132" s="395"/>
      <c r="KTR132" s="389"/>
      <c r="KTS132" s="390"/>
      <c r="KTT132" s="391"/>
      <c r="KTU132" s="392"/>
      <c r="KTV132" s="393"/>
      <c r="KTW132" s="394"/>
      <c r="KTX132" s="395"/>
      <c r="KTY132" s="389"/>
      <c r="KTZ132" s="390"/>
      <c r="KUA132" s="391"/>
      <c r="KUB132" s="392"/>
      <c r="KUC132" s="393"/>
      <c r="KUD132" s="394"/>
      <c r="KUE132" s="395"/>
      <c r="KUF132" s="389"/>
      <c r="KUG132" s="390"/>
      <c r="KUH132" s="391"/>
      <c r="KUI132" s="392"/>
      <c r="KUJ132" s="393"/>
      <c r="KUK132" s="394"/>
      <c r="KUL132" s="395"/>
      <c r="KUM132" s="389"/>
      <c r="KUN132" s="390"/>
      <c r="KUO132" s="391"/>
      <c r="KUP132" s="392"/>
      <c r="KUQ132" s="393"/>
      <c r="KUR132" s="394"/>
      <c r="KUS132" s="395"/>
      <c r="KUT132" s="389"/>
      <c r="KUU132" s="390"/>
      <c r="KUV132" s="391"/>
      <c r="KUW132" s="392"/>
      <c r="KUX132" s="393"/>
      <c r="KUY132" s="394"/>
      <c r="KUZ132" s="395"/>
      <c r="KVA132" s="389"/>
      <c r="KVB132" s="390"/>
      <c r="KVC132" s="391"/>
      <c r="KVD132" s="392"/>
      <c r="KVE132" s="393"/>
      <c r="KVF132" s="394"/>
      <c r="KVG132" s="395"/>
      <c r="KVH132" s="389"/>
      <c r="KVI132" s="390"/>
      <c r="KVJ132" s="391"/>
      <c r="KVK132" s="392"/>
      <c r="KVL132" s="393"/>
      <c r="KVM132" s="394"/>
      <c r="KVN132" s="395"/>
      <c r="KVO132" s="389"/>
      <c r="KVP132" s="390"/>
      <c r="KVQ132" s="391"/>
      <c r="KVR132" s="392"/>
      <c r="KVS132" s="393"/>
      <c r="KVT132" s="394"/>
      <c r="KVU132" s="395"/>
      <c r="KVV132" s="389"/>
      <c r="KVW132" s="390"/>
      <c r="KVX132" s="391"/>
      <c r="KVY132" s="392"/>
      <c r="KVZ132" s="393"/>
      <c r="KWA132" s="394"/>
      <c r="KWB132" s="395"/>
      <c r="KWC132" s="389"/>
      <c r="KWD132" s="390"/>
      <c r="KWE132" s="391"/>
      <c r="KWF132" s="392"/>
      <c r="KWG132" s="393"/>
      <c r="KWH132" s="394"/>
      <c r="KWI132" s="395"/>
      <c r="KWJ132" s="389"/>
      <c r="KWK132" s="390"/>
      <c r="KWL132" s="391"/>
      <c r="KWM132" s="392"/>
      <c r="KWN132" s="393"/>
      <c r="KWO132" s="394"/>
      <c r="KWP132" s="395"/>
      <c r="KWQ132" s="389"/>
      <c r="KWR132" s="390"/>
      <c r="KWS132" s="391"/>
      <c r="KWT132" s="392"/>
      <c r="KWU132" s="393"/>
      <c r="KWV132" s="394"/>
      <c r="KWW132" s="395"/>
      <c r="KWX132" s="389"/>
      <c r="KWY132" s="390"/>
      <c r="KWZ132" s="391"/>
      <c r="KXA132" s="392"/>
      <c r="KXB132" s="393"/>
      <c r="KXC132" s="394"/>
      <c r="KXD132" s="395"/>
      <c r="KXE132" s="389"/>
      <c r="KXF132" s="390"/>
      <c r="KXG132" s="391"/>
      <c r="KXH132" s="392"/>
      <c r="KXI132" s="393"/>
      <c r="KXJ132" s="394"/>
      <c r="KXK132" s="395"/>
      <c r="KXL132" s="389"/>
      <c r="KXM132" s="390"/>
      <c r="KXN132" s="391"/>
      <c r="KXO132" s="392"/>
      <c r="KXP132" s="393"/>
      <c r="KXQ132" s="394"/>
      <c r="KXR132" s="395"/>
      <c r="KXS132" s="389"/>
      <c r="KXT132" s="390"/>
      <c r="KXU132" s="391"/>
      <c r="KXV132" s="392"/>
      <c r="KXW132" s="393"/>
      <c r="KXX132" s="394"/>
      <c r="KXY132" s="395"/>
      <c r="KXZ132" s="389"/>
      <c r="KYA132" s="390"/>
      <c r="KYB132" s="391"/>
      <c r="KYC132" s="392"/>
      <c r="KYD132" s="393"/>
      <c r="KYE132" s="394"/>
      <c r="KYF132" s="395"/>
      <c r="KYG132" s="389"/>
      <c r="KYH132" s="390"/>
      <c r="KYI132" s="391"/>
      <c r="KYJ132" s="392"/>
      <c r="KYK132" s="393"/>
      <c r="KYL132" s="394"/>
      <c r="KYM132" s="395"/>
      <c r="KYN132" s="389"/>
      <c r="KYO132" s="390"/>
      <c r="KYP132" s="391"/>
      <c r="KYQ132" s="392"/>
      <c r="KYR132" s="393"/>
      <c r="KYS132" s="394"/>
      <c r="KYT132" s="395"/>
      <c r="KYU132" s="389"/>
      <c r="KYV132" s="390"/>
      <c r="KYW132" s="391"/>
      <c r="KYX132" s="392"/>
      <c r="KYY132" s="393"/>
      <c r="KYZ132" s="394"/>
      <c r="KZA132" s="395"/>
      <c r="KZB132" s="389"/>
      <c r="KZC132" s="390"/>
      <c r="KZD132" s="391"/>
      <c r="KZE132" s="392"/>
      <c r="KZF132" s="393"/>
      <c r="KZG132" s="394"/>
      <c r="KZH132" s="395"/>
      <c r="KZI132" s="389"/>
      <c r="KZJ132" s="390"/>
      <c r="KZK132" s="391"/>
      <c r="KZL132" s="392"/>
      <c r="KZM132" s="393"/>
      <c r="KZN132" s="394"/>
      <c r="KZO132" s="395"/>
      <c r="KZP132" s="389"/>
      <c r="KZQ132" s="390"/>
      <c r="KZR132" s="391"/>
      <c r="KZS132" s="392"/>
      <c r="KZT132" s="393"/>
      <c r="KZU132" s="394"/>
      <c r="KZV132" s="395"/>
      <c r="KZW132" s="389"/>
      <c r="KZX132" s="390"/>
      <c r="KZY132" s="391"/>
      <c r="KZZ132" s="392"/>
      <c r="LAA132" s="393"/>
      <c r="LAB132" s="394"/>
      <c r="LAC132" s="395"/>
      <c r="LAD132" s="389"/>
      <c r="LAE132" s="390"/>
      <c r="LAF132" s="391"/>
      <c r="LAG132" s="392"/>
      <c r="LAH132" s="393"/>
      <c r="LAI132" s="394"/>
      <c r="LAJ132" s="395"/>
      <c r="LAK132" s="389"/>
      <c r="LAL132" s="390"/>
      <c r="LAM132" s="391"/>
      <c r="LAN132" s="392"/>
      <c r="LAO132" s="393"/>
      <c r="LAP132" s="394"/>
      <c r="LAQ132" s="395"/>
      <c r="LAR132" s="389"/>
      <c r="LAS132" s="390"/>
      <c r="LAT132" s="391"/>
      <c r="LAU132" s="392"/>
      <c r="LAV132" s="393"/>
      <c r="LAW132" s="394"/>
      <c r="LAX132" s="395"/>
      <c r="LAY132" s="389"/>
      <c r="LAZ132" s="390"/>
      <c r="LBA132" s="391"/>
      <c r="LBB132" s="392"/>
      <c r="LBC132" s="393"/>
      <c r="LBD132" s="394"/>
      <c r="LBE132" s="395"/>
      <c r="LBF132" s="389"/>
      <c r="LBG132" s="390"/>
      <c r="LBH132" s="391"/>
      <c r="LBI132" s="392"/>
      <c r="LBJ132" s="393"/>
      <c r="LBK132" s="394"/>
      <c r="LBL132" s="395"/>
      <c r="LBM132" s="389"/>
      <c r="LBN132" s="390"/>
      <c r="LBO132" s="391"/>
      <c r="LBP132" s="392"/>
      <c r="LBQ132" s="393"/>
      <c r="LBR132" s="394"/>
      <c r="LBS132" s="395"/>
      <c r="LBT132" s="389"/>
      <c r="LBU132" s="390"/>
      <c r="LBV132" s="391"/>
      <c r="LBW132" s="392"/>
      <c r="LBX132" s="393"/>
      <c r="LBY132" s="394"/>
      <c r="LBZ132" s="395"/>
      <c r="LCA132" s="389"/>
      <c r="LCB132" s="390"/>
      <c r="LCC132" s="391"/>
      <c r="LCD132" s="392"/>
      <c r="LCE132" s="393"/>
      <c r="LCF132" s="394"/>
      <c r="LCG132" s="395"/>
      <c r="LCH132" s="389"/>
      <c r="LCI132" s="390"/>
      <c r="LCJ132" s="391"/>
      <c r="LCK132" s="392"/>
      <c r="LCL132" s="393"/>
      <c r="LCM132" s="394"/>
      <c r="LCN132" s="395"/>
      <c r="LCO132" s="389"/>
      <c r="LCP132" s="390"/>
      <c r="LCQ132" s="391"/>
      <c r="LCR132" s="392"/>
      <c r="LCS132" s="393"/>
      <c r="LCT132" s="394"/>
      <c r="LCU132" s="395"/>
      <c r="LCV132" s="389"/>
      <c r="LCW132" s="390"/>
      <c r="LCX132" s="391"/>
      <c r="LCY132" s="392"/>
      <c r="LCZ132" s="393"/>
      <c r="LDA132" s="394"/>
      <c r="LDB132" s="395"/>
      <c r="LDC132" s="389"/>
      <c r="LDD132" s="390"/>
      <c r="LDE132" s="391"/>
      <c r="LDF132" s="392"/>
      <c r="LDG132" s="393"/>
      <c r="LDH132" s="394"/>
      <c r="LDI132" s="395"/>
      <c r="LDJ132" s="389"/>
      <c r="LDK132" s="390"/>
      <c r="LDL132" s="391"/>
      <c r="LDM132" s="392"/>
      <c r="LDN132" s="393"/>
      <c r="LDO132" s="394"/>
      <c r="LDP132" s="395"/>
      <c r="LDQ132" s="389"/>
      <c r="LDR132" s="390"/>
      <c r="LDS132" s="391"/>
      <c r="LDT132" s="392"/>
      <c r="LDU132" s="393"/>
      <c r="LDV132" s="394"/>
      <c r="LDW132" s="395"/>
      <c r="LDX132" s="389"/>
      <c r="LDY132" s="390"/>
      <c r="LDZ132" s="391"/>
      <c r="LEA132" s="392"/>
      <c r="LEB132" s="393"/>
      <c r="LEC132" s="394"/>
      <c r="LED132" s="395"/>
      <c r="LEE132" s="389"/>
      <c r="LEF132" s="390"/>
      <c r="LEG132" s="391"/>
      <c r="LEH132" s="392"/>
      <c r="LEI132" s="393"/>
      <c r="LEJ132" s="394"/>
      <c r="LEK132" s="395"/>
      <c r="LEL132" s="389"/>
      <c r="LEM132" s="390"/>
      <c r="LEN132" s="391"/>
      <c r="LEO132" s="392"/>
      <c r="LEP132" s="393"/>
      <c r="LEQ132" s="394"/>
      <c r="LER132" s="395"/>
      <c r="LES132" s="389"/>
      <c r="LET132" s="390"/>
      <c r="LEU132" s="391"/>
      <c r="LEV132" s="392"/>
      <c r="LEW132" s="393"/>
      <c r="LEX132" s="394"/>
      <c r="LEY132" s="395"/>
      <c r="LEZ132" s="389"/>
      <c r="LFA132" s="390"/>
      <c r="LFB132" s="391"/>
      <c r="LFC132" s="392"/>
      <c r="LFD132" s="393"/>
      <c r="LFE132" s="394"/>
      <c r="LFF132" s="395"/>
      <c r="LFG132" s="389"/>
      <c r="LFH132" s="390"/>
      <c r="LFI132" s="391"/>
      <c r="LFJ132" s="392"/>
      <c r="LFK132" s="393"/>
      <c r="LFL132" s="394"/>
      <c r="LFM132" s="395"/>
      <c r="LFN132" s="389"/>
      <c r="LFO132" s="390"/>
      <c r="LFP132" s="391"/>
      <c r="LFQ132" s="392"/>
      <c r="LFR132" s="393"/>
      <c r="LFS132" s="394"/>
      <c r="LFT132" s="395"/>
      <c r="LFU132" s="389"/>
      <c r="LFV132" s="390"/>
      <c r="LFW132" s="391"/>
      <c r="LFX132" s="392"/>
      <c r="LFY132" s="393"/>
      <c r="LFZ132" s="394"/>
      <c r="LGA132" s="395"/>
      <c r="LGB132" s="389"/>
      <c r="LGC132" s="390"/>
      <c r="LGD132" s="391"/>
      <c r="LGE132" s="392"/>
      <c r="LGF132" s="393"/>
      <c r="LGG132" s="394"/>
      <c r="LGH132" s="395"/>
      <c r="LGI132" s="389"/>
      <c r="LGJ132" s="390"/>
      <c r="LGK132" s="391"/>
      <c r="LGL132" s="392"/>
      <c r="LGM132" s="393"/>
      <c r="LGN132" s="394"/>
      <c r="LGO132" s="395"/>
      <c r="LGP132" s="389"/>
      <c r="LGQ132" s="390"/>
      <c r="LGR132" s="391"/>
      <c r="LGS132" s="392"/>
      <c r="LGT132" s="393"/>
      <c r="LGU132" s="394"/>
      <c r="LGV132" s="395"/>
      <c r="LGW132" s="389"/>
      <c r="LGX132" s="390"/>
      <c r="LGY132" s="391"/>
      <c r="LGZ132" s="392"/>
      <c r="LHA132" s="393"/>
      <c r="LHB132" s="394"/>
      <c r="LHC132" s="395"/>
      <c r="LHD132" s="389"/>
      <c r="LHE132" s="390"/>
      <c r="LHF132" s="391"/>
      <c r="LHG132" s="392"/>
      <c r="LHH132" s="393"/>
      <c r="LHI132" s="394"/>
      <c r="LHJ132" s="395"/>
      <c r="LHK132" s="389"/>
      <c r="LHL132" s="390"/>
      <c r="LHM132" s="391"/>
      <c r="LHN132" s="392"/>
      <c r="LHO132" s="393"/>
      <c r="LHP132" s="394"/>
      <c r="LHQ132" s="395"/>
      <c r="LHR132" s="389"/>
      <c r="LHS132" s="390"/>
      <c r="LHT132" s="391"/>
      <c r="LHU132" s="392"/>
      <c r="LHV132" s="393"/>
      <c r="LHW132" s="394"/>
      <c r="LHX132" s="395"/>
      <c r="LHY132" s="389"/>
      <c r="LHZ132" s="390"/>
      <c r="LIA132" s="391"/>
      <c r="LIB132" s="392"/>
      <c r="LIC132" s="393"/>
      <c r="LID132" s="394"/>
      <c r="LIE132" s="395"/>
      <c r="LIF132" s="389"/>
      <c r="LIG132" s="390"/>
      <c r="LIH132" s="391"/>
      <c r="LII132" s="392"/>
      <c r="LIJ132" s="393"/>
      <c r="LIK132" s="394"/>
      <c r="LIL132" s="395"/>
      <c r="LIM132" s="389"/>
      <c r="LIN132" s="390"/>
      <c r="LIO132" s="391"/>
      <c r="LIP132" s="392"/>
      <c r="LIQ132" s="393"/>
      <c r="LIR132" s="394"/>
      <c r="LIS132" s="395"/>
      <c r="LIT132" s="389"/>
      <c r="LIU132" s="390"/>
      <c r="LIV132" s="391"/>
      <c r="LIW132" s="392"/>
      <c r="LIX132" s="393"/>
      <c r="LIY132" s="394"/>
      <c r="LIZ132" s="395"/>
      <c r="LJA132" s="389"/>
      <c r="LJB132" s="390"/>
      <c r="LJC132" s="391"/>
      <c r="LJD132" s="392"/>
      <c r="LJE132" s="393"/>
      <c r="LJF132" s="394"/>
      <c r="LJG132" s="395"/>
      <c r="LJH132" s="389"/>
      <c r="LJI132" s="390"/>
      <c r="LJJ132" s="391"/>
      <c r="LJK132" s="392"/>
      <c r="LJL132" s="393"/>
      <c r="LJM132" s="394"/>
      <c r="LJN132" s="395"/>
      <c r="LJO132" s="389"/>
      <c r="LJP132" s="390"/>
      <c r="LJQ132" s="391"/>
      <c r="LJR132" s="392"/>
      <c r="LJS132" s="393"/>
      <c r="LJT132" s="394"/>
      <c r="LJU132" s="395"/>
      <c r="LJV132" s="389"/>
      <c r="LJW132" s="390"/>
      <c r="LJX132" s="391"/>
      <c r="LJY132" s="392"/>
      <c r="LJZ132" s="393"/>
      <c r="LKA132" s="394"/>
      <c r="LKB132" s="395"/>
      <c r="LKC132" s="389"/>
      <c r="LKD132" s="390"/>
      <c r="LKE132" s="391"/>
      <c r="LKF132" s="392"/>
      <c r="LKG132" s="393"/>
      <c r="LKH132" s="394"/>
      <c r="LKI132" s="395"/>
      <c r="LKJ132" s="389"/>
      <c r="LKK132" s="390"/>
      <c r="LKL132" s="391"/>
      <c r="LKM132" s="392"/>
      <c r="LKN132" s="393"/>
      <c r="LKO132" s="394"/>
      <c r="LKP132" s="395"/>
      <c r="LKQ132" s="389"/>
      <c r="LKR132" s="390"/>
      <c r="LKS132" s="391"/>
      <c r="LKT132" s="392"/>
      <c r="LKU132" s="393"/>
      <c r="LKV132" s="394"/>
      <c r="LKW132" s="395"/>
      <c r="LKX132" s="389"/>
      <c r="LKY132" s="390"/>
      <c r="LKZ132" s="391"/>
      <c r="LLA132" s="392"/>
      <c r="LLB132" s="393"/>
      <c r="LLC132" s="394"/>
      <c r="LLD132" s="395"/>
      <c r="LLE132" s="389"/>
      <c r="LLF132" s="390"/>
      <c r="LLG132" s="391"/>
      <c r="LLH132" s="392"/>
      <c r="LLI132" s="393"/>
      <c r="LLJ132" s="394"/>
      <c r="LLK132" s="395"/>
      <c r="LLL132" s="389"/>
      <c r="LLM132" s="390"/>
      <c r="LLN132" s="391"/>
      <c r="LLO132" s="392"/>
      <c r="LLP132" s="393"/>
      <c r="LLQ132" s="394"/>
      <c r="LLR132" s="395"/>
      <c r="LLS132" s="389"/>
      <c r="LLT132" s="390"/>
      <c r="LLU132" s="391"/>
      <c r="LLV132" s="392"/>
      <c r="LLW132" s="393"/>
      <c r="LLX132" s="394"/>
      <c r="LLY132" s="395"/>
      <c r="LLZ132" s="389"/>
      <c r="LMA132" s="390"/>
      <c r="LMB132" s="391"/>
      <c r="LMC132" s="392"/>
      <c r="LMD132" s="393"/>
      <c r="LME132" s="394"/>
      <c r="LMF132" s="395"/>
      <c r="LMG132" s="389"/>
      <c r="LMH132" s="390"/>
      <c r="LMI132" s="391"/>
      <c r="LMJ132" s="392"/>
      <c r="LMK132" s="393"/>
      <c r="LML132" s="394"/>
      <c r="LMM132" s="395"/>
      <c r="LMN132" s="389"/>
      <c r="LMO132" s="390"/>
      <c r="LMP132" s="391"/>
      <c r="LMQ132" s="392"/>
      <c r="LMR132" s="393"/>
      <c r="LMS132" s="394"/>
      <c r="LMT132" s="395"/>
      <c r="LMU132" s="389"/>
      <c r="LMV132" s="390"/>
      <c r="LMW132" s="391"/>
      <c r="LMX132" s="392"/>
      <c r="LMY132" s="393"/>
      <c r="LMZ132" s="394"/>
      <c r="LNA132" s="395"/>
      <c r="LNB132" s="389"/>
      <c r="LNC132" s="390"/>
      <c r="LND132" s="391"/>
      <c r="LNE132" s="392"/>
      <c r="LNF132" s="393"/>
      <c r="LNG132" s="394"/>
      <c r="LNH132" s="395"/>
      <c r="LNI132" s="389"/>
      <c r="LNJ132" s="390"/>
      <c r="LNK132" s="391"/>
      <c r="LNL132" s="392"/>
      <c r="LNM132" s="393"/>
      <c r="LNN132" s="394"/>
      <c r="LNO132" s="395"/>
      <c r="LNP132" s="389"/>
      <c r="LNQ132" s="390"/>
      <c r="LNR132" s="391"/>
      <c r="LNS132" s="392"/>
      <c r="LNT132" s="393"/>
      <c r="LNU132" s="394"/>
      <c r="LNV132" s="395"/>
      <c r="LNW132" s="389"/>
      <c r="LNX132" s="390"/>
      <c r="LNY132" s="391"/>
      <c r="LNZ132" s="392"/>
      <c r="LOA132" s="393"/>
      <c r="LOB132" s="394"/>
      <c r="LOC132" s="395"/>
      <c r="LOD132" s="389"/>
      <c r="LOE132" s="390"/>
      <c r="LOF132" s="391"/>
      <c r="LOG132" s="392"/>
      <c r="LOH132" s="393"/>
      <c r="LOI132" s="394"/>
      <c r="LOJ132" s="395"/>
      <c r="LOK132" s="389"/>
      <c r="LOL132" s="390"/>
      <c r="LOM132" s="391"/>
      <c r="LON132" s="392"/>
      <c r="LOO132" s="393"/>
      <c r="LOP132" s="394"/>
      <c r="LOQ132" s="395"/>
      <c r="LOR132" s="389"/>
      <c r="LOS132" s="390"/>
      <c r="LOT132" s="391"/>
      <c r="LOU132" s="392"/>
      <c r="LOV132" s="393"/>
      <c r="LOW132" s="394"/>
      <c r="LOX132" s="395"/>
      <c r="LOY132" s="389"/>
      <c r="LOZ132" s="390"/>
      <c r="LPA132" s="391"/>
      <c r="LPB132" s="392"/>
      <c r="LPC132" s="393"/>
      <c r="LPD132" s="394"/>
      <c r="LPE132" s="395"/>
      <c r="LPF132" s="389"/>
      <c r="LPG132" s="390"/>
      <c r="LPH132" s="391"/>
      <c r="LPI132" s="392"/>
      <c r="LPJ132" s="393"/>
      <c r="LPK132" s="394"/>
      <c r="LPL132" s="395"/>
      <c r="LPM132" s="389"/>
      <c r="LPN132" s="390"/>
      <c r="LPO132" s="391"/>
      <c r="LPP132" s="392"/>
      <c r="LPQ132" s="393"/>
      <c r="LPR132" s="394"/>
      <c r="LPS132" s="395"/>
      <c r="LPT132" s="389"/>
      <c r="LPU132" s="390"/>
      <c r="LPV132" s="391"/>
      <c r="LPW132" s="392"/>
      <c r="LPX132" s="393"/>
      <c r="LPY132" s="394"/>
      <c r="LPZ132" s="395"/>
      <c r="LQA132" s="389"/>
      <c r="LQB132" s="390"/>
      <c r="LQC132" s="391"/>
      <c r="LQD132" s="392"/>
      <c r="LQE132" s="393"/>
      <c r="LQF132" s="394"/>
      <c r="LQG132" s="395"/>
      <c r="LQH132" s="389"/>
      <c r="LQI132" s="390"/>
      <c r="LQJ132" s="391"/>
      <c r="LQK132" s="392"/>
      <c r="LQL132" s="393"/>
      <c r="LQM132" s="394"/>
      <c r="LQN132" s="395"/>
      <c r="LQO132" s="389"/>
      <c r="LQP132" s="390"/>
      <c r="LQQ132" s="391"/>
      <c r="LQR132" s="392"/>
      <c r="LQS132" s="393"/>
      <c r="LQT132" s="394"/>
      <c r="LQU132" s="395"/>
      <c r="LQV132" s="389"/>
      <c r="LQW132" s="390"/>
      <c r="LQX132" s="391"/>
      <c r="LQY132" s="392"/>
      <c r="LQZ132" s="393"/>
      <c r="LRA132" s="394"/>
      <c r="LRB132" s="395"/>
      <c r="LRC132" s="389"/>
      <c r="LRD132" s="390"/>
      <c r="LRE132" s="391"/>
      <c r="LRF132" s="392"/>
      <c r="LRG132" s="393"/>
      <c r="LRH132" s="394"/>
      <c r="LRI132" s="395"/>
      <c r="LRJ132" s="389"/>
      <c r="LRK132" s="390"/>
      <c r="LRL132" s="391"/>
      <c r="LRM132" s="392"/>
      <c r="LRN132" s="393"/>
      <c r="LRO132" s="394"/>
      <c r="LRP132" s="395"/>
      <c r="LRQ132" s="389"/>
      <c r="LRR132" s="390"/>
      <c r="LRS132" s="391"/>
      <c r="LRT132" s="392"/>
      <c r="LRU132" s="393"/>
      <c r="LRV132" s="394"/>
      <c r="LRW132" s="395"/>
      <c r="LRX132" s="389"/>
      <c r="LRY132" s="390"/>
      <c r="LRZ132" s="391"/>
      <c r="LSA132" s="392"/>
      <c r="LSB132" s="393"/>
      <c r="LSC132" s="394"/>
      <c r="LSD132" s="395"/>
      <c r="LSE132" s="389"/>
      <c r="LSF132" s="390"/>
      <c r="LSG132" s="391"/>
      <c r="LSH132" s="392"/>
      <c r="LSI132" s="393"/>
      <c r="LSJ132" s="394"/>
      <c r="LSK132" s="395"/>
      <c r="LSL132" s="389"/>
      <c r="LSM132" s="390"/>
      <c r="LSN132" s="391"/>
      <c r="LSO132" s="392"/>
      <c r="LSP132" s="393"/>
      <c r="LSQ132" s="394"/>
      <c r="LSR132" s="395"/>
      <c r="LSS132" s="389"/>
      <c r="LST132" s="390"/>
      <c r="LSU132" s="391"/>
      <c r="LSV132" s="392"/>
      <c r="LSW132" s="393"/>
      <c r="LSX132" s="394"/>
      <c r="LSY132" s="395"/>
      <c r="LSZ132" s="389"/>
      <c r="LTA132" s="390"/>
      <c r="LTB132" s="391"/>
      <c r="LTC132" s="392"/>
      <c r="LTD132" s="393"/>
      <c r="LTE132" s="394"/>
      <c r="LTF132" s="395"/>
      <c r="LTG132" s="389"/>
      <c r="LTH132" s="390"/>
      <c r="LTI132" s="391"/>
      <c r="LTJ132" s="392"/>
      <c r="LTK132" s="393"/>
      <c r="LTL132" s="394"/>
      <c r="LTM132" s="395"/>
      <c r="LTN132" s="389"/>
      <c r="LTO132" s="390"/>
      <c r="LTP132" s="391"/>
      <c r="LTQ132" s="392"/>
      <c r="LTR132" s="393"/>
      <c r="LTS132" s="394"/>
      <c r="LTT132" s="395"/>
      <c r="LTU132" s="389"/>
      <c r="LTV132" s="390"/>
      <c r="LTW132" s="391"/>
      <c r="LTX132" s="392"/>
      <c r="LTY132" s="393"/>
      <c r="LTZ132" s="394"/>
      <c r="LUA132" s="395"/>
      <c r="LUB132" s="389"/>
      <c r="LUC132" s="390"/>
      <c r="LUD132" s="391"/>
      <c r="LUE132" s="392"/>
      <c r="LUF132" s="393"/>
      <c r="LUG132" s="394"/>
      <c r="LUH132" s="395"/>
      <c r="LUI132" s="389"/>
      <c r="LUJ132" s="390"/>
      <c r="LUK132" s="391"/>
      <c r="LUL132" s="392"/>
      <c r="LUM132" s="393"/>
      <c r="LUN132" s="394"/>
      <c r="LUO132" s="395"/>
      <c r="LUP132" s="389"/>
      <c r="LUQ132" s="390"/>
      <c r="LUR132" s="391"/>
      <c r="LUS132" s="392"/>
      <c r="LUT132" s="393"/>
      <c r="LUU132" s="394"/>
      <c r="LUV132" s="395"/>
      <c r="LUW132" s="389"/>
      <c r="LUX132" s="390"/>
      <c r="LUY132" s="391"/>
      <c r="LUZ132" s="392"/>
      <c r="LVA132" s="393"/>
      <c r="LVB132" s="394"/>
      <c r="LVC132" s="395"/>
      <c r="LVD132" s="389"/>
      <c r="LVE132" s="390"/>
      <c r="LVF132" s="391"/>
      <c r="LVG132" s="392"/>
      <c r="LVH132" s="393"/>
      <c r="LVI132" s="394"/>
      <c r="LVJ132" s="395"/>
      <c r="LVK132" s="389"/>
      <c r="LVL132" s="390"/>
      <c r="LVM132" s="391"/>
      <c r="LVN132" s="392"/>
      <c r="LVO132" s="393"/>
      <c r="LVP132" s="394"/>
      <c r="LVQ132" s="395"/>
      <c r="LVR132" s="389"/>
      <c r="LVS132" s="390"/>
      <c r="LVT132" s="391"/>
      <c r="LVU132" s="392"/>
      <c r="LVV132" s="393"/>
      <c r="LVW132" s="394"/>
      <c r="LVX132" s="395"/>
      <c r="LVY132" s="389"/>
      <c r="LVZ132" s="390"/>
      <c r="LWA132" s="391"/>
      <c r="LWB132" s="392"/>
      <c r="LWC132" s="393"/>
      <c r="LWD132" s="394"/>
      <c r="LWE132" s="395"/>
      <c r="LWF132" s="389"/>
      <c r="LWG132" s="390"/>
      <c r="LWH132" s="391"/>
      <c r="LWI132" s="392"/>
      <c r="LWJ132" s="393"/>
      <c r="LWK132" s="394"/>
      <c r="LWL132" s="395"/>
      <c r="LWM132" s="389"/>
      <c r="LWN132" s="390"/>
      <c r="LWO132" s="391"/>
      <c r="LWP132" s="392"/>
      <c r="LWQ132" s="393"/>
      <c r="LWR132" s="394"/>
      <c r="LWS132" s="395"/>
      <c r="LWT132" s="389"/>
      <c r="LWU132" s="390"/>
      <c r="LWV132" s="391"/>
      <c r="LWW132" s="392"/>
      <c r="LWX132" s="393"/>
      <c r="LWY132" s="394"/>
      <c r="LWZ132" s="395"/>
      <c r="LXA132" s="389"/>
      <c r="LXB132" s="390"/>
      <c r="LXC132" s="391"/>
      <c r="LXD132" s="392"/>
      <c r="LXE132" s="393"/>
      <c r="LXF132" s="394"/>
      <c r="LXG132" s="395"/>
      <c r="LXH132" s="389"/>
      <c r="LXI132" s="390"/>
      <c r="LXJ132" s="391"/>
      <c r="LXK132" s="392"/>
      <c r="LXL132" s="393"/>
      <c r="LXM132" s="394"/>
      <c r="LXN132" s="395"/>
      <c r="LXO132" s="389"/>
      <c r="LXP132" s="390"/>
      <c r="LXQ132" s="391"/>
      <c r="LXR132" s="392"/>
      <c r="LXS132" s="393"/>
      <c r="LXT132" s="394"/>
      <c r="LXU132" s="395"/>
      <c r="LXV132" s="389"/>
      <c r="LXW132" s="390"/>
      <c r="LXX132" s="391"/>
      <c r="LXY132" s="392"/>
      <c r="LXZ132" s="393"/>
      <c r="LYA132" s="394"/>
      <c r="LYB132" s="395"/>
      <c r="LYC132" s="389"/>
      <c r="LYD132" s="390"/>
      <c r="LYE132" s="391"/>
      <c r="LYF132" s="392"/>
      <c r="LYG132" s="393"/>
      <c r="LYH132" s="394"/>
      <c r="LYI132" s="395"/>
      <c r="LYJ132" s="389"/>
      <c r="LYK132" s="390"/>
      <c r="LYL132" s="391"/>
      <c r="LYM132" s="392"/>
      <c r="LYN132" s="393"/>
      <c r="LYO132" s="394"/>
      <c r="LYP132" s="395"/>
      <c r="LYQ132" s="389"/>
      <c r="LYR132" s="390"/>
      <c r="LYS132" s="391"/>
      <c r="LYT132" s="392"/>
      <c r="LYU132" s="393"/>
      <c r="LYV132" s="394"/>
      <c r="LYW132" s="395"/>
      <c r="LYX132" s="389"/>
      <c r="LYY132" s="390"/>
      <c r="LYZ132" s="391"/>
      <c r="LZA132" s="392"/>
      <c r="LZB132" s="393"/>
      <c r="LZC132" s="394"/>
      <c r="LZD132" s="395"/>
      <c r="LZE132" s="389"/>
      <c r="LZF132" s="390"/>
      <c r="LZG132" s="391"/>
      <c r="LZH132" s="392"/>
      <c r="LZI132" s="393"/>
      <c r="LZJ132" s="394"/>
      <c r="LZK132" s="395"/>
      <c r="LZL132" s="389"/>
      <c r="LZM132" s="390"/>
      <c r="LZN132" s="391"/>
      <c r="LZO132" s="392"/>
      <c r="LZP132" s="393"/>
      <c r="LZQ132" s="394"/>
      <c r="LZR132" s="395"/>
      <c r="LZS132" s="389"/>
      <c r="LZT132" s="390"/>
      <c r="LZU132" s="391"/>
      <c r="LZV132" s="392"/>
      <c r="LZW132" s="393"/>
      <c r="LZX132" s="394"/>
      <c r="LZY132" s="395"/>
      <c r="LZZ132" s="389"/>
      <c r="MAA132" s="390"/>
      <c r="MAB132" s="391"/>
      <c r="MAC132" s="392"/>
      <c r="MAD132" s="393"/>
      <c r="MAE132" s="394"/>
      <c r="MAF132" s="395"/>
      <c r="MAG132" s="389"/>
      <c r="MAH132" s="390"/>
      <c r="MAI132" s="391"/>
      <c r="MAJ132" s="392"/>
      <c r="MAK132" s="393"/>
      <c r="MAL132" s="394"/>
      <c r="MAM132" s="395"/>
      <c r="MAN132" s="389"/>
      <c r="MAO132" s="390"/>
      <c r="MAP132" s="391"/>
      <c r="MAQ132" s="392"/>
      <c r="MAR132" s="393"/>
      <c r="MAS132" s="394"/>
      <c r="MAT132" s="395"/>
      <c r="MAU132" s="389"/>
      <c r="MAV132" s="390"/>
      <c r="MAW132" s="391"/>
      <c r="MAX132" s="392"/>
      <c r="MAY132" s="393"/>
      <c r="MAZ132" s="394"/>
      <c r="MBA132" s="395"/>
      <c r="MBB132" s="389"/>
      <c r="MBC132" s="390"/>
      <c r="MBD132" s="391"/>
      <c r="MBE132" s="392"/>
      <c r="MBF132" s="393"/>
      <c r="MBG132" s="394"/>
      <c r="MBH132" s="395"/>
      <c r="MBI132" s="389"/>
      <c r="MBJ132" s="390"/>
      <c r="MBK132" s="391"/>
      <c r="MBL132" s="392"/>
      <c r="MBM132" s="393"/>
      <c r="MBN132" s="394"/>
      <c r="MBO132" s="395"/>
      <c r="MBP132" s="389"/>
      <c r="MBQ132" s="390"/>
      <c r="MBR132" s="391"/>
      <c r="MBS132" s="392"/>
      <c r="MBT132" s="393"/>
      <c r="MBU132" s="394"/>
      <c r="MBV132" s="395"/>
      <c r="MBW132" s="389"/>
      <c r="MBX132" s="390"/>
      <c r="MBY132" s="391"/>
      <c r="MBZ132" s="392"/>
      <c r="MCA132" s="393"/>
      <c r="MCB132" s="394"/>
      <c r="MCC132" s="395"/>
      <c r="MCD132" s="389"/>
      <c r="MCE132" s="390"/>
      <c r="MCF132" s="391"/>
      <c r="MCG132" s="392"/>
      <c r="MCH132" s="393"/>
      <c r="MCI132" s="394"/>
      <c r="MCJ132" s="395"/>
      <c r="MCK132" s="389"/>
      <c r="MCL132" s="390"/>
      <c r="MCM132" s="391"/>
      <c r="MCN132" s="392"/>
      <c r="MCO132" s="393"/>
      <c r="MCP132" s="394"/>
      <c r="MCQ132" s="395"/>
      <c r="MCR132" s="389"/>
      <c r="MCS132" s="390"/>
      <c r="MCT132" s="391"/>
      <c r="MCU132" s="392"/>
      <c r="MCV132" s="393"/>
      <c r="MCW132" s="394"/>
      <c r="MCX132" s="395"/>
      <c r="MCY132" s="389"/>
      <c r="MCZ132" s="390"/>
      <c r="MDA132" s="391"/>
      <c r="MDB132" s="392"/>
      <c r="MDC132" s="393"/>
      <c r="MDD132" s="394"/>
      <c r="MDE132" s="395"/>
      <c r="MDF132" s="389"/>
      <c r="MDG132" s="390"/>
      <c r="MDH132" s="391"/>
      <c r="MDI132" s="392"/>
      <c r="MDJ132" s="393"/>
      <c r="MDK132" s="394"/>
      <c r="MDL132" s="395"/>
      <c r="MDM132" s="389"/>
      <c r="MDN132" s="390"/>
      <c r="MDO132" s="391"/>
      <c r="MDP132" s="392"/>
      <c r="MDQ132" s="393"/>
      <c r="MDR132" s="394"/>
      <c r="MDS132" s="395"/>
      <c r="MDT132" s="389"/>
      <c r="MDU132" s="390"/>
      <c r="MDV132" s="391"/>
      <c r="MDW132" s="392"/>
      <c r="MDX132" s="393"/>
      <c r="MDY132" s="394"/>
      <c r="MDZ132" s="395"/>
      <c r="MEA132" s="389"/>
      <c r="MEB132" s="390"/>
      <c r="MEC132" s="391"/>
      <c r="MED132" s="392"/>
      <c r="MEE132" s="393"/>
      <c r="MEF132" s="394"/>
      <c r="MEG132" s="395"/>
      <c r="MEH132" s="389"/>
      <c r="MEI132" s="390"/>
      <c r="MEJ132" s="391"/>
      <c r="MEK132" s="392"/>
      <c r="MEL132" s="393"/>
      <c r="MEM132" s="394"/>
      <c r="MEN132" s="395"/>
      <c r="MEO132" s="389"/>
      <c r="MEP132" s="390"/>
      <c r="MEQ132" s="391"/>
      <c r="MER132" s="392"/>
      <c r="MES132" s="393"/>
      <c r="MET132" s="394"/>
      <c r="MEU132" s="395"/>
      <c r="MEV132" s="389"/>
      <c r="MEW132" s="390"/>
      <c r="MEX132" s="391"/>
      <c r="MEY132" s="392"/>
      <c r="MEZ132" s="393"/>
      <c r="MFA132" s="394"/>
      <c r="MFB132" s="395"/>
      <c r="MFC132" s="389"/>
      <c r="MFD132" s="390"/>
      <c r="MFE132" s="391"/>
      <c r="MFF132" s="392"/>
      <c r="MFG132" s="393"/>
      <c r="MFH132" s="394"/>
      <c r="MFI132" s="395"/>
      <c r="MFJ132" s="389"/>
      <c r="MFK132" s="390"/>
      <c r="MFL132" s="391"/>
      <c r="MFM132" s="392"/>
      <c r="MFN132" s="393"/>
      <c r="MFO132" s="394"/>
      <c r="MFP132" s="395"/>
      <c r="MFQ132" s="389"/>
      <c r="MFR132" s="390"/>
      <c r="MFS132" s="391"/>
      <c r="MFT132" s="392"/>
      <c r="MFU132" s="393"/>
      <c r="MFV132" s="394"/>
      <c r="MFW132" s="395"/>
      <c r="MFX132" s="389"/>
      <c r="MFY132" s="390"/>
      <c r="MFZ132" s="391"/>
      <c r="MGA132" s="392"/>
      <c r="MGB132" s="393"/>
      <c r="MGC132" s="394"/>
      <c r="MGD132" s="395"/>
      <c r="MGE132" s="389"/>
      <c r="MGF132" s="390"/>
      <c r="MGG132" s="391"/>
      <c r="MGH132" s="392"/>
      <c r="MGI132" s="393"/>
      <c r="MGJ132" s="394"/>
      <c r="MGK132" s="395"/>
      <c r="MGL132" s="389"/>
      <c r="MGM132" s="390"/>
      <c r="MGN132" s="391"/>
      <c r="MGO132" s="392"/>
      <c r="MGP132" s="393"/>
      <c r="MGQ132" s="394"/>
      <c r="MGR132" s="395"/>
      <c r="MGS132" s="389"/>
      <c r="MGT132" s="390"/>
      <c r="MGU132" s="391"/>
      <c r="MGV132" s="392"/>
      <c r="MGW132" s="393"/>
      <c r="MGX132" s="394"/>
      <c r="MGY132" s="395"/>
      <c r="MGZ132" s="389"/>
      <c r="MHA132" s="390"/>
      <c r="MHB132" s="391"/>
      <c r="MHC132" s="392"/>
      <c r="MHD132" s="393"/>
      <c r="MHE132" s="394"/>
      <c r="MHF132" s="395"/>
      <c r="MHG132" s="389"/>
      <c r="MHH132" s="390"/>
      <c r="MHI132" s="391"/>
      <c r="MHJ132" s="392"/>
      <c r="MHK132" s="393"/>
      <c r="MHL132" s="394"/>
      <c r="MHM132" s="395"/>
      <c r="MHN132" s="389"/>
      <c r="MHO132" s="390"/>
      <c r="MHP132" s="391"/>
      <c r="MHQ132" s="392"/>
      <c r="MHR132" s="393"/>
      <c r="MHS132" s="394"/>
      <c r="MHT132" s="395"/>
      <c r="MHU132" s="389"/>
      <c r="MHV132" s="390"/>
      <c r="MHW132" s="391"/>
      <c r="MHX132" s="392"/>
      <c r="MHY132" s="393"/>
      <c r="MHZ132" s="394"/>
      <c r="MIA132" s="395"/>
      <c r="MIB132" s="389"/>
      <c r="MIC132" s="390"/>
      <c r="MID132" s="391"/>
      <c r="MIE132" s="392"/>
      <c r="MIF132" s="393"/>
      <c r="MIG132" s="394"/>
      <c r="MIH132" s="395"/>
      <c r="MII132" s="389"/>
      <c r="MIJ132" s="390"/>
      <c r="MIK132" s="391"/>
      <c r="MIL132" s="392"/>
      <c r="MIM132" s="393"/>
      <c r="MIN132" s="394"/>
      <c r="MIO132" s="395"/>
      <c r="MIP132" s="389"/>
      <c r="MIQ132" s="390"/>
      <c r="MIR132" s="391"/>
      <c r="MIS132" s="392"/>
      <c r="MIT132" s="393"/>
      <c r="MIU132" s="394"/>
      <c r="MIV132" s="395"/>
      <c r="MIW132" s="389"/>
      <c r="MIX132" s="390"/>
      <c r="MIY132" s="391"/>
      <c r="MIZ132" s="392"/>
      <c r="MJA132" s="393"/>
      <c r="MJB132" s="394"/>
      <c r="MJC132" s="395"/>
      <c r="MJD132" s="389"/>
      <c r="MJE132" s="390"/>
      <c r="MJF132" s="391"/>
      <c r="MJG132" s="392"/>
      <c r="MJH132" s="393"/>
      <c r="MJI132" s="394"/>
      <c r="MJJ132" s="395"/>
      <c r="MJK132" s="389"/>
      <c r="MJL132" s="390"/>
      <c r="MJM132" s="391"/>
      <c r="MJN132" s="392"/>
      <c r="MJO132" s="393"/>
      <c r="MJP132" s="394"/>
      <c r="MJQ132" s="395"/>
      <c r="MJR132" s="389"/>
      <c r="MJS132" s="390"/>
      <c r="MJT132" s="391"/>
      <c r="MJU132" s="392"/>
      <c r="MJV132" s="393"/>
      <c r="MJW132" s="394"/>
      <c r="MJX132" s="395"/>
      <c r="MJY132" s="389"/>
      <c r="MJZ132" s="390"/>
      <c r="MKA132" s="391"/>
      <c r="MKB132" s="392"/>
      <c r="MKC132" s="393"/>
      <c r="MKD132" s="394"/>
      <c r="MKE132" s="395"/>
      <c r="MKF132" s="389"/>
      <c r="MKG132" s="390"/>
      <c r="MKH132" s="391"/>
      <c r="MKI132" s="392"/>
      <c r="MKJ132" s="393"/>
      <c r="MKK132" s="394"/>
      <c r="MKL132" s="395"/>
      <c r="MKM132" s="389"/>
      <c r="MKN132" s="390"/>
      <c r="MKO132" s="391"/>
      <c r="MKP132" s="392"/>
      <c r="MKQ132" s="393"/>
      <c r="MKR132" s="394"/>
      <c r="MKS132" s="395"/>
      <c r="MKT132" s="389"/>
      <c r="MKU132" s="390"/>
      <c r="MKV132" s="391"/>
      <c r="MKW132" s="392"/>
      <c r="MKX132" s="393"/>
      <c r="MKY132" s="394"/>
      <c r="MKZ132" s="395"/>
      <c r="MLA132" s="389"/>
      <c r="MLB132" s="390"/>
      <c r="MLC132" s="391"/>
      <c r="MLD132" s="392"/>
      <c r="MLE132" s="393"/>
      <c r="MLF132" s="394"/>
      <c r="MLG132" s="395"/>
      <c r="MLH132" s="389"/>
      <c r="MLI132" s="390"/>
      <c r="MLJ132" s="391"/>
      <c r="MLK132" s="392"/>
      <c r="MLL132" s="393"/>
      <c r="MLM132" s="394"/>
      <c r="MLN132" s="395"/>
      <c r="MLO132" s="389"/>
      <c r="MLP132" s="390"/>
      <c r="MLQ132" s="391"/>
      <c r="MLR132" s="392"/>
      <c r="MLS132" s="393"/>
      <c r="MLT132" s="394"/>
      <c r="MLU132" s="395"/>
      <c r="MLV132" s="389"/>
      <c r="MLW132" s="390"/>
      <c r="MLX132" s="391"/>
      <c r="MLY132" s="392"/>
      <c r="MLZ132" s="393"/>
      <c r="MMA132" s="394"/>
      <c r="MMB132" s="395"/>
      <c r="MMC132" s="389"/>
      <c r="MMD132" s="390"/>
      <c r="MME132" s="391"/>
      <c r="MMF132" s="392"/>
      <c r="MMG132" s="393"/>
      <c r="MMH132" s="394"/>
      <c r="MMI132" s="395"/>
      <c r="MMJ132" s="389"/>
      <c r="MMK132" s="390"/>
      <c r="MML132" s="391"/>
      <c r="MMM132" s="392"/>
      <c r="MMN132" s="393"/>
      <c r="MMO132" s="394"/>
      <c r="MMP132" s="395"/>
      <c r="MMQ132" s="389"/>
      <c r="MMR132" s="390"/>
      <c r="MMS132" s="391"/>
      <c r="MMT132" s="392"/>
      <c r="MMU132" s="393"/>
      <c r="MMV132" s="394"/>
      <c r="MMW132" s="395"/>
      <c r="MMX132" s="389"/>
      <c r="MMY132" s="390"/>
      <c r="MMZ132" s="391"/>
      <c r="MNA132" s="392"/>
      <c r="MNB132" s="393"/>
      <c r="MNC132" s="394"/>
      <c r="MND132" s="395"/>
      <c r="MNE132" s="389"/>
      <c r="MNF132" s="390"/>
      <c r="MNG132" s="391"/>
      <c r="MNH132" s="392"/>
      <c r="MNI132" s="393"/>
      <c r="MNJ132" s="394"/>
      <c r="MNK132" s="395"/>
      <c r="MNL132" s="389"/>
      <c r="MNM132" s="390"/>
      <c r="MNN132" s="391"/>
      <c r="MNO132" s="392"/>
      <c r="MNP132" s="393"/>
      <c r="MNQ132" s="394"/>
      <c r="MNR132" s="395"/>
      <c r="MNS132" s="389"/>
      <c r="MNT132" s="390"/>
      <c r="MNU132" s="391"/>
      <c r="MNV132" s="392"/>
      <c r="MNW132" s="393"/>
      <c r="MNX132" s="394"/>
      <c r="MNY132" s="395"/>
      <c r="MNZ132" s="389"/>
      <c r="MOA132" s="390"/>
      <c r="MOB132" s="391"/>
      <c r="MOC132" s="392"/>
      <c r="MOD132" s="393"/>
      <c r="MOE132" s="394"/>
      <c r="MOF132" s="395"/>
      <c r="MOG132" s="389"/>
      <c r="MOH132" s="390"/>
      <c r="MOI132" s="391"/>
      <c r="MOJ132" s="392"/>
      <c r="MOK132" s="393"/>
      <c r="MOL132" s="394"/>
      <c r="MOM132" s="395"/>
      <c r="MON132" s="389"/>
      <c r="MOO132" s="390"/>
      <c r="MOP132" s="391"/>
      <c r="MOQ132" s="392"/>
      <c r="MOR132" s="393"/>
      <c r="MOS132" s="394"/>
      <c r="MOT132" s="395"/>
      <c r="MOU132" s="389"/>
      <c r="MOV132" s="390"/>
      <c r="MOW132" s="391"/>
      <c r="MOX132" s="392"/>
      <c r="MOY132" s="393"/>
      <c r="MOZ132" s="394"/>
      <c r="MPA132" s="395"/>
      <c r="MPB132" s="389"/>
      <c r="MPC132" s="390"/>
      <c r="MPD132" s="391"/>
      <c r="MPE132" s="392"/>
      <c r="MPF132" s="393"/>
      <c r="MPG132" s="394"/>
      <c r="MPH132" s="395"/>
      <c r="MPI132" s="389"/>
      <c r="MPJ132" s="390"/>
      <c r="MPK132" s="391"/>
      <c r="MPL132" s="392"/>
      <c r="MPM132" s="393"/>
      <c r="MPN132" s="394"/>
      <c r="MPO132" s="395"/>
      <c r="MPP132" s="389"/>
      <c r="MPQ132" s="390"/>
      <c r="MPR132" s="391"/>
      <c r="MPS132" s="392"/>
      <c r="MPT132" s="393"/>
      <c r="MPU132" s="394"/>
      <c r="MPV132" s="395"/>
      <c r="MPW132" s="389"/>
      <c r="MPX132" s="390"/>
      <c r="MPY132" s="391"/>
      <c r="MPZ132" s="392"/>
      <c r="MQA132" s="393"/>
      <c r="MQB132" s="394"/>
      <c r="MQC132" s="395"/>
      <c r="MQD132" s="389"/>
      <c r="MQE132" s="390"/>
      <c r="MQF132" s="391"/>
      <c r="MQG132" s="392"/>
      <c r="MQH132" s="393"/>
      <c r="MQI132" s="394"/>
      <c r="MQJ132" s="395"/>
      <c r="MQK132" s="389"/>
      <c r="MQL132" s="390"/>
      <c r="MQM132" s="391"/>
      <c r="MQN132" s="392"/>
      <c r="MQO132" s="393"/>
      <c r="MQP132" s="394"/>
      <c r="MQQ132" s="395"/>
      <c r="MQR132" s="389"/>
      <c r="MQS132" s="390"/>
      <c r="MQT132" s="391"/>
      <c r="MQU132" s="392"/>
      <c r="MQV132" s="393"/>
      <c r="MQW132" s="394"/>
      <c r="MQX132" s="395"/>
      <c r="MQY132" s="389"/>
      <c r="MQZ132" s="390"/>
      <c r="MRA132" s="391"/>
      <c r="MRB132" s="392"/>
      <c r="MRC132" s="393"/>
      <c r="MRD132" s="394"/>
      <c r="MRE132" s="395"/>
      <c r="MRF132" s="389"/>
      <c r="MRG132" s="390"/>
      <c r="MRH132" s="391"/>
      <c r="MRI132" s="392"/>
      <c r="MRJ132" s="393"/>
      <c r="MRK132" s="394"/>
      <c r="MRL132" s="395"/>
      <c r="MRM132" s="389"/>
      <c r="MRN132" s="390"/>
      <c r="MRO132" s="391"/>
      <c r="MRP132" s="392"/>
      <c r="MRQ132" s="393"/>
      <c r="MRR132" s="394"/>
      <c r="MRS132" s="395"/>
      <c r="MRT132" s="389"/>
      <c r="MRU132" s="390"/>
      <c r="MRV132" s="391"/>
      <c r="MRW132" s="392"/>
      <c r="MRX132" s="393"/>
      <c r="MRY132" s="394"/>
      <c r="MRZ132" s="395"/>
      <c r="MSA132" s="389"/>
      <c r="MSB132" s="390"/>
      <c r="MSC132" s="391"/>
      <c r="MSD132" s="392"/>
      <c r="MSE132" s="393"/>
      <c r="MSF132" s="394"/>
      <c r="MSG132" s="395"/>
      <c r="MSH132" s="389"/>
      <c r="MSI132" s="390"/>
      <c r="MSJ132" s="391"/>
      <c r="MSK132" s="392"/>
      <c r="MSL132" s="393"/>
      <c r="MSM132" s="394"/>
      <c r="MSN132" s="395"/>
      <c r="MSO132" s="389"/>
      <c r="MSP132" s="390"/>
      <c r="MSQ132" s="391"/>
      <c r="MSR132" s="392"/>
      <c r="MSS132" s="393"/>
      <c r="MST132" s="394"/>
      <c r="MSU132" s="395"/>
      <c r="MSV132" s="389"/>
      <c r="MSW132" s="390"/>
      <c r="MSX132" s="391"/>
      <c r="MSY132" s="392"/>
      <c r="MSZ132" s="393"/>
      <c r="MTA132" s="394"/>
      <c r="MTB132" s="395"/>
      <c r="MTC132" s="389"/>
      <c r="MTD132" s="390"/>
      <c r="MTE132" s="391"/>
      <c r="MTF132" s="392"/>
      <c r="MTG132" s="393"/>
      <c r="MTH132" s="394"/>
      <c r="MTI132" s="395"/>
      <c r="MTJ132" s="389"/>
      <c r="MTK132" s="390"/>
      <c r="MTL132" s="391"/>
      <c r="MTM132" s="392"/>
      <c r="MTN132" s="393"/>
      <c r="MTO132" s="394"/>
      <c r="MTP132" s="395"/>
      <c r="MTQ132" s="389"/>
      <c r="MTR132" s="390"/>
      <c r="MTS132" s="391"/>
      <c r="MTT132" s="392"/>
      <c r="MTU132" s="393"/>
      <c r="MTV132" s="394"/>
      <c r="MTW132" s="395"/>
      <c r="MTX132" s="389"/>
      <c r="MTY132" s="390"/>
      <c r="MTZ132" s="391"/>
      <c r="MUA132" s="392"/>
      <c r="MUB132" s="393"/>
      <c r="MUC132" s="394"/>
      <c r="MUD132" s="395"/>
      <c r="MUE132" s="389"/>
      <c r="MUF132" s="390"/>
      <c r="MUG132" s="391"/>
      <c r="MUH132" s="392"/>
      <c r="MUI132" s="393"/>
      <c r="MUJ132" s="394"/>
      <c r="MUK132" s="395"/>
      <c r="MUL132" s="389"/>
      <c r="MUM132" s="390"/>
      <c r="MUN132" s="391"/>
      <c r="MUO132" s="392"/>
      <c r="MUP132" s="393"/>
      <c r="MUQ132" s="394"/>
      <c r="MUR132" s="395"/>
      <c r="MUS132" s="389"/>
      <c r="MUT132" s="390"/>
      <c r="MUU132" s="391"/>
      <c r="MUV132" s="392"/>
      <c r="MUW132" s="393"/>
      <c r="MUX132" s="394"/>
      <c r="MUY132" s="395"/>
      <c r="MUZ132" s="389"/>
      <c r="MVA132" s="390"/>
      <c r="MVB132" s="391"/>
      <c r="MVC132" s="392"/>
      <c r="MVD132" s="393"/>
      <c r="MVE132" s="394"/>
      <c r="MVF132" s="395"/>
      <c r="MVG132" s="389"/>
      <c r="MVH132" s="390"/>
      <c r="MVI132" s="391"/>
      <c r="MVJ132" s="392"/>
      <c r="MVK132" s="393"/>
      <c r="MVL132" s="394"/>
      <c r="MVM132" s="395"/>
      <c r="MVN132" s="389"/>
      <c r="MVO132" s="390"/>
      <c r="MVP132" s="391"/>
      <c r="MVQ132" s="392"/>
      <c r="MVR132" s="393"/>
      <c r="MVS132" s="394"/>
      <c r="MVT132" s="395"/>
      <c r="MVU132" s="389"/>
      <c r="MVV132" s="390"/>
      <c r="MVW132" s="391"/>
      <c r="MVX132" s="392"/>
      <c r="MVY132" s="393"/>
      <c r="MVZ132" s="394"/>
      <c r="MWA132" s="395"/>
      <c r="MWB132" s="389"/>
      <c r="MWC132" s="390"/>
      <c r="MWD132" s="391"/>
      <c r="MWE132" s="392"/>
      <c r="MWF132" s="393"/>
      <c r="MWG132" s="394"/>
      <c r="MWH132" s="395"/>
      <c r="MWI132" s="389"/>
      <c r="MWJ132" s="390"/>
      <c r="MWK132" s="391"/>
      <c r="MWL132" s="392"/>
      <c r="MWM132" s="393"/>
      <c r="MWN132" s="394"/>
      <c r="MWO132" s="395"/>
      <c r="MWP132" s="389"/>
      <c r="MWQ132" s="390"/>
      <c r="MWR132" s="391"/>
      <c r="MWS132" s="392"/>
      <c r="MWT132" s="393"/>
      <c r="MWU132" s="394"/>
      <c r="MWV132" s="395"/>
      <c r="MWW132" s="389"/>
      <c r="MWX132" s="390"/>
      <c r="MWY132" s="391"/>
      <c r="MWZ132" s="392"/>
      <c r="MXA132" s="393"/>
      <c r="MXB132" s="394"/>
      <c r="MXC132" s="395"/>
      <c r="MXD132" s="389"/>
      <c r="MXE132" s="390"/>
      <c r="MXF132" s="391"/>
      <c r="MXG132" s="392"/>
      <c r="MXH132" s="393"/>
      <c r="MXI132" s="394"/>
      <c r="MXJ132" s="395"/>
      <c r="MXK132" s="389"/>
      <c r="MXL132" s="390"/>
      <c r="MXM132" s="391"/>
      <c r="MXN132" s="392"/>
      <c r="MXO132" s="393"/>
      <c r="MXP132" s="394"/>
      <c r="MXQ132" s="395"/>
      <c r="MXR132" s="389"/>
      <c r="MXS132" s="390"/>
      <c r="MXT132" s="391"/>
      <c r="MXU132" s="392"/>
      <c r="MXV132" s="393"/>
      <c r="MXW132" s="394"/>
      <c r="MXX132" s="395"/>
      <c r="MXY132" s="389"/>
      <c r="MXZ132" s="390"/>
      <c r="MYA132" s="391"/>
      <c r="MYB132" s="392"/>
      <c r="MYC132" s="393"/>
      <c r="MYD132" s="394"/>
      <c r="MYE132" s="395"/>
      <c r="MYF132" s="389"/>
      <c r="MYG132" s="390"/>
      <c r="MYH132" s="391"/>
      <c r="MYI132" s="392"/>
      <c r="MYJ132" s="393"/>
      <c r="MYK132" s="394"/>
      <c r="MYL132" s="395"/>
      <c r="MYM132" s="389"/>
      <c r="MYN132" s="390"/>
      <c r="MYO132" s="391"/>
      <c r="MYP132" s="392"/>
      <c r="MYQ132" s="393"/>
      <c r="MYR132" s="394"/>
      <c r="MYS132" s="395"/>
      <c r="MYT132" s="389"/>
      <c r="MYU132" s="390"/>
      <c r="MYV132" s="391"/>
      <c r="MYW132" s="392"/>
      <c r="MYX132" s="393"/>
      <c r="MYY132" s="394"/>
      <c r="MYZ132" s="395"/>
      <c r="MZA132" s="389"/>
      <c r="MZB132" s="390"/>
      <c r="MZC132" s="391"/>
      <c r="MZD132" s="392"/>
      <c r="MZE132" s="393"/>
      <c r="MZF132" s="394"/>
      <c r="MZG132" s="395"/>
      <c r="MZH132" s="389"/>
      <c r="MZI132" s="390"/>
      <c r="MZJ132" s="391"/>
      <c r="MZK132" s="392"/>
      <c r="MZL132" s="393"/>
      <c r="MZM132" s="394"/>
      <c r="MZN132" s="395"/>
      <c r="MZO132" s="389"/>
      <c r="MZP132" s="390"/>
      <c r="MZQ132" s="391"/>
      <c r="MZR132" s="392"/>
      <c r="MZS132" s="393"/>
      <c r="MZT132" s="394"/>
      <c r="MZU132" s="395"/>
      <c r="MZV132" s="389"/>
      <c r="MZW132" s="390"/>
      <c r="MZX132" s="391"/>
      <c r="MZY132" s="392"/>
      <c r="MZZ132" s="393"/>
      <c r="NAA132" s="394"/>
      <c r="NAB132" s="395"/>
      <c r="NAC132" s="389"/>
      <c r="NAD132" s="390"/>
      <c r="NAE132" s="391"/>
      <c r="NAF132" s="392"/>
      <c r="NAG132" s="393"/>
      <c r="NAH132" s="394"/>
      <c r="NAI132" s="395"/>
      <c r="NAJ132" s="389"/>
      <c r="NAK132" s="390"/>
      <c r="NAL132" s="391"/>
      <c r="NAM132" s="392"/>
      <c r="NAN132" s="393"/>
      <c r="NAO132" s="394"/>
      <c r="NAP132" s="395"/>
      <c r="NAQ132" s="389"/>
      <c r="NAR132" s="390"/>
      <c r="NAS132" s="391"/>
      <c r="NAT132" s="392"/>
      <c r="NAU132" s="393"/>
      <c r="NAV132" s="394"/>
      <c r="NAW132" s="395"/>
      <c r="NAX132" s="389"/>
      <c r="NAY132" s="390"/>
      <c r="NAZ132" s="391"/>
      <c r="NBA132" s="392"/>
      <c r="NBB132" s="393"/>
      <c r="NBC132" s="394"/>
      <c r="NBD132" s="395"/>
      <c r="NBE132" s="389"/>
      <c r="NBF132" s="390"/>
      <c r="NBG132" s="391"/>
      <c r="NBH132" s="392"/>
      <c r="NBI132" s="393"/>
      <c r="NBJ132" s="394"/>
      <c r="NBK132" s="395"/>
      <c r="NBL132" s="389"/>
      <c r="NBM132" s="390"/>
      <c r="NBN132" s="391"/>
      <c r="NBO132" s="392"/>
      <c r="NBP132" s="393"/>
      <c r="NBQ132" s="394"/>
      <c r="NBR132" s="395"/>
      <c r="NBS132" s="389"/>
      <c r="NBT132" s="390"/>
      <c r="NBU132" s="391"/>
      <c r="NBV132" s="392"/>
      <c r="NBW132" s="393"/>
      <c r="NBX132" s="394"/>
      <c r="NBY132" s="395"/>
      <c r="NBZ132" s="389"/>
      <c r="NCA132" s="390"/>
      <c r="NCB132" s="391"/>
      <c r="NCC132" s="392"/>
      <c r="NCD132" s="393"/>
      <c r="NCE132" s="394"/>
      <c r="NCF132" s="395"/>
      <c r="NCG132" s="389"/>
      <c r="NCH132" s="390"/>
      <c r="NCI132" s="391"/>
      <c r="NCJ132" s="392"/>
      <c r="NCK132" s="393"/>
      <c r="NCL132" s="394"/>
      <c r="NCM132" s="395"/>
      <c r="NCN132" s="389"/>
      <c r="NCO132" s="390"/>
      <c r="NCP132" s="391"/>
      <c r="NCQ132" s="392"/>
      <c r="NCR132" s="393"/>
      <c r="NCS132" s="394"/>
      <c r="NCT132" s="395"/>
      <c r="NCU132" s="389"/>
      <c r="NCV132" s="390"/>
      <c r="NCW132" s="391"/>
      <c r="NCX132" s="392"/>
      <c r="NCY132" s="393"/>
      <c r="NCZ132" s="394"/>
      <c r="NDA132" s="395"/>
      <c r="NDB132" s="389"/>
      <c r="NDC132" s="390"/>
      <c r="NDD132" s="391"/>
      <c r="NDE132" s="392"/>
      <c r="NDF132" s="393"/>
      <c r="NDG132" s="394"/>
      <c r="NDH132" s="395"/>
      <c r="NDI132" s="389"/>
      <c r="NDJ132" s="390"/>
      <c r="NDK132" s="391"/>
      <c r="NDL132" s="392"/>
      <c r="NDM132" s="393"/>
      <c r="NDN132" s="394"/>
      <c r="NDO132" s="395"/>
      <c r="NDP132" s="389"/>
      <c r="NDQ132" s="390"/>
      <c r="NDR132" s="391"/>
      <c r="NDS132" s="392"/>
      <c r="NDT132" s="393"/>
      <c r="NDU132" s="394"/>
      <c r="NDV132" s="395"/>
      <c r="NDW132" s="389"/>
      <c r="NDX132" s="390"/>
      <c r="NDY132" s="391"/>
      <c r="NDZ132" s="392"/>
      <c r="NEA132" s="393"/>
      <c r="NEB132" s="394"/>
      <c r="NEC132" s="395"/>
      <c r="NED132" s="389"/>
      <c r="NEE132" s="390"/>
      <c r="NEF132" s="391"/>
      <c r="NEG132" s="392"/>
      <c r="NEH132" s="393"/>
      <c r="NEI132" s="394"/>
      <c r="NEJ132" s="395"/>
      <c r="NEK132" s="389"/>
      <c r="NEL132" s="390"/>
      <c r="NEM132" s="391"/>
      <c r="NEN132" s="392"/>
      <c r="NEO132" s="393"/>
      <c r="NEP132" s="394"/>
      <c r="NEQ132" s="395"/>
      <c r="NER132" s="389"/>
      <c r="NES132" s="390"/>
      <c r="NET132" s="391"/>
      <c r="NEU132" s="392"/>
      <c r="NEV132" s="393"/>
      <c r="NEW132" s="394"/>
      <c r="NEX132" s="395"/>
      <c r="NEY132" s="389"/>
      <c r="NEZ132" s="390"/>
      <c r="NFA132" s="391"/>
      <c r="NFB132" s="392"/>
      <c r="NFC132" s="393"/>
      <c r="NFD132" s="394"/>
      <c r="NFE132" s="395"/>
      <c r="NFF132" s="389"/>
      <c r="NFG132" s="390"/>
      <c r="NFH132" s="391"/>
      <c r="NFI132" s="392"/>
      <c r="NFJ132" s="393"/>
      <c r="NFK132" s="394"/>
      <c r="NFL132" s="395"/>
      <c r="NFM132" s="389"/>
      <c r="NFN132" s="390"/>
      <c r="NFO132" s="391"/>
      <c r="NFP132" s="392"/>
      <c r="NFQ132" s="393"/>
      <c r="NFR132" s="394"/>
      <c r="NFS132" s="395"/>
      <c r="NFT132" s="389"/>
      <c r="NFU132" s="390"/>
      <c r="NFV132" s="391"/>
      <c r="NFW132" s="392"/>
      <c r="NFX132" s="393"/>
      <c r="NFY132" s="394"/>
      <c r="NFZ132" s="395"/>
      <c r="NGA132" s="389"/>
      <c r="NGB132" s="390"/>
      <c r="NGC132" s="391"/>
      <c r="NGD132" s="392"/>
      <c r="NGE132" s="393"/>
      <c r="NGF132" s="394"/>
      <c r="NGG132" s="395"/>
      <c r="NGH132" s="389"/>
      <c r="NGI132" s="390"/>
      <c r="NGJ132" s="391"/>
      <c r="NGK132" s="392"/>
      <c r="NGL132" s="393"/>
      <c r="NGM132" s="394"/>
      <c r="NGN132" s="395"/>
      <c r="NGO132" s="389"/>
      <c r="NGP132" s="390"/>
      <c r="NGQ132" s="391"/>
      <c r="NGR132" s="392"/>
      <c r="NGS132" s="393"/>
      <c r="NGT132" s="394"/>
      <c r="NGU132" s="395"/>
      <c r="NGV132" s="389"/>
      <c r="NGW132" s="390"/>
      <c r="NGX132" s="391"/>
      <c r="NGY132" s="392"/>
      <c r="NGZ132" s="393"/>
      <c r="NHA132" s="394"/>
      <c r="NHB132" s="395"/>
      <c r="NHC132" s="389"/>
      <c r="NHD132" s="390"/>
      <c r="NHE132" s="391"/>
      <c r="NHF132" s="392"/>
      <c r="NHG132" s="393"/>
      <c r="NHH132" s="394"/>
      <c r="NHI132" s="395"/>
      <c r="NHJ132" s="389"/>
      <c r="NHK132" s="390"/>
      <c r="NHL132" s="391"/>
      <c r="NHM132" s="392"/>
      <c r="NHN132" s="393"/>
      <c r="NHO132" s="394"/>
      <c r="NHP132" s="395"/>
      <c r="NHQ132" s="389"/>
      <c r="NHR132" s="390"/>
      <c r="NHS132" s="391"/>
      <c r="NHT132" s="392"/>
      <c r="NHU132" s="393"/>
      <c r="NHV132" s="394"/>
      <c r="NHW132" s="395"/>
      <c r="NHX132" s="389"/>
      <c r="NHY132" s="390"/>
      <c r="NHZ132" s="391"/>
      <c r="NIA132" s="392"/>
      <c r="NIB132" s="393"/>
      <c r="NIC132" s="394"/>
      <c r="NID132" s="395"/>
      <c r="NIE132" s="389"/>
      <c r="NIF132" s="390"/>
      <c r="NIG132" s="391"/>
      <c r="NIH132" s="392"/>
      <c r="NII132" s="393"/>
      <c r="NIJ132" s="394"/>
      <c r="NIK132" s="395"/>
      <c r="NIL132" s="389"/>
      <c r="NIM132" s="390"/>
      <c r="NIN132" s="391"/>
      <c r="NIO132" s="392"/>
      <c r="NIP132" s="393"/>
      <c r="NIQ132" s="394"/>
      <c r="NIR132" s="395"/>
      <c r="NIS132" s="389"/>
      <c r="NIT132" s="390"/>
      <c r="NIU132" s="391"/>
      <c r="NIV132" s="392"/>
      <c r="NIW132" s="393"/>
      <c r="NIX132" s="394"/>
      <c r="NIY132" s="395"/>
      <c r="NIZ132" s="389"/>
      <c r="NJA132" s="390"/>
      <c r="NJB132" s="391"/>
      <c r="NJC132" s="392"/>
      <c r="NJD132" s="393"/>
      <c r="NJE132" s="394"/>
      <c r="NJF132" s="395"/>
      <c r="NJG132" s="389"/>
      <c r="NJH132" s="390"/>
      <c r="NJI132" s="391"/>
      <c r="NJJ132" s="392"/>
      <c r="NJK132" s="393"/>
      <c r="NJL132" s="394"/>
      <c r="NJM132" s="395"/>
      <c r="NJN132" s="389"/>
      <c r="NJO132" s="390"/>
      <c r="NJP132" s="391"/>
      <c r="NJQ132" s="392"/>
      <c r="NJR132" s="393"/>
      <c r="NJS132" s="394"/>
      <c r="NJT132" s="395"/>
      <c r="NJU132" s="389"/>
      <c r="NJV132" s="390"/>
      <c r="NJW132" s="391"/>
      <c r="NJX132" s="392"/>
      <c r="NJY132" s="393"/>
      <c r="NJZ132" s="394"/>
      <c r="NKA132" s="395"/>
      <c r="NKB132" s="389"/>
      <c r="NKC132" s="390"/>
      <c r="NKD132" s="391"/>
      <c r="NKE132" s="392"/>
      <c r="NKF132" s="393"/>
      <c r="NKG132" s="394"/>
      <c r="NKH132" s="395"/>
      <c r="NKI132" s="389"/>
      <c r="NKJ132" s="390"/>
      <c r="NKK132" s="391"/>
      <c r="NKL132" s="392"/>
      <c r="NKM132" s="393"/>
      <c r="NKN132" s="394"/>
      <c r="NKO132" s="395"/>
      <c r="NKP132" s="389"/>
      <c r="NKQ132" s="390"/>
      <c r="NKR132" s="391"/>
      <c r="NKS132" s="392"/>
      <c r="NKT132" s="393"/>
      <c r="NKU132" s="394"/>
      <c r="NKV132" s="395"/>
      <c r="NKW132" s="389"/>
      <c r="NKX132" s="390"/>
      <c r="NKY132" s="391"/>
      <c r="NKZ132" s="392"/>
      <c r="NLA132" s="393"/>
      <c r="NLB132" s="394"/>
      <c r="NLC132" s="395"/>
      <c r="NLD132" s="389"/>
      <c r="NLE132" s="390"/>
      <c r="NLF132" s="391"/>
      <c r="NLG132" s="392"/>
      <c r="NLH132" s="393"/>
      <c r="NLI132" s="394"/>
      <c r="NLJ132" s="395"/>
      <c r="NLK132" s="389"/>
      <c r="NLL132" s="390"/>
      <c r="NLM132" s="391"/>
      <c r="NLN132" s="392"/>
      <c r="NLO132" s="393"/>
      <c r="NLP132" s="394"/>
      <c r="NLQ132" s="395"/>
      <c r="NLR132" s="389"/>
      <c r="NLS132" s="390"/>
      <c r="NLT132" s="391"/>
      <c r="NLU132" s="392"/>
      <c r="NLV132" s="393"/>
      <c r="NLW132" s="394"/>
      <c r="NLX132" s="395"/>
      <c r="NLY132" s="389"/>
      <c r="NLZ132" s="390"/>
      <c r="NMA132" s="391"/>
      <c r="NMB132" s="392"/>
      <c r="NMC132" s="393"/>
      <c r="NMD132" s="394"/>
      <c r="NME132" s="395"/>
      <c r="NMF132" s="389"/>
      <c r="NMG132" s="390"/>
      <c r="NMH132" s="391"/>
      <c r="NMI132" s="392"/>
      <c r="NMJ132" s="393"/>
      <c r="NMK132" s="394"/>
      <c r="NML132" s="395"/>
      <c r="NMM132" s="389"/>
      <c r="NMN132" s="390"/>
      <c r="NMO132" s="391"/>
      <c r="NMP132" s="392"/>
      <c r="NMQ132" s="393"/>
      <c r="NMR132" s="394"/>
      <c r="NMS132" s="395"/>
      <c r="NMT132" s="389"/>
      <c r="NMU132" s="390"/>
      <c r="NMV132" s="391"/>
      <c r="NMW132" s="392"/>
      <c r="NMX132" s="393"/>
      <c r="NMY132" s="394"/>
      <c r="NMZ132" s="395"/>
      <c r="NNA132" s="389"/>
      <c r="NNB132" s="390"/>
      <c r="NNC132" s="391"/>
      <c r="NND132" s="392"/>
      <c r="NNE132" s="393"/>
      <c r="NNF132" s="394"/>
      <c r="NNG132" s="395"/>
      <c r="NNH132" s="389"/>
      <c r="NNI132" s="390"/>
      <c r="NNJ132" s="391"/>
      <c r="NNK132" s="392"/>
      <c r="NNL132" s="393"/>
      <c r="NNM132" s="394"/>
      <c r="NNN132" s="395"/>
      <c r="NNO132" s="389"/>
      <c r="NNP132" s="390"/>
      <c r="NNQ132" s="391"/>
      <c r="NNR132" s="392"/>
      <c r="NNS132" s="393"/>
      <c r="NNT132" s="394"/>
      <c r="NNU132" s="395"/>
      <c r="NNV132" s="389"/>
      <c r="NNW132" s="390"/>
      <c r="NNX132" s="391"/>
      <c r="NNY132" s="392"/>
      <c r="NNZ132" s="393"/>
      <c r="NOA132" s="394"/>
      <c r="NOB132" s="395"/>
      <c r="NOC132" s="389"/>
      <c r="NOD132" s="390"/>
      <c r="NOE132" s="391"/>
      <c r="NOF132" s="392"/>
      <c r="NOG132" s="393"/>
      <c r="NOH132" s="394"/>
      <c r="NOI132" s="395"/>
      <c r="NOJ132" s="389"/>
      <c r="NOK132" s="390"/>
      <c r="NOL132" s="391"/>
      <c r="NOM132" s="392"/>
      <c r="NON132" s="393"/>
      <c r="NOO132" s="394"/>
      <c r="NOP132" s="395"/>
      <c r="NOQ132" s="389"/>
      <c r="NOR132" s="390"/>
      <c r="NOS132" s="391"/>
      <c r="NOT132" s="392"/>
      <c r="NOU132" s="393"/>
      <c r="NOV132" s="394"/>
      <c r="NOW132" s="395"/>
      <c r="NOX132" s="389"/>
      <c r="NOY132" s="390"/>
      <c r="NOZ132" s="391"/>
      <c r="NPA132" s="392"/>
      <c r="NPB132" s="393"/>
      <c r="NPC132" s="394"/>
      <c r="NPD132" s="395"/>
      <c r="NPE132" s="389"/>
      <c r="NPF132" s="390"/>
      <c r="NPG132" s="391"/>
      <c r="NPH132" s="392"/>
      <c r="NPI132" s="393"/>
      <c r="NPJ132" s="394"/>
      <c r="NPK132" s="395"/>
      <c r="NPL132" s="389"/>
      <c r="NPM132" s="390"/>
      <c r="NPN132" s="391"/>
      <c r="NPO132" s="392"/>
      <c r="NPP132" s="393"/>
      <c r="NPQ132" s="394"/>
      <c r="NPR132" s="395"/>
      <c r="NPS132" s="389"/>
      <c r="NPT132" s="390"/>
      <c r="NPU132" s="391"/>
      <c r="NPV132" s="392"/>
      <c r="NPW132" s="393"/>
      <c r="NPX132" s="394"/>
      <c r="NPY132" s="395"/>
      <c r="NPZ132" s="389"/>
      <c r="NQA132" s="390"/>
      <c r="NQB132" s="391"/>
      <c r="NQC132" s="392"/>
      <c r="NQD132" s="393"/>
      <c r="NQE132" s="394"/>
      <c r="NQF132" s="395"/>
      <c r="NQG132" s="389"/>
      <c r="NQH132" s="390"/>
      <c r="NQI132" s="391"/>
      <c r="NQJ132" s="392"/>
      <c r="NQK132" s="393"/>
      <c r="NQL132" s="394"/>
      <c r="NQM132" s="395"/>
      <c r="NQN132" s="389"/>
      <c r="NQO132" s="390"/>
      <c r="NQP132" s="391"/>
      <c r="NQQ132" s="392"/>
      <c r="NQR132" s="393"/>
      <c r="NQS132" s="394"/>
      <c r="NQT132" s="395"/>
      <c r="NQU132" s="389"/>
      <c r="NQV132" s="390"/>
      <c r="NQW132" s="391"/>
      <c r="NQX132" s="392"/>
      <c r="NQY132" s="393"/>
      <c r="NQZ132" s="394"/>
      <c r="NRA132" s="395"/>
      <c r="NRB132" s="389"/>
      <c r="NRC132" s="390"/>
      <c r="NRD132" s="391"/>
      <c r="NRE132" s="392"/>
      <c r="NRF132" s="393"/>
      <c r="NRG132" s="394"/>
      <c r="NRH132" s="395"/>
      <c r="NRI132" s="389"/>
      <c r="NRJ132" s="390"/>
      <c r="NRK132" s="391"/>
      <c r="NRL132" s="392"/>
      <c r="NRM132" s="393"/>
      <c r="NRN132" s="394"/>
      <c r="NRO132" s="395"/>
      <c r="NRP132" s="389"/>
      <c r="NRQ132" s="390"/>
      <c r="NRR132" s="391"/>
      <c r="NRS132" s="392"/>
      <c r="NRT132" s="393"/>
      <c r="NRU132" s="394"/>
      <c r="NRV132" s="395"/>
      <c r="NRW132" s="389"/>
      <c r="NRX132" s="390"/>
      <c r="NRY132" s="391"/>
      <c r="NRZ132" s="392"/>
      <c r="NSA132" s="393"/>
      <c r="NSB132" s="394"/>
      <c r="NSC132" s="395"/>
      <c r="NSD132" s="389"/>
      <c r="NSE132" s="390"/>
      <c r="NSF132" s="391"/>
      <c r="NSG132" s="392"/>
      <c r="NSH132" s="393"/>
      <c r="NSI132" s="394"/>
      <c r="NSJ132" s="395"/>
      <c r="NSK132" s="389"/>
      <c r="NSL132" s="390"/>
      <c r="NSM132" s="391"/>
      <c r="NSN132" s="392"/>
      <c r="NSO132" s="393"/>
      <c r="NSP132" s="394"/>
      <c r="NSQ132" s="395"/>
      <c r="NSR132" s="389"/>
      <c r="NSS132" s="390"/>
      <c r="NST132" s="391"/>
      <c r="NSU132" s="392"/>
      <c r="NSV132" s="393"/>
      <c r="NSW132" s="394"/>
      <c r="NSX132" s="395"/>
      <c r="NSY132" s="389"/>
      <c r="NSZ132" s="390"/>
      <c r="NTA132" s="391"/>
      <c r="NTB132" s="392"/>
      <c r="NTC132" s="393"/>
      <c r="NTD132" s="394"/>
      <c r="NTE132" s="395"/>
      <c r="NTF132" s="389"/>
      <c r="NTG132" s="390"/>
      <c r="NTH132" s="391"/>
      <c r="NTI132" s="392"/>
      <c r="NTJ132" s="393"/>
      <c r="NTK132" s="394"/>
      <c r="NTL132" s="395"/>
      <c r="NTM132" s="389"/>
      <c r="NTN132" s="390"/>
      <c r="NTO132" s="391"/>
      <c r="NTP132" s="392"/>
      <c r="NTQ132" s="393"/>
      <c r="NTR132" s="394"/>
      <c r="NTS132" s="395"/>
      <c r="NTT132" s="389"/>
      <c r="NTU132" s="390"/>
      <c r="NTV132" s="391"/>
      <c r="NTW132" s="392"/>
      <c r="NTX132" s="393"/>
      <c r="NTY132" s="394"/>
      <c r="NTZ132" s="395"/>
      <c r="NUA132" s="389"/>
      <c r="NUB132" s="390"/>
      <c r="NUC132" s="391"/>
      <c r="NUD132" s="392"/>
      <c r="NUE132" s="393"/>
      <c r="NUF132" s="394"/>
      <c r="NUG132" s="395"/>
      <c r="NUH132" s="389"/>
      <c r="NUI132" s="390"/>
      <c r="NUJ132" s="391"/>
      <c r="NUK132" s="392"/>
      <c r="NUL132" s="393"/>
      <c r="NUM132" s="394"/>
      <c r="NUN132" s="395"/>
      <c r="NUO132" s="389"/>
      <c r="NUP132" s="390"/>
      <c r="NUQ132" s="391"/>
      <c r="NUR132" s="392"/>
      <c r="NUS132" s="393"/>
      <c r="NUT132" s="394"/>
      <c r="NUU132" s="395"/>
      <c r="NUV132" s="389"/>
      <c r="NUW132" s="390"/>
      <c r="NUX132" s="391"/>
      <c r="NUY132" s="392"/>
      <c r="NUZ132" s="393"/>
      <c r="NVA132" s="394"/>
      <c r="NVB132" s="395"/>
      <c r="NVC132" s="389"/>
      <c r="NVD132" s="390"/>
      <c r="NVE132" s="391"/>
      <c r="NVF132" s="392"/>
      <c r="NVG132" s="393"/>
      <c r="NVH132" s="394"/>
      <c r="NVI132" s="395"/>
      <c r="NVJ132" s="389"/>
      <c r="NVK132" s="390"/>
      <c r="NVL132" s="391"/>
      <c r="NVM132" s="392"/>
      <c r="NVN132" s="393"/>
      <c r="NVO132" s="394"/>
      <c r="NVP132" s="395"/>
      <c r="NVQ132" s="389"/>
      <c r="NVR132" s="390"/>
      <c r="NVS132" s="391"/>
      <c r="NVT132" s="392"/>
      <c r="NVU132" s="393"/>
      <c r="NVV132" s="394"/>
      <c r="NVW132" s="395"/>
      <c r="NVX132" s="389"/>
      <c r="NVY132" s="390"/>
      <c r="NVZ132" s="391"/>
      <c r="NWA132" s="392"/>
      <c r="NWB132" s="393"/>
      <c r="NWC132" s="394"/>
      <c r="NWD132" s="395"/>
      <c r="NWE132" s="389"/>
      <c r="NWF132" s="390"/>
      <c r="NWG132" s="391"/>
      <c r="NWH132" s="392"/>
      <c r="NWI132" s="393"/>
      <c r="NWJ132" s="394"/>
      <c r="NWK132" s="395"/>
      <c r="NWL132" s="389"/>
      <c r="NWM132" s="390"/>
      <c r="NWN132" s="391"/>
      <c r="NWO132" s="392"/>
      <c r="NWP132" s="393"/>
      <c r="NWQ132" s="394"/>
      <c r="NWR132" s="395"/>
      <c r="NWS132" s="389"/>
      <c r="NWT132" s="390"/>
      <c r="NWU132" s="391"/>
      <c r="NWV132" s="392"/>
      <c r="NWW132" s="393"/>
      <c r="NWX132" s="394"/>
      <c r="NWY132" s="395"/>
      <c r="NWZ132" s="389"/>
      <c r="NXA132" s="390"/>
      <c r="NXB132" s="391"/>
      <c r="NXC132" s="392"/>
      <c r="NXD132" s="393"/>
      <c r="NXE132" s="394"/>
      <c r="NXF132" s="395"/>
      <c r="NXG132" s="389"/>
      <c r="NXH132" s="390"/>
      <c r="NXI132" s="391"/>
      <c r="NXJ132" s="392"/>
      <c r="NXK132" s="393"/>
      <c r="NXL132" s="394"/>
      <c r="NXM132" s="395"/>
      <c r="NXN132" s="389"/>
      <c r="NXO132" s="390"/>
      <c r="NXP132" s="391"/>
      <c r="NXQ132" s="392"/>
      <c r="NXR132" s="393"/>
      <c r="NXS132" s="394"/>
      <c r="NXT132" s="395"/>
      <c r="NXU132" s="389"/>
      <c r="NXV132" s="390"/>
      <c r="NXW132" s="391"/>
      <c r="NXX132" s="392"/>
      <c r="NXY132" s="393"/>
      <c r="NXZ132" s="394"/>
      <c r="NYA132" s="395"/>
      <c r="NYB132" s="389"/>
      <c r="NYC132" s="390"/>
      <c r="NYD132" s="391"/>
      <c r="NYE132" s="392"/>
      <c r="NYF132" s="393"/>
      <c r="NYG132" s="394"/>
      <c r="NYH132" s="395"/>
      <c r="NYI132" s="389"/>
      <c r="NYJ132" s="390"/>
      <c r="NYK132" s="391"/>
      <c r="NYL132" s="392"/>
      <c r="NYM132" s="393"/>
      <c r="NYN132" s="394"/>
      <c r="NYO132" s="395"/>
      <c r="NYP132" s="389"/>
      <c r="NYQ132" s="390"/>
      <c r="NYR132" s="391"/>
      <c r="NYS132" s="392"/>
      <c r="NYT132" s="393"/>
      <c r="NYU132" s="394"/>
      <c r="NYV132" s="395"/>
      <c r="NYW132" s="389"/>
      <c r="NYX132" s="390"/>
      <c r="NYY132" s="391"/>
      <c r="NYZ132" s="392"/>
      <c r="NZA132" s="393"/>
      <c r="NZB132" s="394"/>
      <c r="NZC132" s="395"/>
      <c r="NZD132" s="389"/>
      <c r="NZE132" s="390"/>
      <c r="NZF132" s="391"/>
      <c r="NZG132" s="392"/>
      <c r="NZH132" s="393"/>
      <c r="NZI132" s="394"/>
      <c r="NZJ132" s="395"/>
      <c r="NZK132" s="389"/>
      <c r="NZL132" s="390"/>
      <c r="NZM132" s="391"/>
      <c r="NZN132" s="392"/>
      <c r="NZO132" s="393"/>
      <c r="NZP132" s="394"/>
      <c r="NZQ132" s="395"/>
      <c r="NZR132" s="389"/>
      <c r="NZS132" s="390"/>
      <c r="NZT132" s="391"/>
      <c r="NZU132" s="392"/>
      <c r="NZV132" s="393"/>
      <c r="NZW132" s="394"/>
      <c r="NZX132" s="395"/>
      <c r="NZY132" s="389"/>
      <c r="NZZ132" s="390"/>
      <c r="OAA132" s="391"/>
      <c r="OAB132" s="392"/>
      <c r="OAC132" s="393"/>
      <c r="OAD132" s="394"/>
      <c r="OAE132" s="395"/>
      <c r="OAF132" s="389"/>
      <c r="OAG132" s="390"/>
      <c r="OAH132" s="391"/>
      <c r="OAI132" s="392"/>
      <c r="OAJ132" s="393"/>
      <c r="OAK132" s="394"/>
      <c r="OAL132" s="395"/>
      <c r="OAM132" s="389"/>
      <c r="OAN132" s="390"/>
      <c r="OAO132" s="391"/>
      <c r="OAP132" s="392"/>
      <c r="OAQ132" s="393"/>
      <c r="OAR132" s="394"/>
      <c r="OAS132" s="395"/>
      <c r="OAT132" s="389"/>
      <c r="OAU132" s="390"/>
      <c r="OAV132" s="391"/>
      <c r="OAW132" s="392"/>
      <c r="OAX132" s="393"/>
      <c r="OAY132" s="394"/>
      <c r="OAZ132" s="395"/>
      <c r="OBA132" s="389"/>
      <c r="OBB132" s="390"/>
      <c r="OBC132" s="391"/>
      <c r="OBD132" s="392"/>
      <c r="OBE132" s="393"/>
      <c r="OBF132" s="394"/>
      <c r="OBG132" s="395"/>
      <c r="OBH132" s="389"/>
      <c r="OBI132" s="390"/>
      <c r="OBJ132" s="391"/>
      <c r="OBK132" s="392"/>
      <c r="OBL132" s="393"/>
      <c r="OBM132" s="394"/>
      <c r="OBN132" s="395"/>
      <c r="OBO132" s="389"/>
      <c r="OBP132" s="390"/>
      <c r="OBQ132" s="391"/>
      <c r="OBR132" s="392"/>
      <c r="OBS132" s="393"/>
      <c r="OBT132" s="394"/>
      <c r="OBU132" s="395"/>
      <c r="OBV132" s="389"/>
      <c r="OBW132" s="390"/>
      <c r="OBX132" s="391"/>
      <c r="OBY132" s="392"/>
      <c r="OBZ132" s="393"/>
      <c r="OCA132" s="394"/>
      <c r="OCB132" s="395"/>
      <c r="OCC132" s="389"/>
      <c r="OCD132" s="390"/>
      <c r="OCE132" s="391"/>
      <c r="OCF132" s="392"/>
      <c r="OCG132" s="393"/>
      <c r="OCH132" s="394"/>
      <c r="OCI132" s="395"/>
      <c r="OCJ132" s="389"/>
      <c r="OCK132" s="390"/>
      <c r="OCL132" s="391"/>
      <c r="OCM132" s="392"/>
      <c r="OCN132" s="393"/>
      <c r="OCO132" s="394"/>
      <c r="OCP132" s="395"/>
      <c r="OCQ132" s="389"/>
      <c r="OCR132" s="390"/>
      <c r="OCS132" s="391"/>
      <c r="OCT132" s="392"/>
      <c r="OCU132" s="393"/>
      <c r="OCV132" s="394"/>
      <c r="OCW132" s="395"/>
      <c r="OCX132" s="389"/>
      <c r="OCY132" s="390"/>
      <c r="OCZ132" s="391"/>
      <c r="ODA132" s="392"/>
      <c r="ODB132" s="393"/>
      <c r="ODC132" s="394"/>
      <c r="ODD132" s="395"/>
      <c r="ODE132" s="389"/>
      <c r="ODF132" s="390"/>
      <c r="ODG132" s="391"/>
      <c r="ODH132" s="392"/>
      <c r="ODI132" s="393"/>
      <c r="ODJ132" s="394"/>
      <c r="ODK132" s="395"/>
      <c r="ODL132" s="389"/>
      <c r="ODM132" s="390"/>
      <c r="ODN132" s="391"/>
      <c r="ODO132" s="392"/>
      <c r="ODP132" s="393"/>
      <c r="ODQ132" s="394"/>
      <c r="ODR132" s="395"/>
      <c r="ODS132" s="389"/>
      <c r="ODT132" s="390"/>
      <c r="ODU132" s="391"/>
      <c r="ODV132" s="392"/>
      <c r="ODW132" s="393"/>
      <c r="ODX132" s="394"/>
      <c r="ODY132" s="395"/>
      <c r="ODZ132" s="389"/>
      <c r="OEA132" s="390"/>
      <c r="OEB132" s="391"/>
      <c r="OEC132" s="392"/>
      <c r="OED132" s="393"/>
      <c r="OEE132" s="394"/>
      <c r="OEF132" s="395"/>
      <c r="OEG132" s="389"/>
      <c r="OEH132" s="390"/>
      <c r="OEI132" s="391"/>
      <c r="OEJ132" s="392"/>
      <c r="OEK132" s="393"/>
      <c r="OEL132" s="394"/>
      <c r="OEM132" s="395"/>
      <c r="OEN132" s="389"/>
      <c r="OEO132" s="390"/>
      <c r="OEP132" s="391"/>
      <c r="OEQ132" s="392"/>
      <c r="OER132" s="393"/>
      <c r="OES132" s="394"/>
      <c r="OET132" s="395"/>
      <c r="OEU132" s="389"/>
      <c r="OEV132" s="390"/>
      <c r="OEW132" s="391"/>
      <c r="OEX132" s="392"/>
      <c r="OEY132" s="393"/>
      <c r="OEZ132" s="394"/>
      <c r="OFA132" s="395"/>
      <c r="OFB132" s="389"/>
      <c r="OFC132" s="390"/>
      <c r="OFD132" s="391"/>
      <c r="OFE132" s="392"/>
      <c r="OFF132" s="393"/>
      <c r="OFG132" s="394"/>
      <c r="OFH132" s="395"/>
      <c r="OFI132" s="389"/>
      <c r="OFJ132" s="390"/>
      <c r="OFK132" s="391"/>
      <c r="OFL132" s="392"/>
      <c r="OFM132" s="393"/>
      <c r="OFN132" s="394"/>
      <c r="OFO132" s="395"/>
      <c r="OFP132" s="389"/>
      <c r="OFQ132" s="390"/>
      <c r="OFR132" s="391"/>
      <c r="OFS132" s="392"/>
      <c r="OFT132" s="393"/>
      <c r="OFU132" s="394"/>
      <c r="OFV132" s="395"/>
      <c r="OFW132" s="389"/>
      <c r="OFX132" s="390"/>
      <c r="OFY132" s="391"/>
      <c r="OFZ132" s="392"/>
      <c r="OGA132" s="393"/>
      <c r="OGB132" s="394"/>
      <c r="OGC132" s="395"/>
      <c r="OGD132" s="389"/>
      <c r="OGE132" s="390"/>
      <c r="OGF132" s="391"/>
      <c r="OGG132" s="392"/>
      <c r="OGH132" s="393"/>
      <c r="OGI132" s="394"/>
      <c r="OGJ132" s="395"/>
      <c r="OGK132" s="389"/>
      <c r="OGL132" s="390"/>
      <c r="OGM132" s="391"/>
      <c r="OGN132" s="392"/>
      <c r="OGO132" s="393"/>
      <c r="OGP132" s="394"/>
      <c r="OGQ132" s="395"/>
      <c r="OGR132" s="389"/>
      <c r="OGS132" s="390"/>
      <c r="OGT132" s="391"/>
      <c r="OGU132" s="392"/>
      <c r="OGV132" s="393"/>
      <c r="OGW132" s="394"/>
      <c r="OGX132" s="395"/>
      <c r="OGY132" s="389"/>
      <c r="OGZ132" s="390"/>
      <c r="OHA132" s="391"/>
      <c r="OHB132" s="392"/>
      <c r="OHC132" s="393"/>
      <c r="OHD132" s="394"/>
      <c r="OHE132" s="395"/>
      <c r="OHF132" s="389"/>
      <c r="OHG132" s="390"/>
      <c r="OHH132" s="391"/>
      <c r="OHI132" s="392"/>
      <c r="OHJ132" s="393"/>
      <c r="OHK132" s="394"/>
      <c r="OHL132" s="395"/>
      <c r="OHM132" s="389"/>
      <c r="OHN132" s="390"/>
      <c r="OHO132" s="391"/>
      <c r="OHP132" s="392"/>
      <c r="OHQ132" s="393"/>
      <c r="OHR132" s="394"/>
      <c r="OHS132" s="395"/>
      <c r="OHT132" s="389"/>
      <c r="OHU132" s="390"/>
      <c r="OHV132" s="391"/>
      <c r="OHW132" s="392"/>
      <c r="OHX132" s="393"/>
      <c r="OHY132" s="394"/>
      <c r="OHZ132" s="395"/>
      <c r="OIA132" s="389"/>
      <c r="OIB132" s="390"/>
      <c r="OIC132" s="391"/>
      <c r="OID132" s="392"/>
      <c r="OIE132" s="393"/>
      <c r="OIF132" s="394"/>
      <c r="OIG132" s="395"/>
      <c r="OIH132" s="389"/>
      <c r="OII132" s="390"/>
      <c r="OIJ132" s="391"/>
      <c r="OIK132" s="392"/>
      <c r="OIL132" s="393"/>
      <c r="OIM132" s="394"/>
      <c r="OIN132" s="395"/>
      <c r="OIO132" s="389"/>
      <c r="OIP132" s="390"/>
      <c r="OIQ132" s="391"/>
      <c r="OIR132" s="392"/>
      <c r="OIS132" s="393"/>
      <c r="OIT132" s="394"/>
      <c r="OIU132" s="395"/>
      <c r="OIV132" s="389"/>
      <c r="OIW132" s="390"/>
      <c r="OIX132" s="391"/>
      <c r="OIY132" s="392"/>
      <c r="OIZ132" s="393"/>
      <c r="OJA132" s="394"/>
      <c r="OJB132" s="395"/>
      <c r="OJC132" s="389"/>
      <c r="OJD132" s="390"/>
      <c r="OJE132" s="391"/>
      <c r="OJF132" s="392"/>
      <c r="OJG132" s="393"/>
      <c r="OJH132" s="394"/>
      <c r="OJI132" s="395"/>
      <c r="OJJ132" s="389"/>
      <c r="OJK132" s="390"/>
      <c r="OJL132" s="391"/>
      <c r="OJM132" s="392"/>
      <c r="OJN132" s="393"/>
      <c r="OJO132" s="394"/>
      <c r="OJP132" s="395"/>
      <c r="OJQ132" s="389"/>
      <c r="OJR132" s="390"/>
      <c r="OJS132" s="391"/>
      <c r="OJT132" s="392"/>
      <c r="OJU132" s="393"/>
      <c r="OJV132" s="394"/>
      <c r="OJW132" s="395"/>
      <c r="OJX132" s="389"/>
      <c r="OJY132" s="390"/>
      <c r="OJZ132" s="391"/>
      <c r="OKA132" s="392"/>
      <c r="OKB132" s="393"/>
      <c r="OKC132" s="394"/>
      <c r="OKD132" s="395"/>
      <c r="OKE132" s="389"/>
      <c r="OKF132" s="390"/>
      <c r="OKG132" s="391"/>
      <c r="OKH132" s="392"/>
      <c r="OKI132" s="393"/>
      <c r="OKJ132" s="394"/>
      <c r="OKK132" s="395"/>
      <c r="OKL132" s="389"/>
      <c r="OKM132" s="390"/>
      <c r="OKN132" s="391"/>
      <c r="OKO132" s="392"/>
      <c r="OKP132" s="393"/>
      <c r="OKQ132" s="394"/>
      <c r="OKR132" s="395"/>
      <c r="OKS132" s="389"/>
      <c r="OKT132" s="390"/>
      <c r="OKU132" s="391"/>
      <c r="OKV132" s="392"/>
      <c r="OKW132" s="393"/>
      <c r="OKX132" s="394"/>
      <c r="OKY132" s="395"/>
      <c r="OKZ132" s="389"/>
      <c r="OLA132" s="390"/>
      <c r="OLB132" s="391"/>
      <c r="OLC132" s="392"/>
      <c r="OLD132" s="393"/>
      <c r="OLE132" s="394"/>
      <c r="OLF132" s="395"/>
      <c r="OLG132" s="389"/>
      <c r="OLH132" s="390"/>
      <c r="OLI132" s="391"/>
      <c r="OLJ132" s="392"/>
      <c r="OLK132" s="393"/>
      <c r="OLL132" s="394"/>
      <c r="OLM132" s="395"/>
      <c r="OLN132" s="389"/>
      <c r="OLO132" s="390"/>
      <c r="OLP132" s="391"/>
      <c r="OLQ132" s="392"/>
      <c r="OLR132" s="393"/>
      <c r="OLS132" s="394"/>
      <c r="OLT132" s="395"/>
      <c r="OLU132" s="389"/>
      <c r="OLV132" s="390"/>
      <c r="OLW132" s="391"/>
      <c r="OLX132" s="392"/>
      <c r="OLY132" s="393"/>
      <c r="OLZ132" s="394"/>
      <c r="OMA132" s="395"/>
      <c r="OMB132" s="389"/>
      <c r="OMC132" s="390"/>
      <c r="OMD132" s="391"/>
      <c r="OME132" s="392"/>
      <c r="OMF132" s="393"/>
      <c r="OMG132" s="394"/>
      <c r="OMH132" s="395"/>
      <c r="OMI132" s="389"/>
      <c r="OMJ132" s="390"/>
      <c r="OMK132" s="391"/>
      <c r="OML132" s="392"/>
      <c r="OMM132" s="393"/>
      <c r="OMN132" s="394"/>
      <c r="OMO132" s="395"/>
      <c r="OMP132" s="389"/>
      <c r="OMQ132" s="390"/>
      <c r="OMR132" s="391"/>
      <c r="OMS132" s="392"/>
      <c r="OMT132" s="393"/>
      <c r="OMU132" s="394"/>
      <c r="OMV132" s="395"/>
      <c r="OMW132" s="389"/>
      <c r="OMX132" s="390"/>
      <c r="OMY132" s="391"/>
      <c r="OMZ132" s="392"/>
      <c r="ONA132" s="393"/>
      <c r="ONB132" s="394"/>
      <c r="ONC132" s="395"/>
      <c r="OND132" s="389"/>
      <c r="ONE132" s="390"/>
      <c r="ONF132" s="391"/>
      <c r="ONG132" s="392"/>
      <c r="ONH132" s="393"/>
      <c r="ONI132" s="394"/>
      <c r="ONJ132" s="395"/>
      <c r="ONK132" s="389"/>
      <c r="ONL132" s="390"/>
      <c r="ONM132" s="391"/>
      <c r="ONN132" s="392"/>
      <c r="ONO132" s="393"/>
      <c r="ONP132" s="394"/>
      <c r="ONQ132" s="395"/>
      <c r="ONR132" s="389"/>
      <c r="ONS132" s="390"/>
      <c r="ONT132" s="391"/>
      <c r="ONU132" s="392"/>
      <c r="ONV132" s="393"/>
      <c r="ONW132" s="394"/>
      <c r="ONX132" s="395"/>
      <c r="ONY132" s="389"/>
      <c r="ONZ132" s="390"/>
      <c r="OOA132" s="391"/>
      <c r="OOB132" s="392"/>
      <c r="OOC132" s="393"/>
      <c r="OOD132" s="394"/>
      <c r="OOE132" s="395"/>
      <c r="OOF132" s="389"/>
      <c r="OOG132" s="390"/>
      <c r="OOH132" s="391"/>
      <c r="OOI132" s="392"/>
      <c r="OOJ132" s="393"/>
      <c r="OOK132" s="394"/>
      <c r="OOL132" s="395"/>
      <c r="OOM132" s="389"/>
      <c r="OON132" s="390"/>
      <c r="OOO132" s="391"/>
      <c r="OOP132" s="392"/>
      <c r="OOQ132" s="393"/>
      <c r="OOR132" s="394"/>
      <c r="OOS132" s="395"/>
      <c r="OOT132" s="389"/>
      <c r="OOU132" s="390"/>
      <c r="OOV132" s="391"/>
      <c r="OOW132" s="392"/>
      <c r="OOX132" s="393"/>
      <c r="OOY132" s="394"/>
      <c r="OOZ132" s="395"/>
      <c r="OPA132" s="389"/>
      <c r="OPB132" s="390"/>
      <c r="OPC132" s="391"/>
      <c r="OPD132" s="392"/>
      <c r="OPE132" s="393"/>
      <c r="OPF132" s="394"/>
      <c r="OPG132" s="395"/>
      <c r="OPH132" s="389"/>
      <c r="OPI132" s="390"/>
      <c r="OPJ132" s="391"/>
      <c r="OPK132" s="392"/>
      <c r="OPL132" s="393"/>
      <c r="OPM132" s="394"/>
      <c r="OPN132" s="395"/>
      <c r="OPO132" s="389"/>
      <c r="OPP132" s="390"/>
      <c r="OPQ132" s="391"/>
      <c r="OPR132" s="392"/>
      <c r="OPS132" s="393"/>
      <c r="OPT132" s="394"/>
      <c r="OPU132" s="395"/>
      <c r="OPV132" s="389"/>
      <c r="OPW132" s="390"/>
      <c r="OPX132" s="391"/>
      <c r="OPY132" s="392"/>
      <c r="OPZ132" s="393"/>
      <c r="OQA132" s="394"/>
      <c r="OQB132" s="395"/>
      <c r="OQC132" s="389"/>
      <c r="OQD132" s="390"/>
      <c r="OQE132" s="391"/>
      <c r="OQF132" s="392"/>
      <c r="OQG132" s="393"/>
      <c r="OQH132" s="394"/>
      <c r="OQI132" s="395"/>
      <c r="OQJ132" s="389"/>
      <c r="OQK132" s="390"/>
      <c r="OQL132" s="391"/>
      <c r="OQM132" s="392"/>
      <c r="OQN132" s="393"/>
      <c r="OQO132" s="394"/>
      <c r="OQP132" s="395"/>
      <c r="OQQ132" s="389"/>
      <c r="OQR132" s="390"/>
      <c r="OQS132" s="391"/>
      <c r="OQT132" s="392"/>
      <c r="OQU132" s="393"/>
      <c r="OQV132" s="394"/>
      <c r="OQW132" s="395"/>
      <c r="OQX132" s="389"/>
      <c r="OQY132" s="390"/>
      <c r="OQZ132" s="391"/>
      <c r="ORA132" s="392"/>
      <c r="ORB132" s="393"/>
      <c r="ORC132" s="394"/>
      <c r="ORD132" s="395"/>
      <c r="ORE132" s="389"/>
      <c r="ORF132" s="390"/>
      <c r="ORG132" s="391"/>
      <c r="ORH132" s="392"/>
      <c r="ORI132" s="393"/>
      <c r="ORJ132" s="394"/>
      <c r="ORK132" s="395"/>
      <c r="ORL132" s="389"/>
      <c r="ORM132" s="390"/>
      <c r="ORN132" s="391"/>
      <c r="ORO132" s="392"/>
      <c r="ORP132" s="393"/>
      <c r="ORQ132" s="394"/>
      <c r="ORR132" s="395"/>
      <c r="ORS132" s="389"/>
      <c r="ORT132" s="390"/>
      <c r="ORU132" s="391"/>
      <c r="ORV132" s="392"/>
      <c r="ORW132" s="393"/>
      <c r="ORX132" s="394"/>
      <c r="ORY132" s="395"/>
      <c r="ORZ132" s="389"/>
      <c r="OSA132" s="390"/>
      <c r="OSB132" s="391"/>
      <c r="OSC132" s="392"/>
      <c r="OSD132" s="393"/>
      <c r="OSE132" s="394"/>
      <c r="OSF132" s="395"/>
      <c r="OSG132" s="389"/>
      <c r="OSH132" s="390"/>
      <c r="OSI132" s="391"/>
      <c r="OSJ132" s="392"/>
      <c r="OSK132" s="393"/>
      <c r="OSL132" s="394"/>
      <c r="OSM132" s="395"/>
      <c r="OSN132" s="389"/>
      <c r="OSO132" s="390"/>
      <c r="OSP132" s="391"/>
      <c r="OSQ132" s="392"/>
      <c r="OSR132" s="393"/>
      <c r="OSS132" s="394"/>
      <c r="OST132" s="395"/>
      <c r="OSU132" s="389"/>
      <c r="OSV132" s="390"/>
      <c r="OSW132" s="391"/>
      <c r="OSX132" s="392"/>
      <c r="OSY132" s="393"/>
      <c r="OSZ132" s="394"/>
      <c r="OTA132" s="395"/>
      <c r="OTB132" s="389"/>
      <c r="OTC132" s="390"/>
      <c r="OTD132" s="391"/>
      <c r="OTE132" s="392"/>
      <c r="OTF132" s="393"/>
      <c r="OTG132" s="394"/>
      <c r="OTH132" s="395"/>
      <c r="OTI132" s="389"/>
      <c r="OTJ132" s="390"/>
      <c r="OTK132" s="391"/>
      <c r="OTL132" s="392"/>
      <c r="OTM132" s="393"/>
      <c r="OTN132" s="394"/>
      <c r="OTO132" s="395"/>
      <c r="OTP132" s="389"/>
      <c r="OTQ132" s="390"/>
      <c r="OTR132" s="391"/>
      <c r="OTS132" s="392"/>
      <c r="OTT132" s="393"/>
      <c r="OTU132" s="394"/>
      <c r="OTV132" s="395"/>
      <c r="OTW132" s="389"/>
      <c r="OTX132" s="390"/>
      <c r="OTY132" s="391"/>
      <c r="OTZ132" s="392"/>
      <c r="OUA132" s="393"/>
      <c r="OUB132" s="394"/>
      <c r="OUC132" s="395"/>
      <c r="OUD132" s="389"/>
      <c r="OUE132" s="390"/>
      <c r="OUF132" s="391"/>
      <c r="OUG132" s="392"/>
      <c r="OUH132" s="393"/>
      <c r="OUI132" s="394"/>
      <c r="OUJ132" s="395"/>
      <c r="OUK132" s="389"/>
      <c r="OUL132" s="390"/>
      <c r="OUM132" s="391"/>
      <c r="OUN132" s="392"/>
      <c r="OUO132" s="393"/>
      <c r="OUP132" s="394"/>
      <c r="OUQ132" s="395"/>
      <c r="OUR132" s="389"/>
      <c r="OUS132" s="390"/>
      <c r="OUT132" s="391"/>
      <c r="OUU132" s="392"/>
      <c r="OUV132" s="393"/>
      <c r="OUW132" s="394"/>
      <c r="OUX132" s="395"/>
      <c r="OUY132" s="389"/>
      <c r="OUZ132" s="390"/>
      <c r="OVA132" s="391"/>
      <c r="OVB132" s="392"/>
      <c r="OVC132" s="393"/>
      <c r="OVD132" s="394"/>
      <c r="OVE132" s="395"/>
      <c r="OVF132" s="389"/>
      <c r="OVG132" s="390"/>
      <c r="OVH132" s="391"/>
      <c r="OVI132" s="392"/>
      <c r="OVJ132" s="393"/>
      <c r="OVK132" s="394"/>
      <c r="OVL132" s="395"/>
      <c r="OVM132" s="389"/>
      <c r="OVN132" s="390"/>
      <c r="OVO132" s="391"/>
      <c r="OVP132" s="392"/>
      <c r="OVQ132" s="393"/>
      <c r="OVR132" s="394"/>
      <c r="OVS132" s="395"/>
      <c r="OVT132" s="389"/>
      <c r="OVU132" s="390"/>
      <c r="OVV132" s="391"/>
      <c r="OVW132" s="392"/>
      <c r="OVX132" s="393"/>
      <c r="OVY132" s="394"/>
      <c r="OVZ132" s="395"/>
      <c r="OWA132" s="389"/>
      <c r="OWB132" s="390"/>
      <c r="OWC132" s="391"/>
      <c r="OWD132" s="392"/>
      <c r="OWE132" s="393"/>
      <c r="OWF132" s="394"/>
      <c r="OWG132" s="395"/>
      <c r="OWH132" s="389"/>
      <c r="OWI132" s="390"/>
      <c r="OWJ132" s="391"/>
      <c r="OWK132" s="392"/>
      <c r="OWL132" s="393"/>
      <c r="OWM132" s="394"/>
      <c r="OWN132" s="395"/>
      <c r="OWO132" s="389"/>
      <c r="OWP132" s="390"/>
      <c r="OWQ132" s="391"/>
      <c r="OWR132" s="392"/>
      <c r="OWS132" s="393"/>
      <c r="OWT132" s="394"/>
      <c r="OWU132" s="395"/>
      <c r="OWV132" s="389"/>
      <c r="OWW132" s="390"/>
      <c r="OWX132" s="391"/>
      <c r="OWY132" s="392"/>
      <c r="OWZ132" s="393"/>
      <c r="OXA132" s="394"/>
      <c r="OXB132" s="395"/>
      <c r="OXC132" s="389"/>
      <c r="OXD132" s="390"/>
      <c r="OXE132" s="391"/>
      <c r="OXF132" s="392"/>
      <c r="OXG132" s="393"/>
      <c r="OXH132" s="394"/>
      <c r="OXI132" s="395"/>
      <c r="OXJ132" s="389"/>
      <c r="OXK132" s="390"/>
      <c r="OXL132" s="391"/>
      <c r="OXM132" s="392"/>
      <c r="OXN132" s="393"/>
      <c r="OXO132" s="394"/>
      <c r="OXP132" s="395"/>
      <c r="OXQ132" s="389"/>
      <c r="OXR132" s="390"/>
      <c r="OXS132" s="391"/>
      <c r="OXT132" s="392"/>
      <c r="OXU132" s="393"/>
      <c r="OXV132" s="394"/>
      <c r="OXW132" s="395"/>
      <c r="OXX132" s="389"/>
      <c r="OXY132" s="390"/>
      <c r="OXZ132" s="391"/>
      <c r="OYA132" s="392"/>
      <c r="OYB132" s="393"/>
      <c r="OYC132" s="394"/>
      <c r="OYD132" s="395"/>
      <c r="OYE132" s="389"/>
      <c r="OYF132" s="390"/>
      <c r="OYG132" s="391"/>
      <c r="OYH132" s="392"/>
      <c r="OYI132" s="393"/>
      <c r="OYJ132" s="394"/>
      <c r="OYK132" s="395"/>
      <c r="OYL132" s="389"/>
      <c r="OYM132" s="390"/>
      <c r="OYN132" s="391"/>
      <c r="OYO132" s="392"/>
      <c r="OYP132" s="393"/>
      <c r="OYQ132" s="394"/>
      <c r="OYR132" s="395"/>
      <c r="OYS132" s="389"/>
      <c r="OYT132" s="390"/>
      <c r="OYU132" s="391"/>
      <c r="OYV132" s="392"/>
      <c r="OYW132" s="393"/>
      <c r="OYX132" s="394"/>
      <c r="OYY132" s="395"/>
      <c r="OYZ132" s="389"/>
      <c r="OZA132" s="390"/>
      <c r="OZB132" s="391"/>
      <c r="OZC132" s="392"/>
      <c r="OZD132" s="393"/>
      <c r="OZE132" s="394"/>
      <c r="OZF132" s="395"/>
      <c r="OZG132" s="389"/>
      <c r="OZH132" s="390"/>
      <c r="OZI132" s="391"/>
      <c r="OZJ132" s="392"/>
      <c r="OZK132" s="393"/>
      <c r="OZL132" s="394"/>
      <c r="OZM132" s="395"/>
      <c r="OZN132" s="389"/>
      <c r="OZO132" s="390"/>
      <c r="OZP132" s="391"/>
      <c r="OZQ132" s="392"/>
      <c r="OZR132" s="393"/>
      <c r="OZS132" s="394"/>
      <c r="OZT132" s="395"/>
      <c r="OZU132" s="389"/>
      <c r="OZV132" s="390"/>
      <c r="OZW132" s="391"/>
      <c r="OZX132" s="392"/>
      <c r="OZY132" s="393"/>
      <c r="OZZ132" s="394"/>
      <c r="PAA132" s="395"/>
      <c r="PAB132" s="389"/>
      <c r="PAC132" s="390"/>
      <c r="PAD132" s="391"/>
      <c r="PAE132" s="392"/>
      <c r="PAF132" s="393"/>
      <c r="PAG132" s="394"/>
      <c r="PAH132" s="395"/>
      <c r="PAI132" s="389"/>
      <c r="PAJ132" s="390"/>
      <c r="PAK132" s="391"/>
      <c r="PAL132" s="392"/>
      <c r="PAM132" s="393"/>
      <c r="PAN132" s="394"/>
      <c r="PAO132" s="395"/>
      <c r="PAP132" s="389"/>
      <c r="PAQ132" s="390"/>
      <c r="PAR132" s="391"/>
      <c r="PAS132" s="392"/>
      <c r="PAT132" s="393"/>
      <c r="PAU132" s="394"/>
      <c r="PAV132" s="395"/>
      <c r="PAW132" s="389"/>
      <c r="PAX132" s="390"/>
      <c r="PAY132" s="391"/>
      <c r="PAZ132" s="392"/>
      <c r="PBA132" s="393"/>
      <c r="PBB132" s="394"/>
      <c r="PBC132" s="395"/>
      <c r="PBD132" s="389"/>
      <c r="PBE132" s="390"/>
      <c r="PBF132" s="391"/>
      <c r="PBG132" s="392"/>
      <c r="PBH132" s="393"/>
      <c r="PBI132" s="394"/>
      <c r="PBJ132" s="395"/>
      <c r="PBK132" s="389"/>
      <c r="PBL132" s="390"/>
      <c r="PBM132" s="391"/>
      <c r="PBN132" s="392"/>
      <c r="PBO132" s="393"/>
      <c r="PBP132" s="394"/>
      <c r="PBQ132" s="395"/>
      <c r="PBR132" s="389"/>
      <c r="PBS132" s="390"/>
      <c r="PBT132" s="391"/>
      <c r="PBU132" s="392"/>
      <c r="PBV132" s="393"/>
      <c r="PBW132" s="394"/>
      <c r="PBX132" s="395"/>
      <c r="PBY132" s="389"/>
      <c r="PBZ132" s="390"/>
      <c r="PCA132" s="391"/>
      <c r="PCB132" s="392"/>
      <c r="PCC132" s="393"/>
      <c r="PCD132" s="394"/>
      <c r="PCE132" s="395"/>
      <c r="PCF132" s="389"/>
      <c r="PCG132" s="390"/>
      <c r="PCH132" s="391"/>
      <c r="PCI132" s="392"/>
      <c r="PCJ132" s="393"/>
      <c r="PCK132" s="394"/>
      <c r="PCL132" s="395"/>
      <c r="PCM132" s="389"/>
      <c r="PCN132" s="390"/>
      <c r="PCO132" s="391"/>
      <c r="PCP132" s="392"/>
      <c r="PCQ132" s="393"/>
      <c r="PCR132" s="394"/>
      <c r="PCS132" s="395"/>
      <c r="PCT132" s="389"/>
      <c r="PCU132" s="390"/>
      <c r="PCV132" s="391"/>
      <c r="PCW132" s="392"/>
      <c r="PCX132" s="393"/>
      <c r="PCY132" s="394"/>
      <c r="PCZ132" s="395"/>
      <c r="PDA132" s="389"/>
      <c r="PDB132" s="390"/>
      <c r="PDC132" s="391"/>
      <c r="PDD132" s="392"/>
      <c r="PDE132" s="393"/>
      <c r="PDF132" s="394"/>
      <c r="PDG132" s="395"/>
      <c r="PDH132" s="389"/>
      <c r="PDI132" s="390"/>
      <c r="PDJ132" s="391"/>
      <c r="PDK132" s="392"/>
      <c r="PDL132" s="393"/>
      <c r="PDM132" s="394"/>
      <c r="PDN132" s="395"/>
      <c r="PDO132" s="389"/>
      <c r="PDP132" s="390"/>
      <c r="PDQ132" s="391"/>
      <c r="PDR132" s="392"/>
      <c r="PDS132" s="393"/>
      <c r="PDT132" s="394"/>
      <c r="PDU132" s="395"/>
      <c r="PDV132" s="389"/>
      <c r="PDW132" s="390"/>
      <c r="PDX132" s="391"/>
      <c r="PDY132" s="392"/>
      <c r="PDZ132" s="393"/>
      <c r="PEA132" s="394"/>
      <c r="PEB132" s="395"/>
      <c r="PEC132" s="389"/>
      <c r="PED132" s="390"/>
      <c r="PEE132" s="391"/>
      <c r="PEF132" s="392"/>
      <c r="PEG132" s="393"/>
      <c r="PEH132" s="394"/>
      <c r="PEI132" s="395"/>
      <c r="PEJ132" s="389"/>
      <c r="PEK132" s="390"/>
      <c r="PEL132" s="391"/>
      <c r="PEM132" s="392"/>
      <c r="PEN132" s="393"/>
      <c r="PEO132" s="394"/>
      <c r="PEP132" s="395"/>
      <c r="PEQ132" s="389"/>
      <c r="PER132" s="390"/>
      <c r="PES132" s="391"/>
      <c r="PET132" s="392"/>
      <c r="PEU132" s="393"/>
      <c r="PEV132" s="394"/>
      <c r="PEW132" s="395"/>
      <c r="PEX132" s="389"/>
      <c r="PEY132" s="390"/>
      <c r="PEZ132" s="391"/>
      <c r="PFA132" s="392"/>
      <c r="PFB132" s="393"/>
      <c r="PFC132" s="394"/>
      <c r="PFD132" s="395"/>
      <c r="PFE132" s="389"/>
      <c r="PFF132" s="390"/>
      <c r="PFG132" s="391"/>
      <c r="PFH132" s="392"/>
      <c r="PFI132" s="393"/>
      <c r="PFJ132" s="394"/>
      <c r="PFK132" s="395"/>
      <c r="PFL132" s="389"/>
      <c r="PFM132" s="390"/>
      <c r="PFN132" s="391"/>
      <c r="PFO132" s="392"/>
      <c r="PFP132" s="393"/>
      <c r="PFQ132" s="394"/>
      <c r="PFR132" s="395"/>
      <c r="PFS132" s="389"/>
      <c r="PFT132" s="390"/>
      <c r="PFU132" s="391"/>
      <c r="PFV132" s="392"/>
      <c r="PFW132" s="393"/>
      <c r="PFX132" s="394"/>
      <c r="PFY132" s="395"/>
      <c r="PFZ132" s="389"/>
      <c r="PGA132" s="390"/>
      <c r="PGB132" s="391"/>
      <c r="PGC132" s="392"/>
      <c r="PGD132" s="393"/>
      <c r="PGE132" s="394"/>
      <c r="PGF132" s="395"/>
      <c r="PGG132" s="389"/>
      <c r="PGH132" s="390"/>
      <c r="PGI132" s="391"/>
      <c r="PGJ132" s="392"/>
      <c r="PGK132" s="393"/>
      <c r="PGL132" s="394"/>
      <c r="PGM132" s="395"/>
      <c r="PGN132" s="389"/>
      <c r="PGO132" s="390"/>
      <c r="PGP132" s="391"/>
      <c r="PGQ132" s="392"/>
      <c r="PGR132" s="393"/>
      <c r="PGS132" s="394"/>
      <c r="PGT132" s="395"/>
      <c r="PGU132" s="389"/>
      <c r="PGV132" s="390"/>
      <c r="PGW132" s="391"/>
      <c r="PGX132" s="392"/>
      <c r="PGY132" s="393"/>
      <c r="PGZ132" s="394"/>
      <c r="PHA132" s="395"/>
      <c r="PHB132" s="389"/>
      <c r="PHC132" s="390"/>
      <c r="PHD132" s="391"/>
      <c r="PHE132" s="392"/>
      <c r="PHF132" s="393"/>
      <c r="PHG132" s="394"/>
      <c r="PHH132" s="395"/>
      <c r="PHI132" s="389"/>
      <c r="PHJ132" s="390"/>
      <c r="PHK132" s="391"/>
      <c r="PHL132" s="392"/>
      <c r="PHM132" s="393"/>
      <c r="PHN132" s="394"/>
      <c r="PHO132" s="395"/>
      <c r="PHP132" s="389"/>
      <c r="PHQ132" s="390"/>
      <c r="PHR132" s="391"/>
      <c r="PHS132" s="392"/>
      <c r="PHT132" s="393"/>
      <c r="PHU132" s="394"/>
      <c r="PHV132" s="395"/>
      <c r="PHW132" s="389"/>
      <c r="PHX132" s="390"/>
      <c r="PHY132" s="391"/>
      <c r="PHZ132" s="392"/>
      <c r="PIA132" s="393"/>
      <c r="PIB132" s="394"/>
      <c r="PIC132" s="395"/>
      <c r="PID132" s="389"/>
      <c r="PIE132" s="390"/>
      <c r="PIF132" s="391"/>
      <c r="PIG132" s="392"/>
      <c r="PIH132" s="393"/>
      <c r="PII132" s="394"/>
      <c r="PIJ132" s="395"/>
      <c r="PIK132" s="389"/>
      <c r="PIL132" s="390"/>
      <c r="PIM132" s="391"/>
      <c r="PIN132" s="392"/>
      <c r="PIO132" s="393"/>
      <c r="PIP132" s="394"/>
      <c r="PIQ132" s="395"/>
      <c r="PIR132" s="389"/>
      <c r="PIS132" s="390"/>
      <c r="PIT132" s="391"/>
      <c r="PIU132" s="392"/>
      <c r="PIV132" s="393"/>
      <c r="PIW132" s="394"/>
      <c r="PIX132" s="395"/>
      <c r="PIY132" s="389"/>
      <c r="PIZ132" s="390"/>
      <c r="PJA132" s="391"/>
      <c r="PJB132" s="392"/>
      <c r="PJC132" s="393"/>
      <c r="PJD132" s="394"/>
      <c r="PJE132" s="395"/>
      <c r="PJF132" s="389"/>
      <c r="PJG132" s="390"/>
      <c r="PJH132" s="391"/>
      <c r="PJI132" s="392"/>
      <c r="PJJ132" s="393"/>
      <c r="PJK132" s="394"/>
      <c r="PJL132" s="395"/>
      <c r="PJM132" s="389"/>
      <c r="PJN132" s="390"/>
      <c r="PJO132" s="391"/>
      <c r="PJP132" s="392"/>
      <c r="PJQ132" s="393"/>
      <c r="PJR132" s="394"/>
      <c r="PJS132" s="395"/>
      <c r="PJT132" s="389"/>
      <c r="PJU132" s="390"/>
      <c r="PJV132" s="391"/>
      <c r="PJW132" s="392"/>
      <c r="PJX132" s="393"/>
      <c r="PJY132" s="394"/>
      <c r="PJZ132" s="395"/>
      <c r="PKA132" s="389"/>
      <c r="PKB132" s="390"/>
      <c r="PKC132" s="391"/>
      <c r="PKD132" s="392"/>
      <c r="PKE132" s="393"/>
      <c r="PKF132" s="394"/>
      <c r="PKG132" s="395"/>
      <c r="PKH132" s="389"/>
      <c r="PKI132" s="390"/>
      <c r="PKJ132" s="391"/>
      <c r="PKK132" s="392"/>
      <c r="PKL132" s="393"/>
      <c r="PKM132" s="394"/>
      <c r="PKN132" s="395"/>
      <c r="PKO132" s="389"/>
      <c r="PKP132" s="390"/>
      <c r="PKQ132" s="391"/>
      <c r="PKR132" s="392"/>
      <c r="PKS132" s="393"/>
      <c r="PKT132" s="394"/>
      <c r="PKU132" s="395"/>
      <c r="PKV132" s="389"/>
      <c r="PKW132" s="390"/>
      <c r="PKX132" s="391"/>
      <c r="PKY132" s="392"/>
      <c r="PKZ132" s="393"/>
      <c r="PLA132" s="394"/>
      <c r="PLB132" s="395"/>
      <c r="PLC132" s="389"/>
      <c r="PLD132" s="390"/>
      <c r="PLE132" s="391"/>
      <c r="PLF132" s="392"/>
      <c r="PLG132" s="393"/>
      <c r="PLH132" s="394"/>
      <c r="PLI132" s="395"/>
      <c r="PLJ132" s="389"/>
      <c r="PLK132" s="390"/>
      <c r="PLL132" s="391"/>
      <c r="PLM132" s="392"/>
      <c r="PLN132" s="393"/>
      <c r="PLO132" s="394"/>
      <c r="PLP132" s="395"/>
      <c r="PLQ132" s="389"/>
      <c r="PLR132" s="390"/>
      <c r="PLS132" s="391"/>
      <c r="PLT132" s="392"/>
      <c r="PLU132" s="393"/>
      <c r="PLV132" s="394"/>
      <c r="PLW132" s="395"/>
      <c r="PLX132" s="389"/>
      <c r="PLY132" s="390"/>
      <c r="PLZ132" s="391"/>
      <c r="PMA132" s="392"/>
      <c r="PMB132" s="393"/>
      <c r="PMC132" s="394"/>
      <c r="PMD132" s="395"/>
      <c r="PME132" s="389"/>
      <c r="PMF132" s="390"/>
      <c r="PMG132" s="391"/>
      <c r="PMH132" s="392"/>
      <c r="PMI132" s="393"/>
      <c r="PMJ132" s="394"/>
      <c r="PMK132" s="395"/>
      <c r="PML132" s="389"/>
      <c r="PMM132" s="390"/>
      <c r="PMN132" s="391"/>
      <c r="PMO132" s="392"/>
      <c r="PMP132" s="393"/>
      <c r="PMQ132" s="394"/>
      <c r="PMR132" s="395"/>
      <c r="PMS132" s="389"/>
      <c r="PMT132" s="390"/>
      <c r="PMU132" s="391"/>
      <c r="PMV132" s="392"/>
      <c r="PMW132" s="393"/>
      <c r="PMX132" s="394"/>
      <c r="PMY132" s="395"/>
      <c r="PMZ132" s="389"/>
      <c r="PNA132" s="390"/>
      <c r="PNB132" s="391"/>
      <c r="PNC132" s="392"/>
      <c r="PND132" s="393"/>
      <c r="PNE132" s="394"/>
      <c r="PNF132" s="395"/>
      <c r="PNG132" s="389"/>
      <c r="PNH132" s="390"/>
      <c r="PNI132" s="391"/>
      <c r="PNJ132" s="392"/>
      <c r="PNK132" s="393"/>
      <c r="PNL132" s="394"/>
      <c r="PNM132" s="395"/>
      <c r="PNN132" s="389"/>
      <c r="PNO132" s="390"/>
      <c r="PNP132" s="391"/>
      <c r="PNQ132" s="392"/>
      <c r="PNR132" s="393"/>
      <c r="PNS132" s="394"/>
      <c r="PNT132" s="395"/>
      <c r="PNU132" s="389"/>
      <c r="PNV132" s="390"/>
      <c r="PNW132" s="391"/>
      <c r="PNX132" s="392"/>
      <c r="PNY132" s="393"/>
      <c r="PNZ132" s="394"/>
      <c r="POA132" s="395"/>
      <c r="POB132" s="389"/>
      <c r="POC132" s="390"/>
      <c r="POD132" s="391"/>
      <c r="POE132" s="392"/>
      <c r="POF132" s="393"/>
      <c r="POG132" s="394"/>
      <c r="POH132" s="395"/>
      <c r="POI132" s="389"/>
      <c r="POJ132" s="390"/>
      <c r="POK132" s="391"/>
      <c r="POL132" s="392"/>
      <c r="POM132" s="393"/>
      <c r="PON132" s="394"/>
      <c r="POO132" s="395"/>
      <c r="POP132" s="389"/>
      <c r="POQ132" s="390"/>
      <c r="POR132" s="391"/>
      <c r="POS132" s="392"/>
      <c r="POT132" s="393"/>
      <c r="POU132" s="394"/>
      <c r="POV132" s="395"/>
      <c r="POW132" s="389"/>
      <c r="POX132" s="390"/>
      <c r="POY132" s="391"/>
      <c r="POZ132" s="392"/>
      <c r="PPA132" s="393"/>
      <c r="PPB132" s="394"/>
      <c r="PPC132" s="395"/>
      <c r="PPD132" s="389"/>
      <c r="PPE132" s="390"/>
      <c r="PPF132" s="391"/>
      <c r="PPG132" s="392"/>
      <c r="PPH132" s="393"/>
      <c r="PPI132" s="394"/>
      <c r="PPJ132" s="395"/>
      <c r="PPK132" s="389"/>
      <c r="PPL132" s="390"/>
      <c r="PPM132" s="391"/>
      <c r="PPN132" s="392"/>
      <c r="PPO132" s="393"/>
      <c r="PPP132" s="394"/>
      <c r="PPQ132" s="395"/>
      <c r="PPR132" s="389"/>
      <c r="PPS132" s="390"/>
      <c r="PPT132" s="391"/>
      <c r="PPU132" s="392"/>
      <c r="PPV132" s="393"/>
      <c r="PPW132" s="394"/>
      <c r="PPX132" s="395"/>
      <c r="PPY132" s="389"/>
      <c r="PPZ132" s="390"/>
      <c r="PQA132" s="391"/>
      <c r="PQB132" s="392"/>
      <c r="PQC132" s="393"/>
      <c r="PQD132" s="394"/>
      <c r="PQE132" s="395"/>
      <c r="PQF132" s="389"/>
      <c r="PQG132" s="390"/>
      <c r="PQH132" s="391"/>
      <c r="PQI132" s="392"/>
      <c r="PQJ132" s="393"/>
      <c r="PQK132" s="394"/>
      <c r="PQL132" s="395"/>
      <c r="PQM132" s="389"/>
      <c r="PQN132" s="390"/>
      <c r="PQO132" s="391"/>
      <c r="PQP132" s="392"/>
      <c r="PQQ132" s="393"/>
      <c r="PQR132" s="394"/>
      <c r="PQS132" s="395"/>
      <c r="PQT132" s="389"/>
      <c r="PQU132" s="390"/>
      <c r="PQV132" s="391"/>
      <c r="PQW132" s="392"/>
      <c r="PQX132" s="393"/>
      <c r="PQY132" s="394"/>
      <c r="PQZ132" s="395"/>
      <c r="PRA132" s="389"/>
      <c r="PRB132" s="390"/>
      <c r="PRC132" s="391"/>
      <c r="PRD132" s="392"/>
      <c r="PRE132" s="393"/>
      <c r="PRF132" s="394"/>
      <c r="PRG132" s="395"/>
      <c r="PRH132" s="389"/>
      <c r="PRI132" s="390"/>
      <c r="PRJ132" s="391"/>
      <c r="PRK132" s="392"/>
      <c r="PRL132" s="393"/>
      <c r="PRM132" s="394"/>
      <c r="PRN132" s="395"/>
      <c r="PRO132" s="389"/>
      <c r="PRP132" s="390"/>
      <c r="PRQ132" s="391"/>
      <c r="PRR132" s="392"/>
      <c r="PRS132" s="393"/>
      <c r="PRT132" s="394"/>
      <c r="PRU132" s="395"/>
      <c r="PRV132" s="389"/>
      <c r="PRW132" s="390"/>
      <c r="PRX132" s="391"/>
      <c r="PRY132" s="392"/>
      <c r="PRZ132" s="393"/>
      <c r="PSA132" s="394"/>
      <c r="PSB132" s="395"/>
      <c r="PSC132" s="389"/>
      <c r="PSD132" s="390"/>
      <c r="PSE132" s="391"/>
      <c r="PSF132" s="392"/>
      <c r="PSG132" s="393"/>
      <c r="PSH132" s="394"/>
      <c r="PSI132" s="395"/>
      <c r="PSJ132" s="389"/>
      <c r="PSK132" s="390"/>
      <c r="PSL132" s="391"/>
      <c r="PSM132" s="392"/>
      <c r="PSN132" s="393"/>
      <c r="PSO132" s="394"/>
      <c r="PSP132" s="395"/>
      <c r="PSQ132" s="389"/>
      <c r="PSR132" s="390"/>
      <c r="PSS132" s="391"/>
      <c r="PST132" s="392"/>
      <c r="PSU132" s="393"/>
      <c r="PSV132" s="394"/>
      <c r="PSW132" s="395"/>
      <c r="PSX132" s="389"/>
      <c r="PSY132" s="390"/>
      <c r="PSZ132" s="391"/>
      <c r="PTA132" s="392"/>
      <c r="PTB132" s="393"/>
      <c r="PTC132" s="394"/>
      <c r="PTD132" s="395"/>
      <c r="PTE132" s="389"/>
      <c r="PTF132" s="390"/>
      <c r="PTG132" s="391"/>
      <c r="PTH132" s="392"/>
      <c r="PTI132" s="393"/>
      <c r="PTJ132" s="394"/>
      <c r="PTK132" s="395"/>
      <c r="PTL132" s="389"/>
      <c r="PTM132" s="390"/>
      <c r="PTN132" s="391"/>
      <c r="PTO132" s="392"/>
      <c r="PTP132" s="393"/>
      <c r="PTQ132" s="394"/>
      <c r="PTR132" s="395"/>
      <c r="PTS132" s="389"/>
      <c r="PTT132" s="390"/>
      <c r="PTU132" s="391"/>
      <c r="PTV132" s="392"/>
      <c r="PTW132" s="393"/>
      <c r="PTX132" s="394"/>
      <c r="PTY132" s="395"/>
      <c r="PTZ132" s="389"/>
      <c r="PUA132" s="390"/>
      <c r="PUB132" s="391"/>
      <c r="PUC132" s="392"/>
      <c r="PUD132" s="393"/>
      <c r="PUE132" s="394"/>
      <c r="PUF132" s="395"/>
      <c r="PUG132" s="389"/>
      <c r="PUH132" s="390"/>
      <c r="PUI132" s="391"/>
      <c r="PUJ132" s="392"/>
      <c r="PUK132" s="393"/>
      <c r="PUL132" s="394"/>
      <c r="PUM132" s="395"/>
      <c r="PUN132" s="389"/>
      <c r="PUO132" s="390"/>
      <c r="PUP132" s="391"/>
      <c r="PUQ132" s="392"/>
      <c r="PUR132" s="393"/>
      <c r="PUS132" s="394"/>
      <c r="PUT132" s="395"/>
      <c r="PUU132" s="389"/>
      <c r="PUV132" s="390"/>
      <c r="PUW132" s="391"/>
      <c r="PUX132" s="392"/>
      <c r="PUY132" s="393"/>
      <c r="PUZ132" s="394"/>
      <c r="PVA132" s="395"/>
      <c r="PVB132" s="389"/>
      <c r="PVC132" s="390"/>
      <c r="PVD132" s="391"/>
      <c r="PVE132" s="392"/>
      <c r="PVF132" s="393"/>
      <c r="PVG132" s="394"/>
      <c r="PVH132" s="395"/>
      <c r="PVI132" s="389"/>
      <c r="PVJ132" s="390"/>
      <c r="PVK132" s="391"/>
      <c r="PVL132" s="392"/>
      <c r="PVM132" s="393"/>
      <c r="PVN132" s="394"/>
      <c r="PVO132" s="395"/>
      <c r="PVP132" s="389"/>
      <c r="PVQ132" s="390"/>
      <c r="PVR132" s="391"/>
      <c r="PVS132" s="392"/>
      <c r="PVT132" s="393"/>
      <c r="PVU132" s="394"/>
      <c r="PVV132" s="395"/>
      <c r="PVW132" s="389"/>
      <c r="PVX132" s="390"/>
      <c r="PVY132" s="391"/>
      <c r="PVZ132" s="392"/>
      <c r="PWA132" s="393"/>
      <c r="PWB132" s="394"/>
      <c r="PWC132" s="395"/>
      <c r="PWD132" s="389"/>
      <c r="PWE132" s="390"/>
      <c r="PWF132" s="391"/>
      <c r="PWG132" s="392"/>
      <c r="PWH132" s="393"/>
      <c r="PWI132" s="394"/>
      <c r="PWJ132" s="395"/>
      <c r="PWK132" s="389"/>
      <c r="PWL132" s="390"/>
      <c r="PWM132" s="391"/>
      <c r="PWN132" s="392"/>
      <c r="PWO132" s="393"/>
      <c r="PWP132" s="394"/>
      <c r="PWQ132" s="395"/>
      <c r="PWR132" s="389"/>
      <c r="PWS132" s="390"/>
      <c r="PWT132" s="391"/>
      <c r="PWU132" s="392"/>
      <c r="PWV132" s="393"/>
      <c r="PWW132" s="394"/>
      <c r="PWX132" s="395"/>
      <c r="PWY132" s="389"/>
      <c r="PWZ132" s="390"/>
      <c r="PXA132" s="391"/>
      <c r="PXB132" s="392"/>
      <c r="PXC132" s="393"/>
      <c r="PXD132" s="394"/>
      <c r="PXE132" s="395"/>
      <c r="PXF132" s="389"/>
      <c r="PXG132" s="390"/>
      <c r="PXH132" s="391"/>
      <c r="PXI132" s="392"/>
      <c r="PXJ132" s="393"/>
      <c r="PXK132" s="394"/>
      <c r="PXL132" s="395"/>
      <c r="PXM132" s="389"/>
      <c r="PXN132" s="390"/>
      <c r="PXO132" s="391"/>
      <c r="PXP132" s="392"/>
      <c r="PXQ132" s="393"/>
      <c r="PXR132" s="394"/>
      <c r="PXS132" s="395"/>
      <c r="PXT132" s="389"/>
      <c r="PXU132" s="390"/>
      <c r="PXV132" s="391"/>
      <c r="PXW132" s="392"/>
      <c r="PXX132" s="393"/>
      <c r="PXY132" s="394"/>
      <c r="PXZ132" s="395"/>
      <c r="PYA132" s="389"/>
      <c r="PYB132" s="390"/>
      <c r="PYC132" s="391"/>
      <c r="PYD132" s="392"/>
      <c r="PYE132" s="393"/>
      <c r="PYF132" s="394"/>
      <c r="PYG132" s="395"/>
      <c r="PYH132" s="389"/>
      <c r="PYI132" s="390"/>
      <c r="PYJ132" s="391"/>
      <c r="PYK132" s="392"/>
      <c r="PYL132" s="393"/>
      <c r="PYM132" s="394"/>
      <c r="PYN132" s="395"/>
      <c r="PYO132" s="389"/>
      <c r="PYP132" s="390"/>
      <c r="PYQ132" s="391"/>
      <c r="PYR132" s="392"/>
      <c r="PYS132" s="393"/>
      <c r="PYT132" s="394"/>
      <c r="PYU132" s="395"/>
      <c r="PYV132" s="389"/>
      <c r="PYW132" s="390"/>
      <c r="PYX132" s="391"/>
      <c r="PYY132" s="392"/>
      <c r="PYZ132" s="393"/>
      <c r="PZA132" s="394"/>
      <c r="PZB132" s="395"/>
      <c r="PZC132" s="389"/>
      <c r="PZD132" s="390"/>
      <c r="PZE132" s="391"/>
      <c r="PZF132" s="392"/>
      <c r="PZG132" s="393"/>
      <c r="PZH132" s="394"/>
      <c r="PZI132" s="395"/>
      <c r="PZJ132" s="389"/>
      <c r="PZK132" s="390"/>
      <c r="PZL132" s="391"/>
      <c r="PZM132" s="392"/>
      <c r="PZN132" s="393"/>
      <c r="PZO132" s="394"/>
      <c r="PZP132" s="395"/>
      <c r="PZQ132" s="389"/>
      <c r="PZR132" s="390"/>
      <c r="PZS132" s="391"/>
      <c r="PZT132" s="392"/>
      <c r="PZU132" s="393"/>
      <c r="PZV132" s="394"/>
      <c r="PZW132" s="395"/>
      <c r="PZX132" s="389"/>
      <c r="PZY132" s="390"/>
      <c r="PZZ132" s="391"/>
      <c r="QAA132" s="392"/>
      <c r="QAB132" s="393"/>
      <c r="QAC132" s="394"/>
      <c r="QAD132" s="395"/>
      <c r="QAE132" s="389"/>
      <c r="QAF132" s="390"/>
      <c r="QAG132" s="391"/>
      <c r="QAH132" s="392"/>
      <c r="QAI132" s="393"/>
      <c r="QAJ132" s="394"/>
      <c r="QAK132" s="395"/>
      <c r="QAL132" s="389"/>
      <c r="QAM132" s="390"/>
      <c r="QAN132" s="391"/>
      <c r="QAO132" s="392"/>
      <c r="QAP132" s="393"/>
      <c r="QAQ132" s="394"/>
      <c r="QAR132" s="395"/>
      <c r="QAS132" s="389"/>
      <c r="QAT132" s="390"/>
      <c r="QAU132" s="391"/>
      <c r="QAV132" s="392"/>
      <c r="QAW132" s="393"/>
      <c r="QAX132" s="394"/>
      <c r="QAY132" s="395"/>
      <c r="QAZ132" s="389"/>
      <c r="QBA132" s="390"/>
      <c r="QBB132" s="391"/>
      <c r="QBC132" s="392"/>
      <c r="QBD132" s="393"/>
      <c r="QBE132" s="394"/>
      <c r="QBF132" s="395"/>
      <c r="QBG132" s="389"/>
      <c r="QBH132" s="390"/>
      <c r="QBI132" s="391"/>
      <c r="QBJ132" s="392"/>
      <c r="QBK132" s="393"/>
      <c r="QBL132" s="394"/>
      <c r="QBM132" s="395"/>
      <c r="QBN132" s="389"/>
      <c r="QBO132" s="390"/>
      <c r="QBP132" s="391"/>
      <c r="QBQ132" s="392"/>
      <c r="QBR132" s="393"/>
      <c r="QBS132" s="394"/>
      <c r="QBT132" s="395"/>
      <c r="QBU132" s="389"/>
      <c r="QBV132" s="390"/>
      <c r="QBW132" s="391"/>
      <c r="QBX132" s="392"/>
      <c r="QBY132" s="393"/>
      <c r="QBZ132" s="394"/>
      <c r="QCA132" s="395"/>
      <c r="QCB132" s="389"/>
      <c r="QCC132" s="390"/>
      <c r="QCD132" s="391"/>
      <c r="QCE132" s="392"/>
      <c r="QCF132" s="393"/>
      <c r="QCG132" s="394"/>
      <c r="QCH132" s="395"/>
      <c r="QCI132" s="389"/>
      <c r="QCJ132" s="390"/>
      <c r="QCK132" s="391"/>
      <c r="QCL132" s="392"/>
      <c r="QCM132" s="393"/>
      <c r="QCN132" s="394"/>
      <c r="QCO132" s="395"/>
      <c r="QCP132" s="389"/>
      <c r="QCQ132" s="390"/>
      <c r="QCR132" s="391"/>
      <c r="QCS132" s="392"/>
      <c r="QCT132" s="393"/>
      <c r="QCU132" s="394"/>
      <c r="QCV132" s="395"/>
      <c r="QCW132" s="389"/>
      <c r="QCX132" s="390"/>
      <c r="QCY132" s="391"/>
      <c r="QCZ132" s="392"/>
      <c r="QDA132" s="393"/>
      <c r="QDB132" s="394"/>
      <c r="QDC132" s="395"/>
      <c r="QDD132" s="389"/>
      <c r="QDE132" s="390"/>
      <c r="QDF132" s="391"/>
      <c r="QDG132" s="392"/>
      <c r="QDH132" s="393"/>
      <c r="QDI132" s="394"/>
      <c r="QDJ132" s="395"/>
      <c r="QDK132" s="389"/>
      <c r="QDL132" s="390"/>
      <c r="QDM132" s="391"/>
      <c r="QDN132" s="392"/>
      <c r="QDO132" s="393"/>
      <c r="QDP132" s="394"/>
      <c r="QDQ132" s="395"/>
      <c r="QDR132" s="389"/>
      <c r="QDS132" s="390"/>
      <c r="QDT132" s="391"/>
      <c r="QDU132" s="392"/>
      <c r="QDV132" s="393"/>
      <c r="QDW132" s="394"/>
      <c r="QDX132" s="395"/>
      <c r="QDY132" s="389"/>
      <c r="QDZ132" s="390"/>
      <c r="QEA132" s="391"/>
      <c r="QEB132" s="392"/>
      <c r="QEC132" s="393"/>
      <c r="QED132" s="394"/>
      <c r="QEE132" s="395"/>
      <c r="QEF132" s="389"/>
      <c r="QEG132" s="390"/>
      <c r="QEH132" s="391"/>
      <c r="QEI132" s="392"/>
      <c r="QEJ132" s="393"/>
      <c r="QEK132" s="394"/>
      <c r="QEL132" s="395"/>
      <c r="QEM132" s="389"/>
      <c r="QEN132" s="390"/>
      <c r="QEO132" s="391"/>
      <c r="QEP132" s="392"/>
      <c r="QEQ132" s="393"/>
      <c r="QER132" s="394"/>
      <c r="QES132" s="395"/>
      <c r="QET132" s="389"/>
      <c r="QEU132" s="390"/>
      <c r="QEV132" s="391"/>
      <c r="QEW132" s="392"/>
      <c r="QEX132" s="393"/>
      <c r="QEY132" s="394"/>
      <c r="QEZ132" s="395"/>
      <c r="QFA132" s="389"/>
      <c r="QFB132" s="390"/>
      <c r="QFC132" s="391"/>
      <c r="QFD132" s="392"/>
      <c r="QFE132" s="393"/>
      <c r="QFF132" s="394"/>
      <c r="QFG132" s="395"/>
      <c r="QFH132" s="389"/>
      <c r="QFI132" s="390"/>
      <c r="QFJ132" s="391"/>
      <c r="QFK132" s="392"/>
      <c r="QFL132" s="393"/>
      <c r="QFM132" s="394"/>
      <c r="QFN132" s="395"/>
      <c r="QFO132" s="389"/>
      <c r="QFP132" s="390"/>
      <c r="QFQ132" s="391"/>
      <c r="QFR132" s="392"/>
      <c r="QFS132" s="393"/>
      <c r="QFT132" s="394"/>
      <c r="QFU132" s="395"/>
      <c r="QFV132" s="389"/>
      <c r="QFW132" s="390"/>
      <c r="QFX132" s="391"/>
      <c r="QFY132" s="392"/>
      <c r="QFZ132" s="393"/>
      <c r="QGA132" s="394"/>
      <c r="QGB132" s="395"/>
      <c r="QGC132" s="389"/>
      <c r="QGD132" s="390"/>
      <c r="QGE132" s="391"/>
      <c r="QGF132" s="392"/>
      <c r="QGG132" s="393"/>
      <c r="QGH132" s="394"/>
      <c r="QGI132" s="395"/>
      <c r="QGJ132" s="389"/>
      <c r="QGK132" s="390"/>
      <c r="QGL132" s="391"/>
      <c r="QGM132" s="392"/>
      <c r="QGN132" s="393"/>
      <c r="QGO132" s="394"/>
      <c r="QGP132" s="395"/>
      <c r="QGQ132" s="389"/>
      <c r="QGR132" s="390"/>
      <c r="QGS132" s="391"/>
      <c r="QGT132" s="392"/>
      <c r="QGU132" s="393"/>
      <c r="QGV132" s="394"/>
      <c r="QGW132" s="395"/>
      <c r="QGX132" s="389"/>
      <c r="QGY132" s="390"/>
      <c r="QGZ132" s="391"/>
      <c r="QHA132" s="392"/>
      <c r="QHB132" s="393"/>
      <c r="QHC132" s="394"/>
      <c r="QHD132" s="395"/>
      <c r="QHE132" s="389"/>
      <c r="QHF132" s="390"/>
      <c r="QHG132" s="391"/>
      <c r="QHH132" s="392"/>
      <c r="QHI132" s="393"/>
      <c r="QHJ132" s="394"/>
      <c r="QHK132" s="395"/>
      <c r="QHL132" s="389"/>
      <c r="QHM132" s="390"/>
      <c r="QHN132" s="391"/>
      <c r="QHO132" s="392"/>
      <c r="QHP132" s="393"/>
      <c r="QHQ132" s="394"/>
      <c r="QHR132" s="395"/>
      <c r="QHS132" s="389"/>
      <c r="QHT132" s="390"/>
      <c r="QHU132" s="391"/>
      <c r="QHV132" s="392"/>
      <c r="QHW132" s="393"/>
      <c r="QHX132" s="394"/>
      <c r="QHY132" s="395"/>
      <c r="QHZ132" s="389"/>
      <c r="QIA132" s="390"/>
      <c r="QIB132" s="391"/>
      <c r="QIC132" s="392"/>
      <c r="QID132" s="393"/>
      <c r="QIE132" s="394"/>
      <c r="QIF132" s="395"/>
      <c r="QIG132" s="389"/>
      <c r="QIH132" s="390"/>
      <c r="QII132" s="391"/>
      <c r="QIJ132" s="392"/>
      <c r="QIK132" s="393"/>
      <c r="QIL132" s="394"/>
      <c r="QIM132" s="395"/>
      <c r="QIN132" s="389"/>
      <c r="QIO132" s="390"/>
      <c r="QIP132" s="391"/>
      <c r="QIQ132" s="392"/>
      <c r="QIR132" s="393"/>
      <c r="QIS132" s="394"/>
      <c r="QIT132" s="395"/>
      <c r="QIU132" s="389"/>
      <c r="QIV132" s="390"/>
      <c r="QIW132" s="391"/>
      <c r="QIX132" s="392"/>
      <c r="QIY132" s="393"/>
      <c r="QIZ132" s="394"/>
      <c r="QJA132" s="395"/>
      <c r="QJB132" s="389"/>
      <c r="QJC132" s="390"/>
      <c r="QJD132" s="391"/>
      <c r="QJE132" s="392"/>
      <c r="QJF132" s="393"/>
      <c r="QJG132" s="394"/>
      <c r="QJH132" s="395"/>
      <c r="QJI132" s="389"/>
      <c r="QJJ132" s="390"/>
      <c r="QJK132" s="391"/>
      <c r="QJL132" s="392"/>
      <c r="QJM132" s="393"/>
      <c r="QJN132" s="394"/>
      <c r="QJO132" s="395"/>
      <c r="QJP132" s="389"/>
      <c r="QJQ132" s="390"/>
      <c r="QJR132" s="391"/>
      <c r="QJS132" s="392"/>
      <c r="QJT132" s="393"/>
      <c r="QJU132" s="394"/>
      <c r="QJV132" s="395"/>
      <c r="QJW132" s="389"/>
      <c r="QJX132" s="390"/>
      <c r="QJY132" s="391"/>
      <c r="QJZ132" s="392"/>
      <c r="QKA132" s="393"/>
      <c r="QKB132" s="394"/>
      <c r="QKC132" s="395"/>
      <c r="QKD132" s="389"/>
      <c r="QKE132" s="390"/>
      <c r="QKF132" s="391"/>
      <c r="QKG132" s="392"/>
      <c r="QKH132" s="393"/>
      <c r="QKI132" s="394"/>
      <c r="QKJ132" s="395"/>
      <c r="QKK132" s="389"/>
      <c r="QKL132" s="390"/>
      <c r="QKM132" s="391"/>
      <c r="QKN132" s="392"/>
      <c r="QKO132" s="393"/>
      <c r="QKP132" s="394"/>
      <c r="QKQ132" s="395"/>
      <c r="QKR132" s="389"/>
      <c r="QKS132" s="390"/>
      <c r="QKT132" s="391"/>
      <c r="QKU132" s="392"/>
      <c r="QKV132" s="393"/>
      <c r="QKW132" s="394"/>
      <c r="QKX132" s="395"/>
      <c r="QKY132" s="389"/>
      <c r="QKZ132" s="390"/>
      <c r="QLA132" s="391"/>
      <c r="QLB132" s="392"/>
      <c r="QLC132" s="393"/>
      <c r="QLD132" s="394"/>
      <c r="QLE132" s="395"/>
      <c r="QLF132" s="389"/>
      <c r="QLG132" s="390"/>
      <c r="QLH132" s="391"/>
      <c r="QLI132" s="392"/>
      <c r="QLJ132" s="393"/>
      <c r="QLK132" s="394"/>
      <c r="QLL132" s="395"/>
      <c r="QLM132" s="389"/>
      <c r="QLN132" s="390"/>
      <c r="QLO132" s="391"/>
      <c r="QLP132" s="392"/>
      <c r="QLQ132" s="393"/>
      <c r="QLR132" s="394"/>
      <c r="QLS132" s="395"/>
      <c r="QLT132" s="389"/>
      <c r="QLU132" s="390"/>
      <c r="QLV132" s="391"/>
      <c r="QLW132" s="392"/>
      <c r="QLX132" s="393"/>
      <c r="QLY132" s="394"/>
      <c r="QLZ132" s="395"/>
      <c r="QMA132" s="389"/>
      <c r="QMB132" s="390"/>
      <c r="QMC132" s="391"/>
      <c r="QMD132" s="392"/>
      <c r="QME132" s="393"/>
      <c r="QMF132" s="394"/>
      <c r="QMG132" s="395"/>
      <c r="QMH132" s="389"/>
      <c r="QMI132" s="390"/>
      <c r="QMJ132" s="391"/>
      <c r="QMK132" s="392"/>
      <c r="QML132" s="393"/>
      <c r="QMM132" s="394"/>
      <c r="QMN132" s="395"/>
      <c r="QMO132" s="389"/>
      <c r="QMP132" s="390"/>
      <c r="QMQ132" s="391"/>
      <c r="QMR132" s="392"/>
      <c r="QMS132" s="393"/>
      <c r="QMT132" s="394"/>
      <c r="QMU132" s="395"/>
      <c r="QMV132" s="389"/>
      <c r="QMW132" s="390"/>
      <c r="QMX132" s="391"/>
      <c r="QMY132" s="392"/>
      <c r="QMZ132" s="393"/>
      <c r="QNA132" s="394"/>
      <c r="QNB132" s="395"/>
      <c r="QNC132" s="389"/>
      <c r="QND132" s="390"/>
      <c r="QNE132" s="391"/>
      <c r="QNF132" s="392"/>
      <c r="QNG132" s="393"/>
      <c r="QNH132" s="394"/>
      <c r="QNI132" s="395"/>
      <c r="QNJ132" s="389"/>
      <c r="QNK132" s="390"/>
      <c r="QNL132" s="391"/>
      <c r="QNM132" s="392"/>
      <c r="QNN132" s="393"/>
      <c r="QNO132" s="394"/>
      <c r="QNP132" s="395"/>
      <c r="QNQ132" s="389"/>
      <c r="QNR132" s="390"/>
      <c r="QNS132" s="391"/>
      <c r="QNT132" s="392"/>
      <c r="QNU132" s="393"/>
      <c r="QNV132" s="394"/>
      <c r="QNW132" s="395"/>
      <c r="QNX132" s="389"/>
      <c r="QNY132" s="390"/>
      <c r="QNZ132" s="391"/>
      <c r="QOA132" s="392"/>
      <c r="QOB132" s="393"/>
      <c r="QOC132" s="394"/>
      <c r="QOD132" s="395"/>
      <c r="QOE132" s="389"/>
      <c r="QOF132" s="390"/>
      <c r="QOG132" s="391"/>
      <c r="QOH132" s="392"/>
      <c r="QOI132" s="393"/>
      <c r="QOJ132" s="394"/>
      <c r="QOK132" s="395"/>
      <c r="QOL132" s="389"/>
      <c r="QOM132" s="390"/>
      <c r="QON132" s="391"/>
      <c r="QOO132" s="392"/>
      <c r="QOP132" s="393"/>
      <c r="QOQ132" s="394"/>
      <c r="QOR132" s="395"/>
      <c r="QOS132" s="389"/>
      <c r="QOT132" s="390"/>
      <c r="QOU132" s="391"/>
      <c r="QOV132" s="392"/>
      <c r="QOW132" s="393"/>
      <c r="QOX132" s="394"/>
      <c r="QOY132" s="395"/>
      <c r="QOZ132" s="389"/>
      <c r="QPA132" s="390"/>
      <c r="QPB132" s="391"/>
      <c r="QPC132" s="392"/>
      <c r="QPD132" s="393"/>
      <c r="QPE132" s="394"/>
      <c r="QPF132" s="395"/>
      <c r="QPG132" s="389"/>
      <c r="QPH132" s="390"/>
      <c r="QPI132" s="391"/>
      <c r="QPJ132" s="392"/>
      <c r="QPK132" s="393"/>
      <c r="QPL132" s="394"/>
      <c r="QPM132" s="395"/>
      <c r="QPN132" s="389"/>
      <c r="QPO132" s="390"/>
      <c r="QPP132" s="391"/>
      <c r="QPQ132" s="392"/>
      <c r="QPR132" s="393"/>
      <c r="QPS132" s="394"/>
      <c r="QPT132" s="395"/>
      <c r="QPU132" s="389"/>
      <c r="QPV132" s="390"/>
      <c r="QPW132" s="391"/>
      <c r="QPX132" s="392"/>
      <c r="QPY132" s="393"/>
      <c r="QPZ132" s="394"/>
      <c r="QQA132" s="395"/>
      <c r="QQB132" s="389"/>
      <c r="QQC132" s="390"/>
      <c r="QQD132" s="391"/>
      <c r="QQE132" s="392"/>
      <c r="QQF132" s="393"/>
      <c r="QQG132" s="394"/>
      <c r="QQH132" s="395"/>
      <c r="QQI132" s="389"/>
      <c r="QQJ132" s="390"/>
      <c r="QQK132" s="391"/>
      <c r="QQL132" s="392"/>
      <c r="QQM132" s="393"/>
      <c r="QQN132" s="394"/>
      <c r="QQO132" s="395"/>
      <c r="QQP132" s="389"/>
      <c r="QQQ132" s="390"/>
      <c r="QQR132" s="391"/>
      <c r="QQS132" s="392"/>
      <c r="QQT132" s="393"/>
      <c r="QQU132" s="394"/>
      <c r="QQV132" s="395"/>
      <c r="QQW132" s="389"/>
      <c r="QQX132" s="390"/>
      <c r="QQY132" s="391"/>
      <c r="QQZ132" s="392"/>
      <c r="QRA132" s="393"/>
      <c r="QRB132" s="394"/>
      <c r="QRC132" s="395"/>
      <c r="QRD132" s="389"/>
      <c r="QRE132" s="390"/>
      <c r="QRF132" s="391"/>
      <c r="QRG132" s="392"/>
      <c r="QRH132" s="393"/>
      <c r="QRI132" s="394"/>
      <c r="QRJ132" s="395"/>
      <c r="QRK132" s="389"/>
      <c r="QRL132" s="390"/>
      <c r="QRM132" s="391"/>
      <c r="QRN132" s="392"/>
      <c r="QRO132" s="393"/>
      <c r="QRP132" s="394"/>
      <c r="QRQ132" s="395"/>
      <c r="QRR132" s="389"/>
      <c r="QRS132" s="390"/>
      <c r="QRT132" s="391"/>
      <c r="QRU132" s="392"/>
      <c r="QRV132" s="393"/>
      <c r="QRW132" s="394"/>
      <c r="QRX132" s="395"/>
      <c r="QRY132" s="389"/>
      <c r="QRZ132" s="390"/>
      <c r="QSA132" s="391"/>
      <c r="QSB132" s="392"/>
      <c r="QSC132" s="393"/>
      <c r="QSD132" s="394"/>
      <c r="QSE132" s="395"/>
      <c r="QSF132" s="389"/>
      <c r="QSG132" s="390"/>
      <c r="QSH132" s="391"/>
      <c r="QSI132" s="392"/>
      <c r="QSJ132" s="393"/>
      <c r="QSK132" s="394"/>
      <c r="QSL132" s="395"/>
      <c r="QSM132" s="389"/>
      <c r="QSN132" s="390"/>
      <c r="QSO132" s="391"/>
      <c r="QSP132" s="392"/>
      <c r="QSQ132" s="393"/>
      <c r="QSR132" s="394"/>
      <c r="QSS132" s="395"/>
      <c r="QST132" s="389"/>
      <c r="QSU132" s="390"/>
      <c r="QSV132" s="391"/>
      <c r="QSW132" s="392"/>
      <c r="QSX132" s="393"/>
      <c r="QSY132" s="394"/>
      <c r="QSZ132" s="395"/>
      <c r="QTA132" s="389"/>
      <c r="QTB132" s="390"/>
      <c r="QTC132" s="391"/>
      <c r="QTD132" s="392"/>
      <c r="QTE132" s="393"/>
      <c r="QTF132" s="394"/>
      <c r="QTG132" s="395"/>
      <c r="QTH132" s="389"/>
      <c r="QTI132" s="390"/>
      <c r="QTJ132" s="391"/>
      <c r="QTK132" s="392"/>
      <c r="QTL132" s="393"/>
      <c r="QTM132" s="394"/>
      <c r="QTN132" s="395"/>
      <c r="QTO132" s="389"/>
      <c r="QTP132" s="390"/>
      <c r="QTQ132" s="391"/>
      <c r="QTR132" s="392"/>
      <c r="QTS132" s="393"/>
      <c r="QTT132" s="394"/>
      <c r="QTU132" s="395"/>
      <c r="QTV132" s="389"/>
      <c r="QTW132" s="390"/>
      <c r="QTX132" s="391"/>
      <c r="QTY132" s="392"/>
      <c r="QTZ132" s="393"/>
      <c r="QUA132" s="394"/>
      <c r="QUB132" s="395"/>
      <c r="QUC132" s="389"/>
      <c r="QUD132" s="390"/>
      <c r="QUE132" s="391"/>
      <c r="QUF132" s="392"/>
      <c r="QUG132" s="393"/>
      <c r="QUH132" s="394"/>
      <c r="QUI132" s="395"/>
      <c r="QUJ132" s="389"/>
      <c r="QUK132" s="390"/>
      <c r="QUL132" s="391"/>
      <c r="QUM132" s="392"/>
      <c r="QUN132" s="393"/>
      <c r="QUO132" s="394"/>
      <c r="QUP132" s="395"/>
      <c r="QUQ132" s="389"/>
      <c r="QUR132" s="390"/>
      <c r="QUS132" s="391"/>
      <c r="QUT132" s="392"/>
      <c r="QUU132" s="393"/>
      <c r="QUV132" s="394"/>
      <c r="QUW132" s="395"/>
      <c r="QUX132" s="389"/>
      <c r="QUY132" s="390"/>
      <c r="QUZ132" s="391"/>
      <c r="QVA132" s="392"/>
      <c r="QVB132" s="393"/>
      <c r="QVC132" s="394"/>
      <c r="QVD132" s="395"/>
      <c r="QVE132" s="389"/>
      <c r="QVF132" s="390"/>
      <c r="QVG132" s="391"/>
      <c r="QVH132" s="392"/>
      <c r="QVI132" s="393"/>
      <c r="QVJ132" s="394"/>
      <c r="QVK132" s="395"/>
      <c r="QVL132" s="389"/>
      <c r="QVM132" s="390"/>
      <c r="QVN132" s="391"/>
      <c r="QVO132" s="392"/>
      <c r="QVP132" s="393"/>
      <c r="QVQ132" s="394"/>
      <c r="QVR132" s="395"/>
      <c r="QVS132" s="389"/>
      <c r="QVT132" s="390"/>
      <c r="QVU132" s="391"/>
      <c r="QVV132" s="392"/>
      <c r="QVW132" s="393"/>
      <c r="QVX132" s="394"/>
      <c r="QVY132" s="395"/>
      <c r="QVZ132" s="389"/>
      <c r="QWA132" s="390"/>
      <c r="QWB132" s="391"/>
      <c r="QWC132" s="392"/>
      <c r="QWD132" s="393"/>
      <c r="QWE132" s="394"/>
      <c r="QWF132" s="395"/>
      <c r="QWG132" s="389"/>
      <c r="QWH132" s="390"/>
      <c r="QWI132" s="391"/>
      <c r="QWJ132" s="392"/>
      <c r="QWK132" s="393"/>
      <c r="QWL132" s="394"/>
      <c r="QWM132" s="395"/>
      <c r="QWN132" s="389"/>
      <c r="QWO132" s="390"/>
      <c r="QWP132" s="391"/>
      <c r="QWQ132" s="392"/>
      <c r="QWR132" s="393"/>
      <c r="QWS132" s="394"/>
      <c r="QWT132" s="395"/>
      <c r="QWU132" s="389"/>
      <c r="QWV132" s="390"/>
      <c r="QWW132" s="391"/>
      <c r="QWX132" s="392"/>
      <c r="QWY132" s="393"/>
      <c r="QWZ132" s="394"/>
      <c r="QXA132" s="395"/>
      <c r="QXB132" s="389"/>
      <c r="QXC132" s="390"/>
      <c r="QXD132" s="391"/>
      <c r="QXE132" s="392"/>
      <c r="QXF132" s="393"/>
      <c r="QXG132" s="394"/>
      <c r="QXH132" s="395"/>
      <c r="QXI132" s="389"/>
      <c r="QXJ132" s="390"/>
      <c r="QXK132" s="391"/>
      <c r="QXL132" s="392"/>
      <c r="QXM132" s="393"/>
      <c r="QXN132" s="394"/>
      <c r="QXO132" s="395"/>
      <c r="QXP132" s="389"/>
      <c r="QXQ132" s="390"/>
      <c r="QXR132" s="391"/>
      <c r="QXS132" s="392"/>
      <c r="QXT132" s="393"/>
      <c r="QXU132" s="394"/>
      <c r="QXV132" s="395"/>
      <c r="QXW132" s="389"/>
      <c r="QXX132" s="390"/>
      <c r="QXY132" s="391"/>
      <c r="QXZ132" s="392"/>
      <c r="QYA132" s="393"/>
      <c r="QYB132" s="394"/>
      <c r="QYC132" s="395"/>
      <c r="QYD132" s="389"/>
      <c r="QYE132" s="390"/>
      <c r="QYF132" s="391"/>
      <c r="QYG132" s="392"/>
      <c r="QYH132" s="393"/>
      <c r="QYI132" s="394"/>
      <c r="QYJ132" s="395"/>
      <c r="QYK132" s="389"/>
      <c r="QYL132" s="390"/>
      <c r="QYM132" s="391"/>
      <c r="QYN132" s="392"/>
      <c r="QYO132" s="393"/>
      <c r="QYP132" s="394"/>
      <c r="QYQ132" s="395"/>
      <c r="QYR132" s="389"/>
      <c r="QYS132" s="390"/>
      <c r="QYT132" s="391"/>
      <c r="QYU132" s="392"/>
      <c r="QYV132" s="393"/>
      <c r="QYW132" s="394"/>
      <c r="QYX132" s="395"/>
      <c r="QYY132" s="389"/>
      <c r="QYZ132" s="390"/>
      <c r="QZA132" s="391"/>
      <c r="QZB132" s="392"/>
      <c r="QZC132" s="393"/>
      <c r="QZD132" s="394"/>
      <c r="QZE132" s="395"/>
      <c r="QZF132" s="389"/>
      <c r="QZG132" s="390"/>
      <c r="QZH132" s="391"/>
      <c r="QZI132" s="392"/>
      <c r="QZJ132" s="393"/>
      <c r="QZK132" s="394"/>
      <c r="QZL132" s="395"/>
      <c r="QZM132" s="389"/>
      <c r="QZN132" s="390"/>
      <c r="QZO132" s="391"/>
      <c r="QZP132" s="392"/>
      <c r="QZQ132" s="393"/>
      <c r="QZR132" s="394"/>
      <c r="QZS132" s="395"/>
      <c r="QZT132" s="389"/>
      <c r="QZU132" s="390"/>
      <c r="QZV132" s="391"/>
      <c r="QZW132" s="392"/>
      <c r="QZX132" s="393"/>
      <c r="QZY132" s="394"/>
      <c r="QZZ132" s="395"/>
      <c r="RAA132" s="389"/>
      <c r="RAB132" s="390"/>
      <c r="RAC132" s="391"/>
      <c r="RAD132" s="392"/>
      <c r="RAE132" s="393"/>
      <c r="RAF132" s="394"/>
      <c r="RAG132" s="395"/>
      <c r="RAH132" s="389"/>
      <c r="RAI132" s="390"/>
      <c r="RAJ132" s="391"/>
      <c r="RAK132" s="392"/>
      <c r="RAL132" s="393"/>
      <c r="RAM132" s="394"/>
      <c r="RAN132" s="395"/>
      <c r="RAO132" s="389"/>
      <c r="RAP132" s="390"/>
      <c r="RAQ132" s="391"/>
      <c r="RAR132" s="392"/>
      <c r="RAS132" s="393"/>
      <c r="RAT132" s="394"/>
      <c r="RAU132" s="395"/>
      <c r="RAV132" s="389"/>
      <c r="RAW132" s="390"/>
      <c r="RAX132" s="391"/>
      <c r="RAY132" s="392"/>
      <c r="RAZ132" s="393"/>
      <c r="RBA132" s="394"/>
      <c r="RBB132" s="395"/>
      <c r="RBC132" s="389"/>
      <c r="RBD132" s="390"/>
      <c r="RBE132" s="391"/>
      <c r="RBF132" s="392"/>
      <c r="RBG132" s="393"/>
      <c r="RBH132" s="394"/>
      <c r="RBI132" s="395"/>
      <c r="RBJ132" s="389"/>
      <c r="RBK132" s="390"/>
      <c r="RBL132" s="391"/>
      <c r="RBM132" s="392"/>
      <c r="RBN132" s="393"/>
      <c r="RBO132" s="394"/>
      <c r="RBP132" s="395"/>
      <c r="RBQ132" s="389"/>
      <c r="RBR132" s="390"/>
      <c r="RBS132" s="391"/>
      <c r="RBT132" s="392"/>
      <c r="RBU132" s="393"/>
      <c r="RBV132" s="394"/>
      <c r="RBW132" s="395"/>
      <c r="RBX132" s="389"/>
      <c r="RBY132" s="390"/>
      <c r="RBZ132" s="391"/>
      <c r="RCA132" s="392"/>
      <c r="RCB132" s="393"/>
      <c r="RCC132" s="394"/>
      <c r="RCD132" s="395"/>
      <c r="RCE132" s="389"/>
      <c r="RCF132" s="390"/>
      <c r="RCG132" s="391"/>
      <c r="RCH132" s="392"/>
      <c r="RCI132" s="393"/>
      <c r="RCJ132" s="394"/>
      <c r="RCK132" s="395"/>
      <c r="RCL132" s="389"/>
      <c r="RCM132" s="390"/>
      <c r="RCN132" s="391"/>
      <c r="RCO132" s="392"/>
      <c r="RCP132" s="393"/>
      <c r="RCQ132" s="394"/>
      <c r="RCR132" s="395"/>
      <c r="RCS132" s="389"/>
      <c r="RCT132" s="390"/>
      <c r="RCU132" s="391"/>
      <c r="RCV132" s="392"/>
      <c r="RCW132" s="393"/>
      <c r="RCX132" s="394"/>
      <c r="RCY132" s="395"/>
      <c r="RCZ132" s="389"/>
      <c r="RDA132" s="390"/>
      <c r="RDB132" s="391"/>
      <c r="RDC132" s="392"/>
      <c r="RDD132" s="393"/>
      <c r="RDE132" s="394"/>
      <c r="RDF132" s="395"/>
      <c r="RDG132" s="389"/>
      <c r="RDH132" s="390"/>
      <c r="RDI132" s="391"/>
      <c r="RDJ132" s="392"/>
      <c r="RDK132" s="393"/>
      <c r="RDL132" s="394"/>
      <c r="RDM132" s="395"/>
      <c r="RDN132" s="389"/>
      <c r="RDO132" s="390"/>
      <c r="RDP132" s="391"/>
      <c r="RDQ132" s="392"/>
      <c r="RDR132" s="393"/>
      <c r="RDS132" s="394"/>
      <c r="RDT132" s="395"/>
      <c r="RDU132" s="389"/>
      <c r="RDV132" s="390"/>
      <c r="RDW132" s="391"/>
      <c r="RDX132" s="392"/>
      <c r="RDY132" s="393"/>
      <c r="RDZ132" s="394"/>
      <c r="REA132" s="395"/>
      <c r="REB132" s="389"/>
      <c r="REC132" s="390"/>
      <c r="RED132" s="391"/>
      <c r="REE132" s="392"/>
      <c r="REF132" s="393"/>
      <c r="REG132" s="394"/>
      <c r="REH132" s="395"/>
      <c r="REI132" s="389"/>
      <c r="REJ132" s="390"/>
      <c r="REK132" s="391"/>
      <c r="REL132" s="392"/>
      <c r="REM132" s="393"/>
      <c r="REN132" s="394"/>
      <c r="REO132" s="395"/>
      <c r="REP132" s="389"/>
      <c r="REQ132" s="390"/>
      <c r="RER132" s="391"/>
      <c r="RES132" s="392"/>
      <c r="RET132" s="393"/>
      <c r="REU132" s="394"/>
      <c r="REV132" s="395"/>
      <c r="REW132" s="389"/>
      <c r="REX132" s="390"/>
      <c r="REY132" s="391"/>
      <c r="REZ132" s="392"/>
      <c r="RFA132" s="393"/>
      <c r="RFB132" s="394"/>
      <c r="RFC132" s="395"/>
      <c r="RFD132" s="389"/>
      <c r="RFE132" s="390"/>
      <c r="RFF132" s="391"/>
      <c r="RFG132" s="392"/>
      <c r="RFH132" s="393"/>
      <c r="RFI132" s="394"/>
      <c r="RFJ132" s="395"/>
      <c r="RFK132" s="389"/>
      <c r="RFL132" s="390"/>
      <c r="RFM132" s="391"/>
      <c r="RFN132" s="392"/>
      <c r="RFO132" s="393"/>
      <c r="RFP132" s="394"/>
      <c r="RFQ132" s="395"/>
      <c r="RFR132" s="389"/>
      <c r="RFS132" s="390"/>
      <c r="RFT132" s="391"/>
      <c r="RFU132" s="392"/>
      <c r="RFV132" s="393"/>
      <c r="RFW132" s="394"/>
      <c r="RFX132" s="395"/>
      <c r="RFY132" s="389"/>
      <c r="RFZ132" s="390"/>
      <c r="RGA132" s="391"/>
      <c r="RGB132" s="392"/>
      <c r="RGC132" s="393"/>
      <c r="RGD132" s="394"/>
      <c r="RGE132" s="395"/>
      <c r="RGF132" s="389"/>
      <c r="RGG132" s="390"/>
      <c r="RGH132" s="391"/>
      <c r="RGI132" s="392"/>
      <c r="RGJ132" s="393"/>
      <c r="RGK132" s="394"/>
      <c r="RGL132" s="395"/>
      <c r="RGM132" s="389"/>
      <c r="RGN132" s="390"/>
      <c r="RGO132" s="391"/>
      <c r="RGP132" s="392"/>
      <c r="RGQ132" s="393"/>
      <c r="RGR132" s="394"/>
      <c r="RGS132" s="395"/>
      <c r="RGT132" s="389"/>
      <c r="RGU132" s="390"/>
      <c r="RGV132" s="391"/>
      <c r="RGW132" s="392"/>
      <c r="RGX132" s="393"/>
      <c r="RGY132" s="394"/>
      <c r="RGZ132" s="395"/>
      <c r="RHA132" s="389"/>
      <c r="RHB132" s="390"/>
      <c r="RHC132" s="391"/>
      <c r="RHD132" s="392"/>
      <c r="RHE132" s="393"/>
      <c r="RHF132" s="394"/>
      <c r="RHG132" s="395"/>
      <c r="RHH132" s="389"/>
      <c r="RHI132" s="390"/>
      <c r="RHJ132" s="391"/>
      <c r="RHK132" s="392"/>
      <c r="RHL132" s="393"/>
      <c r="RHM132" s="394"/>
      <c r="RHN132" s="395"/>
      <c r="RHO132" s="389"/>
      <c r="RHP132" s="390"/>
      <c r="RHQ132" s="391"/>
      <c r="RHR132" s="392"/>
      <c r="RHS132" s="393"/>
      <c r="RHT132" s="394"/>
      <c r="RHU132" s="395"/>
      <c r="RHV132" s="389"/>
      <c r="RHW132" s="390"/>
      <c r="RHX132" s="391"/>
      <c r="RHY132" s="392"/>
      <c r="RHZ132" s="393"/>
      <c r="RIA132" s="394"/>
      <c r="RIB132" s="395"/>
      <c r="RIC132" s="389"/>
      <c r="RID132" s="390"/>
      <c r="RIE132" s="391"/>
      <c r="RIF132" s="392"/>
      <c r="RIG132" s="393"/>
      <c r="RIH132" s="394"/>
      <c r="RII132" s="395"/>
      <c r="RIJ132" s="389"/>
      <c r="RIK132" s="390"/>
      <c r="RIL132" s="391"/>
      <c r="RIM132" s="392"/>
      <c r="RIN132" s="393"/>
      <c r="RIO132" s="394"/>
      <c r="RIP132" s="395"/>
      <c r="RIQ132" s="389"/>
      <c r="RIR132" s="390"/>
      <c r="RIS132" s="391"/>
      <c r="RIT132" s="392"/>
      <c r="RIU132" s="393"/>
      <c r="RIV132" s="394"/>
      <c r="RIW132" s="395"/>
      <c r="RIX132" s="389"/>
      <c r="RIY132" s="390"/>
      <c r="RIZ132" s="391"/>
      <c r="RJA132" s="392"/>
      <c r="RJB132" s="393"/>
      <c r="RJC132" s="394"/>
      <c r="RJD132" s="395"/>
      <c r="RJE132" s="389"/>
      <c r="RJF132" s="390"/>
      <c r="RJG132" s="391"/>
      <c r="RJH132" s="392"/>
      <c r="RJI132" s="393"/>
      <c r="RJJ132" s="394"/>
      <c r="RJK132" s="395"/>
      <c r="RJL132" s="389"/>
      <c r="RJM132" s="390"/>
      <c r="RJN132" s="391"/>
      <c r="RJO132" s="392"/>
      <c r="RJP132" s="393"/>
      <c r="RJQ132" s="394"/>
      <c r="RJR132" s="395"/>
      <c r="RJS132" s="389"/>
      <c r="RJT132" s="390"/>
      <c r="RJU132" s="391"/>
      <c r="RJV132" s="392"/>
      <c r="RJW132" s="393"/>
      <c r="RJX132" s="394"/>
      <c r="RJY132" s="395"/>
      <c r="RJZ132" s="389"/>
      <c r="RKA132" s="390"/>
      <c r="RKB132" s="391"/>
      <c r="RKC132" s="392"/>
      <c r="RKD132" s="393"/>
      <c r="RKE132" s="394"/>
      <c r="RKF132" s="395"/>
      <c r="RKG132" s="389"/>
      <c r="RKH132" s="390"/>
      <c r="RKI132" s="391"/>
      <c r="RKJ132" s="392"/>
      <c r="RKK132" s="393"/>
      <c r="RKL132" s="394"/>
      <c r="RKM132" s="395"/>
      <c r="RKN132" s="389"/>
      <c r="RKO132" s="390"/>
      <c r="RKP132" s="391"/>
      <c r="RKQ132" s="392"/>
      <c r="RKR132" s="393"/>
      <c r="RKS132" s="394"/>
      <c r="RKT132" s="395"/>
      <c r="RKU132" s="389"/>
      <c r="RKV132" s="390"/>
      <c r="RKW132" s="391"/>
      <c r="RKX132" s="392"/>
      <c r="RKY132" s="393"/>
      <c r="RKZ132" s="394"/>
      <c r="RLA132" s="395"/>
      <c r="RLB132" s="389"/>
      <c r="RLC132" s="390"/>
      <c r="RLD132" s="391"/>
      <c r="RLE132" s="392"/>
      <c r="RLF132" s="393"/>
      <c r="RLG132" s="394"/>
      <c r="RLH132" s="395"/>
      <c r="RLI132" s="389"/>
      <c r="RLJ132" s="390"/>
      <c r="RLK132" s="391"/>
      <c r="RLL132" s="392"/>
      <c r="RLM132" s="393"/>
      <c r="RLN132" s="394"/>
      <c r="RLO132" s="395"/>
      <c r="RLP132" s="389"/>
      <c r="RLQ132" s="390"/>
      <c r="RLR132" s="391"/>
      <c r="RLS132" s="392"/>
      <c r="RLT132" s="393"/>
      <c r="RLU132" s="394"/>
      <c r="RLV132" s="395"/>
      <c r="RLW132" s="389"/>
      <c r="RLX132" s="390"/>
      <c r="RLY132" s="391"/>
      <c r="RLZ132" s="392"/>
      <c r="RMA132" s="393"/>
      <c r="RMB132" s="394"/>
      <c r="RMC132" s="395"/>
      <c r="RMD132" s="389"/>
      <c r="RME132" s="390"/>
      <c r="RMF132" s="391"/>
      <c r="RMG132" s="392"/>
      <c r="RMH132" s="393"/>
      <c r="RMI132" s="394"/>
      <c r="RMJ132" s="395"/>
      <c r="RMK132" s="389"/>
      <c r="RML132" s="390"/>
      <c r="RMM132" s="391"/>
      <c r="RMN132" s="392"/>
      <c r="RMO132" s="393"/>
      <c r="RMP132" s="394"/>
      <c r="RMQ132" s="395"/>
      <c r="RMR132" s="389"/>
      <c r="RMS132" s="390"/>
      <c r="RMT132" s="391"/>
      <c r="RMU132" s="392"/>
      <c r="RMV132" s="393"/>
      <c r="RMW132" s="394"/>
      <c r="RMX132" s="395"/>
      <c r="RMY132" s="389"/>
      <c r="RMZ132" s="390"/>
      <c r="RNA132" s="391"/>
      <c r="RNB132" s="392"/>
      <c r="RNC132" s="393"/>
      <c r="RND132" s="394"/>
      <c r="RNE132" s="395"/>
      <c r="RNF132" s="389"/>
      <c r="RNG132" s="390"/>
      <c r="RNH132" s="391"/>
      <c r="RNI132" s="392"/>
      <c r="RNJ132" s="393"/>
      <c r="RNK132" s="394"/>
      <c r="RNL132" s="395"/>
      <c r="RNM132" s="389"/>
      <c r="RNN132" s="390"/>
      <c r="RNO132" s="391"/>
      <c r="RNP132" s="392"/>
      <c r="RNQ132" s="393"/>
      <c r="RNR132" s="394"/>
      <c r="RNS132" s="395"/>
      <c r="RNT132" s="389"/>
      <c r="RNU132" s="390"/>
      <c r="RNV132" s="391"/>
      <c r="RNW132" s="392"/>
      <c r="RNX132" s="393"/>
      <c r="RNY132" s="394"/>
      <c r="RNZ132" s="395"/>
      <c r="ROA132" s="389"/>
      <c r="ROB132" s="390"/>
      <c r="ROC132" s="391"/>
      <c r="ROD132" s="392"/>
      <c r="ROE132" s="393"/>
      <c r="ROF132" s="394"/>
      <c r="ROG132" s="395"/>
      <c r="ROH132" s="389"/>
      <c r="ROI132" s="390"/>
      <c r="ROJ132" s="391"/>
      <c r="ROK132" s="392"/>
      <c r="ROL132" s="393"/>
      <c r="ROM132" s="394"/>
      <c r="RON132" s="395"/>
      <c r="ROO132" s="389"/>
      <c r="ROP132" s="390"/>
      <c r="ROQ132" s="391"/>
      <c r="ROR132" s="392"/>
      <c r="ROS132" s="393"/>
      <c r="ROT132" s="394"/>
      <c r="ROU132" s="395"/>
      <c r="ROV132" s="389"/>
      <c r="ROW132" s="390"/>
      <c r="ROX132" s="391"/>
      <c r="ROY132" s="392"/>
      <c r="ROZ132" s="393"/>
      <c r="RPA132" s="394"/>
      <c r="RPB132" s="395"/>
      <c r="RPC132" s="389"/>
      <c r="RPD132" s="390"/>
      <c r="RPE132" s="391"/>
      <c r="RPF132" s="392"/>
      <c r="RPG132" s="393"/>
      <c r="RPH132" s="394"/>
      <c r="RPI132" s="395"/>
      <c r="RPJ132" s="389"/>
      <c r="RPK132" s="390"/>
      <c r="RPL132" s="391"/>
      <c r="RPM132" s="392"/>
      <c r="RPN132" s="393"/>
      <c r="RPO132" s="394"/>
      <c r="RPP132" s="395"/>
      <c r="RPQ132" s="389"/>
      <c r="RPR132" s="390"/>
      <c r="RPS132" s="391"/>
      <c r="RPT132" s="392"/>
      <c r="RPU132" s="393"/>
      <c r="RPV132" s="394"/>
      <c r="RPW132" s="395"/>
      <c r="RPX132" s="389"/>
      <c r="RPY132" s="390"/>
      <c r="RPZ132" s="391"/>
      <c r="RQA132" s="392"/>
      <c r="RQB132" s="393"/>
      <c r="RQC132" s="394"/>
      <c r="RQD132" s="395"/>
      <c r="RQE132" s="389"/>
      <c r="RQF132" s="390"/>
      <c r="RQG132" s="391"/>
      <c r="RQH132" s="392"/>
      <c r="RQI132" s="393"/>
      <c r="RQJ132" s="394"/>
      <c r="RQK132" s="395"/>
      <c r="RQL132" s="389"/>
      <c r="RQM132" s="390"/>
      <c r="RQN132" s="391"/>
      <c r="RQO132" s="392"/>
      <c r="RQP132" s="393"/>
      <c r="RQQ132" s="394"/>
      <c r="RQR132" s="395"/>
      <c r="RQS132" s="389"/>
      <c r="RQT132" s="390"/>
      <c r="RQU132" s="391"/>
      <c r="RQV132" s="392"/>
      <c r="RQW132" s="393"/>
      <c r="RQX132" s="394"/>
      <c r="RQY132" s="395"/>
      <c r="RQZ132" s="389"/>
      <c r="RRA132" s="390"/>
      <c r="RRB132" s="391"/>
      <c r="RRC132" s="392"/>
      <c r="RRD132" s="393"/>
      <c r="RRE132" s="394"/>
      <c r="RRF132" s="395"/>
      <c r="RRG132" s="389"/>
      <c r="RRH132" s="390"/>
      <c r="RRI132" s="391"/>
      <c r="RRJ132" s="392"/>
      <c r="RRK132" s="393"/>
      <c r="RRL132" s="394"/>
      <c r="RRM132" s="395"/>
      <c r="RRN132" s="389"/>
      <c r="RRO132" s="390"/>
      <c r="RRP132" s="391"/>
      <c r="RRQ132" s="392"/>
      <c r="RRR132" s="393"/>
      <c r="RRS132" s="394"/>
      <c r="RRT132" s="395"/>
      <c r="RRU132" s="389"/>
      <c r="RRV132" s="390"/>
      <c r="RRW132" s="391"/>
      <c r="RRX132" s="392"/>
      <c r="RRY132" s="393"/>
      <c r="RRZ132" s="394"/>
      <c r="RSA132" s="395"/>
      <c r="RSB132" s="389"/>
      <c r="RSC132" s="390"/>
      <c r="RSD132" s="391"/>
      <c r="RSE132" s="392"/>
      <c r="RSF132" s="393"/>
      <c r="RSG132" s="394"/>
      <c r="RSH132" s="395"/>
      <c r="RSI132" s="389"/>
      <c r="RSJ132" s="390"/>
      <c r="RSK132" s="391"/>
      <c r="RSL132" s="392"/>
      <c r="RSM132" s="393"/>
      <c r="RSN132" s="394"/>
      <c r="RSO132" s="395"/>
      <c r="RSP132" s="389"/>
      <c r="RSQ132" s="390"/>
      <c r="RSR132" s="391"/>
      <c r="RSS132" s="392"/>
      <c r="RST132" s="393"/>
      <c r="RSU132" s="394"/>
      <c r="RSV132" s="395"/>
      <c r="RSW132" s="389"/>
      <c r="RSX132" s="390"/>
      <c r="RSY132" s="391"/>
      <c r="RSZ132" s="392"/>
      <c r="RTA132" s="393"/>
      <c r="RTB132" s="394"/>
      <c r="RTC132" s="395"/>
      <c r="RTD132" s="389"/>
      <c r="RTE132" s="390"/>
      <c r="RTF132" s="391"/>
      <c r="RTG132" s="392"/>
      <c r="RTH132" s="393"/>
      <c r="RTI132" s="394"/>
      <c r="RTJ132" s="395"/>
      <c r="RTK132" s="389"/>
      <c r="RTL132" s="390"/>
      <c r="RTM132" s="391"/>
      <c r="RTN132" s="392"/>
      <c r="RTO132" s="393"/>
      <c r="RTP132" s="394"/>
      <c r="RTQ132" s="395"/>
      <c r="RTR132" s="389"/>
      <c r="RTS132" s="390"/>
      <c r="RTT132" s="391"/>
      <c r="RTU132" s="392"/>
      <c r="RTV132" s="393"/>
      <c r="RTW132" s="394"/>
      <c r="RTX132" s="395"/>
      <c r="RTY132" s="389"/>
      <c r="RTZ132" s="390"/>
      <c r="RUA132" s="391"/>
      <c r="RUB132" s="392"/>
      <c r="RUC132" s="393"/>
      <c r="RUD132" s="394"/>
      <c r="RUE132" s="395"/>
      <c r="RUF132" s="389"/>
      <c r="RUG132" s="390"/>
      <c r="RUH132" s="391"/>
      <c r="RUI132" s="392"/>
      <c r="RUJ132" s="393"/>
      <c r="RUK132" s="394"/>
      <c r="RUL132" s="395"/>
      <c r="RUM132" s="389"/>
      <c r="RUN132" s="390"/>
      <c r="RUO132" s="391"/>
      <c r="RUP132" s="392"/>
      <c r="RUQ132" s="393"/>
      <c r="RUR132" s="394"/>
      <c r="RUS132" s="395"/>
      <c r="RUT132" s="389"/>
      <c r="RUU132" s="390"/>
      <c r="RUV132" s="391"/>
      <c r="RUW132" s="392"/>
      <c r="RUX132" s="393"/>
      <c r="RUY132" s="394"/>
      <c r="RUZ132" s="395"/>
      <c r="RVA132" s="389"/>
      <c r="RVB132" s="390"/>
      <c r="RVC132" s="391"/>
      <c r="RVD132" s="392"/>
      <c r="RVE132" s="393"/>
      <c r="RVF132" s="394"/>
      <c r="RVG132" s="395"/>
      <c r="RVH132" s="389"/>
      <c r="RVI132" s="390"/>
      <c r="RVJ132" s="391"/>
      <c r="RVK132" s="392"/>
      <c r="RVL132" s="393"/>
      <c r="RVM132" s="394"/>
      <c r="RVN132" s="395"/>
      <c r="RVO132" s="389"/>
      <c r="RVP132" s="390"/>
      <c r="RVQ132" s="391"/>
      <c r="RVR132" s="392"/>
      <c r="RVS132" s="393"/>
      <c r="RVT132" s="394"/>
      <c r="RVU132" s="395"/>
      <c r="RVV132" s="389"/>
      <c r="RVW132" s="390"/>
      <c r="RVX132" s="391"/>
      <c r="RVY132" s="392"/>
      <c r="RVZ132" s="393"/>
      <c r="RWA132" s="394"/>
      <c r="RWB132" s="395"/>
      <c r="RWC132" s="389"/>
      <c r="RWD132" s="390"/>
      <c r="RWE132" s="391"/>
      <c r="RWF132" s="392"/>
      <c r="RWG132" s="393"/>
      <c r="RWH132" s="394"/>
      <c r="RWI132" s="395"/>
      <c r="RWJ132" s="389"/>
      <c r="RWK132" s="390"/>
      <c r="RWL132" s="391"/>
      <c r="RWM132" s="392"/>
      <c r="RWN132" s="393"/>
      <c r="RWO132" s="394"/>
      <c r="RWP132" s="395"/>
      <c r="RWQ132" s="389"/>
      <c r="RWR132" s="390"/>
      <c r="RWS132" s="391"/>
      <c r="RWT132" s="392"/>
      <c r="RWU132" s="393"/>
      <c r="RWV132" s="394"/>
      <c r="RWW132" s="395"/>
      <c r="RWX132" s="389"/>
      <c r="RWY132" s="390"/>
      <c r="RWZ132" s="391"/>
      <c r="RXA132" s="392"/>
      <c r="RXB132" s="393"/>
      <c r="RXC132" s="394"/>
      <c r="RXD132" s="395"/>
      <c r="RXE132" s="389"/>
      <c r="RXF132" s="390"/>
      <c r="RXG132" s="391"/>
      <c r="RXH132" s="392"/>
      <c r="RXI132" s="393"/>
      <c r="RXJ132" s="394"/>
      <c r="RXK132" s="395"/>
      <c r="RXL132" s="389"/>
      <c r="RXM132" s="390"/>
      <c r="RXN132" s="391"/>
      <c r="RXO132" s="392"/>
      <c r="RXP132" s="393"/>
      <c r="RXQ132" s="394"/>
      <c r="RXR132" s="395"/>
      <c r="RXS132" s="389"/>
      <c r="RXT132" s="390"/>
      <c r="RXU132" s="391"/>
      <c r="RXV132" s="392"/>
      <c r="RXW132" s="393"/>
      <c r="RXX132" s="394"/>
      <c r="RXY132" s="395"/>
      <c r="RXZ132" s="389"/>
      <c r="RYA132" s="390"/>
      <c r="RYB132" s="391"/>
      <c r="RYC132" s="392"/>
      <c r="RYD132" s="393"/>
      <c r="RYE132" s="394"/>
      <c r="RYF132" s="395"/>
      <c r="RYG132" s="389"/>
      <c r="RYH132" s="390"/>
      <c r="RYI132" s="391"/>
      <c r="RYJ132" s="392"/>
      <c r="RYK132" s="393"/>
      <c r="RYL132" s="394"/>
      <c r="RYM132" s="395"/>
      <c r="RYN132" s="389"/>
      <c r="RYO132" s="390"/>
      <c r="RYP132" s="391"/>
      <c r="RYQ132" s="392"/>
      <c r="RYR132" s="393"/>
      <c r="RYS132" s="394"/>
      <c r="RYT132" s="395"/>
      <c r="RYU132" s="389"/>
      <c r="RYV132" s="390"/>
      <c r="RYW132" s="391"/>
      <c r="RYX132" s="392"/>
      <c r="RYY132" s="393"/>
      <c r="RYZ132" s="394"/>
      <c r="RZA132" s="395"/>
      <c r="RZB132" s="389"/>
      <c r="RZC132" s="390"/>
      <c r="RZD132" s="391"/>
      <c r="RZE132" s="392"/>
      <c r="RZF132" s="393"/>
      <c r="RZG132" s="394"/>
      <c r="RZH132" s="395"/>
      <c r="RZI132" s="389"/>
      <c r="RZJ132" s="390"/>
      <c r="RZK132" s="391"/>
      <c r="RZL132" s="392"/>
      <c r="RZM132" s="393"/>
      <c r="RZN132" s="394"/>
      <c r="RZO132" s="395"/>
      <c r="RZP132" s="389"/>
      <c r="RZQ132" s="390"/>
      <c r="RZR132" s="391"/>
      <c r="RZS132" s="392"/>
      <c r="RZT132" s="393"/>
      <c r="RZU132" s="394"/>
      <c r="RZV132" s="395"/>
      <c r="RZW132" s="389"/>
      <c r="RZX132" s="390"/>
      <c r="RZY132" s="391"/>
      <c r="RZZ132" s="392"/>
      <c r="SAA132" s="393"/>
      <c r="SAB132" s="394"/>
      <c r="SAC132" s="395"/>
      <c r="SAD132" s="389"/>
      <c r="SAE132" s="390"/>
      <c r="SAF132" s="391"/>
      <c r="SAG132" s="392"/>
      <c r="SAH132" s="393"/>
      <c r="SAI132" s="394"/>
      <c r="SAJ132" s="395"/>
      <c r="SAK132" s="389"/>
      <c r="SAL132" s="390"/>
      <c r="SAM132" s="391"/>
      <c r="SAN132" s="392"/>
      <c r="SAO132" s="393"/>
      <c r="SAP132" s="394"/>
      <c r="SAQ132" s="395"/>
      <c r="SAR132" s="389"/>
      <c r="SAS132" s="390"/>
      <c r="SAT132" s="391"/>
      <c r="SAU132" s="392"/>
      <c r="SAV132" s="393"/>
      <c r="SAW132" s="394"/>
      <c r="SAX132" s="395"/>
      <c r="SAY132" s="389"/>
      <c r="SAZ132" s="390"/>
      <c r="SBA132" s="391"/>
      <c r="SBB132" s="392"/>
      <c r="SBC132" s="393"/>
      <c r="SBD132" s="394"/>
      <c r="SBE132" s="395"/>
      <c r="SBF132" s="389"/>
      <c r="SBG132" s="390"/>
      <c r="SBH132" s="391"/>
      <c r="SBI132" s="392"/>
      <c r="SBJ132" s="393"/>
      <c r="SBK132" s="394"/>
      <c r="SBL132" s="395"/>
      <c r="SBM132" s="389"/>
      <c r="SBN132" s="390"/>
      <c r="SBO132" s="391"/>
      <c r="SBP132" s="392"/>
      <c r="SBQ132" s="393"/>
      <c r="SBR132" s="394"/>
      <c r="SBS132" s="395"/>
      <c r="SBT132" s="389"/>
      <c r="SBU132" s="390"/>
      <c r="SBV132" s="391"/>
      <c r="SBW132" s="392"/>
      <c r="SBX132" s="393"/>
      <c r="SBY132" s="394"/>
      <c r="SBZ132" s="395"/>
      <c r="SCA132" s="389"/>
      <c r="SCB132" s="390"/>
      <c r="SCC132" s="391"/>
      <c r="SCD132" s="392"/>
      <c r="SCE132" s="393"/>
      <c r="SCF132" s="394"/>
      <c r="SCG132" s="395"/>
      <c r="SCH132" s="389"/>
      <c r="SCI132" s="390"/>
      <c r="SCJ132" s="391"/>
      <c r="SCK132" s="392"/>
      <c r="SCL132" s="393"/>
      <c r="SCM132" s="394"/>
      <c r="SCN132" s="395"/>
      <c r="SCO132" s="389"/>
      <c r="SCP132" s="390"/>
      <c r="SCQ132" s="391"/>
      <c r="SCR132" s="392"/>
      <c r="SCS132" s="393"/>
      <c r="SCT132" s="394"/>
      <c r="SCU132" s="395"/>
      <c r="SCV132" s="389"/>
      <c r="SCW132" s="390"/>
      <c r="SCX132" s="391"/>
      <c r="SCY132" s="392"/>
      <c r="SCZ132" s="393"/>
      <c r="SDA132" s="394"/>
      <c r="SDB132" s="395"/>
      <c r="SDC132" s="389"/>
      <c r="SDD132" s="390"/>
      <c r="SDE132" s="391"/>
      <c r="SDF132" s="392"/>
      <c r="SDG132" s="393"/>
      <c r="SDH132" s="394"/>
      <c r="SDI132" s="395"/>
      <c r="SDJ132" s="389"/>
      <c r="SDK132" s="390"/>
      <c r="SDL132" s="391"/>
      <c r="SDM132" s="392"/>
      <c r="SDN132" s="393"/>
      <c r="SDO132" s="394"/>
      <c r="SDP132" s="395"/>
      <c r="SDQ132" s="389"/>
      <c r="SDR132" s="390"/>
      <c r="SDS132" s="391"/>
      <c r="SDT132" s="392"/>
      <c r="SDU132" s="393"/>
      <c r="SDV132" s="394"/>
      <c r="SDW132" s="395"/>
      <c r="SDX132" s="389"/>
      <c r="SDY132" s="390"/>
      <c r="SDZ132" s="391"/>
      <c r="SEA132" s="392"/>
      <c r="SEB132" s="393"/>
      <c r="SEC132" s="394"/>
      <c r="SED132" s="395"/>
      <c r="SEE132" s="389"/>
      <c r="SEF132" s="390"/>
      <c r="SEG132" s="391"/>
      <c r="SEH132" s="392"/>
      <c r="SEI132" s="393"/>
      <c r="SEJ132" s="394"/>
      <c r="SEK132" s="395"/>
      <c r="SEL132" s="389"/>
      <c r="SEM132" s="390"/>
      <c r="SEN132" s="391"/>
      <c r="SEO132" s="392"/>
      <c r="SEP132" s="393"/>
      <c r="SEQ132" s="394"/>
      <c r="SER132" s="395"/>
      <c r="SES132" s="389"/>
      <c r="SET132" s="390"/>
      <c r="SEU132" s="391"/>
      <c r="SEV132" s="392"/>
      <c r="SEW132" s="393"/>
      <c r="SEX132" s="394"/>
      <c r="SEY132" s="395"/>
      <c r="SEZ132" s="389"/>
      <c r="SFA132" s="390"/>
      <c r="SFB132" s="391"/>
      <c r="SFC132" s="392"/>
      <c r="SFD132" s="393"/>
      <c r="SFE132" s="394"/>
      <c r="SFF132" s="395"/>
      <c r="SFG132" s="389"/>
      <c r="SFH132" s="390"/>
      <c r="SFI132" s="391"/>
      <c r="SFJ132" s="392"/>
      <c r="SFK132" s="393"/>
      <c r="SFL132" s="394"/>
      <c r="SFM132" s="395"/>
      <c r="SFN132" s="389"/>
      <c r="SFO132" s="390"/>
      <c r="SFP132" s="391"/>
      <c r="SFQ132" s="392"/>
      <c r="SFR132" s="393"/>
      <c r="SFS132" s="394"/>
      <c r="SFT132" s="395"/>
      <c r="SFU132" s="389"/>
      <c r="SFV132" s="390"/>
      <c r="SFW132" s="391"/>
      <c r="SFX132" s="392"/>
      <c r="SFY132" s="393"/>
      <c r="SFZ132" s="394"/>
      <c r="SGA132" s="395"/>
      <c r="SGB132" s="389"/>
      <c r="SGC132" s="390"/>
      <c r="SGD132" s="391"/>
      <c r="SGE132" s="392"/>
      <c r="SGF132" s="393"/>
      <c r="SGG132" s="394"/>
      <c r="SGH132" s="395"/>
      <c r="SGI132" s="389"/>
      <c r="SGJ132" s="390"/>
      <c r="SGK132" s="391"/>
      <c r="SGL132" s="392"/>
      <c r="SGM132" s="393"/>
      <c r="SGN132" s="394"/>
      <c r="SGO132" s="395"/>
      <c r="SGP132" s="389"/>
      <c r="SGQ132" s="390"/>
      <c r="SGR132" s="391"/>
      <c r="SGS132" s="392"/>
      <c r="SGT132" s="393"/>
      <c r="SGU132" s="394"/>
      <c r="SGV132" s="395"/>
      <c r="SGW132" s="389"/>
      <c r="SGX132" s="390"/>
      <c r="SGY132" s="391"/>
      <c r="SGZ132" s="392"/>
      <c r="SHA132" s="393"/>
      <c r="SHB132" s="394"/>
      <c r="SHC132" s="395"/>
      <c r="SHD132" s="389"/>
      <c r="SHE132" s="390"/>
      <c r="SHF132" s="391"/>
      <c r="SHG132" s="392"/>
      <c r="SHH132" s="393"/>
      <c r="SHI132" s="394"/>
      <c r="SHJ132" s="395"/>
      <c r="SHK132" s="389"/>
      <c r="SHL132" s="390"/>
      <c r="SHM132" s="391"/>
      <c r="SHN132" s="392"/>
      <c r="SHO132" s="393"/>
      <c r="SHP132" s="394"/>
      <c r="SHQ132" s="395"/>
      <c r="SHR132" s="389"/>
      <c r="SHS132" s="390"/>
      <c r="SHT132" s="391"/>
      <c r="SHU132" s="392"/>
      <c r="SHV132" s="393"/>
      <c r="SHW132" s="394"/>
      <c r="SHX132" s="395"/>
      <c r="SHY132" s="389"/>
      <c r="SHZ132" s="390"/>
      <c r="SIA132" s="391"/>
      <c r="SIB132" s="392"/>
      <c r="SIC132" s="393"/>
      <c r="SID132" s="394"/>
      <c r="SIE132" s="395"/>
      <c r="SIF132" s="389"/>
      <c r="SIG132" s="390"/>
      <c r="SIH132" s="391"/>
      <c r="SII132" s="392"/>
      <c r="SIJ132" s="393"/>
      <c r="SIK132" s="394"/>
      <c r="SIL132" s="395"/>
      <c r="SIM132" s="389"/>
      <c r="SIN132" s="390"/>
      <c r="SIO132" s="391"/>
      <c r="SIP132" s="392"/>
      <c r="SIQ132" s="393"/>
      <c r="SIR132" s="394"/>
      <c r="SIS132" s="395"/>
      <c r="SIT132" s="389"/>
      <c r="SIU132" s="390"/>
      <c r="SIV132" s="391"/>
      <c r="SIW132" s="392"/>
      <c r="SIX132" s="393"/>
      <c r="SIY132" s="394"/>
      <c r="SIZ132" s="395"/>
      <c r="SJA132" s="389"/>
      <c r="SJB132" s="390"/>
      <c r="SJC132" s="391"/>
      <c r="SJD132" s="392"/>
      <c r="SJE132" s="393"/>
      <c r="SJF132" s="394"/>
      <c r="SJG132" s="395"/>
      <c r="SJH132" s="389"/>
      <c r="SJI132" s="390"/>
      <c r="SJJ132" s="391"/>
      <c r="SJK132" s="392"/>
      <c r="SJL132" s="393"/>
      <c r="SJM132" s="394"/>
      <c r="SJN132" s="395"/>
      <c r="SJO132" s="389"/>
      <c r="SJP132" s="390"/>
      <c r="SJQ132" s="391"/>
      <c r="SJR132" s="392"/>
      <c r="SJS132" s="393"/>
      <c r="SJT132" s="394"/>
      <c r="SJU132" s="395"/>
      <c r="SJV132" s="389"/>
      <c r="SJW132" s="390"/>
      <c r="SJX132" s="391"/>
      <c r="SJY132" s="392"/>
      <c r="SJZ132" s="393"/>
      <c r="SKA132" s="394"/>
      <c r="SKB132" s="395"/>
      <c r="SKC132" s="389"/>
      <c r="SKD132" s="390"/>
      <c r="SKE132" s="391"/>
      <c r="SKF132" s="392"/>
      <c r="SKG132" s="393"/>
      <c r="SKH132" s="394"/>
      <c r="SKI132" s="395"/>
      <c r="SKJ132" s="389"/>
      <c r="SKK132" s="390"/>
      <c r="SKL132" s="391"/>
      <c r="SKM132" s="392"/>
      <c r="SKN132" s="393"/>
      <c r="SKO132" s="394"/>
      <c r="SKP132" s="395"/>
      <c r="SKQ132" s="389"/>
      <c r="SKR132" s="390"/>
      <c r="SKS132" s="391"/>
      <c r="SKT132" s="392"/>
      <c r="SKU132" s="393"/>
      <c r="SKV132" s="394"/>
      <c r="SKW132" s="395"/>
      <c r="SKX132" s="389"/>
      <c r="SKY132" s="390"/>
      <c r="SKZ132" s="391"/>
      <c r="SLA132" s="392"/>
      <c r="SLB132" s="393"/>
      <c r="SLC132" s="394"/>
      <c r="SLD132" s="395"/>
      <c r="SLE132" s="389"/>
      <c r="SLF132" s="390"/>
      <c r="SLG132" s="391"/>
      <c r="SLH132" s="392"/>
      <c r="SLI132" s="393"/>
      <c r="SLJ132" s="394"/>
      <c r="SLK132" s="395"/>
      <c r="SLL132" s="389"/>
      <c r="SLM132" s="390"/>
      <c r="SLN132" s="391"/>
      <c r="SLO132" s="392"/>
      <c r="SLP132" s="393"/>
      <c r="SLQ132" s="394"/>
      <c r="SLR132" s="395"/>
      <c r="SLS132" s="389"/>
      <c r="SLT132" s="390"/>
      <c r="SLU132" s="391"/>
      <c r="SLV132" s="392"/>
      <c r="SLW132" s="393"/>
      <c r="SLX132" s="394"/>
      <c r="SLY132" s="395"/>
      <c r="SLZ132" s="389"/>
      <c r="SMA132" s="390"/>
      <c r="SMB132" s="391"/>
      <c r="SMC132" s="392"/>
      <c r="SMD132" s="393"/>
      <c r="SME132" s="394"/>
      <c r="SMF132" s="395"/>
      <c r="SMG132" s="389"/>
      <c r="SMH132" s="390"/>
      <c r="SMI132" s="391"/>
      <c r="SMJ132" s="392"/>
      <c r="SMK132" s="393"/>
      <c r="SML132" s="394"/>
      <c r="SMM132" s="395"/>
      <c r="SMN132" s="389"/>
      <c r="SMO132" s="390"/>
      <c r="SMP132" s="391"/>
      <c r="SMQ132" s="392"/>
      <c r="SMR132" s="393"/>
      <c r="SMS132" s="394"/>
      <c r="SMT132" s="395"/>
      <c r="SMU132" s="389"/>
      <c r="SMV132" s="390"/>
      <c r="SMW132" s="391"/>
      <c r="SMX132" s="392"/>
      <c r="SMY132" s="393"/>
      <c r="SMZ132" s="394"/>
      <c r="SNA132" s="395"/>
      <c r="SNB132" s="389"/>
      <c r="SNC132" s="390"/>
      <c r="SND132" s="391"/>
      <c r="SNE132" s="392"/>
      <c r="SNF132" s="393"/>
      <c r="SNG132" s="394"/>
      <c r="SNH132" s="395"/>
      <c r="SNI132" s="389"/>
      <c r="SNJ132" s="390"/>
      <c r="SNK132" s="391"/>
      <c r="SNL132" s="392"/>
      <c r="SNM132" s="393"/>
      <c r="SNN132" s="394"/>
      <c r="SNO132" s="395"/>
      <c r="SNP132" s="389"/>
      <c r="SNQ132" s="390"/>
      <c r="SNR132" s="391"/>
      <c r="SNS132" s="392"/>
      <c r="SNT132" s="393"/>
      <c r="SNU132" s="394"/>
      <c r="SNV132" s="395"/>
      <c r="SNW132" s="389"/>
      <c r="SNX132" s="390"/>
      <c r="SNY132" s="391"/>
      <c r="SNZ132" s="392"/>
      <c r="SOA132" s="393"/>
      <c r="SOB132" s="394"/>
      <c r="SOC132" s="395"/>
      <c r="SOD132" s="389"/>
      <c r="SOE132" s="390"/>
      <c r="SOF132" s="391"/>
      <c r="SOG132" s="392"/>
      <c r="SOH132" s="393"/>
      <c r="SOI132" s="394"/>
      <c r="SOJ132" s="395"/>
      <c r="SOK132" s="389"/>
      <c r="SOL132" s="390"/>
      <c r="SOM132" s="391"/>
      <c r="SON132" s="392"/>
      <c r="SOO132" s="393"/>
      <c r="SOP132" s="394"/>
      <c r="SOQ132" s="395"/>
      <c r="SOR132" s="389"/>
      <c r="SOS132" s="390"/>
      <c r="SOT132" s="391"/>
      <c r="SOU132" s="392"/>
      <c r="SOV132" s="393"/>
      <c r="SOW132" s="394"/>
      <c r="SOX132" s="395"/>
      <c r="SOY132" s="389"/>
      <c r="SOZ132" s="390"/>
      <c r="SPA132" s="391"/>
      <c r="SPB132" s="392"/>
      <c r="SPC132" s="393"/>
      <c r="SPD132" s="394"/>
      <c r="SPE132" s="395"/>
      <c r="SPF132" s="389"/>
      <c r="SPG132" s="390"/>
      <c r="SPH132" s="391"/>
      <c r="SPI132" s="392"/>
      <c r="SPJ132" s="393"/>
      <c r="SPK132" s="394"/>
      <c r="SPL132" s="395"/>
      <c r="SPM132" s="389"/>
      <c r="SPN132" s="390"/>
      <c r="SPO132" s="391"/>
      <c r="SPP132" s="392"/>
      <c r="SPQ132" s="393"/>
      <c r="SPR132" s="394"/>
      <c r="SPS132" s="395"/>
      <c r="SPT132" s="389"/>
      <c r="SPU132" s="390"/>
      <c r="SPV132" s="391"/>
      <c r="SPW132" s="392"/>
      <c r="SPX132" s="393"/>
      <c r="SPY132" s="394"/>
      <c r="SPZ132" s="395"/>
      <c r="SQA132" s="389"/>
      <c r="SQB132" s="390"/>
      <c r="SQC132" s="391"/>
      <c r="SQD132" s="392"/>
      <c r="SQE132" s="393"/>
      <c r="SQF132" s="394"/>
      <c r="SQG132" s="395"/>
      <c r="SQH132" s="389"/>
      <c r="SQI132" s="390"/>
      <c r="SQJ132" s="391"/>
      <c r="SQK132" s="392"/>
      <c r="SQL132" s="393"/>
      <c r="SQM132" s="394"/>
      <c r="SQN132" s="395"/>
      <c r="SQO132" s="389"/>
      <c r="SQP132" s="390"/>
      <c r="SQQ132" s="391"/>
      <c r="SQR132" s="392"/>
      <c r="SQS132" s="393"/>
      <c r="SQT132" s="394"/>
      <c r="SQU132" s="395"/>
      <c r="SQV132" s="389"/>
      <c r="SQW132" s="390"/>
      <c r="SQX132" s="391"/>
      <c r="SQY132" s="392"/>
      <c r="SQZ132" s="393"/>
      <c r="SRA132" s="394"/>
      <c r="SRB132" s="395"/>
      <c r="SRC132" s="389"/>
      <c r="SRD132" s="390"/>
      <c r="SRE132" s="391"/>
      <c r="SRF132" s="392"/>
      <c r="SRG132" s="393"/>
      <c r="SRH132" s="394"/>
      <c r="SRI132" s="395"/>
      <c r="SRJ132" s="389"/>
      <c r="SRK132" s="390"/>
      <c r="SRL132" s="391"/>
      <c r="SRM132" s="392"/>
      <c r="SRN132" s="393"/>
      <c r="SRO132" s="394"/>
      <c r="SRP132" s="395"/>
      <c r="SRQ132" s="389"/>
      <c r="SRR132" s="390"/>
      <c r="SRS132" s="391"/>
      <c r="SRT132" s="392"/>
      <c r="SRU132" s="393"/>
      <c r="SRV132" s="394"/>
      <c r="SRW132" s="395"/>
      <c r="SRX132" s="389"/>
      <c r="SRY132" s="390"/>
      <c r="SRZ132" s="391"/>
      <c r="SSA132" s="392"/>
      <c r="SSB132" s="393"/>
      <c r="SSC132" s="394"/>
      <c r="SSD132" s="395"/>
      <c r="SSE132" s="389"/>
      <c r="SSF132" s="390"/>
      <c r="SSG132" s="391"/>
      <c r="SSH132" s="392"/>
      <c r="SSI132" s="393"/>
      <c r="SSJ132" s="394"/>
      <c r="SSK132" s="395"/>
      <c r="SSL132" s="389"/>
      <c r="SSM132" s="390"/>
      <c r="SSN132" s="391"/>
      <c r="SSO132" s="392"/>
      <c r="SSP132" s="393"/>
      <c r="SSQ132" s="394"/>
      <c r="SSR132" s="395"/>
      <c r="SSS132" s="389"/>
      <c r="SST132" s="390"/>
      <c r="SSU132" s="391"/>
      <c r="SSV132" s="392"/>
      <c r="SSW132" s="393"/>
      <c r="SSX132" s="394"/>
      <c r="SSY132" s="395"/>
      <c r="SSZ132" s="389"/>
      <c r="STA132" s="390"/>
      <c r="STB132" s="391"/>
      <c r="STC132" s="392"/>
      <c r="STD132" s="393"/>
      <c r="STE132" s="394"/>
      <c r="STF132" s="395"/>
      <c r="STG132" s="389"/>
      <c r="STH132" s="390"/>
      <c r="STI132" s="391"/>
      <c r="STJ132" s="392"/>
      <c r="STK132" s="393"/>
      <c r="STL132" s="394"/>
      <c r="STM132" s="395"/>
      <c r="STN132" s="389"/>
      <c r="STO132" s="390"/>
      <c r="STP132" s="391"/>
      <c r="STQ132" s="392"/>
      <c r="STR132" s="393"/>
      <c r="STS132" s="394"/>
      <c r="STT132" s="395"/>
      <c r="STU132" s="389"/>
      <c r="STV132" s="390"/>
      <c r="STW132" s="391"/>
      <c r="STX132" s="392"/>
      <c r="STY132" s="393"/>
      <c r="STZ132" s="394"/>
      <c r="SUA132" s="395"/>
      <c r="SUB132" s="389"/>
      <c r="SUC132" s="390"/>
      <c r="SUD132" s="391"/>
      <c r="SUE132" s="392"/>
      <c r="SUF132" s="393"/>
      <c r="SUG132" s="394"/>
      <c r="SUH132" s="395"/>
      <c r="SUI132" s="389"/>
      <c r="SUJ132" s="390"/>
      <c r="SUK132" s="391"/>
      <c r="SUL132" s="392"/>
      <c r="SUM132" s="393"/>
      <c r="SUN132" s="394"/>
      <c r="SUO132" s="395"/>
      <c r="SUP132" s="389"/>
      <c r="SUQ132" s="390"/>
      <c r="SUR132" s="391"/>
      <c r="SUS132" s="392"/>
      <c r="SUT132" s="393"/>
      <c r="SUU132" s="394"/>
      <c r="SUV132" s="395"/>
      <c r="SUW132" s="389"/>
      <c r="SUX132" s="390"/>
      <c r="SUY132" s="391"/>
      <c r="SUZ132" s="392"/>
      <c r="SVA132" s="393"/>
      <c r="SVB132" s="394"/>
      <c r="SVC132" s="395"/>
      <c r="SVD132" s="389"/>
      <c r="SVE132" s="390"/>
      <c r="SVF132" s="391"/>
      <c r="SVG132" s="392"/>
      <c r="SVH132" s="393"/>
      <c r="SVI132" s="394"/>
      <c r="SVJ132" s="395"/>
      <c r="SVK132" s="389"/>
      <c r="SVL132" s="390"/>
      <c r="SVM132" s="391"/>
      <c r="SVN132" s="392"/>
      <c r="SVO132" s="393"/>
      <c r="SVP132" s="394"/>
      <c r="SVQ132" s="395"/>
      <c r="SVR132" s="389"/>
      <c r="SVS132" s="390"/>
      <c r="SVT132" s="391"/>
      <c r="SVU132" s="392"/>
      <c r="SVV132" s="393"/>
      <c r="SVW132" s="394"/>
      <c r="SVX132" s="395"/>
      <c r="SVY132" s="389"/>
      <c r="SVZ132" s="390"/>
      <c r="SWA132" s="391"/>
      <c r="SWB132" s="392"/>
      <c r="SWC132" s="393"/>
      <c r="SWD132" s="394"/>
      <c r="SWE132" s="395"/>
      <c r="SWF132" s="389"/>
      <c r="SWG132" s="390"/>
      <c r="SWH132" s="391"/>
      <c r="SWI132" s="392"/>
      <c r="SWJ132" s="393"/>
      <c r="SWK132" s="394"/>
      <c r="SWL132" s="395"/>
      <c r="SWM132" s="389"/>
      <c r="SWN132" s="390"/>
      <c r="SWO132" s="391"/>
      <c r="SWP132" s="392"/>
      <c r="SWQ132" s="393"/>
      <c r="SWR132" s="394"/>
      <c r="SWS132" s="395"/>
      <c r="SWT132" s="389"/>
      <c r="SWU132" s="390"/>
      <c r="SWV132" s="391"/>
      <c r="SWW132" s="392"/>
      <c r="SWX132" s="393"/>
      <c r="SWY132" s="394"/>
      <c r="SWZ132" s="395"/>
      <c r="SXA132" s="389"/>
      <c r="SXB132" s="390"/>
      <c r="SXC132" s="391"/>
      <c r="SXD132" s="392"/>
      <c r="SXE132" s="393"/>
      <c r="SXF132" s="394"/>
      <c r="SXG132" s="395"/>
      <c r="SXH132" s="389"/>
      <c r="SXI132" s="390"/>
      <c r="SXJ132" s="391"/>
      <c r="SXK132" s="392"/>
      <c r="SXL132" s="393"/>
      <c r="SXM132" s="394"/>
      <c r="SXN132" s="395"/>
      <c r="SXO132" s="389"/>
      <c r="SXP132" s="390"/>
      <c r="SXQ132" s="391"/>
      <c r="SXR132" s="392"/>
      <c r="SXS132" s="393"/>
      <c r="SXT132" s="394"/>
      <c r="SXU132" s="395"/>
      <c r="SXV132" s="389"/>
      <c r="SXW132" s="390"/>
      <c r="SXX132" s="391"/>
      <c r="SXY132" s="392"/>
      <c r="SXZ132" s="393"/>
      <c r="SYA132" s="394"/>
      <c r="SYB132" s="395"/>
      <c r="SYC132" s="389"/>
      <c r="SYD132" s="390"/>
      <c r="SYE132" s="391"/>
      <c r="SYF132" s="392"/>
      <c r="SYG132" s="393"/>
      <c r="SYH132" s="394"/>
      <c r="SYI132" s="395"/>
      <c r="SYJ132" s="389"/>
      <c r="SYK132" s="390"/>
      <c r="SYL132" s="391"/>
      <c r="SYM132" s="392"/>
      <c r="SYN132" s="393"/>
      <c r="SYO132" s="394"/>
      <c r="SYP132" s="395"/>
      <c r="SYQ132" s="389"/>
      <c r="SYR132" s="390"/>
      <c r="SYS132" s="391"/>
      <c r="SYT132" s="392"/>
      <c r="SYU132" s="393"/>
      <c r="SYV132" s="394"/>
      <c r="SYW132" s="395"/>
      <c r="SYX132" s="389"/>
      <c r="SYY132" s="390"/>
      <c r="SYZ132" s="391"/>
      <c r="SZA132" s="392"/>
      <c r="SZB132" s="393"/>
      <c r="SZC132" s="394"/>
      <c r="SZD132" s="395"/>
      <c r="SZE132" s="389"/>
      <c r="SZF132" s="390"/>
      <c r="SZG132" s="391"/>
      <c r="SZH132" s="392"/>
      <c r="SZI132" s="393"/>
      <c r="SZJ132" s="394"/>
      <c r="SZK132" s="395"/>
      <c r="SZL132" s="389"/>
      <c r="SZM132" s="390"/>
      <c r="SZN132" s="391"/>
      <c r="SZO132" s="392"/>
      <c r="SZP132" s="393"/>
      <c r="SZQ132" s="394"/>
      <c r="SZR132" s="395"/>
      <c r="SZS132" s="389"/>
      <c r="SZT132" s="390"/>
      <c r="SZU132" s="391"/>
      <c r="SZV132" s="392"/>
      <c r="SZW132" s="393"/>
      <c r="SZX132" s="394"/>
      <c r="SZY132" s="395"/>
      <c r="SZZ132" s="389"/>
      <c r="TAA132" s="390"/>
      <c r="TAB132" s="391"/>
      <c r="TAC132" s="392"/>
      <c r="TAD132" s="393"/>
      <c r="TAE132" s="394"/>
      <c r="TAF132" s="395"/>
      <c r="TAG132" s="389"/>
      <c r="TAH132" s="390"/>
      <c r="TAI132" s="391"/>
      <c r="TAJ132" s="392"/>
      <c r="TAK132" s="393"/>
      <c r="TAL132" s="394"/>
      <c r="TAM132" s="395"/>
      <c r="TAN132" s="389"/>
      <c r="TAO132" s="390"/>
      <c r="TAP132" s="391"/>
      <c r="TAQ132" s="392"/>
      <c r="TAR132" s="393"/>
      <c r="TAS132" s="394"/>
      <c r="TAT132" s="395"/>
      <c r="TAU132" s="389"/>
      <c r="TAV132" s="390"/>
      <c r="TAW132" s="391"/>
      <c r="TAX132" s="392"/>
      <c r="TAY132" s="393"/>
      <c r="TAZ132" s="394"/>
      <c r="TBA132" s="395"/>
      <c r="TBB132" s="389"/>
      <c r="TBC132" s="390"/>
      <c r="TBD132" s="391"/>
      <c r="TBE132" s="392"/>
      <c r="TBF132" s="393"/>
      <c r="TBG132" s="394"/>
      <c r="TBH132" s="395"/>
      <c r="TBI132" s="389"/>
      <c r="TBJ132" s="390"/>
      <c r="TBK132" s="391"/>
      <c r="TBL132" s="392"/>
      <c r="TBM132" s="393"/>
      <c r="TBN132" s="394"/>
      <c r="TBO132" s="395"/>
      <c r="TBP132" s="389"/>
      <c r="TBQ132" s="390"/>
      <c r="TBR132" s="391"/>
      <c r="TBS132" s="392"/>
      <c r="TBT132" s="393"/>
      <c r="TBU132" s="394"/>
      <c r="TBV132" s="395"/>
      <c r="TBW132" s="389"/>
      <c r="TBX132" s="390"/>
      <c r="TBY132" s="391"/>
      <c r="TBZ132" s="392"/>
      <c r="TCA132" s="393"/>
      <c r="TCB132" s="394"/>
      <c r="TCC132" s="395"/>
      <c r="TCD132" s="389"/>
      <c r="TCE132" s="390"/>
      <c r="TCF132" s="391"/>
      <c r="TCG132" s="392"/>
      <c r="TCH132" s="393"/>
      <c r="TCI132" s="394"/>
      <c r="TCJ132" s="395"/>
      <c r="TCK132" s="389"/>
      <c r="TCL132" s="390"/>
      <c r="TCM132" s="391"/>
      <c r="TCN132" s="392"/>
      <c r="TCO132" s="393"/>
      <c r="TCP132" s="394"/>
      <c r="TCQ132" s="395"/>
      <c r="TCR132" s="389"/>
      <c r="TCS132" s="390"/>
      <c r="TCT132" s="391"/>
      <c r="TCU132" s="392"/>
      <c r="TCV132" s="393"/>
      <c r="TCW132" s="394"/>
      <c r="TCX132" s="395"/>
      <c r="TCY132" s="389"/>
      <c r="TCZ132" s="390"/>
      <c r="TDA132" s="391"/>
      <c r="TDB132" s="392"/>
      <c r="TDC132" s="393"/>
      <c r="TDD132" s="394"/>
      <c r="TDE132" s="395"/>
      <c r="TDF132" s="389"/>
      <c r="TDG132" s="390"/>
      <c r="TDH132" s="391"/>
      <c r="TDI132" s="392"/>
      <c r="TDJ132" s="393"/>
      <c r="TDK132" s="394"/>
      <c r="TDL132" s="395"/>
      <c r="TDM132" s="389"/>
      <c r="TDN132" s="390"/>
      <c r="TDO132" s="391"/>
      <c r="TDP132" s="392"/>
      <c r="TDQ132" s="393"/>
      <c r="TDR132" s="394"/>
      <c r="TDS132" s="395"/>
      <c r="TDT132" s="389"/>
      <c r="TDU132" s="390"/>
      <c r="TDV132" s="391"/>
      <c r="TDW132" s="392"/>
      <c r="TDX132" s="393"/>
      <c r="TDY132" s="394"/>
      <c r="TDZ132" s="395"/>
      <c r="TEA132" s="389"/>
      <c r="TEB132" s="390"/>
      <c r="TEC132" s="391"/>
      <c r="TED132" s="392"/>
      <c r="TEE132" s="393"/>
      <c r="TEF132" s="394"/>
      <c r="TEG132" s="395"/>
      <c r="TEH132" s="389"/>
      <c r="TEI132" s="390"/>
      <c r="TEJ132" s="391"/>
      <c r="TEK132" s="392"/>
      <c r="TEL132" s="393"/>
      <c r="TEM132" s="394"/>
      <c r="TEN132" s="395"/>
      <c r="TEO132" s="389"/>
      <c r="TEP132" s="390"/>
      <c r="TEQ132" s="391"/>
      <c r="TER132" s="392"/>
      <c r="TES132" s="393"/>
      <c r="TET132" s="394"/>
      <c r="TEU132" s="395"/>
      <c r="TEV132" s="389"/>
      <c r="TEW132" s="390"/>
      <c r="TEX132" s="391"/>
      <c r="TEY132" s="392"/>
      <c r="TEZ132" s="393"/>
      <c r="TFA132" s="394"/>
      <c r="TFB132" s="395"/>
      <c r="TFC132" s="389"/>
      <c r="TFD132" s="390"/>
      <c r="TFE132" s="391"/>
      <c r="TFF132" s="392"/>
      <c r="TFG132" s="393"/>
      <c r="TFH132" s="394"/>
      <c r="TFI132" s="395"/>
      <c r="TFJ132" s="389"/>
      <c r="TFK132" s="390"/>
      <c r="TFL132" s="391"/>
      <c r="TFM132" s="392"/>
      <c r="TFN132" s="393"/>
      <c r="TFO132" s="394"/>
      <c r="TFP132" s="395"/>
      <c r="TFQ132" s="389"/>
      <c r="TFR132" s="390"/>
      <c r="TFS132" s="391"/>
      <c r="TFT132" s="392"/>
      <c r="TFU132" s="393"/>
      <c r="TFV132" s="394"/>
      <c r="TFW132" s="395"/>
      <c r="TFX132" s="389"/>
      <c r="TFY132" s="390"/>
      <c r="TFZ132" s="391"/>
      <c r="TGA132" s="392"/>
      <c r="TGB132" s="393"/>
      <c r="TGC132" s="394"/>
      <c r="TGD132" s="395"/>
      <c r="TGE132" s="389"/>
      <c r="TGF132" s="390"/>
      <c r="TGG132" s="391"/>
      <c r="TGH132" s="392"/>
      <c r="TGI132" s="393"/>
      <c r="TGJ132" s="394"/>
      <c r="TGK132" s="395"/>
      <c r="TGL132" s="389"/>
      <c r="TGM132" s="390"/>
      <c r="TGN132" s="391"/>
      <c r="TGO132" s="392"/>
      <c r="TGP132" s="393"/>
      <c r="TGQ132" s="394"/>
      <c r="TGR132" s="395"/>
      <c r="TGS132" s="389"/>
      <c r="TGT132" s="390"/>
      <c r="TGU132" s="391"/>
      <c r="TGV132" s="392"/>
      <c r="TGW132" s="393"/>
      <c r="TGX132" s="394"/>
      <c r="TGY132" s="395"/>
      <c r="TGZ132" s="389"/>
      <c r="THA132" s="390"/>
      <c r="THB132" s="391"/>
      <c r="THC132" s="392"/>
      <c r="THD132" s="393"/>
      <c r="THE132" s="394"/>
      <c r="THF132" s="395"/>
      <c r="THG132" s="389"/>
      <c r="THH132" s="390"/>
      <c r="THI132" s="391"/>
      <c r="THJ132" s="392"/>
      <c r="THK132" s="393"/>
      <c r="THL132" s="394"/>
      <c r="THM132" s="395"/>
      <c r="THN132" s="389"/>
      <c r="THO132" s="390"/>
      <c r="THP132" s="391"/>
      <c r="THQ132" s="392"/>
      <c r="THR132" s="393"/>
      <c r="THS132" s="394"/>
      <c r="THT132" s="395"/>
      <c r="THU132" s="389"/>
      <c r="THV132" s="390"/>
      <c r="THW132" s="391"/>
      <c r="THX132" s="392"/>
      <c r="THY132" s="393"/>
      <c r="THZ132" s="394"/>
      <c r="TIA132" s="395"/>
      <c r="TIB132" s="389"/>
      <c r="TIC132" s="390"/>
      <c r="TID132" s="391"/>
      <c r="TIE132" s="392"/>
      <c r="TIF132" s="393"/>
      <c r="TIG132" s="394"/>
      <c r="TIH132" s="395"/>
      <c r="TII132" s="389"/>
      <c r="TIJ132" s="390"/>
      <c r="TIK132" s="391"/>
      <c r="TIL132" s="392"/>
      <c r="TIM132" s="393"/>
      <c r="TIN132" s="394"/>
      <c r="TIO132" s="395"/>
      <c r="TIP132" s="389"/>
      <c r="TIQ132" s="390"/>
      <c r="TIR132" s="391"/>
      <c r="TIS132" s="392"/>
      <c r="TIT132" s="393"/>
      <c r="TIU132" s="394"/>
      <c r="TIV132" s="395"/>
      <c r="TIW132" s="389"/>
      <c r="TIX132" s="390"/>
      <c r="TIY132" s="391"/>
      <c r="TIZ132" s="392"/>
      <c r="TJA132" s="393"/>
      <c r="TJB132" s="394"/>
      <c r="TJC132" s="395"/>
      <c r="TJD132" s="389"/>
      <c r="TJE132" s="390"/>
      <c r="TJF132" s="391"/>
      <c r="TJG132" s="392"/>
      <c r="TJH132" s="393"/>
      <c r="TJI132" s="394"/>
      <c r="TJJ132" s="395"/>
      <c r="TJK132" s="389"/>
      <c r="TJL132" s="390"/>
      <c r="TJM132" s="391"/>
      <c r="TJN132" s="392"/>
      <c r="TJO132" s="393"/>
      <c r="TJP132" s="394"/>
      <c r="TJQ132" s="395"/>
      <c r="TJR132" s="389"/>
      <c r="TJS132" s="390"/>
      <c r="TJT132" s="391"/>
      <c r="TJU132" s="392"/>
      <c r="TJV132" s="393"/>
      <c r="TJW132" s="394"/>
      <c r="TJX132" s="395"/>
      <c r="TJY132" s="389"/>
      <c r="TJZ132" s="390"/>
      <c r="TKA132" s="391"/>
      <c r="TKB132" s="392"/>
      <c r="TKC132" s="393"/>
      <c r="TKD132" s="394"/>
      <c r="TKE132" s="395"/>
      <c r="TKF132" s="389"/>
      <c r="TKG132" s="390"/>
      <c r="TKH132" s="391"/>
      <c r="TKI132" s="392"/>
      <c r="TKJ132" s="393"/>
      <c r="TKK132" s="394"/>
      <c r="TKL132" s="395"/>
      <c r="TKM132" s="389"/>
      <c r="TKN132" s="390"/>
      <c r="TKO132" s="391"/>
      <c r="TKP132" s="392"/>
      <c r="TKQ132" s="393"/>
      <c r="TKR132" s="394"/>
      <c r="TKS132" s="395"/>
      <c r="TKT132" s="389"/>
      <c r="TKU132" s="390"/>
      <c r="TKV132" s="391"/>
      <c r="TKW132" s="392"/>
      <c r="TKX132" s="393"/>
      <c r="TKY132" s="394"/>
      <c r="TKZ132" s="395"/>
      <c r="TLA132" s="389"/>
      <c r="TLB132" s="390"/>
      <c r="TLC132" s="391"/>
      <c r="TLD132" s="392"/>
      <c r="TLE132" s="393"/>
      <c r="TLF132" s="394"/>
      <c r="TLG132" s="395"/>
      <c r="TLH132" s="389"/>
      <c r="TLI132" s="390"/>
      <c r="TLJ132" s="391"/>
      <c r="TLK132" s="392"/>
      <c r="TLL132" s="393"/>
      <c r="TLM132" s="394"/>
      <c r="TLN132" s="395"/>
      <c r="TLO132" s="389"/>
      <c r="TLP132" s="390"/>
      <c r="TLQ132" s="391"/>
      <c r="TLR132" s="392"/>
      <c r="TLS132" s="393"/>
      <c r="TLT132" s="394"/>
      <c r="TLU132" s="395"/>
      <c r="TLV132" s="389"/>
      <c r="TLW132" s="390"/>
      <c r="TLX132" s="391"/>
      <c r="TLY132" s="392"/>
      <c r="TLZ132" s="393"/>
      <c r="TMA132" s="394"/>
      <c r="TMB132" s="395"/>
      <c r="TMC132" s="389"/>
      <c r="TMD132" s="390"/>
      <c r="TME132" s="391"/>
      <c r="TMF132" s="392"/>
      <c r="TMG132" s="393"/>
      <c r="TMH132" s="394"/>
      <c r="TMI132" s="395"/>
      <c r="TMJ132" s="389"/>
      <c r="TMK132" s="390"/>
      <c r="TML132" s="391"/>
      <c r="TMM132" s="392"/>
      <c r="TMN132" s="393"/>
      <c r="TMO132" s="394"/>
      <c r="TMP132" s="395"/>
      <c r="TMQ132" s="389"/>
      <c r="TMR132" s="390"/>
      <c r="TMS132" s="391"/>
      <c r="TMT132" s="392"/>
      <c r="TMU132" s="393"/>
      <c r="TMV132" s="394"/>
      <c r="TMW132" s="395"/>
      <c r="TMX132" s="389"/>
      <c r="TMY132" s="390"/>
      <c r="TMZ132" s="391"/>
      <c r="TNA132" s="392"/>
      <c r="TNB132" s="393"/>
      <c r="TNC132" s="394"/>
      <c r="TND132" s="395"/>
      <c r="TNE132" s="389"/>
      <c r="TNF132" s="390"/>
      <c r="TNG132" s="391"/>
      <c r="TNH132" s="392"/>
      <c r="TNI132" s="393"/>
      <c r="TNJ132" s="394"/>
      <c r="TNK132" s="395"/>
      <c r="TNL132" s="389"/>
      <c r="TNM132" s="390"/>
      <c r="TNN132" s="391"/>
      <c r="TNO132" s="392"/>
      <c r="TNP132" s="393"/>
      <c r="TNQ132" s="394"/>
      <c r="TNR132" s="395"/>
      <c r="TNS132" s="389"/>
      <c r="TNT132" s="390"/>
      <c r="TNU132" s="391"/>
      <c r="TNV132" s="392"/>
      <c r="TNW132" s="393"/>
      <c r="TNX132" s="394"/>
      <c r="TNY132" s="395"/>
      <c r="TNZ132" s="389"/>
      <c r="TOA132" s="390"/>
      <c r="TOB132" s="391"/>
      <c r="TOC132" s="392"/>
      <c r="TOD132" s="393"/>
      <c r="TOE132" s="394"/>
      <c r="TOF132" s="395"/>
      <c r="TOG132" s="389"/>
      <c r="TOH132" s="390"/>
      <c r="TOI132" s="391"/>
      <c r="TOJ132" s="392"/>
      <c r="TOK132" s="393"/>
      <c r="TOL132" s="394"/>
      <c r="TOM132" s="395"/>
      <c r="TON132" s="389"/>
      <c r="TOO132" s="390"/>
      <c r="TOP132" s="391"/>
      <c r="TOQ132" s="392"/>
      <c r="TOR132" s="393"/>
      <c r="TOS132" s="394"/>
      <c r="TOT132" s="395"/>
      <c r="TOU132" s="389"/>
      <c r="TOV132" s="390"/>
      <c r="TOW132" s="391"/>
      <c r="TOX132" s="392"/>
      <c r="TOY132" s="393"/>
      <c r="TOZ132" s="394"/>
      <c r="TPA132" s="395"/>
      <c r="TPB132" s="389"/>
      <c r="TPC132" s="390"/>
      <c r="TPD132" s="391"/>
      <c r="TPE132" s="392"/>
      <c r="TPF132" s="393"/>
      <c r="TPG132" s="394"/>
      <c r="TPH132" s="395"/>
      <c r="TPI132" s="389"/>
      <c r="TPJ132" s="390"/>
      <c r="TPK132" s="391"/>
      <c r="TPL132" s="392"/>
      <c r="TPM132" s="393"/>
      <c r="TPN132" s="394"/>
      <c r="TPO132" s="395"/>
      <c r="TPP132" s="389"/>
      <c r="TPQ132" s="390"/>
      <c r="TPR132" s="391"/>
      <c r="TPS132" s="392"/>
      <c r="TPT132" s="393"/>
      <c r="TPU132" s="394"/>
      <c r="TPV132" s="395"/>
      <c r="TPW132" s="389"/>
      <c r="TPX132" s="390"/>
      <c r="TPY132" s="391"/>
      <c r="TPZ132" s="392"/>
      <c r="TQA132" s="393"/>
      <c r="TQB132" s="394"/>
      <c r="TQC132" s="395"/>
      <c r="TQD132" s="389"/>
      <c r="TQE132" s="390"/>
      <c r="TQF132" s="391"/>
      <c r="TQG132" s="392"/>
      <c r="TQH132" s="393"/>
      <c r="TQI132" s="394"/>
      <c r="TQJ132" s="395"/>
      <c r="TQK132" s="389"/>
      <c r="TQL132" s="390"/>
      <c r="TQM132" s="391"/>
      <c r="TQN132" s="392"/>
      <c r="TQO132" s="393"/>
      <c r="TQP132" s="394"/>
      <c r="TQQ132" s="395"/>
      <c r="TQR132" s="389"/>
      <c r="TQS132" s="390"/>
      <c r="TQT132" s="391"/>
      <c r="TQU132" s="392"/>
      <c r="TQV132" s="393"/>
      <c r="TQW132" s="394"/>
      <c r="TQX132" s="395"/>
      <c r="TQY132" s="389"/>
      <c r="TQZ132" s="390"/>
      <c r="TRA132" s="391"/>
      <c r="TRB132" s="392"/>
      <c r="TRC132" s="393"/>
      <c r="TRD132" s="394"/>
      <c r="TRE132" s="395"/>
      <c r="TRF132" s="389"/>
      <c r="TRG132" s="390"/>
      <c r="TRH132" s="391"/>
      <c r="TRI132" s="392"/>
      <c r="TRJ132" s="393"/>
      <c r="TRK132" s="394"/>
      <c r="TRL132" s="395"/>
      <c r="TRM132" s="389"/>
      <c r="TRN132" s="390"/>
      <c r="TRO132" s="391"/>
      <c r="TRP132" s="392"/>
      <c r="TRQ132" s="393"/>
      <c r="TRR132" s="394"/>
      <c r="TRS132" s="395"/>
      <c r="TRT132" s="389"/>
      <c r="TRU132" s="390"/>
      <c r="TRV132" s="391"/>
      <c r="TRW132" s="392"/>
      <c r="TRX132" s="393"/>
      <c r="TRY132" s="394"/>
      <c r="TRZ132" s="395"/>
      <c r="TSA132" s="389"/>
      <c r="TSB132" s="390"/>
      <c r="TSC132" s="391"/>
      <c r="TSD132" s="392"/>
      <c r="TSE132" s="393"/>
      <c r="TSF132" s="394"/>
      <c r="TSG132" s="395"/>
      <c r="TSH132" s="389"/>
      <c r="TSI132" s="390"/>
      <c r="TSJ132" s="391"/>
      <c r="TSK132" s="392"/>
      <c r="TSL132" s="393"/>
      <c r="TSM132" s="394"/>
      <c r="TSN132" s="395"/>
      <c r="TSO132" s="389"/>
      <c r="TSP132" s="390"/>
      <c r="TSQ132" s="391"/>
      <c r="TSR132" s="392"/>
      <c r="TSS132" s="393"/>
      <c r="TST132" s="394"/>
      <c r="TSU132" s="395"/>
      <c r="TSV132" s="389"/>
      <c r="TSW132" s="390"/>
      <c r="TSX132" s="391"/>
      <c r="TSY132" s="392"/>
      <c r="TSZ132" s="393"/>
      <c r="TTA132" s="394"/>
      <c r="TTB132" s="395"/>
      <c r="TTC132" s="389"/>
      <c r="TTD132" s="390"/>
      <c r="TTE132" s="391"/>
      <c r="TTF132" s="392"/>
      <c r="TTG132" s="393"/>
      <c r="TTH132" s="394"/>
      <c r="TTI132" s="395"/>
      <c r="TTJ132" s="389"/>
      <c r="TTK132" s="390"/>
      <c r="TTL132" s="391"/>
      <c r="TTM132" s="392"/>
      <c r="TTN132" s="393"/>
      <c r="TTO132" s="394"/>
      <c r="TTP132" s="395"/>
      <c r="TTQ132" s="389"/>
      <c r="TTR132" s="390"/>
      <c r="TTS132" s="391"/>
      <c r="TTT132" s="392"/>
      <c r="TTU132" s="393"/>
      <c r="TTV132" s="394"/>
      <c r="TTW132" s="395"/>
      <c r="TTX132" s="389"/>
      <c r="TTY132" s="390"/>
      <c r="TTZ132" s="391"/>
      <c r="TUA132" s="392"/>
      <c r="TUB132" s="393"/>
      <c r="TUC132" s="394"/>
      <c r="TUD132" s="395"/>
      <c r="TUE132" s="389"/>
      <c r="TUF132" s="390"/>
      <c r="TUG132" s="391"/>
      <c r="TUH132" s="392"/>
      <c r="TUI132" s="393"/>
      <c r="TUJ132" s="394"/>
      <c r="TUK132" s="395"/>
      <c r="TUL132" s="389"/>
      <c r="TUM132" s="390"/>
      <c r="TUN132" s="391"/>
      <c r="TUO132" s="392"/>
      <c r="TUP132" s="393"/>
      <c r="TUQ132" s="394"/>
      <c r="TUR132" s="395"/>
      <c r="TUS132" s="389"/>
      <c r="TUT132" s="390"/>
      <c r="TUU132" s="391"/>
      <c r="TUV132" s="392"/>
      <c r="TUW132" s="393"/>
      <c r="TUX132" s="394"/>
      <c r="TUY132" s="395"/>
      <c r="TUZ132" s="389"/>
      <c r="TVA132" s="390"/>
      <c r="TVB132" s="391"/>
      <c r="TVC132" s="392"/>
      <c r="TVD132" s="393"/>
      <c r="TVE132" s="394"/>
      <c r="TVF132" s="395"/>
      <c r="TVG132" s="389"/>
      <c r="TVH132" s="390"/>
      <c r="TVI132" s="391"/>
      <c r="TVJ132" s="392"/>
      <c r="TVK132" s="393"/>
      <c r="TVL132" s="394"/>
      <c r="TVM132" s="395"/>
      <c r="TVN132" s="389"/>
      <c r="TVO132" s="390"/>
      <c r="TVP132" s="391"/>
      <c r="TVQ132" s="392"/>
      <c r="TVR132" s="393"/>
      <c r="TVS132" s="394"/>
      <c r="TVT132" s="395"/>
      <c r="TVU132" s="389"/>
      <c r="TVV132" s="390"/>
      <c r="TVW132" s="391"/>
      <c r="TVX132" s="392"/>
      <c r="TVY132" s="393"/>
      <c r="TVZ132" s="394"/>
      <c r="TWA132" s="395"/>
      <c r="TWB132" s="389"/>
      <c r="TWC132" s="390"/>
      <c r="TWD132" s="391"/>
      <c r="TWE132" s="392"/>
      <c r="TWF132" s="393"/>
      <c r="TWG132" s="394"/>
      <c r="TWH132" s="395"/>
      <c r="TWI132" s="389"/>
      <c r="TWJ132" s="390"/>
      <c r="TWK132" s="391"/>
      <c r="TWL132" s="392"/>
      <c r="TWM132" s="393"/>
      <c r="TWN132" s="394"/>
      <c r="TWO132" s="395"/>
      <c r="TWP132" s="389"/>
      <c r="TWQ132" s="390"/>
      <c r="TWR132" s="391"/>
      <c r="TWS132" s="392"/>
      <c r="TWT132" s="393"/>
      <c r="TWU132" s="394"/>
      <c r="TWV132" s="395"/>
      <c r="TWW132" s="389"/>
      <c r="TWX132" s="390"/>
      <c r="TWY132" s="391"/>
      <c r="TWZ132" s="392"/>
      <c r="TXA132" s="393"/>
      <c r="TXB132" s="394"/>
      <c r="TXC132" s="395"/>
      <c r="TXD132" s="389"/>
      <c r="TXE132" s="390"/>
      <c r="TXF132" s="391"/>
      <c r="TXG132" s="392"/>
      <c r="TXH132" s="393"/>
      <c r="TXI132" s="394"/>
      <c r="TXJ132" s="395"/>
      <c r="TXK132" s="389"/>
      <c r="TXL132" s="390"/>
      <c r="TXM132" s="391"/>
      <c r="TXN132" s="392"/>
      <c r="TXO132" s="393"/>
      <c r="TXP132" s="394"/>
      <c r="TXQ132" s="395"/>
      <c r="TXR132" s="389"/>
      <c r="TXS132" s="390"/>
      <c r="TXT132" s="391"/>
      <c r="TXU132" s="392"/>
      <c r="TXV132" s="393"/>
      <c r="TXW132" s="394"/>
      <c r="TXX132" s="395"/>
      <c r="TXY132" s="389"/>
      <c r="TXZ132" s="390"/>
      <c r="TYA132" s="391"/>
      <c r="TYB132" s="392"/>
      <c r="TYC132" s="393"/>
      <c r="TYD132" s="394"/>
      <c r="TYE132" s="395"/>
      <c r="TYF132" s="389"/>
      <c r="TYG132" s="390"/>
      <c r="TYH132" s="391"/>
      <c r="TYI132" s="392"/>
      <c r="TYJ132" s="393"/>
      <c r="TYK132" s="394"/>
      <c r="TYL132" s="395"/>
      <c r="TYM132" s="389"/>
      <c r="TYN132" s="390"/>
      <c r="TYO132" s="391"/>
      <c r="TYP132" s="392"/>
      <c r="TYQ132" s="393"/>
      <c r="TYR132" s="394"/>
      <c r="TYS132" s="395"/>
      <c r="TYT132" s="389"/>
      <c r="TYU132" s="390"/>
      <c r="TYV132" s="391"/>
      <c r="TYW132" s="392"/>
      <c r="TYX132" s="393"/>
      <c r="TYY132" s="394"/>
      <c r="TYZ132" s="395"/>
      <c r="TZA132" s="389"/>
      <c r="TZB132" s="390"/>
      <c r="TZC132" s="391"/>
      <c r="TZD132" s="392"/>
      <c r="TZE132" s="393"/>
      <c r="TZF132" s="394"/>
      <c r="TZG132" s="395"/>
      <c r="TZH132" s="389"/>
      <c r="TZI132" s="390"/>
      <c r="TZJ132" s="391"/>
      <c r="TZK132" s="392"/>
      <c r="TZL132" s="393"/>
      <c r="TZM132" s="394"/>
      <c r="TZN132" s="395"/>
      <c r="TZO132" s="389"/>
      <c r="TZP132" s="390"/>
      <c r="TZQ132" s="391"/>
      <c r="TZR132" s="392"/>
      <c r="TZS132" s="393"/>
      <c r="TZT132" s="394"/>
      <c r="TZU132" s="395"/>
      <c r="TZV132" s="389"/>
      <c r="TZW132" s="390"/>
      <c r="TZX132" s="391"/>
      <c r="TZY132" s="392"/>
      <c r="TZZ132" s="393"/>
      <c r="UAA132" s="394"/>
      <c r="UAB132" s="395"/>
      <c r="UAC132" s="389"/>
      <c r="UAD132" s="390"/>
      <c r="UAE132" s="391"/>
      <c r="UAF132" s="392"/>
      <c r="UAG132" s="393"/>
      <c r="UAH132" s="394"/>
      <c r="UAI132" s="395"/>
      <c r="UAJ132" s="389"/>
      <c r="UAK132" s="390"/>
      <c r="UAL132" s="391"/>
      <c r="UAM132" s="392"/>
      <c r="UAN132" s="393"/>
      <c r="UAO132" s="394"/>
      <c r="UAP132" s="395"/>
      <c r="UAQ132" s="389"/>
      <c r="UAR132" s="390"/>
      <c r="UAS132" s="391"/>
      <c r="UAT132" s="392"/>
      <c r="UAU132" s="393"/>
      <c r="UAV132" s="394"/>
      <c r="UAW132" s="395"/>
      <c r="UAX132" s="389"/>
      <c r="UAY132" s="390"/>
      <c r="UAZ132" s="391"/>
      <c r="UBA132" s="392"/>
      <c r="UBB132" s="393"/>
      <c r="UBC132" s="394"/>
      <c r="UBD132" s="395"/>
      <c r="UBE132" s="389"/>
      <c r="UBF132" s="390"/>
      <c r="UBG132" s="391"/>
      <c r="UBH132" s="392"/>
      <c r="UBI132" s="393"/>
      <c r="UBJ132" s="394"/>
      <c r="UBK132" s="395"/>
      <c r="UBL132" s="389"/>
      <c r="UBM132" s="390"/>
      <c r="UBN132" s="391"/>
      <c r="UBO132" s="392"/>
      <c r="UBP132" s="393"/>
      <c r="UBQ132" s="394"/>
      <c r="UBR132" s="395"/>
      <c r="UBS132" s="389"/>
      <c r="UBT132" s="390"/>
      <c r="UBU132" s="391"/>
      <c r="UBV132" s="392"/>
      <c r="UBW132" s="393"/>
      <c r="UBX132" s="394"/>
      <c r="UBY132" s="395"/>
      <c r="UBZ132" s="389"/>
      <c r="UCA132" s="390"/>
      <c r="UCB132" s="391"/>
      <c r="UCC132" s="392"/>
      <c r="UCD132" s="393"/>
      <c r="UCE132" s="394"/>
      <c r="UCF132" s="395"/>
      <c r="UCG132" s="389"/>
      <c r="UCH132" s="390"/>
      <c r="UCI132" s="391"/>
      <c r="UCJ132" s="392"/>
      <c r="UCK132" s="393"/>
      <c r="UCL132" s="394"/>
      <c r="UCM132" s="395"/>
      <c r="UCN132" s="389"/>
      <c r="UCO132" s="390"/>
      <c r="UCP132" s="391"/>
      <c r="UCQ132" s="392"/>
      <c r="UCR132" s="393"/>
      <c r="UCS132" s="394"/>
      <c r="UCT132" s="395"/>
      <c r="UCU132" s="389"/>
      <c r="UCV132" s="390"/>
      <c r="UCW132" s="391"/>
      <c r="UCX132" s="392"/>
      <c r="UCY132" s="393"/>
      <c r="UCZ132" s="394"/>
      <c r="UDA132" s="395"/>
      <c r="UDB132" s="389"/>
      <c r="UDC132" s="390"/>
      <c r="UDD132" s="391"/>
      <c r="UDE132" s="392"/>
      <c r="UDF132" s="393"/>
      <c r="UDG132" s="394"/>
      <c r="UDH132" s="395"/>
      <c r="UDI132" s="389"/>
      <c r="UDJ132" s="390"/>
      <c r="UDK132" s="391"/>
      <c r="UDL132" s="392"/>
      <c r="UDM132" s="393"/>
      <c r="UDN132" s="394"/>
      <c r="UDO132" s="395"/>
      <c r="UDP132" s="389"/>
      <c r="UDQ132" s="390"/>
      <c r="UDR132" s="391"/>
      <c r="UDS132" s="392"/>
      <c r="UDT132" s="393"/>
      <c r="UDU132" s="394"/>
      <c r="UDV132" s="395"/>
      <c r="UDW132" s="389"/>
      <c r="UDX132" s="390"/>
      <c r="UDY132" s="391"/>
      <c r="UDZ132" s="392"/>
      <c r="UEA132" s="393"/>
      <c r="UEB132" s="394"/>
      <c r="UEC132" s="395"/>
      <c r="UED132" s="389"/>
      <c r="UEE132" s="390"/>
      <c r="UEF132" s="391"/>
      <c r="UEG132" s="392"/>
      <c r="UEH132" s="393"/>
      <c r="UEI132" s="394"/>
      <c r="UEJ132" s="395"/>
      <c r="UEK132" s="389"/>
      <c r="UEL132" s="390"/>
      <c r="UEM132" s="391"/>
      <c r="UEN132" s="392"/>
      <c r="UEO132" s="393"/>
      <c r="UEP132" s="394"/>
      <c r="UEQ132" s="395"/>
      <c r="UER132" s="389"/>
      <c r="UES132" s="390"/>
      <c r="UET132" s="391"/>
      <c r="UEU132" s="392"/>
      <c r="UEV132" s="393"/>
      <c r="UEW132" s="394"/>
      <c r="UEX132" s="395"/>
      <c r="UEY132" s="389"/>
      <c r="UEZ132" s="390"/>
      <c r="UFA132" s="391"/>
      <c r="UFB132" s="392"/>
      <c r="UFC132" s="393"/>
      <c r="UFD132" s="394"/>
      <c r="UFE132" s="395"/>
      <c r="UFF132" s="389"/>
      <c r="UFG132" s="390"/>
      <c r="UFH132" s="391"/>
      <c r="UFI132" s="392"/>
      <c r="UFJ132" s="393"/>
      <c r="UFK132" s="394"/>
      <c r="UFL132" s="395"/>
      <c r="UFM132" s="389"/>
      <c r="UFN132" s="390"/>
      <c r="UFO132" s="391"/>
      <c r="UFP132" s="392"/>
      <c r="UFQ132" s="393"/>
      <c r="UFR132" s="394"/>
      <c r="UFS132" s="395"/>
      <c r="UFT132" s="389"/>
      <c r="UFU132" s="390"/>
      <c r="UFV132" s="391"/>
      <c r="UFW132" s="392"/>
      <c r="UFX132" s="393"/>
      <c r="UFY132" s="394"/>
      <c r="UFZ132" s="395"/>
      <c r="UGA132" s="389"/>
      <c r="UGB132" s="390"/>
      <c r="UGC132" s="391"/>
      <c r="UGD132" s="392"/>
      <c r="UGE132" s="393"/>
      <c r="UGF132" s="394"/>
      <c r="UGG132" s="395"/>
      <c r="UGH132" s="389"/>
      <c r="UGI132" s="390"/>
      <c r="UGJ132" s="391"/>
      <c r="UGK132" s="392"/>
      <c r="UGL132" s="393"/>
      <c r="UGM132" s="394"/>
      <c r="UGN132" s="395"/>
      <c r="UGO132" s="389"/>
      <c r="UGP132" s="390"/>
      <c r="UGQ132" s="391"/>
      <c r="UGR132" s="392"/>
      <c r="UGS132" s="393"/>
      <c r="UGT132" s="394"/>
      <c r="UGU132" s="395"/>
      <c r="UGV132" s="389"/>
      <c r="UGW132" s="390"/>
      <c r="UGX132" s="391"/>
      <c r="UGY132" s="392"/>
      <c r="UGZ132" s="393"/>
      <c r="UHA132" s="394"/>
      <c r="UHB132" s="395"/>
      <c r="UHC132" s="389"/>
      <c r="UHD132" s="390"/>
      <c r="UHE132" s="391"/>
      <c r="UHF132" s="392"/>
      <c r="UHG132" s="393"/>
      <c r="UHH132" s="394"/>
      <c r="UHI132" s="395"/>
      <c r="UHJ132" s="389"/>
      <c r="UHK132" s="390"/>
      <c r="UHL132" s="391"/>
      <c r="UHM132" s="392"/>
      <c r="UHN132" s="393"/>
      <c r="UHO132" s="394"/>
      <c r="UHP132" s="395"/>
      <c r="UHQ132" s="389"/>
      <c r="UHR132" s="390"/>
      <c r="UHS132" s="391"/>
      <c r="UHT132" s="392"/>
      <c r="UHU132" s="393"/>
      <c r="UHV132" s="394"/>
      <c r="UHW132" s="395"/>
      <c r="UHX132" s="389"/>
      <c r="UHY132" s="390"/>
      <c r="UHZ132" s="391"/>
      <c r="UIA132" s="392"/>
      <c r="UIB132" s="393"/>
      <c r="UIC132" s="394"/>
      <c r="UID132" s="395"/>
      <c r="UIE132" s="389"/>
      <c r="UIF132" s="390"/>
      <c r="UIG132" s="391"/>
      <c r="UIH132" s="392"/>
      <c r="UII132" s="393"/>
      <c r="UIJ132" s="394"/>
      <c r="UIK132" s="395"/>
      <c r="UIL132" s="389"/>
      <c r="UIM132" s="390"/>
      <c r="UIN132" s="391"/>
      <c r="UIO132" s="392"/>
      <c r="UIP132" s="393"/>
      <c r="UIQ132" s="394"/>
      <c r="UIR132" s="395"/>
      <c r="UIS132" s="389"/>
      <c r="UIT132" s="390"/>
      <c r="UIU132" s="391"/>
      <c r="UIV132" s="392"/>
      <c r="UIW132" s="393"/>
      <c r="UIX132" s="394"/>
      <c r="UIY132" s="395"/>
      <c r="UIZ132" s="389"/>
      <c r="UJA132" s="390"/>
      <c r="UJB132" s="391"/>
      <c r="UJC132" s="392"/>
      <c r="UJD132" s="393"/>
      <c r="UJE132" s="394"/>
      <c r="UJF132" s="395"/>
      <c r="UJG132" s="389"/>
      <c r="UJH132" s="390"/>
      <c r="UJI132" s="391"/>
      <c r="UJJ132" s="392"/>
      <c r="UJK132" s="393"/>
      <c r="UJL132" s="394"/>
      <c r="UJM132" s="395"/>
      <c r="UJN132" s="389"/>
      <c r="UJO132" s="390"/>
      <c r="UJP132" s="391"/>
      <c r="UJQ132" s="392"/>
      <c r="UJR132" s="393"/>
      <c r="UJS132" s="394"/>
      <c r="UJT132" s="395"/>
      <c r="UJU132" s="389"/>
      <c r="UJV132" s="390"/>
      <c r="UJW132" s="391"/>
      <c r="UJX132" s="392"/>
      <c r="UJY132" s="393"/>
      <c r="UJZ132" s="394"/>
      <c r="UKA132" s="395"/>
      <c r="UKB132" s="389"/>
      <c r="UKC132" s="390"/>
      <c r="UKD132" s="391"/>
      <c r="UKE132" s="392"/>
      <c r="UKF132" s="393"/>
      <c r="UKG132" s="394"/>
      <c r="UKH132" s="395"/>
      <c r="UKI132" s="389"/>
      <c r="UKJ132" s="390"/>
      <c r="UKK132" s="391"/>
      <c r="UKL132" s="392"/>
      <c r="UKM132" s="393"/>
      <c r="UKN132" s="394"/>
      <c r="UKO132" s="395"/>
      <c r="UKP132" s="389"/>
      <c r="UKQ132" s="390"/>
      <c r="UKR132" s="391"/>
      <c r="UKS132" s="392"/>
      <c r="UKT132" s="393"/>
      <c r="UKU132" s="394"/>
      <c r="UKV132" s="395"/>
      <c r="UKW132" s="389"/>
      <c r="UKX132" s="390"/>
      <c r="UKY132" s="391"/>
      <c r="UKZ132" s="392"/>
      <c r="ULA132" s="393"/>
      <c r="ULB132" s="394"/>
      <c r="ULC132" s="395"/>
      <c r="ULD132" s="389"/>
      <c r="ULE132" s="390"/>
      <c r="ULF132" s="391"/>
      <c r="ULG132" s="392"/>
      <c r="ULH132" s="393"/>
      <c r="ULI132" s="394"/>
      <c r="ULJ132" s="395"/>
      <c r="ULK132" s="389"/>
      <c r="ULL132" s="390"/>
      <c r="ULM132" s="391"/>
      <c r="ULN132" s="392"/>
      <c r="ULO132" s="393"/>
      <c r="ULP132" s="394"/>
      <c r="ULQ132" s="395"/>
      <c r="ULR132" s="389"/>
      <c r="ULS132" s="390"/>
      <c r="ULT132" s="391"/>
      <c r="ULU132" s="392"/>
      <c r="ULV132" s="393"/>
      <c r="ULW132" s="394"/>
      <c r="ULX132" s="395"/>
      <c r="ULY132" s="389"/>
      <c r="ULZ132" s="390"/>
      <c r="UMA132" s="391"/>
      <c r="UMB132" s="392"/>
      <c r="UMC132" s="393"/>
      <c r="UMD132" s="394"/>
      <c r="UME132" s="395"/>
      <c r="UMF132" s="389"/>
      <c r="UMG132" s="390"/>
      <c r="UMH132" s="391"/>
      <c r="UMI132" s="392"/>
      <c r="UMJ132" s="393"/>
      <c r="UMK132" s="394"/>
      <c r="UML132" s="395"/>
      <c r="UMM132" s="389"/>
      <c r="UMN132" s="390"/>
      <c r="UMO132" s="391"/>
      <c r="UMP132" s="392"/>
      <c r="UMQ132" s="393"/>
      <c r="UMR132" s="394"/>
      <c r="UMS132" s="395"/>
      <c r="UMT132" s="389"/>
      <c r="UMU132" s="390"/>
      <c r="UMV132" s="391"/>
      <c r="UMW132" s="392"/>
      <c r="UMX132" s="393"/>
      <c r="UMY132" s="394"/>
      <c r="UMZ132" s="395"/>
      <c r="UNA132" s="389"/>
      <c r="UNB132" s="390"/>
      <c r="UNC132" s="391"/>
      <c r="UND132" s="392"/>
      <c r="UNE132" s="393"/>
      <c r="UNF132" s="394"/>
      <c r="UNG132" s="395"/>
      <c r="UNH132" s="389"/>
      <c r="UNI132" s="390"/>
      <c r="UNJ132" s="391"/>
      <c r="UNK132" s="392"/>
      <c r="UNL132" s="393"/>
      <c r="UNM132" s="394"/>
      <c r="UNN132" s="395"/>
      <c r="UNO132" s="389"/>
      <c r="UNP132" s="390"/>
      <c r="UNQ132" s="391"/>
      <c r="UNR132" s="392"/>
      <c r="UNS132" s="393"/>
      <c r="UNT132" s="394"/>
      <c r="UNU132" s="395"/>
      <c r="UNV132" s="389"/>
      <c r="UNW132" s="390"/>
      <c r="UNX132" s="391"/>
      <c r="UNY132" s="392"/>
      <c r="UNZ132" s="393"/>
      <c r="UOA132" s="394"/>
      <c r="UOB132" s="395"/>
      <c r="UOC132" s="389"/>
      <c r="UOD132" s="390"/>
      <c r="UOE132" s="391"/>
      <c r="UOF132" s="392"/>
      <c r="UOG132" s="393"/>
      <c r="UOH132" s="394"/>
      <c r="UOI132" s="395"/>
      <c r="UOJ132" s="389"/>
      <c r="UOK132" s="390"/>
      <c r="UOL132" s="391"/>
      <c r="UOM132" s="392"/>
      <c r="UON132" s="393"/>
      <c r="UOO132" s="394"/>
      <c r="UOP132" s="395"/>
      <c r="UOQ132" s="389"/>
      <c r="UOR132" s="390"/>
      <c r="UOS132" s="391"/>
      <c r="UOT132" s="392"/>
      <c r="UOU132" s="393"/>
      <c r="UOV132" s="394"/>
      <c r="UOW132" s="395"/>
      <c r="UOX132" s="389"/>
      <c r="UOY132" s="390"/>
      <c r="UOZ132" s="391"/>
      <c r="UPA132" s="392"/>
      <c r="UPB132" s="393"/>
      <c r="UPC132" s="394"/>
      <c r="UPD132" s="395"/>
      <c r="UPE132" s="389"/>
      <c r="UPF132" s="390"/>
      <c r="UPG132" s="391"/>
      <c r="UPH132" s="392"/>
      <c r="UPI132" s="393"/>
      <c r="UPJ132" s="394"/>
      <c r="UPK132" s="395"/>
      <c r="UPL132" s="389"/>
      <c r="UPM132" s="390"/>
      <c r="UPN132" s="391"/>
      <c r="UPO132" s="392"/>
      <c r="UPP132" s="393"/>
      <c r="UPQ132" s="394"/>
      <c r="UPR132" s="395"/>
      <c r="UPS132" s="389"/>
      <c r="UPT132" s="390"/>
      <c r="UPU132" s="391"/>
      <c r="UPV132" s="392"/>
      <c r="UPW132" s="393"/>
      <c r="UPX132" s="394"/>
      <c r="UPY132" s="395"/>
      <c r="UPZ132" s="389"/>
      <c r="UQA132" s="390"/>
      <c r="UQB132" s="391"/>
      <c r="UQC132" s="392"/>
      <c r="UQD132" s="393"/>
      <c r="UQE132" s="394"/>
      <c r="UQF132" s="395"/>
      <c r="UQG132" s="389"/>
      <c r="UQH132" s="390"/>
      <c r="UQI132" s="391"/>
      <c r="UQJ132" s="392"/>
      <c r="UQK132" s="393"/>
      <c r="UQL132" s="394"/>
      <c r="UQM132" s="395"/>
      <c r="UQN132" s="389"/>
      <c r="UQO132" s="390"/>
      <c r="UQP132" s="391"/>
      <c r="UQQ132" s="392"/>
      <c r="UQR132" s="393"/>
      <c r="UQS132" s="394"/>
      <c r="UQT132" s="395"/>
      <c r="UQU132" s="389"/>
      <c r="UQV132" s="390"/>
      <c r="UQW132" s="391"/>
      <c r="UQX132" s="392"/>
      <c r="UQY132" s="393"/>
      <c r="UQZ132" s="394"/>
      <c r="URA132" s="395"/>
      <c r="URB132" s="389"/>
      <c r="URC132" s="390"/>
      <c r="URD132" s="391"/>
      <c r="URE132" s="392"/>
      <c r="URF132" s="393"/>
      <c r="URG132" s="394"/>
      <c r="URH132" s="395"/>
      <c r="URI132" s="389"/>
      <c r="URJ132" s="390"/>
      <c r="URK132" s="391"/>
      <c r="URL132" s="392"/>
      <c r="URM132" s="393"/>
      <c r="URN132" s="394"/>
      <c r="URO132" s="395"/>
      <c r="URP132" s="389"/>
      <c r="URQ132" s="390"/>
      <c r="URR132" s="391"/>
      <c r="URS132" s="392"/>
      <c r="URT132" s="393"/>
      <c r="URU132" s="394"/>
      <c r="URV132" s="395"/>
      <c r="URW132" s="389"/>
      <c r="URX132" s="390"/>
      <c r="URY132" s="391"/>
      <c r="URZ132" s="392"/>
      <c r="USA132" s="393"/>
      <c r="USB132" s="394"/>
      <c r="USC132" s="395"/>
      <c r="USD132" s="389"/>
      <c r="USE132" s="390"/>
      <c r="USF132" s="391"/>
      <c r="USG132" s="392"/>
      <c r="USH132" s="393"/>
      <c r="USI132" s="394"/>
      <c r="USJ132" s="395"/>
      <c r="USK132" s="389"/>
      <c r="USL132" s="390"/>
      <c r="USM132" s="391"/>
      <c r="USN132" s="392"/>
      <c r="USO132" s="393"/>
      <c r="USP132" s="394"/>
      <c r="USQ132" s="395"/>
      <c r="USR132" s="389"/>
      <c r="USS132" s="390"/>
      <c r="UST132" s="391"/>
      <c r="USU132" s="392"/>
      <c r="USV132" s="393"/>
      <c r="USW132" s="394"/>
      <c r="USX132" s="395"/>
      <c r="USY132" s="389"/>
      <c r="USZ132" s="390"/>
      <c r="UTA132" s="391"/>
      <c r="UTB132" s="392"/>
      <c r="UTC132" s="393"/>
      <c r="UTD132" s="394"/>
      <c r="UTE132" s="395"/>
      <c r="UTF132" s="389"/>
      <c r="UTG132" s="390"/>
      <c r="UTH132" s="391"/>
      <c r="UTI132" s="392"/>
      <c r="UTJ132" s="393"/>
      <c r="UTK132" s="394"/>
      <c r="UTL132" s="395"/>
      <c r="UTM132" s="389"/>
      <c r="UTN132" s="390"/>
      <c r="UTO132" s="391"/>
      <c r="UTP132" s="392"/>
      <c r="UTQ132" s="393"/>
      <c r="UTR132" s="394"/>
      <c r="UTS132" s="395"/>
      <c r="UTT132" s="389"/>
      <c r="UTU132" s="390"/>
      <c r="UTV132" s="391"/>
      <c r="UTW132" s="392"/>
      <c r="UTX132" s="393"/>
      <c r="UTY132" s="394"/>
      <c r="UTZ132" s="395"/>
      <c r="UUA132" s="389"/>
      <c r="UUB132" s="390"/>
      <c r="UUC132" s="391"/>
      <c r="UUD132" s="392"/>
      <c r="UUE132" s="393"/>
      <c r="UUF132" s="394"/>
      <c r="UUG132" s="395"/>
      <c r="UUH132" s="389"/>
      <c r="UUI132" s="390"/>
      <c r="UUJ132" s="391"/>
      <c r="UUK132" s="392"/>
      <c r="UUL132" s="393"/>
      <c r="UUM132" s="394"/>
      <c r="UUN132" s="395"/>
      <c r="UUO132" s="389"/>
      <c r="UUP132" s="390"/>
      <c r="UUQ132" s="391"/>
      <c r="UUR132" s="392"/>
      <c r="UUS132" s="393"/>
      <c r="UUT132" s="394"/>
      <c r="UUU132" s="395"/>
      <c r="UUV132" s="389"/>
      <c r="UUW132" s="390"/>
      <c r="UUX132" s="391"/>
      <c r="UUY132" s="392"/>
      <c r="UUZ132" s="393"/>
      <c r="UVA132" s="394"/>
      <c r="UVB132" s="395"/>
      <c r="UVC132" s="389"/>
      <c r="UVD132" s="390"/>
      <c r="UVE132" s="391"/>
      <c r="UVF132" s="392"/>
      <c r="UVG132" s="393"/>
      <c r="UVH132" s="394"/>
      <c r="UVI132" s="395"/>
      <c r="UVJ132" s="389"/>
      <c r="UVK132" s="390"/>
      <c r="UVL132" s="391"/>
      <c r="UVM132" s="392"/>
      <c r="UVN132" s="393"/>
      <c r="UVO132" s="394"/>
      <c r="UVP132" s="395"/>
      <c r="UVQ132" s="389"/>
      <c r="UVR132" s="390"/>
      <c r="UVS132" s="391"/>
      <c r="UVT132" s="392"/>
      <c r="UVU132" s="393"/>
      <c r="UVV132" s="394"/>
      <c r="UVW132" s="395"/>
      <c r="UVX132" s="389"/>
      <c r="UVY132" s="390"/>
      <c r="UVZ132" s="391"/>
      <c r="UWA132" s="392"/>
      <c r="UWB132" s="393"/>
      <c r="UWC132" s="394"/>
      <c r="UWD132" s="395"/>
      <c r="UWE132" s="389"/>
      <c r="UWF132" s="390"/>
      <c r="UWG132" s="391"/>
      <c r="UWH132" s="392"/>
      <c r="UWI132" s="393"/>
      <c r="UWJ132" s="394"/>
      <c r="UWK132" s="395"/>
      <c r="UWL132" s="389"/>
      <c r="UWM132" s="390"/>
      <c r="UWN132" s="391"/>
      <c r="UWO132" s="392"/>
      <c r="UWP132" s="393"/>
      <c r="UWQ132" s="394"/>
      <c r="UWR132" s="395"/>
      <c r="UWS132" s="389"/>
      <c r="UWT132" s="390"/>
      <c r="UWU132" s="391"/>
      <c r="UWV132" s="392"/>
      <c r="UWW132" s="393"/>
      <c r="UWX132" s="394"/>
      <c r="UWY132" s="395"/>
      <c r="UWZ132" s="389"/>
      <c r="UXA132" s="390"/>
      <c r="UXB132" s="391"/>
      <c r="UXC132" s="392"/>
      <c r="UXD132" s="393"/>
      <c r="UXE132" s="394"/>
      <c r="UXF132" s="395"/>
      <c r="UXG132" s="389"/>
      <c r="UXH132" s="390"/>
      <c r="UXI132" s="391"/>
      <c r="UXJ132" s="392"/>
      <c r="UXK132" s="393"/>
      <c r="UXL132" s="394"/>
      <c r="UXM132" s="395"/>
      <c r="UXN132" s="389"/>
      <c r="UXO132" s="390"/>
      <c r="UXP132" s="391"/>
      <c r="UXQ132" s="392"/>
      <c r="UXR132" s="393"/>
      <c r="UXS132" s="394"/>
      <c r="UXT132" s="395"/>
      <c r="UXU132" s="389"/>
      <c r="UXV132" s="390"/>
      <c r="UXW132" s="391"/>
      <c r="UXX132" s="392"/>
      <c r="UXY132" s="393"/>
      <c r="UXZ132" s="394"/>
      <c r="UYA132" s="395"/>
      <c r="UYB132" s="389"/>
      <c r="UYC132" s="390"/>
      <c r="UYD132" s="391"/>
      <c r="UYE132" s="392"/>
      <c r="UYF132" s="393"/>
      <c r="UYG132" s="394"/>
      <c r="UYH132" s="395"/>
      <c r="UYI132" s="389"/>
      <c r="UYJ132" s="390"/>
      <c r="UYK132" s="391"/>
      <c r="UYL132" s="392"/>
      <c r="UYM132" s="393"/>
      <c r="UYN132" s="394"/>
      <c r="UYO132" s="395"/>
      <c r="UYP132" s="389"/>
      <c r="UYQ132" s="390"/>
      <c r="UYR132" s="391"/>
      <c r="UYS132" s="392"/>
      <c r="UYT132" s="393"/>
      <c r="UYU132" s="394"/>
      <c r="UYV132" s="395"/>
      <c r="UYW132" s="389"/>
      <c r="UYX132" s="390"/>
      <c r="UYY132" s="391"/>
      <c r="UYZ132" s="392"/>
      <c r="UZA132" s="393"/>
      <c r="UZB132" s="394"/>
      <c r="UZC132" s="395"/>
      <c r="UZD132" s="389"/>
      <c r="UZE132" s="390"/>
      <c r="UZF132" s="391"/>
      <c r="UZG132" s="392"/>
      <c r="UZH132" s="393"/>
      <c r="UZI132" s="394"/>
      <c r="UZJ132" s="395"/>
      <c r="UZK132" s="389"/>
      <c r="UZL132" s="390"/>
      <c r="UZM132" s="391"/>
      <c r="UZN132" s="392"/>
      <c r="UZO132" s="393"/>
      <c r="UZP132" s="394"/>
      <c r="UZQ132" s="395"/>
      <c r="UZR132" s="389"/>
      <c r="UZS132" s="390"/>
      <c r="UZT132" s="391"/>
      <c r="UZU132" s="392"/>
      <c r="UZV132" s="393"/>
      <c r="UZW132" s="394"/>
      <c r="UZX132" s="395"/>
      <c r="UZY132" s="389"/>
      <c r="UZZ132" s="390"/>
      <c r="VAA132" s="391"/>
      <c r="VAB132" s="392"/>
      <c r="VAC132" s="393"/>
      <c r="VAD132" s="394"/>
      <c r="VAE132" s="395"/>
      <c r="VAF132" s="389"/>
      <c r="VAG132" s="390"/>
      <c r="VAH132" s="391"/>
      <c r="VAI132" s="392"/>
      <c r="VAJ132" s="393"/>
      <c r="VAK132" s="394"/>
      <c r="VAL132" s="395"/>
      <c r="VAM132" s="389"/>
      <c r="VAN132" s="390"/>
      <c r="VAO132" s="391"/>
      <c r="VAP132" s="392"/>
      <c r="VAQ132" s="393"/>
      <c r="VAR132" s="394"/>
      <c r="VAS132" s="395"/>
      <c r="VAT132" s="389"/>
      <c r="VAU132" s="390"/>
      <c r="VAV132" s="391"/>
      <c r="VAW132" s="392"/>
      <c r="VAX132" s="393"/>
      <c r="VAY132" s="394"/>
      <c r="VAZ132" s="395"/>
      <c r="VBA132" s="389"/>
      <c r="VBB132" s="390"/>
      <c r="VBC132" s="391"/>
      <c r="VBD132" s="392"/>
      <c r="VBE132" s="393"/>
      <c r="VBF132" s="394"/>
      <c r="VBG132" s="395"/>
      <c r="VBH132" s="389"/>
      <c r="VBI132" s="390"/>
      <c r="VBJ132" s="391"/>
      <c r="VBK132" s="392"/>
      <c r="VBL132" s="393"/>
      <c r="VBM132" s="394"/>
      <c r="VBN132" s="395"/>
      <c r="VBO132" s="389"/>
      <c r="VBP132" s="390"/>
      <c r="VBQ132" s="391"/>
      <c r="VBR132" s="392"/>
      <c r="VBS132" s="393"/>
      <c r="VBT132" s="394"/>
      <c r="VBU132" s="395"/>
      <c r="VBV132" s="389"/>
      <c r="VBW132" s="390"/>
      <c r="VBX132" s="391"/>
      <c r="VBY132" s="392"/>
      <c r="VBZ132" s="393"/>
      <c r="VCA132" s="394"/>
      <c r="VCB132" s="395"/>
      <c r="VCC132" s="389"/>
      <c r="VCD132" s="390"/>
      <c r="VCE132" s="391"/>
      <c r="VCF132" s="392"/>
      <c r="VCG132" s="393"/>
      <c r="VCH132" s="394"/>
      <c r="VCI132" s="395"/>
      <c r="VCJ132" s="389"/>
      <c r="VCK132" s="390"/>
      <c r="VCL132" s="391"/>
      <c r="VCM132" s="392"/>
      <c r="VCN132" s="393"/>
      <c r="VCO132" s="394"/>
      <c r="VCP132" s="395"/>
      <c r="VCQ132" s="389"/>
      <c r="VCR132" s="390"/>
      <c r="VCS132" s="391"/>
      <c r="VCT132" s="392"/>
      <c r="VCU132" s="393"/>
      <c r="VCV132" s="394"/>
      <c r="VCW132" s="395"/>
      <c r="VCX132" s="389"/>
      <c r="VCY132" s="390"/>
      <c r="VCZ132" s="391"/>
      <c r="VDA132" s="392"/>
      <c r="VDB132" s="393"/>
      <c r="VDC132" s="394"/>
      <c r="VDD132" s="395"/>
      <c r="VDE132" s="389"/>
      <c r="VDF132" s="390"/>
      <c r="VDG132" s="391"/>
      <c r="VDH132" s="392"/>
      <c r="VDI132" s="393"/>
      <c r="VDJ132" s="394"/>
      <c r="VDK132" s="395"/>
      <c r="VDL132" s="389"/>
      <c r="VDM132" s="390"/>
      <c r="VDN132" s="391"/>
      <c r="VDO132" s="392"/>
      <c r="VDP132" s="393"/>
      <c r="VDQ132" s="394"/>
      <c r="VDR132" s="395"/>
      <c r="VDS132" s="389"/>
      <c r="VDT132" s="390"/>
      <c r="VDU132" s="391"/>
      <c r="VDV132" s="392"/>
      <c r="VDW132" s="393"/>
      <c r="VDX132" s="394"/>
      <c r="VDY132" s="395"/>
      <c r="VDZ132" s="389"/>
      <c r="VEA132" s="390"/>
      <c r="VEB132" s="391"/>
      <c r="VEC132" s="392"/>
      <c r="VED132" s="393"/>
      <c r="VEE132" s="394"/>
      <c r="VEF132" s="395"/>
      <c r="VEG132" s="389"/>
      <c r="VEH132" s="390"/>
      <c r="VEI132" s="391"/>
      <c r="VEJ132" s="392"/>
      <c r="VEK132" s="393"/>
      <c r="VEL132" s="394"/>
      <c r="VEM132" s="395"/>
      <c r="VEN132" s="389"/>
      <c r="VEO132" s="390"/>
      <c r="VEP132" s="391"/>
      <c r="VEQ132" s="392"/>
      <c r="VER132" s="393"/>
      <c r="VES132" s="394"/>
      <c r="VET132" s="395"/>
      <c r="VEU132" s="389"/>
      <c r="VEV132" s="390"/>
      <c r="VEW132" s="391"/>
      <c r="VEX132" s="392"/>
      <c r="VEY132" s="393"/>
      <c r="VEZ132" s="394"/>
      <c r="VFA132" s="395"/>
      <c r="VFB132" s="389"/>
      <c r="VFC132" s="390"/>
      <c r="VFD132" s="391"/>
      <c r="VFE132" s="392"/>
      <c r="VFF132" s="393"/>
      <c r="VFG132" s="394"/>
      <c r="VFH132" s="395"/>
      <c r="VFI132" s="389"/>
      <c r="VFJ132" s="390"/>
      <c r="VFK132" s="391"/>
      <c r="VFL132" s="392"/>
      <c r="VFM132" s="393"/>
      <c r="VFN132" s="394"/>
      <c r="VFO132" s="395"/>
      <c r="VFP132" s="389"/>
      <c r="VFQ132" s="390"/>
      <c r="VFR132" s="391"/>
      <c r="VFS132" s="392"/>
      <c r="VFT132" s="393"/>
      <c r="VFU132" s="394"/>
      <c r="VFV132" s="395"/>
      <c r="VFW132" s="389"/>
      <c r="VFX132" s="390"/>
      <c r="VFY132" s="391"/>
      <c r="VFZ132" s="392"/>
      <c r="VGA132" s="393"/>
      <c r="VGB132" s="394"/>
      <c r="VGC132" s="395"/>
      <c r="VGD132" s="389"/>
      <c r="VGE132" s="390"/>
      <c r="VGF132" s="391"/>
      <c r="VGG132" s="392"/>
      <c r="VGH132" s="393"/>
      <c r="VGI132" s="394"/>
      <c r="VGJ132" s="395"/>
      <c r="VGK132" s="389"/>
      <c r="VGL132" s="390"/>
      <c r="VGM132" s="391"/>
      <c r="VGN132" s="392"/>
      <c r="VGO132" s="393"/>
      <c r="VGP132" s="394"/>
      <c r="VGQ132" s="395"/>
      <c r="VGR132" s="389"/>
      <c r="VGS132" s="390"/>
      <c r="VGT132" s="391"/>
      <c r="VGU132" s="392"/>
      <c r="VGV132" s="393"/>
      <c r="VGW132" s="394"/>
      <c r="VGX132" s="395"/>
      <c r="VGY132" s="389"/>
      <c r="VGZ132" s="390"/>
      <c r="VHA132" s="391"/>
      <c r="VHB132" s="392"/>
      <c r="VHC132" s="393"/>
      <c r="VHD132" s="394"/>
      <c r="VHE132" s="395"/>
      <c r="VHF132" s="389"/>
      <c r="VHG132" s="390"/>
      <c r="VHH132" s="391"/>
      <c r="VHI132" s="392"/>
      <c r="VHJ132" s="393"/>
      <c r="VHK132" s="394"/>
      <c r="VHL132" s="395"/>
      <c r="VHM132" s="389"/>
      <c r="VHN132" s="390"/>
      <c r="VHO132" s="391"/>
      <c r="VHP132" s="392"/>
      <c r="VHQ132" s="393"/>
      <c r="VHR132" s="394"/>
      <c r="VHS132" s="395"/>
      <c r="VHT132" s="389"/>
      <c r="VHU132" s="390"/>
      <c r="VHV132" s="391"/>
      <c r="VHW132" s="392"/>
      <c r="VHX132" s="393"/>
      <c r="VHY132" s="394"/>
      <c r="VHZ132" s="395"/>
      <c r="VIA132" s="389"/>
      <c r="VIB132" s="390"/>
      <c r="VIC132" s="391"/>
      <c r="VID132" s="392"/>
      <c r="VIE132" s="393"/>
      <c r="VIF132" s="394"/>
      <c r="VIG132" s="395"/>
      <c r="VIH132" s="389"/>
      <c r="VII132" s="390"/>
      <c r="VIJ132" s="391"/>
      <c r="VIK132" s="392"/>
      <c r="VIL132" s="393"/>
      <c r="VIM132" s="394"/>
      <c r="VIN132" s="395"/>
      <c r="VIO132" s="389"/>
      <c r="VIP132" s="390"/>
      <c r="VIQ132" s="391"/>
      <c r="VIR132" s="392"/>
      <c r="VIS132" s="393"/>
      <c r="VIT132" s="394"/>
      <c r="VIU132" s="395"/>
      <c r="VIV132" s="389"/>
      <c r="VIW132" s="390"/>
      <c r="VIX132" s="391"/>
      <c r="VIY132" s="392"/>
      <c r="VIZ132" s="393"/>
      <c r="VJA132" s="394"/>
      <c r="VJB132" s="395"/>
      <c r="VJC132" s="389"/>
      <c r="VJD132" s="390"/>
      <c r="VJE132" s="391"/>
      <c r="VJF132" s="392"/>
      <c r="VJG132" s="393"/>
      <c r="VJH132" s="394"/>
      <c r="VJI132" s="395"/>
      <c r="VJJ132" s="389"/>
      <c r="VJK132" s="390"/>
      <c r="VJL132" s="391"/>
      <c r="VJM132" s="392"/>
      <c r="VJN132" s="393"/>
      <c r="VJO132" s="394"/>
      <c r="VJP132" s="395"/>
      <c r="VJQ132" s="389"/>
      <c r="VJR132" s="390"/>
      <c r="VJS132" s="391"/>
      <c r="VJT132" s="392"/>
      <c r="VJU132" s="393"/>
      <c r="VJV132" s="394"/>
      <c r="VJW132" s="395"/>
      <c r="VJX132" s="389"/>
      <c r="VJY132" s="390"/>
      <c r="VJZ132" s="391"/>
      <c r="VKA132" s="392"/>
      <c r="VKB132" s="393"/>
      <c r="VKC132" s="394"/>
      <c r="VKD132" s="395"/>
      <c r="VKE132" s="389"/>
      <c r="VKF132" s="390"/>
      <c r="VKG132" s="391"/>
      <c r="VKH132" s="392"/>
      <c r="VKI132" s="393"/>
      <c r="VKJ132" s="394"/>
      <c r="VKK132" s="395"/>
      <c r="VKL132" s="389"/>
      <c r="VKM132" s="390"/>
      <c r="VKN132" s="391"/>
      <c r="VKO132" s="392"/>
      <c r="VKP132" s="393"/>
      <c r="VKQ132" s="394"/>
      <c r="VKR132" s="395"/>
      <c r="VKS132" s="389"/>
      <c r="VKT132" s="390"/>
      <c r="VKU132" s="391"/>
      <c r="VKV132" s="392"/>
      <c r="VKW132" s="393"/>
      <c r="VKX132" s="394"/>
      <c r="VKY132" s="395"/>
      <c r="VKZ132" s="389"/>
      <c r="VLA132" s="390"/>
      <c r="VLB132" s="391"/>
      <c r="VLC132" s="392"/>
      <c r="VLD132" s="393"/>
      <c r="VLE132" s="394"/>
      <c r="VLF132" s="395"/>
      <c r="VLG132" s="389"/>
      <c r="VLH132" s="390"/>
      <c r="VLI132" s="391"/>
      <c r="VLJ132" s="392"/>
      <c r="VLK132" s="393"/>
      <c r="VLL132" s="394"/>
      <c r="VLM132" s="395"/>
      <c r="VLN132" s="389"/>
      <c r="VLO132" s="390"/>
      <c r="VLP132" s="391"/>
      <c r="VLQ132" s="392"/>
      <c r="VLR132" s="393"/>
      <c r="VLS132" s="394"/>
      <c r="VLT132" s="395"/>
      <c r="VLU132" s="389"/>
      <c r="VLV132" s="390"/>
      <c r="VLW132" s="391"/>
      <c r="VLX132" s="392"/>
      <c r="VLY132" s="393"/>
      <c r="VLZ132" s="394"/>
      <c r="VMA132" s="395"/>
      <c r="VMB132" s="389"/>
      <c r="VMC132" s="390"/>
      <c r="VMD132" s="391"/>
      <c r="VME132" s="392"/>
      <c r="VMF132" s="393"/>
      <c r="VMG132" s="394"/>
      <c r="VMH132" s="395"/>
      <c r="VMI132" s="389"/>
      <c r="VMJ132" s="390"/>
      <c r="VMK132" s="391"/>
      <c r="VML132" s="392"/>
      <c r="VMM132" s="393"/>
      <c r="VMN132" s="394"/>
      <c r="VMO132" s="395"/>
      <c r="VMP132" s="389"/>
      <c r="VMQ132" s="390"/>
      <c r="VMR132" s="391"/>
      <c r="VMS132" s="392"/>
      <c r="VMT132" s="393"/>
      <c r="VMU132" s="394"/>
      <c r="VMV132" s="395"/>
      <c r="VMW132" s="389"/>
      <c r="VMX132" s="390"/>
      <c r="VMY132" s="391"/>
      <c r="VMZ132" s="392"/>
      <c r="VNA132" s="393"/>
      <c r="VNB132" s="394"/>
      <c r="VNC132" s="395"/>
      <c r="VND132" s="389"/>
      <c r="VNE132" s="390"/>
      <c r="VNF132" s="391"/>
      <c r="VNG132" s="392"/>
      <c r="VNH132" s="393"/>
      <c r="VNI132" s="394"/>
      <c r="VNJ132" s="395"/>
      <c r="VNK132" s="389"/>
      <c r="VNL132" s="390"/>
      <c r="VNM132" s="391"/>
      <c r="VNN132" s="392"/>
      <c r="VNO132" s="393"/>
      <c r="VNP132" s="394"/>
      <c r="VNQ132" s="395"/>
      <c r="VNR132" s="389"/>
      <c r="VNS132" s="390"/>
      <c r="VNT132" s="391"/>
      <c r="VNU132" s="392"/>
      <c r="VNV132" s="393"/>
      <c r="VNW132" s="394"/>
      <c r="VNX132" s="395"/>
      <c r="VNY132" s="389"/>
      <c r="VNZ132" s="390"/>
      <c r="VOA132" s="391"/>
      <c r="VOB132" s="392"/>
      <c r="VOC132" s="393"/>
      <c r="VOD132" s="394"/>
      <c r="VOE132" s="395"/>
      <c r="VOF132" s="389"/>
      <c r="VOG132" s="390"/>
      <c r="VOH132" s="391"/>
      <c r="VOI132" s="392"/>
      <c r="VOJ132" s="393"/>
      <c r="VOK132" s="394"/>
      <c r="VOL132" s="395"/>
      <c r="VOM132" s="389"/>
      <c r="VON132" s="390"/>
      <c r="VOO132" s="391"/>
      <c r="VOP132" s="392"/>
      <c r="VOQ132" s="393"/>
      <c r="VOR132" s="394"/>
      <c r="VOS132" s="395"/>
      <c r="VOT132" s="389"/>
      <c r="VOU132" s="390"/>
      <c r="VOV132" s="391"/>
      <c r="VOW132" s="392"/>
      <c r="VOX132" s="393"/>
      <c r="VOY132" s="394"/>
      <c r="VOZ132" s="395"/>
      <c r="VPA132" s="389"/>
      <c r="VPB132" s="390"/>
      <c r="VPC132" s="391"/>
      <c r="VPD132" s="392"/>
      <c r="VPE132" s="393"/>
      <c r="VPF132" s="394"/>
      <c r="VPG132" s="395"/>
      <c r="VPH132" s="389"/>
      <c r="VPI132" s="390"/>
      <c r="VPJ132" s="391"/>
      <c r="VPK132" s="392"/>
      <c r="VPL132" s="393"/>
      <c r="VPM132" s="394"/>
      <c r="VPN132" s="395"/>
      <c r="VPO132" s="389"/>
      <c r="VPP132" s="390"/>
      <c r="VPQ132" s="391"/>
      <c r="VPR132" s="392"/>
      <c r="VPS132" s="393"/>
      <c r="VPT132" s="394"/>
      <c r="VPU132" s="395"/>
      <c r="VPV132" s="389"/>
      <c r="VPW132" s="390"/>
      <c r="VPX132" s="391"/>
      <c r="VPY132" s="392"/>
      <c r="VPZ132" s="393"/>
      <c r="VQA132" s="394"/>
      <c r="VQB132" s="395"/>
      <c r="VQC132" s="389"/>
      <c r="VQD132" s="390"/>
      <c r="VQE132" s="391"/>
      <c r="VQF132" s="392"/>
      <c r="VQG132" s="393"/>
      <c r="VQH132" s="394"/>
      <c r="VQI132" s="395"/>
      <c r="VQJ132" s="389"/>
      <c r="VQK132" s="390"/>
      <c r="VQL132" s="391"/>
      <c r="VQM132" s="392"/>
      <c r="VQN132" s="393"/>
      <c r="VQO132" s="394"/>
      <c r="VQP132" s="395"/>
      <c r="VQQ132" s="389"/>
      <c r="VQR132" s="390"/>
      <c r="VQS132" s="391"/>
      <c r="VQT132" s="392"/>
      <c r="VQU132" s="393"/>
      <c r="VQV132" s="394"/>
      <c r="VQW132" s="395"/>
      <c r="VQX132" s="389"/>
      <c r="VQY132" s="390"/>
      <c r="VQZ132" s="391"/>
      <c r="VRA132" s="392"/>
      <c r="VRB132" s="393"/>
      <c r="VRC132" s="394"/>
      <c r="VRD132" s="395"/>
      <c r="VRE132" s="389"/>
      <c r="VRF132" s="390"/>
      <c r="VRG132" s="391"/>
      <c r="VRH132" s="392"/>
      <c r="VRI132" s="393"/>
      <c r="VRJ132" s="394"/>
      <c r="VRK132" s="395"/>
      <c r="VRL132" s="389"/>
      <c r="VRM132" s="390"/>
      <c r="VRN132" s="391"/>
      <c r="VRO132" s="392"/>
      <c r="VRP132" s="393"/>
      <c r="VRQ132" s="394"/>
      <c r="VRR132" s="395"/>
      <c r="VRS132" s="389"/>
      <c r="VRT132" s="390"/>
      <c r="VRU132" s="391"/>
      <c r="VRV132" s="392"/>
      <c r="VRW132" s="393"/>
      <c r="VRX132" s="394"/>
      <c r="VRY132" s="395"/>
      <c r="VRZ132" s="389"/>
      <c r="VSA132" s="390"/>
      <c r="VSB132" s="391"/>
      <c r="VSC132" s="392"/>
      <c r="VSD132" s="393"/>
      <c r="VSE132" s="394"/>
      <c r="VSF132" s="395"/>
      <c r="VSG132" s="389"/>
      <c r="VSH132" s="390"/>
      <c r="VSI132" s="391"/>
      <c r="VSJ132" s="392"/>
      <c r="VSK132" s="393"/>
      <c r="VSL132" s="394"/>
      <c r="VSM132" s="395"/>
      <c r="VSN132" s="389"/>
      <c r="VSO132" s="390"/>
      <c r="VSP132" s="391"/>
      <c r="VSQ132" s="392"/>
      <c r="VSR132" s="393"/>
      <c r="VSS132" s="394"/>
      <c r="VST132" s="395"/>
      <c r="VSU132" s="389"/>
      <c r="VSV132" s="390"/>
      <c r="VSW132" s="391"/>
      <c r="VSX132" s="392"/>
      <c r="VSY132" s="393"/>
      <c r="VSZ132" s="394"/>
      <c r="VTA132" s="395"/>
      <c r="VTB132" s="389"/>
      <c r="VTC132" s="390"/>
      <c r="VTD132" s="391"/>
      <c r="VTE132" s="392"/>
      <c r="VTF132" s="393"/>
      <c r="VTG132" s="394"/>
      <c r="VTH132" s="395"/>
      <c r="VTI132" s="389"/>
      <c r="VTJ132" s="390"/>
      <c r="VTK132" s="391"/>
      <c r="VTL132" s="392"/>
      <c r="VTM132" s="393"/>
      <c r="VTN132" s="394"/>
      <c r="VTO132" s="395"/>
      <c r="VTP132" s="389"/>
      <c r="VTQ132" s="390"/>
      <c r="VTR132" s="391"/>
      <c r="VTS132" s="392"/>
      <c r="VTT132" s="393"/>
      <c r="VTU132" s="394"/>
      <c r="VTV132" s="395"/>
      <c r="VTW132" s="389"/>
      <c r="VTX132" s="390"/>
      <c r="VTY132" s="391"/>
      <c r="VTZ132" s="392"/>
      <c r="VUA132" s="393"/>
      <c r="VUB132" s="394"/>
      <c r="VUC132" s="395"/>
      <c r="VUD132" s="389"/>
      <c r="VUE132" s="390"/>
      <c r="VUF132" s="391"/>
      <c r="VUG132" s="392"/>
      <c r="VUH132" s="393"/>
      <c r="VUI132" s="394"/>
      <c r="VUJ132" s="395"/>
      <c r="VUK132" s="389"/>
      <c r="VUL132" s="390"/>
      <c r="VUM132" s="391"/>
      <c r="VUN132" s="392"/>
      <c r="VUO132" s="393"/>
      <c r="VUP132" s="394"/>
      <c r="VUQ132" s="395"/>
      <c r="VUR132" s="389"/>
      <c r="VUS132" s="390"/>
      <c r="VUT132" s="391"/>
      <c r="VUU132" s="392"/>
      <c r="VUV132" s="393"/>
      <c r="VUW132" s="394"/>
      <c r="VUX132" s="395"/>
      <c r="VUY132" s="389"/>
      <c r="VUZ132" s="390"/>
      <c r="VVA132" s="391"/>
      <c r="VVB132" s="392"/>
      <c r="VVC132" s="393"/>
      <c r="VVD132" s="394"/>
      <c r="VVE132" s="395"/>
      <c r="VVF132" s="389"/>
      <c r="VVG132" s="390"/>
      <c r="VVH132" s="391"/>
      <c r="VVI132" s="392"/>
      <c r="VVJ132" s="393"/>
      <c r="VVK132" s="394"/>
      <c r="VVL132" s="395"/>
      <c r="VVM132" s="389"/>
      <c r="VVN132" s="390"/>
      <c r="VVO132" s="391"/>
      <c r="VVP132" s="392"/>
      <c r="VVQ132" s="393"/>
      <c r="VVR132" s="394"/>
      <c r="VVS132" s="395"/>
      <c r="VVT132" s="389"/>
      <c r="VVU132" s="390"/>
      <c r="VVV132" s="391"/>
      <c r="VVW132" s="392"/>
      <c r="VVX132" s="393"/>
      <c r="VVY132" s="394"/>
      <c r="VVZ132" s="395"/>
      <c r="VWA132" s="389"/>
      <c r="VWB132" s="390"/>
      <c r="VWC132" s="391"/>
      <c r="VWD132" s="392"/>
      <c r="VWE132" s="393"/>
      <c r="VWF132" s="394"/>
      <c r="VWG132" s="395"/>
      <c r="VWH132" s="389"/>
      <c r="VWI132" s="390"/>
      <c r="VWJ132" s="391"/>
      <c r="VWK132" s="392"/>
      <c r="VWL132" s="393"/>
      <c r="VWM132" s="394"/>
      <c r="VWN132" s="395"/>
      <c r="VWO132" s="389"/>
      <c r="VWP132" s="390"/>
      <c r="VWQ132" s="391"/>
      <c r="VWR132" s="392"/>
      <c r="VWS132" s="393"/>
      <c r="VWT132" s="394"/>
      <c r="VWU132" s="395"/>
      <c r="VWV132" s="389"/>
      <c r="VWW132" s="390"/>
      <c r="VWX132" s="391"/>
      <c r="VWY132" s="392"/>
      <c r="VWZ132" s="393"/>
      <c r="VXA132" s="394"/>
      <c r="VXB132" s="395"/>
      <c r="VXC132" s="389"/>
      <c r="VXD132" s="390"/>
      <c r="VXE132" s="391"/>
      <c r="VXF132" s="392"/>
      <c r="VXG132" s="393"/>
      <c r="VXH132" s="394"/>
      <c r="VXI132" s="395"/>
      <c r="VXJ132" s="389"/>
      <c r="VXK132" s="390"/>
      <c r="VXL132" s="391"/>
      <c r="VXM132" s="392"/>
      <c r="VXN132" s="393"/>
      <c r="VXO132" s="394"/>
      <c r="VXP132" s="395"/>
      <c r="VXQ132" s="389"/>
      <c r="VXR132" s="390"/>
      <c r="VXS132" s="391"/>
      <c r="VXT132" s="392"/>
      <c r="VXU132" s="393"/>
      <c r="VXV132" s="394"/>
      <c r="VXW132" s="395"/>
      <c r="VXX132" s="389"/>
      <c r="VXY132" s="390"/>
      <c r="VXZ132" s="391"/>
      <c r="VYA132" s="392"/>
      <c r="VYB132" s="393"/>
      <c r="VYC132" s="394"/>
      <c r="VYD132" s="395"/>
      <c r="VYE132" s="389"/>
      <c r="VYF132" s="390"/>
      <c r="VYG132" s="391"/>
      <c r="VYH132" s="392"/>
      <c r="VYI132" s="393"/>
      <c r="VYJ132" s="394"/>
      <c r="VYK132" s="395"/>
      <c r="VYL132" s="389"/>
      <c r="VYM132" s="390"/>
      <c r="VYN132" s="391"/>
      <c r="VYO132" s="392"/>
      <c r="VYP132" s="393"/>
      <c r="VYQ132" s="394"/>
      <c r="VYR132" s="395"/>
      <c r="VYS132" s="389"/>
      <c r="VYT132" s="390"/>
      <c r="VYU132" s="391"/>
      <c r="VYV132" s="392"/>
      <c r="VYW132" s="393"/>
      <c r="VYX132" s="394"/>
      <c r="VYY132" s="395"/>
      <c r="VYZ132" s="389"/>
      <c r="VZA132" s="390"/>
      <c r="VZB132" s="391"/>
      <c r="VZC132" s="392"/>
      <c r="VZD132" s="393"/>
      <c r="VZE132" s="394"/>
      <c r="VZF132" s="395"/>
      <c r="VZG132" s="389"/>
      <c r="VZH132" s="390"/>
      <c r="VZI132" s="391"/>
      <c r="VZJ132" s="392"/>
      <c r="VZK132" s="393"/>
      <c r="VZL132" s="394"/>
      <c r="VZM132" s="395"/>
      <c r="VZN132" s="389"/>
      <c r="VZO132" s="390"/>
      <c r="VZP132" s="391"/>
      <c r="VZQ132" s="392"/>
      <c r="VZR132" s="393"/>
      <c r="VZS132" s="394"/>
      <c r="VZT132" s="395"/>
      <c r="VZU132" s="389"/>
      <c r="VZV132" s="390"/>
      <c r="VZW132" s="391"/>
      <c r="VZX132" s="392"/>
      <c r="VZY132" s="393"/>
      <c r="VZZ132" s="394"/>
      <c r="WAA132" s="395"/>
      <c r="WAB132" s="389"/>
      <c r="WAC132" s="390"/>
      <c r="WAD132" s="391"/>
      <c r="WAE132" s="392"/>
      <c r="WAF132" s="393"/>
      <c r="WAG132" s="394"/>
      <c r="WAH132" s="395"/>
      <c r="WAI132" s="389"/>
      <c r="WAJ132" s="390"/>
      <c r="WAK132" s="391"/>
      <c r="WAL132" s="392"/>
      <c r="WAM132" s="393"/>
      <c r="WAN132" s="394"/>
      <c r="WAO132" s="395"/>
      <c r="WAP132" s="389"/>
      <c r="WAQ132" s="390"/>
      <c r="WAR132" s="391"/>
      <c r="WAS132" s="392"/>
      <c r="WAT132" s="393"/>
      <c r="WAU132" s="394"/>
      <c r="WAV132" s="395"/>
      <c r="WAW132" s="389"/>
      <c r="WAX132" s="390"/>
      <c r="WAY132" s="391"/>
      <c r="WAZ132" s="392"/>
      <c r="WBA132" s="393"/>
      <c r="WBB132" s="394"/>
      <c r="WBC132" s="395"/>
      <c r="WBD132" s="389"/>
      <c r="WBE132" s="390"/>
      <c r="WBF132" s="391"/>
      <c r="WBG132" s="392"/>
      <c r="WBH132" s="393"/>
      <c r="WBI132" s="394"/>
      <c r="WBJ132" s="395"/>
      <c r="WBK132" s="389"/>
      <c r="WBL132" s="390"/>
      <c r="WBM132" s="391"/>
      <c r="WBN132" s="392"/>
      <c r="WBO132" s="393"/>
      <c r="WBP132" s="394"/>
      <c r="WBQ132" s="395"/>
      <c r="WBR132" s="389"/>
      <c r="WBS132" s="390"/>
      <c r="WBT132" s="391"/>
      <c r="WBU132" s="392"/>
      <c r="WBV132" s="393"/>
      <c r="WBW132" s="394"/>
      <c r="WBX132" s="395"/>
      <c r="WBY132" s="389"/>
      <c r="WBZ132" s="390"/>
      <c r="WCA132" s="391"/>
      <c r="WCB132" s="392"/>
      <c r="WCC132" s="393"/>
      <c r="WCD132" s="394"/>
      <c r="WCE132" s="395"/>
      <c r="WCF132" s="389"/>
      <c r="WCG132" s="390"/>
      <c r="WCH132" s="391"/>
      <c r="WCI132" s="392"/>
      <c r="WCJ132" s="393"/>
      <c r="WCK132" s="394"/>
      <c r="WCL132" s="395"/>
      <c r="WCM132" s="389"/>
      <c r="WCN132" s="390"/>
      <c r="WCO132" s="391"/>
      <c r="WCP132" s="392"/>
      <c r="WCQ132" s="393"/>
      <c r="WCR132" s="394"/>
      <c r="WCS132" s="395"/>
      <c r="WCT132" s="389"/>
      <c r="WCU132" s="390"/>
      <c r="WCV132" s="391"/>
      <c r="WCW132" s="392"/>
      <c r="WCX132" s="393"/>
      <c r="WCY132" s="394"/>
      <c r="WCZ132" s="395"/>
      <c r="WDA132" s="389"/>
      <c r="WDB132" s="390"/>
      <c r="WDC132" s="391"/>
      <c r="WDD132" s="392"/>
      <c r="WDE132" s="393"/>
      <c r="WDF132" s="394"/>
      <c r="WDG132" s="395"/>
      <c r="WDH132" s="389"/>
      <c r="WDI132" s="390"/>
      <c r="WDJ132" s="391"/>
      <c r="WDK132" s="392"/>
      <c r="WDL132" s="393"/>
      <c r="WDM132" s="394"/>
      <c r="WDN132" s="395"/>
      <c r="WDO132" s="389"/>
      <c r="WDP132" s="390"/>
      <c r="WDQ132" s="391"/>
      <c r="WDR132" s="392"/>
      <c r="WDS132" s="393"/>
      <c r="WDT132" s="394"/>
      <c r="WDU132" s="395"/>
      <c r="WDV132" s="389"/>
      <c r="WDW132" s="390"/>
      <c r="WDX132" s="391"/>
      <c r="WDY132" s="392"/>
      <c r="WDZ132" s="393"/>
      <c r="WEA132" s="394"/>
      <c r="WEB132" s="395"/>
      <c r="WEC132" s="389"/>
      <c r="WED132" s="390"/>
      <c r="WEE132" s="391"/>
      <c r="WEF132" s="392"/>
      <c r="WEG132" s="393"/>
      <c r="WEH132" s="394"/>
      <c r="WEI132" s="395"/>
      <c r="WEJ132" s="389"/>
      <c r="WEK132" s="390"/>
      <c r="WEL132" s="391"/>
      <c r="WEM132" s="392"/>
      <c r="WEN132" s="393"/>
      <c r="WEO132" s="394"/>
      <c r="WEP132" s="395"/>
      <c r="WEQ132" s="389"/>
      <c r="WER132" s="390"/>
      <c r="WES132" s="391"/>
      <c r="WET132" s="392"/>
      <c r="WEU132" s="393"/>
      <c r="WEV132" s="394"/>
      <c r="WEW132" s="395"/>
      <c r="WEX132" s="389"/>
      <c r="WEY132" s="390"/>
      <c r="WEZ132" s="391"/>
      <c r="WFA132" s="392"/>
      <c r="WFB132" s="393"/>
      <c r="WFC132" s="394"/>
      <c r="WFD132" s="395"/>
      <c r="WFE132" s="389"/>
      <c r="WFF132" s="390"/>
      <c r="WFG132" s="391"/>
      <c r="WFH132" s="392"/>
      <c r="WFI132" s="393"/>
      <c r="WFJ132" s="394"/>
      <c r="WFK132" s="395"/>
      <c r="WFL132" s="389"/>
      <c r="WFM132" s="390"/>
      <c r="WFN132" s="391"/>
      <c r="WFO132" s="392"/>
      <c r="WFP132" s="393"/>
      <c r="WFQ132" s="394"/>
      <c r="WFR132" s="395"/>
      <c r="WFS132" s="389"/>
      <c r="WFT132" s="390"/>
      <c r="WFU132" s="391"/>
      <c r="WFV132" s="392"/>
      <c r="WFW132" s="393"/>
      <c r="WFX132" s="394"/>
      <c r="WFY132" s="395"/>
      <c r="WFZ132" s="389"/>
      <c r="WGA132" s="390"/>
      <c r="WGB132" s="391"/>
      <c r="WGC132" s="392"/>
      <c r="WGD132" s="393"/>
      <c r="WGE132" s="394"/>
      <c r="WGF132" s="395"/>
      <c r="WGG132" s="389"/>
      <c r="WGH132" s="390"/>
      <c r="WGI132" s="391"/>
      <c r="WGJ132" s="392"/>
      <c r="WGK132" s="393"/>
      <c r="WGL132" s="394"/>
      <c r="WGM132" s="395"/>
      <c r="WGN132" s="389"/>
      <c r="WGO132" s="390"/>
      <c r="WGP132" s="391"/>
      <c r="WGQ132" s="392"/>
      <c r="WGR132" s="393"/>
      <c r="WGS132" s="394"/>
      <c r="WGT132" s="395"/>
      <c r="WGU132" s="389"/>
      <c r="WGV132" s="390"/>
      <c r="WGW132" s="391"/>
      <c r="WGX132" s="392"/>
      <c r="WGY132" s="393"/>
      <c r="WGZ132" s="394"/>
      <c r="WHA132" s="395"/>
      <c r="WHB132" s="389"/>
      <c r="WHC132" s="390"/>
      <c r="WHD132" s="391"/>
      <c r="WHE132" s="392"/>
      <c r="WHF132" s="393"/>
      <c r="WHG132" s="394"/>
      <c r="WHH132" s="395"/>
      <c r="WHI132" s="389"/>
      <c r="WHJ132" s="390"/>
      <c r="WHK132" s="391"/>
      <c r="WHL132" s="392"/>
      <c r="WHM132" s="393"/>
      <c r="WHN132" s="394"/>
      <c r="WHO132" s="395"/>
      <c r="WHP132" s="389"/>
      <c r="WHQ132" s="390"/>
      <c r="WHR132" s="391"/>
      <c r="WHS132" s="392"/>
      <c r="WHT132" s="393"/>
      <c r="WHU132" s="394"/>
      <c r="WHV132" s="395"/>
      <c r="WHW132" s="389"/>
      <c r="WHX132" s="390"/>
      <c r="WHY132" s="391"/>
      <c r="WHZ132" s="392"/>
      <c r="WIA132" s="393"/>
      <c r="WIB132" s="394"/>
      <c r="WIC132" s="395"/>
      <c r="WID132" s="389"/>
      <c r="WIE132" s="390"/>
      <c r="WIF132" s="391"/>
      <c r="WIG132" s="392"/>
      <c r="WIH132" s="393"/>
      <c r="WII132" s="394"/>
      <c r="WIJ132" s="395"/>
      <c r="WIK132" s="389"/>
      <c r="WIL132" s="390"/>
      <c r="WIM132" s="391"/>
      <c r="WIN132" s="392"/>
      <c r="WIO132" s="393"/>
      <c r="WIP132" s="394"/>
      <c r="WIQ132" s="395"/>
      <c r="WIR132" s="389"/>
      <c r="WIS132" s="390"/>
      <c r="WIT132" s="391"/>
      <c r="WIU132" s="392"/>
      <c r="WIV132" s="393"/>
      <c r="WIW132" s="394"/>
      <c r="WIX132" s="395"/>
      <c r="WIY132" s="389"/>
      <c r="WIZ132" s="390"/>
      <c r="WJA132" s="391"/>
      <c r="WJB132" s="392"/>
      <c r="WJC132" s="393"/>
      <c r="WJD132" s="394"/>
      <c r="WJE132" s="395"/>
      <c r="WJF132" s="389"/>
      <c r="WJG132" s="390"/>
      <c r="WJH132" s="391"/>
      <c r="WJI132" s="392"/>
      <c r="WJJ132" s="393"/>
      <c r="WJK132" s="394"/>
      <c r="WJL132" s="395"/>
      <c r="WJM132" s="389"/>
      <c r="WJN132" s="390"/>
      <c r="WJO132" s="391"/>
      <c r="WJP132" s="392"/>
      <c r="WJQ132" s="393"/>
      <c r="WJR132" s="394"/>
      <c r="WJS132" s="395"/>
      <c r="WJT132" s="389"/>
      <c r="WJU132" s="390"/>
      <c r="WJV132" s="391"/>
      <c r="WJW132" s="392"/>
      <c r="WJX132" s="393"/>
      <c r="WJY132" s="394"/>
      <c r="WJZ132" s="395"/>
      <c r="WKA132" s="389"/>
      <c r="WKB132" s="390"/>
      <c r="WKC132" s="391"/>
      <c r="WKD132" s="392"/>
      <c r="WKE132" s="393"/>
      <c r="WKF132" s="394"/>
      <c r="WKG132" s="395"/>
      <c r="WKH132" s="389"/>
      <c r="WKI132" s="390"/>
      <c r="WKJ132" s="391"/>
      <c r="WKK132" s="392"/>
      <c r="WKL132" s="393"/>
      <c r="WKM132" s="394"/>
      <c r="WKN132" s="395"/>
      <c r="WKO132" s="389"/>
      <c r="WKP132" s="390"/>
      <c r="WKQ132" s="391"/>
      <c r="WKR132" s="392"/>
      <c r="WKS132" s="393"/>
      <c r="WKT132" s="394"/>
      <c r="WKU132" s="395"/>
      <c r="WKV132" s="389"/>
      <c r="WKW132" s="390"/>
      <c r="WKX132" s="391"/>
      <c r="WKY132" s="392"/>
      <c r="WKZ132" s="393"/>
      <c r="WLA132" s="394"/>
      <c r="WLB132" s="395"/>
      <c r="WLC132" s="389"/>
      <c r="WLD132" s="390"/>
      <c r="WLE132" s="391"/>
      <c r="WLF132" s="392"/>
      <c r="WLG132" s="393"/>
      <c r="WLH132" s="394"/>
      <c r="WLI132" s="395"/>
      <c r="WLJ132" s="389"/>
      <c r="WLK132" s="390"/>
      <c r="WLL132" s="391"/>
      <c r="WLM132" s="392"/>
      <c r="WLN132" s="393"/>
      <c r="WLO132" s="394"/>
      <c r="WLP132" s="395"/>
      <c r="WLQ132" s="389"/>
      <c r="WLR132" s="390"/>
      <c r="WLS132" s="391"/>
      <c r="WLT132" s="392"/>
      <c r="WLU132" s="393"/>
      <c r="WLV132" s="394"/>
      <c r="WLW132" s="395"/>
      <c r="WLX132" s="389"/>
      <c r="WLY132" s="390"/>
      <c r="WLZ132" s="391"/>
      <c r="WMA132" s="392"/>
      <c r="WMB132" s="393"/>
      <c r="WMC132" s="394"/>
      <c r="WMD132" s="395"/>
      <c r="WME132" s="389"/>
      <c r="WMF132" s="390"/>
      <c r="WMG132" s="391"/>
      <c r="WMH132" s="392"/>
      <c r="WMI132" s="393"/>
      <c r="WMJ132" s="394"/>
      <c r="WMK132" s="395"/>
      <c r="WML132" s="389"/>
      <c r="WMM132" s="390"/>
      <c r="WMN132" s="391"/>
      <c r="WMO132" s="392"/>
      <c r="WMP132" s="393"/>
      <c r="WMQ132" s="394"/>
      <c r="WMR132" s="395"/>
      <c r="WMS132" s="389"/>
      <c r="WMT132" s="390"/>
      <c r="WMU132" s="391"/>
      <c r="WMV132" s="392"/>
      <c r="WMW132" s="393"/>
      <c r="WMX132" s="394"/>
      <c r="WMY132" s="395"/>
      <c r="WMZ132" s="389"/>
      <c r="WNA132" s="390"/>
      <c r="WNB132" s="391"/>
      <c r="WNC132" s="392"/>
      <c r="WND132" s="393"/>
      <c r="WNE132" s="394"/>
      <c r="WNF132" s="395"/>
      <c r="WNG132" s="389"/>
      <c r="WNH132" s="390"/>
      <c r="WNI132" s="391"/>
      <c r="WNJ132" s="392"/>
      <c r="WNK132" s="393"/>
      <c r="WNL132" s="394"/>
      <c r="WNM132" s="395"/>
      <c r="WNN132" s="389"/>
      <c r="WNO132" s="390"/>
      <c r="WNP132" s="391"/>
      <c r="WNQ132" s="392"/>
      <c r="WNR132" s="393"/>
      <c r="WNS132" s="394"/>
      <c r="WNT132" s="395"/>
      <c r="WNU132" s="389"/>
      <c r="WNV132" s="390"/>
      <c r="WNW132" s="391"/>
      <c r="WNX132" s="392"/>
      <c r="WNY132" s="393"/>
      <c r="WNZ132" s="394"/>
      <c r="WOA132" s="395"/>
      <c r="WOB132" s="389"/>
      <c r="WOC132" s="390"/>
      <c r="WOD132" s="391"/>
      <c r="WOE132" s="392"/>
      <c r="WOF132" s="393"/>
      <c r="WOG132" s="394"/>
      <c r="WOH132" s="395"/>
      <c r="WOI132" s="389"/>
      <c r="WOJ132" s="390"/>
      <c r="WOK132" s="391"/>
      <c r="WOL132" s="392"/>
      <c r="WOM132" s="393"/>
      <c r="WON132" s="394"/>
      <c r="WOO132" s="395"/>
      <c r="WOP132" s="389"/>
      <c r="WOQ132" s="390"/>
      <c r="WOR132" s="391"/>
      <c r="WOS132" s="392"/>
      <c r="WOT132" s="393"/>
      <c r="WOU132" s="394"/>
      <c r="WOV132" s="395"/>
      <c r="WOW132" s="389"/>
      <c r="WOX132" s="390"/>
      <c r="WOY132" s="391"/>
      <c r="WOZ132" s="392"/>
      <c r="WPA132" s="393"/>
      <c r="WPB132" s="394"/>
      <c r="WPC132" s="395"/>
      <c r="WPD132" s="389"/>
      <c r="WPE132" s="390"/>
      <c r="WPF132" s="391"/>
      <c r="WPG132" s="392"/>
      <c r="WPH132" s="393"/>
      <c r="WPI132" s="394"/>
      <c r="WPJ132" s="395"/>
      <c r="WPK132" s="389"/>
      <c r="WPL132" s="390"/>
      <c r="WPM132" s="391"/>
      <c r="WPN132" s="392"/>
      <c r="WPO132" s="393"/>
      <c r="WPP132" s="394"/>
      <c r="WPQ132" s="395"/>
      <c r="WPR132" s="389"/>
      <c r="WPS132" s="390"/>
      <c r="WPT132" s="391"/>
      <c r="WPU132" s="392"/>
      <c r="WPV132" s="393"/>
      <c r="WPW132" s="394"/>
      <c r="WPX132" s="395"/>
      <c r="WPY132" s="389"/>
      <c r="WPZ132" s="390"/>
      <c r="WQA132" s="391"/>
      <c r="WQB132" s="392"/>
      <c r="WQC132" s="393"/>
      <c r="WQD132" s="394"/>
      <c r="WQE132" s="395"/>
      <c r="WQF132" s="389"/>
      <c r="WQG132" s="390"/>
      <c r="WQH132" s="391"/>
      <c r="WQI132" s="392"/>
      <c r="WQJ132" s="393"/>
      <c r="WQK132" s="394"/>
      <c r="WQL132" s="395"/>
      <c r="WQM132" s="389"/>
      <c r="WQN132" s="390"/>
      <c r="WQO132" s="391"/>
      <c r="WQP132" s="392"/>
      <c r="WQQ132" s="393"/>
      <c r="WQR132" s="394"/>
      <c r="WQS132" s="395"/>
      <c r="WQT132" s="389"/>
      <c r="WQU132" s="390"/>
      <c r="WQV132" s="391"/>
      <c r="WQW132" s="392"/>
      <c r="WQX132" s="393"/>
      <c r="WQY132" s="394"/>
      <c r="WQZ132" s="395"/>
      <c r="WRA132" s="389"/>
      <c r="WRB132" s="390"/>
      <c r="WRC132" s="391"/>
      <c r="WRD132" s="392"/>
      <c r="WRE132" s="393"/>
      <c r="WRF132" s="394"/>
      <c r="WRG132" s="395"/>
      <c r="WRH132" s="389"/>
      <c r="WRI132" s="390"/>
      <c r="WRJ132" s="391"/>
      <c r="WRK132" s="392"/>
      <c r="WRL132" s="393"/>
      <c r="WRM132" s="394"/>
      <c r="WRN132" s="395"/>
      <c r="WRO132" s="389"/>
      <c r="WRP132" s="390"/>
      <c r="WRQ132" s="391"/>
      <c r="WRR132" s="392"/>
      <c r="WRS132" s="393"/>
      <c r="WRT132" s="394"/>
      <c r="WRU132" s="395"/>
      <c r="WRV132" s="389"/>
      <c r="WRW132" s="390"/>
      <c r="WRX132" s="391"/>
      <c r="WRY132" s="392"/>
      <c r="WRZ132" s="393"/>
      <c r="WSA132" s="394"/>
      <c r="WSB132" s="395"/>
      <c r="WSC132" s="389"/>
      <c r="WSD132" s="390"/>
      <c r="WSE132" s="391"/>
      <c r="WSF132" s="392"/>
      <c r="WSG132" s="393"/>
      <c r="WSH132" s="394"/>
      <c r="WSI132" s="395"/>
      <c r="WSJ132" s="389"/>
      <c r="WSK132" s="390"/>
      <c r="WSL132" s="391"/>
      <c r="WSM132" s="392"/>
      <c r="WSN132" s="393"/>
      <c r="WSO132" s="394"/>
      <c r="WSP132" s="395"/>
      <c r="WSQ132" s="389"/>
      <c r="WSR132" s="390"/>
      <c r="WSS132" s="391"/>
      <c r="WST132" s="392"/>
      <c r="WSU132" s="393"/>
      <c r="WSV132" s="394"/>
      <c r="WSW132" s="395"/>
      <c r="WSX132" s="389"/>
      <c r="WSY132" s="390"/>
      <c r="WSZ132" s="391"/>
      <c r="WTA132" s="392"/>
      <c r="WTB132" s="393"/>
      <c r="WTC132" s="394"/>
      <c r="WTD132" s="395"/>
      <c r="WTE132" s="389"/>
      <c r="WTF132" s="390"/>
      <c r="WTG132" s="391"/>
      <c r="WTH132" s="392"/>
      <c r="WTI132" s="393"/>
      <c r="WTJ132" s="394"/>
      <c r="WTK132" s="395"/>
      <c r="WTL132" s="389"/>
      <c r="WTM132" s="390"/>
      <c r="WTN132" s="391"/>
      <c r="WTO132" s="392"/>
      <c r="WTP132" s="393"/>
      <c r="WTQ132" s="394"/>
      <c r="WTR132" s="395"/>
      <c r="WTS132" s="389"/>
      <c r="WTT132" s="390"/>
      <c r="WTU132" s="391"/>
      <c r="WTV132" s="392"/>
      <c r="WTW132" s="393"/>
      <c r="WTX132" s="394"/>
      <c r="WTY132" s="395"/>
      <c r="WTZ132" s="389"/>
      <c r="WUA132" s="390"/>
      <c r="WUB132" s="391"/>
      <c r="WUC132" s="392"/>
      <c r="WUD132" s="393"/>
      <c r="WUE132" s="394"/>
      <c r="WUF132" s="395"/>
      <c r="WUG132" s="389"/>
      <c r="WUH132" s="390"/>
      <c r="WUI132" s="391"/>
      <c r="WUJ132" s="392"/>
      <c r="WUK132" s="393"/>
      <c r="WUL132" s="394"/>
      <c r="WUM132" s="395"/>
      <c r="WUN132" s="389"/>
      <c r="WUO132" s="390"/>
      <c r="WUP132" s="391"/>
      <c r="WUQ132" s="392"/>
      <c r="WUR132" s="393"/>
      <c r="WUS132" s="394"/>
      <c r="WUT132" s="395"/>
      <c r="WUU132" s="389"/>
      <c r="WUV132" s="390"/>
      <c r="WUW132" s="391"/>
      <c r="WUX132" s="392"/>
      <c r="WUY132" s="393"/>
      <c r="WUZ132" s="394"/>
      <c r="WVA132" s="395"/>
      <c r="WVB132" s="389"/>
      <c r="WVC132" s="390"/>
      <c r="WVD132" s="391"/>
      <c r="WVE132" s="392"/>
      <c r="WVF132" s="393"/>
      <c r="WVG132" s="394"/>
      <c r="WVH132" s="395"/>
      <c r="WVI132" s="389"/>
      <c r="WVJ132" s="390"/>
      <c r="WVK132" s="391"/>
      <c r="WVL132" s="392"/>
      <c r="WVM132" s="393"/>
      <c r="WVN132" s="394"/>
      <c r="WVO132" s="395"/>
      <c r="WVP132" s="389"/>
      <c r="WVQ132" s="390"/>
      <c r="WVR132" s="391"/>
      <c r="WVS132" s="392"/>
      <c r="WVT132" s="393"/>
      <c r="WVU132" s="394"/>
      <c r="WVV132" s="395"/>
      <c r="WVW132" s="389"/>
      <c r="WVX132" s="390"/>
      <c r="WVY132" s="391"/>
      <c r="WVZ132" s="392"/>
      <c r="WWA132" s="393"/>
      <c r="WWB132" s="394"/>
      <c r="WWC132" s="395"/>
      <c r="WWD132" s="389"/>
      <c r="WWE132" s="390"/>
      <c r="WWF132" s="391"/>
      <c r="WWG132" s="392"/>
      <c r="WWH132" s="393"/>
      <c r="WWI132" s="394"/>
      <c r="WWJ132" s="395"/>
      <c r="WWK132" s="389"/>
      <c r="WWL132" s="390"/>
      <c r="WWM132" s="391"/>
      <c r="WWN132" s="392"/>
      <c r="WWO132" s="393"/>
      <c r="WWP132" s="394"/>
      <c r="WWQ132" s="395"/>
      <c r="WWR132" s="389"/>
      <c r="WWS132" s="390"/>
      <c r="WWT132" s="391"/>
      <c r="WWU132" s="392"/>
      <c r="WWV132" s="393"/>
      <c r="WWW132" s="394"/>
      <c r="WWX132" s="395"/>
      <c r="WWY132" s="389"/>
      <c r="WWZ132" s="390"/>
      <c r="WXA132" s="391"/>
      <c r="WXB132" s="392"/>
      <c r="WXC132" s="393"/>
      <c r="WXD132" s="394"/>
      <c r="WXE132" s="395"/>
      <c r="WXF132" s="389"/>
      <c r="WXG132" s="390"/>
      <c r="WXH132" s="391"/>
      <c r="WXI132" s="392"/>
      <c r="WXJ132" s="393"/>
      <c r="WXK132" s="394"/>
      <c r="WXL132" s="395"/>
      <c r="WXM132" s="389"/>
      <c r="WXN132" s="390"/>
      <c r="WXO132" s="391"/>
      <c r="WXP132" s="392"/>
      <c r="WXQ132" s="393"/>
      <c r="WXR132" s="394"/>
      <c r="WXS132" s="395"/>
      <c r="WXT132" s="389"/>
      <c r="WXU132" s="390"/>
      <c r="WXV132" s="391"/>
      <c r="WXW132" s="392"/>
      <c r="WXX132" s="393"/>
      <c r="WXY132" s="394"/>
      <c r="WXZ132" s="395"/>
      <c r="WYA132" s="389"/>
      <c r="WYB132" s="390"/>
      <c r="WYC132" s="391"/>
      <c r="WYD132" s="392"/>
      <c r="WYE132" s="393"/>
      <c r="WYF132" s="394"/>
      <c r="WYG132" s="395"/>
      <c r="WYH132" s="389"/>
      <c r="WYI132" s="390"/>
      <c r="WYJ132" s="391"/>
      <c r="WYK132" s="392"/>
      <c r="WYL132" s="393"/>
      <c r="WYM132" s="394"/>
      <c r="WYN132" s="395"/>
      <c r="WYO132" s="389"/>
      <c r="WYP132" s="390"/>
      <c r="WYQ132" s="391"/>
      <c r="WYR132" s="392"/>
      <c r="WYS132" s="393"/>
      <c r="WYT132" s="394"/>
      <c r="WYU132" s="395"/>
      <c r="WYV132" s="389"/>
      <c r="WYW132" s="390"/>
      <c r="WYX132" s="391"/>
      <c r="WYY132" s="392"/>
      <c r="WYZ132" s="393"/>
      <c r="WZA132" s="394"/>
      <c r="WZB132" s="395"/>
      <c r="WZC132" s="389"/>
      <c r="WZD132" s="390"/>
      <c r="WZE132" s="391"/>
      <c r="WZF132" s="392"/>
      <c r="WZG132" s="393"/>
      <c r="WZH132" s="394"/>
      <c r="WZI132" s="395"/>
      <c r="WZJ132" s="389"/>
      <c r="WZK132" s="390"/>
      <c r="WZL132" s="391"/>
      <c r="WZM132" s="392"/>
      <c r="WZN132" s="393"/>
      <c r="WZO132" s="394"/>
      <c r="WZP132" s="395"/>
      <c r="WZQ132" s="389"/>
      <c r="WZR132" s="390"/>
      <c r="WZS132" s="391"/>
      <c r="WZT132" s="392"/>
      <c r="WZU132" s="393"/>
      <c r="WZV132" s="394"/>
      <c r="WZW132" s="395"/>
      <c r="WZX132" s="389"/>
      <c r="WZY132" s="390"/>
      <c r="WZZ132" s="391"/>
      <c r="XAA132" s="392"/>
      <c r="XAB132" s="393"/>
      <c r="XAC132" s="394"/>
      <c r="XAD132" s="395"/>
      <c r="XAE132" s="389"/>
      <c r="XAF132" s="390"/>
      <c r="XAG132" s="391"/>
      <c r="XAH132" s="392"/>
      <c r="XAI132" s="393"/>
      <c r="XAJ132" s="394"/>
      <c r="XAK132" s="395"/>
      <c r="XAL132" s="389"/>
      <c r="XAM132" s="390"/>
      <c r="XAN132" s="391"/>
      <c r="XAO132" s="392"/>
      <c r="XAP132" s="393"/>
      <c r="XAQ132" s="394"/>
      <c r="XAR132" s="395"/>
      <c r="XAS132" s="389"/>
      <c r="XAT132" s="390"/>
      <c r="XAU132" s="391"/>
      <c r="XAV132" s="392"/>
      <c r="XAW132" s="393"/>
      <c r="XAX132" s="394"/>
      <c r="XAY132" s="395"/>
      <c r="XAZ132" s="389"/>
      <c r="XBA132" s="390"/>
      <c r="XBB132" s="391"/>
      <c r="XBC132" s="392"/>
      <c r="XBD132" s="393"/>
      <c r="XBE132" s="394"/>
      <c r="XBF132" s="395"/>
      <c r="XBG132" s="389"/>
      <c r="XBH132" s="390"/>
      <c r="XBI132" s="391"/>
      <c r="XBJ132" s="392"/>
      <c r="XBK132" s="393"/>
      <c r="XBL132" s="394"/>
      <c r="XBM132" s="395"/>
      <c r="XBN132" s="389"/>
      <c r="XBO132" s="390"/>
      <c r="XBP132" s="391"/>
      <c r="XBQ132" s="392"/>
      <c r="XBR132" s="393"/>
      <c r="XBS132" s="394"/>
      <c r="XBT132" s="395"/>
      <c r="XBU132" s="389"/>
      <c r="XBV132" s="390"/>
      <c r="XBW132" s="391"/>
      <c r="XBX132" s="392"/>
      <c r="XBY132" s="393"/>
      <c r="XBZ132" s="394"/>
      <c r="XCA132" s="395"/>
      <c r="XCB132" s="389"/>
      <c r="XCC132" s="390"/>
      <c r="XCD132" s="391"/>
      <c r="XCE132" s="392"/>
      <c r="XCF132" s="393"/>
      <c r="XCG132" s="394"/>
      <c r="XCH132" s="395"/>
      <c r="XCI132" s="389"/>
      <c r="XCJ132" s="390"/>
      <c r="XCK132" s="391"/>
      <c r="XCL132" s="392"/>
      <c r="XCM132" s="393"/>
      <c r="XCN132" s="394"/>
      <c r="XCO132" s="395"/>
      <c r="XCP132" s="389"/>
      <c r="XCQ132" s="390"/>
      <c r="XCR132" s="391"/>
      <c r="XCS132" s="392"/>
      <c r="XCT132" s="393"/>
      <c r="XCU132" s="394"/>
      <c r="XCV132" s="395"/>
      <c r="XCW132" s="389"/>
      <c r="XCX132" s="390"/>
      <c r="XCY132" s="391"/>
      <c r="XCZ132" s="392"/>
      <c r="XDA132" s="393"/>
      <c r="XDB132" s="394"/>
      <c r="XDC132" s="395"/>
      <c r="XDD132" s="389"/>
      <c r="XDE132" s="390"/>
      <c r="XDF132" s="391"/>
      <c r="XDG132" s="392"/>
      <c r="XDH132" s="393"/>
      <c r="XDI132" s="394"/>
      <c r="XDJ132" s="395"/>
      <c r="XDK132" s="389"/>
      <c r="XDL132" s="390"/>
      <c r="XDM132" s="391"/>
      <c r="XDN132" s="392"/>
      <c r="XDO132" s="393"/>
      <c r="XDP132" s="394"/>
      <c r="XDQ132" s="395"/>
      <c r="XDR132" s="389"/>
      <c r="XDS132" s="390"/>
      <c r="XDT132" s="391"/>
      <c r="XDU132" s="392"/>
      <c r="XDV132" s="393"/>
      <c r="XDW132" s="394"/>
      <c r="XDX132" s="395"/>
      <c r="XDY132" s="389"/>
      <c r="XDZ132" s="390"/>
      <c r="XEA132" s="391"/>
      <c r="XEB132" s="392"/>
      <c r="XEC132" s="393"/>
      <c r="XED132" s="394"/>
      <c r="XEE132" s="395"/>
      <c r="XEF132" s="389"/>
      <c r="XEG132" s="390"/>
      <c r="XEH132" s="391"/>
      <c r="XEI132" s="392"/>
      <c r="XEJ132" s="393"/>
      <c r="XEK132" s="394"/>
      <c r="XEL132" s="395"/>
      <c r="XEM132" s="389"/>
      <c r="XEN132" s="390"/>
      <c r="XEO132" s="391"/>
      <c r="XEP132" s="392"/>
      <c r="XEQ132" s="393"/>
      <c r="XER132" s="394"/>
      <c r="XES132" s="395"/>
      <c r="XET132" s="389"/>
      <c r="XEU132" s="390"/>
      <c r="XEV132" s="391"/>
      <c r="XEW132" s="392"/>
      <c r="XEX132" s="393"/>
      <c r="XEY132" s="394"/>
      <c r="XEZ132" s="395"/>
      <c r="XFA132" s="389"/>
      <c r="XFB132" s="390"/>
      <c r="XFC132" s="391"/>
      <c r="XFD132" s="392"/>
    </row>
    <row r="133" spans="1:16384" s="10" customFormat="1" ht="56.25" x14ac:dyDescent="0.2">
      <c r="A133" s="704"/>
      <c r="B133" s="371" t="s">
        <v>1204</v>
      </c>
      <c r="C133" s="381">
        <v>13000000</v>
      </c>
      <c r="D133" s="381">
        <v>13000000</v>
      </c>
      <c r="E133" s="374">
        <f t="shared" si="12"/>
        <v>0</v>
      </c>
      <c r="F133" s="375">
        <v>42648</v>
      </c>
      <c r="G133" s="376" t="s">
        <v>1206</v>
      </c>
      <c r="H133" s="389"/>
      <c r="I133" s="390"/>
      <c r="J133" s="391"/>
      <c r="K133" s="392"/>
      <c r="L133" s="393"/>
      <c r="M133" s="394"/>
      <c r="N133" s="395"/>
      <c r="O133" s="389"/>
      <c r="P133" s="390"/>
      <c r="Q133" s="391"/>
      <c r="R133" s="392"/>
      <c r="S133" s="393"/>
      <c r="T133" s="394"/>
      <c r="U133" s="395"/>
      <c r="V133" s="389"/>
      <c r="W133" s="390"/>
      <c r="X133" s="391"/>
      <c r="Y133" s="392"/>
      <c r="Z133" s="393"/>
      <c r="AA133" s="394"/>
      <c r="AB133" s="395"/>
      <c r="AC133" s="389"/>
      <c r="AD133" s="390"/>
      <c r="AE133" s="391"/>
      <c r="AF133" s="392"/>
      <c r="AG133" s="393"/>
      <c r="AH133" s="394"/>
      <c r="AI133" s="395"/>
      <c r="AJ133" s="389"/>
      <c r="AK133" s="390"/>
      <c r="AL133" s="391"/>
      <c r="AM133" s="392"/>
      <c r="AN133" s="393"/>
      <c r="AO133" s="394"/>
      <c r="AP133" s="395"/>
      <c r="AQ133" s="389"/>
      <c r="AR133" s="390"/>
      <c r="AS133" s="391"/>
      <c r="AT133" s="392"/>
      <c r="AU133" s="393"/>
      <c r="AV133" s="394"/>
      <c r="AW133" s="395"/>
      <c r="AX133" s="389"/>
      <c r="AY133" s="390"/>
      <c r="AZ133" s="391"/>
      <c r="BA133" s="392"/>
      <c r="BB133" s="393"/>
      <c r="BC133" s="394"/>
      <c r="BD133" s="395"/>
      <c r="BE133" s="389"/>
      <c r="BF133" s="390"/>
      <c r="BG133" s="391"/>
      <c r="BH133" s="392"/>
      <c r="BI133" s="393"/>
      <c r="BJ133" s="394"/>
      <c r="BK133" s="395"/>
      <c r="BL133" s="389"/>
      <c r="BM133" s="390"/>
      <c r="BN133" s="391"/>
      <c r="BO133" s="392"/>
      <c r="BP133" s="393"/>
      <c r="BQ133" s="394"/>
      <c r="BR133" s="395"/>
      <c r="BS133" s="389"/>
      <c r="BT133" s="390"/>
      <c r="BU133" s="391"/>
      <c r="BV133" s="392"/>
      <c r="BW133" s="393"/>
      <c r="BX133" s="394"/>
      <c r="BY133" s="395"/>
      <c r="BZ133" s="389"/>
      <c r="CA133" s="390"/>
      <c r="CB133" s="391"/>
      <c r="CC133" s="392"/>
      <c r="CD133" s="393"/>
      <c r="CE133" s="394"/>
      <c r="CF133" s="395"/>
      <c r="CG133" s="389"/>
      <c r="CH133" s="390"/>
      <c r="CI133" s="391"/>
      <c r="CJ133" s="392"/>
      <c r="CK133" s="393"/>
      <c r="CL133" s="394"/>
      <c r="CM133" s="395"/>
      <c r="CN133" s="389"/>
      <c r="CO133" s="390"/>
      <c r="CP133" s="391"/>
      <c r="CQ133" s="392"/>
      <c r="CR133" s="393"/>
      <c r="CS133" s="394"/>
      <c r="CT133" s="395"/>
      <c r="CU133" s="389"/>
      <c r="CV133" s="390"/>
      <c r="CW133" s="391"/>
      <c r="CX133" s="392"/>
      <c r="CY133" s="393"/>
      <c r="CZ133" s="394"/>
      <c r="DA133" s="395"/>
      <c r="DB133" s="389"/>
      <c r="DC133" s="390"/>
      <c r="DD133" s="391"/>
      <c r="DE133" s="392"/>
      <c r="DF133" s="393"/>
      <c r="DG133" s="394"/>
      <c r="DH133" s="395"/>
      <c r="DI133" s="389"/>
      <c r="DJ133" s="390"/>
      <c r="DK133" s="391"/>
      <c r="DL133" s="392"/>
      <c r="DM133" s="393"/>
      <c r="DN133" s="394"/>
      <c r="DO133" s="395"/>
      <c r="DP133" s="389"/>
      <c r="DQ133" s="390"/>
      <c r="DR133" s="391"/>
      <c r="DS133" s="392"/>
      <c r="DT133" s="393"/>
      <c r="DU133" s="394"/>
      <c r="DV133" s="395"/>
      <c r="DW133" s="389"/>
      <c r="DX133" s="390"/>
      <c r="DY133" s="391"/>
      <c r="DZ133" s="392"/>
      <c r="EA133" s="393"/>
      <c r="EB133" s="394"/>
      <c r="EC133" s="395"/>
      <c r="ED133" s="389"/>
      <c r="EE133" s="390"/>
      <c r="EF133" s="391"/>
      <c r="EG133" s="392"/>
      <c r="EH133" s="393"/>
      <c r="EI133" s="394"/>
      <c r="EJ133" s="395"/>
      <c r="EK133" s="389"/>
      <c r="EL133" s="390"/>
      <c r="EM133" s="391"/>
      <c r="EN133" s="392"/>
      <c r="EO133" s="393"/>
      <c r="EP133" s="394"/>
      <c r="EQ133" s="395"/>
      <c r="ER133" s="389"/>
      <c r="ES133" s="390"/>
      <c r="ET133" s="391"/>
      <c r="EU133" s="392"/>
      <c r="EV133" s="393"/>
      <c r="EW133" s="394"/>
      <c r="EX133" s="395"/>
      <c r="EY133" s="389"/>
      <c r="EZ133" s="390"/>
      <c r="FA133" s="391"/>
      <c r="FB133" s="392"/>
      <c r="FC133" s="393"/>
      <c r="FD133" s="394"/>
      <c r="FE133" s="395"/>
      <c r="FF133" s="389"/>
      <c r="FG133" s="390"/>
      <c r="FH133" s="391"/>
      <c r="FI133" s="392"/>
      <c r="FJ133" s="393"/>
      <c r="FK133" s="394"/>
      <c r="FL133" s="395"/>
      <c r="FM133" s="389"/>
      <c r="FN133" s="390"/>
      <c r="FO133" s="391"/>
      <c r="FP133" s="392"/>
      <c r="FQ133" s="393"/>
      <c r="FR133" s="394"/>
      <c r="FS133" s="395"/>
      <c r="FT133" s="389"/>
      <c r="FU133" s="390"/>
      <c r="FV133" s="391"/>
      <c r="FW133" s="392"/>
      <c r="FX133" s="393"/>
      <c r="FY133" s="394"/>
      <c r="FZ133" s="395"/>
      <c r="GA133" s="389"/>
      <c r="GB133" s="390"/>
      <c r="GC133" s="391"/>
      <c r="GD133" s="392"/>
      <c r="GE133" s="393"/>
      <c r="GF133" s="394"/>
      <c r="GG133" s="395"/>
      <c r="GH133" s="389"/>
      <c r="GI133" s="390"/>
      <c r="GJ133" s="391"/>
      <c r="GK133" s="392"/>
      <c r="GL133" s="393"/>
      <c r="GM133" s="394"/>
      <c r="GN133" s="395"/>
      <c r="GO133" s="389"/>
      <c r="GP133" s="390"/>
      <c r="GQ133" s="391"/>
      <c r="GR133" s="392"/>
      <c r="GS133" s="393"/>
      <c r="GT133" s="394"/>
      <c r="GU133" s="395"/>
      <c r="GV133" s="389"/>
      <c r="GW133" s="390"/>
      <c r="GX133" s="391"/>
      <c r="GY133" s="392"/>
      <c r="GZ133" s="393"/>
      <c r="HA133" s="394"/>
      <c r="HB133" s="395"/>
      <c r="HC133" s="389"/>
      <c r="HD133" s="390"/>
      <c r="HE133" s="391"/>
      <c r="HF133" s="392"/>
      <c r="HG133" s="393"/>
      <c r="HH133" s="394"/>
      <c r="HI133" s="395"/>
      <c r="HJ133" s="389"/>
      <c r="HK133" s="390"/>
      <c r="HL133" s="391"/>
      <c r="HM133" s="392"/>
      <c r="HN133" s="393"/>
      <c r="HO133" s="394"/>
      <c r="HP133" s="395"/>
      <c r="HQ133" s="389"/>
      <c r="HR133" s="390"/>
      <c r="HS133" s="391"/>
      <c r="HT133" s="392"/>
      <c r="HU133" s="393"/>
      <c r="HV133" s="394"/>
      <c r="HW133" s="395"/>
      <c r="HX133" s="389"/>
      <c r="HY133" s="390"/>
      <c r="HZ133" s="391"/>
      <c r="IA133" s="392"/>
      <c r="IB133" s="393"/>
      <c r="IC133" s="394"/>
      <c r="ID133" s="395"/>
      <c r="IE133" s="389"/>
      <c r="IF133" s="390"/>
      <c r="IG133" s="391"/>
      <c r="IH133" s="392"/>
      <c r="II133" s="393"/>
      <c r="IJ133" s="394"/>
      <c r="IK133" s="395"/>
      <c r="IL133" s="389"/>
      <c r="IM133" s="390"/>
      <c r="IN133" s="391"/>
      <c r="IO133" s="392"/>
      <c r="IP133" s="393"/>
      <c r="IQ133" s="394"/>
      <c r="IR133" s="395"/>
      <c r="IS133" s="389"/>
      <c r="IT133" s="390"/>
      <c r="IU133" s="391"/>
      <c r="IV133" s="392"/>
      <c r="IW133" s="393"/>
      <c r="IX133" s="394"/>
      <c r="IY133" s="395"/>
      <c r="IZ133" s="389"/>
      <c r="JA133" s="390"/>
      <c r="JB133" s="391"/>
      <c r="JC133" s="392"/>
      <c r="JD133" s="393"/>
      <c r="JE133" s="394"/>
      <c r="JF133" s="395"/>
      <c r="JG133" s="389"/>
      <c r="JH133" s="390"/>
      <c r="JI133" s="391"/>
      <c r="JJ133" s="392"/>
      <c r="JK133" s="393"/>
      <c r="JL133" s="394"/>
      <c r="JM133" s="395"/>
      <c r="JN133" s="389"/>
      <c r="JO133" s="390"/>
      <c r="JP133" s="391"/>
      <c r="JQ133" s="392"/>
      <c r="JR133" s="393"/>
      <c r="JS133" s="394"/>
      <c r="JT133" s="395"/>
      <c r="JU133" s="389"/>
      <c r="JV133" s="390"/>
      <c r="JW133" s="391"/>
      <c r="JX133" s="392"/>
      <c r="JY133" s="393"/>
      <c r="JZ133" s="394"/>
      <c r="KA133" s="395"/>
      <c r="KB133" s="389"/>
      <c r="KC133" s="390"/>
      <c r="KD133" s="391"/>
      <c r="KE133" s="392"/>
      <c r="KF133" s="393"/>
      <c r="KG133" s="394"/>
      <c r="KH133" s="395"/>
      <c r="KI133" s="389"/>
      <c r="KJ133" s="390"/>
      <c r="KK133" s="391"/>
      <c r="KL133" s="392"/>
      <c r="KM133" s="393"/>
      <c r="KN133" s="394"/>
      <c r="KO133" s="395"/>
      <c r="KP133" s="389"/>
      <c r="KQ133" s="390"/>
      <c r="KR133" s="391"/>
      <c r="KS133" s="392"/>
      <c r="KT133" s="393"/>
      <c r="KU133" s="394"/>
      <c r="KV133" s="395"/>
      <c r="KW133" s="389"/>
      <c r="KX133" s="390"/>
      <c r="KY133" s="391"/>
      <c r="KZ133" s="392"/>
      <c r="LA133" s="393"/>
      <c r="LB133" s="394"/>
      <c r="LC133" s="395"/>
      <c r="LD133" s="389"/>
      <c r="LE133" s="390"/>
      <c r="LF133" s="391"/>
      <c r="LG133" s="392"/>
      <c r="LH133" s="393"/>
      <c r="LI133" s="394"/>
      <c r="LJ133" s="395"/>
      <c r="LK133" s="389"/>
      <c r="LL133" s="390"/>
      <c r="LM133" s="391"/>
      <c r="LN133" s="392"/>
      <c r="LO133" s="393"/>
      <c r="LP133" s="394"/>
      <c r="LQ133" s="395"/>
      <c r="LR133" s="389"/>
      <c r="LS133" s="390"/>
      <c r="LT133" s="391"/>
      <c r="LU133" s="392"/>
      <c r="LV133" s="393"/>
      <c r="LW133" s="394"/>
      <c r="LX133" s="395"/>
      <c r="LY133" s="389"/>
      <c r="LZ133" s="390"/>
      <c r="MA133" s="391"/>
      <c r="MB133" s="392"/>
      <c r="MC133" s="393"/>
      <c r="MD133" s="394"/>
      <c r="ME133" s="395"/>
      <c r="MF133" s="389"/>
      <c r="MG133" s="390"/>
      <c r="MH133" s="391"/>
      <c r="MI133" s="392"/>
      <c r="MJ133" s="393"/>
      <c r="MK133" s="394"/>
      <c r="ML133" s="395"/>
      <c r="MM133" s="389"/>
      <c r="MN133" s="390"/>
      <c r="MO133" s="391"/>
      <c r="MP133" s="392"/>
      <c r="MQ133" s="393"/>
      <c r="MR133" s="394"/>
      <c r="MS133" s="395"/>
      <c r="MT133" s="389"/>
      <c r="MU133" s="390"/>
      <c r="MV133" s="391"/>
      <c r="MW133" s="392"/>
      <c r="MX133" s="393"/>
      <c r="MY133" s="394"/>
      <c r="MZ133" s="395"/>
      <c r="NA133" s="389"/>
      <c r="NB133" s="390"/>
      <c r="NC133" s="391"/>
      <c r="ND133" s="392"/>
      <c r="NE133" s="393"/>
      <c r="NF133" s="394"/>
      <c r="NG133" s="395"/>
      <c r="NH133" s="389"/>
      <c r="NI133" s="390"/>
      <c r="NJ133" s="391"/>
      <c r="NK133" s="392"/>
      <c r="NL133" s="393"/>
      <c r="NM133" s="394"/>
      <c r="NN133" s="395"/>
      <c r="NO133" s="389"/>
      <c r="NP133" s="390"/>
      <c r="NQ133" s="391"/>
      <c r="NR133" s="392"/>
      <c r="NS133" s="393"/>
      <c r="NT133" s="394"/>
      <c r="NU133" s="395"/>
      <c r="NV133" s="389"/>
      <c r="NW133" s="390"/>
      <c r="NX133" s="391"/>
      <c r="NY133" s="392"/>
      <c r="NZ133" s="393"/>
      <c r="OA133" s="394"/>
      <c r="OB133" s="395"/>
      <c r="OC133" s="389"/>
      <c r="OD133" s="390"/>
      <c r="OE133" s="391"/>
      <c r="OF133" s="392"/>
      <c r="OG133" s="393"/>
      <c r="OH133" s="394"/>
      <c r="OI133" s="395"/>
      <c r="OJ133" s="389"/>
      <c r="OK133" s="390"/>
      <c r="OL133" s="391"/>
      <c r="OM133" s="392"/>
      <c r="ON133" s="393"/>
      <c r="OO133" s="394"/>
      <c r="OP133" s="395"/>
      <c r="OQ133" s="389"/>
      <c r="OR133" s="390"/>
      <c r="OS133" s="391"/>
      <c r="OT133" s="392"/>
      <c r="OU133" s="393"/>
      <c r="OV133" s="394"/>
      <c r="OW133" s="395"/>
      <c r="OX133" s="389"/>
      <c r="OY133" s="390"/>
      <c r="OZ133" s="391"/>
      <c r="PA133" s="392"/>
      <c r="PB133" s="393"/>
      <c r="PC133" s="394"/>
      <c r="PD133" s="395"/>
      <c r="PE133" s="389"/>
      <c r="PF133" s="390"/>
      <c r="PG133" s="391"/>
      <c r="PH133" s="392"/>
      <c r="PI133" s="393"/>
      <c r="PJ133" s="394"/>
      <c r="PK133" s="395"/>
      <c r="PL133" s="389"/>
      <c r="PM133" s="390"/>
      <c r="PN133" s="391"/>
      <c r="PO133" s="392"/>
      <c r="PP133" s="393"/>
      <c r="PQ133" s="394"/>
      <c r="PR133" s="395"/>
      <c r="PS133" s="389"/>
      <c r="PT133" s="390"/>
      <c r="PU133" s="391"/>
      <c r="PV133" s="392"/>
      <c r="PW133" s="393"/>
      <c r="PX133" s="394"/>
      <c r="PY133" s="395"/>
      <c r="PZ133" s="389"/>
      <c r="QA133" s="390"/>
      <c r="QB133" s="391"/>
      <c r="QC133" s="392"/>
      <c r="QD133" s="393"/>
      <c r="QE133" s="394"/>
      <c r="QF133" s="395"/>
      <c r="QG133" s="389"/>
      <c r="QH133" s="390"/>
      <c r="QI133" s="391"/>
      <c r="QJ133" s="392"/>
      <c r="QK133" s="393"/>
      <c r="QL133" s="394"/>
      <c r="QM133" s="395"/>
      <c r="QN133" s="389"/>
      <c r="QO133" s="390"/>
      <c r="QP133" s="391"/>
      <c r="QQ133" s="392"/>
      <c r="QR133" s="393"/>
      <c r="QS133" s="394"/>
      <c r="QT133" s="395"/>
      <c r="QU133" s="389"/>
      <c r="QV133" s="390"/>
      <c r="QW133" s="391"/>
      <c r="QX133" s="392"/>
      <c r="QY133" s="393"/>
      <c r="QZ133" s="394"/>
      <c r="RA133" s="395"/>
      <c r="RB133" s="389"/>
      <c r="RC133" s="390"/>
      <c r="RD133" s="391"/>
      <c r="RE133" s="392"/>
      <c r="RF133" s="393"/>
      <c r="RG133" s="394"/>
      <c r="RH133" s="395"/>
      <c r="RI133" s="389"/>
      <c r="RJ133" s="390"/>
      <c r="RK133" s="391"/>
      <c r="RL133" s="392"/>
      <c r="RM133" s="393"/>
      <c r="RN133" s="394"/>
      <c r="RO133" s="395"/>
      <c r="RP133" s="389"/>
      <c r="RQ133" s="390"/>
      <c r="RR133" s="391"/>
      <c r="RS133" s="392"/>
      <c r="RT133" s="393"/>
      <c r="RU133" s="394"/>
      <c r="RV133" s="395"/>
      <c r="RW133" s="389"/>
      <c r="RX133" s="390"/>
      <c r="RY133" s="391"/>
      <c r="RZ133" s="392"/>
      <c r="SA133" s="393"/>
      <c r="SB133" s="394"/>
      <c r="SC133" s="395"/>
      <c r="SD133" s="389"/>
      <c r="SE133" s="390"/>
      <c r="SF133" s="391"/>
      <c r="SG133" s="392"/>
      <c r="SH133" s="393"/>
      <c r="SI133" s="394"/>
      <c r="SJ133" s="395"/>
      <c r="SK133" s="389"/>
      <c r="SL133" s="390"/>
      <c r="SM133" s="391"/>
      <c r="SN133" s="392"/>
      <c r="SO133" s="393"/>
      <c r="SP133" s="394"/>
      <c r="SQ133" s="395"/>
      <c r="SR133" s="389"/>
      <c r="SS133" s="390"/>
      <c r="ST133" s="391"/>
      <c r="SU133" s="392"/>
      <c r="SV133" s="393"/>
      <c r="SW133" s="394"/>
      <c r="SX133" s="395"/>
      <c r="SY133" s="389"/>
      <c r="SZ133" s="390"/>
      <c r="TA133" s="391"/>
      <c r="TB133" s="392"/>
      <c r="TC133" s="393"/>
      <c r="TD133" s="394"/>
      <c r="TE133" s="395"/>
      <c r="TF133" s="389"/>
      <c r="TG133" s="390"/>
      <c r="TH133" s="391"/>
      <c r="TI133" s="392"/>
      <c r="TJ133" s="393"/>
      <c r="TK133" s="394"/>
      <c r="TL133" s="395"/>
      <c r="TM133" s="389"/>
      <c r="TN133" s="390"/>
      <c r="TO133" s="391"/>
      <c r="TP133" s="392"/>
      <c r="TQ133" s="393"/>
      <c r="TR133" s="394"/>
      <c r="TS133" s="395"/>
      <c r="TT133" s="389"/>
      <c r="TU133" s="390"/>
      <c r="TV133" s="391"/>
      <c r="TW133" s="392"/>
      <c r="TX133" s="393"/>
      <c r="TY133" s="394"/>
      <c r="TZ133" s="395"/>
      <c r="UA133" s="389"/>
      <c r="UB133" s="390"/>
      <c r="UC133" s="391"/>
      <c r="UD133" s="392"/>
      <c r="UE133" s="393"/>
      <c r="UF133" s="394"/>
      <c r="UG133" s="395"/>
      <c r="UH133" s="389"/>
      <c r="UI133" s="390"/>
      <c r="UJ133" s="391"/>
      <c r="UK133" s="392"/>
      <c r="UL133" s="393"/>
      <c r="UM133" s="394"/>
      <c r="UN133" s="395"/>
      <c r="UO133" s="389"/>
      <c r="UP133" s="390"/>
      <c r="UQ133" s="391"/>
      <c r="UR133" s="392"/>
      <c r="US133" s="393"/>
      <c r="UT133" s="394"/>
      <c r="UU133" s="395"/>
      <c r="UV133" s="389"/>
      <c r="UW133" s="390"/>
      <c r="UX133" s="391"/>
      <c r="UY133" s="392"/>
      <c r="UZ133" s="393"/>
      <c r="VA133" s="394"/>
      <c r="VB133" s="395"/>
      <c r="VC133" s="389"/>
      <c r="VD133" s="390"/>
      <c r="VE133" s="391"/>
      <c r="VF133" s="392"/>
      <c r="VG133" s="393"/>
      <c r="VH133" s="394"/>
      <c r="VI133" s="395"/>
      <c r="VJ133" s="389"/>
      <c r="VK133" s="390"/>
      <c r="VL133" s="391"/>
      <c r="VM133" s="392"/>
      <c r="VN133" s="393"/>
      <c r="VO133" s="394"/>
      <c r="VP133" s="395"/>
      <c r="VQ133" s="389"/>
      <c r="VR133" s="390"/>
      <c r="VS133" s="391"/>
      <c r="VT133" s="392"/>
      <c r="VU133" s="393"/>
      <c r="VV133" s="394"/>
      <c r="VW133" s="395"/>
      <c r="VX133" s="389"/>
      <c r="VY133" s="390"/>
      <c r="VZ133" s="391"/>
      <c r="WA133" s="392"/>
      <c r="WB133" s="393"/>
      <c r="WC133" s="394"/>
      <c r="WD133" s="395"/>
      <c r="WE133" s="389"/>
      <c r="WF133" s="390"/>
      <c r="WG133" s="391"/>
      <c r="WH133" s="392"/>
      <c r="WI133" s="393"/>
      <c r="WJ133" s="394"/>
      <c r="WK133" s="395"/>
      <c r="WL133" s="389"/>
      <c r="WM133" s="390"/>
      <c r="WN133" s="391"/>
      <c r="WO133" s="392"/>
      <c r="WP133" s="393"/>
      <c r="WQ133" s="394"/>
      <c r="WR133" s="395"/>
      <c r="WS133" s="389"/>
      <c r="WT133" s="390"/>
      <c r="WU133" s="391"/>
      <c r="WV133" s="392"/>
      <c r="WW133" s="393"/>
      <c r="WX133" s="394"/>
      <c r="WY133" s="395"/>
      <c r="WZ133" s="389"/>
      <c r="XA133" s="390"/>
      <c r="XB133" s="391"/>
      <c r="XC133" s="392"/>
      <c r="XD133" s="393"/>
      <c r="XE133" s="394"/>
      <c r="XF133" s="395"/>
      <c r="XG133" s="389"/>
      <c r="XH133" s="390"/>
      <c r="XI133" s="391"/>
      <c r="XJ133" s="392"/>
      <c r="XK133" s="393"/>
      <c r="XL133" s="394"/>
      <c r="XM133" s="395"/>
      <c r="XN133" s="389"/>
      <c r="XO133" s="390"/>
      <c r="XP133" s="391"/>
      <c r="XQ133" s="392"/>
      <c r="XR133" s="393"/>
      <c r="XS133" s="394"/>
      <c r="XT133" s="395"/>
      <c r="XU133" s="389"/>
      <c r="XV133" s="390"/>
      <c r="XW133" s="391"/>
      <c r="XX133" s="392"/>
      <c r="XY133" s="393"/>
      <c r="XZ133" s="394"/>
      <c r="YA133" s="395"/>
      <c r="YB133" s="389"/>
      <c r="YC133" s="390"/>
      <c r="YD133" s="391"/>
      <c r="YE133" s="392"/>
      <c r="YF133" s="393"/>
      <c r="YG133" s="394"/>
      <c r="YH133" s="395"/>
      <c r="YI133" s="389"/>
      <c r="YJ133" s="390"/>
      <c r="YK133" s="391"/>
      <c r="YL133" s="392"/>
      <c r="YM133" s="393"/>
      <c r="YN133" s="394"/>
      <c r="YO133" s="395"/>
      <c r="YP133" s="389"/>
      <c r="YQ133" s="390"/>
      <c r="YR133" s="391"/>
      <c r="YS133" s="392"/>
      <c r="YT133" s="393"/>
      <c r="YU133" s="394"/>
      <c r="YV133" s="395"/>
      <c r="YW133" s="389"/>
      <c r="YX133" s="390"/>
      <c r="YY133" s="391"/>
      <c r="YZ133" s="392"/>
      <c r="ZA133" s="393"/>
      <c r="ZB133" s="394"/>
      <c r="ZC133" s="395"/>
      <c r="ZD133" s="389"/>
      <c r="ZE133" s="390"/>
      <c r="ZF133" s="391"/>
      <c r="ZG133" s="392"/>
      <c r="ZH133" s="393"/>
      <c r="ZI133" s="394"/>
      <c r="ZJ133" s="395"/>
      <c r="ZK133" s="389"/>
      <c r="ZL133" s="390"/>
      <c r="ZM133" s="391"/>
      <c r="ZN133" s="392"/>
      <c r="ZO133" s="393"/>
      <c r="ZP133" s="394"/>
      <c r="ZQ133" s="395"/>
      <c r="ZR133" s="389"/>
      <c r="ZS133" s="390"/>
      <c r="ZT133" s="391"/>
      <c r="ZU133" s="392"/>
      <c r="ZV133" s="393"/>
      <c r="ZW133" s="394"/>
      <c r="ZX133" s="395"/>
      <c r="ZY133" s="389"/>
      <c r="ZZ133" s="390"/>
      <c r="AAA133" s="391"/>
      <c r="AAB133" s="392"/>
      <c r="AAC133" s="393"/>
      <c r="AAD133" s="394"/>
      <c r="AAE133" s="395"/>
      <c r="AAF133" s="389"/>
      <c r="AAG133" s="390"/>
      <c r="AAH133" s="391"/>
      <c r="AAI133" s="392"/>
      <c r="AAJ133" s="393"/>
      <c r="AAK133" s="394"/>
      <c r="AAL133" s="395"/>
      <c r="AAM133" s="389"/>
      <c r="AAN133" s="390"/>
      <c r="AAO133" s="391"/>
      <c r="AAP133" s="392"/>
      <c r="AAQ133" s="393"/>
      <c r="AAR133" s="394"/>
      <c r="AAS133" s="395"/>
      <c r="AAT133" s="389"/>
      <c r="AAU133" s="390"/>
      <c r="AAV133" s="391"/>
      <c r="AAW133" s="392"/>
      <c r="AAX133" s="393"/>
      <c r="AAY133" s="394"/>
      <c r="AAZ133" s="395"/>
      <c r="ABA133" s="389"/>
      <c r="ABB133" s="390"/>
      <c r="ABC133" s="391"/>
      <c r="ABD133" s="392"/>
      <c r="ABE133" s="393"/>
      <c r="ABF133" s="394"/>
      <c r="ABG133" s="395"/>
      <c r="ABH133" s="389"/>
      <c r="ABI133" s="390"/>
      <c r="ABJ133" s="391"/>
      <c r="ABK133" s="392"/>
      <c r="ABL133" s="393"/>
      <c r="ABM133" s="394"/>
      <c r="ABN133" s="395"/>
      <c r="ABO133" s="389"/>
      <c r="ABP133" s="390"/>
      <c r="ABQ133" s="391"/>
      <c r="ABR133" s="392"/>
      <c r="ABS133" s="393"/>
      <c r="ABT133" s="394"/>
      <c r="ABU133" s="395"/>
      <c r="ABV133" s="389"/>
      <c r="ABW133" s="390"/>
      <c r="ABX133" s="391"/>
      <c r="ABY133" s="392"/>
      <c r="ABZ133" s="393"/>
      <c r="ACA133" s="394"/>
      <c r="ACB133" s="395"/>
      <c r="ACC133" s="389"/>
      <c r="ACD133" s="390"/>
      <c r="ACE133" s="391"/>
      <c r="ACF133" s="392"/>
      <c r="ACG133" s="393"/>
      <c r="ACH133" s="394"/>
      <c r="ACI133" s="395"/>
      <c r="ACJ133" s="389"/>
      <c r="ACK133" s="390"/>
      <c r="ACL133" s="391"/>
      <c r="ACM133" s="392"/>
      <c r="ACN133" s="393"/>
      <c r="ACO133" s="394"/>
      <c r="ACP133" s="395"/>
      <c r="ACQ133" s="389"/>
      <c r="ACR133" s="390"/>
      <c r="ACS133" s="391"/>
      <c r="ACT133" s="392"/>
      <c r="ACU133" s="393"/>
      <c r="ACV133" s="394"/>
      <c r="ACW133" s="395"/>
      <c r="ACX133" s="389"/>
      <c r="ACY133" s="390"/>
      <c r="ACZ133" s="391"/>
      <c r="ADA133" s="392"/>
      <c r="ADB133" s="393"/>
      <c r="ADC133" s="394"/>
      <c r="ADD133" s="395"/>
      <c r="ADE133" s="389"/>
      <c r="ADF133" s="390"/>
      <c r="ADG133" s="391"/>
      <c r="ADH133" s="392"/>
      <c r="ADI133" s="393"/>
      <c r="ADJ133" s="394"/>
      <c r="ADK133" s="395"/>
      <c r="ADL133" s="389"/>
      <c r="ADM133" s="390"/>
      <c r="ADN133" s="391"/>
      <c r="ADO133" s="392"/>
      <c r="ADP133" s="393"/>
      <c r="ADQ133" s="394"/>
      <c r="ADR133" s="395"/>
      <c r="ADS133" s="389"/>
      <c r="ADT133" s="390"/>
      <c r="ADU133" s="391"/>
      <c r="ADV133" s="392"/>
      <c r="ADW133" s="393"/>
      <c r="ADX133" s="394"/>
      <c r="ADY133" s="395"/>
      <c r="ADZ133" s="389"/>
      <c r="AEA133" s="390"/>
      <c r="AEB133" s="391"/>
      <c r="AEC133" s="392"/>
      <c r="AED133" s="393"/>
      <c r="AEE133" s="394"/>
      <c r="AEF133" s="395"/>
      <c r="AEG133" s="389"/>
      <c r="AEH133" s="390"/>
      <c r="AEI133" s="391"/>
      <c r="AEJ133" s="392"/>
      <c r="AEK133" s="393"/>
      <c r="AEL133" s="394"/>
      <c r="AEM133" s="395"/>
      <c r="AEN133" s="389"/>
      <c r="AEO133" s="390"/>
      <c r="AEP133" s="391"/>
      <c r="AEQ133" s="392"/>
      <c r="AER133" s="393"/>
      <c r="AES133" s="394"/>
      <c r="AET133" s="395"/>
      <c r="AEU133" s="389"/>
      <c r="AEV133" s="390"/>
      <c r="AEW133" s="391"/>
      <c r="AEX133" s="392"/>
      <c r="AEY133" s="393"/>
      <c r="AEZ133" s="394"/>
      <c r="AFA133" s="395"/>
      <c r="AFB133" s="389"/>
      <c r="AFC133" s="390"/>
      <c r="AFD133" s="391"/>
      <c r="AFE133" s="392"/>
      <c r="AFF133" s="393"/>
      <c r="AFG133" s="394"/>
      <c r="AFH133" s="395"/>
      <c r="AFI133" s="389"/>
      <c r="AFJ133" s="390"/>
      <c r="AFK133" s="391"/>
      <c r="AFL133" s="392"/>
      <c r="AFM133" s="393"/>
      <c r="AFN133" s="394"/>
      <c r="AFO133" s="395"/>
      <c r="AFP133" s="389"/>
      <c r="AFQ133" s="390"/>
      <c r="AFR133" s="391"/>
      <c r="AFS133" s="392"/>
      <c r="AFT133" s="393"/>
      <c r="AFU133" s="394"/>
      <c r="AFV133" s="395"/>
      <c r="AFW133" s="389"/>
      <c r="AFX133" s="390"/>
      <c r="AFY133" s="391"/>
      <c r="AFZ133" s="392"/>
      <c r="AGA133" s="393"/>
      <c r="AGB133" s="394"/>
      <c r="AGC133" s="395"/>
      <c r="AGD133" s="389"/>
      <c r="AGE133" s="390"/>
      <c r="AGF133" s="391"/>
      <c r="AGG133" s="392"/>
      <c r="AGH133" s="393"/>
      <c r="AGI133" s="394"/>
      <c r="AGJ133" s="395"/>
      <c r="AGK133" s="389"/>
      <c r="AGL133" s="390"/>
      <c r="AGM133" s="391"/>
      <c r="AGN133" s="392"/>
      <c r="AGO133" s="393"/>
      <c r="AGP133" s="394"/>
      <c r="AGQ133" s="395"/>
      <c r="AGR133" s="389"/>
      <c r="AGS133" s="390"/>
      <c r="AGT133" s="391"/>
      <c r="AGU133" s="392"/>
      <c r="AGV133" s="393"/>
      <c r="AGW133" s="394"/>
      <c r="AGX133" s="395"/>
      <c r="AGY133" s="389"/>
      <c r="AGZ133" s="390"/>
      <c r="AHA133" s="391"/>
      <c r="AHB133" s="392"/>
      <c r="AHC133" s="393"/>
      <c r="AHD133" s="394"/>
      <c r="AHE133" s="395"/>
      <c r="AHF133" s="389"/>
      <c r="AHG133" s="390"/>
      <c r="AHH133" s="391"/>
      <c r="AHI133" s="392"/>
      <c r="AHJ133" s="393"/>
      <c r="AHK133" s="394"/>
      <c r="AHL133" s="395"/>
      <c r="AHM133" s="389"/>
      <c r="AHN133" s="390"/>
      <c r="AHO133" s="391"/>
      <c r="AHP133" s="392"/>
      <c r="AHQ133" s="393"/>
      <c r="AHR133" s="394"/>
      <c r="AHS133" s="395"/>
      <c r="AHT133" s="389"/>
      <c r="AHU133" s="390"/>
      <c r="AHV133" s="391"/>
      <c r="AHW133" s="392"/>
      <c r="AHX133" s="393"/>
      <c r="AHY133" s="394"/>
      <c r="AHZ133" s="395"/>
      <c r="AIA133" s="389"/>
      <c r="AIB133" s="390"/>
      <c r="AIC133" s="391"/>
      <c r="AID133" s="392"/>
      <c r="AIE133" s="393"/>
      <c r="AIF133" s="394"/>
      <c r="AIG133" s="395"/>
      <c r="AIH133" s="389"/>
      <c r="AII133" s="390"/>
      <c r="AIJ133" s="391"/>
      <c r="AIK133" s="392"/>
      <c r="AIL133" s="393"/>
      <c r="AIM133" s="394"/>
      <c r="AIN133" s="395"/>
      <c r="AIO133" s="389"/>
      <c r="AIP133" s="390"/>
      <c r="AIQ133" s="391"/>
      <c r="AIR133" s="392"/>
      <c r="AIS133" s="393"/>
      <c r="AIT133" s="394"/>
      <c r="AIU133" s="395"/>
      <c r="AIV133" s="389"/>
      <c r="AIW133" s="390"/>
      <c r="AIX133" s="391"/>
      <c r="AIY133" s="392"/>
      <c r="AIZ133" s="393"/>
      <c r="AJA133" s="394"/>
      <c r="AJB133" s="395"/>
      <c r="AJC133" s="389"/>
      <c r="AJD133" s="390"/>
      <c r="AJE133" s="391"/>
      <c r="AJF133" s="392"/>
      <c r="AJG133" s="393"/>
      <c r="AJH133" s="394"/>
      <c r="AJI133" s="395"/>
      <c r="AJJ133" s="389"/>
      <c r="AJK133" s="390"/>
      <c r="AJL133" s="391"/>
      <c r="AJM133" s="392"/>
      <c r="AJN133" s="393"/>
      <c r="AJO133" s="394"/>
      <c r="AJP133" s="395"/>
      <c r="AJQ133" s="389"/>
      <c r="AJR133" s="390"/>
      <c r="AJS133" s="391"/>
      <c r="AJT133" s="392"/>
      <c r="AJU133" s="393"/>
      <c r="AJV133" s="394"/>
      <c r="AJW133" s="395"/>
      <c r="AJX133" s="389"/>
      <c r="AJY133" s="390"/>
      <c r="AJZ133" s="391"/>
      <c r="AKA133" s="392"/>
      <c r="AKB133" s="393"/>
      <c r="AKC133" s="394"/>
      <c r="AKD133" s="395"/>
      <c r="AKE133" s="389"/>
      <c r="AKF133" s="390"/>
      <c r="AKG133" s="391"/>
      <c r="AKH133" s="392"/>
      <c r="AKI133" s="393"/>
      <c r="AKJ133" s="394"/>
      <c r="AKK133" s="395"/>
      <c r="AKL133" s="389"/>
      <c r="AKM133" s="390"/>
      <c r="AKN133" s="391"/>
      <c r="AKO133" s="392"/>
      <c r="AKP133" s="393"/>
      <c r="AKQ133" s="394"/>
      <c r="AKR133" s="395"/>
      <c r="AKS133" s="389"/>
      <c r="AKT133" s="390"/>
      <c r="AKU133" s="391"/>
      <c r="AKV133" s="392"/>
      <c r="AKW133" s="393"/>
      <c r="AKX133" s="394"/>
      <c r="AKY133" s="395"/>
      <c r="AKZ133" s="389"/>
      <c r="ALA133" s="390"/>
      <c r="ALB133" s="391"/>
      <c r="ALC133" s="392"/>
      <c r="ALD133" s="393"/>
      <c r="ALE133" s="394"/>
      <c r="ALF133" s="395"/>
      <c r="ALG133" s="389"/>
      <c r="ALH133" s="390"/>
      <c r="ALI133" s="391"/>
      <c r="ALJ133" s="392"/>
      <c r="ALK133" s="393"/>
      <c r="ALL133" s="394"/>
      <c r="ALM133" s="395"/>
      <c r="ALN133" s="389"/>
      <c r="ALO133" s="390"/>
      <c r="ALP133" s="391"/>
      <c r="ALQ133" s="392"/>
      <c r="ALR133" s="393"/>
      <c r="ALS133" s="394"/>
      <c r="ALT133" s="395"/>
      <c r="ALU133" s="389"/>
      <c r="ALV133" s="390"/>
      <c r="ALW133" s="391"/>
      <c r="ALX133" s="392"/>
      <c r="ALY133" s="393"/>
      <c r="ALZ133" s="394"/>
      <c r="AMA133" s="395"/>
      <c r="AMB133" s="389"/>
      <c r="AMC133" s="390"/>
      <c r="AMD133" s="391"/>
      <c r="AME133" s="392"/>
      <c r="AMF133" s="393"/>
      <c r="AMG133" s="394"/>
      <c r="AMH133" s="395"/>
      <c r="AMI133" s="389"/>
      <c r="AMJ133" s="390"/>
      <c r="AMK133" s="391"/>
      <c r="AML133" s="392"/>
      <c r="AMM133" s="393"/>
      <c r="AMN133" s="394"/>
      <c r="AMO133" s="395"/>
      <c r="AMP133" s="389"/>
      <c r="AMQ133" s="390"/>
      <c r="AMR133" s="391"/>
      <c r="AMS133" s="392"/>
      <c r="AMT133" s="393"/>
      <c r="AMU133" s="394"/>
      <c r="AMV133" s="395"/>
      <c r="AMW133" s="389"/>
      <c r="AMX133" s="390"/>
      <c r="AMY133" s="391"/>
      <c r="AMZ133" s="392"/>
      <c r="ANA133" s="393"/>
      <c r="ANB133" s="394"/>
      <c r="ANC133" s="395"/>
      <c r="AND133" s="389"/>
      <c r="ANE133" s="390"/>
      <c r="ANF133" s="391"/>
      <c r="ANG133" s="392"/>
      <c r="ANH133" s="393"/>
      <c r="ANI133" s="394"/>
      <c r="ANJ133" s="395"/>
      <c r="ANK133" s="389"/>
      <c r="ANL133" s="390"/>
      <c r="ANM133" s="391"/>
      <c r="ANN133" s="392"/>
      <c r="ANO133" s="393"/>
      <c r="ANP133" s="394"/>
      <c r="ANQ133" s="395"/>
      <c r="ANR133" s="389"/>
      <c r="ANS133" s="390"/>
      <c r="ANT133" s="391"/>
      <c r="ANU133" s="392"/>
      <c r="ANV133" s="393"/>
      <c r="ANW133" s="394"/>
      <c r="ANX133" s="395"/>
      <c r="ANY133" s="389"/>
      <c r="ANZ133" s="390"/>
      <c r="AOA133" s="391"/>
      <c r="AOB133" s="392"/>
      <c r="AOC133" s="393"/>
      <c r="AOD133" s="394"/>
      <c r="AOE133" s="395"/>
      <c r="AOF133" s="389"/>
      <c r="AOG133" s="390"/>
      <c r="AOH133" s="391"/>
      <c r="AOI133" s="392"/>
      <c r="AOJ133" s="393"/>
      <c r="AOK133" s="394"/>
      <c r="AOL133" s="395"/>
      <c r="AOM133" s="389"/>
      <c r="AON133" s="390"/>
      <c r="AOO133" s="391"/>
      <c r="AOP133" s="392"/>
      <c r="AOQ133" s="393"/>
      <c r="AOR133" s="394"/>
      <c r="AOS133" s="395"/>
      <c r="AOT133" s="389"/>
      <c r="AOU133" s="390"/>
      <c r="AOV133" s="391"/>
      <c r="AOW133" s="392"/>
      <c r="AOX133" s="393"/>
      <c r="AOY133" s="394"/>
      <c r="AOZ133" s="395"/>
      <c r="APA133" s="389"/>
      <c r="APB133" s="390"/>
      <c r="APC133" s="391"/>
      <c r="APD133" s="392"/>
      <c r="APE133" s="393"/>
      <c r="APF133" s="394"/>
      <c r="APG133" s="395"/>
      <c r="APH133" s="389"/>
      <c r="API133" s="390"/>
      <c r="APJ133" s="391"/>
      <c r="APK133" s="392"/>
      <c r="APL133" s="393"/>
      <c r="APM133" s="394"/>
      <c r="APN133" s="395"/>
      <c r="APO133" s="389"/>
      <c r="APP133" s="390"/>
      <c r="APQ133" s="391"/>
      <c r="APR133" s="392"/>
      <c r="APS133" s="393"/>
      <c r="APT133" s="394"/>
      <c r="APU133" s="395"/>
      <c r="APV133" s="389"/>
      <c r="APW133" s="390"/>
      <c r="APX133" s="391"/>
      <c r="APY133" s="392"/>
      <c r="APZ133" s="393"/>
      <c r="AQA133" s="394"/>
      <c r="AQB133" s="395"/>
      <c r="AQC133" s="389"/>
      <c r="AQD133" s="390"/>
      <c r="AQE133" s="391"/>
      <c r="AQF133" s="392"/>
      <c r="AQG133" s="393"/>
      <c r="AQH133" s="394"/>
      <c r="AQI133" s="395"/>
      <c r="AQJ133" s="389"/>
      <c r="AQK133" s="390"/>
      <c r="AQL133" s="391"/>
      <c r="AQM133" s="392"/>
      <c r="AQN133" s="393"/>
      <c r="AQO133" s="394"/>
      <c r="AQP133" s="395"/>
      <c r="AQQ133" s="389"/>
      <c r="AQR133" s="390"/>
      <c r="AQS133" s="391"/>
      <c r="AQT133" s="392"/>
      <c r="AQU133" s="393"/>
      <c r="AQV133" s="394"/>
      <c r="AQW133" s="395"/>
      <c r="AQX133" s="389"/>
      <c r="AQY133" s="390"/>
      <c r="AQZ133" s="391"/>
      <c r="ARA133" s="392"/>
      <c r="ARB133" s="393"/>
      <c r="ARC133" s="394"/>
      <c r="ARD133" s="395"/>
      <c r="ARE133" s="389"/>
      <c r="ARF133" s="390"/>
      <c r="ARG133" s="391"/>
      <c r="ARH133" s="392"/>
      <c r="ARI133" s="393"/>
      <c r="ARJ133" s="394"/>
      <c r="ARK133" s="395"/>
      <c r="ARL133" s="389"/>
      <c r="ARM133" s="390"/>
      <c r="ARN133" s="391"/>
      <c r="ARO133" s="392"/>
      <c r="ARP133" s="393"/>
      <c r="ARQ133" s="394"/>
      <c r="ARR133" s="395"/>
      <c r="ARS133" s="389"/>
      <c r="ART133" s="390"/>
      <c r="ARU133" s="391"/>
      <c r="ARV133" s="392"/>
      <c r="ARW133" s="393"/>
      <c r="ARX133" s="394"/>
      <c r="ARY133" s="395"/>
      <c r="ARZ133" s="389"/>
      <c r="ASA133" s="390"/>
      <c r="ASB133" s="391"/>
      <c r="ASC133" s="392"/>
      <c r="ASD133" s="393"/>
      <c r="ASE133" s="394"/>
      <c r="ASF133" s="395"/>
      <c r="ASG133" s="389"/>
      <c r="ASH133" s="390"/>
      <c r="ASI133" s="391"/>
      <c r="ASJ133" s="392"/>
      <c r="ASK133" s="393"/>
      <c r="ASL133" s="394"/>
      <c r="ASM133" s="395"/>
      <c r="ASN133" s="389"/>
      <c r="ASO133" s="390"/>
      <c r="ASP133" s="391"/>
      <c r="ASQ133" s="392"/>
      <c r="ASR133" s="393"/>
      <c r="ASS133" s="394"/>
      <c r="AST133" s="395"/>
      <c r="ASU133" s="389"/>
      <c r="ASV133" s="390"/>
      <c r="ASW133" s="391"/>
      <c r="ASX133" s="392"/>
      <c r="ASY133" s="393"/>
      <c r="ASZ133" s="394"/>
      <c r="ATA133" s="395"/>
      <c r="ATB133" s="389"/>
      <c r="ATC133" s="390"/>
      <c r="ATD133" s="391"/>
      <c r="ATE133" s="392"/>
      <c r="ATF133" s="393"/>
      <c r="ATG133" s="394"/>
      <c r="ATH133" s="395"/>
      <c r="ATI133" s="389"/>
      <c r="ATJ133" s="390"/>
      <c r="ATK133" s="391"/>
      <c r="ATL133" s="392"/>
      <c r="ATM133" s="393"/>
      <c r="ATN133" s="394"/>
      <c r="ATO133" s="395"/>
      <c r="ATP133" s="389"/>
      <c r="ATQ133" s="390"/>
      <c r="ATR133" s="391"/>
      <c r="ATS133" s="392"/>
      <c r="ATT133" s="393"/>
      <c r="ATU133" s="394"/>
      <c r="ATV133" s="395"/>
      <c r="ATW133" s="389"/>
      <c r="ATX133" s="390"/>
      <c r="ATY133" s="391"/>
      <c r="ATZ133" s="392"/>
      <c r="AUA133" s="393"/>
      <c r="AUB133" s="394"/>
      <c r="AUC133" s="395"/>
      <c r="AUD133" s="389"/>
      <c r="AUE133" s="390"/>
      <c r="AUF133" s="391"/>
      <c r="AUG133" s="392"/>
      <c r="AUH133" s="393"/>
      <c r="AUI133" s="394"/>
      <c r="AUJ133" s="395"/>
      <c r="AUK133" s="389"/>
      <c r="AUL133" s="390"/>
      <c r="AUM133" s="391"/>
      <c r="AUN133" s="392"/>
      <c r="AUO133" s="393"/>
      <c r="AUP133" s="394"/>
      <c r="AUQ133" s="395"/>
      <c r="AUR133" s="389"/>
      <c r="AUS133" s="390"/>
      <c r="AUT133" s="391"/>
      <c r="AUU133" s="392"/>
      <c r="AUV133" s="393"/>
      <c r="AUW133" s="394"/>
      <c r="AUX133" s="395"/>
      <c r="AUY133" s="389"/>
      <c r="AUZ133" s="390"/>
      <c r="AVA133" s="391"/>
      <c r="AVB133" s="392"/>
      <c r="AVC133" s="393"/>
      <c r="AVD133" s="394"/>
      <c r="AVE133" s="395"/>
      <c r="AVF133" s="389"/>
      <c r="AVG133" s="390"/>
      <c r="AVH133" s="391"/>
      <c r="AVI133" s="392"/>
      <c r="AVJ133" s="393"/>
      <c r="AVK133" s="394"/>
      <c r="AVL133" s="395"/>
      <c r="AVM133" s="389"/>
      <c r="AVN133" s="390"/>
      <c r="AVO133" s="391"/>
      <c r="AVP133" s="392"/>
      <c r="AVQ133" s="393"/>
      <c r="AVR133" s="394"/>
      <c r="AVS133" s="395"/>
      <c r="AVT133" s="389"/>
      <c r="AVU133" s="390"/>
      <c r="AVV133" s="391"/>
      <c r="AVW133" s="392"/>
      <c r="AVX133" s="393"/>
      <c r="AVY133" s="394"/>
      <c r="AVZ133" s="395"/>
      <c r="AWA133" s="389"/>
      <c r="AWB133" s="390"/>
      <c r="AWC133" s="391"/>
      <c r="AWD133" s="392"/>
      <c r="AWE133" s="393"/>
      <c r="AWF133" s="394"/>
      <c r="AWG133" s="395"/>
      <c r="AWH133" s="389"/>
      <c r="AWI133" s="390"/>
      <c r="AWJ133" s="391"/>
      <c r="AWK133" s="392"/>
      <c r="AWL133" s="393"/>
      <c r="AWM133" s="394"/>
      <c r="AWN133" s="395"/>
      <c r="AWO133" s="389"/>
      <c r="AWP133" s="390"/>
      <c r="AWQ133" s="391"/>
      <c r="AWR133" s="392"/>
      <c r="AWS133" s="393"/>
      <c r="AWT133" s="394"/>
      <c r="AWU133" s="395"/>
      <c r="AWV133" s="389"/>
      <c r="AWW133" s="390"/>
      <c r="AWX133" s="391"/>
      <c r="AWY133" s="392"/>
      <c r="AWZ133" s="393"/>
      <c r="AXA133" s="394"/>
      <c r="AXB133" s="395"/>
      <c r="AXC133" s="389"/>
      <c r="AXD133" s="390"/>
      <c r="AXE133" s="391"/>
      <c r="AXF133" s="392"/>
      <c r="AXG133" s="393"/>
      <c r="AXH133" s="394"/>
      <c r="AXI133" s="395"/>
      <c r="AXJ133" s="389"/>
      <c r="AXK133" s="390"/>
      <c r="AXL133" s="391"/>
      <c r="AXM133" s="392"/>
      <c r="AXN133" s="393"/>
      <c r="AXO133" s="394"/>
      <c r="AXP133" s="395"/>
      <c r="AXQ133" s="389"/>
      <c r="AXR133" s="390"/>
      <c r="AXS133" s="391"/>
      <c r="AXT133" s="392"/>
      <c r="AXU133" s="393"/>
      <c r="AXV133" s="394"/>
      <c r="AXW133" s="395"/>
      <c r="AXX133" s="389"/>
      <c r="AXY133" s="390"/>
      <c r="AXZ133" s="391"/>
      <c r="AYA133" s="392"/>
      <c r="AYB133" s="393"/>
      <c r="AYC133" s="394"/>
      <c r="AYD133" s="395"/>
      <c r="AYE133" s="389"/>
      <c r="AYF133" s="390"/>
      <c r="AYG133" s="391"/>
      <c r="AYH133" s="392"/>
      <c r="AYI133" s="393"/>
      <c r="AYJ133" s="394"/>
      <c r="AYK133" s="395"/>
      <c r="AYL133" s="389"/>
      <c r="AYM133" s="390"/>
      <c r="AYN133" s="391"/>
      <c r="AYO133" s="392"/>
      <c r="AYP133" s="393"/>
      <c r="AYQ133" s="394"/>
      <c r="AYR133" s="395"/>
      <c r="AYS133" s="389"/>
      <c r="AYT133" s="390"/>
      <c r="AYU133" s="391"/>
      <c r="AYV133" s="392"/>
      <c r="AYW133" s="393"/>
      <c r="AYX133" s="394"/>
      <c r="AYY133" s="395"/>
      <c r="AYZ133" s="389"/>
      <c r="AZA133" s="390"/>
      <c r="AZB133" s="391"/>
      <c r="AZC133" s="392"/>
      <c r="AZD133" s="393"/>
      <c r="AZE133" s="394"/>
      <c r="AZF133" s="395"/>
      <c r="AZG133" s="389"/>
      <c r="AZH133" s="390"/>
      <c r="AZI133" s="391"/>
      <c r="AZJ133" s="392"/>
      <c r="AZK133" s="393"/>
      <c r="AZL133" s="394"/>
      <c r="AZM133" s="395"/>
      <c r="AZN133" s="389"/>
      <c r="AZO133" s="390"/>
      <c r="AZP133" s="391"/>
      <c r="AZQ133" s="392"/>
      <c r="AZR133" s="393"/>
      <c r="AZS133" s="394"/>
      <c r="AZT133" s="395"/>
      <c r="AZU133" s="389"/>
      <c r="AZV133" s="390"/>
      <c r="AZW133" s="391"/>
      <c r="AZX133" s="392"/>
      <c r="AZY133" s="393"/>
      <c r="AZZ133" s="394"/>
      <c r="BAA133" s="395"/>
      <c r="BAB133" s="389"/>
      <c r="BAC133" s="390"/>
      <c r="BAD133" s="391"/>
      <c r="BAE133" s="392"/>
      <c r="BAF133" s="393"/>
      <c r="BAG133" s="394"/>
      <c r="BAH133" s="395"/>
      <c r="BAI133" s="389"/>
      <c r="BAJ133" s="390"/>
      <c r="BAK133" s="391"/>
      <c r="BAL133" s="392"/>
      <c r="BAM133" s="393"/>
      <c r="BAN133" s="394"/>
      <c r="BAO133" s="395"/>
      <c r="BAP133" s="389"/>
      <c r="BAQ133" s="390"/>
      <c r="BAR133" s="391"/>
      <c r="BAS133" s="392"/>
      <c r="BAT133" s="393"/>
      <c r="BAU133" s="394"/>
      <c r="BAV133" s="395"/>
      <c r="BAW133" s="389"/>
      <c r="BAX133" s="390"/>
      <c r="BAY133" s="391"/>
      <c r="BAZ133" s="392"/>
      <c r="BBA133" s="393"/>
      <c r="BBB133" s="394"/>
      <c r="BBC133" s="395"/>
      <c r="BBD133" s="389"/>
      <c r="BBE133" s="390"/>
      <c r="BBF133" s="391"/>
      <c r="BBG133" s="392"/>
      <c r="BBH133" s="393"/>
      <c r="BBI133" s="394"/>
      <c r="BBJ133" s="395"/>
      <c r="BBK133" s="389"/>
      <c r="BBL133" s="390"/>
      <c r="BBM133" s="391"/>
      <c r="BBN133" s="392"/>
      <c r="BBO133" s="393"/>
      <c r="BBP133" s="394"/>
      <c r="BBQ133" s="395"/>
      <c r="BBR133" s="389"/>
      <c r="BBS133" s="390"/>
      <c r="BBT133" s="391"/>
      <c r="BBU133" s="392"/>
      <c r="BBV133" s="393"/>
      <c r="BBW133" s="394"/>
      <c r="BBX133" s="395"/>
      <c r="BBY133" s="389"/>
      <c r="BBZ133" s="390"/>
      <c r="BCA133" s="391"/>
      <c r="BCB133" s="392"/>
      <c r="BCC133" s="393"/>
      <c r="BCD133" s="394"/>
      <c r="BCE133" s="395"/>
      <c r="BCF133" s="389"/>
      <c r="BCG133" s="390"/>
      <c r="BCH133" s="391"/>
      <c r="BCI133" s="392"/>
      <c r="BCJ133" s="393"/>
      <c r="BCK133" s="394"/>
      <c r="BCL133" s="395"/>
      <c r="BCM133" s="389"/>
      <c r="BCN133" s="390"/>
      <c r="BCO133" s="391"/>
      <c r="BCP133" s="392"/>
      <c r="BCQ133" s="393"/>
      <c r="BCR133" s="394"/>
      <c r="BCS133" s="395"/>
      <c r="BCT133" s="389"/>
      <c r="BCU133" s="390"/>
      <c r="BCV133" s="391"/>
      <c r="BCW133" s="392"/>
      <c r="BCX133" s="393"/>
      <c r="BCY133" s="394"/>
      <c r="BCZ133" s="395"/>
      <c r="BDA133" s="389"/>
      <c r="BDB133" s="390"/>
      <c r="BDC133" s="391"/>
      <c r="BDD133" s="392"/>
      <c r="BDE133" s="393"/>
      <c r="BDF133" s="394"/>
      <c r="BDG133" s="395"/>
      <c r="BDH133" s="389"/>
      <c r="BDI133" s="390"/>
      <c r="BDJ133" s="391"/>
      <c r="BDK133" s="392"/>
      <c r="BDL133" s="393"/>
      <c r="BDM133" s="394"/>
      <c r="BDN133" s="395"/>
      <c r="BDO133" s="389"/>
      <c r="BDP133" s="390"/>
      <c r="BDQ133" s="391"/>
      <c r="BDR133" s="392"/>
      <c r="BDS133" s="393"/>
      <c r="BDT133" s="394"/>
      <c r="BDU133" s="395"/>
      <c r="BDV133" s="389"/>
      <c r="BDW133" s="390"/>
      <c r="BDX133" s="391"/>
      <c r="BDY133" s="392"/>
      <c r="BDZ133" s="393"/>
      <c r="BEA133" s="394"/>
      <c r="BEB133" s="395"/>
      <c r="BEC133" s="389"/>
      <c r="BED133" s="390"/>
      <c r="BEE133" s="391"/>
      <c r="BEF133" s="392"/>
      <c r="BEG133" s="393"/>
      <c r="BEH133" s="394"/>
      <c r="BEI133" s="395"/>
      <c r="BEJ133" s="389"/>
      <c r="BEK133" s="390"/>
      <c r="BEL133" s="391"/>
      <c r="BEM133" s="392"/>
      <c r="BEN133" s="393"/>
      <c r="BEO133" s="394"/>
      <c r="BEP133" s="395"/>
      <c r="BEQ133" s="389"/>
      <c r="BER133" s="390"/>
      <c r="BES133" s="391"/>
      <c r="BET133" s="392"/>
      <c r="BEU133" s="393"/>
      <c r="BEV133" s="394"/>
      <c r="BEW133" s="395"/>
      <c r="BEX133" s="389"/>
      <c r="BEY133" s="390"/>
      <c r="BEZ133" s="391"/>
      <c r="BFA133" s="392"/>
      <c r="BFB133" s="393"/>
      <c r="BFC133" s="394"/>
      <c r="BFD133" s="395"/>
      <c r="BFE133" s="389"/>
      <c r="BFF133" s="390"/>
      <c r="BFG133" s="391"/>
      <c r="BFH133" s="392"/>
      <c r="BFI133" s="393"/>
      <c r="BFJ133" s="394"/>
      <c r="BFK133" s="395"/>
      <c r="BFL133" s="389"/>
      <c r="BFM133" s="390"/>
      <c r="BFN133" s="391"/>
      <c r="BFO133" s="392"/>
      <c r="BFP133" s="393"/>
      <c r="BFQ133" s="394"/>
      <c r="BFR133" s="395"/>
      <c r="BFS133" s="389"/>
      <c r="BFT133" s="390"/>
      <c r="BFU133" s="391"/>
      <c r="BFV133" s="392"/>
      <c r="BFW133" s="393"/>
      <c r="BFX133" s="394"/>
      <c r="BFY133" s="395"/>
      <c r="BFZ133" s="389"/>
      <c r="BGA133" s="390"/>
      <c r="BGB133" s="391"/>
      <c r="BGC133" s="392"/>
      <c r="BGD133" s="393"/>
      <c r="BGE133" s="394"/>
      <c r="BGF133" s="395"/>
      <c r="BGG133" s="389"/>
      <c r="BGH133" s="390"/>
      <c r="BGI133" s="391"/>
      <c r="BGJ133" s="392"/>
      <c r="BGK133" s="393"/>
      <c r="BGL133" s="394"/>
      <c r="BGM133" s="395"/>
      <c r="BGN133" s="389"/>
      <c r="BGO133" s="390"/>
      <c r="BGP133" s="391"/>
      <c r="BGQ133" s="392"/>
      <c r="BGR133" s="393"/>
      <c r="BGS133" s="394"/>
      <c r="BGT133" s="395"/>
      <c r="BGU133" s="389"/>
      <c r="BGV133" s="390"/>
      <c r="BGW133" s="391"/>
      <c r="BGX133" s="392"/>
      <c r="BGY133" s="393"/>
      <c r="BGZ133" s="394"/>
      <c r="BHA133" s="395"/>
      <c r="BHB133" s="389"/>
      <c r="BHC133" s="390"/>
      <c r="BHD133" s="391"/>
      <c r="BHE133" s="392"/>
      <c r="BHF133" s="393"/>
      <c r="BHG133" s="394"/>
      <c r="BHH133" s="395"/>
      <c r="BHI133" s="389"/>
      <c r="BHJ133" s="390"/>
      <c r="BHK133" s="391"/>
      <c r="BHL133" s="392"/>
      <c r="BHM133" s="393"/>
      <c r="BHN133" s="394"/>
      <c r="BHO133" s="395"/>
      <c r="BHP133" s="389"/>
      <c r="BHQ133" s="390"/>
      <c r="BHR133" s="391"/>
      <c r="BHS133" s="392"/>
      <c r="BHT133" s="393"/>
      <c r="BHU133" s="394"/>
      <c r="BHV133" s="395"/>
      <c r="BHW133" s="389"/>
      <c r="BHX133" s="390"/>
      <c r="BHY133" s="391"/>
      <c r="BHZ133" s="392"/>
      <c r="BIA133" s="393"/>
      <c r="BIB133" s="394"/>
      <c r="BIC133" s="395"/>
      <c r="BID133" s="389"/>
      <c r="BIE133" s="390"/>
      <c r="BIF133" s="391"/>
      <c r="BIG133" s="392"/>
      <c r="BIH133" s="393"/>
      <c r="BII133" s="394"/>
      <c r="BIJ133" s="395"/>
      <c r="BIK133" s="389"/>
      <c r="BIL133" s="390"/>
      <c r="BIM133" s="391"/>
      <c r="BIN133" s="392"/>
      <c r="BIO133" s="393"/>
      <c r="BIP133" s="394"/>
      <c r="BIQ133" s="395"/>
      <c r="BIR133" s="389"/>
      <c r="BIS133" s="390"/>
      <c r="BIT133" s="391"/>
      <c r="BIU133" s="392"/>
      <c r="BIV133" s="393"/>
      <c r="BIW133" s="394"/>
      <c r="BIX133" s="395"/>
      <c r="BIY133" s="389"/>
      <c r="BIZ133" s="390"/>
      <c r="BJA133" s="391"/>
      <c r="BJB133" s="392"/>
      <c r="BJC133" s="393"/>
      <c r="BJD133" s="394"/>
      <c r="BJE133" s="395"/>
      <c r="BJF133" s="389"/>
      <c r="BJG133" s="390"/>
      <c r="BJH133" s="391"/>
      <c r="BJI133" s="392"/>
      <c r="BJJ133" s="393"/>
      <c r="BJK133" s="394"/>
      <c r="BJL133" s="395"/>
      <c r="BJM133" s="389"/>
      <c r="BJN133" s="390"/>
      <c r="BJO133" s="391"/>
      <c r="BJP133" s="392"/>
      <c r="BJQ133" s="393"/>
      <c r="BJR133" s="394"/>
      <c r="BJS133" s="395"/>
      <c r="BJT133" s="389"/>
      <c r="BJU133" s="390"/>
      <c r="BJV133" s="391"/>
      <c r="BJW133" s="392"/>
      <c r="BJX133" s="393"/>
      <c r="BJY133" s="394"/>
      <c r="BJZ133" s="395"/>
      <c r="BKA133" s="389"/>
      <c r="BKB133" s="390"/>
      <c r="BKC133" s="391"/>
      <c r="BKD133" s="392"/>
      <c r="BKE133" s="393"/>
      <c r="BKF133" s="394"/>
      <c r="BKG133" s="395"/>
      <c r="BKH133" s="389"/>
      <c r="BKI133" s="390"/>
      <c r="BKJ133" s="391"/>
      <c r="BKK133" s="392"/>
      <c r="BKL133" s="393"/>
      <c r="BKM133" s="394"/>
      <c r="BKN133" s="395"/>
      <c r="BKO133" s="389"/>
      <c r="BKP133" s="390"/>
      <c r="BKQ133" s="391"/>
      <c r="BKR133" s="392"/>
      <c r="BKS133" s="393"/>
      <c r="BKT133" s="394"/>
      <c r="BKU133" s="395"/>
      <c r="BKV133" s="389"/>
      <c r="BKW133" s="390"/>
      <c r="BKX133" s="391"/>
      <c r="BKY133" s="392"/>
      <c r="BKZ133" s="393"/>
      <c r="BLA133" s="394"/>
      <c r="BLB133" s="395"/>
      <c r="BLC133" s="389"/>
      <c r="BLD133" s="390"/>
      <c r="BLE133" s="391"/>
      <c r="BLF133" s="392"/>
      <c r="BLG133" s="393"/>
      <c r="BLH133" s="394"/>
      <c r="BLI133" s="395"/>
      <c r="BLJ133" s="389"/>
      <c r="BLK133" s="390"/>
      <c r="BLL133" s="391"/>
      <c r="BLM133" s="392"/>
      <c r="BLN133" s="393"/>
      <c r="BLO133" s="394"/>
      <c r="BLP133" s="395"/>
      <c r="BLQ133" s="389"/>
      <c r="BLR133" s="390"/>
      <c r="BLS133" s="391"/>
      <c r="BLT133" s="392"/>
      <c r="BLU133" s="393"/>
      <c r="BLV133" s="394"/>
      <c r="BLW133" s="395"/>
      <c r="BLX133" s="389"/>
      <c r="BLY133" s="390"/>
      <c r="BLZ133" s="391"/>
      <c r="BMA133" s="392"/>
      <c r="BMB133" s="393"/>
      <c r="BMC133" s="394"/>
      <c r="BMD133" s="395"/>
      <c r="BME133" s="389"/>
      <c r="BMF133" s="390"/>
      <c r="BMG133" s="391"/>
      <c r="BMH133" s="392"/>
      <c r="BMI133" s="393"/>
      <c r="BMJ133" s="394"/>
      <c r="BMK133" s="395"/>
      <c r="BML133" s="389"/>
      <c r="BMM133" s="390"/>
      <c r="BMN133" s="391"/>
      <c r="BMO133" s="392"/>
      <c r="BMP133" s="393"/>
      <c r="BMQ133" s="394"/>
      <c r="BMR133" s="395"/>
      <c r="BMS133" s="389"/>
      <c r="BMT133" s="390"/>
      <c r="BMU133" s="391"/>
      <c r="BMV133" s="392"/>
      <c r="BMW133" s="393"/>
      <c r="BMX133" s="394"/>
      <c r="BMY133" s="395"/>
      <c r="BMZ133" s="389"/>
      <c r="BNA133" s="390"/>
      <c r="BNB133" s="391"/>
      <c r="BNC133" s="392"/>
      <c r="BND133" s="393"/>
      <c r="BNE133" s="394"/>
      <c r="BNF133" s="395"/>
      <c r="BNG133" s="389"/>
      <c r="BNH133" s="390"/>
      <c r="BNI133" s="391"/>
      <c r="BNJ133" s="392"/>
      <c r="BNK133" s="393"/>
      <c r="BNL133" s="394"/>
      <c r="BNM133" s="395"/>
      <c r="BNN133" s="389"/>
      <c r="BNO133" s="390"/>
      <c r="BNP133" s="391"/>
      <c r="BNQ133" s="392"/>
      <c r="BNR133" s="393"/>
      <c r="BNS133" s="394"/>
      <c r="BNT133" s="395"/>
      <c r="BNU133" s="389"/>
      <c r="BNV133" s="390"/>
      <c r="BNW133" s="391"/>
      <c r="BNX133" s="392"/>
      <c r="BNY133" s="393"/>
      <c r="BNZ133" s="394"/>
      <c r="BOA133" s="395"/>
      <c r="BOB133" s="389"/>
      <c r="BOC133" s="390"/>
      <c r="BOD133" s="391"/>
      <c r="BOE133" s="392"/>
      <c r="BOF133" s="393"/>
      <c r="BOG133" s="394"/>
      <c r="BOH133" s="395"/>
      <c r="BOI133" s="389"/>
      <c r="BOJ133" s="390"/>
      <c r="BOK133" s="391"/>
      <c r="BOL133" s="392"/>
      <c r="BOM133" s="393"/>
      <c r="BON133" s="394"/>
      <c r="BOO133" s="395"/>
      <c r="BOP133" s="389"/>
      <c r="BOQ133" s="390"/>
      <c r="BOR133" s="391"/>
      <c r="BOS133" s="392"/>
      <c r="BOT133" s="393"/>
      <c r="BOU133" s="394"/>
      <c r="BOV133" s="395"/>
      <c r="BOW133" s="389"/>
      <c r="BOX133" s="390"/>
      <c r="BOY133" s="391"/>
      <c r="BOZ133" s="392"/>
      <c r="BPA133" s="393"/>
      <c r="BPB133" s="394"/>
      <c r="BPC133" s="395"/>
      <c r="BPD133" s="389"/>
      <c r="BPE133" s="390"/>
      <c r="BPF133" s="391"/>
      <c r="BPG133" s="392"/>
      <c r="BPH133" s="393"/>
      <c r="BPI133" s="394"/>
      <c r="BPJ133" s="395"/>
      <c r="BPK133" s="389"/>
      <c r="BPL133" s="390"/>
      <c r="BPM133" s="391"/>
      <c r="BPN133" s="392"/>
      <c r="BPO133" s="393"/>
      <c r="BPP133" s="394"/>
      <c r="BPQ133" s="395"/>
      <c r="BPR133" s="389"/>
      <c r="BPS133" s="390"/>
      <c r="BPT133" s="391"/>
      <c r="BPU133" s="392"/>
      <c r="BPV133" s="393"/>
      <c r="BPW133" s="394"/>
      <c r="BPX133" s="395"/>
      <c r="BPY133" s="389"/>
      <c r="BPZ133" s="390"/>
      <c r="BQA133" s="391"/>
      <c r="BQB133" s="392"/>
      <c r="BQC133" s="393"/>
      <c r="BQD133" s="394"/>
      <c r="BQE133" s="395"/>
      <c r="BQF133" s="389"/>
      <c r="BQG133" s="390"/>
      <c r="BQH133" s="391"/>
      <c r="BQI133" s="392"/>
      <c r="BQJ133" s="393"/>
      <c r="BQK133" s="394"/>
      <c r="BQL133" s="395"/>
      <c r="BQM133" s="389"/>
      <c r="BQN133" s="390"/>
      <c r="BQO133" s="391"/>
      <c r="BQP133" s="392"/>
      <c r="BQQ133" s="393"/>
      <c r="BQR133" s="394"/>
      <c r="BQS133" s="395"/>
      <c r="BQT133" s="389"/>
      <c r="BQU133" s="390"/>
      <c r="BQV133" s="391"/>
      <c r="BQW133" s="392"/>
      <c r="BQX133" s="393"/>
      <c r="BQY133" s="394"/>
      <c r="BQZ133" s="395"/>
      <c r="BRA133" s="389"/>
      <c r="BRB133" s="390"/>
      <c r="BRC133" s="391"/>
      <c r="BRD133" s="392"/>
      <c r="BRE133" s="393"/>
      <c r="BRF133" s="394"/>
      <c r="BRG133" s="395"/>
      <c r="BRH133" s="389"/>
      <c r="BRI133" s="390"/>
      <c r="BRJ133" s="391"/>
      <c r="BRK133" s="392"/>
      <c r="BRL133" s="393"/>
      <c r="BRM133" s="394"/>
      <c r="BRN133" s="395"/>
      <c r="BRO133" s="389"/>
      <c r="BRP133" s="390"/>
      <c r="BRQ133" s="391"/>
      <c r="BRR133" s="392"/>
      <c r="BRS133" s="393"/>
      <c r="BRT133" s="394"/>
      <c r="BRU133" s="395"/>
      <c r="BRV133" s="389"/>
      <c r="BRW133" s="390"/>
      <c r="BRX133" s="391"/>
      <c r="BRY133" s="392"/>
      <c r="BRZ133" s="393"/>
      <c r="BSA133" s="394"/>
      <c r="BSB133" s="395"/>
      <c r="BSC133" s="389"/>
      <c r="BSD133" s="390"/>
      <c r="BSE133" s="391"/>
      <c r="BSF133" s="392"/>
      <c r="BSG133" s="393"/>
      <c r="BSH133" s="394"/>
      <c r="BSI133" s="395"/>
      <c r="BSJ133" s="389"/>
      <c r="BSK133" s="390"/>
      <c r="BSL133" s="391"/>
      <c r="BSM133" s="392"/>
      <c r="BSN133" s="393"/>
      <c r="BSO133" s="394"/>
      <c r="BSP133" s="395"/>
      <c r="BSQ133" s="389"/>
      <c r="BSR133" s="390"/>
      <c r="BSS133" s="391"/>
      <c r="BST133" s="392"/>
      <c r="BSU133" s="393"/>
      <c r="BSV133" s="394"/>
      <c r="BSW133" s="395"/>
      <c r="BSX133" s="389"/>
      <c r="BSY133" s="390"/>
      <c r="BSZ133" s="391"/>
      <c r="BTA133" s="392"/>
      <c r="BTB133" s="393"/>
      <c r="BTC133" s="394"/>
      <c r="BTD133" s="395"/>
      <c r="BTE133" s="389"/>
      <c r="BTF133" s="390"/>
      <c r="BTG133" s="391"/>
      <c r="BTH133" s="392"/>
      <c r="BTI133" s="393"/>
      <c r="BTJ133" s="394"/>
      <c r="BTK133" s="395"/>
      <c r="BTL133" s="389"/>
      <c r="BTM133" s="390"/>
      <c r="BTN133" s="391"/>
      <c r="BTO133" s="392"/>
      <c r="BTP133" s="393"/>
      <c r="BTQ133" s="394"/>
      <c r="BTR133" s="395"/>
      <c r="BTS133" s="389"/>
      <c r="BTT133" s="390"/>
      <c r="BTU133" s="391"/>
      <c r="BTV133" s="392"/>
      <c r="BTW133" s="393"/>
      <c r="BTX133" s="394"/>
      <c r="BTY133" s="395"/>
      <c r="BTZ133" s="389"/>
      <c r="BUA133" s="390"/>
      <c r="BUB133" s="391"/>
      <c r="BUC133" s="392"/>
      <c r="BUD133" s="393"/>
      <c r="BUE133" s="394"/>
      <c r="BUF133" s="395"/>
      <c r="BUG133" s="389"/>
      <c r="BUH133" s="390"/>
      <c r="BUI133" s="391"/>
      <c r="BUJ133" s="392"/>
      <c r="BUK133" s="393"/>
      <c r="BUL133" s="394"/>
      <c r="BUM133" s="395"/>
      <c r="BUN133" s="389"/>
      <c r="BUO133" s="390"/>
      <c r="BUP133" s="391"/>
      <c r="BUQ133" s="392"/>
      <c r="BUR133" s="393"/>
      <c r="BUS133" s="394"/>
      <c r="BUT133" s="395"/>
      <c r="BUU133" s="389"/>
      <c r="BUV133" s="390"/>
      <c r="BUW133" s="391"/>
      <c r="BUX133" s="392"/>
      <c r="BUY133" s="393"/>
      <c r="BUZ133" s="394"/>
      <c r="BVA133" s="395"/>
      <c r="BVB133" s="389"/>
      <c r="BVC133" s="390"/>
      <c r="BVD133" s="391"/>
      <c r="BVE133" s="392"/>
      <c r="BVF133" s="393"/>
      <c r="BVG133" s="394"/>
      <c r="BVH133" s="395"/>
      <c r="BVI133" s="389"/>
      <c r="BVJ133" s="390"/>
      <c r="BVK133" s="391"/>
      <c r="BVL133" s="392"/>
      <c r="BVM133" s="393"/>
      <c r="BVN133" s="394"/>
      <c r="BVO133" s="395"/>
      <c r="BVP133" s="389"/>
      <c r="BVQ133" s="390"/>
      <c r="BVR133" s="391"/>
      <c r="BVS133" s="392"/>
      <c r="BVT133" s="393"/>
      <c r="BVU133" s="394"/>
      <c r="BVV133" s="395"/>
      <c r="BVW133" s="389"/>
      <c r="BVX133" s="390"/>
      <c r="BVY133" s="391"/>
      <c r="BVZ133" s="392"/>
      <c r="BWA133" s="393"/>
      <c r="BWB133" s="394"/>
      <c r="BWC133" s="395"/>
      <c r="BWD133" s="389"/>
      <c r="BWE133" s="390"/>
      <c r="BWF133" s="391"/>
      <c r="BWG133" s="392"/>
      <c r="BWH133" s="393"/>
      <c r="BWI133" s="394"/>
      <c r="BWJ133" s="395"/>
      <c r="BWK133" s="389"/>
      <c r="BWL133" s="390"/>
      <c r="BWM133" s="391"/>
      <c r="BWN133" s="392"/>
      <c r="BWO133" s="393"/>
      <c r="BWP133" s="394"/>
      <c r="BWQ133" s="395"/>
      <c r="BWR133" s="389"/>
      <c r="BWS133" s="390"/>
      <c r="BWT133" s="391"/>
      <c r="BWU133" s="392"/>
      <c r="BWV133" s="393"/>
      <c r="BWW133" s="394"/>
      <c r="BWX133" s="395"/>
      <c r="BWY133" s="389"/>
      <c r="BWZ133" s="390"/>
      <c r="BXA133" s="391"/>
      <c r="BXB133" s="392"/>
      <c r="BXC133" s="393"/>
      <c r="BXD133" s="394"/>
      <c r="BXE133" s="395"/>
      <c r="BXF133" s="389"/>
      <c r="BXG133" s="390"/>
      <c r="BXH133" s="391"/>
      <c r="BXI133" s="392"/>
      <c r="BXJ133" s="393"/>
      <c r="BXK133" s="394"/>
      <c r="BXL133" s="395"/>
      <c r="BXM133" s="389"/>
      <c r="BXN133" s="390"/>
      <c r="BXO133" s="391"/>
      <c r="BXP133" s="392"/>
      <c r="BXQ133" s="393"/>
      <c r="BXR133" s="394"/>
      <c r="BXS133" s="395"/>
      <c r="BXT133" s="389"/>
      <c r="BXU133" s="390"/>
      <c r="BXV133" s="391"/>
      <c r="BXW133" s="392"/>
      <c r="BXX133" s="393"/>
      <c r="BXY133" s="394"/>
      <c r="BXZ133" s="395"/>
      <c r="BYA133" s="389"/>
      <c r="BYB133" s="390"/>
      <c r="BYC133" s="391"/>
      <c r="BYD133" s="392"/>
      <c r="BYE133" s="393"/>
      <c r="BYF133" s="394"/>
      <c r="BYG133" s="395"/>
      <c r="BYH133" s="389"/>
      <c r="BYI133" s="390"/>
      <c r="BYJ133" s="391"/>
      <c r="BYK133" s="392"/>
      <c r="BYL133" s="393"/>
      <c r="BYM133" s="394"/>
      <c r="BYN133" s="395"/>
      <c r="BYO133" s="389"/>
      <c r="BYP133" s="390"/>
      <c r="BYQ133" s="391"/>
      <c r="BYR133" s="392"/>
      <c r="BYS133" s="393"/>
      <c r="BYT133" s="394"/>
      <c r="BYU133" s="395"/>
      <c r="BYV133" s="389"/>
      <c r="BYW133" s="390"/>
      <c r="BYX133" s="391"/>
      <c r="BYY133" s="392"/>
      <c r="BYZ133" s="393"/>
      <c r="BZA133" s="394"/>
      <c r="BZB133" s="395"/>
      <c r="BZC133" s="389"/>
      <c r="BZD133" s="390"/>
      <c r="BZE133" s="391"/>
      <c r="BZF133" s="392"/>
      <c r="BZG133" s="393"/>
      <c r="BZH133" s="394"/>
      <c r="BZI133" s="395"/>
      <c r="BZJ133" s="389"/>
      <c r="BZK133" s="390"/>
      <c r="BZL133" s="391"/>
      <c r="BZM133" s="392"/>
      <c r="BZN133" s="393"/>
      <c r="BZO133" s="394"/>
      <c r="BZP133" s="395"/>
      <c r="BZQ133" s="389"/>
      <c r="BZR133" s="390"/>
      <c r="BZS133" s="391"/>
      <c r="BZT133" s="392"/>
      <c r="BZU133" s="393"/>
      <c r="BZV133" s="394"/>
      <c r="BZW133" s="395"/>
      <c r="BZX133" s="389"/>
      <c r="BZY133" s="390"/>
      <c r="BZZ133" s="391"/>
      <c r="CAA133" s="392"/>
      <c r="CAB133" s="393"/>
      <c r="CAC133" s="394"/>
      <c r="CAD133" s="395"/>
      <c r="CAE133" s="389"/>
      <c r="CAF133" s="390"/>
      <c r="CAG133" s="391"/>
      <c r="CAH133" s="392"/>
      <c r="CAI133" s="393"/>
      <c r="CAJ133" s="394"/>
      <c r="CAK133" s="395"/>
      <c r="CAL133" s="389"/>
      <c r="CAM133" s="390"/>
      <c r="CAN133" s="391"/>
      <c r="CAO133" s="392"/>
      <c r="CAP133" s="393"/>
      <c r="CAQ133" s="394"/>
      <c r="CAR133" s="395"/>
      <c r="CAS133" s="389"/>
      <c r="CAT133" s="390"/>
      <c r="CAU133" s="391"/>
      <c r="CAV133" s="392"/>
      <c r="CAW133" s="393"/>
      <c r="CAX133" s="394"/>
      <c r="CAY133" s="395"/>
      <c r="CAZ133" s="389"/>
      <c r="CBA133" s="390"/>
      <c r="CBB133" s="391"/>
      <c r="CBC133" s="392"/>
      <c r="CBD133" s="393"/>
      <c r="CBE133" s="394"/>
      <c r="CBF133" s="395"/>
      <c r="CBG133" s="389"/>
      <c r="CBH133" s="390"/>
      <c r="CBI133" s="391"/>
      <c r="CBJ133" s="392"/>
      <c r="CBK133" s="393"/>
      <c r="CBL133" s="394"/>
      <c r="CBM133" s="395"/>
      <c r="CBN133" s="389"/>
      <c r="CBO133" s="390"/>
      <c r="CBP133" s="391"/>
      <c r="CBQ133" s="392"/>
      <c r="CBR133" s="393"/>
      <c r="CBS133" s="394"/>
      <c r="CBT133" s="395"/>
      <c r="CBU133" s="389"/>
      <c r="CBV133" s="390"/>
      <c r="CBW133" s="391"/>
      <c r="CBX133" s="392"/>
      <c r="CBY133" s="393"/>
      <c r="CBZ133" s="394"/>
      <c r="CCA133" s="395"/>
      <c r="CCB133" s="389"/>
      <c r="CCC133" s="390"/>
      <c r="CCD133" s="391"/>
      <c r="CCE133" s="392"/>
      <c r="CCF133" s="393"/>
      <c r="CCG133" s="394"/>
      <c r="CCH133" s="395"/>
      <c r="CCI133" s="389"/>
      <c r="CCJ133" s="390"/>
      <c r="CCK133" s="391"/>
      <c r="CCL133" s="392"/>
      <c r="CCM133" s="393"/>
      <c r="CCN133" s="394"/>
      <c r="CCO133" s="395"/>
      <c r="CCP133" s="389"/>
      <c r="CCQ133" s="390"/>
      <c r="CCR133" s="391"/>
      <c r="CCS133" s="392"/>
      <c r="CCT133" s="393"/>
      <c r="CCU133" s="394"/>
      <c r="CCV133" s="395"/>
      <c r="CCW133" s="389"/>
      <c r="CCX133" s="390"/>
      <c r="CCY133" s="391"/>
      <c r="CCZ133" s="392"/>
      <c r="CDA133" s="393"/>
      <c r="CDB133" s="394"/>
      <c r="CDC133" s="395"/>
      <c r="CDD133" s="389"/>
      <c r="CDE133" s="390"/>
      <c r="CDF133" s="391"/>
      <c r="CDG133" s="392"/>
      <c r="CDH133" s="393"/>
      <c r="CDI133" s="394"/>
      <c r="CDJ133" s="395"/>
      <c r="CDK133" s="389"/>
      <c r="CDL133" s="390"/>
      <c r="CDM133" s="391"/>
      <c r="CDN133" s="392"/>
      <c r="CDO133" s="393"/>
      <c r="CDP133" s="394"/>
      <c r="CDQ133" s="395"/>
      <c r="CDR133" s="389"/>
      <c r="CDS133" s="390"/>
      <c r="CDT133" s="391"/>
      <c r="CDU133" s="392"/>
      <c r="CDV133" s="393"/>
      <c r="CDW133" s="394"/>
      <c r="CDX133" s="395"/>
      <c r="CDY133" s="389"/>
      <c r="CDZ133" s="390"/>
      <c r="CEA133" s="391"/>
      <c r="CEB133" s="392"/>
      <c r="CEC133" s="393"/>
      <c r="CED133" s="394"/>
      <c r="CEE133" s="395"/>
      <c r="CEF133" s="389"/>
      <c r="CEG133" s="390"/>
      <c r="CEH133" s="391"/>
      <c r="CEI133" s="392"/>
      <c r="CEJ133" s="393"/>
      <c r="CEK133" s="394"/>
      <c r="CEL133" s="395"/>
      <c r="CEM133" s="389"/>
      <c r="CEN133" s="390"/>
      <c r="CEO133" s="391"/>
      <c r="CEP133" s="392"/>
      <c r="CEQ133" s="393"/>
      <c r="CER133" s="394"/>
      <c r="CES133" s="395"/>
      <c r="CET133" s="389"/>
      <c r="CEU133" s="390"/>
      <c r="CEV133" s="391"/>
      <c r="CEW133" s="392"/>
      <c r="CEX133" s="393"/>
      <c r="CEY133" s="394"/>
      <c r="CEZ133" s="395"/>
      <c r="CFA133" s="389"/>
      <c r="CFB133" s="390"/>
      <c r="CFC133" s="391"/>
      <c r="CFD133" s="392"/>
      <c r="CFE133" s="393"/>
      <c r="CFF133" s="394"/>
      <c r="CFG133" s="395"/>
      <c r="CFH133" s="389"/>
      <c r="CFI133" s="390"/>
      <c r="CFJ133" s="391"/>
      <c r="CFK133" s="392"/>
      <c r="CFL133" s="393"/>
      <c r="CFM133" s="394"/>
      <c r="CFN133" s="395"/>
      <c r="CFO133" s="389"/>
      <c r="CFP133" s="390"/>
      <c r="CFQ133" s="391"/>
      <c r="CFR133" s="392"/>
      <c r="CFS133" s="393"/>
      <c r="CFT133" s="394"/>
      <c r="CFU133" s="395"/>
      <c r="CFV133" s="389"/>
      <c r="CFW133" s="390"/>
      <c r="CFX133" s="391"/>
      <c r="CFY133" s="392"/>
      <c r="CFZ133" s="393"/>
      <c r="CGA133" s="394"/>
      <c r="CGB133" s="395"/>
      <c r="CGC133" s="389"/>
      <c r="CGD133" s="390"/>
      <c r="CGE133" s="391"/>
      <c r="CGF133" s="392"/>
      <c r="CGG133" s="393"/>
      <c r="CGH133" s="394"/>
      <c r="CGI133" s="395"/>
      <c r="CGJ133" s="389"/>
      <c r="CGK133" s="390"/>
      <c r="CGL133" s="391"/>
      <c r="CGM133" s="392"/>
      <c r="CGN133" s="393"/>
      <c r="CGO133" s="394"/>
      <c r="CGP133" s="395"/>
      <c r="CGQ133" s="389"/>
      <c r="CGR133" s="390"/>
      <c r="CGS133" s="391"/>
      <c r="CGT133" s="392"/>
      <c r="CGU133" s="393"/>
      <c r="CGV133" s="394"/>
      <c r="CGW133" s="395"/>
      <c r="CGX133" s="389"/>
      <c r="CGY133" s="390"/>
      <c r="CGZ133" s="391"/>
      <c r="CHA133" s="392"/>
      <c r="CHB133" s="393"/>
      <c r="CHC133" s="394"/>
      <c r="CHD133" s="395"/>
      <c r="CHE133" s="389"/>
      <c r="CHF133" s="390"/>
      <c r="CHG133" s="391"/>
      <c r="CHH133" s="392"/>
      <c r="CHI133" s="393"/>
      <c r="CHJ133" s="394"/>
      <c r="CHK133" s="395"/>
      <c r="CHL133" s="389"/>
      <c r="CHM133" s="390"/>
      <c r="CHN133" s="391"/>
      <c r="CHO133" s="392"/>
      <c r="CHP133" s="393"/>
      <c r="CHQ133" s="394"/>
      <c r="CHR133" s="395"/>
      <c r="CHS133" s="389"/>
      <c r="CHT133" s="390"/>
      <c r="CHU133" s="391"/>
      <c r="CHV133" s="392"/>
      <c r="CHW133" s="393"/>
      <c r="CHX133" s="394"/>
      <c r="CHY133" s="395"/>
      <c r="CHZ133" s="389"/>
      <c r="CIA133" s="390"/>
      <c r="CIB133" s="391"/>
      <c r="CIC133" s="392"/>
      <c r="CID133" s="393"/>
      <c r="CIE133" s="394"/>
      <c r="CIF133" s="395"/>
      <c r="CIG133" s="389"/>
      <c r="CIH133" s="390"/>
      <c r="CII133" s="391"/>
      <c r="CIJ133" s="392"/>
      <c r="CIK133" s="393"/>
      <c r="CIL133" s="394"/>
      <c r="CIM133" s="395"/>
      <c r="CIN133" s="389"/>
      <c r="CIO133" s="390"/>
      <c r="CIP133" s="391"/>
      <c r="CIQ133" s="392"/>
      <c r="CIR133" s="393"/>
      <c r="CIS133" s="394"/>
      <c r="CIT133" s="395"/>
      <c r="CIU133" s="389"/>
      <c r="CIV133" s="390"/>
      <c r="CIW133" s="391"/>
      <c r="CIX133" s="392"/>
      <c r="CIY133" s="393"/>
      <c r="CIZ133" s="394"/>
      <c r="CJA133" s="395"/>
      <c r="CJB133" s="389"/>
      <c r="CJC133" s="390"/>
      <c r="CJD133" s="391"/>
      <c r="CJE133" s="392"/>
      <c r="CJF133" s="393"/>
      <c r="CJG133" s="394"/>
      <c r="CJH133" s="395"/>
      <c r="CJI133" s="389"/>
      <c r="CJJ133" s="390"/>
      <c r="CJK133" s="391"/>
      <c r="CJL133" s="392"/>
      <c r="CJM133" s="393"/>
      <c r="CJN133" s="394"/>
      <c r="CJO133" s="395"/>
      <c r="CJP133" s="389"/>
      <c r="CJQ133" s="390"/>
      <c r="CJR133" s="391"/>
      <c r="CJS133" s="392"/>
      <c r="CJT133" s="393"/>
      <c r="CJU133" s="394"/>
      <c r="CJV133" s="395"/>
      <c r="CJW133" s="389"/>
      <c r="CJX133" s="390"/>
      <c r="CJY133" s="391"/>
      <c r="CJZ133" s="392"/>
      <c r="CKA133" s="393"/>
      <c r="CKB133" s="394"/>
      <c r="CKC133" s="395"/>
      <c r="CKD133" s="389"/>
      <c r="CKE133" s="390"/>
      <c r="CKF133" s="391"/>
      <c r="CKG133" s="392"/>
      <c r="CKH133" s="393"/>
      <c r="CKI133" s="394"/>
      <c r="CKJ133" s="395"/>
      <c r="CKK133" s="389"/>
      <c r="CKL133" s="390"/>
      <c r="CKM133" s="391"/>
      <c r="CKN133" s="392"/>
      <c r="CKO133" s="393"/>
      <c r="CKP133" s="394"/>
      <c r="CKQ133" s="395"/>
      <c r="CKR133" s="389"/>
      <c r="CKS133" s="390"/>
      <c r="CKT133" s="391"/>
      <c r="CKU133" s="392"/>
      <c r="CKV133" s="393"/>
      <c r="CKW133" s="394"/>
      <c r="CKX133" s="395"/>
      <c r="CKY133" s="389"/>
      <c r="CKZ133" s="390"/>
      <c r="CLA133" s="391"/>
      <c r="CLB133" s="392"/>
      <c r="CLC133" s="393"/>
      <c r="CLD133" s="394"/>
      <c r="CLE133" s="395"/>
      <c r="CLF133" s="389"/>
      <c r="CLG133" s="390"/>
      <c r="CLH133" s="391"/>
      <c r="CLI133" s="392"/>
      <c r="CLJ133" s="393"/>
      <c r="CLK133" s="394"/>
      <c r="CLL133" s="395"/>
      <c r="CLM133" s="389"/>
      <c r="CLN133" s="390"/>
      <c r="CLO133" s="391"/>
      <c r="CLP133" s="392"/>
      <c r="CLQ133" s="393"/>
      <c r="CLR133" s="394"/>
      <c r="CLS133" s="395"/>
      <c r="CLT133" s="389"/>
      <c r="CLU133" s="390"/>
      <c r="CLV133" s="391"/>
      <c r="CLW133" s="392"/>
      <c r="CLX133" s="393"/>
      <c r="CLY133" s="394"/>
      <c r="CLZ133" s="395"/>
      <c r="CMA133" s="389"/>
      <c r="CMB133" s="390"/>
      <c r="CMC133" s="391"/>
      <c r="CMD133" s="392"/>
      <c r="CME133" s="393"/>
      <c r="CMF133" s="394"/>
      <c r="CMG133" s="395"/>
      <c r="CMH133" s="389"/>
      <c r="CMI133" s="390"/>
      <c r="CMJ133" s="391"/>
      <c r="CMK133" s="392"/>
      <c r="CML133" s="393"/>
      <c r="CMM133" s="394"/>
      <c r="CMN133" s="395"/>
      <c r="CMO133" s="389"/>
      <c r="CMP133" s="390"/>
      <c r="CMQ133" s="391"/>
      <c r="CMR133" s="392"/>
      <c r="CMS133" s="393"/>
      <c r="CMT133" s="394"/>
      <c r="CMU133" s="395"/>
      <c r="CMV133" s="389"/>
      <c r="CMW133" s="390"/>
      <c r="CMX133" s="391"/>
      <c r="CMY133" s="392"/>
      <c r="CMZ133" s="393"/>
      <c r="CNA133" s="394"/>
      <c r="CNB133" s="395"/>
      <c r="CNC133" s="389"/>
      <c r="CND133" s="390"/>
      <c r="CNE133" s="391"/>
      <c r="CNF133" s="392"/>
      <c r="CNG133" s="393"/>
      <c r="CNH133" s="394"/>
      <c r="CNI133" s="395"/>
      <c r="CNJ133" s="389"/>
      <c r="CNK133" s="390"/>
      <c r="CNL133" s="391"/>
      <c r="CNM133" s="392"/>
      <c r="CNN133" s="393"/>
      <c r="CNO133" s="394"/>
      <c r="CNP133" s="395"/>
      <c r="CNQ133" s="389"/>
      <c r="CNR133" s="390"/>
      <c r="CNS133" s="391"/>
      <c r="CNT133" s="392"/>
      <c r="CNU133" s="393"/>
      <c r="CNV133" s="394"/>
      <c r="CNW133" s="395"/>
      <c r="CNX133" s="389"/>
      <c r="CNY133" s="390"/>
      <c r="CNZ133" s="391"/>
      <c r="COA133" s="392"/>
      <c r="COB133" s="393"/>
      <c r="COC133" s="394"/>
      <c r="COD133" s="395"/>
      <c r="COE133" s="389"/>
      <c r="COF133" s="390"/>
      <c r="COG133" s="391"/>
      <c r="COH133" s="392"/>
      <c r="COI133" s="393"/>
      <c r="COJ133" s="394"/>
      <c r="COK133" s="395"/>
      <c r="COL133" s="389"/>
      <c r="COM133" s="390"/>
      <c r="CON133" s="391"/>
      <c r="COO133" s="392"/>
      <c r="COP133" s="393"/>
      <c r="COQ133" s="394"/>
      <c r="COR133" s="395"/>
      <c r="COS133" s="389"/>
      <c r="COT133" s="390"/>
      <c r="COU133" s="391"/>
      <c r="COV133" s="392"/>
      <c r="COW133" s="393"/>
      <c r="COX133" s="394"/>
      <c r="COY133" s="395"/>
      <c r="COZ133" s="389"/>
      <c r="CPA133" s="390"/>
      <c r="CPB133" s="391"/>
      <c r="CPC133" s="392"/>
      <c r="CPD133" s="393"/>
      <c r="CPE133" s="394"/>
      <c r="CPF133" s="395"/>
      <c r="CPG133" s="389"/>
      <c r="CPH133" s="390"/>
      <c r="CPI133" s="391"/>
      <c r="CPJ133" s="392"/>
      <c r="CPK133" s="393"/>
      <c r="CPL133" s="394"/>
      <c r="CPM133" s="395"/>
      <c r="CPN133" s="389"/>
      <c r="CPO133" s="390"/>
      <c r="CPP133" s="391"/>
      <c r="CPQ133" s="392"/>
      <c r="CPR133" s="393"/>
      <c r="CPS133" s="394"/>
      <c r="CPT133" s="395"/>
      <c r="CPU133" s="389"/>
      <c r="CPV133" s="390"/>
      <c r="CPW133" s="391"/>
      <c r="CPX133" s="392"/>
      <c r="CPY133" s="393"/>
      <c r="CPZ133" s="394"/>
      <c r="CQA133" s="395"/>
      <c r="CQB133" s="389"/>
      <c r="CQC133" s="390"/>
      <c r="CQD133" s="391"/>
      <c r="CQE133" s="392"/>
      <c r="CQF133" s="393"/>
      <c r="CQG133" s="394"/>
      <c r="CQH133" s="395"/>
      <c r="CQI133" s="389"/>
      <c r="CQJ133" s="390"/>
      <c r="CQK133" s="391"/>
      <c r="CQL133" s="392"/>
      <c r="CQM133" s="393"/>
      <c r="CQN133" s="394"/>
      <c r="CQO133" s="395"/>
      <c r="CQP133" s="389"/>
      <c r="CQQ133" s="390"/>
      <c r="CQR133" s="391"/>
      <c r="CQS133" s="392"/>
      <c r="CQT133" s="393"/>
      <c r="CQU133" s="394"/>
      <c r="CQV133" s="395"/>
      <c r="CQW133" s="389"/>
      <c r="CQX133" s="390"/>
      <c r="CQY133" s="391"/>
      <c r="CQZ133" s="392"/>
      <c r="CRA133" s="393"/>
      <c r="CRB133" s="394"/>
      <c r="CRC133" s="395"/>
      <c r="CRD133" s="389"/>
      <c r="CRE133" s="390"/>
      <c r="CRF133" s="391"/>
      <c r="CRG133" s="392"/>
      <c r="CRH133" s="393"/>
      <c r="CRI133" s="394"/>
      <c r="CRJ133" s="395"/>
      <c r="CRK133" s="389"/>
      <c r="CRL133" s="390"/>
      <c r="CRM133" s="391"/>
      <c r="CRN133" s="392"/>
      <c r="CRO133" s="393"/>
      <c r="CRP133" s="394"/>
      <c r="CRQ133" s="395"/>
      <c r="CRR133" s="389"/>
      <c r="CRS133" s="390"/>
      <c r="CRT133" s="391"/>
      <c r="CRU133" s="392"/>
      <c r="CRV133" s="393"/>
      <c r="CRW133" s="394"/>
      <c r="CRX133" s="395"/>
      <c r="CRY133" s="389"/>
      <c r="CRZ133" s="390"/>
      <c r="CSA133" s="391"/>
      <c r="CSB133" s="392"/>
      <c r="CSC133" s="393"/>
      <c r="CSD133" s="394"/>
      <c r="CSE133" s="395"/>
      <c r="CSF133" s="389"/>
      <c r="CSG133" s="390"/>
      <c r="CSH133" s="391"/>
      <c r="CSI133" s="392"/>
      <c r="CSJ133" s="393"/>
      <c r="CSK133" s="394"/>
      <c r="CSL133" s="395"/>
      <c r="CSM133" s="389"/>
      <c r="CSN133" s="390"/>
      <c r="CSO133" s="391"/>
      <c r="CSP133" s="392"/>
      <c r="CSQ133" s="393"/>
      <c r="CSR133" s="394"/>
      <c r="CSS133" s="395"/>
      <c r="CST133" s="389"/>
      <c r="CSU133" s="390"/>
      <c r="CSV133" s="391"/>
      <c r="CSW133" s="392"/>
      <c r="CSX133" s="393"/>
      <c r="CSY133" s="394"/>
      <c r="CSZ133" s="395"/>
      <c r="CTA133" s="389"/>
      <c r="CTB133" s="390"/>
      <c r="CTC133" s="391"/>
      <c r="CTD133" s="392"/>
      <c r="CTE133" s="393"/>
      <c r="CTF133" s="394"/>
      <c r="CTG133" s="395"/>
      <c r="CTH133" s="389"/>
      <c r="CTI133" s="390"/>
      <c r="CTJ133" s="391"/>
      <c r="CTK133" s="392"/>
      <c r="CTL133" s="393"/>
      <c r="CTM133" s="394"/>
      <c r="CTN133" s="395"/>
      <c r="CTO133" s="389"/>
      <c r="CTP133" s="390"/>
      <c r="CTQ133" s="391"/>
      <c r="CTR133" s="392"/>
      <c r="CTS133" s="393"/>
      <c r="CTT133" s="394"/>
      <c r="CTU133" s="395"/>
      <c r="CTV133" s="389"/>
      <c r="CTW133" s="390"/>
      <c r="CTX133" s="391"/>
      <c r="CTY133" s="392"/>
      <c r="CTZ133" s="393"/>
      <c r="CUA133" s="394"/>
      <c r="CUB133" s="395"/>
      <c r="CUC133" s="389"/>
      <c r="CUD133" s="390"/>
      <c r="CUE133" s="391"/>
      <c r="CUF133" s="392"/>
      <c r="CUG133" s="393"/>
      <c r="CUH133" s="394"/>
      <c r="CUI133" s="395"/>
      <c r="CUJ133" s="389"/>
      <c r="CUK133" s="390"/>
      <c r="CUL133" s="391"/>
      <c r="CUM133" s="392"/>
      <c r="CUN133" s="393"/>
      <c r="CUO133" s="394"/>
      <c r="CUP133" s="395"/>
      <c r="CUQ133" s="389"/>
      <c r="CUR133" s="390"/>
      <c r="CUS133" s="391"/>
      <c r="CUT133" s="392"/>
      <c r="CUU133" s="393"/>
      <c r="CUV133" s="394"/>
      <c r="CUW133" s="395"/>
      <c r="CUX133" s="389"/>
      <c r="CUY133" s="390"/>
      <c r="CUZ133" s="391"/>
      <c r="CVA133" s="392"/>
      <c r="CVB133" s="393"/>
      <c r="CVC133" s="394"/>
      <c r="CVD133" s="395"/>
      <c r="CVE133" s="389"/>
      <c r="CVF133" s="390"/>
      <c r="CVG133" s="391"/>
      <c r="CVH133" s="392"/>
      <c r="CVI133" s="393"/>
      <c r="CVJ133" s="394"/>
      <c r="CVK133" s="395"/>
      <c r="CVL133" s="389"/>
      <c r="CVM133" s="390"/>
      <c r="CVN133" s="391"/>
      <c r="CVO133" s="392"/>
      <c r="CVP133" s="393"/>
      <c r="CVQ133" s="394"/>
      <c r="CVR133" s="395"/>
      <c r="CVS133" s="389"/>
      <c r="CVT133" s="390"/>
      <c r="CVU133" s="391"/>
      <c r="CVV133" s="392"/>
      <c r="CVW133" s="393"/>
      <c r="CVX133" s="394"/>
      <c r="CVY133" s="395"/>
      <c r="CVZ133" s="389"/>
      <c r="CWA133" s="390"/>
      <c r="CWB133" s="391"/>
      <c r="CWC133" s="392"/>
      <c r="CWD133" s="393"/>
      <c r="CWE133" s="394"/>
      <c r="CWF133" s="395"/>
      <c r="CWG133" s="389"/>
      <c r="CWH133" s="390"/>
      <c r="CWI133" s="391"/>
      <c r="CWJ133" s="392"/>
      <c r="CWK133" s="393"/>
      <c r="CWL133" s="394"/>
      <c r="CWM133" s="395"/>
      <c r="CWN133" s="389"/>
      <c r="CWO133" s="390"/>
      <c r="CWP133" s="391"/>
      <c r="CWQ133" s="392"/>
      <c r="CWR133" s="393"/>
      <c r="CWS133" s="394"/>
      <c r="CWT133" s="395"/>
      <c r="CWU133" s="389"/>
      <c r="CWV133" s="390"/>
      <c r="CWW133" s="391"/>
      <c r="CWX133" s="392"/>
      <c r="CWY133" s="393"/>
      <c r="CWZ133" s="394"/>
      <c r="CXA133" s="395"/>
      <c r="CXB133" s="389"/>
      <c r="CXC133" s="390"/>
      <c r="CXD133" s="391"/>
      <c r="CXE133" s="392"/>
      <c r="CXF133" s="393"/>
      <c r="CXG133" s="394"/>
      <c r="CXH133" s="395"/>
      <c r="CXI133" s="389"/>
      <c r="CXJ133" s="390"/>
      <c r="CXK133" s="391"/>
      <c r="CXL133" s="392"/>
      <c r="CXM133" s="393"/>
      <c r="CXN133" s="394"/>
      <c r="CXO133" s="395"/>
      <c r="CXP133" s="389"/>
      <c r="CXQ133" s="390"/>
      <c r="CXR133" s="391"/>
      <c r="CXS133" s="392"/>
      <c r="CXT133" s="393"/>
      <c r="CXU133" s="394"/>
      <c r="CXV133" s="395"/>
      <c r="CXW133" s="389"/>
      <c r="CXX133" s="390"/>
      <c r="CXY133" s="391"/>
      <c r="CXZ133" s="392"/>
      <c r="CYA133" s="393"/>
      <c r="CYB133" s="394"/>
      <c r="CYC133" s="395"/>
      <c r="CYD133" s="389"/>
      <c r="CYE133" s="390"/>
      <c r="CYF133" s="391"/>
      <c r="CYG133" s="392"/>
      <c r="CYH133" s="393"/>
      <c r="CYI133" s="394"/>
      <c r="CYJ133" s="395"/>
      <c r="CYK133" s="389"/>
      <c r="CYL133" s="390"/>
      <c r="CYM133" s="391"/>
      <c r="CYN133" s="392"/>
      <c r="CYO133" s="393"/>
      <c r="CYP133" s="394"/>
      <c r="CYQ133" s="395"/>
      <c r="CYR133" s="389"/>
      <c r="CYS133" s="390"/>
      <c r="CYT133" s="391"/>
      <c r="CYU133" s="392"/>
      <c r="CYV133" s="393"/>
      <c r="CYW133" s="394"/>
      <c r="CYX133" s="395"/>
      <c r="CYY133" s="389"/>
      <c r="CYZ133" s="390"/>
      <c r="CZA133" s="391"/>
      <c r="CZB133" s="392"/>
      <c r="CZC133" s="393"/>
      <c r="CZD133" s="394"/>
      <c r="CZE133" s="395"/>
      <c r="CZF133" s="389"/>
      <c r="CZG133" s="390"/>
      <c r="CZH133" s="391"/>
      <c r="CZI133" s="392"/>
      <c r="CZJ133" s="393"/>
      <c r="CZK133" s="394"/>
      <c r="CZL133" s="395"/>
      <c r="CZM133" s="389"/>
      <c r="CZN133" s="390"/>
      <c r="CZO133" s="391"/>
      <c r="CZP133" s="392"/>
      <c r="CZQ133" s="393"/>
      <c r="CZR133" s="394"/>
      <c r="CZS133" s="395"/>
      <c r="CZT133" s="389"/>
      <c r="CZU133" s="390"/>
      <c r="CZV133" s="391"/>
      <c r="CZW133" s="392"/>
      <c r="CZX133" s="393"/>
      <c r="CZY133" s="394"/>
      <c r="CZZ133" s="395"/>
      <c r="DAA133" s="389"/>
      <c r="DAB133" s="390"/>
      <c r="DAC133" s="391"/>
      <c r="DAD133" s="392"/>
      <c r="DAE133" s="393"/>
      <c r="DAF133" s="394"/>
      <c r="DAG133" s="395"/>
      <c r="DAH133" s="389"/>
      <c r="DAI133" s="390"/>
      <c r="DAJ133" s="391"/>
      <c r="DAK133" s="392"/>
      <c r="DAL133" s="393"/>
      <c r="DAM133" s="394"/>
      <c r="DAN133" s="395"/>
      <c r="DAO133" s="389"/>
      <c r="DAP133" s="390"/>
      <c r="DAQ133" s="391"/>
      <c r="DAR133" s="392"/>
      <c r="DAS133" s="393"/>
      <c r="DAT133" s="394"/>
      <c r="DAU133" s="395"/>
      <c r="DAV133" s="389"/>
      <c r="DAW133" s="390"/>
      <c r="DAX133" s="391"/>
      <c r="DAY133" s="392"/>
      <c r="DAZ133" s="393"/>
      <c r="DBA133" s="394"/>
      <c r="DBB133" s="395"/>
      <c r="DBC133" s="389"/>
      <c r="DBD133" s="390"/>
      <c r="DBE133" s="391"/>
      <c r="DBF133" s="392"/>
      <c r="DBG133" s="393"/>
      <c r="DBH133" s="394"/>
      <c r="DBI133" s="395"/>
      <c r="DBJ133" s="389"/>
      <c r="DBK133" s="390"/>
      <c r="DBL133" s="391"/>
      <c r="DBM133" s="392"/>
      <c r="DBN133" s="393"/>
      <c r="DBO133" s="394"/>
      <c r="DBP133" s="395"/>
      <c r="DBQ133" s="389"/>
      <c r="DBR133" s="390"/>
      <c r="DBS133" s="391"/>
      <c r="DBT133" s="392"/>
      <c r="DBU133" s="393"/>
      <c r="DBV133" s="394"/>
      <c r="DBW133" s="395"/>
      <c r="DBX133" s="389"/>
      <c r="DBY133" s="390"/>
      <c r="DBZ133" s="391"/>
      <c r="DCA133" s="392"/>
      <c r="DCB133" s="393"/>
      <c r="DCC133" s="394"/>
      <c r="DCD133" s="395"/>
      <c r="DCE133" s="389"/>
      <c r="DCF133" s="390"/>
      <c r="DCG133" s="391"/>
      <c r="DCH133" s="392"/>
      <c r="DCI133" s="393"/>
      <c r="DCJ133" s="394"/>
      <c r="DCK133" s="395"/>
      <c r="DCL133" s="389"/>
      <c r="DCM133" s="390"/>
      <c r="DCN133" s="391"/>
      <c r="DCO133" s="392"/>
      <c r="DCP133" s="393"/>
      <c r="DCQ133" s="394"/>
      <c r="DCR133" s="395"/>
      <c r="DCS133" s="389"/>
      <c r="DCT133" s="390"/>
      <c r="DCU133" s="391"/>
      <c r="DCV133" s="392"/>
      <c r="DCW133" s="393"/>
      <c r="DCX133" s="394"/>
      <c r="DCY133" s="395"/>
      <c r="DCZ133" s="389"/>
      <c r="DDA133" s="390"/>
      <c r="DDB133" s="391"/>
      <c r="DDC133" s="392"/>
      <c r="DDD133" s="393"/>
      <c r="DDE133" s="394"/>
      <c r="DDF133" s="395"/>
      <c r="DDG133" s="389"/>
      <c r="DDH133" s="390"/>
      <c r="DDI133" s="391"/>
      <c r="DDJ133" s="392"/>
      <c r="DDK133" s="393"/>
      <c r="DDL133" s="394"/>
      <c r="DDM133" s="395"/>
      <c r="DDN133" s="389"/>
      <c r="DDO133" s="390"/>
      <c r="DDP133" s="391"/>
      <c r="DDQ133" s="392"/>
      <c r="DDR133" s="393"/>
      <c r="DDS133" s="394"/>
      <c r="DDT133" s="395"/>
      <c r="DDU133" s="389"/>
      <c r="DDV133" s="390"/>
      <c r="DDW133" s="391"/>
      <c r="DDX133" s="392"/>
      <c r="DDY133" s="393"/>
      <c r="DDZ133" s="394"/>
      <c r="DEA133" s="395"/>
      <c r="DEB133" s="389"/>
      <c r="DEC133" s="390"/>
      <c r="DED133" s="391"/>
      <c r="DEE133" s="392"/>
      <c r="DEF133" s="393"/>
      <c r="DEG133" s="394"/>
      <c r="DEH133" s="395"/>
      <c r="DEI133" s="389"/>
      <c r="DEJ133" s="390"/>
      <c r="DEK133" s="391"/>
      <c r="DEL133" s="392"/>
      <c r="DEM133" s="393"/>
      <c r="DEN133" s="394"/>
      <c r="DEO133" s="395"/>
      <c r="DEP133" s="389"/>
      <c r="DEQ133" s="390"/>
      <c r="DER133" s="391"/>
      <c r="DES133" s="392"/>
      <c r="DET133" s="393"/>
      <c r="DEU133" s="394"/>
      <c r="DEV133" s="395"/>
      <c r="DEW133" s="389"/>
      <c r="DEX133" s="390"/>
      <c r="DEY133" s="391"/>
      <c r="DEZ133" s="392"/>
      <c r="DFA133" s="393"/>
      <c r="DFB133" s="394"/>
      <c r="DFC133" s="395"/>
      <c r="DFD133" s="389"/>
      <c r="DFE133" s="390"/>
      <c r="DFF133" s="391"/>
      <c r="DFG133" s="392"/>
      <c r="DFH133" s="393"/>
      <c r="DFI133" s="394"/>
      <c r="DFJ133" s="395"/>
      <c r="DFK133" s="389"/>
      <c r="DFL133" s="390"/>
      <c r="DFM133" s="391"/>
      <c r="DFN133" s="392"/>
      <c r="DFO133" s="393"/>
      <c r="DFP133" s="394"/>
      <c r="DFQ133" s="395"/>
      <c r="DFR133" s="389"/>
      <c r="DFS133" s="390"/>
      <c r="DFT133" s="391"/>
      <c r="DFU133" s="392"/>
      <c r="DFV133" s="393"/>
      <c r="DFW133" s="394"/>
      <c r="DFX133" s="395"/>
      <c r="DFY133" s="389"/>
      <c r="DFZ133" s="390"/>
      <c r="DGA133" s="391"/>
      <c r="DGB133" s="392"/>
      <c r="DGC133" s="393"/>
      <c r="DGD133" s="394"/>
      <c r="DGE133" s="395"/>
      <c r="DGF133" s="389"/>
      <c r="DGG133" s="390"/>
      <c r="DGH133" s="391"/>
      <c r="DGI133" s="392"/>
      <c r="DGJ133" s="393"/>
      <c r="DGK133" s="394"/>
      <c r="DGL133" s="395"/>
      <c r="DGM133" s="389"/>
      <c r="DGN133" s="390"/>
      <c r="DGO133" s="391"/>
      <c r="DGP133" s="392"/>
      <c r="DGQ133" s="393"/>
      <c r="DGR133" s="394"/>
      <c r="DGS133" s="395"/>
      <c r="DGT133" s="389"/>
      <c r="DGU133" s="390"/>
      <c r="DGV133" s="391"/>
      <c r="DGW133" s="392"/>
      <c r="DGX133" s="393"/>
      <c r="DGY133" s="394"/>
      <c r="DGZ133" s="395"/>
      <c r="DHA133" s="389"/>
      <c r="DHB133" s="390"/>
      <c r="DHC133" s="391"/>
      <c r="DHD133" s="392"/>
      <c r="DHE133" s="393"/>
      <c r="DHF133" s="394"/>
      <c r="DHG133" s="395"/>
      <c r="DHH133" s="389"/>
      <c r="DHI133" s="390"/>
      <c r="DHJ133" s="391"/>
      <c r="DHK133" s="392"/>
      <c r="DHL133" s="393"/>
      <c r="DHM133" s="394"/>
      <c r="DHN133" s="395"/>
      <c r="DHO133" s="389"/>
      <c r="DHP133" s="390"/>
      <c r="DHQ133" s="391"/>
      <c r="DHR133" s="392"/>
      <c r="DHS133" s="393"/>
      <c r="DHT133" s="394"/>
      <c r="DHU133" s="395"/>
      <c r="DHV133" s="389"/>
      <c r="DHW133" s="390"/>
      <c r="DHX133" s="391"/>
      <c r="DHY133" s="392"/>
      <c r="DHZ133" s="393"/>
      <c r="DIA133" s="394"/>
      <c r="DIB133" s="395"/>
      <c r="DIC133" s="389"/>
      <c r="DID133" s="390"/>
      <c r="DIE133" s="391"/>
      <c r="DIF133" s="392"/>
      <c r="DIG133" s="393"/>
      <c r="DIH133" s="394"/>
      <c r="DII133" s="395"/>
      <c r="DIJ133" s="389"/>
      <c r="DIK133" s="390"/>
      <c r="DIL133" s="391"/>
      <c r="DIM133" s="392"/>
      <c r="DIN133" s="393"/>
      <c r="DIO133" s="394"/>
      <c r="DIP133" s="395"/>
      <c r="DIQ133" s="389"/>
      <c r="DIR133" s="390"/>
      <c r="DIS133" s="391"/>
      <c r="DIT133" s="392"/>
      <c r="DIU133" s="393"/>
      <c r="DIV133" s="394"/>
      <c r="DIW133" s="395"/>
      <c r="DIX133" s="389"/>
      <c r="DIY133" s="390"/>
      <c r="DIZ133" s="391"/>
      <c r="DJA133" s="392"/>
      <c r="DJB133" s="393"/>
      <c r="DJC133" s="394"/>
      <c r="DJD133" s="395"/>
      <c r="DJE133" s="389"/>
      <c r="DJF133" s="390"/>
      <c r="DJG133" s="391"/>
      <c r="DJH133" s="392"/>
      <c r="DJI133" s="393"/>
      <c r="DJJ133" s="394"/>
      <c r="DJK133" s="395"/>
      <c r="DJL133" s="389"/>
      <c r="DJM133" s="390"/>
      <c r="DJN133" s="391"/>
      <c r="DJO133" s="392"/>
      <c r="DJP133" s="393"/>
      <c r="DJQ133" s="394"/>
      <c r="DJR133" s="395"/>
      <c r="DJS133" s="389"/>
      <c r="DJT133" s="390"/>
      <c r="DJU133" s="391"/>
      <c r="DJV133" s="392"/>
      <c r="DJW133" s="393"/>
      <c r="DJX133" s="394"/>
      <c r="DJY133" s="395"/>
      <c r="DJZ133" s="389"/>
      <c r="DKA133" s="390"/>
      <c r="DKB133" s="391"/>
      <c r="DKC133" s="392"/>
      <c r="DKD133" s="393"/>
      <c r="DKE133" s="394"/>
      <c r="DKF133" s="395"/>
      <c r="DKG133" s="389"/>
      <c r="DKH133" s="390"/>
      <c r="DKI133" s="391"/>
      <c r="DKJ133" s="392"/>
      <c r="DKK133" s="393"/>
      <c r="DKL133" s="394"/>
      <c r="DKM133" s="395"/>
      <c r="DKN133" s="389"/>
      <c r="DKO133" s="390"/>
      <c r="DKP133" s="391"/>
      <c r="DKQ133" s="392"/>
      <c r="DKR133" s="393"/>
      <c r="DKS133" s="394"/>
      <c r="DKT133" s="395"/>
      <c r="DKU133" s="389"/>
      <c r="DKV133" s="390"/>
      <c r="DKW133" s="391"/>
      <c r="DKX133" s="392"/>
      <c r="DKY133" s="393"/>
      <c r="DKZ133" s="394"/>
      <c r="DLA133" s="395"/>
      <c r="DLB133" s="389"/>
      <c r="DLC133" s="390"/>
      <c r="DLD133" s="391"/>
      <c r="DLE133" s="392"/>
      <c r="DLF133" s="393"/>
      <c r="DLG133" s="394"/>
      <c r="DLH133" s="395"/>
      <c r="DLI133" s="389"/>
      <c r="DLJ133" s="390"/>
      <c r="DLK133" s="391"/>
      <c r="DLL133" s="392"/>
      <c r="DLM133" s="393"/>
      <c r="DLN133" s="394"/>
      <c r="DLO133" s="395"/>
      <c r="DLP133" s="389"/>
      <c r="DLQ133" s="390"/>
      <c r="DLR133" s="391"/>
      <c r="DLS133" s="392"/>
      <c r="DLT133" s="393"/>
      <c r="DLU133" s="394"/>
      <c r="DLV133" s="395"/>
      <c r="DLW133" s="389"/>
      <c r="DLX133" s="390"/>
      <c r="DLY133" s="391"/>
      <c r="DLZ133" s="392"/>
      <c r="DMA133" s="393"/>
      <c r="DMB133" s="394"/>
      <c r="DMC133" s="395"/>
      <c r="DMD133" s="389"/>
      <c r="DME133" s="390"/>
      <c r="DMF133" s="391"/>
      <c r="DMG133" s="392"/>
      <c r="DMH133" s="393"/>
      <c r="DMI133" s="394"/>
      <c r="DMJ133" s="395"/>
      <c r="DMK133" s="389"/>
      <c r="DML133" s="390"/>
      <c r="DMM133" s="391"/>
      <c r="DMN133" s="392"/>
      <c r="DMO133" s="393"/>
      <c r="DMP133" s="394"/>
      <c r="DMQ133" s="395"/>
      <c r="DMR133" s="389"/>
      <c r="DMS133" s="390"/>
      <c r="DMT133" s="391"/>
      <c r="DMU133" s="392"/>
      <c r="DMV133" s="393"/>
      <c r="DMW133" s="394"/>
      <c r="DMX133" s="395"/>
      <c r="DMY133" s="389"/>
      <c r="DMZ133" s="390"/>
      <c r="DNA133" s="391"/>
      <c r="DNB133" s="392"/>
      <c r="DNC133" s="393"/>
      <c r="DND133" s="394"/>
      <c r="DNE133" s="395"/>
      <c r="DNF133" s="389"/>
      <c r="DNG133" s="390"/>
      <c r="DNH133" s="391"/>
      <c r="DNI133" s="392"/>
      <c r="DNJ133" s="393"/>
      <c r="DNK133" s="394"/>
      <c r="DNL133" s="395"/>
      <c r="DNM133" s="389"/>
      <c r="DNN133" s="390"/>
      <c r="DNO133" s="391"/>
      <c r="DNP133" s="392"/>
      <c r="DNQ133" s="393"/>
      <c r="DNR133" s="394"/>
      <c r="DNS133" s="395"/>
      <c r="DNT133" s="389"/>
      <c r="DNU133" s="390"/>
      <c r="DNV133" s="391"/>
      <c r="DNW133" s="392"/>
      <c r="DNX133" s="393"/>
      <c r="DNY133" s="394"/>
      <c r="DNZ133" s="395"/>
      <c r="DOA133" s="389"/>
      <c r="DOB133" s="390"/>
      <c r="DOC133" s="391"/>
      <c r="DOD133" s="392"/>
      <c r="DOE133" s="393"/>
      <c r="DOF133" s="394"/>
      <c r="DOG133" s="395"/>
      <c r="DOH133" s="389"/>
      <c r="DOI133" s="390"/>
      <c r="DOJ133" s="391"/>
      <c r="DOK133" s="392"/>
      <c r="DOL133" s="393"/>
      <c r="DOM133" s="394"/>
      <c r="DON133" s="395"/>
      <c r="DOO133" s="389"/>
      <c r="DOP133" s="390"/>
      <c r="DOQ133" s="391"/>
      <c r="DOR133" s="392"/>
      <c r="DOS133" s="393"/>
      <c r="DOT133" s="394"/>
      <c r="DOU133" s="395"/>
      <c r="DOV133" s="389"/>
      <c r="DOW133" s="390"/>
      <c r="DOX133" s="391"/>
      <c r="DOY133" s="392"/>
      <c r="DOZ133" s="393"/>
      <c r="DPA133" s="394"/>
      <c r="DPB133" s="395"/>
      <c r="DPC133" s="389"/>
      <c r="DPD133" s="390"/>
      <c r="DPE133" s="391"/>
      <c r="DPF133" s="392"/>
      <c r="DPG133" s="393"/>
      <c r="DPH133" s="394"/>
      <c r="DPI133" s="395"/>
      <c r="DPJ133" s="389"/>
      <c r="DPK133" s="390"/>
      <c r="DPL133" s="391"/>
      <c r="DPM133" s="392"/>
      <c r="DPN133" s="393"/>
      <c r="DPO133" s="394"/>
      <c r="DPP133" s="395"/>
      <c r="DPQ133" s="389"/>
      <c r="DPR133" s="390"/>
      <c r="DPS133" s="391"/>
      <c r="DPT133" s="392"/>
      <c r="DPU133" s="393"/>
      <c r="DPV133" s="394"/>
      <c r="DPW133" s="395"/>
      <c r="DPX133" s="389"/>
      <c r="DPY133" s="390"/>
      <c r="DPZ133" s="391"/>
      <c r="DQA133" s="392"/>
      <c r="DQB133" s="393"/>
      <c r="DQC133" s="394"/>
      <c r="DQD133" s="395"/>
      <c r="DQE133" s="389"/>
      <c r="DQF133" s="390"/>
      <c r="DQG133" s="391"/>
      <c r="DQH133" s="392"/>
      <c r="DQI133" s="393"/>
      <c r="DQJ133" s="394"/>
      <c r="DQK133" s="395"/>
      <c r="DQL133" s="389"/>
      <c r="DQM133" s="390"/>
      <c r="DQN133" s="391"/>
      <c r="DQO133" s="392"/>
      <c r="DQP133" s="393"/>
      <c r="DQQ133" s="394"/>
      <c r="DQR133" s="395"/>
      <c r="DQS133" s="389"/>
      <c r="DQT133" s="390"/>
      <c r="DQU133" s="391"/>
      <c r="DQV133" s="392"/>
      <c r="DQW133" s="393"/>
      <c r="DQX133" s="394"/>
      <c r="DQY133" s="395"/>
      <c r="DQZ133" s="389"/>
      <c r="DRA133" s="390"/>
      <c r="DRB133" s="391"/>
      <c r="DRC133" s="392"/>
      <c r="DRD133" s="393"/>
      <c r="DRE133" s="394"/>
      <c r="DRF133" s="395"/>
      <c r="DRG133" s="389"/>
      <c r="DRH133" s="390"/>
      <c r="DRI133" s="391"/>
      <c r="DRJ133" s="392"/>
      <c r="DRK133" s="393"/>
      <c r="DRL133" s="394"/>
      <c r="DRM133" s="395"/>
      <c r="DRN133" s="389"/>
      <c r="DRO133" s="390"/>
      <c r="DRP133" s="391"/>
      <c r="DRQ133" s="392"/>
      <c r="DRR133" s="393"/>
      <c r="DRS133" s="394"/>
      <c r="DRT133" s="395"/>
      <c r="DRU133" s="389"/>
      <c r="DRV133" s="390"/>
      <c r="DRW133" s="391"/>
      <c r="DRX133" s="392"/>
      <c r="DRY133" s="393"/>
      <c r="DRZ133" s="394"/>
      <c r="DSA133" s="395"/>
      <c r="DSB133" s="389"/>
      <c r="DSC133" s="390"/>
      <c r="DSD133" s="391"/>
      <c r="DSE133" s="392"/>
      <c r="DSF133" s="393"/>
      <c r="DSG133" s="394"/>
      <c r="DSH133" s="395"/>
      <c r="DSI133" s="389"/>
      <c r="DSJ133" s="390"/>
      <c r="DSK133" s="391"/>
      <c r="DSL133" s="392"/>
      <c r="DSM133" s="393"/>
      <c r="DSN133" s="394"/>
      <c r="DSO133" s="395"/>
      <c r="DSP133" s="389"/>
      <c r="DSQ133" s="390"/>
      <c r="DSR133" s="391"/>
      <c r="DSS133" s="392"/>
      <c r="DST133" s="393"/>
      <c r="DSU133" s="394"/>
      <c r="DSV133" s="395"/>
      <c r="DSW133" s="389"/>
      <c r="DSX133" s="390"/>
      <c r="DSY133" s="391"/>
      <c r="DSZ133" s="392"/>
      <c r="DTA133" s="393"/>
      <c r="DTB133" s="394"/>
      <c r="DTC133" s="395"/>
      <c r="DTD133" s="389"/>
      <c r="DTE133" s="390"/>
      <c r="DTF133" s="391"/>
      <c r="DTG133" s="392"/>
      <c r="DTH133" s="393"/>
      <c r="DTI133" s="394"/>
      <c r="DTJ133" s="395"/>
      <c r="DTK133" s="389"/>
      <c r="DTL133" s="390"/>
      <c r="DTM133" s="391"/>
      <c r="DTN133" s="392"/>
      <c r="DTO133" s="393"/>
      <c r="DTP133" s="394"/>
      <c r="DTQ133" s="395"/>
      <c r="DTR133" s="389"/>
      <c r="DTS133" s="390"/>
      <c r="DTT133" s="391"/>
      <c r="DTU133" s="392"/>
      <c r="DTV133" s="393"/>
      <c r="DTW133" s="394"/>
      <c r="DTX133" s="395"/>
      <c r="DTY133" s="389"/>
      <c r="DTZ133" s="390"/>
      <c r="DUA133" s="391"/>
      <c r="DUB133" s="392"/>
      <c r="DUC133" s="393"/>
      <c r="DUD133" s="394"/>
      <c r="DUE133" s="395"/>
      <c r="DUF133" s="389"/>
      <c r="DUG133" s="390"/>
      <c r="DUH133" s="391"/>
      <c r="DUI133" s="392"/>
      <c r="DUJ133" s="393"/>
      <c r="DUK133" s="394"/>
      <c r="DUL133" s="395"/>
      <c r="DUM133" s="389"/>
      <c r="DUN133" s="390"/>
      <c r="DUO133" s="391"/>
      <c r="DUP133" s="392"/>
      <c r="DUQ133" s="393"/>
      <c r="DUR133" s="394"/>
      <c r="DUS133" s="395"/>
      <c r="DUT133" s="389"/>
      <c r="DUU133" s="390"/>
      <c r="DUV133" s="391"/>
      <c r="DUW133" s="392"/>
      <c r="DUX133" s="393"/>
      <c r="DUY133" s="394"/>
      <c r="DUZ133" s="395"/>
      <c r="DVA133" s="389"/>
      <c r="DVB133" s="390"/>
      <c r="DVC133" s="391"/>
      <c r="DVD133" s="392"/>
      <c r="DVE133" s="393"/>
      <c r="DVF133" s="394"/>
      <c r="DVG133" s="395"/>
      <c r="DVH133" s="389"/>
      <c r="DVI133" s="390"/>
      <c r="DVJ133" s="391"/>
      <c r="DVK133" s="392"/>
      <c r="DVL133" s="393"/>
      <c r="DVM133" s="394"/>
      <c r="DVN133" s="395"/>
      <c r="DVO133" s="389"/>
      <c r="DVP133" s="390"/>
      <c r="DVQ133" s="391"/>
      <c r="DVR133" s="392"/>
      <c r="DVS133" s="393"/>
      <c r="DVT133" s="394"/>
      <c r="DVU133" s="395"/>
      <c r="DVV133" s="389"/>
      <c r="DVW133" s="390"/>
      <c r="DVX133" s="391"/>
      <c r="DVY133" s="392"/>
      <c r="DVZ133" s="393"/>
      <c r="DWA133" s="394"/>
      <c r="DWB133" s="395"/>
      <c r="DWC133" s="389"/>
      <c r="DWD133" s="390"/>
      <c r="DWE133" s="391"/>
      <c r="DWF133" s="392"/>
      <c r="DWG133" s="393"/>
      <c r="DWH133" s="394"/>
      <c r="DWI133" s="395"/>
      <c r="DWJ133" s="389"/>
      <c r="DWK133" s="390"/>
      <c r="DWL133" s="391"/>
      <c r="DWM133" s="392"/>
      <c r="DWN133" s="393"/>
      <c r="DWO133" s="394"/>
      <c r="DWP133" s="395"/>
      <c r="DWQ133" s="389"/>
      <c r="DWR133" s="390"/>
      <c r="DWS133" s="391"/>
      <c r="DWT133" s="392"/>
      <c r="DWU133" s="393"/>
      <c r="DWV133" s="394"/>
      <c r="DWW133" s="395"/>
      <c r="DWX133" s="389"/>
      <c r="DWY133" s="390"/>
      <c r="DWZ133" s="391"/>
      <c r="DXA133" s="392"/>
      <c r="DXB133" s="393"/>
      <c r="DXC133" s="394"/>
      <c r="DXD133" s="395"/>
      <c r="DXE133" s="389"/>
      <c r="DXF133" s="390"/>
      <c r="DXG133" s="391"/>
      <c r="DXH133" s="392"/>
      <c r="DXI133" s="393"/>
      <c r="DXJ133" s="394"/>
      <c r="DXK133" s="395"/>
      <c r="DXL133" s="389"/>
      <c r="DXM133" s="390"/>
      <c r="DXN133" s="391"/>
      <c r="DXO133" s="392"/>
      <c r="DXP133" s="393"/>
      <c r="DXQ133" s="394"/>
      <c r="DXR133" s="395"/>
      <c r="DXS133" s="389"/>
      <c r="DXT133" s="390"/>
      <c r="DXU133" s="391"/>
      <c r="DXV133" s="392"/>
      <c r="DXW133" s="393"/>
      <c r="DXX133" s="394"/>
      <c r="DXY133" s="395"/>
      <c r="DXZ133" s="389"/>
      <c r="DYA133" s="390"/>
      <c r="DYB133" s="391"/>
      <c r="DYC133" s="392"/>
      <c r="DYD133" s="393"/>
      <c r="DYE133" s="394"/>
      <c r="DYF133" s="395"/>
      <c r="DYG133" s="389"/>
      <c r="DYH133" s="390"/>
      <c r="DYI133" s="391"/>
      <c r="DYJ133" s="392"/>
      <c r="DYK133" s="393"/>
      <c r="DYL133" s="394"/>
      <c r="DYM133" s="395"/>
      <c r="DYN133" s="389"/>
      <c r="DYO133" s="390"/>
      <c r="DYP133" s="391"/>
      <c r="DYQ133" s="392"/>
      <c r="DYR133" s="393"/>
      <c r="DYS133" s="394"/>
      <c r="DYT133" s="395"/>
      <c r="DYU133" s="389"/>
      <c r="DYV133" s="390"/>
      <c r="DYW133" s="391"/>
      <c r="DYX133" s="392"/>
      <c r="DYY133" s="393"/>
      <c r="DYZ133" s="394"/>
      <c r="DZA133" s="395"/>
      <c r="DZB133" s="389"/>
      <c r="DZC133" s="390"/>
      <c r="DZD133" s="391"/>
      <c r="DZE133" s="392"/>
      <c r="DZF133" s="393"/>
      <c r="DZG133" s="394"/>
      <c r="DZH133" s="395"/>
      <c r="DZI133" s="389"/>
      <c r="DZJ133" s="390"/>
      <c r="DZK133" s="391"/>
      <c r="DZL133" s="392"/>
      <c r="DZM133" s="393"/>
      <c r="DZN133" s="394"/>
      <c r="DZO133" s="395"/>
      <c r="DZP133" s="389"/>
      <c r="DZQ133" s="390"/>
      <c r="DZR133" s="391"/>
      <c r="DZS133" s="392"/>
      <c r="DZT133" s="393"/>
      <c r="DZU133" s="394"/>
      <c r="DZV133" s="395"/>
      <c r="DZW133" s="389"/>
      <c r="DZX133" s="390"/>
      <c r="DZY133" s="391"/>
      <c r="DZZ133" s="392"/>
      <c r="EAA133" s="393"/>
      <c r="EAB133" s="394"/>
      <c r="EAC133" s="395"/>
      <c r="EAD133" s="389"/>
      <c r="EAE133" s="390"/>
      <c r="EAF133" s="391"/>
      <c r="EAG133" s="392"/>
      <c r="EAH133" s="393"/>
      <c r="EAI133" s="394"/>
      <c r="EAJ133" s="395"/>
      <c r="EAK133" s="389"/>
      <c r="EAL133" s="390"/>
      <c r="EAM133" s="391"/>
      <c r="EAN133" s="392"/>
      <c r="EAO133" s="393"/>
      <c r="EAP133" s="394"/>
      <c r="EAQ133" s="395"/>
      <c r="EAR133" s="389"/>
      <c r="EAS133" s="390"/>
      <c r="EAT133" s="391"/>
      <c r="EAU133" s="392"/>
      <c r="EAV133" s="393"/>
      <c r="EAW133" s="394"/>
      <c r="EAX133" s="395"/>
      <c r="EAY133" s="389"/>
      <c r="EAZ133" s="390"/>
      <c r="EBA133" s="391"/>
      <c r="EBB133" s="392"/>
      <c r="EBC133" s="393"/>
      <c r="EBD133" s="394"/>
      <c r="EBE133" s="395"/>
      <c r="EBF133" s="389"/>
      <c r="EBG133" s="390"/>
      <c r="EBH133" s="391"/>
      <c r="EBI133" s="392"/>
      <c r="EBJ133" s="393"/>
      <c r="EBK133" s="394"/>
      <c r="EBL133" s="395"/>
      <c r="EBM133" s="389"/>
      <c r="EBN133" s="390"/>
      <c r="EBO133" s="391"/>
      <c r="EBP133" s="392"/>
      <c r="EBQ133" s="393"/>
      <c r="EBR133" s="394"/>
      <c r="EBS133" s="395"/>
      <c r="EBT133" s="389"/>
      <c r="EBU133" s="390"/>
      <c r="EBV133" s="391"/>
      <c r="EBW133" s="392"/>
      <c r="EBX133" s="393"/>
      <c r="EBY133" s="394"/>
      <c r="EBZ133" s="395"/>
      <c r="ECA133" s="389"/>
      <c r="ECB133" s="390"/>
      <c r="ECC133" s="391"/>
      <c r="ECD133" s="392"/>
      <c r="ECE133" s="393"/>
      <c r="ECF133" s="394"/>
      <c r="ECG133" s="395"/>
      <c r="ECH133" s="389"/>
      <c r="ECI133" s="390"/>
      <c r="ECJ133" s="391"/>
      <c r="ECK133" s="392"/>
      <c r="ECL133" s="393"/>
      <c r="ECM133" s="394"/>
      <c r="ECN133" s="395"/>
      <c r="ECO133" s="389"/>
      <c r="ECP133" s="390"/>
      <c r="ECQ133" s="391"/>
      <c r="ECR133" s="392"/>
      <c r="ECS133" s="393"/>
      <c r="ECT133" s="394"/>
      <c r="ECU133" s="395"/>
      <c r="ECV133" s="389"/>
      <c r="ECW133" s="390"/>
      <c r="ECX133" s="391"/>
      <c r="ECY133" s="392"/>
      <c r="ECZ133" s="393"/>
      <c r="EDA133" s="394"/>
      <c r="EDB133" s="395"/>
      <c r="EDC133" s="389"/>
      <c r="EDD133" s="390"/>
      <c r="EDE133" s="391"/>
      <c r="EDF133" s="392"/>
      <c r="EDG133" s="393"/>
      <c r="EDH133" s="394"/>
      <c r="EDI133" s="395"/>
      <c r="EDJ133" s="389"/>
      <c r="EDK133" s="390"/>
      <c r="EDL133" s="391"/>
      <c r="EDM133" s="392"/>
      <c r="EDN133" s="393"/>
      <c r="EDO133" s="394"/>
      <c r="EDP133" s="395"/>
      <c r="EDQ133" s="389"/>
      <c r="EDR133" s="390"/>
      <c r="EDS133" s="391"/>
      <c r="EDT133" s="392"/>
      <c r="EDU133" s="393"/>
      <c r="EDV133" s="394"/>
      <c r="EDW133" s="395"/>
      <c r="EDX133" s="389"/>
      <c r="EDY133" s="390"/>
      <c r="EDZ133" s="391"/>
      <c r="EEA133" s="392"/>
      <c r="EEB133" s="393"/>
      <c r="EEC133" s="394"/>
      <c r="EED133" s="395"/>
      <c r="EEE133" s="389"/>
      <c r="EEF133" s="390"/>
      <c r="EEG133" s="391"/>
      <c r="EEH133" s="392"/>
      <c r="EEI133" s="393"/>
      <c r="EEJ133" s="394"/>
      <c r="EEK133" s="395"/>
      <c r="EEL133" s="389"/>
      <c r="EEM133" s="390"/>
      <c r="EEN133" s="391"/>
      <c r="EEO133" s="392"/>
      <c r="EEP133" s="393"/>
      <c r="EEQ133" s="394"/>
      <c r="EER133" s="395"/>
      <c r="EES133" s="389"/>
      <c r="EET133" s="390"/>
      <c r="EEU133" s="391"/>
      <c r="EEV133" s="392"/>
      <c r="EEW133" s="393"/>
      <c r="EEX133" s="394"/>
      <c r="EEY133" s="395"/>
      <c r="EEZ133" s="389"/>
      <c r="EFA133" s="390"/>
      <c r="EFB133" s="391"/>
      <c r="EFC133" s="392"/>
      <c r="EFD133" s="393"/>
      <c r="EFE133" s="394"/>
      <c r="EFF133" s="395"/>
      <c r="EFG133" s="389"/>
      <c r="EFH133" s="390"/>
      <c r="EFI133" s="391"/>
      <c r="EFJ133" s="392"/>
      <c r="EFK133" s="393"/>
      <c r="EFL133" s="394"/>
      <c r="EFM133" s="395"/>
      <c r="EFN133" s="389"/>
      <c r="EFO133" s="390"/>
      <c r="EFP133" s="391"/>
      <c r="EFQ133" s="392"/>
      <c r="EFR133" s="393"/>
      <c r="EFS133" s="394"/>
      <c r="EFT133" s="395"/>
      <c r="EFU133" s="389"/>
      <c r="EFV133" s="390"/>
      <c r="EFW133" s="391"/>
      <c r="EFX133" s="392"/>
      <c r="EFY133" s="393"/>
      <c r="EFZ133" s="394"/>
      <c r="EGA133" s="395"/>
      <c r="EGB133" s="389"/>
      <c r="EGC133" s="390"/>
      <c r="EGD133" s="391"/>
      <c r="EGE133" s="392"/>
      <c r="EGF133" s="393"/>
      <c r="EGG133" s="394"/>
      <c r="EGH133" s="395"/>
      <c r="EGI133" s="389"/>
      <c r="EGJ133" s="390"/>
      <c r="EGK133" s="391"/>
      <c r="EGL133" s="392"/>
      <c r="EGM133" s="393"/>
      <c r="EGN133" s="394"/>
      <c r="EGO133" s="395"/>
      <c r="EGP133" s="389"/>
      <c r="EGQ133" s="390"/>
      <c r="EGR133" s="391"/>
      <c r="EGS133" s="392"/>
      <c r="EGT133" s="393"/>
      <c r="EGU133" s="394"/>
      <c r="EGV133" s="395"/>
      <c r="EGW133" s="389"/>
      <c r="EGX133" s="390"/>
      <c r="EGY133" s="391"/>
      <c r="EGZ133" s="392"/>
      <c r="EHA133" s="393"/>
      <c r="EHB133" s="394"/>
      <c r="EHC133" s="395"/>
      <c r="EHD133" s="389"/>
      <c r="EHE133" s="390"/>
      <c r="EHF133" s="391"/>
      <c r="EHG133" s="392"/>
      <c r="EHH133" s="393"/>
      <c r="EHI133" s="394"/>
      <c r="EHJ133" s="395"/>
      <c r="EHK133" s="389"/>
      <c r="EHL133" s="390"/>
      <c r="EHM133" s="391"/>
      <c r="EHN133" s="392"/>
      <c r="EHO133" s="393"/>
      <c r="EHP133" s="394"/>
      <c r="EHQ133" s="395"/>
      <c r="EHR133" s="389"/>
      <c r="EHS133" s="390"/>
      <c r="EHT133" s="391"/>
      <c r="EHU133" s="392"/>
      <c r="EHV133" s="393"/>
      <c r="EHW133" s="394"/>
      <c r="EHX133" s="395"/>
      <c r="EHY133" s="389"/>
      <c r="EHZ133" s="390"/>
      <c r="EIA133" s="391"/>
      <c r="EIB133" s="392"/>
      <c r="EIC133" s="393"/>
      <c r="EID133" s="394"/>
      <c r="EIE133" s="395"/>
      <c r="EIF133" s="389"/>
      <c r="EIG133" s="390"/>
      <c r="EIH133" s="391"/>
      <c r="EII133" s="392"/>
      <c r="EIJ133" s="393"/>
      <c r="EIK133" s="394"/>
      <c r="EIL133" s="395"/>
      <c r="EIM133" s="389"/>
      <c r="EIN133" s="390"/>
      <c r="EIO133" s="391"/>
      <c r="EIP133" s="392"/>
      <c r="EIQ133" s="393"/>
      <c r="EIR133" s="394"/>
      <c r="EIS133" s="395"/>
      <c r="EIT133" s="389"/>
      <c r="EIU133" s="390"/>
      <c r="EIV133" s="391"/>
      <c r="EIW133" s="392"/>
      <c r="EIX133" s="393"/>
      <c r="EIY133" s="394"/>
      <c r="EIZ133" s="395"/>
      <c r="EJA133" s="389"/>
      <c r="EJB133" s="390"/>
      <c r="EJC133" s="391"/>
      <c r="EJD133" s="392"/>
      <c r="EJE133" s="393"/>
      <c r="EJF133" s="394"/>
      <c r="EJG133" s="395"/>
      <c r="EJH133" s="389"/>
      <c r="EJI133" s="390"/>
      <c r="EJJ133" s="391"/>
      <c r="EJK133" s="392"/>
      <c r="EJL133" s="393"/>
      <c r="EJM133" s="394"/>
      <c r="EJN133" s="395"/>
      <c r="EJO133" s="389"/>
      <c r="EJP133" s="390"/>
      <c r="EJQ133" s="391"/>
      <c r="EJR133" s="392"/>
      <c r="EJS133" s="393"/>
      <c r="EJT133" s="394"/>
      <c r="EJU133" s="395"/>
      <c r="EJV133" s="389"/>
      <c r="EJW133" s="390"/>
      <c r="EJX133" s="391"/>
      <c r="EJY133" s="392"/>
      <c r="EJZ133" s="393"/>
      <c r="EKA133" s="394"/>
      <c r="EKB133" s="395"/>
      <c r="EKC133" s="389"/>
      <c r="EKD133" s="390"/>
      <c r="EKE133" s="391"/>
      <c r="EKF133" s="392"/>
      <c r="EKG133" s="393"/>
      <c r="EKH133" s="394"/>
      <c r="EKI133" s="395"/>
      <c r="EKJ133" s="389"/>
      <c r="EKK133" s="390"/>
      <c r="EKL133" s="391"/>
      <c r="EKM133" s="392"/>
      <c r="EKN133" s="393"/>
      <c r="EKO133" s="394"/>
      <c r="EKP133" s="395"/>
      <c r="EKQ133" s="389"/>
      <c r="EKR133" s="390"/>
      <c r="EKS133" s="391"/>
      <c r="EKT133" s="392"/>
      <c r="EKU133" s="393"/>
      <c r="EKV133" s="394"/>
      <c r="EKW133" s="395"/>
      <c r="EKX133" s="389"/>
      <c r="EKY133" s="390"/>
      <c r="EKZ133" s="391"/>
      <c r="ELA133" s="392"/>
      <c r="ELB133" s="393"/>
      <c r="ELC133" s="394"/>
      <c r="ELD133" s="395"/>
      <c r="ELE133" s="389"/>
      <c r="ELF133" s="390"/>
      <c r="ELG133" s="391"/>
      <c r="ELH133" s="392"/>
      <c r="ELI133" s="393"/>
      <c r="ELJ133" s="394"/>
      <c r="ELK133" s="395"/>
      <c r="ELL133" s="389"/>
      <c r="ELM133" s="390"/>
      <c r="ELN133" s="391"/>
      <c r="ELO133" s="392"/>
      <c r="ELP133" s="393"/>
      <c r="ELQ133" s="394"/>
      <c r="ELR133" s="395"/>
      <c r="ELS133" s="389"/>
      <c r="ELT133" s="390"/>
      <c r="ELU133" s="391"/>
      <c r="ELV133" s="392"/>
      <c r="ELW133" s="393"/>
      <c r="ELX133" s="394"/>
      <c r="ELY133" s="395"/>
      <c r="ELZ133" s="389"/>
      <c r="EMA133" s="390"/>
      <c r="EMB133" s="391"/>
      <c r="EMC133" s="392"/>
      <c r="EMD133" s="393"/>
      <c r="EME133" s="394"/>
      <c r="EMF133" s="395"/>
      <c r="EMG133" s="389"/>
      <c r="EMH133" s="390"/>
      <c r="EMI133" s="391"/>
      <c r="EMJ133" s="392"/>
      <c r="EMK133" s="393"/>
      <c r="EML133" s="394"/>
      <c r="EMM133" s="395"/>
      <c r="EMN133" s="389"/>
      <c r="EMO133" s="390"/>
      <c r="EMP133" s="391"/>
      <c r="EMQ133" s="392"/>
      <c r="EMR133" s="393"/>
      <c r="EMS133" s="394"/>
      <c r="EMT133" s="395"/>
      <c r="EMU133" s="389"/>
      <c r="EMV133" s="390"/>
      <c r="EMW133" s="391"/>
      <c r="EMX133" s="392"/>
      <c r="EMY133" s="393"/>
      <c r="EMZ133" s="394"/>
      <c r="ENA133" s="395"/>
      <c r="ENB133" s="389"/>
      <c r="ENC133" s="390"/>
      <c r="END133" s="391"/>
      <c r="ENE133" s="392"/>
      <c r="ENF133" s="393"/>
      <c r="ENG133" s="394"/>
      <c r="ENH133" s="395"/>
      <c r="ENI133" s="389"/>
      <c r="ENJ133" s="390"/>
      <c r="ENK133" s="391"/>
      <c r="ENL133" s="392"/>
      <c r="ENM133" s="393"/>
      <c r="ENN133" s="394"/>
      <c r="ENO133" s="395"/>
      <c r="ENP133" s="389"/>
      <c r="ENQ133" s="390"/>
      <c r="ENR133" s="391"/>
      <c r="ENS133" s="392"/>
      <c r="ENT133" s="393"/>
      <c r="ENU133" s="394"/>
      <c r="ENV133" s="395"/>
      <c r="ENW133" s="389"/>
      <c r="ENX133" s="390"/>
      <c r="ENY133" s="391"/>
      <c r="ENZ133" s="392"/>
      <c r="EOA133" s="393"/>
      <c r="EOB133" s="394"/>
      <c r="EOC133" s="395"/>
      <c r="EOD133" s="389"/>
      <c r="EOE133" s="390"/>
      <c r="EOF133" s="391"/>
      <c r="EOG133" s="392"/>
      <c r="EOH133" s="393"/>
      <c r="EOI133" s="394"/>
      <c r="EOJ133" s="395"/>
      <c r="EOK133" s="389"/>
      <c r="EOL133" s="390"/>
      <c r="EOM133" s="391"/>
      <c r="EON133" s="392"/>
      <c r="EOO133" s="393"/>
      <c r="EOP133" s="394"/>
      <c r="EOQ133" s="395"/>
      <c r="EOR133" s="389"/>
      <c r="EOS133" s="390"/>
      <c r="EOT133" s="391"/>
      <c r="EOU133" s="392"/>
      <c r="EOV133" s="393"/>
      <c r="EOW133" s="394"/>
      <c r="EOX133" s="395"/>
      <c r="EOY133" s="389"/>
      <c r="EOZ133" s="390"/>
      <c r="EPA133" s="391"/>
      <c r="EPB133" s="392"/>
      <c r="EPC133" s="393"/>
      <c r="EPD133" s="394"/>
      <c r="EPE133" s="395"/>
      <c r="EPF133" s="389"/>
      <c r="EPG133" s="390"/>
      <c r="EPH133" s="391"/>
      <c r="EPI133" s="392"/>
      <c r="EPJ133" s="393"/>
      <c r="EPK133" s="394"/>
      <c r="EPL133" s="395"/>
      <c r="EPM133" s="389"/>
      <c r="EPN133" s="390"/>
      <c r="EPO133" s="391"/>
      <c r="EPP133" s="392"/>
      <c r="EPQ133" s="393"/>
      <c r="EPR133" s="394"/>
      <c r="EPS133" s="395"/>
      <c r="EPT133" s="389"/>
      <c r="EPU133" s="390"/>
      <c r="EPV133" s="391"/>
      <c r="EPW133" s="392"/>
      <c r="EPX133" s="393"/>
      <c r="EPY133" s="394"/>
      <c r="EPZ133" s="395"/>
      <c r="EQA133" s="389"/>
      <c r="EQB133" s="390"/>
      <c r="EQC133" s="391"/>
      <c r="EQD133" s="392"/>
      <c r="EQE133" s="393"/>
      <c r="EQF133" s="394"/>
      <c r="EQG133" s="395"/>
      <c r="EQH133" s="389"/>
      <c r="EQI133" s="390"/>
      <c r="EQJ133" s="391"/>
      <c r="EQK133" s="392"/>
      <c r="EQL133" s="393"/>
      <c r="EQM133" s="394"/>
      <c r="EQN133" s="395"/>
      <c r="EQO133" s="389"/>
      <c r="EQP133" s="390"/>
      <c r="EQQ133" s="391"/>
      <c r="EQR133" s="392"/>
      <c r="EQS133" s="393"/>
      <c r="EQT133" s="394"/>
      <c r="EQU133" s="395"/>
      <c r="EQV133" s="389"/>
      <c r="EQW133" s="390"/>
      <c r="EQX133" s="391"/>
      <c r="EQY133" s="392"/>
      <c r="EQZ133" s="393"/>
      <c r="ERA133" s="394"/>
      <c r="ERB133" s="395"/>
      <c r="ERC133" s="389"/>
      <c r="ERD133" s="390"/>
      <c r="ERE133" s="391"/>
      <c r="ERF133" s="392"/>
      <c r="ERG133" s="393"/>
      <c r="ERH133" s="394"/>
      <c r="ERI133" s="395"/>
      <c r="ERJ133" s="389"/>
      <c r="ERK133" s="390"/>
      <c r="ERL133" s="391"/>
      <c r="ERM133" s="392"/>
      <c r="ERN133" s="393"/>
      <c r="ERO133" s="394"/>
      <c r="ERP133" s="395"/>
      <c r="ERQ133" s="389"/>
      <c r="ERR133" s="390"/>
      <c r="ERS133" s="391"/>
      <c r="ERT133" s="392"/>
      <c r="ERU133" s="393"/>
      <c r="ERV133" s="394"/>
      <c r="ERW133" s="395"/>
      <c r="ERX133" s="389"/>
      <c r="ERY133" s="390"/>
      <c r="ERZ133" s="391"/>
      <c r="ESA133" s="392"/>
      <c r="ESB133" s="393"/>
      <c r="ESC133" s="394"/>
      <c r="ESD133" s="395"/>
      <c r="ESE133" s="389"/>
      <c r="ESF133" s="390"/>
      <c r="ESG133" s="391"/>
      <c r="ESH133" s="392"/>
      <c r="ESI133" s="393"/>
      <c r="ESJ133" s="394"/>
      <c r="ESK133" s="395"/>
      <c r="ESL133" s="389"/>
      <c r="ESM133" s="390"/>
      <c r="ESN133" s="391"/>
      <c r="ESO133" s="392"/>
      <c r="ESP133" s="393"/>
      <c r="ESQ133" s="394"/>
      <c r="ESR133" s="395"/>
      <c r="ESS133" s="389"/>
      <c r="EST133" s="390"/>
      <c r="ESU133" s="391"/>
      <c r="ESV133" s="392"/>
      <c r="ESW133" s="393"/>
      <c r="ESX133" s="394"/>
      <c r="ESY133" s="395"/>
      <c r="ESZ133" s="389"/>
      <c r="ETA133" s="390"/>
      <c r="ETB133" s="391"/>
      <c r="ETC133" s="392"/>
      <c r="ETD133" s="393"/>
      <c r="ETE133" s="394"/>
      <c r="ETF133" s="395"/>
      <c r="ETG133" s="389"/>
      <c r="ETH133" s="390"/>
      <c r="ETI133" s="391"/>
      <c r="ETJ133" s="392"/>
      <c r="ETK133" s="393"/>
      <c r="ETL133" s="394"/>
      <c r="ETM133" s="395"/>
      <c r="ETN133" s="389"/>
      <c r="ETO133" s="390"/>
      <c r="ETP133" s="391"/>
      <c r="ETQ133" s="392"/>
      <c r="ETR133" s="393"/>
      <c r="ETS133" s="394"/>
      <c r="ETT133" s="395"/>
      <c r="ETU133" s="389"/>
      <c r="ETV133" s="390"/>
      <c r="ETW133" s="391"/>
      <c r="ETX133" s="392"/>
      <c r="ETY133" s="393"/>
      <c r="ETZ133" s="394"/>
      <c r="EUA133" s="395"/>
      <c r="EUB133" s="389"/>
      <c r="EUC133" s="390"/>
      <c r="EUD133" s="391"/>
      <c r="EUE133" s="392"/>
      <c r="EUF133" s="393"/>
      <c r="EUG133" s="394"/>
      <c r="EUH133" s="395"/>
      <c r="EUI133" s="389"/>
      <c r="EUJ133" s="390"/>
      <c r="EUK133" s="391"/>
      <c r="EUL133" s="392"/>
      <c r="EUM133" s="393"/>
      <c r="EUN133" s="394"/>
      <c r="EUO133" s="395"/>
      <c r="EUP133" s="389"/>
      <c r="EUQ133" s="390"/>
      <c r="EUR133" s="391"/>
      <c r="EUS133" s="392"/>
      <c r="EUT133" s="393"/>
      <c r="EUU133" s="394"/>
      <c r="EUV133" s="395"/>
      <c r="EUW133" s="389"/>
      <c r="EUX133" s="390"/>
      <c r="EUY133" s="391"/>
      <c r="EUZ133" s="392"/>
      <c r="EVA133" s="393"/>
      <c r="EVB133" s="394"/>
      <c r="EVC133" s="395"/>
      <c r="EVD133" s="389"/>
      <c r="EVE133" s="390"/>
      <c r="EVF133" s="391"/>
      <c r="EVG133" s="392"/>
      <c r="EVH133" s="393"/>
      <c r="EVI133" s="394"/>
      <c r="EVJ133" s="395"/>
      <c r="EVK133" s="389"/>
      <c r="EVL133" s="390"/>
      <c r="EVM133" s="391"/>
      <c r="EVN133" s="392"/>
      <c r="EVO133" s="393"/>
      <c r="EVP133" s="394"/>
      <c r="EVQ133" s="395"/>
      <c r="EVR133" s="389"/>
      <c r="EVS133" s="390"/>
      <c r="EVT133" s="391"/>
      <c r="EVU133" s="392"/>
      <c r="EVV133" s="393"/>
      <c r="EVW133" s="394"/>
      <c r="EVX133" s="395"/>
      <c r="EVY133" s="389"/>
      <c r="EVZ133" s="390"/>
      <c r="EWA133" s="391"/>
      <c r="EWB133" s="392"/>
      <c r="EWC133" s="393"/>
      <c r="EWD133" s="394"/>
      <c r="EWE133" s="395"/>
      <c r="EWF133" s="389"/>
      <c r="EWG133" s="390"/>
      <c r="EWH133" s="391"/>
      <c r="EWI133" s="392"/>
      <c r="EWJ133" s="393"/>
      <c r="EWK133" s="394"/>
      <c r="EWL133" s="395"/>
      <c r="EWM133" s="389"/>
      <c r="EWN133" s="390"/>
      <c r="EWO133" s="391"/>
      <c r="EWP133" s="392"/>
      <c r="EWQ133" s="393"/>
      <c r="EWR133" s="394"/>
      <c r="EWS133" s="395"/>
      <c r="EWT133" s="389"/>
      <c r="EWU133" s="390"/>
      <c r="EWV133" s="391"/>
      <c r="EWW133" s="392"/>
      <c r="EWX133" s="393"/>
      <c r="EWY133" s="394"/>
      <c r="EWZ133" s="395"/>
      <c r="EXA133" s="389"/>
      <c r="EXB133" s="390"/>
      <c r="EXC133" s="391"/>
      <c r="EXD133" s="392"/>
      <c r="EXE133" s="393"/>
      <c r="EXF133" s="394"/>
      <c r="EXG133" s="395"/>
      <c r="EXH133" s="389"/>
      <c r="EXI133" s="390"/>
      <c r="EXJ133" s="391"/>
      <c r="EXK133" s="392"/>
      <c r="EXL133" s="393"/>
      <c r="EXM133" s="394"/>
      <c r="EXN133" s="395"/>
      <c r="EXO133" s="389"/>
      <c r="EXP133" s="390"/>
      <c r="EXQ133" s="391"/>
      <c r="EXR133" s="392"/>
      <c r="EXS133" s="393"/>
      <c r="EXT133" s="394"/>
      <c r="EXU133" s="395"/>
      <c r="EXV133" s="389"/>
      <c r="EXW133" s="390"/>
      <c r="EXX133" s="391"/>
      <c r="EXY133" s="392"/>
      <c r="EXZ133" s="393"/>
      <c r="EYA133" s="394"/>
      <c r="EYB133" s="395"/>
      <c r="EYC133" s="389"/>
      <c r="EYD133" s="390"/>
      <c r="EYE133" s="391"/>
      <c r="EYF133" s="392"/>
      <c r="EYG133" s="393"/>
      <c r="EYH133" s="394"/>
      <c r="EYI133" s="395"/>
      <c r="EYJ133" s="389"/>
      <c r="EYK133" s="390"/>
      <c r="EYL133" s="391"/>
      <c r="EYM133" s="392"/>
      <c r="EYN133" s="393"/>
      <c r="EYO133" s="394"/>
      <c r="EYP133" s="395"/>
      <c r="EYQ133" s="389"/>
      <c r="EYR133" s="390"/>
      <c r="EYS133" s="391"/>
      <c r="EYT133" s="392"/>
      <c r="EYU133" s="393"/>
      <c r="EYV133" s="394"/>
      <c r="EYW133" s="395"/>
      <c r="EYX133" s="389"/>
      <c r="EYY133" s="390"/>
      <c r="EYZ133" s="391"/>
      <c r="EZA133" s="392"/>
      <c r="EZB133" s="393"/>
      <c r="EZC133" s="394"/>
      <c r="EZD133" s="395"/>
      <c r="EZE133" s="389"/>
      <c r="EZF133" s="390"/>
      <c r="EZG133" s="391"/>
      <c r="EZH133" s="392"/>
      <c r="EZI133" s="393"/>
      <c r="EZJ133" s="394"/>
      <c r="EZK133" s="395"/>
      <c r="EZL133" s="389"/>
      <c r="EZM133" s="390"/>
      <c r="EZN133" s="391"/>
      <c r="EZO133" s="392"/>
      <c r="EZP133" s="393"/>
      <c r="EZQ133" s="394"/>
      <c r="EZR133" s="395"/>
      <c r="EZS133" s="389"/>
      <c r="EZT133" s="390"/>
      <c r="EZU133" s="391"/>
      <c r="EZV133" s="392"/>
      <c r="EZW133" s="393"/>
      <c r="EZX133" s="394"/>
      <c r="EZY133" s="395"/>
      <c r="EZZ133" s="389"/>
      <c r="FAA133" s="390"/>
      <c r="FAB133" s="391"/>
      <c r="FAC133" s="392"/>
      <c r="FAD133" s="393"/>
      <c r="FAE133" s="394"/>
      <c r="FAF133" s="395"/>
      <c r="FAG133" s="389"/>
      <c r="FAH133" s="390"/>
      <c r="FAI133" s="391"/>
      <c r="FAJ133" s="392"/>
      <c r="FAK133" s="393"/>
      <c r="FAL133" s="394"/>
      <c r="FAM133" s="395"/>
      <c r="FAN133" s="389"/>
      <c r="FAO133" s="390"/>
      <c r="FAP133" s="391"/>
      <c r="FAQ133" s="392"/>
      <c r="FAR133" s="393"/>
      <c r="FAS133" s="394"/>
      <c r="FAT133" s="395"/>
      <c r="FAU133" s="389"/>
      <c r="FAV133" s="390"/>
      <c r="FAW133" s="391"/>
      <c r="FAX133" s="392"/>
      <c r="FAY133" s="393"/>
      <c r="FAZ133" s="394"/>
      <c r="FBA133" s="395"/>
      <c r="FBB133" s="389"/>
      <c r="FBC133" s="390"/>
      <c r="FBD133" s="391"/>
      <c r="FBE133" s="392"/>
      <c r="FBF133" s="393"/>
      <c r="FBG133" s="394"/>
      <c r="FBH133" s="395"/>
      <c r="FBI133" s="389"/>
      <c r="FBJ133" s="390"/>
      <c r="FBK133" s="391"/>
      <c r="FBL133" s="392"/>
      <c r="FBM133" s="393"/>
      <c r="FBN133" s="394"/>
      <c r="FBO133" s="395"/>
      <c r="FBP133" s="389"/>
      <c r="FBQ133" s="390"/>
      <c r="FBR133" s="391"/>
      <c r="FBS133" s="392"/>
      <c r="FBT133" s="393"/>
      <c r="FBU133" s="394"/>
      <c r="FBV133" s="395"/>
      <c r="FBW133" s="389"/>
      <c r="FBX133" s="390"/>
      <c r="FBY133" s="391"/>
      <c r="FBZ133" s="392"/>
      <c r="FCA133" s="393"/>
      <c r="FCB133" s="394"/>
      <c r="FCC133" s="395"/>
      <c r="FCD133" s="389"/>
      <c r="FCE133" s="390"/>
      <c r="FCF133" s="391"/>
      <c r="FCG133" s="392"/>
      <c r="FCH133" s="393"/>
      <c r="FCI133" s="394"/>
      <c r="FCJ133" s="395"/>
      <c r="FCK133" s="389"/>
      <c r="FCL133" s="390"/>
      <c r="FCM133" s="391"/>
      <c r="FCN133" s="392"/>
      <c r="FCO133" s="393"/>
      <c r="FCP133" s="394"/>
      <c r="FCQ133" s="395"/>
      <c r="FCR133" s="389"/>
      <c r="FCS133" s="390"/>
      <c r="FCT133" s="391"/>
      <c r="FCU133" s="392"/>
      <c r="FCV133" s="393"/>
      <c r="FCW133" s="394"/>
      <c r="FCX133" s="395"/>
      <c r="FCY133" s="389"/>
      <c r="FCZ133" s="390"/>
      <c r="FDA133" s="391"/>
      <c r="FDB133" s="392"/>
      <c r="FDC133" s="393"/>
      <c r="FDD133" s="394"/>
      <c r="FDE133" s="395"/>
      <c r="FDF133" s="389"/>
      <c r="FDG133" s="390"/>
      <c r="FDH133" s="391"/>
      <c r="FDI133" s="392"/>
      <c r="FDJ133" s="393"/>
      <c r="FDK133" s="394"/>
      <c r="FDL133" s="395"/>
      <c r="FDM133" s="389"/>
      <c r="FDN133" s="390"/>
      <c r="FDO133" s="391"/>
      <c r="FDP133" s="392"/>
      <c r="FDQ133" s="393"/>
      <c r="FDR133" s="394"/>
      <c r="FDS133" s="395"/>
      <c r="FDT133" s="389"/>
      <c r="FDU133" s="390"/>
      <c r="FDV133" s="391"/>
      <c r="FDW133" s="392"/>
      <c r="FDX133" s="393"/>
      <c r="FDY133" s="394"/>
      <c r="FDZ133" s="395"/>
      <c r="FEA133" s="389"/>
      <c r="FEB133" s="390"/>
      <c r="FEC133" s="391"/>
      <c r="FED133" s="392"/>
      <c r="FEE133" s="393"/>
      <c r="FEF133" s="394"/>
      <c r="FEG133" s="395"/>
      <c r="FEH133" s="389"/>
      <c r="FEI133" s="390"/>
      <c r="FEJ133" s="391"/>
      <c r="FEK133" s="392"/>
      <c r="FEL133" s="393"/>
      <c r="FEM133" s="394"/>
      <c r="FEN133" s="395"/>
      <c r="FEO133" s="389"/>
      <c r="FEP133" s="390"/>
      <c r="FEQ133" s="391"/>
      <c r="FER133" s="392"/>
      <c r="FES133" s="393"/>
      <c r="FET133" s="394"/>
      <c r="FEU133" s="395"/>
      <c r="FEV133" s="389"/>
      <c r="FEW133" s="390"/>
      <c r="FEX133" s="391"/>
      <c r="FEY133" s="392"/>
      <c r="FEZ133" s="393"/>
      <c r="FFA133" s="394"/>
      <c r="FFB133" s="395"/>
      <c r="FFC133" s="389"/>
      <c r="FFD133" s="390"/>
      <c r="FFE133" s="391"/>
      <c r="FFF133" s="392"/>
      <c r="FFG133" s="393"/>
      <c r="FFH133" s="394"/>
      <c r="FFI133" s="395"/>
      <c r="FFJ133" s="389"/>
      <c r="FFK133" s="390"/>
      <c r="FFL133" s="391"/>
      <c r="FFM133" s="392"/>
      <c r="FFN133" s="393"/>
      <c r="FFO133" s="394"/>
      <c r="FFP133" s="395"/>
      <c r="FFQ133" s="389"/>
      <c r="FFR133" s="390"/>
      <c r="FFS133" s="391"/>
      <c r="FFT133" s="392"/>
      <c r="FFU133" s="393"/>
      <c r="FFV133" s="394"/>
      <c r="FFW133" s="395"/>
      <c r="FFX133" s="389"/>
      <c r="FFY133" s="390"/>
      <c r="FFZ133" s="391"/>
      <c r="FGA133" s="392"/>
      <c r="FGB133" s="393"/>
      <c r="FGC133" s="394"/>
      <c r="FGD133" s="395"/>
      <c r="FGE133" s="389"/>
      <c r="FGF133" s="390"/>
      <c r="FGG133" s="391"/>
      <c r="FGH133" s="392"/>
      <c r="FGI133" s="393"/>
      <c r="FGJ133" s="394"/>
      <c r="FGK133" s="395"/>
      <c r="FGL133" s="389"/>
      <c r="FGM133" s="390"/>
      <c r="FGN133" s="391"/>
      <c r="FGO133" s="392"/>
      <c r="FGP133" s="393"/>
      <c r="FGQ133" s="394"/>
      <c r="FGR133" s="395"/>
      <c r="FGS133" s="389"/>
      <c r="FGT133" s="390"/>
      <c r="FGU133" s="391"/>
      <c r="FGV133" s="392"/>
      <c r="FGW133" s="393"/>
      <c r="FGX133" s="394"/>
      <c r="FGY133" s="395"/>
      <c r="FGZ133" s="389"/>
      <c r="FHA133" s="390"/>
      <c r="FHB133" s="391"/>
      <c r="FHC133" s="392"/>
      <c r="FHD133" s="393"/>
      <c r="FHE133" s="394"/>
      <c r="FHF133" s="395"/>
      <c r="FHG133" s="389"/>
      <c r="FHH133" s="390"/>
      <c r="FHI133" s="391"/>
      <c r="FHJ133" s="392"/>
      <c r="FHK133" s="393"/>
      <c r="FHL133" s="394"/>
      <c r="FHM133" s="395"/>
      <c r="FHN133" s="389"/>
      <c r="FHO133" s="390"/>
      <c r="FHP133" s="391"/>
      <c r="FHQ133" s="392"/>
      <c r="FHR133" s="393"/>
      <c r="FHS133" s="394"/>
      <c r="FHT133" s="395"/>
      <c r="FHU133" s="389"/>
      <c r="FHV133" s="390"/>
      <c r="FHW133" s="391"/>
      <c r="FHX133" s="392"/>
      <c r="FHY133" s="393"/>
      <c r="FHZ133" s="394"/>
      <c r="FIA133" s="395"/>
      <c r="FIB133" s="389"/>
      <c r="FIC133" s="390"/>
      <c r="FID133" s="391"/>
      <c r="FIE133" s="392"/>
      <c r="FIF133" s="393"/>
      <c r="FIG133" s="394"/>
      <c r="FIH133" s="395"/>
      <c r="FII133" s="389"/>
      <c r="FIJ133" s="390"/>
      <c r="FIK133" s="391"/>
      <c r="FIL133" s="392"/>
      <c r="FIM133" s="393"/>
      <c r="FIN133" s="394"/>
      <c r="FIO133" s="395"/>
      <c r="FIP133" s="389"/>
      <c r="FIQ133" s="390"/>
      <c r="FIR133" s="391"/>
      <c r="FIS133" s="392"/>
      <c r="FIT133" s="393"/>
      <c r="FIU133" s="394"/>
      <c r="FIV133" s="395"/>
      <c r="FIW133" s="389"/>
      <c r="FIX133" s="390"/>
      <c r="FIY133" s="391"/>
      <c r="FIZ133" s="392"/>
      <c r="FJA133" s="393"/>
      <c r="FJB133" s="394"/>
      <c r="FJC133" s="395"/>
      <c r="FJD133" s="389"/>
      <c r="FJE133" s="390"/>
      <c r="FJF133" s="391"/>
      <c r="FJG133" s="392"/>
      <c r="FJH133" s="393"/>
      <c r="FJI133" s="394"/>
      <c r="FJJ133" s="395"/>
      <c r="FJK133" s="389"/>
      <c r="FJL133" s="390"/>
      <c r="FJM133" s="391"/>
      <c r="FJN133" s="392"/>
      <c r="FJO133" s="393"/>
      <c r="FJP133" s="394"/>
      <c r="FJQ133" s="395"/>
      <c r="FJR133" s="389"/>
      <c r="FJS133" s="390"/>
      <c r="FJT133" s="391"/>
      <c r="FJU133" s="392"/>
      <c r="FJV133" s="393"/>
      <c r="FJW133" s="394"/>
      <c r="FJX133" s="395"/>
      <c r="FJY133" s="389"/>
      <c r="FJZ133" s="390"/>
      <c r="FKA133" s="391"/>
      <c r="FKB133" s="392"/>
      <c r="FKC133" s="393"/>
      <c r="FKD133" s="394"/>
      <c r="FKE133" s="395"/>
      <c r="FKF133" s="389"/>
      <c r="FKG133" s="390"/>
      <c r="FKH133" s="391"/>
      <c r="FKI133" s="392"/>
      <c r="FKJ133" s="393"/>
      <c r="FKK133" s="394"/>
      <c r="FKL133" s="395"/>
      <c r="FKM133" s="389"/>
      <c r="FKN133" s="390"/>
      <c r="FKO133" s="391"/>
      <c r="FKP133" s="392"/>
      <c r="FKQ133" s="393"/>
      <c r="FKR133" s="394"/>
      <c r="FKS133" s="395"/>
      <c r="FKT133" s="389"/>
      <c r="FKU133" s="390"/>
      <c r="FKV133" s="391"/>
      <c r="FKW133" s="392"/>
      <c r="FKX133" s="393"/>
      <c r="FKY133" s="394"/>
      <c r="FKZ133" s="395"/>
      <c r="FLA133" s="389"/>
      <c r="FLB133" s="390"/>
      <c r="FLC133" s="391"/>
      <c r="FLD133" s="392"/>
      <c r="FLE133" s="393"/>
      <c r="FLF133" s="394"/>
      <c r="FLG133" s="395"/>
      <c r="FLH133" s="389"/>
      <c r="FLI133" s="390"/>
      <c r="FLJ133" s="391"/>
      <c r="FLK133" s="392"/>
      <c r="FLL133" s="393"/>
      <c r="FLM133" s="394"/>
      <c r="FLN133" s="395"/>
      <c r="FLO133" s="389"/>
      <c r="FLP133" s="390"/>
      <c r="FLQ133" s="391"/>
      <c r="FLR133" s="392"/>
      <c r="FLS133" s="393"/>
      <c r="FLT133" s="394"/>
      <c r="FLU133" s="395"/>
      <c r="FLV133" s="389"/>
      <c r="FLW133" s="390"/>
      <c r="FLX133" s="391"/>
      <c r="FLY133" s="392"/>
      <c r="FLZ133" s="393"/>
      <c r="FMA133" s="394"/>
      <c r="FMB133" s="395"/>
      <c r="FMC133" s="389"/>
      <c r="FMD133" s="390"/>
      <c r="FME133" s="391"/>
      <c r="FMF133" s="392"/>
      <c r="FMG133" s="393"/>
      <c r="FMH133" s="394"/>
      <c r="FMI133" s="395"/>
      <c r="FMJ133" s="389"/>
      <c r="FMK133" s="390"/>
      <c r="FML133" s="391"/>
      <c r="FMM133" s="392"/>
      <c r="FMN133" s="393"/>
      <c r="FMO133" s="394"/>
      <c r="FMP133" s="395"/>
      <c r="FMQ133" s="389"/>
      <c r="FMR133" s="390"/>
      <c r="FMS133" s="391"/>
      <c r="FMT133" s="392"/>
      <c r="FMU133" s="393"/>
      <c r="FMV133" s="394"/>
      <c r="FMW133" s="395"/>
      <c r="FMX133" s="389"/>
      <c r="FMY133" s="390"/>
      <c r="FMZ133" s="391"/>
      <c r="FNA133" s="392"/>
      <c r="FNB133" s="393"/>
      <c r="FNC133" s="394"/>
      <c r="FND133" s="395"/>
      <c r="FNE133" s="389"/>
      <c r="FNF133" s="390"/>
      <c r="FNG133" s="391"/>
      <c r="FNH133" s="392"/>
      <c r="FNI133" s="393"/>
      <c r="FNJ133" s="394"/>
      <c r="FNK133" s="395"/>
      <c r="FNL133" s="389"/>
      <c r="FNM133" s="390"/>
      <c r="FNN133" s="391"/>
      <c r="FNO133" s="392"/>
      <c r="FNP133" s="393"/>
      <c r="FNQ133" s="394"/>
      <c r="FNR133" s="395"/>
      <c r="FNS133" s="389"/>
      <c r="FNT133" s="390"/>
      <c r="FNU133" s="391"/>
      <c r="FNV133" s="392"/>
      <c r="FNW133" s="393"/>
      <c r="FNX133" s="394"/>
      <c r="FNY133" s="395"/>
      <c r="FNZ133" s="389"/>
      <c r="FOA133" s="390"/>
      <c r="FOB133" s="391"/>
      <c r="FOC133" s="392"/>
      <c r="FOD133" s="393"/>
      <c r="FOE133" s="394"/>
      <c r="FOF133" s="395"/>
      <c r="FOG133" s="389"/>
      <c r="FOH133" s="390"/>
      <c r="FOI133" s="391"/>
      <c r="FOJ133" s="392"/>
      <c r="FOK133" s="393"/>
      <c r="FOL133" s="394"/>
      <c r="FOM133" s="395"/>
      <c r="FON133" s="389"/>
      <c r="FOO133" s="390"/>
      <c r="FOP133" s="391"/>
      <c r="FOQ133" s="392"/>
      <c r="FOR133" s="393"/>
      <c r="FOS133" s="394"/>
      <c r="FOT133" s="395"/>
      <c r="FOU133" s="389"/>
      <c r="FOV133" s="390"/>
      <c r="FOW133" s="391"/>
      <c r="FOX133" s="392"/>
      <c r="FOY133" s="393"/>
      <c r="FOZ133" s="394"/>
      <c r="FPA133" s="395"/>
      <c r="FPB133" s="389"/>
      <c r="FPC133" s="390"/>
      <c r="FPD133" s="391"/>
      <c r="FPE133" s="392"/>
      <c r="FPF133" s="393"/>
      <c r="FPG133" s="394"/>
      <c r="FPH133" s="395"/>
      <c r="FPI133" s="389"/>
      <c r="FPJ133" s="390"/>
      <c r="FPK133" s="391"/>
      <c r="FPL133" s="392"/>
      <c r="FPM133" s="393"/>
      <c r="FPN133" s="394"/>
      <c r="FPO133" s="395"/>
      <c r="FPP133" s="389"/>
      <c r="FPQ133" s="390"/>
      <c r="FPR133" s="391"/>
      <c r="FPS133" s="392"/>
      <c r="FPT133" s="393"/>
      <c r="FPU133" s="394"/>
      <c r="FPV133" s="395"/>
      <c r="FPW133" s="389"/>
      <c r="FPX133" s="390"/>
      <c r="FPY133" s="391"/>
      <c r="FPZ133" s="392"/>
      <c r="FQA133" s="393"/>
      <c r="FQB133" s="394"/>
      <c r="FQC133" s="395"/>
      <c r="FQD133" s="389"/>
      <c r="FQE133" s="390"/>
      <c r="FQF133" s="391"/>
      <c r="FQG133" s="392"/>
      <c r="FQH133" s="393"/>
      <c r="FQI133" s="394"/>
      <c r="FQJ133" s="395"/>
      <c r="FQK133" s="389"/>
      <c r="FQL133" s="390"/>
      <c r="FQM133" s="391"/>
      <c r="FQN133" s="392"/>
      <c r="FQO133" s="393"/>
      <c r="FQP133" s="394"/>
      <c r="FQQ133" s="395"/>
      <c r="FQR133" s="389"/>
      <c r="FQS133" s="390"/>
      <c r="FQT133" s="391"/>
      <c r="FQU133" s="392"/>
      <c r="FQV133" s="393"/>
      <c r="FQW133" s="394"/>
      <c r="FQX133" s="395"/>
      <c r="FQY133" s="389"/>
      <c r="FQZ133" s="390"/>
      <c r="FRA133" s="391"/>
      <c r="FRB133" s="392"/>
      <c r="FRC133" s="393"/>
      <c r="FRD133" s="394"/>
      <c r="FRE133" s="395"/>
      <c r="FRF133" s="389"/>
      <c r="FRG133" s="390"/>
      <c r="FRH133" s="391"/>
      <c r="FRI133" s="392"/>
      <c r="FRJ133" s="393"/>
      <c r="FRK133" s="394"/>
      <c r="FRL133" s="395"/>
      <c r="FRM133" s="389"/>
      <c r="FRN133" s="390"/>
      <c r="FRO133" s="391"/>
      <c r="FRP133" s="392"/>
      <c r="FRQ133" s="393"/>
      <c r="FRR133" s="394"/>
      <c r="FRS133" s="395"/>
      <c r="FRT133" s="389"/>
      <c r="FRU133" s="390"/>
      <c r="FRV133" s="391"/>
      <c r="FRW133" s="392"/>
      <c r="FRX133" s="393"/>
      <c r="FRY133" s="394"/>
      <c r="FRZ133" s="395"/>
      <c r="FSA133" s="389"/>
      <c r="FSB133" s="390"/>
      <c r="FSC133" s="391"/>
      <c r="FSD133" s="392"/>
      <c r="FSE133" s="393"/>
      <c r="FSF133" s="394"/>
      <c r="FSG133" s="395"/>
      <c r="FSH133" s="389"/>
      <c r="FSI133" s="390"/>
      <c r="FSJ133" s="391"/>
      <c r="FSK133" s="392"/>
      <c r="FSL133" s="393"/>
      <c r="FSM133" s="394"/>
      <c r="FSN133" s="395"/>
      <c r="FSO133" s="389"/>
      <c r="FSP133" s="390"/>
      <c r="FSQ133" s="391"/>
      <c r="FSR133" s="392"/>
      <c r="FSS133" s="393"/>
      <c r="FST133" s="394"/>
      <c r="FSU133" s="395"/>
      <c r="FSV133" s="389"/>
      <c r="FSW133" s="390"/>
      <c r="FSX133" s="391"/>
      <c r="FSY133" s="392"/>
      <c r="FSZ133" s="393"/>
      <c r="FTA133" s="394"/>
      <c r="FTB133" s="395"/>
      <c r="FTC133" s="389"/>
      <c r="FTD133" s="390"/>
      <c r="FTE133" s="391"/>
      <c r="FTF133" s="392"/>
      <c r="FTG133" s="393"/>
      <c r="FTH133" s="394"/>
      <c r="FTI133" s="395"/>
      <c r="FTJ133" s="389"/>
      <c r="FTK133" s="390"/>
      <c r="FTL133" s="391"/>
      <c r="FTM133" s="392"/>
      <c r="FTN133" s="393"/>
      <c r="FTO133" s="394"/>
      <c r="FTP133" s="395"/>
      <c r="FTQ133" s="389"/>
      <c r="FTR133" s="390"/>
      <c r="FTS133" s="391"/>
      <c r="FTT133" s="392"/>
      <c r="FTU133" s="393"/>
      <c r="FTV133" s="394"/>
      <c r="FTW133" s="395"/>
      <c r="FTX133" s="389"/>
      <c r="FTY133" s="390"/>
      <c r="FTZ133" s="391"/>
      <c r="FUA133" s="392"/>
      <c r="FUB133" s="393"/>
      <c r="FUC133" s="394"/>
      <c r="FUD133" s="395"/>
      <c r="FUE133" s="389"/>
      <c r="FUF133" s="390"/>
      <c r="FUG133" s="391"/>
      <c r="FUH133" s="392"/>
      <c r="FUI133" s="393"/>
      <c r="FUJ133" s="394"/>
      <c r="FUK133" s="395"/>
      <c r="FUL133" s="389"/>
      <c r="FUM133" s="390"/>
      <c r="FUN133" s="391"/>
      <c r="FUO133" s="392"/>
      <c r="FUP133" s="393"/>
      <c r="FUQ133" s="394"/>
      <c r="FUR133" s="395"/>
      <c r="FUS133" s="389"/>
      <c r="FUT133" s="390"/>
      <c r="FUU133" s="391"/>
      <c r="FUV133" s="392"/>
      <c r="FUW133" s="393"/>
      <c r="FUX133" s="394"/>
      <c r="FUY133" s="395"/>
      <c r="FUZ133" s="389"/>
      <c r="FVA133" s="390"/>
      <c r="FVB133" s="391"/>
      <c r="FVC133" s="392"/>
      <c r="FVD133" s="393"/>
      <c r="FVE133" s="394"/>
      <c r="FVF133" s="395"/>
      <c r="FVG133" s="389"/>
      <c r="FVH133" s="390"/>
      <c r="FVI133" s="391"/>
      <c r="FVJ133" s="392"/>
      <c r="FVK133" s="393"/>
      <c r="FVL133" s="394"/>
      <c r="FVM133" s="395"/>
      <c r="FVN133" s="389"/>
      <c r="FVO133" s="390"/>
      <c r="FVP133" s="391"/>
      <c r="FVQ133" s="392"/>
      <c r="FVR133" s="393"/>
      <c r="FVS133" s="394"/>
      <c r="FVT133" s="395"/>
      <c r="FVU133" s="389"/>
      <c r="FVV133" s="390"/>
      <c r="FVW133" s="391"/>
      <c r="FVX133" s="392"/>
      <c r="FVY133" s="393"/>
      <c r="FVZ133" s="394"/>
      <c r="FWA133" s="395"/>
      <c r="FWB133" s="389"/>
      <c r="FWC133" s="390"/>
      <c r="FWD133" s="391"/>
      <c r="FWE133" s="392"/>
      <c r="FWF133" s="393"/>
      <c r="FWG133" s="394"/>
      <c r="FWH133" s="395"/>
      <c r="FWI133" s="389"/>
      <c r="FWJ133" s="390"/>
      <c r="FWK133" s="391"/>
      <c r="FWL133" s="392"/>
      <c r="FWM133" s="393"/>
      <c r="FWN133" s="394"/>
      <c r="FWO133" s="395"/>
      <c r="FWP133" s="389"/>
      <c r="FWQ133" s="390"/>
      <c r="FWR133" s="391"/>
      <c r="FWS133" s="392"/>
      <c r="FWT133" s="393"/>
      <c r="FWU133" s="394"/>
      <c r="FWV133" s="395"/>
      <c r="FWW133" s="389"/>
      <c r="FWX133" s="390"/>
      <c r="FWY133" s="391"/>
      <c r="FWZ133" s="392"/>
      <c r="FXA133" s="393"/>
      <c r="FXB133" s="394"/>
      <c r="FXC133" s="395"/>
      <c r="FXD133" s="389"/>
      <c r="FXE133" s="390"/>
      <c r="FXF133" s="391"/>
      <c r="FXG133" s="392"/>
      <c r="FXH133" s="393"/>
      <c r="FXI133" s="394"/>
      <c r="FXJ133" s="395"/>
      <c r="FXK133" s="389"/>
      <c r="FXL133" s="390"/>
      <c r="FXM133" s="391"/>
      <c r="FXN133" s="392"/>
      <c r="FXO133" s="393"/>
      <c r="FXP133" s="394"/>
      <c r="FXQ133" s="395"/>
      <c r="FXR133" s="389"/>
      <c r="FXS133" s="390"/>
      <c r="FXT133" s="391"/>
      <c r="FXU133" s="392"/>
      <c r="FXV133" s="393"/>
      <c r="FXW133" s="394"/>
      <c r="FXX133" s="395"/>
      <c r="FXY133" s="389"/>
      <c r="FXZ133" s="390"/>
      <c r="FYA133" s="391"/>
      <c r="FYB133" s="392"/>
      <c r="FYC133" s="393"/>
      <c r="FYD133" s="394"/>
      <c r="FYE133" s="395"/>
      <c r="FYF133" s="389"/>
      <c r="FYG133" s="390"/>
      <c r="FYH133" s="391"/>
      <c r="FYI133" s="392"/>
      <c r="FYJ133" s="393"/>
      <c r="FYK133" s="394"/>
      <c r="FYL133" s="395"/>
      <c r="FYM133" s="389"/>
      <c r="FYN133" s="390"/>
      <c r="FYO133" s="391"/>
      <c r="FYP133" s="392"/>
      <c r="FYQ133" s="393"/>
      <c r="FYR133" s="394"/>
      <c r="FYS133" s="395"/>
      <c r="FYT133" s="389"/>
      <c r="FYU133" s="390"/>
      <c r="FYV133" s="391"/>
      <c r="FYW133" s="392"/>
      <c r="FYX133" s="393"/>
      <c r="FYY133" s="394"/>
      <c r="FYZ133" s="395"/>
      <c r="FZA133" s="389"/>
      <c r="FZB133" s="390"/>
      <c r="FZC133" s="391"/>
      <c r="FZD133" s="392"/>
      <c r="FZE133" s="393"/>
      <c r="FZF133" s="394"/>
      <c r="FZG133" s="395"/>
      <c r="FZH133" s="389"/>
      <c r="FZI133" s="390"/>
      <c r="FZJ133" s="391"/>
      <c r="FZK133" s="392"/>
      <c r="FZL133" s="393"/>
      <c r="FZM133" s="394"/>
      <c r="FZN133" s="395"/>
      <c r="FZO133" s="389"/>
      <c r="FZP133" s="390"/>
      <c r="FZQ133" s="391"/>
      <c r="FZR133" s="392"/>
      <c r="FZS133" s="393"/>
      <c r="FZT133" s="394"/>
      <c r="FZU133" s="395"/>
      <c r="FZV133" s="389"/>
      <c r="FZW133" s="390"/>
      <c r="FZX133" s="391"/>
      <c r="FZY133" s="392"/>
      <c r="FZZ133" s="393"/>
      <c r="GAA133" s="394"/>
      <c r="GAB133" s="395"/>
      <c r="GAC133" s="389"/>
      <c r="GAD133" s="390"/>
      <c r="GAE133" s="391"/>
      <c r="GAF133" s="392"/>
      <c r="GAG133" s="393"/>
      <c r="GAH133" s="394"/>
      <c r="GAI133" s="395"/>
      <c r="GAJ133" s="389"/>
      <c r="GAK133" s="390"/>
      <c r="GAL133" s="391"/>
      <c r="GAM133" s="392"/>
      <c r="GAN133" s="393"/>
      <c r="GAO133" s="394"/>
      <c r="GAP133" s="395"/>
      <c r="GAQ133" s="389"/>
      <c r="GAR133" s="390"/>
      <c r="GAS133" s="391"/>
      <c r="GAT133" s="392"/>
      <c r="GAU133" s="393"/>
      <c r="GAV133" s="394"/>
      <c r="GAW133" s="395"/>
      <c r="GAX133" s="389"/>
      <c r="GAY133" s="390"/>
      <c r="GAZ133" s="391"/>
      <c r="GBA133" s="392"/>
      <c r="GBB133" s="393"/>
      <c r="GBC133" s="394"/>
      <c r="GBD133" s="395"/>
      <c r="GBE133" s="389"/>
      <c r="GBF133" s="390"/>
      <c r="GBG133" s="391"/>
      <c r="GBH133" s="392"/>
      <c r="GBI133" s="393"/>
      <c r="GBJ133" s="394"/>
      <c r="GBK133" s="395"/>
      <c r="GBL133" s="389"/>
      <c r="GBM133" s="390"/>
      <c r="GBN133" s="391"/>
      <c r="GBO133" s="392"/>
      <c r="GBP133" s="393"/>
      <c r="GBQ133" s="394"/>
      <c r="GBR133" s="395"/>
      <c r="GBS133" s="389"/>
      <c r="GBT133" s="390"/>
      <c r="GBU133" s="391"/>
      <c r="GBV133" s="392"/>
      <c r="GBW133" s="393"/>
      <c r="GBX133" s="394"/>
      <c r="GBY133" s="395"/>
      <c r="GBZ133" s="389"/>
      <c r="GCA133" s="390"/>
      <c r="GCB133" s="391"/>
      <c r="GCC133" s="392"/>
      <c r="GCD133" s="393"/>
      <c r="GCE133" s="394"/>
      <c r="GCF133" s="395"/>
      <c r="GCG133" s="389"/>
      <c r="GCH133" s="390"/>
      <c r="GCI133" s="391"/>
      <c r="GCJ133" s="392"/>
      <c r="GCK133" s="393"/>
      <c r="GCL133" s="394"/>
      <c r="GCM133" s="395"/>
      <c r="GCN133" s="389"/>
      <c r="GCO133" s="390"/>
      <c r="GCP133" s="391"/>
      <c r="GCQ133" s="392"/>
      <c r="GCR133" s="393"/>
      <c r="GCS133" s="394"/>
      <c r="GCT133" s="395"/>
      <c r="GCU133" s="389"/>
      <c r="GCV133" s="390"/>
      <c r="GCW133" s="391"/>
      <c r="GCX133" s="392"/>
      <c r="GCY133" s="393"/>
      <c r="GCZ133" s="394"/>
      <c r="GDA133" s="395"/>
      <c r="GDB133" s="389"/>
      <c r="GDC133" s="390"/>
      <c r="GDD133" s="391"/>
      <c r="GDE133" s="392"/>
      <c r="GDF133" s="393"/>
      <c r="GDG133" s="394"/>
      <c r="GDH133" s="395"/>
      <c r="GDI133" s="389"/>
      <c r="GDJ133" s="390"/>
      <c r="GDK133" s="391"/>
      <c r="GDL133" s="392"/>
      <c r="GDM133" s="393"/>
      <c r="GDN133" s="394"/>
      <c r="GDO133" s="395"/>
      <c r="GDP133" s="389"/>
      <c r="GDQ133" s="390"/>
      <c r="GDR133" s="391"/>
      <c r="GDS133" s="392"/>
      <c r="GDT133" s="393"/>
      <c r="GDU133" s="394"/>
      <c r="GDV133" s="395"/>
      <c r="GDW133" s="389"/>
      <c r="GDX133" s="390"/>
      <c r="GDY133" s="391"/>
      <c r="GDZ133" s="392"/>
      <c r="GEA133" s="393"/>
      <c r="GEB133" s="394"/>
      <c r="GEC133" s="395"/>
      <c r="GED133" s="389"/>
      <c r="GEE133" s="390"/>
      <c r="GEF133" s="391"/>
      <c r="GEG133" s="392"/>
      <c r="GEH133" s="393"/>
      <c r="GEI133" s="394"/>
      <c r="GEJ133" s="395"/>
      <c r="GEK133" s="389"/>
      <c r="GEL133" s="390"/>
      <c r="GEM133" s="391"/>
      <c r="GEN133" s="392"/>
      <c r="GEO133" s="393"/>
      <c r="GEP133" s="394"/>
      <c r="GEQ133" s="395"/>
      <c r="GER133" s="389"/>
      <c r="GES133" s="390"/>
      <c r="GET133" s="391"/>
      <c r="GEU133" s="392"/>
      <c r="GEV133" s="393"/>
      <c r="GEW133" s="394"/>
      <c r="GEX133" s="395"/>
      <c r="GEY133" s="389"/>
      <c r="GEZ133" s="390"/>
      <c r="GFA133" s="391"/>
      <c r="GFB133" s="392"/>
      <c r="GFC133" s="393"/>
      <c r="GFD133" s="394"/>
      <c r="GFE133" s="395"/>
      <c r="GFF133" s="389"/>
      <c r="GFG133" s="390"/>
      <c r="GFH133" s="391"/>
      <c r="GFI133" s="392"/>
      <c r="GFJ133" s="393"/>
      <c r="GFK133" s="394"/>
      <c r="GFL133" s="395"/>
      <c r="GFM133" s="389"/>
      <c r="GFN133" s="390"/>
      <c r="GFO133" s="391"/>
      <c r="GFP133" s="392"/>
      <c r="GFQ133" s="393"/>
      <c r="GFR133" s="394"/>
      <c r="GFS133" s="395"/>
      <c r="GFT133" s="389"/>
      <c r="GFU133" s="390"/>
      <c r="GFV133" s="391"/>
      <c r="GFW133" s="392"/>
      <c r="GFX133" s="393"/>
      <c r="GFY133" s="394"/>
      <c r="GFZ133" s="395"/>
      <c r="GGA133" s="389"/>
      <c r="GGB133" s="390"/>
      <c r="GGC133" s="391"/>
      <c r="GGD133" s="392"/>
      <c r="GGE133" s="393"/>
      <c r="GGF133" s="394"/>
      <c r="GGG133" s="395"/>
      <c r="GGH133" s="389"/>
      <c r="GGI133" s="390"/>
      <c r="GGJ133" s="391"/>
      <c r="GGK133" s="392"/>
      <c r="GGL133" s="393"/>
      <c r="GGM133" s="394"/>
      <c r="GGN133" s="395"/>
      <c r="GGO133" s="389"/>
      <c r="GGP133" s="390"/>
      <c r="GGQ133" s="391"/>
      <c r="GGR133" s="392"/>
      <c r="GGS133" s="393"/>
      <c r="GGT133" s="394"/>
      <c r="GGU133" s="395"/>
      <c r="GGV133" s="389"/>
      <c r="GGW133" s="390"/>
      <c r="GGX133" s="391"/>
      <c r="GGY133" s="392"/>
      <c r="GGZ133" s="393"/>
      <c r="GHA133" s="394"/>
      <c r="GHB133" s="395"/>
      <c r="GHC133" s="389"/>
      <c r="GHD133" s="390"/>
      <c r="GHE133" s="391"/>
      <c r="GHF133" s="392"/>
      <c r="GHG133" s="393"/>
      <c r="GHH133" s="394"/>
      <c r="GHI133" s="395"/>
      <c r="GHJ133" s="389"/>
      <c r="GHK133" s="390"/>
      <c r="GHL133" s="391"/>
      <c r="GHM133" s="392"/>
      <c r="GHN133" s="393"/>
      <c r="GHO133" s="394"/>
      <c r="GHP133" s="395"/>
      <c r="GHQ133" s="389"/>
      <c r="GHR133" s="390"/>
      <c r="GHS133" s="391"/>
      <c r="GHT133" s="392"/>
      <c r="GHU133" s="393"/>
      <c r="GHV133" s="394"/>
      <c r="GHW133" s="395"/>
      <c r="GHX133" s="389"/>
      <c r="GHY133" s="390"/>
      <c r="GHZ133" s="391"/>
      <c r="GIA133" s="392"/>
      <c r="GIB133" s="393"/>
      <c r="GIC133" s="394"/>
      <c r="GID133" s="395"/>
      <c r="GIE133" s="389"/>
      <c r="GIF133" s="390"/>
      <c r="GIG133" s="391"/>
      <c r="GIH133" s="392"/>
      <c r="GII133" s="393"/>
      <c r="GIJ133" s="394"/>
      <c r="GIK133" s="395"/>
      <c r="GIL133" s="389"/>
      <c r="GIM133" s="390"/>
      <c r="GIN133" s="391"/>
      <c r="GIO133" s="392"/>
      <c r="GIP133" s="393"/>
      <c r="GIQ133" s="394"/>
      <c r="GIR133" s="395"/>
      <c r="GIS133" s="389"/>
      <c r="GIT133" s="390"/>
      <c r="GIU133" s="391"/>
      <c r="GIV133" s="392"/>
      <c r="GIW133" s="393"/>
      <c r="GIX133" s="394"/>
      <c r="GIY133" s="395"/>
      <c r="GIZ133" s="389"/>
      <c r="GJA133" s="390"/>
      <c r="GJB133" s="391"/>
      <c r="GJC133" s="392"/>
      <c r="GJD133" s="393"/>
      <c r="GJE133" s="394"/>
      <c r="GJF133" s="395"/>
      <c r="GJG133" s="389"/>
      <c r="GJH133" s="390"/>
      <c r="GJI133" s="391"/>
      <c r="GJJ133" s="392"/>
      <c r="GJK133" s="393"/>
      <c r="GJL133" s="394"/>
      <c r="GJM133" s="395"/>
      <c r="GJN133" s="389"/>
      <c r="GJO133" s="390"/>
      <c r="GJP133" s="391"/>
      <c r="GJQ133" s="392"/>
      <c r="GJR133" s="393"/>
      <c r="GJS133" s="394"/>
      <c r="GJT133" s="395"/>
      <c r="GJU133" s="389"/>
      <c r="GJV133" s="390"/>
      <c r="GJW133" s="391"/>
      <c r="GJX133" s="392"/>
      <c r="GJY133" s="393"/>
      <c r="GJZ133" s="394"/>
      <c r="GKA133" s="395"/>
      <c r="GKB133" s="389"/>
      <c r="GKC133" s="390"/>
      <c r="GKD133" s="391"/>
      <c r="GKE133" s="392"/>
      <c r="GKF133" s="393"/>
      <c r="GKG133" s="394"/>
      <c r="GKH133" s="395"/>
      <c r="GKI133" s="389"/>
      <c r="GKJ133" s="390"/>
      <c r="GKK133" s="391"/>
      <c r="GKL133" s="392"/>
      <c r="GKM133" s="393"/>
      <c r="GKN133" s="394"/>
      <c r="GKO133" s="395"/>
      <c r="GKP133" s="389"/>
      <c r="GKQ133" s="390"/>
      <c r="GKR133" s="391"/>
      <c r="GKS133" s="392"/>
      <c r="GKT133" s="393"/>
      <c r="GKU133" s="394"/>
      <c r="GKV133" s="395"/>
      <c r="GKW133" s="389"/>
      <c r="GKX133" s="390"/>
      <c r="GKY133" s="391"/>
      <c r="GKZ133" s="392"/>
      <c r="GLA133" s="393"/>
      <c r="GLB133" s="394"/>
      <c r="GLC133" s="395"/>
      <c r="GLD133" s="389"/>
      <c r="GLE133" s="390"/>
      <c r="GLF133" s="391"/>
      <c r="GLG133" s="392"/>
      <c r="GLH133" s="393"/>
      <c r="GLI133" s="394"/>
      <c r="GLJ133" s="395"/>
      <c r="GLK133" s="389"/>
      <c r="GLL133" s="390"/>
      <c r="GLM133" s="391"/>
      <c r="GLN133" s="392"/>
      <c r="GLO133" s="393"/>
      <c r="GLP133" s="394"/>
      <c r="GLQ133" s="395"/>
      <c r="GLR133" s="389"/>
      <c r="GLS133" s="390"/>
      <c r="GLT133" s="391"/>
      <c r="GLU133" s="392"/>
      <c r="GLV133" s="393"/>
      <c r="GLW133" s="394"/>
      <c r="GLX133" s="395"/>
      <c r="GLY133" s="389"/>
      <c r="GLZ133" s="390"/>
      <c r="GMA133" s="391"/>
      <c r="GMB133" s="392"/>
      <c r="GMC133" s="393"/>
      <c r="GMD133" s="394"/>
      <c r="GME133" s="395"/>
      <c r="GMF133" s="389"/>
      <c r="GMG133" s="390"/>
      <c r="GMH133" s="391"/>
      <c r="GMI133" s="392"/>
      <c r="GMJ133" s="393"/>
      <c r="GMK133" s="394"/>
      <c r="GML133" s="395"/>
      <c r="GMM133" s="389"/>
      <c r="GMN133" s="390"/>
      <c r="GMO133" s="391"/>
      <c r="GMP133" s="392"/>
      <c r="GMQ133" s="393"/>
      <c r="GMR133" s="394"/>
      <c r="GMS133" s="395"/>
      <c r="GMT133" s="389"/>
      <c r="GMU133" s="390"/>
      <c r="GMV133" s="391"/>
      <c r="GMW133" s="392"/>
      <c r="GMX133" s="393"/>
      <c r="GMY133" s="394"/>
      <c r="GMZ133" s="395"/>
      <c r="GNA133" s="389"/>
      <c r="GNB133" s="390"/>
      <c r="GNC133" s="391"/>
      <c r="GND133" s="392"/>
      <c r="GNE133" s="393"/>
      <c r="GNF133" s="394"/>
      <c r="GNG133" s="395"/>
      <c r="GNH133" s="389"/>
      <c r="GNI133" s="390"/>
      <c r="GNJ133" s="391"/>
      <c r="GNK133" s="392"/>
      <c r="GNL133" s="393"/>
      <c r="GNM133" s="394"/>
      <c r="GNN133" s="395"/>
      <c r="GNO133" s="389"/>
      <c r="GNP133" s="390"/>
      <c r="GNQ133" s="391"/>
      <c r="GNR133" s="392"/>
      <c r="GNS133" s="393"/>
      <c r="GNT133" s="394"/>
      <c r="GNU133" s="395"/>
      <c r="GNV133" s="389"/>
      <c r="GNW133" s="390"/>
      <c r="GNX133" s="391"/>
      <c r="GNY133" s="392"/>
      <c r="GNZ133" s="393"/>
      <c r="GOA133" s="394"/>
      <c r="GOB133" s="395"/>
      <c r="GOC133" s="389"/>
      <c r="GOD133" s="390"/>
      <c r="GOE133" s="391"/>
      <c r="GOF133" s="392"/>
      <c r="GOG133" s="393"/>
      <c r="GOH133" s="394"/>
      <c r="GOI133" s="395"/>
      <c r="GOJ133" s="389"/>
      <c r="GOK133" s="390"/>
      <c r="GOL133" s="391"/>
      <c r="GOM133" s="392"/>
      <c r="GON133" s="393"/>
      <c r="GOO133" s="394"/>
      <c r="GOP133" s="395"/>
      <c r="GOQ133" s="389"/>
      <c r="GOR133" s="390"/>
      <c r="GOS133" s="391"/>
      <c r="GOT133" s="392"/>
      <c r="GOU133" s="393"/>
      <c r="GOV133" s="394"/>
      <c r="GOW133" s="395"/>
      <c r="GOX133" s="389"/>
      <c r="GOY133" s="390"/>
      <c r="GOZ133" s="391"/>
      <c r="GPA133" s="392"/>
      <c r="GPB133" s="393"/>
      <c r="GPC133" s="394"/>
      <c r="GPD133" s="395"/>
      <c r="GPE133" s="389"/>
      <c r="GPF133" s="390"/>
      <c r="GPG133" s="391"/>
      <c r="GPH133" s="392"/>
      <c r="GPI133" s="393"/>
      <c r="GPJ133" s="394"/>
      <c r="GPK133" s="395"/>
      <c r="GPL133" s="389"/>
      <c r="GPM133" s="390"/>
      <c r="GPN133" s="391"/>
      <c r="GPO133" s="392"/>
      <c r="GPP133" s="393"/>
      <c r="GPQ133" s="394"/>
      <c r="GPR133" s="395"/>
      <c r="GPS133" s="389"/>
      <c r="GPT133" s="390"/>
      <c r="GPU133" s="391"/>
      <c r="GPV133" s="392"/>
      <c r="GPW133" s="393"/>
      <c r="GPX133" s="394"/>
      <c r="GPY133" s="395"/>
      <c r="GPZ133" s="389"/>
      <c r="GQA133" s="390"/>
      <c r="GQB133" s="391"/>
      <c r="GQC133" s="392"/>
      <c r="GQD133" s="393"/>
      <c r="GQE133" s="394"/>
      <c r="GQF133" s="395"/>
      <c r="GQG133" s="389"/>
      <c r="GQH133" s="390"/>
      <c r="GQI133" s="391"/>
      <c r="GQJ133" s="392"/>
      <c r="GQK133" s="393"/>
      <c r="GQL133" s="394"/>
      <c r="GQM133" s="395"/>
      <c r="GQN133" s="389"/>
      <c r="GQO133" s="390"/>
      <c r="GQP133" s="391"/>
      <c r="GQQ133" s="392"/>
      <c r="GQR133" s="393"/>
      <c r="GQS133" s="394"/>
      <c r="GQT133" s="395"/>
      <c r="GQU133" s="389"/>
      <c r="GQV133" s="390"/>
      <c r="GQW133" s="391"/>
      <c r="GQX133" s="392"/>
      <c r="GQY133" s="393"/>
      <c r="GQZ133" s="394"/>
      <c r="GRA133" s="395"/>
      <c r="GRB133" s="389"/>
      <c r="GRC133" s="390"/>
      <c r="GRD133" s="391"/>
      <c r="GRE133" s="392"/>
      <c r="GRF133" s="393"/>
      <c r="GRG133" s="394"/>
      <c r="GRH133" s="395"/>
      <c r="GRI133" s="389"/>
      <c r="GRJ133" s="390"/>
      <c r="GRK133" s="391"/>
      <c r="GRL133" s="392"/>
      <c r="GRM133" s="393"/>
      <c r="GRN133" s="394"/>
      <c r="GRO133" s="395"/>
      <c r="GRP133" s="389"/>
      <c r="GRQ133" s="390"/>
      <c r="GRR133" s="391"/>
      <c r="GRS133" s="392"/>
      <c r="GRT133" s="393"/>
      <c r="GRU133" s="394"/>
      <c r="GRV133" s="395"/>
      <c r="GRW133" s="389"/>
      <c r="GRX133" s="390"/>
      <c r="GRY133" s="391"/>
      <c r="GRZ133" s="392"/>
      <c r="GSA133" s="393"/>
      <c r="GSB133" s="394"/>
      <c r="GSC133" s="395"/>
      <c r="GSD133" s="389"/>
      <c r="GSE133" s="390"/>
      <c r="GSF133" s="391"/>
      <c r="GSG133" s="392"/>
      <c r="GSH133" s="393"/>
      <c r="GSI133" s="394"/>
      <c r="GSJ133" s="395"/>
      <c r="GSK133" s="389"/>
      <c r="GSL133" s="390"/>
      <c r="GSM133" s="391"/>
      <c r="GSN133" s="392"/>
      <c r="GSO133" s="393"/>
      <c r="GSP133" s="394"/>
      <c r="GSQ133" s="395"/>
      <c r="GSR133" s="389"/>
      <c r="GSS133" s="390"/>
      <c r="GST133" s="391"/>
      <c r="GSU133" s="392"/>
      <c r="GSV133" s="393"/>
      <c r="GSW133" s="394"/>
      <c r="GSX133" s="395"/>
      <c r="GSY133" s="389"/>
      <c r="GSZ133" s="390"/>
      <c r="GTA133" s="391"/>
      <c r="GTB133" s="392"/>
      <c r="GTC133" s="393"/>
      <c r="GTD133" s="394"/>
      <c r="GTE133" s="395"/>
      <c r="GTF133" s="389"/>
      <c r="GTG133" s="390"/>
      <c r="GTH133" s="391"/>
      <c r="GTI133" s="392"/>
      <c r="GTJ133" s="393"/>
      <c r="GTK133" s="394"/>
      <c r="GTL133" s="395"/>
      <c r="GTM133" s="389"/>
      <c r="GTN133" s="390"/>
      <c r="GTO133" s="391"/>
      <c r="GTP133" s="392"/>
      <c r="GTQ133" s="393"/>
      <c r="GTR133" s="394"/>
      <c r="GTS133" s="395"/>
      <c r="GTT133" s="389"/>
      <c r="GTU133" s="390"/>
      <c r="GTV133" s="391"/>
      <c r="GTW133" s="392"/>
      <c r="GTX133" s="393"/>
      <c r="GTY133" s="394"/>
      <c r="GTZ133" s="395"/>
      <c r="GUA133" s="389"/>
      <c r="GUB133" s="390"/>
      <c r="GUC133" s="391"/>
      <c r="GUD133" s="392"/>
      <c r="GUE133" s="393"/>
      <c r="GUF133" s="394"/>
      <c r="GUG133" s="395"/>
      <c r="GUH133" s="389"/>
      <c r="GUI133" s="390"/>
      <c r="GUJ133" s="391"/>
      <c r="GUK133" s="392"/>
      <c r="GUL133" s="393"/>
      <c r="GUM133" s="394"/>
      <c r="GUN133" s="395"/>
      <c r="GUO133" s="389"/>
      <c r="GUP133" s="390"/>
      <c r="GUQ133" s="391"/>
      <c r="GUR133" s="392"/>
      <c r="GUS133" s="393"/>
      <c r="GUT133" s="394"/>
      <c r="GUU133" s="395"/>
      <c r="GUV133" s="389"/>
      <c r="GUW133" s="390"/>
      <c r="GUX133" s="391"/>
      <c r="GUY133" s="392"/>
      <c r="GUZ133" s="393"/>
      <c r="GVA133" s="394"/>
      <c r="GVB133" s="395"/>
      <c r="GVC133" s="389"/>
      <c r="GVD133" s="390"/>
      <c r="GVE133" s="391"/>
      <c r="GVF133" s="392"/>
      <c r="GVG133" s="393"/>
      <c r="GVH133" s="394"/>
      <c r="GVI133" s="395"/>
      <c r="GVJ133" s="389"/>
      <c r="GVK133" s="390"/>
      <c r="GVL133" s="391"/>
      <c r="GVM133" s="392"/>
      <c r="GVN133" s="393"/>
      <c r="GVO133" s="394"/>
      <c r="GVP133" s="395"/>
      <c r="GVQ133" s="389"/>
      <c r="GVR133" s="390"/>
      <c r="GVS133" s="391"/>
      <c r="GVT133" s="392"/>
      <c r="GVU133" s="393"/>
      <c r="GVV133" s="394"/>
      <c r="GVW133" s="395"/>
      <c r="GVX133" s="389"/>
      <c r="GVY133" s="390"/>
      <c r="GVZ133" s="391"/>
      <c r="GWA133" s="392"/>
      <c r="GWB133" s="393"/>
      <c r="GWC133" s="394"/>
      <c r="GWD133" s="395"/>
      <c r="GWE133" s="389"/>
      <c r="GWF133" s="390"/>
      <c r="GWG133" s="391"/>
      <c r="GWH133" s="392"/>
      <c r="GWI133" s="393"/>
      <c r="GWJ133" s="394"/>
      <c r="GWK133" s="395"/>
      <c r="GWL133" s="389"/>
      <c r="GWM133" s="390"/>
      <c r="GWN133" s="391"/>
      <c r="GWO133" s="392"/>
      <c r="GWP133" s="393"/>
      <c r="GWQ133" s="394"/>
      <c r="GWR133" s="395"/>
      <c r="GWS133" s="389"/>
      <c r="GWT133" s="390"/>
      <c r="GWU133" s="391"/>
      <c r="GWV133" s="392"/>
      <c r="GWW133" s="393"/>
      <c r="GWX133" s="394"/>
      <c r="GWY133" s="395"/>
      <c r="GWZ133" s="389"/>
      <c r="GXA133" s="390"/>
      <c r="GXB133" s="391"/>
      <c r="GXC133" s="392"/>
      <c r="GXD133" s="393"/>
      <c r="GXE133" s="394"/>
      <c r="GXF133" s="395"/>
      <c r="GXG133" s="389"/>
      <c r="GXH133" s="390"/>
      <c r="GXI133" s="391"/>
      <c r="GXJ133" s="392"/>
      <c r="GXK133" s="393"/>
      <c r="GXL133" s="394"/>
      <c r="GXM133" s="395"/>
      <c r="GXN133" s="389"/>
      <c r="GXO133" s="390"/>
      <c r="GXP133" s="391"/>
      <c r="GXQ133" s="392"/>
      <c r="GXR133" s="393"/>
      <c r="GXS133" s="394"/>
      <c r="GXT133" s="395"/>
      <c r="GXU133" s="389"/>
      <c r="GXV133" s="390"/>
      <c r="GXW133" s="391"/>
      <c r="GXX133" s="392"/>
      <c r="GXY133" s="393"/>
      <c r="GXZ133" s="394"/>
      <c r="GYA133" s="395"/>
      <c r="GYB133" s="389"/>
      <c r="GYC133" s="390"/>
      <c r="GYD133" s="391"/>
      <c r="GYE133" s="392"/>
      <c r="GYF133" s="393"/>
      <c r="GYG133" s="394"/>
      <c r="GYH133" s="395"/>
      <c r="GYI133" s="389"/>
      <c r="GYJ133" s="390"/>
      <c r="GYK133" s="391"/>
      <c r="GYL133" s="392"/>
      <c r="GYM133" s="393"/>
      <c r="GYN133" s="394"/>
      <c r="GYO133" s="395"/>
      <c r="GYP133" s="389"/>
      <c r="GYQ133" s="390"/>
      <c r="GYR133" s="391"/>
      <c r="GYS133" s="392"/>
      <c r="GYT133" s="393"/>
      <c r="GYU133" s="394"/>
      <c r="GYV133" s="395"/>
      <c r="GYW133" s="389"/>
      <c r="GYX133" s="390"/>
      <c r="GYY133" s="391"/>
      <c r="GYZ133" s="392"/>
      <c r="GZA133" s="393"/>
      <c r="GZB133" s="394"/>
      <c r="GZC133" s="395"/>
      <c r="GZD133" s="389"/>
      <c r="GZE133" s="390"/>
      <c r="GZF133" s="391"/>
      <c r="GZG133" s="392"/>
      <c r="GZH133" s="393"/>
      <c r="GZI133" s="394"/>
      <c r="GZJ133" s="395"/>
      <c r="GZK133" s="389"/>
      <c r="GZL133" s="390"/>
      <c r="GZM133" s="391"/>
      <c r="GZN133" s="392"/>
      <c r="GZO133" s="393"/>
      <c r="GZP133" s="394"/>
      <c r="GZQ133" s="395"/>
      <c r="GZR133" s="389"/>
      <c r="GZS133" s="390"/>
      <c r="GZT133" s="391"/>
      <c r="GZU133" s="392"/>
      <c r="GZV133" s="393"/>
      <c r="GZW133" s="394"/>
      <c r="GZX133" s="395"/>
      <c r="GZY133" s="389"/>
      <c r="GZZ133" s="390"/>
      <c r="HAA133" s="391"/>
      <c r="HAB133" s="392"/>
      <c r="HAC133" s="393"/>
      <c r="HAD133" s="394"/>
      <c r="HAE133" s="395"/>
      <c r="HAF133" s="389"/>
      <c r="HAG133" s="390"/>
      <c r="HAH133" s="391"/>
      <c r="HAI133" s="392"/>
      <c r="HAJ133" s="393"/>
      <c r="HAK133" s="394"/>
      <c r="HAL133" s="395"/>
      <c r="HAM133" s="389"/>
      <c r="HAN133" s="390"/>
      <c r="HAO133" s="391"/>
      <c r="HAP133" s="392"/>
      <c r="HAQ133" s="393"/>
      <c r="HAR133" s="394"/>
      <c r="HAS133" s="395"/>
      <c r="HAT133" s="389"/>
      <c r="HAU133" s="390"/>
      <c r="HAV133" s="391"/>
      <c r="HAW133" s="392"/>
      <c r="HAX133" s="393"/>
      <c r="HAY133" s="394"/>
      <c r="HAZ133" s="395"/>
      <c r="HBA133" s="389"/>
      <c r="HBB133" s="390"/>
      <c r="HBC133" s="391"/>
      <c r="HBD133" s="392"/>
      <c r="HBE133" s="393"/>
      <c r="HBF133" s="394"/>
      <c r="HBG133" s="395"/>
      <c r="HBH133" s="389"/>
      <c r="HBI133" s="390"/>
      <c r="HBJ133" s="391"/>
      <c r="HBK133" s="392"/>
      <c r="HBL133" s="393"/>
      <c r="HBM133" s="394"/>
      <c r="HBN133" s="395"/>
      <c r="HBO133" s="389"/>
      <c r="HBP133" s="390"/>
      <c r="HBQ133" s="391"/>
      <c r="HBR133" s="392"/>
      <c r="HBS133" s="393"/>
      <c r="HBT133" s="394"/>
      <c r="HBU133" s="395"/>
      <c r="HBV133" s="389"/>
      <c r="HBW133" s="390"/>
      <c r="HBX133" s="391"/>
      <c r="HBY133" s="392"/>
      <c r="HBZ133" s="393"/>
      <c r="HCA133" s="394"/>
      <c r="HCB133" s="395"/>
      <c r="HCC133" s="389"/>
      <c r="HCD133" s="390"/>
      <c r="HCE133" s="391"/>
      <c r="HCF133" s="392"/>
      <c r="HCG133" s="393"/>
      <c r="HCH133" s="394"/>
      <c r="HCI133" s="395"/>
      <c r="HCJ133" s="389"/>
      <c r="HCK133" s="390"/>
      <c r="HCL133" s="391"/>
      <c r="HCM133" s="392"/>
      <c r="HCN133" s="393"/>
      <c r="HCO133" s="394"/>
      <c r="HCP133" s="395"/>
      <c r="HCQ133" s="389"/>
      <c r="HCR133" s="390"/>
      <c r="HCS133" s="391"/>
      <c r="HCT133" s="392"/>
      <c r="HCU133" s="393"/>
      <c r="HCV133" s="394"/>
      <c r="HCW133" s="395"/>
      <c r="HCX133" s="389"/>
      <c r="HCY133" s="390"/>
      <c r="HCZ133" s="391"/>
      <c r="HDA133" s="392"/>
      <c r="HDB133" s="393"/>
      <c r="HDC133" s="394"/>
      <c r="HDD133" s="395"/>
      <c r="HDE133" s="389"/>
      <c r="HDF133" s="390"/>
      <c r="HDG133" s="391"/>
      <c r="HDH133" s="392"/>
      <c r="HDI133" s="393"/>
      <c r="HDJ133" s="394"/>
      <c r="HDK133" s="395"/>
      <c r="HDL133" s="389"/>
      <c r="HDM133" s="390"/>
      <c r="HDN133" s="391"/>
      <c r="HDO133" s="392"/>
      <c r="HDP133" s="393"/>
      <c r="HDQ133" s="394"/>
      <c r="HDR133" s="395"/>
      <c r="HDS133" s="389"/>
      <c r="HDT133" s="390"/>
      <c r="HDU133" s="391"/>
      <c r="HDV133" s="392"/>
      <c r="HDW133" s="393"/>
      <c r="HDX133" s="394"/>
      <c r="HDY133" s="395"/>
      <c r="HDZ133" s="389"/>
      <c r="HEA133" s="390"/>
      <c r="HEB133" s="391"/>
      <c r="HEC133" s="392"/>
      <c r="HED133" s="393"/>
      <c r="HEE133" s="394"/>
      <c r="HEF133" s="395"/>
      <c r="HEG133" s="389"/>
      <c r="HEH133" s="390"/>
      <c r="HEI133" s="391"/>
      <c r="HEJ133" s="392"/>
      <c r="HEK133" s="393"/>
      <c r="HEL133" s="394"/>
      <c r="HEM133" s="395"/>
      <c r="HEN133" s="389"/>
      <c r="HEO133" s="390"/>
      <c r="HEP133" s="391"/>
      <c r="HEQ133" s="392"/>
      <c r="HER133" s="393"/>
      <c r="HES133" s="394"/>
      <c r="HET133" s="395"/>
      <c r="HEU133" s="389"/>
      <c r="HEV133" s="390"/>
      <c r="HEW133" s="391"/>
      <c r="HEX133" s="392"/>
      <c r="HEY133" s="393"/>
      <c r="HEZ133" s="394"/>
      <c r="HFA133" s="395"/>
      <c r="HFB133" s="389"/>
      <c r="HFC133" s="390"/>
      <c r="HFD133" s="391"/>
      <c r="HFE133" s="392"/>
      <c r="HFF133" s="393"/>
      <c r="HFG133" s="394"/>
      <c r="HFH133" s="395"/>
      <c r="HFI133" s="389"/>
      <c r="HFJ133" s="390"/>
      <c r="HFK133" s="391"/>
      <c r="HFL133" s="392"/>
      <c r="HFM133" s="393"/>
      <c r="HFN133" s="394"/>
      <c r="HFO133" s="395"/>
      <c r="HFP133" s="389"/>
      <c r="HFQ133" s="390"/>
      <c r="HFR133" s="391"/>
      <c r="HFS133" s="392"/>
      <c r="HFT133" s="393"/>
      <c r="HFU133" s="394"/>
      <c r="HFV133" s="395"/>
      <c r="HFW133" s="389"/>
      <c r="HFX133" s="390"/>
      <c r="HFY133" s="391"/>
      <c r="HFZ133" s="392"/>
      <c r="HGA133" s="393"/>
      <c r="HGB133" s="394"/>
      <c r="HGC133" s="395"/>
      <c r="HGD133" s="389"/>
      <c r="HGE133" s="390"/>
      <c r="HGF133" s="391"/>
      <c r="HGG133" s="392"/>
      <c r="HGH133" s="393"/>
      <c r="HGI133" s="394"/>
      <c r="HGJ133" s="395"/>
      <c r="HGK133" s="389"/>
      <c r="HGL133" s="390"/>
      <c r="HGM133" s="391"/>
      <c r="HGN133" s="392"/>
      <c r="HGO133" s="393"/>
      <c r="HGP133" s="394"/>
      <c r="HGQ133" s="395"/>
      <c r="HGR133" s="389"/>
      <c r="HGS133" s="390"/>
      <c r="HGT133" s="391"/>
      <c r="HGU133" s="392"/>
      <c r="HGV133" s="393"/>
      <c r="HGW133" s="394"/>
      <c r="HGX133" s="395"/>
      <c r="HGY133" s="389"/>
      <c r="HGZ133" s="390"/>
      <c r="HHA133" s="391"/>
      <c r="HHB133" s="392"/>
      <c r="HHC133" s="393"/>
      <c r="HHD133" s="394"/>
      <c r="HHE133" s="395"/>
      <c r="HHF133" s="389"/>
      <c r="HHG133" s="390"/>
      <c r="HHH133" s="391"/>
      <c r="HHI133" s="392"/>
      <c r="HHJ133" s="393"/>
      <c r="HHK133" s="394"/>
      <c r="HHL133" s="395"/>
      <c r="HHM133" s="389"/>
      <c r="HHN133" s="390"/>
      <c r="HHO133" s="391"/>
      <c r="HHP133" s="392"/>
      <c r="HHQ133" s="393"/>
      <c r="HHR133" s="394"/>
      <c r="HHS133" s="395"/>
      <c r="HHT133" s="389"/>
      <c r="HHU133" s="390"/>
      <c r="HHV133" s="391"/>
      <c r="HHW133" s="392"/>
      <c r="HHX133" s="393"/>
      <c r="HHY133" s="394"/>
      <c r="HHZ133" s="395"/>
      <c r="HIA133" s="389"/>
      <c r="HIB133" s="390"/>
      <c r="HIC133" s="391"/>
      <c r="HID133" s="392"/>
      <c r="HIE133" s="393"/>
      <c r="HIF133" s="394"/>
      <c r="HIG133" s="395"/>
      <c r="HIH133" s="389"/>
      <c r="HII133" s="390"/>
      <c r="HIJ133" s="391"/>
      <c r="HIK133" s="392"/>
      <c r="HIL133" s="393"/>
      <c r="HIM133" s="394"/>
      <c r="HIN133" s="395"/>
      <c r="HIO133" s="389"/>
      <c r="HIP133" s="390"/>
      <c r="HIQ133" s="391"/>
      <c r="HIR133" s="392"/>
      <c r="HIS133" s="393"/>
      <c r="HIT133" s="394"/>
      <c r="HIU133" s="395"/>
      <c r="HIV133" s="389"/>
      <c r="HIW133" s="390"/>
      <c r="HIX133" s="391"/>
      <c r="HIY133" s="392"/>
      <c r="HIZ133" s="393"/>
      <c r="HJA133" s="394"/>
      <c r="HJB133" s="395"/>
      <c r="HJC133" s="389"/>
      <c r="HJD133" s="390"/>
      <c r="HJE133" s="391"/>
      <c r="HJF133" s="392"/>
      <c r="HJG133" s="393"/>
      <c r="HJH133" s="394"/>
      <c r="HJI133" s="395"/>
      <c r="HJJ133" s="389"/>
      <c r="HJK133" s="390"/>
      <c r="HJL133" s="391"/>
      <c r="HJM133" s="392"/>
      <c r="HJN133" s="393"/>
      <c r="HJO133" s="394"/>
      <c r="HJP133" s="395"/>
      <c r="HJQ133" s="389"/>
      <c r="HJR133" s="390"/>
      <c r="HJS133" s="391"/>
      <c r="HJT133" s="392"/>
      <c r="HJU133" s="393"/>
      <c r="HJV133" s="394"/>
      <c r="HJW133" s="395"/>
      <c r="HJX133" s="389"/>
      <c r="HJY133" s="390"/>
      <c r="HJZ133" s="391"/>
      <c r="HKA133" s="392"/>
      <c r="HKB133" s="393"/>
      <c r="HKC133" s="394"/>
      <c r="HKD133" s="395"/>
      <c r="HKE133" s="389"/>
      <c r="HKF133" s="390"/>
      <c r="HKG133" s="391"/>
      <c r="HKH133" s="392"/>
      <c r="HKI133" s="393"/>
      <c r="HKJ133" s="394"/>
      <c r="HKK133" s="395"/>
      <c r="HKL133" s="389"/>
      <c r="HKM133" s="390"/>
      <c r="HKN133" s="391"/>
      <c r="HKO133" s="392"/>
      <c r="HKP133" s="393"/>
      <c r="HKQ133" s="394"/>
      <c r="HKR133" s="395"/>
      <c r="HKS133" s="389"/>
      <c r="HKT133" s="390"/>
      <c r="HKU133" s="391"/>
      <c r="HKV133" s="392"/>
      <c r="HKW133" s="393"/>
      <c r="HKX133" s="394"/>
      <c r="HKY133" s="395"/>
      <c r="HKZ133" s="389"/>
      <c r="HLA133" s="390"/>
      <c r="HLB133" s="391"/>
      <c r="HLC133" s="392"/>
      <c r="HLD133" s="393"/>
      <c r="HLE133" s="394"/>
      <c r="HLF133" s="395"/>
      <c r="HLG133" s="389"/>
      <c r="HLH133" s="390"/>
      <c r="HLI133" s="391"/>
      <c r="HLJ133" s="392"/>
      <c r="HLK133" s="393"/>
      <c r="HLL133" s="394"/>
      <c r="HLM133" s="395"/>
      <c r="HLN133" s="389"/>
      <c r="HLO133" s="390"/>
      <c r="HLP133" s="391"/>
      <c r="HLQ133" s="392"/>
      <c r="HLR133" s="393"/>
      <c r="HLS133" s="394"/>
      <c r="HLT133" s="395"/>
      <c r="HLU133" s="389"/>
      <c r="HLV133" s="390"/>
      <c r="HLW133" s="391"/>
      <c r="HLX133" s="392"/>
      <c r="HLY133" s="393"/>
      <c r="HLZ133" s="394"/>
      <c r="HMA133" s="395"/>
      <c r="HMB133" s="389"/>
      <c r="HMC133" s="390"/>
      <c r="HMD133" s="391"/>
      <c r="HME133" s="392"/>
      <c r="HMF133" s="393"/>
      <c r="HMG133" s="394"/>
      <c r="HMH133" s="395"/>
      <c r="HMI133" s="389"/>
      <c r="HMJ133" s="390"/>
      <c r="HMK133" s="391"/>
      <c r="HML133" s="392"/>
      <c r="HMM133" s="393"/>
      <c r="HMN133" s="394"/>
      <c r="HMO133" s="395"/>
      <c r="HMP133" s="389"/>
      <c r="HMQ133" s="390"/>
      <c r="HMR133" s="391"/>
      <c r="HMS133" s="392"/>
      <c r="HMT133" s="393"/>
      <c r="HMU133" s="394"/>
      <c r="HMV133" s="395"/>
      <c r="HMW133" s="389"/>
      <c r="HMX133" s="390"/>
      <c r="HMY133" s="391"/>
      <c r="HMZ133" s="392"/>
      <c r="HNA133" s="393"/>
      <c r="HNB133" s="394"/>
      <c r="HNC133" s="395"/>
      <c r="HND133" s="389"/>
      <c r="HNE133" s="390"/>
      <c r="HNF133" s="391"/>
      <c r="HNG133" s="392"/>
      <c r="HNH133" s="393"/>
      <c r="HNI133" s="394"/>
      <c r="HNJ133" s="395"/>
      <c r="HNK133" s="389"/>
      <c r="HNL133" s="390"/>
      <c r="HNM133" s="391"/>
      <c r="HNN133" s="392"/>
      <c r="HNO133" s="393"/>
      <c r="HNP133" s="394"/>
      <c r="HNQ133" s="395"/>
      <c r="HNR133" s="389"/>
      <c r="HNS133" s="390"/>
      <c r="HNT133" s="391"/>
      <c r="HNU133" s="392"/>
      <c r="HNV133" s="393"/>
      <c r="HNW133" s="394"/>
      <c r="HNX133" s="395"/>
      <c r="HNY133" s="389"/>
      <c r="HNZ133" s="390"/>
      <c r="HOA133" s="391"/>
      <c r="HOB133" s="392"/>
      <c r="HOC133" s="393"/>
      <c r="HOD133" s="394"/>
      <c r="HOE133" s="395"/>
      <c r="HOF133" s="389"/>
      <c r="HOG133" s="390"/>
      <c r="HOH133" s="391"/>
      <c r="HOI133" s="392"/>
      <c r="HOJ133" s="393"/>
      <c r="HOK133" s="394"/>
      <c r="HOL133" s="395"/>
      <c r="HOM133" s="389"/>
      <c r="HON133" s="390"/>
      <c r="HOO133" s="391"/>
      <c r="HOP133" s="392"/>
      <c r="HOQ133" s="393"/>
      <c r="HOR133" s="394"/>
      <c r="HOS133" s="395"/>
      <c r="HOT133" s="389"/>
      <c r="HOU133" s="390"/>
      <c r="HOV133" s="391"/>
      <c r="HOW133" s="392"/>
      <c r="HOX133" s="393"/>
      <c r="HOY133" s="394"/>
      <c r="HOZ133" s="395"/>
      <c r="HPA133" s="389"/>
      <c r="HPB133" s="390"/>
      <c r="HPC133" s="391"/>
      <c r="HPD133" s="392"/>
      <c r="HPE133" s="393"/>
      <c r="HPF133" s="394"/>
      <c r="HPG133" s="395"/>
      <c r="HPH133" s="389"/>
      <c r="HPI133" s="390"/>
      <c r="HPJ133" s="391"/>
      <c r="HPK133" s="392"/>
      <c r="HPL133" s="393"/>
      <c r="HPM133" s="394"/>
      <c r="HPN133" s="395"/>
      <c r="HPO133" s="389"/>
      <c r="HPP133" s="390"/>
      <c r="HPQ133" s="391"/>
      <c r="HPR133" s="392"/>
      <c r="HPS133" s="393"/>
      <c r="HPT133" s="394"/>
      <c r="HPU133" s="395"/>
      <c r="HPV133" s="389"/>
      <c r="HPW133" s="390"/>
      <c r="HPX133" s="391"/>
      <c r="HPY133" s="392"/>
      <c r="HPZ133" s="393"/>
      <c r="HQA133" s="394"/>
      <c r="HQB133" s="395"/>
      <c r="HQC133" s="389"/>
      <c r="HQD133" s="390"/>
      <c r="HQE133" s="391"/>
      <c r="HQF133" s="392"/>
      <c r="HQG133" s="393"/>
      <c r="HQH133" s="394"/>
      <c r="HQI133" s="395"/>
      <c r="HQJ133" s="389"/>
      <c r="HQK133" s="390"/>
      <c r="HQL133" s="391"/>
      <c r="HQM133" s="392"/>
      <c r="HQN133" s="393"/>
      <c r="HQO133" s="394"/>
      <c r="HQP133" s="395"/>
      <c r="HQQ133" s="389"/>
      <c r="HQR133" s="390"/>
      <c r="HQS133" s="391"/>
      <c r="HQT133" s="392"/>
      <c r="HQU133" s="393"/>
      <c r="HQV133" s="394"/>
      <c r="HQW133" s="395"/>
      <c r="HQX133" s="389"/>
      <c r="HQY133" s="390"/>
      <c r="HQZ133" s="391"/>
      <c r="HRA133" s="392"/>
      <c r="HRB133" s="393"/>
      <c r="HRC133" s="394"/>
      <c r="HRD133" s="395"/>
      <c r="HRE133" s="389"/>
      <c r="HRF133" s="390"/>
      <c r="HRG133" s="391"/>
      <c r="HRH133" s="392"/>
      <c r="HRI133" s="393"/>
      <c r="HRJ133" s="394"/>
      <c r="HRK133" s="395"/>
      <c r="HRL133" s="389"/>
      <c r="HRM133" s="390"/>
      <c r="HRN133" s="391"/>
      <c r="HRO133" s="392"/>
      <c r="HRP133" s="393"/>
      <c r="HRQ133" s="394"/>
      <c r="HRR133" s="395"/>
      <c r="HRS133" s="389"/>
      <c r="HRT133" s="390"/>
      <c r="HRU133" s="391"/>
      <c r="HRV133" s="392"/>
      <c r="HRW133" s="393"/>
      <c r="HRX133" s="394"/>
      <c r="HRY133" s="395"/>
      <c r="HRZ133" s="389"/>
      <c r="HSA133" s="390"/>
      <c r="HSB133" s="391"/>
      <c r="HSC133" s="392"/>
      <c r="HSD133" s="393"/>
      <c r="HSE133" s="394"/>
      <c r="HSF133" s="395"/>
      <c r="HSG133" s="389"/>
      <c r="HSH133" s="390"/>
      <c r="HSI133" s="391"/>
      <c r="HSJ133" s="392"/>
      <c r="HSK133" s="393"/>
      <c r="HSL133" s="394"/>
      <c r="HSM133" s="395"/>
      <c r="HSN133" s="389"/>
      <c r="HSO133" s="390"/>
      <c r="HSP133" s="391"/>
      <c r="HSQ133" s="392"/>
      <c r="HSR133" s="393"/>
      <c r="HSS133" s="394"/>
      <c r="HST133" s="395"/>
      <c r="HSU133" s="389"/>
      <c r="HSV133" s="390"/>
      <c r="HSW133" s="391"/>
      <c r="HSX133" s="392"/>
      <c r="HSY133" s="393"/>
      <c r="HSZ133" s="394"/>
      <c r="HTA133" s="395"/>
      <c r="HTB133" s="389"/>
      <c r="HTC133" s="390"/>
      <c r="HTD133" s="391"/>
      <c r="HTE133" s="392"/>
      <c r="HTF133" s="393"/>
      <c r="HTG133" s="394"/>
      <c r="HTH133" s="395"/>
      <c r="HTI133" s="389"/>
      <c r="HTJ133" s="390"/>
      <c r="HTK133" s="391"/>
      <c r="HTL133" s="392"/>
      <c r="HTM133" s="393"/>
      <c r="HTN133" s="394"/>
      <c r="HTO133" s="395"/>
      <c r="HTP133" s="389"/>
      <c r="HTQ133" s="390"/>
      <c r="HTR133" s="391"/>
      <c r="HTS133" s="392"/>
      <c r="HTT133" s="393"/>
      <c r="HTU133" s="394"/>
      <c r="HTV133" s="395"/>
      <c r="HTW133" s="389"/>
      <c r="HTX133" s="390"/>
      <c r="HTY133" s="391"/>
      <c r="HTZ133" s="392"/>
      <c r="HUA133" s="393"/>
      <c r="HUB133" s="394"/>
      <c r="HUC133" s="395"/>
      <c r="HUD133" s="389"/>
      <c r="HUE133" s="390"/>
      <c r="HUF133" s="391"/>
      <c r="HUG133" s="392"/>
      <c r="HUH133" s="393"/>
      <c r="HUI133" s="394"/>
      <c r="HUJ133" s="395"/>
      <c r="HUK133" s="389"/>
      <c r="HUL133" s="390"/>
      <c r="HUM133" s="391"/>
      <c r="HUN133" s="392"/>
      <c r="HUO133" s="393"/>
      <c r="HUP133" s="394"/>
      <c r="HUQ133" s="395"/>
      <c r="HUR133" s="389"/>
      <c r="HUS133" s="390"/>
      <c r="HUT133" s="391"/>
      <c r="HUU133" s="392"/>
      <c r="HUV133" s="393"/>
      <c r="HUW133" s="394"/>
      <c r="HUX133" s="395"/>
      <c r="HUY133" s="389"/>
      <c r="HUZ133" s="390"/>
      <c r="HVA133" s="391"/>
      <c r="HVB133" s="392"/>
      <c r="HVC133" s="393"/>
      <c r="HVD133" s="394"/>
      <c r="HVE133" s="395"/>
      <c r="HVF133" s="389"/>
      <c r="HVG133" s="390"/>
      <c r="HVH133" s="391"/>
      <c r="HVI133" s="392"/>
      <c r="HVJ133" s="393"/>
      <c r="HVK133" s="394"/>
      <c r="HVL133" s="395"/>
      <c r="HVM133" s="389"/>
      <c r="HVN133" s="390"/>
      <c r="HVO133" s="391"/>
      <c r="HVP133" s="392"/>
      <c r="HVQ133" s="393"/>
      <c r="HVR133" s="394"/>
      <c r="HVS133" s="395"/>
      <c r="HVT133" s="389"/>
      <c r="HVU133" s="390"/>
      <c r="HVV133" s="391"/>
      <c r="HVW133" s="392"/>
      <c r="HVX133" s="393"/>
      <c r="HVY133" s="394"/>
      <c r="HVZ133" s="395"/>
      <c r="HWA133" s="389"/>
      <c r="HWB133" s="390"/>
      <c r="HWC133" s="391"/>
      <c r="HWD133" s="392"/>
      <c r="HWE133" s="393"/>
      <c r="HWF133" s="394"/>
      <c r="HWG133" s="395"/>
      <c r="HWH133" s="389"/>
      <c r="HWI133" s="390"/>
      <c r="HWJ133" s="391"/>
      <c r="HWK133" s="392"/>
      <c r="HWL133" s="393"/>
      <c r="HWM133" s="394"/>
      <c r="HWN133" s="395"/>
      <c r="HWO133" s="389"/>
      <c r="HWP133" s="390"/>
      <c r="HWQ133" s="391"/>
      <c r="HWR133" s="392"/>
      <c r="HWS133" s="393"/>
      <c r="HWT133" s="394"/>
      <c r="HWU133" s="395"/>
      <c r="HWV133" s="389"/>
      <c r="HWW133" s="390"/>
      <c r="HWX133" s="391"/>
      <c r="HWY133" s="392"/>
      <c r="HWZ133" s="393"/>
      <c r="HXA133" s="394"/>
      <c r="HXB133" s="395"/>
      <c r="HXC133" s="389"/>
      <c r="HXD133" s="390"/>
      <c r="HXE133" s="391"/>
      <c r="HXF133" s="392"/>
      <c r="HXG133" s="393"/>
      <c r="HXH133" s="394"/>
      <c r="HXI133" s="395"/>
      <c r="HXJ133" s="389"/>
      <c r="HXK133" s="390"/>
      <c r="HXL133" s="391"/>
      <c r="HXM133" s="392"/>
      <c r="HXN133" s="393"/>
      <c r="HXO133" s="394"/>
      <c r="HXP133" s="395"/>
      <c r="HXQ133" s="389"/>
      <c r="HXR133" s="390"/>
      <c r="HXS133" s="391"/>
      <c r="HXT133" s="392"/>
      <c r="HXU133" s="393"/>
      <c r="HXV133" s="394"/>
      <c r="HXW133" s="395"/>
      <c r="HXX133" s="389"/>
      <c r="HXY133" s="390"/>
      <c r="HXZ133" s="391"/>
      <c r="HYA133" s="392"/>
      <c r="HYB133" s="393"/>
      <c r="HYC133" s="394"/>
      <c r="HYD133" s="395"/>
      <c r="HYE133" s="389"/>
      <c r="HYF133" s="390"/>
      <c r="HYG133" s="391"/>
      <c r="HYH133" s="392"/>
      <c r="HYI133" s="393"/>
      <c r="HYJ133" s="394"/>
      <c r="HYK133" s="395"/>
      <c r="HYL133" s="389"/>
      <c r="HYM133" s="390"/>
      <c r="HYN133" s="391"/>
      <c r="HYO133" s="392"/>
      <c r="HYP133" s="393"/>
      <c r="HYQ133" s="394"/>
      <c r="HYR133" s="395"/>
      <c r="HYS133" s="389"/>
      <c r="HYT133" s="390"/>
      <c r="HYU133" s="391"/>
      <c r="HYV133" s="392"/>
      <c r="HYW133" s="393"/>
      <c r="HYX133" s="394"/>
      <c r="HYY133" s="395"/>
      <c r="HYZ133" s="389"/>
      <c r="HZA133" s="390"/>
      <c r="HZB133" s="391"/>
      <c r="HZC133" s="392"/>
      <c r="HZD133" s="393"/>
      <c r="HZE133" s="394"/>
      <c r="HZF133" s="395"/>
      <c r="HZG133" s="389"/>
      <c r="HZH133" s="390"/>
      <c r="HZI133" s="391"/>
      <c r="HZJ133" s="392"/>
      <c r="HZK133" s="393"/>
      <c r="HZL133" s="394"/>
      <c r="HZM133" s="395"/>
      <c r="HZN133" s="389"/>
      <c r="HZO133" s="390"/>
      <c r="HZP133" s="391"/>
      <c r="HZQ133" s="392"/>
      <c r="HZR133" s="393"/>
      <c r="HZS133" s="394"/>
      <c r="HZT133" s="395"/>
      <c r="HZU133" s="389"/>
      <c r="HZV133" s="390"/>
      <c r="HZW133" s="391"/>
      <c r="HZX133" s="392"/>
      <c r="HZY133" s="393"/>
      <c r="HZZ133" s="394"/>
      <c r="IAA133" s="395"/>
      <c r="IAB133" s="389"/>
      <c r="IAC133" s="390"/>
      <c r="IAD133" s="391"/>
      <c r="IAE133" s="392"/>
      <c r="IAF133" s="393"/>
      <c r="IAG133" s="394"/>
      <c r="IAH133" s="395"/>
      <c r="IAI133" s="389"/>
      <c r="IAJ133" s="390"/>
      <c r="IAK133" s="391"/>
      <c r="IAL133" s="392"/>
      <c r="IAM133" s="393"/>
      <c r="IAN133" s="394"/>
      <c r="IAO133" s="395"/>
      <c r="IAP133" s="389"/>
      <c r="IAQ133" s="390"/>
      <c r="IAR133" s="391"/>
      <c r="IAS133" s="392"/>
      <c r="IAT133" s="393"/>
      <c r="IAU133" s="394"/>
      <c r="IAV133" s="395"/>
      <c r="IAW133" s="389"/>
      <c r="IAX133" s="390"/>
      <c r="IAY133" s="391"/>
      <c r="IAZ133" s="392"/>
      <c r="IBA133" s="393"/>
      <c r="IBB133" s="394"/>
      <c r="IBC133" s="395"/>
      <c r="IBD133" s="389"/>
      <c r="IBE133" s="390"/>
      <c r="IBF133" s="391"/>
      <c r="IBG133" s="392"/>
      <c r="IBH133" s="393"/>
      <c r="IBI133" s="394"/>
      <c r="IBJ133" s="395"/>
      <c r="IBK133" s="389"/>
      <c r="IBL133" s="390"/>
      <c r="IBM133" s="391"/>
      <c r="IBN133" s="392"/>
      <c r="IBO133" s="393"/>
      <c r="IBP133" s="394"/>
      <c r="IBQ133" s="395"/>
      <c r="IBR133" s="389"/>
      <c r="IBS133" s="390"/>
      <c r="IBT133" s="391"/>
      <c r="IBU133" s="392"/>
      <c r="IBV133" s="393"/>
      <c r="IBW133" s="394"/>
      <c r="IBX133" s="395"/>
      <c r="IBY133" s="389"/>
      <c r="IBZ133" s="390"/>
      <c r="ICA133" s="391"/>
      <c r="ICB133" s="392"/>
      <c r="ICC133" s="393"/>
      <c r="ICD133" s="394"/>
      <c r="ICE133" s="395"/>
      <c r="ICF133" s="389"/>
      <c r="ICG133" s="390"/>
      <c r="ICH133" s="391"/>
      <c r="ICI133" s="392"/>
      <c r="ICJ133" s="393"/>
      <c r="ICK133" s="394"/>
      <c r="ICL133" s="395"/>
      <c r="ICM133" s="389"/>
      <c r="ICN133" s="390"/>
      <c r="ICO133" s="391"/>
      <c r="ICP133" s="392"/>
      <c r="ICQ133" s="393"/>
      <c r="ICR133" s="394"/>
      <c r="ICS133" s="395"/>
      <c r="ICT133" s="389"/>
      <c r="ICU133" s="390"/>
      <c r="ICV133" s="391"/>
      <c r="ICW133" s="392"/>
      <c r="ICX133" s="393"/>
      <c r="ICY133" s="394"/>
      <c r="ICZ133" s="395"/>
      <c r="IDA133" s="389"/>
      <c r="IDB133" s="390"/>
      <c r="IDC133" s="391"/>
      <c r="IDD133" s="392"/>
      <c r="IDE133" s="393"/>
      <c r="IDF133" s="394"/>
      <c r="IDG133" s="395"/>
      <c r="IDH133" s="389"/>
      <c r="IDI133" s="390"/>
      <c r="IDJ133" s="391"/>
      <c r="IDK133" s="392"/>
      <c r="IDL133" s="393"/>
      <c r="IDM133" s="394"/>
      <c r="IDN133" s="395"/>
      <c r="IDO133" s="389"/>
      <c r="IDP133" s="390"/>
      <c r="IDQ133" s="391"/>
      <c r="IDR133" s="392"/>
      <c r="IDS133" s="393"/>
      <c r="IDT133" s="394"/>
      <c r="IDU133" s="395"/>
      <c r="IDV133" s="389"/>
      <c r="IDW133" s="390"/>
      <c r="IDX133" s="391"/>
      <c r="IDY133" s="392"/>
      <c r="IDZ133" s="393"/>
      <c r="IEA133" s="394"/>
      <c r="IEB133" s="395"/>
      <c r="IEC133" s="389"/>
      <c r="IED133" s="390"/>
      <c r="IEE133" s="391"/>
      <c r="IEF133" s="392"/>
      <c r="IEG133" s="393"/>
      <c r="IEH133" s="394"/>
      <c r="IEI133" s="395"/>
      <c r="IEJ133" s="389"/>
      <c r="IEK133" s="390"/>
      <c r="IEL133" s="391"/>
      <c r="IEM133" s="392"/>
      <c r="IEN133" s="393"/>
      <c r="IEO133" s="394"/>
      <c r="IEP133" s="395"/>
      <c r="IEQ133" s="389"/>
      <c r="IER133" s="390"/>
      <c r="IES133" s="391"/>
      <c r="IET133" s="392"/>
      <c r="IEU133" s="393"/>
      <c r="IEV133" s="394"/>
      <c r="IEW133" s="395"/>
      <c r="IEX133" s="389"/>
      <c r="IEY133" s="390"/>
      <c r="IEZ133" s="391"/>
      <c r="IFA133" s="392"/>
      <c r="IFB133" s="393"/>
      <c r="IFC133" s="394"/>
      <c r="IFD133" s="395"/>
      <c r="IFE133" s="389"/>
      <c r="IFF133" s="390"/>
      <c r="IFG133" s="391"/>
      <c r="IFH133" s="392"/>
      <c r="IFI133" s="393"/>
      <c r="IFJ133" s="394"/>
      <c r="IFK133" s="395"/>
      <c r="IFL133" s="389"/>
      <c r="IFM133" s="390"/>
      <c r="IFN133" s="391"/>
      <c r="IFO133" s="392"/>
      <c r="IFP133" s="393"/>
      <c r="IFQ133" s="394"/>
      <c r="IFR133" s="395"/>
      <c r="IFS133" s="389"/>
      <c r="IFT133" s="390"/>
      <c r="IFU133" s="391"/>
      <c r="IFV133" s="392"/>
      <c r="IFW133" s="393"/>
      <c r="IFX133" s="394"/>
      <c r="IFY133" s="395"/>
      <c r="IFZ133" s="389"/>
      <c r="IGA133" s="390"/>
      <c r="IGB133" s="391"/>
      <c r="IGC133" s="392"/>
      <c r="IGD133" s="393"/>
      <c r="IGE133" s="394"/>
      <c r="IGF133" s="395"/>
      <c r="IGG133" s="389"/>
      <c r="IGH133" s="390"/>
      <c r="IGI133" s="391"/>
      <c r="IGJ133" s="392"/>
      <c r="IGK133" s="393"/>
      <c r="IGL133" s="394"/>
      <c r="IGM133" s="395"/>
      <c r="IGN133" s="389"/>
      <c r="IGO133" s="390"/>
      <c r="IGP133" s="391"/>
      <c r="IGQ133" s="392"/>
      <c r="IGR133" s="393"/>
      <c r="IGS133" s="394"/>
      <c r="IGT133" s="395"/>
      <c r="IGU133" s="389"/>
      <c r="IGV133" s="390"/>
      <c r="IGW133" s="391"/>
      <c r="IGX133" s="392"/>
      <c r="IGY133" s="393"/>
      <c r="IGZ133" s="394"/>
      <c r="IHA133" s="395"/>
      <c r="IHB133" s="389"/>
      <c r="IHC133" s="390"/>
      <c r="IHD133" s="391"/>
      <c r="IHE133" s="392"/>
      <c r="IHF133" s="393"/>
      <c r="IHG133" s="394"/>
      <c r="IHH133" s="395"/>
      <c r="IHI133" s="389"/>
      <c r="IHJ133" s="390"/>
      <c r="IHK133" s="391"/>
      <c r="IHL133" s="392"/>
      <c r="IHM133" s="393"/>
      <c r="IHN133" s="394"/>
      <c r="IHO133" s="395"/>
      <c r="IHP133" s="389"/>
      <c r="IHQ133" s="390"/>
      <c r="IHR133" s="391"/>
      <c r="IHS133" s="392"/>
      <c r="IHT133" s="393"/>
      <c r="IHU133" s="394"/>
      <c r="IHV133" s="395"/>
      <c r="IHW133" s="389"/>
      <c r="IHX133" s="390"/>
      <c r="IHY133" s="391"/>
      <c r="IHZ133" s="392"/>
      <c r="IIA133" s="393"/>
      <c r="IIB133" s="394"/>
      <c r="IIC133" s="395"/>
      <c r="IID133" s="389"/>
      <c r="IIE133" s="390"/>
      <c r="IIF133" s="391"/>
      <c r="IIG133" s="392"/>
      <c r="IIH133" s="393"/>
      <c r="III133" s="394"/>
      <c r="IIJ133" s="395"/>
      <c r="IIK133" s="389"/>
      <c r="IIL133" s="390"/>
      <c r="IIM133" s="391"/>
      <c r="IIN133" s="392"/>
      <c r="IIO133" s="393"/>
      <c r="IIP133" s="394"/>
      <c r="IIQ133" s="395"/>
      <c r="IIR133" s="389"/>
      <c r="IIS133" s="390"/>
      <c r="IIT133" s="391"/>
      <c r="IIU133" s="392"/>
      <c r="IIV133" s="393"/>
      <c r="IIW133" s="394"/>
      <c r="IIX133" s="395"/>
      <c r="IIY133" s="389"/>
      <c r="IIZ133" s="390"/>
      <c r="IJA133" s="391"/>
      <c r="IJB133" s="392"/>
      <c r="IJC133" s="393"/>
      <c r="IJD133" s="394"/>
      <c r="IJE133" s="395"/>
      <c r="IJF133" s="389"/>
      <c r="IJG133" s="390"/>
      <c r="IJH133" s="391"/>
      <c r="IJI133" s="392"/>
      <c r="IJJ133" s="393"/>
      <c r="IJK133" s="394"/>
      <c r="IJL133" s="395"/>
      <c r="IJM133" s="389"/>
      <c r="IJN133" s="390"/>
      <c r="IJO133" s="391"/>
      <c r="IJP133" s="392"/>
      <c r="IJQ133" s="393"/>
      <c r="IJR133" s="394"/>
      <c r="IJS133" s="395"/>
      <c r="IJT133" s="389"/>
      <c r="IJU133" s="390"/>
      <c r="IJV133" s="391"/>
      <c r="IJW133" s="392"/>
      <c r="IJX133" s="393"/>
      <c r="IJY133" s="394"/>
      <c r="IJZ133" s="395"/>
      <c r="IKA133" s="389"/>
      <c r="IKB133" s="390"/>
      <c r="IKC133" s="391"/>
      <c r="IKD133" s="392"/>
      <c r="IKE133" s="393"/>
      <c r="IKF133" s="394"/>
      <c r="IKG133" s="395"/>
      <c r="IKH133" s="389"/>
      <c r="IKI133" s="390"/>
      <c r="IKJ133" s="391"/>
      <c r="IKK133" s="392"/>
      <c r="IKL133" s="393"/>
      <c r="IKM133" s="394"/>
      <c r="IKN133" s="395"/>
      <c r="IKO133" s="389"/>
      <c r="IKP133" s="390"/>
      <c r="IKQ133" s="391"/>
      <c r="IKR133" s="392"/>
      <c r="IKS133" s="393"/>
      <c r="IKT133" s="394"/>
      <c r="IKU133" s="395"/>
      <c r="IKV133" s="389"/>
      <c r="IKW133" s="390"/>
      <c r="IKX133" s="391"/>
      <c r="IKY133" s="392"/>
      <c r="IKZ133" s="393"/>
      <c r="ILA133" s="394"/>
      <c r="ILB133" s="395"/>
      <c r="ILC133" s="389"/>
      <c r="ILD133" s="390"/>
      <c r="ILE133" s="391"/>
      <c r="ILF133" s="392"/>
      <c r="ILG133" s="393"/>
      <c r="ILH133" s="394"/>
      <c r="ILI133" s="395"/>
      <c r="ILJ133" s="389"/>
      <c r="ILK133" s="390"/>
      <c r="ILL133" s="391"/>
      <c r="ILM133" s="392"/>
      <c r="ILN133" s="393"/>
      <c r="ILO133" s="394"/>
      <c r="ILP133" s="395"/>
      <c r="ILQ133" s="389"/>
      <c r="ILR133" s="390"/>
      <c r="ILS133" s="391"/>
      <c r="ILT133" s="392"/>
      <c r="ILU133" s="393"/>
      <c r="ILV133" s="394"/>
      <c r="ILW133" s="395"/>
      <c r="ILX133" s="389"/>
      <c r="ILY133" s="390"/>
      <c r="ILZ133" s="391"/>
      <c r="IMA133" s="392"/>
      <c r="IMB133" s="393"/>
      <c r="IMC133" s="394"/>
      <c r="IMD133" s="395"/>
      <c r="IME133" s="389"/>
      <c r="IMF133" s="390"/>
      <c r="IMG133" s="391"/>
      <c r="IMH133" s="392"/>
      <c r="IMI133" s="393"/>
      <c r="IMJ133" s="394"/>
      <c r="IMK133" s="395"/>
      <c r="IML133" s="389"/>
      <c r="IMM133" s="390"/>
      <c r="IMN133" s="391"/>
      <c r="IMO133" s="392"/>
      <c r="IMP133" s="393"/>
      <c r="IMQ133" s="394"/>
      <c r="IMR133" s="395"/>
      <c r="IMS133" s="389"/>
      <c r="IMT133" s="390"/>
      <c r="IMU133" s="391"/>
      <c r="IMV133" s="392"/>
      <c r="IMW133" s="393"/>
      <c r="IMX133" s="394"/>
      <c r="IMY133" s="395"/>
      <c r="IMZ133" s="389"/>
      <c r="INA133" s="390"/>
      <c r="INB133" s="391"/>
      <c r="INC133" s="392"/>
      <c r="IND133" s="393"/>
      <c r="INE133" s="394"/>
      <c r="INF133" s="395"/>
      <c r="ING133" s="389"/>
      <c r="INH133" s="390"/>
      <c r="INI133" s="391"/>
      <c r="INJ133" s="392"/>
      <c r="INK133" s="393"/>
      <c r="INL133" s="394"/>
      <c r="INM133" s="395"/>
      <c r="INN133" s="389"/>
      <c r="INO133" s="390"/>
      <c r="INP133" s="391"/>
      <c r="INQ133" s="392"/>
      <c r="INR133" s="393"/>
      <c r="INS133" s="394"/>
      <c r="INT133" s="395"/>
      <c r="INU133" s="389"/>
      <c r="INV133" s="390"/>
      <c r="INW133" s="391"/>
      <c r="INX133" s="392"/>
      <c r="INY133" s="393"/>
      <c r="INZ133" s="394"/>
      <c r="IOA133" s="395"/>
      <c r="IOB133" s="389"/>
      <c r="IOC133" s="390"/>
      <c r="IOD133" s="391"/>
      <c r="IOE133" s="392"/>
      <c r="IOF133" s="393"/>
      <c r="IOG133" s="394"/>
      <c r="IOH133" s="395"/>
      <c r="IOI133" s="389"/>
      <c r="IOJ133" s="390"/>
      <c r="IOK133" s="391"/>
      <c r="IOL133" s="392"/>
      <c r="IOM133" s="393"/>
      <c r="ION133" s="394"/>
      <c r="IOO133" s="395"/>
      <c r="IOP133" s="389"/>
      <c r="IOQ133" s="390"/>
      <c r="IOR133" s="391"/>
      <c r="IOS133" s="392"/>
      <c r="IOT133" s="393"/>
      <c r="IOU133" s="394"/>
      <c r="IOV133" s="395"/>
      <c r="IOW133" s="389"/>
      <c r="IOX133" s="390"/>
      <c r="IOY133" s="391"/>
      <c r="IOZ133" s="392"/>
      <c r="IPA133" s="393"/>
      <c r="IPB133" s="394"/>
      <c r="IPC133" s="395"/>
      <c r="IPD133" s="389"/>
      <c r="IPE133" s="390"/>
      <c r="IPF133" s="391"/>
      <c r="IPG133" s="392"/>
      <c r="IPH133" s="393"/>
      <c r="IPI133" s="394"/>
      <c r="IPJ133" s="395"/>
      <c r="IPK133" s="389"/>
      <c r="IPL133" s="390"/>
      <c r="IPM133" s="391"/>
      <c r="IPN133" s="392"/>
      <c r="IPO133" s="393"/>
      <c r="IPP133" s="394"/>
      <c r="IPQ133" s="395"/>
      <c r="IPR133" s="389"/>
      <c r="IPS133" s="390"/>
      <c r="IPT133" s="391"/>
      <c r="IPU133" s="392"/>
      <c r="IPV133" s="393"/>
      <c r="IPW133" s="394"/>
      <c r="IPX133" s="395"/>
      <c r="IPY133" s="389"/>
      <c r="IPZ133" s="390"/>
      <c r="IQA133" s="391"/>
      <c r="IQB133" s="392"/>
      <c r="IQC133" s="393"/>
      <c r="IQD133" s="394"/>
      <c r="IQE133" s="395"/>
      <c r="IQF133" s="389"/>
      <c r="IQG133" s="390"/>
      <c r="IQH133" s="391"/>
      <c r="IQI133" s="392"/>
      <c r="IQJ133" s="393"/>
      <c r="IQK133" s="394"/>
      <c r="IQL133" s="395"/>
      <c r="IQM133" s="389"/>
      <c r="IQN133" s="390"/>
      <c r="IQO133" s="391"/>
      <c r="IQP133" s="392"/>
      <c r="IQQ133" s="393"/>
      <c r="IQR133" s="394"/>
      <c r="IQS133" s="395"/>
      <c r="IQT133" s="389"/>
      <c r="IQU133" s="390"/>
      <c r="IQV133" s="391"/>
      <c r="IQW133" s="392"/>
      <c r="IQX133" s="393"/>
      <c r="IQY133" s="394"/>
      <c r="IQZ133" s="395"/>
      <c r="IRA133" s="389"/>
      <c r="IRB133" s="390"/>
      <c r="IRC133" s="391"/>
      <c r="IRD133" s="392"/>
      <c r="IRE133" s="393"/>
      <c r="IRF133" s="394"/>
      <c r="IRG133" s="395"/>
      <c r="IRH133" s="389"/>
      <c r="IRI133" s="390"/>
      <c r="IRJ133" s="391"/>
      <c r="IRK133" s="392"/>
      <c r="IRL133" s="393"/>
      <c r="IRM133" s="394"/>
      <c r="IRN133" s="395"/>
      <c r="IRO133" s="389"/>
      <c r="IRP133" s="390"/>
      <c r="IRQ133" s="391"/>
      <c r="IRR133" s="392"/>
      <c r="IRS133" s="393"/>
      <c r="IRT133" s="394"/>
      <c r="IRU133" s="395"/>
      <c r="IRV133" s="389"/>
      <c r="IRW133" s="390"/>
      <c r="IRX133" s="391"/>
      <c r="IRY133" s="392"/>
      <c r="IRZ133" s="393"/>
      <c r="ISA133" s="394"/>
      <c r="ISB133" s="395"/>
      <c r="ISC133" s="389"/>
      <c r="ISD133" s="390"/>
      <c r="ISE133" s="391"/>
      <c r="ISF133" s="392"/>
      <c r="ISG133" s="393"/>
      <c r="ISH133" s="394"/>
      <c r="ISI133" s="395"/>
      <c r="ISJ133" s="389"/>
      <c r="ISK133" s="390"/>
      <c r="ISL133" s="391"/>
      <c r="ISM133" s="392"/>
      <c r="ISN133" s="393"/>
      <c r="ISO133" s="394"/>
      <c r="ISP133" s="395"/>
      <c r="ISQ133" s="389"/>
      <c r="ISR133" s="390"/>
      <c r="ISS133" s="391"/>
      <c r="IST133" s="392"/>
      <c r="ISU133" s="393"/>
      <c r="ISV133" s="394"/>
      <c r="ISW133" s="395"/>
      <c r="ISX133" s="389"/>
      <c r="ISY133" s="390"/>
      <c r="ISZ133" s="391"/>
      <c r="ITA133" s="392"/>
      <c r="ITB133" s="393"/>
      <c r="ITC133" s="394"/>
      <c r="ITD133" s="395"/>
      <c r="ITE133" s="389"/>
      <c r="ITF133" s="390"/>
      <c r="ITG133" s="391"/>
      <c r="ITH133" s="392"/>
      <c r="ITI133" s="393"/>
      <c r="ITJ133" s="394"/>
      <c r="ITK133" s="395"/>
      <c r="ITL133" s="389"/>
      <c r="ITM133" s="390"/>
      <c r="ITN133" s="391"/>
      <c r="ITO133" s="392"/>
      <c r="ITP133" s="393"/>
      <c r="ITQ133" s="394"/>
      <c r="ITR133" s="395"/>
      <c r="ITS133" s="389"/>
      <c r="ITT133" s="390"/>
      <c r="ITU133" s="391"/>
      <c r="ITV133" s="392"/>
      <c r="ITW133" s="393"/>
      <c r="ITX133" s="394"/>
      <c r="ITY133" s="395"/>
      <c r="ITZ133" s="389"/>
      <c r="IUA133" s="390"/>
      <c r="IUB133" s="391"/>
      <c r="IUC133" s="392"/>
      <c r="IUD133" s="393"/>
      <c r="IUE133" s="394"/>
      <c r="IUF133" s="395"/>
      <c r="IUG133" s="389"/>
      <c r="IUH133" s="390"/>
      <c r="IUI133" s="391"/>
      <c r="IUJ133" s="392"/>
      <c r="IUK133" s="393"/>
      <c r="IUL133" s="394"/>
      <c r="IUM133" s="395"/>
      <c r="IUN133" s="389"/>
      <c r="IUO133" s="390"/>
      <c r="IUP133" s="391"/>
      <c r="IUQ133" s="392"/>
      <c r="IUR133" s="393"/>
      <c r="IUS133" s="394"/>
      <c r="IUT133" s="395"/>
      <c r="IUU133" s="389"/>
      <c r="IUV133" s="390"/>
      <c r="IUW133" s="391"/>
      <c r="IUX133" s="392"/>
      <c r="IUY133" s="393"/>
      <c r="IUZ133" s="394"/>
      <c r="IVA133" s="395"/>
      <c r="IVB133" s="389"/>
      <c r="IVC133" s="390"/>
      <c r="IVD133" s="391"/>
      <c r="IVE133" s="392"/>
      <c r="IVF133" s="393"/>
      <c r="IVG133" s="394"/>
      <c r="IVH133" s="395"/>
      <c r="IVI133" s="389"/>
      <c r="IVJ133" s="390"/>
      <c r="IVK133" s="391"/>
      <c r="IVL133" s="392"/>
      <c r="IVM133" s="393"/>
      <c r="IVN133" s="394"/>
      <c r="IVO133" s="395"/>
      <c r="IVP133" s="389"/>
      <c r="IVQ133" s="390"/>
      <c r="IVR133" s="391"/>
      <c r="IVS133" s="392"/>
      <c r="IVT133" s="393"/>
      <c r="IVU133" s="394"/>
      <c r="IVV133" s="395"/>
      <c r="IVW133" s="389"/>
      <c r="IVX133" s="390"/>
      <c r="IVY133" s="391"/>
      <c r="IVZ133" s="392"/>
      <c r="IWA133" s="393"/>
      <c r="IWB133" s="394"/>
      <c r="IWC133" s="395"/>
      <c r="IWD133" s="389"/>
      <c r="IWE133" s="390"/>
      <c r="IWF133" s="391"/>
      <c r="IWG133" s="392"/>
      <c r="IWH133" s="393"/>
      <c r="IWI133" s="394"/>
      <c r="IWJ133" s="395"/>
      <c r="IWK133" s="389"/>
      <c r="IWL133" s="390"/>
      <c r="IWM133" s="391"/>
      <c r="IWN133" s="392"/>
      <c r="IWO133" s="393"/>
      <c r="IWP133" s="394"/>
      <c r="IWQ133" s="395"/>
      <c r="IWR133" s="389"/>
      <c r="IWS133" s="390"/>
      <c r="IWT133" s="391"/>
      <c r="IWU133" s="392"/>
      <c r="IWV133" s="393"/>
      <c r="IWW133" s="394"/>
      <c r="IWX133" s="395"/>
      <c r="IWY133" s="389"/>
      <c r="IWZ133" s="390"/>
      <c r="IXA133" s="391"/>
      <c r="IXB133" s="392"/>
      <c r="IXC133" s="393"/>
      <c r="IXD133" s="394"/>
      <c r="IXE133" s="395"/>
      <c r="IXF133" s="389"/>
      <c r="IXG133" s="390"/>
      <c r="IXH133" s="391"/>
      <c r="IXI133" s="392"/>
      <c r="IXJ133" s="393"/>
      <c r="IXK133" s="394"/>
      <c r="IXL133" s="395"/>
      <c r="IXM133" s="389"/>
      <c r="IXN133" s="390"/>
      <c r="IXO133" s="391"/>
      <c r="IXP133" s="392"/>
      <c r="IXQ133" s="393"/>
      <c r="IXR133" s="394"/>
      <c r="IXS133" s="395"/>
      <c r="IXT133" s="389"/>
      <c r="IXU133" s="390"/>
      <c r="IXV133" s="391"/>
      <c r="IXW133" s="392"/>
      <c r="IXX133" s="393"/>
      <c r="IXY133" s="394"/>
      <c r="IXZ133" s="395"/>
      <c r="IYA133" s="389"/>
      <c r="IYB133" s="390"/>
      <c r="IYC133" s="391"/>
      <c r="IYD133" s="392"/>
      <c r="IYE133" s="393"/>
      <c r="IYF133" s="394"/>
      <c r="IYG133" s="395"/>
      <c r="IYH133" s="389"/>
      <c r="IYI133" s="390"/>
      <c r="IYJ133" s="391"/>
      <c r="IYK133" s="392"/>
      <c r="IYL133" s="393"/>
      <c r="IYM133" s="394"/>
      <c r="IYN133" s="395"/>
      <c r="IYO133" s="389"/>
      <c r="IYP133" s="390"/>
      <c r="IYQ133" s="391"/>
      <c r="IYR133" s="392"/>
      <c r="IYS133" s="393"/>
      <c r="IYT133" s="394"/>
      <c r="IYU133" s="395"/>
      <c r="IYV133" s="389"/>
      <c r="IYW133" s="390"/>
      <c r="IYX133" s="391"/>
      <c r="IYY133" s="392"/>
      <c r="IYZ133" s="393"/>
      <c r="IZA133" s="394"/>
      <c r="IZB133" s="395"/>
      <c r="IZC133" s="389"/>
      <c r="IZD133" s="390"/>
      <c r="IZE133" s="391"/>
      <c r="IZF133" s="392"/>
      <c r="IZG133" s="393"/>
      <c r="IZH133" s="394"/>
      <c r="IZI133" s="395"/>
      <c r="IZJ133" s="389"/>
      <c r="IZK133" s="390"/>
      <c r="IZL133" s="391"/>
      <c r="IZM133" s="392"/>
      <c r="IZN133" s="393"/>
      <c r="IZO133" s="394"/>
      <c r="IZP133" s="395"/>
      <c r="IZQ133" s="389"/>
      <c r="IZR133" s="390"/>
      <c r="IZS133" s="391"/>
      <c r="IZT133" s="392"/>
      <c r="IZU133" s="393"/>
      <c r="IZV133" s="394"/>
      <c r="IZW133" s="395"/>
      <c r="IZX133" s="389"/>
      <c r="IZY133" s="390"/>
      <c r="IZZ133" s="391"/>
      <c r="JAA133" s="392"/>
      <c r="JAB133" s="393"/>
      <c r="JAC133" s="394"/>
      <c r="JAD133" s="395"/>
      <c r="JAE133" s="389"/>
      <c r="JAF133" s="390"/>
      <c r="JAG133" s="391"/>
      <c r="JAH133" s="392"/>
      <c r="JAI133" s="393"/>
      <c r="JAJ133" s="394"/>
      <c r="JAK133" s="395"/>
      <c r="JAL133" s="389"/>
      <c r="JAM133" s="390"/>
      <c r="JAN133" s="391"/>
      <c r="JAO133" s="392"/>
      <c r="JAP133" s="393"/>
      <c r="JAQ133" s="394"/>
      <c r="JAR133" s="395"/>
      <c r="JAS133" s="389"/>
      <c r="JAT133" s="390"/>
      <c r="JAU133" s="391"/>
      <c r="JAV133" s="392"/>
      <c r="JAW133" s="393"/>
      <c r="JAX133" s="394"/>
      <c r="JAY133" s="395"/>
      <c r="JAZ133" s="389"/>
      <c r="JBA133" s="390"/>
      <c r="JBB133" s="391"/>
      <c r="JBC133" s="392"/>
      <c r="JBD133" s="393"/>
      <c r="JBE133" s="394"/>
      <c r="JBF133" s="395"/>
      <c r="JBG133" s="389"/>
      <c r="JBH133" s="390"/>
      <c r="JBI133" s="391"/>
      <c r="JBJ133" s="392"/>
      <c r="JBK133" s="393"/>
      <c r="JBL133" s="394"/>
      <c r="JBM133" s="395"/>
      <c r="JBN133" s="389"/>
      <c r="JBO133" s="390"/>
      <c r="JBP133" s="391"/>
      <c r="JBQ133" s="392"/>
      <c r="JBR133" s="393"/>
      <c r="JBS133" s="394"/>
      <c r="JBT133" s="395"/>
      <c r="JBU133" s="389"/>
      <c r="JBV133" s="390"/>
      <c r="JBW133" s="391"/>
      <c r="JBX133" s="392"/>
      <c r="JBY133" s="393"/>
      <c r="JBZ133" s="394"/>
      <c r="JCA133" s="395"/>
      <c r="JCB133" s="389"/>
      <c r="JCC133" s="390"/>
      <c r="JCD133" s="391"/>
      <c r="JCE133" s="392"/>
      <c r="JCF133" s="393"/>
      <c r="JCG133" s="394"/>
      <c r="JCH133" s="395"/>
      <c r="JCI133" s="389"/>
      <c r="JCJ133" s="390"/>
      <c r="JCK133" s="391"/>
      <c r="JCL133" s="392"/>
      <c r="JCM133" s="393"/>
      <c r="JCN133" s="394"/>
      <c r="JCO133" s="395"/>
      <c r="JCP133" s="389"/>
      <c r="JCQ133" s="390"/>
      <c r="JCR133" s="391"/>
      <c r="JCS133" s="392"/>
      <c r="JCT133" s="393"/>
      <c r="JCU133" s="394"/>
      <c r="JCV133" s="395"/>
      <c r="JCW133" s="389"/>
      <c r="JCX133" s="390"/>
      <c r="JCY133" s="391"/>
      <c r="JCZ133" s="392"/>
      <c r="JDA133" s="393"/>
      <c r="JDB133" s="394"/>
      <c r="JDC133" s="395"/>
      <c r="JDD133" s="389"/>
      <c r="JDE133" s="390"/>
      <c r="JDF133" s="391"/>
      <c r="JDG133" s="392"/>
      <c r="JDH133" s="393"/>
      <c r="JDI133" s="394"/>
      <c r="JDJ133" s="395"/>
      <c r="JDK133" s="389"/>
      <c r="JDL133" s="390"/>
      <c r="JDM133" s="391"/>
      <c r="JDN133" s="392"/>
      <c r="JDO133" s="393"/>
      <c r="JDP133" s="394"/>
      <c r="JDQ133" s="395"/>
      <c r="JDR133" s="389"/>
      <c r="JDS133" s="390"/>
      <c r="JDT133" s="391"/>
      <c r="JDU133" s="392"/>
      <c r="JDV133" s="393"/>
      <c r="JDW133" s="394"/>
      <c r="JDX133" s="395"/>
      <c r="JDY133" s="389"/>
      <c r="JDZ133" s="390"/>
      <c r="JEA133" s="391"/>
      <c r="JEB133" s="392"/>
      <c r="JEC133" s="393"/>
      <c r="JED133" s="394"/>
      <c r="JEE133" s="395"/>
      <c r="JEF133" s="389"/>
      <c r="JEG133" s="390"/>
      <c r="JEH133" s="391"/>
      <c r="JEI133" s="392"/>
      <c r="JEJ133" s="393"/>
      <c r="JEK133" s="394"/>
      <c r="JEL133" s="395"/>
      <c r="JEM133" s="389"/>
      <c r="JEN133" s="390"/>
      <c r="JEO133" s="391"/>
      <c r="JEP133" s="392"/>
      <c r="JEQ133" s="393"/>
      <c r="JER133" s="394"/>
      <c r="JES133" s="395"/>
      <c r="JET133" s="389"/>
      <c r="JEU133" s="390"/>
      <c r="JEV133" s="391"/>
      <c r="JEW133" s="392"/>
      <c r="JEX133" s="393"/>
      <c r="JEY133" s="394"/>
      <c r="JEZ133" s="395"/>
      <c r="JFA133" s="389"/>
      <c r="JFB133" s="390"/>
      <c r="JFC133" s="391"/>
      <c r="JFD133" s="392"/>
      <c r="JFE133" s="393"/>
      <c r="JFF133" s="394"/>
      <c r="JFG133" s="395"/>
      <c r="JFH133" s="389"/>
      <c r="JFI133" s="390"/>
      <c r="JFJ133" s="391"/>
      <c r="JFK133" s="392"/>
      <c r="JFL133" s="393"/>
      <c r="JFM133" s="394"/>
      <c r="JFN133" s="395"/>
      <c r="JFO133" s="389"/>
      <c r="JFP133" s="390"/>
      <c r="JFQ133" s="391"/>
      <c r="JFR133" s="392"/>
      <c r="JFS133" s="393"/>
      <c r="JFT133" s="394"/>
      <c r="JFU133" s="395"/>
      <c r="JFV133" s="389"/>
      <c r="JFW133" s="390"/>
      <c r="JFX133" s="391"/>
      <c r="JFY133" s="392"/>
      <c r="JFZ133" s="393"/>
      <c r="JGA133" s="394"/>
      <c r="JGB133" s="395"/>
      <c r="JGC133" s="389"/>
      <c r="JGD133" s="390"/>
      <c r="JGE133" s="391"/>
      <c r="JGF133" s="392"/>
      <c r="JGG133" s="393"/>
      <c r="JGH133" s="394"/>
      <c r="JGI133" s="395"/>
      <c r="JGJ133" s="389"/>
      <c r="JGK133" s="390"/>
      <c r="JGL133" s="391"/>
      <c r="JGM133" s="392"/>
      <c r="JGN133" s="393"/>
      <c r="JGO133" s="394"/>
      <c r="JGP133" s="395"/>
      <c r="JGQ133" s="389"/>
      <c r="JGR133" s="390"/>
      <c r="JGS133" s="391"/>
      <c r="JGT133" s="392"/>
      <c r="JGU133" s="393"/>
      <c r="JGV133" s="394"/>
      <c r="JGW133" s="395"/>
      <c r="JGX133" s="389"/>
      <c r="JGY133" s="390"/>
      <c r="JGZ133" s="391"/>
      <c r="JHA133" s="392"/>
      <c r="JHB133" s="393"/>
      <c r="JHC133" s="394"/>
      <c r="JHD133" s="395"/>
      <c r="JHE133" s="389"/>
      <c r="JHF133" s="390"/>
      <c r="JHG133" s="391"/>
      <c r="JHH133" s="392"/>
      <c r="JHI133" s="393"/>
      <c r="JHJ133" s="394"/>
      <c r="JHK133" s="395"/>
      <c r="JHL133" s="389"/>
      <c r="JHM133" s="390"/>
      <c r="JHN133" s="391"/>
      <c r="JHO133" s="392"/>
      <c r="JHP133" s="393"/>
      <c r="JHQ133" s="394"/>
      <c r="JHR133" s="395"/>
      <c r="JHS133" s="389"/>
      <c r="JHT133" s="390"/>
      <c r="JHU133" s="391"/>
      <c r="JHV133" s="392"/>
      <c r="JHW133" s="393"/>
      <c r="JHX133" s="394"/>
      <c r="JHY133" s="395"/>
      <c r="JHZ133" s="389"/>
      <c r="JIA133" s="390"/>
      <c r="JIB133" s="391"/>
      <c r="JIC133" s="392"/>
      <c r="JID133" s="393"/>
      <c r="JIE133" s="394"/>
      <c r="JIF133" s="395"/>
      <c r="JIG133" s="389"/>
      <c r="JIH133" s="390"/>
      <c r="JII133" s="391"/>
      <c r="JIJ133" s="392"/>
      <c r="JIK133" s="393"/>
      <c r="JIL133" s="394"/>
      <c r="JIM133" s="395"/>
      <c r="JIN133" s="389"/>
      <c r="JIO133" s="390"/>
      <c r="JIP133" s="391"/>
      <c r="JIQ133" s="392"/>
      <c r="JIR133" s="393"/>
      <c r="JIS133" s="394"/>
      <c r="JIT133" s="395"/>
      <c r="JIU133" s="389"/>
      <c r="JIV133" s="390"/>
      <c r="JIW133" s="391"/>
      <c r="JIX133" s="392"/>
      <c r="JIY133" s="393"/>
      <c r="JIZ133" s="394"/>
      <c r="JJA133" s="395"/>
      <c r="JJB133" s="389"/>
      <c r="JJC133" s="390"/>
      <c r="JJD133" s="391"/>
      <c r="JJE133" s="392"/>
      <c r="JJF133" s="393"/>
      <c r="JJG133" s="394"/>
      <c r="JJH133" s="395"/>
      <c r="JJI133" s="389"/>
      <c r="JJJ133" s="390"/>
      <c r="JJK133" s="391"/>
      <c r="JJL133" s="392"/>
      <c r="JJM133" s="393"/>
      <c r="JJN133" s="394"/>
      <c r="JJO133" s="395"/>
      <c r="JJP133" s="389"/>
      <c r="JJQ133" s="390"/>
      <c r="JJR133" s="391"/>
      <c r="JJS133" s="392"/>
      <c r="JJT133" s="393"/>
      <c r="JJU133" s="394"/>
      <c r="JJV133" s="395"/>
      <c r="JJW133" s="389"/>
      <c r="JJX133" s="390"/>
      <c r="JJY133" s="391"/>
      <c r="JJZ133" s="392"/>
      <c r="JKA133" s="393"/>
      <c r="JKB133" s="394"/>
      <c r="JKC133" s="395"/>
      <c r="JKD133" s="389"/>
      <c r="JKE133" s="390"/>
      <c r="JKF133" s="391"/>
      <c r="JKG133" s="392"/>
      <c r="JKH133" s="393"/>
      <c r="JKI133" s="394"/>
      <c r="JKJ133" s="395"/>
      <c r="JKK133" s="389"/>
      <c r="JKL133" s="390"/>
      <c r="JKM133" s="391"/>
      <c r="JKN133" s="392"/>
      <c r="JKO133" s="393"/>
      <c r="JKP133" s="394"/>
      <c r="JKQ133" s="395"/>
      <c r="JKR133" s="389"/>
      <c r="JKS133" s="390"/>
      <c r="JKT133" s="391"/>
      <c r="JKU133" s="392"/>
      <c r="JKV133" s="393"/>
      <c r="JKW133" s="394"/>
      <c r="JKX133" s="395"/>
      <c r="JKY133" s="389"/>
      <c r="JKZ133" s="390"/>
      <c r="JLA133" s="391"/>
      <c r="JLB133" s="392"/>
      <c r="JLC133" s="393"/>
      <c r="JLD133" s="394"/>
      <c r="JLE133" s="395"/>
      <c r="JLF133" s="389"/>
      <c r="JLG133" s="390"/>
      <c r="JLH133" s="391"/>
      <c r="JLI133" s="392"/>
      <c r="JLJ133" s="393"/>
      <c r="JLK133" s="394"/>
      <c r="JLL133" s="395"/>
      <c r="JLM133" s="389"/>
      <c r="JLN133" s="390"/>
      <c r="JLO133" s="391"/>
      <c r="JLP133" s="392"/>
      <c r="JLQ133" s="393"/>
      <c r="JLR133" s="394"/>
      <c r="JLS133" s="395"/>
      <c r="JLT133" s="389"/>
      <c r="JLU133" s="390"/>
      <c r="JLV133" s="391"/>
      <c r="JLW133" s="392"/>
      <c r="JLX133" s="393"/>
      <c r="JLY133" s="394"/>
      <c r="JLZ133" s="395"/>
      <c r="JMA133" s="389"/>
      <c r="JMB133" s="390"/>
      <c r="JMC133" s="391"/>
      <c r="JMD133" s="392"/>
      <c r="JME133" s="393"/>
      <c r="JMF133" s="394"/>
      <c r="JMG133" s="395"/>
      <c r="JMH133" s="389"/>
      <c r="JMI133" s="390"/>
      <c r="JMJ133" s="391"/>
      <c r="JMK133" s="392"/>
      <c r="JML133" s="393"/>
      <c r="JMM133" s="394"/>
      <c r="JMN133" s="395"/>
      <c r="JMO133" s="389"/>
      <c r="JMP133" s="390"/>
      <c r="JMQ133" s="391"/>
      <c r="JMR133" s="392"/>
      <c r="JMS133" s="393"/>
      <c r="JMT133" s="394"/>
      <c r="JMU133" s="395"/>
      <c r="JMV133" s="389"/>
      <c r="JMW133" s="390"/>
      <c r="JMX133" s="391"/>
      <c r="JMY133" s="392"/>
      <c r="JMZ133" s="393"/>
      <c r="JNA133" s="394"/>
      <c r="JNB133" s="395"/>
      <c r="JNC133" s="389"/>
      <c r="JND133" s="390"/>
      <c r="JNE133" s="391"/>
      <c r="JNF133" s="392"/>
      <c r="JNG133" s="393"/>
      <c r="JNH133" s="394"/>
      <c r="JNI133" s="395"/>
      <c r="JNJ133" s="389"/>
      <c r="JNK133" s="390"/>
      <c r="JNL133" s="391"/>
      <c r="JNM133" s="392"/>
      <c r="JNN133" s="393"/>
      <c r="JNO133" s="394"/>
      <c r="JNP133" s="395"/>
      <c r="JNQ133" s="389"/>
      <c r="JNR133" s="390"/>
      <c r="JNS133" s="391"/>
      <c r="JNT133" s="392"/>
      <c r="JNU133" s="393"/>
      <c r="JNV133" s="394"/>
      <c r="JNW133" s="395"/>
      <c r="JNX133" s="389"/>
      <c r="JNY133" s="390"/>
      <c r="JNZ133" s="391"/>
      <c r="JOA133" s="392"/>
      <c r="JOB133" s="393"/>
      <c r="JOC133" s="394"/>
      <c r="JOD133" s="395"/>
      <c r="JOE133" s="389"/>
      <c r="JOF133" s="390"/>
      <c r="JOG133" s="391"/>
      <c r="JOH133" s="392"/>
      <c r="JOI133" s="393"/>
      <c r="JOJ133" s="394"/>
      <c r="JOK133" s="395"/>
      <c r="JOL133" s="389"/>
      <c r="JOM133" s="390"/>
      <c r="JON133" s="391"/>
      <c r="JOO133" s="392"/>
      <c r="JOP133" s="393"/>
      <c r="JOQ133" s="394"/>
      <c r="JOR133" s="395"/>
      <c r="JOS133" s="389"/>
      <c r="JOT133" s="390"/>
      <c r="JOU133" s="391"/>
      <c r="JOV133" s="392"/>
      <c r="JOW133" s="393"/>
      <c r="JOX133" s="394"/>
      <c r="JOY133" s="395"/>
      <c r="JOZ133" s="389"/>
      <c r="JPA133" s="390"/>
      <c r="JPB133" s="391"/>
      <c r="JPC133" s="392"/>
      <c r="JPD133" s="393"/>
      <c r="JPE133" s="394"/>
      <c r="JPF133" s="395"/>
      <c r="JPG133" s="389"/>
      <c r="JPH133" s="390"/>
      <c r="JPI133" s="391"/>
      <c r="JPJ133" s="392"/>
      <c r="JPK133" s="393"/>
      <c r="JPL133" s="394"/>
      <c r="JPM133" s="395"/>
      <c r="JPN133" s="389"/>
      <c r="JPO133" s="390"/>
      <c r="JPP133" s="391"/>
      <c r="JPQ133" s="392"/>
      <c r="JPR133" s="393"/>
      <c r="JPS133" s="394"/>
      <c r="JPT133" s="395"/>
      <c r="JPU133" s="389"/>
      <c r="JPV133" s="390"/>
      <c r="JPW133" s="391"/>
      <c r="JPX133" s="392"/>
      <c r="JPY133" s="393"/>
      <c r="JPZ133" s="394"/>
      <c r="JQA133" s="395"/>
      <c r="JQB133" s="389"/>
      <c r="JQC133" s="390"/>
      <c r="JQD133" s="391"/>
      <c r="JQE133" s="392"/>
      <c r="JQF133" s="393"/>
      <c r="JQG133" s="394"/>
      <c r="JQH133" s="395"/>
      <c r="JQI133" s="389"/>
      <c r="JQJ133" s="390"/>
      <c r="JQK133" s="391"/>
      <c r="JQL133" s="392"/>
      <c r="JQM133" s="393"/>
      <c r="JQN133" s="394"/>
      <c r="JQO133" s="395"/>
      <c r="JQP133" s="389"/>
      <c r="JQQ133" s="390"/>
      <c r="JQR133" s="391"/>
      <c r="JQS133" s="392"/>
      <c r="JQT133" s="393"/>
      <c r="JQU133" s="394"/>
      <c r="JQV133" s="395"/>
      <c r="JQW133" s="389"/>
      <c r="JQX133" s="390"/>
      <c r="JQY133" s="391"/>
      <c r="JQZ133" s="392"/>
      <c r="JRA133" s="393"/>
      <c r="JRB133" s="394"/>
      <c r="JRC133" s="395"/>
      <c r="JRD133" s="389"/>
      <c r="JRE133" s="390"/>
      <c r="JRF133" s="391"/>
      <c r="JRG133" s="392"/>
      <c r="JRH133" s="393"/>
      <c r="JRI133" s="394"/>
      <c r="JRJ133" s="395"/>
      <c r="JRK133" s="389"/>
      <c r="JRL133" s="390"/>
      <c r="JRM133" s="391"/>
      <c r="JRN133" s="392"/>
      <c r="JRO133" s="393"/>
      <c r="JRP133" s="394"/>
      <c r="JRQ133" s="395"/>
      <c r="JRR133" s="389"/>
      <c r="JRS133" s="390"/>
      <c r="JRT133" s="391"/>
      <c r="JRU133" s="392"/>
      <c r="JRV133" s="393"/>
      <c r="JRW133" s="394"/>
      <c r="JRX133" s="395"/>
      <c r="JRY133" s="389"/>
      <c r="JRZ133" s="390"/>
      <c r="JSA133" s="391"/>
      <c r="JSB133" s="392"/>
      <c r="JSC133" s="393"/>
      <c r="JSD133" s="394"/>
      <c r="JSE133" s="395"/>
      <c r="JSF133" s="389"/>
      <c r="JSG133" s="390"/>
      <c r="JSH133" s="391"/>
      <c r="JSI133" s="392"/>
      <c r="JSJ133" s="393"/>
      <c r="JSK133" s="394"/>
      <c r="JSL133" s="395"/>
      <c r="JSM133" s="389"/>
      <c r="JSN133" s="390"/>
      <c r="JSO133" s="391"/>
      <c r="JSP133" s="392"/>
      <c r="JSQ133" s="393"/>
      <c r="JSR133" s="394"/>
      <c r="JSS133" s="395"/>
      <c r="JST133" s="389"/>
      <c r="JSU133" s="390"/>
      <c r="JSV133" s="391"/>
      <c r="JSW133" s="392"/>
      <c r="JSX133" s="393"/>
      <c r="JSY133" s="394"/>
      <c r="JSZ133" s="395"/>
      <c r="JTA133" s="389"/>
      <c r="JTB133" s="390"/>
      <c r="JTC133" s="391"/>
      <c r="JTD133" s="392"/>
      <c r="JTE133" s="393"/>
      <c r="JTF133" s="394"/>
      <c r="JTG133" s="395"/>
      <c r="JTH133" s="389"/>
      <c r="JTI133" s="390"/>
      <c r="JTJ133" s="391"/>
      <c r="JTK133" s="392"/>
      <c r="JTL133" s="393"/>
      <c r="JTM133" s="394"/>
      <c r="JTN133" s="395"/>
      <c r="JTO133" s="389"/>
      <c r="JTP133" s="390"/>
      <c r="JTQ133" s="391"/>
      <c r="JTR133" s="392"/>
      <c r="JTS133" s="393"/>
      <c r="JTT133" s="394"/>
      <c r="JTU133" s="395"/>
      <c r="JTV133" s="389"/>
      <c r="JTW133" s="390"/>
      <c r="JTX133" s="391"/>
      <c r="JTY133" s="392"/>
      <c r="JTZ133" s="393"/>
      <c r="JUA133" s="394"/>
      <c r="JUB133" s="395"/>
      <c r="JUC133" s="389"/>
      <c r="JUD133" s="390"/>
      <c r="JUE133" s="391"/>
      <c r="JUF133" s="392"/>
      <c r="JUG133" s="393"/>
      <c r="JUH133" s="394"/>
      <c r="JUI133" s="395"/>
      <c r="JUJ133" s="389"/>
      <c r="JUK133" s="390"/>
      <c r="JUL133" s="391"/>
      <c r="JUM133" s="392"/>
      <c r="JUN133" s="393"/>
      <c r="JUO133" s="394"/>
      <c r="JUP133" s="395"/>
      <c r="JUQ133" s="389"/>
      <c r="JUR133" s="390"/>
      <c r="JUS133" s="391"/>
      <c r="JUT133" s="392"/>
      <c r="JUU133" s="393"/>
      <c r="JUV133" s="394"/>
      <c r="JUW133" s="395"/>
      <c r="JUX133" s="389"/>
      <c r="JUY133" s="390"/>
      <c r="JUZ133" s="391"/>
      <c r="JVA133" s="392"/>
      <c r="JVB133" s="393"/>
      <c r="JVC133" s="394"/>
      <c r="JVD133" s="395"/>
      <c r="JVE133" s="389"/>
      <c r="JVF133" s="390"/>
      <c r="JVG133" s="391"/>
      <c r="JVH133" s="392"/>
      <c r="JVI133" s="393"/>
      <c r="JVJ133" s="394"/>
      <c r="JVK133" s="395"/>
      <c r="JVL133" s="389"/>
      <c r="JVM133" s="390"/>
      <c r="JVN133" s="391"/>
      <c r="JVO133" s="392"/>
      <c r="JVP133" s="393"/>
      <c r="JVQ133" s="394"/>
      <c r="JVR133" s="395"/>
      <c r="JVS133" s="389"/>
      <c r="JVT133" s="390"/>
      <c r="JVU133" s="391"/>
      <c r="JVV133" s="392"/>
      <c r="JVW133" s="393"/>
      <c r="JVX133" s="394"/>
      <c r="JVY133" s="395"/>
      <c r="JVZ133" s="389"/>
      <c r="JWA133" s="390"/>
      <c r="JWB133" s="391"/>
      <c r="JWC133" s="392"/>
      <c r="JWD133" s="393"/>
      <c r="JWE133" s="394"/>
      <c r="JWF133" s="395"/>
      <c r="JWG133" s="389"/>
      <c r="JWH133" s="390"/>
      <c r="JWI133" s="391"/>
      <c r="JWJ133" s="392"/>
      <c r="JWK133" s="393"/>
      <c r="JWL133" s="394"/>
      <c r="JWM133" s="395"/>
      <c r="JWN133" s="389"/>
      <c r="JWO133" s="390"/>
      <c r="JWP133" s="391"/>
      <c r="JWQ133" s="392"/>
      <c r="JWR133" s="393"/>
      <c r="JWS133" s="394"/>
      <c r="JWT133" s="395"/>
      <c r="JWU133" s="389"/>
      <c r="JWV133" s="390"/>
      <c r="JWW133" s="391"/>
      <c r="JWX133" s="392"/>
      <c r="JWY133" s="393"/>
      <c r="JWZ133" s="394"/>
      <c r="JXA133" s="395"/>
      <c r="JXB133" s="389"/>
      <c r="JXC133" s="390"/>
      <c r="JXD133" s="391"/>
      <c r="JXE133" s="392"/>
      <c r="JXF133" s="393"/>
      <c r="JXG133" s="394"/>
      <c r="JXH133" s="395"/>
      <c r="JXI133" s="389"/>
      <c r="JXJ133" s="390"/>
      <c r="JXK133" s="391"/>
      <c r="JXL133" s="392"/>
      <c r="JXM133" s="393"/>
      <c r="JXN133" s="394"/>
      <c r="JXO133" s="395"/>
      <c r="JXP133" s="389"/>
      <c r="JXQ133" s="390"/>
      <c r="JXR133" s="391"/>
      <c r="JXS133" s="392"/>
      <c r="JXT133" s="393"/>
      <c r="JXU133" s="394"/>
      <c r="JXV133" s="395"/>
      <c r="JXW133" s="389"/>
      <c r="JXX133" s="390"/>
      <c r="JXY133" s="391"/>
      <c r="JXZ133" s="392"/>
      <c r="JYA133" s="393"/>
      <c r="JYB133" s="394"/>
      <c r="JYC133" s="395"/>
      <c r="JYD133" s="389"/>
      <c r="JYE133" s="390"/>
      <c r="JYF133" s="391"/>
      <c r="JYG133" s="392"/>
      <c r="JYH133" s="393"/>
      <c r="JYI133" s="394"/>
      <c r="JYJ133" s="395"/>
      <c r="JYK133" s="389"/>
      <c r="JYL133" s="390"/>
      <c r="JYM133" s="391"/>
      <c r="JYN133" s="392"/>
      <c r="JYO133" s="393"/>
      <c r="JYP133" s="394"/>
      <c r="JYQ133" s="395"/>
      <c r="JYR133" s="389"/>
      <c r="JYS133" s="390"/>
      <c r="JYT133" s="391"/>
      <c r="JYU133" s="392"/>
      <c r="JYV133" s="393"/>
      <c r="JYW133" s="394"/>
      <c r="JYX133" s="395"/>
      <c r="JYY133" s="389"/>
      <c r="JYZ133" s="390"/>
      <c r="JZA133" s="391"/>
      <c r="JZB133" s="392"/>
      <c r="JZC133" s="393"/>
      <c r="JZD133" s="394"/>
      <c r="JZE133" s="395"/>
      <c r="JZF133" s="389"/>
      <c r="JZG133" s="390"/>
      <c r="JZH133" s="391"/>
      <c r="JZI133" s="392"/>
      <c r="JZJ133" s="393"/>
      <c r="JZK133" s="394"/>
      <c r="JZL133" s="395"/>
      <c r="JZM133" s="389"/>
      <c r="JZN133" s="390"/>
      <c r="JZO133" s="391"/>
      <c r="JZP133" s="392"/>
      <c r="JZQ133" s="393"/>
      <c r="JZR133" s="394"/>
      <c r="JZS133" s="395"/>
      <c r="JZT133" s="389"/>
      <c r="JZU133" s="390"/>
      <c r="JZV133" s="391"/>
      <c r="JZW133" s="392"/>
      <c r="JZX133" s="393"/>
      <c r="JZY133" s="394"/>
      <c r="JZZ133" s="395"/>
      <c r="KAA133" s="389"/>
      <c r="KAB133" s="390"/>
      <c r="KAC133" s="391"/>
      <c r="KAD133" s="392"/>
      <c r="KAE133" s="393"/>
      <c r="KAF133" s="394"/>
      <c r="KAG133" s="395"/>
      <c r="KAH133" s="389"/>
      <c r="KAI133" s="390"/>
      <c r="KAJ133" s="391"/>
      <c r="KAK133" s="392"/>
      <c r="KAL133" s="393"/>
      <c r="KAM133" s="394"/>
      <c r="KAN133" s="395"/>
      <c r="KAO133" s="389"/>
      <c r="KAP133" s="390"/>
      <c r="KAQ133" s="391"/>
      <c r="KAR133" s="392"/>
      <c r="KAS133" s="393"/>
      <c r="KAT133" s="394"/>
      <c r="KAU133" s="395"/>
      <c r="KAV133" s="389"/>
      <c r="KAW133" s="390"/>
      <c r="KAX133" s="391"/>
      <c r="KAY133" s="392"/>
      <c r="KAZ133" s="393"/>
      <c r="KBA133" s="394"/>
      <c r="KBB133" s="395"/>
      <c r="KBC133" s="389"/>
      <c r="KBD133" s="390"/>
      <c r="KBE133" s="391"/>
      <c r="KBF133" s="392"/>
      <c r="KBG133" s="393"/>
      <c r="KBH133" s="394"/>
      <c r="KBI133" s="395"/>
      <c r="KBJ133" s="389"/>
      <c r="KBK133" s="390"/>
      <c r="KBL133" s="391"/>
      <c r="KBM133" s="392"/>
      <c r="KBN133" s="393"/>
      <c r="KBO133" s="394"/>
      <c r="KBP133" s="395"/>
      <c r="KBQ133" s="389"/>
      <c r="KBR133" s="390"/>
      <c r="KBS133" s="391"/>
      <c r="KBT133" s="392"/>
      <c r="KBU133" s="393"/>
      <c r="KBV133" s="394"/>
      <c r="KBW133" s="395"/>
      <c r="KBX133" s="389"/>
      <c r="KBY133" s="390"/>
      <c r="KBZ133" s="391"/>
      <c r="KCA133" s="392"/>
      <c r="KCB133" s="393"/>
      <c r="KCC133" s="394"/>
      <c r="KCD133" s="395"/>
      <c r="KCE133" s="389"/>
      <c r="KCF133" s="390"/>
      <c r="KCG133" s="391"/>
      <c r="KCH133" s="392"/>
      <c r="KCI133" s="393"/>
      <c r="KCJ133" s="394"/>
      <c r="KCK133" s="395"/>
      <c r="KCL133" s="389"/>
      <c r="KCM133" s="390"/>
      <c r="KCN133" s="391"/>
      <c r="KCO133" s="392"/>
      <c r="KCP133" s="393"/>
      <c r="KCQ133" s="394"/>
      <c r="KCR133" s="395"/>
      <c r="KCS133" s="389"/>
      <c r="KCT133" s="390"/>
      <c r="KCU133" s="391"/>
      <c r="KCV133" s="392"/>
      <c r="KCW133" s="393"/>
      <c r="KCX133" s="394"/>
      <c r="KCY133" s="395"/>
      <c r="KCZ133" s="389"/>
      <c r="KDA133" s="390"/>
      <c r="KDB133" s="391"/>
      <c r="KDC133" s="392"/>
      <c r="KDD133" s="393"/>
      <c r="KDE133" s="394"/>
      <c r="KDF133" s="395"/>
      <c r="KDG133" s="389"/>
      <c r="KDH133" s="390"/>
      <c r="KDI133" s="391"/>
      <c r="KDJ133" s="392"/>
      <c r="KDK133" s="393"/>
      <c r="KDL133" s="394"/>
      <c r="KDM133" s="395"/>
      <c r="KDN133" s="389"/>
      <c r="KDO133" s="390"/>
      <c r="KDP133" s="391"/>
      <c r="KDQ133" s="392"/>
      <c r="KDR133" s="393"/>
      <c r="KDS133" s="394"/>
      <c r="KDT133" s="395"/>
      <c r="KDU133" s="389"/>
      <c r="KDV133" s="390"/>
      <c r="KDW133" s="391"/>
      <c r="KDX133" s="392"/>
      <c r="KDY133" s="393"/>
      <c r="KDZ133" s="394"/>
      <c r="KEA133" s="395"/>
      <c r="KEB133" s="389"/>
      <c r="KEC133" s="390"/>
      <c r="KED133" s="391"/>
      <c r="KEE133" s="392"/>
      <c r="KEF133" s="393"/>
      <c r="KEG133" s="394"/>
      <c r="KEH133" s="395"/>
      <c r="KEI133" s="389"/>
      <c r="KEJ133" s="390"/>
      <c r="KEK133" s="391"/>
      <c r="KEL133" s="392"/>
      <c r="KEM133" s="393"/>
      <c r="KEN133" s="394"/>
      <c r="KEO133" s="395"/>
      <c r="KEP133" s="389"/>
      <c r="KEQ133" s="390"/>
      <c r="KER133" s="391"/>
      <c r="KES133" s="392"/>
      <c r="KET133" s="393"/>
      <c r="KEU133" s="394"/>
      <c r="KEV133" s="395"/>
      <c r="KEW133" s="389"/>
      <c r="KEX133" s="390"/>
      <c r="KEY133" s="391"/>
      <c r="KEZ133" s="392"/>
      <c r="KFA133" s="393"/>
      <c r="KFB133" s="394"/>
      <c r="KFC133" s="395"/>
      <c r="KFD133" s="389"/>
      <c r="KFE133" s="390"/>
      <c r="KFF133" s="391"/>
      <c r="KFG133" s="392"/>
      <c r="KFH133" s="393"/>
      <c r="KFI133" s="394"/>
      <c r="KFJ133" s="395"/>
      <c r="KFK133" s="389"/>
      <c r="KFL133" s="390"/>
      <c r="KFM133" s="391"/>
      <c r="KFN133" s="392"/>
      <c r="KFO133" s="393"/>
      <c r="KFP133" s="394"/>
      <c r="KFQ133" s="395"/>
      <c r="KFR133" s="389"/>
      <c r="KFS133" s="390"/>
      <c r="KFT133" s="391"/>
      <c r="KFU133" s="392"/>
      <c r="KFV133" s="393"/>
      <c r="KFW133" s="394"/>
      <c r="KFX133" s="395"/>
      <c r="KFY133" s="389"/>
      <c r="KFZ133" s="390"/>
      <c r="KGA133" s="391"/>
      <c r="KGB133" s="392"/>
      <c r="KGC133" s="393"/>
      <c r="KGD133" s="394"/>
      <c r="KGE133" s="395"/>
      <c r="KGF133" s="389"/>
      <c r="KGG133" s="390"/>
      <c r="KGH133" s="391"/>
      <c r="KGI133" s="392"/>
      <c r="KGJ133" s="393"/>
      <c r="KGK133" s="394"/>
      <c r="KGL133" s="395"/>
      <c r="KGM133" s="389"/>
      <c r="KGN133" s="390"/>
      <c r="KGO133" s="391"/>
      <c r="KGP133" s="392"/>
      <c r="KGQ133" s="393"/>
      <c r="KGR133" s="394"/>
      <c r="KGS133" s="395"/>
      <c r="KGT133" s="389"/>
      <c r="KGU133" s="390"/>
      <c r="KGV133" s="391"/>
      <c r="KGW133" s="392"/>
      <c r="KGX133" s="393"/>
      <c r="KGY133" s="394"/>
      <c r="KGZ133" s="395"/>
      <c r="KHA133" s="389"/>
      <c r="KHB133" s="390"/>
      <c r="KHC133" s="391"/>
      <c r="KHD133" s="392"/>
      <c r="KHE133" s="393"/>
      <c r="KHF133" s="394"/>
      <c r="KHG133" s="395"/>
      <c r="KHH133" s="389"/>
      <c r="KHI133" s="390"/>
      <c r="KHJ133" s="391"/>
      <c r="KHK133" s="392"/>
      <c r="KHL133" s="393"/>
      <c r="KHM133" s="394"/>
      <c r="KHN133" s="395"/>
      <c r="KHO133" s="389"/>
      <c r="KHP133" s="390"/>
      <c r="KHQ133" s="391"/>
      <c r="KHR133" s="392"/>
      <c r="KHS133" s="393"/>
      <c r="KHT133" s="394"/>
      <c r="KHU133" s="395"/>
      <c r="KHV133" s="389"/>
      <c r="KHW133" s="390"/>
      <c r="KHX133" s="391"/>
      <c r="KHY133" s="392"/>
      <c r="KHZ133" s="393"/>
      <c r="KIA133" s="394"/>
      <c r="KIB133" s="395"/>
      <c r="KIC133" s="389"/>
      <c r="KID133" s="390"/>
      <c r="KIE133" s="391"/>
      <c r="KIF133" s="392"/>
      <c r="KIG133" s="393"/>
      <c r="KIH133" s="394"/>
      <c r="KII133" s="395"/>
      <c r="KIJ133" s="389"/>
      <c r="KIK133" s="390"/>
      <c r="KIL133" s="391"/>
      <c r="KIM133" s="392"/>
      <c r="KIN133" s="393"/>
      <c r="KIO133" s="394"/>
      <c r="KIP133" s="395"/>
      <c r="KIQ133" s="389"/>
      <c r="KIR133" s="390"/>
      <c r="KIS133" s="391"/>
      <c r="KIT133" s="392"/>
      <c r="KIU133" s="393"/>
      <c r="KIV133" s="394"/>
      <c r="KIW133" s="395"/>
      <c r="KIX133" s="389"/>
      <c r="KIY133" s="390"/>
      <c r="KIZ133" s="391"/>
      <c r="KJA133" s="392"/>
      <c r="KJB133" s="393"/>
      <c r="KJC133" s="394"/>
      <c r="KJD133" s="395"/>
      <c r="KJE133" s="389"/>
      <c r="KJF133" s="390"/>
      <c r="KJG133" s="391"/>
      <c r="KJH133" s="392"/>
      <c r="KJI133" s="393"/>
      <c r="KJJ133" s="394"/>
      <c r="KJK133" s="395"/>
      <c r="KJL133" s="389"/>
      <c r="KJM133" s="390"/>
      <c r="KJN133" s="391"/>
      <c r="KJO133" s="392"/>
      <c r="KJP133" s="393"/>
      <c r="KJQ133" s="394"/>
      <c r="KJR133" s="395"/>
      <c r="KJS133" s="389"/>
      <c r="KJT133" s="390"/>
      <c r="KJU133" s="391"/>
      <c r="KJV133" s="392"/>
      <c r="KJW133" s="393"/>
      <c r="KJX133" s="394"/>
      <c r="KJY133" s="395"/>
      <c r="KJZ133" s="389"/>
      <c r="KKA133" s="390"/>
      <c r="KKB133" s="391"/>
      <c r="KKC133" s="392"/>
      <c r="KKD133" s="393"/>
      <c r="KKE133" s="394"/>
      <c r="KKF133" s="395"/>
      <c r="KKG133" s="389"/>
      <c r="KKH133" s="390"/>
      <c r="KKI133" s="391"/>
      <c r="KKJ133" s="392"/>
      <c r="KKK133" s="393"/>
      <c r="KKL133" s="394"/>
      <c r="KKM133" s="395"/>
      <c r="KKN133" s="389"/>
      <c r="KKO133" s="390"/>
      <c r="KKP133" s="391"/>
      <c r="KKQ133" s="392"/>
      <c r="KKR133" s="393"/>
      <c r="KKS133" s="394"/>
      <c r="KKT133" s="395"/>
      <c r="KKU133" s="389"/>
      <c r="KKV133" s="390"/>
      <c r="KKW133" s="391"/>
      <c r="KKX133" s="392"/>
      <c r="KKY133" s="393"/>
      <c r="KKZ133" s="394"/>
      <c r="KLA133" s="395"/>
      <c r="KLB133" s="389"/>
      <c r="KLC133" s="390"/>
      <c r="KLD133" s="391"/>
      <c r="KLE133" s="392"/>
      <c r="KLF133" s="393"/>
      <c r="KLG133" s="394"/>
      <c r="KLH133" s="395"/>
      <c r="KLI133" s="389"/>
      <c r="KLJ133" s="390"/>
      <c r="KLK133" s="391"/>
      <c r="KLL133" s="392"/>
      <c r="KLM133" s="393"/>
      <c r="KLN133" s="394"/>
      <c r="KLO133" s="395"/>
      <c r="KLP133" s="389"/>
      <c r="KLQ133" s="390"/>
      <c r="KLR133" s="391"/>
      <c r="KLS133" s="392"/>
      <c r="KLT133" s="393"/>
      <c r="KLU133" s="394"/>
      <c r="KLV133" s="395"/>
      <c r="KLW133" s="389"/>
      <c r="KLX133" s="390"/>
      <c r="KLY133" s="391"/>
      <c r="KLZ133" s="392"/>
      <c r="KMA133" s="393"/>
      <c r="KMB133" s="394"/>
      <c r="KMC133" s="395"/>
      <c r="KMD133" s="389"/>
      <c r="KME133" s="390"/>
      <c r="KMF133" s="391"/>
      <c r="KMG133" s="392"/>
      <c r="KMH133" s="393"/>
      <c r="KMI133" s="394"/>
      <c r="KMJ133" s="395"/>
      <c r="KMK133" s="389"/>
      <c r="KML133" s="390"/>
      <c r="KMM133" s="391"/>
      <c r="KMN133" s="392"/>
      <c r="KMO133" s="393"/>
      <c r="KMP133" s="394"/>
      <c r="KMQ133" s="395"/>
      <c r="KMR133" s="389"/>
      <c r="KMS133" s="390"/>
      <c r="KMT133" s="391"/>
      <c r="KMU133" s="392"/>
      <c r="KMV133" s="393"/>
      <c r="KMW133" s="394"/>
      <c r="KMX133" s="395"/>
      <c r="KMY133" s="389"/>
      <c r="KMZ133" s="390"/>
      <c r="KNA133" s="391"/>
      <c r="KNB133" s="392"/>
      <c r="KNC133" s="393"/>
      <c r="KND133" s="394"/>
      <c r="KNE133" s="395"/>
      <c r="KNF133" s="389"/>
      <c r="KNG133" s="390"/>
      <c r="KNH133" s="391"/>
      <c r="KNI133" s="392"/>
      <c r="KNJ133" s="393"/>
      <c r="KNK133" s="394"/>
      <c r="KNL133" s="395"/>
      <c r="KNM133" s="389"/>
      <c r="KNN133" s="390"/>
      <c r="KNO133" s="391"/>
      <c r="KNP133" s="392"/>
      <c r="KNQ133" s="393"/>
      <c r="KNR133" s="394"/>
      <c r="KNS133" s="395"/>
      <c r="KNT133" s="389"/>
      <c r="KNU133" s="390"/>
      <c r="KNV133" s="391"/>
      <c r="KNW133" s="392"/>
      <c r="KNX133" s="393"/>
      <c r="KNY133" s="394"/>
      <c r="KNZ133" s="395"/>
      <c r="KOA133" s="389"/>
      <c r="KOB133" s="390"/>
      <c r="KOC133" s="391"/>
      <c r="KOD133" s="392"/>
      <c r="KOE133" s="393"/>
      <c r="KOF133" s="394"/>
      <c r="KOG133" s="395"/>
      <c r="KOH133" s="389"/>
      <c r="KOI133" s="390"/>
      <c r="KOJ133" s="391"/>
      <c r="KOK133" s="392"/>
      <c r="KOL133" s="393"/>
      <c r="KOM133" s="394"/>
      <c r="KON133" s="395"/>
      <c r="KOO133" s="389"/>
      <c r="KOP133" s="390"/>
      <c r="KOQ133" s="391"/>
      <c r="KOR133" s="392"/>
      <c r="KOS133" s="393"/>
      <c r="KOT133" s="394"/>
      <c r="KOU133" s="395"/>
      <c r="KOV133" s="389"/>
      <c r="KOW133" s="390"/>
      <c r="KOX133" s="391"/>
      <c r="KOY133" s="392"/>
      <c r="KOZ133" s="393"/>
      <c r="KPA133" s="394"/>
      <c r="KPB133" s="395"/>
      <c r="KPC133" s="389"/>
      <c r="KPD133" s="390"/>
      <c r="KPE133" s="391"/>
      <c r="KPF133" s="392"/>
      <c r="KPG133" s="393"/>
      <c r="KPH133" s="394"/>
      <c r="KPI133" s="395"/>
      <c r="KPJ133" s="389"/>
      <c r="KPK133" s="390"/>
      <c r="KPL133" s="391"/>
      <c r="KPM133" s="392"/>
      <c r="KPN133" s="393"/>
      <c r="KPO133" s="394"/>
      <c r="KPP133" s="395"/>
      <c r="KPQ133" s="389"/>
      <c r="KPR133" s="390"/>
      <c r="KPS133" s="391"/>
      <c r="KPT133" s="392"/>
      <c r="KPU133" s="393"/>
      <c r="KPV133" s="394"/>
      <c r="KPW133" s="395"/>
      <c r="KPX133" s="389"/>
      <c r="KPY133" s="390"/>
      <c r="KPZ133" s="391"/>
      <c r="KQA133" s="392"/>
      <c r="KQB133" s="393"/>
      <c r="KQC133" s="394"/>
      <c r="KQD133" s="395"/>
      <c r="KQE133" s="389"/>
      <c r="KQF133" s="390"/>
      <c r="KQG133" s="391"/>
      <c r="KQH133" s="392"/>
      <c r="KQI133" s="393"/>
      <c r="KQJ133" s="394"/>
      <c r="KQK133" s="395"/>
      <c r="KQL133" s="389"/>
      <c r="KQM133" s="390"/>
      <c r="KQN133" s="391"/>
      <c r="KQO133" s="392"/>
      <c r="KQP133" s="393"/>
      <c r="KQQ133" s="394"/>
      <c r="KQR133" s="395"/>
      <c r="KQS133" s="389"/>
      <c r="KQT133" s="390"/>
      <c r="KQU133" s="391"/>
      <c r="KQV133" s="392"/>
      <c r="KQW133" s="393"/>
      <c r="KQX133" s="394"/>
      <c r="KQY133" s="395"/>
      <c r="KQZ133" s="389"/>
      <c r="KRA133" s="390"/>
      <c r="KRB133" s="391"/>
      <c r="KRC133" s="392"/>
      <c r="KRD133" s="393"/>
      <c r="KRE133" s="394"/>
      <c r="KRF133" s="395"/>
      <c r="KRG133" s="389"/>
      <c r="KRH133" s="390"/>
      <c r="KRI133" s="391"/>
      <c r="KRJ133" s="392"/>
      <c r="KRK133" s="393"/>
      <c r="KRL133" s="394"/>
      <c r="KRM133" s="395"/>
      <c r="KRN133" s="389"/>
      <c r="KRO133" s="390"/>
      <c r="KRP133" s="391"/>
      <c r="KRQ133" s="392"/>
      <c r="KRR133" s="393"/>
      <c r="KRS133" s="394"/>
      <c r="KRT133" s="395"/>
      <c r="KRU133" s="389"/>
      <c r="KRV133" s="390"/>
      <c r="KRW133" s="391"/>
      <c r="KRX133" s="392"/>
      <c r="KRY133" s="393"/>
      <c r="KRZ133" s="394"/>
      <c r="KSA133" s="395"/>
      <c r="KSB133" s="389"/>
      <c r="KSC133" s="390"/>
      <c r="KSD133" s="391"/>
      <c r="KSE133" s="392"/>
      <c r="KSF133" s="393"/>
      <c r="KSG133" s="394"/>
      <c r="KSH133" s="395"/>
      <c r="KSI133" s="389"/>
      <c r="KSJ133" s="390"/>
      <c r="KSK133" s="391"/>
      <c r="KSL133" s="392"/>
      <c r="KSM133" s="393"/>
      <c r="KSN133" s="394"/>
      <c r="KSO133" s="395"/>
      <c r="KSP133" s="389"/>
      <c r="KSQ133" s="390"/>
      <c r="KSR133" s="391"/>
      <c r="KSS133" s="392"/>
      <c r="KST133" s="393"/>
      <c r="KSU133" s="394"/>
      <c r="KSV133" s="395"/>
      <c r="KSW133" s="389"/>
      <c r="KSX133" s="390"/>
      <c r="KSY133" s="391"/>
      <c r="KSZ133" s="392"/>
      <c r="KTA133" s="393"/>
      <c r="KTB133" s="394"/>
      <c r="KTC133" s="395"/>
      <c r="KTD133" s="389"/>
      <c r="KTE133" s="390"/>
      <c r="KTF133" s="391"/>
      <c r="KTG133" s="392"/>
      <c r="KTH133" s="393"/>
      <c r="KTI133" s="394"/>
      <c r="KTJ133" s="395"/>
      <c r="KTK133" s="389"/>
      <c r="KTL133" s="390"/>
      <c r="KTM133" s="391"/>
      <c r="KTN133" s="392"/>
      <c r="KTO133" s="393"/>
      <c r="KTP133" s="394"/>
      <c r="KTQ133" s="395"/>
      <c r="KTR133" s="389"/>
      <c r="KTS133" s="390"/>
      <c r="KTT133" s="391"/>
      <c r="KTU133" s="392"/>
      <c r="KTV133" s="393"/>
      <c r="KTW133" s="394"/>
      <c r="KTX133" s="395"/>
      <c r="KTY133" s="389"/>
      <c r="KTZ133" s="390"/>
      <c r="KUA133" s="391"/>
      <c r="KUB133" s="392"/>
      <c r="KUC133" s="393"/>
      <c r="KUD133" s="394"/>
      <c r="KUE133" s="395"/>
      <c r="KUF133" s="389"/>
      <c r="KUG133" s="390"/>
      <c r="KUH133" s="391"/>
      <c r="KUI133" s="392"/>
      <c r="KUJ133" s="393"/>
      <c r="KUK133" s="394"/>
      <c r="KUL133" s="395"/>
      <c r="KUM133" s="389"/>
      <c r="KUN133" s="390"/>
      <c r="KUO133" s="391"/>
      <c r="KUP133" s="392"/>
      <c r="KUQ133" s="393"/>
      <c r="KUR133" s="394"/>
      <c r="KUS133" s="395"/>
      <c r="KUT133" s="389"/>
      <c r="KUU133" s="390"/>
      <c r="KUV133" s="391"/>
      <c r="KUW133" s="392"/>
      <c r="KUX133" s="393"/>
      <c r="KUY133" s="394"/>
      <c r="KUZ133" s="395"/>
      <c r="KVA133" s="389"/>
      <c r="KVB133" s="390"/>
      <c r="KVC133" s="391"/>
      <c r="KVD133" s="392"/>
      <c r="KVE133" s="393"/>
      <c r="KVF133" s="394"/>
      <c r="KVG133" s="395"/>
      <c r="KVH133" s="389"/>
      <c r="KVI133" s="390"/>
      <c r="KVJ133" s="391"/>
      <c r="KVK133" s="392"/>
      <c r="KVL133" s="393"/>
      <c r="KVM133" s="394"/>
      <c r="KVN133" s="395"/>
      <c r="KVO133" s="389"/>
      <c r="KVP133" s="390"/>
      <c r="KVQ133" s="391"/>
      <c r="KVR133" s="392"/>
      <c r="KVS133" s="393"/>
      <c r="KVT133" s="394"/>
      <c r="KVU133" s="395"/>
      <c r="KVV133" s="389"/>
      <c r="KVW133" s="390"/>
      <c r="KVX133" s="391"/>
      <c r="KVY133" s="392"/>
      <c r="KVZ133" s="393"/>
      <c r="KWA133" s="394"/>
      <c r="KWB133" s="395"/>
      <c r="KWC133" s="389"/>
      <c r="KWD133" s="390"/>
      <c r="KWE133" s="391"/>
      <c r="KWF133" s="392"/>
      <c r="KWG133" s="393"/>
      <c r="KWH133" s="394"/>
      <c r="KWI133" s="395"/>
      <c r="KWJ133" s="389"/>
      <c r="KWK133" s="390"/>
      <c r="KWL133" s="391"/>
      <c r="KWM133" s="392"/>
      <c r="KWN133" s="393"/>
      <c r="KWO133" s="394"/>
      <c r="KWP133" s="395"/>
      <c r="KWQ133" s="389"/>
      <c r="KWR133" s="390"/>
      <c r="KWS133" s="391"/>
      <c r="KWT133" s="392"/>
      <c r="KWU133" s="393"/>
      <c r="KWV133" s="394"/>
      <c r="KWW133" s="395"/>
      <c r="KWX133" s="389"/>
      <c r="KWY133" s="390"/>
      <c r="KWZ133" s="391"/>
      <c r="KXA133" s="392"/>
      <c r="KXB133" s="393"/>
      <c r="KXC133" s="394"/>
      <c r="KXD133" s="395"/>
      <c r="KXE133" s="389"/>
      <c r="KXF133" s="390"/>
      <c r="KXG133" s="391"/>
      <c r="KXH133" s="392"/>
      <c r="KXI133" s="393"/>
      <c r="KXJ133" s="394"/>
      <c r="KXK133" s="395"/>
      <c r="KXL133" s="389"/>
      <c r="KXM133" s="390"/>
      <c r="KXN133" s="391"/>
      <c r="KXO133" s="392"/>
      <c r="KXP133" s="393"/>
      <c r="KXQ133" s="394"/>
      <c r="KXR133" s="395"/>
      <c r="KXS133" s="389"/>
      <c r="KXT133" s="390"/>
      <c r="KXU133" s="391"/>
      <c r="KXV133" s="392"/>
      <c r="KXW133" s="393"/>
      <c r="KXX133" s="394"/>
      <c r="KXY133" s="395"/>
      <c r="KXZ133" s="389"/>
      <c r="KYA133" s="390"/>
      <c r="KYB133" s="391"/>
      <c r="KYC133" s="392"/>
      <c r="KYD133" s="393"/>
      <c r="KYE133" s="394"/>
      <c r="KYF133" s="395"/>
      <c r="KYG133" s="389"/>
      <c r="KYH133" s="390"/>
      <c r="KYI133" s="391"/>
      <c r="KYJ133" s="392"/>
      <c r="KYK133" s="393"/>
      <c r="KYL133" s="394"/>
      <c r="KYM133" s="395"/>
      <c r="KYN133" s="389"/>
      <c r="KYO133" s="390"/>
      <c r="KYP133" s="391"/>
      <c r="KYQ133" s="392"/>
      <c r="KYR133" s="393"/>
      <c r="KYS133" s="394"/>
      <c r="KYT133" s="395"/>
      <c r="KYU133" s="389"/>
      <c r="KYV133" s="390"/>
      <c r="KYW133" s="391"/>
      <c r="KYX133" s="392"/>
      <c r="KYY133" s="393"/>
      <c r="KYZ133" s="394"/>
      <c r="KZA133" s="395"/>
      <c r="KZB133" s="389"/>
      <c r="KZC133" s="390"/>
      <c r="KZD133" s="391"/>
      <c r="KZE133" s="392"/>
      <c r="KZF133" s="393"/>
      <c r="KZG133" s="394"/>
      <c r="KZH133" s="395"/>
      <c r="KZI133" s="389"/>
      <c r="KZJ133" s="390"/>
      <c r="KZK133" s="391"/>
      <c r="KZL133" s="392"/>
      <c r="KZM133" s="393"/>
      <c r="KZN133" s="394"/>
      <c r="KZO133" s="395"/>
      <c r="KZP133" s="389"/>
      <c r="KZQ133" s="390"/>
      <c r="KZR133" s="391"/>
      <c r="KZS133" s="392"/>
      <c r="KZT133" s="393"/>
      <c r="KZU133" s="394"/>
      <c r="KZV133" s="395"/>
      <c r="KZW133" s="389"/>
      <c r="KZX133" s="390"/>
      <c r="KZY133" s="391"/>
      <c r="KZZ133" s="392"/>
      <c r="LAA133" s="393"/>
      <c r="LAB133" s="394"/>
      <c r="LAC133" s="395"/>
      <c r="LAD133" s="389"/>
      <c r="LAE133" s="390"/>
      <c r="LAF133" s="391"/>
      <c r="LAG133" s="392"/>
      <c r="LAH133" s="393"/>
      <c r="LAI133" s="394"/>
      <c r="LAJ133" s="395"/>
      <c r="LAK133" s="389"/>
      <c r="LAL133" s="390"/>
      <c r="LAM133" s="391"/>
      <c r="LAN133" s="392"/>
      <c r="LAO133" s="393"/>
      <c r="LAP133" s="394"/>
      <c r="LAQ133" s="395"/>
      <c r="LAR133" s="389"/>
      <c r="LAS133" s="390"/>
      <c r="LAT133" s="391"/>
      <c r="LAU133" s="392"/>
      <c r="LAV133" s="393"/>
      <c r="LAW133" s="394"/>
      <c r="LAX133" s="395"/>
      <c r="LAY133" s="389"/>
      <c r="LAZ133" s="390"/>
      <c r="LBA133" s="391"/>
      <c r="LBB133" s="392"/>
      <c r="LBC133" s="393"/>
      <c r="LBD133" s="394"/>
      <c r="LBE133" s="395"/>
      <c r="LBF133" s="389"/>
      <c r="LBG133" s="390"/>
      <c r="LBH133" s="391"/>
      <c r="LBI133" s="392"/>
      <c r="LBJ133" s="393"/>
      <c r="LBK133" s="394"/>
      <c r="LBL133" s="395"/>
      <c r="LBM133" s="389"/>
      <c r="LBN133" s="390"/>
      <c r="LBO133" s="391"/>
      <c r="LBP133" s="392"/>
      <c r="LBQ133" s="393"/>
      <c r="LBR133" s="394"/>
      <c r="LBS133" s="395"/>
      <c r="LBT133" s="389"/>
      <c r="LBU133" s="390"/>
      <c r="LBV133" s="391"/>
      <c r="LBW133" s="392"/>
      <c r="LBX133" s="393"/>
      <c r="LBY133" s="394"/>
      <c r="LBZ133" s="395"/>
      <c r="LCA133" s="389"/>
      <c r="LCB133" s="390"/>
      <c r="LCC133" s="391"/>
      <c r="LCD133" s="392"/>
      <c r="LCE133" s="393"/>
      <c r="LCF133" s="394"/>
      <c r="LCG133" s="395"/>
      <c r="LCH133" s="389"/>
      <c r="LCI133" s="390"/>
      <c r="LCJ133" s="391"/>
      <c r="LCK133" s="392"/>
      <c r="LCL133" s="393"/>
      <c r="LCM133" s="394"/>
      <c r="LCN133" s="395"/>
      <c r="LCO133" s="389"/>
      <c r="LCP133" s="390"/>
      <c r="LCQ133" s="391"/>
      <c r="LCR133" s="392"/>
      <c r="LCS133" s="393"/>
      <c r="LCT133" s="394"/>
      <c r="LCU133" s="395"/>
      <c r="LCV133" s="389"/>
      <c r="LCW133" s="390"/>
      <c r="LCX133" s="391"/>
      <c r="LCY133" s="392"/>
      <c r="LCZ133" s="393"/>
      <c r="LDA133" s="394"/>
      <c r="LDB133" s="395"/>
      <c r="LDC133" s="389"/>
      <c r="LDD133" s="390"/>
      <c r="LDE133" s="391"/>
      <c r="LDF133" s="392"/>
      <c r="LDG133" s="393"/>
      <c r="LDH133" s="394"/>
      <c r="LDI133" s="395"/>
      <c r="LDJ133" s="389"/>
      <c r="LDK133" s="390"/>
      <c r="LDL133" s="391"/>
      <c r="LDM133" s="392"/>
      <c r="LDN133" s="393"/>
      <c r="LDO133" s="394"/>
      <c r="LDP133" s="395"/>
      <c r="LDQ133" s="389"/>
      <c r="LDR133" s="390"/>
      <c r="LDS133" s="391"/>
      <c r="LDT133" s="392"/>
      <c r="LDU133" s="393"/>
      <c r="LDV133" s="394"/>
      <c r="LDW133" s="395"/>
      <c r="LDX133" s="389"/>
      <c r="LDY133" s="390"/>
      <c r="LDZ133" s="391"/>
      <c r="LEA133" s="392"/>
      <c r="LEB133" s="393"/>
      <c r="LEC133" s="394"/>
      <c r="LED133" s="395"/>
      <c r="LEE133" s="389"/>
      <c r="LEF133" s="390"/>
      <c r="LEG133" s="391"/>
      <c r="LEH133" s="392"/>
      <c r="LEI133" s="393"/>
      <c r="LEJ133" s="394"/>
      <c r="LEK133" s="395"/>
      <c r="LEL133" s="389"/>
      <c r="LEM133" s="390"/>
      <c r="LEN133" s="391"/>
      <c r="LEO133" s="392"/>
      <c r="LEP133" s="393"/>
      <c r="LEQ133" s="394"/>
      <c r="LER133" s="395"/>
      <c r="LES133" s="389"/>
      <c r="LET133" s="390"/>
      <c r="LEU133" s="391"/>
      <c r="LEV133" s="392"/>
      <c r="LEW133" s="393"/>
      <c r="LEX133" s="394"/>
      <c r="LEY133" s="395"/>
      <c r="LEZ133" s="389"/>
      <c r="LFA133" s="390"/>
      <c r="LFB133" s="391"/>
      <c r="LFC133" s="392"/>
      <c r="LFD133" s="393"/>
      <c r="LFE133" s="394"/>
      <c r="LFF133" s="395"/>
      <c r="LFG133" s="389"/>
      <c r="LFH133" s="390"/>
      <c r="LFI133" s="391"/>
      <c r="LFJ133" s="392"/>
      <c r="LFK133" s="393"/>
      <c r="LFL133" s="394"/>
      <c r="LFM133" s="395"/>
      <c r="LFN133" s="389"/>
      <c r="LFO133" s="390"/>
      <c r="LFP133" s="391"/>
      <c r="LFQ133" s="392"/>
      <c r="LFR133" s="393"/>
      <c r="LFS133" s="394"/>
      <c r="LFT133" s="395"/>
      <c r="LFU133" s="389"/>
      <c r="LFV133" s="390"/>
      <c r="LFW133" s="391"/>
      <c r="LFX133" s="392"/>
      <c r="LFY133" s="393"/>
      <c r="LFZ133" s="394"/>
      <c r="LGA133" s="395"/>
      <c r="LGB133" s="389"/>
      <c r="LGC133" s="390"/>
      <c r="LGD133" s="391"/>
      <c r="LGE133" s="392"/>
      <c r="LGF133" s="393"/>
      <c r="LGG133" s="394"/>
      <c r="LGH133" s="395"/>
      <c r="LGI133" s="389"/>
      <c r="LGJ133" s="390"/>
      <c r="LGK133" s="391"/>
      <c r="LGL133" s="392"/>
      <c r="LGM133" s="393"/>
      <c r="LGN133" s="394"/>
      <c r="LGO133" s="395"/>
      <c r="LGP133" s="389"/>
      <c r="LGQ133" s="390"/>
      <c r="LGR133" s="391"/>
      <c r="LGS133" s="392"/>
      <c r="LGT133" s="393"/>
      <c r="LGU133" s="394"/>
      <c r="LGV133" s="395"/>
      <c r="LGW133" s="389"/>
      <c r="LGX133" s="390"/>
      <c r="LGY133" s="391"/>
      <c r="LGZ133" s="392"/>
      <c r="LHA133" s="393"/>
      <c r="LHB133" s="394"/>
      <c r="LHC133" s="395"/>
      <c r="LHD133" s="389"/>
      <c r="LHE133" s="390"/>
      <c r="LHF133" s="391"/>
      <c r="LHG133" s="392"/>
      <c r="LHH133" s="393"/>
      <c r="LHI133" s="394"/>
      <c r="LHJ133" s="395"/>
      <c r="LHK133" s="389"/>
      <c r="LHL133" s="390"/>
      <c r="LHM133" s="391"/>
      <c r="LHN133" s="392"/>
      <c r="LHO133" s="393"/>
      <c r="LHP133" s="394"/>
      <c r="LHQ133" s="395"/>
      <c r="LHR133" s="389"/>
      <c r="LHS133" s="390"/>
      <c r="LHT133" s="391"/>
      <c r="LHU133" s="392"/>
      <c r="LHV133" s="393"/>
      <c r="LHW133" s="394"/>
      <c r="LHX133" s="395"/>
      <c r="LHY133" s="389"/>
      <c r="LHZ133" s="390"/>
      <c r="LIA133" s="391"/>
      <c r="LIB133" s="392"/>
      <c r="LIC133" s="393"/>
      <c r="LID133" s="394"/>
      <c r="LIE133" s="395"/>
      <c r="LIF133" s="389"/>
      <c r="LIG133" s="390"/>
      <c r="LIH133" s="391"/>
      <c r="LII133" s="392"/>
      <c r="LIJ133" s="393"/>
      <c r="LIK133" s="394"/>
      <c r="LIL133" s="395"/>
      <c r="LIM133" s="389"/>
      <c r="LIN133" s="390"/>
      <c r="LIO133" s="391"/>
      <c r="LIP133" s="392"/>
      <c r="LIQ133" s="393"/>
      <c r="LIR133" s="394"/>
      <c r="LIS133" s="395"/>
      <c r="LIT133" s="389"/>
      <c r="LIU133" s="390"/>
      <c r="LIV133" s="391"/>
      <c r="LIW133" s="392"/>
      <c r="LIX133" s="393"/>
      <c r="LIY133" s="394"/>
      <c r="LIZ133" s="395"/>
      <c r="LJA133" s="389"/>
      <c r="LJB133" s="390"/>
      <c r="LJC133" s="391"/>
      <c r="LJD133" s="392"/>
      <c r="LJE133" s="393"/>
      <c r="LJF133" s="394"/>
      <c r="LJG133" s="395"/>
      <c r="LJH133" s="389"/>
      <c r="LJI133" s="390"/>
      <c r="LJJ133" s="391"/>
      <c r="LJK133" s="392"/>
      <c r="LJL133" s="393"/>
      <c r="LJM133" s="394"/>
      <c r="LJN133" s="395"/>
      <c r="LJO133" s="389"/>
      <c r="LJP133" s="390"/>
      <c r="LJQ133" s="391"/>
      <c r="LJR133" s="392"/>
      <c r="LJS133" s="393"/>
      <c r="LJT133" s="394"/>
      <c r="LJU133" s="395"/>
      <c r="LJV133" s="389"/>
      <c r="LJW133" s="390"/>
      <c r="LJX133" s="391"/>
      <c r="LJY133" s="392"/>
      <c r="LJZ133" s="393"/>
      <c r="LKA133" s="394"/>
      <c r="LKB133" s="395"/>
      <c r="LKC133" s="389"/>
      <c r="LKD133" s="390"/>
      <c r="LKE133" s="391"/>
      <c r="LKF133" s="392"/>
      <c r="LKG133" s="393"/>
      <c r="LKH133" s="394"/>
      <c r="LKI133" s="395"/>
      <c r="LKJ133" s="389"/>
      <c r="LKK133" s="390"/>
      <c r="LKL133" s="391"/>
      <c r="LKM133" s="392"/>
      <c r="LKN133" s="393"/>
      <c r="LKO133" s="394"/>
      <c r="LKP133" s="395"/>
      <c r="LKQ133" s="389"/>
      <c r="LKR133" s="390"/>
      <c r="LKS133" s="391"/>
      <c r="LKT133" s="392"/>
      <c r="LKU133" s="393"/>
      <c r="LKV133" s="394"/>
      <c r="LKW133" s="395"/>
      <c r="LKX133" s="389"/>
      <c r="LKY133" s="390"/>
      <c r="LKZ133" s="391"/>
      <c r="LLA133" s="392"/>
      <c r="LLB133" s="393"/>
      <c r="LLC133" s="394"/>
      <c r="LLD133" s="395"/>
      <c r="LLE133" s="389"/>
      <c r="LLF133" s="390"/>
      <c r="LLG133" s="391"/>
      <c r="LLH133" s="392"/>
      <c r="LLI133" s="393"/>
      <c r="LLJ133" s="394"/>
      <c r="LLK133" s="395"/>
      <c r="LLL133" s="389"/>
      <c r="LLM133" s="390"/>
      <c r="LLN133" s="391"/>
      <c r="LLO133" s="392"/>
      <c r="LLP133" s="393"/>
      <c r="LLQ133" s="394"/>
      <c r="LLR133" s="395"/>
      <c r="LLS133" s="389"/>
      <c r="LLT133" s="390"/>
      <c r="LLU133" s="391"/>
      <c r="LLV133" s="392"/>
      <c r="LLW133" s="393"/>
      <c r="LLX133" s="394"/>
      <c r="LLY133" s="395"/>
      <c r="LLZ133" s="389"/>
      <c r="LMA133" s="390"/>
      <c r="LMB133" s="391"/>
      <c r="LMC133" s="392"/>
      <c r="LMD133" s="393"/>
      <c r="LME133" s="394"/>
      <c r="LMF133" s="395"/>
      <c r="LMG133" s="389"/>
      <c r="LMH133" s="390"/>
      <c r="LMI133" s="391"/>
      <c r="LMJ133" s="392"/>
      <c r="LMK133" s="393"/>
      <c r="LML133" s="394"/>
      <c r="LMM133" s="395"/>
      <c r="LMN133" s="389"/>
      <c r="LMO133" s="390"/>
      <c r="LMP133" s="391"/>
      <c r="LMQ133" s="392"/>
      <c r="LMR133" s="393"/>
      <c r="LMS133" s="394"/>
      <c r="LMT133" s="395"/>
      <c r="LMU133" s="389"/>
      <c r="LMV133" s="390"/>
      <c r="LMW133" s="391"/>
      <c r="LMX133" s="392"/>
      <c r="LMY133" s="393"/>
      <c r="LMZ133" s="394"/>
      <c r="LNA133" s="395"/>
      <c r="LNB133" s="389"/>
      <c r="LNC133" s="390"/>
      <c r="LND133" s="391"/>
      <c r="LNE133" s="392"/>
      <c r="LNF133" s="393"/>
      <c r="LNG133" s="394"/>
      <c r="LNH133" s="395"/>
      <c r="LNI133" s="389"/>
      <c r="LNJ133" s="390"/>
      <c r="LNK133" s="391"/>
      <c r="LNL133" s="392"/>
      <c r="LNM133" s="393"/>
      <c r="LNN133" s="394"/>
      <c r="LNO133" s="395"/>
      <c r="LNP133" s="389"/>
      <c r="LNQ133" s="390"/>
      <c r="LNR133" s="391"/>
      <c r="LNS133" s="392"/>
      <c r="LNT133" s="393"/>
      <c r="LNU133" s="394"/>
      <c r="LNV133" s="395"/>
      <c r="LNW133" s="389"/>
      <c r="LNX133" s="390"/>
      <c r="LNY133" s="391"/>
      <c r="LNZ133" s="392"/>
      <c r="LOA133" s="393"/>
      <c r="LOB133" s="394"/>
      <c r="LOC133" s="395"/>
      <c r="LOD133" s="389"/>
      <c r="LOE133" s="390"/>
      <c r="LOF133" s="391"/>
      <c r="LOG133" s="392"/>
      <c r="LOH133" s="393"/>
      <c r="LOI133" s="394"/>
      <c r="LOJ133" s="395"/>
      <c r="LOK133" s="389"/>
      <c r="LOL133" s="390"/>
      <c r="LOM133" s="391"/>
      <c r="LON133" s="392"/>
      <c r="LOO133" s="393"/>
      <c r="LOP133" s="394"/>
      <c r="LOQ133" s="395"/>
      <c r="LOR133" s="389"/>
      <c r="LOS133" s="390"/>
      <c r="LOT133" s="391"/>
      <c r="LOU133" s="392"/>
      <c r="LOV133" s="393"/>
      <c r="LOW133" s="394"/>
      <c r="LOX133" s="395"/>
      <c r="LOY133" s="389"/>
      <c r="LOZ133" s="390"/>
      <c r="LPA133" s="391"/>
      <c r="LPB133" s="392"/>
      <c r="LPC133" s="393"/>
      <c r="LPD133" s="394"/>
      <c r="LPE133" s="395"/>
      <c r="LPF133" s="389"/>
      <c r="LPG133" s="390"/>
      <c r="LPH133" s="391"/>
      <c r="LPI133" s="392"/>
      <c r="LPJ133" s="393"/>
      <c r="LPK133" s="394"/>
      <c r="LPL133" s="395"/>
      <c r="LPM133" s="389"/>
      <c r="LPN133" s="390"/>
      <c r="LPO133" s="391"/>
      <c r="LPP133" s="392"/>
      <c r="LPQ133" s="393"/>
      <c r="LPR133" s="394"/>
      <c r="LPS133" s="395"/>
      <c r="LPT133" s="389"/>
      <c r="LPU133" s="390"/>
      <c r="LPV133" s="391"/>
      <c r="LPW133" s="392"/>
      <c r="LPX133" s="393"/>
      <c r="LPY133" s="394"/>
      <c r="LPZ133" s="395"/>
      <c r="LQA133" s="389"/>
      <c r="LQB133" s="390"/>
      <c r="LQC133" s="391"/>
      <c r="LQD133" s="392"/>
      <c r="LQE133" s="393"/>
      <c r="LQF133" s="394"/>
      <c r="LQG133" s="395"/>
      <c r="LQH133" s="389"/>
      <c r="LQI133" s="390"/>
      <c r="LQJ133" s="391"/>
      <c r="LQK133" s="392"/>
      <c r="LQL133" s="393"/>
      <c r="LQM133" s="394"/>
      <c r="LQN133" s="395"/>
      <c r="LQO133" s="389"/>
      <c r="LQP133" s="390"/>
      <c r="LQQ133" s="391"/>
      <c r="LQR133" s="392"/>
      <c r="LQS133" s="393"/>
      <c r="LQT133" s="394"/>
      <c r="LQU133" s="395"/>
      <c r="LQV133" s="389"/>
      <c r="LQW133" s="390"/>
      <c r="LQX133" s="391"/>
      <c r="LQY133" s="392"/>
      <c r="LQZ133" s="393"/>
      <c r="LRA133" s="394"/>
      <c r="LRB133" s="395"/>
      <c r="LRC133" s="389"/>
      <c r="LRD133" s="390"/>
      <c r="LRE133" s="391"/>
      <c r="LRF133" s="392"/>
      <c r="LRG133" s="393"/>
      <c r="LRH133" s="394"/>
      <c r="LRI133" s="395"/>
      <c r="LRJ133" s="389"/>
      <c r="LRK133" s="390"/>
      <c r="LRL133" s="391"/>
      <c r="LRM133" s="392"/>
      <c r="LRN133" s="393"/>
      <c r="LRO133" s="394"/>
      <c r="LRP133" s="395"/>
      <c r="LRQ133" s="389"/>
      <c r="LRR133" s="390"/>
      <c r="LRS133" s="391"/>
      <c r="LRT133" s="392"/>
      <c r="LRU133" s="393"/>
      <c r="LRV133" s="394"/>
      <c r="LRW133" s="395"/>
      <c r="LRX133" s="389"/>
      <c r="LRY133" s="390"/>
      <c r="LRZ133" s="391"/>
      <c r="LSA133" s="392"/>
      <c r="LSB133" s="393"/>
      <c r="LSC133" s="394"/>
      <c r="LSD133" s="395"/>
      <c r="LSE133" s="389"/>
      <c r="LSF133" s="390"/>
      <c r="LSG133" s="391"/>
      <c r="LSH133" s="392"/>
      <c r="LSI133" s="393"/>
      <c r="LSJ133" s="394"/>
      <c r="LSK133" s="395"/>
      <c r="LSL133" s="389"/>
      <c r="LSM133" s="390"/>
      <c r="LSN133" s="391"/>
      <c r="LSO133" s="392"/>
      <c r="LSP133" s="393"/>
      <c r="LSQ133" s="394"/>
      <c r="LSR133" s="395"/>
      <c r="LSS133" s="389"/>
      <c r="LST133" s="390"/>
      <c r="LSU133" s="391"/>
      <c r="LSV133" s="392"/>
      <c r="LSW133" s="393"/>
      <c r="LSX133" s="394"/>
      <c r="LSY133" s="395"/>
      <c r="LSZ133" s="389"/>
      <c r="LTA133" s="390"/>
      <c r="LTB133" s="391"/>
      <c r="LTC133" s="392"/>
      <c r="LTD133" s="393"/>
      <c r="LTE133" s="394"/>
      <c r="LTF133" s="395"/>
      <c r="LTG133" s="389"/>
      <c r="LTH133" s="390"/>
      <c r="LTI133" s="391"/>
      <c r="LTJ133" s="392"/>
      <c r="LTK133" s="393"/>
      <c r="LTL133" s="394"/>
      <c r="LTM133" s="395"/>
      <c r="LTN133" s="389"/>
      <c r="LTO133" s="390"/>
      <c r="LTP133" s="391"/>
      <c r="LTQ133" s="392"/>
      <c r="LTR133" s="393"/>
      <c r="LTS133" s="394"/>
      <c r="LTT133" s="395"/>
      <c r="LTU133" s="389"/>
      <c r="LTV133" s="390"/>
      <c r="LTW133" s="391"/>
      <c r="LTX133" s="392"/>
      <c r="LTY133" s="393"/>
      <c r="LTZ133" s="394"/>
      <c r="LUA133" s="395"/>
      <c r="LUB133" s="389"/>
      <c r="LUC133" s="390"/>
      <c r="LUD133" s="391"/>
      <c r="LUE133" s="392"/>
      <c r="LUF133" s="393"/>
      <c r="LUG133" s="394"/>
      <c r="LUH133" s="395"/>
      <c r="LUI133" s="389"/>
      <c r="LUJ133" s="390"/>
      <c r="LUK133" s="391"/>
      <c r="LUL133" s="392"/>
      <c r="LUM133" s="393"/>
      <c r="LUN133" s="394"/>
      <c r="LUO133" s="395"/>
      <c r="LUP133" s="389"/>
      <c r="LUQ133" s="390"/>
      <c r="LUR133" s="391"/>
      <c r="LUS133" s="392"/>
      <c r="LUT133" s="393"/>
      <c r="LUU133" s="394"/>
      <c r="LUV133" s="395"/>
      <c r="LUW133" s="389"/>
      <c r="LUX133" s="390"/>
      <c r="LUY133" s="391"/>
      <c r="LUZ133" s="392"/>
      <c r="LVA133" s="393"/>
      <c r="LVB133" s="394"/>
      <c r="LVC133" s="395"/>
      <c r="LVD133" s="389"/>
      <c r="LVE133" s="390"/>
      <c r="LVF133" s="391"/>
      <c r="LVG133" s="392"/>
      <c r="LVH133" s="393"/>
      <c r="LVI133" s="394"/>
      <c r="LVJ133" s="395"/>
      <c r="LVK133" s="389"/>
      <c r="LVL133" s="390"/>
      <c r="LVM133" s="391"/>
      <c r="LVN133" s="392"/>
      <c r="LVO133" s="393"/>
      <c r="LVP133" s="394"/>
      <c r="LVQ133" s="395"/>
      <c r="LVR133" s="389"/>
      <c r="LVS133" s="390"/>
      <c r="LVT133" s="391"/>
      <c r="LVU133" s="392"/>
      <c r="LVV133" s="393"/>
      <c r="LVW133" s="394"/>
      <c r="LVX133" s="395"/>
      <c r="LVY133" s="389"/>
      <c r="LVZ133" s="390"/>
      <c r="LWA133" s="391"/>
      <c r="LWB133" s="392"/>
      <c r="LWC133" s="393"/>
      <c r="LWD133" s="394"/>
      <c r="LWE133" s="395"/>
      <c r="LWF133" s="389"/>
      <c r="LWG133" s="390"/>
      <c r="LWH133" s="391"/>
      <c r="LWI133" s="392"/>
      <c r="LWJ133" s="393"/>
      <c r="LWK133" s="394"/>
      <c r="LWL133" s="395"/>
      <c r="LWM133" s="389"/>
      <c r="LWN133" s="390"/>
      <c r="LWO133" s="391"/>
      <c r="LWP133" s="392"/>
      <c r="LWQ133" s="393"/>
      <c r="LWR133" s="394"/>
      <c r="LWS133" s="395"/>
      <c r="LWT133" s="389"/>
      <c r="LWU133" s="390"/>
      <c r="LWV133" s="391"/>
      <c r="LWW133" s="392"/>
      <c r="LWX133" s="393"/>
      <c r="LWY133" s="394"/>
      <c r="LWZ133" s="395"/>
      <c r="LXA133" s="389"/>
      <c r="LXB133" s="390"/>
      <c r="LXC133" s="391"/>
      <c r="LXD133" s="392"/>
      <c r="LXE133" s="393"/>
      <c r="LXF133" s="394"/>
      <c r="LXG133" s="395"/>
      <c r="LXH133" s="389"/>
      <c r="LXI133" s="390"/>
      <c r="LXJ133" s="391"/>
      <c r="LXK133" s="392"/>
      <c r="LXL133" s="393"/>
      <c r="LXM133" s="394"/>
      <c r="LXN133" s="395"/>
      <c r="LXO133" s="389"/>
      <c r="LXP133" s="390"/>
      <c r="LXQ133" s="391"/>
      <c r="LXR133" s="392"/>
      <c r="LXS133" s="393"/>
      <c r="LXT133" s="394"/>
      <c r="LXU133" s="395"/>
      <c r="LXV133" s="389"/>
      <c r="LXW133" s="390"/>
      <c r="LXX133" s="391"/>
      <c r="LXY133" s="392"/>
      <c r="LXZ133" s="393"/>
      <c r="LYA133" s="394"/>
      <c r="LYB133" s="395"/>
      <c r="LYC133" s="389"/>
      <c r="LYD133" s="390"/>
      <c r="LYE133" s="391"/>
      <c r="LYF133" s="392"/>
      <c r="LYG133" s="393"/>
      <c r="LYH133" s="394"/>
      <c r="LYI133" s="395"/>
      <c r="LYJ133" s="389"/>
      <c r="LYK133" s="390"/>
      <c r="LYL133" s="391"/>
      <c r="LYM133" s="392"/>
      <c r="LYN133" s="393"/>
      <c r="LYO133" s="394"/>
      <c r="LYP133" s="395"/>
      <c r="LYQ133" s="389"/>
      <c r="LYR133" s="390"/>
      <c r="LYS133" s="391"/>
      <c r="LYT133" s="392"/>
      <c r="LYU133" s="393"/>
      <c r="LYV133" s="394"/>
      <c r="LYW133" s="395"/>
      <c r="LYX133" s="389"/>
      <c r="LYY133" s="390"/>
      <c r="LYZ133" s="391"/>
      <c r="LZA133" s="392"/>
      <c r="LZB133" s="393"/>
      <c r="LZC133" s="394"/>
      <c r="LZD133" s="395"/>
      <c r="LZE133" s="389"/>
      <c r="LZF133" s="390"/>
      <c r="LZG133" s="391"/>
      <c r="LZH133" s="392"/>
      <c r="LZI133" s="393"/>
      <c r="LZJ133" s="394"/>
      <c r="LZK133" s="395"/>
      <c r="LZL133" s="389"/>
      <c r="LZM133" s="390"/>
      <c r="LZN133" s="391"/>
      <c r="LZO133" s="392"/>
      <c r="LZP133" s="393"/>
      <c r="LZQ133" s="394"/>
      <c r="LZR133" s="395"/>
      <c r="LZS133" s="389"/>
      <c r="LZT133" s="390"/>
      <c r="LZU133" s="391"/>
      <c r="LZV133" s="392"/>
      <c r="LZW133" s="393"/>
      <c r="LZX133" s="394"/>
      <c r="LZY133" s="395"/>
      <c r="LZZ133" s="389"/>
      <c r="MAA133" s="390"/>
      <c r="MAB133" s="391"/>
      <c r="MAC133" s="392"/>
      <c r="MAD133" s="393"/>
      <c r="MAE133" s="394"/>
      <c r="MAF133" s="395"/>
      <c r="MAG133" s="389"/>
      <c r="MAH133" s="390"/>
      <c r="MAI133" s="391"/>
      <c r="MAJ133" s="392"/>
      <c r="MAK133" s="393"/>
      <c r="MAL133" s="394"/>
      <c r="MAM133" s="395"/>
      <c r="MAN133" s="389"/>
      <c r="MAO133" s="390"/>
      <c r="MAP133" s="391"/>
      <c r="MAQ133" s="392"/>
      <c r="MAR133" s="393"/>
      <c r="MAS133" s="394"/>
      <c r="MAT133" s="395"/>
      <c r="MAU133" s="389"/>
      <c r="MAV133" s="390"/>
      <c r="MAW133" s="391"/>
      <c r="MAX133" s="392"/>
      <c r="MAY133" s="393"/>
      <c r="MAZ133" s="394"/>
      <c r="MBA133" s="395"/>
      <c r="MBB133" s="389"/>
      <c r="MBC133" s="390"/>
      <c r="MBD133" s="391"/>
      <c r="MBE133" s="392"/>
      <c r="MBF133" s="393"/>
      <c r="MBG133" s="394"/>
      <c r="MBH133" s="395"/>
      <c r="MBI133" s="389"/>
      <c r="MBJ133" s="390"/>
      <c r="MBK133" s="391"/>
      <c r="MBL133" s="392"/>
      <c r="MBM133" s="393"/>
      <c r="MBN133" s="394"/>
      <c r="MBO133" s="395"/>
      <c r="MBP133" s="389"/>
      <c r="MBQ133" s="390"/>
      <c r="MBR133" s="391"/>
      <c r="MBS133" s="392"/>
      <c r="MBT133" s="393"/>
      <c r="MBU133" s="394"/>
      <c r="MBV133" s="395"/>
      <c r="MBW133" s="389"/>
      <c r="MBX133" s="390"/>
      <c r="MBY133" s="391"/>
      <c r="MBZ133" s="392"/>
      <c r="MCA133" s="393"/>
      <c r="MCB133" s="394"/>
      <c r="MCC133" s="395"/>
      <c r="MCD133" s="389"/>
      <c r="MCE133" s="390"/>
      <c r="MCF133" s="391"/>
      <c r="MCG133" s="392"/>
      <c r="MCH133" s="393"/>
      <c r="MCI133" s="394"/>
      <c r="MCJ133" s="395"/>
      <c r="MCK133" s="389"/>
      <c r="MCL133" s="390"/>
      <c r="MCM133" s="391"/>
      <c r="MCN133" s="392"/>
      <c r="MCO133" s="393"/>
      <c r="MCP133" s="394"/>
      <c r="MCQ133" s="395"/>
      <c r="MCR133" s="389"/>
      <c r="MCS133" s="390"/>
      <c r="MCT133" s="391"/>
      <c r="MCU133" s="392"/>
      <c r="MCV133" s="393"/>
      <c r="MCW133" s="394"/>
      <c r="MCX133" s="395"/>
      <c r="MCY133" s="389"/>
      <c r="MCZ133" s="390"/>
      <c r="MDA133" s="391"/>
      <c r="MDB133" s="392"/>
      <c r="MDC133" s="393"/>
      <c r="MDD133" s="394"/>
      <c r="MDE133" s="395"/>
      <c r="MDF133" s="389"/>
      <c r="MDG133" s="390"/>
      <c r="MDH133" s="391"/>
      <c r="MDI133" s="392"/>
      <c r="MDJ133" s="393"/>
      <c r="MDK133" s="394"/>
      <c r="MDL133" s="395"/>
      <c r="MDM133" s="389"/>
      <c r="MDN133" s="390"/>
      <c r="MDO133" s="391"/>
      <c r="MDP133" s="392"/>
      <c r="MDQ133" s="393"/>
      <c r="MDR133" s="394"/>
      <c r="MDS133" s="395"/>
      <c r="MDT133" s="389"/>
      <c r="MDU133" s="390"/>
      <c r="MDV133" s="391"/>
      <c r="MDW133" s="392"/>
      <c r="MDX133" s="393"/>
      <c r="MDY133" s="394"/>
      <c r="MDZ133" s="395"/>
      <c r="MEA133" s="389"/>
      <c r="MEB133" s="390"/>
      <c r="MEC133" s="391"/>
      <c r="MED133" s="392"/>
      <c r="MEE133" s="393"/>
      <c r="MEF133" s="394"/>
      <c r="MEG133" s="395"/>
      <c r="MEH133" s="389"/>
      <c r="MEI133" s="390"/>
      <c r="MEJ133" s="391"/>
      <c r="MEK133" s="392"/>
      <c r="MEL133" s="393"/>
      <c r="MEM133" s="394"/>
      <c r="MEN133" s="395"/>
      <c r="MEO133" s="389"/>
      <c r="MEP133" s="390"/>
      <c r="MEQ133" s="391"/>
      <c r="MER133" s="392"/>
      <c r="MES133" s="393"/>
      <c r="MET133" s="394"/>
      <c r="MEU133" s="395"/>
      <c r="MEV133" s="389"/>
      <c r="MEW133" s="390"/>
      <c r="MEX133" s="391"/>
      <c r="MEY133" s="392"/>
      <c r="MEZ133" s="393"/>
      <c r="MFA133" s="394"/>
      <c r="MFB133" s="395"/>
      <c r="MFC133" s="389"/>
      <c r="MFD133" s="390"/>
      <c r="MFE133" s="391"/>
      <c r="MFF133" s="392"/>
      <c r="MFG133" s="393"/>
      <c r="MFH133" s="394"/>
      <c r="MFI133" s="395"/>
      <c r="MFJ133" s="389"/>
      <c r="MFK133" s="390"/>
      <c r="MFL133" s="391"/>
      <c r="MFM133" s="392"/>
      <c r="MFN133" s="393"/>
      <c r="MFO133" s="394"/>
      <c r="MFP133" s="395"/>
      <c r="MFQ133" s="389"/>
      <c r="MFR133" s="390"/>
      <c r="MFS133" s="391"/>
      <c r="MFT133" s="392"/>
      <c r="MFU133" s="393"/>
      <c r="MFV133" s="394"/>
      <c r="MFW133" s="395"/>
      <c r="MFX133" s="389"/>
      <c r="MFY133" s="390"/>
      <c r="MFZ133" s="391"/>
      <c r="MGA133" s="392"/>
      <c r="MGB133" s="393"/>
      <c r="MGC133" s="394"/>
      <c r="MGD133" s="395"/>
      <c r="MGE133" s="389"/>
      <c r="MGF133" s="390"/>
      <c r="MGG133" s="391"/>
      <c r="MGH133" s="392"/>
      <c r="MGI133" s="393"/>
      <c r="MGJ133" s="394"/>
      <c r="MGK133" s="395"/>
      <c r="MGL133" s="389"/>
      <c r="MGM133" s="390"/>
      <c r="MGN133" s="391"/>
      <c r="MGO133" s="392"/>
      <c r="MGP133" s="393"/>
      <c r="MGQ133" s="394"/>
      <c r="MGR133" s="395"/>
      <c r="MGS133" s="389"/>
      <c r="MGT133" s="390"/>
      <c r="MGU133" s="391"/>
      <c r="MGV133" s="392"/>
      <c r="MGW133" s="393"/>
      <c r="MGX133" s="394"/>
      <c r="MGY133" s="395"/>
      <c r="MGZ133" s="389"/>
      <c r="MHA133" s="390"/>
      <c r="MHB133" s="391"/>
      <c r="MHC133" s="392"/>
      <c r="MHD133" s="393"/>
      <c r="MHE133" s="394"/>
      <c r="MHF133" s="395"/>
      <c r="MHG133" s="389"/>
      <c r="MHH133" s="390"/>
      <c r="MHI133" s="391"/>
      <c r="MHJ133" s="392"/>
      <c r="MHK133" s="393"/>
      <c r="MHL133" s="394"/>
      <c r="MHM133" s="395"/>
      <c r="MHN133" s="389"/>
      <c r="MHO133" s="390"/>
      <c r="MHP133" s="391"/>
      <c r="MHQ133" s="392"/>
      <c r="MHR133" s="393"/>
      <c r="MHS133" s="394"/>
      <c r="MHT133" s="395"/>
      <c r="MHU133" s="389"/>
      <c r="MHV133" s="390"/>
      <c r="MHW133" s="391"/>
      <c r="MHX133" s="392"/>
      <c r="MHY133" s="393"/>
      <c r="MHZ133" s="394"/>
      <c r="MIA133" s="395"/>
      <c r="MIB133" s="389"/>
      <c r="MIC133" s="390"/>
      <c r="MID133" s="391"/>
      <c r="MIE133" s="392"/>
      <c r="MIF133" s="393"/>
      <c r="MIG133" s="394"/>
      <c r="MIH133" s="395"/>
      <c r="MII133" s="389"/>
      <c r="MIJ133" s="390"/>
      <c r="MIK133" s="391"/>
      <c r="MIL133" s="392"/>
      <c r="MIM133" s="393"/>
      <c r="MIN133" s="394"/>
      <c r="MIO133" s="395"/>
      <c r="MIP133" s="389"/>
      <c r="MIQ133" s="390"/>
      <c r="MIR133" s="391"/>
      <c r="MIS133" s="392"/>
      <c r="MIT133" s="393"/>
      <c r="MIU133" s="394"/>
      <c r="MIV133" s="395"/>
      <c r="MIW133" s="389"/>
      <c r="MIX133" s="390"/>
      <c r="MIY133" s="391"/>
      <c r="MIZ133" s="392"/>
      <c r="MJA133" s="393"/>
      <c r="MJB133" s="394"/>
      <c r="MJC133" s="395"/>
      <c r="MJD133" s="389"/>
      <c r="MJE133" s="390"/>
      <c r="MJF133" s="391"/>
      <c r="MJG133" s="392"/>
      <c r="MJH133" s="393"/>
      <c r="MJI133" s="394"/>
      <c r="MJJ133" s="395"/>
      <c r="MJK133" s="389"/>
      <c r="MJL133" s="390"/>
      <c r="MJM133" s="391"/>
      <c r="MJN133" s="392"/>
      <c r="MJO133" s="393"/>
      <c r="MJP133" s="394"/>
      <c r="MJQ133" s="395"/>
      <c r="MJR133" s="389"/>
      <c r="MJS133" s="390"/>
      <c r="MJT133" s="391"/>
      <c r="MJU133" s="392"/>
      <c r="MJV133" s="393"/>
      <c r="MJW133" s="394"/>
      <c r="MJX133" s="395"/>
      <c r="MJY133" s="389"/>
      <c r="MJZ133" s="390"/>
      <c r="MKA133" s="391"/>
      <c r="MKB133" s="392"/>
      <c r="MKC133" s="393"/>
      <c r="MKD133" s="394"/>
      <c r="MKE133" s="395"/>
      <c r="MKF133" s="389"/>
      <c r="MKG133" s="390"/>
      <c r="MKH133" s="391"/>
      <c r="MKI133" s="392"/>
      <c r="MKJ133" s="393"/>
      <c r="MKK133" s="394"/>
      <c r="MKL133" s="395"/>
      <c r="MKM133" s="389"/>
      <c r="MKN133" s="390"/>
      <c r="MKO133" s="391"/>
      <c r="MKP133" s="392"/>
      <c r="MKQ133" s="393"/>
      <c r="MKR133" s="394"/>
      <c r="MKS133" s="395"/>
      <c r="MKT133" s="389"/>
      <c r="MKU133" s="390"/>
      <c r="MKV133" s="391"/>
      <c r="MKW133" s="392"/>
      <c r="MKX133" s="393"/>
      <c r="MKY133" s="394"/>
      <c r="MKZ133" s="395"/>
      <c r="MLA133" s="389"/>
      <c r="MLB133" s="390"/>
      <c r="MLC133" s="391"/>
      <c r="MLD133" s="392"/>
      <c r="MLE133" s="393"/>
      <c r="MLF133" s="394"/>
      <c r="MLG133" s="395"/>
      <c r="MLH133" s="389"/>
      <c r="MLI133" s="390"/>
      <c r="MLJ133" s="391"/>
      <c r="MLK133" s="392"/>
      <c r="MLL133" s="393"/>
      <c r="MLM133" s="394"/>
      <c r="MLN133" s="395"/>
      <c r="MLO133" s="389"/>
      <c r="MLP133" s="390"/>
      <c r="MLQ133" s="391"/>
      <c r="MLR133" s="392"/>
      <c r="MLS133" s="393"/>
      <c r="MLT133" s="394"/>
      <c r="MLU133" s="395"/>
      <c r="MLV133" s="389"/>
      <c r="MLW133" s="390"/>
      <c r="MLX133" s="391"/>
      <c r="MLY133" s="392"/>
      <c r="MLZ133" s="393"/>
      <c r="MMA133" s="394"/>
      <c r="MMB133" s="395"/>
      <c r="MMC133" s="389"/>
      <c r="MMD133" s="390"/>
      <c r="MME133" s="391"/>
      <c r="MMF133" s="392"/>
      <c r="MMG133" s="393"/>
      <c r="MMH133" s="394"/>
      <c r="MMI133" s="395"/>
      <c r="MMJ133" s="389"/>
      <c r="MMK133" s="390"/>
      <c r="MML133" s="391"/>
      <c r="MMM133" s="392"/>
      <c r="MMN133" s="393"/>
      <c r="MMO133" s="394"/>
      <c r="MMP133" s="395"/>
      <c r="MMQ133" s="389"/>
      <c r="MMR133" s="390"/>
      <c r="MMS133" s="391"/>
      <c r="MMT133" s="392"/>
      <c r="MMU133" s="393"/>
      <c r="MMV133" s="394"/>
      <c r="MMW133" s="395"/>
      <c r="MMX133" s="389"/>
      <c r="MMY133" s="390"/>
      <c r="MMZ133" s="391"/>
      <c r="MNA133" s="392"/>
      <c r="MNB133" s="393"/>
      <c r="MNC133" s="394"/>
      <c r="MND133" s="395"/>
      <c r="MNE133" s="389"/>
      <c r="MNF133" s="390"/>
      <c r="MNG133" s="391"/>
      <c r="MNH133" s="392"/>
      <c r="MNI133" s="393"/>
      <c r="MNJ133" s="394"/>
      <c r="MNK133" s="395"/>
      <c r="MNL133" s="389"/>
      <c r="MNM133" s="390"/>
      <c r="MNN133" s="391"/>
      <c r="MNO133" s="392"/>
      <c r="MNP133" s="393"/>
      <c r="MNQ133" s="394"/>
      <c r="MNR133" s="395"/>
      <c r="MNS133" s="389"/>
      <c r="MNT133" s="390"/>
      <c r="MNU133" s="391"/>
      <c r="MNV133" s="392"/>
      <c r="MNW133" s="393"/>
      <c r="MNX133" s="394"/>
      <c r="MNY133" s="395"/>
      <c r="MNZ133" s="389"/>
      <c r="MOA133" s="390"/>
      <c r="MOB133" s="391"/>
      <c r="MOC133" s="392"/>
      <c r="MOD133" s="393"/>
      <c r="MOE133" s="394"/>
      <c r="MOF133" s="395"/>
      <c r="MOG133" s="389"/>
      <c r="MOH133" s="390"/>
      <c r="MOI133" s="391"/>
      <c r="MOJ133" s="392"/>
      <c r="MOK133" s="393"/>
      <c r="MOL133" s="394"/>
      <c r="MOM133" s="395"/>
      <c r="MON133" s="389"/>
      <c r="MOO133" s="390"/>
      <c r="MOP133" s="391"/>
      <c r="MOQ133" s="392"/>
      <c r="MOR133" s="393"/>
      <c r="MOS133" s="394"/>
      <c r="MOT133" s="395"/>
      <c r="MOU133" s="389"/>
      <c r="MOV133" s="390"/>
      <c r="MOW133" s="391"/>
      <c r="MOX133" s="392"/>
      <c r="MOY133" s="393"/>
      <c r="MOZ133" s="394"/>
      <c r="MPA133" s="395"/>
      <c r="MPB133" s="389"/>
      <c r="MPC133" s="390"/>
      <c r="MPD133" s="391"/>
      <c r="MPE133" s="392"/>
      <c r="MPF133" s="393"/>
      <c r="MPG133" s="394"/>
      <c r="MPH133" s="395"/>
      <c r="MPI133" s="389"/>
      <c r="MPJ133" s="390"/>
      <c r="MPK133" s="391"/>
      <c r="MPL133" s="392"/>
      <c r="MPM133" s="393"/>
      <c r="MPN133" s="394"/>
      <c r="MPO133" s="395"/>
      <c r="MPP133" s="389"/>
      <c r="MPQ133" s="390"/>
      <c r="MPR133" s="391"/>
      <c r="MPS133" s="392"/>
      <c r="MPT133" s="393"/>
      <c r="MPU133" s="394"/>
      <c r="MPV133" s="395"/>
      <c r="MPW133" s="389"/>
      <c r="MPX133" s="390"/>
      <c r="MPY133" s="391"/>
      <c r="MPZ133" s="392"/>
      <c r="MQA133" s="393"/>
      <c r="MQB133" s="394"/>
      <c r="MQC133" s="395"/>
      <c r="MQD133" s="389"/>
      <c r="MQE133" s="390"/>
      <c r="MQF133" s="391"/>
      <c r="MQG133" s="392"/>
      <c r="MQH133" s="393"/>
      <c r="MQI133" s="394"/>
      <c r="MQJ133" s="395"/>
      <c r="MQK133" s="389"/>
      <c r="MQL133" s="390"/>
      <c r="MQM133" s="391"/>
      <c r="MQN133" s="392"/>
      <c r="MQO133" s="393"/>
      <c r="MQP133" s="394"/>
      <c r="MQQ133" s="395"/>
      <c r="MQR133" s="389"/>
      <c r="MQS133" s="390"/>
      <c r="MQT133" s="391"/>
      <c r="MQU133" s="392"/>
      <c r="MQV133" s="393"/>
      <c r="MQW133" s="394"/>
      <c r="MQX133" s="395"/>
      <c r="MQY133" s="389"/>
      <c r="MQZ133" s="390"/>
      <c r="MRA133" s="391"/>
      <c r="MRB133" s="392"/>
      <c r="MRC133" s="393"/>
      <c r="MRD133" s="394"/>
      <c r="MRE133" s="395"/>
      <c r="MRF133" s="389"/>
      <c r="MRG133" s="390"/>
      <c r="MRH133" s="391"/>
      <c r="MRI133" s="392"/>
      <c r="MRJ133" s="393"/>
      <c r="MRK133" s="394"/>
      <c r="MRL133" s="395"/>
      <c r="MRM133" s="389"/>
      <c r="MRN133" s="390"/>
      <c r="MRO133" s="391"/>
      <c r="MRP133" s="392"/>
      <c r="MRQ133" s="393"/>
      <c r="MRR133" s="394"/>
      <c r="MRS133" s="395"/>
      <c r="MRT133" s="389"/>
      <c r="MRU133" s="390"/>
      <c r="MRV133" s="391"/>
      <c r="MRW133" s="392"/>
      <c r="MRX133" s="393"/>
      <c r="MRY133" s="394"/>
      <c r="MRZ133" s="395"/>
      <c r="MSA133" s="389"/>
      <c r="MSB133" s="390"/>
      <c r="MSC133" s="391"/>
      <c r="MSD133" s="392"/>
      <c r="MSE133" s="393"/>
      <c r="MSF133" s="394"/>
      <c r="MSG133" s="395"/>
      <c r="MSH133" s="389"/>
      <c r="MSI133" s="390"/>
      <c r="MSJ133" s="391"/>
      <c r="MSK133" s="392"/>
      <c r="MSL133" s="393"/>
      <c r="MSM133" s="394"/>
      <c r="MSN133" s="395"/>
      <c r="MSO133" s="389"/>
      <c r="MSP133" s="390"/>
      <c r="MSQ133" s="391"/>
      <c r="MSR133" s="392"/>
      <c r="MSS133" s="393"/>
      <c r="MST133" s="394"/>
      <c r="MSU133" s="395"/>
      <c r="MSV133" s="389"/>
      <c r="MSW133" s="390"/>
      <c r="MSX133" s="391"/>
      <c r="MSY133" s="392"/>
      <c r="MSZ133" s="393"/>
      <c r="MTA133" s="394"/>
      <c r="MTB133" s="395"/>
      <c r="MTC133" s="389"/>
      <c r="MTD133" s="390"/>
      <c r="MTE133" s="391"/>
      <c r="MTF133" s="392"/>
      <c r="MTG133" s="393"/>
      <c r="MTH133" s="394"/>
      <c r="MTI133" s="395"/>
      <c r="MTJ133" s="389"/>
      <c r="MTK133" s="390"/>
      <c r="MTL133" s="391"/>
      <c r="MTM133" s="392"/>
      <c r="MTN133" s="393"/>
      <c r="MTO133" s="394"/>
      <c r="MTP133" s="395"/>
      <c r="MTQ133" s="389"/>
      <c r="MTR133" s="390"/>
      <c r="MTS133" s="391"/>
      <c r="MTT133" s="392"/>
      <c r="MTU133" s="393"/>
      <c r="MTV133" s="394"/>
      <c r="MTW133" s="395"/>
      <c r="MTX133" s="389"/>
      <c r="MTY133" s="390"/>
      <c r="MTZ133" s="391"/>
      <c r="MUA133" s="392"/>
      <c r="MUB133" s="393"/>
      <c r="MUC133" s="394"/>
      <c r="MUD133" s="395"/>
      <c r="MUE133" s="389"/>
      <c r="MUF133" s="390"/>
      <c r="MUG133" s="391"/>
      <c r="MUH133" s="392"/>
      <c r="MUI133" s="393"/>
      <c r="MUJ133" s="394"/>
      <c r="MUK133" s="395"/>
      <c r="MUL133" s="389"/>
      <c r="MUM133" s="390"/>
      <c r="MUN133" s="391"/>
      <c r="MUO133" s="392"/>
      <c r="MUP133" s="393"/>
      <c r="MUQ133" s="394"/>
      <c r="MUR133" s="395"/>
      <c r="MUS133" s="389"/>
      <c r="MUT133" s="390"/>
      <c r="MUU133" s="391"/>
      <c r="MUV133" s="392"/>
      <c r="MUW133" s="393"/>
      <c r="MUX133" s="394"/>
      <c r="MUY133" s="395"/>
      <c r="MUZ133" s="389"/>
      <c r="MVA133" s="390"/>
      <c r="MVB133" s="391"/>
      <c r="MVC133" s="392"/>
      <c r="MVD133" s="393"/>
      <c r="MVE133" s="394"/>
      <c r="MVF133" s="395"/>
      <c r="MVG133" s="389"/>
      <c r="MVH133" s="390"/>
      <c r="MVI133" s="391"/>
      <c r="MVJ133" s="392"/>
      <c r="MVK133" s="393"/>
      <c r="MVL133" s="394"/>
      <c r="MVM133" s="395"/>
      <c r="MVN133" s="389"/>
      <c r="MVO133" s="390"/>
      <c r="MVP133" s="391"/>
      <c r="MVQ133" s="392"/>
      <c r="MVR133" s="393"/>
      <c r="MVS133" s="394"/>
      <c r="MVT133" s="395"/>
      <c r="MVU133" s="389"/>
      <c r="MVV133" s="390"/>
      <c r="MVW133" s="391"/>
      <c r="MVX133" s="392"/>
      <c r="MVY133" s="393"/>
      <c r="MVZ133" s="394"/>
      <c r="MWA133" s="395"/>
      <c r="MWB133" s="389"/>
      <c r="MWC133" s="390"/>
      <c r="MWD133" s="391"/>
      <c r="MWE133" s="392"/>
      <c r="MWF133" s="393"/>
      <c r="MWG133" s="394"/>
      <c r="MWH133" s="395"/>
      <c r="MWI133" s="389"/>
      <c r="MWJ133" s="390"/>
      <c r="MWK133" s="391"/>
      <c r="MWL133" s="392"/>
      <c r="MWM133" s="393"/>
      <c r="MWN133" s="394"/>
      <c r="MWO133" s="395"/>
      <c r="MWP133" s="389"/>
      <c r="MWQ133" s="390"/>
      <c r="MWR133" s="391"/>
      <c r="MWS133" s="392"/>
      <c r="MWT133" s="393"/>
      <c r="MWU133" s="394"/>
      <c r="MWV133" s="395"/>
      <c r="MWW133" s="389"/>
      <c r="MWX133" s="390"/>
      <c r="MWY133" s="391"/>
      <c r="MWZ133" s="392"/>
      <c r="MXA133" s="393"/>
      <c r="MXB133" s="394"/>
      <c r="MXC133" s="395"/>
      <c r="MXD133" s="389"/>
      <c r="MXE133" s="390"/>
      <c r="MXF133" s="391"/>
      <c r="MXG133" s="392"/>
      <c r="MXH133" s="393"/>
      <c r="MXI133" s="394"/>
      <c r="MXJ133" s="395"/>
      <c r="MXK133" s="389"/>
      <c r="MXL133" s="390"/>
      <c r="MXM133" s="391"/>
      <c r="MXN133" s="392"/>
      <c r="MXO133" s="393"/>
      <c r="MXP133" s="394"/>
      <c r="MXQ133" s="395"/>
      <c r="MXR133" s="389"/>
      <c r="MXS133" s="390"/>
      <c r="MXT133" s="391"/>
      <c r="MXU133" s="392"/>
      <c r="MXV133" s="393"/>
      <c r="MXW133" s="394"/>
      <c r="MXX133" s="395"/>
      <c r="MXY133" s="389"/>
      <c r="MXZ133" s="390"/>
      <c r="MYA133" s="391"/>
      <c r="MYB133" s="392"/>
      <c r="MYC133" s="393"/>
      <c r="MYD133" s="394"/>
      <c r="MYE133" s="395"/>
      <c r="MYF133" s="389"/>
      <c r="MYG133" s="390"/>
      <c r="MYH133" s="391"/>
      <c r="MYI133" s="392"/>
      <c r="MYJ133" s="393"/>
      <c r="MYK133" s="394"/>
      <c r="MYL133" s="395"/>
      <c r="MYM133" s="389"/>
      <c r="MYN133" s="390"/>
      <c r="MYO133" s="391"/>
      <c r="MYP133" s="392"/>
      <c r="MYQ133" s="393"/>
      <c r="MYR133" s="394"/>
      <c r="MYS133" s="395"/>
      <c r="MYT133" s="389"/>
      <c r="MYU133" s="390"/>
      <c r="MYV133" s="391"/>
      <c r="MYW133" s="392"/>
      <c r="MYX133" s="393"/>
      <c r="MYY133" s="394"/>
      <c r="MYZ133" s="395"/>
      <c r="MZA133" s="389"/>
      <c r="MZB133" s="390"/>
      <c r="MZC133" s="391"/>
      <c r="MZD133" s="392"/>
      <c r="MZE133" s="393"/>
      <c r="MZF133" s="394"/>
      <c r="MZG133" s="395"/>
      <c r="MZH133" s="389"/>
      <c r="MZI133" s="390"/>
      <c r="MZJ133" s="391"/>
      <c r="MZK133" s="392"/>
      <c r="MZL133" s="393"/>
      <c r="MZM133" s="394"/>
      <c r="MZN133" s="395"/>
      <c r="MZO133" s="389"/>
      <c r="MZP133" s="390"/>
      <c r="MZQ133" s="391"/>
      <c r="MZR133" s="392"/>
      <c r="MZS133" s="393"/>
      <c r="MZT133" s="394"/>
      <c r="MZU133" s="395"/>
      <c r="MZV133" s="389"/>
      <c r="MZW133" s="390"/>
      <c r="MZX133" s="391"/>
      <c r="MZY133" s="392"/>
      <c r="MZZ133" s="393"/>
      <c r="NAA133" s="394"/>
      <c r="NAB133" s="395"/>
      <c r="NAC133" s="389"/>
      <c r="NAD133" s="390"/>
      <c r="NAE133" s="391"/>
      <c r="NAF133" s="392"/>
      <c r="NAG133" s="393"/>
      <c r="NAH133" s="394"/>
      <c r="NAI133" s="395"/>
      <c r="NAJ133" s="389"/>
      <c r="NAK133" s="390"/>
      <c r="NAL133" s="391"/>
      <c r="NAM133" s="392"/>
      <c r="NAN133" s="393"/>
      <c r="NAO133" s="394"/>
      <c r="NAP133" s="395"/>
      <c r="NAQ133" s="389"/>
      <c r="NAR133" s="390"/>
      <c r="NAS133" s="391"/>
      <c r="NAT133" s="392"/>
      <c r="NAU133" s="393"/>
      <c r="NAV133" s="394"/>
      <c r="NAW133" s="395"/>
      <c r="NAX133" s="389"/>
      <c r="NAY133" s="390"/>
      <c r="NAZ133" s="391"/>
      <c r="NBA133" s="392"/>
      <c r="NBB133" s="393"/>
      <c r="NBC133" s="394"/>
      <c r="NBD133" s="395"/>
      <c r="NBE133" s="389"/>
      <c r="NBF133" s="390"/>
      <c r="NBG133" s="391"/>
      <c r="NBH133" s="392"/>
      <c r="NBI133" s="393"/>
      <c r="NBJ133" s="394"/>
      <c r="NBK133" s="395"/>
      <c r="NBL133" s="389"/>
      <c r="NBM133" s="390"/>
      <c r="NBN133" s="391"/>
      <c r="NBO133" s="392"/>
      <c r="NBP133" s="393"/>
      <c r="NBQ133" s="394"/>
      <c r="NBR133" s="395"/>
      <c r="NBS133" s="389"/>
      <c r="NBT133" s="390"/>
      <c r="NBU133" s="391"/>
      <c r="NBV133" s="392"/>
      <c r="NBW133" s="393"/>
      <c r="NBX133" s="394"/>
      <c r="NBY133" s="395"/>
      <c r="NBZ133" s="389"/>
      <c r="NCA133" s="390"/>
      <c r="NCB133" s="391"/>
      <c r="NCC133" s="392"/>
      <c r="NCD133" s="393"/>
      <c r="NCE133" s="394"/>
      <c r="NCF133" s="395"/>
      <c r="NCG133" s="389"/>
      <c r="NCH133" s="390"/>
      <c r="NCI133" s="391"/>
      <c r="NCJ133" s="392"/>
      <c r="NCK133" s="393"/>
      <c r="NCL133" s="394"/>
      <c r="NCM133" s="395"/>
      <c r="NCN133" s="389"/>
      <c r="NCO133" s="390"/>
      <c r="NCP133" s="391"/>
      <c r="NCQ133" s="392"/>
      <c r="NCR133" s="393"/>
      <c r="NCS133" s="394"/>
      <c r="NCT133" s="395"/>
      <c r="NCU133" s="389"/>
      <c r="NCV133" s="390"/>
      <c r="NCW133" s="391"/>
      <c r="NCX133" s="392"/>
      <c r="NCY133" s="393"/>
      <c r="NCZ133" s="394"/>
      <c r="NDA133" s="395"/>
      <c r="NDB133" s="389"/>
      <c r="NDC133" s="390"/>
      <c r="NDD133" s="391"/>
      <c r="NDE133" s="392"/>
      <c r="NDF133" s="393"/>
      <c r="NDG133" s="394"/>
      <c r="NDH133" s="395"/>
      <c r="NDI133" s="389"/>
      <c r="NDJ133" s="390"/>
      <c r="NDK133" s="391"/>
      <c r="NDL133" s="392"/>
      <c r="NDM133" s="393"/>
      <c r="NDN133" s="394"/>
      <c r="NDO133" s="395"/>
      <c r="NDP133" s="389"/>
      <c r="NDQ133" s="390"/>
      <c r="NDR133" s="391"/>
      <c r="NDS133" s="392"/>
      <c r="NDT133" s="393"/>
      <c r="NDU133" s="394"/>
      <c r="NDV133" s="395"/>
      <c r="NDW133" s="389"/>
      <c r="NDX133" s="390"/>
      <c r="NDY133" s="391"/>
      <c r="NDZ133" s="392"/>
      <c r="NEA133" s="393"/>
      <c r="NEB133" s="394"/>
      <c r="NEC133" s="395"/>
      <c r="NED133" s="389"/>
      <c r="NEE133" s="390"/>
      <c r="NEF133" s="391"/>
      <c r="NEG133" s="392"/>
      <c r="NEH133" s="393"/>
      <c r="NEI133" s="394"/>
      <c r="NEJ133" s="395"/>
      <c r="NEK133" s="389"/>
      <c r="NEL133" s="390"/>
      <c r="NEM133" s="391"/>
      <c r="NEN133" s="392"/>
      <c r="NEO133" s="393"/>
      <c r="NEP133" s="394"/>
      <c r="NEQ133" s="395"/>
      <c r="NER133" s="389"/>
      <c r="NES133" s="390"/>
      <c r="NET133" s="391"/>
      <c r="NEU133" s="392"/>
      <c r="NEV133" s="393"/>
      <c r="NEW133" s="394"/>
      <c r="NEX133" s="395"/>
      <c r="NEY133" s="389"/>
      <c r="NEZ133" s="390"/>
      <c r="NFA133" s="391"/>
      <c r="NFB133" s="392"/>
      <c r="NFC133" s="393"/>
      <c r="NFD133" s="394"/>
      <c r="NFE133" s="395"/>
      <c r="NFF133" s="389"/>
      <c r="NFG133" s="390"/>
      <c r="NFH133" s="391"/>
      <c r="NFI133" s="392"/>
      <c r="NFJ133" s="393"/>
      <c r="NFK133" s="394"/>
      <c r="NFL133" s="395"/>
      <c r="NFM133" s="389"/>
      <c r="NFN133" s="390"/>
      <c r="NFO133" s="391"/>
      <c r="NFP133" s="392"/>
      <c r="NFQ133" s="393"/>
      <c r="NFR133" s="394"/>
      <c r="NFS133" s="395"/>
      <c r="NFT133" s="389"/>
      <c r="NFU133" s="390"/>
      <c r="NFV133" s="391"/>
      <c r="NFW133" s="392"/>
      <c r="NFX133" s="393"/>
      <c r="NFY133" s="394"/>
      <c r="NFZ133" s="395"/>
      <c r="NGA133" s="389"/>
      <c r="NGB133" s="390"/>
      <c r="NGC133" s="391"/>
      <c r="NGD133" s="392"/>
      <c r="NGE133" s="393"/>
      <c r="NGF133" s="394"/>
      <c r="NGG133" s="395"/>
      <c r="NGH133" s="389"/>
      <c r="NGI133" s="390"/>
      <c r="NGJ133" s="391"/>
      <c r="NGK133" s="392"/>
      <c r="NGL133" s="393"/>
      <c r="NGM133" s="394"/>
      <c r="NGN133" s="395"/>
      <c r="NGO133" s="389"/>
      <c r="NGP133" s="390"/>
      <c r="NGQ133" s="391"/>
      <c r="NGR133" s="392"/>
      <c r="NGS133" s="393"/>
      <c r="NGT133" s="394"/>
      <c r="NGU133" s="395"/>
      <c r="NGV133" s="389"/>
      <c r="NGW133" s="390"/>
      <c r="NGX133" s="391"/>
      <c r="NGY133" s="392"/>
      <c r="NGZ133" s="393"/>
      <c r="NHA133" s="394"/>
      <c r="NHB133" s="395"/>
      <c r="NHC133" s="389"/>
      <c r="NHD133" s="390"/>
      <c r="NHE133" s="391"/>
      <c r="NHF133" s="392"/>
      <c r="NHG133" s="393"/>
      <c r="NHH133" s="394"/>
      <c r="NHI133" s="395"/>
      <c r="NHJ133" s="389"/>
      <c r="NHK133" s="390"/>
      <c r="NHL133" s="391"/>
      <c r="NHM133" s="392"/>
      <c r="NHN133" s="393"/>
      <c r="NHO133" s="394"/>
      <c r="NHP133" s="395"/>
      <c r="NHQ133" s="389"/>
      <c r="NHR133" s="390"/>
      <c r="NHS133" s="391"/>
      <c r="NHT133" s="392"/>
      <c r="NHU133" s="393"/>
      <c r="NHV133" s="394"/>
      <c r="NHW133" s="395"/>
      <c r="NHX133" s="389"/>
      <c r="NHY133" s="390"/>
      <c r="NHZ133" s="391"/>
      <c r="NIA133" s="392"/>
      <c r="NIB133" s="393"/>
      <c r="NIC133" s="394"/>
      <c r="NID133" s="395"/>
      <c r="NIE133" s="389"/>
      <c r="NIF133" s="390"/>
      <c r="NIG133" s="391"/>
      <c r="NIH133" s="392"/>
      <c r="NII133" s="393"/>
      <c r="NIJ133" s="394"/>
      <c r="NIK133" s="395"/>
      <c r="NIL133" s="389"/>
      <c r="NIM133" s="390"/>
      <c r="NIN133" s="391"/>
      <c r="NIO133" s="392"/>
      <c r="NIP133" s="393"/>
      <c r="NIQ133" s="394"/>
      <c r="NIR133" s="395"/>
      <c r="NIS133" s="389"/>
      <c r="NIT133" s="390"/>
      <c r="NIU133" s="391"/>
      <c r="NIV133" s="392"/>
      <c r="NIW133" s="393"/>
      <c r="NIX133" s="394"/>
      <c r="NIY133" s="395"/>
      <c r="NIZ133" s="389"/>
      <c r="NJA133" s="390"/>
      <c r="NJB133" s="391"/>
      <c r="NJC133" s="392"/>
      <c r="NJD133" s="393"/>
      <c r="NJE133" s="394"/>
      <c r="NJF133" s="395"/>
      <c r="NJG133" s="389"/>
      <c r="NJH133" s="390"/>
      <c r="NJI133" s="391"/>
      <c r="NJJ133" s="392"/>
      <c r="NJK133" s="393"/>
      <c r="NJL133" s="394"/>
      <c r="NJM133" s="395"/>
      <c r="NJN133" s="389"/>
      <c r="NJO133" s="390"/>
      <c r="NJP133" s="391"/>
      <c r="NJQ133" s="392"/>
      <c r="NJR133" s="393"/>
      <c r="NJS133" s="394"/>
      <c r="NJT133" s="395"/>
      <c r="NJU133" s="389"/>
      <c r="NJV133" s="390"/>
      <c r="NJW133" s="391"/>
      <c r="NJX133" s="392"/>
      <c r="NJY133" s="393"/>
      <c r="NJZ133" s="394"/>
      <c r="NKA133" s="395"/>
      <c r="NKB133" s="389"/>
      <c r="NKC133" s="390"/>
      <c r="NKD133" s="391"/>
      <c r="NKE133" s="392"/>
      <c r="NKF133" s="393"/>
      <c r="NKG133" s="394"/>
      <c r="NKH133" s="395"/>
      <c r="NKI133" s="389"/>
      <c r="NKJ133" s="390"/>
      <c r="NKK133" s="391"/>
      <c r="NKL133" s="392"/>
      <c r="NKM133" s="393"/>
      <c r="NKN133" s="394"/>
      <c r="NKO133" s="395"/>
      <c r="NKP133" s="389"/>
      <c r="NKQ133" s="390"/>
      <c r="NKR133" s="391"/>
      <c r="NKS133" s="392"/>
      <c r="NKT133" s="393"/>
      <c r="NKU133" s="394"/>
      <c r="NKV133" s="395"/>
      <c r="NKW133" s="389"/>
      <c r="NKX133" s="390"/>
      <c r="NKY133" s="391"/>
      <c r="NKZ133" s="392"/>
      <c r="NLA133" s="393"/>
      <c r="NLB133" s="394"/>
      <c r="NLC133" s="395"/>
      <c r="NLD133" s="389"/>
      <c r="NLE133" s="390"/>
      <c r="NLF133" s="391"/>
      <c r="NLG133" s="392"/>
      <c r="NLH133" s="393"/>
      <c r="NLI133" s="394"/>
      <c r="NLJ133" s="395"/>
      <c r="NLK133" s="389"/>
      <c r="NLL133" s="390"/>
      <c r="NLM133" s="391"/>
      <c r="NLN133" s="392"/>
      <c r="NLO133" s="393"/>
      <c r="NLP133" s="394"/>
      <c r="NLQ133" s="395"/>
      <c r="NLR133" s="389"/>
      <c r="NLS133" s="390"/>
      <c r="NLT133" s="391"/>
      <c r="NLU133" s="392"/>
      <c r="NLV133" s="393"/>
      <c r="NLW133" s="394"/>
      <c r="NLX133" s="395"/>
      <c r="NLY133" s="389"/>
      <c r="NLZ133" s="390"/>
      <c r="NMA133" s="391"/>
      <c r="NMB133" s="392"/>
      <c r="NMC133" s="393"/>
      <c r="NMD133" s="394"/>
      <c r="NME133" s="395"/>
      <c r="NMF133" s="389"/>
      <c r="NMG133" s="390"/>
      <c r="NMH133" s="391"/>
      <c r="NMI133" s="392"/>
      <c r="NMJ133" s="393"/>
      <c r="NMK133" s="394"/>
      <c r="NML133" s="395"/>
      <c r="NMM133" s="389"/>
      <c r="NMN133" s="390"/>
      <c r="NMO133" s="391"/>
      <c r="NMP133" s="392"/>
      <c r="NMQ133" s="393"/>
      <c r="NMR133" s="394"/>
      <c r="NMS133" s="395"/>
      <c r="NMT133" s="389"/>
      <c r="NMU133" s="390"/>
      <c r="NMV133" s="391"/>
      <c r="NMW133" s="392"/>
      <c r="NMX133" s="393"/>
      <c r="NMY133" s="394"/>
      <c r="NMZ133" s="395"/>
      <c r="NNA133" s="389"/>
      <c r="NNB133" s="390"/>
      <c r="NNC133" s="391"/>
      <c r="NND133" s="392"/>
      <c r="NNE133" s="393"/>
      <c r="NNF133" s="394"/>
      <c r="NNG133" s="395"/>
      <c r="NNH133" s="389"/>
      <c r="NNI133" s="390"/>
      <c r="NNJ133" s="391"/>
      <c r="NNK133" s="392"/>
      <c r="NNL133" s="393"/>
      <c r="NNM133" s="394"/>
      <c r="NNN133" s="395"/>
      <c r="NNO133" s="389"/>
      <c r="NNP133" s="390"/>
      <c r="NNQ133" s="391"/>
      <c r="NNR133" s="392"/>
      <c r="NNS133" s="393"/>
      <c r="NNT133" s="394"/>
      <c r="NNU133" s="395"/>
      <c r="NNV133" s="389"/>
      <c r="NNW133" s="390"/>
      <c r="NNX133" s="391"/>
      <c r="NNY133" s="392"/>
      <c r="NNZ133" s="393"/>
      <c r="NOA133" s="394"/>
      <c r="NOB133" s="395"/>
      <c r="NOC133" s="389"/>
      <c r="NOD133" s="390"/>
      <c r="NOE133" s="391"/>
      <c r="NOF133" s="392"/>
      <c r="NOG133" s="393"/>
      <c r="NOH133" s="394"/>
      <c r="NOI133" s="395"/>
      <c r="NOJ133" s="389"/>
      <c r="NOK133" s="390"/>
      <c r="NOL133" s="391"/>
      <c r="NOM133" s="392"/>
      <c r="NON133" s="393"/>
      <c r="NOO133" s="394"/>
      <c r="NOP133" s="395"/>
      <c r="NOQ133" s="389"/>
      <c r="NOR133" s="390"/>
      <c r="NOS133" s="391"/>
      <c r="NOT133" s="392"/>
      <c r="NOU133" s="393"/>
      <c r="NOV133" s="394"/>
      <c r="NOW133" s="395"/>
      <c r="NOX133" s="389"/>
      <c r="NOY133" s="390"/>
      <c r="NOZ133" s="391"/>
      <c r="NPA133" s="392"/>
      <c r="NPB133" s="393"/>
      <c r="NPC133" s="394"/>
      <c r="NPD133" s="395"/>
      <c r="NPE133" s="389"/>
      <c r="NPF133" s="390"/>
      <c r="NPG133" s="391"/>
      <c r="NPH133" s="392"/>
      <c r="NPI133" s="393"/>
      <c r="NPJ133" s="394"/>
      <c r="NPK133" s="395"/>
      <c r="NPL133" s="389"/>
      <c r="NPM133" s="390"/>
      <c r="NPN133" s="391"/>
      <c r="NPO133" s="392"/>
      <c r="NPP133" s="393"/>
      <c r="NPQ133" s="394"/>
      <c r="NPR133" s="395"/>
      <c r="NPS133" s="389"/>
      <c r="NPT133" s="390"/>
      <c r="NPU133" s="391"/>
      <c r="NPV133" s="392"/>
      <c r="NPW133" s="393"/>
      <c r="NPX133" s="394"/>
      <c r="NPY133" s="395"/>
      <c r="NPZ133" s="389"/>
      <c r="NQA133" s="390"/>
      <c r="NQB133" s="391"/>
      <c r="NQC133" s="392"/>
      <c r="NQD133" s="393"/>
      <c r="NQE133" s="394"/>
      <c r="NQF133" s="395"/>
      <c r="NQG133" s="389"/>
      <c r="NQH133" s="390"/>
      <c r="NQI133" s="391"/>
      <c r="NQJ133" s="392"/>
      <c r="NQK133" s="393"/>
      <c r="NQL133" s="394"/>
      <c r="NQM133" s="395"/>
      <c r="NQN133" s="389"/>
      <c r="NQO133" s="390"/>
      <c r="NQP133" s="391"/>
      <c r="NQQ133" s="392"/>
      <c r="NQR133" s="393"/>
      <c r="NQS133" s="394"/>
      <c r="NQT133" s="395"/>
      <c r="NQU133" s="389"/>
      <c r="NQV133" s="390"/>
      <c r="NQW133" s="391"/>
      <c r="NQX133" s="392"/>
      <c r="NQY133" s="393"/>
      <c r="NQZ133" s="394"/>
      <c r="NRA133" s="395"/>
      <c r="NRB133" s="389"/>
      <c r="NRC133" s="390"/>
      <c r="NRD133" s="391"/>
      <c r="NRE133" s="392"/>
      <c r="NRF133" s="393"/>
      <c r="NRG133" s="394"/>
      <c r="NRH133" s="395"/>
      <c r="NRI133" s="389"/>
      <c r="NRJ133" s="390"/>
      <c r="NRK133" s="391"/>
      <c r="NRL133" s="392"/>
      <c r="NRM133" s="393"/>
      <c r="NRN133" s="394"/>
      <c r="NRO133" s="395"/>
      <c r="NRP133" s="389"/>
      <c r="NRQ133" s="390"/>
      <c r="NRR133" s="391"/>
      <c r="NRS133" s="392"/>
      <c r="NRT133" s="393"/>
      <c r="NRU133" s="394"/>
      <c r="NRV133" s="395"/>
      <c r="NRW133" s="389"/>
      <c r="NRX133" s="390"/>
      <c r="NRY133" s="391"/>
      <c r="NRZ133" s="392"/>
      <c r="NSA133" s="393"/>
      <c r="NSB133" s="394"/>
      <c r="NSC133" s="395"/>
      <c r="NSD133" s="389"/>
      <c r="NSE133" s="390"/>
      <c r="NSF133" s="391"/>
      <c r="NSG133" s="392"/>
      <c r="NSH133" s="393"/>
      <c r="NSI133" s="394"/>
      <c r="NSJ133" s="395"/>
      <c r="NSK133" s="389"/>
      <c r="NSL133" s="390"/>
      <c r="NSM133" s="391"/>
      <c r="NSN133" s="392"/>
      <c r="NSO133" s="393"/>
      <c r="NSP133" s="394"/>
      <c r="NSQ133" s="395"/>
      <c r="NSR133" s="389"/>
      <c r="NSS133" s="390"/>
      <c r="NST133" s="391"/>
      <c r="NSU133" s="392"/>
      <c r="NSV133" s="393"/>
      <c r="NSW133" s="394"/>
      <c r="NSX133" s="395"/>
      <c r="NSY133" s="389"/>
      <c r="NSZ133" s="390"/>
      <c r="NTA133" s="391"/>
      <c r="NTB133" s="392"/>
      <c r="NTC133" s="393"/>
      <c r="NTD133" s="394"/>
      <c r="NTE133" s="395"/>
      <c r="NTF133" s="389"/>
      <c r="NTG133" s="390"/>
      <c r="NTH133" s="391"/>
      <c r="NTI133" s="392"/>
      <c r="NTJ133" s="393"/>
      <c r="NTK133" s="394"/>
      <c r="NTL133" s="395"/>
      <c r="NTM133" s="389"/>
      <c r="NTN133" s="390"/>
      <c r="NTO133" s="391"/>
      <c r="NTP133" s="392"/>
      <c r="NTQ133" s="393"/>
      <c r="NTR133" s="394"/>
      <c r="NTS133" s="395"/>
      <c r="NTT133" s="389"/>
      <c r="NTU133" s="390"/>
      <c r="NTV133" s="391"/>
      <c r="NTW133" s="392"/>
      <c r="NTX133" s="393"/>
      <c r="NTY133" s="394"/>
      <c r="NTZ133" s="395"/>
      <c r="NUA133" s="389"/>
      <c r="NUB133" s="390"/>
      <c r="NUC133" s="391"/>
      <c r="NUD133" s="392"/>
      <c r="NUE133" s="393"/>
      <c r="NUF133" s="394"/>
      <c r="NUG133" s="395"/>
      <c r="NUH133" s="389"/>
      <c r="NUI133" s="390"/>
      <c r="NUJ133" s="391"/>
      <c r="NUK133" s="392"/>
      <c r="NUL133" s="393"/>
      <c r="NUM133" s="394"/>
      <c r="NUN133" s="395"/>
      <c r="NUO133" s="389"/>
      <c r="NUP133" s="390"/>
      <c r="NUQ133" s="391"/>
      <c r="NUR133" s="392"/>
      <c r="NUS133" s="393"/>
      <c r="NUT133" s="394"/>
      <c r="NUU133" s="395"/>
      <c r="NUV133" s="389"/>
      <c r="NUW133" s="390"/>
      <c r="NUX133" s="391"/>
      <c r="NUY133" s="392"/>
      <c r="NUZ133" s="393"/>
      <c r="NVA133" s="394"/>
      <c r="NVB133" s="395"/>
      <c r="NVC133" s="389"/>
      <c r="NVD133" s="390"/>
      <c r="NVE133" s="391"/>
      <c r="NVF133" s="392"/>
      <c r="NVG133" s="393"/>
      <c r="NVH133" s="394"/>
      <c r="NVI133" s="395"/>
      <c r="NVJ133" s="389"/>
      <c r="NVK133" s="390"/>
      <c r="NVL133" s="391"/>
      <c r="NVM133" s="392"/>
      <c r="NVN133" s="393"/>
      <c r="NVO133" s="394"/>
      <c r="NVP133" s="395"/>
      <c r="NVQ133" s="389"/>
      <c r="NVR133" s="390"/>
      <c r="NVS133" s="391"/>
      <c r="NVT133" s="392"/>
      <c r="NVU133" s="393"/>
      <c r="NVV133" s="394"/>
      <c r="NVW133" s="395"/>
      <c r="NVX133" s="389"/>
      <c r="NVY133" s="390"/>
      <c r="NVZ133" s="391"/>
      <c r="NWA133" s="392"/>
      <c r="NWB133" s="393"/>
      <c r="NWC133" s="394"/>
      <c r="NWD133" s="395"/>
      <c r="NWE133" s="389"/>
      <c r="NWF133" s="390"/>
      <c r="NWG133" s="391"/>
      <c r="NWH133" s="392"/>
      <c r="NWI133" s="393"/>
      <c r="NWJ133" s="394"/>
      <c r="NWK133" s="395"/>
      <c r="NWL133" s="389"/>
      <c r="NWM133" s="390"/>
      <c r="NWN133" s="391"/>
      <c r="NWO133" s="392"/>
      <c r="NWP133" s="393"/>
      <c r="NWQ133" s="394"/>
      <c r="NWR133" s="395"/>
      <c r="NWS133" s="389"/>
      <c r="NWT133" s="390"/>
      <c r="NWU133" s="391"/>
      <c r="NWV133" s="392"/>
      <c r="NWW133" s="393"/>
      <c r="NWX133" s="394"/>
      <c r="NWY133" s="395"/>
      <c r="NWZ133" s="389"/>
      <c r="NXA133" s="390"/>
      <c r="NXB133" s="391"/>
      <c r="NXC133" s="392"/>
      <c r="NXD133" s="393"/>
      <c r="NXE133" s="394"/>
      <c r="NXF133" s="395"/>
      <c r="NXG133" s="389"/>
      <c r="NXH133" s="390"/>
      <c r="NXI133" s="391"/>
      <c r="NXJ133" s="392"/>
      <c r="NXK133" s="393"/>
      <c r="NXL133" s="394"/>
      <c r="NXM133" s="395"/>
      <c r="NXN133" s="389"/>
      <c r="NXO133" s="390"/>
      <c r="NXP133" s="391"/>
      <c r="NXQ133" s="392"/>
      <c r="NXR133" s="393"/>
      <c r="NXS133" s="394"/>
      <c r="NXT133" s="395"/>
      <c r="NXU133" s="389"/>
      <c r="NXV133" s="390"/>
      <c r="NXW133" s="391"/>
      <c r="NXX133" s="392"/>
      <c r="NXY133" s="393"/>
      <c r="NXZ133" s="394"/>
      <c r="NYA133" s="395"/>
      <c r="NYB133" s="389"/>
      <c r="NYC133" s="390"/>
      <c r="NYD133" s="391"/>
      <c r="NYE133" s="392"/>
      <c r="NYF133" s="393"/>
      <c r="NYG133" s="394"/>
      <c r="NYH133" s="395"/>
      <c r="NYI133" s="389"/>
      <c r="NYJ133" s="390"/>
      <c r="NYK133" s="391"/>
      <c r="NYL133" s="392"/>
      <c r="NYM133" s="393"/>
      <c r="NYN133" s="394"/>
      <c r="NYO133" s="395"/>
      <c r="NYP133" s="389"/>
      <c r="NYQ133" s="390"/>
      <c r="NYR133" s="391"/>
      <c r="NYS133" s="392"/>
      <c r="NYT133" s="393"/>
      <c r="NYU133" s="394"/>
      <c r="NYV133" s="395"/>
      <c r="NYW133" s="389"/>
      <c r="NYX133" s="390"/>
      <c r="NYY133" s="391"/>
      <c r="NYZ133" s="392"/>
      <c r="NZA133" s="393"/>
      <c r="NZB133" s="394"/>
      <c r="NZC133" s="395"/>
      <c r="NZD133" s="389"/>
      <c r="NZE133" s="390"/>
      <c r="NZF133" s="391"/>
      <c r="NZG133" s="392"/>
      <c r="NZH133" s="393"/>
      <c r="NZI133" s="394"/>
      <c r="NZJ133" s="395"/>
      <c r="NZK133" s="389"/>
      <c r="NZL133" s="390"/>
      <c r="NZM133" s="391"/>
      <c r="NZN133" s="392"/>
      <c r="NZO133" s="393"/>
      <c r="NZP133" s="394"/>
      <c r="NZQ133" s="395"/>
      <c r="NZR133" s="389"/>
      <c r="NZS133" s="390"/>
      <c r="NZT133" s="391"/>
      <c r="NZU133" s="392"/>
      <c r="NZV133" s="393"/>
      <c r="NZW133" s="394"/>
      <c r="NZX133" s="395"/>
      <c r="NZY133" s="389"/>
      <c r="NZZ133" s="390"/>
      <c r="OAA133" s="391"/>
      <c r="OAB133" s="392"/>
      <c r="OAC133" s="393"/>
      <c r="OAD133" s="394"/>
      <c r="OAE133" s="395"/>
      <c r="OAF133" s="389"/>
      <c r="OAG133" s="390"/>
      <c r="OAH133" s="391"/>
      <c r="OAI133" s="392"/>
      <c r="OAJ133" s="393"/>
      <c r="OAK133" s="394"/>
      <c r="OAL133" s="395"/>
      <c r="OAM133" s="389"/>
      <c r="OAN133" s="390"/>
      <c r="OAO133" s="391"/>
      <c r="OAP133" s="392"/>
      <c r="OAQ133" s="393"/>
      <c r="OAR133" s="394"/>
      <c r="OAS133" s="395"/>
      <c r="OAT133" s="389"/>
      <c r="OAU133" s="390"/>
      <c r="OAV133" s="391"/>
      <c r="OAW133" s="392"/>
      <c r="OAX133" s="393"/>
      <c r="OAY133" s="394"/>
      <c r="OAZ133" s="395"/>
      <c r="OBA133" s="389"/>
      <c r="OBB133" s="390"/>
      <c r="OBC133" s="391"/>
      <c r="OBD133" s="392"/>
      <c r="OBE133" s="393"/>
      <c r="OBF133" s="394"/>
      <c r="OBG133" s="395"/>
      <c r="OBH133" s="389"/>
      <c r="OBI133" s="390"/>
      <c r="OBJ133" s="391"/>
      <c r="OBK133" s="392"/>
      <c r="OBL133" s="393"/>
      <c r="OBM133" s="394"/>
      <c r="OBN133" s="395"/>
      <c r="OBO133" s="389"/>
      <c r="OBP133" s="390"/>
      <c r="OBQ133" s="391"/>
      <c r="OBR133" s="392"/>
      <c r="OBS133" s="393"/>
      <c r="OBT133" s="394"/>
      <c r="OBU133" s="395"/>
      <c r="OBV133" s="389"/>
      <c r="OBW133" s="390"/>
      <c r="OBX133" s="391"/>
      <c r="OBY133" s="392"/>
      <c r="OBZ133" s="393"/>
      <c r="OCA133" s="394"/>
      <c r="OCB133" s="395"/>
      <c r="OCC133" s="389"/>
      <c r="OCD133" s="390"/>
      <c r="OCE133" s="391"/>
      <c r="OCF133" s="392"/>
      <c r="OCG133" s="393"/>
      <c r="OCH133" s="394"/>
      <c r="OCI133" s="395"/>
      <c r="OCJ133" s="389"/>
      <c r="OCK133" s="390"/>
      <c r="OCL133" s="391"/>
      <c r="OCM133" s="392"/>
      <c r="OCN133" s="393"/>
      <c r="OCO133" s="394"/>
      <c r="OCP133" s="395"/>
      <c r="OCQ133" s="389"/>
      <c r="OCR133" s="390"/>
      <c r="OCS133" s="391"/>
      <c r="OCT133" s="392"/>
      <c r="OCU133" s="393"/>
      <c r="OCV133" s="394"/>
      <c r="OCW133" s="395"/>
      <c r="OCX133" s="389"/>
      <c r="OCY133" s="390"/>
      <c r="OCZ133" s="391"/>
      <c r="ODA133" s="392"/>
      <c r="ODB133" s="393"/>
      <c r="ODC133" s="394"/>
      <c r="ODD133" s="395"/>
      <c r="ODE133" s="389"/>
      <c r="ODF133" s="390"/>
      <c r="ODG133" s="391"/>
      <c r="ODH133" s="392"/>
      <c r="ODI133" s="393"/>
      <c r="ODJ133" s="394"/>
      <c r="ODK133" s="395"/>
      <c r="ODL133" s="389"/>
      <c r="ODM133" s="390"/>
      <c r="ODN133" s="391"/>
      <c r="ODO133" s="392"/>
      <c r="ODP133" s="393"/>
      <c r="ODQ133" s="394"/>
      <c r="ODR133" s="395"/>
      <c r="ODS133" s="389"/>
      <c r="ODT133" s="390"/>
      <c r="ODU133" s="391"/>
      <c r="ODV133" s="392"/>
      <c r="ODW133" s="393"/>
      <c r="ODX133" s="394"/>
      <c r="ODY133" s="395"/>
      <c r="ODZ133" s="389"/>
      <c r="OEA133" s="390"/>
      <c r="OEB133" s="391"/>
      <c r="OEC133" s="392"/>
      <c r="OED133" s="393"/>
      <c r="OEE133" s="394"/>
      <c r="OEF133" s="395"/>
      <c r="OEG133" s="389"/>
      <c r="OEH133" s="390"/>
      <c r="OEI133" s="391"/>
      <c r="OEJ133" s="392"/>
      <c r="OEK133" s="393"/>
      <c r="OEL133" s="394"/>
      <c r="OEM133" s="395"/>
      <c r="OEN133" s="389"/>
      <c r="OEO133" s="390"/>
      <c r="OEP133" s="391"/>
      <c r="OEQ133" s="392"/>
      <c r="OER133" s="393"/>
      <c r="OES133" s="394"/>
      <c r="OET133" s="395"/>
      <c r="OEU133" s="389"/>
      <c r="OEV133" s="390"/>
      <c r="OEW133" s="391"/>
      <c r="OEX133" s="392"/>
      <c r="OEY133" s="393"/>
      <c r="OEZ133" s="394"/>
      <c r="OFA133" s="395"/>
      <c r="OFB133" s="389"/>
      <c r="OFC133" s="390"/>
      <c r="OFD133" s="391"/>
      <c r="OFE133" s="392"/>
      <c r="OFF133" s="393"/>
      <c r="OFG133" s="394"/>
      <c r="OFH133" s="395"/>
      <c r="OFI133" s="389"/>
      <c r="OFJ133" s="390"/>
      <c r="OFK133" s="391"/>
      <c r="OFL133" s="392"/>
      <c r="OFM133" s="393"/>
      <c r="OFN133" s="394"/>
      <c r="OFO133" s="395"/>
      <c r="OFP133" s="389"/>
      <c r="OFQ133" s="390"/>
      <c r="OFR133" s="391"/>
      <c r="OFS133" s="392"/>
      <c r="OFT133" s="393"/>
      <c r="OFU133" s="394"/>
      <c r="OFV133" s="395"/>
      <c r="OFW133" s="389"/>
      <c r="OFX133" s="390"/>
      <c r="OFY133" s="391"/>
      <c r="OFZ133" s="392"/>
      <c r="OGA133" s="393"/>
      <c r="OGB133" s="394"/>
      <c r="OGC133" s="395"/>
      <c r="OGD133" s="389"/>
      <c r="OGE133" s="390"/>
      <c r="OGF133" s="391"/>
      <c r="OGG133" s="392"/>
      <c r="OGH133" s="393"/>
      <c r="OGI133" s="394"/>
      <c r="OGJ133" s="395"/>
      <c r="OGK133" s="389"/>
      <c r="OGL133" s="390"/>
      <c r="OGM133" s="391"/>
      <c r="OGN133" s="392"/>
      <c r="OGO133" s="393"/>
      <c r="OGP133" s="394"/>
      <c r="OGQ133" s="395"/>
      <c r="OGR133" s="389"/>
      <c r="OGS133" s="390"/>
      <c r="OGT133" s="391"/>
      <c r="OGU133" s="392"/>
      <c r="OGV133" s="393"/>
      <c r="OGW133" s="394"/>
      <c r="OGX133" s="395"/>
      <c r="OGY133" s="389"/>
      <c r="OGZ133" s="390"/>
      <c r="OHA133" s="391"/>
      <c r="OHB133" s="392"/>
      <c r="OHC133" s="393"/>
      <c r="OHD133" s="394"/>
      <c r="OHE133" s="395"/>
      <c r="OHF133" s="389"/>
      <c r="OHG133" s="390"/>
      <c r="OHH133" s="391"/>
      <c r="OHI133" s="392"/>
      <c r="OHJ133" s="393"/>
      <c r="OHK133" s="394"/>
      <c r="OHL133" s="395"/>
      <c r="OHM133" s="389"/>
      <c r="OHN133" s="390"/>
      <c r="OHO133" s="391"/>
      <c r="OHP133" s="392"/>
      <c r="OHQ133" s="393"/>
      <c r="OHR133" s="394"/>
      <c r="OHS133" s="395"/>
      <c r="OHT133" s="389"/>
      <c r="OHU133" s="390"/>
      <c r="OHV133" s="391"/>
      <c r="OHW133" s="392"/>
      <c r="OHX133" s="393"/>
      <c r="OHY133" s="394"/>
      <c r="OHZ133" s="395"/>
      <c r="OIA133" s="389"/>
      <c r="OIB133" s="390"/>
      <c r="OIC133" s="391"/>
      <c r="OID133" s="392"/>
      <c r="OIE133" s="393"/>
      <c r="OIF133" s="394"/>
      <c r="OIG133" s="395"/>
      <c r="OIH133" s="389"/>
      <c r="OII133" s="390"/>
      <c r="OIJ133" s="391"/>
      <c r="OIK133" s="392"/>
      <c r="OIL133" s="393"/>
      <c r="OIM133" s="394"/>
      <c r="OIN133" s="395"/>
      <c r="OIO133" s="389"/>
      <c r="OIP133" s="390"/>
      <c r="OIQ133" s="391"/>
      <c r="OIR133" s="392"/>
      <c r="OIS133" s="393"/>
      <c r="OIT133" s="394"/>
      <c r="OIU133" s="395"/>
      <c r="OIV133" s="389"/>
      <c r="OIW133" s="390"/>
      <c r="OIX133" s="391"/>
      <c r="OIY133" s="392"/>
      <c r="OIZ133" s="393"/>
      <c r="OJA133" s="394"/>
      <c r="OJB133" s="395"/>
      <c r="OJC133" s="389"/>
      <c r="OJD133" s="390"/>
      <c r="OJE133" s="391"/>
      <c r="OJF133" s="392"/>
      <c r="OJG133" s="393"/>
      <c r="OJH133" s="394"/>
      <c r="OJI133" s="395"/>
      <c r="OJJ133" s="389"/>
      <c r="OJK133" s="390"/>
      <c r="OJL133" s="391"/>
      <c r="OJM133" s="392"/>
      <c r="OJN133" s="393"/>
      <c r="OJO133" s="394"/>
      <c r="OJP133" s="395"/>
      <c r="OJQ133" s="389"/>
      <c r="OJR133" s="390"/>
      <c r="OJS133" s="391"/>
      <c r="OJT133" s="392"/>
      <c r="OJU133" s="393"/>
      <c r="OJV133" s="394"/>
      <c r="OJW133" s="395"/>
      <c r="OJX133" s="389"/>
      <c r="OJY133" s="390"/>
      <c r="OJZ133" s="391"/>
      <c r="OKA133" s="392"/>
      <c r="OKB133" s="393"/>
      <c r="OKC133" s="394"/>
      <c r="OKD133" s="395"/>
      <c r="OKE133" s="389"/>
      <c r="OKF133" s="390"/>
      <c r="OKG133" s="391"/>
      <c r="OKH133" s="392"/>
      <c r="OKI133" s="393"/>
      <c r="OKJ133" s="394"/>
      <c r="OKK133" s="395"/>
      <c r="OKL133" s="389"/>
      <c r="OKM133" s="390"/>
      <c r="OKN133" s="391"/>
      <c r="OKO133" s="392"/>
      <c r="OKP133" s="393"/>
      <c r="OKQ133" s="394"/>
      <c r="OKR133" s="395"/>
      <c r="OKS133" s="389"/>
      <c r="OKT133" s="390"/>
      <c r="OKU133" s="391"/>
      <c r="OKV133" s="392"/>
      <c r="OKW133" s="393"/>
      <c r="OKX133" s="394"/>
      <c r="OKY133" s="395"/>
      <c r="OKZ133" s="389"/>
      <c r="OLA133" s="390"/>
      <c r="OLB133" s="391"/>
      <c r="OLC133" s="392"/>
      <c r="OLD133" s="393"/>
      <c r="OLE133" s="394"/>
      <c r="OLF133" s="395"/>
      <c r="OLG133" s="389"/>
      <c r="OLH133" s="390"/>
      <c r="OLI133" s="391"/>
      <c r="OLJ133" s="392"/>
      <c r="OLK133" s="393"/>
      <c r="OLL133" s="394"/>
      <c r="OLM133" s="395"/>
      <c r="OLN133" s="389"/>
      <c r="OLO133" s="390"/>
      <c r="OLP133" s="391"/>
      <c r="OLQ133" s="392"/>
      <c r="OLR133" s="393"/>
      <c r="OLS133" s="394"/>
      <c r="OLT133" s="395"/>
      <c r="OLU133" s="389"/>
      <c r="OLV133" s="390"/>
      <c r="OLW133" s="391"/>
      <c r="OLX133" s="392"/>
      <c r="OLY133" s="393"/>
      <c r="OLZ133" s="394"/>
      <c r="OMA133" s="395"/>
      <c r="OMB133" s="389"/>
      <c r="OMC133" s="390"/>
      <c r="OMD133" s="391"/>
      <c r="OME133" s="392"/>
      <c r="OMF133" s="393"/>
      <c r="OMG133" s="394"/>
      <c r="OMH133" s="395"/>
      <c r="OMI133" s="389"/>
      <c r="OMJ133" s="390"/>
      <c r="OMK133" s="391"/>
      <c r="OML133" s="392"/>
      <c r="OMM133" s="393"/>
      <c r="OMN133" s="394"/>
      <c r="OMO133" s="395"/>
      <c r="OMP133" s="389"/>
      <c r="OMQ133" s="390"/>
      <c r="OMR133" s="391"/>
      <c r="OMS133" s="392"/>
      <c r="OMT133" s="393"/>
      <c r="OMU133" s="394"/>
      <c r="OMV133" s="395"/>
      <c r="OMW133" s="389"/>
      <c r="OMX133" s="390"/>
      <c r="OMY133" s="391"/>
      <c r="OMZ133" s="392"/>
      <c r="ONA133" s="393"/>
      <c r="ONB133" s="394"/>
      <c r="ONC133" s="395"/>
      <c r="OND133" s="389"/>
      <c r="ONE133" s="390"/>
      <c r="ONF133" s="391"/>
      <c r="ONG133" s="392"/>
      <c r="ONH133" s="393"/>
      <c r="ONI133" s="394"/>
      <c r="ONJ133" s="395"/>
      <c r="ONK133" s="389"/>
      <c r="ONL133" s="390"/>
      <c r="ONM133" s="391"/>
      <c r="ONN133" s="392"/>
      <c r="ONO133" s="393"/>
      <c r="ONP133" s="394"/>
      <c r="ONQ133" s="395"/>
      <c r="ONR133" s="389"/>
      <c r="ONS133" s="390"/>
      <c r="ONT133" s="391"/>
      <c r="ONU133" s="392"/>
      <c r="ONV133" s="393"/>
      <c r="ONW133" s="394"/>
      <c r="ONX133" s="395"/>
      <c r="ONY133" s="389"/>
      <c r="ONZ133" s="390"/>
      <c r="OOA133" s="391"/>
      <c r="OOB133" s="392"/>
      <c r="OOC133" s="393"/>
      <c r="OOD133" s="394"/>
      <c r="OOE133" s="395"/>
      <c r="OOF133" s="389"/>
      <c r="OOG133" s="390"/>
      <c r="OOH133" s="391"/>
      <c r="OOI133" s="392"/>
      <c r="OOJ133" s="393"/>
      <c r="OOK133" s="394"/>
      <c r="OOL133" s="395"/>
      <c r="OOM133" s="389"/>
      <c r="OON133" s="390"/>
      <c r="OOO133" s="391"/>
      <c r="OOP133" s="392"/>
      <c r="OOQ133" s="393"/>
      <c r="OOR133" s="394"/>
      <c r="OOS133" s="395"/>
      <c r="OOT133" s="389"/>
      <c r="OOU133" s="390"/>
      <c r="OOV133" s="391"/>
      <c r="OOW133" s="392"/>
      <c r="OOX133" s="393"/>
      <c r="OOY133" s="394"/>
      <c r="OOZ133" s="395"/>
      <c r="OPA133" s="389"/>
      <c r="OPB133" s="390"/>
      <c r="OPC133" s="391"/>
      <c r="OPD133" s="392"/>
      <c r="OPE133" s="393"/>
      <c r="OPF133" s="394"/>
      <c r="OPG133" s="395"/>
      <c r="OPH133" s="389"/>
      <c r="OPI133" s="390"/>
      <c r="OPJ133" s="391"/>
      <c r="OPK133" s="392"/>
      <c r="OPL133" s="393"/>
      <c r="OPM133" s="394"/>
      <c r="OPN133" s="395"/>
      <c r="OPO133" s="389"/>
      <c r="OPP133" s="390"/>
      <c r="OPQ133" s="391"/>
      <c r="OPR133" s="392"/>
      <c r="OPS133" s="393"/>
      <c r="OPT133" s="394"/>
      <c r="OPU133" s="395"/>
      <c r="OPV133" s="389"/>
      <c r="OPW133" s="390"/>
      <c r="OPX133" s="391"/>
      <c r="OPY133" s="392"/>
      <c r="OPZ133" s="393"/>
      <c r="OQA133" s="394"/>
      <c r="OQB133" s="395"/>
      <c r="OQC133" s="389"/>
      <c r="OQD133" s="390"/>
      <c r="OQE133" s="391"/>
      <c r="OQF133" s="392"/>
      <c r="OQG133" s="393"/>
      <c r="OQH133" s="394"/>
      <c r="OQI133" s="395"/>
      <c r="OQJ133" s="389"/>
      <c r="OQK133" s="390"/>
      <c r="OQL133" s="391"/>
      <c r="OQM133" s="392"/>
      <c r="OQN133" s="393"/>
      <c r="OQO133" s="394"/>
      <c r="OQP133" s="395"/>
      <c r="OQQ133" s="389"/>
      <c r="OQR133" s="390"/>
      <c r="OQS133" s="391"/>
      <c r="OQT133" s="392"/>
      <c r="OQU133" s="393"/>
      <c r="OQV133" s="394"/>
      <c r="OQW133" s="395"/>
      <c r="OQX133" s="389"/>
      <c r="OQY133" s="390"/>
      <c r="OQZ133" s="391"/>
      <c r="ORA133" s="392"/>
      <c r="ORB133" s="393"/>
      <c r="ORC133" s="394"/>
      <c r="ORD133" s="395"/>
      <c r="ORE133" s="389"/>
      <c r="ORF133" s="390"/>
      <c r="ORG133" s="391"/>
      <c r="ORH133" s="392"/>
      <c r="ORI133" s="393"/>
      <c r="ORJ133" s="394"/>
      <c r="ORK133" s="395"/>
      <c r="ORL133" s="389"/>
      <c r="ORM133" s="390"/>
      <c r="ORN133" s="391"/>
      <c r="ORO133" s="392"/>
      <c r="ORP133" s="393"/>
      <c r="ORQ133" s="394"/>
      <c r="ORR133" s="395"/>
      <c r="ORS133" s="389"/>
      <c r="ORT133" s="390"/>
      <c r="ORU133" s="391"/>
      <c r="ORV133" s="392"/>
      <c r="ORW133" s="393"/>
      <c r="ORX133" s="394"/>
      <c r="ORY133" s="395"/>
      <c r="ORZ133" s="389"/>
      <c r="OSA133" s="390"/>
      <c r="OSB133" s="391"/>
      <c r="OSC133" s="392"/>
      <c r="OSD133" s="393"/>
      <c r="OSE133" s="394"/>
      <c r="OSF133" s="395"/>
      <c r="OSG133" s="389"/>
      <c r="OSH133" s="390"/>
      <c r="OSI133" s="391"/>
      <c r="OSJ133" s="392"/>
      <c r="OSK133" s="393"/>
      <c r="OSL133" s="394"/>
      <c r="OSM133" s="395"/>
      <c r="OSN133" s="389"/>
      <c r="OSO133" s="390"/>
      <c r="OSP133" s="391"/>
      <c r="OSQ133" s="392"/>
      <c r="OSR133" s="393"/>
      <c r="OSS133" s="394"/>
      <c r="OST133" s="395"/>
      <c r="OSU133" s="389"/>
      <c r="OSV133" s="390"/>
      <c r="OSW133" s="391"/>
      <c r="OSX133" s="392"/>
      <c r="OSY133" s="393"/>
      <c r="OSZ133" s="394"/>
      <c r="OTA133" s="395"/>
      <c r="OTB133" s="389"/>
      <c r="OTC133" s="390"/>
      <c r="OTD133" s="391"/>
      <c r="OTE133" s="392"/>
      <c r="OTF133" s="393"/>
      <c r="OTG133" s="394"/>
      <c r="OTH133" s="395"/>
      <c r="OTI133" s="389"/>
      <c r="OTJ133" s="390"/>
      <c r="OTK133" s="391"/>
      <c r="OTL133" s="392"/>
      <c r="OTM133" s="393"/>
      <c r="OTN133" s="394"/>
      <c r="OTO133" s="395"/>
      <c r="OTP133" s="389"/>
      <c r="OTQ133" s="390"/>
      <c r="OTR133" s="391"/>
      <c r="OTS133" s="392"/>
      <c r="OTT133" s="393"/>
      <c r="OTU133" s="394"/>
      <c r="OTV133" s="395"/>
      <c r="OTW133" s="389"/>
      <c r="OTX133" s="390"/>
      <c r="OTY133" s="391"/>
      <c r="OTZ133" s="392"/>
      <c r="OUA133" s="393"/>
      <c r="OUB133" s="394"/>
      <c r="OUC133" s="395"/>
      <c r="OUD133" s="389"/>
      <c r="OUE133" s="390"/>
      <c r="OUF133" s="391"/>
      <c r="OUG133" s="392"/>
      <c r="OUH133" s="393"/>
      <c r="OUI133" s="394"/>
      <c r="OUJ133" s="395"/>
      <c r="OUK133" s="389"/>
      <c r="OUL133" s="390"/>
      <c r="OUM133" s="391"/>
      <c r="OUN133" s="392"/>
      <c r="OUO133" s="393"/>
      <c r="OUP133" s="394"/>
      <c r="OUQ133" s="395"/>
      <c r="OUR133" s="389"/>
      <c r="OUS133" s="390"/>
      <c r="OUT133" s="391"/>
      <c r="OUU133" s="392"/>
      <c r="OUV133" s="393"/>
      <c r="OUW133" s="394"/>
      <c r="OUX133" s="395"/>
      <c r="OUY133" s="389"/>
      <c r="OUZ133" s="390"/>
      <c r="OVA133" s="391"/>
      <c r="OVB133" s="392"/>
      <c r="OVC133" s="393"/>
      <c r="OVD133" s="394"/>
      <c r="OVE133" s="395"/>
      <c r="OVF133" s="389"/>
      <c r="OVG133" s="390"/>
      <c r="OVH133" s="391"/>
      <c r="OVI133" s="392"/>
      <c r="OVJ133" s="393"/>
      <c r="OVK133" s="394"/>
      <c r="OVL133" s="395"/>
      <c r="OVM133" s="389"/>
      <c r="OVN133" s="390"/>
      <c r="OVO133" s="391"/>
      <c r="OVP133" s="392"/>
      <c r="OVQ133" s="393"/>
      <c r="OVR133" s="394"/>
      <c r="OVS133" s="395"/>
      <c r="OVT133" s="389"/>
      <c r="OVU133" s="390"/>
      <c r="OVV133" s="391"/>
      <c r="OVW133" s="392"/>
      <c r="OVX133" s="393"/>
      <c r="OVY133" s="394"/>
      <c r="OVZ133" s="395"/>
      <c r="OWA133" s="389"/>
      <c r="OWB133" s="390"/>
      <c r="OWC133" s="391"/>
      <c r="OWD133" s="392"/>
      <c r="OWE133" s="393"/>
      <c r="OWF133" s="394"/>
      <c r="OWG133" s="395"/>
      <c r="OWH133" s="389"/>
      <c r="OWI133" s="390"/>
      <c r="OWJ133" s="391"/>
      <c r="OWK133" s="392"/>
      <c r="OWL133" s="393"/>
      <c r="OWM133" s="394"/>
      <c r="OWN133" s="395"/>
      <c r="OWO133" s="389"/>
      <c r="OWP133" s="390"/>
      <c r="OWQ133" s="391"/>
      <c r="OWR133" s="392"/>
      <c r="OWS133" s="393"/>
      <c r="OWT133" s="394"/>
      <c r="OWU133" s="395"/>
      <c r="OWV133" s="389"/>
      <c r="OWW133" s="390"/>
      <c r="OWX133" s="391"/>
      <c r="OWY133" s="392"/>
      <c r="OWZ133" s="393"/>
      <c r="OXA133" s="394"/>
      <c r="OXB133" s="395"/>
      <c r="OXC133" s="389"/>
      <c r="OXD133" s="390"/>
      <c r="OXE133" s="391"/>
      <c r="OXF133" s="392"/>
      <c r="OXG133" s="393"/>
      <c r="OXH133" s="394"/>
      <c r="OXI133" s="395"/>
      <c r="OXJ133" s="389"/>
      <c r="OXK133" s="390"/>
      <c r="OXL133" s="391"/>
      <c r="OXM133" s="392"/>
      <c r="OXN133" s="393"/>
      <c r="OXO133" s="394"/>
      <c r="OXP133" s="395"/>
      <c r="OXQ133" s="389"/>
      <c r="OXR133" s="390"/>
      <c r="OXS133" s="391"/>
      <c r="OXT133" s="392"/>
      <c r="OXU133" s="393"/>
      <c r="OXV133" s="394"/>
      <c r="OXW133" s="395"/>
      <c r="OXX133" s="389"/>
      <c r="OXY133" s="390"/>
      <c r="OXZ133" s="391"/>
      <c r="OYA133" s="392"/>
      <c r="OYB133" s="393"/>
      <c r="OYC133" s="394"/>
      <c r="OYD133" s="395"/>
      <c r="OYE133" s="389"/>
      <c r="OYF133" s="390"/>
      <c r="OYG133" s="391"/>
      <c r="OYH133" s="392"/>
      <c r="OYI133" s="393"/>
      <c r="OYJ133" s="394"/>
      <c r="OYK133" s="395"/>
      <c r="OYL133" s="389"/>
      <c r="OYM133" s="390"/>
      <c r="OYN133" s="391"/>
      <c r="OYO133" s="392"/>
      <c r="OYP133" s="393"/>
      <c r="OYQ133" s="394"/>
      <c r="OYR133" s="395"/>
      <c r="OYS133" s="389"/>
      <c r="OYT133" s="390"/>
      <c r="OYU133" s="391"/>
      <c r="OYV133" s="392"/>
      <c r="OYW133" s="393"/>
      <c r="OYX133" s="394"/>
      <c r="OYY133" s="395"/>
      <c r="OYZ133" s="389"/>
      <c r="OZA133" s="390"/>
      <c r="OZB133" s="391"/>
      <c r="OZC133" s="392"/>
      <c r="OZD133" s="393"/>
      <c r="OZE133" s="394"/>
      <c r="OZF133" s="395"/>
      <c r="OZG133" s="389"/>
      <c r="OZH133" s="390"/>
      <c r="OZI133" s="391"/>
      <c r="OZJ133" s="392"/>
      <c r="OZK133" s="393"/>
      <c r="OZL133" s="394"/>
      <c r="OZM133" s="395"/>
      <c r="OZN133" s="389"/>
      <c r="OZO133" s="390"/>
      <c r="OZP133" s="391"/>
      <c r="OZQ133" s="392"/>
      <c r="OZR133" s="393"/>
      <c r="OZS133" s="394"/>
      <c r="OZT133" s="395"/>
      <c r="OZU133" s="389"/>
      <c r="OZV133" s="390"/>
      <c r="OZW133" s="391"/>
      <c r="OZX133" s="392"/>
      <c r="OZY133" s="393"/>
      <c r="OZZ133" s="394"/>
      <c r="PAA133" s="395"/>
      <c r="PAB133" s="389"/>
      <c r="PAC133" s="390"/>
      <c r="PAD133" s="391"/>
      <c r="PAE133" s="392"/>
      <c r="PAF133" s="393"/>
      <c r="PAG133" s="394"/>
      <c r="PAH133" s="395"/>
      <c r="PAI133" s="389"/>
      <c r="PAJ133" s="390"/>
      <c r="PAK133" s="391"/>
      <c r="PAL133" s="392"/>
      <c r="PAM133" s="393"/>
      <c r="PAN133" s="394"/>
      <c r="PAO133" s="395"/>
      <c r="PAP133" s="389"/>
      <c r="PAQ133" s="390"/>
      <c r="PAR133" s="391"/>
      <c r="PAS133" s="392"/>
      <c r="PAT133" s="393"/>
      <c r="PAU133" s="394"/>
      <c r="PAV133" s="395"/>
      <c r="PAW133" s="389"/>
      <c r="PAX133" s="390"/>
      <c r="PAY133" s="391"/>
      <c r="PAZ133" s="392"/>
      <c r="PBA133" s="393"/>
      <c r="PBB133" s="394"/>
      <c r="PBC133" s="395"/>
      <c r="PBD133" s="389"/>
      <c r="PBE133" s="390"/>
      <c r="PBF133" s="391"/>
      <c r="PBG133" s="392"/>
      <c r="PBH133" s="393"/>
      <c r="PBI133" s="394"/>
      <c r="PBJ133" s="395"/>
      <c r="PBK133" s="389"/>
      <c r="PBL133" s="390"/>
      <c r="PBM133" s="391"/>
      <c r="PBN133" s="392"/>
      <c r="PBO133" s="393"/>
      <c r="PBP133" s="394"/>
      <c r="PBQ133" s="395"/>
      <c r="PBR133" s="389"/>
      <c r="PBS133" s="390"/>
      <c r="PBT133" s="391"/>
      <c r="PBU133" s="392"/>
      <c r="PBV133" s="393"/>
      <c r="PBW133" s="394"/>
      <c r="PBX133" s="395"/>
      <c r="PBY133" s="389"/>
      <c r="PBZ133" s="390"/>
      <c r="PCA133" s="391"/>
      <c r="PCB133" s="392"/>
      <c r="PCC133" s="393"/>
      <c r="PCD133" s="394"/>
      <c r="PCE133" s="395"/>
      <c r="PCF133" s="389"/>
      <c r="PCG133" s="390"/>
      <c r="PCH133" s="391"/>
      <c r="PCI133" s="392"/>
      <c r="PCJ133" s="393"/>
      <c r="PCK133" s="394"/>
      <c r="PCL133" s="395"/>
      <c r="PCM133" s="389"/>
      <c r="PCN133" s="390"/>
      <c r="PCO133" s="391"/>
      <c r="PCP133" s="392"/>
      <c r="PCQ133" s="393"/>
      <c r="PCR133" s="394"/>
      <c r="PCS133" s="395"/>
      <c r="PCT133" s="389"/>
      <c r="PCU133" s="390"/>
      <c r="PCV133" s="391"/>
      <c r="PCW133" s="392"/>
      <c r="PCX133" s="393"/>
      <c r="PCY133" s="394"/>
      <c r="PCZ133" s="395"/>
      <c r="PDA133" s="389"/>
      <c r="PDB133" s="390"/>
      <c r="PDC133" s="391"/>
      <c r="PDD133" s="392"/>
      <c r="PDE133" s="393"/>
      <c r="PDF133" s="394"/>
      <c r="PDG133" s="395"/>
      <c r="PDH133" s="389"/>
      <c r="PDI133" s="390"/>
      <c r="PDJ133" s="391"/>
      <c r="PDK133" s="392"/>
      <c r="PDL133" s="393"/>
      <c r="PDM133" s="394"/>
      <c r="PDN133" s="395"/>
      <c r="PDO133" s="389"/>
      <c r="PDP133" s="390"/>
      <c r="PDQ133" s="391"/>
      <c r="PDR133" s="392"/>
      <c r="PDS133" s="393"/>
      <c r="PDT133" s="394"/>
      <c r="PDU133" s="395"/>
      <c r="PDV133" s="389"/>
      <c r="PDW133" s="390"/>
      <c r="PDX133" s="391"/>
      <c r="PDY133" s="392"/>
      <c r="PDZ133" s="393"/>
      <c r="PEA133" s="394"/>
      <c r="PEB133" s="395"/>
      <c r="PEC133" s="389"/>
      <c r="PED133" s="390"/>
      <c r="PEE133" s="391"/>
      <c r="PEF133" s="392"/>
      <c r="PEG133" s="393"/>
      <c r="PEH133" s="394"/>
      <c r="PEI133" s="395"/>
      <c r="PEJ133" s="389"/>
      <c r="PEK133" s="390"/>
      <c r="PEL133" s="391"/>
      <c r="PEM133" s="392"/>
      <c r="PEN133" s="393"/>
      <c r="PEO133" s="394"/>
      <c r="PEP133" s="395"/>
      <c r="PEQ133" s="389"/>
      <c r="PER133" s="390"/>
      <c r="PES133" s="391"/>
      <c r="PET133" s="392"/>
      <c r="PEU133" s="393"/>
      <c r="PEV133" s="394"/>
      <c r="PEW133" s="395"/>
      <c r="PEX133" s="389"/>
      <c r="PEY133" s="390"/>
      <c r="PEZ133" s="391"/>
      <c r="PFA133" s="392"/>
      <c r="PFB133" s="393"/>
      <c r="PFC133" s="394"/>
      <c r="PFD133" s="395"/>
      <c r="PFE133" s="389"/>
      <c r="PFF133" s="390"/>
      <c r="PFG133" s="391"/>
      <c r="PFH133" s="392"/>
      <c r="PFI133" s="393"/>
      <c r="PFJ133" s="394"/>
      <c r="PFK133" s="395"/>
      <c r="PFL133" s="389"/>
      <c r="PFM133" s="390"/>
      <c r="PFN133" s="391"/>
      <c r="PFO133" s="392"/>
      <c r="PFP133" s="393"/>
      <c r="PFQ133" s="394"/>
      <c r="PFR133" s="395"/>
      <c r="PFS133" s="389"/>
      <c r="PFT133" s="390"/>
      <c r="PFU133" s="391"/>
      <c r="PFV133" s="392"/>
      <c r="PFW133" s="393"/>
      <c r="PFX133" s="394"/>
      <c r="PFY133" s="395"/>
      <c r="PFZ133" s="389"/>
      <c r="PGA133" s="390"/>
      <c r="PGB133" s="391"/>
      <c r="PGC133" s="392"/>
      <c r="PGD133" s="393"/>
      <c r="PGE133" s="394"/>
      <c r="PGF133" s="395"/>
      <c r="PGG133" s="389"/>
      <c r="PGH133" s="390"/>
      <c r="PGI133" s="391"/>
      <c r="PGJ133" s="392"/>
      <c r="PGK133" s="393"/>
      <c r="PGL133" s="394"/>
      <c r="PGM133" s="395"/>
      <c r="PGN133" s="389"/>
      <c r="PGO133" s="390"/>
      <c r="PGP133" s="391"/>
      <c r="PGQ133" s="392"/>
      <c r="PGR133" s="393"/>
      <c r="PGS133" s="394"/>
      <c r="PGT133" s="395"/>
      <c r="PGU133" s="389"/>
      <c r="PGV133" s="390"/>
      <c r="PGW133" s="391"/>
      <c r="PGX133" s="392"/>
      <c r="PGY133" s="393"/>
      <c r="PGZ133" s="394"/>
      <c r="PHA133" s="395"/>
      <c r="PHB133" s="389"/>
      <c r="PHC133" s="390"/>
      <c r="PHD133" s="391"/>
      <c r="PHE133" s="392"/>
      <c r="PHF133" s="393"/>
      <c r="PHG133" s="394"/>
      <c r="PHH133" s="395"/>
      <c r="PHI133" s="389"/>
      <c r="PHJ133" s="390"/>
      <c r="PHK133" s="391"/>
      <c r="PHL133" s="392"/>
      <c r="PHM133" s="393"/>
      <c r="PHN133" s="394"/>
      <c r="PHO133" s="395"/>
      <c r="PHP133" s="389"/>
      <c r="PHQ133" s="390"/>
      <c r="PHR133" s="391"/>
      <c r="PHS133" s="392"/>
      <c r="PHT133" s="393"/>
      <c r="PHU133" s="394"/>
      <c r="PHV133" s="395"/>
      <c r="PHW133" s="389"/>
      <c r="PHX133" s="390"/>
      <c r="PHY133" s="391"/>
      <c r="PHZ133" s="392"/>
      <c r="PIA133" s="393"/>
      <c r="PIB133" s="394"/>
      <c r="PIC133" s="395"/>
      <c r="PID133" s="389"/>
      <c r="PIE133" s="390"/>
      <c r="PIF133" s="391"/>
      <c r="PIG133" s="392"/>
      <c r="PIH133" s="393"/>
      <c r="PII133" s="394"/>
      <c r="PIJ133" s="395"/>
      <c r="PIK133" s="389"/>
      <c r="PIL133" s="390"/>
      <c r="PIM133" s="391"/>
      <c r="PIN133" s="392"/>
      <c r="PIO133" s="393"/>
      <c r="PIP133" s="394"/>
      <c r="PIQ133" s="395"/>
      <c r="PIR133" s="389"/>
      <c r="PIS133" s="390"/>
      <c r="PIT133" s="391"/>
      <c r="PIU133" s="392"/>
      <c r="PIV133" s="393"/>
      <c r="PIW133" s="394"/>
      <c r="PIX133" s="395"/>
      <c r="PIY133" s="389"/>
      <c r="PIZ133" s="390"/>
      <c r="PJA133" s="391"/>
      <c r="PJB133" s="392"/>
      <c r="PJC133" s="393"/>
      <c r="PJD133" s="394"/>
      <c r="PJE133" s="395"/>
      <c r="PJF133" s="389"/>
      <c r="PJG133" s="390"/>
      <c r="PJH133" s="391"/>
      <c r="PJI133" s="392"/>
      <c r="PJJ133" s="393"/>
      <c r="PJK133" s="394"/>
      <c r="PJL133" s="395"/>
      <c r="PJM133" s="389"/>
      <c r="PJN133" s="390"/>
      <c r="PJO133" s="391"/>
      <c r="PJP133" s="392"/>
      <c r="PJQ133" s="393"/>
      <c r="PJR133" s="394"/>
      <c r="PJS133" s="395"/>
      <c r="PJT133" s="389"/>
      <c r="PJU133" s="390"/>
      <c r="PJV133" s="391"/>
      <c r="PJW133" s="392"/>
      <c r="PJX133" s="393"/>
      <c r="PJY133" s="394"/>
      <c r="PJZ133" s="395"/>
      <c r="PKA133" s="389"/>
      <c r="PKB133" s="390"/>
      <c r="PKC133" s="391"/>
      <c r="PKD133" s="392"/>
      <c r="PKE133" s="393"/>
      <c r="PKF133" s="394"/>
      <c r="PKG133" s="395"/>
      <c r="PKH133" s="389"/>
      <c r="PKI133" s="390"/>
      <c r="PKJ133" s="391"/>
      <c r="PKK133" s="392"/>
      <c r="PKL133" s="393"/>
      <c r="PKM133" s="394"/>
      <c r="PKN133" s="395"/>
      <c r="PKO133" s="389"/>
      <c r="PKP133" s="390"/>
      <c r="PKQ133" s="391"/>
      <c r="PKR133" s="392"/>
      <c r="PKS133" s="393"/>
      <c r="PKT133" s="394"/>
      <c r="PKU133" s="395"/>
      <c r="PKV133" s="389"/>
      <c r="PKW133" s="390"/>
      <c r="PKX133" s="391"/>
      <c r="PKY133" s="392"/>
      <c r="PKZ133" s="393"/>
      <c r="PLA133" s="394"/>
      <c r="PLB133" s="395"/>
      <c r="PLC133" s="389"/>
      <c r="PLD133" s="390"/>
      <c r="PLE133" s="391"/>
      <c r="PLF133" s="392"/>
      <c r="PLG133" s="393"/>
      <c r="PLH133" s="394"/>
      <c r="PLI133" s="395"/>
      <c r="PLJ133" s="389"/>
      <c r="PLK133" s="390"/>
      <c r="PLL133" s="391"/>
      <c r="PLM133" s="392"/>
      <c r="PLN133" s="393"/>
      <c r="PLO133" s="394"/>
      <c r="PLP133" s="395"/>
      <c r="PLQ133" s="389"/>
      <c r="PLR133" s="390"/>
      <c r="PLS133" s="391"/>
      <c r="PLT133" s="392"/>
      <c r="PLU133" s="393"/>
      <c r="PLV133" s="394"/>
      <c r="PLW133" s="395"/>
      <c r="PLX133" s="389"/>
      <c r="PLY133" s="390"/>
      <c r="PLZ133" s="391"/>
      <c r="PMA133" s="392"/>
      <c r="PMB133" s="393"/>
      <c r="PMC133" s="394"/>
      <c r="PMD133" s="395"/>
      <c r="PME133" s="389"/>
      <c r="PMF133" s="390"/>
      <c r="PMG133" s="391"/>
      <c r="PMH133" s="392"/>
      <c r="PMI133" s="393"/>
      <c r="PMJ133" s="394"/>
      <c r="PMK133" s="395"/>
      <c r="PML133" s="389"/>
      <c r="PMM133" s="390"/>
      <c r="PMN133" s="391"/>
      <c r="PMO133" s="392"/>
      <c r="PMP133" s="393"/>
      <c r="PMQ133" s="394"/>
      <c r="PMR133" s="395"/>
      <c r="PMS133" s="389"/>
      <c r="PMT133" s="390"/>
      <c r="PMU133" s="391"/>
      <c r="PMV133" s="392"/>
      <c r="PMW133" s="393"/>
      <c r="PMX133" s="394"/>
      <c r="PMY133" s="395"/>
      <c r="PMZ133" s="389"/>
      <c r="PNA133" s="390"/>
      <c r="PNB133" s="391"/>
      <c r="PNC133" s="392"/>
      <c r="PND133" s="393"/>
      <c r="PNE133" s="394"/>
      <c r="PNF133" s="395"/>
      <c r="PNG133" s="389"/>
      <c r="PNH133" s="390"/>
      <c r="PNI133" s="391"/>
      <c r="PNJ133" s="392"/>
      <c r="PNK133" s="393"/>
      <c r="PNL133" s="394"/>
      <c r="PNM133" s="395"/>
      <c r="PNN133" s="389"/>
      <c r="PNO133" s="390"/>
      <c r="PNP133" s="391"/>
      <c r="PNQ133" s="392"/>
      <c r="PNR133" s="393"/>
      <c r="PNS133" s="394"/>
      <c r="PNT133" s="395"/>
      <c r="PNU133" s="389"/>
      <c r="PNV133" s="390"/>
      <c r="PNW133" s="391"/>
      <c r="PNX133" s="392"/>
      <c r="PNY133" s="393"/>
      <c r="PNZ133" s="394"/>
      <c r="POA133" s="395"/>
      <c r="POB133" s="389"/>
      <c r="POC133" s="390"/>
      <c r="POD133" s="391"/>
      <c r="POE133" s="392"/>
      <c r="POF133" s="393"/>
      <c r="POG133" s="394"/>
      <c r="POH133" s="395"/>
      <c r="POI133" s="389"/>
      <c r="POJ133" s="390"/>
      <c r="POK133" s="391"/>
      <c r="POL133" s="392"/>
      <c r="POM133" s="393"/>
      <c r="PON133" s="394"/>
      <c r="POO133" s="395"/>
      <c r="POP133" s="389"/>
      <c r="POQ133" s="390"/>
      <c r="POR133" s="391"/>
      <c r="POS133" s="392"/>
      <c r="POT133" s="393"/>
      <c r="POU133" s="394"/>
      <c r="POV133" s="395"/>
      <c r="POW133" s="389"/>
      <c r="POX133" s="390"/>
      <c r="POY133" s="391"/>
      <c r="POZ133" s="392"/>
      <c r="PPA133" s="393"/>
      <c r="PPB133" s="394"/>
      <c r="PPC133" s="395"/>
      <c r="PPD133" s="389"/>
      <c r="PPE133" s="390"/>
      <c r="PPF133" s="391"/>
      <c r="PPG133" s="392"/>
      <c r="PPH133" s="393"/>
      <c r="PPI133" s="394"/>
      <c r="PPJ133" s="395"/>
      <c r="PPK133" s="389"/>
      <c r="PPL133" s="390"/>
      <c r="PPM133" s="391"/>
      <c r="PPN133" s="392"/>
      <c r="PPO133" s="393"/>
      <c r="PPP133" s="394"/>
      <c r="PPQ133" s="395"/>
      <c r="PPR133" s="389"/>
      <c r="PPS133" s="390"/>
      <c r="PPT133" s="391"/>
      <c r="PPU133" s="392"/>
      <c r="PPV133" s="393"/>
      <c r="PPW133" s="394"/>
      <c r="PPX133" s="395"/>
      <c r="PPY133" s="389"/>
      <c r="PPZ133" s="390"/>
      <c r="PQA133" s="391"/>
      <c r="PQB133" s="392"/>
      <c r="PQC133" s="393"/>
      <c r="PQD133" s="394"/>
      <c r="PQE133" s="395"/>
      <c r="PQF133" s="389"/>
      <c r="PQG133" s="390"/>
      <c r="PQH133" s="391"/>
      <c r="PQI133" s="392"/>
      <c r="PQJ133" s="393"/>
      <c r="PQK133" s="394"/>
      <c r="PQL133" s="395"/>
      <c r="PQM133" s="389"/>
      <c r="PQN133" s="390"/>
      <c r="PQO133" s="391"/>
      <c r="PQP133" s="392"/>
      <c r="PQQ133" s="393"/>
      <c r="PQR133" s="394"/>
      <c r="PQS133" s="395"/>
      <c r="PQT133" s="389"/>
      <c r="PQU133" s="390"/>
      <c r="PQV133" s="391"/>
      <c r="PQW133" s="392"/>
      <c r="PQX133" s="393"/>
      <c r="PQY133" s="394"/>
      <c r="PQZ133" s="395"/>
      <c r="PRA133" s="389"/>
      <c r="PRB133" s="390"/>
      <c r="PRC133" s="391"/>
      <c r="PRD133" s="392"/>
      <c r="PRE133" s="393"/>
      <c r="PRF133" s="394"/>
      <c r="PRG133" s="395"/>
      <c r="PRH133" s="389"/>
      <c r="PRI133" s="390"/>
      <c r="PRJ133" s="391"/>
      <c r="PRK133" s="392"/>
      <c r="PRL133" s="393"/>
      <c r="PRM133" s="394"/>
      <c r="PRN133" s="395"/>
      <c r="PRO133" s="389"/>
      <c r="PRP133" s="390"/>
      <c r="PRQ133" s="391"/>
      <c r="PRR133" s="392"/>
      <c r="PRS133" s="393"/>
      <c r="PRT133" s="394"/>
      <c r="PRU133" s="395"/>
      <c r="PRV133" s="389"/>
      <c r="PRW133" s="390"/>
      <c r="PRX133" s="391"/>
      <c r="PRY133" s="392"/>
      <c r="PRZ133" s="393"/>
      <c r="PSA133" s="394"/>
      <c r="PSB133" s="395"/>
      <c r="PSC133" s="389"/>
      <c r="PSD133" s="390"/>
      <c r="PSE133" s="391"/>
      <c r="PSF133" s="392"/>
      <c r="PSG133" s="393"/>
      <c r="PSH133" s="394"/>
      <c r="PSI133" s="395"/>
      <c r="PSJ133" s="389"/>
      <c r="PSK133" s="390"/>
      <c r="PSL133" s="391"/>
      <c r="PSM133" s="392"/>
      <c r="PSN133" s="393"/>
      <c r="PSO133" s="394"/>
      <c r="PSP133" s="395"/>
      <c r="PSQ133" s="389"/>
      <c r="PSR133" s="390"/>
      <c r="PSS133" s="391"/>
      <c r="PST133" s="392"/>
      <c r="PSU133" s="393"/>
      <c r="PSV133" s="394"/>
      <c r="PSW133" s="395"/>
      <c r="PSX133" s="389"/>
      <c r="PSY133" s="390"/>
      <c r="PSZ133" s="391"/>
      <c r="PTA133" s="392"/>
      <c r="PTB133" s="393"/>
      <c r="PTC133" s="394"/>
      <c r="PTD133" s="395"/>
      <c r="PTE133" s="389"/>
      <c r="PTF133" s="390"/>
      <c r="PTG133" s="391"/>
      <c r="PTH133" s="392"/>
      <c r="PTI133" s="393"/>
      <c r="PTJ133" s="394"/>
      <c r="PTK133" s="395"/>
      <c r="PTL133" s="389"/>
      <c r="PTM133" s="390"/>
      <c r="PTN133" s="391"/>
      <c r="PTO133" s="392"/>
      <c r="PTP133" s="393"/>
      <c r="PTQ133" s="394"/>
      <c r="PTR133" s="395"/>
      <c r="PTS133" s="389"/>
      <c r="PTT133" s="390"/>
      <c r="PTU133" s="391"/>
      <c r="PTV133" s="392"/>
      <c r="PTW133" s="393"/>
      <c r="PTX133" s="394"/>
      <c r="PTY133" s="395"/>
      <c r="PTZ133" s="389"/>
      <c r="PUA133" s="390"/>
      <c r="PUB133" s="391"/>
      <c r="PUC133" s="392"/>
      <c r="PUD133" s="393"/>
      <c r="PUE133" s="394"/>
      <c r="PUF133" s="395"/>
      <c r="PUG133" s="389"/>
      <c r="PUH133" s="390"/>
      <c r="PUI133" s="391"/>
      <c r="PUJ133" s="392"/>
      <c r="PUK133" s="393"/>
      <c r="PUL133" s="394"/>
      <c r="PUM133" s="395"/>
      <c r="PUN133" s="389"/>
      <c r="PUO133" s="390"/>
      <c r="PUP133" s="391"/>
      <c r="PUQ133" s="392"/>
      <c r="PUR133" s="393"/>
      <c r="PUS133" s="394"/>
      <c r="PUT133" s="395"/>
      <c r="PUU133" s="389"/>
      <c r="PUV133" s="390"/>
      <c r="PUW133" s="391"/>
      <c r="PUX133" s="392"/>
      <c r="PUY133" s="393"/>
      <c r="PUZ133" s="394"/>
      <c r="PVA133" s="395"/>
      <c r="PVB133" s="389"/>
      <c r="PVC133" s="390"/>
      <c r="PVD133" s="391"/>
      <c r="PVE133" s="392"/>
      <c r="PVF133" s="393"/>
      <c r="PVG133" s="394"/>
      <c r="PVH133" s="395"/>
      <c r="PVI133" s="389"/>
      <c r="PVJ133" s="390"/>
      <c r="PVK133" s="391"/>
      <c r="PVL133" s="392"/>
      <c r="PVM133" s="393"/>
      <c r="PVN133" s="394"/>
      <c r="PVO133" s="395"/>
      <c r="PVP133" s="389"/>
      <c r="PVQ133" s="390"/>
      <c r="PVR133" s="391"/>
      <c r="PVS133" s="392"/>
      <c r="PVT133" s="393"/>
      <c r="PVU133" s="394"/>
      <c r="PVV133" s="395"/>
      <c r="PVW133" s="389"/>
      <c r="PVX133" s="390"/>
      <c r="PVY133" s="391"/>
      <c r="PVZ133" s="392"/>
      <c r="PWA133" s="393"/>
      <c r="PWB133" s="394"/>
      <c r="PWC133" s="395"/>
      <c r="PWD133" s="389"/>
      <c r="PWE133" s="390"/>
      <c r="PWF133" s="391"/>
      <c r="PWG133" s="392"/>
      <c r="PWH133" s="393"/>
      <c r="PWI133" s="394"/>
      <c r="PWJ133" s="395"/>
      <c r="PWK133" s="389"/>
      <c r="PWL133" s="390"/>
      <c r="PWM133" s="391"/>
      <c r="PWN133" s="392"/>
      <c r="PWO133" s="393"/>
      <c r="PWP133" s="394"/>
      <c r="PWQ133" s="395"/>
      <c r="PWR133" s="389"/>
      <c r="PWS133" s="390"/>
      <c r="PWT133" s="391"/>
      <c r="PWU133" s="392"/>
      <c r="PWV133" s="393"/>
      <c r="PWW133" s="394"/>
      <c r="PWX133" s="395"/>
      <c r="PWY133" s="389"/>
      <c r="PWZ133" s="390"/>
      <c r="PXA133" s="391"/>
      <c r="PXB133" s="392"/>
      <c r="PXC133" s="393"/>
      <c r="PXD133" s="394"/>
      <c r="PXE133" s="395"/>
      <c r="PXF133" s="389"/>
      <c r="PXG133" s="390"/>
      <c r="PXH133" s="391"/>
      <c r="PXI133" s="392"/>
      <c r="PXJ133" s="393"/>
      <c r="PXK133" s="394"/>
      <c r="PXL133" s="395"/>
      <c r="PXM133" s="389"/>
      <c r="PXN133" s="390"/>
      <c r="PXO133" s="391"/>
      <c r="PXP133" s="392"/>
      <c r="PXQ133" s="393"/>
      <c r="PXR133" s="394"/>
      <c r="PXS133" s="395"/>
      <c r="PXT133" s="389"/>
      <c r="PXU133" s="390"/>
      <c r="PXV133" s="391"/>
      <c r="PXW133" s="392"/>
      <c r="PXX133" s="393"/>
      <c r="PXY133" s="394"/>
      <c r="PXZ133" s="395"/>
      <c r="PYA133" s="389"/>
      <c r="PYB133" s="390"/>
      <c r="PYC133" s="391"/>
      <c r="PYD133" s="392"/>
      <c r="PYE133" s="393"/>
      <c r="PYF133" s="394"/>
      <c r="PYG133" s="395"/>
      <c r="PYH133" s="389"/>
      <c r="PYI133" s="390"/>
      <c r="PYJ133" s="391"/>
      <c r="PYK133" s="392"/>
      <c r="PYL133" s="393"/>
      <c r="PYM133" s="394"/>
      <c r="PYN133" s="395"/>
      <c r="PYO133" s="389"/>
      <c r="PYP133" s="390"/>
      <c r="PYQ133" s="391"/>
      <c r="PYR133" s="392"/>
      <c r="PYS133" s="393"/>
      <c r="PYT133" s="394"/>
      <c r="PYU133" s="395"/>
      <c r="PYV133" s="389"/>
      <c r="PYW133" s="390"/>
      <c r="PYX133" s="391"/>
      <c r="PYY133" s="392"/>
      <c r="PYZ133" s="393"/>
      <c r="PZA133" s="394"/>
      <c r="PZB133" s="395"/>
      <c r="PZC133" s="389"/>
      <c r="PZD133" s="390"/>
      <c r="PZE133" s="391"/>
      <c r="PZF133" s="392"/>
      <c r="PZG133" s="393"/>
      <c r="PZH133" s="394"/>
      <c r="PZI133" s="395"/>
      <c r="PZJ133" s="389"/>
      <c r="PZK133" s="390"/>
      <c r="PZL133" s="391"/>
      <c r="PZM133" s="392"/>
      <c r="PZN133" s="393"/>
      <c r="PZO133" s="394"/>
      <c r="PZP133" s="395"/>
      <c r="PZQ133" s="389"/>
      <c r="PZR133" s="390"/>
      <c r="PZS133" s="391"/>
      <c r="PZT133" s="392"/>
      <c r="PZU133" s="393"/>
      <c r="PZV133" s="394"/>
      <c r="PZW133" s="395"/>
      <c r="PZX133" s="389"/>
      <c r="PZY133" s="390"/>
      <c r="PZZ133" s="391"/>
      <c r="QAA133" s="392"/>
      <c r="QAB133" s="393"/>
      <c r="QAC133" s="394"/>
      <c r="QAD133" s="395"/>
      <c r="QAE133" s="389"/>
      <c r="QAF133" s="390"/>
      <c r="QAG133" s="391"/>
      <c r="QAH133" s="392"/>
      <c r="QAI133" s="393"/>
      <c r="QAJ133" s="394"/>
      <c r="QAK133" s="395"/>
      <c r="QAL133" s="389"/>
      <c r="QAM133" s="390"/>
      <c r="QAN133" s="391"/>
      <c r="QAO133" s="392"/>
      <c r="QAP133" s="393"/>
      <c r="QAQ133" s="394"/>
      <c r="QAR133" s="395"/>
      <c r="QAS133" s="389"/>
      <c r="QAT133" s="390"/>
      <c r="QAU133" s="391"/>
      <c r="QAV133" s="392"/>
      <c r="QAW133" s="393"/>
      <c r="QAX133" s="394"/>
      <c r="QAY133" s="395"/>
      <c r="QAZ133" s="389"/>
      <c r="QBA133" s="390"/>
      <c r="QBB133" s="391"/>
      <c r="QBC133" s="392"/>
      <c r="QBD133" s="393"/>
      <c r="QBE133" s="394"/>
      <c r="QBF133" s="395"/>
      <c r="QBG133" s="389"/>
      <c r="QBH133" s="390"/>
      <c r="QBI133" s="391"/>
      <c r="QBJ133" s="392"/>
      <c r="QBK133" s="393"/>
      <c r="QBL133" s="394"/>
      <c r="QBM133" s="395"/>
      <c r="QBN133" s="389"/>
      <c r="QBO133" s="390"/>
      <c r="QBP133" s="391"/>
      <c r="QBQ133" s="392"/>
      <c r="QBR133" s="393"/>
      <c r="QBS133" s="394"/>
      <c r="QBT133" s="395"/>
      <c r="QBU133" s="389"/>
      <c r="QBV133" s="390"/>
      <c r="QBW133" s="391"/>
      <c r="QBX133" s="392"/>
      <c r="QBY133" s="393"/>
      <c r="QBZ133" s="394"/>
      <c r="QCA133" s="395"/>
      <c r="QCB133" s="389"/>
      <c r="QCC133" s="390"/>
      <c r="QCD133" s="391"/>
      <c r="QCE133" s="392"/>
      <c r="QCF133" s="393"/>
      <c r="QCG133" s="394"/>
      <c r="QCH133" s="395"/>
      <c r="QCI133" s="389"/>
      <c r="QCJ133" s="390"/>
      <c r="QCK133" s="391"/>
      <c r="QCL133" s="392"/>
      <c r="QCM133" s="393"/>
      <c r="QCN133" s="394"/>
      <c r="QCO133" s="395"/>
      <c r="QCP133" s="389"/>
      <c r="QCQ133" s="390"/>
      <c r="QCR133" s="391"/>
      <c r="QCS133" s="392"/>
      <c r="QCT133" s="393"/>
      <c r="QCU133" s="394"/>
      <c r="QCV133" s="395"/>
      <c r="QCW133" s="389"/>
      <c r="QCX133" s="390"/>
      <c r="QCY133" s="391"/>
      <c r="QCZ133" s="392"/>
      <c r="QDA133" s="393"/>
      <c r="QDB133" s="394"/>
      <c r="QDC133" s="395"/>
      <c r="QDD133" s="389"/>
      <c r="QDE133" s="390"/>
      <c r="QDF133" s="391"/>
      <c r="QDG133" s="392"/>
      <c r="QDH133" s="393"/>
      <c r="QDI133" s="394"/>
      <c r="QDJ133" s="395"/>
      <c r="QDK133" s="389"/>
      <c r="QDL133" s="390"/>
      <c r="QDM133" s="391"/>
      <c r="QDN133" s="392"/>
      <c r="QDO133" s="393"/>
      <c r="QDP133" s="394"/>
      <c r="QDQ133" s="395"/>
      <c r="QDR133" s="389"/>
      <c r="QDS133" s="390"/>
      <c r="QDT133" s="391"/>
      <c r="QDU133" s="392"/>
      <c r="QDV133" s="393"/>
      <c r="QDW133" s="394"/>
      <c r="QDX133" s="395"/>
      <c r="QDY133" s="389"/>
      <c r="QDZ133" s="390"/>
      <c r="QEA133" s="391"/>
      <c r="QEB133" s="392"/>
      <c r="QEC133" s="393"/>
      <c r="QED133" s="394"/>
      <c r="QEE133" s="395"/>
      <c r="QEF133" s="389"/>
      <c r="QEG133" s="390"/>
      <c r="QEH133" s="391"/>
      <c r="QEI133" s="392"/>
      <c r="QEJ133" s="393"/>
      <c r="QEK133" s="394"/>
      <c r="QEL133" s="395"/>
      <c r="QEM133" s="389"/>
      <c r="QEN133" s="390"/>
      <c r="QEO133" s="391"/>
      <c r="QEP133" s="392"/>
      <c r="QEQ133" s="393"/>
      <c r="QER133" s="394"/>
      <c r="QES133" s="395"/>
      <c r="QET133" s="389"/>
      <c r="QEU133" s="390"/>
      <c r="QEV133" s="391"/>
      <c r="QEW133" s="392"/>
      <c r="QEX133" s="393"/>
      <c r="QEY133" s="394"/>
      <c r="QEZ133" s="395"/>
      <c r="QFA133" s="389"/>
      <c r="QFB133" s="390"/>
      <c r="QFC133" s="391"/>
      <c r="QFD133" s="392"/>
      <c r="QFE133" s="393"/>
      <c r="QFF133" s="394"/>
      <c r="QFG133" s="395"/>
      <c r="QFH133" s="389"/>
      <c r="QFI133" s="390"/>
      <c r="QFJ133" s="391"/>
      <c r="QFK133" s="392"/>
      <c r="QFL133" s="393"/>
      <c r="QFM133" s="394"/>
      <c r="QFN133" s="395"/>
      <c r="QFO133" s="389"/>
      <c r="QFP133" s="390"/>
      <c r="QFQ133" s="391"/>
      <c r="QFR133" s="392"/>
      <c r="QFS133" s="393"/>
      <c r="QFT133" s="394"/>
      <c r="QFU133" s="395"/>
      <c r="QFV133" s="389"/>
      <c r="QFW133" s="390"/>
      <c r="QFX133" s="391"/>
      <c r="QFY133" s="392"/>
      <c r="QFZ133" s="393"/>
      <c r="QGA133" s="394"/>
      <c r="QGB133" s="395"/>
      <c r="QGC133" s="389"/>
      <c r="QGD133" s="390"/>
      <c r="QGE133" s="391"/>
      <c r="QGF133" s="392"/>
      <c r="QGG133" s="393"/>
      <c r="QGH133" s="394"/>
      <c r="QGI133" s="395"/>
      <c r="QGJ133" s="389"/>
      <c r="QGK133" s="390"/>
      <c r="QGL133" s="391"/>
      <c r="QGM133" s="392"/>
      <c r="QGN133" s="393"/>
      <c r="QGO133" s="394"/>
      <c r="QGP133" s="395"/>
      <c r="QGQ133" s="389"/>
      <c r="QGR133" s="390"/>
      <c r="QGS133" s="391"/>
      <c r="QGT133" s="392"/>
      <c r="QGU133" s="393"/>
      <c r="QGV133" s="394"/>
      <c r="QGW133" s="395"/>
      <c r="QGX133" s="389"/>
      <c r="QGY133" s="390"/>
      <c r="QGZ133" s="391"/>
      <c r="QHA133" s="392"/>
      <c r="QHB133" s="393"/>
      <c r="QHC133" s="394"/>
      <c r="QHD133" s="395"/>
      <c r="QHE133" s="389"/>
      <c r="QHF133" s="390"/>
      <c r="QHG133" s="391"/>
      <c r="QHH133" s="392"/>
      <c r="QHI133" s="393"/>
      <c r="QHJ133" s="394"/>
      <c r="QHK133" s="395"/>
      <c r="QHL133" s="389"/>
      <c r="QHM133" s="390"/>
      <c r="QHN133" s="391"/>
      <c r="QHO133" s="392"/>
      <c r="QHP133" s="393"/>
      <c r="QHQ133" s="394"/>
      <c r="QHR133" s="395"/>
      <c r="QHS133" s="389"/>
      <c r="QHT133" s="390"/>
      <c r="QHU133" s="391"/>
      <c r="QHV133" s="392"/>
      <c r="QHW133" s="393"/>
      <c r="QHX133" s="394"/>
      <c r="QHY133" s="395"/>
      <c r="QHZ133" s="389"/>
      <c r="QIA133" s="390"/>
      <c r="QIB133" s="391"/>
      <c r="QIC133" s="392"/>
      <c r="QID133" s="393"/>
      <c r="QIE133" s="394"/>
      <c r="QIF133" s="395"/>
      <c r="QIG133" s="389"/>
      <c r="QIH133" s="390"/>
      <c r="QII133" s="391"/>
      <c r="QIJ133" s="392"/>
      <c r="QIK133" s="393"/>
      <c r="QIL133" s="394"/>
      <c r="QIM133" s="395"/>
      <c r="QIN133" s="389"/>
      <c r="QIO133" s="390"/>
      <c r="QIP133" s="391"/>
      <c r="QIQ133" s="392"/>
      <c r="QIR133" s="393"/>
      <c r="QIS133" s="394"/>
      <c r="QIT133" s="395"/>
      <c r="QIU133" s="389"/>
      <c r="QIV133" s="390"/>
      <c r="QIW133" s="391"/>
      <c r="QIX133" s="392"/>
      <c r="QIY133" s="393"/>
      <c r="QIZ133" s="394"/>
      <c r="QJA133" s="395"/>
      <c r="QJB133" s="389"/>
      <c r="QJC133" s="390"/>
      <c r="QJD133" s="391"/>
      <c r="QJE133" s="392"/>
      <c r="QJF133" s="393"/>
      <c r="QJG133" s="394"/>
      <c r="QJH133" s="395"/>
      <c r="QJI133" s="389"/>
      <c r="QJJ133" s="390"/>
      <c r="QJK133" s="391"/>
      <c r="QJL133" s="392"/>
      <c r="QJM133" s="393"/>
      <c r="QJN133" s="394"/>
      <c r="QJO133" s="395"/>
      <c r="QJP133" s="389"/>
      <c r="QJQ133" s="390"/>
      <c r="QJR133" s="391"/>
      <c r="QJS133" s="392"/>
      <c r="QJT133" s="393"/>
      <c r="QJU133" s="394"/>
      <c r="QJV133" s="395"/>
      <c r="QJW133" s="389"/>
      <c r="QJX133" s="390"/>
      <c r="QJY133" s="391"/>
      <c r="QJZ133" s="392"/>
      <c r="QKA133" s="393"/>
      <c r="QKB133" s="394"/>
      <c r="QKC133" s="395"/>
      <c r="QKD133" s="389"/>
      <c r="QKE133" s="390"/>
      <c r="QKF133" s="391"/>
      <c r="QKG133" s="392"/>
      <c r="QKH133" s="393"/>
      <c r="QKI133" s="394"/>
      <c r="QKJ133" s="395"/>
      <c r="QKK133" s="389"/>
      <c r="QKL133" s="390"/>
      <c r="QKM133" s="391"/>
      <c r="QKN133" s="392"/>
      <c r="QKO133" s="393"/>
      <c r="QKP133" s="394"/>
      <c r="QKQ133" s="395"/>
      <c r="QKR133" s="389"/>
      <c r="QKS133" s="390"/>
      <c r="QKT133" s="391"/>
      <c r="QKU133" s="392"/>
      <c r="QKV133" s="393"/>
      <c r="QKW133" s="394"/>
      <c r="QKX133" s="395"/>
      <c r="QKY133" s="389"/>
      <c r="QKZ133" s="390"/>
      <c r="QLA133" s="391"/>
      <c r="QLB133" s="392"/>
      <c r="QLC133" s="393"/>
      <c r="QLD133" s="394"/>
      <c r="QLE133" s="395"/>
      <c r="QLF133" s="389"/>
      <c r="QLG133" s="390"/>
      <c r="QLH133" s="391"/>
      <c r="QLI133" s="392"/>
      <c r="QLJ133" s="393"/>
      <c r="QLK133" s="394"/>
      <c r="QLL133" s="395"/>
      <c r="QLM133" s="389"/>
      <c r="QLN133" s="390"/>
      <c r="QLO133" s="391"/>
      <c r="QLP133" s="392"/>
      <c r="QLQ133" s="393"/>
      <c r="QLR133" s="394"/>
      <c r="QLS133" s="395"/>
      <c r="QLT133" s="389"/>
      <c r="QLU133" s="390"/>
      <c r="QLV133" s="391"/>
      <c r="QLW133" s="392"/>
      <c r="QLX133" s="393"/>
      <c r="QLY133" s="394"/>
      <c r="QLZ133" s="395"/>
      <c r="QMA133" s="389"/>
      <c r="QMB133" s="390"/>
      <c r="QMC133" s="391"/>
      <c r="QMD133" s="392"/>
      <c r="QME133" s="393"/>
      <c r="QMF133" s="394"/>
      <c r="QMG133" s="395"/>
      <c r="QMH133" s="389"/>
      <c r="QMI133" s="390"/>
      <c r="QMJ133" s="391"/>
      <c r="QMK133" s="392"/>
      <c r="QML133" s="393"/>
      <c r="QMM133" s="394"/>
      <c r="QMN133" s="395"/>
      <c r="QMO133" s="389"/>
      <c r="QMP133" s="390"/>
      <c r="QMQ133" s="391"/>
      <c r="QMR133" s="392"/>
      <c r="QMS133" s="393"/>
      <c r="QMT133" s="394"/>
      <c r="QMU133" s="395"/>
      <c r="QMV133" s="389"/>
      <c r="QMW133" s="390"/>
      <c r="QMX133" s="391"/>
      <c r="QMY133" s="392"/>
      <c r="QMZ133" s="393"/>
      <c r="QNA133" s="394"/>
      <c r="QNB133" s="395"/>
      <c r="QNC133" s="389"/>
      <c r="QND133" s="390"/>
      <c r="QNE133" s="391"/>
      <c r="QNF133" s="392"/>
      <c r="QNG133" s="393"/>
      <c r="QNH133" s="394"/>
      <c r="QNI133" s="395"/>
      <c r="QNJ133" s="389"/>
      <c r="QNK133" s="390"/>
      <c r="QNL133" s="391"/>
      <c r="QNM133" s="392"/>
      <c r="QNN133" s="393"/>
      <c r="QNO133" s="394"/>
      <c r="QNP133" s="395"/>
      <c r="QNQ133" s="389"/>
      <c r="QNR133" s="390"/>
      <c r="QNS133" s="391"/>
      <c r="QNT133" s="392"/>
      <c r="QNU133" s="393"/>
      <c r="QNV133" s="394"/>
      <c r="QNW133" s="395"/>
      <c r="QNX133" s="389"/>
      <c r="QNY133" s="390"/>
      <c r="QNZ133" s="391"/>
      <c r="QOA133" s="392"/>
      <c r="QOB133" s="393"/>
      <c r="QOC133" s="394"/>
      <c r="QOD133" s="395"/>
      <c r="QOE133" s="389"/>
      <c r="QOF133" s="390"/>
      <c r="QOG133" s="391"/>
      <c r="QOH133" s="392"/>
      <c r="QOI133" s="393"/>
      <c r="QOJ133" s="394"/>
      <c r="QOK133" s="395"/>
      <c r="QOL133" s="389"/>
      <c r="QOM133" s="390"/>
      <c r="QON133" s="391"/>
      <c r="QOO133" s="392"/>
      <c r="QOP133" s="393"/>
      <c r="QOQ133" s="394"/>
      <c r="QOR133" s="395"/>
      <c r="QOS133" s="389"/>
      <c r="QOT133" s="390"/>
      <c r="QOU133" s="391"/>
      <c r="QOV133" s="392"/>
      <c r="QOW133" s="393"/>
      <c r="QOX133" s="394"/>
      <c r="QOY133" s="395"/>
      <c r="QOZ133" s="389"/>
      <c r="QPA133" s="390"/>
      <c r="QPB133" s="391"/>
      <c r="QPC133" s="392"/>
      <c r="QPD133" s="393"/>
      <c r="QPE133" s="394"/>
      <c r="QPF133" s="395"/>
      <c r="QPG133" s="389"/>
      <c r="QPH133" s="390"/>
      <c r="QPI133" s="391"/>
      <c r="QPJ133" s="392"/>
      <c r="QPK133" s="393"/>
      <c r="QPL133" s="394"/>
      <c r="QPM133" s="395"/>
      <c r="QPN133" s="389"/>
      <c r="QPO133" s="390"/>
      <c r="QPP133" s="391"/>
      <c r="QPQ133" s="392"/>
      <c r="QPR133" s="393"/>
      <c r="QPS133" s="394"/>
      <c r="QPT133" s="395"/>
      <c r="QPU133" s="389"/>
      <c r="QPV133" s="390"/>
      <c r="QPW133" s="391"/>
      <c r="QPX133" s="392"/>
      <c r="QPY133" s="393"/>
      <c r="QPZ133" s="394"/>
      <c r="QQA133" s="395"/>
      <c r="QQB133" s="389"/>
      <c r="QQC133" s="390"/>
      <c r="QQD133" s="391"/>
      <c r="QQE133" s="392"/>
      <c r="QQF133" s="393"/>
      <c r="QQG133" s="394"/>
      <c r="QQH133" s="395"/>
      <c r="QQI133" s="389"/>
      <c r="QQJ133" s="390"/>
      <c r="QQK133" s="391"/>
      <c r="QQL133" s="392"/>
      <c r="QQM133" s="393"/>
      <c r="QQN133" s="394"/>
      <c r="QQO133" s="395"/>
      <c r="QQP133" s="389"/>
      <c r="QQQ133" s="390"/>
      <c r="QQR133" s="391"/>
      <c r="QQS133" s="392"/>
      <c r="QQT133" s="393"/>
      <c r="QQU133" s="394"/>
      <c r="QQV133" s="395"/>
      <c r="QQW133" s="389"/>
      <c r="QQX133" s="390"/>
      <c r="QQY133" s="391"/>
      <c r="QQZ133" s="392"/>
      <c r="QRA133" s="393"/>
      <c r="QRB133" s="394"/>
      <c r="QRC133" s="395"/>
      <c r="QRD133" s="389"/>
      <c r="QRE133" s="390"/>
      <c r="QRF133" s="391"/>
      <c r="QRG133" s="392"/>
      <c r="QRH133" s="393"/>
      <c r="QRI133" s="394"/>
      <c r="QRJ133" s="395"/>
      <c r="QRK133" s="389"/>
      <c r="QRL133" s="390"/>
      <c r="QRM133" s="391"/>
      <c r="QRN133" s="392"/>
      <c r="QRO133" s="393"/>
      <c r="QRP133" s="394"/>
      <c r="QRQ133" s="395"/>
      <c r="QRR133" s="389"/>
      <c r="QRS133" s="390"/>
      <c r="QRT133" s="391"/>
      <c r="QRU133" s="392"/>
      <c r="QRV133" s="393"/>
      <c r="QRW133" s="394"/>
      <c r="QRX133" s="395"/>
      <c r="QRY133" s="389"/>
      <c r="QRZ133" s="390"/>
      <c r="QSA133" s="391"/>
      <c r="QSB133" s="392"/>
      <c r="QSC133" s="393"/>
      <c r="QSD133" s="394"/>
      <c r="QSE133" s="395"/>
      <c r="QSF133" s="389"/>
      <c r="QSG133" s="390"/>
      <c r="QSH133" s="391"/>
      <c r="QSI133" s="392"/>
      <c r="QSJ133" s="393"/>
      <c r="QSK133" s="394"/>
      <c r="QSL133" s="395"/>
      <c r="QSM133" s="389"/>
      <c r="QSN133" s="390"/>
      <c r="QSO133" s="391"/>
      <c r="QSP133" s="392"/>
      <c r="QSQ133" s="393"/>
      <c r="QSR133" s="394"/>
      <c r="QSS133" s="395"/>
      <c r="QST133" s="389"/>
      <c r="QSU133" s="390"/>
      <c r="QSV133" s="391"/>
      <c r="QSW133" s="392"/>
      <c r="QSX133" s="393"/>
      <c r="QSY133" s="394"/>
      <c r="QSZ133" s="395"/>
      <c r="QTA133" s="389"/>
      <c r="QTB133" s="390"/>
      <c r="QTC133" s="391"/>
      <c r="QTD133" s="392"/>
      <c r="QTE133" s="393"/>
      <c r="QTF133" s="394"/>
      <c r="QTG133" s="395"/>
      <c r="QTH133" s="389"/>
      <c r="QTI133" s="390"/>
      <c r="QTJ133" s="391"/>
      <c r="QTK133" s="392"/>
      <c r="QTL133" s="393"/>
      <c r="QTM133" s="394"/>
      <c r="QTN133" s="395"/>
      <c r="QTO133" s="389"/>
      <c r="QTP133" s="390"/>
      <c r="QTQ133" s="391"/>
      <c r="QTR133" s="392"/>
      <c r="QTS133" s="393"/>
      <c r="QTT133" s="394"/>
      <c r="QTU133" s="395"/>
      <c r="QTV133" s="389"/>
      <c r="QTW133" s="390"/>
      <c r="QTX133" s="391"/>
      <c r="QTY133" s="392"/>
      <c r="QTZ133" s="393"/>
      <c r="QUA133" s="394"/>
      <c r="QUB133" s="395"/>
      <c r="QUC133" s="389"/>
      <c r="QUD133" s="390"/>
      <c r="QUE133" s="391"/>
      <c r="QUF133" s="392"/>
      <c r="QUG133" s="393"/>
      <c r="QUH133" s="394"/>
      <c r="QUI133" s="395"/>
      <c r="QUJ133" s="389"/>
      <c r="QUK133" s="390"/>
      <c r="QUL133" s="391"/>
      <c r="QUM133" s="392"/>
      <c r="QUN133" s="393"/>
      <c r="QUO133" s="394"/>
      <c r="QUP133" s="395"/>
      <c r="QUQ133" s="389"/>
      <c r="QUR133" s="390"/>
      <c r="QUS133" s="391"/>
      <c r="QUT133" s="392"/>
      <c r="QUU133" s="393"/>
      <c r="QUV133" s="394"/>
      <c r="QUW133" s="395"/>
      <c r="QUX133" s="389"/>
      <c r="QUY133" s="390"/>
      <c r="QUZ133" s="391"/>
      <c r="QVA133" s="392"/>
      <c r="QVB133" s="393"/>
      <c r="QVC133" s="394"/>
      <c r="QVD133" s="395"/>
      <c r="QVE133" s="389"/>
      <c r="QVF133" s="390"/>
      <c r="QVG133" s="391"/>
      <c r="QVH133" s="392"/>
      <c r="QVI133" s="393"/>
      <c r="QVJ133" s="394"/>
      <c r="QVK133" s="395"/>
      <c r="QVL133" s="389"/>
      <c r="QVM133" s="390"/>
      <c r="QVN133" s="391"/>
      <c r="QVO133" s="392"/>
      <c r="QVP133" s="393"/>
      <c r="QVQ133" s="394"/>
      <c r="QVR133" s="395"/>
      <c r="QVS133" s="389"/>
      <c r="QVT133" s="390"/>
      <c r="QVU133" s="391"/>
      <c r="QVV133" s="392"/>
      <c r="QVW133" s="393"/>
      <c r="QVX133" s="394"/>
      <c r="QVY133" s="395"/>
      <c r="QVZ133" s="389"/>
      <c r="QWA133" s="390"/>
      <c r="QWB133" s="391"/>
      <c r="QWC133" s="392"/>
      <c r="QWD133" s="393"/>
      <c r="QWE133" s="394"/>
      <c r="QWF133" s="395"/>
      <c r="QWG133" s="389"/>
      <c r="QWH133" s="390"/>
      <c r="QWI133" s="391"/>
      <c r="QWJ133" s="392"/>
      <c r="QWK133" s="393"/>
      <c r="QWL133" s="394"/>
      <c r="QWM133" s="395"/>
      <c r="QWN133" s="389"/>
      <c r="QWO133" s="390"/>
      <c r="QWP133" s="391"/>
      <c r="QWQ133" s="392"/>
      <c r="QWR133" s="393"/>
      <c r="QWS133" s="394"/>
      <c r="QWT133" s="395"/>
      <c r="QWU133" s="389"/>
      <c r="QWV133" s="390"/>
      <c r="QWW133" s="391"/>
      <c r="QWX133" s="392"/>
      <c r="QWY133" s="393"/>
      <c r="QWZ133" s="394"/>
      <c r="QXA133" s="395"/>
      <c r="QXB133" s="389"/>
      <c r="QXC133" s="390"/>
      <c r="QXD133" s="391"/>
      <c r="QXE133" s="392"/>
      <c r="QXF133" s="393"/>
      <c r="QXG133" s="394"/>
      <c r="QXH133" s="395"/>
      <c r="QXI133" s="389"/>
      <c r="QXJ133" s="390"/>
      <c r="QXK133" s="391"/>
      <c r="QXL133" s="392"/>
      <c r="QXM133" s="393"/>
      <c r="QXN133" s="394"/>
      <c r="QXO133" s="395"/>
      <c r="QXP133" s="389"/>
      <c r="QXQ133" s="390"/>
      <c r="QXR133" s="391"/>
      <c r="QXS133" s="392"/>
      <c r="QXT133" s="393"/>
      <c r="QXU133" s="394"/>
      <c r="QXV133" s="395"/>
      <c r="QXW133" s="389"/>
      <c r="QXX133" s="390"/>
      <c r="QXY133" s="391"/>
      <c r="QXZ133" s="392"/>
      <c r="QYA133" s="393"/>
      <c r="QYB133" s="394"/>
      <c r="QYC133" s="395"/>
      <c r="QYD133" s="389"/>
      <c r="QYE133" s="390"/>
      <c r="QYF133" s="391"/>
      <c r="QYG133" s="392"/>
      <c r="QYH133" s="393"/>
      <c r="QYI133" s="394"/>
      <c r="QYJ133" s="395"/>
      <c r="QYK133" s="389"/>
      <c r="QYL133" s="390"/>
      <c r="QYM133" s="391"/>
      <c r="QYN133" s="392"/>
      <c r="QYO133" s="393"/>
      <c r="QYP133" s="394"/>
      <c r="QYQ133" s="395"/>
      <c r="QYR133" s="389"/>
      <c r="QYS133" s="390"/>
      <c r="QYT133" s="391"/>
      <c r="QYU133" s="392"/>
      <c r="QYV133" s="393"/>
      <c r="QYW133" s="394"/>
      <c r="QYX133" s="395"/>
      <c r="QYY133" s="389"/>
      <c r="QYZ133" s="390"/>
      <c r="QZA133" s="391"/>
      <c r="QZB133" s="392"/>
      <c r="QZC133" s="393"/>
      <c r="QZD133" s="394"/>
      <c r="QZE133" s="395"/>
      <c r="QZF133" s="389"/>
      <c r="QZG133" s="390"/>
      <c r="QZH133" s="391"/>
      <c r="QZI133" s="392"/>
      <c r="QZJ133" s="393"/>
      <c r="QZK133" s="394"/>
      <c r="QZL133" s="395"/>
      <c r="QZM133" s="389"/>
      <c r="QZN133" s="390"/>
      <c r="QZO133" s="391"/>
      <c r="QZP133" s="392"/>
      <c r="QZQ133" s="393"/>
      <c r="QZR133" s="394"/>
      <c r="QZS133" s="395"/>
      <c r="QZT133" s="389"/>
      <c r="QZU133" s="390"/>
      <c r="QZV133" s="391"/>
      <c r="QZW133" s="392"/>
      <c r="QZX133" s="393"/>
      <c r="QZY133" s="394"/>
      <c r="QZZ133" s="395"/>
      <c r="RAA133" s="389"/>
      <c r="RAB133" s="390"/>
      <c r="RAC133" s="391"/>
      <c r="RAD133" s="392"/>
      <c r="RAE133" s="393"/>
      <c r="RAF133" s="394"/>
      <c r="RAG133" s="395"/>
      <c r="RAH133" s="389"/>
      <c r="RAI133" s="390"/>
      <c r="RAJ133" s="391"/>
      <c r="RAK133" s="392"/>
      <c r="RAL133" s="393"/>
      <c r="RAM133" s="394"/>
      <c r="RAN133" s="395"/>
      <c r="RAO133" s="389"/>
      <c r="RAP133" s="390"/>
      <c r="RAQ133" s="391"/>
      <c r="RAR133" s="392"/>
      <c r="RAS133" s="393"/>
      <c r="RAT133" s="394"/>
      <c r="RAU133" s="395"/>
      <c r="RAV133" s="389"/>
      <c r="RAW133" s="390"/>
      <c r="RAX133" s="391"/>
      <c r="RAY133" s="392"/>
      <c r="RAZ133" s="393"/>
      <c r="RBA133" s="394"/>
      <c r="RBB133" s="395"/>
      <c r="RBC133" s="389"/>
      <c r="RBD133" s="390"/>
      <c r="RBE133" s="391"/>
      <c r="RBF133" s="392"/>
      <c r="RBG133" s="393"/>
      <c r="RBH133" s="394"/>
      <c r="RBI133" s="395"/>
      <c r="RBJ133" s="389"/>
      <c r="RBK133" s="390"/>
      <c r="RBL133" s="391"/>
      <c r="RBM133" s="392"/>
      <c r="RBN133" s="393"/>
      <c r="RBO133" s="394"/>
      <c r="RBP133" s="395"/>
      <c r="RBQ133" s="389"/>
      <c r="RBR133" s="390"/>
      <c r="RBS133" s="391"/>
      <c r="RBT133" s="392"/>
      <c r="RBU133" s="393"/>
      <c r="RBV133" s="394"/>
      <c r="RBW133" s="395"/>
      <c r="RBX133" s="389"/>
      <c r="RBY133" s="390"/>
      <c r="RBZ133" s="391"/>
      <c r="RCA133" s="392"/>
      <c r="RCB133" s="393"/>
      <c r="RCC133" s="394"/>
      <c r="RCD133" s="395"/>
      <c r="RCE133" s="389"/>
      <c r="RCF133" s="390"/>
      <c r="RCG133" s="391"/>
      <c r="RCH133" s="392"/>
      <c r="RCI133" s="393"/>
      <c r="RCJ133" s="394"/>
      <c r="RCK133" s="395"/>
      <c r="RCL133" s="389"/>
      <c r="RCM133" s="390"/>
      <c r="RCN133" s="391"/>
      <c r="RCO133" s="392"/>
      <c r="RCP133" s="393"/>
      <c r="RCQ133" s="394"/>
      <c r="RCR133" s="395"/>
      <c r="RCS133" s="389"/>
      <c r="RCT133" s="390"/>
      <c r="RCU133" s="391"/>
      <c r="RCV133" s="392"/>
      <c r="RCW133" s="393"/>
      <c r="RCX133" s="394"/>
      <c r="RCY133" s="395"/>
      <c r="RCZ133" s="389"/>
      <c r="RDA133" s="390"/>
      <c r="RDB133" s="391"/>
      <c r="RDC133" s="392"/>
      <c r="RDD133" s="393"/>
      <c r="RDE133" s="394"/>
      <c r="RDF133" s="395"/>
      <c r="RDG133" s="389"/>
      <c r="RDH133" s="390"/>
      <c r="RDI133" s="391"/>
      <c r="RDJ133" s="392"/>
      <c r="RDK133" s="393"/>
      <c r="RDL133" s="394"/>
      <c r="RDM133" s="395"/>
      <c r="RDN133" s="389"/>
      <c r="RDO133" s="390"/>
      <c r="RDP133" s="391"/>
      <c r="RDQ133" s="392"/>
      <c r="RDR133" s="393"/>
      <c r="RDS133" s="394"/>
      <c r="RDT133" s="395"/>
      <c r="RDU133" s="389"/>
      <c r="RDV133" s="390"/>
      <c r="RDW133" s="391"/>
      <c r="RDX133" s="392"/>
      <c r="RDY133" s="393"/>
      <c r="RDZ133" s="394"/>
      <c r="REA133" s="395"/>
      <c r="REB133" s="389"/>
      <c r="REC133" s="390"/>
      <c r="RED133" s="391"/>
      <c r="REE133" s="392"/>
      <c r="REF133" s="393"/>
      <c r="REG133" s="394"/>
      <c r="REH133" s="395"/>
      <c r="REI133" s="389"/>
      <c r="REJ133" s="390"/>
      <c r="REK133" s="391"/>
      <c r="REL133" s="392"/>
      <c r="REM133" s="393"/>
      <c r="REN133" s="394"/>
      <c r="REO133" s="395"/>
      <c r="REP133" s="389"/>
      <c r="REQ133" s="390"/>
      <c r="RER133" s="391"/>
      <c r="RES133" s="392"/>
      <c r="RET133" s="393"/>
      <c r="REU133" s="394"/>
      <c r="REV133" s="395"/>
      <c r="REW133" s="389"/>
      <c r="REX133" s="390"/>
      <c r="REY133" s="391"/>
      <c r="REZ133" s="392"/>
      <c r="RFA133" s="393"/>
      <c r="RFB133" s="394"/>
      <c r="RFC133" s="395"/>
      <c r="RFD133" s="389"/>
      <c r="RFE133" s="390"/>
      <c r="RFF133" s="391"/>
      <c r="RFG133" s="392"/>
      <c r="RFH133" s="393"/>
      <c r="RFI133" s="394"/>
      <c r="RFJ133" s="395"/>
      <c r="RFK133" s="389"/>
      <c r="RFL133" s="390"/>
      <c r="RFM133" s="391"/>
      <c r="RFN133" s="392"/>
      <c r="RFO133" s="393"/>
      <c r="RFP133" s="394"/>
      <c r="RFQ133" s="395"/>
      <c r="RFR133" s="389"/>
      <c r="RFS133" s="390"/>
      <c r="RFT133" s="391"/>
      <c r="RFU133" s="392"/>
      <c r="RFV133" s="393"/>
      <c r="RFW133" s="394"/>
      <c r="RFX133" s="395"/>
      <c r="RFY133" s="389"/>
      <c r="RFZ133" s="390"/>
      <c r="RGA133" s="391"/>
      <c r="RGB133" s="392"/>
      <c r="RGC133" s="393"/>
      <c r="RGD133" s="394"/>
      <c r="RGE133" s="395"/>
      <c r="RGF133" s="389"/>
      <c r="RGG133" s="390"/>
      <c r="RGH133" s="391"/>
      <c r="RGI133" s="392"/>
      <c r="RGJ133" s="393"/>
      <c r="RGK133" s="394"/>
      <c r="RGL133" s="395"/>
      <c r="RGM133" s="389"/>
      <c r="RGN133" s="390"/>
      <c r="RGO133" s="391"/>
      <c r="RGP133" s="392"/>
      <c r="RGQ133" s="393"/>
      <c r="RGR133" s="394"/>
      <c r="RGS133" s="395"/>
      <c r="RGT133" s="389"/>
      <c r="RGU133" s="390"/>
      <c r="RGV133" s="391"/>
      <c r="RGW133" s="392"/>
      <c r="RGX133" s="393"/>
      <c r="RGY133" s="394"/>
      <c r="RGZ133" s="395"/>
      <c r="RHA133" s="389"/>
      <c r="RHB133" s="390"/>
      <c r="RHC133" s="391"/>
      <c r="RHD133" s="392"/>
      <c r="RHE133" s="393"/>
      <c r="RHF133" s="394"/>
      <c r="RHG133" s="395"/>
      <c r="RHH133" s="389"/>
      <c r="RHI133" s="390"/>
      <c r="RHJ133" s="391"/>
      <c r="RHK133" s="392"/>
      <c r="RHL133" s="393"/>
      <c r="RHM133" s="394"/>
      <c r="RHN133" s="395"/>
      <c r="RHO133" s="389"/>
      <c r="RHP133" s="390"/>
      <c r="RHQ133" s="391"/>
      <c r="RHR133" s="392"/>
      <c r="RHS133" s="393"/>
      <c r="RHT133" s="394"/>
      <c r="RHU133" s="395"/>
      <c r="RHV133" s="389"/>
      <c r="RHW133" s="390"/>
      <c r="RHX133" s="391"/>
      <c r="RHY133" s="392"/>
      <c r="RHZ133" s="393"/>
      <c r="RIA133" s="394"/>
      <c r="RIB133" s="395"/>
      <c r="RIC133" s="389"/>
      <c r="RID133" s="390"/>
      <c r="RIE133" s="391"/>
      <c r="RIF133" s="392"/>
      <c r="RIG133" s="393"/>
      <c r="RIH133" s="394"/>
      <c r="RII133" s="395"/>
      <c r="RIJ133" s="389"/>
      <c r="RIK133" s="390"/>
      <c r="RIL133" s="391"/>
      <c r="RIM133" s="392"/>
      <c r="RIN133" s="393"/>
      <c r="RIO133" s="394"/>
      <c r="RIP133" s="395"/>
      <c r="RIQ133" s="389"/>
      <c r="RIR133" s="390"/>
      <c r="RIS133" s="391"/>
      <c r="RIT133" s="392"/>
      <c r="RIU133" s="393"/>
      <c r="RIV133" s="394"/>
      <c r="RIW133" s="395"/>
      <c r="RIX133" s="389"/>
      <c r="RIY133" s="390"/>
      <c r="RIZ133" s="391"/>
      <c r="RJA133" s="392"/>
      <c r="RJB133" s="393"/>
      <c r="RJC133" s="394"/>
      <c r="RJD133" s="395"/>
      <c r="RJE133" s="389"/>
      <c r="RJF133" s="390"/>
      <c r="RJG133" s="391"/>
      <c r="RJH133" s="392"/>
      <c r="RJI133" s="393"/>
      <c r="RJJ133" s="394"/>
      <c r="RJK133" s="395"/>
      <c r="RJL133" s="389"/>
      <c r="RJM133" s="390"/>
      <c r="RJN133" s="391"/>
      <c r="RJO133" s="392"/>
      <c r="RJP133" s="393"/>
      <c r="RJQ133" s="394"/>
      <c r="RJR133" s="395"/>
      <c r="RJS133" s="389"/>
      <c r="RJT133" s="390"/>
      <c r="RJU133" s="391"/>
      <c r="RJV133" s="392"/>
      <c r="RJW133" s="393"/>
      <c r="RJX133" s="394"/>
      <c r="RJY133" s="395"/>
      <c r="RJZ133" s="389"/>
      <c r="RKA133" s="390"/>
      <c r="RKB133" s="391"/>
      <c r="RKC133" s="392"/>
      <c r="RKD133" s="393"/>
      <c r="RKE133" s="394"/>
      <c r="RKF133" s="395"/>
      <c r="RKG133" s="389"/>
      <c r="RKH133" s="390"/>
      <c r="RKI133" s="391"/>
      <c r="RKJ133" s="392"/>
      <c r="RKK133" s="393"/>
      <c r="RKL133" s="394"/>
      <c r="RKM133" s="395"/>
      <c r="RKN133" s="389"/>
      <c r="RKO133" s="390"/>
      <c r="RKP133" s="391"/>
      <c r="RKQ133" s="392"/>
      <c r="RKR133" s="393"/>
      <c r="RKS133" s="394"/>
      <c r="RKT133" s="395"/>
      <c r="RKU133" s="389"/>
      <c r="RKV133" s="390"/>
      <c r="RKW133" s="391"/>
      <c r="RKX133" s="392"/>
      <c r="RKY133" s="393"/>
      <c r="RKZ133" s="394"/>
      <c r="RLA133" s="395"/>
      <c r="RLB133" s="389"/>
      <c r="RLC133" s="390"/>
      <c r="RLD133" s="391"/>
      <c r="RLE133" s="392"/>
      <c r="RLF133" s="393"/>
      <c r="RLG133" s="394"/>
      <c r="RLH133" s="395"/>
      <c r="RLI133" s="389"/>
      <c r="RLJ133" s="390"/>
      <c r="RLK133" s="391"/>
      <c r="RLL133" s="392"/>
      <c r="RLM133" s="393"/>
      <c r="RLN133" s="394"/>
      <c r="RLO133" s="395"/>
      <c r="RLP133" s="389"/>
      <c r="RLQ133" s="390"/>
      <c r="RLR133" s="391"/>
      <c r="RLS133" s="392"/>
      <c r="RLT133" s="393"/>
      <c r="RLU133" s="394"/>
      <c r="RLV133" s="395"/>
      <c r="RLW133" s="389"/>
      <c r="RLX133" s="390"/>
      <c r="RLY133" s="391"/>
      <c r="RLZ133" s="392"/>
      <c r="RMA133" s="393"/>
      <c r="RMB133" s="394"/>
      <c r="RMC133" s="395"/>
      <c r="RMD133" s="389"/>
      <c r="RME133" s="390"/>
      <c r="RMF133" s="391"/>
      <c r="RMG133" s="392"/>
      <c r="RMH133" s="393"/>
      <c r="RMI133" s="394"/>
      <c r="RMJ133" s="395"/>
      <c r="RMK133" s="389"/>
      <c r="RML133" s="390"/>
      <c r="RMM133" s="391"/>
      <c r="RMN133" s="392"/>
      <c r="RMO133" s="393"/>
      <c r="RMP133" s="394"/>
      <c r="RMQ133" s="395"/>
      <c r="RMR133" s="389"/>
      <c r="RMS133" s="390"/>
      <c r="RMT133" s="391"/>
      <c r="RMU133" s="392"/>
      <c r="RMV133" s="393"/>
      <c r="RMW133" s="394"/>
      <c r="RMX133" s="395"/>
      <c r="RMY133" s="389"/>
      <c r="RMZ133" s="390"/>
      <c r="RNA133" s="391"/>
      <c r="RNB133" s="392"/>
      <c r="RNC133" s="393"/>
      <c r="RND133" s="394"/>
      <c r="RNE133" s="395"/>
      <c r="RNF133" s="389"/>
      <c r="RNG133" s="390"/>
      <c r="RNH133" s="391"/>
      <c r="RNI133" s="392"/>
      <c r="RNJ133" s="393"/>
      <c r="RNK133" s="394"/>
      <c r="RNL133" s="395"/>
      <c r="RNM133" s="389"/>
      <c r="RNN133" s="390"/>
      <c r="RNO133" s="391"/>
      <c r="RNP133" s="392"/>
      <c r="RNQ133" s="393"/>
      <c r="RNR133" s="394"/>
      <c r="RNS133" s="395"/>
      <c r="RNT133" s="389"/>
      <c r="RNU133" s="390"/>
      <c r="RNV133" s="391"/>
      <c r="RNW133" s="392"/>
      <c r="RNX133" s="393"/>
      <c r="RNY133" s="394"/>
      <c r="RNZ133" s="395"/>
      <c r="ROA133" s="389"/>
      <c r="ROB133" s="390"/>
      <c r="ROC133" s="391"/>
      <c r="ROD133" s="392"/>
      <c r="ROE133" s="393"/>
      <c r="ROF133" s="394"/>
      <c r="ROG133" s="395"/>
      <c r="ROH133" s="389"/>
      <c r="ROI133" s="390"/>
      <c r="ROJ133" s="391"/>
      <c r="ROK133" s="392"/>
      <c r="ROL133" s="393"/>
      <c r="ROM133" s="394"/>
      <c r="RON133" s="395"/>
      <c r="ROO133" s="389"/>
      <c r="ROP133" s="390"/>
      <c r="ROQ133" s="391"/>
      <c r="ROR133" s="392"/>
      <c r="ROS133" s="393"/>
      <c r="ROT133" s="394"/>
      <c r="ROU133" s="395"/>
      <c r="ROV133" s="389"/>
      <c r="ROW133" s="390"/>
      <c r="ROX133" s="391"/>
      <c r="ROY133" s="392"/>
      <c r="ROZ133" s="393"/>
      <c r="RPA133" s="394"/>
      <c r="RPB133" s="395"/>
      <c r="RPC133" s="389"/>
      <c r="RPD133" s="390"/>
      <c r="RPE133" s="391"/>
      <c r="RPF133" s="392"/>
      <c r="RPG133" s="393"/>
      <c r="RPH133" s="394"/>
      <c r="RPI133" s="395"/>
      <c r="RPJ133" s="389"/>
      <c r="RPK133" s="390"/>
      <c r="RPL133" s="391"/>
      <c r="RPM133" s="392"/>
      <c r="RPN133" s="393"/>
      <c r="RPO133" s="394"/>
      <c r="RPP133" s="395"/>
      <c r="RPQ133" s="389"/>
      <c r="RPR133" s="390"/>
      <c r="RPS133" s="391"/>
      <c r="RPT133" s="392"/>
      <c r="RPU133" s="393"/>
      <c r="RPV133" s="394"/>
      <c r="RPW133" s="395"/>
      <c r="RPX133" s="389"/>
      <c r="RPY133" s="390"/>
      <c r="RPZ133" s="391"/>
      <c r="RQA133" s="392"/>
      <c r="RQB133" s="393"/>
      <c r="RQC133" s="394"/>
      <c r="RQD133" s="395"/>
      <c r="RQE133" s="389"/>
      <c r="RQF133" s="390"/>
      <c r="RQG133" s="391"/>
      <c r="RQH133" s="392"/>
      <c r="RQI133" s="393"/>
      <c r="RQJ133" s="394"/>
      <c r="RQK133" s="395"/>
      <c r="RQL133" s="389"/>
      <c r="RQM133" s="390"/>
      <c r="RQN133" s="391"/>
      <c r="RQO133" s="392"/>
      <c r="RQP133" s="393"/>
      <c r="RQQ133" s="394"/>
      <c r="RQR133" s="395"/>
      <c r="RQS133" s="389"/>
      <c r="RQT133" s="390"/>
      <c r="RQU133" s="391"/>
      <c r="RQV133" s="392"/>
      <c r="RQW133" s="393"/>
      <c r="RQX133" s="394"/>
      <c r="RQY133" s="395"/>
      <c r="RQZ133" s="389"/>
      <c r="RRA133" s="390"/>
      <c r="RRB133" s="391"/>
      <c r="RRC133" s="392"/>
      <c r="RRD133" s="393"/>
      <c r="RRE133" s="394"/>
      <c r="RRF133" s="395"/>
      <c r="RRG133" s="389"/>
      <c r="RRH133" s="390"/>
      <c r="RRI133" s="391"/>
      <c r="RRJ133" s="392"/>
      <c r="RRK133" s="393"/>
      <c r="RRL133" s="394"/>
      <c r="RRM133" s="395"/>
      <c r="RRN133" s="389"/>
      <c r="RRO133" s="390"/>
      <c r="RRP133" s="391"/>
      <c r="RRQ133" s="392"/>
      <c r="RRR133" s="393"/>
      <c r="RRS133" s="394"/>
      <c r="RRT133" s="395"/>
      <c r="RRU133" s="389"/>
      <c r="RRV133" s="390"/>
      <c r="RRW133" s="391"/>
      <c r="RRX133" s="392"/>
      <c r="RRY133" s="393"/>
      <c r="RRZ133" s="394"/>
      <c r="RSA133" s="395"/>
      <c r="RSB133" s="389"/>
      <c r="RSC133" s="390"/>
      <c r="RSD133" s="391"/>
      <c r="RSE133" s="392"/>
      <c r="RSF133" s="393"/>
      <c r="RSG133" s="394"/>
      <c r="RSH133" s="395"/>
      <c r="RSI133" s="389"/>
      <c r="RSJ133" s="390"/>
      <c r="RSK133" s="391"/>
      <c r="RSL133" s="392"/>
      <c r="RSM133" s="393"/>
      <c r="RSN133" s="394"/>
      <c r="RSO133" s="395"/>
      <c r="RSP133" s="389"/>
      <c r="RSQ133" s="390"/>
      <c r="RSR133" s="391"/>
      <c r="RSS133" s="392"/>
      <c r="RST133" s="393"/>
      <c r="RSU133" s="394"/>
      <c r="RSV133" s="395"/>
      <c r="RSW133" s="389"/>
      <c r="RSX133" s="390"/>
      <c r="RSY133" s="391"/>
      <c r="RSZ133" s="392"/>
      <c r="RTA133" s="393"/>
      <c r="RTB133" s="394"/>
      <c r="RTC133" s="395"/>
      <c r="RTD133" s="389"/>
      <c r="RTE133" s="390"/>
      <c r="RTF133" s="391"/>
      <c r="RTG133" s="392"/>
      <c r="RTH133" s="393"/>
      <c r="RTI133" s="394"/>
      <c r="RTJ133" s="395"/>
      <c r="RTK133" s="389"/>
      <c r="RTL133" s="390"/>
      <c r="RTM133" s="391"/>
      <c r="RTN133" s="392"/>
      <c r="RTO133" s="393"/>
      <c r="RTP133" s="394"/>
      <c r="RTQ133" s="395"/>
      <c r="RTR133" s="389"/>
      <c r="RTS133" s="390"/>
      <c r="RTT133" s="391"/>
      <c r="RTU133" s="392"/>
      <c r="RTV133" s="393"/>
      <c r="RTW133" s="394"/>
      <c r="RTX133" s="395"/>
      <c r="RTY133" s="389"/>
      <c r="RTZ133" s="390"/>
      <c r="RUA133" s="391"/>
      <c r="RUB133" s="392"/>
      <c r="RUC133" s="393"/>
      <c r="RUD133" s="394"/>
      <c r="RUE133" s="395"/>
      <c r="RUF133" s="389"/>
      <c r="RUG133" s="390"/>
      <c r="RUH133" s="391"/>
      <c r="RUI133" s="392"/>
      <c r="RUJ133" s="393"/>
      <c r="RUK133" s="394"/>
      <c r="RUL133" s="395"/>
      <c r="RUM133" s="389"/>
      <c r="RUN133" s="390"/>
      <c r="RUO133" s="391"/>
      <c r="RUP133" s="392"/>
      <c r="RUQ133" s="393"/>
      <c r="RUR133" s="394"/>
      <c r="RUS133" s="395"/>
      <c r="RUT133" s="389"/>
      <c r="RUU133" s="390"/>
      <c r="RUV133" s="391"/>
      <c r="RUW133" s="392"/>
      <c r="RUX133" s="393"/>
      <c r="RUY133" s="394"/>
      <c r="RUZ133" s="395"/>
      <c r="RVA133" s="389"/>
      <c r="RVB133" s="390"/>
      <c r="RVC133" s="391"/>
      <c r="RVD133" s="392"/>
      <c r="RVE133" s="393"/>
      <c r="RVF133" s="394"/>
      <c r="RVG133" s="395"/>
      <c r="RVH133" s="389"/>
      <c r="RVI133" s="390"/>
      <c r="RVJ133" s="391"/>
      <c r="RVK133" s="392"/>
      <c r="RVL133" s="393"/>
      <c r="RVM133" s="394"/>
      <c r="RVN133" s="395"/>
      <c r="RVO133" s="389"/>
      <c r="RVP133" s="390"/>
      <c r="RVQ133" s="391"/>
      <c r="RVR133" s="392"/>
      <c r="RVS133" s="393"/>
      <c r="RVT133" s="394"/>
      <c r="RVU133" s="395"/>
      <c r="RVV133" s="389"/>
      <c r="RVW133" s="390"/>
      <c r="RVX133" s="391"/>
      <c r="RVY133" s="392"/>
      <c r="RVZ133" s="393"/>
      <c r="RWA133" s="394"/>
      <c r="RWB133" s="395"/>
      <c r="RWC133" s="389"/>
      <c r="RWD133" s="390"/>
      <c r="RWE133" s="391"/>
      <c r="RWF133" s="392"/>
      <c r="RWG133" s="393"/>
      <c r="RWH133" s="394"/>
      <c r="RWI133" s="395"/>
      <c r="RWJ133" s="389"/>
      <c r="RWK133" s="390"/>
      <c r="RWL133" s="391"/>
      <c r="RWM133" s="392"/>
      <c r="RWN133" s="393"/>
      <c r="RWO133" s="394"/>
      <c r="RWP133" s="395"/>
      <c r="RWQ133" s="389"/>
      <c r="RWR133" s="390"/>
      <c r="RWS133" s="391"/>
      <c r="RWT133" s="392"/>
      <c r="RWU133" s="393"/>
      <c r="RWV133" s="394"/>
      <c r="RWW133" s="395"/>
      <c r="RWX133" s="389"/>
      <c r="RWY133" s="390"/>
      <c r="RWZ133" s="391"/>
      <c r="RXA133" s="392"/>
      <c r="RXB133" s="393"/>
      <c r="RXC133" s="394"/>
      <c r="RXD133" s="395"/>
      <c r="RXE133" s="389"/>
      <c r="RXF133" s="390"/>
      <c r="RXG133" s="391"/>
      <c r="RXH133" s="392"/>
      <c r="RXI133" s="393"/>
      <c r="RXJ133" s="394"/>
      <c r="RXK133" s="395"/>
      <c r="RXL133" s="389"/>
      <c r="RXM133" s="390"/>
      <c r="RXN133" s="391"/>
      <c r="RXO133" s="392"/>
      <c r="RXP133" s="393"/>
      <c r="RXQ133" s="394"/>
      <c r="RXR133" s="395"/>
      <c r="RXS133" s="389"/>
      <c r="RXT133" s="390"/>
      <c r="RXU133" s="391"/>
      <c r="RXV133" s="392"/>
      <c r="RXW133" s="393"/>
      <c r="RXX133" s="394"/>
      <c r="RXY133" s="395"/>
      <c r="RXZ133" s="389"/>
      <c r="RYA133" s="390"/>
      <c r="RYB133" s="391"/>
      <c r="RYC133" s="392"/>
      <c r="RYD133" s="393"/>
      <c r="RYE133" s="394"/>
      <c r="RYF133" s="395"/>
      <c r="RYG133" s="389"/>
      <c r="RYH133" s="390"/>
      <c r="RYI133" s="391"/>
      <c r="RYJ133" s="392"/>
      <c r="RYK133" s="393"/>
      <c r="RYL133" s="394"/>
      <c r="RYM133" s="395"/>
      <c r="RYN133" s="389"/>
      <c r="RYO133" s="390"/>
      <c r="RYP133" s="391"/>
      <c r="RYQ133" s="392"/>
      <c r="RYR133" s="393"/>
      <c r="RYS133" s="394"/>
      <c r="RYT133" s="395"/>
      <c r="RYU133" s="389"/>
      <c r="RYV133" s="390"/>
      <c r="RYW133" s="391"/>
      <c r="RYX133" s="392"/>
      <c r="RYY133" s="393"/>
      <c r="RYZ133" s="394"/>
      <c r="RZA133" s="395"/>
      <c r="RZB133" s="389"/>
      <c r="RZC133" s="390"/>
      <c r="RZD133" s="391"/>
      <c r="RZE133" s="392"/>
      <c r="RZF133" s="393"/>
      <c r="RZG133" s="394"/>
      <c r="RZH133" s="395"/>
      <c r="RZI133" s="389"/>
      <c r="RZJ133" s="390"/>
      <c r="RZK133" s="391"/>
      <c r="RZL133" s="392"/>
      <c r="RZM133" s="393"/>
      <c r="RZN133" s="394"/>
      <c r="RZO133" s="395"/>
      <c r="RZP133" s="389"/>
      <c r="RZQ133" s="390"/>
      <c r="RZR133" s="391"/>
      <c r="RZS133" s="392"/>
      <c r="RZT133" s="393"/>
      <c r="RZU133" s="394"/>
      <c r="RZV133" s="395"/>
      <c r="RZW133" s="389"/>
      <c r="RZX133" s="390"/>
      <c r="RZY133" s="391"/>
      <c r="RZZ133" s="392"/>
      <c r="SAA133" s="393"/>
      <c r="SAB133" s="394"/>
      <c r="SAC133" s="395"/>
      <c r="SAD133" s="389"/>
      <c r="SAE133" s="390"/>
      <c r="SAF133" s="391"/>
      <c r="SAG133" s="392"/>
      <c r="SAH133" s="393"/>
      <c r="SAI133" s="394"/>
      <c r="SAJ133" s="395"/>
      <c r="SAK133" s="389"/>
      <c r="SAL133" s="390"/>
      <c r="SAM133" s="391"/>
      <c r="SAN133" s="392"/>
      <c r="SAO133" s="393"/>
      <c r="SAP133" s="394"/>
      <c r="SAQ133" s="395"/>
      <c r="SAR133" s="389"/>
      <c r="SAS133" s="390"/>
      <c r="SAT133" s="391"/>
      <c r="SAU133" s="392"/>
      <c r="SAV133" s="393"/>
      <c r="SAW133" s="394"/>
      <c r="SAX133" s="395"/>
      <c r="SAY133" s="389"/>
      <c r="SAZ133" s="390"/>
      <c r="SBA133" s="391"/>
      <c r="SBB133" s="392"/>
      <c r="SBC133" s="393"/>
      <c r="SBD133" s="394"/>
      <c r="SBE133" s="395"/>
      <c r="SBF133" s="389"/>
      <c r="SBG133" s="390"/>
      <c r="SBH133" s="391"/>
      <c r="SBI133" s="392"/>
      <c r="SBJ133" s="393"/>
      <c r="SBK133" s="394"/>
      <c r="SBL133" s="395"/>
      <c r="SBM133" s="389"/>
      <c r="SBN133" s="390"/>
      <c r="SBO133" s="391"/>
      <c r="SBP133" s="392"/>
      <c r="SBQ133" s="393"/>
      <c r="SBR133" s="394"/>
      <c r="SBS133" s="395"/>
      <c r="SBT133" s="389"/>
      <c r="SBU133" s="390"/>
      <c r="SBV133" s="391"/>
      <c r="SBW133" s="392"/>
      <c r="SBX133" s="393"/>
      <c r="SBY133" s="394"/>
      <c r="SBZ133" s="395"/>
      <c r="SCA133" s="389"/>
      <c r="SCB133" s="390"/>
      <c r="SCC133" s="391"/>
      <c r="SCD133" s="392"/>
      <c r="SCE133" s="393"/>
      <c r="SCF133" s="394"/>
      <c r="SCG133" s="395"/>
      <c r="SCH133" s="389"/>
      <c r="SCI133" s="390"/>
      <c r="SCJ133" s="391"/>
      <c r="SCK133" s="392"/>
      <c r="SCL133" s="393"/>
      <c r="SCM133" s="394"/>
      <c r="SCN133" s="395"/>
      <c r="SCO133" s="389"/>
      <c r="SCP133" s="390"/>
      <c r="SCQ133" s="391"/>
      <c r="SCR133" s="392"/>
      <c r="SCS133" s="393"/>
      <c r="SCT133" s="394"/>
      <c r="SCU133" s="395"/>
      <c r="SCV133" s="389"/>
      <c r="SCW133" s="390"/>
      <c r="SCX133" s="391"/>
      <c r="SCY133" s="392"/>
      <c r="SCZ133" s="393"/>
      <c r="SDA133" s="394"/>
      <c r="SDB133" s="395"/>
      <c r="SDC133" s="389"/>
      <c r="SDD133" s="390"/>
      <c r="SDE133" s="391"/>
      <c r="SDF133" s="392"/>
      <c r="SDG133" s="393"/>
      <c r="SDH133" s="394"/>
      <c r="SDI133" s="395"/>
      <c r="SDJ133" s="389"/>
      <c r="SDK133" s="390"/>
      <c r="SDL133" s="391"/>
      <c r="SDM133" s="392"/>
      <c r="SDN133" s="393"/>
      <c r="SDO133" s="394"/>
      <c r="SDP133" s="395"/>
      <c r="SDQ133" s="389"/>
      <c r="SDR133" s="390"/>
      <c r="SDS133" s="391"/>
      <c r="SDT133" s="392"/>
      <c r="SDU133" s="393"/>
      <c r="SDV133" s="394"/>
      <c r="SDW133" s="395"/>
      <c r="SDX133" s="389"/>
      <c r="SDY133" s="390"/>
      <c r="SDZ133" s="391"/>
      <c r="SEA133" s="392"/>
      <c r="SEB133" s="393"/>
      <c r="SEC133" s="394"/>
      <c r="SED133" s="395"/>
      <c r="SEE133" s="389"/>
      <c r="SEF133" s="390"/>
      <c r="SEG133" s="391"/>
      <c r="SEH133" s="392"/>
      <c r="SEI133" s="393"/>
      <c r="SEJ133" s="394"/>
      <c r="SEK133" s="395"/>
      <c r="SEL133" s="389"/>
      <c r="SEM133" s="390"/>
      <c r="SEN133" s="391"/>
      <c r="SEO133" s="392"/>
      <c r="SEP133" s="393"/>
      <c r="SEQ133" s="394"/>
      <c r="SER133" s="395"/>
      <c r="SES133" s="389"/>
      <c r="SET133" s="390"/>
      <c r="SEU133" s="391"/>
      <c r="SEV133" s="392"/>
      <c r="SEW133" s="393"/>
      <c r="SEX133" s="394"/>
      <c r="SEY133" s="395"/>
      <c r="SEZ133" s="389"/>
      <c r="SFA133" s="390"/>
      <c r="SFB133" s="391"/>
      <c r="SFC133" s="392"/>
      <c r="SFD133" s="393"/>
      <c r="SFE133" s="394"/>
      <c r="SFF133" s="395"/>
      <c r="SFG133" s="389"/>
      <c r="SFH133" s="390"/>
      <c r="SFI133" s="391"/>
      <c r="SFJ133" s="392"/>
      <c r="SFK133" s="393"/>
      <c r="SFL133" s="394"/>
      <c r="SFM133" s="395"/>
      <c r="SFN133" s="389"/>
      <c r="SFO133" s="390"/>
      <c r="SFP133" s="391"/>
      <c r="SFQ133" s="392"/>
      <c r="SFR133" s="393"/>
      <c r="SFS133" s="394"/>
      <c r="SFT133" s="395"/>
      <c r="SFU133" s="389"/>
      <c r="SFV133" s="390"/>
      <c r="SFW133" s="391"/>
      <c r="SFX133" s="392"/>
      <c r="SFY133" s="393"/>
      <c r="SFZ133" s="394"/>
      <c r="SGA133" s="395"/>
      <c r="SGB133" s="389"/>
      <c r="SGC133" s="390"/>
      <c r="SGD133" s="391"/>
      <c r="SGE133" s="392"/>
      <c r="SGF133" s="393"/>
      <c r="SGG133" s="394"/>
      <c r="SGH133" s="395"/>
      <c r="SGI133" s="389"/>
      <c r="SGJ133" s="390"/>
      <c r="SGK133" s="391"/>
      <c r="SGL133" s="392"/>
      <c r="SGM133" s="393"/>
      <c r="SGN133" s="394"/>
      <c r="SGO133" s="395"/>
      <c r="SGP133" s="389"/>
      <c r="SGQ133" s="390"/>
      <c r="SGR133" s="391"/>
      <c r="SGS133" s="392"/>
      <c r="SGT133" s="393"/>
      <c r="SGU133" s="394"/>
      <c r="SGV133" s="395"/>
      <c r="SGW133" s="389"/>
      <c r="SGX133" s="390"/>
      <c r="SGY133" s="391"/>
      <c r="SGZ133" s="392"/>
      <c r="SHA133" s="393"/>
      <c r="SHB133" s="394"/>
      <c r="SHC133" s="395"/>
      <c r="SHD133" s="389"/>
      <c r="SHE133" s="390"/>
      <c r="SHF133" s="391"/>
      <c r="SHG133" s="392"/>
      <c r="SHH133" s="393"/>
      <c r="SHI133" s="394"/>
      <c r="SHJ133" s="395"/>
      <c r="SHK133" s="389"/>
      <c r="SHL133" s="390"/>
      <c r="SHM133" s="391"/>
      <c r="SHN133" s="392"/>
      <c r="SHO133" s="393"/>
      <c r="SHP133" s="394"/>
      <c r="SHQ133" s="395"/>
      <c r="SHR133" s="389"/>
      <c r="SHS133" s="390"/>
      <c r="SHT133" s="391"/>
      <c r="SHU133" s="392"/>
      <c r="SHV133" s="393"/>
      <c r="SHW133" s="394"/>
      <c r="SHX133" s="395"/>
      <c r="SHY133" s="389"/>
      <c r="SHZ133" s="390"/>
      <c r="SIA133" s="391"/>
      <c r="SIB133" s="392"/>
      <c r="SIC133" s="393"/>
      <c r="SID133" s="394"/>
      <c r="SIE133" s="395"/>
      <c r="SIF133" s="389"/>
      <c r="SIG133" s="390"/>
      <c r="SIH133" s="391"/>
      <c r="SII133" s="392"/>
      <c r="SIJ133" s="393"/>
      <c r="SIK133" s="394"/>
      <c r="SIL133" s="395"/>
      <c r="SIM133" s="389"/>
      <c r="SIN133" s="390"/>
      <c r="SIO133" s="391"/>
      <c r="SIP133" s="392"/>
      <c r="SIQ133" s="393"/>
      <c r="SIR133" s="394"/>
      <c r="SIS133" s="395"/>
      <c r="SIT133" s="389"/>
      <c r="SIU133" s="390"/>
      <c r="SIV133" s="391"/>
      <c r="SIW133" s="392"/>
      <c r="SIX133" s="393"/>
      <c r="SIY133" s="394"/>
      <c r="SIZ133" s="395"/>
      <c r="SJA133" s="389"/>
      <c r="SJB133" s="390"/>
      <c r="SJC133" s="391"/>
      <c r="SJD133" s="392"/>
      <c r="SJE133" s="393"/>
      <c r="SJF133" s="394"/>
      <c r="SJG133" s="395"/>
      <c r="SJH133" s="389"/>
      <c r="SJI133" s="390"/>
      <c r="SJJ133" s="391"/>
      <c r="SJK133" s="392"/>
      <c r="SJL133" s="393"/>
      <c r="SJM133" s="394"/>
      <c r="SJN133" s="395"/>
      <c r="SJO133" s="389"/>
      <c r="SJP133" s="390"/>
      <c r="SJQ133" s="391"/>
      <c r="SJR133" s="392"/>
      <c r="SJS133" s="393"/>
      <c r="SJT133" s="394"/>
      <c r="SJU133" s="395"/>
      <c r="SJV133" s="389"/>
      <c r="SJW133" s="390"/>
      <c r="SJX133" s="391"/>
      <c r="SJY133" s="392"/>
      <c r="SJZ133" s="393"/>
      <c r="SKA133" s="394"/>
      <c r="SKB133" s="395"/>
      <c r="SKC133" s="389"/>
      <c r="SKD133" s="390"/>
      <c r="SKE133" s="391"/>
      <c r="SKF133" s="392"/>
      <c r="SKG133" s="393"/>
      <c r="SKH133" s="394"/>
      <c r="SKI133" s="395"/>
      <c r="SKJ133" s="389"/>
      <c r="SKK133" s="390"/>
      <c r="SKL133" s="391"/>
      <c r="SKM133" s="392"/>
      <c r="SKN133" s="393"/>
      <c r="SKO133" s="394"/>
      <c r="SKP133" s="395"/>
      <c r="SKQ133" s="389"/>
      <c r="SKR133" s="390"/>
      <c r="SKS133" s="391"/>
      <c r="SKT133" s="392"/>
      <c r="SKU133" s="393"/>
      <c r="SKV133" s="394"/>
      <c r="SKW133" s="395"/>
      <c r="SKX133" s="389"/>
      <c r="SKY133" s="390"/>
      <c r="SKZ133" s="391"/>
      <c r="SLA133" s="392"/>
      <c r="SLB133" s="393"/>
      <c r="SLC133" s="394"/>
      <c r="SLD133" s="395"/>
      <c r="SLE133" s="389"/>
      <c r="SLF133" s="390"/>
      <c r="SLG133" s="391"/>
      <c r="SLH133" s="392"/>
      <c r="SLI133" s="393"/>
      <c r="SLJ133" s="394"/>
      <c r="SLK133" s="395"/>
      <c r="SLL133" s="389"/>
      <c r="SLM133" s="390"/>
      <c r="SLN133" s="391"/>
      <c r="SLO133" s="392"/>
      <c r="SLP133" s="393"/>
      <c r="SLQ133" s="394"/>
      <c r="SLR133" s="395"/>
      <c r="SLS133" s="389"/>
      <c r="SLT133" s="390"/>
      <c r="SLU133" s="391"/>
      <c r="SLV133" s="392"/>
      <c r="SLW133" s="393"/>
      <c r="SLX133" s="394"/>
      <c r="SLY133" s="395"/>
      <c r="SLZ133" s="389"/>
      <c r="SMA133" s="390"/>
      <c r="SMB133" s="391"/>
      <c r="SMC133" s="392"/>
      <c r="SMD133" s="393"/>
      <c r="SME133" s="394"/>
      <c r="SMF133" s="395"/>
      <c r="SMG133" s="389"/>
      <c r="SMH133" s="390"/>
      <c r="SMI133" s="391"/>
      <c r="SMJ133" s="392"/>
      <c r="SMK133" s="393"/>
      <c r="SML133" s="394"/>
      <c r="SMM133" s="395"/>
      <c r="SMN133" s="389"/>
      <c r="SMO133" s="390"/>
      <c r="SMP133" s="391"/>
      <c r="SMQ133" s="392"/>
      <c r="SMR133" s="393"/>
      <c r="SMS133" s="394"/>
      <c r="SMT133" s="395"/>
      <c r="SMU133" s="389"/>
      <c r="SMV133" s="390"/>
      <c r="SMW133" s="391"/>
      <c r="SMX133" s="392"/>
      <c r="SMY133" s="393"/>
      <c r="SMZ133" s="394"/>
      <c r="SNA133" s="395"/>
      <c r="SNB133" s="389"/>
      <c r="SNC133" s="390"/>
      <c r="SND133" s="391"/>
      <c r="SNE133" s="392"/>
      <c r="SNF133" s="393"/>
      <c r="SNG133" s="394"/>
      <c r="SNH133" s="395"/>
      <c r="SNI133" s="389"/>
      <c r="SNJ133" s="390"/>
      <c r="SNK133" s="391"/>
      <c r="SNL133" s="392"/>
      <c r="SNM133" s="393"/>
      <c r="SNN133" s="394"/>
      <c r="SNO133" s="395"/>
      <c r="SNP133" s="389"/>
      <c r="SNQ133" s="390"/>
      <c r="SNR133" s="391"/>
      <c r="SNS133" s="392"/>
      <c r="SNT133" s="393"/>
      <c r="SNU133" s="394"/>
      <c r="SNV133" s="395"/>
      <c r="SNW133" s="389"/>
      <c r="SNX133" s="390"/>
      <c r="SNY133" s="391"/>
      <c r="SNZ133" s="392"/>
      <c r="SOA133" s="393"/>
      <c r="SOB133" s="394"/>
      <c r="SOC133" s="395"/>
      <c r="SOD133" s="389"/>
      <c r="SOE133" s="390"/>
      <c r="SOF133" s="391"/>
      <c r="SOG133" s="392"/>
      <c r="SOH133" s="393"/>
      <c r="SOI133" s="394"/>
      <c r="SOJ133" s="395"/>
      <c r="SOK133" s="389"/>
      <c r="SOL133" s="390"/>
      <c r="SOM133" s="391"/>
      <c r="SON133" s="392"/>
      <c r="SOO133" s="393"/>
      <c r="SOP133" s="394"/>
      <c r="SOQ133" s="395"/>
      <c r="SOR133" s="389"/>
      <c r="SOS133" s="390"/>
      <c r="SOT133" s="391"/>
      <c r="SOU133" s="392"/>
      <c r="SOV133" s="393"/>
      <c r="SOW133" s="394"/>
      <c r="SOX133" s="395"/>
      <c r="SOY133" s="389"/>
      <c r="SOZ133" s="390"/>
      <c r="SPA133" s="391"/>
      <c r="SPB133" s="392"/>
      <c r="SPC133" s="393"/>
      <c r="SPD133" s="394"/>
      <c r="SPE133" s="395"/>
      <c r="SPF133" s="389"/>
      <c r="SPG133" s="390"/>
      <c r="SPH133" s="391"/>
      <c r="SPI133" s="392"/>
      <c r="SPJ133" s="393"/>
      <c r="SPK133" s="394"/>
      <c r="SPL133" s="395"/>
      <c r="SPM133" s="389"/>
      <c r="SPN133" s="390"/>
      <c r="SPO133" s="391"/>
      <c r="SPP133" s="392"/>
      <c r="SPQ133" s="393"/>
      <c r="SPR133" s="394"/>
      <c r="SPS133" s="395"/>
      <c r="SPT133" s="389"/>
      <c r="SPU133" s="390"/>
      <c r="SPV133" s="391"/>
      <c r="SPW133" s="392"/>
      <c r="SPX133" s="393"/>
      <c r="SPY133" s="394"/>
      <c r="SPZ133" s="395"/>
      <c r="SQA133" s="389"/>
      <c r="SQB133" s="390"/>
      <c r="SQC133" s="391"/>
      <c r="SQD133" s="392"/>
      <c r="SQE133" s="393"/>
      <c r="SQF133" s="394"/>
      <c r="SQG133" s="395"/>
      <c r="SQH133" s="389"/>
      <c r="SQI133" s="390"/>
      <c r="SQJ133" s="391"/>
      <c r="SQK133" s="392"/>
      <c r="SQL133" s="393"/>
      <c r="SQM133" s="394"/>
      <c r="SQN133" s="395"/>
      <c r="SQO133" s="389"/>
      <c r="SQP133" s="390"/>
      <c r="SQQ133" s="391"/>
      <c r="SQR133" s="392"/>
      <c r="SQS133" s="393"/>
      <c r="SQT133" s="394"/>
      <c r="SQU133" s="395"/>
      <c r="SQV133" s="389"/>
      <c r="SQW133" s="390"/>
      <c r="SQX133" s="391"/>
      <c r="SQY133" s="392"/>
      <c r="SQZ133" s="393"/>
      <c r="SRA133" s="394"/>
      <c r="SRB133" s="395"/>
      <c r="SRC133" s="389"/>
      <c r="SRD133" s="390"/>
      <c r="SRE133" s="391"/>
      <c r="SRF133" s="392"/>
      <c r="SRG133" s="393"/>
      <c r="SRH133" s="394"/>
      <c r="SRI133" s="395"/>
      <c r="SRJ133" s="389"/>
      <c r="SRK133" s="390"/>
      <c r="SRL133" s="391"/>
      <c r="SRM133" s="392"/>
      <c r="SRN133" s="393"/>
      <c r="SRO133" s="394"/>
      <c r="SRP133" s="395"/>
      <c r="SRQ133" s="389"/>
      <c r="SRR133" s="390"/>
      <c r="SRS133" s="391"/>
      <c r="SRT133" s="392"/>
      <c r="SRU133" s="393"/>
      <c r="SRV133" s="394"/>
      <c r="SRW133" s="395"/>
      <c r="SRX133" s="389"/>
      <c r="SRY133" s="390"/>
      <c r="SRZ133" s="391"/>
      <c r="SSA133" s="392"/>
      <c r="SSB133" s="393"/>
      <c r="SSC133" s="394"/>
      <c r="SSD133" s="395"/>
      <c r="SSE133" s="389"/>
      <c r="SSF133" s="390"/>
      <c r="SSG133" s="391"/>
      <c r="SSH133" s="392"/>
      <c r="SSI133" s="393"/>
      <c r="SSJ133" s="394"/>
      <c r="SSK133" s="395"/>
      <c r="SSL133" s="389"/>
      <c r="SSM133" s="390"/>
      <c r="SSN133" s="391"/>
      <c r="SSO133" s="392"/>
      <c r="SSP133" s="393"/>
      <c r="SSQ133" s="394"/>
      <c r="SSR133" s="395"/>
      <c r="SSS133" s="389"/>
      <c r="SST133" s="390"/>
      <c r="SSU133" s="391"/>
      <c r="SSV133" s="392"/>
      <c r="SSW133" s="393"/>
      <c r="SSX133" s="394"/>
      <c r="SSY133" s="395"/>
      <c r="SSZ133" s="389"/>
      <c r="STA133" s="390"/>
      <c r="STB133" s="391"/>
      <c r="STC133" s="392"/>
      <c r="STD133" s="393"/>
      <c r="STE133" s="394"/>
      <c r="STF133" s="395"/>
      <c r="STG133" s="389"/>
      <c r="STH133" s="390"/>
      <c r="STI133" s="391"/>
      <c r="STJ133" s="392"/>
      <c r="STK133" s="393"/>
      <c r="STL133" s="394"/>
      <c r="STM133" s="395"/>
      <c r="STN133" s="389"/>
      <c r="STO133" s="390"/>
      <c r="STP133" s="391"/>
      <c r="STQ133" s="392"/>
      <c r="STR133" s="393"/>
      <c r="STS133" s="394"/>
      <c r="STT133" s="395"/>
      <c r="STU133" s="389"/>
      <c r="STV133" s="390"/>
      <c r="STW133" s="391"/>
      <c r="STX133" s="392"/>
      <c r="STY133" s="393"/>
      <c r="STZ133" s="394"/>
      <c r="SUA133" s="395"/>
      <c r="SUB133" s="389"/>
      <c r="SUC133" s="390"/>
      <c r="SUD133" s="391"/>
      <c r="SUE133" s="392"/>
      <c r="SUF133" s="393"/>
      <c r="SUG133" s="394"/>
      <c r="SUH133" s="395"/>
      <c r="SUI133" s="389"/>
      <c r="SUJ133" s="390"/>
      <c r="SUK133" s="391"/>
      <c r="SUL133" s="392"/>
      <c r="SUM133" s="393"/>
      <c r="SUN133" s="394"/>
      <c r="SUO133" s="395"/>
      <c r="SUP133" s="389"/>
      <c r="SUQ133" s="390"/>
      <c r="SUR133" s="391"/>
      <c r="SUS133" s="392"/>
      <c r="SUT133" s="393"/>
      <c r="SUU133" s="394"/>
      <c r="SUV133" s="395"/>
      <c r="SUW133" s="389"/>
      <c r="SUX133" s="390"/>
      <c r="SUY133" s="391"/>
      <c r="SUZ133" s="392"/>
      <c r="SVA133" s="393"/>
      <c r="SVB133" s="394"/>
      <c r="SVC133" s="395"/>
      <c r="SVD133" s="389"/>
      <c r="SVE133" s="390"/>
      <c r="SVF133" s="391"/>
      <c r="SVG133" s="392"/>
      <c r="SVH133" s="393"/>
      <c r="SVI133" s="394"/>
      <c r="SVJ133" s="395"/>
      <c r="SVK133" s="389"/>
      <c r="SVL133" s="390"/>
      <c r="SVM133" s="391"/>
      <c r="SVN133" s="392"/>
      <c r="SVO133" s="393"/>
      <c r="SVP133" s="394"/>
      <c r="SVQ133" s="395"/>
      <c r="SVR133" s="389"/>
      <c r="SVS133" s="390"/>
      <c r="SVT133" s="391"/>
      <c r="SVU133" s="392"/>
      <c r="SVV133" s="393"/>
      <c r="SVW133" s="394"/>
      <c r="SVX133" s="395"/>
      <c r="SVY133" s="389"/>
      <c r="SVZ133" s="390"/>
      <c r="SWA133" s="391"/>
      <c r="SWB133" s="392"/>
      <c r="SWC133" s="393"/>
      <c r="SWD133" s="394"/>
      <c r="SWE133" s="395"/>
      <c r="SWF133" s="389"/>
      <c r="SWG133" s="390"/>
      <c r="SWH133" s="391"/>
      <c r="SWI133" s="392"/>
      <c r="SWJ133" s="393"/>
      <c r="SWK133" s="394"/>
      <c r="SWL133" s="395"/>
      <c r="SWM133" s="389"/>
      <c r="SWN133" s="390"/>
      <c r="SWO133" s="391"/>
      <c r="SWP133" s="392"/>
      <c r="SWQ133" s="393"/>
      <c r="SWR133" s="394"/>
      <c r="SWS133" s="395"/>
      <c r="SWT133" s="389"/>
      <c r="SWU133" s="390"/>
      <c r="SWV133" s="391"/>
      <c r="SWW133" s="392"/>
      <c r="SWX133" s="393"/>
      <c r="SWY133" s="394"/>
      <c r="SWZ133" s="395"/>
      <c r="SXA133" s="389"/>
      <c r="SXB133" s="390"/>
      <c r="SXC133" s="391"/>
      <c r="SXD133" s="392"/>
      <c r="SXE133" s="393"/>
      <c r="SXF133" s="394"/>
      <c r="SXG133" s="395"/>
      <c r="SXH133" s="389"/>
      <c r="SXI133" s="390"/>
      <c r="SXJ133" s="391"/>
      <c r="SXK133" s="392"/>
      <c r="SXL133" s="393"/>
      <c r="SXM133" s="394"/>
      <c r="SXN133" s="395"/>
      <c r="SXO133" s="389"/>
      <c r="SXP133" s="390"/>
      <c r="SXQ133" s="391"/>
      <c r="SXR133" s="392"/>
      <c r="SXS133" s="393"/>
      <c r="SXT133" s="394"/>
      <c r="SXU133" s="395"/>
      <c r="SXV133" s="389"/>
      <c r="SXW133" s="390"/>
      <c r="SXX133" s="391"/>
      <c r="SXY133" s="392"/>
      <c r="SXZ133" s="393"/>
      <c r="SYA133" s="394"/>
      <c r="SYB133" s="395"/>
      <c r="SYC133" s="389"/>
      <c r="SYD133" s="390"/>
      <c r="SYE133" s="391"/>
      <c r="SYF133" s="392"/>
      <c r="SYG133" s="393"/>
      <c r="SYH133" s="394"/>
      <c r="SYI133" s="395"/>
      <c r="SYJ133" s="389"/>
      <c r="SYK133" s="390"/>
      <c r="SYL133" s="391"/>
      <c r="SYM133" s="392"/>
      <c r="SYN133" s="393"/>
      <c r="SYO133" s="394"/>
      <c r="SYP133" s="395"/>
      <c r="SYQ133" s="389"/>
      <c r="SYR133" s="390"/>
      <c r="SYS133" s="391"/>
      <c r="SYT133" s="392"/>
      <c r="SYU133" s="393"/>
      <c r="SYV133" s="394"/>
      <c r="SYW133" s="395"/>
      <c r="SYX133" s="389"/>
      <c r="SYY133" s="390"/>
      <c r="SYZ133" s="391"/>
      <c r="SZA133" s="392"/>
      <c r="SZB133" s="393"/>
      <c r="SZC133" s="394"/>
      <c r="SZD133" s="395"/>
      <c r="SZE133" s="389"/>
      <c r="SZF133" s="390"/>
      <c r="SZG133" s="391"/>
      <c r="SZH133" s="392"/>
      <c r="SZI133" s="393"/>
      <c r="SZJ133" s="394"/>
      <c r="SZK133" s="395"/>
      <c r="SZL133" s="389"/>
      <c r="SZM133" s="390"/>
      <c r="SZN133" s="391"/>
      <c r="SZO133" s="392"/>
      <c r="SZP133" s="393"/>
      <c r="SZQ133" s="394"/>
      <c r="SZR133" s="395"/>
      <c r="SZS133" s="389"/>
      <c r="SZT133" s="390"/>
      <c r="SZU133" s="391"/>
      <c r="SZV133" s="392"/>
      <c r="SZW133" s="393"/>
      <c r="SZX133" s="394"/>
      <c r="SZY133" s="395"/>
      <c r="SZZ133" s="389"/>
      <c r="TAA133" s="390"/>
      <c r="TAB133" s="391"/>
      <c r="TAC133" s="392"/>
      <c r="TAD133" s="393"/>
      <c r="TAE133" s="394"/>
      <c r="TAF133" s="395"/>
      <c r="TAG133" s="389"/>
      <c r="TAH133" s="390"/>
      <c r="TAI133" s="391"/>
      <c r="TAJ133" s="392"/>
      <c r="TAK133" s="393"/>
      <c r="TAL133" s="394"/>
      <c r="TAM133" s="395"/>
      <c r="TAN133" s="389"/>
      <c r="TAO133" s="390"/>
      <c r="TAP133" s="391"/>
      <c r="TAQ133" s="392"/>
      <c r="TAR133" s="393"/>
      <c r="TAS133" s="394"/>
      <c r="TAT133" s="395"/>
      <c r="TAU133" s="389"/>
      <c r="TAV133" s="390"/>
      <c r="TAW133" s="391"/>
      <c r="TAX133" s="392"/>
      <c r="TAY133" s="393"/>
      <c r="TAZ133" s="394"/>
      <c r="TBA133" s="395"/>
      <c r="TBB133" s="389"/>
      <c r="TBC133" s="390"/>
      <c r="TBD133" s="391"/>
      <c r="TBE133" s="392"/>
      <c r="TBF133" s="393"/>
      <c r="TBG133" s="394"/>
      <c r="TBH133" s="395"/>
      <c r="TBI133" s="389"/>
      <c r="TBJ133" s="390"/>
      <c r="TBK133" s="391"/>
      <c r="TBL133" s="392"/>
      <c r="TBM133" s="393"/>
      <c r="TBN133" s="394"/>
      <c r="TBO133" s="395"/>
      <c r="TBP133" s="389"/>
      <c r="TBQ133" s="390"/>
      <c r="TBR133" s="391"/>
      <c r="TBS133" s="392"/>
      <c r="TBT133" s="393"/>
      <c r="TBU133" s="394"/>
      <c r="TBV133" s="395"/>
      <c r="TBW133" s="389"/>
      <c r="TBX133" s="390"/>
      <c r="TBY133" s="391"/>
      <c r="TBZ133" s="392"/>
      <c r="TCA133" s="393"/>
      <c r="TCB133" s="394"/>
      <c r="TCC133" s="395"/>
      <c r="TCD133" s="389"/>
      <c r="TCE133" s="390"/>
      <c r="TCF133" s="391"/>
      <c r="TCG133" s="392"/>
      <c r="TCH133" s="393"/>
      <c r="TCI133" s="394"/>
      <c r="TCJ133" s="395"/>
      <c r="TCK133" s="389"/>
      <c r="TCL133" s="390"/>
      <c r="TCM133" s="391"/>
      <c r="TCN133" s="392"/>
      <c r="TCO133" s="393"/>
      <c r="TCP133" s="394"/>
      <c r="TCQ133" s="395"/>
      <c r="TCR133" s="389"/>
      <c r="TCS133" s="390"/>
      <c r="TCT133" s="391"/>
      <c r="TCU133" s="392"/>
      <c r="TCV133" s="393"/>
      <c r="TCW133" s="394"/>
      <c r="TCX133" s="395"/>
      <c r="TCY133" s="389"/>
      <c r="TCZ133" s="390"/>
      <c r="TDA133" s="391"/>
      <c r="TDB133" s="392"/>
      <c r="TDC133" s="393"/>
      <c r="TDD133" s="394"/>
      <c r="TDE133" s="395"/>
      <c r="TDF133" s="389"/>
      <c r="TDG133" s="390"/>
      <c r="TDH133" s="391"/>
      <c r="TDI133" s="392"/>
      <c r="TDJ133" s="393"/>
      <c r="TDK133" s="394"/>
      <c r="TDL133" s="395"/>
      <c r="TDM133" s="389"/>
      <c r="TDN133" s="390"/>
      <c r="TDO133" s="391"/>
      <c r="TDP133" s="392"/>
      <c r="TDQ133" s="393"/>
      <c r="TDR133" s="394"/>
      <c r="TDS133" s="395"/>
      <c r="TDT133" s="389"/>
      <c r="TDU133" s="390"/>
      <c r="TDV133" s="391"/>
      <c r="TDW133" s="392"/>
      <c r="TDX133" s="393"/>
      <c r="TDY133" s="394"/>
      <c r="TDZ133" s="395"/>
      <c r="TEA133" s="389"/>
      <c r="TEB133" s="390"/>
      <c r="TEC133" s="391"/>
      <c r="TED133" s="392"/>
      <c r="TEE133" s="393"/>
      <c r="TEF133" s="394"/>
      <c r="TEG133" s="395"/>
      <c r="TEH133" s="389"/>
      <c r="TEI133" s="390"/>
      <c r="TEJ133" s="391"/>
      <c r="TEK133" s="392"/>
      <c r="TEL133" s="393"/>
      <c r="TEM133" s="394"/>
      <c r="TEN133" s="395"/>
      <c r="TEO133" s="389"/>
      <c r="TEP133" s="390"/>
      <c r="TEQ133" s="391"/>
      <c r="TER133" s="392"/>
      <c r="TES133" s="393"/>
      <c r="TET133" s="394"/>
      <c r="TEU133" s="395"/>
      <c r="TEV133" s="389"/>
      <c r="TEW133" s="390"/>
      <c r="TEX133" s="391"/>
      <c r="TEY133" s="392"/>
      <c r="TEZ133" s="393"/>
      <c r="TFA133" s="394"/>
      <c r="TFB133" s="395"/>
      <c r="TFC133" s="389"/>
      <c r="TFD133" s="390"/>
      <c r="TFE133" s="391"/>
      <c r="TFF133" s="392"/>
      <c r="TFG133" s="393"/>
      <c r="TFH133" s="394"/>
      <c r="TFI133" s="395"/>
      <c r="TFJ133" s="389"/>
      <c r="TFK133" s="390"/>
      <c r="TFL133" s="391"/>
      <c r="TFM133" s="392"/>
      <c r="TFN133" s="393"/>
      <c r="TFO133" s="394"/>
      <c r="TFP133" s="395"/>
      <c r="TFQ133" s="389"/>
      <c r="TFR133" s="390"/>
      <c r="TFS133" s="391"/>
      <c r="TFT133" s="392"/>
      <c r="TFU133" s="393"/>
      <c r="TFV133" s="394"/>
      <c r="TFW133" s="395"/>
      <c r="TFX133" s="389"/>
      <c r="TFY133" s="390"/>
      <c r="TFZ133" s="391"/>
      <c r="TGA133" s="392"/>
      <c r="TGB133" s="393"/>
      <c r="TGC133" s="394"/>
      <c r="TGD133" s="395"/>
      <c r="TGE133" s="389"/>
      <c r="TGF133" s="390"/>
      <c r="TGG133" s="391"/>
      <c r="TGH133" s="392"/>
      <c r="TGI133" s="393"/>
      <c r="TGJ133" s="394"/>
      <c r="TGK133" s="395"/>
      <c r="TGL133" s="389"/>
      <c r="TGM133" s="390"/>
      <c r="TGN133" s="391"/>
      <c r="TGO133" s="392"/>
      <c r="TGP133" s="393"/>
      <c r="TGQ133" s="394"/>
      <c r="TGR133" s="395"/>
      <c r="TGS133" s="389"/>
      <c r="TGT133" s="390"/>
      <c r="TGU133" s="391"/>
      <c r="TGV133" s="392"/>
      <c r="TGW133" s="393"/>
      <c r="TGX133" s="394"/>
      <c r="TGY133" s="395"/>
      <c r="TGZ133" s="389"/>
      <c r="THA133" s="390"/>
      <c r="THB133" s="391"/>
      <c r="THC133" s="392"/>
      <c r="THD133" s="393"/>
      <c r="THE133" s="394"/>
      <c r="THF133" s="395"/>
      <c r="THG133" s="389"/>
      <c r="THH133" s="390"/>
      <c r="THI133" s="391"/>
      <c r="THJ133" s="392"/>
      <c r="THK133" s="393"/>
      <c r="THL133" s="394"/>
      <c r="THM133" s="395"/>
      <c r="THN133" s="389"/>
      <c r="THO133" s="390"/>
      <c r="THP133" s="391"/>
      <c r="THQ133" s="392"/>
      <c r="THR133" s="393"/>
      <c r="THS133" s="394"/>
      <c r="THT133" s="395"/>
      <c r="THU133" s="389"/>
      <c r="THV133" s="390"/>
      <c r="THW133" s="391"/>
      <c r="THX133" s="392"/>
      <c r="THY133" s="393"/>
      <c r="THZ133" s="394"/>
      <c r="TIA133" s="395"/>
      <c r="TIB133" s="389"/>
      <c r="TIC133" s="390"/>
      <c r="TID133" s="391"/>
      <c r="TIE133" s="392"/>
      <c r="TIF133" s="393"/>
      <c r="TIG133" s="394"/>
      <c r="TIH133" s="395"/>
      <c r="TII133" s="389"/>
      <c r="TIJ133" s="390"/>
      <c r="TIK133" s="391"/>
      <c r="TIL133" s="392"/>
      <c r="TIM133" s="393"/>
      <c r="TIN133" s="394"/>
      <c r="TIO133" s="395"/>
      <c r="TIP133" s="389"/>
      <c r="TIQ133" s="390"/>
      <c r="TIR133" s="391"/>
      <c r="TIS133" s="392"/>
      <c r="TIT133" s="393"/>
      <c r="TIU133" s="394"/>
      <c r="TIV133" s="395"/>
      <c r="TIW133" s="389"/>
      <c r="TIX133" s="390"/>
      <c r="TIY133" s="391"/>
      <c r="TIZ133" s="392"/>
      <c r="TJA133" s="393"/>
      <c r="TJB133" s="394"/>
      <c r="TJC133" s="395"/>
      <c r="TJD133" s="389"/>
      <c r="TJE133" s="390"/>
      <c r="TJF133" s="391"/>
      <c r="TJG133" s="392"/>
      <c r="TJH133" s="393"/>
      <c r="TJI133" s="394"/>
      <c r="TJJ133" s="395"/>
      <c r="TJK133" s="389"/>
      <c r="TJL133" s="390"/>
      <c r="TJM133" s="391"/>
      <c r="TJN133" s="392"/>
      <c r="TJO133" s="393"/>
      <c r="TJP133" s="394"/>
      <c r="TJQ133" s="395"/>
      <c r="TJR133" s="389"/>
      <c r="TJS133" s="390"/>
      <c r="TJT133" s="391"/>
      <c r="TJU133" s="392"/>
      <c r="TJV133" s="393"/>
      <c r="TJW133" s="394"/>
      <c r="TJX133" s="395"/>
      <c r="TJY133" s="389"/>
      <c r="TJZ133" s="390"/>
      <c r="TKA133" s="391"/>
      <c r="TKB133" s="392"/>
      <c r="TKC133" s="393"/>
      <c r="TKD133" s="394"/>
      <c r="TKE133" s="395"/>
      <c r="TKF133" s="389"/>
      <c r="TKG133" s="390"/>
      <c r="TKH133" s="391"/>
      <c r="TKI133" s="392"/>
      <c r="TKJ133" s="393"/>
      <c r="TKK133" s="394"/>
      <c r="TKL133" s="395"/>
      <c r="TKM133" s="389"/>
      <c r="TKN133" s="390"/>
      <c r="TKO133" s="391"/>
      <c r="TKP133" s="392"/>
      <c r="TKQ133" s="393"/>
      <c r="TKR133" s="394"/>
      <c r="TKS133" s="395"/>
      <c r="TKT133" s="389"/>
      <c r="TKU133" s="390"/>
      <c r="TKV133" s="391"/>
      <c r="TKW133" s="392"/>
      <c r="TKX133" s="393"/>
      <c r="TKY133" s="394"/>
      <c r="TKZ133" s="395"/>
      <c r="TLA133" s="389"/>
      <c r="TLB133" s="390"/>
      <c r="TLC133" s="391"/>
      <c r="TLD133" s="392"/>
      <c r="TLE133" s="393"/>
      <c r="TLF133" s="394"/>
      <c r="TLG133" s="395"/>
      <c r="TLH133" s="389"/>
      <c r="TLI133" s="390"/>
      <c r="TLJ133" s="391"/>
      <c r="TLK133" s="392"/>
      <c r="TLL133" s="393"/>
      <c r="TLM133" s="394"/>
      <c r="TLN133" s="395"/>
      <c r="TLO133" s="389"/>
      <c r="TLP133" s="390"/>
      <c r="TLQ133" s="391"/>
      <c r="TLR133" s="392"/>
      <c r="TLS133" s="393"/>
      <c r="TLT133" s="394"/>
      <c r="TLU133" s="395"/>
      <c r="TLV133" s="389"/>
      <c r="TLW133" s="390"/>
      <c r="TLX133" s="391"/>
      <c r="TLY133" s="392"/>
      <c r="TLZ133" s="393"/>
      <c r="TMA133" s="394"/>
      <c r="TMB133" s="395"/>
      <c r="TMC133" s="389"/>
      <c r="TMD133" s="390"/>
      <c r="TME133" s="391"/>
      <c r="TMF133" s="392"/>
      <c r="TMG133" s="393"/>
      <c r="TMH133" s="394"/>
      <c r="TMI133" s="395"/>
      <c r="TMJ133" s="389"/>
      <c r="TMK133" s="390"/>
      <c r="TML133" s="391"/>
      <c r="TMM133" s="392"/>
      <c r="TMN133" s="393"/>
      <c r="TMO133" s="394"/>
      <c r="TMP133" s="395"/>
      <c r="TMQ133" s="389"/>
      <c r="TMR133" s="390"/>
      <c r="TMS133" s="391"/>
      <c r="TMT133" s="392"/>
      <c r="TMU133" s="393"/>
      <c r="TMV133" s="394"/>
      <c r="TMW133" s="395"/>
      <c r="TMX133" s="389"/>
      <c r="TMY133" s="390"/>
      <c r="TMZ133" s="391"/>
      <c r="TNA133" s="392"/>
      <c r="TNB133" s="393"/>
      <c r="TNC133" s="394"/>
      <c r="TND133" s="395"/>
      <c r="TNE133" s="389"/>
      <c r="TNF133" s="390"/>
      <c r="TNG133" s="391"/>
      <c r="TNH133" s="392"/>
      <c r="TNI133" s="393"/>
      <c r="TNJ133" s="394"/>
      <c r="TNK133" s="395"/>
      <c r="TNL133" s="389"/>
      <c r="TNM133" s="390"/>
      <c r="TNN133" s="391"/>
      <c r="TNO133" s="392"/>
      <c r="TNP133" s="393"/>
      <c r="TNQ133" s="394"/>
      <c r="TNR133" s="395"/>
      <c r="TNS133" s="389"/>
      <c r="TNT133" s="390"/>
      <c r="TNU133" s="391"/>
      <c r="TNV133" s="392"/>
      <c r="TNW133" s="393"/>
      <c r="TNX133" s="394"/>
      <c r="TNY133" s="395"/>
      <c r="TNZ133" s="389"/>
      <c r="TOA133" s="390"/>
      <c r="TOB133" s="391"/>
      <c r="TOC133" s="392"/>
      <c r="TOD133" s="393"/>
      <c r="TOE133" s="394"/>
      <c r="TOF133" s="395"/>
      <c r="TOG133" s="389"/>
      <c r="TOH133" s="390"/>
      <c r="TOI133" s="391"/>
      <c r="TOJ133" s="392"/>
      <c r="TOK133" s="393"/>
      <c r="TOL133" s="394"/>
      <c r="TOM133" s="395"/>
      <c r="TON133" s="389"/>
      <c r="TOO133" s="390"/>
      <c r="TOP133" s="391"/>
      <c r="TOQ133" s="392"/>
      <c r="TOR133" s="393"/>
      <c r="TOS133" s="394"/>
      <c r="TOT133" s="395"/>
      <c r="TOU133" s="389"/>
      <c r="TOV133" s="390"/>
      <c r="TOW133" s="391"/>
      <c r="TOX133" s="392"/>
      <c r="TOY133" s="393"/>
      <c r="TOZ133" s="394"/>
      <c r="TPA133" s="395"/>
      <c r="TPB133" s="389"/>
      <c r="TPC133" s="390"/>
      <c r="TPD133" s="391"/>
      <c r="TPE133" s="392"/>
      <c r="TPF133" s="393"/>
      <c r="TPG133" s="394"/>
      <c r="TPH133" s="395"/>
      <c r="TPI133" s="389"/>
      <c r="TPJ133" s="390"/>
      <c r="TPK133" s="391"/>
      <c r="TPL133" s="392"/>
      <c r="TPM133" s="393"/>
      <c r="TPN133" s="394"/>
      <c r="TPO133" s="395"/>
      <c r="TPP133" s="389"/>
      <c r="TPQ133" s="390"/>
      <c r="TPR133" s="391"/>
      <c r="TPS133" s="392"/>
      <c r="TPT133" s="393"/>
      <c r="TPU133" s="394"/>
      <c r="TPV133" s="395"/>
      <c r="TPW133" s="389"/>
      <c r="TPX133" s="390"/>
      <c r="TPY133" s="391"/>
      <c r="TPZ133" s="392"/>
      <c r="TQA133" s="393"/>
      <c r="TQB133" s="394"/>
      <c r="TQC133" s="395"/>
      <c r="TQD133" s="389"/>
      <c r="TQE133" s="390"/>
      <c r="TQF133" s="391"/>
      <c r="TQG133" s="392"/>
      <c r="TQH133" s="393"/>
      <c r="TQI133" s="394"/>
      <c r="TQJ133" s="395"/>
      <c r="TQK133" s="389"/>
      <c r="TQL133" s="390"/>
      <c r="TQM133" s="391"/>
      <c r="TQN133" s="392"/>
      <c r="TQO133" s="393"/>
      <c r="TQP133" s="394"/>
      <c r="TQQ133" s="395"/>
      <c r="TQR133" s="389"/>
      <c r="TQS133" s="390"/>
      <c r="TQT133" s="391"/>
      <c r="TQU133" s="392"/>
      <c r="TQV133" s="393"/>
      <c r="TQW133" s="394"/>
      <c r="TQX133" s="395"/>
      <c r="TQY133" s="389"/>
      <c r="TQZ133" s="390"/>
      <c r="TRA133" s="391"/>
      <c r="TRB133" s="392"/>
      <c r="TRC133" s="393"/>
      <c r="TRD133" s="394"/>
      <c r="TRE133" s="395"/>
      <c r="TRF133" s="389"/>
      <c r="TRG133" s="390"/>
      <c r="TRH133" s="391"/>
      <c r="TRI133" s="392"/>
      <c r="TRJ133" s="393"/>
      <c r="TRK133" s="394"/>
      <c r="TRL133" s="395"/>
      <c r="TRM133" s="389"/>
      <c r="TRN133" s="390"/>
      <c r="TRO133" s="391"/>
      <c r="TRP133" s="392"/>
      <c r="TRQ133" s="393"/>
      <c r="TRR133" s="394"/>
      <c r="TRS133" s="395"/>
      <c r="TRT133" s="389"/>
      <c r="TRU133" s="390"/>
      <c r="TRV133" s="391"/>
      <c r="TRW133" s="392"/>
      <c r="TRX133" s="393"/>
      <c r="TRY133" s="394"/>
      <c r="TRZ133" s="395"/>
      <c r="TSA133" s="389"/>
      <c r="TSB133" s="390"/>
      <c r="TSC133" s="391"/>
      <c r="TSD133" s="392"/>
      <c r="TSE133" s="393"/>
      <c r="TSF133" s="394"/>
      <c r="TSG133" s="395"/>
      <c r="TSH133" s="389"/>
      <c r="TSI133" s="390"/>
      <c r="TSJ133" s="391"/>
      <c r="TSK133" s="392"/>
      <c r="TSL133" s="393"/>
      <c r="TSM133" s="394"/>
      <c r="TSN133" s="395"/>
      <c r="TSO133" s="389"/>
      <c r="TSP133" s="390"/>
      <c r="TSQ133" s="391"/>
      <c r="TSR133" s="392"/>
      <c r="TSS133" s="393"/>
      <c r="TST133" s="394"/>
      <c r="TSU133" s="395"/>
      <c r="TSV133" s="389"/>
      <c r="TSW133" s="390"/>
      <c r="TSX133" s="391"/>
      <c r="TSY133" s="392"/>
      <c r="TSZ133" s="393"/>
      <c r="TTA133" s="394"/>
      <c r="TTB133" s="395"/>
      <c r="TTC133" s="389"/>
      <c r="TTD133" s="390"/>
      <c r="TTE133" s="391"/>
      <c r="TTF133" s="392"/>
      <c r="TTG133" s="393"/>
      <c r="TTH133" s="394"/>
      <c r="TTI133" s="395"/>
      <c r="TTJ133" s="389"/>
      <c r="TTK133" s="390"/>
      <c r="TTL133" s="391"/>
      <c r="TTM133" s="392"/>
      <c r="TTN133" s="393"/>
      <c r="TTO133" s="394"/>
      <c r="TTP133" s="395"/>
      <c r="TTQ133" s="389"/>
      <c r="TTR133" s="390"/>
      <c r="TTS133" s="391"/>
      <c r="TTT133" s="392"/>
      <c r="TTU133" s="393"/>
      <c r="TTV133" s="394"/>
      <c r="TTW133" s="395"/>
      <c r="TTX133" s="389"/>
      <c r="TTY133" s="390"/>
      <c r="TTZ133" s="391"/>
      <c r="TUA133" s="392"/>
      <c r="TUB133" s="393"/>
      <c r="TUC133" s="394"/>
      <c r="TUD133" s="395"/>
      <c r="TUE133" s="389"/>
      <c r="TUF133" s="390"/>
      <c r="TUG133" s="391"/>
      <c r="TUH133" s="392"/>
      <c r="TUI133" s="393"/>
      <c r="TUJ133" s="394"/>
      <c r="TUK133" s="395"/>
      <c r="TUL133" s="389"/>
      <c r="TUM133" s="390"/>
      <c r="TUN133" s="391"/>
      <c r="TUO133" s="392"/>
      <c r="TUP133" s="393"/>
      <c r="TUQ133" s="394"/>
      <c r="TUR133" s="395"/>
      <c r="TUS133" s="389"/>
      <c r="TUT133" s="390"/>
      <c r="TUU133" s="391"/>
      <c r="TUV133" s="392"/>
      <c r="TUW133" s="393"/>
      <c r="TUX133" s="394"/>
      <c r="TUY133" s="395"/>
      <c r="TUZ133" s="389"/>
      <c r="TVA133" s="390"/>
      <c r="TVB133" s="391"/>
      <c r="TVC133" s="392"/>
      <c r="TVD133" s="393"/>
      <c r="TVE133" s="394"/>
      <c r="TVF133" s="395"/>
      <c r="TVG133" s="389"/>
      <c r="TVH133" s="390"/>
      <c r="TVI133" s="391"/>
      <c r="TVJ133" s="392"/>
      <c r="TVK133" s="393"/>
      <c r="TVL133" s="394"/>
      <c r="TVM133" s="395"/>
      <c r="TVN133" s="389"/>
      <c r="TVO133" s="390"/>
      <c r="TVP133" s="391"/>
      <c r="TVQ133" s="392"/>
      <c r="TVR133" s="393"/>
      <c r="TVS133" s="394"/>
      <c r="TVT133" s="395"/>
      <c r="TVU133" s="389"/>
      <c r="TVV133" s="390"/>
      <c r="TVW133" s="391"/>
      <c r="TVX133" s="392"/>
      <c r="TVY133" s="393"/>
      <c r="TVZ133" s="394"/>
      <c r="TWA133" s="395"/>
      <c r="TWB133" s="389"/>
      <c r="TWC133" s="390"/>
      <c r="TWD133" s="391"/>
      <c r="TWE133" s="392"/>
      <c r="TWF133" s="393"/>
      <c r="TWG133" s="394"/>
      <c r="TWH133" s="395"/>
      <c r="TWI133" s="389"/>
      <c r="TWJ133" s="390"/>
      <c r="TWK133" s="391"/>
      <c r="TWL133" s="392"/>
      <c r="TWM133" s="393"/>
      <c r="TWN133" s="394"/>
      <c r="TWO133" s="395"/>
      <c r="TWP133" s="389"/>
      <c r="TWQ133" s="390"/>
      <c r="TWR133" s="391"/>
      <c r="TWS133" s="392"/>
      <c r="TWT133" s="393"/>
      <c r="TWU133" s="394"/>
      <c r="TWV133" s="395"/>
      <c r="TWW133" s="389"/>
      <c r="TWX133" s="390"/>
      <c r="TWY133" s="391"/>
      <c r="TWZ133" s="392"/>
      <c r="TXA133" s="393"/>
      <c r="TXB133" s="394"/>
      <c r="TXC133" s="395"/>
      <c r="TXD133" s="389"/>
      <c r="TXE133" s="390"/>
      <c r="TXF133" s="391"/>
      <c r="TXG133" s="392"/>
      <c r="TXH133" s="393"/>
      <c r="TXI133" s="394"/>
      <c r="TXJ133" s="395"/>
      <c r="TXK133" s="389"/>
      <c r="TXL133" s="390"/>
      <c r="TXM133" s="391"/>
      <c r="TXN133" s="392"/>
      <c r="TXO133" s="393"/>
      <c r="TXP133" s="394"/>
      <c r="TXQ133" s="395"/>
      <c r="TXR133" s="389"/>
      <c r="TXS133" s="390"/>
      <c r="TXT133" s="391"/>
      <c r="TXU133" s="392"/>
      <c r="TXV133" s="393"/>
      <c r="TXW133" s="394"/>
      <c r="TXX133" s="395"/>
      <c r="TXY133" s="389"/>
      <c r="TXZ133" s="390"/>
      <c r="TYA133" s="391"/>
      <c r="TYB133" s="392"/>
      <c r="TYC133" s="393"/>
      <c r="TYD133" s="394"/>
      <c r="TYE133" s="395"/>
      <c r="TYF133" s="389"/>
      <c r="TYG133" s="390"/>
      <c r="TYH133" s="391"/>
      <c r="TYI133" s="392"/>
      <c r="TYJ133" s="393"/>
      <c r="TYK133" s="394"/>
      <c r="TYL133" s="395"/>
      <c r="TYM133" s="389"/>
      <c r="TYN133" s="390"/>
      <c r="TYO133" s="391"/>
      <c r="TYP133" s="392"/>
      <c r="TYQ133" s="393"/>
      <c r="TYR133" s="394"/>
      <c r="TYS133" s="395"/>
      <c r="TYT133" s="389"/>
      <c r="TYU133" s="390"/>
      <c r="TYV133" s="391"/>
      <c r="TYW133" s="392"/>
      <c r="TYX133" s="393"/>
      <c r="TYY133" s="394"/>
      <c r="TYZ133" s="395"/>
      <c r="TZA133" s="389"/>
      <c r="TZB133" s="390"/>
      <c r="TZC133" s="391"/>
      <c r="TZD133" s="392"/>
      <c r="TZE133" s="393"/>
      <c r="TZF133" s="394"/>
      <c r="TZG133" s="395"/>
      <c r="TZH133" s="389"/>
      <c r="TZI133" s="390"/>
      <c r="TZJ133" s="391"/>
      <c r="TZK133" s="392"/>
      <c r="TZL133" s="393"/>
      <c r="TZM133" s="394"/>
      <c r="TZN133" s="395"/>
      <c r="TZO133" s="389"/>
      <c r="TZP133" s="390"/>
      <c r="TZQ133" s="391"/>
      <c r="TZR133" s="392"/>
      <c r="TZS133" s="393"/>
      <c r="TZT133" s="394"/>
      <c r="TZU133" s="395"/>
      <c r="TZV133" s="389"/>
      <c r="TZW133" s="390"/>
      <c r="TZX133" s="391"/>
      <c r="TZY133" s="392"/>
      <c r="TZZ133" s="393"/>
      <c r="UAA133" s="394"/>
      <c r="UAB133" s="395"/>
      <c r="UAC133" s="389"/>
      <c r="UAD133" s="390"/>
      <c r="UAE133" s="391"/>
      <c r="UAF133" s="392"/>
      <c r="UAG133" s="393"/>
      <c r="UAH133" s="394"/>
      <c r="UAI133" s="395"/>
      <c r="UAJ133" s="389"/>
      <c r="UAK133" s="390"/>
      <c r="UAL133" s="391"/>
      <c r="UAM133" s="392"/>
      <c r="UAN133" s="393"/>
      <c r="UAO133" s="394"/>
      <c r="UAP133" s="395"/>
      <c r="UAQ133" s="389"/>
      <c r="UAR133" s="390"/>
      <c r="UAS133" s="391"/>
      <c r="UAT133" s="392"/>
      <c r="UAU133" s="393"/>
      <c r="UAV133" s="394"/>
      <c r="UAW133" s="395"/>
      <c r="UAX133" s="389"/>
      <c r="UAY133" s="390"/>
      <c r="UAZ133" s="391"/>
      <c r="UBA133" s="392"/>
      <c r="UBB133" s="393"/>
      <c r="UBC133" s="394"/>
      <c r="UBD133" s="395"/>
      <c r="UBE133" s="389"/>
      <c r="UBF133" s="390"/>
      <c r="UBG133" s="391"/>
      <c r="UBH133" s="392"/>
      <c r="UBI133" s="393"/>
      <c r="UBJ133" s="394"/>
      <c r="UBK133" s="395"/>
      <c r="UBL133" s="389"/>
      <c r="UBM133" s="390"/>
      <c r="UBN133" s="391"/>
      <c r="UBO133" s="392"/>
      <c r="UBP133" s="393"/>
      <c r="UBQ133" s="394"/>
      <c r="UBR133" s="395"/>
      <c r="UBS133" s="389"/>
      <c r="UBT133" s="390"/>
      <c r="UBU133" s="391"/>
      <c r="UBV133" s="392"/>
      <c r="UBW133" s="393"/>
      <c r="UBX133" s="394"/>
      <c r="UBY133" s="395"/>
      <c r="UBZ133" s="389"/>
      <c r="UCA133" s="390"/>
      <c r="UCB133" s="391"/>
      <c r="UCC133" s="392"/>
      <c r="UCD133" s="393"/>
      <c r="UCE133" s="394"/>
      <c r="UCF133" s="395"/>
      <c r="UCG133" s="389"/>
      <c r="UCH133" s="390"/>
      <c r="UCI133" s="391"/>
      <c r="UCJ133" s="392"/>
      <c r="UCK133" s="393"/>
      <c r="UCL133" s="394"/>
      <c r="UCM133" s="395"/>
      <c r="UCN133" s="389"/>
      <c r="UCO133" s="390"/>
      <c r="UCP133" s="391"/>
      <c r="UCQ133" s="392"/>
      <c r="UCR133" s="393"/>
      <c r="UCS133" s="394"/>
      <c r="UCT133" s="395"/>
      <c r="UCU133" s="389"/>
      <c r="UCV133" s="390"/>
      <c r="UCW133" s="391"/>
      <c r="UCX133" s="392"/>
      <c r="UCY133" s="393"/>
      <c r="UCZ133" s="394"/>
      <c r="UDA133" s="395"/>
      <c r="UDB133" s="389"/>
      <c r="UDC133" s="390"/>
      <c r="UDD133" s="391"/>
      <c r="UDE133" s="392"/>
      <c r="UDF133" s="393"/>
      <c r="UDG133" s="394"/>
      <c r="UDH133" s="395"/>
      <c r="UDI133" s="389"/>
      <c r="UDJ133" s="390"/>
      <c r="UDK133" s="391"/>
      <c r="UDL133" s="392"/>
      <c r="UDM133" s="393"/>
      <c r="UDN133" s="394"/>
      <c r="UDO133" s="395"/>
      <c r="UDP133" s="389"/>
      <c r="UDQ133" s="390"/>
      <c r="UDR133" s="391"/>
      <c r="UDS133" s="392"/>
      <c r="UDT133" s="393"/>
      <c r="UDU133" s="394"/>
      <c r="UDV133" s="395"/>
      <c r="UDW133" s="389"/>
      <c r="UDX133" s="390"/>
      <c r="UDY133" s="391"/>
      <c r="UDZ133" s="392"/>
      <c r="UEA133" s="393"/>
      <c r="UEB133" s="394"/>
      <c r="UEC133" s="395"/>
      <c r="UED133" s="389"/>
      <c r="UEE133" s="390"/>
      <c r="UEF133" s="391"/>
      <c r="UEG133" s="392"/>
      <c r="UEH133" s="393"/>
      <c r="UEI133" s="394"/>
      <c r="UEJ133" s="395"/>
      <c r="UEK133" s="389"/>
      <c r="UEL133" s="390"/>
      <c r="UEM133" s="391"/>
      <c r="UEN133" s="392"/>
      <c r="UEO133" s="393"/>
      <c r="UEP133" s="394"/>
      <c r="UEQ133" s="395"/>
      <c r="UER133" s="389"/>
      <c r="UES133" s="390"/>
      <c r="UET133" s="391"/>
      <c r="UEU133" s="392"/>
      <c r="UEV133" s="393"/>
      <c r="UEW133" s="394"/>
      <c r="UEX133" s="395"/>
      <c r="UEY133" s="389"/>
      <c r="UEZ133" s="390"/>
      <c r="UFA133" s="391"/>
      <c r="UFB133" s="392"/>
      <c r="UFC133" s="393"/>
      <c r="UFD133" s="394"/>
      <c r="UFE133" s="395"/>
      <c r="UFF133" s="389"/>
      <c r="UFG133" s="390"/>
      <c r="UFH133" s="391"/>
      <c r="UFI133" s="392"/>
      <c r="UFJ133" s="393"/>
      <c r="UFK133" s="394"/>
      <c r="UFL133" s="395"/>
      <c r="UFM133" s="389"/>
      <c r="UFN133" s="390"/>
      <c r="UFO133" s="391"/>
      <c r="UFP133" s="392"/>
      <c r="UFQ133" s="393"/>
      <c r="UFR133" s="394"/>
      <c r="UFS133" s="395"/>
      <c r="UFT133" s="389"/>
      <c r="UFU133" s="390"/>
      <c r="UFV133" s="391"/>
      <c r="UFW133" s="392"/>
      <c r="UFX133" s="393"/>
      <c r="UFY133" s="394"/>
      <c r="UFZ133" s="395"/>
      <c r="UGA133" s="389"/>
      <c r="UGB133" s="390"/>
      <c r="UGC133" s="391"/>
      <c r="UGD133" s="392"/>
      <c r="UGE133" s="393"/>
      <c r="UGF133" s="394"/>
      <c r="UGG133" s="395"/>
      <c r="UGH133" s="389"/>
      <c r="UGI133" s="390"/>
      <c r="UGJ133" s="391"/>
      <c r="UGK133" s="392"/>
      <c r="UGL133" s="393"/>
      <c r="UGM133" s="394"/>
      <c r="UGN133" s="395"/>
      <c r="UGO133" s="389"/>
      <c r="UGP133" s="390"/>
      <c r="UGQ133" s="391"/>
      <c r="UGR133" s="392"/>
      <c r="UGS133" s="393"/>
      <c r="UGT133" s="394"/>
      <c r="UGU133" s="395"/>
      <c r="UGV133" s="389"/>
      <c r="UGW133" s="390"/>
      <c r="UGX133" s="391"/>
      <c r="UGY133" s="392"/>
      <c r="UGZ133" s="393"/>
      <c r="UHA133" s="394"/>
      <c r="UHB133" s="395"/>
      <c r="UHC133" s="389"/>
      <c r="UHD133" s="390"/>
      <c r="UHE133" s="391"/>
      <c r="UHF133" s="392"/>
      <c r="UHG133" s="393"/>
      <c r="UHH133" s="394"/>
      <c r="UHI133" s="395"/>
      <c r="UHJ133" s="389"/>
      <c r="UHK133" s="390"/>
      <c r="UHL133" s="391"/>
      <c r="UHM133" s="392"/>
      <c r="UHN133" s="393"/>
      <c r="UHO133" s="394"/>
      <c r="UHP133" s="395"/>
      <c r="UHQ133" s="389"/>
      <c r="UHR133" s="390"/>
      <c r="UHS133" s="391"/>
      <c r="UHT133" s="392"/>
      <c r="UHU133" s="393"/>
      <c r="UHV133" s="394"/>
      <c r="UHW133" s="395"/>
      <c r="UHX133" s="389"/>
      <c r="UHY133" s="390"/>
      <c r="UHZ133" s="391"/>
      <c r="UIA133" s="392"/>
      <c r="UIB133" s="393"/>
      <c r="UIC133" s="394"/>
      <c r="UID133" s="395"/>
      <c r="UIE133" s="389"/>
      <c r="UIF133" s="390"/>
      <c r="UIG133" s="391"/>
      <c r="UIH133" s="392"/>
      <c r="UII133" s="393"/>
      <c r="UIJ133" s="394"/>
      <c r="UIK133" s="395"/>
      <c r="UIL133" s="389"/>
      <c r="UIM133" s="390"/>
      <c r="UIN133" s="391"/>
      <c r="UIO133" s="392"/>
      <c r="UIP133" s="393"/>
      <c r="UIQ133" s="394"/>
      <c r="UIR133" s="395"/>
      <c r="UIS133" s="389"/>
      <c r="UIT133" s="390"/>
      <c r="UIU133" s="391"/>
      <c r="UIV133" s="392"/>
      <c r="UIW133" s="393"/>
      <c r="UIX133" s="394"/>
      <c r="UIY133" s="395"/>
      <c r="UIZ133" s="389"/>
      <c r="UJA133" s="390"/>
      <c r="UJB133" s="391"/>
      <c r="UJC133" s="392"/>
      <c r="UJD133" s="393"/>
      <c r="UJE133" s="394"/>
      <c r="UJF133" s="395"/>
      <c r="UJG133" s="389"/>
      <c r="UJH133" s="390"/>
      <c r="UJI133" s="391"/>
      <c r="UJJ133" s="392"/>
      <c r="UJK133" s="393"/>
      <c r="UJL133" s="394"/>
      <c r="UJM133" s="395"/>
      <c r="UJN133" s="389"/>
      <c r="UJO133" s="390"/>
      <c r="UJP133" s="391"/>
      <c r="UJQ133" s="392"/>
      <c r="UJR133" s="393"/>
      <c r="UJS133" s="394"/>
      <c r="UJT133" s="395"/>
      <c r="UJU133" s="389"/>
      <c r="UJV133" s="390"/>
      <c r="UJW133" s="391"/>
      <c r="UJX133" s="392"/>
      <c r="UJY133" s="393"/>
      <c r="UJZ133" s="394"/>
      <c r="UKA133" s="395"/>
      <c r="UKB133" s="389"/>
      <c r="UKC133" s="390"/>
      <c r="UKD133" s="391"/>
      <c r="UKE133" s="392"/>
      <c r="UKF133" s="393"/>
      <c r="UKG133" s="394"/>
      <c r="UKH133" s="395"/>
      <c r="UKI133" s="389"/>
      <c r="UKJ133" s="390"/>
      <c r="UKK133" s="391"/>
      <c r="UKL133" s="392"/>
      <c r="UKM133" s="393"/>
      <c r="UKN133" s="394"/>
      <c r="UKO133" s="395"/>
      <c r="UKP133" s="389"/>
      <c r="UKQ133" s="390"/>
      <c r="UKR133" s="391"/>
      <c r="UKS133" s="392"/>
      <c r="UKT133" s="393"/>
      <c r="UKU133" s="394"/>
      <c r="UKV133" s="395"/>
      <c r="UKW133" s="389"/>
      <c r="UKX133" s="390"/>
      <c r="UKY133" s="391"/>
      <c r="UKZ133" s="392"/>
      <c r="ULA133" s="393"/>
      <c r="ULB133" s="394"/>
      <c r="ULC133" s="395"/>
      <c r="ULD133" s="389"/>
      <c r="ULE133" s="390"/>
      <c r="ULF133" s="391"/>
      <c r="ULG133" s="392"/>
      <c r="ULH133" s="393"/>
      <c r="ULI133" s="394"/>
      <c r="ULJ133" s="395"/>
      <c r="ULK133" s="389"/>
      <c r="ULL133" s="390"/>
      <c r="ULM133" s="391"/>
      <c r="ULN133" s="392"/>
      <c r="ULO133" s="393"/>
      <c r="ULP133" s="394"/>
      <c r="ULQ133" s="395"/>
      <c r="ULR133" s="389"/>
      <c r="ULS133" s="390"/>
      <c r="ULT133" s="391"/>
      <c r="ULU133" s="392"/>
      <c r="ULV133" s="393"/>
      <c r="ULW133" s="394"/>
      <c r="ULX133" s="395"/>
      <c r="ULY133" s="389"/>
      <c r="ULZ133" s="390"/>
      <c r="UMA133" s="391"/>
      <c r="UMB133" s="392"/>
      <c r="UMC133" s="393"/>
      <c r="UMD133" s="394"/>
      <c r="UME133" s="395"/>
      <c r="UMF133" s="389"/>
      <c r="UMG133" s="390"/>
      <c r="UMH133" s="391"/>
      <c r="UMI133" s="392"/>
      <c r="UMJ133" s="393"/>
      <c r="UMK133" s="394"/>
      <c r="UML133" s="395"/>
      <c r="UMM133" s="389"/>
      <c r="UMN133" s="390"/>
      <c r="UMO133" s="391"/>
      <c r="UMP133" s="392"/>
      <c r="UMQ133" s="393"/>
      <c r="UMR133" s="394"/>
      <c r="UMS133" s="395"/>
      <c r="UMT133" s="389"/>
      <c r="UMU133" s="390"/>
      <c r="UMV133" s="391"/>
      <c r="UMW133" s="392"/>
      <c r="UMX133" s="393"/>
      <c r="UMY133" s="394"/>
      <c r="UMZ133" s="395"/>
      <c r="UNA133" s="389"/>
      <c r="UNB133" s="390"/>
      <c r="UNC133" s="391"/>
      <c r="UND133" s="392"/>
      <c r="UNE133" s="393"/>
      <c r="UNF133" s="394"/>
      <c r="UNG133" s="395"/>
      <c r="UNH133" s="389"/>
      <c r="UNI133" s="390"/>
      <c r="UNJ133" s="391"/>
      <c r="UNK133" s="392"/>
      <c r="UNL133" s="393"/>
      <c r="UNM133" s="394"/>
      <c r="UNN133" s="395"/>
      <c r="UNO133" s="389"/>
      <c r="UNP133" s="390"/>
      <c r="UNQ133" s="391"/>
      <c r="UNR133" s="392"/>
      <c r="UNS133" s="393"/>
      <c r="UNT133" s="394"/>
      <c r="UNU133" s="395"/>
      <c r="UNV133" s="389"/>
      <c r="UNW133" s="390"/>
      <c r="UNX133" s="391"/>
      <c r="UNY133" s="392"/>
      <c r="UNZ133" s="393"/>
      <c r="UOA133" s="394"/>
      <c r="UOB133" s="395"/>
      <c r="UOC133" s="389"/>
      <c r="UOD133" s="390"/>
      <c r="UOE133" s="391"/>
      <c r="UOF133" s="392"/>
      <c r="UOG133" s="393"/>
      <c r="UOH133" s="394"/>
      <c r="UOI133" s="395"/>
      <c r="UOJ133" s="389"/>
      <c r="UOK133" s="390"/>
      <c r="UOL133" s="391"/>
      <c r="UOM133" s="392"/>
      <c r="UON133" s="393"/>
      <c r="UOO133" s="394"/>
      <c r="UOP133" s="395"/>
      <c r="UOQ133" s="389"/>
      <c r="UOR133" s="390"/>
      <c r="UOS133" s="391"/>
      <c r="UOT133" s="392"/>
      <c r="UOU133" s="393"/>
      <c r="UOV133" s="394"/>
      <c r="UOW133" s="395"/>
      <c r="UOX133" s="389"/>
      <c r="UOY133" s="390"/>
      <c r="UOZ133" s="391"/>
      <c r="UPA133" s="392"/>
      <c r="UPB133" s="393"/>
      <c r="UPC133" s="394"/>
      <c r="UPD133" s="395"/>
      <c r="UPE133" s="389"/>
      <c r="UPF133" s="390"/>
      <c r="UPG133" s="391"/>
      <c r="UPH133" s="392"/>
      <c r="UPI133" s="393"/>
      <c r="UPJ133" s="394"/>
      <c r="UPK133" s="395"/>
      <c r="UPL133" s="389"/>
      <c r="UPM133" s="390"/>
      <c r="UPN133" s="391"/>
      <c r="UPO133" s="392"/>
      <c r="UPP133" s="393"/>
      <c r="UPQ133" s="394"/>
      <c r="UPR133" s="395"/>
      <c r="UPS133" s="389"/>
      <c r="UPT133" s="390"/>
      <c r="UPU133" s="391"/>
      <c r="UPV133" s="392"/>
      <c r="UPW133" s="393"/>
      <c r="UPX133" s="394"/>
      <c r="UPY133" s="395"/>
      <c r="UPZ133" s="389"/>
      <c r="UQA133" s="390"/>
      <c r="UQB133" s="391"/>
      <c r="UQC133" s="392"/>
      <c r="UQD133" s="393"/>
      <c r="UQE133" s="394"/>
      <c r="UQF133" s="395"/>
      <c r="UQG133" s="389"/>
      <c r="UQH133" s="390"/>
      <c r="UQI133" s="391"/>
      <c r="UQJ133" s="392"/>
      <c r="UQK133" s="393"/>
      <c r="UQL133" s="394"/>
      <c r="UQM133" s="395"/>
      <c r="UQN133" s="389"/>
      <c r="UQO133" s="390"/>
      <c r="UQP133" s="391"/>
      <c r="UQQ133" s="392"/>
      <c r="UQR133" s="393"/>
      <c r="UQS133" s="394"/>
      <c r="UQT133" s="395"/>
      <c r="UQU133" s="389"/>
      <c r="UQV133" s="390"/>
      <c r="UQW133" s="391"/>
      <c r="UQX133" s="392"/>
      <c r="UQY133" s="393"/>
      <c r="UQZ133" s="394"/>
      <c r="URA133" s="395"/>
      <c r="URB133" s="389"/>
      <c r="URC133" s="390"/>
      <c r="URD133" s="391"/>
      <c r="URE133" s="392"/>
      <c r="URF133" s="393"/>
      <c r="URG133" s="394"/>
      <c r="URH133" s="395"/>
      <c r="URI133" s="389"/>
      <c r="URJ133" s="390"/>
      <c r="URK133" s="391"/>
      <c r="URL133" s="392"/>
      <c r="URM133" s="393"/>
      <c r="URN133" s="394"/>
      <c r="URO133" s="395"/>
      <c r="URP133" s="389"/>
      <c r="URQ133" s="390"/>
      <c r="URR133" s="391"/>
      <c r="URS133" s="392"/>
      <c r="URT133" s="393"/>
      <c r="URU133" s="394"/>
      <c r="URV133" s="395"/>
      <c r="URW133" s="389"/>
      <c r="URX133" s="390"/>
      <c r="URY133" s="391"/>
      <c r="URZ133" s="392"/>
      <c r="USA133" s="393"/>
      <c r="USB133" s="394"/>
      <c r="USC133" s="395"/>
      <c r="USD133" s="389"/>
      <c r="USE133" s="390"/>
      <c r="USF133" s="391"/>
      <c r="USG133" s="392"/>
      <c r="USH133" s="393"/>
      <c r="USI133" s="394"/>
      <c r="USJ133" s="395"/>
      <c r="USK133" s="389"/>
      <c r="USL133" s="390"/>
      <c r="USM133" s="391"/>
      <c r="USN133" s="392"/>
      <c r="USO133" s="393"/>
      <c r="USP133" s="394"/>
      <c r="USQ133" s="395"/>
      <c r="USR133" s="389"/>
      <c r="USS133" s="390"/>
      <c r="UST133" s="391"/>
      <c r="USU133" s="392"/>
      <c r="USV133" s="393"/>
      <c r="USW133" s="394"/>
      <c r="USX133" s="395"/>
      <c r="USY133" s="389"/>
      <c r="USZ133" s="390"/>
      <c r="UTA133" s="391"/>
      <c r="UTB133" s="392"/>
      <c r="UTC133" s="393"/>
      <c r="UTD133" s="394"/>
      <c r="UTE133" s="395"/>
      <c r="UTF133" s="389"/>
      <c r="UTG133" s="390"/>
      <c r="UTH133" s="391"/>
      <c r="UTI133" s="392"/>
      <c r="UTJ133" s="393"/>
      <c r="UTK133" s="394"/>
      <c r="UTL133" s="395"/>
      <c r="UTM133" s="389"/>
      <c r="UTN133" s="390"/>
      <c r="UTO133" s="391"/>
      <c r="UTP133" s="392"/>
      <c r="UTQ133" s="393"/>
      <c r="UTR133" s="394"/>
      <c r="UTS133" s="395"/>
      <c r="UTT133" s="389"/>
      <c r="UTU133" s="390"/>
      <c r="UTV133" s="391"/>
      <c r="UTW133" s="392"/>
      <c r="UTX133" s="393"/>
      <c r="UTY133" s="394"/>
      <c r="UTZ133" s="395"/>
      <c r="UUA133" s="389"/>
      <c r="UUB133" s="390"/>
      <c r="UUC133" s="391"/>
      <c r="UUD133" s="392"/>
      <c r="UUE133" s="393"/>
      <c r="UUF133" s="394"/>
      <c r="UUG133" s="395"/>
      <c r="UUH133" s="389"/>
      <c r="UUI133" s="390"/>
      <c r="UUJ133" s="391"/>
      <c r="UUK133" s="392"/>
      <c r="UUL133" s="393"/>
      <c r="UUM133" s="394"/>
      <c r="UUN133" s="395"/>
      <c r="UUO133" s="389"/>
      <c r="UUP133" s="390"/>
      <c r="UUQ133" s="391"/>
      <c r="UUR133" s="392"/>
      <c r="UUS133" s="393"/>
      <c r="UUT133" s="394"/>
      <c r="UUU133" s="395"/>
      <c r="UUV133" s="389"/>
      <c r="UUW133" s="390"/>
      <c r="UUX133" s="391"/>
      <c r="UUY133" s="392"/>
      <c r="UUZ133" s="393"/>
      <c r="UVA133" s="394"/>
      <c r="UVB133" s="395"/>
      <c r="UVC133" s="389"/>
      <c r="UVD133" s="390"/>
      <c r="UVE133" s="391"/>
      <c r="UVF133" s="392"/>
      <c r="UVG133" s="393"/>
      <c r="UVH133" s="394"/>
      <c r="UVI133" s="395"/>
      <c r="UVJ133" s="389"/>
      <c r="UVK133" s="390"/>
      <c r="UVL133" s="391"/>
      <c r="UVM133" s="392"/>
      <c r="UVN133" s="393"/>
      <c r="UVO133" s="394"/>
      <c r="UVP133" s="395"/>
      <c r="UVQ133" s="389"/>
      <c r="UVR133" s="390"/>
      <c r="UVS133" s="391"/>
      <c r="UVT133" s="392"/>
      <c r="UVU133" s="393"/>
      <c r="UVV133" s="394"/>
      <c r="UVW133" s="395"/>
      <c r="UVX133" s="389"/>
      <c r="UVY133" s="390"/>
      <c r="UVZ133" s="391"/>
      <c r="UWA133" s="392"/>
      <c r="UWB133" s="393"/>
      <c r="UWC133" s="394"/>
      <c r="UWD133" s="395"/>
      <c r="UWE133" s="389"/>
      <c r="UWF133" s="390"/>
      <c r="UWG133" s="391"/>
      <c r="UWH133" s="392"/>
      <c r="UWI133" s="393"/>
      <c r="UWJ133" s="394"/>
      <c r="UWK133" s="395"/>
      <c r="UWL133" s="389"/>
      <c r="UWM133" s="390"/>
      <c r="UWN133" s="391"/>
      <c r="UWO133" s="392"/>
      <c r="UWP133" s="393"/>
      <c r="UWQ133" s="394"/>
      <c r="UWR133" s="395"/>
      <c r="UWS133" s="389"/>
      <c r="UWT133" s="390"/>
      <c r="UWU133" s="391"/>
      <c r="UWV133" s="392"/>
      <c r="UWW133" s="393"/>
      <c r="UWX133" s="394"/>
      <c r="UWY133" s="395"/>
      <c r="UWZ133" s="389"/>
      <c r="UXA133" s="390"/>
      <c r="UXB133" s="391"/>
      <c r="UXC133" s="392"/>
      <c r="UXD133" s="393"/>
      <c r="UXE133" s="394"/>
      <c r="UXF133" s="395"/>
      <c r="UXG133" s="389"/>
      <c r="UXH133" s="390"/>
      <c r="UXI133" s="391"/>
      <c r="UXJ133" s="392"/>
      <c r="UXK133" s="393"/>
      <c r="UXL133" s="394"/>
      <c r="UXM133" s="395"/>
      <c r="UXN133" s="389"/>
      <c r="UXO133" s="390"/>
      <c r="UXP133" s="391"/>
      <c r="UXQ133" s="392"/>
      <c r="UXR133" s="393"/>
      <c r="UXS133" s="394"/>
      <c r="UXT133" s="395"/>
      <c r="UXU133" s="389"/>
      <c r="UXV133" s="390"/>
      <c r="UXW133" s="391"/>
      <c r="UXX133" s="392"/>
      <c r="UXY133" s="393"/>
      <c r="UXZ133" s="394"/>
      <c r="UYA133" s="395"/>
      <c r="UYB133" s="389"/>
      <c r="UYC133" s="390"/>
      <c r="UYD133" s="391"/>
      <c r="UYE133" s="392"/>
      <c r="UYF133" s="393"/>
      <c r="UYG133" s="394"/>
      <c r="UYH133" s="395"/>
      <c r="UYI133" s="389"/>
      <c r="UYJ133" s="390"/>
      <c r="UYK133" s="391"/>
      <c r="UYL133" s="392"/>
      <c r="UYM133" s="393"/>
      <c r="UYN133" s="394"/>
      <c r="UYO133" s="395"/>
      <c r="UYP133" s="389"/>
      <c r="UYQ133" s="390"/>
      <c r="UYR133" s="391"/>
      <c r="UYS133" s="392"/>
      <c r="UYT133" s="393"/>
      <c r="UYU133" s="394"/>
      <c r="UYV133" s="395"/>
      <c r="UYW133" s="389"/>
      <c r="UYX133" s="390"/>
      <c r="UYY133" s="391"/>
      <c r="UYZ133" s="392"/>
      <c r="UZA133" s="393"/>
      <c r="UZB133" s="394"/>
      <c r="UZC133" s="395"/>
      <c r="UZD133" s="389"/>
      <c r="UZE133" s="390"/>
      <c r="UZF133" s="391"/>
      <c r="UZG133" s="392"/>
      <c r="UZH133" s="393"/>
      <c r="UZI133" s="394"/>
      <c r="UZJ133" s="395"/>
      <c r="UZK133" s="389"/>
      <c r="UZL133" s="390"/>
      <c r="UZM133" s="391"/>
      <c r="UZN133" s="392"/>
      <c r="UZO133" s="393"/>
      <c r="UZP133" s="394"/>
      <c r="UZQ133" s="395"/>
      <c r="UZR133" s="389"/>
      <c r="UZS133" s="390"/>
      <c r="UZT133" s="391"/>
      <c r="UZU133" s="392"/>
      <c r="UZV133" s="393"/>
      <c r="UZW133" s="394"/>
      <c r="UZX133" s="395"/>
      <c r="UZY133" s="389"/>
      <c r="UZZ133" s="390"/>
      <c r="VAA133" s="391"/>
      <c r="VAB133" s="392"/>
      <c r="VAC133" s="393"/>
      <c r="VAD133" s="394"/>
      <c r="VAE133" s="395"/>
      <c r="VAF133" s="389"/>
      <c r="VAG133" s="390"/>
      <c r="VAH133" s="391"/>
      <c r="VAI133" s="392"/>
      <c r="VAJ133" s="393"/>
      <c r="VAK133" s="394"/>
      <c r="VAL133" s="395"/>
      <c r="VAM133" s="389"/>
      <c r="VAN133" s="390"/>
      <c r="VAO133" s="391"/>
      <c r="VAP133" s="392"/>
      <c r="VAQ133" s="393"/>
      <c r="VAR133" s="394"/>
      <c r="VAS133" s="395"/>
      <c r="VAT133" s="389"/>
      <c r="VAU133" s="390"/>
      <c r="VAV133" s="391"/>
      <c r="VAW133" s="392"/>
      <c r="VAX133" s="393"/>
      <c r="VAY133" s="394"/>
      <c r="VAZ133" s="395"/>
      <c r="VBA133" s="389"/>
      <c r="VBB133" s="390"/>
      <c r="VBC133" s="391"/>
      <c r="VBD133" s="392"/>
      <c r="VBE133" s="393"/>
      <c r="VBF133" s="394"/>
      <c r="VBG133" s="395"/>
      <c r="VBH133" s="389"/>
      <c r="VBI133" s="390"/>
      <c r="VBJ133" s="391"/>
      <c r="VBK133" s="392"/>
      <c r="VBL133" s="393"/>
      <c r="VBM133" s="394"/>
      <c r="VBN133" s="395"/>
      <c r="VBO133" s="389"/>
      <c r="VBP133" s="390"/>
      <c r="VBQ133" s="391"/>
      <c r="VBR133" s="392"/>
      <c r="VBS133" s="393"/>
      <c r="VBT133" s="394"/>
      <c r="VBU133" s="395"/>
      <c r="VBV133" s="389"/>
      <c r="VBW133" s="390"/>
      <c r="VBX133" s="391"/>
      <c r="VBY133" s="392"/>
      <c r="VBZ133" s="393"/>
      <c r="VCA133" s="394"/>
      <c r="VCB133" s="395"/>
      <c r="VCC133" s="389"/>
      <c r="VCD133" s="390"/>
      <c r="VCE133" s="391"/>
      <c r="VCF133" s="392"/>
      <c r="VCG133" s="393"/>
      <c r="VCH133" s="394"/>
      <c r="VCI133" s="395"/>
      <c r="VCJ133" s="389"/>
      <c r="VCK133" s="390"/>
      <c r="VCL133" s="391"/>
      <c r="VCM133" s="392"/>
      <c r="VCN133" s="393"/>
      <c r="VCO133" s="394"/>
      <c r="VCP133" s="395"/>
      <c r="VCQ133" s="389"/>
      <c r="VCR133" s="390"/>
      <c r="VCS133" s="391"/>
      <c r="VCT133" s="392"/>
      <c r="VCU133" s="393"/>
      <c r="VCV133" s="394"/>
      <c r="VCW133" s="395"/>
      <c r="VCX133" s="389"/>
      <c r="VCY133" s="390"/>
      <c r="VCZ133" s="391"/>
      <c r="VDA133" s="392"/>
      <c r="VDB133" s="393"/>
      <c r="VDC133" s="394"/>
      <c r="VDD133" s="395"/>
      <c r="VDE133" s="389"/>
      <c r="VDF133" s="390"/>
      <c r="VDG133" s="391"/>
      <c r="VDH133" s="392"/>
      <c r="VDI133" s="393"/>
      <c r="VDJ133" s="394"/>
      <c r="VDK133" s="395"/>
      <c r="VDL133" s="389"/>
      <c r="VDM133" s="390"/>
      <c r="VDN133" s="391"/>
      <c r="VDO133" s="392"/>
      <c r="VDP133" s="393"/>
      <c r="VDQ133" s="394"/>
      <c r="VDR133" s="395"/>
      <c r="VDS133" s="389"/>
      <c r="VDT133" s="390"/>
      <c r="VDU133" s="391"/>
      <c r="VDV133" s="392"/>
      <c r="VDW133" s="393"/>
      <c r="VDX133" s="394"/>
      <c r="VDY133" s="395"/>
      <c r="VDZ133" s="389"/>
      <c r="VEA133" s="390"/>
      <c r="VEB133" s="391"/>
      <c r="VEC133" s="392"/>
      <c r="VED133" s="393"/>
      <c r="VEE133" s="394"/>
      <c r="VEF133" s="395"/>
      <c r="VEG133" s="389"/>
      <c r="VEH133" s="390"/>
      <c r="VEI133" s="391"/>
      <c r="VEJ133" s="392"/>
      <c r="VEK133" s="393"/>
      <c r="VEL133" s="394"/>
      <c r="VEM133" s="395"/>
      <c r="VEN133" s="389"/>
      <c r="VEO133" s="390"/>
      <c r="VEP133" s="391"/>
      <c r="VEQ133" s="392"/>
      <c r="VER133" s="393"/>
      <c r="VES133" s="394"/>
      <c r="VET133" s="395"/>
      <c r="VEU133" s="389"/>
      <c r="VEV133" s="390"/>
      <c r="VEW133" s="391"/>
      <c r="VEX133" s="392"/>
      <c r="VEY133" s="393"/>
      <c r="VEZ133" s="394"/>
      <c r="VFA133" s="395"/>
      <c r="VFB133" s="389"/>
      <c r="VFC133" s="390"/>
      <c r="VFD133" s="391"/>
      <c r="VFE133" s="392"/>
      <c r="VFF133" s="393"/>
      <c r="VFG133" s="394"/>
      <c r="VFH133" s="395"/>
      <c r="VFI133" s="389"/>
      <c r="VFJ133" s="390"/>
      <c r="VFK133" s="391"/>
      <c r="VFL133" s="392"/>
      <c r="VFM133" s="393"/>
      <c r="VFN133" s="394"/>
      <c r="VFO133" s="395"/>
      <c r="VFP133" s="389"/>
      <c r="VFQ133" s="390"/>
      <c r="VFR133" s="391"/>
      <c r="VFS133" s="392"/>
      <c r="VFT133" s="393"/>
      <c r="VFU133" s="394"/>
      <c r="VFV133" s="395"/>
      <c r="VFW133" s="389"/>
      <c r="VFX133" s="390"/>
      <c r="VFY133" s="391"/>
      <c r="VFZ133" s="392"/>
      <c r="VGA133" s="393"/>
      <c r="VGB133" s="394"/>
      <c r="VGC133" s="395"/>
      <c r="VGD133" s="389"/>
      <c r="VGE133" s="390"/>
      <c r="VGF133" s="391"/>
      <c r="VGG133" s="392"/>
      <c r="VGH133" s="393"/>
      <c r="VGI133" s="394"/>
      <c r="VGJ133" s="395"/>
      <c r="VGK133" s="389"/>
      <c r="VGL133" s="390"/>
      <c r="VGM133" s="391"/>
      <c r="VGN133" s="392"/>
      <c r="VGO133" s="393"/>
      <c r="VGP133" s="394"/>
      <c r="VGQ133" s="395"/>
      <c r="VGR133" s="389"/>
      <c r="VGS133" s="390"/>
      <c r="VGT133" s="391"/>
      <c r="VGU133" s="392"/>
      <c r="VGV133" s="393"/>
      <c r="VGW133" s="394"/>
      <c r="VGX133" s="395"/>
      <c r="VGY133" s="389"/>
      <c r="VGZ133" s="390"/>
      <c r="VHA133" s="391"/>
      <c r="VHB133" s="392"/>
      <c r="VHC133" s="393"/>
      <c r="VHD133" s="394"/>
      <c r="VHE133" s="395"/>
      <c r="VHF133" s="389"/>
      <c r="VHG133" s="390"/>
      <c r="VHH133" s="391"/>
      <c r="VHI133" s="392"/>
      <c r="VHJ133" s="393"/>
      <c r="VHK133" s="394"/>
      <c r="VHL133" s="395"/>
      <c r="VHM133" s="389"/>
      <c r="VHN133" s="390"/>
      <c r="VHO133" s="391"/>
      <c r="VHP133" s="392"/>
      <c r="VHQ133" s="393"/>
      <c r="VHR133" s="394"/>
      <c r="VHS133" s="395"/>
      <c r="VHT133" s="389"/>
      <c r="VHU133" s="390"/>
      <c r="VHV133" s="391"/>
      <c r="VHW133" s="392"/>
      <c r="VHX133" s="393"/>
      <c r="VHY133" s="394"/>
      <c r="VHZ133" s="395"/>
      <c r="VIA133" s="389"/>
      <c r="VIB133" s="390"/>
      <c r="VIC133" s="391"/>
      <c r="VID133" s="392"/>
      <c r="VIE133" s="393"/>
      <c r="VIF133" s="394"/>
      <c r="VIG133" s="395"/>
      <c r="VIH133" s="389"/>
      <c r="VII133" s="390"/>
      <c r="VIJ133" s="391"/>
      <c r="VIK133" s="392"/>
      <c r="VIL133" s="393"/>
      <c r="VIM133" s="394"/>
      <c r="VIN133" s="395"/>
      <c r="VIO133" s="389"/>
      <c r="VIP133" s="390"/>
      <c r="VIQ133" s="391"/>
      <c r="VIR133" s="392"/>
      <c r="VIS133" s="393"/>
      <c r="VIT133" s="394"/>
      <c r="VIU133" s="395"/>
      <c r="VIV133" s="389"/>
      <c r="VIW133" s="390"/>
      <c r="VIX133" s="391"/>
      <c r="VIY133" s="392"/>
      <c r="VIZ133" s="393"/>
      <c r="VJA133" s="394"/>
      <c r="VJB133" s="395"/>
      <c r="VJC133" s="389"/>
      <c r="VJD133" s="390"/>
      <c r="VJE133" s="391"/>
      <c r="VJF133" s="392"/>
      <c r="VJG133" s="393"/>
      <c r="VJH133" s="394"/>
      <c r="VJI133" s="395"/>
      <c r="VJJ133" s="389"/>
      <c r="VJK133" s="390"/>
      <c r="VJL133" s="391"/>
      <c r="VJM133" s="392"/>
      <c r="VJN133" s="393"/>
      <c r="VJO133" s="394"/>
      <c r="VJP133" s="395"/>
      <c r="VJQ133" s="389"/>
      <c r="VJR133" s="390"/>
      <c r="VJS133" s="391"/>
      <c r="VJT133" s="392"/>
      <c r="VJU133" s="393"/>
      <c r="VJV133" s="394"/>
      <c r="VJW133" s="395"/>
      <c r="VJX133" s="389"/>
      <c r="VJY133" s="390"/>
      <c r="VJZ133" s="391"/>
      <c r="VKA133" s="392"/>
      <c r="VKB133" s="393"/>
      <c r="VKC133" s="394"/>
      <c r="VKD133" s="395"/>
      <c r="VKE133" s="389"/>
      <c r="VKF133" s="390"/>
      <c r="VKG133" s="391"/>
      <c r="VKH133" s="392"/>
      <c r="VKI133" s="393"/>
      <c r="VKJ133" s="394"/>
      <c r="VKK133" s="395"/>
      <c r="VKL133" s="389"/>
      <c r="VKM133" s="390"/>
      <c r="VKN133" s="391"/>
      <c r="VKO133" s="392"/>
      <c r="VKP133" s="393"/>
      <c r="VKQ133" s="394"/>
      <c r="VKR133" s="395"/>
      <c r="VKS133" s="389"/>
      <c r="VKT133" s="390"/>
      <c r="VKU133" s="391"/>
      <c r="VKV133" s="392"/>
      <c r="VKW133" s="393"/>
      <c r="VKX133" s="394"/>
      <c r="VKY133" s="395"/>
      <c r="VKZ133" s="389"/>
      <c r="VLA133" s="390"/>
      <c r="VLB133" s="391"/>
      <c r="VLC133" s="392"/>
      <c r="VLD133" s="393"/>
      <c r="VLE133" s="394"/>
      <c r="VLF133" s="395"/>
      <c r="VLG133" s="389"/>
      <c r="VLH133" s="390"/>
      <c r="VLI133" s="391"/>
      <c r="VLJ133" s="392"/>
      <c r="VLK133" s="393"/>
      <c r="VLL133" s="394"/>
      <c r="VLM133" s="395"/>
      <c r="VLN133" s="389"/>
      <c r="VLO133" s="390"/>
      <c r="VLP133" s="391"/>
      <c r="VLQ133" s="392"/>
      <c r="VLR133" s="393"/>
      <c r="VLS133" s="394"/>
      <c r="VLT133" s="395"/>
      <c r="VLU133" s="389"/>
      <c r="VLV133" s="390"/>
      <c r="VLW133" s="391"/>
      <c r="VLX133" s="392"/>
      <c r="VLY133" s="393"/>
      <c r="VLZ133" s="394"/>
      <c r="VMA133" s="395"/>
      <c r="VMB133" s="389"/>
      <c r="VMC133" s="390"/>
      <c r="VMD133" s="391"/>
      <c r="VME133" s="392"/>
      <c r="VMF133" s="393"/>
      <c r="VMG133" s="394"/>
      <c r="VMH133" s="395"/>
      <c r="VMI133" s="389"/>
      <c r="VMJ133" s="390"/>
      <c r="VMK133" s="391"/>
      <c r="VML133" s="392"/>
      <c r="VMM133" s="393"/>
      <c r="VMN133" s="394"/>
      <c r="VMO133" s="395"/>
      <c r="VMP133" s="389"/>
      <c r="VMQ133" s="390"/>
      <c r="VMR133" s="391"/>
      <c r="VMS133" s="392"/>
      <c r="VMT133" s="393"/>
      <c r="VMU133" s="394"/>
      <c r="VMV133" s="395"/>
      <c r="VMW133" s="389"/>
      <c r="VMX133" s="390"/>
      <c r="VMY133" s="391"/>
      <c r="VMZ133" s="392"/>
      <c r="VNA133" s="393"/>
      <c r="VNB133" s="394"/>
      <c r="VNC133" s="395"/>
      <c r="VND133" s="389"/>
      <c r="VNE133" s="390"/>
      <c r="VNF133" s="391"/>
      <c r="VNG133" s="392"/>
      <c r="VNH133" s="393"/>
      <c r="VNI133" s="394"/>
      <c r="VNJ133" s="395"/>
      <c r="VNK133" s="389"/>
      <c r="VNL133" s="390"/>
      <c r="VNM133" s="391"/>
      <c r="VNN133" s="392"/>
      <c r="VNO133" s="393"/>
      <c r="VNP133" s="394"/>
      <c r="VNQ133" s="395"/>
      <c r="VNR133" s="389"/>
      <c r="VNS133" s="390"/>
      <c r="VNT133" s="391"/>
      <c r="VNU133" s="392"/>
      <c r="VNV133" s="393"/>
      <c r="VNW133" s="394"/>
      <c r="VNX133" s="395"/>
      <c r="VNY133" s="389"/>
      <c r="VNZ133" s="390"/>
      <c r="VOA133" s="391"/>
      <c r="VOB133" s="392"/>
      <c r="VOC133" s="393"/>
      <c r="VOD133" s="394"/>
      <c r="VOE133" s="395"/>
      <c r="VOF133" s="389"/>
      <c r="VOG133" s="390"/>
      <c r="VOH133" s="391"/>
      <c r="VOI133" s="392"/>
      <c r="VOJ133" s="393"/>
      <c r="VOK133" s="394"/>
      <c r="VOL133" s="395"/>
      <c r="VOM133" s="389"/>
      <c r="VON133" s="390"/>
      <c r="VOO133" s="391"/>
      <c r="VOP133" s="392"/>
      <c r="VOQ133" s="393"/>
      <c r="VOR133" s="394"/>
      <c r="VOS133" s="395"/>
      <c r="VOT133" s="389"/>
      <c r="VOU133" s="390"/>
      <c r="VOV133" s="391"/>
      <c r="VOW133" s="392"/>
      <c r="VOX133" s="393"/>
      <c r="VOY133" s="394"/>
      <c r="VOZ133" s="395"/>
      <c r="VPA133" s="389"/>
      <c r="VPB133" s="390"/>
      <c r="VPC133" s="391"/>
      <c r="VPD133" s="392"/>
      <c r="VPE133" s="393"/>
      <c r="VPF133" s="394"/>
      <c r="VPG133" s="395"/>
      <c r="VPH133" s="389"/>
      <c r="VPI133" s="390"/>
      <c r="VPJ133" s="391"/>
      <c r="VPK133" s="392"/>
      <c r="VPL133" s="393"/>
      <c r="VPM133" s="394"/>
      <c r="VPN133" s="395"/>
      <c r="VPO133" s="389"/>
      <c r="VPP133" s="390"/>
      <c r="VPQ133" s="391"/>
      <c r="VPR133" s="392"/>
      <c r="VPS133" s="393"/>
      <c r="VPT133" s="394"/>
      <c r="VPU133" s="395"/>
      <c r="VPV133" s="389"/>
      <c r="VPW133" s="390"/>
      <c r="VPX133" s="391"/>
      <c r="VPY133" s="392"/>
      <c r="VPZ133" s="393"/>
      <c r="VQA133" s="394"/>
      <c r="VQB133" s="395"/>
      <c r="VQC133" s="389"/>
      <c r="VQD133" s="390"/>
      <c r="VQE133" s="391"/>
      <c r="VQF133" s="392"/>
      <c r="VQG133" s="393"/>
      <c r="VQH133" s="394"/>
      <c r="VQI133" s="395"/>
      <c r="VQJ133" s="389"/>
      <c r="VQK133" s="390"/>
      <c r="VQL133" s="391"/>
      <c r="VQM133" s="392"/>
      <c r="VQN133" s="393"/>
      <c r="VQO133" s="394"/>
      <c r="VQP133" s="395"/>
      <c r="VQQ133" s="389"/>
      <c r="VQR133" s="390"/>
      <c r="VQS133" s="391"/>
      <c r="VQT133" s="392"/>
      <c r="VQU133" s="393"/>
      <c r="VQV133" s="394"/>
      <c r="VQW133" s="395"/>
      <c r="VQX133" s="389"/>
      <c r="VQY133" s="390"/>
      <c r="VQZ133" s="391"/>
      <c r="VRA133" s="392"/>
      <c r="VRB133" s="393"/>
      <c r="VRC133" s="394"/>
      <c r="VRD133" s="395"/>
      <c r="VRE133" s="389"/>
      <c r="VRF133" s="390"/>
      <c r="VRG133" s="391"/>
      <c r="VRH133" s="392"/>
      <c r="VRI133" s="393"/>
      <c r="VRJ133" s="394"/>
      <c r="VRK133" s="395"/>
      <c r="VRL133" s="389"/>
      <c r="VRM133" s="390"/>
      <c r="VRN133" s="391"/>
      <c r="VRO133" s="392"/>
      <c r="VRP133" s="393"/>
      <c r="VRQ133" s="394"/>
      <c r="VRR133" s="395"/>
      <c r="VRS133" s="389"/>
      <c r="VRT133" s="390"/>
      <c r="VRU133" s="391"/>
      <c r="VRV133" s="392"/>
      <c r="VRW133" s="393"/>
      <c r="VRX133" s="394"/>
      <c r="VRY133" s="395"/>
      <c r="VRZ133" s="389"/>
      <c r="VSA133" s="390"/>
      <c r="VSB133" s="391"/>
      <c r="VSC133" s="392"/>
      <c r="VSD133" s="393"/>
      <c r="VSE133" s="394"/>
      <c r="VSF133" s="395"/>
      <c r="VSG133" s="389"/>
      <c r="VSH133" s="390"/>
      <c r="VSI133" s="391"/>
      <c r="VSJ133" s="392"/>
      <c r="VSK133" s="393"/>
      <c r="VSL133" s="394"/>
      <c r="VSM133" s="395"/>
      <c r="VSN133" s="389"/>
      <c r="VSO133" s="390"/>
      <c r="VSP133" s="391"/>
      <c r="VSQ133" s="392"/>
      <c r="VSR133" s="393"/>
      <c r="VSS133" s="394"/>
      <c r="VST133" s="395"/>
      <c r="VSU133" s="389"/>
      <c r="VSV133" s="390"/>
      <c r="VSW133" s="391"/>
      <c r="VSX133" s="392"/>
      <c r="VSY133" s="393"/>
      <c r="VSZ133" s="394"/>
      <c r="VTA133" s="395"/>
      <c r="VTB133" s="389"/>
      <c r="VTC133" s="390"/>
      <c r="VTD133" s="391"/>
      <c r="VTE133" s="392"/>
      <c r="VTF133" s="393"/>
      <c r="VTG133" s="394"/>
      <c r="VTH133" s="395"/>
      <c r="VTI133" s="389"/>
      <c r="VTJ133" s="390"/>
      <c r="VTK133" s="391"/>
      <c r="VTL133" s="392"/>
      <c r="VTM133" s="393"/>
      <c r="VTN133" s="394"/>
      <c r="VTO133" s="395"/>
      <c r="VTP133" s="389"/>
      <c r="VTQ133" s="390"/>
      <c r="VTR133" s="391"/>
      <c r="VTS133" s="392"/>
      <c r="VTT133" s="393"/>
      <c r="VTU133" s="394"/>
      <c r="VTV133" s="395"/>
      <c r="VTW133" s="389"/>
      <c r="VTX133" s="390"/>
      <c r="VTY133" s="391"/>
      <c r="VTZ133" s="392"/>
      <c r="VUA133" s="393"/>
      <c r="VUB133" s="394"/>
      <c r="VUC133" s="395"/>
      <c r="VUD133" s="389"/>
      <c r="VUE133" s="390"/>
      <c r="VUF133" s="391"/>
      <c r="VUG133" s="392"/>
      <c r="VUH133" s="393"/>
      <c r="VUI133" s="394"/>
      <c r="VUJ133" s="395"/>
      <c r="VUK133" s="389"/>
      <c r="VUL133" s="390"/>
      <c r="VUM133" s="391"/>
      <c r="VUN133" s="392"/>
      <c r="VUO133" s="393"/>
      <c r="VUP133" s="394"/>
      <c r="VUQ133" s="395"/>
      <c r="VUR133" s="389"/>
      <c r="VUS133" s="390"/>
      <c r="VUT133" s="391"/>
      <c r="VUU133" s="392"/>
      <c r="VUV133" s="393"/>
      <c r="VUW133" s="394"/>
      <c r="VUX133" s="395"/>
      <c r="VUY133" s="389"/>
      <c r="VUZ133" s="390"/>
      <c r="VVA133" s="391"/>
      <c r="VVB133" s="392"/>
      <c r="VVC133" s="393"/>
      <c r="VVD133" s="394"/>
      <c r="VVE133" s="395"/>
      <c r="VVF133" s="389"/>
      <c r="VVG133" s="390"/>
      <c r="VVH133" s="391"/>
      <c r="VVI133" s="392"/>
      <c r="VVJ133" s="393"/>
      <c r="VVK133" s="394"/>
      <c r="VVL133" s="395"/>
      <c r="VVM133" s="389"/>
      <c r="VVN133" s="390"/>
      <c r="VVO133" s="391"/>
      <c r="VVP133" s="392"/>
      <c r="VVQ133" s="393"/>
      <c r="VVR133" s="394"/>
      <c r="VVS133" s="395"/>
      <c r="VVT133" s="389"/>
      <c r="VVU133" s="390"/>
      <c r="VVV133" s="391"/>
      <c r="VVW133" s="392"/>
      <c r="VVX133" s="393"/>
      <c r="VVY133" s="394"/>
      <c r="VVZ133" s="395"/>
      <c r="VWA133" s="389"/>
      <c r="VWB133" s="390"/>
      <c r="VWC133" s="391"/>
      <c r="VWD133" s="392"/>
      <c r="VWE133" s="393"/>
      <c r="VWF133" s="394"/>
      <c r="VWG133" s="395"/>
      <c r="VWH133" s="389"/>
      <c r="VWI133" s="390"/>
      <c r="VWJ133" s="391"/>
      <c r="VWK133" s="392"/>
      <c r="VWL133" s="393"/>
      <c r="VWM133" s="394"/>
      <c r="VWN133" s="395"/>
      <c r="VWO133" s="389"/>
      <c r="VWP133" s="390"/>
      <c r="VWQ133" s="391"/>
      <c r="VWR133" s="392"/>
      <c r="VWS133" s="393"/>
      <c r="VWT133" s="394"/>
      <c r="VWU133" s="395"/>
      <c r="VWV133" s="389"/>
      <c r="VWW133" s="390"/>
      <c r="VWX133" s="391"/>
      <c r="VWY133" s="392"/>
      <c r="VWZ133" s="393"/>
      <c r="VXA133" s="394"/>
      <c r="VXB133" s="395"/>
      <c r="VXC133" s="389"/>
      <c r="VXD133" s="390"/>
      <c r="VXE133" s="391"/>
      <c r="VXF133" s="392"/>
      <c r="VXG133" s="393"/>
      <c r="VXH133" s="394"/>
      <c r="VXI133" s="395"/>
      <c r="VXJ133" s="389"/>
      <c r="VXK133" s="390"/>
      <c r="VXL133" s="391"/>
      <c r="VXM133" s="392"/>
      <c r="VXN133" s="393"/>
      <c r="VXO133" s="394"/>
      <c r="VXP133" s="395"/>
      <c r="VXQ133" s="389"/>
      <c r="VXR133" s="390"/>
      <c r="VXS133" s="391"/>
      <c r="VXT133" s="392"/>
      <c r="VXU133" s="393"/>
      <c r="VXV133" s="394"/>
      <c r="VXW133" s="395"/>
      <c r="VXX133" s="389"/>
      <c r="VXY133" s="390"/>
      <c r="VXZ133" s="391"/>
      <c r="VYA133" s="392"/>
      <c r="VYB133" s="393"/>
      <c r="VYC133" s="394"/>
      <c r="VYD133" s="395"/>
      <c r="VYE133" s="389"/>
      <c r="VYF133" s="390"/>
      <c r="VYG133" s="391"/>
      <c r="VYH133" s="392"/>
      <c r="VYI133" s="393"/>
      <c r="VYJ133" s="394"/>
      <c r="VYK133" s="395"/>
      <c r="VYL133" s="389"/>
      <c r="VYM133" s="390"/>
      <c r="VYN133" s="391"/>
      <c r="VYO133" s="392"/>
      <c r="VYP133" s="393"/>
      <c r="VYQ133" s="394"/>
      <c r="VYR133" s="395"/>
      <c r="VYS133" s="389"/>
      <c r="VYT133" s="390"/>
      <c r="VYU133" s="391"/>
      <c r="VYV133" s="392"/>
      <c r="VYW133" s="393"/>
      <c r="VYX133" s="394"/>
      <c r="VYY133" s="395"/>
      <c r="VYZ133" s="389"/>
      <c r="VZA133" s="390"/>
      <c r="VZB133" s="391"/>
      <c r="VZC133" s="392"/>
      <c r="VZD133" s="393"/>
      <c r="VZE133" s="394"/>
      <c r="VZF133" s="395"/>
      <c r="VZG133" s="389"/>
      <c r="VZH133" s="390"/>
      <c r="VZI133" s="391"/>
      <c r="VZJ133" s="392"/>
      <c r="VZK133" s="393"/>
      <c r="VZL133" s="394"/>
      <c r="VZM133" s="395"/>
      <c r="VZN133" s="389"/>
      <c r="VZO133" s="390"/>
      <c r="VZP133" s="391"/>
      <c r="VZQ133" s="392"/>
      <c r="VZR133" s="393"/>
      <c r="VZS133" s="394"/>
      <c r="VZT133" s="395"/>
      <c r="VZU133" s="389"/>
      <c r="VZV133" s="390"/>
      <c r="VZW133" s="391"/>
      <c r="VZX133" s="392"/>
      <c r="VZY133" s="393"/>
      <c r="VZZ133" s="394"/>
      <c r="WAA133" s="395"/>
      <c r="WAB133" s="389"/>
      <c r="WAC133" s="390"/>
      <c r="WAD133" s="391"/>
      <c r="WAE133" s="392"/>
      <c r="WAF133" s="393"/>
      <c r="WAG133" s="394"/>
      <c r="WAH133" s="395"/>
      <c r="WAI133" s="389"/>
      <c r="WAJ133" s="390"/>
      <c r="WAK133" s="391"/>
      <c r="WAL133" s="392"/>
      <c r="WAM133" s="393"/>
      <c r="WAN133" s="394"/>
      <c r="WAO133" s="395"/>
      <c r="WAP133" s="389"/>
      <c r="WAQ133" s="390"/>
      <c r="WAR133" s="391"/>
      <c r="WAS133" s="392"/>
      <c r="WAT133" s="393"/>
      <c r="WAU133" s="394"/>
      <c r="WAV133" s="395"/>
      <c r="WAW133" s="389"/>
      <c r="WAX133" s="390"/>
      <c r="WAY133" s="391"/>
      <c r="WAZ133" s="392"/>
      <c r="WBA133" s="393"/>
      <c r="WBB133" s="394"/>
      <c r="WBC133" s="395"/>
      <c r="WBD133" s="389"/>
      <c r="WBE133" s="390"/>
      <c r="WBF133" s="391"/>
      <c r="WBG133" s="392"/>
      <c r="WBH133" s="393"/>
      <c r="WBI133" s="394"/>
      <c r="WBJ133" s="395"/>
      <c r="WBK133" s="389"/>
      <c r="WBL133" s="390"/>
      <c r="WBM133" s="391"/>
      <c r="WBN133" s="392"/>
      <c r="WBO133" s="393"/>
      <c r="WBP133" s="394"/>
      <c r="WBQ133" s="395"/>
      <c r="WBR133" s="389"/>
      <c r="WBS133" s="390"/>
      <c r="WBT133" s="391"/>
      <c r="WBU133" s="392"/>
      <c r="WBV133" s="393"/>
      <c r="WBW133" s="394"/>
      <c r="WBX133" s="395"/>
      <c r="WBY133" s="389"/>
      <c r="WBZ133" s="390"/>
      <c r="WCA133" s="391"/>
      <c r="WCB133" s="392"/>
      <c r="WCC133" s="393"/>
      <c r="WCD133" s="394"/>
      <c r="WCE133" s="395"/>
      <c r="WCF133" s="389"/>
      <c r="WCG133" s="390"/>
      <c r="WCH133" s="391"/>
      <c r="WCI133" s="392"/>
      <c r="WCJ133" s="393"/>
      <c r="WCK133" s="394"/>
      <c r="WCL133" s="395"/>
      <c r="WCM133" s="389"/>
      <c r="WCN133" s="390"/>
      <c r="WCO133" s="391"/>
      <c r="WCP133" s="392"/>
      <c r="WCQ133" s="393"/>
      <c r="WCR133" s="394"/>
      <c r="WCS133" s="395"/>
      <c r="WCT133" s="389"/>
      <c r="WCU133" s="390"/>
      <c r="WCV133" s="391"/>
      <c r="WCW133" s="392"/>
      <c r="WCX133" s="393"/>
      <c r="WCY133" s="394"/>
      <c r="WCZ133" s="395"/>
      <c r="WDA133" s="389"/>
      <c r="WDB133" s="390"/>
      <c r="WDC133" s="391"/>
      <c r="WDD133" s="392"/>
      <c r="WDE133" s="393"/>
      <c r="WDF133" s="394"/>
      <c r="WDG133" s="395"/>
      <c r="WDH133" s="389"/>
      <c r="WDI133" s="390"/>
      <c r="WDJ133" s="391"/>
      <c r="WDK133" s="392"/>
      <c r="WDL133" s="393"/>
      <c r="WDM133" s="394"/>
      <c r="WDN133" s="395"/>
      <c r="WDO133" s="389"/>
      <c r="WDP133" s="390"/>
      <c r="WDQ133" s="391"/>
      <c r="WDR133" s="392"/>
      <c r="WDS133" s="393"/>
      <c r="WDT133" s="394"/>
      <c r="WDU133" s="395"/>
      <c r="WDV133" s="389"/>
      <c r="WDW133" s="390"/>
      <c r="WDX133" s="391"/>
      <c r="WDY133" s="392"/>
      <c r="WDZ133" s="393"/>
      <c r="WEA133" s="394"/>
      <c r="WEB133" s="395"/>
      <c r="WEC133" s="389"/>
      <c r="WED133" s="390"/>
      <c r="WEE133" s="391"/>
      <c r="WEF133" s="392"/>
      <c r="WEG133" s="393"/>
      <c r="WEH133" s="394"/>
      <c r="WEI133" s="395"/>
      <c r="WEJ133" s="389"/>
      <c r="WEK133" s="390"/>
      <c r="WEL133" s="391"/>
      <c r="WEM133" s="392"/>
      <c r="WEN133" s="393"/>
      <c r="WEO133" s="394"/>
      <c r="WEP133" s="395"/>
      <c r="WEQ133" s="389"/>
      <c r="WER133" s="390"/>
      <c r="WES133" s="391"/>
      <c r="WET133" s="392"/>
      <c r="WEU133" s="393"/>
      <c r="WEV133" s="394"/>
      <c r="WEW133" s="395"/>
      <c r="WEX133" s="389"/>
      <c r="WEY133" s="390"/>
      <c r="WEZ133" s="391"/>
      <c r="WFA133" s="392"/>
      <c r="WFB133" s="393"/>
      <c r="WFC133" s="394"/>
      <c r="WFD133" s="395"/>
      <c r="WFE133" s="389"/>
      <c r="WFF133" s="390"/>
      <c r="WFG133" s="391"/>
      <c r="WFH133" s="392"/>
      <c r="WFI133" s="393"/>
      <c r="WFJ133" s="394"/>
      <c r="WFK133" s="395"/>
      <c r="WFL133" s="389"/>
      <c r="WFM133" s="390"/>
      <c r="WFN133" s="391"/>
      <c r="WFO133" s="392"/>
      <c r="WFP133" s="393"/>
      <c r="WFQ133" s="394"/>
      <c r="WFR133" s="395"/>
      <c r="WFS133" s="389"/>
      <c r="WFT133" s="390"/>
      <c r="WFU133" s="391"/>
      <c r="WFV133" s="392"/>
      <c r="WFW133" s="393"/>
      <c r="WFX133" s="394"/>
      <c r="WFY133" s="395"/>
      <c r="WFZ133" s="389"/>
      <c r="WGA133" s="390"/>
      <c r="WGB133" s="391"/>
      <c r="WGC133" s="392"/>
      <c r="WGD133" s="393"/>
      <c r="WGE133" s="394"/>
      <c r="WGF133" s="395"/>
      <c r="WGG133" s="389"/>
      <c r="WGH133" s="390"/>
      <c r="WGI133" s="391"/>
      <c r="WGJ133" s="392"/>
      <c r="WGK133" s="393"/>
      <c r="WGL133" s="394"/>
      <c r="WGM133" s="395"/>
      <c r="WGN133" s="389"/>
      <c r="WGO133" s="390"/>
      <c r="WGP133" s="391"/>
      <c r="WGQ133" s="392"/>
      <c r="WGR133" s="393"/>
      <c r="WGS133" s="394"/>
      <c r="WGT133" s="395"/>
      <c r="WGU133" s="389"/>
      <c r="WGV133" s="390"/>
      <c r="WGW133" s="391"/>
      <c r="WGX133" s="392"/>
      <c r="WGY133" s="393"/>
      <c r="WGZ133" s="394"/>
      <c r="WHA133" s="395"/>
      <c r="WHB133" s="389"/>
      <c r="WHC133" s="390"/>
      <c r="WHD133" s="391"/>
      <c r="WHE133" s="392"/>
      <c r="WHF133" s="393"/>
      <c r="WHG133" s="394"/>
      <c r="WHH133" s="395"/>
      <c r="WHI133" s="389"/>
      <c r="WHJ133" s="390"/>
      <c r="WHK133" s="391"/>
      <c r="WHL133" s="392"/>
      <c r="WHM133" s="393"/>
      <c r="WHN133" s="394"/>
      <c r="WHO133" s="395"/>
      <c r="WHP133" s="389"/>
      <c r="WHQ133" s="390"/>
      <c r="WHR133" s="391"/>
      <c r="WHS133" s="392"/>
      <c r="WHT133" s="393"/>
      <c r="WHU133" s="394"/>
      <c r="WHV133" s="395"/>
      <c r="WHW133" s="389"/>
      <c r="WHX133" s="390"/>
      <c r="WHY133" s="391"/>
      <c r="WHZ133" s="392"/>
      <c r="WIA133" s="393"/>
      <c r="WIB133" s="394"/>
      <c r="WIC133" s="395"/>
      <c r="WID133" s="389"/>
      <c r="WIE133" s="390"/>
      <c r="WIF133" s="391"/>
      <c r="WIG133" s="392"/>
      <c r="WIH133" s="393"/>
      <c r="WII133" s="394"/>
      <c r="WIJ133" s="395"/>
      <c r="WIK133" s="389"/>
      <c r="WIL133" s="390"/>
      <c r="WIM133" s="391"/>
      <c r="WIN133" s="392"/>
      <c r="WIO133" s="393"/>
      <c r="WIP133" s="394"/>
      <c r="WIQ133" s="395"/>
      <c r="WIR133" s="389"/>
      <c r="WIS133" s="390"/>
      <c r="WIT133" s="391"/>
      <c r="WIU133" s="392"/>
      <c r="WIV133" s="393"/>
      <c r="WIW133" s="394"/>
      <c r="WIX133" s="395"/>
      <c r="WIY133" s="389"/>
      <c r="WIZ133" s="390"/>
      <c r="WJA133" s="391"/>
      <c r="WJB133" s="392"/>
      <c r="WJC133" s="393"/>
      <c r="WJD133" s="394"/>
      <c r="WJE133" s="395"/>
      <c r="WJF133" s="389"/>
      <c r="WJG133" s="390"/>
      <c r="WJH133" s="391"/>
      <c r="WJI133" s="392"/>
      <c r="WJJ133" s="393"/>
      <c r="WJK133" s="394"/>
      <c r="WJL133" s="395"/>
      <c r="WJM133" s="389"/>
      <c r="WJN133" s="390"/>
      <c r="WJO133" s="391"/>
      <c r="WJP133" s="392"/>
      <c r="WJQ133" s="393"/>
      <c r="WJR133" s="394"/>
      <c r="WJS133" s="395"/>
      <c r="WJT133" s="389"/>
      <c r="WJU133" s="390"/>
      <c r="WJV133" s="391"/>
      <c r="WJW133" s="392"/>
      <c r="WJX133" s="393"/>
      <c r="WJY133" s="394"/>
      <c r="WJZ133" s="395"/>
      <c r="WKA133" s="389"/>
      <c r="WKB133" s="390"/>
      <c r="WKC133" s="391"/>
      <c r="WKD133" s="392"/>
      <c r="WKE133" s="393"/>
      <c r="WKF133" s="394"/>
      <c r="WKG133" s="395"/>
      <c r="WKH133" s="389"/>
      <c r="WKI133" s="390"/>
      <c r="WKJ133" s="391"/>
      <c r="WKK133" s="392"/>
      <c r="WKL133" s="393"/>
      <c r="WKM133" s="394"/>
      <c r="WKN133" s="395"/>
      <c r="WKO133" s="389"/>
      <c r="WKP133" s="390"/>
      <c r="WKQ133" s="391"/>
      <c r="WKR133" s="392"/>
      <c r="WKS133" s="393"/>
      <c r="WKT133" s="394"/>
      <c r="WKU133" s="395"/>
      <c r="WKV133" s="389"/>
      <c r="WKW133" s="390"/>
      <c r="WKX133" s="391"/>
      <c r="WKY133" s="392"/>
      <c r="WKZ133" s="393"/>
      <c r="WLA133" s="394"/>
      <c r="WLB133" s="395"/>
      <c r="WLC133" s="389"/>
      <c r="WLD133" s="390"/>
      <c r="WLE133" s="391"/>
      <c r="WLF133" s="392"/>
      <c r="WLG133" s="393"/>
      <c r="WLH133" s="394"/>
      <c r="WLI133" s="395"/>
      <c r="WLJ133" s="389"/>
      <c r="WLK133" s="390"/>
      <c r="WLL133" s="391"/>
      <c r="WLM133" s="392"/>
      <c r="WLN133" s="393"/>
      <c r="WLO133" s="394"/>
      <c r="WLP133" s="395"/>
      <c r="WLQ133" s="389"/>
      <c r="WLR133" s="390"/>
      <c r="WLS133" s="391"/>
      <c r="WLT133" s="392"/>
      <c r="WLU133" s="393"/>
      <c r="WLV133" s="394"/>
      <c r="WLW133" s="395"/>
      <c r="WLX133" s="389"/>
      <c r="WLY133" s="390"/>
      <c r="WLZ133" s="391"/>
      <c r="WMA133" s="392"/>
      <c r="WMB133" s="393"/>
      <c r="WMC133" s="394"/>
      <c r="WMD133" s="395"/>
      <c r="WME133" s="389"/>
      <c r="WMF133" s="390"/>
      <c r="WMG133" s="391"/>
      <c r="WMH133" s="392"/>
      <c r="WMI133" s="393"/>
      <c r="WMJ133" s="394"/>
      <c r="WMK133" s="395"/>
      <c r="WML133" s="389"/>
      <c r="WMM133" s="390"/>
      <c r="WMN133" s="391"/>
      <c r="WMO133" s="392"/>
      <c r="WMP133" s="393"/>
      <c r="WMQ133" s="394"/>
      <c r="WMR133" s="395"/>
      <c r="WMS133" s="389"/>
      <c r="WMT133" s="390"/>
      <c r="WMU133" s="391"/>
      <c r="WMV133" s="392"/>
      <c r="WMW133" s="393"/>
      <c r="WMX133" s="394"/>
      <c r="WMY133" s="395"/>
      <c r="WMZ133" s="389"/>
      <c r="WNA133" s="390"/>
      <c r="WNB133" s="391"/>
      <c r="WNC133" s="392"/>
      <c r="WND133" s="393"/>
      <c r="WNE133" s="394"/>
      <c r="WNF133" s="395"/>
      <c r="WNG133" s="389"/>
      <c r="WNH133" s="390"/>
      <c r="WNI133" s="391"/>
      <c r="WNJ133" s="392"/>
      <c r="WNK133" s="393"/>
      <c r="WNL133" s="394"/>
      <c r="WNM133" s="395"/>
      <c r="WNN133" s="389"/>
      <c r="WNO133" s="390"/>
      <c r="WNP133" s="391"/>
      <c r="WNQ133" s="392"/>
      <c r="WNR133" s="393"/>
      <c r="WNS133" s="394"/>
      <c r="WNT133" s="395"/>
      <c r="WNU133" s="389"/>
      <c r="WNV133" s="390"/>
      <c r="WNW133" s="391"/>
      <c r="WNX133" s="392"/>
      <c r="WNY133" s="393"/>
      <c r="WNZ133" s="394"/>
      <c r="WOA133" s="395"/>
      <c r="WOB133" s="389"/>
      <c r="WOC133" s="390"/>
      <c r="WOD133" s="391"/>
      <c r="WOE133" s="392"/>
      <c r="WOF133" s="393"/>
      <c r="WOG133" s="394"/>
      <c r="WOH133" s="395"/>
      <c r="WOI133" s="389"/>
      <c r="WOJ133" s="390"/>
      <c r="WOK133" s="391"/>
      <c r="WOL133" s="392"/>
      <c r="WOM133" s="393"/>
      <c r="WON133" s="394"/>
      <c r="WOO133" s="395"/>
      <c r="WOP133" s="389"/>
      <c r="WOQ133" s="390"/>
      <c r="WOR133" s="391"/>
      <c r="WOS133" s="392"/>
      <c r="WOT133" s="393"/>
      <c r="WOU133" s="394"/>
      <c r="WOV133" s="395"/>
      <c r="WOW133" s="389"/>
      <c r="WOX133" s="390"/>
      <c r="WOY133" s="391"/>
      <c r="WOZ133" s="392"/>
      <c r="WPA133" s="393"/>
      <c r="WPB133" s="394"/>
      <c r="WPC133" s="395"/>
      <c r="WPD133" s="389"/>
      <c r="WPE133" s="390"/>
      <c r="WPF133" s="391"/>
      <c r="WPG133" s="392"/>
      <c r="WPH133" s="393"/>
      <c r="WPI133" s="394"/>
      <c r="WPJ133" s="395"/>
      <c r="WPK133" s="389"/>
      <c r="WPL133" s="390"/>
      <c r="WPM133" s="391"/>
      <c r="WPN133" s="392"/>
      <c r="WPO133" s="393"/>
      <c r="WPP133" s="394"/>
      <c r="WPQ133" s="395"/>
      <c r="WPR133" s="389"/>
      <c r="WPS133" s="390"/>
      <c r="WPT133" s="391"/>
      <c r="WPU133" s="392"/>
      <c r="WPV133" s="393"/>
      <c r="WPW133" s="394"/>
      <c r="WPX133" s="395"/>
      <c r="WPY133" s="389"/>
      <c r="WPZ133" s="390"/>
      <c r="WQA133" s="391"/>
      <c r="WQB133" s="392"/>
      <c r="WQC133" s="393"/>
      <c r="WQD133" s="394"/>
      <c r="WQE133" s="395"/>
      <c r="WQF133" s="389"/>
      <c r="WQG133" s="390"/>
      <c r="WQH133" s="391"/>
      <c r="WQI133" s="392"/>
      <c r="WQJ133" s="393"/>
      <c r="WQK133" s="394"/>
      <c r="WQL133" s="395"/>
      <c r="WQM133" s="389"/>
      <c r="WQN133" s="390"/>
      <c r="WQO133" s="391"/>
      <c r="WQP133" s="392"/>
      <c r="WQQ133" s="393"/>
      <c r="WQR133" s="394"/>
      <c r="WQS133" s="395"/>
      <c r="WQT133" s="389"/>
      <c r="WQU133" s="390"/>
      <c r="WQV133" s="391"/>
      <c r="WQW133" s="392"/>
      <c r="WQX133" s="393"/>
      <c r="WQY133" s="394"/>
      <c r="WQZ133" s="395"/>
      <c r="WRA133" s="389"/>
      <c r="WRB133" s="390"/>
      <c r="WRC133" s="391"/>
      <c r="WRD133" s="392"/>
      <c r="WRE133" s="393"/>
      <c r="WRF133" s="394"/>
      <c r="WRG133" s="395"/>
      <c r="WRH133" s="389"/>
      <c r="WRI133" s="390"/>
      <c r="WRJ133" s="391"/>
      <c r="WRK133" s="392"/>
      <c r="WRL133" s="393"/>
      <c r="WRM133" s="394"/>
      <c r="WRN133" s="395"/>
      <c r="WRO133" s="389"/>
      <c r="WRP133" s="390"/>
      <c r="WRQ133" s="391"/>
      <c r="WRR133" s="392"/>
      <c r="WRS133" s="393"/>
      <c r="WRT133" s="394"/>
      <c r="WRU133" s="395"/>
      <c r="WRV133" s="389"/>
      <c r="WRW133" s="390"/>
      <c r="WRX133" s="391"/>
      <c r="WRY133" s="392"/>
      <c r="WRZ133" s="393"/>
      <c r="WSA133" s="394"/>
      <c r="WSB133" s="395"/>
      <c r="WSC133" s="389"/>
      <c r="WSD133" s="390"/>
      <c r="WSE133" s="391"/>
      <c r="WSF133" s="392"/>
      <c r="WSG133" s="393"/>
      <c r="WSH133" s="394"/>
      <c r="WSI133" s="395"/>
      <c r="WSJ133" s="389"/>
      <c r="WSK133" s="390"/>
      <c r="WSL133" s="391"/>
      <c r="WSM133" s="392"/>
      <c r="WSN133" s="393"/>
      <c r="WSO133" s="394"/>
      <c r="WSP133" s="395"/>
      <c r="WSQ133" s="389"/>
      <c r="WSR133" s="390"/>
      <c r="WSS133" s="391"/>
      <c r="WST133" s="392"/>
      <c r="WSU133" s="393"/>
      <c r="WSV133" s="394"/>
      <c r="WSW133" s="395"/>
      <c r="WSX133" s="389"/>
      <c r="WSY133" s="390"/>
      <c r="WSZ133" s="391"/>
      <c r="WTA133" s="392"/>
      <c r="WTB133" s="393"/>
      <c r="WTC133" s="394"/>
      <c r="WTD133" s="395"/>
      <c r="WTE133" s="389"/>
      <c r="WTF133" s="390"/>
      <c r="WTG133" s="391"/>
      <c r="WTH133" s="392"/>
      <c r="WTI133" s="393"/>
      <c r="WTJ133" s="394"/>
      <c r="WTK133" s="395"/>
      <c r="WTL133" s="389"/>
      <c r="WTM133" s="390"/>
      <c r="WTN133" s="391"/>
      <c r="WTO133" s="392"/>
      <c r="WTP133" s="393"/>
      <c r="WTQ133" s="394"/>
      <c r="WTR133" s="395"/>
      <c r="WTS133" s="389"/>
      <c r="WTT133" s="390"/>
      <c r="WTU133" s="391"/>
      <c r="WTV133" s="392"/>
      <c r="WTW133" s="393"/>
      <c r="WTX133" s="394"/>
      <c r="WTY133" s="395"/>
      <c r="WTZ133" s="389"/>
      <c r="WUA133" s="390"/>
      <c r="WUB133" s="391"/>
      <c r="WUC133" s="392"/>
      <c r="WUD133" s="393"/>
      <c r="WUE133" s="394"/>
      <c r="WUF133" s="395"/>
      <c r="WUG133" s="389"/>
      <c r="WUH133" s="390"/>
      <c r="WUI133" s="391"/>
      <c r="WUJ133" s="392"/>
      <c r="WUK133" s="393"/>
      <c r="WUL133" s="394"/>
      <c r="WUM133" s="395"/>
      <c r="WUN133" s="389"/>
      <c r="WUO133" s="390"/>
      <c r="WUP133" s="391"/>
      <c r="WUQ133" s="392"/>
      <c r="WUR133" s="393"/>
      <c r="WUS133" s="394"/>
      <c r="WUT133" s="395"/>
      <c r="WUU133" s="389"/>
      <c r="WUV133" s="390"/>
      <c r="WUW133" s="391"/>
      <c r="WUX133" s="392"/>
      <c r="WUY133" s="393"/>
      <c r="WUZ133" s="394"/>
      <c r="WVA133" s="395"/>
      <c r="WVB133" s="389"/>
      <c r="WVC133" s="390"/>
      <c r="WVD133" s="391"/>
      <c r="WVE133" s="392"/>
      <c r="WVF133" s="393"/>
      <c r="WVG133" s="394"/>
      <c r="WVH133" s="395"/>
      <c r="WVI133" s="389"/>
      <c r="WVJ133" s="390"/>
      <c r="WVK133" s="391"/>
      <c r="WVL133" s="392"/>
      <c r="WVM133" s="393"/>
      <c r="WVN133" s="394"/>
      <c r="WVO133" s="395"/>
      <c r="WVP133" s="389"/>
      <c r="WVQ133" s="390"/>
      <c r="WVR133" s="391"/>
      <c r="WVS133" s="392"/>
      <c r="WVT133" s="393"/>
      <c r="WVU133" s="394"/>
      <c r="WVV133" s="395"/>
      <c r="WVW133" s="389"/>
      <c r="WVX133" s="390"/>
      <c r="WVY133" s="391"/>
      <c r="WVZ133" s="392"/>
      <c r="WWA133" s="393"/>
      <c r="WWB133" s="394"/>
      <c r="WWC133" s="395"/>
      <c r="WWD133" s="389"/>
      <c r="WWE133" s="390"/>
      <c r="WWF133" s="391"/>
      <c r="WWG133" s="392"/>
      <c r="WWH133" s="393"/>
      <c r="WWI133" s="394"/>
      <c r="WWJ133" s="395"/>
      <c r="WWK133" s="389"/>
      <c r="WWL133" s="390"/>
      <c r="WWM133" s="391"/>
      <c r="WWN133" s="392"/>
      <c r="WWO133" s="393"/>
      <c r="WWP133" s="394"/>
      <c r="WWQ133" s="395"/>
      <c r="WWR133" s="389"/>
      <c r="WWS133" s="390"/>
      <c r="WWT133" s="391"/>
      <c r="WWU133" s="392"/>
      <c r="WWV133" s="393"/>
      <c r="WWW133" s="394"/>
      <c r="WWX133" s="395"/>
      <c r="WWY133" s="389"/>
      <c r="WWZ133" s="390"/>
      <c r="WXA133" s="391"/>
      <c r="WXB133" s="392"/>
      <c r="WXC133" s="393"/>
      <c r="WXD133" s="394"/>
      <c r="WXE133" s="395"/>
      <c r="WXF133" s="389"/>
      <c r="WXG133" s="390"/>
      <c r="WXH133" s="391"/>
      <c r="WXI133" s="392"/>
      <c r="WXJ133" s="393"/>
      <c r="WXK133" s="394"/>
      <c r="WXL133" s="395"/>
      <c r="WXM133" s="389"/>
      <c r="WXN133" s="390"/>
      <c r="WXO133" s="391"/>
      <c r="WXP133" s="392"/>
      <c r="WXQ133" s="393"/>
      <c r="WXR133" s="394"/>
      <c r="WXS133" s="395"/>
      <c r="WXT133" s="389"/>
      <c r="WXU133" s="390"/>
      <c r="WXV133" s="391"/>
      <c r="WXW133" s="392"/>
      <c r="WXX133" s="393"/>
      <c r="WXY133" s="394"/>
      <c r="WXZ133" s="395"/>
      <c r="WYA133" s="389"/>
      <c r="WYB133" s="390"/>
      <c r="WYC133" s="391"/>
      <c r="WYD133" s="392"/>
      <c r="WYE133" s="393"/>
      <c r="WYF133" s="394"/>
      <c r="WYG133" s="395"/>
      <c r="WYH133" s="389"/>
      <c r="WYI133" s="390"/>
      <c r="WYJ133" s="391"/>
      <c r="WYK133" s="392"/>
      <c r="WYL133" s="393"/>
      <c r="WYM133" s="394"/>
      <c r="WYN133" s="395"/>
      <c r="WYO133" s="389"/>
      <c r="WYP133" s="390"/>
      <c r="WYQ133" s="391"/>
      <c r="WYR133" s="392"/>
      <c r="WYS133" s="393"/>
      <c r="WYT133" s="394"/>
      <c r="WYU133" s="395"/>
      <c r="WYV133" s="389"/>
      <c r="WYW133" s="390"/>
      <c r="WYX133" s="391"/>
      <c r="WYY133" s="392"/>
      <c r="WYZ133" s="393"/>
      <c r="WZA133" s="394"/>
      <c r="WZB133" s="395"/>
      <c r="WZC133" s="389"/>
      <c r="WZD133" s="390"/>
      <c r="WZE133" s="391"/>
      <c r="WZF133" s="392"/>
      <c r="WZG133" s="393"/>
      <c r="WZH133" s="394"/>
      <c r="WZI133" s="395"/>
      <c r="WZJ133" s="389"/>
      <c r="WZK133" s="390"/>
      <c r="WZL133" s="391"/>
      <c r="WZM133" s="392"/>
      <c r="WZN133" s="393"/>
      <c r="WZO133" s="394"/>
      <c r="WZP133" s="395"/>
      <c r="WZQ133" s="389"/>
      <c r="WZR133" s="390"/>
      <c r="WZS133" s="391"/>
      <c r="WZT133" s="392"/>
      <c r="WZU133" s="393"/>
      <c r="WZV133" s="394"/>
      <c r="WZW133" s="395"/>
      <c r="WZX133" s="389"/>
      <c r="WZY133" s="390"/>
      <c r="WZZ133" s="391"/>
      <c r="XAA133" s="392"/>
      <c r="XAB133" s="393"/>
      <c r="XAC133" s="394"/>
      <c r="XAD133" s="395"/>
      <c r="XAE133" s="389"/>
      <c r="XAF133" s="390"/>
      <c r="XAG133" s="391"/>
      <c r="XAH133" s="392"/>
      <c r="XAI133" s="393"/>
      <c r="XAJ133" s="394"/>
      <c r="XAK133" s="395"/>
      <c r="XAL133" s="389"/>
      <c r="XAM133" s="390"/>
      <c r="XAN133" s="391"/>
      <c r="XAO133" s="392"/>
      <c r="XAP133" s="393"/>
      <c r="XAQ133" s="394"/>
      <c r="XAR133" s="395"/>
      <c r="XAS133" s="389"/>
      <c r="XAT133" s="390"/>
      <c r="XAU133" s="391"/>
      <c r="XAV133" s="392"/>
      <c r="XAW133" s="393"/>
      <c r="XAX133" s="394"/>
      <c r="XAY133" s="395"/>
      <c r="XAZ133" s="389"/>
      <c r="XBA133" s="390"/>
      <c r="XBB133" s="391"/>
      <c r="XBC133" s="392"/>
      <c r="XBD133" s="393"/>
      <c r="XBE133" s="394"/>
      <c r="XBF133" s="395"/>
      <c r="XBG133" s="389"/>
      <c r="XBH133" s="390"/>
      <c r="XBI133" s="391"/>
      <c r="XBJ133" s="392"/>
      <c r="XBK133" s="393"/>
      <c r="XBL133" s="394"/>
      <c r="XBM133" s="395"/>
      <c r="XBN133" s="389"/>
      <c r="XBO133" s="390"/>
      <c r="XBP133" s="391"/>
      <c r="XBQ133" s="392"/>
      <c r="XBR133" s="393"/>
      <c r="XBS133" s="394"/>
      <c r="XBT133" s="395"/>
      <c r="XBU133" s="389"/>
      <c r="XBV133" s="390"/>
      <c r="XBW133" s="391"/>
      <c r="XBX133" s="392"/>
      <c r="XBY133" s="393"/>
      <c r="XBZ133" s="394"/>
      <c r="XCA133" s="395"/>
      <c r="XCB133" s="389"/>
      <c r="XCC133" s="390"/>
      <c r="XCD133" s="391"/>
      <c r="XCE133" s="392"/>
      <c r="XCF133" s="393"/>
      <c r="XCG133" s="394"/>
      <c r="XCH133" s="395"/>
      <c r="XCI133" s="389"/>
      <c r="XCJ133" s="390"/>
      <c r="XCK133" s="391"/>
      <c r="XCL133" s="392"/>
      <c r="XCM133" s="393"/>
      <c r="XCN133" s="394"/>
      <c r="XCO133" s="395"/>
      <c r="XCP133" s="389"/>
      <c r="XCQ133" s="390"/>
      <c r="XCR133" s="391"/>
      <c r="XCS133" s="392"/>
      <c r="XCT133" s="393"/>
      <c r="XCU133" s="394"/>
      <c r="XCV133" s="395"/>
      <c r="XCW133" s="389"/>
      <c r="XCX133" s="390"/>
      <c r="XCY133" s="391"/>
      <c r="XCZ133" s="392"/>
      <c r="XDA133" s="393"/>
      <c r="XDB133" s="394"/>
      <c r="XDC133" s="395"/>
      <c r="XDD133" s="389"/>
      <c r="XDE133" s="390"/>
      <c r="XDF133" s="391"/>
      <c r="XDG133" s="392"/>
      <c r="XDH133" s="393"/>
      <c r="XDI133" s="394"/>
      <c r="XDJ133" s="395"/>
      <c r="XDK133" s="389"/>
      <c r="XDL133" s="390"/>
      <c r="XDM133" s="391"/>
      <c r="XDN133" s="392"/>
      <c r="XDO133" s="393"/>
      <c r="XDP133" s="394"/>
      <c r="XDQ133" s="395"/>
      <c r="XDR133" s="389"/>
      <c r="XDS133" s="390"/>
      <c r="XDT133" s="391"/>
      <c r="XDU133" s="392"/>
      <c r="XDV133" s="393"/>
      <c r="XDW133" s="394"/>
      <c r="XDX133" s="395"/>
      <c r="XDY133" s="389"/>
      <c r="XDZ133" s="390"/>
      <c r="XEA133" s="391"/>
      <c r="XEB133" s="392"/>
      <c r="XEC133" s="393"/>
      <c r="XED133" s="394"/>
      <c r="XEE133" s="395"/>
      <c r="XEF133" s="389"/>
      <c r="XEG133" s="390"/>
      <c r="XEH133" s="391"/>
      <c r="XEI133" s="392"/>
      <c r="XEJ133" s="393"/>
      <c r="XEK133" s="394"/>
      <c r="XEL133" s="395"/>
      <c r="XEM133" s="389"/>
      <c r="XEN133" s="390"/>
      <c r="XEO133" s="391"/>
      <c r="XEP133" s="392"/>
      <c r="XEQ133" s="393"/>
      <c r="XER133" s="394"/>
      <c r="XES133" s="395"/>
      <c r="XET133" s="389"/>
      <c r="XEU133" s="390"/>
      <c r="XEV133" s="391"/>
      <c r="XEW133" s="392"/>
      <c r="XEX133" s="393"/>
      <c r="XEY133" s="394"/>
      <c r="XEZ133" s="395"/>
      <c r="XFA133" s="389"/>
      <c r="XFB133" s="390"/>
      <c r="XFC133" s="391"/>
      <c r="XFD133" s="392"/>
    </row>
    <row r="134" spans="1:16384" s="10" customFormat="1" ht="101.25" x14ac:dyDescent="0.2">
      <c r="A134" s="704"/>
      <c r="B134" s="371" t="s">
        <v>1095</v>
      </c>
      <c r="C134" s="377">
        <v>20400000</v>
      </c>
      <c r="D134" s="381"/>
      <c r="E134" s="374">
        <f t="shared" si="12"/>
        <v>20400000</v>
      </c>
      <c r="F134" s="375">
        <v>42648</v>
      </c>
      <c r="G134" s="376" t="s">
        <v>1102</v>
      </c>
      <c r="H134" s="389"/>
      <c r="I134" s="390"/>
      <c r="J134" s="391"/>
      <c r="K134" s="392"/>
      <c r="L134" s="393"/>
      <c r="M134" s="394"/>
      <c r="N134" s="395"/>
      <c r="O134" s="389"/>
      <c r="P134" s="390"/>
      <c r="Q134" s="391"/>
      <c r="R134" s="392"/>
      <c r="S134" s="393"/>
      <c r="T134" s="394"/>
      <c r="U134" s="395"/>
      <c r="V134" s="389"/>
      <c r="W134" s="390"/>
      <c r="X134" s="391"/>
      <c r="Y134" s="392"/>
      <c r="Z134" s="393"/>
      <c r="AA134" s="394"/>
      <c r="AB134" s="395"/>
      <c r="AC134" s="389"/>
      <c r="AD134" s="390"/>
      <c r="AE134" s="391"/>
      <c r="AF134" s="392"/>
      <c r="AG134" s="393"/>
      <c r="AH134" s="394"/>
      <c r="AI134" s="395"/>
      <c r="AJ134" s="389"/>
      <c r="AK134" s="390"/>
      <c r="AL134" s="391"/>
      <c r="AM134" s="392"/>
      <c r="AN134" s="393"/>
      <c r="AO134" s="394"/>
      <c r="AP134" s="395"/>
      <c r="AQ134" s="389"/>
      <c r="AR134" s="390"/>
      <c r="AS134" s="391"/>
      <c r="AT134" s="392"/>
      <c r="AU134" s="393"/>
      <c r="AV134" s="394"/>
      <c r="AW134" s="395"/>
      <c r="AX134" s="389"/>
      <c r="AY134" s="390"/>
      <c r="AZ134" s="391"/>
      <c r="BA134" s="392"/>
      <c r="BB134" s="393"/>
      <c r="BC134" s="394"/>
      <c r="BD134" s="395"/>
      <c r="BE134" s="389"/>
      <c r="BF134" s="390"/>
      <c r="BG134" s="391"/>
      <c r="BH134" s="392"/>
      <c r="BI134" s="393"/>
      <c r="BJ134" s="394"/>
      <c r="BK134" s="395"/>
      <c r="BL134" s="389"/>
      <c r="BM134" s="390"/>
      <c r="BN134" s="391"/>
      <c r="BO134" s="392"/>
      <c r="BP134" s="393"/>
      <c r="BQ134" s="394"/>
      <c r="BR134" s="395"/>
      <c r="BS134" s="389"/>
      <c r="BT134" s="390"/>
      <c r="BU134" s="391"/>
      <c r="BV134" s="392"/>
      <c r="BW134" s="393"/>
      <c r="BX134" s="394"/>
      <c r="BY134" s="395"/>
      <c r="BZ134" s="389"/>
      <c r="CA134" s="390"/>
      <c r="CB134" s="391"/>
      <c r="CC134" s="392"/>
      <c r="CD134" s="393"/>
      <c r="CE134" s="394"/>
      <c r="CF134" s="395"/>
      <c r="CG134" s="389"/>
      <c r="CH134" s="390"/>
      <c r="CI134" s="391"/>
      <c r="CJ134" s="392"/>
      <c r="CK134" s="393"/>
      <c r="CL134" s="394"/>
      <c r="CM134" s="395"/>
      <c r="CN134" s="389"/>
      <c r="CO134" s="390"/>
      <c r="CP134" s="391"/>
      <c r="CQ134" s="392"/>
      <c r="CR134" s="393"/>
      <c r="CS134" s="394"/>
      <c r="CT134" s="395"/>
      <c r="CU134" s="389"/>
      <c r="CV134" s="390"/>
      <c r="CW134" s="391"/>
      <c r="CX134" s="392"/>
      <c r="CY134" s="393"/>
      <c r="CZ134" s="394"/>
      <c r="DA134" s="395"/>
      <c r="DB134" s="389"/>
      <c r="DC134" s="390"/>
      <c r="DD134" s="391"/>
      <c r="DE134" s="392"/>
      <c r="DF134" s="393"/>
      <c r="DG134" s="394"/>
      <c r="DH134" s="395"/>
      <c r="DI134" s="389"/>
      <c r="DJ134" s="390"/>
      <c r="DK134" s="391"/>
      <c r="DL134" s="392"/>
      <c r="DM134" s="393"/>
      <c r="DN134" s="394"/>
      <c r="DO134" s="395"/>
      <c r="DP134" s="389"/>
      <c r="DQ134" s="390"/>
      <c r="DR134" s="391"/>
      <c r="DS134" s="392"/>
      <c r="DT134" s="393"/>
      <c r="DU134" s="394"/>
      <c r="DV134" s="395"/>
      <c r="DW134" s="389"/>
      <c r="DX134" s="390"/>
      <c r="DY134" s="391"/>
      <c r="DZ134" s="392"/>
      <c r="EA134" s="393"/>
      <c r="EB134" s="394"/>
      <c r="EC134" s="395"/>
      <c r="ED134" s="389"/>
      <c r="EE134" s="390"/>
      <c r="EF134" s="391"/>
      <c r="EG134" s="392"/>
      <c r="EH134" s="393"/>
      <c r="EI134" s="394"/>
      <c r="EJ134" s="395"/>
      <c r="EK134" s="389"/>
      <c r="EL134" s="390"/>
      <c r="EM134" s="391"/>
      <c r="EN134" s="392"/>
      <c r="EO134" s="393"/>
      <c r="EP134" s="394"/>
      <c r="EQ134" s="395"/>
      <c r="ER134" s="389"/>
      <c r="ES134" s="390"/>
      <c r="ET134" s="391"/>
      <c r="EU134" s="392"/>
      <c r="EV134" s="393"/>
      <c r="EW134" s="394"/>
      <c r="EX134" s="395"/>
      <c r="EY134" s="389"/>
      <c r="EZ134" s="390"/>
      <c r="FA134" s="391"/>
      <c r="FB134" s="392"/>
      <c r="FC134" s="393"/>
      <c r="FD134" s="394"/>
      <c r="FE134" s="395"/>
      <c r="FF134" s="389"/>
      <c r="FG134" s="390"/>
      <c r="FH134" s="391"/>
      <c r="FI134" s="392"/>
      <c r="FJ134" s="393"/>
      <c r="FK134" s="394"/>
      <c r="FL134" s="395"/>
      <c r="FM134" s="389"/>
      <c r="FN134" s="390"/>
      <c r="FO134" s="391"/>
      <c r="FP134" s="392"/>
      <c r="FQ134" s="393"/>
      <c r="FR134" s="394"/>
      <c r="FS134" s="395"/>
      <c r="FT134" s="389"/>
      <c r="FU134" s="390"/>
      <c r="FV134" s="391"/>
      <c r="FW134" s="392"/>
      <c r="FX134" s="393"/>
      <c r="FY134" s="394"/>
      <c r="FZ134" s="395"/>
      <c r="GA134" s="389"/>
      <c r="GB134" s="390"/>
      <c r="GC134" s="391"/>
      <c r="GD134" s="392"/>
      <c r="GE134" s="393"/>
      <c r="GF134" s="394"/>
      <c r="GG134" s="395"/>
      <c r="GH134" s="389"/>
      <c r="GI134" s="390"/>
      <c r="GJ134" s="391"/>
      <c r="GK134" s="392"/>
      <c r="GL134" s="393"/>
      <c r="GM134" s="394"/>
      <c r="GN134" s="395"/>
      <c r="GO134" s="389"/>
      <c r="GP134" s="390"/>
      <c r="GQ134" s="391"/>
      <c r="GR134" s="392"/>
      <c r="GS134" s="393"/>
      <c r="GT134" s="394"/>
      <c r="GU134" s="395"/>
      <c r="GV134" s="389"/>
      <c r="GW134" s="390"/>
      <c r="GX134" s="391"/>
      <c r="GY134" s="392"/>
      <c r="GZ134" s="393"/>
      <c r="HA134" s="394"/>
      <c r="HB134" s="395"/>
      <c r="HC134" s="389"/>
      <c r="HD134" s="390"/>
      <c r="HE134" s="391"/>
      <c r="HF134" s="392"/>
      <c r="HG134" s="393"/>
      <c r="HH134" s="394"/>
      <c r="HI134" s="395"/>
      <c r="HJ134" s="389"/>
      <c r="HK134" s="390"/>
      <c r="HL134" s="391"/>
      <c r="HM134" s="392"/>
      <c r="HN134" s="393"/>
      <c r="HO134" s="394"/>
      <c r="HP134" s="395"/>
      <c r="HQ134" s="389"/>
      <c r="HR134" s="390"/>
      <c r="HS134" s="391"/>
      <c r="HT134" s="392"/>
      <c r="HU134" s="393"/>
      <c r="HV134" s="394"/>
      <c r="HW134" s="395"/>
      <c r="HX134" s="389"/>
      <c r="HY134" s="390"/>
      <c r="HZ134" s="391"/>
      <c r="IA134" s="392"/>
      <c r="IB134" s="393"/>
      <c r="IC134" s="394"/>
      <c r="ID134" s="395"/>
      <c r="IE134" s="389"/>
      <c r="IF134" s="390"/>
      <c r="IG134" s="391"/>
      <c r="IH134" s="392"/>
      <c r="II134" s="393"/>
      <c r="IJ134" s="394"/>
      <c r="IK134" s="395"/>
      <c r="IL134" s="389"/>
      <c r="IM134" s="390"/>
      <c r="IN134" s="391"/>
      <c r="IO134" s="392"/>
      <c r="IP134" s="393"/>
      <c r="IQ134" s="394"/>
      <c r="IR134" s="395"/>
      <c r="IS134" s="389"/>
      <c r="IT134" s="390"/>
      <c r="IU134" s="391"/>
      <c r="IV134" s="392"/>
      <c r="IW134" s="393"/>
      <c r="IX134" s="394"/>
      <c r="IY134" s="395"/>
      <c r="IZ134" s="389"/>
      <c r="JA134" s="390"/>
      <c r="JB134" s="391"/>
      <c r="JC134" s="392"/>
      <c r="JD134" s="393"/>
      <c r="JE134" s="394"/>
      <c r="JF134" s="395"/>
      <c r="JG134" s="389"/>
      <c r="JH134" s="390"/>
      <c r="JI134" s="391"/>
      <c r="JJ134" s="392"/>
      <c r="JK134" s="393"/>
      <c r="JL134" s="394"/>
      <c r="JM134" s="395"/>
      <c r="JN134" s="389"/>
      <c r="JO134" s="390"/>
      <c r="JP134" s="391"/>
      <c r="JQ134" s="392"/>
      <c r="JR134" s="393"/>
      <c r="JS134" s="394"/>
      <c r="JT134" s="395"/>
      <c r="JU134" s="389"/>
      <c r="JV134" s="390"/>
      <c r="JW134" s="391"/>
      <c r="JX134" s="392"/>
      <c r="JY134" s="393"/>
      <c r="JZ134" s="394"/>
      <c r="KA134" s="395"/>
      <c r="KB134" s="389"/>
      <c r="KC134" s="390"/>
      <c r="KD134" s="391"/>
      <c r="KE134" s="392"/>
      <c r="KF134" s="393"/>
      <c r="KG134" s="394"/>
      <c r="KH134" s="395"/>
      <c r="KI134" s="389"/>
      <c r="KJ134" s="390"/>
      <c r="KK134" s="391"/>
      <c r="KL134" s="392"/>
      <c r="KM134" s="393"/>
      <c r="KN134" s="394"/>
      <c r="KO134" s="395"/>
      <c r="KP134" s="389"/>
      <c r="KQ134" s="390"/>
      <c r="KR134" s="391"/>
      <c r="KS134" s="392"/>
      <c r="KT134" s="393"/>
      <c r="KU134" s="394"/>
      <c r="KV134" s="395"/>
      <c r="KW134" s="389"/>
      <c r="KX134" s="390"/>
      <c r="KY134" s="391"/>
      <c r="KZ134" s="392"/>
      <c r="LA134" s="393"/>
      <c r="LB134" s="394"/>
      <c r="LC134" s="395"/>
      <c r="LD134" s="389"/>
      <c r="LE134" s="390"/>
      <c r="LF134" s="391"/>
      <c r="LG134" s="392"/>
      <c r="LH134" s="393"/>
      <c r="LI134" s="394"/>
      <c r="LJ134" s="395"/>
      <c r="LK134" s="389"/>
      <c r="LL134" s="390"/>
      <c r="LM134" s="391"/>
      <c r="LN134" s="392"/>
      <c r="LO134" s="393"/>
      <c r="LP134" s="394"/>
      <c r="LQ134" s="395"/>
      <c r="LR134" s="389"/>
      <c r="LS134" s="390"/>
      <c r="LT134" s="391"/>
      <c r="LU134" s="392"/>
      <c r="LV134" s="393"/>
      <c r="LW134" s="394"/>
      <c r="LX134" s="395"/>
      <c r="LY134" s="389"/>
      <c r="LZ134" s="390"/>
      <c r="MA134" s="391"/>
      <c r="MB134" s="392"/>
      <c r="MC134" s="393"/>
      <c r="MD134" s="394"/>
      <c r="ME134" s="395"/>
      <c r="MF134" s="389"/>
      <c r="MG134" s="390"/>
      <c r="MH134" s="391"/>
      <c r="MI134" s="392"/>
      <c r="MJ134" s="393"/>
      <c r="MK134" s="394"/>
      <c r="ML134" s="395"/>
      <c r="MM134" s="389"/>
      <c r="MN134" s="390"/>
      <c r="MO134" s="391"/>
      <c r="MP134" s="392"/>
      <c r="MQ134" s="393"/>
      <c r="MR134" s="394"/>
      <c r="MS134" s="395"/>
      <c r="MT134" s="389"/>
      <c r="MU134" s="390"/>
      <c r="MV134" s="391"/>
      <c r="MW134" s="392"/>
      <c r="MX134" s="393"/>
      <c r="MY134" s="394"/>
      <c r="MZ134" s="395"/>
      <c r="NA134" s="389"/>
      <c r="NB134" s="390"/>
      <c r="NC134" s="391"/>
      <c r="ND134" s="392"/>
      <c r="NE134" s="393"/>
      <c r="NF134" s="394"/>
      <c r="NG134" s="395"/>
      <c r="NH134" s="389"/>
      <c r="NI134" s="390"/>
      <c r="NJ134" s="391"/>
      <c r="NK134" s="392"/>
      <c r="NL134" s="393"/>
      <c r="NM134" s="394"/>
      <c r="NN134" s="395"/>
      <c r="NO134" s="389"/>
      <c r="NP134" s="390"/>
      <c r="NQ134" s="391"/>
      <c r="NR134" s="392"/>
      <c r="NS134" s="393"/>
      <c r="NT134" s="394"/>
      <c r="NU134" s="395"/>
      <c r="NV134" s="389"/>
      <c r="NW134" s="390"/>
      <c r="NX134" s="391"/>
      <c r="NY134" s="392"/>
      <c r="NZ134" s="393"/>
      <c r="OA134" s="394"/>
      <c r="OB134" s="395"/>
      <c r="OC134" s="389"/>
      <c r="OD134" s="390"/>
      <c r="OE134" s="391"/>
      <c r="OF134" s="392"/>
      <c r="OG134" s="393"/>
      <c r="OH134" s="394"/>
      <c r="OI134" s="395"/>
      <c r="OJ134" s="389"/>
      <c r="OK134" s="390"/>
      <c r="OL134" s="391"/>
      <c r="OM134" s="392"/>
      <c r="ON134" s="393"/>
      <c r="OO134" s="394"/>
      <c r="OP134" s="395"/>
      <c r="OQ134" s="389"/>
      <c r="OR134" s="390"/>
      <c r="OS134" s="391"/>
      <c r="OT134" s="392"/>
      <c r="OU134" s="393"/>
      <c r="OV134" s="394"/>
      <c r="OW134" s="395"/>
      <c r="OX134" s="389"/>
      <c r="OY134" s="390"/>
      <c r="OZ134" s="391"/>
      <c r="PA134" s="392"/>
      <c r="PB134" s="393"/>
      <c r="PC134" s="394"/>
      <c r="PD134" s="395"/>
      <c r="PE134" s="389"/>
      <c r="PF134" s="390"/>
      <c r="PG134" s="391"/>
      <c r="PH134" s="392"/>
      <c r="PI134" s="393"/>
      <c r="PJ134" s="394"/>
      <c r="PK134" s="395"/>
      <c r="PL134" s="389"/>
      <c r="PM134" s="390"/>
      <c r="PN134" s="391"/>
      <c r="PO134" s="392"/>
      <c r="PP134" s="393"/>
      <c r="PQ134" s="394"/>
      <c r="PR134" s="395"/>
      <c r="PS134" s="389"/>
      <c r="PT134" s="390"/>
      <c r="PU134" s="391"/>
      <c r="PV134" s="392"/>
      <c r="PW134" s="393"/>
      <c r="PX134" s="394"/>
      <c r="PY134" s="395"/>
      <c r="PZ134" s="389"/>
      <c r="QA134" s="390"/>
      <c r="QB134" s="391"/>
      <c r="QC134" s="392"/>
      <c r="QD134" s="393"/>
      <c r="QE134" s="394"/>
      <c r="QF134" s="395"/>
      <c r="QG134" s="389"/>
      <c r="QH134" s="390"/>
      <c r="QI134" s="391"/>
      <c r="QJ134" s="392"/>
      <c r="QK134" s="393"/>
      <c r="QL134" s="394"/>
      <c r="QM134" s="395"/>
      <c r="QN134" s="389"/>
      <c r="QO134" s="390"/>
      <c r="QP134" s="391"/>
      <c r="QQ134" s="392"/>
      <c r="QR134" s="393"/>
      <c r="QS134" s="394"/>
      <c r="QT134" s="395"/>
      <c r="QU134" s="389"/>
      <c r="QV134" s="390"/>
      <c r="QW134" s="391"/>
      <c r="QX134" s="392"/>
      <c r="QY134" s="393"/>
      <c r="QZ134" s="394"/>
      <c r="RA134" s="395"/>
      <c r="RB134" s="389"/>
      <c r="RC134" s="390"/>
      <c r="RD134" s="391"/>
      <c r="RE134" s="392"/>
      <c r="RF134" s="393"/>
      <c r="RG134" s="394"/>
      <c r="RH134" s="395"/>
      <c r="RI134" s="389"/>
      <c r="RJ134" s="390"/>
      <c r="RK134" s="391"/>
      <c r="RL134" s="392"/>
      <c r="RM134" s="393"/>
      <c r="RN134" s="394"/>
      <c r="RO134" s="395"/>
      <c r="RP134" s="389"/>
      <c r="RQ134" s="390"/>
      <c r="RR134" s="391"/>
      <c r="RS134" s="392"/>
      <c r="RT134" s="393"/>
      <c r="RU134" s="394"/>
      <c r="RV134" s="395"/>
      <c r="RW134" s="389"/>
      <c r="RX134" s="390"/>
      <c r="RY134" s="391"/>
      <c r="RZ134" s="392"/>
      <c r="SA134" s="393"/>
      <c r="SB134" s="394"/>
      <c r="SC134" s="395"/>
      <c r="SD134" s="389"/>
      <c r="SE134" s="390"/>
      <c r="SF134" s="391"/>
      <c r="SG134" s="392"/>
      <c r="SH134" s="393"/>
      <c r="SI134" s="394"/>
      <c r="SJ134" s="395"/>
      <c r="SK134" s="389"/>
      <c r="SL134" s="390"/>
      <c r="SM134" s="391"/>
      <c r="SN134" s="392"/>
      <c r="SO134" s="393"/>
      <c r="SP134" s="394"/>
      <c r="SQ134" s="395"/>
      <c r="SR134" s="389"/>
      <c r="SS134" s="390"/>
      <c r="ST134" s="391"/>
      <c r="SU134" s="392"/>
      <c r="SV134" s="393"/>
      <c r="SW134" s="394"/>
      <c r="SX134" s="395"/>
      <c r="SY134" s="389"/>
      <c r="SZ134" s="390"/>
      <c r="TA134" s="391"/>
      <c r="TB134" s="392"/>
      <c r="TC134" s="393"/>
      <c r="TD134" s="394"/>
      <c r="TE134" s="395"/>
      <c r="TF134" s="389"/>
      <c r="TG134" s="390"/>
      <c r="TH134" s="391"/>
      <c r="TI134" s="392"/>
      <c r="TJ134" s="393"/>
      <c r="TK134" s="394"/>
      <c r="TL134" s="395"/>
      <c r="TM134" s="389"/>
      <c r="TN134" s="390"/>
      <c r="TO134" s="391"/>
      <c r="TP134" s="392"/>
      <c r="TQ134" s="393"/>
      <c r="TR134" s="394"/>
      <c r="TS134" s="395"/>
      <c r="TT134" s="389"/>
      <c r="TU134" s="390"/>
      <c r="TV134" s="391"/>
      <c r="TW134" s="392"/>
      <c r="TX134" s="393"/>
      <c r="TY134" s="394"/>
      <c r="TZ134" s="395"/>
      <c r="UA134" s="389"/>
      <c r="UB134" s="390"/>
      <c r="UC134" s="391"/>
      <c r="UD134" s="392"/>
      <c r="UE134" s="393"/>
      <c r="UF134" s="394"/>
      <c r="UG134" s="395"/>
      <c r="UH134" s="389"/>
      <c r="UI134" s="390"/>
      <c r="UJ134" s="391"/>
      <c r="UK134" s="392"/>
      <c r="UL134" s="393"/>
      <c r="UM134" s="394"/>
      <c r="UN134" s="395"/>
      <c r="UO134" s="389"/>
      <c r="UP134" s="390"/>
      <c r="UQ134" s="391"/>
      <c r="UR134" s="392"/>
      <c r="US134" s="393"/>
      <c r="UT134" s="394"/>
      <c r="UU134" s="395"/>
      <c r="UV134" s="389"/>
      <c r="UW134" s="390"/>
      <c r="UX134" s="391"/>
      <c r="UY134" s="392"/>
      <c r="UZ134" s="393"/>
      <c r="VA134" s="394"/>
      <c r="VB134" s="395"/>
      <c r="VC134" s="389"/>
      <c r="VD134" s="390"/>
      <c r="VE134" s="391"/>
      <c r="VF134" s="392"/>
      <c r="VG134" s="393"/>
      <c r="VH134" s="394"/>
      <c r="VI134" s="395"/>
      <c r="VJ134" s="389"/>
      <c r="VK134" s="390"/>
      <c r="VL134" s="391"/>
      <c r="VM134" s="392"/>
      <c r="VN134" s="393"/>
      <c r="VO134" s="394"/>
      <c r="VP134" s="395"/>
      <c r="VQ134" s="389"/>
      <c r="VR134" s="390"/>
      <c r="VS134" s="391"/>
      <c r="VT134" s="392"/>
      <c r="VU134" s="393"/>
      <c r="VV134" s="394"/>
      <c r="VW134" s="395"/>
      <c r="VX134" s="389"/>
      <c r="VY134" s="390"/>
      <c r="VZ134" s="391"/>
      <c r="WA134" s="392"/>
      <c r="WB134" s="393"/>
      <c r="WC134" s="394"/>
      <c r="WD134" s="395"/>
      <c r="WE134" s="389"/>
      <c r="WF134" s="390"/>
      <c r="WG134" s="391"/>
      <c r="WH134" s="392"/>
      <c r="WI134" s="393"/>
      <c r="WJ134" s="394"/>
      <c r="WK134" s="395"/>
      <c r="WL134" s="389"/>
      <c r="WM134" s="390"/>
      <c r="WN134" s="391"/>
      <c r="WO134" s="392"/>
      <c r="WP134" s="393"/>
      <c r="WQ134" s="394"/>
      <c r="WR134" s="395"/>
      <c r="WS134" s="389"/>
      <c r="WT134" s="390"/>
      <c r="WU134" s="391"/>
      <c r="WV134" s="392"/>
      <c r="WW134" s="393"/>
      <c r="WX134" s="394"/>
      <c r="WY134" s="395"/>
      <c r="WZ134" s="389"/>
      <c r="XA134" s="390"/>
      <c r="XB134" s="391"/>
      <c r="XC134" s="392"/>
      <c r="XD134" s="393"/>
      <c r="XE134" s="394"/>
      <c r="XF134" s="395"/>
      <c r="XG134" s="389"/>
      <c r="XH134" s="390"/>
      <c r="XI134" s="391"/>
      <c r="XJ134" s="392"/>
      <c r="XK134" s="393"/>
      <c r="XL134" s="394"/>
      <c r="XM134" s="395"/>
      <c r="XN134" s="389"/>
      <c r="XO134" s="390"/>
      <c r="XP134" s="391"/>
      <c r="XQ134" s="392"/>
      <c r="XR134" s="393"/>
      <c r="XS134" s="394"/>
      <c r="XT134" s="395"/>
      <c r="XU134" s="389"/>
      <c r="XV134" s="390"/>
      <c r="XW134" s="391"/>
      <c r="XX134" s="392"/>
      <c r="XY134" s="393"/>
      <c r="XZ134" s="394"/>
      <c r="YA134" s="395"/>
      <c r="YB134" s="389"/>
      <c r="YC134" s="390"/>
      <c r="YD134" s="391"/>
      <c r="YE134" s="392"/>
      <c r="YF134" s="393"/>
      <c r="YG134" s="394"/>
      <c r="YH134" s="395"/>
      <c r="YI134" s="389"/>
      <c r="YJ134" s="390"/>
      <c r="YK134" s="391"/>
      <c r="YL134" s="392"/>
      <c r="YM134" s="393"/>
      <c r="YN134" s="394"/>
      <c r="YO134" s="395"/>
      <c r="YP134" s="389"/>
      <c r="YQ134" s="390"/>
      <c r="YR134" s="391"/>
      <c r="YS134" s="392"/>
      <c r="YT134" s="393"/>
      <c r="YU134" s="394"/>
      <c r="YV134" s="395"/>
      <c r="YW134" s="389"/>
      <c r="YX134" s="390"/>
      <c r="YY134" s="391"/>
      <c r="YZ134" s="392"/>
      <c r="ZA134" s="393"/>
      <c r="ZB134" s="394"/>
      <c r="ZC134" s="395"/>
      <c r="ZD134" s="389"/>
      <c r="ZE134" s="390"/>
      <c r="ZF134" s="391"/>
      <c r="ZG134" s="392"/>
      <c r="ZH134" s="393"/>
      <c r="ZI134" s="394"/>
      <c r="ZJ134" s="395"/>
      <c r="ZK134" s="389"/>
      <c r="ZL134" s="390"/>
      <c r="ZM134" s="391"/>
      <c r="ZN134" s="392"/>
      <c r="ZO134" s="393"/>
      <c r="ZP134" s="394"/>
      <c r="ZQ134" s="395"/>
      <c r="ZR134" s="389"/>
      <c r="ZS134" s="390"/>
      <c r="ZT134" s="391"/>
      <c r="ZU134" s="392"/>
      <c r="ZV134" s="393"/>
      <c r="ZW134" s="394"/>
      <c r="ZX134" s="395"/>
      <c r="ZY134" s="389"/>
      <c r="ZZ134" s="390"/>
      <c r="AAA134" s="391"/>
      <c r="AAB134" s="392"/>
      <c r="AAC134" s="393"/>
      <c r="AAD134" s="394"/>
      <c r="AAE134" s="395"/>
      <c r="AAF134" s="389"/>
      <c r="AAG134" s="390"/>
      <c r="AAH134" s="391"/>
      <c r="AAI134" s="392"/>
      <c r="AAJ134" s="393"/>
      <c r="AAK134" s="394"/>
      <c r="AAL134" s="395"/>
      <c r="AAM134" s="389"/>
      <c r="AAN134" s="390"/>
      <c r="AAO134" s="391"/>
      <c r="AAP134" s="392"/>
      <c r="AAQ134" s="393"/>
      <c r="AAR134" s="394"/>
      <c r="AAS134" s="395"/>
      <c r="AAT134" s="389"/>
      <c r="AAU134" s="390"/>
      <c r="AAV134" s="391"/>
      <c r="AAW134" s="392"/>
      <c r="AAX134" s="393"/>
      <c r="AAY134" s="394"/>
      <c r="AAZ134" s="395"/>
      <c r="ABA134" s="389"/>
      <c r="ABB134" s="390"/>
      <c r="ABC134" s="391"/>
      <c r="ABD134" s="392"/>
      <c r="ABE134" s="393"/>
      <c r="ABF134" s="394"/>
      <c r="ABG134" s="395"/>
      <c r="ABH134" s="389"/>
      <c r="ABI134" s="390"/>
      <c r="ABJ134" s="391"/>
      <c r="ABK134" s="392"/>
      <c r="ABL134" s="393"/>
      <c r="ABM134" s="394"/>
      <c r="ABN134" s="395"/>
      <c r="ABO134" s="389"/>
      <c r="ABP134" s="390"/>
      <c r="ABQ134" s="391"/>
      <c r="ABR134" s="392"/>
      <c r="ABS134" s="393"/>
      <c r="ABT134" s="394"/>
      <c r="ABU134" s="395"/>
      <c r="ABV134" s="389"/>
      <c r="ABW134" s="390"/>
      <c r="ABX134" s="391"/>
      <c r="ABY134" s="392"/>
      <c r="ABZ134" s="393"/>
      <c r="ACA134" s="394"/>
      <c r="ACB134" s="395"/>
      <c r="ACC134" s="389"/>
      <c r="ACD134" s="390"/>
      <c r="ACE134" s="391"/>
      <c r="ACF134" s="392"/>
      <c r="ACG134" s="393"/>
      <c r="ACH134" s="394"/>
      <c r="ACI134" s="395"/>
      <c r="ACJ134" s="389"/>
      <c r="ACK134" s="390"/>
      <c r="ACL134" s="391"/>
      <c r="ACM134" s="392"/>
      <c r="ACN134" s="393"/>
      <c r="ACO134" s="394"/>
      <c r="ACP134" s="395"/>
      <c r="ACQ134" s="389"/>
      <c r="ACR134" s="390"/>
      <c r="ACS134" s="391"/>
      <c r="ACT134" s="392"/>
      <c r="ACU134" s="393"/>
      <c r="ACV134" s="394"/>
      <c r="ACW134" s="395"/>
      <c r="ACX134" s="389"/>
      <c r="ACY134" s="390"/>
      <c r="ACZ134" s="391"/>
      <c r="ADA134" s="392"/>
      <c r="ADB134" s="393"/>
      <c r="ADC134" s="394"/>
      <c r="ADD134" s="395"/>
      <c r="ADE134" s="389"/>
      <c r="ADF134" s="390"/>
      <c r="ADG134" s="391"/>
      <c r="ADH134" s="392"/>
      <c r="ADI134" s="393"/>
      <c r="ADJ134" s="394"/>
      <c r="ADK134" s="395"/>
      <c r="ADL134" s="389"/>
      <c r="ADM134" s="390"/>
      <c r="ADN134" s="391"/>
      <c r="ADO134" s="392"/>
      <c r="ADP134" s="393"/>
      <c r="ADQ134" s="394"/>
      <c r="ADR134" s="395"/>
      <c r="ADS134" s="389"/>
      <c r="ADT134" s="390"/>
      <c r="ADU134" s="391"/>
      <c r="ADV134" s="392"/>
      <c r="ADW134" s="393"/>
      <c r="ADX134" s="394"/>
      <c r="ADY134" s="395"/>
      <c r="ADZ134" s="389"/>
      <c r="AEA134" s="390"/>
      <c r="AEB134" s="391"/>
      <c r="AEC134" s="392"/>
      <c r="AED134" s="393"/>
      <c r="AEE134" s="394"/>
      <c r="AEF134" s="395"/>
      <c r="AEG134" s="389"/>
      <c r="AEH134" s="390"/>
      <c r="AEI134" s="391"/>
      <c r="AEJ134" s="392"/>
      <c r="AEK134" s="393"/>
      <c r="AEL134" s="394"/>
      <c r="AEM134" s="395"/>
      <c r="AEN134" s="389"/>
      <c r="AEO134" s="390"/>
      <c r="AEP134" s="391"/>
      <c r="AEQ134" s="392"/>
      <c r="AER134" s="393"/>
      <c r="AES134" s="394"/>
      <c r="AET134" s="395"/>
      <c r="AEU134" s="389"/>
      <c r="AEV134" s="390"/>
      <c r="AEW134" s="391"/>
      <c r="AEX134" s="392"/>
      <c r="AEY134" s="393"/>
      <c r="AEZ134" s="394"/>
      <c r="AFA134" s="395"/>
      <c r="AFB134" s="389"/>
      <c r="AFC134" s="390"/>
      <c r="AFD134" s="391"/>
      <c r="AFE134" s="392"/>
      <c r="AFF134" s="393"/>
      <c r="AFG134" s="394"/>
      <c r="AFH134" s="395"/>
      <c r="AFI134" s="389"/>
      <c r="AFJ134" s="390"/>
      <c r="AFK134" s="391"/>
      <c r="AFL134" s="392"/>
      <c r="AFM134" s="393"/>
      <c r="AFN134" s="394"/>
      <c r="AFO134" s="395"/>
      <c r="AFP134" s="389"/>
      <c r="AFQ134" s="390"/>
      <c r="AFR134" s="391"/>
      <c r="AFS134" s="392"/>
      <c r="AFT134" s="393"/>
      <c r="AFU134" s="394"/>
      <c r="AFV134" s="395"/>
      <c r="AFW134" s="389"/>
      <c r="AFX134" s="390"/>
      <c r="AFY134" s="391"/>
      <c r="AFZ134" s="392"/>
      <c r="AGA134" s="393"/>
      <c r="AGB134" s="394"/>
      <c r="AGC134" s="395"/>
      <c r="AGD134" s="389"/>
      <c r="AGE134" s="390"/>
      <c r="AGF134" s="391"/>
      <c r="AGG134" s="392"/>
      <c r="AGH134" s="393"/>
      <c r="AGI134" s="394"/>
      <c r="AGJ134" s="395"/>
      <c r="AGK134" s="389"/>
      <c r="AGL134" s="390"/>
      <c r="AGM134" s="391"/>
      <c r="AGN134" s="392"/>
      <c r="AGO134" s="393"/>
      <c r="AGP134" s="394"/>
      <c r="AGQ134" s="395"/>
      <c r="AGR134" s="389"/>
      <c r="AGS134" s="390"/>
      <c r="AGT134" s="391"/>
      <c r="AGU134" s="392"/>
      <c r="AGV134" s="393"/>
      <c r="AGW134" s="394"/>
      <c r="AGX134" s="395"/>
      <c r="AGY134" s="389"/>
      <c r="AGZ134" s="390"/>
      <c r="AHA134" s="391"/>
      <c r="AHB134" s="392"/>
      <c r="AHC134" s="393"/>
      <c r="AHD134" s="394"/>
      <c r="AHE134" s="395"/>
      <c r="AHF134" s="389"/>
      <c r="AHG134" s="390"/>
      <c r="AHH134" s="391"/>
      <c r="AHI134" s="392"/>
      <c r="AHJ134" s="393"/>
      <c r="AHK134" s="394"/>
      <c r="AHL134" s="395"/>
      <c r="AHM134" s="389"/>
      <c r="AHN134" s="390"/>
      <c r="AHO134" s="391"/>
      <c r="AHP134" s="392"/>
      <c r="AHQ134" s="393"/>
      <c r="AHR134" s="394"/>
      <c r="AHS134" s="395"/>
      <c r="AHT134" s="389"/>
      <c r="AHU134" s="390"/>
      <c r="AHV134" s="391"/>
      <c r="AHW134" s="392"/>
      <c r="AHX134" s="393"/>
      <c r="AHY134" s="394"/>
      <c r="AHZ134" s="395"/>
      <c r="AIA134" s="389"/>
      <c r="AIB134" s="390"/>
      <c r="AIC134" s="391"/>
      <c r="AID134" s="392"/>
      <c r="AIE134" s="393"/>
      <c r="AIF134" s="394"/>
      <c r="AIG134" s="395"/>
      <c r="AIH134" s="389"/>
      <c r="AII134" s="390"/>
      <c r="AIJ134" s="391"/>
      <c r="AIK134" s="392"/>
      <c r="AIL134" s="393"/>
      <c r="AIM134" s="394"/>
      <c r="AIN134" s="395"/>
      <c r="AIO134" s="389"/>
      <c r="AIP134" s="390"/>
      <c r="AIQ134" s="391"/>
      <c r="AIR134" s="392"/>
      <c r="AIS134" s="393"/>
      <c r="AIT134" s="394"/>
      <c r="AIU134" s="395"/>
      <c r="AIV134" s="389"/>
      <c r="AIW134" s="390"/>
      <c r="AIX134" s="391"/>
      <c r="AIY134" s="392"/>
      <c r="AIZ134" s="393"/>
      <c r="AJA134" s="394"/>
      <c r="AJB134" s="395"/>
      <c r="AJC134" s="389"/>
      <c r="AJD134" s="390"/>
      <c r="AJE134" s="391"/>
      <c r="AJF134" s="392"/>
      <c r="AJG134" s="393"/>
      <c r="AJH134" s="394"/>
      <c r="AJI134" s="395"/>
      <c r="AJJ134" s="389"/>
      <c r="AJK134" s="390"/>
      <c r="AJL134" s="391"/>
      <c r="AJM134" s="392"/>
      <c r="AJN134" s="393"/>
      <c r="AJO134" s="394"/>
      <c r="AJP134" s="395"/>
      <c r="AJQ134" s="389"/>
      <c r="AJR134" s="390"/>
      <c r="AJS134" s="391"/>
      <c r="AJT134" s="392"/>
      <c r="AJU134" s="393"/>
      <c r="AJV134" s="394"/>
      <c r="AJW134" s="395"/>
      <c r="AJX134" s="389"/>
      <c r="AJY134" s="390"/>
      <c r="AJZ134" s="391"/>
      <c r="AKA134" s="392"/>
      <c r="AKB134" s="393"/>
      <c r="AKC134" s="394"/>
      <c r="AKD134" s="395"/>
      <c r="AKE134" s="389"/>
      <c r="AKF134" s="390"/>
      <c r="AKG134" s="391"/>
      <c r="AKH134" s="392"/>
      <c r="AKI134" s="393"/>
      <c r="AKJ134" s="394"/>
      <c r="AKK134" s="395"/>
      <c r="AKL134" s="389"/>
      <c r="AKM134" s="390"/>
      <c r="AKN134" s="391"/>
      <c r="AKO134" s="392"/>
      <c r="AKP134" s="393"/>
      <c r="AKQ134" s="394"/>
      <c r="AKR134" s="395"/>
      <c r="AKS134" s="389"/>
      <c r="AKT134" s="390"/>
      <c r="AKU134" s="391"/>
      <c r="AKV134" s="392"/>
      <c r="AKW134" s="393"/>
      <c r="AKX134" s="394"/>
      <c r="AKY134" s="395"/>
      <c r="AKZ134" s="389"/>
      <c r="ALA134" s="390"/>
      <c r="ALB134" s="391"/>
      <c r="ALC134" s="392"/>
      <c r="ALD134" s="393"/>
      <c r="ALE134" s="394"/>
      <c r="ALF134" s="395"/>
      <c r="ALG134" s="389"/>
      <c r="ALH134" s="390"/>
      <c r="ALI134" s="391"/>
      <c r="ALJ134" s="392"/>
      <c r="ALK134" s="393"/>
      <c r="ALL134" s="394"/>
      <c r="ALM134" s="395"/>
      <c r="ALN134" s="389"/>
      <c r="ALO134" s="390"/>
      <c r="ALP134" s="391"/>
      <c r="ALQ134" s="392"/>
      <c r="ALR134" s="393"/>
      <c r="ALS134" s="394"/>
      <c r="ALT134" s="395"/>
      <c r="ALU134" s="389"/>
      <c r="ALV134" s="390"/>
      <c r="ALW134" s="391"/>
      <c r="ALX134" s="392"/>
      <c r="ALY134" s="393"/>
      <c r="ALZ134" s="394"/>
      <c r="AMA134" s="395"/>
      <c r="AMB134" s="389"/>
      <c r="AMC134" s="390"/>
      <c r="AMD134" s="391"/>
      <c r="AME134" s="392"/>
      <c r="AMF134" s="393"/>
      <c r="AMG134" s="394"/>
      <c r="AMH134" s="395"/>
      <c r="AMI134" s="389"/>
      <c r="AMJ134" s="390"/>
      <c r="AMK134" s="391"/>
      <c r="AML134" s="392"/>
      <c r="AMM134" s="393"/>
      <c r="AMN134" s="394"/>
      <c r="AMO134" s="395"/>
      <c r="AMP134" s="389"/>
      <c r="AMQ134" s="390"/>
      <c r="AMR134" s="391"/>
      <c r="AMS134" s="392"/>
      <c r="AMT134" s="393"/>
      <c r="AMU134" s="394"/>
      <c r="AMV134" s="395"/>
      <c r="AMW134" s="389"/>
      <c r="AMX134" s="390"/>
      <c r="AMY134" s="391"/>
      <c r="AMZ134" s="392"/>
      <c r="ANA134" s="393"/>
      <c r="ANB134" s="394"/>
      <c r="ANC134" s="395"/>
      <c r="AND134" s="389"/>
      <c r="ANE134" s="390"/>
      <c r="ANF134" s="391"/>
      <c r="ANG134" s="392"/>
      <c r="ANH134" s="393"/>
      <c r="ANI134" s="394"/>
      <c r="ANJ134" s="395"/>
      <c r="ANK134" s="389"/>
      <c r="ANL134" s="390"/>
      <c r="ANM134" s="391"/>
      <c r="ANN134" s="392"/>
      <c r="ANO134" s="393"/>
      <c r="ANP134" s="394"/>
      <c r="ANQ134" s="395"/>
      <c r="ANR134" s="389"/>
      <c r="ANS134" s="390"/>
      <c r="ANT134" s="391"/>
      <c r="ANU134" s="392"/>
      <c r="ANV134" s="393"/>
      <c r="ANW134" s="394"/>
      <c r="ANX134" s="395"/>
      <c r="ANY134" s="389"/>
      <c r="ANZ134" s="390"/>
      <c r="AOA134" s="391"/>
      <c r="AOB134" s="392"/>
      <c r="AOC134" s="393"/>
      <c r="AOD134" s="394"/>
      <c r="AOE134" s="395"/>
      <c r="AOF134" s="389"/>
      <c r="AOG134" s="390"/>
      <c r="AOH134" s="391"/>
      <c r="AOI134" s="392"/>
      <c r="AOJ134" s="393"/>
      <c r="AOK134" s="394"/>
      <c r="AOL134" s="395"/>
      <c r="AOM134" s="389"/>
      <c r="AON134" s="390"/>
      <c r="AOO134" s="391"/>
      <c r="AOP134" s="392"/>
      <c r="AOQ134" s="393"/>
      <c r="AOR134" s="394"/>
      <c r="AOS134" s="395"/>
      <c r="AOT134" s="389"/>
      <c r="AOU134" s="390"/>
      <c r="AOV134" s="391"/>
      <c r="AOW134" s="392"/>
      <c r="AOX134" s="393"/>
      <c r="AOY134" s="394"/>
      <c r="AOZ134" s="395"/>
      <c r="APA134" s="389"/>
      <c r="APB134" s="390"/>
      <c r="APC134" s="391"/>
      <c r="APD134" s="392"/>
      <c r="APE134" s="393"/>
      <c r="APF134" s="394"/>
      <c r="APG134" s="395"/>
      <c r="APH134" s="389"/>
      <c r="API134" s="390"/>
      <c r="APJ134" s="391"/>
      <c r="APK134" s="392"/>
      <c r="APL134" s="393"/>
      <c r="APM134" s="394"/>
      <c r="APN134" s="395"/>
      <c r="APO134" s="389"/>
      <c r="APP134" s="390"/>
      <c r="APQ134" s="391"/>
      <c r="APR134" s="392"/>
      <c r="APS134" s="393"/>
      <c r="APT134" s="394"/>
      <c r="APU134" s="395"/>
      <c r="APV134" s="389"/>
      <c r="APW134" s="390"/>
      <c r="APX134" s="391"/>
      <c r="APY134" s="392"/>
      <c r="APZ134" s="393"/>
      <c r="AQA134" s="394"/>
      <c r="AQB134" s="395"/>
      <c r="AQC134" s="389"/>
      <c r="AQD134" s="390"/>
      <c r="AQE134" s="391"/>
      <c r="AQF134" s="392"/>
      <c r="AQG134" s="393"/>
      <c r="AQH134" s="394"/>
      <c r="AQI134" s="395"/>
      <c r="AQJ134" s="389"/>
      <c r="AQK134" s="390"/>
      <c r="AQL134" s="391"/>
      <c r="AQM134" s="392"/>
      <c r="AQN134" s="393"/>
      <c r="AQO134" s="394"/>
      <c r="AQP134" s="395"/>
      <c r="AQQ134" s="389"/>
      <c r="AQR134" s="390"/>
      <c r="AQS134" s="391"/>
      <c r="AQT134" s="392"/>
      <c r="AQU134" s="393"/>
      <c r="AQV134" s="394"/>
      <c r="AQW134" s="395"/>
      <c r="AQX134" s="389"/>
      <c r="AQY134" s="390"/>
      <c r="AQZ134" s="391"/>
      <c r="ARA134" s="392"/>
      <c r="ARB134" s="393"/>
      <c r="ARC134" s="394"/>
      <c r="ARD134" s="395"/>
      <c r="ARE134" s="389"/>
      <c r="ARF134" s="390"/>
      <c r="ARG134" s="391"/>
      <c r="ARH134" s="392"/>
      <c r="ARI134" s="393"/>
      <c r="ARJ134" s="394"/>
      <c r="ARK134" s="395"/>
      <c r="ARL134" s="389"/>
      <c r="ARM134" s="390"/>
      <c r="ARN134" s="391"/>
      <c r="ARO134" s="392"/>
      <c r="ARP134" s="393"/>
      <c r="ARQ134" s="394"/>
      <c r="ARR134" s="395"/>
      <c r="ARS134" s="389"/>
      <c r="ART134" s="390"/>
      <c r="ARU134" s="391"/>
      <c r="ARV134" s="392"/>
      <c r="ARW134" s="393"/>
      <c r="ARX134" s="394"/>
      <c r="ARY134" s="395"/>
      <c r="ARZ134" s="389"/>
      <c r="ASA134" s="390"/>
      <c r="ASB134" s="391"/>
      <c r="ASC134" s="392"/>
      <c r="ASD134" s="393"/>
      <c r="ASE134" s="394"/>
      <c r="ASF134" s="395"/>
      <c r="ASG134" s="389"/>
      <c r="ASH134" s="390"/>
      <c r="ASI134" s="391"/>
      <c r="ASJ134" s="392"/>
      <c r="ASK134" s="393"/>
      <c r="ASL134" s="394"/>
      <c r="ASM134" s="395"/>
      <c r="ASN134" s="389"/>
      <c r="ASO134" s="390"/>
      <c r="ASP134" s="391"/>
      <c r="ASQ134" s="392"/>
      <c r="ASR134" s="393"/>
      <c r="ASS134" s="394"/>
      <c r="AST134" s="395"/>
      <c r="ASU134" s="389"/>
      <c r="ASV134" s="390"/>
      <c r="ASW134" s="391"/>
      <c r="ASX134" s="392"/>
      <c r="ASY134" s="393"/>
      <c r="ASZ134" s="394"/>
      <c r="ATA134" s="395"/>
      <c r="ATB134" s="389"/>
      <c r="ATC134" s="390"/>
      <c r="ATD134" s="391"/>
      <c r="ATE134" s="392"/>
      <c r="ATF134" s="393"/>
      <c r="ATG134" s="394"/>
      <c r="ATH134" s="395"/>
      <c r="ATI134" s="389"/>
      <c r="ATJ134" s="390"/>
      <c r="ATK134" s="391"/>
      <c r="ATL134" s="392"/>
      <c r="ATM134" s="393"/>
      <c r="ATN134" s="394"/>
      <c r="ATO134" s="395"/>
      <c r="ATP134" s="389"/>
      <c r="ATQ134" s="390"/>
      <c r="ATR134" s="391"/>
      <c r="ATS134" s="392"/>
      <c r="ATT134" s="393"/>
      <c r="ATU134" s="394"/>
      <c r="ATV134" s="395"/>
      <c r="ATW134" s="389"/>
      <c r="ATX134" s="390"/>
      <c r="ATY134" s="391"/>
      <c r="ATZ134" s="392"/>
      <c r="AUA134" s="393"/>
      <c r="AUB134" s="394"/>
      <c r="AUC134" s="395"/>
      <c r="AUD134" s="389"/>
      <c r="AUE134" s="390"/>
      <c r="AUF134" s="391"/>
      <c r="AUG134" s="392"/>
      <c r="AUH134" s="393"/>
      <c r="AUI134" s="394"/>
      <c r="AUJ134" s="395"/>
      <c r="AUK134" s="389"/>
      <c r="AUL134" s="390"/>
      <c r="AUM134" s="391"/>
      <c r="AUN134" s="392"/>
      <c r="AUO134" s="393"/>
      <c r="AUP134" s="394"/>
      <c r="AUQ134" s="395"/>
      <c r="AUR134" s="389"/>
      <c r="AUS134" s="390"/>
      <c r="AUT134" s="391"/>
      <c r="AUU134" s="392"/>
      <c r="AUV134" s="393"/>
      <c r="AUW134" s="394"/>
      <c r="AUX134" s="395"/>
      <c r="AUY134" s="389"/>
      <c r="AUZ134" s="390"/>
      <c r="AVA134" s="391"/>
      <c r="AVB134" s="392"/>
      <c r="AVC134" s="393"/>
      <c r="AVD134" s="394"/>
      <c r="AVE134" s="395"/>
      <c r="AVF134" s="389"/>
      <c r="AVG134" s="390"/>
      <c r="AVH134" s="391"/>
      <c r="AVI134" s="392"/>
      <c r="AVJ134" s="393"/>
      <c r="AVK134" s="394"/>
      <c r="AVL134" s="395"/>
      <c r="AVM134" s="389"/>
      <c r="AVN134" s="390"/>
      <c r="AVO134" s="391"/>
      <c r="AVP134" s="392"/>
      <c r="AVQ134" s="393"/>
      <c r="AVR134" s="394"/>
      <c r="AVS134" s="395"/>
      <c r="AVT134" s="389"/>
      <c r="AVU134" s="390"/>
      <c r="AVV134" s="391"/>
      <c r="AVW134" s="392"/>
      <c r="AVX134" s="393"/>
      <c r="AVY134" s="394"/>
      <c r="AVZ134" s="395"/>
      <c r="AWA134" s="389"/>
      <c r="AWB134" s="390"/>
      <c r="AWC134" s="391"/>
      <c r="AWD134" s="392"/>
      <c r="AWE134" s="393"/>
      <c r="AWF134" s="394"/>
      <c r="AWG134" s="395"/>
      <c r="AWH134" s="389"/>
      <c r="AWI134" s="390"/>
      <c r="AWJ134" s="391"/>
      <c r="AWK134" s="392"/>
      <c r="AWL134" s="393"/>
      <c r="AWM134" s="394"/>
      <c r="AWN134" s="395"/>
      <c r="AWO134" s="389"/>
      <c r="AWP134" s="390"/>
      <c r="AWQ134" s="391"/>
      <c r="AWR134" s="392"/>
      <c r="AWS134" s="393"/>
      <c r="AWT134" s="394"/>
      <c r="AWU134" s="395"/>
      <c r="AWV134" s="389"/>
      <c r="AWW134" s="390"/>
      <c r="AWX134" s="391"/>
      <c r="AWY134" s="392"/>
      <c r="AWZ134" s="393"/>
      <c r="AXA134" s="394"/>
      <c r="AXB134" s="395"/>
      <c r="AXC134" s="389"/>
      <c r="AXD134" s="390"/>
      <c r="AXE134" s="391"/>
      <c r="AXF134" s="392"/>
      <c r="AXG134" s="393"/>
      <c r="AXH134" s="394"/>
      <c r="AXI134" s="395"/>
      <c r="AXJ134" s="389"/>
      <c r="AXK134" s="390"/>
      <c r="AXL134" s="391"/>
      <c r="AXM134" s="392"/>
      <c r="AXN134" s="393"/>
      <c r="AXO134" s="394"/>
      <c r="AXP134" s="395"/>
      <c r="AXQ134" s="389"/>
      <c r="AXR134" s="390"/>
      <c r="AXS134" s="391"/>
      <c r="AXT134" s="392"/>
      <c r="AXU134" s="393"/>
      <c r="AXV134" s="394"/>
      <c r="AXW134" s="395"/>
      <c r="AXX134" s="389"/>
      <c r="AXY134" s="390"/>
      <c r="AXZ134" s="391"/>
      <c r="AYA134" s="392"/>
      <c r="AYB134" s="393"/>
      <c r="AYC134" s="394"/>
      <c r="AYD134" s="395"/>
      <c r="AYE134" s="389"/>
      <c r="AYF134" s="390"/>
      <c r="AYG134" s="391"/>
      <c r="AYH134" s="392"/>
      <c r="AYI134" s="393"/>
      <c r="AYJ134" s="394"/>
      <c r="AYK134" s="395"/>
      <c r="AYL134" s="389"/>
      <c r="AYM134" s="390"/>
      <c r="AYN134" s="391"/>
      <c r="AYO134" s="392"/>
      <c r="AYP134" s="393"/>
      <c r="AYQ134" s="394"/>
      <c r="AYR134" s="395"/>
      <c r="AYS134" s="389"/>
      <c r="AYT134" s="390"/>
      <c r="AYU134" s="391"/>
      <c r="AYV134" s="392"/>
      <c r="AYW134" s="393"/>
      <c r="AYX134" s="394"/>
      <c r="AYY134" s="395"/>
      <c r="AYZ134" s="389"/>
      <c r="AZA134" s="390"/>
      <c r="AZB134" s="391"/>
      <c r="AZC134" s="392"/>
      <c r="AZD134" s="393"/>
      <c r="AZE134" s="394"/>
      <c r="AZF134" s="395"/>
      <c r="AZG134" s="389"/>
      <c r="AZH134" s="390"/>
      <c r="AZI134" s="391"/>
      <c r="AZJ134" s="392"/>
      <c r="AZK134" s="393"/>
      <c r="AZL134" s="394"/>
      <c r="AZM134" s="395"/>
      <c r="AZN134" s="389"/>
      <c r="AZO134" s="390"/>
      <c r="AZP134" s="391"/>
      <c r="AZQ134" s="392"/>
      <c r="AZR134" s="393"/>
      <c r="AZS134" s="394"/>
      <c r="AZT134" s="395"/>
      <c r="AZU134" s="389"/>
      <c r="AZV134" s="390"/>
      <c r="AZW134" s="391"/>
      <c r="AZX134" s="392"/>
      <c r="AZY134" s="393"/>
      <c r="AZZ134" s="394"/>
      <c r="BAA134" s="395"/>
      <c r="BAB134" s="389"/>
      <c r="BAC134" s="390"/>
      <c r="BAD134" s="391"/>
      <c r="BAE134" s="392"/>
      <c r="BAF134" s="393"/>
      <c r="BAG134" s="394"/>
      <c r="BAH134" s="395"/>
      <c r="BAI134" s="389"/>
      <c r="BAJ134" s="390"/>
      <c r="BAK134" s="391"/>
      <c r="BAL134" s="392"/>
      <c r="BAM134" s="393"/>
      <c r="BAN134" s="394"/>
      <c r="BAO134" s="395"/>
      <c r="BAP134" s="389"/>
      <c r="BAQ134" s="390"/>
      <c r="BAR134" s="391"/>
      <c r="BAS134" s="392"/>
      <c r="BAT134" s="393"/>
      <c r="BAU134" s="394"/>
      <c r="BAV134" s="395"/>
      <c r="BAW134" s="389"/>
      <c r="BAX134" s="390"/>
      <c r="BAY134" s="391"/>
      <c r="BAZ134" s="392"/>
      <c r="BBA134" s="393"/>
      <c r="BBB134" s="394"/>
      <c r="BBC134" s="395"/>
      <c r="BBD134" s="389"/>
      <c r="BBE134" s="390"/>
      <c r="BBF134" s="391"/>
      <c r="BBG134" s="392"/>
      <c r="BBH134" s="393"/>
      <c r="BBI134" s="394"/>
      <c r="BBJ134" s="395"/>
      <c r="BBK134" s="389"/>
      <c r="BBL134" s="390"/>
      <c r="BBM134" s="391"/>
      <c r="BBN134" s="392"/>
      <c r="BBO134" s="393"/>
      <c r="BBP134" s="394"/>
      <c r="BBQ134" s="395"/>
      <c r="BBR134" s="389"/>
      <c r="BBS134" s="390"/>
      <c r="BBT134" s="391"/>
      <c r="BBU134" s="392"/>
      <c r="BBV134" s="393"/>
      <c r="BBW134" s="394"/>
      <c r="BBX134" s="395"/>
      <c r="BBY134" s="389"/>
      <c r="BBZ134" s="390"/>
      <c r="BCA134" s="391"/>
      <c r="BCB134" s="392"/>
      <c r="BCC134" s="393"/>
      <c r="BCD134" s="394"/>
      <c r="BCE134" s="395"/>
      <c r="BCF134" s="389"/>
      <c r="BCG134" s="390"/>
      <c r="BCH134" s="391"/>
      <c r="BCI134" s="392"/>
      <c r="BCJ134" s="393"/>
      <c r="BCK134" s="394"/>
      <c r="BCL134" s="395"/>
      <c r="BCM134" s="389"/>
      <c r="BCN134" s="390"/>
      <c r="BCO134" s="391"/>
      <c r="BCP134" s="392"/>
      <c r="BCQ134" s="393"/>
      <c r="BCR134" s="394"/>
      <c r="BCS134" s="395"/>
      <c r="BCT134" s="389"/>
      <c r="BCU134" s="390"/>
      <c r="BCV134" s="391"/>
      <c r="BCW134" s="392"/>
      <c r="BCX134" s="393"/>
      <c r="BCY134" s="394"/>
      <c r="BCZ134" s="395"/>
      <c r="BDA134" s="389"/>
      <c r="BDB134" s="390"/>
      <c r="BDC134" s="391"/>
      <c r="BDD134" s="392"/>
      <c r="BDE134" s="393"/>
      <c r="BDF134" s="394"/>
      <c r="BDG134" s="395"/>
      <c r="BDH134" s="389"/>
      <c r="BDI134" s="390"/>
      <c r="BDJ134" s="391"/>
      <c r="BDK134" s="392"/>
      <c r="BDL134" s="393"/>
      <c r="BDM134" s="394"/>
      <c r="BDN134" s="395"/>
      <c r="BDO134" s="389"/>
      <c r="BDP134" s="390"/>
      <c r="BDQ134" s="391"/>
      <c r="BDR134" s="392"/>
      <c r="BDS134" s="393"/>
      <c r="BDT134" s="394"/>
      <c r="BDU134" s="395"/>
      <c r="BDV134" s="389"/>
      <c r="BDW134" s="390"/>
      <c r="BDX134" s="391"/>
      <c r="BDY134" s="392"/>
      <c r="BDZ134" s="393"/>
      <c r="BEA134" s="394"/>
      <c r="BEB134" s="395"/>
      <c r="BEC134" s="389"/>
      <c r="BED134" s="390"/>
      <c r="BEE134" s="391"/>
      <c r="BEF134" s="392"/>
      <c r="BEG134" s="393"/>
      <c r="BEH134" s="394"/>
      <c r="BEI134" s="395"/>
      <c r="BEJ134" s="389"/>
      <c r="BEK134" s="390"/>
      <c r="BEL134" s="391"/>
      <c r="BEM134" s="392"/>
      <c r="BEN134" s="393"/>
      <c r="BEO134" s="394"/>
      <c r="BEP134" s="395"/>
      <c r="BEQ134" s="389"/>
      <c r="BER134" s="390"/>
      <c r="BES134" s="391"/>
      <c r="BET134" s="392"/>
      <c r="BEU134" s="393"/>
      <c r="BEV134" s="394"/>
      <c r="BEW134" s="395"/>
      <c r="BEX134" s="389"/>
      <c r="BEY134" s="390"/>
      <c r="BEZ134" s="391"/>
      <c r="BFA134" s="392"/>
      <c r="BFB134" s="393"/>
      <c r="BFC134" s="394"/>
      <c r="BFD134" s="395"/>
      <c r="BFE134" s="389"/>
      <c r="BFF134" s="390"/>
      <c r="BFG134" s="391"/>
      <c r="BFH134" s="392"/>
      <c r="BFI134" s="393"/>
      <c r="BFJ134" s="394"/>
      <c r="BFK134" s="395"/>
      <c r="BFL134" s="389"/>
      <c r="BFM134" s="390"/>
      <c r="BFN134" s="391"/>
      <c r="BFO134" s="392"/>
      <c r="BFP134" s="393"/>
      <c r="BFQ134" s="394"/>
      <c r="BFR134" s="395"/>
      <c r="BFS134" s="389"/>
      <c r="BFT134" s="390"/>
      <c r="BFU134" s="391"/>
      <c r="BFV134" s="392"/>
      <c r="BFW134" s="393"/>
      <c r="BFX134" s="394"/>
      <c r="BFY134" s="395"/>
      <c r="BFZ134" s="389"/>
      <c r="BGA134" s="390"/>
      <c r="BGB134" s="391"/>
      <c r="BGC134" s="392"/>
      <c r="BGD134" s="393"/>
      <c r="BGE134" s="394"/>
      <c r="BGF134" s="395"/>
      <c r="BGG134" s="389"/>
      <c r="BGH134" s="390"/>
      <c r="BGI134" s="391"/>
      <c r="BGJ134" s="392"/>
      <c r="BGK134" s="393"/>
      <c r="BGL134" s="394"/>
      <c r="BGM134" s="395"/>
      <c r="BGN134" s="389"/>
      <c r="BGO134" s="390"/>
      <c r="BGP134" s="391"/>
      <c r="BGQ134" s="392"/>
      <c r="BGR134" s="393"/>
      <c r="BGS134" s="394"/>
      <c r="BGT134" s="395"/>
      <c r="BGU134" s="389"/>
      <c r="BGV134" s="390"/>
      <c r="BGW134" s="391"/>
      <c r="BGX134" s="392"/>
      <c r="BGY134" s="393"/>
      <c r="BGZ134" s="394"/>
      <c r="BHA134" s="395"/>
      <c r="BHB134" s="389"/>
      <c r="BHC134" s="390"/>
      <c r="BHD134" s="391"/>
      <c r="BHE134" s="392"/>
      <c r="BHF134" s="393"/>
      <c r="BHG134" s="394"/>
      <c r="BHH134" s="395"/>
      <c r="BHI134" s="389"/>
      <c r="BHJ134" s="390"/>
      <c r="BHK134" s="391"/>
      <c r="BHL134" s="392"/>
      <c r="BHM134" s="393"/>
      <c r="BHN134" s="394"/>
      <c r="BHO134" s="395"/>
      <c r="BHP134" s="389"/>
      <c r="BHQ134" s="390"/>
      <c r="BHR134" s="391"/>
      <c r="BHS134" s="392"/>
      <c r="BHT134" s="393"/>
      <c r="BHU134" s="394"/>
      <c r="BHV134" s="395"/>
      <c r="BHW134" s="389"/>
      <c r="BHX134" s="390"/>
      <c r="BHY134" s="391"/>
      <c r="BHZ134" s="392"/>
      <c r="BIA134" s="393"/>
      <c r="BIB134" s="394"/>
      <c r="BIC134" s="395"/>
      <c r="BID134" s="389"/>
      <c r="BIE134" s="390"/>
      <c r="BIF134" s="391"/>
      <c r="BIG134" s="392"/>
      <c r="BIH134" s="393"/>
      <c r="BII134" s="394"/>
      <c r="BIJ134" s="395"/>
      <c r="BIK134" s="389"/>
      <c r="BIL134" s="390"/>
      <c r="BIM134" s="391"/>
      <c r="BIN134" s="392"/>
      <c r="BIO134" s="393"/>
      <c r="BIP134" s="394"/>
      <c r="BIQ134" s="395"/>
      <c r="BIR134" s="389"/>
      <c r="BIS134" s="390"/>
      <c r="BIT134" s="391"/>
      <c r="BIU134" s="392"/>
      <c r="BIV134" s="393"/>
      <c r="BIW134" s="394"/>
      <c r="BIX134" s="395"/>
      <c r="BIY134" s="389"/>
      <c r="BIZ134" s="390"/>
      <c r="BJA134" s="391"/>
      <c r="BJB134" s="392"/>
      <c r="BJC134" s="393"/>
      <c r="BJD134" s="394"/>
      <c r="BJE134" s="395"/>
      <c r="BJF134" s="389"/>
      <c r="BJG134" s="390"/>
      <c r="BJH134" s="391"/>
      <c r="BJI134" s="392"/>
      <c r="BJJ134" s="393"/>
      <c r="BJK134" s="394"/>
      <c r="BJL134" s="395"/>
      <c r="BJM134" s="389"/>
      <c r="BJN134" s="390"/>
      <c r="BJO134" s="391"/>
      <c r="BJP134" s="392"/>
      <c r="BJQ134" s="393"/>
      <c r="BJR134" s="394"/>
      <c r="BJS134" s="395"/>
      <c r="BJT134" s="389"/>
      <c r="BJU134" s="390"/>
      <c r="BJV134" s="391"/>
      <c r="BJW134" s="392"/>
      <c r="BJX134" s="393"/>
      <c r="BJY134" s="394"/>
      <c r="BJZ134" s="395"/>
      <c r="BKA134" s="389"/>
      <c r="BKB134" s="390"/>
      <c r="BKC134" s="391"/>
      <c r="BKD134" s="392"/>
      <c r="BKE134" s="393"/>
      <c r="BKF134" s="394"/>
      <c r="BKG134" s="395"/>
      <c r="BKH134" s="389"/>
      <c r="BKI134" s="390"/>
      <c r="BKJ134" s="391"/>
      <c r="BKK134" s="392"/>
      <c r="BKL134" s="393"/>
      <c r="BKM134" s="394"/>
      <c r="BKN134" s="395"/>
      <c r="BKO134" s="389"/>
      <c r="BKP134" s="390"/>
      <c r="BKQ134" s="391"/>
      <c r="BKR134" s="392"/>
      <c r="BKS134" s="393"/>
      <c r="BKT134" s="394"/>
      <c r="BKU134" s="395"/>
      <c r="BKV134" s="389"/>
      <c r="BKW134" s="390"/>
      <c r="BKX134" s="391"/>
      <c r="BKY134" s="392"/>
      <c r="BKZ134" s="393"/>
      <c r="BLA134" s="394"/>
      <c r="BLB134" s="395"/>
      <c r="BLC134" s="389"/>
      <c r="BLD134" s="390"/>
      <c r="BLE134" s="391"/>
      <c r="BLF134" s="392"/>
      <c r="BLG134" s="393"/>
      <c r="BLH134" s="394"/>
      <c r="BLI134" s="395"/>
      <c r="BLJ134" s="389"/>
      <c r="BLK134" s="390"/>
      <c r="BLL134" s="391"/>
      <c r="BLM134" s="392"/>
      <c r="BLN134" s="393"/>
      <c r="BLO134" s="394"/>
      <c r="BLP134" s="395"/>
      <c r="BLQ134" s="389"/>
      <c r="BLR134" s="390"/>
      <c r="BLS134" s="391"/>
      <c r="BLT134" s="392"/>
      <c r="BLU134" s="393"/>
      <c r="BLV134" s="394"/>
      <c r="BLW134" s="395"/>
      <c r="BLX134" s="389"/>
      <c r="BLY134" s="390"/>
      <c r="BLZ134" s="391"/>
      <c r="BMA134" s="392"/>
      <c r="BMB134" s="393"/>
      <c r="BMC134" s="394"/>
      <c r="BMD134" s="395"/>
      <c r="BME134" s="389"/>
      <c r="BMF134" s="390"/>
      <c r="BMG134" s="391"/>
      <c r="BMH134" s="392"/>
      <c r="BMI134" s="393"/>
      <c r="BMJ134" s="394"/>
      <c r="BMK134" s="395"/>
      <c r="BML134" s="389"/>
      <c r="BMM134" s="390"/>
      <c r="BMN134" s="391"/>
      <c r="BMO134" s="392"/>
      <c r="BMP134" s="393"/>
      <c r="BMQ134" s="394"/>
      <c r="BMR134" s="395"/>
      <c r="BMS134" s="389"/>
      <c r="BMT134" s="390"/>
      <c r="BMU134" s="391"/>
      <c r="BMV134" s="392"/>
      <c r="BMW134" s="393"/>
      <c r="BMX134" s="394"/>
      <c r="BMY134" s="395"/>
      <c r="BMZ134" s="389"/>
      <c r="BNA134" s="390"/>
      <c r="BNB134" s="391"/>
      <c r="BNC134" s="392"/>
      <c r="BND134" s="393"/>
      <c r="BNE134" s="394"/>
      <c r="BNF134" s="395"/>
      <c r="BNG134" s="389"/>
      <c r="BNH134" s="390"/>
      <c r="BNI134" s="391"/>
      <c r="BNJ134" s="392"/>
      <c r="BNK134" s="393"/>
      <c r="BNL134" s="394"/>
      <c r="BNM134" s="395"/>
      <c r="BNN134" s="389"/>
      <c r="BNO134" s="390"/>
      <c r="BNP134" s="391"/>
      <c r="BNQ134" s="392"/>
      <c r="BNR134" s="393"/>
      <c r="BNS134" s="394"/>
      <c r="BNT134" s="395"/>
      <c r="BNU134" s="389"/>
      <c r="BNV134" s="390"/>
      <c r="BNW134" s="391"/>
      <c r="BNX134" s="392"/>
      <c r="BNY134" s="393"/>
      <c r="BNZ134" s="394"/>
      <c r="BOA134" s="395"/>
      <c r="BOB134" s="389"/>
      <c r="BOC134" s="390"/>
      <c r="BOD134" s="391"/>
      <c r="BOE134" s="392"/>
      <c r="BOF134" s="393"/>
      <c r="BOG134" s="394"/>
      <c r="BOH134" s="395"/>
      <c r="BOI134" s="389"/>
      <c r="BOJ134" s="390"/>
      <c r="BOK134" s="391"/>
      <c r="BOL134" s="392"/>
      <c r="BOM134" s="393"/>
      <c r="BON134" s="394"/>
      <c r="BOO134" s="395"/>
      <c r="BOP134" s="389"/>
      <c r="BOQ134" s="390"/>
      <c r="BOR134" s="391"/>
      <c r="BOS134" s="392"/>
      <c r="BOT134" s="393"/>
      <c r="BOU134" s="394"/>
      <c r="BOV134" s="395"/>
      <c r="BOW134" s="389"/>
      <c r="BOX134" s="390"/>
      <c r="BOY134" s="391"/>
      <c r="BOZ134" s="392"/>
      <c r="BPA134" s="393"/>
      <c r="BPB134" s="394"/>
      <c r="BPC134" s="395"/>
      <c r="BPD134" s="389"/>
      <c r="BPE134" s="390"/>
      <c r="BPF134" s="391"/>
      <c r="BPG134" s="392"/>
      <c r="BPH134" s="393"/>
      <c r="BPI134" s="394"/>
      <c r="BPJ134" s="395"/>
      <c r="BPK134" s="389"/>
      <c r="BPL134" s="390"/>
      <c r="BPM134" s="391"/>
      <c r="BPN134" s="392"/>
      <c r="BPO134" s="393"/>
      <c r="BPP134" s="394"/>
      <c r="BPQ134" s="395"/>
      <c r="BPR134" s="389"/>
      <c r="BPS134" s="390"/>
      <c r="BPT134" s="391"/>
      <c r="BPU134" s="392"/>
      <c r="BPV134" s="393"/>
      <c r="BPW134" s="394"/>
      <c r="BPX134" s="395"/>
      <c r="BPY134" s="389"/>
      <c r="BPZ134" s="390"/>
      <c r="BQA134" s="391"/>
      <c r="BQB134" s="392"/>
      <c r="BQC134" s="393"/>
      <c r="BQD134" s="394"/>
      <c r="BQE134" s="395"/>
      <c r="BQF134" s="389"/>
      <c r="BQG134" s="390"/>
      <c r="BQH134" s="391"/>
      <c r="BQI134" s="392"/>
      <c r="BQJ134" s="393"/>
      <c r="BQK134" s="394"/>
      <c r="BQL134" s="395"/>
      <c r="BQM134" s="389"/>
      <c r="BQN134" s="390"/>
      <c r="BQO134" s="391"/>
      <c r="BQP134" s="392"/>
      <c r="BQQ134" s="393"/>
      <c r="BQR134" s="394"/>
      <c r="BQS134" s="395"/>
      <c r="BQT134" s="389"/>
      <c r="BQU134" s="390"/>
      <c r="BQV134" s="391"/>
      <c r="BQW134" s="392"/>
      <c r="BQX134" s="393"/>
      <c r="BQY134" s="394"/>
      <c r="BQZ134" s="395"/>
      <c r="BRA134" s="389"/>
      <c r="BRB134" s="390"/>
      <c r="BRC134" s="391"/>
      <c r="BRD134" s="392"/>
      <c r="BRE134" s="393"/>
      <c r="BRF134" s="394"/>
      <c r="BRG134" s="395"/>
      <c r="BRH134" s="389"/>
      <c r="BRI134" s="390"/>
      <c r="BRJ134" s="391"/>
      <c r="BRK134" s="392"/>
      <c r="BRL134" s="393"/>
      <c r="BRM134" s="394"/>
      <c r="BRN134" s="395"/>
      <c r="BRO134" s="389"/>
      <c r="BRP134" s="390"/>
      <c r="BRQ134" s="391"/>
      <c r="BRR134" s="392"/>
      <c r="BRS134" s="393"/>
      <c r="BRT134" s="394"/>
      <c r="BRU134" s="395"/>
      <c r="BRV134" s="389"/>
      <c r="BRW134" s="390"/>
      <c r="BRX134" s="391"/>
      <c r="BRY134" s="392"/>
      <c r="BRZ134" s="393"/>
      <c r="BSA134" s="394"/>
      <c r="BSB134" s="395"/>
      <c r="BSC134" s="389"/>
      <c r="BSD134" s="390"/>
      <c r="BSE134" s="391"/>
      <c r="BSF134" s="392"/>
      <c r="BSG134" s="393"/>
      <c r="BSH134" s="394"/>
      <c r="BSI134" s="395"/>
      <c r="BSJ134" s="389"/>
      <c r="BSK134" s="390"/>
      <c r="BSL134" s="391"/>
      <c r="BSM134" s="392"/>
      <c r="BSN134" s="393"/>
      <c r="BSO134" s="394"/>
      <c r="BSP134" s="395"/>
      <c r="BSQ134" s="389"/>
      <c r="BSR134" s="390"/>
      <c r="BSS134" s="391"/>
      <c r="BST134" s="392"/>
      <c r="BSU134" s="393"/>
      <c r="BSV134" s="394"/>
      <c r="BSW134" s="395"/>
      <c r="BSX134" s="389"/>
      <c r="BSY134" s="390"/>
      <c r="BSZ134" s="391"/>
      <c r="BTA134" s="392"/>
      <c r="BTB134" s="393"/>
      <c r="BTC134" s="394"/>
      <c r="BTD134" s="395"/>
      <c r="BTE134" s="389"/>
      <c r="BTF134" s="390"/>
      <c r="BTG134" s="391"/>
      <c r="BTH134" s="392"/>
      <c r="BTI134" s="393"/>
      <c r="BTJ134" s="394"/>
      <c r="BTK134" s="395"/>
      <c r="BTL134" s="389"/>
      <c r="BTM134" s="390"/>
      <c r="BTN134" s="391"/>
      <c r="BTO134" s="392"/>
      <c r="BTP134" s="393"/>
      <c r="BTQ134" s="394"/>
      <c r="BTR134" s="395"/>
      <c r="BTS134" s="389"/>
      <c r="BTT134" s="390"/>
      <c r="BTU134" s="391"/>
      <c r="BTV134" s="392"/>
      <c r="BTW134" s="393"/>
      <c r="BTX134" s="394"/>
      <c r="BTY134" s="395"/>
      <c r="BTZ134" s="389"/>
      <c r="BUA134" s="390"/>
      <c r="BUB134" s="391"/>
      <c r="BUC134" s="392"/>
      <c r="BUD134" s="393"/>
      <c r="BUE134" s="394"/>
      <c r="BUF134" s="395"/>
      <c r="BUG134" s="389"/>
      <c r="BUH134" s="390"/>
      <c r="BUI134" s="391"/>
      <c r="BUJ134" s="392"/>
      <c r="BUK134" s="393"/>
      <c r="BUL134" s="394"/>
      <c r="BUM134" s="395"/>
      <c r="BUN134" s="389"/>
      <c r="BUO134" s="390"/>
      <c r="BUP134" s="391"/>
      <c r="BUQ134" s="392"/>
      <c r="BUR134" s="393"/>
      <c r="BUS134" s="394"/>
      <c r="BUT134" s="395"/>
      <c r="BUU134" s="389"/>
      <c r="BUV134" s="390"/>
      <c r="BUW134" s="391"/>
      <c r="BUX134" s="392"/>
      <c r="BUY134" s="393"/>
      <c r="BUZ134" s="394"/>
      <c r="BVA134" s="395"/>
      <c r="BVB134" s="389"/>
      <c r="BVC134" s="390"/>
      <c r="BVD134" s="391"/>
      <c r="BVE134" s="392"/>
      <c r="BVF134" s="393"/>
      <c r="BVG134" s="394"/>
      <c r="BVH134" s="395"/>
      <c r="BVI134" s="389"/>
      <c r="BVJ134" s="390"/>
      <c r="BVK134" s="391"/>
      <c r="BVL134" s="392"/>
      <c r="BVM134" s="393"/>
      <c r="BVN134" s="394"/>
      <c r="BVO134" s="395"/>
      <c r="BVP134" s="389"/>
      <c r="BVQ134" s="390"/>
      <c r="BVR134" s="391"/>
      <c r="BVS134" s="392"/>
      <c r="BVT134" s="393"/>
      <c r="BVU134" s="394"/>
      <c r="BVV134" s="395"/>
      <c r="BVW134" s="389"/>
      <c r="BVX134" s="390"/>
      <c r="BVY134" s="391"/>
      <c r="BVZ134" s="392"/>
      <c r="BWA134" s="393"/>
      <c r="BWB134" s="394"/>
      <c r="BWC134" s="395"/>
      <c r="BWD134" s="389"/>
      <c r="BWE134" s="390"/>
      <c r="BWF134" s="391"/>
      <c r="BWG134" s="392"/>
      <c r="BWH134" s="393"/>
      <c r="BWI134" s="394"/>
      <c r="BWJ134" s="395"/>
      <c r="BWK134" s="389"/>
      <c r="BWL134" s="390"/>
      <c r="BWM134" s="391"/>
      <c r="BWN134" s="392"/>
      <c r="BWO134" s="393"/>
      <c r="BWP134" s="394"/>
      <c r="BWQ134" s="395"/>
      <c r="BWR134" s="389"/>
      <c r="BWS134" s="390"/>
      <c r="BWT134" s="391"/>
      <c r="BWU134" s="392"/>
      <c r="BWV134" s="393"/>
      <c r="BWW134" s="394"/>
      <c r="BWX134" s="395"/>
      <c r="BWY134" s="389"/>
      <c r="BWZ134" s="390"/>
      <c r="BXA134" s="391"/>
      <c r="BXB134" s="392"/>
      <c r="BXC134" s="393"/>
      <c r="BXD134" s="394"/>
      <c r="BXE134" s="395"/>
      <c r="BXF134" s="389"/>
      <c r="BXG134" s="390"/>
      <c r="BXH134" s="391"/>
      <c r="BXI134" s="392"/>
      <c r="BXJ134" s="393"/>
      <c r="BXK134" s="394"/>
      <c r="BXL134" s="395"/>
      <c r="BXM134" s="389"/>
      <c r="BXN134" s="390"/>
      <c r="BXO134" s="391"/>
      <c r="BXP134" s="392"/>
      <c r="BXQ134" s="393"/>
      <c r="BXR134" s="394"/>
      <c r="BXS134" s="395"/>
      <c r="BXT134" s="389"/>
      <c r="BXU134" s="390"/>
      <c r="BXV134" s="391"/>
      <c r="BXW134" s="392"/>
      <c r="BXX134" s="393"/>
      <c r="BXY134" s="394"/>
      <c r="BXZ134" s="395"/>
      <c r="BYA134" s="389"/>
      <c r="BYB134" s="390"/>
      <c r="BYC134" s="391"/>
      <c r="BYD134" s="392"/>
      <c r="BYE134" s="393"/>
      <c r="BYF134" s="394"/>
      <c r="BYG134" s="395"/>
      <c r="BYH134" s="389"/>
      <c r="BYI134" s="390"/>
      <c r="BYJ134" s="391"/>
      <c r="BYK134" s="392"/>
      <c r="BYL134" s="393"/>
      <c r="BYM134" s="394"/>
      <c r="BYN134" s="395"/>
      <c r="BYO134" s="389"/>
      <c r="BYP134" s="390"/>
      <c r="BYQ134" s="391"/>
      <c r="BYR134" s="392"/>
      <c r="BYS134" s="393"/>
      <c r="BYT134" s="394"/>
      <c r="BYU134" s="395"/>
      <c r="BYV134" s="389"/>
      <c r="BYW134" s="390"/>
      <c r="BYX134" s="391"/>
      <c r="BYY134" s="392"/>
      <c r="BYZ134" s="393"/>
      <c r="BZA134" s="394"/>
      <c r="BZB134" s="395"/>
      <c r="BZC134" s="389"/>
      <c r="BZD134" s="390"/>
      <c r="BZE134" s="391"/>
      <c r="BZF134" s="392"/>
      <c r="BZG134" s="393"/>
      <c r="BZH134" s="394"/>
      <c r="BZI134" s="395"/>
      <c r="BZJ134" s="389"/>
      <c r="BZK134" s="390"/>
      <c r="BZL134" s="391"/>
      <c r="BZM134" s="392"/>
      <c r="BZN134" s="393"/>
      <c r="BZO134" s="394"/>
      <c r="BZP134" s="395"/>
      <c r="BZQ134" s="389"/>
      <c r="BZR134" s="390"/>
      <c r="BZS134" s="391"/>
      <c r="BZT134" s="392"/>
      <c r="BZU134" s="393"/>
      <c r="BZV134" s="394"/>
      <c r="BZW134" s="395"/>
      <c r="BZX134" s="389"/>
      <c r="BZY134" s="390"/>
      <c r="BZZ134" s="391"/>
      <c r="CAA134" s="392"/>
      <c r="CAB134" s="393"/>
      <c r="CAC134" s="394"/>
      <c r="CAD134" s="395"/>
      <c r="CAE134" s="389"/>
      <c r="CAF134" s="390"/>
      <c r="CAG134" s="391"/>
      <c r="CAH134" s="392"/>
      <c r="CAI134" s="393"/>
      <c r="CAJ134" s="394"/>
      <c r="CAK134" s="395"/>
      <c r="CAL134" s="389"/>
      <c r="CAM134" s="390"/>
      <c r="CAN134" s="391"/>
      <c r="CAO134" s="392"/>
      <c r="CAP134" s="393"/>
      <c r="CAQ134" s="394"/>
      <c r="CAR134" s="395"/>
      <c r="CAS134" s="389"/>
      <c r="CAT134" s="390"/>
      <c r="CAU134" s="391"/>
      <c r="CAV134" s="392"/>
      <c r="CAW134" s="393"/>
      <c r="CAX134" s="394"/>
      <c r="CAY134" s="395"/>
      <c r="CAZ134" s="389"/>
      <c r="CBA134" s="390"/>
      <c r="CBB134" s="391"/>
      <c r="CBC134" s="392"/>
      <c r="CBD134" s="393"/>
      <c r="CBE134" s="394"/>
      <c r="CBF134" s="395"/>
      <c r="CBG134" s="389"/>
      <c r="CBH134" s="390"/>
      <c r="CBI134" s="391"/>
      <c r="CBJ134" s="392"/>
      <c r="CBK134" s="393"/>
      <c r="CBL134" s="394"/>
      <c r="CBM134" s="395"/>
      <c r="CBN134" s="389"/>
      <c r="CBO134" s="390"/>
      <c r="CBP134" s="391"/>
      <c r="CBQ134" s="392"/>
      <c r="CBR134" s="393"/>
      <c r="CBS134" s="394"/>
      <c r="CBT134" s="395"/>
      <c r="CBU134" s="389"/>
      <c r="CBV134" s="390"/>
      <c r="CBW134" s="391"/>
      <c r="CBX134" s="392"/>
      <c r="CBY134" s="393"/>
      <c r="CBZ134" s="394"/>
      <c r="CCA134" s="395"/>
      <c r="CCB134" s="389"/>
      <c r="CCC134" s="390"/>
      <c r="CCD134" s="391"/>
      <c r="CCE134" s="392"/>
      <c r="CCF134" s="393"/>
      <c r="CCG134" s="394"/>
      <c r="CCH134" s="395"/>
      <c r="CCI134" s="389"/>
      <c r="CCJ134" s="390"/>
      <c r="CCK134" s="391"/>
      <c r="CCL134" s="392"/>
      <c r="CCM134" s="393"/>
      <c r="CCN134" s="394"/>
      <c r="CCO134" s="395"/>
      <c r="CCP134" s="389"/>
      <c r="CCQ134" s="390"/>
      <c r="CCR134" s="391"/>
      <c r="CCS134" s="392"/>
      <c r="CCT134" s="393"/>
      <c r="CCU134" s="394"/>
      <c r="CCV134" s="395"/>
      <c r="CCW134" s="389"/>
      <c r="CCX134" s="390"/>
      <c r="CCY134" s="391"/>
      <c r="CCZ134" s="392"/>
      <c r="CDA134" s="393"/>
      <c r="CDB134" s="394"/>
      <c r="CDC134" s="395"/>
      <c r="CDD134" s="389"/>
      <c r="CDE134" s="390"/>
      <c r="CDF134" s="391"/>
      <c r="CDG134" s="392"/>
      <c r="CDH134" s="393"/>
      <c r="CDI134" s="394"/>
      <c r="CDJ134" s="395"/>
      <c r="CDK134" s="389"/>
      <c r="CDL134" s="390"/>
      <c r="CDM134" s="391"/>
      <c r="CDN134" s="392"/>
      <c r="CDO134" s="393"/>
      <c r="CDP134" s="394"/>
      <c r="CDQ134" s="395"/>
      <c r="CDR134" s="389"/>
      <c r="CDS134" s="390"/>
      <c r="CDT134" s="391"/>
      <c r="CDU134" s="392"/>
      <c r="CDV134" s="393"/>
      <c r="CDW134" s="394"/>
      <c r="CDX134" s="395"/>
      <c r="CDY134" s="389"/>
      <c r="CDZ134" s="390"/>
      <c r="CEA134" s="391"/>
      <c r="CEB134" s="392"/>
      <c r="CEC134" s="393"/>
      <c r="CED134" s="394"/>
      <c r="CEE134" s="395"/>
      <c r="CEF134" s="389"/>
      <c r="CEG134" s="390"/>
      <c r="CEH134" s="391"/>
      <c r="CEI134" s="392"/>
      <c r="CEJ134" s="393"/>
      <c r="CEK134" s="394"/>
      <c r="CEL134" s="395"/>
      <c r="CEM134" s="389"/>
      <c r="CEN134" s="390"/>
      <c r="CEO134" s="391"/>
      <c r="CEP134" s="392"/>
      <c r="CEQ134" s="393"/>
      <c r="CER134" s="394"/>
      <c r="CES134" s="395"/>
      <c r="CET134" s="389"/>
      <c r="CEU134" s="390"/>
      <c r="CEV134" s="391"/>
      <c r="CEW134" s="392"/>
      <c r="CEX134" s="393"/>
      <c r="CEY134" s="394"/>
      <c r="CEZ134" s="395"/>
      <c r="CFA134" s="389"/>
      <c r="CFB134" s="390"/>
      <c r="CFC134" s="391"/>
      <c r="CFD134" s="392"/>
      <c r="CFE134" s="393"/>
      <c r="CFF134" s="394"/>
      <c r="CFG134" s="395"/>
      <c r="CFH134" s="389"/>
      <c r="CFI134" s="390"/>
      <c r="CFJ134" s="391"/>
      <c r="CFK134" s="392"/>
      <c r="CFL134" s="393"/>
      <c r="CFM134" s="394"/>
      <c r="CFN134" s="395"/>
      <c r="CFO134" s="389"/>
      <c r="CFP134" s="390"/>
      <c r="CFQ134" s="391"/>
      <c r="CFR134" s="392"/>
      <c r="CFS134" s="393"/>
      <c r="CFT134" s="394"/>
      <c r="CFU134" s="395"/>
      <c r="CFV134" s="389"/>
      <c r="CFW134" s="390"/>
      <c r="CFX134" s="391"/>
      <c r="CFY134" s="392"/>
      <c r="CFZ134" s="393"/>
      <c r="CGA134" s="394"/>
      <c r="CGB134" s="395"/>
      <c r="CGC134" s="389"/>
      <c r="CGD134" s="390"/>
      <c r="CGE134" s="391"/>
      <c r="CGF134" s="392"/>
      <c r="CGG134" s="393"/>
      <c r="CGH134" s="394"/>
      <c r="CGI134" s="395"/>
      <c r="CGJ134" s="389"/>
      <c r="CGK134" s="390"/>
      <c r="CGL134" s="391"/>
      <c r="CGM134" s="392"/>
      <c r="CGN134" s="393"/>
      <c r="CGO134" s="394"/>
      <c r="CGP134" s="395"/>
      <c r="CGQ134" s="389"/>
      <c r="CGR134" s="390"/>
      <c r="CGS134" s="391"/>
      <c r="CGT134" s="392"/>
      <c r="CGU134" s="393"/>
      <c r="CGV134" s="394"/>
      <c r="CGW134" s="395"/>
      <c r="CGX134" s="389"/>
      <c r="CGY134" s="390"/>
      <c r="CGZ134" s="391"/>
      <c r="CHA134" s="392"/>
      <c r="CHB134" s="393"/>
      <c r="CHC134" s="394"/>
      <c r="CHD134" s="395"/>
      <c r="CHE134" s="389"/>
      <c r="CHF134" s="390"/>
      <c r="CHG134" s="391"/>
      <c r="CHH134" s="392"/>
      <c r="CHI134" s="393"/>
      <c r="CHJ134" s="394"/>
      <c r="CHK134" s="395"/>
      <c r="CHL134" s="389"/>
      <c r="CHM134" s="390"/>
      <c r="CHN134" s="391"/>
      <c r="CHO134" s="392"/>
      <c r="CHP134" s="393"/>
      <c r="CHQ134" s="394"/>
      <c r="CHR134" s="395"/>
      <c r="CHS134" s="389"/>
      <c r="CHT134" s="390"/>
      <c r="CHU134" s="391"/>
      <c r="CHV134" s="392"/>
      <c r="CHW134" s="393"/>
      <c r="CHX134" s="394"/>
      <c r="CHY134" s="395"/>
      <c r="CHZ134" s="389"/>
      <c r="CIA134" s="390"/>
      <c r="CIB134" s="391"/>
      <c r="CIC134" s="392"/>
      <c r="CID134" s="393"/>
      <c r="CIE134" s="394"/>
      <c r="CIF134" s="395"/>
      <c r="CIG134" s="389"/>
      <c r="CIH134" s="390"/>
      <c r="CII134" s="391"/>
      <c r="CIJ134" s="392"/>
      <c r="CIK134" s="393"/>
      <c r="CIL134" s="394"/>
      <c r="CIM134" s="395"/>
      <c r="CIN134" s="389"/>
      <c r="CIO134" s="390"/>
      <c r="CIP134" s="391"/>
      <c r="CIQ134" s="392"/>
      <c r="CIR134" s="393"/>
      <c r="CIS134" s="394"/>
      <c r="CIT134" s="395"/>
      <c r="CIU134" s="389"/>
      <c r="CIV134" s="390"/>
      <c r="CIW134" s="391"/>
      <c r="CIX134" s="392"/>
      <c r="CIY134" s="393"/>
      <c r="CIZ134" s="394"/>
      <c r="CJA134" s="395"/>
      <c r="CJB134" s="389"/>
      <c r="CJC134" s="390"/>
      <c r="CJD134" s="391"/>
      <c r="CJE134" s="392"/>
      <c r="CJF134" s="393"/>
      <c r="CJG134" s="394"/>
      <c r="CJH134" s="395"/>
      <c r="CJI134" s="389"/>
      <c r="CJJ134" s="390"/>
      <c r="CJK134" s="391"/>
      <c r="CJL134" s="392"/>
      <c r="CJM134" s="393"/>
      <c r="CJN134" s="394"/>
      <c r="CJO134" s="395"/>
      <c r="CJP134" s="389"/>
      <c r="CJQ134" s="390"/>
      <c r="CJR134" s="391"/>
      <c r="CJS134" s="392"/>
      <c r="CJT134" s="393"/>
      <c r="CJU134" s="394"/>
      <c r="CJV134" s="395"/>
      <c r="CJW134" s="389"/>
      <c r="CJX134" s="390"/>
      <c r="CJY134" s="391"/>
      <c r="CJZ134" s="392"/>
      <c r="CKA134" s="393"/>
      <c r="CKB134" s="394"/>
      <c r="CKC134" s="395"/>
      <c r="CKD134" s="389"/>
      <c r="CKE134" s="390"/>
      <c r="CKF134" s="391"/>
      <c r="CKG134" s="392"/>
      <c r="CKH134" s="393"/>
      <c r="CKI134" s="394"/>
      <c r="CKJ134" s="395"/>
      <c r="CKK134" s="389"/>
      <c r="CKL134" s="390"/>
      <c r="CKM134" s="391"/>
      <c r="CKN134" s="392"/>
      <c r="CKO134" s="393"/>
      <c r="CKP134" s="394"/>
      <c r="CKQ134" s="395"/>
      <c r="CKR134" s="389"/>
      <c r="CKS134" s="390"/>
      <c r="CKT134" s="391"/>
      <c r="CKU134" s="392"/>
      <c r="CKV134" s="393"/>
      <c r="CKW134" s="394"/>
      <c r="CKX134" s="395"/>
      <c r="CKY134" s="389"/>
      <c r="CKZ134" s="390"/>
      <c r="CLA134" s="391"/>
      <c r="CLB134" s="392"/>
      <c r="CLC134" s="393"/>
      <c r="CLD134" s="394"/>
      <c r="CLE134" s="395"/>
      <c r="CLF134" s="389"/>
      <c r="CLG134" s="390"/>
      <c r="CLH134" s="391"/>
      <c r="CLI134" s="392"/>
      <c r="CLJ134" s="393"/>
      <c r="CLK134" s="394"/>
      <c r="CLL134" s="395"/>
      <c r="CLM134" s="389"/>
      <c r="CLN134" s="390"/>
      <c r="CLO134" s="391"/>
      <c r="CLP134" s="392"/>
      <c r="CLQ134" s="393"/>
      <c r="CLR134" s="394"/>
      <c r="CLS134" s="395"/>
      <c r="CLT134" s="389"/>
      <c r="CLU134" s="390"/>
      <c r="CLV134" s="391"/>
      <c r="CLW134" s="392"/>
      <c r="CLX134" s="393"/>
      <c r="CLY134" s="394"/>
      <c r="CLZ134" s="395"/>
      <c r="CMA134" s="389"/>
      <c r="CMB134" s="390"/>
      <c r="CMC134" s="391"/>
      <c r="CMD134" s="392"/>
      <c r="CME134" s="393"/>
      <c r="CMF134" s="394"/>
      <c r="CMG134" s="395"/>
      <c r="CMH134" s="389"/>
      <c r="CMI134" s="390"/>
      <c r="CMJ134" s="391"/>
      <c r="CMK134" s="392"/>
      <c r="CML134" s="393"/>
      <c r="CMM134" s="394"/>
      <c r="CMN134" s="395"/>
      <c r="CMO134" s="389"/>
      <c r="CMP134" s="390"/>
      <c r="CMQ134" s="391"/>
      <c r="CMR134" s="392"/>
      <c r="CMS134" s="393"/>
      <c r="CMT134" s="394"/>
      <c r="CMU134" s="395"/>
      <c r="CMV134" s="389"/>
      <c r="CMW134" s="390"/>
      <c r="CMX134" s="391"/>
      <c r="CMY134" s="392"/>
      <c r="CMZ134" s="393"/>
      <c r="CNA134" s="394"/>
      <c r="CNB134" s="395"/>
      <c r="CNC134" s="389"/>
      <c r="CND134" s="390"/>
      <c r="CNE134" s="391"/>
      <c r="CNF134" s="392"/>
      <c r="CNG134" s="393"/>
      <c r="CNH134" s="394"/>
      <c r="CNI134" s="395"/>
      <c r="CNJ134" s="389"/>
      <c r="CNK134" s="390"/>
      <c r="CNL134" s="391"/>
      <c r="CNM134" s="392"/>
      <c r="CNN134" s="393"/>
      <c r="CNO134" s="394"/>
      <c r="CNP134" s="395"/>
      <c r="CNQ134" s="389"/>
      <c r="CNR134" s="390"/>
      <c r="CNS134" s="391"/>
      <c r="CNT134" s="392"/>
      <c r="CNU134" s="393"/>
      <c r="CNV134" s="394"/>
      <c r="CNW134" s="395"/>
      <c r="CNX134" s="389"/>
      <c r="CNY134" s="390"/>
      <c r="CNZ134" s="391"/>
      <c r="COA134" s="392"/>
      <c r="COB134" s="393"/>
      <c r="COC134" s="394"/>
      <c r="COD134" s="395"/>
      <c r="COE134" s="389"/>
      <c r="COF134" s="390"/>
      <c r="COG134" s="391"/>
      <c r="COH134" s="392"/>
      <c r="COI134" s="393"/>
      <c r="COJ134" s="394"/>
      <c r="COK134" s="395"/>
      <c r="COL134" s="389"/>
      <c r="COM134" s="390"/>
      <c r="CON134" s="391"/>
      <c r="COO134" s="392"/>
      <c r="COP134" s="393"/>
      <c r="COQ134" s="394"/>
      <c r="COR134" s="395"/>
      <c r="COS134" s="389"/>
      <c r="COT134" s="390"/>
      <c r="COU134" s="391"/>
      <c r="COV134" s="392"/>
      <c r="COW134" s="393"/>
      <c r="COX134" s="394"/>
      <c r="COY134" s="395"/>
      <c r="COZ134" s="389"/>
      <c r="CPA134" s="390"/>
      <c r="CPB134" s="391"/>
      <c r="CPC134" s="392"/>
      <c r="CPD134" s="393"/>
      <c r="CPE134" s="394"/>
      <c r="CPF134" s="395"/>
      <c r="CPG134" s="389"/>
      <c r="CPH134" s="390"/>
      <c r="CPI134" s="391"/>
      <c r="CPJ134" s="392"/>
      <c r="CPK134" s="393"/>
      <c r="CPL134" s="394"/>
      <c r="CPM134" s="395"/>
      <c r="CPN134" s="389"/>
      <c r="CPO134" s="390"/>
      <c r="CPP134" s="391"/>
      <c r="CPQ134" s="392"/>
      <c r="CPR134" s="393"/>
      <c r="CPS134" s="394"/>
      <c r="CPT134" s="395"/>
      <c r="CPU134" s="389"/>
      <c r="CPV134" s="390"/>
      <c r="CPW134" s="391"/>
      <c r="CPX134" s="392"/>
      <c r="CPY134" s="393"/>
      <c r="CPZ134" s="394"/>
      <c r="CQA134" s="395"/>
      <c r="CQB134" s="389"/>
      <c r="CQC134" s="390"/>
      <c r="CQD134" s="391"/>
      <c r="CQE134" s="392"/>
      <c r="CQF134" s="393"/>
      <c r="CQG134" s="394"/>
      <c r="CQH134" s="395"/>
      <c r="CQI134" s="389"/>
      <c r="CQJ134" s="390"/>
      <c r="CQK134" s="391"/>
      <c r="CQL134" s="392"/>
      <c r="CQM134" s="393"/>
      <c r="CQN134" s="394"/>
      <c r="CQO134" s="395"/>
      <c r="CQP134" s="389"/>
      <c r="CQQ134" s="390"/>
      <c r="CQR134" s="391"/>
      <c r="CQS134" s="392"/>
      <c r="CQT134" s="393"/>
      <c r="CQU134" s="394"/>
      <c r="CQV134" s="395"/>
      <c r="CQW134" s="389"/>
      <c r="CQX134" s="390"/>
      <c r="CQY134" s="391"/>
      <c r="CQZ134" s="392"/>
      <c r="CRA134" s="393"/>
      <c r="CRB134" s="394"/>
      <c r="CRC134" s="395"/>
      <c r="CRD134" s="389"/>
      <c r="CRE134" s="390"/>
      <c r="CRF134" s="391"/>
      <c r="CRG134" s="392"/>
      <c r="CRH134" s="393"/>
      <c r="CRI134" s="394"/>
      <c r="CRJ134" s="395"/>
      <c r="CRK134" s="389"/>
      <c r="CRL134" s="390"/>
      <c r="CRM134" s="391"/>
      <c r="CRN134" s="392"/>
      <c r="CRO134" s="393"/>
      <c r="CRP134" s="394"/>
      <c r="CRQ134" s="395"/>
      <c r="CRR134" s="389"/>
      <c r="CRS134" s="390"/>
      <c r="CRT134" s="391"/>
      <c r="CRU134" s="392"/>
      <c r="CRV134" s="393"/>
      <c r="CRW134" s="394"/>
      <c r="CRX134" s="395"/>
      <c r="CRY134" s="389"/>
      <c r="CRZ134" s="390"/>
      <c r="CSA134" s="391"/>
      <c r="CSB134" s="392"/>
      <c r="CSC134" s="393"/>
      <c r="CSD134" s="394"/>
      <c r="CSE134" s="395"/>
      <c r="CSF134" s="389"/>
      <c r="CSG134" s="390"/>
      <c r="CSH134" s="391"/>
      <c r="CSI134" s="392"/>
      <c r="CSJ134" s="393"/>
      <c r="CSK134" s="394"/>
      <c r="CSL134" s="395"/>
      <c r="CSM134" s="389"/>
      <c r="CSN134" s="390"/>
      <c r="CSO134" s="391"/>
      <c r="CSP134" s="392"/>
      <c r="CSQ134" s="393"/>
      <c r="CSR134" s="394"/>
      <c r="CSS134" s="395"/>
      <c r="CST134" s="389"/>
      <c r="CSU134" s="390"/>
      <c r="CSV134" s="391"/>
      <c r="CSW134" s="392"/>
      <c r="CSX134" s="393"/>
      <c r="CSY134" s="394"/>
      <c r="CSZ134" s="395"/>
      <c r="CTA134" s="389"/>
      <c r="CTB134" s="390"/>
      <c r="CTC134" s="391"/>
      <c r="CTD134" s="392"/>
      <c r="CTE134" s="393"/>
      <c r="CTF134" s="394"/>
      <c r="CTG134" s="395"/>
      <c r="CTH134" s="389"/>
      <c r="CTI134" s="390"/>
      <c r="CTJ134" s="391"/>
      <c r="CTK134" s="392"/>
      <c r="CTL134" s="393"/>
      <c r="CTM134" s="394"/>
      <c r="CTN134" s="395"/>
      <c r="CTO134" s="389"/>
      <c r="CTP134" s="390"/>
      <c r="CTQ134" s="391"/>
      <c r="CTR134" s="392"/>
      <c r="CTS134" s="393"/>
      <c r="CTT134" s="394"/>
      <c r="CTU134" s="395"/>
      <c r="CTV134" s="389"/>
      <c r="CTW134" s="390"/>
      <c r="CTX134" s="391"/>
      <c r="CTY134" s="392"/>
      <c r="CTZ134" s="393"/>
      <c r="CUA134" s="394"/>
      <c r="CUB134" s="395"/>
      <c r="CUC134" s="389"/>
      <c r="CUD134" s="390"/>
      <c r="CUE134" s="391"/>
      <c r="CUF134" s="392"/>
      <c r="CUG134" s="393"/>
      <c r="CUH134" s="394"/>
      <c r="CUI134" s="395"/>
      <c r="CUJ134" s="389"/>
      <c r="CUK134" s="390"/>
      <c r="CUL134" s="391"/>
      <c r="CUM134" s="392"/>
      <c r="CUN134" s="393"/>
      <c r="CUO134" s="394"/>
      <c r="CUP134" s="395"/>
      <c r="CUQ134" s="389"/>
      <c r="CUR134" s="390"/>
      <c r="CUS134" s="391"/>
      <c r="CUT134" s="392"/>
      <c r="CUU134" s="393"/>
      <c r="CUV134" s="394"/>
      <c r="CUW134" s="395"/>
      <c r="CUX134" s="389"/>
      <c r="CUY134" s="390"/>
      <c r="CUZ134" s="391"/>
      <c r="CVA134" s="392"/>
      <c r="CVB134" s="393"/>
      <c r="CVC134" s="394"/>
      <c r="CVD134" s="395"/>
      <c r="CVE134" s="389"/>
      <c r="CVF134" s="390"/>
      <c r="CVG134" s="391"/>
      <c r="CVH134" s="392"/>
      <c r="CVI134" s="393"/>
      <c r="CVJ134" s="394"/>
      <c r="CVK134" s="395"/>
      <c r="CVL134" s="389"/>
      <c r="CVM134" s="390"/>
      <c r="CVN134" s="391"/>
      <c r="CVO134" s="392"/>
      <c r="CVP134" s="393"/>
      <c r="CVQ134" s="394"/>
      <c r="CVR134" s="395"/>
      <c r="CVS134" s="389"/>
      <c r="CVT134" s="390"/>
      <c r="CVU134" s="391"/>
      <c r="CVV134" s="392"/>
      <c r="CVW134" s="393"/>
      <c r="CVX134" s="394"/>
      <c r="CVY134" s="395"/>
      <c r="CVZ134" s="389"/>
      <c r="CWA134" s="390"/>
      <c r="CWB134" s="391"/>
      <c r="CWC134" s="392"/>
      <c r="CWD134" s="393"/>
      <c r="CWE134" s="394"/>
      <c r="CWF134" s="395"/>
      <c r="CWG134" s="389"/>
      <c r="CWH134" s="390"/>
      <c r="CWI134" s="391"/>
      <c r="CWJ134" s="392"/>
      <c r="CWK134" s="393"/>
      <c r="CWL134" s="394"/>
      <c r="CWM134" s="395"/>
      <c r="CWN134" s="389"/>
      <c r="CWO134" s="390"/>
      <c r="CWP134" s="391"/>
      <c r="CWQ134" s="392"/>
      <c r="CWR134" s="393"/>
      <c r="CWS134" s="394"/>
      <c r="CWT134" s="395"/>
      <c r="CWU134" s="389"/>
      <c r="CWV134" s="390"/>
      <c r="CWW134" s="391"/>
      <c r="CWX134" s="392"/>
      <c r="CWY134" s="393"/>
      <c r="CWZ134" s="394"/>
      <c r="CXA134" s="395"/>
      <c r="CXB134" s="389"/>
      <c r="CXC134" s="390"/>
      <c r="CXD134" s="391"/>
      <c r="CXE134" s="392"/>
      <c r="CXF134" s="393"/>
      <c r="CXG134" s="394"/>
      <c r="CXH134" s="395"/>
      <c r="CXI134" s="389"/>
      <c r="CXJ134" s="390"/>
      <c r="CXK134" s="391"/>
      <c r="CXL134" s="392"/>
      <c r="CXM134" s="393"/>
      <c r="CXN134" s="394"/>
      <c r="CXO134" s="395"/>
      <c r="CXP134" s="389"/>
      <c r="CXQ134" s="390"/>
      <c r="CXR134" s="391"/>
      <c r="CXS134" s="392"/>
      <c r="CXT134" s="393"/>
      <c r="CXU134" s="394"/>
      <c r="CXV134" s="395"/>
      <c r="CXW134" s="389"/>
      <c r="CXX134" s="390"/>
      <c r="CXY134" s="391"/>
      <c r="CXZ134" s="392"/>
      <c r="CYA134" s="393"/>
      <c r="CYB134" s="394"/>
      <c r="CYC134" s="395"/>
      <c r="CYD134" s="389"/>
      <c r="CYE134" s="390"/>
      <c r="CYF134" s="391"/>
      <c r="CYG134" s="392"/>
      <c r="CYH134" s="393"/>
      <c r="CYI134" s="394"/>
      <c r="CYJ134" s="395"/>
      <c r="CYK134" s="389"/>
      <c r="CYL134" s="390"/>
      <c r="CYM134" s="391"/>
      <c r="CYN134" s="392"/>
      <c r="CYO134" s="393"/>
      <c r="CYP134" s="394"/>
      <c r="CYQ134" s="395"/>
      <c r="CYR134" s="389"/>
      <c r="CYS134" s="390"/>
      <c r="CYT134" s="391"/>
      <c r="CYU134" s="392"/>
      <c r="CYV134" s="393"/>
      <c r="CYW134" s="394"/>
      <c r="CYX134" s="395"/>
      <c r="CYY134" s="389"/>
      <c r="CYZ134" s="390"/>
      <c r="CZA134" s="391"/>
      <c r="CZB134" s="392"/>
      <c r="CZC134" s="393"/>
      <c r="CZD134" s="394"/>
      <c r="CZE134" s="395"/>
      <c r="CZF134" s="389"/>
      <c r="CZG134" s="390"/>
      <c r="CZH134" s="391"/>
      <c r="CZI134" s="392"/>
      <c r="CZJ134" s="393"/>
      <c r="CZK134" s="394"/>
      <c r="CZL134" s="395"/>
      <c r="CZM134" s="389"/>
      <c r="CZN134" s="390"/>
      <c r="CZO134" s="391"/>
      <c r="CZP134" s="392"/>
      <c r="CZQ134" s="393"/>
      <c r="CZR134" s="394"/>
      <c r="CZS134" s="395"/>
      <c r="CZT134" s="389"/>
      <c r="CZU134" s="390"/>
      <c r="CZV134" s="391"/>
      <c r="CZW134" s="392"/>
      <c r="CZX134" s="393"/>
      <c r="CZY134" s="394"/>
      <c r="CZZ134" s="395"/>
      <c r="DAA134" s="389"/>
      <c r="DAB134" s="390"/>
      <c r="DAC134" s="391"/>
      <c r="DAD134" s="392"/>
      <c r="DAE134" s="393"/>
      <c r="DAF134" s="394"/>
      <c r="DAG134" s="395"/>
      <c r="DAH134" s="389"/>
      <c r="DAI134" s="390"/>
      <c r="DAJ134" s="391"/>
      <c r="DAK134" s="392"/>
      <c r="DAL134" s="393"/>
      <c r="DAM134" s="394"/>
      <c r="DAN134" s="395"/>
      <c r="DAO134" s="389"/>
      <c r="DAP134" s="390"/>
      <c r="DAQ134" s="391"/>
      <c r="DAR134" s="392"/>
      <c r="DAS134" s="393"/>
      <c r="DAT134" s="394"/>
      <c r="DAU134" s="395"/>
      <c r="DAV134" s="389"/>
      <c r="DAW134" s="390"/>
      <c r="DAX134" s="391"/>
      <c r="DAY134" s="392"/>
      <c r="DAZ134" s="393"/>
      <c r="DBA134" s="394"/>
      <c r="DBB134" s="395"/>
      <c r="DBC134" s="389"/>
      <c r="DBD134" s="390"/>
      <c r="DBE134" s="391"/>
      <c r="DBF134" s="392"/>
      <c r="DBG134" s="393"/>
      <c r="DBH134" s="394"/>
      <c r="DBI134" s="395"/>
      <c r="DBJ134" s="389"/>
      <c r="DBK134" s="390"/>
      <c r="DBL134" s="391"/>
      <c r="DBM134" s="392"/>
      <c r="DBN134" s="393"/>
      <c r="DBO134" s="394"/>
      <c r="DBP134" s="395"/>
      <c r="DBQ134" s="389"/>
      <c r="DBR134" s="390"/>
      <c r="DBS134" s="391"/>
      <c r="DBT134" s="392"/>
      <c r="DBU134" s="393"/>
      <c r="DBV134" s="394"/>
      <c r="DBW134" s="395"/>
      <c r="DBX134" s="389"/>
      <c r="DBY134" s="390"/>
      <c r="DBZ134" s="391"/>
      <c r="DCA134" s="392"/>
      <c r="DCB134" s="393"/>
      <c r="DCC134" s="394"/>
      <c r="DCD134" s="395"/>
      <c r="DCE134" s="389"/>
      <c r="DCF134" s="390"/>
      <c r="DCG134" s="391"/>
      <c r="DCH134" s="392"/>
      <c r="DCI134" s="393"/>
      <c r="DCJ134" s="394"/>
      <c r="DCK134" s="395"/>
      <c r="DCL134" s="389"/>
      <c r="DCM134" s="390"/>
      <c r="DCN134" s="391"/>
      <c r="DCO134" s="392"/>
      <c r="DCP134" s="393"/>
      <c r="DCQ134" s="394"/>
      <c r="DCR134" s="395"/>
      <c r="DCS134" s="389"/>
      <c r="DCT134" s="390"/>
      <c r="DCU134" s="391"/>
      <c r="DCV134" s="392"/>
      <c r="DCW134" s="393"/>
      <c r="DCX134" s="394"/>
      <c r="DCY134" s="395"/>
      <c r="DCZ134" s="389"/>
      <c r="DDA134" s="390"/>
      <c r="DDB134" s="391"/>
      <c r="DDC134" s="392"/>
      <c r="DDD134" s="393"/>
      <c r="DDE134" s="394"/>
      <c r="DDF134" s="395"/>
      <c r="DDG134" s="389"/>
      <c r="DDH134" s="390"/>
      <c r="DDI134" s="391"/>
      <c r="DDJ134" s="392"/>
      <c r="DDK134" s="393"/>
      <c r="DDL134" s="394"/>
      <c r="DDM134" s="395"/>
      <c r="DDN134" s="389"/>
      <c r="DDO134" s="390"/>
      <c r="DDP134" s="391"/>
      <c r="DDQ134" s="392"/>
      <c r="DDR134" s="393"/>
      <c r="DDS134" s="394"/>
      <c r="DDT134" s="395"/>
      <c r="DDU134" s="389"/>
      <c r="DDV134" s="390"/>
      <c r="DDW134" s="391"/>
      <c r="DDX134" s="392"/>
      <c r="DDY134" s="393"/>
      <c r="DDZ134" s="394"/>
      <c r="DEA134" s="395"/>
      <c r="DEB134" s="389"/>
      <c r="DEC134" s="390"/>
      <c r="DED134" s="391"/>
      <c r="DEE134" s="392"/>
      <c r="DEF134" s="393"/>
      <c r="DEG134" s="394"/>
      <c r="DEH134" s="395"/>
      <c r="DEI134" s="389"/>
      <c r="DEJ134" s="390"/>
      <c r="DEK134" s="391"/>
      <c r="DEL134" s="392"/>
      <c r="DEM134" s="393"/>
      <c r="DEN134" s="394"/>
      <c r="DEO134" s="395"/>
      <c r="DEP134" s="389"/>
      <c r="DEQ134" s="390"/>
      <c r="DER134" s="391"/>
      <c r="DES134" s="392"/>
      <c r="DET134" s="393"/>
      <c r="DEU134" s="394"/>
      <c r="DEV134" s="395"/>
      <c r="DEW134" s="389"/>
      <c r="DEX134" s="390"/>
      <c r="DEY134" s="391"/>
      <c r="DEZ134" s="392"/>
      <c r="DFA134" s="393"/>
      <c r="DFB134" s="394"/>
      <c r="DFC134" s="395"/>
      <c r="DFD134" s="389"/>
      <c r="DFE134" s="390"/>
      <c r="DFF134" s="391"/>
      <c r="DFG134" s="392"/>
      <c r="DFH134" s="393"/>
      <c r="DFI134" s="394"/>
      <c r="DFJ134" s="395"/>
      <c r="DFK134" s="389"/>
      <c r="DFL134" s="390"/>
      <c r="DFM134" s="391"/>
      <c r="DFN134" s="392"/>
      <c r="DFO134" s="393"/>
      <c r="DFP134" s="394"/>
      <c r="DFQ134" s="395"/>
      <c r="DFR134" s="389"/>
      <c r="DFS134" s="390"/>
      <c r="DFT134" s="391"/>
      <c r="DFU134" s="392"/>
      <c r="DFV134" s="393"/>
      <c r="DFW134" s="394"/>
      <c r="DFX134" s="395"/>
      <c r="DFY134" s="389"/>
      <c r="DFZ134" s="390"/>
      <c r="DGA134" s="391"/>
      <c r="DGB134" s="392"/>
      <c r="DGC134" s="393"/>
      <c r="DGD134" s="394"/>
      <c r="DGE134" s="395"/>
      <c r="DGF134" s="389"/>
      <c r="DGG134" s="390"/>
      <c r="DGH134" s="391"/>
      <c r="DGI134" s="392"/>
      <c r="DGJ134" s="393"/>
      <c r="DGK134" s="394"/>
      <c r="DGL134" s="395"/>
      <c r="DGM134" s="389"/>
      <c r="DGN134" s="390"/>
      <c r="DGO134" s="391"/>
      <c r="DGP134" s="392"/>
      <c r="DGQ134" s="393"/>
      <c r="DGR134" s="394"/>
      <c r="DGS134" s="395"/>
      <c r="DGT134" s="389"/>
      <c r="DGU134" s="390"/>
      <c r="DGV134" s="391"/>
      <c r="DGW134" s="392"/>
      <c r="DGX134" s="393"/>
      <c r="DGY134" s="394"/>
      <c r="DGZ134" s="395"/>
      <c r="DHA134" s="389"/>
      <c r="DHB134" s="390"/>
      <c r="DHC134" s="391"/>
      <c r="DHD134" s="392"/>
      <c r="DHE134" s="393"/>
      <c r="DHF134" s="394"/>
      <c r="DHG134" s="395"/>
      <c r="DHH134" s="389"/>
      <c r="DHI134" s="390"/>
      <c r="DHJ134" s="391"/>
      <c r="DHK134" s="392"/>
      <c r="DHL134" s="393"/>
      <c r="DHM134" s="394"/>
      <c r="DHN134" s="395"/>
      <c r="DHO134" s="389"/>
      <c r="DHP134" s="390"/>
      <c r="DHQ134" s="391"/>
      <c r="DHR134" s="392"/>
      <c r="DHS134" s="393"/>
      <c r="DHT134" s="394"/>
      <c r="DHU134" s="395"/>
      <c r="DHV134" s="389"/>
      <c r="DHW134" s="390"/>
      <c r="DHX134" s="391"/>
      <c r="DHY134" s="392"/>
      <c r="DHZ134" s="393"/>
      <c r="DIA134" s="394"/>
      <c r="DIB134" s="395"/>
      <c r="DIC134" s="389"/>
      <c r="DID134" s="390"/>
      <c r="DIE134" s="391"/>
      <c r="DIF134" s="392"/>
      <c r="DIG134" s="393"/>
      <c r="DIH134" s="394"/>
      <c r="DII134" s="395"/>
      <c r="DIJ134" s="389"/>
      <c r="DIK134" s="390"/>
      <c r="DIL134" s="391"/>
      <c r="DIM134" s="392"/>
      <c r="DIN134" s="393"/>
      <c r="DIO134" s="394"/>
      <c r="DIP134" s="395"/>
      <c r="DIQ134" s="389"/>
      <c r="DIR134" s="390"/>
      <c r="DIS134" s="391"/>
      <c r="DIT134" s="392"/>
      <c r="DIU134" s="393"/>
      <c r="DIV134" s="394"/>
      <c r="DIW134" s="395"/>
      <c r="DIX134" s="389"/>
      <c r="DIY134" s="390"/>
      <c r="DIZ134" s="391"/>
      <c r="DJA134" s="392"/>
      <c r="DJB134" s="393"/>
      <c r="DJC134" s="394"/>
      <c r="DJD134" s="395"/>
      <c r="DJE134" s="389"/>
      <c r="DJF134" s="390"/>
      <c r="DJG134" s="391"/>
      <c r="DJH134" s="392"/>
      <c r="DJI134" s="393"/>
      <c r="DJJ134" s="394"/>
      <c r="DJK134" s="395"/>
      <c r="DJL134" s="389"/>
      <c r="DJM134" s="390"/>
      <c r="DJN134" s="391"/>
      <c r="DJO134" s="392"/>
      <c r="DJP134" s="393"/>
      <c r="DJQ134" s="394"/>
      <c r="DJR134" s="395"/>
      <c r="DJS134" s="389"/>
      <c r="DJT134" s="390"/>
      <c r="DJU134" s="391"/>
      <c r="DJV134" s="392"/>
      <c r="DJW134" s="393"/>
      <c r="DJX134" s="394"/>
      <c r="DJY134" s="395"/>
      <c r="DJZ134" s="389"/>
      <c r="DKA134" s="390"/>
      <c r="DKB134" s="391"/>
      <c r="DKC134" s="392"/>
      <c r="DKD134" s="393"/>
      <c r="DKE134" s="394"/>
      <c r="DKF134" s="395"/>
      <c r="DKG134" s="389"/>
      <c r="DKH134" s="390"/>
      <c r="DKI134" s="391"/>
      <c r="DKJ134" s="392"/>
      <c r="DKK134" s="393"/>
      <c r="DKL134" s="394"/>
      <c r="DKM134" s="395"/>
      <c r="DKN134" s="389"/>
      <c r="DKO134" s="390"/>
      <c r="DKP134" s="391"/>
      <c r="DKQ134" s="392"/>
      <c r="DKR134" s="393"/>
      <c r="DKS134" s="394"/>
      <c r="DKT134" s="395"/>
      <c r="DKU134" s="389"/>
      <c r="DKV134" s="390"/>
      <c r="DKW134" s="391"/>
      <c r="DKX134" s="392"/>
      <c r="DKY134" s="393"/>
      <c r="DKZ134" s="394"/>
      <c r="DLA134" s="395"/>
      <c r="DLB134" s="389"/>
      <c r="DLC134" s="390"/>
      <c r="DLD134" s="391"/>
      <c r="DLE134" s="392"/>
      <c r="DLF134" s="393"/>
      <c r="DLG134" s="394"/>
      <c r="DLH134" s="395"/>
      <c r="DLI134" s="389"/>
      <c r="DLJ134" s="390"/>
      <c r="DLK134" s="391"/>
      <c r="DLL134" s="392"/>
      <c r="DLM134" s="393"/>
      <c r="DLN134" s="394"/>
      <c r="DLO134" s="395"/>
      <c r="DLP134" s="389"/>
      <c r="DLQ134" s="390"/>
      <c r="DLR134" s="391"/>
      <c r="DLS134" s="392"/>
      <c r="DLT134" s="393"/>
      <c r="DLU134" s="394"/>
      <c r="DLV134" s="395"/>
      <c r="DLW134" s="389"/>
      <c r="DLX134" s="390"/>
      <c r="DLY134" s="391"/>
      <c r="DLZ134" s="392"/>
      <c r="DMA134" s="393"/>
      <c r="DMB134" s="394"/>
      <c r="DMC134" s="395"/>
      <c r="DMD134" s="389"/>
      <c r="DME134" s="390"/>
      <c r="DMF134" s="391"/>
      <c r="DMG134" s="392"/>
      <c r="DMH134" s="393"/>
      <c r="DMI134" s="394"/>
      <c r="DMJ134" s="395"/>
      <c r="DMK134" s="389"/>
      <c r="DML134" s="390"/>
      <c r="DMM134" s="391"/>
      <c r="DMN134" s="392"/>
      <c r="DMO134" s="393"/>
      <c r="DMP134" s="394"/>
      <c r="DMQ134" s="395"/>
      <c r="DMR134" s="389"/>
      <c r="DMS134" s="390"/>
      <c r="DMT134" s="391"/>
      <c r="DMU134" s="392"/>
      <c r="DMV134" s="393"/>
      <c r="DMW134" s="394"/>
      <c r="DMX134" s="395"/>
      <c r="DMY134" s="389"/>
      <c r="DMZ134" s="390"/>
      <c r="DNA134" s="391"/>
      <c r="DNB134" s="392"/>
      <c r="DNC134" s="393"/>
      <c r="DND134" s="394"/>
      <c r="DNE134" s="395"/>
      <c r="DNF134" s="389"/>
      <c r="DNG134" s="390"/>
      <c r="DNH134" s="391"/>
      <c r="DNI134" s="392"/>
      <c r="DNJ134" s="393"/>
      <c r="DNK134" s="394"/>
      <c r="DNL134" s="395"/>
      <c r="DNM134" s="389"/>
      <c r="DNN134" s="390"/>
      <c r="DNO134" s="391"/>
      <c r="DNP134" s="392"/>
      <c r="DNQ134" s="393"/>
      <c r="DNR134" s="394"/>
      <c r="DNS134" s="395"/>
      <c r="DNT134" s="389"/>
      <c r="DNU134" s="390"/>
      <c r="DNV134" s="391"/>
      <c r="DNW134" s="392"/>
      <c r="DNX134" s="393"/>
      <c r="DNY134" s="394"/>
      <c r="DNZ134" s="395"/>
      <c r="DOA134" s="389"/>
      <c r="DOB134" s="390"/>
      <c r="DOC134" s="391"/>
      <c r="DOD134" s="392"/>
      <c r="DOE134" s="393"/>
      <c r="DOF134" s="394"/>
      <c r="DOG134" s="395"/>
      <c r="DOH134" s="389"/>
      <c r="DOI134" s="390"/>
      <c r="DOJ134" s="391"/>
      <c r="DOK134" s="392"/>
      <c r="DOL134" s="393"/>
      <c r="DOM134" s="394"/>
      <c r="DON134" s="395"/>
      <c r="DOO134" s="389"/>
      <c r="DOP134" s="390"/>
      <c r="DOQ134" s="391"/>
      <c r="DOR134" s="392"/>
      <c r="DOS134" s="393"/>
      <c r="DOT134" s="394"/>
      <c r="DOU134" s="395"/>
      <c r="DOV134" s="389"/>
      <c r="DOW134" s="390"/>
      <c r="DOX134" s="391"/>
      <c r="DOY134" s="392"/>
      <c r="DOZ134" s="393"/>
      <c r="DPA134" s="394"/>
      <c r="DPB134" s="395"/>
      <c r="DPC134" s="389"/>
      <c r="DPD134" s="390"/>
      <c r="DPE134" s="391"/>
      <c r="DPF134" s="392"/>
      <c r="DPG134" s="393"/>
      <c r="DPH134" s="394"/>
      <c r="DPI134" s="395"/>
      <c r="DPJ134" s="389"/>
      <c r="DPK134" s="390"/>
      <c r="DPL134" s="391"/>
      <c r="DPM134" s="392"/>
      <c r="DPN134" s="393"/>
      <c r="DPO134" s="394"/>
      <c r="DPP134" s="395"/>
      <c r="DPQ134" s="389"/>
      <c r="DPR134" s="390"/>
      <c r="DPS134" s="391"/>
      <c r="DPT134" s="392"/>
      <c r="DPU134" s="393"/>
      <c r="DPV134" s="394"/>
      <c r="DPW134" s="395"/>
      <c r="DPX134" s="389"/>
      <c r="DPY134" s="390"/>
      <c r="DPZ134" s="391"/>
      <c r="DQA134" s="392"/>
      <c r="DQB134" s="393"/>
      <c r="DQC134" s="394"/>
      <c r="DQD134" s="395"/>
      <c r="DQE134" s="389"/>
      <c r="DQF134" s="390"/>
      <c r="DQG134" s="391"/>
      <c r="DQH134" s="392"/>
      <c r="DQI134" s="393"/>
      <c r="DQJ134" s="394"/>
      <c r="DQK134" s="395"/>
      <c r="DQL134" s="389"/>
      <c r="DQM134" s="390"/>
      <c r="DQN134" s="391"/>
      <c r="DQO134" s="392"/>
      <c r="DQP134" s="393"/>
      <c r="DQQ134" s="394"/>
      <c r="DQR134" s="395"/>
      <c r="DQS134" s="389"/>
      <c r="DQT134" s="390"/>
      <c r="DQU134" s="391"/>
      <c r="DQV134" s="392"/>
      <c r="DQW134" s="393"/>
      <c r="DQX134" s="394"/>
      <c r="DQY134" s="395"/>
      <c r="DQZ134" s="389"/>
      <c r="DRA134" s="390"/>
      <c r="DRB134" s="391"/>
      <c r="DRC134" s="392"/>
      <c r="DRD134" s="393"/>
      <c r="DRE134" s="394"/>
      <c r="DRF134" s="395"/>
      <c r="DRG134" s="389"/>
      <c r="DRH134" s="390"/>
      <c r="DRI134" s="391"/>
      <c r="DRJ134" s="392"/>
      <c r="DRK134" s="393"/>
      <c r="DRL134" s="394"/>
      <c r="DRM134" s="395"/>
      <c r="DRN134" s="389"/>
      <c r="DRO134" s="390"/>
      <c r="DRP134" s="391"/>
      <c r="DRQ134" s="392"/>
      <c r="DRR134" s="393"/>
      <c r="DRS134" s="394"/>
      <c r="DRT134" s="395"/>
      <c r="DRU134" s="389"/>
      <c r="DRV134" s="390"/>
      <c r="DRW134" s="391"/>
      <c r="DRX134" s="392"/>
      <c r="DRY134" s="393"/>
      <c r="DRZ134" s="394"/>
      <c r="DSA134" s="395"/>
      <c r="DSB134" s="389"/>
      <c r="DSC134" s="390"/>
      <c r="DSD134" s="391"/>
      <c r="DSE134" s="392"/>
      <c r="DSF134" s="393"/>
      <c r="DSG134" s="394"/>
      <c r="DSH134" s="395"/>
      <c r="DSI134" s="389"/>
      <c r="DSJ134" s="390"/>
      <c r="DSK134" s="391"/>
      <c r="DSL134" s="392"/>
      <c r="DSM134" s="393"/>
      <c r="DSN134" s="394"/>
      <c r="DSO134" s="395"/>
      <c r="DSP134" s="389"/>
      <c r="DSQ134" s="390"/>
      <c r="DSR134" s="391"/>
      <c r="DSS134" s="392"/>
      <c r="DST134" s="393"/>
      <c r="DSU134" s="394"/>
      <c r="DSV134" s="395"/>
      <c r="DSW134" s="389"/>
      <c r="DSX134" s="390"/>
      <c r="DSY134" s="391"/>
      <c r="DSZ134" s="392"/>
      <c r="DTA134" s="393"/>
      <c r="DTB134" s="394"/>
      <c r="DTC134" s="395"/>
      <c r="DTD134" s="389"/>
      <c r="DTE134" s="390"/>
      <c r="DTF134" s="391"/>
      <c r="DTG134" s="392"/>
      <c r="DTH134" s="393"/>
      <c r="DTI134" s="394"/>
      <c r="DTJ134" s="395"/>
      <c r="DTK134" s="389"/>
      <c r="DTL134" s="390"/>
      <c r="DTM134" s="391"/>
      <c r="DTN134" s="392"/>
      <c r="DTO134" s="393"/>
      <c r="DTP134" s="394"/>
      <c r="DTQ134" s="395"/>
      <c r="DTR134" s="389"/>
      <c r="DTS134" s="390"/>
      <c r="DTT134" s="391"/>
      <c r="DTU134" s="392"/>
      <c r="DTV134" s="393"/>
      <c r="DTW134" s="394"/>
      <c r="DTX134" s="395"/>
      <c r="DTY134" s="389"/>
      <c r="DTZ134" s="390"/>
      <c r="DUA134" s="391"/>
      <c r="DUB134" s="392"/>
      <c r="DUC134" s="393"/>
      <c r="DUD134" s="394"/>
      <c r="DUE134" s="395"/>
      <c r="DUF134" s="389"/>
      <c r="DUG134" s="390"/>
      <c r="DUH134" s="391"/>
      <c r="DUI134" s="392"/>
      <c r="DUJ134" s="393"/>
      <c r="DUK134" s="394"/>
      <c r="DUL134" s="395"/>
      <c r="DUM134" s="389"/>
      <c r="DUN134" s="390"/>
      <c r="DUO134" s="391"/>
      <c r="DUP134" s="392"/>
      <c r="DUQ134" s="393"/>
      <c r="DUR134" s="394"/>
      <c r="DUS134" s="395"/>
      <c r="DUT134" s="389"/>
      <c r="DUU134" s="390"/>
      <c r="DUV134" s="391"/>
      <c r="DUW134" s="392"/>
      <c r="DUX134" s="393"/>
      <c r="DUY134" s="394"/>
      <c r="DUZ134" s="395"/>
      <c r="DVA134" s="389"/>
      <c r="DVB134" s="390"/>
      <c r="DVC134" s="391"/>
      <c r="DVD134" s="392"/>
      <c r="DVE134" s="393"/>
      <c r="DVF134" s="394"/>
      <c r="DVG134" s="395"/>
      <c r="DVH134" s="389"/>
      <c r="DVI134" s="390"/>
      <c r="DVJ134" s="391"/>
      <c r="DVK134" s="392"/>
      <c r="DVL134" s="393"/>
      <c r="DVM134" s="394"/>
      <c r="DVN134" s="395"/>
      <c r="DVO134" s="389"/>
      <c r="DVP134" s="390"/>
      <c r="DVQ134" s="391"/>
      <c r="DVR134" s="392"/>
      <c r="DVS134" s="393"/>
      <c r="DVT134" s="394"/>
      <c r="DVU134" s="395"/>
      <c r="DVV134" s="389"/>
      <c r="DVW134" s="390"/>
      <c r="DVX134" s="391"/>
      <c r="DVY134" s="392"/>
      <c r="DVZ134" s="393"/>
      <c r="DWA134" s="394"/>
      <c r="DWB134" s="395"/>
      <c r="DWC134" s="389"/>
      <c r="DWD134" s="390"/>
      <c r="DWE134" s="391"/>
      <c r="DWF134" s="392"/>
      <c r="DWG134" s="393"/>
      <c r="DWH134" s="394"/>
      <c r="DWI134" s="395"/>
      <c r="DWJ134" s="389"/>
      <c r="DWK134" s="390"/>
      <c r="DWL134" s="391"/>
      <c r="DWM134" s="392"/>
      <c r="DWN134" s="393"/>
      <c r="DWO134" s="394"/>
      <c r="DWP134" s="395"/>
      <c r="DWQ134" s="389"/>
      <c r="DWR134" s="390"/>
      <c r="DWS134" s="391"/>
      <c r="DWT134" s="392"/>
      <c r="DWU134" s="393"/>
      <c r="DWV134" s="394"/>
      <c r="DWW134" s="395"/>
      <c r="DWX134" s="389"/>
      <c r="DWY134" s="390"/>
      <c r="DWZ134" s="391"/>
      <c r="DXA134" s="392"/>
      <c r="DXB134" s="393"/>
      <c r="DXC134" s="394"/>
      <c r="DXD134" s="395"/>
      <c r="DXE134" s="389"/>
      <c r="DXF134" s="390"/>
      <c r="DXG134" s="391"/>
      <c r="DXH134" s="392"/>
      <c r="DXI134" s="393"/>
      <c r="DXJ134" s="394"/>
      <c r="DXK134" s="395"/>
      <c r="DXL134" s="389"/>
      <c r="DXM134" s="390"/>
      <c r="DXN134" s="391"/>
      <c r="DXO134" s="392"/>
      <c r="DXP134" s="393"/>
      <c r="DXQ134" s="394"/>
      <c r="DXR134" s="395"/>
      <c r="DXS134" s="389"/>
      <c r="DXT134" s="390"/>
      <c r="DXU134" s="391"/>
      <c r="DXV134" s="392"/>
      <c r="DXW134" s="393"/>
      <c r="DXX134" s="394"/>
      <c r="DXY134" s="395"/>
      <c r="DXZ134" s="389"/>
      <c r="DYA134" s="390"/>
      <c r="DYB134" s="391"/>
      <c r="DYC134" s="392"/>
      <c r="DYD134" s="393"/>
      <c r="DYE134" s="394"/>
      <c r="DYF134" s="395"/>
      <c r="DYG134" s="389"/>
      <c r="DYH134" s="390"/>
      <c r="DYI134" s="391"/>
      <c r="DYJ134" s="392"/>
      <c r="DYK134" s="393"/>
      <c r="DYL134" s="394"/>
      <c r="DYM134" s="395"/>
      <c r="DYN134" s="389"/>
      <c r="DYO134" s="390"/>
      <c r="DYP134" s="391"/>
      <c r="DYQ134" s="392"/>
      <c r="DYR134" s="393"/>
      <c r="DYS134" s="394"/>
      <c r="DYT134" s="395"/>
      <c r="DYU134" s="389"/>
      <c r="DYV134" s="390"/>
      <c r="DYW134" s="391"/>
      <c r="DYX134" s="392"/>
      <c r="DYY134" s="393"/>
      <c r="DYZ134" s="394"/>
      <c r="DZA134" s="395"/>
      <c r="DZB134" s="389"/>
      <c r="DZC134" s="390"/>
      <c r="DZD134" s="391"/>
      <c r="DZE134" s="392"/>
      <c r="DZF134" s="393"/>
      <c r="DZG134" s="394"/>
      <c r="DZH134" s="395"/>
      <c r="DZI134" s="389"/>
      <c r="DZJ134" s="390"/>
      <c r="DZK134" s="391"/>
      <c r="DZL134" s="392"/>
      <c r="DZM134" s="393"/>
      <c r="DZN134" s="394"/>
      <c r="DZO134" s="395"/>
      <c r="DZP134" s="389"/>
      <c r="DZQ134" s="390"/>
      <c r="DZR134" s="391"/>
      <c r="DZS134" s="392"/>
      <c r="DZT134" s="393"/>
      <c r="DZU134" s="394"/>
      <c r="DZV134" s="395"/>
      <c r="DZW134" s="389"/>
      <c r="DZX134" s="390"/>
      <c r="DZY134" s="391"/>
      <c r="DZZ134" s="392"/>
      <c r="EAA134" s="393"/>
      <c r="EAB134" s="394"/>
      <c r="EAC134" s="395"/>
      <c r="EAD134" s="389"/>
      <c r="EAE134" s="390"/>
      <c r="EAF134" s="391"/>
      <c r="EAG134" s="392"/>
      <c r="EAH134" s="393"/>
      <c r="EAI134" s="394"/>
      <c r="EAJ134" s="395"/>
      <c r="EAK134" s="389"/>
      <c r="EAL134" s="390"/>
      <c r="EAM134" s="391"/>
      <c r="EAN134" s="392"/>
      <c r="EAO134" s="393"/>
      <c r="EAP134" s="394"/>
      <c r="EAQ134" s="395"/>
      <c r="EAR134" s="389"/>
      <c r="EAS134" s="390"/>
      <c r="EAT134" s="391"/>
      <c r="EAU134" s="392"/>
      <c r="EAV134" s="393"/>
      <c r="EAW134" s="394"/>
      <c r="EAX134" s="395"/>
      <c r="EAY134" s="389"/>
      <c r="EAZ134" s="390"/>
      <c r="EBA134" s="391"/>
      <c r="EBB134" s="392"/>
      <c r="EBC134" s="393"/>
      <c r="EBD134" s="394"/>
      <c r="EBE134" s="395"/>
      <c r="EBF134" s="389"/>
      <c r="EBG134" s="390"/>
      <c r="EBH134" s="391"/>
      <c r="EBI134" s="392"/>
      <c r="EBJ134" s="393"/>
      <c r="EBK134" s="394"/>
      <c r="EBL134" s="395"/>
      <c r="EBM134" s="389"/>
      <c r="EBN134" s="390"/>
      <c r="EBO134" s="391"/>
      <c r="EBP134" s="392"/>
      <c r="EBQ134" s="393"/>
      <c r="EBR134" s="394"/>
      <c r="EBS134" s="395"/>
      <c r="EBT134" s="389"/>
      <c r="EBU134" s="390"/>
      <c r="EBV134" s="391"/>
      <c r="EBW134" s="392"/>
      <c r="EBX134" s="393"/>
      <c r="EBY134" s="394"/>
      <c r="EBZ134" s="395"/>
      <c r="ECA134" s="389"/>
      <c r="ECB134" s="390"/>
      <c r="ECC134" s="391"/>
      <c r="ECD134" s="392"/>
      <c r="ECE134" s="393"/>
      <c r="ECF134" s="394"/>
      <c r="ECG134" s="395"/>
      <c r="ECH134" s="389"/>
      <c r="ECI134" s="390"/>
      <c r="ECJ134" s="391"/>
      <c r="ECK134" s="392"/>
      <c r="ECL134" s="393"/>
      <c r="ECM134" s="394"/>
      <c r="ECN134" s="395"/>
      <c r="ECO134" s="389"/>
      <c r="ECP134" s="390"/>
      <c r="ECQ134" s="391"/>
      <c r="ECR134" s="392"/>
      <c r="ECS134" s="393"/>
      <c r="ECT134" s="394"/>
      <c r="ECU134" s="395"/>
      <c r="ECV134" s="389"/>
      <c r="ECW134" s="390"/>
      <c r="ECX134" s="391"/>
      <c r="ECY134" s="392"/>
      <c r="ECZ134" s="393"/>
      <c r="EDA134" s="394"/>
      <c r="EDB134" s="395"/>
      <c r="EDC134" s="389"/>
      <c r="EDD134" s="390"/>
      <c r="EDE134" s="391"/>
      <c r="EDF134" s="392"/>
      <c r="EDG134" s="393"/>
      <c r="EDH134" s="394"/>
      <c r="EDI134" s="395"/>
      <c r="EDJ134" s="389"/>
      <c r="EDK134" s="390"/>
      <c r="EDL134" s="391"/>
      <c r="EDM134" s="392"/>
      <c r="EDN134" s="393"/>
      <c r="EDO134" s="394"/>
      <c r="EDP134" s="395"/>
      <c r="EDQ134" s="389"/>
      <c r="EDR134" s="390"/>
      <c r="EDS134" s="391"/>
      <c r="EDT134" s="392"/>
      <c r="EDU134" s="393"/>
      <c r="EDV134" s="394"/>
      <c r="EDW134" s="395"/>
      <c r="EDX134" s="389"/>
      <c r="EDY134" s="390"/>
      <c r="EDZ134" s="391"/>
      <c r="EEA134" s="392"/>
      <c r="EEB134" s="393"/>
      <c r="EEC134" s="394"/>
      <c r="EED134" s="395"/>
      <c r="EEE134" s="389"/>
      <c r="EEF134" s="390"/>
      <c r="EEG134" s="391"/>
      <c r="EEH134" s="392"/>
      <c r="EEI134" s="393"/>
      <c r="EEJ134" s="394"/>
      <c r="EEK134" s="395"/>
      <c r="EEL134" s="389"/>
      <c r="EEM134" s="390"/>
      <c r="EEN134" s="391"/>
      <c r="EEO134" s="392"/>
      <c r="EEP134" s="393"/>
      <c r="EEQ134" s="394"/>
      <c r="EER134" s="395"/>
      <c r="EES134" s="389"/>
      <c r="EET134" s="390"/>
      <c r="EEU134" s="391"/>
      <c r="EEV134" s="392"/>
      <c r="EEW134" s="393"/>
      <c r="EEX134" s="394"/>
      <c r="EEY134" s="395"/>
      <c r="EEZ134" s="389"/>
      <c r="EFA134" s="390"/>
      <c r="EFB134" s="391"/>
      <c r="EFC134" s="392"/>
      <c r="EFD134" s="393"/>
      <c r="EFE134" s="394"/>
      <c r="EFF134" s="395"/>
      <c r="EFG134" s="389"/>
      <c r="EFH134" s="390"/>
      <c r="EFI134" s="391"/>
      <c r="EFJ134" s="392"/>
      <c r="EFK134" s="393"/>
      <c r="EFL134" s="394"/>
      <c r="EFM134" s="395"/>
      <c r="EFN134" s="389"/>
      <c r="EFO134" s="390"/>
      <c r="EFP134" s="391"/>
      <c r="EFQ134" s="392"/>
      <c r="EFR134" s="393"/>
      <c r="EFS134" s="394"/>
      <c r="EFT134" s="395"/>
      <c r="EFU134" s="389"/>
      <c r="EFV134" s="390"/>
      <c r="EFW134" s="391"/>
      <c r="EFX134" s="392"/>
      <c r="EFY134" s="393"/>
      <c r="EFZ134" s="394"/>
      <c r="EGA134" s="395"/>
      <c r="EGB134" s="389"/>
      <c r="EGC134" s="390"/>
      <c r="EGD134" s="391"/>
      <c r="EGE134" s="392"/>
      <c r="EGF134" s="393"/>
      <c r="EGG134" s="394"/>
      <c r="EGH134" s="395"/>
      <c r="EGI134" s="389"/>
      <c r="EGJ134" s="390"/>
      <c r="EGK134" s="391"/>
      <c r="EGL134" s="392"/>
      <c r="EGM134" s="393"/>
      <c r="EGN134" s="394"/>
      <c r="EGO134" s="395"/>
      <c r="EGP134" s="389"/>
      <c r="EGQ134" s="390"/>
      <c r="EGR134" s="391"/>
      <c r="EGS134" s="392"/>
      <c r="EGT134" s="393"/>
      <c r="EGU134" s="394"/>
      <c r="EGV134" s="395"/>
      <c r="EGW134" s="389"/>
      <c r="EGX134" s="390"/>
      <c r="EGY134" s="391"/>
      <c r="EGZ134" s="392"/>
      <c r="EHA134" s="393"/>
      <c r="EHB134" s="394"/>
      <c r="EHC134" s="395"/>
      <c r="EHD134" s="389"/>
      <c r="EHE134" s="390"/>
      <c r="EHF134" s="391"/>
      <c r="EHG134" s="392"/>
      <c r="EHH134" s="393"/>
      <c r="EHI134" s="394"/>
      <c r="EHJ134" s="395"/>
      <c r="EHK134" s="389"/>
      <c r="EHL134" s="390"/>
      <c r="EHM134" s="391"/>
      <c r="EHN134" s="392"/>
      <c r="EHO134" s="393"/>
      <c r="EHP134" s="394"/>
      <c r="EHQ134" s="395"/>
      <c r="EHR134" s="389"/>
      <c r="EHS134" s="390"/>
      <c r="EHT134" s="391"/>
      <c r="EHU134" s="392"/>
      <c r="EHV134" s="393"/>
      <c r="EHW134" s="394"/>
      <c r="EHX134" s="395"/>
      <c r="EHY134" s="389"/>
      <c r="EHZ134" s="390"/>
      <c r="EIA134" s="391"/>
      <c r="EIB134" s="392"/>
      <c r="EIC134" s="393"/>
      <c r="EID134" s="394"/>
      <c r="EIE134" s="395"/>
      <c r="EIF134" s="389"/>
      <c r="EIG134" s="390"/>
      <c r="EIH134" s="391"/>
      <c r="EII134" s="392"/>
      <c r="EIJ134" s="393"/>
      <c r="EIK134" s="394"/>
      <c r="EIL134" s="395"/>
      <c r="EIM134" s="389"/>
      <c r="EIN134" s="390"/>
      <c r="EIO134" s="391"/>
      <c r="EIP134" s="392"/>
      <c r="EIQ134" s="393"/>
      <c r="EIR134" s="394"/>
      <c r="EIS134" s="395"/>
      <c r="EIT134" s="389"/>
      <c r="EIU134" s="390"/>
      <c r="EIV134" s="391"/>
      <c r="EIW134" s="392"/>
      <c r="EIX134" s="393"/>
      <c r="EIY134" s="394"/>
      <c r="EIZ134" s="395"/>
      <c r="EJA134" s="389"/>
      <c r="EJB134" s="390"/>
      <c r="EJC134" s="391"/>
      <c r="EJD134" s="392"/>
      <c r="EJE134" s="393"/>
      <c r="EJF134" s="394"/>
      <c r="EJG134" s="395"/>
      <c r="EJH134" s="389"/>
      <c r="EJI134" s="390"/>
      <c r="EJJ134" s="391"/>
      <c r="EJK134" s="392"/>
      <c r="EJL134" s="393"/>
      <c r="EJM134" s="394"/>
      <c r="EJN134" s="395"/>
      <c r="EJO134" s="389"/>
      <c r="EJP134" s="390"/>
      <c r="EJQ134" s="391"/>
      <c r="EJR134" s="392"/>
      <c r="EJS134" s="393"/>
      <c r="EJT134" s="394"/>
      <c r="EJU134" s="395"/>
      <c r="EJV134" s="389"/>
      <c r="EJW134" s="390"/>
      <c r="EJX134" s="391"/>
      <c r="EJY134" s="392"/>
      <c r="EJZ134" s="393"/>
      <c r="EKA134" s="394"/>
      <c r="EKB134" s="395"/>
      <c r="EKC134" s="389"/>
      <c r="EKD134" s="390"/>
      <c r="EKE134" s="391"/>
      <c r="EKF134" s="392"/>
      <c r="EKG134" s="393"/>
      <c r="EKH134" s="394"/>
      <c r="EKI134" s="395"/>
      <c r="EKJ134" s="389"/>
      <c r="EKK134" s="390"/>
      <c r="EKL134" s="391"/>
      <c r="EKM134" s="392"/>
      <c r="EKN134" s="393"/>
      <c r="EKO134" s="394"/>
      <c r="EKP134" s="395"/>
      <c r="EKQ134" s="389"/>
      <c r="EKR134" s="390"/>
      <c r="EKS134" s="391"/>
      <c r="EKT134" s="392"/>
      <c r="EKU134" s="393"/>
      <c r="EKV134" s="394"/>
      <c r="EKW134" s="395"/>
      <c r="EKX134" s="389"/>
      <c r="EKY134" s="390"/>
      <c r="EKZ134" s="391"/>
      <c r="ELA134" s="392"/>
      <c r="ELB134" s="393"/>
      <c r="ELC134" s="394"/>
      <c r="ELD134" s="395"/>
      <c r="ELE134" s="389"/>
      <c r="ELF134" s="390"/>
      <c r="ELG134" s="391"/>
      <c r="ELH134" s="392"/>
      <c r="ELI134" s="393"/>
      <c r="ELJ134" s="394"/>
      <c r="ELK134" s="395"/>
      <c r="ELL134" s="389"/>
      <c r="ELM134" s="390"/>
      <c r="ELN134" s="391"/>
      <c r="ELO134" s="392"/>
      <c r="ELP134" s="393"/>
      <c r="ELQ134" s="394"/>
      <c r="ELR134" s="395"/>
      <c r="ELS134" s="389"/>
      <c r="ELT134" s="390"/>
      <c r="ELU134" s="391"/>
      <c r="ELV134" s="392"/>
      <c r="ELW134" s="393"/>
      <c r="ELX134" s="394"/>
      <c r="ELY134" s="395"/>
      <c r="ELZ134" s="389"/>
      <c r="EMA134" s="390"/>
      <c r="EMB134" s="391"/>
      <c r="EMC134" s="392"/>
      <c r="EMD134" s="393"/>
      <c r="EME134" s="394"/>
      <c r="EMF134" s="395"/>
      <c r="EMG134" s="389"/>
      <c r="EMH134" s="390"/>
      <c r="EMI134" s="391"/>
      <c r="EMJ134" s="392"/>
      <c r="EMK134" s="393"/>
      <c r="EML134" s="394"/>
      <c r="EMM134" s="395"/>
      <c r="EMN134" s="389"/>
      <c r="EMO134" s="390"/>
      <c r="EMP134" s="391"/>
      <c r="EMQ134" s="392"/>
      <c r="EMR134" s="393"/>
      <c r="EMS134" s="394"/>
      <c r="EMT134" s="395"/>
      <c r="EMU134" s="389"/>
      <c r="EMV134" s="390"/>
      <c r="EMW134" s="391"/>
      <c r="EMX134" s="392"/>
      <c r="EMY134" s="393"/>
      <c r="EMZ134" s="394"/>
      <c r="ENA134" s="395"/>
      <c r="ENB134" s="389"/>
      <c r="ENC134" s="390"/>
      <c r="END134" s="391"/>
      <c r="ENE134" s="392"/>
      <c r="ENF134" s="393"/>
      <c r="ENG134" s="394"/>
      <c r="ENH134" s="395"/>
      <c r="ENI134" s="389"/>
      <c r="ENJ134" s="390"/>
      <c r="ENK134" s="391"/>
      <c r="ENL134" s="392"/>
      <c r="ENM134" s="393"/>
      <c r="ENN134" s="394"/>
      <c r="ENO134" s="395"/>
      <c r="ENP134" s="389"/>
      <c r="ENQ134" s="390"/>
      <c r="ENR134" s="391"/>
      <c r="ENS134" s="392"/>
      <c r="ENT134" s="393"/>
      <c r="ENU134" s="394"/>
      <c r="ENV134" s="395"/>
      <c r="ENW134" s="389"/>
      <c r="ENX134" s="390"/>
      <c r="ENY134" s="391"/>
      <c r="ENZ134" s="392"/>
      <c r="EOA134" s="393"/>
      <c r="EOB134" s="394"/>
      <c r="EOC134" s="395"/>
      <c r="EOD134" s="389"/>
      <c r="EOE134" s="390"/>
      <c r="EOF134" s="391"/>
      <c r="EOG134" s="392"/>
      <c r="EOH134" s="393"/>
      <c r="EOI134" s="394"/>
      <c r="EOJ134" s="395"/>
      <c r="EOK134" s="389"/>
      <c r="EOL134" s="390"/>
      <c r="EOM134" s="391"/>
      <c r="EON134" s="392"/>
      <c r="EOO134" s="393"/>
      <c r="EOP134" s="394"/>
      <c r="EOQ134" s="395"/>
      <c r="EOR134" s="389"/>
      <c r="EOS134" s="390"/>
      <c r="EOT134" s="391"/>
      <c r="EOU134" s="392"/>
      <c r="EOV134" s="393"/>
      <c r="EOW134" s="394"/>
      <c r="EOX134" s="395"/>
      <c r="EOY134" s="389"/>
      <c r="EOZ134" s="390"/>
      <c r="EPA134" s="391"/>
      <c r="EPB134" s="392"/>
      <c r="EPC134" s="393"/>
      <c r="EPD134" s="394"/>
      <c r="EPE134" s="395"/>
      <c r="EPF134" s="389"/>
      <c r="EPG134" s="390"/>
      <c r="EPH134" s="391"/>
      <c r="EPI134" s="392"/>
      <c r="EPJ134" s="393"/>
      <c r="EPK134" s="394"/>
      <c r="EPL134" s="395"/>
      <c r="EPM134" s="389"/>
      <c r="EPN134" s="390"/>
      <c r="EPO134" s="391"/>
      <c r="EPP134" s="392"/>
      <c r="EPQ134" s="393"/>
      <c r="EPR134" s="394"/>
      <c r="EPS134" s="395"/>
      <c r="EPT134" s="389"/>
      <c r="EPU134" s="390"/>
      <c r="EPV134" s="391"/>
      <c r="EPW134" s="392"/>
      <c r="EPX134" s="393"/>
      <c r="EPY134" s="394"/>
      <c r="EPZ134" s="395"/>
      <c r="EQA134" s="389"/>
      <c r="EQB134" s="390"/>
      <c r="EQC134" s="391"/>
      <c r="EQD134" s="392"/>
      <c r="EQE134" s="393"/>
      <c r="EQF134" s="394"/>
      <c r="EQG134" s="395"/>
      <c r="EQH134" s="389"/>
      <c r="EQI134" s="390"/>
      <c r="EQJ134" s="391"/>
      <c r="EQK134" s="392"/>
      <c r="EQL134" s="393"/>
      <c r="EQM134" s="394"/>
      <c r="EQN134" s="395"/>
      <c r="EQO134" s="389"/>
      <c r="EQP134" s="390"/>
      <c r="EQQ134" s="391"/>
      <c r="EQR134" s="392"/>
      <c r="EQS134" s="393"/>
      <c r="EQT134" s="394"/>
      <c r="EQU134" s="395"/>
      <c r="EQV134" s="389"/>
      <c r="EQW134" s="390"/>
      <c r="EQX134" s="391"/>
      <c r="EQY134" s="392"/>
      <c r="EQZ134" s="393"/>
      <c r="ERA134" s="394"/>
      <c r="ERB134" s="395"/>
      <c r="ERC134" s="389"/>
      <c r="ERD134" s="390"/>
      <c r="ERE134" s="391"/>
      <c r="ERF134" s="392"/>
      <c r="ERG134" s="393"/>
      <c r="ERH134" s="394"/>
      <c r="ERI134" s="395"/>
      <c r="ERJ134" s="389"/>
      <c r="ERK134" s="390"/>
      <c r="ERL134" s="391"/>
      <c r="ERM134" s="392"/>
      <c r="ERN134" s="393"/>
      <c r="ERO134" s="394"/>
      <c r="ERP134" s="395"/>
      <c r="ERQ134" s="389"/>
      <c r="ERR134" s="390"/>
      <c r="ERS134" s="391"/>
      <c r="ERT134" s="392"/>
      <c r="ERU134" s="393"/>
      <c r="ERV134" s="394"/>
      <c r="ERW134" s="395"/>
      <c r="ERX134" s="389"/>
      <c r="ERY134" s="390"/>
      <c r="ERZ134" s="391"/>
      <c r="ESA134" s="392"/>
      <c r="ESB134" s="393"/>
      <c r="ESC134" s="394"/>
      <c r="ESD134" s="395"/>
      <c r="ESE134" s="389"/>
      <c r="ESF134" s="390"/>
      <c r="ESG134" s="391"/>
      <c r="ESH134" s="392"/>
      <c r="ESI134" s="393"/>
      <c r="ESJ134" s="394"/>
      <c r="ESK134" s="395"/>
      <c r="ESL134" s="389"/>
      <c r="ESM134" s="390"/>
      <c r="ESN134" s="391"/>
      <c r="ESO134" s="392"/>
      <c r="ESP134" s="393"/>
      <c r="ESQ134" s="394"/>
      <c r="ESR134" s="395"/>
      <c r="ESS134" s="389"/>
      <c r="EST134" s="390"/>
      <c r="ESU134" s="391"/>
      <c r="ESV134" s="392"/>
      <c r="ESW134" s="393"/>
      <c r="ESX134" s="394"/>
      <c r="ESY134" s="395"/>
      <c r="ESZ134" s="389"/>
      <c r="ETA134" s="390"/>
      <c r="ETB134" s="391"/>
      <c r="ETC134" s="392"/>
      <c r="ETD134" s="393"/>
      <c r="ETE134" s="394"/>
      <c r="ETF134" s="395"/>
      <c r="ETG134" s="389"/>
      <c r="ETH134" s="390"/>
      <c r="ETI134" s="391"/>
      <c r="ETJ134" s="392"/>
      <c r="ETK134" s="393"/>
      <c r="ETL134" s="394"/>
      <c r="ETM134" s="395"/>
      <c r="ETN134" s="389"/>
      <c r="ETO134" s="390"/>
      <c r="ETP134" s="391"/>
      <c r="ETQ134" s="392"/>
      <c r="ETR134" s="393"/>
      <c r="ETS134" s="394"/>
      <c r="ETT134" s="395"/>
      <c r="ETU134" s="389"/>
      <c r="ETV134" s="390"/>
      <c r="ETW134" s="391"/>
      <c r="ETX134" s="392"/>
      <c r="ETY134" s="393"/>
      <c r="ETZ134" s="394"/>
      <c r="EUA134" s="395"/>
      <c r="EUB134" s="389"/>
      <c r="EUC134" s="390"/>
      <c r="EUD134" s="391"/>
      <c r="EUE134" s="392"/>
      <c r="EUF134" s="393"/>
      <c r="EUG134" s="394"/>
      <c r="EUH134" s="395"/>
      <c r="EUI134" s="389"/>
      <c r="EUJ134" s="390"/>
      <c r="EUK134" s="391"/>
      <c r="EUL134" s="392"/>
      <c r="EUM134" s="393"/>
      <c r="EUN134" s="394"/>
      <c r="EUO134" s="395"/>
      <c r="EUP134" s="389"/>
      <c r="EUQ134" s="390"/>
      <c r="EUR134" s="391"/>
      <c r="EUS134" s="392"/>
      <c r="EUT134" s="393"/>
      <c r="EUU134" s="394"/>
      <c r="EUV134" s="395"/>
      <c r="EUW134" s="389"/>
      <c r="EUX134" s="390"/>
      <c r="EUY134" s="391"/>
      <c r="EUZ134" s="392"/>
      <c r="EVA134" s="393"/>
      <c r="EVB134" s="394"/>
      <c r="EVC134" s="395"/>
      <c r="EVD134" s="389"/>
      <c r="EVE134" s="390"/>
      <c r="EVF134" s="391"/>
      <c r="EVG134" s="392"/>
      <c r="EVH134" s="393"/>
      <c r="EVI134" s="394"/>
      <c r="EVJ134" s="395"/>
      <c r="EVK134" s="389"/>
      <c r="EVL134" s="390"/>
      <c r="EVM134" s="391"/>
      <c r="EVN134" s="392"/>
      <c r="EVO134" s="393"/>
      <c r="EVP134" s="394"/>
      <c r="EVQ134" s="395"/>
      <c r="EVR134" s="389"/>
      <c r="EVS134" s="390"/>
      <c r="EVT134" s="391"/>
      <c r="EVU134" s="392"/>
      <c r="EVV134" s="393"/>
      <c r="EVW134" s="394"/>
      <c r="EVX134" s="395"/>
      <c r="EVY134" s="389"/>
      <c r="EVZ134" s="390"/>
      <c r="EWA134" s="391"/>
      <c r="EWB134" s="392"/>
      <c r="EWC134" s="393"/>
      <c r="EWD134" s="394"/>
      <c r="EWE134" s="395"/>
      <c r="EWF134" s="389"/>
      <c r="EWG134" s="390"/>
      <c r="EWH134" s="391"/>
      <c r="EWI134" s="392"/>
      <c r="EWJ134" s="393"/>
      <c r="EWK134" s="394"/>
      <c r="EWL134" s="395"/>
      <c r="EWM134" s="389"/>
      <c r="EWN134" s="390"/>
      <c r="EWO134" s="391"/>
      <c r="EWP134" s="392"/>
      <c r="EWQ134" s="393"/>
      <c r="EWR134" s="394"/>
      <c r="EWS134" s="395"/>
      <c r="EWT134" s="389"/>
      <c r="EWU134" s="390"/>
      <c r="EWV134" s="391"/>
      <c r="EWW134" s="392"/>
      <c r="EWX134" s="393"/>
      <c r="EWY134" s="394"/>
      <c r="EWZ134" s="395"/>
      <c r="EXA134" s="389"/>
      <c r="EXB134" s="390"/>
      <c r="EXC134" s="391"/>
      <c r="EXD134" s="392"/>
      <c r="EXE134" s="393"/>
      <c r="EXF134" s="394"/>
      <c r="EXG134" s="395"/>
      <c r="EXH134" s="389"/>
      <c r="EXI134" s="390"/>
      <c r="EXJ134" s="391"/>
      <c r="EXK134" s="392"/>
      <c r="EXL134" s="393"/>
      <c r="EXM134" s="394"/>
      <c r="EXN134" s="395"/>
      <c r="EXO134" s="389"/>
      <c r="EXP134" s="390"/>
      <c r="EXQ134" s="391"/>
      <c r="EXR134" s="392"/>
      <c r="EXS134" s="393"/>
      <c r="EXT134" s="394"/>
      <c r="EXU134" s="395"/>
      <c r="EXV134" s="389"/>
      <c r="EXW134" s="390"/>
      <c r="EXX134" s="391"/>
      <c r="EXY134" s="392"/>
      <c r="EXZ134" s="393"/>
      <c r="EYA134" s="394"/>
      <c r="EYB134" s="395"/>
      <c r="EYC134" s="389"/>
      <c r="EYD134" s="390"/>
      <c r="EYE134" s="391"/>
      <c r="EYF134" s="392"/>
      <c r="EYG134" s="393"/>
      <c r="EYH134" s="394"/>
      <c r="EYI134" s="395"/>
      <c r="EYJ134" s="389"/>
      <c r="EYK134" s="390"/>
      <c r="EYL134" s="391"/>
      <c r="EYM134" s="392"/>
      <c r="EYN134" s="393"/>
      <c r="EYO134" s="394"/>
      <c r="EYP134" s="395"/>
      <c r="EYQ134" s="389"/>
      <c r="EYR134" s="390"/>
      <c r="EYS134" s="391"/>
      <c r="EYT134" s="392"/>
      <c r="EYU134" s="393"/>
      <c r="EYV134" s="394"/>
      <c r="EYW134" s="395"/>
      <c r="EYX134" s="389"/>
      <c r="EYY134" s="390"/>
      <c r="EYZ134" s="391"/>
      <c r="EZA134" s="392"/>
      <c r="EZB134" s="393"/>
      <c r="EZC134" s="394"/>
      <c r="EZD134" s="395"/>
      <c r="EZE134" s="389"/>
      <c r="EZF134" s="390"/>
      <c r="EZG134" s="391"/>
      <c r="EZH134" s="392"/>
      <c r="EZI134" s="393"/>
      <c r="EZJ134" s="394"/>
      <c r="EZK134" s="395"/>
      <c r="EZL134" s="389"/>
      <c r="EZM134" s="390"/>
      <c r="EZN134" s="391"/>
      <c r="EZO134" s="392"/>
      <c r="EZP134" s="393"/>
      <c r="EZQ134" s="394"/>
      <c r="EZR134" s="395"/>
      <c r="EZS134" s="389"/>
      <c r="EZT134" s="390"/>
      <c r="EZU134" s="391"/>
      <c r="EZV134" s="392"/>
      <c r="EZW134" s="393"/>
      <c r="EZX134" s="394"/>
      <c r="EZY134" s="395"/>
      <c r="EZZ134" s="389"/>
      <c r="FAA134" s="390"/>
      <c r="FAB134" s="391"/>
      <c r="FAC134" s="392"/>
      <c r="FAD134" s="393"/>
      <c r="FAE134" s="394"/>
      <c r="FAF134" s="395"/>
      <c r="FAG134" s="389"/>
      <c r="FAH134" s="390"/>
      <c r="FAI134" s="391"/>
      <c r="FAJ134" s="392"/>
      <c r="FAK134" s="393"/>
      <c r="FAL134" s="394"/>
      <c r="FAM134" s="395"/>
      <c r="FAN134" s="389"/>
      <c r="FAO134" s="390"/>
      <c r="FAP134" s="391"/>
      <c r="FAQ134" s="392"/>
      <c r="FAR134" s="393"/>
      <c r="FAS134" s="394"/>
      <c r="FAT134" s="395"/>
      <c r="FAU134" s="389"/>
      <c r="FAV134" s="390"/>
      <c r="FAW134" s="391"/>
      <c r="FAX134" s="392"/>
      <c r="FAY134" s="393"/>
      <c r="FAZ134" s="394"/>
      <c r="FBA134" s="395"/>
      <c r="FBB134" s="389"/>
      <c r="FBC134" s="390"/>
      <c r="FBD134" s="391"/>
      <c r="FBE134" s="392"/>
      <c r="FBF134" s="393"/>
      <c r="FBG134" s="394"/>
      <c r="FBH134" s="395"/>
      <c r="FBI134" s="389"/>
      <c r="FBJ134" s="390"/>
      <c r="FBK134" s="391"/>
      <c r="FBL134" s="392"/>
      <c r="FBM134" s="393"/>
      <c r="FBN134" s="394"/>
      <c r="FBO134" s="395"/>
      <c r="FBP134" s="389"/>
      <c r="FBQ134" s="390"/>
      <c r="FBR134" s="391"/>
      <c r="FBS134" s="392"/>
      <c r="FBT134" s="393"/>
      <c r="FBU134" s="394"/>
      <c r="FBV134" s="395"/>
      <c r="FBW134" s="389"/>
      <c r="FBX134" s="390"/>
      <c r="FBY134" s="391"/>
      <c r="FBZ134" s="392"/>
      <c r="FCA134" s="393"/>
      <c r="FCB134" s="394"/>
      <c r="FCC134" s="395"/>
      <c r="FCD134" s="389"/>
      <c r="FCE134" s="390"/>
      <c r="FCF134" s="391"/>
      <c r="FCG134" s="392"/>
      <c r="FCH134" s="393"/>
      <c r="FCI134" s="394"/>
      <c r="FCJ134" s="395"/>
      <c r="FCK134" s="389"/>
      <c r="FCL134" s="390"/>
      <c r="FCM134" s="391"/>
      <c r="FCN134" s="392"/>
      <c r="FCO134" s="393"/>
      <c r="FCP134" s="394"/>
      <c r="FCQ134" s="395"/>
      <c r="FCR134" s="389"/>
      <c r="FCS134" s="390"/>
      <c r="FCT134" s="391"/>
      <c r="FCU134" s="392"/>
      <c r="FCV134" s="393"/>
      <c r="FCW134" s="394"/>
      <c r="FCX134" s="395"/>
      <c r="FCY134" s="389"/>
      <c r="FCZ134" s="390"/>
      <c r="FDA134" s="391"/>
      <c r="FDB134" s="392"/>
      <c r="FDC134" s="393"/>
      <c r="FDD134" s="394"/>
      <c r="FDE134" s="395"/>
      <c r="FDF134" s="389"/>
      <c r="FDG134" s="390"/>
      <c r="FDH134" s="391"/>
      <c r="FDI134" s="392"/>
      <c r="FDJ134" s="393"/>
      <c r="FDK134" s="394"/>
      <c r="FDL134" s="395"/>
      <c r="FDM134" s="389"/>
      <c r="FDN134" s="390"/>
      <c r="FDO134" s="391"/>
      <c r="FDP134" s="392"/>
      <c r="FDQ134" s="393"/>
      <c r="FDR134" s="394"/>
      <c r="FDS134" s="395"/>
      <c r="FDT134" s="389"/>
      <c r="FDU134" s="390"/>
      <c r="FDV134" s="391"/>
      <c r="FDW134" s="392"/>
      <c r="FDX134" s="393"/>
      <c r="FDY134" s="394"/>
      <c r="FDZ134" s="395"/>
      <c r="FEA134" s="389"/>
      <c r="FEB134" s="390"/>
      <c r="FEC134" s="391"/>
      <c r="FED134" s="392"/>
      <c r="FEE134" s="393"/>
      <c r="FEF134" s="394"/>
      <c r="FEG134" s="395"/>
      <c r="FEH134" s="389"/>
      <c r="FEI134" s="390"/>
      <c r="FEJ134" s="391"/>
      <c r="FEK134" s="392"/>
      <c r="FEL134" s="393"/>
      <c r="FEM134" s="394"/>
      <c r="FEN134" s="395"/>
      <c r="FEO134" s="389"/>
      <c r="FEP134" s="390"/>
      <c r="FEQ134" s="391"/>
      <c r="FER134" s="392"/>
      <c r="FES134" s="393"/>
      <c r="FET134" s="394"/>
      <c r="FEU134" s="395"/>
      <c r="FEV134" s="389"/>
      <c r="FEW134" s="390"/>
      <c r="FEX134" s="391"/>
      <c r="FEY134" s="392"/>
      <c r="FEZ134" s="393"/>
      <c r="FFA134" s="394"/>
      <c r="FFB134" s="395"/>
      <c r="FFC134" s="389"/>
      <c r="FFD134" s="390"/>
      <c r="FFE134" s="391"/>
      <c r="FFF134" s="392"/>
      <c r="FFG134" s="393"/>
      <c r="FFH134" s="394"/>
      <c r="FFI134" s="395"/>
      <c r="FFJ134" s="389"/>
      <c r="FFK134" s="390"/>
      <c r="FFL134" s="391"/>
      <c r="FFM134" s="392"/>
      <c r="FFN134" s="393"/>
      <c r="FFO134" s="394"/>
      <c r="FFP134" s="395"/>
      <c r="FFQ134" s="389"/>
      <c r="FFR134" s="390"/>
      <c r="FFS134" s="391"/>
      <c r="FFT134" s="392"/>
      <c r="FFU134" s="393"/>
      <c r="FFV134" s="394"/>
      <c r="FFW134" s="395"/>
      <c r="FFX134" s="389"/>
      <c r="FFY134" s="390"/>
      <c r="FFZ134" s="391"/>
      <c r="FGA134" s="392"/>
      <c r="FGB134" s="393"/>
      <c r="FGC134" s="394"/>
      <c r="FGD134" s="395"/>
      <c r="FGE134" s="389"/>
      <c r="FGF134" s="390"/>
      <c r="FGG134" s="391"/>
      <c r="FGH134" s="392"/>
      <c r="FGI134" s="393"/>
      <c r="FGJ134" s="394"/>
      <c r="FGK134" s="395"/>
      <c r="FGL134" s="389"/>
      <c r="FGM134" s="390"/>
      <c r="FGN134" s="391"/>
      <c r="FGO134" s="392"/>
      <c r="FGP134" s="393"/>
      <c r="FGQ134" s="394"/>
      <c r="FGR134" s="395"/>
      <c r="FGS134" s="389"/>
      <c r="FGT134" s="390"/>
      <c r="FGU134" s="391"/>
      <c r="FGV134" s="392"/>
      <c r="FGW134" s="393"/>
      <c r="FGX134" s="394"/>
      <c r="FGY134" s="395"/>
      <c r="FGZ134" s="389"/>
      <c r="FHA134" s="390"/>
      <c r="FHB134" s="391"/>
      <c r="FHC134" s="392"/>
      <c r="FHD134" s="393"/>
      <c r="FHE134" s="394"/>
      <c r="FHF134" s="395"/>
      <c r="FHG134" s="389"/>
      <c r="FHH134" s="390"/>
      <c r="FHI134" s="391"/>
      <c r="FHJ134" s="392"/>
      <c r="FHK134" s="393"/>
      <c r="FHL134" s="394"/>
      <c r="FHM134" s="395"/>
      <c r="FHN134" s="389"/>
      <c r="FHO134" s="390"/>
      <c r="FHP134" s="391"/>
      <c r="FHQ134" s="392"/>
      <c r="FHR134" s="393"/>
      <c r="FHS134" s="394"/>
      <c r="FHT134" s="395"/>
      <c r="FHU134" s="389"/>
      <c r="FHV134" s="390"/>
      <c r="FHW134" s="391"/>
      <c r="FHX134" s="392"/>
      <c r="FHY134" s="393"/>
      <c r="FHZ134" s="394"/>
      <c r="FIA134" s="395"/>
      <c r="FIB134" s="389"/>
      <c r="FIC134" s="390"/>
      <c r="FID134" s="391"/>
      <c r="FIE134" s="392"/>
      <c r="FIF134" s="393"/>
      <c r="FIG134" s="394"/>
      <c r="FIH134" s="395"/>
      <c r="FII134" s="389"/>
      <c r="FIJ134" s="390"/>
      <c r="FIK134" s="391"/>
      <c r="FIL134" s="392"/>
      <c r="FIM134" s="393"/>
      <c r="FIN134" s="394"/>
      <c r="FIO134" s="395"/>
      <c r="FIP134" s="389"/>
      <c r="FIQ134" s="390"/>
      <c r="FIR134" s="391"/>
      <c r="FIS134" s="392"/>
      <c r="FIT134" s="393"/>
      <c r="FIU134" s="394"/>
      <c r="FIV134" s="395"/>
      <c r="FIW134" s="389"/>
      <c r="FIX134" s="390"/>
      <c r="FIY134" s="391"/>
      <c r="FIZ134" s="392"/>
      <c r="FJA134" s="393"/>
      <c r="FJB134" s="394"/>
      <c r="FJC134" s="395"/>
      <c r="FJD134" s="389"/>
      <c r="FJE134" s="390"/>
      <c r="FJF134" s="391"/>
      <c r="FJG134" s="392"/>
      <c r="FJH134" s="393"/>
      <c r="FJI134" s="394"/>
      <c r="FJJ134" s="395"/>
      <c r="FJK134" s="389"/>
      <c r="FJL134" s="390"/>
      <c r="FJM134" s="391"/>
      <c r="FJN134" s="392"/>
      <c r="FJO134" s="393"/>
      <c r="FJP134" s="394"/>
      <c r="FJQ134" s="395"/>
      <c r="FJR134" s="389"/>
      <c r="FJS134" s="390"/>
      <c r="FJT134" s="391"/>
      <c r="FJU134" s="392"/>
      <c r="FJV134" s="393"/>
      <c r="FJW134" s="394"/>
      <c r="FJX134" s="395"/>
      <c r="FJY134" s="389"/>
      <c r="FJZ134" s="390"/>
      <c r="FKA134" s="391"/>
      <c r="FKB134" s="392"/>
      <c r="FKC134" s="393"/>
      <c r="FKD134" s="394"/>
      <c r="FKE134" s="395"/>
      <c r="FKF134" s="389"/>
      <c r="FKG134" s="390"/>
      <c r="FKH134" s="391"/>
      <c r="FKI134" s="392"/>
      <c r="FKJ134" s="393"/>
      <c r="FKK134" s="394"/>
      <c r="FKL134" s="395"/>
      <c r="FKM134" s="389"/>
      <c r="FKN134" s="390"/>
      <c r="FKO134" s="391"/>
      <c r="FKP134" s="392"/>
      <c r="FKQ134" s="393"/>
      <c r="FKR134" s="394"/>
      <c r="FKS134" s="395"/>
      <c r="FKT134" s="389"/>
      <c r="FKU134" s="390"/>
      <c r="FKV134" s="391"/>
      <c r="FKW134" s="392"/>
      <c r="FKX134" s="393"/>
      <c r="FKY134" s="394"/>
      <c r="FKZ134" s="395"/>
      <c r="FLA134" s="389"/>
      <c r="FLB134" s="390"/>
      <c r="FLC134" s="391"/>
      <c r="FLD134" s="392"/>
      <c r="FLE134" s="393"/>
      <c r="FLF134" s="394"/>
      <c r="FLG134" s="395"/>
      <c r="FLH134" s="389"/>
      <c r="FLI134" s="390"/>
      <c r="FLJ134" s="391"/>
      <c r="FLK134" s="392"/>
      <c r="FLL134" s="393"/>
      <c r="FLM134" s="394"/>
      <c r="FLN134" s="395"/>
      <c r="FLO134" s="389"/>
      <c r="FLP134" s="390"/>
      <c r="FLQ134" s="391"/>
      <c r="FLR134" s="392"/>
      <c r="FLS134" s="393"/>
      <c r="FLT134" s="394"/>
      <c r="FLU134" s="395"/>
      <c r="FLV134" s="389"/>
      <c r="FLW134" s="390"/>
      <c r="FLX134" s="391"/>
      <c r="FLY134" s="392"/>
      <c r="FLZ134" s="393"/>
      <c r="FMA134" s="394"/>
      <c r="FMB134" s="395"/>
      <c r="FMC134" s="389"/>
      <c r="FMD134" s="390"/>
      <c r="FME134" s="391"/>
      <c r="FMF134" s="392"/>
      <c r="FMG134" s="393"/>
      <c r="FMH134" s="394"/>
      <c r="FMI134" s="395"/>
      <c r="FMJ134" s="389"/>
      <c r="FMK134" s="390"/>
      <c r="FML134" s="391"/>
      <c r="FMM134" s="392"/>
      <c r="FMN134" s="393"/>
      <c r="FMO134" s="394"/>
      <c r="FMP134" s="395"/>
      <c r="FMQ134" s="389"/>
      <c r="FMR134" s="390"/>
      <c r="FMS134" s="391"/>
      <c r="FMT134" s="392"/>
      <c r="FMU134" s="393"/>
      <c r="FMV134" s="394"/>
      <c r="FMW134" s="395"/>
      <c r="FMX134" s="389"/>
      <c r="FMY134" s="390"/>
      <c r="FMZ134" s="391"/>
      <c r="FNA134" s="392"/>
      <c r="FNB134" s="393"/>
      <c r="FNC134" s="394"/>
      <c r="FND134" s="395"/>
      <c r="FNE134" s="389"/>
      <c r="FNF134" s="390"/>
      <c r="FNG134" s="391"/>
      <c r="FNH134" s="392"/>
      <c r="FNI134" s="393"/>
      <c r="FNJ134" s="394"/>
      <c r="FNK134" s="395"/>
      <c r="FNL134" s="389"/>
      <c r="FNM134" s="390"/>
      <c r="FNN134" s="391"/>
      <c r="FNO134" s="392"/>
      <c r="FNP134" s="393"/>
      <c r="FNQ134" s="394"/>
      <c r="FNR134" s="395"/>
      <c r="FNS134" s="389"/>
      <c r="FNT134" s="390"/>
      <c r="FNU134" s="391"/>
      <c r="FNV134" s="392"/>
      <c r="FNW134" s="393"/>
      <c r="FNX134" s="394"/>
      <c r="FNY134" s="395"/>
      <c r="FNZ134" s="389"/>
      <c r="FOA134" s="390"/>
      <c r="FOB134" s="391"/>
      <c r="FOC134" s="392"/>
      <c r="FOD134" s="393"/>
      <c r="FOE134" s="394"/>
      <c r="FOF134" s="395"/>
      <c r="FOG134" s="389"/>
      <c r="FOH134" s="390"/>
      <c r="FOI134" s="391"/>
      <c r="FOJ134" s="392"/>
      <c r="FOK134" s="393"/>
      <c r="FOL134" s="394"/>
      <c r="FOM134" s="395"/>
      <c r="FON134" s="389"/>
      <c r="FOO134" s="390"/>
      <c r="FOP134" s="391"/>
      <c r="FOQ134" s="392"/>
      <c r="FOR134" s="393"/>
      <c r="FOS134" s="394"/>
      <c r="FOT134" s="395"/>
      <c r="FOU134" s="389"/>
      <c r="FOV134" s="390"/>
      <c r="FOW134" s="391"/>
      <c r="FOX134" s="392"/>
      <c r="FOY134" s="393"/>
      <c r="FOZ134" s="394"/>
      <c r="FPA134" s="395"/>
      <c r="FPB134" s="389"/>
      <c r="FPC134" s="390"/>
      <c r="FPD134" s="391"/>
      <c r="FPE134" s="392"/>
      <c r="FPF134" s="393"/>
      <c r="FPG134" s="394"/>
      <c r="FPH134" s="395"/>
      <c r="FPI134" s="389"/>
      <c r="FPJ134" s="390"/>
      <c r="FPK134" s="391"/>
      <c r="FPL134" s="392"/>
      <c r="FPM134" s="393"/>
      <c r="FPN134" s="394"/>
      <c r="FPO134" s="395"/>
      <c r="FPP134" s="389"/>
      <c r="FPQ134" s="390"/>
      <c r="FPR134" s="391"/>
      <c r="FPS134" s="392"/>
      <c r="FPT134" s="393"/>
      <c r="FPU134" s="394"/>
      <c r="FPV134" s="395"/>
      <c r="FPW134" s="389"/>
      <c r="FPX134" s="390"/>
      <c r="FPY134" s="391"/>
      <c r="FPZ134" s="392"/>
      <c r="FQA134" s="393"/>
      <c r="FQB134" s="394"/>
      <c r="FQC134" s="395"/>
      <c r="FQD134" s="389"/>
      <c r="FQE134" s="390"/>
      <c r="FQF134" s="391"/>
      <c r="FQG134" s="392"/>
      <c r="FQH134" s="393"/>
      <c r="FQI134" s="394"/>
      <c r="FQJ134" s="395"/>
      <c r="FQK134" s="389"/>
      <c r="FQL134" s="390"/>
      <c r="FQM134" s="391"/>
      <c r="FQN134" s="392"/>
      <c r="FQO134" s="393"/>
      <c r="FQP134" s="394"/>
      <c r="FQQ134" s="395"/>
      <c r="FQR134" s="389"/>
      <c r="FQS134" s="390"/>
      <c r="FQT134" s="391"/>
      <c r="FQU134" s="392"/>
      <c r="FQV134" s="393"/>
      <c r="FQW134" s="394"/>
      <c r="FQX134" s="395"/>
      <c r="FQY134" s="389"/>
      <c r="FQZ134" s="390"/>
      <c r="FRA134" s="391"/>
      <c r="FRB134" s="392"/>
      <c r="FRC134" s="393"/>
      <c r="FRD134" s="394"/>
      <c r="FRE134" s="395"/>
      <c r="FRF134" s="389"/>
      <c r="FRG134" s="390"/>
      <c r="FRH134" s="391"/>
      <c r="FRI134" s="392"/>
      <c r="FRJ134" s="393"/>
      <c r="FRK134" s="394"/>
      <c r="FRL134" s="395"/>
      <c r="FRM134" s="389"/>
      <c r="FRN134" s="390"/>
      <c r="FRO134" s="391"/>
      <c r="FRP134" s="392"/>
      <c r="FRQ134" s="393"/>
      <c r="FRR134" s="394"/>
      <c r="FRS134" s="395"/>
      <c r="FRT134" s="389"/>
      <c r="FRU134" s="390"/>
      <c r="FRV134" s="391"/>
      <c r="FRW134" s="392"/>
      <c r="FRX134" s="393"/>
      <c r="FRY134" s="394"/>
      <c r="FRZ134" s="395"/>
      <c r="FSA134" s="389"/>
      <c r="FSB134" s="390"/>
      <c r="FSC134" s="391"/>
      <c r="FSD134" s="392"/>
      <c r="FSE134" s="393"/>
      <c r="FSF134" s="394"/>
      <c r="FSG134" s="395"/>
      <c r="FSH134" s="389"/>
      <c r="FSI134" s="390"/>
      <c r="FSJ134" s="391"/>
      <c r="FSK134" s="392"/>
      <c r="FSL134" s="393"/>
      <c r="FSM134" s="394"/>
      <c r="FSN134" s="395"/>
      <c r="FSO134" s="389"/>
      <c r="FSP134" s="390"/>
      <c r="FSQ134" s="391"/>
      <c r="FSR134" s="392"/>
      <c r="FSS134" s="393"/>
      <c r="FST134" s="394"/>
      <c r="FSU134" s="395"/>
      <c r="FSV134" s="389"/>
      <c r="FSW134" s="390"/>
      <c r="FSX134" s="391"/>
      <c r="FSY134" s="392"/>
      <c r="FSZ134" s="393"/>
      <c r="FTA134" s="394"/>
      <c r="FTB134" s="395"/>
      <c r="FTC134" s="389"/>
      <c r="FTD134" s="390"/>
      <c r="FTE134" s="391"/>
      <c r="FTF134" s="392"/>
      <c r="FTG134" s="393"/>
      <c r="FTH134" s="394"/>
      <c r="FTI134" s="395"/>
      <c r="FTJ134" s="389"/>
      <c r="FTK134" s="390"/>
      <c r="FTL134" s="391"/>
      <c r="FTM134" s="392"/>
      <c r="FTN134" s="393"/>
      <c r="FTO134" s="394"/>
      <c r="FTP134" s="395"/>
      <c r="FTQ134" s="389"/>
      <c r="FTR134" s="390"/>
      <c r="FTS134" s="391"/>
      <c r="FTT134" s="392"/>
      <c r="FTU134" s="393"/>
      <c r="FTV134" s="394"/>
      <c r="FTW134" s="395"/>
      <c r="FTX134" s="389"/>
      <c r="FTY134" s="390"/>
      <c r="FTZ134" s="391"/>
      <c r="FUA134" s="392"/>
      <c r="FUB134" s="393"/>
      <c r="FUC134" s="394"/>
      <c r="FUD134" s="395"/>
      <c r="FUE134" s="389"/>
      <c r="FUF134" s="390"/>
      <c r="FUG134" s="391"/>
      <c r="FUH134" s="392"/>
      <c r="FUI134" s="393"/>
      <c r="FUJ134" s="394"/>
      <c r="FUK134" s="395"/>
      <c r="FUL134" s="389"/>
      <c r="FUM134" s="390"/>
      <c r="FUN134" s="391"/>
      <c r="FUO134" s="392"/>
      <c r="FUP134" s="393"/>
      <c r="FUQ134" s="394"/>
      <c r="FUR134" s="395"/>
      <c r="FUS134" s="389"/>
      <c r="FUT134" s="390"/>
      <c r="FUU134" s="391"/>
      <c r="FUV134" s="392"/>
      <c r="FUW134" s="393"/>
      <c r="FUX134" s="394"/>
      <c r="FUY134" s="395"/>
      <c r="FUZ134" s="389"/>
      <c r="FVA134" s="390"/>
      <c r="FVB134" s="391"/>
      <c r="FVC134" s="392"/>
      <c r="FVD134" s="393"/>
      <c r="FVE134" s="394"/>
      <c r="FVF134" s="395"/>
      <c r="FVG134" s="389"/>
      <c r="FVH134" s="390"/>
      <c r="FVI134" s="391"/>
      <c r="FVJ134" s="392"/>
      <c r="FVK134" s="393"/>
      <c r="FVL134" s="394"/>
      <c r="FVM134" s="395"/>
      <c r="FVN134" s="389"/>
      <c r="FVO134" s="390"/>
      <c r="FVP134" s="391"/>
      <c r="FVQ134" s="392"/>
      <c r="FVR134" s="393"/>
      <c r="FVS134" s="394"/>
      <c r="FVT134" s="395"/>
      <c r="FVU134" s="389"/>
      <c r="FVV134" s="390"/>
      <c r="FVW134" s="391"/>
      <c r="FVX134" s="392"/>
      <c r="FVY134" s="393"/>
      <c r="FVZ134" s="394"/>
      <c r="FWA134" s="395"/>
      <c r="FWB134" s="389"/>
      <c r="FWC134" s="390"/>
      <c r="FWD134" s="391"/>
      <c r="FWE134" s="392"/>
      <c r="FWF134" s="393"/>
      <c r="FWG134" s="394"/>
      <c r="FWH134" s="395"/>
      <c r="FWI134" s="389"/>
      <c r="FWJ134" s="390"/>
      <c r="FWK134" s="391"/>
      <c r="FWL134" s="392"/>
      <c r="FWM134" s="393"/>
      <c r="FWN134" s="394"/>
      <c r="FWO134" s="395"/>
      <c r="FWP134" s="389"/>
      <c r="FWQ134" s="390"/>
      <c r="FWR134" s="391"/>
      <c r="FWS134" s="392"/>
      <c r="FWT134" s="393"/>
      <c r="FWU134" s="394"/>
      <c r="FWV134" s="395"/>
      <c r="FWW134" s="389"/>
      <c r="FWX134" s="390"/>
      <c r="FWY134" s="391"/>
      <c r="FWZ134" s="392"/>
      <c r="FXA134" s="393"/>
      <c r="FXB134" s="394"/>
      <c r="FXC134" s="395"/>
      <c r="FXD134" s="389"/>
      <c r="FXE134" s="390"/>
      <c r="FXF134" s="391"/>
      <c r="FXG134" s="392"/>
      <c r="FXH134" s="393"/>
      <c r="FXI134" s="394"/>
      <c r="FXJ134" s="395"/>
      <c r="FXK134" s="389"/>
      <c r="FXL134" s="390"/>
      <c r="FXM134" s="391"/>
      <c r="FXN134" s="392"/>
      <c r="FXO134" s="393"/>
      <c r="FXP134" s="394"/>
      <c r="FXQ134" s="395"/>
      <c r="FXR134" s="389"/>
      <c r="FXS134" s="390"/>
      <c r="FXT134" s="391"/>
      <c r="FXU134" s="392"/>
      <c r="FXV134" s="393"/>
      <c r="FXW134" s="394"/>
      <c r="FXX134" s="395"/>
      <c r="FXY134" s="389"/>
      <c r="FXZ134" s="390"/>
      <c r="FYA134" s="391"/>
      <c r="FYB134" s="392"/>
      <c r="FYC134" s="393"/>
      <c r="FYD134" s="394"/>
      <c r="FYE134" s="395"/>
      <c r="FYF134" s="389"/>
      <c r="FYG134" s="390"/>
      <c r="FYH134" s="391"/>
      <c r="FYI134" s="392"/>
      <c r="FYJ134" s="393"/>
      <c r="FYK134" s="394"/>
      <c r="FYL134" s="395"/>
      <c r="FYM134" s="389"/>
      <c r="FYN134" s="390"/>
      <c r="FYO134" s="391"/>
      <c r="FYP134" s="392"/>
      <c r="FYQ134" s="393"/>
      <c r="FYR134" s="394"/>
      <c r="FYS134" s="395"/>
      <c r="FYT134" s="389"/>
      <c r="FYU134" s="390"/>
      <c r="FYV134" s="391"/>
      <c r="FYW134" s="392"/>
      <c r="FYX134" s="393"/>
      <c r="FYY134" s="394"/>
      <c r="FYZ134" s="395"/>
      <c r="FZA134" s="389"/>
      <c r="FZB134" s="390"/>
      <c r="FZC134" s="391"/>
      <c r="FZD134" s="392"/>
      <c r="FZE134" s="393"/>
      <c r="FZF134" s="394"/>
      <c r="FZG134" s="395"/>
      <c r="FZH134" s="389"/>
      <c r="FZI134" s="390"/>
      <c r="FZJ134" s="391"/>
      <c r="FZK134" s="392"/>
      <c r="FZL134" s="393"/>
      <c r="FZM134" s="394"/>
      <c r="FZN134" s="395"/>
      <c r="FZO134" s="389"/>
      <c r="FZP134" s="390"/>
      <c r="FZQ134" s="391"/>
      <c r="FZR134" s="392"/>
      <c r="FZS134" s="393"/>
      <c r="FZT134" s="394"/>
      <c r="FZU134" s="395"/>
      <c r="FZV134" s="389"/>
      <c r="FZW134" s="390"/>
      <c r="FZX134" s="391"/>
      <c r="FZY134" s="392"/>
      <c r="FZZ134" s="393"/>
      <c r="GAA134" s="394"/>
      <c r="GAB134" s="395"/>
      <c r="GAC134" s="389"/>
      <c r="GAD134" s="390"/>
      <c r="GAE134" s="391"/>
      <c r="GAF134" s="392"/>
      <c r="GAG134" s="393"/>
      <c r="GAH134" s="394"/>
      <c r="GAI134" s="395"/>
      <c r="GAJ134" s="389"/>
      <c r="GAK134" s="390"/>
      <c r="GAL134" s="391"/>
      <c r="GAM134" s="392"/>
      <c r="GAN134" s="393"/>
      <c r="GAO134" s="394"/>
      <c r="GAP134" s="395"/>
      <c r="GAQ134" s="389"/>
      <c r="GAR134" s="390"/>
      <c r="GAS134" s="391"/>
      <c r="GAT134" s="392"/>
      <c r="GAU134" s="393"/>
      <c r="GAV134" s="394"/>
      <c r="GAW134" s="395"/>
      <c r="GAX134" s="389"/>
      <c r="GAY134" s="390"/>
      <c r="GAZ134" s="391"/>
      <c r="GBA134" s="392"/>
      <c r="GBB134" s="393"/>
      <c r="GBC134" s="394"/>
      <c r="GBD134" s="395"/>
      <c r="GBE134" s="389"/>
      <c r="GBF134" s="390"/>
      <c r="GBG134" s="391"/>
      <c r="GBH134" s="392"/>
      <c r="GBI134" s="393"/>
      <c r="GBJ134" s="394"/>
      <c r="GBK134" s="395"/>
      <c r="GBL134" s="389"/>
      <c r="GBM134" s="390"/>
      <c r="GBN134" s="391"/>
      <c r="GBO134" s="392"/>
      <c r="GBP134" s="393"/>
      <c r="GBQ134" s="394"/>
      <c r="GBR134" s="395"/>
      <c r="GBS134" s="389"/>
      <c r="GBT134" s="390"/>
      <c r="GBU134" s="391"/>
      <c r="GBV134" s="392"/>
      <c r="GBW134" s="393"/>
      <c r="GBX134" s="394"/>
      <c r="GBY134" s="395"/>
      <c r="GBZ134" s="389"/>
      <c r="GCA134" s="390"/>
      <c r="GCB134" s="391"/>
      <c r="GCC134" s="392"/>
      <c r="GCD134" s="393"/>
      <c r="GCE134" s="394"/>
      <c r="GCF134" s="395"/>
      <c r="GCG134" s="389"/>
      <c r="GCH134" s="390"/>
      <c r="GCI134" s="391"/>
      <c r="GCJ134" s="392"/>
      <c r="GCK134" s="393"/>
      <c r="GCL134" s="394"/>
      <c r="GCM134" s="395"/>
      <c r="GCN134" s="389"/>
      <c r="GCO134" s="390"/>
      <c r="GCP134" s="391"/>
      <c r="GCQ134" s="392"/>
      <c r="GCR134" s="393"/>
      <c r="GCS134" s="394"/>
      <c r="GCT134" s="395"/>
      <c r="GCU134" s="389"/>
      <c r="GCV134" s="390"/>
      <c r="GCW134" s="391"/>
      <c r="GCX134" s="392"/>
      <c r="GCY134" s="393"/>
      <c r="GCZ134" s="394"/>
      <c r="GDA134" s="395"/>
      <c r="GDB134" s="389"/>
      <c r="GDC134" s="390"/>
      <c r="GDD134" s="391"/>
      <c r="GDE134" s="392"/>
      <c r="GDF134" s="393"/>
      <c r="GDG134" s="394"/>
      <c r="GDH134" s="395"/>
      <c r="GDI134" s="389"/>
      <c r="GDJ134" s="390"/>
      <c r="GDK134" s="391"/>
      <c r="GDL134" s="392"/>
      <c r="GDM134" s="393"/>
      <c r="GDN134" s="394"/>
      <c r="GDO134" s="395"/>
      <c r="GDP134" s="389"/>
      <c r="GDQ134" s="390"/>
      <c r="GDR134" s="391"/>
      <c r="GDS134" s="392"/>
      <c r="GDT134" s="393"/>
      <c r="GDU134" s="394"/>
      <c r="GDV134" s="395"/>
      <c r="GDW134" s="389"/>
      <c r="GDX134" s="390"/>
      <c r="GDY134" s="391"/>
      <c r="GDZ134" s="392"/>
      <c r="GEA134" s="393"/>
      <c r="GEB134" s="394"/>
      <c r="GEC134" s="395"/>
      <c r="GED134" s="389"/>
      <c r="GEE134" s="390"/>
      <c r="GEF134" s="391"/>
      <c r="GEG134" s="392"/>
      <c r="GEH134" s="393"/>
      <c r="GEI134" s="394"/>
      <c r="GEJ134" s="395"/>
      <c r="GEK134" s="389"/>
      <c r="GEL134" s="390"/>
      <c r="GEM134" s="391"/>
      <c r="GEN134" s="392"/>
      <c r="GEO134" s="393"/>
      <c r="GEP134" s="394"/>
      <c r="GEQ134" s="395"/>
      <c r="GER134" s="389"/>
      <c r="GES134" s="390"/>
      <c r="GET134" s="391"/>
      <c r="GEU134" s="392"/>
      <c r="GEV134" s="393"/>
      <c r="GEW134" s="394"/>
      <c r="GEX134" s="395"/>
      <c r="GEY134" s="389"/>
      <c r="GEZ134" s="390"/>
      <c r="GFA134" s="391"/>
      <c r="GFB134" s="392"/>
      <c r="GFC134" s="393"/>
      <c r="GFD134" s="394"/>
      <c r="GFE134" s="395"/>
      <c r="GFF134" s="389"/>
      <c r="GFG134" s="390"/>
      <c r="GFH134" s="391"/>
      <c r="GFI134" s="392"/>
      <c r="GFJ134" s="393"/>
      <c r="GFK134" s="394"/>
      <c r="GFL134" s="395"/>
      <c r="GFM134" s="389"/>
      <c r="GFN134" s="390"/>
      <c r="GFO134" s="391"/>
      <c r="GFP134" s="392"/>
      <c r="GFQ134" s="393"/>
      <c r="GFR134" s="394"/>
      <c r="GFS134" s="395"/>
      <c r="GFT134" s="389"/>
      <c r="GFU134" s="390"/>
      <c r="GFV134" s="391"/>
      <c r="GFW134" s="392"/>
      <c r="GFX134" s="393"/>
      <c r="GFY134" s="394"/>
      <c r="GFZ134" s="395"/>
      <c r="GGA134" s="389"/>
      <c r="GGB134" s="390"/>
      <c r="GGC134" s="391"/>
      <c r="GGD134" s="392"/>
      <c r="GGE134" s="393"/>
      <c r="GGF134" s="394"/>
      <c r="GGG134" s="395"/>
      <c r="GGH134" s="389"/>
      <c r="GGI134" s="390"/>
      <c r="GGJ134" s="391"/>
      <c r="GGK134" s="392"/>
      <c r="GGL134" s="393"/>
      <c r="GGM134" s="394"/>
      <c r="GGN134" s="395"/>
      <c r="GGO134" s="389"/>
      <c r="GGP134" s="390"/>
      <c r="GGQ134" s="391"/>
      <c r="GGR134" s="392"/>
      <c r="GGS134" s="393"/>
      <c r="GGT134" s="394"/>
      <c r="GGU134" s="395"/>
      <c r="GGV134" s="389"/>
      <c r="GGW134" s="390"/>
      <c r="GGX134" s="391"/>
      <c r="GGY134" s="392"/>
      <c r="GGZ134" s="393"/>
      <c r="GHA134" s="394"/>
      <c r="GHB134" s="395"/>
      <c r="GHC134" s="389"/>
      <c r="GHD134" s="390"/>
      <c r="GHE134" s="391"/>
      <c r="GHF134" s="392"/>
      <c r="GHG134" s="393"/>
      <c r="GHH134" s="394"/>
      <c r="GHI134" s="395"/>
      <c r="GHJ134" s="389"/>
      <c r="GHK134" s="390"/>
      <c r="GHL134" s="391"/>
      <c r="GHM134" s="392"/>
      <c r="GHN134" s="393"/>
      <c r="GHO134" s="394"/>
      <c r="GHP134" s="395"/>
      <c r="GHQ134" s="389"/>
      <c r="GHR134" s="390"/>
      <c r="GHS134" s="391"/>
      <c r="GHT134" s="392"/>
      <c r="GHU134" s="393"/>
      <c r="GHV134" s="394"/>
      <c r="GHW134" s="395"/>
      <c r="GHX134" s="389"/>
      <c r="GHY134" s="390"/>
      <c r="GHZ134" s="391"/>
      <c r="GIA134" s="392"/>
      <c r="GIB134" s="393"/>
      <c r="GIC134" s="394"/>
      <c r="GID134" s="395"/>
      <c r="GIE134" s="389"/>
      <c r="GIF134" s="390"/>
      <c r="GIG134" s="391"/>
      <c r="GIH134" s="392"/>
      <c r="GII134" s="393"/>
      <c r="GIJ134" s="394"/>
      <c r="GIK134" s="395"/>
      <c r="GIL134" s="389"/>
      <c r="GIM134" s="390"/>
      <c r="GIN134" s="391"/>
      <c r="GIO134" s="392"/>
      <c r="GIP134" s="393"/>
      <c r="GIQ134" s="394"/>
      <c r="GIR134" s="395"/>
      <c r="GIS134" s="389"/>
      <c r="GIT134" s="390"/>
      <c r="GIU134" s="391"/>
      <c r="GIV134" s="392"/>
      <c r="GIW134" s="393"/>
      <c r="GIX134" s="394"/>
      <c r="GIY134" s="395"/>
      <c r="GIZ134" s="389"/>
      <c r="GJA134" s="390"/>
      <c r="GJB134" s="391"/>
      <c r="GJC134" s="392"/>
      <c r="GJD134" s="393"/>
      <c r="GJE134" s="394"/>
      <c r="GJF134" s="395"/>
      <c r="GJG134" s="389"/>
      <c r="GJH134" s="390"/>
      <c r="GJI134" s="391"/>
      <c r="GJJ134" s="392"/>
      <c r="GJK134" s="393"/>
      <c r="GJL134" s="394"/>
      <c r="GJM134" s="395"/>
      <c r="GJN134" s="389"/>
      <c r="GJO134" s="390"/>
      <c r="GJP134" s="391"/>
      <c r="GJQ134" s="392"/>
      <c r="GJR134" s="393"/>
      <c r="GJS134" s="394"/>
      <c r="GJT134" s="395"/>
      <c r="GJU134" s="389"/>
      <c r="GJV134" s="390"/>
      <c r="GJW134" s="391"/>
      <c r="GJX134" s="392"/>
      <c r="GJY134" s="393"/>
      <c r="GJZ134" s="394"/>
      <c r="GKA134" s="395"/>
      <c r="GKB134" s="389"/>
      <c r="GKC134" s="390"/>
      <c r="GKD134" s="391"/>
      <c r="GKE134" s="392"/>
      <c r="GKF134" s="393"/>
      <c r="GKG134" s="394"/>
      <c r="GKH134" s="395"/>
      <c r="GKI134" s="389"/>
      <c r="GKJ134" s="390"/>
      <c r="GKK134" s="391"/>
      <c r="GKL134" s="392"/>
      <c r="GKM134" s="393"/>
      <c r="GKN134" s="394"/>
      <c r="GKO134" s="395"/>
      <c r="GKP134" s="389"/>
      <c r="GKQ134" s="390"/>
      <c r="GKR134" s="391"/>
      <c r="GKS134" s="392"/>
      <c r="GKT134" s="393"/>
      <c r="GKU134" s="394"/>
      <c r="GKV134" s="395"/>
      <c r="GKW134" s="389"/>
      <c r="GKX134" s="390"/>
      <c r="GKY134" s="391"/>
      <c r="GKZ134" s="392"/>
      <c r="GLA134" s="393"/>
      <c r="GLB134" s="394"/>
      <c r="GLC134" s="395"/>
      <c r="GLD134" s="389"/>
      <c r="GLE134" s="390"/>
      <c r="GLF134" s="391"/>
      <c r="GLG134" s="392"/>
      <c r="GLH134" s="393"/>
      <c r="GLI134" s="394"/>
      <c r="GLJ134" s="395"/>
      <c r="GLK134" s="389"/>
      <c r="GLL134" s="390"/>
      <c r="GLM134" s="391"/>
      <c r="GLN134" s="392"/>
      <c r="GLO134" s="393"/>
      <c r="GLP134" s="394"/>
      <c r="GLQ134" s="395"/>
      <c r="GLR134" s="389"/>
      <c r="GLS134" s="390"/>
      <c r="GLT134" s="391"/>
      <c r="GLU134" s="392"/>
      <c r="GLV134" s="393"/>
      <c r="GLW134" s="394"/>
      <c r="GLX134" s="395"/>
      <c r="GLY134" s="389"/>
      <c r="GLZ134" s="390"/>
      <c r="GMA134" s="391"/>
      <c r="GMB134" s="392"/>
      <c r="GMC134" s="393"/>
      <c r="GMD134" s="394"/>
      <c r="GME134" s="395"/>
      <c r="GMF134" s="389"/>
      <c r="GMG134" s="390"/>
      <c r="GMH134" s="391"/>
      <c r="GMI134" s="392"/>
      <c r="GMJ134" s="393"/>
      <c r="GMK134" s="394"/>
      <c r="GML134" s="395"/>
      <c r="GMM134" s="389"/>
      <c r="GMN134" s="390"/>
      <c r="GMO134" s="391"/>
      <c r="GMP134" s="392"/>
      <c r="GMQ134" s="393"/>
      <c r="GMR134" s="394"/>
      <c r="GMS134" s="395"/>
      <c r="GMT134" s="389"/>
      <c r="GMU134" s="390"/>
      <c r="GMV134" s="391"/>
      <c r="GMW134" s="392"/>
      <c r="GMX134" s="393"/>
      <c r="GMY134" s="394"/>
      <c r="GMZ134" s="395"/>
      <c r="GNA134" s="389"/>
      <c r="GNB134" s="390"/>
      <c r="GNC134" s="391"/>
      <c r="GND134" s="392"/>
      <c r="GNE134" s="393"/>
      <c r="GNF134" s="394"/>
      <c r="GNG134" s="395"/>
      <c r="GNH134" s="389"/>
      <c r="GNI134" s="390"/>
      <c r="GNJ134" s="391"/>
      <c r="GNK134" s="392"/>
      <c r="GNL134" s="393"/>
      <c r="GNM134" s="394"/>
      <c r="GNN134" s="395"/>
      <c r="GNO134" s="389"/>
      <c r="GNP134" s="390"/>
      <c r="GNQ134" s="391"/>
      <c r="GNR134" s="392"/>
      <c r="GNS134" s="393"/>
      <c r="GNT134" s="394"/>
      <c r="GNU134" s="395"/>
      <c r="GNV134" s="389"/>
      <c r="GNW134" s="390"/>
      <c r="GNX134" s="391"/>
      <c r="GNY134" s="392"/>
      <c r="GNZ134" s="393"/>
      <c r="GOA134" s="394"/>
      <c r="GOB134" s="395"/>
      <c r="GOC134" s="389"/>
      <c r="GOD134" s="390"/>
      <c r="GOE134" s="391"/>
      <c r="GOF134" s="392"/>
      <c r="GOG134" s="393"/>
      <c r="GOH134" s="394"/>
      <c r="GOI134" s="395"/>
      <c r="GOJ134" s="389"/>
      <c r="GOK134" s="390"/>
      <c r="GOL134" s="391"/>
      <c r="GOM134" s="392"/>
      <c r="GON134" s="393"/>
      <c r="GOO134" s="394"/>
      <c r="GOP134" s="395"/>
      <c r="GOQ134" s="389"/>
      <c r="GOR134" s="390"/>
      <c r="GOS134" s="391"/>
      <c r="GOT134" s="392"/>
      <c r="GOU134" s="393"/>
      <c r="GOV134" s="394"/>
      <c r="GOW134" s="395"/>
      <c r="GOX134" s="389"/>
      <c r="GOY134" s="390"/>
      <c r="GOZ134" s="391"/>
      <c r="GPA134" s="392"/>
      <c r="GPB134" s="393"/>
      <c r="GPC134" s="394"/>
      <c r="GPD134" s="395"/>
      <c r="GPE134" s="389"/>
      <c r="GPF134" s="390"/>
      <c r="GPG134" s="391"/>
      <c r="GPH134" s="392"/>
      <c r="GPI134" s="393"/>
      <c r="GPJ134" s="394"/>
      <c r="GPK134" s="395"/>
      <c r="GPL134" s="389"/>
      <c r="GPM134" s="390"/>
      <c r="GPN134" s="391"/>
      <c r="GPO134" s="392"/>
      <c r="GPP134" s="393"/>
      <c r="GPQ134" s="394"/>
      <c r="GPR134" s="395"/>
      <c r="GPS134" s="389"/>
      <c r="GPT134" s="390"/>
      <c r="GPU134" s="391"/>
      <c r="GPV134" s="392"/>
      <c r="GPW134" s="393"/>
      <c r="GPX134" s="394"/>
      <c r="GPY134" s="395"/>
      <c r="GPZ134" s="389"/>
      <c r="GQA134" s="390"/>
      <c r="GQB134" s="391"/>
      <c r="GQC134" s="392"/>
      <c r="GQD134" s="393"/>
      <c r="GQE134" s="394"/>
      <c r="GQF134" s="395"/>
      <c r="GQG134" s="389"/>
      <c r="GQH134" s="390"/>
      <c r="GQI134" s="391"/>
      <c r="GQJ134" s="392"/>
      <c r="GQK134" s="393"/>
      <c r="GQL134" s="394"/>
      <c r="GQM134" s="395"/>
      <c r="GQN134" s="389"/>
      <c r="GQO134" s="390"/>
      <c r="GQP134" s="391"/>
      <c r="GQQ134" s="392"/>
      <c r="GQR134" s="393"/>
      <c r="GQS134" s="394"/>
      <c r="GQT134" s="395"/>
      <c r="GQU134" s="389"/>
      <c r="GQV134" s="390"/>
      <c r="GQW134" s="391"/>
      <c r="GQX134" s="392"/>
      <c r="GQY134" s="393"/>
      <c r="GQZ134" s="394"/>
      <c r="GRA134" s="395"/>
      <c r="GRB134" s="389"/>
      <c r="GRC134" s="390"/>
      <c r="GRD134" s="391"/>
      <c r="GRE134" s="392"/>
      <c r="GRF134" s="393"/>
      <c r="GRG134" s="394"/>
      <c r="GRH134" s="395"/>
      <c r="GRI134" s="389"/>
      <c r="GRJ134" s="390"/>
      <c r="GRK134" s="391"/>
      <c r="GRL134" s="392"/>
      <c r="GRM134" s="393"/>
      <c r="GRN134" s="394"/>
      <c r="GRO134" s="395"/>
      <c r="GRP134" s="389"/>
      <c r="GRQ134" s="390"/>
      <c r="GRR134" s="391"/>
      <c r="GRS134" s="392"/>
      <c r="GRT134" s="393"/>
      <c r="GRU134" s="394"/>
      <c r="GRV134" s="395"/>
      <c r="GRW134" s="389"/>
      <c r="GRX134" s="390"/>
      <c r="GRY134" s="391"/>
      <c r="GRZ134" s="392"/>
      <c r="GSA134" s="393"/>
      <c r="GSB134" s="394"/>
      <c r="GSC134" s="395"/>
      <c r="GSD134" s="389"/>
      <c r="GSE134" s="390"/>
      <c r="GSF134" s="391"/>
      <c r="GSG134" s="392"/>
      <c r="GSH134" s="393"/>
      <c r="GSI134" s="394"/>
      <c r="GSJ134" s="395"/>
      <c r="GSK134" s="389"/>
      <c r="GSL134" s="390"/>
      <c r="GSM134" s="391"/>
      <c r="GSN134" s="392"/>
      <c r="GSO134" s="393"/>
      <c r="GSP134" s="394"/>
      <c r="GSQ134" s="395"/>
      <c r="GSR134" s="389"/>
      <c r="GSS134" s="390"/>
      <c r="GST134" s="391"/>
      <c r="GSU134" s="392"/>
      <c r="GSV134" s="393"/>
      <c r="GSW134" s="394"/>
      <c r="GSX134" s="395"/>
      <c r="GSY134" s="389"/>
      <c r="GSZ134" s="390"/>
      <c r="GTA134" s="391"/>
      <c r="GTB134" s="392"/>
      <c r="GTC134" s="393"/>
      <c r="GTD134" s="394"/>
      <c r="GTE134" s="395"/>
      <c r="GTF134" s="389"/>
      <c r="GTG134" s="390"/>
      <c r="GTH134" s="391"/>
      <c r="GTI134" s="392"/>
      <c r="GTJ134" s="393"/>
      <c r="GTK134" s="394"/>
      <c r="GTL134" s="395"/>
      <c r="GTM134" s="389"/>
      <c r="GTN134" s="390"/>
      <c r="GTO134" s="391"/>
      <c r="GTP134" s="392"/>
      <c r="GTQ134" s="393"/>
      <c r="GTR134" s="394"/>
      <c r="GTS134" s="395"/>
      <c r="GTT134" s="389"/>
      <c r="GTU134" s="390"/>
      <c r="GTV134" s="391"/>
      <c r="GTW134" s="392"/>
      <c r="GTX134" s="393"/>
      <c r="GTY134" s="394"/>
      <c r="GTZ134" s="395"/>
      <c r="GUA134" s="389"/>
      <c r="GUB134" s="390"/>
      <c r="GUC134" s="391"/>
      <c r="GUD134" s="392"/>
      <c r="GUE134" s="393"/>
      <c r="GUF134" s="394"/>
      <c r="GUG134" s="395"/>
      <c r="GUH134" s="389"/>
      <c r="GUI134" s="390"/>
      <c r="GUJ134" s="391"/>
      <c r="GUK134" s="392"/>
      <c r="GUL134" s="393"/>
      <c r="GUM134" s="394"/>
      <c r="GUN134" s="395"/>
      <c r="GUO134" s="389"/>
      <c r="GUP134" s="390"/>
      <c r="GUQ134" s="391"/>
      <c r="GUR134" s="392"/>
      <c r="GUS134" s="393"/>
      <c r="GUT134" s="394"/>
      <c r="GUU134" s="395"/>
      <c r="GUV134" s="389"/>
      <c r="GUW134" s="390"/>
      <c r="GUX134" s="391"/>
      <c r="GUY134" s="392"/>
      <c r="GUZ134" s="393"/>
      <c r="GVA134" s="394"/>
      <c r="GVB134" s="395"/>
      <c r="GVC134" s="389"/>
      <c r="GVD134" s="390"/>
      <c r="GVE134" s="391"/>
      <c r="GVF134" s="392"/>
      <c r="GVG134" s="393"/>
      <c r="GVH134" s="394"/>
      <c r="GVI134" s="395"/>
      <c r="GVJ134" s="389"/>
      <c r="GVK134" s="390"/>
      <c r="GVL134" s="391"/>
      <c r="GVM134" s="392"/>
      <c r="GVN134" s="393"/>
      <c r="GVO134" s="394"/>
      <c r="GVP134" s="395"/>
      <c r="GVQ134" s="389"/>
      <c r="GVR134" s="390"/>
      <c r="GVS134" s="391"/>
      <c r="GVT134" s="392"/>
      <c r="GVU134" s="393"/>
      <c r="GVV134" s="394"/>
      <c r="GVW134" s="395"/>
      <c r="GVX134" s="389"/>
      <c r="GVY134" s="390"/>
      <c r="GVZ134" s="391"/>
      <c r="GWA134" s="392"/>
      <c r="GWB134" s="393"/>
      <c r="GWC134" s="394"/>
      <c r="GWD134" s="395"/>
      <c r="GWE134" s="389"/>
      <c r="GWF134" s="390"/>
      <c r="GWG134" s="391"/>
      <c r="GWH134" s="392"/>
      <c r="GWI134" s="393"/>
      <c r="GWJ134" s="394"/>
      <c r="GWK134" s="395"/>
      <c r="GWL134" s="389"/>
      <c r="GWM134" s="390"/>
      <c r="GWN134" s="391"/>
      <c r="GWO134" s="392"/>
      <c r="GWP134" s="393"/>
      <c r="GWQ134" s="394"/>
      <c r="GWR134" s="395"/>
      <c r="GWS134" s="389"/>
      <c r="GWT134" s="390"/>
      <c r="GWU134" s="391"/>
      <c r="GWV134" s="392"/>
      <c r="GWW134" s="393"/>
      <c r="GWX134" s="394"/>
      <c r="GWY134" s="395"/>
      <c r="GWZ134" s="389"/>
      <c r="GXA134" s="390"/>
      <c r="GXB134" s="391"/>
      <c r="GXC134" s="392"/>
      <c r="GXD134" s="393"/>
      <c r="GXE134" s="394"/>
      <c r="GXF134" s="395"/>
      <c r="GXG134" s="389"/>
      <c r="GXH134" s="390"/>
      <c r="GXI134" s="391"/>
      <c r="GXJ134" s="392"/>
      <c r="GXK134" s="393"/>
      <c r="GXL134" s="394"/>
      <c r="GXM134" s="395"/>
      <c r="GXN134" s="389"/>
      <c r="GXO134" s="390"/>
      <c r="GXP134" s="391"/>
      <c r="GXQ134" s="392"/>
      <c r="GXR134" s="393"/>
      <c r="GXS134" s="394"/>
      <c r="GXT134" s="395"/>
      <c r="GXU134" s="389"/>
      <c r="GXV134" s="390"/>
      <c r="GXW134" s="391"/>
      <c r="GXX134" s="392"/>
      <c r="GXY134" s="393"/>
      <c r="GXZ134" s="394"/>
      <c r="GYA134" s="395"/>
      <c r="GYB134" s="389"/>
      <c r="GYC134" s="390"/>
      <c r="GYD134" s="391"/>
      <c r="GYE134" s="392"/>
      <c r="GYF134" s="393"/>
      <c r="GYG134" s="394"/>
      <c r="GYH134" s="395"/>
      <c r="GYI134" s="389"/>
      <c r="GYJ134" s="390"/>
      <c r="GYK134" s="391"/>
      <c r="GYL134" s="392"/>
      <c r="GYM134" s="393"/>
      <c r="GYN134" s="394"/>
      <c r="GYO134" s="395"/>
      <c r="GYP134" s="389"/>
      <c r="GYQ134" s="390"/>
      <c r="GYR134" s="391"/>
      <c r="GYS134" s="392"/>
      <c r="GYT134" s="393"/>
      <c r="GYU134" s="394"/>
      <c r="GYV134" s="395"/>
      <c r="GYW134" s="389"/>
      <c r="GYX134" s="390"/>
      <c r="GYY134" s="391"/>
      <c r="GYZ134" s="392"/>
      <c r="GZA134" s="393"/>
      <c r="GZB134" s="394"/>
      <c r="GZC134" s="395"/>
      <c r="GZD134" s="389"/>
      <c r="GZE134" s="390"/>
      <c r="GZF134" s="391"/>
      <c r="GZG134" s="392"/>
      <c r="GZH134" s="393"/>
      <c r="GZI134" s="394"/>
      <c r="GZJ134" s="395"/>
      <c r="GZK134" s="389"/>
      <c r="GZL134" s="390"/>
      <c r="GZM134" s="391"/>
      <c r="GZN134" s="392"/>
      <c r="GZO134" s="393"/>
      <c r="GZP134" s="394"/>
      <c r="GZQ134" s="395"/>
      <c r="GZR134" s="389"/>
      <c r="GZS134" s="390"/>
      <c r="GZT134" s="391"/>
      <c r="GZU134" s="392"/>
      <c r="GZV134" s="393"/>
      <c r="GZW134" s="394"/>
      <c r="GZX134" s="395"/>
      <c r="GZY134" s="389"/>
      <c r="GZZ134" s="390"/>
      <c r="HAA134" s="391"/>
      <c r="HAB134" s="392"/>
      <c r="HAC134" s="393"/>
      <c r="HAD134" s="394"/>
      <c r="HAE134" s="395"/>
      <c r="HAF134" s="389"/>
      <c r="HAG134" s="390"/>
      <c r="HAH134" s="391"/>
      <c r="HAI134" s="392"/>
      <c r="HAJ134" s="393"/>
      <c r="HAK134" s="394"/>
      <c r="HAL134" s="395"/>
      <c r="HAM134" s="389"/>
      <c r="HAN134" s="390"/>
      <c r="HAO134" s="391"/>
      <c r="HAP134" s="392"/>
      <c r="HAQ134" s="393"/>
      <c r="HAR134" s="394"/>
      <c r="HAS134" s="395"/>
      <c r="HAT134" s="389"/>
      <c r="HAU134" s="390"/>
      <c r="HAV134" s="391"/>
      <c r="HAW134" s="392"/>
      <c r="HAX134" s="393"/>
      <c r="HAY134" s="394"/>
      <c r="HAZ134" s="395"/>
      <c r="HBA134" s="389"/>
      <c r="HBB134" s="390"/>
      <c r="HBC134" s="391"/>
      <c r="HBD134" s="392"/>
      <c r="HBE134" s="393"/>
      <c r="HBF134" s="394"/>
      <c r="HBG134" s="395"/>
      <c r="HBH134" s="389"/>
      <c r="HBI134" s="390"/>
      <c r="HBJ134" s="391"/>
      <c r="HBK134" s="392"/>
      <c r="HBL134" s="393"/>
      <c r="HBM134" s="394"/>
      <c r="HBN134" s="395"/>
      <c r="HBO134" s="389"/>
      <c r="HBP134" s="390"/>
      <c r="HBQ134" s="391"/>
      <c r="HBR134" s="392"/>
      <c r="HBS134" s="393"/>
      <c r="HBT134" s="394"/>
      <c r="HBU134" s="395"/>
      <c r="HBV134" s="389"/>
      <c r="HBW134" s="390"/>
      <c r="HBX134" s="391"/>
      <c r="HBY134" s="392"/>
      <c r="HBZ134" s="393"/>
      <c r="HCA134" s="394"/>
      <c r="HCB134" s="395"/>
      <c r="HCC134" s="389"/>
      <c r="HCD134" s="390"/>
      <c r="HCE134" s="391"/>
      <c r="HCF134" s="392"/>
      <c r="HCG134" s="393"/>
      <c r="HCH134" s="394"/>
      <c r="HCI134" s="395"/>
      <c r="HCJ134" s="389"/>
      <c r="HCK134" s="390"/>
      <c r="HCL134" s="391"/>
      <c r="HCM134" s="392"/>
      <c r="HCN134" s="393"/>
      <c r="HCO134" s="394"/>
      <c r="HCP134" s="395"/>
      <c r="HCQ134" s="389"/>
      <c r="HCR134" s="390"/>
      <c r="HCS134" s="391"/>
      <c r="HCT134" s="392"/>
      <c r="HCU134" s="393"/>
      <c r="HCV134" s="394"/>
      <c r="HCW134" s="395"/>
      <c r="HCX134" s="389"/>
      <c r="HCY134" s="390"/>
      <c r="HCZ134" s="391"/>
      <c r="HDA134" s="392"/>
      <c r="HDB134" s="393"/>
      <c r="HDC134" s="394"/>
      <c r="HDD134" s="395"/>
      <c r="HDE134" s="389"/>
      <c r="HDF134" s="390"/>
      <c r="HDG134" s="391"/>
      <c r="HDH134" s="392"/>
      <c r="HDI134" s="393"/>
      <c r="HDJ134" s="394"/>
      <c r="HDK134" s="395"/>
      <c r="HDL134" s="389"/>
      <c r="HDM134" s="390"/>
      <c r="HDN134" s="391"/>
      <c r="HDO134" s="392"/>
      <c r="HDP134" s="393"/>
      <c r="HDQ134" s="394"/>
      <c r="HDR134" s="395"/>
      <c r="HDS134" s="389"/>
      <c r="HDT134" s="390"/>
      <c r="HDU134" s="391"/>
      <c r="HDV134" s="392"/>
      <c r="HDW134" s="393"/>
      <c r="HDX134" s="394"/>
      <c r="HDY134" s="395"/>
      <c r="HDZ134" s="389"/>
      <c r="HEA134" s="390"/>
      <c r="HEB134" s="391"/>
      <c r="HEC134" s="392"/>
      <c r="HED134" s="393"/>
      <c r="HEE134" s="394"/>
      <c r="HEF134" s="395"/>
      <c r="HEG134" s="389"/>
      <c r="HEH134" s="390"/>
      <c r="HEI134" s="391"/>
      <c r="HEJ134" s="392"/>
      <c r="HEK134" s="393"/>
      <c r="HEL134" s="394"/>
      <c r="HEM134" s="395"/>
      <c r="HEN134" s="389"/>
      <c r="HEO134" s="390"/>
      <c r="HEP134" s="391"/>
      <c r="HEQ134" s="392"/>
      <c r="HER134" s="393"/>
      <c r="HES134" s="394"/>
      <c r="HET134" s="395"/>
      <c r="HEU134" s="389"/>
      <c r="HEV134" s="390"/>
      <c r="HEW134" s="391"/>
      <c r="HEX134" s="392"/>
      <c r="HEY134" s="393"/>
      <c r="HEZ134" s="394"/>
      <c r="HFA134" s="395"/>
      <c r="HFB134" s="389"/>
      <c r="HFC134" s="390"/>
      <c r="HFD134" s="391"/>
      <c r="HFE134" s="392"/>
      <c r="HFF134" s="393"/>
      <c r="HFG134" s="394"/>
      <c r="HFH134" s="395"/>
      <c r="HFI134" s="389"/>
      <c r="HFJ134" s="390"/>
      <c r="HFK134" s="391"/>
      <c r="HFL134" s="392"/>
      <c r="HFM134" s="393"/>
      <c r="HFN134" s="394"/>
      <c r="HFO134" s="395"/>
      <c r="HFP134" s="389"/>
      <c r="HFQ134" s="390"/>
      <c r="HFR134" s="391"/>
      <c r="HFS134" s="392"/>
      <c r="HFT134" s="393"/>
      <c r="HFU134" s="394"/>
      <c r="HFV134" s="395"/>
      <c r="HFW134" s="389"/>
      <c r="HFX134" s="390"/>
      <c r="HFY134" s="391"/>
      <c r="HFZ134" s="392"/>
      <c r="HGA134" s="393"/>
      <c r="HGB134" s="394"/>
      <c r="HGC134" s="395"/>
      <c r="HGD134" s="389"/>
      <c r="HGE134" s="390"/>
      <c r="HGF134" s="391"/>
      <c r="HGG134" s="392"/>
      <c r="HGH134" s="393"/>
      <c r="HGI134" s="394"/>
      <c r="HGJ134" s="395"/>
      <c r="HGK134" s="389"/>
      <c r="HGL134" s="390"/>
      <c r="HGM134" s="391"/>
      <c r="HGN134" s="392"/>
      <c r="HGO134" s="393"/>
      <c r="HGP134" s="394"/>
      <c r="HGQ134" s="395"/>
      <c r="HGR134" s="389"/>
      <c r="HGS134" s="390"/>
      <c r="HGT134" s="391"/>
      <c r="HGU134" s="392"/>
      <c r="HGV134" s="393"/>
      <c r="HGW134" s="394"/>
      <c r="HGX134" s="395"/>
      <c r="HGY134" s="389"/>
      <c r="HGZ134" s="390"/>
      <c r="HHA134" s="391"/>
      <c r="HHB134" s="392"/>
      <c r="HHC134" s="393"/>
      <c r="HHD134" s="394"/>
      <c r="HHE134" s="395"/>
      <c r="HHF134" s="389"/>
      <c r="HHG134" s="390"/>
      <c r="HHH134" s="391"/>
      <c r="HHI134" s="392"/>
      <c r="HHJ134" s="393"/>
      <c r="HHK134" s="394"/>
      <c r="HHL134" s="395"/>
      <c r="HHM134" s="389"/>
      <c r="HHN134" s="390"/>
      <c r="HHO134" s="391"/>
      <c r="HHP134" s="392"/>
      <c r="HHQ134" s="393"/>
      <c r="HHR134" s="394"/>
      <c r="HHS134" s="395"/>
      <c r="HHT134" s="389"/>
      <c r="HHU134" s="390"/>
      <c r="HHV134" s="391"/>
      <c r="HHW134" s="392"/>
      <c r="HHX134" s="393"/>
      <c r="HHY134" s="394"/>
      <c r="HHZ134" s="395"/>
      <c r="HIA134" s="389"/>
      <c r="HIB134" s="390"/>
      <c r="HIC134" s="391"/>
      <c r="HID134" s="392"/>
      <c r="HIE134" s="393"/>
      <c r="HIF134" s="394"/>
      <c r="HIG134" s="395"/>
      <c r="HIH134" s="389"/>
      <c r="HII134" s="390"/>
      <c r="HIJ134" s="391"/>
      <c r="HIK134" s="392"/>
      <c r="HIL134" s="393"/>
      <c r="HIM134" s="394"/>
      <c r="HIN134" s="395"/>
      <c r="HIO134" s="389"/>
      <c r="HIP134" s="390"/>
      <c r="HIQ134" s="391"/>
      <c r="HIR134" s="392"/>
      <c r="HIS134" s="393"/>
      <c r="HIT134" s="394"/>
      <c r="HIU134" s="395"/>
      <c r="HIV134" s="389"/>
      <c r="HIW134" s="390"/>
      <c r="HIX134" s="391"/>
      <c r="HIY134" s="392"/>
      <c r="HIZ134" s="393"/>
      <c r="HJA134" s="394"/>
      <c r="HJB134" s="395"/>
      <c r="HJC134" s="389"/>
      <c r="HJD134" s="390"/>
      <c r="HJE134" s="391"/>
      <c r="HJF134" s="392"/>
      <c r="HJG134" s="393"/>
      <c r="HJH134" s="394"/>
      <c r="HJI134" s="395"/>
      <c r="HJJ134" s="389"/>
      <c r="HJK134" s="390"/>
      <c r="HJL134" s="391"/>
      <c r="HJM134" s="392"/>
      <c r="HJN134" s="393"/>
      <c r="HJO134" s="394"/>
      <c r="HJP134" s="395"/>
      <c r="HJQ134" s="389"/>
      <c r="HJR134" s="390"/>
      <c r="HJS134" s="391"/>
      <c r="HJT134" s="392"/>
      <c r="HJU134" s="393"/>
      <c r="HJV134" s="394"/>
      <c r="HJW134" s="395"/>
      <c r="HJX134" s="389"/>
      <c r="HJY134" s="390"/>
      <c r="HJZ134" s="391"/>
      <c r="HKA134" s="392"/>
      <c r="HKB134" s="393"/>
      <c r="HKC134" s="394"/>
      <c r="HKD134" s="395"/>
      <c r="HKE134" s="389"/>
      <c r="HKF134" s="390"/>
      <c r="HKG134" s="391"/>
      <c r="HKH134" s="392"/>
      <c r="HKI134" s="393"/>
      <c r="HKJ134" s="394"/>
      <c r="HKK134" s="395"/>
      <c r="HKL134" s="389"/>
      <c r="HKM134" s="390"/>
      <c r="HKN134" s="391"/>
      <c r="HKO134" s="392"/>
      <c r="HKP134" s="393"/>
      <c r="HKQ134" s="394"/>
      <c r="HKR134" s="395"/>
      <c r="HKS134" s="389"/>
      <c r="HKT134" s="390"/>
      <c r="HKU134" s="391"/>
      <c r="HKV134" s="392"/>
      <c r="HKW134" s="393"/>
      <c r="HKX134" s="394"/>
      <c r="HKY134" s="395"/>
      <c r="HKZ134" s="389"/>
      <c r="HLA134" s="390"/>
      <c r="HLB134" s="391"/>
      <c r="HLC134" s="392"/>
      <c r="HLD134" s="393"/>
      <c r="HLE134" s="394"/>
      <c r="HLF134" s="395"/>
      <c r="HLG134" s="389"/>
      <c r="HLH134" s="390"/>
      <c r="HLI134" s="391"/>
      <c r="HLJ134" s="392"/>
      <c r="HLK134" s="393"/>
      <c r="HLL134" s="394"/>
      <c r="HLM134" s="395"/>
      <c r="HLN134" s="389"/>
      <c r="HLO134" s="390"/>
      <c r="HLP134" s="391"/>
      <c r="HLQ134" s="392"/>
      <c r="HLR134" s="393"/>
      <c r="HLS134" s="394"/>
      <c r="HLT134" s="395"/>
      <c r="HLU134" s="389"/>
      <c r="HLV134" s="390"/>
      <c r="HLW134" s="391"/>
      <c r="HLX134" s="392"/>
      <c r="HLY134" s="393"/>
      <c r="HLZ134" s="394"/>
      <c r="HMA134" s="395"/>
      <c r="HMB134" s="389"/>
      <c r="HMC134" s="390"/>
      <c r="HMD134" s="391"/>
      <c r="HME134" s="392"/>
      <c r="HMF134" s="393"/>
      <c r="HMG134" s="394"/>
      <c r="HMH134" s="395"/>
      <c r="HMI134" s="389"/>
      <c r="HMJ134" s="390"/>
      <c r="HMK134" s="391"/>
      <c r="HML134" s="392"/>
      <c r="HMM134" s="393"/>
      <c r="HMN134" s="394"/>
      <c r="HMO134" s="395"/>
      <c r="HMP134" s="389"/>
      <c r="HMQ134" s="390"/>
      <c r="HMR134" s="391"/>
      <c r="HMS134" s="392"/>
      <c r="HMT134" s="393"/>
      <c r="HMU134" s="394"/>
      <c r="HMV134" s="395"/>
      <c r="HMW134" s="389"/>
      <c r="HMX134" s="390"/>
      <c r="HMY134" s="391"/>
      <c r="HMZ134" s="392"/>
      <c r="HNA134" s="393"/>
      <c r="HNB134" s="394"/>
      <c r="HNC134" s="395"/>
      <c r="HND134" s="389"/>
      <c r="HNE134" s="390"/>
      <c r="HNF134" s="391"/>
      <c r="HNG134" s="392"/>
      <c r="HNH134" s="393"/>
      <c r="HNI134" s="394"/>
      <c r="HNJ134" s="395"/>
      <c r="HNK134" s="389"/>
      <c r="HNL134" s="390"/>
      <c r="HNM134" s="391"/>
      <c r="HNN134" s="392"/>
      <c r="HNO134" s="393"/>
      <c r="HNP134" s="394"/>
      <c r="HNQ134" s="395"/>
      <c r="HNR134" s="389"/>
      <c r="HNS134" s="390"/>
      <c r="HNT134" s="391"/>
      <c r="HNU134" s="392"/>
      <c r="HNV134" s="393"/>
      <c r="HNW134" s="394"/>
      <c r="HNX134" s="395"/>
      <c r="HNY134" s="389"/>
      <c r="HNZ134" s="390"/>
      <c r="HOA134" s="391"/>
      <c r="HOB134" s="392"/>
      <c r="HOC134" s="393"/>
      <c r="HOD134" s="394"/>
      <c r="HOE134" s="395"/>
      <c r="HOF134" s="389"/>
      <c r="HOG134" s="390"/>
      <c r="HOH134" s="391"/>
      <c r="HOI134" s="392"/>
      <c r="HOJ134" s="393"/>
      <c r="HOK134" s="394"/>
      <c r="HOL134" s="395"/>
      <c r="HOM134" s="389"/>
      <c r="HON134" s="390"/>
      <c r="HOO134" s="391"/>
      <c r="HOP134" s="392"/>
      <c r="HOQ134" s="393"/>
      <c r="HOR134" s="394"/>
      <c r="HOS134" s="395"/>
      <c r="HOT134" s="389"/>
      <c r="HOU134" s="390"/>
      <c r="HOV134" s="391"/>
      <c r="HOW134" s="392"/>
      <c r="HOX134" s="393"/>
      <c r="HOY134" s="394"/>
      <c r="HOZ134" s="395"/>
      <c r="HPA134" s="389"/>
      <c r="HPB134" s="390"/>
      <c r="HPC134" s="391"/>
      <c r="HPD134" s="392"/>
      <c r="HPE134" s="393"/>
      <c r="HPF134" s="394"/>
      <c r="HPG134" s="395"/>
      <c r="HPH134" s="389"/>
      <c r="HPI134" s="390"/>
      <c r="HPJ134" s="391"/>
      <c r="HPK134" s="392"/>
      <c r="HPL134" s="393"/>
      <c r="HPM134" s="394"/>
      <c r="HPN134" s="395"/>
      <c r="HPO134" s="389"/>
      <c r="HPP134" s="390"/>
      <c r="HPQ134" s="391"/>
      <c r="HPR134" s="392"/>
      <c r="HPS134" s="393"/>
      <c r="HPT134" s="394"/>
      <c r="HPU134" s="395"/>
      <c r="HPV134" s="389"/>
      <c r="HPW134" s="390"/>
      <c r="HPX134" s="391"/>
      <c r="HPY134" s="392"/>
      <c r="HPZ134" s="393"/>
      <c r="HQA134" s="394"/>
      <c r="HQB134" s="395"/>
      <c r="HQC134" s="389"/>
      <c r="HQD134" s="390"/>
      <c r="HQE134" s="391"/>
      <c r="HQF134" s="392"/>
      <c r="HQG134" s="393"/>
      <c r="HQH134" s="394"/>
      <c r="HQI134" s="395"/>
      <c r="HQJ134" s="389"/>
      <c r="HQK134" s="390"/>
      <c r="HQL134" s="391"/>
      <c r="HQM134" s="392"/>
      <c r="HQN134" s="393"/>
      <c r="HQO134" s="394"/>
      <c r="HQP134" s="395"/>
      <c r="HQQ134" s="389"/>
      <c r="HQR134" s="390"/>
      <c r="HQS134" s="391"/>
      <c r="HQT134" s="392"/>
      <c r="HQU134" s="393"/>
      <c r="HQV134" s="394"/>
      <c r="HQW134" s="395"/>
      <c r="HQX134" s="389"/>
      <c r="HQY134" s="390"/>
      <c r="HQZ134" s="391"/>
      <c r="HRA134" s="392"/>
      <c r="HRB134" s="393"/>
      <c r="HRC134" s="394"/>
      <c r="HRD134" s="395"/>
      <c r="HRE134" s="389"/>
      <c r="HRF134" s="390"/>
      <c r="HRG134" s="391"/>
      <c r="HRH134" s="392"/>
      <c r="HRI134" s="393"/>
      <c r="HRJ134" s="394"/>
      <c r="HRK134" s="395"/>
      <c r="HRL134" s="389"/>
      <c r="HRM134" s="390"/>
      <c r="HRN134" s="391"/>
      <c r="HRO134" s="392"/>
      <c r="HRP134" s="393"/>
      <c r="HRQ134" s="394"/>
      <c r="HRR134" s="395"/>
      <c r="HRS134" s="389"/>
      <c r="HRT134" s="390"/>
      <c r="HRU134" s="391"/>
      <c r="HRV134" s="392"/>
      <c r="HRW134" s="393"/>
      <c r="HRX134" s="394"/>
      <c r="HRY134" s="395"/>
      <c r="HRZ134" s="389"/>
      <c r="HSA134" s="390"/>
      <c r="HSB134" s="391"/>
      <c r="HSC134" s="392"/>
      <c r="HSD134" s="393"/>
      <c r="HSE134" s="394"/>
      <c r="HSF134" s="395"/>
      <c r="HSG134" s="389"/>
      <c r="HSH134" s="390"/>
      <c r="HSI134" s="391"/>
      <c r="HSJ134" s="392"/>
      <c r="HSK134" s="393"/>
      <c r="HSL134" s="394"/>
      <c r="HSM134" s="395"/>
      <c r="HSN134" s="389"/>
      <c r="HSO134" s="390"/>
      <c r="HSP134" s="391"/>
      <c r="HSQ134" s="392"/>
      <c r="HSR134" s="393"/>
      <c r="HSS134" s="394"/>
      <c r="HST134" s="395"/>
      <c r="HSU134" s="389"/>
      <c r="HSV134" s="390"/>
      <c r="HSW134" s="391"/>
      <c r="HSX134" s="392"/>
      <c r="HSY134" s="393"/>
      <c r="HSZ134" s="394"/>
      <c r="HTA134" s="395"/>
      <c r="HTB134" s="389"/>
      <c r="HTC134" s="390"/>
      <c r="HTD134" s="391"/>
      <c r="HTE134" s="392"/>
      <c r="HTF134" s="393"/>
      <c r="HTG134" s="394"/>
      <c r="HTH134" s="395"/>
      <c r="HTI134" s="389"/>
      <c r="HTJ134" s="390"/>
      <c r="HTK134" s="391"/>
      <c r="HTL134" s="392"/>
      <c r="HTM134" s="393"/>
      <c r="HTN134" s="394"/>
      <c r="HTO134" s="395"/>
      <c r="HTP134" s="389"/>
      <c r="HTQ134" s="390"/>
      <c r="HTR134" s="391"/>
      <c r="HTS134" s="392"/>
      <c r="HTT134" s="393"/>
      <c r="HTU134" s="394"/>
      <c r="HTV134" s="395"/>
      <c r="HTW134" s="389"/>
      <c r="HTX134" s="390"/>
      <c r="HTY134" s="391"/>
      <c r="HTZ134" s="392"/>
      <c r="HUA134" s="393"/>
      <c r="HUB134" s="394"/>
      <c r="HUC134" s="395"/>
      <c r="HUD134" s="389"/>
      <c r="HUE134" s="390"/>
      <c r="HUF134" s="391"/>
      <c r="HUG134" s="392"/>
      <c r="HUH134" s="393"/>
      <c r="HUI134" s="394"/>
      <c r="HUJ134" s="395"/>
      <c r="HUK134" s="389"/>
      <c r="HUL134" s="390"/>
      <c r="HUM134" s="391"/>
      <c r="HUN134" s="392"/>
      <c r="HUO134" s="393"/>
      <c r="HUP134" s="394"/>
      <c r="HUQ134" s="395"/>
      <c r="HUR134" s="389"/>
      <c r="HUS134" s="390"/>
      <c r="HUT134" s="391"/>
      <c r="HUU134" s="392"/>
      <c r="HUV134" s="393"/>
      <c r="HUW134" s="394"/>
      <c r="HUX134" s="395"/>
      <c r="HUY134" s="389"/>
      <c r="HUZ134" s="390"/>
      <c r="HVA134" s="391"/>
      <c r="HVB134" s="392"/>
      <c r="HVC134" s="393"/>
      <c r="HVD134" s="394"/>
      <c r="HVE134" s="395"/>
      <c r="HVF134" s="389"/>
      <c r="HVG134" s="390"/>
      <c r="HVH134" s="391"/>
      <c r="HVI134" s="392"/>
      <c r="HVJ134" s="393"/>
      <c r="HVK134" s="394"/>
      <c r="HVL134" s="395"/>
      <c r="HVM134" s="389"/>
      <c r="HVN134" s="390"/>
      <c r="HVO134" s="391"/>
      <c r="HVP134" s="392"/>
      <c r="HVQ134" s="393"/>
      <c r="HVR134" s="394"/>
      <c r="HVS134" s="395"/>
      <c r="HVT134" s="389"/>
      <c r="HVU134" s="390"/>
      <c r="HVV134" s="391"/>
      <c r="HVW134" s="392"/>
      <c r="HVX134" s="393"/>
      <c r="HVY134" s="394"/>
      <c r="HVZ134" s="395"/>
      <c r="HWA134" s="389"/>
      <c r="HWB134" s="390"/>
      <c r="HWC134" s="391"/>
      <c r="HWD134" s="392"/>
      <c r="HWE134" s="393"/>
      <c r="HWF134" s="394"/>
      <c r="HWG134" s="395"/>
      <c r="HWH134" s="389"/>
      <c r="HWI134" s="390"/>
      <c r="HWJ134" s="391"/>
      <c r="HWK134" s="392"/>
      <c r="HWL134" s="393"/>
      <c r="HWM134" s="394"/>
      <c r="HWN134" s="395"/>
      <c r="HWO134" s="389"/>
      <c r="HWP134" s="390"/>
      <c r="HWQ134" s="391"/>
      <c r="HWR134" s="392"/>
      <c r="HWS134" s="393"/>
      <c r="HWT134" s="394"/>
      <c r="HWU134" s="395"/>
      <c r="HWV134" s="389"/>
      <c r="HWW134" s="390"/>
      <c r="HWX134" s="391"/>
      <c r="HWY134" s="392"/>
      <c r="HWZ134" s="393"/>
      <c r="HXA134" s="394"/>
      <c r="HXB134" s="395"/>
      <c r="HXC134" s="389"/>
      <c r="HXD134" s="390"/>
      <c r="HXE134" s="391"/>
      <c r="HXF134" s="392"/>
      <c r="HXG134" s="393"/>
      <c r="HXH134" s="394"/>
      <c r="HXI134" s="395"/>
      <c r="HXJ134" s="389"/>
      <c r="HXK134" s="390"/>
      <c r="HXL134" s="391"/>
      <c r="HXM134" s="392"/>
      <c r="HXN134" s="393"/>
      <c r="HXO134" s="394"/>
      <c r="HXP134" s="395"/>
      <c r="HXQ134" s="389"/>
      <c r="HXR134" s="390"/>
      <c r="HXS134" s="391"/>
      <c r="HXT134" s="392"/>
      <c r="HXU134" s="393"/>
      <c r="HXV134" s="394"/>
      <c r="HXW134" s="395"/>
      <c r="HXX134" s="389"/>
      <c r="HXY134" s="390"/>
      <c r="HXZ134" s="391"/>
      <c r="HYA134" s="392"/>
      <c r="HYB134" s="393"/>
      <c r="HYC134" s="394"/>
      <c r="HYD134" s="395"/>
      <c r="HYE134" s="389"/>
      <c r="HYF134" s="390"/>
      <c r="HYG134" s="391"/>
      <c r="HYH134" s="392"/>
      <c r="HYI134" s="393"/>
      <c r="HYJ134" s="394"/>
      <c r="HYK134" s="395"/>
      <c r="HYL134" s="389"/>
      <c r="HYM134" s="390"/>
      <c r="HYN134" s="391"/>
      <c r="HYO134" s="392"/>
      <c r="HYP134" s="393"/>
      <c r="HYQ134" s="394"/>
      <c r="HYR134" s="395"/>
      <c r="HYS134" s="389"/>
      <c r="HYT134" s="390"/>
      <c r="HYU134" s="391"/>
      <c r="HYV134" s="392"/>
      <c r="HYW134" s="393"/>
      <c r="HYX134" s="394"/>
      <c r="HYY134" s="395"/>
      <c r="HYZ134" s="389"/>
      <c r="HZA134" s="390"/>
      <c r="HZB134" s="391"/>
      <c r="HZC134" s="392"/>
      <c r="HZD134" s="393"/>
      <c r="HZE134" s="394"/>
      <c r="HZF134" s="395"/>
      <c r="HZG134" s="389"/>
      <c r="HZH134" s="390"/>
      <c r="HZI134" s="391"/>
      <c r="HZJ134" s="392"/>
      <c r="HZK134" s="393"/>
      <c r="HZL134" s="394"/>
      <c r="HZM134" s="395"/>
      <c r="HZN134" s="389"/>
      <c r="HZO134" s="390"/>
      <c r="HZP134" s="391"/>
      <c r="HZQ134" s="392"/>
      <c r="HZR134" s="393"/>
      <c r="HZS134" s="394"/>
      <c r="HZT134" s="395"/>
      <c r="HZU134" s="389"/>
      <c r="HZV134" s="390"/>
      <c r="HZW134" s="391"/>
      <c r="HZX134" s="392"/>
      <c r="HZY134" s="393"/>
      <c r="HZZ134" s="394"/>
      <c r="IAA134" s="395"/>
      <c r="IAB134" s="389"/>
      <c r="IAC134" s="390"/>
      <c r="IAD134" s="391"/>
      <c r="IAE134" s="392"/>
      <c r="IAF134" s="393"/>
      <c r="IAG134" s="394"/>
      <c r="IAH134" s="395"/>
      <c r="IAI134" s="389"/>
      <c r="IAJ134" s="390"/>
      <c r="IAK134" s="391"/>
      <c r="IAL134" s="392"/>
      <c r="IAM134" s="393"/>
      <c r="IAN134" s="394"/>
      <c r="IAO134" s="395"/>
      <c r="IAP134" s="389"/>
      <c r="IAQ134" s="390"/>
      <c r="IAR134" s="391"/>
      <c r="IAS134" s="392"/>
      <c r="IAT134" s="393"/>
      <c r="IAU134" s="394"/>
      <c r="IAV134" s="395"/>
      <c r="IAW134" s="389"/>
      <c r="IAX134" s="390"/>
      <c r="IAY134" s="391"/>
      <c r="IAZ134" s="392"/>
      <c r="IBA134" s="393"/>
      <c r="IBB134" s="394"/>
      <c r="IBC134" s="395"/>
      <c r="IBD134" s="389"/>
      <c r="IBE134" s="390"/>
      <c r="IBF134" s="391"/>
      <c r="IBG134" s="392"/>
      <c r="IBH134" s="393"/>
      <c r="IBI134" s="394"/>
      <c r="IBJ134" s="395"/>
      <c r="IBK134" s="389"/>
      <c r="IBL134" s="390"/>
      <c r="IBM134" s="391"/>
      <c r="IBN134" s="392"/>
      <c r="IBO134" s="393"/>
      <c r="IBP134" s="394"/>
      <c r="IBQ134" s="395"/>
      <c r="IBR134" s="389"/>
      <c r="IBS134" s="390"/>
      <c r="IBT134" s="391"/>
      <c r="IBU134" s="392"/>
      <c r="IBV134" s="393"/>
      <c r="IBW134" s="394"/>
      <c r="IBX134" s="395"/>
      <c r="IBY134" s="389"/>
      <c r="IBZ134" s="390"/>
      <c r="ICA134" s="391"/>
      <c r="ICB134" s="392"/>
      <c r="ICC134" s="393"/>
      <c r="ICD134" s="394"/>
      <c r="ICE134" s="395"/>
      <c r="ICF134" s="389"/>
      <c r="ICG134" s="390"/>
      <c r="ICH134" s="391"/>
      <c r="ICI134" s="392"/>
      <c r="ICJ134" s="393"/>
      <c r="ICK134" s="394"/>
      <c r="ICL134" s="395"/>
      <c r="ICM134" s="389"/>
      <c r="ICN134" s="390"/>
      <c r="ICO134" s="391"/>
      <c r="ICP134" s="392"/>
      <c r="ICQ134" s="393"/>
      <c r="ICR134" s="394"/>
      <c r="ICS134" s="395"/>
      <c r="ICT134" s="389"/>
      <c r="ICU134" s="390"/>
      <c r="ICV134" s="391"/>
      <c r="ICW134" s="392"/>
      <c r="ICX134" s="393"/>
      <c r="ICY134" s="394"/>
      <c r="ICZ134" s="395"/>
      <c r="IDA134" s="389"/>
      <c r="IDB134" s="390"/>
      <c r="IDC134" s="391"/>
      <c r="IDD134" s="392"/>
      <c r="IDE134" s="393"/>
      <c r="IDF134" s="394"/>
      <c r="IDG134" s="395"/>
      <c r="IDH134" s="389"/>
      <c r="IDI134" s="390"/>
      <c r="IDJ134" s="391"/>
      <c r="IDK134" s="392"/>
      <c r="IDL134" s="393"/>
      <c r="IDM134" s="394"/>
      <c r="IDN134" s="395"/>
      <c r="IDO134" s="389"/>
      <c r="IDP134" s="390"/>
      <c r="IDQ134" s="391"/>
      <c r="IDR134" s="392"/>
      <c r="IDS134" s="393"/>
      <c r="IDT134" s="394"/>
      <c r="IDU134" s="395"/>
      <c r="IDV134" s="389"/>
      <c r="IDW134" s="390"/>
      <c r="IDX134" s="391"/>
      <c r="IDY134" s="392"/>
      <c r="IDZ134" s="393"/>
      <c r="IEA134" s="394"/>
      <c r="IEB134" s="395"/>
      <c r="IEC134" s="389"/>
      <c r="IED134" s="390"/>
      <c r="IEE134" s="391"/>
      <c r="IEF134" s="392"/>
      <c r="IEG134" s="393"/>
      <c r="IEH134" s="394"/>
      <c r="IEI134" s="395"/>
      <c r="IEJ134" s="389"/>
      <c r="IEK134" s="390"/>
      <c r="IEL134" s="391"/>
      <c r="IEM134" s="392"/>
      <c r="IEN134" s="393"/>
      <c r="IEO134" s="394"/>
      <c r="IEP134" s="395"/>
      <c r="IEQ134" s="389"/>
      <c r="IER134" s="390"/>
      <c r="IES134" s="391"/>
      <c r="IET134" s="392"/>
      <c r="IEU134" s="393"/>
      <c r="IEV134" s="394"/>
      <c r="IEW134" s="395"/>
      <c r="IEX134" s="389"/>
      <c r="IEY134" s="390"/>
      <c r="IEZ134" s="391"/>
      <c r="IFA134" s="392"/>
      <c r="IFB134" s="393"/>
      <c r="IFC134" s="394"/>
      <c r="IFD134" s="395"/>
      <c r="IFE134" s="389"/>
      <c r="IFF134" s="390"/>
      <c r="IFG134" s="391"/>
      <c r="IFH134" s="392"/>
      <c r="IFI134" s="393"/>
      <c r="IFJ134" s="394"/>
      <c r="IFK134" s="395"/>
      <c r="IFL134" s="389"/>
      <c r="IFM134" s="390"/>
      <c r="IFN134" s="391"/>
      <c r="IFO134" s="392"/>
      <c r="IFP134" s="393"/>
      <c r="IFQ134" s="394"/>
      <c r="IFR134" s="395"/>
      <c r="IFS134" s="389"/>
      <c r="IFT134" s="390"/>
      <c r="IFU134" s="391"/>
      <c r="IFV134" s="392"/>
      <c r="IFW134" s="393"/>
      <c r="IFX134" s="394"/>
      <c r="IFY134" s="395"/>
      <c r="IFZ134" s="389"/>
      <c r="IGA134" s="390"/>
      <c r="IGB134" s="391"/>
      <c r="IGC134" s="392"/>
      <c r="IGD134" s="393"/>
      <c r="IGE134" s="394"/>
      <c r="IGF134" s="395"/>
      <c r="IGG134" s="389"/>
      <c r="IGH134" s="390"/>
      <c r="IGI134" s="391"/>
      <c r="IGJ134" s="392"/>
      <c r="IGK134" s="393"/>
      <c r="IGL134" s="394"/>
      <c r="IGM134" s="395"/>
      <c r="IGN134" s="389"/>
      <c r="IGO134" s="390"/>
      <c r="IGP134" s="391"/>
      <c r="IGQ134" s="392"/>
      <c r="IGR134" s="393"/>
      <c r="IGS134" s="394"/>
      <c r="IGT134" s="395"/>
      <c r="IGU134" s="389"/>
      <c r="IGV134" s="390"/>
      <c r="IGW134" s="391"/>
      <c r="IGX134" s="392"/>
      <c r="IGY134" s="393"/>
      <c r="IGZ134" s="394"/>
      <c r="IHA134" s="395"/>
      <c r="IHB134" s="389"/>
      <c r="IHC134" s="390"/>
      <c r="IHD134" s="391"/>
      <c r="IHE134" s="392"/>
      <c r="IHF134" s="393"/>
      <c r="IHG134" s="394"/>
      <c r="IHH134" s="395"/>
      <c r="IHI134" s="389"/>
      <c r="IHJ134" s="390"/>
      <c r="IHK134" s="391"/>
      <c r="IHL134" s="392"/>
      <c r="IHM134" s="393"/>
      <c r="IHN134" s="394"/>
      <c r="IHO134" s="395"/>
      <c r="IHP134" s="389"/>
      <c r="IHQ134" s="390"/>
      <c r="IHR134" s="391"/>
      <c r="IHS134" s="392"/>
      <c r="IHT134" s="393"/>
      <c r="IHU134" s="394"/>
      <c r="IHV134" s="395"/>
      <c r="IHW134" s="389"/>
      <c r="IHX134" s="390"/>
      <c r="IHY134" s="391"/>
      <c r="IHZ134" s="392"/>
      <c r="IIA134" s="393"/>
      <c r="IIB134" s="394"/>
      <c r="IIC134" s="395"/>
      <c r="IID134" s="389"/>
      <c r="IIE134" s="390"/>
      <c r="IIF134" s="391"/>
      <c r="IIG134" s="392"/>
      <c r="IIH134" s="393"/>
      <c r="III134" s="394"/>
      <c r="IIJ134" s="395"/>
      <c r="IIK134" s="389"/>
      <c r="IIL134" s="390"/>
      <c r="IIM134" s="391"/>
      <c r="IIN134" s="392"/>
      <c r="IIO134" s="393"/>
      <c r="IIP134" s="394"/>
      <c r="IIQ134" s="395"/>
      <c r="IIR134" s="389"/>
      <c r="IIS134" s="390"/>
      <c r="IIT134" s="391"/>
      <c r="IIU134" s="392"/>
      <c r="IIV134" s="393"/>
      <c r="IIW134" s="394"/>
      <c r="IIX134" s="395"/>
      <c r="IIY134" s="389"/>
      <c r="IIZ134" s="390"/>
      <c r="IJA134" s="391"/>
      <c r="IJB134" s="392"/>
      <c r="IJC134" s="393"/>
      <c r="IJD134" s="394"/>
      <c r="IJE134" s="395"/>
      <c r="IJF134" s="389"/>
      <c r="IJG134" s="390"/>
      <c r="IJH134" s="391"/>
      <c r="IJI134" s="392"/>
      <c r="IJJ134" s="393"/>
      <c r="IJK134" s="394"/>
      <c r="IJL134" s="395"/>
      <c r="IJM134" s="389"/>
      <c r="IJN134" s="390"/>
      <c r="IJO134" s="391"/>
      <c r="IJP134" s="392"/>
      <c r="IJQ134" s="393"/>
      <c r="IJR134" s="394"/>
      <c r="IJS134" s="395"/>
      <c r="IJT134" s="389"/>
      <c r="IJU134" s="390"/>
      <c r="IJV134" s="391"/>
      <c r="IJW134" s="392"/>
      <c r="IJX134" s="393"/>
      <c r="IJY134" s="394"/>
      <c r="IJZ134" s="395"/>
      <c r="IKA134" s="389"/>
      <c r="IKB134" s="390"/>
      <c r="IKC134" s="391"/>
      <c r="IKD134" s="392"/>
      <c r="IKE134" s="393"/>
      <c r="IKF134" s="394"/>
      <c r="IKG134" s="395"/>
      <c r="IKH134" s="389"/>
      <c r="IKI134" s="390"/>
      <c r="IKJ134" s="391"/>
      <c r="IKK134" s="392"/>
      <c r="IKL134" s="393"/>
      <c r="IKM134" s="394"/>
      <c r="IKN134" s="395"/>
      <c r="IKO134" s="389"/>
      <c r="IKP134" s="390"/>
      <c r="IKQ134" s="391"/>
      <c r="IKR134" s="392"/>
      <c r="IKS134" s="393"/>
      <c r="IKT134" s="394"/>
      <c r="IKU134" s="395"/>
      <c r="IKV134" s="389"/>
      <c r="IKW134" s="390"/>
      <c r="IKX134" s="391"/>
      <c r="IKY134" s="392"/>
      <c r="IKZ134" s="393"/>
      <c r="ILA134" s="394"/>
      <c r="ILB134" s="395"/>
      <c r="ILC134" s="389"/>
      <c r="ILD134" s="390"/>
      <c r="ILE134" s="391"/>
      <c r="ILF134" s="392"/>
      <c r="ILG134" s="393"/>
      <c r="ILH134" s="394"/>
      <c r="ILI134" s="395"/>
      <c r="ILJ134" s="389"/>
      <c r="ILK134" s="390"/>
      <c r="ILL134" s="391"/>
      <c r="ILM134" s="392"/>
      <c r="ILN134" s="393"/>
      <c r="ILO134" s="394"/>
      <c r="ILP134" s="395"/>
      <c r="ILQ134" s="389"/>
      <c r="ILR134" s="390"/>
      <c r="ILS134" s="391"/>
      <c r="ILT134" s="392"/>
      <c r="ILU134" s="393"/>
      <c r="ILV134" s="394"/>
      <c r="ILW134" s="395"/>
      <c r="ILX134" s="389"/>
      <c r="ILY134" s="390"/>
      <c r="ILZ134" s="391"/>
      <c r="IMA134" s="392"/>
      <c r="IMB134" s="393"/>
      <c r="IMC134" s="394"/>
      <c r="IMD134" s="395"/>
      <c r="IME134" s="389"/>
      <c r="IMF134" s="390"/>
      <c r="IMG134" s="391"/>
      <c r="IMH134" s="392"/>
      <c r="IMI134" s="393"/>
      <c r="IMJ134" s="394"/>
      <c r="IMK134" s="395"/>
      <c r="IML134" s="389"/>
      <c r="IMM134" s="390"/>
      <c r="IMN134" s="391"/>
      <c r="IMO134" s="392"/>
      <c r="IMP134" s="393"/>
      <c r="IMQ134" s="394"/>
      <c r="IMR134" s="395"/>
      <c r="IMS134" s="389"/>
      <c r="IMT134" s="390"/>
      <c r="IMU134" s="391"/>
      <c r="IMV134" s="392"/>
      <c r="IMW134" s="393"/>
      <c r="IMX134" s="394"/>
      <c r="IMY134" s="395"/>
      <c r="IMZ134" s="389"/>
      <c r="INA134" s="390"/>
      <c r="INB134" s="391"/>
      <c r="INC134" s="392"/>
      <c r="IND134" s="393"/>
      <c r="INE134" s="394"/>
      <c r="INF134" s="395"/>
      <c r="ING134" s="389"/>
      <c r="INH134" s="390"/>
      <c r="INI134" s="391"/>
      <c r="INJ134" s="392"/>
      <c r="INK134" s="393"/>
      <c r="INL134" s="394"/>
      <c r="INM134" s="395"/>
      <c r="INN134" s="389"/>
      <c r="INO134" s="390"/>
      <c r="INP134" s="391"/>
      <c r="INQ134" s="392"/>
      <c r="INR134" s="393"/>
      <c r="INS134" s="394"/>
      <c r="INT134" s="395"/>
      <c r="INU134" s="389"/>
      <c r="INV134" s="390"/>
      <c r="INW134" s="391"/>
      <c r="INX134" s="392"/>
      <c r="INY134" s="393"/>
      <c r="INZ134" s="394"/>
      <c r="IOA134" s="395"/>
      <c r="IOB134" s="389"/>
      <c r="IOC134" s="390"/>
      <c r="IOD134" s="391"/>
      <c r="IOE134" s="392"/>
      <c r="IOF134" s="393"/>
      <c r="IOG134" s="394"/>
      <c r="IOH134" s="395"/>
      <c r="IOI134" s="389"/>
      <c r="IOJ134" s="390"/>
      <c r="IOK134" s="391"/>
      <c r="IOL134" s="392"/>
      <c r="IOM134" s="393"/>
      <c r="ION134" s="394"/>
      <c r="IOO134" s="395"/>
      <c r="IOP134" s="389"/>
      <c r="IOQ134" s="390"/>
      <c r="IOR134" s="391"/>
      <c r="IOS134" s="392"/>
      <c r="IOT134" s="393"/>
      <c r="IOU134" s="394"/>
      <c r="IOV134" s="395"/>
      <c r="IOW134" s="389"/>
      <c r="IOX134" s="390"/>
      <c r="IOY134" s="391"/>
      <c r="IOZ134" s="392"/>
      <c r="IPA134" s="393"/>
      <c r="IPB134" s="394"/>
      <c r="IPC134" s="395"/>
      <c r="IPD134" s="389"/>
      <c r="IPE134" s="390"/>
      <c r="IPF134" s="391"/>
      <c r="IPG134" s="392"/>
      <c r="IPH134" s="393"/>
      <c r="IPI134" s="394"/>
      <c r="IPJ134" s="395"/>
      <c r="IPK134" s="389"/>
      <c r="IPL134" s="390"/>
      <c r="IPM134" s="391"/>
      <c r="IPN134" s="392"/>
      <c r="IPO134" s="393"/>
      <c r="IPP134" s="394"/>
      <c r="IPQ134" s="395"/>
      <c r="IPR134" s="389"/>
      <c r="IPS134" s="390"/>
      <c r="IPT134" s="391"/>
      <c r="IPU134" s="392"/>
      <c r="IPV134" s="393"/>
      <c r="IPW134" s="394"/>
      <c r="IPX134" s="395"/>
      <c r="IPY134" s="389"/>
      <c r="IPZ134" s="390"/>
      <c r="IQA134" s="391"/>
      <c r="IQB134" s="392"/>
      <c r="IQC134" s="393"/>
      <c r="IQD134" s="394"/>
      <c r="IQE134" s="395"/>
      <c r="IQF134" s="389"/>
      <c r="IQG134" s="390"/>
      <c r="IQH134" s="391"/>
      <c r="IQI134" s="392"/>
      <c r="IQJ134" s="393"/>
      <c r="IQK134" s="394"/>
      <c r="IQL134" s="395"/>
      <c r="IQM134" s="389"/>
      <c r="IQN134" s="390"/>
      <c r="IQO134" s="391"/>
      <c r="IQP134" s="392"/>
      <c r="IQQ134" s="393"/>
      <c r="IQR134" s="394"/>
      <c r="IQS134" s="395"/>
      <c r="IQT134" s="389"/>
      <c r="IQU134" s="390"/>
      <c r="IQV134" s="391"/>
      <c r="IQW134" s="392"/>
      <c r="IQX134" s="393"/>
      <c r="IQY134" s="394"/>
      <c r="IQZ134" s="395"/>
      <c r="IRA134" s="389"/>
      <c r="IRB134" s="390"/>
      <c r="IRC134" s="391"/>
      <c r="IRD134" s="392"/>
      <c r="IRE134" s="393"/>
      <c r="IRF134" s="394"/>
      <c r="IRG134" s="395"/>
      <c r="IRH134" s="389"/>
      <c r="IRI134" s="390"/>
      <c r="IRJ134" s="391"/>
      <c r="IRK134" s="392"/>
      <c r="IRL134" s="393"/>
      <c r="IRM134" s="394"/>
      <c r="IRN134" s="395"/>
      <c r="IRO134" s="389"/>
      <c r="IRP134" s="390"/>
      <c r="IRQ134" s="391"/>
      <c r="IRR134" s="392"/>
      <c r="IRS134" s="393"/>
      <c r="IRT134" s="394"/>
      <c r="IRU134" s="395"/>
      <c r="IRV134" s="389"/>
      <c r="IRW134" s="390"/>
      <c r="IRX134" s="391"/>
      <c r="IRY134" s="392"/>
      <c r="IRZ134" s="393"/>
      <c r="ISA134" s="394"/>
      <c r="ISB134" s="395"/>
      <c r="ISC134" s="389"/>
      <c r="ISD134" s="390"/>
      <c r="ISE134" s="391"/>
      <c r="ISF134" s="392"/>
      <c r="ISG134" s="393"/>
      <c r="ISH134" s="394"/>
      <c r="ISI134" s="395"/>
      <c r="ISJ134" s="389"/>
      <c r="ISK134" s="390"/>
      <c r="ISL134" s="391"/>
      <c r="ISM134" s="392"/>
      <c r="ISN134" s="393"/>
      <c r="ISO134" s="394"/>
      <c r="ISP134" s="395"/>
      <c r="ISQ134" s="389"/>
      <c r="ISR134" s="390"/>
      <c r="ISS134" s="391"/>
      <c r="IST134" s="392"/>
      <c r="ISU134" s="393"/>
      <c r="ISV134" s="394"/>
      <c r="ISW134" s="395"/>
      <c r="ISX134" s="389"/>
      <c r="ISY134" s="390"/>
      <c r="ISZ134" s="391"/>
      <c r="ITA134" s="392"/>
      <c r="ITB134" s="393"/>
      <c r="ITC134" s="394"/>
      <c r="ITD134" s="395"/>
      <c r="ITE134" s="389"/>
      <c r="ITF134" s="390"/>
      <c r="ITG134" s="391"/>
      <c r="ITH134" s="392"/>
      <c r="ITI134" s="393"/>
      <c r="ITJ134" s="394"/>
      <c r="ITK134" s="395"/>
      <c r="ITL134" s="389"/>
      <c r="ITM134" s="390"/>
      <c r="ITN134" s="391"/>
      <c r="ITO134" s="392"/>
      <c r="ITP134" s="393"/>
      <c r="ITQ134" s="394"/>
      <c r="ITR134" s="395"/>
      <c r="ITS134" s="389"/>
      <c r="ITT134" s="390"/>
      <c r="ITU134" s="391"/>
      <c r="ITV134" s="392"/>
      <c r="ITW134" s="393"/>
      <c r="ITX134" s="394"/>
      <c r="ITY134" s="395"/>
      <c r="ITZ134" s="389"/>
      <c r="IUA134" s="390"/>
      <c r="IUB134" s="391"/>
      <c r="IUC134" s="392"/>
      <c r="IUD134" s="393"/>
      <c r="IUE134" s="394"/>
      <c r="IUF134" s="395"/>
      <c r="IUG134" s="389"/>
      <c r="IUH134" s="390"/>
      <c r="IUI134" s="391"/>
      <c r="IUJ134" s="392"/>
      <c r="IUK134" s="393"/>
      <c r="IUL134" s="394"/>
      <c r="IUM134" s="395"/>
      <c r="IUN134" s="389"/>
      <c r="IUO134" s="390"/>
      <c r="IUP134" s="391"/>
      <c r="IUQ134" s="392"/>
      <c r="IUR134" s="393"/>
      <c r="IUS134" s="394"/>
      <c r="IUT134" s="395"/>
      <c r="IUU134" s="389"/>
      <c r="IUV134" s="390"/>
      <c r="IUW134" s="391"/>
      <c r="IUX134" s="392"/>
      <c r="IUY134" s="393"/>
      <c r="IUZ134" s="394"/>
      <c r="IVA134" s="395"/>
      <c r="IVB134" s="389"/>
      <c r="IVC134" s="390"/>
      <c r="IVD134" s="391"/>
      <c r="IVE134" s="392"/>
      <c r="IVF134" s="393"/>
      <c r="IVG134" s="394"/>
      <c r="IVH134" s="395"/>
      <c r="IVI134" s="389"/>
      <c r="IVJ134" s="390"/>
      <c r="IVK134" s="391"/>
      <c r="IVL134" s="392"/>
      <c r="IVM134" s="393"/>
      <c r="IVN134" s="394"/>
      <c r="IVO134" s="395"/>
      <c r="IVP134" s="389"/>
      <c r="IVQ134" s="390"/>
      <c r="IVR134" s="391"/>
      <c r="IVS134" s="392"/>
      <c r="IVT134" s="393"/>
      <c r="IVU134" s="394"/>
      <c r="IVV134" s="395"/>
      <c r="IVW134" s="389"/>
      <c r="IVX134" s="390"/>
      <c r="IVY134" s="391"/>
      <c r="IVZ134" s="392"/>
      <c r="IWA134" s="393"/>
      <c r="IWB134" s="394"/>
      <c r="IWC134" s="395"/>
      <c r="IWD134" s="389"/>
      <c r="IWE134" s="390"/>
      <c r="IWF134" s="391"/>
      <c r="IWG134" s="392"/>
      <c r="IWH134" s="393"/>
      <c r="IWI134" s="394"/>
      <c r="IWJ134" s="395"/>
      <c r="IWK134" s="389"/>
      <c r="IWL134" s="390"/>
      <c r="IWM134" s="391"/>
      <c r="IWN134" s="392"/>
      <c r="IWO134" s="393"/>
      <c r="IWP134" s="394"/>
      <c r="IWQ134" s="395"/>
      <c r="IWR134" s="389"/>
      <c r="IWS134" s="390"/>
      <c r="IWT134" s="391"/>
      <c r="IWU134" s="392"/>
      <c r="IWV134" s="393"/>
      <c r="IWW134" s="394"/>
      <c r="IWX134" s="395"/>
      <c r="IWY134" s="389"/>
      <c r="IWZ134" s="390"/>
      <c r="IXA134" s="391"/>
      <c r="IXB134" s="392"/>
      <c r="IXC134" s="393"/>
      <c r="IXD134" s="394"/>
      <c r="IXE134" s="395"/>
      <c r="IXF134" s="389"/>
      <c r="IXG134" s="390"/>
      <c r="IXH134" s="391"/>
      <c r="IXI134" s="392"/>
      <c r="IXJ134" s="393"/>
      <c r="IXK134" s="394"/>
      <c r="IXL134" s="395"/>
      <c r="IXM134" s="389"/>
      <c r="IXN134" s="390"/>
      <c r="IXO134" s="391"/>
      <c r="IXP134" s="392"/>
      <c r="IXQ134" s="393"/>
      <c r="IXR134" s="394"/>
      <c r="IXS134" s="395"/>
      <c r="IXT134" s="389"/>
      <c r="IXU134" s="390"/>
      <c r="IXV134" s="391"/>
      <c r="IXW134" s="392"/>
      <c r="IXX134" s="393"/>
      <c r="IXY134" s="394"/>
      <c r="IXZ134" s="395"/>
      <c r="IYA134" s="389"/>
      <c r="IYB134" s="390"/>
      <c r="IYC134" s="391"/>
      <c r="IYD134" s="392"/>
      <c r="IYE134" s="393"/>
      <c r="IYF134" s="394"/>
      <c r="IYG134" s="395"/>
      <c r="IYH134" s="389"/>
      <c r="IYI134" s="390"/>
      <c r="IYJ134" s="391"/>
      <c r="IYK134" s="392"/>
      <c r="IYL134" s="393"/>
      <c r="IYM134" s="394"/>
      <c r="IYN134" s="395"/>
      <c r="IYO134" s="389"/>
      <c r="IYP134" s="390"/>
      <c r="IYQ134" s="391"/>
      <c r="IYR134" s="392"/>
      <c r="IYS134" s="393"/>
      <c r="IYT134" s="394"/>
      <c r="IYU134" s="395"/>
      <c r="IYV134" s="389"/>
      <c r="IYW134" s="390"/>
      <c r="IYX134" s="391"/>
      <c r="IYY134" s="392"/>
      <c r="IYZ134" s="393"/>
      <c r="IZA134" s="394"/>
      <c r="IZB134" s="395"/>
      <c r="IZC134" s="389"/>
      <c r="IZD134" s="390"/>
      <c r="IZE134" s="391"/>
      <c r="IZF134" s="392"/>
      <c r="IZG134" s="393"/>
      <c r="IZH134" s="394"/>
      <c r="IZI134" s="395"/>
      <c r="IZJ134" s="389"/>
      <c r="IZK134" s="390"/>
      <c r="IZL134" s="391"/>
      <c r="IZM134" s="392"/>
      <c r="IZN134" s="393"/>
      <c r="IZO134" s="394"/>
      <c r="IZP134" s="395"/>
      <c r="IZQ134" s="389"/>
      <c r="IZR134" s="390"/>
      <c r="IZS134" s="391"/>
      <c r="IZT134" s="392"/>
      <c r="IZU134" s="393"/>
      <c r="IZV134" s="394"/>
      <c r="IZW134" s="395"/>
      <c r="IZX134" s="389"/>
      <c r="IZY134" s="390"/>
      <c r="IZZ134" s="391"/>
      <c r="JAA134" s="392"/>
      <c r="JAB134" s="393"/>
      <c r="JAC134" s="394"/>
      <c r="JAD134" s="395"/>
      <c r="JAE134" s="389"/>
      <c r="JAF134" s="390"/>
      <c r="JAG134" s="391"/>
      <c r="JAH134" s="392"/>
      <c r="JAI134" s="393"/>
      <c r="JAJ134" s="394"/>
      <c r="JAK134" s="395"/>
      <c r="JAL134" s="389"/>
      <c r="JAM134" s="390"/>
      <c r="JAN134" s="391"/>
      <c r="JAO134" s="392"/>
      <c r="JAP134" s="393"/>
      <c r="JAQ134" s="394"/>
      <c r="JAR134" s="395"/>
      <c r="JAS134" s="389"/>
      <c r="JAT134" s="390"/>
      <c r="JAU134" s="391"/>
      <c r="JAV134" s="392"/>
      <c r="JAW134" s="393"/>
      <c r="JAX134" s="394"/>
      <c r="JAY134" s="395"/>
      <c r="JAZ134" s="389"/>
      <c r="JBA134" s="390"/>
      <c r="JBB134" s="391"/>
      <c r="JBC134" s="392"/>
      <c r="JBD134" s="393"/>
      <c r="JBE134" s="394"/>
      <c r="JBF134" s="395"/>
      <c r="JBG134" s="389"/>
      <c r="JBH134" s="390"/>
      <c r="JBI134" s="391"/>
      <c r="JBJ134" s="392"/>
      <c r="JBK134" s="393"/>
      <c r="JBL134" s="394"/>
      <c r="JBM134" s="395"/>
      <c r="JBN134" s="389"/>
      <c r="JBO134" s="390"/>
      <c r="JBP134" s="391"/>
      <c r="JBQ134" s="392"/>
      <c r="JBR134" s="393"/>
      <c r="JBS134" s="394"/>
      <c r="JBT134" s="395"/>
      <c r="JBU134" s="389"/>
      <c r="JBV134" s="390"/>
      <c r="JBW134" s="391"/>
      <c r="JBX134" s="392"/>
      <c r="JBY134" s="393"/>
      <c r="JBZ134" s="394"/>
      <c r="JCA134" s="395"/>
      <c r="JCB134" s="389"/>
      <c r="JCC134" s="390"/>
      <c r="JCD134" s="391"/>
      <c r="JCE134" s="392"/>
      <c r="JCF134" s="393"/>
      <c r="JCG134" s="394"/>
      <c r="JCH134" s="395"/>
      <c r="JCI134" s="389"/>
      <c r="JCJ134" s="390"/>
      <c r="JCK134" s="391"/>
      <c r="JCL134" s="392"/>
      <c r="JCM134" s="393"/>
      <c r="JCN134" s="394"/>
      <c r="JCO134" s="395"/>
      <c r="JCP134" s="389"/>
      <c r="JCQ134" s="390"/>
      <c r="JCR134" s="391"/>
      <c r="JCS134" s="392"/>
      <c r="JCT134" s="393"/>
      <c r="JCU134" s="394"/>
      <c r="JCV134" s="395"/>
      <c r="JCW134" s="389"/>
      <c r="JCX134" s="390"/>
      <c r="JCY134" s="391"/>
      <c r="JCZ134" s="392"/>
      <c r="JDA134" s="393"/>
      <c r="JDB134" s="394"/>
      <c r="JDC134" s="395"/>
      <c r="JDD134" s="389"/>
      <c r="JDE134" s="390"/>
      <c r="JDF134" s="391"/>
      <c r="JDG134" s="392"/>
      <c r="JDH134" s="393"/>
      <c r="JDI134" s="394"/>
      <c r="JDJ134" s="395"/>
      <c r="JDK134" s="389"/>
      <c r="JDL134" s="390"/>
      <c r="JDM134" s="391"/>
      <c r="JDN134" s="392"/>
      <c r="JDO134" s="393"/>
      <c r="JDP134" s="394"/>
      <c r="JDQ134" s="395"/>
      <c r="JDR134" s="389"/>
      <c r="JDS134" s="390"/>
      <c r="JDT134" s="391"/>
      <c r="JDU134" s="392"/>
      <c r="JDV134" s="393"/>
      <c r="JDW134" s="394"/>
      <c r="JDX134" s="395"/>
      <c r="JDY134" s="389"/>
      <c r="JDZ134" s="390"/>
      <c r="JEA134" s="391"/>
      <c r="JEB134" s="392"/>
      <c r="JEC134" s="393"/>
      <c r="JED134" s="394"/>
      <c r="JEE134" s="395"/>
      <c r="JEF134" s="389"/>
      <c r="JEG134" s="390"/>
      <c r="JEH134" s="391"/>
      <c r="JEI134" s="392"/>
      <c r="JEJ134" s="393"/>
      <c r="JEK134" s="394"/>
      <c r="JEL134" s="395"/>
      <c r="JEM134" s="389"/>
      <c r="JEN134" s="390"/>
      <c r="JEO134" s="391"/>
      <c r="JEP134" s="392"/>
      <c r="JEQ134" s="393"/>
      <c r="JER134" s="394"/>
      <c r="JES134" s="395"/>
      <c r="JET134" s="389"/>
      <c r="JEU134" s="390"/>
      <c r="JEV134" s="391"/>
      <c r="JEW134" s="392"/>
      <c r="JEX134" s="393"/>
      <c r="JEY134" s="394"/>
      <c r="JEZ134" s="395"/>
      <c r="JFA134" s="389"/>
      <c r="JFB134" s="390"/>
      <c r="JFC134" s="391"/>
      <c r="JFD134" s="392"/>
      <c r="JFE134" s="393"/>
      <c r="JFF134" s="394"/>
      <c r="JFG134" s="395"/>
      <c r="JFH134" s="389"/>
      <c r="JFI134" s="390"/>
      <c r="JFJ134" s="391"/>
      <c r="JFK134" s="392"/>
      <c r="JFL134" s="393"/>
      <c r="JFM134" s="394"/>
      <c r="JFN134" s="395"/>
      <c r="JFO134" s="389"/>
      <c r="JFP134" s="390"/>
      <c r="JFQ134" s="391"/>
      <c r="JFR134" s="392"/>
      <c r="JFS134" s="393"/>
      <c r="JFT134" s="394"/>
      <c r="JFU134" s="395"/>
      <c r="JFV134" s="389"/>
      <c r="JFW134" s="390"/>
      <c r="JFX134" s="391"/>
      <c r="JFY134" s="392"/>
      <c r="JFZ134" s="393"/>
      <c r="JGA134" s="394"/>
      <c r="JGB134" s="395"/>
      <c r="JGC134" s="389"/>
      <c r="JGD134" s="390"/>
      <c r="JGE134" s="391"/>
      <c r="JGF134" s="392"/>
      <c r="JGG134" s="393"/>
      <c r="JGH134" s="394"/>
      <c r="JGI134" s="395"/>
      <c r="JGJ134" s="389"/>
      <c r="JGK134" s="390"/>
      <c r="JGL134" s="391"/>
      <c r="JGM134" s="392"/>
      <c r="JGN134" s="393"/>
      <c r="JGO134" s="394"/>
      <c r="JGP134" s="395"/>
      <c r="JGQ134" s="389"/>
      <c r="JGR134" s="390"/>
      <c r="JGS134" s="391"/>
      <c r="JGT134" s="392"/>
      <c r="JGU134" s="393"/>
      <c r="JGV134" s="394"/>
      <c r="JGW134" s="395"/>
      <c r="JGX134" s="389"/>
      <c r="JGY134" s="390"/>
      <c r="JGZ134" s="391"/>
      <c r="JHA134" s="392"/>
      <c r="JHB134" s="393"/>
      <c r="JHC134" s="394"/>
      <c r="JHD134" s="395"/>
      <c r="JHE134" s="389"/>
      <c r="JHF134" s="390"/>
      <c r="JHG134" s="391"/>
      <c r="JHH134" s="392"/>
      <c r="JHI134" s="393"/>
      <c r="JHJ134" s="394"/>
      <c r="JHK134" s="395"/>
      <c r="JHL134" s="389"/>
      <c r="JHM134" s="390"/>
      <c r="JHN134" s="391"/>
      <c r="JHO134" s="392"/>
      <c r="JHP134" s="393"/>
      <c r="JHQ134" s="394"/>
      <c r="JHR134" s="395"/>
      <c r="JHS134" s="389"/>
      <c r="JHT134" s="390"/>
      <c r="JHU134" s="391"/>
      <c r="JHV134" s="392"/>
      <c r="JHW134" s="393"/>
      <c r="JHX134" s="394"/>
      <c r="JHY134" s="395"/>
      <c r="JHZ134" s="389"/>
      <c r="JIA134" s="390"/>
      <c r="JIB134" s="391"/>
      <c r="JIC134" s="392"/>
      <c r="JID134" s="393"/>
      <c r="JIE134" s="394"/>
      <c r="JIF134" s="395"/>
      <c r="JIG134" s="389"/>
      <c r="JIH134" s="390"/>
      <c r="JII134" s="391"/>
      <c r="JIJ134" s="392"/>
      <c r="JIK134" s="393"/>
      <c r="JIL134" s="394"/>
      <c r="JIM134" s="395"/>
      <c r="JIN134" s="389"/>
      <c r="JIO134" s="390"/>
      <c r="JIP134" s="391"/>
      <c r="JIQ134" s="392"/>
      <c r="JIR134" s="393"/>
      <c r="JIS134" s="394"/>
      <c r="JIT134" s="395"/>
      <c r="JIU134" s="389"/>
      <c r="JIV134" s="390"/>
      <c r="JIW134" s="391"/>
      <c r="JIX134" s="392"/>
      <c r="JIY134" s="393"/>
      <c r="JIZ134" s="394"/>
      <c r="JJA134" s="395"/>
      <c r="JJB134" s="389"/>
      <c r="JJC134" s="390"/>
      <c r="JJD134" s="391"/>
      <c r="JJE134" s="392"/>
      <c r="JJF134" s="393"/>
      <c r="JJG134" s="394"/>
      <c r="JJH134" s="395"/>
      <c r="JJI134" s="389"/>
      <c r="JJJ134" s="390"/>
      <c r="JJK134" s="391"/>
      <c r="JJL134" s="392"/>
      <c r="JJM134" s="393"/>
      <c r="JJN134" s="394"/>
      <c r="JJO134" s="395"/>
      <c r="JJP134" s="389"/>
      <c r="JJQ134" s="390"/>
      <c r="JJR134" s="391"/>
      <c r="JJS134" s="392"/>
      <c r="JJT134" s="393"/>
      <c r="JJU134" s="394"/>
      <c r="JJV134" s="395"/>
      <c r="JJW134" s="389"/>
      <c r="JJX134" s="390"/>
      <c r="JJY134" s="391"/>
      <c r="JJZ134" s="392"/>
      <c r="JKA134" s="393"/>
      <c r="JKB134" s="394"/>
      <c r="JKC134" s="395"/>
      <c r="JKD134" s="389"/>
      <c r="JKE134" s="390"/>
      <c r="JKF134" s="391"/>
      <c r="JKG134" s="392"/>
      <c r="JKH134" s="393"/>
      <c r="JKI134" s="394"/>
      <c r="JKJ134" s="395"/>
      <c r="JKK134" s="389"/>
      <c r="JKL134" s="390"/>
      <c r="JKM134" s="391"/>
      <c r="JKN134" s="392"/>
      <c r="JKO134" s="393"/>
      <c r="JKP134" s="394"/>
      <c r="JKQ134" s="395"/>
      <c r="JKR134" s="389"/>
      <c r="JKS134" s="390"/>
      <c r="JKT134" s="391"/>
      <c r="JKU134" s="392"/>
      <c r="JKV134" s="393"/>
      <c r="JKW134" s="394"/>
      <c r="JKX134" s="395"/>
      <c r="JKY134" s="389"/>
      <c r="JKZ134" s="390"/>
      <c r="JLA134" s="391"/>
      <c r="JLB134" s="392"/>
      <c r="JLC134" s="393"/>
      <c r="JLD134" s="394"/>
      <c r="JLE134" s="395"/>
      <c r="JLF134" s="389"/>
      <c r="JLG134" s="390"/>
      <c r="JLH134" s="391"/>
      <c r="JLI134" s="392"/>
      <c r="JLJ134" s="393"/>
      <c r="JLK134" s="394"/>
      <c r="JLL134" s="395"/>
      <c r="JLM134" s="389"/>
      <c r="JLN134" s="390"/>
      <c r="JLO134" s="391"/>
      <c r="JLP134" s="392"/>
      <c r="JLQ134" s="393"/>
      <c r="JLR134" s="394"/>
      <c r="JLS134" s="395"/>
      <c r="JLT134" s="389"/>
      <c r="JLU134" s="390"/>
      <c r="JLV134" s="391"/>
      <c r="JLW134" s="392"/>
      <c r="JLX134" s="393"/>
      <c r="JLY134" s="394"/>
      <c r="JLZ134" s="395"/>
      <c r="JMA134" s="389"/>
      <c r="JMB134" s="390"/>
      <c r="JMC134" s="391"/>
      <c r="JMD134" s="392"/>
      <c r="JME134" s="393"/>
      <c r="JMF134" s="394"/>
      <c r="JMG134" s="395"/>
      <c r="JMH134" s="389"/>
      <c r="JMI134" s="390"/>
      <c r="JMJ134" s="391"/>
      <c r="JMK134" s="392"/>
      <c r="JML134" s="393"/>
      <c r="JMM134" s="394"/>
      <c r="JMN134" s="395"/>
      <c r="JMO134" s="389"/>
      <c r="JMP134" s="390"/>
      <c r="JMQ134" s="391"/>
      <c r="JMR134" s="392"/>
      <c r="JMS134" s="393"/>
      <c r="JMT134" s="394"/>
      <c r="JMU134" s="395"/>
      <c r="JMV134" s="389"/>
      <c r="JMW134" s="390"/>
      <c r="JMX134" s="391"/>
      <c r="JMY134" s="392"/>
      <c r="JMZ134" s="393"/>
      <c r="JNA134" s="394"/>
      <c r="JNB134" s="395"/>
      <c r="JNC134" s="389"/>
      <c r="JND134" s="390"/>
      <c r="JNE134" s="391"/>
      <c r="JNF134" s="392"/>
      <c r="JNG134" s="393"/>
      <c r="JNH134" s="394"/>
      <c r="JNI134" s="395"/>
      <c r="JNJ134" s="389"/>
      <c r="JNK134" s="390"/>
      <c r="JNL134" s="391"/>
      <c r="JNM134" s="392"/>
      <c r="JNN134" s="393"/>
      <c r="JNO134" s="394"/>
      <c r="JNP134" s="395"/>
      <c r="JNQ134" s="389"/>
      <c r="JNR134" s="390"/>
      <c r="JNS134" s="391"/>
      <c r="JNT134" s="392"/>
      <c r="JNU134" s="393"/>
      <c r="JNV134" s="394"/>
      <c r="JNW134" s="395"/>
      <c r="JNX134" s="389"/>
      <c r="JNY134" s="390"/>
      <c r="JNZ134" s="391"/>
      <c r="JOA134" s="392"/>
      <c r="JOB134" s="393"/>
      <c r="JOC134" s="394"/>
      <c r="JOD134" s="395"/>
      <c r="JOE134" s="389"/>
      <c r="JOF134" s="390"/>
      <c r="JOG134" s="391"/>
      <c r="JOH134" s="392"/>
      <c r="JOI134" s="393"/>
      <c r="JOJ134" s="394"/>
      <c r="JOK134" s="395"/>
      <c r="JOL134" s="389"/>
      <c r="JOM134" s="390"/>
      <c r="JON134" s="391"/>
      <c r="JOO134" s="392"/>
      <c r="JOP134" s="393"/>
      <c r="JOQ134" s="394"/>
      <c r="JOR134" s="395"/>
      <c r="JOS134" s="389"/>
      <c r="JOT134" s="390"/>
      <c r="JOU134" s="391"/>
      <c r="JOV134" s="392"/>
      <c r="JOW134" s="393"/>
      <c r="JOX134" s="394"/>
      <c r="JOY134" s="395"/>
      <c r="JOZ134" s="389"/>
      <c r="JPA134" s="390"/>
      <c r="JPB134" s="391"/>
      <c r="JPC134" s="392"/>
      <c r="JPD134" s="393"/>
      <c r="JPE134" s="394"/>
      <c r="JPF134" s="395"/>
      <c r="JPG134" s="389"/>
      <c r="JPH134" s="390"/>
      <c r="JPI134" s="391"/>
      <c r="JPJ134" s="392"/>
      <c r="JPK134" s="393"/>
      <c r="JPL134" s="394"/>
      <c r="JPM134" s="395"/>
      <c r="JPN134" s="389"/>
      <c r="JPO134" s="390"/>
      <c r="JPP134" s="391"/>
      <c r="JPQ134" s="392"/>
      <c r="JPR134" s="393"/>
      <c r="JPS134" s="394"/>
      <c r="JPT134" s="395"/>
      <c r="JPU134" s="389"/>
      <c r="JPV134" s="390"/>
      <c r="JPW134" s="391"/>
      <c r="JPX134" s="392"/>
      <c r="JPY134" s="393"/>
      <c r="JPZ134" s="394"/>
      <c r="JQA134" s="395"/>
      <c r="JQB134" s="389"/>
      <c r="JQC134" s="390"/>
      <c r="JQD134" s="391"/>
      <c r="JQE134" s="392"/>
      <c r="JQF134" s="393"/>
      <c r="JQG134" s="394"/>
      <c r="JQH134" s="395"/>
      <c r="JQI134" s="389"/>
      <c r="JQJ134" s="390"/>
      <c r="JQK134" s="391"/>
      <c r="JQL134" s="392"/>
      <c r="JQM134" s="393"/>
      <c r="JQN134" s="394"/>
      <c r="JQO134" s="395"/>
      <c r="JQP134" s="389"/>
      <c r="JQQ134" s="390"/>
      <c r="JQR134" s="391"/>
      <c r="JQS134" s="392"/>
      <c r="JQT134" s="393"/>
      <c r="JQU134" s="394"/>
      <c r="JQV134" s="395"/>
      <c r="JQW134" s="389"/>
      <c r="JQX134" s="390"/>
      <c r="JQY134" s="391"/>
      <c r="JQZ134" s="392"/>
      <c r="JRA134" s="393"/>
      <c r="JRB134" s="394"/>
      <c r="JRC134" s="395"/>
      <c r="JRD134" s="389"/>
      <c r="JRE134" s="390"/>
      <c r="JRF134" s="391"/>
      <c r="JRG134" s="392"/>
      <c r="JRH134" s="393"/>
      <c r="JRI134" s="394"/>
      <c r="JRJ134" s="395"/>
      <c r="JRK134" s="389"/>
      <c r="JRL134" s="390"/>
      <c r="JRM134" s="391"/>
      <c r="JRN134" s="392"/>
      <c r="JRO134" s="393"/>
      <c r="JRP134" s="394"/>
      <c r="JRQ134" s="395"/>
      <c r="JRR134" s="389"/>
      <c r="JRS134" s="390"/>
      <c r="JRT134" s="391"/>
      <c r="JRU134" s="392"/>
      <c r="JRV134" s="393"/>
      <c r="JRW134" s="394"/>
      <c r="JRX134" s="395"/>
      <c r="JRY134" s="389"/>
      <c r="JRZ134" s="390"/>
      <c r="JSA134" s="391"/>
      <c r="JSB134" s="392"/>
      <c r="JSC134" s="393"/>
      <c r="JSD134" s="394"/>
      <c r="JSE134" s="395"/>
      <c r="JSF134" s="389"/>
      <c r="JSG134" s="390"/>
      <c r="JSH134" s="391"/>
      <c r="JSI134" s="392"/>
      <c r="JSJ134" s="393"/>
      <c r="JSK134" s="394"/>
      <c r="JSL134" s="395"/>
      <c r="JSM134" s="389"/>
      <c r="JSN134" s="390"/>
      <c r="JSO134" s="391"/>
      <c r="JSP134" s="392"/>
      <c r="JSQ134" s="393"/>
      <c r="JSR134" s="394"/>
      <c r="JSS134" s="395"/>
      <c r="JST134" s="389"/>
      <c r="JSU134" s="390"/>
      <c r="JSV134" s="391"/>
      <c r="JSW134" s="392"/>
      <c r="JSX134" s="393"/>
      <c r="JSY134" s="394"/>
      <c r="JSZ134" s="395"/>
      <c r="JTA134" s="389"/>
      <c r="JTB134" s="390"/>
      <c r="JTC134" s="391"/>
      <c r="JTD134" s="392"/>
      <c r="JTE134" s="393"/>
      <c r="JTF134" s="394"/>
      <c r="JTG134" s="395"/>
      <c r="JTH134" s="389"/>
      <c r="JTI134" s="390"/>
      <c r="JTJ134" s="391"/>
      <c r="JTK134" s="392"/>
      <c r="JTL134" s="393"/>
      <c r="JTM134" s="394"/>
      <c r="JTN134" s="395"/>
      <c r="JTO134" s="389"/>
      <c r="JTP134" s="390"/>
      <c r="JTQ134" s="391"/>
      <c r="JTR134" s="392"/>
      <c r="JTS134" s="393"/>
      <c r="JTT134" s="394"/>
      <c r="JTU134" s="395"/>
      <c r="JTV134" s="389"/>
      <c r="JTW134" s="390"/>
      <c r="JTX134" s="391"/>
      <c r="JTY134" s="392"/>
      <c r="JTZ134" s="393"/>
      <c r="JUA134" s="394"/>
      <c r="JUB134" s="395"/>
      <c r="JUC134" s="389"/>
      <c r="JUD134" s="390"/>
      <c r="JUE134" s="391"/>
      <c r="JUF134" s="392"/>
      <c r="JUG134" s="393"/>
      <c r="JUH134" s="394"/>
      <c r="JUI134" s="395"/>
      <c r="JUJ134" s="389"/>
      <c r="JUK134" s="390"/>
      <c r="JUL134" s="391"/>
      <c r="JUM134" s="392"/>
      <c r="JUN134" s="393"/>
      <c r="JUO134" s="394"/>
      <c r="JUP134" s="395"/>
      <c r="JUQ134" s="389"/>
      <c r="JUR134" s="390"/>
      <c r="JUS134" s="391"/>
      <c r="JUT134" s="392"/>
      <c r="JUU134" s="393"/>
      <c r="JUV134" s="394"/>
      <c r="JUW134" s="395"/>
      <c r="JUX134" s="389"/>
      <c r="JUY134" s="390"/>
      <c r="JUZ134" s="391"/>
      <c r="JVA134" s="392"/>
      <c r="JVB134" s="393"/>
      <c r="JVC134" s="394"/>
      <c r="JVD134" s="395"/>
      <c r="JVE134" s="389"/>
      <c r="JVF134" s="390"/>
      <c r="JVG134" s="391"/>
      <c r="JVH134" s="392"/>
      <c r="JVI134" s="393"/>
      <c r="JVJ134" s="394"/>
      <c r="JVK134" s="395"/>
      <c r="JVL134" s="389"/>
      <c r="JVM134" s="390"/>
      <c r="JVN134" s="391"/>
      <c r="JVO134" s="392"/>
      <c r="JVP134" s="393"/>
      <c r="JVQ134" s="394"/>
      <c r="JVR134" s="395"/>
      <c r="JVS134" s="389"/>
      <c r="JVT134" s="390"/>
      <c r="JVU134" s="391"/>
      <c r="JVV134" s="392"/>
      <c r="JVW134" s="393"/>
      <c r="JVX134" s="394"/>
      <c r="JVY134" s="395"/>
      <c r="JVZ134" s="389"/>
      <c r="JWA134" s="390"/>
      <c r="JWB134" s="391"/>
      <c r="JWC134" s="392"/>
      <c r="JWD134" s="393"/>
      <c r="JWE134" s="394"/>
      <c r="JWF134" s="395"/>
      <c r="JWG134" s="389"/>
      <c r="JWH134" s="390"/>
      <c r="JWI134" s="391"/>
      <c r="JWJ134" s="392"/>
      <c r="JWK134" s="393"/>
      <c r="JWL134" s="394"/>
      <c r="JWM134" s="395"/>
      <c r="JWN134" s="389"/>
      <c r="JWO134" s="390"/>
      <c r="JWP134" s="391"/>
      <c r="JWQ134" s="392"/>
      <c r="JWR134" s="393"/>
      <c r="JWS134" s="394"/>
      <c r="JWT134" s="395"/>
      <c r="JWU134" s="389"/>
      <c r="JWV134" s="390"/>
      <c r="JWW134" s="391"/>
      <c r="JWX134" s="392"/>
      <c r="JWY134" s="393"/>
      <c r="JWZ134" s="394"/>
      <c r="JXA134" s="395"/>
      <c r="JXB134" s="389"/>
      <c r="JXC134" s="390"/>
      <c r="JXD134" s="391"/>
      <c r="JXE134" s="392"/>
      <c r="JXF134" s="393"/>
      <c r="JXG134" s="394"/>
      <c r="JXH134" s="395"/>
      <c r="JXI134" s="389"/>
      <c r="JXJ134" s="390"/>
      <c r="JXK134" s="391"/>
      <c r="JXL134" s="392"/>
      <c r="JXM134" s="393"/>
      <c r="JXN134" s="394"/>
      <c r="JXO134" s="395"/>
      <c r="JXP134" s="389"/>
      <c r="JXQ134" s="390"/>
      <c r="JXR134" s="391"/>
      <c r="JXS134" s="392"/>
      <c r="JXT134" s="393"/>
      <c r="JXU134" s="394"/>
      <c r="JXV134" s="395"/>
      <c r="JXW134" s="389"/>
      <c r="JXX134" s="390"/>
      <c r="JXY134" s="391"/>
      <c r="JXZ134" s="392"/>
      <c r="JYA134" s="393"/>
      <c r="JYB134" s="394"/>
      <c r="JYC134" s="395"/>
      <c r="JYD134" s="389"/>
      <c r="JYE134" s="390"/>
      <c r="JYF134" s="391"/>
      <c r="JYG134" s="392"/>
      <c r="JYH134" s="393"/>
      <c r="JYI134" s="394"/>
      <c r="JYJ134" s="395"/>
      <c r="JYK134" s="389"/>
      <c r="JYL134" s="390"/>
      <c r="JYM134" s="391"/>
      <c r="JYN134" s="392"/>
      <c r="JYO134" s="393"/>
      <c r="JYP134" s="394"/>
      <c r="JYQ134" s="395"/>
      <c r="JYR134" s="389"/>
      <c r="JYS134" s="390"/>
      <c r="JYT134" s="391"/>
      <c r="JYU134" s="392"/>
      <c r="JYV134" s="393"/>
      <c r="JYW134" s="394"/>
      <c r="JYX134" s="395"/>
      <c r="JYY134" s="389"/>
      <c r="JYZ134" s="390"/>
      <c r="JZA134" s="391"/>
      <c r="JZB134" s="392"/>
      <c r="JZC134" s="393"/>
      <c r="JZD134" s="394"/>
      <c r="JZE134" s="395"/>
      <c r="JZF134" s="389"/>
      <c r="JZG134" s="390"/>
      <c r="JZH134" s="391"/>
      <c r="JZI134" s="392"/>
      <c r="JZJ134" s="393"/>
      <c r="JZK134" s="394"/>
      <c r="JZL134" s="395"/>
      <c r="JZM134" s="389"/>
      <c r="JZN134" s="390"/>
      <c r="JZO134" s="391"/>
      <c r="JZP134" s="392"/>
      <c r="JZQ134" s="393"/>
      <c r="JZR134" s="394"/>
      <c r="JZS134" s="395"/>
      <c r="JZT134" s="389"/>
      <c r="JZU134" s="390"/>
      <c r="JZV134" s="391"/>
      <c r="JZW134" s="392"/>
      <c r="JZX134" s="393"/>
      <c r="JZY134" s="394"/>
      <c r="JZZ134" s="395"/>
      <c r="KAA134" s="389"/>
      <c r="KAB134" s="390"/>
      <c r="KAC134" s="391"/>
      <c r="KAD134" s="392"/>
      <c r="KAE134" s="393"/>
      <c r="KAF134" s="394"/>
      <c r="KAG134" s="395"/>
      <c r="KAH134" s="389"/>
      <c r="KAI134" s="390"/>
      <c r="KAJ134" s="391"/>
      <c r="KAK134" s="392"/>
      <c r="KAL134" s="393"/>
      <c r="KAM134" s="394"/>
      <c r="KAN134" s="395"/>
      <c r="KAO134" s="389"/>
      <c r="KAP134" s="390"/>
      <c r="KAQ134" s="391"/>
      <c r="KAR134" s="392"/>
      <c r="KAS134" s="393"/>
      <c r="KAT134" s="394"/>
      <c r="KAU134" s="395"/>
      <c r="KAV134" s="389"/>
      <c r="KAW134" s="390"/>
      <c r="KAX134" s="391"/>
      <c r="KAY134" s="392"/>
      <c r="KAZ134" s="393"/>
      <c r="KBA134" s="394"/>
      <c r="KBB134" s="395"/>
      <c r="KBC134" s="389"/>
      <c r="KBD134" s="390"/>
      <c r="KBE134" s="391"/>
      <c r="KBF134" s="392"/>
      <c r="KBG134" s="393"/>
      <c r="KBH134" s="394"/>
      <c r="KBI134" s="395"/>
      <c r="KBJ134" s="389"/>
      <c r="KBK134" s="390"/>
      <c r="KBL134" s="391"/>
      <c r="KBM134" s="392"/>
      <c r="KBN134" s="393"/>
      <c r="KBO134" s="394"/>
      <c r="KBP134" s="395"/>
      <c r="KBQ134" s="389"/>
      <c r="KBR134" s="390"/>
      <c r="KBS134" s="391"/>
      <c r="KBT134" s="392"/>
      <c r="KBU134" s="393"/>
      <c r="KBV134" s="394"/>
      <c r="KBW134" s="395"/>
      <c r="KBX134" s="389"/>
      <c r="KBY134" s="390"/>
      <c r="KBZ134" s="391"/>
      <c r="KCA134" s="392"/>
      <c r="KCB134" s="393"/>
      <c r="KCC134" s="394"/>
      <c r="KCD134" s="395"/>
      <c r="KCE134" s="389"/>
      <c r="KCF134" s="390"/>
      <c r="KCG134" s="391"/>
      <c r="KCH134" s="392"/>
      <c r="KCI134" s="393"/>
      <c r="KCJ134" s="394"/>
      <c r="KCK134" s="395"/>
      <c r="KCL134" s="389"/>
      <c r="KCM134" s="390"/>
      <c r="KCN134" s="391"/>
      <c r="KCO134" s="392"/>
      <c r="KCP134" s="393"/>
      <c r="KCQ134" s="394"/>
      <c r="KCR134" s="395"/>
      <c r="KCS134" s="389"/>
      <c r="KCT134" s="390"/>
      <c r="KCU134" s="391"/>
      <c r="KCV134" s="392"/>
      <c r="KCW134" s="393"/>
      <c r="KCX134" s="394"/>
      <c r="KCY134" s="395"/>
      <c r="KCZ134" s="389"/>
      <c r="KDA134" s="390"/>
      <c r="KDB134" s="391"/>
      <c r="KDC134" s="392"/>
      <c r="KDD134" s="393"/>
      <c r="KDE134" s="394"/>
      <c r="KDF134" s="395"/>
      <c r="KDG134" s="389"/>
      <c r="KDH134" s="390"/>
      <c r="KDI134" s="391"/>
      <c r="KDJ134" s="392"/>
      <c r="KDK134" s="393"/>
      <c r="KDL134" s="394"/>
      <c r="KDM134" s="395"/>
      <c r="KDN134" s="389"/>
      <c r="KDO134" s="390"/>
      <c r="KDP134" s="391"/>
      <c r="KDQ134" s="392"/>
      <c r="KDR134" s="393"/>
      <c r="KDS134" s="394"/>
      <c r="KDT134" s="395"/>
      <c r="KDU134" s="389"/>
      <c r="KDV134" s="390"/>
      <c r="KDW134" s="391"/>
      <c r="KDX134" s="392"/>
      <c r="KDY134" s="393"/>
      <c r="KDZ134" s="394"/>
      <c r="KEA134" s="395"/>
      <c r="KEB134" s="389"/>
      <c r="KEC134" s="390"/>
      <c r="KED134" s="391"/>
      <c r="KEE134" s="392"/>
      <c r="KEF134" s="393"/>
      <c r="KEG134" s="394"/>
      <c r="KEH134" s="395"/>
      <c r="KEI134" s="389"/>
      <c r="KEJ134" s="390"/>
      <c r="KEK134" s="391"/>
      <c r="KEL134" s="392"/>
      <c r="KEM134" s="393"/>
      <c r="KEN134" s="394"/>
      <c r="KEO134" s="395"/>
      <c r="KEP134" s="389"/>
      <c r="KEQ134" s="390"/>
      <c r="KER134" s="391"/>
      <c r="KES134" s="392"/>
      <c r="KET134" s="393"/>
      <c r="KEU134" s="394"/>
      <c r="KEV134" s="395"/>
      <c r="KEW134" s="389"/>
      <c r="KEX134" s="390"/>
      <c r="KEY134" s="391"/>
      <c r="KEZ134" s="392"/>
      <c r="KFA134" s="393"/>
      <c r="KFB134" s="394"/>
      <c r="KFC134" s="395"/>
      <c r="KFD134" s="389"/>
      <c r="KFE134" s="390"/>
      <c r="KFF134" s="391"/>
      <c r="KFG134" s="392"/>
      <c r="KFH134" s="393"/>
      <c r="KFI134" s="394"/>
      <c r="KFJ134" s="395"/>
      <c r="KFK134" s="389"/>
      <c r="KFL134" s="390"/>
      <c r="KFM134" s="391"/>
      <c r="KFN134" s="392"/>
      <c r="KFO134" s="393"/>
      <c r="KFP134" s="394"/>
      <c r="KFQ134" s="395"/>
      <c r="KFR134" s="389"/>
      <c r="KFS134" s="390"/>
      <c r="KFT134" s="391"/>
      <c r="KFU134" s="392"/>
      <c r="KFV134" s="393"/>
      <c r="KFW134" s="394"/>
      <c r="KFX134" s="395"/>
      <c r="KFY134" s="389"/>
      <c r="KFZ134" s="390"/>
      <c r="KGA134" s="391"/>
      <c r="KGB134" s="392"/>
      <c r="KGC134" s="393"/>
      <c r="KGD134" s="394"/>
      <c r="KGE134" s="395"/>
      <c r="KGF134" s="389"/>
      <c r="KGG134" s="390"/>
      <c r="KGH134" s="391"/>
      <c r="KGI134" s="392"/>
      <c r="KGJ134" s="393"/>
      <c r="KGK134" s="394"/>
      <c r="KGL134" s="395"/>
      <c r="KGM134" s="389"/>
      <c r="KGN134" s="390"/>
      <c r="KGO134" s="391"/>
      <c r="KGP134" s="392"/>
      <c r="KGQ134" s="393"/>
      <c r="KGR134" s="394"/>
      <c r="KGS134" s="395"/>
      <c r="KGT134" s="389"/>
      <c r="KGU134" s="390"/>
      <c r="KGV134" s="391"/>
      <c r="KGW134" s="392"/>
      <c r="KGX134" s="393"/>
      <c r="KGY134" s="394"/>
      <c r="KGZ134" s="395"/>
      <c r="KHA134" s="389"/>
      <c r="KHB134" s="390"/>
      <c r="KHC134" s="391"/>
      <c r="KHD134" s="392"/>
      <c r="KHE134" s="393"/>
      <c r="KHF134" s="394"/>
      <c r="KHG134" s="395"/>
      <c r="KHH134" s="389"/>
      <c r="KHI134" s="390"/>
      <c r="KHJ134" s="391"/>
      <c r="KHK134" s="392"/>
      <c r="KHL134" s="393"/>
      <c r="KHM134" s="394"/>
      <c r="KHN134" s="395"/>
      <c r="KHO134" s="389"/>
      <c r="KHP134" s="390"/>
      <c r="KHQ134" s="391"/>
      <c r="KHR134" s="392"/>
      <c r="KHS134" s="393"/>
      <c r="KHT134" s="394"/>
      <c r="KHU134" s="395"/>
      <c r="KHV134" s="389"/>
      <c r="KHW134" s="390"/>
      <c r="KHX134" s="391"/>
      <c r="KHY134" s="392"/>
      <c r="KHZ134" s="393"/>
      <c r="KIA134" s="394"/>
      <c r="KIB134" s="395"/>
      <c r="KIC134" s="389"/>
      <c r="KID134" s="390"/>
      <c r="KIE134" s="391"/>
      <c r="KIF134" s="392"/>
      <c r="KIG134" s="393"/>
      <c r="KIH134" s="394"/>
      <c r="KII134" s="395"/>
      <c r="KIJ134" s="389"/>
      <c r="KIK134" s="390"/>
      <c r="KIL134" s="391"/>
      <c r="KIM134" s="392"/>
      <c r="KIN134" s="393"/>
      <c r="KIO134" s="394"/>
      <c r="KIP134" s="395"/>
      <c r="KIQ134" s="389"/>
      <c r="KIR134" s="390"/>
      <c r="KIS134" s="391"/>
      <c r="KIT134" s="392"/>
      <c r="KIU134" s="393"/>
      <c r="KIV134" s="394"/>
      <c r="KIW134" s="395"/>
      <c r="KIX134" s="389"/>
      <c r="KIY134" s="390"/>
      <c r="KIZ134" s="391"/>
      <c r="KJA134" s="392"/>
      <c r="KJB134" s="393"/>
      <c r="KJC134" s="394"/>
      <c r="KJD134" s="395"/>
      <c r="KJE134" s="389"/>
      <c r="KJF134" s="390"/>
      <c r="KJG134" s="391"/>
      <c r="KJH134" s="392"/>
      <c r="KJI134" s="393"/>
      <c r="KJJ134" s="394"/>
      <c r="KJK134" s="395"/>
      <c r="KJL134" s="389"/>
      <c r="KJM134" s="390"/>
      <c r="KJN134" s="391"/>
      <c r="KJO134" s="392"/>
      <c r="KJP134" s="393"/>
      <c r="KJQ134" s="394"/>
      <c r="KJR134" s="395"/>
      <c r="KJS134" s="389"/>
      <c r="KJT134" s="390"/>
      <c r="KJU134" s="391"/>
      <c r="KJV134" s="392"/>
      <c r="KJW134" s="393"/>
      <c r="KJX134" s="394"/>
      <c r="KJY134" s="395"/>
      <c r="KJZ134" s="389"/>
      <c r="KKA134" s="390"/>
      <c r="KKB134" s="391"/>
      <c r="KKC134" s="392"/>
      <c r="KKD134" s="393"/>
      <c r="KKE134" s="394"/>
      <c r="KKF134" s="395"/>
      <c r="KKG134" s="389"/>
      <c r="KKH134" s="390"/>
      <c r="KKI134" s="391"/>
      <c r="KKJ134" s="392"/>
      <c r="KKK134" s="393"/>
      <c r="KKL134" s="394"/>
      <c r="KKM134" s="395"/>
      <c r="KKN134" s="389"/>
      <c r="KKO134" s="390"/>
      <c r="KKP134" s="391"/>
      <c r="KKQ134" s="392"/>
      <c r="KKR134" s="393"/>
      <c r="KKS134" s="394"/>
      <c r="KKT134" s="395"/>
      <c r="KKU134" s="389"/>
      <c r="KKV134" s="390"/>
      <c r="KKW134" s="391"/>
      <c r="KKX134" s="392"/>
      <c r="KKY134" s="393"/>
      <c r="KKZ134" s="394"/>
      <c r="KLA134" s="395"/>
      <c r="KLB134" s="389"/>
      <c r="KLC134" s="390"/>
      <c r="KLD134" s="391"/>
      <c r="KLE134" s="392"/>
      <c r="KLF134" s="393"/>
      <c r="KLG134" s="394"/>
      <c r="KLH134" s="395"/>
      <c r="KLI134" s="389"/>
      <c r="KLJ134" s="390"/>
      <c r="KLK134" s="391"/>
      <c r="KLL134" s="392"/>
      <c r="KLM134" s="393"/>
      <c r="KLN134" s="394"/>
      <c r="KLO134" s="395"/>
      <c r="KLP134" s="389"/>
      <c r="KLQ134" s="390"/>
      <c r="KLR134" s="391"/>
      <c r="KLS134" s="392"/>
      <c r="KLT134" s="393"/>
      <c r="KLU134" s="394"/>
      <c r="KLV134" s="395"/>
      <c r="KLW134" s="389"/>
      <c r="KLX134" s="390"/>
      <c r="KLY134" s="391"/>
      <c r="KLZ134" s="392"/>
      <c r="KMA134" s="393"/>
      <c r="KMB134" s="394"/>
      <c r="KMC134" s="395"/>
      <c r="KMD134" s="389"/>
      <c r="KME134" s="390"/>
      <c r="KMF134" s="391"/>
      <c r="KMG134" s="392"/>
      <c r="KMH134" s="393"/>
      <c r="KMI134" s="394"/>
      <c r="KMJ134" s="395"/>
      <c r="KMK134" s="389"/>
      <c r="KML134" s="390"/>
      <c r="KMM134" s="391"/>
      <c r="KMN134" s="392"/>
      <c r="KMO134" s="393"/>
      <c r="KMP134" s="394"/>
      <c r="KMQ134" s="395"/>
      <c r="KMR134" s="389"/>
      <c r="KMS134" s="390"/>
      <c r="KMT134" s="391"/>
      <c r="KMU134" s="392"/>
      <c r="KMV134" s="393"/>
      <c r="KMW134" s="394"/>
      <c r="KMX134" s="395"/>
      <c r="KMY134" s="389"/>
      <c r="KMZ134" s="390"/>
      <c r="KNA134" s="391"/>
      <c r="KNB134" s="392"/>
      <c r="KNC134" s="393"/>
      <c r="KND134" s="394"/>
      <c r="KNE134" s="395"/>
      <c r="KNF134" s="389"/>
      <c r="KNG134" s="390"/>
      <c r="KNH134" s="391"/>
      <c r="KNI134" s="392"/>
      <c r="KNJ134" s="393"/>
      <c r="KNK134" s="394"/>
      <c r="KNL134" s="395"/>
      <c r="KNM134" s="389"/>
      <c r="KNN134" s="390"/>
      <c r="KNO134" s="391"/>
      <c r="KNP134" s="392"/>
      <c r="KNQ134" s="393"/>
      <c r="KNR134" s="394"/>
      <c r="KNS134" s="395"/>
      <c r="KNT134" s="389"/>
      <c r="KNU134" s="390"/>
      <c r="KNV134" s="391"/>
      <c r="KNW134" s="392"/>
      <c r="KNX134" s="393"/>
      <c r="KNY134" s="394"/>
      <c r="KNZ134" s="395"/>
      <c r="KOA134" s="389"/>
      <c r="KOB134" s="390"/>
      <c r="KOC134" s="391"/>
      <c r="KOD134" s="392"/>
      <c r="KOE134" s="393"/>
      <c r="KOF134" s="394"/>
      <c r="KOG134" s="395"/>
      <c r="KOH134" s="389"/>
      <c r="KOI134" s="390"/>
      <c r="KOJ134" s="391"/>
      <c r="KOK134" s="392"/>
      <c r="KOL134" s="393"/>
      <c r="KOM134" s="394"/>
      <c r="KON134" s="395"/>
      <c r="KOO134" s="389"/>
      <c r="KOP134" s="390"/>
      <c r="KOQ134" s="391"/>
      <c r="KOR134" s="392"/>
      <c r="KOS134" s="393"/>
      <c r="KOT134" s="394"/>
      <c r="KOU134" s="395"/>
      <c r="KOV134" s="389"/>
      <c r="KOW134" s="390"/>
      <c r="KOX134" s="391"/>
      <c r="KOY134" s="392"/>
      <c r="KOZ134" s="393"/>
      <c r="KPA134" s="394"/>
      <c r="KPB134" s="395"/>
      <c r="KPC134" s="389"/>
      <c r="KPD134" s="390"/>
      <c r="KPE134" s="391"/>
      <c r="KPF134" s="392"/>
      <c r="KPG134" s="393"/>
      <c r="KPH134" s="394"/>
      <c r="KPI134" s="395"/>
      <c r="KPJ134" s="389"/>
      <c r="KPK134" s="390"/>
      <c r="KPL134" s="391"/>
      <c r="KPM134" s="392"/>
      <c r="KPN134" s="393"/>
      <c r="KPO134" s="394"/>
      <c r="KPP134" s="395"/>
      <c r="KPQ134" s="389"/>
      <c r="KPR134" s="390"/>
      <c r="KPS134" s="391"/>
      <c r="KPT134" s="392"/>
      <c r="KPU134" s="393"/>
      <c r="KPV134" s="394"/>
      <c r="KPW134" s="395"/>
      <c r="KPX134" s="389"/>
      <c r="KPY134" s="390"/>
      <c r="KPZ134" s="391"/>
      <c r="KQA134" s="392"/>
      <c r="KQB134" s="393"/>
      <c r="KQC134" s="394"/>
      <c r="KQD134" s="395"/>
      <c r="KQE134" s="389"/>
      <c r="KQF134" s="390"/>
      <c r="KQG134" s="391"/>
      <c r="KQH134" s="392"/>
      <c r="KQI134" s="393"/>
      <c r="KQJ134" s="394"/>
      <c r="KQK134" s="395"/>
      <c r="KQL134" s="389"/>
      <c r="KQM134" s="390"/>
      <c r="KQN134" s="391"/>
      <c r="KQO134" s="392"/>
      <c r="KQP134" s="393"/>
      <c r="KQQ134" s="394"/>
      <c r="KQR134" s="395"/>
      <c r="KQS134" s="389"/>
      <c r="KQT134" s="390"/>
      <c r="KQU134" s="391"/>
      <c r="KQV134" s="392"/>
      <c r="KQW134" s="393"/>
      <c r="KQX134" s="394"/>
      <c r="KQY134" s="395"/>
      <c r="KQZ134" s="389"/>
      <c r="KRA134" s="390"/>
      <c r="KRB134" s="391"/>
      <c r="KRC134" s="392"/>
      <c r="KRD134" s="393"/>
      <c r="KRE134" s="394"/>
      <c r="KRF134" s="395"/>
      <c r="KRG134" s="389"/>
      <c r="KRH134" s="390"/>
      <c r="KRI134" s="391"/>
      <c r="KRJ134" s="392"/>
      <c r="KRK134" s="393"/>
      <c r="KRL134" s="394"/>
      <c r="KRM134" s="395"/>
      <c r="KRN134" s="389"/>
      <c r="KRO134" s="390"/>
      <c r="KRP134" s="391"/>
      <c r="KRQ134" s="392"/>
      <c r="KRR134" s="393"/>
      <c r="KRS134" s="394"/>
      <c r="KRT134" s="395"/>
      <c r="KRU134" s="389"/>
      <c r="KRV134" s="390"/>
      <c r="KRW134" s="391"/>
      <c r="KRX134" s="392"/>
      <c r="KRY134" s="393"/>
      <c r="KRZ134" s="394"/>
      <c r="KSA134" s="395"/>
      <c r="KSB134" s="389"/>
      <c r="KSC134" s="390"/>
      <c r="KSD134" s="391"/>
      <c r="KSE134" s="392"/>
      <c r="KSF134" s="393"/>
      <c r="KSG134" s="394"/>
      <c r="KSH134" s="395"/>
      <c r="KSI134" s="389"/>
      <c r="KSJ134" s="390"/>
      <c r="KSK134" s="391"/>
      <c r="KSL134" s="392"/>
      <c r="KSM134" s="393"/>
      <c r="KSN134" s="394"/>
      <c r="KSO134" s="395"/>
      <c r="KSP134" s="389"/>
      <c r="KSQ134" s="390"/>
      <c r="KSR134" s="391"/>
      <c r="KSS134" s="392"/>
      <c r="KST134" s="393"/>
      <c r="KSU134" s="394"/>
      <c r="KSV134" s="395"/>
      <c r="KSW134" s="389"/>
      <c r="KSX134" s="390"/>
      <c r="KSY134" s="391"/>
      <c r="KSZ134" s="392"/>
      <c r="KTA134" s="393"/>
      <c r="KTB134" s="394"/>
      <c r="KTC134" s="395"/>
      <c r="KTD134" s="389"/>
      <c r="KTE134" s="390"/>
      <c r="KTF134" s="391"/>
      <c r="KTG134" s="392"/>
      <c r="KTH134" s="393"/>
      <c r="KTI134" s="394"/>
      <c r="KTJ134" s="395"/>
      <c r="KTK134" s="389"/>
      <c r="KTL134" s="390"/>
      <c r="KTM134" s="391"/>
      <c r="KTN134" s="392"/>
      <c r="KTO134" s="393"/>
      <c r="KTP134" s="394"/>
      <c r="KTQ134" s="395"/>
      <c r="KTR134" s="389"/>
      <c r="KTS134" s="390"/>
      <c r="KTT134" s="391"/>
      <c r="KTU134" s="392"/>
      <c r="KTV134" s="393"/>
      <c r="KTW134" s="394"/>
      <c r="KTX134" s="395"/>
      <c r="KTY134" s="389"/>
      <c r="KTZ134" s="390"/>
      <c r="KUA134" s="391"/>
      <c r="KUB134" s="392"/>
      <c r="KUC134" s="393"/>
      <c r="KUD134" s="394"/>
      <c r="KUE134" s="395"/>
      <c r="KUF134" s="389"/>
      <c r="KUG134" s="390"/>
      <c r="KUH134" s="391"/>
      <c r="KUI134" s="392"/>
      <c r="KUJ134" s="393"/>
      <c r="KUK134" s="394"/>
      <c r="KUL134" s="395"/>
      <c r="KUM134" s="389"/>
      <c r="KUN134" s="390"/>
      <c r="KUO134" s="391"/>
      <c r="KUP134" s="392"/>
      <c r="KUQ134" s="393"/>
      <c r="KUR134" s="394"/>
      <c r="KUS134" s="395"/>
      <c r="KUT134" s="389"/>
      <c r="KUU134" s="390"/>
      <c r="KUV134" s="391"/>
      <c r="KUW134" s="392"/>
      <c r="KUX134" s="393"/>
      <c r="KUY134" s="394"/>
      <c r="KUZ134" s="395"/>
      <c r="KVA134" s="389"/>
      <c r="KVB134" s="390"/>
      <c r="KVC134" s="391"/>
      <c r="KVD134" s="392"/>
      <c r="KVE134" s="393"/>
      <c r="KVF134" s="394"/>
      <c r="KVG134" s="395"/>
      <c r="KVH134" s="389"/>
      <c r="KVI134" s="390"/>
      <c r="KVJ134" s="391"/>
      <c r="KVK134" s="392"/>
      <c r="KVL134" s="393"/>
      <c r="KVM134" s="394"/>
      <c r="KVN134" s="395"/>
      <c r="KVO134" s="389"/>
      <c r="KVP134" s="390"/>
      <c r="KVQ134" s="391"/>
      <c r="KVR134" s="392"/>
      <c r="KVS134" s="393"/>
      <c r="KVT134" s="394"/>
      <c r="KVU134" s="395"/>
      <c r="KVV134" s="389"/>
      <c r="KVW134" s="390"/>
      <c r="KVX134" s="391"/>
      <c r="KVY134" s="392"/>
      <c r="KVZ134" s="393"/>
      <c r="KWA134" s="394"/>
      <c r="KWB134" s="395"/>
      <c r="KWC134" s="389"/>
      <c r="KWD134" s="390"/>
      <c r="KWE134" s="391"/>
      <c r="KWF134" s="392"/>
      <c r="KWG134" s="393"/>
      <c r="KWH134" s="394"/>
      <c r="KWI134" s="395"/>
      <c r="KWJ134" s="389"/>
      <c r="KWK134" s="390"/>
      <c r="KWL134" s="391"/>
      <c r="KWM134" s="392"/>
      <c r="KWN134" s="393"/>
      <c r="KWO134" s="394"/>
      <c r="KWP134" s="395"/>
      <c r="KWQ134" s="389"/>
      <c r="KWR134" s="390"/>
      <c r="KWS134" s="391"/>
      <c r="KWT134" s="392"/>
      <c r="KWU134" s="393"/>
      <c r="KWV134" s="394"/>
      <c r="KWW134" s="395"/>
      <c r="KWX134" s="389"/>
      <c r="KWY134" s="390"/>
      <c r="KWZ134" s="391"/>
      <c r="KXA134" s="392"/>
      <c r="KXB134" s="393"/>
      <c r="KXC134" s="394"/>
      <c r="KXD134" s="395"/>
      <c r="KXE134" s="389"/>
      <c r="KXF134" s="390"/>
      <c r="KXG134" s="391"/>
      <c r="KXH134" s="392"/>
      <c r="KXI134" s="393"/>
      <c r="KXJ134" s="394"/>
      <c r="KXK134" s="395"/>
      <c r="KXL134" s="389"/>
      <c r="KXM134" s="390"/>
      <c r="KXN134" s="391"/>
      <c r="KXO134" s="392"/>
      <c r="KXP134" s="393"/>
      <c r="KXQ134" s="394"/>
      <c r="KXR134" s="395"/>
      <c r="KXS134" s="389"/>
      <c r="KXT134" s="390"/>
      <c r="KXU134" s="391"/>
      <c r="KXV134" s="392"/>
      <c r="KXW134" s="393"/>
      <c r="KXX134" s="394"/>
      <c r="KXY134" s="395"/>
      <c r="KXZ134" s="389"/>
      <c r="KYA134" s="390"/>
      <c r="KYB134" s="391"/>
      <c r="KYC134" s="392"/>
      <c r="KYD134" s="393"/>
      <c r="KYE134" s="394"/>
      <c r="KYF134" s="395"/>
      <c r="KYG134" s="389"/>
      <c r="KYH134" s="390"/>
      <c r="KYI134" s="391"/>
      <c r="KYJ134" s="392"/>
      <c r="KYK134" s="393"/>
      <c r="KYL134" s="394"/>
      <c r="KYM134" s="395"/>
      <c r="KYN134" s="389"/>
      <c r="KYO134" s="390"/>
      <c r="KYP134" s="391"/>
      <c r="KYQ134" s="392"/>
      <c r="KYR134" s="393"/>
      <c r="KYS134" s="394"/>
      <c r="KYT134" s="395"/>
      <c r="KYU134" s="389"/>
      <c r="KYV134" s="390"/>
      <c r="KYW134" s="391"/>
      <c r="KYX134" s="392"/>
      <c r="KYY134" s="393"/>
      <c r="KYZ134" s="394"/>
      <c r="KZA134" s="395"/>
      <c r="KZB134" s="389"/>
      <c r="KZC134" s="390"/>
      <c r="KZD134" s="391"/>
      <c r="KZE134" s="392"/>
      <c r="KZF134" s="393"/>
      <c r="KZG134" s="394"/>
      <c r="KZH134" s="395"/>
      <c r="KZI134" s="389"/>
      <c r="KZJ134" s="390"/>
      <c r="KZK134" s="391"/>
      <c r="KZL134" s="392"/>
      <c r="KZM134" s="393"/>
      <c r="KZN134" s="394"/>
      <c r="KZO134" s="395"/>
      <c r="KZP134" s="389"/>
      <c r="KZQ134" s="390"/>
      <c r="KZR134" s="391"/>
      <c r="KZS134" s="392"/>
      <c r="KZT134" s="393"/>
      <c r="KZU134" s="394"/>
      <c r="KZV134" s="395"/>
      <c r="KZW134" s="389"/>
      <c r="KZX134" s="390"/>
      <c r="KZY134" s="391"/>
      <c r="KZZ134" s="392"/>
      <c r="LAA134" s="393"/>
      <c r="LAB134" s="394"/>
      <c r="LAC134" s="395"/>
      <c r="LAD134" s="389"/>
      <c r="LAE134" s="390"/>
      <c r="LAF134" s="391"/>
      <c r="LAG134" s="392"/>
      <c r="LAH134" s="393"/>
      <c r="LAI134" s="394"/>
      <c r="LAJ134" s="395"/>
      <c r="LAK134" s="389"/>
      <c r="LAL134" s="390"/>
      <c r="LAM134" s="391"/>
      <c r="LAN134" s="392"/>
      <c r="LAO134" s="393"/>
      <c r="LAP134" s="394"/>
      <c r="LAQ134" s="395"/>
      <c r="LAR134" s="389"/>
      <c r="LAS134" s="390"/>
      <c r="LAT134" s="391"/>
      <c r="LAU134" s="392"/>
      <c r="LAV134" s="393"/>
      <c r="LAW134" s="394"/>
      <c r="LAX134" s="395"/>
      <c r="LAY134" s="389"/>
      <c r="LAZ134" s="390"/>
      <c r="LBA134" s="391"/>
      <c r="LBB134" s="392"/>
      <c r="LBC134" s="393"/>
      <c r="LBD134" s="394"/>
      <c r="LBE134" s="395"/>
      <c r="LBF134" s="389"/>
      <c r="LBG134" s="390"/>
      <c r="LBH134" s="391"/>
      <c r="LBI134" s="392"/>
      <c r="LBJ134" s="393"/>
      <c r="LBK134" s="394"/>
      <c r="LBL134" s="395"/>
      <c r="LBM134" s="389"/>
      <c r="LBN134" s="390"/>
      <c r="LBO134" s="391"/>
      <c r="LBP134" s="392"/>
      <c r="LBQ134" s="393"/>
      <c r="LBR134" s="394"/>
      <c r="LBS134" s="395"/>
      <c r="LBT134" s="389"/>
      <c r="LBU134" s="390"/>
      <c r="LBV134" s="391"/>
      <c r="LBW134" s="392"/>
      <c r="LBX134" s="393"/>
      <c r="LBY134" s="394"/>
      <c r="LBZ134" s="395"/>
      <c r="LCA134" s="389"/>
      <c r="LCB134" s="390"/>
      <c r="LCC134" s="391"/>
      <c r="LCD134" s="392"/>
      <c r="LCE134" s="393"/>
      <c r="LCF134" s="394"/>
      <c r="LCG134" s="395"/>
      <c r="LCH134" s="389"/>
      <c r="LCI134" s="390"/>
      <c r="LCJ134" s="391"/>
      <c r="LCK134" s="392"/>
      <c r="LCL134" s="393"/>
      <c r="LCM134" s="394"/>
      <c r="LCN134" s="395"/>
      <c r="LCO134" s="389"/>
      <c r="LCP134" s="390"/>
      <c r="LCQ134" s="391"/>
      <c r="LCR134" s="392"/>
      <c r="LCS134" s="393"/>
      <c r="LCT134" s="394"/>
      <c r="LCU134" s="395"/>
      <c r="LCV134" s="389"/>
      <c r="LCW134" s="390"/>
      <c r="LCX134" s="391"/>
      <c r="LCY134" s="392"/>
      <c r="LCZ134" s="393"/>
      <c r="LDA134" s="394"/>
      <c r="LDB134" s="395"/>
      <c r="LDC134" s="389"/>
      <c r="LDD134" s="390"/>
      <c r="LDE134" s="391"/>
      <c r="LDF134" s="392"/>
      <c r="LDG134" s="393"/>
      <c r="LDH134" s="394"/>
      <c r="LDI134" s="395"/>
      <c r="LDJ134" s="389"/>
      <c r="LDK134" s="390"/>
      <c r="LDL134" s="391"/>
      <c r="LDM134" s="392"/>
      <c r="LDN134" s="393"/>
      <c r="LDO134" s="394"/>
      <c r="LDP134" s="395"/>
      <c r="LDQ134" s="389"/>
      <c r="LDR134" s="390"/>
      <c r="LDS134" s="391"/>
      <c r="LDT134" s="392"/>
      <c r="LDU134" s="393"/>
      <c r="LDV134" s="394"/>
      <c r="LDW134" s="395"/>
      <c r="LDX134" s="389"/>
      <c r="LDY134" s="390"/>
      <c r="LDZ134" s="391"/>
      <c r="LEA134" s="392"/>
      <c r="LEB134" s="393"/>
      <c r="LEC134" s="394"/>
      <c r="LED134" s="395"/>
      <c r="LEE134" s="389"/>
      <c r="LEF134" s="390"/>
      <c r="LEG134" s="391"/>
      <c r="LEH134" s="392"/>
      <c r="LEI134" s="393"/>
      <c r="LEJ134" s="394"/>
      <c r="LEK134" s="395"/>
      <c r="LEL134" s="389"/>
      <c r="LEM134" s="390"/>
      <c r="LEN134" s="391"/>
      <c r="LEO134" s="392"/>
      <c r="LEP134" s="393"/>
      <c r="LEQ134" s="394"/>
      <c r="LER134" s="395"/>
      <c r="LES134" s="389"/>
      <c r="LET134" s="390"/>
      <c r="LEU134" s="391"/>
      <c r="LEV134" s="392"/>
      <c r="LEW134" s="393"/>
      <c r="LEX134" s="394"/>
      <c r="LEY134" s="395"/>
      <c r="LEZ134" s="389"/>
      <c r="LFA134" s="390"/>
      <c r="LFB134" s="391"/>
      <c r="LFC134" s="392"/>
      <c r="LFD134" s="393"/>
      <c r="LFE134" s="394"/>
      <c r="LFF134" s="395"/>
      <c r="LFG134" s="389"/>
      <c r="LFH134" s="390"/>
      <c r="LFI134" s="391"/>
      <c r="LFJ134" s="392"/>
      <c r="LFK134" s="393"/>
      <c r="LFL134" s="394"/>
      <c r="LFM134" s="395"/>
      <c r="LFN134" s="389"/>
      <c r="LFO134" s="390"/>
      <c r="LFP134" s="391"/>
      <c r="LFQ134" s="392"/>
      <c r="LFR134" s="393"/>
      <c r="LFS134" s="394"/>
      <c r="LFT134" s="395"/>
      <c r="LFU134" s="389"/>
      <c r="LFV134" s="390"/>
      <c r="LFW134" s="391"/>
      <c r="LFX134" s="392"/>
      <c r="LFY134" s="393"/>
      <c r="LFZ134" s="394"/>
      <c r="LGA134" s="395"/>
      <c r="LGB134" s="389"/>
      <c r="LGC134" s="390"/>
      <c r="LGD134" s="391"/>
      <c r="LGE134" s="392"/>
      <c r="LGF134" s="393"/>
      <c r="LGG134" s="394"/>
      <c r="LGH134" s="395"/>
      <c r="LGI134" s="389"/>
      <c r="LGJ134" s="390"/>
      <c r="LGK134" s="391"/>
      <c r="LGL134" s="392"/>
      <c r="LGM134" s="393"/>
      <c r="LGN134" s="394"/>
      <c r="LGO134" s="395"/>
      <c r="LGP134" s="389"/>
      <c r="LGQ134" s="390"/>
      <c r="LGR134" s="391"/>
      <c r="LGS134" s="392"/>
      <c r="LGT134" s="393"/>
      <c r="LGU134" s="394"/>
      <c r="LGV134" s="395"/>
      <c r="LGW134" s="389"/>
      <c r="LGX134" s="390"/>
      <c r="LGY134" s="391"/>
      <c r="LGZ134" s="392"/>
      <c r="LHA134" s="393"/>
      <c r="LHB134" s="394"/>
      <c r="LHC134" s="395"/>
      <c r="LHD134" s="389"/>
      <c r="LHE134" s="390"/>
      <c r="LHF134" s="391"/>
      <c r="LHG134" s="392"/>
      <c r="LHH134" s="393"/>
      <c r="LHI134" s="394"/>
      <c r="LHJ134" s="395"/>
      <c r="LHK134" s="389"/>
      <c r="LHL134" s="390"/>
      <c r="LHM134" s="391"/>
      <c r="LHN134" s="392"/>
      <c r="LHO134" s="393"/>
      <c r="LHP134" s="394"/>
      <c r="LHQ134" s="395"/>
      <c r="LHR134" s="389"/>
      <c r="LHS134" s="390"/>
      <c r="LHT134" s="391"/>
      <c r="LHU134" s="392"/>
      <c r="LHV134" s="393"/>
      <c r="LHW134" s="394"/>
      <c r="LHX134" s="395"/>
      <c r="LHY134" s="389"/>
      <c r="LHZ134" s="390"/>
      <c r="LIA134" s="391"/>
      <c r="LIB134" s="392"/>
      <c r="LIC134" s="393"/>
      <c r="LID134" s="394"/>
      <c r="LIE134" s="395"/>
      <c r="LIF134" s="389"/>
      <c r="LIG134" s="390"/>
      <c r="LIH134" s="391"/>
      <c r="LII134" s="392"/>
      <c r="LIJ134" s="393"/>
      <c r="LIK134" s="394"/>
      <c r="LIL134" s="395"/>
      <c r="LIM134" s="389"/>
      <c r="LIN134" s="390"/>
      <c r="LIO134" s="391"/>
      <c r="LIP134" s="392"/>
      <c r="LIQ134" s="393"/>
      <c r="LIR134" s="394"/>
      <c r="LIS134" s="395"/>
      <c r="LIT134" s="389"/>
      <c r="LIU134" s="390"/>
      <c r="LIV134" s="391"/>
      <c r="LIW134" s="392"/>
      <c r="LIX134" s="393"/>
      <c r="LIY134" s="394"/>
      <c r="LIZ134" s="395"/>
      <c r="LJA134" s="389"/>
      <c r="LJB134" s="390"/>
      <c r="LJC134" s="391"/>
      <c r="LJD134" s="392"/>
      <c r="LJE134" s="393"/>
      <c r="LJF134" s="394"/>
      <c r="LJG134" s="395"/>
      <c r="LJH134" s="389"/>
      <c r="LJI134" s="390"/>
      <c r="LJJ134" s="391"/>
      <c r="LJK134" s="392"/>
      <c r="LJL134" s="393"/>
      <c r="LJM134" s="394"/>
      <c r="LJN134" s="395"/>
      <c r="LJO134" s="389"/>
      <c r="LJP134" s="390"/>
      <c r="LJQ134" s="391"/>
      <c r="LJR134" s="392"/>
      <c r="LJS134" s="393"/>
      <c r="LJT134" s="394"/>
      <c r="LJU134" s="395"/>
      <c r="LJV134" s="389"/>
      <c r="LJW134" s="390"/>
      <c r="LJX134" s="391"/>
      <c r="LJY134" s="392"/>
      <c r="LJZ134" s="393"/>
      <c r="LKA134" s="394"/>
      <c r="LKB134" s="395"/>
      <c r="LKC134" s="389"/>
      <c r="LKD134" s="390"/>
      <c r="LKE134" s="391"/>
      <c r="LKF134" s="392"/>
      <c r="LKG134" s="393"/>
      <c r="LKH134" s="394"/>
      <c r="LKI134" s="395"/>
      <c r="LKJ134" s="389"/>
      <c r="LKK134" s="390"/>
      <c r="LKL134" s="391"/>
      <c r="LKM134" s="392"/>
      <c r="LKN134" s="393"/>
      <c r="LKO134" s="394"/>
      <c r="LKP134" s="395"/>
      <c r="LKQ134" s="389"/>
      <c r="LKR134" s="390"/>
      <c r="LKS134" s="391"/>
      <c r="LKT134" s="392"/>
      <c r="LKU134" s="393"/>
      <c r="LKV134" s="394"/>
      <c r="LKW134" s="395"/>
      <c r="LKX134" s="389"/>
      <c r="LKY134" s="390"/>
      <c r="LKZ134" s="391"/>
      <c r="LLA134" s="392"/>
      <c r="LLB134" s="393"/>
      <c r="LLC134" s="394"/>
      <c r="LLD134" s="395"/>
      <c r="LLE134" s="389"/>
      <c r="LLF134" s="390"/>
      <c r="LLG134" s="391"/>
      <c r="LLH134" s="392"/>
      <c r="LLI134" s="393"/>
      <c r="LLJ134" s="394"/>
      <c r="LLK134" s="395"/>
      <c r="LLL134" s="389"/>
      <c r="LLM134" s="390"/>
      <c r="LLN134" s="391"/>
      <c r="LLO134" s="392"/>
      <c r="LLP134" s="393"/>
      <c r="LLQ134" s="394"/>
      <c r="LLR134" s="395"/>
      <c r="LLS134" s="389"/>
      <c r="LLT134" s="390"/>
      <c r="LLU134" s="391"/>
      <c r="LLV134" s="392"/>
      <c r="LLW134" s="393"/>
      <c r="LLX134" s="394"/>
      <c r="LLY134" s="395"/>
      <c r="LLZ134" s="389"/>
      <c r="LMA134" s="390"/>
      <c r="LMB134" s="391"/>
      <c r="LMC134" s="392"/>
      <c r="LMD134" s="393"/>
      <c r="LME134" s="394"/>
      <c r="LMF134" s="395"/>
      <c r="LMG134" s="389"/>
      <c r="LMH134" s="390"/>
      <c r="LMI134" s="391"/>
      <c r="LMJ134" s="392"/>
      <c r="LMK134" s="393"/>
      <c r="LML134" s="394"/>
      <c r="LMM134" s="395"/>
      <c r="LMN134" s="389"/>
      <c r="LMO134" s="390"/>
      <c r="LMP134" s="391"/>
      <c r="LMQ134" s="392"/>
      <c r="LMR134" s="393"/>
      <c r="LMS134" s="394"/>
      <c r="LMT134" s="395"/>
      <c r="LMU134" s="389"/>
      <c r="LMV134" s="390"/>
      <c r="LMW134" s="391"/>
      <c r="LMX134" s="392"/>
      <c r="LMY134" s="393"/>
      <c r="LMZ134" s="394"/>
      <c r="LNA134" s="395"/>
      <c r="LNB134" s="389"/>
      <c r="LNC134" s="390"/>
      <c r="LND134" s="391"/>
      <c r="LNE134" s="392"/>
      <c r="LNF134" s="393"/>
      <c r="LNG134" s="394"/>
      <c r="LNH134" s="395"/>
      <c r="LNI134" s="389"/>
      <c r="LNJ134" s="390"/>
      <c r="LNK134" s="391"/>
      <c r="LNL134" s="392"/>
      <c r="LNM134" s="393"/>
      <c r="LNN134" s="394"/>
      <c r="LNO134" s="395"/>
      <c r="LNP134" s="389"/>
      <c r="LNQ134" s="390"/>
      <c r="LNR134" s="391"/>
      <c r="LNS134" s="392"/>
      <c r="LNT134" s="393"/>
      <c r="LNU134" s="394"/>
      <c r="LNV134" s="395"/>
      <c r="LNW134" s="389"/>
      <c r="LNX134" s="390"/>
      <c r="LNY134" s="391"/>
      <c r="LNZ134" s="392"/>
      <c r="LOA134" s="393"/>
      <c r="LOB134" s="394"/>
      <c r="LOC134" s="395"/>
      <c r="LOD134" s="389"/>
      <c r="LOE134" s="390"/>
      <c r="LOF134" s="391"/>
      <c r="LOG134" s="392"/>
      <c r="LOH134" s="393"/>
      <c r="LOI134" s="394"/>
      <c r="LOJ134" s="395"/>
      <c r="LOK134" s="389"/>
      <c r="LOL134" s="390"/>
      <c r="LOM134" s="391"/>
      <c r="LON134" s="392"/>
      <c r="LOO134" s="393"/>
      <c r="LOP134" s="394"/>
      <c r="LOQ134" s="395"/>
      <c r="LOR134" s="389"/>
      <c r="LOS134" s="390"/>
      <c r="LOT134" s="391"/>
      <c r="LOU134" s="392"/>
      <c r="LOV134" s="393"/>
      <c r="LOW134" s="394"/>
      <c r="LOX134" s="395"/>
      <c r="LOY134" s="389"/>
      <c r="LOZ134" s="390"/>
      <c r="LPA134" s="391"/>
      <c r="LPB134" s="392"/>
      <c r="LPC134" s="393"/>
      <c r="LPD134" s="394"/>
      <c r="LPE134" s="395"/>
      <c r="LPF134" s="389"/>
      <c r="LPG134" s="390"/>
      <c r="LPH134" s="391"/>
      <c r="LPI134" s="392"/>
      <c r="LPJ134" s="393"/>
      <c r="LPK134" s="394"/>
      <c r="LPL134" s="395"/>
      <c r="LPM134" s="389"/>
      <c r="LPN134" s="390"/>
      <c r="LPO134" s="391"/>
      <c r="LPP134" s="392"/>
      <c r="LPQ134" s="393"/>
      <c r="LPR134" s="394"/>
      <c r="LPS134" s="395"/>
      <c r="LPT134" s="389"/>
      <c r="LPU134" s="390"/>
      <c r="LPV134" s="391"/>
      <c r="LPW134" s="392"/>
      <c r="LPX134" s="393"/>
      <c r="LPY134" s="394"/>
      <c r="LPZ134" s="395"/>
      <c r="LQA134" s="389"/>
      <c r="LQB134" s="390"/>
      <c r="LQC134" s="391"/>
      <c r="LQD134" s="392"/>
      <c r="LQE134" s="393"/>
      <c r="LQF134" s="394"/>
      <c r="LQG134" s="395"/>
      <c r="LQH134" s="389"/>
      <c r="LQI134" s="390"/>
      <c r="LQJ134" s="391"/>
      <c r="LQK134" s="392"/>
      <c r="LQL134" s="393"/>
      <c r="LQM134" s="394"/>
      <c r="LQN134" s="395"/>
      <c r="LQO134" s="389"/>
      <c r="LQP134" s="390"/>
      <c r="LQQ134" s="391"/>
      <c r="LQR134" s="392"/>
      <c r="LQS134" s="393"/>
      <c r="LQT134" s="394"/>
      <c r="LQU134" s="395"/>
      <c r="LQV134" s="389"/>
      <c r="LQW134" s="390"/>
      <c r="LQX134" s="391"/>
      <c r="LQY134" s="392"/>
      <c r="LQZ134" s="393"/>
      <c r="LRA134" s="394"/>
      <c r="LRB134" s="395"/>
      <c r="LRC134" s="389"/>
      <c r="LRD134" s="390"/>
      <c r="LRE134" s="391"/>
      <c r="LRF134" s="392"/>
      <c r="LRG134" s="393"/>
      <c r="LRH134" s="394"/>
      <c r="LRI134" s="395"/>
      <c r="LRJ134" s="389"/>
      <c r="LRK134" s="390"/>
      <c r="LRL134" s="391"/>
      <c r="LRM134" s="392"/>
      <c r="LRN134" s="393"/>
      <c r="LRO134" s="394"/>
      <c r="LRP134" s="395"/>
      <c r="LRQ134" s="389"/>
      <c r="LRR134" s="390"/>
      <c r="LRS134" s="391"/>
      <c r="LRT134" s="392"/>
      <c r="LRU134" s="393"/>
      <c r="LRV134" s="394"/>
      <c r="LRW134" s="395"/>
      <c r="LRX134" s="389"/>
      <c r="LRY134" s="390"/>
      <c r="LRZ134" s="391"/>
      <c r="LSA134" s="392"/>
      <c r="LSB134" s="393"/>
      <c r="LSC134" s="394"/>
      <c r="LSD134" s="395"/>
      <c r="LSE134" s="389"/>
      <c r="LSF134" s="390"/>
      <c r="LSG134" s="391"/>
      <c r="LSH134" s="392"/>
      <c r="LSI134" s="393"/>
      <c r="LSJ134" s="394"/>
      <c r="LSK134" s="395"/>
      <c r="LSL134" s="389"/>
      <c r="LSM134" s="390"/>
      <c r="LSN134" s="391"/>
      <c r="LSO134" s="392"/>
      <c r="LSP134" s="393"/>
      <c r="LSQ134" s="394"/>
      <c r="LSR134" s="395"/>
      <c r="LSS134" s="389"/>
      <c r="LST134" s="390"/>
      <c r="LSU134" s="391"/>
      <c r="LSV134" s="392"/>
      <c r="LSW134" s="393"/>
      <c r="LSX134" s="394"/>
      <c r="LSY134" s="395"/>
      <c r="LSZ134" s="389"/>
      <c r="LTA134" s="390"/>
      <c r="LTB134" s="391"/>
      <c r="LTC134" s="392"/>
      <c r="LTD134" s="393"/>
      <c r="LTE134" s="394"/>
      <c r="LTF134" s="395"/>
      <c r="LTG134" s="389"/>
      <c r="LTH134" s="390"/>
      <c r="LTI134" s="391"/>
      <c r="LTJ134" s="392"/>
      <c r="LTK134" s="393"/>
      <c r="LTL134" s="394"/>
      <c r="LTM134" s="395"/>
      <c r="LTN134" s="389"/>
      <c r="LTO134" s="390"/>
      <c r="LTP134" s="391"/>
      <c r="LTQ134" s="392"/>
      <c r="LTR134" s="393"/>
      <c r="LTS134" s="394"/>
      <c r="LTT134" s="395"/>
      <c r="LTU134" s="389"/>
      <c r="LTV134" s="390"/>
      <c r="LTW134" s="391"/>
      <c r="LTX134" s="392"/>
      <c r="LTY134" s="393"/>
      <c r="LTZ134" s="394"/>
      <c r="LUA134" s="395"/>
      <c r="LUB134" s="389"/>
      <c r="LUC134" s="390"/>
      <c r="LUD134" s="391"/>
      <c r="LUE134" s="392"/>
      <c r="LUF134" s="393"/>
      <c r="LUG134" s="394"/>
      <c r="LUH134" s="395"/>
      <c r="LUI134" s="389"/>
      <c r="LUJ134" s="390"/>
      <c r="LUK134" s="391"/>
      <c r="LUL134" s="392"/>
      <c r="LUM134" s="393"/>
      <c r="LUN134" s="394"/>
      <c r="LUO134" s="395"/>
      <c r="LUP134" s="389"/>
      <c r="LUQ134" s="390"/>
      <c r="LUR134" s="391"/>
      <c r="LUS134" s="392"/>
      <c r="LUT134" s="393"/>
      <c r="LUU134" s="394"/>
      <c r="LUV134" s="395"/>
      <c r="LUW134" s="389"/>
      <c r="LUX134" s="390"/>
      <c r="LUY134" s="391"/>
      <c r="LUZ134" s="392"/>
      <c r="LVA134" s="393"/>
      <c r="LVB134" s="394"/>
      <c r="LVC134" s="395"/>
      <c r="LVD134" s="389"/>
      <c r="LVE134" s="390"/>
      <c r="LVF134" s="391"/>
      <c r="LVG134" s="392"/>
      <c r="LVH134" s="393"/>
      <c r="LVI134" s="394"/>
      <c r="LVJ134" s="395"/>
      <c r="LVK134" s="389"/>
      <c r="LVL134" s="390"/>
      <c r="LVM134" s="391"/>
      <c r="LVN134" s="392"/>
      <c r="LVO134" s="393"/>
      <c r="LVP134" s="394"/>
      <c r="LVQ134" s="395"/>
      <c r="LVR134" s="389"/>
      <c r="LVS134" s="390"/>
      <c r="LVT134" s="391"/>
      <c r="LVU134" s="392"/>
      <c r="LVV134" s="393"/>
      <c r="LVW134" s="394"/>
      <c r="LVX134" s="395"/>
      <c r="LVY134" s="389"/>
      <c r="LVZ134" s="390"/>
      <c r="LWA134" s="391"/>
      <c r="LWB134" s="392"/>
      <c r="LWC134" s="393"/>
      <c r="LWD134" s="394"/>
      <c r="LWE134" s="395"/>
      <c r="LWF134" s="389"/>
      <c r="LWG134" s="390"/>
      <c r="LWH134" s="391"/>
      <c r="LWI134" s="392"/>
      <c r="LWJ134" s="393"/>
      <c r="LWK134" s="394"/>
      <c r="LWL134" s="395"/>
      <c r="LWM134" s="389"/>
      <c r="LWN134" s="390"/>
      <c r="LWO134" s="391"/>
      <c r="LWP134" s="392"/>
      <c r="LWQ134" s="393"/>
      <c r="LWR134" s="394"/>
      <c r="LWS134" s="395"/>
      <c r="LWT134" s="389"/>
      <c r="LWU134" s="390"/>
      <c r="LWV134" s="391"/>
      <c r="LWW134" s="392"/>
      <c r="LWX134" s="393"/>
      <c r="LWY134" s="394"/>
      <c r="LWZ134" s="395"/>
      <c r="LXA134" s="389"/>
      <c r="LXB134" s="390"/>
      <c r="LXC134" s="391"/>
      <c r="LXD134" s="392"/>
      <c r="LXE134" s="393"/>
      <c r="LXF134" s="394"/>
      <c r="LXG134" s="395"/>
      <c r="LXH134" s="389"/>
      <c r="LXI134" s="390"/>
      <c r="LXJ134" s="391"/>
      <c r="LXK134" s="392"/>
      <c r="LXL134" s="393"/>
      <c r="LXM134" s="394"/>
      <c r="LXN134" s="395"/>
      <c r="LXO134" s="389"/>
      <c r="LXP134" s="390"/>
      <c r="LXQ134" s="391"/>
      <c r="LXR134" s="392"/>
      <c r="LXS134" s="393"/>
      <c r="LXT134" s="394"/>
      <c r="LXU134" s="395"/>
      <c r="LXV134" s="389"/>
      <c r="LXW134" s="390"/>
      <c r="LXX134" s="391"/>
      <c r="LXY134" s="392"/>
      <c r="LXZ134" s="393"/>
      <c r="LYA134" s="394"/>
      <c r="LYB134" s="395"/>
      <c r="LYC134" s="389"/>
      <c r="LYD134" s="390"/>
      <c r="LYE134" s="391"/>
      <c r="LYF134" s="392"/>
      <c r="LYG134" s="393"/>
      <c r="LYH134" s="394"/>
      <c r="LYI134" s="395"/>
      <c r="LYJ134" s="389"/>
      <c r="LYK134" s="390"/>
      <c r="LYL134" s="391"/>
      <c r="LYM134" s="392"/>
      <c r="LYN134" s="393"/>
      <c r="LYO134" s="394"/>
      <c r="LYP134" s="395"/>
      <c r="LYQ134" s="389"/>
      <c r="LYR134" s="390"/>
      <c r="LYS134" s="391"/>
      <c r="LYT134" s="392"/>
      <c r="LYU134" s="393"/>
      <c r="LYV134" s="394"/>
      <c r="LYW134" s="395"/>
      <c r="LYX134" s="389"/>
      <c r="LYY134" s="390"/>
      <c r="LYZ134" s="391"/>
      <c r="LZA134" s="392"/>
      <c r="LZB134" s="393"/>
      <c r="LZC134" s="394"/>
      <c r="LZD134" s="395"/>
      <c r="LZE134" s="389"/>
      <c r="LZF134" s="390"/>
      <c r="LZG134" s="391"/>
      <c r="LZH134" s="392"/>
      <c r="LZI134" s="393"/>
      <c r="LZJ134" s="394"/>
      <c r="LZK134" s="395"/>
      <c r="LZL134" s="389"/>
      <c r="LZM134" s="390"/>
      <c r="LZN134" s="391"/>
      <c r="LZO134" s="392"/>
      <c r="LZP134" s="393"/>
      <c r="LZQ134" s="394"/>
      <c r="LZR134" s="395"/>
      <c r="LZS134" s="389"/>
      <c r="LZT134" s="390"/>
      <c r="LZU134" s="391"/>
      <c r="LZV134" s="392"/>
      <c r="LZW134" s="393"/>
      <c r="LZX134" s="394"/>
      <c r="LZY134" s="395"/>
      <c r="LZZ134" s="389"/>
      <c r="MAA134" s="390"/>
      <c r="MAB134" s="391"/>
      <c r="MAC134" s="392"/>
      <c r="MAD134" s="393"/>
      <c r="MAE134" s="394"/>
      <c r="MAF134" s="395"/>
      <c r="MAG134" s="389"/>
      <c r="MAH134" s="390"/>
      <c r="MAI134" s="391"/>
      <c r="MAJ134" s="392"/>
      <c r="MAK134" s="393"/>
      <c r="MAL134" s="394"/>
      <c r="MAM134" s="395"/>
      <c r="MAN134" s="389"/>
      <c r="MAO134" s="390"/>
      <c r="MAP134" s="391"/>
      <c r="MAQ134" s="392"/>
      <c r="MAR134" s="393"/>
      <c r="MAS134" s="394"/>
      <c r="MAT134" s="395"/>
      <c r="MAU134" s="389"/>
      <c r="MAV134" s="390"/>
      <c r="MAW134" s="391"/>
      <c r="MAX134" s="392"/>
      <c r="MAY134" s="393"/>
      <c r="MAZ134" s="394"/>
      <c r="MBA134" s="395"/>
      <c r="MBB134" s="389"/>
      <c r="MBC134" s="390"/>
      <c r="MBD134" s="391"/>
      <c r="MBE134" s="392"/>
      <c r="MBF134" s="393"/>
      <c r="MBG134" s="394"/>
      <c r="MBH134" s="395"/>
      <c r="MBI134" s="389"/>
      <c r="MBJ134" s="390"/>
      <c r="MBK134" s="391"/>
      <c r="MBL134" s="392"/>
      <c r="MBM134" s="393"/>
      <c r="MBN134" s="394"/>
      <c r="MBO134" s="395"/>
      <c r="MBP134" s="389"/>
      <c r="MBQ134" s="390"/>
      <c r="MBR134" s="391"/>
      <c r="MBS134" s="392"/>
      <c r="MBT134" s="393"/>
      <c r="MBU134" s="394"/>
      <c r="MBV134" s="395"/>
      <c r="MBW134" s="389"/>
      <c r="MBX134" s="390"/>
      <c r="MBY134" s="391"/>
      <c r="MBZ134" s="392"/>
      <c r="MCA134" s="393"/>
      <c r="MCB134" s="394"/>
      <c r="MCC134" s="395"/>
      <c r="MCD134" s="389"/>
      <c r="MCE134" s="390"/>
      <c r="MCF134" s="391"/>
      <c r="MCG134" s="392"/>
      <c r="MCH134" s="393"/>
      <c r="MCI134" s="394"/>
      <c r="MCJ134" s="395"/>
      <c r="MCK134" s="389"/>
      <c r="MCL134" s="390"/>
      <c r="MCM134" s="391"/>
      <c r="MCN134" s="392"/>
      <c r="MCO134" s="393"/>
      <c r="MCP134" s="394"/>
      <c r="MCQ134" s="395"/>
      <c r="MCR134" s="389"/>
      <c r="MCS134" s="390"/>
      <c r="MCT134" s="391"/>
      <c r="MCU134" s="392"/>
      <c r="MCV134" s="393"/>
      <c r="MCW134" s="394"/>
      <c r="MCX134" s="395"/>
      <c r="MCY134" s="389"/>
      <c r="MCZ134" s="390"/>
      <c r="MDA134" s="391"/>
      <c r="MDB134" s="392"/>
      <c r="MDC134" s="393"/>
      <c r="MDD134" s="394"/>
      <c r="MDE134" s="395"/>
      <c r="MDF134" s="389"/>
      <c r="MDG134" s="390"/>
      <c r="MDH134" s="391"/>
      <c r="MDI134" s="392"/>
      <c r="MDJ134" s="393"/>
      <c r="MDK134" s="394"/>
      <c r="MDL134" s="395"/>
      <c r="MDM134" s="389"/>
      <c r="MDN134" s="390"/>
      <c r="MDO134" s="391"/>
      <c r="MDP134" s="392"/>
      <c r="MDQ134" s="393"/>
      <c r="MDR134" s="394"/>
      <c r="MDS134" s="395"/>
      <c r="MDT134" s="389"/>
      <c r="MDU134" s="390"/>
      <c r="MDV134" s="391"/>
      <c r="MDW134" s="392"/>
      <c r="MDX134" s="393"/>
      <c r="MDY134" s="394"/>
      <c r="MDZ134" s="395"/>
      <c r="MEA134" s="389"/>
      <c r="MEB134" s="390"/>
      <c r="MEC134" s="391"/>
      <c r="MED134" s="392"/>
      <c r="MEE134" s="393"/>
      <c r="MEF134" s="394"/>
      <c r="MEG134" s="395"/>
      <c r="MEH134" s="389"/>
      <c r="MEI134" s="390"/>
      <c r="MEJ134" s="391"/>
      <c r="MEK134" s="392"/>
      <c r="MEL134" s="393"/>
      <c r="MEM134" s="394"/>
      <c r="MEN134" s="395"/>
      <c r="MEO134" s="389"/>
      <c r="MEP134" s="390"/>
      <c r="MEQ134" s="391"/>
      <c r="MER134" s="392"/>
      <c r="MES134" s="393"/>
      <c r="MET134" s="394"/>
      <c r="MEU134" s="395"/>
      <c r="MEV134" s="389"/>
      <c r="MEW134" s="390"/>
      <c r="MEX134" s="391"/>
      <c r="MEY134" s="392"/>
      <c r="MEZ134" s="393"/>
      <c r="MFA134" s="394"/>
      <c r="MFB134" s="395"/>
      <c r="MFC134" s="389"/>
      <c r="MFD134" s="390"/>
      <c r="MFE134" s="391"/>
      <c r="MFF134" s="392"/>
      <c r="MFG134" s="393"/>
      <c r="MFH134" s="394"/>
      <c r="MFI134" s="395"/>
      <c r="MFJ134" s="389"/>
      <c r="MFK134" s="390"/>
      <c r="MFL134" s="391"/>
      <c r="MFM134" s="392"/>
      <c r="MFN134" s="393"/>
      <c r="MFO134" s="394"/>
      <c r="MFP134" s="395"/>
      <c r="MFQ134" s="389"/>
      <c r="MFR134" s="390"/>
      <c r="MFS134" s="391"/>
      <c r="MFT134" s="392"/>
      <c r="MFU134" s="393"/>
      <c r="MFV134" s="394"/>
      <c r="MFW134" s="395"/>
      <c r="MFX134" s="389"/>
      <c r="MFY134" s="390"/>
      <c r="MFZ134" s="391"/>
      <c r="MGA134" s="392"/>
      <c r="MGB134" s="393"/>
      <c r="MGC134" s="394"/>
      <c r="MGD134" s="395"/>
      <c r="MGE134" s="389"/>
      <c r="MGF134" s="390"/>
      <c r="MGG134" s="391"/>
      <c r="MGH134" s="392"/>
      <c r="MGI134" s="393"/>
      <c r="MGJ134" s="394"/>
      <c r="MGK134" s="395"/>
      <c r="MGL134" s="389"/>
      <c r="MGM134" s="390"/>
      <c r="MGN134" s="391"/>
      <c r="MGO134" s="392"/>
      <c r="MGP134" s="393"/>
      <c r="MGQ134" s="394"/>
      <c r="MGR134" s="395"/>
      <c r="MGS134" s="389"/>
      <c r="MGT134" s="390"/>
      <c r="MGU134" s="391"/>
      <c r="MGV134" s="392"/>
      <c r="MGW134" s="393"/>
      <c r="MGX134" s="394"/>
      <c r="MGY134" s="395"/>
      <c r="MGZ134" s="389"/>
      <c r="MHA134" s="390"/>
      <c r="MHB134" s="391"/>
      <c r="MHC134" s="392"/>
      <c r="MHD134" s="393"/>
      <c r="MHE134" s="394"/>
      <c r="MHF134" s="395"/>
      <c r="MHG134" s="389"/>
      <c r="MHH134" s="390"/>
      <c r="MHI134" s="391"/>
      <c r="MHJ134" s="392"/>
      <c r="MHK134" s="393"/>
      <c r="MHL134" s="394"/>
      <c r="MHM134" s="395"/>
      <c r="MHN134" s="389"/>
      <c r="MHO134" s="390"/>
      <c r="MHP134" s="391"/>
      <c r="MHQ134" s="392"/>
      <c r="MHR134" s="393"/>
      <c r="MHS134" s="394"/>
      <c r="MHT134" s="395"/>
      <c r="MHU134" s="389"/>
      <c r="MHV134" s="390"/>
      <c r="MHW134" s="391"/>
      <c r="MHX134" s="392"/>
      <c r="MHY134" s="393"/>
      <c r="MHZ134" s="394"/>
      <c r="MIA134" s="395"/>
      <c r="MIB134" s="389"/>
      <c r="MIC134" s="390"/>
      <c r="MID134" s="391"/>
      <c r="MIE134" s="392"/>
      <c r="MIF134" s="393"/>
      <c r="MIG134" s="394"/>
      <c r="MIH134" s="395"/>
      <c r="MII134" s="389"/>
      <c r="MIJ134" s="390"/>
      <c r="MIK134" s="391"/>
      <c r="MIL134" s="392"/>
      <c r="MIM134" s="393"/>
      <c r="MIN134" s="394"/>
      <c r="MIO134" s="395"/>
      <c r="MIP134" s="389"/>
      <c r="MIQ134" s="390"/>
      <c r="MIR134" s="391"/>
      <c r="MIS134" s="392"/>
      <c r="MIT134" s="393"/>
      <c r="MIU134" s="394"/>
      <c r="MIV134" s="395"/>
      <c r="MIW134" s="389"/>
      <c r="MIX134" s="390"/>
      <c r="MIY134" s="391"/>
      <c r="MIZ134" s="392"/>
      <c r="MJA134" s="393"/>
      <c r="MJB134" s="394"/>
      <c r="MJC134" s="395"/>
      <c r="MJD134" s="389"/>
      <c r="MJE134" s="390"/>
      <c r="MJF134" s="391"/>
      <c r="MJG134" s="392"/>
      <c r="MJH134" s="393"/>
      <c r="MJI134" s="394"/>
      <c r="MJJ134" s="395"/>
      <c r="MJK134" s="389"/>
      <c r="MJL134" s="390"/>
      <c r="MJM134" s="391"/>
      <c r="MJN134" s="392"/>
      <c r="MJO134" s="393"/>
      <c r="MJP134" s="394"/>
      <c r="MJQ134" s="395"/>
      <c r="MJR134" s="389"/>
      <c r="MJS134" s="390"/>
      <c r="MJT134" s="391"/>
      <c r="MJU134" s="392"/>
      <c r="MJV134" s="393"/>
      <c r="MJW134" s="394"/>
      <c r="MJX134" s="395"/>
      <c r="MJY134" s="389"/>
      <c r="MJZ134" s="390"/>
      <c r="MKA134" s="391"/>
      <c r="MKB134" s="392"/>
      <c r="MKC134" s="393"/>
      <c r="MKD134" s="394"/>
      <c r="MKE134" s="395"/>
      <c r="MKF134" s="389"/>
      <c r="MKG134" s="390"/>
      <c r="MKH134" s="391"/>
      <c r="MKI134" s="392"/>
      <c r="MKJ134" s="393"/>
      <c r="MKK134" s="394"/>
      <c r="MKL134" s="395"/>
      <c r="MKM134" s="389"/>
      <c r="MKN134" s="390"/>
      <c r="MKO134" s="391"/>
      <c r="MKP134" s="392"/>
      <c r="MKQ134" s="393"/>
      <c r="MKR134" s="394"/>
      <c r="MKS134" s="395"/>
      <c r="MKT134" s="389"/>
      <c r="MKU134" s="390"/>
      <c r="MKV134" s="391"/>
      <c r="MKW134" s="392"/>
      <c r="MKX134" s="393"/>
      <c r="MKY134" s="394"/>
      <c r="MKZ134" s="395"/>
      <c r="MLA134" s="389"/>
      <c r="MLB134" s="390"/>
      <c r="MLC134" s="391"/>
      <c r="MLD134" s="392"/>
      <c r="MLE134" s="393"/>
      <c r="MLF134" s="394"/>
      <c r="MLG134" s="395"/>
      <c r="MLH134" s="389"/>
      <c r="MLI134" s="390"/>
      <c r="MLJ134" s="391"/>
      <c r="MLK134" s="392"/>
      <c r="MLL134" s="393"/>
      <c r="MLM134" s="394"/>
      <c r="MLN134" s="395"/>
      <c r="MLO134" s="389"/>
      <c r="MLP134" s="390"/>
      <c r="MLQ134" s="391"/>
      <c r="MLR134" s="392"/>
      <c r="MLS134" s="393"/>
      <c r="MLT134" s="394"/>
      <c r="MLU134" s="395"/>
      <c r="MLV134" s="389"/>
      <c r="MLW134" s="390"/>
      <c r="MLX134" s="391"/>
      <c r="MLY134" s="392"/>
      <c r="MLZ134" s="393"/>
      <c r="MMA134" s="394"/>
      <c r="MMB134" s="395"/>
      <c r="MMC134" s="389"/>
      <c r="MMD134" s="390"/>
      <c r="MME134" s="391"/>
      <c r="MMF134" s="392"/>
      <c r="MMG134" s="393"/>
      <c r="MMH134" s="394"/>
      <c r="MMI134" s="395"/>
      <c r="MMJ134" s="389"/>
      <c r="MMK134" s="390"/>
      <c r="MML134" s="391"/>
      <c r="MMM134" s="392"/>
      <c r="MMN134" s="393"/>
      <c r="MMO134" s="394"/>
      <c r="MMP134" s="395"/>
      <c r="MMQ134" s="389"/>
      <c r="MMR134" s="390"/>
      <c r="MMS134" s="391"/>
      <c r="MMT134" s="392"/>
      <c r="MMU134" s="393"/>
      <c r="MMV134" s="394"/>
      <c r="MMW134" s="395"/>
      <c r="MMX134" s="389"/>
      <c r="MMY134" s="390"/>
      <c r="MMZ134" s="391"/>
      <c r="MNA134" s="392"/>
      <c r="MNB134" s="393"/>
      <c r="MNC134" s="394"/>
      <c r="MND134" s="395"/>
      <c r="MNE134" s="389"/>
      <c r="MNF134" s="390"/>
      <c r="MNG134" s="391"/>
      <c r="MNH134" s="392"/>
      <c r="MNI134" s="393"/>
      <c r="MNJ134" s="394"/>
      <c r="MNK134" s="395"/>
      <c r="MNL134" s="389"/>
      <c r="MNM134" s="390"/>
      <c r="MNN134" s="391"/>
      <c r="MNO134" s="392"/>
      <c r="MNP134" s="393"/>
      <c r="MNQ134" s="394"/>
      <c r="MNR134" s="395"/>
      <c r="MNS134" s="389"/>
      <c r="MNT134" s="390"/>
      <c r="MNU134" s="391"/>
      <c r="MNV134" s="392"/>
      <c r="MNW134" s="393"/>
      <c r="MNX134" s="394"/>
      <c r="MNY134" s="395"/>
      <c r="MNZ134" s="389"/>
      <c r="MOA134" s="390"/>
      <c r="MOB134" s="391"/>
      <c r="MOC134" s="392"/>
      <c r="MOD134" s="393"/>
      <c r="MOE134" s="394"/>
      <c r="MOF134" s="395"/>
      <c r="MOG134" s="389"/>
      <c r="MOH134" s="390"/>
      <c r="MOI134" s="391"/>
      <c r="MOJ134" s="392"/>
      <c r="MOK134" s="393"/>
      <c r="MOL134" s="394"/>
      <c r="MOM134" s="395"/>
      <c r="MON134" s="389"/>
      <c r="MOO134" s="390"/>
      <c r="MOP134" s="391"/>
      <c r="MOQ134" s="392"/>
      <c r="MOR134" s="393"/>
      <c r="MOS134" s="394"/>
      <c r="MOT134" s="395"/>
      <c r="MOU134" s="389"/>
      <c r="MOV134" s="390"/>
      <c r="MOW134" s="391"/>
      <c r="MOX134" s="392"/>
      <c r="MOY134" s="393"/>
      <c r="MOZ134" s="394"/>
      <c r="MPA134" s="395"/>
      <c r="MPB134" s="389"/>
      <c r="MPC134" s="390"/>
      <c r="MPD134" s="391"/>
      <c r="MPE134" s="392"/>
      <c r="MPF134" s="393"/>
      <c r="MPG134" s="394"/>
      <c r="MPH134" s="395"/>
      <c r="MPI134" s="389"/>
      <c r="MPJ134" s="390"/>
      <c r="MPK134" s="391"/>
      <c r="MPL134" s="392"/>
      <c r="MPM134" s="393"/>
      <c r="MPN134" s="394"/>
      <c r="MPO134" s="395"/>
      <c r="MPP134" s="389"/>
      <c r="MPQ134" s="390"/>
      <c r="MPR134" s="391"/>
      <c r="MPS134" s="392"/>
      <c r="MPT134" s="393"/>
      <c r="MPU134" s="394"/>
      <c r="MPV134" s="395"/>
      <c r="MPW134" s="389"/>
      <c r="MPX134" s="390"/>
      <c r="MPY134" s="391"/>
      <c r="MPZ134" s="392"/>
      <c r="MQA134" s="393"/>
      <c r="MQB134" s="394"/>
      <c r="MQC134" s="395"/>
      <c r="MQD134" s="389"/>
      <c r="MQE134" s="390"/>
      <c r="MQF134" s="391"/>
      <c r="MQG134" s="392"/>
      <c r="MQH134" s="393"/>
      <c r="MQI134" s="394"/>
      <c r="MQJ134" s="395"/>
      <c r="MQK134" s="389"/>
      <c r="MQL134" s="390"/>
      <c r="MQM134" s="391"/>
      <c r="MQN134" s="392"/>
      <c r="MQO134" s="393"/>
      <c r="MQP134" s="394"/>
      <c r="MQQ134" s="395"/>
      <c r="MQR134" s="389"/>
      <c r="MQS134" s="390"/>
      <c r="MQT134" s="391"/>
      <c r="MQU134" s="392"/>
      <c r="MQV134" s="393"/>
      <c r="MQW134" s="394"/>
      <c r="MQX134" s="395"/>
      <c r="MQY134" s="389"/>
      <c r="MQZ134" s="390"/>
      <c r="MRA134" s="391"/>
      <c r="MRB134" s="392"/>
      <c r="MRC134" s="393"/>
      <c r="MRD134" s="394"/>
      <c r="MRE134" s="395"/>
      <c r="MRF134" s="389"/>
      <c r="MRG134" s="390"/>
      <c r="MRH134" s="391"/>
      <c r="MRI134" s="392"/>
      <c r="MRJ134" s="393"/>
      <c r="MRK134" s="394"/>
      <c r="MRL134" s="395"/>
      <c r="MRM134" s="389"/>
      <c r="MRN134" s="390"/>
      <c r="MRO134" s="391"/>
      <c r="MRP134" s="392"/>
      <c r="MRQ134" s="393"/>
      <c r="MRR134" s="394"/>
      <c r="MRS134" s="395"/>
      <c r="MRT134" s="389"/>
      <c r="MRU134" s="390"/>
      <c r="MRV134" s="391"/>
      <c r="MRW134" s="392"/>
      <c r="MRX134" s="393"/>
      <c r="MRY134" s="394"/>
      <c r="MRZ134" s="395"/>
      <c r="MSA134" s="389"/>
      <c r="MSB134" s="390"/>
      <c r="MSC134" s="391"/>
      <c r="MSD134" s="392"/>
      <c r="MSE134" s="393"/>
      <c r="MSF134" s="394"/>
      <c r="MSG134" s="395"/>
      <c r="MSH134" s="389"/>
      <c r="MSI134" s="390"/>
      <c r="MSJ134" s="391"/>
      <c r="MSK134" s="392"/>
      <c r="MSL134" s="393"/>
      <c r="MSM134" s="394"/>
      <c r="MSN134" s="395"/>
      <c r="MSO134" s="389"/>
      <c r="MSP134" s="390"/>
      <c r="MSQ134" s="391"/>
      <c r="MSR134" s="392"/>
      <c r="MSS134" s="393"/>
      <c r="MST134" s="394"/>
      <c r="MSU134" s="395"/>
      <c r="MSV134" s="389"/>
      <c r="MSW134" s="390"/>
      <c r="MSX134" s="391"/>
      <c r="MSY134" s="392"/>
      <c r="MSZ134" s="393"/>
      <c r="MTA134" s="394"/>
      <c r="MTB134" s="395"/>
      <c r="MTC134" s="389"/>
      <c r="MTD134" s="390"/>
      <c r="MTE134" s="391"/>
      <c r="MTF134" s="392"/>
      <c r="MTG134" s="393"/>
      <c r="MTH134" s="394"/>
      <c r="MTI134" s="395"/>
      <c r="MTJ134" s="389"/>
      <c r="MTK134" s="390"/>
      <c r="MTL134" s="391"/>
      <c r="MTM134" s="392"/>
      <c r="MTN134" s="393"/>
      <c r="MTO134" s="394"/>
      <c r="MTP134" s="395"/>
      <c r="MTQ134" s="389"/>
      <c r="MTR134" s="390"/>
      <c r="MTS134" s="391"/>
      <c r="MTT134" s="392"/>
      <c r="MTU134" s="393"/>
      <c r="MTV134" s="394"/>
      <c r="MTW134" s="395"/>
      <c r="MTX134" s="389"/>
      <c r="MTY134" s="390"/>
      <c r="MTZ134" s="391"/>
      <c r="MUA134" s="392"/>
      <c r="MUB134" s="393"/>
      <c r="MUC134" s="394"/>
      <c r="MUD134" s="395"/>
      <c r="MUE134" s="389"/>
      <c r="MUF134" s="390"/>
      <c r="MUG134" s="391"/>
      <c r="MUH134" s="392"/>
      <c r="MUI134" s="393"/>
      <c r="MUJ134" s="394"/>
      <c r="MUK134" s="395"/>
      <c r="MUL134" s="389"/>
      <c r="MUM134" s="390"/>
      <c r="MUN134" s="391"/>
      <c r="MUO134" s="392"/>
      <c r="MUP134" s="393"/>
      <c r="MUQ134" s="394"/>
      <c r="MUR134" s="395"/>
      <c r="MUS134" s="389"/>
      <c r="MUT134" s="390"/>
      <c r="MUU134" s="391"/>
      <c r="MUV134" s="392"/>
      <c r="MUW134" s="393"/>
      <c r="MUX134" s="394"/>
      <c r="MUY134" s="395"/>
      <c r="MUZ134" s="389"/>
      <c r="MVA134" s="390"/>
      <c r="MVB134" s="391"/>
      <c r="MVC134" s="392"/>
      <c r="MVD134" s="393"/>
      <c r="MVE134" s="394"/>
      <c r="MVF134" s="395"/>
      <c r="MVG134" s="389"/>
      <c r="MVH134" s="390"/>
      <c r="MVI134" s="391"/>
      <c r="MVJ134" s="392"/>
      <c r="MVK134" s="393"/>
      <c r="MVL134" s="394"/>
      <c r="MVM134" s="395"/>
      <c r="MVN134" s="389"/>
      <c r="MVO134" s="390"/>
      <c r="MVP134" s="391"/>
      <c r="MVQ134" s="392"/>
      <c r="MVR134" s="393"/>
      <c r="MVS134" s="394"/>
      <c r="MVT134" s="395"/>
      <c r="MVU134" s="389"/>
      <c r="MVV134" s="390"/>
      <c r="MVW134" s="391"/>
      <c r="MVX134" s="392"/>
      <c r="MVY134" s="393"/>
      <c r="MVZ134" s="394"/>
      <c r="MWA134" s="395"/>
      <c r="MWB134" s="389"/>
      <c r="MWC134" s="390"/>
      <c r="MWD134" s="391"/>
      <c r="MWE134" s="392"/>
      <c r="MWF134" s="393"/>
      <c r="MWG134" s="394"/>
      <c r="MWH134" s="395"/>
      <c r="MWI134" s="389"/>
      <c r="MWJ134" s="390"/>
      <c r="MWK134" s="391"/>
      <c r="MWL134" s="392"/>
      <c r="MWM134" s="393"/>
      <c r="MWN134" s="394"/>
      <c r="MWO134" s="395"/>
      <c r="MWP134" s="389"/>
      <c r="MWQ134" s="390"/>
      <c r="MWR134" s="391"/>
      <c r="MWS134" s="392"/>
      <c r="MWT134" s="393"/>
      <c r="MWU134" s="394"/>
      <c r="MWV134" s="395"/>
      <c r="MWW134" s="389"/>
      <c r="MWX134" s="390"/>
      <c r="MWY134" s="391"/>
      <c r="MWZ134" s="392"/>
      <c r="MXA134" s="393"/>
      <c r="MXB134" s="394"/>
      <c r="MXC134" s="395"/>
      <c r="MXD134" s="389"/>
      <c r="MXE134" s="390"/>
      <c r="MXF134" s="391"/>
      <c r="MXG134" s="392"/>
      <c r="MXH134" s="393"/>
      <c r="MXI134" s="394"/>
      <c r="MXJ134" s="395"/>
      <c r="MXK134" s="389"/>
      <c r="MXL134" s="390"/>
      <c r="MXM134" s="391"/>
      <c r="MXN134" s="392"/>
      <c r="MXO134" s="393"/>
      <c r="MXP134" s="394"/>
      <c r="MXQ134" s="395"/>
      <c r="MXR134" s="389"/>
      <c r="MXS134" s="390"/>
      <c r="MXT134" s="391"/>
      <c r="MXU134" s="392"/>
      <c r="MXV134" s="393"/>
      <c r="MXW134" s="394"/>
      <c r="MXX134" s="395"/>
      <c r="MXY134" s="389"/>
      <c r="MXZ134" s="390"/>
      <c r="MYA134" s="391"/>
      <c r="MYB134" s="392"/>
      <c r="MYC134" s="393"/>
      <c r="MYD134" s="394"/>
      <c r="MYE134" s="395"/>
      <c r="MYF134" s="389"/>
      <c r="MYG134" s="390"/>
      <c r="MYH134" s="391"/>
      <c r="MYI134" s="392"/>
      <c r="MYJ134" s="393"/>
      <c r="MYK134" s="394"/>
      <c r="MYL134" s="395"/>
      <c r="MYM134" s="389"/>
      <c r="MYN134" s="390"/>
      <c r="MYO134" s="391"/>
      <c r="MYP134" s="392"/>
      <c r="MYQ134" s="393"/>
      <c r="MYR134" s="394"/>
      <c r="MYS134" s="395"/>
      <c r="MYT134" s="389"/>
      <c r="MYU134" s="390"/>
      <c r="MYV134" s="391"/>
      <c r="MYW134" s="392"/>
      <c r="MYX134" s="393"/>
      <c r="MYY134" s="394"/>
      <c r="MYZ134" s="395"/>
      <c r="MZA134" s="389"/>
      <c r="MZB134" s="390"/>
      <c r="MZC134" s="391"/>
      <c r="MZD134" s="392"/>
      <c r="MZE134" s="393"/>
      <c r="MZF134" s="394"/>
      <c r="MZG134" s="395"/>
      <c r="MZH134" s="389"/>
      <c r="MZI134" s="390"/>
      <c r="MZJ134" s="391"/>
      <c r="MZK134" s="392"/>
      <c r="MZL134" s="393"/>
      <c r="MZM134" s="394"/>
      <c r="MZN134" s="395"/>
      <c r="MZO134" s="389"/>
      <c r="MZP134" s="390"/>
      <c r="MZQ134" s="391"/>
      <c r="MZR134" s="392"/>
      <c r="MZS134" s="393"/>
      <c r="MZT134" s="394"/>
      <c r="MZU134" s="395"/>
      <c r="MZV134" s="389"/>
      <c r="MZW134" s="390"/>
      <c r="MZX134" s="391"/>
      <c r="MZY134" s="392"/>
      <c r="MZZ134" s="393"/>
      <c r="NAA134" s="394"/>
      <c r="NAB134" s="395"/>
      <c r="NAC134" s="389"/>
      <c r="NAD134" s="390"/>
      <c r="NAE134" s="391"/>
      <c r="NAF134" s="392"/>
      <c r="NAG134" s="393"/>
      <c r="NAH134" s="394"/>
      <c r="NAI134" s="395"/>
      <c r="NAJ134" s="389"/>
      <c r="NAK134" s="390"/>
      <c r="NAL134" s="391"/>
      <c r="NAM134" s="392"/>
      <c r="NAN134" s="393"/>
      <c r="NAO134" s="394"/>
      <c r="NAP134" s="395"/>
      <c r="NAQ134" s="389"/>
      <c r="NAR134" s="390"/>
      <c r="NAS134" s="391"/>
      <c r="NAT134" s="392"/>
      <c r="NAU134" s="393"/>
      <c r="NAV134" s="394"/>
      <c r="NAW134" s="395"/>
      <c r="NAX134" s="389"/>
      <c r="NAY134" s="390"/>
      <c r="NAZ134" s="391"/>
      <c r="NBA134" s="392"/>
      <c r="NBB134" s="393"/>
      <c r="NBC134" s="394"/>
      <c r="NBD134" s="395"/>
      <c r="NBE134" s="389"/>
      <c r="NBF134" s="390"/>
      <c r="NBG134" s="391"/>
      <c r="NBH134" s="392"/>
      <c r="NBI134" s="393"/>
      <c r="NBJ134" s="394"/>
      <c r="NBK134" s="395"/>
      <c r="NBL134" s="389"/>
      <c r="NBM134" s="390"/>
      <c r="NBN134" s="391"/>
      <c r="NBO134" s="392"/>
      <c r="NBP134" s="393"/>
      <c r="NBQ134" s="394"/>
      <c r="NBR134" s="395"/>
      <c r="NBS134" s="389"/>
      <c r="NBT134" s="390"/>
      <c r="NBU134" s="391"/>
      <c r="NBV134" s="392"/>
      <c r="NBW134" s="393"/>
      <c r="NBX134" s="394"/>
      <c r="NBY134" s="395"/>
      <c r="NBZ134" s="389"/>
      <c r="NCA134" s="390"/>
      <c r="NCB134" s="391"/>
      <c r="NCC134" s="392"/>
      <c r="NCD134" s="393"/>
      <c r="NCE134" s="394"/>
      <c r="NCF134" s="395"/>
      <c r="NCG134" s="389"/>
      <c r="NCH134" s="390"/>
      <c r="NCI134" s="391"/>
      <c r="NCJ134" s="392"/>
      <c r="NCK134" s="393"/>
      <c r="NCL134" s="394"/>
      <c r="NCM134" s="395"/>
      <c r="NCN134" s="389"/>
      <c r="NCO134" s="390"/>
      <c r="NCP134" s="391"/>
      <c r="NCQ134" s="392"/>
      <c r="NCR134" s="393"/>
      <c r="NCS134" s="394"/>
      <c r="NCT134" s="395"/>
      <c r="NCU134" s="389"/>
      <c r="NCV134" s="390"/>
      <c r="NCW134" s="391"/>
      <c r="NCX134" s="392"/>
      <c r="NCY134" s="393"/>
      <c r="NCZ134" s="394"/>
      <c r="NDA134" s="395"/>
      <c r="NDB134" s="389"/>
      <c r="NDC134" s="390"/>
      <c r="NDD134" s="391"/>
      <c r="NDE134" s="392"/>
      <c r="NDF134" s="393"/>
      <c r="NDG134" s="394"/>
      <c r="NDH134" s="395"/>
      <c r="NDI134" s="389"/>
      <c r="NDJ134" s="390"/>
      <c r="NDK134" s="391"/>
      <c r="NDL134" s="392"/>
      <c r="NDM134" s="393"/>
      <c r="NDN134" s="394"/>
      <c r="NDO134" s="395"/>
      <c r="NDP134" s="389"/>
      <c r="NDQ134" s="390"/>
      <c r="NDR134" s="391"/>
      <c r="NDS134" s="392"/>
      <c r="NDT134" s="393"/>
      <c r="NDU134" s="394"/>
      <c r="NDV134" s="395"/>
      <c r="NDW134" s="389"/>
      <c r="NDX134" s="390"/>
      <c r="NDY134" s="391"/>
      <c r="NDZ134" s="392"/>
      <c r="NEA134" s="393"/>
      <c r="NEB134" s="394"/>
      <c r="NEC134" s="395"/>
      <c r="NED134" s="389"/>
      <c r="NEE134" s="390"/>
      <c r="NEF134" s="391"/>
      <c r="NEG134" s="392"/>
      <c r="NEH134" s="393"/>
      <c r="NEI134" s="394"/>
      <c r="NEJ134" s="395"/>
      <c r="NEK134" s="389"/>
      <c r="NEL134" s="390"/>
      <c r="NEM134" s="391"/>
      <c r="NEN134" s="392"/>
      <c r="NEO134" s="393"/>
      <c r="NEP134" s="394"/>
      <c r="NEQ134" s="395"/>
      <c r="NER134" s="389"/>
      <c r="NES134" s="390"/>
      <c r="NET134" s="391"/>
      <c r="NEU134" s="392"/>
      <c r="NEV134" s="393"/>
      <c r="NEW134" s="394"/>
      <c r="NEX134" s="395"/>
      <c r="NEY134" s="389"/>
      <c r="NEZ134" s="390"/>
      <c r="NFA134" s="391"/>
      <c r="NFB134" s="392"/>
      <c r="NFC134" s="393"/>
      <c r="NFD134" s="394"/>
      <c r="NFE134" s="395"/>
      <c r="NFF134" s="389"/>
      <c r="NFG134" s="390"/>
      <c r="NFH134" s="391"/>
      <c r="NFI134" s="392"/>
      <c r="NFJ134" s="393"/>
      <c r="NFK134" s="394"/>
      <c r="NFL134" s="395"/>
      <c r="NFM134" s="389"/>
      <c r="NFN134" s="390"/>
      <c r="NFO134" s="391"/>
      <c r="NFP134" s="392"/>
      <c r="NFQ134" s="393"/>
      <c r="NFR134" s="394"/>
      <c r="NFS134" s="395"/>
      <c r="NFT134" s="389"/>
      <c r="NFU134" s="390"/>
      <c r="NFV134" s="391"/>
      <c r="NFW134" s="392"/>
      <c r="NFX134" s="393"/>
      <c r="NFY134" s="394"/>
      <c r="NFZ134" s="395"/>
      <c r="NGA134" s="389"/>
      <c r="NGB134" s="390"/>
      <c r="NGC134" s="391"/>
      <c r="NGD134" s="392"/>
      <c r="NGE134" s="393"/>
      <c r="NGF134" s="394"/>
      <c r="NGG134" s="395"/>
      <c r="NGH134" s="389"/>
      <c r="NGI134" s="390"/>
      <c r="NGJ134" s="391"/>
      <c r="NGK134" s="392"/>
      <c r="NGL134" s="393"/>
      <c r="NGM134" s="394"/>
      <c r="NGN134" s="395"/>
      <c r="NGO134" s="389"/>
      <c r="NGP134" s="390"/>
      <c r="NGQ134" s="391"/>
      <c r="NGR134" s="392"/>
      <c r="NGS134" s="393"/>
      <c r="NGT134" s="394"/>
      <c r="NGU134" s="395"/>
      <c r="NGV134" s="389"/>
      <c r="NGW134" s="390"/>
      <c r="NGX134" s="391"/>
      <c r="NGY134" s="392"/>
      <c r="NGZ134" s="393"/>
      <c r="NHA134" s="394"/>
      <c r="NHB134" s="395"/>
      <c r="NHC134" s="389"/>
      <c r="NHD134" s="390"/>
      <c r="NHE134" s="391"/>
      <c r="NHF134" s="392"/>
      <c r="NHG134" s="393"/>
      <c r="NHH134" s="394"/>
      <c r="NHI134" s="395"/>
      <c r="NHJ134" s="389"/>
      <c r="NHK134" s="390"/>
      <c r="NHL134" s="391"/>
      <c r="NHM134" s="392"/>
      <c r="NHN134" s="393"/>
      <c r="NHO134" s="394"/>
      <c r="NHP134" s="395"/>
      <c r="NHQ134" s="389"/>
      <c r="NHR134" s="390"/>
      <c r="NHS134" s="391"/>
      <c r="NHT134" s="392"/>
      <c r="NHU134" s="393"/>
      <c r="NHV134" s="394"/>
      <c r="NHW134" s="395"/>
      <c r="NHX134" s="389"/>
      <c r="NHY134" s="390"/>
      <c r="NHZ134" s="391"/>
      <c r="NIA134" s="392"/>
      <c r="NIB134" s="393"/>
      <c r="NIC134" s="394"/>
      <c r="NID134" s="395"/>
      <c r="NIE134" s="389"/>
      <c r="NIF134" s="390"/>
      <c r="NIG134" s="391"/>
      <c r="NIH134" s="392"/>
      <c r="NII134" s="393"/>
      <c r="NIJ134" s="394"/>
      <c r="NIK134" s="395"/>
      <c r="NIL134" s="389"/>
      <c r="NIM134" s="390"/>
      <c r="NIN134" s="391"/>
      <c r="NIO134" s="392"/>
      <c r="NIP134" s="393"/>
      <c r="NIQ134" s="394"/>
      <c r="NIR134" s="395"/>
      <c r="NIS134" s="389"/>
      <c r="NIT134" s="390"/>
      <c r="NIU134" s="391"/>
      <c r="NIV134" s="392"/>
      <c r="NIW134" s="393"/>
      <c r="NIX134" s="394"/>
      <c r="NIY134" s="395"/>
      <c r="NIZ134" s="389"/>
      <c r="NJA134" s="390"/>
      <c r="NJB134" s="391"/>
      <c r="NJC134" s="392"/>
      <c r="NJD134" s="393"/>
      <c r="NJE134" s="394"/>
      <c r="NJF134" s="395"/>
      <c r="NJG134" s="389"/>
      <c r="NJH134" s="390"/>
      <c r="NJI134" s="391"/>
      <c r="NJJ134" s="392"/>
      <c r="NJK134" s="393"/>
      <c r="NJL134" s="394"/>
      <c r="NJM134" s="395"/>
      <c r="NJN134" s="389"/>
      <c r="NJO134" s="390"/>
      <c r="NJP134" s="391"/>
      <c r="NJQ134" s="392"/>
      <c r="NJR134" s="393"/>
      <c r="NJS134" s="394"/>
      <c r="NJT134" s="395"/>
      <c r="NJU134" s="389"/>
      <c r="NJV134" s="390"/>
      <c r="NJW134" s="391"/>
      <c r="NJX134" s="392"/>
      <c r="NJY134" s="393"/>
      <c r="NJZ134" s="394"/>
      <c r="NKA134" s="395"/>
      <c r="NKB134" s="389"/>
      <c r="NKC134" s="390"/>
      <c r="NKD134" s="391"/>
      <c r="NKE134" s="392"/>
      <c r="NKF134" s="393"/>
      <c r="NKG134" s="394"/>
      <c r="NKH134" s="395"/>
      <c r="NKI134" s="389"/>
      <c r="NKJ134" s="390"/>
      <c r="NKK134" s="391"/>
      <c r="NKL134" s="392"/>
      <c r="NKM134" s="393"/>
      <c r="NKN134" s="394"/>
      <c r="NKO134" s="395"/>
      <c r="NKP134" s="389"/>
      <c r="NKQ134" s="390"/>
      <c r="NKR134" s="391"/>
      <c r="NKS134" s="392"/>
      <c r="NKT134" s="393"/>
      <c r="NKU134" s="394"/>
      <c r="NKV134" s="395"/>
      <c r="NKW134" s="389"/>
      <c r="NKX134" s="390"/>
      <c r="NKY134" s="391"/>
      <c r="NKZ134" s="392"/>
      <c r="NLA134" s="393"/>
      <c r="NLB134" s="394"/>
      <c r="NLC134" s="395"/>
      <c r="NLD134" s="389"/>
      <c r="NLE134" s="390"/>
      <c r="NLF134" s="391"/>
      <c r="NLG134" s="392"/>
      <c r="NLH134" s="393"/>
      <c r="NLI134" s="394"/>
      <c r="NLJ134" s="395"/>
      <c r="NLK134" s="389"/>
      <c r="NLL134" s="390"/>
      <c r="NLM134" s="391"/>
      <c r="NLN134" s="392"/>
      <c r="NLO134" s="393"/>
      <c r="NLP134" s="394"/>
      <c r="NLQ134" s="395"/>
      <c r="NLR134" s="389"/>
      <c r="NLS134" s="390"/>
      <c r="NLT134" s="391"/>
      <c r="NLU134" s="392"/>
      <c r="NLV134" s="393"/>
      <c r="NLW134" s="394"/>
      <c r="NLX134" s="395"/>
      <c r="NLY134" s="389"/>
      <c r="NLZ134" s="390"/>
      <c r="NMA134" s="391"/>
      <c r="NMB134" s="392"/>
      <c r="NMC134" s="393"/>
      <c r="NMD134" s="394"/>
      <c r="NME134" s="395"/>
      <c r="NMF134" s="389"/>
      <c r="NMG134" s="390"/>
      <c r="NMH134" s="391"/>
      <c r="NMI134" s="392"/>
      <c r="NMJ134" s="393"/>
      <c r="NMK134" s="394"/>
      <c r="NML134" s="395"/>
      <c r="NMM134" s="389"/>
      <c r="NMN134" s="390"/>
      <c r="NMO134" s="391"/>
      <c r="NMP134" s="392"/>
      <c r="NMQ134" s="393"/>
      <c r="NMR134" s="394"/>
      <c r="NMS134" s="395"/>
      <c r="NMT134" s="389"/>
      <c r="NMU134" s="390"/>
      <c r="NMV134" s="391"/>
      <c r="NMW134" s="392"/>
      <c r="NMX134" s="393"/>
      <c r="NMY134" s="394"/>
      <c r="NMZ134" s="395"/>
      <c r="NNA134" s="389"/>
      <c r="NNB134" s="390"/>
      <c r="NNC134" s="391"/>
      <c r="NND134" s="392"/>
      <c r="NNE134" s="393"/>
      <c r="NNF134" s="394"/>
      <c r="NNG134" s="395"/>
      <c r="NNH134" s="389"/>
      <c r="NNI134" s="390"/>
      <c r="NNJ134" s="391"/>
      <c r="NNK134" s="392"/>
      <c r="NNL134" s="393"/>
      <c r="NNM134" s="394"/>
      <c r="NNN134" s="395"/>
      <c r="NNO134" s="389"/>
      <c r="NNP134" s="390"/>
      <c r="NNQ134" s="391"/>
      <c r="NNR134" s="392"/>
      <c r="NNS134" s="393"/>
      <c r="NNT134" s="394"/>
      <c r="NNU134" s="395"/>
      <c r="NNV134" s="389"/>
      <c r="NNW134" s="390"/>
      <c r="NNX134" s="391"/>
      <c r="NNY134" s="392"/>
      <c r="NNZ134" s="393"/>
      <c r="NOA134" s="394"/>
      <c r="NOB134" s="395"/>
      <c r="NOC134" s="389"/>
      <c r="NOD134" s="390"/>
      <c r="NOE134" s="391"/>
      <c r="NOF134" s="392"/>
      <c r="NOG134" s="393"/>
      <c r="NOH134" s="394"/>
      <c r="NOI134" s="395"/>
      <c r="NOJ134" s="389"/>
      <c r="NOK134" s="390"/>
      <c r="NOL134" s="391"/>
      <c r="NOM134" s="392"/>
      <c r="NON134" s="393"/>
      <c r="NOO134" s="394"/>
      <c r="NOP134" s="395"/>
      <c r="NOQ134" s="389"/>
      <c r="NOR134" s="390"/>
      <c r="NOS134" s="391"/>
      <c r="NOT134" s="392"/>
      <c r="NOU134" s="393"/>
      <c r="NOV134" s="394"/>
      <c r="NOW134" s="395"/>
      <c r="NOX134" s="389"/>
      <c r="NOY134" s="390"/>
      <c r="NOZ134" s="391"/>
      <c r="NPA134" s="392"/>
      <c r="NPB134" s="393"/>
      <c r="NPC134" s="394"/>
      <c r="NPD134" s="395"/>
      <c r="NPE134" s="389"/>
      <c r="NPF134" s="390"/>
      <c r="NPG134" s="391"/>
      <c r="NPH134" s="392"/>
      <c r="NPI134" s="393"/>
      <c r="NPJ134" s="394"/>
      <c r="NPK134" s="395"/>
      <c r="NPL134" s="389"/>
      <c r="NPM134" s="390"/>
      <c r="NPN134" s="391"/>
      <c r="NPO134" s="392"/>
      <c r="NPP134" s="393"/>
      <c r="NPQ134" s="394"/>
      <c r="NPR134" s="395"/>
      <c r="NPS134" s="389"/>
      <c r="NPT134" s="390"/>
      <c r="NPU134" s="391"/>
      <c r="NPV134" s="392"/>
      <c r="NPW134" s="393"/>
      <c r="NPX134" s="394"/>
      <c r="NPY134" s="395"/>
      <c r="NPZ134" s="389"/>
      <c r="NQA134" s="390"/>
      <c r="NQB134" s="391"/>
      <c r="NQC134" s="392"/>
      <c r="NQD134" s="393"/>
      <c r="NQE134" s="394"/>
      <c r="NQF134" s="395"/>
      <c r="NQG134" s="389"/>
      <c r="NQH134" s="390"/>
      <c r="NQI134" s="391"/>
      <c r="NQJ134" s="392"/>
      <c r="NQK134" s="393"/>
      <c r="NQL134" s="394"/>
      <c r="NQM134" s="395"/>
      <c r="NQN134" s="389"/>
      <c r="NQO134" s="390"/>
      <c r="NQP134" s="391"/>
      <c r="NQQ134" s="392"/>
      <c r="NQR134" s="393"/>
      <c r="NQS134" s="394"/>
      <c r="NQT134" s="395"/>
      <c r="NQU134" s="389"/>
      <c r="NQV134" s="390"/>
      <c r="NQW134" s="391"/>
      <c r="NQX134" s="392"/>
      <c r="NQY134" s="393"/>
      <c r="NQZ134" s="394"/>
      <c r="NRA134" s="395"/>
      <c r="NRB134" s="389"/>
      <c r="NRC134" s="390"/>
      <c r="NRD134" s="391"/>
      <c r="NRE134" s="392"/>
      <c r="NRF134" s="393"/>
      <c r="NRG134" s="394"/>
      <c r="NRH134" s="395"/>
      <c r="NRI134" s="389"/>
      <c r="NRJ134" s="390"/>
      <c r="NRK134" s="391"/>
      <c r="NRL134" s="392"/>
      <c r="NRM134" s="393"/>
      <c r="NRN134" s="394"/>
      <c r="NRO134" s="395"/>
      <c r="NRP134" s="389"/>
      <c r="NRQ134" s="390"/>
      <c r="NRR134" s="391"/>
      <c r="NRS134" s="392"/>
      <c r="NRT134" s="393"/>
      <c r="NRU134" s="394"/>
      <c r="NRV134" s="395"/>
      <c r="NRW134" s="389"/>
      <c r="NRX134" s="390"/>
      <c r="NRY134" s="391"/>
      <c r="NRZ134" s="392"/>
      <c r="NSA134" s="393"/>
      <c r="NSB134" s="394"/>
      <c r="NSC134" s="395"/>
      <c r="NSD134" s="389"/>
      <c r="NSE134" s="390"/>
      <c r="NSF134" s="391"/>
      <c r="NSG134" s="392"/>
      <c r="NSH134" s="393"/>
      <c r="NSI134" s="394"/>
      <c r="NSJ134" s="395"/>
      <c r="NSK134" s="389"/>
      <c r="NSL134" s="390"/>
      <c r="NSM134" s="391"/>
      <c r="NSN134" s="392"/>
      <c r="NSO134" s="393"/>
      <c r="NSP134" s="394"/>
      <c r="NSQ134" s="395"/>
      <c r="NSR134" s="389"/>
      <c r="NSS134" s="390"/>
      <c r="NST134" s="391"/>
      <c r="NSU134" s="392"/>
      <c r="NSV134" s="393"/>
      <c r="NSW134" s="394"/>
      <c r="NSX134" s="395"/>
      <c r="NSY134" s="389"/>
      <c r="NSZ134" s="390"/>
      <c r="NTA134" s="391"/>
      <c r="NTB134" s="392"/>
      <c r="NTC134" s="393"/>
      <c r="NTD134" s="394"/>
      <c r="NTE134" s="395"/>
      <c r="NTF134" s="389"/>
      <c r="NTG134" s="390"/>
      <c r="NTH134" s="391"/>
      <c r="NTI134" s="392"/>
      <c r="NTJ134" s="393"/>
      <c r="NTK134" s="394"/>
      <c r="NTL134" s="395"/>
      <c r="NTM134" s="389"/>
      <c r="NTN134" s="390"/>
      <c r="NTO134" s="391"/>
      <c r="NTP134" s="392"/>
      <c r="NTQ134" s="393"/>
      <c r="NTR134" s="394"/>
      <c r="NTS134" s="395"/>
      <c r="NTT134" s="389"/>
      <c r="NTU134" s="390"/>
      <c r="NTV134" s="391"/>
      <c r="NTW134" s="392"/>
      <c r="NTX134" s="393"/>
      <c r="NTY134" s="394"/>
      <c r="NTZ134" s="395"/>
      <c r="NUA134" s="389"/>
      <c r="NUB134" s="390"/>
      <c r="NUC134" s="391"/>
      <c r="NUD134" s="392"/>
      <c r="NUE134" s="393"/>
      <c r="NUF134" s="394"/>
      <c r="NUG134" s="395"/>
      <c r="NUH134" s="389"/>
      <c r="NUI134" s="390"/>
      <c r="NUJ134" s="391"/>
      <c r="NUK134" s="392"/>
      <c r="NUL134" s="393"/>
      <c r="NUM134" s="394"/>
      <c r="NUN134" s="395"/>
      <c r="NUO134" s="389"/>
      <c r="NUP134" s="390"/>
      <c r="NUQ134" s="391"/>
      <c r="NUR134" s="392"/>
      <c r="NUS134" s="393"/>
      <c r="NUT134" s="394"/>
      <c r="NUU134" s="395"/>
      <c r="NUV134" s="389"/>
      <c r="NUW134" s="390"/>
      <c r="NUX134" s="391"/>
      <c r="NUY134" s="392"/>
      <c r="NUZ134" s="393"/>
      <c r="NVA134" s="394"/>
      <c r="NVB134" s="395"/>
      <c r="NVC134" s="389"/>
      <c r="NVD134" s="390"/>
      <c r="NVE134" s="391"/>
      <c r="NVF134" s="392"/>
      <c r="NVG134" s="393"/>
      <c r="NVH134" s="394"/>
      <c r="NVI134" s="395"/>
      <c r="NVJ134" s="389"/>
      <c r="NVK134" s="390"/>
      <c r="NVL134" s="391"/>
      <c r="NVM134" s="392"/>
      <c r="NVN134" s="393"/>
      <c r="NVO134" s="394"/>
      <c r="NVP134" s="395"/>
      <c r="NVQ134" s="389"/>
      <c r="NVR134" s="390"/>
      <c r="NVS134" s="391"/>
      <c r="NVT134" s="392"/>
      <c r="NVU134" s="393"/>
      <c r="NVV134" s="394"/>
      <c r="NVW134" s="395"/>
      <c r="NVX134" s="389"/>
      <c r="NVY134" s="390"/>
      <c r="NVZ134" s="391"/>
      <c r="NWA134" s="392"/>
      <c r="NWB134" s="393"/>
      <c r="NWC134" s="394"/>
      <c r="NWD134" s="395"/>
      <c r="NWE134" s="389"/>
      <c r="NWF134" s="390"/>
      <c r="NWG134" s="391"/>
      <c r="NWH134" s="392"/>
      <c r="NWI134" s="393"/>
      <c r="NWJ134" s="394"/>
      <c r="NWK134" s="395"/>
      <c r="NWL134" s="389"/>
      <c r="NWM134" s="390"/>
      <c r="NWN134" s="391"/>
      <c r="NWO134" s="392"/>
      <c r="NWP134" s="393"/>
      <c r="NWQ134" s="394"/>
      <c r="NWR134" s="395"/>
      <c r="NWS134" s="389"/>
      <c r="NWT134" s="390"/>
      <c r="NWU134" s="391"/>
      <c r="NWV134" s="392"/>
      <c r="NWW134" s="393"/>
      <c r="NWX134" s="394"/>
      <c r="NWY134" s="395"/>
      <c r="NWZ134" s="389"/>
      <c r="NXA134" s="390"/>
      <c r="NXB134" s="391"/>
      <c r="NXC134" s="392"/>
      <c r="NXD134" s="393"/>
      <c r="NXE134" s="394"/>
      <c r="NXF134" s="395"/>
      <c r="NXG134" s="389"/>
      <c r="NXH134" s="390"/>
      <c r="NXI134" s="391"/>
      <c r="NXJ134" s="392"/>
      <c r="NXK134" s="393"/>
      <c r="NXL134" s="394"/>
      <c r="NXM134" s="395"/>
      <c r="NXN134" s="389"/>
      <c r="NXO134" s="390"/>
      <c r="NXP134" s="391"/>
      <c r="NXQ134" s="392"/>
      <c r="NXR134" s="393"/>
      <c r="NXS134" s="394"/>
      <c r="NXT134" s="395"/>
      <c r="NXU134" s="389"/>
      <c r="NXV134" s="390"/>
      <c r="NXW134" s="391"/>
      <c r="NXX134" s="392"/>
      <c r="NXY134" s="393"/>
      <c r="NXZ134" s="394"/>
      <c r="NYA134" s="395"/>
      <c r="NYB134" s="389"/>
      <c r="NYC134" s="390"/>
      <c r="NYD134" s="391"/>
      <c r="NYE134" s="392"/>
      <c r="NYF134" s="393"/>
      <c r="NYG134" s="394"/>
      <c r="NYH134" s="395"/>
      <c r="NYI134" s="389"/>
      <c r="NYJ134" s="390"/>
      <c r="NYK134" s="391"/>
      <c r="NYL134" s="392"/>
      <c r="NYM134" s="393"/>
      <c r="NYN134" s="394"/>
      <c r="NYO134" s="395"/>
      <c r="NYP134" s="389"/>
      <c r="NYQ134" s="390"/>
      <c r="NYR134" s="391"/>
      <c r="NYS134" s="392"/>
      <c r="NYT134" s="393"/>
      <c r="NYU134" s="394"/>
      <c r="NYV134" s="395"/>
      <c r="NYW134" s="389"/>
      <c r="NYX134" s="390"/>
      <c r="NYY134" s="391"/>
      <c r="NYZ134" s="392"/>
      <c r="NZA134" s="393"/>
      <c r="NZB134" s="394"/>
      <c r="NZC134" s="395"/>
      <c r="NZD134" s="389"/>
      <c r="NZE134" s="390"/>
      <c r="NZF134" s="391"/>
      <c r="NZG134" s="392"/>
      <c r="NZH134" s="393"/>
      <c r="NZI134" s="394"/>
      <c r="NZJ134" s="395"/>
      <c r="NZK134" s="389"/>
      <c r="NZL134" s="390"/>
      <c r="NZM134" s="391"/>
      <c r="NZN134" s="392"/>
      <c r="NZO134" s="393"/>
      <c r="NZP134" s="394"/>
      <c r="NZQ134" s="395"/>
      <c r="NZR134" s="389"/>
      <c r="NZS134" s="390"/>
      <c r="NZT134" s="391"/>
      <c r="NZU134" s="392"/>
      <c r="NZV134" s="393"/>
      <c r="NZW134" s="394"/>
      <c r="NZX134" s="395"/>
      <c r="NZY134" s="389"/>
      <c r="NZZ134" s="390"/>
      <c r="OAA134" s="391"/>
      <c r="OAB134" s="392"/>
      <c r="OAC134" s="393"/>
      <c r="OAD134" s="394"/>
      <c r="OAE134" s="395"/>
      <c r="OAF134" s="389"/>
      <c r="OAG134" s="390"/>
      <c r="OAH134" s="391"/>
      <c r="OAI134" s="392"/>
      <c r="OAJ134" s="393"/>
      <c r="OAK134" s="394"/>
      <c r="OAL134" s="395"/>
      <c r="OAM134" s="389"/>
      <c r="OAN134" s="390"/>
      <c r="OAO134" s="391"/>
      <c r="OAP134" s="392"/>
      <c r="OAQ134" s="393"/>
      <c r="OAR134" s="394"/>
      <c r="OAS134" s="395"/>
      <c r="OAT134" s="389"/>
      <c r="OAU134" s="390"/>
      <c r="OAV134" s="391"/>
      <c r="OAW134" s="392"/>
      <c r="OAX134" s="393"/>
      <c r="OAY134" s="394"/>
      <c r="OAZ134" s="395"/>
      <c r="OBA134" s="389"/>
      <c r="OBB134" s="390"/>
      <c r="OBC134" s="391"/>
      <c r="OBD134" s="392"/>
      <c r="OBE134" s="393"/>
      <c r="OBF134" s="394"/>
      <c r="OBG134" s="395"/>
      <c r="OBH134" s="389"/>
      <c r="OBI134" s="390"/>
      <c r="OBJ134" s="391"/>
      <c r="OBK134" s="392"/>
      <c r="OBL134" s="393"/>
      <c r="OBM134" s="394"/>
      <c r="OBN134" s="395"/>
      <c r="OBO134" s="389"/>
      <c r="OBP134" s="390"/>
      <c r="OBQ134" s="391"/>
      <c r="OBR134" s="392"/>
      <c r="OBS134" s="393"/>
      <c r="OBT134" s="394"/>
      <c r="OBU134" s="395"/>
      <c r="OBV134" s="389"/>
      <c r="OBW134" s="390"/>
      <c r="OBX134" s="391"/>
      <c r="OBY134" s="392"/>
      <c r="OBZ134" s="393"/>
      <c r="OCA134" s="394"/>
      <c r="OCB134" s="395"/>
      <c r="OCC134" s="389"/>
      <c r="OCD134" s="390"/>
      <c r="OCE134" s="391"/>
      <c r="OCF134" s="392"/>
      <c r="OCG134" s="393"/>
      <c r="OCH134" s="394"/>
      <c r="OCI134" s="395"/>
      <c r="OCJ134" s="389"/>
      <c r="OCK134" s="390"/>
      <c r="OCL134" s="391"/>
      <c r="OCM134" s="392"/>
      <c r="OCN134" s="393"/>
      <c r="OCO134" s="394"/>
      <c r="OCP134" s="395"/>
      <c r="OCQ134" s="389"/>
      <c r="OCR134" s="390"/>
      <c r="OCS134" s="391"/>
      <c r="OCT134" s="392"/>
      <c r="OCU134" s="393"/>
      <c r="OCV134" s="394"/>
      <c r="OCW134" s="395"/>
      <c r="OCX134" s="389"/>
      <c r="OCY134" s="390"/>
      <c r="OCZ134" s="391"/>
      <c r="ODA134" s="392"/>
      <c r="ODB134" s="393"/>
      <c r="ODC134" s="394"/>
      <c r="ODD134" s="395"/>
      <c r="ODE134" s="389"/>
      <c r="ODF134" s="390"/>
      <c r="ODG134" s="391"/>
      <c r="ODH134" s="392"/>
      <c r="ODI134" s="393"/>
      <c r="ODJ134" s="394"/>
      <c r="ODK134" s="395"/>
      <c r="ODL134" s="389"/>
      <c r="ODM134" s="390"/>
      <c r="ODN134" s="391"/>
      <c r="ODO134" s="392"/>
      <c r="ODP134" s="393"/>
      <c r="ODQ134" s="394"/>
      <c r="ODR134" s="395"/>
      <c r="ODS134" s="389"/>
      <c r="ODT134" s="390"/>
      <c r="ODU134" s="391"/>
      <c r="ODV134" s="392"/>
      <c r="ODW134" s="393"/>
      <c r="ODX134" s="394"/>
      <c r="ODY134" s="395"/>
      <c r="ODZ134" s="389"/>
      <c r="OEA134" s="390"/>
      <c r="OEB134" s="391"/>
      <c r="OEC134" s="392"/>
      <c r="OED134" s="393"/>
      <c r="OEE134" s="394"/>
      <c r="OEF134" s="395"/>
      <c r="OEG134" s="389"/>
      <c r="OEH134" s="390"/>
      <c r="OEI134" s="391"/>
      <c r="OEJ134" s="392"/>
      <c r="OEK134" s="393"/>
      <c r="OEL134" s="394"/>
      <c r="OEM134" s="395"/>
      <c r="OEN134" s="389"/>
      <c r="OEO134" s="390"/>
      <c r="OEP134" s="391"/>
      <c r="OEQ134" s="392"/>
      <c r="OER134" s="393"/>
      <c r="OES134" s="394"/>
      <c r="OET134" s="395"/>
      <c r="OEU134" s="389"/>
      <c r="OEV134" s="390"/>
      <c r="OEW134" s="391"/>
      <c r="OEX134" s="392"/>
      <c r="OEY134" s="393"/>
      <c r="OEZ134" s="394"/>
      <c r="OFA134" s="395"/>
      <c r="OFB134" s="389"/>
      <c r="OFC134" s="390"/>
      <c r="OFD134" s="391"/>
      <c r="OFE134" s="392"/>
      <c r="OFF134" s="393"/>
      <c r="OFG134" s="394"/>
      <c r="OFH134" s="395"/>
      <c r="OFI134" s="389"/>
      <c r="OFJ134" s="390"/>
      <c r="OFK134" s="391"/>
      <c r="OFL134" s="392"/>
      <c r="OFM134" s="393"/>
      <c r="OFN134" s="394"/>
      <c r="OFO134" s="395"/>
      <c r="OFP134" s="389"/>
      <c r="OFQ134" s="390"/>
      <c r="OFR134" s="391"/>
      <c r="OFS134" s="392"/>
      <c r="OFT134" s="393"/>
      <c r="OFU134" s="394"/>
      <c r="OFV134" s="395"/>
      <c r="OFW134" s="389"/>
      <c r="OFX134" s="390"/>
      <c r="OFY134" s="391"/>
      <c r="OFZ134" s="392"/>
      <c r="OGA134" s="393"/>
      <c r="OGB134" s="394"/>
      <c r="OGC134" s="395"/>
      <c r="OGD134" s="389"/>
      <c r="OGE134" s="390"/>
      <c r="OGF134" s="391"/>
      <c r="OGG134" s="392"/>
      <c r="OGH134" s="393"/>
      <c r="OGI134" s="394"/>
      <c r="OGJ134" s="395"/>
      <c r="OGK134" s="389"/>
      <c r="OGL134" s="390"/>
      <c r="OGM134" s="391"/>
      <c r="OGN134" s="392"/>
      <c r="OGO134" s="393"/>
      <c r="OGP134" s="394"/>
      <c r="OGQ134" s="395"/>
      <c r="OGR134" s="389"/>
      <c r="OGS134" s="390"/>
      <c r="OGT134" s="391"/>
      <c r="OGU134" s="392"/>
      <c r="OGV134" s="393"/>
      <c r="OGW134" s="394"/>
      <c r="OGX134" s="395"/>
      <c r="OGY134" s="389"/>
      <c r="OGZ134" s="390"/>
      <c r="OHA134" s="391"/>
      <c r="OHB134" s="392"/>
      <c r="OHC134" s="393"/>
      <c r="OHD134" s="394"/>
      <c r="OHE134" s="395"/>
      <c r="OHF134" s="389"/>
      <c r="OHG134" s="390"/>
      <c r="OHH134" s="391"/>
      <c r="OHI134" s="392"/>
      <c r="OHJ134" s="393"/>
      <c r="OHK134" s="394"/>
      <c r="OHL134" s="395"/>
      <c r="OHM134" s="389"/>
      <c r="OHN134" s="390"/>
      <c r="OHO134" s="391"/>
      <c r="OHP134" s="392"/>
      <c r="OHQ134" s="393"/>
      <c r="OHR134" s="394"/>
      <c r="OHS134" s="395"/>
      <c r="OHT134" s="389"/>
      <c r="OHU134" s="390"/>
      <c r="OHV134" s="391"/>
      <c r="OHW134" s="392"/>
      <c r="OHX134" s="393"/>
      <c r="OHY134" s="394"/>
      <c r="OHZ134" s="395"/>
      <c r="OIA134" s="389"/>
      <c r="OIB134" s="390"/>
      <c r="OIC134" s="391"/>
      <c r="OID134" s="392"/>
      <c r="OIE134" s="393"/>
      <c r="OIF134" s="394"/>
      <c r="OIG134" s="395"/>
      <c r="OIH134" s="389"/>
      <c r="OII134" s="390"/>
      <c r="OIJ134" s="391"/>
      <c r="OIK134" s="392"/>
      <c r="OIL134" s="393"/>
      <c r="OIM134" s="394"/>
      <c r="OIN134" s="395"/>
      <c r="OIO134" s="389"/>
      <c r="OIP134" s="390"/>
      <c r="OIQ134" s="391"/>
      <c r="OIR134" s="392"/>
      <c r="OIS134" s="393"/>
      <c r="OIT134" s="394"/>
      <c r="OIU134" s="395"/>
      <c r="OIV134" s="389"/>
      <c r="OIW134" s="390"/>
      <c r="OIX134" s="391"/>
      <c r="OIY134" s="392"/>
      <c r="OIZ134" s="393"/>
      <c r="OJA134" s="394"/>
      <c r="OJB134" s="395"/>
      <c r="OJC134" s="389"/>
      <c r="OJD134" s="390"/>
      <c r="OJE134" s="391"/>
      <c r="OJF134" s="392"/>
      <c r="OJG134" s="393"/>
      <c r="OJH134" s="394"/>
      <c r="OJI134" s="395"/>
      <c r="OJJ134" s="389"/>
      <c r="OJK134" s="390"/>
      <c r="OJL134" s="391"/>
      <c r="OJM134" s="392"/>
      <c r="OJN134" s="393"/>
      <c r="OJO134" s="394"/>
      <c r="OJP134" s="395"/>
      <c r="OJQ134" s="389"/>
      <c r="OJR134" s="390"/>
      <c r="OJS134" s="391"/>
      <c r="OJT134" s="392"/>
      <c r="OJU134" s="393"/>
      <c r="OJV134" s="394"/>
      <c r="OJW134" s="395"/>
      <c r="OJX134" s="389"/>
      <c r="OJY134" s="390"/>
      <c r="OJZ134" s="391"/>
      <c r="OKA134" s="392"/>
      <c r="OKB134" s="393"/>
      <c r="OKC134" s="394"/>
      <c r="OKD134" s="395"/>
      <c r="OKE134" s="389"/>
      <c r="OKF134" s="390"/>
      <c r="OKG134" s="391"/>
      <c r="OKH134" s="392"/>
      <c r="OKI134" s="393"/>
      <c r="OKJ134" s="394"/>
      <c r="OKK134" s="395"/>
      <c r="OKL134" s="389"/>
      <c r="OKM134" s="390"/>
      <c r="OKN134" s="391"/>
      <c r="OKO134" s="392"/>
      <c r="OKP134" s="393"/>
      <c r="OKQ134" s="394"/>
      <c r="OKR134" s="395"/>
      <c r="OKS134" s="389"/>
      <c r="OKT134" s="390"/>
      <c r="OKU134" s="391"/>
      <c r="OKV134" s="392"/>
      <c r="OKW134" s="393"/>
      <c r="OKX134" s="394"/>
      <c r="OKY134" s="395"/>
      <c r="OKZ134" s="389"/>
      <c r="OLA134" s="390"/>
      <c r="OLB134" s="391"/>
      <c r="OLC134" s="392"/>
      <c r="OLD134" s="393"/>
      <c r="OLE134" s="394"/>
      <c r="OLF134" s="395"/>
      <c r="OLG134" s="389"/>
      <c r="OLH134" s="390"/>
      <c r="OLI134" s="391"/>
      <c r="OLJ134" s="392"/>
      <c r="OLK134" s="393"/>
      <c r="OLL134" s="394"/>
      <c r="OLM134" s="395"/>
      <c r="OLN134" s="389"/>
      <c r="OLO134" s="390"/>
      <c r="OLP134" s="391"/>
      <c r="OLQ134" s="392"/>
      <c r="OLR134" s="393"/>
      <c r="OLS134" s="394"/>
      <c r="OLT134" s="395"/>
      <c r="OLU134" s="389"/>
      <c r="OLV134" s="390"/>
      <c r="OLW134" s="391"/>
      <c r="OLX134" s="392"/>
      <c r="OLY134" s="393"/>
      <c r="OLZ134" s="394"/>
      <c r="OMA134" s="395"/>
      <c r="OMB134" s="389"/>
      <c r="OMC134" s="390"/>
      <c r="OMD134" s="391"/>
      <c r="OME134" s="392"/>
      <c r="OMF134" s="393"/>
      <c r="OMG134" s="394"/>
      <c r="OMH134" s="395"/>
      <c r="OMI134" s="389"/>
      <c r="OMJ134" s="390"/>
      <c r="OMK134" s="391"/>
      <c r="OML134" s="392"/>
      <c r="OMM134" s="393"/>
      <c r="OMN134" s="394"/>
      <c r="OMO134" s="395"/>
      <c r="OMP134" s="389"/>
      <c r="OMQ134" s="390"/>
      <c r="OMR134" s="391"/>
      <c r="OMS134" s="392"/>
      <c r="OMT134" s="393"/>
      <c r="OMU134" s="394"/>
      <c r="OMV134" s="395"/>
      <c r="OMW134" s="389"/>
      <c r="OMX134" s="390"/>
      <c r="OMY134" s="391"/>
      <c r="OMZ134" s="392"/>
      <c r="ONA134" s="393"/>
      <c r="ONB134" s="394"/>
      <c r="ONC134" s="395"/>
      <c r="OND134" s="389"/>
      <c r="ONE134" s="390"/>
      <c r="ONF134" s="391"/>
      <c r="ONG134" s="392"/>
      <c r="ONH134" s="393"/>
      <c r="ONI134" s="394"/>
      <c r="ONJ134" s="395"/>
      <c r="ONK134" s="389"/>
      <c r="ONL134" s="390"/>
      <c r="ONM134" s="391"/>
      <c r="ONN134" s="392"/>
      <c r="ONO134" s="393"/>
      <c r="ONP134" s="394"/>
      <c r="ONQ134" s="395"/>
      <c r="ONR134" s="389"/>
      <c r="ONS134" s="390"/>
      <c r="ONT134" s="391"/>
      <c r="ONU134" s="392"/>
      <c r="ONV134" s="393"/>
      <c r="ONW134" s="394"/>
      <c r="ONX134" s="395"/>
      <c r="ONY134" s="389"/>
      <c r="ONZ134" s="390"/>
      <c r="OOA134" s="391"/>
      <c r="OOB134" s="392"/>
      <c r="OOC134" s="393"/>
      <c r="OOD134" s="394"/>
      <c r="OOE134" s="395"/>
      <c r="OOF134" s="389"/>
      <c r="OOG134" s="390"/>
      <c r="OOH134" s="391"/>
      <c r="OOI134" s="392"/>
      <c r="OOJ134" s="393"/>
      <c r="OOK134" s="394"/>
      <c r="OOL134" s="395"/>
      <c r="OOM134" s="389"/>
      <c r="OON134" s="390"/>
      <c r="OOO134" s="391"/>
      <c r="OOP134" s="392"/>
      <c r="OOQ134" s="393"/>
      <c r="OOR134" s="394"/>
      <c r="OOS134" s="395"/>
      <c r="OOT134" s="389"/>
      <c r="OOU134" s="390"/>
      <c r="OOV134" s="391"/>
      <c r="OOW134" s="392"/>
      <c r="OOX134" s="393"/>
      <c r="OOY134" s="394"/>
      <c r="OOZ134" s="395"/>
      <c r="OPA134" s="389"/>
      <c r="OPB134" s="390"/>
      <c r="OPC134" s="391"/>
      <c r="OPD134" s="392"/>
      <c r="OPE134" s="393"/>
      <c r="OPF134" s="394"/>
      <c r="OPG134" s="395"/>
      <c r="OPH134" s="389"/>
      <c r="OPI134" s="390"/>
      <c r="OPJ134" s="391"/>
      <c r="OPK134" s="392"/>
      <c r="OPL134" s="393"/>
      <c r="OPM134" s="394"/>
      <c r="OPN134" s="395"/>
      <c r="OPO134" s="389"/>
      <c r="OPP134" s="390"/>
      <c r="OPQ134" s="391"/>
      <c r="OPR134" s="392"/>
      <c r="OPS134" s="393"/>
      <c r="OPT134" s="394"/>
      <c r="OPU134" s="395"/>
      <c r="OPV134" s="389"/>
      <c r="OPW134" s="390"/>
      <c r="OPX134" s="391"/>
      <c r="OPY134" s="392"/>
      <c r="OPZ134" s="393"/>
      <c r="OQA134" s="394"/>
      <c r="OQB134" s="395"/>
      <c r="OQC134" s="389"/>
      <c r="OQD134" s="390"/>
      <c r="OQE134" s="391"/>
      <c r="OQF134" s="392"/>
      <c r="OQG134" s="393"/>
      <c r="OQH134" s="394"/>
      <c r="OQI134" s="395"/>
      <c r="OQJ134" s="389"/>
      <c r="OQK134" s="390"/>
      <c r="OQL134" s="391"/>
      <c r="OQM134" s="392"/>
      <c r="OQN134" s="393"/>
      <c r="OQO134" s="394"/>
      <c r="OQP134" s="395"/>
      <c r="OQQ134" s="389"/>
      <c r="OQR134" s="390"/>
      <c r="OQS134" s="391"/>
      <c r="OQT134" s="392"/>
      <c r="OQU134" s="393"/>
      <c r="OQV134" s="394"/>
      <c r="OQW134" s="395"/>
      <c r="OQX134" s="389"/>
      <c r="OQY134" s="390"/>
      <c r="OQZ134" s="391"/>
      <c r="ORA134" s="392"/>
      <c r="ORB134" s="393"/>
      <c r="ORC134" s="394"/>
      <c r="ORD134" s="395"/>
      <c r="ORE134" s="389"/>
      <c r="ORF134" s="390"/>
      <c r="ORG134" s="391"/>
      <c r="ORH134" s="392"/>
      <c r="ORI134" s="393"/>
      <c r="ORJ134" s="394"/>
      <c r="ORK134" s="395"/>
      <c r="ORL134" s="389"/>
      <c r="ORM134" s="390"/>
      <c r="ORN134" s="391"/>
      <c r="ORO134" s="392"/>
      <c r="ORP134" s="393"/>
      <c r="ORQ134" s="394"/>
      <c r="ORR134" s="395"/>
      <c r="ORS134" s="389"/>
      <c r="ORT134" s="390"/>
      <c r="ORU134" s="391"/>
      <c r="ORV134" s="392"/>
      <c r="ORW134" s="393"/>
      <c r="ORX134" s="394"/>
      <c r="ORY134" s="395"/>
      <c r="ORZ134" s="389"/>
      <c r="OSA134" s="390"/>
      <c r="OSB134" s="391"/>
      <c r="OSC134" s="392"/>
      <c r="OSD134" s="393"/>
      <c r="OSE134" s="394"/>
      <c r="OSF134" s="395"/>
      <c r="OSG134" s="389"/>
      <c r="OSH134" s="390"/>
      <c r="OSI134" s="391"/>
      <c r="OSJ134" s="392"/>
      <c r="OSK134" s="393"/>
      <c r="OSL134" s="394"/>
      <c r="OSM134" s="395"/>
      <c r="OSN134" s="389"/>
      <c r="OSO134" s="390"/>
      <c r="OSP134" s="391"/>
      <c r="OSQ134" s="392"/>
      <c r="OSR134" s="393"/>
      <c r="OSS134" s="394"/>
      <c r="OST134" s="395"/>
      <c r="OSU134" s="389"/>
      <c r="OSV134" s="390"/>
      <c r="OSW134" s="391"/>
      <c r="OSX134" s="392"/>
      <c r="OSY134" s="393"/>
      <c r="OSZ134" s="394"/>
      <c r="OTA134" s="395"/>
      <c r="OTB134" s="389"/>
      <c r="OTC134" s="390"/>
      <c r="OTD134" s="391"/>
      <c r="OTE134" s="392"/>
      <c r="OTF134" s="393"/>
      <c r="OTG134" s="394"/>
      <c r="OTH134" s="395"/>
      <c r="OTI134" s="389"/>
      <c r="OTJ134" s="390"/>
      <c r="OTK134" s="391"/>
      <c r="OTL134" s="392"/>
      <c r="OTM134" s="393"/>
      <c r="OTN134" s="394"/>
      <c r="OTO134" s="395"/>
      <c r="OTP134" s="389"/>
      <c r="OTQ134" s="390"/>
      <c r="OTR134" s="391"/>
      <c r="OTS134" s="392"/>
      <c r="OTT134" s="393"/>
      <c r="OTU134" s="394"/>
      <c r="OTV134" s="395"/>
      <c r="OTW134" s="389"/>
      <c r="OTX134" s="390"/>
      <c r="OTY134" s="391"/>
      <c r="OTZ134" s="392"/>
      <c r="OUA134" s="393"/>
      <c r="OUB134" s="394"/>
      <c r="OUC134" s="395"/>
      <c r="OUD134" s="389"/>
      <c r="OUE134" s="390"/>
      <c r="OUF134" s="391"/>
      <c r="OUG134" s="392"/>
      <c r="OUH134" s="393"/>
      <c r="OUI134" s="394"/>
      <c r="OUJ134" s="395"/>
      <c r="OUK134" s="389"/>
      <c r="OUL134" s="390"/>
      <c r="OUM134" s="391"/>
      <c r="OUN134" s="392"/>
      <c r="OUO134" s="393"/>
      <c r="OUP134" s="394"/>
      <c r="OUQ134" s="395"/>
      <c r="OUR134" s="389"/>
      <c r="OUS134" s="390"/>
      <c r="OUT134" s="391"/>
      <c r="OUU134" s="392"/>
      <c r="OUV134" s="393"/>
      <c r="OUW134" s="394"/>
      <c r="OUX134" s="395"/>
      <c r="OUY134" s="389"/>
      <c r="OUZ134" s="390"/>
      <c r="OVA134" s="391"/>
      <c r="OVB134" s="392"/>
      <c r="OVC134" s="393"/>
      <c r="OVD134" s="394"/>
      <c r="OVE134" s="395"/>
      <c r="OVF134" s="389"/>
      <c r="OVG134" s="390"/>
      <c r="OVH134" s="391"/>
      <c r="OVI134" s="392"/>
      <c r="OVJ134" s="393"/>
      <c r="OVK134" s="394"/>
      <c r="OVL134" s="395"/>
      <c r="OVM134" s="389"/>
      <c r="OVN134" s="390"/>
      <c r="OVO134" s="391"/>
      <c r="OVP134" s="392"/>
      <c r="OVQ134" s="393"/>
      <c r="OVR134" s="394"/>
      <c r="OVS134" s="395"/>
      <c r="OVT134" s="389"/>
      <c r="OVU134" s="390"/>
      <c r="OVV134" s="391"/>
      <c r="OVW134" s="392"/>
      <c r="OVX134" s="393"/>
      <c r="OVY134" s="394"/>
      <c r="OVZ134" s="395"/>
      <c r="OWA134" s="389"/>
      <c r="OWB134" s="390"/>
      <c r="OWC134" s="391"/>
      <c r="OWD134" s="392"/>
      <c r="OWE134" s="393"/>
      <c r="OWF134" s="394"/>
      <c r="OWG134" s="395"/>
      <c r="OWH134" s="389"/>
      <c r="OWI134" s="390"/>
      <c r="OWJ134" s="391"/>
      <c r="OWK134" s="392"/>
      <c r="OWL134" s="393"/>
      <c r="OWM134" s="394"/>
      <c r="OWN134" s="395"/>
      <c r="OWO134" s="389"/>
      <c r="OWP134" s="390"/>
      <c r="OWQ134" s="391"/>
      <c r="OWR134" s="392"/>
      <c r="OWS134" s="393"/>
      <c r="OWT134" s="394"/>
      <c r="OWU134" s="395"/>
      <c r="OWV134" s="389"/>
      <c r="OWW134" s="390"/>
      <c r="OWX134" s="391"/>
      <c r="OWY134" s="392"/>
      <c r="OWZ134" s="393"/>
      <c r="OXA134" s="394"/>
      <c r="OXB134" s="395"/>
      <c r="OXC134" s="389"/>
      <c r="OXD134" s="390"/>
      <c r="OXE134" s="391"/>
      <c r="OXF134" s="392"/>
      <c r="OXG134" s="393"/>
      <c r="OXH134" s="394"/>
      <c r="OXI134" s="395"/>
      <c r="OXJ134" s="389"/>
      <c r="OXK134" s="390"/>
      <c r="OXL134" s="391"/>
      <c r="OXM134" s="392"/>
      <c r="OXN134" s="393"/>
      <c r="OXO134" s="394"/>
      <c r="OXP134" s="395"/>
      <c r="OXQ134" s="389"/>
      <c r="OXR134" s="390"/>
      <c r="OXS134" s="391"/>
      <c r="OXT134" s="392"/>
      <c r="OXU134" s="393"/>
      <c r="OXV134" s="394"/>
      <c r="OXW134" s="395"/>
      <c r="OXX134" s="389"/>
      <c r="OXY134" s="390"/>
      <c r="OXZ134" s="391"/>
      <c r="OYA134" s="392"/>
      <c r="OYB134" s="393"/>
      <c r="OYC134" s="394"/>
      <c r="OYD134" s="395"/>
      <c r="OYE134" s="389"/>
      <c r="OYF134" s="390"/>
      <c r="OYG134" s="391"/>
      <c r="OYH134" s="392"/>
      <c r="OYI134" s="393"/>
      <c r="OYJ134" s="394"/>
      <c r="OYK134" s="395"/>
      <c r="OYL134" s="389"/>
      <c r="OYM134" s="390"/>
      <c r="OYN134" s="391"/>
      <c r="OYO134" s="392"/>
      <c r="OYP134" s="393"/>
      <c r="OYQ134" s="394"/>
      <c r="OYR134" s="395"/>
      <c r="OYS134" s="389"/>
      <c r="OYT134" s="390"/>
      <c r="OYU134" s="391"/>
      <c r="OYV134" s="392"/>
      <c r="OYW134" s="393"/>
      <c r="OYX134" s="394"/>
      <c r="OYY134" s="395"/>
      <c r="OYZ134" s="389"/>
      <c r="OZA134" s="390"/>
      <c r="OZB134" s="391"/>
      <c r="OZC134" s="392"/>
      <c r="OZD134" s="393"/>
      <c r="OZE134" s="394"/>
      <c r="OZF134" s="395"/>
      <c r="OZG134" s="389"/>
      <c r="OZH134" s="390"/>
      <c r="OZI134" s="391"/>
      <c r="OZJ134" s="392"/>
      <c r="OZK134" s="393"/>
      <c r="OZL134" s="394"/>
      <c r="OZM134" s="395"/>
      <c r="OZN134" s="389"/>
      <c r="OZO134" s="390"/>
      <c r="OZP134" s="391"/>
      <c r="OZQ134" s="392"/>
      <c r="OZR134" s="393"/>
      <c r="OZS134" s="394"/>
      <c r="OZT134" s="395"/>
      <c r="OZU134" s="389"/>
      <c r="OZV134" s="390"/>
      <c r="OZW134" s="391"/>
      <c r="OZX134" s="392"/>
      <c r="OZY134" s="393"/>
      <c r="OZZ134" s="394"/>
      <c r="PAA134" s="395"/>
      <c r="PAB134" s="389"/>
      <c r="PAC134" s="390"/>
      <c r="PAD134" s="391"/>
      <c r="PAE134" s="392"/>
      <c r="PAF134" s="393"/>
      <c r="PAG134" s="394"/>
      <c r="PAH134" s="395"/>
      <c r="PAI134" s="389"/>
      <c r="PAJ134" s="390"/>
      <c r="PAK134" s="391"/>
      <c r="PAL134" s="392"/>
      <c r="PAM134" s="393"/>
      <c r="PAN134" s="394"/>
      <c r="PAO134" s="395"/>
      <c r="PAP134" s="389"/>
      <c r="PAQ134" s="390"/>
      <c r="PAR134" s="391"/>
      <c r="PAS134" s="392"/>
      <c r="PAT134" s="393"/>
      <c r="PAU134" s="394"/>
      <c r="PAV134" s="395"/>
      <c r="PAW134" s="389"/>
      <c r="PAX134" s="390"/>
      <c r="PAY134" s="391"/>
      <c r="PAZ134" s="392"/>
      <c r="PBA134" s="393"/>
      <c r="PBB134" s="394"/>
      <c r="PBC134" s="395"/>
      <c r="PBD134" s="389"/>
      <c r="PBE134" s="390"/>
      <c r="PBF134" s="391"/>
      <c r="PBG134" s="392"/>
      <c r="PBH134" s="393"/>
      <c r="PBI134" s="394"/>
      <c r="PBJ134" s="395"/>
      <c r="PBK134" s="389"/>
      <c r="PBL134" s="390"/>
      <c r="PBM134" s="391"/>
      <c r="PBN134" s="392"/>
      <c r="PBO134" s="393"/>
      <c r="PBP134" s="394"/>
      <c r="PBQ134" s="395"/>
      <c r="PBR134" s="389"/>
      <c r="PBS134" s="390"/>
      <c r="PBT134" s="391"/>
      <c r="PBU134" s="392"/>
      <c r="PBV134" s="393"/>
      <c r="PBW134" s="394"/>
      <c r="PBX134" s="395"/>
      <c r="PBY134" s="389"/>
      <c r="PBZ134" s="390"/>
      <c r="PCA134" s="391"/>
      <c r="PCB134" s="392"/>
      <c r="PCC134" s="393"/>
      <c r="PCD134" s="394"/>
      <c r="PCE134" s="395"/>
      <c r="PCF134" s="389"/>
      <c r="PCG134" s="390"/>
      <c r="PCH134" s="391"/>
      <c r="PCI134" s="392"/>
      <c r="PCJ134" s="393"/>
      <c r="PCK134" s="394"/>
      <c r="PCL134" s="395"/>
      <c r="PCM134" s="389"/>
      <c r="PCN134" s="390"/>
      <c r="PCO134" s="391"/>
      <c r="PCP134" s="392"/>
      <c r="PCQ134" s="393"/>
      <c r="PCR134" s="394"/>
      <c r="PCS134" s="395"/>
      <c r="PCT134" s="389"/>
      <c r="PCU134" s="390"/>
      <c r="PCV134" s="391"/>
      <c r="PCW134" s="392"/>
      <c r="PCX134" s="393"/>
      <c r="PCY134" s="394"/>
      <c r="PCZ134" s="395"/>
      <c r="PDA134" s="389"/>
      <c r="PDB134" s="390"/>
      <c r="PDC134" s="391"/>
      <c r="PDD134" s="392"/>
      <c r="PDE134" s="393"/>
      <c r="PDF134" s="394"/>
      <c r="PDG134" s="395"/>
      <c r="PDH134" s="389"/>
      <c r="PDI134" s="390"/>
      <c r="PDJ134" s="391"/>
      <c r="PDK134" s="392"/>
      <c r="PDL134" s="393"/>
      <c r="PDM134" s="394"/>
      <c r="PDN134" s="395"/>
      <c r="PDO134" s="389"/>
      <c r="PDP134" s="390"/>
      <c r="PDQ134" s="391"/>
      <c r="PDR134" s="392"/>
      <c r="PDS134" s="393"/>
      <c r="PDT134" s="394"/>
      <c r="PDU134" s="395"/>
      <c r="PDV134" s="389"/>
      <c r="PDW134" s="390"/>
      <c r="PDX134" s="391"/>
      <c r="PDY134" s="392"/>
      <c r="PDZ134" s="393"/>
      <c r="PEA134" s="394"/>
      <c r="PEB134" s="395"/>
      <c r="PEC134" s="389"/>
      <c r="PED134" s="390"/>
      <c r="PEE134" s="391"/>
      <c r="PEF134" s="392"/>
      <c r="PEG134" s="393"/>
      <c r="PEH134" s="394"/>
      <c r="PEI134" s="395"/>
      <c r="PEJ134" s="389"/>
      <c r="PEK134" s="390"/>
      <c r="PEL134" s="391"/>
      <c r="PEM134" s="392"/>
      <c r="PEN134" s="393"/>
      <c r="PEO134" s="394"/>
      <c r="PEP134" s="395"/>
      <c r="PEQ134" s="389"/>
      <c r="PER134" s="390"/>
      <c r="PES134" s="391"/>
      <c r="PET134" s="392"/>
      <c r="PEU134" s="393"/>
      <c r="PEV134" s="394"/>
      <c r="PEW134" s="395"/>
      <c r="PEX134" s="389"/>
      <c r="PEY134" s="390"/>
      <c r="PEZ134" s="391"/>
      <c r="PFA134" s="392"/>
      <c r="PFB134" s="393"/>
      <c r="PFC134" s="394"/>
      <c r="PFD134" s="395"/>
      <c r="PFE134" s="389"/>
      <c r="PFF134" s="390"/>
      <c r="PFG134" s="391"/>
      <c r="PFH134" s="392"/>
      <c r="PFI134" s="393"/>
      <c r="PFJ134" s="394"/>
      <c r="PFK134" s="395"/>
      <c r="PFL134" s="389"/>
      <c r="PFM134" s="390"/>
      <c r="PFN134" s="391"/>
      <c r="PFO134" s="392"/>
      <c r="PFP134" s="393"/>
      <c r="PFQ134" s="394"/>
      <c r="PFR134" s="395"/>
      <c r="PFS134" s="389"/>
      <c r="PFT134" s="390"/>
      <c r="PFU134" s="391"/>
      <c r="PFV134" s="392"/>
      <c r="PFW134" s="393"/>
      <c r="PFX134" s="394"/>
      <c r="PFY134" s="395"/>
      <c r="PFZ134" s="389"/>
      <c r="PGA134" s="390"/>
      <c r="PGB134" s="391"/>
      <c r="PGC134" s="392"/>
      <c r="PGD134" s="393"/>
      <c r="PGE134" s="394"/>
      <c r="PGF134" s="395"/>
      <c r="PGG134" s="389"/>
      <c r="PGH134" s="390"/>
      <c r="PGI134" s="391"/>
      <c r="PGJ134" s="392"/>
      <c r="PGK134" s="393"/>
      <c r="PGL134" s="394"/>
      <c r="PGM134" s="395"/>
      <c r="PGN134" s="389"/>
      <c r="PGO134" s="390"/>
      <c r="PGP134" s="391"/>
      <c r="PGQ134" s="392"/>
      <c r="PGR134" s="393"/>
      <c r="PGS134" s="394"/>
      <c r="PGT134" s="395"/>
      <c r="PGU134" s="389"/>
      <c r="PGV134" s="390"/>
      <c r="PGW134" s="391"/>
      <c r="PGX134" s="392"/>
      <c r="PGY134" s="393"/>
      <c r="PGZ134" s="394"/>
      <c r="PHA134" s="395"/>
      <c r="PHB134" s="389"/>
      <c r="PHC134" s="390"/>
      <c r="PHD134" s="391"/>
      <c r="PHE134" s="392"/>
      <c r="PHF134" s="393"/>
      <c r="PHG134" s="394"/>
      <c r="PHH134" s="395"/>
      <c r="PHI134" s="389"/>
      <c r="PHJ134" s="390"/>
      <c r="PHK134" s="391"/>
      <c r="PHL134" s="392"/>
      <c r="PHM134" s="393"/>
      <c r="PHN134" s="394"/>
      <c r="PHO134" s="395"/>
      <c r="PHP134" s="389"/>
      <c r="PHQ134" s="390"/>
      <c r="PHR134" s="391"/>
      <c r="PHS134" s="392"/>
      <c r="PHT134" s="393"/>
      <c r="PHU134" s="394"/>
      <c r="PHV134" s="395"/>
      <c r="PHW134" s="389"/>
      <c r="PHX134" s="390"/>
      <c r="PHY134" s="391"/>
      <c r="PHZ134" s="392"/>
      <c r="PIA134" s="393"/>
      <c r="PIB134" s="394"/>
      <c r="PIC134" s="395"/>
      <c r="PID134" s="389"/>
      <c r="PIE134" s="390"/>
      <c r="PIF134" s="391"/>
      <c r="PIG134" s="392"/>
      <c r="PIH134" s="393"/>
      <c r="PII134" s="394"/>
      <c r="PIJ134" s="395"/>
      <c r="PIK134" s="389"/>
      <c r="PIL134" s="390"/>
      <c r="PIM134" s="391"/>
      <c r="PIN134" s="392"/>
      <c r="PIO134" s="393"/>
      <c r="PIP134" s="394"/>
      <c r="PIQ134" s="395"/>
      <c r="PIR134" s="389"/>
      <c r="PIS134" s="390"/>
      <c r="PIT134" s="391"/>
      <c r="PIU134" s="392"/>
      <c r="PIV134" s="393"/>
      <c r="PIW134" s="394"/>
      <c r="PIX134" s="395"/>
      <c r="PIY134" s="389"/>
      <c r="PIZ134" s="390"/>
      <c r="PJA134" s="391"/>
      <c r="PJB134" s="392"/>
      <c r="PJC134" s="393"/>
      <c r="PJD134" s="394"/>
      <c r="PJE134" s="395"/>
      <c r="PJF134" s="389"/>
      <c r="PJG134" s="390"/>
      <c r="PJH134" s="391"/>
      <c r="PJI134" s="392"/>
      <c r="PJJ134" s="393"/>
      <c r="PJK134" s="394"/>
      <c r="PJL134" s="395"/>
      <c r="PJM134" s="389"/>
      <c r="PJN134" s="390"/>
      <c r="PJO134" s="391"/>
      <c r="PJP134" s="392"/>
      <c r="PJQ134" s="393"/>
      <c r="PJR134" s="394"/>
      <c r="PJS134" s="395"/>
      <c r="PJT134" s="389"/>
      <c r="PJU134" s="390"/>
      <c r="PJV134" s="391"/>
      <c r="PJW134" s="392"/>
      <c r="PJX134" s="393"/>
      <c r="PJY134" s="394"/>
      <c r="PJZ134" s="395"/>
      <c r="PKA134" s="389"/>
      <c r="PKB134" s="390"/>
      <c r="PKC134" s="391"/>
      <c r="PKD134" s="392"/>
      <c r="PKE134" s="393"/>
      <c r="PKF134" s="394"/>
      <c r="PKG134" s="395"/>
      <c r="PKH134" s="389"/>
      <c r="PKI134" s="390"/>
      <c r="PKJ134" s="391"/>
      <c r="PKK134" s="392"/>
      <c r="PKL134" s="393"/>
      <c r="PKM134" s="394"/>
      <c r="PKN134" s="395"/>
      <c r="PKO134" s="389"/>
      <c r="PKP134" s="390"/>
      <c r="PKQ134" s="391"/>
      <c r="PKR134" s="392"/>
      <c r="PKS134" s="393"/>
      <c r="PKT134" s="394"/>
      <c r="PKU134" s="395"/>
      <c r="PKV134" s="389"/>
      <c r="PKW134" s="390"/>
      <c r="PKX134" s="391"/>
      <c r="PKY134" s="392"/>
      <c r="PKZ134" s="393"/>
      <c r="PLA134" s="394"/>
      <c r="PLB134" s="395"/>
      <c r="PLC134" s="389"/>
      <c r="PLD134" s="390"/>
      <c r="PLE134" s="391"/>
      <c r="PLF134" s="392"/>
      <c r="PLG134" s="393"/>
      <c r="PLH134" s="394"/>
      <c r="PLI134" s="395"/>
      <c r="PLJ134" s="389"/>
      <c r="PLK134" s="390"/>
      <c r="PLL134" s="391"/>
      <c r="PLM134" s="392"/>
      <c r="PLN134" s="393"/>
      <c r="PLO134" s="394"/>
      <c r="PLP134" s="395"/>
      <c r="PLQ134" s="389"/>
      <c r="PLR134" s="390"/>
      <c r="PLS134" s="391"/>
      <c r="PLT134" s="392"/>
      <c r="PLU134" s="393"/>
      <c r="PLV134" s="394"/>
      <c r="PLW134" s="395"/>
      <c r="PLX134" s="389"/>
      <c r="PLY134" s="390"/>
      <c r="PLZ134" s="391"/>
      <c r="PMA134" s="392"/>
      <c r="PMB134" s="393"/>
      <c r="PMC134" s="394"/>
      <c r="PMD134" s="395"/>
      <c r="PME134" s="389"/>
      <c r="PMF134" s="390"/>
      <c r="PMG134" s="391"/>
      <c r="PMH134" s="392"/>
      <c r="PMI134" s="393"/>
      <c r="PMJ134" s="394"/>
      <c r="PMK134" s="395"/>
      <c r="PML134" s="389"/>
      <c r="PMM134" s="390"/>
      <c r="PMN134" s="391"/>
      <c r="PMO134" s="392"/>
      <c r="PMP134" s="393"/>
      <c r="PMQ134" s="394"/>
      <c r="PMR134" s="395"/>
      <c r="PMS134" s="389"/>
      <c r="PMT134" s="390"/>
      <c r="PMU134" s="391"/>
      <c r="PMV134" s="392"/>
      <c r="PMW134" s="393"/>
      <c r="PMX134" s="394"/>
      <c r="PMY134" s="395"/>
      <c r="PMZ134" s="389"/>
      <c r="PNA134" s="390"/>
      <c r="PNB134" s="391"/>
      <c r="PNC134" s="392"/>
      <c r="PND134" s="393"/>
      <c r="PNE134" s="394"/>
      <c r="PNF134" s="395"/>
      <c r="PNG134" s="389"/>
      <c r="PNH134" s="390"/>
      <c r="PNI134" s="391"/>
      <c r="PNJ134" s="392"/>
      <c r="PNK134" s="393"/>
      <c r="PNL134" s="394"/>
      <c r="PNM134" s="395"/>
      <c r="PNN134" s="389"/>
      <c r="PNO134" s="390"/>
      <c r="PNP134" s="391"/>
      <c r="PNQ134" s="392"/>
      <c r="PNR134" s="393"/>
      <c r="PNS134" s="394"/>
      <c r="PNT134" s="395"/>
      <c r="PNU134" s="389"/>
      <c r="PNV134" s="390"/>
      <c r="PNW134" s="391"/>
      <c r="PNX134" s="392"/>
      <c r="PNY134" s="393"/>
      <c r="PNZ134" s="394"/>
      <c r="POA134" s="395"/>
      <c r="POB134" s="389"/>
      <c r="POC134" s="390"/>
      <c r="POD134" s="391"/>
      <c r="POE134" s="392"/>
      <c r="POF134" s="393"/>
      <c r="POG134" s="394"/>
      <c r="POH134" s="395"/>
      <c r="POI134" s="389"/>
      <c r="POJ134" s="390"/>
      <c r="POK134" s="391"/>
      <c r="POL134" s="392"/>
      <c r="POM134" s="393"/>
      <c r="PON134" s="394"/>
      <c r="POO134" s="395"/>
      <c r="POP134" s="389"/>
      <c r="POQ134" s="390"/>
      <c r="POR134" s="391"/>
      <c r="POS134" s="392"/>
      <c r="POT134" s="393"/>
      <c r="POU134" s="394"/>
      <c r="POV134" s="395"/>
      <c r="POW134" s="389"/>
      <c r="POX134" s="390"/>
      <c r="POY134" s="391"/>
      <c r="POZ134" s="392"/>
      <c r="PPA134" s="393"/>
      <c r="PPB134" s="394"/>
      <c r="PPC134" s="395"/>
      <c r="PPD134" s="389"/>
      <c r="PPE134" s="390"/>
      <c r="PPF134" s="391"/>
      <c r="PPG134" s="392"/>
      <c r="PPH134" s="393"/>
      <c r="PPI134" s="394"/>
      <c r="PPJ134" s="395"/>
      <c r="PPK134" s="389"/>
      <c r="PPL134" s="390"/>
      <c r="PPM134" s="391"/>
      <c r="PPN134" s="392"/>
      <c r="PPO134" s="393"/>
      <c r="PPP134" s="394"/>
      <c r="PPQ134" s="395"/>
      <c r="PPR134" s="389"/>
      <c r="PPS134" s="390"/>
      <c r="PPT134" s="391"/>
      <c r="PPU134" s="392"/>
      <c r="PPV134" s="393"/>
      <c r="PPW134" s="394"/>
      <c r="PPX134" s="395"/>
      <c r="PPY134" s="389"/>
      <c r="PPZ134" s="390"/>
      <c r="PQA134" s="391"/>
      <c r="PQB134" s="392"/>
      <c r="PQC134" s="393"/>
      <c r="PQD134" s="394"/>
      <c r="PQE134" s="395"/>
      <c r="PQF134" s="389"/>
      <c r="PQG134" s="390"/>
      <c r="PQH134" s="391"/>
      <c r="PQI134" s="392"/>
      <c r="PQJ134" s="393"/>
      <c r="PQK134" s="394"/>
      <c r="PQL134" s="395"/>
      <c r="PQM134" s="389"/>
      <c r="PQN134" s="390"/>
      <c r="PQO134" s="391"/>
      <c r="PQP134" s="392"/>
      <c r="PQQ134" s="393"/>
      <c r="PQR134" s="394"/>
      <c r="PQS134" s="395"/>
      <c r="PQT134" s="389"/>
      <c r="PQU134" s="390"/>
      <c r="PQV134" s="391"/>
      <c r="PQW134" s="392"/>
      <c r="PQX134" s="393"/>
      <c r="PQY134" s="394"/>
      <c r="PQZ134" s="395"/>
      <c r="PRA134" s="389"/>
      <c r="PRB134" s="390"/>
      <c r="PRC134" s="391"/>
      <c r="PRD134" s="392"/>
      <c r="PRE134" s="393"/>
      <c r="PRF134" s="394"/>
      <c r="PRG134" s="395"/>
      <c r="PRH134" s="389"/>
      <c r="PRI134" s="390"/>
      <c r="PRJ134" s="391"/>
      <c r="PRK134" s="392"/>
      <c r="PRL134" s="393"/>
      <c r="PRM134" s="394"/>
      <c r="PRN134" s="395"/>
      <c r="PRO134" s="389"/>
      <c r="PRP134" s="390"/>
      <c r="PRQ134" s="391"/>
      <c r="PRR134" s="392"/>
      <c r="PRS134" s="393"/>
      <c r="PRT134" s="394"/>
      <c r="PRU134" s="395"/>
      <c r="PRV134" s="389"/>
      <c r="PRW134" s="390"/>
      <c r="PRX134" s="391"/>
      <c r="PRY134" s="392"/>
      <c r="PRZ134" s="393"/>
      <c r="PSA134" s="394"/>
      <c r="PSB134" s="395"/>
      <c r="PSC134" s="389"/>
      <c r="PSD134" s="390"/>
      <c r="PSE134" s="391"/>
      <c r="PSF134" s="392"/>
      <c r="PSG134" s="393"/>
      <c r="PSH134" s="394"/>
      <c r="PSI134" s="395"/>
      <c r="PSJ134" s="389"/>
      <c r="PSK134" s="390"/>
      <c r="PSL134" s="391"/>
      <c r="PSM134" s="392"/>
      <c r="PSN134" s="393"/>
      <c r="PSO134" s="394"/>
      <c r="PSP134" s="395"/>
      <c r="PSQ134" s="389"/>
      <c r="PSR134" s="390"/>
      <c r="PSS134" s="391"/>
      <c r="PST134" s="392"/>
      <c r="PSU134" s="393"/>
      <c r="PSV134" s="394"/>
      <c r="PSW134" s="395"/>
      <c r="PSX134" s="389"/>
      <c r="PSY134" s="390"/>
      <c r="PSZ134" s="391"/>
      <c r="PTA134" s="392"/>
      <c r="PTB134" s="393"/>
      <c r="PTC134" s="394"/>
      <c r="PTD134" s="395"/>
      <c r="PTE134" s="389"/>
      <c r="PTF134" s="390"/>
      <c r="PTG134" s="391"/>
      <c r="PTH134" s="392"/>
      <c r="PTI134" s="393"/>
      <c r="PTJ134" s="394"/>
      <c r="PTK134" s="395"/>
      <c r="PTL134" s="389"/>
      <c r="PTM134" s="390"/>
      <c r="PTN134" s="391"/>
      <c r="PTO134" s="392"/>
      <c r="PTP134" s="393"/>
      <c r="PTQ134" s="394"/>
      <c r="PTR134" s="395"/>
      <c r="PTS134" s="389"/>
      <c r="PTT134" s="390"/>
      <c r="PTU134" s="391"/>
      <c r="PTV134" s="392"/>
      <c r="PTW134" s="393"/>
      <c r="PTX134" s="394"/>
      <c r="PTY134" s="395"/>
      <c r="PTZ134" s="389"/>
      <c r="PUA134" s="390"/>
      <c r="PUB134" s="391"/>
      <c r="PUC134" s="392"/>
      <c r="PUD134" s="393"/>
      <c r="PUE134" s="394"/>
      <c r="PUF134" s="395"/>
      <c r="PUG134" s="389"/>
      <c r="PUH134" s="390"/>
      <c r="PUI134" s="391"/>
      <c r="PUJ134" s="392"/>
      <c r="PUK134" s="393"/>
      <c r="PUL134" s="394"/>
      <c r="PUM134" s="395"/>
      <c r="PUN134" s="389"/>
      <c r="PUO134" s="390"/>
      <c r="PUP134" s="391"/>
      <c r="PUQ134" s="392"/>
      <c r="PUR134" s="393"/>
      <c r="PUS134" s="394"/>
      <c r="PUT134" s="395"/>
      <c r="PUU134" s="389"/>
      <c r="PUV134" s="390"/>
      <c r="PUW134" s="391"/>
      <c r="PUX134" s="392"/>
      <c r="PUY134" s="393"/>
      <c r="PUZ134" s="394"/>
      <c r="PVA134" s="395"/>
      <c r="PVB134" s="389"/>
      <c r="PVC134" s="390"/>
      <c r="PVD134" s="391"/>
      <c r="PVE134" s="392"/>
      <c r="PVF134" s="393"/>
      <c r="PVG134" s="394"/>
      <c r="PVH134" s="395"/>
      <c r="PVI134" s="389"/>
      <c r="PVJ134" s="390"/>
      <c r="PVK134" s="391"/>
      <c r="PVL134" s="392"/>
      <c r="PVM134" s="393"/>
      <c r="PVN134" s="394"/>
      <c r="PVO134" s="395"/>
      <c r="PVP134" s="389"/>
      <c r="PVQ134" s="390"/>
      <c r="PVR134" s="391"/>
      <c r="PVS134" s="392"/>
      <c r="PVT134" s="393"/>
      <c r="PVU134" s="394"/>
      <c r="PVV134" s="395"/>
      <c r="PVW134" s="389"/>
      <c r="PVX134" s="390"/>
      <c r="PVY134" s="391"/>
      <c r="PVZ134" s="392"/>
      <c r="PWA134" s="393"/>
      <c r="PWB134" s="394"/>
      <c r="PWC134" s="395"/>
      <c r="PWD134" s="389"/>
      <c r="PWE134" s="390"/>
      <c r="PWF134" s="391"/>
      <c r="PWG134" s="392"/>
      <c r="PWH134" s="393"/>
      <c r="PWI134" s="394"/>
      <c r="PWJ134" s="395"/>
      <c r="PWK134" s="389"/>
      <c r="PWL134" s="390"/>
      <c r="PWM134" s="391"/>
      <c r="PWN134" s="392"/>
      <c r="PWO134" s="393"/>
      <c r="PWP134" s="394"/>
      <c r="PWQ134" s="395"/>
      <c r="PWR134" s="389"/>
      <c r="PWS134" s="390"/>
      <c r="PWT134" s="391"/>
      <c r="PWU134" s="392"/>
      <c r="PWV134" s="393"/>
      <c r="PWW134" s="394"/>
      <c r="PWX134" s="395"/>
      <c r="PWY134" s="389"/>
      <c r="PWZ134" s="390"/>
      <c r="PXA134" s="391"/>
      <c r="PXB134" s="392"/>
      <c r="PXC134" s="393"/>
      <c r="PXD134" s="394"/>
      <c r="PXE134" s="395"/>
      <c r="PXF134" s="389"/>
      <c r="PXG134" s="390"/>
      <c r="PXH134" s="391"/>
      <c r="PXI134" s="392"/>
      <c r="PXJ134" s="393"/>
      <c r="PXK134" s="394"/>
      <c r="PXL134" s="395"/>
      <c r="PXM134" s="389"/>
      <c r="PXN134" s="390"/>
      <c r="PXO134" s="391"/>
      <c r="PXP134" s="392"/>
      <c r="PXQ134" s="393"/>
      <c r="PXR134" s="394"/>
      <c r="PXS134" s="395"/>
      <c r="PXT134" s="389"/>
      <c r="PXU134" s="390"/>
      <c r="PXV134" s="391"/>
      <c r="PXW134" s="392"/>
      <c r="PXX134" s="393"/>
      <c r="PXY134" s="394"/>
      <c r="PXZ134" s="395"/>
      <c r="PYA134" s="389"/>
      <c r="PYB134" s="390"/>
      <c r="PYC134" s="391"/>
      <c r="PYD134" s="392"/>
      <c r="PYE134" s="393"/>
      <c r="PYF134" s="394"/>
      <c r="PYG134" s="395"/>
      <c r="PYH134" s="389"/>
      <c r="PYI134" s="390"/>
      <c r="PYJ134" s="391"/>
      <c r="PYK134" s="392"/>
      <c r="PYL134" s="393"/>
      <c r="PYM134" s="394"/>
      <c r="PYN134" s="395"/>
      <c r="PYO134" s="389"/>
      <c r="PYP134" s="390"/>
      <c r="PYQ134" s="391"/>
      <c r="PYR134" s="392"/>
      <c r="PYS134" s="393"/>
      <c r="PYT134" s="394"/>
      <c r="PYU134" s="395"/>
      <c r="PYV134" s="389"/>
      <c r="PYW134" s="390"/>
      <c r="PYX134" s="391"/>
      <c r="PYY134" s="392"/>
      <c r="PYZ134" s="393"/>
      <c r="PZA134" s="394"/>
      <c r="PZB134" s="395"/>
      <c r="PZC134" s="389"/>
      <c r="PZD134" s="390"/>
      <c r="PZE134" s="391"/>
      <c r="PZF134" s="392"/>
      <c r="PZG134" s="393"/>
      <c r="PZH134" s="394"/>
      <c r="PZI134" s="395"/>
      <c r="PZJ134" s="389"/>
      <c r="PZK134" s="390"/>
      <c r="PZL134" s="391"/>
      <c r="PZM134" s="392"/>
      <c r="PZN134" s="393"/>
      <c r="PZO134" s="394"/>
      <c r="PZP134" s="395"/>
      <c r="PZQ134" s="389"/>
      <c r="PZR134" s="390"/>
      <c r="PZS134" s="391"/>
      <c r="PZT134" s="392"/>
      <c r="PZU134" s="393"/>
      <c r="PZV134" s="394"/>
      <c r="PZW134" s="395"/>
      <c r="PZX134" s="389"/>
      <c r="PZY134" s="390"/>
      <c r="PZZ134" s="391"/>
      <c r="QAA134" s="392"/>
      <c r="QAB134" s="393"/>
      <c r="QAC134" s="394"/>
      <c r="QAD134" s="395"/>
      <c r="QAE134" s="389"/>
      <c r="QAF134" s="390"/>
      <c r="QAG134" s="391"/>
      <c r="QAH134" s="392"/>
      <c r="QAI134" s="393"/>
      <c r="QAJ134" s="394"/>
      <c r="QAK134" s="395"/>
      <c r="QAL134" s="389"/>
      <c r="QAM134" s="390"/>
      <c r="QAN134" s="391"/>
      <c r="QAO134" s="392"/>
      <c r="QAP134" s="393"/>
      <c r="QAQ134" s="394"/>
      <c r="QAR134" s="395"/>
      <c r="QAS134" s="389"/>
      <c r="QAT134" s="390"/>
      <c r="QAU134" s="391"/>
      <c r="QAV134" s="392"/>
      <c r="QAW134" s="393"/>
      <c r="QAX134" s="394"/>
      <c r="QAY134" s="395"/>
      <c r="QAZ134" s="389"/>
      <c r="QBA134" s="390"/>
      <c r="QBB134" s="391"/>
      <c r="QBC134" s="392"/>
      <c r="QBD134" s="393"/>
      <c r="QBE134" s="394"/>
      <c r="QBF134" s="395"/>
      <c r="QBG134" s="389"/>
      <c r="QBH134" s="390"/>
      <c r="QBI134" s="391"/>
      <c r="QBJ134" s="392"/>
      <c r="QBK134" s="393"/>
      <c r="QBL134" s="394"/>
      <c r="QBM134" s="395"/>
      <c r="QBN134" s="389"/>
      <c r="QBO134" s="390"/>
      <c r="QBP134" s="391"/>
      <c r="QBQ134" s="392"/>
      <c r="QBR134" s="393"/>
      <c r="QBS134" s="394"/>
      <c r="QBT134" s="395"/>
      <c r="QBU134" s="389"/>
      <c r="QBV134" s="390"/>
      <c r="QBW134" s="391"/>
      <c r="QBX134" s="392"/>
      <c r="QBY134" s="393"/>
      <c r="QBZ134" s="394"/>
      <c r="QCA134" s="395"/>
      <c r="QCB134" s="389"/>
      <c r="QCC134" s="390"/>
      <c r="QCD134" s="391"/>
      <c r="QCE134" s="392"/>
      <c r="QCF134" s="393"/>
      <c r="QCG134" s="394"/>
      <c r="QCH134" s="395"/>
      <c r="QCI134" s="389"/>
      <c r="QCJ134" s="390"/>
      <c r="QCK134" s="391"/>
      <c r="QCL134" s="392"/>
      <c r="QCM134" s="393"/>
      <c r="QCN134" s="394"/>
      <c r="QCO134" s="395"/>
      <c r="QCP134" s="389"/>
      <c r="QCQ134" s="390"/>
      <c r="QCR134" s="391"/>
      <c r="QCS134" s="392"/>
      <c r="QCT134" s="393"/>
      <c r="QCU134" s="394"/>
      <c r="QCV134" s="395"/>
      <c r="QCW134" s="389"/>
      <c r="QCX134" s="390"/>
      <c r="QCY134" s="391"/>
      <c r="QCZ134" s="392"/>
      <c r="QDA134" s="393"/>
      <c r="QDB134" s="394"/>
      <c r="QDC134" s="395"/>
      <c r="QDD134" s="389"/>
      <c r="QDE134" s="390"/>
      <c r="QDF134" s="391"/>
      <c r="QDG134" s="392"/>
      <c r="QDH134" s="393"/>
      <c r="QDI134" s="394"/>
      <c r="QDJ134" s="395"/>
      <c r="QDK134" s="389"/>
      <c r="QDL134" s="390"/>
      <c r="QDM134" s="391"/>
      <c r="QDN134" s="392"/>
      <c r="QDO134" s="393"/>
      <c r="QDP134" s="394"/>
      <c r="QDQ134" s="395"/>
      <c r="QDR134" s="389"/>
      <c r="QDS134" s="390"/>
      <c r="QDT134" s="391"/>
      <c r="QDU134" s="392"/>
      <c r="QDV134" s="393"/>
      <c r="QDW134" s="394"/>
      <c r="QDX134" s="395"/>
      <c r="QDY134" s="389"/>
      <c r="QDZ134" s="390"/>
      <c r="QEA134" s="391"/>
      <c r="QEB134" s="392"/>
      <c r="QEC134" s="393"/>
      <c r="QED134" s="394"/>
      <c r="QEE134" s="395"/>
      <c r="QEF134" s="389"/>
      <c r="QEG134" s="390"/>
      <c r="QEH134" s="391"/>
      <c r="QEI134" s="392"/>
      <c r="QEJ134" s="393"/>
      <c r="QEK134" s="394"/>
      <c r="QEL134" s="395"/>
      <c r="QEM134" s="389"/>
      <c r="QEN134" s="390"/>
      <c r="QEO134" s="391"/>
      <c r="QEP134" s="392"/>
      <c r="QEQ134" s="393"/>
      <c r="QER134" s="394"/>
      <c r="QES134" s="395"/>
      <c r="QET134" s="389"/>
      <c r="QEU134" s="390"/>
      <c r="QEV134" s="391"/>
      <c r="QEW134" s="392"/>
      <c r="QEX134" s="393"/>
      <c r="QEY134" s="394"/>
      <c r="QEZ134" s="395"/>
      <c r="QFA134" s="389"/>
      <c r="QFB134" s="390"/>
      <c r="QFC134" s="391"/>
      <c r="QFD134" s="392"/>
      <c r="QFE134" s="393"/>
      <c r="QFF134" s="394"/>
      <c r="QFG134" s="395"/>
      <c r="QFH134" s="389"/>
      <c r="QFI134" s="390"/>
      <c r="QFJ134" s="391"/>
      <c r="QFK134" s="392"/>
      <c r="QFL134" s="393"/>
      <c r="QFM134" s="394"/>
      <c r="QFN134" s="395"/>
      <c r="QFO134" s="389"/>
      <c r="QFP134" s="390"/>
      <c r="QFQ134" s="391"/>
      <c r="QFR134" s="392"/>
      <c r="QFS134" s="393"/>
      <c r="QFT134" s="394"/>
      <c r="QFU134" s="395"/>
      <c r="QFV134" s="389"/>
      <c r="QFW134" s="390"/>
      <c r="QFX134" s="391"/>
      <c r="QFY134" s="392"/>
      <c r="QFZ134" s="393"/>
      <c r="QGA134" s="394"/>
      <c r="QGB134" s="395"/>
      <c r="QGC134" s="389"/>
      <c r="QGD134" s="390"/>
      <c r="QGE134" s="391"/>
      <c r="QGF134" s="392"/>
      <c r="QGG134" s="393"/>
      <c r="QGH134" s="394"/>
      <c r="QGI134" s="395"/>
      <c r="QGJ134" s="389"/>
      <c r="QGK134" s="390"/>
      <c r="QGL134" s="391"/>
      <c r="QGM134" s="392"/>
      <c r="QGN134" s="393"/>
      <c r="QGO134" s="394"/>
      <c r="QGP134" s="395"/>
      <c r="QGQ134" s="389"/>
      <c r="QGR134" s="390"/>
      <c r="QGS134" s="391"/>
      <c r="QGT134" s="392"/>
      <c r="QGU134" s="393"/>
      <c r="QGV134" s="394"/>
      <c r="QGW134" s="395"/>
      <c r="QGX134" s="389"/>
      <c r="QGY134" s="390"/>
      <c r="QGZ134" s="391"/>
      <c r="QHA134" s="392"/>
      <c r="QHB134" s="393"/>
      <c r="QHC134" s="394"/>
      <c r="QHD134" s="395"/>
      <c r="QHE134" s="389"/>
      <c r="QHF134" s="390"/>
      <c r="QHG134" s="391"/>
      <c r="QHH134" s="392"/>
      <c r="QHI134" s="393"/>
      <c r="QHJ134" s="394"/>
      <c r="QHK134" s="395"/>
      <c r="QHL134" s="389"/>
      <c r="QHM134" s="390"/>
      <c r="QHN134" s="391"/>
      <c r="QHO134" s="392"/>
      <c r="QHP134" s="393"/>
      <c r="QHQ134" s="394"/>
      <c r="QHR134" s="395"/>
      <c r="QHS134" s="389"/>
      <c r="QHT134" s="390"/>
      <c r="QHU134" s="391"/>
      <c r="QHV134" s="392"/>
      <c r="QHW134" s="393"/>
      <c r="QHX134" s="394"/>
      <c r="QHY134" s="395"/>
      <c r="QHZ134" s="389"/>
      <c r="QIA134" s="390"/>
      <c r="QIB134" s="391"/>
      <c r="QIC134" s="392"/>
      <c r="QID134" s="393"/>
      <c r="QIE134" s="394"/>
      <c r="QIF134" s="395"/>
      <c r="QIG134" s="389"/>
      <c r="QIH134" s="390"/>
      <c r="QII134" s="391"/>
      <c r="QIJ134" s="392"/>
      <c r="QIK134" s="393"/>
      <c r="QIL134" s="394"/>
      <c r="QIM134" s="395"/>
      <c r="QIN134" s="389"/>
      <c r="QIO134" s="390"/>
      <c r="QIP134" s="391"/>
      <c r="QIQ134" s="392"/>
      <c r="QIR134" s="393"/>
      <c r="QIS134" s="394"/>
      <c r="QIT134" s="395"/>
      <c r="QIU134" s="389"/>
      <c r="QIV134" s="390"/>
      <c r="QIW134" s="391"/>
      <c r="QIX134" s="392"/>
      <c r="QIY134" s="393"/>
      <c r="QIZ134" s="394"/>
      <c r="QJA134" s="395"/>
      <c r="QJB134" s="389"/>
      <c r="QJC134" s="390"/>
      <c r="QJD134" s="391"/>
      <c r="QJE134" s="392"/>
      <c r="QJF134" s="393"/>
      <c r="QJG134" s="394"/>
      <c r="QJH134" s="395"/>
      <c r="QJI134" s="389"/>
      <c r="QJJ134" s="390"/>
      <c r="QJK134" s="391"/>
      <c r="QJL134" s="392"/>
      <c r="QJM134" s="393"/>
      <c r="QJN134" s="394"/>
      <c r="QJO134" s="395"/>
      <c r="QJP134" s="389"/>
      <c r="QJQ134" s="390"/>
      <c r="QJR134" s="391"/>
      <c r="QJS134" s="392"/>
      <c r="QJT134" s="393"/>
      <c r="QJU134" s="394"/>
      <c r="QJV134" s="395"/>
      <c r="QJW134" s="389"/>
      <c r="QJX134" s="390"/>
      <c r="QJY134" s="391"/>
      <c r="QJZ134" s="392"/>
      <c r="QKA134" s="393"/>
      <c r="QKB134" s="394"/>
      <c r="QKC134" s="395"/>
      <c r="QKD134" s="389"/>
      <c r="QKE134" s="390"/>
      <c r="QKF134" s="391"/>
      <c r="QKG134" s="392"/>
      <c r="QKH134" s="393"/>
      <c r="QKI134" s="394"/>
      <c r="QKJ134" s="395"/>
      <c r="QKK134" s="389"/>
      <c r="QKL134" s="390"/>
      <c r="QKM134" s="391"/>
      <c r="QKN134" s="392"/>
      <c r="QKO134" s="393"/>
      <c r="QKP134" s="394"/>
      <c r="QKQ134" s="395"/>
      <c r="QKR134" s="389"/>
      <c r="QKS134" s="390"/>
      <c r="QKT134" s="391"/>
      <c r="QKU134" s="392"/>
      <c r="QKV134" s="393"/>
      <c r="QKW134" s="394"/>
      <c r="QKX134" s="395"/>
      <c r="QKY134" s="389"/>
      <c r="QKZ134" s="390"/>
      <c r="QLA134" s="391"/>
      <c r="QLB134" s="392"/>
      <c r="QLC134" s="393"/>
      <c r="QLD134" s="394"/>
      <c r="QLE134" s="395"/>
      <c r="QLF134" s="389"/>
      <c r="QLG134" s="390"/>
      <c r="QLH134" s="391"/>
      <c r="QLI134" s="392"/>
      <c r="QLJ134" s="393"/>
      <c r="QLK134" s="394"/>
      <c r="QLL134" s="395"/>
      <c r="QLM134" s="389"/>
      <c r="QLN134" s="390"/>
      <c r="QLO134" s="391"/>
      <c r="QLP134" s="392"/>
      <c r="QLQ134" s="393"/>
      <c r="QLR134" s="394"/>
      <c r="QLS134" s="395"/>
      <c r="QLT134" s="389"/>
      <c r="QLU134" s="390"/>
      <c r="QLV134" s="391"/>
      <c r="QLW134" s="392"/>
      <c r="QLX134" s="393"/>
      <c r="QLY134" s="394"/>
      <c r="QLZ134" s="395"/>
      <c r="QMA134" s="389"/>
      <c r="QMB134" s="390"/>
      <c r="QMC134" s="391"/>
      <c r="QMD134" s="392"/>
      <c r="QME134" s="393"/>
      <c r="QMF134" s="394"/>
      <c r="QMG134" s="395"/>
      <c r="QMH134" s="389"/>
      <c r="QMI134" s="390"/>
      <c r="QMJ134" s="391"/>
      <c r="QMK134" s="392"/>
      <c r="QML134" s="393"/>
      <c r="QMM134" s="394"/>
      <c r="QMN134" s="395"/>
      <c r="QMO134" s="389"/>
      <c r="QMP134" s="390"/>
      <c r="QMQ134" s="391"/>
      <c r="QMR134" s="392"/>
      <c r="QMS134" s="393"/>
      <c r="QMT134" s="394"/>
      <c r="QMU134" s="395"/>
      <c r="QMV134" s="389"/>
      <c r="QMW134" s="390"/>
      <c r="QMX134" s="391"/>
      <c r="QMY134" s="392"/>
      <c r="QMZ134" s="393"/>
      <c r="QNA134" s="394"/>
      <c r="QNB134" s="395"/>
      <c r="QNC134" s="389"/>
      <c r="QND134" s="390"/>
      <c r="QNE134" s="391"/>
      <c r="QNF134" s="392"/>
      <c r="QNG134" s="393"/>
      <c r="QNH134" s="394"/>
      <c r="QNI134" s="395"/>
      <c r="QNJ134" s="389"/>
      <c r="QNK134" s="390"/>
      <c r="QNL134" s="391"/>
      <c r="QNM134" s="392"/>
      <c r="QNN134" s="393"/>
      <c r="QNO134" s="394"/>
      <c r="QNP134" s="395"/>
      <c r="QNQ134" s="389"/>
      <c r="QNR134" s="390"/>
      <c r="QNS134" s="391"/>
      <c r="QNT134" s="392"/>
      <c r="QNU134" s="393"/>
      <c r="QNV134" s="394"/>
      <c r="QNW134" s="395"/>
      <c r="QNX134" s="389"/>
      <c r="QNY134" s="390"/>
      <c r="QNZ134" s="391"/>
      <c r="QOA134" s="392"/>
      <c r="QOB134" s="393"/>
      <c r="QOC134" s="394"/>
      <c r="QOD134" s="395"/>
      <c r="QOE134" s="389"/>
      <c r="QOF134" s="390"/>
      <c r="QOG134" s="391"/>
      <c r="QOH134" s="392"/>
      <c r="QOI134" s="393"/>
      <c r="QOJ134" s="394"/>
      <c r="QOK134" s="395"/>
      <c r="QOL134" s="389"/>
      <c r="QOM134" s="390"/>
      <c r="QON134" s="391"/>
      <c r="QOO134" s="392"/>
      <c r="QOP134" s="393"/>
      <c r="QOQ134" s="394"/>
      <c r="QOR134" s="395"/>
      <c r="QOS134" s="389"/>
      <c r="QOT134" s="390"/>
      <c r="QOU134" s="391"/>
      <c r="QOV134" s="392"/>
      <c r="QOW134" s="393"/>
      <c r="QOX134" s="394"/>
      <c r="QOY134" s="395"/>
      <c r="QOZ134" s="389"/>
      <c r="QPA134" s="390"/>
      <c r="QPB134" s="391"/>
      <c r="QPC134" s="392"/>
      <c r="QPD134" s="393"/>
      <c r="QPE134" s="394"/>
      <c r="QPF134" s="395"/>
      <c r="QPG134" s="389"/>
      <c r="QPH134" s="390"/>
      <c r="QPI134" s="391"/>
      <c r="QPJ134" s="392"/>
      <c r="QPK134" s="393"/>
      <c r="QPL134" s="394"/>
      <c r="QPM134" s="395"/>
      <c r="QPN134" s="389"/>
      <c r="QPO134" s="390"/>
      <c r="QPP134" s="391"/>
      <c r="QPQ134" s="392"/>
      <c r="QPR134" s="393"/>
      <c r="QPS134" s="394"/>
      <c r="QPT134" s="395"/>
      <c r="QPU134" s="389"/>
      <c r="QPV134" s="390"/>
      <c r="QPW134" s="391"/>
      <c r="QPX134" s="392"/>
      <c r="QPY134" s="393"/>
      <c r="QPZ134" s="394"/>
      <c r="QQA134" s="395"/>
      <c r="QQB134" s="389"/>
      <c r="QQC134" s="390"/>
      <c r="QQD134" s="391"/>
      <c r="QQE134" s="392"/>
      <c r="QQF134" s="393"/>
      <c r="QQG134" s="394"/>
      <c r="QQH134" s="395"/>
      <c r="QQI134" s="389"/>
      <c r="QQJ134" s="390"/>
      <c r="QQK134" s="391"/>
      <c r="QQL134" s="392"/>
      <c r="QQM134" s="393"/>
      <c r="QQN134" s="394"/>
      <c r="QQO134" s="395"/>
      <c r="QQP134" s="389"/>
      <c r="QQQ134" s="390"/>
      <c r="QQR134" s="391"/>
      <c r="QQS134" s="392"/>
      <c r="QQT134" s="393"/>
      <c r="QQU134" s="394"/>
      <c r="QQV134" s="395"/>
      <c r="QQW134" s="389"/>
      <c r="QQX134" s="390"/>
      <c r="QQY134" s="391"/>
      <c r="QQZ134" s="392"/>
      <c r="QRA134" s="393"/>
      <c r="QRB134" s="394"/>
      <c r="QRC134" s="395"/>
      <c r="QRD134" s="389"/>
      <c r="QRE134" s="390"/>
      <c r="QRF134" s="391"/>
      <c r="QRG134" s="392"/>
      <c r="QRH134" s="393"/>
      <c r="QRI134" s="394"/>
      <c r="QRJ134" s="395"/>
      <c r="QRK134" s="389"/>
      <c r="QRL134" s="390"/>
      <c r="QRM134" s="391"/>
      <c r="QRN134" s="392"/>
      <c r="QRO134" s="393"/>
      <c r="QRP134" s="394"/>
      <c r="QRQ134" s="395"/>
      <c r="QRR134" s="389"/>
      <c r="QRS134" s="390"/>
      <c r="QRT134" s="391"/>
      <c r="QRU134" s="392"/>
      <c r="QRV134" s="393"/>
      <c r="QRW134" s="394"/>
      <c r="QRX134" s="395"/>
      <c r="QRY134" s="389"/>
      <c r="QRZ134" s="390"/>
      <c r="QSA134" s="391"/>
      <c r="QSB134" s="392"/>
      <c r="QSC134" s="393"/>
      <c r="QSD134" s="394"/>
      <c r="QSE134" s="395"/>
      <c r="QSF134" s="389"/>
      <c r="QSG134" s="390"/>
      <c r="QSH134" s="391"/>
      <c r="QSI134" s="392"/>
      <c r="QSJ134" s="393"/>
      <c r="QSK134" s="394"/>
      <c r="QSL134" s="395"/>
      <c r="QSM134" s="389"/>
      <c r="QSN134" s="390"/>
      <c r="QSO134" s="391"/>
      <c r="QSP134" s="392"/>
      <c r="QSQ134" s="393"/>
      <c r="QSR134" s="394"/>
      <c r="QSS134" s="395"/>
      <c r="QST134" s="389"/>
      <c r="QSU134" s="390"/>
      <c r="QSV134" s="391"/>
      <c r="QSW134" s="392"/>
      <c r="QSX134" s="393"/>
      <c r="QSY134" s="394"/>
      <c r="QSZ134" s="395"/>
      <c r="QTA134" s="389"/>
      <c r="QTB134" s="390"/>
      <c r="QTC134" s="391"/>
      <c r="QTD134" s="392"/>
      <c r="QTE134" s="393"/>
      <c r="QTF134" s="394"/>
      <c r="QTG134" s="395"/>
      <c r="QTH134" s="389"/>
      <c r="QTI134" s="390"/>
      <c r="QTJ134" s="391"/>
      <c r="QTK134" s="392"/>
      <c r="QTL134" s="393"/>
      <c r="QTM134" s="394"/>
      <c r="QTN134" s="395"/>
      <c r="QTO134" s="389"/>
      <c r="QTP134" s="390"/>
      <c r="QTQ134" s="391"/>
      <c r="QTR134" s="392"/>
      <c r="QTS134" s="393"/>
      <c r="QTT134" s="394"/>
      <c r="QTU134" s="395"/>
      <c r="QTV134" s="389"/>
      <c r="QTW134" s="390"/>
      <c r="QTX134" s="391"/>
      <c r="QTY134" s="392"/>
      <c r="QTZ134" s="393"/>
      <c r="QUA134" s="394"/>
      <c r="QUB134" s="395"/>
      <c r="QUC134" s="389"/>
      <c r="QUD134" s="390"/>
      <c r="QUE134" s="391"/>
      <c r="QUF134" s="392"/>
      <c r="QUG134" s="393"/>
      <c r="QUH134" s="394"/>
      <c r="QUI134" s="395"/>
      <c r="QUJ134" s="389"/>
      <c r="QUK134" s="390"/>
      <c r="QUL134" s="391"/>
      <c r="QUM134" s="392"/>
      <c r="QUN134" s="393"/>
      <c r="QUO134" s="394"/>
      <c r="QUP134" s="395"/>
      <c r="QUQ134" s="389"/>
      <c r="QUR134" s="390"/>
      <c r="QUS134" s="391"/>
      <c r="QUT134" s="392"/>
      <c r="QUU134" s="393"/>
      <c r="QUV134" s="394"/>
      <c r="QUW134" s="395"/>
      <c r="QUX134" s="389"/>
      <c r="QUY134" s="390"/>
      <c r="QUZ134" s="391"/>
      <c r="QVA134" s="392"/>
      <c r="QVB134" s="393"/>
      <c r="QVC134" s="394"/>
      <c r="QVD134" s="395"/>
      <c r="QVE134" s="389"/>
      <c r="QVF134" s="390"/>
      <c r="QVG134" s="391"/>
      <c r="QVH134" s="392"/>
      <c r="QVI134" s="393"/>
      <c r="QVJ134" s="394"/>
      <c r="QVK134" s="395"/>
      <c r="QVL134" s="389"/>
      <c r="QVM134" s="390"/>
      <c r="QVN134" s="391"/>
      <c r="QVO134" s="392"/>
      <c r="QVP134" s="393"/>
      <c r="QVQ134" s="394"/>
      <c r="QVR134" s="395"/>
      <c r="QVS134" s="389"/>
      <c r="QVT134" s="390"/>
      <c r="QVU134" s="391"/>
      <c r="QVV134" s="392"/>
      <c r="QVW134" s="393"/>
      <c r="QVX134" s="394"/>
      <c r="QVY134" s="395"/>
      <c r="QVZ134" s="389"/>
      <c r="QWA134" s="390"/>
      <c r="QWB134" s="391"/>
      <c r="QWC134" s="392"/>
      <c r="QWD134" s="393"/>
      <c r="QWE134" s="394"/>
      <c r="QWF134" s="395"/>
      <c r="QWG134" s="389"/>
      <c r="QWH134" s="390"/>
      <c r="QWI134" s="391"/>
      <c r="QWJ134" s="392"/>
      <c r="QWK134" s="393"/>
      <c r="QWL134" s="394"/>
      <c r="QWM134" s="395"/>
      <c r="QWN134" s="389"/>
      <c r="QWO134" s="390"/>
      <c r="QWP134" s="391"/>
      <c r="QWQ134" s="392"/>
      <c r="QWR134" s="393"/>
      <c r="QWS134" s="394"/>
      <c r="QWT134" s="395"/>
      <c r="QWU134" s="389"/>
      <c r="QWV134" s="390"/>
      <c r="QWW134" s="391"/>
      <c r="QWX134" s="392"/>
      <c r="QWY134" s="393"/>
      <c r="QWZ134" s="394"/>
      <c r="QXA134" s="395"/>
      <c r="QXB134" s="389"/>
      <c r="QXC134" s="390"/>
      <c r="QXD134" s="391"/>
      <c r="QXE134" s="392"/>
      <c r="QXF134" s="393"/>
      <c r="QXG134" s="394"/>
      <c r="QXH134" s="395"/>
      <c r="QXI134" s="389"/>
      <c r="QXJ134" s="390"/>
      <c r="QXK134" s="391"/>
      <c r="QXL134" s="392"/>
      <c r="QXM134" s="393"/>
      <c r="QXN134" s="394"/>
      <c r="QXO134" s="395"/>
      <c r="QXP134" s="389"/>
      <c r="QXQ134" s="390"/>
      <c r="QXR134" s="391"/>
      <c r="QXS134" s="392"/>
      <c r="QXT134" s="393"/>
      <c r="QXU134" s="394"/>
      <c r="QXV134" s="395"/>
      <c r="QXW134" s="389"/>
      <c r="QXX134" s="390"/>
      <c r="QXY134" s="391"/>
      <c r="QXZ134" s="392"/>
      <c r="QYA134" s="393"/>
      <c r="QYB134" s="394"/>
      <c r="QYC134" s="395"/>
      <c r="QYD134" s="389"/>
      <c r="QYE134" s="390"/>
      <c r="QYF134" s="391"/>
      <c r="QYG134" s="392"/>
      <c r="QYH134" s="393"/>
      <c r="QYI134" s="394"/>
      <c r="QYJ134" s="395"/>
      <c r="QYK134" s="389"/>
      <c r="QYL134" s="390"/>
      <c r="QYM134" s="391"/>
      <c r="QYN134" s="392"/>
      <c r="QYO134" s="393"/>
      <c r="QYP134" s="394"/>
      <c r="QYQ134" s="395"/>
      <c r="QYR134" s="389"/>
      <c r="QYS134" s="390"/>
      <c r="QYT134" s="391"/>
      <c r="QYU134" s="392"/>
      <c r="QYV134" s="393"/>
      <c r="QYW134" s="394"/>
      <c r="QYX134" s="395"/>
      <c r="QYY134" s="389"/>
      <c r="QYZ134" s="390"/>
      <c r="QZA134" s="391"/>
      <c r="QZB134" s="392"/>
      <c r="QZC134" s="393"/>
      <c r="QZD134" s="394"/>
      <c r="QZE134" s="395"/>
      <c r="QZF134" s="389"/>
      <c r="QZG134" s="390"/>
      <c r="QZH134" s="391"/>
      <c r="QZI134" s="392"/>
      <c r="QZJ134" s="393"/>
      <c r="QZK134" s="394"/>
      <c r="QZL134" s="395"/>
      <c r="QZM134" s="389"/>
      <c r="QZN134" s="390"/>
      <c r="QZO134" s="391"/>
      <c r="QZP134" s="392"/>
      <c r="QZQ134" s="393"/>
      <c r="QZR134" s="394"/>
      <c r="QZS134" s="395"/>
      <c r="QZT134" s="389"/>
      <c r="QZU134" s="390"/>
      <c r="QZV134" s="391"/>
      <c r="QZW134" s="392"/>
      <c r="QZX134" s="393"/>
      <c r="QZY134" s="394"/>
      <c r="QZZ134" s="395"/>
      <c r="RAA134" s="389"/>
      <c r="RAB134" s="390"/>
      <c r="RAC134" s="391"/>
      <c r="RAD134" s="392"/>
      <c r="RAE134" s="393"/>
      <c r="RAF134" s="394"/>
      <c r="RAG134" s="395"/>
      <c r="RAH134" s="389"/>
      <c r="RAI134" s="390"/>
      <c r="RAJ134" s="391"/>
      <c r="RAK134" s="392"/>
      <c r="RAL134" s="393"/>
      <c r="RAM134" s="394"/>
      <c r="RAN134" s="395"/>
      <c r="RAO134" s="389"/>
      <c r="RAP134" s="390"/>
      <c r="RAQ134" s="391"/>
      <c r="RAR134" s="392"/>
      <c r="RAS134" s="393"/>
      <c r="RAT134" s="394"/>
      <c r="RAU134" s="395"/>
      <c r="RAV134" s="389"/>
      <c r="RAW134" s="390"/>
      <c r="RAX134" s="391"/>
      <c r="RAY134" s="392"/>
      <c r="RAZ134" s="393"/>
      <c r="RBA134" s="394"/>
      <c r="RBB134" s="395"/>
      <c r="RBC134" s="389"/>
      <c r="RBD134" s="390"/>
      <c r="RBE134" s="391"/>
      <c r="RBF134" s="392"/>
      <c r="RBG134" s="393"/>
      <c r="RBH134" s="394"/>
      <c r="RBI134" s="395"/>
      <c r="RBJ134" s="389"/>
      <c r="RBK134" s="390"/>
      <c r="RBL134" s="391"/>
      <c r="RBM134" s="392"/>
      <c r="RBN134" s="393"/>
      <c r="RBO134" s="394"/>
      <c r="RBP134" s="395"/>
      <c r="RBQ134" s="389"/>
      <c r="RBR134" s="390"/>
      <c r="RBS134" s="391"/>
      <c r="RBT134" s="392"/>
      <c r="RBU134" s="393"/>
      <c r="RBV134" s="394"/>
      <c r="RBW134" s="395"/>
      <c r="RBX134" s="389"/>
      <c r="RBY134" s="390"/>
      <c r="RBZ134" s="391"/>
      <c r="RCA134" s="392"/>
      <c r="RCB134" s="393"/>
      <c r="RCC134" s="394"/>
      <c r="RCD134" s="395"/>
      <c r="RCE134" s="389"/>
      <c r="RCF134" s="390"/>
      <c r="RCG134" s="391"/>
      <c r="RCH134" s="392"/>
      <c r="RCI134" s="393"/>
      <c r="RCJ134" s="394"/>
      <c r="RCK134" s="395"/>
      <c r="RCL134" s="389"/>
      <c r="RCM134" s="390"/>
      <c r="RCN134" s="391"/>
      <c r="RCO134" s="392"/>
      <c r="RCP134" s="393"/>
      <c r="RCQ134" s="394"/>
      <c r="RCR134" s="395"/>
      <c r="RCS134" s="389"/>
      <c r="RCT134" s="390"/>
      <c r="RCU134" s="391"/>
      <c r="RCV134" s="392"/>
      <c r="RCW134" s="393"/>
      <c r="RCX134" s="394"/>
      <c r="RCY134" s="395"/>
      <c r="RCZ134" s="389"/>
      <c r="RDA134" s="390"/>
      <c r="RDB134" s="391"/>
      <c r="RDC134" s="392"/>
      <c r="RDD134" s="393"/>
      <c r="RDE134" s="394"/>
      <c r="RDF134" s="395"/>
      <c r="RDG134" s="389"/>
      <c r="RDH134" s="390"/>
      <c r="RDI134" s="391"/>
      <c r="RDJ134" s="392"/>
      <c r="RDK134" s="393"/>
      <c r="RDL134" s="394"/>
      <c r="RDM134" s="395"/>
      <c r="RDN134" s="389"/>
      <c r="RDO134" s="390"/>
      <c r="RDP134" s="391"/>
      <c r="RDQ134" s="392"/>
      <c r="RDR134" s="393"/>
      <c r="RDS134" s="394"/>
      <c r="RDT134" s="395"/>
      <c r="RDU134" s="389"/>
      <c r="RDV134" s="390"/>
      <c r="RDW134" s="391"/>
      <c r="RDX134" s="392"/>
      <c r="RDY134" s="393"/>
      <c r="RDZ134" s="394"/>
      <c r="REA134" s="395"/>
      <c r="REB134" s="389"/>
      <c r="REC134" s="390"/>
      <c r="RED134" s="391"/>
      <c r="REE134" s="392"/>
      <c r="REF134" s="393"/>
      <c r="REG134" s="394"/>
      <c r="REH134" s="395"/>
      <c r="REI134" s="389"/>
      <c r="REJ134" s="390"/>
      <c r="REK134" s="391"/>
      <c r="REL134" s="392"/>
      <c r="REM134" s="393"/>
      <c r="REN134" s="394"/>
      <c r="REO134" s="395"/>
      <c r="REP134" s="389"/>
      <c r="REQ134" s="390"/>
      <c r="RER134" s="391"/>
      <c r="RES134" s="392"/>
      <c r="RET134" s="393"/>
      <c r="REU134" s="394"/>
      <c r="REV134" s="395"/>
      <c r="REW134" s="389"/>
      <c r="REX134" s="390"/>
      <c r="REY134" s="391"/>
      <c r="REZ134" s="392"/>
      <c r="RFA134" s="393"/>
      <c r="RFB134" s="394"/>
      <c r="RFC134" s="395"/>
      <c r="RFD134" s="389"/>
      <c r="RFE134" s="390"/>
      <c r="RFF134" s="391"/>
      <c r="RFG134" s="392"/>
      <c r="RFH134" s="393"/>
      <c r="RFI134" s="394"/>
      <c r="RFJ134" s="395"/>
      <c r="RFK134" s="389"/>
      <c r="RFL134" s="390"/>
      <c r="RFM134" s="391"/>
      <c r="RFN134" s="392"/>
      <c r="RFO134" s="393"/>
      <c r="RFP134" s="394"/>
      <c r="RFQ134" s="395"/>
      <c r="RFR134" s="389"/>
      <c r="RFS134" s="390"/>
      <c r="RFT134" s="391"/>
      <c r="RFU134" s="392"/>
      <c r="RFV134" s="393"/>
      <c r="RFW134" s="394"/>
      <c r="RFX134" s="395"/>
      <c r="RFY134" s="389"/>
      <c r="RFZ134" s="390"/>
      <c r="RGA134" s="391"/>
      <c r="RGB134" s="392"/>
      <c r="RGC134" s="393"/>
      <c r="RGD134" s="394"/>
      <c r="RGE134" s="395"/>
      <c r="RGF134" s="389"/>
      <c r="RGG134" s="390"/>
      <c r="RGH134" s="391"/>
      <c r="RGI134" s="392"/>
      <c r="RGJ134" s="393"/>
      <c r="RGK134" s="394"/>
      <c r="RGL134" s="395"/>
      <c r="RGM134" s="389"/>
      <c r="RGN134" s="390"/>
      <c r="RGO134" s="391"/>
      <c r="RGP134" s="392"/>
      <c r="RGQ134" s="393"/>
      <c r="RGR134" s="394"/>
      <c r="RGS134" s="395"/>
      <c r="RGT134" s="389"/>
      <c r="RGU134" s="390"/>
      <c r="RGV134" s="391"/>
      <c r="RGW134" s="392"/>
      <c r="RGX134" s="393"/>
      <c r="RGY134" s="394"/>
      <c r="RGZ134" s="395"/>
      <c r="RHA134" s="389"/>
      <c r="RHB134" s="390"/>
      <c r="RHC134" s="391"/>
      <c r="RHD134" s="392"/>
      <c r="RHE134" s="393"/>
      <c r="RHF134" s="394"/>
      <c r="RHG134" s="395"/>
      <c r="RHH134" s="389"/>
      <c r="RHI134" s="390"/>
      <c r="RHJ134" s="391"/>
      <c r="RHK134" s="392"/>
      <c r="RHL134" s="393"/>
      <c r="RHM134" s="394"/>
      <c r="RHN134" s="395"/>
      <c r="RHO134" s="389"/>
      <c r="RHP134" s="390"/>
      <c r="RHQ134" s="391"/>
      <c r="RHR134" s="392"/>
      <c r="RHS134" s="393"/>
      <c r="RHT134" s="394"/>
      <c r="RHU134" s="395"/>
      <c r="RHV134" s="389"/>
      <c r="RHW134" s="390"/>
      <c r="RHX134" s="391"/>
      <c r="RHY134" s="392"/>
      <c r="RHZ134" s="393"/>
      <c r="RIA134" s="394"/>
      <c r="RIB134" s="395"/>
      <c r="RIC134" s="389"/>
      <c r="RID134" s="390"/>
      <c r="RIE134" s="391"/>
      <c r="RIF134" s="392"/>
      <c r="RIG134" s="393"/>
      <c r="RIH134" s="394"/>
      <c r="RII134" s="395"/>
      <c r="RIJ134" s="389"/>
      <c r="RIK134" s="390"/>
      <c r="RIL134" s="391"/>
      <c r="RIM134" s="392"/>
      <c r="RIN134" s="393"/>
      <c r="RIO134" s="394"/>
      <c r="RIP134" s="395"/>
      <c r="RIQ134" s="389"/>
      <c r="RIR134" s="390"/>
      <c r="RIS134" s="391"/>
      <c r="RIT134" s="392"/>
      <c r="RIU134" s="393"/>
      <c r="RIV134" s="394"/>
      <c r="RIW134" s="395"/>
      <c r="RIX134" s="389"/>
      <c r="RIY134" s="390"/>
      <c r="RIZ134" s="391"/>
      <c r="RJA134" s="392"/>
      <c r="RJB134" s="393"/>
      <c r="RJC134" s="394"/>
      <c r="RJD134" s="395"/>
      <c r="RJE134" s="389"/>
      <c r="RJF134" s="390"/>
      <c r="RJG134" s="391"/>
      <c r="RJH134" s="392"/>
      <c r="RJI134" s="393"/>
      <c r="RJJ134" s="394"/>
      <c r="RJK134" s="395"/>
      <c r="RJL134" s="389"/>
      <c r="RJM134" s="390"/>
      <c r="RJN134" s="391"/>
      <c r="RJO134" s="392"/>
      <c r="RJP134" s="393"/>
      <c r="RJQ134" s="394"/>
      <c r="RJR134" s="395"/>
      <c r="RJS134" s="389"/>
      <c r="RJT134" s="390"/>
      <c r="RJU134" s="391"/>
      <c r="RJV134" s="392"/>
      <c r="RJW134" s="393"/>
      <c r="RJX134" s="394"/>
      <c r="RJY134" s="395"/>
      <c r="RJZ134" s="389"/>
      <c r="RKA134" s="390"/>
      <c r="RKB134" s="391"/>
      <c r="RKC134" s="392"/>
      <c r="RKD134" s="393"/>
      <c r="RKE134" s="394"/>
      <c r="RKF134" s="395"/>
      <c r="RKG134" s="389"/>
      <c r="RKH134" s="390"/>
      <c r="RKI134" s="391"/>
      <c r="RKJ134" s="392"/>
      <c r="RKK134" s="393"/>
      <c r="RKL134" s="394"/>
      <c r="RKM134" s="395"/>
      <c r="RKN134" s="389"/>
      <c r="RKO134" s="390"/>
      <c r="RKP134" s="391"/>
      <c r="RKQ134" s="392"/>
      <c r="RKR134" s="393"/>
      <c r="RKS134" s="394"/>
      <c r="RKT134" s="395"/>
      <c r="RKU134" s="389"/>
      <c r="RKV134" s="390"/>
      <c r="RKW134" s="391"/>
      <c r="RKX134" s="392"/>
      <c r="RKY134" s="393"/>
      <c r="RKZ134" s="394"/>
      <c r="RLA134" s="395"/>
      <c r="RLB134" s="389"/>
      <c r="RLC134" s="390"/>
      <c r="RLD134" s="391"/>
      <c r="RLE134" s="392"/>
      <c r="RLF134" s="393"/>
      <c r="RLG134" s="394"/>
      <c r="RLH134" s="395"/>
      <c r="RLI134" s="389"/>
      <c r="RLJ134" s="390"/>
      <c r="RLK134" s="391"/>
      <c r="RLL134" s="392"/>
      <c r="RLM134" s="393"/>
      <c r="RLN134" s="394"/>
      <c r="RLO134" s="395"/>
      <c r="RLP134" s="389"/>
      <c r="RLQ134" s="390"/>
      <c r="RLR134" s="391"/>
      <c r="RLS134" s="392"/>
      <c r="RLT134" s="393"/>
      <c r="RLU134" s="394"/>
      <c r="RLV134" s="395"/>
      <c r="RLW134" s="389"/>
      <c r="RLX134" s="390"/>
      <c r="RLY134" s="391"/>
      <c r="RLZ134" s="392"/>
      <c r="RMA134" s="393"/>
      <c r="RMB134" s="394"/>
      <c r="RMC134" s="395"/>
      <c r="RMD134" s="389"/>
      <c r="RME134" s="390"/>
      <c r="RMF134" s="391"/>
      <c r="RMG134" s="392"/>
      <c r="RMH134" s="393"/>
      <c r="RMI134" s="394"/>
      <c r="RMJ134" s="395"/>
      <c r="RMK134" s="389"/>
      <c r="RML134" s="390"/>
      <c r="RMM134" s="391"/>
      <c r="RMN134" s="392"/>
      <c r="RMO134" s="393"/>
      <c r="RMP134" s="394"/>
      <c r="RMQ134" s="395"/>
      <c r="RMR134" s="389"/>
      <c r="RMS134" s="390"/>
      <c r="RMT134" s="391"/>
      <c r="RMU134" s="392"/>
      <c r="RMV134" s="393"/>
      <c r="RMW134" s="394"/>
      <c r="RMX134" s="395"/>
      <c r="RMY134" s="389"/>
      <c r="RMZ134" s="390"/>
      <c r="RNA134" s="391"/>
      <c r="RNB134" s="392"/>
      <c r="RNC134" s="393"/>
      <c r="RND134" s="394"/>
      <c r="RNE134" s="395"/>
      <c r="RNF134" s="389"/>
      <c r="RNG134" s="390"/>
      <c r="RNH134" s="391"/>
      <c r="RNI134" s="392"/>
      <c r="RNJ134" s="393"/>
      <c r="RNK134" s="394"/>
      <c r="RNL134" s="395"/>
      <c r="RNM134" s="389"/>
      <c r="RNN134" s="390"/>
      <c r="RNO134" s="391"/>
      <c r="RNP134" s="392"/>
      <c r="RNQ134" s="393"/>
      <c r="RNR134" s="394"/>
      <c r="RNS134" s="395"/>
      <c r="RNT134" s="389"/>
      <c r="RNU134" s="390"/>
      <c r="RNV134" s="391"/>
      <c r="RNW134" s="392"/>
      <c r="RNX134" s="393"/>
      <c r="RNY134" s="394"/>
      <c r="RNZ134" s="395"/>
      <c r="ROA134" s="389"/>
      <c r="ROB134" s="390"/>
      <c r="ROC134" s="391"/>
      <c r="ROD134" s="392"/>
      <c r="ROE134" s="393"/>
      <c r="ROF134" s="394"/>
      <c r="ROG134" s="395"/>
      <c r="ROH134" s="389"/>
      <c r="ROI134" s="390"/>
      <c r="ROJ134" s="391"/>
      <c r="ROK134" s="392"/>
      <c r="ROL134" s="393"/>
      <c r="ROM134" s="394"/>
      <c r="RON134" s="395"/>
      <c r="ROO134" s="389"/>
      <c r="ROP134" s="390"/>
      <c r="ROQ134" s="391"/>
      <c r="ROR134" s="392"/>
      <c r="ROS134" s="393"/>
      <c r="ROT134" s="394"/>
      <c r="ROU134" s="395"/>
      <c r="ROV134" s="389"/>
      <c r="ROW134" s="390"/>
      <c r="ROX134" s="391"/>
      <c r="ROY134" s="392"/>
      <c r="ROZ134" s="393"/>
      <c r="RPA134" s="394"/>
      <c r="RPB134" s="395"/>
      <c r="RPC134" s="389"/>
      <c r="RPD134" s="390"/>
      <c r="RPE134" s="391"/>
      <c r="RPF134" s="392"/>
      <c r="RPG134" s="393"/>
      <c r="RPH134" s="394"/>
      <c r="RPI134" s="395"/>
      <c r="RPJ134" s="389"/>
      <c r="RPK134" s="390"/>
      <c r="RPL134" s="391"/>
      <c r="RPM134" s="392"/>
      <c r="RPN134" s="393"/>
      <c r="RPO134" s="394"/>
      <c r="RPP134" s="395"/>
      <c r="RPQ134" s="389"/>
      <c r="RPR134" s="390"/>
      <c r="RPS134" s="391"/>
      <c r="RPT134" s="392"/>
      <c r="RPU134" s="393"/>
      <c r="RPV134" s="394"/>
      <c r="RPW134" s="395"/>
      <c r="RPX134" s="389"/>
      <c r="RPY134" s="390"/>
      <c r="RPZ134" s="391"/>
      <c r="RQA134" s="392"/>
      <c r="RQB134" s="393"/>
      <c r="RQC134" s="394"/>
      <c r="RQD134" s="395"/>
      <c r="RQE134" s="389"/>
      <c r="RQF134" s="390"/>
      <c r="RQG134" s="391"/>
      <c r="RQH134" s="392"/>
      <c r="RQI134" s="393"/>
      <c r="RQJ134" s="394"/>
      <c r="RQK134" s="395"/>
      <c r="RQL134" s="389"/>
      <c r="RQM134" s="390"/>
      <c r="RQN134" s="391"/>
      <c r="RQO134" s="392"/>
      <c r="RQP134" s="393"/>
      <c r="RQQ134" s="394"/>
      <c r="RQR134" s="395"/>
      <c r="RQS134" s="389"/>
      <c r="RQT134" s="390"/>
      <c r="RQU134" s="391"/>
      <c r="RQV134" s="392"/>
      <c r="RQW134" s="393"/>
      <c r="RQX134" s="394"/>
      <c r="RQY134" s="395"/>
      <c r="RQZ134" s="389"/>
      <c r="RRA134" s="390"/>
      <c r="RRB134" s="391"/>
      <c r="RRC134" s="392"/>
      <c r="RRD134" s="393"/>
      <c r="RRE134" s="394"/>
      <c r="RRF134" s="395"/>
      <c r="RRG134" s="389"/>
      <c r="RRH134" s="390"/>
      <c r="RRI134" s="391"/>
      <c r="RRJ134" s="392"/>
      <c r="RRK134" s="393"/>
      <c r="RRL134" s="394"/>
      <c r="RRM134" s="395"/>
      <c r="RRN134" s="389"/>
      <c r="RRO134" s="390"/>
      <c r="RRP134" s="391"/>
      <c r="RRQ134" s="392"/>
      <c r="RRR134" s="393"/>
      <c r="RRS134" s="394"/>
      <c r="RRT134" s="395"/>
      <c r="RRU134" s="389"/>
      <c r="RRV134" s="390"/>
      <c r="RRW134" s="391"/>
      <c r="RRX134" s="392"/>
      <c r="RRY134" s="393"/>
      <c r="RRZ134" s="394"/>
      <c r="RSA134" s="395"/>
      <c r="RSB134" s="389"/>
      <c r="RSC134" s="390"/>
      <c r="RSD134" s="391"/>
      <c r="RSE134" s="392"/>
      <c r="RSF134" s="393"/>
      <c r="RSG134" s="394"/>
      <c r="RSH134" s="395"/>
      <c r="RSI134" s="389"/>
      <c r="RSJ134" s="390"/>
      <c r="RSK134" s="391"/>
      <c r="RSL134" s="392"/>
      <c r="RSM134" s="393"/>
      <c r="RSN134" s="394"/>
      <c r="RSO134" s="395"/>
      <c r="RSP134" s="389"/>
      <c r="RSQ134" s="390"/>
      <c r="RSR134" s="391"/>
      <c r="RSS134" s="392"/>
      <c r="RST134" s="393"/>
      <c r="RSU134" s="394"/>
      <c r="RSV134" s="395"/>
      <c r="RSW134" s="389"/>
      <c r="RSX134" s="390"/>
      <c r="RSY134" s="391"/>
      <c r="RSZ134" s="392"/>
      <c r="RTA134" s="393"/>
      <c r="RTB134" s="394"/>
      <c r="RTC134" s="395"/>
      <c r="RTD134" s="389"/>
      <c r="RTE134" s="390"/>
      <c r="RTF134" s="391"/>
      <c r="RTG134" s="392"/>
      <c r="RTH134" s="393"/>
      <c r="RTI134" s="394"/>
      <c r="RTJ134" s="395"/>
      <c r="RTK134" s="389"/>
      <c r="RTL134" s="390"/>
      <c r="RTM134" s="391"/>
      <c r="RTN134" s="392"/>
      <c r="RTO134" s="393"/>
      <c r="RTP134" s="394"/>
      <c r="RTQ134" s="395"/>
      <c r="RTR134" s="389"/>
      <c r="RTS134" s="390"/>
      <c r="RTT134" s="391"/>
      <c r="RTU134" s="392"/>
      <c r="RTV134" s="393"/>
      <c r="RTW134" s="394"/>
      <c r="RTX134" s="395"/>
      <c r="RTY134" s="389"/>
      <c r="RTZ134" s="390"/>
      <c r="RUA134" s="391"/>
      <c r="RUB134" s="392"/>
      <c r="RUC134" s="393"/>
      <c r="RUD134" s="394"/>
      <c r="RUE134" s="395"/>
      <c r="RUF134" s="389"/>
      <c r="RUG134" s="390"/>
      <c r="RUH134" s="391"/>
      <c r="RUI134" s="392"/>
      <c r="RUJ134" s="393"/>
      <c r="RUK134" s="394"/>
      <c r="RUL134" s="395"/>
      <c r="RUM134" s="389"/>
      <c r="RUN134" s="390"/>
      <c r="RUO134" s="391"/>
      <c r="RUP134" s="392"/>
      <c r="RUQ134" s="393"/>
      <c r="RUR134" s="394"/>
      <c r="RUS134" s="395"/>
      <c r="RUT134" s="389"/>
      <c r="RUU134" s="390"/>
      <c r="RUV134" s="391"/>
      <c r="RUW134" s="392"/>
      <c r="RUX134" s="393"/>
      <c r="RUY134" s="394"/>
      <c r="RUZ134" s="395"/>
      <c r="RVA134" s="389"/>
      <c r="RVB134" s="390"/>
      <c r="RVC134" s="391"/>
      <c r="RVD134" s="392"/>
      <c r="RVE134" s="393"/>
      <c r="RVF134" s="394"/>
      <c r="RVG134" s="395"/>
      <c r="RVH134" s="389"/>
      <c r="RVI134" s="390"/>
      <c r="RVJ134" s="391"/>
      <c r="RVK134" s="392"/>
      <c r="RVL134" s="393"/>
      <c r="RVM134" s="394"/>
      <c r="RVN134" s="395"/>
      <c r="RVO134" s="389"/>
      <c r="RVP134" s="390"/>
      <c r="RVQ134" s="391"/>
      <c r="RVR134" s="392"/>
      <c r="RVS134" s="393"/>
      <c r="RVT134" s="394"/>
      <c r="RVU134" s="395"/>
      <c r="RVV134" s="389"/>
      <c r="RVW134" s="390"/>
      <c r="RVX134" s="391"/>
      <c r="RVY134" s="392"/>
      <c r="RVZ134" s="393"/>
      <c r="RWA134" s="394"/>
      <c r="RWB134" s="395"/>
      <c r="RWC134" s="389"/>
      <c r="RWD134" s="390"/>
      <c r="RWE134" s="391"/>
      <c r="RWF134" s="392"/>
      <c r="RWG134" s="393"/>
      <c r="RWH134" s="394"/>
      <c r="RWI134" s="395"/>
      <c r="RWJ134" s="389"/>
      <c r="RWK134" s="390"/>
      <c r="RWL134" s="391"/>
      <c r="RWM134" s="392"/>
      <c r="RWN134" s="393"/>
      <c r="RWO134" s="394"/>
      <c r="RWP134" s="395"/>
      <c r="RWQ134" s="389"/>
      <c r="RWR134" s="390"/>
      <c r="RWS134" s="391"/>
      <c r="RWT134" s="392"/>
      <c r="RWU134" s="393"/>
      <c r="RWV134" s="394"/>
      <c r="RWW134" s="395"/>
      <c r="RWX134" s="389"/>
      <c r="RWY134" s="390"/>
      <c r="RWZ134" s="391"/>
      <c r="RXA134" s="392"/>
      <c r="RXB134" s="393"/>
      <c r="RXC134" s="394"/>
      <c r="RXD134" s="395"/>
      <c r="RXE134" s="389"/>
      <c r="RXF134" s="390"/>
      <c r="RXG134" s="391"/>
      <c r="RXH134" s="392"/>
      <c r="RXI134" s="393"/>
      <c r="RXJ134" s="394"/>
      <c r="RXK134" s="395"/>
      <c r="RXL134" s="389"/>
      <c r="RXM134" s="390"/>
      <c r="RXN134" s="391"/>
      <c r="RXO134" s="392"/>
      <c r="RXP134" s="393"/>
      <c r="RXQ134" s="394"/>
      <c r="RXR134" s="395"/>
      <c r="RXS134" s="389"/>
      <c r="RXT134" s="390"/>
      <c r="RXU134" s="391"/>
      <c r="RXV134" s="392"/>
      <c r="RXW134" s="393"/>
      <c r="RXX134" s="394"/>
      <c r="RXY134" s="395"/>
      <c r="RXZ134" s="389"/>
      <c r="RYA134" s="390"/>
      <c r="RYB134" s="391"/>
      <c r="RYC134" s="392"/>
      <c r="RYD134" s="393"/>
      <c r="RYE134" s="394"/>
      <c r="RYF134" s="395"/>
      <c r="RYG134" s="389"/>
      <c r="RYH134" s="390"/>
      <c r="RYI134" s="391"/>
      <c r="RYJ134" s="392"/>
      <c r="RYK134" s="393"/>
      <c r="RYL134" s="394"/>
      <c r="RYM134" s="395"/>
      <c r="RYN134" s="389"/>
      <c r="RYO134" s="390"/>
      <c r="RYP134" s="391"/>
      <c r="RYQ134" s="392"/>
      <c r="RYR134" s="393"/>
      <c r="RYS134" s="394"/>
      <c r="RYT134" s="395"/>
      <c r="RYU134" s="389"/>
      <c r="RYV134" s="390"/>
      <c r="RYW134" s="391"/>
      <c r="RYX134" s="392"/>
      <c r="RYY134" s="393"/>
      <c r="RYZ134" s="394"/>
      <c r="RZA134" s="395"/>
      <c r="RZB134" s="389"/>
      <c r="RZC134" s="390"/>
      <c r="RZD134" s="391"/>
      <c r="RZE134" s="392"/>
      <c r="RZF134" s="393"/>
      <c r="RZG134" s="394"/>
      <c r="RZH134" s="395"/>
      <c r="RZI134" s="389"/>
      <c r="RZJ134" s="390"/>
      <c r="RZK134" s="391"/>
      <c r="RZL134" s="392"/>
      <c r="RZM134" s="393"/>
      <c r="RZN134" s="394"/>
      <c r="RZO134" s="395"/>
      <c r="RZP134" s="389"/>
      <c r="RZQ134" s="390"/>
      <c r="RZR134" s="391"/>
      <c r="RZS134" s="392"/>
      <c r="RZT134" s="393"/>
      <c r="RZU134" s="394"/>
      <c r="RZV134" s="395"/>
      <c r="RZW134" s="389"/>
      <c r="RZX134" s="390"/>
      <c r="RZY134" s="391"/>
      <c r="RZZ134" s="392"/>
      <c r="SAA134" s="393"/>
      <c r="SAB134" s="394"/>
      <c r="SAC134" s="395"/>
      <c r="SAD134" s="389"/>
      <c r="SAE134" s="390"/>
      <c r="SAF134" s="391"/>
      <c r="SAG134" s="392"/>
      <c r="SAH134" s="393"/>
      <c r="SAI134" s="394"/>
      <c r="SAJ134" s="395"/>
      <c r="SAK134" s="389"/>
      <c r="SAL134" s="390"/>
      <c r="SAM134" s="391"/>
      <c r="SAN134" s="392"/>
      <c r="SAO134" s="393"/>
      <c r="SAP134" s="394"/>
      <c r="SAQ134" s="395"/>
      <c r="SAR134" s="389"/>
      <c r="SAS134" s="390"/>
      <c r="SAT134" s="391"/>
      <c r="SAU134" s="392"/>
      <c r="SAV134" s="393"/>
      <c r="SAW134" s="394"/>
      <c r="SAX134" s="395"/>
      <c r="SAY134" s="389"/>
      <c r="SAZ134" s="390"/>
      <c r="SBA134" s="391"/>
      <c r="SBB134" s="392"/>
      <c r="SBC134" s="393"/>
      <c r="SBD134" s="394"/>
      <c r="SBE134" s="395"/>
      <c r="SBF134" s="389"/>
      <c r="SBG134" s="390"/>
      <c r="SBH134" s="391"/>
      <c r="SBI134" s="392"/>
      <c r="SBJ134" s="393"/>
      <c r="SBK134" s="394"/>
      <c r="SBL134" s="395"/>
      <c r="SBM134" s="389"/>
      <c r="SBN134" s="390"/>
      <c r="SBO134" s="391"/>
      <c r="SBP134" s="392"/>
      <c r="SBQ134" s="393"/>
      <c r="SBR134" s="394"/>
      <c r="SBS134" s="395"/>
      <c r="SBT134" s="389"/>
      <c r="SBU134" s="390"/>
      <c r="SBV134" s="391"/>
      <c r="SBW134" s="392"/>
      <c r="SBX134" s="393"/>
      <c r="SBY134" s="394"/>
      <c r="SBZ134" s="395"/>
      <c r="SCA134" s="389"/>
      <c r="SCB134" s="390"/>
      <c r="SCC134" s="391"/>
      <c r="SCD134" s="392"/>
      <c r="SCE134" s="393"/>
      <c r="SCF134" s="394"/>
      <c r="SCG134" s="395"/>
      <c r="SCH134" s="389"/>
      <c r="SCI134" s="390"/>
      <c r="SCJ134" s="391"/>
      <c r="SCK134" s="392"/>
      <c r="SCL134" s="393"/>
      <c r="SCM134" s="394"/>
      <c r="SCN134" s="395"/>
      <c r="SCO134" s="389"/>
      <c r="SCP134" s="390"/>
      <c r="SCQ134" s="391"/>
      <c r="SCR134" s="392"/>
      <c r="SCS134" s="393"/>
      <c r="SCT134" s="394"/>
      <c r="SCU134" s="395"/>
      <c r="SCV134" s="389"/>
      <c r="SCW134" s="390"/>
      <c r="SCX134" s="391"/>
      <c r="SCY134" s="392"/>
      <c r="SCZ134" s="393"/>
      <c r="SDA134" s="394"/>
      <c r="SDB134" s="395"/>
      <c r="SDC134" s="389"/>
      <c r="SDD134" s="390"/>
      <c r="SDE134" s="391"/>
      <c r="SDF134" s="392"/>
      <c r="SDG134" s="393"/>
      <c r="SDH134" s="394"/>
      <c r="SDI134" s="395"/>
      <c r="SDJ134" s="389"/>
      <c r="SDK134" s="390"/>
      <c r="SDL134" s="391"/>
      <c r="SDM134" s="392"/>
      <c r="SDN134" s="393"/>
      <c r="SDO134" s="394"/>
      <c r="SDP134" s="395"/>
      <c r="SDQ134" s="389"/>
      <c r="SDR134" s="390"/>
      <c r="SDS134" s="391"/>
      <c r="SDT134" s="392"/>
      <c r="SDU134" s="393"/>
      <c r="SDV134" s="394"/>
      <c r="SDW134" s="395"/>
      <c r="SDX134" s="389"/>
      <c r="SDY134" s="390"/>
      <c r="SDZ134" s="391"/>
      <c r="SEA134" s="392"/>
      <c r="SEB134" s="393"/>
      <c r="SEC134" s="394"/>
      <c r="SED134" s="395"/>
      <c r="SEE134" s="389"/>
      <c r="SEF134" s="390"/>
      <c r="SEG134" s="391"/>
      <c r="SEH134" s="392"/>
      <c r="SEI134" s="393"/>
      <c r="SEJ134" s="394"/>
      <c r="SEK134" s="395"/>
      <c r="SEL134" s="389"/>
      <c r="SEM134" s="390"/>
      <c r="SEN134" s="391"/>
      <c r="SEO134" s="392"/>
      <c r="SEP134" s="393"/>
      <c r="SEQ134" s="394"/>
      <c r="SER134" s="395"/>
      <c r="SES134" s="389"/>
      <c r="SET134" s="390"/>
      <c r="SEU134" s="391"/>
      <c r="SEV134" s="392"/>
      <c r="SEW134" s="393"/>
      <c r="SEX134" s="394"/>
      <c r="SEY134" s="395"/>
      <c r="SEZ134" s="389"/>
      <c r="SFA134" s="390"/>
      <c r="SFB134" s="391"/>
      <c r="SFC134" s="392"/>
      <c r="SFD134" s="393"/>
      <c r="SFE134" s="394"/>
      <c r="SFF134" s="395"/>
      <c r="SFG134" s="389"/>
      <c r="SFH134" s="390"/>
      <c r="SFI134" s="391"/>
      <c r="SFJ134" s="392"/>
      <c r="SFK134" s="393"/>
      <c r="SFL134" s="394"/>
      <c r="SFM134" s="395"/>
      <c r="SFN134" s="389"/>
      <c r="SFO134" s="390"/>
      <c r="SFP134" s="391"/>
      <c r="SFQ134" s="392"/>
      <c r="SFR134" s="393"/>
      <c r="SFS134" s="394"/>
      <c r="SFT134" s="395"/>
      <c r="SFU134" s="389"/>
      <c r="SFV134" s="390"/>
      <c r="SFW134" s="391"/>
      <c r="SFX134" s="392"/>
      <c r="SFY134" s="393"/>
      <c r="SFZ134" s="394"/>
      <c r="SGA134" s="395"/>
      <c r="SGB134" s="389"/>
      <c r="SGC134" s="390"/>
      <c r="SGD134" s="391"/>
      <c r="SGE134" s="392"/>
      <c r="SGF134" s="393"/>
      <c r="SGG134" s="394"/>
      <c r="SGH134" s="395"/>
      <c r="SGI134" s="389"/>
      <c r="SGJ134" s="390"/>
      <c r="SGK134" s="391"/>
      <c r="SGL134" s="392"/>
      <c r="SGM134" s="393"/>
      <c r="SGN134" s="394"/>
      <c r="SGO134" s="395"/>
      <c r="SGP134" s="389"/>
      <c r="SGQ134" s="390"/>
      <c r="SGR134" s="391"/>
      <c r="SGS134" s="392"/>
      <c r="SGT134" s="393"/>
      <c r="SGU134" s="394"/>
      <c r="SGV134" s="395"/>
      <c r="SGW134" s="389"/>
      <c r="SGX134" s="390"/>
      <c r="SGY134" s="391"/>
      <c r="SGZ134" s="392"/>
      <c r="SHA134" s="393"/>
      <c r="SHB134" s="394"/>
      <c r="SHC134" s="395"/>
      <c r="SHD134" s="389"/>
      <c r="SHE134" s="390"/>
      <c r="SHF134" s="391"/>
      <c r="SHG134" s="392"/>
      <c r="SHH134" s="393"/>
      <c r="SHI134" s="394"/>
      <c r="SHJ134" s="395"/>
      <c r="SHK134" s="389"/>
      <c r="SHL134" s="390"/>
      <c r="SHM134" s="391"/>
      <c r="SHN134" s="392"/>
      <c r="SHO134" s="393"/>
      <c r="SHP134" s="394"/>
      <c r="SHQ134" s="395"/>
      <c r="SHR134" s="389"/>
      <c r="SHS134" s="390"/>
      <c r="SHT134" s="391"/>
      <c r="SHU134" s="392"/>
      <c r="SHV134" s="393"/>
      <c r="SHW134" s="394"/>
      <c r="SHX134" s="395"/>
      <c r="SHY134" s="389"/>
      <c r="SHZ134" s="390"/>
      <c r="SIA134" s="391"/>
      <c r="SIB134" s="392"/>
      <c r="SIC134" s="393"/>
      <c r="SID134" s="394"/>
      <c r="SIE134" s="395"/>
      <c r="SIF134" s="389"/>
      <c r="SIG134" s="390"/>
      <c r="SIH134" s="391"/>
      <c r="SII134" s="392"/>
      <c r="SIJ134" s="393"/>
      <c r="SIK134" s="394"/>
      <c r="SIL134" s="395"/>
      <c r="SIM134" s="389"/>
      <c r="SIN134" s="390"/>
      <c r="SIO134" s="391"/>
      <c r="SIP134" s="392"/>
      <c r="SIQ134" s="393"/>
      <c r="SIR134" s="394"/>
      <c r="SIS134" s="395"/>
      <c r="SIT134" s="389"/>
      <c r="SIU134" s="390"/>
      <c r="SIV134" s="391"/>
      <c r="SIW134" s="392"/>
      <c r="SIX134" s="393"/>
      <c r="SIY134" s="394"/>
      <c r="SIZ134" s="395"/>
      <c r="SJA134" s="389"/>
      <c r="SJB134" s="390"/>
      <c r="SJC134" s="391"/>
      <c r="SJD134" s="392"/>
      <c r="SJE134" s="393"/>
      <c r="SJF134" s="394"/>
      <c r="SJG134" s="395"/>
      <c r="SJH134" s="389"/>
      <c r="SJI134" s="390"/>
      <c r="SJJ134" s="391"/>
      <c r="SJK134" s="392"/>
      <c r="SJL134" s="393"/>
      <c r="SJM134" s="394"/>
      <c r="SJN134" s="395"/>
      <c r="SJO134" s="389"/>
      <c r="SJP134" s="390"/>
      <c r="SJQ134" s="391"/>
      <c r="SJR134" s="392"/>
      <c r="SJS134" s="393"/>
      <c r="SJT134" s="394"/>
      <c r="SJU134" s="395"/>
      <c r="SJV134" s="389"/>
      <c r="SJW134" s="390"/>
      <c r="SJX134" s="391"/>
      <c r="SJY134" s="392"/>
      <c r="SJZ134" s="393"/>
      <c r="SKA134" s="394"/>
      <c r="SKB134" s="395"/>
      <c r="SKC134" s="389"/>
      <c r="SKD134" s="390"/>
      <c r="SKE134" s="391"/>
      <c r="SKF134" s="392"/>
      <c r="SKG134" s="393"/>
      <c r="SKH134" s="394"/>
      <c r="SKI134" s="395"/>
      <c r="SKJ134" s="389"/>
      <c r="SKK134" s="390"/>
      <c r="SKL134" s="391"/>
      <c r="SKM134" s="392"/>
      <c r="SKN134" s="393"/>
      <c r="SKO134" s="394"/>
      <c r="SKP134" s="395"/>
      <c r="SKQ134" s="389"/>
      <c r="SKR134" s="390"/>
      <c r="SKS134" s="391"/>
      <c r="SKT134" s="392"/>
      <c r="SKU134" s="393"/>
      <c r="SKV134" s="394"/>
      <c r="SKW134" s="395"/>
      <c r="SKX134" s="389"/>
      <c r="SKY134" s="390"/>
      <c r="SKZ134" s="391"/>
      <c r="SLA134" s="392"/>
      <c r="SLB134" s="393"/>
      <c r="SLC134" s="394"/>
      <c r="SLD134" s="395"/>
      <c r="SLE134" s="389"/>
      <c r="SLF134" s="390"/>
      <c r="SLG134" s="391"/>
      <c r="SLH134" s="392"/>
      <c r="SLI134" s="393"/>
      <c r="SLJ134" s="394"/>
      <c r="SLK134" s="395"/>
      <c r="SLL134" s="389"/>
      <c r="SLM134" s="390"/>
      <c r="SLN134" s="391"/>
      <c r="SLO134" s="392"/>
      <c r="SLP134" s="393"/>
      <c r="SLQ134" s="394"/>
      <c r="SLR134" s="395"/>
      <c r="SLS134" s="389"/>
      <c r="SLT134" s="390"/>
      <c r="SLU134" s="391"/>
      <c r="SLV134" s="392"/>
      <c r="SLW134" s="393"/>
      <c r="SLX134" s="394"/>
      <c r="SLY134" s="395"/>
      <c r="SLZ134" s="389"/>
      <c r="SMA134" s="390"/>
      <c r="SMB134" s="391"/>
      <c r="SMC134" s="392"/>
      <c r="SMD134" s="393"/>
      <c r="SME134" s="394"/>
      <c r="SMF134" s="395"/>
      <c r="SMG134" s="389"/>
      <c r="SMH134" s="390"/>
      <c r="SMI134" s="391"/>
      <c r="SMJ134" s="392"/>
      <c r="SMK134" s="393"/>
      <c r="SML134" s="394"/>
      <c r="SMM134" s="395"/>
      <c r="SMN134" s="389"/>
      <c r="SMO134" s="390"/>
      <c r="SMP134" s="391"/>
      <c r="SMQ134" s="392"/>
      <c r="SMR134" s="393"/>
      <c r="SMS134" s="394"/>
      <c r="SMT134" s="395"/>
      <c r="SMU134" s="389"/>
      <c r="SMV134" s="390"/>
      <c r="SMW134" s="391"/>
      <c r="SMX134" s="392"/>
      <c r="SMY134" s="393"/>
      <c r="SMZ134" s="394"/>
      <c r="SNA134" s="395"/>
      <c r="SNB134" s="389"/>
      <c r="SNC134" s="390"/>
      <c r="SND134" s="391"/>
      <c r="SNE134" s="392"/>
      <c r="SNF134" s="393"/>
      <c r="SNG134" s="394"/>
      <c r="SNH134" s="395"/>
      <c r="SNI134" s="389"/>
      <c r="SNJ134" s="390"/>
      <c r="SNK134" s="391"/>
      <c r="SNL134" s="392"/>
      <c r="SNM134" s="393"/>
      <c r="SNN134" s="394"/>
      <c r="SNO134" s="395"/>
      <c r="SNP134" s="389"/>
      <c r="SNQ134" s="390"/>
      <c r="SNR134" s="391"/>
      <c r="SNS134" s="392"/>
      <c r="SNT134" s="393"/>
      <c r="SNU134" s="394"/>
      <c r="SNV134" s="395"/>
      <c r="SNW134" s="389"/>
      <c r="SNX134" s="390"/>
      <c r="SNY134" s="391"/>
      <c r="SNZ134" s="392"/>
      <c r="SOA134" s="393"/>
      <c r="SOB134" s="394"/>
      <c r="SOC134" s="395"/>
      <c r="SOD134" s="389"/>
      <c r="SOE134" s="390"/>
      <c r="SOF134" s="391"/>
      <c r="SOG134" s="392"/>
      <c r="SOH134" s="393"/>
      <c r="SOI134" s="394"/>
      <c r="SOJ134" s="395"/>
      <c r="SOK134" s="389"/>
      <c r="SOL134" s="390"/>
      <c r="SOM134" s="391"/>
      <c r="SON134" s="392"/>
      <c r="SOO134" s="393"/>
      <c r="SOP134" s="394"/>
      <c r="SOQ134" s="395"/>
      <c r="SOR134" s="389"/>
      <c r="SOS134" s="390"/>
      <c r="SOT134" s="391"/>
      <c r="SOU134" s="392"/>
      <c r="SOV134" s="393"/>
      <c r="SOW134" s="394"/>
      <c r="SOX134" s="395"/>
      <c r="SOY134" s="389"/>
      <c r="SOZ134" s="390"/>
      <c r="SPA134" s="391"/>
      <c r="SPB134" s="392"/>
      <c r="SPC134" s="393"/>
      <c r="SPD134" s="394"/>
      <c r="SPE134" s="395"/>
      <c r="SPF134" s="389"/>
      <c r="SPG134" s="390"/>
      <c r="SPH134" s="391"/>
      <c r="SPI134" s="392"/>
      <c r="SPJ134" s="393"/>
      <c r="SPK134" s="394"/>
      <c r="SPL134" s="395"/>
      <c r="SPM134" s="389"/>
      <c r="SPN134" s="390"/>
      <c r="SPO134" s="391"/>
      <c r="SPP134" s="392"/>
      <c r="SPQ134" s="393"/>
      <c r="SPR134" s="394"/>
      <c r="SPS134" s="395"/>
      <c r="SPT134" s="389"/>
      <c r="SPU134" s="390"/>
      <c r="SPV134" s="391"/>
      <c r="SPW134" s="392"/>
      <c r="SPX134" s="393"/>
      <c r="SPY134" s="394"/>
      <c r="SPZ134" s="395"/>
      <c r="SQA134" s="389"/>
      <c r="SQB134" s="390"/>
      <c r="SQC134" s="391"/>
      <c r="SQD134" s="392"/>
      <c r="SQE134" s="393"/>
      <c r="SQF134" s="394"/>
      <c r="SQG134" s="395"/>
      <c r="SQH134" s="389"/>
      <c r="SQI134" s="390"/>
      <c r="SQJ134" s="391"/>
      <c r="SQK134" s="392"/>
      <c r="SQL134" s="393"/>
      <c r="SQM134" s="394"/>
      <c r="SQN134" s="395"/>
      <c r="SQO134" s="389"/>
      <c r="SQP134" s="390"/>
      <c r="SQQ134" s="391"/>
      <c r="SQR134" s="392"/>
      <c r="SQS134" s="393"/>
      <c r="SQT134" s="394"/>
      <c r="SQU134" s="395"/>
      <c r="SQV134" s="389"/>
      <c r="SQW134" s="390"/>
      <c r="SQX134" s="391"/>
      <c r="SQY134" s="392"/>
      <c r="SQZ134" s="393"/>
      <c r="SRA134" s="394"/>
      <c r="SRB134" s="395"/>
      <c r="SRC134" s="389"/>
      <c r="SRD134" s="390"/>
      <c r="SRE134" s="391"/>
      <c r="SRF134" s="392"/>
      <c r="SRG134" s="393"/>
      <c r="SRH134" s="394"/>
      <c r="SRI134" s="395"/>
      <c r="SRJ134" s="389"/>
      <c r="SRK134" s="390"/>
      <c r="SRL134" s="391"/>
      <c r="SRM134" s="392"/>
      <c r="SRN134" s="393"/>
      <c r="SRO134" s="394"/>
      <c r="SRP134" s="395"/>
      <c r="SRQ134" s="389"/>
      <c r="SRR134" s="390"/>
      <c r="SRS134" s="391"/>
      <c r="SRT134" s="392"/>
      <c r="SRU134" s="393"/>
      <c r="SRV134" s="394"/>
      <c r="SRW134" s="395"/>
      <c r="SRX134" s="389"/>
      <c r="SRY134" s="390"/>
      <c r="SRZ134" s="391"/>
      <c r="SSA134" s="392"/>
      <c r="SSB134" s="393"/>
      <c r="SSC134" s="394"/>
      <c r="SSD134" s="395"/>
      <c r="SSE134" s="389"/>
      <c r="SSF134" s="390"/>
      <c r="SSG134" s="391"/>
      <c r="SSH134" s="392"/>
      <c r="SSI134" s="393"/>
      <c r="SSJ134" s="394"/>
      <c r="SSK134" s="395"/>
      <c r="SSL134" s="389"/>
      <c r="SSM134" s="390"/>
      <c r="SSN134" s="391"/>
      <c r="SSO134" s="392"/>
      <c r="SSP134" s="393"/>
      <c r="SSQ134" s="394"/>
      <c r="SSR134" s="395"/>
      <c r="SSS134" s="389"/>
      <c r="SST134" s="390"/>
      <c r="SSU134" s="391"/>
      <c r="SSV134" s="392"/>
      <c r="SSW134" s="393"/>
      <c r="SSX134" s="394"/>
      <c r="SSY134" s="395"/>
      <c r="SSZ134" s="389"/>
      <c r="STA134" s="390"/>
      <c r="STB134" s="391"/>
      <c r="STC134" s="392"/>
      <c r="STD134" s="393"/>
      <c r="STE134" s="394"/>
      <c r="STF134" s="395"/>
      <c r="STG134" s="389"/>
      <c r="STH134" s="390"/>
      <c r="STI134" s="391"/>
      <c r="STJ134" s="392"/>
      <c r="STK134" s="393"/>
      <c r="STL134" s="394"/>
      <c r="STM134" s="395"/>
      <c r="STN134" s="389"/>
      <c r="STO134" s="390"/>
      <c r="STP134" s="391"/>
      <c r="STQ134" s="392"/>
      <c r="STR134" s="393"/>
      <c r="STS134" s="394"/>
      <c r="STT134" s="395"/>
      <c r="STU134" s="389"/>
      <c r="STV134" s="390"/>
      <c r="STW134" s="391"/>
      <c r="STX134" s="392"/>
      <c r="STY134" s="393"/>
      <c r="STZ134" s="394"/>
      <c r="SUA134" s="395"/>
      <c r="SUB134" s="389"/>
      <c r="SUC134" s="390"/>
      <c r="SUD134" s="391"/>
      <c r="SUE134" s="392"/>
      <c r="SUF134" s="393"/>
      <c r="SUG134" s="394"/>
      <c r="SUH134" s="395"/>
      <c r="SUI134" s="389"/>
      <c r="SUJ134" s="390"/>
      <c r="SUK134" s="391"/>
      <c r="SUL134" s="392"/>
      <c r="SUM134" s="393"/>
      <c r="SUN134" s="394"/>
      <c r="SUO134" s="395"/>
      <c r="SUP134" s="389"/>
      <c r="SUQ134" s="390"/>
      <c r="SUR134" s="391"/>
      <c r="SUS134" s="392"/>
      <c r="SUT134" s="393"/>
      <c r="SUU134" s="394"/>
      <c r="SUV134" s="395"/>
      <c r="SUW134" s="389"/>
      <c r="SUX134" s="390"/>
      <c r="SUY134" s="391"/>
      <c r="SUZ134" s="392"/>
      <c r="SVA134" s="393"/>
      <c r="SVB134" s="394"/>
      <c r="SVC134" s="395"/>
      <c r="SVD134" s="389"/>
      <c r="SVE134" s="390"/>
      <c r="SVF134" s="391"/>
      <c r="SVG134" s="392"/>
      <c r="SVH134" s="393"/>
      <c r="SVI134" s="394"/>
      <c r="SVJ134" s="395"/>
      <c r="SVK134" s="389"/>
      <c r="SVL134" s="390"/>
      <c r="SVM134" s="391"/>
      <c r="SVN134" s="392"/>
      <c r="SVO134" s="393"/>
      <c r="SVP134" s="394"/>
      <c r="SVQ134" s="395"/>
      <c r="SVR134" s="389"/>
      <c r="SVS134" s="390"/>
      <c r="SVT134" s="391"/>
      <c r="SVU134" s="392"/>
      <c r="SVV134" s="393"/>
      <c r="SVW134" s="394"/>
      <c r="SVX134" s="395"/>
      <c r="SVY134" s="389"/>
      <c r="SVZ134" s="390"/>
      <c r="SWA134" s="391"/>
      <c r="SWB134" s="392"/>
      <c r="SWC134" s="393"/>
      <c r="SWD134" s="394"/>
      <c r="SWE134" s="395"/>
      <c r="SWF134" s="389"/>
      <c r="SWG134" s="390"/>
      <c r="SWH134" s="391"/>
      <c r="SWI134" s="392"/>
      <c r="SWJ134" s="393"/>
      <c r="SWK134" s="394"/>
      <c r="SWL134" s="395"/>
      <c r="SWM134" s="389"/>
      <c r="SWN134" s="390"/>
      <c r="SWO134" s="391"/>
      <c r="SWP134" s="392"/>
      <c r="SWQ134" s="393"/>
      <c r="SWR134" s="394"/>
      <c r="SWS134" s="395"/>
      <c r="SWT134" s="389"/>
      <c r="SWU134" s="390"/>
      <c r="SWV134" s="391"/>
      <c r="SWW134" s="392"/>
      <c r="SWX134" s="393"/>
      <c r="SWY134" s="394"/>
      <c r="SWZ134" s="395"/>
      <c r="SXA134" s="389"/>
      <c r="SXB134" s="390"/>
      <c r="SXC134" s="391"/>
      <c r="SXD134" s="392"/>
      <c r="SXE134" s="393"/>
      <c r="SXF134" s="394"/>
      <c r="SXG134" s="395"/>
      <c r="SXH134" s="389"/>
      <c r="SXI134" s="390"/>
      <c r="SXJ134" s="391"/>
      <c r="SXK134" s="392"/>
      <c r="SXL134" s="393"/>
      <c r="SXM134" s="394"/>
      <c r="SXN134" s="395"/>
      <c r="SXO134" s="389"/>
      <c r="SXP134" s="390"/>
      <c r="SXQ134" s="391"/>
      <c r="SXR134" s="392"/>
      <c r="SXS134" s="393"/>
      <c r="SXT134" s="394"/>
      <c r="SXU134" s="395"/>
      <c r="SXV134" s="389"/>
      <c r="SXW134" s="390"/>
      <c r="SXX134" s="391"/>
      <c r="SXY134" s="392"/>
      <c r="SXZ134" s="393"/>
      <c r="SYA134" s="394"/>
      <c r="SYB134" s="395"/>
      <c r="SYC134" s="389"/>
      <c r="SYD134" s="390"/>
      <c r="SYE134" s="391"/>
      <c r="SYF134" s="392"/>
      <c r="SYG134" s="393"/>
      <c r="SYH134" s="394"/>
      <c r="SYI134" s="395"/>
      <c r="SYJ134" s="389"/>
      <c r="SYK134" s="390"/>
      <c r="SYL134" s="391"/>
      <c r="SYM134" s="392"/>
      <c r="SYN134" s="393"/>
      <c r="SYO134" s="394"/>
      <c r="SYP134" s="395"/>
      <c r="SYQ134" s="389"/>
      <c r="SYR134" s="390"/>
      <c r="SYS134" s="391"/>
      <c r="SYT134" s="392"/>
      <c r="SYU134" s="393"/>
      <c r="SYV134" s="394"/>
      <c r="SYW134" s="395"/>
      <c r="SYX134" s="389"/>
      <c r="SYY134" s="390"/>
      <c r="SYZ134" s="391"/>
      <c r="SZA134" s="392"/>
      <c r="SZB134" s="393"/>
      <c r="SZC134" s="394"/>
      <c r="SZD134" s="395"/>
      <c r="SZE134" s="389"/>
      <c r="SZF134" s="390"/>
      <c r="SZG134" s="391"/>
      <c r="SZH134" s="392"/>
      <c r="SZI134" s="393"/>
      <c r="SZJ134" s="394"/>
      <c r="SZK134" s="395"/>
      <c r="SZL134" s="389"/>
      <c r="SZM134" s="390"/>
      <c r="SZN134" s="391"/>
      <c r="SZO134" s="392"/>
      <c r="SZP134" s="393"/>
      <c r="SZQ134" s="394"/>
      <c r="SZR134" s="395"/>
      <c r="SZS134" s="389"/>
      <c r="SZT134" s="390"/>
      <c r="SZU134" s="391"/>
      <c r="SZV134" s="392"/>
      <c r="SZW134" s="393"/>
      <c r="SZX134" s="394"/>
      <c r="SZY134" s="395"/>
      <c r="SZZ134" s="389"/>
      <c r="TAA134" s="390"/>
      <c r="TAB134" s="391"/>
      <c r="TAC134" s="392"/>
      <c r="TAD134" s="393"/>
      <c r="TAE134" s="394"/>
      <c r="TAF134" s="395"/>
      <c r="TAG134" s="389"/>
      <c r="TAH134" s="390"/>
      <c r="TAI134" s="391"/>
      <c r="TAJ134" s="392"/>
      <c r="TAK134" s="393"/>
      <c r="TAL134" s="394"/>
      <c r="TAM134" s="395"/>
      <c r="TAN134" s="389"/>
      <c r="TAO134" s="390"/>
      <c r="TAP134" s="391"/>
      <c r="TAQ134" s="392"/>
      <c r="TAR134" s="393"/>
      <c r="TAS134" s="394"/>
      <c r="TAT134" s="395"/>
      <c r="TAU134" s="389"/>
      <c r="TAV134" s="390"/>
      <c r="TAW134" s="391"/>
      <c r="TAX134" s="392"/>
      <c r="TAY134" s="393"/>
      <c r="TAZ134" s="394"/>
      <c r="TBA134" s="395"/>
      <c r="TBB134" s="389"/>
      <c r="TBC134" s="390"/>
      <c r="TBD134" s="391"/>
      <c r="TBE134" s="392"/>
      <c r="TBF134" s="393"/>
      <c r="TBG134" s="394"/>
      <c r="TBH134" s="395"/>
      <c r="TBI134" s="389"/>
      <c r="TBJ134" s="390"/>
      <c r="TBK134" s="391"/>
      <c r="TBL134" s="392"/>
      <c r="TBM134" s="393"/>
      <c r="TBN134" s="394"/>
      <c r="TBO134" s="395"/>
      <c r="TBP134" s="389"/>
      <c r="TBQ134" s="390"/>
      <c r="TBR134" s="391"/>
      <c r="TBS134" s="392"/>
      <c r="TBT134" s="393"/>
      <c r="TBU134" s="394"/>
      <c r="TBV134" s="395"/>
      <c r="TBW134" s="389"/>
      <c r="TBX134" s="390"/>
      <c r="TBY134" s="391"/>
      <c r="TBZ134" s="392"/>
      <c r="TCA134" s="393"/>
      <c r="TCB134" s="394"/>
      <c r="TCC134" s="395"/>
      <c r="TCD134" s="389"/>
      <c r="TCE134" s="390"/>
      <c r="TCF134" s="391"/>
      <c r="TCG134" s="392"/>
      <c r="TCH134" s="393"/>
      <c r="TCI134" s="394"/>
      <c r="TCJ134" s="395"/>
      <c r="TCK134" s="389"/>
      <c r="TCL134" s="390"/>
      <c r="TCM134" s="391"/>
      <c r="TCN134" s="392"/>
      <c r="TCO134" s="393"/>
      <c r="TCP134" s="394"/>
      <c r="TCQ134" s="395"/>
      <c r="TCR134" s="389"/>
      <c r="TCS134" s="390"/>
      <c r="TCT134" s="391"/>
      <c r="TCU134" s="392"/>
      <c r="TCV134" s="393"/>
      <c r="TCW134" s="394"/>
      <c r="TCX134" s="395"/>
      <c r="TCY134" s="389"/>
      <c r="TCZ134" s="390"/>
      <c r="TDA134" s="391"/>
      <c r="TDB134" s="392"/>
      <c r="TDC134" s="393"/>
      <c r="TDD134" s="394"/>
      <c r="TDE134" s="395"/>
      <c r="TDF134" s="389"/>
      <c r="TDG134" s="390"/>
      <c r="TDH134" s="391"/>
      <c r="TDI134" s="392"/>
      <c r="TDJ134" s="393"/>
      <c r="TDK134" s="394"/>
      <c r="TDL134" s="395"/>
      <c r="TDM134" s="389"/>
      <c r="TDN134" s="390"/>
      <c r="TDO134" s="391"/>
      <c r="TDP134" s="392"/>
      <c r="TDQ134" s="393"/>
      <c r="TDR134" s="394"/>
      <c r="TDS134" s="395"/>
      <c r="TDT134" s="389"/>
      <c r="TDU134" s="390"/>
      <c r="TDV134" s="391"/>
      <c r="TDW134" s="392"/>
      <c r="TDX134" s="393"/>
      <c r="TDY134" s="394"/>
      <c r="TDZ134" s="395"/>
      <c r="TEA134" s="389"/>
      <c r="TEB134" s="390"/>
      <c r="TEC134" s="391"/>
      <c r="TED134" s="392"/>
      <c r="TEE134" s="393"/>
      <c r="TEF134" s="394"/>
      <c r="TEG134" s="395"/>
      <c r="TEH134" s="389"/>
      <c r="TEI134" s="390"/>
      <c r="TEJ134" s="391"/>
      <c r="TEK134" s="392"/>
      <c r="TEL134" s="393"/>
      <c r="TEM134" s="394"/>
      <c r="TEN134" s="395"/>
      <c r="TEO134" s="389"/>
      <c r="TEP134" s="390"/>
      <c r="TEQ134" s="391"/>
      <c r="TER134" s="392"/>
      <c r="TES134" s="393"/>
      <c r="TET134" s="394"/>
      <c r="TEU134" s="395"/>
      <c r="TEV134" s="389"/>
      <c r="TEW134" s="390"/>
      <c r="TEX134" s="391"/>
      <c r="TEY134" s="392"/>
      <c r="TEZ134" s="393"/>
      <c r="TFA134" s="394"/>
      <c r="TFB134" s="395"/>
      <c r="TFC134" s="389"/>
      <c r="TFD134" s="390"/>
      <c r="TFE134" s="391"/>
      <c r="TFF134" s="392"/>
      <c r="TFG134" s="393"/>
      <c r="TFH134" s="394"/>
      <c r="TFI134" s="395"/>
      <c r="TFJ134" s="389"/>
      <c r="TFK134" s="390"/>
      <c r="TFL134" s="391"/>
      <c r="TFM134" s="392"/>
      <c r="TFN134" s="393"/>
      <c r="TFO134" s="394"/>
      <c r="TFP134" s="395"/>
      <c r="TFQ134" s="389"/>
      <c r="TFR134" s="390"/>
      <c r="TFS134" s="391"/>
      <c r="TFT134" s="392"/>
      <c r="TFU134" s="393"/>
      <c r="TFV134" s="394"/>
      <c r="TFW134" s="395"/>
      <c r="TFX134" s="389"/>
      <c r="TFY134" s="390"/>
      <c r="TFZ134" s="391"/>
      <c r="TGA134" s="392"/>
      <c r="TGB134" s="393"/>
      <c r="TGC134" s="394"/>
      <c r="TGD134" s="395"/>
      <c r="TGE134" s="389"/>
      <c r="TGF134" s="390"/>
      <c r="TGG134" s="391"/>
      <c r="TGH134" s="392"/>
      <c r="TGI134" s="393"/>
      <c r="TGJ134" s="394"/>
      <c r="TGK134" s="395"/>
      <c r="TGL134" s="389"/>
      <c r="TGM134" s="390"/>
      <c r="TGN134" s="391"/>
      <c r="TGO134" s="392"/>
      <c r="TGP134" s="393"/>
      <c r="TGQ134" s="394"/>
      <c r="TGR134" s="395"/>
      <c r="TGS134" s="389"/>
      <c r="TGT134" s="390"/>
      <c r="TGU134" s="391"/>
      <c r="TGV134" s="392"/>
      <c r="TGW134" s="393"/>
      <c r="TGX134" s="394"/>
      <c r="TGY134" s="395"/>
      <c r="TGZ134" s="389"/>
      <c r="THA134" s="390"/>
      <c r="THB134" s="391"/>
      <c r="THC134" s="392"/>
      <c r="THD134" s="393"/>
      <c r="THE134" s="394"/>
      <c r="THF134" s="395"/>
      <c r="THG134" s="389"/>
      <c r="THH134" s="390"/>
      <c r="THI134" s="391"/>
      <c r="THJ134" s="392"/>
      <c r="THK134" s="393"/>
      <c r="THL134" s="394"/>
      <c r="THM134" s="395"/>
      <c r="THN134" s="389"/>
      <c r="THO134" s="390"/>
      <c r="THP134" s="391"/>
      <c r="THQ134" s="392"/>
      <c r="THR134" s="393"/>
      <c r="THS134" s="394"/>
      <c r="THT134" s="395"/>
      <c r="THU134" s="389"/>
      <c r="THV134" s="390"/>
      <c r="THW134" s="391"/>
      <c r="THX134" s="392"/>
      <c r="THY134" s="393"/>
      <c r="THZ134" s="394"/>
      <c r="TIA134" s="395"/>
      <c r="TIB134" s="389"/>
      <c r="TIC134" s="390"/>
      <c r="TID134" s="391"/>
      <c r="TIE134" s="392"/>
      <c r="TIF134" s="393"/>
      <c r="TIG134" s="394"/>
      <c r="TIH134" s="395"/>
      <c r="TII134" s="389"/>
      <c r="TIJ134" s="390"/>
      <c r="TIK134" s="391"/>
      <c r="TIL134" s="392"/>
      <c r="TIM134" s="393"/>
      <c r="TIN134" s="394"/>
      <c r="TIO134" s="395"/>
      <c r="TIP134" s="389"/>
      <c r="TIQ134" s="390"/>
      <c r="TIR134" s="391"/>
      <c r="TIS134" s="392"/>
      <c r="TIT134" s="393"/>
      <c r="TIU134" s="394"/>
      <c r="TIV134" s="395"/>
      <c r="TIW134" s="389"/>
      <c r="TIX134" s="390"/>
      <c r="TIY134" s="391"/>
      <c r="TIZ134" s="392"/>
      <c r="TJA134" s="393"/>
      <c r="TJB134" s="394"/>
      <c r="TJC134" s="395"/>
      <c r="TJD134" s="389"/>
      <c r="TJE134" s="390"/>
      <c r="TJF134" s="391"/>
      <c r="TJG134" s="392"/>
      <c r="TJH134" s="393"/>
      <c r="TJI134" s="394"/>
      <c r="TJJ134" s="395"/>
      <c r="TJK134" s="389"/>
      <c r="TJL134" s="390"/>
      <c r="TJM134" s="391"/>
      <c r="TJN134" s="392"/>
      <c r="TJO134" s="393"/>
      <c r="TJP134" s="394"/>
      <c r="TJQ134" s="395"/>
      <c r="TJR134" s="389"/>
      <c r="TJS134" s="390"/>
      <c r="TJT134" s="391"/>
      <c r="TJU134" s="392"/>
      <c r="TJV134" s="393"/>
      <c r="TJW134" s="394"/>
      <c r="TJX134" s="395"/>
      <c r="TJY134" s="389"/>
      <c r="TJZ134" s="390"/>
      <c r="TKA134" s="391"/>
      <c r="TKB134" s="392"/>
      <c r="TKC134" s="393"/>
      <c r="TKD134" s="394"/>
      <c r="TKE134" s="395"/>
      <c r="TKF134" s="389"/>
      <c r="TKG134" s="390"/>
      <c r="TKH134" s="391"/>
      <c r="TKI134" s="392"/>
      <c r="TKJ134" s="393"/>
      <c r="TKK134" s="394"/>
      <c r="TKL134" s="395"/>
      <c r="TKM134" s="389"/>
      <c r="TKN134" s="390"/>
      <c r="TKO134" s="391"/>
      <c r="TKP134" s="392"/>
      <c r="TKQ134" s="393"/>
      <c r="TKR134" s="394"/>
      <c r="TKS134" s="395"/>
      <c r="TKT134" s="389"/>
      <c r="TKU134" s="390"/>
      <c r="TKV134" s="391"/>
      <c r="TKW134" s="392"/>
      <c r="TKX134" s="393"/>
      <c r="TKY134" s="394"/>
      <c r="TKZ134" s="395"/>
      <c r="TLA134" s="389"/>
      <c r="TLB134" s="390"/>
      <c r="TLC134" s="391"/>
      <c r="TLD134" s="392"/>
      <c r="TLE134" s="393"/>
      <c r="TLF134" s="394"/>
      <c r="TLG134" s="395"/>
      <c r="TLH134" s="389"/>
      <c r="TLI134" s="390"/>
      <c r="TLJ134" s="391"/>
      <c r="TLK134" s="392"/>
      <c r="TLL134" s="393"/>
      <c r="TLM134" s="394"/>
      <c r="TLN134" s="395"/>
      <c r="TLO134" s="389"/>
      <c r="TLP134" s="390"/>
      <c r="TLQ134" s="391"/>
      <c r="TLR134" s="392"/>
      <c r="TLS134" s="393"/>
      <c r="TLT134" s="394"/>
      <c r="TLU134" s="395"/>
      <c r="TLV134" s="389"/>
      <c r="TLW134" s="390"/>
      <c r="TLX134" s="391"/>
      <c r="TLY134" s="392"/>
      <c r="TLZ134" s="393"/>
      <c r="TMA134" s="394"/>
      <c r="TMB134" s="395"/>
      <c r="TMC134" s="389"/>
      <c r="TMD134" s="390"/>
      <c r="TME134" s="391"/>
      <c r="TMF134" s="392"/>
      <c r="TMG134" s="393"/>
      <c r="TMH134" s="394"/>
      <c r="TMI134" s="395"/>
      <c r="TMJ134" s="389"/>
      <c r="TMK134" s="390"/>
      <c r="TML134" s="391"/>
      <c r="TMM134" s="392"/>
      <c r="TMN134" s="393"/>
      <c r="TMO134" s="394"/>
      <c r="TMP134" s="395"/>
      <c r="TMQ134" s="389"/>
      <c r="TMR134" s="390"/>
      <c r="TMS134" s="391"/>
      <c r="TMT134" s="392"/>
      <c r="TMU134" s="393"/>
      <c r="TMV134" s="394"/>
      <c r="TMW134" s="395"/>
      <c r="TMX134" s="389"/>
      <c r="TMY134" s="390"/>
      <c r="TMZ134" s="391"/>
      <c r="TNA134" s="392"/>
      <c r="TNB134" s="393"/>
      <c r="TNC134" s="394"/>
      <c r="TND134" s="395"/>
      <c r="TNE134" s="389"/>
      <c r="TNF134" s="390"/>
      <c r="TNG134" s="391"/>
      <c r="TNH134" s="392"/>
      <c r="TNI134" s="393"/>
      <c r="TNJ134" s="394"/>
      <c r="TNK134" s="395"/>
      <c r="TNL134" s="389"/>
      <c r="TNM134" s="390"/>
      <c r="TNN134" s="391"/>
      <c r="TNO134" s="392"/>
      <c r="TNP134" s="393"/>
      <c r="TNQ134" s="394"/>
      <c r="TNR134" s="395"/>
      <c r="TNS134" s="389"/>
      <c r="TNT134" s="390"/>
      <c r="TNU134" s="391"/>
      <c r="TNV134" s="392"/>
      <c r="TNW134" s="393"/>
      <c r="TNX134" s="394"/>
      <c r="TNY134" s="395"/>
      <c r="TNZ134" s="389"/>
      <c r="TOA134" s="390"/>
      <c r="TOB134" s="391"/>
      <c r="TOC134" s="392"/>
      <c r="TOD134" s="393"/>
      <c r="TOE134" s="394"/>
      <c r="TOF134" s="395"/>
      <c r="TOG134" s="389"/>
      <c r="TOH134" s="390"/>
      <c r="TOI134" s="391"/>
      <c r="TOJ134" s="392"/>
      <c r="TOK134" s="393"/>
      <c r="TOL134" s="394"/>
      <c r="TOM134" s="395"/>
      <c r="TON134" s="389"/>
      <c r="TOO134" s="390"/>
      <c r="TOP134" s="391"/>
      <c r="TOQ134" s="392"/>
      <c r="TOR134" s="393"/>
      <c r="TOS134" s="394"/>
      <c r="TOT134" s="395"/>
      <c r="TOU134" s="389"/>
      <c r="TOV134" s="390"/>
      <c r="TOW134" s="391"/>
      <c r="TOX134" s="392"/>
      <c r="TOY134" s="393"/>
      <c r="TOZ134" s="394"/>
      <c r="TPA134" s="395"/>
      <c r="TPB134" s="389"/>
      <c r="TPC134" s="390"/>
      <c r="TPD134" s="391"/>
      <c r="TPE134" s="392"/>
      <c r="TPF134" s="393"/>
      <c r="TPG134" s="394"/>
      <c r="TPH134" s="395"/>
      <c r="TPI134" s="389"/>
      <c r="TPJ134" s="390"/>
      <c r="TPK134" s="391"/>
      <c r="TPL134" s="392"/>
      <c r="TPM134" s="393"/>
      <c r="TPN134" s="394"/>
      <c r="TPO134" s="395"/>
      <c r="TPP134" s="389"/>
      <c r="TPQ134" s="390"/>
      <c r="TPR134" s="391"/>
      <c r="TPS134" s="392"/>
      <c r="TPT134" s="393"/>
      <c r="TPU134" s="394"/>
      <c r="TPV134" s="395"/>
      <c r="TPW134" s="389"/>
      <c r="TPX134" s="390"/>
      <c r="TPY134" s="391"/>
      <c r="TPZ134" s="392"/>
      <c r="TQA134" s="393"/>
      <c r="TQB134" s="394"/>
      <c r="TQC134" s="395"/>
      <c r="TQD134" s="389"/>
      <c r="TQE134" s="390"/>
      <c r="TQF134" s="391"/>
      <c r="TQG134" s="392"/>
      <c r="TQH134" s="393"/>
      <c r="TQI134" s="394"/>
      <c r="TQJ134" s="395"/>
      <c r="TQK134" s="389"/>
      <c r="TQL134" s="390"/>
      <c r="TQM134" s="391"/>
      <c r="TQN134" s="392"/>
      <c r="TQO134" s="393"/>
      <c r="TQP134" s="394"/>
      <c r="TQQ134" s="395"/>
      <c r="TQR134" s="389"/>
      <c r="TQS134" s="390"/>
      <c r="TQT134" s="391"/>
      <c r="TQU134" s="392"/>
      <c r="TQV134" s="393"/>
      <c r="TQW134" s="394"/>
      <c r="TQX134" s="395"/>
      <c r="TQY134" s="389"/>
      <c r="TQZ134" s="390"/>
      <c r="TRA134" s="391"/>
      <c r="TRB134" s="392"/>
      <c r="TRC134" s="393"/>
      <c r="TRD134" s="394"/>
      <c r="TRE134" s="395"/>
      <c r="TRF134" s="389"/>
      <c r="TRG134" s="390"/>
      <c r="TRH134" s="391"/>
      <c r="TRI134" s="392"/>
      <c r="TRJ134" s="393"/>
      <c r="TRK134" s="394"/>
      <c r="TRL134" s="395"/>
      <c r="TRM134" s="389"/>
      <c r="TRN134" s="390"/>
      <c r="TRO134" s="391"/>
      <c r="TRP134" s="392"/>
      <c r="TRQ134" s="393"/>
      <c r="TRR134" s="394"/>
      <c r="TRS134" s="395"/>
      <c r="TRT134" s="389"/>
      <c r="TRU134" s="390"/>
      <c r="TRV134" s="391"/>
      <c r="TRW134" s="392"/>
      <c r="TRX134" s="393"/>
      <c r="TRY134" s="394"/>
      <c r="TRZ134" s="395"/>
      <c r="TSA134" s="389"/>
      <c r="TSB134" s="390"/>
      <c r="TSC134" s="391"/>
      <c r="TSD134" s="392"/>
      <c r="TSE134" s="393"/>
      <c r="TSF134" s="394"/>
      <c r="TSG134" s="395"/>
      <c r="TSH134" s="389"/>
      <c r="TSI134" s="390"/>
      <c r="TSJ134" s="391"/>
      <c r="TSK134" s="392"/>
      <c r="TSL134" s="393"/>
      <c r="TSM134" s="394"/>
      <c r="TSN134" s="395"/>
      <c r="TSO134" s="389"/>
      <c r="TSP134" s="390"/>
      <c r="TSQ134" s="391"/>
      <c r="TSR134" s="392"/>
      <c r="TSS134" s="393"/>
      <c r="TST134" s="394"/>
      <c r="TSU134" s="395"/>
      <c r="TSV134" s="389"/>
      <c r="TSW134" s="390"/>
      <c r="TSX134" s="391"/>
      <c r="TSY134" s="392"/>
      <c r="TSZ134" s="393"/>
      <c r="TTA134" s="394"/>
      <c r="TTB134" s="395"/>
      <c r="TTC134" s="389"/>
      <c r="TTD134" s="390"/>
      <c r="TTE134" s="391"/>
      <c r="TTF134" s="392"/>
      <c r="TTG134" s="393"/>
      <c r="TTH134" s="394"/>
      <c r="TTI134" s="395"/>
      <c r="TTJ134" s="389"/>
      <c r="TTK134" s="390"/>
      <c r="TTL134" s="391"/>
      <c r="TTM134" s="392"/>
      <c r="TTN134" s="393"/>
      <c r="TTO134" s="394"/>
      <c r="TTP134" s="395"/>
      <c r="TTQ134" s="389"/>
      <c r="TTR134" s="390"/>
      <c r="TTS134" s="391"/>
      <c r="TTT134" s="392"/>
      <c r="TTU134" s="393"/>
      <c r="TTV134" s="394"/>
      <c r="TTW134" s="395"/>
      <c r="TTX134" s="389"/>
      <c r="TTY134" s="390"/>
      <c r="TTZ134" s="391"/>
      <c r="TUA134" s="392"/>
      <c r="TUB134" s="393"/>
      <c r="TUC134" s="394"/>
      <c r="TUD134" s="395"/>
      <c r="TUE134" s="389"/>
      <c r="TUF134" s="390"/>
      <c r="TUG134" s="391"/>
      <c r="TUH134" s="392"/>
      <c r="TUI134" s="393"/>
      <c r="TUJ134" s="394"/>
      <c r="TUK134" s="395"/>
      <c r="TUL134" s="389"/>
      <c r="TUM134" s="390"/>
      <c r="TUN134" s="391"/>
      <c r="TUO134" s="392"/>
      <c r="TUP134" s="393"/>
      <c r="TUQ134" s="394"/>
      <c r="TUR134" s="395"/>
      <c r="TUS134" s="389"/>
      <c r="TUT134" s="390"/>
      <c r="TUU134" s="391"/>
      <c r="TUV134" s="392"/>
      <c r="TUW134" s="393"/>
      <c r="TUX134" s="394"/>
      <c r="TUY134" s="395"/>
      <c r="TUZ134" s="389"/>
      <c r="TVA134" s="390"/>
      <c r="TVB134" s="391"/>
      <c r="TVC134" s="392"/>
      <c r="TVD134" s="393"/>
      <c r="TVE134" s="394"/>
      <c r="TVF134" s="395"/>
      <c r="TVG134" s="389"/>
      <c r="TVH134" s="390"/>
      <c r="TVI134" s="391"/>
      <c r="TVJ134" s="392"/>
      <c r="TVK134" s="393"/>
      <c r="TVL134" s="394"/>
      <c r="TVM134" s="395"/>
      <c r="TVN134" s="389"/>
      <c r="TVO134" s="390"/>
      <c r="TVP134" s="391"/>
      <c r="TVQ134" s="392"/>
      <c r="TVR134" s="393"/>
      <c r="TVS134" s="394"/>
      <c r="TVT134" s="395"/>
      <c r="TVU134" s="389"/>
      <c r="TVV134" s="390"/>
      <c r="TVW134" s="391"/>
      <c r="TVX134" s="392"/>
      <c r="TVY134" s="393"/>
      <c r="TVZ134" s="394"/>
      <c r="TWA134" s="395"/>
      <c r="TWB134" s="389"/>
      <c r="TWC134" s="390"/>
      <c r="TWD134" s="391"/>
      <c r="TWE134" s="392"/>
      <c r="TWF134" s="393"/>
      <c r="TWG134" s="394"/>
      <c r="TWH134" s="395"/>
      <c r="TWI134" s="389"/>
      <c r="TWJ134" s="390"/>
      <c r="TWK134" s="391"/>
      <c r="TWL134" s="392"/>
      <c r="TWM134" s="393"/>
      <c r="TWN134" s="394"/>
      <c r="TWO134" s="395"/>
      <c r="TWP134" s="389"/>
      <c r="TWQ134" s="390"/>
      <c r="TWR134" s="391"/>
      <c r="TWS134" s="392"/>
      <c r="TWT134" s="393"/>
      <c r="TWU134" s="394"/>
      <c r="TWV134" s="395"/>
      <c r="TWW134" s="389"/>
      <c r="TWX134" s="390"/>
      <c r="TWY134" s="391"/>
      <c r="TWZ134" s="392"/>
      <c r="TXA134" s="393"/>
      <c r="TXB134" s="394"/>
      <c r="TXC134" s="395"/>
      <c r="TXD134" s="389"/>
      <c r="TXE134" s="390"/>
      <c r="TXF134" s="391"/>
      <c r="TXG134" s="392"/>
      <c r="TXH134" s="393"/>
      <c r="TXI134" s="394"/>
      <c r="TXJ134" s="395"/>
      <c r="TXK134" s="389"/>
      <c r="TXL134" s="390"/>
      <c r="TXM134" s="391"/>
      <c r="TXN134" s="392"/>
      <c r="TXO134" s="393"/>
      <c r="TXP134" s="394"/>
      <c r="TXQ134" s="395"/>
      <c r="TXR134" s="389"/>
      <c r="TXS134" s="390"/>
      <c r="TXT134" s="391"/>
      <c r="TXU134" s="392"/>
      <c r="TXV134" s="393"/>
      <c r="TXW134" s="394"/>
      <c r="TXX134" s="395"/>
      <c r="TXY134" s="389"/>
      <c r="TXZ134" s="390"/>
      <c r="TYA134" s="391"/>
      <c r="TYB134" s="392"/>
      <c r="TYC134" s="393"/>
      <c r="TYD134" s="394"/>
      <c r="TYE134" s="395"/>
      <c r="TYF134" s="389"/>
      <c r="TYG134" s="390"/>
      <c r="TYH134" s="391"/>
      <c r="TYI134" s="392"/>
      <c r="TYJ134" s="393"/>
      <c r="TYK134" s="394"/>
      <c r="TYL134" s="395"/>
      <c r="TYM134" s="389"/>
      <c r="TYN134" s="390"/>
      <c r="TYO134" s="391"/>
      <c r="TYP134" s="392"/>
      <c r="TYQ134" s="393"/>
      <c r="TYR134" s="394"/>
      <c r="TYS134" s="395"/>
      <c r="TYT134" s="389"/>
      <c r="TYU134" s="390"/>
      <c r="TYV134" s="391"/>
      <c r="TYW134" s="392"/>
      <c r="TYX134" s="393"/>
      <c r="TYY134" s="394"/>
      <c r="TYZ134" s="395"/>
      <c r="TZA134" s="389"/>
      <c r="TZB134" s="390"/>
      <c r="TZC134" s="391"/>
      <c r="TZD134" s="392"/>
      <c r="TZE134" s="393"/>
      <c r="TZF134" s="394"/>
      <c r="TZG134" s="395"/>
      <c r="TZH134" s="389"/>
      <c r="TZI134" s="390"/>
      <c r="TZJ134" s="391"/>
      <c r="TZK134" s="392"/>
      <c r="TZL134" s="393"/>
      <c r="TZM134" s="394"/>
      <c r="TZN134" s="395"/>
      <c r="TZO134" s="389"/>
      <c r="TZP134" s="390"/>
      <c r="TZQ134" s="391"/>
      <c r="TZR134" s="392"/>
      <c r="TZS134" s="393"/>
      <c r="TZT134" s="394"/>
      <c r="TZU134" s="395"/>
      <c r="TZV134" s="389"/>
      <c r="TZW134" s="390"/>
      <c r="TZX134" s="391"/>
      <c r="TZY134" s="392"/>
      <c r="TZZ134" s="393"/>
      <c r="UAA134" s="394"/>
      <c r="UAB134" s="395"/>
      <c r="UAC134" s="389"/>
      <c r="UAD134" s="390"/>
      <c r="UAE134" s="391"/>
      <c r="UAF134" s="392"/>
      <c r="UAG134" s="393"/>
      <c r="UAH134" s="394"/>
      <c r="UAI134" s="395"/>
      <c r="UAJ134" s="389"/>
      <c r="UAK134" s="390"/>
      <c r="UAL134" s="391"/>
      <c r="UAM134" s="392"/>
      <c r="UAN134" s="393"/>
      <c r="UAO134" s="394"/>
      <c r="UAP134" s="395"/>
      <c r="UAQ134" s="389"/>
      <c r="UAR134" s="390"/>
      <c r="UAS134" s="391"/>
      <c r="UAT134" s="392"/>
      <c r="UAU134" s="393"/>
      <c r="UAV134" s="394"/>
      <c r="UAW134" s="395"/>
      <c r="UAX134" s="389"/>
      <c r="UAY134" s="390"/>
      <c r="UAZ134" s="391"/>
      <c r="UBA134" s="392"/>
      <c r="UBB134" s="393"/>
      <c r="UBC134" s="394"/>
      <c r="UBD134" s="395"/>
      <c r="UBE134" s="389"/>
      <c r="UBF134" s="390"/>
      <c r="UBG134" s="391"/>
      <c r="UBH134" s="392"/>
      <c r="UBI134" s="393"/>
      <c r="UBJ134" s="394"/>
      <c r="UBK134" s="395"/>
      <c r="UBL134" s="389"/>
      <c r="UBM134" s="390"/>
      <c r="UBN134" s="391"/>
      <c r="UBO134" s="392"/>
      <c r="UBP134" s="393"/>
      <c r="UBQ134" s="394"/>
      <c r="UBR134" s="395"/>
      <c r="UBS134" s="389"/>
      <c r="UBT134" s="390"/>
      <c r="UBU134" s="391"/>
      <c r="UBV134" s="392"/>
      <c r="UBW134" s="393"/>
      <c r="UBX134" s="394"/>
      <c r="UBY134" s="395"/>
      <c r="UBZ134" s="389"/>
      <c r="UCA134" s="390"/>
      <c r="UCB134" s="391"/>
      <c r="UCC134" s="392"/>
      <c r="UCD134" s="393"/>
      <c r="UCE134" s="394"/>
      <c r="UCF134" s="395"/>
      <c r="UCG134" s="389"/>
      <c r="UCH134" s="390"/>
      <c r="UCI134" s="391"/>
      <c r="UCJ134" s="392"/>
      <c r="UCK134" s="393"/>
      <c r="UCL134" s="394"/>
      <c r="UCM134" s="395"/>
      <c r="UCN134" s="389"/>
      <c r="UCO134" s="390"/>
      <c r="UCP134" s="391"/>
      <c r="UCQ134" s="392"/>
      <c r="UCR134" s="393"/>
      <c r="UCS134" s="394"/>
      <c r="UCT134" s="395"/>
      <c r="UCU134" s="389"/>
      <c r="UCV134" s="390"/>
      <c r="UCW134" s="391"/>
      <c r="UCX134" s="392"/>
      <c r="UCY134" s="393"/>
      <c r="UCZ134" s="394"/>
      <c r="UDA134" s="395"/>
      <c r="UDB134" s="389"/>
      <c r="UDC134" s="390"/>
      <c r="UDD134" s="391"/>
      <c r="UDE134" s="392"/>
      <c r="UDF134" s="393"/>
      <c r="UDG134" s="394"/>
      <c r="UDH134" s="395"/>
      <c r="UDI134" s="389"/>
      <c r="UDJ134" s="390"/>
      <c r="UDK134" s="391"/>
      <c r="UDL134" s="392"/>
      <c r="UDM134" s="393"/>
      <c r="UDN134" s="394"/>
      <c r="UDO134" s="395"/>
      <c r="UDP134" s="389"/>
      <c r="UDQ134" s="390"/>
      <c r="UDR134" s="391"/>
      <c r="UDS134" s="392"/>
      <c r="UDT134" s="393"/>
      <c r="UDU134" s="394"/>
      <c r="UDV134" s="395"/>
      <c r="UDW134" s="389"/>
      <c r="UDX134" s="390"/>
      <c r="UDY134" s="391"/>
      <c r="UDZ134" s="392"/>
      <c r="UEA134" s="393"/>
      <c r="UEB134" s="394"/>
      <c r="UEC134" s="395"/>
      <c r="UED134" s="389"/>
      <c r="UEE134" s="390"/>
      <c r="UEF134" s="391"/>
      <c r="UEG134" s="392"/>
      <c r="UEH134" s="393"/>
      <c r="UEI134" s="394"/>
      <c r="UEJ134" s="395"/>
      <c r="UEK134" s="389"/>
      <c r="UEL134" s="390"/>
      <c r="UEM134" s="391"/>
      <c r="UEN134" s="392"/>
      <c r="UEO134" s="393"/>
      <c r="UEP134" s="394"/>
      <c r="UEQ134" s="395"/>
      <c r="UER134" s="389"/>
      <c r="UES134" s="390"/>
      <c r="UET134" s="391"/>
      <c r="UEU134" s="392"/>
      <c r="UEV134" s="393"/>
      <c r="UEW134" s="394"/>
      <c r="UEX134" s="395"/>
      <c r="UEY134" s="389"/>
      <c r="UEZ134" s="390"/>
      <c r="UFA134" s="391"/>
      <c r="UFB134" s="392"/>
      <c r="UFC134" s="393"/>
      <c r="UFD134" s="394"/>
      <c r="UFE134" s="395"/>
      <c r="UFF134" s="389"/>
      <c r="UFG134" s="390"/>
      <c r="UFH134" s="391"/>
      <c r="UFI134" s="392"/>
      <c r="UFJ134" s="393"/>
      <c r="UFK134" s="394"/>
      <c r="UFL134" s="395"/>
      <c r="UFM134" s="389"/>
      <c r="UFN134" s="390"/>
      <c r="UFO134" s="391"/>
      <c r="UFP134" s="392"/>
      <c r="UFQ134" s="393"/>
      <c r="UFR134" s="394"/>
      <c r="UFS134" s="395"/>
      <c r="UFT134" s="389"/>
      <c r="UFU134" s="390"/>
      <c r="UFV134" s="391"/>
      <c r="UFW134" s="392"/>
      <c r="UFX134" s="393"/>
      <c r="UFY134" s="394"/>
      <c r="UFZ134" s="395"/>
      <c r="UGA134" s="389"/>
      <c r="UGB134" s="390"/>
      <c r="UGC134" s="391"/>
      <c r="UGD134" s="392"/>
      <c r="UGE134" s="393"/>
      <c r="UGF134" s="394"/>
      <c r="UGG134" s="395"/>
      <c r="UGH134" s="389"/>
      <c r="UGI134" s="390"/>
      <c r="UGJ134" s="391"/>
      <c r="UGK134" s="392"/>
      <c r="UGL134" s="393"/>
      <c r="UGM134" s="394"/>
      <c r="UGN134" s="395"/>
      <c r="UGO134" s="389"/>
      <c r="UGP134" s="390"/>
      <c r="UGQ134" s="391"/>
      <c r="UGR134" s="392"/>
      <c r="UGS134" s="393"/>
      <c r="UGT134" s="394"/>
      <c r="UGU134" s="395"/>
      <c r="UGV134" s="389"/>
      <c r="UGW134" s="390"/>
      <c r="UGX134" s="391"/>
      <c r="UGY134" s="392"/>
      <c r="UGZ134" s="393"/>
      <c r="UHA134" s="394"/>
      <c r="UHB134" s="395"/>
      <c r="UHC134" s="389"/>
      <c r="UHD134" s="390"/>
      <c r="UHE134" s="391"/>
      <c r="UHF134" s="392"/>
      <c r="UHG134" s="393"/>
      <c r="UHH134" s="394"/>
      <c r="UHI134" s="395"/>
      <c r="UHJ134" s="389"/>
      <c r="UHK134" s="390"/>
      <c r="UHL134" s="391"/>
      <c r="UHM134" s="392"/>
      <c r="UHN134" s="393"/>
      <c r="UHO134" s="394"/>
      <c r="UHP134" s="395"/>
      <c r="UHQ134" s="389"/>
      <c r="UHR134" s="390"/>
      <c r="UHS134" s="391"/>
      <c r="UHT134" s="392"/>
      <c r="UHU134" s="393"/>
      <c r="UHV134" s="394"/>
      <c r="UHW134" s="395"/>
      <c r="UHX134" s="389"/>
      <c r="UHY134" s="390"/>
      <c r="UHZ134" s="391"/>
      <c r="UIA134" s="392"/>
      <c r="UIB134" s="393"/>
      <c r="UIC134" s="394"/>
      <c r="UID134" s="395"/>
      <c r="UIE134" s="389"/>
      <c r="UIF134" s="390"/>
      <c r="UIG134" s="391"/>
      <c r="UIH134" s="392"/>
      <c r="UII134" s="393"/>
      <c r="UIJ134" s="394"/>
      <c r="UIK134" s="395"/>
      <c r="UIL134" s="389"/>
      <c r="UIM134" s="390"/>
      <c r="UIN134" s="391"/>
      <c r="UIO134" s="392"/>
      <c r="UIP134" s="393"/>
      <c r="UIQ134" s="394"/>
      <c r="UIR134" s="395"/>
      <c r="UIS134" s="389"/>
      <c r="UIT134" s="390"/>
      <c r="UIU134" s="391"/>
      <c r="UIV134" s="392"/>
      <c r="UIW134" s="393"/>
      <c r="UIX134" s="394"/>
      <c r="UIY134" s="395"/>
      <c r="UIZ134" s="389"/>
      <c r="UJA134" s="390"/>
      <c r="UJB134" s="391"/>
      <c r="UJC134" s="392"/>
      <c r="UJD134" s="393"/>
      <c r="UJE134" s="394"/>
      <c r="UJF134" s="395"/>
      <c r="UJG134" s="389"/>
      <c r="UJH134" s="390"/>
      <c r="UJI134" s="391"/>
      <c r="UJJ134" s="392"/>
      <c r="UJK134" s="393"/>
      <c r="UJL134" s="394"/>
      <c r="UJM134" s="395"/>
      <c r="UJN134" s="389"/>
      <c r="UJO134" s="390"/>
      <c r="UJP134" s="391"/>
      <c r="UJQ134" s="392"/>
      <c r="UJR134" s="393"/>
      <c r="UJS134" s="394"/>
      <c r="UJT134" s="395"/>
      <c r="UJU134" s="389"/>
      <c r="UJV134" s="390"/>
      <c r="UJW134" s="391"/>
      <c r="UJX134" s="392"/>
      <c r="UJY134" s="393"/>
      <c r="UJZ134" s="394"/>
      <c r="UKA134" s="395"/>
      <c r="UKB134" s="389"/>
      <c r="UKC134" s="390"/>
      <c r="UKD134" s="391"/>
      <c r="UKE134" s="392"/>
      <c r="UKF134" s="393"/>
      <c r="UKG134" s="394"/>
      <c r="UKH134" s="395"/>
      <c r="UKI134" s="389"/>
      <c r="UKJ134" s="390"/>
      <c r="UKK134" s="391"/>
      <c r="UKL134" s="392"/>
      <c r="UKM134" s="393"/>
      <c r="UKN134" s="394"/>
      <c r="UKO134" s="395"/>
      <c r="UKP134" s="389"/>
      <c r="UKQ134" s="390"/>
      <c r="UKR134" s="391"/>
      <c r="UKS134" s="392"/>
      <c r="UKT134" s="393"/>
      <c r="UKU134" s="394"/>
      <c r="UKV134" s="395"/>
      <c r="UKW134" s="389"/>
      <c r="UKX134" s="390"/>
      <c r="UKY134" s="391"/>
      <c r="UKZ134" s="392"/>
      <c r="ULA134" s="393"/>
      <c r="ULB134" s="394"/>
      <c r="ULC134" s="395"/>
      <c r="ULD134" s="389"/>
      <c r="ULE134" s="390"/>
      <c r="ULF134" s="391"/>
      <c r="ULG134" s="392"/>
      <c r="ULH134" s="393"/>
      <c r="ULI134" s="394"/>
      <c r="ULJ134" s="395"/>
      <c r="ULK134" s="389"/>
      <c r="ULL134" s="390"/>
      <c r="ULM134" s="391"/>
      <c r="ULN134" s="392"/>
      <c r="ULO134" s="393"/>
      <c r="ULP134" s="394"/>
      <c r="ULQ134" s="395"/>
      <c r="ULR134" s="389"/>
      <c r="ULS134" s="390"/>
      <c r="ULT134" s="391"/>
      <c r="ULU134" s="392"/>
      <c r="ULV134" s="393"/>
      <c r="ULW134" s="394"/>
      <c r="ULX134" s="395"/>
      <c r="ULY134" s="389"/>
      <c r="ULZ134" s="390"/>
      <c r="UMA134" s="391"/>
      <c r="UMB134" s="392"/>
      <c r="UMC134" s="393"/>
      <c r="UMD134" s="394"/>
      <c r="UME134" s="395"/>
      <c r="UMF134" s="389"/>
      <c r="UMG134" s="390"/>
      <c r="UMH134" s="391"/>
      <c r="UMI134" s="392"/>
      <c r="UMJ134" s="393"/>
      <c r="UMK134" s="394"/>
      <c r="UML134" s="395"/>
      <c r="UMM134" s="389"/>
      <c r="UMN134" s="390"/>
      <c r="UMO134" s="391"/>
      <c r="UMP134" s="392"/>
      <c r="UMQ134" s="393"/>
      <c r="UMR134" s="394"/>
      <c r="UMS134" s="395"/>
      <c r="UMT134" s="389"/>
      <c r="UMU134" s="390"/>
      <c r="UMV134" s="391"/>
      <c r="UMW134" s="392"/>
      <c r="UMX134" s="393"/>
      <c r="UMY134" s="394"/>
      <c r="UMZ134" s="395"/>
      <c r="UNA134" s="389"/>
      <c r="UNB134" s="390"/>
      <c r="UNC134" s="391"/>
      <c r="UND134" s="392"/>
      <c r="UNE134" s="393"/>
      <c r="UNF134" s="394"/>
      <c r="UNG134" s="395"/>
      <c r="UNH134" s="389"/>
      <c r="UNI134" s="390"/>
      <c r="UNJ134" s="391"/>
      <c r="UNK134" s="392"/>
      <c r="UNL134" s="393"/>
      <c r="UNM134" s="394"/>
      <c r="UNN134" s="395"/>
      <c r="UNO134" s="389"/>
      <c r="UNP134" s="390"/>
      <c r="UNQ134" s="391"/>
      <c r="UNR134" s="392"/>
      <c r="UNS134" s="393"/>
      <c r="UNT134" s="394"/>
      <c r="UNU134" s="395"/>
      <c r="UNV134" s="389"/>
      <c r="UNW134" s="390"/>
      <c r="UNX134" s="391"/>
      <c r="UNY134" s="392"/>
      <c r="UNZ134" s="393"/>
      <c r="UOA134" s="394"/>
      <c r="UOB134" s="395"/>
      <c r="UOC134" s="389"/>
      <c r="UOD134" s="390"/>
      <c r="UOE134" s="391"/>
      <c r="UOF134" s="392"/>
      <c r="UOG134" s="393"/>
      <c r="UOH134" s="394"/>
      <c r="UOI134" s="395"/>
      <c r="UOJ134" s="389"/>
      <c r="UOK134" s="390"/>
      <c r="UOL134" s="391"/>
      <c r="UOM134" s="392"/>
      <c r="UON134" s="393"/>
      <c r="UOO134" s="394"/>
      <c r="UOP134" s="395"/>
      <c r="UOQ134" s="389"/>
      <c r="UOR134" s="390"/>
      <c r="UOS134" s="391"/>
      <c r="UOT134" s="392"/>
      <c r="UOU134" s="393"/>
      <c r="UOV134" s="394"/>
      <c r="UOW134" s="395"/>
      <c r="UOX134" s="389"/>
      <c r="UOY134" s="390"/>
      <c r="UOZ134" s="391"/>
      <c r="UPA134" s="392"/>
      <c r="UPB134" s="393"/>
      <c r="UPC134" s="394"/>
      <c r="UPD134" s="395"/>
      <c r="UPE134" s="389"/>
      <c r="UPF134" s="390"/>
      <c r="UPG134" s="391"/>
      <c r="UPH134" s="392"/>
      <c r="UPI134" s="393"/>
      <c r="UPJ134" s="394"/>
      <c r="UPK134" s="395"/>
      <c r="UPL134" s="389"/>
      <c r="UPM134" s="390"/>
      <c r="UPN134" s="391"/>
      <c r="UPO134" s="392"/>
      <c r="UPP134" s="393"/>
      <c r="UPQ134" s="394"/>
      <c r="UPR134" s="395"/>
      <c r="UPS134" s="389"/>
      <c r="UPT134" s="390"/>
      <c r="UPU134" s="391"/>
      <c r="UPV134" s="392"/>
      <c r="UPW134" s="393"/>
      <c r="UPX134" s="394"/>
      <c r="UPY134" s="395"/>
      <c r="UPZ134" s="389"/>
      <c r="UQA134" s="390"/>
      <c r="UQB134" s="391"/>
      <c r="UQC134" s="392"/>
      <c r="UQD134" s="393"/>
      <c r="UQE134" s="394"/>
      <c r="UQF134" s="395"/>
      <c r="UQG134" s="389"/>
      <c r="UQH134" s="390"/>
      <c r="UQI134" s="391"/>
      <c r="UQJ134" s="392"/>
      <c r="UQK134" s="393"/>
      <c r="UQL134" s="394"/>
      <c r="UQM134" s="395"/>
      <c r="UQN134" s="389"/>
      <c r="UQO134" s="390"/>
      <c r="UQP134" s="391"/>
      <c r="UQQ134" s="392"/>
      <c r="UQR134" s="393"/>
      <c r="UQS134" s="394"/>
      <c r="UQT134" s="395"/>
      <c r="UQU134" s="389"/>
      <c r="UQV134" s="390"/>
      <c r="UQW134" s="391"/>
      <c r="UQX134" s="392"/>
      <c r="UQY134" s="393"/>
      <c r="UQZ134" s="394"/>
      <c r="URA134" s="395"/>
      <c r="URB134" s="389"/>
      <c r="URC134" s="390"/>
      <c r="URD134" s="391"/>
      <c r="URE134" s="392"/>
      <c r="URF134" s="393"/>
      <c r="URG134" s="394"/>
      <c r="URH134" s="395"/>
      <c r="URI134" s="389"/>
      <c r="URJ134" s="390"/>
      <c r="URK134" s="391"/>
      <c r="URL134" s="392"/>
      <c r="URM134" s="393"/>
      <c r="URN134" s="394"/>
      <c r="URO134" s="395"/>
      <c r="URP134" s="389"/>
      <c r="URQ134" s="390"/>
      <c r="URR134" s="391"/>
      <c r="URS134" s="392"/>
      <c r="URT134" s="393"/>
      <c r="URU134" s="394"/>
      <c r="URV134" s="395"/>
      <c r="URW134" s="389"/>
      <c r="URX134" s="390"/>
      <c r="URY134" s="391"/>
      <c r="URZ134" s="392"/>
      <c r="USA134" s="393"/>
      <c r="USB134" s="394"/>
      <c r="USC134" s="395"/>
      <c r="USD134" s="389"/>
      <c r="USE134" s="390"/>
      <c r="USF134" s="391"/>
      <c r="USG134" s="392"/>
      <c r="USH134" s="393"/>
      <c r="USI134" s="394"/>
      <c r="USJ134" s="395"/>
      <c r="USK134" s="389"/>
      <c r="USL134" s="390"/>
      <c r="USM134" s="391"/>
      <c r="USN134" s="392"/>
      <c r="USO134" s="393"/>
      <c r="USP134" s="394"/>
      <c r="USQ134" s="395"/>
      <c r="USR134" s="389"/>
      <c r="USS134" s="390"/>
      <c r="UST134" s="391"/>
      <c r="USU134" s="392"/>
      <c r="USV134" s="393"/>
      <c r="USW134" s="394"/>
      <c r="USX134" s="395"/>
      <c r="USY134" s="389"/>
      <c r="USZ134" s="390"/>
      <c r="UTA134" s="391"/>
      <c r="UTB134" s="392"/>
      <c r="UTC134" s="393"/>
      <c r="UTD134" s="394"/>
      <c r="UTE134" s="395"/>
      <c r="UTF134" s="389"/>
      <c r="UTG134" s="390"/>
      <c r="UTH134" s="391"/>
      <c r="UTI134" s="392"/>
      <c r="UTJ134" s="393"/>
      <c r="UTK134" s="394"/>
      <c r="UTL134" s="395"/>
      <c r="UTM134" s="389"/>
      <c r="UTN134" s="390"/>
      <c r="UTO134" s="391"/>
      <c r="UTP134" s="392"/>
      <c r="UTQ134" s="393"/>
      <c r="UTR134" s="394"/>
      <c r="UTS134" s="395"/>
      <c r="UTT134" s="389"/>
      <c r="UTU134" s="390"/>
      <c r="UTV134" s="391"/>
      <c r="UTW134" s="392"/>
      <c r="UTX134" s="393"/>
      <c r="UTY134" s="394"/>
      <c r="UTZ134" s="395"/>
      <c r="UUA134" s="389"/>
      <c r="UUB134" s="390"/>
      <c r="UUC134" s="391"/>
      <c r="UUD134" s="392"/>
      <c r="UUE134" s="393"/>
      <c r="UUF134" s="394"/>
      <c r="UUG134" s="395"/>
      <c r="UUH134" s="389"/>
      <c r="UUI134" s="390"/>
      <c r="UUJ134" s="391"/>
      <c r="UUK134" s="392"/>
      <c r="UUL134" s="393"/>
      <c r="UUM134" s="394"/>
      <c r="UUN134" s="395"/>
      <c r="UUO134" s="389"/>
      <c r="UUP134" s="390"/>
      <c r="UUQ134" s="391"/>
      <c r="UUR134" s="392"/>
      <c r="UUS134" s="393"/>
      <c r="UUT134" s="394"/>
      <c r="UUU134" s="395"/>
      <c r="UUV134" s="389"/>
      <c r="UUW134" s="390"/>
      <c r="UUX134" s="391"/>
      <c r="UUY134" s="392"/>
      <c r="UUZ134" s="393"/>
      <c r="UVA134" s="394"/>
      <c r="UVB134" s="395"/>
      <c r="UVC134" s="389"/>
      <c r="UVD134" s="390"/>
      <c r="UVE134" s="391"/>
      <c r="UVF134" s="392"/>
      <c r="UVG134" s="393"/>
      <c r="UVH134" s="394"/>
      <c r="UVI134" s="395"/>
      <c r="UVJ134" s="389"/>
      <c r="UVK134" s="390"/>
      <c r="UVL134" s="391"/>
      <c r="UVM134" s="392"/>
      <c r="UVN134" s="393"/>
      <c r="UVO134" s="394"/>
      <c r="UVP134" s="395"/>
      <c r="UVQ134" s="389"/>
      <c r="UVR134" s="390"/>
      <c r="UVS134" s="391"/>
      <c r="UVT134" s="392"/>
      <c r="UVU134" s="393"/>
      <c r="UVV134" s="394"/>
      <c r="UVW134" s="395"/>
      <c r="UVX134" s="389"/>
      <c r="UVY134" s="390"/>
      <c r="UVZ134" s="391"/>
      <c r="UWA134" s="392"/>
      <c r="UWB134" s="393"/>
      <c r="UWC134" s="394"/>
      <c r="UWD134" s="395"/>
      <c r="UWE134" s="389"/>
      <c r="UWF134" s="390"/>
      <c r="UWG134" s="391"/>
      <c r="UWH134" s="392"/>
      <c r="UWI134" s="393"/>
      <c r="UWJ134" s="394"/>
      <c r="UWK134" s="395"/>
      <c r="UWL134" s="389"/>
      <c r="UWM134" s="390"/>
      <c r="UWN134" s="391"/>
      <c r="UWO134" s="392"/>
      <c r="UWP134" s="393"/>
      <c r="UWQ134" s="394"/>
      <c r="UWR134" s="395"/>
      <c r="UWS134" s="389"/>
      <c r="UWT134" s="390"/>
      <c r="UWU134" s="391"/>
      <c r="UWV134" s="392"/>
      <c r="UWW134" s="393"/>
      <c r="UWX134" s="394"/>
      <c r="UWY134" s="395"/>
      <c r="UWZ134" s="389"/>
      <c r="UXA134" s="390"/>
      <c r="UXB134" s="391"/>
      <c r="UXC134" s="392"/>
      <c r="UXD134" s="393"/>
      <c r="UXE134" s="394"/>
      <c r="UXF134" s="395"/>
      <c r="UXG134" s="389"/>
      <c r="UXH134" s="390"/>
      <c r="UXI134" s="391"/>
      <c r="UXJ134" s="392"/>
      <c r="UXK134" s="393"/>
      <c r="UXL134" s="394"/>
      <c r="UXM134" s="395"/>
      <c r="UXN134" s="389"/>
      <c r="UXO134" s="390"/>
      <c r="UXP134" s="391"/>
      <c r="UXQ134" s="392"/>
      <c r="UXR134" s="393"/>
      <c r="UXS134" s="394"/>
      <c r="UXT134" s="395"/>
      <c r="UXU134" s="389"/>
      <c r="UXV134" s="390"/>
      <c r="UXW134" s="391"/>
      <c r="UXX134" s="392"/>
      <c r="UXY134" s="393"/>
      <c r="UXZ134" s="394"/>
      <c r="UYA134" s="395"/>
      <c r="UYB134" s="389"/>
      <c r="UYC134" s="390"/>
      <c r="UYD134" s="391"/>
      <c r="UYE134" s="392"/>
      <c r="UYF134" s="393"/>
      <c r="UYG134" s="394"/>
      <c r="UYH134" s="395"/>
      <c r="UYI134" s="389"/>
      <c r="UYJ134" s="390"/>
      <c r="UYK134" s="391"/>
      <c r="UYL134" s="392"/>
      <c r="UYM134" s="393"/>
      <c r="UYN134" s="394"/>
      <c r="UYO134" s="395"/>
      <c r="UYP134" s="389"/>
      <c r="UYQ134" s="390"/>
      <c r="UYR134" s="391"/>
      <c r="UYS134" s="392"/>
      <c r="UYT134" s="393"/>
      <c r="UYU134" s="394"/>
      <c r="UYV134" s="395"/>
      <c r="UYW134" s="389"/>
      <c r="UYX134" s="390"/>
      <c r="UYY134" s="391"/>
      <c r="UYZ134" s="392"/>
      <c r="UZA134" s="393"/>
      <c r="UZB134" s="394"/>
      <c r="UZC134" s="395"/>
      <c r="UZD134" s="389"/>
      <c r="UZE134" s="390"/>
      <c r="UZF134" s="391"/>
      <c r="UZG134" s="392"/>
      <c r="UZH134" s="393"/>
      <c r="UZI134" s="394"/>
      <c r="UZJ134" s="395"/>
      <c r="UZK134" s="389"/>
      <c r="UZL134" s="390"/>
      <c r="UZM134" s="391"/>
      <c r="UZN134" s="392"/>
      <c r="UZO134" s="393"/>
      <c r="UZP134" s="394"/>
      <c r="UZQ134" s="395"/>
      <c r="UZR134" s="389"/>
      <c r="UZS134" s="390"/>
      <c r="UZT134" s="391"/>
      <c r="UZU134" s="392"/>
      <c r="UZV134" s="393"/>
      <c r="UZW134" s="394"/>
      <c r="UZX134" s="395"/>
      <c r="UZY134" s="389"/>
      <c r="UZZ134" s="390"/>
      <c r="VAA134" s="391"/>
      <c r="VAB134" s="392"/>
      <c r="VAC134" s="393"/>
      <c r="VAD134" s="394"/>
      <c r="VAE134" s="395"/>
      <c r="VAF134" s="389"/>
      <c r="VAG134" s="390"/>
      <c r="VAH134" s="391"/>
      <c r="VAI134" s="392"/>
      <c r="VAJ134" s="393"/>
      <c r="VAK134" s="394"/>
      <c r="VAL134" s="395"/>
      <c r="VAM134" s="389"/>
      <c r="VAN134" s="390"/>
      <c r="VAO134" s="391"/>
      <c r="VAP134" s="392"/>
      <c r="VAQ134" s="393"/>
      <c r="VAR134" s="394"/>
      <c r="VAS134" s="395"/>
      <c r="VAT134" s="389"/>
      <c r="VAU134" s="390"/>
      <c r="VAV134" s="391"/>
      <c r="VAW134" s="392"/>
      <c r="VAX134" s="393"/>
      <c r="VAY134" s="394"/>
      <c r="VAZ134" s="395"/>
      <c r="VBA134" s="389"/>
      <c r="VBB134" s="390"/>
      <c r="VBC134" s="391"/>
      <c r="VBD134" s="392"/>
      <c r="VBE134" s="393"/>
      <c r="VBF134" s="394"/>
      <c r="VBG134" s="395"/>
      <c r="VBH134" s="389"/>
      <c r="VBI134" s="390"/>
      <c r="VBJ134" s="391"/>
      <c r="VBK134" s="392"/>
      <c r="VBL134" s="393"/>
      <c r="VBM134" s="394"/>
      <c r="VBN134" s="395"/>
      <c r="VBO134" s="389"/>
      <c r="VBP134" s="390"/>
      <c r="VBQ134" s="391"/>
      <c r="VBR134" s="392"/>
      <c r="VBS134" s="393"/>
      <c r="VBT134" s="394"/>
      <c r="VBU134" s="395"/>
      <c r="VBV134" s="389"/>
      <c r="VBW134" s="390"/>
      <c r="VBX134" s="391"/>
      <c r="VBY134" s="392"/>
      <c r="VBZ134" s="393"/>
      <c r="VCA134" s="394"/>
      <c r="VCB134" s="395"/>
      <c r="VCC134" s="389"/>
      <c r="VCD134" s="390"/>
      <c r="VCE134" s="391"/>
      <c r="VCF134" s="392"/>
      <c r="VCG134" s="393"/>
      <c r="VCH134" s="394"/>
      <c r="VCI134" s="395"/>
      <c r="VCJ134" s="389"/>
      <c r="VCK134" s="390"/>
      <c r="VCL134" s="391"/>
      <c r="VCM134" s="392"/>
      <c r="VCN134" s="393"/>
      <c r="VCO134" s="394"/>
      <c r="VCP134" s="395"/>
      <c r="VCQ134" s="389"/>
      <c r="VCR134" s="390"/>
      <c r="VCS134" s="391"/>
      <c r="VCT134" s="392"/>
      <c r="VCU134" s="393"/>
      <c r="VCV134" s="394"/>
      <c r="VCW134" s="395"/>
      <c r="VCX134" s="389"/>
      <c r="VCY134" s="390"/>
      <c r="VCZ134" s="391"/>
      <c r="VDA134" s="392"/>
      <c r="VDB134" s="393"/>
      <c r="VDC134" s="394"/>
      <c r="VDD134" s="395"/>
      <c r="VDE134" s="389"/>
      <c r="VDF134" s="390"/>
      <c r="VDG134" s="391"/>
      <c r="VDH134" s="392"/>
      <c r="VDI134" s="393"/>
      <c r="VDJ134" s="394"/>
      <c r="VDK134" s="395"/>
      <c r="VDL134" s="389"/>
      <c r="VDM134" s="390"/>
      <c r="VDN134" s="391"/>
      <c r="VDO134" s="392"/>
      <c r="VDP134" s="393"/>
      <c r="VDQ134" s="394"/>
      <c r="VDR134" s="395"/>
      <c r="VDS134" s="389"/>
      <c r="VDT134" s="390"/>
      <c r="VDU134" s="391"/>
      <c r="VDV134" s="392"/>
      <c r="VDW134" s="393"/>
      <c r="VDX134" s="394"/>
      <c r="VDY134" s="395"/>
      <c r="VDZ134" s="389"/>
      <c r="VEA134" s="390"/>
      <c r="VEB134" s="391"/>
      <c r="VEC134" s="392"/>
      <c r="VED134" s="393"/>
      <c r="VEE134" s="394"/>
      <c r="VEF134" s="395"/>
      <c r="VEG134" s="389"/>
      <c r="VEH134" s="390"/>
      <c r="VEI134" s="391"/>
      <c r="VEJ134" s="392"/>
      <c r="VEK134" s="393"/>
      <c r="VEL134" s="394"/>
      <c r="VEM134" s="395"/>
      <c r="VEN134" s="389"/>
      <c r="VEO134" s="390"/>
      <c r="VEP134" s="391"/>
      <c r="VEQ134" s="392"/>
      <c r="VER134" s="393"/>
      <c r="VES134" s="394"/>
      <c r="VET134" s="395"/>
      <c r="VEU134" s="389"/>
      <c r="VEV134" s="390"/>
      <c r="VEW134" s="391"/>
      <c r="VEX134" s="392"/>
      <c r="VEY134" s="393"/>
      <c r="VEZ134" s="394"/>
      <c r="VFA134" s="395"/>
      <c r="VFB134" s="389"/>
      <c r="VFC134" s="390"/>
      <c r="VFD134" s="391"/>
      <c r="VFE134" s="392"/>
      <c r="VFF134" s="393"/>
      <c r="VFG134" s="394"/>
      <c r="VFH134" s="395"/>
      <c r="VFI134" s="389"/>
      <c r="VFJ134" s="390"/>
      <c r="VFK134" s="391"/>
      <c r="VFL134" s="392"/>
      <c r="VFM134" s="393"/>
      <c r="VFN134" s="394"/>
      <c r="VFO134" s="395"/>
      <c r="VFP134" s="389"/>
      <c r="VFQ134" s="390"/>
      <c r="VFR134" s="391"/>
      <c r="VFS134" s="392"/>
      <c r="VFT134" s="393"/>
      <c r="VFU134" s="394"/>
      <c r="VFV134" s="395"/>
      <c r="VFW134" s="389"/>
      <c r="VFX134" s="390"/>
      <c r="VFY134" s="391"/>
      <c r="VFZ134" s="392"/>
      <c r="VGA134" s="393"/>
      <c r="VGB134" s="394"/>
      <c r="VGC134" s="395"/>
      <c r="VGD134" s="389"/>
      <c r="VGE134" s="390"/>
      <c r="VGF134" s="391"/>
      <c r="VGG134" s="392"/>
      <c r="VGH134" s="393"/>
      <c r="VGI134" s="394"/>
      <c r="VGJ134" s="395"/>
      <c r="VGK134" s="389"/>
      <c r="VGL134" s="390"/>
      <c r="VGM134" s="391"/>
      <c r="VGN134" s="392"/>
      <c r="VGO134" s="393"/>
      <c r="VGP134" s="394"/>
      <c r="VGQ134" s="395"/>
      <c r="VGR134" s="389"/>
      <c r="VGS134" s="390"/>
      <c r="VGT134" s="391"/>
      <c r="VGU134" s="392"/>
      <c r="VGV134" s="393"/>
      <c r="VGW134" s="394"/>
      <c r="VGX134" s="395"/>
      <c r="VGY134" s="389"/>
      <c r="VGZ134" s="390"/>
      <c r="VHA134" s="391"/>
      <c r="VHB134" s="392"/>
      <c r="VHC134" s="393"/>
      <c r="VHD134" s="394"/>
      <c r="VHE134" s="395"/>
      <c r="VHF134" s="389"/>
      <c r="VHG134" s="390"/>
      <c r="VHH134" s="391"/>
      <c r="VHI134" s="392"/>
      <c r="VHJ134" s="393"/>
      <c r="VHK134" s="394"/>
      <c r="VHL134" s="395"/>
      <c r="VHM134" s="389"/>
      <c r="VHN134" s="390"/>
      <c r="VHO134" s="391"/>
      <c r="VHP134" s="392"/>
      <c r="VHQ134" s="393"/>
      <c r="VHR134" s="394"/>
      <c r="VHS134" s="395"/>
      <c r="VHT134" s="389"/>
      <c r="VHU134" s="390"/>
      <c r="VHV134" s="391"/>
      <c r="VHW134" s="392"/>
      <c r="VHX134" s="393"/>
      <c r="VHY134" s="394"/>
      <c r="VHZ134" s="395"/>
      <c r="VIA134" s="389"/>
      <c r="VIB134" s="390"/>
      <c r="VIC134" s="391"/>
      <c r="VID134" s="392"/>
      <c r="VIE134" s="393"/>
      <c r="VIF134" s="394"/>
      <c r="VIG134" s="395"/>
      <c r="VIH134" s="389"/>
      <c r="VII134" s="390"/>
      <c r="VIJ134" s="391"/>
      <c r="VIK134" s="392"/>
      <c r="VIL134" s="393"/>
      <c r="VIM134" s="394"/>
      <c r="VIN134" s="395"/>
      <c r="VIO134" s="389"/>
      <c r="VIP134" s="390"/>
      <c r="VIQ134" s="391"/>
      <c r="VIR134" s="392"/>
      <c r="VIS134" s="393"/>
      <c r="VIT134" s="394"/>
      <c r="VIU134" s="395"/>
      <c r="VIV134" s="389"/>
      <c r="VIW134" s="390"/>
      <c r="VIX134" s="391"/>
      <c r="VIY134" s="392"/>
      <c r="VIZ134" s="393"/>
      <c r="VJA134" s="394"/>
      <c r="VJB134" s="395"/>
      <c r="VJC134" s="389"/>
      <c r="VJD134" s="390"/>
      <c r="VJE134" s="391"/>
      <c r="VJF134" s="392"/>
      <c r="VJG134" s="393"/>
      <c r="VJH134" s="394"/>
      <c r="VJI134" s="395"/>
      <c r="VJJ134" s="389"/>
      <c r="VJK134" s="390"/>
      <c r="VJL134" s="391"/>
      <c r="VJM134" s="392"/>
      <c r="VJN134" s="393"/>
      <c r="VJO134" s="394"/>
      <c r="VJP134" s="395"/>
      <c r="VJQ134" s="389"/>
      <c r="VJR134" s="390"/>
      <c r="VJS134" s="391"/>
      <c r="VJT134" s="392"/>
      <c r="VJU134" s="393"/>
      <c r="VJV134" s="394"/>
      <c r="VJW134" s="395"/>
      <c r="VJX134" s="389"/>
      <c r="VJY134" s="390"/>
      <c r="VJZ134" s="391"/>
      <c r="VKA134" s="392"/>
      <c r="VKB134" s="393"/>
      <c r="VKC134" s="394"/>
      <c r="VKD134" s="395"/>
      <c r="VKE134" s="389"/>
      <c r="VKF134" s="390"/>
      <c r="VKG134" s="391"/>
      <c r="VKH134" s="392"/>
      <c r="VKI134" s="393"/>
      <c r="VKJ134" s="394"/>
      <c r="VKK134" s="395"/>
      <c r="VKL134" s="389"/>
      <c r="VKM134" s="390"/>
      <c r="VKN134" s="391"/>
      <c r="VKO134" s="392"/>
      <c r="VKP134" s="393"/>
      <c r="VKQ134" s="394"/>
      <c r="VKR134" s="395"/>
      <c r="VKS134" s="389"/>
      <c r="VKT134" s="390"/>
      <c r="VKU134" s="391"/>
      <c r="VKV134" s="392"/>
      <c r="VKW134" s="393"/>
      <c r="VKX134" s="394"/>
      <c r="VKY134" s="395"/>
      <c r="VKZ134" s="389"/>
      <c r="VLA134" s="390"/>
      <c r="VLB134" s="391"/>
      <c r="VLC134" s="392"/>
      <c r="VLD134" s="393"/>
      <c r="VLE134" s="394"/>
      <c r="VLF134" s="395"/>
      <c r="VLG134" s="389"/>
      <c r="VLH134" s="390"/>
      <c r="VLI134" s="391"/>
      <c r="VLJ134" s="392"/>
      <c r="VLK134" s="393"/>
      <c r="VLL134" s="394"/>
      <c r="VLM134" s="395"/>
      <c r="VLN134" s="389"/>
      <c r="VLO134" s="390"/>
      <c r="VLP134" s="391"/>
      <c r="VLQ134" s="392"/>
      <c r="VLR134" s="393"/>
      <c r="VLS134" s="394"/>
      <c r="VLT134" s="395"/>
      <c r="VLU134" s="389"/>
      <c r="VLV134" s="390"/>
      <c r="VLW134" s="391"/>
      <c r="VLX134" s="392"/>
      <c r="VLY134" s="393"/>
      <c r="VLZ134" s="394"/>
      <c r="VMA134" s="395"/>
      <c r="VMB134" s="389"/>
      <c r="VMC134" s="390"/>
      <c r="VMD134" s="391"/>
      <c r="VME134" s="392"/>
      <c r="VMF134" s="393"/>
      <c r="VMG134" s="394"/>
      <c r="VMH134" s="395"/>
      <c r="VMI134" s="389"/>
      <c r="VMJ134" s="390"/>
      <c r="VMK134" s="391"/>
      <c r="VML134" s="392"/>
      <c r="VMM134" s="393"/>
      <c r="VMN134" s="394"/>
      <c r="VMO134" s="395"/>
      <c r="VMP134" s="389"/>
      <c r="VMQ134" s="390"/>
      <c r="VMR134" s="391"/>
      <c r="VMS134" s="392"/>
      <c r="VMT134" s="393"/>
      <c r="VMU134" s="394"/>
      <c r="VMV134" s="395"/>
      <c r="VMW134" s="389"/>
      <c r="VMX134" s="390"/>
      <c r="VMY134" s="391"/>
      <c r="VMZ134" s="392"/>
      <c r="VNA134" s="393"/>
      <c r="VNB134" s="394"/>
      <c r="VNC134" s="395"/>
      <c r="VND134" s="389"/>
      <c r="VNE134" s="390"/>
      <c r="VNF134" s="391"/>
      <c r="VNG134" s="392"/>
      <c r="VNH134" s="393"/>
      <c r="VNI134" s="394"/>
      <c r="VNJ134" s="395"/>
      <c r="VNK134" s="389"/>
      <c r="VNL134" s="390"/>
      <c r="VNM134" s="391"/>
      <c r="VNN134" s="392"/>
      <c r="VNO134" s="393"/>
      <c r="VNP134" s="394"/>
      <c r="VNQ134" s="395"/>
      <c r="VNR134" s="389"/>
      <c r="VNS134" s="390"/>
      <c r="VNT134" s="391"/>
      <c r="VNU134" s="392"/>
      <c r="VNV134" s="393"/>
      <c r="VNW134" s="394"/>
      <c r="VNX134" s="395"/>
      <c r="VNY134" s="389"/>
      <c r="VNZ134" s="390"/>
      <c r="VOA134" s="391"/>
      <c r="VOB134" s="392"/>
      <c r="VOC134" s="393"/>
      <c r="VOD134" s="394"/>
      <c r="VOE134" s="395"/>
      <c r="VOF134" s="389"/>
      <c r="VOG134" s="390"/>
      <c r="VOH134" s="391"/>
      <c r="VOI134" s="392"/>
      <c r="VOJ134" s="393"/>
      <c r="VOK134" s="394"/>
      <c r="VOL134" s="395"/>
      <c r="VOM134" s="389"/>
      <c r="VON134" s="390"/>
      <c r="VOO134" s="391"/>
      <c r="VOP134" s="392"/>
      <c r="VOQ134" s="393"/>
      <c r="VOR134" s="394"/>
      <c r="VOS134" s="395"/>
      <c r="VOT134" s="389"/>
      <c r="VOU134" s="390"/>
      <c r="VOV134" s="391"/>
      <c r="VOW134" s="392"/>
      <c r="VOX134" s="393"/>
      <c r="VOY134" s="394"/>
      <c r="VOZ134" s="395"/>
      <c r="VPA134" s="389"/>
      <c r="VPB134" s="390"/>
      <c r="VPC134" s="391"/>
      <c r="VPD134" s="392"/>
      <c r="VPE134" s="393"/>
      <c r="VPF134" s="394"/>
      <c r="VPG134" s="395"/>
      <c r="VPH134" s="389"/>
      <c r="VPI134" s="390"/>
      <c r="VPJ134" s="391"/>
      <c r="VPK134" s="392"/>
      <c r="VPL134" s="393"/>
      <c r="VPM134" s="394"/>
      <c r="VPN134" s="395"/>
      <c r="VPO134" s="389"/>
      <c r="VPP134" s="390"/>
      <c r="VPQ134" s="391"/>
      <c r="VPR134" s="392"/>
      <c r="VPS134" s="393"/>
      <c r="VPT134" s="394"/>
      <c r="VPU134" s="395"/>
      <c r="VPV134" s="389"/>
      <c r="VPW134" s="390"/>
      <c r="VPX134" s="391"/>
      <c r="VPY134" s="392"/>
      <c r="VPZ134" s="393"/>
      <c r="VQA134" s="394"/>
      <c r="VQB134" s="395"/>
      <c r="VQC134" s="389"/>
      <c r="VQD134" s="390"/>
      <c r="VQE134" s="391"/>
      <c r="VQF134" s="392"/>
      <c r="VQG134" s="393"/>
      <c r="VQH134" s="394"/>
      <c r="VQI134" s="395"/>
      <c r="VQJ134" s="389"/>
      <c r="VQK134" s="390"/>
      <c r="VQL134" s="391"/>
      <c r="VQM134" s="392"/>
      <c r="VQN134" s="393"/>
      <c r="VQO134" s="394"/>
      <c r="VQP134" s="395"/>
      <c r="VQQ134" s="389"/>
      <c r="VQR134" s="390"/>
      <c r="VQS134" s="391"/>
      <c r="VQT134" s="392"/>
      <c r="VQU134" s="393"/>
      <c r="VQV134" s="394"/>
      <c r="VQW134" s="395"/>
      <c r="VQX134" s="389"/>
      <c r="VQY134" s="390"/>
      <c r="VQZ134" s="391"/>
      <c r="VRA134" s="392"/>
      <c r="VRB134" s="393"/>
      <c r="VRC134" s="394"/>
      <c r="VRD134" s="395"/>
      <c r="VRE134" s="389"/>
      <c r="VRF134" s="390"/>
      <c r="VRG134" s="391"/>
      <c r="VRH134" s="392"/>
      <c r="VRI134" s="393"/>
      <c r="VRJ134" s="394"/>
      <c r="VRK134" s="395"/>
      <c r="VRL134" s="389"/>
      <c r="VRM134" s="390"/>
      <c r="VRN134" s="391"/>
      <c r="VRO134" s="392"/>
      <c r="VRP134" s="393"/>
      <c r="VRQ134" s="394"/>
      <c r="VRR134" s="395"/>
      <c r="VRS134" s="389"/>
      <c r="VRT134" s="390"/>
      <c r="VRU134" s="391"/>
      <c r="VRV134" s="392"/>
      <c r="VRW134" s="393"/>
      <c r="VRX134" s="394"/>
      <c r="VRY134" s="395"/>
      <c r="VRZ134" s="389"/>
      <c r="VSA134" s="390"/>
      <c r="VSB134" s="391"/>
      <c r="VSC134" s="392"/>
      <c r="VSD134" s="393"/>
      <c r="VSE134" s="394"/>
      <c r="VSF134" s="395"/>
      <c r="VSG134" s="389"/>
      <c r="VSH134" s="390"/>
      <c r="VSI134" s="391"/>
      <c r="VSJ134" s="392"/>
      <c r="VSK134" s="393"/>
      <c r="VSL134" s="394"/>
      <c r="VSM134" s="395"/>
      <c r="VSN134" s="389"/>
      <c r="VSO134" s="390"/>
      <c r="VSP134" s="391"/>
      <c r="VSQ134" s="392"/>
      <c r="VSR134" s="393"/>
      <c r="VSS134" s="394"/>
      <c r="VST134" s="395"/>
      <c r="VSU134" s="389"/>
      <c r="VSV134" s="390"/>
      <c r="VSW134" s="391"/>
      <c r="VSX134" s="392"/>
      <c r="VSY134" s="393"/>
      <c r="VSZ134" s="394"/>
      <c r="VTA134" s="395"/>
      <c r="VTB134" s="389"/>
      <c r="VTC134" s="390"/>
      <c r="VTD134" s="391"/>
      <c r="VTE134" s="392"/>
      <c r="VTF134" s="393"/>
      <c r="VTG134" s="394"/>
      <c r="VTH134" s="395"/>
      <c r="VTI134" s="389"/>
      <c r="VTJ134" s="390"/>
      <c r="VTK134" s="391"/>
      <c r="VTL134" s="392"/>
      <c r="VTM134" s="393"/>
      <c r="VTN134" s="394"/>
      <c r="VTO134" s="395"/>
      <c r="VTP134" s="389"/>
      <c r="VTQ134" s="390"/>
      <c r="VTR134" s="391"/>
      <c r="VTS134" s="392"/>
      <c r="VTT134" s="393"/>
      <c r="VTU134" s="394"/>
      <c r="VTV134" s="395"/>
      <c r="VTW134" s="389"/>
      <c r="VTX134" s="390"/>
      <c r="VTY134" s="391"/>
      <c r="VTZ134" s="392"/>
      <c r="VUA134" s="393"/>
      <c r="VUB134" s="394"/>
      <c r="VUC134" s="395"/>
      <c r="VUD134" s="389"/>
      <c r="VUE134" s="390"/>
      <c r="VUF134" s="391"/>
      <c r="VUG134" s="392"/>
      <c r="VUH134" s="393"/>
      <c r="VUI134" s="394"/>
      <c r="VUJ134" s="395"/>
      <c r="VUK134" s="389"/>
      <c r="VUL134" s="390"/>
      <c r="VUM134" s="391"/>
      <c r="VUN134" s="392"/>
      <c r="VUO134" s="393"/>
      <c r="VUP134" s="394"/>
      <c r="VUQ134" s="395"/>
      <c r="VUR134" s="389"/>
      <c r="VUS134" s="390"/>
      <c r="VUT134" s="391"/>
      <c r="VUU134" s="392"/>
      <c r="VUV134" s="393"/>
      <c r="VUW134" s="394"/>
      <c r="VUX134" s="395"/>
      <c r="VUY134" s="389"/>
      <c r="VUZ134" s="390"/>
      <c r="VVA134" s="391"/>
      <c r="VVB134" s="392"/>
      <c r="VVC134" s="393"/>
      <c r="VVD134" s="394"/>
      <c r="VVE134" s="395"/>
      <c r="VVF134" s="389"/>
      <c r="VVG134" s="390"/>
      <c r="VVH134" s="391"/>
      <c r="VVI134" s="392"/>
      <c r="VVJ134" s="393"/>
      <c r="VVK134" s="394"/>
      <c r="VVL134" s="395"/>
      <c r="VVM134" s="389"/>
      <c r="VVN134" s="390"/>
      <c r="VVO134" s="391"/>
      <c r="VVP134" s="392"/>
      <c r="VVQ134" s="393"/>
      <c r="VVR134" s="394"/>
      <c r="VVS134" s="395"/>
      <c r="VVT134" s="389"/>
      <c r="VVU134" s="390"/>
      <c r="VVV134" s="391"/>
      <c r="VVW134" s="392"/>
      <c r="VVX134" s="393"/>
      <c r="VVY134" s="394"/>
      <c r="VVZ134" s="395"/>
      <c r="VWA134" s="389"/>
      <c r="VWB134" s="390"/>
      <c r="VWC134" s="391"/>
      <c r="VWD134" s="392"/>
      <c r="VWE134" s="393"/>
      <c r="VWF134" s="394"/>
      <c r="VWG134" s="395"/>
      <c r="VWH134" s="389"/>
      <c r="VWI134" s="390"/>
      <c r="VWJ134" s="391"/>
      <c r="VWK134" s="392"/>
      <c r="VWL134" s="393"/>
      <c r="VWM134" s="394"/>
      <c r="VWN134" s="395"/>
      <c r="VWO134" s="389"/>
      <c r="VWP134" s="390"/>
      <c r="VWQ134" s="391"/>
      <c r="VWR134" s="392"/>
      <c r="VWS134" s="393"/>
      <c r="VWT134" s="394"/>
      <c r="VWU134" s="395"/>
      <c r="VWV134" s="389"/>
      <c r="VWW134" s="390"/>
      <c r="VWX134" s="391"/>
      <c r="VWY134" s="392"/>
      <c r="VWZ134" s="393"/>
      <c r="VXA134" s="394"/>
      <c r="VXB134" s="395"/>
      <c r="VXC134" s="389"/>
      <c r="VXD134" s="390"/>
      <c r="VXE134" s="391"/>
      <c r="VXF134" s="392"/>
      <c r="VXG134" s="393"/>
      <c r="VXH134" s="394"/>
      <c r="VXI134" s="395"/>
      <c r="VXJ134" s="389"/>
      <c r="VXK134" s="390"/>
      <c r="VXL134" s="391"/>
      <c r="VXM134" s="392"/>
      <c r="VXN134" s="393"/>
      <c r="VXO134" s="394"/>
      <c r="VXP134" s="395"/>
      <c r="VXQ134" s="389"/>
      <c r="VXR134" s="390"/>
      <c r="VXS134" s="391"/>
      <c r="VXT134" s="392"/>
      <c r="VXU134" s="393"/>
      <c r="VXV134" s="394"/>
      <c r="VXW134" s="395"/>
      <c r="VXX134" s="389"/>
      <c r="VXY134" s="390"/>
      <c r="VXZ134" s="391"/>
      <c r="VYA134" s="392"/>
      <c r="VYB134" s="393"/>
      <c r="VYC134" s="394"/>
      <c r="VYD134" s="395"/>
      <c r="VYE134" s="389"/>
      <c r="VYF134" s="390"/>
      <c r="VYG134" s="391"/>
      <c r="VYH134" s="392"/>
      <c r="VYI134" s="393"/>
      <c r="VYJ134" s="394"/>
      <c r="VYK134" s="395"/>
      <c r="VYL134" s="389"/>
      <c r="VYM134" s="390"/>
      <c r="VYN134" s="391"/>
      <c r="VYO134" s="392"/>
      <c r="VYP134" s="393"/>
      <c r="VYQ134" s="394"/>
      <c r="VYR134" s="395"/>
      <c r="VYS134" s="389"/>
      <c r="VYT134" s="390"/>
      <c r="VYU134" s="391"/>
      <c r="VYV134" s="392"/>
      <c r="VYW134" s="393"/>
      <c r="VYX134" s="394"/>
      <c r="VYY134" s="395"/>
      <c r="VYZ134" s="389"/>
      <c r="VZA134" s="390"/>
      <c r="VZB134" s="391"/>
      <c r="VZC134" s="392"/>
      <c r="VZD134" s="393"/>
      <c r="VZE134" s="394"/>
      <c r="VZF134" s="395"/>
      <c r="VZG134" s="389"/>
      <c r="VZH134" s="390"/>
      <c r="VZI134" s="391"/>
      <c r="VZJ134" s="392"/>
      <c r="VZK134" s="393"/>
      <c r="VZL134" s="394"/>
      <c r="VZM134" s="395"/>
      <c r="VZN134" s="389"/>
      <c r="VZO134" s="390"/>
      <c r="VZP134" s="391"/>
      <c r="VZQ134" s="392"/>
      <c r="VZR134" s="393"/>
      <c r="VZS134" s="394"/>
      <c r="VZT134" s="395"/>
      <c r="VZU134" s="389"/>
      <c r="VZV134" s="390"/>
      <c r="VZW134" s="391"/>
      <c r="VZX134" s="392"/>
      <c r="VZY134" s="393"/>
      <c r="VZZ134" s="394"/>
      <c r="WAA134" s="395"/>
      <c r="WAB134" s="389"/>
      <c r="WAC134" s="390"/>
      <c r="WAD134" s="391"/>
      <c r="WAE134" s="392"/>
      <c r="WAF134" s="393"/>
      <c r="WAG134" s="394"/>
      <c r="WAH134" s="395"/>
      <c r="WAI134" s="389"/>
      <c r="WAJ134" s="390"/>
      <c r="WAK134" s="391"/>
      <c r="WAL134" s="392"/>
      <c r="WAM134" s="393"/>
      <c r="WAN134" s="394"/>
      <c r="WAO134" s="395"/>
      <c r="WAP134" s="389"/>
      <c r="WAQ134" s="390"/>
      <c r="WAR134" s="391"/>
      <c r="WAS134" s="392"/>
      <c r="WAT134" s="393"/>
      <c r="WAU134" s="394"/>
      <c r="WAV134" s="395"/>
      <c r="WAW134" s="389"/>
      <c r="WAX134" s="390"/>
      <c r="WAY134" s="391"/>
      <c r="WAZ134" s="392"/>
      <c r="WBA134" s="393"/>
      <c r="WBB134" s="394"/>
      <c r="WBC134" s="395"/>
      <c r="WBD134" s="389"/>
      <c r="WBE134" s="390"/>
      <c r="WBF134" s="391"/>
      <c r="WBG134" s="392"/>
      <c r="WBH134" s="393"/>
      <c r="WBI134" s="394"/>
      <c r="WBJ134" s="395"/>
      <c r="WBK134" s="389"/>
      <c r="WBL134" s="390"/>
      <c r="WBM134" s="391"/>
      <c r="WBN134" s="392"/>
      <c r="WBO134" s="393"/>
      <c r="WBP134" s="394"/>
      <c r="WBQ134" s="395"/>
      <c r="WBR134" s="389"/>
      <c r="WBS134" s="390"/>
      <c r="WBT134" s="391"/>
      <c r="WBU134" s="392"/>
      <c r="WBV134" s="393"/>
      <c r="WBW134" s="394"/>
      <c r="WBX134" s="395"/>
      <c r="WBY134" s="389"/>
      <c r="WBZ134" s="390"/>
      <c r="WCA134" s="391"/>
      <c r="WCB134" s="392"/>
      <c r="WCC134" s="393"/>
      <c r="WCD134" s="394"/>
      <c r="WCE134" s="395"/>
      <c r="WCF134" s="389"/>
      <c r="WCG134" s="390"/>
      <c r="WCH134" s="391"/>
      <c r="WCI134" s="392"/>
      <c r="WCJ134" s="393"/>
      <c r="WCK134" s="394"/>
      <c r="WCL134" s="395"/>
      <c r="WCM134" s="389"/>
      <c r="WCN134" s="390"/>
      <c r="WCO134" s="391"/>
      <c r="WCP134" s="392"/>
      <c r="WCQ134" s="393"/>
      <c r="WCR134" s="394"/>
      <c r="WCS134" s="395"/>
      <c r="WCT134" s="389"/>
      <c r="WCU134" s="390"/>
      <c r="WCV134" s="391"/>
      <c r="WCW134" s="392"/>
      <c r="WCX134" s="393"/>
      <c r="WCY134" s="394"/>
      <c r="WCZ134" s="395"/>
      <c r="WDA134" s="389"/>
      <c r="WDB134" s="390"/>
      <c r="WDC134" s="391"/>
      <c r="WDD134" s="392"/>
      <c r="WDE134" s="393"/>
      <c r="WDF134" s="394"/>
      <c r="WDG134" s="395"/>
      <c r="WDH134" s="389"/>
      <c r="WDI134" s="390"/>
      <c r="WDJ134" s="391"/>
      <c r="WDK134" s="392"/>
      <c r="WDL134" s="393"/>
      <c r="WDM134" s="394"/>
      <c r="WDN134" s="395"/>
      <c r="WDO134" s="389"/>
      <c r="WDP134" s="390"/>
      <c r="WDQ134" s="391"/>
      <c r="WDR134" s="392"/>
      <c r="WDS134" s="393"/>
      <c r="WDT134" s="394"/>
      <c r="WDU134" s="395"/>
      <c r="WDV134" s="389"/>
      <c r="WDW134" s="390"/>
      <c r="WDX134" s="391"/>
      <c r="WDY134" s="392"/>
      <c r="WDZ134" s="393"/>
      <c r="WEA134" s="394"/>
      <c r="WEB134" s="395"/>
      <c r="WEC134" s="389"/>
      <c r="WED134" s="390"/>
      <c r="WEE134" s="391"/>
      <c r="WEF134" s="392"/>
      <c r="WEG134" s="393"/>
      <c r="WEH134" s="394"/>
      <c r="WEI134" s="395"/>
      <c r="WEJ134" s="389"/>
      <c r="WEK134" s="390"/>
      <c r="WEL134" s="391"/>
      <c r="WEM134" s="392"/>
      <c r="WEN134" s="393"/>
      <c r="WEO134" s="394"/>
      <c r="WEP134" s="395"/>
      <c r="WEQ134" s="389"/>
      <c r="WER134" s="390"/>
      <c r="WES134" s="391"/>
      <c r="WET134" s="392"/>
      <c r="WEU134" s="393"/>
      <c r="WEV134" s="394"/>
      <c r="WEW134" s="395"/>
      <c r="WEX134" s="389"/>
      <c r="WEY134" s="390"/>
      <c r="WEZ134" s="391"/>
      <c r="WFA134" s="392"/>
      <c r="WFB134" s="393"/>
      <c r="WFC134" s="394"/>
      <c r="WFD134" s="395"/>
      <c r="WFE134" s="389"/>
      <c r="WFF134" s="390"/>
      <c r="WFG134" s="391"/>
      <c r="WFH134" s="392"/>
      <c r="WFI134" s="393"/>
      <c r="WFJ134" s="394"/>
      <c r="WFK134" s="395"/>
      <c r="WFL134" s="389"/>
      <c r="WFM134" s="390"/>
      <c r="WFN134" s="391"/>
      <c r="WFO134" s="392"/>
      <c r="WFP134" s="393"/>
      <c r="WFQ134" s="394"/>
      <c r="WFR134" s="395"/>
      <c r="WFS134" s="389"/>
      <c r="WFT134" s="390"/>
      <c r="WFU134" s="391"/>
      <c r="WFV134" s="392"/>
      <c r="WFW134" s="393"/>
      <c r="WFX134" s="394"/>
      <c r="WFY134" s="395"/>
      <c r="WFZ134" s="389"/>
      <c r="WGA134" s="390"/>
      <c r="WGB134" s="391"/>
      <c r="WGC134" s="392"/>
      <c r="WGD134" s="393"/>
      <c r="WGE134" s="394"/>
      <c r="WGF134" s="395"/>
      <c r="WGG134" s="389"/>
      <c r="WGH134" s="390"/>
      <c r="WGI134" s="391"/>
      <c r="WGJ134" s="392"/>
      <c r="WGK134" s="393"/>
      <c r="WGL134" s="394"/>
      <c r="WGM134" s="395"/>
      <c r="WGN134" s="389"/>
      <c r="WGO134" s="390"/>
      <c r="WGP134" s="391"/>
      <c r="WGQ134" s="392"/>
      <c r="WGR134" s="393"/>
      <c r="WGS134" s="394"/>
      <c r="WGT134" s="395"/>
      <c r="WGU134" s="389"/>
      <c r="WGV134" s="390"/>
      <c r="WGW134" s="391"/>
      <c r="WGX134" s="392"/>
      <c r="WGY134" s="393"/>
      <c r="WGZ134" s="394"/>
      <c r="WHA134" s="395"/>
      <c r="WHB134" s="389"/>
      <c r="WHC134" s="390"/>
      <c r="WHD134" s="391"/>
      <c r="WHE134" s="392"/>
      <c r="WHF134" s="393"/>
      <c r="WHG134" s="394"/>
      <c r="WHH134" s="395"/>
      <c r="WHI134" s="389"/>
      <c r="WHJ134" s="390"/>
      <c r="WHK134" s="391"/>
      <c r="WHL134" s="392"/>
      <c r="WHM134" s="393"/>
      <c r="WHN134" s="394"/>
      <c r="WHO134" s="395"/>
      <c r="WHP134" s="389"/>
      <c r="WHQ134" s="390"/>
      <c r="WHR134" s="391"/>
      <c r="WHS134" s="392"/>
      <c r="WHT134" s="393"/>
      <c r="WHU134" s="394"/>
      <c r="WHV134" s="395"/>
      <c r="WHW134" s="389"/>
      <c r="WHX134" s="390"/>
      <c r="WHY134" s="391"/>
      <c r="WHZ134" s="392"/>
      <c r="WIA134" s="393"/>
      <c r="WIB134" s="394"/>
      <c r="WIC134" s="395"/>
      <c r="WID134" s="389"/>
      <c r="WIE134" s="390"/>
      <c r="WIF134" s="391"/>
      <c r="WIG134" s="392"/>
      <c r="WIH134" s="393"/>
      <c r="WII134" s="394"/>
      <c r="WIJ134" s="395"/>
      <c r="WIK134" s="389"/>
      <c r="WIL134" s="390"/>
      <c r="WIM134" s="391"/>
      <c r="WIN134" s="392"/>
      <c r="WIO134" s="393"/>
      <c r="WIP134" s="394"/>
      <c r="WIQ134" s="395"/>
      <c r="WIR134" s="389"/>
      <c r="WIS134" s="390"/>
      <c r="WIT134" s="391"/>
      <c r="WIU134" s="392"/>
      <c r="WIV134" s="393"/>
      <c r="WIW134" s="394"/>
      <c r="WIX134" s="395"/>
      <c r="WIY134" s="389"/>
      <c r="WIZ134" s="390"/>
      <c r="WJA134" s="391"/>
      <c r="WJB134" s="392"/>
      <c r="WJC134" s="393"/>
      <c r="WJD134" s="394"/>
      <c r="WJE134" s="395"/>
      <c r="WJF134" s="389"/>
      <c r="WJG134" s="390"/>
      <c r="WJH134" s="391"/>
      <c r="WJI134" s="392"/>
      <c r="WJJ134" s="393"/>
      <c r="WJK134" s="394"/>
      <c r="WJL134" s="395"/>
      <c r="WJM134" s="389"/>
      <c r="WJN134" s="390"/>
      <c r="WJO134" s="391"/>
      <c r="WJP134" s="392"/>
      <c r="WJQ134" s="393"/>
      <c r="WJR134" s="394"/>
      <c r="WJS134" s="395"/>
      <c r="WJT134" s="389"/>
      <c r="WJU134" s="390"/>
      <c r="WJV134" s="391"/>
      <c r="WJW134" s="392"/>
      <c r="WJX134" s="393"/>
      <c r="WJY134" s="394"/>
      <c r="WJZ134" s="395"/>
      <c r="WKA134" s="389"/>
      <c r="WKB134" s="390"/>
      <c r="WKC134" s="391"/>
      <c r="WKD134" s="392"/>
      <c r="WKE134" s="393"/>
      <c r="WKF134" s="394"/>
      <c r="WKG134" s="395"/>
      <c r="WKH134" s="389"/>
      <c r="WKI134" s="390"/>
      <c r="WKJ134" s="391"/>
      <c r="WKK134" s="392"/>
      <c r="WKL134" s="393"/>
      <c r="WKM134" s="394"/>
      <c r="WKN134" s="395"/>
      <c r="WKO134" s="389"/>
      <c r="WKP134" s="390"/>
      <c r="WKQ134" s="391"/>
      <c r="WKR134" s="392"/>
      <c r="WKS134" s="393"/>
      <c r="WKT134" s="394"/>
      <c r="WKU134" s="395"/>
      <c r="WKV134" s="389"/>
      <c r="WKW134" s="390"/>
      <c r="WKX134" s="391"/>
      <c r="WKY134" s="392"/>
      <c r="WKZ134" s="393"/>
      <c r="WLA134" s="394"/>
      <c r="WLB134" s="395"/>
      <c r="WLC134" s="389"/>
      <c r="WLD134" s="390"/>
      <c r="WLE134" s="391"/>
      <c r="WLF134" s="392"/>
      <c r="WLG134" s="393"/>
      <c r="WLH134" s="394"/>
      <c r="WLI134" s="395"/>
      <c r="WLJ134" s="389"/>
      <c r="WLK134" s="390"/>
      <c r="WLL134" s="391"/>
      <c r="WLM134" s="392"/>
      <c r="WLN134" s="393"/>
      <c r="WLO134" s="394"/>
      <c r="WLP134" s="395"/>
      <c r="WLQ134" s="389"/>
      <c r="WLR134" s="390"/>
      <c r="WLS134" s="391"/>
      <c r="WLT134" s="392"/>
      <c r="WLU134" s="393"/>
      <c r="WLV134" s="394"/>
      <c r="WLW134" s="395"/>
      <c r="WLX134" s="389"/>
      <c r="WLY134" s="390"/>
      <c r="WLZ134" s="391"/>
      <c r="WMA134" s="392"/>
      <c r="WMB134" s="393"/>
      <c r="WMC134" s="394"/>
      <c r="WMD134" s="395"/>
      <c r="WME134" s="389"/>
      <c r="WMF134" s="390"/>
      <c r="WMG134" s="391"/>
      <c r="WMH134" s="392"/>
      <c r="WMI134" s="393"/>
      <c r="WMJ134" s="394"/>
      <c r="WMK134" s="395"/>
      <c r="WML134" s="389"/>
      <c r="WMM134" s="390"/>
      <c r="WMN134" s="391"/>
      <c r="WMO134" s="392"/>
      <c r="WMP134" s="393"/>
      <c r="WMQ134" s="394"/>
      <c r="WMR134" s="395"/>
      <c r="WMS134" s="389"/>
      <c r="WMT134" s="390"/>
      <c r="WMU134" s="391"/>
      <c r="WMV134" s="392"/>
      <c r="WMW134" s="393"/>
      <c r="WMX134" s="394"/>
      <c r="WMY134" s="395"/>
      <c r="WMZ134" s="389"/>
      <c r="WNA134" s="390"/>
      <c r="WNB134" s="391"/>
      <c r="WNC134" s="392"/>
      <c r="WND134" s="393"/>
      <c r="WNE134" s="394"/>
      <c r="WNF134" s="395"/>
      <c r="WNG134" s="389"/>
      <c r="WNH134" s="390"/>
      <c r="WNI134" s="391"/>
      <c r="WNJ134" s="392"/>
      <c r="WNK134" s="393"/>
      <c r="WNL134" s="394"/>
      <c r="WNM134" s="395"/>
      <c r="WNN134" s="389"/>
      <c r="WNO134" s="390"/>
      <c r="WNP134" s="391"/>
      <c r="WNQ134" s="392"/>
      <c r="WNR134" s="393"/>
      <c r="WNS134" s="394"/>
      <c r="WNT134" s="395"/>
      <c r="WNU134" s="389"/>
      <c r="WNV134" s="390"/>
      <c r="WNW134" s="391"/>
      <c r="WNX134" s="392"/>
      <c r="WNY134" s="393"/>
      <c r="WNZ134" s="394"/>
      <c r="WOA134" s="395"/>
      <c r="WOB134" s="389"/>
      <c r="WOC134" s="390"/>
      <c r="WOD134" s="391"/>
      <c r="WOE134" s="392"/>
      <c r="WOF134" s="393"/>
      <c r="WOG134" s="394"/>
      <c r="WOH134" s="395"/>
      <c r="WOI134" s="389"/>
      <c r="WOJ134" s="390"/>
      <c r="WOK134" s="391"/>
      <c r="WOL134" s="392"/>
      <c r="WOM134" s="393"/>
      <c r="WON134" s="394"/>
      <c r="WOO134" s="395"/>
      <c r="WOP134" s="389"/>
      <c r="WOQ134" s="390"/>
      <c r="WOR134" s="391"/>
      <c r="WOS134" s="392"/>
      <c r="WOT134" s="393"/>
      <c r="WOU134" s="394"/>
      <c r="WOV134" s="395"/>
      <c r="WOW134" s="389"/>
      <c r="WOX134" s="390"/>
      <c r="WOY134" s="391"/>
      <c r="WOZ134" s="392"/>
      <c r="WPA134" s="393"/>
      <c r="WPB134" s="394"/>
      <c r="WPC134" s="395"/>
      <c r="WPD134" s="389"/>
      <c r="WPE134" s="390"/>
      <c r="WPF134" s="391"/>
      <c r="WPG134" s="392"/>
      <c r="WPH134" s="393"/>
      <c r="WPI134" s="394"/>
      <c r="WPJ134" s="395"/>
      <c r="WPK134" s="389"/>
      <c r="WPL134" s="390"/>
      <c r="WPM134" s="391"/>
      <c r="WPN134" s="392"/>
      <c r="WPO134" s="393"/>
      <c r="WPP134" s="394"/>
      <c r="WPQ134" s="395"/>
      <c r="WPR134" s="389"/>
      <c r="WPS134" s="390"/>
      <c r="WPT134" s="391"/>
      <c r="WPU134" s="392"/>
      <c r="WPV134" s="393"/>
      <c r="WPW134" s="394"/>
      <c r="WPX134" s="395"/>
      <c r="WPY134" s="389"/>
      <c r="WPZ134" s="390"/>
      <c r="WQA134" s="391"/>
      <c r="WQB134" s="392"/>
      <c r="WQC134" s="393"/>
      <c r="WQD134" s="394"/>
      <c r="WQE134" s="395"/>
      <c r="WQF134" s="389"/>
      <c r="WQG134" s="390"/>
      <c r="WQH134" s="391"/>
      <c r="WQI134" s="392"/>
      <c r="WQJ134" s="393"/>
      <c r="WQK134" s="394"/>
      <c r="WQL134" s="395"/>
      <c r="WQM134" s="389"/>
      <c r="WQN134" s="390"/>
      <c r="WQO134" s="391"/>
      <c r="WQP134" s="392"/>
      <c r="WQQ134" s="393"/>
      <c r="WQR134" s="394"/>
      <c r="WQS134" s="395"/>
      <c r="WQT134" s="389"/>
      <c r="WQU134" s="390"/>
      <c r="WQV134" s="391"/>
      <c r="WQW134" s="392"/>
      <c r="WQX134" s="393"/>
      <c r="WQY134" s="394"/>
      <c r="WQZ134" s="395"/>
      <c r="WRA134" s="389"/>
      <c r="WRB134" s="390"/>
      <c r="WRC134" s="391"/>
      <c r="WRD134" s="392"/>
      <c r="WRE134" s="393"/>
      <c r="WRF134" s="394"/>
      <c r="WRG134" s="395"/>
      <c r="WRH134" s="389"/>
      <c r="WRI134" s="390"/>
      <c r="WRJ134" s="391"/>
      <c r="WRK134" s="392"/>
      <c r="WRL134" s="393"/>
      <c r="WRM134" s="394"/>
      <c r="WRN134" s="395"/>
      <c r="WRO134" s="389"/>
      <c r="WRP134" s="390"/>
      <c r="WRQ134" s="391"/>
      <c r="WRR134" s="392"/>
      <c r="WRS134" s="393"/>
      <c r="WRT134" s="394"/>
      <c r="WRU134" s="395"/>
      <c r="WRV134" s="389"/>
      <c r="WRW134" s="390"/>
      <c r="WRX134" s="391"/>
      <c r="WRY134" s="392"/>
      <c r="WRZ134" s="393"/>
      <c r="WSA134" s="394"/>
      <c r="WSB134" s="395"/>
      <c r="WSC134" s="389"/>
      <c r="WSD134" s="390"/>
      <c r="WSE134" s="391"/>
      <c r="WSF134" s="392"/>
      <c r="WSG134" s="393"/>
      <c r="WSH134" s="394"/>
      <c r="WSI134" s="395"/>
      <c r="WSJ134" s="389"/>
      <c r="WSK134" s="390"/>
      <c r="WSL134" s="391"/>
      <c r="WSM134" s="392"/>
      <c r="WSN134" s="393"/>
      <c r="WSO134" s="394"/>
      <c r="WSP134" s="395"/>
      <c r="WSQ134" s="389"/>
      <c r="WSR134" s="390"/>
      <c r="WSS134" s="391"/>
      <c r="WST134" s="392"/>
      <c r="WSU134" s="393"/>
      <c r="WSV134" s="394"/>
      <c r="WSW134" s="395"/>
      <c r="WSX134" s="389"/>
      <c r="WSY134" s="390"/>
      <c r="WSZ134" s="391"/>
      <c r="WTA134" s="392"/>
      <c r="WTB134" s="393"/>
      <c r="WTC134" s="394"/>
      <c r="WTD134" s="395"/>
      <c r="WTE134" s="389"/>
      <c r="WTF134" s="390"/>
      <c r="WTG134" s="391"/>
      <c r="WTH134" s="392"/>
      <c r="WTI134" s="393"/>
      <c r="WTJ134" s="394"/>
      <c r="WTK134" s="395"/>
      <c r="WTL134" s="389"/>
      <c r="WTM134" s="390"/>
      <c r="WTN134" s="391"/>
      <c r="WTO134" s="392"/>
      <c r="WTP134" s="393"/>
      <c r="WTQ134" s="394"/>
      <c r="WTR134" s="395"/>
      <c r="WTS134" s="389"/>
      <c r="WTT134" s="390"/>
      <c r="WTU134" s="391"/>
      <c r="WTV134" s="392"/>
      <c r="WTW134" s="393"/>
      <c r="WTX134" s="394"/>
      <c r="WTY134" s="395"/>
      <c r="WTZ134" s="389"/>
      <c r="WUA134" s="390"/>
      <c r="WUB134" s="391"/>
      <c r="WUC134" s="392"/>
      <c r="WUD134" s="393"/>
      <c r="WUE134" s="394"/>
      <c r="WUF134" s="395"/>
      <c r="WUG134" s="389"/>
      <c r="WUH134" s="390"/>
      <c r="WUI134" s="391"/>
      <c r="WUJ134" s="392"/>
      <c r="WUK134" s="393"/>
      <c r="WUL134" s="394"/>
      <c r="WUM134" s="395"/>
      <c r="WUN134" s="389"/>
      <c r="WUO134" s="390"/>
      <c r="WUP134" s="391"/>
      <c r="WUQ134" s="392"/>
      <c r="WUR134" s="393"/>
      <c r="WUS134" s="394"/>
      <c r="WUT134" s="395"/>
      <c r="WUU134" s="389"/>
      <c r="WUV134" s="390"/>
      <c r="WUW134" s="391"/>
      <c r="WUX134" s="392"/>
      <c r="WUY134" s="393"/>
      <c r="WUZ134" s="394"/>
      <c r="WVA134" s="395"/>
      <c r="WVB134" s="389"/>
      <c r="WVC134" s="390"/>
      <c r="WVD134" s="391"/>
      <c r="WVE134" s="392"/>
      <c r="WVF134" s="393"/>
      <c r="WVG134" s="394"/>
      <c r="WVH134" s="395"/>
      <c r="WVI134" s="389"/>
      <c r="WVJ134" s="390"/>
      <c r="WVK134" s="391"/>
      <c r="WVL134" s="392"/>
      <c r="WVM134" s="393"/>
      <c r="WVN134" s="394"/>
      <c r="WVO134" s="395"/>
      <c r="WVP134" s="389"/>
      <c r="WVQ134" s="390"/>
      <c r="WVR134" s="391"/>
      <c r="WVS134" s="392"/>
      <c r="WVT134" s="393"/>
      <c r="WVU134" s="394"/>
      <c r="WVV134" s="395"/>
      <c r="WVW134" s="389"/>
      <c r="WVX134" s="390"/>
      <c r="WVY134" s="391"/>
      <c r="WVZ134" s="392"/>
      <c r="WWA134" s="393"/>
      <c r="WWB134" s="394"/>
      <c r="WWC134" s="395"/>
      <c r="WWD134" s="389"/>
      <c r="WWE134" s="390"/>
      <c r="WWF134" s="391"/>
      <c r="WWG134" s="392"/>
      <c r="WWH134" s="393"/>
      <c r="WWI134" s="394"/>
      <c r="WWJ134" s="395"/>
      <c r="WWK134" s="389"/>
      <c r="WWL134" s="390"/>
      <c r="WWM134" s="391"/>
      <c r="WWN134" s="392"/>
      <c r="WWO134" s="393"/>
      <c r="WWP134" s="394"/>
      <c r="WWQ134" s="395"/>
      <c r="WWR134" s="389"/>
      <c r="WWS134" s="390"/>
      <c r="WWT134" s="391"/>
      <c r="WWU134" s="392"/>
      <c r="WWV134" s="393"/>
      <c r="WWW134" s="394"/>
      <c r="WWX134" s="395"/>
      <c r="WWY134" s="389"/>
      <c r="WWZ134" s="390"/>
      <c r="WXA134" s="391"/>
      <c r="WXB134" s="392"/>
      <c r="WXC134" s="393"/>
      <c r="WXD134" s="394"/>
      <c r="WXE134" s="395"/>
      <c r="WXF134" s="389"/>
      <c r="WXG134" s="390"/>
      <c r="WXH134" s="391"/>
      <c r="WXI134" s="392"/>
      <c r="WXJ134" s="393"/>
      <c r="WXK134" s="394"/>
      <c r="WXL134" s="395"/>
      <c r="WXM134" s="389"/>
      <c r="WXN134" s="390"/>
      <c r="WXO134" s="391"/>
      <c r="WXP134" s="392"/>
      <c r="WXQ134" s="393"/>
      <c r="WXR134" s="394"/>
      <c r="WXS134" s="395"/>
      <c r="WXT134" s="389"/>
      <c r="WXU134" s="390"/>
      <c r="WXV134" s="391"/>
      <c r="WXW134" s="392"/>
      <c r="WXX134" s="393"/>
      <c r="WXY134" s="394"/>
      <c r="WXZ134" s="395"/>
      <c r="WYA134" s="389"/>
      <c r="WYB134" s="390"/>
      <c r="WYC134" s="391"/>
      <c r="WYD134" s="392"/>
      <c r="WYE134" s="393"/>
      <c r="WYF134" s="394"/>
      <c r="WYG134" s="395"/>
      <c r="WYH134" s="389"/>
      <c r="WYI134" s="390"/>
      <c r="WYJ134" s="391"/>
      <c r="WYK134" s="392"/>
      <c r="WYL134" s="393"/>
      <c r="WYM134" s="394"/>
      <c r="WYN134" s="395"/>
      <c r="WYO134" s="389"/>
      <c r="WYP134" s="390"/>
      <c r="WYQ134" s="391"/>
      <c r="WYR134" s="392"/>
      <c r="WYS134" s="393"/>
      <c r="WYT134" s="394"/>
      <c r="WYU134" s="395"/>
      <c r="WYV134" s="389"/>
      <c r="WYW134" s="390"/>
      <c r="WYX134" s="391"/>
      <c r="WYY134" s="392"/>
      <c r="WYZ134" s="393"/>
      <c r="WZA134" s="394"/>
      <c r="WZB134" s="395"/>
      <c r="WZC134" s="389"/>
      <c r="WZD134" s="390"/>
      <c r="WZE134" s="391"/>
      <c r="WZF134" s="392"/>
      <c r="WZG134" s="393"/>
      <c r="WZH134" s="394"/>
      <c r="WZI134" s="395"/>
      <c r="WZJ134" s="389"/>
      <c r="WZK134" s="390"/>
      <c r="WZL134" s="391"/>
      <c r="WZM134" s="392"/>
      <c r="WZN134" s="393"/>
      <c r="WZO134" s="394"/>
      <c r="WZP134" s="395"/>
      <c r="WZQ134" s="389"/>
      <c r="WZR134" s="390"/>
      <c r="WZS134" s="391"/>
      <c r="WZT134" s="392"/>
      <c r="WZU134" s="393"/>
      <c r="WZV134" s="394"/>
      <c r="WZW134" s="395"/>
      <c r="WZX134" s="389"/>
      <c r="WZY134" s="390"/>
      <c r="WZZ134" s="391"/>
      <c r="XAA134" s="392"/>
      <c r="XAB134" s="393"/>
      <c r="XAC134" s="394"/>
      <c r="XAD134" s="395"/>
      <c r="XAE134" s="389"/>
      <c r="XAF134" s="390"/>
      <c r="XAG134" s="391"/>
      <c r="XAH134" s="392"/>
      <c r="XAI134" s="393"/>
      <c r="XAJ134" s="394"/>
      <c r="XAK134" s="395"/>
      <c r="XAL134" s="389"/>
      <c r="XAM134" s="390"/>
      <c r="XAN134" s="391"/>
      <c r="XAO134" s="392"/>
      <c r="XAP134" s="393"/>
      <c r="XAQ134" s="394"/>
      <c r="XAR134" s="395"/>
      <c r="XAS134" s="389"/>
      <c r="XAT134" s="390"/>
      <c r="XAU134" s="391"/>
      <c r="XAV134" s="392"/>
      <c r="XAW134" s="393"/>
      <c r="XAX134" s="394"/>
      <c r="XAY134" s="395"/>
      <c r="XAZ134" s="389"/>
      <c r="XBA134" s="390"/>
      <c r="XBB134" s="391"/>
      <c r="XBC134" s="392"/>
      <c r="XBD134" s="393"/>
      <c r="XBE134" s="394"/>
      <c r="XBF134" s="395"/>
      <c r="XBG134" s="389"/>
      <c r="XBH134" s="390"/>
      <c r="XBI134" s="391"/>
      <c r="XBJ134" s="392"/>
      <c r="XBK134" s="393"/>
      <c r="XBL134" s="394"/>
      <c r="XBM134" s="395"/>
      <c r="XBN134" s="389"/>
      <c r="XBO134" s="390"/>
      <c r="XBP134" s="391"/>
      <c r="XBQ134" s="392"/>
      <c r="XBR134" s="393"/>
      <c r="XBS134" s="394"/>
      <c r="XBT134" s="395"/>
      <c r="XBU134" s="389"/>
      <c r="XBV134" s="390"/>
      <c r="XBW134" s="391"/>
      <c r="XBX134" s="392"/>
      <c r="XBY134" s="393"/>
      <c r="XBZ134" s="394"/>
      <c r="XCA134" s="395"/>
      <c r="XCB134" s="389"/>
      <c r="XCC134" s="390"/>
      <c r="XCD134" s="391"/>
      <c r="XCE134" s="392"/>
      <c r="XCF134" s="393"/>
      <c r="XCG134" s="394"/>
      <c r="XCH134" s="395"/>
      <c r="XCI134" s="389"/>
      <c r="XCJ134" s="390"/>
      <c r="XCK134" s="391"/>
      <c r="XCL134" s="392"/>
      <c r="XCM134" s="393"/>
      <c r="XCN134" s="394"/>
      <c r="XCO134" s="395"/>
      <c r="XCP134" s="389"/>
      <c r="XCQ134" s="390"/>
      <c r="XCR134" s="391"/>
      <c r="XCS134" s="392"/>
      <c r="XCT134" s="393"/>
      <c r="XCU134" s="394"/>
      <c r="XCV134" s="395"/>
      <c r="XCW134" s="389"/>
      <c r="XCX134" s="390"/>
      <c r="XCY134" s="391"/>
      <c r="XCZ134" s="392"/>
      <c r="XDA134" s="393"/>
      <c r="XDB134" s="394"/>
      <c r="XDC134" s="395"/>
      <c r="XDD134" s="389"/>
      <c r="XDE134" s="390"/>
      <c r="XDF134" s="391"/>
      <c r="XDG134" s="392"/>
      <c r="XDH134" s="393"/>
      <c r="XDI134" s="394"/>
      <c r="XDJ134" s="395"/>
      <c r="XDK134" s="389"/>
      <c r="XDL134" s="390"/>
      <c r="XDM134" s="391"/>
      <c r="XDN134" s="392"/>
      <c r="XDO134" s="393"/>
      <c r="XDP134" s="394"/>
      <c r="XDQ134" s="395"/>
      <c r="XDR134" s="389"/>
      <c r="XDS134" s="390"/>
      <c r="XDT134" s="391"/>
      <c r="XDU134" s="392"/>
      <c r="XDV134" s="393"/>
      <c r="XDW134" s="394"/>
      <c r="XDX134" s="395"/>
      <c r="XDY134" s="389"/>
      <c r="XDZ134" s="390"/>
      <c r="XEA134" s="391"/>
      <c r="XEB134" s="392"/>
      <c r="XEC134" s="393"/>
      <c r="XED134" s="394"/>
      <c r="XEE134" s="395"/>
      <c r="XEF134" s="389"/>
      <c r="XEG134" s="390"/>
      <c r="XEH134" s="391"/>
      <c r="XEI134" s="392"/>
      <c r="XEJ134" s="393"/>
      <c r="XEK134" s="394"/>
      <c r="XEL134" s="395"/>
      <c r="XEM134" s="389"/>
      <c r="XEN134" s="390"/>
      <c r="XEO134" s="391"/>
      <c r="XEP134" s="392"/>
      <c r="XEQ134" s="393"/>
      <c r="XER134" s="394"/>
      <c r="XES134" s="395"/>
      <c r="XET134" s="389"/>
      <c r="XEU134" s="390"/>
      <c r="XEV134" s="391"/>
      <c r="XEW134" s="392"/>
      <c r="XEX134" s="393"/>
      <c r="XEY134" s="394"/>
      <c r="XEZ134" s="395"/>
      <c r="XFA134" s="389"/>
      <c r="XFB134" s="390"/>
      <c r="XFC134" s="391"/>
      <c r="XFD134" s="392"/>
    </row>
    <row r="135" spans="1:16384" s="10" customFormat="1" ht="90" x14ac:dyDescent="0.2">
      <c r="A135" s="704"/>
      <c r="B135" s="371" t="s">
        <v>1094</v>
      </c>
      <c r="C135" s="377">
        <v>20400000</v>
      </c>
      <c r="D135" s="381"/>
      <c r="E135" s="374">
        <f t="shared" si="12"/>
        <v>20400000</v>
      </c>
      <c r="F135" s="375">
        <v>42648</v>
      </c>
      <c r="G135" s="376" t="s">
        <v>1102</v>
      </c>
      <c r="H135" s="389"/>
      <c r="I135" s="390"/>
      <c r="J135" s="391"/>
      <c r="K135" s="392"/>
      <c r="L135" s="393"/>
      <c r="M135" s="394"/>
      <c r="N135" s="395"/>
      <c r="O135" s="389"/>
      <c r="P135" s="390"/>
      <c r="Q135" s="391"/>
      <c r="R135" s="392"/>
      <c r="S135" s="393"/>
      <c r="T135" s="394"/>
      <c r="U135" s="395"/>
      <c r="V135" s="389"/>
      <c r="W135" s="390"/>
      <c r="X135" s="391"/>
      <c r="Y135" s="392"/>
      <c r="Z135" s="393"/>
      <c r="AA135" s="394"/>
      <c r="AB135" s="395"/>
      <c r="AC135" s="389"/>
      <c r="AD135" s="390"/>
      <c r="AE135" s="391"/>
      <c r="AF135" s="392"/>
      <c r="AG135" s="393"/>
      <c r="AH135" s="394"/>
      <c r="AI135" s="395"/>
      <c r="AJ135" s="389"/>
      <c r="AK135" s="390"/>
      <c r="AL135" s="391"/>
      <c r="AM135" s="392"/>
      <c r="AN135" s="393"/>
      <c r="AO135" s="394"/>
      <c r="AP135" s="395"/>
      <c r="AQ135" s="389"/>
      <c r="AR135" s="390"/>
      <c r="AS135" s="391"/>
      <c r="AT135" s="392"/>
      <c r="AU135" s="393"/>
      <c r="AV135" s="394"/>
      <c r="AW135" s="395"/>
      <c r="AX135" s="389"/>
      <c r="AY135" s="390"/>
      <c r="AZ135" s="391"/>
      <c r="BA135" s="392"/>
      <c r="BB135" s="393"/>
      <c r="BC135" s="394"/>
      <c r="BD135" s="395"/>
      <c r="BE135" s="389"/>
      <c r="BF135" s="390"/>
      <c r="BG135" s="391"/>
      <c r="BH135" s="392"/>
      <c r="BI135" s="393"/>
      <c r="BJ135" s="394"/>
      <c r="BK135" s="395"/>
      <c r="BL135" s="389"/>
      <c r="BM135" s="390"/>
      <c r="BN135" s="391"/>
      <c r="BO135" s="392"/>
      <c r="BP135" s="393"/>
      <c r="BQ135" s="394"/>
      <c r="BR135" s="395"/>
      <c r="BS135" s="389"/>
      <c r="BT135" s="390"/>
      <c r="BU135" s="391"/>
      <c r="BV135" s="392"/>
      <c r="BW135" s="393"/>
      <c r="BX135" s="394"/>
      <c r="BY135" s="395"/>
      <c r="BZ135" s="389"/>
      <c r="CA135" s="390"/>
      <c r="CB135" s="391"/>
      <c r="CC135" s="392"/>
      <c r="CD135" s="393"/>
      <c r="CE135" s="394"/>
      <c r="CF135" s="395"/>
      <c r="CG135" s="389"/>
      <c r="CH135" s="390"/>
      <c r="CI135" s="391"/>
      <c r="CJ135" s="392"/>
      <c r="CK135" s="393"/>
      <c r="CL135" s="394"/>
      <c r="CM135" s="395"/>
      <c r="CN135" s="389"/>
      <c r="CO135" s="390"/>
      <c r="CP135" s="391"/>
      <c r="CQ135" s="392"/>
      <c r="CR135" s="393"/>
      <c r="CS135" s="394"/>
      <c r="CT135" s="395"/>
      <c r="CU135" s="389"/>
      <c r="CV135" s="390"/>
      <c r="CW135" s="391"/>
      <c r="CX135" s="392"/>
      <c r="CY135" s="393"/>
      <c r="CZ135" s="394"/>
      <c r="DA135" s="395"/>
      <c r="DB135" s="389"/>
      <c r="DC135" s="390"/>
      <c r="DD135" s="391"/>
      <c r="DE135" s="392"/>
      <c r="DF135" s="393"/>
      <c r="DG135" s="394"/>
      <c r="DH135" s="395"/>
      <c r="DI135" s="389"/>
      <c r="DJ135" s="390"/>
      <c r="DK135" s="391"/>
      <c r="DL135" s="392"/>
      <c r="DM135" s="393"/>
      <c r="DN135" s="394"/>
      <c r="DO135" s="395"/>
      <c r="DP135" s="389"/>
      <c r="DQ135" s="390"/>
      <c r="DR135" s="391"/>
      <c r="DS135" s="392"/>
      <c r="DT135" s="393"/>
      <c r="DU135" s="394"/>
      <c r="DV135" s="395"/>
      <c r="DW135" s="389"/>
      <c r="DX135" s="390"/>
      <c r="DY135" s="391"/>
      <c r="DZ135" s="392"/>
      <c r="EA135" s="393"/>
      <c r="EB135" s="394"/>
      <c r="EC135" s="395"/>
      <c r="ED135" s="389"/>
      <c r="EE135" s="390"/>
      <c r="EF135" s="391"/>
      <c r="EG135" s="392"/>
      <c r="EH135" s="393"/>
      <c r="EI135" s="394"/>
      <c r="EJ135" s="395"/>
      <c r="EK135" s="389"/>
      <c r="EL135" s="390"/>
      <c r="EM135" s="391"/>
      <c r="EN135" s="392"/>
      <c r="EO135" s="393"/>
      <c r="EP135" s="394"/>
      <c r="EQ135" s="395"/>
      <c r="ER135" s="389"/>
      <c r="ES135" s="390"/>
      <c r="ET135" s="391"/>
      <c r="EU135" s="392"/>
      <c r="EV135" s="393"/>
      <c r="EW135" s="394"/>
      <c r="EX135" s="395"/>
      <c r="EY135" s="389"/>
      <c r="EZ135" s="390"/>
      <c r="FA135" s="391"/>
      <c r="FB135" s="392"/>
      <c r="FC135" s="393"/>
      <c r="FD135" s="394"/>
      <c r="FE135" s="395"/>
      <c r="FF135" s="389"/>
      <c r="FG135" s="390"/>
      <c r="FH135" s="391"/>
      <c r="FI135" s="392"/>
      <c r="FJ135" s="393"/>
      <c r="FK135" s="394"/>
      <c r="FL135" s="395"/>
      <c r="FM135" s="389"/>
      <c r="FN135" s="390"/>
      <c r="FO135" s="391"/>
      <c r="FP135" s="392"/>
      <c r="FQ135" s="393"/>
      <c r="FR135" s="394"/>
      <c r="FS135" s="395"/>
      <c r="FT135" s="389"/>
      <c r="FU135" s="390"/>
      <c r="FV135" s="391"/>
      <c r="FW135" s="392"/>
      <c r="FX135" s="393"/>
      <c r="FY135" s="394"/>
      <c r="FZ135" s="395"/>
      <c r="GA135" s="389"/>
      <c r="GB135" s="390"/>
      <c r="GC135" s="391"/>
      <c r="GD135" s="392"/>
      <c r="GE135" s="393"/>
      <c r="GF135" s="394"/>
      <c r="GG135" s="395"/>
      <c r="GH135" s="389"/>
      <c r="GI135" s="390"/>
      <c r="GJ135" s="391"/>
      <c r="GK135" s="392"/>
      <c r="GL135" s="393"/>
      <c r="GM135" s="394"/>
      <c r="GN135" s="395"/>
      <c r="GO135" s="389"/>
      <c r="GP135" s="390"/>
      <c r="GQ135" s="391"/>
      <c r="GR135" s="392"/>
      <c r="GS135" s="393"/>
      <c r="GT135" s="394"/>
      <c r="GU135" s="395"/>
      <c r="GV135" s="389"/>
      <c r="GW135" s="390"/>
      <c r="GX135" s="391"/>
      <c r="GY135" s="392"/>
      <c r="GZ135" s="393"/>
      <c r="HA135" s="394"/>
      <c r="HB135" s="395"/>
      <c r="HC135" s="389"/>
      <c r="HD135" s="390"/>
      <c r="HE135" s="391"/>
      <c r="HF135" s="392"/>
      <c r="HG135" s="393"/>
      <c r="HH135" s="394"/>
      <c r="HI135" s="395"/>
      <c r="HJ135" s="389"/>
      <c r="HK135" s="390"/>
      <c r="HL135" s="391"/>
      <c r="HM135" s="392"/>
      <c r="HN135" s="393"/>
      <c r="HO135" s="394"/>
      <c r="HP135" s="395"/>
      <c r="HQ135" s="389"/>
      <c r="HR135" s="390"/>
      <c r="HS135" s="391"/>
      <c r="HT135" s="392"/>
      <c r="HU135" s="393"/>
      <c r="HV135" s="394"/>
      <c r="HW135" s="395"/>
      <c r="HX135" s="389"/>
      <c r="HY135" s="390"/>
      <c r="HZ135" s="391"/>
      <c r="IA135" s="392"/>
      <c r="IB135" s="393"/>
      <c r="IC135" s="394"/>
      <c r="ID135" s="395"/>
      <c r="IE135" s="389"/>
      <c r="IF135" s="390"/>
      <c r="IG135" s="391"/>
      <c r="IH135" s="392"/>
      <c r="II135" s="393"/>
      <c r="IJ135" s="394"/>
      <c r="IK135" s="395"/>
      <c r="IL135" s="389"/>
      <c r="IM135" s="390"/>
      <c r="IN135" s="391"/>
      <c r="IO135" s="392"/>
      <c r="IP135" s="393"/>
      <c r="IQ135" s="394"/>
      <c r="IR135" s="395"/>
      <c r="IS135" s="389"/>
      <c r="IT135" s="390"/>
      <c r="IU135" s="391"/>
      <c r="IV135" s="392"/>
      <c r="IW135" s="393"/>
      <c r="IX135" s="394"/>
      <c r="IY135" s="395"/>
      <c r="IZ135" s="389"/>
      <c r="JA135" s="390"/>
      <c r="JB135" s="391"/>
      <c r="JC135" s="392"/>
      <c r="JD135" s="393"/>
      <c r="JE135" s="394"/>
      <c r="JF135" s="395"/>
      <c r="JG135" s="389"/>
      <c r="JH135" s="390"/>
      <c r="JI135" s="391"/>
      <c r="JJ135" s="392"/>
      <c r="JK135" s="393"/>
      <c r="JL135" s="394"/>
      <c r="JM135" s="395"/>
      <c r="JN135" s="389"/>
      <c r="JO135" s="390"/>
      <c r="JP135" s="391"/>
      <c r="JQ135" s="392"/>
      <c r="JR135" s="393"/>
      <c r="JS135" s="394"/>
      <c r="JT135" s="395"/>
      <c r="JU135" s="389"/>
      <c r="JV135" s="390"/>
      <c r="JW135" s="391"/>
      <c r="JX135" s="392"/>
      <c r="JY135" s="393"/>
      <c r="JZ135" s="394"/>
      <c r="KA135" s="395"/>
      <c r="KB135" s="389"/>
      <c r="KC135" s="390"/>
      <c r="KD135" s="391"/>
      <c r="KE135" s="392"/>
      <c r="KF135" s="393"/>
      <c r="KG135" s="394"/>
      <c r="KH135" s="395"/>
      <c r="KI135" s="389"/>
      <c r="KJ135" s="390"/>
      <c r="KK135" s="391"/>
      <c r="KL135" s="392"/>
      <c r="KM135" s="393"/>
      <c r="KN135" s="394"/>
      <c r="KO135" s="395"/>
      <c r="KP135" s="389"/>
      <c r="KQ135" s="390"/>
      <c r="KR135" s="391"/>
      <c r="KS135" s="392"/>
      <c r="KT135" s="393"/>
      <c r="KU135" s="394"/>
      <c r="KV135" s="395"/>
      <c r="KW135" s="389"/>
      <c r="KX135" s="390"/>
      <c r="KY135" s="391"/>
      <c r="KZ135" s="392"/>
      <c r="LA135" s="393"/>
      <c r="LB135" s="394"/>
      <c r="LC135" s="395"/>
      <c r="LD135" s="389"/>
      <c r="LE135" s="390"/>
      <c r="LF135" s="391"/>
      <c r="LG135" s="392"/>
      <c r="LH135" s="393"/>
      <c r="LI135" s="394"/>
      <c r="LJ135" s="395"/>
      <c r="LK135" s="389"/>
      <c r="LL135" s="390"/>
      <c r="LM135" s="391"/>
      <c r="LN135" s="392"/>
      <c r="LO135" s="393"/>
      <c r="LP135" s="394"/>
      <c r="LQ135" s="395"/>
      <c r="LR135" s="389"/>
      <c r="LS135" s="390"/>
      <c r="LT135" s="391"/>
      <c r="LU135" s="392"/>
      <c r="LV135" s="393"/>
      <c r="LW135" s="394"/>
      <c r="LX135" s="395"/>
      <c r="LY135" s="389"/>
      <c r="LZ135" s="390"/>
      <c r="MA135" s="391"/>
      <c r="MB135" s="392"/>
      <c r="MC135" s="393"/>
      <c r="MD135" s="394"/>
      <c r="ME135" s="395"/>
      <c r="MF135" s="389"/>
      <c r="MG135" s="390"/>
      <c r="MH135" s="391"/>
      <c r="MI135" s="392"/>
      <c r="MJ135" s="393"/>
      <c r="MK135" s="394"/>
      <c r="ML135" s="395"/>
      <c r="MM135" s="389"/>
      <c r="MN135" s="390"/>
      <c r="MO135" s="391"/>
      <c r="MP135" s="392"/>
      <c r="MQ135" s="393"/>
      <c r="MR135" s="394"/>
      <c r="MS135" s="395"/>
      <c r="MT135" s="389"/>
      <c r="MU135" s="390"/>
      <c r="MV135" s="391"/>
      <c r="MW135" s="392"/>
      <c r="MX135" s="393"/>
      <c r="MY135" s="394"/>
      <c r="MZ135" s="395"/>
      <c r="NA135" s="389"/>
      <c r="NB135" s="390"/>
      <c r="NC135" s="391"/>
      <c r="ND135" s="392"/>
      <c r="NE135" s="393"/>
      <c r="NF135" s="394"/>
      <c r="NG135" s="395"/>
      <c r="NH135" s="389"/>
      <c r="NI135" s="390"/>
      <c r="NJ135" s="391"/>
      <c r="NK135" s="392"/>
      <c r="NL135" s="393"/>
      <c r="NM135" s="394"/>
      <c r="NN135" s="395"/>
      <c r="NO135" s="389"/>
      <c r="NP135" s="390"/>
      <c r="NQ135" s="391"/>
      <c r="NR135" s="392"/>
      <c r="NS135" s="393"/>
      <c r="NT135" s="394"/>
      <c r="NU135" s="395"/>
      <c r="NV135" s="389"/>
      <c r="NW135" s="390"/>
      <c r="NX135" s="391"/>
      <c r="NY135" s="392"/>
      <c r="NZ135" s="393"/>
      <c r="OA135" s="394"/>
      <c r="OB135" s="395"/>
      <c r="OC135" s="389"/>
      <c r="OD135" s="390"/>
      <c r="OE135" s="391"/>
      <c r="OF135" s="392"/>
      <c r="OG135" s="393"/>
      <c r="OH135" s="394"/>
      <c r="OI135" s="395"/>
      <c r="OJ135" s="389"/>
      <c r="OK135" s="390"/>
      <c r="OL135" s="391"/>
      <c r="OM135" s="392"/>
      <c r="ON135" s="393"/>
      <c r="OO135" s="394"/>
      <c r="OP135" s="395"/>
      <c r="OQ135" s="389"/>
      <c r="OR135" s="390"/>
      <c r="OS135" s="391"/>
      <c r="OT135" s="392"/>
      <c r="OU135" s="393"/>
      <c r="OV135" s="394"/>
      <c r="OW135" s="395"/>
      <c r="OX135" s="389"/>
      <c r="OY135" s="390"/>
      <c r="OZ135" s="391"/>
      <c r="PA135" s="392"/>
      <c r="PB135" s="393"/>
      <c r="PC135" s="394"/>
      <c r="PD135" s="395"/>
      <c r="PE135" s="389"/>
      <c r="PF135" s="390"/>
      <c r="PG135" s="391"/>
      <c r="PH135" s="392"/>
      <c r="PI135" s="393"/>
      <c r="PJ135" s="394"/>
      <c r="PK135" s="395"/>
      <c r="PL135" s="389"/>
      <c r="PM135" s="390"/>
      <c r="PN135" s="391"/>
      <c r="PO135" s="392"/>
      <c r="PP135" s="393"/>
      <c r="PQ135" s="394"/>
      <c r="PR135" s="395"/>
      <c r="PS135" s="389"/>
      <c r="PT135" s="390"/>
      <c r="PU135" s="391"/>
      <c r="PV135" s="392"/>
      <c r="PW135" s="393"/>
      <c r="PX135" s="394"/>
      <c r="PY135" s="395"/>
      <c r="PZ135" s="389"/>
      <c r="QA135" s="390"/>
      <c r="QB135" s="391"/>
      <c r="QC135" s="392"/>
      <c r="QD135" s="393"/>
      <c r="QE135" s="394"/>
      <c r="QF135" s="395"/>
      <c r="QG135" s="389"/>
      <c r="QH135" s="390"/>
      <c r="QI135" s="391"/>
      <c r="QJ135" s="392"/>
      <c r="QK135" s="393"/>
      <c r="QL135" s="394"/>
      <c r="QM135" s="395"/>
      <c r="QN135" s="389"/>
      <c r="QO135" s="390"/>
      <c r="QP135" s="391"/>
      <c r="QQ135" s="392"/>
      <c r="QR135" s="393"/>
      <c r="QS135" s="394"/>
      <c r="QT135" s="395"/>
      <c r="QU135" s="389"/>
      <c r="QV135" s="390"/>
      <c r="QW135" s="391"/>
      <c r="QX135" s="392"/>
      <c r="QY135" s="393"/>
      <c r="QZ135" s="394"/>
      <c r="RA135" s="395"/>
      <c r="RB135" s="389"/>
      <c r="RC135" s="390"/>
      <c r="RD135" s="391"/>
      <c r="RE135" s="392"/>
      <c r="RF135" s="393"/>
      <c r="RG135" s="394"/>
      <c r="RH135" s="395"/>
      <c r="RI135" s="389"/>
      <c r="RJ135" s="390"/>
      <c r="RK135" s="391"/>
      <c r="RL135" s="392"/>
      <c r="RM135" s="393"/>
      <c r="RN135" s="394"/>
      <c r="RO135" s="395"/>
      <c r="RP135" s="389"/>
      <c r="RQ135" s="390"/>
      <c r="RR135" s="391"/>
      <c r="RS135" s="392"/>
      <c r="RT135" s="393"/>
      <c r="RU135" s="394"/>
      <c r="RV135" s="395"/>
      <c r="RW135" s="389"/>
      <c r="RX135" s="390"/>
      <c r="RY135" s="391"/>
      <c r="RZ135" s="392"/>
      <c r="SA135" s="393"/>
      <c r="SB135" s="394"/>
      <c r="SC135" s="395"/>
      <c r="SD135" s="389"/>
      <c r="SE135" s="390"/>
      <c r="SF135" s="391"/>
      <c r="SG135" s="392"/>
      <c r="SH135" s="393"/>
      <c r="SI135" s="394"/>
      <c r="SJ135" s="395"/>
      <c r="SK135" s="389"/>
      <c r="SL135" s="390"/>
      <c r="SM135" s="391"/>
      <c r="SN135" s="392"/>
      <c r="SO135" s="393"/>
      <c r="SP135" s="394"/>
      <c r="SQ135" s="395"/>
      <c r="SR135" s="389"/>
      <c r="SS135" s="390"/>
      <c r="ST135" s="391"/>
      <c r="SU135" s="392"/>
      <c r="SV135" s="393"/>
      <c r="SW135" s="394"/>
      <c r="SX135" s="395"/>
      <c r="SY135" s="389"/>
      <c r="SZ135" s="390"/>
      <c r="TA135" s="391"/>
      <c r="TB135" s="392"/>
      <c r="TC135" s="393"/>
      <c r="TD135" s="394"/>
      <c r="TE135" s="395"/>
      <c r="TF135" s="389"/>
      <c r="TG135" s="390"/>
      <c r="TH135" s="391"/>
      <c r="TI135" s="392"/>
      <c r="TJ135" s="393"/>
      <c r="TK135" s="394"/>
      <c r="TL135" s="395"/>
      <c r="TM135" s="389"/>
      <c r="TN135" s="390"/>
      <c r="TO135" s="391"/>
      <c r="TP135" s="392"/>
      <c r="TQ135" s="393"/>
      <c r="TR135" s="394"/>
      <c r="TS135" s="395"/>
      <c r="TT135" s="389"/>
      <c r="TU135" s="390"/>
      <c r="TV135" s="391"/>
      <c r="TW135" s="392"/>
      <c r="TX135" s="393"/>
      <c r="TY135" s="394"/>
      <c r="TZ135" s="395"/>
      <c r="UA135" s="389"/>
      <c r="UB135" s="390"/>
      <c r="UC135" s="391"/>
      <c r="UD135" s="392"/>
      <c r="UE135" s="393"/>
      <c r="UF135" s="394"/>
      <c r="UG135" s="395"/>
      <c r="UH135" s="389"/>
      <c r="UI135" s="390"/>
      <c r="UJ135" s="391"/>
      <c r="UK135" s="392"/>
      <c r="UL135" s="393"/>
      <c r="UM135" s="394"/>
      <c r="UN135" s="395"/>
      <c r="UO135" s="389"/>
      <c r="UP135" s="390"/>
      <c r="UQ135" s="391"/>
      <c r="UR135" s="392"/>
      <c r="US135" s="393"/>
      <c r="UT135" s="394"/>
      <c r="UU135" s="395"/>
      <c r="UV135" s="389"/>
      <c r="UW135" s="390"/>
      <c r="UX135" s="391"/>
      <c r="UY135" s="392"/>
      <c r="UZ135" s="393"/>
      <c r="VA135" s="394"/>
      <c r="VB135" s="395"/>
      <c r="VC135" s="389"/>
      <c r="VD135" s="390"/>
      <c r="VE135" s="391"/>
      <c r="VF135" s="392"/>
      <c r="VG135" s="393"/>
      <c r="VH135" s="394"/>
      <c r="VI135" s="395"/>
      <c r="VJ135" s="389"/>
      <c r="VK135" s="390"/>
      <c r="VL135" s="391"/>
      <c r="VM135" s="392"/>
      <c r="VN135" s="393"/>
      <c r="VO135" s="394"/>
      <c r="VP135" s="395"/>
      <c r="VQ135" s="389"/>
      <c r="VR135" s="390"/>
      <c r="VS135" s="391"/>
      <c r="VT135" s="392"/>
      <c r="VU135" s="393"/>
      <c r="VV135" s="394"/>
      <c r="VW135" s="395"/>
      <c r="VX135" s="389"/>
      <c r="VY135" s="390"/>
      <c r="VZ135" s="391"/>
      <c r="WA135" s="392"/>
      <c r="WB135" s="393"/>
      <c r="WC135" s="394"/>
      <c r="WD135" s="395"/>
      <c r="WE135" s="389"/>
      <c r="WF135" s="390"/>
      <c r="WG135" s="391"/>
      <c r="WH135" s="392"/>
      <c r="WI135" s="393"/>
      <c r="WJ135" s="394"/>
      <c r="WK135" s="395"/>
      <c r="WL135" s="389"/>
      <c r="WM135" s="390"/>
      <c r="WN135" s="391"/>
      <c r="WO135" s="392"/>
      <c r="WP135" s="393"/>
      <c r="WQ135" s="394"/>
      <c r="WR135" s="395"/>
      <c r="WS135" s="389"/>
      <c r="WT135" s="390"/>
      <c r="WU135" s="391"/>
      <c r="WV135" s="392"/>
      <c r="WW135" s="393"/>
      <c r="WX135" s="394"/>
      <c r="WY135" s="395"/>
      <c r="WZ135" s="389"/>
      <c r="XA135" s="390"/>
      <c r="XB135" s="391"/>
      <c r="XC135" s="392"/>
      <c r="XD135" s="393"/>
      <c r="XE135" s="394"/>
      <c r="XF135" s="395"/>
      <c r="XG135" s="389"/>
      <c r="XH135" s="390"/>
      <c r="XI135" s="391"/>
      <c r="XJ135" s="392"/>
      <c r="XK135" s="393"/>
      <c r="XL135" s="394"/>
      <c r="XM135" s="395"/>
      <c r="XN135" s="389"/>
      <c r="XO135" s="390"/>
      <c r="XP135" s="391"/>
      <c r="XQ135" s="392"/>
      <c r="XR135" s="393"/>
      <c r="XS135" s="394"/>
      <c r="XT135" s="395"/>
      <c r="XU135" s="389"/>
      <c r="XV135" s="390"/>
      <c r="XW135" s="391"/>
      <c r="XX135" s="392"/>
      <c r="XY135" s="393"/>
      <c r="XZ135" s="394"/>
      <c r="YA135" s="395"/>
      <c r="YB135" s="389"/>
      <c r="YC135" s="390"/>
      <c r="YD135" s="391"/>
      <c r="YE135" s="392"/>
      <c r="YF135" s="393"/>
      <c r="YG135" s="394"/>
      <c r="YH135" s="395"/>
      <c r="YI135" s="389"/>
      <c r="YJ135" s="390"/>
      <c r="YK135" s="391"/>
      <c r="YL135" s="392"/>
      <c r="YM135" s="393"/>
      <c r="YN135" s="394"/>
      <c r="YO135" s="395"/>
      <c r="YP135" s="389"/>
      <c r="YQ135" s="390"/>
      <c r="YR135" s="391"/>
      <c r="YS135" s="392"/>
      <c r="YT135" s="393"/>
      <c r="YU135" s="394"/>
      <c r="YV135" s="395"/>
      <c r="YW135" s="389"/>
      <c r="YX135" s="390"/>
      <c r="YY135" s="391"/>
      <c r="YZ135" s="392"/>
      <c r="ZA135" s="393"/>
      <c r="ZB135" s="394"/>
      <c r="ZC135" s="395"/>
      <c r="ZD135" s="389"/>
      <c r="ZE135" s="390"/>
      <c r="ZF135" s="391"/>
      <c r="ZG135" s="392"/>
      <c r="ZH135" s="393"/>
      <c r="ZI135" s="394"/>
      <c r="ZJ135" s="395"/>
      <c r="ZK135" s="389"/>
      <c r="ZL135" s="390"/>
      <c r="ZM135" s="391"/>
      <c r="ZN135" s="392"/>
      <c r="ZO135" s="393"/>
      <c r="ZP135" s="394"/>
      <c r="ZQ135" s="395"/>
      <c r="ZR135" s="389"/>
      <c r="ZS135" s="390"/>
      <c r="ZT135" s="391"/>
      <c r="ZU135" s="392"/>
      <c r="ZV135" s="393"/>
      <c r="ZW135" s="394"/>
      <c r="ZX135" s="395"/>
      <c r="ZY135" s="389"/>
      <c r="ZZ135" s="390"/>
      <c r="AAA135" s="391"/>
      <c r="AAB135" s="392"/>
      <c r="AAC135" s="393"/>
      <c r="AAD135" s="394"/>
      <c r="AAE135" s="395"/>
      <c r="AAF135" s="389"/>
      <c r="AAG135" s="390"/>
      <c r="AAH135" s="391"/>
      <c r="AAI135" s="392"/>
      <c r="AAJ135" s="393"/>
      <c r="AAK135" s="394"/>
      <c r="AAL135" s="395"/>
      <c r="AAM135" s="389"/>
      <c r="AAN135" s="390"/>
      <c r="AAO135" s="391"/>
      <c r="AAP135" s="392"/>
      <c r="AAQ135" s="393"/>
      <c r="AAR135" s="394"/>
      <c r="AAS135" s="395"/>
      <c r="AAT135" s="389"/>
      <c r="AAU135" s="390"/>
      <c r="AAV135" s="391"/>
      <c r="AAW135" s="392"/>
      <c r="AAX135" s="393"/>
      <c r="AAY135" s="394"/>
      <c r="AAZ135" s="395"/>
      <c r="ABA135" s="389"/>
      <c r="ABB135" s="390"/>
      <c r="ABC135" s="391"/>
      <c r="ABD135" s="392"/>
      <c r="ABE135" s="393"/>
      <c r="ABF135" s="394"/>
      <c r="ABG135" s="395"/>
      <c r="ABH135" s="389"/>
      <c r="ABI135" s="390"/>
      <c r="ABJ135" s="391"/>
      <c r="ABK135" s="392"/>
      <c r="ABL135" s="393"/>
      <c r="ABM135" s="394"/>
      <c r="ABN135" s="395"/>
      <c r="ABO135" s="389"/>
      <c r="ABP135" s="390"/>
      <c r="ABQ135" s="391"/>
      <c r="ABR135" s="392"/>
      <c r="ABS135" s="393"/>
      <c r="ABT135" s="394"/>
      <c r="ABU135" s="395"/>
      <c r="ABV135" s="389"/>
      <c r="ABW135" s="390"/>
      <c r="ABX135" s="391"/>
      <c r="ABY135" s="392"/>
      <c r="ABZ135" s="393"/>
      <c r="ACA135" s="394"/>
      <c r="ACB135" s="395"/>
      <c r="ACC135" s="389"/>
      <c r="ACD135" s="390"/>
      <c r="ACE135" s="391"/>
      <c r="ACF135" s="392"/>
      <c r="ACG135" s="393"/>
      <c r="ACH135" s="394"/>
      <c r="ACI135" s="395"/>
      <c r="ACJ135" s="389"/>
      <c r="ACK135" s="390"/>
      <c r="ACL135" s="391"/>
      <c r="ACM135" s="392"/>
      <c r="ACN135" s="393"/>
      <c r="ACO135" s="394"/>
      <c r="ACP135" s="395"/>
      <c r="ACQ135" s="389"/>
      <c r="ACR135" s="390"/>
      <c r="ACS135" s="391"/>
      <c r="ACT135" s="392"/>
      <c r="ACU135" s="393"/>
      <c r="ACV135" s="394"/>
      <c r="ACW135" s="395"/>
      <c r="ACX135" s="389"/>
      <c r="ACY135" s="390"/>
      <c r="ACZ135" s="391"/>
      <c r="ADA135" s="392"/>
      <c r="ADB135" s="393"/>
      <c r="ADC135" s="394"/>
      <c r="ADD135" s="395"/>
      <c r="ADE135" s="389"/>
      <c r="ADF135" s="390"/>
      <c r="ADG135" s="391"/>
      <c r="ADH135" s="392"/>
      <c r="ADI135" s="393"/>
      <c r="ADJ135" s="394"/>
      <c r="ADK135" s="395"/>
      <c r="ADL135" s="389"/>
      <c r="ADM135" s="390"/>
      <c r="ADN135" s="391"/>
      <c r="ADO135" s="392"/>
      <c r="ADP135" s="393"/>
      <c r="ADQ135" s="394"/>
      <c r="ADR135" s="395"/>
      <c r="ADS135" s="389"/>
      <c r="ADT135" s="390"/>
      <c r="ADU135" s="391"/>
      <c r="ADV135" s="392"/>
      <c r="ADW135" s="393"/>
      <c r="ADX135" s="394"/>
      <c r="ADY135" s="395"/>
      <c r="ADZ135" s="389"/>
      <c r="AEA135" s="390"/>
      <c r="AEB135" s="391"/>
      <c r="AEC135" s="392"/>
      <c r="AED135" s="393"/>
      <c r="AEE135" s="394"/>
      <c r="AEF135" s="395"/>
      <c r="AEG135" s="389"/>
      <c r="AEH135" s="390"/>
      <c r="AEI135" s="391"/>
      <c r="AEJ135" s="392"/>
      <c r="AEK135" s="393"/>
      <c r="AEL135" s="394"/>
      <c r="AEM135" s="395"/>
      <c r="AEN135" s="389"/>
      <c r="AEO135" s="390"/>
      <c r="AEP135" s="391"/>
      <c r="AEQ135" s="392"/>
      <c r="AER135" s="393"/>
      <c r="AES135" s="394"/>
      <c r="AET135" s="395"/>
      <c r="AEU135" s="389"/>
      <c r="AEV135" s="390"/>
      <c r="AEW135" s="391"/>
      <c r="AEX135" s="392"/>
      <c r="AEY135" s="393"/>
      <c r="AEZ135" s="394"/>
      <c r="AFA135" s="395"/>
      <c r="AFB135" s="389"/>
      <c r="AFC135" s="390"/>
      <c r="AFD135" s="391"/>
      <c r="AFE135" s="392"/>
      <c r="AFF135" s="393"/>
      <c r="AFG135" s="394"/>
      <c r="AFH135" s="395"/>
      <c r="AFI135" s="389"/>
      <c r="AFJ135" s="390"/>
      <c r="AFK135" s="391"/>
      <c r="AFL135" s="392"/>
      <c r="AFM135" s="393"/>
      <c r="AFN135" s="394"/>
      <c r="AFO135" s="395"/>
      <c r="AFP135" s="389"/>
      <c r="AFQ135" s="390"/>
      <c r="AFR135" s="391"/>
      <c r="AFS135" s="392"/>
      <c r="AFT135" s="393"/>
      <c r="AFU135" s="394"/>
      <c r="AFV135" s="395"/>
      <c r="AFW135" s="389"/>
      <c r="AFX135" s="390"/>
      <c r="AFY135" s="391"/>
      <c r="AFZ135" s="392"/>
      <c r="AGA135" s="393"/>
      <c r="AGB135" s="394"/>
      <c r="AGC135" s="395"/>
      <c r="AGD135" s="389"/>
      <c r="AGE135" s="390"/>
      <c r="AGF135" s="391"/>
      <c r="AGG135" s="392"/>
      <c r="AGH135" s="393"/>
      <c r="AGI135" s="394"/>
      <c r="AGJ135" s="395"/>
      <c r="AGK135" s="389"/>
      <c r="AGL135" s="390"/>
      <c r="AGM135" s="391"/>
      <c r="AGN135" s="392"/>
      <c r="AGO135" s="393"/>
      <c r="AGP135" s="394"/>
      <c r="AGQ135" s="395"/>
      <c r="AGR135" s="389"/>
      <c r="AGS135" s="390"/>
      <c r="AGT135" s="391"/>
      <c r="AGU135" s="392"/>
      <c r="AGV135" s="393"/>
      <c r="AGW135" s="394"/>
      <c r="AGX135" s="395"/>
      <c r="AGY135" s="389"/>
      <c r="AGZ135" s="390"/>
      <c r="AHA135" s="391"/>
      <c r="AHB135" s="392"/>
      <c r="AHC135" s="393"/>
      <c r="AHD135" s="394"/>
      <c r="AHE135" s="395"/>
      <c r="AHF135" s="389"/>
      <c r="AHG135" s="390"/>
      <c r="AHH135" s="391"/>
      <c r="AHI135" s="392"/>
      <c r="AHJ135" s="393"/>
      <c r="AHK135" s="394"/>
      <c r="AHL135" s="395"/>
      <c r="AHM135" s="389"/>
      <c r="AHN135" s="390"/>
      <c r="AHO135" s="391"/>
      <c r="AHP135" s="392"/>
      <c r="AHQ135" s="393"/>
      <c r="AHR135" s="394"/>
      <c r="AHS135" s="395"/>
      <c r="AHT135" s="389"/>
      <c r="AHU135" s="390"/>
      <c r="AHV135" s="391"/>
      <c r="AHW135" s="392"/>
      <c r="AHX135" s="393"/>
      <c r="AHY135" s="394"/>
      <c r="AHZ135" s="395"/>
      <c r="AIA135" s="389"/>
      <c r="AIB135" s="390"/>
      <c r="AIC135" s="391"/>
      <c r="AID135" s="392"/>
      <c r="AIE135" s="393"/>
      <c r="AIF135" s="394"/>
      <c r="AIG135" s="395"/>
      <c r="AIH135" s="389"/>
      <c r="AII135" s="390"/>
      <c r="AIJ135" s="391"/>
      <c r="AIK135" s="392"/>
      <c r="AIL135" s="393"/>
      <c r="AIM135" s="394"/>
      <c r="AIN135" s="395"/>
      <c r="AIO135" s="389"/>
      <c r="AIP135" s="390"/>
      <c r="AIQ135" s="391"/>
      <c r="AIR135" s="392"/>
      <c r="AIS135" s="393"/>
      <c r="AIT135" s="394"/>
      <c r="AIU135" s="395"/>
      <c r="AIV135" s="389"/>
      <c r="AIW135" s="390"/>
      <c r="AIX135" s="391"/>
      <c r="AIY135" s="392"/>
      <c r="AIZ135" s="393"/>
      <c r="AJA135" s="394"/>
      <c r="AJB135" s="395"/>
      <c r="AJC135" s="389"/>
      <c r="AJD135" s="390"/>
      <c r="AJE135" s="391"/>
      <c r="AJF135" s="392"/>
      <c r="AJG135" s="393"/>
      <c r="AJH135" s="394"/>
      <c r="AJI135" s="395"/>
      <c r="AJJ135" s="389"/>
      <c r="AJK135" s="390"/>
      <c r="AJL135" s="391"/>
      <c r="AJM135" s="392"/>
      <c r="AJN135" s="393"/>
      <c r="AJO135" s="394"/>
      <c r="AJP135" s="395"/>
      <c r="AJQ135" s="389"/>
      <c r="AJR135" s="390"/>
      <c r="AJS135" s="391"/>
      <c r="AJT135" s="392"/>
      <c r="AJU135" s="393"/>
      <c r="AJV135" s="394"/>
      <c r="AJW135" s="395"/>
      <c r="AJX135" s="389"/>
      <c r="AJY135" s="390"/>
      <c r="AJZ135" s="391"/>
      <c r="AKA135" s="392"/>
      <c r="AKB135" s="393"/>
      <c r="AKC135" s="394"/>
      <c r="AKD135" s="395"/>
      <c r="AKE135" s="389"/>
      <c r="AKF135" s="390"/>
      <c r="AKG135" s="391"/>
      <c r="AKH135" s="392"/>
      <c r="AKI135" s="393"/>
      <c r="AKJ135" s="394"/>
      <c r="AKK135" s="395"/>
      <c r="AKL135" s="389"/>
      <c r="AKM135" s="390"/>
      <c r="AKN135" s="391"/>
      <c r="AKO135" s="392"/>
      <c r="AKP135" s="393"/>
      <c r="AKQ135" s="394"/>
      <c r="AKR135" s="395"/>
      <c r="AKS135" s="389"/>
      <c r="AKT135" s="390"/>
      <c r="AKU135" s="391"/>
      <c r="AKV135" s="392"/>
      <c r="AKW135" s="393"/>
      <c r="AKX135" s="394"/>
      <c r="AKY135" s="395"/>
      <c r="AKZ135" s="389"/>
      <c r="ALA135" s="390"/>
      <c r="ALB135" s="391"/>
      <c r="ALC135" s="392"/>
      <c r="ALD135" s="393"/>
      <c r="ALE135" s="394"/>
      <c r="ALF135" s="395"/>
      <c r="ALG135" s="389"/>
      <c r="ALH135" s="390"/>
      <c r="ALI135" s="391"/>
      <c r="ALJ135" s="392"/>
      <c r="ALK135" s="393"/>
      <c r="ALL135" s="394"/>
      <c r="ALM135" s="395"/>
      <c r="ALN135" s="389"/>
      <c r="ALO135" s="390"/>
      <c r="ALP135" s="391"/>
      <c r="ALQ135" s="392"/>
      <c r="ALR135" s="393"/>
      <c r="ALS135" s="394"/>
      <c r="ALT135" s="395"/>
      <c r="ALU135" s="389"/>
      <c r="ALV135" s="390"/>
      <c r="ALW135" s="391"/>
      <c r="ALX135" s="392"/>
      <c r="ALY135" s="393"/>
      <c r="ALZ135" s="394"/>
      <c r="AMA135" s="395"/>
      <c r="AMB135" s="389"/>
      <c r="AMC135" s="390"/>
      <c r="AMD135" s="391"/>
      <c r="AME135" s="392"/>
      <c r="AMF135" s="393"/>
      <c r="AMG135" s="394"/>
      <c r="AMH135" s="395"/>
      <c r="AMI135" s="389"/>
      <c r="AMJ135" s="390"/>
      <c r="AMK135" s="391"/>
      <c r="AML135" s="392"/>
      <c r="AMM135" s="393"/>
      <c r="AMN135" s="394"/>
      <c r="AMO135" s="395"/>
      <c r="AMP135" s="389"/>
      <c r="AMQ135" s="390"/>
      <c r="AMR135" s="391"/>
      <c r="AMS135" s="392"/>
      <c r="AMT135" s="393"/>
      <c r="AMU135" s="394"/>
      <c r="AMV135" s="395"/>
      <c r="AMW135" s="389"/>
      <c r="AMX135" s="390"/>
      <c r="AMY135" s="391"/>
      <c r="AMZ135" s="392"/>
      <c r="ANA135" s="393"/>
      <c r="ANB135" s="394"/>
      <c r="ANC135" s="395"/>
      <c r="AND135" s="389"/>
      <c r="ANE135" s="390"/>
      <c r="ANF135" s="391"/>
      <c r="ANG135" s="392"/>
      <c r="ANH135" s="393"/>
      <c r="ANI135" s="394"/>
      <c r="ANJ135" s="395"/>
      <c r="ANK135" s="389"/>
      <c r="ANL135" s="390"/>
      <c r="ANM135" s="391"/>
      <c r="ANN135" s="392"/>
      <c r="ANO135" s="393"/>
      <c r="ANP135" s="394"/>
      <c r="ANQ135" s="395"/>
      <c r="ANR135" s="389"/>
      <c r="ANS135" s="390"/>
      <c r="ANT135" s="391"/>
      <c r="ANU135" s="392"/>
      <c r="ANV135" s="393"/>
      <c r="ANW135" s="394"/>
      <c r="ANX135" s="395"/>
      <c r="ANY135" s="389"/>
      <c r="ANZ135" s="390"/>
      <c r="AOA135" s="391"/>
      <c r="AOB135" s="392"/>
      <c r="AOC135" s="393"/>
      <c r="AOD135" s="394"/>
      <c r="AOE135" s="395"/>
      <c r="AOF135" s="389"/>
      <c r="AOG135" s="390"/>
      <c r="AOH135" s="391"/>
      <c r="AOI135" s="392"/>
      <c r="AOJ135" s="393"/>
      <c r="AOK135" s="394"/>
      <c r="AOL135" s="395"/>
      <c r="AOM135" s="389"/>
      <c r="AON135" s="390"/>
      <c r="AOO135" s="391"/>
      <c r="AOP135" s="392"/>
      <c r="AOQ135" s="393"/>
      <c r="AOR135" s="394"/>
      <c r="AOS135" s="395"/>
      <c r="AOT135" s="389"/>
      <c r="AOU135" s="390"/>
      <c r="AOV135" s="391"/>
      <c r="AOW135" s="392"/>
      <c r="AOX135" s="393"/>
      <c r="AOY135" s="394"/>
      <c r="AOZ135" s="395"/>
      <c r="APA135" s="389"/>
      <c r="APB135" s="390"/>
      <c r="APC135" s="391"/>
      <c r="APD135" s="392"/>
      <c r="APE135" s="393"/>
      <c r="APF135" s="394"/>
      <c r="APG135" s="395"/>
      <c r="APH135" s="389"/>
      <c r="API135" s="390"/>
      <c r="APJ135" s="391"/>
      <c r="APK135" s="392"/>
      <c r="APL135" s="393"/>
      <c r="APM135" s="394"/>
      <c r="APN135" s="395"/>
      <c r="APO135" s="389"/>
      <c r="APP135" s="390"/>
      <c r="APQ135" s="391"/>
      <c r="APR135" s="392"/>
      <c r="APS135" s="393"/>
      <c r="APT135" s="394"/>
      <c r="APU135" s="395"/>
      <c r="APV135" s="389"/>
      <c r="APW135" s="390"/>
      <c r="APX135" s="391"/>
      <c r="APY135" s="392"/>
      <c r="APZ135" s="393"/>
      <c r="AQA135" s="394"/>
      <c r="AQB135" s="395"/>
      <c r="AQC135" s="389"/>
      <c r="AQD135" s="390"/>
      <c r="AQE135" s="391"/>
      <c r="AQF135" s="392"/>
      <c r="AQG135" s="393"/>
      <c r="AQH135" s="394"/>
      <c r="AQI135" s="395"/>
      <c r="AQJ135" s="389"/>
      <c r="AQK135" s="390"/>
      <c r="AQL135" s="391"/>
      <c r="AQM135" s="392"/>
      <c r="AQN135" s="393"/>
      <c r="AQO135" s="394"/>
      <c r="AQP135" s="395"/>
      <c r="AQQ135" s="389"/>
      <c r="AQR135" s="390"/>
      <c r="AQS135" s="391"/>
      <c r="AQT135" s="392"/>
      <c r="AQU135" s="393"/>
      <c r="AQV135" s="394"/>
      <c r="AQW135" s="395"/>
      <c r="AQX135" s="389"/>
      <c r="AQY135" s="390"/>
      <c r="AQZ135" s="391"/>
      <c r="ARA135" s="392"/>
      <c r="ARB135" s="393"/>
      <c r="ARC135" s="394"/>
      <c r="ARD135" s="395"/>
      <c r="ARE135" s="389"/>
      <c r="ARF135" s="390"/>
      <c r="ARG135" s="391"/>
      <c r="ARH135" s="392"/>
      <c r="ARI135" s="393"/>
      <c r="ARJ135" s="394"/>
      <c r="ARK135" s="395"/>
      <c r="ARL135" s="389"/>
      <c r="ARM135" s="390"/>
      <c r="ARN135" s="391"/>
      <c r="ARO135" s="392"/>
      <c r="ARP135" s="393"/>
      <c r="ARQ135" s="394"/>
      <c r="ARR135" s="395"/>
      <c r="ARS135" s="389"/>
      <c r="ART135" s="390"/>
      <c r="ARU135" s="391"/>
      <c r="ARV135" s="392"/>
      <c r="ARW135" s="393"/>
      <c r="ARX135" s="394"/>
      <c r="ARY135" s="395"/>
      <c r="ARZ135" s="389"/>
      <c r="ASA135" s="390"/>
      <c r="ASB135" s="391"/>
      <c r="ASC135" s="392"/>
      <c r="ASD135" s="393"/>
      <c r="ASE135" s="394"/>
      <c r="ASF135" s="395"/>
      <c r="ASG135" s="389"/>
      <c r="ASH135" s="390"/>
      <c r="ASI135" s="391"/>
      <c r="ASJ135" s="392"/>
      <c r="ASK135" s="393"/>
      <c r="ASL135" s="394"/>
      <c r="ASM135" s="395"/>
      <c r="ASN135" s="389"/>
      <c r="ASO135" s="390"/>
      <c r="ASP135" s="391"/>
      <c r="ASQ135" s="392"/>
      <c r="ASR135" s="393"/>
      <c r="ASS135" s="394"/>
      <c r="AST135" s="395"/>
      <c r="ASU135" s="389"/>
      <c r="ASV135" s="390"/>
      <c r="ASW135" s="391"/>
      <c r="ASX135" s="392"/>
      <c r="ASY135" s="393"/>
      <c r="ASZ135" s="394"/>
      <c r="ATA135" s="395"/>
      <c r="ATB135" s="389"/>
      <c r="ATC135" s="390"/>
      <c r="ATD135" s="391"/>
      <c r="ATE135" s="392"/>
      <c r="ATF135" s="393"/>
      <c r="ATG135" s="394"/>
      <c r="ATH135" s="395"/>
      <c r="ATI135" s="389"/>
      <c r="ATJ135" s="390"/>
      <c r="ATK135" s="391"/>
      <c r="ATL135" s="392"/>
      <c r="ATM135" s="393"/>
      <c r="ATN135" s="394"/>
      <c r="ATO135" s="395"/>
      <c r="ATP135" s="389"/>
      <c r="ATQ135" s="390"/>
      <c r="ATR135" s="391"/>
      <c r="ATS135" s="392"/>
      <c r="ATT135" s="393"/>
      <c r="ATU135" s="394"/>
      <c r="ATV135" s="395"/>
      <c r="ATW135" s="389"/>
      <c r="ATX135" s="390"/>
      <c r="ATY135" s="391"/>
      <c r="ATZ135" s="392"/>
      <c r="AUA135" s="393"/>
      <c r="AUB135" s="394"/>
      <c r="AUC135" s="395"/>
      <c r="AUD135" s="389"/>
      <c r="AUE135" s="390"/>
      <c r="AUF135" s="391"/>
      <c r="AUG135" s="392"/>
      <c r="AUH135" s="393"/>
      <c r="AUI135" s="394"/>
      <c r="AUJ135" s="395"/>
      <c r="AUK135" s="389"/>
      <c r="AUL135" s="390"/>
      <c r="AUM135" s="391"/>
      <c r="AUN135" s="392"/>
      <c r="AUO135" s="393"/>
      <c r="AUP135" s="394"/>
      <c r="AUQ135" s="395"/>
      <c r="AUR135" s="389"/>
      <c r="AUS135" s="390"/>
      <c r="AUT135" s="391"/>
      <c r="AUU135" s="392"/>
      <c r="AUV135" s="393"/>
      <c r="AUW135" s="394"/>
      <c r="AUX135" s="395"/>
      <c r="AUY135" s="389"/>
      <c r="AUZ135" s="390"/>
      <c r="AVA135" s="391"/>
      <c r="AVB135" s="392"/>
      <c r="AVC135" s="393"/>
      <c r="AVD135" s="394"/>
      <c r="AVE135" s="395"/>
      <c r="AVF135" s="389"/>
      <c r="AVG135" s="390"/>
      <c r="AVH135" s="391"/>
      <c r="AVI135" s="392"/>
      <c r="AVJ135" s="393"/>
      <c r="AVK135" s="394"/>
      <c r="AVL135" s="395"/>
      <c r="AVM135" s="389"/>
      <c r="AVN135" s="390"/>
      <c r="AVO135" s="391"/>
      <c r="AVP135" s="392"/>
      <c r="AVQ135" s="393"/>
      <c r="AVR135" s="394"/>
      <c r="AVS135" s="395"/>
      <c r="AVT135" s="389"/>
      <c r="AVU135" s="390"/>
      <c r="AVV135" s="391"/>
      <c r="AVW135" s="392"/>
      <c r="AVX135" s="393"/>
      <c r="AVY135" s="394"/>
      <c r="AVZ135" s="395"/>
      <c r="AWA135" s="389"/>
      <c r="AWB135" s="390"/>
      <c r="AWC135" s="391"/>
      <c r="AWD135" s="392"/>
      <c r="AWE135" s="393"/>
      <c r="AWF135" s="394"/>
      <c r="AWG135" s="395"/>
      <c r="AWH135" s="389"/>
      <c r="AWI135" s="390"/>
      <c r="AWJ135" s="391"/>
      <c r="AWK135" s="392"/>
      <c r="AWL135" s="393"/>
      <c r="AWM135" s="394"/>
      <c r="AWN135" s="395"/>
      <c r="AWO135" s="389"/>
      <c r="AWP135" s="390"/>
      <c r="AWQ135" s="391"/>
      <c r="AWR135" s="392"/>
      <c r="AWS135" s="393"/>
      <c r="AWT135" s="394"/>
      <c r="AWU135" s="395"/>
      <c r="AWV135" s="389"/>
      <c r="AWW135" s="390"/>
      <c r="AWX135" s="391"/>
      <c r="AWY135" s="392"/>
      <c r="AWZ135" s="393"/>
      <c r="AXA135" s="394"/>
      <c r="AXB135" s="395"/>
      <c r="AXC135" s="389"/>
      <c r="AXD135" s="390"/>
      <c r="AXE135" s="391"/>
      <c r="AXF135" s="392"/>
      <c r="AXG135" s="393"/>
      <c r="AXH135" s="394"/>
      <c r="AXI135" s="395"/>
      <c r="AXJ135" s="389"/>
      <c r="AXK135" s="390"/>
      <c r="AXL135" s="391"/>
      <c r="AXM135" s="392"/>
      <c r="AXN135" s="393"/>
      <c r="AXO135" s="394"/>
      <c r="AXP135" s="395"/>
      <c r="AXQ135" s="389"/>
      <c r="AXR135" s="390"/>
      <c r="AXS135" s="391"/>
      <c r="AXT135" s="392"/>
      <c r="AXU135" s="393"/>
      <c r="AXV135" s="394"/>
      <c r="AXW135" s="395"/>
      <c r="AXX135" s="389"/>
      <c r="AXY135" s="390"/>
      <c r="AXZ135" s="391"/>
      <c r="AYA135" s="392"/>
      <c r="AYB135" s="393"/>
      <c r="AYC135" s="394"/>
      <c r="AYD135" s="395"/>
      <c r="AYE135" s="389"/>
      <c r="AYF135" s="390"/>
      <c r="AYG135" s="391"/>
      <c r="AYH135" s="392"/>
      <c r="AYI135" s="393"/>
      <c r="AYJ135" s="394"/>
      <c r="AYK135" s="395"/>
      <c r="AYL135" s="389"/>
      <c r="AYM135" s="390"/>
      <c r="AYN135" s="391"/>
      <c r="AYO135" s="392"/>
      <c r="AYP135" s="393"/>
      <c r="AYQ135" s="394"/>
      <c r="AYR135" s="395"/>
      <c r="AYS135" s="389"/>
      <c r="AYT135" s="390"/>
      <c r="AYU135" s="391"/>
      <c r="AYV135" s="392"/>
      <c r="AYW135" s="393"/>
      <c r="AYX135" s="394"/>
      <c r="AYY135" s="395"/>
      <c r="AYZ135" s="389"/>
      <c r="AZA135" s="390"/>
      <c r="AZB135" s="391"/>
      <c r="AZC135" s="392"/>
      <c r="AZD135" s="393"/>
      <c r="AZE135" s="394"/>
      <c r="AZF135" s="395"/>
      <c r="AZG135" s="389"/>
      <c r="AZH135" s="390"/>
      <c r="AZI135" s="391"/>
      <c r="AZJ135" s="392"/>
      <c r="AZK135" s="393"/>
      <c r="AZL135" s="394"/>
      <c r="AZM135" s="395"/>
      <c r="AZN135" s="389"/>
      <c r="AZO135" s="390"/>
      <c r="AZP135" s="391"/>
      <c r="AZQ135" s="392"/>
      <c r="AZR135" s="393"/>
      <c r="AZS135" s="394"/>
      <c r="AZT135" s="395"/>
      <c r="AZU135" s="389"/>
      <c r="AZV135" s="390"/>
      <c r="AZW135" s="391"/>
      <c r="AZX135" s="392"/>
      <c r="AZY135" s="393"/>
      <c r="AZZ135" s="394"/>
      <c r="BAA135" s="395"/>
      <c r="BAB135" s="389"/>
      <c r="BAC135" s="390"/>
      <c r="BAD135" s="391"/>
      <c r="BAE135" s="392"/>
      <c r="BAF135" s="393"/>
      <c r="BAG135" s="394"/>
      <c r="BAH135" s="395"/>
      <c r="BAI135" s="389"/>
      <c r="BAJ135" s="390"/>
      <c r="BAK135" s="391"/>
      <c r="BAL135" s="392"/>
      <c r="BAM135" s="393"/>
      <c r="BAN135" s="394"/>
      <c r="BAO135" s="395"/>
      <c r="BAP135" s="389"/>
      <c r="BAQ135" s="390"/>
      <c r="BAR135" s="391"/>
      <c r="BAS135" s="392"/>
      <c r="BAT135" s="393"/>
      <c r="BAU135" s="394"/>
      <c r="BAV135" s="395"/>
      <c r="BAW135" s="389"/>
      <c r="BAX135" s="390"/>
      <c r="BAY135" s="391"/>
      <c r="BAZ135" s="392"/>
      <c r="BBA135" s="393"/>
      <c r="BBB135" s="394"/>
      <c r="BBC135" s="395"/>
      <c r="BBD135" s="389"/>
      <c r="BBE135" s="390"/>
      <c r="BBF135" s="391"/>
      <c r="BBG135" s="392"/>
      <c r="BBH135" s="393"/>
      <c r="BBI135" s="394"/>
      <c r="BBJ135" s="395"/>
      <c r="BBK135" s="389"/>
      <c r="BBL135" s="390"/>
      <c r="BBM135" s="391"/>
      <c r="BBN135" s="392"/>
      <c r="BBO135" s="393"/>
      <c r="BBP135" s="394"/>
      <c r="BBQ135" s="395"/>
      <c r="BBR135" s="389"/>
      <c r="BBS135" s="390"/>
      <c r="BBT135" s="391"/>
      <c r="BBU135" s="392"/>
      <c r="BBV135" s="393"/>
      <c r="BBW135" s="394"/>
      <c r="BBX135" s="395"/>
      <c r="BBY135" s="389"/>
      <c r="BBZ135" s="390"/>
      <c r="BCA135" s="391"/>
      <c r="BCB135" s="392"/>
      <c r="BCC135" s="393"/>
      <c r="BCD135" s="394"/>
      <c r="BCE135" s="395"/>
      <c r="BCF135" s="389"/>
      <c r="BCG135" s="390"/>
      <c r="BCH135" s="391"/>
      <c r="BCI135" s="392"/>
      <c r="BCJ135" s="393"/>
      <c r="BCK135" s="394"/>
      <c r="BCL135" s="395"/>
      <c r="BCM135" s="389"/>
      <c r="BCN135" s="390"/>
      <c r="BCO135" s="391"/>
      <c r="BCP135" s="392"/>
      <c r="BCQ135" s="393"/>
      <c r="BCR135" s="394"/>
      <c r="BCS135" s="395"/>
      <c r="BCT135" s="389"/>
      <c r="BCU135" s="390"/>
      <c r="BCV135" s="391"/>
      <c r="BCW135" s="392"/>
      <c r="BCX135" s="393"/>
      <c r="BCY135" s="394"/>
      <c r="BCZ135" s="395"/>
      <c r="BDA135" s="389"/>
      <c r="BDB135" s="390"/>
      <c r="BDC135" s="391"/>
      <c r="BDD135" s="392"/>
      <c r="BDE135" s="393"/>
      <c r="BDF135" s="394"/>
      <c r="BDG135" s="395"/>
      <c r="BDH135" s="389"/>
      <c r="BDI135" s="390"/>
      <c r="BDJ135" s="391"/>
      <c r="BDK135" s="392"/>
      <c r="BDL135" s="393"/>
      <c r="BDM135" s="394"/>
      <c r="BDN135" s="395"/>
      <c r="BDO135" s="389"/>
      <c r="BDP135" s="390"/>
      <c r="BDQ135" s="391"/>
      <c r="BDR135" s="392"/>
      <c r="BDS135" s="393"/>
      <c r="BDT135" s="394"/>
      <c r="BDU135" s="395"/>
      <c r="BDV135" s="389"/>
      <c r="BDW135" s="390"/>
      <c r="BDX135" s="391"/>
      <c r="BDY135" s="392"/>
      <c r="BDZ135" s="393"/>
      <c r="BEA135" s="394"/>
      <c r="BEB135" s="395"/>
      <c r="BEC135" s="389"/>
      <c r="BED135" s="390"/>
      <c r="BEE135" s="391"/>
      <c r="BEF135" s="392"/>
      <c r="BEG135" s="393"/>
      <c r="BEH135" s="394"/>
      <c r="BEI135" s="395"/>
      <c r="BEJ135" s="389"/>
      <c r="BEK135" s="390"/>
      <c r="BEL135" s="391"/>
      <c r="BEM135" s="392"/>
      <c r="BEN135" s="393"/>
      <c r="BEO135" s="394"/>
      <c r="BEP135" s="395"/>
      <c r="BEQ135" s="389"/>
      <c r="BER135" s="390"/>
      <c r="BES135" s="391"/>
      <c r="BET135" s="392"/>
      <c r="BEU135" s="393"/>
      <c r="BEV135" s="394"/>
      <c r="BEW135" s="395"/>
      <c r="BEX135" s="389"/>
      <c r="BEY135" s="390"/>
      <c r="BEZ135" s="391"/>
      <c r="BFA135" s="392"/>
      <c r="BFB135" s="393"/>
      <c r="BFC135" s="394"/>
      <c r="BFD135" s="395"/>
      <c r="BFE135" s="389"/>
      <c r="BFF135" s="390"/>
      <c r="BFG135" s="391"/>
      <c r="BFH135" s="392"/>
      <c r="BFI135" s="393"/>
      <c r="BFJ135" s="394"/>
      <c r="BFK135" s="395"/>
      <c r="BFL135" s="389"/>
      <c r="BFM135" s="390"/>
      <c r="BFN135" s="391"/>
      <c r="BFO135" s="392"/>
      <c r="BFP135" s="393"/>
      <c r="BFQ135" s="394"/>
      <c r="BFR135" s="395"/>
      <c r="BFS135" s="389"/>
      <c r="BFT135" s="390"/>
      <c r="BFU135" s="391"/>
      <c r="BFV135" s="392"/>
      <c r="BFW135" s="393"/>
      <c r="BFX135" s="394"/>
      <c r="BFY135" s="395"/>
      <c r="BFZ135" s="389"/>
      <c r="BGA135" s="390"/>
      <c r="BGB135" s="391"/>
      <c r="BGC135" s="392"/>
      <c r="BGD135" s="393"/>
      <c r="BGE135" s="394"/>
      <c r="BGF135" s="395"/>
      <c r="BGG135" s="389"/>
      <c r="BGH135" s="390"/>
      <c r="BGI135" s="391"/>
      <c r="BGJ135" s="392"/>
      <c r="BGK135" s="393"/>
      <c r="BGL135" s="394"/>
      <c r="BGM135" s="395"/>
      <c r="BGN135" s="389"/>
      <c r="BGO135" s="390"/>
      <c r="BGP135" s="391"/>
      <c r="BGQ135" s="392"/>
      <c r="BGR135" s="393"/>
      <c r="BGS135" s="394"/>
      <c r="BGT135" s="395"/>
      <c r="BGU135" s="389"/>
      <c r="BGV135" s="390"/>
      <c r="BGW135" s="391"/>
      <c r="BGX135" s="392"/>
      <c r="BGY135" s="393"/>
      <c r="BGZ135" s="394"/>
      <c r="BHA135" s="395"/>
      <c r="BHB135" s="389"/>
      <c r="BHC135" s="390"/>
      <c r="BHD135" s="391"/>
      <c r="BHE135" s="392"/>
      <c r="BHF135" s="393"/>
      <c r="BHG135" s="394"/>
      <c r="BHH135" s="395"/>
      <c r="BHI135" s="389"/>
      <c r="BHJ135" s="390"/>
      <c r="BHK135" s="391"/>
      <c r="BHL135" s="392"/>
      <c r="BHM135" s="393"/>
      <c r="BHN135" s="394"/>
      <c r="BHO135" s="395"/>
      <c r="BHP135" s="389"/>
      <c r="BHQ135" s="390"/>
      <c r="BHR135" s="391"/>
      <c r="BHS135" s="392"/>
      <c r="BHT135" s="393"/>
      <c r="BHU135" s="394"/>
      <c r="BHV135" s="395"/>
      <c r="BHW135" s="389"/>
      <c r="BHX135" s="390"/>
      <c r="BHY135" s="391"/>
      <c r="BHZ135" s="392"/>
      <c r="BIA135" s="393"/>
      <c r="BIB135" s="394"/>
      <c r="BIC135" s="395"/>
      <c r="BID135" s="389"/>
      <c r="BIE135" s="390"/>
      <c r="BIF135" s="391"/>
      <c r="BIG135" s="392"/>
      <c r="BIH135" s="393"/>
      <c r="BII135" s="394"/>
      <c r="BIJ135" s="395"/>
      <c r="BIK135" s="389"/>
      <c r="BIL135" s="390"/>
      <c r="BIM135" s="391"/>
      <c r="BIN135" s="392"/>
      <c r="BIO135" s="393"/>
      <c r="BIP135" s="394"/>
      <c r="BIQ135" s="395"/>
      <c r="BIR135" s="389"/>
      <c r="BIS135" s="390"/>
      <c r="BIT135" s="391"/>
      <c r="BIU135" s="392"/>
      <c r="BIV135" s="393"/>
      <c r="BIW135" s="394"/>
      <c r="BIX135" s="395"/>
      <c r="BIY135" s="389"/>
      <c r="BIZ135" s="390"/>
      <c r="BJA135" s="391"/>
      <c r="BJB135" s="392"/>
      <c r="BJC135" s="393"/>
      <c r="BJD135" s="394"/>
      <c r="BJE135" s="395"/>
      <c r="BJF135" s="389"/>
      <c r="BJG135" s="390"/>
      <c r="BJH135" s="391"/>
      <c r="BJI135" s="392"/>
      <c r="BJJ135" s="393"/>
      <c r="BJK135" s="394"/>
      <c r="BJL135" s="395"/>
      <c r="BJM135" s="389"/>
      <c r="BJN135" s="390"/>
      <c r="BJO135" s="391"/>
      <c r="BJP135" s="392"/>
      <c r="BJQ135" s="393"/>
      <c r="BJR135" s="394"/>
      <c r="BJS135" s="395"/>
      <c r="BJT135" s="389"/>
      <c r="BJU135" s="390"/>
      <c r="BJV135" s="391"/>
      <c r="BJW135" s="392"/>
      <c r="BJX135" s="393"/>
      <c r="BJY135" s="394"/>
      <c r="BJZ135" s="395"/>
      <c r="BKA135" s="389"/>
      <c r="BKB135" s="390"/>
      <c r="BKC135" s="391"/>
      <c r="BKD135" s="392"/>
      <c r="BKE135" s="393"/>
      <c r="BKF135" s="394"/>
      <c r="BKG135" s="395"/>
      <c r="BKH135" s="389"/>
      <c r="BKI135" s="390"/>
      <c r="BKJ135" s="391"/>
      <c r="BKK135" s="392"/>
      <c r="BKL135" s="393"/>
      <c r="BKM135" s="394"/>
      <c r="BKN135" s="395"/>
      <c r="BKO135" s="389"/>
      <c r="BKP135" s="390"/>
      <c r="BKQ135" s="391"/>
      <c r="BKR135" s="392"/>
      <c r="BKS135" s="393"/>
      <c r="BKT135" s="394"/>
      <c r="BKU135" s="395"/>
      <c r="BKV135" s="389"/>
      <c r="BKW135" s="390"/>
      <c r="BKX135" s="391"/>
      <c r="BKY135" s="392"/>
      <c r="BKZ135" s="393"/>
      <c r="BLA135" s="394"/>
      <c r="BLB135" s="395"/>
      <c r="BLC135" s="389"/>
      <c r="BLD135" s="390"/>
      <c r="BLE135" s="391"/>
      <c r="BLF135" s="392"/>
      <c r="BLG135" s="393"/>
      <c r="BLH135" s="394"/>
      <c r="BLI135" s="395"/>
      <c r="BLJ135" s="389"/>
      <c r="BLK135" s="390"/>
      <c r="BLL135" s="391"/>
      <c r="BLM135" s="392"/>
      <c r="BLN135" s="393"/>
      <c r="BLO135" s="394"/>
      <c r="BLP135" s="395"/>
      <c r="BLQ135" s="389"/>
      <c r="BLR135" s="390"/>
      <c r="BLS135" s="391"/>
      <c r="BLT135" s="392"/>
      <c r="BLU135" s="393"/>
      <c r="BLV135" s="394"/>
      <c r="BLW135" s="395"/>
      <c r="BLX135" s="389"/>
      <c r="BLY135" s="390"/>
      <c r="BLZ135" s="391"/>
      <c r="BMA135" s="392"/>
      <c r="BMB135" s="393"/>
      <c r="BMC135" s="394"/>
      <c r="BMD135" s="395"/>
      <c r="BME135" s="389"/>
      <c r="BMF135" s="390"/>
      <c r="BMG135" s="391"/>
      <c r="BMH135" s="392"/>
      <c r="BMI135" s="393"/>
      <c r="BMJ135" s="394"/>
      <c r="BMK135" s="395"/>
      <c r="BML135" s="389"/>
      <c r="BMM135" s="390"/>
      <c r="BMN135" s="391"/>
      <c r="BMO135" s="392"/>
      <c r="BMP135" s="393"/>
      <c r="BMQ135" s="394"/>
      <c r="BMR135" s="395"/>
      <c r="BMS135" s="389"/>
      <c r="BMT135" s="390"/>
      <c r="BMU135" s="391"/>
      <c r="BMV135" s="392"/>
      <c r="BMW135" s="393"/>
      <c r="BMX135" s="394"/>
      <c r="BMY135" s="395"/>
      <c r="BMZ135" s="389"/>
      <c r="BNA135" s="390"/>
      <c r="BNB135" s="391"/>
      <c r="BNC135" s="392"/>
      <c r="BND135" s="393"/>
      <c r="BNE135" s="394"/>
      <c r="BNF135" s="395"/>
      <c r="BNG135" s="389"/>
      <c r="BNH135" s="390"/>
      <c r="BNI135" s="391"/>
      <c r="BNJ135" s="392"/>
      <c r="BNK135" s="393"/>
      <c r="BNL135" s="394"/>
      <c r="BNM135" s="395"/>
      <c r="BNN135" s="389"/>
      <c r="BNO135" s="390"/>
      <c r="BNP135" s="391"/>
      <c r="BNQ135" s="392"/>
      <c r="BNR135" s="393"/>
      <c r="BNS135" s="394"/>
      <c r="BNT135" s="395"/>
      <c r="BNU135" s="389"/>
      <c r="BNV135" s="390"/>
      <c r="BNW135" s="391"/>
      <c r="BNX135" s="392"/>
      <c r="BNY135" s="393"/>
      <c r="BNZ135" s="394"/>
      <c r="BOA135" s="395"/>
      <c r="BOB135" s="389"/>
      <c r="BOC135" s="390"/>
      <c r="BOD135" s="391"/>
      <c r="BOE135" s="392"/>
      <c r="BOF135" s="393"/>
      <c r="BOG135" s="394"/>
      <c r="BOH135" s="395"/>
      <c r="BOI135" s="389"/>
      <c r="BOJ135" s="390"/>
      <c r="BOK135" s="391"/>
      <c r="BOL135" s="392"/>
      <c r="BOM135" s="393"/>
      <c r="BON135" s="394"/>
      <c r="BOO135" s="395"/>
      <c r="BOP135" s="389"/>
      <c r="BOQ135" s="390"/>
      <c r="BOR135" s="391"/>
      <c r="BOS135" s="392"/>
      <c r="BOT135" s="393"/>
      <c r="BOU135" s="394"/>
      <c r="BOV135" s="395"/>
      <c r="BOW135" s="389"/>
      <c r="BOX135" s="390"/>
      <c r="BOY135" s="391"/>
      <c r="BOZ135" s="392"/>
      <c r="BPA135" s="393"/>
      <c r="BPB135" s="394"/>
      <c r="BPC135" s="395"/>
      <c r="BPD135" s="389"/>
      <c r="BPE135" s="390"/>
      <c r="BPF135" s="391"/>
      <c r="BPG135" s="392"/>
      <c r="BPH135" s="393"/>
      <c r="BPI135" s="394"/>
      <c r="BPJ135" s="395"/>
      <c r="BPK135" s="389"/>
      <c r="BPL135" s="390"/>
      <c r="BPM135" s="391"/>
      <c r="BPN135" s="392"/>
      <c r="BPO135" s="393"/>
      <c r="BPP135" s="394"/>
      <c r="BPQ135" s="395"/>
      <c r="BPR135" s="389"/>
      <c r="BPS135" s="390"/>
      <c r="BPT135" s="391"/>
      <c r="BPU135" s="392"/>
      <c r="BPV135" s="393"/>
      <c r="BPW135" s="394"/>
      <c r="BPX135" s="395"/>
      <c r="BPY135" s="389"/>
      <c r="BPZ135" s="390"/>
      <c r="BQA135" s="391"/>
      <c r="BQB135" s="392"/>
      <c r="BQC135" s="393"/>
      <c r="BQD135" s="394"/>
      <c r="BQE135" s="395"/>
      <c r="BQF135" s="389"/>
      <c r="BQG135" s="390"/>
      <c r="BQH135" s="391"/>
      <c r="BQI135" s="392"/>
      <c r="BQJ135" s="393"/>
      <c r="BQK135" s="394"/>
      <c r="BQL135" s="395"/>
      <c r="BQM135" s="389"/>
      <c r="BQN135" s="390"/>
      <c r="BQO135" s="391"/>
      <c r="BQP135" s="392"/>
      <c r="BQQ135" s="393"/>
      <c r="BQR135" s="394"/>
      <c r="BQS135" s="395"/>
      <c r="BQT135" s="389"/>
      <c r="BQU135" s="390"/>
      <c r="BQV135" s="391"/>
      <c r="BQW135" s="392"/>
      <c r="BQX135" s="393"/>
      <c r="BQY135" s="394"/>
      <c r="BQZ135" s="395"/>
      <c r="BRA135" s="389"/>
      <c r="BRB135" s="390"/>
      <c r="BRC135" s="391"/>
      <c r="BRD135" s="392"/>
      <c r="BRE135" s="393"/>
      <c r="BRF135" s="394"/>
      <c r="BRG135" s="395"/>
      <c r="BRH135" s="389"/>
      <c r="BRI135" s="390"/>
      <c r="BRJ135" s="391"/>
      <c r="BRK135" s="392"/>
      <c r="BRL135" s="393"/>
      <c r="BRM135" s="394"/>
      <c r="BRN135" s="395"/>
      <c r="BRO135" s="389"/>
      <c r="BRP135" s="390"/>
      <c r="BRQ135" s="391"/>
      <c r="BRR135" s="392"/>
      <c r="BRS135" s="393"/>
      <c r="BRT135" s="394"/>
      <c r="BRU135" s="395"/>
      <c r="BRV135" s="389"/>
      <c r="BRW135" s="390"/>
      <c r="BRX135" s="391"/>
      <c r="BRY135" s="392"/>
      <c r="BRZ135" s="393"/>
      <c r="BSA135" s="394"/>
      <c r="BSB135" s="395"/>
      <c r="BSC135" s="389"/>
      <c r="BSD135" s="390"/>
      <c r="BSE135" s="391"/>
      <c r="BSF135" s="392"/>
      <c r="BSG135" s="393"/>
      <c r="BSH135" s="394"/>
      <c r="BSI135" s="395"/>
      <c r="BSJ135" s="389"/>
      <c r="BSK135" s="390"/>
      <c r="BSL135" s="391"/>
      <c r="BSM135" s="392"/>
      <c r="BSN135" s="393"/>
      <c r="BSO135" s="394"/>
      <c r="BSP135" s="395"/>
      <c r="BSQ135" s="389"/>
      <c r="BSR135" s="390"/>
      <c r="BSS135" s="391"/>
      <c r="BST135" s="392"/>
      <c r="BSU135" s="393"/>
      <c r="BSV135" s="394"/>
      <c r="BSW135" s="395"/>
      <c r="BSX135" s="389"/>
      <c r="BSY135" s="390"/>
      <c r="BSZ135" s="391"/>
      <c r="BTA135" s="392"/>
      <c r="BTB135" s="393"/>
      <c r="BTC135" s="394"/>
      <c r="BTD135" s="395"/>
      <c r="BTE135" s="389"/>
      <c r="BTF135" s="390"/>
      <c r="BTG135" s="391"/>
      <c r="BTH135" s="392"/>
      <c r="BTI135" s="393"/>
      <c r="BTJ135" s="394"/>
      <c r="BTK135" s="395"/>
      <c r="BTL135" s="389"/>
      <c r="BTM135" s="390"/>
      <c r="BTN135" s="391"/>
      <c r="BTO135" s="392"/>
      <c r="BTP135" s="393"/>
      <c r="BTQ135" s="394"/>
      <c r="BTR135" s="395"/>
      <c r="BTS135" s="389"/>
      <c r="BTT135" s="390"/>
      <c r="BTU135" s="391"/>
      <c r="BTV135" s="392"/>
      <c r="BTW135" s="393"/>
      <c r="BTX135" s="394"/>
      <c r="BTY135" s="395"/>
      <c r="BTZ135" s="389"/>
      <c r="BUA135" s="390"/>
      <c r="BUB135" s="391"/>
      <c r="BUC135" s="392"/>
      <c r="BUD135" s="393"/>
      <c r="BUE135" s="394"/>
      <c r="BUF135" s="395"/>
      <c r="BUG135" s="389"/>
      <c r="BUH135" s="390"/>
      <c r="BUI135" s="391"/>
      <c r="BUJ135" s="392"/>
      <c r="BUK135" s="393"/>
      <c r="BUL135" s="394"/>
      <c r="BUM135" s="395"/>
      <c r="BUN135" s="389"/>
      <c r="BUO135" s="390"/>
      <c r="BUP135" s="391"/>
      <c r="BUQ135" s="392"/>
      <c r="BUR135" s="393"/>
      <c r="BUS135" s="394"/>
      <c r="BUT135" s="395"/>
      <c r="BUU135" s="389"/>
      <c r="BUV135" s="390"/>
      <c r="BUW135" s="391"/>
      <c r="BUX135" s="392"/>
      <c r="BUY135" s="393"/>
      <c r="BUZ135" s="394"/>
      <c r="BVA135" s="395"/>
      <c r="BVB135" s="389"/>
      <c r="BVC135" s="390"/>
      <c r="BVD135" s="391"/>
      <c r="BVE135" s="392"/>
      <c r="BVF135" s="393"/>
      <c r="BVG135" s="394"/>
      <c r="BVH135" s="395"/>
      <c r="BVI135" s="389"/>
      <c r="BVJ135" s="390"/>
      <c r="BVK135" s="391"/>
      <c r="BVL135" s="392"/>
      <c r="BVM135" s="393"/>
      <c r="BVN135" s="394"/>
      <c r="BVO135" s="395"/>
      <c r="BVP135" s="389"/>
      <c r="BVQ135" s="390"/>
      <c r="BVR135" s="391"/>
      <c r="BVS135" s="392"/>
      <c r="BVT135" s="393"/>
      <c r="BVU135" s="394"/>
      <c r="BVV135" s="395"/>
      <c r="BVW135" s="389"/>
      <c r="BVX135" s="390"/>
      <c r="BVY135" s="391"/>
      <c r="BVZ135" s="392"/>
      <c r="BWA135" s="393"/>
      <c r="BWB135" s="394"/>
      <c r="BWC135" s="395"/>
      <c r="BWD135" s="389"/>
      <c r="BWE135" s="390"/>
      <c r="BWF135" s="391"/>
      <c r="BWG135" s="392"/>
      <c r="BWH135" s="393"/>
      <c r="BWI135" s="394"/>
      <c r="BWJ135" s="395"/>
      <c r="BWK135" s="389"/>
      <c r="BWL135" s="390"/>
      <c r="BWM135" s="391"/>
      <c r="BWN135" s="392"/>
      <c r="BWO135" s="393"/>
      <c r="BWP135" s="394"/>
      <c r="BWQ135" s="395"/>
      <c r="BWR135" s="389"/>
      <c r="BWS135" s="390"/>
      <c r="BWT135" s="391"/>
      <c r="BWU135" s="392"/>
      <c r="BWV135" s="393"/>
      <c r="BWW135" s="394"/>
      <c r="BWX135" s="395"/>
      <c r="BWY135" s="389"/>
      <c r="BWZ135" s="390"/>
      <c r="BXA135" s="391"/>
      <c r="BXB135" s="392"/>
      <c r="BXC135" s="393"/>
      <c r="BXD135" s="394"/>
      <c r="BXE135" s="395"/>
      <c r="BXF135" s="389"/>
      <c r="BXG135" s="390"/>
      <c r="BXH135" s="391"/>
      <c r="BXI135" s="392"/>
      <c r="BXJ135" s="393"/>
      <c r="BXK135" s="394"/>
      <c r="BXL135" s="395"/>
      <c r="BXM135" s="389"/>
      <c r="BXN135" s="390"/>
      <c r="BXO135" s="391"/>
      <c r="BXP135" s="392"/>
      <c r="BXQ135" s="393"/>
      <c r="BXR135" s="394"/>
      <c r="BXS135" s="395"/>
      <c r="BXT135" s="389"/>
      <c r="BXU135" s="390"/>
      <c r="BXV135" s="391"/>
      <c r="BXW135" s="392"/>
      <c r="BXX135" s="393"/>
      <c r="BXY135" s="394"/>
      <c r="BXZ135" s="395"/>
      <c r="BYA135" s="389"/>
      <c r="BYB135" s="390"/>
      <c r="BYC135" s="391"/>
      <c r="BYD135" s="392"/>
      <c r="BYE135" s="393"/>
      <c r="BYF135" s="394"/>
      <c r="BYG135" s="395"/>
      <c r="BYH135" s="389"/>
      <c r="BYI135" s="390"/>
      <c r="BYJ135" s="391"/>
      <c r="BYK135" s="392"/>
      <c r="BYL135" s="393"/>
      <c r="BYM135" s="394"/>
      <c r="BYN135" s="395"/>
      <c r="BYO135" s="389"/>
      <c r="BYP135" s="390"/>
      <c r="BYQ135" s="391"/>
      <c r="BYR135" s="392"/>
      <c r="BYS135" s="393"/>
      <c r="BYT135" s="394"/>
      <c r="BYU135" s="395"/>
      <c r="BYV135" s="389"/>
      <c r="BYW135" s="390"/>
      <c r="BYX135" s="391"/>
      <c r="BYY135" s="392"/>
      <c r="BYZ135" s="393"/>
      <c r="BZA135" s="394"/>
      <c r="BZB135" s="395"/>
      <c r="BZC135" s="389"/>
      <c r="BZD135" s="390"/>
      <c r="BZE135" s="391"/>
      <c r="BZF135" s="392"/>
      <c r="BZG135" s="393"/>
      <c r="BZH135" s="394"/>
      <c r="BZI135" s="395"/>
      <c r="BZJ135" s="389"/>
      <c r="BZK135" s="390"/>
      <c r="BZL135" s="391"/>
      <c r="BZM135" s="392"/>
      <c r="BZN135" s="393"/>
      <c r="BZO135" s="394"/>
      <c r="BZP135" s="395"/>
      <c r="BZQ135" s="389"/>
      <c r="BZR135" s="390"/>
      <c r="BZS135" s="391"/>
      <c r="BZT135" s="392"/>
      <c r="BZU135" s="393"/>
      <c r="BZV135" s="394"/>
      <c r="BZW135" s="395"/>
      <c r="BZX135" s="389"/>
      <c r="BZY135" s="390"/>
      <c r="BZZ135" s="391"/>
      <c r="CAA135" s="392"/>
      <c r="CAB135" s="393"/>
      <c r="CAC135" s="394"/>
      <c r="CAD135" s="395"/>
      <c r="CAE135" s="389"/>
      <c r="CAF135" s="390"/>
      <c r="CAG135" s="391"/>
      <c r="CAH135" s="392"/>
      <c r="CAI135" s="393"/>
      <c r="CAJ135" s="394"/>
      <c r="CAK135" s="395"/>
      <c r="CAL135" s="389"/>
      <c r="CAM135" s="390"/>
      <c r="CAN135" s="391"/>
      <c r="CAO135" s="392"/>
      <c r="CAP135" s="393"/>
      <c r="CAQ135" s="394"/>
      <c r="CAR135" s="395"/>
      <c r="CAS135" s="389"/>
      <c r="CAT135" s="390"/>
      <c r="CAU135" s="391"/>
      <c r="CAV135" s="392"/>
      <c r="CAW135" s="393"/>
      <c r="CAX135" s="394"/>
      <c r="CAY135" s="395"/>
      <c r="CAZ135" s="389"/>
      <c r="CBA135" s="390"/>
      <c r="CBB135" s="391"/>
      <c r="CBC135" s="392"/>
      <c r="CBD135" s="393"/>
      <c r="CBE135" s="394"/>
      <c r="CBF135" s="395"/>
      <c r="CBG135" s="389"/>
      <c r="CBH135" s="390"/>
      <c r="CBI135" s="391"/>
      <c r="CBJ135" s="392"/>
      <c r="CBK135" s="393"/>
      <c r="CBL135" s="394"/>
      <c r="CBM135" s="395"/>
      <c r="CBN135" s="389"/>
      <c r="CBO135" s="390"/>
      <c r="CBP135" s="391"/>
      <c r="CBQ135" s="392"/>
      <c r="CBR135" s="393"/>
      <c r="CBS135" s="394"/>
      <c r="CBT135" s="395"/>
      <c r="CBU135" s="389"/>
      <c r="CBV135" s="390"/>
      <c r="CBW135" s="391"/>
      <c r="CBX135" s="392"/>
      <c r="CBY135" s="393"/>
      <c r="CBZ135" s="394"/>
      <c r="CCA135" s="395"/>
      <c r="CCB135" s="389"/>
      <c r="CCC135" s="390"/>
      <c r="CCD135" s="391"/>
      <c r="CCE135" s="392"/>
      <c r="CCF135" s="393"/>
      <c r="CCG135" s="394"/>
      <c r="CCH135" s="395"/>
      <c r="CCI135" s="389"/>
      <c r="CCJ135" s="390"/>
      <c r="CCK135" s="391"/>
      <c r="CCL135" s="392"/>
      <c r="CCM135" s="393"/>
      <c r="CCN135" s="394"/>
      <c r="CCO135" s="395"/>
      <c r="CCP135" s="389"/>
      <c r="CCQ135" s="390"/>
      <c r="CCR135" s="391"/>
      <c r="CCS135" s="392"/>
      <c r="CCT135" s="393"/>
      <c r="CCU135" s="394"/>
      <c r="CCV135" s="395"/>
      <c r="CCW135" s="389"/>
      <c r="CCX135" s="390"/>
      <c r="CCY135" s="391"/>
      <c r="CCZ135" s="392"/>
      <c r="CDA135" s="393"/>
      <c r="CDB135" s="394"/>
      <c r="CDC135" s="395"/>
      <c r="CDD135" s="389"/>
      <c r="CDE135" s="390"/>
      <c r="CDF135" s="391"/>
      <c r="CDG135" s="392"/>
      <c r="CDH135" s="393"/>
      <c r="CDI135" s="394"/>
      <c r="CDJ135" s="395"/>
      <c r="CDK135" s="389"/>
      <c r="CDL135" s="390"/>
      <c r="CDM135" s="391"/>
      <c r="CDN135" s="392"/>
      <c r="CDO135" s="393"/>
      <c r="CDP135" s="394"/>
      <c r="CDQ135" s="395"/>
      <c r="CDR135" s="389"/>
      <c r="CDS135" s="390"/>
      <c r="CDT135" s="391"/>
      <c r="CDU135" s="392"/>
      <c r="CDV135" s="393"/>
      <c r="CDW135" s="394"/>
      <c r="CDX135" s="395"/>
      <c r="CDY135" s="389"/>
      <c r="CDZ135" s="390"/>
      <c r="CEA135" s="391"/>
      <c r="CEB135" s="392"/>
      <c r="CEC135" s="393"/>
      <c r="CED135" s="394"/>
      <c r="CEE135" s="395"/>
      <c r="CEF135" s="389"/>
      <c r="CEG135" s="390"/>
      <c r="CEH135" s="391"/>
      <c r="CEI135" s="392"/>
      <c r="CEJ135" s="393"/>
      <c r="CEK135" s="394"/>
      <c r="CEL135" s="395"/>
      <c r="CEM135" s="389"/>
      <c r="CEN135" s="390"/>
      <c r="CEO135" s="391"/>
      <c r="CEP135" s="392"/>
      <c r="CEQ135" s="393"/>
      <c r="CER135" s="394"/>
      <c r="CES135" s="395"/>
      <c r="CET135" s="389"/>
      <c r="CEU135" s="390"/>
      <c r="CEV135" s="391"/>
      <c r="CEW135" s="392"/>
      <c r="CEX135" s="393"/>
      <c r="CEY135" s="394"/>
      <c r="CEZ135" s="395"/>
      <c r="CFA135" s="389"/>
      <c r="CFB135" s="390"/>
      <c r="CFC135" s="391"/>
      <c r="CFD135" s="392"/>
      <c r="CFE135" s="393"/>
      <c r="CFF135" s="394"/>
      <c r="CFG135" s="395"/>
      <c r="CFH135" s="389"/>
      <c r="CFI135" s="390"/>
      <c r="CFJ135" s="391"/>
      <c r="CFK135" s="392"/>
      <c r="CFL135" s="393"/>
      <c r="CFM135" s="394"/>
      <c r="CFN135" s="395"/>
      <c r="CFO135" s="389"/>
      <c r="CFP135" s="390"/>
      <c r="CFQ135" s="391"/>
      <c r="CFR135" s="392"/>
      <c r="CFS135" s="393"/>
      <c r="CFT135" s="394"/>
      <c r="CFU135" s="395"/>
      <c r="CFV135" s="389"/>
      <c r="CFW135" s="390"/>
      <c r="CFX135" s="391"/>
      <c r="CFY135" s="392"/>
      <c r="CFZ135" s="393"/>
      <c r="CGA135" s="394"/>
      <c r="CGB135" s="395"/>
      <c r="CGC135" s="389"/>
      <c r="CGD135" s="390"/>
      <c r="CGE135" s="391"/>
      <c r="CGF135" s="392"/>
      <c r="CGG135" s="393"/>
      <c r="CGH135" s="394"/>
      <c r="CGI135" s="395"/>
      <c r="CGJ135" s="389"/>
      <c r="CGK135" s="390"/>
      <c r="CGL135" s="391"/>
      <c r="CGM135" s="392"/>
      <c r="CGN135" s="393"/>
      <c r="CGO135" s="394"/>
      <c r="CGP135" s="395"/>
      <c r="CGQ135" s="389"/>
      <c r="CGR135" s="390"/>
      <c r="CGS135" s="391"/>
      <c r="CGT135" s="392"/>
      <c r="CGU135" s="393"/>
      <c r="CGV135" s="394"/>
      <c r="CGW135" s="395"/>
      <c r="CGX135" s="389"/>
      <c r="CGY135" s="390"/>
      <c r="CGZ135" s="391"/>
      <c r="CHA135" s="392"/>
      <c r="CHB135" s="393"/>
      <c r="CHC135" s="394"/>
      <c r="CHD135" s="395"/>
      <c r="CHE135" s="389"/>
      <c r="CHF135" s="390"/>
      <c r="CHG135" s="391"/>
      <c r="CHH135" s="392"/>
      <c r="CHI135" s="393"/>
      <c r="CHJ135" s="394"/>
      <c r="CHK135" s="395"/>
      <c r="CHL135" s="389"/>
      <c r="CHM135" s="390"/>
      <c r="CHN135" s="391"/>
      <c r="CHO135" s="392"/>
      <c r="CHP135" s="393"/>
      <c r="CHQ135" s="394"/>
      <c r="CHR135" s="395"/>
      <c r="CHS135" s="389"/>
      <c r="CHT135" s="390"/>
      <c r="CHU135" s="391"/>
      <c r="CHV135" s="392"/>
      <c r="CHW135" s="393"/>
      <c r="CHX135" s="394"/>
      <c r="CHY135" s="395"/>
      <c r="CHZ135" s="389"/>
      <c r="CIA135" s="390"/>
      <c r="CIB135" s="391"/>
      <c r="CIC135" s="392"/>
      <c r="CID135" s="393"/>
      <c r="CIE135" s="394"/>
      <c r="CIF135" s="395"/>
      <c r="CIG135" s="389"/>
      <c r="CIH135" s="390"/>
      <c r="CII135" s="391"/>
      <c r="CIJ135" s="392"/>
      <c r="CIK135" s="393"/>
      <c r="CIL135" s="394"/>
      <c r="CIM135" s="395"/>
      <c r="CIN135" s="389"/>
      <c r="CIO135" s="390"/>
      <c r="CIP135" s="391"/>
      <c r="CIQ135" s="392"/>
      <c r="CIR135" s="393"/>
      <c r="CIS135" s="394"/>
      <c r="CIT135" s="395"/>
      <c r="CIU135" s="389"/>
      <c r="CIV135" s="390"/>
      <c r="CIW135" s="391"/>
      <c r="CIX135" s="392"/>
      <c r="CIY135" s="393"/>
      <c r="CIZ135" s="394"/>
      <c r="CJA135" s="395"/>
      <c r="CJB135" s="389"/>
      <c r="CJC135" s="390"/>
      <c r="CJD135" s="391"/>
      <c r="CJE135" s="392"/>
      <c r="CJF135" s="393"/>
      <c r="CJG135" s="394"/>
      <c r="CJH135" s="395"/>
      <c r="CJI135" s="389"/>
      <c r="CJJ135" s="390"/>
      <c r="CJK135" s="391"/>
      <c r="CJL135" s="392"/>
      <c r="CJM135" s="393"/>
      <c r="CJN135" s="394"/>
      <c r="CJO135" s="395"/>
      <c r="CJP135" s="389"/>
      <c r="CJQ135" s="390"/>
      <c r="CJR135" s="391"/>
      <c r="CJS135" s="392"/>
      <c r="CJT135" s="393"/>
      <c r="CJU135" s="394"/>
      <c r="CJV135" s="395"/>
      <c r="CJW135" s="389"/>
      <c r="CJX135" s="390"/>
      <c r="CJY135" s="391"/>
      <c r="CJZ135" s="392"/>
      <c r="CKA135" s="393"/>
      <c r="CKB135" s="394"/>
      <c r="CKC135" s="395"/>
      <c r="CKD135" s="389"/>
      <c r="CKE135" s="390"/>
      <c r="CKF135" s="391"/>
      <c r="CKG135" s="392"/>
      <c r="CKH135" s="393"/>
      <c r="CKI135" s="394"/>
      <c r="CKJ135" s="395"/>
      <c r="CKK135" s="389"/>
      <c r="CKL135" s="390"/>
      <c r="CKM135" s="391"/>
      <c r="CKN135" s="392"/>
      <c r="CKO135" s="393"/>
      <c r="CKP135" s="394"/>
      <c r="CKQ135" s="395"/>
      <c r="CKR135" s="389"/>
      <c r="CKS135" s="390"/>
      <c r="CKT135" s="391"/>
      <c r="CKU135" s="392"/>
      <c r="CKV135" s="393"/>
      <c r="CKW135" s="394"/>
      <c r="CKX135" s="395"/>
      <c r="CKY135" s="389"/>
      <c r="CKZ135" s="390"/>
      <c r="CLA135" s="391"/>
      <c r="CLB135" s="392"/>
      <c r="CLC135" s="393"/>
      <c r="CLD135" s="394"/>
      <c r="CLE135" s="395"/>
      <c r="CLF135" s="389"/>
      <c r="CLG135" s="390"/>
      <c r="CLH135" s="391"/>
      <c r="CLI135" s="392"/>
      <c r="CLJ135" s="393"/>
      <c r="CLK135" s="394"/>
      <c r="CLL135" s="395"/>
      <c r="CLM135" s="389"/>
      <c r="CLN135" s="390"/>
      <c r="CLO135" s="391"/>
      <c r="CLP135" s="392"/>
      <c r="CLQ135" s="393"/>
      <c r="CLR135" s="394"/>
      <c r="CLS135" s="395"/>
      <c r="CLT135" s="389"/>
      <c r="CLU135" s="390"/>
      <c r="CLV135" s="391"/>
      <c r="CLW135" s="392"/>
      <c r="CLX135" s="393"/>
      <c r="CLY135" s="394"/>
      <c r="CLZ135" s="395"/>
      <c r="CMA135" s="389"/>
      <c r="CMB135" s="390"/>
      <c r="CMC135" s="391"/>
      <c r="CMD135" s="392"/>
      <c r="CME135" s="393"/>
      <c r="CMF135" s="394"/>
      <c r="CMG135" s="395"/>
      <c r="CMH135" s="389"/>
      <c r="CMI135" s="390"/>
      <c r="CMJ135" s="391"/>
      <c r="CMK135" s="392"/>
      <c r="CML135" s="393"/>
      <c r="CMM135" s="394"/>
      <c r="CMN135" s="395"/>
      <c r="CMO135" s="389"/>
      <c r="CMP135" s="390"/>
      <c r="CMQ135" s="391"/>
      <c r="CMR135" s="392"/>
      <c r="CMS135" s="393"/>
      <c r="CMT135" s="394"/>
      <c r="CMU135" s="395"/>
      <c r="CMV135" s="389"/>
      <c r="CMW135" s="390"/>
      <c r="CMX135" s="391"/>
      <c r="CMY135" s="392"/>
      <c r="CMZ135" s="393"/>
      <c r="CNA135" s="394"/>
      <c r="CNB135" s="395"/>
      <c r="CNC135" s="389"/>
      <c r="CND135" s="390"/>
      <c r="CNE135" s="391"/>
      <c r="CNF135" s="392"/>
      <c r="CNG135" s="393"/>
      <c r="CNH135" s="394"/>
      <c r="CNI135" s="395"/>
      <c r="CNJ135" s="389"/>
      <c r="CNK135" s="390"/>
      <c r="CNL135" s="391"/>
      <c r="CNM135" s="392"/>
      <c r="CNN135" s="393"/>
      <c r="CNO135" s="394"/>
      <c r="CNP135" s="395"/>
      <c r="CNQ135" s="389"/>
      <c r="CNR135" s="390"/>
      <c r="CNS135" s="391"/>
      <c r="CNT135" s="392"/>
      <c r="CNU135" s="393"/>
      <c r="CNV135" s="394"/>
      <c r="CNW135" s="395"/>
      <c r="CNX135" s="389"/>
      <c r="CNY135" s="390"/>
      <c r="CNZ135" s="391"/>
      <c r="COA135" s="392"/>
      <c r="COB135" s="393"/>
      <c r="COC135" s="394"/>
      <c r="COD135" s="395"/>
      <c r="COE135" s="389"/>
      <c r="COF135" s="390"/>
      <c r="COG135" s="391"/>
      <c r="COH135" s="392"/>
      <c r="COI135" s="393"/>
      <c r="COJ135" s="394"/>
      <c r="COK135" s="395"/>
      <c r="COL135" s="389"/>
      <c r="COM135" s="390"/>
      <c r="CON135" s="391"/>
      <c r="COO135" s="392"/>
      <c r="COP135" s="393"/>
      <c r="COQ135" s="394"/>
      <c r="COR135" s="395"/>
      <c r="COS135" s="389"/>
      <c r="COT135" s="390"/>
      <c r="COU135" s="391"/>
      <c r="COV135" s="392"/>
      <c r="COW135" s="393"/>
      <c r="COX135" s="394"/>
      <c r="COY135" s="395"/>
      <c r="COZ135" s="389"/>
      <c r="CPA135" s="390"/>
      <c r="CPB135" s="391"/>
      <c r="CPC135" s="392"/>
      <c r="CPD135" s="393"/>
      <c r="CPE135" s="394"/>
      <c r="CPF135" s="395"/>
      <c r="CPG135" s="389"/>
      <c r="CPH135" s="390"/>
      <c r="CPI135" s="391"/>
      <c r="CPJ135" s="392"/>
      <c r="CPK135" s="393"/>
      <c r="CPL135" s="394"/>
      <c r="CPM135" s="395"/>
      <c r="CPN135" s="389"/>
      <c r="CPO135" s="390"/>
      <c r="CPP135" s="391"/>
      <c r="CPQ135" s="392"/>
      <c r="CPR135" s="393"/>
      <c r="CPS135" s="394"/>
      <c r="CPT135" s="395"/>
      <c r="CPU135" s="389"/>
      <c r="CPV135" s="390"/>
      <c r="CPW135" s="391"/>
      <c r="CPX135" s="392"/>
      <c r="CPY135" s="393"/>
      <c r="CPZ135" s="394"/>
      <c r="CQA135" s="395"/>
      <c r="CQB135" s="389"/>
      <c r="CQC135" s="390"/>
      <c r="CQD135" s="391"/>
      <c r="CQE135" s="392"/>
      <c r="CQF135" s="393"/>
      <c r="CQG135" s="394"/>
      <c r="CQH135" s="395"/>
      <c r="CQI135" s="389"/>
      <c r="CQJ135" s="390"/>
      <c r="CQK135" s="391"/>
      <c r="CQL135" s="392"/>
      <c r="CQM135" s="393"/>
      <c r="CQN135" s="394"/>
      <c r="CQO135" s="395"/>
      <c r="CQP135" s="389"/>
      <c r="CQQ135" s="390"/>
      <c r="CQR135" s="391"/>
      <c r="CQS135" s="392"/>
      <c r="CQT135" s="393"/>
      <c r="CQU135" s="394"/>
      <c r="CQV135" s="395"/>
      <c r="CQW135" s="389"/>
      <c r="CQX135" s="390"/>
      <c r="CQY135" s="391"/>
      <c r="CQZ135" s="392"/>
      <c r="CRA135" s="393"/>
      <c r="CRB135" s="394"/>
      <c r="CRC135" s="395"/>
      <c r="CRD135" s="389"/>
      <c r="CRE135" s="390"/>
      <c r="CRF135" s="391"/>
      <c r="CRG135" s="392"/>
      <c r="CRH135" s="393"/>
      <c r="CRI135" s="394"/>
      <c r="CRJ135" s="395"/>
      <c r="CRK135" s="389"/>
      <c r="CRL135" s="390"/>
      <c r="CRM135" s="391"/>
      <c r="CRN135" s="392"/>
      <c r="CRO135" s="393"/>
      <c r="CRP135" s="394"/>
      <c r="CRQ135" s="395"/>
      <c r="CRR135" s="389"/>
      <c r="CRS135" s="390"/>
      <c r="CRT135" s="391"/>
      <c r="CRU135" s="392"/>
      <c r="CRV135" s="393"/>
      <c r="CRW135" s="394"/>
      <c r="CRX135" s="395"/>
      <c r="CRY135" s="389"/>
      <c r="CRZ135" s="390"/>
      <c r="CSA135" s="391"/>
      <c r="CSB135" s="392"/>
      <c r="CSC135" s="393"/>
      <c r="CSD135" s="394"/>
      <c r="CSE135" s="395"/>
      <c r="CSF135" s="389"/>
      <c r="CSG135" s="390"/>
      <c r="CSH135" s="391"/>
      <c r="CSI135" s="392"/>
      <c r="CSJ135" s="393"/>
      <c r="CSK135" s="394"/>
      <c r="CSL135" s="395"/>
      <c r="CSM135" s="389"/>
      <c r="CSN135" s="390"/>
      <c r="CSO135" s="391"/>
      <c r="CSP135" s="392"/>
      <c r="CSQ135" s="393"/>
      <c r="CSR135" s="394"/>
      <c r="CSS135" s="395"/>
      <c r="CST135" s="389"/>
      <c r="CSU135" s="390"/>
      <c r="CSV135" s="391"/>
      <c r="CSW135" s="392"/>
      <c r="CSX135" s="393"/>
      <c r="CSY135" s="394"/>
      <c r="CSZ135" s="395"/>
      <c r="CTA135" s="389"/>
      <c r="CTB135" s="390"/>
      <c r="CTC135" s="391"/>
      <c r="CTD135" s="392"/>
      <c r="CTE135" s="393"/>
      <c r="CTF135" s="394"/>
      <c r="CTG135" s="395"/>
      <c r="CTH135" s="389"/>
      <c r="CTI135" s="390"/>
      <c r="CTJ135" s="391"/>
      <c r="CTK135" s="392"/>
      <c r="CTL135" s="393"/>
      <c r="CTM135" s="394"/>
      <c r="CTN135" s="395"/>
      <c r="CTO135" s="389"/>
      <c r="CTP135" s="390"/>
      <c r="CTQ135" s="391"/>
      <c r="CTR135" s="392"/>
      <c r="CTS135" s="393"/>
      <c r="CTT135" s="394"/>
      <c r="CTU135" s="395"/>
      <c r="CTV135" s="389"/>
      <c r="CTW135" s="390"/>
      <c r="CTX135" s="391"/>
      <c r="CTY135" s="392"/>
      <c r="CTZ135" s="393"/>
      <c r="CUA135" s="394"/>
      <c r="CUB135" s="395"/>
      <c r="CUC135" s="389"/>
      <c r="CUD135" s="390"/>
      <c r="CUE135" s="391"/>
      <c r="CUF135" s="392"/>
      <c r="CUG135" s="393"/>
      <c r="CUH135" s="394"/>
      <c r="CUI135" s="395"/>
      <c r="CUJ135" s="389"/>
      <c r="CUK135" s="390"/>
      <c r="CUL135" s="391"/>
      <c r="CUM135" s="392"/>
      <c r="CUN135" s="393"/>
      <c r="CUO135" s="394"/>
      <c r="CUP135" s="395"/>
      <c r="CUQ135" s="389"/>
      <c r="CUR135" s="390"/>
      <c r="CUS135" s="391"/>
      <c r="CUT135" s="392"/>
      <c r="CUU135" s="393"/>
      <c r="CUV135" s="394"/>
      <c r="CUW135" s="395"/>
      <c r="CUX135" s="389"/>
      <c r="CUY135" s="390"/>
      <c r="CUZ135" s="391"/>
      <c r="CVA135" s="392"/>
      <c r="CVB135" s="393"/>
      <c r="CVC135" s="394"/>
      <c r="CVD135" s="395"/>
      <c r="CVE135" s="389"/>
      <c r="CVF135" s="390"/>
      <c r="CVG135" s="391"/>
      <c r="CVH135" s="392"/>
      <c r="CVI135" s="393"/>
      <c r="CVJ135" s="394"/>
      <c r="CVK135" s="395"/>
      <c r="CVL135" s="389"/>
      <c r="CVM135" s="390"/>
      <c r="CVN135" s="391"/>
      <c r="CVO135" s="392"/>
      <c r="CVP135" s="393"/>
      <c r="CVQ135" s="394"/>
      <c r="CVR135" s="395"/>
      <c r="CVS135" s="389"/>
      <c r="CVT135" s="390"/>
      <c r="CVU135" s="391"/>
      <c r="CVV135" s="392"/>
      <c r="CVW135" s="393"/>
      <c r="CVX135" s="394"/>
      <c r="CVY135" s="395"/>
      <c r="CVZ135" s="389"/>
      <c r="CWA135" s="390"/>
      <c r="CWB135" s="391"/>
      <c r="CWC135" s="392"/>
      <c r="CWD135" s="393"/>
      <c r="CWE135" s="394"/>
      <c r="CWF135" s="395"/>
      <c r="CWG135" s="389"/>
      <c r="CWH135" s="390"/>
      <c r="CWI135" s="391"/>
      <c r="CWJ135" s="392"/>
      <c r="CWK135" s="393"/>
      <c r="CWL135" s="394"/>
      <c r="CWM135" s="395"/>
      <c r="CWN135" s="389"/>
      <c r="CWO135" s="390"/>
      <c r="CWP135" s="391"/>
      <c r="CWQ135" s="392"/>
      <c r="CWR135" s="393"/>
      <c r="CWS135" s="394"/>
      <c r="CWT135" s="395"/>
      <c r="CWU135" s="389"/>
      <c r="CWV135" s="390"/>
      <c r="CWW135" s="391"/>
      <c r="CWX135" s="392"/>
      <c r="CWY135" s="393"/>
      <c r="CWZ135" s="394"/>
      <c r="CXA135" s="395"/>
      <c r="CXB135" s="389"/>
      <c r="CXC135" s="390"/>
      <c r="CXD135" s="391"/>
      <c r="CXE135" s="392"/>
      <c r="CXF135" s="393"/>
      <c r="CXG135" s="394"/>
      <c r="CXH135" s="395"/>
      <c r="CXI135" s="389"/>
      <c r="CXJ135" s="390"/>
      <c r="CXK135" s="391"/>
      <c r="CXL135" s="392"/>
      <c r="CXM135" s="393"/>
      <c r="CXN135" s="394"/>
      <c r="CXO135" s="395"/>
      <c r="CXP135" s="389"/>
      <c r="CXQ135" s="390"/>
      <c r="CXR135" s="391"/>
      <c r="CXS135" s="392"/>
      <c r="CXT135" s="393"/>
      <c r="CXU135" s="394"/>
      <c r="CXV135" s="395"/>
      <c r="CXW135" s="389"/>
      <c r="CXX135" s="390"/>
      <c r="CXY135" s="391"/>
      <c r="CXZ135" s="392"/>
      <c r="CYA135" s="393"/>
      <c r="CYB135" s="394"/>
      <c r="CYC135" s="395"/>
      <c r="CYD135" s="389"/>
      <c r="CYE135" s="390"/>
      <c r="CYF135" s="391"/>
      <c r="CYG135" s="392"/>
      <c r="CYH135" s="393"/>
      <c r="CYI135" s="394"/>
      <c r="CYJ135" s="395"/>
      <c r="CYK135" s="389"/>
      <c r="CYL135" s="390"/>
      <c r="CYM135" s="391"/>
      <c r="CYN135" s="392"/>
      <c r="CYO135" s="393"/>
      <c r="CYP135" s="394"/>
      <c r="CYQ135" s="395"/>
      <c r="CYR135" s="389"/>
      <c r="CYS135" s="390"/>
      <c r="CYT135" s="391"/>
      <c r="CYU135" s="392"/>
      <c r="CYV135" s="393"/>
      <c r="CYW135" s="394"/>
      <c r="CYX135" s="395"/>
      <c r="CYY135" s="389"/>
      <c r="CYZ135" s="390"/>
      <c r="CZA135" s="391"/>
      <c r="CZB135" s="392"/>
      <c r="CZC135" s="393"/>
      <c r="CZD135" s="394"/>
      <c r="CZE135" s="395"/>
      <c r="CZF135" s="389"/>
      <c r="CZG135" s="390"/>
      <c r="CZH135" s="391"/>
      <c r="CZI135" s="392"/>
      <c r="CZJ135" s="393"/>
      <c r="CZK135" s="394"/>
      <c r="CZL135" s="395"/>
      <c r="CZM135" s="389"/>
      <c r="CZN135" s="390"/>
      <c r="CZO135" s="391"/>
      <c r="CZP135" s="392"/>
      <c r="CZQ135" s="393"/>
      <c r="CZR135" s="394"/>
      <c r="CZS135" s="395"/>
      <c r="CZT135" s="389"/>
      <c r="CZU135" s="390"/>
      <c r="CZV135" s="391"/>
      <c r="CZW135" s="392"/>
      <c r="CZX135" s="393"/>
      <c r="CZY135" s="394"/>
      <c r="CZZ135" s="395"/>
      <c r="DAA135" s="389"/>
      <c r="DAB135" s="390"/>
      <c r="DAC135" s="391"/>
      <c r="DAD135" s="392"/>
      <c r="DAE135" s="393"/>
      <c r="DAF135" s="394"/>
      <c r="DAG135" s="395"/>
      <c r="DAH135" s="389"/>
      <c r="DAI135" s="390"/>
      <c r="DAJ135" s="391"/>
      <c r="DAK135" s="392"/>
      <c r="DAL135" s="393"/>
      <c r="DAM135" s="394"/>
      <c r="DAN135" s="395"/>
      <c r="DAO135" s="389"/>
      <c r="DAP135" s="390"/>
      <c r="DAQ135" s="391"/>
      <c r="DAR135" s="392"/>
      <c r="DAS135" s="393"/>
      <c r="DAT135" s="394"/>
      <c r="DAU135" s="395"/>
      <c r="DAV135" s="389"/>
      <c r="DAW135" s="390"/>
      <c r="DAX135" s="391"/>
      <c r="DAY135" s="392"/>
      <c r="DAZ135" s="393"/>
      <c r="DBA135" s="394"/>
      <c r="DBB135" s="395"/>
      <c r="DBC135" s="389"/>
      <c r="DBD135" s="390"/>
      <c r="DBE135" s="391"/>
      <c r="DBF135" s="392"/>
      <c r="DBG135" s="393"/>
      <c r="DBH135" s="394"/>
      <c r="DBI135" s="395"/>
      <c r="DBJ135" s="389"/>
      <c r="DBK135" s="390"/>
      <c r="DBL135" s="391"/>
      <c r="DBM135" s="392"/>
      <c r="DBN135" s="393"/>
      <c r="DBO135" s="394"/>
      <c r="DBP135" s="395"/>
      <c r="DBQ135" s="389"/>
      <c r="DBR135" s="390"/>
      <c r="DBS135" s="391"/>
      <c r="DBT135" s="392"/>
      <c r="DBU135" s="393"/>
      <c r="DBV135" s="394"/>
      <c r="DBW135" s="395"/>
      <c r="DBX135" s="389"/>
      <c r="DBY135" s="390"/>
      <c r="DBZ135" s="391"/>
      <c r="DCA135" s="392"/>
      <c r="DCB135" s="393"/>
      <c r="DCC135" s="394"/>
      <c r="DCD135" s="395"/>
      <c r="DCE135" s="389"/>
      <c r="DCF135" s="390"/>
      <c r="DCG135" s="391"/>
      <c r="DCH135" s="392"/>
      <c r="DCI135" s="393"/>
      <c r="DCJ135" s="394"/>
      <c r="DCK135" s="395"/>
      <c r="DCL135" s="389"/>
      <c r="DCM135" s="390"/>
      <c r="DCN135" s="391"/>
      <c r="DCO135" s="392"/>
      <c r="DCP135" s="393"/>
      <c r="DCQ135" s="394"/>
      <c r="DCR135" s="395"/>
      <c r="DCS135" s="389"/>
      <c r="DCT135" s="390"/>
      <c r="DCU135" s="391"/>
      <c r="DCV135" s="392"/>
      <c r="DCW135" s="393"/>
      <c r="DCX135" s="394"/>
      <c r="DCY135" s="395"/>
      <c r="DCZ135" s="389"/>
      <c r="DDA135" s="390"/>
      <c r="DDB135" s="391"/>
      <c r="DDC135" s="392"/>
      <c r="DDD135" s="393"/>
      <c r="DDE135" s="394"/>
      <c r="DDF135" s="395"/>
      <c r="DDG135" s="389"/>
      <c r="DDH135" s="390"/>
      <c r="DDI135" s="391"/>
      <c r="DDJ135" s="392"/>
      <c r="DDK135" s="393"/>
      <c r="DDL135" s="394"/>
      <c r="DDM135" s="395"/>
      <c r="DDN135" s="389"/>
      <c r="DDO135" s="390"/>
      <c r="DDP135" s="391"/>
      <c r="DDQ135" s="392"/>
      <c r="DDR135" s="393"/>
      <c r="DDS135" s="394"/>
      <c r="DDT135" s="395"/>
      <c r="DDU135" s="389"/>
      <c r="DDV135" s="390"/>
      <c r="DDW135" s="391"/>
      <c r="DDX135" s="392"/>
      <c r="DDY135" s="393"/>
      <c r="DDZ135" s="394"/>
      <c r="DEA135" s="395"/>
      <c r="DEB135" s="389"/>
      <c r="DEC135" s="390"/>
      <c r="DED135" s="391"/>
      <c r="DEE135" s="392"/>
      <c r="DEF135" s="393"/>
      <c r="DEG135" s="394"/>
      <c r="DEH135" s="395"/>
      <c r="DEI135" s="389"/>
      <c r="DEJ135" s="390"/>
      <c r="DEK135" s="391"/>
      <c r="DEL135" s="392"/>
      <c r="DEM135" s="393"/>
      <c r="DEN135" s="394"/>
      <c r="DEO135" s="395"/>
      <c r="DEP135" s="389"/>
      <c r="DEQ135" s="390"/>
      <c r="DER135" s="391"/>
      <c r="DES135" s="392"/>
      <c r="DET135" s="393"/>
      <c r="DEU135" s="394"/>
      <c r="DEV135" s="395"/>
      <c r="DEW135" s="389"/>
      <c r="DEX135" s="390"/>
      <c r="DEY135" s="391"/>
      <c r="DEZ135" s="392"/>
      <c r="DFA135" s="393"/>
      <c r="DFB135" s="394"/>
      <c r="DFC135" s="395"/>
      <c r="DFD135" s="389"/>
      <c r="DFE135" s="390"/>
      <c r="DFF135" s="391"/>
      <c r="DFG135" s="392"/>
      <c r="DFH135" s="393"/>
      <c r="DFI135" s="394"/>
      <c r="DFJ135" s="395"/>
      <c r="DFK135" s="389"/>
      <c r="DFL135" s="390"/>
      <c r="DFM135" s="391"/>
      <c r="DFN135" s="392"/>
      <c r="DFO135" s="393"/>
      <c r="DFP135" s="394"/>
      <c r="DFQ135" s="395"/>
      <c r="DFR135" s="389"/>
      <c r="DFS135" s="390"/>
      <c r="DFT135" s="391"/>
      <c r="DFU135" s="392"/>
      <c r="DFV135" s="393"/>
      <c r="DFW135" s="394"/>
      <c r="DFX135" s="395"/>
      <c r="DFY135" s="389"/>
      <c r="DFZ135" s="390"/>
      <c r="DGA135" s="391"/>
      <c r="DGB135" s="392"/>
      <c r="DGC135" s="393"/>
      <c r="DGD135" s="394"/>
      <c r="DGE135" s="395"/>
      <c r="DGF135" s="389"/>
      <c r="DGG135" s="390"/>
      <c r="DGH135" s="391"/>
      <c r="DGI135" s="392"/>
      <c r="DGJ135" s="393"/>
      <c r="DGK135" s="394"/>
      <c r="DGL135" s="395"/>
      <c r="DGM135" s="389"/>
      <c r="DGN135" s="390"/>
      <c r="DGO135" s="391"/>
      <c r="DGP135" s="392"/>
      <c r="DGQ135" s="393"/>
      <c r="DGR135" s="394"/>
      <c r="DGS135" s="395"/>
      <c r="DGT135" s="389"/>
      <c r="DGU135" s="390"/>
      <c r="DGV135" s="391"/>
      <c r="DGW135" s="392"/>
      <c r="DGX135" s="393"/>
      <c r="DGY135" s="394"/>
      <c r="DGZ135" s="395"/>
      <c r="DHA135" s="389"/>
      <c r="DHB135" s="390"/>
      <c r="DHC135" s="391"/>
      <c r="DHD135" s="392"/>
      <c r="DHE135" s="393"/>
      <c r="DHF135" s="394"/>
      <c r="DHG135" s="395"/>
      <c r="DHH135" s="389"/>
      <c r="DHI135" s="390"/>
      <c r="DHJ135" s="391"/>
      <c r="DHK135" s="392"/>
      <c r="DHL135" s="393"/>
      <c r="DHM135" s="394"/>
      <c r="DHN135" s="395"/>
      <c r="DHO135" s="389"/>
      <c r="DHP135" s="390"/>
      <c r="DHQ135" s="391"/>
      <c r="DHR135" s="392"/>
      <c r="DHS135" s="393"/>
      <c r="DHT135" s="394"/>
      <c r="DHU135" s="395"/>
      <c r="DHV135" s="389"/>
      <c r="DHW135" s="390"/>
      <c r="DHX135" s="391"/>
      <c r="DHY135" s="392"/>
      <c r="DHZ135" s="393"/>
      <c r="DIA135" s="394"/>
      <c r="DIB135" s="395"/>
      <c r="DIC135" s="389"/>
      <c r="DID135" s="390"/>
      <c r="DIE135" s="391"/>
      <c r="DIF135" s="392"/>
      <c r="DIG135" s="393"/>
      <c r="DIH135" s="394"/>
      <c r="DII135" s="395"/>
      <c r="DIJ135" s="389"/>
      <c r="DIK135" s="390"/>
      <c r="DIL135" s="391"/>
      <c r="DIM135" s="392"/>
      <c r="DIN135" s="393"/>
      <c r="DIO135" s="394"/>
      <c r="DIP135" s="395"/>
      <c r="DIQ135" s="389"/>
      <c r="DIR135" s="390"/>
      <c r="DIS135" s="391"/>
      <c r="DIT135" s="392"/>
      <c r="DIU135" s="393"/>
      <c r="DIV135" s="394"/>
      <c r="DIW135" s="395"/>
      <c r="DIX135" s="389"/>
      <c r="DIY135" s="390"/>
      <c r="DIZ135" s="391"/>
      <c r="DJA135" s="392"/>
      <c r="DJB135" s="393"/>
      <c r="DJC135" s="394"/>
      <c r="DJD135" s="395"/>
      <c r="DJE135" s="389"/>
      <c r="DJF135" s="390"/>
      <c r="DJG135" s="391"/>
      <c r="DJH135" s="392"/>
      <c r="DJI135" s="393"/>
      <c r="DJJ135" s="394"/>
      <c r="DJK135" s="395"/>
      <c r="DJL135" s="389"/>
      <c r="DJM135" s="390"/>
      <c r="DJN135" s="391"/>
      <c r="DJO135" s="392"/>
      <c r="DJP135" s="393"/>
      <c r="DJQ135" s="394"/>
      <c r="DJR135" s="395"/>
      <c r="DJS135" s="389"/>
      <c r="DJT135" s="390"/>
      <c r="DJU135" s="391"/>
      <c r="DJV135" s="392"/>
      <c r="DJW135" s="393"/>
      <c r="DJX135" s="394"/>
      <c r="DJY135" s="395"/>
      <c r="DJZ135" s="389"/>
      <c r="DKA135" s="390"/>
      <c r="DKB135" s="391"/>
      <c r="DKC135" s="392"/>
      <c r="DKD135" s="393"/>
      <c r="DKE135" s="394"/>
      <c r="DKF135" s="395"/>
      <c r="DKG135" s="389"/>
      <c r="DKH135" s="390"/>
      <c r="DKI135" s="391"/>
      <c r="DKJ135" s="392"/>
      <c r="DKK135" s="393"/>
      <c r="DKL135" s="394"/>
      <c r="DKM135" s="395"/>
      <c r="DKN135" s="389"/>
      <c r="DKO135" s="390"/>
      <c r="DKP135" s="391"/>
      <c r="DKQ135" s="392"/>
      <c r="DKR135" s="393"/>
      <c r="DKS135" s="394"/>
      <c r="DKT135" s="395"/>
      <c r="DKU135" s="389"/>
      <c r="DKV135" s="390"/>
      <c r="DKW135" s="391"/>
      <c r="DKX135" s="392"/>
      <c r="DKY135" s="393"/>
      <c r="DKZ135" s="394"/>
      <c r="DLA135" s="395"/>
      <c r="DLB135" s="389"/>
      <c r="DLC135" s="390"/>
      <c r="DLD135" s="391"/>
      <c r="DLE135" s="392"/>
      <c r="DLF135" s="393"/>
      <c r="DLG135" s="394"/>
      <c r="DLH135" s="395"/>
      <c r="DLI135" s="389"/>
      <c r="DLJ135" s="390"/>
      <c r="DLK135" s="391"/>
      <c r="DLL135" s="392"/>
      <c r="DLM135" s="393"/>
      <c r="DLN135" s="394"/>
      <c r="DLO135" s="395"/>
      <c r="DLP135" s="389"/>
      <c r="DLQ135" s="390"/>
      <c r="DLR135" s="391"/>
      <c r="DLS135" s="392"/>
      <c r="DLT135" s="393"/>
      <c r="DLU135" s="394"/>
      <c r="DLV135" s="395"/>
      <c r="DLW135" s="389"/>
      <c r="DLX135" s="390"/>
      <c r="DLY135" s="391"/>
      <c r="DLZ135" s="392"/>
      <c r="DMA135" s="393"/>
      <c r="DMB135" s="394"/>
      <c r="DMC135" s="395"/>
      <c r="DMD135" s="389"/>
      <c r="DME135" s="390"/>
      <c r="DMF135" s="391"/>
      <c r="DMG135" s="392"/>
      <c r="DMH135" s="393"/>
      <c r="DMI135" s="394"/>
      <c r="DMJ135" s="395"/>
      <c r="DMK135" s="389"/>
      <c r="DML135" s="390"/>
      <c r="DMM135" s="391"/>
      <c r="DMN135" s="392"/>
      <c r="DMO135" s="393"/>
      <c r="DMP135" s="394"/>
      <c r="DMQ135" s="395"/>
      <c r="DMR135" s="389"/>
      <c r="DMS135" s="390"/>
      <c r="DMT135" s="391"/>
      <c r="DMU135" s="392"/>
      <c r="DMV135" s="393"/>
      <c r="DMW135" s="394"/>
      <c r="DMX135" s="395"/>
      <c r="DMY135" s="389"/>
      <c r="DMZ135" s="390"/>
      <c r="DNA135" s="391"/>
      <c r="DNB135" s="392"/>
      <c r="DNC135" s="393"/>
      <c r="DND135" s="394"/>
      <c r="DNE135" s="395"/>
      <c r="DNF135" s="389"/>
      <c r="DNG135" s="390"/>
      <c r="DNH135" s="391"/>
      <c r="DNI135" s="392"/>
      <c r="DNJ135" s="393"/>
      <c r="DNK135" s="394"/>
      <c r="DNL135" s="395"/>
      <c r="DNM135" s="389"/>
      <c r="DNN135" s="390"/>
      <c r="DNO135" s="391"/>
      <c r="DNP135" s="392"/>
      <c r="DNQ135" s="393"/>
      <c r="DNR135" s="394"/>
      <c r="DNS135" s="395"/>
      <c r="DNT135" s="389"/>
      <c r="DNU135" s="390"/>
      <c r="DNV135" s="391"/>
      <c r="DNW135" s="392"/>
      <c r="DNX135" s="393"/>
      <c r="DNY135" s="394"/>
      <c r="DNZ135" s="395"/>
      <c r="DOA135" s="389"/>
      <c r="DOB135" s="390"/>
      <c r="DOC135" s="391"/>
      <c r="DOD135" s="392"/>
      <c r="DOE135" s="393"/>
      <c r="DOF135" s="394"/>
      <c r="DOG135" s="395"/>
      <c r="DOH135" s="389"/>
      <c r="DOI135" s="390"/>
      <c r="DOJ135" s="391"/>
      <c r="DOK135" s="392"/>
      <c r="DOL135" s="393"/>
      <c r="DOM135" s="394"/>
      <c r="DON135" s="395"/>
      <c r="DOO135" s="389"/>
      <c r="DOP135" s="390"/>
      <c r="DOQ135" s="391"/>
      <c r="DOR135" s="392"/>
      <c r="DOS135" s="393"/>
      <c r="DOT135" s="394"/>
      <c r="DOU135" s="395"/>
      <c r="DOV135" s="389"/>
      <c r="DOW135" s="390"/>
      <c r="DOX135" s="391"/>
      <c r="DOY135" s="392"/>
      <c r="DOZ135" s="393"/>
      <c r="DPA135" s="394"/>
      <c r="DPB135" s="395"/>
      <c r="DPC135" s="389"/>
      <c r="DPD135" s="390"/>
      <c r="DPE135" s="391"/>
      <c r="DPF135" s="392"/>
      <c r="DPG135" s="393"/>
      <c r="DPH135" s="394"/>
      <c r="DPI135" s="395"/>
      <c r="DPJ135" s="389"/>
      <c r="DPK135" s="390"/>
      <c r="DPL135" s="391"/>
      <c r="DPM135" s="392"/>
      <c r="DPN135" s="393"/>
      <c r="DPO135" s="394"/>
      <c r="DPP135" s="395"/>
      <c r="DPQ135" s="389"/>
      <c r="DPR135" s="390"/>
      <c r="DPS135" s="391"/>
      <c r="DPT135" s="392"/>
      <c r="DPU135" s="393"/>
      <c r="DPV135" s="394"/>
      <c r="DPW135" s="395"/>
      <c r="DPX135" s="389"/>
      <c r="DPY135" s="390"/>
      <c r="DPZ135" s="391"/>
      <c r="DQA135" s="392"/>
      <c r="DQB135" s="393"/>
      <c r="DQC135" s="394"/>
      <c r="DQD135" s="395"/>
      <c r="DQE135" s="389"/>
      <c r="DQF135" s="390"/>
      <c r="DQG135" s="391"/>
      <c r="DQH135" s="392"/>
      <c r="DQI135" s="393"/>
      <c r="DQJ135" s="394"/>
      <c r="DQK135" s="395"/>
      <c r="DQL135" s="389"/>
      <c r="DQM135" s="390"/>
      <c r="DQN135" s="391"/>
      <c r="DQO135" s="392"/>
      <c r="DQP135" s="393"/>
      <c r="DQQ135" s="394"/>
      <c r="DQR135" s="395"/>
      <c r="DQS135" s="389"/>
      <c r="DQT135" s="390"/>
      <c r="DQU135" s="391"/>
      <c r="DQV135" s="392"/>
      <c r="DQW135" s="393"/>
      <c r="DQX135" s="394"/>
      <c r="DQY135" s="395"/>
      <c r="DQZ135" s="389"/>
      <c r="DRA135" s="390"/>
      <c r="DRB135" s="391"/>
      <c r="DRC135" s="392"/>
      <c r="DRD135" s="393"/>
      <c r="DRE135" s="394"/>
      <c r="DRF135" s="395"/>
      <c r="DRG135" s="389"/>
      <c r="DRH135" s="390"/>
      <c r="DRI135" s="391"/>
      <c r="DRJ135" s="392"/>
      <c r="DRK135" s="393"/>
      <c r="DRL135" s="394"/>
      <c r="DRM135" s="395"/>
      <c r="DRN135" s="389"/>
      <c r="DRO135" s="390"/>
      <c r="DRP135" s="391"/>
      <c r="DRQ135" s="392"/>
      <c r="DRR135" s="393"/>
      <c r="DRS135" s="394"/>
      <c r="DRT135" s="395"/>
      <c r="DRU135" s="389"/>
      <c r="DRV135" s="390"/>
      <c r="DRW135" s="391"/>
      <c r="DRX135" s="392"/>
      <c r="DRY135" s="393"/>
      <c r="DRZ135" s="394"/>
      <c r="DSA135" s="395"/>
      <c r="DSB135" s="389"/>
      <c r="DSC135" s="390"/>
      <c r="DSD135" s="391"/>
      <c r="DSE135" s="392"/>
      <c r="DSF135" s="393"/>
      <c r="DSG135" s="394"/>
      <c r="DSH135" s="395"/>
      <c r="DSI135" s="389"/>
      <c r="DSJ135" s="390"/>
      <c r="DSK135" s="391"/>
      <c r="DSL135" s="392"/>
      <c r="DSM135" s="393"/>
      <c r="DSN135" s="394"/>
      <c r="DSO135" s="395"/>
      <c r="DSP135" s="389"/>
      <c r="DSQ135" s="390"/>
      <c r="DSR135" s="391"/>
      <c r="DSS135" s="392"/>
      <c r="DST135" s="393"/>
      <c r="DSU135" s="394"/>
      <c r="DSV135" s="395"/>
      <c r="DSW135" s="389"/>
      <c r="DSX135" s="390"/>
      <c r="DSY135" s="391"/>
      <c r="DSZ135" s="392"/>
      <c r="DTA135" s="393"/>
      <c r="DTB135" s="394"/>
      <c r="DTC135" s="395"/>
      <c r="DTD135" s="389"/>
      <c r="DTE135" s="390"/>
      <c r="DTF135" s="391"/>
      <c r="DTG135" s="392"/>
      <c r="DTH135" s="393"/>
      <c r="DTI135" s="394"/>
      <c r="DTJ135" s="395"/>
      <c r="DTK135" s="389"/>
      <c r="DTL135" s="390"/>
      <c r="DTM135" s="391"/>
      <c r="DTN135" s="392"/>
      <c r="DTO135" s="393"/>
      <c r="DTP135" s="394"/>
      <c r="DTQ135" s="395"/>
      <c r="DTR135" s="389"/>
      <c r="DTS135" s="390"/>
      <c r="DTT135" s="391"/>
      <c r="DTU135" s="392"/>
      <c r="DTV135" s="393"/>
      <c r="DTW135" s="394"/>
      <c r="DTX135" s="395"/>
      <c r="DTY135" s="389"/>
      <c r="DTZ135" s="390"/>
      <c r="DUA135" s="391"/>
      <c r="DUB135" s="392"/>
      <c r="DUC135" s="393"/>
      <c r="DUD135" s="394"/>
      <c r="DUE135" s="395"/>
      <c r="DUF135" s="389"/>
      <c r="DUG135" s="390"/>
      <c r="DUH135" s="391"/>
      <c r="DUI135" s="392"/>
      <c r="DUJ135" s="393"/>
      <c r="DUK135" s="394"/>
      <c r="DUL135" s="395"/>
      <c r="DUM135" s="389"/>
      <c r="DUN135" s="390"/>
      <c r="DUO135" s="391"/>
      <c r="DUP135" s="392"/>
      <c r="DUQ135" s="393"/>
      <c r="DUR135" s="394"/>
      <c r="DUS135" s="395"/>
      <c r="DUT135" s="389"/>
      <c r="DUU135" s="390"/>
      <c r="DUV135" s="391"/>
      <c r="DUW135" s="392"/>
      <c r="DUX135" s="393"/>
      <c r="DUY135" s="394"/>
      <c r="DUZ135" s="395"/>
      <c r="DVA135" s="389"/>
      <c r="DVB135" s="390"/>
      <c r="DVC135" s="391"/>
      <c r="DVD135" s="392"/>
      <c r="DVE135" s="393"/>
      <c r="DVF135" s="394"/>
      <c r="DVG135" s="395"/>
      <c r="DVH135" s="389"/>
      <c r="DVI135" s="390"/>
      <c r="DVJ135" s="391"/>
      <c r="DVK135" s="392"/>
      <c r="DVL135" s="393"/>
      <c r="DVM135" s="394"/>
      <c r="DVN135" s="395"/>
      <c r="DVO135" s="389"/>
      <c r="DVP135" s="390"/>
      <c r="DVQ135" s="391"/>
      <c r="DVR135" s="392"/>
      <c r="DVS135" s="393"/>
      <c r="DVT135" s="394"/>
      <c r="DVU135" s="395"/>
      <c r="DVV135" s="389"/>
      <c r="DVW135" s="390"/>
      <c r="DVX135" s="391"/>
      <c r="DVY135" s="392"/>
      <c r="DVZ135" s="393"/>
      <c r="DWA135" s="394"/>
      <c r="DWB135" s="395"/>
      <c r="DWC135" s="389"/>
      <c r="DWD135" s="390"/>
      <c r="DWE135" s="391"/>
      <c r="DWF135" s="392"/>
      <c r="DWG135" s="393"/>
      <c r="DWH135" s="394"/>
      <c r="DWI135" s="395"/>
      <c r="DWJ135" s="389"/>
      <c r="DWK135" s="390"/>
      <c r="DWL135" s="391"/>
      <c r="DWM135" s="392"/>
      <c r="DWN135" s="393"/>
      <c r="DWO135" s="394"/>
      <c r="DWP135" s="395"/>
      <c r="DWQ135" s="389"/>
      <c r="DWR135" s="390"/>
      <c r="DWS135" s="391"/>
      <c r="DWT135" s="392"/>
      <c r="DWU135" s="393"/>
      <c r="DWV135" s="394"/>
      <c r="DWW135" s="395"/>
      <c r="DWX135" s="389"/>
      <c r="DWY135" s="390"/>
      <c r="DWZ135" s="391"/>
      <c r="DXA135" s="392"/>
      <c r="DXB135" s="393"/>
      <c r="DXC135" s="394"/>
      <c r="DXD135" s="395"/>
      <c r="DXE135" s="389"/>
      <c r="DXF135" s="390"/>
      <c r="DXG135" s="391"/>
      <c r="DXH135" s="392"/>
      <c r="DXI135" s="393"/>
      <c r="DXJ135" s="394"/>
      <c r="DXK135" s="395"/>
      <c r="DXL135" s="389"/>
      <c r="DXM135" s="390"/>
      <c r="DXN135" s="391"/>
      <c r="DXO135" s="392"/>
      <c r="DXP135" s="393"/>
      <c r="DXQ135" s="394"/>
      <c r="DXR135" s="395"/>
      <c r="DXS135" s="389"/>
      <c r="DXT135" s="390"/>
      <c r="DXU135" s="391"/>
      <c r="DXV135" s="392"/>
      <c r="DXW135" s="393"/>
      <c r="DXX135" s="394"/>
      <c r="DXY135" s="395"/>
      <c r="DXZ135" s="389"/>
      <c r="DYA135" s="390"/>
      <c r="DYB135" s="391"/>
      <c r="DYC135" s="392"/>
      <c r="DYD135" s="393"/>
      <c r="DYE135" s="394"/>
      <c r="DYF135" s="395"/>
      <c r="DYG135" s="389"/>
      <c r="DYH135" s="390"/>
      <c r="DYI135" s="391"/>
      <c r="DYJ135" s="392"/>
      <c r="DYK135" s="393"/>
      <c r="DYL135" s="394"/>
      <c r="DYM135" s="395"/>
      <c r="DYN135" s="389"/>
      <c r="DYO135" s="390"/>
      <c r="DYP135" s="391"/>
      <c r="DYQ135" s="392"/>
      <c r="DYR135" s="393"/>
      <c r="DYS135" s="394"/>
      <c r="DYT135" s="395"/>
      <c r="DYU135" s="389"/>
      <c r="DYV135" s="390"/>
      <c r="DYW135" s="391"/>
      <c r="DYX135" s="392"/>
      <c r="DYY135" s="393"/>
      <c r="DYZ135" s="394"/>
      <c r="DZA135" s="395"/>
      <c r="DZB135" s="389"/>
      <c r="DZC135" s="390"/>
      <c r="DZD135" s="391"/>
      <c r="DZE135" s="392"/>
      <c r="DZF135" s="393"/>
      <c r="DZG135" s="394"/>
      <c r="DZH135" s="395"/>
      <c r="DZI135" s="389"/>
      <c r="DZJ135" s="390"/>
      <c r="DZK135" s="391"/>
      <c r="DZL135" s="392"/>
      <c r="DZM135" s="393"/>
      <c r="DZN135" s="394"/>
      <c r="DZO135" s="395"/>
      <c r="DZP135" s="389"/>
      <c r="DZQ135" s="390"/>
      <c r="DZR135" s="391"/>
      <c r="DZS135" s="392"/>
      <c r="DZT135" s="393"/>
      <c r="DZU135" s="394"/>
      <c r="DZV135" s="395"/>
      <c r="DZW135" s="389"/>
      <c r="DZX135" s="390"/>
      <c r="DZY135" s="391"/>
      <c r="DZZ135" s="392"/>
      <c r="EAA135" s="393"/>
      <c r="EAB135" s="394"/>
      <c r="EAC135" s="395"/>
      <c r="EAD135" s="389"/>
      <c r="EAE135" s="390"/>
      <c r="EAF135" s="391"/>
      <c r="EAG135" s="392"/>
      <c r="EAH135" s="393"/>
      <c r="EAI135" s="394"/>
      <c r="EAJ135" s="395"/>
      <c r="EAK135" s="389"/>
      <c r="EAL135" s="390"/>
      <c r="EAM135" s="391"/>
      <c r="EAN135" s="392"/>
      <c r="EAO135" s="393"/>
      <c r="EAP135" s="394"/>
      <c r="EAQ135" s="395"/>
      <c r="EAR135" s="389"/>
      <c r="EAS135" s="390"/>
      <c r="EAT135" s="391"/>
      <c r="EAU135" s="392"/>
      <c r="EAV135" s="393"/>
      <c r="EAW135" s="394"/>
      <c r="EAX135" s="395"/>
      <c r="EAY135" s="389"/>
      <c r="EAZ135" s="390"/>
      <c r="EBA135" s="391"/>
      <c r="EBB135" s="392"/>
      <c r="EBC135" s="393"/>
      <c r="EBD135" s="394"/>
      <c r="EBE135" s="395"/>
      <c r="EBF135" s="389"/>
      <c r="EBG135" s="390"/>
      <c r="EBH135" s="391"/>
      <c r="EBI135" s="392"/>
      <c r="EBJ135" s="393"/>
      <c r="EBK135" s="394"/>
      <c r="EBL135" s="395"/>
      <c r="EBM135" s="389"/>
      <c r="EBN135" s="390"/>
      <c r="EBO135" s="391"/>
      <c r="EBP135" s="392"/>
      <c r="EBQ135" s="393"/>
      <c r="EBR135" s="394"/>
      <c r="EBS135" s="395"/>
      <c r="EBT135" s="389"/>
      <c r="EBU135" s="390"/>
      <c r="EBV135" s="391"/>
      <c r="EBW135" s="392"/>
      <c r="EBX135" s="393"/>
      <c r="EBY135" s="394"/>
      <c r="EBZ135" s="395"/>
      <c r="ECA135" s="389"/>
      <c r="ECB135" s="390"/>
      <c r="ECC135" s="391"/>
      <c r="ECD135" s="392"/>
      <c r="ECE135" s="393"/>
      <c r="ECF135" s="394"/>
      <c r="ECG135" s="395"/>
      <c r="ECH135" s="389"/>
      <c r="ECI135" s="390"/>
      <c r="ECJ135" s="391"/>
      <c r="ECK135" s="392"/>
      <c r="ECL135" s="393"/>
      <c r="ECM135" s="394"/>
      <c r="ECN135" s="395"/>
      <c r="ECO135" s="389"/>
      <c r="ECP135" s="390"/>
      <c r="ECQ135" s="391"/>
      <c r="ECR135" s="392"/>
      <c r="ECS135" s="393"/>
      <c r="ECT135" s="394"/>
      <c r="ECU135" s="395"/>
      <c r="ECV135" s="389"/>
      <c r="ECW135" s="390"/>
      <c r="ECX135" s="391"/>
      <c r="ECY135" s="392"/>
      <c r="ECZ135" s="393"/>
      <c r="EDA135" s="394"/>
      <c r="EDB135" s="395"/>
      <c r="EDC135" s="389"/>
      <c r="EDD135" s="390"/>
      <c r="EDE135" s="391"/>
      <c r="EDF135" s="392"/>
      <c r="EDG135" s="393"/>
      <c r="EDH135" s="394"/>
      <c r="EDI135" s="395"/>
      <c r="EDJ135" s="389"/>
      <c r="EDK135" s="390"/>
      <c r="EDL135" s="391"/>
      <c r="EDM135" s="392"/>
      <c r="EDN135" s="393"/>
      <c r="EDO135" s="394"/>
      <c r="EDP135" s="395"/>
      <c r="EDQ135" s="389"/>
      <c r="EDR135" s="390"/>
      <c r="EDS135" s="391"/>
      <c r="EDT135" s="392"/>
      <c r="EDU135" s="393"/>
      <c r="EDV135" s="394"/>
      <c r="EDW135" s="395"/>
      <c r="EDX135" s="389"/>
      <c r="EDY135" s="390"/>
      <c r="EDZ135" s="391"/>
      <c r="EEA135" s="392"/>
      <c r="EEB135" s="393"/>
      <c r="EEC135" s="394"/>
      <c r="EED135" s="395"/>
      <c r="EEE135" s="389"/>
      <c r="EEF135" s="390"/>
      <c r="EEG135" s="391"/>
      <c r="EEH135" s="392"/>
      <c r="EEI135" s="393"/>
      <c r="EEJ135" s="394"/>
      <c r="EEK135" s="395"/>
      <c r="EEL135" s="389"/>
      <c r="EEM135" s="390"/>
      <c r="EEN135" s="391"/>
      <c r="EEO135" s="392"/>
      <c r="EEP135" s="393"/>
      <c r="EEQ135" s="394"/>
      <c r="EER135" s="395"/>
      <c r="EES135" s="389"/>
      <c r="EET135" s="390"/>
      <c r="EEU135" s="391"/>
      <c r="EEV135" s="392"/>
      <c r="EEW135" s="393"/>
      <c r="EEX135" s="394"/>
      <c r="EEY135" s="395"/>
      <c r="EEZ135" s="389"/>
      <c r="EFA135" s="390"/>
      <c r="EFB135" s="391"/>
      <c r="EFC135" s="392"/>
      <c r="EFD135" s="393"/>
      <c r="EFE135" s="394"/>
      <c r="EFF135" s="395"/>
      <c r="EFG135" s="389"/>
      <c r="EFH135" s="390"/>
      <c r="EFI135" s="391"/>
      <c r="EFJ135" s="392"/>
      <c r="EFK135" s="393"/>
      <c r="EFL135" s="394"/>
      <c r="EFM135" s="395"/>
      <c r="EFN135" s="389"/>
      <c r="EFO135" s="390"/>
      <c r="EFP135" s="391"/>
      <c r="EFQ135" s="392"/>
      <c r="EFR135" s="393"/>
      <c r="EFS135" s="394"/>
      <c r="EFT135" s="395"/>
      <c r="EFU135" s="389"/>
      <c r="EFV135" s="390"/>
      <c r="EFW135" s="391"/>
      <c r="EFX135" s="392"/>
      <c r="EFY135" s="393"/>
      <c r="EFZ135" s="394"/>
      <c r="EGA135" s="395"/>
      <c r="EGB135" s="389"/>
      <c r="EGC135" s="390"/>
      <c r="EGD135" s="391"/>
      <c r="EGE135" s="392"/>
      <c r="EGF135" s="393"/>
      <c r="EGG135" s="394"/>
      <c r="EGH135" s="395"/>
      <c r="EGI135" s="389"/>
      <c r="EGJ135" s="390"/>
      <c r="EGK135" s="391"/>
      <c r="EGL135" s="392"/>
      <c r="EGM135" s="393"/>
      <c r="EGN135" s="394"/>
      <c r="EGO135" s="395"/>
      <c r="EGP135" s="389"/>
      <c r="EGQ135" s="390"/>
      <c r="EGR135" s="391"/>
      <c r="EGS135" s="392"/>
      <c r="EGT135" s="393"/>
      <c r="EGU135" s="394"/>
      <c r="EGV135" s="395"/>
      <c r="EGW135" s="389"/>
      <c r="EGX135" s="390"/>
      <c r="EGY135" s="391"/>
      <c r="EGZ135" s="392"/>
      <c r="EHA135" s="393"/>
      <c r="EHB135" s="394"/>
      <c r="EHC135" s="395"/>
      <c r="EHD135" s="389"/>
      <c r="EHE135" s="390"/>
      <c r="EHF135" s="391"/>
      <c r="EHG135" s="392"/>
      <c r="EHH135" s="393"/>
      <c r="EHI135" s="394"/>
      <c r="EHJ135" s="395"/>
      <c r="EHK135" s="389"/>
      <c r="EHL135" s="390"/>
      <c r="EHM135" s="391"/>
      <c r="EHN135" s="392"/>
      <c r="EHO135" s="393"/>
      <c r="EHP135" s="394"/>
      <c r="EHQ135" s="395"/>
      <c r="EHR135" s="389"/>
      <c r="EHS135" s="390"/>
      <c r="EHT135" s="391"/>
      <c r="EHU135" s="392"/>
      <c r="EHV135" s="393"/>
      <c r="EHW135" s="394"/>
      <c r="EHX135" s="395"/>
      <c r="EHY135" s="389"/>
      <c r="EHZ135" s="390"/>
      <c r="EIA135" s="391"/>
      <c r="EIB135" s="392"/>
      <c r="EIC135" s="393"/>
      <c r="EID135" s="394"/>
      <c r="EIE135" s="395"/>
      <c r="EIF135" s="389"/>
      <c r="EIG135" s="390"/>
      <c r="EIH135" s="391"/>
      <c r="EII135" s="392"/>
      <c r="EIJ135" s="393"/>
      <c r="EIK135" s="394"/>
      <c r="EIL135" s="395"/>
      <c r="EIM135" s="389"/>
      <c r="EIN135" s="390"/>
      <c r="EIO135" s="391"/>
      <c r="EIP135" s="392"/>
      <c r="EIQ135" s="393"/>
      <c r="EIR135" s="394"/>
      <c r="EIS135" s="395"/>
      <c r="EIT135" s="389"/>
      <c r="EIU135" s="390"/>
      <c r="EIV135" s="391"/>
      <c r="EIW135" s="392"/>
      <c r="EIX135" s="393"/>
      <c r="EIY135" s="394"/>
      <c r="EIZ135" s="395"/>
      <c r="EJA135" s="389"/>
      <c r="EJB135" s="390"/>
      <c r="EJC135" s="391"/>
      <c r="EJD135" s="392"/>
      <c r="EJE135" s="393"/>
      <c r="EJF135" s="394"/>
      <c r="EJG135" s="395"/>
      <c r="EJH135" s="389"/>
      <c r="EJI135" s="390"/>
      <c r="EJJ135" s="391"/>
      <c r="EJK135" s="392"/>
      <c r="EJL135" s="393"/>
      <c r="EJM135" s="394"/>
      <c r="EJN135" s="395"/>
      <c r="EJO135" s="389"/>
      <c r="EJP135" s="390"/>
      <c r="EJQ135" s="391"/>
      <c r="EJR135" s="392"/>
      <c r="EJS135" s="393"/>
      <c r="EJT135" s="394"/>
      <c r="EJU135" s="395"/>
      <c r="EJV135" s="389"/>
      <c r="EJW135" s="390"/>
      <c r="EJX135" s="391"/>
      <c r="EJY135" s="392"/>
      <c r="EJZ135" s="393"/>
      <c r="EKA135" s="394"/>
      <c r="EKB135" s="395"/>
      <c r="EKC135" s="389"/>
      <c r="EKD135" s="390"/>
      <c r="EKE135" s="391"/>
      <c r="EKF135" s="392"/>
      <c r="EKG135" s="393"/>
      <c r="EKH135" s="394"/>
      <c r="EKI135" s="395"/>
      <c r="EKJ135" s="389"/>
      <c r="EKK135" s="390"/>
      <c r="EKL135" s="391"/>
      <c r="EKM135" s="392"/>
      <c r="EKN135" s="393"/>
      <c r="EKO135" s="394"/>
      <c r="EKP135" s="395"/>
      <c r="EKQ135" s="389"/>
      <c r="EKR135" s="390"/>
      <c r="EKS135" s="391"/>
      <c r="EKT135" s="392"/>
      <c r="EKU135" s="393"/>
      <c r="EKV135" s="394"/>
      <c r="EKW135" s="395"/>
      <c r="EKX135" s="389"/>
      <c r="EKY135" s="390"/>
      <c r="EKZ135" s="391"/>
      <c r="ELA135" s="392"/>
      <c r="ELB135" s="393"/>
      <c r="ELC135" s="394"/>
      <c r="ELD135" s="395"/>
      <c r="ELE135" s="389"/>
      <c r="ELF135" s="390"/>
      <c r="ELG135" s="391"/>
      <c r="ELH135" s="392"/>
      <c r="ELI135" s="393"/>
      <c r="ELJ135" s="394"/>
      <c r="ELK135" s="395"/>
      <c r="ELL135" s="389"/>
      <c r="ELM135" s="390"/>
      <c r="ELN135" s="391"/>
      <c r="ELO135" s="392"/>
      <c r="ELP135" s="393"/>
      <c r="ELQ135" s="394"/>
      <c r="ELR135" s="395"/>
      <c r="ELS135" s="389"/>
      <c r="ELT135" s="390"/>
      <c r="ELU135" s="391"/>
      <c r="ELV135" s="392"/>
      <c r="ELW135" s="393"/>
      <c r="ELX135" s="394"/>
      <c r="ELY135" s="395"/>
      <c r="ELZ135" s="389"/>
      <c r="EMA135" s="390"/>
      <c r="EMB135" s="391"/>
      <c r="EMC135" s="392"/>
      <c r="EMD135" s="393"/>
      <c r="EME135" s="394"/>
      <c r="EMF135" s="395"/>
      <c r="EMG135" s="389"/>
      <c r="EMH135" s="390"/>
      <c r="EMI135" s="391"/>
      <c r="EMJ135" s="392"/>
      <c r="EMK135" s="393"/>
      <c r="EML135" s="394"/>
      <c r="EMM135" s="395"/>
      <c r="EMN135" s="389"/>
      <c r="EMO135" s="390"/>
      <c r="EMP135" s="391"/>
      <c r="EMQ135" s="392"/>
      <c r="EMR135" s="393"/>
      <c r="EMS135" s="394"/>
      <c r="EMT135" s="395"/>
      <c r="EMU135" s="389"/>
      <c r="EMV135" s="390"/>
      <c r="EMW135" s="391"/>
      <c r="EMX135" s="392"/>
      <c r="EMY135" s="393"/>
      <c r="EMZ135" s="394"/>
      <c r="ENA135" s="395"/>
      <c r="ENB135" s="389"/>
      <c r="ENC135" s="390"/>
      <c r="END135" s="391"/>
      <c r="ENE135" s="392"/>
      <c r="ENF135" s="393"/>
      <c r="ENG135" s="394"/>
      <c r="ENH135" s="395"/>
      <c r="ENI135" s="389"/>
      <c r="ENJ135" s="390"/>
      <c r="ENK135" s="391"/>
      <c r="ENL135" s="392"/>
      <c r="ENM135" s="393"/>
      <c r="ENN135" s="394"/>
      <c r="ENO135" s="395"/>
      <c r="ENP135" s="389"/>
      <c r="ENQ135" s="390"/>
      <c r="ENR135" s="391"/>
      <c r="ENS135" s="392"/>
      <c r="ENT135" s="393"/>
      <c r="ENU135" s="394"/>
      <c r="ENV135" s="395"/>
      <c r="ENW135" s="389"/>
      <c r="ENX135" s="390"/>
      <c r="ENY135" s="391"/>
      <c r="ENZ135" s="392"/>
      <c r="EOA135" s="393"/>
      <c r="EOB135" s="394"/>
      <c r="EOC135" s="395"/>
      <c r="EOD135" s="389"/>
      <c r="EOE135" s="390"/>
      <c r="EOF135" s="391"/>
      <c r="EOG135" s="392"/>
      <c r="EOH135" s="393"/>
      <c r="EOI135" s="394"/>
      <c r="EOJ135" s="395"/>
      <c r="EOK135" s="389"/>
      <c r="EOL135" s="390"/>
      <c r="EOM135" s="391"/>
      <c r="EON135" s="392"/>
      <c r="EOO135" s="393"/>
      <c r="EOP135" s="394"/>
      <c r="EOQ135" s="395"/>
      <c r="EOR135" s="389"/>
      <c r="EOS135" s="390"/>
      <c r="EOT135" s="391"/>
      <c r="EOU135" s="392"/>
      <c r="EOV135" s="393"/>
      <c r="EOW135" s="394"/>
      <c r="EOX135" s="395"/>
      <c r="EOY135" s="389"/>
      <c r="EOZ135" s="390"/>
      <c r="EPA135" s="391"/>
      <c r="EPB135" s="392"/>
      <c r="EPC135" s="393"/>
      <c r="EPD135" s="394"/>
      <c r="EPE135" s="395"/>
      <c r="EPF135" s="389"/>
      <c r="EPG135" s="390"/>
      <c r="EPH135" s="391"/>
      <c r="EPI135" s="392"/>
      <c r="EPJ135" s="393"/>
      <c r="EPK135" s="394"/>
      <c r="EPL135" s="395"/>
      <c r="EPM135" s="389"/>
      <c r="EPN135" s="390"/>
      <c r="EPO135" s="391"/>
      <c r="EPP135" s="392"/>
      <c r="EPQ135" s="393"/>
      <c r="EPR135" s="394"/>
      <c r="EPS135" s="395"/>
      <c r="EPT135" s="389"/>
      <c r="EPU135" s="390"/>
      <c r="EPV135" s="391"/>
      <c r="EPW135" s="392"/>
      <c r="EPX135" s="393"/>
      <c r="EPY135" s="394"/>
      <c r="EPZ135" s="395"/>
      <c r="EQA135" s="389"/>
      <c r="EQB135" s="390"/>
      <c r="EQC135" s="391"/>
      <c r="EQD135" s="392"/>
      <c r="EQE135" s="393"/>
      <c r="EQF135" s="394"/>
      <c r="EQG135" s="395"/>
      <c r="EQH135" s="389"/>
      <c r="EQI135" s="390"/>
      <c r="EQJ135" s="391"/>
      <c r="EQK135" s="392"/>
      <c r="EQL135" s="393"/>
      <c r="EQM135" s="394"/>
      <c r="EQN135" s="395"/>
      <c r="EQO135" s="389"/>
      <c r="EQP135" s="390"/>
      <c r="EQQ135" s="391"/>
      <c r="EQR135" s="392"/>
      <c r="EQS135" s="393"/>
      <c r="EQT135" s="394"/>
      <c r="EQU135" s="395"/>
      <c r="EQV135" s="389"/>
      <c r="EQW135" s="390"/>
      <c r="EQX135" s="391"/>
      <c r="EQY135" s="392"/>
      <c r="EQZ135" s="393"/>
      <c r="ERA135" s="394"/>
      <c r="ERB135" s="395"/>
      <c r="ERC135" s="389"/>
      <c r="ERD135" s="390"/>
      <c r="ERE135" s="391"/>
      <c r="ERF135" s="392"/>
      <c r="ERG135" s="393"/>
      <c r="ERH135" s="394"/>
      <c r="ERI135" s="395"/>
      <c r="ERJ135" s="389"/>
      <c r="ERK135" s="390"/>
      <c r="ERL135" s="391"/>
      <c r="ERM135" s="392"/>
      <c r="ERN135" s="393"/>
      <c r="ERO135" s="394"/>
      <c r="ERP135" s="395"/>
      <c r="ERQ135" s="389"/>
      <c r="ERR135" s="390"/>
      <c r="ERS135" s="391"/>
      <c r="ERT135" s="392"/>
      <c r="ERU135" s="393"/>
      <c r="ERV135" s="394"/>
      <c r="ERW135" s="395"/>
      <c r="ERX135" s="389"/>
      <c r="ERY135" s="390"/>
      <c r="ERZ135" s="391"/>
      <c r="ESA135" s="392"/>
      <c r="ESB135" s="393"/>
      <c r="ESC135" s="394"/>
      <c r="ESD135" s="395"/>
      <c r="ESE135" s="389"/>
      <c r="ESF135" s="390"/>
      <c r="ESG135" s="391"/>
      <c r="ESH135" s="392"/>
      <c r="ESI135" s="393"/>
      <c r="ESJ135" s="394"/>
      <c r="ESK135" s="395"/>
      <c r="ESL135" s="389"/>
      <c r="ESM135" s="390"/>
      <c r="ESN135" s="391"/>
      <c r="ESO135" s="392"/>
      <c r="ESP135" s="393"/>
      <c r="ESQ135" s="394"/>
      <c r="ESR135" s="395"/>
      <c r="ESS135" s="389"/>
      <c r="EST135" s="390"/>
      <c r="ESU135" s="391"/>
      <c r="ESV135" s="392"/>
      <c r="ESW135" s="393"/>
      <c r="ESX135" s="394"/>
      <c r="ESY135" s="395"/>
      <c r="ESZ135" s="389"/>
      <c r="ETA135" s="390"/>
      <c r="ETB135" s="391"/>
      <c r="ETC135" s="392"/>
      <c r="ETD135" s="393"/>
      <c r="ETE135" s="394"/>
      <c r="ETF135" s="395"/>
      <c r="ETG135" s="389"/>
      <c r="ETH135" s="390"/>
      <c r="ETI135" s="391"/>
      <c r="ETJ135" s="392"/>
      <c r="ETK135" s="393"/>
      <c r="ETL135" s="394"/>
      <c r="ETM135" s="395"/>
      <c r="ETN135" s="389"/>
      <c r="ETO135" s="390"/>
      <c r="ETP135" s="391"/>
      <c r="ETQ135" s="392"/>
      <c r="ETR135" s="393"/>
      <c r="ETS135" s="394"/>
      <c r="ETT135" s="395"/>
      <c r="ETU135" s="389"/>
      <c r="ETV135" s="390"/>
      <c r="ETW135" s="391"/>
      <c r="ETX135" s="392"/>
      <c r="ETY135" s="393"/>
      <c r="ETZ135" s="394"/>
      <c r="EUA135" s="395"/>
      <c r="EUB135" s="389"/>
      <c r="EUC135" s="390"/>
      <c r="EUD135" s="391"/>
      <c r="EUE135" s="392"/>
      <c r="EUF135" s="393"/>
      <c r="EUG135" s="394"/>
      <c r="EUH135" s="395"/>
      <c r="EUI135" s="389"/>
      <c r="EUJ135" s="390"/>
      <c r="EUK135" s="391"/>
      <c r="EUL135" s="392"/>
      <c r="EUM135" s="393"/>
      <c r="EUN135" s="394"/>
      <c r="EUO135" s="395"/>
      <c r="EUP135" s="389"/>
      <c r="EUQ135" s="390"/>
      <c r="EUR135" s="391"/>
      <c r="EUS135" s="392"/>
      <c r="EUT135" s="393"/>
      <c r="EUU135" s="394"/>
      <c r="EUV135" s="395"/>
      <c r="EUW135" s="389"/>
      <c r="EUX135" s="390"/>
      <c r="EUY135" s="391"/>
      <c r="EUZ135" s="392"/>
      <c r="EVA135" s="393"/>
      <c r="EVB135" s="394"/>
      <c r="EVC135" s="395"/>
      <c r="EVD135" s="389"/>
      <c r="EVE135" s="390"/>
      <c r="EVF135" s="391"/>
      <c r="EVG135" s="392"/>
      <c r="EVH135" s="393"/>
      <c r="EVI135" s="394"/>
      <c r="EVJ135" s="395"/>
      <c r="EVK135" s="389"/>
      <c r="EVL135" s="390"/>
      <c r="EVM135" s="391"/>
      <c r="EVN135" s="392"/>
      <c r="EVO135" s="393"/>
      <c r="EVP135" s="394"/>
      <c r="EVQ135" s="395"/>
      <c r="EVR135" s="389"/>
      <c r="EVS135" s="390"/>
      <c r="EVT135" s="391"/>
      <c r="EVU135" s="392"/>
      <c r="EVV135" s="393"/>
      <c r="EVW135" s="394"/>
      <c r="EVX135" s="395"/>
      <c r="EVY135" s="389"/>
      <c r="EVZ135" s="390"/>
      <c r="EWA135" s="391"/>
      <c r="EWB135" s="392"/>
      <c r="EWC135" s="393"/>
      <c r="EWD135" s="394"/>
      <c r="EWE135" s="395"/>
      <c r="EWF135" s="389"/>
      <c r="EWG135" s="390"/>
      <c r="EWH135" s="391"/>
      <c r="EWI135" s="392"/>
      <c r="EWJ135" s="393"/>
      <c r="EWK135" s="394"/>
      <c r="EWL135" s="395"/>
      <c r="EWM135" s="389"/>
      <c r="EWN135" s="390"/>
      <c r="EWO135" s="391"/>
      <c r="EWP135" s="392"/>
      <c r="EWQ135" s="393"/>
      <c r="EWR135" s="394"/>
      <c r="EWS135" s="395"/>
      <c r="EWT135" s="389"/>
      <c r="EWU135" s="390"/>
      <c r="EWV135" s="391"/>
      <c r="EWW135" s="392"/>
      <c r="EWX135" s="393"/>
      <c r="EWY135" s="394"/>
      <c r="EWZ135" s="395"/>
      <c r="EXA135" s="389"/>
      <c r="EXB135" s="390"/>
      <c r="EXC135" s="391"/>
      <c r="EXD135" s="392"/>
      <c r="EXE135" s="393"/>
      <c r="EXF135" s="394"/>
      <c r="EXG135" s="395"/>
      <c r="EXH135" s="389"/>
      <c r="EXI135" s="390"/>
      <c r="EXJ135" s="391"/>
      <c r="EXK135" s="392"/>
      <c r="EXL135" s="393"/>
      <c r="EXM135" s="394"/>
      <c r="EXN135" s="395"/>
      <c r="EXO135" s="389"/>
      <c r="EXP135" s="390"/>
      <c r="EXQ135" s="391"/>
      <c r="EXR135" s="392"/>
      <c r="EXS135" s="393"/>
      <c r="EXT135" s="394"/>
      <c r="EXU135" s="395"/>
      <c r="EXV135" s="389"/>
      <c r="EXW135" s="390"/>
      <c r="EXX135" s="391"/>
      <c r="EXY135" s="392"/>
      <c r="EXZ135" s="393"/>
      <c r="EYA135" s="394"/>
      <c r="EYB135" s="395"/>
      <c r="EYC135" s="389"/>
      <c r="EYD135" s="390"/>
      <c r="EYE135" s="391"/>
      <c r="EYF135" s="392"/>
      <c r="EYG135" s="393"/>
      <c r="EYH135" s="394"/>
      <c r="EYI135" s="395"/>
      <c r="EYJ135" s="389"/>
      <c r="EYK135" s="390"/>
      <c r="EYL135" s="391"/>
      <c r="EYM135" s="392"/>
      <c r="EYN135" s="393"/>
      <c r="EYO135" s="394"/>
      <c r="EYP135" s="395"/>
      <c r="EYQ135" s="389"/>
      <c r="EYR135" s="390"/>
      <c r="EYS135" s="391"/>
      <c r="EYT135" s="392"/>
      <c r="EYU135" s="393"/>
      <c r="EYV135" s="394"/>
      <c r="EYW135" s="395"/>
      <c r="EYX135" s="389"/>
      <c r="EYY135" s="390"/>
      <c r="EYZ135" s="391"/>
      <c r="EZA135" s="392"/>
      <c r="EZB135" s="393"/>
      <c r="EZC135" s="394"/>
      <c r="EZD135" s="395"/>
      <c r="EZE135" s="389"/>
      <c r="EZF135" s="390"/>
      <c r="EZG135" s="391"/>
      <c r="EZH135" s="392"/>
      <c r="EZI135" s="393"/>
      <c r="EZJ135" s="394"/>
      <c r="EZK135" s="395"/>
      <c r="EZL135" s="389"/>
      <c r="EZM135" s="390"/>
      <c r="EZN135" s="391"/>
      <c r="EZO135" s="392"/>
      <c r="EZP135" s="393"/>
      <c r="EZQ135" s="394"/>
      <c r="EZR135" s="395"/>
      <c r="EZS135" s="389"/>
      <c r="EZT135" s="390"/>
      <c r="EZU135" s="391"/>
      <c r="EZV135" s="392"/>
      <c r="EZW135" s="393"/>
      <c r="EZX135" s="394"/>
      <c r="EZY135" s="395"/>
      <c r="EZZ135" s="389"/>
      <c r="FAA135" s="390"/>
      <c r="FAB135" s="391"/>
      <c r="FAC135" s="392"/>
      <c r="FAD135" s="393"/>
      <c r="FAE135" s="394"/>
      <c r="FAF135" s="395"/>
      <c r="FAG135" s="389"/>
      <c r="FAH135" s="390"/>
      <c r="FAI135" s="391"/>
      <c r="FAJ135" s="392"/>
      <c r="FAK135" s="393"/>
      <c r="FAL135" s="394"/>
      <c r="FAM135" s="395"/>
      <c r="FAN135" s="389"/>
      <c r="FAO135" s="390"/>
      <c r="FAP135" s="391"/>
      <c r="FAQ135" s="392"/>
      <c r="FAR135" s="393"/>
      <c r="FAS135" s="394"/>
      <c r="FAT135" s="395"/>
      <c r="FAU135" s="389"/>
      <c r="FAV135" s="390"/>
      <c r="FAW135" s="391"/>
      <c r="FAX135" s="392"/>
      <c r="FAY135" s="393"/>
      <c r="FAZ135" s="394"/>
      <c r="FBA135" s="395"/>
      <c r="FBB135" s="389"/>
      <c r="FBC135" s="390"/>
      <c r="FBD135" s="391"/>
      <c r="FBE135" s="392"/>
      <c r="FBF135" s="393"/>
      <c r="FBG135" s="394"/>
      <c r="FBH135" s="395"/>
      <c r="FBI135" s="389"/>
      <c r="FBJ135" s="390"/>
      <c r="FBK135" s="391"/>
      <c r="FBL135" s="392"/>
      <c r="FBM135" s="393"/>
      <c r="FBN135" s="394"/>
      <c r="FBO135" s="395"/>
      <c r="FBP135" s="389"/>
      <c r="FBQ135" s="390"/>
      <c r="FBR135" s="391"/>
      <c r="FBS135" s="392"/>
      <c r="FBT135" s="393"/>
      <c r="FBU135" s="394"/>
      <c r="FBV135" s="395"/>
      <c r="FBW135" s="389"/>
      <c r="FBX135" s="390"/>
      <c r="FBY135" s="391"/>
      <c r="FBZ135" s="392"/>
      <c r="FCA135" s="393"/>
      <c r="FCB135" s="394"/>
      <c r="FCC135" s="395"/>
      <c r="FCD135" s="389"/>
      <c r="FCE135" s="390"/>
      <c r="FCF135" s="391"/>
      <c r="FCG135" s="392"/>
      <c r="FCH135" s="393"/>
      <c r="FCI135" s="394"/>
      <c r="FCJ135" s="395"/>
      <c r="FCK135" s="389"/>
      <c r="FCL135" s="390"/>
      <c r="FCM135" s="391"/>
      <c r="FCN135" s="392"/>
      <c r="FCO135" s="393"/>
      <c r="FCP135" s="394"/>
      <c r="FCQ135" s="395"/>
      <c r="FCR135" s="389"/>
      <c r="FCS135" s="390"/>
      <c r="FCT135" s="391"/>
      <c r="FCU135" s="392"/>
      <c r="FCV135" s="393"/>
      <c r="FCW135" s="394"/>
      <c r="FCX135" s="395"/>
      <c r="FCY135" s="389"/>
      <c r="FCZ135" s="390"/>
      <c r="FDA135" s="391"/>
      <c r="FDB135" s="392"/>
      <c r="FDC135" s="393"/>
      <c r="FDD135" s="394"/>
      <c r="FDE135" s="395"/>
      <c r="FDF135" s="389"/>
      <c r="FDG135" s="390"/>
      <c r="FDH135" s="391"/>
      <c r="FDI135" s="392"/>
      <c r="FDJ135" s="393"/>
      <c r="FDK135" s="394"/>
      <c r="FDL135" s="395"/>
      <c r="FDM135" s="389"/>
      <c r="FDN135" s="390"/>
      <c r="FDO135" s="391"/>
      <c r="FDP135" s="392"/>
      <c r="FDQ135" s="393"/>
      <c r="FDR135" s="394"/>
      <c r="FDS135" s="395"/>
      <c r="FDT135" s="389"/>
      <c r="FDU135" s="390"/>
      <c r="FDV135" s="391"/>
      <c r="FDW135" s="392"/>
      <c r="FDX135" s="393"/>
      <c r="FDY135" s="394"/>
      <c r="FDZ135" s="395"/>
      <c r="FEA135" s="389"/>
      <c r="FEB135" s="390"/>
      <c r="FEC135" s="391"/>
      <c r="FED135" s="392"/>
      <c r="FEE135" s="393"/>
      <c r="FEF135" s="394"/>
      <c r="FEG135" s="395"/>
      <c r="FEH135" s="389"/>
      <c r="FEI135" s="390"/>
      <c r="FEJ135" s="391"/>
      <c r="FEK135" s="392"/>
      <c r="FEL135" s="393"/>
      <c r="FEM135" s="394"/>
      <c r="FEN135" s="395"/>
      <c r="FEO135" s="389"/>
      <c r="FEP135" s="390"/>
      <c r="FEQ135" s="391"/>
      <c r="FER135" s="392"/>
      <c r="FES135" s="393"/>
      <c r="FET135" s="394"/>
      <c r="FEU135" s="395"/>
      <c r="FEV135" s="389"/>
      <c r="FEW135" s="390"/>
      <c r="FEX135" s="391"/>
      <c r="FEY135" s="392"/>
      <c r="FEZ135" s="393"/>
      <c r="FFA135" s="394"/>
      <c r="FFB135" s="395"/>
      <c r="FFC135" s="389"/>
      <c r="FFD135" s="390"/>
      <c r="FFE135" s="391"/>
      <c r="FFF135" s="392"/>
      <c r="FFG135" s="393"/>
      <c r="FFH135" s="394"/>
      <c r="FFI135" s="395"/>
      <c r="FFJ135" s="389"/>
      <c r="FFK135" s="390"/>
      <c r="FFL135" s="391"/>
      <c r="FFM135" s="392"/>
      <c r="FFN135" s="393"/>
      <c r="FFO135" s="394"/>
      <c r="FFP135" s="395"/>
      <c r="FFQ135" s="389"/>
      <c r="FFR135" s="390"/>
      <c r="FFS135" s="391"/>
      <c r="FFT135" s="392"/>
      <c r="FFU135" s="393"/>
      <c r="FFV135" s="394"/>
      <c r="FFW135" s="395"/>
      <c r="FFX135" s="389"/>
      <c r="FFY135" s="390"/>
      <c r="FFZ135" s="391"/>
      <c r="FGA135" s="392"/>
      <c r="FGB135" s="393"/>
      <c r="FGC135" s="394"/>
      <c r="FGD135" s="395"/>
      <c r="FGE135" s="389"/>
      <c r="FGF135" s="390"/>
      <c r="FGG135" s="391"/>
      <c r="FGH135" s="392"/>
      <c r="FGI135" s="393"/>
      <c r="FGJ135" s="394"/>
      <c r="FGK135" s="395"/>
      <c r="FGL135" s="389"/>
      <c r="FGM135" s="390"/>
      <c r="FGN135" s="391"/>
      <c r="FGO135" s="392"/>
      <c r="FGP135" s="393"/>
      <c r="FGQ135" s="394"/>
      <c r="FGR135" s="395"/>
      <c r="FGS135" s="389"/>
      <c r="FGT135" s="390"/>
      <c r="FGU135" s="391"/>
      <c r="FGV135" s="392"/>
      <c r="FGW135" s="393"/>
      <c r="FGX135" s="394"/>
      <c r="FGY135" s="395"/>
      <c r="FGZ135" s="389"/>
      <c r="FHA135" s="390"/>
      <c r="FHB135" s="391"/>
      <c r="FHC135" s="392"/>
      <c r="FHD135" s="393"/>
      <c r="FHE135" s="394"/>
      <c r="FHF135" s="395"/>
      <c r="FHG135" s="389"/>
      <c r="FHH135" s="390"/>
      <c r="FHI135" s="391"/>
      <c r="FHJ135" s="392"/>
      <c r="FHK135" s="393"/>
      <c r="FHL135" s="394"/>
      <c r="FHM135" s="395"/>
      <c r="FHN135" s="389"/>
      <c r="FHO135" s="390"/>
      <c r="FHP135" s="391"/>
      <c r="FHQ135" s="392"/>
      <c r="FHR135" s="393"/>
      <c r="FHS135" s="394"/>
      <c r="FHT135" s="395"/>
      <c r="FHU135" s="389"/>
      <c r="FHV135" s="390"/>
      <c r="FHW135" s="391"/>
      <c r="FHX135" s="392"/>
      <c r="FHY135" s="393"/>
      <c r="FHZ135" s="394"/>
      <c r="FIA135" s="395"/>
      <c r="FIB135" s="389"/>
      <c r="FIC135" s="390"/>
      <c r="FID135" s="391"/>
      <c r="FIE135" s="392"/>
      <c r="FIF135" s="393"/>
      <c r="FIG135" s="394"/>
      <c r="FIH135" s="395"/>
      <c r="FII135" s="389"/>
      <c r="FIJ135" s="390"/>
      <c r="FIK135" s="391"/>
      <c r="FIL135" s="392"/>
      <c r="FIM135" s="393"/>
      <c r="FIN135" s="394"/>
      <c r="FIO135" s="395"/>
      <c r="FIP135" s="389"/>
      <c r="FIQ135" s="390"/>
      <c r="FIR135" s="391"/>
      <c r="FIS135" s="392"/>
      <c r="FIT135" s="393"/>
      <c r="FIU135" s="394"/>
      <c r="FIV135" s="395"/>
      <c r="FIW135" s="389"/>
      <c r="FIX135" s="390"/>
      <c r="FIY135" s="391"/>
      <c r="FIZ135" s="392"/>
      <c r="FJA135" s="393"/>
      <c r="FJB135" s="394"/>
      <c r="FJC135" s="395"/>
      <c r="FJD135" s="389"/>
      <c r="FJE135" s="390"/>
      <c r="FJF135" s="391"/>
      <c r="FJG135" s="392"/>
      <c r="FJH135" s="393"/>
      <c r="FJI135" s="394"/>
      <c r="FJJ135" s="395"/>
      <c r="FJK135" s="389"/>
      <c r="FJL135" s="390"/>
      <c r="FJM135" s="391"/>
      <c r="FJN135" s="392"/>
      <c r="FJO135" s="393"/>
      <c r="FJP135" s="394"/>
      <c r="FJQ135" s="395"/>
      <c r="FJR135" s="389"/>
      <c r="FJS135" s="390"/>
      <c r="FJT135" s="391"/>
      <c r="FJU135" s="392"/>
      <c r="FJV135" s="393"/>
      <c r="FJW135" s="394"/>
      <c r="FJX135" s="395"/>
      <c r="FJY135" s="389"/>
      <c r="FJZ135" s="390"/>
      <c r="FKA135" s="391"/>
      <c r="FKB135" s="392"/>
      <c r="FKC135" s="393"/>
      <c r="FKD135" s="394"/>
      <c r="FKE135" s="395"/>
      <c r="FKF135" s="389"/>
      <c r="FKG135" s="390"/>
      <c r="FKH135" s="391"/>
      <c r="FKI135" s="392"/>
      <c r="FKJ135" s="393"/>
      <c r="FKK135" s="394"/>
      <c r="FKL135" s="395"/>
      <c r="FKM135" s="389"/>
      <c r="FKN135" s="390"/>
      <c r="FKO135" s="391"/>
      <c r="FKP135" s="392"/>
      <c r="FKQ135" s="393"/>
      <c r="FKR135" s="394"/>
      <c r="FKS135" s="395"/>
      <c r="FKT135" s="389"/>
      <c r="FKU135" s="390"/>
      <c r="FKV135" s="391"/>
      <c r="FKW135" s="392"/>
      <c r="FKX135" s="393"/>
      <c r="FKY135" s="394"/>
      <c r="FKZ135" s="395"/>
      <c r="FLA135" s="389"/>
      <c r="FLB135" s="390"/>
      <c r="FLC135" s="391"/>
      <c r="FLD135" s="392"/>
      <c r="FLE135" s="393"/>
      <c r="FLF135" s="394"/>
      <c r="FLG135" s="395"/>
      <c r="FLH135" s="389"/>
      <c r="FLI135" s="390"/>
      <c r="FLJ135" s="391"/>
      <c r="FLK135" s="392"/>
      <c r="FLL135" s="393"/>
      <c r="FLM135" s="394"/>
      <c r="FLN135" s="395"/>
      <c r="FLO135" s="389"/>
      <c r="FLP135" s="390"/>
      <c r="FLQ135" s="391"/>
      <c r="FLR135" s="392"/>
      <c r="FLS135" s="393"/>
      <c r="FLT135" s="394"/>
      <c r="FLU135" s="395"/>
      <c r="FLV135" s="389"/>
      <c r="FLW135" s="390"/>
      <c r="FLX135" s="391"/>
      <c r="FLY135" s="392"/>
      <c r="FLZ135" s="393"/>
      <c r="FMA135" s="394"/>
      <c r="FMB135" s="395"/>
      <c r="FMC135" s="389"/>
      <c r="FMD135" s="390"/>
      <c r="FME135" s="391"/>
      <c r="FMF135" s="392"/>
      <c r="FMG135" s="393"/>
      <c r="FMH135" s="394"/>
      <c r="FMI135" s="395"/>
      <c r="FMJ135" s="389"/>
      <c r="FMK135" s="390"/>
      <c r="FML135" s="391"/>
      <c r="FMM135" s="392"/>
      <c r="FMN135" s="393"/>
      <c r="FMO135" s="394"/>
      <c r="FMP135" s="395"/>
      <c r="FMQ135" s="389"/>
      <c r="FMR135" s="390"/>
      <c r="FMS135" s="391"/>
      <c r="FMT135" s="392"/>
      <c r="FMU135" s="393"/>
      <c r="FMV135" s="394"/>
      <c r="FMW135" s="395"/>
      <c r="FMX135" s="389"/>
      <c r="FMY135" s="390"/>
      <c r="FMZ135" s="391"/>
      <c r="FNA135" s="392"/>
      <c r="FNB135" s="393"/>
      <c r="FNC135" s="394"/>
      <c r="FND135" s="395"/>
      <c r="FNE135" s="389"/>
      <c r="FNF135" s="390"/>
      <c r="FNG135" s="391"/>
      <c r="FNH135" s="392"/>
      <c r="FNI135" s="393"/>
      <c r="FNJ135" s="394"/>
      <c r="FNK135" s="395"/>
      <c r="FNL135" s="389"/>
      <c r="FNM135" s="390"/>
      <c r="FNN135" s="391"/>
      <c r="FNO135" s="392"/>
      <c r="FNP135" s="393"/>
      <c r="FNQ135" s="394"/>
      <c r="FNR135" s="395"/>
      <c r="FNS135" s="389"/>
      <c r="FNT135" s="390"/>
      <c r="FNU135" s="391"/>
      <c r="FNV135" s="392"/>
      <c r="FNW135" s="393"/>
      <c r="FNX135" s="394"/>
      <c r="FNY135" s="395"/>
      <c r="FNZ135" s="389"/>
      <c r="FOA135" s="390"/>
      <c r="FOB135" s="391"/>
      <c r="FOC135" s="392"/>
      <c r="FOD135" s="393"/>
      <c r="FOE135" s="394"/>
      <c r="FOF135" s="395"/>
      <c r="FOG135" s="389"/>
      <c r="FOH135" s="390"/>
      <c r="FOI135" s="391"/>
      <c r="FOJ135" s="392"/>
      <c r="FOK135" s="393"/>
      <c r="FOL135" s="394"/>
      <c r="FOM135" s="395"/>
      <c r="FON135" s="389"/>
      <c r="FOO135" s="390"/>
      <c r="FOP135" s="391"/>
      <c r="FOQ135" s="392"/>
      <c r="FOR135" s="393"/>
      <c r="FOS135" s="394"/>
      <c r="FOT135" s="395"/>
      <c r="FOU135" s="389"/>
      <c r="FOV135" s="390"/>
      <c r="FOW135" s="391"/>
      <c r="FOX135" s="392"/>
      <c r="FOY135" s="393"/>
      <c r="FOZ135" s="394"/>
      <c r="FPA135" s="395"/>
      <c r="FPB135" s="389"/>
      <c r="FPC135" s="390"/>
      <c r="FPD135" s="391"/>
      <c r="FPE135" s="392"/>
      <c r="FPF135" s="393"/>
      <c r="FPG135" s="394"/>
      <c r="FPH135" s="395"/>
      <c r="FPI135" s="389"/>
      <c r="FPJ135" s="390"/>
      <c r="FPK135" s="391"/>
      <c r="FPL135" s="392"/>
      <c r="FPM135" s="393"/>
      <c r="FPN135" s="394"/>
      <c r="FPO135" s="395"/>
      <c r="FPP135" s="389"/>
      <c r="FPQ135" s="390"/>
      <c r="FPR135" s="391"/>
      <c r="FPS135" s="392"/>
      <c r="FPT135" s="393"/>
      <c r="FPU135" s="394"/>
      <c r="FPV135" s="395"/>
      <c r="FPW135" s="389"/>
      <c r="FPX135" s="390"/>
      <c r="FPY135" s="391"/>
      <c r="FPZ135" s="392"/>
      <c r="FQA135" s="393"/>
      <c r="FQB135" s="394"/>
      <c r="FQC135" s="395"/>
      <c r="FQD135" s="389"/>
      <c r="FQE135" s="390"/>
      <c r="FQF135" s="391"/>
      <c r="FQG135" s="392"/>
      <c r="FQH135" s="393"/>
      <c r="FQI135" s="394"/>
      <c r="FQJ135" s="395"/>
      <c r="FQK135" s="389"/>
      <c r="FQL135" s="390"/>
      <c r="FQM135" s="391"/>
      <c r="FQN135" s="392"/>
      <c r="FQO135" s="393"/>
      <c r="FQP135" s="394"/>
      <c r="FQQ135" s="395"/>
      <c r="FQR135" s="389"/>
      <c r="FQS135" s="390"/>
      <c r="FQT135" s="391"/>
      <c r="FQU135" s="392"/>
      <c r="FQV135" s="393"/>
      <c r="FQW135" s="394"/>
      <c r="FQX135" s="395"/>
      <c r="FQY135" s="389"/>
      <c r="FQZ135" s="390"/>
      <c r="FRA135" s="391"/>
      <c r="FRB135" s="392"/>
      <c r="FRC135" s="393"/>
      <c r="FRD135" s="394"/>
      <c r="FRE135" s="395"/>
      <c r="FRF135" s="389"/>
      <c r="FRG135" s="390"/>
      <c r="FRH135" s="391"/>
      <c r="FRI135" s="392"/>
      <c r="FRJ135" s="393"/>
      <c r="FRK135" s="394"/>
      <c r="FRL135" s="395"/>
      <c r="FRM135" s="389"/>
      <c r="FRN135" s="390"/>
      <c r="FRO135" s="391"/>
      <c r="FRP135" s="392"/>
      <c r="FRQ135" s="393"/>
      <c r="FRR135" s="394"/>
      <c r="FRS135" s="395"/>
      <c r="FRT135" s="389"/>
      <c r="FRU135" s="390"/>
      <c r="FRV135" s="391"/>
      <c r="FRW135" s="392"/>
      <c r="FRX135" s="393"/>
      <c r="FRY135" s="394"/>
      <c r="FRZ135" s="395"/>
      <c r="FSA135" s="389"/>
      <c r="FSB135" s="390"/>
      <c r="FSC135" s="391"/>
      <c r="FSD135" s="392"/>
      <c r="FSE135" s="393"/>
      <c r="FSF135" s="394"/>
      <c r="FSG135" s="395"/>
      <c r="FSH135" s="389"/>
      <c r="FSI135" s="390"/>
      <c r="FSJ135" s="391"/>
      <c r="FSK135" s="392"/>
      <c r="FSL135" s="393"/>
      <c r="FSM135" s="394"/>
      <c r="FSN135" s="395"/>
      <c r="FSO135" s="389"/>
      <c r="FSP135" s="390"/>
      <c r="FSQ135" s="391"/>
      <c r="FSR135" s="392"/>
      <c r="FSS135" s="393"/>
      <c r="FST135" s="394"/>
      <c r="FSU135" s="395"/>
      <c r="FSV135" s="389"/>
      <c r="FSW135" s="390"/>
      <c r="FSX135" s="391"/>
      <c r="FSY135" s="392"/>
      <c r="FSZ135" s="393"/>
      <c r="FTA135" s="394"/>
      <c r="FTB135" s="395"/>
      <c r="FTC135" s="389"/>
      <c r="FTD135" s="390"/>
      <c r="FTE135" s="391"/>
      <c r="FTF135" s="392"/>
      <c r="FTG135" s="393"/>
      <c r="FTH135" s="394"/>
      <c r="FTI135" s="395"/>
      <c r="FTJ135" s="389"/>
      <c r="FTK135" s="390"/>
      <c r="FTL135" s="391"/>
      <c r="FTM135" s="392"/>
      <c r="FTN135" s="393"/>
      <c r="FTO135" s="394"/>
      <c r="FTP135" s="395"/>
      <c r="FTQ135" s="389"/>
      <c r="FTR135" s="390"/>
      <c r="FTS135" s="391"/>
      <c r="FTT135" s="392"/>
      <c r="FTU135" s="393"/>
      <c r="FTV135" s="394"/>
      <c r="FTW135" s="395"/>
      <c r="FTX135" s="389"/>
      <c r="FTY135" s="390"/>
      <c r="FTZ135" s="391"/>
      <c r="FUA135" s="392"/>
      <c r="FUB135" s="393"/>
      <c r="FUC135" s="394"/>
      <c r="FUD135" s="395"/>
      <c r="FUE135" s="389"/>
      <c r="FUF135" s="390"/>
      <c r="FUG135" s="391"/>
      <c r="FUH135" s="392"/>
      <c r="FUI135" s="393"/>
      <c r="FUJ135" s="394"/>
      <c r="FUK135" s="395"/>
      <c r="FUL135" s="389"/>
      <c r="FUM135" s="390"/>
      <c r="FUN135" s="391"/>
      <c r="FUO135" s="392"/>
      <c r="FUP135" s="393"/>
      <c r="FUQ135" s="394"/>
      <c r="FUR135" s="395"/>
      <c r="FUS135" s="389"/>
      <c r="FUT135" s="390"/>
      <c r="FUU135" s="391"/>
      <c r="FUV135" s="392"/>
      <c r="FUW135" s="393"/>
      <c r="FUX135" s="394"/>
      <c r="FUY135" s="395"/>
      <c r="FUZ135" s="389"/>
      <c r="FVA135" s="390"/>
      <c r="FVB135" s="391"/>
      <c r="FVC135" s="392"/>
      <c r="FVD135" s="393"/>
      <c r="FVE135" s="394"/>
      <c r="FVF135" s="395"/>
      <c r="FVG135" s="389"/>
      <c r="FVH135" s="390"/>
      <c r="FVI135" s="391"/>
      <c r="FVJ135" s="392"/>
      <c r="FVK135" s="393"/>
      <c r="FVL135" s="394"/>
      <c r="FVM135" s="395"/>
      <c r="FVN135" s="389"/>
      <c r="FVO135" s="390"/>
      <c r="FVP135" s="391"/>
      <c r="FVQ135" s="392"/>
      <c r="FVR135" s="393"/>
      <c r="FVS135" s="394"/>
      <c r="FVT135" s="395"/>
      <c r="FVU135" s="389"/>
      <c r="FVV135" s="390"/>
      <c r="FVW135" s="391"/>
      <c r="FVX135" s="392"/>
      <c r="FVY135" s="393"/>
      <c r="FVZ135" s="394"/>
      <c r="FWA135" s="395"/>
      <c r="FWB135" s="389"/>
      <c r="FWC135" s="390"/>
      <c r="FWD135" s="391"/>
      <c r="FWE135" s="392"/>
      <c r="FWF135" s="393"/>
      <c r="FWG135" s="394"/>
      <c r="FWH135" s="395"/>
      <c r="FWI135" s="389"/>
      <c r="FWJ135" s="390"/>
      <c r="FWK135" s="391"/>
      <c r="FWL135" s="392"/>
      <c r="FWM135" s="393"/>
      <c r="FWN135" s="394"/>
      <c r="FWO135" s="395"/>
      <c r="FWP135" s="389"/>
      <c r="FWQ135" s="390"/>
      <c r="FWR135" s="391"/>
      <c r="FWS135" s="392"/>
      <c r="FWT135" s="393"/>
      <c r="FWU135" s="394"/>
      <c r="FWV135" s="395"/>
      <c r="FWW135" s="389"/>
      <c r="FWX135" s="390"/>
      <c r="FWY135" s="391"/>
      <c r="FWZ135" s="392"/>
      <c r="FXA135" s="393"/>
      <c r="FXB135" s="394"/>
      <c r="FXC135" s="395"/>
      <c r="FXD135" s="389"/>
      <c r="FXE135" s="390"/>
      <c r="FXF135" s="391"/>
      <c r="FXG135" s="392"/>
      <c r="FXH135" s="393"/>
      <c r="FXI135" s="394"/>
      <c r="FXJ135" s="395"/>
      <c r="FXK135" s="389"/>
      <c r="FXL135" s="390"/>
      <c r="FXM135" s="391"/>
      <c r="FXN135" s="392"/>
      <c r="FXO135" s="393"/>
      <c r="FXP135" s="394"/>
      <c r="FXQ135" s="395"/>
      <c r="FXR135" s="389"/>
      <c r="FXS135" s="390"/>
      <c r="FXT135" s="391"/>
      <c r="FXU135" s="392"/>
      <c r="FXV135" s="393"/>
      <c r="FXW135" s="394"/>
      <c r="FXX135" s="395"/>
      <c r="FXY135" s="389"/>
      <c r="FXZ135" s="390"/>
      <c r="FYA135" s="391"/>
      <c r="FYB135" s="392"/>
      <c r="FYC135" s="393"/>
      <c r="FYD135" s="394"/>
      <c r="FYE135" s="395"/>
      <c r="FYF135" s="389"/>
      <c r="FYG135" s="390"/>
      <c r="FYH135" s="391"/>
      <c r="FYI135" s="392"/>
      <c r="FYJ135" s="393"/>
      <c r="FYK135" s="394"/>
      <c r="FYL135" s="395"/>
      <c r="FYM135" s="389"/>
      <c r="FYN135" s="390"/>
      <c r="FYO135" s="391"/>
      <c r="FYP135" s="392"/>
      <c r="FYQ135" s="393"/>
      <c r="FYR135" s="394"/>
      <c r="FYS135" s="395"/>
      <c r="FYT135" s="389"/>
      <c r="FYU135" s="390"/>
      <c r="FYV135" s="391"/>
      <c r="FYW135" s="392"/>
      <c r="FYX135" s="393"/>
      <c r="FYY135" s="394"/>
      <c r="FYZ135" s="395"/>
      <c r="FZA135" s="389"/>
      <c r="FZB135" s="390"/>
      <c r="FZC135" s="391"/>
      <c r="FZD135" s="392"/>
      <c r="FZE135" s="393"/>
      <c r="FZF135" s="394"/>
      <c r="FZG135" s="395"/>
      <c r="FZH135" s="389"/>
      <c r="FZI135" s="390"/>
      <c r="FZJ135" s="391"/>
      <c r="FZK135" s="392"/>
      <c r="FZL135" s="393"/>
      <c r="FZM135" s="394"/>
      <c r="FZN135" s="395"/>
      <c r="FZO135" s="389"/>
      <c r="FZP135" s="390"/>
      <c r="FZQ135" s="391"/>
      <c r="FZR135" s="392"/>
      <c r="FZS135" s="393"/>
      <c r="FZT135" s="394"/>
      <c r="FZU135" s="395"/>
      <c r="FZV135" s="389"/>
      <c r="FZW135" s="390"/>
      <c r="FZX135" s="391"/>
      <c r="FZY135" s="392"/>
      <c r="FZZ135" s="393"/>
      <c r="GAA135" s="394"/>
      <c r="GAB135" s="395"/>
      <c r="GAC135" s="389"/>
      <c r="GAD135" s="390"/>
      <c r="GAE135" s="391"/>
      <c r="GAF135" s="392"/>
      <c r="GAG135" s="393"/>
      <c r="GAH135" s="394"/>
      <c r="GAI135" s="395"/>
      <c r="GAJ135" s="389"/>
      <c r="GAK135" s="390"/>
      <c r="GAL135" s="391"/>
      <c r="GAM135" s="392"/>
      <c r="GAN135" s="393"/>
      <c r="GAO135" s="394"/>
      <c r="GAP135" s="395"/>
      <c r="GAQ135" s="389"/>
      <c r="GAR135" s="390"/>
      <c r="GAS135" s="391"/>
      <c r="GAT135" s="392"/>
      <c r="GAU135" s="393"/>
      <c r="GAV135" s="394"/>
      <c r="GAW135" s="395"/>
      <c r="GAX135" s="389"/>
      <c r="GAY135" s="390"/>
      <c r="GAZ135" s="391"/>
      <c r="GBA135" s="392"/>
      <c r="GBB135" s="393"/>
      <c r="GBC135" s="394"/>
      <c r="GBD135" s="395"/>
      <c r="GBE135" s="389"/>
      <c r="GBF135" s="390"/>
      <c r="GBG135" s="391"/>
      <c r="GBH135" s="392"/>
      <c r="GBI135" s="393"/>
      <c r="GBJ135" s="394"/>
      <c r="GBK135" s="395"/>
      <c r="GBL135" s="389"/>
      <c r="GBM135" s="390"/>
      <c r="GBN135" s="391"/>
      <c r="GBO135" s="392"/>
      <c r="GBP135" s="393"/>
      <c r="GBQ135" s="394"/>
      <c r="GBR135" s="395"/>
      <c r="GBS135" s="389"/>
      <c r="GBT135" s="390"/>
      <c r="GBU135" s="391"/>
      <c r="GBV135" s="392"/>
      <c r="GBW135" s="393"/>
      <c r="GBX135" s="394"/>
      <c r="GBY135" s="395"/>
      <c r="GBZ135" s="389"/>
      <c r="GCA135" s="390"/>
      <c r="GCB135" s="391"/>
      <c r="GCC135" s="392"/>
      <c r="GCD135" s="393"/>
      <c r="GCE135" s="394"/>
      <c r="GCF135" s="395"/>
      <c r="GCG135" s="389"/>
      <c r="GCH135" s="390"/>
      <c r="GCI135" s="391"/>
      <c r="GCJ135" s="392"/>
      <c r="GCK135" s="393"/>
      <c r="GCL135" s="394"/>
      <c r="GCM135" s="395"/>
      <c r="GCN135" s="389"/>
      <c r="GCO135" s="390"/>
      <c r="GCP135" s="391"/>
      <c r="GCQ135" s="392"/>
      <c r="GCR135" s="393"/>
      <c r="GCS135" s="394"/>
      <c r="GCT135" s="395"/>
      <c r="GCU135" s="389"/>
      <c r="GCV135" s="390"/>
      <c r="GCW135" s="391"/>
      <c r="GCX135" s="392"/>
      <c r="GCY135" s="393"/>
      <c r="GCZ135" s="394"/>
      <c r="GDA135" s="395"/>
      <c r="GDB135" s="389"/>
      <c r="GDC135" s="390"/>
      <c r="GDD135" s="391"/>
      <c r="GDE135" s="392"/>
      <c r="GDF135" s="393"/>
      <c r="GDG135" s="394"/>
      <c r="GDH135" s="395"/>
      <c r="GDI135" s="389"/>
      <c r="GDJ135" s="390"/>
      <c r="GDK135" s="391"/>
      <c r="GDL135" s="392"/>
      <c r="GDM135" s="393"/>
      <c r="GDN135" s="394"/>
      <c r="GDO135" s="395"/>
      <c r="GDP135" s="389"/>
      <c r="GDQ135" s="390"/>
      <c r="GDR135" s="391"/>
      <c r="GDS135" s="392"/>
      <c r="GDT135" s="393"/>
      <c r="GDU135" s="394"/>
      <c r="GDV135" s="395"/>
      <c r="GDW135" s="389"/>
      <c r="GDX135" s="390"/>
      <c r="GDY135" s="391"/>
      <c r="GDZ135" s="392"/>
      <c r="GEA135" s="393"/>
      <c r="GEB135" s="394"/>
      <c r="GEC135" s="395"/>
      <c r="GED135" s="389"/>
      <c r="GEE135" s="390"/>
      <c r="GEF135" s="391"/>
      <c r="GEG135" s="392"/>
      <c r="GEH135" s="393"/>
      <c r="GEI135" s="394"/>
      <c r="GEJ135" s="395"/>
      <c r="GEK135" s="389"/>
      <c r="GEL135" s="390"/>
      <c r="GEM135" s="391"/>
      <c r="GEN135" s="392"/>
      <c r="GEO135" s="393"/>
      <c r="GEP135" s="394"/>
      <c r="GEQ135" s="395"/>
      <c r="GER135" s="389"/>
      <c r="GES135" s="390"/>
      <c r="GET135" s="391"/>
      <c r="GEU135" s="392"/>
      <c r="GEV135" s="393"/>
      <c r="GEW135" s="394"/>
      <c r="GEX135" s="395"/>
      <c r="GEY135" s="389"/>
      <c r="GEZ135" s="390"/>
      <c r="GFA135" s="391"/>
      <c r="GFB135" s="392"/>
      <c r="GFC135" s="393"/>
      <c r="GFD135" s="394"/>
      <c r="GFE135" s="395"/>
      <c r="GFF135" s="389"/>
      <c r="GFG135" s="390"/>
      <c r="GFH135" s="391"/>
      <c r="GFI135" s="392"/>
      <c r="GFJ135" s="393"/>
      <c r="GFK135" s="394"/>
      <c r="GFL135" s="395"/>
      <c r="GFM135" s="389"/>
      <c r="GFN135" s="390"/>
      <c r="GFO135" s="391"/>
      <c r="GFP135" s="392"/>
      <c r="GFQ135" s="393"/>
      <c r="GFR135" s="394"/>
      <c r="GFS135" s="395"/>
      <c r="GFT135" s="389"/>
      <c r="GFU135" s="390"/>
      <c r="GFV135" s="391"/>
      <c r="GFW135" s="392"/>
      <c r="GFX135" s="393"/>
      <c r="GFY135" s="394"/>
      <c r="GFZ135" s="395"/>
      <c r="GGA135" s="389"/>
      <c r="GGB135" s="390"/>
      <c r="GGC135" s="391"/>
      <c r="GGD135" s="392"/>
      <c r="GGE135" s="393"/>
      <c r="GGF135" s="394"/>
      <c r="GGG135" s="395"/>
      <c r="GGH135" s="389"/>
      <c r="GGI135" s="390"/>
      <c r="GGJ135" s="391"/>
      <c r="GGK135" s="392"/>
      <c r="GGL135" s="393"/>
      <c r="GGM135" s="394"/>
      <c r="GGN135" s="395"/>
      <c r="GGO135" s="389"/>
      <c r="GGP135" s="390"/>
      <c r="GGQ135" s="391"/>
      <c r="GGR135" s="392"/>
      <c r="GGS135" s="393"/>
      <c r="GGT135" s="394"/>
      <c r="GGU135" s="395"/>
      <c r="GGV135" s="389"/>
      <c r="GGW135" s="390"/>
      <c r="GGX135" s="391"/>
      <c r="GGY135" s="392"/>
      <c r="GGZ135" s="393"/>
      <c r="GHA135" s="394"/>
      <c r="GHB135" s="395"/>
      <c r="GHC135" s="389"/>
      <c r="GHD135" s="390"/>
      <c r="GHE135" s="391"/>
      <c r="GHF135" s="392"/>
      <c r="GHG135" s="393"/>
      <c r="GHH135" s="394"/>
      <c r="GHI135" s="395"/>
      <c r="GHJ135" s="389"/>
      <c r="GHK135" s="390"/>
      <c r="GHL135" s="391"/>
      <c r="GHM135" s="392"/>
      <c r="GHN135" s="393"/>
      <c r="GHO135" s="394"/>
      <c r="GHP135" s="395"/>
      <c r="GHQ135" s="389"/>
      <c r="GHR135" s="390"/>
      <c r="GHS135" s="391"/>
      <c r="GHT135" s="392"/>
      <c r="GHU135" s="393"/>
      <c r="GHV135" s="394"/>
      <c r="GHW135" s="395"/>
      <c r="GHX135" s="389"/>
      <c r="GHY135" s="390"/>
      <c r="GHZ135" s="391"/>
      <c r="GIA135" s="392"/>
      <c r="GIB135" s="393"/>
      <c r="GIC135" s="394"/>
      <c r="GID135" s="395"/>
      <c r="GIE135" s="389"/>
      <c r="GIF135" s="390"/>
      <c r="GIG135" s="391"/>
      <c r="GIH135" s="392"/>
      <c r="GII135" s="393"/>
      <c r="GIJ135" s="394"/>
      <c r="GIK135" s="395"/>
      <c r="GIL135" s="389"/>
      <c r="GIM135" s="390"/>
      <c r="GIN135" s="391"/>
      <c r="GIO135" s="392"/>
      <c r="GIP135" s="393"/>
      <c r="GIQ135" s="394"/>
      <c r="GIR135" s="395"/>
      <c r="GIS135" s="389"/>
      <c r="GIT135" s="390"/>
      <c r="GIU135" s="391"/>
      <c r="GIV135" s="392"/>
      <c r="GIW135" s="393"/>
      <c r="GIX135" s="394"/>
      <c r="GIY135" s="395"/>
      <c r="GIZ135" s="389"/>
      <c r="GJA135" s="390"/>
      <c r="GJB135" s="391"/>
      <c r="GJC135" s="392"/>
      <c r="GJD135" s="393"/>
      <c r="GJE135" s="394"/>
      <c r="GJF135" s="395"/>
      <c r="GJG135" s="389"/>
      <c r="GJH135" s="390"/>
      <c r="GJI135" s="391"/>
      <c r="GJJ135" s="392"/>
      <c r="GJK135" s="393"/>
      <c r="GJL135" s="394"/>
      <c r="GJM135" s="395"/>
      <c r="GJN135" s="389"/>
      <c r="GJO135" s="390"/>
      <c r="GJP135" s="391"/>
      <c r="GJQ135" s="392"/>
      <c r="GJR135" s="393"/>
      <c r="GJS135" s="394"/>
      <c r="GJT135" s="395"/>
      <c r="GJU135" s="389"/>
      <c r="GJV135" s="390"/>
      <c r="GJW135" s="391"/>
      <c r="GJX135" s="392"/>
      <c r="GJY135" s="393"/>
      <c r="GJZ135" s="394"/>
      <c r="GKA135" s="395"/>
      <c r="GKB135" s="389"/>
      <c r="GKC135" s="390"/>
      <c r="GKD135" s="391"/>
      <c r="GKE135" s="392"/>
      <c r="GKF135" s="393"/>
      <c r="GKG135" s="394"/>
      <c r="GKH135" s="395"/>
      <c r="GKI135" s="389"/>
      <c r="GKJ135" s="390"/>
      <c r="GKK135" s="391"/>
      <c r="GKL135" s="392"/>
      <c r="GKM135" s="393"/>
      <c r="GKN135" s="394"/>
      <c r="GKO135" s="395"/>
      <c r="GKP135" s="389"/>
      <c r="GKQ135" s="390"/>
      <c r="GKR135" s="391"/>
      <c r="GKS135" s="392"/>
      <c r="GKT135" s="393"/>
      <c r="GKU135" s="394"/>
      <c r="GKV135" s="395"/>
      <c r="GKW135" s="389"/>
      <c r="GKX135" s="390"/>
      <c r="GKY135" s="391"/>
      <c r="GKZ135" s="392"/>
      <c r="GLA135" s="393"/>
      <c r="GLB135" s="394"/>
      <c r="GLC135" s="395"/>
      <c r="GLD135" s="389"/>
      <c r="GLE135" s="390"/>
      <c r="GLF135" s="391"/>
      <c r="GLG135" s="392"/>
      <c r="GLH135" s="393"/>
      <c r="GLI135" s="394"/>
      <c r="GLJ135" s="395"/>
      <c r="GLK135" s="389"/>
      <c r="GLL135" s="390"/>
      <c r="GLM135" s="391"/>
      <c r="GLN135" s="392"/>
      <c r="GLO135" s="393"/>
      <c r="GLP135" s="394"/>
      <c r="GLQ135" s="395"/>
      <c r="GLR135" s="389"/>
      <c r="GLS135" s="390"/>
      <c r="GLT135" s="391"/>
      <c r="GLU135" s="392"/>
      <c r="GLV135" s="393"/>
      <c r="GLW135" s="394"/>
      <c r="GLX135" s="395"/>
      <c r="GLY135" s="389"/>
      <c r="GLZ135" s="390"/>
      <c r="GMA135" s="391"/>
      <c r="GMB135" s="392"/>
      <c r="GMC135" s="393"/>
      <c r="GMD135" s="394"/>
      <c r="GME135" s="395"/>
      <c r="GMF135" s="389"/>
      <c r="GMG135" s="390"/>
      <c r="GMH135" s="391"/>
      <c r="GMI135" s="392"/>
      <c r="GMJ135" s="393"/>
      <c r="GMK135" s="394"/>
      <c r="GML135" s="395"/>
      <c r="GMM135" s="389"/>
      <c r="GMN135" s="390"/>
      <c r="GMO135" s="391"/>
      <c r="GMP135" s="392"/>
      <c r="GMQ135" s="393"/>
      <c r="GMR135" s="394"/>
      <c r="GMS135" s="395"/>
      <c r="GMT135" s="389"/>
      <c r="GMU135" s="390"/>
      <c r="GMV135" s="391"/>
      <c r="GMW135" s="392"/>
      <c r="GMX135" s="393"/>
      <c r="GMY135" s="394"/>
      <c r="GMZ135" s="395"/>
      <c r="GNA135" s="389"/>
      <c r="GNB135" s="390"/>
      <c r="GNC135" s="391"/>
      <c r="GND135" s="392"/>
      <c r="GNE135" s="393"/>
      <c r="GNF135" s="394"/>
      <c r="GNG135" s="395"/>
      <c r="GNH135" s="389"/>
      <c r="GNI135" s="390"/>
      <c r="GNJ135" s="391"/>
      <c r="GNK135" s="392"/>
      <c r="GNL135" s="393"/>
      <c r="GNM135" s="394"/>
      <c r="GNN135" s="395"/>
      <c r="GNO135" s="389"/>
      <c r="GNP135" s="390"/>
      <c r="GNQ135" s="391"/>
      <c r="GNR135" s="392"/>
      <c r="GNS135" s="393"/>
      <c r="GNT135" s="394"/>
      <c r="GNU135" s="395"/>
      <c r="GNV135" s="389"/>
      <c r="GNW135" s="390"/>
      <c r="GNX135" s="391"/>
      <c r="GNY135" s="392"/>
      <c r="GNZ135" s="393"/>
      <c r="GOA135" s="394"/>
      <c r="GOB135" s="395"/>
      <c r="GOC135" s="389"/>
      <c r="GOD135" s="390"/>
      <c r="GOE135" s="391"/>
      <c r="GOF135" s="392"/>
      <c r="GOG135" s="393"/>
      <c r="GOH135" s="394"/>
      <c r="GOI135" s="395"/>
      <c r="GOJ135" s="389"/>
      <c r="GOK135" s="390"/>
      <c r="GOL135" s="391"/>
      <c r="GOM135" s="392"/>
      <c r="GON135" s="393"/>
      <c r="GOO135" s="394"/>
      <c r="GOP135" s="395"/>
      <c r="GOQ135" s="389"/>
      <c r="GOR135" s="390"/>
      <c r="GOS135" s="391"/>
      <c r="GOT135" s="392"/>
      <c r="GOU135" s="393"/>
      <c r="GOV135" s="394"/>
      <c r="GOW135" s="395"/>
      <c r="GOX135" s="389"/>
      <c r="GOY135" s="390"/>
      <c r="GOZ135" s="391"/>
      <c r="GPA135" s="392"/>
      <c r="GPB135" s="393"/>
      <c r="GPC135" s="394"/>
      <c r="GPD135" s="395"/>
      <c r="GPE135" s="389"/>
      <c r="GPF135" s="390"/>
      <c r="GPG135" s="391"/>
      <c r="GPH135" s="392"/>
      <c r="GPI135" s="393"/>
      <c r="GPJ135" s="394"/>
      <c r="GPK135" s="395"/>
      <c r="GPL135" s="389"/>
      <c r="GPM135" s="390"/>
      <c r="GPN135" s="391"/>
      <c r="GPO135" s="392"/>
      <c r="GPP135" s="393"/>
      <c r="GPQ135" s="394"/>
      <c r="GPR135" s="395"/>
      <c r="GPS135" s="389"/>
      <c r="GPT135" s="390"/>
      <c r="GPU135" s="391"/>
      <c r="GPV135" s="392"/>
      <c r="GPW135" s="393"/>
      <c r="GPX135" s="394"/>
      <c r="GPY135" s="395"/>
      <c r="GPZ135" s="389"/>
      <c r="GQA135" s="390"/>
      <c r="GQB135" s="391"/>
      <c r="GQC135" s="392"/>
      <c r="GQD135" s="393"/>
      <c r="GQE135" s="394"/>
      <c r="GQF135" s="395"/>
      <c r="GQG135" s="389"/>
      <c r="GQH135" s="390"/>
      <c r="GQI135" s="391"/>
      <c r="GQJ135" s="392"/>
      <c r="GQK135" s="393"/>
      <c r="GQL135" s="394"/>
      <c r="GQM135" s="395"/>
      <c r="GQN135" s="389"/>
      <c r="GQO135" s="390"/>
      <c r="GQP135" s="391"/>
      <c r="GQQ135" s="392"/>
      <c r="GQR135" s="393"/>
      <c r="GQS135" s="394"/>
      <c r="GQT135" s="395"/>
      <c r="GQU135" s="389"/>
      <c r="GQV135" s="390"/>
      <c r="GQW135" s="391"/>
      <c r="GQX135" s="392"/>
      <c r="GQY135" s="393"/>
      <c r="GQZ135" s="394"/>
      <c r="GRA135" s="395"/>
      <c r="GRB135" s="389"/>
      <c r="GRC135" s="390"/>
      <c r="GRD135" s="391"/>
      <c r="GRE135" s="392"/>
      <c r="GRF135" s="393"/>
      <c r="GRG135" s="394"/>
      <c r="GRH135" s="395"/>
      <c r="GRI135" s="389"/>
      <c r="GRJ135" s="390"/>
      <c r="GRK135" s="391"/>
      <c r="GRL135" s="392"/>
      <c r="GRM135" s="393"/>
      <c r="GRN135" s="394"/>
      <c r="GRO135" s="395"/>
      <c r="GRP135" s="389"/>
      <c r="GRQ135" s="390"/>
      <c r="GRR135" s="391"/>
      <c r="GRS135" s="392"/>
      <c r="GRT135" s="393"/>
      <c r="GRU135" s="394"/>
      <c r="GRV135" s="395"/>
      <c r="GRW135" s="389"/>
      <c r="GRX135" s="390"/>
      <c r="GRY135" s="391"/>
      <c r="GRZ135" s="392"/>
      <c r="GSA135" s="393"/>
      <c r="GSB135" s="394"/>
      <c r="GSC135" s="395"/>
      <c r="GSD135" s="389"/>
      <c r="GSE135" s="390"/>
      <c r="GSF135" s="391"/>
      <c r="GSG135" s="392"/>
      <c r="GSH135" s="393"/>
      <c r="GSI135" s="394"/>
      <c r="GSJ135" s="395"/>
      <c r="GSK135" s="389"/>
      <c r="GSL135" s="390"/>
      <c r="GSM135" s="391"/>
      <c r="GSN135" s="392"/>
      <c r="GSO135" s="393"/>
      <c r="GSP135" s="394"/>
      <c r="GSQ135" s="395"/>
      <c r="GSR135" s="389"/>
      <c r="GSS135" s="390"/>
      <c r="GST135" s="391"/>
      <c r="GSU135" s="392"/>
      <c r="GSV135" s="393"/>
      <c r="GSW135" s="394"/>
      <c r="GSX135" s="395"/>
      <c r="GSY135" s="389"/>
      <c r="GSZ135" s="390"/>
      <c r="GTA135" s="391"/>
      <c r="GTB135" s="392"/>
      <c r="GTC135" s="393"/>
      <c r="GTD135" s="394"/>
      <c r="GTE135" s="395"/>
      <c r="GTF135" s="389"/>
      <c r="GTG135" s="390"/>
      <c r="GTH135" s="391"/>
      <c r="GTI135" s="392"/>
      <c r="GTJ135" s="393"/>
      <c r="GTK135" s="394"/>
      <c r="GTL135" s="395"/>
      <c r="GTM135" s="389"/>
      <c r="GTN135" s="390"/>
      <c r="GTO135" s="391"/>
      <c r="GTP135" s="392"/>
      <c r="GTQ135" s="393"/>
      <c r="GTR135" s="394"/>
      <c r="GTS135" s="395"/>
      <c r="GTT135" s="389"/>
      <c r="GTU135" s="390"/>
      <c r="GTV135" s="391"/>
      <c r="GTW135" s="392"/>
      <c r="GTX135" s="393"/>
      <c r="GTY135" s="394"/>
      <c r="GTZ135" s="395"/>
      <c r="GUA135" s="389"/>
      <c r="GUB135" s="390"/>
      <c r="GUC135" s="391"/>
      <c r="GUD135" s="392"/>
      <c r="GUE135" s="393"/>
      <c r="GUF135" s="394"/>
      <c r="GUG135" s="395"/>
      <c r="GUH135" s="389"/>
      <c r="GUI135" s="390"/>
      <c r="GUJ135" s="391"/>
      <c r="GUK135" s="392"/>
      <c r="GUL135" s="393"/>
      <c r="GUM135" s="394"/>
      <c r="GUN135" s="395"/>
      <c r="GUO135" s="389"/>
      <c r="GUP135" s="390"/>
      <c r="GUQ135" s="391"/>
      <c r="GUR135" s="392"/>
      <c r="GUS135" s="393"/>
      <c r="GUT135" s="394"/>
      <c r="GUU135" s="395"/>
      <c r="GUV135" s="389"/>
      <c r="GUW135" s="390"/>
      <c r="GUX135" s="391"/>
      <c r="GUY135" s="392"/>
      <c r="GUZ135" s="393"/>
      <c r="GVA135" s="394"/>
      <c r="GVB135" s="395"/>
      <c r="GVC135" s="389"/>
      <c r="GVD135" s="390"/>
      <c r="GVE135" s="391"/>
      <c r="GVF135" s="392"/>
      <c r="GVG135" s="393"/>
      <c r="GVH135" s="394"/>
      <c r="GVI135" s="395"/>
      <c r="GVJ135" s="389"/>
      <c r="GVK135" s="390"/>
      <c r="GVL135" s="391"/>
      <c r="GVM135" s="392"/>
      <c r="GVN135" s="393"/>
      <c r="GVO135" s="394"/>
      <c r="GVP135" s="395"/>
      <c r="GVQ135" s="389"/>
      <c r="GVR135" s="390"/>
      <c r="GVS135" s="391"/>
      <c r="GVT135" s="392"/>
      <c r="GVU135" s="393"/>
      <c r="GVV135" s="394"/>
      <c r="GVW135" s="395"/>
      <c r="GVX135" s="389"/>
      <c r="GVY135" s="390"/>
      <c r="GVZ135" s="391"/>
      <c r="GWA135" s="392"/>
      <c r="GWB135" s="393"/>
      <c r="GWC135" s="394"/>
      <c r="GWD135" s="395"/>
      <c r="GWE135" s="389"/>
      <c r="GWF135" s="390"/>
      <c r="GWG135" s="391"/>
      <c r="GWH135" s="392"/>
      <c r="GWI135" s="393"/>
      <c r="GWJ135" s="394"/>
      <c r="GWK135" s="395"/>
      <c r="GWL135" s="389"/>
      <c r="GWM135" s="390"/>
      <c r="GWN135" s="391"/>
      <c r="GWO135" s="392"/>
      <c r="GWP135" s="393"/>
      <c r="GWQ135" s="394"/>
      <c r="GWR135" s="395"/>
      <c r="GWS135" s="389"/>
      <c r="GWT135" s="390"/>
      <c r="GWU135" s="391"/>
      <c r="GWV135" s="392"/>
      <c r="GWW135" s="393"/>
      <c r="GWX135" s="394"/>
      <c r="GWY135" s="395"/>
      <c r="GWZ135" s="389"/>
      <c r="GXA135" s="390"/>
      <c r="GXB135" s="391"/>
      <c r="GXC135" s="392"/>
      <c r="GXD135" s="393"/>
      <c r="GXE135" s="394"/>
      <c r="GXF135" s="395"/>
      <c r="GXG135" s="389"/>
      <c r="GXH135" s="390"/>
      <c r="GXI135" s="391"/>
      <c r="GXJ135" s="392"/>
      <c r="GXK135" s="393"/>
      <c r="GXL135" s="394"/>
      <c r="GXM135" s="395"/>
      <c r="GXN135" s="389"/>
      <c r="GXO135" s="390"/>
      <c r="GXP135" s="391"/>
      <c r="GXQ135" s="392"/>
      <c r="GXR135" s="393"/>
      <c r="GXS135" s="394"/>
      <c r="GXT135" s="395"/>
      <c r="GXU135" s="389"/>
      <c r="GXV135" s="390"/>
      <c r="GXW135" s="391"/>
      <c r="GXX135" s="392"/>
      <c r="GXY135" s="393"/>
      <c r="GXZ135" s="394"/>
      <c r="GYA135" s="395"/>
      <c r="GYB135" s="389"/>
      <c r="GYC135" s="390"/>
      <c r="GYD135" s="391"/>
      <c r="GYE135" s="392"/>
      <c r="GYF135" s="393"/>
      <c r="GYG135" s="394"/>
      <c r="GYH135" s="395"/>
      <c r="GYI135" s="389"/>
      <c r="GYJ135" s="390"/>
      <c r="GYK135" s="391"/>
      <c r="GYL135" s="392"/>
      <c r="GYM135" s="393"/>
      <c r="GYN135" s="394"/>
      <c r="GYO135" s="395"/>
      <c r="GYP135" s="389"/>
      <c r="GYQ135" s="390"/>
      <c r="GYR135" s="391"/>
      <c r="GYS135" s="392"/>
      <c r="GYT135" s="393"/>
      <c r="GYU135" s="394"/>
      <c r="GYV135" s="395"/>
      <c r="GYW135" s="389"/>
      <c r="GYX135" s="390"/>
      <c r="GYY135" s="391"/>
      <c r="GYZ135" s="392"/>
      <c r="GZA135" s="393"/>
      <c r="GZB135" s="394"/>
      <c r="GZC135" s="395"/>
      <c r="GZD135" s="389"/>
      <c r="GZE135" s="390"/>
      <c r="GZF135" s="391"/>
      <c r="GZG135" s="392"/>
      <c r="GZH135" s="393"/>
      <c r="GZI135" s="394"/>
      <c r="GZJ135" s="395"/>
      <c r="GZK135" s="389"/>
      <c r="GZL135" s="390"/>
      <c r="GZM135" s="391"/>
      <c r="GZN135" s="392"/>
      <c r="GZO135" s="393"/>
      <c r="GZP135" s="394"/>
      <c r="GZQ135" s="395"/>
      <c r="GZR135" s="389"/>
      <c r="GZS135" s="390"/>
      <c r="GZT135" s="391"/>
      <c r="GZU135" s="392"/>
      <c r="GZV135" s="393"/>
      <c r="GZW135" s="394"/>
      <c r="GZX135" s="395"/>
      <c r="GZY135" s="389"/>
      <c r="GZZ135" s="390"/>
      <c r="HAA135" s="391"/>
      <c r="HAB135" s="392"/>
      <c r="HAC135" s="393"/>
      <c r="HAD135" s="394"/>
      <c r="HAE135" s="395"/>
      <c r="HAF135" s="389"/>
      <c r="HAG135" s="390"/>
      <c r="HAH135" s="391"/>
      <c r="HAI135" s="392"/>
      <c r="HAJ135" s="393"/>
      <c r="HAK135" s="394"/>
      <c r="HAL135" s="395"/>
      <c r="HAM135" s="389"/>
      <c r="HAN135" s="390"/>
      <c r="HAO135" s="391"/>
      <c r="HAP135" s="392"/>
      <c r="HAQ135" s="393"/>
      <c r="HAR135" s="394"/>
      <c r="HAS135" s="395"/>
      <c r="HAT135" s="389"/>
      <c r="HAU135" s="390"/>
      <c r="HAV135" s="391"/>
      <c r="HAW135" s="392"/>
      <c r="HAX135" s="393"/>
      <c r="HAY135" s="394"/>
      <c r="HAZ135" s="395"/>
      <c r="HBA135" s="389"/>
      <c r="HBB135" s="390"/>
      <c r="HBC135" s="391"/>
      <c r="HBD135" s="392"/>
      <c r="HBE135" s="393"/>
      <c r="HBF135" s="394"/>
      <c r="HBG135" s="395"/>
      <c r="HBH135" s="389"/>
      <c r="HBI135" s="390"/>
      <c r="HBJ135" s="391"/>
      <c r="HBK135" s="392"/>
      <c r="HBL135" s="393"/>
      <c r="HBM135" s="394"/>
      <c r="HBN135" s="395"/>
      <c r="HBO135" s="389"/>
      <c r="HBP135" s="390"/>
      <c r="HBQ135" s="391"/>
      <c r="HBR135" s="392"/>
      <c r="HBS135" s="393"/>
      <c r="HBT135" s="394"/>
      <c r="HBU135" s="395"/>
      <c r="HBV135" s="389"/>
      <c r="HBW135" s="390"/>
      <c r="HBX135" s="391"/>
      <c r="HBY135" s="392"/>
      <c r="HBZ135" s="393"/>
      <c r="HCA135" s="394"/>
      <c r="HCB135" s="395"/>
      <c r="HCC135" s="389"/>
      <c r="HCD135" s="390"/>
      <c r="HCE135" s="391"/>
      <c r="HCF135" s="392"/>
      <c r="HCG135" s="393"/>
      <c r="HCH135" s="394"/>
      <c r="HCI135" s="395"/>
      <c r="HCJ135" s="389"/>
      <c r="HCK135" s="390"/>
      <c r="HCL135" s="391"/>
      <c r="HCM135" s="392"/>
      <c r="HCN135" s="393"/>
      <c r="HCO135" s="394"/>
      <c r="HCP135" s="395"/>
      <c r="HCQ135" s="389"/>
      <c r="HCR135" s="390"/>
      <c r="HCS135" s="391"/>
      <c r="HCT135" s="392"/>
      <c r="HCU135" s="393"/>
      <c r="HCV135" s="394"/>
      <c r="HCW135" s="395"/>
      <c r="HCX135" s="389"/>
      <c r="HCY135" s="390"/>
      <c r="HCZ135" s="391"/>
      <c r="HDA135" s="392"/>
      <c r="HDB135" s="393"/>
      <c r="HDC135" s="394"/>
      <c r="HDD135" s="395"/>
      <c r="HDE135" s="389"/>
      <c r="HDF135" s="390"/>
      <c r="HDG135" s="391"/>
      <c r="HDH135" s="392"/>
      <c r="HDI135" s="393"/>
      <c r="HDJ135" s="394"/>
      <c r="HDK135" s="395"/>
      <c r="HDL135" s="389"/>
      <c r="HDM135" s="390"/>
      <c r="HDN135" s="391"/>
      <c r="HDO135" s="392"/>
      <c r="HDP135" s="393"/>
      <c r="HDQ135" s="394"/>
      <c r="HDR135" s="395"/>
      <c r="HDS135" s="389"/>
      <c r="HDT135" s="390"/>
      <c r="HDU135" s="391"/>
      <c r="HDV135" s="392"/>
      <c r="HDW135" s="393"/>
      <c r="HDX135" s="394"/>
      <c r="HDY135" s="395"/>
      <c r="HDZ135" s="389"/>
      <c r="HEA135" s="390"/>
      <c r="HEB135" s="391"/>
      <c r="HEC135" s="392"/>
      <c r="HED135" s="393"/>
      <c r="HEE135" s="394"/>
      <c r="HEF135" s="395"/>
      <c r="HEG135" s="389"/>
      <c r="HEH135" s="390"/>
      <c r="HEI135" s="391"/>
      <c r="HEJ135" s="392"/>
      <c r="HEK135" s="393"/>
      <c r="HEL135" s="394"/>
      <c r="HEM135" s="395"/>
      <c r="HEN135" s="389"/>
      <c r="HEO135" s="390"/>
      <c r="HEP135" s="391"/>
      <c r="HEQ135" s="392"/>
      <c r="HER135" s="393"/>
      <c r="HES135" s="394"/>
      <c r="HET135" s="395"/>
      <c r="HEU135" s="389"/>
      <c r="HEV135" s="390"/>
      <c r="HEW135" s="391"/>
      <c r="HEX135" s="392"/>
      <c r="HEY135" s="393"/>
      <c r="HEZ135" s="394"/>
      <c r="HFA135" s="395"/>
      <c r="HFB135" s="389"/>
      <c r="HFC135" s="390"/>
      <c r="HFD135" s="391"/>
      <c r="HFE135" s="392"/>
      <c r="HFF135" s="393"/>
      <c r="HFG135" s="394"/>
      <c r="HFH135" s="395"/>
      <c r="HFI135" s="389"/>
      <c r="HFJ135" s="390"/>
      <c r="HFK135" s="391"/>
      <c r="HFL135" s="392"/>
      <c r="HFM135" s="393"/>
      <c r="HFN135" s="394"/>
      <c r="HFO135" s="395"/>
      <c r="HFP135" s="389"/>
      <c r="HFQ135" s="390"/>
      <c r="HFR135" s="391"/>
      <c r="HFS135" s="392"/>
      <c r="HFT135" s="393"/>
      <c r="HFU135" s="394"/>
      <c r="HFV135" s="395"/>
      <c r="HFW135" s="389"/>
      <c r="HFX135" s="390"/>
      <c r="HFY135" s="391"/>
      <c r="HFZ135" s="392"/>
      <c r="HGA135" s="393"/>
      <c r="HGB135" s="394"/>
      <c r="HGC135" s="395"/>
      <c r="HGD135" s="389"/>
      <c r="HGE135" s="390"/>
      <c r="HGF135" s="391"/>
      <c r="HGG135" s="392"/>
      <c r="HGH135" s="393"/>
      <c r="HGI135" s="394"/>
      <c r="HGJ135" s="395"/>
      <c r="HGK135" s="389"/>
      <c r="HGL135" s="390"/>
      <c r="HGM135" s="391"/>
      <c r="HGN135" s="392"/>
      <c r="HGO135" s="393"/>
      <c r="HGP135" s="394"/>
      <c r="HGQ135" s="395"/>
      <c r="HGR135" s="389"/>
      <c r="HGS135" s="390"/>
      <c r="HGT135" s="391"/>
      <c r="HGU135" s="392"/>
      <c r="HGV135" s="393"/>
      <c r="HGW135" s="394"/>
      <c r="HGX135" s="395"/>
      <c r="HGY135" s="389"/>
      <c r="HGZ135" s="390"/>
      <c r="HHA135" s="391"/>
      <c r="HHB135" s="392"/>
      <c r="HHC135" s="393"/>
      <c r="HHD135" s="394"/>
      <c r="HHE135" s="395"/>
      <c r="HHF135" s="389"/>
      <c r="HHG135" s="390"/>
      <c r="HHH135" s="391"/>
      <c r="HHI135" s="392"/>
      <c r="HHJ135" s="393"/>
      <c r="HHK135" s="394"/>
      <c r="HHL135" s="395"/>
      <c r="HHM135" s="389"/>
      <c r="HHN135" s="390"/>
      <c r="HHO135" s="391"/>
      <c r="HHP135" s="392"/>
      <c r="HHQ135" s="393"/>
      <c r="HHR135" s="394"/>
      <c r="HHS135" s="395"/>
      <c r="HHT135" s="389"/>
      <c r="HHU135" s="390"/>
      <c r="HHV135" s="391"/>
      <c r="HHW135" s="392"/>
      <c r="HHX135" s="393"/>
      <c r="HHY135" s="394"/>
      <c r="HHZ135" s="395"/>
      <c r="HIA135" s="389"/>
      <c r="HIB135" s="390"/>
      <c r="HIC135" s="391"/>
      <c r="HID135" s="392"/>
      <c r="HIE135" s="393"/>
      <c r="HIF135" s="394"/>
      <c r="HIG135" s="395"/>
      <c r="HIH135" s="389"/>
      <c r="HII135" s="390"/>
      <c r="HIJ135" s="391"/>
      <c r="HIK135" s="392"/>
      <c r="HIL135" s="393"/>
      <c r="HIM135" s="394"/>
      <c r="HIN135" s="395"/>
      <c r="HIO135" s="389"/>
      <c r="HIP135" s="390"/>
      <c r="HIQ135" s="391"/>
      <c r="HIR135" s="392"/>
      <c r="HIS135" s="393"/>
      <c r="HIT135" s="394"/>
      <c r="HIU135" s="395"/>
      <c r="HIV135" s="389"/>
      <c r="HIW135" s="390"/>
      <c r="HIX135" s="391"/>
      <c r="HIY135" s="392"/>
      <c r="HIZ135" s="393"/>
      <c r="HJA135" s="394"/>
      <c r="HJB135" s="395"/>
      <c r="HJC135" s="389"/>
      <c r="HJD135" s="390"/>
      <c r="HJE135" s="391"/>
      <c r="HJF135" s="392"/>
      <c r="HJG135" s="393"/>
      <c r="HJH135" s="394"/>
      <c r="HJI135" s="395"/>
      <c r="HJJ135" s="389"/>
      <c r="HJK135" s="390"/>
      <c r="HJL135" s="391"/>
      <c r="HJM135" s="392"/>
      <c r="HJN135" s="393"/>
      <c r="HJO135" s="394"/>
      <c r="HJP135" s="395"/>
      <c r="HJQ135" s="389"/>
      <c r="HJR135" s="390"/>
      <c r="HJS135" s="391"/>
      <c r="HJT135" s="392"/>
      <c r="HJU135" s="393"/>
      <c r="HJV135" s="394"/>
      <c r="HJW135" s="395"/>
      <c r="HJX135" s="389"/>
      <c r="HJY135" s="390"/>
      <c r="HJZ135" s="391"/>
      <c r="HKA135" s="392"/>
      <c r="HKB135" s="393"/>
      <c r="HKC135" s="394"/>
      <c r="HKD135" s="395"/>
      <c r="HKE135" s="389"/>
      <c r="HKF135" s="390"/>
      <c r="HKG135" s="391"/>
      <c r="HKH135" s="392"/>
      <c r="HKI135" s="393"/>
      <c r="HKJ135" s="394"/>
      <c r="HKK135" s="395"/>
      <c r="HKL135" s="389"/>
      <c r="HKM135" s="390"/>
      <c r="HKN135" s="391"/>
      <c r="HKO135" s="392"/>
      <c r="HKP135" s="393"/>
      <c r="HKQ135" s="394"/>
      <c r="HKR135" s="395"/>
      <c r="HKS135" s="389"/>
      <c r="HKT135" s="390"/>
      <c r="HKU135" s="391"/>
      <c r="HKV135" s="392"/>
      <c r="HKW135" s="393"/>
      <c r="HKX135" s="394"/>
      <c r="HKY135" s="395"/>
      <c r="HKZ135" s="389"/>
      <c r="HLA135" s="390"/>
      <c r="HLB135" s="391"/>
      <c r="HLC135" s="392"/>
      <c r="HLD135" s="393"/>
      <c r="HLE135" s="394"/>
      <c r="HLF135" s="395"/>
      <c r="HLG135" s="389"/>
      <c r="HLH135" s="390"/>
      <c r="HLI135" s="391"/>
      <c r="HLJ135" s="392"/>
      <c r="HLK135" s="393"/>
      <c r="HLL135" s="394"/>
      <c r="HLM135" s="395"/>
      <c r="HLN135" s="389"/>
      <c r="HLO135" s="390"/>
      <c r="HLP135" s="391"/>
      <c r="HLQ135" s="392"/>
      <c r="HLR135" s="393"/>
      <c r="HLS135" s="394"/>
      <c r="HLT135" s="395"/>
      <c r="HLU135" s="389"/>
      <c r="HLV135" s="390"/>
      <c r="HLW135" s="391"/>
      <c r="HLX135" s="392"/>
      <c r="HLY135" s="393"/>
      <c r="HLZ135" s="394"/>
      <c r="HMA135" s="395"/>
      <c r="HMB135" s="389"/>
      <c r="HMC135" s="390"/>
      <c r="HMD135" s="391"/>
      <c r="HME135" s="392"/>
      <c r="HMF135" s="393"/>
      <c r="HMG135" s="394"/>
      <c r="HMH135" s="395"/>
      <c r="HMI135" s="389"/>
      <c r="HMJ135" s="390"/>
      <c r="HMK135" s="391"/>
      <c r="HML135" s="392"/>
      <c r="HMM135" s="393"/>
      <c r="HMN135" s="394"/>
      <c r="HMO135" s="395"/>
      <c r="HMP135" s="389"/>
      <c r="HMQ135" s="390"/>
      <c r="HMR135" s="391"/>
      <c r="HMS135" s="392"/>
      <c r="HMT135" s="393"/>
      <c r="HMU135" s="394"/>
      <c r="HMV135" s="395"/>
      <c r="HMW135" s="389"/>
      <c r="HMX135" s="390"/>
      <c r="HMY135" s="391"/>
      <c r="HMZ135" s="392"/>
      <c r="HNA135" s="393"/>
      <c r="HNB135" s="394"/>
      <c r="HNC135" s="395"/>
      <c r="HND135" s="389"/>
      <c r="HNE135" s="390"/>
      <c r="HNF135" s="391"/>
      <c r="HNG135" s="392"/>
      <c r="HNH135" s="393"/>
      <c r="HNI135" s="394"/>
      <c r="HNJ135" s="395"/>
      <c r="HNK135" s="389"/>
      <c r="HNL135" s="390"/>
      <c r="HNM135" s="391"/>
      <c r="HNN135" s="392"/>
      <c r="HNO135" s="393"/>
      <c r="HNP135" s="394"/>
      <c r="HNQ135" s="395"/>
      <c r="HNR135" s="389"/>
      <c r="HNS135" s="390"/>
      <c r="HNT135" s="391"/>
      <c r="HNU135" s="392"/>
      <c r="HNV135" s="393"/>
      <c r="HNW135" s="394"/>
      <c r="HNX135" s="395"/>
      <c r="HNY135" s="389"/>
      <c r="HNZ135" s="390"/>
      <c r="HOA135" s="391"/>
      <c r="HOB135" s="392"/>
      <c r="HOC135" s="393"/>
      <c r="HOD135" s="394"/>
      <c r="HOE135" s="395"/>
      <c r="HOF135" s="389"/>
      <c r="HOG135" s="390"/>
      <c r="HOH135" s="391"/>
      <c r="HOI135" s="392"/>
      <c r="HOJ135" s="393"/>
      <c r="HOK135" s="394"/>
      <c r="HOL135" s="395"/>
      <c r="HOM135" s="389"/>
      <c r="HON135" s="390"/>
      <c r="HOO135" s="391"/>
      <c r="HOP135" s="392"/>
      <c r="HOQ135" s="393"/>
      <c r="HOR135" s="394"/>
      <c r="HOS135" s="395"/>
      <c r="HOT135" s="389"/>
      <c r="HOU135" s="390"/>
      <c r="HOV135" s="391"/>
      <c r="HOW135" s="392"/>
      <c r="HOX135" s="393"/>
      <c r="HOY135" s="394"/>
      <c r="HOZ135" s="395"/>
      <c r="HPA135" s="389"/>
      <c r="HPB135" s="390"/>
      <c r="HPC135" s="391"/>
      <c r="HPD135" s="392"/>
      <c r="HPE135" s="393"/>
      <c r="HPF135" s="394"/>
      <c r="HPG135" s="395"/>
      <c r="HPH135" s="389"/>
      <c r="HPI135" s="390"/>
      <c r="HPJ135" s="391"/>
      <c r="HPK135" s="392"/>
      <c r="HPL135" s="393"/>
      <c r="HPM135" s="394"/>
      <c r="HPN135" s="395"/>
      <c r="HPO135" s="389"/>
      <c r="HPP135" s="390"/>
      <c r="HPQ135" s="391"/>
      <c r="HPR135" s="392"/>
      <c r="HPS135" s="393"/>
      <c r="HPT135" s="394"/>
      <c r="HPU135" s="395"/>
      <c r="HPV135" s="389"/>
      <c r="HPW135" s="390"/>
      <c r="HPX135" s="391"/>
      <c r="HPY135" s="392"/>
      <c r="HPZ135" s="393"/>
      <c r="HQA135" s="394"/>
      <c r="HQB135" s="395"/>
      <c r="HQC135" s="389"/>
      <c r="HQD135" s="390"/>
      <c r="HQE135" s="391"/>
      <c r="HQF135" s="392"/>
      <c r="HQG135" s="393"/>
      <c r="HQH135" s="394"/>
      <c r="HQI135" s="395"/>
      <c r="HQJ135" s="389"/>
      <c r="HQK135" s="390"/>
      <c r="HQL135" s="391"/>
      <c r="HQM135" s="392"/>
      <c r="HQN135" s="393"/>
      <c r="HQO135" s="394"/>
      <c r="HQP135" s="395"/>
      <c r="HQQ135" s="389"/>
      <c r="HQR135" s="390"/>
      <c r="HQS135" s="391"/>
      <c r="HQT135" s="392"/>
      <c r="HQU135" s="393"/>
      <c r="HQV135" s="394"/>
      <c r="HQW135" s="395"/>
      <c r="HQX135" s="389"/>
      <c r="HQY135" s="390"/>
      <c r="HQZ135" s="391"/>
      <c r="HRA135" s="392"/>
      <c r="HRB135" s="393"/>
      <c r="HRC135" s="394"/>
      <c r="HRD135" s="395"/>
      <c r="HRE135" s="389"/>
      <c r="HRF135" s="390"/>
      <c r="HRG135" s="391"/>
      <c r="HRH135" s="392"/>
      <c r="HRI135" s="393"/>
      <c r="HRJ135" s="394"/>
      <c r="HRK135" s="395"/>
      <c r="HRL135" s="389"/>
      <c r="HRM135" s="390"/>
      <c r="HRN135" s="391"/>
      <c r="HRO135" s="392"/>
      <c r="HRP135" s="393"/>
      <c r="HRQ135" s="394"/>
      <c r="HRR135" s="395"/>
      <c r="HRS135" s="389"/>
      <c r="HRT135" s="390"/>
      <c r="HRU135" s="391"/>
      <c r="HRV135" s="392"/>
      <c r="HRW135" s="393"/>
      <c r="HRX135" s="394"/>
      <c r="HRY135" s="395"/>
      <c r="HRZ135" s="389"/>
      <c r="HSA135" s="390"/>
      <c r="HSB135" s="391"/>
      <c r="HSC135" s="392"/>
      <c r="HSD135" s="393"/>
      <c r="HSE135" s="394"/>
      <c r="HSF135" s="395"/>
      <c r="HSG135" s="389"/>
      <c r="HSH135" s="390"/>
      <c r="HSI135" s="391"/>
      <c r="HSJ135" s="392"/>
      <c r="HSK135" s="393"/>
      <c r="HSL135" s="394"/>
      <c r="HSM135" s="395"/>
      <c r="HSN135" s="389"/>
      <c r="HSO135" s="390"/>
      <c r="HSP135" s="391"/>
      <c r="HSQ135" s="392"/>
      <c r="HSR135" s="393"/>
      <c r="HSS135" s="394"/>
      <c r="HST135" s="395"/>
      <c r="HSU135" s="389"/>
      <c r="HSV135" s="390"/>
      <c r="HSW135" s="391"/>
      <c r="HSX135" s="392"/>
      <c r="HSY135" s="393"/>
      <c r="HSZ135" s="394"/>
      <c r="HTA135" s="395"/>
      <c r="HTB135" s="389"/>
      <c r="HTC135" s="390"/>
      <c r="HTD135" s="391"/>
      <c r="HTE135" s="392"/>
      <c r="HTF135" s="393"/>
      <c r="HTG135" s="394"/>
      <c r="HTH135" s="395"/>
      <c r="HTI135" s="389"/>
      <c r="HTJ135" s="390"/>
      <c r="HTK135" s="391"/>
      <c r="HTL135" s="392"/>
      <c r="HTM135" s="393"/>
      <c r="HTN135" s="394"/>
      <c r="HTO135" s="395"/>
      <c r="HTP135" s="389"/>
      <c r="HTQ135" s="390"/>
      <c r="HTR135" s="391"/>
      <c r="HTS135" s="392"/>
      <c r="HTT135" s="393"/>
      <c r="HTU135" s="394"/>
      <c r="HTV135" s="395"/>
      <c r="HTW135" s="389"/>
      <c r="HTX135" s="390"/>
      <c r="HTY135" s="391"/>
      <c r="HTZ135" s="392"/>
      <c r="HUA135" s="393"/>
      <c r="HUB135" s="394"/>
      <c r="HUC135" s="395"/>
      <c r="HUD135" s="389"/>
      <c r="HUE135" s="390"/>
      <c r="HUF135" s="391"/>
      <c r="HUG135" s="392"/>
      <c r="HUH135" s="393"/>
      <c r="HUI135" s="394"/>
      <c r="HUJ135" s="395"/>
      <c r="HUK135" s="389"/>
      <c r="HUL135" s="390"/>
      <c r="HUM135" s="391"/>
      <c r="HUN135" s="392"/>
      <c r="HUO135" s="393"/>
      <c r="HUP135" s="394"/>
      <c r="HUQ135" s="395"/>
      <c r="HUR135" s="389"/>
      <c r="HUS135" s="390"/>
      <c r="HUT135" s="391"/>
      <c r="HUU135" s="392"/>
      <c r="HUV135" s="393"/>
      <c r="HUW135" s="394"/>
      <c r="HUX135" s="395"/>
      <c r="HUY135" s="389"/>
      <c r="HUZ135" s="390"/>
      <c r="HVA135" s="391"/>
      <c r="HVB135" s="392"/>
      <c r="HVC135" s="393"/>
      <c r="HVD135" s="394"/>
      <c r="HVE135" s="395"/>
      <c r="HVF135" s="389"/>
      <c r="HVG135" s="390"/>
      <c r="HVH135" s="391"/>
      <c r="HVI135" s="392"/>
      <c r="HVJ135" s="393"/>
      <c r="HVK135" s="394"/>
      <c r="HVL135" s="395"/>
      <c r="HVM135" s="389"/>
      <c r="HVN135" s="390"/>
      <c r="HVO135" s="391"/>
      <c r="HVP135" s="392"/>
      <c r="HVQ135" s="393"/>
      <c r="HVR135" s="394"/>
      <c r="HVS135" s="395"/>
      <c r="HVT135" s="389"/>
      <c r="HVU135" s="390"/>
      <c r="HVV135" s="391"/>
      <c r="HVW135" s="392"/>
      <c r="HVX135" s="393"/>
      <c r="HVY135" s="394"/>
      <c r="HVZ135" s="395"/>
      <c r="HWA135" s="389"/>
      <c r="HWB135" s="390"/>
      <c r="HWC135" s="391"/>
      <c r="HWD135" s="392"/>
      <c r="HWE135" s="393"/>
      <c r="HWF135" s="394"/>
      <c r="HWG135" s="395"/>
      <c r="HWH135" s="389"/>
      <c r="HWI135" s="390"/>
      <c r="HWJ135" s="391"/>
      <c r="HWK135" s="392"/>
      <c r="HWL135" s="393"/>
      <c r="HWM135" s="394"/>
      <c r="HWN135" s="395"/>
      <c r="HWO135" s="389"/>
      <c r="HWP135" s="390"/>
      <c r="HWQ135" s="391"/>
      <c r="HWR135" s="392"/>
      <c r="HWS135" s="393"/>
      <c r="HWT135" s="394"/>
      <c r="HWU135" s="395"/>
      <c r="HWV135" s="389"/>
      <c r="HWW135" s="390"/>
      <c r="HWX135" s="391"/>
      <c r="HWY135" s="392"/>
      <c r="HWZ135" s="393"/>
      <c r="HXA135" s="394"/>
      <c r="HXB135" s="395"/>
      <c r="HXC135" s="389"/>
      <c r="HXD135" s="390"/>
      <c r="HXE135" s="391"/>
      <c r="HXF135" s="392"/>
      <c r="HXG135" s="393"/>
      <c r="HXH135" s="394"/>
      <c r="HXI135" s="395"/>
      <c r="HXJ135" s="389"/>
      <c r="HXK135" s="390"/>
      <c r="HXL135" s="391"/>
      <c r="HXM135" s="392"/>
      <c r="HXN135" s="393"/>
      <c r="HXO135" s="394"/>
      <c r="HXP135" s="395"/>
      <c r="HXQ135" s="389"/>
      <c r="HXR135" s="390"/>
      <c r="HXS135" s="391"/>
      <c r="HXT135" s="392"/>
      <c r="HXU135" s="393"/>
      <c r="HXV135" s="394"/>
      <c r="HXW135" s="395"/>
      <c r="HXX135" s="389"/>
      <c r="HXY135" s="390"/>
      <c r="HXZ135" s="391"/>
      <c r="HYA135" s="392"/>
      <c r="HYB135" s="393"/>
      <c r="HYC135" s="394"/>
      <c r="HYD135" s="395"/>
      <c r="HYE135" s="389"/>
      <c r="HYF135" s="390"/>
      <c r="HYG135" s="391"/>
      <c r="HYH135" s="392"/>
      <c r="HYI135" s="393"/>
      <c r="HYJ135" s="394"/>
      <c r="HYK135" s="395"/>
      <c r="HYL135" s="389"/>
      <c r="HYM135" s="390"/>
      <c r="HYN135" s="391"/>
      <c r="HYO135" s="392"/>
      <c r="HYP135" s="393"/>
      <c r="HYQ135" s="394"/>
      <c r="HYR135" s="395"/>
      <c r="HYS135" s="389"/>
      <c r="HYT135" s="390"/>
      <c r="HYU135" s="391"/>
      <c r="HYV135" s="392"/>
      <c r="HYW135" s="393"/>
      <c r="HYX135" s="394"/>
      <c r="HYY135" s="395"/>
      <c r="HYZ135" s="389"/>
      <c r="HZA135" s="390"/>
      <c r="HZB135" s="391"/>
      <c r="HZC135" s="392"/>
      <c r="HZD135" s="393"/>
      <c r="HZE135" s="394"/>
      <c r="HZF135" s="395"/>
      <c r="HZG135" s="389"/>
      <c r="HZH135" s="390"/>
      <c r="HZI135" s="391"/>
      <c r="HZJ135" s="392"/>
      <c r="HZK135" s="393"/>
      <c r="HZL135" s="394"/>
      <c r="HZM135" s="395"/>
      <c r="HZN135" s="389"/>
      <c r="HZO135" s="390"/>
      <c r="HZP135" s="391"/>
      <c r="HZQ135" s="392"/>
      <c r="HZR135" s="393"/>
      <c r="HZS135" s="394"/>
      <c r="HZT135" s="395"/>
      <c r="HZU135" s="389"/>
      <c r="HZV135" s="390"/>
      <c r="HZW135" s="391"/>
      <c r="HZX135" s="392"/>
      <c r="HZY135" s="393"/>
      <c r="HZZ135" s="394"/>
      <c r="IAA135" s="395"/>
      <c r="IAB135" s="389"/>
      <c r="IAC135" s="390"/>
      <c r="IAD135" s="391"/>
      <c r="IAE135" s="392"/>
      <c r="IAF135" s="393"/>
      <c r="IAG135" s="394"/>
      <c r="IAH135" s="395"/>
      <c r="IAI135" s="389"/>
      <c r="IAJ135" s="390"/>
      <c r="IAK135" s="391"/>
      <c r="IAL135" s="392"/>
      <c r="IAM135" s="393"/>
      <c r="IAN135" s="394"/>
      <c r="IAO135" s="395"/>
      <c r="IAP135" s="389"/>
      <c r="IAQ135" s="390"/>
      <c r="IAR135" s="391"/>
      <c r="IAS135" s="392"/>
      <c r="IAT135" s="393"/>
      <c r="IAU135" s="394"/>
      <c r="IAV135" s="395"/>
      <c r="IAW135" s="389"/>
      <c r="IAX135" s="390"/>
      <c r="IAY135" s="391"/>
      <c r="IAZ135" s="392"/>
      <c r="IBA135" s="393"/>
      <c r="IBB135" s="394"/>
      <c r="IBC135" s="395"/>
      <c r="IBD135" s="389"/>
      <c r="IBE135" s="390"/>
      <c r="IBF135" s="391"/>
      <c r="IBG135" s="392"/>
      <c r="IBH135" s="393"/>
      <c r="IBI135" s="394"/>
      <c r="IBJ135" s="395"/>
      <c r="IBK135" s="389"/>
      <c r="IBL135" s="390"/>
      <c r="IBM135" s="391"/>
      <c r="IBN135" s="392"/>
      <c r="IBO135" s="393"/>
      <c r="IBP135" s="394"/>
      <c r="IBQ135" s="395"/>
      <c r="IBR135" s="389"/>
      <c r="IBS135" s="390"/>
      <c r="IBT135" s="391"/>
      <c r="IBU135" s="392"/>
      <c r="IBV135" s="393"/>
      <c r="IBW135" s="394"/>
      <c r="IBX135" s="395"/>
      <c r="IBY135" s="389"/>
      <c r="IBZ135" s="390"/>
      <c r="ICA135" s="391"/>
      <c r="ICB135" s="392"/>
      <c r="ICC135" s="393"/>
      <c r="ICD135" s="394"/>
      <c r="ICE135" s="395"/>
      <c r="ICF135" s="389"/>
      <c r="ICG135" s="390"/>
      <c r="ICH135" s="391"/>
      <c r="ICI135" s="392"/>
      <c r="ICJ135" s="393"/>
      <c r="ICK135" s="394"/>
      <c r="ICL135" s="395"/>
      <c r="ICM135" s="389"/>
      <c r="ICN135" s="390"/>
      <c r="ICO135" s="391"/>
      <c r="ICP135" s="392"/>
      <c r="ICQ135" s="393"/>
      <c r="ICR135" s="394"/>
      <c r="ICS135" s="395"/>
      <c r="ICT135" s="389"/>
      <c r="ICU135" s="390"/>
      <c r="ICV135" s="391"/>
      <c r="ICW135" s="392"/>
      <c r="ICX135" s="393"/>
      <c r="ICY135" s="394"/>
      <c r="ICZ135" s="395"/>
      <c r="IDA135" s="389"/>
      <c r="IDB135" s="390"/>
      <c r="IDC135" s="391"/>
      <c r="IDD135" s="392"/>
      <c r="IDE135" s="393"/>
      <c r="IDF135" s="394"/>
      <c r="IDG135" s="395"/>
      <c r="IDH135" s="389"/>
      <c r="IDI135" s="390"/>
      <c r="IDJ135" s="391"/>
      <c r="IDK135" s="392"/>
      <c r="IDL135" s="393"/>
      <c r="IDM135" s="394"/>
      <c r="IDN135" s="395"/>
      <c r="IDO135" s="389"/>
      <c r="IDP135" s="390"/>
      <c r="IDQ135" s="391"/>
      <c r="IDR135" s="392"/>
      <c r="IDS135" s="393"/>
      <c r="IDT135" s="394"/>
      <c r="IDU135" s="395"/>
      <c r="IDV135" s="389"/>
      <c r="IDW135" s="390"/>
      <c r="IDX135" s="391"/>
      <c r="IDY135" s="392"/>
      <c r="IDZ135" s="393"/>
      <c r="IEA135" s="394"/>
      <c r="IEB135" s="395"/>
      <c r="IEC135" s="389"/>
      <c r="IED135" s="390"/>
      <c r="IEE135" s="391"/>
      <c r="IEF135" s="392"/>
      <c r="IEG135" s="393"/>
      <c r="IEH135" s="394"/>
      <c r="IEI135" s="395"/>
      <c r="IEJ135" s="389"/>
      <c r="IEK135" s="390"/>
      <c r="IEL135" s="391"/>
      <c r="IEM135" s="392"/>
      <c r="IEN135" s="393"/>
      <c r="IEO135" s="394"/>
      <c r="IEP135" s="395"/>
      <c r="IEQ135" s="389"/>
      <c r="IER135" s="390"/>
      <c r="IES135" s="391"/>
      <c r="IET135" s="392"/>
      <c r="IEU135" s="393"/>
      <c r="IEV135" s="394"/>
      <c r="IEW135" s="395"/>
      <c r="IEX135" s="389"/>
      <c r="IEY135" s="390"/>
      <c r="IEZ135" s="391"/>
      <c r="IFA135" s="392"/>
      <c r="IFB135" s="393"/>
      <c r="IFC135" s="394"/>
      <c r="IFD135" s="395"/>
      <c r="IFE135" s="389"/>
      <c r="IFF135" s="390"/>
      <c r="IFG135" s="391"/>
      <c r="IFH135" s="392"/>
      <c r="IFI135" s="393"/>
      <c r="IFJ135" s="394"/>
      <c r="IFK135" s="395"/>
      <c r="IFL135" s="389"/>
      <c r="IFM135" s="390"/>
      <c r="IFN135" s="391"/>
      <c r="IFO135" s="392"/>
      <c r="IFP135" s="393"/>
      <c r="IFQ135" s="394"/>
      <c r="IFR135" s="395"/>
      <c r="IFS135" s="389"/>
      <c r="IFT135" s="390"/>
      <c r="IFU135" s="391"/>
      <c r="IFV135" s="392"/>
      <c r="IFW135" s="393"/>
      <c r="IFX135" s="394"/>
      <c r="IFY135" s="395"/>
      <c r="IFZ135" s="389"/>
      <c r="IGA135" s="390"/>
      <c r="IGB135" s="391"/>
      <c r="IGC135" s="392"/>
      <c r="IGD135" s="393"/>
      <c r="IGE135" s="394"/>
      <c r="IGF135" s="395"/>
      <c r="IGG135" s="389"/>
      <c r="IGH135" s="390"/>
      <c r="IGI135" s="391"/>
      <c r="IGJ135" s="392"/>
      <c r="IGK135" s="393"/>
      <c r="IGL135" s="394"/>
      <c r="IGM135" s="395"/>
      <c r="IGN135" s="389"/>
      <c r="IGO135" s="390"/>
      <c r="IGP135" s="391"/>
      <c r="IGQ135" s="392"/>
      <c r="IGR135" s="393"/>
      <c r="IGS135" s="394"/>
      <c r="IGT135" s="395"/>
      <c r="IGU135" s="389"/>
      <c r="IGV135" s="390"/>
      <c r="IGW135" s="391"/>
      <c r="IGX135" s="392"/>
      <c r="IGY135" s="393"/>
      <c r="IGZ135" s="394"/>
      <c r="IHA135" s="395"/>
      <c r="IHB135" s="389"/>
      <c r="IHC135" s="390"/>
      <c r="IHD135" s="391"/>
      <c r="IHE135" s="392"/>
      <c r="IHF135" s="393"/>
      <c r="IHG135" s="394"/>
      <c r="IHH135" s="395"/>
      <c r="IHI135" s="389"/>
      <c r="IHJ135" s="390"/>
      <c r="IHK135" s="391"/>
      <c r="IHL135" s="392"/>
      <c r="IHM135" s="393"/>
      <c r="IHN135" s="394"/>
      <c r="IHO135" s="395"/>
      <c r="IHP135" s="389"/>
      <c r="IHQ135" s="390"/>
      <c r="IHR135" s="391"/>
      <c r="IHS135" s="392"/>
      <c r="IHT135" s="393"/>
      <c r="IHU135" s="394"/>
      <c r="IHV135" s="395"/>
      <c r="IHW135" s="389"/>
      <c r="IHX135" s="390"/>
      <c r="IHY135" s="391"/>
      <c r="IHZ135" s="392"/>
      <c r="IIA135" s="393"/>
      <c r="IIB135" s="394"/>
      <c r="IIC135" s="395"/>
      <c r="IID135" s="389"/>
      <c r="IIE135" s="390"/>
      <c r="IIF135" s="391"/>
      <c r="IIG135" s="392"/>
      <c r="IIH135" s="393"/>
      <c r="III135" s="394"/>
      <c r="IIJ135" s="395"/>
      <c r="IIK135" s="389"/>
      <c r="IIL135" s="390"/>
      <c r="IIM135" s="391"/>
      <c r="IIN135" s="392"/>
      <c r="IIO135" s="393"/>
      <c r="IIP135" s="394"/>
      <c r="IIQ135" s="395"/>
      <c r="IIR135" s="389"/>
      <c r="IIS135" s="390"/>
      <c r="IIT135" s="391"/>
      <c r="IIU135" s="392"/>
      <c r="IIV135" s="393"/>
      <c r="IIW135" s="394"/>
      <c r="IIX135" s="395"/>
      <c r="IIY135" s="389"/>
      <c r="IIZ135" s="390"/>
      <c r="IJA135" s="391"/>
      <c r="IJB135" s="392"/>
      <c r="IJC135" s="393"/>
      <c r="IJD135" s="394"/>
      <c r="IJE135" s="395"/>
      <c r="IJF135" s="389"/>
      <c r="IJG135" s="390"/>
      <c r="IJH135" s="391"/>
      <c r="IJI135" s="392"/>
      <c r="IJJ135" s="393"/>
      <c r="IJK135" s="394"/>
      <c r="IJL135" s="395"/>
      <c r="IJM135" s="389"/>
      <c r="IJN135" s="390"/>
      <c r="IJO135" s="391"/>
      <c r="IJP135" s="392"/>
      <c r="IJQ135" s="393"/>
      <c r="IJR135" s="394"/>
      <c r="IJS135" s="395"/>
      <c r="IJT135" s="389"/>
      <c r="IJU135" s="390"/>
      <c r="IJV135" s="391"/>
      <c r="IJW135" s="392"/>
      <c r="IJX135" s="393"/>
      <c r="IJY135" s="394"/>
      <c r="IJZ135" s="395"/>
      <c r="IKA135" s="389"/>
      <c r="IKB135" s="390"/>
      <c r="IKC135" s="391"/>
      <c r="IKD135" s="392"/>
      <c r="IKE135" s="393"/>
      <c r="IKF135" s="394"/>
      <c r="IKG135" s="395"/>
      <c r="IKH135" s="389"/>
      <c r="IKI135" s="390"/>
      <c r="IKJ135" s="391"/>
      <c r="IKK135" s="392"/>
      <c r="IKL135" s="393"/>
      <c r="IKM135" s="394"/>
      <c r="IKN135" s="395"/>
      <c r="IKO135" s="389"/>
      <c r="IKP135" s="390"/>
      <c r="IKQ135" s="391"/>
      <c r="IKR135" s="392"/>
      <c r="IKS135" s="393"/>
      <c r="IKT135" s="394"/>
      <c r="IKU135" s="395"/>
      <c r="IKV135" s="389"/>
      <c r="IKW135" s="390"/>
      <c r="IKX135" s="391"/>
      <c r="IKY135" s="392"/>
      <c r="IKZ135" s="393"/>
      <c r="ILA135" s="394"/>
      <c r="ILB135" s="395"/>
      <c r="ILC135" s="389"/>
      <c r="ILD135" s="390"/>
      <c r="ILE135" s="391"/>
      <c r="ILF135" s="392"/>
      <c r="ILG135" s="393"/>
      <c r="ILH135" s="394"/>
      <c r="ILI135" s="395"/>
      <c r="ILJ135" s="389"/>
      <c r="ILK135" s="390"/>
      <c r="ILL135" s="391"/>
      <c r="ILM135" s="392"/>
      <c r="ILN135" s="393"/>
      <c r="ILO135" s="394"/>
      <c r="ILP135" s="395"/>
      <c r="ILQ135" s="389"/>
      <c r="ILR135" s="390"/>
      <c r="ILS135" s="391"/>
      <c r="ILT135" s="392"/>
      <c r="ILU135" s="393"/>
      <c r="ILV135" s="394"/>
      <c r="ILW135" s="395"/>
      <c r="ILX135" s="389"/>
      <c r="ILY135" s="390"/>
      <c r="ILZ135" s="391"/>
      <c r="IMA135" s="392"/>
      <c r="IMB135" s="393"/>
      <c r="IMC135" s="394"/>
      <c r="IMD135" s="395"/>
      <c r="IME135" s="389"/>
      <c r="IMF135" s="390"/>
      <c r="IMG135" s="391"/>
      <c r="IMH135" s="392"/>
      <c r="IMI135" s="393"/>
      <c r="IMJ135" s="394"/>
      <c r="IMK135" s="395"/>
      <c r="IML135" s="389"/>
      <c r="IMM135" s="390"/>
      <c r="IMN135" s="391"/>
      <c r="IMO135" s="392"/>
      <c r="IMP135" s="393"/>
      <c r="IMQ135" s="394"/>
      <c r="IMR135" s="395"/>
      <c r="IMS135" s="389"/>
      <c r="IMT135" s="390"/>
      <c r="IMU135" s="391"/>
      <c r="IMV135" s="392"/>
      <c r="IMW135" s="393"/>
      <c r="IMX135" s="394"/>
      <c r="IMY135" s="395"/>
      <c r="IMZ135" s="389"/>
      <c r="INA135" s="390"/>
      <c r="INB135" s="391"/>
      <c r="INC135" s="392"/>
      <c r="IND135" s="393"/>
      <c r="INE135" s="394"/>
      <c r="INF135" s="395"/>
      <c r="ING135" s="389"/>
      <c r="INH135" s="390"/>
      <c r="INI135" s="391"/>
      <c r="INJ135" s="392"/>
      <c r="INK135" s="393"/>
      <c r="INL135" s="394"/>
      <c r="INM135" s="395"/>
      <c r="INN135" s="389"/>
      <c r="INO135" s="390"/>
      <c r="INP135" s="391"/>
      <c r="INQ135" s="392"/>
      <c r="INR135" s="393"/>
      <c r="INS135" s="394"/>
      <c r="INT135" s="395"/>
      <c r="INU135" s="389"/>
      <c r="INV135" s="390"/>
      <c r="INW135" s="391"/>
      <c r="INX135" s="392"/>
      <c r="INY135" s="393"/>
      <c r="INZ135" s="394"/>
      <c r="IOA135" s="395"/>
      <c r="IOB135" s="389"/>
      <c r="IOC135" s="390"/>
      <c r="IOD135" s="391"/>
      <c r="IOE135" s="392"/>
      <c r="IOF135" s="393"/>
      <c r="IOG135" s="394"/>
      <c r="IOH135" s="395"/>
      <c r="IOI135" s="389"/>
      <c r="IOJ135" s="390"/>
      <c r="IOK135" s="391"/>
      <c r="IOL135" s="392"/>
      <c r="IOM135" s="393"/>
      <c r="ION135" s="394"/>
      <c r="IOO135" s="395"/>
      <c r="IOP135" s="389"/>
      <c r="IOQ135" s="390"/>
      <c r="IOR135" s="391"/>
      <c r="IOS135" s="392"/>
      <c r="IOT135" s="393"/>
      <c r="IOU135" s="394"/>
      <c r="IOV135" s="395"/>
      <c r="IOW135" s="389"/>
      <c r="IOX135" s="390"/>
      <c r="IOY135" s="391"/>
      <c r="IOZ135" s="392"/>
      <c r="IPA135" s="393"/>
      <c r="IPB135" s="394"/>
      <c r="IPC135" s="395"/>
      <c r="IPD135" s="389"/>
      <c r="IPE135" s="390"/>
      <c r="IPF135" s="391"/>
      <c r="IPG135" s="392"/>
      <c r="IPH135" s="393"/>
      <c r="IPI135" s="394"/>
      <c r="IPJ135" s="395"/>
      <c r="IPK135" s="389"/>
      <c r="IPL135" s="390"/>
      <c r="IPM135" s="391"/>
      <c r="IPN135" s="392"/>
      <c r="IPO135" s="393"/>
      <c r="IPP135" s="394"/>
      <c r="IPQ135" s="395"/>
      <c r="IPR135" s="389"/>
      <c r="IPS135" s="390"/>
      <c r="IPT135" s="391"/>
      <c r="IPU135" s="392"/>
      <c r="IPV135" s="393"/>
      <c r="IPW135" s="394"/>
      <c r="IPX135" s="395"/>
      <c r="IPY135" s="389"/>
      <c r="IPZ135" s="390"/>
      <c r="IQA135" s="391"/>
      <c r="IQB135" s="392"/>
      <c r="IQC135" s="393"/>
      <c r="IQD135" s="394"/>
      <c r="IQE135" s="395"/>
      <c r="IQF135" s="389"/>
      <c r="IQG135" s="390"/>
      <c r="IQH135" s="391"/>
      <c r="IQI135" s="392"/>
      <c r="IQJ135" s="393"/>
      <c r="IQK135" s="394"/>
      <c r="IQL135" s="395"/>
      <c r="IQM135" s="389"/>
      <c r="IQN135" s="390"/>
      <c r="IQO135" s="391"/>
      <c r="IQP135" s="392"/>
      <c r="IQQ135" s="393"/>
      <c r="IQR135" s="394"/>
      <c r="IQS135" s="395"/>
      <c r="IQT135" s="389"/>
      <c r="IQU135" s="390"/>
      <c r="IQV135" s="391"/>
      <c r="IQW135" s="392"/>
      <c r="IQX135" s="393"/>
      <c r="IQY135" s="394"/>
      <c r="IQZ135" s="395"/>
      <c r="IRA135" s="389"/>
      <c r="IRB135" s="390"/>
      <c r="IRC135" s="391"/>
      <c r="IRD135" s="392"/>
      <c r="IRE135" s="393"/>
      <c r="IRF135" s="394"/>
      <c r="IRG135" s="395"/>
      <c r="IRH135" s="389"/>
      <c r="IRI135" s="390"/>
      <c r="IRJ135" s="391"/>
      <c r="IRK135" s="392"/>
      <c r="IRL135" s="393"/>
      <c r="IRM135" s="394"/>
      <c r="IRN135" s="395"/>
      <c r="IRO135" s="389"/>
      <c r="IRP135" s="390"/>
      <c r="IRQ135" s="391"/>
      <c r="IRR135" s="392"/>
      <c r="IRS135" s="393"/>
      <c r="IRT135" s="394"/>
      <c r="IRU135" s="395"/>
      <c r="IRV135" s="389"/>
      <c r="IRW135" s="390"/>
      <c r="IRX135" s="391"/>
      <c r="IRY135" s="392"/>
      <c r="IRZ135" s="393"/>
      <c r="ISA135" s="394"/>
      <c r="ISB135" s="395"/>
      <c r="ISC135" s="389"/>
      <c r="ISD135" s="390"/>
      <c r="ISE135" s="391"/>
      <c r="ISF135" s="392"/>
      <c r="ISG135" s="393"/>
      <c r="ISH135" s="394"/>
      <c r="ISI135" s="395"/>
      <c r="ISJ135" s="389"/>
      <c r="ISK135" s="390"/>
      <c r="ISL135" s="391"/>
      <c r="ISM135" s="392"/>
      <c r="ISN135" s="393"/>
      <c r="ISO135" s="394"/>
      <c r="ISP135" s="395"/>
      <c r="ISQ135" s="389"/>
      <c r="ISR135" s="390"/>
      <c r="ISS135" s="391"/>
      <c r="IST135" s="392"/>
      <c r="ISU135" s="393"/>
      <c r="ISV135" s="394"/>
      <c r="ISW135" s="395"/>
      <c r="ISX135" s="389"/>
      <c r="ISY135" s="390"/>
      <c r="ISZ135" s="391"/>
      <c r="ITA135" s="392"/>
      <c r="ITB135" s="393"/>
      <c r="ITC135" s="394"/>
      <c r="ITD135" s="395"/>
      <c r="ITE135" s="389"/>
      <c r="ITF135" s="390"/>
      <c r="ITG135" s="391"/>
      <c r="ITH135" s="392"/>
      <c r="ITI135" s="393"/>
      <c r="ITJ135" s="394"/>
      <c r="ITK135" s="395"/>
      <c r="ITL135" s="389"/>
      <c r="ITM135" s="390"/>
      <c r="ITN135" s="391"/>
      <c r="ITO135" s="392"/>
      <c r="ITP135" s="393"/>
      <c r="ITQ135" s="394"/>
      <c r="ITR135" s="395"/>
      <c r="ITS135" s="389"/>
      <c r="ITT135" s="390"/>
      <c r="ITU135" s="391"/>
      <c r="ITV135" s="392"/>
      <c r="ITW135" s="393"/>
      <c r="ITX135" s="394"/>
      <c r="ITY135" s="395"/>
      <c r="ITZ135" s="389"/>
      <c r="IUA135" s="390"/>
      <c r="IUB135" s="391"/>
      <c r="IUC135" s="392"/>
      <c r="IUD135" s="393"/>
      <c r="IUE135" s="394"/>
      <c r="IUF135" s="395"/>
      <c r="IUG135" s="389"/>
      <c r="IUH135" s="390"/>
      <c r="IUI135" s="391"/>
      <c r="IUJ135" s="392"/>
      <c r="IUK135" s="393"/>
      <c r="IUL135" s="394"/>
      <c r="IUM135" s="395"/>
      <c r="IUN135" s="389"/>
      <c r="IUO135" s="390"/>
      <c r="IUP135" s="391"/>
      <c r="IUQ135" s="392"/>
      <c r="IUR135" s="393"/>
      <c r="IUS135" s="394"/>
      <c r="IUT135" s="395"/>
      <c r="IUU135" s="389"/>
      <c r="IUV135" s="390"/>
      <c r="IUW135" s="391"/>
      <c r="IUX135" s="392"/>
      <c r="IUY135" s="393"/>
      <c r="IUZ135" s="394"/>
      <c r="IVA135" s="395"/>
      <c r="IVB135" s="389"/>
      <c r="IVC135" s="390"/>
      <c r="IVD135" s="391"/>
      <c r="IVE135" s="392"/>
      <c r="IVF135" s="393"/>
      <c r="IVG135" s="394"/>
      <c r="IVH135" s="395"/>
      <c r="IVI135" s="389"/>
      <c r="IVJ135" s="390"/>
      <c r="IVK135" s="391"/>
      <c r="IVL135" s="392"/>
      <c r="IVM135" s="393"/>
      <c r="IVN135" s="394"/>
      <c r="IVO135" s="395"/>
      <c r="IVP135" s="389"/>
      <c r="IVQ135" s="390"/>
      <c r="IVR135" s="391"/>
      <c r="IVS135" s="392"/>
      <c r="IVT135" s="393"/>
      <c r="IVU135" s="394"/>
      <c r="IVV135" s="395"/>
      <c r="IVW135" s="389"/>
      <c r="IVX135" s="390"/>
      <c r="IVY135" s="391"/>
      <c r="IVZ135" s="392"/>
      <c r="IWA135" s="393"/>
      <c r="IWB135" s="394"/>
      <c r="IWC135" s="395"/>
      <c r="IWD135" s="389"/>
      <c r="IWE135" s="390"/>
      <c r="IWF135" s="391"/>
      <c r="IWG135" s="392"/>
      <c r="IWH135" s="393"/>
      <c r="IWI135" s="394"/>
      <c r="IWJ135" s="395"/>
      <c r="IWK135" s="389"/>
      <c r="IWL135" s="390"/>
      <c r="IWM135" s="391"/>
      <c r="IWN135" s="392"/>
      <c r="IWO135" s="393"/>
      <c r="IWP135" s="394"/>
      <c r="IWQ135" s="395"/>
      <c r="IWR135" s="389"/>
      <c r="IWS135" s="390"/>
      <c r="IWT135" s="391"/>
      <c r="IWU135" s="392"/>
      <c r="IWV135" s="393"/>
      <c r="IWW135" s="394"/>
      <c r="IWX135" s="395"/>
      <c r="IWY135" s="389"/>
      <c r="IWZ135" s="390"/>
      <c r="IXA135" s="391"/>
      <c r="IXB135" s="392"/>
      <c r="IXC135" s="393"/>
      <c r="IXD135" s="394"/>
      <c r="IXE135" s="395"/>
      <c r="IXF135" s="389"/>
      <c r="IXG135" s="390"/>
      <c r="IXH135" s="391"/>
      <c r="IXI135" s="392"/>
      <c r="IXJ135" s="393"/>
      <c r="IXK135" s="394"/>
      <c r="IXL135" s="395"/>
      <c r="IXM135" s="389"/>
      <c r="IXN135" s="390"/>
      <c r="IXO135" s="391"/>
      <c r="IXP135" s="392"/>
      <c r="IXQ135" s="393"/>
      <c r="IXR135" s="394"/>
      <c r="IXS135" s="395"/>
      <c r="IXT135" s="389"/>
      <c r="IXU135" s="390"/>
      <c r="IXV135" s="391"/>
      <c r="IXW135" s="392"/>
      <c r="IXX135" s="393"/>
      <c r="IXY135" s="394"/>
      <c r="IXZ135" s="395"/>
      <c r="IYA135" s="389"/>
      <c r="IYB135" s="390"/>
      <c r="IYC135" s="391"/>
      <c r="IYD135" s="392"/>
      <c r="IYE135" s="393"/>
      <c r="IYF135" s="394"/>
      <c r="IYG135" s="395"/>
      <c r="IYH135" s="389"/>
      <c r="IYI135" s="390"/>
      <c r="IYJ135" s="391"/>
      <c r="IYK135" s="392"/>
      <c r="IYL135" s="393"/>
      <c r="IYM135" s="394"/>
      <c r="IYN135" s="395"/>
      <c r="IYO135" s="389"/>
      <c r="IYP135" s="390"/>
      <c r="IYQ135" s="391"/>
      <c r="IYR135" s="392"/>
      <c r="IYS135" s="393"/>
      <c r="IYT135" s="394"/>
      <c r="IYU135" s="395"/>
      <c r="IYV135" s="389"/>
      <c r="IYW135" s="390"/>
      <c r="IYX135" s="391"/>
      <c r="IYY135" s="392"/>
      <c r="IYZ135" s="393"/>
      <c r="IZA135" s="394"/>
      <c r="IZB135" s="395"/>
      <c r="IZC135" s="389"/>
      <c r="IZD135" s="390"/>
      <c r="IZE135" s="391"/>
      <c r="IZF135" s="392"/>
      <c r="IZG135" s="393"/>
      <c r="IZH135" s="394"/>
      <c r="IZI135" s="395"/>
      <c r="IZJ135" s="389"/>
      <c r="IZK135" s="390"/>
      <c r="IZL135" s="391"/>
      <c r="IZM135" s="392"/>
      <c r="IZN135" s="393"/>
      <c r="IZO135" s="394"/>
      <c r="IZP135" s="395"/>
      <c r="IZQ135" s="389"/>
      <c r="IZR135" s="390"/>
      <c r="IZS135" s="391"/>
      <c r="IZT135" s="392"/>
      <c r="IZU135" s="393"/>
      <c r="IZV135" s="394"/>
      <c r="IZW135" s="395"/>
      <c r="IZX135" s="389"/>
      <c r="IZY135" s="390"/>
      <c r="IZZ135" s="391"/>
      <c r="JAA135" s="392"/>
      <c r="JAB135" s="393"/>
      <c r="JAC135" s="394"/>
      <c r="JAD135" s="395"/>
      <c r="JAE135" s="389"/>
      <c r="JAF135" s="390"/>
      <c r="JAG135" s="391"/>
      <c r="JAH135" s="392"/>
      <c r="JAI135" s="393"/>
      <c r="JAJ135" s="394"/>
      <c r="JAK135" s="395"/>
      <c r="JAL135" s="389"/>
      <c r="JAM135" s="390"/>
      <c r="JAN135" s="391"/>
      <c r="JAO135" s="392"/>
      <c r="JAP135" s="393"/>
      <c r="JAQ135" s="394"/>
      <c r="JAR135" s="395"/>
      <c r="JAS135" s="389"/>
      <c r="JAT135" s="390"/>
      <c r="JAU135" s="391"/>
      <c r="JAV135" s="392"/>
      <c r="JAW135" s="393"/>
      <c r="JAX135" s="394"/>
      <c r="JAY135" s="395"/>
      <c r="JAZ135" s="389"/>
      <c r="JBA135" s="390"/>
      <c r="JBB135" s="391"/>
      <c r="JBC135" s="392"/>
      <c r="JBD135" s="393"/>
      <c r="JBE135" s="394"/>
      <c r="JBF135" s="395"/>
      <c r="JBG135" s="389"/>
      <c r="JBH135" s="390"/>
      <c r="JBI135" s="391"/>
      <c r="JBJ135" s="392"/>
      <c r="JBK135" s="393"/>
      <c r="JBL135" s="394"/>
      <c r="JBM135" s="395"/>
      <c r="JBN135" s="389"/>
      <c r="JBO135" s="390"/>
      <c r="JBP135" s="391"/>
      <c r="JBQ135" s="392"/>
      <c r="JBR135" s="393"/>
      <c r="JBS135" s="394"/>
      <c r="JBT135" s="395"/>
      <c r="JBU135" s="389"/>
      <c r="JBV135" s="390"/>
      <c r="JBW135" s="391"/>
      <c r="JBX135" s="392"/>
      <c r="JBY135" s="393"/>
      <c r="JBZ135" s="394"/>
      <c r="JCA135" s="395"/>
      <c r="JCB135" s="389"/>
      <c r="JCC135" s="390"/>
      <c r="JCD135" s="391"/>
      <c r="JCE135" s="392"/>
      <c r="JCF135" s="393"/>
      <c r="JCG135" s="394"/>
      <c r="JCH135" s="395"/>
      <c r="JCI135" s="389"/>
      <c r="JCJ135" s="390"/>
      <c r="JCK135" s="391"/>
      <c r="JCL135" s="392"/>
      <c r="JCM135" s="393"/>
      <c r="JCN135" s="394"/>
      <c r="JCO135" s="395"/>
      <c r="JCP135" s="389"/>
      <c r="JCQ135" s="390"/>
      <c r="JCR135" s="391"/>
      <c r="JCS135" s="392"/>
      <c r="JCT135" s="393"/>
      <c r="JCU135" s="394"/>
      <c r="JCV135" s="395"/>
      <c r="JCW135" s="389"/>
      <c r="JCX135" s="390"/>
      <c r="JCY135" s="391"/>
      <c r="JCZ135" s="392"/>
      <c r="JDA135" s="393"/>
      <c r="JDB135" s="394"/>
      <c r="JDC135" s="395"/>
      <c r="JDD135" s="389"/>
      <c r="JDE135" s="390"/>
      <c r="JDF135" s="391"/>
      <c r="JDG135" s="392"/>
      <c r="JDH135" s="393"/>
      <c r="JDI135" s="394"/>
      <c r="JDJ135" s="395"/>
      <c r="JDK135" s="389"/>
      <c r="JDL135" s="390"/>
      <c r="JDM135" s="391"/>
      <c r="JDN135" s="392"/>
      <c r="JDO135" s="393"/>
      <c r="JDP135" s="394"/>
      <c r="JDQ135" s="395"/>
      <c r="JDR135" s="389"/>
      <c r="JDS135" s="390"/>
      <c r="JDT135" s="391"/>
      <c r="JDU135" s="392"/>
      <c r="JDV135" s="393"/>
      <c r="JDW135" s="394"/>
      <c r="JDX135" s="395"/>
      <c r="JDY135" s="389"/>
      <c r="JDZ135" s="390"/>
      <c r="JEA135" s="391"/>
      <c r="JEB135" s="392"/>
      <c r="JEC135" s="393"/>
      <c r="JED135" s="394"/>
      <c r="JEE135" s="395"/>
      <c r="JEF135" s="389"/>
      <c r="JEG135" s="390"/>
      <c r="JEH135" s="391"/>
      <c r="JEI135" s="392"/>
      <c r="JEJ135" s="393"/>
      <c r="JEK135" s="394"/>
      <c r="JEL135" s="395"/>
      <c r="JEM135" s="389"/>
      <c r="JEN135" s="390"/>
      <c r="JEO135" s="391"/>
      <c r="JEP135" s="392"/>
      <c r="JEQ135" s="393"/>
      <c r="JER135" s="394"/>
      <c r="JES135" s="395"/>
      <c r="JET135" s="389"/>
      <c r="JEU135" s="390"/>
      <c r="JEV135" s="391"/>
      <c r="JEW135" s="392"/>
      <c r="JEX135" s="393"/>
      <c r="JEY135" s="394"/>
      <c r="JEZ135" s="395"/>
      <c r="JFA135" s="389"/>
      <c r="JFB135" s="390"/>
      <c r="JFC135" s="391"/>
      <c r="JFD135" s="392"/>
      <c r="JFE135" s="393"/>
      <c r="JFF135" s="394"/>
      <c r="JFG135" s="395"/>
      <c r="JFH135" s="389"/>
      <c r="JFI135" s="390"/>
      <c r="JFJ135" s="391"/>
      <c r="JFK135" s="392"/>
      <c r="JFL135" s="393"/>
      <c r="JFM135" s="394"/>
      <c r="JFN135" s="395"/>
      <c r="JFO135" s="389"/>
      <c r="JFP135" s="390"/>
      <c r="JFQ135" s="391"/>
      <c r="JFR135" s="392"/>
      <c r="JFS135" s="393"/>
      <c r="JFT135" s="394"/>
      <c r="JFU135" s="395"/>
      <c r="JFV135" s="389"/>
      <c r="JFW135" s="390"/>
      <c r="JFX135" s="391"/>
      <c r="JFY135" s="392"/>
      <c r="JFZ135" s="393"/>
      <c r="JGA135" s="394"/>
      <c r="JGB135" s="395"/>
      <c r="JGC135" s="389"/>
      <c r="JGD135" s="390"/>
      <c r="JGE135" s="391"/>
      <c r="JGF135" s="392"/>
      <c r="JGG135" s="393"/>
      <c r="JGH135" s="394"/>
      <c r="JGI135" s="395"/>
      <c r="JGJ135" s="389"/>
      <c r="JGK135" s="390"/>
      <c r="JGL135" s="391"/>
      <c r="JGM135" s="392"/>
      <c r="JGN135" s="393"/>
      <c r="JGO135" s="394"/>
      <c r="JGP135" s="395"/>
      <c r="JGQ135" s="389"/>
      <c r="JGR135" s="390"/>
      <c r="JGS135" s="391"/>
      <c r="JGT135" s="392"/>
      <c r="JGU135" s="393"/>
      <c r="JGV135" s="394"/>
      <c r="JGW135" s="395"/>
      <c r="JGX135" s="389"/>
      <c r="JGY135" s="390"/>
      <c r="JGZ135" s="391"/>
      <c r="JHA135" s="392"/>
      <c r="JHB135" s="393"/>
      <c r="JHC135" s="394"/>
      <c r="JHD135" s="395"/>
      <c r="JHE135" s="389"/>
      <c r="JHF135" s="390"/>
      <c r="JHG135" s="391"/>
      <c r="JHH135" s="392"/>
      <c r="JHI135" s="393"/>
      <c r="JHJ135" s="394"/>
      <c r="JHK135" s="395"/>
      <c r="JHL135" s="389"/>
      <c r="JHM135" s="390"/>
      <c r="JHN135" s="391"/>
      <c r="JHO135" s="392"/>
      <c r="JHP135" s="393"/>
      <c r="JHQ135" s="394"/>
      <c r="JHR135" s="395"/>
      <c r="JHS135" s="389"/>
      <c r="JHT135" s="390"/>
      <c r="JHU135" s="391"/>
      <c r="JHV135" s="392"/>
      <c r="JHW135" s="393"/>
      <c r="JHX135" s="394"/>
      <c r="JHY135" s="395"/>
      <c r="JHZ135" s="389"/>
      <c r="JIA135" s="390"/>
      <c r="JIB135" s="391"/>
      <c r="JIC135" s="392"/>
      <c r="JID135" s="393"/>
      <c r="JIE135" s="394"/>
      <c r="JIF135" s="395"/>
      <c r="JIG135" s="389"/>
      <c r="JIH135" s="390"/>
      <c r="JII135" s="391"/>
      <c r="JIJ135" s="392"/>
      <c r="JIK135" s="393"/>
      <c r="JIL135" s="394"/>
      <c r="JIM135" s="395"/>
      <c r="JIN135" s="389"/>
      <c r="JIO135" s="390"/>
      <c r="JIP135" s="391"/>
      <c r="JIQ135" s="392"/>
      <c r="JIR135" s="393"/>
      <c r="JIS135" s="394"/>
      <c r="JIT135" s="395"/>
      <c r="JIU135" s="389"/>
      <c r="JIV135" s="390"/>
      <c r="JIW135" s="391"/>
      <c r="JIX135" s="392"/>
      <c r="JIY135" s="393"/>
      <c r="JIZ135" s="394"/>
      <c r="JJA135" s="395"/>
      <c r="JJB135" s="389"/>
      <c r="JJC135" s="390"/>
      <c r="JJD135" s="391"/>
      <c r="JJE135" s="392"/>
      <c r="JJF135" s="393"/>
      <c r="JJG135" s="394"/>
      <c r="JJH135" s="395"/>
      <c r="JJI135" s="389"/>
      <c r="JJJ135" s="390"/>
      <c r="JJK135" s="391"/>
      <c r="JJL135" s="392"/>
      <c r="JJM135" s="393"/>
      <c r="JJN135" s="394"/>
      <c r="JJO135" s="395"/>
      <c r="JJP135" s="389"/>
      <c r="JJQ135" s="390"/>
      <c r="JJR135" s="391"/>
      <c r="JJS135" s="392"/>
      <c r="JJT135" s="393"/>
      <c r="JJU135" s="394"/>
      <c r="JJV135" s="395"/>
      <c r="JJW135" s="389"/>
      <c r="JJX135" s="390"/>
      <c r="JJY135" s="391"/>
      <c r="JJZ135" s="392"/>
      <c r="JKA135" s="393"/>
      <c r="JKB135" s="394"/>
      <c r="JKC135" s="395"/>
      <c r="JKD135" s="389"/>
      <c r="JKE135" s="390"/>
      <c r="JKF135" s="391"/>
      <c r="JKG135" s="392"/>
      <c r="JKH135" s="393"/>
      <c r="JKI135" s="394"/>
      <c r="JKJ135" s="395"/>
      <c r="JKK135" s="389"/>
      <c r="JKL135" s="390"/>
      <c r="JKM135" s="391"/>
      <c r="JKN135" s="392"/>
      <c r="JKO135" s="393"/>
      <c r="JKP135" s="394"/>
      <c r="JKQ135" s="395"/>
      <c r="JKR135" s="389"/>
      <c r="JKS135" s="390"/>
      <c r="JKT135" s="391"/>
      <c r="JKU135" s="392"/>
      <c r="JKV135" s="393"/>
      <c r="JKW135" s="394"/>
      <c r="JKX135" s="395"/>
      <c r="JKY135" s="389"/>
      <c r="JKZ135" s="390"/>
      <c r="JLA135" s="391"/>
      <c r="JLB135" s="392"/>
      <c r="JLC135" s="393"/>
      <c r="JLD135" s="394"/>
      <c r="JLE135" s="395"/>
      <c r="JLF135" s="389"/>
      <c r="JLG135" s="390"/>
      <c r="JLH135" s="391"/>
      <c r="JLI135" s="392"/>
      <c r="JLJ135" s="393"/>
      <c r="JLK135" s="394"/>
      <c r="JLL135" s="395"/>
      <c r="JLM135" s="389"/>
      <c r="JLN135" s="390"/>
      <c r="JLO135" s="391"/>
      <c r="JLP135" s="392"/>
      <c r="JLQ135" s="393"/>
      <c r="JLR135" s="394"/>
      <c r="JLS135" s="395"/>
      <c r="JLT135" s="389"/>
      <c r="JLU135" s="390"/>
      <c r="JLV135" s="391"/>
      <c r="JLW135" s="392"/>
      <c r="JLX135" s="393"/>
      <c r="JLY135" s="394"/>
      <c r="JLZ135" s="395"/>
      <c r="JMA135" s="389"/>
      <c r="JMB135" s="390"/>
      <c r="JMC135" s="391"/>
      <c r="JMD135" s="392"/>
      <c r="JME135" s="393"/>
      <c r="JMF135" s="394"/>
      <c r="JMG135" s="395"/>
      <c r="JMH135" s="389"/>
      <c r="JMI135" s="390"/>
      <c r="JMJ135" s="391"/>
      <c r="JMK135" s="392"/>
      <c r="JML135" s="393"/>
      <c r="JMM135" s="394"/>
      <c r="JMN135" s="395"/>
      <c r="JMO135" s="389"/>
      <c r="JMP135" s="390"/>
      <c r="JMQ135" s="391"/>
      <c r="JMR135" s="392"/>
      <c r="JMS135" s="393"/>
      <c r="JMT135" s="394"/>
      <c r="JMU135" s="395"/>
      <c r="JMV135" s="389"/>
      <c r="JMW135" s="390"/>
      <c r="JMX135" s="391"/>
      <c r="JMY135" s="392"/>
      <c r="JMZ135" s="393"/>
      <c r="JNA135" s="394"/>
      <c r="JNB135" s="395"/>
      <c r="JNC135" s="389"/>
      <c r="JND135" s="390"/>
      <c r="JNE135" s="391"/>
      <c r="JNF135" s="392"/>
      <c r="JNG135" s="393"/>
      <c r="JNH135" s="394"/>
      <c r="JNI135" s="395"/>
      <c r="JNJ135" s="389"/>
      <c r="JNK135" s="390"/>
      <c r="JNL135" s="391"/>
      <c r="JNM135" s="392"/>
      <c r="JNN135" s="393"/>
      <c r="JNO135" s="394"/>
      <c r="JNP135" s="395"/>
      <c r="JNQ135" s="389"/>
      <c r="JNR135" s="390"/>
      <c r="JNS135" s="391"/>
      <c r="JNT135" s="392"/>
      <c r="JNU135" s="393"/>
      <c r="JNV135" s="394"/>
      <c r="JNW135" s="395"/>
      <c r="JNX135" s="389"/>
      <c r="JNY135" s="390"/>
      <c r="JNZ135" s="391"/>
      <c r="JOA135" s="392"/>
      <c r="JOB135" s="393"/>
      <c r="JOC135" s="394"/>
      <c r="JOD135" s="395"/>
      <c r="JOE135" s="389"/>
      <c r="JOF135" s="390"/>
      <c r="JOG135" s="391"/>
      <c r="JOH135" s="392"/>
      <c r="JOI135" s="393"/>
      <c r="JOJ135" s="394"/>
      <c r="JOK135" s="395"/>
      <c r="JOL135" s="389"/>
      <c r="JOM135" s="390"/>
      <c r="JON135" s="391"/>
      <c r="JOO135" s="392"/>
      <c r="JOP135" s="393"/>
      <c r="JOQ135" s="394"/>
      <c r="JOR135" s="395"/>
      <c r="JOS135" s="389"/>
      <c r="JOT135" s="390"/>
      <c r="JOU135" s="391"/>
      <c r="JOV135" s="392"/>
      <c r="JOW135" s="393"/>
      <c r="JOX135" s="394"/>
      <c r="JOY135" s="395"/>
      <c r="JOZ135" s="389"/>
      <c r="JPA135" s="390"/>
      <c r="JPB135" s="391"/>
      <c r="JPC135" s="392"/>
      <c r="JPD135" s="393"/>
      <c r="JPE135" s="394"/>
      <c r="JPF135" s="395"/>
      <c r="JPG135" s="389"/>
      <c r="JPH135" s="390"/>
      <c r="JPI135" s="391"/>
      <c r="JPJ135" s="392"/>
      <c r="JPK135" s="393"/>
      <c r="JPL135" s="394"/>
      <c r="JPM135" s="395"/>
      <c r="JPN135" s="389"/>
      <c r="JPO135" s="390"/>
      <c r="JPP135" s="391"/>
      <c r="JPQ135" s="392"/>
      <c r="JPR135" s="393"/>
      <c r="JPS135" s="394"/>
      <c r="JPT135" s="395"/>
      <c r="JPU135" s="389"/>
      <c r="JPV135" s="390"/>
      <c r="JPW135" s="391"/>
      <c r="JPX135" s="392"/>
      <c r="JPY135" s="393"/>
      <c r="JPZ135" s="394"/>
      <c r="JQA135" s="395"/>
      <c r="JQB135" s="389"/>
      <c r="JQC135" s="390"/>
      <c r="JQD135" s="391"/>
      <c r="JQE135" s="392"/>
      <c r="JQF135" s="393"/>
      <c r="JQG135" s="394"/>
      <c r="JQH135" s="395"/>
      <c r="JQI135" s="389"/>
      <c r="JQJ135" s="390"/>
      <c r="JQK135" s="391"/>
      <c r="JQL135" s="392"/>
      <c r="JQM135" s="393"/>
      <c r="JQN135" s="394"/>
      <c r="JQO135" s="395"/>
      <c r="JQP135" s="389"/>
      <c r="JQQ135" s="390"/>
      <c r="JQR135" s="391"/>
      <c r="JQS135" s="392"/>
      <c r="JQT135" s="393"/>
      <c r="JQU135" s="394"/>
      <c r="JQV135" s="395"/>
      <c r="JQW135" s="389"/>
      <c r="JQX135" s="390"/>
      <c r="JQY135" s="391"/>
      <c r="JQZ135" s="392"/>
      <c r="JRA135" s="393"/>
      <c r="JRB135" s="394"/>
      <c r="JRC135" s="395"/>
      <c r="JRD135" s="389"/>
      <c r="JRE135" s="390"/>
      <c r="JRF135" s="391"/>
      <c r="JRG135" s="392"/>
      <c r="JRH135" s="393"/>
      <c r="JRI135" s="394"/>
      <c r="JRJ135" s="395"/>
      <c r="JRK135" s="389"/>
      <c r="JRL135" s="390"/>
      <c r="JRM135" s="391"/>
      <c r="JRN135" s="392"/>
      <c r="JRO135" s="393"/>
      <c r="JRP135" s="394"/>
      <c r="JRQ135" s="395"/>
      <c r="JRR135" s="389"/>
      <c r="JRS135" s="390"/>
      <c r="JRT135" s="391"/>
      <c r="JRU135" s="392"/>
      <c r="JRV135" s="393"/>
      <c r="JRW135" s="394"/>
      <c r="JRX135" s="395"/>
      <c r="JRY135" s="389"/>
      <c r="JRZ135" s="390"/>
      <c r="JSA135" s="391"/>
      <c r="JSB135" s="392"/>
      <c r="JSC135" s="393"/>
      <c r="JSD135" s="394"/>
      <c r="JSE135" s="395"/>
      <c r="JSF135" s="389"/>
      <c r="JSG135" s="390"/>
      <c r="JSH135" s="391"/>
      <c r="JSI135" s="392"/>
      <c r="JSJ135" s="393"/>
      <c r="JSK135" s="394"/>
      <c r="JSL135" s="395"/>
      <c r="JSM135" s="389"/>
      <c r="JSN135" s="390"/>
      <c r="JSO135" s="391"/>
      <c r="JSP135" s="392"/>
      <c r="JSQ135" s="393"/>
      <c r="JSR135" s="394"/>
      <c r="JSS135" s="395"/>
      <c r="JST135" s="389"/>
      <c r="JSU135" s="390"/>
      <c r="JSV135" s="391"/>
      <c r="JSW135" s="392"/>
      <c r="JSX135" s="393"/>
      <c r="JSY135" s="394"/>
      <c r="JSZ135" s="395"/>
      <c r="JTA135" s="389"/>
      <c r="JTB135" s="390"/>
      <c r="JTC135" s="391"/>
      <c r="JTD135" s="392"/>
      <c r="JTE135" s="393"/>
      <c r="JTF135" s="394"/>
      <c r="JTG135" s="395"/>
      <c r="JTH135" s="389"/>
      <c r="JTI135" s="390"/>
      <c r="JTJ135" s="391"/>
      <c r="JTK135" s="392"/>
      <c r="JTL135" s="393"/>
      <c r="JTM135" s="394"/>
      <c r="JTN135" s="395"/>
      <c r="JTO135" s="389"/>
      <c r="JTP135" s="390"/>
      <c r="JTQ135" s="391"/>
      <c r="JTR135" s="392"/>
      <c r="JTS135" s="393"/>
      <c r="JTT135" s="394"/>
      <c r="JTU135" s="395"/>
      <c r="JTV135" s="389"/>
      <c r="JTW135" s="390"/>
      <c r="JTX135" s="391"/>
      <c r="JTY135" s="392"/>
      <c r="JTZ135" s="393"/>
      <c r="JUA135" s="394"/>
      <c r="JUB135" s="395"/>
      <c r="JUC135" s="389"/>
      <c r="JUD135" s="390"/>
      <c r="JUE135" s="391"/>
      <c r="JUF135" s="392"/>
      <c r="JUG135" s="393"/>
      <c r="JUH135" s="394"/>
      <c r="JUI135" s="395"/>
      <c r="JUJ135" s="389"/>
      <c r="JUK135" s="390"/>
      <c r="JUL135" s="391"/>
      <c r="JUM135" s="392"/>
      <c r="JUN135" s="393"/>
      <c r="JUO135" s="394"/>
      <c r="JUP135" s="395"/>
      <c r="JUQ135" s="389"/>
      <c r="JUR135" s="390"/>
      <c r="JUS135" s="391"/>
      <c r="JUT135" s="392"/>
      <c r="JUU135" s="393"/>
      <c r="JUV135" s="394"/>
      <c r="JUW135" s="395"/>
      <c r="JUX135" s="389"/>
      <c r="JUY135" s="390"/>
      <c r="JUZ135" s="391"/>
      <c r="JVA135" s="392"/>
      <c r="JVB135" s="393"/>
      <c r="JVC135" s="394"/>
      <c r="JVD135" s="395"/>
      <c r="JVE135" s="389"/>
      <c r="JVF135" s="390"/>
      <c r="JVG135" s="391"/>
      <c r="JVH135" s="392"/>
      <c r="JVI135" s="393"/>
      <c r="JVJ135" s="394"/>
      <c r="JVK135" s="395"/>
      <c r="JVL135" s="389"/>
      <c r="JVM135" s="390"/>
      <c r="JVN135" s="391"/>
      <c r="JVO135" s="392"/>
      <c r="JVP135" s="393"/>
      <c r="JVQ135" s="394"/>
      <c r="JVR135" s="395"/>
      <c r="JVS135" s="389"/>
      <c r="JVT135" s="390"/>
      <c r="JVU135" s="391"/>
      <c r="JVV135" s="392"/>
      <c r="JVW135" s="393"/>
      <c r="JVX135" s="394"/>
      <c r="JVY135" s="395"/>
      <c r="JVZ135" s="389"/>
      <c r="JWA135" s="390"/>
      <c r="JWB135" s="391"/>
      <c r="JWC135" s="392"/>
      <c r="JWD135" s="393"/>
      <c r="JWE135" s="394"/>
      <c r="JWF135" s="395"/>
      <c r="JWG135" s="389"/>
      <c r="JWH135" s="390"/>
      <c r="JWI135" s="391"/>
      <c r="JWJ135" s="392"/>
      <c r="JWK135" s="393"/>
      <c r="JWL135" s="394"/>
      <c r="JWM135" s="395"/>
      <c r="JWN135" s="389"/>
      <c r="JWO135" s="390"/>
      <c r="JWP135" s="391"/>
      <c r="JWQ135" s="392"/>
      <c r="JWR135" s="393"/>
      <c r="JWS135" s="394"/>
      <c r="JWT135" s="395"/>
      <c r="JWU135" s="389"/>
      <c r="JWV135" s="390"/>
      <c r="JWW135" s="391"/>
      <c r="JWX135" s="392"/>
      <c r="JWY135" s="393"/>
      <c r="JWZ135" s="394"/>
      <c r="JXA135" s="395"/>
      <c r="JXB135" s="389"/>
      <c r="JXC135" s="390"/>
      <c r="JXD135" s="391"/>
      <c r="JXE135" s="392"/>
      <c r="JXF135" s="393"/>
      <c r="JXG135" s="394"/>
      <c r="JXH135" s="395"/>
      <c r="JXI135" s="389"/>
      <c r="JXJ135" s="390"/>
      <c r="JXK135" s="391"/>
      <c r="JXL135" s="392"/>
      <c r="JXM135" s="393"/>
      <c r="JXN135" s="394"/>
      <c r="JXO135" s="395"/>
      <c r="JXP135" s="389"/>
      <c r="JXQ135" s="390"/>
      <c r="JXR135" s="391"/>
      <c r="JXS135" s="392"/>
      <c r="JXT135" s="393"/>
      <c r="JXU135" s="394"/>
      <c r="JXV135" s="395"/>
      <c r="JXW135" s="389"/>
      <c r="JXX135" s="390"/>
      <c r="JXY135" s="391"/>
      <c r="JXZ135" s="392"/>
      <c r="JYA135" s="393"/>
      <c r="JYB135" s="394"/>
      <c r="JYC135" s="395"/>
      <c r="JYD135" s="389"/>
      <c r="JYE135" s="390"/>
      <c r="JYF135" s="391"/>
      <c r="JYG135" s="392"/>
      <c r="JYH135" s="393"/>
      <c r="JYI135" s="394"/>
      <c r="JYJ135" s="395"/>
      <c r="JYK135" s="389"/>
      <c r="JYL135" s="390"/>
      <c r="JYM135" s="391"/>
      <c r="JYN135" s="392"/>
      <c r="JYO135" s="393"/>
      <c r="JYP135" s="394"/>
      <c r="JYQ135" s="395"/>
      <c r="JYR135" s="389"/>
      <c r="JYS135" s="390"/>
      <c r="JYT135" s="391"/>
      <c r="JYU135" s="392"/>
      <c r="JYV135" s="393"/>
      <c r="JYW135" s="394"/>
      <c r="JYX135" s="395"/>
      <c r="JYY135" s="389"/>
      <c r="JYZ135" s="390"/>
      <c r="JZA135" s="391"/>
      <c r="JZB135" s="392"/>
      <c r="JZC135" s="393"/>
      <c r="JZD135" s="394"/>
      <c r="JZE135" s="395"/>
      <c r="JZF135" s="389"/>
      <c r="JZG135" s="390"/>
      <c r="JZH135" s="391"/>
      <c r="JZI135" s="392"/>
      <c r="JZJ135" s="393"/>
      <c r="JZK135" s="394"/>
      <c r="JZL135" s="395"/>
      <c r="JZM135" s="389"/>
      <c r="JZN135" s="390"/>
      <c r="JZO135" s="391"/>
      <c r="JZP135" s="392"/>
      <c r="JZQ135" s="393"/>
      <c r="JZR135" s="394"/>
      <c r="JZS135" s="395"/>
      <c r="JZT135" s="389"/>
      <c r="JZU135" s="390"/>
      <c r="JZV135" s="391"/>
      <c r="JZW135" s="392"/>
      <c r="JZX135" s="393"/>
      <c r="JZY135" s="394"/>
      <c r="JZZ135" s="395"/>
      <c r="KAA135" s="389"/>
      <c r="KAB135" s="390"/>
      <c r="KAC135" s="391"/>
      <c r="KAD135" s="392"/>
      <c r="KAE135" s="393"/>
      <c r="KAF135" s="394"/>
      <c r="KAG135" s="395"/>
      <c r="KAH135" s="389"/>
      <c r="KAI135" s="390"/>
      <c r="KAJ135" s="391"/>
      <c r="KAK135" s="392"/>
      <c r="KAL135" s="393"/>
      <c r="KAM135" s="394"/>
      <c r="KAN135" s="395"/>
      <c r="KAO135" s="389"/>
      <c r="KAP135" s="390"/>
      <c r="KAQ135" s="391"/>
      <c r="KAR135" s="392"/>
      <c r="KAS135" s="393"/>
      <c r="KAT135" s="394"/>
      <c r="KAU135" s="395"/>
      <c r="KAV135" s="389"/>
      <c r="KAW135" s="390"/>
      <c r="KAX135" s="391"/>
      <c r="KAY135" s="392"/>
      <c r="KAZ135" s="393"/>
      <c r="KBA135" s="394"/>
      <c r="KBB135" s="395"/>
      <c r="KBC135" s="389"/>
      <c r="KBD135" s="390"/>
      <c r="KBE135" s="391"/>
      <c r="KBF135" s="392"/>
      <c r="KBG135" s="393"/>
      <c r="KBH135" s="394"/>
      <c r="KBI135" s="395"/>
      <c r="KBJ135" s="389"/>
      <c r="KBK135" s="390"/>
      <c r="KBL135" s="391"/>
      <c r="KBM135" s="392"/>
      <c r="KBN135" s="393"/>
      <c r="KBO135" s="394"/>
      <c r="KBP135" s="395"/>
      <c r="KBQ135" s="389"/>
      <c r="KBR135" s="390"/>
      <c r="KBS135" s="391"/>
      <c r="KBT135" s="392"/>
      <c r="KBU135" s="393"/>
      <c r="KBV135" s="394"/>
      <c r="KBW135" s="395"/>
      <c r="KBX135" s="389"/>
      <c r="KBY135" s="390"/>
      <c r="KBZ135" s="391"/>
      <c r="KCA135" s="392"/>
      <c r="KCB135" s="393"/>
      <c r="KCC135" s="394"/>
      <c r="KCD135" s="395"/>
      <c r="KCE135" s="389"/>
      <c r="KCF135" s="390"/>
      <c r="KCG135" s="391"/>
      <c r="KCH135" s="392"/>
      <c r="KCI135" s="393"/>
      <c r="KCJ135" s="394"/>
      <c r="KCK135" s="395"/>
      <c r="KCL135" s="389"/>
      <c r="KCM135" s="390"/>
      <c r="KCN135" s="391"/>
      <c r="KCO135" s="392"/>
      <c r="KCP135" s="393"/>
      <c r="KCQ135" s="394"/>
      <c r="KCR135" s="395"/>
      <c r="KCS135" s="389"/>
      <c r="KCT135" s="390"/>
      <c r="KCU135" s="391"/>
      <c r="KCV135" s="392"/>
      <c r="KCW135" s="393"/>
      <c r="KCX135" s="394"/>
      <c r="KCY135" s="395"/>
      <c r="KCZ135" s="389"/>
      <c r="KDA135" s="390"/>
      <c r="KDB135" s="391"/>
      <c r="KDC135" s="392"/>
      <c r="KDD135" s="393"/>
      <c r="KDE135" s="394"/>
      <c r="KDF135" s="395"/>
      <c r="KDG135" s="389"/>
      <c r="KDH135" s="390"/>
      <c r="KDI135" s="391"/>
      <c r="KDJ135" s="392"/>
      <c r="KDK135" s="393"/>
      <c r="KDL135" s="394"/>
      <c r="KDM135" s="395"/>
      <c r="KDN135" s="389"/>
      <c r="KDO135" s="390"/>
      <c r="KDP135" s="391"/>
      <c r="KDQ135" s="392"/>
      <c r="KDR135" s="393"/>
      <c r="KDS135" s="394"/>
      <c r="KDT135" s="395"/>
      <c r="KDU135" s="389"/>
      <c r="KDV135" s="390"/>
      <c r="KDW135" s="391"/>
      <c r="KDX135" s="392"/>
      <c r="KDY135" s="393"/>
      <c r="KDZ135" s="394"/>
      <c r="KEA135" s="395"/>
      <c r="KEB135" s="389"/>
      <c r="KEC135" s="390"/>
      <c r="KED135" s="391"/>
      <c r="KEE135" s="392"/>
      <c r="KEF135" s="393"/>
      <c r="KEG135" s="394"/>
      <c r="KEH135" s="395"/>
      <c r="KEI135" s="389"/>
      <c r="KEJ135" s="390"/>
      <c r="KEK135" s="391"/>
      <c r="KEL135" s="392"/>
      <c r="KEM135" s="393"/>
      <c r="KEN135" s="394"/>
      <c r="KEO135" s="395"/>
      <c r="KEP135" s="389"/>
      <c r="KEQ135" s="390"/>
      <c r="KER135" s="391"/>
      <c r="KES135" s="392"/>
      <c r="KET135" s="393"/>
      <c r="KEU135" s="394"/>
      <c r="KEV135" s="395"/>
      <c r="KEW135" s="389"/>
      <c r="KEX135" s="390"/>
      <c r="KEY135" s="391"/>
      <c r="KEZ135" s="392"/>
      <c r="KFA135" s="393"/>
      <c r="KFB135" s="394"/>
      <c r="KFC135" s="395"/>
      <c r="KFD135" s="389"/>
      <c r="KFE135" s="390"/>
      <c r="KFF135" s="391"/>
      <c r="KFG135" s="392"/>
      <c r="KFH135" s="393"/>
      <c r="KFI135" s="394"/>
      <c r="KFJ135" s="395"/>
      <c r="KFK135" s="389"/>
      <c r="KFL135" s="390"/>
      <c r="KFM135" s="391"/>
      <c r="KFN135" s="392"/>
      <c r="KFO135" s="393"/>
      <c r="KFP135" s="394"/>
      <c r="KFQ135" s="395"/>
      <c r="KFR135" s="389"/>
      <c r="KFS135" s="390"/>
      <c r="KFT135" s="391"/>
      <c r="KFU135" s="392"/>
      <c r="KFV135" s="393"/>
      <c r="KFW135" s="394"/>
      <c r="KFX135" s="395"/>
      <c r="KFY135" s="389"/>
      <c r="KFZ135" s="390"/>
      <c r="KGA135" s="391"/>
      <c r="KGB135" s="392"/>
      <c r="KGC135" s="393"/>
      <c r="KGD135" s="394"/>
      <c r="KGE135" s="395"/>
      <c r="KGF135" s="389"/>
      <c r="KGG135" s="390"/>
      <c r="KGH135" s="391"/>
      <c r="KGI135" s="392"/>
      <c r="KGJ135" s="393"/>
      <c r="KGK135" s="394"/>
      <c r="KGL135" s="395"/>
      <c r="KGM135" s="389"/>
      <c r="KGN135" s="390"/>
      <c r="KGO135" s="391"/>
      <c r="KGP135" s="392"/>
      <c r="KGQ135" s="393"/>
      <c r="KGR135" s="394"/>
      <c r="KGS135" s="395"/>
      <c r="KGT135" s="389"/>
      <c r="KGU135" s="390"/>
      <c r="KGV135" s="391"/>
      <c r="KGW135" s="392"/>
      <c r="KGX135" s="393"/>
      <c r="KGY135" s="394"/>
      <c r="KGZ135" s="395"/>
      <c r="KHA135" s="389"/>
      <c r="KHB135" s="390"/>
      <c r="KHC135" s="391"/>
      <c r="KHD135" s="392"/>
      <c r="KHE135" s="393"/>
      <c r="KHF135" s="394"/>
      <c r="KHG135" s="395"/>
      <c r="KHH135" s="389"/>
      <c r="KHI135" s="390"/>
      <c r="KHJ135" s="391"/>
      <c r="KHK135" s="392"/>
      <c r="KHL135" s="393"/>
      <c r="KHM135" s="394"/>
      <c r="KHN135" s="395"/>
      <c r="KHO135" s="389"/>
      <c r="KHP135" s="390"/>
      <c r="KHQ135" s="391"/>
      <c r="KHR135" s="392"/>
      <c r="KHS135" s="393"/>
      <c r="KHT135" s="394"/>
      <c r="KHU135" s="395"/>
      <c r="KHV135" s="389"/>
      <c r="KHW135" s="390"/>
      <c r="KHX135" s="391"/>
      <c r="KHY135" s="392"/>
      <c r="KHZ135" s="393"/>
      <c r="KIA135" s="394"/>
      <c r="KIB135" s="395"/>
      <c r="KIC135" s="389"/>
      <c r="KID135" s="390"/>
      <c r="KIE135" s="391"/>
      <c r="KIF135" s="392"/>
      <c r="KIG135" s="393"/>
      <c r="KIH135" s="394"/>
      <c r="KII135" s="395"/>
      <c r="KIJ135" s="389"/>
      <c r="KIK135" s="390"/>
      <c r="KIL135" s="391"/>
      <c r="KIM135" s="392"/>
      <c r="KIN135" s="393"/>
      <c r="KIO135" s="394"/>
      <c r="KIP135" s="395"/>
      <c r="KIQ135" s="389"/>
      <c r="KIR135" s="390"/>
      <c r="KIS135" s="391"/>
      <c r="KIT135" s="392"/>
      <c r="KIU135" s="393"/>
      <c r="KIV135" s="394"/>
      <c r="KIW135" s="395"/>
      <c r="KIX135" s="389"/>
      <c r="KIY135" s="390"/>
      <c r="KIZ135" s="391"/>
      <c r="KJA135" s="392"/>
      <c r="KJB135" s="393"/>
      <c r="KJC135" s="394"/>
      <c r="KJD135" s="395"/>
      <c r="KJE135" s="389"/>
      <c r="KJF135" s="390"/>
      <c r="KJG135" s="391"/>
      <c r="KJH135" s="392"/>
      <c r="KJI135" s="393"/>
      <c r="KJJ135" s="394"/>
      <c r="KJK135" s="395"/>
      <c r="KJL135" s="389"/>
      <c r="KJM135" s="390"/>
      <c r="KJN135" s="391"/>
      <c r="KJO135" s="392"/>
      <c r="KJP135" s="393"/>
      <c r="KJQ135" s="394"/>
      <c r="KJR135" s="395"/>
      <c r="KJS135" s="389"/>
      <c r="KJT135" s="390"/>
      <c r="KJU135" s="391"/>
      <c r="KJV135" s="392"/>
      <c r="KJW135" s="393"/>
      <c r="KJX135" s="394"/>
      <c r="KJY135" s="395"/>
      <c r="KJZ135" s="389"/>
      <c r="KKA135" s="390"/>
      <c r="KKB135" s="391"/>
      <c r="KKC135" s="392"/>
      <c r="KKD135" s="393"/>
      <c r="KKE135" s="394"/>
      <c r="KKF135" s="395"/>
      <c r="KKG135" s="389"/>
      <c r="KKH135" s="390"/>
      <c r="KKI135" s="391"/>
      <c r="KKJ135" s="392"/>
      <c r="KKK135" s="393"/>
      <c r="KKL135" s="394"/>
      <c r="KKM135" s="395"/>
      <c r="KKN135" s="389"/>
      <c r="KKO135" s="390"/>
      <c r="KKP135" s="391"/>
      <c r="KKQ135" s="392"/>
      <c r="KKR135" s="393"/>
      <c r="KKS135" s="394"/>
      <c r="KKT135" s="395"/>
      <c r="KKU135" s="389"/>
      <c r="KKV135" s="390"/>
      <c r="KKW135" s="391"/>
      <c r="KKX135" s="392"/>
      <c r="KKY135" s="393"/>
      <c r="KKZ135" s="394"/>
      <c r="KLA135" s="395"/>
      <c r="KLB135" s="389"/>
      <c r="KLC135" s="390"/>
      <c r="KLD135" s="391"/>
      <c r="KLE135" s="392"/>
      <c r="KLF135" s="393"/>
      <c r="KLG135" s="394"/>
      <c r="KLH135" s="395"/>
      <c r="KLI135" s="389"/>
      <c r="KLJ135" s="390"/>
      <c r="KLK135" s="391"/>
      <c r="KLL135" s="392"/>
      <c r="KLM135" s="393"/>
      <c r="KLN135" s="394"/>
      <c r="KLO135" s="395"/>
      <c r="KLP135" s="389"/>
      <c r="KLQ135" s="390"/>
      <c r="KLR135" s="391"/>
      <c r="KLS135" s="392"/>
      <c r="KLT135" s="393"/>
      <c r="KLU135" s="394"/>
      <c r="KLV135" s="395"/>
      <c r="KLW135" s="389"/>
      <c r="KLX135" s="390"/>
      <c r="KLY135" s="391"/>
      <c r="KLZ135" s="392"/>
      <c r="KMA135" s="393"/>
      <c r="KMB135" s="394"/>
      <c r="KMC135" s="395"/>
      <c r="KMD135" s="389"/>
      <c r="KME135" s="390"/>
      <c r="KMF135" s="391"/>
      <c r="KMG135" s="392"/>
      <c r="KMH135" s="393"/>
      <c r="KMI135" s="394"/>
      <c r="KMJ135" s="395"/>
      <c r="KMK135" s="389"/>
      <c r="KML135" s="390"/>
      <c r="KMM135" s="391"/>
      <c r="KMN135" s="392"/>
      <c r="KMO135" s="393"/>
      <c r="KMP135" s="394"/>
      <c r="KMQ135" s="395"/>
      <c r="KMR135" s="389"/>
      <c r="KMS135" s="390"/>
      <c r="KMT135" s="391"/>
      <c r="KMU135" s="392"/>
      <c r="KMV135" s="393"/>
      <c r="KMW135" s="394"/>
      <c r="KMX135" s="395"/>
      <c r="KMY135" s="389"/>
      <c r="KMZ135" s="390"/>
      <c r="KNA135" s="391"/>
      <c r="KNB135" s="392"/>
      <c r="KNC135" s="393"/>
      <c r="KND135" s="394"/>
      <c r="KNE135" s="395"/>
      <c r="KNF135" s="389"/>
      <c r="KNG135" s="390"/>
      <c r="KNH135" s="391"/>
      <c r="KNI135" s="392"/>
      <c r="KNJ135" s="393"/>
      <c r="KNK135" s="394"/>
      <c r="KNL135" s="395"/>
      <c r="KNM135" s="389"/>
      <c r="KNN135" s="390"/>
      <c r="KNO135" s="391"/>
      <c r="KNP135" s="392"/>
      <c r="KNQ135" s="393"/>
      <c r="KNR135" s="394"/>
      <c r="KNS135" s="395"/>
      <c r="KNT135" s="389"/>
      <c r="KNU135" s="390"/>
      <c r="KNV135" s="391"/>
      <c r="KNW135" s="392"/>
      <c r="KNX135" s="393"/>
      <c r="KNY135" s="394"/>
      <c r="KNZ135" s="395"/>
      <c r="KOA135" s="389"/>
      <c r="KOB135" s="390"/>
      <c r="KOC135" s="391"/>
      <c r="KOD135" s="392"/>
      <c r="KOE135" s="393"/>
      <c r="KOF135" s="394"/>
      <c r="KOG135" s="395"/>
      <c r="KOH135" s="389"/>
      <c r="KOI135" s="390"/>
      <c r="KOJ135" s="391"/>
      <c r="KOK135" s="392"/>
      <c r="KOL135" s="393"/>
      <c r="KOM135" s="394"/>
      <c r="KON135" s="395"/>
      <c r="KOO135" s="389"/>
      <c r="KOP135" s="390"/>
      <c r="KOQ135" s="391"/>
      <c r="KOR135" s="392"/>
      <c r="KOS135" s="393"/>
      <c r="KOT135" s="394"/>
      <c r="KOU135" s="395"/>
      <c r="KOV135" s="389"/>
      <c r="KOW135" s="390"/>
      <c r="KOX135" s="391"/>
      <c r="KOY135" s="392"/>
      <c r="KOZ135" s="393"/>
      <c r="KPA135" s="394"/>
      <c r="KPB135" s="395"/>
      <c r="KPC135" s="389"/>
      <c r="KPD135" s="390"/>
      <c r="KPE135" s="391"/>
      <c r="KPF135" s="392"/>
      <c r="KPG135" s="393"/>
      <c r="KPH135" s="394"/>
      <c r="KPI135" s="395"/>
      <c r="KPJ135" s="389"/>
      <c r="KPK135" s="390"/>
      <c r="KPL135" s="391"/>
      <c r="KPM135" s="392"/>
      <c r="KPN135" s="393"/>
      <c r="KPO135" s="394"/>
      <c r="KPP135" s="395"/>
      <c r="KPQ135" s="389"/>
      <c r="KPR135" s="390"/>
      <c r="KPS135" s="391"/>
      <c r="KPT135" s="392"/>
      <c r="KPU135" s="393"/>
      <c r="KPV135" s="394"/>
      <c r="KPW135" s="395"/>
      <c r="KPX135" s="389"/>
      <c r="KPY135" s="390"/>
      <c r="KPZ135" s="391"/>
      <c r="KQA135" s="392"/>
      <c r="KQB135" s="393"/>
      <c r="KQC135" s="394"/>
      <c r="KQD135" s="395"/>
      <c r="KQE135" s="389"/>
      <c r="KQF135" s="390"/>
      <c r="KQG135" s="391"/>
      <c r="KQH135" s="392"/>
      <c r="KQI135" s="393"/>
      <c r="KQJ135" s="394"/>
      <c r="KQK135" s="395"/>
      <c r="KQL135" s="389"/>
      <c r="KQM135" s="390"/>
      <c r="KQN135" s="391"/>
      <c r="KQO135" s="392"/>
      <c r="KQP135" s="393"/>
      <c r="KQQ135" s="394"/>
      <c r="KQR135" s="395"/>
      <c r="KQS135" s="389"/>
      <c r="KQT135" s="390"/>
      <c r="KQU135" s="391"/>
      <c r="KQV135" s="392"/>
      <c r="KQW135" s="393"/>
      <c r="KQX135" s="394"/>
      <c r="KQY135" s="395"/>
      <c r="KQZ135" s="389"/>
      <c r="KRA135" s="390"/>
      <c r="KRB135" s="391"/>
      <c r="KRC135" s="392"/>
      <c r="KRD135" s="393"/>
      <c r="KRE135" s="394"/>
      <c r="KRF135" s="395"/>
      <c r="KRG135" s="389"/>
      <c r="KRH135" s="390"/>
      <c r="KRI135" s="391"/>
      <c r="KRJ135" s="392"/>
      <c r="KRK135" s="393"/>
      <c r="KRL135" s="394"/>
      <c r="KRM135" s="395"/>
      <c r="KRN135" s="389"/>
      <c r="KRO135" s="390"/>
      <c r="KRP135" s="391"/>
      <c r="KRQ135" s="392"/>
      <c r="KRR135" s="393"/>
      <c r="KRS135" s="394"/>
      <c r="KRT135" s="395"/>
      <c r="KRU135" s="389"/>
      <c r="KRV135" s="390"/>
      <c r="KRW135" s="391"/>
      <c r="KRX135" s="392"/>
      <c r="KRY135" s="393"/>
      <c r="KRZ135" s="394"/>
      <c r="KSA135" s="395"/>
      <c r="KSB135" s="389"/>
      <c r="KSC135" s="390"/>
      <c r="KSD135" s="391"/>
      <c r="KSE135" s="392"/>
      <c r="KSF135" s="393"/>
      <c r="KSG135" s="394"/>
      <c r="KSH135" s="395"/>
      <c r="KSI135" s="389"/>
      <c r="KSJ135" s="390"/>
      <c r="KSK135" s="391"/>
      <c r="KSL135" s="392"/>
      <c r="KSM135" s="393"/>
      <c r="KSN135" s="394"/>
      <c r="KSO135" s="395"/>
      <c r="KSP135" s="389"/>
      <c r="KSQ135" s="390"/>
      <c r="KSR135" s="391"/>
      <c r="KSS135" s="392"/>
      <c r="KST135" s="393"/>
      <c r="KSU135" s="394"/>
      <c r="KSV135" s="395"/>
      <c r="KSW135" s="389"/>
      <c r="KSX135" s="390"/>
      <c r="KSY135" s="391"/>
      <c r="KSZ135" s="392"/>
      <c r="KTA135" s="393"/>
      <c r="KTB135" s="394"/>
      <c r="KTC135" s="395"/>
      <c r="KTD135" s="389"/>
      <c r="KTE135" s="390"/>
      <c r="KTF135" s="391"/>
      <c r="KTG135" s="392"/>
      <c r="KTH135" s="393"/>
      <c r="KTI135" s="394"/>
      <c r="KTJ135" s="395"/>
      <c r="KTK135" s="389"/>
      <c r="KTL135" s="390"/>
      <c r="KTM135" s="391"/>
      <c r="KTN135" s="392"/>
      <c r="KTO135" s="393"/>
      <c r="KTP135" s="394"/>
      <c r="KTQ135" s="395"/>
      <c r="KTR135" s="389"/>
      <c r="KTS135" s="390"/>
      <c r="KTT135" s="391"/>
      <c r="KTU135" s="392"/>
      <c r="KTV135" s="393"/>
      <c r="KTW135" s="394"/>
      <c r="KTX135" s="395"/>
      <c r="KTY135" s="389"/>
      <c r="KTZ135" s="390"/>
      <c r="KUA135" s="391"/>
      <c r="KUB135" s="392"/>
      <c r="KUC135" s="393"/>
      <c r="KUD135" s="394"/>
      <c r="KUE135" s="395"/>
      <c r="KUF135" s="389"/>
      <c r="KUG135" s="390"/>
      <c r="KUH135" s="391"/>
      <c r="KUI135" s="392"/>
      <c r="KUJ135" s="393"/>
      <c r="KUK135" s="394"/>
      <c r="KUL135" s="395"/>
      <c r="KUM135" s="389"/>
      <c r="KUN135" s="390"/>
      <c r="KUO135" s="391"/>
      <c r="KUP135" s="392"/>
      <c r="KUQ135" s="393"/>
      <c r="KUR135" s="394"/>
      <c r="KUS135" s="395"/>
      <c r="KUT135" s="389"/>
      <c r="KUU135" s="390"/>
      <c r="KUV135" s="391"/>
      <c r="KUW135" s="392"/>
      <c r="KUX135" s="393"/>
      <c r="KUY135" s="394"/>
      <c r="KUZ135" s="395"/>
      <c r="KVA135" s="389"/>
      <c r="KVB135" s="390"/>
      <c r="KVC135" s="391"/>
      <c r="KVD135" s="392"/>
      <c r="KVE135" s="393"/>
      <c r="KVF135" s="394"/>
      <c r="KVG135" s="395"/>
      <c r="KVH135" s="389"/>
      <c r="KVI135" s="390"/>
      <c r="KVJ135" s="391"/>
      <c r="KVK135" s="392"/>
      <c r="KVL135" s="393"/>
      <c r="KVM135" s="394"/>
      <c r="KVN135" s="395"/>
      <c r="KVO135" s="389"/>
      <c r="KVP135" s="390"/>
      <c r="KVQ135" s="391"/>
      <c r="KVR135" s="392"/>
      <c r="KVS135" s="393"/>
      <c r="KVT135" s="394"/>
      <c r="KVU135" s="395"/>
      <c r="KVV135" s="389"/>
      <c r="KVW135" s="390"/>
      <c r="KVX135" s="391"/>
      <c r="KVY135" s="392"/>
      <c r="KVZ135" s="393"/>
      <c r="KWA135" s="394"/>
      <c r="KWB135" s="395"/>
      <c r="KWC135" s="389"/>
      <c r="KWD135" s="390"/>
      <c r="KWE135" s="391"/>
      <c r="KWF135" s="392"/>
      <c r="KWG135" s="393"/>
      <c r="KWH135" s="394"/>
      <c r="KWI135" s="395"/>
      <c r="KWJ135" s="389"/>
      <c r="KWK135" s="390"/>
      <c r="KWL135" s="391"/>
      <c r="KWM135" s="392"/>
      <c r="KWN135" s="393"/>
      <c r="KWO135" s="394"/>
      <c r="KWP135" s="395"/>
      <c r="KWQ135" s="389"/>
      <c r="KWR135" s="390"/>
      <c r="KWS135" s="391"/>
      <c r="KWT135" s="392"/>
      <c r="KWU135" s="393"/>
      <c r="KWV135" s="394"/>
      <c r="KWW135" s="395"/>
      <c r="KWX135" s="389"/>
      <c r="KWY135" s="390"/>
      <c r="KWZ135" s="391"/>
      <c r="KXA135" s="392"/>
      <c r="KXB135" s="393"/>
      <c r="KXC135" s="394"/>
      <c r="KXD135" s="395"/>
      <c r="KXE135" s="389"/>
      <c r="KXF135" s="390"/>
      <c r="KXG135" s="391"/>
      <c r="KXH135" s="392"/>
      <c r="KXI135" s="393"/>
      <c r="KXJ135" s="394"/>
      <c r="KXK135" s="395"/>
      <c r="KXL135" s="389"/>
      <c r="KXM135" s="390"/>
      <c r="KXN135" s="391"/>
      <c r="KXO135" s="392"/>
      <c r="KXP135" s="393"/>
      <c r="KXQ135" s="394"/>
      <c r="KXR135" s="395"/>
      <c r="KXS135" s="389"/>
      <c r="KXT135" s="390"/>
      <c r="KXU135" s="391"/>
      <c r="KXV135" s="392"/>
      <c r="KXW135" s="393"/>
      <c r="KXX135" s="394"/>
      <c r="KXY135" s="395"/>
      <c r="KXZ135" s="389"/>
      <c r="KYA135" s="390"/>
      <c r="KYB135" s="391"/>
      <c r="KYC135" s="392"/>
      <c r="KYD135" s="393"/>
      <c r="KYE135" s="394"/>
      <c r="KYF135" s="395"/>
      <c r="KYG135" s="389"/>
      <c r="KYH135" s="390"/>
      <c r="KYI135" s="391"/>
      <c r="KYJ135" s="392"/>
      <c r="KYK135" s="393"/>
      <c r="KYL135" s="394"/>
      <c r="KYM135" s="395"/>
      <c r="KYN135" s="389"/>
      <c r="KYO135" s="390"/>
      <c r="KYP135" s="391"/>
      <c r="KYQ135" s="392"/>
      <c r="KYR135" s="393"/>
      <c r="KYS135" s="394"/>
      <c r="KYT135" s="395"/>
      <c r="KYU135" s="389"/>
      <c r="KYV135" s="390"/>
      <c r="KYW135" s="391"/>
      <c r="KYX135" s="392"/>
      <c r="KYY135" s="393"/>
      <c r="KYZ135" s="394"/>
      <c r="KZA135" s="395"/>
      <c r="KZB135" s="389"/>
      <c r="KZC135" s="390"/>
      <c r="KZD135" s="391"/>
      <c r="KZE135" s="392"/>
      <c r="KZF135" s="393"/>
      <c r="KZG135" s="394"/>
      <c r="KZH135" s="395"/>
      <c r="KZI135" s="389"/>
      <c r="KZJ135" s="390"/>
      <c r="KZK135" s="391"/>
      <c r="KZL135" s="392"/>
      <c r="KZM135" s="393"/>
      <c r="KZN135" s="394"/>
      <c r="KZO135" s="395"/>
      <c r="KZP135" s="389"/>
      <c r="KZQ135" s="390"/>
      <c r="KZR135" s="391"/>
      <c r="KZS135" s="392"/>
      <c r="KZT135" s="393"/>
      <c r="KZU135" s="394"/>
      <c r="KZV135" s="395"/>
      <c r="KZW135" s="389"/>
      <c r="KZX135" s="390"/>
      <c r="KZY135" s="391"/>
      <c r="KZZ135" s="392"/>
      <c r="LAA135" s="393"/>
      <c r="LAB135" s="394"/>
      <c r="LAC135" s="395"/>
      <c r="LAD135" s="389"/>
      <c r="LAE135" s="390"/>
      <c r="LAF135" s="391"/>
      <c r="LAG135" s="392"/>
      <c r="LAH135" s="393"/>
      <c r="LAI135" s="394"/>
      <c r="LAJ135" s="395"/>
      <c r="LAK135" s="389"/>
      <c r="LAL135" s="390"/>
      <c r="LAM135" s="391"/>
      <c r="LAN135" s="392"/>
      <c r="LAO135" s="393"/>
      <c r="LAP135" s="394"/>
      <c r="LAQ135" s="395"/>
      <c r="LAR135" s="389"/>
      <c r="LAS135" s="390"/>
      <c r="LAT135" s="391"/>
      <c r="LAU135" s="392"/>
      <c r="LAV135" s="393"/>
      <c r="LAW135" s="394"/>
      <c r="LAX135" s="395"/>
      <c r="LAY135" s="389"/>
      <c r="LAZ135" s="390"/>
      <c r="LBA135" s="391"/>
      <c r="LBB135" s="392"/>
      <c r="LBC135" s="393"/>
      <c r="LBD135" s="394"/>
      <c r="LBE135" s="395"/>
      <c r="LBF135" s="389"/>
      <c r="LBG135" s="390"/>
      <c r="LBH135" s="391"/>
      <c r="LBI135" s="392"/>
      <c r="LBJ135" s="393"/>
      <c r="LBK135" s="394"/>
      <c r="LBL135" s="395"/>
      <c r="LBM135" s="389"/>
      <c r="LBN135" s="390"/>
      <c r="LBO135" s="391"/>
      <c r="LBP135" s="392"/>
      <c r="LBQ135" s="393"/>
      <c r="LBR135" s="394"/>
      <c r="LBS135" s="395"/>
      <c r="LBT135" s="389"/>
      <c r="LBU135" s="390"/>
      <c r="LBV135" s="391"/>
      <c r="LBW135" s="392"/>
      <c r="LBX135" s="393"/>
      <c r="LBY135" s="394"/>
      <c r="LBZ135" s="395"/>
      <c r="LCA135" s="389"/>
      <c r="LCB135" s="390"/>
      <c r="LCC135" s="391"/>
      <c r="LCD135" s="392"/>
      <c r="LCE135" s="393"/>
      <c r="LCF135" s="394"/>
      <c r="LCG135" s="395"/>
      <c r="LCH135" s="389"/>
      <c r="LCI135" s="390"/>
      <c r="LCJ135" s="391"/>
      <c r="LCK135" s="392"/>
      <c r="LCL135" s="393"/>
      <c r="LCM135" s="394"/>
      <c r="LCN135" s="395"/>
      <c r="LCO135" s="389"/>
      <c r="LCP135" s="390"/>
      <c r="LCQ135" s="391"/>
      <c r="LCR135" s="392"/>
      <c r="LCS135" s="393"/>
      <c r="LCT135" s="394"/>
      <c r="LCU135" s="395"/>
      <c r="LCV135" s="389"/>
      <c r="LCW135" s="390"/>
      <c r="LCX135" s="391"/>
      <c r="LCY135" s="392"/>
      <c r="LCZ135" s="393"/>
      <c r="LDA135" s="394"/>
      <c r="LDB135" s="395"/>
      <c r="LDC135" s="389"/>
      <c r="LDD135" s="390"/>
      <c r="LDE135" s="391"/>
      <c r="LDF135" s="392"/>
      <c r="LDG135" s="393"/>
      <c r="LDH135" s="394"/>
      <c r="LDI135" s="395"/>
      <c r="LDJ135" s="389"/>
      <c r="LDK135" s="390"/>
      <c r="LDL135" s="391"/>
      <c r="LDM135" s="392"/>
      <c r="LDN135" s="393"/>
      <c r="LDO135" s="394"/>
      <c r="LDP135" s="395"/>
      <c r="LDQ135" s="389"/>
      <c r="LDR135" s="390"/>
      <c r="LDS135" s="391"/>
      <c r="LDT135" s="392"/>
      <c r="LDU135" s="393"/>
      <c r="LDV135" s="394"/>
      <c r="LDW135" s="395"/>
      <c r="LDX135" s="389"/>
      <c r="LDY135" s="390"/>
      <c r="LDZ135" s="391"/>
      <c r="LEA135" s="392"/>
      <c r="LEB135" s="393"/>
      <c r="LEC135" s="394"/>
      <c r="LED135" s="395"/>
      <c r="LEE135" s="389"/>
      <c r="LEF135" s="390"/>
      <c r="LEG135" s="391"/>
      <c r="LEH135" s="392"/>
      <c r="LEI135" s="393"/>
      <c r="LEJ135" s="394"/>
      <c r="LEK135" s="395"/>
      <c r="LEL135" s="389"/>
      <c r="LEM135" s="390"/>
      <c r="LEN135" s="391"/>
      <c r="LEO135" s="392"/>
      <c r="LEP135" s="393"/>
      <c r="LEQ135" s="394"/>
      <c r="LER135" s="395"/>
      <c r="LES135" s="389"/>
      <c r="LET135" s="390"/>
      <c r="LEU135" s="391"/>
      <c r="LEV135" s="392"/>
      <c r="LEW135" s="393"/>
      <c r="LEX135" s="394"/>
      <c r="LEY135" s="395"/>
      <c r="LEZ135" s="389"/>
      <c r="LFA135" s="390"/>
      <c r="LFB135" s="391"/>
      <c r="LFC135" s="392"/>
      <c r="LFD135" s="393"/>
      <c r="LFE135" s="394"/>
      <c r="LFF135" s="395"/>
      <c r="LFG135" s="389"/>
      <c r="LFH135" s="390"/>
      <c r="LFI135" s="391"/>
      <c r="LFJ135" s="392"/>
      <c r="LFK135" s="393"/>
      <c r="LFL135" s="394"/>
      <c r="LFM135" s="395"/>
      <c r="LFN135" s="389"/>
      <c r="LFO135" s="390"/>
      <c r="LFP135" s="391"/>
      <c r="LFQ135" s="392"/>
      <c r="LFR135" s="393"/>
      <c r="LFS135" s="394"/>
      <c r="LFT135" s="395"/>
      <c r="LFU135" s="389"/>
      <c r="LFV135" s="390"/>
      <c r="LFW135" s="391"/>
      <c r="LFX135" s="392"/>
      <c r="LFY135" s="393"/>
      <c r="LFZ135" s="394"/>
      <c r="LGA135" s="395"/>
      <c r="LGB135" s="389"/>
      <c r="LGC135" s="390"/>
      <c r="LGD135" s="391"/>
      <c r="LGE135" s="392"/>
      <c r="LGF135" s="393"/>
      <c r="LGG135" s="394"/>
      <c r="LGH135" s="395"/>
      <c r="LGI135" s="389"/>
      <c r="LGJ135" s="390"/>
      <c r="LGK135" s="391"/>
      <c r="LGL135" s="392"/>
      <c r="LGM135" s="393"/>
      <c r="LGN135" s="394"/>
      <c r="LGO135" s="395"/>
      <c r="LGP135" s="389"/>
      <c r="LGQ135" s="390"/>
      <c r="LGR135" s="391"/>
      <c r="LGS135" s="392"/>
      <c r="LGT135" s="393"/>
      <c r="LGU135" s="394"/>
      <c r="LGV135" s="395"/>
      <c r="LGW135" s="389"/>
      <c r="LGX135" s="390"/>
      <c r="LGY135" s="391"/>
      <c r="LGZ135" s="392"/>
      <c r="LHA135" s="393"/>
      <c r="LHB135" s="394"/>
      <c r="LHC135" s="395"/>
      <c r="LHD135" s="389"/>
      <c r="LHE135" s="390"/>
      <c r="LHF135" s="391"/>
      <c r="LHG135" s="392"/>
      <c r="LHH135" s="393"/>
      <c r="LHI135" s="394"/>
      <c r="LHJ135" s="395"/>
      <c r="LHK135" s="389"/>
      <c r="LHL135" s="390"/>
      <c r="LHM135" s="391"/>
      <c r="LHN135" s="392"/>
      <c r="LHO135" s="393"/>
      <c r="LHP135" s="394"/>
      <c r="LHQ135" s="395"/>
      <c r="LHR135" s="389"/>
      <c r="LHS135" s="390"/>
      <c r="LHT135" s="391"/>
      <c r="LHU135" s="392"/>
      <c r="LHV135" s="393"/>
      <c r="LHW135" s="394"/>
      <c r="LHX135" s="395"/>
      <c r="LHY135" s="389"/>
      <c r="LHZ135" s="390"/>
      <c r="LIA135" s="391"/>
      <c r="LIB135" s="392"/>
      <c r="LIC135" s="393"/>
      <c r="LID135" s="394"/>
      <c r="LIE135" s="395"/>
      <c r="LIF135" s="389"/>
      <c r="LIG135" s="390"/>
      <c r="LIH135" s="391"/>
      <c r="LII135" s="392"/>
      <c r="LIJ135" s="393"/>
      <c r="LIK135" s="394"/>
      <c r="LIL135" s="395"/>
      <c r="LIM135" s="389"/>
      <c r="LIN135" s="390"/>
      <c r="LIO135" s="391"/>
      <c r="LIP135" s="392"/>
      <c r="LIQ135" s="393"/>
      <c r="LIR135" s="394"/>
      <c r="LIS135" s="395"/>
      <c r="LIT135" s="389"/>
      <c r="LIU135" s="390"/>
      <c r="LIV135" s="391"/>
      <c r="LIW135" s="392"/>
      <c r="LIX135" s="393"/>
      <c r="LIY135" s="394"/>
      <c r="LIZ135" s="395"/>
      <c r="LJA135" s="389"/>
      <c r="LJB135" s="390"/>
      <c r="LJC135" s="391"/>
      <c r="LJD135" s="392"/>
      <c r="LJE135" s="393"/>
      <c r="LJF135" s="394"/>
      <c r="LJG135" s="395"/>
      <c r="LJH135" s="389"/>
      <c r="LJI135" s="390"/>
      <c r="LJJ135" s="391"/>
      <c r="LJK135" s="392"/>
      <c r="LJL135" s="393"/>
      <c r="LJM135" s="394"/>
      <c r="LJN135" s="395"/>
      <c r="LJO135" s="389"/>
      <c r="LJP135" s="390"/>
      <c r="LJQ135" s="391"/>
      <c r="LJR135" s="392"/>
      <c r="LJS135" s="393"/>
      <c r="LJT135" s="394"/>
      <c r="LJU135" s="395"/>
      <c r="LJV135" s="389"/>
      <c r="LJW135" s="390"/>
      <c r="LJX135" s="391"/>
      <c r="LJY135" s="392"/>
      <c r="LJZ135" s="393"/>
      <c r="LKA135" s="394"/>
      <c r="LKB135" s="395"/>
      <c r="LKC135" s="389"/>
      <c r="LKD135" s="390"/>
      <c r="LKE135" s="391"/>
      <c r="LKF135" s="392"/>
      <c r="LKG135" s="393"/>
      <c r="LKH135" s="394"/>
      <c r="LKI135" s="395"/>
      <c r="LKJ135" s="389"/>
      <c r="LKK135" s="390"/>
      <c r="LKL135" s="391"/>
      <c r="LKM135" s="392"/>
      <c r="LKN135" s="393"/>
      <c r="LKO135" s="394"/>
      <c r="LKP135" s="395"/>
      <c r="LKQ135" s="389"/>
      <c r="LKR135" s="390"/>
      <c r="LKS135" s="391"/>
      <c r="LKT135" s="392"/>
      <c r="LKU135" s="393"/>
      <c r="LKV135" s="394"/>
      <c r="LKW135" s="395"/>
      <c r="LKX135" s="389"/>
      <c r="LKY135" s="390"/>
      <c r="LKZ135" s="391"/>
      <c r="LLA135" s="392"/>
      <c r="LLB135" s="393"/>
      <c r="LLC135" s="394"/>
      <c r="LLD135" s="395"/>
      <c r="LLE135" s="389"/>
      <c r="LLF135" s="390"/>
      <c r="LLG135" s="391"/>
      <c r="LLH135" s="392"/>
      <c r="LLI135" s="393"/>
      <c r="LLJ135" s="394"/>
      <c r="LLK135" s="395"/>
      <c r="LLL135" s="389"/>
      <c r="LLM135" s="390"/>
      <c r="LLN135" s="391"/>
      <c r="LLO135" s="392"/>
      <c r="LLP135" s="393"/>
      <c r="LLQ135" s="394"/>
      <c r="LLR135" s="395"/>
      <c r="LLS135" s="389"/>
      <c r="LLT135" s="390"/>
      <c r="LLU135" s="391"/>
      <c r="LLV135" s="392"/>
      <c r="LLW135" s="393"/>
      <c r="LLX135" s="394"/>
      <c r="LLY135" s="395"/>
      <c r="LLZ135" s="389"/>
      <c r="LMA135" s="390"/>
      <c r="LMB135" s="391"/>
      <c r="LMC135" s="392"/>
      <c r="LMD135" s="393"/>
      <c r="LME135" s="394"/>
      <c r="LMF135" s="395"/>
      <c r="LMG135" s="389"/>
      <c r="LMH135" s="390"/>
      <c r="LMI135" s="391"/>
      <c r="LMJ135" s="392"/>
      <c r="LMK135" s="393"/>
      <c r="LML135" s="394"/>
      <c r="LMM135" s="395"/>
      <c r="LMN135" s="389"/>
      <c r="LMO135" s="390"/>
      <c r="LMP135" s="391"/>
      <c r="LMQ135" s="392"/>
      <c r="LMR135" s="393"/>
      <c r="LMS135" s="394"/>
      <c r="LMT135" s="395"/>
      <c r="LMU135" s="389"/>
      <c r="LMV135" s="390"/>
      <c r="LMW135" s="391"/>
      <c r="LMX135" s="392"/>
      <c r="LMY135" s="393"/>
      <c r="LMZ135" s="394"/>
      <c r="LNA135" s="395"/>
      <c r="LNB135" s="389"/>
      <c r="LNC135" s="390"/>
      <c r="LND135" s="391"/>
      <c r="LNE135" s="392"/>
      <c r="LNF135" s="393"/>
      <c r="LNG135" s="394"/>
      <c r="LNH135" s="395"/>
      <c r="LNI135" s="389"/>
      <c r="LNJ135" s="390"/>
      <c r="LNK135" s="391"/>
      <c r="LNL135" s="392"/>
      <c r="LNM135" s="393"/>
      <c r="LNN135" s="394"/>
      <c r="LNO135" s="395"/>
      <c r="LNP135" s="389"/>
      <c r="LNQ135" s="390"/>
      <c r="LNR135" s="391"/>
      <c r="LNS135" s="392"/>
      <c r="LNT135" s="393"/>
      <c r="LNU135" s="394"/>
      <c r="LNV135" s="395"/>
      <c r="LNW135" s="389"/>
      <c r="LNX135" s="390"/>
      <c r="LNY135" s="391"/>
      <c r="LNZ135" s="392"/>
      <c r="LOA135" s="393"/>
      <c r="LOB135" s="394"/>
      <c r="LOC135" s="395"/>
      <c r="LOD135" s="389"/>
      <c r="LOE135" s="390"/>
      <c r="LOF135" s="391"/>
      <c r="LOG135" s="392"/>
      <c r="LOH135" s="393"/>
      <c r="LOI135" s="394"/>
      <c r="LOJ135" s="395"/>
      <c r="LOK135" s="389"/>
      <c r="LOL135" s="390"/>
      <c r="LOM135" s="391"/>
      <c r="LON135" s="392"/>
      <c r="LOO135" s="393"/>
      <c r="LOP135" s="394"/>
      <c r="LOQ135" s="395"/>
      <c r="LOR135" s="389"/>
      <c r="LOS135" s="390"/>
      <c r="LOT135" s="391"/>
      <c r="LOU135" s="392"/>
      <c r="LOV135" s="393"/>
      <c r="LOW135" s="394"/>
      <c r="LOX135" s="395"/>
      <c r="LOY135" s="389"/>
      <c r="LOZ135" s="390"/>
      <c r="LPA135" s="391"/>
      <c r="LPB135" s="392"/>
      <c r="LPC135" s="393"/>
      <c r="LPD135" s="394"/>
      <c r="LPE135" s="395"/>
      <c r="LPF135" s="389"/>
      <c r="LPG135" s="390"/>
      <c r="LPH135" s="391"/>
      <c r="LPI135" s="392"/>
      <c r="LPJ135" s="393"/>
      <c r="LPK135" s="394"/>
      <c r="LPL135" s="395"/>
      <c r="LPM135" s="389"/>
      <c r="LPN135" s="390"/>
      <c r="LPO135" s="391"/>
      <c r="LPP135" s="392"/>
      <c r="LPQ135" s="393"/>
      <c r="LPR135" s="394"/>
      <c r="LPS135" s="395"/>
      <c r="LPT135" s="389"/>
      <c r="LPU135" s="390"/>
      <c r="LPV135" s="391"/>
      <c r="LPW135" s="392"/>
      <c r="LPX135" s="393"/>
      <c r="LPY135" s="394"/>
      <c r="LPZ135" s="395"/>
      <c r="LQA135" s="389"/>
      <c r="LQB135" s="390"/>
      <c r="LQC135" s="391"/>
      <c r="LQD135" s="392"/>
      <c r="LQE135" s="393"/>
      <c r="LQF135" s="394"/>
      <c r="LQG135" s="395"/>
      <c r="LQH135" s="389"/>
      <c r="LQI135" s="390"/>
      <c r="LQJ135" s="391"/>
      <c r="LQK135" s="392"/>
      <c r="LQL135" s="393"/>
      <c r="LQM135" s="394"/>
      <c r="LQN135" s="395"/>
      <c r="LQO135" s="389"/>
      <c r="LQP135" s="390"/>
      <c r="LQQ135" s="391"/>
      <c r="LQR135" s="392"/>
      <c r="LQS135" s="393"/>
      <c r="LQT135" s="394"/>
      <c r="LQU135" s="395"/>
      <c r="LQV135" s="389"/>
      <c r="LQW135" s="390"/>
      <c r="LQX135" s="391"/>
      <c r="LQY135" s="392"/>
      <c r="LQZ135" s="393"/>
      <c r="LRA135" s="394"/>
      <c r="LRB135" s="395"/>
      <c r="LRC135" s="389"/>
      <c r="LRD135" s="390"/>
      <c r="LRE135" s="391"/>
      <c r="LRF135" s="392"/>
      <c r="LRG135" s="393"/>
      <c r="LRH135" s="394"/>
      <c r="LRI135" s="395"/>
      <c r="LRJ135" s="389"/>
      <c r="LRK135" s="390"/>
      <c r="LRL135" s="391"/>
      <c r="LRM135" s="392"/>
      <c r="LRN135" s="393"/>
      <c r="LRO135" s="394"/>
      <c r="LRP135" s="395"/>
      <c r="LRQ135" s="389"/>
      <c r="LRR135" s="390"/>
      <c r="LRS135" s="391"/>
      <c r="LRT135" s="392"/>
      <c r="LRU135" s="393"/>
      <c r="LRV135" s="394"/>
      <c r="LRW135" s="395"/>
      <c r="LRX135" s="389"/>
      <c r="LRY135" s="390"/>
      <c r="LRZ135" s="391"/>
      <c r="LSA135" s="392"/>
      <c r="LSB135" s="393"/>
      <c r="LSC135" s="394"/>
      <c r="LSD135" s="395"/>
      <c r="LSE135" s="389"/>
      <c r="LSF135" s="390"/>
      <c r="LSG135" s="391"/>
      <c r="LSH135" s="392"/>
      <c r="LSI135" s="393"/>
      <c r="LSJ135" s="394"/>
      <c r="LSK135" s="395"/>
      <c r="LSL135" s="389"/>
      <c r="LSM135" s="390"/>
      <c r="LSN135" s="391"/>
      <c r="LSO135" s="392"/>
      <c r="LSP135" s="393"/>
      <c r="LSQ135" s="394"/>
      <c r="LSR135" s="395"/>
      <c r="LSS135" s="389"/>
      <c r="LST135" s="390"/>
      <c r="LSU135" s="391"/>
      <c r="LSV135" s="392"/>
      <c r="LSW135" s="393"/>
      <c r="LSX135" s="394"/>
      <c r="LSY135" s="395"/>
      <c r="LSZ135" s="389"/>
      <c r="LTA135" s="390"/>
      <c r="LTB135" s="391"/>
      <c r="LTC135" s="392"/>
      <c r="LTD135" s="393"/>
      <c r="LTE135" s="394"/>
      <c r="LTF135" s="395"/>
      <c r="LTG135" s="389"/>
      <c r="LTH135" s="390"/>
      <c r="LTI135" s="391"/>
      <c r="LTJ135" s="392"/>
      <c r="LTK135" s="393"/>
      <c r="LTL135" s="394"/>
      <c r="LTM135" s="395"/>
      <c r="LTN135" s="389"/>
      <c r="LTO135" s="390"/>
      <c r="LTP135" s="391"/>
      <c r="LTQ135" s="392"/>
      <c r="LTR135" s="393"/>
      <c r="LTS135" s="394"/>
      <c r="LTT135" s="395"/>
      <c r="LTU135" s="389"/>
      <c r="LTV135" s="390"/>
      <c r="LTW135" s="391"/>
      <c r="LTX135" s="392"/>
      <c r="LTY135" s="393"/>
      <c r="LTZ135" s="394"/>
      <c r="LUA135" s="395"/>
      <c r="LUB135" s="389"/>
      <c r="LUC135" s="390"/>
      <c r="LUD135" s="391"/>
      <c r="LUE135" s="392"/>
      <c r="LUF135" s="393"/>
      <c r="LUG135" s="394"/>
      <c r="LUH135" s="395"/>
      <c r="LUI135" s="389"/>
      <c r="LUJ135" s="390"/>
      <c r="LUK135" s="391"/>
      <c r="LUL135" s="392"/>
      <c r="LUM135" s="393"/>
      <c r="LUN135" s="394"/>
      <c r="LUO135" s="395"/>
      <c r="LUP135" s="389"/>
      <c r="LUQ135" s="390"/>
      <c r="LUR135" s="391"/>
      <c r="LUS135" s="392"/>
      <c r="LUT135" s="393"/>
      <c r="LUU135" s="394"/>
      <c r="LUV135" s="395"/>
      <c r="LUW135" s="389"/>
      <c r="LUX135" s="390"/>
      <c r="LUY135" s="391"/>
      <c r="LUZ135" s="392"/>
      <c r="LVA135" s="393"/>
      <c r="LVB135" s="394"/>
      <c r="LVC135" s="395"/>
      <c r="LVD135" s="389"/>
      <c r="LVE135" s="390"/>
      <c r="LVF135" s="391"/>
      <c r="LVG135" s="392"/>
      <c r="LVH135" s="393"/>
      <c r="LVI135" s="394"/>
      <c r="LVJ135" s="395"/>
      <c r="LVK135" s="389"/>
      <c r="LVL135" s="390"/>
      <c r="LVM135" s="391"/>
      <c r="LVN135" s="392"/>
      <c r="LVO135" s="393"/>
      <c r="LVP135" s="394"/>
      <c r="LVQ135" s="395"/>
      <c r="LVR135" s="389"/>
      <c r="LVS135" s="390"/>
      <c r="LVT135" s="391"/>
      <c r="LVU135" s="392"/>
      <c r="LVV135" s="393"/>
      <c r="LVW135" s="394"/>
      <c r="LVX135" s="395"/>
      <c r="LVY135" s="389"/>
      <c r="LVZ135" s="390"/>
      <c r="LWA135" s="391"/>
      <c r="LWB135" s="392"/>
      <c r="LWC135" s="393"/>
      <c r="LWD135" s="394"/>
      <c r="LWE135" s="395"/>
      <c r="LWF135" s="389"/>
      <c r="LWG135" s="390"/>
      <c r="LWH135" s="391"/>
      <c r="LWI135" s="392"/>
      <c r="LWJ135" s="393"/>
      <c r="LWK135" s="394"/>
      <c r="LWL135" s="395"/>
      <c r="LWM135" s="389"/>
      <c r="LWN135" s="390"/>
      <c r="LWO135" s="391"/>
      <c r="LWP135" s="392"/>
      <c r="LWQ135" s="393"/>
      <c r="LWR135" s="394"/>
      <c r="LWS135" s="395"/>
      <c r="LWT135" s="389"/>
      <c r="LWU135" s="390"/>
      <c r="LWV135" s="391"/>
      <c r="LWW135" s="392"/>
      <c r="LWX135" s="393"/>
      <c r="LWY135" s="394"/>
      <c r="LWZ135" s="395"/>
      <c r="LXA135" s="389"/>
      <c r="LXB135" s="390"/>
      <c r="LXC135" s="391"/>
      <c r="LXD135" s="392"/>
      <c r="LXE135" s="393"/>
      <c r="LXF135" s="394"/>
      <c r="LXG135" s="395"/>
      <c r="LXH135" s="389"/>
      <c r="LXI135" s="390"/>
      <c r="LXJ135" s="391"/>
      <c r="LXK135" s="392"/>
      <c r="LXL135" s="393"/>
      <c r="LXM135" s="394"/>
      <c r="LXN135" s="395"/>
      <c r="LXO135" s="389"/>
      <c r="LXP135" s="390"/>
      <c r="LXQ135" s="391"/>
      <c r="LXR135" s="392"/>
      <c r="LXS135" s="393"/>
      <c r="LXT135" s="394"/>
      <c r="LXU135" s="395"/>
      <c r="LXV135" s="389"/>
      <c r="LXW135" s="390"/>
      <c r="LXX135" s="391"/>
      <c r="LXY135" s="392"/>
      <c r="LXZ135" s="393"/>
      <c r="LYA135" s="394"/>
      <c r="LYB135" s="395"/>
      <c r="LYC135" s="389"/>
      <c r="LYD135" s="390"/>
      <c r="LYE135" s="391"/>
      <c r="LYF135" s="392"/>
      <c r="LYG135" s="393"/>
      <c r="LYH135" s="394"/>
      <c r="LYI135" s="395"/>
      <c r="LYJ135" s="389"/>
      <c r="LYK135" s="390"/>
      <c r="LYL135" s="391"/>
      <c r="LYM135" s="392"/>
      <c r="LYN135" s="393"/>
      <c r="LYO135" s="394"/>
      <c r="LYP135" s="395"/>
      <c r="LYQ135" s="389"/>
      <c r="LYR135" s="390"/>
      <c r="LYS135" s="391"/>
      <c r="LYT135" s="392"/>
      <c r="LYU135" s="393"/>
      <c r="LYV135" s="394"/>
      <c r="LYW135" s="395"/>
      <c r="LYX135" s="389"/>
      <c r="LYY135" s="390"/>
      <c r="LYZ135" s="391"/>
      <c r="LZA135" s="392"/>
      <c r="LZB135" s="393"/>
      <c r="LZC135" s="394"/>
      <c r="LZD135" s="395"/>
      <c r="LZE135" s="389"/>
      <c r="LZF135" s="390"/>
      <c r="LZG135" s="391"/>
      <c r="LZH135" s="392"/>
      <c r="LZI135" s="393"/>
      <c r="LZJ135" s="394"/>
      <c r="LZK135" s="395"/>
      <c r="LZL135" s="389"/>
      <c r="LZM135" s="390"/>
      <c r="LZN135" s="391"/>
      <c r="LZO135" s="392"/>
      <c r="LZP135" s="393"/>
      <c r="LZQ135" s="394"/>
      <c r="LZR135" s="395"/>
      <c r="LZS135" s="389"/>
      <c r="LZT135" s="390"/>
      <c r="LZU135" s="391"/>
      <c r="LZV135" s="392"/>
      <c r="LZW135" s="393"/>
      <c r="LZX135" s="394"/>
      <c r="LZY135" s="395"/>
      <c r="LZZ135" s="389"/>
      <c r="MAA135" s="390"/>
      <c r="MAB135" s="391"/>
      <c r="MAC135" s="392"/>
      <c r="MAD135" s="393"/>
      <c r="MAE135" s="394"/>
      <c r="MAF135" s="395"/>
      <c r="MAG135" s="389"/>
      <c r="MAH135" s="390"/>
      <c r="MAI135" s="391"/>
      <c r="MAJ135" s="392"/>
      <c r="MAK135" s="393"/>
      <c r="MAL135" s="394"/>
      <c r="MAM135" s="395"/>
      <c r="MAN135" s="389"/>
      <c r="MAO135" s="390"/>
      <c r="MAP135" s="391"/>
      <c r="MAQ135" s="392"/>
      <c r="MAR135" s="393"/>
      <c r="MAS135" s="394"/>
      <c r="MAT135" s="395"/>
      <c r="MAU135" s="389"/>
      <c r="MAV135" s="390"/>
      <c r="MAW135" s="391"/>
      <c r="MAX135" s="392"/>
      <c r="MAY135" s="393"/>
      <c r="MAZ135" s="394"/>
      <c r="MBA135" s="395"/>
      <c r="MBB135" s="389"/>
      <c r="MBC135" s="390"/>
      <c r="MBD135" s="391"/>
      <c r="MBE135" s="392"/>
      <c r="MBF135" s="393"/>
      <c r="MBG135" s="394"/>
      <c r="MBH135" s="395"/>
      <c r="MBI135" s="389"/>
      <c r="MBJ135" s="390"/>
      <c r="MBK135" s="391"/>
      <c r="MBL135" s="392"/>
      <c r="MBM135" s="393"/>
      <c r="MBN135" s="394"/>
      <c r="MBO135" s="395"/>
      <c r="MBP135" s="389"/>
      <c r="MBQ135" s="390"/>
      <c r="MBR135" s="391"/>
      <c r="MBS135" s="392"/>
      <c r="MBT135" s="393"/>
      <c r="MBU135" s="394"/>
      <c r="MBV135" s="395"/>
      <c r="MBW135" s="389"/>
      <c r="MBX135" s="390"/>
      <c r="MBY135" s="391"/>
      <c r="MBZ135" s="392"/>
      <c r="MCA135" s="393"/>
      <c r="MCB135" s="394"/>
      <c r="MCC135" s="395"/>
      <c r="MCD135" s="389"/>
      <c r="MCE135" s="390"/>
      <c r="MCF135" s="391"/>
      <c r="MCG135" s="392"/>
      <c r="MCH135" s="393"/>
      <c r="MCI135" s="394"/>
      <c r="MCJ135" s="395"/>
      <c r="MCK135" s="389"/>
      <c r="MCL135" s="390"/>
      <c r="MCM135" s="391"/>
      <c r="MCN135" s="392"/>
      <c r="MCO135" s="393"/>
      <c r="MCP135" s="394"/>
      <c r="MCQ135" s="395"/>
      <c r="MCR135" s="389"/>
      <c r="MCS135" s="390"/>
      <c r="MCT135" s="391"/>
      <c r="MCU135" s="392"/>
      <c r="MCV135" s="393"/>
      <c r="MCW135" s="394"/>
      <c r="MCX135" s="395"/>
      <c r="MCY135" s="389"/>
      <c r="MCZ135" s="390"/>
      <c r="MDA135" s="391"/>
      <c r="MDB135" s="392"/>
      <c r="MDC135" s="393"/>
      <c r="MDD135" s="394"/>
      <c r="MDE135" s="395"/>
      <c r="MDF135" s="389"/>
      <c r="MDG135" s="390"/>
      <c r="MDH135" s="391"/>
      <c r="MDI135" s="392"/>
      <c r="MDJ135" s="393"/>
      <c r="MDK135" s="394"/>
      <c r="MDL135" s="395"/>
      <c r="MDM135" s="389"/>
      <c r="MDN135" s="390"/>
      <c r="MDO135" s="391"/>
      <c r="MDP135" s="392"/>
      <c r="MDQ135" s="393"/>
      <c r="MDR135" s="394"/>
      <c r="MDS135" s="395"/>
      <c r="MDT135" s="389"/>
      <c r="MDU135" s="390"/>
      <c r="MDV135" s="391"/>
      <c r="MDW135" s="392"/>
      <c r="MDX135" s="393"/>
      <c r="MDY135" s="394"/>
      <c r="MDZ135" s="395"/>
      <c r="MEA135" s="389"/>
      <c r="MEB135" s="390"/>
      <c r="MEC135" s="391"/>
      <c r="MED135" s="392"/>
      <c r="MEE135" s="393"/>
      <c r="MEF135" s="394"/>
      <c r="MEG135" s="395"/>
      <c r="MEH135" s="389"/>
      <c r="MEI135" s="390"/>
      <c r="MEJ135" s="391"/>
      <c r="MEK135" s="392"/>
      <c r="MEL135" s="393"/>
      <c r="MEM135" s="394"/>
      <c r="MEN135" s="395"/>
      <c r="MEO135" s="389"/>
      <c r="MEP135" s="390"/>
      <c r="MEQ135" s="391"/>
      <c r="MER135" s="392"/>
      <c r="MES135" s="393"/>
      <c r="MET135" s="394"/>
      <c r="MEU135" s="395"/>
      <c r="MEV135" s="389"/>
      <c r="MEW135" s="390"/>
      <c r="MEX135" s="391"/>
      <c r="MEY135" s="392"/>
      <c r="MEZ135" s="393"/>
      <c r="MFA135" s="394"/>
      <c r="MFB135" s="395"/>
      <c r="MFC135" s="389"/>
      <c r="MFD135" s="390"/>
      <c r="MFE135" s="391"/>
      <c r="MFF135" s="392"/>
      <c r="MFG135" s="393"/>
      <c r="MFH135" s="394"/>
      <c r="MFI135" s="395"/>
      <c r="MFJ135" s="389"/>
      <c r="MFK135" s="390"/>
      <c r="MFL135" s="391"/>
      <c r="MFM135" s="392"/>
      <c r="MFN135" s="393"/>
      <c r="MFO135" s="394"/>
      <c r="MFP135" s="395"/>
      <c r="MFQ135" s="389"/>
      <c r="MFR135" s="390"/>
      <c r="MFS135" s="391"/>
      <c r="MFT135" s="392"/>
      <c r="MFU135" s="393"/>
      <c r="MFV135" s="394"/>
      <c r="MFW135" s="395"/>
      <c r="MFX135" s="389"/>
      <c r="MFY135" s="390"/>
      <c r="MFZ135" s="391"/>
      <c r="MGA135" s="392"/>
      <c r="MGB135" s="393"/>
      <c r="MGC135" s="394"/>
      <c r="MGD135" s="395"/>
      <c r="MGE135" s="389"/>
      <c r="MGF135" s="390"/>
      <c r="MGG135" s="391"/>
      <c r="MGH135" s="392"/>
      <c r="MGI135" s="393"/>
      <c r="MGJ135" s="394"/>
      <c r="MGK135" s="395"/>
      <c r="MGL135" s="389"/>
      <c r="MGM135" s="390"/>
      <c r="MGN135" s="391"/>
      <c r="MGO135" s="392"/>
      <c r="MGP135" s="393"/>
      <c r="MGQ135" s="394"/>
      <c r="MGR135" s="395"/>
      <c r="MGS135" s="389"/>
      <c r="MGT135" s="390"/>
      <c r="MGU135" s="391"/>
      <c r="MGV135" s="392"/>
      <c r="MGW135" s="393"/>
      <c r="MGX135" s="394"/>
      <c r="MGY135" s="395"/>
      <c r="MGZ135" s="389"/>
      <c r="MHA135" s="390"/>
      <c r="MHB135" s="391"/>
      <c r="MHC135" s="392"/>
      <c r="MHD135" s="393"/>
      <c r="MHE135" s="394"/>
      <c r="MHF135" s="395"/>
      <c r="MHG135" s="389"/>
      <c r="MHH135" s="390"/>
      <c r="MHI135" s="391"/>
      <c r="MHJ135" s="392"/>
      <c r="MHK135" s="393"/>
      <c r="MHL135" s="394"/>
      <c r="MHM135" s="395"/>
      <c r="MHN135" s="389"/>
      <c r="MHO135" s="390"/>
      <c r="MHP135" s="391"/>
      <c r="MHQ135" s="392"/>
      <c r="MHR135" s="393"/>
      <c r="MHS135" s="394"/>
      <c r="MHT135" s="395"/>
      <c r="MHU135" s="389"/>
      <c r="MHV135" s="390"/>
      <c r="MHW135" s="391"/>
      <c r="MHX135" s="392"/>
      <c r="MHY135" s="393"/>
      <c r="MHZ135" s="394"/>
      <c r="MIA135" s="395"/>
      <c r="MIB135" s="389"/>
      <c r="MIC135" s="390"/>
      <c r="MID135" s="391"/>
      <c r="MIE135" s="392"/>
      <c r="MIF135" s="393"/>
      <c r="MIG135" s="394"/>
      <c r="MIH135" s="395"/>
      <c r="MII135" s="389"/>
      <c r="MIJ135" s="390"/>
      <c r="MIK135" s="391"/>
      <c r="MIL135" s="392"/>
      <c r="MIM135" s="393"/>
      <c r="MIN135" s="394"/>
      <c r="MIO135" s="395"/>
      <c r="MIP135" s="389"/>
      <c r="MIQ135" s="390"/>
      <c r="MIR135" s="391"/>
      <c r="MIS135" s="392"/>
      <c r="MIT135" s="393"/>
      <c r="MIU135" s="394"/>
      <c r="MIV135" s="395"/>
      <c r="MIW135" s="389"/>
      <c r="MIX135" s="390"/>
      <c r="MIY135" s="391"/>
      <c r="MIZ135" s="392"/>
      <c r="MJA135" s="393"/>
      <c r="MJB135" s="394"/>
      <c r="MJC135" s="395"/>
      <c r="MJD135" s="389"/>
      <c r="MJE135" s="390"/>
      <c r="MJF135" s="391"/>
      <c r="MJG135" s="392"/>
      <c r="MJH135" s="393"/>
      <c r="MJI135" s="394"/>
      <c r="MJJ135" s="395"/>
      <c r="MJK135" s="389"/>
      <c r="MJL135" s="390"/>
      <c r="MJM135" s="391"/>
      <c r="MJN135" s="392"/>
      <c r="MJO135" s="393"/>
      <c r="MJP135" s="394"/>
      <c r="MJQ135" s="395"/>
      <c r="MJR135" s="389"/>
      <c r="MJS135" s="390"/>
      <c r="MJT135" s="391"/>
      <c r="MJU135" s="392"/>
      <c r="MJV135" s="393"/>
      <c r="MJW135" s="394"/>
      <c r="MJX135" s="395"/>
      <c r="MJY135" s="389"/>
      <c r="MJZ135" s="390"/>
      <c r="MKA135" s="391"/>
      <c r="MKB135" s="392"/>
      <c r="MKC135" s="393"/>
      <c r="MKD135" s="394"/>
      <c r="MKE135" s="395"/>
      <c r="MKF135" s="389"/>
      <c r="MKG135" s="390"/>
      <c r="MKH135" s="391"/>
      <c r="MKI135" s="392"/>
      <c r="MKJ135" s="393"/>
      <c r="MKK135" s="394"/>
      <c r="MKL135" s="395"/>
      <c r="MKM135" s="389"/>
      <c r="MKN135" s="390"/>
      <c r="MKO135" s="391"/>
      <c r="MKP135" s="392"/>
      <c r="MKQ135" s="393"/>
      <c r="MKR135" s="394"/>
      <c r="MKS135" s="395"/>
      <c r="MKT135" s="389"/>
      <c r="MKU135" s="390"/>
      <c r="MKV135" s="391"/>
      <c r="MKW135" s="392"/>
      <c r="MKX135" s="393"/>
      <c r="MKY135" s="394"/>
      <c r="MKZ135" s="395"/>
      <c r="MLA135" s="389"/>
      <c r="MLB135" s="390"/>
      <c r="MLC135" s="391"/>
      <c r="MLD135" s="392"/>
      <c r="MLE135" s="393"/>
      <c r="MLF135" s="394"/>
      <c r="MLG135" s="395"/>
      <c r="MLH135" s="389"/>
      <c r="MLI135" s="390"/>
      <c r="MLJ135" s="391"/>
      <c r="MLK135" s="392"/>
      <c r="MLL135" s="393"/>
      <c r="MLM135" s="394"/>
      <c r="MLN135" s="395"/>
      <c r="MLO135" s="389"/>
      <c r="MLP135" s="390"/>
      <c r="MLQ135" s="391"/>
      <c r="MLR135" s="392"/>
      <c r="MLS135" s="393"/>
      <c r="MLT135" s="394"/>
      <c r="MLU135" s="395"/>
      <c r="MLV135" s="389"/>
      <c r="MLW135" s="390"/>
      <c r="MLX135" s="391"/>
      <c r="MLY135" s="392"/>
      <c r="MLZ135" s="393"/>
      <c r="MMA135" s="394"/>
      <c r="MMB135" s="395"/>
      <c r="MMC135" s="389"/>
      <c r="MMD135" s="390"/>
      <c r="MME135" s="391"/>
      <c r="MMF135" s="392"/>
      <c r="MMG135" s="393"/>
      <c r="MMH135" s="394"/>
      <c r="MMI135" s="395"/>
      <c r="MMJ135" s="389"/>
      <c r="MMK135" s="390"/>
      <c r="MML135" s="391"/>
      <c r="MMM135" s="392"/>
      <c r="MMN135" s="393"/>
      <c r="MMO135" s="394"/>
      <c r="MMP135" s="395"/>
      <c r="MMQ135" s="389"/>
      <c r="MMR135" s="390"/>
      <c r="MMS135" s="391"/>
      <c r="MMT135" s="392"/>
      <c r="MMU135" s="393"/>
      <c r="MMV135" s="394"/>
      <c r="MMW135" s="395"/>
      <c r="MMX135" s="389"/>
      <c r="MMY135" s="390"/>
      <c r="MMZ135" s="391"/>
      <c r="MNA135" s="392"/>
      <c r="MNB135" s="393"/>
      <c r="MNC135" s="394"/>
      <c r="MND135" s="395"/>
      <c r="MNE135" s="389"/>
      <c r="MNF135" s="390"/>
      <c r="MNG135" s="391"/>
      <c r="MNH135" s="392"/>
      <c r="MNI135" s="393"/>
      <c r="MNJ135" s="394"/>
      <c r="MNK135" s="395"/>
      <c r="MNL135" s="389"/>
      <c r="MNM135" s="390"/>
      <c r="MNN135" s="391"/>
      <c r="MNO135" s="392"/>
      <c r="MNP135" s="393"/>
      <c r="MNQ135" s="394"/>
      <c r="MNR135" s="395"/>
      <c r="MNS135" s="389"/>
      <c r="MNT135" s="390"/>
      <c r="MNU135" s="391"/>
      <c r="MNV135" s="392"/>
      <c r="MNW135" s="393"/>
      <c r="MNX135" s="394"/>
      <c r="MNY135" s="395"/>
      <c r="MNZ135" s="389"/>
      <c r="MOA135" s="390"/>
      <c r="MOB135" s="391"/>
      <c r="MOC135" s="392"/>
      <c r="MOD135" s="393"/>
      <c r="MOE135" s="394"/>
      <c r="MOF135" s="395"/>
      <c r="MOG135" s="389"/>
      <c r="MOH135" s="390"/>
      <c r="MOI135" s="391"/>
      <c r="MOJ135" s="392"/>
      <c r="MOK135" s="393"/>
      <c r="MOL135" s="394"/>
      <c r="MOM135" s="395"/>
      <c r="MON135" s="389"/>
      <c r="MOO135" s="390"/>
      <c r="MOP135" s="391"/>
      <c r="MOQ135" s="392"/>
      <c r="MOR135" s="393"/>
      <c r="MOS135" s="394"/>
      <c r="MOT135" s="395"/>
      <c r="MOU135" s="389"/>
      <c r="MOV135" s="390"/>
      <c r="MOW135" s="391"/>
      <c r="MOX135" s="392"/>
      <c r="MOY135" s="393"/>
      <c r="MOZ135" s="394"/>
      <c r="MPA135" s="395"/>
      <c r="MPB135" s="389"/>
      <c r="MPC135" s="390"/>
      <c r="MPD135" s="391"/>
      <c r="MPE135" s="392"/>
      <c r="MPF135" s="393"/>
      <c r="MPG135" s="394"/>
      <c r="MPH135" s="395"/>
      <c r="MPI135" s="389"/>
      <c r="MPJ135" s="390"/>
      <c r="MPK135" s="391"/>
      <c r="MPL135" s="392"/>
      <c r="MPM135" s="393"/>
      <c r="MPN135" s="394"/>
      <c r="MPO135" s="395"/>
      <c r="MPP135" s="389"/>
      <c r="MPQ135" s="390"/>
      <c r="MPR135" s="391"/>
      <c r="MPS135" s="392"/>
      <c r="MPT135" s="393"/>
      <c r="MPU135" s="394"/>
      <c r="MPV135" s="395"/>
      <c r="MPW135" s="389"/>
      <c r="MPX135" s="390"/>
      <c r="MPY135" s="391"/>
      <c r="MPZ135" s="392"/>
      <c r="MQA135" s="393"/>
      <c r="MQB135" s="394"/>
      <c r="MQC135" s="395"/>
      <c r="MQD135" s="389"/>
      <c r="MQE135" s="390"/>
      <c r="MQF135" s="391"/>
      <c r="MQG135" s="392"/>
      <c r="MQH135" s="393"/>
      <c r="MQI135" s="394"/>
      <c r="MQJ135" s="395"/>
      <c r="MQK135" s="389"/>
      <c r="MQL135" s="390"/>
      <c r="MQM135" s="391"/>
      <c r="MQN135" s="392"/>
      <c r="MQO135" s="393"/>
      <c r="MQP135" s="394"/>
      <c r="MQQ135" s="395"/>
      <c r="MQR135" s="389"/>
      <c r="MQS135" s="390"/>
      <c r="MQT135" s="391"/>
      <c r="MQU135" s="392"/>
      <c r="MQV135" s="393"/>
      <c r="MQW135" s="394"/>
      <c r="MQX135" s="395"/>
      <c r="MQY135" s="389"/>
      <c r="MQZ135" s="390"/>
      <c r="MRA135" s="391"/>
      <c r="MRB135" s="392"/>
      <c r="MRC135" s="393"/>
      <c r="MRD135" s="394"/>
      <c r="MRE135" s="395"/>
      <c r="MRF135" s="389"/>
      <c r="MRG135" s="390"/>
      <c r="MRH135" s="391"/>
      <c r="MRI135" s="392"/>
      <c r="MRJ135" s="393"/>
      <c r="MRK135" s="394"/>
      <c r="MRL135" s="395"/>
      <c r="MRM135" s="389"/>
      <c r="MRN135" s="390"/>
      <c r="MRO135" s="391"/>
      <c r="MRP135" s="392"/>
      <c r="MRQ135" s="393"/>
      <c r="MRR135" s="394"/>
      <c r="MRS135" s="395"/>
      <c r="MRT135" s="389"/>
      <c r="MRU135" s="390"/>
      <c r="MRV135" s="391"/>
      <c r="MRW135" s="392"/>
      <c r="MRX135" s="393"/>
      <c r="MRY135" s="394"/>
      <c r="MRZ135" s="395"/>
      <c r="MSA135" s="389"/>
      <c r="MSB135" s="390"/>
      <c r="MSC135" s="391"/>
      <c r="MSD135" s="392"/>
      <c r="MSE135" s="393"/>
      <c r="MSF135" s="394"/>
      <c r="MSG135" s="395"/>
      <c r="MSH135" s="389"/>
      <c r="MSI135" s="390"/>
      <c r="MSJ135" s="391"/>
      <c r="MSK135" s="392"/>
      <c r="MSL135" s="393"/>
      <c r="MSM135" s="394"/>
      <c r="MSN135" s="395"/>
      <c r="MSO135" s="389"/>
      <c r="MSP135" s="390"/>
      <c r="MSQ135" s="391"/>
      <c r="MSR135" s="392"/>
      <c r="MSS135" s="393"/>
      <c r="MST135" s="394"/>
      <c r="MSU135" s="395"/>
      <c r="MSV135" s="389"/>
      <c r="MSW135" s="390"/>
      <c r="MSX135" s="391"/>
      <c r="MSY135" s="392"/>
      <c r="MSZ135" s="393"/>
      <c r="MTA135" s="394"/>
      <c r="MTB135" s="395"/>
      <c r="MTC135" s="389"/>
      <c r="MTD135" s="390"/>
      <c r="MTE135" s="391"/>
      <c r="MTF135" s="392"/>
      <c r="MTG135" s="393"/>
      <c r="MTH135" s="394"/>
      <c r="MTI135" s="395"/>
      <c r="MTJ135" s="389"/>
      <c r="MTK135" s="390"/>
      <c r="MTL135" s="391"/>
      <c r="MTM135" s="392"/>
      <c r="MTN135" s="393"/>
      <c r="MTO135" s="394"/>
      <c r="MTP135" s="395"/>
      <c r="MTQ135" s="389"/>
      <c r="MTR135" s="390"/>
      <c r="MTS135" s="391"/>
      <c r="MTT135" s="392"/>
      <c r="MTU135" s="393"/>
      <c r="MTV135" s="394"/>
      <c r="MTW135" s="395"/>
      <c r="MTX135" s="389"/>
      <c r="MTY135" s="390"/>
      <c r="MTZ135" s="391"/>
      <c r="MUA135" s="392"/>
      <c r="MUB135" s="393"/>
      <c r="MUC135" s="394"/>
      <c r="MUD135" s="395"/>
      <c r="MUE135" s="389"/>
      <c r="MUF135" s="390"/>
      <c r="MUG135" s="391"/>
      <c r="MUH135" s="392"/>
      <c r="MUI135" s="393"/>
      <c r="MUJ135" s="394"/>
      <c r="MUK135" s="395"/>
      <c r="MUL135" s="389"/>
      <c r="MUM135" s="390"/>
      <c r="MUN135" s="391"/>
      <c r="MUO135" s="392"/>
      <c r="MUP135" s="393"/>
      <c r="MUQ135" s="394"/>
      <c r="MUR135" s="395"/>
      <c r="MUS135" s="389"/>
      <c r="MUT135" s="390"/>
      <c r="MUU135" s="391"/>
      <c r="MUV135" s="392"/>
      <c r="MUW135" s="393"/>
      <c r="MUX135" s="394"/>
      <c r="MUY135" s="395"/>
      <c r="MUZ135" s="389"/>
      <c r="MVA135" s="390"/>
      <c r="MVB135" s="391"/>
      <c r="MVC135" s="392"/>
      <c r="MVD135" s="393"/>
      <c r="MVE135" s="394"/>
      <c r="MVF135" s="395"/>
      <c r="MVG135" s="389"/>
      <c r="MVH135" s="390"/>
      <c r="MVI135" s="391"/>
      <c r="MVJ135" s="392"/>
      <c r="MVK135" s="393"/>
      <c r="MVL135" s="394"/>
      <c r="MVM135" s="395"/>
      <c r="MVN135" s="389"/>
      <c r="MVO135" s="390"/>
      <c r="MVP135" s="391"/>
      <c r="MVQ135" s="392"/>
      <c r="MVR135" s="393"/>
      <c r="MVS135" s="394"/>
      <c r="MVT135" s="395"/>
      <c r="MVU135" s="389"/>
      <c r="MVV135" s="390"/>
      <c r="MVW135" s="391"/>
      <c r="MVX135" s="392"/>
      <c r="MVY135" s="393"/>
      <c r="MVZ135" s="394"/>
      <c r="MWA135" s="395"/>
      <c r="MWB135" s="389"/>
      <c r="MWC135" s="390"/>
      <c r="MWD135" s="391"/>
      <c r="MWE135" s="392"/>
      <c r="MWF135" s="393"/>
      <c r="MWG135" s="394"/>
      <c r="MWH135" s="395"/>
      <c r="MWI135" s="389"/>
      <c r="MWJ135" s="390"/>
      <c r="MWK135" s="391"/>
      <c r="MWL135" s="392"/>
      <c r="MWM135" s="393"/>
      <c r="MWN135" s="394"/>
      <c r="MWO135" s="395"/>
      <c r="MWP135" s="389"/>
      <c r="MWQ135" s="390"/>
      <c r="MWR135" s="391"/>
      <c r="MWS135" s="392"/>
      <c r="MWT135" s="393"/>
      <c r="MWU135" s="394"/>
      <c r="MWV135" s="395"/>
      <c r="MWW135" s="389"/>
      <c r="MWX135" s="390"/>
      <c r="MWY135" s="391"/>
      <c r="MWZ135" s="392"/>
      <c r="MXA135" s="393"/>
      <c r="MXB135" s="394"/>
      <c r="MXC135" s="395"/>
      <c r="MXD135" s="389"/>
      <c r="MXE135" s="390"/>
      <c r="MXF135" s="391"/>
      <c r="MXG135" s="392"/>
      <c r="MXH135" s="393"/>
      <c r="MXI135" s="394"/>
      <c r="MXJ135" s="395"/>
      <c r="MXK135" s="389"/>
      <c r="MXL135" s="390"/>
      <c r="MXM135" s="391"/>
      <c r="MXN135" s="392"/>
      <c r="MXO135" s="393"/>
      <c r="MXP135" s="394"/>
      <c r="MXQ135" s="395"/>
      <c r="MXR135" s="389"/>
      <c r="MXS135" s="390"/>
      <c r="MXT135" s="391"/>
      <c r="MXU135" s="392"/>
      <c r="MXV135" s="393"/>
      <c r="MXW135" s="394"/>
      <c r="MXX135" s="395"/>
      <c r="MXY135" s="389"/>
      <c r="MXZ135" s="390"/>
      <c r="MYA135" s="391"/>
      <c r="MYB135" s="392"/>
      <c r="MYC135" s="393"/>
      <c r="MYD135" s="394"/>
      <c r="MYE135" s="395"/>
      <c r="MYF135" s="389"/>
      <c r="MYG135" s="390"/>
      <c r="MYH135" s="391"/>
      <c r="MYI135" s="392"/>
      <c r="MYJ135" s="393"/>
      <c r="MYK135" s="394"/>
      <c r="MYL135" s="395"/>
      <c r="MYM135" s="389"/>
      <c r="MYN135" s="390"/>
      <c r="MYO135" s="391"/>
      <c r="MYP135" s="392"/>
      <c r="MYQ135" s="393"/>
      <c r="MYR135" s="394"/>
      <c r="MYS135" s="395"/>
      <c r="MYT135" s="389"/>
      <c r="MYU135" s="390"/>
      <c r="MYV135" s="391"/>
      <c r="MYW135" s="392"/>
      <c r="MYX135" s="393"/>
      <c r="MYY135" s="394"/>
      <c r="MYZ135" s="395"/>
      <c r="MZA135" s="389"/>
      <c r="MZB135" s="390"/>
      <c r="MZC135" s="391"/>
      <c r="MZD135" s="392"/>
      <c r="MZE135" s="393"/>
      <c r="MZF135" s="394"/>
      <c r="MZG135" s="395"/>
      <c r="MZH135" s="389"/>
      <c r="MZI135" s="390"/>
      <c r="MZJ135" s="391"/>
      <c r="MZK135" s="392"/>
      <c r="MZL135" s="393"/>
      <c r="MZM135" s="394"/>
      <c r="MZN135" s="395"/>
      <c r="MZO135" s="389"/>
      <c r="MZP135" s="390"/>
      <c r="MZQ135" s="391"/>
      <c r="MZR135" s="392"/>
      <c r="MZS135" s="393"/>
      <c r="MZT135" s="394"/>
      <c r="MZU135" s="395"/>
      <c r="MZV135" s="389"/>
      <c r="MZW135" s="390"/>
      <c r="MZX135" s="391"/>
      <c r="MZY135" s="392"/>
      <c r="MZZ135" s="393"/>
      <c r="NAA135" s="394"/>
      <c r="NAB135" s="395"/>
      <c r="NAC135" s="389"/>
      <c r="NAD135" s="390"/>
      <c r="NAE135" s="391"/>
      <c r="NAF135" s="392"/>
      <c r="NAG135" s="393"/>
      <c r="NAH135" s="394"/>
      <c r="NAI135" s="395"/>
      <c r="NAJ135" s="389"/>
      <c r="NAK135" s="390"/>
      <c r="NAL135" s="391"/>
      <c r="NAM135" s="392"/>
      <c r="NAN135" s="393"/>
      <c r="NAO135" s="394"/>
      <c r="NAP135" s="395"/>
      <c r="NAQ135" s="389"/>
      <c r="NAR135" s="390"/>
      <c r="NAS135" s="391"/>
      <c r="NAT135" s="392"/>
      <c r="NAU135" s="393"/>
      <c r="NAV135" s="394"/>
      <c r="NAW135" s="395"/>
      <c r="NAX135" s="389"/>
      <c r="NAY135" s="390"/>
      <c r="NAZ135" s="391"/>
      <c r="NBA135" s="392"/>
      <c r="NBB135" s="393"/>
      <c r="NBC135" s="394"/>
      <c r="NBD135" s="395"/>
      <c r="NBE135" s="389"/>
      <c r="NBF135" s="390"/>
      <c r="NBG135" s="391"/>
      <c r="NBH135" s="392"/>
      <c r="NBI135" s="393"/>
      <c r="NBJ135" s="394"/>
      <c r="NBK135" s="395"/>
      <c r="NBL135" s="389"/>
      <c r="NBM135" s="390"/>
      <c r="NBN135" s="391"/>
      <c r="NBO135" s="392"/>
      <c r="NBP135" s="393"/>
      <c r="NBQ135" s="394"/>
      <c r="NBR135" s="395"/>
      <c r="NBS135" s="389"/>
      <c r="NBT135" s="390"/>
      <c r="NBU135" s="391"/>
      <c r="NBV135" s="392"/>
      <c r="NBW135" s="393"/>
      <c r="NBX135" s="394"/>
      <c r="NBY135" s="395"/>
      <c r="NBZ135" s="389"/>
      <c r="NCA135" s="390"/>
      <c r="NCB135" s="391"/>
      <c r="NCC135" s="392"/>
      <c r="NCD135" s="393"/>
      <c r="NCE135" s="394"/>
      <c r="NCF135" s="395"/>
      <c r="NCG135" s="389"/>
      <c r="NCH135" s="390"/>
      <c r="NCI135" s="391"/>
      <c r="NCJ135" s="392"/>
      <c r="NCK135" s="393"/>
      <c r="NCL135" s="394"/>
      <c r="NCM135" s="395"/>
      <c r="NCN135" s="389"/>
      <c r="NCO135" s="390"/>
      <c r="NCP135" s="391"/>
      <c r="NCQ135" s="392"/>
      <c r="NCR135" s="393"/>
      <c r="NCS135" s="394"/>
      <c r="NCT135" s="395"/>
      <c r="NCU135" s="389"/>
      <c r="NCV135" s="390"/>
      <c r="NCW135" s="391"/>
      <c r="NCX135" s="392"/>
      <c r="NCY135" s="393"/>
      <c r="NCZ135" s="394"/>
      <c r="NDA135" s="395"/>
      <c r="NDB135" s="389"/>
      <c r="NDC135" s="390"/>
      <c r="NDD135" s="391"/>
      <c r="NDE135" s="392"/>
      <c r="NDF135" s="393"/>
      <c r="NDG135" s="394"/>
      <c r="NDH135" s="395"/>
      <c r="NDI135" s="389"/>
      <c r="NDJ135" s="390"/>
      <c r="NDK135" s="391"/>
      <c r="NDL135" s="392"/>
      <c r="NDM135" s="393"/>
      <c r="NDN135" s="394"/>
      <c r="NDO135" s="395"/>
      <c r="NDP135" s="389"/>
      <c r="NDQ135" s="390"/>
      <c r="NDR135" s="391"/>
      <c r="NDS135" s="392"/>
      <c r="NDT135" s="393"/>
      <c r="NDU135" s="394"/>
      <c r="NDV135" s="395"/>
      <c r="NDW135" s="389"/>
      <c r="NDX135" s="390"/>
      <c r="NDY135" s="391"/>
      <c r="NDZ135" s="392"/>
      <c r="NEA135" s="393"/>
      <c r="NEB135" s="394"/>
      <c r="NEC135" s="395"/>
      <c r="NED135" s="389"/>
      <c r="NEE135" s="390"/>
      <c r="NEF135" s="391"/>
      <c r="NEG135" s="392"/>
      <c r="NEH135" s="393"/>
      <c r="NEI135" s="394"/>
      <c r="NEJ135" s="395"/>
      <c r="NEK135" s="389"/>
      <c r="NEL135" s="390"/>
      <c r="NEM135" s="391"/>
      <c r="NEN135" s="392"/>
      <c r="NEO135" s="393"/>
      <c r="NEP135" s="394"/>
      <c r="NEQ135" s="395"/>
      <c r="NER135" s="389"/>
      <c r="NES135" s="390"/>
      <c r="NET135" s="391"/>
      <c r="NEU135" s="392"/>
      <c r="NEV135" s="393"/>
      <c r="NEW135" s="394"/>
      <c r="NEX135" s="395"/>
      <c r="NEY135" s="389"/>
      <c r="NEZ135" s="390"/>
      <c r="NFA135" s="391"/>
      <c r="NFB135" s="392"/>
      <c r="NFC135" s="393"/>
      <c r="NFD135" s="394"/>
      <c r="NFE135" s="395"/>
      <c r="NFF135" s="389"/>
      <c r="NFG135" s="390"/>
      <c r="NFH135" s="391"/>
      <c r="NFI135" s="392"/>
      <c r="NFJ135" s="393"/>
      <c r="NFK135" s="394"/>
      <c r="NFL135" s="395"/>
      <c r="NFM135" s="389"/>
      <c r="NFN135" s="390"/>
      <c r="NFO135" s="391"/>
      <c r="NFP135" s="392"/>
      <c r="NFQ135" s="393"/>
      <c r="NFR135" s="394"/>
      <c r="NFS135" s="395"/>
      <c r="NFT135" s="389"/>
      <c r="NFU135" s="390"/>
      <c r="NFV135" s="391"/>
      <c r="NFW135" s="392"/>
      <c r="NFX135" s="393"/>
      <c r="NFY135" s="394"/>
      <c r="NFZ135" s="395"/>
      <c r="NGA135" s="389"/>
      <c r="NGB135" s="390"/>
      <c r="NGC135" s="391"/>
      <c r="NGD135" s="392"/>
      <c r="NGE135" s="393"/>
      <c r="NGF135" s="394"/>
      <c r="NGG135" s="395"/>
      <c r="NGH135" s="389"/>
      <c r="NGI135" s="390"/>
      <c r="NGJ135" s="391"/>
      <c r="NGK135" s="392"/>
      <c r="NGL135" s="393"/>
      <c r="NGM135" s="394"/>
      <c r="NGN135" s="395"/>
      <c r="NGO135" s="389"/>
      <c r="NGP135" s="390"/>
      <c r="NGQ135" s="391"/>
      <c r="NGR135" s="392"/>
      <c r="NGS135" s="393"/>
      <c r="NGT135" s="394"/>
      <c r="NGU135" s="395"/>
      <c r="NGV135" s="389"/>
      <c r="NGW135" s="390"/>
      <c r="NGX135" s="391"/>
      <c r="NGY135" s="392"/>
      <c r="NGZ135" s="393"/>
      <c r="NHA135" s="394"/>
      <c r="NHB135" s="395"/>
      <c r="NHC135" s="389"/>
      <c r="NHD135" s="390"/>
      <c r="NHE135" s="391"/>
      <c r="NHF135" s="392"/>
      <c r="NHG135" s="393"/>
      <c r="NHH135" s="394"/>
      <c r="NHI135" s="395"/>
      <c r="NHJ135" s="389"/>
      <c r="NHK135" s="390"/>
      <c r="NHL135" s="391"/>
      <c r="NHM135" s="392"/>
      <c r="NHN135" s="393"/>
      <c r="NHO135" s="394"/>
      <c r="NHP135" s="395"/>
      <c r="NHQ135" s="389"/>
      <c r="NHR135" s="390"/>
      <c r="NHS135" s="391"/>
      <c r="NHT135" s="392"/>
      <c r="NHU135" s="393"/>
      <c r="NHV135" s="394"/>
      <c r="NHW135" s="395"/>
      <c r="NHX135" s="389"/>
      <c r="NHY135" s="390"/>
      <c r="NHZ135" s="391"/>
      <c r="NIA135" s="392"/>
      <c r="NIB135" s="393"/>
      <c r="NIC135" s="394"/>
      <c r="NID135" s="395"/>
      <c r="NIE135" s="389"/>
      <c r="NIF135" s="390"/>
      <c r="NIG135" s="391"/>
      <c r="NIH135" s="392"/>
      <c r="NII135" s="393"/>
      <c r="NIJ135" s="394"/>
      <c r="NIK135" s="395"/>
      <c r="NIL135" s="389"/>
      <c r="NIM135" s="390"/>
      <c r="NIN135" s="391"/>
      <c r="NIO135" s="392"/>
      <c r="NIP135" s="393"/>
      <c r="NIQ135" s="394"/>
      <c r="NIR135" s="395"/>
      <c r="NIS135" s="389"/>
      <c r="NIT135" s="390"/>
      <c r="NIU135" s="391"/>
      <c r="NIV135" s="392"/>
      <c r="NIW135" s="393"/>
      <c r="NIX135" s="394"/>
      <c r="NIY135" s="395"/>
      <c r="NIZ135" s="389"/>
      <c r="NJA135" s="390"/>
      <c r="NJB135" s="391"/>
      <c r="NJC135" s="392"/>
      <c r="NJD135" s="393"/>
      <c r="NJE135" s="394"/>
      <c r="NJF135" s="395"/>
      <c r="NJG135" s="389"/>
      <c r="NJH135" s="390"/>
      <c r="NJI135" s="391"/>
      <c r="NJJ135" s="392"/>
      <c r="NJK135" s="393"/>
      <c r="NJL135" s="394"/>
      <c r="NJM135" s="395"/>
      <c r="NJN135" s="389"/>
      <c r="NJO135" s="390"/>
      <c r="NJP135" s="391"/>
      <c r="NJQ135" s="392"/>
      <c r="NJR135" s="393"/>
      <c r="NJS135" s="394"/>
      <c r="NJT135" s="395"/>
      <c r="NJU135" s="389"/>
      <c r="NJV135" s="390"/>
      <c r="NJW135" s="391"/>
      <c r="NJX135" s="392"/>
      <c r="NJY135" s="393"/>
      <c r="NJZ135" s="394"/>
      <c r="NKA135" s="395"/>
      <c r="NKB135" s="389"/>
      <c r="NKC135" s="390"/>
      <c r="NKD135" s="391"/>
      <c r="NKE135" s="392"/>
      <c r="NKF135" s="393"/>
      <c r="NKG135" s="394"/>
      <c r="NKH135" s="395"/>
      <c r="NKI135" s="389"/>
      <c r="NKJ135" s="390"/>
      <c r="NKK135" s="391"/>
      <c r="NKL135" s="392"/>
      <c r="NKM135" s="393"/>
      <c r="NKN135" s="394"/>
      <c r="NKO135" s="395"/>
      <c r="NKP135" s="389"/>
      <c r="NKQ135" s="390"/>
      <c r="NKR135" s="391"/>
      <c r="NKS135" s="392"/>
      <c r="NKT135" s="393"/>
      <c r="NKU135" s="394"/>
      <c r="NKV135" s="395"/>
      <c r="NKW135" s="389"/>
      <c r="NKX135" s="390"/>
      <c r="NKY135" s="391"/>
      <c r="NKZ135" s="392"/>
      <c r="NLA135" s="393"/>
      <c r="NLB135" s="394"/>
      <c r="NLC135" s="395"/>
      <c r="NLD135" s="389"/>
      <c r="NLE135" s="390"/>
      <c r="NLF135" s="391"/>
      <c r="NLG135" s="392"/>
      <c r="NLH135" s="393"/>
      <c r="NLI135" s="394"/>
      <c r="NLJ135" s="395"/>
      <c r="NLK135" s="389"/>
      <c r="NLL135" s="390"/>
      <c r="NLM135" s="391"/>
      <c r="NLN135" s="392"/>
      <c r="NLO135" s="393"/>
      <c r="NLP135" s="394"/>
      <c r="NLQ135" s="395"/>
      <c r="NLR135" s="389"/>
      <c r="NLS135" s="390"/>
      <c r="NLT135" s="391"/>
      <c r="NLU135" s="392"/>
      <c r="NLV135" s="393"/>
      <c r="NLW135" s="394"/>
      <c r="NLX135" s="395"/>
      <c r="NLY135" s="389"/>
      <c r="NLZ135" s="390"/>
      <c r="NMA135" s="391"/>
      <c r="NMB135" s="392"/>
      <c r="NMC135" s="393"/>
      <c r="NMD135" s="394"/>
      <c r="NME135" s="395"/>
      <c r="NMF135" s="389"/>
      <c r="NMG135" s="390"/>
      <c r="NMH135" s="391"/>
      <c r="NMI135" s="392"/>
      <c r="NMJ135" s="393"/>
      <c r="NMK135" s="394"/>
      <c r="NML135" s="395"/>
      <c r="NMM135" s="389"/>
      <c r="NMN135" s="390"/>
      <c r="NMO135" s="391"/>
      <c r="NMP135" s="392"/>
      <c r="NMQ135" s="393"/>
      <c r="NMR135" s="394"/>
      <c r="NMS135" s="395"/>
      <c r="NMT135" s="389"/>
      <c r="NMU135" s="390"/>
      <c r="NMV135" s="391"/>
      <c r="NMW135" s="392"/>
      <c r="NMX135" s="393"/>
      <c r="NMY135" s="394"/>
      <c r="NMZ135" s="395"/>
      <c r="NNA135" s="389"/>
      <c r="NNB135" s="390"/>
      <c r="NNC135" s="391"/>
      <c r="NND135" s="392"/>
      <c r="NNE135" s="393"/>
      <c r="NNF135" s="394"/>
      <c r="NNG135" s="395"/>
      <c r="NNH135" s="389"/>
      <c r="NNI135" s="390"/>
      <c r="NNJ135" s="391"/>
      <c r="NNK135" s="392"/>
      <c r="NNL135" s="393"/>
      <c r="NNM135" s="394"/>
      <c r="NNN135" s="395"/>
      <c r="NNO135" s="389"/>
      <c r="NNP135" s="390"/>
      <c r="NNQ135" s="391"/>
      <c r="NNR135" s="392"/>
      <c r="NNS135" s="393"/>
      <c r="NNT135" s="394"/>
      <c r="NNU135" s="395"/>
      <c r="NNV135" s="389"/>
      <c r="NNW135" s="390"/>
      <c r="NNX135" s="391"/>
      <c r="NNY135" s="392"/>
      <c r="NNZ135" s="393"/>
      <c r="NOA135" s="394"/>
      <c r="NOB135" s="395"/>
      <c r="NOC135" s="389"/>
      <c r="NOD135" s="390"/>
      <c r="NOE135" s="391"/>
      <c r="NOF135" s="392"/>
      <c r="NOG135" s="393"/>
      <c r="NOH135" s="394"/>
      <c r="NOI135" s="395"/>
      <c r="NOJ135" s="389"/>
      <c r="NOK135" s="390"/>
      <c r="NOL135" s="391"/>
      <c r="NOM135" s="392"/>
      <c r="NON135" s="393"/>
      <c r="NOO135" s="394"/>
      <c r="NOP135" s="395"/>
      <c r="NOQ135" s="389"/>
      <c r="NOR135" s="390"/>
      <c r="NOS135" s="391"/>
      <c r="NOT135" s="392"/>
      <c r="NOU135" s="393"/>
      <c r="NOV135" s="394"/>
      <c r="NOW135" s="395"/>
      <c r="NOX135" s="389"/>
      <c r="NOY135" s="390"/>
      <c r="NOZ135" s="391"/>
      <c r="NPA135" s="392"/>
      <c r="NPB135" s="393"/>
      <c r="NPC135" s="394"/>
      <c r="NPD135" s="395"/>
      <c r="NPE135" s="389"/>
      <c r="NPF135" s="390"/>
      <c r="NPG135" s="391"/>
      <c r="NPH135" s="392"/>
      <c r="NPI135" s="393"/>
      <c r="NPJ135" s="394"/>
      <c r="NPK135" s="395"/>
      <c r="NPL135" s="389"/>
      <c r="NPM135" s="390"/>
      <c r="NPN135" s="391"/>
      <c r="NPO135" s="392"/>
      <c r="NPP135" s="393"/>
      <c r="NPQ135" s="394"/>
      <c r="NPR135" s="395"/>
      <c r="NPS135" s="389"/>
      <c r="NPT135" s="390"/>
      <c r="NPU135" s="391"/>
      <c r="NPV135" s="392"/>
      <c r="NPW135" s="393"/>
      <c r="NPX135" s="394"/>
      <c r="NPY135" s="395"/>
      <c r="NPZ135" s="389"/>
      <c r="NQA135" s="390"/>
      <c r="NQB135" s="391"/>
      <c r="NQC135" s="392"/>
      <c r="NQD135" s="393"/>
      <c r="NQE135" s="394"/>
      <c r="NQF135" s="395"/>
      <c r="NQG135" s="389"/>
      <c r="NQH135" s="390"/>
      <c r="NQI135" s="391"/>
      <c r="NQJ135" s="392"/>
      <c r="NQK135" s="393"/>
      <c r="NQL135" s="394"/>
      <c r="NQM135" s="395"/>
      <c r="NQN135" s="389"/>
      <c r="NQO135" s="390"/>
      <c r="NQP135" s="391"/>
      <c r="NQQ135" s="392"/>
      <c r="NQR135" s="393"/>
      <c r="NQS135" s="394"/>
      <c r="NQT135" s="395"/>
      <c r="NQU135" s="389"/>
      <c r="NQV135" s="390"/>
      <c r="NQW135" s="391"/>
      <c r="NQX135" s="392"/>
      <c r="NQY135" s="393"/>
      <c r="NQZ135" s="394"/>
      <c r="NRA135" s="395"/>
      <c r="NRB135" s="389"/>
      <c r="NRC135" s="390"/>
      <c r="NRD135" s="391"/>
      <c r="NRE135" s="392"/>
      <c r="NRF135" s="393"/>
      <c r="NRG135" s="394"/>
      <c r="NRH135" s="395"/>
      <c r="NRI135" s="389"/>
      <c r="NRJ135" s="390"/>
      <c r="NRK135" s="391"/>
      <c r="NRL135" s="392"/>
      <c r="NRM135" s="393"/>
      <c r="NRN135" s="394"/>
      <c r="NRO135" s="395"/>
      <c r="NRP135" s="389"/>
      <c r="NRQ135" s="390"/>
      <c r="NRR135" s="391"/>
      <c r="NRS135" s="392"/>
      <c r="NRT135" s="393"/>
      <c r="NRU135" s="394"/>
      <c r="NRV135" s="395"/>
      <c r="NRW135" s="389"/>
      <c r="NRX135" s="390"/>
      <c r="NRY135" s="391"/>
      <c r="NRZ135" s="392"/>
      <c r="NSA135" s="393"/>
      <c r="NSB135" s="394"/>
      <c r="NSC135" s="395"/>
      <c r="NSD135" s="389"/>
      <c r="NSE135" s="390"/>
      <c r="NSF135" s="391"/>
      <c r="NSG135" s="392"/>
      <c r="NSH135" s="393"/>
      <c r="NSI135" s="394"/>
      <c r="NSJ135" s="395"/>
      <c r="NSK135" s="389"/>
      <c r="NSL135" s="390"/>
      <c r="NSM135" s="391"/>
      <c r="NSN135" s="392"/>
      <c r="NSO135" s="393"/>
      <c r="NSP135" s="394"/>
      <c r="NSQ135" s="395"/>
      <c r="NSR135" s="389"/>
      <c r="NSS135" s="390"/>
      <c r="NST135" s="391"/>
      <c r="NSU135" s="392"/>
      <c r="NSV135" s="393"/>
      <c r="NSW135" s="394"/>
      <c r="NSX135" s="395"/>
      <c r="NSY135" s="389"/>
      <c r="NSZ135" s="390"/>
      <c r="NTA135" s="391"/>
      <c r="NTB135" s="392"/>
      <c r="NTC135" s="393"/>
      <c r="NTD135" s="394"/>
      <c r="NTE135" s="395"/>
      <c r="NTF135" s="389"/>
      <c r="NTG135" s="390"/>
      <c r="NTH135" s="391"/>
      <c r="NTI135" s="392"/>
      <c r="NTJ135" s="393"/>
      <c r="NTK135" s="394"/>
      <c r="NTL135" s="395"/>
      <c r="NTM135" s="389"/>
      <c r="NTN135" s="390"/>
      <c r="NTO135" s="391"/>
      <c r="NTP135" s="392"/>
      <c r="NTQ135" s="393"/>
      <c r="NTR135" s="394"/>
      <c r="NTS135" s="395"/>
      <c r="NTT135" s="389"/>
      <c r="NTU135" s="390"/>
      <c r="NTV135" s="391"/>
      <c r="NTW135" s="392"/>
      <c r="NTX135" s="393"/>
      <c r="NTY135" s="394"/>
      <c r="NTZ135" s="395"/>
      <c r="NUA135" s="389"/>
      <c r="NUB135" s="390"/>
      <c r="NUC135" s="391"/>
      <c r="NUD135" s="392"/>
      <c r="NUE135" s="393"/>
      <c r="NUF135" s="394"/>
      <c r="NUG135" s="395"/>
      <c r="NUH135" s="389"/>
      <c r="NUI135" s="390"/>
      <c r="NUJ135" s="391"/>
      <c r="NUK135" s="392"/>
      <c r="NUL135" s="393"/>
      <c r="NUM135" s="394"/>
      <c r="NUN135" s="395"/>
      <c r="NUO135" s="389"/>
      <c r="NUP135" s="390"/>
      <c r="NUQ135" s="391"/>
      <c r="NUR135" s="392"/>
      <c r="NUS135" s="393"/>
      <c r="NUT135" s="394"/>
      <c r="NUU135" s="395"/>
      <c r="NUV135" s="389"/>
      <c r="NUW135" s="390"/>
      <c r="NUX135" s="391"/>
      <c r="NUY135" s="392"/>
      <c r="NUZ135" s="393"/>
      <c r="NVA135" s="394"/>
      <c r="NVB135" s="395"/>
      <c r="NVC135" s="389"/>
      <c r="NVD135" s="390"/>
      <c r="NVE135" s="391"/>
      <c r="NVF135" s="392"/>
      <c r="NVG135" s="393"/>
      <c r="NVH135" s="394"/>
      <c r="NVI135" s="395"/>
      <c r="NVJ135" s="389"/>
      <c r="NVK135" s="390"/>
      <c r="NVL135" s="391"/>
      <c r="NVM135" s="392"/>
      <c r="NVN135" s="393"/>
      <c r="NVO135" s="394"/>
      <c r="NVP135" s="395"/>
      <c r="NVQ135" s="389"/>
      <c r="NVR135" s="390"/>
      <c r="NVS135" s="391"/>
      <c r="NVT135" s="392"/>
      <c r="NVU135" s="393"/>
      <c r="NVV135" s="394"/>
      <c r="NVW135" s="395"/>
      <c r="NVX135" s="389"/>
      <c r="NVY135" s="390"/>
      <c r="NVZ135" s="391"/>
      <c r="NWA135" s="392"/>
      <c r="NWB135" s="393"/>
      <c r="NWC135" s="394"/>
      <c r="NWD135" s="395"/>
      <c r="NWE135" s="389"/>
      <c r="NWF135" s="390"/>
      <c r="NWG135" s="391"/>
      <c r="NWH135" s="392"/>
      <c r="NWI135" s="393"/>
      <c r="NWJ135" s="394"/>
      <c r="NWK135" s="395"/>
      <c r="NWL135" s="389"/>
      <c r="NWM135" s="390"/>
      <c r="NWN135" s="391"/>
      <c r="NWO135" s="392"/>
      <c r="NWP135" s="393"/>
      <c r="NWQ135" s="394"/>
      <c r="NWR135" s="395"/>
      <c r="NWS135" s="389"/>
      <c r="NWT135" s="390"/>
      <c r="NWU135" s="391"/>
      <c r="NWV135" s="392"/>
      <c r="NWW135" s="393"/>
      <c r="NWX135" s="394"/>
      <c r="NWY135" s="395"/>
      <c r="NWZ135" s="389"/>
      <c r="NXA135" s="390"/>
      <c r="NXB135" s="391"/>
      <c r="NXC135" s="392"/>
      <c r="NXD135" s="393"/>
      <c r="NXE135" s="394"/>
      <c r="NXF135" s="395"/>
      <c r="NXG135" s="389"/>
      <c r="NXH135" s="390"/>
      <c r="NXI135" s="391"/>
      <c r="NXJ135" s="392"/>
      <c r="NXK135" s="393"/>
      <c r="NXL135" s="394"/>
      <c r="NXM135" s="395"/>
      <c r="NXN135" s="389"/>
      <c r="NXO135" s="390"/>
      <c r="NXP135" s="391"/>
      <c r="NXQ135" s="392"/>
      <c r="NXR135" s="393"/>
      <c r="NXS135" s="394"/>
      <c r="NXT135" s="395"/>
      <c r="NXU135" s="389"/>
      <c r="NXV135" s="390"/>
      <c r="NXW135" s="391"/>
      <c r="NXX135" s="392"/>
      <c r="NXY135" s="393"/>
      <c r="NXZ135" s="394"/>
      <c r="NYA135" s="395"/>
      <c r="NYB135" s="389"/>
      <c r="NYC135" s="390"/>
      <c r="NYD135" s="391"/>
      <c r="NYE135" s="392"/>
      <c r="NYF135" s="393"/>
      <c r="NYG135" s="394"/>
      <c r="NYH135" s="395"/>
      <c r="NYI135" s="389"/>
      <c r="NYJ135" s="390"/>
      <c r="NYK135" s="391"/>
      <c r="NYL135" s="392"/>
      <c r="NYM135" s="393"/>
      <c r="NYN135" s="394"/>
      <c r="NYO135" s="395"/>
      <c r="NYP135" s="389"/>
      <c r="NYQ135" s="390"/>
      <c r="NYR135" s="391"/>
      <c r="NYS135" s="392"/>
      <c r="NYT135" s="393"/>
      <c r="NYU135" s="394"/>
      <c r="NYV135" s="395"/>
      <c r="NYW135" s="389"/>
      <c r="NYX135" s="390"/>
      <c r="NYY135" s="391"/>
      <c r="NYZ135" s="392"/>
      <c r="NZA135" s="393"/>
      <c r="NZB135" s="394"/>
      <c r="NZC135" s="395"/>
      <c r="NZD135" s="389"/>
      <c r="NZE135" s="390"/>
      <c r="NZF135" s="391"/>
      <c r="NZG135" s="392"/>
      <c r="NZH135" s="393"/>
      <c r="NZI135" s="394"/>
      <c r="NZJ135" s="395"/>
      <c r="NZK135" s="389"/>
      <c r="NZL135" s="390"/>
      <c r="NZM135" s="391"/>
      <c r="NZN135" s="392"/>
      <c r="NZO135" s="393"/>
      <c r="NZP135" s="394"/>
      <c r="NZQ135" s="395"/>
      <c r="NZR135" s="389"/>
      <c r="NZS135" s="390"/>
      <c r="NZT135" s="391"/>
      <c r="NZU135" s="392"/>
      <c r="NZV135" s="393"/>
      <c r="NZW135" s="394"/>
      <c r="NZX135" s="395"/>
      <c r="NZY135" s="389"/>
      <c r="NZZ135" s="390"/>
      <c r="OAA135" s="391"/>
      <c r="OAB135" s="392"/>
      <c r="OAC135" s="393"/>
      <c r="OAD135" s="394"/>
      <c r="OAE135" s="395"/>
      <c r="OAF135" s="389"/>
      <c r="OAG135" s="390"/>
      <c r="OAH135" s="391"/>
      <c r="OAI135" s="392"/>
      <c r="OAJ135" s="393"/>
      <c r="OAK135" s="394"/>
      <c r="OAL135" s="395"/>
      <c r="OAM135" s="389"/>
      <c r="OAN135" s="390"/>
      <c r="OAO135" s="391"/>
      <c r="OAP135" s="392"/>
      <c r="OAQ135" s="393"/>
      <c r="OAR135" s="394"/>
      <c r="OAS135" s="395"/>
      <c r="OAT135" s="389"/>
      <c r="OAU135" s="390"/>
      <c r="OAV135" s="391"/>
      <c r="OAW135" s="392"/>
      <c r="OAX135" s="393"/>
      <c r="OAY135" s="394"/>
      <c r="OAZ135" s="395"/>
      <c r="OBA135" s="389"/>
      <c r="OBB135" s="390"/>
      <c r="OBC135" s="391"/>
      <c r="OBD135" s="392"/>
      <c r="OBE135" s="393"/>
      <c r="OBF135" s="394"/>
      <c r="OBG135" s="395"/>
      <c r="OBH135" s="389"/>
      <c r="OBI135" s="390"/>
      <c r="OBJ135" s="391"/>
      <c r="OBK135" s="392"/>
      <c r="OBL135" s="393"/>
      <c r="OBM135" s="394"/>
      <c r="OBN135" s="395"/>
      <c r="OBO135" s="389"/>
      <c r="OBP135" s="390"/>
      <c r="OBQ135" s="391"/>
      <c r="OBR135" s="392"/>
      <c r="OBS135" s="393"/>
      <c r="OBT135" s="394"/>
      <c r="OBU135" s="395"/>
      <c r="OBV135" s="389"/>
      <c r="OBW135" s="390"/>
      <c r="OBX135" s="391"/>
      <c r="OBY135" s="392"/>
      <c r="OBZ135" s="393"/>
      <c r="OCA135" s="394"/>
      <c r="OCB135" s="395"/>
      <c r="OCC135" s="389"/>
      <c r="OCD135" s="390"/>
      <c r="OCE135" s="391"/>
      <c r="OCF135" s="392"/>
      <c r="OCG135" s="393"/>
      <c r="OCH135" s="394"/>
      <c r="OCI135" s="395"/>
      <c r="OCJ135" s="389"/>
      <c r="OCK135" s="390"/>
      <c r="OCL135" s="391"/>
      <c r="OCM135" s="392"/>
      <c r="OCN135" s="393"/>
      <c r="OCO135" s="394"/>
      <c r="OCP135" s="395"/>
      <c r="OCQ135" s="389"/>
      <c r="OCR135" s="390"/>
      <c r="OCS135" s="391"/>
      <c r="OCT135" s="392"/>
      <c r="OCU135" s="393"/>
      <c r="OCV135" s="394"/>
      <c r="OCW135" s="395"/>
      <c r="OCX135" s="389"/>
      <c r="OCY135" s="390"/>
      <c r="OCZ135" s="391"/>
      <c r="ODA135" s="392"/>
      <c r="ODB135" s="393"/>
      <c r="ODC135" s="394"/>
      <c r="ODD135" s="395"/>
      <c r="ODE135" s="389"/>
      <c r="ODF135" s="390"/>
      <c r="ODG135" s="391"/>
      <c r="ODH135" s="392"/>
      <c r="ODI135" s="393"/>
      <c r="ODJ135" s="394"/>
      <c r="ODK135" s="395"/>
      <c r="ODL135" s="389"/>
      <c r="ODM135" s="390"/>
      <c r="ODN135" s="391"/>
      <c r="ODO135" s="392"/>
      <c r="ODP135" s="393"/>
      <c r="ODQ135" s="394"/>
      <c r="ODR135" s="395"/>
      <c r="ODS135" s="389"/>
      <c r="ODT135" s="390"/>
      <c r="ODU135" s="391"/>
      <c r="ODV135" s="392"/>
      <c r="ODW135" s="393"/>
      <c r="ODX135" s="394"/>
      <c r="ODY135" s="395"/>
      <c r="ODZ135" s="389"/>
      <c r="OEA135" s="390"/>
      <c r="OEB135" s="391"/>
      <c r="OEC135" s="392"/>
      <c r="OED135" s="393"/>
      <c r="OEE135" s="394"/>
      <c r="OEF135" s="395"/>
      <c r="OEG135" s="389"/>
      <c r="OEH135" s="390"/>
      <c r="OEI135" s="391"/>
      <c r="OEJ135" s="392"/>
      <c r="OEK135" s="393"/>
      <c r="OEL135" s="394"/>
      <c r="OEM135" s="395"/>
      <c r="OEN135" s="389"/>
      <c r="OEO135" s="390"/>
      <c r="OEP135" s="391"/>
      <c r="OEQ135" s="392"/>
      <c r="OER135" s="393"/>
      <c r="OES135" s="394"/>
      <c r="OET135" s="395"/>
      <c r="OEU135" s="389"/>
      <c r="OEV135" s="390"/>
      <c r="OEW135" s="391"/>
      <c r="OEX135" s="392"/>
      <c r="OEY135" s="393"/>
      <c r="OEZ135" s="394"/>
      <c r="OFA135" s="395"/>
      <c r="OFB135" s="389"/>
      <c r="OFC135" s="390"/>
      <c r="OFD135" s="391"/>
      <c r="OFE135" s="392"/>
      <c r="OFF135" s="393"/>
      <c r="OFG135" s="394"/>
      <c r="OFH135" s="395"/>
      <c r="OFI135" s="389"/>
      <c r="OFJ135" s="390"/>
      <c r="OFK135" s="391"/>
      <c r="OFL135" s="392"/>
      <c r="OFM135" s="393"/>
      <c r="OFN135" s="394"/>
      <c r="OFO135" s="395"/>
      <c r="OFP135" s="389"/>
      <c r="OFQ135" s="390"/>
      <c r="OFR135" s="391"/>
      <c r="OFS135" s="392"/>
      <c r="OFT135" s="393"/>
      <c r="OFU135" s="394"/>
      <c r="OFV135" s="395"/>
      <c r="OFW135" s="389"/>
      <c r="OFX135" s="390"/>
      <c r="OFY135" s="391"/>
      <c r="OFZ135" s="392"/>
      <c r="OGA135" s="393"/>
      <c r="OGB135" s="394"/>
      <c r="OGC135" s="395"/>
      <c r="OGD135" s="389"/>
      <c r="OGE135" s="390"/>
      <c r="OGF135" s="391"/>
      <c r="OGG135" s="392"/>
      <c r="OGH135" s="393"/>
      <c r="OGI135" s="394"/>
      <c r="OGJ135" s="395"/>
      <c r="OGK135" s="389"/>
      <c r="OGL135" s="390"/>
      <c r="OGM135" s="391"/>
      <c r="OGN135" s="392"/>
      <c r="OGO135" s="393"/>
      <c r="OGP135" s="394"/>
      <c r="OGQ135" s="395"/>
      <c r="OGR135" s="389"/>
      <c r="OGS135" s="390"/>
      <c r="OGT135" s="391"/>
      <c r="OGU135" s="392"/>
      <c r="OGV135" s="393"/>
      <c r="OGW135" s="394"/>
      <c r="OGX135" s="395"/>
      <c r="OGY135" s="389"/>
      <c r="OGZ135" s="390"/>
      <c r="OHA135" s="391"/>
      <c r="OHB135" s="392"/>
      <c r="OHC135" s="393"/>
      <c r="OHD135" s="394"/>
      <c r="OHE135" s="395"/>
      <c r="OHF135" s="389"/>
      <c r="OHG135" s="390"/>
      <c r="OHH135" s="391"/>
      <c r="OHI135" s="392"/>
      <c r="OHJ135" s="393"/>
      <c r="OHK135" s="394"/>
      <c r="OHL135" s="395"/>
      <c r="OHM135" s="389"/>
      <c r="OHN135" s="390"/>
      <c r="OHO135" s="391"/>
      <c r="OHP135" s="392"/>
      <c r="OHQ135" s="393"/>
      <c r="OHR135" s="394"/>
      <c r="OHS135" s="395"/>
      <c r="OHT135" s="389"/>
      <c r="OHU135" s="390"/>
      <c r="OHV135" s="391"/>
      <c r="OHW135" s="392"/>
      <c r="OHX135" s="393"/>
      <c r="OHY135" s="394"/>
      <c r="OHZ135" s="395"/>
      <c r="OIA135" s="389"/>
      <c r="OIB135" s="390"/>
      <c r="OIC135" s="391"/>
      <c r="OID135" s="392"/>
      <c r="OIE135" s="393"/>
      <c r="OIF135" s="394"/>
      <c r="OIG135" s="395"/>
      <c r="OIH135" s="389"/>
      <c r="OII135" s="390"/>
      <c r="OIJ135" s="391"/>
      <c r="OIK135" s="392"/>
      <c r="OIL135" s="393"/>
      <c r="OIM135" s="394"/>
      <c r="OIN135" s="395"/>
      <c r="OIO135" s="389"/>
      <c r="OIP135" s="390"/>
      <c r="OIQ135" s="391"/>
      <c r="OIR135" s="392"/>
      <c r="OIS135" s="393"/>
      <c r="OIT135" s="394"/>
      <c r="OIU135" s="395"/>
      <c r="OIV135" s="389"/>
      <c r="OIW135" s="390"/>
      <c r="OIX135" s="391"/>
      <c r="OIY135" s="392"/>
      <c r="OIZ135" s="393"/>
      <c r="OJA135" s="394"/>
      <c r="OJB135" s="395"/>
      <c r="OJC135" s="389"/>
      <c r="OJD135" s="390"/>
      <c r="OJE135" s="391"/>
      <c r="OJF135" s="392"/>
      <c r="OJG135" s="393"/>
      <c r="OJH135" s="394"/>
      <c r="OJI135" s="395"/>
      <c r="OJJ135" s="389"/>
      <c r="OJK135" s="390"/>
      <c r="OJL135" s="391"/>
      <c r="OJM135" s="392"/>
      <c r="OJN135" s="393"/>
      <c r="OJO135" s="394"/>
      <c r="OJP135" s="395"/>
      <c r="OJQ135" s="389"/>
      <c r="OJR135" s="390"/>
      <c r="OJS135" s="391"/>
      <c r="OJT135" s="392"/>
      <c r="OJU135" s="393"/>
      <c r="OJV135" s="394"/>
      <c r="OJW135" s="395"/>
      <c r="OJX135" s="389"/>
      <c r="OJY135" s="390"/>
      <c r="OJZ135" s="391"/>
      <c r="OKA135" s="392"/>
      <c r="OKB135" s="393"/>
      <c r="OKC135" s="394"/>
      <c r="OKD135" s="395"/>
      <c r="OKE135" s="389"/>
      <c r="OKF135" s="390"/>
      <c r="OKG135" s="391"/>
      <c r="OKH135" s="392"/>
      <c r="OKI135" s="393"/>
      <c r="OKJ135" s="394"/>
      <c r="OKK135" s="395"/>
      <c r="OKL135" s="389"/>
      <c r="OKM135" s="390"/>
      <c r="OKN135" s="391"/>
      <c r="OKO135" s="392"/>
      <c r="OKP135" s="393"/>
      <c r="OKQ135" s="394"/>
      <c r="OKR135" s="395"/>
      <c r="OKS135" s="389"/>
      <c r="OKT135" s="390"/>
      <c r="OKU135" s="391"/>
      <c r="OKV135" s="392"/>
      <c r="OKW135" s="393"/>
      <c r="OKX135" s="394"/>
      <c r="OKY135" s="395"/>
      <c r="OKZ135" s="389"/>
      <c r="OLA135" s="390"/>
      <c r="OLB135" s="391"/>
      <c r="OLC135" s="392"/>
      <c r="OLD135" s="393"/>
      <c r="OLE135" s="394"/>
      <c r="OLF135" s="395"/>
      <c r="OLG135" s="389"/>
      <c r="OLH135" s="390"/>
      <c r="OLI135" s="391"/>
      <c r="OLJ135" s="392"/>
      <c r="OLK135" s="393"/>
      <c r="OLL135" s="394"/>
      <c r="OLM135" s="395"/>
      <c r="OLN135" s="389"/>
      <c r="OLO135" s="390"/>
      <c r="OLP135" s="391"/>
      <c r="OLQ135" s="392"/>
      <c r="OLR135" s="393"/>
      <c r="OLS135" s="394"/>
      <c r="OLT135" s="395"/>
      <c r="OLU135" s="389"/>
      <c r="OLV135" s="390"/>
      <c r="OLW135" s="391"/>
      <c r="OLX135" s="392"/>
      <c r="OLY135" s="393"/>
      <c r="OLZ135" s="394"/>
      <c r="OMA135" s="395"/>
      <c r="OMB135" s="389"/>
      <c r="OMC135" s="390"/>
      <c r="OMD135" s="391"/>
      <c r="OME135" s="392"/>
      <c r="OMF135" s="393"/>
      <c r="OMG135" s="394"/>
      <c r="OMH135" s="395"/>
      <c r="OMI135" s="389"/>
      <c r="OMJ135" s="390"/>
      <c r="OMK135" s="391"/>
      <c r="OML135" s="392"/>
      <c r="OMM135" s="393"/>
      <c r="OMN135" s="394"/>
      <c r="OMO135" s="395"/>
      <c r="OMP135" s="389"/>
      <c r="OMQ135" s="390"/>
      <c r="OMR135" s="391"/>
      <c r="OMS135" s="392"/>
      <c r="OMT135" s="393"/>
      <c r="OMU135" s="394"/>
      <c r="OMV135" s="395"/>
      <c r="OMW135" s="389"/>
      <c r="OMX135" s="390"/>
      <c r="OMY135" s="391"/>
      <c r="OMZ135" s="392"/>
      <c r="ONA135" s="393"/>
      <c r="ONB135" s="394"/>
      <c r="ONC135" s="395"/>
      <c r="OND135" s="389"/>
      <c r="ONE135" s="390"/>
      <c r="ONF135" s="391"/>
      <c r="ONG135" s="392"/>
      <c r="ONH135" s="393"/>
      <c r="ONI135" s="394"/>
      <c r="ONJ135" s="395"/>
      <c r="ONK135" s="389"/>
      <c r="ONL135" s="390"/>
      <c r="ONM135" s="391"/>
      <c r="ONN135" s="392"/>
      <c r="ONO135" s="393"/>
      <c r="ONP135" s="394"/>
      <c r="ONQ135" s="395"/>
      <c r="ONR135" s="389"/>
      <c r="ONS135" s="390"/>
      <c r="ONT135" s="391"/>
      <c r="ONU135" s="392"/>
      <c r="ONV135" s="393"/>
      <c r="ONW135" s="394"/>
      <c r="ONX135" s="395"/>
      <c r="ONY135" s="389"/>
      <c r="ONZ135" s="390"/>
      <c r="OOA135" s="391"/>
      <c r="OOB135" s="392"/>
      <c r="OOC135" s="393"/>
      <c r="OOD135" s="394"/>
      <c r="OOE135" s="395"/>
      <c r="OOF135" s="389"/>
      <c r="OOG135" s="390"/>
      <c r="OOH135" s="391"/>
      <c r="OOI135" s="392"/>
      <c r="OOJ135" s="393"/>
      <c r="OOK135" s="394"/>
      <c r="OOL135" s="395"/>
      <c r="OOM135" s="389"/>
      <c r="OON135" s="390"/>
      <c r="OOO135" s="391"/>
      <c r="OOP135" s="392"/>
      <c r="OOQ135" s="393"/>
      <c r="OOR135" s="394"/>
      <c r="OOS135" s="395"/>
      <c r="OOT135" s="389"/>
      <c r="OOU135" s="390"/>
      <c r="OOV135" s="391"/>
      <c r="OOW135" s="392"/>
      <c r="OOX135" s="393"/>
      <c r="OOY135" s="394"/>
      <c r="OOZ135" s="395"/>
      <c r="OPA135" s="389"/>
      <c r="OPB135" s="390"/>
      <c r="OPC135" s="391"/>
      <c r="OPD135" s="392"/>
      <c r="OPE135" s="393"/>
      <c r="OPF135" s="394"/>
      <c r="OPG135" s="395"/>
      <c r="OPH135" s="389"/>
      <c r="OPI135" s="390"/>
      <c r="OPJ135" s="391"/>
      <c r="OPK135" s="392"/>
      <c r="OPL135" s="393"/>
      <c r="OPM135" s="394"/>
      <c r="OPN135" s="395"/>
      <c r="OPO135" s="389"/>
      <c r="OPP135" s="390"/>
      <c r="OPQ135" s="391"/>
      <c r="OPR135" s="392"/>
      <c r="OPS135" s="393"/>
      <c r="OPT135" s="394"/>
      <c r="OPU135" s="395"/>
      <c r="OPV135" s="389"/>
      <c r="OPW135" s="390"/>
      <c r="OPX135" s="391"/>
      <c r="OPY135" s="392"/>
      <c r="OPZ135" s="393"/>
      <c r="OQA135" s="394"/>
      <c r="OQB135" s="395"/>
      <c r="OQC135" s="389"/>
      <c r="OQD135" s="390"/>
      <c r="OQE135" s="391"/>
      <c r="OQF135" s="392"/>
      <c r="OQG135" s="393"/>
      <c r="OQH135" s="394"/>
      <c r="OQI135" s="395"/>
      <c r="OQJ135" s="389"/>
      <c r="OQK135" s="390"/>
      <c r="OQL135" s="391"/>
      <c r="OQM135" s="392"/>
      <c r="OQN135" s="393"/>
      <c r="OQO135" s="394"/>
      <c r="OQP135" s="395"/>
      <c r="OQQ135" s="389"/>
      <c r="OQR135" s="390"/>
      <c r="OQS135" s="391"/>
      <c r="OQT135" s="392"/>
      <c r="OQU135" s="393"/>
      <c r="OQV135" s="394"/>
      <c r="OQW135" s="395"/>
      <c r="OQX135" s="389"/>
      <c r="OQY135" s="390"/>
      <c r="OQZ135" s="391"/>
      <c r="ORA135" s="392"/>
      <c r="ORB135" s="393"/>
      <c r="ORC135" s="394"/>
      <c r="ORD135" s="395"/>
      <c r="ORE135" s="389"/>
      <c r="ORF135" s="390"/>
      <c r="ORG135" s="391"/>
      <c r="ORH135" s="392"/>
      <c r="ORI135" s="393"/>
      <c r="ORJ135" s="394"/>
      <c r="ORK135" s="395"/>
      <c r="ORL135" s="389"/>
      <c r="ORM135" s="390"/>
      <c r="ORN135" s="391"/>
      <c r="ORO135" s="392"/>
      <c r="ORP135" s="393"/>
      <c r="ORQ135" s="394"/>
      <c r="ORR135" s="395"/>
      <c r="ORS135" s="389"/>
      <c r="ORT135" s="390"/>
      <c r="ORU135" s="391"/>
      <c r="ORV135" s="392"/>
      <c r="ORW135" s="393"/>
      <c r="ORX135" s="394"/>
      <c r="ORY135" s="395"/>
      <c r="ORZ135" s="389"/>
      <c r="OSA135" s="390"/>
      <c r="OSB135" s="391"/>
      <c r="OSC135" s="392"/>
      <c r="OSD135" s="393"/>
      <c r="OSE135" s="394"/>
      <c r="OSF135" s="395"/>
      <c r="OSG135" s="389"/>
      <c r="OSH135" s="390"/>
      <c r="OSI135" s="391"/>
      <c r="OSJ135" s="392"/>
      <c r="OSK135" s="393"/>
      <c r="OSL135" s="394"/>
      <c r="OSM135" s="395"/>
      <c r="OSN135" s="389"/>
      <c r="OSO135" s="390"/>
      <c r="OSP135" s="391"/>
      <c r="OSQ135" s="392"/>
      <c r="OSR135" s="393"/>
      <c r="OSS135" s="394"/>
      <c r="OST135" s="395"/>
      <c r="OSU135" s="389"/>
      <c r="OSV135" s="390"/>
      <c r="OSW135" s="391"/>
      <c r="OSX135" s="392"/>
      <c r="OSY135" s="393"/>
      <c r="OSZ135" s="394"/>
      <c r="OTA135" s="395"/>
      <c r="OTB135" s="389"/>
      <c r="OTC135" s="390"/>
      <c r="OTD135" s="391"/>
      <c r="OTE135" s="392"/>
      <c r="OTF135" s="393"/>
      <c r="OTG135" s="394"/>
      <c r="OTH135" s="395"/>
      <c r="OTI135" s="389"/>
      <c r="OTJ135" s="390"/>
      <c r="OTK135" s="391"/>
      <c r="OTL135" s="392"/>
      <c r="OTM135" s="393"/>
      <c r="OTN135" s="394"/>
      <c r="OTO135" s="395"/>
      <c r="OTP135" s="389"/>
      <c r="OTQ135" s="390"/>
      <c r="OTR135" s="391"/>
      <c r="OTS135" s="392"/>
      <c r="OTT135" s="393"/>
      <c r="OTU135" s="394"/>
      <c r="OTV135" s="395"/>
      <c r="OTW135" s="389"/>
      <c r="OTX135" s="390"/>
      <c r="OTY135" s="391"/>
      <c r="OTZ135" s="392"/>
      <c r="OUA135" s="393"/>
      <c r="OUB135" s="394"/>
      <c r="OUC135" s="395"/>
      <c r="OUD135" s="389"/>
      <c r="OUE135" s="390"/>
      <c r="OUF135" s="391"/>
      <c r="OUG135" s="392"/>
      <c r="OUH135" s="393"/>
      <c r="OUI135" s="394"/>
      <c r="OUJ135" s="395"/>
      <c r="OUK135" s="389"/>
      <c r="OUL135" s="390"/>
      <c r="OUM135" s="391"/>
      <c r="OUN135" s="392"/>
      <c r="OUO135" s="393"/>
      <c r="OUP135" s="394"/>
      <c r="OUQ135" s="395"/>
      <c r="OUR135" s="389"/>
      <c r="OUS135" s="390"/>
      <c r="OUT135" s="391"/>
      <c r="OUU135" s="392"/>
      <c r="OUV135" s="393"/>
      <c r="OUW135" s="394"/>
      <c r="OUX135" s="395"/>
      <c r="OUY135" s="389"/>
      <c r="OUZ135" s="390"/>
      <c r="OVA135" s="391"/>
      <c r="OVB135" s="392"/>
      <c r="OVC135" s="393"/>
      <c r="OVD135" s="394"/>
      <c r="OVE135" s="395"/>
      <c r="OVF135" s="389"/>
      <c r="OVG135" s="390"/>
      <c r="OVH135" s="391"/>
      <c r="OVI135" s="392"/>
      <c r="OVJ135" s="393"/>
      <c r="OVK135" s="394"/>
      <c r="OVL135" s="395"/>
      <c r="OVM135" s="389"/>
      <c r="OVN135" s="390"/>
      <c r="OVO135" s="391"/>
      <c r="OVP135" s="392"/>
      <c r="OVQ135" s="393"/>
      <c r="OVR135" s="394"/>
      <c r="OVS135" s="395"/>
      <c r="OVT135" s="389"/>
      <c r="OVU135" s="390"/>
      <c r="OVV135" s="391"/>
      <c r="OVW135" s="392"/>
      <c r="OVX135" s="393"/>
      <c r="OVY135" s="394"/>
      <c r="OVZ135" s="395"/>
      <c r="OWA135" s="389"/>
      <c r="OWB135" s="390"/>
      <c r="OWC135" s="391"/>
      <c r="OWD135" s="392"/>
      <c r="OWE135" s="393"/>
      <c r="OWF135" s="394"/>
      <c r="OWG135" s="395"/>
      <c r="OWH135" s="389"/>
      <c r="OWI135" s="390"/>
      <c r="OWJ135" s="391"/>
      <c r="OWK135" s="392"/>
      <c r="OWL135" s="393"/>
      <c r="OWM135" s="394"/>
      <c r="OWN135" s="395"/>
      <c r="OWO135" s="389"/>
      <c r="OWP135" s="390"/>
      <c r="OWQ135" s="391"/>
      <c r="OWR135" s="392"/>
      <c r="OWS135" s="393"/>
      <c r="OWT135" s="394"/>
      <c r="OWU135" s="395"/>
      <c r="OWV135" s="389"/>
      <c r="OWW135" s="390"/>
      <c r="OWX135" s="391"/>
      <c r="OWY135" s="392"/>
      <c r="OWZ135" s="393"/>
      <c r="OXA135" s="394"/>
      <c r="OXB135" s="395"/>
      <c r="OXC135" s="389"/>
      <c r="OXD135" s="390"/>
      <c r="OXE135" s="391"/>
      <c r="OXF135" s="392"/>
      <c r="OXG135" s="393"/>
      <c r="OXH135" s="394"/>
      <c r="OXI135" s="395"/>
      <c r="OXJ135" s="389"/>
      <c r="OXK135" s="390"/>
      <c r="OXL135" s="391"/>
      <c r="OXM135" s="392"/>
      <c r="OXN135" s="393"/>
      <c r="OXO135" s="394"/>
      <c r="OXP135" s="395"/>
      <c r="OXQ135" s="389"/>
      <c r="OXR135" s="390"/>
      <c r="OXS135" s="391"/>
      <c r="OXT135" s="392"/>
      <c r="OXU135" s="393"/>
      <c r="OXV135" s="394"/>
      <c r="OXW135" s="395"/>
      <c r="OXX135" s="389"/>
      <c r="OXY135" s="390"/>
      <c r="OXZ135" s="391"/>
      <c r="OYA135" s="392"/>
      <c r="OYB135" s="393"/>
      <c r="OYC135" s="394"/>
      <c r="OYD135" s="395"/>
      <c r="OYE135" s="389"/>
      <c r="OYF135" s="390"/>
      <c r="OYG135" s="391"/>
      <c r="OYH135" s="392"/>
      <c r="OYI135" s="393"/>
      <c r="OYJ135" s="394"/>
      <c r="OYK135" s="395"/>
      <c r="OYL135" s="389"/>
      <c r="OYM135" s="390"/>
      <c r="OYN135" s="391"/>
      <c r="OYO135" s="392"/>
      <c r="OYP135" s="393"/>
      <c r="OYQ135" s="394"/>
      <c r="OYR135" s="395"/>
      <c r="OYS135" s="389"/>
      <c r="OYT135" s="390"/>
      <c r="OYU135" s="391"/>
      <c r="OYV135" s="392"/>
      <c r="OYW135" s="393"/>
      <c r="OYX135" s="394"/>
      <c r="OYY135" s="395"/>
      <c r="OYZ135" s="389"/>
      <c r="OZA135" s="390"/>
      <c r="OZB135" s="391"/>
      <c r="OZC135" s="392"/>
      <c r="OZD135" s="393"/>
      <c r="OZE135" s="394"/>
      <c r="OZF135" s="395"/>
      <c r="OZG135" s="389"/>
      <c r="OZH135" s="390"/>
      <c r="OZI135" s="391"/>
      <c r="OZJ135" s="392"/>
      <c r="OZK135" s="393"/>
      <c r="OZL135" s="394"/>
      <c r="OZM135" s="395"/>
      <c r="OZN135" s="389"/>
      <c r="OZO135" s="390"/>
      <c r="OZP135" s="391"/>
      <c r="OZQ135" s="392"/>
      <c r="OZR135" s="393"/>
      <c r="OZS135" s="394"/>
      <c r="OZT135" s="395"/>
      <c r="OZU135" s="389"/>
      <c r="OZV135" s="390"/>
      <c r="OZW135" s="391"/>
      <c r="OZX135" s="392"/>
      <c r="OZY135" s="393"/>
      <c r="OZZ135" s="394"/>
      <c r="PAA135" s="395"/>
      <c r="PAB135" s="389"/>
      <c r="PAC135" s="390"/>
      <c r="PAD135" s="391"/>
      <c r="PAE135" s="392"/>
      <c r="PAF135" s="393"/>
      <c r="PAG135" s="394"/>
      <c r="PAH135" s="395"/>
      <c r="PAI135" s="389"/>
      <c r="PAJ135" s="390"/>
      <c r="PAK135" s="391"/>
      <c r="PAL135" s="392"/>
      <c r="PAM135" s="393"/>
      <c r="PAN135" s="394"/>
      <c r="PAO135" s="395"/>
      <c r="PAP135" s="389"/>
      <c r="PAQ135" s="390"/>
      <c r="PAR135" s="391"/>
      <c r="PAS135" s="392"/>
      <c r="PAT135" s="393"/>
      <c r="PAU135" s="394"/>
      <c r="PAV135" s="395"/>
      <c r="PAW135" s="389"/>
      <c r="PAX135" s="390"/>
      <c r="PAY135" s="391"/>
      <c r="PAZ135" s="392"/>
      <c r="PBA135" s="393"/>
      <c r="PBB135" s="394"/>
      <c r="PBC135" s="395"/>
      <c r="PBD135" s="389"/>
      <c r="PBE135" s="390"/>
      <c r="PBF135" s="391"/>
      <c r="PBG135" s="392"/>
      <c r="PBH135" s="393"/>
      <c r="PBI135" s="394"/>
      <c r="PBJ135" s="395"/>
      <c r="PBK135" s="389"/>
      <c r="PBL135" s="390"/>
      <c r="PBM135" s="391"/>
      <c r="PBN135" s="392"/>
      <c r="PBO135" s="393"/>
      <c r="PBP135" s="394"/>
      <c r="PBQ135" s="395"/>
      <c r="PBR135" s="389"/>
      <c r="PBS135" s="390"/>
      <c r="PBT135" s="391"/>
      <c r="PBU135" s="392"/>
      <c r="PBV135" s="393"/>
      <c r="PBW135" s="394"/>
      <c r="PBX135" s="395"/>
      <c r="PBY135" s="389"/>
      <c r="PBZ135" s="390"/>
      <c r="PCA135" s="391"/>
      <c r="PCB135" s="392"/>
      <c r="PCC135" s="393"/>
      <c r="PCD135" s="394"/>
      <c r="PCE135" s="395"/>
      <c r="PCF135" s="389"/>
      <c r="PCG135" s="390"/>
      <c r="PCH135" s="391"/>
      <c r="PCI135" s="392"/>
      <c r="PCJ135" s="393"/>
      <c r="PCK135" s="394"/>
      <c r="PCL135" s="395"/>
      <c r="PCM135" s="389"/>
      <c r="PCN135" s="390"/>
      <c r="PCO135" s="391"/>
      <c r="PCP135" s="392"/>
      <c r="PCQ135" s="393"/>
      <c r="PCR135" s="394"/>
      <c r="PCS135" s="395"/>
      <c r="PCT135" s="389"/>
      <c r="PCU135" s="390"/>
      <c r="PCV135" s="391"/>
      <c r="PCW135" s="392"/>
      <c r="PCX135" s="393"/>
      <c r="PCY135" s="394"/>
      <c r="PCZ135" s="395"/>
      <c r="PDA135" s="389"/>
      <c r="PDB135" s="390"/>
      <c r="PDC135" s="391"/>
      <c r="PDD135" s="392"/>
      <c r="PDE135" s="393"/>
      <c r="PDF135" s="394"/>
      <c r="PDG135" s="395"/>
      <c r="PDH135" s="389"/>
      <c r="PDI135" s="390"/>
      <c r="PDJ135" s="391"/>
      <c r="PDK135" s="392"/>
      <c r="PDL135" s="393"/>
      <c r="PDM135" s="394"/>
      <c r="PDN135" s="395"/>
      <c r="PDO135" s="389"/>
      <c r="PDP135" s="390"/>
      <c r="PDQ135" s="391"/>
      <c r="PDR135" s="392"/>
      <c r="PDS135" s="393"/>
      <c r="PDT135" s="394"/>
      <c r="PDU135" s="395"/>
      <c r="PDV135" s="389"/>
      <c r="PDW135" s="390"/>
      <c r="PDX135" s="391"/>
      <c r="PDY135" s="392"/>
      <c r="PDZ135" s="393"/>
      <c r="PEA135" s="394"/>
      <c r="PEB135" s="395"/>
      <c r="PEC135" s="389"/>
      <c r="PED135" s="390"/>
      <c r="PEE135" s="391"/>
      <c r="PEF135" s="392"/>
      <c r="PEG135" s="393"/>
      <c r="PEH135" s="394"/>
      <c r="PEI135" s="395"/>
      <c r="PEJ135" s="389"/>
      <c r="PEK135" s="390"/>
      <c r="PEL135" s="391"/>
      <c r="PEM135" s="392"/>
      <c r="PEN135" s="393"/>
      <c r="PEO135" s="394"/>
      <c r="PEP135" s="395"/>
      <c r="PEQ135" s="389"/>
      <c r="PER135" s="390"/>
      <c r="PES135" s="391"/>
      <c r="PET135" s="392"/>
      <c r="PEU135" s="393"/>
      <c r="PEV135" s="394"/>
      <c r="PEW135" s="395"/>
      <c r="PEX135" s="389"/>
      <c r="PEY135" s="390"/>
      <c r="PEZ135" s="391"/>
      <c r="PFA135" s="392"/>
      <c r="PFB135" s="393"/>
      <c r="PFC135" s="394"/>
      <c r="PFD135" s="395"/>
      <c r="PFE135" s="389"/>
      <c r="PFF135" s="390"/>
      <c r="PFG135" s="391"/>
      <c r="PFH135" s="392"/>
      <c r="PFI135" s="393"/>
      <c r="PFJ135" s="394"/>
      <c r="PFK135" s="395"/>
      <c r="PFL135" s="389"/>
      <c r="PFM135" s="390"/>
      <c r="PFN135" s="391"/>
      <c r="PFO135" s="392"/>
      <c r="PFP135" s="393"/>
      <c r="PFQ135" s="394"/>
      <c r="PFR135" s="395"/>
      <c r="PFS135" s="389"/>
      <c r="PFT135" s="390"/>
      <c r="PFU135" s="391"/>
      <c r="PFV135" s="392"/>
      <c r="PFW135" s="393"/>
      <c r="PFX135" s="394"/>
      <c r="PFY135" s="395"/>
      <c r="PFZ135" s="389"/>
      <c r="PGA135" s="390"/>
      <c r="PGB135" s="391"/>
      <c r="PGC135" s="392"/>
      <c r="PGD135" s="393"/>
      <c r="PGE135" s="394"/>
      <c r="PGF135" s="395"/>
      <c r="PGG135" s="389"/>
      <c r="PGH135" s="390"/>
      <c r="PGI135" s="391"/>
      <c r="PGJ135" s="392"/>
      <c r="PGK135" s="393"/>
      <c r="PGL135" s="394"/>
      <c r="PGM135" s="395"/>
      <c r="PGN135" s="389"/>
      <c r="PGO135" s="390"/>
      <c r="PGP135" s="391"/>
      <c r="PGQ135" s="392"/>
      <c r="PGR135" s="393"/>
      <c r="PGS135" s="394"/>
      <c r="PGT135" s="395"/>
      <c r="PGU135" s="389"/>
      <c r="PGV135" s="390"/>
      <c r="PGW135" s="391"/>
      <c r="PGX135" s="392"/>
      <c r="PGY135" s="393"/>
      <c r="PGZ135" s="394"/>
      <c r="PHA135" s="395"/>
      <c r="PHB135" s="389"/>
      <c r="PHC135" s="390"/>
      <c r="PHD135" s="391"/>
      <c r="PHE135" s="392"/>
      <c r="PHF135" s="393"/>
      <c r="PHG135" s="394"/>
      <c r="PHH135" s="395"/>
      <c r="PHI135" s="389"/>
      <c r="PHJ135" s="390"/>
      <c r="PHK135" s="391"/>
      <c r="PHL135" s="392"/>
      <c r="PHM135" s="393"/>
      <c r="PHN135" s="394"/>
      <c r="PHO135" s="395"/>
      <c r="PHP135" s="389"/>
      <c r="PHQ135" s="390"/>
      <c r="PHR135" s="391"/>
      <c r="PHS135" s="392"/>
      <c r="PHT135" s="393"/>
      <c r="PHU135" s="394"/>
      <c r="PHV135" s="395"/>
      <c r="PHW135" s="389"/>
      <c r="PHX135" s="390"/>
      <c r="PHY135" s="391"/>
      <c r="PHZ135" s="392"/>
      <c r="PIA135" s="393"/>
      <c r="PIB135" s="394"/>
      <c r="PIC135" s="395"/>
      <c r="PID135" s="389"/>
      <c r="PIE135" s="390"/>
      <c r="PIF135" s="391"/>
      <c r="PIG135" s="392"/>
      <c r="PIH135" s="393"/>
      <c r="PII135" s="394"/>
      <c r="PIJ135" s="395"/>
      <c r="PIK135" s="389"/>
      <c r="PIL135" s="390"/>
      <c r="PIM135" s="391"/>
      <c r="PIN135" s="392"/>
      <c r="PIO135" s="393"/>
      <c r="PIP135" s="394"/>
      <c r="PIQ135" s="395"/>
      <c r="PIR135" s="389"/>
      <c r="PIS135" s="390"/>
      <c r="PIT135" s="391"/>
      <c r="PIU135" s="392"/>
      <c r="PIV135" s="393"/>
      <c r="PIW135" s="394"/>
      <c r="PIX135" s="395"/>
      <c r="PIY135" s="389"/>
      <c r="PIZ135" s="390"/>
      <c r="PJA135" s="391"/>
      <c r="PJB135" s="392"/>
      <c r="PJC135" s="393"/>
      <c r="PJD135" s="394"/>
      <c r="PJE135" s="395"/>
      <c r="PJF135" s="389"/>
      <c r="PJG135" s="390"/>
      <c r="PJH135" s="391"/>
      <c r="PJI135" s="392"/>
      <c r="PJJ135" s="393"/>
      <c r="PJK135" s="394"/>
      <c r="PJL135" s="395"/>
      <c r="PJM135" s="389"/>
      <c r="PJN135" s="390"/>
      <c r="PJO135" s="391"/>
      <c r="PJP135" s="392"/>
      <c r="PJQ135" s="393"/>
      <c r="PJR135" s="394"/>
      <c r="PJS135" s="395"/>
      <c r="PJT135" s="389"/>
      <c r="PJU135" s="390"/>
      <c r="PJV135" s="391"/>
      <c r="PJW135" s="392"/>
      <c r="PJX135" s="393"/>
      <c r="PJY135" s="394"/>
      <c r="PJZ135" s="395"/>
      <c r="PKA135" s="389"/>
      <c r="PKB135" s="390"/>
      <c r="PKC135" s="391"/>
      <c r="PKD135" s="392"/>
      <c r="PKE135" s="393"/>
      <c r="PKF135" s="394"/>
      <c r="PKG135" s="395"/>
      <c r="PKH135" s="389"/>
      <c r="PKI135" s="390"/>
      <c r="PKJ135" s="391"/>
      <c r="PKK135" s="392"/>
      <c r="PKL135" s="393"/>
      <c r="PKM135" s="394"/>
      <c r="PKN135" s="395"/>
      <c r="PKO135" s="389"/>
      <c r="PKP135" s="390"/>
      <c r="PKQ135" s="391"/>
      <c r="PKR135" s="392"/>
      <c r="PKS135" s="393"/>
      <c r="PKT135" s="394"/>
      <c r="PKU135" s="395"/>
      <c r="PKV135" s="389"/>
      <c r="PKW135" s="390"/>
      <c r="PKX135" s="391"/>
      <c r="PKY135" s="392"/>
      <c r="PKZ135" s="393"/>
      <c r="PLA135" s="394"/>
      <c r="PLB135" s="395"/>
      <c r="PLC135" s="389"/>
      <c r="PLD135" s="390"/>
      <c r="PLE135" s="391"/>
      <c r="PLF135" s="392"/>
      <c r="PLG135" s="393"/>
      <c r="PLH135" s="394"/>
      <c r="PLI135" s="395"/>
      <c r="PLJ135" s="389"/>
      <c r="PLK135" s="390"/>
      <c r="PLL135" s="391"/>
      <c r="PLM135" s="392"/>
      <c r="PLN135" s="393"/>
      <c r="PLO135" s="394"/>
      <c r="PLP135" s="395"/>
      <c r="PLQ135" s="389"/>
      <c r="PLR135" s="390"/>
      <c r="PLS135" s="391"/>
      <c r="PLT135" s="392"/>
      <c r="PLU135" s="393"/>
      <c r="PLV135" s="394"/>
      <c r="PLW135" s="395"/>
      <c r="PLX135" s="389"/>
      <c r="PLY135" s="390"/>
      <c r="PLZ135" s="391"/>
      <c r="PMA135" s="392"/>
      <c r="PMB135" s="393"/>
      <c r="PMC135" s="394"/>
      <c r="PMD135" s="395"/>
      <c r="PME135" s="389"/>
      <c r="PMF135" s="390"/>
      <c r="PMG135" s="391"/>
      <c r="PMH135" s="392"/>
      <c r="PMI135" s="393"/>
      <c r="PMJ135" s="394"/>
      <c r="PMK135" s="395"/>
      <c r="PML135" s="389"/>
      <c r="PMM135" s="390"/>
      <c r="PMN135" s="391"/>
      <c r="PMO135" s="392"/>
      <c r="PMP135" s="393"/>
      <c r="PMQ135" s="394"/>
      <c r="PMR135" s="395"/>
      <c r="PMS135" s="389"/>
      <c r="PMT135" s="390"/>
      <c r="PMU135" s="391"/>
      <c r="PMV135" s="392"/>
      <c r="PMW135" s="393"/>
      <c r="PMX135" s="394"/>
      <c r="PMY135" s="395"/>
      <c r="PMZ135" s="389"/>
      <c r="PNA135" s="390"/>
      <c r="PNB135" s="391"/>
      <c r="PNC135" s="392"/>
      <c r="PND135" s="393"/>
      <c r="PNE135" s="394"/>
      <c r="PNF135" s="395"/>
      <c r="PNG135" s="389"/>
      <c r="PNH135" s="390"/>
      <c r="PNI135" s="391"/>
      <c r="PNJ135" s="392"/>
      <c r="PNK135" s="393"/>
      <c r="PNL135" s="394"/>
      <c r="PNM135" s="395"/>
      <c r="PNN135" s="389"/>
      <c r="PNO135" s="390"/>
      <c r="PNP135" s="391"/>
      <c r="PNQ135" s="392"/>
      <c r="PNR135" s="393"/>
      <c r="PNS135" s="394"/>
      <c r="PNT135" s="395"/>
      <c r="PNU135" s="389"/>
      <c r="PNV135" s="390"/>
      <c r="PNW135" s="391"/>
      <c r="PNX135" s="392"/>
      <c r="PNY135" s="393"/>
      <c r="PNZ135" s="394"/>
      <c r="POA135" s="395"/>
      <c r="POB135" s="389"/>
      <c r="POC135" s="390"/>
      <c r="POD135" s="391"/>
      <c r="POE135" s="392"/>
      <c r="POF135" s="393"/>
      <c r="POG135" s="394"/>
      <c r="POH135" s="395"/>
      <c r="POI135" s="389"/>
      <c r="POJ135" s="390"/>
      <c r="POK135" s="391"/>
      <c r="POL135" s="392"/>
      <c r="POM135" s="393"/>
      <c r="PON135" s="394"/>
      <c r="POO135" s="395"/>
      <c r="POP135" s="389"/>
      <c r="POQ135" s="390"/>
      <c r="POR135" s="391"/>
      <c r="POS135" s="392"/>
      <c r="POT135" s="393"/>
      <c r="POU135" s="394"/>
      <c r="POV135" s="395"/>
      <c r="POW135" s="389"/>
      <c r="POX135" s="390"/>
      <c r="POY135" s="391"/>
      <c r="POZ135" s="392"/>
      <c r="PPA135" s="393"/>
      <c r="PPB135" s="394"/>
      <c r="PPC135" s="395"/>
      <c r="PPD135" s="389"/>
      <c r="PPE135" s="390"/>
      <c r="PPF135" s="391"/>
      <c r="PPG135" s="392"/>
      <c r="PPH135" s="393"/>
      <c r="PPI135" s="394"/>
      <c r="PPJ135" s="395"/>
      <c r="PPK135" s="389"/>
      <c r="PPL135" s="390"/>
      <c r="PPM135" s="391"/>
      <c r="PPN135" s="392"/>
      <c r="PPO135" s="393"/>
      <c r="PPP135" s="394"/>
      <c r="PPQ135" s="395"/>
      <c r="PPR135" s="389"/>
      <c r="PPS135" s="390"/>
      <c r="PPT135" s="391"/>
      <c r="PPU135" s="392"/>
      <c r="PPV135" s="393"/>
      <c r="PPW135" s="394"/>
      <c r="PPX135" s="395"/>
      <c r="PPY135" s="389"/>
      <c r="PPZ135" s="390"/>
      <c r="PQA135" s="391"/>
      <c r="PQB135" s="392"/>
      <c r="PQC135" s="393"/>
      <c r="PQD135" s="394"/>
      <c r="PQE135" s="395"/>
      <c r="PQF135" s="389"/>
      <c r="PQG135" s="390"/>
      <c r="PQH135" s="391"/>
      <c r="PQI135" s="392"/>
      <c r="PQJ135" s="393"/>
      <c r="PQK135" s="394"/>
      <c r="PQL135" s="395"/>
      <c r="PQM135" s="389"/>
      <c r="PQN135" s="390"/>
      <c r="PQO135" s="391"/>
      <c r="PQP135" s="392"/>
      <c r="PQQ135" s="393"/>
      <c r="PQR135" s="394"/>
      <c r="PQS135" s="395"/>
      <c r="PQT135" s="389"/>
      <c r="PQU135" s="390"/>
      <c r="PQV135" s="391"/>
      <c r="PQW135" s="392"/>
      <c r="PQX135" s="393"/>
      <c r="PQY135" s="394"/>
      <c r="PQZ135" s="395"/>
      <c r="PRA135" s="389"/>
      <c r="PRB135" s="390"/>
      <c r="PRC135" s="391"/>
      <c r="PRD135" s="392"/>
      <c r="PRE135" s="393"/>
      <c r="PRF135" s="394"/>
      <c r="PRG135" s="395"/>
      <c r="PRH135" s="389"/>
      <c r="PRI135" s="390"/>
      <c r="PRJ135" s="391"/>
      <c r="PRK135" s="392"/>
      <c r="PRL135" s="393"/>
      <c r="PRM135" s="394"/>
      <c r="PRN135" s="395"/>
      <c r="PRO135" s="389"/>
      <c r="PRP135" s="390"/>
      <c r="PRQ135" s="391"/>
      <c r="PRR135" s="392"/>
      <c r="PRS135" s="393"/>
      <c r="PRT135" s="394"/>
      <c r="PRU135" s="395"/>
      <c r="PRV135" s="389"/>
      <c r="PRW135" s="390"/>
      <c r="PRX135" s="391"/>
      <c r="PRY135" s="392"/>
      <c r="PRZ135" s="393"/>
      <c r="PSA135" s="394"/>
      <c r="PSB135" s="395"/>
      <c r="PSC135" s="389"/>
      <c r="PSD135" s="390"/>
      <c r="PSE135" s="391"/>
      <c r="PSF135" s="392"/>
      <c r="PSG135" s="393"/>
      <c r="PSH135" s="394"/>
      <c r="PSI135" s="395"/>
      <c r="PSJ135" s="389"/>
      <c r="PSK135" s="390"/>
      <c r="PSL135" s="391"/>
      <c r="PSM135" s="392"/>
      <c r="PSN135" s="393"/>
      <c r="PSO135" s="394"/>
      <c r="PSP135" s="395"/>
      <c r="PSQ135" s="389"/>
      <c r="PSR135" s="390"/>
      <c r="PSS135" s="391"/>
      <c r="PST135" s="392"/>
      <c r="PSU135" s="393"/>
      <c r="PSV135" s="394"/>
      <c r="PSW135" s="395"/>
      <c r="PSX135" s="389"/>
      <c r="PSY135" s="390"/>
      <c r="PSZ135" s="391"/>
      <c r="PTA135" s="392"/>
      <c r="PTB135" s="393"/>
      <c r="PTC135" s="394"/>
      <c r="PTD135" s="395"/>
      <c r="PTE135" s="389"/>
      <c r="PTF135" s="390"/>
      <c r="PTG135" s="391"/>
      <c r="PTH135" s="392"/>
      <c r="PTI135" s="393"/>
      <c r="PTJ135" s="394"/>
      <c r="PTK135" s="395"/>
      <c r="PTL135" s="389"/>
      <c r="PTM135" s="390"/>
      <c r="PTN135" s="391"/>
      <c r="PTO135" s="392"/>
      <c r="PTP135" s="393"/>
      <c r="PTQ135" s="394"/>
      <c r="PTR135" s="395"/>
      <c r="PTS135" s="389"/>
      <c r="PTT135" s="390"/>
      <c r="PTU135" s="391"/>
      <c r="PTV135" s="392"/>
      <c r="PTW135" s="393"/>
      <c r="PTX135" s="394"/>
      <c r="PTY135" s="395"/>
      <c r="PTZ135" s="389"/>
      <c r="PUA135" s="390"/>
      <c r="PUB135" s="391"/>
      <c r="PUC135" s="392"/>
      <c r="PUD135" s="393"/>
      <c r="PUE135" s="394"/>
      <c r="PUF135" s="395"/>
      <c r="PUG135" s="389"/>
      <c r="PUH135" s="390"/>
      <c r="PUI135" s="391"/>
      <c r="PUJ135" s="392"/>
      <c r="PUK135" s="393"/>
      <c r="PUL135" s="394"/>
      <c r="PUM135" s="395"/>
      <c r="PUN135" s="389"/>
      <c r="PUO135" s="390"/>
      <c r="PUP135" s="391"/>
      <c r="PUQ135" s="392"/>
      <c r="PUR135" s="393"/>
      <c r="PUS135" s="394"/>
      <c r="PUT135" s="395"/>
      <c r="PUU135" s="389"/>
      <c r="PUV135" s="390"/>
      <c r="PUW135" s="391"/>
      <c r="PUX135" s="392"/>
      <c r="PUY135" s="393"/>
      <c r="PUZ135" s="394"/>
      <c r="PVA135" s="395"/>
      <c r="PVB135" s="389"/>
      <c r="PVC135" s="390"/>
      <c r="PVD135" s="391"/>
      <c r="PVE135" s="392"/>
      <c r="PVF135" s="393"/>
      <c r="PVG135" s="394"/>
      <c r="PVH135" s="395"/>
      <c r="PVI135" s="389"/>
      <c r="PVJ135" s="390"/>
      <c r="PVK135" s="391"/>
      <c r="PVL135" s="392"/>
      <c r="PVM135" s="393"/>
      <c r="PVN135" s="394"/>
      <c r="PVO135" s="395"/>
      <c r="PVP135" s="389"/>
      <c r="PVQ135" s="390"/>
      <c r="PVR135" s="391"/>
      <c r="PVS135" s="392"/>
      <c r="PVT135" s="393"/>
      <c r="PVU135" s="394"/>
      <c r="PVV135" s="395"/>
      <c r="PVW135" s="389"/>
      <c r="PVX135" s="390"/>
      <c r="PVY135" s="391"/>
      <c r="PVZ135" s="392"/>
      <c r="PWA135" s="393"/>
      <c r="PWB135" s="394"/>
      <c r="PWC135" s="395"/>
      <c r="PWD135" s="389"/>
      <c r="PWE135" s="390"/>
      <c r="PWF135" s="391"/>
      <c r="PWG135" s="392"/>
      <c r="PWH135" s="393"/>
      <c r="PWI135" s="394"/>
      <c r="PWJ135" s="395"/>
      <c r="PWK135" s="389"/>
      <c r="PWL135" s="390"/>
      <c r="PWM135" s="391"/>
      <c r="PWN135" s="392"/>
      <c r="PWO135" s="393"/>
      <c r="PWP135" s="394"/>
      <c r="PWQ135" s="395"/>
      <c r="PWR135" s="389"/>
      <c r="PWS135" s="390"/>
      <c r="PWT135" s="391"/>
      <c r="PWU135" s="392"/>
      <c r="PWV135" s="393"/>
      <c r="PWW135" s="394"/>
      <c r="PWX135" s="395"/>
      <c r="PWY135" s="389"/>
      <c r="PWZ135" s="390"/>
      <c r="PXA135" s="391"/>
      <c r="PXB135" s="392"/>
      <c r="PXC135" s="393"/>
      <c r="PXD135" s="394"/>
      <c r="PXE135" s="395"/>
      <c r="PXF135" s="389"/>
      <c r="PXG135" s="390"/>
      <c r="PXH135" s="391"/>
      <c r="PXI135" s="392"/>
      <c r="PXJ135" s="393"/>
      <c r="PXK135" s="394"/>
      <c r="PXL135" s="395"/>
      <c r="PXM135" s="389"/>
      <c r="PXN135" s="390"/>
      <c r="PXO135" s="391"/>
      <c r="PXP135" s="392"/>
      <c r="PXQ135" s="393"/>
      <c r="PXR135" s="394"/>
      <c r="PXS135" s="395"/>
      <c r="PXT135" s="389"/>
      <c r="PXU135" s="390"/>
      <c r="PXV135" s="391"/>
      <c r="PXW135" s="392"/>
      <c r="PXX135" s="393"/>
      <c r="PXY135" s="394"/>
      <c r="PXZ135" s="395"/>
      <c r="PYA135" s="389"/>
      <c r="PYB135" s="390"/>
      <c r="PYC135" s="391"/>
      <c r="PYD135" s="392"/>
      <c r="PYE135" s="393"/>
      <c r="PYF135" s="394"/>
      <c r="PYG135" s="395"/>
      <c r="PYH135" s="389"/>
      <c r="PYI135" s="390"/>
      <c r="PYJ135" s="391"/>
      <c r="PYK135" s="392"/>
      <c r="PYL135" s="393"/>
      <c r="PYM135" s="394"/>
      <c r="PYN135" s="395"/>
      <c r="PYO135" s="389"/>
      <c r="PYP135" s="390"/>
      <c r="PYQ135" s="391"/>
      <c r="PYR135" s="392"/>
      <c r="PYS135" s="393"/>
      <c r="PYT135" s="394"/>
      <c r="PYU135" s="395"/>
      <c r="PYV135" s="389"/>
      <c r="PYW135" s="390"/>
      <c r="PYX135" s="391"/>
      <c r="PYY135" s="392"/>
      <c r="PYZ135" s="393"/>
      <c r="PZA135" s="394"/>
      <c r="PZB135" s="395"/>
      <c r="PZC135" s="389"/>
      <c r="PZD135" s="390"/>
      <c r="PZE135" s="391"/>
      <c r="PZF135" s="392"/>
      <c r="PZG135" s="393"/>
      <c r="PZH135" s="394"/>
      <c r="PZI135" s="395"/>
      <c r="PZJ135" s="389"/>
      <c r="PZK135" s="390"/>
      <c r="PZL135" s="391"/>
      <c r="PZM135" s="392"/>
      <c r="PZN135" s="393"/>
      <c r="PZO135" s="394"/>
      <c r="PZP135" s="395"/>
      <c r="PZQ135" s="389"/>
      <c r="PZR135" s="390"/>
      <c r="PZS135" s="391"/>
      <c r="PZT135" s="392"/>
      <c r="PZU135" s="393"/>
      <c r="PZV135" s="394"/>
      <c r="PZW135" s="395"/>
      <c r="PZX135" s="389"/>
      <c r="PZY135" s="390"/>
      <c r="PZZ135" s="391"/>
      <c r="QAA135" s="392"/>
      <c r="QAB135" s="393"/>
      <c r="QAC135" s="394"/>
      <c r="QAD135" s="395"/>
      <c r="QAE135" s="389"/>
      <c r="QAF135" s="390"/>
      <c r="QAG135" s="391"/>
      <c r="QAH135" s="392"/>
      <c r="QAI135" s="393"/>
      <c r="QAJ135" s="394"/>
      <c r="QAK135" s="395"/>
      <c r="QAL135" s="389"/>
      <c r="QAM135" s="390"/>
      <c r="QAN135" s="391"/>
      <c r="QAO135" s="392"/>
      <c r="QAP135" s="393"/>
      <c r="QAQ135" s="394"/>
      <c r="QAR135" s="395"/>
      <c r="QAS135" s="389"/>
      <c r="QAT135" s="390"/>
      <c r="QAU135" s="391"/>
      <c r="QAV135" s="392"/>
      <c r="QAW135" s="393"/>
      <c r="QAX135" s="394"/>
      <c r="QAY135" s="395"/>
      <c r="QAZ135" s="389"/>
      <c r="QBA135" s="390"/>
      <c r="QBB135" s="391"/>
      <c r="QBC135" s="392"/>
      <c r="QBD135" s="393"/>
      <c r="QBE135" s="394"/>
      <c r="QBF135" s="395"/>
      <c r="QBG135" s="389"/>
      <c r="QBH135" s="390"/>
      <c r="QBI135" s="391"/>
      <c r="QBJ135" s="392"/>
      <c r="QBK135" s="393"/>
      <c r="QBL135" s="394"/>
      <c r="QBM135" s="395"/>
      <c r="QBN135" s="389"/>
      <c r="QBO135" s="390"/>
      <c r="QBP135" s="391"/>
      <c r="QBQ135" s="392"/>
      <c r="QBR135" s="393"/>
      <c r="QBS135" s="394"/>
      <c r="QBT135" s="395"/>
      <c r="QBU135" s="389"/>
      <c r="QBV135" s="390"/>
      <c r="QBW135" s="391"/>
      <c r="QBX135" s="392"/>
      <c r="QBY135" s="393"/>
      <c r="QBZ135" s="394"/>
      <c r="QCA135" s="395"/>
      <c r="QCB135" s="389"/>
      <c r="QCC135" s="390"/>
      <c r="QCD135" s="391"/>
      <c r="QCE135" s="392"/>
      <c r="QCF135" s="393"/>
      <c r="QCG135" s="394"/>
      <c r="QCH135" s="395"/>
      <c r="QCI135" s="389"/>
      <c r="QCJ135" s="390"/>
      <c r="QCK135" s="391"/>
      <c r="QCL135" s="392"/>
      <c r="QCM135" s="393"/>
      <c r="QCN135" s="394"/>
      <c r="QCO135" s="395"/>
      <c r="QCP135" s="389"/>
      <c r="QCQ135" s="390"/>
      <c r="QCR135" s="391"/>
      <c r="QCS135" s="392"/>
      <c r="QCT135" s="393"/>
      <c r="QCU135" s="394"/>
      <c r="QCV135" s="395"/>
      <c r="QCW135" s="389"/>
      <c r="QCX135" s="390"/>
      <c r="QCY135" s="391"/>
      <c r="QCZ135" s="392"/>
      <c r="QDA135" s="393"/>
      <c r="QDB135" s="394"/>
      <c r="QDC135" s="395"/>
      <c r="QDD135" s="389"/>
      <c r="QDE135" s="390"/>
      <c r="QDF135" s="391"/>
      <c r="QDG135" s="392"/>
      <c r="QDH135" s="393"/>
      <c r="QDI135" s="394"/>
      <c r="QDJ135" s="395"/>
      <c r="QDK135" s="389"/>
      <c r="QDL135" s="390"/>
      <c r="QDM135" s="391"/>
      <c r="QDN135" s="392"/>
      <c r="QDO135" s="393"/>
      <c r="QDP135" s="394"/>
      <c r="QDQ135" s="395"/>
      <c r="QDR135" s="389"/>
      <c r="QDS135" s="390"/>
      <c r="QDT135" s="391"/>
      <c r="QDU135" s="392"/>
      <c r="QDV135" s="393"/>
      <c r="QDW135" s="394"/>
      <c r="QDX135" s="395"/>
      <c r="QDY135" s="389"/>
      <c r="QDZ135" s="390"/>
      <c r="QEA135" s="391"/>
      <c r="QEB135" s="392"/>
      <c r="QEC135" s="393"/>
      <c r="QED135" s="394"/>
      <c r="QEE135" s="395"/>
      <c r="QEF135" s="389"/>
      <c r="QEG135" s="390"/>
      <c r="QEH135" s="391"/>
      <c r="QEI135" s="392"/>
      <c r="QEJ135" s="393"/>
      <c r="QEK135" s="394"/>
      <c r="QEL135" s="395"/>
      <c r="QEM135" s="389"/>
      <c r="QEN135" s="390"/>
      <c r="QEO135" s="391"/>
      <c r="QEP135" s="392"/>
      <c r="QEQ135" s="393"/>
      <c r="QER135" s="394"/>
      <c r="QES135" s="395"/>
      <c r="QET135" s="389"/>
      <c r="QEU135" s="390"/>
      <c r="QEV135" s="391"/>
      <c r="QEW135" s="392"/>
      <c r="QEX135" s="393"/>
      <c r="QEY135" s="394"/>
      <c r="QEZ135" s="395"/>
      <c r="QFA135" s="389"/>
      <c r="QFB135" s="390"/>
      <c r="QFC135" s="391"/>
      <c r="QFD135" s="392"/>
      <c r="QFE135" s="393"/>
      <c r="QFF135" s="394"/>
      <c r="QFG135" s="395"/>
      <c r="QFH135" s="389"/>
      <c r="QFI135" s="390"/>
      <c r="QFJ135" s="391"/>
      <c r="QFK135" s="392"/>
      <c r="QFL135" s="393"/>
      <c r="QFM135" s="394"/>
      <c r="QFN135" s="395"/>
      <c r="QFO135" s="389"/>
      <c r="QFP135" s="390"/>
      <c r="QFQ135" s="391"/>
      <c r="QFR135" s="392"/>
      <c r="QFS135" s="393"/>
      <c r="QFT135" s="394"/>
      <c r="QFU135" s="395"/>
      <c r="QFV135" s="389"/>
      <c r="QFW135" s="390"/>
      <c r="QFX135" s="391"/>
      <c r="QFY135" s="392"/>
      <c r="QFZ135" s="393"/>
      <c r="QGA135" s="394"/>
      <c r="QGB135" s="395"/>
      <c r="QGC135" s="389"/>
      <c r="QGD135" s="390"/>
      <c r="QGE135" s="391"/>
      <c r="QGF135" s="392"/>
      <c r="QGG135" s="393"/>
      <c r="QGH135" s="394"/>
      <c r="QGI135" s="395"/>
      <c r="QGJ135" s="389"/>
      <c r="QGK135" s="390"/>
      <c r="QGL135" s="391"/>
      <c r="QGM135" s="392"/>
      <c r="QGN135" s="393"/>
      <c r="QGO135" s="394"/>
      <c r="QGP135" s="395"/>
      <c r="QGQ135" s="389"/>
      <c r="QGR135" s="390"/>
      <c r="QGS135" s="391"/>
      <c r="QGT135" s="392"/>
      <c r="QGU135" s="393"/>
      <c r="QGV135" s="394"/>
      <c r="QGW135" s="395"/>
      <c r="QGX135" s="389"/>
      <c r="QGY135" s="390"/>
      <c r="QGZ135" s="391"/>
      <c r="QHA135" s="392"/>
      <c r="QHB135" s="393"/>
      <c r="QHC135" s="394"/>
      <c r="QHD135" s="395"/>
      <c r="QHE135" s="389"/>
      <c r="QHF135" s="390"/>
      <c r="QHG135" s="391"/>
      <c r="QHH135" s="392"/>
      <c r="QHI135" s="393"/>
      <c r="QHJ135" s="394"/>
      <c r="QHK135" s="395"/>
      <c r="QHL135" s="389"/>
      <c r="QHM135" s="390"/>
      <c r="QHN135" s="391"/>
      <c r="QHO135" s="392"/>
      <c r="QHP135" s="393"/>
      <c r="QHQ135" s="394"/>
      <c r="QHR135" s="395"/>
      <c r="QHS135" s="389"/>
      <c r="QHT135" s="390"/>
      <c r="QHU135" s="391"/>
      <c r="QHV135" s="392"/>
      <c r="QHW135" s="393"/>
      <c r="QHX135" s="394"/>
      <c r="QHY135" s="395"/>
      <c r="QHZ135" s="389"/>
      <c r="QIA135" s="390"/>
      <c r="QIB135" s="391"/>
      <c r="QIC135" s="392"/>
      <c r="QID135" s="393"/>
      <c r="QIE135" s="394"/>
      <c r="QIF135" s="395"/>
      <c r="QIG135" s="389"/>
      <c r="QIH135" s="390"/>
      <c r="QII135" s="391"/>
      <c r="QIJ135" s="392"/>
      <c r="QIK135" s="393"/>
      <c r="QIL135" s="394"/>
      <c r="QIM135" s="395"/>
      <c r="QIN135" s="389"/>
      <c r="QIO135" s="390"/>
      <c r="QIP135" s="391"/>
      <c r="QIQ135" s="392"/>
      <c r="QIR135" s="393"/>
      <c r="QIS135" s="394"/>
      <c r="QIT135" s="395"/>
      <c r="QIU135" s="389"/>
      <c r="QIV135" s="390"/>
      <c r="QIW135" s="391"/>
      <c r="QIX135" s="392"/>
      <c r="QIY135" s="393"/>
      <c r="QIZ135" s="394"/>
      <c r="QJA135" s="395"/>
      <c r="QJB135" s="389"/>
      <c r="QJC135" s="390"/>
      <c r="QJD135" s="391"/>
      <c r="QJE135" s="392"/>
      <c r="QJF135" s="393"/>
      <c r="QJG135" s="394"/>
      <c r="QJH135" s="395"/>
      <c r="QJI135" s="389"/>
      <c r="QJJ135" s="390"/>
      <c r="QJK135" s="391"/>
      <c r="QJL135" s="392"/>
      <c r="QJM135" s="393"/>
      <c r="QJN135" s="394"/>
      <c r="QJO135" s="395"/>
      <c r="QJP135" s="389"/>
      <c r="QJQ135" s="390"/>
      <c r="QJR135" s="391"/>
      <c r="QJS135" s="392"/>
      <c r="QJT135" s="393"/>
      <c r="QJU135" s="394"/>
      <c r="QJV135" s="395"/>
      <c r="QJW135" s="389"/>
      <c r="QJX135" s="390"/>
      <c r="QJY135" s="391"/>
      <c r="QJZ135" s="392"/>
      <c r="QKA135" s="393"/>
      <c r="QKB135" s="394"/>
      <c r="QKC135" s="395"/>
      <c r="QKD135" s="389"/>
      <c r="QKE135" s="390"/>
      <c r="QKF135" s="391"/>
      <c r="QKG135" s="392"/>
      <c r="QKH135" s="393"/>
      <c r="QKI135" s="394"/>
      <c r="QKJ135" s="395"/>
      <c r="QKK135" s="389"/>
      <c r="QKL135" s="390"/>
      <c r="QKM135" s="391"/>
      <c r="QKN135" s="392"/>
      <c r="QKO135" s="393"/>
      <c r="QKP135" s="394"/>
      <c r="QKQ135" s="395"/>
      <c r="QKR135" s="389"/>
      <c r="QKS135" s="390"/>
      <c r="QKT135" s="391"/>
      <c r="QKU135" s="392"/>
      <c r="QKV135" s="393"/>
      <c r="QKW135" s="394"/>
      <c r="QKX135" s="395"/>
      <c r="QKY135" s="389"/>
      <c r="QKZ135" s="390"/>
      <c r="QLA135" s="391"/>
      <c r="QLB135" s="392"/>
      <c r="QLC135" s="393"/>
      <c r="QLD135" s="394"/>
      <c r="QLE135" s="395"/>
      <c r="QLF135" s="389"/>
      <c r="QLG135" s="390"/>
      <c r="QLH135" s="391"/>
      <c r="QLI135" s="392"/>
      <c r="QLJ135" s="393"/>
      <c r="QLK135" s="394"/>
      <c r="QLL135" s="395"/>
      <c r="QLM135" s="389"/>
      <c r="QLN135" s="390"/>
      <c r="QLO135" s="391"/>
      <c r="QLP135" s="392"/>
      <c r="QLQ135" s="393"/>
      <c r="QLR135" s="394"/>
      <c r="QLS135" s="395"/>
      <c r="QLT135" s="389"/>
      <c r="QLU135" s="390"/>
      <c r="QLV135" s="391"/>
      <c r="QLW135" s="392"/>
      <c r="QLX135" s="393"/>
      <c r="QLY135" s="394"/>
      <c r="QLZ135" s="395"/>
      <c r="QMA135" s="389"/>
      <c r="QMB135" s="390"/>
      <c r="QMC135" s="391"/>
      <c r="QMD135" s="392"/>
      <c r="QME135" s="393"/>
      <c r="QMF135" s="394"/>
      <c r="QMG135" s="395"/>
      <c r="QMH135" s="389"/>
      <c r="QMI135" s="390"/>
      <c r="QMJ135" s="391"/>
      <c r="QMK135" s="392"/>
      <c r="QML135" s="393"/>
      <c r="QMM135" s="394"/>
      <c r="QMN135" s="395"/>
      <c r="QMO135" s="389"/>
      <c r="QMP135" s="390"/>
      <c r="QMQ135" s="391"/>
      <c r="QMR135" s="392"/>
      <c r="QMS135" s="393"/>
      <c r="QMT135" s="394"/>
      <c r="QMU135" s="395"/>
      <c r="QMV135" s="389"/>
      <c r="QMW135" s="390"/>
      <c r="QMX135" s="391"/>
      <c r="QMY135" s="392"/>
      <c r="QMZ135" s="393"/>
      <c r="QNA135" s="394"/>
      <c r="QNB135" s="395"/>
      <c r="QNC135" s="389"/>
      <c r="QND135" s="390"/>
      <c r="QNE135" s="391"/>
      <c r="QNF135" s="392"/>
      <c r="QNG135" s="393"/>
      <c r="QNH135" s="394"/>
      <c r="QNI135" s="395"/>
      <c r="QNJ135" s="389"/>
      <c r="QNK135" s="390"/>
      <c r="QNL135" s="391"/>
      <c r="QNM135" s="392"/>
      <c r="QNN135" s="393"/>
      <c r="QNO135" s="394"/>
      <c r="QNP135" s="395"/>
      <c r="QNQ135" s="389"/>
      <c r="QNR135" s="390"/>
      <c r="QNS135" s="391"/>
      <c r="QNT135" s="392"/>
      <c r="QNU135" s="393"/>
      <c r="QNV135" s="394"/>
      <c r="QNW135" s="395"/>
      <c r="QNX135" s="389"/>
      <c r="QNY135" s="390"/>
      <c r="QNZ135" s="391"/>
      <c r="QOA135" s="392"/>
      <c r="QOB135" s="393"/>
      <c r="QOC135" s="394"/>
      <c r="QOD135" s="395"/>
      <c r="QOE135" s="389"/>
      <c r="QOF135" s="390"/>
      <c r="QOG135" s="391"/>
      <c r="QOH135" s="392"/>
      <c r="QOI135" s="393"/>
      <c r="QOJ135" s="394"/>
      <c r="QOK135" s="395"/>
      <c r="QOL135" s="389"/>
      <c r="QOM135" s="390"/>
      <c r="QON135" s="391"/>
      <c r="QOO135" s="392"/>
      <c r="QOP135" s="393"/>
      <c r="QOQ135" s="394"/>
      <c r="QOR135" s="395"/>
      <c r="QOS135" s="389"/>
      <c r="QOT135" s="390"/>
      <c r="QOU135" s="391"/>
      <c r="QOV135" s="392"/>
      <c r="QOW135" s="393"/>
      <c r="QOX135" s="394"/>
      <c r="QOY135" s="395"/>
      <c r="QOZ135" s="389"/>
      <c r="QPA135" s="390"/>
      <c r="QPB135" s="391"/>
      <c r="QPC135" s="392"/>
      <c r="QPD135" s="393"/>
      <c r="QPE135" s="394"/>
      <c r="QPF135" s="395"/>
      <c r="QPG135" s="389"/>
      <c r="QPH135" s="390"/>
      <c r="QPI135" s="391"/>
      <c r="QPJ135" s="392"/>
      <c r="QPK135" s="393"/>
      <c r="QPL135" s="394"/>
      <c r="QPM135" s="395"/>
      <c r="QPN135" s="389"/>
      <c r="QPO135" s="390"/>
      <c r="QPP135" s="391"/>
      <c r="QPQ135" s="392"/>
      <c r="QPR135" s="393"/>
      <c r="QPS135" s="394"/>
      <c r="QPT135" s="395"/>
      <c r="QPU135" s="389"/>
      <c r="QPV135" s="390"/>
      <c r="QPW135" s="391"/>
      <c r="QPX135" s="392"/>
      <c r="QPY135" s="393"/>
      <c r="QPZ135" s="394"/>
      <c r="QQA135" s="395"/>
      <c r="QQB135" s="389"/>
      <c r="QQC135" s="390"/>
      <c r="QQD135" s="391"/>
      <c r="QQE135" s="392"/>
      <c r="QQF135" s="393"/>
      <c r="QQG135" s="394"/>
      <c r="QQH135" s="395"/>
      <c r="QQI135" s="389"/>
      <c r="QQJ135" s="390"/>
      <c r="QQK135" s="391"/>
      <c r="QQL135" s="392"/>
      <c r="QQM135" s="393"/>
      <c r="QQN135" s="394"/>
      <c r="QQO135" s="395"/>
      <c r="QQP135" s="389"/>
      <c r="QQQ135" s="390"/>
      <c r="QQR135" s="391"/>
      <c r="QQS135" s="392"/>
      <c r="QQT135" s="393"/>
      <c r="QQU135" s="394"/>
      <c r="QQV135" s="395"/>
      <c r="QQW135" s="389"/>
      <c r="QQX135" s="390"/>
      <c r="QQY135" s="391"/>
      <c r="QQZ135" s="392"/>
      <c r="QRA135" s="393"/>
      <c r="QRB135" s="394"/>
      <c r="QRC135" s="395"/>
      <c r="QRD135" s="389"/>
      <c r="QRE135" s="390"/>
      <c r="QRF135" s="391"/>
      <c r="QRG135" s="392"/>
      <c r="QRH135" s="393"/>
      <c r="QRI135" s="394"/>
      <c r="QRJ135" s="395"/>
      <c r="QRK135" s="389"/>
      <c r="QRL135" s="390"/>
      <c r="QRM135" s="391"/>
      <c r="QRN135" s="392"/>
      <c r="QRO135" s="393"/>
      <c r="QRP135" s="394"/>
      <c r="QRQ135" s="395"/>
      <c r="QRR135" s="389"/>
      <c r="QRS135" s="390"/>
      <c r="QRT135" s="391"/>
      <c r="QRU135" s="392"/>
      <c r="QRV135" s="393"/>
      <c r="QRW135" s="394"/>
      <c r="QRX135" s="395"/>
      <c r="QRY135" s="389"/>
      <c r="QRZ135" s="390"/>
      <c r="QSA135" s="391"/>
      <c r="QSB135" s="392"/>
      <c r="QSC135" s="393"/>
      <c r="QSD135" s="394"/>
      <c r="QSE135" s="395"/>
      <c r="QSF135" s="389"/>
      <c r="QSG135" s="390"/>
      <c r="QSH135" s="391"/>
      <c r="QSI135" s="392"/>
      <c r="QSJ135" s="393"/>
      <c r="QSK135" s="394"/>
      <c r="QSL135" s="395"/>
      <c r="QSM135" s="389"/>
      <c r="QSN135" s="390"/>
      <c r="QSO135" s="391"/>
      <c r="QSP135" s="392"/>
      <c r="QSQ135" s="393"/>
      <c r="QSR135" s="394"/>
      <c r="QSS135" s="395"/>
      <c r="QST135" s="389"/>
      <c r="QSU135" s="390"/>
      <c r="QSV135" s="391"/>
      <c r="QSW135" s="392"/>
      <c r="QSX135" s="393"/>
      <c r="QSY135" s="394"/>
      <c r="QSZ135" s="395"/>
      <c r="QTA135" s="389"/>
      <c r="QTB135" s="390"/>
      <c r="QTC135" s="391"/>
      <c r="QTD135" s="392"/>
      <c r="QTE135" s="393"/>
      <c r="QTF135" s="394"/>
      <c r="QTG135" s="395"/>
      <c r="QTH135" s="389"/>
      <c r="QTI135" s="390"/>
      <c r="QTJ135" s="391"/>
      <c r="QTK135" s="392"/>
      <c r="QTL135" s="393"/>
      <c r="QTM135" s="394"/>
      <c r="QTN135" s="395"/>
      <c r="QTO135" s="389"/>
      <c r="QTP135" s="390"/>
      <c r="QTQ135" s="391"/>
      <c r="QTR135" s="392"/>
      <c r="QTS135" s="393"/>
      <c r="QTT135" s="394"/>
      <c r="QTU135" s="395"/>
      <c r="QTV135" s="389"/>
      <c r="QTW135" s="390"/>
      <c r="QTX135" s="391"/>
      <c r="QTY135" s="392"/>
      <c r="QTZ135" s="393"/>
      <c r="QUA135" s="394"/>
      <c r="QUB135" s="395"/>
      <c r="QUC135" s="389"/>
      <c r="QUD135" s="390"/>
      <c r="QUE135" s="391"/>
      <c r="QUF135" s="392"/>
      <c r="QUG135" s="393"/>
      <c r="QUH135" s="394"/>
      <c r="QUI135" s="395"/>
      <c r="QUJ135" s="389"/>
      <c r="QUK135" s="390"/>
      <c r="QUL135" s="391"/>
      <c r="QUM135" s="392"/>
      <c r="QUN135" s="393"/>
      <c r="QUO135" s="394"/>
      <c r="QUP135" s="395"/>
      <c r="QUQ135" s="389"/>
      <c r="QUR135" s="390"/>
      <c r="QUS135" s="391"/>
      <c r="QUT135" s="392"/>
      <c r="QUU135" s="393"/>
      <c r="QUV135" s="394"/>
      <c r="QUW135" s="395"/>
      <c r="QUX135" s="389"/>
      <c r="QUY135" s="390"/>
      <c r="QUZ135" s="391"/>
      <c r="QVA135" s="392"/>
      <c r="QVB135" s="393"/>
      <c r="QVC135" s="394"/>
      <c r="QVD135" s="395"/>
      <c r="QVE135" s="389"/>
      <c r="QVF135" s="390"/>
      <c r="QVG135" s="391"/>
      <c r="QVH135" s="392"/>
      <c r="QVI135" s="393"/>
      <c r="QVJ135" s="394"/>
      <c r="QVK135" s="395"/>
      <c r="QVL135" s="389"/>
      <c r="QVM135" s="390"/>
      <c r="QVN135" s="391"/>
      <c r="QVO135" s="392"/>
      <c r="QVP135" s="393"/>
      <c r="QVQ135" s="394"/>
      <c r="QVR135" s="395"/>
      <c r="QVS135" s="389"/>
      <c r="QVT135" s="390"/>
      <c r="QVU135" s="391"/>
      <c r="QVV135" s="392"/>
      <c r="QVW135" s="393"/>
      <c r="QVX135" s="394"/>
      <c r="QVY135" s="395"/>
      <c r="QVZ135" s="389"/>
      <c r="QWA135" s="390"/>
      <c r="QWB135" s="391"/>
      <c r="QWC135" s="392"/>
      <c r="QWD135" s="393"/>
      <c r="QWE135" s="394"/>
      <c r="QWF135" s="395"/>
      <c r="QWG135" s="389"/>
      <c r="QWH135" s="390"/>
      <c r="QWI135" s="391"/>
      <c r="QWJ135" s="392"/>
      <c r="QWK135" s="393"/>
      <c r="QWL135" s="394"/>
      <c r="QWM135" s="395"/>
      <c r="QWN135" s="389"/>
      <c r="QWO135" s="390"/>
      <c r="QWP135" s="391"/>
      <c r="QWQ135" s="392"/>
      <c r="QWR135" s="393"/>
      <c r="QWS135" s="394"/>
      <c r="QWT135" s="395"/>
      <c r="QWU135" s="389"/>
      <c r="QWV135" s="390"/>
      <c r="QWW135" s="391"/>
      <c r="QWX135" s="392"/>
      <c r="QWY135" s="393"/>
      <c r="QWZ135" s="394"/>
      <c r="QXA135" s="395"/>
      <c r="QXB135" s="389"/>
      <c r="QXC135" s="390"/>
      <c r="QXD135" s="391"/>
      <c r="QXE135" s="392"/>
      <c r="QXF135" s="393"/>
      <c r="QXG135" s="394"/>
      <c r="QXH135" s="395"/>
      <c r="QXI135" s="389"/>
      <c r="QXJ135" s="390"/>
      <c r="QXK135" s="391"/>
      <c r="QXL135" s="392"/>
      <c r="QXM135" s="393"/>
      <c r="QXN135" s="394"/>
      <c r="QXO135" s="395"/>
      <c r="QXP135" s="389"/>
      <c r="QXQ135" s="390"/>
      <c r="QXR135" s="391"/>
      <c r="QXS135" s="392"/>
      <c r="QXT135" s="393"/>
      <c r="QXU135" s="394"/>
      <c r="QXV135" s="395"/>
      <c r="QXW135" s="389"/>
      <c r="QXX135" s="390"/>
      <c r="QXY135" s="391"/>
      <c r="QXZ135" s="392"/>
      <c r="QYA135" s="393"/>
      <c r="QYB135" s="394"/>
      <c r="QYC135" s="395"/>
      <c r="QYD135" s="389"/>
      <c r="QYE135" s="390"/>
      <c r="QYF135" s="391"/>
      <c r="QYG135" s="392"/>
      <c r="QYH135" s="393"/>
      <c r="QYI135" s="394"/>
      <c r="QYJ135" s="395"/>
      <c r="QYK135" s="389"/>
      <c r="QYL135" s="390"/>
      <c r="QYM135" s="391"/>
      <c r="QYN135" s="392"/>
      <c r="QYO135" s="393"/>
      <c r="QYP135" s="394"/>
      <c r="QYQ135" s="395"/>
      <c r="QYR135" s="389"/>
      <c r="QYS135" s="390"/>
      <c r="QYT135" s="391"/>
      <c r="QYU135" s="392"/>
      <c r="QYV135" s="393"/>
      <c r="QYW135" s="394"/>
      <c r="QYX135" s="395"/>
      <c r="QYY135" s="389"/>
      <c r="QYZ135" s="390"/>
      <c r="QZA135" s="391"/>
      <c r="QZB135" s="392"/>
      <c r="QZC135" s="393"/>
      <c r="QZD135" s="394"/>
      <c r="QZE135" s="395"/>
      <c r="QZF135" s="389"/>
      <c r="QZG135" s="390"/>
      <c r="QZH135" s="391"/>
      <c r="QZI135" s="392"/>
      <c r="QZJ135" s="393"/>
      <c r="QZK135" s="394"/>
      <c r="QZL135" s="395"/>
      <c r="QZM135" s="389"/>
      <c r="QZN135" s="390"/>
      <c r="QZO135" s="391"/>
      <c r="QZP135" s="392"/>
      <c r="QZQ135" s="393"/>
      <c r="QZR135" s="394"/>
      <c r="QZS135" s="395"/>
      <c r="QZT135" s="389"/>
      <c r="QZU135" s="390"/>
      <c r="QZV135" s="391"/>
      <c r="QZW135" s="392"/>
      <c r="QZX135" s="393"/>
      <c r="QZY135" s="394"/>
      <c r="QZZ135" s="395"/>
      <c r="RAA135" s="389"/>
      <c r="RAB135" s="390"/>
      <c r="RAC135" s="391"/>
      <c r="RAD135" s="392"/>
      <c r="RAE135" s="393"/>
      <c r="RAF135" s="394"/>
      <c r="RAG135" s="395"/>
      <c r="RAH135" s="389"/>
      <c r="RAI135" s="390"/>
      <c r="RAJ135" s="391"/>
      <c r="RAK135" s="392"/>
      <c r="RAL135" s="393"/>
      <c r="RAM135" s="394"/>
      <c r="RAN135" s="395"/>
      <c r="RAO135" s="389"/>
      <c r="RAP135" s="390"/>
      <c r="RAQ135" s="391"/>
      <c r="RAR135" s="392"/>
      <c r="RAS135" s="393"/>
      <c r="RAT135" s="394"/>
      <c r="RAU135" s="395"/>
      <c r="RAV135" s="389"/>
      <c r="RAW135" s="390"/>
      <c r="RAX135" s="391"/>
      <c r="RAY135" s="392"/>
      <c r="RAZ135" s="393"/>
      <c r="RBA135" s="394"/>
      <c r="RBB135" s="395"/>
      <c r="RBC135" s="389"/>
      <c r="RBD135" s="390"/>
      <c r="RBE135" s="391"/>
      <c r="RBF135" s="392"/>
      <c r="RBG135" s="393"/>
      <c r="RBH135" s="394"/>
      <c r="RBI135" s="395"/>
      <c r="RBJ135" s="389"/>
      <c r="RBK135" s="390"/>
      <c r="RBL135" s="391"/>
      <c r="RBM135" s="392"/>
      <c r="RBN135" s="393"/>
      <c r="RBO135" s="394"/>
      <c r="RBP135" s="395"/>
      <c r="RBQ135" s="389"/>
      <c r="RBR135" s="390"/>
      <c r="RBS135" s="391"/>
      <c r="RBT135" s="392"/>
      <c r="RBU135" s="393"/>
      <c r="RBV135" s="394"/>
      <c r="RBW135" s="395"/>
      <c r="RBX135" s="389"/>
      <c r="RBY135" s="390"/>
      <c r="RBZ135" s="391"/>
      <c r="RCA135" s="392"/>
      <c r="RCB135" s="393"/>
      <c r="RCC135" s="394"/>
      <c r="RCD135" s="395"/>
      <c r="RCE135" s="389"/>
      <c r="RCF135" s="390"/>
      <c r="RCG135" s="391"/>
      <c r="RCH135" s="392"/>
      <c r="RCI135" s="393"/>
      <c r="RCJ135" s="394"/>
      <c r="RCK135" s="395"/>
      <c r="RCL135" s="389"/>
      <c r="RCM135" s="390"/>
      <c r="RCN135" s="391"/>
      <c r="RCO135" s="392"/>
      <c r="RCP135" s="393"/>
      <c r="RCQ135" s="394"/>
      <c r="RCR135" s="395"/>
      <c r="RCS135" s="389"/>
      <c r="RCT135" s="390"/>
      <c r="RCU135" s="391"/>
      <c r="RCV135" s="392"/>
      <c r="RCW135" s="393"/>
      <c r="RCX135" s="394"/>
      <c r="RCY135" s="395"/>
      <c r="RCZ135" s="389"/>
      <c r="RDA135" s="390"/>
      <c r="RDB135" s="391"/>
      <c r="RDC135" s="392"/>
      <c r="RDD135" s="393"/>
      <c r="RDE135" s="394"/>
      <c r="RDF135" s="395"/>
      <c r="RDG135" s="389"/>
      <c r="RDH135" s="390"/>
      <c r="RDI135" s="391"/>
      <c r="RDJ135" s="392"/>
      <c r="RDK135" s="393"/>
      <c r="RDL135" s="394"/>
      <c r="RDM135" s="395"/>
      <c r="RDN135" s="389"/>
      <c r="RDO135" s="390"/>
      <c r="RDP135" s="391"/>
      <c r="RDQ135" s="392"/>
      <c r="RDR135" s="393"/>
      <c r="RDS135" s="394"/>
      <c r="RDT135" s="395"/>
      <c r="RDU135" s="389"/>
      <c r="RDV135" s="390"/>
      <c r="RDW135" s="391"/>
      <c r="RDX135" s="392"/>
      <c r="RDY135" s="393"/>
      <c r="RDZ135" s="394"/>
      <c r="REA135" s="395"/>
      <c r="REB135" s="389"/>
      <c r="REC135" s="390"/>
      <c r="RED135" s="391"/>
      <c r="REE135" s="392"/>
      <c r="REF135" s="393"/>
      <c r="REG135" s="394"/>
      <c r="REH135" s="395"/>
      <c r="REI135" s="389"/>
      <c r="REJ135" s="390"/>
      <c r="REK135" s="391"/>
      <c r="REL135" s="392"/>
      <c r="REM135" s="393"/>
      <c r="REN135" s="394"/>
      <c r="REO135" s="395"/>
      <c r="REP135" s="389"/>
      <c r="REQ135" s="390"/>
      <c r="RER135" s="391"/>
      <c r="RES135" s="392"/>
      <c r="RET135" s="393"/>
      <c r="REU135" s="394"/>
      <c r="REV135" s="395"/>
      <c r="REW135" s="389"/>
      <c r="REX135" s="390"/>
      <c r="REY135" s="391"/>
      <c r="REZ135" s="392"/>
      <c r="RFA135" s="393"/>
      <c r="RFB135" s="394"/>
      <c r="RFC135" s="395"/>
      <c r="RFD135" s="389"/>
      <c r="RFE135" s="390"/>
      <c r="RFF135" s="391"/>
      <c r="RFG135" s="392"/>
      <c r="RFH135" s="393"/>
      <c r="RFI135" s="394"/>
      <c r="RFJ135" s="395"/>
      <c r="RFK135" s="389"/>
      <c r="RFL135" s="390"/>
      <c r="RFM135" s="391"/>
      <c r="RFN135" s="392"/>
      <c r="RFO135" s="393"/>
      <c r="RFP135" s="394"/>
      <c r="RFQ135" s="395"/>
      <c r="RFR135" s="389"/>
      <c r="RFS135" s="390"/>
      <c r="RFT135" s="391"/>
      <c r="RFU135" s="392"/>
      <c r="RFV135" s="393"/>
      <c r="RFW135" s="394"/>
      <c r="RFX135" s="395"/>
      <c r="RFY135" s="389"/>
      <c r="RFZ135" s="390"/>
      <c r="RGA135" s="391"/>
      <c r="RGB135" s="392"/>
      <c r="RGC135" s="393"/>
      <c r="RGD135" s="394"/>
      <c r="RGE135" s="395"/>
      <c r="RGF135" s="389"/>
      <c r="RGG135" s="390"/>
      <c r="RGH135" s="391"/>
      <c r="RGI135" s="392"/>
      <c r="RGJ135" s="393"/>
      <c r="RGK135" s="394"/>
      <c r="RGL135" s="395"/>
      <c r="RGM135" s="389"/>
      <c r="RGN135" s="390"/>
      <c r="RGO135" s="391"/>
      <c r="RGP135" s="392"/>
      <c r="RGQ135" s="393"/>
      <c r="RGR135" s="394"/>
      <c r="RGS135" s="395"/>
      <c r="RGT135" s="389"/>
      <c r="RGU135" s="390"/>
      <c r="RGV135" s="391"/>
      <c r="RGW135" s="392"/>
      <c r="RGX135" s="393"/>
      <c r="RGY135" s="394"/>
      <c r="RGZ135" s="395"/>
      <c r="RHA135" s="389"/>
      <c r="RHB135" s="390"/>
      <c r="RHC135" s="391"/>
      <c r="RHD135" s="392"/>
      <c r="RHE135" s="393"/>
      <c r="RHF135" s="394"/>
      <c r="RHG135" s="395"/>
      <c r="RHH135" s="389"/>
      <c r="RHI135" s="390"/>
      <c r="RHJ135" s="391"/>
      <c r="RHK135" s="392"/>
      <c r="RHL135" s="393"/>
      <c r="RHM135" s="394"/>
      <c r="RHN135" s="395"/>
      <c r="RHO135" s="389"/>
      <c r="RHP135" s="390"/>
      <c r="RHQ135" s="391"/>
      <c r="RHR135" s="392"/>
      <c r="RHS135" s="393"/>
      <c r="RHT135" s="394"/>
      <c r="RHU135" s="395"/>
      <c r="RHV135" s="389"/>
      <c r="RHW135" s="390"/>
      <c r="RHX135" s="391"/>
      <c r="RHY135" s="392"/>
      <c r="RHZ135" s="393"/>
      <c r="RIA135" s="394"/>
      <c r="RIB135" s="395"/>
      <c r="RIC135" s="389"/>
      <c r="RID135" s="390"/>
      <c r="RIE135" s="391"/>
      <c r="RIF135" s="392"/>
      <c r="RIG135" s="393"/>
      <c r="RIH135" s="394"/>
      <c r="RII135" s="395"/>
      <c r="RIJ135" s="389"/>
      <c r="RIK135" s="390"/>
      <c r="RIL135" s="391"/>
      <c r="RIM135" s="392"/>
      <c r="RIN135" s="393"/>
      <c r="RIO135" s="394"/>
      <c r="RIP135" s="395"/>
      <c r="RIQ135" s="389"/>
      <c r="RIR135" s="390"/>
      <c r="RIS135" s="391"/>
      <c r="RIT135" s="392"/>
      <c r="RIU135" s="393"/>
      <c r="RIV135" s="394"/>
      <c r="RIW135" s="395"/>
      <c r="RIX135" s="389"/>
      <c r="RIY135" s="390"/>
      <c r="RIZ135" s="391"/>
      <c r="RJA135" s="392"/>
      <c r="RJB135" s="393"/>
      <c r="RJC135" s="394"/>
      <c r="RJD135" s="395"/>
      <c r="RJE135" s="389"/>
      <c r="RJF135" s="390"/>
      <c r="RJG135" s="391"/>
      <c r="RJH135" s="392"/>
      <c r="RJI135" s="393"/>
      <c r="RJJ135" s="394"/>
      <c r="RJK135" s="395"/>
      <c r="RJL135" s="389"/>
      <c r="RJM135" s="390"/>
      <c r="RJN135" s="391"/>
      <c r="RJO135" s="392"/>
      <c r="RJP135" s="393"/>
      <c r="RJQ135" s="394"/>
      <c r="RJR135" s="395"/>
      <c r="RJS135" s="389"/>
      <c r="RJT135" s="390"/>
      <c r="RJU135" s="391"/>
      <c r="RJV135" s="392"/>
      <c r="RJW135" s="393"/>
      <c r="RJX135" s="394"/>
      <c r="RJY135" s="395"/>
      <c r="RJZ135" s="389"/>
      <c r="RKA135" s="390"/>
      <c r="RKB135" s="391"/>
      <c r="RKC135" s="392"/>
      <c r="RKD135" s="393"/>
      <c r="RKE135" s="394"/>
      <c r="RKF135" s="395"/>
      <c r="RKG135" s="389"/>
      <c r="RKH135" s="390"/>
      <c r="RKI135" s="391"/>
      <c r="RKJ135" s="392"/>
      <c r="RKK135" s="393"/>
      <c r="RKL135" s="394"/>
      <c r="RKM135" s="395"/>
      <c r="RKN135" s="389"/>
      <c r="RKO135" s="390"/>
      <c r="RKP135" s="391"/>
      <c r="RKQ135" s="392"/>
      <c r="RKR135" s="393"/>
      <c r="RKS135" s="394"/>
      <c r="RKT135" s="395"/>
      <c r="RKU135" s="389"/>
      <c r="RKV135" s="390"/>
      <c r="RKW135" s="391"/>
      <c r="RKX135" s="392"/>
      <c r="RKY135" s="393"/>
      <c r="RKZ135" s="394"/>
      <c r="RLA135" s="395"/>
      <c r="RLB135" s="389"/>
      <c r="RLC135" s="390"/>
      <c r="RLD135" s="391"/>
      <c r="RLE135" s="392"/>
      <c r="RLF135" s="393"/>
      <c r="RLG135" s="394"/>
      <c r="RLH135" s="395"/>
      <c r="RLI135" s="389"/>
      <c r="RLJ135" s="390"/>
      <c r="RLK135" s="391"/>
      <c r="RLL135" s="392"/>
      <c r="RLM135" s="393"/>
      <c r="RLN135" s="394"/>
      <c r="RLO135" s="395"/>
      <c r="RLP135" s="389"/>
      <c r="RLQ135" s="390"/>
      <c r="RLR135" s="391"/>
      <c r="RLS135" s="392"/>
      <c r="RLT135" s="393"/>
      <c r="RLU135" s="394"/>
      <c r="RLV135" s="395"/>
      <c r="RLW135" s="389"/>
      <c r="RLX135" s="390"/>
      <c r="RLY135" s="391"/>
      <c r="RLZ135" s="392"/>
      <c r="RMA135" s="393"/>
      <c r="RMB135" s="394"/>
      <c r="RMC135" s="395"/>
      <c r="RMD135" s="389"/>
      <c r="RME135" s="390"/>
      <c r="RMF135" s="391"/>
      <c r="RMG135" s="392"/>
      <c r="RMH135" s="393"/>
      <c r="RMI135" s="394"/>
      <c r="RMJ135" s="395"/>
      <c r="RMK135" s="389"/>
      <c r="RML135" s="390"/>
      <c r="RMM135" s="391"/>
      <c r="RMN135" s="392"/>
      <c r="RMO135" s="393"/>
      <c r="RMP135" s="394"/>
      <c r="RMQ135" s="395"/>
      <c r="RMR135" s="389"/>
      <c r="RMS135" s="390"/>
      <c r="RMT135" s="391"/>
      <c r="RMU135" s="392"/>
      <c r="RMV135" s="393"/>
      <c r="RMW135" s="394"/>
      <c r="RMX135" s="395"/>
      <c r="RMY135" s="389"/>
      <c r="RMZ135" s="390"/>
      <c r="RNA135" s="391"/>
      <c r="RNB135" s="392"/>
      <c r="RNC135" s="393"/>
      <c r="RND135" s="394"/>
      <c r="RNE135" s="395"/>
      <c r="RNF135" s="389"/>
      <c r="RNG135" s="390"/>
      <c r="RNH135" s="391"/>
      <c r="RNI135" s="392"/>
      <c r="RNJ135" s="393"/>
      <c r="RNK135" s="394"/>
      <c r="RNL135" s="395"/>
      <c r="RNM135" s="389"/>
      <c r="RNN135" s="390"/>
      <c r="RNO135" s="391"/>
      <c r="RNP135" s="392"/>
      <c r="RNQ135" s="393"/>
      <c r="RNR135" s="394"/>
      <c r="RNS135" s="395"/>
      <c r="RNT135" s="389"/>
      <c r="RNU135" s="390"/>
      <c r="RNV135" s="391"/>
      <c r="RNW135" s="392"/>
      <c r="RNX135" s="393"/>
      <c r="RNY135" s="394"/>
      <c r="RNZ135" s="395"/>
      <c r="ROA135" s="389"/>
      <c r="ROB135" s="390"/>
      <c r="ROC135" s="391"/>
      <c r="ROD135" s="392"/>
      <c r="ROE135" s="393"/>
      <c r="ROF135" s="394"/>
      <c r="ROG135" s="395"/>
      <c r="ROH135" s="389"/>
      <c r="ROI135" s="390"/>
      <c r="ROJ135" s="391"/>
      <c r="ROK135" s="392"/>
      <c r="ROL135" s="393"/>
      <c r="ROM135" s="394"/>
      <c r="RON135" s="395"/>
      <c r="ROO135" s="389"/>
      <c r="ROP135" s="390"/>
      <c r="ROQ135" s="391"/>
      <c r="ROR135" s="392"/>
      <c r="ROS135" s="393"/>
      <c r="ROT135" s="394"/>
      <c r="ROU135" s="395"/>
      <c r="ROV135" s="389"/>
      <c r="ROW135" s="390"/>
      <c r="ROX135" s="391"/>
      <c r="ROY135" s="392"/>
      <c r="ROZ135" s="393"/>
      <c r="RPA135" s="394"/>
      <c r="RPB135" s="395"/>
      <c r="RPC135" s="389"/>
      <c r="RPD135" s="390"/>
      <c r="RPE135" s="391"/>
      <c r="RPF135" s="392"/>
      <c r="RPG135" s="393"/>
      <c r="RPH135" s="394"/>
      <c r="RPI135" s="395"/>
      <c r="RPJ135" s="389"/>
      <c r="RPK135" s="390"/>
      <c r="RPL135" s="391"/>
      <c r="RPM135" s="392"/>
      <c r="RPN135" s="393"/>
      <c r="RPO135" s="394"/>
      <c r="RPP135" s="395"/>
      <c r="RPQ135" s="389"/>
      <c r="RPR135" s="390"/>
      <c r="RPS135" s="391"/>
      <c r="RPT135" s="392"/>
      <c r="RPU135" s="393"/>
      <c r="RPV135" s="394"/>
      <c r="RPW135" s="395"/>
      <c r="RPX135" s="389"/>
      <c r="RPY135" s="390"/>
      <c r="RPZ135" s="391"/>
      <c r="RQA135" s="392"/>
      <c r="RQB135" s="393"/>
      <c r="RQC135" s="394"/>
      <c r="RQD135" s="395"/>
      <c r="RQE135" s="389"/>
      <c r="RQF135" s="390"/>
      <c r="RQG135" s="391"/>
      <c r="RQH135" s="392"/>
      <c r="RQI135" s="393"/>
      <c r="RQJ135" s="394"/>
      <c r="RQK135" s="395"/>
      <c r="RQL135" s="389"/>
      <c r="RQM135" s="390"/>
      <c r="RQN135" s="391"/>
      <c r="RQO135" s="392"/>
      <c r="RQP135" s="393"/>
      <c r="RQQ135" s="394"/>
      <c r="RQR135" s="395"/>
      <c r="RQS135" s="389"/>
      <c r="RQT135" s="390"/>
      <c r="RQU135" s="391"/>
      <c r="RQV135" s="392"/>
      <c r="RQW135" s="393"/>
      <c r="RQX135" s="394"/>
      <c r="RQY135" s="395"/>
      <c r="RQZ135" s="389"/>
      <c r="RRA135" s="390"/>
      <c r="RRB135" s="391"/>
      <c r="RRC135" s="392"/>
      <c r="RRD135" s="393"/>
      <c r="RRE135" s="394"/>
      <c r="RRF135" s="395"/>
      <c r="RRG135" s="389"/>
      <c r="RRH135" s="390"/>
      <c r="RRI135" s="391"/>
      <c r="RRJ135" s="392"/>
      <c r="RRK135" s="393"/>
      <c r="RRL135" s="394"/>
      <c r="RRM135" s="395"/>
      <c r="RRN135" s="389"/>
      <c r="RRO135" s="390"/>
      <c r="RRP135" s="391"/>
      <c r="RRQ135" s="392"/>
      <c r="RRR135" s="393"/>
      <c r="RRS135" s="394"/>
      <c r="RRT135" s="395"/>
      <c r="RRU135" s="389"/>
      <c r="RRV135" s="390"/>
      <c r="RRW135" s="391"/>
      <c r="RRX135" s="392"/>
      <c r="RRY135" s="393"/>
      <c r="RRZ135" s="394"/>
      <c r="RSA135" s="395"/>
      <c r="RSB135" s="389"/>
      <c r="RSC135" s="390"/>
      <c r="RSD135" s="391"/>
      <c r="RSE135" s="392"/>
      <c r="RSF135" s="393"/>
      <c r="RSG135" s="394"/>
      <c r="RSH135" s="395"/>
      <c r="RSI135" s="389"/>
      <c r="RSJ135" s="390"/>
      <c r="RSK135" s="391"/>
      <c r="RSL135" s="392"/>
      <c r="RSM135" s="393"/>
      <c r="RSN135" s="394"/>
      <c r="RSO135" s="395"/>
      <c r="RSP135" s="389"/>
      <c r="RSQ135" s="390"/>
      <c r="RSR135" s="391"/>
      <c r="RSS135" s="392"/>
      <c r="RST135" s="393"/>
      <c r="RSU135" s="394"/>
      <c r="RSV135" s="395"/>
      <c r="RSW135" s="389"/>
      <c r="RSX135" s="390"/>
      <c r="RSY135" s="391"/>
      <c r="RSZ135" s="392"/>
      <c r="RTA135" s="393"/>
      <c r="RTB135" s="394"/>
      <c r="RTC135" s="395"/>
      <c r="RTD135" s="389"/>
      <c r="RTE135" s="390"/>
      <c r="RTF135" s="391"/>
      <c r="RTG135" s="392"/>
      <c r="RTH135" s="393"/>
      <c r="RTI135" s="394"/>
      <c r="RTJ135" s="395"/>
      <c r="RTK135" s="389"/>
      <c r="RTL135" s="390"/>
      <c r="RTM135" s="391"/>
      <c r="RTN135" s="392"/>
      <c r="RTO135" s="393"/>
      <c r="RTP135" s="394"/>
      <c r="RTQ135" s="395"/>
      <c r="RTR135" s="389"/>
      <c r="RTS135" s="390"/>
      <c r="RTT135" s="391"/>
      <c r="RTU135" s="392"/>
      <c r="RTV135" s="393"/>
      <c r="RTW135" s="394"/>
      <c r="RTX135" s="395"/>
      <c r="RTY135" s="389"/>
      <c r="RTZ135" s="390"/>
      <c r="RUA135" s="391"/>
      <c r="RUB135" s="392"/>
      <c r="RUC135" s="393"/>
      <c r="RUD135" s="394"/>
      <c r="RUE135" s="395"/>
      <c r="RUF135" s="389"/>
      <c r="RUG135" s="390"/>
      <c r="RUH135" s="391"/>
      <c r="RUI135" s="392"/>
      <c r="RUJ135" s="393"/>
      <c r="RUK135" s="394"/>
      <c r="RUL135" s="395"/>
      <c r="RUM135" s="389"/>
      <c r="RUN135" s="390"/>
      <c r="RUO135" s="391"/>
      <c r="RUP135" s="392"/>
      <c r="RUQ135" s="393"/>
      <c r="RUR135" s="394"/>
      <c r="RUS135" s="395"/>
      <c r="RUT135" s="389"/>
      <c r="RUU135" s="390"/>
      <c r="RUV135" s="391"/>
      <c r="RUW135" s="392"/>
      <c r="RUX135" s="393"/>
      <c r="RUY135" s="394"/>
      <c r="RUZ135" s="395"/>
      <c r="RVA135" s="389"/>
      <c r="RVB135" s="390"/>
      <c r="RVC135" s="391"/>
      <c r="RVD135" s="392"/>
      <c r="RVE135" s="393"/>
      <c r="RVF135" s="394"/>
      <c r="RVG135" s="395"/>
      <c r="RVH135" s="389"/>
      <c r="RVI135" s="390"/>
      <c r="RVJ135" s="391"/>
      <c r="RVK135" s="392"/>
      <c r="RVL135" s="393"/>
      <c r="RVM135" s="394"/>
      <c r="RVN135" s="395"/>
      <c r="RVO135" s="389"/>
      <c r="RVP135" s="390"/>
      <c r="RVQ135" s="391"/>
      <c r="RVR135" s="392"/>
      <c r="RVS135" s="393"/>
      <c r="RVT135" s="394"/>
      <c r="RVU135" s="395"/>
      <c r="RVV135" s="389"/>
      <c r="RVW135" s="390"/>
      <c r="RVX135" s="391"/>
      <c r="RVY135" s="392"/>
      <c r="RVZ135" s="393"/>
      <c r="RWA135" s="394"/>
      <c r="RWB135" s="395"/>
      <c r="RWC135" s="389"/>
      <c r="RWD135" s="390"/>
      <c r="RWE135" s="391"/>
      <c r="RWF135" s="392"/>
      <c r="RWG135" s="393"/>
      <c r="RWH135" s="394"/>
      <c r="RWI135" s="395"/>
      <c r="RWJ135" s="389"/>
      <c r="RWK135" s="390"/>
      <c r="RWL135" s="391"/>
      <c r="RWM135" s="392"/>
      <c r="RWN135" s="393"/>
      <c r="RWO135" s="394"/>
      <c r="RWP135" s="395"/>
      <c r="RWQ135" s="389"/>
      <c r="RWR135" s="390"/>
      <c r="RWS135" s="391"/>
      <c r="RWT135" s="392"/>
      <c r="RWU135" s="393"/>
      <c r="RWV135" s="394"/>
      <c r="RWW135" s="395"/>
      <c r="RWX135" s="389"/>
      <c r="RWY135" s="390"/>
      <c r="RWZ135" s="391"/>
      <c r="RXA135" s="392"/>
      <c r="RXB135" s="393"/>
      <c r="RXC135" s="394"/>
      <c r="RXD135" s="395"/>
      <c r="RXE135" s="389"/>
      <c r="RXF135" s="390"/>
      <c r="RXG135" s="391"/>
      <c r="RXH135" s="392"/>
      <c r="RXI135" s="393"/>
      <c r="RXJ135" s="394"/>
      <c r="RXK135" s="395"/>
      <c r="RXL135" s="389"/>
      <c r="RXM135" s="390"/>
      <c r="RXN135" s="391"/>
      <c r="RXO135" s="392"/>
      <c r="RXP135" s="393"/>
      <c r="RXQ135" s="394"/>
      <c r="RXR135" s="395"/>
      <c r="RXS135" s="389"/>
      <c r="RXT135" s="390"/>
      <c r="RXU135" s="391"/>
      <c r="RXV135" s="392"/>
      <c r="RXW135" s="393"/>
      <c r="RXX135" s="394"/>
      <c r="RXY135" s="395"/>
      <c r="RXZ135" s="389"/>
      <c r="RYA135" s="390"/>
      <c r="RYB135" s="391"/>
      <c r="RYC135" s="392"/>
      <c r="RYD135" s="393"/>
      <c r="RYE135" s="394"/>
      <c r="RYF135" s="395"/>
      <c r="RYG135" s="389"/>
      <c r="RYH135" s="390"/>
      <c r="RYI135" s="391"/>
      <c r="RYJ135" s="392"/>
      <c r="RYK135" s="393"/>
      <c r="RYL135" s="394"/>
      <c r="RYM135" s="395"/>
      <c r="RYN135" s="389"/>
      <c r="RYO135" s="390"/>
      <c r="RYP135" s="391"/>
      <c r="RYQ135" s="392"/>
      <c r="RYR135" s="393"/>
      <c r="RYS135" s="394"/>
      <c r="RYT135" s="395"/>
      <c r="RYU135" s="389"/>
      <c r="RYV135" s="390"/>
      <c r="RYW135" s="391"/>
      <c r="RYX135" s="392"/>
      <c r="RYY135" s="393"/>
      <c r="RYZ135" s="394"/>
      <c r="RZA135" s="395"/>
      <c r="RZB135" s="389"/>
      <c r="RZC135" s="390"/>
      <c r="RZD135" s="391"/>
      <c r="RZE135" s="392"/>
      <c r="RZF135" s="393"/>
      <c r="RZG135" s="394"/>
      <c r="RZH135" s="395"/>
      <c r="RZI135" s="389"/>
      <c r="RZJ135" s="390"/>
      <c r="RZK135" s="391"/>
      <c r="RZL135" s="392"/>
      <c r="RZM135" s="393"/>
      <c r="RZN135" s="394"/>
      <c r="RZO135" s="395"/>
      <c r="RZP135" s="389"/>
      <c r="RZQ135" s="390"/>
      <c r="RZR135" s="391"/>
      <c r="RZS135" s="392"/>
      <c r="RZT135" s="393"/>
      <c r="RZU135" s="394"/>
      <c r="RZV135" s="395"/>
      <c r="RZW135" s="389"/>
      <c r="RZX135" s="390"/>
      <c r="RZY135" s="391"/>
      <c r="RZZ135" s="392"/>
      <c r="SAA135" s="393"/>
      <c r="SAB135" s="394"/>
      <c r="SAC135" s="395"/>
      <c r="SAD135" s="389"/>
      <c r="SAE135" s="390"/>
      <c r="SAF135" s="391"/>
      <c r="SAG135" s="392"/>
      <c r="SAH135" s="393"/>
      <c r="SAI135" s="394"/>
      <c r="SAJ135" s="395"/>
      <c r="SAK135" s="389"/>
      <c r="SAL135" s="390"/>
      <c r="SAM135" s="391"/>
      <c r="SAN135" s="392"/>
      <c r="SAO135" s="393"/>
      <c r="SAP135" s="394"/>
      <c r="SAQ135" s="395"/>
      <c r="SAR135" s="389"/>
      <c r="SAS135" s="390"/>
      <c r="SAT135" s="391"/>
      <c r="SAU135" s="392"/>
      <c r="SAV135" s="393"/>
      <c r="SAW135" s="394"/>
      <c r="SAX135" s="395"/>
      <c r="SAY135" s="389"/>
      <c r="SAZ135" s="390"/>
      <c r="SBA135" s="391"/>
      <c r="SBB135" s="392"/>
      <c r="SBC135" s="393"/>
      <c r="SBD135" s="394"/>
      <c r="SBE135" s="395"/>
      <c r="SBF135" s="389"/>
      <c r="SBG135" s="390"/>
      <c r="SBH135" s="391"/>
      <c r="SBI135" s="392"/>
      <c r="SBJ135" s="393"/>
      <c r="SBK135" s="394"/>
      <c r="SBL135" s="395"/>
      <c r="SBM135" s="389"/>
      <c r="SBN135" s="390"/>
      <c r="SBO135" s="391"/>
      <c r="SBP135" s="392"/>
      <c r="SBQ135" s="393"/>
      <c r="SBR135" s="394"/>
      <c r="SBS135" s="395"/>
      <c r="SBT135" s="389"/>
      <c r="SBU135" s="390"/>
      <c r="SBV135" s="391"/>
      <c r="SBW135" s="392"/>
      <c r="SBX135" s="393"/>
      <c r="SBY135" s="394"/>
      <c r="SBZ135" s="395"/>
      <c r="SCA135" s="389"/>
      <c r="SCB135" s="390"/>
      <c r="SCC135" s="391"/>
      <c r="SCD135" s="392"/>
      <c r="SCE135" s="393"/>
      <c r="SCF135" s="394"/>
      <c r="SCG135" s="395"/>
      <c r="SCH135" s="389"/>
      <c r="SCI135" s="390"/>
      <c r="SCJ135" s="391"/>
      <c r="SCK135" s="392"/>
      <c r="SCL135" s="393"/>
      <c r="SCM135" s="394"/>
      <c r="SCN135" s="395"/>
      <c r="SCO135" s="389"/>
      <c r="SCP135" s="390"/>
      <c r="SCQ135" s="391"/>
      <c r="SCR135" s="392"/>
      <c r="SCS135" s="393"/>
      <c r="SCT135" s="394"/>
      <c r="SCU135" s="395"/>
      <c r="SCV135" s="389"/>
      <c r="SCW135" s="390"/>
      <c r="SCX135" s="391"/>
      <c r="SCY135" s="392"/>
      <c r="SCZ135" s="393"/>
      <c r="SDA135" s="394"/>
      <c r="SDB135" s="395"/>
      <c r="SDC135" s="389"/>
      <c r="SDD135" s="390"/>
      <c r="SDE135" s="391"/>
      <c r="SDF135" s="392"/>
      <c r="SDG135" s="393"/>
      <c r="SDH135" s="394"/>
      <c r="SDI135" s="395"/>
      <c r="SDJ135" s="389"/>
      <c r="SDK135" s="390"/>
      <c r="SDL135" s="391"/>
      <c r="SDM135" s="392"/>
      <c r="SDN135" s="393"/>
      <c r="SDO135" s="394"/>
      <c r="SDP135" s="395"/>
      <c r="SDQ135" s="389"/>
      <c r="SDR135" s="390"/>
      <c r="SDS135" s="391"/>
      <c r="SDT135" s="392"/>
      <c r="SDU135" s="393"/>
      <c r="SDV135" s="394"/>
      <c r="SDW135" s="395"/>
      <c r="SDX135" s="389"/>
      <c r="SDY135" s="390"/>
      <c r="SDZ135" s="391"/>
      <c r="SEA135" s="392"/>
      <c r="SEB135" s="393"/>
      <c r="SEC135" s="394"/>
      <c r="SED135" s="395"/>
      <c r="SEE135" s="389"/>
      <c r="SEF135" s="390"/>
      <c r="SEG135" s="391"/>
      <c r="SEH135" s="392"/>
      <c r="SEI135" s="393"/>
      <c r="SEJ135" s="394"/>
      <c r="SEK135" s="395"/>
      <c r="SEL135" s="389"/>
      <c r="SEM135" s="390"/>
      <c r="SEN135" s="391"/>
      <c r="SEO135" s="392"/>
      <c r="SEP135" s="393"/>
      <c r="SEQ135" s="394"/>
      <c r="SER135" s="395"/>
      <c r="SES135" s="389"/>
      <c r="SET135" s="390"/>
      <c r="SEU135" s="391"/>
      <c r="SEV135" s="392"/>
      <c r="SEW135" s="393"/>
      <c r="SEX135" s="394"/>
      <c r="SEY135" s="395"/>
      <c r="SEZ135" s="389"/>
      <c r="SFA135" s="390"/>
      <c r="SFB135" s="391"/>
      <c r="SFC135" s="392"/>
      <c r="SFD135" s="393"/>
      <c r="SFE135" s="394"/>
      <c r="SFF135" s="395"/>
      <c r="SFG135" s="389"/>
      <c r="SFH135" s="390"/>
      <c r="SFI135" s="391"/>
      <c r="SFJ135" s="392"/>
      <c r="SFK135" s="393"/>
      <c r="SFL135" s="394"/>
      <c r="SFM135" s="395"/>
      <c r="SFN135" s="389"/>
      <c r="SFO135" s="390"/>
      <c r="SFP135" s="391"/>
      <c r="SFQ135" s="392"/>
      <c r="SFR135" s="393"/>
      <c r="SFS135" s="394"/>
      <c r="SFT135" s="395"/>
      <c r="SFU135" s="389"/>
      <c r="SFV135" s="390"/>
      <c r="SFW135" s="391"/>
      <c r="SFX135" s="392"/>
      <c r="SFY135" s="393"/>
      <c r="SFZ135" s="394"/>
      <c r="SGA135" s="395"/>
      <c r="SGB135" s="389"/>
      <c r="SGC135" s="390"/>
      <c r="SGD135" s="391"/>
      <c r="SGE135" s="392"/>
      <c r="SGF135" s="393"/>
      <c r="SGG135" s="394"/>
      <c r="SGH135" s="395"/>
      <c r="SGI135" s="389"/>
      <c r="SGJ135" s="390"/>
      <c r="SGK135" s="391"/>
      <c r="SGL135" s="392"/>
      <c r="SGM135" s="393"/>
      <c r="SGN135" s="394"/>
      <c r="SGO135" s="395"/>
      <c r="SGP135" s="389"/>
      <c r="SGQ135" s="390"/>
      <c r="SGR135" s="391"/>
      <c r="SGS135" s="392"/>
      <c r="SGT135" s="393"/>
      <c r="SGU135" s="394"/>
      <c r="SGV135" s="395"/>
      <c r="SGW135" s="389"/>
      <c r="SGX135" s="390"/>
      <c r="SGY135" s="391"/>
      <c r="SGZ135" s="392"/>
      <c r="SHA135" s="393"/>
      <c r="SHB135" s="394"/>
      <c r="SHC135" s="395"/>
      <c r="SHD135" s="389"/>
      <c r="SHE135" s="390"/>
      <c r="SHF135" s="391"/>
      <c r="SHG135" s="392"/>
      <c r="SHH135" s="393"/>
      <c r="SHI135" s="394"/>
      <c r="SHJ135" s="395"/>
      <c r="SHK135" s="389"/>
      <c r="SHL135" s="390"/>
      <c r="SHM135" s="391"/>
      <c r="SHN135" s="392"/>
      <c r="SHO135" s="393"/>
      <c r="SHP135" s="394"/>
      <c r="SHQ135" s="395"/>
      <c r="SHR135" s="389"/>
      <c r="SHS135" s="390"/>
      <c r="SHT135" s="391"/>
      <c r="SHU135" s="392"/>
      <c r="SHV135" s="393"/>
      <c r="SHW135" s="394"/>
      <c r="SHX135" s="395"/>
      <c r="SHY135" s="389"/>
      <c r="SHZ135" s="390"/>
      <c r="SIA135" s="391"/>
      <c r="SIB135" s="392"/>
      <c r="SIC135" s="393"/>
      <c r="SID135" s="394"/>
      <c r="SIE135" s="395"/>
      <c r="SIF135" s="389"/>
      <c r="SIG135" s="390"/>
      <c r="SIH135" s="391"/>
      <c r="SII135" s="392"/>
      <c r="SIJ135" s="393"/>
      <c r="SIK135" s="394"/>
      <c r="SIL135" s="395"/>
      <c r="SIM135" s="389"/>
      <c r="SIN135" s="390"/>
      <c r="SIO135" s="391"/>
      <c r="SIP135" s="392"/>
      <c r="SIQ135" s="393"/>
      <c r="SIR135" s="394"/>
      <c r="SIS135" s="395"/>
      <c r="SIT135" s="389"/>
      <c r="SIU135" s="390"/>
      <c r="SIV135" s="391"/>
      <c r="SIW135" s="392"/>
      <c r="SIX135" s="393"/>
      <c r="SIY135" s="394"/>
      <c r="SIZ135" s="395"/>
      <c r="SJA135" s="389"/>
      <c r="SJB135" s="390"/>
      <c r="SJC135" s="391"/>
      <c r="SJD135" s="392"/>
      <c r="SJE135" s="393"/>
      <c r="SJF135" s="394"/>
      <c r="SJG135" s="395"/>
      <c r="SJH135" s="389"/>
      <c r="SJI135" s="390"/>
      <c r="SJJ135" s="391"/>
      <c r="SJK135" s="392"/>
      <c r="SJL135" s="393"/>
      <c r="SJM135" s="394"/>
      <c r="SJN135" s="395"/>
      <c r="SJO135" s="389"/>
      <c r="SJP135" s="390"/>
      <c r="SJQ135" s="391"/>
      <c r="SJR135" s="392"/>
      <c r="SJS135" s="393"/>
      <c r="SJT135" s="394"/>
      <c r="SJU135" s="395"/>
      <c r="SJV135" s="389"/>
      <c r="SJW135" s="390"/>
      <c r="SJX135" s="391"/>
      <c r="SJY135" s="392"/>
      <c r="SJZ135" s="393"/>
      <c r="SKA135" s="394"/>
      <c r="SKB135" s="395"/>
      <c r="SKC135" s="389"/>
      <c r="SKD135" s="390"/>
      <c r="SKE135" s="391"/>
      <c r="SKF135" s="392"/>
      <c r="SKG135" s="393"/>
      <c r="SKH135" s="394"/>
      <c r="SKI135" s="395"/>
      <c r="SKJ135" s="389"/>
      <c r="SKK135" s="390"/>
      <c r="SKL135" s="391"/>
      <c r="SKM135" s="392"/>
      <c r="SKN135" s="393"/>
      <c r="SKO135" s="394"/>
      <c r="SKP135" s="395"/>
      <c r="SKQ135" s="389"/>
      <c r="SKR135" s="390"/>
      <c r="SKS135" s="391"/>
      <c r="SKT135" s="392"/>
      <c r="SKU135" s="393"/>
      <c r="SKV135" s="394"/>
      <c r="SKW135" s="395"/>
      <c r="SKX135" s="389"/>
      <c r="SKY135" s="390"/>
      <c r="SKZ135" s="391"/>
      <c r="SLA135" s="392"/>
      <c r="SLB135" s="393"/>
      <c r="SLC135" s="394"/>
      <c r="SLD135" s="395"/>
      <c r="SLE135" s="389"/>
      <c r="SLF135" s="390"/>
      <c r="SLG135" s="391"/>
      <c r="SLH135" s="392"/>
      <c r="SLI135" s="393"/>
      <c r="SLJ135" s="394"/>
      <c r="SLK135" s="395"/>
      <c r="SLL135" s="389"/>
      <c r="SLM135" s="390"/>
      <c r="SLN135" s="391"/>
      <c r="SLO135" s="392"/>
      <c r="SLP135" s="393"/>
      <c r="SLQ135" s="394"/>
      <c r="SLR135" s="395"/>
      <c r="SLS135" s="389"/>
      <c r="SLT135" s="390"/>
      <c r="SLU135" s="391"/>
      <c r="SLV135" s="392"/>
      <c r="SLW135" s="393"/>
      <c r="SLX135" s="394"/>
      <c r="SLY135" s="395"/>
      <c r="SLZ135" s="389"/>
      <c r="SMA135" s="390"/>
      <c r="SMB135" s="391"/>
      <c r="SMC135" s="392"/>
      <c r="SMD135" s="393"/>
      <c r="SME135" s="394"/>
      <c r="SMF135" s="395"/>
      <c r="SMG135" s="389"/>
      <c r="SMH135" s="390"/>
      <c r="SMI135" s="391"/>
      <c r="SMJ135" s="392"/>
      <c r="SMK135" s="393"/>
      <c r="SML135" s="394"/>
      <c r="SMM135" s="395"/>
      <c r="SMN135" s="389"/>
      <c r="SMO135" s="390"/>
      <c r="SMP135" s="391"/>
      <c r="SMQ135" s="392"/>
      <c r="SMR135" s="393"/>
      <c r="SMS135" s="394"/>
      <c r="SMT135" s="395"/>
      <c r="SMU135" s="389"/>
      <c r="SMV135" s="390"/>
      <c r="SMW135" s="391"/>
      <c r="SMX135" s="392"/>
      <c r="SMY135" s="393"/>
      <c r="SMZ135" s="394"/>
      <c r="SNA135" s="395"/>
      <c r="SNB135" s="389"/>
      <c r="SNC135" s="390"/>
      <c r="SND135" s="391"/>
      <c r="SNE135" s="392"/>
      <c r="SNF135" s="393"/>
      <c r="SNG135" s="394"/>
      <c r="SNH135" s="395"/>
      <c r="SNI135" s="389"/>
      <c r="SNJ135" s="390"/>
      <c r="SNK135" s="391"/>
      <c r="SNL135" s="392"/>
      <c r="SNM135" s="393"/>
      <c r="SNN135" s="394"/>
      <c r="SNO135" s="395"/>
      <c r="SNP135" s="389"/>
      <c r="SNQ135" s="390"/>
      <c r="SNR135" s="391"/>
      <c r="SNS135" s="392"/>
      <c r="SNT135" s="393"/>
      <c r="SNU135" s="394"/>
      <c r="SNV135" s="395"/>
      <c r="SNW135" s="389"/>
      <c r="SNX135" s="390"/>
      <c r="SNY135" s="391"/>
      <c r="SNZ135" s="392"/>
      <c r="SOA135" s="393"/>
      <c r="SOB135" s="394"/>
      <c r="SOC135" s="395"/>
      <c r="SOD135" s="389"/>
      <c r="SOE135" s="390"/>
      <c r="SOF135" s="391"/>
      <c r="SOG135" s="392"/>
      <c r="SOH135" s="393"/>
      <c r="SOI135" s="394"/>
      <c r="SOJ135" s="395"/>
      <c r="SOK135" s="389"/>
      <c r="SOL135" s="390"/>
      <c r="SOM135" s="391"/>
      <c r="SON135" s="392"/>
      <c r="SOO135" s="393"/>
      <c r="SOP135" s="394"/>
      <c r="SOQ135" s="395"/>
      <c r="SOR135" s="389"/>
      <c r="SOS135" s="390"/>
      <c r="SOT135" s="391"/>
      <c r="SOU135" s="392"/>
      <c r="SOV135" s="393"/>
      <c r="SOW135" s="394"/>
      <c r="SOX135" s="395"/>
      <c r="SOY135" s="389"/>
      <c r="SOZ135" s="390"/>
      <c r="SPA135" s="391"/>
      <c r="SPB135" s="392"/>
      <c r="SPC135" s="393"/>
      <c r="SPD135" s="394"/>
      <c r="SPE135" s="395"/>
      <c r="SPF135" s="389"/>
      <c r="SPG135" s="390"/>
      <c r="SPH135" s="391"/>
      <c r="SPI135" s="392"/>
      <c r="SPJ135" s="393"/>
      <c r="SPK135" s="394"/>
      <c r="SPL135" s="395"/>
      <c r="SPM135" s="389"/>
      <c r="SPN135" s="390"/>
      <c r="SPO135" s="391"/>
      <c r="SPP135" s="392"/>
      <c r="SPQ135" s="393"/>
      <c r="SPR135" s="394"/>
      <c r="SPS135" s="395"/>
      <c r="SPT135" s="389"/>
      <c r="SPU135" s="390"/>
      <c r="SPV135" s="391"/>
      <c r="SPW135" s="392"/>
      <c r="SPX135" s="393"/>
      <c r="SPY135" s="394"/>
      <c r="SPZ135" s="395"/>
      <c r="SQA135" s="389"/>
      <c r="SQB135" s="390"/>
      <c r="SQC135" s="391"/>
      <c r="SQD135" s="392"/>
      <c r="SQE135" s="393"/>
      <c r="SQF135" s="394"/>
      <c r="SQG135" s="395"/>
      <c r="SQH135" s="389"/>
      <c r="SQI135" s="390"/>
      <c r="SQJ135" s="391"/>
      <c r="SQK135" s="392"/>
      <c r="SQL135" s="393"/>
      <c r="SQM135" s="394"/>
      <c r="SQN135" s="395"/>
      <c r="SQO135" s="389"/>
      <c r="SQP135" s="390"/>
      <c r="SQQ135" s="391"/>
      <c r="SQR135" s="392"/>
      <c r="SQS135" s="393"/>
      <c r="SQT135" s="394"/>
      <c r="SQU135" s="395"/>
      <c r="SQV135" s="389"/>
      <c r="SQW135" s="390"/>
      <c r="SQX135" s="391"/>
      <c r="SQY135" s="392"/>
      <c r="SQZ135" s="393"/>
      <c r="SRA135" s="394"/>
      <c r="SRB135" s="395"/>
      <c r="SRC135" s="389"/>
      <c r="SRD135" s="390"/>
      <c r="SRE135" s="391"/>
      <c r="SRF135" s="392"/>
      <c r="SRG135" s="393"/>
      <c r="SRH135" s="394"/>
      <c r="SRI135" s="395"/>
      <c r="SRJ135" s="389"/>
      <c r="SRK135" s="390"/>
      <c r="SRL135" s="391"/>
      <c r="SRM135" s="392"/>
      <c r="SRN135" s="393"/>
      <c r="SRO135" s="394"/>
      <c r="SRP135" s="395"/>
      <c r="SRQ135" s="389"/>
      <c r="SRR135" s="390"/>
      <c r="SRS135" s="391"/>
      <c r="SRT135" s="392"/>
      <c r="SRU135" s="393"/>
      <c r="SRV135" s="394"/>
      <c r="SRW135" s="395"/>
      <c r="SRX135" s="389"/>
      <c r="SRY135" s="390"/>
      <c r="SRZ135" s="391"/>
      <c r="SSA135" s="392"/>
      <c r="SSB135" s="393"/>
      <c r="SSC135" s="394"/>
      <c r="SSD135" s="395"/>
      <c r="SSE135" s="389"/>
      <c r="SSF135" s="390"/>
      <c r="SSG135" s="391"/>
      <c r="SSH135" s="392"/>
      <c r="SSI135" s="393"/>
      <c r="SSJ135" s="394"/>
      <c r="SSK135" s="395"/>
      <c r="SSL135" s="389"/>
      <c r="SSM135" s="390"/>
      <c r="SSN135" s="391"/>
      <c r="SSO135" s="392"/>
      <c r="SSP135" s="393"/>
      <c r="SSQ135" s="394"/>
      <c r="SSR135" s="395"/>
      <c r="SSS135" s="389"/>
      <c r="SST135" s="390"/>
      <c r="SSU135" s="391"/>
      <c r="SSV135" s="392"/>
      <c r="SSW135" s="393"/>
      <c r="SSX135" s="394"/>
      <c r="SSY135" s="395"/>
      <c r="SSZ135" s="389"/>
      <c r="STA135" s="390"/>
      <c r="STB135" s="391"/>
      <c r="STC135" s="392"/>
      <c r="STD135" s="393"/>
      <c r="STE135" s="394"/>
      <c r="STF135" s="395"/>
      <c r="STG135" s="389"/>
      <c r="STH135" s="390"/>
      <c r="STI135" s="391"/>
      <c r="STJ135" s="392"/>
      <c r="STK135" s="393"/>
      <c r="STL135" s="394"/>
      <c r="STM135" s="395"/>
      <c r="STN135" s="389"/>
      <c r="STO135" s="390"/>
      <c r="STP135" s="391"/>
      <c r="STQ135" s="392"/>
      <c r="STR135" s="393"/>
      <c r="STS135" s="394"/>
      <c r="STT135" s="395"/>
      <c r="STU135" s="389"/>
      <c r="STV135" s="390"/>
      <c r="STW135" s="391"/>
      <c r="STX135" s="392"/>
      <c r="STY135" s="393"/>
      <c r="STZ135" s="394"/>
      <c r="SUA135" s="395"/>
      <c r="SUB135" s="389"/>
      <c r="SUC135" s="390"/>
      <c r="SUD135" s="391"/>
      <c r="SUE135" s="392"/>
      <c r="SUF135" s="393"/>
      <c r="SUG135" s="394"/>
      <c r="SUH135" s="395"/>
      <c r="SUI135" s="389"/>
      <c r="SUJ135" s="390"/>
      <c r="SUK135" s="391"/>
      <c r="SUL135" s="392"/>
      <c r="SUM135" s="393"/>
      <c r="SUN135" s="394"/>
      <c r="SUO135" s="395"/>
      <c r="SUP135" s="389"/>
      <c r="SUQ135" s="390"/>
      <c r="SUR135" s="391"/>
      <c r="SUS135" s="392"/>
      <c r="SUT135" s="393"/>
      <c r="SUU135" s="394"/>
      <c r="SUV135" s="395"/>
      <c r="SUW135" s="389"/>
      <c r="SUX135" s="390"/>
      <c r="SUY135" s="391"/>
      <c r="SUZ135" s="392"/>
      <c r="SVA135" s="393"/>
      <c r="SVB135" s="394"/>
      <c r="SVC135" s="395"/>
      <c r="SVD135" s="389"/>
      <c r="SVE135" s="390"/>
      <c r="SVF135" s="391"/>
      <c r="SVG135" s="392"/>
      <c r="SVH135" s="393"/>
      <c r="SVI135" s="394"/>
      <c r="SVJ135" s="395"/>
      <c r="SVK135" s="389"/>
      <c r="SVL135" s="390"/>
      <c r="SVM135" s="391"/>
      <c r="SVN135" s="392"/>
      <c r="SVO135" s="393"/>
      <c r="SVP135" s="394"/>
      <c r="SVQ135" s="395"/>
      <c r="SVR135" s="389"/>
      <c r="SVS135" s="390"/>
      <c r="SVT135" s="391"/>
      <c r="SVU135" s="392"/>
      <c r="SVV135" s="393"/>
      <c r="SVW135" s="394"/>
      <c r="SVX135" s="395"/>
      <c r="SVY135" s="389"/>
      <c r="SVZ135" s="390"/>
      <c r="SWA135" s="391"/>
      <c r="SWB135" s="392"/>
      <c r="SWC135" s="393"/>
      <c r="SWD135" s="394"/>
      <c r="SWE135" s="395"/>
      <c r="SWF135" s="389"/>
      <c r="SWG135" s="390"/>
      <c r="SWH135" s="391"/>
      <c r="SWI135" s="392"/>
      <c r="SWJ135" s="393"/>
      <c r="SWK135" s="394"/>
      <c r="SWL135" s="395"/>
      <c r="SWM135" s="389"/>
      <c r="SWN135" s="390"/>
      <c r="SWO135" s="391"/>
      <c r="SWP135" s="392"/>
      <c r="SWQ135" s="393"/>
      <c r="SWR135" s="394"/>
      <c r="SWS135" s="395"/>
      <c r="SWT135" s="389"/>
      <c r="SWU135" s="390"/>
      <c r="SWV135" s="391"/>
      <c r="SWW135" s="392"/>
      <c r="SWX135" s="393"/>
      <c r="SWY135" s="394"/>
      <c r="SWZ135" s="395"/>
      <c r="SXA135" s="389"/>
      <c r="SXB135" s="390"/>
      <c r="SXC135" s="391"/>
      <c r="SXD135" s="392"/>
      <c r="SXE135" s="393"/>
      <c r="SXF135" s="394"/>
      <c r="SXG135" s="395"/>
      <c r="SXH135" s="389"/>
      <c r="SXI135" s="390"/>
      <c r="SXJ135" s="391"/>
      <c r="SXK135" s="392"/>
      <c r="SXL135" s="393"/>
      <c r="SXM135" s="394"/>
      <c r="SXN135" s="395"/>
      <c r="SXO135" s="389"/>
      <c r="SXP135" s="390"/>
      <c r="SXQ135" s="391"/>
      <c r="SXR135" s="392"/>
      <c r="SXS135" s="393"/>
      <c r="SXT135" s="394"/>
      <c r="SXU135" s="395"/>
      <c r="SXV135" s="389"/>
      <c r="SXW135" s="390"/>
      <c r="SXX135" s="391"/>
      <c r="SXY135" s="392"/>
      <c r="SXZ135" s="393"/>
      <c r="SYA135" s="394"/>
      <c r="SYB135" s="395"/>
      <c r="SYC135" s="389"/>
      <c r="SYD135" s="390"/>
      <c r="SYE135" s="391"/>
      <c r="SYF135" s="392"/>
      <c r="SYG135" s="393"/>
      <c r="SYH135" s="394"/>
      <c r="SYI135" s="395"/>
      <c r="SYJ135" s="389"/>
      <c r="SYK135" s="390"/>
      <c r="SYL135" s="391"/>
      <c r="SYM135" s="392"/>
      <c r="SYN135" s="393"/>
      <c r="SYO135" s="394"/>
      <c r="SYP135" s="395"/>
      <c r="SYQ135" s="389"/>
      <c r="SYR135" s="390"/>
      <c r="SYS135" s="391"/>
      <c r="SYT135" s="392"/>
      <c r="SYU135" s="393"/>
      <c r="SYV135" s="394"/>
      <c r="SYW135" s="395"/>
      <c r="SYX135" s="389"/>
      <c r="SYY135" s="390"/>
      <c r="SYZ135" s="391"/>
      <c r="SZA135" s="392"/>
      <c r="SZB135" s="393"/>
      <c r="SZC135" s="394"/>
      <c r="SZD135" s="395"/>
      <c r="SZE135" s="389"/>
      <c r="SZF135" s="390"/>
      <c r="SZG135" s="391"/>
      <c r="SZH135" s="392"/>
      <c r="SZI135" s="393"/>
      <c r="SZJ135" s="394"/>
      <c r="SZK135" s="395"/>
      <c r="SZL135" s="389"/>
      <c r="SZM135" s="390"/>
      <c r="SZN135" s="391"/>
      <c r="SZO135" s="392"/>
      <c r="SZP135" s="393"/>
      <c r="SZQ135" s="394"/>
      <c r="SZR135" s="395"/>
      <c r="SZS135" s="389"/>
      <c r="SZT135" s="390"/>
      <c r="SZU135" s="391"/>
      <c r="SZV135" s="392"/>
      <c r="SZW135" s="393"/>
      <c r="SZX135" s="394"/>
      <c r="SZY135" s="395"/>
      <c r="SZZ135" s="389"/>
      <c r="TAA135" s="390"/>
      <c r="TAB135" s="391"/>
      <c r="TAC135" s="392"/>
      <c r="TAD135" s="393"/>
      <c r="TAE135" s="394"/>
      <c r="TAF135" s="395"/>
      <c r="TAG135" s="389"/>
      <c r="TAH135" s="390"/>
      <c r="TAI135" s="391"/>
      <c r="TAJ135" s="392"/>
      <c r="TAK135" s="393"/>
      <c r="TAL135" s="394"/>
      <c r="TAM135" s="395"/>
      <c r="TAN135" s="389"/>
      <c r="TAO135" s="390"/>
      <c r="TAP135" s="391"/>
      <c r="TAQ135" s="392"/>
      <c r="TAR135" s="393"/>
      <c r="TAS135" s="394"/>
      <c r="TAT135" s="395"/>
      <c r="TAU135" s="389"/>
      <c r="TAV135" s="390"/>
      <c r="TAW135" s="391"/>
      <c r="TAX135" s="392"/>
      <c r="TAY135" s="393"/>
      <c r="TAZ135" s="394"/>
      <c r="TBA135" s="395"/>
      <c r="TBB135" s="389"/>
      <c r="TBC135" s="390"/>
      <c r="TBD135" s="391"/>
      <c r="TBE135" s="392"/>
      <c r="TBF135" s="393"/>
      <c r="TBG135" s="394"/>
      <c r="TBH135" s="395"/>
      <c r="TBI135" s="389"/>
      <c r="TBJ135" s="390"/>
      <c r="TBK135" s="391"/>
      <c r="TBL135" s="392"/>
      <c r="TBM135" s="393"/>
      <c r="TBN135" s="394"/>
      <c r="TBO135" s="395"/>
      <c r="TBP135" s="389"/>
      <c r="TBQ135" s="390"/>
      <c r="TBR135" s="391"/>
      <c r="TBS135" s="392"/>
      <c r="TBT135" s="393"/>
      <c r="TBU135" s="394"/>
      <c r="TBV135" s="395"/>
      <c r="TBW135" s="389"/>
      <c r="TBX135" s="390"/>
      <c r="TBY135" s="391"/>
      <c r="TBZ135" s="392"/>
      <c r="TCA135" s="393"/>
      <c r="TCB135" s="394"/>
      <c r="TCC135" s="395"/>
      <c r="TCD135" s="389"/>
      <c r="TCE135" s="390"/>
      <c r="TCF135" s="391"/>
      <c r="TCG135" s="392"/>
      <c r="TCH135" s="393"/>
      <c r="TCI135" s="394"/>
      <c r="TCJ135" s="395"/>
      <c r="TCK135" s="389"/>
      <c r="TCL135" s="390"/>
      <c r="TCM135" s="391"/>
      <c r="TCN135" s="392"/>
      <c r="TCO135" s="393"/>
      <c r="TCP135" s="394"/>
      <c r="TCQ135" s="395"/>
      <c r="TCR135" s="389"/>
      <c r="TCS135" s="390"/>
      <c r="TCT135" s="391"/>
      <c r="TCU135" s="392"/>
      <c r="TCV135" s="393"/>
      <c r="TCW135" s="394"/>
      <c r="TCX135" s="395"/>
      <c r="TCY135" s="389"/>
      <c r="TCZ135" s="390"/>
      <c r="TDA135" s="391"/>
      <c r="TDB135" s="392"/>
      <c r="TDC135" s="393"/>
      <c r="TDD135" s="394"/>
      <c r="TDE135" s="395"/>
      <c r="TDF135" s="389"/>
      <c r="TDG135" s="390"/>
      <c r="TDH135" s="391"/>
      <c r="TDI135" s="392"/>
      <c r="TDJ135" s="393"/>
      <c r="TDK135" s="394"/>
      <c r="TDL135" s="395"/>
      <c r="TDM135" s="389"/>
      <c r="TDN135" s="390"/>
      <c r="TDO135" s="391"/>
      <c r="TDP135" s="392"/>
      <c r="TDQ135" s="393"/>
      <c r="TDR135" s="394"/>
      <c r="TDS135" s="395"/>
      <c r="TDT135" s="389"/>
      <c r="TDU135" s="390"/>
      <c r="TDV135" s="391"/>
      <c r="TDW135" s="392"/>
      <c r="TDX135" s="393"/>
      <c r="TDY135" s="394"/>
      <c r="TDZ135" s="395"/>
      <c r="TEA135" s="389"/>
      <c r="TEB135" s="390"/>
      <c r="TEC135" s="391"/>
      <c r="TED135" s="392"/>
      <c r="TEE135" s="393"/>
      <c r="TEF135" s="394"/>
      <c r="TEG135" s="395"/>
      <c r="TEH135" s="389"/>
      <c r="TEI135" s="390"/>
      <c r="TEJ135" s="391"/>
      <c r="TEK135" s="392"/>
      <c r="TEL135" s="393"/>
      <c r="TEM135" s="394"/>
      <c r="TEN135" s="395"/>
      <c r="TEO135" s="389"/>
      <c r="TEP135" s="390"/>
      <c r="TEQ135" s="391"/>
      <c r="TER135" s="392"/>
      <c r="TES135" s="393"/>
      <c r="TET135" s="394"/>
      <c r="TEU135" s="395"/>
      <c r="TEV135" s="389"/>
      <c r="TEW135" s="390"/>
      <c r="TEX135" s="391"/>
      <c r="TEY135" s="392"/>
      <c r="TEZ135" s="393"/>
      <c r="TFA135" s="394"/>
      <c r="TFB135" s="395"/>
      <c r="TFC135" s="389"/>
      <c r="TFD135" s="390"/>
      <c r="TFE135" s="391"/>
      <c r="TFF135" s="392"/>
      <c r="TFG135" s="393"/>
      <c r="TFH135" s="394"/>
      <c r="TFI135" s="395"/>
      <c r="TFJ135" s="389"/>
      <c r="TFK135" s="390"/>
      <c r="TFL135" s="391"/>
      <c r="TFM135" s="392"/>
      <c r="TFN135" s="393"/>
      <c r="TFO135" s="394"/>
      <c r="TFP135" s="395"/>
      <c r="TFQ135" s="389"/>
      <c r="TFR135" s="390"/>
      <c r="TFS135" s="391"/>
      <c r="TFT135" s="392"/>
      <c r="TFU135" s="393"/>
      <c r="TFV135" s="394"/>
      <c r="TFW135" s="395"/>
      <c r="TFX135" s="389"/>
      <c r="TFY135" s="390"/>
      <c r="TFZ135" s="391"/>
      <c r="TGA135" s="392"/>
      <c r="TGB135" s="393"/>
      <c r="TGC135" s="394"/>
      <c r="TGD135" s="395"/>
      <c r="TGE135" s="389"/>
      <c r="TGF135" s="390"/>
      <c r="TGG135" s="391"/>
      <c r="TGH135" s="392"/>
      <c r="TGI135" s="393"/>
      <c r="TGJ135" s="394"/>
      <c r="TGK135" s="395"/>
      <c r="TGL135" s="389"/>
      <c r="TGM135" s="390"/>
      <c r="TGN135" s="391"/>
      <c r="TGO135" s="392"/>
      <c r="TGP135" s="393"/>
      <c r="TGQ135" s="394"/>
      <c r="TGR135" s="395"/>
      <c r="TGS135" s="389"/>
      <c r="TGT135" s="390"/>
      <c r="TGU135" s="391"/>
      <c r="TGV135" s="392"/>
      <c r="TGW135" s="393"/>
      <c r="TGX135" s="394"/>
      <c r="TGY135" s="395"/>
      <c r="TGZ135" s="389"/>
      <c r="THA135" s="390"/>
      <c r="THB135" s="391"/>
      <c r="THC135" s="392"/>
      <c r="THD135" s="393"/>
      <c r="THE135" s="394"/>
      <c r="THF135" s="395"/>
      <c r="THG135" s="389"/>
      <c r="THH135" s="390"/>
      <c r="THI135" s="391"/>
      <c r="THJ135" s="392"/>
      <c r="THK135" s="393"/>
      <c r="THL135" s="394"/>
      <c r="THM135" s="395"/>
      <c r="THN135" s="389"/>
      <c r="THO135" s="390"/>
      <c r="THP135" s="391"/>
      <c r="THQ135" s="392"/>
      <c r="THR135" s="393"/>
      <c r="THS135" s="394"/>
      <c r="THT135" s="395"/>
      <c r="THU135" s="389"/>
      <c r="THV135" s="390"/>
      <c r="THW135" s="391"/>
      <c r="THX135" s="392"/>
      <c r="THY135" s="393"/>
      <c r="THZ135" s="394"/>
      <c r="TIA135" s="395"/>
      <c r="TIB135" s="389"/>
      <c r="TIC135" s="390"/>
      <c r="TID135" s="391"/>
      <c r="TIE135" s="392"/>
      <c r="TIF135" s="393"/>
      <c r="TIG135" s="394"/>
      <c r="TIH135" s="395"/>
      <c r="TII135" s="389"/>
      <c r="TIJ135" s="390"/>
      <c r="TIK135" s="391"/>
      <c r="TIL135" s="392"/>
      <c r="TIM135" s="393"/>
      <c r="TIN135" s="394"/>
      <c r="TIO135" s="395"/>
      <c r="TIP135" s="389"/>
      <c r="TIQ135" s="390"/>
      <c r="TIR135" s="391"/>
      <c r="TIS135" s="392"/>
      <c r="TIT135" s="393"/>
      <c r="TIU135" s="394"/>
      <c r="TIV135" s="395"/>
      <c r="TIW135" s="389"/>
      <c r="TIX135" s="390"/>
      <c r="TIY135" s="391"/>
      <c r="TIZ135" s="392"/>
      <c r="TJA135" s="393"/>
      <c r="TJB135" s="394"/>
      <c r="TJC135" s="395"/>
      <c r="TJD135" s="389"/>
      <c r="TJE135" s="390"/>
      <c r="TJF135" s="391"/>
      <c r="TJG135" s="392"/>
      <c r="TJH135" s="393"/>
      <c r="TJI135" s="394"/>
      <c r="TJJ135" s="395"/>
      <c r="TJK135" s="389"/>
      <c r="TJL135" s="390"/>
      <c r="TJM135" s="391"/>
      <c r="TJN135" s="392"/>
      <c r="TJO135" s="393"/>
      <c r="TJP135" s="394"/>
      <c r="TJQ135" s="395"/>
      <c r="TJR135" s="389"/>
      <c r="TJS135" s="390"/>
      <c r="TJT135" s="391"/>
      <c r="TJU135" s="392"/>
      <c r="TJV135" s="393"/>
      <c r="TJW135" s="394"/>
      <c r="TJX135" s="395"/>
      <c r="TJY135" s="389"/>
      <c r="TJZ135" s="390"/>
      <c r="TKA135" s="391"/>
      <c r="TKB135" s="392"/>
      <c r="TKC135" s="393"/>
      <c r="TKD135" s="394"/>
      <c r="TKE135" s="395"/>
      <c r="TKF135" s="389"/>
      <c r="TKG135" s="390"/>
      <c r="TKH135" s="391"/>
      <c r="TKI135" s="392"/>
      <c r="TKJ135" s="393"/>
      <c r="TKK135" s="394"/>
      <c r="TKL135" s="395"/>
      <c r="TKM135" s="389"/>
      <c r="TKN135" s="390"/>
      <c r="TKO135" s="391"/>
      <c r="TKP135" s="392"/>
      <c r="TKQ135" s="393"/>
      <c r="TKR135" s="394"/>
      <c r="TKS135" s="395"/>
      <c r="TKT135" s="389"/>
      <c r="TKU135" s="390"/>
      <c r="TKV135" s="391"/>
      <c r="TKW135" s="392"/>
      <c r="TKX135" s="393"/>
      <c r="TKY135" s="394"/>
      <c r="TKZ135" s="395"/>
      <c r="TLA135" s="389"/>
      <c r="TLB135" s="390"/>
      <c r="TLC135" s="391"/>
      <c r="TLD135" s="392"/>
      <c r="TLE135" s="393"/>
      <c r="TLF135" s="394"/>
      <c r="TLG135" s="395"/>
      <c r="TLH135" s="389"/>
      <c r="TLI135" s="390"/>
      <c r="TLJ135" s="391"/>
      <c r="TLK135" s="392"/>
      <c r="TLL135" s="393"/>
      <c r="TLM135" s="394"/>
      <c r="TLN135" s="395"/>
      <c r="TLO135" s="389"/>
      <c r="TLP135" s="390"/>
      <c r="TLQ135" s="391"/>
      <c r="TLR135" s="392"/>
      <c r="TLS135" s="393"/>
      <c r="TLT135" s="394"/>
      <c r="TLU135" s="395"/>
      <c r="TLV135" s="389"/>
      <c r="TLW135" s="390"/>
      <c r="TLX135" s="391"/>
      <c r="TLY135" s="392"/>
      <c r="TLZ135" s="393"/>
      <c r="TMA135" s="394"/>
      <c r="TMB135" s="395"/>
      <c r="TMC135" s="389"/>
      <c r="TMD135" s="390"/>
      <c r="TME135" s="391"/>
      <c r="TMF135" s="392"/>
      <c r="TMG135" s="393"/>
      <c r="TMH135" s="394"/>
      <c r="TMI135" s="395"/>
      <c r="TMJ135" s="389"/>
      <c r="TMK135" s="390"/>
      <c r="TML135" s="391"/>
      <c r="TMM135" s="392"/>
      <c r="TMN135" s="393"/>
      <c r="TMO135" s="394"/>
      <c r="TMP135" s="395"/>
      <c r="TMQ135" s="389"/>
      <c r="TMR135" s="390"/>
      <c r="TMS135" s="391"/>
      <c r="TMT135" s="392"/>
      <c r="TMU135" s="393"/>
      <c r="TMV135" s="394"/>
      <c r="TMW135" s="395"/>
      <c r="TMX135" s="389"/>
      <c r="TMY135" s="390"/>
      <c r="TMZ135" s="391"/>
      <c r="TNA135" s="392"/>
      <c r="TNB135" s="393"/>
      <c r="TNC135" s="394"/>
      <c r="TND135" s="395"/>
      <c r="TNE135" s="389"/>
      <c r="TNF135" s="390"/>
      <c r="TNG135" s="391"/>
      <c r="TNH135" s="392"/>
      <c r="TNI135" s="393"/>
      <c r="TNJ135" s="394"/>
      <c r="TNK135" s="395"/>
      <c r="TNL135" s="389"/>
      <c r="TNM135" s="390"/>
      <c r="TNN135" s="391"/>
      <c r="TNO135" s="392"/>
      <c r="TNP135" s="393"/>
      <c r="TNQ135" s="394"/>
      <c r="TNR135" s="395"/>
      <c r="TNS135" s="389"/>
      <c r="TNT135" s="390"/>
      <c r="TNU135" s="391"/>
      <c r="TNV135" s="392"/>
      <c r="TNW135" s="393"/>
      <c r="TNX135" s="394"/>
      <c r="TNY135" s="395"/>
      <c r="TNZ135" s="389"/>
      <c r="TOA135" s="390"/>
      <c r="TOB135" s="391"/>
      <c r="TOC135" s="392"/>
      <c r="TOD135" s="393"/>
      <c r="TOE135" s="394"/>
      <c r="TOF135" s="395"/>
      <c r="TOG135" s="389"/>
      <c r="TOH135" s="390"/>
      <c r="TOI135" s="391"/>
      <c r="TOJ135" s="392"/>
      <c r="TOK135" s="393"/>
      <c r="TOL135" s="394"/>
      <c r="TOM135" s="395"/>
      <c r="TON135" s="389"/>
      <c r="TOO135" s="390"/>
      <c r="TOP135" s="391"/>
      <c r="TOQ135" s="392"/>
      <c r="TOR135" s="393"/>
      <c r="TOS135" s="394"/>
      <c r="TOT135" s="395"/>
      <c r="TOU135" s="389"/>
      <c r="TOV135" s="390"/>
      <c r="TOW135" s="391"/>
      <c r="TOX135" s="392"/>
      <c r="TOY135" s="393"/>
      <c r="TOZ135" s="394"/>
      <c r="TPA135" s="395"/>
      <c r="TPB135" s="389"/>
      <c r="TPC135" s="390"/>
      <c r="TPD135" s="391"/>
      <c r="TPE135" s="392"/>
      <c r="TPF135" s="393"/>
      <c r="TPG135" s="394"/>
      <c r="TPH135" s="395"/>
      <c r="TPI135" s="389"/>
      <c r="TPJ135" s="390"/>
      <c r="TPK135" s="391"/>
      <c r="TPL135" s="392"/>
      <c r="TPM135" s="393"/>
      <c r="TPN135" s="394"/>
      <c r="TPO135" s="395"/>
      <c r="TPP135" s="389"/>
      <c r="TPQ135" s="390"/>
      <c r="TPR135" s="391"/>
      <c r="TPS135" s="392"/>
      <c r="TPT135" s="393"/>
      <c r="TPU135" s="394"/>
      <c r="TPV135" s="395"/>
      <c r="TPW135" s="389"/>
      <c r="TPX135" s="390"/>
      <c r="TPY135" s="391"/>
      <c r="TPZ135" s="392"/>
      <c r="TQA135" s="393"/>
      <c r="TQB135" s="394"/>
      <c r="TQC135" s="395"/>
      <c r="TQD135" s="389"/>
      <c r="TQE135" s="390"/>
      <c r="TQF135" s="391"/>
      <c r="TQG135" s="392"/>
      <c r="TQH135" s="393"/>
      <c r="TQI135" s="394"/>
      <c r="TQJ135" s="395"/>
      <c r="TQK135" s="389"/>
      <c r="TQL135" s="390"/>
      <c r="TQM135" s="391"/>
      <c r="TQN135" s="392"/>
      <c r="TQO135" s="393"/>
      <c r="TQP135" s="394"/>
      <c r="TQQ135" s="395"/>
      <c r="TQR135" s="389"/>
      <c r="TQS135" s="390"/>
      <c r="TQT135" s="391"/>
      <c r="TQU135" s="392"/>
      <c r="TQV135" s="393"/>
      <c r="TQW135" s="394"/>
      <c r="TQX135" s="395"/>
      <c r="TQY135" s="389"/>
      <c r="TQZ135" s="390"/>
      <c r="TRA135" s="391"/>
      <c r="TRB135" s="392"/>
      <c r="TRC135" s="393"/>
      <c r="TRD135" s="394"/>
      <c r="TRE135" s="395"/>
      <c r="TRF135" s="389"/>
      <c r="TRG135" s="390"/>
      <c r="TRH135" s="391"/>
      <c r="TRI135" s="392"/>
      <c r="TRJ135" s="393"/>
      <c r="TRK135" s="394"/>
      <c r="TRL135" s="395"/>
      <c r="TRM135" s="389"/>
      <c r="TRN135" s="390"/>
      <c r="TRO135" s="391"/>
      <c r="TRP135" s="392"/>
      <c r="TRQ135" s="393"/>
      <c r="TRR135" s="394"/>
      <c r="TRS135" s="395"/>
      <c r="TRT135" s="389"/>
      <c r="TRU135" s="390"/>
      <c r="TRV135" s="391"/>
      <c r="TRW135" s="392"/>
      <c r="TRX135" s="393"/>
      <c r="TRY135" s="394"/>
      <c r="TRZ135" s="395"/>
      <c r="TSA135" s="389"/>
      <c r="TSB135" s="390"/>
      <c r="TSC135" s="391"/>
      <c r="TSD135" s="392"/>
      <c r="TSE135" s="393"/>
      <c r="TSF135" s="394"/>
      <c r="TSG135" s="395"/>
      <c r="TSH135" s="389"/>
      <c r="TSI135" s="390"/>
      <c r="TSJ135" s="391"/>
      <c r="TSK135" s="392"/>
      <c r="TSL135" s="393"/>
      <c r="TSM135" s="394"/>
      <c r="TSN135" s="395"/>
      <c r="TSO135" s="389"/>
      <c r="TSP135" s="390"/>
      <c r="TSQ135" s="391"/>
      <c r="TSR135" s="392"/>
      <c r="TSS135" s="393"/>
      <c r="TST135" s="394"/>
      <c r="TSU135" s="395"/>
      <c r="TSV135" s="389"/>
      <c r="TSW135" s="390"/>
      <c r="TSX135" s="391"/>
      <c r="TSY135" s="392"/>
      <c r="TSZ135" s="393"/>
      <c r="TTA135" s="394"/>
      <c r="TTB135" s="395"/>
      <c r="TTC135" s="389"/>
      <c r="TTD135" s="390"/>
      <c r="TTE135" s="391"/>
      <c r="TTF135" s="392"/>
      <c r="TTG135" s="393"/>
      <c r="TTH135" s="394"/>
      <c r="TTI135" s="395"/>
      <c r="TTJ135" s="389"/>
      <c r="TTK135" s="390"/>
      <c r="TTL135" s="391"/>
      <c r="TTM135" s="392"/>
      <c r="TTN135" s="393"/>
      <c r="TTO135" s="394"/>
      <c r="TTP135" s="395"/>
      <c r="TTQ135" s="389"/>
      <c r="TTR135" s="390"/>
      <c r="TTS135" s="391"/>
      <c r="TTT135" s="392"/>
      <c r="TTU135" s="393"/>
      <c r="TTV135" s="394"/>
      <c r="TTW135" s="395"/>
      <c r="TTX135" s="389"/>
      <c r="TTY135" s="390"/>
      <c r="TTZ135" s="391"/>
      <c r="TUA135" s="392"/>
      <c r="TUB135" s="393"/>
      <c r="TUC135" s="394"/>
      <c r="TUD135" s="395"/>
      <c r="TUE135" s="389"/>
      <c r="TUF135" s="390"/>
      <c r="TUG135" s="391"/>
      <c r="TUH135" s="392"/>
      <c r="TUI135" s="393"/>
      <c r="TUJ135" s="394"/>
      <c r="TUK135" s="395"/>
      <c r="TUL135" s="389"/>
      <c r="TUM135" s="390"/>
      <c r="TUN135" s="391"/>
      <c r="TUO135" s="392"/>
      <c r="TUP135" s="393"/>
      <c r="TUQ135" s="394"/>
      <c r="TUR135" s="395"/>
      <c r="TUS135" s="389"/>
      <c r="TUT135" s="390"/>
      <c r="TUU135" s="391"/>
      <c r="TUV135" s="392"/>
      <c r="TUW135" s="393"/>
      <c r="TUX135" s="394"/>
      <c r="TUY135" s="395"/>
      <c r="TUZ135" s="389"/>
      <c r="TVA135" s="390"/>
      <c r="TVB135" s="391"/>
      <c r="TVC135" s="392"/>
      <c r="TVD135" s="393"/>
      <c r="TVE135" s="394"/>
      <c r="TVF135" s="395"/>
      <c r="TVG135" s="389"/>
      <c r="TVH135" s="390"/>
      <c r="TVI135" s="391"/>
      <c r="TVJ135" s="392"/>
      <c r="TVK135" s="393"/>
      <c r="TVL135" s="394"/>
      <c r="TVM135" s="395"/>
      <c r="TVN135" s="389"/>
      <c r="TVO135" s="390"/>
      <c r="TVP135" s="391"/>
      <c r="TVQ135" s="392"/>
      <c r="TVR135" s="393"/>
      <c r="TVS135" s="394"/>
      <c r="TVT135" s="395"/>
      <c r="TVU135" s="389"/>
      <c r="TVV135" s="390"/>
      <c r="TVW135" s="391"/>
      <c r="TVX135" s="392"/>
      <c r="TVY135" s="393"/>
      <c r="TVZ135" s="394"/>
      <c r="TWA135" s="395"/>
      <c r="TWB135" s="389"/>
      <c r="TWC135" s="390"/>
      <c r="TWD135" s="391"/>
      <c r="TWE135" s="392"/>
      <c r="TWF135" s="393"/>
      <c r="TWG135" s="394"/>
      <c r="TWH135" s="395"/>
      <c r="TWI135" s="389"/>
      <c r="TWJ135" s="390"/>
      <c r="TWK135" s="391"/>
      <c r="TWL135" s="392"/>
      <c r="TWM135" s="393"/>
      <c r="TWN135" s="394"/>
      <c r="TWO135" s="395"/>
      <c r="TWP135" s="389"/>
      <c r="TWQ135" s="390"/>
      <c r="TWR135" s="391"/>
      <c r="TWS135" s="392"/>
      <c r="TWT135" s="393"/>
      <c r="TWU135" s="394"/>
      <c r="TWV135" s="395"/>
      <c r="TWW135" s="389"/>
      <c r="TWX135" s="390"/>
      <c r="TWY135" s="391"/>
      <c r="TWZ135" s="392"/>
      <c r="TXA135" s="393"/>
      <c r="TXB135" s="394"/>
      <c r="TXC135" s="395"/>
      <c r="TXD135" s="389"/>
      <c r="TXE135" s="390"/>
      <c r="TXF135" s="391"/>
      <c r="TXG135" s="392"/>
      <c r="TXH135" s="393"/>
      <c r="TXI135" s="394"/>
      <c r="TXJ135" s="395"/>
      <c r="TXK135" s="389"/>
      <c r="TXL135" s="390"/>
      <c r="TXM135" s="391"/>
      <c r="TXN135" s="392"/>
      <c r="TXO135" s="393"/>
      <c r="TXP135" s="394"/>
      <c r="TXQ135" s="395"/>
      <c r="TXR135" s="389"/>
      <c r="TXS135" s="390"/>
      <c r="TXT135" s="391"/>
      <c r="TXU135" s="392"/>
      <c r="TXV135" s="393"/>
      <c r="TXW135" s="394"/>
      <c r="TXX135" s="395"/>
      <c r="TXY135" s="389"/>
      <c r="TXZ135" s="390"/>
      <c r="TYA135" s="391"/>
      <c r="TYB135" s="392"/>
      <c r="TYC135" s="393"/>
      <c r="TYD135" s="394"/>
      <c r="TYE135" s="395"/>
      <c r="TYF135" s="389"/>
      <c r="TYG135" s="390"/>
      <c r="TYH135" s="391"/>
      <c r="TYI135" s="392"/>
      <c r="TYJ135" s="393"/>
      <c r="TYK135" s="394"/>
      <c r="TYL135" s="395"/>
      <c r="TYM135" s="389"/>
      <c r="TYN135" s="390"/>
      <c r="TYO135" s="391"/>
      <c r="TYP135" s="392"/>
      <c r="TYQ135" s="393"/>
      <c r="TYR135" s="394"/>
      <c r="TYS135" s="395"/>
      <c r="TYT135" s="389"/>
      <c r="TYU135" s="390"/>
      <c r="TYV135" s="391"/>
      <c r="TYW135" s="392"/>
      <c r="TYX135" s="393"/>
      <c r="TYY135" s="394"/>
      <c r="TYZ135" s="395"/>
      <c r="TZA135" s="389"/>
      <c r="TZB135" s="390"/>
      <c r="TZC135" s="391"/>
      <c r="TZD135" s="392"/>
      <c r="TZE135" s="393"/>
      <c r="TZF135" s="394"/>
      <c r="TZG135" s="395"/>
      <c r="TZH135" s="389"/>
      <c r="TZI135" s="390"/>
      <c r="TZJ135" s="391"/>
      <c r="TZK135" s="392"/>
      <c r="TZL135" s="393"/>
      <c r="TZM135" s="394"/>
      <c r="TZN135" s="395"/>
      <c r="TZO135" s="389"/>
      <c r="TZP135" s="390"/>
      <c r="TZQ135" s="391"/>
      <c r="TZR135" s="392"/>
      <c r="TZS135" s="393"/>
      <c r="TZT135" s="394"/>
      <c r="TZU135" s="395"/>
      <c r="TZV135" s="389"/>
      <c r="TZW135" s="390"/>
      <c r="TZX135" s="391"/>
      <c r="TZY135" s="392"/>
      <c r="TZZ135" s="393"/>
      <c r="UAA135" s="394"/>
      <c r="UAB135" s="395"/>
      <c r="UAC135" s="389"/>
      <c r="UAD135" s="390"/>
      <c r="UAE135" s="391"/>
      <c r="UAF135" s="392"/>
      <c r="UAG135" s="393"/>
      <c r="UAH135" s="394"/>
      <c r="UAI135" s="395"/>
      <c r="UAJ135" s="389"/>
      <c r="UAK135" s="390"/>
      <c r="UAL135" s="391"/>
      <c r="UAM135" s="392"/>
      <c r="UAN135" s="393"/>
      <c r="UAO135" s="394"/>
      <c r="UAP135" s="395"/>
      <c r="UAQ135" s="389"/>
      <c r="UAR135" s="390"/>
      <c r="UAS135" s="391"/>
      <c r="UAT135" s="392"/>
      <c r="UAU135" s="393"/>
      <c r="UAV135" s="394"/>
      <c r="UAW135" s="395"/>
      <c r="UAX135" s="389"/>
      <c r="UAY135" s="390"/>
      <c r="UAZ135" s="391"/>
      <c r="UBA135" s="392"/>
      <c r="UBB135" s="393"/>
      <c r="UBC135" s="394"/>
      <c r="UBD135" s="395"/>
      <c r="UBE135" s="389"/>
      <c r="UBF135" s="390"/>
      <c r="UBG135" s="391"/>
      <c r="UBH135" s="392"/>
      <c r="UBI135" s="393"/>
      <c r="UBJ135" s="394"/>
      <c r="UBK135" s="395"/>
      <c r="UBL135" s="389"/>
      <c r="UBM135" s="390"/>
      <c r="UBN135" s="391"/>
      <c r="UBO135" s="392"/>
      <c r="UBP135" s="393"/>
      <c r="UBQ135" s="394"/>
      <c r="UBR135" s="395"/>
      <c r="UBS135" s="389"/>
      <c r="UBT135" s="390"/>
      <c r="UBU135" s="391"/>
      <c r="UBV135" s="392"/>
      <c r="UBW135" s="393"/>
      <c r="UBX135" s="394"/>
      <c r="UBY135" s="395"/>
      <c r="UBZ135" s="389"/>
      <c r="UCA135" s="390"/>
      <c r="UCB135" s="391"/>
      <c r="UCC135" s="392"/>
      <c r="UCD135" s="393"/>
      <c r="UCE135" s="394"/>
      <c r="UCF135" s="395"/>
      <c r="UCG135" s="389"/>
      <c r="UCH135" s="390"/>
      <c r="UCI135" s="391"/>
      <c r="UCJ135" s="392"/>
      <c r="UCK135" s="393"/>
      <c r="UCL135" s="394"/>
      <c r="UCM135" s="395"/>
      <c r="UCN135" s="389"/>
      <c r="UCO135" s="390"/>
      <c r="UCP135" s="391"/>
      <c r="UCQ135" s="392"/>
      <c r="UCR135" s="393"/>
      <c r="UCS135" s="394"/>
      <c r="UCT135" s="395"/>
      <c r="UCU135" s="389"/>
      <c r="UCV135" s="390"/>
      <c r="UCW135" s="391"/>
      <c r="UCX135" s="392"/>
      <c r="UCY135" s="393"/>
      <c r="UCZ135" s="394"/>
      <c r="UDA135" s="395"/>
      <c r="UDB135" s="389"/>
      <c r="UDC135" s="390"/>
      <c r="UDD135" s="391"/>
      <c r="UDE135" s="392"/>
      <c r="UDF135" s="393"/>
      <c r="UDG135" s="394"/>
      <c r="UDH135" s="395"/>
      <c r="UDI135" s="389"/>
      <c r="UDJ135" s="390"/>
      <c r="UDK135" s="391"/>
      <c r="UDL135" s="392"/>
      <c r="UDM135" s="393"/>
      <c r="UDN135" s="394"/>
      <c r="UDO135" s="395"/>
      <c r="UDP135" s="389"/>
      <c r="UDQ135" s="390"/>
      <c r="UDR135" s="391"/>
      <c r="UDS135" s="392"/>
      <c r="UDT135" s="393"/>
      <c r="UDU135" s="394"/>
      <c r="UDV135" s="395"/>
      <c r="UDW135" s="389"/>
      <c r="UDX135" s="390"/>
      <c r="UDY135" s="391"/>
      <c r="UDZ135" s="392"/>
      <c r="UEA135" s="393"/>
      <c r="UEB135" s="394"/>
      <c r="UEC135" s="395"/>
      <c r="UED135" s="389"/>
      <c r="UEE135" s="390"/>
      <c r="UEF135" s="391"/>
      <c r="UEG135" s="392"/>
      <c r="UEH135" s="393"/>
      <c r="UEI135" s="394"/>
      <c r="UEJ135" s="395"/>
      <c r="UEK135" s="389"/>
      <c r="UEL135" s="390"/>
      <c r="UEM135" s="391"/>
      <c r="UEN135" s="392"/>
      <c r="UEO135" s="393"/>
      <c r="UEP135" s="394"/>
      <c r="UEQ135" s="395"/>
      <c r="UER135" s="389"/>
      <c r="UES135" s="390"/>
      <c r="UET135" s="391"/>
      <c r="UEU135" s="392"/>
      <c r="UEV135" s="393"/>
      <c r="UEW135" s="394"/>
      <c r="UEX135" s="395"/>
      <c r="UEY135" s="389"/>
      <c r="UEZ135" s="390"/>
      <c r="UFA135" s="391"/>
      <c r="UFB135" s="392"/>
      <c r="UFC135" s="393"/>
      <c r="UFD135" s="394"/>
      <c r="UFE135" s="395"/>
      <c r="UFF135" s="389"/>
      <c r="UFG135" s="390"/>
      <c r="UFH135" s="391"/>
      <c r="UFI135" s="392"/>
      <c r="UFJ135" s="393"/>
      <c r="UFK135" s="394"/>
      <c r="UFL135" s="395"/>
      <c r="UFM135" s="389"/>
      <c r="UFN135" s="390"/>
      <c r="UFO135" s="391"/>
      <c r="UFP135" s="392"/>
      <c r="UFQ135" s="393"/>
      <c r="UFR135" s="394"/>
      <c r="UFS135" s="395"/>
      <c r="UFT135" s="389"/>
      <c r="UFU135" s="390"/>
      <c r="UFV135" s="391"/>
      <c r="UFW135" s="392"/>
      <c r="UFX135" s="393"/>
      <c r="UFY135" s="394"/>
      <c r="UFZ135" s="395"/>
      <c r="UGA135" s="389"/>
      <c r="UGB135" s="390"/>
      <c r="UGC135" s="391"/>
      <c r="UGD135" s="392"/>
      <c r="UGE135" s="393"/>
      <c r="UGF135" s="394"/>
      <c r="UGG135" s="395"/>
      <c r="UGH135" s="389"/>
      <c r="UGI135" s="390"/>
      <c r="UGJ135" s="391"/>
      <c r="UGK135" s="392"/>
      <c r="UGL135" s="393"/>
      <c r="UGM135" s="394"/>
      <c r="UGN135" s="395"/>
      <c r="UGO135" s="389"/>
      <c r="UGP135" s="390"/>
      <c r="UGQ135" s="391"/>
      <c r="UGR135" s="392"/>
      <c r="UGS135" s="393"/>
      <c r="UGT135" s="394"/>
      <c r="UGU135" s="395"/>
      <c r="UGV135" s="389"/>
      <c r="UGW135" s="390"/>
      <c r="UGX135" s="391"/>
      <c r="UGY135" s="392"/>
      <c r="UGZ135" s="393"/>
      <c r="UHA135" s="394"/>
      <c r="UHB135" s="395"/>
      <c r="UHC135" s="389"/>
      <c r="UHD135" s="390"/>
      <c r="UHE135" s="391"/>
      <c r="UHF135" s="392"/>
      <c r="UHG135" s="393"/>
      <c r="UHH135" s="394"/>
      <c r="UHI135" s="395"/>
      <c r="UHJ135" s="389"/>
      <c r="UHK135" s="390"/>
      <c r="UHL135" s="391"/>
      <c r="UHM135" s="392"/>
      <c r="UHN135" s="393"/>
      <c r="UHO135" s="394"/>
      <c r="UHP135" s="395"/>
      <c r="UHQ135" s="389"/>
      <c r="UHR135" s="390"/>
      <c r="UHS135" s="391"/>
      <c r="UHT135" s="392"/>
      <c r="UHU135" s="393"/>
      <c r="UHV135" s="394"/>
      <c r="UHW135" s="395"/>
      <c r="UHX135" s="389"/>
      <c r="UHY135" s="390"/>
      <c r="UHZ135" s="391"/>
      <c r="UIA135" s="392"/>
      <c r="UIB135" s="393"/>
      <c r="UIC135" s="394"/>
      <c r="UID135" s="395"/>
      <c r="UIE135" s="389"/>
      <c r="UIF135" s="390"/>
      <c r="UIG135" s="391"/>
      <c r="UIH135" s="392"/>
      <c r="UII135" s="393"/>
      <c r="UIJ135" s="394"/>
      <c r="UIK135" s="395"/>
      <c r="UIL135" s="389"/>
      <c r="UIM135" s="390"/>
      <c r="UIN135" s="391"/>
      <c r="UIO135" s="392"/>
      <c r="UIP135" s="393"/>
      <c r="UIQ135" s="394"/>
      <c r="UIR135" s="395"/>
      <c r="UIS135" s="389"/>
      <c r="UIT135" s="390"/>
      <c r="UIU135" s="391"/>
      <c r="UIV135" s="392"/>
      <c r="UIW135" s="393"/>
      <c r="UIX135" s="394"/>
      <c r="UIY135" s="395"/>
      <c r="UIZ135" s="389"/>
      <c r="UJA135" s="390"/>
      <c r="UJB135" s="391"/>
      <c r="UJC135" s="392"/>
      <c r="UJD135" s="393"/>
      <c r="UJE135" s="394"/>
      <c r="UJF135" s="395"/>
      <c r="UJG135" s="389"/>
      <c r="UJH135" s="390"/>
      <c r="UJI135" s="391"/>
      <c r="UJJ135" s="392"/>
      <c r="UJK135" s="393"/>
      <c r="UJL135" s="394"/>
      <c r="UJM135" s="395"/>
      <c r="UJN135" s="389"/>
      <c r="UJO135" s="390"/>
      <c r="UJP135" s="391"/>
      <c r="UJQ135" s="392"/>
      <c r="UJR135" s="393"/>
      <c r="UJS135" s="394"/>
      <c r="UJT135" s="395"/>
      <c r="UJU135" s="389"/>
      <c r="UJV135" s="390"/>
      <c r="UJW135" s="391"/>
      <c r="UJX135" s="392"/>
      <c r="UJY135" s="393"/>
      <c r="UJZ135" s="394"/>
      <c r="UKA135" s="395"/>
      <c r="UKB135" s="389"/>
      <c r="UKC135" s="390"/>
      <c r="UKD135" s="391"/>
      <c r="UKE135" s="392"/>
      <c r="UKF135" s="393"/>
      <c r="UKG135" s="394"/>
      <c r="UKH135" s="395"/>
      <c r="UKI135" s="389"/>
      <c r="UKJ135" s="390"/>
      <c r="UKK135" s="391"/>
      <c r="UKL135" s="392"/>
      <c r="UKM135" s="393"/>
      <c r="UKN135" s="394"/>
      <c r="UKO135" s="395"/>
      <c r="UKP135" s="389"/>
      <c r="UKQ135" s="390"/>
      <c r="UKR135" s="391"/>
      <c r="UKS135" s="392"/>
      <c r="UKT135" s="393"/>
      <c r="UKU135" s="394"/>
      <c r="UKV135" s="395"/>
      <c r="UKW135" s="389"/>
      <c r="UKX135" s="390"/>
      <c r="UKY135" s="391"/>
      <c r="UKZ135" s="392"/>
      <c r="ULA135" s="393"/>
      <c r="ULB135" s="394"/>
      <c r="ULC135" s="395"/>
      <c r="ULD135" s="389"/>
      <c r="ULE135" s="390"/>
      <c r="ULF135" s="391"/>
      <c r="ULG135" s="392"/>
      <c r="ULH135" s="393"/>
      <c r="ULI135" s="394"/>
      <c r="ULJ135" s="395"/>
      <c r="ULK135" s="389"/>
      <c r="ULL135" s="390"/>
      <c r="ULM135" s="391"/>
      <c r="ULN135" s="392"/>
      <c r="ULO135" s="393"/>
      <c r="ULP135" s="394"/>
      <c r="ULQ135" s="395"/>
      <c r="ULR135" s="389"/>
      <c r="ULS135" s="390"/>
      <c r="ULT135" s="391"/>
      <c r="ULU135" s="392"/>
      <c r="ULV135" s="393"/>
      <c r="ULW135" s="394"/>
      <c r="ULX135" s="395"/>
      <c r="ULY135" s="389"/>
      <c r="ULZ135" s="390"/>
      <c r="UMA135" s="391"/>
      <c r="UMB135" s="392"/>
      <c r="UMC135" s="393"/>
      <c r="UMD135" s="394"/>
      <c r="UME135" s="395"/>
      <c r="UMF135" s="389"/>
      <c r="UMG135" s="390"/>
      <c r="UMH135" s="391"/>
      <c r="UMI135" s="392"/>
      <c r="UMJ135" s="393"/>
      <c r="UMK135" s="394"/>
      <c r="UML135" s="395"/>
      <c r="UMM135" s="389"/>
      <c r="UMN135" s="390"/>
      <c r="UMO135" s="391"/>
      <c r="UMP135" s="392"/>
      <c r="UMQ135" s="393"/>
      <c r="UMR135" s="394"/>
      <c r="UMS135" s="395"/>
      <c r="UMT135" s="389"/>
      <c r="UMU135" s="390"/>
      <c r="UMV135" s="391"/>
      <c r="UMW135" s="392"/>
      <c r="UMX135" s="393"/>
      <c r="UMY135" s="394"/>
      <c r="UMZ135" s="395"/>
      <c r="UNA135" s="389"/>
      <c r="UNB135" s="390"/>
      <c r="UNC135" s="391"/>
      <c r="UND135" s="392"/>
      <c r="UNE135" s="393"/>
      <c r="UNF135" s="394"/>
      <c r="UNG135" s="395"/>
      <c r="UNH135" s="389"/>
      <c r="UNI135" s="390"/>
      <c r="UNJ135" s="391"/>
      <c r="UNK135" s="392"/>
      <c r="UNL135" s="393"/>
      <c r="UNM135" s="394"/>
      <c r="UNN135" s="395"/>
      <c r="UNO135" s="389"/>
      <c r="UNP135" s="390"/>
      <c r="UNQ135" s="391"/>
      <c r="UNR135" s="392"/>
      <c r="UNS135" s="393"/>
      <c r="UNT135" s="394"/>
      <c r="UNU135" s="395"/>
      <c r="UNV135" s="389"/>
      <c r="UNW135" s="390"/>
      <c r="UNX135" s="391"/>
      <c r="UNY135" s="392"/>
      <c r="UNZ135" s="393"/>
      <c r="UOA135" s="394"/>
      <c r="UOB135" s="395"/>
      <c r="UOC135" s="389"/>
      <c r="UOD135" s="390"/>
      <c r="UOE135" s="391"/>
      <c r="UOF135" s="392"/>
      <c r="UOG135" s="393"/>
      <c r="UOH135" s="394"/>
      <c r="UOI135" s="395"/>
      <c r="UOJ135" s="389"/>
      <c r="UOK135" s="390"/>
      <c r="UOL135" s="391"/>
      <c r="UOM135" s="392"/>
      <c r="UON135" s="393"/>
      <c r="UOO135" s="394"/>
      <c r="UOP135" s="395"/>
      <c r="UOQ135" s="389"/>
      <c r="UOR135" s="390"/>
      <c r="UOS135" s="391"/>
      <c r="UOT135" s="392"/>
      <c r="UOU135" s="393"/>
      <c r="UOV135" s="394"/>
      <c r="UOW135" s="395"/>
      <c r="UOX135" s="389"/>
      <c r="UOY135" s="390"/>
      <c r="UOZ135" s="391"/>
      <c r="UPA135" s="392"/>
      <c r="UPB135" s="393"/>
      <c r="UPC135" s="394"/>
      <c r="UPD135" s="395"/>
      <c r="UPE135" s="389"/>
      <c r="UPF135" s="390"/>
      <c r="UPG135" s="391"/>
      <c r="UPH135" s="392"/>
      <c r="UPI135" s="393"/>
      <c r="UPJ135" s="394"/>
      <c r="UPK135" s="395"/>
      <c r="UPL135" s="389"/>
      <c r="UPM135" s="390"/>
      <c r="UPN135" s="391"/>
      <c r="UPO135" s="392"/>
      <c r="UPP135" s="393"/>
      <c r="UPQ135" s="394"/>
      <c r="UPR135" s="395"/>
      <c r="UPS135" s="389"/>
      <c r="UPT135" s="390"/>
      <c r="UPU135" s="391"/>
      <c r="UPV135" s="392"/>
      <c r="UPW135" s="393"/>
      <c r="UPX135" s="394"/>
      <c r="UPY135" s="395"/>
      <c r="UPZ135" s="389"/>
      <c r="UQA135" s="390"/>
      <c r="UQB135" s="391"/>
      <c r="UQC135" s="392"/>
      <c r="UQD135" s="393"/>
      <c r="UQE135" s="394"/>
      <c r="UQF135" s="395"/>
      <c r="UQG135" s="389"/>
      <c r="UQH135" s="390"/>
      <c r="UQI135" s="391"/>
      <c r="UQJ135" s="392"/>
      <c r="UQK135" s="393"/>
      <c r="UQL135" s="394"/>
      <c r="UQM135" s="395"/>
      <c r="UQN135" s="389"/>
      <c r="UQO135" s="390"/>
      <c r="UQP135" s="391"/>
      <c r="UQQ135" s="392"/>
      <c r="UQR135" s="393"/>
      <c r="UQS135" s="394"/>
      <c r="UQT135" s="395"/>
      <c r="UQU135" s="389"/>
      <c r="UQV135" s="390"/>
      <c r="UQW135" s="391"/>
      <c r="UQX135" s="392"/>
      <c r="UQY135" s="393"/>
      <c r="UQZ135" s="394"/>
      <c r="URA135" s="395"/>
      <c r="URB135" s="389"/>
      <c r="URC135" s="390"/>
      <c r="URD135" s="391"/>
      <c r="URE135" s="392"/>
      <c r="URF135" s="393"/>
      <c r="URG135" s="394"/>
      <c r="URH135" s="395"/>
      <c r="URI135" s="389"/>
      <c r="URJ135" s="390"/>
      <c r="URK135" s="391"/>
      <c r="URL135" s="392"/>
      <c r="URM135" s="393"/>
      <c r="URN135" s="394"/>
      <c r="URO135" s="395"/>
      <c r="URP135" s="389"/>
      <c r="URQ135" s="390"/>
      <c r="URR135" s="391"/>
      <c r="URS135" s="392"/>
      <c r="URT135" s="393"/>
      <c r="URU135" s="394"/>
      <c r="URV135" s="395"/>
      <c r="URW135" s="389"/>
      <c r="URX135" s="390"/>
      <c r="URY135" s="391"/>
      <c r="URZ135" s="392"/>
      <c r="USA135" s="393"/>
      <c r="USB135" s="394"/>
      <c r="USC135" s="395"/>
      <c r="USD135" s="389"/>
      <c r="USE135" s="390"/>
      <c r="USF135" s="391"/>
      <c r="USG135" s="392"/>
      <c r="USH135" s="393"/>
      <c r="USI135" s="394"/>
      <c r="USJ135" s="395"/>
      <c r="USK135" s="389"/>
      <c r="USL135" s="390"/>
      <c r="USM135" s="391"/>
      <c r="USN135" s="392"/>
      <c r="USO135" s="393"/>
      <c r="USP135" s="394"/>
      <c r="USQ135" s="395"/>
      <c r="USR135" s="389"/>
      <c r="USS135" s="390"/>
      <c r="UST135" s="391"/>
      <c r="USU135" s="392"/>
      <c r="USV135" s="393"/>
      <c r="USW135" s="394"/>
      <c r="USX135" s="395"/>
      <c r="USY135" s="389"/>
      <c r="USZ135" s="390"/>
      <c r="UTA135" s="391"/>
      <c r="UTB135" s="392"/>
      <c r="UTC135" s="393"/>
      <c r="UTD135" s="394"/>
      <c r="UTE135" s="395"/>
      <c r="UTF135" s="389"/>
      <c r="UTG135" s="390"/>
      <c r="UTH135" s="391"/>
      <c r="UTI135" s="392"/>
      <c r="UTJ135" s="393"/>
      <c r="UTK135" s="394"/>
      <c r="UTL135" s="395"/>
      <c r="UTM135" s="389"/>
      <c r="UTN135" s="390"/>
      <c r="UTO135" s="391"/>
      <c r="UTP135" s="392"/>
      <c r="UTQ135" s="393"/>
      <c r="UTR135" s="394"/>
      <c r="UTS135" s="395"/>
      <c r="UTT135" s="389"/>
      <c r="UTU135" s="390"/>
      <c r="UTV135" s="391"/>
      <c r="UTW135" s="392"/>
      <c r="UTX135" s="393"/>
      <c r="UTY135" s="394"/>
      <c r="UTZ135" s="395"/>
      <c r="UUA135" s="389"/>
      <c r="UUB135" s="390"/>
      <c r="UUC135" s="391"/>
      <c r="UUD135" s="392"/>
      <c r="UUE135" s="393"/>
      <c r="UUF135" s="394"/>
      <c r="UUG135" s="395"/>
      <c r="UUH135" s="389"/>
      <c r="UUI135" s="390"/>
      <c r="UUJ135" s="391"/>
      <c r="UUK135" s="392"/>
      <c r="UUL135" s="393"/>
      <c r="UUM135" s="394"/>
      <c r="UUN135" s="395"/>
      <c r="UUO135" s="389"/>
      <c r="UUP135" s="390"/>
      <c r="UUQ135" s="391"/>
      <c r="UUR135" s="392"/>
      <c r="UUS135" s="393"/>
      <c r="UUT135" s="394"/>
      <c r="UUU135" s="395"/>
      <c r="UUV135" s="389"/>
      <c r="UUW135" s="390"/>
      <c r="UUX135" s="391"/>
      <c r="UUY135" s="392"/>
      <c r="UUZ135" s="393"/>
      <c r="UVA135" s="394"/>
      <c r="UVB135" s="395"/>
      <c r="UVC135" s="389"/>
      <c r="UVD135" s="390"/>
      <c r="UVE135" s="391"/>
      <c r="UVF135" s="392"/>
      <c r="UVG135" s="393"/>
      <c r="UVH135" s="394"/>
      <c r="UVI135" s="395"/>
      <c r="UVJ135" s="389"/>
      <c r="UVK135" s="390"/>
      <c r="UVL135" s="391"/>
      <c r="UVM135" s="392"/>
      <c r="UVN135" s="393"/>
      <c r="UVO135" s="394"/>
      <c r="UVP135" s="395"/>
      <c r="UVQ135" s="389"/>
      <c r="UVR135" s="390"/>
      <c r="UVS135" s="391"/>
      <c r="UVT135" s="392"/>
      <c r="UVU135" s="393"/>
      <c r="UVV135" s="394"/>
      <c r="UVW135" s="395"/>
      <c r="UVX135" s="389"/>
      <c r="UVY135" s="390"/>
      <c r="UVZ135" s="391"/>
      <c r="UWA135" s="392"/>
      <c r="UWB135" s="393"/>
      <c r="UWC135" s="394"/>
      <c r="UWD135" s="395"/>
      <c r="UWE135" s="389"/>
      <c r="UWF135" s="390"/>
      <c r="UWG135" s="391"/>
      <c r="UWH135" s="392"/>
      <c r="UWI135" s="393"/>
      <c r="UWJ135" s="394"/>
      <c r="UWK135" s="395"/>
      <c r="UWL135" s="389"/>
      <c r="UWM135" s="390"/>
      <c r="UWN135" s="391"/>
      <c r="UWO135" s="392"/>
      <c r="UWP135" s="393"/>
      <c r="UWQ135" s="394"/>
      <c r="UWR135" s="395"/>
      <c r="UWS135" s="389"/>
      <c r="UWT135" s="390"/>
      <c r="UWU135" s="391"/>
      <c r="UWV135" s="392"/>
      <c r="UWW135" s="393"/>
      <c r="UWX135" s="394"/>
      <c r="UWY135" s="395"/>
      <c r="UWZ135" s="389"/>
      <c r="UXA135" s="390"/>
      <c r="UXB135" s="391"/>
      <c r="UXC135" s="392"/>
      <c r="UXD135" s="393"/>
      <c r="UXE135" s="394"/>
      <c r="UXF135" s="395"/>
      <c r="UXG135" s="389"/>
      <c r="UXH135" s="390"/>
      <c r="UXI135" s="391"/>
      <c r="UXJ135" s="392"/>
      <c r="UXK135" s="393"/>
      <c r="UXL135" s="394"/>
      <c r="UXM135" s="395"/>
      <c r="UXN135" s="389"/>
      <c r="UXO135" s="390"/>
      <c r="UXP135" s="391"/>
      <c r="UXQ135" s="392"/>
      <c r="UXR135" s="393"/>
      <c r="UXS135" s="394"/>
      <c r="UXT135" s="395"/>
      <c r="UXU135" s="389"/>
      <c r="UXV135" s="390"/>
      <c r="UXW135" s="391"/>
      <c r="UXX135" s="392"/>
      <c r="UXY135" s="393"/>
      <c r="UXZ135" s="394"/>
      <c r="UYA135" s="395"/>
      <c r="UYB135" s="389"/>
      <c r="UYC135" s="390"/>
      <c r="UYD135" s="391"/>
      <c r="UYE135" s="392"/>
      <c r="UYF135" s="393"/>
      <c r="UYG135" s="394"/>
      <c r="UYH135" s="395"/>
      <c r="UYI135" s="389"/>
      <c r="UYJ135" s="390"/>
      <c r="UYK135" s="391"/>
      <c r="UYL135" s="392"/>
      <c r="UYM135" s="393"/>
      <c r="UYN135" s="394"/>
      <c r="UYO135" s="395"/>
      <c r="UYP135" s="389"/>
      <c r="UYQ135" s="390"/>
      <c r="UYR135" s="391"/>
      <c r="UYS135" s="392"/>
      <c r="UYT135" s="393"/>
      <c r="UYU135" s="394"/>
      <c r="UYV135" s="395"/>
      <c r="UYW135" s="389"/>
      <c r="UYX135" s="390"/>
      <c r="UYY135" s="391"/>
      <c r="UYZ135" s="392"/>
      <c r="UZA135" s="393"/>
      <c r="UZB135" s="394"/>
      <c r="UZC135" s="395"/>
      <c r="UZD135" s="389"/>
      <c r="UZE135" s="390"/>
      <c r="UZF135" s="391"/>
      <c r="UZG135" s="392"/>
      <c r="UZH135" s="393"/>
      <c r="UZI135" s="394"/>
      <c r="UZJ135" s="395"/>
      <c r="UZK135" s="389"/>
      <c r="UZL135" s="390"/>
      <c r="UZM135" s="391"/>
      <c r="UZN135" s="392"/>
      <c r="UZO135" s="393"/>
      <c r="UZP135" s="394"/>
      <c r="UZQ135" s="395"/>
      <c r="UZR135" s="389"/>
      <c r="UZS135" s="390"/>
      <c r="UZT135" s="391"/>
      <c r="UZU135" s="392"/>
      <c r="UZV135" s="393"/>
      <c r="UZW135" s="394"/>
      <c r="UZX135" s="395"/>
      <c r="UZY135" s="389"/>
      <c r="UZZ135" s="390"/>
      <c r="VAA135" s="391"/>
      <c r="VAB135" s="392"/>
      <c r="VAC135" s="393"/>
      <c r="VAD135" s="394"/>
      <c r="VAE135" s="395"/>
      <c r="VAF135" s="389"/>
      <c r="VAG135" s="390"/>
      <c r="VAH135" s="391"/>
      <c r="VAI135" s="392"/>
      <c r="VAJ135" s="393"/>
      <c r="VAK135" s="394"/>
      <c r="VAL135" s="395"/>
      <c r="VAM135" s="389"/>
      <c r="VAN135" s="390"/>
      <c r="VAO135" s="391"/>
      <c r="VAP135" s="392"/>
      <c r="VAQ135" s="393"/>
      <c r="VAR135" s="394"/>
      <c r="VAS135" s="395"/>
      <c r="VAT135" s="389"/>
      <c r="VAU135" s="390"/>
      <c r="VAV135" s="391"/>
      <c r="VAW135" s="392"/>
      <c r="VAX135" s="393"/>
      <c r="VAY135" s="394"/>
      <c r="VAZ135" s="395"/>
      <c r="VBA135" s="389"/>
      <c r="VBB135" s="390"/>
      <c r="VBC135" s="391"/>
      <c r="VBD135" s="392"/>
      <c r="VBE135" s="393"/>
      <c r="VBF135" s="394"/>
      <c r="VBG135" s="395"/>
      <c r="VBH135" s="389"/>
      <c r="VBI135" s="390"/>
      <c r="VBJ135" s="391"/>
      <c r="VBK135" s="392"/>
      <c r="VBL135" s="393"/>
      <c r="VBM135" s="394"/>
      <c r="VBN135" s="395"/>
      <c r="VBO135" s="389"/>
      <c r="VBP135" s="390"/>
      <c r="VBQ135" s="391"/>
      <c r="VBR135" s="392"/>
      <c r="VBS135" s="393"/>
      <c r="VBT135" s="394"/>
      <c r="VBU135" s="395"/>
      <c r="VBV135" s="389"/>
      <c r="VBW135" s="390"/>
      <c r="VBX135" s="391"/>
      <c r="VBY135" s="392"/>
      <c r="VBZ135" s="393"/>
      <c r="VCA135" s="394"/>
      <c r="VCB135" s="395"/>
      <c r="VCC135" s="389"/>
      <c r="VCD135" s="390"/>
      <c r="VCE135" s="391"/>
      <c r="VCF135" s="392"/>
      <c r="VCG135" s="393"/>
      <c r="VCH135" s="394"/>
      <c r="VCI135" s="395"/>
      <c r="VCJ135" s="389"/>
      <c r="VCK135" s="390"/>
      <c r="VCL135" s="391"/>
      <c r="VCM135" s="392"/>
      <c r="VCN135" s="393"/>
      <c r="VCO135" s="394"/>
      <c r="VCP135" s="395"/>
      <c r="VCQ135" s="389"/>
      <c r="VCR135" s="390"/>
      <c r="VCS135" s="391"/>
      <c r="VCT135" s="392"/>
      <c r="VCU135" s="393"/>
      <c r="VCV135" s="394"/>
      <c r="VCW135" s="395"/>
      <c r="VCX135" s="389"/>
      <c r="VCY135" s="390"/>
      <c r="VCZ135" s="391"/>
      <c r="VDA135" s="392"/>
      <c r="VDB135" s="393"/>
      <c r="VDC135" s="394"/>
      <c r="VDD135" s="395"/>
      <c r="VDE135" s="389"/>
      <c r="VDF135" s="390"/>
      <c r="VDG135" s="391"/>
      <c r="VDH135" s="392"/>
      <c r="VDI135" s="393"/>
      <c r="VDJ135" s="394"/>
      <c r="VDK135" s="395"/>
      <c r="VDL135" s="389"/>
      <c r="VDM135" s="390"/>
      <c r="VDN135" s="391"/>
      <c r="VDO135" s="392"/>
      <c r="VDP135" s="393"/>
      <c r="VDQ135" s="394"/>
      <c r="VDR135" s="395"/>
      <c r="VDS135" s="389"/>
      <c r="VDT135" s="390"/>
      <c r="VDU135" s="391"/>
      <c r="VDV135" s="392"/>
      <c r="VDW135" s="393"/>
      <c r="VDX135" s="394"/>
      <c r="VDY135" s="395"/>
      <c r="VDZ135" s="389"/>
      <c r="VEA135" s="390"/>
      <c r="VEB135" s="391"/>
      <c r="VEC135" s="392"/>
      <c r="VED135" s="393"/>
      <c r="VEE135" s="394"/>
      <c r="VEF135" s="395"/>
      <c r="VEG135" s="389"/>
      <c r="VEH135" s="390"/>
      <c r="VEI135" s="391"/>
      <c r="VEJ135" s="392"/>
      <c r="VEK135" s="393"/>
      <c r="VEL135" s="394"/>
      <c r="VEM135" s="395"/>
      <c r="VEN135" s="389"/>
      <c r="VEO135" s="390"/>
      <c r="VEP135" s="391"/>
      <c r="VEQ135" s="392"/>
      <c r="VER135" s="393"/>
      <c r="VES135" s="394"/>
      <c r="VET135" s="395"/>
      <c r="VEU135" s="389"/>
      <c r="VEV135" s="390"/>
      <c r="VEW135" s="391"/>
      <c r="VEX135" s="392"/>
      <c r="VEY135" s="393"/>
      <c r="VEZ135" s="394"/>
      <c r="VFA135" s="395"/>
      <c r="VFB135" s="389"/>
      <c r="VFC135" s="390"/>
      <c r="VFD135" s="391"/>
      <c r="VFE135" s="392"/>
      <c r="VFF135" s="393"/>
      <c r="VFG135" s="394"/>
      <c r="VFH135" s="395"/>
      <c r="VFI135" s="389"/>
      <c r="VFJ135" s="390"/>
      <c r="VFK135" s="391"/>
      <c r="VFL135" s="392"/>
      <c r="VFM135" s="393"/>
      <c r="VFN135" s="394"/>
      <c r="VFO135" s="395"/>
      <c r="VFP135" s="389"/>
      <c r="VFQ135" s="390"/>
      <c r="VFR135" s="391"/>
      <c r="VFS135" s="392"/>
      <c r="VFT135" s="393"/>
      <c r="VFU135" s="394"/>
      <c r="VFV135" s="395"/>
      <c r="VFW135" s="389"/>
      <c r="VFX135" s="390"/>
      <c r="VFY135" s="391"/>
      <c r="VFZ135" s="392"/>
      <c r="VGA135" s="393"/>
      <c r="VGB135" s="394"/>
      <c r="VGC135" s="395"/>
      <c r="VGD135" s="389"/>
      <c r="VGE135" s="390"/>
      <c r="VGF135" s="391"/>
      <c r="VGG135" s="392"/>
      <c r="VGH135" s="393"/>
      <c r="VGI135" s="394"/>
      <c r="VGJ135" s="395"/>
      <c r="VGK135" s="389"/>
      <c r="VGL135" s="390"/>
      <c r="VGM135" s="391"/>
      <c r="VGN135" s="392"/>
      <c r="VGO135" s="393"/>
      <c r="VGP135" s="394"/>
      <c r="VGQ135" s="395"/>
      <c r="VGR135" s="389"/>
      <c r="VGS135" s="390"/>
      <c r="VGT135" s="391"/>
      <c r="VGU135" s="392"/>
      <c r="VGV135" s="393"/>
      <c r="VGW135" s="394"/>
      <c r="VGX135" s="395"/>
      <c r="VGY135" s="389"/>
      <c r="VGZ135" s="390"/>
      <c r="VHA135" s="391"/>
      <c r="VHB135" s="392"/>
      <c r="VHC135" s="393"/>
      <c r="VHD135" s="394"/>
      <c r="VHE135" s="395"/>
      <c r="VHF135" s="389"/>
      <c r="VHG135" s="390"/>
      <c r="VHH135" s="391"/>
      <c r="VHI135" s="392"/>
      <c r="VHJ135" s="393"/>
      <c r="VHK135" s="394"/>
      <c r="VHL135" s="395"/>
      <c r="VHM135" s="389"/>
      <c r="VHN135" s="390"/>
      <c r="VHO135" s="391"/>
      <c r="VHP135" s="392"/>
      <c r="VHQ135" s="393"/>
      <c r="VHR135" s="394"/>
      <c r="VHS135" s="395"/>
      <c r="VHT135" s="389"/>
      <c r="VHU135" s="390"/>
      <c r="VHV135" s="391"/>
      <c r="VHW135" s="392"/>
      <c r="VHX135" s="393"/>
      <c r="VHY135" s="394"/>
      <c r="VHZ135" s="395"/>
      <c r="VIA135" s="389"/>
      <c r="VIB135" s="390"/>
      <c r="VIC135" s="391"/>
      <c r="VID135" s="392"/>
      <c r="VIE135" s="393"/>
      <c r="VIF135" s="394"/>
      <c r="VIG135" s="395"/>
      <c r="VIH135" s="389"/>
      <c r="VII135" s="390"/>
      <c r="VIJ135" s="391"/>
      <c r="VIK135" s="392"/>
      <c r="VIL135" s="393"/>
      <c r="VIM135" s="394"/>
      <c r="VIN135" s="395"/>
      <c r="VIO135" s="389"/>
      <c r="VIP135" s="390"/>
      <c r="VIQ135" s="391"/>
      <c r="VIR135" s="392"/>
      <c r="VIS135" s="393"/>
      <c r="VIT135" s="394"/>
      <c r="VIU135" s="395"/>
      <c r="VIV135" s="389"/>
      <c r="VIW135" s="390"/>
      <c r="VIX135" s="391"/>
      <c r="VIY135" s="392"/>
      <c r="VIZ135" s="393"/>
      <c r="VJA135" s="394"/>
      <c r="VJB135" s="395"/>
      <c r="VJC135" s="389"/>
      <c r="VJD135" s="390"/>
      <c r="VJE135" s="391"/>
      <c r="VJF135" s="392"/>
      <c r="VJG135" s="393"/>
      <c r="VJH135" s="394"/>
      <c r="VJI135" s="395"/>
      <c r="VJJ135" s="389"/>
      <c r="VJK135" s="390"/>
      <c r="VJL135" s="391"/>
      <c r="VJM135" s="392"/>
      <c r="VJN135" s="393"/>
      <c r="VJO135" s="394"/>
      <c r="VJP135" s="395"/>
      <c r="VJQ135" s="389"/>
      <c r="VJR135" s="390"/>
      <c r="VJS135" s="391"/>
      <c r="VJT135" s="392"/>
      <c r="VJU135" s="393"/>
      <c r="VJV135" s="394"/>
      <c r="VJW135" s="395"/>
      <c r="VJX135" s="389"/>
      <c r="VJY135" s="390"/>
      <c r="VJZ135" s="391"/>
      <c r="VKA135" s="392"/>
      <c r="VKB135" s="393"/>
      <c r="VKC135" s="394"/>
      <c r="VKD135" s="395"/>
      <c r="VKE135" s="389"/>
      <c r="VKF135" s="390"/>
      <c r="VKG135" s="391"/>
      <c r="VKH135" s="392"/>
      <c r="VKI135" s="393"/>
      <c r="VKJ135" s="394"/>
      <c r="VKK135" s="395"/>
      <c r="VKL135" s="389"/>
      <c r="VKM135" s="390"/>
      <c r="VKN135" s="391"/>
      <c r="VKO135" s="392"/>
      <c r="VKP135" s="393"/>
      <c r="VKQ135" s="394"/>
      <c r="VKR135" s="395"/>
      <c r="VKS135" s="389"/>
      <c r="VKT135" s="390"/>
      <c r="VKU135" s="391"/>
      <c r="VKV135" s="392"/>
      <c r="VKW135" s="393"/>
      <c r="VKX135" s="394"/>
      <c r="VKY135" s="395"/>
      <c r="VKZ135" s="389"/>
      <c r="VLA135" s="390"/>
      <c r="VLB135" s="391"/>
      <c r="VLC135" s="392"/>
      <c r="VLD135" s="393"/>
      <c r="VLE135" s="394"/>
      <c r="VLF135" s="395"/>
      <c r="VLG135" s="389"/>
      <c r="VLH135" s="390"/>
      <c r="VLI135" s="391"/>
      <c r="VLJ135" s="392"/>
      <c r="VLK135" s="393"/>
      <c r="VLL135" s="394"/>
      <c r="VLM135" s="395"/>
      <c r="VLN135" s="389"/>
      <c r="VLO135" s="390"/>
      <c r="VLP135" s="391"/>
      <c r="VLQ135" s="392"/>
      <c r="VLR135" s="393"/>
      <c r="VLS135" s="394"/>
      <c r="VLT135" s="395"/>
      <c r="VLU135" s="389"/>
      <c r="VLV135" s="390"/>
      <c r="VLW135" s="391"/>
      <c r="VLX135" s="392"/>
      <c r="VLY135" s="393"/>
      <c r="VLZ135" s="394"/>
      <c r="VMA135" s="395"/>
      <c r="VMB135" s="389"/>
      <c r="VMC135" s="390"/>
      <c r="VMD135" s="391"/>
      <c r="VME135" s="392"/>
      <c r="VMF135" s="393"/>
      <c r="VMG135" s="394"/>
      <c r="VMH135" s="395"/>
      <c r="VMI135" s="389"/>
      <c r="VMJ135" s="390"/>
      <c r="VMK135" s="391"/>
      <c r="VML135" s="392"/>
      <c r="VMM135" s="393"/>
      <c r="VMN135" s="394"/>
      <c r="VMO135" s="395"/>
      <c r="VMP135" s="389"/>
      <c r="VMQ135" s="390"/>
      <c r="VMR135" s="391"/>
      <c r="VMS135" s="392"/>
      <c r="VMT135" s="393"/>
      <c r="VMU135" s="394"/>
      <c r="VMV135" s="395"/>
      <c r="VMW135" s="389"/>
      <c r="VMX135" s="390"/>
      <c r="VMY135" s="391"/>
      <c r="VMZ135" s="392"/>
      <c r="VNA135" s="393"/>
      <c r="VNB135" s="394"/>
      <c r="VNC135" s="395"/>
      <c r="VND135" s="389"/>
      <c r="VNE135" s="390"/>
      <c r="VNF135" s="391"/>
      <c r="VNG135" s="392"/>
      <c r="VNH135" s="393"/>
      <c r="VNI135" s="394"/>
      <c r="VNJ135" s="395"/>
      <c r="VNK135" s="389"/>
      <c r="VNL135" s="390"/>
      <c r="VNM135" s="391"/>
      <c r="VNN135" s="392"/>
      <c r="VNO135" s="393"/>
      <c r="VNP135" s="394"/>
      <c r="VNQ135" s="395"/>
      <c r="VNR135" s="389"/>
      <c r="VNS135" s="390"/>
      <c r="VNT135" s="391"/>
      <c r="VNU135" s="392"/>
      <c r="VNV135" s="393"/>
      <c r="VNW135" s="394"/>
      <c r="VNX135" s="395"/>
      <c r="VNY135" s="389"/>
      <c r="VNZ135" s="390"/>
      <c r="VOA135" s="391"/>
      <c r="VOB135" s="392"/>
      <c r="VOC135" s="393"/>
      <c r="VOD135" s="394"/>
      <c r="VOE135" s="395"/>
      <c r="VOF135" s="389"/>
      <c r="VOG135" s="390"/>
      <c r="VOH135" s="391"/>
      <c r="VOI135" s="392"/>
      <c r="VOJ135" s="393"/>
      <c r="VOK135" s="394"/>
      <c r="VOL135" s="395"/>
      <c r="VOM135" s="389"/>
      <c r="VON135" s="390"/>
      <c r="VOO135" s="391"/>
      <c r="VOP135" s="392"/>
      <c r="VOQ135" s="393"/>
      <c r="VOR135" s="394"/>
      <c r="VOS135" s="395"/>
      <c r="VOT135" s="389"/>
      <c r="VOU135" s="390"/>
      <c r="VOV135" s="391"/>
      <c r="VOW135" s="392"/>
      <c r="VOX135" s="393"/>
      <c r="VOY135" s="394"/>
      <c r="VOZ135" s="395"/>
      <c r="VPA135" s="389"/>
      <c r="VPB135" s="390"/>
      <c r="VPC135" s="391"/>
      <c r="VPD135" s="392"/>
      <c r="VPE135" s="393"/>
      <c r="VPF135" s="394"/>
      <c r="VPG135" s="395"/>
      <c r="VPH135" s="389"/>
      <c r="VPI135" s="390"/>
      <c r="VPJ135" s="391"/>
      <c r="VPK135" s="392"/>
      <c r="VPL135" s="393"/>
      <c r="VPM135" s="394"/>
      <c r="VPN135" s="395"/>
      <c r="VPO135" s="389"/>
      <c r="VPP135" s="390"/>
      <c r="VPQ135" s="391"/>
      <c r="VPR135" s="392"/>
      <c r="VPS135" s="393"/>
      <c r="VPT135" s="394"/>
      <c r="VPU135" s="395"/>
      <c r="VPV135" s="389"/>
      <c r="VPW135" s="390"/>
      <c r="VPX135" s="391"/>
      <c r="VPY135" s="392"/>
      <c r="VPZ135" s="393"/>
      <c r="VQA135" s="394"/>
      <c r="VQB135" s="395"/>
      <c r="VQC135" s="389"/>
      <c r="VQD135" s="390"/>
      <c r="VQE135" s="391"/>
      <c r="VQF135" s="392"/>
      <c r="VQG135" s="393"/>
      <c r="VQH135" s="394"/>
      <c r="VQI135" s="395"/>
      <c r="VQJ135" s="389"/>
      <c r="VQK135" s="390"/>
      <c r="VQL135" s="391"/>
      <c r="VQM135" s="392"/>
      <c r="VQN135" s="393"/>
      <c r="VQO135" s="394"/>
      <c r="VQP135" s="395"/>
      <c r="VQQ135" s="389"/>
      <c r="VQR135" s="390"/>
      <c r="VQS135" s="391"/>
      <c r="VQT135" s="392"/>
      <c r="VQU135" s="393"/>
      <c r="VQV135" s="394"/>
      <c r="VQW135" s="395"/>
      <c r="VQX135" s="389"/>
      <c r="VQY135" s="390"/>
      <c r="VQZ135" s="391"/>
      <c r="VRA135" s="392"/>
      <c r="VRB135" s="393"/>
      <c r="VRC135" s="394"/>
      <c r="VRD135" s="395"/>
      <c r="VRE135" s="389"/>
      <c r="VRF135" s="390"/>
      <c r="VRG135" s="391"/>
      <c r="VRH135" s="392"/>
      <c r="VRI135" s="393"/>
      <c r="VRJ135" s="394"/>
      <c r="VRK135" s="395"/>
      <c r="VRL135" s="389"/>
      <c r="VRM135" s="390"/>
      <c r="VRN135" s="391"/>
      <c r="VRO135" s="392"/>
      <c r="VRP135" s="393"/>
      <c r="VRQ135" s="394"/>
      <c r="VRR135" s="395"/>
      <c r="VRS135" s="389"/>
      <c r="VRT135" s="390"/>
      <c r="VRU135" s="391"/>
      <c r="VRV135" s="392"/>
      <c r="VRW135" s="393"/>
      <c r="VRX135" s="394"/>
      <c r="VRY135" s="395"/>
      <c r="VRZ135" s="389"/>
      <c r="VSA135" s="390"/>
      <c r="VSB135" s="391"/>
      <c r="VSC135" s="392"/>
      <c r="VSD135" s="393"/>
      <c r="VSE135" s="394"/>
      <c r="VSF135" s="395"/>
      <c r="VSG135" s="389"/>
      <c r="VSH135" s="390"/>
      <c r="VSI135" s="391"/>
      <c r="VSJ135" s="392"/>
      <c r="VSK135" s="393"/>
      <c r="VSL135" s="394"/>
      <c r="VSM135" s="395"/>
      <c r="VSN135" s="389"/>
      <c r="VSO135" s="390"/>
      <c r="VSP135" s="391"/>
      <c r="VSQ135" s="392"/>
      <c r="VSR135" s="393"/>
      <c r="VSS135" s="394"/>
      <c r="VST135" s="395"/>
      <c r="VSU135" s="389"/>
      <c r="VSV135" s="390"/>
      <c r="VSW135" s="391"/>
      <c r="VSX135" s="392"/>
      <c r="VSY135" s="393"/>
      <c r="VSZ135" s="394"/>
      <c r="VTA135" s="395"/>
      <c r="VTB135" s="389"/>
      <c r="VTC135" s="390"/>
      <c r="VTD135" s="391"/>
      <c r="VTE135" s="392"/>
      <c r="VTF135" s="393"/>
      <c r="VTG135" s="394"/>
      <c r="VTH135" s="395"/>
      <c r="VTI135" s="389"/>
      <c r="VTJ135" s="390"/>
      <c r="VTK135" s="391"/>
      <c r="VTL135" s="392"/>
      <c r="VTM135" s="393"/>
      <c r="VTN135" s="394"/>
      <c r="VTO135" s="395"/>
      <c r="VTP135" s="389"/>
      <c r="VTQ135" s="390"/>
      <c r="VTR135" s="391"/>
      <c r="VTS135" s="392"/>
      <c r="VTT135" s="393"/>
      <c r="VTU135" s="394"/>
      <c r="VTV135" s="395"/>
      <c r="VTW135" s="389"/>
      <c r="VTX135" s="390"/>
      <c r="VTY135" s="391"/>
      <c r="VTZ135" s="392"/>
      <c r="VUA135" s="393"/>
      <c r="VUB135" s="394"/>
      <c r="VUC135" s="395"/>
      <c r="VUD135" s="389"/>
      <c r="VUE135" s="390"/>
      <c r="VUF135" s="391"/>
      <c r="VUG135" s="392"/>
      <c r="VUH135" s="393"/>
      <c r="VUI135" s="394"/>
      <c r="VUJ135" s="395"/>
      <c r="VUK135" s="389"/>
      <c r="VUL135" s="390"/>
      <c r="VUM135" s="391"/>
      <c r="VUN135" s="392"/>
      <c r="VUO135" s="393"/>
      <c r="VUP135" s="394"/>
      <c r="VUQ135" s="395"/>
      <c r="VUR135" s="389"/>
      <c r="VUS135" s="390"/>
      <c r="VUT135" s="391"/>
      <c r="VUU135" s="392"/>
      <c r="VUV135" s="393"/>
      <c r="VUW135" s="394"/>
      <c r="VUX135" s="395"/>
      <c r="VUY135" s="389"/>
      <c r="VUZ135" s="390"/>
      <c r="VVA135" s="391"/>
      <c r="VVB135" s="392"/>
      <c r="VVC135" s="393"/>
      <c r="VVD135" s="394"/>
      <c r="VVE135" s="395"/>
      <c r="VVF135" s="389"/>
      <c r="VVG135" s="390"/>
      <c r="VVH135" s="391"/>
      <c r="VVI135" s="392"/>
      <c r="VVJ135" s="393"/>
      <c r="VVK135" s="394"/>
      <c r="VVL135" s="395"/>
      <c r="VVM135" s="389"/>
      <c r="VVN135" s="390"/>
      <c r="VVO135" s="391"/>
      <c r="VVP135" s="392"/>
      <c r="VVQ135" s="393"/>
      <c r="VVR135" s="394"/>
      <c r="VVS135" s="395"/>
      <c r="VVT135" s="389"/>
      <c r="VVU135" s="390"/>
      <c r="VVV135" s="391"/>
      <c r="VVW135" s="392"/>
      <c r="VVX135" s="393"/>
      <c r="VVY135" s="394"/>
      <c r="VVZ135" s="395"/>
      <c r="VWA135" s="389"/>
      <c r="VWB135" s="390"/>
      <c r="VWC135" s="391"/>
      <c r="VWD135" s="392"/>
      <c r="VWE135" s="393"/>
      <c r="VWF135" s="394"/>
      <c r="VWG135" s="395"/>
      <c r="VWH135" s="389"/>
      <c r="VWI135" s="390"/>
      <c r="VWJ135" s="391"/>
      <c r="VWK135" s="392"/>
      <c r="VWL135" s="393"/>
      <c r="VWM135" s="394"/>
      <c r="VWN135" s="395"/>
      <c r="VWO135" s="389"/>
      <c r="VWP135" s="390"/>
      <c r="VWQ135" s="391"/>
      <c r="VWR135" s="392"/>
      <c r="VWS135" s="393"/>
      <c r="VWT135" s="394"/>
      <c r="VWU135" s="395"/>
      <c r="VWV135" s="389"/>
      <c r="VWW135" s="390"/>
      <c r="VWX135" s="391"/>
      <c r="VWY135" s="392"/>
      <c r="VWZ135" s="393"/>
      <c r="VXA135" s="394"/>
      <c r="VXB135" s="395"/>
      <c r="VXC135" s="389"/>
      <c r="VXD135" s="390"/>
      <c r="VXE135" s="391"/>
      <c r="VXF135" s="392"/>
      <c r="VXG135" s="393"/>
      <c r="VXH135" s="394"/>
      <c r="VXI135" s="395"/>
      <c r="VXJ135" s="389"/>
      <c r="VXK135" s="390"/>
      <c r="VXL135" s="391"/>
      <c r="VXM135" s="392"/>
      <c r="VXN135" s="393"/>
      <c r="VXO135" s="394"/>
      <c r="VXP135" s="395"/>
      <c r="VXQ135" s="389"/>
      <c r="VXR135" s="390"/>
      <c r="VXS135" s="391"/>
      <c r="VXT135" s="392"/>
      <c r="VXU135" s="393"/>
      <c r="VXV135" s="394"/>
      <c r="VXW135" s="395"/>
      <c r="VXX135" s="389"/>
      <c r="VXY135" s="390"/>
      <c r="VXZ135" s="391"/>
      <c r="VYA135" s="392"/>
      <c r="VYB135" s="393"/>
      <c r="VYC135" s="394"/>
      <c r="VYD135" s="395"/>
      <c r="VYE135" s="389"/>
      <c r="VYF135" s="390"/>
      <c r="VYG135" s="391"/>
      <c r="VYH135" s="392"/>
      <c r="VYI135" s="393"/>
      <c r="VYJ135" s="394"/>
      <c r="VYK135" s="395"/>
      <c r="VYL135" s="389"/>
      <c r="VYM135" s="390"/>
      <c r="VYN135" s="391"/>
      <c r="VYO135" s="392"/>
      <c r="VYP135" s="393"/>
      <c r="VYQ135" s="394"/>
      <c r="VYR135" s="395"/>
      <c r="VYS135" s="389"/>
      <c r="VYT135" s="390"/>
      <c r="VYU135" s="391"/>
      <c r="VYV135" s="392"/>
      <c r="VYW135" s="393"/>
      <c r="VYX135" s="394"/>
      <c r="VYY135" s="395"/>
      <c r="VYZ135" s="389"/>
      <c r="VZA135" s="390"/>
      <c r="VZB135" s="391"/>
      <c r="VZC135" s="392"/>
      <c r="VZD135" s="393"/>
      <c r="VZE135" s="394"/>
      <c r="VZF135" s="395"/>
      <c r="VZG135" s="389"/>
      <c r="VZH135" s="390"/>
      <c r="VZI135" s="391"/>
      <c r="VZJ135" s="392"/>
      <c r="VZK135" s="393"/>
      <c r="VZL135" s="394"/>
      <c r="VZM135" s="395"/>
      <c r="VZN135" s="389"/>
      <c r="VZO135" s="390"/>
      <c r="VZP135" s="391"/>
      <c r="VZQ135" s="392"/>
      <c r="VZR135" s="393"/>
      <c r="VZS135" s="394"/>
      <c r="VZT135" s="395"/>
      <c r="VZU135" s="389"/>
      <c r="VZV135" s="390"/>
      <c r="VZW135" s="391"/>
      <c r="VZX135" s="392"/>
      <c r="VZY135" s="393"/>
      <c r="VZZ135" s="394"/>
      <c r="WAA135" s="395"/>
      <c r="WAB135" s="389"/>
      <c r="WAC135" s="390"/>
      <c r="WAD135" s="391"/>
      <c r="WAE135" s="392"/>
      <c r="WAF135" s="393"/>
      <c r="WAG135" s="394"/>
      <c r="WAH135" s="395"/>
      <c r="WAI135" s="389"/>
      <c r="WAJ135" s="390"/>
      <c r="WAK135" s="391"/>
      <c r="WAL135" s="392"/>
      <c r="WAM135" s="393"/>
      <c r="WAN135" s="394"/>
      <c r="WAO135" s="395"/>
      <c r="WAP135" s="389"/>
      <c r="WAQ135" s="390"/>
      <c r="WAR135" s="391"/>
      <c r="WAS135" s="392"/>
      <c r="WAT135" s="393"/>
      <c r="WAU135" s="394"/>
      <c r="WAV135" s="395"/>
      <c r="WAW135" s="389"/>
      <c r="WAX135" s="390"/>
      <c r="WAY135" s="391"/>
      <c r="WAZ135" s="392"/>
      <c r="WBA135" s="393"/>
      <c r="WBB135" s="394"/>
      <c r="WBC135" s="395"/>
      <c r="WBD135" s="389"/>
      <c r="WBE135" s="390"/>
      <c r="WBF135" s="391"/>
      <c r="WBG135" s="392"/>
      <c r="WBH135" s="393"/>
      <c r="WBI135" s="394"/>
      <c r="WBJ135" s="395"/>
      <c r="WBK135" s="389"/>
      <c r="WBL135" s="390"/>
      <c r="WBM135" s="391"/>
      <c r="WBN135" s="392"/>
      <c r="WBO135" s="393"/>
      <c r="WBP135" s="394"/>
      <c r="WBQ135" s="395"/>
      <c r="WBR135" s="389"/>
      <c r="WBS135" s="390"/>
      <c r="WBT135" s="391"/>
      <c r="WBU135" s="392"/>
      <c r="WBV135" s="393"/>
      <c r="WBW135" s="394"/>
      <c r="WBX135" s="395"/>
      <c r="WBY135" s="389"/>
      <c r="WBZ135" s="390"/>
      <c r="WCA135" s="391"/>
      <c r="WCB135" s="392"/>
      <c r="WCC135" s="393"/>
      <c r="WCD135" s="394"/>
      <c r="WCE135" s="395"/>
      <c r="WCF135" s="389"/>
      <c r="WCG135" s="390"/>
      <c r="WCH135" s="391"/>
      <c r="WCI135" s="392"/>
      <c r="WCJ135" s="393"/>
      <c r="WCK135" s="394"/>
      <c r="WCL135" s="395"/>
      <c r="WCM135" s="389"/>
      <c r="WCN135" s="390"/>
      <c r="WCO135" s="391"/>
      <c r="WCP135" s="392"/>
      <c r="WCQ135" s="393"/>
      <c r="WCR135" s="394"/>
      <c r="WCS135" s="395"/>
      <c r="WCT135" s="389"/>
      <c r="WCU135" s="390"/>
      <c r="WCV135" s="391"/>
      <c r="WCW135" s="392"/>
      <c r="WCX135" s="393"/>
      <c r="WCY135" s="394"/>
      <c r="WCZ135" s="395"/>
      <c r="WDA135" s="389"/>
      <c r="WDB135" s="390"/>
      <c r="WDC135" s="391"/>
      <c r="WDD135" s="392"/>
      <c r="WDE135" s="393"/>
      <c r="WDF135" s="394"/>
      <c r="WDG135" s="395"/>
      <c r="WDH135" s="389"/>
      <c r="WDI135" s="390"/>
      <c r="WDJ135" s="391"/>
      <c r="WDK135" s="392"/>
      <c r="WDL135" s="393"/>
      <c r="WDM135" s="394"/>
      <c r="WDN135" s="395"/>
      <c r="WDO135" s="389"/>
      <c r="WDP135" s="390"/>
      <c r="WDQ135" s="391"/>
      <c r="WDR135" s="392"/>
      <c r="WDS135" s="393"/>
      <c r="WDT135" s="394"/>
      <c r="WDU135" s="395"/>
      <c r="WDV135" s="389"/>
      <c r="WDW135" s="390"/>
      <c r="WDX135" s="391"/>
      <c r="WDY135" s="392"/>
      <c r="WDZ135" s="393"/>
      <c r="WEA135" s="394"/>
      <c r="WEB135" s="395"/>
      <c r="WEC135" s="389"/>
      <c r="WED135" s="390"/>
      <c r="WEE135" s="391"/>
      <c r="WEF135" s="392"/>
      <c r="WEG135" s="393"/>
      <c r="WEH135" s="394"/>
      <c r="WEI135" s="395"/>
      <c r="WEJ135" s="389"/>
      <c r="WEK135" s="390"/>
      <c r="WEL135" s="391"/>
      <c r="WEM135" s="392"/>
      <c r="WEN135" s="393"/>
      <c r="WEO135" s="394"/>
      <c r="WEP135" s="395"/>
      <c r="WEQ135" s="389"/>
      <c r="WER135" s="390"/>
      <c r="WES135" s="391"/>
      <c r="WET135" s="392"/>
      <c r="WEU135" s="393"/>
      <c r="WEV135" s="394"/>
      <c r="WEW135" s="395"/>
      <c r="WEX135" s="389"/>
      <c r="WEY135" s="390"/>
      <c r="WEZ135" s="391"/>
      <c r="WFA135" s="392"/>
      <c r="WFB135" s="393"/>
      <c r="WFC135" s="394"/>
      <c r="WFD135" s="395"/>
      <c r="WFE135" s="389"/>
      <c r="WFF135" s="390"/>
      <c r="WFG135" s="391"/>
      <c r="WFH135" s="392"/>
      <c r="WFI135" s="393"/>
      <c r="WFJ135" s="394"/>
      <c r="WFK135" s="395"/>
      <c r="WFL135" s="389"/>
      <c r="WFM135" s="390"/>
      <c r="WFN135" s="391"/>
      <c r="WFO135" s="392"/>
      <c r="WFP135" s="393"/>
      <c r="WFQ135" s="394"/>
      <c r="WFR135" s="395"/>
      <c r="WFS135" s="389"/>
      <c r="WFT135" s="390"/>
      <c r="WFU135" s="391"/>
      <c r="WFV135" s="392"/>
      <c r="WFW135" s="393"/>
      <c r="WFX135" s="394"/>
      <c r="WFY135" s="395"/>
      <c r="WFZ135" s="389"/>
      <c r="WGA135" s="390"/>
      <c r="WGB135" s="391"/>
      <c r="WGC135" s="392"/>
      <c r="WGD135" s="393"/>
      <c r="WGE135" s="394"/>
      <c r="WGF135" s="395"/>
      <c r="WGG135" s="389"/>
      <c r="WGH135" s="390"/>
      <c r="WGI135" s="391"/>
      <c r="WGJ135" s="392"/>
      <c r="WGK135" s="393"/>
      <c r="WGL135" s="394"/>
      <c r="WGM135" s="395"/>
      <c r="WGN135" s="389"/>
      <c r="WGO135" s="390"/>
      <c r="WGP135" s="391"/>
      <c r="WGQ135" s="392"/>
      <c r="WGR135" s="393"/>
      <c r="WGS135" s="394"/>
      <c r="WGT135" s="395"/>
      <c r="WGU135" s="389"/>
      <c r="WGV135" s="390"/>
      <c r="WGW135" s="391"/>
      <c r="WGX135" s="392"/>
      <c r="WGY135" s="393"/>
      <c r="WGZ135" s="394"/>
      <c r="WHA135" s="395"/>
      <c r="WHB135" s="389"/>
      <c r="WHC135" s="390"/>
      <c r="WHD135" s="391"/>
      <c r="WHE135" s="392"/>
      <c r="WHF135" s="393"/>
      <c r="WHG135" s="394"/>
      <c r="WHH135" s="395"/>
      <c r="WHI135" s="389"/>
      <c r="WHJ135" s="390"/>
      <c r="WHK135" s="391"/>
      <c r="WHL135" s="392"/>
      <c r="WHM135" s="393"/>
      <c r="WHN135" s="394"/>
      <c r="WHO135" s="395"/>
      <c r="WHP135" s="389"/>
      <c r="WHQ135" s="390"/>
      <c r="WHR135" s="391"/>
      <c r="WHS135" s="392"/>
      <c r="WHT135" s="393"/>
      <c r="WHU135" s="394"/>
      <c r="WHV135" s="395"/>
      <c r="WHW135" s="389"/>
      <c r="WHX135" s="390"/>
      <c r="WHY135" s="391"/>
      <c r="WHZ135" s="392"/>
      <c r="WIA135" s="393"/>
      <c r="WIB135" s="394"/>
      <c r="WIC135" s="395"/>
      <c r="WID135" s="389"/>
      <c r="WIE135" s="390"/>
      <c r="WIF135" s="391"/>
      <c r="WIG135" s="392"/>
      <c r="WIH135" s="393"/>
      <c r="WII135" s="394"/>
      <c r="WIJ135" s="395"/>
      <c r="WIK135" s="389"/>
      <c r="WIL135" s="390"/>
      <c r="WIM135" s="391"/>
      <c r="WIN135" s="392"/>
      <c r="WIO135" s="393"/>
      <c r="WIP135" s="394"/>
      <c r="WIQ135" s="395"/>
      <c r="WIR135" s="389"/>
      <c r="WIS135" s="390"/>
      <c r="WIT135" s="391"/>
      <c r="WIU135" s="392"/>
      <c r="WIV135" s="393"/>
      <c r="WIW135" s="394"/>
      <c r="WIX135" s="395"/>
      <c r="WIY135" s="389"/>
      <c r="WIZ135" s="390"/>
      <c r="WJA135" s="391"/>
      <c r="WJB135" s="392"/>
      <c r="WJC135" s="393"/>
      <c r="WJD135" s="394"/>
      <c r="WJE135" s="395"/>
      <c r="WJF135" s="389"/>
      <c r="WJG135" s="390"/>
      <c r="WJH135" s="391"/>
      <c r="WJI135" s="392"/>
      <c r="WJJ135" s="393"/>
      <c r="WJK135" s="394"/>
      <c r="WJL135" s="395"/>
      <c r="WJM135" s="389"/>
      <c r="WJN135" s="390"/>
      <c r="WJO135" s="391"/>
      <c r="WJP135" s="392"/>
      <c r="WJQ135" s="393"/>
      <c r="WJR135" s="394"/>
      <c r="WJS135" s="395"/>
      <c r="WJT135" s="389"/>
      <c r="WJU135" s="390"/>
      <c r="WJV135" s="391"/>
      <c r="WJW135" s="392"/>
      <c r="WJX135" s="393"/>
      <c r="WJY135" s="394"/>
      <c r="WJZ135" s="395"/>
      <c r="WKA135" s="389"/>
      <c r="WKB135" s="390"/>
      <c r="WKC135" s="391"/>
      <c r="WKD135" s="392"/>
      <c r="WKE135" s="393"/>
      <c r="WKF135" s="394"/>
      <c r="WKG135" s="395"/>
      <c r="WKH135" s="389"/>
      <c r="WKI135" s="390"/>
      <c r="WKJ135" s="391"/>
      <c r="WKK135" s="392"/>
      <c r="WKL135" s="393"/>
      <c r="WKM135" s="394"/>
      <c r="WKN135" s="395"/>
      <c r="WKO135" s="389"/>
      <c r="WKP135" s="390"/>
      <c r="WKQ135" s="391"/>
      <c r="WKR135" s="392"/>
      <c r="WKS135" s="393"/>
      <c r="WKT135" s="394"/>
      <c r="WKU135" s="395"/>
      <c r="WKV135" s="389"/>
      <c r="WKW135" s="390"/>
      <c r="WKX135" s="391"/>
      <c r="WKY135" s="392"/>
      <c r="WKZ135" s="393"/>
      <c r="WLA135" s="394"/>
      <c r="WLB135" s="395"/>
      <c r="WLC135" s="389"/>
      <c r="WLD135" s="390"/>
      <c r="WLE135" s="391"/>
      <c r="WLF135" s="392"/>
      <c r="WLG135" s="393"/>
      <c r="WLH135" s="394"/>
      <c r="WLI135" s="395"/>
      <c r="WLJ135" s="389"/>
      <c r="WLK135" s="390"/>
      <c r="WLL135" s="391"/>
      <c r="WLM135" s="392"/>
      <c r="WLN135" s="393"/>
      <c r="WLO135" s="394"/>
      <c r="WLP135" s="395"/>
      <c r="WLQ135" s="389"/>
      <c r="WLR135" s="390"/>
      <c r="WLS135" s="391"/>
      <c r="WLT135" s="392"/>
      <c r="WLU135" s="393"/>
      <c r="WLV135" s="394"/>
      <c r="WLW135" s="395"/>
      <c r="WLX135" s="389"/>
      <c r="WLY135" s="390"/>
      <c r="WLZ135" s="391"/>
      <c r="WMA135" s="392"/>
      <c r="WMB135" s="393"/>
      <c r="WMC135" s="394"/>
      <c r="WMD135" s="395"/>
      <c r="WME135" s="389"/>
      <c r="WMF135" s="390"/>
      <c r="WMG135" s="391"/>
      <c r="WMH135" s="392"/>
      <c r="WMI135" s="393"/>
      <c r="WMJ135" s="394"/>
      <c r="WMK135" s="395"/>
      <c r="WML135" s="389"/>
      <c r="WMM135" s="390"/>
      <c r="WMN135" s="391"/>
      <c r="WMO135" s="392"/>
      <c r="WMP135" s="393"/>
      <c r="WMQ135" s="394"/>
      <c r="WMR135" s="395"/>
      <c r="WMS135" s="389"/>
      <c r="WMT135" s="390"/>
      <c r="WMU135" s="391"/>
      <c r="WMV135" s="392"/>
      <c r="WMW135" s="393"/>
      <c r="WMX135" s="394"/>
      <c r="WMY135" s="395"/>
      <c r="WMZ135" s="389"/>
      <c r="WNA135" s="390"/>
      <c r="WNB135" s="391"/>
      <c r="WNC135" s="392"/>
      <c r="WND135" s="393"/>
      <c r="WNE135" s="394"/>
      <c r="WNF135" s="395"/>
      <c r="WNG135" s="389"/>
      <c r="WNH135" s="390"/>
      <c r="WNI135" s="391"/>
      <c r="WNJ135" s="392"/>
      <c r="WNK135" s="393"/>
      <c r="WNL135" s="394"/>
      <c r="WNM135" s="395"/>
      <c r="WNN135" s="389"/>
      <c r="WNO135" s="390"/>
      <c r="WNP135" s="391"/>
      <c r="WNQ135" s="392"/>
      <c r="WNR135" s="393"/>
      <c r="WNS135" s="394"/>
      <c r="WNT135" s="395"/>
      <c r="WNU135" s="389"/>
      <c r="WNV135" s="390"/>
      <c r="WNW135" s="391"/>
      <c r="WNX135" s="392"/>
      <c r="WNY135" s="393"/>
      <c r="WNZ135" s="394"/>
      <c r="WOA135" s="395"/>
      <c r="WOB135" s="389"/>
      <c r="WOC135" s="390"/>
      <c r="WOD135" s="391"/>
      <c r="WOE135" s="392"/>
      <c r="WOF135" s="393"/>
      <c r="WOG135" s="394"/>
      <c r="WOH135" s="395"/>
      <c r="WOI135" s="389"/>
      <c r="WOJ135" s="390"/>
      <c r="WOK135" s="391"/>
      <c r="WOL135" s="392"/>
      <c r="WOM135" s="393"/>
      <c r="WON135" s="394"/>
      <c r="WOO135" s="395"/>
      <c r="WOP135" s="389"/>
      <c r="WOQ135" s="390"/>
      <c r="WOR135" s="391"/>
      <c r="WOS135" s="392"/>
      <c r="WOT135" s="393"/>
      <c r="WOU135" s="394"/>
      <c r="WOV135" s="395"/>
      <c r="WOW135" s="389"/>
      <c r="WOX135" s="390"/>
      <c r="WOY135" s="391"/>
      <c r="WOZ135" s="392"/>
      <c r="WPA135" s="393"/>
      <c r="WPB135" s="394"/>
      <c r="WPC135" s="395"/>
      <c r="WPD135" s="389"/>
      <c r="WPE135" s="390"/>
      <c r="WPF135" s="391"/>
      <c r="WPG135" s="392"/>
      <c r="WPH135" s="393"/>
      <c r="WPI135" s="394"/>
      <c r="WPJ135" s="395"/>
      <c r="WPK135" s="389"/>
      <c r="WPL135" s="390"/>
      <c r="WPM135" s="391"/>
      <c r="WPN135" s="392"/>
      <c r="WPO135" s="393"/>
      <c r="WPP135" s="394"/>
      <c r="WPQ135" s="395"/>
      <c r="WPR135" s="389"/>
      <c r="WPS135" s="390"/>
      <c r="WPT135" s="391"/>
      <c r="WPU135" s="392"/>
      <c r="WPV135" s="393"/>
      <c r="WPW135" s="394"/>
      <c r="WPX135" s="395"/>
      <c r="WPY135" s="389"/>
      <c r="WPZ135" s="390"/>
      <c r="WQA135" s="391"/>
      <c r="WQB135" s="392"/>
      <c r="WQC135" s="393"/>
      <c r="WQD135" s="394"/>
      <c r="WQE135" s="395"/>
      <c r="WQF135" s="389"/>
      <c r="WQG135" s="390"/>
      <c r="WQH135" s="391"/>
      <c r="WQI135" s="392"/>
      <c r="WQJ135" s="393"/>
      <c r="WQK135" s="394"/>
      <c r="WQL135" s="395"/>
      <c r="WQM135" s="389"/>
      <c r="WQN135" s="390"/>
      <c r="WQO135" s="391"/>
      <c r="WQP135" s="392"/>
      <c r="WQQ135" s="393"/>
      <c r="WQR135" s="394"/>
      <c r="WQS135" s="395"/>
      <c r="WQT135" s="389"/>
      <c r="WQU135" s="390"/>
      <c r="WQV135" s="391"/>
      <c r="WQW135" s="392"/>
      <c r="WQX135" s="393"/>
      <c r="WQY135" s="394"/>
      <c r="WQZ135" s="395"/>
      <c r="WRA135" s="389"/>
      <c r="WRB135" s="390"/>
      <c r="WRC135" s="391"/>
      <c r="WRD135" s="392"/>
      <c r="WRE135" s="393"/>
      <c r="WRF135" s="394"/>
      <c r="WRG135" s="395"/>
      <c r="WRH135" s="389"/>
      <c r="WRI135" s="390"/>
      <c r="WRJ135" s="391"/>
      <c r="WRK135" s="392"/>
      <c r="WRL135" s="393"/>
      <c r="WRM135" s="394"/>
      <c r="WRN135" s="395"/>
      <c r="WRO135" s="389"/>
      <c r="WRP135" s="390"/>
      <c r="WRQ135" s="391"/>
      <c r="WRR135" s="392"/>
      <c r="WRS135" s="393"/>
      <c r="WRT135" s="394"/>
      <c r="WRU135" s="395"/>
      <c r="WRV135" s="389"/>
      <c r="WRW135" s="390"/>
      <c r="WRX135" s="391"/>
      <c r="WRY135" s="392"/>
      <c r="WRZ135" s="393"/>
      <c r="WSA135" s="394"/>
      <c r="WSB135" s="395"/>
      <c r="WSC135" s="389"/>
      <c r="WSD135" s="390"/>
      <c r="WSE135" s="391"/>
      <c r="WSF135" s="392"/>
      <c r="WSG135" s="393"/>
      <c r="WSH135" s="394"/>
      <c r="WSI135" s="395"/>
      <c r="WSJ135" s="389"/>
      <c r="WSK135" s="390"/>
      <c r="WSL135" s="391"/>
      <c r="WSM135" s="392"/>
      <c r="WSN135" s="393"/>
      <c r="WSO135" s="394"/>
      <c r="WSP135" s="395"/>
      <c r="WSQ135" s="389"/>
      <c r="WSR135" s="390"/>
      <c r="WSS135" s="391"/>
      <c r="WST135" s="392"/>
      <c r="WSU135" s="393"/>
      <c r="WSV135" s="394"/>
      <c r="WSW135" s="395"/>
      <c r="WSX135" s="389"/>
      <c r="WSY135" s="390"/>
      <c r="WSZ135" s="391"/>
      <c r="WTA135" s="392"/>
      <c r="WTB135" s="393"/>
      <c r="WTC135" s="394"/>
      <c r="WTD135" s="395"/>
      <c r="WTE135" s="389"/>
      <c r="WTF135" s="390"/>
      <c r="WTG135" s="391"/>
      <c r="WTH135" s="392"/>
      <c r="WTI135" s="393"/>
      <c r="WTJ135" s="394"/>
      <c r="WTK135" s="395"/>
      <c r="WTL135" s="389"/>
      <c r="WTM135" s="390"/>
      <c r="WTN135" s="391"/>
      <c r="WTO135" s="392"/>
      <c r="WTP135" s="393"/>
      <c r="WTQ135" s="394"/>
      <c r="WTR135" s="395"/>
      <c r="WTS135" s="389"/>
      <c r="WTT135" s="390"/>
      <c r="WTU135" s="391"/>
      <c r="WTV135" s="392"/>
      <c r="WTW135" s="393"/>
      <c r="WTX135" s="394"/>
      <c r="WTY135" s="395"/>
      <c r="WTZ135" s="389"/>
      <c r="WUA135" s="390"/>
      <c r="WUB135" s="391"/>
      <c r="WUC135" s="392"/>
      <c r="WUD135" s="393"/>
      <c r="WUE135" s="394"/>
      <c r="WUF135" s="395"/>
      <c r="WUG135" s="389"/>
      <c r="WUH135" s="390"/>
      <c r="WUI135" s="391"/>
      <c r="WUJ135" s="392"/>
      <c r="WUK135" s="393"/>
      <c r="WUL135" s="394"/>
      <c r="WUM135" s="395"/>
      <c r="WUN135" s="389"/>
      <c r="WUO135" s="390"/>
      <c r="WUP135" s="391"/>
      <c r="WUQ135" s="392"/>
      <c r="WUR135" s="393"/>
      <c r="WUS135" s="394"/>
      <c r="WUT135" s="395"/>
      <c r="WUU135" s="389"/>
      <c r="WUV135" s="390"/>
      <c r="WUW135" s="391"/>
      <c r="WUX135" s="392"/>
      <c r="WUY135" s="393"/>
      <c r="WUZ135" s="394"/>
      <c r="WVA135" s="395"/>
      <c r="WVB135" s="389"/>
      <c r="WVC135" s="390"/>
      <c r="WVD135" s="391"/>
      <c r="WVE135" s="392"/>
      <c r="WVF135" s="393"/>
      <c r="WVG135" s="394"/>
      <c r="WVH135" s="395"/>
      <c r="WVI135" s="389"/>
      <c r="WVJ135" s="390"/>
      <c r="WVK135" s="391"/>
      <c r="WVL135" s="392"/>
      <c r="WVM135" s="393"/>
      <c r="WVN135" s="394"/>
      <c r="WVO135" s="395"/>
      <c r="WVP135" s="389"/>
      <c r="WVQ135" s="390"/>
      <c r="WVR135" s="391"/>
      <c r="WVS135" s="392"/>
      <c r="WVT135" s="393"/>
      <c r="WVU135" s="394"/>
      <c r="WVV135" s="395"/>
      <c r="WVW135" s="389"/>
      <c r="WVX135" s="390"/>
      <c r="WVY135" s="391"/>
      <c r="WVZ135" s="392"/>
      <c r="WWA135" s="393"/>
      <c r="WWB135" s="394"/>
      <c r="WWC135" s="395"/>
      <c r="WWD135" s="389"/>
      <c r="WWE135" s="390"/>
      <c r="WWF135" s="391"/>
      <c r="WWG135" s="392"/>
      <c r="WWH135" s="393"/>
      <c r="WWI135" s="394"/>
      <c r="WWJ135" s="395"/>
      <c r="WWK135" s="389"/>
      <c r="WWL135" s="390"/>
      <c r="WWM135" s="391"/>
      <c r="WWN135" s="392"/>
      <c r="WWO135" s="393"/>
      <c r="WWP135" s="394"/>
      <c r="WWQ135" s="395"/>
      <c r="WWR135" s="389"/>
      <c r="WWS135" s="390"/>
      <c r="WWT135" s="391"/>
      <c r="WWU135" s="392"/>
      <c r="WWV135" s="393"/>
      <c r="WWW135" s="394"/>
      <c r="WWX135" s="395"/>
      <c r="WWY135" s="389"/>
      <c r="WWZ135" s="390"/>
      <c r="WXA135" s="391"/>
      <c r="WXB135" s="392"/>
      <c r="WXC135" s="393"/>
      <c r="WXD135" s="394"/>
      <c r="WXE135" s="395"/>
      <c r="WXF135" s="389"/>
      <c r="WXG135" s="390"/>
      <c r="WXH135" s="391"/>
      <c r="WXI135" s="392"/>
      <c r="WXJ135" s="393"/>
      <c r="WXK135" s="394"/>
      <c r="WXL135" s="395"/>
      <c r="WXM135" s="389"/>
      <c r="WXN135" s="390"/>
      <c r="WXO135" s="391"/>
      <c r="WXP135" s="392"/>
      <c r="WXQ135" s="393"/>
      <c r="WXR135" s="394"/>
      <c r="WXS135" s="395"/>
      <c r="WXT135" s="389"/>
      <c r="WXU135" s="390"/>
      <c r="WXV135" s="391"/>
      <c r="WXW135" s="392"/>
      <c r="WXX135" s="393"/>
      <c r="WXY135" s="394"/>
      <c r="WXZ135" s="395"/>
      <c r="WYA135" s="389"/>
      <c r="WYB135" s="390"/>
      <c r="WYC135" s="391"/>
      <c r="WYD135" s="392"/>
      <c r="WYE135" s="393"/>
      <c r="WYF135" s="394"/>
      <c r="WYG135" s="395"/>
      <c r="WYH135" s="389"/>
      <c r="WYI135" s="390"/>
      <c r="WYJ135" s="391"/>
      <c r="WYK135" s="392"/>
      <c r="WYL135" s="393"/>
      <c r="WYM135" s="394"/>
      <c r="WYN135" s="395"/>
      <c r="WYO135" s="389"/>
      <c r="WYP135" s="390"/>
      <c r="WYQ135" s="391"/>
      <c r="WYR135" s="392"/>
      <c r="WYS135" s="393"/>
      <c r="WYT135" s="394"/>
      <c r="WYU135" s="395"/>
      <c r="WYV135" s="389"/>
      <c r="WYW135" s="390"/>
      <c r="WYX135" s="391"/>
      <c r="WYY135" s="392"/>
      <c r="WYZ135" s="393"/>
      <c r="WZA135" s="394"/>
      <c r="WZB135" s="395"/>
      <c r="WZC135" s="389"/>
      <c r="WZD135" s="390"/>
      <c r="WZE135" s="391"/>
      <c r="WZF135" s="392"/>
      <c r="WZG135" s="393"/>
      <c r="WZH135" s="394"/>
      <c r="WZI135" s="395"/>
      <c r="WZJ135" s="389"/>
      <c r="WZK135" s="390"/>
      <c r="WZL135" s="391"/>
      <c r="WZM135" s="392"/>
      <c r="WZN135" s="393"/>
      <c r="WZO135" s="394"/>
      <c r="WZP135" s="395"/>
      <c r="WZQ135" s="389"/>
      <c r="WZR135" s="390"/>
      <c r="WZS135" s="391"/>
      <c r="WZT135" s="392"/>
      <c r="WZU135" s="393"/>
      <c r="WZV135" s="394"/>
      <c r="WZW135" s="395"/>
      <c r="WZX135" s="389"/>
      <c r="WZY135" s="390"/>
      <c r="WZZ135" s="391"/>
      <c r="XAA135" s="392"/>
      <c r="XAB135" s="393"/>
      <c r="XAC135" s="394"/>
      <c r="XAD135" s="395"/>
      <c r="XAE135" s="389"/>
      <c r="XAF135" s="390"/>
      <c r="XAG135" s="391"/>
      <c r="XAH135" s="392"/>
      <c r="XAI135" s="393"/>
      <c r="XAJ135" s="394"/>
      <c r="XAK135" s="395"/>
      <c r="XAL135" s="389"/>
      <c r="XAM135" s="390"/>
      <c r="XAN135" s="391"/>
      <c r="XAO135" s="392"/>
      <c r="XAP135" s="393"/>
      <c r="XAQ135" s="394"/>
      <c r="XAR135" s="395"/>
      <c r="XAS135" s="389"/>
      <c r="XAT135" s="390"/>
      <c r="XAU135" s="391"/>
      <c r="XAV135" s="392"/>
      <c r="XAW135" s="393"/>
      <c r="XAX135" s="394"/>
      <c r="XAY135" s="395"/>
      <c r="XAZ135" s="389"/>
      <c r="XBA135" s="390"/>
      <c r="XBB135" s="391"/>
      <c r="XBC135" s="392"/>
      <c r="XBD135" s="393"/>
      <c r="XBE135" s="394"/>
      <c r="XBF135" s="395"/>
      <c r="XBG135" s="389"/>
      <c r="XBH135" s="390"/>
      <c r="XBI135" s="391"/>
      <c r="XBJ135" s="392"/>
      <c r="XBK135" s="393"/>
      <c r="XBL135" s="394"/>
      <c r="XBM135" s="395"/>
      <c r="XBN135" s="389"/>
      <c r="XBO135" s="390"/>
      <c r="XBP135" s="391"/>
      <c r="XBQ135" s="392"/>
      <c r="XBR135" s="393"/>
      <c r="XBS135" s="394"/>
      <c r="XBT135" s="395"/>
      <c r="XBU135" s="389"/>
      <c r="XBV135" s="390"/>
      <c r="XBW135" s="391"/>
      <c r="XBX135" s="392"/>
      <c r="XBY135" s="393"/>
      <c r="XBZ135" s="394"/>
      <c r="XCA135" s="395"/>
      <c r="XCB135" s="389"/>
      <c r="XCC135" s="390"/>
      <c r="XCD135" s="391"/>
      <c r="XCE135" s="392"/>
      <c r="XCF135" s="393"/>
      <c r="XCG135" s="394"/>
      <c r="XCH135" s="395"/>
      <c r="XCI135" s="389"/>
      <c r="XCJ135" s="390"/>
      <c r="XCK135" s="391"/>
      <c r="XCL135" s="392"/>
      <c r="XCM135" s="393"/>
      <c r="XCN135" s="394"/>
      <c r="XCO135" s="395"/>
      <c r="XCP135" s="389"/>
      <c r="XCQ135" s="390"/>
      <c r="XCR135" s="391"/>
      <c r="XCS135" s="392"/>
      <c r="XCT135" s="393"/>
      <c r="XCU135" s="394"/>
      <c r="XCV135" s="395"/>
      <c r="XCW135" s="389"/>
      <c r="XCX135" s="390"/>
      <c r="XCY135" s="391"/>
      <c r="XCZ135" s="392"/>
      <c r="XDA135" s="393"/>
      <c r="XDB135" s="394"/>
      <c r="XDC135" s="395"/>
      <c r="XDD135" s="389"/>
      <c r="XDE135" s="390"/>
      <c r="XDF135" s="391"/>
      <c r="XDG135" s="392"/>
      <c r="XDH135" s="393"/>
      <c r="XDI135" s="394"/>
      <c r="XDJ135" s="395"/>
      <c r="XDK135" s="389"/>
      <c r="XDL135" s="390"/>
      <c r="XDM135" s="391"/>
      <c r="XDN135" s="392"/>
      <c r="XDO135" s="393"/>
      <c r="XDP135" s="394"/>
      <c r="XDQ135" s="395"/>
      <c r="XDR135" s="389"/>
      <c r="XDS135" s="390"/>
      <c r="XDT135" s="391"/>
      <c r="XDU135" s="392"/>
      <c r="XDV135" s="393"/>
      <c r="XDW135" s="394"/>
      <c r="XDX135" s="395"/>
      <c r="XDY135" s="389"/>
      <c r="XDZ135" s="390"/>
      <c r="XEA135" s="391"/>
      <c r="XEB135" s="392"/>
      <c r="XEC135" s="393"/>
      <c r="XED135" s="394"/>
      <c r="XEE135" s="395"/>
      <c r="XEF135" s="389"/>
      <c r="XEG135" s="390"/>
      <c r="XEH135" s="391"/>
      <c r="XEI135" s="392"/>
      <c r="XEJ135" s="393"/>
      <c r="XEK135" s="394"/>
      <c r="XEL135" s="395"/>
      <c r="XEM135" s="389"/>
      <c r="XEN135" s="390"/>
      <c r="XEO135" s="391"/>
      <c r="XEP135" s="392"/>
      <c r="XEQ135" s="393"/>
      <c r="XER135" s="394"/>
      <c r="XES135" s="395"/>
      <c r="XET135" s="389"/>
      <c r="XEU135" s="390"/>
      <c r="XEV135" s="391"/>
      <c r="XEW135" s="392"/>
      <c r="XEX135" s="393"/>
      <c r="XEY135" s="394"/>
      <c r="XEZ135" s="395"/>
      <c r="XFA135" s="389"/>
      <c r="XFB135" s="390"/>
      <c r="XFC135" s="391"/>
      <c r="XFD135" s="392"/>
    </row>
    <row r="136" spans="1:16384" s="10" customFormat="1" ht="90" x14ac:dyDescent="0.2">
      <c r="A136" s="704"/>
      <c r="B136" s="371" t="s">
        <v>1093</v>
      </c>
      <c r="C136" s="377">
        <v>13600000</v>
      </c>
      <c r="D136" s="381"/>
      <c r="E136" s="374">
        <f t="shared" si="12"/>
        <v>13600000</v>
      </c>
      <c r="F136" s="375">
        <v>42648</v>
      </c>
      <c r="G136" s="376" t="s">
        <v>1102</v>
      </c>
      <c r="H136" s="389"/>
      <c r="I136" s="390"/>
      <c r="J136" s="391"/>
      <c r="K136" s="392"/>
      <c r="L136" s="393"/>
      <c r="M136" s="394"/>
      <c r="N136" s="395"/>
      <c r="O136" s="389"/>
      <c r="P136" s="390"/>
      <c r="Q136" s="391"/>
      <c r="R136" s="392"/>
      <c r="S136" s="393"/>
      <c r="T136" s="394"/>
      <c r="U136" s="395"/>
      <c r="V136" s="389"/>
      <c r="W136" s="390"/>
      <c r="X136" s="391"/>
      <c r="Y136" s="392"/>
      <c r="Z136" s="393"/>
      <c r="AA136" s="394"/>
      <c r="AB136" s="395"/>
      <c r="AC136" s="389"/>
      <c r="AD136" s="390"/>
      <c r="AE136" s="391"/>
      <c r="AF136" s="392"/>
      <c r="AG136" s="393"/>
      <c r="AH136" s="394"/>
      <c r="AI136" s="395"/>
      <c r="AJ136" s="389"/>
      <c r="AK136" s="390"/>
      <c r="AL136" s="391"/>
      <c r="AM136" s="392"/>
      <c r="AN136" s="393"/>
      <c r="AO136" s="394"/>
      <c r="AP136" s="395"/>
      <c r="AQ136" s="389"/>
      <c r="AR136" s="390"/>
      <c r="AS136" s="391"/>
      <c r="AT136" s="392"/>
      <c r="AU136" s="393"/>
      <c r="AV136" s="394"/>
      <c r="AW136" s="395"/>
      <c r="AX136" s="389"/>
      <c r="AY136" s="390"/>
      <c r="AZ136" s="391"/>
      <c r="BA136" s="392"/>
      <c r="BB136" s="393"/>
      <c r="BC136" s="394"/>
      <c r="BD136" s="395"/>
      <c r="BE136" s="389"/>
      <c r="BF136" s="390"/>
      <c r="BG136" s="391"/>
      <c r="BH136" s="392"/>
      <c r="BI136" s="393"/>
      <c r="BJ136" s="394"/>
      <c r="BK136" s="395"/>
      <c r="BL136" s="389"/>
      <c r="BM136" s="390"/>
      <c r="BN136" s="391"/>
      <c r="BO136" s="392"/>
      <c r="BP136" s="393"/>
      <c r="BQ136" s="394"/>
      <c r="BR136" s="395"/>
      <c r="BS136" s="389"/>
      <c r="BT136" s="390"/>
      <c r="BU136" s="391"/>
      <c r="BV136" s="392"/>
      <c r="BW136" s="393"/>
      <c r="BX136" s="394"/>
      <c r="BY136" s="395"/>
      <c r="BZ136" s="389"/>
      <c r="CA136" s="390"/>
      <c r="CB136" s="391"/>
      <c r="CC136" s="392"/>
      <c r="CD136" s="393"/>
      <c r="CE136" s="394"/>
      <c r="CF136" s="395"/>
      <c r="CG136" s="389"/>
      <c r="CH136" s="390"/>
      <c r="CI136" s="391"/>
      <c r="CJ136" s="392"/>
      <c r="CK136" s="393"/>
      <c r="CL136" s="394"/>
      <c r="CM136" s="395"/>
      <c r="CN136" s="389"/>
      <c r="CO136" s="390"/>
      <c r="CP136" s="391"/>
      <c r="CQ136" s="392"/>
      <c r="CR136" s="393"/>
      <c r="CS136" s="394"/>
      <c r="CT136" s="395"/>
      <c r="CU136" s="389"/>
      <c r="CV136" s="390"/>
      <c r="CW136" s="391"/>
      <c r="CX136" s="392"/>
      <c r="CY136" s="393"/>
      <c r="CZ136" s="394"/>
      <c r="DA136" s="395"/>
      <c r="DB136" s="389"/>
      <c r="DC136" s="390"/>
      <c r="DD136" s="391"/>
      <c r="DE136" s="392"/>
      <c r="DF136" s="393"/>
      <c r="DG136" s="394"/>
      <c r="DH136" s="395"/>
      <c r="DI136" s="389"/>
      <c r="DJ136" s="390"/>
      <c r="DK136" s="391"/>
      <c r="DL136" s="392"/>
      <c r="DM136" s="393"/>
      <c r="DN136" s="394"/>
      <c r="DO136" s="395"/>
      <c r="DP136" s="389"/>
      <c r="DQ136" s="390"/>
      <c r="DR136" s="391"/>
      <c r="DS136" s="392"/>
      <c r="DT136" s="393"/>
      <c r="DU136" s="394"/>
      <c r="DV136" s="395"/>
      <c r="DW136" s="389"/>
      <c r="DX136" s="390"/>
      <c r="DY136" s="391"/>
      <c r="DZ136" s="392"/>
      <c r="EA136" s="393"/>
      <c r="EB136" s="394"/>
      <c r="EC136" s="395"/>
      <c r="ED136" s="389"/>
      <c r="EE136" s="390"/>
      <c r="EF136" s="391"/>
      <c r="EG136" s="392"/>
      <c r="EH136" s="393"/>
      <c r="EI136" s="394"/>
      <c r="EJ136" s="395"/>
      <c r="EK136" s="389"/>
      <c r="EL136" s="390"/>
      <c r="EM136" s="391"/>
      <c r="EN136" s="392"/>
      <c r="EO136" s="393"/>
      <c r="EP136" s="394"/>
      <c r="EQ136" s="395"/>
      <c r="ER136" s="389"/>
      <c r="ES136" s="390"/>
      <c r="ET136" s="391"/>
      <c r="EU136" s="392"/>
      <c r="EV136" s="393"/>
      <c r="EW136" s="394"/>
      <c r="EX136" s="395"/>
      <c r="EY136" s="389"/>
      <c r="EZ136" s="390"/>
      <c r="FA136" s="391"/>
      <c r="FB136" s="392"/>
      <c r="FC136" s="393"/>
      <c r="FD136" s="394"/>
      <c r="FE136" s="395"/>
      <c r="FF136" s="389"/>
      <c r="FG136" s="390"/>
      <c r="FH136" s="391"/>
      <c r="FI136" s="392"/>
      <c r="FJ136" s="393"/>
      <c r="FK136" s="394"/>
      <c r="FL136" s="395"/>
      <c r="FM136" s="389"/>
      <c r="FN136" s="390"/>
      <c r="FO136" s="391"/>
      <c r="FP136" s="392"/>
      <c r="FQ136" s="393"/>
      <c r="FR136" s="394"/>
      <c r="FS136" s="395"/>
      <c r="FT136" s="389"/>
      <c r="FU136" s="390"/>
      <c r="FV136" s="391"/>
      <c r="FW136" s="392"/>
      <c r="FX136" s="393"/>
      <c r="FY136" s="394"/>
      <c r="FZ136" s="395"/>
      <c r="GA136" s="389"/>
      <c r="GB136" s="390"/>
      <c r="GC136" s="391"/>
      <c r="GD136" s="392"/>
      <c r="GE136" s="393"/>
      <c r="GF136" s="394"/>
      <c r="GG136" s="395"/>
      <c r="GH136" s="389"/>
      <c r="GI136" s="390"/>
      <c r="GJ136" s="391"/>
      <c r="GK136" s="392"/>
      <c r="GL136" s="393"/>
      <c r="GM136" s="394"/>
      <c r="GN136" s="395"/>
      <c r="GO136" s="389"/>
      <c r="GP136" s="390"/>
      <c r="GQ136" s="391"/>
      <c r="GR136" s="392"/>
      <c r="GS136" s="393"/>
      <c r="GT136" s="394"/>
      <c r="GU136" s="395"/>
      <c r="GV136" s="389"/>
      <c r="GW136" s="390"/>
      <c r="GX136" s="391"/>
      <c r="GY136" s="392"/>
      <c r="GZ136" s="393"/>
      <c r="HA136" s="394"/>
      <c r="HB136" s="395"/>
      <c r="HC136" s="389"/>
      <c r="HD136" s="390"/>
      <c r="HE136" s="391"/>
      <c r="HF136" s="392"/>
      <c r="HG136" s="393"/>
      <c r="HH136" s="394"/>
      <c r="HI136" s="395"/>
      <c r="HJ136" s="389"/>
      <c r="HK136" s="390"/>
      <c r="HL136" s="391"/>
      <c r="HM136" s="392"/>
      <c r="HN136" s="393"/>
      <c r="HO136" s="394"/>
      <c r="HP136" s="395"/>
      <c r="HQ136" s="389"/>
      <c r="HR136" s="390"/>
      <c r="HS136" s="391"/>
      <c r="HT136" s="392"/>
      <c r="HU136" s="393"/>
      <c r="HV136" s="394"/>
      <c r="HW136" s="395"/>
      <c r="HX136" s="389"/>
      <c r="HY136" s="390"/>
      <c r="HZ136" s="391"/>
      <c r="IA136" s="392"/>
      <c r="IB136" s="393"/>
      <c r="IC136" s="394"/>
      <c r="ID136" s="395"/>
      <c r="IE136" s="389"/>
      <c r="IF136" s="390"/>
      <c r="IG136" s="391"/>
      <c r="IH136" s="392"/>
      <c r="II136" s="393"/>
      <c r="IJ136" s="394"/>
      <c r="IK136" s="395"/>
      <c r="IL136" s="389"/>
      <c r="IM136" s="390"/>
      <c r="IN136" s="391"/>
      <c r="IO136" s="392"/>
      <c r="IP136" s="393"/>
      <c r="IQ136" s="394"/>
      <c r="IR136" s="395"/>
      <c r="IS136" s="389"/>
      <c r="IT136" s="390"/>
      <c r="IU136" s="391"/>
      <c r="IV136" s="392"/>
      <c r="IW136" s="393"/>
      <c r="IX136" s="394"/>
      <c r="IY136" s="395"/>
      <c r="IZ136" s="389"/>
      <c r="JA136" s="390"/>
      <c r="JB136" s="391"/>
      <c r="JC136" s="392"/>
      <c r="JD136" s="393"/>
      <c r="JE136" s="394"/>
      <c r="JF136" s="395"/>
      <c r="JG136" s="389"/>
      <c r="JH136" s="390"/>
      <c r="JI136" s="391"/>
      <c r="JJ136" s="392"/>
      <c r="JK136" s="393"/>
      <c r="JL136" s="394"/>
      <c r="JM136" s="395"/>
      <c r="JN136" s="389"/>
      <c r="JO136" s="390"/>
      <c r="JP136" s="391"/>
      <c r="JQ136" s="392"/>
      <c r="JR136" s="393"/>
      <c r="JS136" s="394"/>
      <c r="JT136" s="395"/>
      <c r="JU136" s="389"/>
      <c r="JV136" s="390"/>
      <c r="JW136" s="391"/>
      <c r="JX136" s="392"/>
      <c r="JY136" s="393"/>
      <c r="JZ136" s="394"/>
      <c r="KA136" s="395"/>
      <c r="KB136" s="389"/>
      <c r="KC136" s="390"/>
      <c r="KD136" s="391"/>
      <c r="KE136" s="392"/>
      <c r="KF136" s="393"/>
      <c r="KG136" s="394"/>
      <c r="KH136" s="395"/>
      <c r="KI136" s="389"/>
      <c r="KJ136" s="390"/>
      <c r="KK136" s="391"/>
      <c r="KL136" s="392"/>
      <c r="KM136" s="393"/>
      <c r="KN136" s="394"/>
      <c r="KO136" s="395"/>
      <c r="KP136" s="389"/>
      <c r="KQ136" s="390"/>
      <c r="KR136" s="391"/>
      <c r="KS136" s="392"/>
      <c r="KT136" s="393"/>
      <c r="KU136" s="394"/>
      <c r="KV136" s="395"/>
      <c r="KW136" s="389"/>
      <c r="KX136" s="390"/>
      <c r="KY136" s="391"/>
      <c r="KZ136" s="392"/>
      <c r="LA136" s="393"/>
      <c r="LB136" s="394"/>
      <c r="LC136" s="395"/>
      <c r="LD136" s="389"/>
      <c r="LE136" s="390"/>
      <c r="LF136" s="391"/>
      <c r="LG136" s="392"/>
      <c r="LH136" s="393"/>
      <c r="LI136" s="394"/>
      <c r="LJ136" s="395"/>
      <c r="LK136" s="389"/>
      <c r="LL136" s="390"/>
      <c r="LM136" s="391"/>
      <c r="LN136" s="392"/>
      <c r="LO136" s="393"/>
      <c r="LP136" s="394"/>
      <c r="LQ136" s="395"/>
      <c r="LR136" s="389"/>
      <c r="LS136" s="390"/>
      <c r="LT136" s="391"/>
      <c r="LU136" s="392"/>
      <c r="LV136" s="393"/>
      <c r="LW136" s="394"/>
      <c r="LX136" s="395"/>
      <c r="LY136" s="389"/>
      <c r="LZ136" s="390"/>
      <c r="MA136" s="391"/>
      <c r="MB136" s="392"/>
      <c r="MC136" s="393"/>
      <c r="MD136" s="394"/>
      <c r="ME136" s="395"/>
      <c r="MF136" s="389"/>
      <c r="MG136" s="390"/>
      <c r="MH136" s="391"/>
      <c r="MI136" s="392"/>
      <c r="MJ136" s="393"/>
      <c r="MK136" s="394"/>
      <c r="ML136" s="395"/>
      <c r="MM136" s="389"/>
      <c r="MN136" s="390"/>
      <c r="MO136" s="391"/>
      <c r="MP136" s="392"/>
      <c r="MQ136" s="393"/>
      <c r="MR136" s="394"/>
      <c r="MS136" s="395"/>
      <c r="MT136" s="389"/>
      <c r="MU136" s="390"/>
      <c r="MV136" s="391"/>
      <c r="MW136" s="392"/>
      <c r="MX136" s="393"/>
      <c r="MY136" s="394"/>
      <c r="MZ136" s="395"/>
      <c r="NA136" s="389"/>
      <c r="NB136" s="390"/>
      <c r="NC136" s="391"/>
      <c r="ND136" s="392"/>
      <c r="NE136" s="393"/>
      <c r="NF136" s="394"/>
      <c r="NG136" s="395"/>
      <c r="NH136" s="389"/>
      <c r="NI136" s="390"/>
      <c r="NJ136" s="391"/>
      <c r="NK136" s="392"/>
      <c r="NL136" s="393"/>
      <c r="NM136" s="394"/>
      <c r="NN136" s="395"/>
      <c r="NO136" s="389"/>
      <c r="NP136" s="390"/>
      <c r="NQ136" s="391"/>
      <c r="NR136" s="392"/>
      <c r="NS136" s="393"/>
      <c r="NT136" s="394"/>
      <c r="NU136" s="395"/>
      <c r="NV136" s="389"/>
      <c r="NW136" s="390"/>
      <c r="NX136" s="391"/>
      <c r="NY136" s="392"/>
      <c r="NZ136" s="393"/>
      <c r="OA136" s="394"/>
      <c r="OB136" s="395"/>
      <c r="OC136" s="389"/>
      <c r="OD136" s="390"/>
      <c r="OE136" s="391"/>
      <c r="OF136" s="392"/>
      <c r="OG136" s="393"/>
      <c r="OH136" s="394"/>
      <c r="OI136" s="395"/>
      <c r="OJ136" s="389"/>
      <c r="OK136" s="390"/>
      <c r="OL136" s="391"/>
      <c r="OM136" s="392"/>
      <c r="ON136" s="393"/>
      <c r="OO136" s="394"/>
      <c r="OP136" s="395"/>
      <c r="OQ136" s="389"/>
      <c r="OR136" s="390"/>
      <c r="OS136" s="391"/>
      <c r="OT136" s="392"/>
      <c r="OU136" s="393"/>
      <c r="OV136" s="394"/>
      <c r="OW136" s="395"/>
      <c r="OX136" s="389"/>
      <c r="OY136" s="390"/>
      <c r="OZ136" s="391"/>
      <c r="PA136" s="392"/>
      <c r="PB136" s="393"/>
      <c r="PC136" s="394"/>
      <c r="PD136" s="395"/>
      <c r="PE136" s="389"/>
      <c r="PF136" s="390"/>
      <c r="PG136" s="391"/>
      <c r="PH136" s="392"/>
      <c r="PI136" s="393"/>
      <c r="PJ136" s="394"/>
      <c r="PK136" s="395"/>
      <c r="PL136" s="389"/>
      <c r="PM136" s="390"/>
      <c r="PN136" s="391"/>
      <c r="PO136" s="392"/>
      <c r="PP136" s="393"/>
      <c r="PQ136" s="394"/>
      <c r="PR136" s="395"/>
      <c r="PS136" s="389"/>
      <c r="PT136" s="390"/>
      <c r="PU136" s="391"/>
      <c r="PV136" s="392"/>
      <c r="PW136" s="393"/>
      <c r="PX136" s="394"/>
      <c r="PY136" s="395"/>
      <c r="PZ136" s="389"/>
      <c r="QA136" s="390"/>
      <c r="QB136" s="391"/>
      <c r="QC136" s="392"/>
      <c r="QD136" s="393"/>
      <c r="QE136" s="394"/>
      <c r="QF136" s="395"/>
      <c r="QG136" s="389"/>
      <c r="QH136" s="390"/>
      <c r="QI136" s="391"/>
      <c r="QJ136" s="392"/>
      <c r="QK136" s="393"/>
      <c r="QL136" s="394"/>
      <c r="QM136" s="395"/>
      <c r="QN136" s="389"/>
      <c r="QO136" s="390"/>
      <c r="QP136" s="391"/>
      <c r="QQ136" s="392"/>
      <c r="QR136" s="393"/>
      <c r="QS136" s="394"/>
      <c r="QT136" s="395"/>
      <c r="QU136" s="389"/>
      <c r="QV136" s="390"/>
      <c r="QW136" s="391"/>
      <c r="QX136" s="392"/>
      <c r="QY136" s="393"/>
      <c r="QZ136" s="394"/>
      <c r="RA136" s="395"/>
      <c r="RB136" s="389"/>
      <c r="RC136" s="390"/>
      <c r="RD136" s="391"/>
      <c r="RE136" s="392"/>
      <c r="RF136" s="393"/>
      <c r="RG136" s="394"/>
      <c r="RH136" s="395"/>
      <c r="RI136" s="389"/>
      <c r="RJ136" s="390"/>
      <c r="RK136" s="391"/>
      <c r="RL136" s="392"/>
      <c r="RM136" s="393"/>
      <c r="RN136" s="394"/>
      <c r="RO136" s="395"/>
      <c r="RP136" s="389"/>
      <c r="RQ136" s="390"/>
      <c r="RR136" s="391"/>
      <c r="RS136" s="392"/>
      <c r="RT136" s="393"/>
      <c r="RU136" s="394"/>
      <c r="RV136" s="395"/>
      <c r="RW136" s="389"/>
      <c r="RX136" s="390"/>
      <c r="RY136" s="391"/>
      <c r="RZ136" s="392"/>
      <c r="SA136" s="393"/>
      <c r="SB136" s="394"/>
      <c r="SC136" s="395"/>
      <c r="SD136" s="389"/>
      <c r="SE136" s="390"/>
      <c r="SF136" s="391"/>
      <c r="SG136" s="392"/>
      <c r="SH136" s="393"/>
      <c r="SI136" s="394"/>
      <c r="SJ136" s="395"/>
      <c r="SK136" s="389"/>
      <c r="SL136" s="390"/>
      <c r="SM136" s="391"/>
      <c r="SN136" s="392"/>
      <c r="SO136" s="393"/>
      <c r="SP136" s="394"/>
      <c r="SQ136" s="395"/>
      <c r="SR136" s="389"/>
      <c r="SS136" s="390"/>
      <c r="ST136" s="391"/>
      <c r="SU136" s="392"/>
      <c r="SV136" s="393"/>
      <c r="SW136" s="394"/>
      <c r="SX136" s="395"/>
      <c r="SY136" s="389"/>
      <c r="SZ136" s="390"/>
      <c r="TA136" s="391"/>
      <c r="TB136" s="392"/>
      <c r="TC136" s="393"/>
      <c r="TD136" s="394"/>
      <c r="TE136" s="395"/>
      <c r="TF136" s="389"/>
      <c r="TG136" s="390"/>
      <c r="TH136" s="391"/>
      <c r="TI136" s="392"/>
      <c r="TJ136" s="393"/>
      <c r="TK136" s="394"/>
      <c r="TL136" s="395"/>
      <c r="TM136" s="389"/>
      <c r="TN136" s="390"/>
      <c r="TO136" s="391"/>
      <c r="TP136" s="392"/>
      <c r="TQ136" s="393"/>
      <c r="TR136" s="394"/>
      <c r="TS136" s="395"/>
      <c r="TT136" s="389"/>
      <c r="TU136" s="390"/>
      <c r="TV136" s="391"/>
      <c r="TW136" s="392"/>
      <c r="TX136" s="393"/>
      <c r="TY136" s="394"/>
      <c r="TZ136" s="395"/>
      <c r="UA136" s="389"/>
      <c r="UB136" s="390"/>
      <c r="UC136" s="391"/>
      <c r="UD136" s="392"/>
      <c r="UE136" s="393"/>
      <c r="UF136" s="394"/>
      <c r="UG136" s="395"/>
      <c r="UH136" s="389"/>
      <c r="UI136" s="390"/>
      <c r="UJ136" s="391"/>
      <c r="UK136" s="392"/>
      <c r="UL136" s="393"/>
      <c r="UM136" s="394"/>
      <c r="UN136" s="395"/>
      <c r="UO136" s="389"/>
      <c r="UP136" s="390"/>
      <c r="UQ136" s="391"/>
      <c r="UR136" s="392"/>
      <c r="US136" s="393"/>
      <c r="UT136" s="394"/>
      <c r="UU136" s="395"/>
      <c r="UV136" s="389"/>
      <c r="UW136" s="390"/>
      <c r="UX136" s="391"/>
      <c r="UY136" s="392"/>
      <c r="UZ136" s="393"/>
      <c r="VA136" s="394"/>
      <c r="VB136" s="395"/>
      <c r="VC136" s="389"/>
      <c r="VD136" s="390"/>
      <c r="VE136" s="391"/>
      <c r="VF136" s="392"/>
      <c r="VG136" s="393"/>
      <c r="VH136" s="394"/>
      <c r="VI136" s="395"/>
      <c r="VJ136" s="389"/>
      <c r="VK136" s="390"/>
      <c r="VL136" s="391"/>
      <c r="VM136" s="392"/>
      <c r="VN136" s="393"/>
      <c r="VO136" s="394"/>
      <c r="VP136" s="395"/>
      <c r="VQ136" s="389"/>
      <c r="VR136" s="390"/>
      <c r="VS136" s="391"/>
      <c r="VT136" s="392"/>
      <c r="VU136" s="393"/>
      <c r="VV136" s="394"/>
      <c r="VW136" s="395"/>
      <c r="VX136" s="389"/>
      <c r="VY136" s="390"/>
      <c r="VZ136" s="391"/>
      <c r="WA136" s="392"/>
      <c r="WB136" s="393"/>
      <c r="WC136" s="394"/>
      <c r="WD136" s="395"/>
      <c r="WE136" s="389"/>
      <c r="WF136" s="390"/>
      <c r="WG136" s="391"/>
      <c r="WH136" s="392"/>
      <c r="WI136" s="393"/>
      <c r="WJ136" s="394"/>
      <c r="WK136" s="395"/>
      <c r="WL136" s="389"/>
      <c r="WM136" s="390"/>
      <c r="WN136" s="391"/>
      <c r="WO136" s="392"/>
      <c r="WP136" s="393"/>
      <c r="WQ136" s="394"/>
      <c r="WR136" s="395"/>
      <c r="WS136" s="389"/>
      <c r="WT136" s="390"/>
      <c r="WU136" s="391"/>
      <c r="WV136" s="392"/>
      <c r="WW136" s="393"/>
      <c r="WX136" s="394"/>
      <c r="WY136" s="395"/>
      <c r="WZ136" s="389"/>
      <c r="XA136" s="390"/>
      <c r="XB136" s="391"/>
      <c r="XC136" s="392"/>
      <c r="XD136" s="393"/>
      <c r="XE136" s="394"/>
      <c r="XF136" s="395"/>
      <c r="XG136" s="389"/>
      <c r="XH136" s="390"/>
      <c r="XI136" s="391"/>
      <c r="XJ136" s="392"/>
      <c r="XK136" s="393"/>
      <c r="XL136" s="394"/>
      <c r="XM136" s="395"/>
      <c r="XN136" s="389"/>
      <c r="XO136" s="390"/>
      <c r="XP136" s="391"/>
      <c r="XQ136" s="392"/>
      <c r="XR136" s="393"/>
      <c r="XS136" s="394"/>
      <c r="XT136" s="395"/>
      <c r="XU136" s="389"/>
      <c r="XV136" s="390"/>
      <c r="XW136" s="391"/>
      <c r="XX136" s="392"/>
      <c r="XY136" s="393"/>
      <c r="XZ136" s="394"/>
      <c r="YA136" s="395"/>
      <c r="YB136" s="389"/>
      <c r="YC136" s="390"/>
      <c r="YD136" s="391"/>
      <c r="YE136" s="392"/>
      <c r="YF136" s="393"/>
      <c r="YG136" s="394"/>
      <c r="YH136" s="395"/>
      <c r="YI136" s="389"/>
      <c r="YJ136" s="390"/>
      <c r="YK136" s="391"/>
      <c r="YL136" s="392"/>
      <c r="YM136" s="393"/>
      <c r="YN136" s="394"/>
      <c r="YO136" s="395"/>
      <c r="YP136" s="389"/>
      <c r="YQ136" s="390"/>
      <c r="YR136" s="391"/>
      <c r="YS136" s="392"/>
      <c r="YT136" s="393"/>
      <c r="YU136" s="394"/>
      <c r="YV136" s="395"/>
      <c r="YW136" s="389"/>
      <c r="YX136" s="390"/>
      <c r="YY136" s="391"/>
      <c r="YZ136" s="392"/>
      <c r="ZA136" s="393"/>
      <c r="ZB136" s="394"/>
      <c r="ZC136" s="395"/>
      <c r="ZD136" s="389"/>
      <c r="ZE136" s="390"/>
      <c r="ZF136" s="391"/>
      <c r="ZG136" s="392"/>
      <c r="ZH136" s="393"/>
      <c r="ZI136" s="394"/>
      <c r="ZJ136" s="395"/>
      <c r="ZK136" s="389"/>
      <c r="ZL136" s="390"/>
      <c r="ZM136" s="391"/>
      <c r="ZN136" s="392"/>
      <c r="ZO136" s="393"/>
      <c r="ZP136" s="394"/>
      <c r="ZQ136" s="395"/>
      <c r="ZR136" s="389"/>
      <c r="ZS136" s="390"/>
      <c r="ZT136" s="391"/>
      <c r="ZU136" s="392"/>
      <c r="ZV136" s="393"/>
      <c r="ZW136" s="394"/>
      <c r="ZX136" s="395"/>
      <c r="ZY136" s="389"/>
      <c r="ZZ136" s="390"/>
      <c r="AAA136" s="391"/>
      <c r="AAB136" s="392"/>
      <c r="AAC136" s="393"/>
      <c r="AAD136" s="394"/>
      <c r="AAE136" s="395"/>
      <c r="AAF136" s="389"/>
      <c r="AAG136" s="390"/>
      <c r="AAH136" s="391"/>
      <c r="AAI136" s="392"/>
      <c r="AAJ136" s="393"/>
      <c r="AAK136" s="394"/>
      <c r="AAL136" s="395"/>
      <c r="AAM136" s="389"/>
      <c r="AAN136" s="390"/>
      <c r="AAO136" s="391"/>
      <c r="AAP136" s="392"/>
      <c r="AAQ136" s="393"/>
      <c r="AAR136" s="394"/>
      <c r="AAS136" s="395"/>
      <c r="AAT136" s="389"/>
      <c r="AAU136" s="390"/>
      <c r="AAV136" s="391"/>
      <c r="AAW136" s="392"/>
      <c r="AAX136" s="393"/>
      <c r="AAY136" s="394"/>
      <c r="AAZ136" s="395"/>
      <c r="ABA136" s="389"/>
      <c r="ABB136" s="390"/>
      <c r="ABC136" s="391"/>
      <c r="ABD136" s="392"/>
      <c r="ABE136" s="393"/>
      <c r="ABF136" s="394"/>
      <c r="ABG136" s="395"/>
      <c r="ABH136" s="389"/>
      <c r="ABI136" s="390"/>
      <c r="ABJ136" s="391"/>
      <c r="ABK136" s="392"/>
      <c r="ABL136" s="393"/>
      <c r="ABM136" s="394"/>
      <c r="ABN136" s="395"/>
      <c r="ABO136" s="389"/>
      <c r="ABP136" s="390"/>
      <c r="ABQ136" s="391"/>
      <c r="ABR136" s="392"/>
      <c r="ABS136" s="393"/>
      <c r="ABT136" s="394"/>
      <c r="ABU136" s="395"/>
      <c r="ABV136" s="389"/>
      <c r="ABW136" s="390"/>
      <c r="ABX136" s="391"/>
      <c r="ABY136" s="392"/>
      <c r="ABZ136" s="393"/>
      <c r="ACA136" s="394"/>
      <c r="ACB136" s="395"/>
      <c r="ACC136" s="389"/>
      <c r="ACD136" s="390"/>
      <c r="ACE136" s="391"/>
      <c r="ACF136" s="392"/>
      <c r="ACG136" s="393"/>
      <c r="ACH136" s="394"/>
      <c r="ACI136" s="395"/>
      <c r="ACJ136" s="389"/>
      <c r="ACK136" s="390"/>
      <c r="ACL136" s="391"/>
      <c r="ACM136" s="392"/>
      <c r="ACN136" s="393"/>
      <c r="ACO136" s="394"/>
      <c r="ACP136" s="395"/>
      <c r="ACQ136" s="389"/>
      <c r="ACR136" s="390"/>
      <c r="ACS136" s="391"/>
      <c r="ACT136" s="392"/>
      <c r="ACU136" s="393"/>
      <c r="ACV136" s="394"/>
      <c r="ACW136" s="395"/>
      <c r="ACX136" s="389"/>
      <c r="ACY136" s="390"/>
      <c r="ACZ136" s="391"/>
      <c r="ADA136" s="392"/>
      <c r="ADB136" s="393"/>
      <c r="ADC136" s="394"/>
      <c r="ADD136" s="395"/>
      <c r="ADE136" s="389"/>
      <c r="ADF136" s="390"/>
      <c r="ADG136" s="391"/>
      <c r="ADH136" s="392"/>
      <c r="ADI136" s="393"/>
      <c r="ADJ136" s="394"/>
      <c r="ADK136" s="395"/>
      <c r="ADL136" s="389"/>
      <c r="ADM136" s="390"/>
      <c r="ADN136" s="391"/>
      <c r="ADO136" s="392"/>
      <c r="ADP136" s="393"/>
      <c r="ADQ136" s="394"/>
      <c r="ADR136" s="395"/>
      <c r="ADS136" s="389"/>
      <c r="ADT136" s="390"/>
      <c r="ADU136" s="391"/>
      <c r="ADV136" s="392"/>
      <c r="ADW136" s="393"/>
      <c r="ADX136" s="394"/>
      <c r="ADY136" s="395"/>
      <c r="ADZ136" s="389"/>
      <c r="AEA136" s="390"/>
      <c r="AEB136" s="391"/>
      <c r="AEC136" s="392"/>
      <c r="AED136" s="393"/>
      <c r="AEE136" s="394"/>
      <c r="AEF136" s="395"/>
      <c r="AEG136" s="389"/>
      <c r="AEH136" s="390"/>
      <c r="AEI136" s="391"/>
      <c r="AEJ136" s="392"/>
      <c r="AEK136" s="393"/>
      <c r="AEL136" s="394"/>
      <c r="AEM136" s="395"/>
      <c r="AEN136" s="389"/>
      <c r="AEO136" s="390"/>
      <c r="AEP136" s="391"/>
      <c r="AEQ136" s="392"/>
      <c r="AER136" s="393"/>
      <c r="AES136" s="394"/>
      <c r="AET136" s="395"/>
      <c r="AEU136" s="389"/>
      <c r="AEV136" s="390"/>
      <c r="AEW136" s="391"/>
      <c r="AEX136" s="392"/>
      <c r="AEY136" s="393"/>
      <c r="AEZ136" s="394"/>
      <c r="AFA136" s="395"/>
      <c r="AFB136" s="389"/>
      <c r="AFC136" s="390"/>
      <c r="AFD136" s="391"/>
      <c r="AFE136" s="392"/>
      <c r="AFF136" s="393"/>
      <c r="AFG136" s="394"/>
      <c r="AFH136" s="395"/>
      <c r="AFI136" s="389"/>
      <c r="AFJ136" s="390"/>
      <c r="AFK136" s="391"/>
      <c r="AFL136" s="392"/>
      <c r="AFM136" s="393"/>
      <c r="AFN136" s="394"/>
      <c r="AFO136" s="395"/>
      <c r="AFP136" s="389"/>
      <c r="AFQ136" s="390"/>
      <c r="AFR136" s="391"/>
      <c r="AFS136" s="392"/>
      <c r="AFT136" s="393"/>
      <c r="AFU136" s="394"/>
      <c r="AFV136" s="395"/>
      <c r="AFW136" s="389"/>
      <c r="AFX136" s="390"/>
      <c r="AFY136" s="391"/>
      <c r="AFZ136" s="392"/>
      <c r="AGA136" s="393"/>
      <c r="AGB136" s="394"/>
      <c r="AGC136" s="395"/>
      <c r="AGD136" s="389"/>
      <c r="AGE136" s="390"/>
      <c r="AGF136" s="391"/>
      <c r="AGG136" s="392"/>
      <c r="AGH136" s="393"/>
      <c r="AGI136" s="394"/>
      <c r="AGJ136" s="395"/>
      <c r="AGK136" s="389"/>
      <c r="AGL136" s="390"/>
      <c r="AGM136" s="391"/>
      <c r="AGN136" s="392"/>
      <c r="AGO136" s="393"/>
      <c r="AGP136" s="394"/>
      <c r="AGQ136" s="395"/>
      <c r="AGR136" s="389"/>
      <c r="AGS136" s="390"/>
      <c r="AGT136" s="391"/>
      <c r="AGU136" s="392"/>
      <c r="AGV136" s="393"/>
      <c r="AGW136" s="394"/>
      <c r="AGX136" s="395"/>
      <c r="AGY136" s="389"/>
      <c r="AGZ136" s="390"/>
      <c r="AHA136" s="391"/>
      <c r="AHB136" s="392"/>
      <c r="AHC136" s="393"/>
      <c r="AHD136" s="394"/>
      <c r="AHE136" s="395"/>
      <c r="AHF136" s="389"/>
      <c r="AHG136" s="390"/>
      <c r="AHH136" s="391"/>
      <c r="AHI136" s="392"/>
      <c r="AHJ136" s="393"/>
      <c r="AHK136" s="394"/>
      <c r="AHL136" s="395"/>
      <c r="AHM136" s="389"/>
      <c r="AHN136" s="390"/>
      <c r="AHO136" s="391"/>
      <c r="AHP136" s="392"/>
      <c r="AHQ136" s="393"/>
      <c r="AHR136" s="394"/>
      <c r="AHS136" s="395"/>
      <c r="AHT136" s="389"/>
      <c r="AHU136" s="390"/>
      <c r="AHV136" s="391"/>
      <c r="AHW136" s="392"/>
      <c r="AHX136" s="393"/>
      <c r="AHY136" s="394"/>
      <c r="AHZ136" s="395"/>
      <c r="AIA136" s="389"/>
      <c r="AIB136" s="390"/>
      <c r="AIC136" s="391"/>
      <c r="AID136" s="392"/>
      <c r="AIE136" s="393"/>
      <c r="AIF136" s="394"/>
      <c r="AIG136" s="395"/>
      <c r="AIH136" s="389"/>
      <c r="AII136" s="390"/>
      <c r="AIJ136" s="391"/>
      <c r="AIK136" s="392"/>
      <c r="AIL136" s="393"/>
      <c r="AIM136" s="394"/>
      <c r="AIN136" s="395"/>
      <c r="AIO136" s="389"/>
      <c r="AIP136" s="390"/>
      <c r="AIQ136" s="391"/>
      <c r="AIR136" s="392"/>
      <c r="AIS136" s="393"/>
      <c r="AIT136" s="394"/>
      <c r="AIU136" s="395"/>
      <c r="AIV136" s="389"/>
      <c r="AIW136" s="390"/>
      <c r="AIX136" s="391"/>
      <c r="AIY136" s="392"/>
      <c r="AIZ136" s="393"/>
      <c r="AJA136" s="394"/>
      <c r="AJB136" s="395"/>
      <c r="AJC136" s="389"/>
      <c r="AJD136" s="390"/>
      <c r="AJE136" s="391"/>
      <c r="AJF136" s="392"/>
      <c r="AJG136" s="393"/>
      <c r="AJH136" s="394"/>
      <c r="AJI136" s="395"/>
      <c r="AJJ136" s="389"/>
      <c r="AJK136" s="390"/>
      <c r="AJL136" s="391"/>
      <c r="AJM136" s="392"/>
      <c r="AJN136" s="393"/>
      <c r="AJO136" s="394"/>
      <c r="AJP136" s="395"/>
      <c r="AJQ136" s="389"/>
      <c r="AJR136" s="390"/>
      <c r="AJS136" s="391"/>
      <c r="AJT136" s="392"/>
      <c r="AJU136" s="393"/>
      <c r="AJV136" s="394"/>
      <c r="AJW136" s="395"/>
      <c r="AJX136" s="389"/>
      <c r="AJY136" s="390"/>
      <c r="AJZ136" s="391"/>
      <c r="AKA136" s="392"/>
      <c r="AKB136" s="393"/>
      <c r="AKC136" s="394"/>
      <c r="AKD136" s="395"/>
      <c r="AKE136" s="389"/>
      <c r="AKF136" s="390"/>
      <c r="AKG136" s="391"/>
      <c r="AKH136" s="392"/>
      <c r="AKI136" s="393"/>
      <c r="AKJ136" s="394"/>
      <c r="AKK136" s="395"/>
      <c r="AKL136" s="389"/>
      <c r="AKM136" s="390"/>
      <c r="AKN136" s="391"/>
      <c r="AKO136" s="392"/>
      <c r="AKP136" s="393"/>
      <c r="AKQ136" s="394"/>
      <c r="AKR136" s="395"/>
      <c r="AKS136" s="389"/>
      <c r="AKT136" s="390"/>
      <c r="AKU136" s="391"/>
      <c r="AKV136" s="392"/>
      <c r="AKW136" s="393"/>
      <c r="AKX136" s="394"/>
      <c r="AKY136" s="395"/>
      <c r="AKZ136" s="389"/>
      <c r="ALA136" s="390"/>
      <c r="ALB136" s="391"/>
      <c r="ALC136" s="392"/>
      <c r="ALD136" s="393"/>
      <c r="ALE136" s="394"/>
      <c r="ALF136" s="395"/>
      <c r="ALG136" s="389"/>
      <c r="ALH136" s="390"/>
      <c r="ALI136" s="391"/>
      <c r="ALJ136" s="392"/>
      <c r="ALK136" s="393"/>
      <c r="ALL136" s="394"/>
      <c r="ALM136" s="395"/>
      <c r="ALN136" s="389"/>
      <c r="ALO136" s="390"/>
      <c r="ALP136" s="391"/>
      <c r="ALQ136" s="392"/>
      <c r="ALR136" s="393"/>
      <c r="ALS136" s="394"/>
      <c r="ALT136" s="395"/>
      <c r="ALU136" s="389"/>
      <c r="ALV136" s="390"/>
      <c r="ALW136" s="391"/>
      <c r="ALX136" s="392"/>
      <c r="ALY136" s="393"/>
      <c r="ALZ136" s="394"/>
      <c r="AMA136" s="395"/>
      <c r="AMB136" s="389"/>
      <c r="AMC136" s="390"/>
      <c r="AMD136" s="391"/>
      <c r="AME136" s="392"/>
      <c r="AMF136" s="393"/>
      <c r="AMG136" s="394"/>
      <c r="AMH136" s="395"/>
      <c r="AMI136" s="389"/>
      <c r="AMJ136" s="390"/>
      <c r="AMK136" s="391"/>
      <c r="AML136" s="392"/>
      <c r="AMM136" s="393"/>
      <c r="AMN136" s="394"/>
      <c r="AMO136" s="395"/>
      <c r="AMP136" s="389"/>
      <c r="AMQ136" s="390"/>
      <c r="AMR136" s="391"/>
      <c r="AMS136" s="392"/>
      <c r="AMT136" s="393"/>
      <c r="AMU136" s="394"/>
      <c r="AMV136" s="395"/>
      <c r="AMW136" s="389"/>
      <c r="AMX136" s="390"/>
      <c r="AMY136" s="391"/>
      <c r="AMZ136" s="392"/>
      <c r="ANA136" s="393"/>
      <c r="ANB136" s="394"/>
      <c r="ANC136" s="395"/>
      <c r="AND136" s="389"/>
      <c r="ANE136" s="390"/>
      <c r="ANF136" s="391"/>
      <c r="ANG136" s="392"/>
      <c r="ANH136" s="393"/>
      <c r="ANI136" s="394"/>
      <c r="ANJ136" s="395"/>
      <c r="ANK136" s="389"/>
      <c r="ANL136" s="390"/>
      <c r="ANM136" s="391"/>
      <c r="ANN136" s="392"/>
      <c r="ANO136" s="393"/>
      <c r="ANP136" s="394"/>
      <c r="ANQ136" s="395"/>
      <c r="ANR136" s="389"/>
      <c r="ANS136" s="390"/>
      <c r="ANT136" s="391"/>
      <c r="ANU136" s="392"/>
      <c r="ANV136" s="393"/>
      <c r="ANW136" s="394"/>
      <c r="ANX136" s="395"/>
      <c r="ANY136" s="389"/>
      <c r="ANZ136" s="390"/>
      <c r="AOA136" s="391"/>
      <c r="AOB136" s="392"/>
      <c r="AOC136" s="393"/>
      <c r="AOD136" s="394"/>
      <c r="AOE136" s="395"/>
      <c r="AOF136" s="389"/>
      <c r="AOG136" s="390"/>
      <c r="AOH136" s="391"/>
      <c r="AOI136" s="392"/>
      <c r="AOJ136" s="393"/>
      <c r="AOK136" s="394"/>
      <c r="AOL136" s="395"/>
      <c r="AOM136" s="389"/>
      <c r="AON136" s="390"/>
      <c r="AOO136" s="391"/>
      <c r="AOP136" s="392"/>
      <c r="AOQ136" s="393"/>
      <c r="AOR136" s="394"/>
      <c r="AOS136" s="395"/>
      <c r="AOT136" s="389"/>
      <c r="AOU136" s="390"/>
      <c r="AOV136" s="391"/>
      <c r="AOW136" s="392"/>
      <c r="AOX136" s="393"/>
      <c r="AOY136" s="394"/>
      <c r="AOZ136" s="395"/>
      <c r="APA136" s="389"/>
      <c r="APB136" s="390"/>
      <c r="APC136" s="391"/>
      <c r="APD136" s="392"/>
      <c r="APE136" s="393"/>
      <c r="APF136" s="394"/>
      <c r="APG136" s="395"/>
      <c r="APH136" s="389"/>
      <c r="API136" s="390"/>
      <c r="APJ136" s="391"/>
      <c r="APK136" s="392"/>
      <c r="APL136" s="393"/>
      <c r="APM136" s="394"/>
      <c r="APN136" s="395"/>
      <c r="APO136" s="389"/>
      <c r="APP136" s="390"/>
      <c r="APQ136" s="391"/>
      <c r="APR136" s="392"/>
      <c r="APS136" s="393"/>
      <c r="APT136" s="394"/>
      <c r="APU136" s="395"/>
      <c r="APV136" s="389"/>
      <c r="APW136" s="390"/>
      <c r="APX136" s="391"/>
      <c r="APY136" s="392"/>
      <c r="APZ136" s="393"/>
      <c r="AQA136" s="394"/>
      <c r="AQB136" s="395"/>
      <c r="AQC136" s="389"/>
      <c r="AQD136" s="390"/>
      <c r="AQE136" s="391"/>
      <c r="AQF136" s="392"/>
      <c r="AQG136" s="393"/>
      <c r="AQH136" s="394"/>
      <c r="AQI136" s="395"/>
      <c r="AQJ136" s="389"/>
      <c r="AQK136" s="390"/>
      <c r="AQL136" s="391"/>
      <c r="AQM136" s="392"/>
      <c r="AQN136" s="393"/>
      <c r="AQO136" s="394"/>
      <c r="AQP136" s="395"/>
      <c r="AQQ136" s="389"/>
      <c r="AQR136" s="390"/>
      <c r="AQS136" s="391"/>
      <c r="AQT136" s="392"/>
      <c r="AQU136" s="393"/>
      <c r="AQV136" s="394"/>
      <c r="AQW136" s="395"/>
      <c r="AQX136" s="389"/>
      <c r="AQY136" s="390"/>
      <c r="AQZ136" s="391"/>
      <c r="ARA136" s="392"/>
      <c r="ARB136" s="393"/>
      <c r="ARC136" s="394"/>
      <c r="ARD136" s="395"/>
      <c r="ARE136" s="389"/>
      <c r="ARF136" s="390"/>
      <c r="ARG136" s="391"/>
      <c r="ARH136" s="392"/>
      <c r="ARI136" s="393"/>
      <c r="ARJ136" s="394"/>
      <c r="ARK136" s="395"/>
      <c r="ARL136" s="389"/>
      <c r="ARM136" s="390"/>
      <c r="ARN136" s="391"/>
      <c r="ARO136" s="392"/>
      <c r="ARP136" s="393"/>
      <c r="ARQ136" s="394"/>
      <c r="ARR136" s="395"/>
      <c r="ARS136" s="389"/>
      <c r="ART136" s="390"/>
      <c r="ARU136" s="391"/>
      <c r="ARV136" s="392"/>
      <c r="ARW136" s="393"/>
      <c r="ARX136" s="394"/>
      <c r="ARY136" s="395"/>
      <c r="ARZ136" s="389"/>
      <c r="ASA136" s="390"/>
      <c r="ASB136" s="391"/>
      <c r="ASC136" s="392"/>
      <c r="ASD136" s="393"/>
      <c r="ASE136" s="394"/>
      <c r="ASF136" s="395"/>
      <c r="ASG136" s="389"/>
      <c r="ASH136" s="390"/>
      <c r="ASI136" s="391"/>
      <c r="ASJ136" s="392"/>
      <c r="ASK136" s="393"/>
      <c r="ASL136" s="394"/>
      <c r="ASM136" s="395"/>
      <c r="ASN136" s="389"/>
      <c r="ASO136" s="390"/>
      <c r="ASP136" s="391"/>
      <c r="ASQ136" s="392"/>
      <c r="ASR136" s="393"/>
      <c r="ASS136" s="394"/>
      <c r="AST136" s="395"/>
      <c r="ASU136" s="389"/>
      <c r="ASV136" s="390"/>
      <c r="ASW136" s="391"/>
      <c r="ASX136" s="392"/>
      <c r="ASY136" s="393"/>
      <c r="ASZ136" s="394"/>
      <c r="ATA136" s="395"/>
      <c r="ATB136" s="389"/>
      <c r="ATC136" s="390"/>
      <c r="ATD136" s="391"/>
      <c r="ATE136" s="392"/>
      <c r="ATF136" s="393"/>
      <c r="ATG136" s="394"/>
      <c r="ATH136" s="395"/>
      <c r="ATI136" s="389"/>
      <c r="ATJ136" s="390"/>
      <c r="ATK136" s="391"/>
      <c r="ATL136" s="392"/>
      <c r="ATM136" s="393"/>
      <c r="ATN136" s="394"/>
      <c r="ATO136" s="395"/>
      <c r="ATP136" s="389"/>
      <c r="ATQ136" s="390"/>
      <c r="ATR136" s="391"/>
      <c r="ATS136" s="392"/>
      <c r="ATT136" s="393"/>
      <c r="ATU136" s="394"/>
      <c r="ATV136" s="395"/>
      <c r="ATW136" s="389"/>
      <c r="ATX136" s="390"/>
      <c r="ATY136" s="391"/>
      <c r="ATZ136" s="392"/>
      <c r="AUA136" s="393"/>
      <c r="AUB136" s="394"/>
      <c r="AUC136" s="395"/>
      <c r="AUD136" s="389"/>
      <c r="AUE136" s="390"/>
      <c r="AUF136" s="391"/>
      <c r="AUG136" s="392"/>
      <c r="AUH136" s="393"/>
      <c r="AUI136" s="394"/>
      <c r="AUJ136" s="395"/>
      <c r="AUK136" s="389"/>
      <c r="AUL136" s="390"/>
      <c r="AUM136" s="391"/>
      <c r="AUN136" s="392"/>
      <c r="AUO136" s="393"/>
      <c r="AUP136" s="394"/>
      <c r="AUQ136" s="395"/>
      <c r="AUR136" s="389"/>
      <c r="AUS136" s="390"/>
      <c r="AUT136" s="391"/>
      <c r="AUU136" s="392"/>
      <c r="AUV136" s="393"/>
      <c r="AUW136" s="394"/>
      <c r="AUX136" s="395"/>
      <c r="AUY136" s="389"/>
      <c r="AUZ136" s="390"/>
      <c r="AVA136" s="391"/>
      <c r="AVB136" s="392"/>
      <c r="AVC136" s="393"/>
      <c r="AVD136" s="394"/>
      <c r="AVE136" s="395"/>
      <c r="AVF136" s="389"/>
      <c r="AVG136" s="390"/>
      <c r="AVH136" s="391"/>
      <c r="AVI136" s="392"/>
      <c r="AVJ136" s="393"/>
      <c r="AVK136" s="394"/>
      <c r="AVL136" s="395"/>
      <c r="AVM136" s="389"/>
      <c r="AVN136" s="390"/>
      <c r="AVO136" s="391"/>
      <c r="AVP136" s="392"/>
      <c r="AVQ136" s="393"/>
      <c r="AVR136" s="394"/>
      <c r="AVS136" s="395"/>
      <c r="AVT136" s="389"/>
      <c r="AVU136" s="390"/>
      <c r="AVV136" s="391"/>
      <c r="AVW136" s="392"/>
      <c r="AVX136" s="393"/>
      <c r="AVY136" s="394"/>
      <c r="AVZ136" s="395"/>
      <c r="AWA136" s="389"/>
      <c r="AWB136" s="390"/>
      <c r="AWC136" s="391"/>
      <c r="AWD136" s="392"/>
      <c r="AWE136" s="393"/>
      <c r="AWF136" s="394"/>
      <c r="AWG136" s="395"/>
      <c r="AWH136" s="389"/>
      <c r="AWI136" s="390"/>
      <c r="AWJ136" s="391"/>
      <c r="AWK136" s="392"/>
      <c r="AWL136" s="393"/>
      <c r="AWM136" s="394"/>
      <c r="AWN136" s="395"/>
      <c r="AWO136" s="389"/>
      <c r="AWP136" s="390"/>
      <c r="AWQ136" s="391"/>
      <c r="AWR136" s="392"/>
      <c r="AWS136" s="393"/>
      <c r="AWT136" s="394"/>
      <c r="AWU136" s="395"/>
      <c r="AWV136" s="389"/>
      <c r="AWW136" s="390"/>
      <c r="AWX136" s="391"/>
      <c r="AWY136" s="392"/>
      <c r="AWZ136" s="393"/>
      <c r="AXA136" s="394"/>
      <c r="AXB136" s="395"/>
      <c r="AXC136" s="389"/>
      <c r="AXD136" s="390"/>
      <c r="AXE136" s="391"/>
      <c r="AXF136" s="392"/>
      <c r="AXG136" s="393"/>
      <c r="AXH136" s="394"/>
      <c r="AXI136" s="395"/>
      <c r="AXJ136" s="389"/>
      <c r="AXK136" s="390"/>
      <c r="AXL136" s="391"/>
      <c r="AXM136" s="392"/>
      <c r="AXN136" s="393"/>
      <c r="AXO136" s="394"/>
      <c r="AXP136" s="395"/>
      <c r="AXQ136" s="389"/>
      <c r="AXR136" s="390"/>
      <c r="AXS136" s="391"/>
      <c r="AXT136" s="392"/>
      <c r="AXU136" s="393"/>
      <c r="AXV136" s="394"/>
      <c r="AXW136" s="395"/>
      <c r="AXX136" s="389"/>
      <c r="AXY136" s="390"/>
      <c r="AXZ136" s="391"/>
      <c r="AYA136" s="392"/>
      <c r="AYB136" s="393"/>
      <c r="AYC136" s="394"/>
      <c r="AYD136" s="395"/>
      <c r="AYE136" s="389"/>
      <c r="AYF136" s="390"/>
      <c r="AYG136" s="391"/>
      <c r="AYH136" s="392"/>
      <c r="AYI136" s="393"/>
      <c r="AYJ136" s="394"/>
      <c r="AYK136" s="395"/>
      <c r="AYL136" s="389"/>
      <c r="AYM136" s="390"/>
      <c r="AYN136" s="391"/>
      <c r="AYO136" s="392"/>
      <c r="AYP136" s="393"/>
      <c r="AYQ136" s="394"/>
      <c r="AYR136" s="395"/>
      <c r="AYS136" s="389"/>
      <c r="AYT136" s="390"/>
      <c r="AYU136" s="391"/>
      <c r="AYV136" s="392"/>
      <c r="AYW136" s="393"/>
      <c r="AYX136" s="394"/>
      <c r="AYY136" s="395"/>
      <c r="AYZ136" s="389"/>
      <c r="AZA136" s="390"/>
      <c r="AZB136" s="391"/>
      <c r="AZC136" s="392"/>
      <c r="AZD136" s="393"/>
      <c r="AZE136" s="394"/>
      <c r="AZF136" s="395"/>
      <c r="AZG136" s="389"/>
      <c r="AZH136" s="390"/>
      <c r="AZI136" s="391"/>
      <c r="AZJ136" s="392"/>
      <c r="AZK136" s="393"/>
      <c r="AZL136" s="394"/>
      <c r="AZM136" s="395"/>
      <c r="AZN136" s="389"/>
      <c r="AZO136" s="390"/>
      <c r="AZP136" s="391"/>
      <c r="AZQ136" s="392"/>
      <c r="AZR136" s="393"/>
      <c r="AZS136" s="394"/>
      <c r="AZT136" s="395"/>
      <c r="AZU136" s="389"/>
      <c r="AZV136" s="390"/>
      <c r="AZW136" s="391"/>
      <c r="AZX136" s="392"/>
      <c r="AZY136" s="393"/>
      <c r="AZZ136" s="394"/>
      <c r="BAA136" s="395"/>
      <c r="BAB136" s="389"/>
      <c r="BAC136" s="390"/>
      <c r="BAD136" s="391"/>
      <c r="BAE136" s="392"/>
      <c r="BAF136" s="393"/>
      <c r="BAG136" s="394"/>
      <c r="BAH136" s="395"/>
      <c r="BAI136" s="389"/>
      <c r="BAJ136" s="390"/>
      <c r="BAK136" s="391"/>
      <c r="BAL136" s="392"/>
      <c r="BAM136" s="393"/>
      <c r="BAN136" s="394"/>
      <c r="BAO136" s="395"/>
      <c r="BAP136" s="389"/>
      <c r="BAQ136" s="390"/>
      <c r="BAR136" s="391"/>
      <c r="BAS136" s="392"/>
      <c r="BAT136" s="393"/>
      <c r="BAU136" s="394"/>
      <c r="BAV136" s="395"/>
      <c r="BAW136" s="389"/>
      <c r="BAX136" s="390"/>
      <c r="BAY136" s="391"/>
      <c r="BAZ136" s="392"/>
      <c r="BBA136" s="393"/>
      <c r="BBB136" s="394"/>
      <c r="BBC136" s="395"/>
      <c r="BBD136" s="389"/>
      <c r="BBE136" s="390"/>
      <c r="BBF136" s="391"/>
      <c r="BBG136" s="392"/>
      <c r="BBH136" s="393"/>
      <c r="BBI136" s="394"/>
      <c r="BBJ136" s="395"/>
      <c r="BBK136" s="389"/>
      <c r="BBL136" s="390"/>
      <c r="BBM136" s="391"/>
      <c r="BBN136" s="392"/>
      <c r="BBO136" s="393"/>
      <c r="BBP136" s="394"/>
      <c r="BBQ136" s="395"/>
      <c r="BBR136" s="389"/>
      <c r="BBS136" s="390"/>
      <c r="BBT136" s="391"/>
      <c r="BBU136" s="392"/>
      <c r="BBV136" s="393"/>
      <c r="BBW136" s="394"/>
      <c r="BBX136" s="395"/>
      <c r="BBY136" s="389"/>
      <c r="BBZ136" s="390"/>
      <c r="BCA136" s="391"/>
      <c r="BCB136" s="392"/>
      <c r="BCC136" s="393"/>
      <c r="BCD136" s="394"/>
      <c r="BCE136" s="395"/>
      <c r="BCF136" s="389"/>
      <c r="BCG136" s="390"/>
      <c r="BCH136" s="391"/>
      <c r="BCI136" s="392"/>
      <c r="BCJ136" s="393"/>
      <c r="BCK136" s="394"/>
      <c r="BCL136" s="395"/>
      <c r="BCM136" s="389"/>
      <c r="BCN136" s="390"/>
      <c r="BCO136" s="391"/>
      <c r="BCP136" s="392"/>
      <c r="BCQ136" s="393"/>
      <c r="BCR136" s="394"/>
      <c r="BCS136" s="395"/>
      <c r="BCT136" s="389"/>
      <c r="BCU136" s="390"/>
      <c r="BCV136" s="391"/>
      <c r="BCW136" s="392"/>
      <c r="BCX136" s="393"/>
      <c r="BCY136" s="394"/>
      <c r="BCZ136" s="395"/>
      <c r="BDA136" s="389"/>
      <c r="BDB136" s="390"/>
      <c r="BDC136" s="391"/>
      <c r="BDD136" s="392"/>
      <c r="BDE136" s="393"/>
      <c r="BDF136" s="394"/>
      <c r="BDG136" s="395"/>
      <c r="BDH136" s="389"/>
      <c r="BDI136" s="390"/>
      <c r="BDJ136" s="391"/>
      <c r="BDK136" s="392"/>
      <c r="BDL136" s="393"/>
      <c r="BDM136" s="394"/>
      <c r="BDN136" s="395"/>
      <c r="BDO136" s="389"/>
      <c r="BDP136" s="390"/>
      <c r="BDQ136" s="391"/>
      <c r="BDR136" s="392"/>
      <c r="BDS136" s="393"/>
      <c r="BDT136" s="394"/>
      <c r="BDU136" s="395"/>
      <c r="BDV136" s="389"/>
      <c r="BDW136" s="390"/>
      <c r="BDX136" s="391"/>
      <c r="BDY136" s="392"/>
      <c r="BDZ136" s="393"/>
      <c r="BEA136" s="394"/>
      <c r="BEB136" s="395"/>
      <c r="BEC136" s="389"/>
      <c r="BED136" s="390"/>
      <c r="BEE136" s="391"/>
      <c r="BEF136" s="392"/>
      <c r="BEG136" s="393"/>
      <c r="BEH136" s="394"/>
      <c r="BEI136" s="395"/>
      <c r="BEJ136" s="389"/>
      <c r="BEK136" s="390"/>
      <c r="BEL136" s="391"/>
      <c r="BEM136" s="392"/>
      <c r="BEN136" s="393"/>
      <c r="BEO136" s="394"/>
      <c r="BEP136" s="395"/>
      <c r="BEQ136" s="389"/>
      <c r="BER136" s="390"/>
      <c r="BES136" s="391"/>
      <c r="BET136" s="392"/>
      <c r="BEU136" s="393"/>
      <c r="BEV136" s="394"/>
      <c r="BEW136" s="395"/>
      <c r="BEX136" s="389"/>
      <c r="BEY136" s="390"/>
      <c r="BEZ136" s="391"/>
      <c r="BFA136" s="392"/>
      <c r="BFB136" s="393"/>
      <c r="BFC136" s="394"/>
      <c r="BFD136" s="395"/>
      <c r="BFE136" s="389"/>
      <c r="BFF136" s="390"/>
      <c r="BFG136" s="391"/>
      <c r="BFH136" s="392"/>
      <c r="BFI136" s="393"/>
      <c r="BFJ136" s="394"/>
      <c r="BFK136" s="395"/>
      <c r="BFL136" s="389"/>
      <c r="BFM136" s="390"/>
      <c r="BFN136" s="391"/>
      <c r="BFO136" s="392"/>
      <c r="BFP136" s="393"/>
      <c r="BFQ136" s="394"/>
      <c r="BFR136" s="395"/>
      <c r="BFS136" s="389"/>
      <c r="BFT136" s="390"/>
      <c r="BFU136" s="391"/>
      <c r="BFV136" s="392"/>
      <c r="BFW136" s="393"/>
      <c r="BFX136" s="394"/>
      <c r="BFY136" s="395"/>
      <c r="BFZ136" s="389"/>
      <c r="BGA136" s="390"/>
      <c r="BGB136" s="391"/>
      <c r="BGC136" s="392"/>
      <c r="BGD136" s="393"/>
      <c r="BGE136" s="394"/>
      <c r="BGF136" s="395"/>
      <c r="BGG136" s="389"/>
      <c r="BGH136" s="390"/>
      <c r="BGI136" s="391"/>
      <c r="BGJ136" s="392"/>
      <c r="BGK136" s="393"/>
      <c r="BGL136" s="394"/>
      <c r="BGM136" s="395"/>
      <c r="BGN136" s="389"/>
      <c r="BGO136" s="390"/>
      <c r="BGP136" s="391"/>
      <c r="BGQ136" s="392"/>
      <c r="BGR136" s="393"/>
      <c r="BGS136" s="394"/>
      <c r="BGT136" s="395"/>
      <c r="BGU136" s="389"/>
      <c r="BGV136" s="390"/>
      <c r="BGW136" s="391"/>
      <c r="BGX136" s="392"/>
      <c r="BGY136" s="393"/>
      <c r="BGZ136" s="394"/>
      <c r="BHA136" s="395"/>
      <c r="BHB136" s="389"/>
      <c r="BHC136" s="390"/>
      <c r="BHD136" s="391"/>
      <c r="BHE136" s="392"/>
      <c r="BHF136" s="393"/>
      <c r="BHG136" s="394"/>
      <c r="BHH136" s="395"/>
      <c r="BHI136" s="389"/>
      <c r="BHJ136" s="390"/>
      <c r="BHK136" s="391"/>
      <c r="BHL136" s="392"/>
      <c r="BHM136" s="393"/>
      <c r="BHN136" s="394"/>
      <c r="BHO136" s="395"/>
      <c r="BHP136" s="389"/>
      <c r="BHQ136" s="390"/>
      <c r="BHR136" s="391"/>
      <c r="BHS136" s="392"/>
      <c r="BHT136" s="393"/>
      <c r="BHU136" s="394"/>
      <c r="BHV136" s="395"/>
      <c r="BHW136" s="389"/>
      <c r="BHX136" s="390"/>
      <c r="BHY136" s="391"/>
      <c r="BHZ136" s="392"/>
      <c r="BIA136" s="393"/>
      <c r="BIB136" s="394"/>
      <c r="BIC136" s="395"/>
      <c r="BID136" s="389"/>
      <c r="BIE136" s="390"/>
      <c r="BIF136" s="391"/>
      <c r="BIG136" s="392"/>
      <c r="BIH136" s="393"/>
      <c r="BII136" s="394"/>
      <c r="BIJ136" s="395"/>
      <c r="BIK136" s="389"/>
      <c r="BIL136" s="390"/>
      <c r="BIM136" s="391"/>
      <c r="BIN136" s="392"/>
      <c r="BIO136" s="393"/>
      <c r="BIP136" s="394"/>
      <c r="BIQ136" s="395"/>
      <c r="BIR136" s="389"/>
      <c r="BIS136" s="390"/>
      <c r="BIT136" s="391"/>
      <c r="BIU136" s="392"/>
      <c r="BIV136" s="393"/>
      <c r="BIW136" s="394"/>
      <c r="BIX136" s="395"/>
      <c r="BIY136" s="389"/>
      <c r="BIZ136" s="390"/>
      <c r="BJA136" s="391"/>
      <c r="BJB136" s="392"/>
      <c r="BJC136" s="393"/>
      <c r="BJD136" s="394"/>
      <c r="BJE136" s="395"/>
      <c r="BJF136" s="389"/>
      <c r="BJG136" s="390"/>
      <c r="BJH136" s="391"/>
      <c r="BJI136" s="392"/>
      <c r="BJJ136" s="393"/>
      <c r="BJK136" s="394"/>
      <c r="BJL136" s="395"/>
      <c r="BJM136" s="389"/>
      <c r="BJN136" s="390"/>
      <c r="BJO136" s="391"/>
      <c r="BJP136" s="392"/>
      <c r="BJQ136" s="393"/>
      <c r="BJR136" s="394"/>
      <c r="BJS136" s="395"/>
      <c r="BJT136" s="389"/>
      <c r="BJU136" s="390"/>
      <c r="BJV136" s="391"/>
      <c r="BJW136" s="392"/>
      <c r="BJX136" s="393"/>
      <c r="BJY136" s="394"/>
      <c r="BJZ136" s="395"/>
      <c r="BKA136" s="389"/>
      <c r="BKB136" s="390"/>
      <c r="BKC136" s="391"/>
      <c r="BKD136" s="392"/>
      <c r="BKE136" s="393"/>
      <c r="BKF136" s="394"/>
      <c r="BKG136" s="395"/>
      <c r="BKH136" s="389"/>
      <c r="BKI136" s="390"/>
      <c r="BKJ136" s="391"/>
      <c r="BKK136" s="392"/>
      <c r="BKL136" s="393"/>
      <c r="BKM136" s="394"/>
      <c r="BKN136" s="395"/>
      <c r="BKO136" s="389"/>
      <c r="BKP136" s="390"/>
      <c r="BKQ136" s="391"/>
      <c r="BKR136" s="392"/>
      <c r="BKS136" s="393"/>
      <c r="BKT136" s="394"/>
      <c r="BKU136" s="395"/>
      <c r="BKV136" s="389"/>
      <c r="BKW136" s="390"/>
      <c r="BKX136" s="391"/>
      <c r="BKY136" s="392"/>
      <c r="BKZ136" s="393"/>
      <c r="BLA136" s="394"/>
      <c r="BLB136" s="395"/>
      <c r="BLC136" s="389"/>
      <c r="BLD136" s="390"/>
      <c r="BLE136" s="391"/>
      <c r="BLF136" s="392"/>
      <c r="BLG136" s="393"/>
      <c r="BLH136" s="394"/>
      <c r="BLI136" s="395"/>
      <c r="BLJ136" s="389"/>
      <c r="BLK136" s="390"/>
      <c r="BLL136" s="391"/>
      <c r="BLM136" s="392"/>
      <c r="BLN136" s="393"/>
      <c r="BLO136" s="394"/>
      <c r="BLP136" s="395"/>
      <c r="BLQ136" s="389"/>
      <c r="BLR136" s="390"/>
      <c r="BLS136" s="391"/>
      <c r="BLT136" s="392"/>
      <c r="BLU136" s="393"/>
      <c r="BLV136" s="394"/>
      <c r="BLW136" s="395"/>
      <c r="BLX136" s="389"/>
      <c r="BLY136" s="390"/>
      <c r="BLZ136" s="391"/>
      <c r="BMA136" s="392"/>
      <c r="BMB136" s="393"/>
      <c r="BMC136" s="394"/>
      <c r="BMD136" s="395"/>
      <c r="BME136" s="389"/>
      <c r="BMF136" s="390"/>
      <c r="BMG136" s="391"/>
      <c r="BMH136" s="392"/>
      <c r="BMI136" s="393"/>
      <c r="BMJ136" s="394"/>
      <c r="BMK136" s="395"/>
      <c r="BML136" s="389"/>
      <c r="BMM136" s="390"/>
      <c r="BMN136" s="391"/>
      <c r="BMO136" s="392"/>
      <c r="BMP136" s="393"/>
      <c r="BMQ136" s="394"/>
      <c r="BMR136" s="395"/>
      <c r="BMS136" s="389"/>
      <c r="BMT136" s="390"/>
      <c r="BMU136" s="391"/>
      <c r="BMV136" s="392"/>
      <c r="BMW136" s="393"/>
      <c r="BMX136" s="394"/>
      <c r="BMY136" s="395"/>
      <c r="BMZ136" s="389"/>
      <c r="BNA136" s="390"/>
      <c r="BNB136" s="391"/>
      <c r="BNC136" s="392"/>
      <c r="BND136" s="393"/>
      <c r="BNE136" s="394"/>
      <c r="BNF136" s="395"/>
      <c r="BNG136" s="389"/>
      <c r="BNH136" s="390"/>
      <c r="BNI136" s="391"/>
      <c r="BNJ136" s="392"/>
      <c r="BNK136" s="393"/>
      <c r="BNL136" s="394"/>
      <c r="BNM136" s="395"/>
      <c r="BNN136" s="389"/>
      <c r="BNO136" s="390"/>
      <c r="BNP136" s="391"/>
      <c r="BNQ136" s="392"/>
      <c r="BNR136" s="393"/>
      <c r="BNS136" s="394"/>
      <c r="BNT136" s="395"/>
      <c r="BNU136" s="389"/>
      <c r="BNV136" s="390"/>
      <c r="BNW136" s="391"/>
      <c r="BNX136" s="392"/>
      <c r="BNY136" s="393"/>
      <c r="BNZ136" s="394"/>
      <c r="BOA136" s="395"/>
      <c r="BOB136" s="389"/>
      <c r="BOC136" s="390"/>
      <c r="BOD136" s="391"/>
      <c r="BOE136" s="392"/>
      <c r="BOF136" s="393"/>
      <c r="BOG136" s="394"/>
      <c r="BOH136" s="395"/>
      <c r="BOI136" s="389"/>
      <c r="BOJ136" s="390"/>
      <c r="BOK136" s="391"/>
      <c r="BOL136" s="392"/>
      <c r="BOM136" s="393"/>
      <c r="BON136" s="394"/>
      <c r="BOO136" s="395"/>
      <c r="BOP136" s="389"/>
      <c r="BOQ136" s="390"/>
      <c r="BOR136" s="391"/>
      <c r="BOS136" s="392"/>
      <c r="BOT136" s="393"/>
      <c r="BOU136" s="394"/>
      <c r="BOV136" s="395"/>
      <c r="BOW136" s="389"/>
      <c r="BOX136" s="390"/>
      <c r="BOY136" s="391"/>
      <c r="BOZ136" s="392"/>
      <c r="BPA136" s="393"/>
      <c r="BPB136" s="394"/>
      <c r="BPC136" s="395"/>
      <c r="BPD136" s="389"/>
      <c r="BPE136" s="390"/>
      <c r="BPF136" s="391"/>
      <c r="BPG136" s="392"/>
      <c r="BPH136" s="393"/>
      <c r="BPI136" s="394"/>
      <c r="BPJ136" s="395"/>
      <c r="BPK136" s="389"/>
      <c r="BPL136" s="390"/>
      <c r="BPM136" s="391"/>
      <c r="BPN136" s="392"/>
      <c r="BPO136" s="393"/>
      <c r="BPP136" s="394"/>
      <c r="BPQ136" s="395"/>
      <c r="BPR136" s="389"/>
      <c r="BPS136" s="390"/>
      <c r="BPT136" s="391"/>
      <c r="BPU136" s="392"/>
      <c r="BPV136" s="393"/>
      <c r="BPW136" s="394"/>
      <c r="BPX136" s="395"/>
      <c r="BPY136" s="389"/>
      <c r="BPZ136" s="390"/>
      <c r="BQA136" s="391"/>
      <c r="BQB136" s="392"/>
      <c r="BQC136" s="393"/>
      <c r="BQD136" s="394"/>
      <c r="BQE136" s="395"/>
      <c r="BQF136" s="389"/>
      <c r="BQG136" s="390"/>
      <c r="BQH136" s="391"/>
      <c r="BQI136" s="392"/>
      <c r="BQJ136" s="393"/>
      <c r="BQK136" s="394"/>
      <c r="BQL136" s="395"/>
      <c r="BQM136" s="389"/>
      <c r="BQN136" s="390"/>
      <c r="BQO136" s="391"/>
      <c r="BQP136" s="392"/>
      <c r="BQQ136" s="393"/>
      <c r="BQR136" s="394"/>
      <c r="BQS136" s="395"/>
      <c r="BQT136" s="389"/>
      <c r="BQU136" s="390"/>
      <c r="BQV136" s="391"/>
      <c r="BQW136" s="392"/>
      <c r="BQX136" s="393"/>
      <c r="BQY136" s="394"/>
      <c r="BQZ136" s="395"/>
      <c r="BRA136" s="389"/>
      <c r="BRB136" s="390"/>
      <c r="BRC136" s="391"/>
      <c r="BRD136" s="392"/>
      <c r="BRE136" s="393"/>
      <c r="BRF136" s="394"/>
      <c r="BRG136" s="395"/>
      <c r="BRH136" s="389"/>
      <c r="BRI136" s="390"/>
      <c r="BRJ136" s="391"/>
      <c r="BRK136" s="392"/>
      <c r="BRL136" s="393"/>
      <c r="BRM136" s="394"/>
      <c r="BRN136" s="395"/>
      <c r="BRO136" s="389"/>
      <c r="BRP136" s="390"/>
      <c r="BRQ136" s="391"/>
      <c r="BRR136" s="392"/>
      <c r="BRS136" s="393"/>
      <c r="BRT136" s="394"/>
      <c r="BRU136" s="395"/>
      <c r="BRV136" s="389"/>
      <c r="BRW136" s="390"/>
      <c r="BRX136" s="391"/>
      <c r="BRY136" s="392"/>
      <c r="BRZ136" s="393"/>
      <c r="BSA136" s="394"/>
      <c r="BSB136" s="395"/>
      <c r="BSC136" s="389"/>
      <c r="BSD136" s="390"/>
      <c r="BSE136" s="391"/>
      <c r="BSF136" s="392"/>
      <c r="BSG136" s="393"/>
      <c r="BSH136" s="394"/>
      <c r="BSI136" s="395"/>
      <c r="BSJ136" s="389"/>
      <c r="BSK136" s="390"/>
      <c r="BSL136" s="391"/>
      <c r="BSM136" s="392"/>
      <c r="BSN136" s="393"/>
      <c r="BSO136" s="394"/>
      <c r="BSP136" s="395"/>
      <c r="BSQ136" s="389"/>
      <c r="BSR136" s="390"/>
      <c r="BSS136" s="391"/>
      <c r="BST136" s="392"/>
      <c r="BSU136" s="393"/>
      <c r="BSV136" s="394"/>
      <c r="BSW136" s="395"/>
      <c r="BSX136" s="389"/>
      <c r="BSY136" s="390"/>
      <c r="BSZ136" s="391"/>
      <c r="BTA136" s="392"/>
      <c r="BTB136" s="393"/>
      <c r="BTC136" s="394"/>
      <c r="BTD136" s="395"/>
      <c r="BTE136" s="389"/>
      <c r="BTF136" s="390"/>
      <c r="BTG136" s="391"/>
      <c r="BTH136" s="392"/>
      <c r="BTI136" s="393"/>
      <c r="BTJ136" s="394"/>
      <c r="BTK136" s="395"/>
      <c r="BTL136" s="389"/>
      <c r="BTM136" s="390"/>
      <c r="BTN136" s="391"/>
      <c r="BTO136" s="392"/>
      <c r="BTP136" s="393"/>
      <c r="BTQ136" s="394"/>
      <c r="BTR136" s="395"/>
      <c r="BTS136" s="389"/>
      <c r="BTT136" s="390"/>
      <c r="BTU136" s="391"/>
      <c r="BTV136" s="392"/>
      <c r="BTW136" s="393"/>
      <c r="BTX136" s="394"/>
      <c r="BTY136" s="395"/>
      <c r="BTZ136" s="389"/>
      <c r="BUA136" s="390"/>
      <c r="BUB136" s="391"/>
      <c r="BUC136" s="392"/>
      <c r="BUD136" s="393"/>
      <c r="BUE136" s="394"/>
      <c r="BUF136" s="395"/>
      <c r="BUG136" s="389"/>
      <c r="BUH136" s="390"/>
      <c r="BUI136" s="391"/>
      <c r="BUJ136" s="392"/>
      <c r="BUK136" s="393"/>
      <c r="BUL136" s="394"/>
      <c r="BUM136" s="395"/>
      <c r="BUN136" s="389"/>
      <c r="BUO136" s="390"/>
      <c r="BUP136" s="391"/>
      <c r="BUQ136" s="392"/>
      <c r="BUR136" s="393"/>
      <c r="BUS136" s="394"/>
      <c r="BUT136" s="395"/>
      <c r="BUU136" s="389"/>
      <c r="BUV136" s="390"/>
      <c r="BUW136" s="391"/>
      <c r="BUX136" s="392"/>
      <c r="BUY136" s="393"/>
      <c r="BUZ136" s="394"/>
      <c r="BVA136" s="395"/>
      <c r="BVB136" s="389"/>
      <c r="BVC136" s="390"/>
      <c r="BVD136" s="391"/>
      <c r="BVE136" s="392"/>
      <c r="BVF136" s="393"/>
      <c r="BVG136" s="394"/>
      <c r="BVH136" s="395"/>
      <c r="BVI136" s="389"/>
      <c r="BVJ136" s="390"/>
      <c r="BVK136" s="391"/>
      <c r="BVL136" s="392"/>
      <c r="BVM136" s="393"/>
      <c r="BVN136" s="394"/>
      <c r="BVO136" s="395"/>
      <c r="BVP136" s="389"/>
      <c r="BVQ136" s="390"/>
      <c r="BVR136" s="391"/>
      <c r="BVS136" s="392"/>
      <c r="BVT136" s="393"/>
      <c r="BVU136" s="394"/>
      <c r="BVV136" s="395"/>
      <c r="BVW136" s="389"/>
      <c r="BVX136" s="390"/>
      <c r="BVY136" s="391"/>
      <c r="BVZ136" s="392"/>
      <c r="BWA136" s="393"/>
      <c r="BWB136" s="394"/>
      <c r="BWC136" s="395"/>
      <c r="BWD136" s="389"/>
      <c r="BWE136" s="390"/>
      <c r="BWF136" s="391"/>
      <c r="BWG136" s="392"/>
      <c r="BWH136" s="393"/>
      <c r="BWI136" s="394"/>
      <c r="BWJ136" s="395"/>
      <c r="BWK136" s="389"/>
      <c r="BWL136" s="390"/>
      <c r="BWM136" s="391"/>
      <c r="BWN136" s="392"/>
      <c r="BWO136" s="393"/>
      <c r="BWP136" s="394"/>
      <c r="BWQ136" s="395"/>
      <c r="BWR136" s="389"/>
      <c r="BWS136" s="390"/>
      <c r="BWT136" s="391"/>
      <c r="BWU136" s="392"/>
      <c r="BWV136" s="393"/>
      <c r="BWW136" s="394"/>
      <c r="BWX136" s="395"/>
      <c r="BWY136" s="389"/>
      <c r="BWZ136" s="390"/>
      <c r="BXA136" s="391"/>
      <c r="BXB136" s="392"/>
      <c r="BXC136" s="393"/>
      <c r="BXD136" s="394"/>
      <c r="BXE136" s="395"/>
      <c r="BXF136" s="389"/>
      <c r="BXG136" s="390"/>
      <c r="BXH136" s="391"/>
      <c r="BXI136" s="392"/>
      <c r="BXJ136" s="393"/>
      <c r="BXK136" s="394"/>
      <c r="BXL136" s="395"/>
      <c r="BXM136" s="389"/>
      <c r="BXN136" s="390"/>
      <c r="BXO136" s="391"/>
      <c r="BXP136" s="392"/>
      <c r="BXQ136" s="393"/>
      <c r="BXR136" s="394"/>
      <c r="BXS136" s="395"/>
      <c r="BXT136" s="389"/>
      <c r="BXU136" s="390"/>
      <c r="BXV136" s="391"/>
      <c r="BXW136" s="392"/>
      <c r="BXX136" s="393"/>
      <c r="BXY136" s="394"/>
      <c r="BXZ136" s="395"/>
      <c r="BYA136" s="389"/>
      <c r="BYB136" s="390"/>
      <c r="BYC136" s="391"/>
      <c r="BYD136" s="392"/>
      <c r="BYE136" s="393"/>
      <c r="BYF136" s="394"/>
      <c r="BYG136" s="395"/>
      <c r="BYH136" s="389"/>
      <c r="BYI136" s="390"/>
      <c r="BYJ136" s="391"/>
      <c r="BYK136" s="392"/>
      <c r="BYL136" s="393"/>
      <c r="BYM136" s="394"/>
      <c r="BYN136" s="395"/>
      <c r="BYO136" s="389"/>
      <c r="BYP136" s="390"/>
      <c r="BYQ136" s="391"/>
      <c r="BYR136" s="392"/>
      <c r="BYS136" s="393"/>
      <c r="BYT136" s="394"/>
      <c r="BYU136" s="395"/>
      <c r="BYV136" s="389"/>
      <c r="BYW136" s="390"/>
      <c r="BYX136" s="391"/>
      <c r="BYY136" s="392"/>
      <c r="BYZ136" s="393"/>
      <c r="BZA136" s="394"/>
      <c r="BZB136" s="395"/>
      <c r="BZC136" s="389"/>
      <c r="BZD136" s="390"/>
      <c r="BZE136" s="391"/>
      <c r="BZF136" s="392"/>
      <c r="BZG136" s="393"/>
      <c r="BZH136" s="394"/>
      <c r="BZI136" s="395"/>
      <c r="BZJ136" s="389"/>
      <c r="BZK136" s="390"/>
      <c r="BZL136" s="391"/>
      <c r="BZM136" s="392"/>
      <c r="BZN136" s="393"/>
      <c r="BZO136" s="394"/>
      <c r="BZP136" s="395"/>
      <c r="BZQ136" s="389"/>
      <c r="BZR136" s="390"/>
      <c r="BZS136" s="391"/>
      <c r="BZT136" s="392"/>
      <c r="BZU136" s="393"/>
      <c r="BZV136" s="394"/>
      <c r="BZW136" s="395"/>
      <c r="BZX136" s="389"/>
      <c r="BZY136" s="390"/>
      <c r="BZZ136" s="391"/>
      <c r="CAA136" s="392"/>
      <c r="CAB136" s="393"/>
      <c r="CAC136" s="394"/>
      <c r="CAD136" s="395"/>
      <c r="CAE136" s="389"/>
      <c r="CAF136" s="390"/>
      <c r="CAG136" s="391"/>
      <c r="CAH136" s="392"/>
      <c r="CAI136" s="393"/>
      <c r="CAJ136" s="394"/>
      <c r="CAK136" s="395"/>
      <c r="CAL136" s="389"/>
      <c r="CAM136" s="390"/>
      <c r="CAN136" s="391"/>
      <c r="CAO136" s="392"/>
      <c r="CAP136" s="393"/>
      <c r="CAQ136" s="394"/>
      <c r="CAR136" s="395"/>
      <c r="CAS136" s="389"/>
      <c r="CAT136" s="390"/>
      <c r="CAU136" s="391"/>
      <c r="CAV136" s="392"/>
      <c r="CAW136" s="393"/>
      <c r="CAX136" s="394"/>
      <c r="CAY136" s="395"/>
      <c r="CAZ136" s="389"/>
      <c r="CBA136" s="390"/>
      <c r="CBB136" s="391"/>
      <c r="CBC136" s="392"/>
      <c r="CBD136" s="393"/>
      <c r="CBE136" s="394"/>
      <c r="CBF136" s="395"/>
      <c r="CBG136" s="389"/>
      <c r="CBH136" s="390"/>
      <c r="CBI136" s="391"/>
      <c r="CBJ136" s="392"/>
      <c r="CBK136" s="393"/>
      <c r="CBL136" s="394"/>
      <c r="CBM136" s="395"/>
      <c r="CBN136" s="389"/>
      <c r="CBO136" s="390"/>
      <c r="CBP136" s="391"/>
      <c r="CBQ136" s="392"/>
      <c r="CBR136" s="393"/>
      <c r="CBS136" s="394"/>
      <c r="CBT136" s="395"/>
      <c r="CBU136" s="389"/>
      <c r="CBV136" s="390"/>
      <c r="CBW136" s="391"/>
      <c r="CBX136" s="392"/>
      <c r="CBY136" s="393"/>
      <c r="CBZ136" s="394"/>
      <c r="CCA136" s="395"/>
      <c r="CCB136" s="389"/>
      <c r="CCC136" s="390"/>
      <c r="CCD136" s="391"/>
      <c r="CCE136" s="392"/>
      <c r="CCF136" s="393"/>
      <c r="CCG136" s="394"/>
      <c r="CCH136" s="395"/>
      <c r="CCI136" s="389"/>
      <c r="CCJ136" s="390"/>
      <c r="CCK136" s="391"/>
      <c r="CCL136" s="392"/>
      <c r="CCM136" s="393"/>
      <c r="CCN136" s="394"/>
      <c r="CCO136" s="395"/>
      <c r="CCP136" s="389"/>
      <c r="CCQ136" s="390"/>
      <c r="CCR136" s="391"/>
      <c r="CCS136" s="392"/>
      <c r="CCT136" s="393"/>
      <c r="CCU136" s="394"/>
      <c r="CCV136" s="395"/>
      <c r="CCW136" s="389"/>
      <c r="CCX136" s="390"/>
      <c r="CCY136" s="391"/>
      <c r="CCZ136" s="392"/>
      <c r="CDA136" s="393"/>
      <c r="CDB136" s="394"/>
      <c r="CDC136" s="395"/>
      <c r="CDD136" s="389"/>
      <c r="CDE136" s="390"/>
      <c r="CDF136" s="391"/>
      <c r="CDG136" s="392"/>
      <c r="CDH136" s="393"/>
      <c r="CDI136" s="394"/>
      <c r="CDJ136" s="395"/>
      <c r="CDK136" s="389"/>
      <c r="CDL136" s="390"/>
      <c r="CDM136" s="391"/>
      <c r="CDN136" s="392"/>
      <c r="CDO136" s="393"/>
      <c r="CDP136" s="394"/>
      <c r="CDQ136" s="395"/>
      <c r="CDR136" s="389"/>
      <c r="CDS136" s="390"/>
      <c r="CDT136" s="391"/>
      <c r="CDU136" s="392"/>
      <c r="CDV136" s="393"/>
      <c r="CDW136" s="394"/>
      <c r="CDX136" s="395"/>
      <c r="CDY136" s="389"/>
      <c r="CDZ136" s="390"/>
      <c r="CEA136" s="391"/>
      <c r="CEB136" s="392"/>
      <c r="CEC136" s="393"/>
      <c r="CED136" s="394"/>
      <c r="CEE136" s="395"/>
      <c r="CEF136" s="389"/>
      <c r="CEG136" s="390"/>
      <c r="CEH136" s="391"/>
      <c r="CEI136" s="392"/>
      <c r="CEJ136" s="393"/>
      <c r="CEK136" s="394"/>
      <c r="CEL136" s="395"/>
      <c r="CEM136" s="389"/>
      <c r="CEN136" s="390"/>
      <c r="CEO136" s="391"/>
      <c r="CEP136" s="392"/>
      <c r="CEQ136" s="393"/>
      <c r="CER136" s="394"/>
      <c r="CES136" s="395"/>
      <c r="CET136" s="389"/>
      <c r="CEU136" s="390"/>
      <c r="CEV136" s="391"/>
      <c r="CEW136" s="392"/>
      <c r="CEX136" s="393"/>
      <c r="CEY136" s="394"/>
      <c r="CEZ136" s="395"/>
      <c r="CFA136" s="389"/>
      <c r="CFB136" s="390"/>
      <c r="CFC136" s="391"/>
      <c r="CFD136" s="392"/>
      <c r="CFE136" s="393"/>
      <c r="CFF136" s="394"/>
      <c r="CFG136" s="395"/>
      <c r="CFH136" s="389"/>
      <c r="CFI136" s="390"/>
      <c r="CFJ136" s="391"/>
      <c r="CFK136" s="392"/>
      <c r="CFL136" s="393"/>
      <c r="CFM136" s="394"/>
      <c r="CFN136" s="395"/>
      <c r="CFO136" s="389"/>
      <c r="CFP136" s="390"/>
      <c r="CFQ136" s="391"/>
      <c r="CFR136" s="392"/>
      <c r="CFS136" s="393"/>
      <c r="CFT136" s="394"/>
      <c r="CFU136" s="395"/>
      <c r="CFV136" s="389"/>
      <c r="CFW136" s="390"/>
      <c r="CFX136" s="391"/>
      <c r="CFY136" s="392"/>
      <c r="CFZ136" s="393"/>
      <c r="CGA136" s="394"/>
      <c r="CGB136" s="395"/>
      <c r="CGC136" s="389"/>
      <c r="CGD136" s="390"/>
      <c r="CGE136" s="391"/>
      <c r="CGF136" s="392"/>
      <c r="CGG136" s="393"/>
      <c r="CGH136" s="394"/>
      <c r="CGI136" s="395"/>
      <c r="CGJ136" s="389"/>
      <c r="CGK136" s="390"/>
      <c r="CGL136" s="391"/>
      <c r="CGM136" s="392"/>
      <c r="CGN136" s="393"/>
      <c r="CGO136" s="394"/>
      <c r="CGP136" s="395"/>
      <c r="CGQ136" s="389"/>
      <c r="CGR136" s="390"/>
      <c r="CGS136" s="391"/>
      <c r="CGT136" s="392"/>
      <c r="CGU136" s="393"/>
      <c r="CGV136" s="394"/>
      <c r="CGW136" s="395"/>
      <c r="CGX136" s="389"/>
      <c r="CGY136" s="390"/>
      <c r="CGZ136" s="391"/>
      <c r="CHA136" s="392"/>
      <c r="CHB136" s="393"/>
      <c r="CHC136" s="394"/>
      <c r="CHD136" s="395"/>
      <c r="CHE136" s="389"/>
      <c r="CHF136" s="390"/>
      <c r="CHG136" s="391"/>
      <c r="CHH136" s="392"/>
      <c r="CHI136" s="393"/>
      <c r="CHJ136" s="394"/>
      <c r="CHK136" s="395"/>
      <c r="CHL136" s="389"/>
      <c r="CHM136" s="390"/>
      <c r="CHN136" s="391"/>
      <c r="CHO136" s="392"/>
      <c r="CHP136" s="393"/>
      <c r="CHQ136" s="394"/>
      <c r="CHR136" s="395"/>
      <c r="CHS136" s="389"/>
      <c r="CHT136" s="390"/>
      <c r="CHU136" s="391"/>
      <c r="CHV136" s="392"/>
      <c r="CHW136" s="393"/>
      <c r="CHX136" s="394"/>
      <c r="CHY136" s="395"/>
      <c r="CHZ136" s="389"/>
      <c r="CIA136" s="390"/>
      <c r="CIB136" s="391"/>
      <c r="CIC136" s="392"/>
      <c r="CID136" s="393"/>
      <c r="CIE136" s="394"/>
      <c r="CIF136" s="395"/>
      <c r="CIG136" s="389"/>
      <c r="CIH136" s="390"/>
      <c r="CII136" s="391"/>
      <c r="CIJ136" s="392"/>
      <c r="CIK136" s="393"/>
      <c r="CIL136" s="394"/>
      <c r="CIM136" s="395"/>
      <c r="CIN136" s="389"/>
      <c r="CIO136" s="390"/>
      <c r="CIP136" s="391"/>
      <c r="CIQ136" s="392"/>
      <c r="CIR136" s="393"/>
      <c r="CIS136" s="394"/>
      <c r="CIT136" s="395"/>
      <c r="CIU136" s="389"/>
      <c r="CIV136" s="390"/>
      <c r="CIW136" s="391"/>
      <c r="CIX136" s="392"/>
      <c r="CIY136" s="393"/>
      <c r="CIZ136" s="394"/>
      <c r="CJA136" s="395"/>
      <c r="CJB136" s="389"/>
      <c r="CJC136" s="390"/>
      <c r="CJD136" s="391"/>
      <c r="CJE136" s="392"/>
      <c r="CJF136" s="393"/>
      <c r="CJG136" s="394"/>
      <c r="CJH136" s="395"/>
      <c r="CJI136" s="389"/>
      <c r="CJJ136" s="390"/>
      <c r="CJK136" s="391"/>
      <c r="CJL136" s="392"/>
      <c r="CJM136" s="393"/>
      <c r="CJN136" s="394"/>
      <c r="CJO136" s="395"/>
      <c r="CJP136" s="389"/>
      <c r="CJQ136" s="390"/>
      <c r="CJR136" s="391"/>
      <c r="CJS136" s="392"/>
      <c r="CJT136" s="393"/>
      <c r="CJU136" s="394"/>
      <c r="CJV136" s="395"/>
      <c r="CJW136" s="389"/>
      <c r="CJX136" s="390"/>
      <c r="CJY136" s="391"/>
      <c r="CJZ136" s="392"/>
      <c r="CKA136" s="393"/>
      <c r="CKB136" s="394"/>
      <c r="CKC136" s="395"/>
      <c r="CKD136" s="389"/>
      <c r="CKE136" s="390"/>
      <c r="CKF136" s="391"/>
      <c r="CKG136" s="392"/>
      <c r="CKH136" s="393"/>
      <c r="CKI136" s="394"/>
      <c r="CKJ136" s="395"/>
      <c r="CKK136" s="389"/>
      <c r="CKL136" s="390"/>
      <c r="CKM136" s="391"/>
      <c r="CKN136" s="392"/>
      <c r="CKO136" s="393"/>
      <c r="CKP136" s="394"/>
      <c r="CKQ136" s="395"/>
      <c r="CKR136" s="389"/>
      <c r="CKS136" s="390"/>
      <c r="CKT136" s="391"/>
      <c r="CKU136" s="392"/>
      <c r="CKV136" s="393"/>
      <c r="CKW136" s="394"/>
      <c r="CKX136" s="395"/>
      <c r="CKY136" s="389"/>
      <c r="CKZ136" s="390"/>
      <c r="CLA136" s="391"/>
      <c r="CLB136" s="392"/>
      <c r="CLC136" s="393"/>
      <c r="CLD136" s="394"/>
      <c r="CLE136" s="395"/>
      <c r="CLF136" s="389"/>
      <c r="CLG136" s="390"/>
      <c r="CLH136" s="391"/>
      <c r="CLI136" s="392"/>
      <c r="CLJ136" s="393"/>
      <c r="CLK136" s="394"/>
      <c r="CLL136" s="395"/>
      <c r="CLM136" s="389"/>
      <c r="CLN136" s="390"/>
      <c r="CLO136" s="391"/>
      <c r="CLP136" s="392"/>
      <c r="CLQ136" s="393"/>
      <c r="CLR136" s="394"/>
      <c r="CLS136" s="395"/>
      <c r="CLT136" s="389"/>
      <c r="CLU136" s="390"/>
      <c r="CLV136" s="391"/>
      <c r="CLW136" s="392"/>
      <c r="CLX136" s="393"/>
      <c r="CLY136" s="394"/>
      <c r="CLZ136" s="395"/>
      <c r="CMA136" s="389"/>
      <c r="CMB136" s="390"/>
      <c r="CMC136" s="391"/>
      <c r="CMD136" s="392"/>
      <c r="CME136" s="393"/>
      <c r="CMF136" s="394"/>
      <c r="CMG136" s="395"/>
      <c r="CMH136" s="389"/>
      <c r="CMI136" s="390"/>
      <c r="CMJ136" s="391"/>
      <c r="CMK136" s="392"/>
      <c r="CML136" s="393"/>
      <c r="CMM136" s="394"/>
      <c r="CMN136" s="395"/>
      <c r="CMO136" s="389"/>
      <c r="CMP136" s="390"/>
      <c r="CMQ136" s="391"/>
      <c r="CMR136" s="392"/>
      <c r="CMS136" s="393"/>
      <c r="CMT136" s="394"/>
      <c r="CMU136" s="395"/>
      <c r="CMV136" s="389"/>
      <c r="CMW136" s="390"/>
      <c r="CMX136" s="391"/>
      <c r="CMY136" s="392"/>
      <c r="CMZ136" s="393"/>
      <c r="CNA136" s="394"/>
      <c r="CNB136" s="395"/>
      <c r="CNC136" s="389"/>
      <c r="CND136" s="390"/>
      <c r="CNE136" s="391"/>
      <c r="CNF136" s="392"/>
      <c r="CNG136" s="393"/>
      <c r="CNH136" s="394"/>
      <c r="CNI136" s="395"/>
      <c r="CNJ136" s="389"/>
      <c r="CNK136" s="390"/>
      <c r="CNL136" s="391"/>
      <c r="CNM136" s="392"/>
      <c r="CNN136" s="393"/>
      <c r="CNO136" s="394"/>
      <c r="CNP136" s="395"/>
      <c r="CNQ136" s="389"/>
      <c r="CNR136" s="390"/>
      <c r="CNS136" s="391"/>
      <c r="CNT136" s="392"/>
      <c r="CNU136" s="393"/>
      <c r="CNV136" s="394"/>
      <c r="CNW136" s="395"/>
      <c r="CNX136" s="389"/>
      <c r="CNY136" s="390"/>
      <c r="CNZ136" s="391"/>
      <c r="COA136" s="392"/>
      <c r="COB136" s="393"/>
      <c r="COC136" s="394"/>
      <c r="COD136" s="395"/>
      <c r="COE136" s="389"/>
      <c r="COF136" s="390"/>
      <c r="COG136" s="391"/>
      <c r="COH136" s="392"/>
      <c r="COI136" s="393"/>
      <c r="COJ136" s="394"/>
      <c r="COK136" s="395"/>
      <c r="COL136" s="389"/>
      <c r="COM136" s="390"/>
      <c r="CON136" s="391"/>
      <c r="COO136" s="392"/>
      <c r="COP136" s="393"/>
      <c r="COQ136" s="394"/>
      <c r="COR136" s="395"/>
      <c r="COS136" s="389"/>
      <c r="COT136" s="390"/>
      <c r="COU136" s="391"/>
      <c r="COV136" s="392"/>
      <c r="COW136" s="393"/>
      <c r="COX136" s="394"/>
      <c r="COY136" s="395"/>
      <c r="COZ136" s="389"/>
      <c r="CPA136" s="390"/>
      <c r="CPB136" s="391"/>
      <c r="CPC136" s="392"/>
      <c r="CPD136" s="393"/>
      <c r="CPE136" s="394"/>
      <c r="CPF136" s="395"/>
      <c r="CPG136" s="389"/>
      <c r="CPH136" s="390"/>
      <c r="CPI136" s="391"/>
      <c r="CPJ136" s="392"/>
      <c r="CPK136" s="393"/>
      <c r="CPL136" s="394"/>
      <c r="CPM136" s="395"/>
      <c r="CPN136" s="389"/>
      <c r="CPO136" s="390"/>
      <c r="CPP136" s="391"/>
      <c r="CPQ136" s="392"/>
      <c r="CPR136" s="393"/>
      <c r="CPS136" s="394"/>
      <c r="CPT136" s="395"/>
      <c r="CPU136" s="389"/>
      <c r="CPV136" s="390"/>
      <c r="CPW136" s="391"/>
      <c r="CPX136" s="392"/>
      <c r="CPY136" s="393"/>
      <c r="CPZ136" s="394"/>
      <c r="CQA136" s="395"/>
      <c r="CQB136" s="389"/>
      <c r="CQC136" s="390"/>
      <c r="CQD136" s="391"/>
      <c r="CQE136" s="392"/>
      <c r="CQF136" s="393"/>
      <c r="CQG136" s="394"/>
      <c r="CQH136" s="395"/>
      <c r="CQI136" s="389"/>
      <c r="CQJ136" s="390"/>
      <c r="CQK136" s="391"/>
      <c r="CQL136" s="392"/>
      <c r="CQM136" s="393"/>
      <c r="CQN136" s="394"/>
      <c r="CQO136" s="395"/>
      <c r="CQP136" s="389"/>
      <c r="CQQ136" s="390"/>
      <c r="CQR136" s="391"/>
      <c r="CQS136" s="392"/>
      <c r="CQT136" s="393"/>
      <c r="CQU136" s="394"/>
      <c r="CQV136" s="395"/>
      <c r="CQW136" s="389"/>
      <c r="CQX136" s="390"/>
      <c r="CQY136" s="391"/>
      <c r="CQZ136" s="392"/>
      <c r="CRA136" s="393"/>
      <c r="CRB136" s="394"/>
      <c r="CRC136" s="395"/>
      <c r="CRD136" s="389"/>
      <c r="CRE136" s="390"/>
      <c r="CRF136" s="391"/>
      <c r="CRG136" s="392"/>
      <c r="CRH136" s="393"/>
      <c r="CRI136" s="394"/>
      <c r="CRJ136" s="395"/>
      <c r="CRK136" s="389"/>
      <c r="CRL136" s="390"/>
      <c r="CRM136" s="391"/>
      <c r="CRN136" s="392"/>
      <c r="CRO136" s="393"/>
      <c r="CRP136" s="394"/>
      <c r="CRQ136" s="395"/>
      <c r="CRR136" s="389"/>
      <c r="CRS136" s="390"/>
      <c r="CRT136" s="391"/>
      <c r="CRU136" s="392"/>
      <c r="CRV136" s="393"/>
      <c r="CRW136" s="394"/>
      <c r="CRX136" s="395"/>
      <c r="CRY136" s="389"/>
      <c r="CRZ136" s="390"/>
      <c r="CSA136" s="391"/>
      <c r="CSB136" s="392"/>
      <c r="CSC136" s="393"/>
      <c r="CSD136" s="394"/>
      <c r="CSE136" s="395"/>
      <c r="CSF136" s="389"/>
      <c r="CSG136" s="390"/>
      <c r="CSH136" s="391"/>
      <c r="CSI136" s="392"/>
      <c r="CSJ136" s="393"/>
      <c r="CSK136" s="394"/>
      <c r="CSL136" s="395"/>
      <c r="CSM136" s="389"/>
      <c r="CSN136" s="390"/>
      <c r="CSO136" s="391"/>
      <c r="CSP136" s="392"/>
      <c r="CSQ136" s="393"/>
      <c r="CSR136" s="394"/>
      <c r="CSS136" s="395"/>
      <c r="CST136" s="389"/>
      <c r="CSU136" s="390"/>
      <c r="CSV136" s="391"/>
      <c r="CSW136" s="392"/>
      <c r="CSX136" s="393"/>
      <c r="CSY136" s="394"/>
      <c r="CSZ136" s="395"/>
      <c r="CTA136" s="389"/>
      <c r="CTB136" s="390"/>
      <c r="CTC136" s="391"/>
      <c r="CTD136" s="392"/>
      <c r="CTE136" s="393"/>
      <c r="CTF136" s="394"/>
      <c r="CTG136" s="395"/>
      <c r="CTH136" s="389"/>
      <c r="CTI136" s="390"/>
      <c r="CTJ136" s="391"/>
      <c r="CTK136" s="392"/>
      <c r="CTL136" s="393"/>
      <c r="CTM136" s="394"/>
      <c r="CTN136" s="395"/>
      <c r="CTO136" s="389"/>
      <c r="CTP136" s="390"/>
      <c r="CTQ136" s="391"/>
      <c r="CTR136" s="392"/>
      <c r="CTS136" s="393"/>
      <c r="CTT136" s="394"/>
      <c r="CTU136" s="395"/>
      <c r="CTV136" s="389"/>
      <c r="CTW136" s="390"/>
      <c r="CTX136" s="391"/>
      <c r="CTY136" s="392"/>
      <c r="CTZ136" s="393"/>
      <c r="CUA136" s="394"/>
      <c r="CUB136" s="395"/>
      <c r="CUC136" s="389"/>
      <c r="CUD136" s="390"/>
      <c r="CUE136" s="391"/>
      <c r="CUF136" s="392"/>
      <c r="CUG136" s="393"/>
      <c r="CUH136" s="394"/>
      <c r="CUI136" s="395"/>
      <c r="CUJ136" s="389"/>
      <c r="CUK136" s="390"/>
      <c r="CUL136" s="391"/>
      <c r="CUM136" s="392"/>
      <c r="CUN136" s="393"/>
      <c r="CUO136" s="394"/>
      <c r="CUP136" s="395"/>
      <c r="CUQ136" s="389"/>
      <c r="CUR136" s="390"/>
      <c r="CUS136" s="391"/>
      <c r="CUT136" s="392"/>
      <c r="CUU136" s="393"/>
      <c r="CUV136" s="394"/>
      <c r="CUW136" s="395"/>
      <c r="CUX136" s="389"/>
      <c r="CUY136" s="390"/>
      <c r="CUZ136" s="391"/>
      <c r="CVA136" s="392"/>
      <c r="CVB136" s="393"/>
      <c r="CVC136" s="394"/>
      <c r="CVD136" s="395"/>
      <c r="CVE136" s="389"/>
      <c r="CVF136" s="390"/>
      <c r="CVG136" s="391"/>
      <c r="CVH136" s="392"/>
      <c r="CVI136" s="393"/>
      <c r="CVJ136" s="394"/>
      <c r="CVK136" s="395"/>
      <c r="CVL136" s="389"/>
      <c r="CVM136" s="390"/>
      <c r="CVN136" s="391"/>
      <c r="CVO136" s="392"/>
      <c r="CVP136" s="393"/>
      <c r="CVQ136" s="394"/>
      <c r="CVR136" s="395"/>
      <c r="CVS136" s="389"/>
      <c r="CVT136" s="390"/>
      <c r="CVU136" s="391"/>
      <c r="CVV136" s="392"/>
      <c r="CVW136" s="393"/>
      <c r="CVX136" s="394"/>
      <c r="CVY136" s="395"/>
      <c r="CVZ136" s="389"/>
      <c r="CWA136" s="390"/>
      <c r="CWB136" s="391"/>
      <c r="CWC136" s="392"/>
      <c r="CWD136" s="393"/>
      <c r="CWE136" s="394"/>
      <c r="CWF136" s="395"/>
      <c r="CWG136" s="389"/>
      <c r="CWH136" s="390"/>
      <c r="CWI136" s="391"/>
      <c r="CWJ136" s="392"/>
      <c r="CWK136" s="393"/>
      <c r="CWL136" s="394"/>
      <c r="CWM136" s="395"/>
      <c r="CWN136" s="389"/>
      <c r="CWO136" s="390"/>
      <c r="CWP136" s="391"/>
      <c r="CWQ136" s="392"/>
      <c r="CWR136" s="393"/>
      <c r="CWS136" s="394"/>
      <c r="CWT136" s="395"/>
      <c r="CWU136" s="389"/>
      <c r="CWV136" s="390"/>
      <c r="CWW136" s="391"/>
      <c r="CWX136" s="392"/>
      <c r="CWY136" s="393"/>
      <c r="CWZ136" s="394"/>
      <c r="CXA136" s="395"/>
      <c r="CXB136" s="389"/>
      <c r="CXC136" s="390"/>
      <c r="CXD136" s="391"/>
      <c r="CXE136" s="392"/>
      <c r="CXF136" s="393"/>
      <c r="CXG136" s="394"/>
      <c r="CXH136" s="395"/>
      <c r="CXI136" s="389"/>
      <c r="CXJ136" s="390"/>
      <c r="CXK136" s="391"/>
      <c r="CXL136" s="392"/>
      <c r="CXM136" s="393"/>
      <c r="CXN136" s="394"/>
      <c r="CXO136" s="395"/>
      <c r="CXP136" s="389"/>
      <c r="CXQ136" s="390"/>
      <c r="CXR136" s="391"/>
      <c r="CXS136" s="392"/>
      <c r="CXT136" s="393"/>
      <c r="CXU136" s="394"/>
      <c r="CXV136" s="395"/>
      <c r="CXW136" s="389"/>
      <c r="CXX136" s="390"/>
      <c r="CXY136" s="391"/>
      <c r="CXZ136" s="392"/>
      <c r="CYA136" s="393"/>
      <c r="CYB136" s="394"/>
      <c r="CYC136" s="395"/>
      <c r="CYD136" s="389"/>
      <c r="CYE136" s="390"/>
      <c r="CYF136" s="391"/>
      <c r="CYG136" s="392"/>
      <c r="CYH136" s="393"/>
      <c r="CYI136" s="394"/>
      <c r="CYJ136" s="395"/>
      <c r="CYK136" s="389"/>
      <c r="CYL136" s="390"/>
      <c r="CYM136" s="391"/>
      <c r="CYN136" s="392"/>
      <c r="CYO136" s="393"/>
      <c r="CYP136" s="394"/>
      <c r="CYQ136" s="395"/>
      <c r="CYR136" s="389"/>
      <c r="CYS136" s="390"/>
      <c r="CYT136" s="391"/>
      <c r="CYU136" s="392"/>
      <c r="CYV136" s="393"/>
      <c r="CYW136" s="394"/>
      <c r="CYX136" s="395"/>
      <c r="CYY136" s="389"/>
      <c r="CYZ136" s="390"/>
      <c r="CZA136" s="391"/>
      <c r="CZB136" s="392"/>
      <c r="CZC136" s="393"/>
      <c r="CZD136" s="394"/>
      <c r="CZE136" s="395"/>
      <c r="CZF136" s="389"/>
      <c r="CZG136" s="390"/>
      <c r="CZH136" s="391"/>
      <c r="CZI136" s="392"/>
      <c r="CZJ136" s="393"/>
      <c r="CZK136" s="394"/>
      <c r="CZL136" s="395"/>
      <c r="CZM136" s="389"/>
      <c r="CZN136" s="390"/>
      <c r="CZO136" s="391"/>
      <c r="CZP136" s="392"/>
      <c r="CZQ136" s="393"/>
      <c r="CZR136" s="394"/>
      <c r="CZS136" s="395"/>
      <c r="CZT136" s="389"/>
      <c r="CZU136" s="390"/>
      <c r="CZV136" s="391"/>
      <c r="CZW136" s="392"/>
      <c r="CZX136" s="393"/>
      <c r="CZY136" s="394"/>
      <c r="CZZ136" s="395"/>
      <c r="DAA136" s="389"/>
      <c r="DAB136" s="390"/>
      <c r="DAC136" s="391"/>
      <c r="DAD136" s="392"/>
      <c r="DAE136" s="393"/>
      <c r="DAF136" s="394"/>
      <c r="DAG136" s="395"/>
      <c r="DAH136" s="389"/>
      <c r="DAI136" s="390"/>
      <c r="DAJ136" s="391"/>
      <c r="DAK136" s="392"/>
      <c r="DAL136" s="393"/>
      <c r="DAM136" s="394"/>
      <c r="DAN136" s="395"/>
      <c r="DAO136" s="389"/>
      <c r="DAP136" s="390"/>
      <c r="DAQ136" s="391"/>
      <c r="DAR136" s="392"/>
      <c r="DAS136" s="393"/>
      <c r="DAT136" s="394"/>
      <c r="DAU136" s="395"/>
      <c r="DAV136" s="389"/>
      <c r="DAW136" s="390"/>
      <c r="DAX136" s="391"/>
      <c r="DAY136" s="392"/>
      <c r="DAZ136" s="393"/>
      <c r="DBA136" s="394"/>
      <c r="DBB136" s="395"/>
      <c r="DBC136" s="389"/>
      <c r="DBD136" s="390"/>
      <c r="DBE136" s="391"/>
      <c r="DBF136" s="392"/>
      <c r="DBG136" s="393"/>
      <c r="DBH136" s="394"/>
      <c r="DBI136" s="395"/>
      <c r="DBJ136" s="389"/>
      <c r="DBK136" s="390"/>
      <c r="DBL136" s="391"/>
      <c r="DBM136" s="392"/>
      <c r="DBN136" s="393"/>
      <c r="DBO136" s="394"/>
      <c r="DBP136" s="395"/>
      <c r="DBQ136" s="389"/>
      <c r="DBR136" s="390"/>
      <c r="DBS136" s="391"/>
      <c r="DBT136" s="392"/>
      <c r="DBU136" s="393"/>
      <c r="DBV136" s="394"/>
      <c r="DBW136" s="395"/>
      <c r="DBX136" s="389"/>
      <c r="DBY136" s="390"/>
      <c r="DBZ136" s="391"/>
      <c r="DCA136" s="392"/>
      <c r="DCB136" s="393"/>
      <c r="DCC136" s="394"/>
      <c r="DCD136" s="395"/>
      <c r="DCE136" s="389"/>
      <c r="DCF136" s="390"/>
      <c r="DCG136" s="391"/>
      <c r="DCH136" s="392"/>
      <c r="DCI136" s="393"/>
      <c r="DCJ136" s="394"/>
      <c r="DCK136" s="395"/>
      <c r="DCL136" s="389"/>
      <c r="DCM136" s="390"/>
      <c r="DCN136" s="391"/>
      <c r="DCO136" s="392"/>
      <c r="DCP136" s="393"/>
      <c r="DCQ136" s="394"/>
      <c r="DCR136" s="395"/>
      <c r="DCS136" s="389"/>
      <c r="DCT136" s="390"/>
      <c r="DCU136" s="391"/>
      <c r="DCV136" s="392"/>
      <c r="DCW136" s="393"/>
      <c r="DCX136" s="394"/>
      <c r="DCY136" s="395"/>
      <c r="DCZ136" s="389"/>
      <c r="DDA136" s="390"/>
      <c r="DDB136" s="391"/>
      <c r="DDC136" s="392"/>
      <c r="DDD136" s="393"/>
      <c r="DDE136" s="394"/>
      <c r="DDF136" s="395"/>
      <c r="DDG136" s="389"/>
      <c r="DDH136" s="390"/>
      <c r="DDI136" s="391"/>
      <c r="DDJ136" s="392"/>
      <c r="DDK136" s="393"/>
      <c r="DDL136" s="394"/>
      <c r="DDM136" s="395"/>
      <c r="DDN136" s="389"/>
      <c r="DDO136" s="390"/>
      <c r="DDP136" s="391"/>
      <c r="DDQ136" s="392"/>
      <c r="DDR136" s="393"/>
      <c r="DDS136" s="394"/>
      <c r="DDT136" s="395"/>
      <c r="DDU136" s="389"/>
      <c r="DDV136" s="390"/>
      <c r="DDW136" s="391"/>
      <c r="DDX136" s="392"/>
      <c r="DDY136" s="393"/>
      <c r="DDZ136" s="394"/>
      <c r="DEA136" s="395"/>
      <c r="DEB136" s="389"/>
      <c r="DEC136" s="390"/>
      <c r="DED136" s="391"/>
      <c r="DEE136" s="392"/>
      <c r="DEF136" s="393"/>
      <c r="DEG136" s="394"/>
      <c r="DEH136" s="395"/>
      <c r="DEI136" s="389"/>
      <c r="DEJ136" s="390"/>
      <c r="DEK136" s="391"/>
      <c r="DEL136" s="392"/>
      <c r="DEM136" s="393"/>
      <c r="DEN136" s="394"/>
      <c r="DEO136" s="395"/>
      <c r="DEP136" s="389"/>
      <c r="DEQ136" s="390"/>
      <c r="DER136" s="391"/>
      <c r="DES136" s="392"/>
      <c r="DET136" s="393"/>
      <c r="DEU136" s="394"/>
      <c r="DEV136" s="395"/>
      <c r="DEW136" s="389"/>
      <c r="DEX136" s="390"/>
      <c r="DEY136" s="391"/>
      <c r="DEZ136" s="392"/>
      <c r="DFA136" s="393"/>
      <c r="DFB136" s="394"/>
      <c r="DFC136" s="395"/>
      <c r="DFD136" s="389"/>
      <c r="DFE136" s="390"/>
      <c r="DFF136" s="391"/>
      <c r="DFG136" s="392"/>
      <c r="DFH136" s="393"/>
      <c r="DFI136" s="394"/>
      <c r="DFJ136" s="395"/>
      <c r="DFK136" s="389"/>
      <c r="DFL136" s="390"/>
      <c r="DFM136" s="391"/>
      <c r="DFN136" s="392"/>
      <c r="DFO136" s="393"/>
      <c r="DFP136" s="394"/>
      <c r="DFQ136" s="395"/>
      <c r="DFR136" s="389"/>
      <c r="DFS136" s="390"/>
      <c r="DFT136" s="391"/>
      <c r="DFU136" s="392"/>
      <c r="DFV136" s="393"/>
      <c r="DFW136" s="394"/>
      <c r="DFX136" s="395"/>
      <c r="DFY136" s="389"/>
      <c r="DFZ136" s="390"/>
      <c r="DGA136" s="391"/>
      <c r="DGB136" s="392"/>
      <c r="DGC136" s="393"/>
      <c r="DGD136" s="394"/>
      <c r="DGE136" s="395"/>
      <c r="DGF136" s="389"/>
      <c r="DGG136" s="390"/>
      <c r="DGH136" s="391"/>
      <c r="DGI136" s="392"/>
      <c r="DGJ136" s="393"/>
      <c r="DGK136" s="394"/>
      <c r="DGL136" s="395"/>
      <c r="DGM136" s="389"/>
      <c r="DGN136" s="390"/>
      <c r="DGO136" s="391"/>
      <c r="DGP136" s="392"/>
      <c r="DGQ136" s="393"/>
      <c r="DGR136" s="394"/>
      <c r="DGS136" s="395"/>
      <c r="DGT136" s="389"/>
      <c r="DGU136" s="390"/>
      <c r="DGV136" s="391"/>
      <c r="DGW136" s="392"/>
      <c r="DGX136" s="393"/>
      <c r="DGY136" s="394"/>
      <c r="DGZ136" s="395"/>
      <c r="DHA136" s="389"/>
      <c r="DHB136" s="390"/>
      <c r="DHC136" s="391"/>
      <c r="DHD136" s="392"/>
      <c r="DHE136" s="393"/>
      <c r="DHF136" s="394"/>
      <c r="DHG136" s="395"/>
      <c r="DHH136" s="389"/>
      <c r="DHI136" s="390"/>
      <c r="DHJ136" s="391"/>
      <c r="DHK136" s="392"/>
      <c r="DHL136" s="393"/>
      <c r="DHM136" s="394"/>
      <c r="DHN136" s="395"/>
      <c r="DHO136" s="389"/>
      <c r="DHP136" s="390"/>
      <c r="DHQ136" s="391"/>
      <c r="DHR136" s="392"/>
      <c r="DHS136" s="393"/>
      <c r="DHT136" s="394"/>
      <c r="DHU136" s="395"/>
      <c r="DHV136" s="389"/>
      <c r="DHW136" s="390"/>
      <c r="DHX136" s="391"/>
      <c r="DHY136" s="392"/>
      <c r="DHZ136" s="393"/>
      <c r="DIA136" s="394"/>
      <c r="DIB136" s="395"/>
      <c r="DIC136" s="389"/>
      <c r="DID136" s="390"/>
      <c r="DIE136" s="391"/>
      <c r="DIF136" s="392"/>
      <c r="DIG136" s="393"/>
      <c r="DIH136" s="394"/>
      <c r="DII136" s="395"/>
      <c r="DIJ136" s="389"/>
      <c r="DIK136" s="390"/>
      <c r="DIL136" s="391"/>
      <c r="DIM136" s="392"/>
      <c r="DIN136" s="393"/>
      <c r="DIO136" s="394"/>
      <c r="DIP136" s="395"/>
      <c r="DIQ136" s="389"/>
      <c r="DIR136" s="390"/>
      <c r="DIS136" s="391"/>
      <c r="DIT136" s="392"/>
      <c r="DIU136" s="393"/>
      <c r="DIV136" s="394"/>
      <c r="DIW136" s="395"/>
      <c r="DIX136" s="389"/>
      <c r="DIY136" s="390"/>
      <c r="DIZ136" s="391"/>
      <c r="DJA136" s="392"/>
      <c r="DJB136" s="393"/>
      <c r="DJC136" s="394"/>
      <c r="DJD136" s="395"/>
      <c r="DJE136" s="389"/>
      <c r="DJF136" s="390"/>
      <c r="DJG136" s="391"/>
      <c r="DJH136" s="392"/>
      <c r="DJI136" s="393"/>
      <c r="DJJ136" s="394"/>
      <c r="DJK136" s="395"/>
      <c r="DJL136" s="389"/>
      <c r="DJM136" s="390"/>
      <c r="DJN136" s="391"/>
      <c r="DJO136" s="392"/>
      <c r="DJP136" s="393"/>
      <c r="DJQ136" s="394"/>
      <c r="DJR136" s="395"/>
      <c r="DJS136" s="389"/>
      <c r="DJT136" s="390"/>
      <c r="DJU136" s="391"/>
      <c r="DJV136" s="392"/>
      <c r="DJW136" s="393"/>
      <c r="DJX136" s="394"/>
      <c r="DJY136" s="395"/>
      <c r="DJZ136" s="389"/>
      <c r="DKA136" s="390"/>
      <c r="DKB136" s="391"/>
      <c r="DKC136" s="392"/>
      <c r="DKD136" s="393"/>
      <c r="DKE136" s="394"/>
      <c r="DKF136" s="395"/>
      <c r="DKG136" s="389"/>
      <c r="DKH136" s="390"/>
      <c r="DKI136" s="391"/>
      <c r="DKJ136" s="392"/>
      <c r="DKK136" s="393"/>
      <c r="DKL136" s="394"/>
      <c r="DKM136" s="395"/>
      <c r="DKN136" s="389"/>
      <c r="DKO136" s="390"/>
      <c r="DKP136" s="391"/>
      <c r="DKQ136" s="392"/>
      <c r="DKR136" s="393"/>
      <c r="DKS136" s="394"/>
      <c r="DKT136" s="395"/>
      <c r="DKU136" s="389"/>
      <c r="DKV136" s="390"/>
      <c r="DKW136" s="391"/>
      <c r="DKX136" s="392"/>
      <c r="DKY136" s="393"/>
      <c r="DKZ136" s="394"/>
      <c r="DLA136" s="395"/>
      <c r="DLB136" s="389"/>
      <c r="DLC136" s="390"/>
      <c r="DLD136" s="391"/>
      <c r="DLE136" s="392"/>
      <c r="DLF136" s="393"/>
      <c r="DLG136" s="394"/>
      <c r="DLH136" s="395"/>
      <c r="DLI136" s="389"/>
      <c r="DLJ136" s="390"/>
      <c r="DLK136" s="391"/>
      <c r="DLL136" s="392"/>
      <c r="DLM136" s="393"/>
      <c r="DLN136" s="394"/>
      <c r="DLO136" s="395"/>
      <c r="DLP136" s="389"/>
      <c r="DLQ136" s="390"/>
      <c r="DLR136" s="391"/>
      <c r="DLS136" s="392"/>
      <c r="DLT136" s="393"/>
      <c r="DLU136" s="394"/>
      <c r="DLV136" s="395"/>
      <c r="DLW136" s="389"/>
      <c r="DLX136" s="390"/>
      <c r="DLY136" s="391"/>
      <c r="DLZ136" s="392"/>
      <c r="DMA136" s="393"/>
      <c r="DMB136" s="394"/>
      <c r="DMC136" s="395"/>
      <c r="DMD136" s="389"/>
      <c r="DME136" s="390"/>
      <c r="DMF136" s="391"/>
      <c r="DMG136" s="392"/>
      <c r="DMH136" s="393"/>
      <c r="DMI136" s="394"/>
      <c r="DMJ136" s="395"/>
      <c r="DMK136" s="389"/>
      <c r="DML136" s="390"/>
      <c r="DMM136" s="391"/>
      <c r="DMN136" s="392"/>
      <c r="DMO136" s="393"/>
      <c r="DMP136" s="394"/>
      <c r="DMQ136" s="395"/>
      <c r="DMR136" s="389"/>
      <c r="DMS136" s="390"/>
      <c r="DMT136" s="391"/>
      <c r="DMU136" s="392"/>
      <c r="DMV136" s="393"/>
      <c r="DMW136" s="394"/>
      <c r="DMX136" s="395"/>
      <c r="DMY136" s="389"/>
      <c r="DMZ136" s="390"/>
      <c r="DNA136" s="391"/>
      <c r="DNB136" s="392"/>
      <c r="DNC136" s="393"/>
      <c r="DND136" s="394"/>
      <c r="DNE136" s="395"/>
      <c r="DNF136" s="389"/>
      <c r="DNG136" s="390"/>
      <c r="DNH136" s="391"/>
      <c r="DNI136" s="392"/>
      <c r="DNJ136" s="393"/>
      <c r="DNK136" s="394"/>
      <c r="DNL136" s="395"/>
      <c r="DNM136" s="389"/>
      <c r="DNN136" s="390"/>
      <c r="DNO136" s="391"/>
      <c r="DNP136" s="392"/>
      <c r="DNQ136" s="393"/>
      <c r="DNR136" s="394"/>
      <c r="DNS136" s="395"/>
      <c r="DNT136" s="389"/>
      <c r="DNU136" s="390"/>
      <c r="DNV136" s="391"/>
      <c r="DNW136" s="392"/>
      <c r="DNX136" s="393"/>
      <c r="DNY136" s="394"/>
      <c r="DNZ136" s="395"/>
      <c r="DOA136" s="389"/>
      <c r="DOB136" s="390"/>
      <c r="DOC136" s="391"/>
      <c r="DOD136" s="392"/>
      <c r="DOE136" s="393"/>
      <c r="DOF136" s="394"/>
      <c r="DOG136" s="395"/>
      <c r="DOH136" s="389"/>
      <c r="DOI136" s="390"/>
      <c r="DOJ136" s="391"/>
      <c r="DOK136" s="392"/>
      <c r="DOL136" s="393"/>
      <c r="DOM136" s="394"/>
      <c r="DON136" s="395"/>
      <c r="DOO136" s="389"/>
      <c r="DOP136" s="390"/>
      <c r="DOQ136" s="391"/>
      <c r="DOR136" s="392"/>
      <c r="DOS136" s="393"/>
      <c r="DOT136" s="394"/>
      <c r="DOU136" s="395"/>
      <c r="DOV136" s="389"/>
      <c r="DOW136" s="390"/>
      <c r="DOX136" s="391"/>
      <c r="DOY136" s="392"/>
      <c r="DOZ136" s="393"/>
      <c r="DPA136" s="394"/>
      <c r="DPB136" s="395"/>
      <c r="DPC136" s="389"/>
      <c r="DPD136" s="390"/>
      <c r="DPE136" s="391"/>
      <c r="DPF136" s="392"/>
      <c r="DPG136" s="393"/>
      <c r="DPH136" s="394"/>
      <c r="DPI136" s="395"/>
      <c r="DPJ136" s="389"/>
      <c r="DPK136" s="390"/>
      <c r="DPL136" s="391"/>
      <c r="DPM136" s="392"/>
      <c r="DPN136" s="393"/>
      <c r="DPO136" s="394"/>
      <c r="DPP136" s="395"/>
      <c r="DPQ136" s="389"/>
      <c r="DPR136" s="390"/>
      <c r="DPS136" s="391"/>
      <c r="DPT136" s="392"/>
      <c r="DPU136" s="393"/>
      <c r="DPV136" s="394"/>
      <c r="DPW136" s="395"/>
      <c r="DPX136" s="389"/>
      <c r="DPY136" s="390"/>
      <c r="DPZ136" s="391"/>
      <c r="DQA136" s="392"/>
      <c r="DQB136" s="393"/>
      <c r="DQC136" s="394"/>
      <c r="DQD136" s="395"/>
      <c r="DQE136" s="389"/>
      <c r="DQF136" s="390"/>
      <c r="DQG136" s="391"/>
      <c r="DQH136" s="392"/>
      <c r="DQI136" s="393"/>
      <c r="DQJ136" s="394"/>
      <c r="DQK136" s="395"/>
      <c r="DQL136" s="389"/>
      <c r="DQM136" s="390"/>
      <c r="DQN136" s="391"/>
      <c r="DQO136" s="392"/>
      <c r="DQP136" s="393"/>
      <c r="DQQ136" s="394"/>
      <c r="DQR136" s="395"/>
      <c r="DQS136" s="389"/>
      <c r="DQT136" s="390"/>
      <c r="DQU136" s="391"/>
      <c r="DQV136" s="392"/>
      <c r="DQW136" s="393"/>
      <c r="DQX136" s="394"/>
      <c r="DQY136" s="395"/>
      <c r="DQZ136" s="389"/>
      <c r="DRA136" s="390"/>
      <c r="DRB136" s="391"/>
      <c r="DRC136" s="392"/>
      <c r="DRD136" s="393"/>
      <c r="DRE136" s="394"/>
      <c r="DRF136" s="395"/>
      <c r="DRG136" s="389"/>
      <c r="DRH136" s="390"/>
      <c r="DRI136" s="391"/>
      <c r="DRJ136" s="392"/>
      <c r="DRK136" s="393"/>
      <c r="DRL136" s="394"/>
      <c r="DRM136" s="395"/>
      <c r="DRN136" s="389"/>
      <c r="DRO136" s="390"/>
      <c r="DRP136" s="391"/>
      <c r="DRQ136" s="392"/>
      <c r="DRR136" s="393"/>
      <c r="DRS136" s="394"/>
      <c r="DRT136" s="395"/>
      <c r="DRU136" s="389"/>
      <c r="DRV136" s="390"/>
      <c r="DRW136" s="391"/>
      <c r="DRX136" s="392"/>
      <c r="DRY136" s="393"/>
      <c r="DRZ136" s="394"/>
      <c r="DSA136" s="395"/>
      <c r="DSB136" s="389"/>
      <c r="DSC136" s="390"/>
      <c r="DSD136" s="391"/>
      <c r="DSE136" s="392"/>
      <c r="DSF136" s="393"/>
      <c r="DSG136" s="394"/>
      <c r="DSH136" s="395"/>
      <c r="DSI136" s="389"/>
      <c r="DSJ136" s="390"/>
      <c r="DSK136" s="391"/>
      <c r="DSL136" s="392"/>
      <c r="DSM136" s="393"/>
      <c r="DSN136" s="394"/>
      <c r="DSO136" s="395"/>
      <c r="DSP136" s="389"/>
      <c r="DSQ136" s="390"/>
      <c r="DSR136" s="391"/>
      <c r="DSS136" s="392"/>
      <c r="DST136" s="393"/>
      <c r="DSU136" s="394"/>
      <c r="DSV136" s="395"/>
      <c r="DSW136" s="389"/>
      <c r="DSX136" s="390"/>
      <c r="DSY136" s="391"/>
      <c r="DSZ136" s="392"/>
      <c r="DTA136" s="393"/>
      <c r="DTB136" s="394"/>
      <c r="DTC136" s="395"/>
      <c r="DTD136" s="389"/>
      <c r="DTE136" s="390"/>
      <c r="DTF136" s="391"/>
      <c r="DTG136" s="392"/>
      <c r="DTH136" s="393"/>
      <c r="DTI136" s="394"/>
      <c r="DTJ136" s="395"/>
      <c r="DTK136" s="389"/>
      <c r="DTL136" s="390"/>
      <c r="DTM136" s="391"/>
      <c r="DTN136" s="392"/>
      <c r="DTO136" s="393"/>
      <c r="DTP136" s="394"/>
      <c r="DTQ136" s="395"/>
      <c r="DTR136" s="389"/>
      <c r="DTS136" s="390"/>
      <c r="DTT136" s="391"/>
      <c r="DTU136" s="392"/>
      <c r="DTV136" s="393"/>
      <c r="DTW136" s="394"/>
      <c r="DTX136" s="395"/>
      <c r="DTY136" s="389"/>
      <c r="DTZ136" s="390"/>
      <c r="DUA136" s="391"/>
      <c r="DUB136" s="392"/>
      <c r="DUC136" s="393"/>
      <c r="DUD136" s="394"/>
      <c r="DUE136" s="395"/>
      <c r="DUF136" s="389"/>
      <c r="DUG136" s="390"/>
      <c r="DUH136" s="391"/>
      <c r="DUI136" s="392"/>
      <c r="DUJ136" s="393"/>
      <c r="DUK136" s="394"/>
      <c r="DUL136" s="395"/>
      <c r="DUM136" s="389"/>
      <c r="DUN136" s="390"/>
      <c r="DUO136" s="391"/>
      <c r="DUP136" s="392"/>
      <c r="DUQ136" s="393"/>
      <c r="DUR136" s="394"/>
      <c r="DUS136" s="395"/>
      <c r="DUT136" s="389"/>
      <c r="DUU136" s="390"/>
      <c r="DUV136" s="391"/>
      <c r="DUW136" s="392"/>
      <c r="DUX136" s="393"/>
      <c r="DUY136" s="394"/>
      <c r="DUZ136" s="395"/>
      <c r="DVA136" s="389"/>
      <c r="DVB136" s="390"/>
      <c r="DVC136" s="391"/>
      <c r="DVD136" s="392"/>
      <c r="DVE136" s="393"/>
      <c r="DVF136" s="394"/>
      <c r="DVG136" s="395"/>
      <c r="DVH136" s="389"/>
      <c r="DVI136" s="390"/>
      <c r="DVJ136" s="391"/>
      <c r="DVK136" s="392"/>
      <c r="DVL136" s="393"/>
      <c r="DVM136" s="394"/>
      <c r="DVN136" s="395"/>
      <c r="DVO136" s="389"/>
      <c r="DVP136" s="390"/>
      <c r="DVQ136" s="391"/>
      <c r="DVR136" s="392"/>
      <c r="DVS136" s="393"/>
      <c r="DVT136" s="394"/>
      <c r="DVU136" s="395"/>
      <c r="DVV136" s="389"/>
      <c r="DVW136" s="390"/>
      <c r="DVX136" s="391"/>
      <c r="DVY136" s="392"/>
      <c r="DVZ136" s="393"/>
      <c r="DWA136" s="394"/>
      <c r="DWB136" s="395"/>
      <c r="DWC136" s="389"/>
      <c r="DWD136" s="390"/>
      <c r="DWE136" s="391"/>
      <c r="DWF136" s="392"/>
      <c r="DWG136" s="393"/>
      <c r="DWH136" s="394"/>
      <c r="DWI136" s="395"/>
      <c r="DWJ136" s="389"/>
      <c r="DWK136" s="390"/>
      <c r="DWL136" s="391"/>
      <c r="DWM136" s="392"/>
      <c r="DWN136" s="393"/>
      <c r="DWO136" s="394"/>
      <c r="DWP136" s="395"/>
      <c r="DWQ136" s="389"/>
      <c r="DWR136" s="390"/>
      <c r="DWS136" s="391"/>
      <c r="DWT136" s="392"/>
      <c r="DWU136" s="393"/>
      <c r="DWV136" s="394"/>
      <c r="DWW136" s="395"/>
      <c r="DWX136" s="389"/>
      <c r="DWY136" s="390"/>
      <c r="DWZ136" s="391"/>
      <c r="DXA136" s="392"/>
      <c r="DXB136" s="393"/>
      <c r="DXC136" s="394"/>
      <c r="DXD136" s="395"/>
      <c r="DXE136" s="389"/>
      <c r="DXF136" s="390"/>
      <c r="DXG136" s="391"/>
      <c r="DXH136" s="392"/>
      <c r="DXI136" s="393"/>
      <c r="DXJ136" s="394"/>
      <c r="DXK136" s="395"/>
      <c r="DXL136" s="389"/>
      <c r="DXM136" s="390"/>
      <c r="DXN136" s="391"/>
      <c r="DXO136" s="392"/>
      <c r="DXP136" s="393"/>
      <c r="DXQ136" s="394"/>
      <c r="DXR136" s="395"/>
      <c r="DXS136" s="389"/>
      <c r="DXT136" s="390"/>
      <c r="DXU136" s="391"/>
      <c r="DXV136" s="392"/>
      <c r="DXW136" s="393"/>
      <c r="DXX136" s="394"/>
      <c r="DXY136" s="395"/>
      <c r="DXZ136" s="389"/>
      <c r="DYA136" s="390"/>
      <c r="DYB136" s="391"/>
      <c r="DYC136" s="392"/>
      <c r="DYD136" s="393"/>
      <c r="DYE136" s="394"/>
      <c r="DYF136" s="395"/>
      <c r="DYG136" s="389"/>
      <c r="DYH136" s="390"/>
      <c r="DYI136" s="391"/>
      <c r="DYJ136" s="392"/>
      <c r="DYK136" s="393"/>
      <c r="DYL136" s="394"/>
      <c r="DYM136" s="395"/>
      <c r="DYN136" s="389"/>
      <c r="DYO136" s="390"/>
      <c r="DYP136" s="391"/>
      <c r="DYQ136" s="392"/>
      <c r="DYR136" s="393"/>
      <c r="DYS136" s="394"/>
      <c r="DYT136" s="395"/>
      <c r="DYU136" s="389"/>
      <c r="DYV136" s="390"/>
      <c r="DYW136" s="391"/>
      <c r="DYX136" s="392"/>
      <c r="DYY136" s="393"/>
      <c r="DYZ136" s="394"/>
      <c r="DZA136" s="395"/>
      <c r="DZB136" s="389"/>
      <c r="DZC136" s="390"/>
      <c r="DZD136" s="391"/>
      <c r="DZE136" s="392"/>
      <c r="DZF136" s="393"/>
      <c r="DZG136" s="394"/>
      <c r="DZH136" s="395"/>
      <c r="DZI136" s="389"/>
      <c r="DZJ136" s="390"/>
      <c r="DZK136" s="391"/>
      <c r="DZL136" s="392"/>
      <c r="DZM136" s="393"/>
      <c r="DZN136" s="394"/>
      <c r="DZO136" s="395"/>
      <c r="DZP136" s="389"/>
      <c r="DZQ136" s="390"/>
      <c r="DZR136" s="391"/>
      <c r="DZS136" s="392"/>
      <c r="DZT136" s="393"/>
      <c r="DZU136" s="394"/>
      <c r="DZV136" s="395"/>
      <c r="DZW136" s="389"/>
      <c r="DZX136" s="390"/>
      <c r="DZY136" s="391"/>
      <c r="DZZ136" s="392"/>
      <c r="EAA136" s="393"/>
      <c r="EAB136" s="394"/>
      <c r="EAC136" s="395"/>
      <c r="EAD136" s="389"/>
      <c r="EAE136" s="390"/>
      <c r="EAF136" s="391"/>
      <c r="EAG136" s="392"/>
      <c r="EAH136" s="393"/>
      <c r="EAI136" s="394"/>
      <c r="EAJ136" s="395"/>
      <c r="EAK136" s="389"/>
      <c r="EAL136" s="390"/>
      <c r="EAM136" s="391"/>
      <c r="EAN136" s="392"/>
      <c r="EAO136" s="393"/>
      <c r="EAP136" s="394"/>
      <c r="EAQ136" s="395"/>
      <c r="EAR136" s="389"/>
      <c r="EAS136" s="390"/>
      <c r="EAT136" s="391"/>
      <c r="EAU136" s="392"/>
      <c r="EAV136" s="393"/>
      <c r="EAW136" s="394"/>
      <c r="EAX136" s="395"/>
      <c r="EAY136" s="389"/>
      <c r="EAZ136" s="390"/>
      <c r="EBA136" s="391"/>
      <c r="EBB136" s="392"/>
      <c r="EBC136" s="393"/>
      <c r="EBD136" s="394"/>
      <c r="EBE136" s="395"/>
      <c r="EBF136" s="389"/>
      <c r="EBG136" s="390"/>
      <c r="EBH136" s="391"/>
      <c r="EBI136" s="392"/>
      <c r="EBJ136" s="393"/>
      <c r="EBK136" s="394"/>
      <c r="EBL136" s="395"/>
      <c r="EBM136" s="389"/>
      <c r="EBN136" s="390"/>
      <c r="EBO136" s="391"/>
      <c r="EBP136" s="392"/>
      <c r="EBQ136" s="393"/>
      <c r="EBR136" s="394"/>
      <c r="EBS136" s="395"/>
      <c r="EBT136" s="389"/>
      <c r="EBU136" s="390"/>
      <c r="EBV136" s="391"/>
      <c r="EBW136" s="392"/>
      <c r="EBX136" s="393"/>
      <c r="EBY136" s="394"/>
      <c r="EBZ136" s="395"/>
      <c r="ECA136" s="389"/>
      <c r="ECB136" s="390"/>
      <c r="ECC136" s="391"/>
      <c r="ECD136" s="392"/>
      <c r="ECE136" s="393"/>
      <c r="ECF136" s="394"/>
      <c r="ECG136" s="395"/>
      <c r="ECH136" s="389"/>
      <c r="ECI136" s="390"/>
      <c r="ECJ136" s="391"/>
      <c r="ECK136" s="392"/>
      <c r="ECL136" s="393"/>
      <c r="ECM136" s="394"/>
      <c r="ECN136" s="395"/>
      <c r="ECO136" s="389"/>
      <c r="ECP136" s="390"/>
      <c r="ECQ136" s="391"/>
      <c r="ECR136" s="392"/>
      <c r="ECS136" s="393"/>
      <c r="ECT136" s="394"/>
      <c r="ECU136" s="395"/>
      <c r="ECV136" s="389"/>
      <c r="ECW136" s="390"/>
      <c r="ECX136" s="391"/>
      <c r="ECY136" s="392"/>
      <c r="ECZ136" s="393"/>
      <c r="EDA136" s="394"/>
      <c r="EDB136" s="395"/>
      <c r="EDC136" s="389"/>
      <c r="EDD136" s="390"/>
      <c r="EDE136" s="391"/>
      <c r="EDF136" s="392"/>
      <c r="EDG136" s="393"/>
      <c r="EDH136" s="394"/>
      <c r="EDI136" s="395"/>
      <c r="EDJ136" s="389"/>
      <c r="EDK136" s="390"/>
      <c r="EDL136" s="391"/>
      <c r="EDM136" s="392"/>
      <c r="EDN136" s="393"/>
      <c r="EDO136" s="394"/>
      <c r="EDP136" s="395"/>
      <c r="EDQ136" s="389"/>
      <c r="EDR136" s="390"/>
      <c r="EDS136" s="391"/>
      <c r="EDT136" s="392"/>
      <c r="EDU136" s="393"/>
      <c r="EDV136" s="394"/>
      <c r="EDW136" s="395"/>
      <c r="EDX136" s="389"/>
      <c r="EDY136" s="390"/>
      <c r="EDZ136" s="391"/>
      <c r="EEA136" s="392"/>
      <c r="EEB136" s="393"/>
      <c r="EEC136" s="394"/>
      <c r="EED136" s="395"/>
      <c r="EEE136" s="389"/>
      <c r="EEF136" s="390"/>
      <c r="EEG136" s="391"/>
      <c r="EEH136" s="392"/>
      <c r="EEI136" s="393"/>
      <c r="EEJ136" s="394"/>
      <c r="EEK136" s="395"/>
      <c r="EEL136" s="389"/>
      <c r="EEM136" s="390"/>
      <c r="EEN136" s="391"/>
      <c r="EEO136" s="392"/>
      <c r="EEP136" s="393"/>
      <c r="EEQ136" s="394"/>
      <c r="EER136" s="395"/>
      <c r="EES136" s="389"/>
      <c r="EET136" s="390"/>
      <c r="EEU136" s="391"/>
      <c r="EEV136" s="392"/>
      <c r="EEW136" s="393"/>
      <c r="EEX136" s="394"/>
      <c r="EEY136" s="395"/>
      <c r="EEZ136" s="389"/>
      <c r="EFA136" s="390"/>
      <c r="EFB136" s="391"/>
      <c r="EFC136" s="392"/>
      <c r="EFD136" s="393"/>
      <c r="EFE136" s="394"/>
      <c r="EFF136" s="395"/>
      <c r="EFG136" s="389"/>
      <c r="EFH136" s="390"/>
      <c r="EFI136" s="391"/>
      <c r="EFJ136" s="392"/>
      <c r="EFK136" s="393"/>
      <c r="EFL136" s="394"/>
      <c r="EFM136" s="395"/>
      <c r="EFN136" s="389"/>
      <c r="EFO136" s="390"/>
      <c r="EFP136" s="391"/>
      <c r="EFQ136" s="392"/>
      <c r="EFR136" s="393"/>
      <c r="EFS136" s="394"/>
      <c r="EFT136" s="395"/>
      <c r="EFU136" s="389"/>
      <c r="EFV136" s="390"/>
      <c r="EFW136" s="391"/>
      <c r="EFX136" s="392"/>
      <c r="EFY136" s="393"/>
      <c r="EFZ136" s="394"/>
      <c r="EGA136" s="395"/>
      <c r="EGB136" s="389"/>
      <c r="EGC136" s="390"/>
      <c r="EGD136" s="391"/>
      <c r="EGE136" s="392"/>
      <c r="EGF136" s="393"/>
      <c r="EGG136" s="394"/>
      <c r="EGH136" s="395"/>
      <c r="EGI136" s="389"/>
      <c r="EGJ136" s="390"/>
      <c r="EGK136" s="391"/>
      <c r="EGL136" s="392"/>
      <c r="EGM136" s="393"/>
      <c r="EGN136" s="394"/>
      <c r="EGO136" s="395"/>
      <c r="EGP136" s="389"/>
      <c r="EGQ136" s="390"/>
      <c r="EGR136" s="391"/>
      <c r="EGS136" s="392"/>
      <c r="EGT136" s="393"/>
      <c r="EGU136" s="394"/>
      <c r="EGV136" s="395"/>
      <c r="EGW136" s="389"/>
      <c r="EGX136" s="390"/>
      <c r="EGY136" s="391"/>
      <c r="EGZ136" s="392"/>
      <c r="EHA136" s="393"/>
      <c r="EHB136" s="394"/>
      <c r="EHC136" s="395"/>
      <c r="EHD136" s="389"/>
      <c r="EHE136" s="390"/>
      <c r="EHF136" s="391"/>
      <c r="EHG136" s="392"/>
      <c r="EHH136" s="393"/>
      <c r="EHI136" s="394"/>
      <c r="EHJ136" s="395"/>
      <c r="EHK136" s="389"/>
      <c r="EHL136" s="390"/>
      <c r="EHM136" s="391"/>
      <c r="EHN136" s="392"/>
      <c r="EHO136" s="393"/>
      <c r="EHP136" s="394"/>
      <c r="EHQ136" s="395"/>
      <c r="EHR136" s="389"/>
      <c r="EHS136" s="390"/>
      <c r="EHT136" s="391"/>
      <c r="EHU136" s="392"/>
      <c r="EHV136" s="393"/>
      <c r="EHW136" s="394"/>
      <c r="EHX136" s="395"/>
      <c r="EHY136" s="389"/>
      <c r="EHZ136" s="390"/>
      <c r="EIA136" s="391"/>
      <c r="EIB136" s="392"/>
      <c r="EIC136" s="393"/>
      <c r="EID136" s="394"/>
      <c r="EIE136" s="395"/>
      <c r="EIF136" s="389"/>
      <c r="EIG136" s="390"/>
      <c r="EIH136" s="391"/>
      <c r="EII136" s="392"/>
      <c r="EIJ136" s="393"/>
      <c r="EIK136" s="394"/>
      <c r="EIL136" s="395"/>
      <c r="EIM136" s="389"/>
      <c r="EIN136" s="390"/>
      <c r="EIO136" s="391"/>
      <c r="EIP136" s="392"/>
      <c r="EIQ136" s="393"/>
      <c r="EIR136" s="394"/>
      <c r="EIS136" s="395"/>
      <c r="EIT136" s="389"/>
      <c r="EIU136" s="390"/>
      <c r="EIV136" s="391"/>
      <c r="EIW136" s="392"/>
      <c r="EIX136" s="393"/>
      <c r="EIY136" s="394"/>
      <c r="EIZ136" s="395"/>
      <c r="EJA136" s="389"/>
      <c r="EJB136" s="390"/>
      <c r="EJC136" s="391"/>
      <c r="EJD136" s="392"/>
      <c r="EJE136" s="393"/>
      <c r="EJF136" s="394"/>
      <c r="EJG136" s="395"/>
      <c r="EJH136" s="389"/>
      <c r="EJI136" s="390"/>
      <c r="EJJ136" s="391"/>
      <c r="EJK136" s="392"/>
      <c r="EJL136" s="393"/>
      <c r="EJM136" s="394"/>
      <c r="EJN136" s="395"/>
      <c r="EJO136" s="389"/>
      <c r="EJP136" s="390"/>
      <c r="EJQ136" s="391"/>
      <c r="EJR136" s="392"/>
      <c r="EJS136" s="393"/>
      <c r="EJT136" s="394"/>
      <c r="EJU136" s="395"/>
      <c r="EJV136" s="389"/>
      <c r="EJW136" s="390"/>
      <c r="EJX136" s="391"/>
      <c r="EJY136" s="392"/>
      <c r="EJZ136" s="393"/>
      <c r="EKA136" s="394"/>
      <c r="EKB136" s="395"/>
      <c r="EKC136" s="389"/>
      <c r="EKD136" s="390"/>
      <c r="EKE136" s="391"/>
      <c r="EKF136" s="392"/>
      <c r="EKG136" s="393"/>
      <c r="EKH136" s="394"/>
      <c r="EKI136" s="395"/>
      <c r="EKJ136" s="389"/>
      <c r="EKK136" s="390"/>
      <c r="EKL136" s="391"/>
      <c r="EKM136" s="392"/>
      <c r="EKN136" s="393"/>
      <c r="EKO136" s="394"/>
      <c r="EKP136" s="395"/>
      <c r="EKQ136" s="389"/>
      <c r="EKR136" s="390"/>
      <c r="EKS136" s="391"/>
      <c r="EKT136" s="392"/>
      <c r="EKU136" s="393"/>
      <c r="EKV136" s="394"/>
      <c r="EKW136" s="395"/>
      <c r="EKX136" s="389"/>
      <c r="EKY136" s="390"/>
      <c r="EKZ136" s="391"/>
      <c r="ELA136" s="392"/>
      <c r="ELB136" s="393"/>
      <c r="ELC136" s="394"/>
      <c r="ELD136" s="395"/>
      <c r="ELE136" s="389"/>
      <c r="ELF136" s="390"/>
      <c r="ELG136" s="391"/>
      <c r="ELH136" s="392"/>
      <c r="ELI136" s="393"/>
      <c r="ELJ136" s="394"/>
      <c r="ELK136" s="395"/>
      <c r="ELL136" s="389"/>
      <c r="ELM136" s="390"/>
      <c r="ELN136" s="391"/>
      <c r="ELO136" s="392"/>
      <c r="ELP136" s="393"/>
      <c r="ELQ136" s="394"/>
      <c r="ELR136" s="395"/>
      <c r="ELS136" s="389"/>
      <c r="ELT136" s="390"/>
      <c r="ELU136" s="391"/>
      <c r="ELV136" s="392"/>
      <c r="ELW136" s="393"/>
      <c r="ELX136" s="394"/>
      <c r="ELY136" s="395"/>
      <c r="ELZ136" s="389"/>
      <c r="EMA136" s="390"/>
      <c r="EMB136" s="391"/>
      <c r="EMC136" s="392"/>
      <c r="EMD136" s="393"/>
      <c r="EME136" s="394"/>
      <c r="EMF136" s="395"/>
      <c r="EMG136" s="389"/>
      <c r="EMH136" s="390"/>
      <c r="EMI136" s="391"/>
      <c r="EMJ136" s="392"/>
      <c r="EMK136" s="393"/>
      <c r="EML136" s="394"/>
      <c r="EMM136" s="395"/>
      <c r="EMN136" s="389"/>
      <c r="EMO136" s="390"/>
      <c r="EMP136" s="391"/>
      <c r="EMQ136" s="392"/>
      <c r="EMR136" s="393"/>
      <c r="EMS136" s="394"/>
      <c r="EMT136" s="395"/>
      <c r="EMU136" s="389"/>
      <c r="EMV136" s="390"/>
      <c r="EMW136" s="391"/>
      <c r="EMX136" s="392"/>
      <c r="EMY136" s="393"/>
      <c r="EMZ136" s="394"/>
      <c r="ENA136" s="395"/>
      <c r="ENB136" s="389"/>
      <c r="ENC136" s="390"/>
      <c r="END136" s="391"/>
      <c r="ENE136" s="392"/>
      <c r="ENF136" s="393"/>
      <c r="ENG136" s="394"/>
      <c r="ENH136" s="395"/>
      <c r="ENI136" s="389"/>
      <c r="ENJ136" s="390"/>
      <c r="ENK136" s="391"/>
      <c r="ENL136" s="392"/>
      <c r="ENM136" s="393"/>
      <c r="ENN136" s="394"/>
      <c r="ENO136" s="395"/>
      <c r="ENP136" s="389"/>
      <c r="ENQ136" s="390"/>
      <c r="ENR136" s="391"/>
      <c r="ENS136" s="392"/>
      <c r="ENT136" s="393"/>
      <c r="ENU136" s="394"/>
      <c r="ENV136" s="395"/>
      <c r="ENW136" s="389"/>
      <c r="ENX136" s="390"/>
      <c r="ENY136" s="391"/>
      <c r="ENZ136" s="392"/>
      <c r="EOA136" s="393"/>
      <c r="EOB136" s="394"/>
      <c r="EOC136" s="395"/>
      <c r="EOD136" s="389"/>
      <c r="EOE136" s="390"/>
      <c r="EOF136" s="391"/>
      <c r="EOG136" s="392"/>
      <c r="EOH136" s="393"/>
      <c r="EOI136" s="394"/>
      <c r="EOJ136" s="395"/>
      <c r="EOK136" s="389"/>
      <c r="EOL136" s="390"/>
      <c r="EOM136" s="391"/>
      <c r="EON136" s="392"/>
      <c r="EOO136" s="393"/>
      <c r="EOP136" s="394"/>
      <c r="EOQ136" s="395"/>
      <c r="EOR136" s="389"/>
      <c r="EOS136" s="390"/>
      <c r="EOT136" s="391"/>
      <c r="EOU136" s="392"/>
      <c r="EOV136" s="393"/>
      <c r="EOW136" s="394"/>
      <c r="EOX136" s="395"/>
      <c r="EOY136" s="389"/>
      <c r="EOZ136" s="390"/>
      <c r="EPA136" s="391"/>
      <c r="EPB136" s="392"/>
      <c r="EPC136" s="393"/>
      <c r="EPD136" s="394"/>
      <c r="EPE136" s="395"/>
      <c r="EPF136" s="389"/>
      <c r="EPG136" s="390"/>
      <c r="EPH136" s="391"/>
      <c r="EPI136" s="392"/>
      <c r="EPJ136" s="393"/>
      <c r="EPK136" s="394"/>
      <c r="EPL136" s="395"/>
      <c r="EPM136" s="389"/>
      <c r="EPN136" s="390"/>
      <c r="EPO136" s="391"/>
      <c r="EPP136" s="392"/>
      <c r="EPQ136" s="393"/>
      <c r="EPR136" s="394"/>
      <c r="EPS136" s="395"/>
      <c r="EPT136" s="389"/>
      <c r="EPU136" s="390"/>
      <c r="EPV136" s="391"/>
      <c r="EPW136" s="392"/>
      <c r="EPX136" s="393"/>
      <c r="EPY136" s="394"/>
      <c r="EPZ136" s="395"/>
      <c r="EQA136" s="389"/>
      <c r="EQB136" s="390"/>
      <c r="EQC136" s="391"/>
      <c r="EQD136" s="392"/>
      <c r="EQE136" s="393"/>
      <c r="EQF136" s="394"/>
      <c r="EQG136" s="395"/>
      <c r="EQH136" s="389"/>
      <c r="EQI136" s="390"/>
      <c r="EQJ136" s="391"/>
      <c r="EQK136" s="392"/>
      <c r="EQL136" s="393"/>
      <c r="EQM136" s="394"/>
      <c r="EQN136" s="395"/>
      <c r="EQO136" s="389"/>
      <c r="EQP136" s="390"/>
      <c r="EQQ136" s="391"/>
      <c r="EQR136" s="392"/>
      <c r="EQS136" s="393"/>
      <c r="EQT136" s="394"/>
      <c r="EQU136" s="395"/>
      <c r="EQV136" s="389"/>
      <c r="EQW136" s="390"/>
      <c r="EQX136" s="391"/>
      <c r="EQY136" s="392"/>
      <c r="EQZ136" s="393"/>
      <c r="ERA136" s="394"/>
      <c r="ERB136" s="395"/>
      <c r="ERC136" s="389"/>
      <c r="ERD136" s="390"/>
      <c r="ERE136" s="391"/>
      <c r="ERF136" s="392"/>
      <c r="ERG136" s="393"/>
      <c r="ERH136" s="394"/>
      <c r="ERI136" s="395"/>
      <c r="ERJ136" s="389"/>
      <c r="ERK136" s="390"/>
      <c r="ERL136" s="391"/>
      <c r="ERM136" s="392"/>
      <c r="ERN136" s="393"/>
      <c r="ERO136" s="394"/>
      <c r="ERP136" s="395"/>
      <c r="ERQ136" s="389"/>
      <c r="ERR136" s="390"/>
      <c r="ERS136" s="391"/>
      <c r="ERT136" s="392"/>
      <c r="ERU136" s="393"/>
      <c r="ERV136" s="394"/>
      <c r="ERW136" s="395"/>
      <c r="ERX136" s="389"/>
      <c r="ERY136" s="390"/>
      <c r="ERZ136" s="391"/>
      <c r="ESA136" s="392"/>
      <c r="ESB136" s="393"/>
      <c r="ESC136" s="394"/>
      <c r="ESD136" s="395"/>
      <c r="ESE136" s="389"/>
      <c r="ESF136" s="390"/>
      <c r="ESG136" s="391"/>
      <c r="ESH136" s="392"/>
      <c r="ESI136" s="393"/>
      <c r="ESJ136" s="394"/>
      <c r="ESK136" s="395"/>
      <c r="ESL136" s="389"/>
      <c r="ESM136" s="390"/>
      <c r="ESN136" s="391"/>
      <c r="ESO136" s="392"/>
      <c r="ESP136" s="393"/>
      <c r="ESQ136" s="394"/>
      <c r="ESR136" s="395"/>
      <c r="ESS136" s="389"/>
      <c r="EST136" s="390"/>
      <c r="ESU136" s="391"/>
      <c r="ESV136" s="392"/>
      <c r="ESW136" s="393"/>
      <c r="ESX136" s="394"/>
      <c r="ESY136" s="395"/>
      <c r="ESZ136" s="389"/>
      <c r="ETA136" s="390"/>
      <c r="ETB136" s="391"/>
      <c r="ETC136" s="392"/>
      <c r="ETD136" s="393"/>
      <c r="ETE136" s="394"/>
      <c r="ETF136" s="395"/>
      <c r="ETG136" s="389"/>
      <c r="ETH136" s="390"/>
      <c r="ETI136" s="391"/>
      <c r="ETJ136" s="392"/>
      <c r="ETK136" s="393"/>
      <c r="ETL136" s="394"/>
      <c r="ETM136" s="395"/>
      <c r="ETN136" s="389"/>
      <c r="ETO136" s="390"/>
      <c r="ETP136" s="391"/>
      <c r="ETQ136" s="392"/>
      <c r="ETR136" s="393"/>
      <c r="ETS136" s="394"/>
      <c r="ETT136" s="395"/>
      <c r="ETU136" s="389"/>
      <c r="ETV136" s="390"/>
      <c r="ETW136" s="391"/>
      <c r="ETX136" s="392"/>
      <c r="ETY136" s="393"/>
      <c r="ETZ136" s="394"/>
      <c r="EUA136" s="395"/>
      <c r="EUB136" s="389"/>
      <c r="EUC136" s="390"/>
      <c r="EUD136" s="391"/>
      <c r="EUE136" s="392"/>
      <c r="EUF136" s="393"/>
      <c r="EUG136" s="394"/>
      <c r="EUH136" s="395"/>
      <c r="EUI136" s="389"/>
      <c r="EUJ136" s="390"/>
      <c r="EUK136" s="391"/>
      <c r="EUL136" s="392"/>
      <c r="EUM136" s="393"/>
      <c r="EUN136" s="394"/>
      <c r="EUO136" s="395"/>
      <c r="EUP136" s="389"/>
      <c r="EUQ136" s="390"/>
      <c r="EUR136" s="391"/>
      <c r="EUS136" s="392"/>
      <c r="EUT136" s="393"/>
      <c r="EUU136" s="394"/>
      <c r="EUV136" s="395"/>
      <c r="EUW136" s="389"/>
      <c r="EUX136" s="390"/>
      <c r="EUY136" s="391"/>
      <c r="EUZ136" s="392"/>
      <c r="EVA136" s="393"/>
      <c r="EVB136" s="394"/>
      <c r="EVC136" s="395"/>
      <c r="EVD136" s="389"/>
      <c r="EVE136" s="390"/>
      <c r="EVF136" s="391"/>
      <c r="EVG136" s="392"/>
      <c r="EVH136" s="393"/>
      <c r="EVI136" s="394"/>
      <c r="EVJ136" s="395"/>
      <c r="EVK136" s="389"/>
      <c r="EVL136" s="390"/>
      <c r="EVM136" s="391"/>
      <c r="EVN136" s="392"/>
      <c r="EVO136" s="393"/>
      <c r="EVP136" s="394"/>
      <c r="EVQ136" s="395"/>
      <c r="EVR136" s="389"/>
      <c r="EVS136" s="390"/>
      <c r="EVT136" s="391"/>
      <c r="EVU136" s="392"/>
      <c r="EVV136" s="393"/>
      <c r="EVW136" s="394"/>
      <c r="EVX136" s="395"/>
      <c r="EVY136" s="389"/>
      <c r="EVZ136" s="390"/>
      <c r="EWA136" s="391"/>
      <c r="EWB136" s="392"/>
      <c r="EWC136" s="393"/>
      <c r="EWD136" s="394"/>
      <c r="EWE136" s="395"/>
      <c r="EWF136" s="389"/>
      <c r="EWG136" s="390"/>
      <c r="EWH136" s="391"/>
      <c r="EWI136" s="392"/>
      <c r="EWJ136" s="393"/>
      <c r="EWK136" s="394"/>
      <c r="EWL136" s="395"/>
      <c r="EWM136" s="389"/>
      <c r="EWN136" s="390"/>
      <c r="EWO136" s="391"/>
      <c r="EWP136" s="392"/>
      <c r="EWQ136" s="393"/>
      <c r="EWR136" s="394"/>
      <c r="EWS136" s="395"/>
      <c r="EWT136" s="389"/>
      <c r="EWU136" s="390"/>
      <c r="EWV136" s="391"/>
      <c r="EWW136" s="392"/>
      <c r="EWX136" s="393"/>
      <c r="EWY136" s="394"/>
      <c r="EWZ136" s="395"/>
      <c r="EXA136" s="389"/>
      <c r="EXB136" s="390"/>
      <c r="EXC136" s="391"/>
      <c r="EXD136" s="392"/>
      <c r="EXE136" s="393"/>
      <c r="EXF136" s="394"/>
      <c r="EXG136" s="395"/>
      <c r="EXH136" s="389"/>
      <c r="EXI136" s="390"/>
      <c r="EXJ136" s="391"/>
      <c r="EXK136" s="392"/>
      <c r="EXL136" s="393"/>
      <c r="EXM136" s="394"/>
      <c r="EXN136" s="395"/>
      <c r="EXO136" s="389"/>
      <c r="EXP136" s="390"/>
      <c r="EXQ136" s="391"/>
      <c r="EXR136" s="392"/>
      <c r="EXS136" s="393"/>
      <c r="EXT136" s="394"/>
      <c r="EXU136" s="395"/>
      <c r="EXV136" s="389"/>
      <c r="EXW136" s="390"/>
      <c r="EXX136" s="391"/>
      <c r="EXY136" s="392"/>
      <c r="EXZ136" s="393"/>
      <c r="EYA136" s="394"/>
      <c r="EYB136" s="395"/>
      <c r="EYC136" s="389"/>
      <c r="EYD136" s="390"/>
      <c r="EYE136" s="391"/>
      <c r="EYF136" s="392"/>
      <c r="EYG136" s="393"/>
      <c r="EYH136" s="394"/>
      <c r="EYI136" s="395"/>
      <c r="EYJ136" s="389"/>
      <c r="EYK136" s="390"/>
      <c r="EYL136" s="391"/>
      <c r="EYM136" s="392"/>
      <c r="EYN136" s="393"/>
      <c r="EYO136" s="394"/>
      <c r="EYP136" s="395"/>
      <c r="EYQ136" s="389"/>
      <c r="EYR136" s="390"/>
      <c r="EYS136" s="391"/>
      <c r="EYT136" s="392"/>
      <c r="EYU136" s="393"/>
      <c r="EYV136" s="394"/>
      <c r="EYW136" s="395"/>
      <c r="EYX136" s="389"/>
      <c r="EYY136" s="390"/>
      <c r="EYZ136" s="391"/>
      <c r="EZA136" s="392"/>
      <c r="EZB136" s="393"/>
      <c r="EZC136" s="394"/>
      <c r="EZD136" s="395"/>
      <c r="EZE136" s="389"/>
      <c r="EZF136" s="390"/>
      <c r="EZG136" s="391"/>
      <c r="EZH136" s="392"/>
      <c r="EZI136" s="393"/>
      <c r="EZJ136" s="394"/>
      <c r="EZK136" s="395"/>
      <c r="EZL136" s="389"/>
      <c r="EZM136" s="390"/>
      <c r="EZN136" s="391"/>
      <c r="EZO136" s="392"/>
      <c r="EZP136" s="393"/>
      <c r="EZQ136" s="394"/>
      <c r="EZR136" s="395"/>
      <c r="EZS136" s="389"/>
      <c r="EZT136" s="390"/>
      <c r="EZU136" s="391"/>
      <c r="EZV136" s="392"/>
      <c r="EZW136" s="393"/>
      <c r="EZX136" s="394"/>
      <c r="EZY136" s="395"/>
      <c r="EZZ136" s="389"/>
      <c r="FAA136" s="390"/>
      <c r="FAB136" s="391"/>
      <c r="FAC136" s="392"/>
      <c r="FAD136" s="393"/>
      <c r="FAE136" s="394"/>
      <c r="FAF136" s="395"/>
      <c r="FAG136" s="389"/>
      <c r="FAH136" s="390"/>
      <c r="FAI136" s="391"/>
      <c r="FAJ136" s="392"/>
      <c r="FAK136" s="393"/>
      <c r="FAL136" s="394"/>
      <c r="FAM136" s="395"/>
      <c r="FAN136" s="389"/>
      <c r="FAO136" s="390"/>
      <c r="FAP136" s="391"/>
      <c r="FAQ136" s="392"/>
      <c r="FAR136" s="393"/>
      <c r="FAS136" s="394"/>
      <c r="FAT136" s="395"/>
      <c r="FAU136" s="389"/>
      <c r="FAV136" s="390"/>
      <c r="FAW136" s="391"/>
      <c r="FAX136" s="392"/>
      <c r="FAY136" s="393"/>
      <c r="FAZ136" s="394"/>
      <c r="FBA136" s="395"/>
      <c r="FBB136" s="389"/>
      <c r="FBC136" s="390"/>
      <c r="FBD136" s="391"/>
      <c r="FBE136" s="392"/>
      <c r="FBF136" s="393"/>
      <c r="FBG136" s="394"/>
      <c r="FBH136" s="395"/>
      <c r="FBI136" s="389"/>
      <c r="FBJ136" s="390"/>
      <c r="FBK136" s="391"/>
      <c r="FBL136" s="392"/>
      <c r="FBM136" s="393"/>
      <c r="FBN136" s="394"/>
      <c r="FBO136" s="395"/>
      <c r="FBP136" s="389"/>
      <c r="FBQ136" s="390"/>
      <c r="FBR136" s="391"/>
      <c r="FBS136" s="392"/>
      <c r="FBT136" s="393"/>
      <c r="FBU136" s="394"/>
      <c r="FBV136" s="395"/>
      <c r="FBW136" s="389"/>
      <c r="FBX136" s="390"/>
      <c r="FBY136" s="391"/>
      <c r="FBZ136" s="392"/>
      <c r="FCA136" s="393"/>
      <c r="FCB136" s="394"/>
      <c r="FCC136" s="395"/>
      <c r="FCD136" s="389"/>
      <c r="FCE136" s="390"/>
      <c r="FCF136" s="391"/>
      <c r="FCG136" s="392"/>
      <c r="FCH136" s="393"/>
      <c r="FCI136" s="394"/>
      <c r="FCJ136" s="395"/>
      <c r="FCK136" s="389"/>
      <c r="FCL136" s="390"/>
      <c r="FCM136" s="391"/>
      <c r="FCN136" s="392"/>
      <c r="FCO136" s="393"/>
      <c r="FCP136" s="394"/>
      <c r="FCQ136" s="395"/>
      <c r="FCR136" s="389"/>
      <c r="FCS136" s="390"/>
      <c r="FCT136" s="391"/>
      <c r="FCU136" s="392"/>
      <c r="FCV136" s="393"/>
      <c r="FCW136" s="394"/>
      <c r="FCX136" s="395"/>
      <c r="FCY136" s="389"/>
      <c r="FCZ136" s="390"/>
      <c r="FDA136" s="391"/>
      <c r="FDB136" s="392"/>
      <c r="FDC136" s="393"/>
      <c r="FDD136" s="394"/>
      <c r="FDE136" s="395"/>
      <c r="FDF136" s="389"/>
      <c r="FDG136" s="390"/>
      <c r="FDH136" s="391"/>
      <c r="FDI136" s="392"/>
      <c r="FDJ136" s="393"/>
      <c r="FDK136" s="394"/>
      <c r="FDL136" s="395"/>
      <c r="FDM136" s="389"/>
      <c r="FDN136" s="390"/>
      <c r="FDO136" s="391"/>
      <c r="FDP136" s="392"/>
      <c r="FDQ136" s="393"/>
      <c r="FDR136" s="394"/>
      <c r="FDS136" s="395"/>
      <c r="FDT136" s="389"/>
      <c r="FDU136" s="390"/>
      <c r="FDV136" s="391"/>
      <c r="FDW136" s="392"/>
      <c r="FDX136" s="393"/>
      <c r="FDY136" s="394"/>
      <c r="FDZ136" s="395"/>
      <c r="FEA136" s="389"/>
      <c r="FEB136" s="390"/>
      <c r="FEC136" s="391"/>
      <c r="FED136" s="392"/>
      <c r="FEE136" s="393"/>
      <c r="FEF136" s="394"/>
      <c r="FEG136" s="395"/>
      <c r="FEH136" s="389"/>
      <c r="FEI136" s="390"/>
      <c r="FEJ136" s="391"/>
      <c r="FEK136" s="392"/>
      <c r="FEL136" s="393"/>
      <c r="FEM136" s="394"/>
      <c r="FEN136" s="395"/>
      <c r="FEO136" s="389"/>
      <c r="FEP136" s="390"/>
      <c r="FEQ136" s="391"/>
      <c r="FER136" s="392"/>
      <c r="FES136" s="393"/>
      <c r="FET136" s="394"/>
      <c r="FEU136" s="395"/>
      <c r="FEV136" s="389"/>
      <c r="FEW136" s="390"/>
      <c r="FEX136" s="391"/>
      <c r="FEY136" s="392"/>
      <c r="FEZ136" s="393"/>
      <c r="FFA136" s="394"/>
      <c r="FFB136" s="395"/>
      <c r="FFC136" s="389"/>
      <c r="FFD136" s="390"/>
      <c r="FFE136" s="391"/>
      <c r="FFF136" s="392"/>
      <c r="FFG136" s="393"/>
      <c r="FFH136" s="394"/>
      <c r="FFI136" s="395"/>
      <c r="FFJ136" s="389"/>
      <c r="FFK136" s="390"/>
      <c r="FFL136" s="391"/>
      <c r="FFM136" s="392"/>
      <c r="FFN136" s="393"/>
      <c r="FFO136" s="394"/>
      <c r="FFP136" s="395"/>
      <c r="FFQ136" s="389"/>
      <c r="FFR136" s="390"/>
      <c r="FFS136" s="391"/>
      <c r="FFT136" s="392"/>
      <c r="FFU136" s="393"/>
      <c r="FFV136" s="394"/>
      <c r="FFW136" s="395"/>
      <c r="FFX136" s="389"/>
      <c r="FFY136" s="390"/>
      <c r="FFZ136" s="391"/>
      <c r="FGA136" s="392"/>
      <c r="FGB136" s="393"/>
      <c r="FGC136" s="394"/>
      <c r="FGD136" s="395"/>
      <c r="FGE136" s="389"/>
      <c r="FGF136" s="390"/>
      <c r="FGG136" s="391"/>
      <c r="FGH136" s="392"/>
      <c r="FGI136" s="393"/>
      <c r="FGJ136" s="394"/>
      <c r="FGK136" s="395"/>
      <c r="FGL136" s="389"/>
      <c r="FGM136" s="390"/>
      <c r="FGN136" s="391"/>
      <c r="FGO136" s="392"/>
      <c r="FGP136" s="393"/>
      <c r="FGQ136" s="394"/>
      <c r="FGR136" s="395"/>
      <c r="FGS136" s="389"/>
      <c r="FGT136" s="390"/>
      <c r="FGU136" s="391"/>
      <c r="FGV136" s="392"/>
      <c r="FGW136" s="393"/>
      <c r="FGX136" s="394"/>
      <c r="FGY136" s="395"/>
      <c r="FGZ136" s="389"/>
      <c r="FHA136" s="390"/>
      <c r="FHB136" s="391"/>
      <c r="FHC136" s="392"/>
      <c r="FHD136" s="393"/>
      <c r="FHE136" s="394"/>
      <c r="FHF136" s="395"/>
      <c r="FHG136" s="389"/>
      <c r="FHH136" s="390"/>
      <c r="FHI136" s="391"/>
      <c r="FHJ136" s="392"/>
      <c r="FHK136" s="393"/>
      <c r="FHL136" s="394"/>
      <c r="FHM136" s="395"/>
      <c r="FHN136" s="389"/>
      <c r="FHO136" s="390"/>
      <c r="FHP136" s="391"/>
      <c r="FHQ136" s="392"/>
      <c r="FHR136" s="393"/>
      <c r="FHS136" s="394"/>
      <c r="FHT136" s="395"/>
      <c r="FHU136" s="389"/>
      <c r="FHV136" s="390"/>
      <c r="FHW136" s="391"/>
      <c r="FHX136" s="392"/>
      <c r="FHY136" s="393"/>
      <c r="FHZ136" s="394"/>
      <c r="FIA136" s="395"/>
      <c r="FIB136" s="389"/>
      <c r="FIC136" s="390"/>
      <c r="FID136" s="391"/>
      <c r="FIE136" s="392"/>
      <c r="FIF136" s="393"/>
      <c r="FIG136" s="394"/>
      <c r="FIH136" s="395"/>
      <c r="FII136" s="389"/>
      <c r="FIJ136" s="390"/>
      <c r="FIK136" s="391"/>
      <c r="FIL136" s="392"/>
      <c r="FIM136" s="393"/>
      <c r="FIN136" s="394"/>
      <c r="FIO136" s="395"/>
      <c r="FIP136" s="389"/>
      <c r="FIQ136" s="390"/>
      <c r="FIR136" s="391"/>
      <c r="FIS136" s="392"/>
      <c r="FIT136" s="393"/>
      <c r="FIU136" s="394"/>
      <c r="FIV136" s="395"/>
      <c r="FIW136" s="389"/>
      <c r="FIX136" s="390"/>
      <c r="FIY136" s="391"/>
      <c r="FIZ136" s="392"/>
      <c r="FJA136" s="393"/>
      <c r="FJB136" s="394"/>
      <c r="FJC136" s="395"/>
      <c r="FJD136" s="389"/>
      <c r="FJE136" s="390"/>
      <c r="FJF136" s="391"/>
      <c r="FJG136" s="392"/>
      <c r="FJH136" s="393"/>
      <c r="FJI136" s="394"/>
      <c r="FJJ136" s="395"/>
      <c r="FJK136" s="389"/>
      <c r="FJL136" s="390"/>
      <c r="FJM136" s="391"/>
      <c r="FJN136" s="392"/>
      <c r="FJO136" s="393"/>
      <c r="FJP136" s="394"/>
      <c r="FJQ136" s="395"/>
      <c r="FJR136" s="389"/>
      <c r="FJS136" s="390"/>
      <c r="FJT136" s="391"/>
      <c r="FJU136" s="392"/>
      <c r="FJV136" s="393"/>
      <c r="FJW136" s="394"/>
      <c r="FJX136" s="395"/>
      <c r="FJY136" s="389"/>
      <c r="FJZ136" s="390"/>
      <c r="FKA136" s="391"/>
      <c r="FKB136" s="392"/>
      <c r="FKC136" s="393"/>
      <c r="FKD136" s="394"/>
      <c r="FKE136" s="395"/>
      <c r="FKF136" s="389"/>
      <c r="FKG136" s="390"/>
      <c r="FKH136" s="391"/>
      <c r="FKI136" s="392"/>
      <c r="FKJ136" s="393"/>
      <c r="FKK136" s="394"/>
      <c r="FKL136" s="395"/>
      <c r="FKM136" s="389"/>
      <c r="FKN136" s="390"/>
      <c r="FKO136" s="391"/>
      <c r="FKP136" s="392"/>
      <c r="FKQ136" s="393"/>
      <c r="FKR136" s="394"/>
      <c r="FKS136" s="395"/>
      <c r="FKT136" s="389"/>
      <c r="FKU136" s="390"/>
      <c r="FKV136" s="391"/>
      <c r="FKW136" s="392"/>
      <c r="FKX136" s="393"/>
      <c r="FKY136" s="394"/>
      <c r="FKZ136" s="395"/>
      <c r="FLA136" s="389"/>
      <c r="FLB136" s="390"/>
      <c r="FLC136" s="391"/>
      <c r="FLD136" s="392"/>
      <c r="FLE136" s="393"/>
      <c r="FLF136" s="394"/>
      <c r="FLG136" s="395"/>
      <c r="FLH136" s="389"/>
      <c r="FLI136" s="390"/>
      <c r="FLJ136" s="391"/>
      <c r="FLK136" s="392"/>
      <c r="FLL136" s="393"/>
      <c r="FLM136" s="394"/>
      <c r="FLN136" s="395"/>
      <c r="FLO136" s="389"/>
      <c r="FLP136" s="390"/>
      <c r="FLQ136" s="391"/>
      <c r="FLR136" s="392"/>
      <c r="FLS136" s="393"/>
      <c r="FLT136" s="394"/>
      <c r="FLU136" s="395"/>
      <c r="FLV136" s="389"/>
      <c r="FLW136" s="390"/>
      <c r="FLX136" s="391"/>
      <c r="FLY136" s="392"/>
      <c r="FLZ136" s="393"/>
      <c r="FMA136" s="394"/>
      <c r="FMB136" s="395"/>
      <c r="FMC136" s="389"/>
      <c r="FMD136" s="390"/>
      <c r="FME136" s="391"/>
      <c r="FMF136" s="392"/>
      <c r="FMG136" s="393"/>
      <c r="FMH136" s="394"/>
      <c r="FMI136" s="395"/>
      <c r="FMJ136" s="389"/>
      <c r="FMK136" s="390"/>
      <c r="FML136" s="391"/>
      <c r="FMM136" s="392"/>
      <c r="FMN136" s="393"/>
      <c r="FMO136" s="394"/>
      <c r="FMP136" s="395"/>
      <c r="FMQ136" s="389"/>
      <c r="FMR136" s="390"/>
      <c r="FMS136" s="391"/>
      <c r="FMT136" s="392"/>
      <c r="FMU136" s="393"/>
      <c r="FMV136" s="394"/>
      <c r="FMW136" s="395"/>
      <c r="FMX136" s="389"/>
      <c r="FMY136" s="390"/>
      <c r="FMZ136" s="391"/>
      <c r="FNA136" s="392"/>
      <c r="FNB136" s="393"/>
      <c r="FNC136" s="394"/>
      <c r="FND136" s="395"/>
      <c r="FNE136" s="389"/>
      <c r="FNF136" s="390"/>
      <c r="FNG136" s="391"/>
      <c r="FNH136" s="392"/>
      <c r="FNI136" s="393"/>
      <c r="FNJ136" s="394"/>
      <c r="FNK136" s="395"/>
      <c r="FNL136" s="389"/>
      <c r="FNM136" s="390"/>
      <c r="FNN136" s="391"/>
      <c r="FNO136" s="392"/>
      <c r="FNP136" s="393"/>
      <c r="FNQ136" s="394"/>
      <c r="FNR136" s="395"/>
      <c r="FNS136" s="389"/>
      <c r="FNT136" s="390"/>
      <c r="FNU136" s="391"/>
      <c r="FNV136" s="392"/>
      <c r="FNW136" s="393"/>
      <c r="FNX136" s="394"/>
      <c r="FNY136" s="395"/>
      <c r="FNZ136" s="389"/>
      <c r="FOA136" s="390"/>
      <c r="FOB136" s="391"/>
      <c r="FOC136" s="392"/>
      <c r="FOD136" s="393"/>
      <c r="FOE136" s="394"/>
      <c r="FOF136" s="395"/>
      <c r="FOG136" s="389"/>
      <c r="FOH136" s="390"/>
      <c r="FOI136" s="391"/>
      <c r="FOJ136" s="392"/>
      <c r="FOK136" s="393"/>
      <c r="FOL136" s="394"/>
      <c r="FOM136" s="395"/>
      <c r="FON136" s="389"/>
      <c r="FOO136" s="390"/>
      <c r="FOP136" s="391"/>
      <c r="FOQ136" s="392"/>
      <c r="FOR136" s="393"/>
      <c r="FOS136" s="394"/>
      <c r="FOT136" s="395"/>
      <c r="FOU136" s="389"/>
      <c r="FOV136" s="390"/>
      <c r="FOW136" s="391"/>
      <c r="FOX136" s="392"/>
      <c r="FOY136" s="393"/>
      <c r="FOZ136" s="394"/>
      <c r="FPA136" s="395"/>
      <c r="FPB136" s="389"/>
      <c r="FPC136" s="390"/>
      <c r="FPD136" s="391"/>
      <c r="FPE136" s="392"/>
      <c r="FPF136" s="393"/>
      <c r="FPG136" s="394"/>
      <c r="FPH136" s="395"/>
      <c r="FPI136" s="389"/>
      <c r="FPJ136" s="390"/>
      <c r="FPK136" s="391"/>
      <c r="FPL136" s="392"/>
      <c r="FPM136" s="393"/>
      <c r="FPN136" s="394"/>
      <c r="FPO136" s="395"/>
      <c r="FPP136" s="389"/>
      <c r="FPQ136" s="390"/>
      <c r="FPR136" s="391"/>
      <c r="FPS136" s="392"/>
      <c r="FPT136" s="393"/>
      <c r="FPU136" s="394"/>
      <c r="FPV136" s="395"/>
      <c r="FPW136" s="389"/>
      <c r="FPX136" s="390"/>
      <c r="FPY136" s="391"/>
      <c r="FPZ136" s="392"/>
      <c r="FQA136" s="393"/>
      <c r="FQB136" s="394"/>
      <c r="FQC136" s="395"/>
      <c r="FQD136" s="389"/>
      <c r="FQE136" s="390"/>
      <c r="FQF136" s="391"/>
      <c r="FQG136" s="392"/>
      <c r="FQH136" s="393"/>
      <c r="FQI136" s="394"/>
      <c r="FQJ136" s="395"/>
      <c r="FQK136" s="389"/>
      <c r="FQL136" s="390"/>
      <c r="FQM136" s="391"/>
      <c r="FQN136" s="392"/>
      <c r="FQO136" s="393"/>
      <c r="FQP136" s="394"/>
      <c r="FQQ136" s="395"/>
      <c r="FQR136" s="389"/>
      <c r="FQS136" s="390"/>
      <c r="FQT136" s="391"/>
      <c r="FQU136" s="392"/>
      <c r="FQV136" s="393"/>
      <c r="FQW136" s="394"/>
      <c r="FQX136" s="395"/>
      <c r="FQY136" s="389"/>
      <c r="FQZ136" s="390"/>
      <c r="FRA136" s="391"/>
      <c r="FRB136" s="392"/>
      <c r="FRC136" s="393"/>
      <c r="FRD136" s="394"/>
      <c r="FRE136" s="395"/>
      <c r="FRF136" s="389"/>
      <c r="FRG136" s="390"/>
      <c r="FRH136" s="391"/>
      <c r="FRI136" s="392"/>
      <c r="FRJ136" s="393"/>
      <c r="FRK136" s="394"/>
      <c r="FRL136" s="395"/>
      <c r="FRM136" s="389"/>
      <c r="FRN136" s="390"/>
      <c r="FRO136" s="391"/>
      <c r="FRP136" s="392"/>
      <c r="FRQ136" s="393"/>
      <c r="FRR136" s="394"/>
      <c r="FRS136" s="395"/>
      <c r="FRT136" s="389"/>
      <c r="FRU136" s="390"/>
      <c r="FRV136" s="391"/>
      <c r="FRW136" s="392"/>
      <c r="FRX136" s="393"/>
      <c r="FRY136" s="394"/>
      <c r="FRZ136" s="395"/>
      <c r="FSA136" s="389"/>
      <c r="FSB136" s="390"/>
      <c r="FSC136" s="391"/>
      <c r="FSD136" s="392"/>
      <c r="FSE136" s="393"/>
      <c r="FSF136" s="394"/>
      <c r="FSG136" s="395"/>
      <c r="FSH136" s="389"/>
      <c r="FSI136" s="390"/>
      <c r="FSJ136" s="391"/>
      <c r="FSK136" s="392"/>
      <c r="FSL136" s="393"/>
      <c r="FSM136" s="394"/>
      <c r="FSN136" s="395"/>
      <c r="FSO136" s="389"/>
      <c r="FSP136" s="390"/>
      <c r="FSQ136" s="391"/>
      <c r="FSR136" s="392"/>
      <c r="FSS136" s="393"/>
      <c r="FST136" s="394"/>
      <c r="FSU136" s="395"/>
      <c r="FSV136" s="389"/>
      <c r="FSW136" s="390"/>
      <c r="FSX136" s="391"/>
      <c r="FSY136" s="392"/>
      <c r="FSZ136" s="393"/>
      <c r="FTA136" s="394"/>
      <c r="FTB136" s="395"/>
      <c r="FTC136" s="389"/>
      <c r="FTD136" s="390"/>
      <c r="FTE136" s="391"/>
      <c r="FTF136" s="392"/>
      <c r="FTG136" s="393"/>
      <c r="FTH136" s="394"/>
      <c r="FTI136" s="395"/>
      <c r="FTJ136" s="389"/>
      <c r="FTK136" s="390"/>
      <c r="FTL136" s="391"/>
      <c r="FTM136" s="392"/>
      <c r="FTN136" s="393"/>
      <c r="FTO136" s="394"/>
      <c r="FTP136" s="395"/>
      <c r="FTQ136" s="389"/>
      <c r="FTR136" s="390"/>
      <c r="FTS136" s="391"/>
      <c r="FTT136" s="392"/>
      <c r="FTU136" s="393"/>
      <c r="FTV136" s="394"/>
      <c r="FTW136" s="395"/>
      <c r="FTX136" s="389"/>
      <c r="FTY136" s="390"/>
      <c r="FTZ136" s="391"/>
      <c r="FUA136" s="392"/>
      <c r="FUB136" s="393"/>
      <c r="FUC136" s="394"/>
      <c r="FUD136" s="395"/>
      <c r="FUE136" s="389"/>
      <c r="FUF136" s="390"/>
      <c r="FUG136" s="391"/>
      <c r="FUH136" s="392"/>
      <c r="FUI136" s="393"/>
      <c r="FUJ136" s="394"/>
      <c r="FUK136" s="395"/>
      <c r="FUL136" s="389"/>
      <c r="FUM136" s="390"/>
      <c r="FUN136" s="391"/>
      <c r="FUO136" s="392"/>
      <c r="FUP136" s="393"/>
      <c r="FUQ136" s="394"/>
      <c r="FUR136" s="395"/>
      <c r="FUS136" s="389"/>
      <c r="FUT136" s="390"/>
      <c r="FUU136" s="391"/>
      <c r="FUV136" s="392"/>
      <c r="FUW136" s="393"/>
      <c r="FUX136" s="394"/>
      <c r="FUY136" s="395"/>
      <c r="FUZ136" s="389"/>
      <c r="FVA136" s="390"/>
      <c r="FVB136" s="391"/>
      <c r="FVC136" s="392"/>
      <c r="FVD136" s="393"/>
      <c r="FVE136" s="394"/>
      <c r="FVF136" s="395"/>
      <c r="FVG136" s="389"/>
      <c r="FVH136" s="390"/>
      <c r="FVI136" s="391"/>
      <c r="FVJ136" s="392"/>
      <c r="FVK136" s="393"/>
      <c r="FVL136" s="394"/>
      <c r="FVM136" s="395"/>
      <c r="FVN136" s="389"/>
      <c r="FVO136" s="390"/>
      <c r="FVP136" s="391"/>
      <c r="FVQ136" s="392"/>
      <c r="FVR136" s="393"/>
      <c r="FVS136" s="394"/>
      <c r="FVT136" s="395"/>
      <c r="FVU136" s="389"/>
      <c r="FVV136" s="390"/>
      <c r="FVW136" s="391"/>
      <c r="FVX136" s="392"/>
      <c r="FVY136" s="393"/>
      <c r="FVZ136" s="394"/>
      <c r="FWA136" s="395"/>
      <c r="FWB136" s="389"/>
      <c r="FWC136" s="390"/>
      <c r="FWD136" s="391"/>
      <c r="FWE136" s="392"/>
      <c r="FWF136" s="393"/>
      <c r="FWG136" s="394"/>
      <c r="FWH136" s="395"/>
      <c r="FWI136" s="389"/>
      <c r="FWJ136" s="390"/>
      <c r="FWK136" s="391"/>
      <c r="FWL136" s="392"/>
      <c r="FWM136" s="393"/>
      <c r="FWN136" s="394"/>
      <c r="FWO136" s="395"/>
      <c r="FWP136" s="389"/>
      <c r="FWQ136" s="390"/>
      <c r="FWR136" s="391"/>
      <c r="FWS136" s="392"/>
      <c r="FWT136" s="393"/>
      <c r="FWU136" s="394"/>
      <c r="FWV136" s="395"/>
      <c r="FWW136" s="389"/>
      <c r="FWX136" s="390"/>
      <c r="FWY136" s="391"/>
      <c r="FWZ136" s="392"/>
      <c r="FXA136" s="393"/>
      <c r="FXB136" s="394"/>
      <c r="FXC136" s="395"/>
      <c r="FXD136" s="389"/>
      <c r="FXE136" s="390"/>
      <c r="FXF136" s="391"/>
      <c r="FXG136" s="392"/>
      <c r="FXH136" s="393"/>
      <c r="FXI136" s="394"/>
      <c r="FXJ136" s="395"/>
      <c r="FXK136" s="389"/>
      <c r="FXL136" s="390"/>
      <c r="FXM136" s="391"/>
      <c r="FXN136" s="392"/>
      <c r="FXO136" s="393"/>
      <c r="FXP136" s="394"/>
      <c r="FXQ136" s="395"/>
      <c r="FXR136" s="389"/>
      <c r="FXS136" s="390"/>
      <c r="FXT136" s="391"/>
      <c r="FXU136" s="392"/>
      <c r="FXV136" s="393"/>
      <c r="FXW136" s="394"/>
      <c r="FXX136" s="395"/>
      <c r="FXY136" s="389"/>
      <c r="FXZ136" s="390"/>
      <c r="FYA136" s="391"/>
      <c r="FYB136" s="392"/>
      <c r="FYC136" s="393"/>
      <c r="FYD136" s="394"/>
      <c r="FYE136" s="395"/>
      <c r="FYF136" s="389"/>
      <c r="FYG136" s="390"/>
      <c r="FYH136" s="391"/>
      <c r="FYI136" s="392"/>
      <c r="FYJ136" s="393"/>
      <c r="FYK136" s="394"/>
      <c r="FYL136" s="395"/>
      <c r="FYM136" s="389"/>
      <c r="FYN136" s="390"/>
      <c r="FYO136" s="391"/>
      <c r="FYP136" s="392"/>
      <c r="FYQ136" s="393"/>
      <c r="FYR136" s="394"/>
      <c r="FYS136" s="395"/>
      <c r="FYT136" s="389"/>
      <c r="FYU136" s="390"/>
      <c r="FYV136" s="391"/>
      <c r="FYW136" s="392"/>
      <c r="FYX136" s="393"/>
      <c r="FYY136" s="394"/>
      <c r="FYZ136" s="395"/>
      <c r="FZA136" s="389"/>
      <c r="FZB136" s="390"/>
      <c r="FZC136" s="391"/>
      <c r="FZD136" s="392"/>
      <c r="FZE136" s="393"/>
      <c r="FZF136" s="394"/>
      <c r="FZG136" s="395"/>
      <c r="FZH136" s="389"/>
      <c r="FZI136" s="390"/>
      <c r="FZJ136" s="391"/>
      <c r="FZK136" s="392"/>
      <c r="FZL136" s="393"/>
      <c r="FZM136" s="394"/>
      <c r="FZN136" s="395"/>
      <c r="FZO136" s="389"/>
      <c r="FZP136" s="390"/>
      <c r="FZQ136" s="391"/>
      <c r="FZR136" s="392"/>
      <c r="FZS136" s="393"/>
      <c r="FZT136" s="394"/>
      <c r="FZU136" s="395"/>
      <c r="FZV136" s="389"/>
      <c r="FZW136" s="390"/>
      <c r="FZX136" s="391"/>
      <c r="FZY136" s="392"/>
      <c r="FZZ136" s="393"/>
      <c r="GAA136" s="394"/>
      <c r="GAB136" s="395"/>
      <c r="GAC136" s="389"/>
      <c r="GAD136" s="390"/>
      <c r="GAE136" s="391"/>
      <c r="GAF136" s="392"/>
      <c r="GAG136" s="393"/>
      <c r="GAH136" s="394"/>
      <c r="GAI136" s="395"/>
      <c r="GAJ136" s="389"/>
      <c r="GAK136" s="390"/>
      <c r="GAL136" s="391"/>
      <c r="GAM136" s="392"/>
      <c r="GAN136" s="393"/>
      <c r="GAO136" s="394"/>
      <c r="GAP136" s="395"/>
      <c r="GAQ136" s="389"/>
      <c r="GAR136" s="390"/>
      <c r="GAS136" s="391"/>
      <c r="GAT136" s="392"/>
      <c r="GAU136" s="393"/>
      <c r="GAV136" s="394"/>
      <c r="GAW136" s="395"/>
      <c r="GAX136" s="389"/>
      <c r="GAY136" s="390"/>
      <c r="GAZ136" s="391"/>
      <c r="GBA136" s="392"/>
      <c r="GBB136" s="393"/>
      <c r="GBC136" s="394"/>
      <c r="GBD136" s="395"/>
      <c r="GBE136" s="389"/>
      <c r="GBF136" s="390"/>
      <c r="GBG136" s="391"/>
      <c r="GBH136" s="392"/>
      <c r="GBI136" s="393"/>
      <c r="GBJ136" s="394"/>
      <c r="GBK136" s="395"/>
      <c r="GBL136" s="389"/>
      <c r="GBM136" s="390"/>
      <c r="GBN136" s="391"/>
      <c r="GBO136" s="392"/>
      <c r="GBP136" s="393"/>
      <c r="GBQ136" s="394"/>
      <c r="GBR136" s="395"/>
      <c r="GBS136" s="389"/>
      <c r="GBT136" s="390"/>
      <c r="GBU136" s="391"/>
      <c r="GBV136" s="392"/>
      <c r="GBW136" s="393"/>
      <c r="GBX136" s="394"/>
      <c r="GBY136" s="395"/>
      <c r="GBZ136" s="389"/>
      <c r="GCA136" s="390"/>
      <c r="GCB136" s="391"/>
      <c r="GCC136" s="392"/>
      <c r="GCD136" s="393"/>
      <c r="GCE136" s="394"/>
      <c r="GCF136" s="395"/>
      <c r="GCG136" s="389"/>
      <c r="GCH136" s="390"/>
      <c r="GCI136" s="391"/>
      <c r="GCJ136" s="392"/>
      <c r="GCK136" s="393"/>
      <c r="GCL136" s="394"/>
      <c r="GCM136" s="395"/>
      <c r="GCN136" s="389"/>
      <c r="GCO136" s="390"/>
      <c r="GCP136" s="391"/>
      <c r="GCQ136" s="392"/>
      <c r="GCR136" s="393"/>
      <c r="GCS136" s="394"/>
      <c r="GCT136" s="395"/>
      <c r="GCU136" s="389"/>
      <c r="GCV136" s="390"/>
      <c r="GCW136" s="391"/>
      <c r="GCX136" s="392"/>
      <c r="GCY136" s="393"/>
      <c r="GCZ136" s="394"/>
      <c r="GDA136" s="395"/>
      <c r="GDB136" s="389"/>
      <c r="GDC136" s="390"/>
      <c r="GDD136" s="391"/>
      <c r="GDE136" s="392"/>
      <c r="GDF136" s="393"/>
      <c r="GDG136" s="394"/>
      <c r="GDH136" s="395"/>
      <c r="GDI136" s="389"/>
      <c r="GDJ136" s="390"/>
      <c r="GDK136" s="391"/>
      <c r="GDL136" s="392"/>
      <c r="GDM136" s="393"/>
      <c r="GDN136" s="394"/>
      <c r="GDO136" s="395"/>
      <c r="GDP136" s="389"/>
      <c r="GDQ136" s="390"/>
      <c r="GDR136" s="391"/>
      <c r="GDS136" s="392"/>
      <c r="GDT136" s="393"/>
      <c r="GDU136" s="394"/>
      <c r="GDV136" s="395"/>
      <c r="GDW136" s="389"/>
      <c r="GDX136" s="390"/>
      <c r="GDY136" s="391"/>
      <c r="GDZ136" s="392"/>
      <c r="GEA136" s="393"/>
      <c r="GEB136" s="394"/>
      <c r="GEC136" s="395"/>
      <c r="GED136" s="389"/>
      <c r="GEE136" s="390"/>
      <c r="GEF136" s="391"/>
      <c r="GEG136" s="392"/>
      <c r="GEH136" s="393"/>
      <c r="GEI136" s="394"/>
      <c r="GEJ136" s="395"/>
      <c r="GEK136" s="389"/>
      <c r="GEL136" s="390"/>
      <c r="GEM136" s="391"/>
      <c r="GEN136" s="392"/>
      <c r="GEO136" s="393"/>
      <c r="GEP136" s="394"/>
      <c r="GEQ136" s="395"/>
      <c r="GER136" s="389"/>
      <c r="GES136" s="390"/>
      <c r="GET136" s="391"/>
      <c r="GEU136" s="392"/>
      <c r="GEV136" s="393"/>
      <c r="GEW136" s="394"/>
      <c r="GEX136" s="395"/>
      <c r="GEY136" s="389"/>
      <c r="GEZ136" s="390"/>
      <c r="GFA136" s="391"/>
      <c r="GFB136" s="392"/>
      <c r="GFC136" s="393"/>
      <c r="GFD136" s="394"/>
      <c r="GFE136" s="395"/>
      <c r="GFF136" s="389"/>
      <c r="GFG136" s="390"/>
      <c r="GFH136" s="391"/>
      <c r="GFI136" s="392"/>
      <c r="GFJ136" s="393"/>
      <c r="GFK136" s="394"/>
      <c r="GFL136" s="395"/>
      <c r="GFM136" s="389"/>
      <c r="GFN136" s="390"/>
      <c r="GFO136" s="391"/>
      <c r="GFP136" s="392"/>
      <c r="GFQ136" s="393"/>
      <c r="GFR136" s="394"/>
      <c r="GFS136" s="395"/>
      <c r="GFT136" s="389"/>
      <c r="GFU136" s="390"/>
      <c r="GFV136" s="391"/>
      <c r="GFW136" s="392"/>
      <c r="GFX136" s="393"/>
      <c r="GFY136" s="394"/>
      <c r="GFZ136" s="395"/>
      <c r="GGA136" s="389"/>
      <c r="GGB136" s="390"/>
      <c r="GGC136" s="391"/>
      <c r="GGD136" s="392"/>
      <c r="GGE136" s="393"/>
      <c r="GGF136" s="394"/>
      <c r="GGG136" s="395"/>
      <c r="GGH136" s="389"/>
      <c r="GGI136" s="390"/>
      <c r="GGJ136" s="391"/>
      <c r="GGK136" s="392"/>
      <c r="GGL136" s="393"/>
      <c r="GGM136" s="394"/>
      <c r="GGN136" s="395"/>
      <c r="GGO136" s="389"/>
      <c r="GGP136" s="390"/>
      <c r="GGQ136" s="391"/>
      <c r="GGR136" s="392"/>
      <c r="GGS136" s="393"/>
      <c r="GGT136" s="394"/>
      <c r="GGU136" s="395"/>
      <c r="GGV136" s="389"/>
      <c r="GGW136" s="390"/>
      <c r="GGX136" s="391"/>
      <c r="GGY136" s="392"/>
      <c r="GGZ136" s="393"/>
      <c r="GHA136" s="394"/>
      <c r="GHB136" s="395"/>
      <c r="GHC136" s="389"/>
      <c r="GHD136" s="390"/>
      <c r="GHE136" s="391"/>
      <c r="GHF136" s="392"/>
      <c r="GHG136" s="393"/>
      <c r="GHH136" s="394"/>
      <c r="GHI136" s="395"/>
      <c r="GHJ136" s="389"/>
      <c r="GHK136" s="390"/>
      <c r="GHL136" s="391"/>
      <c r="GHM136" s="392"/>
      <c r="GHN136" s="393"/>
      <c r="GHO136" s="394"/>
      <c r="GHP136" s="395"/>
      <c r="GHQ136" s="389"/>
      <c r="GHR136" s="390"/>
      <c r="GHS136" s="391"/>
      <c r="GHT136" s="392"/>
      <c r="GHU136" s="393"/>
      <c r="GHV136" s="394"/>
      <c r="GHW136" s="395"/>
      <c r="GHX136" s="389"/>
      <c r="GHY136" s="390"/>
      <c r="GHZ136" s="391"/>
      <c r="GIA136" s="392"/>
      <c r="GIB136" s="393"/>
      <c r="GIC136" s="394"/>
      <c r="GID136" s="395"/>
      <c r="GIE136" s="389"/>
      <c r="GIF136" s="390"/>
      <c r="GIG136" s="391"/>
      <c r="GIH136" s="392"/>
      <c r="GII136" s="393"/>
      <c r="GIJ136" s="394"/>
      <c r="GIK136" s="395"/>
      <c r="GIL136" s="389"/>
      <c r="GIM136" s="390"/>
      <c r="GIN136" s="391"/>
      <c r="GIO136" s="392"/>
      <c r="GIP136" s="393"/>
      <c r="GIQ136" s="394"/>
      <c r="GIR136" s="395"/>
      <c r="GIS136" s="389"/>
      <c r="GIT136" s="390"/>
      <c r="GIU136" s="391"/>
      <c r="GIV136" s="392"/>
      <c r="GIW136" s="393"/>
      <c r="GIX136" s="394"/>
      <c r="GIY136" s="395"/>
      <c r="GIZ136" s="389"/>
      <c r="GJA136" s="390"/>
      <c r="GJB136" s="391"/>
      <c r="GJC136" s="392"/>
      <c r="GJD136" s="393"/>
      <c r="GJE136" s="394"/>
      <c r="GJF136" s="395"/>
      <c r="GJG136" s="389"/>
      <c r="GJH136" s="390"/>
      <c r="GJI136" s="391"/>
      <c r="GJJ136" s="392"/>
      <c r="GJK136" s="393"/>
      <c r="GJL136" s="394"/>
      <c r="GJM136" s="395"/>
      <c r="GJN136" s="389"/>
      <c r="GJO136" s="390"/>
      <c r="GJP136" s="391"/>
      <c r="GJQ136" s="392"/>
      <c r="GJR136" s="393"/>
      <c r="GJS136" s="394"/>
      <c r="GJT136" s="395"/>
      <c r="GJU136" s="389"/>
      <c r="GJV136" s="390"/>
      <c r="GJW136" s="391"/>
      <c r="GJX136" s="392"/>
      <c r="GJY136" s="393"/>
      <c r="GJZ136" s="394"/>
      <c r="GKA136" s="395"/>
      <c r="GKB136" s="389"/>
      <c r="GKC136" s="390"/>
      <c r="GKD136" s="391"/>
      <c r="GKE136" s="392"/>
      <c r="GKF136" s="393"/>
      <c r="GKG136" s="394"/>
      <c r="GKH136" s="395"/>
      <c r="GKI136" s="389"/>
      <c r="GKJ136" s="390"/>
      <c r="GKK136" s="391"/>
      <c r="GKL136" s="392"/>
      <c r="GKM136" s="393"/>
      <c r="GKN136" s="394"/>
      <c r="GKO136" s="395"/>
      <c r="GKP136" s="389"/>
      <c r="GKQ136" s="390"/>
      <c r="GKR136" s="391"/>
      <c r="GKS136" s="392"/>
      <c r="GKT136" s="393"/>
      <c r="GKU136" s="394"/>
      <c r="GKV136" s="395"/>
      <c r="GKW136" s="389"/>
      <c r="GKX136" s="390"/>
      <c r="GKY136" s="391"/>
      <c r="GKZ136" s="392"/>
      <c r="GLA136" s="393"/>
      <c r="GLB136" s="394"/>
      <c r="GLC136" s="395"/>
      <c r="GLD136" s="389"/>
      <c r="GLE136" s="390"/>
      <c r="GLF136" s="391"/>
      <c r="GLG136" s="392"/>
      <c r="GLH136" s="393"/>
      <c r="GLI136" s="394"/>
      <c r="GLJ136" s="395"/>
      <c r="GLK136" s="389"/>
      <c r="GLL136" s="390"/>
      <c r="GLM136" s="391"/>
      <c r="GLN136" s="392"/>
      <c r="GLO136" s="393"/>
      <c r="GLP136" s="394"/>
      <c r="GLQ136" s="395"/>
      <c r="GLR136" s="389"/>
      <c r="GLS136" s="390"/>
      <c r="GLT136" s="391"/>
      <c r="GLU136" s="392"/>
      <c r="GLV136" s="393"/>
      <c r="GLW136" s="394"/>
      <c r="GLX136" s="395"/>
      <c r="GLY136" s="389"/>
      <c r="GLZ136" s="390"/>
      <c r="GMA136" s="391"/>
      <c r="GMB136" s="392"/>
      <c r="GMC136" s="393"/>
      <c r="GMD136" s="394"/>
      <c r="GME136" s="395"/>
      <c r="GMF136" s="389"/>
      <c r="GMG136" s="390"/>
      <c r="GMH136" s="391"/>
      <c r="GMI136" s="392"/>
      <c r="GMJ136" s="393"/>
      <c r="GMK136" s="394"/>
      <c r="GML136" s="395"/>
      <c r="GMM136" s="389"/>
      <c r="GMN136" s="390"/>
      <c r="GMO136" s="391"/>
      <c r="GMP136" s="392"/>
      <c r="GMQ136" s="393"/>
      <c r="GMR136" s="394"/>
      <c r="GMS136" s="395"/>
      <c r="GMT136" s="389"/>
      <c r="GMU136" s="390"/>
      <c r="GMV136" s="391"/>
      <c r="GMW136" s="392"/>
      <c r="GMX136" s="393"/>
      <c r="GMY136" s="394"/>
      <c r="GMZ136" s="395"/>
      <c r="GNA136" s="389"/>
      <c r="GNB136" s="390"/>
      <c r="GNC136" s="391"/>
      <c r="GND136" s="392"/>
      <c r="GNE136" s="393"/>
      <c r="GNF136" s="394"/>
      <c r="GNG136" s="395"/>
      <c r="GNH136" s="389"/>
      <c r="GNI136" s="390"/>
      <c r="GNJ136" s="391"/>
      <c r="GNK136" s="392"/>
      <c r="GNL136" s="393"/>
      <c r="GNM136" s="394"/>
      <c r="GNN136" s="395"/>
      <c r="GNO136" s="389"/>
      <c r="GNP136" s="390"/>
      <c r="GNQ136" s="391"/>
      <c r="GNR136" s="392"/>
      <c r="GNS136" s="393"/>
      <c r="GNT136" s="394"/>
      <c r="GNU136" s="395"/>
      <c r="GNV136" s="389"/>
      <c r="GNW136" s="390"/>
      <c r="GNX136" s="391"/>
      <c r="GNY136" s="392"/>
      <c r="GNZ136" s="393"/>
      <c r="GOA136" s="394"/>
      <c r="GOB136" s="395"/>
      <c r="GOC136" s="389"/>
      <c r="GOD136" s="390"/>
      <c r="GOE136" s="391"/>
      <c r="GOF136" s="392"/>
      <c r="GOG136" s="393"/>
      <c r="GOH136" s="394"/>
      <c r="GOI136" s="395"/>
      <c r="GOJ136" s="389"/>
      <c r="GOK136" s="390"/>
      <c r="GOL136" s="391"/>
      <c r="GOM136" s="392"/>
      <c r="GON136" s="393"/>
      <c r="GOO136" s="394"/>
      <c r="GOP136" s="395"/>
      <c r="GOQ136" s="389"/>
      <c r="GOR136" s="390"/>
      <c r="GOS136" s="391"/>
      <c r="GOT136" s="392"/>
      <c r="GOU136" s="393"/>
      <c r="GOV136" s="394"/>
      <c r="GOW136" s="395"/>
      <c r="GOX136" s="389"/>
      <c r="GOY136" s="390"/>
      <c r="GOZ136" s="391"/>
      <c r="GPA136" s="392"/>
      <c r="GPB136" s="393"/>
      <c r="GPC136" s="394"/>
      <c r="GPD136" s="395"/>
      <c r="GPE136" s="389"/>
      <c r="GPF136" s="390"/>
      <c r="GPG136" s="391"/>
      <c r="GPH136" s="392"/>
      <c r="GPI136" s="393"/>
      <c r="GPJ136" s="394"/>
      <c r="GPK136" s="395"/>
      <c r="GPL136" s="389"/>
      <c r="GPM136" s="390"/>
      <c r="GPN136" s="391"/>
      <c r="GPO136" s="392"/>
      <c r="GPP136" s="393"/>
      <c r="GPQ136" s="394"/>
      <c r="GPR136" s="395"/>
      <c r="GPS136" s="389"/>
      <c r="GPT136" s="390"/>
      <c r="GPU136" s="391"/>
      <c r="GPV136" s="392"/>
      <c r="GPW136" s="393"/>
      <c r="GPX136" s="394"/>
      <c r="GPY136" s="395"/>
      <c r="GPZ136" s="389"/>
      <c r="GQA136" s="390"/>
      <c r="GQB136" s="391"/>
      <c r="GQC136" s="392"/>
      <c r="GQD136" s="393"/>
      <c r="GQE136" s="394"/>
      <c r="GQF136" s="395"/>
      <c r="GQG136" s="389"/>
      <c r="GQH136" s="390"/>
      <c r="GQI136" s="391"/>
      <c r="GQJ136" s="392"/>
      <c r="GQK136" s="393"/>
      <c r="GQL136" s="394"/>
      <c r="GQM136" s="395"/>
      <c r="GQN136" s="389"/>
      <c r="GQO136" s="390"/>
      <c r="GQP136" s="391"/>
      <c r="GQQ136" s="392"/>
      <c r="GQR136" s="393"/>
      <c r="GQS136" s="394"/>
      <c r="GQT136" s="395"/>
      <c r="GQU136" s="389"/>
      <c r="GQV136" s="390"/>
      <c r="GQW136" s="391"/>
      <c r="GQX136" s="392"/>
      <c r="GQY136" s="393"/>
      <c r="GQZ136" s="394"/>
      <c r="GRA136" s="395"/>
      <c r="GRB136" s="389"/>
      <c r="GRC136" s="390"/>
      <c r="GRD136" s="391"/>
      <c r="GRE136" s="392"/>
      <c r="GRF136" s="393"/>
      <c r="GRG136" s="394"/>
      <c r="GRH136" s="395"/>
      <c r="GRI136" s="389"/>
      <c r="GRJ136" s="390"/>
      <c r="GRK136" s="391"/>
      <c r="GRL136" s="392"/>
      <c r="GRM136" s="393"/>
      <c r="GRN136" s="394"/>
      <c r="GRO136" s="395"/>
      <c r="GRP136" s="389"/>
      <c r="GRQ136" s="390"/>
      <c r="GRR136" s="391"/>
      <c r="GRS136" s="392"/>
      <c r="GRT136" s="393"/>
      <c r="GRU136" s="394"/>
      <c r="GRV136" s="395"/>
      <c r="GRW136" s="389"/>
      <c r="GRX136" s="390"/>
      <c r="GRY136" s="391"/>
      <c r="GRZ136" s="392"/>
      <c r="GSA136" s="393"/>
      <c r="GSB136" s="394"/>
      <c r="GSC136" s="395"/>
      <c r="GSD136" s="389"/>
      <c r="GSE136" s="390"/>
      <c r="GSF136" s="391"/>
      <c r="GSG136" s="392"/>
      <c r="GSH136" s="393"/>
      <c r="GSI136" s="394"/>
      <c r="GSJ136" s="395"/>
      <c r="GSK136" s="389"/>
      <c r="GSL136" s="390"/>
      <c r="GSM136" s="391"/>
      <c r="GSN136" s="392"/>
      <c r="GSO136" s="393"/>
      <c r="GSP136" s="394"/>
      <c r="GSQ136" s="395"/>
      <c r="GSR136" s="389"/>
      <c r="GSS136" s="390"/>
      <c r="GST136" s="391"/>
      <c r="GSU136" s="392"/>
      <c r="GSV136" s="393"/>
      <c r="GSW136" s="394"/>
      <c r="GSX136" s="395"/>
      <c r="GSY136" s="389"/>
      <c r="GSZ136" s="390"/>
      <c r="GTA136" s="391"/>
      <c r="GTB136" s="392"/>
      <c r="GTC136" s="393"/>
      <c r="GTD136" s="394"/>
      <c r="GTE136" s="395"/>
      <c r="GTF136" s="389"/>
      <c r="GTG136" s="390"/>
      <c r="GTH136" s="391"/>
      <c r="GTI136" s="392"/>
      <c r="GTJ136" s="393"/>
      <c r="GTK136" s="394"/>
      <c r="GTL136" s="395"/>
      <c r="GTM136" s="389"/>
      <c r="GTN136" s="390"/>
      <c r="GTO136" s="391"/>
      <c r="GTP136" s="392"/>
      <c r="GTQ136" s="393"/>
      <c r="GTR136" s="394"/>
      <c r="GTS136" s="395"/>
      <c r="GTT136" s="389"/>
      <c r="GTU136" s="390"/>
      <c r="GTV136" s="391"/>
      <c r="GTW136" s="392"/>
      <c r="GTX136" s="393"/>
      <c r="GTY136" s="394"/>
      <c r="GTZ136" s="395"/>
      <c r="GUA136" s="389"/>
      <c r="GUB136" s="390"/>
      <c r="GUC136" s="391"/>
      <c r="GUD136" s="392"/>
      <c r="GUE136" s="393"/>
      <c r="GUF136" s="394"/>
      <c r="GUG136" s="395"/>
      <c r="GUH136" s="389"/>
      <c r="GUI136" s="390"/>
      <c r="GUJ136" s="391"/>
      <c r="GUK136" s="392"/>
      <c r="GUL136" s="393"/>
      <c r="GUM136" s="394"/>
      <c r="GUN136" s="395"/>
      <c r="GUO136" s="389"/>
      <c r="GUP136" s="390"/>
      <c r="GUQ136" s="391"/>
      <c r="GUR136" s="392"/>
      <c r="GUS136" s="393"/>
      <c r="GUT136" s="394"/>
      <c r="GUU136" s="395"/>
      <c r="GUV136" s="389"/>
      <c r="GUW136" s="390"/>
      <c r="GUX136" s="391"/>
      <c r="GUY136" s="392"/>
      <c r="GUZ136" s="393"/>
      <c r="GVA136" s="394"/>
      <c r="GVB136" s="395"/>
      <c r="GVC136" s="389"/>
      <c r="GVD136" s="390"/>
      <c r="GVE136" s="391"/>
      <c r="GVF136" s="392"/>
      <c r="GVG136" s="393"/>
      <c r="GVH136" s="394"/>
      <c r="GVI136" s="395"/>
      <c r="GVJ136" s="389"/>
      <c r="GVK136" s="390"/>
      <c r="GVL136" s="391"/>
      <c r="GVM136" s="392"/>
      <c r="GVN136" s="393"/>
      <c r="GVO136" s="394"/>
      <c r="GVP136" s="395"/>
      <c r="GVQ136" s="389"/>
      <c r="GVR136" s="390"/>
      <c r="GVS136" s="391"/>
      <c r="GVT136" s="392"/>
      <c r="GVU136" s="393"/>
      <c r="GVV136" s="394"/>
      <c r="GVW136" s="395"/>
      <c r="GVX136" s="389"/>
      <c r="GVY136" s="390"/>
      <c r="GVZ136" s="391"/>
      <c r="GWA136" s="392"/>
      <c r="GWB136" s="393"/>
      <c r="GWC136" s="394"/>
      <c r="GWD136" s="395"/>
      <c r="GWE136" s="389"/>
      <c r="GWF136" s="390"/>
      <c r="GWG136" s="391"/>
      <c r="GWH136" s="392"/>
      <c r="GWI136" s="393"/>
      <c r="GWJ136" s="394"/>
      <c r="GWK136" s="395"/>
      <c r="GWL136" s="389"/>
      <c r="GWM136" s="390"/>
      <c r="GWN136" s="391"/>
      <c r="GWO136" s="392"/>
      <c r="GWP136" s="393"/>
      <c r="GWQ136" s="394"/>
      <c r="GWR136" s="395"/>
      <c r="GWS136" s="389"/>
      <c r="GWT136" s="390"/>
      <c r="GWU136" s="391"/>
      <c r="GWV136" s="392"/>
      <c r="GWW136" s="393"/>
      <c r="GWX136" s="394"/>
      <c r="GWY136" s="395"/>
      <c r="GWZ136" s="389"/>
      <c r="GXA136" s="390"/>
      <c r="GXB136" s="391"/>
      <c r="GXC136" s="392"/>
      <c r="GXD136" s="393"/>
      <c r="GXE136" s="394"/>
      <c r="GXF136" s="395"/>
      <c r="GXG136" s="389"/>
      <c r="GXH136" s="390"/>
      <c r="GXI136" s="391"/>
      <c r="GXJ136" s="392"/>
      <c r="GXK136" s="393"/>
      <c r="GXL136" s="394"/>
      <c r="GXM136" s="395"/>
      <c r="GXN136" s="389"/>
      <c r="GXO136" s="390"/>
      <c r="GXP136" s="391"/>
      <c r="GXQ136" s="392"/>
      <c r="GXR136" s="393"/>
      <c r="GXS136" s="394"/>
      <c r="GXT136" s="395"/>
      <c r="GXU136" s="389"/>
      <c r="GXV136" s="390"/>
      <c r="GXW136" s="391"/>
      <c r="GXX136" s="392"/>
      <c r="GXY136" s="393"/>
      <c r="GXZ136" s="394"/>
      <c r="GYA136" s="395"/>
      <c r="GYB136" s="389"/>
      <c r="GYC136" s="390"/>
      <c r="GYD136" s="391"/>
      <c r="GYE136" s="392"/>
      <c r="GYF136" s="393"/>
      <c r="GYG136" s="394"/>
      <c r="GYH136" s="395"/>
      <c r="GYI136" s="389"/>
      <c r="GYJ136" s="390"/>
      <c r="GYK136" s="391"/>
      <c r="GYL136" s="392"/>
      <c r="GYM136" s="393"/>
      <c r="GYN136" s="394"/>
      <c r="GYO136" s="395"/>
      <c r="GYP136" s="389"/>
      <c r="GYQ136" s="390"/>
      <c r="GYR136" s="391"/>
      <c r="GYS136" s="392"/>
      <c r="GYT136" s="393"/>
      <c r="GYU136" s="394"/>
      <c r="GYV136" s="395"/>
      <c r="GYW136" s="389"/>
      <c r="GYX136" s="390"/>
      <c r="GYY136" s="391"/>
      <c r="GYZ136" s="392"/>
      <c r="GZA136" s="393"/>
      <c r="GZB136" s="394"/>
      <c r="GZC136" s="395"/>
      <c r="GZD136" s="389"/>
      <c r="GZE136" s="390"/>
      <c r="GZF136" s="391"/>
      <c r="GZG136" s="392"/>
      <c r="GZH136" s="393"/>
      <c r="GZI136" s="394"/>
      <c r="GZJ136" s="395"/>
      <c r="GZK136" s="389"/>
      <c r="GZL136" s="390"/>
      <c r="GZM136" s="391"/>
      <c r="GZN136" s="392"/>
      <c r="GZO136" s="393"/>
      <c r="GZP136" s="394"/>
      <c r="GZQ136" s="395"/>
      <c r="GZR136" s="389"/>
      <c r="GZS136" s="390"/>
      <c r="GZT136" s="391"/>
      <c r="GZU136" s="392"/>
      <c r="GZV136" s="393"/>
      <c r="GZW136" s="394"/>
      <c r="GZX136" s="395"/>
      <c r="GZY136" s="389"/>
      <c r="GZZ136" s="390"/>
      <c r="HAA136" s="391"/>
      <c r="HAB136" s="392"/>
      <c r="HAC136" s="393"/>
      <c r="HAD136" s="394"/>
      <c r="HAE136" s="395"/>
      <c r="HAF136" s="389"/>
      <c r="HAG136" s="390"/>
      <c r="HAH136" s="391"/>
      <c r="HAI136" s="392"/>
      <c r="HAJ136" s="393"/>
      <c r="HAK136" s="394"/>
      <c r="HAL136" s="395"/>
      <c r="HAM136" s="389"/>
      <c r="HAN136" s="390"/>
      <c r="HAO136" s="391"/>
      <c r="HAP136" s="392"/>
      <c r="HAQ136" s="393"/>
      <c r="HAR136" s="394"/>
      <c r="HAS136" s="395"/>
      <c r="HAT136" s="389"/>
      <c r="HAU136" s="390"/>
      <c r="HAV136" s="391"/>
      <c r="HAW136" s="392"/>
      <c r="HAX136" s="393"/>
      <c r="HAY136" s="394"/>
      <c r="HAZ136" s="395"/>
      <c r="HBA136" s="389"/>
      <c r="HBB136" s="390"/>
      <c r="HBC136" s="391"/>
      <c r="HBD136" s="392"/>
      <c r="HBE136" s="393"/>
      <c r="HBF136" s="394"/>
      <c r="HBG136" s="395"/>
      <c r="HBH136" s="389"/>
      <c r="HBI136" s="390"/>
      <c r="HBJ136" s="391"/>
      <c r="HBK136" s="392"/>
      <c r="HBL136" s="393"/>
      <c r="HBM136" s="394"/>
      <c r="HBN136" s="395"/>
      <c r="HBO136" s="389"/>
      <c r="HBP136" s="390"/>
      <c r="HBQ136" s="391"/>
      <c r="HBR136" s="392"/>
      <c r="HBS136" s="393"/>
      <c r="HBT136" s="394"/>
      <c r="HBU136" s="395"/>
      <c r="HBV136" s="389"/>
      <c r="HBW136" s="390"/>
      <c r="HBX136" s="391"/>
      <c r="HBY136" s="392"/>
      <c r="HBZ136" s="393"/>
      <c r="HCA136" s="394"/>
      <c r="HCB136" s="395"/>
      <c r="HCC136" s="389"/>
      <c r="HCD136" s="390"/>
      <c r="HCE136" s="391"/>
      <c r="HCF136" s="392"/>
      <c r="HCG136" s="393"/>
      <c r="HCH136" s="394"/>
      <c r="HCI136" s="395"/>
      <c r="HCJ136" s="389"/>
      <c r="HCK136" s="390"/>
      <c r="HCL136" s="391"/>
      <c r="HCM136" s="392"/>
      <c r="HCN136" s="393"/>
      <c r="HCO136" s="394"/>
      <c r="HCP136" s="395"/>
      <c r="HCQ136" s="389"/>
      <c r="HCR136" s="390"/>
      <c r="HCS136" s="391"/>
      <c r="HCT136" s="392"/>
      <c r="HCU136" s="393"/>
      <c r="HCV136" s="394"/>
      <c r="HCW136" s="395"/>
      <c r="HCX136" s="389"/>
      <c r="HCY136" s="390"/>
      <c r="HCZ136" s="391"/>
      <c r="HDA136" s="392"/>
      <c r="HDB136" s="393"/>
      <c r="HDC136" s="394"/>
      <c r="HDD136" s="395"/>
      <c r="HDE136" s="389"/>
      <c r="HDF136" s="390"/>
      <c r="HDG136" s="391"/>
      <c r="HDH136" s="392"/>
      <c r="HDI136" s="393"/>
      <c r="HDJ136" s="394"/>
      <c r="HDK136" s="395"/>
      <c r="HDL136" s="389"/>
      <c r="HDM136" s="390"/>
      <c r="HDN136" s="391"/>
      <c r="HDO136" s="392"/>
      <c r="HDP136" s="393"/>
      <c r="HDQ136" s="394"/>
      <c r="HDR136" s="395"/>
      <c r="HDS136" s="389"/>
      <c r="HDT136" s="390"/>
      <c r="HDU136" s="391"/>
      <c r="HDV136" s="392"/>
      <c r="HDW136" s="393"/>
      <c r="HDX136" s="394"/>
      <c r="HDY136" s="395"/>
      <c r="HDZ136" s="389"/>
      <c r="HEA136" s="390"/>
      <c r="HEB136" s="391"/>
      <c r="HEC136" s="392"/>
      <c r="HED136" s="393"/>
      <c r="HEE136" s="394"/>
      <c r="HEF136" s="395"/>
      <c r="HEG136" s="389"/>
      <c r="HEH136" s="390"/>
      <c r="HEI136" s="391"/>
      <c r="HEJ136" s="392"/>
      <c r="HEK136" s="393"/>
      <c r="HEL136" s="394"/>
      <c r="HEM136" s="395"/>
      <c r="HEN136" s="389"/>
      <c r="HEO136" s="390"/>
      <c r="HEP136" s="391"/>
      <c r="HEQ136" s="392"/>
      <c r="HER136" s="393"/>
      <c r="HES136" s="394"/>
      <c r="HET136" s="395"/>
      <c r="HEU136" s="389"/>
      <c r="HEV136" s="390"/>
      <c r="HEW136" s="391"/>
      <c r="HEX136" s="392"/>
      <c r="HEY136" s="393"/>
      <c r="HEZ136" s="394"/>
      <c r="HFA136" s="395"/>
      <c r="HFB136" s="389"/>
      <c r="HFC136" s="390"/>
      <c r="HFD136" s="391"/>
      <c r="HFE136" s="392"/>
      <c r="HFF136" s="393"/>
      <c r="HFG136" s="394"/>
      <c r="HFH136" s="395"/>
      <c r="HFI136" s="389"/>
      <c r="HFJ136" s="390"/>
      <c r="HFK136" s="391"/>
      <c r="HFL136" s="392"/>
      <c r="HFM136" s="393"/>
      <c r="HFN136" s="394"/>
      <c r="HFO136" s="395"/>
      <c r="HFP136" s="389"/>
      <c r="HFQ136" s="390"/>
      <c r="HFR136" s="391"/>
      <c r="HFS136" s="392"/>
      <c r="HFT136" s="393"/>
      <c r="HFU136" s="394"/>
      <c r="HFV136" s="395"/>
      <c r="HFW136" s="389"/>
      <c r="HFX136" s="390"/>
      <c r="HFY136" s="391"/>
      <c r="HFZ136" s="392"/>
      <c r="HGA136" s="393"/>
      <c r="HGB136" s="394"/>
      <c r="HGC136" s="395"/>
      <c r="HGD136" s="389"/>
      <c r="HGE136" s="390"/>
      <c r="HGF136" s="391"/>
      <c r="HGG136" s="392"/>
      <c r="HGH136" s="393"/>
      <c r="HGI136" s="394"/>
      <c r="HGJ136" s="395"/>
      <c r="HGK136" s="389"/>
      <c r="HGL136" s="390"/>
      <c r="HGM136" s="391"/>
      <c r="HGN136" s="392"/>
      <c r="HGO136" s="393"/>
      <c r="HGP136" s="394"/>
      <c r="HGQ136" s="395"/>
      <c r="HGR136" s="389"/>
      <c r="HGS136" s="390"/>
      <c r="HGT136" s="391"/>
      <c r="HGU136" s="392"/>
      <c r="HGV136" s="393"/>
      <c r="HGW136" s="394"/>
      <c r="HGX136" s="395"/>
      <c r="HGY136" s="389"/>
      <c r="HGZ136" s="390"/>
      <c r="HHA136" s="391"/>
      <c r="HHB136" s="392"/>
      <c r="HHC136" s="393"/>
      <c r="HHD136" s="394"/>
      <c r="HHE136" s="395"/>
      <c r="HHF136" s="389"/>
      <c r="HHG136" s="390"/>
      <c r="HHH136" s="391"/>
      <c r="HHI136" s="392"/>
      <c r="HHJ136" s="393"/>
      <c r="HHK136" s="394"/>
      <c r="HHL136" s="395"/>
      <c r="HHM136" s="389"/>
      <c r="HHN136" s="390"/>
      <c r="HHO136" s="391"/>
      <c r="HHP136" s="392"/>
      <c r="HHQ136" s="393"/>
      <c r="HHR136" s="394"/>
      <c r="HHS136" s="395"/>
      <c r="HHT136" s="389"/>
      <c r="HHU136" s="390"/>
      <c r="HHV136" s="391"/>
      <c r="HHW136" s="392"/>
      <c r="HHX136" s="393"/>
      <c r="HHY136" s="394"/>
      <c r="HHZ136" s="395"/>
      <c r="HIA136" s="389"/>
      <c r="HIB136" s="390"/>
      <c r="HIC136" s="391"/>
      <c r="HID136" s="392"/>
      <c r="HIE136" s="393"/>
      <c r="HIF136" s="394"/>
      <c r="HIG136" s="395"/>
      <c r="HIH136" s="389"/>
      <c r="HII136" s="390"/>
      <c r="HIJ136" s="391"/>
      <c r="HIK136" s="392"/>
      <c r="HIL136" s="393"/>
      <c r="HIM136" s="394"/>
      <c r="HIN136" s="395"/>
      <c r="HIO136" s="389"/>
      <c r="HIP136" s="390"/>
      <c r="HIQ136" s="391"/>
      <c r="HIR136" s="392"/>
      <c r="HIS136" s="393"/>
      <c r="HIT136" s="394"/>
      <c r="HIU136" s="395"/>
      <c r="HIV136" s="389"/>
      <c r="HIW136" s="390"/>
      <c r="HIX136" s="391"/>
      <c r="HIY136" s="392"/>
      <c r="HIZ136" s="393"/>
      <c r="HJA136" s="394"/>
      <c r="HJB136" s="395"/>
      <c r="HJC136" s="389"/>
      <c r="HJD136" s="390"/>
      <c r="HJE136" s="391"/>
      <c r="HJF136" s="392"/>
      <c r="HJG136" s="393"/>
      <c r="HJH136" s="394"/>
      <c r="HJI136" s="395"/>
      <c r="HJJ136" s="389"/>
      <c r="HJK136" s="390"/>
      <c r="HJL136" s="391"/>
      <c r="HJM136" s="392"/>
      <c r="HJN136" s="393"/>
      <c r="HJO136" s="394"/>
      <c r="HJP136" s="395"/>
      <c r="HJQ136" s="389"/>
      <c r="HJR136" s="390"/>
      <c r="HJS136" s="391"/>
      <c r="HJT136" s="392"/>
      <c r="HJU136" s="393"/>
      <c r="HJV136" s="394"/>
      <c r="HJW136" s="395"/>
      <c r="HJX136" s="389"/>
      <c r="HJY136" s="390"/>
      <c r="HJZ136" s="391"/>
      <c r="HKA136" s="392"/>
      <c r="HKB136" s="393"/>
      <c r="HKC136" s="394"/>
      <c r="HKD136" s="395"/>
      <c r="HKE136" s="389"/>
      <c r="HKF136" s="390"/>
      <c r="HKG136" s="391"/>
      <c r="HKH136" s="392"/>
      <c r="HKI136" s="393"/>
      <c r="HKJ136" s="394"/>
      <c r="HKK136" s="395"/>
      <c r="HKL136" s="389"/>
      <c r="HKM136" s="390"/>
      <c r="HKN136" s="391"/>
      <c r="HKO136" s="392"/>
      <c r="HKP136" s="393"/>
      <c r="HKQ136" s="394"/>
      <c r="HKR136" s="395"/>
      <c r="HKS136" s="389"/>
      <c r="HKT136" s="390"/>
      <c r="HKU136" s="391"/>
      <c r="HKV136" s="392"/>
      <c r="HKW136" s="393"/>
      <c r="HKX136" s="394"/>
      <c r="HKY136" s="395"/>
      <c r="HKZ136" s="389"/>
      <c r="HLA136" s="390"/>
      <c r="HLB136" s="391"/>
      <c r="HLC136" s="392"/>
      <c r="HLD136" s="393"/>
      <c r="HLE136" s="394"/>
      <c r="HLF136" s="395"/>
      <c r="HLG136" s="389"/>
      <c r="HLH136" s="390"/>
      <c r="HLI136" s="391"/>
      <c r="HLJ136" s="392"/>
      <c r="HLK136" s="393"/>
      <c r="HLL136" s="394"/>
      <c r="HLM136" s="395"/>
      <c r="HLN136" s="389"/>
      <c r="HLO136" s="390"/>
      <c r="HLP136" s="391"/>
      <c r="HLQ136" s="392"/>
      <c r="HLR136" s="393"/>
      <c r="HLS136" s="394"/>
      <c r="HLT136" s="395"/>
      <c r="HLU136" s="389"/>
      <c r="HLV136" s="390"/>
      <c r="HLW136" s="391"/>
      <c r="HLX136" s="392"/>
      <c r="HLY136" s="393"/>
      <c r="HLZ136" s="394"/>
      <c r="HMA136" s="395"/>
      <c r="HMB136" s="389"/>
      <c r="HMC136" s="390"/>
      <c r="HMD136" s="391"/>
      <c r="HME136" s="392"/>
      <c r="HMF136" s="393"/>
      <c r="HMG136" s="394"/>
      <c r="HMH136" s="395"/>
      <c r="HMI136" s="389"/>
      <c r="HMJ136" s="390"/>
      <c r="HMK136" s="391"/>
      <c r="HML136" s="392"/>
      <c r="HMM136" s="393"/>
      <c r="HMN136" s="394"/>
      <c r="HMO136" s="395"/>
      <c r="HMP136" s="389"/>
      <c r="HMQ136" s="390"/>
      <c r="HMR136" s="391"/>
      <c r="HMS136" s="392"/>
      <c r="HMT136" s="393"/>
      <c r="HMU136" s="394"/>
      <c r="HMV136" s="395"/>
      <c r="HMW136" s="389"/>
      <c r="HMX136" s="390"/>
      <c r="HMY136" s="391"/>
      <c r="HMZ136" s="392"/>
      <c r="HNA136" s="393"/>
      <c r="HNB136" s="394"/>
      <c r="HNC136" s="395"/>
      <c r="HND136" s="389"/>
      <c r="HNE136" s="390"/>
      <c r="HNF136" s="391"/>
      <c r="HNG136" s="392"/>
      <c r="HNH136" s="393"/>
      <c r="HNI136" s="394"/>
      <c r="HNJ136" s="395"/>
      <c r="HNK136" s="389"/>
      <c r="HNL136" s="390"/>
      <c r="HNM136" s="391"/>
      <c r="HNN136" s="392"/>
      <c r="HNO136" s="393"/>
      <c r="HNP136" s="394"/>
      <c r="HNQ136" s="395"/>
      <c r="HNR136" s="389"/>
      <c r="HNS136" s="390"/>
      <c r="HNT136" s="391"/>
      <c r="HNU136" s="392"/>
      <c r="HNV136" s="393"/>
      <c r="HNW136" s="394"/>
      <c r="HNX136" s="395"/>
      <c r="HNY136" s="389"/>
      <c r="HNZ136" s="390"/>
      <c r="HOA136" s="391"/>
      <c r="HOB136" s="392"/>
      <c r="HOC136" s="393"/>
      <c r="HOD136" s="394"/>
      <c r="HOE136" s="395"/>
      <c r="HOF136" s="389"/>
      <c r="HOG136" s="390"/>
      <c r="HOH136" s="391"/>
      <c r="HOI136" s="392"/>
      <c r="HOJ136" s="393"/>
      <c r="HOK136" s="394"/>
      <c r="HOL136" s="395"/>
      <c r="HOM136" s="389"/>
      <c r="HON136" s="390"/>
      <c r="HOO136" s="391"/>
      <c r="HOP136" s="392"/>
      <c r="HOQ136" s="393"/>
      <c r="HOR136" s="394"/>
      <c r="HOS136" s="395"/>
      <c r="HOT136" s="389"/>
      <c r="HOU136" s="390"/>
      <c r="HOV136" s="391"/>
      <c r="HOW136" s="392"/>
      <c r="HOX136" s="393"/>
      <c r="HOY136" s="394"/>
      <c r="HOZ136" s="395"/>
      <c r="HPA136" s="389"/>
      <c r="HPB136" s="390"/>
      <c r="HPC136" s="391"/>
      <c r="HPD136" s="392"/>
      <c r="HPE136" s="393"/>
      <c r="HPF136" s="394"/>
      <c r="HPG136" s="395"/>
      <c r="HPH136" s="389"/>
      <c r="HPI136" s="390"/>
      <c r="HPJ136" s="391"/>
      <c r="HPK136" s="392"/>
      <c r="HPL136" s="393"/>
      <c r="HPM136" s="394"/>
      <c r="HPN136" s="395"/>
      <c r="HPO136" s="389"/>
      <c r="HPP136" s="390"/>
      <c r="HPQ136" s="391"/>
      <c r="HPR136" s="392"/>
      <c r="HPS136" s="393"/>
      <c r="HPT136" s="394"/>
      <c r="HPU136" s="395"/>
      <c r="HPV136" s="389"/>
      <c r="HPW136" s="390"/>
      <c r="HPX136" s="391"/>
      <c r="HPY136" s="392"/>
      <c r="HPZ136" s="393"/>
      <c r="HQA136" s="394"/>
      <c r="HQB136" s="395"/>
      <c r="HQC136" s="389"/>
      <c r="HQD136" s="390"/>
      <c r="HQE136" s="391"/>
      <c r="HQF136" s="392"/>
      <c r="HQG136" s="393"/>
      <c r="HQH136" s="394"/>
      <c r="HQI136" s="395"/>
      <c r="HQJ136" s="389"/>
      <c r="HQK136" s="390"/>
      <c r="HQL136" s="391"/>
      <c r="HQM136" s="392"/>
      <c r="HQN136" s="393"/>
      <c r="HQO136" s="394"/>
      <c r="HQP136" s="395"/>
      <c r="HQQ136" s="389"/>
      <c r="HQR136" s="390"/>
      <c r="HQS136" s="391"/>
      <c r="HQT136" s="392"/>
      <c r="HQU136" s="393"/>
      <c r="HQV136" s="394"/>
      <c r="HQW136" s="395"/>
      <c r="HQX136" s="389"/>
      <c r="HQY136" s="390"/>
      <c r="HQZ136" s="391"/>
      <c r="HRA136" s="392"/>
      <c r="HRB136" s="393"/>
      <c r="HRC136" s="394"/>
      <c r="HRD136" s="395"/>
      <c r="HRE136" s="389"/>
      <c r="HRF136" s="390"/>
      <c r="HRG136" s="391"/>
      <c r="HRH136" s="392"/>
      <c r="HRI136" s="393"/>
      <c r="HRJ136" s="394"/>
      <c r="HRK136" s="395"/>
      <c r="HRL136" s="389"/>
      <c r="HRM136" s="390"/>
      <c r="HRN136" s="391"/>
      <c r="HRO136" s="392"/>
      <c r="HRP136" s="393"/>
      <c r="HRQ136" s="394"/>
      <c r="HRR136" s="395"/>
      <c r="HRS136" s="389"/>
      <c r="HRT136" s="390"/>
      <c r="HRU136" s="391"/>
      <c r="HRV136" s="392"/>
      <c r="HRW136" s="393"/>
      <c r="HRX136" s="394"/>
      <c r="HRY136" s="395"/>
      <c r="HRZ136" s="389"/>
      <c r="HSA136" s="390"/>
      <c r="HSB136" s="391"/>
      <c r="HSC136" s="392"/>
      <c r="HSD136" s="393"/>
      <c r="HSE136" s="394"/>
      <c r="HSF136" s="395"/>
      <c r="HSG136" s="389"/>
      <c r="HSH136" s="390"/>
      <c r="HSI136" s="391"/>
      <c r="HSJ136" s="392"/>
      <c r="HSK136" s="393"/>
      <c r="HSL136" s="394"/>
      <c r="HSM136" s="395"/>
      <c r="HSN136" s="389"/>
      <c r="HSO136" s="390"/>
      <c r="HSP136" s="391"/>
      <c r="HSQ136" s="392"/>
      <c r="HSR136" s="393"/>
      <c r="HSS136" s="394"/>
      <c r="HST136" s="395"/>
      <c r="HSU136" s="389"/>
      <c r="HSV136" s="390"/>
      <c r="HSW136" s="391"/>
      <c r="HSX136" s="392"/>
      <c r="HSY136" s="393"/>
      <c r="HSZ136" s="394"/>
      <c r="HTA136" s="395"/>
      <c r="HTB136" s="389"/>
      <c r="HTC136" s="390"/>
      <c r="HTD136" s="391"/>
      <c r="HTE136" s="392"/>
      <c r="HTF136" s="393"/>
      <c r="HTG136" s="394"/>
      <c r="HTH136" s="395"/>
      <c r="HTI136" s="389"/>
      <c r="HTJ136" s="390"/>
      <c r="HTK136" s="391"/>
      <c r="HTL136" s="392"/>
      <c r="HTM136" s="393"/>
      <c r="HTN136" s="394"/>
      <c r="HTO136" s="395"/>
      <c r="HTP136" s="389"/>
      <c r="HTQ136" s="390"/>
      <c r="HTR136" s="391"/>
      <c r="HTS136" s="392"/>
      <c r="HTT136" s="393"/>
      <c r="HTU136" s="394"/>
      <c r="HTV136" s="395"/>
      <c r="HTW136" s="389"/>
      <c r="HTX136" s="390"/>
      <c r="HTY136" s="391"/>
      <c r="HTZ136" s="392"/>
      <c r="HUA136" s="393"/>
      <c r="HUB136" s="394"/>
      <c r="HUC136" s="395"/>
      <c r="HUD136" s="389"/>
      <c r="HUE136" s="390"/>
      <c r="HUF136" s="391"/>
      <c r="HUG136" s="392"/>
      <c r="HUH136" s="393"/>
      <c r="HUI136" s="394"/>
      <c r="HUJ136" s="395"/>
      <c r="HUK136" s="389"/>
      <c r="HUL136" s="390"/>
      <c r="HUM136" s="391"/>
      <c r="HUN136" s="392"/>
      <c r="HUO136" s="393"/>
      <c r="HUP136" s="394"/>
      <c r="HUQ136" s="395"/>
      <c r="HUR136" s="389"/>
      <c r="HUS136" s="390"/>
      <c r="HUT136" s="391"/>
      <c r="HUU136" s="392"/>
      <c r="HUV136" s="393"/>
      <c r="HUW136" s="394"/>
      <c r="HUX136" s="395"/>
      <c r="HUY136" s="389"/>
      <c r="HUZ136" s="390"/>
      <c r="HVA136" s="391"/>
      <c r="HVB136" s="392"/>
      <c r="HVC136" s="393"/>
      <c r="HVD136" s="394"/>
      <c r="HVE136" s="395"/>
      <c r="HVF136" s="389"/>
      <c r="HVG136" s="390"/>
      <c r="HVH136" s="391"/>
      <c r="HVI136" s="392"/>
      <c r="HVJ136" s="393"/>
      <c r="HVK136" s="394"/>
      <c r="HVL136" s="395"/>
      <c r="HVM136" s="389"/>
      <c r="HVN136" s="390"/>
      <c r="HVO136" s="391"/>
      <c r="HVP136" s="392"/>
      <c r="HVQ136" s="393"/>
      <c r="HVR136" s="394"/>
      <c r="HVS136" s="395"/>
      <c r="HVT136" s="389"/>
      <c r="HVU136" s="390"/>
      <c r="HVV136" s="391"/>
      <c r="HVW136" s="392"/>
      <c r="HVX136" s="393"/>
      <c r="HVY136" s="394"/>
      <c r="HVZ136" s="395"/>
      <c r="HWA136" s="389"/>
      <c r="HWB136" s="390"/>
      <c r="HWC136" s="391"/>
      <c r="HWD136" s="392"/>
      <c r="HWE136" s="393"/>
      <c r="HWF136" s="394"/>
      <c r="HWG136" s="395"/>
      <c r="HWH136" s="389"/>
      <c r="HWI136" s="390"/>
      <c r="HWJ136" s="391"/>
      <c r="HWK136" s="392"/>
      <c r="HWL136" s="393"/>
      <c r="HWM136" s="394"/>
      <c r="HWN136" s="395"/>
      <c r="HWO136" s="389"/>
      <c r="HWP136" s="390"/>
      <c r="HWQ136" s="391"/>
      <c r="HWR136" s="392"/>
      <c r="HWS136" s="393"/>
      <c r="HWT136" s="394"/>
      <c r="HWU136" s="395"/>
      <c r="HWV136" s="389"/>
      <c r="HWW136" s="390"/>
      <c r="HWX136" s="391"/>
      <c r="HWY136" s="392"/>
      <c r="HWZ136" s="393"/>
      <c r="HXA136" s="394"/>
      <c r="HXB136" s="395"/>
      <c r="HXC136" s="389"/>
      <c r="HXD136" s="390"/>
      <c r="HXE136" s="391"/>
      <c r="HXF136" s="392"/>
      <c r="HXG136" s="393"/>
      <c r="HXH136" s="394"/>
      <c r="HXI136" s="395"/>
      <c r="HXJ136" s="389"/>
      <c r="HXK136" s="390"/>
      <c r="HXL136" s="391"/>
      <c r="HXM136" s="392"/>
      <c r="HXN136" s="393"/>
      <c r="HXO136" s="394"/>
      <c r="HXP136" s="395"/>
      <c r="HXQ136" s="389"/>
      <c r="HXR136" s="390"/>
      <c r="HXS136" s="391"/>
      <c r="HXT136" s="392"/>
      <c r="HXU136" s="393"/>
      <c r="HXV136" s="394"/>
      <c r="HXW136" s="395"/>
      <c r="HXX136" s="389"/>
      <c r="HXY136" s="390"/>
      <c r="HXZ136" s="391"/>
      <c r="HYA136" s="392"/>
      <c r="HYB136" s="393"/>
      <c r="HYC136" s="394"/>
      <c r="HYD136" s="395"/>
      <c r="HYE136" s="389"/>
      <c r="HYF136" s="390"/>
      <c r="HYG136" s="391"/>
      <c r="HYH136" s="392"/>
      <c r="HYI136" s="393"/>
      <c r="HYJ136" s="394"/>
      <c r="HYK136" s="395"/>
      <c r="HYL136" s="389"/>
      <c r="HYM136" s="390"/>
      <c r="HYN136" s="391"/>
      <c r="HYO136" s="392"/>
      <c r="HYP136" s="393"/>
      <c r="HYQ136" s="394"/>
      <c r="HYR136" s="395"/>
      <c r="HYS136" s="389"/>
      <c r="HYT136" s="390"/>
      <c r="HYU136" s="391"/>
      <c r="HYV136" s="392"/>
      <c r="HYW136" s="393"/>
      <c r="HYX136" s="394"/>
      <c r="HYY136" s="395"/>
      <c r="HYZ136" s="389"/>
      <c r="HZA136" s="390"/>
      <c r="HZB136" s="391"/>
      <c r="HZC136" s="392"/>
      <c r="HZD136" s="393"/>
      <c r="HZE136" s="394"/>
      <c r="HZF136" s="395"/>
      <c r="HZG136" s="389"/>
      <c r="HZH136" s="390"/>
      <c r="HZI136" s="391"/>
      <c r="HZJ136" s="392"/>
      <c r="HZK136" s="393"/>
      <c r="HZL136" s="394"/>
      <c r="HZM136" s="395"/>
      <c r="HZN136" s="389"/>
      <c r="HZO136" s="390"/>
      <c r="HZP136" s="391"/>
      <c r="HZQ136" s="392"/>
      <c r="HZR136" s="393"/>
      <c r="HZS136" s="394"/>
      <c r="HZT136" s="395"/>
      <c r="HZU136" s="389"/>
      <c r="HZV136" s="390"/>
      <c r="HZW136" s="391"/>
      <c r="HZX136" s="392"/>
      <c r="HZY136" s="393"/>
      <c r="HZZ136" s="394"/>
      <c r="IAA136" s="395"/>
      <c r="IAB136" s="389"/>
      <c r="IAC136" s="390"/>
      <c r="IAD136" s="391"/>
      <c r="IAE136" s="392"/>
      <c r="IAF136" s="393"/>
      <c r="IAG136" s="394"/>
      <c r="IAH136" s="395"/>
      <c r="IAI136" s="389"/>
      <c r="IAJ136" s="390"/>
      <c r="IAK136" s="391"/>
      <c r="IAL136" s="392"/>
      <c r="IAM136" s="393"/>
      <c r="IAN136" s="394"/>
      <c r="IAO136" s="395"/>
      <c r="IAP136" s="389"/>
      <c r="IAQ136" s="390"/>
      <c r="IAR136" s="391"/>
      <c r="IAS136" s="392"/>
      <c r="IAT136" s="393"/>
      <c r="IAU136" s="394"/>
      <c r="IAV136" s="395"/>
      <c r="IAW136" s="389"/>
      <c r="IAX136" s="390"/>
      <c r="IAY136" s="391"/>
      <c r="IAZ136" s="392"/>
      <c r="IBA136" s="393"/>
      <c r="IBB136" s="394"/>
      <c r="IBC136" s="395"/>
      <c r="IBD136" s="389"/>
      <c r="IBE136" s="390"/>
      <c r="IBF136" s="391"/>
      <c r="IBG136" s="392"/>
      <c r="IBH136" s="393"/>
      <c r="IBI136" s="394"/>
      <c r="IBJ136" s="395"/>
      <c r="IBK136" s="389"/>
      <c r="IBL136" s="390"/>
      <c r="IBM136" s="391"/>
      <c r="IBN136" s="392"/>
      <c r="IBO136" s="393"/>
      <c r="IBP136" s="394"/>
      <c r="IBQ136" s="395"/>
      <c r="IBR136" s="389"/>
      <c r="IBS136" s="390"/>
      <c r="IBT136" s="391"/>
      <c r="IBU136" s="392"/>
      <c r="IBV136" s="393"/>
      <c r="IBW136" s="394"/>
      <c r="IBX136" s="395"/>
      <c r="IBY136" s="389"/>
      <c r="IBZ136" s="390"/>
      <c r="ICA136" s="391"/>
      <c r="ICB136" s="392"/>
      <c r="ICC136" s="393"/>
      <c r="ICD136" s="394"/>
      <c r="ICE136" s="395"/>
      <c r="ICF136" s="389"/>
      <c r="ICG136" s="390"/>
      <c r="ICH136" s="391"/>
      <c r="ICI136" s="392"/>
      <c r="ICJ136" s="393"/>
      <c r="ICK136" s="394"/>
      <c r="ICL136" s="395"/>
      <c r="ICM136" s="389"/>
      <c r="ICN136" s="390"/>
      <c r="ICO136" s="391"/>
      <c r="ICP136" s="392"/>
      <c r="ICQ136" s="393"/>
      <c r="ICR136" s="394"/>
      <c r="ICS136" s="395"/>
      <c r="ICT136" s="389"/>
      <c r="ICU136" s="390"/>
      <c r="ICV136" s="391"/>
      <c r="ICW136" s="392"/>
      <c r="ICX136" s="393"/>
      <c r="ICY136" s="394"/>
      <c r="ICZ136" s="395"/>
      <c r="IDA136" s="389"/>
      <c r="IDB136" s="390"/>
      <c r="IDC136" s="391"/>
      <c r="IDD136" s="392"/>
      <c r="IDE136" s="393"/>
      <c r="IDF136" s="394"/>
      <c r="IDG136" s="395"/>
      <c r="IDH136" s="389"/>
      <c r="IDI136" s="390"/>
      <c r="IDJ136" s="391"/>
      <c r="IDK136" s="392"/>
      <c r="IDL136" s="393"/>
      <c r="IDM136" s="394"/>
      <c r="IDN136" s="395"/>
      <c r="IDO136" s="389"/>
      <c r="IDP136" s="390"/>
      <c r="IDQ136" s="391"/>
      <c r="IDR136" s="392"/>
      <c r="IDS136" s="393"/>
      <c r="IDT136" s="394"/>
      <c r="IDU136" s="395"/>
      <c r="IDV136" s="389"/>
      <c r="IDW136" s="390"/>
      <c r="IDX136" s="391"/>
      <c r="IDY136" s="392"/>
      <c r="IDZ136" s="393"/>
      <c r="IEA136" s="394"/>
      <c r="IEB136" s="395"/>
      <c r="IEC136" s="389"/>
      <c r="IED136" s="390"/>
      <c r="IEE136" s="391"/>
      <c r="IEF136" s="392"/>
      <c r="IEG136" s="393"/>
      <c r="IEH136" s="394"/>
      <c r="IEI136" s="395"/>
      <c r="IEJ136" s="389"/>
      <c r="IEK136" s="390"/>
      <c r="IEL136" s="391"/>
      <c r="IEM136" s="392"/>
      <c r="IEN136" s="393"/>
      <c r="IEO136" s="394"/>
      <c r="IEP136" s="395"/>
      <c r="IEQ136" s="389"/>
      <c r="IER136" s="390"/>
      <c r="IES136" s="391"/>
      <c r="IET136" s="392"/>
      <c r="IEU136" s="393"/>
      <c r="IEV136" s="394"/>
      <c r="IEW136" s="395"/>
      <c r="IEX136" s="389"/>
      <c r="IEY136" s="390"/>
      <c r="IEZ136" s="391"/>
      <c r="IFA136" s="392"/>
      <c r="IFB136" s="393"/>
      <c r="IFC136" s="394"/>
      <c r="IFD136" s="395"/>
      <c r="IFE136" s="389"/>
      <c r="IFF136" s="390"/>
      <c r="IFG136" s="391"/>
      <c r="IFH136" s="392"/>
      <c r="IFI136" s="393"/>
      <c r="IFJ136" s="394"/>
      <c r="IFK136" s="395"/>
      <c r="IFL136" s="389"/>
      <c r="IFM136" s="390"/>
      <c r="IFN136" s="391"/>
      <c r="IFO136" s="392"/>
      <c r="IFP136" s="393"/>
      <c r="IFQ136" s="394"/>
      <c r="IFR136" s="395"/>
      <c r="IFS136" s="389"/>
      <c r="IFT136" s="390"/>
      <c r="IFU136" s="391"/>
      <c r="IFV136" s="392"/>
      <c r="IFW136" s="393"/>
      <c r="IFX136" s="394"/>
      <c r="IFY136" s="395"/>
      <c r="IFZ136" s="389"/>
      <c r="IGA136" s="390"/>
      <c r="IGB136" s="391"/>
      <c r="IGC136" s="392"/>
      <c r="IGD136" s="393"/>
      <c r="IGE136" s="394"/>
      <c r="IGF136" s="395"/>
      <c r="IGG136" s="389"/>
      <c r="IGH136" s="390"/>
      <c r="IGI136" s="391"/>
      <c r="IGJ136" s="392"/>
      <c r="IGK136" s="393"/>
      <c r="IGL136" s="394"/>
      <c r="IGM136" s="395"/>
      <c r="IGN136" s="389"/>
      <c r="IGO136" s="390"/>
      <c r="IGP136" s="391"/>
      <c r="IGQ136" s="392"/>
      <c r="IGR136" s="393"/>
      <c r="IGS136" s="394"/>
      <c r="IGT136" s="395"/>
      <c r="IGU136" s="389"/>
      <c r="IGV136" s="390"/>
      <c r="IGW136" s="391"/>
      <c r="IGX136" s="392"/>
      <c r="IGY136" s="393"/>
      <c r="IGZ136" s="394"/>
      <c r="IHA136" s="395"/>
      <c r="IHB136" s="389"/>
      <c r="IHC136" s="390"/>
      <c r="IHD136" s="391"/>
      <c r="IHE136" s="392"/>
      <c r="IHF136" s="393"/>
      <c r="IHG136" s="394"/>
      <c r="IHH136" s="395"/>
      <c r="IHI136" s="389"/>
      <c r="IHJ136" s="390"/>
      <c r="IHK136" s="391"/>
      <c r="IHL136" s="392"/>
      <c r="IHM136" s="393"/>
      <c r="IHN136" s="394"/>
      <c r="IHO136" s="395"/>
      <c r="IHP136" s="389"/>
      <c r="IHQ136" s="390"/>
      <c r="IHR136" s="391"/>
      <c r="IHS136" s="392"/>
      <c r="IHT136" s="393"/>
      <c r="IHU136" s="394"/>
      <c r="IHV136" s="395"/>
      <c r="IHW136" s="389"/>
      <c r="IHX136" s="390"/>
      <c r="IHY136" s="391"/>
      <c r="IHZ136" s="392"/>
      <c r="IIA136" s="393"/>
      <c r="IIB136" s="394"/>
      <c r="IIC136" s="395"/>
      <c r="IID136" s="389"/>
      <c r="IIE136" s="390"/>
      <c r="IIF136" s="391"/>
      <c r="IIG136" s="392"/>
      <c r="IIH136" s="393"/>
      <c r="III136" s="394"/>
      <c r="IIJ136" s="395"/>
      <c r="IIK136" s="389"/>
      <c r="IIL136" s="390"/>
      <c r="IIM136" s="391"/>
      <c r="IIN136" s="392"/>
      <c r="IIO136" s="393"/>
      <c r="IIP136" s="394"/>
      <c r="IIQ136" s="395"/>
      <c r="IIR136" s="389"/>
      <c r="IIS136" s="390"/>
      <c r="IIT136" s="391"/>
      <c r="IIU136" s="392"/>
      <c r="IIV136" s="393"/>
      <c r="IIW136" s="394"/>
      <c r="IIX136" s="395"/>
      <c r="IIY136" s="389"/>
      <c r="IIZ136" s="390"/>
      <c r="IJA136" s="391"/>
      <c r="IJB136" s="392"/>
      <c r="IJC136" s="393"/>
      <c r="IJD136" s="394"/>
      <c r="IJE136" s="395"/>
      <c r="IJF136" s="389"/>
      <c r="IJG136" s="390"/>
      <c r="IJH136" s="391"/>
      <c r="IJI136" s="392"/>
      <c r="IJJ136" s="393"/>
      <c r="IJK136" s="394"/>
      <c r="IJL136" s="395"/>
      <c r="IJM136" s="389"/>
      <c r="IJN136" s="390"/>
      <c r="IJO136" s="391"/>
      <c r="IJP136" s="392"/>
      <c r="IJQ136" s="393"/>
      <c r="IJR136" s="394"/>
      <c r="IJS136" s="395"/>
      <c r="IJT136" s="389"/>
      <c r="IJU136" s="390"/>
      <c r="IJV136" s="391"/>
      <c r="IJW136" s="392"/>
      <c r="IJX136" s="393"/>
      <c r="IJY136" s="394"/>
      <c r="IJZ136" s="395"/>
      <c r="IKA136" s="389"/>
      <c r="IKB136" s="390"/>
      <c r="IKC136" s="391"/>
      <c r="IKD136" s="392"/>
      <c r="IKE136" s="393"/>
      <c r="IKF136" s="394"/>
      <c r="IKG136" s="395"/>
      <c r="IKH136" s="389"/>
      <c r="IKI136" s="390"/>
      <c r="IKJ136" s="391"/>
      <c r="IKK136" s="392"/>
      <c r="IKL136" s="393"/>
      <c r="IKM136" s="394"/>
      <c r="IKN136" s="395"/>
      <c r="IKO136" s="389"/>
      <c r="IKP136" s="390"/>
      <c r="IKQ136" s="391"/>
      <c r="IKR136" s="392"/>
      <c r="IKS136" s="393"/>
      <c r="IKT136" s="394"/>
      <c r="IKU136" s="395"/>
      <c r="IKV136" s="389"/>
      <c r="IKW136" s="390"/>
      <c r="IKX136" s="391"/>
      <c r="IKY136" s="392"/>
      <c r="IKZ136" s="393"/>
      <c r="ILA136" s="394"/>
      <c r="ILB136" s="395"/>
      <c r="ILC136" s="389"/>
      <c r="ILD136" s="390"/>
      <c r="ILE136" s="391"/>
      <c r="ILF136" s="392"/>
      <c r="ILG136" s="393"/>
      <c r="ILH136" s="394"/>
      <c r="ILI136" s="395"/>
      <c r="ILJ136" s="389"/>
      <c r="ILK136" s="390"/>
      <c r="ILL136" s="391"/>
      <c r="ILM136" s="392"/>
      <c r="ILN136" s="393"/>
      <c r="ILO136" s="394"/>
      <c r="ILP136" s="395"/>
      <c r="ILQ136" s="389"/>
      <c r="ILR136" s="390"/>
      <c r="ILS136" s="391"/>
      <c r="ILT136" s="392"/>
      <c r="ILU136" s="393"/>
      <c r="ILV136" s="394"/>
      <c r="ILW136" s="395"/>
      <c r="ILX136" s="389"/>
      <c r="ILY136" s="390"/>
      <c r="ILZ136" s="391"/>
      <c r="IMA136" s="392"/>
      <c r="IMB136" s="393"/>
      <c r="IMC136" s="394"/>
      <c r="IMD136" s="395"/>
      <c r="IME136" s="389"/>
      <c r="IMF136" s="390"/>
      <c r="IMG136" s="391"/>
      <c r="IMH136" s="392"/>
      <c r="IMI136" s="393"/>
      <c r="IMJ136" s="394"/>
      <c r="IMK136" s="395"/>
      <c r="IML136" s="389"/>
      <c r="IMM136" s="390"/>
      <c r="IMN136" s="391"/>
      <c r="IMO136" s="392"/>
      <c r="IMP136" s="393"/>
      <c r="IMQ136" s="394"/>
      <c r="IMR136" s="395"/>
      <c r="IMS136" s="389"/>
      <c r="IMT136" s="390"/>
      <c r="IMU136" s="391"/>
      <c r="IMV136" s="392"/>
      <c r="IMW136" s="393"/>
      <c r="IMX136" s="394"/>
      <c r="IMY136" s="395"/>
      <c r="IMZ136" s="389"/>
      <c r="INA136" s="390"/>
      <c r="INB136" s="391"/>
      <c r="INC136" s="392"/>
      <c r="IND136" s="393"/>
      <c r="INE136" s="394"/>
      <c r="INF136" s="395"/>
      <c r="ING136" s="389"/>
      <c r="INH136" s="390"/>
      <c r="INI136" s="391"/>
      <c r="INJ136" s="392"/>
      <c r="INK136" s="393"/>
      <c r="INL136" s="394"/>
      <c r="INM136" s="395"/>
      <c r="INN136" s="389"/>
      <c r="INO136" s="390"/>
      <c r="INP136" s="391"/>
      <c r="INQ136" s="392"/>
      <c r="INR136" s="393"/>
      <c r="INS136" s="394"/>
      <c r="INT136" s="395"/>
      <c r="INU136" s="389"/>
      <c r="INV136" s="390"/>
      <c r="INW136" s="391"/>
      <c r="INX136" s="392"/>
      <c r="INY136" s="393"/>
      <c r="INZ136" s="394"/>
      <c r="IOA136" s="395"/>
      <c r="IOB136" s="389"/>
      <c r="IOC136" s="390"/>
      <c r="IOD136" s="391"/>
      <c r="IOE136" s="392"/>
      <c r="IOF136" s="393"/>
      <c r="IOG136" s="394"/>
      <c r="IOH136" s="395"/>
      <c r="IOI136" s="389"/>
      <c r="IOJ136" s="390"/>
      <c r="IOK136" s="391"/>
      <c r="IOL136" s="392"/>
      <c r="IOM136" s="393"/>
      <c r="ION136" s="394"/>
      <c r="IOO136" s="395"/>
      <c r="IOP136" s="389"/>
      <c r="IOQ136" s="390"/>
      <c r="IOR136" s="391"/>
      <c r="IOS136" s="392"/>
      <c r="IOT136" s="393"/>
      <c r="IOU136" s="394"/>
      <c r="IOV136" s="395"/>
      <c r="IOW136" s="389"/>
      <c r="IOX136" s="390"/>
      <c r="IOY136" s="391"/>
      <c r="IOZ136" s="392"/>
      <c r="IPA136" s="393"/>
      <c r="IPB136" s="394"/>
      <c r="IPC136" s="395"/>
      <c r="IPD136" s="389"/>
      <c r="IPE136" s="390"/>
      <c r="IPF136" s="391"/>
      <c r="IPG136" s="392"/>
      <c r="IPH136" s="393"/>
      <c r="IPI136" s="394"/>
      <c r="IPJ136" s="395"/>
      <c r="IPK136" s="389"/>
      <c r="IPL136" s="390"/>
      <c r="IPM136" s="391"/>
      <c r="IPN136" s="392"/>
      <c r="IPO136" s="393"/>
      <c r="IPP136" s="394"/>
      <c r="IPQ136" s="395"/>
      <c r="IPR136" s="389"/>
      <c r="IPS136" s="390"/>
      <c r="IPT136" s="391"/>
      <c r="IPU136" s="392"/>
      <c r="IPV136" s="393"/>
      <c r="IPW136" s="394"/>
      <c r="IPX136" s="395"/>
      <c r="IPY136" s="389"/>
      <c r="IPZ136" s="390"/>
      <c r="IQA136" s="391"/>
      <c r="IQB136" s="392"/>
      <c r="IQC136" s="393"/>
      <c r="IQD136" s="394"/>
      <c r="IQE136" s="395"/>
      <c r="IQF136" s="389"/>
      <c r="IQG136" s="390"/>
      <c r="IQH136" s="391"/>
      <c r="IQI136" s="392"/>
      <c r="IQJ136" s="393"/>
      <c r="IQK136" s="394"/>
      <c r="IQL136" s="395"/>
      <c r="IQM136" s="389"/>
      <c r="IQN136" s="390"/>
      <c r="IQO136" s="391"/>
      <c r="IQP136" s="392"/>
      <c r="IQQ136" s="393"/>
      <c r="IQR136" s="394"/>
      <c r="IQS136" s="395"/>
      <c r="IQT136" s="389"/>
      <c r="IQU136" s="390"/>
      <c r="IQV136" s="391"/>
      <c r="IQW136" s="392"/>
      <c r="IQX136" s="393"/>
      <c r="IQY136" s="394"/>
      <c r="IQZ136" s="395"/>
      <c r="IRA136" s="389"/>
      <c r="IRB136" s="390"/>
      <c r="IRC136" s="391"/>
      <c r="IRD136" s="392"/>
      <c r="IRE136" s="393"/>
      <c r="IRF136" s="394"/>
      <c r="IRG136" s="395"/>
      <c r="IRH136" s="389"/>
      <c r="IRI136" s="390"/>
      <c r="IRJ136" s="391"/>
      <c r="IRK136" s="392"/>
      <c r="IRL136" s="393"/>
      <c r="IRM136" s="394"/>
      <c r="IRN136" s="395"/>
      <c r="IRO136" s="389"/>
      <c r="IRP136" s="390"/>
      <c r="IRQ136" s="391"/>
      <c r="IRR136" s="392"/>
      <c r="IRS136" s="393"/>
      <c r="IRT136" s="394"/>
      <c r="IRU136" s="395"/>
      <c r="IRV136" s="389"/>
      <c r="IRW136" s="390"/>
      <c r="IRX136" s="391"/>
      <c r="IRY136" s="392"/>
      <c r="IRZ136" s="393"/>
      <c r="ISA136" s="394"/>
      <c r="ISB136" s="395"/>
      <c r="ISC136" s="389"/>
      <c r="ISD136" s="390"/>
      <c r="ISE136" s="391"/>
      <c r="ISF136" s="392"/>
      <c r="ISG136" s="393"/>
      <c r="ISH136" s="394"/>
      <c r="ISI136" s="395"/>
      <c r="ISJ136" s="389"/>
      <c r="ISK136" s="390"/>
      <c r="ISL136" s="391"/>
      <c r="ISM136" s="392"/>
      <c r="ISN136" s="393"/>
      <c r="ISO136" s="394"/>
      <c r="ISP136" s="395"/>
      <c r="ISQ136" s="389"/>
      <c r="ISR136" s="390"/>
      <c r="ISS136" s="391"/>
      <c r="IST136" s="392"/>
      <c r="ISU136" s="393"/>
      <c r="ISV136" s="394"/>
      <c r="ISW136" s="395"/>
      <c r="ISX136" s="389"/>
      <c r="ISY136" s="390"/>
      <c r="ISZ136" s="391"/>
      <c r="ITA136" s="392"/>
      <c r="ITB136" s="393"/>
      <c r="ITC136" s="394"/>
      <c r="ITD136" s="395"/>
      <c r="ITE136" s="389"/>
      <c r="ITF136" s="390"/>
      <c r="ITG136" s="391"/>
      <c r="ITH136" s="392"/>
      <c r="ITI136" s="393"/>
      <c r="ITJ136" s="394"/>
      <c r="ITK136" s="395"/>
      <c r="ITL136" s="389"/>
      <c r="ITM136" s="390"/>
      <c r="ITN136" s="391"/>
      <c r="ITO136" s="392"/>
      <c r="ITP136" s="393"/>
      <c r="ITQ136" s="394"/>
      <c r="ITR136" s="395"/>
      <c r="ITS136" s="389"/>
      <c r="ITT136" s="390"/>
      <c r="ITU136" s="391"/>
      <c r="ITV136" s="392"/>
      <c r="ITW136" s="393"/>
      <c r="ITX136" s="394"/>
      <c r="ITY136" s="395"/>
      <c r="ITZ136" s="389"/>
      <c r="IUA136" s="390"/>
      <c r="IUB136" s="391"/>
      <c r="IUC136" s="392"/>
      <c r="IUD136" s="393"/>
      <c r="IUE136" s="394"/>
      <c r="IUF136" s="395"/>
      <c r="IUG136" s="389"/>
      <c r="IUH136" s="390"/>
      <c r="IUI136" s="391"/>
      <c r="IUJ136" s="392"/>
      <c r="IUK136" s="393"/>
      <c r="IUL136" s="394"/>
      <c r="IUM136" s="395"/>
      <c r="IUN136" s="389"/>
      <c r="IUO136" s="390"/>
      <c r="IUP136" s="391"/>
      <c r="IUQ136" s="392"/>
      <c r="IUR136" s="393"/>
      <c r="IUS136" s="394"/>
      <c r="IUT136" s="395"/>
      <c r="IUU136" s="389"/>
      <c r="IUV136" s="390"/>
      <c r="IUW136" s="391"/>
      <c r="IUX136" s="392"/>
      <c r="IUY136" s="393"/>
      <c r="IUZ136" s="394"/>
      <c r="IVA136" s="395"/>
      <c r="IVB136" s="389"/>
      <c r="IVC136" s="390"/>
      <c r="IVD136" s="391"/>
      <c r="IVE136" s="392"/>
      <c r="IVF136" s="393"/>
      <c r="IVG136" s="394"/>
      <c r="IVH136" s="395"/>
      <c r="IVI136" s="389"/>
      <c r="IVJ136" s="390"/>
      <c r="IVK136" s="391"/>
      <c r="IVL136" s="392"/>
      <c r="IVM136" s="393"/>
      <c r="IVN136" s="394"/>
      <c r="IVO136" s="395"/>
      <c r="IVP136" s="389"/>
      <c r="IVQ136" s="390"/>
      <c r="IVR136" s="391"/>
      <c r="IVS136" s="392"/>
      <c r="IVT136" s="393"/>
      <c r="IVU136" s="394"/>
      <c r="IVV136" s="395"/>
      <c r="IVW136" s="389"/>
      <c r="IVX136" s="390"/>
      <c r="IVY136" s="391"/>
      <c r="IVZ136" s="392"/>
      <c r="IWA136" s="393"/>
      <c r="IWB136" s="394"/>
      <c r="IWC136" s="395"/>
      <c r="IWD136" s="389"/>
      <c r="IWE136" s="390"/>
      <c r="IWF136" s="391"/>
      <c r="IWG136" s="392"/>
      <c r="IWH136" s="393"/>
      <c r="IWI136" s="394"/>
      <c r="IWJ136" s="395"/>
      <c r="IWK136" s="389"/>
      <c r="IWL136" s="390"/>
      <c r="IWM136" s="391"/>
      <c r="IWN136" s="392"/>
      <c r="IWO136" s="393"/>
      <c r="IWP136" s="394"/>
      <c r="IWQ136" s="395"/>
      <c r="IWR136" s="389"/>
      <c r="IWS136" s="390"/>
      <c r="IWT136" s="391"/>
      <c r="IWU136" s="392"/>
      <c r="IWV136" s="393"/>
      <c r="IWW136" s="394"/>
      <c r="IWX136" s="395"/>
      <c r="IWY136" s="389"/>
      <c r="IWZ136" s="390"/>
      <c r="IXA136" s="391"/>
      <c r="IXB136" s="392"/>
      <c r="IXC136" s="393"/>
      <c r="IXD136" s="394"/>
      <c r="IXE136" s="395"/>
      <c r="IXF136" s="389"/>
      <c r="IXG136" s="390"/>
      <c r="IXH136" s="391"/>
      <c r="IXI136" s="392"/>
      <c r="IXJ136" s="393"/>
      <c r="IXK136" s="394"/>
      <c r="IXL136" s="395"/>
      <c r="IXM136" s="389"/>
      <c r="IXN136" s="390"/>
      <c r="IXO136" s="391"/>
      <c r="IXP136" s="392"/>
      <c r="IXQ136" s="393"/>
      <c r="IXR136" s="394"/>
      <c r="IXS136" s="395"/>
      <c r="IXT136" s="389"/>
      <c r="IXU136" s="390"/>
      <c r="IXV136" s="391"/>
      <c r="IXW136" s="392"/>
      <c r="IXX136" s="393"/>
      <c r="IXY136" s="394"/>
      <c r="IXZ136" s="395"/>
      <c r="IYA136" s="389"/>
      <c r="IYB136" s="390"/>
      <c r="IYC136" s="391"/>
      <c r="IYD136" s="392"/>
      <c r="IYE136" s="393"/>
      <c r="IYF136" s="394"/>
      <c r="IYG136" s="395"/>
      <c r="IYH136" s="389"/>
      <c r="IYI136" s="390"/>
      <c r="IYJ136" s="391"/>
      <c r="IYK136" s="392"/>
      <c r="IYL136" s="393"/>
      <c r="IYM136" s="394"/>
      <c r="IYN136" s="395"/>
      <c r="IYO136" s="389"/>
      <c r="IYP136" s="390"/>
      <c r="IYQ136" s="391"/>
      <c r="IYR136" s="392"/>
      <c r="IYS136" s="393"/>
      <c r="IYT136" s="394"/>
      <c r="IYU136" s="395"/>
      <c r="IYV136" s="389"/>
      <c r="IYW136" s="390"/>
      <c r="IYX136" s="391"/>
      <c r="IYY136" s="392"/>
      <c r="IYZ136" s="393"/>
      <c r="IZA136" s="394"/>
      <c r="IZB136" s="395"/>
      <c r="IZC136" s="389"/>
      <c r="IZD136" s="390"/>
      <c r="IZE136" s="391"/>
      <c r="IZF136" s="392"/>
      <c r="IZG136" s="393"/>
      <c r="IZH136" s="394"/>
      <c r="IZI136" s="395"/>
      <c r="IZJ136" s="389"/>
      <c r="IZK136" s="390"/>
      <c r="IZL136" s="391"/>
      <c r="IZM136" s="392"/>
      <c r="IZN136" s="393"/>
      <c r="IZO136" s="394"/>
      <c r="IZP136" s="395"/>
      <c r="IZQ136" s="389"/>
      <c r="IZR136" s="390"/>
      <c r="IZS136" s="391"/>
      <c r="IZT136" s="392"/>
      <c r="IZU136" s="393"/>
      <c r="IZV136" s="394"/>
      <c r="IZW136" s="395"/>
      <c r="IZX136" s="389"/>
      <c r="IZY136" s="390"/>
      <c r="IZZ136" s="391"/>
      <c r="JAA136" s="392"/>
      <c r="JAB136" s="393"/>
      <c r="JAC136" s="394"/>
      <c r="JAD136" s="395"/>
      <c r="JAE136" s="389"/>
      <c r="JAF136" s="390"/>
      <c r="JAG136" s="391"/>
      <c r="JAH136" s="392"/>
      <c r="JAI136" s="393"/>
      <c r="JAJ136" s="394"/>
      <c r="JAK136" s="395"/>
      <c r="JAL136" s="389"/>
      <c r="JAM136" s="390"/>
      <c r="JAN136" s="391"/>
      <c r="JAO136" s="392"/>
      <c r="JAP136" s="393"/>
      <c r="JAQ136" s="394"/>
      <c r="JAR136" s="395"/>
      <c r="JAS136" s="389"/>
      <c r="JAT136" s="390"/>
      <c r="JAU136" s="391"/>
      <c r="JAV136" s="392"/>
      <c r="JAW136" s="393"/>
      <c r="JAX136" s="394"/>
      <c r="JAY136" s="395"/>
      <c r="JAZ136" s="389"/>
      <c r="JBA136" s="390"/>
      <c r="JBB136" s="391"/>
      <c r="JBC136" s="392"/>
      <c r="JBD136" s="393"/>
      <c r="JBE136" s="394"/>
      <c r="JBF136" s="395"/>
      <c r="JBG136" s="389"/>
      <c r="JBH136" s="390"/>
      <c r="JBI136" s="391"/>
      <c r="JBJ136" s="392"/>
      <c r="JBK136" s="393"/>
      <c r="JBL136" s="394"/>
      <c r="JBM136" s="395"/>
      <c r="JBN136" s="389"/>
      <c r="JBO136" s="390"/>
      <c r="JBP136" s="391"/>
      <c r="JBQ136" s="392"/>
      <c r="JBR136" s="393"/>
      <c r="JBS136" s="394"/>
      <c r="JBT136" s="395"/>
      <c r="JBU136" s="389"/>
      <c r="JBV136" s="390"/>
      <c r="JBW136" s="391"/>
      <c r="JBX136" s="392"/>
      <c r="JBY136" s="393"/>
      <c r="JBZ136" s="394"/>
      <c r="JCA136" s="395"/>
      <c r="JCB136" s="389"/>
      <c r="JCC136" s="390"/>
      <c r="JCD136" s="391"/>
      <c r="JCE136" s="392"/>
      <c r="JCF136" s="393"/>
      <c r="JCG136" s="394"/>
      <c r="JCH136" s="395"/>
      <c r="JCI136" s="389"/>
      <c r="JCJ136" s="390"/>
      <c r="JCK136" s="391"/>
      <c r="JCL136" s="392"/>
      <c r="JCM136" s="393"/>
      <c r="JCN136" s="394"/>
      <c r="JCO136" s="395"/>
      <c r="JCP136" s="389"/>
      <c r="JCQ136" s="390"/>
      <c r="JCR136" s="391"/>
      <c r="JCS136" s="392"/>
      <c r="JCT136" s="393"/>
      <c r="JCU136" s="394"/>
      <c r="JCV136" s="395"/>
      <c r="JCW136" s="389"/>
      <c r="JCX136" s="390"/>
      <c r="JCY136" s="391"/>
      <c r="JCZ136" s="392"/>
      <c r="JDA136" s="393"/>
      <c r="JDB136" s="394"/>
      <c r="JDC136" s="395"/>
      <c r="JDD136" s="389"/>
      <c r="JDE136" s="390"/>
      <c r="JDF136" s="391"/>
      <c r="JDG136" s="392"/>
      <c r="JDH136" s="393"/>
      <c r="JDI136" s="394"/>
      <c r="JDJ136" s="395"/>
      <c r="JDK136" s="389"/>
      <c r="JDL136" s="390"/>
      <c r="JDM136" s="391"/>
      <c r="JDN136" s="392"/>
      <c r="JDO136" s="393"/>
      <c r="JDP136" s="394"/>
      <c r="JDQ136" s="395"/>
      <c r="JDR136" s="389"/>
      <c r="JDS136" s="390"/>
      <c r="JDT136" s="391"/>
      <c r="JDU136" s="392"/>
      <c r="JDV136" s="393"/>
      <c r="JDW136" s="394"/>
      <c r="JDX136" s="395"/>
      <c r="JDY136" s="389"/>
      <c r="JDZ136" s="390"/>
      <c r="JEA136" s="391"/>
      <c r="JEB136" s="392"/>
      <c r="JEC136" s="393"/>
      <c r="JED136" s="394"/>
      <c r="JEE136" s="395"/>
      <c r="JEF136" s="389"/>
      <c r="JEG136" s="390"/>
      <c r="JEH136" s="391"/>
      <c r="JEI136" s="392"/>
      <c r="JEJ136" s="393"/>
      <c r="JEK136" s="394"/>
      <c r="JEL136" s="395"/>
      <c r="JEM136" s="389"/>
      <c r="JEN136" s="390"/>
      <c r="JEO136" s="391"/>
      <c r="JEP136" s="392"/>
      <c r="JEQ136" s="393"/>
      <c r="JER136" s="394"/>
      <c r="JES136" s="395"/>
      <c r="JET136" s="389"/>
      <c r="JEU136" s="390"/>
      <c r="JEV136" s="391"/>
      <c r="JEW136" s="392"/>
      <c r="JEX136" s="393"/>
      <c r="JEY136" s="394"/>
      <c r="JEZ136" s="395"/>
      <c r="JFA136" s="389"/>
      <c r="JFB136" s="390"/>
      <c r="JFC136" s="391"/>
      <c r="JFD136" s="392"/>
      <c r="JFE136" s="393"/>
      <c r="JFF136" s="394"/>
      <c r="JFG136" s="395"/>
      <c r="JFH136" s="389"/>
      <c r="JFI136" s="390"/>
      <c r="JFJ136" s="391"/>
      <c r="JFK136" s="392"/>
      <c r="JFL136" s="393"/>
      <c r="JFM136" s="394"/>
      <c r="JFN136" s="395"/>
      <c r="JFO136" s="389"/>
      <c r="JFP136" s="390"/>
      <c r="JFQ136" s="391"/>
      <c r="JFR136" s="392"/>
      <c r="JFS136" s="393"/>
      <c r="JFT136" s="394"/>
      <c r="JFU136" s="395"/>
      <c r="JFV136" s="389"/>
      <c r="JFW136" s="390"/>
      <c r="JFX136" s="391"/>
      <c r="JFY136" s="392"/>
      <c r="JFZ136" s="393"/>
      <c r="JGA136" s="394"/>
      <c r="JGB136" s="395"/>
      <c r="JGC136" s="389"/>
      <c r="JGD136" s="390"/>
      <c r="JGE136" s="391"/>
      <c r="JGF136" s="392"/>
      <c r="JGG136" s="393"/>
      <c r="JGH136" s="394"/>
      <c r="JGI136" s="395"/>
      <c r="JGJ136" s="389"/>
      <c r="JGK136" s="390"/>
      <c r="JGL136" s="391"/>
      <c r="JGM136" s="392"/>
      <c r="JGN136" s="393"/>
      <c r="JGO136" s="394"/>
      <c r="JGP136" s="395"/>
      <c r="JGQ136" s="389"/>
      <c r="JGR136" s="390"/>
      <c r="JGS136" s="391"/>
      <c r="JGT136" s="392"/>
      <c r="JGU136" s="393"/>
      <c r="JGV136" s="394"/>
      <c r="JGW136" s="395"/>
      <c r="JGX136" s="389"/>
      <c r="JGY136" s="390"/>
      <c r="JGZ136" s="391"/>
      <c r="JHA136" s="392"/>
      <c r="JHB136" s="393"/>
      <c r="JHC136" s="394"/>
      <c r="JHD136" s="395"/>
      <c r="JHE136" s="389"/>
      <c r="JHF136" s="390"/>
      <c r="JHG136" s="391"/>
      <c r="JHH136" s="392"/>
      <c r="JHI136" s="393"/>
      <c r="JHJ136" s="394"/>
      <c r="JHK136" s="395"/>
      <c r="JHL136" s="389"/>
      <c r="JHM136" s="390"/>
      <c r="JHN136" s="391"/>
      <c r="JHO136" s="392"/>
      <c r="JHP136" s="393"/>
      <c r="JHQ136" s="394"/>
      <c r="JHR136" s="395"/>
      <c r="JHS136" s="389"/>
      <c r="JHT136" s="390"/>
      <c r="JHU136" s="391"/>
      <c r="JHV136" s="392"/>
      <c r="JHW136" s="393"/>
      <c r="JHX136" s="394"/>
      <c r="JHY136" s="395"/>
      <c r="JHZ136" s="389"/>
      <c r="JIA136" s="390"/>
      <c r="JIB136" s="391"/>
      <c r="JIC136" s="392"/>
      <c r="JID136" s="393"/>
      <c r="JIE136" s="394"/>
      <c r="JIF136" s="395"/>
      <c r="JIG136" s="389"/>
      <c r="JIH136" s="390"/>
      <c r="JII136" s="391"/>
      <c r="JIJ136" s="392"/>
      <c r="JIK136" s="393"/>
      <c r="JIL136" s="394"/>
      <c r="JIM136" s="395"/>
      <c r="JIN136" s="389"/>
      <c r="JIO136" s="390"/>
      <c r="JIP136" s="391"/>
      <c r="JIQ136" s="392"/>
      <c r="JIR136" s="393"/>
      <c r="JIS136" s="394"/>
      <c r="JIT136" s="395"/>
      <c r="JIU136" s="389"/>
      <c r="JIV136" s="390"/>
      <c r="JIW136" s="391"/>
      <c r="JIX136" s="392"/>
      <c r="JIY136" s="393"/>
      <c r="JIZ136" s="394"/>
      <c r="JJA136" s="395"/>
      <c r="JJB136" s="389"/>
      <c r="JJC136" s="390"/>
      <c r="JJD136" s="391"/>
      <c r="JJE136" s="392"/>
      <c r="JJF136" s="393"/>
      <c r="JJG136" s="394"/>
      <c r="JJH136" s="395"/>
      <c r="JJI136" s="389"/>
      <c r="JJJ136" s="390"/>
      <c r="JJK136" s="391"/>
      <c r="JJL136" s="392"/>
      <c r="JJM136" s="393"/>
      <c r="JJN136" s="394"/>
      <c r="JJO136" s="395"/>
      <c r="JJP136" s="389"/>
      <c r="JJQ136" s="390"/>
      <c r="JJR136" s="391"/>
      <c r="JJS136" s="392"/>
      <c r="JJT136" s="393"/>
      <c r="JJU136" s="394"/>
      <c r="JJV136" s="395"/>
      <c r="JJW136" s="389"/>
      <c r="JJX136" s="390"/>
      <c r="JJY136" s="391"/>
      <c r="JJZ136" s="392"/>
      <c r="JKA136" s="393"/>
      <c r="JKB136" s="394"/>
      <c r="JKC136" s="395"/>
      <c r="JKD136" s="389"/>
      <c r="JKE136" s="390"/>
      <c r="JKF136" s="391"/>
      <c r="JKG136" s="392"/>
      <c r="JKH136" s="393"/>
      <c r="JKI136" s="394"/>
      <c r="JKJ136" s="395"/>
      <c r="JKK136" s="389"/>
      <c r="JKL136" s="390"/>
      <c r="JKM136" s="391"/>
      <c r="JKN136" s="392"/>
      <c r="JKO136" s="393"/>
      <c r="JKP136" s="394"/>
      <c r="JKQ136" s="395"/>
      <c r="JKR136" s="389"/>
      <c r="JKS136" s="390"/>
      <c r="JKT136" s="391"/>
      <c r="JKU136" s="392"/>
      <c r="JKV136" s="393"/>
      <c r="JKW136" s="394"/>
      <c r="JKX136" s="395"/>
      <c r="JKY136" s="389"/>
      <c r="JKZ136" s="390"/>
      <c r="JLA136" s="391"/>
      <c r="JLB136" s="392"/>
      <c r="JLC136" s="393"/>
      <c r="JLD136" s="394"/>
      <c r="JLE136" s="395"/>
      <c r="JLF136" s="389"/>
      <c r="JLG136" s="390"/>
      <c r="JLH136" s="391"/>
      <c r="JLI136" s="392"/>
      <c r="JLJ136" s="393"/>
      <c r="JLK136" s="394"/>
      <c r="JLL136" s="395"/>
      <c r="JLM136" s="389"/>
      <c r="JLN136" s="390"/>
      <c r="JLO136" s="391"/>
      <c r="JLP136" s="392"/>
      <c r="JLQ136" s="393"/>
      <c r="JLR136" s="394"/>
      <c r="JLS136" s="395"/>
      <c r="JLT136" s="389"/>
      <c r="JLU136" s="390"/>
      <c r="JLV136" s="391"/>
      <c r="JLW136" s="392"/>
      <c r="JLX136" s="393"/>
      <c r="JLY136" s="394"/>
      <c r="JLZ136" s="395"/>
      <c r="JMA136" s="389"/>
      <c r="JMB136" s="390"/>
      <c r="JMC136" s="391"/>
      <c r="JMD136" s="392"/>
      <c r="JME136" s="393"/>
      <c r="JMF136" s="394"/>
      <c r="JMG136" s="395"/>
      <c r="JMH136" s="389"/>
      <c r="JMI136" s="390"/>
      <c r="JMJ136" s="391"/>
      <c r="JMK136" s="392"/>
      <c r="JML136" s="393"/>
      <c r="JMM136" s="394"/>
      <c r="JMN136" s="395"/>
      <c r="JMO136" s="389"/>
      <c r="JMP136" s="390"/>
      <c r="JMQ136" s="391"/>
      <c r="JMR136" s="392"/>
      <c r="JMS136" s="393"/>
      <c r="JMT136" s="394"/>
      <c r="JMU136" s="395"/>
      <c r="JMV136" s="389"/>
      <c r="JMW136" s="390"/>
      <c r="JMX136" s="391"/>
      <c r="JMY136" s="392"/>
      <c r="JMZ136" s="393"/>
      <c r="JNA136" s="394"/>
      <c r="JNB136" s="395"/>
      <c r="JNC136" s="389"/>
      <c r="JND136" s="390"/>
      <c r="JNE136" s="391"/>
      <c r="JNF136" s="392"/>
      <c r="JNG136" s="393"/>
      <c r="JNH136" s="394"/>
      <c r="JNI136" s="395"/>
      <c r="JNJ136" s="389"/>
      <c r="JNK136" s="390"/>
      <c r="JNL136" s="391"/>
      <c r="JNM136" s="392"/>
      <c r="JNN136" s="393"/>
      <c r="JNO136" s="394"/>
      <c r="JNP136" s="395"/>
      <c r="JNQ136" s="389"/>
      <c r="JNR136" s="390"/>
      <c r="JNS136" s="391"/>
      <c r="JNT136" s="392"/>
      <c r="JNU136" s="393"/>
      <c r="JNV136" s="394"/>
      <c r="JNW136" s="395"/>
      <c r="JNX136" s="389"/>
      <c r="JNY136" s="390"/>
      <c r="JNZ136" s="391"/>
      <c r="JOA136" s="392"/>
      <c r="JOB136" s="393"/>
      <c r="JOC136" s="394"/>
      <c r="JOD136" s="395"/>
      <c r="JOE136" s="389"/>
      <c r="JOF136" s="390"/>
      <c r="JOG136" s="391"/>
      <c r="JOH136" s="392"/>
      <c r="JOI136" s="393"/>
      <c r="JOJ136" s="394"/>
      <c r="JOK136" s="395"/>
      <c r="JOL136" s="389"/>
      <c r="JOM136" s="390"/>
      <c r="JON136" s="391"/>
      <c r="JOO136" s="392"/>
      <c r="JOP136" s="393"/>
      <c r="JOQ136" s="394"/>
      <c r="JOR136" s="395"/>
      <c r="JOS136" s="389"/>
      <c r="JOT136" s="390"/>
      <c r="JOU136" s="391"/>
      <c r="JOV136" s="392"/>
      <c r="JOW136" s="393"/>
      <c r="JOX136" s="394"/>
      <c r="JOY136" s="395"/>
      <c r="JOZ136" s="389"/>
      <c r="JPA136" s="390"/>
      <c r="JPB136" s="391"/>
      <c r="JPC136" s="392"/>
      <c r="JPD136" s="393"/>
      <c r="JPE136" s="394"/>
      <c r="JPF136" s="395"/>
      <c r="JPG136" s="389"/>
      <c r="JPH136" s="390"/>
      <c r="JPI136" s="391"/>
      <c r="JPJ136" s="392"/>
      <c r="JPK136" s="393"/>
      <c r="JPL136" s="394"/>
      <c r="JPM136" s="395"/>
      <c r="JPN136" s="389"/>
      <c r="JPO136" s="390"/>
      <c r="JPP136" s="391"/>
      <c r="JPQ136" s="392"/>
      <c r="JPR136" s="393"/>
      <c r="JPS136" s="394"/>
      <c r="JPT136" s="395"/>
      <c r="JPU136" s="389"/>
      <c r="JPV136" s="390"/>
      <c r="JPW136" s="391"/>
      <c r="JPX136" s="392"/>
      <c r="JPY136" s="393"/>
      <c r="JPZ136" s="394"/>
      <c r="JQA136" s="395"/>
      <c r="JQB136" s="389"/>
      <c r="JQC136" s="390"/>
      <c r="JQD136" s="391"/>
      <c r="JQE136" s="392"/>
      <c r="JQF136" s="393"/>
      <c r="JQG136" s="394"/>
      <c r="JQH136" s="395"/>
      <c r="JQI136" s="389"/>
      <c r="JQJ136" s="390"/>
      <c r="JQK136" s="391"/>
      <c r="JQL136" s="392"/>
      <c r="JQM136" s="393"/>
      <c r="JQN136" s="394"/>
      <c r="JQO136" s="395"/>
      <c r="JQP136" s="389"/>
      <c r="JQQ136" s="390"/>
      <c r="JQR136" s="391"/>
      <c r="JQS136" s="392"/>
      <c r="JQT136" s="393"/>
      <c r="JQU136" s="394"/>
      <c r="JQV136" s="395"/>
      <c r="JQW136" s="389"/>
      <c r="JQX136" s="390"/>
      <c r="JQY136" s="391"/>
      <c r="JQZ136" s="392"/>
      <c r="JRA136" s="393"/>
      <c r="JRB136" s="394"/>
      <c r="JRC136" s="395"/>
      <c r="JRD136" s="389"/>
      <c r="JRE136" s="390"/>
      <c r="JRF136" s="391"/>
      <c r="JRG136" s="392"/>
      <c r="JRH136" s="393"/>
      <c r="JRI136" s="394"/>
      <c r="JRJ136" s="395"/>
      <c r="JRK136" s="389"/>
      <c r="JRL136" s="390"/>
      <c r="JRM136" s="391"/>
      <c r="JRN136" s="392"/>
      <c r="JRO136" s="393"/>
      <c r="JRP136" s="394"/>
      <c r="JRQ136" s="395"/>
      <c r="JRR136" s="389"/>
      <c r="JRS136" s="390"/>
      <c r="JRT136" s="391"/>
      <c r="JRU136" s="392"/>
      <c r="JRV136" s="393"/>
      <c r="JRW136" s="394"/>
      <c r="JRX136" s="395"/>
      <c r="JRY136" s="389"/>
      <c r="JRZ136" s="390"/>
      <c r="JSA136" s="391"/>
      <c r="JSB136" s="392"/>
      <c r="JSC136" s="393"/>
      <c r="JSD136" s="394"/>
      <c r="JSE136" s="395"/>
      <c r="JSF136" s="389"/>
      <c r="JSG136" s="390"/>
      <c r="JSH136" s="391"/>
      <c r="JSI136" s="392"/>
      <c r="JSJ136" s="393"/>
      <c r="JSK136" s="394"/>
      <c r="JSL136" s="395"/>
      <c r="JSM136" s="389"/>
      <c r="JSN136" s="390"/>
      <c r="JSO136" s="391"/>
      <c r="JSP136" s="392"/>
      <c r="JSQ136" s="393"/>
      <c r="JSR136" s="394"/>
      <c r="JSS136" s="395"/>
      <c r="JST136" s="389"/>
      <c r="JSU136" s="390"/>
      <c r="JSV136" s="391"/>
      <c r="JSW136" s="392"/>
      <c r="JSX136" s="393"/>
      <c r="JSY136" s="394"/>
      <c r="JSZ136" s="395"/>
      <c r="JTA136" s="389"/>
      <c r="JTB136" s="390"/>
      <c r="JTC136" s="391"/>
      <c r="JTD136" s="392"/>
      <c r="JTE136" s="393"/>
      <c r="JTF136" s="394"/>
      <c r="JTG136" s="395"/>
      <c r="JTH136" s="389"/>
      <c r="JTI136" s="390"/>
      <c r="JTJ136" s="391"/>
      <c r="JTK136" s="392"/>
      <c r="JTL136" s="393"/>
      <c r="JTM136" s="394"/>
      <c r="JTN136" s="395"/>
      <c r="JTO136" s="389"/>
      <c r="JTP136" s="390"/>
      <c r="JTQ136" s="391"/>
      <c r="JTR136" s="392"/>
      <c r="JTS136" s="393"/>
      <c r="JTT136" s="394"/>
      <c r="JTU136" s="395"/>
      <c r="JTV136" s="389"/>
      <c r="JTW136" s="390"/>
      <c r="JTX136" s="391"/>
      <c r="JTY136" s="392"/>
      <c r="JTZ136" s="393"/>
      <c r="JUA136" s="394"/>
      <c r="JUB136" s="395"/>
      <c r="JUC136" s="389"/>
      <c r="JUD136" s="390"/>
      <c r="JUE136" s="391"/>
      <c r="JUF136" s="392"/>
      <c r="JUG136" s="393"/>
      <c r="JUH136" s="394"/>
      <c r="JUI136" s="395"/>
      <c r="JUJ136" s="389"/>
      <c r="JUK136" s="390"/>
      <c r="JUL136" s="391"/>
      <c r="JUM136" s="392"/>
      <c r="JUN136" s="393"/>
      <c r="JUO136" s="394"/>
      <c r="JUP136" s="395"/>
      <c r="JUQ136" s="389"/>
      <c r="JUR136" s="390"/>
      <c r="JUS136" s="391"/>
      <c r="JUT136" s="392"/>
      <c r="JUU136" s="393"/>
      <c r="JUV136" s="394"/>
      <c r="JUW136" s="395"/>
      <c r="JUX136" s="389"/>
      <c r="JUY136" s="390"/>
      <c r="JUZ136" s="391"/>
      <c r="JVA136" s="392"/>
      <c r="JVB136" s="393"/>
      <c r="JVC136" s="394"/>
      <c r="JVD136" s="395"/>
      <c r="JVE136" s="389"/>
      <c r="JVF136" s="390"/>
      <c r="JVG136" s="391"/>
      <c r="JVH136" s="392"/>
      <c r="JVI136" s="393"/>
      <c r="JVJ136" s="394"/>
      <c r="JVK136" s="395"/>
      <c r="JVL136" s="389"/>
      <c r="JVM136" s="390"/>
      <c r="JVN136" s="391"/>
      <c r="JVO136" s="392"/>
      <c r="JVP136" s="393"/>
      <c r="JVQ136" s="394"/>
      <c r="JVR136" s="395"/>
      <c r="JVS136" s="389"/>
      <c r="JVT136" s="390"/>
      <c r="JVU136" s="391"/>
      <c r="JVV136" s="392"/>
      <c r="JVW136" s="393"/>
      <c r="JVX136" s="394"/>
      <c r="JVY136" s="395"/>
      <c r="JVZ136" s="389"/>
      <c r="JWA136" s="390"/>
      <c r="JWB136" s="391"/>
      <c r="JWC136" s="392"/>
      <c r="JWD136" s="393"/>
      <c r="JWE136" s="394"/>
      <c r="JWF136" s="395"/>
      <c r="JWG136" s="389"/>
      <c r="JWH136" s="390"/>
      <c r="JWI136" s="391"/>
      <c r="JWJ136" s="392"/>
      <c r="JWK136" s="393"/>
      <c r="JWL136" s="394"/>
      <c r="JWM136" s="395"/>
      <c r="JWN136" s="389"/>
      <c r="JWO136" s="390"/>
      <c r="JWP136" s="391"/>
      <c r="JWQ136" s="392"/>
      <c r="JWR136" s="393"/>
      <c r="JWS136" s="394"/>
      <c r="JWT136" s="395"/>
      <c r="JWU136" s="389"/>
      <c r="JWV136" s="390"/>
      <c r="JWW136" s="391"/>
      <c r="JWX136" s="392"/>
      <c r="JWY136" s="393"/>
      <c r="JWZ136" s="394"/>
      <c r="JXA136" s="395"/>
      <c r="JXB136" s="389"/>
      <c r="JXC136" s="390"/>
      <c r="JXD136" s="391"/>
      <c r="JXE136" s="392"/>
      <c r="JXF136" s="393"/>
      <c r="JXG136" s="394"/>
      <c r="JXH136" s="395"/>
      <c r="JXI136" s="389"/>
      <c r="JXJ136" s="390"/>
      <c r="JXK136" s="391"/>
      <c r="JXL136" s="392"/>
      <c r="JXM136" s="393"/>
      <c r="JXN136" s="394"/>
      <c r="JXO136" s="395"/>
      <c r="JXP136" s="389"/>
      <c r="JXQ136" s="390"/>
      <c r="JXR136" s="391"/>
      <c r="JXS136" s="392"/>
      <c r="JXT136" s="393"/>
      <c r="JXU136" s="394"/>
      <c r="JXV136" s="395"/>
      <c r="JXW136" s="389"/>
      <c r="JXX136" s="390"/>
      <c r="JXY136" s="391"/>
      <c r="JXZ136" s="392"/>
      <c r="JYA136" s="393"/>
      <c r="JYB136" s="394"/>
      <c r="JYC136" s="395"/>
      <c r="JYD136" s="389"/>
      <c r="JYE136" s="390"/>
      <c r="JYF136" s="391"/>
      <c r="JYG136" s="392"/>
      <c r="JYH136" s="393"/>
      <c r="JYI136" s="394"/>
      <c r="JYJ136" s="395"/>
      <c r="JYK136" s="389"/>
      <c r="JYL136" s="390"/>
      <c r="JYM136" s="391"/>
      <c r="JYN136" s="392"/>
      <c r="JYO136" s="393"/>
      <c r="JYP136" s="394"/>
      <c r="JYQ136" s="395"/>
      <c r="JYR136" s="389"/>
      <c r="JYS136" s="390"/>
      <c r="JYT136" s="391"/>
      <c r="JYU136" s="392"/>
      <c r="JYV136" s="393"/>
      <c r="JYW136" s="394"/>
      <c r="JYX136" s="395"/>
      <c r="JYY136" s="389"/>
      <c r="JYZ136" s="390"/>
      <c r="JZA136" s="391"/>
      <c r="JZB136" s="392"/>
      <c r="JZC136" s="393"/>
      <c r="JZD136" s="394"/>
      <c r="JZE136" s="395"/>
      <c r="JZF136" s="389"/>
      <c r="JZG136" s="390"/>
      <c r="JZH136" s="391"/>
      <c r="JZI136" s="392"/>
      <c r="JZJ136" s="393"/>
      <c r="JZK136" s="394"/>
      <c r="JZL136" s="395"/>
      <c r="JZM136" s="389"/>
      <c r="JZN136" s="390"/>
      <c r="JZO136" s="391"/>
      <c r="JZP136" s="392"/>
      <c r="JZQ136" s="393"/>
      <c r="JZR136" s="394"/>
      <c r="JZS136" s="395"/>
      <c r="JZT136" s="389"/>
      <c r="JZU136" s="390"/>
      <c r="JZV136" s="391"/>
      <c r="JZW136" s="392"/>
      <c r="JZX136" s="393"/>
      <c r="JZY136" s="394"/>
      <c r="JZZ136" s="395"/>
      <c r="KAA136" s="389"/>
      <c r="KAB136" s="390"/>
      <c r="KAC136" s="391"/>
      <c r="KAD136" s="392"/>
      <c r="KAE136" s="393"/>
      <c r="KAF136" s="394"/>
      <c r="KAG136" s="395"/>
      <c r="KAH136" s="389"/>
      <c r="KAI136" s="390"/>
      <c r="KAJ136" s="391"/>
      <c r="KAK136" s="392"/>
      <c r="KAL136" s="393"/>
      <c r="KAM136" s="394"/>
      <c r="KAN136" s="395"/>
      <c r="KAO136" s="389"/>
      <c r="KAP136" s="390"/>
      <c r="KAQ136" s="391"/>
      <c r="KAR136" s="392"/>
      <c r="KAS136" s="393"/>
      <c r="KAT136" s="394"/>
      <c r="KAU136" s="395"/>
      <c r="KAV136" s="389"/>
      <c r="KAW136" s="390"/>
      <c r="KAX136" s="391"/>
      <c r="KAY136" s="392"/>
      <c r="KAZ136" s="393"/>
      <c r="KBA136" s="394"/>
      <c r="KBB136" s="395"/>
      <c r="KBC136" s="389"/>
      <c r="KBD136" s="390"/>
      <c r="KBE136" s="391"/>
      <c r="KBF136" s="392"/>
      <c r="KBG136" s="393"/>
      <c r="KBH136" s="394"/>
      <c r="KBI136" s="395"/>
      <c r="KBJ136" s="389"/>
      <c r="KBK136" s="390"/>
      <c r="KBL136" s="391"/>
      <c r="KBM136" s="392"/>
      <c r="KBN136" s="393"/>
      <c r="KBO136" s="394"/>
      <c r="KBP136" s="395"/>
      <c r="KBQ136" s="389"/>
      <c r="KBR136" s="390"/>
      <c r="KBS136" s="391"/>
      <c r="KBT136" s="392"/>
      <c r="KBU136" s="393"/>
      <c r="KBV136" s="394"/>
      <c r="KBW136" s="395"/>
      <c r="KBX136" s="389"/>
      <c r="KBY136" s="390"/>
      <c r="KBZ136" s="391"/>
      <c r="KCA136" s="392"/>
      <c r="KCB136" s="393"/>
      <c r="KCC136" s="394"/>
      <c r="KCD136" s="395"/>
      <c r="KCE136" s="389"/>
      <c r="KCF136" s="390"/>
      <c r="KCG136" s="391"/>
      <c r="KCH136" s="392"/>
      <c r="KCI136" s="393"/>
      <c r="KCJ136" s="394"/>
      <c r="KCK136" s="395"/>
      <c r="KCL136" s="389"/>
      <c r="KCM136" s="390"/>
      <c r="KCN136" s="391"/>
      <c r="KCO136" s="392"/>
      <c r="KCP136" s="393"/>
      <c r="KCQ136" s="394"/>
      <c r="KCR136" s="395"/>
      <c r="KCS136" s="389"/>
      <c r="KCT136" s="390"/>
      <c r="KCU136" s="391"/>
      <c r="KCV136" s="392"/>
      <c r="KCW136" s="393"/>
      <c r="KCX136" s="394"/>
      <c r="KCY136" s="395"/>
      <c r="KCZ136" s="389"/>
      <c r="KDA136" s="390"/>
      <c r="KDB136" s="391"/>
      <c r="KDC136" s="392"/>
      <c r="KDD136" s="393"/>
      <c r="KDE136" s="394"/>
      <c r="KDF136" s="395"/>
      <c r="KDG136" s="389"/>
      <c r="KDH136" s="390"/>
      <c r="KDI136" s="391"/>
      <c r="KDJ136" s="392"/>
      <c r="KDK136" s="393"/>
      <c r="KDL136" s="394"/>
      <c r="KDM136" s="395"/>
      <c r="KDN136" s="389"/>
      <c r="KDO136" s="390"/>
      <c r="KDP136" s="391"/>
      <c r="KDQ136" s="392"/>
      <c r="KDR136" s="393"/>
      <c r="KDS136" s="394"/>
      <c r="KDT136" s="395"/>
      <c r="KDU136" s="389"/>
      <c r="KDV136" s="390"/>
      <c r="KDW136" s="391"/>
      <c r="KDX136" s="392"/>
      <c r="KDY136" s="393"/>
      <c r="KDZ136" s="394"/>
      <c r="KEA136" s="395"/>
      <c r="KEB136" s="389"/>
      <c r="KEC136" s="390"/>
      <c r="KED136" s="391"/>
      <c r="KEE136" s="392"/>
      <c r="KEF136" s="393"/>
      <c r="KEG136" s="394"/>
      <c r="KEH136" s="395"/>
      <c r="KEI136" s="389"/>
      <c r="KEJ136" s="390"/>
      <c r="KEK136" s="391"/>
      <c r="KEL136" s="392"/>
      <c r="KEM136" s="393"/>
      <c r="KEN136" s="394"/>
      <c r="KEO136" s="395"/>
      <c r="KEP136" s="389"/>
      <c r="KEQ136" s="390"/>
      <c r="KER136" s="391"/>
      <c r="KES136" s="392"/>
      <c r="KET136" s="393"/>
      <c r="KEU136" s="394"/>
      <c r="KEV136" s="395"/>
      <c r="KEW136" s="389"/>
      <c r="KEX136" s="390"/>
      <c r="KEY136" s="391"/>
      <c r="KEZ136" s="392"/>
      <c r="KFA136" s="393"/>
      <c r="KFB136" s="394"/>
      <c r="KFC136" s="395"/>
      <c r="KFD136" s="389"/>
      <c r="KFE136" s="390"/>
      <c r="KFF136" s="391"/>
      <c r="KFG136" s="392"/>
      <c r="KFH136" s="393"/>
      <c r="KFI136" s="394"/>
      <c r="KFJ136" s="395"/>
      <c r="KFK136" s="389"/>
      <c r="KFL136" s="390"/>
      <c r="KFM136" s="391"/>
      <c r="KFN136" s="392"/>
      <c r="KFO136" s="393"/>
      <c r="KFP136" s="394"/>
      <c r="KFQ136" s="395"/>
      <c r="KFR136" s="389"/>
      <c r="KFS136" s="390"/>
      <c r="KFT136" s="391"/>
      <c r="KFU136" s="392"/>
      <c r="KFV136" s="393"/>
      <c r="KFW136" s="394"/>
      <c r="KFX136" s="395"/>
      <c r="KFY136" s="389"/>
      <c r="KFZ136" s="390"/>
      <c r="KGA136" s="391"/>
      <c r="KGB136" s="392"/>
      <c r="KGC136" s="393"/>
      <c r="KGD136" s="394"/>
      <c r="KGE136" s="395"/>
      <c r="KGF136" s="389"/>
      <c r="KGG136" s="390"/>
      <c r="KGH136" s="391"/>
      <c r="KGI136" s="392"/>
      <c r="KGJ136" s="393"/>
      <c r="KGK136" s="394"/>
      <c r="KGL136" s="395"/>
      <c r="KGM136" s="389"/>
      <c r="KGN136" s="390"/>
      <c r="KGO136" s="391"/>
      <c r="KGP136" s="392"/>
      <c r="KGQ136" s="393"/>
      <c r="KGR136" s="394"/>
      <c r="KGS136" s="395"/>
      <c r="KGT136" s="389"/>
      <c r="KGU136" s="390"/>
      <c r="KGV136" s="391"/>
      <c r="KGW136" s="392"/>
      <c r="KGX136" s="393"/>
      <c r="KGY136" s="394"/>
      <c r="KGZ136" s="395"/>
      <c r="KHA136" s="389"/>
      <c r="KHB136" s="390"/>
      <c r="KHC136" s="391"/>
      <c r="KHD136" s="392"/>
      <c r="KHE136" s="393"/>
      <c r="KHF136" s="394"/>
      <c r="KHG136" s="395"/>
      <c r="KHH136" s="389"/>
      <c r="KHI136" s="390"/>
      <c r="KHJ136" s="391"/>
      <c r="KHK136" s="392"/>
      <c r="KHL136" s="393"/>
      <c r="KHM136" s="394"/>
      <c r="KHN136" s="395"/>
      <c r="KHO136" s="389"/>
      <c r="KHP136" s="390"/>
      <c r="KHQ136" s="391"/>
      <c r="KHR136" s="392"/>
      <c r="KHS136" s="393"/>
      <c r="KHT136" s="394"/>
      <c r="KHU136" s="395"/>
      <c r="KHV136" s="389"/>
      <c r="KHW136" s="390"/>
      <c r="KHX136" s="391"/>
      <c r="KHY136" s="392"/>
      <c r="KHZ136" s="393"/>
      <c r="KIA136" s="394"/>
      <c r="KIB136" s="395"/>
      <c r="KIC136" s="389"/>
      <c r="KID136" s="390"/>
      <c r="KIE136" s="391"/>
      <c r="KIF136" s="392"/>
      <c r="KIG136" s="393"/>
      <c r="KIH136" s="394"/>
      <c r="KII136" s="395"/>
      <c r="KIJ136" s="389"/>
      <c r="KIK136" s="390"/>
      <c r="KIL136" s="391"/>
      <c r="KIM136" s="392"/>
      <c r="KIN136" s="393"/>
      <c r="KIO136" s="394"/>
      <c r="KIP136" s="395"/>
      <c r="KIQ136" s="389"/>
      <c r="KIR136" s="390"/>
      <c r="KIS136" s="391"/>
      <c r="KIT136" s="392"/>
      <c r="KIU136" s="393"/>
      <c r="KIV136" s="394"/>
      <c r="KIW136" s="395"/>
      <c r="KIX136" s="389"/>
      <c r="KIY136" s="390"/>
      <c r="KIZ136" s="391"/>
      <c r="KJA136" s="392"/>
      <c r="KJB136" s="393"/>
      <c r="KJC136" s="394"/>
      <c r="KJD136" s="395"/>
      <c r="KJE136" s="389"/>
      <c r="KJF136" s="390"/>
      <c r="KJG136" s="391"/>
      <c r="KJH136" s="392"/>
      <c r="KJI136" s="393"/>
      <c r="KJJ136" s="394"/>
      <c r="KJK136" s="395"/>
      <c r="KJL136" s="389"/>
      <c r="KJM136" s="390"/>
      <c r="KJN136" s="391"/>
      <c r="KJO136" s="392"/>
      <c r="KJP136" s="393"/>
      <c r="KJQ136" s="394"/>
      <c r="KJR136" s="395"/>
      <c r="KJS136" s="389"/>
      <c r="KJT136" s="390"/>
      <c r="KJU136" s="391"/>
      <c r="KJV136" s="392"/>
      <c r="KJW136" s="393"/>
      <c r="KJX136" s="394"/>
      <c r="KJY136" s="395"/>
      <c r="KJZ136" s="389"/>
      <c r="KKA136" s="390"/>
      <c r="KKB136" s="391"/>
      <c r="KKC136" s="392"/>
      <c r="KKD136" s="393"/>
      <c r="KKE136" s="394"/>
      <c r="KKF136" s="395"/>
      <c r="KKG136" s="389"/>
      <c r="KKH136" s="390"/>
      <c r="KKI136" s="391"/>
      <c r="KKJ136" s="392"/>
      <c r="KKK136" s="393"/>
      <c r="KKL136" s="394"/>
      <c r="KKM136" s="395"/>
      <c r="KKN136" s="389"/>
      <c r="KKO136" s="390"/>
      <c r="KKP136" s="391"/>
      <c r="KKQ136" s="392"/>
      <c r="KKR136" s="393"/>
      <c r="KKS136" s="394"/>
      <c r="KKT136" s="395"/>
      <c r="KKU136" s="389"/>
      <c r="KKV136" s="390"/>
      <c r="KKW136" s="391"/>
      <c r="KKX136" s="392"/>
      <c r="KKY136" s="393"/>
      <c r="KKZ136" s="394"/>
      <c r="KLA136" s="395"/>
      <c r="KLB136" s="389"/>
      <c r="KLC136" s="390"/>
      <c r="KLD136" s="391"/>
      <c r="KLE136" s="392"/>
      <c r="KLF136" s="393"/>
      <c r="KLG136" s="394"/>
      <c r="KLH136" s="395"/>
      <c r="KLI136" s="389"/>
      <c r="KLJ136" s="390"/>
      <c r="KLK136" s="391"/>
      <c r="KLL136" s="392"/>
      <c r="KLM136" s="393"/>
      <c r="KLN136" s="394"/>
      <c r="KLO136" s="395"/>
      <c r="KLP136" s="389"/>
      <c r="KLQ136" s="390"/>
      <c r="KLR136" s="391"/>
      <c r="KLS136" s="392"/>
      <c r="KLT136" s="393"/>
      <c r="KLU136" s="394"/>
      <c r="KLV136" s="395"/>
      <c r="KLW136" s="389"/>
      <c r="KLX136" s="390"/>
      <c r="KLY136" s="391"/>
      <c r="KLZ136" s="392"/>
      <c r="KMA136" s="393"/>
      <c r="KMB136" s="394"/>
      <c r="KMC136" s="395"/>
      <c r="KMD136" s="389"/>
      <c r="KME136" s="390"/>
      <c r="KMF136" s="391"/>
      <c r="KMG136" s="392"/>
      <c r="KMH136" s="393"/>
      <c r="KMI136" s="394"/>
      <c r="KMJ136" s="395"/>
      <c r="KMK136" s="389"/>
      <c r="KML136" s="390"/>
      <c r="KMM136" s="391"/>
      <c r="KMN136" s="392"/>
      <c r="KMO136" s="393"/>
      <c r="KMP136" s="394"/>
      <c r="KMQ136" s="395"/>
      <c r="KMR136" s="389"/>
      <c r="KMS136" s="390"/>
      <c r="KMT136" s="391"/>
      <c r="KMU136" s="392"/>
      <c r="KMV136" s="393"/>
      <c r="KMW136" s="394"/>
      <c r="KMX136" s="395"/>
      <c r="KMY136" s="389"/>
      <c r="KMZ136" s="390"/>
      <c r="KNA136" s="391"/>
      <c r="KNB136" s="392"/>
      <c r="KNC136" s="393"/>
      <c r="KND136" s="394"/>
      <c r="KNE136" s="395"/>
      <c r="KNF136" s="389"/>
      <c r="KNG136" s="390"/>
      <c r="KNH136" s="391"/>
      <c r="KNI136" s="392"/>
      <c r="KNJ136" s="393"/>
      <c r="KNK136" s="394"/>
      <c r="KNL136" s="395"/>
      <c r="KNM136" s="389"/>
      <c r="KNN136" s="390"/>
      <c r="KNO136" s="391"/>
      <c r="KNP136" s="392"/>
      <c r="KNQ136" s="393"/>
      <c r="KNR136" s="394"/>
      <c r="KNS136" s="395"/>
      <c r="KNT136" s="389"/>
      <c r="KNU136" s="390"/>
      <c r="KNV136" s="391"/>
      <c r="KNW136" s="392"/>
      <c r="KNX136" s="393"/>
      <c r="KNY136" s="394"/>
      <c r="KNZ136" s="395"/>
      <c r="KOA136" s="389"/>
      <c r="KOB136" s="390"/>
      <c r="KOC136" s="391"/>
      <c r="KOD136" s="392"/>
      <c r="KOE136" s="393"/>
      <c r="KOF136" s="394"/>
      <c r="KOG136" s="395"/>
      <c r="KOH136" s="389"/>
      <c r="KOI136" s="390"/>
      <c r="KOJ136" s="391"/>
      <c r="KOK136" s="392"/>
      <c r="KOL136" s="393"/>
      <c r="KOM136" s="394"/>
      <c r="KON136" s="395"/>
      <c r="KOO136" s="389"/>
      <c r="KOP136" s="390"/>
      <c r="KOQ136" s="391"/>
      <c r="KOR136" s="392"/>
      <c r="KOS136" s="393"/>
      <c r="KOT136" s="394"/>
      <c r="KOU136" s="395"/>
      <c r="KOV136" s="389"/>
      <c r="KOW136" s="390"/>
      <c r="KOX136" s="391"/>
      <c r="KOY136" s="392"/>
      <c r="KOZ136" s="393"/>
      <c r="KPA136" s="394"/>
      <c r="KPB136" s="395"/>
      <c r="KPC136" s="389"/>
      <c r="KPD136" s="390"/>
      <c r="KPE136" s="391"/>
      <c r="KPF136" s="392"/>
      <c r="KPG136" s="393"/>
      <c r="KPH136" s="394"/>
      <c r="KPI136" s="395"/>
      <c r="KPJ136" s="389"/>
      <c r="KPK136" s="390"/>
      <c r="KPL136" s="391"/>
      <c r="KPM136" s="392"/>
      <c r="KPN136" s="393"/>
      <c r="KPO136" s="394"/>
      <c r="KPP136" s="395"/>
      <c r="KPQ136" s="389"/>
      <c r="KPR136" s="390"/>
      <c r="KPS136" s="391"/>
      <c r="KPT136" s="392"/>
      <c r="KPU136" s="393"/>
      <c r="KPV136" s="394"/>
      <c r="KPW136" s="395"/>
      <c r="KPX136" s="389"/>
      <c r="KPY136" s="390"/>
      <c r="KPZ136" s="391"/>
      <c r="KQA136" s="392"/>
      <c r="KQB136" s="393"/>
      <c r="KQC136" s="394"/>
      <c r="KQD136" s="395"/>
      <c r="KQE136" s="389"/>
      <c r="KQF136" s="390"/>
      <c r="KQG136" s="391"/>
      <c r="KQH136" s="392"/>
      <c r="KQI136" s="393"/>
      <c r="KQJ136" s="394"/>
      <c r="KQK136" s="395"/>
      <c r="KQL136" s="389"/>
      <c r="KQM136" s="390"/>
      <c r="KQN136" s="391"/>
      <c r="KQO136" s="392"/>
      <c r="KQP136" s="393"/>
      <c r="KQQ136" s="394"/>
      <c r="KQR136" s="395"/>
      <c r="KQS136" s="389"/>
      <c r="KQT136" s="390"/>
      <c r="KQU136" s="391"/>
      <c r="KQV136" s="392"/>
      <c r="KQW136" s="393"/>
      <c r="KQX136" s="394"/>
      <c r="KQY136" s="395"/>
      <c r="KQZ136" s="389"/>
      <c r="KRA136" s="390"/>
      <c r="KRB136" s="391"/>
      <c r="KRC136" s="392"/>
      <c r="KRD136" s="393"/>
      <c r="KRE136" s="394"/>
      <c r="KRF136" s="395"/>
      <c r="KRG136" s="389"/>
      <c r="KRH136" s="390"/>
      <c r="KRI136" s="391"/>
      <c r="KRJ136" s="392"/>
      <c r="KRK136" s="393"/>
      <c r="KRL136" s="394"/>
      <c r="KRM136" s="395"/>
      <c r="KRN136" s="389"/>
      <c r="KRO136" s="390"/>
      <c r="KRP136" s="391"/>
      <c r="KRQ136" s="392"/>
      <c r="KRR136" s="393"/>
      <c r="KRS136" s="394"/>
      <c r="KRT136" s="395"/>
      <c r="KRU136" s="389"/>
      <c r="KRV136" s="390"/>
      <c r="KRW136" s="391"/>
      <c r="KRX136" s="392"/>
      <c r="KRY136" s="393"/>
      <c r="KRZ136" s="394"/>
      <c r="KSA136" s="395"/>
      <c r="KSB136" s="389"/>
      <c r="KSC136" s="390"/>
      <c r="KSD136" s="391"/>
      <c r="KSE136" s="392"/>
      <c r="KSF136" s="393"/>
      <c r="KSG136" s="394"/>
      <c r="KSH136" s="395"/>
      <c r="KSI136" s="389"/>
      <c r="KSJ136" s="390"/>
      <c r="KSK136" s="391"/>
      <c r="KSL136" s="392"/>
      <c r="KSM136" s="393"/>
      <c r="KSN136" s="394"/>
      <c r="KSO136" s="395"/>
      <c r="KSP136" s="389"/>
      <c r="KSQ136" s="390"/>
      <c r="KSR136" s="391"/>
      <c r="KSS136" s="392"/>
      <c r="KST136" s="393"/>
      <c r="KSU136" s="394"/>
      <c r="KSV136" s="395"/>
      <c r="KSW136" s="389"/>
      <c r="KSX136" s="390"/>
      <c r="KSY136" s="391"/>
      <c r="KSZ136" s="392"/>
      <c r="KTA136" s="393"/>
      <c r="KTB136" s="394"/>
      <c r="KTC136" s="395"/>
      <c r="KTD136" s="389"/>
      <c r="KTE136" s="390"/>
      <c r="KTF136" s="391"/>
      <c r="KTG136" s="392"/>
      <c r="KTH136" s="393"/>
      <c r="KTI136" s="394"/>
      <c r="KTJ136" s="395"/>
      <c r="KTK136" s="389"/>
      <c r="KTL136" s="390"/>
      <c r="KTM136" s="391"/>
      <c r="KTN136" s="392"/>
      <c r="KTO136" s="393"/>
      <c r="KTP136" s="394"/>
      <c r="KTQ136" s="395"/>
      <c r="KTR136" s="389"/>
      <c r="KTS136" s="390"/>
      <c r="KTT136" s="391"/>
      <c r="KTU136" s="392"/>
      <c r="KTV136" s="393"/>
      <c r="KTW136" s="394"/>
      <c r="KTX136" s="395"/>
      <c r="KTY136" s="389"/>
      <c r="KTZ136" s="390"/>
      <c r="KUA136" s="391"/>
      <c r="KUB136" s="392"/>
      <c r="KUC136" s="393"/>
      <c r="KUD136" s="394"/>
      <c r="KUE136" s="395"/>
      <c r="KUF136" s="389"/>
      <c r="KUG136" s="390"/>
      <c r="KUH136" s="391"/>
      <c r="KUI136" s="392"/>
      <c r="KUJ136" s="393"/>
      <c r="KUK136" s="394"/>
      <c r="KUL136" s="395"/>
      <c r="KUM136" s="389"/>
      <c r="KUN136" s="390"/>
      <c r="KUO136" s="391"/>
      <c r="KUP136" s="392"/>
      <c r="KUQ136" s="393"/>
      <c r="KUR136" s="394"/>
      <c r="KUS136" s="395"/>
      <c r="KUT136" s="389"/>
      <c r="KUU136" s="390"/>
      <c r="KUV136" s="391"/>
      <c r="KUW136" s="392"/>
      <c r="KUX136" s="393"/>
      <c r="KUY136" s="394"/>
      <c r="KUZ136" s="395"/>
      <c r="KVA136" s="389"/>
      <c r="KVB136" s="390"/>
      <c r="KVC136" s="391"/>
      <c r="KVD136" s="392"/>
      <c r="KVE136" s="393"/>
      <c r="KVF136" s="394"/>
      <c r="KVG136" s="395"/>
      <c r="KVH136" s="389"/>
      <c r="KVI136" s="390"/>
      <c r="KVJ136" s="391"/>
      <c r="KVK136" s="392"/>
      <c r="KVL136" s="393"/>
      <c r="KVM136" s="394"/>
      <c r="KVN136" s="395"/>
      <c r="KVO136" s="389"/>
      <c r="KVP136" s="390"/>
      <c r="KVQ136" s="391"/>
      <c r="KVR136" s="392"/>
      <c r="KVS136" s="393"/>
      <c r="KVT136" s="394"/>
      <c r="KVU136" s="395"/>
      <c r="KVV136" s="389"/>
      <c r="KVW136" s="390"/>
      <c r="KVX136" s="391"/>
      <c r="KVY136" s="392"/>
      <c r="KVZ136" s="393"/>
      <c r="KWA136" s="394"/>
      <c r="KWB136" s="395"/>
      <c r="KWC136" s="389"/>
      <c r="KWD136" s="390"/>
      <c r="KWE136" s="391"/>
      <c r="KWF136" s="392"/>
      <c r="KWG136" s="393"/>
      <c r="KWH136" s="394"/>
      <c r="KWI136" s="395"/>
      <c r="KWJ136" s="389"/>
      <c r="KWK136" s="390"/>
      <c r="KWL136" s="391"/>
      <c r="KWM136" s="392"/>
      <c r="KWN136" s="393"/>
      <c r="KWO136" s="394"/>
      <c r="KWP136" s="395"/>
      <c r="KWQ136" s="389"/>
      <c r="KWR136" s="390"/>
      <c r="KWS136" s="391"/>
      <c r="KWT136" s="392"/>
      <c r="KWU136" s="393"/>
      <c r="KWV136" s="394"/>
      <c r="KWW136" s="395"/>
      <c r="KWX136" s="389"/>
      <c r="KWY136" s="390"/>
      <c r="KWZ136" s="391"/>
      <c r="KXA136" s="392"/>
      <c r="KXB136" s="393"/>
      <c r="KXC136" s="394"/>
      <c r="KXD136" s="395"/>
      <c r="KXE136" s="389"/>
      <c r="KXF136" s="390"/>
      <c r="KXG136" s="391"/>
      <c r="KXH136" s="392"/>
      <c r="KXI136" s="393"/>
      <c r="KXJ136" s="394"/>
      <c r="KXK136" s="395"/>
      <c r="KXL136" s="389"/>
      <c r="KXM136" s="390"/>
      <c r="KXN136" s="391"/>
      <c r="KXO136" s="392"/>
      <c r="KXP136" s="393"/>
      <c r="KXQ136" s="394"/>
      <c r="KXR136" s="395"/>
      <c r="KXS136" s="389"/>
      <c r="KXT136" s="390"/>
      <c r="KXU136" s="391"/>
      <c r="KXV136" s="392"/>
      <c r="KXW136" s="393"/>
      <c r="KXX136" s="394"/>
      <c r="KXY136" s="395"/>
      <c r="KXZ136" s="389"/>
      <c r="KYA136" s="390"/>
      <c r="KYB136" s="391"/>
      <c r="KYC136" s="392"/>
      <c r="KYD136" s="393"/>
      <c r="KYE136" s="394"/>
      <c r="KYF136" s="395"/>
      <c r="KYG136" s="389"/>
      <c r="KYH136" s="390"/>
      <c r="KYI136" s="391"/>
      <c r="KYJ136" s="392"/>
      <c r="KYK136" s="393"/>
      <c r="KYL136" s="394"/>
      <c r="KYM136" s="395"/>
      <c r="KYN136" s="389"/>
      <c r="KYO136" s="390"/>
      <c r="KYP136" s="391"/>
      <c r="KYQ136" s="392"/>
      <c r="KYR136" s="393"/>
      <c r="KYS136" s="394"/>
      <c r="KYT136" s="395"/>
      <c r="KYU136" s="389"/>
      <c r="KYV136" s="390"/>
      <c r="KYW136" s="391"/>
      <c r="KYX136" s="392"/>
      <c r="KYY136" s="393"/>
      <c r="KYZ136" s="394"/>
      <c r="KZA136" s="395"/>
      <c r="KZB136" s="389"/>
      <c r="KZC136" s="390"/>
      <c r="KZD136" s="391"/>
      <c r="KZE136" s="392"/>
      <c r="KZF136" s="393"/>
      <c r="KZG136" s="394"/>
      <c r="KZH136" s="395"/>
      <c r="KZI136" s="389"/>
      <c r="KZJ136" s="390"/>
      <c r="KZK136" s="391"/>
      <c r="KZL136" s="392"/>
      <c r="KZM136" s="393"/>
      <c r="KZN136" s="394"/>
      <c r="KZO136" s="395"/>
      <c r="KZP136" s="389"/>
      <c r="KZQ136" s="390"/>
      <c r="KZR136" s="391"/>
      <c r="KZS136" s="392"/>
      <c r="KZT136" s="393"/>
      <c r="KZU136" s="394"/>
      <c r="KZV136" s="395"/>
      <c r="KZW136" s="389"/>
      <c r="KZX136" s="390"/>
      <c r="KZY136" s="391"/>
      <c r="KZZ136" s="392"/>
      <c r="LAA136" s="393"/>
      <c r="LAB136" s="394"/>
      <c r="LAC136" s="395"/>
      <c r="LAD136" s="389"/>
      <c r="LAE136" s="390"/>
      <c r="LAF136" s="391"/>
      <c r="LAG136" s="392"/>
      <c r="LAH136" s="393"/>
      <c r="LAI136" s="394"/>
      <c r="LAJ136" s="395"/>
      <c r="LAK136" s="389"/>
      <c r="LAL136" s="390"/>
      <c r="LAM136" s="391"/>
      <c r="LAN136" s="392"/>
      <c r="LAO136" s="393"/>
      <c r="LAP136" s="394"/>
      <c r="LAQ136" s="395"/>
      <c r="LAR136" s="389"/>
      <c r="LAS136" s="390"/>
      <c r="LAT136" s="391"/>
      <c r="LAU136" s="392"/>
      <c r="LAV136" s="393"/>
      <c r="LAW136" s="394"/>
      <c r="LAX136" s="395"/>
      <c r="LAY136" s="389"/>
      <c r="LAZ136" s="390"/>
      <c r="LBA136" s="391"/>
      <c r="LBB136" s="392"/>
      <c r="LBC136" s="393"/>
      <c r="LBD136" s="394"/>
      <c r="LBE136" s="395"/>
      <c r="LBF136" s="389"/>
      <c r="LBG136" s="390"/>
      <c r="LBH136" s="391"/>
      <c r="LBI136" s="392"/>
      <c r="LBJ136" s="393"/>
      <c r="LBK136" s="394"/>
      <c r="LBL136" s="395"/>
      <c r="LBM136" s="389"/>
      <c r="LBN136" s="390"/>
      <c r="LBO136" s="391"/>
      <c r="LBP136" s="392"/>
      <c r="LBQ136" s="393"/>
      <c r="LBR136" s="394"/>
      <c r="LBS136" s="395"/>
      <c r="LBT136" s="389"/>
      <c r="LBU136" s="390"/>
      <c r="LBV136" s="391"/>
      <c r="LBW136" s="392"/>
      <c r="LBX136" s="393"/>
      <c r="LBY136" s="394"/>
      <c r="LBZ136" s="395"/>
      <c r="LCA136" s="389"/>
      <c r="LCB136" s="390"/>
      <c r="LCC136" s="391"/>
      <c r="LCD136" s="392"/>
      <c r="LCE136" s="393"/>
      <c r="LCF136" s="394"/>
      <c r="LCG136" s="395"/>
      <c r="LCH136" s="389"/>
      <c r="LCI136" s="390"/>
      <c r="LCJ136" s="391"/>
      <c r="LCK136" s="392"/>
      <c r="LCL136" s="393"/>
      <c r="LCM136" s="394"/>
      <c r="LCN136" s="395"/>
      <c r="LCO136" s="389"/>
      <c r="LCP136" s="390"/>
      <c r="LCQ136" s="391"/>
      <c r="LCR136" s="392"/>
      <c r="LCS136" s="393"/>
      <c r="LCT136" s="394"/>
      <c r="LCU136" s="395"/>
      <c r="LCV136" s="389"/>
      <c r="LCW136" s="390"/>
      <c r="LCX136" s="391"/>
      <c r="LCY136" s="392"/>
      <c r="LCZ136" s="393"/>
      <c r="LDA136" s="394"/>
      <c r="LDB136" s="395"/>
      <c r="LDC136" s="389"/>
      <c r="LDD136" s="390"/>
      <c r="LDE136" s="391"/>
      <c r="LDF136" s="392"/>
      <c r="LDG136" s="393"/>
      <c r="LDH136" s="394"/>
      <c r="LDI136" s="395"/>
      <c r="LDJ136" s="389"/>
      <c r="LDK136" s="390"/>
      <c r="LDL136" s="391"/>
      <c r="LDM136" s="392"/>
      <c r="LDN136" s="393"/>
      <c r="LDO136" s="394"/>
      <c r="LDP136" s="395"/>
      <c r="LDQ136" s="389"/>
      <c r="LDR136" s="390"/>
      <c r="LDS136" s="391"/>
      <c r="LDT136" s="392"/>
      <c r="LDU136" s="393"/>
      <c r="LDV136" s="394"/>
      <c r="LDW136" s="395"/>
      <c r="LDX136" s="389"/>
      <c r="LDY136" s="390"/>
      <c r="LDZ136" s="391"/>
      <c r="LEA136" s="392"/>
      <c r="LEB136" s="393"/>
      <c r="LEC136" s="394"/>
      <c r="LED136" s="395"/>
      <c r="LEE136" s="389"/>
      <c r="LEF136" s="390"/>
      <c r="LEG136" s="391"/>
      <c r="LEH136" s="392"/>
      <c r="LEI136" s="393"/>
      <c r="LEJ136" s="394"/>
      <c r="LEK136" s="395"/>
      <c r="LEL136" s="389"/>
      <c r="LEM136" s="390"/>
      <c r="LEN136" s="391"/>
      <c r="LEO136" s="392"/>
      <c r="LEP136" s="393"/>
      <c r="LEQ136" s="394"/>
      <c r="LER136" s="395"/>
      <c r="LES136" s="389"/>
      <c r="LET136" s="390"/>
      <c r="LEU136" s="391"/>
      <c r="LEV136" s="392"/>
      <c r="LEW136" s="393"/>
      <c r="LEX136" s="394"/>
      <c r="LEY136" s="395"/>
      <c r="LEZ136" s="389"/>
      <c r="LFA136" s="390"/>
      <c r="LFB136" s="391"/>
      <c r="LFC136" s="392"/>
      <c r="LFD136" s="393"/>
      <c r="LFE136" s="394"/>
      <c r="LFF136" s="395"/>
      <c r="LFG136" s="389"/>
      <c r="LFH136" s="390"/>
      <c r="LFI136" s="391"/>
      <c r="LFJ136" s="392"/>
      <c r="LFK136" s="393"/>
      <c r="LFL136" s="394"/>
      <c r="LFM136" s="395"/>
      <c r="LFN136" s="389"/>
      <c r="LFO136" s="390"/>
      <c r="LFP136" s="391"/>
      <c r="LFQ136" s="392"/>
      <c r="LFR136" s="393"/>
      <c r="LFS136" s="394"/>
      <c r="LFT136" s="395"/>
      <c r="LFU136" s="389"/>
      <c r="LFV136" s="390"/>
      <c r="LFW136" s="391"/>
      <c r="LFX136" s="392"/>
      <c r="LFY136" s="393"/>
      <c r="LFZ136" s="394"/>
      <c r="LGA136" s="395"/>
      <c r="LGB136" s="389"/>
      <c r="LGC136" s="390"/>
      <c r="LGD136" s="391"/>
      <c r="LGE136" s="392"/>
      <c r="LGF136" s="393"/>
      <c r="LGG136" s="394"/>
      <c r="LGH136" s="395"/>
      <c r="LGI136" s="389"/>
      <c r="LGJ136" s="390"/>
      <c r="LGK136" s="391"/>
      <c r="LGL136" s="392"/>
      <c r="LGM136" s="393"/>
      <c r="LGN136" s="394"/>
      <c r="LGO136" s="395"/>
      <c r="LGP136" s="389"/>
      <c r="LGQ136" s="390"/>
      <c r="LGR136" s="391"/>
      <c r="LGS136" s="392"/>
      <c r="LGT136" s="393"/>
      <c r="LGU136" s="394"/>
      <c r="LGV136" s="395"/>
      <c r="LGW136" s="389"/>
      <c r="LGX136" s="390"/>
      <c r="LGY136" s="391"/>
      <c r="LGZ136" s="392"/>
      <c r="LHA136" s="393"/>
      <c r="LHB136" s="394"/>
      <c r="LHC136" s="395"/>
      <c r="LHD136" s="389"/>
      <c r="LHE136" s="390"/>
      <c r="LHF136" s="391"/>
      <c r="LHG136" s="392"/>
      <c r="LHH136" s="393"/>
      <c r="LHI136" s="394"/>
      <c r="LHJ136" s="395"/>
      <c r="LHK136" s="389"/>
      <c r="LHL136" s="390"/>
      <c r="LHM136" s="391"/>
      <c r="LHN136" s="392"/>
      <c r="LHO136" s="393"/>
      <c r="LHP136" s="394"/>
      <c r="LHQ136" s="395"/>
      <c r="LHR136" s="389"/>
      <c r="LHS136" s="390"/>
      <c r="LHT136" s="391"/>
      <c r="LHU136" s="392"/>
      <c r="LHV136" s="393"/>
      <c r="LHW136" s="394"/>
      <c r="LHX136" s="395"/>
      <c r="LHY136" s="389"/>
      <c r="LHZ136" s="390"/>
      <c r="LIA136" s="391"/>
      <c r="LIB136" s="392"/>
      <c r="LIC136" s="393"/>
      <c r="LID136" s="394"/>
      <c r="LIE136" s="395"/>
      <c r="LIF136" s="389"/>
      <c r="LIG136" s="390"/>
      <c r="LIH136" s="391"/>
      <c r="LII136" s="392"/>
      <c r="LIJ136" s="393"/>
      <c r="LIK136" s="394"/>
      <c r="LIL136" s="395"/>
      <c r="LIM136" s="389"/>
      <c r="LIN136" s="390"/>
      <c r="LIO136" s="391"/>
      <c r="LIP136" s="392"/>
      <c r="LIQ136" s="393"/>
      <c r="LIR136" s="394"/>
      <c r="LIS136" s="395"/>
      <c r="LIT136" s="389"/>
      <c r="LIU136" s="390"/>
      <c r="LIV136" s="391"/>
      <c r="LIW136" s="392"/>
      <c r="LIX136" s="393"/>
      <c r="LIY136" s="394"/>
      <c r="LIZ136" s="395"/>
      <c r="LJA136" s="389"/>
      <c r="LJB136" s="390"/>
      <c r="LJC136" s="391"/>
      <c r="LJD136" s="392"/>
      <c r="LJE136" s="393"/>
      <c r="LJF136" s="394"/>
      <c r="LJG136" s="395"/>
      <c r="LJH136" s="389"/>
      <c r="LJI136" s="390"/>
      <c r="LJJ136" s="391"/>
      <c r="LJK136" s="392"/>
      <c r="LJL136" s="393"/>
      <c r="LJM136" s="394"/>
      <c r="LJN136" s="395"/>
      <c r="LJO136" s="389"/>
      <c r="LJP136" s="390"/>
      <c r="LJQ136" s="391"/>
      <c r="LJR136" s="392"/>
      <c r="LJS136" s="393"/>
      <c r="LJT136" s="394"/>
      <c r="LJU136" s="395"/>
      <c r="LJV136" s="389"/>
      <c r="LJW136" s="390"/>
      <c r="LJX136" s="391"/>
      <c r="LJY136" s="392"/>
      <c r="LJZ136" s="393"/>
      <c r="LKA136" s="394"/>
      <c r="LKB136" s="395"/>
      <c r="LKC136" s="389"/>
      <c r="LKD136" s="390"/>
      <c r="LKE136" s="391"/>
      <c r="LKF136" s="392"/>
      <c r="LKG136" s="393"/>
      <c r="LKH136" s="394"/>
      <c r="LKI136" s="395"/>
      <c r="LKJ136" s="389"/>
      <c r="LKK136" s="390"/>
      <c r="LKL136" s="391"/>
      <c r="LKM136" s="392"/>
      <c r="LKN136" s="393"/>
      <c r="LKO136" s="394"/>
      <c r="LKP136" s="395"/>
      <c r="LKQ136" s="389"/>
      <c r="LKR136" s="390"/>
      <c r="LKS136" s="391"/>
      <c r="LKT136" s="392"/>
      <c r="LKU136" s="393"/>
      <c r="LKV136" s="394"/>
      <c r="LKW136" s="395"/>
      <c r="LKX136" s="389"/>
      <c r="LKY136" s="390"/>
      <c r="LKZ136" s="391"/>
      <c r="LLA136" s="392"/>
      <c r="LLB136" s="393"/>
      <c r="LLC136" s="394"/>
      <c r="LLD136" s="395"/>
      <c r="LLE136" s="389"/>
      <c r="LLF136" s="390"/>
      <c r="LLG136" s="391"/>
      <c r="LLH136" s="392"/>
      <c r="LLI136" s="393"/>
      <c r="LLJ136" s="394"/>
      <c r="LLK136" s="395"/>
      <c r="LLL136" s="389"/>
      <c r="LLM136" s="390"/>
      <c r="LLN136" s="391"/>
      <c r="LLO136" s="392"/>
      <c r="LLP136" s="393"/>
      <c r="LLQ136" s="394"/>
      <c r="LLR136" s="395"/>
      <c r="LLS136" s="389"/>
      <c r="LLT136" s="390"/>
      <c r="LLU136" s="391"/>
      <c r="LLV136" s="392"/>
      <c r="LLW136" s="393"/>
      <c r="LLX136" s="394"/>
      <c r="LLY136" s="395"/>
      <c r="LLZ136" s="389"/>
      <c r="LMA136" s="390"/>
      <c r="LMB136" s="391"/>
      <c r="LMC136" s="392"/>
      <c r="LMD136" s="393"/>
      <c r="LME136" s="394"/>
      <c r="LMF136" s="395"/>
      <c r="LMG136" s="389"/>
      <c r="LMH136" s="390"/>
      <c r="LMI136" s="391"/>
      <c r="LMJ136" s="392"/>
      <c r="LMK136" s="393"/>
      <c r="LML136" s="394"/>
      <c r="LMM136" s="395"/>
      <c r="LMN136" s="389"/>
      <c r="LMO136" s="390"/>
      <c r="LMP136" s="391"/>
      <c r="LMQ136" s="392"/>
      <c r="LMR136" s="393"/>
      <c r="LMS136" s="394"/>
      <c r="LMT136" s="395"/>
      <c r="LMU136" s="389"/>
      <c r="LMV136" s="390"/>
      <c r="LMW136" s="391"/>
      <c r="LMX136" s="392"/>
      <c r="LMY136" s="393"/>
      <c r="LMZ136" s="394"/>
      <c r="LNA136" s="395"/>
      <c r="LNB136" s="389"/>
      <c r="LNC136" s="390"/>
      <c r="LND136" s="391"/>
      <c r="LNE136" s="392"/>
      <c r="LNF136" s="393"/>
      <c r="LNG136" s="394"/>
      <c r="LNH136" s="395"/>
      <c r="LNI136" s="389"/>
      <c r="LNJ136" s="390"/>
      <c r="LNK136" s="391"/>
      <c r="LNL136" s="392"/>
      <c r="LNM136" s="393"/>
      <c r="LNN136" s="394"/>
      <c r="LNO136" s="395"/>
      <c r="LNP136" s="389"/>
      <c r="LNQ136" s="390"/>
      <c r="LNR136" s="391"/>
      <c r="LNS136" s="392"/>
      <c r="LNT136" s="393"/>
      <c r="LNU136" s="394"/>
      <c r="LNV136" s="395"/>
      <c r="LNW136" s="389"/>
      <c r="LNX136" s="390"/>
      <c r="LNY136" s="391"/>
      <c r="LNZ136" s="392"/>
      <c r="LOA136" s="393"/>
      <c r="LOB136" s="394"/>
      <c r="LOC136" s="395"/>
      <c r="LOD136" s="389"/>
      <c r="LOE136" s="390"/>
      <c r="LOF136" s="391"/>
      <c r="LOG136" s="392"/>
      <c r="LOH136" s="393"/>
      <c r="LOI136" s="394"/>
      <c r="LOJ136" s="395"/>
      <c r="LOK136" s="389"/>
      <c r="LOL136" s="390"/>
      <c r="LOM136" s="391"/>
      <c r="LON136" s="392"/>
      <c r="LOO136" s="393"/>
      <c r="LOP136" s="394"/>
      <c r="LOQ136" s="395"/>
      <c r="LOR136" s="389"/>
      <c r="LOS136" s="390"/>
      <c r="LOT136" s="391"/>
      <c r="LOU136" s="392"/>
      <c r="LOV136" s="393"/>
      <c r="LOW136" s="394"/>
      <c r="LOX136" s="395"/>
      <c r="LOY136" s="389"/>
      <c r="LOZ136" s="390"/>
      <c r="LPA136" s="391"/>
      <c r="LPB136" s="392"/>
      <c r="LPC136" s="393"/>
      <c r="LPD136" s="394"/>
      <c r="LPE136" s="395"/>
      <c r="LPF136" s="389"/>
      <c r="LPG136" s="390"/>
      <c r="LPH136" s="391"/>
      <c r="LPI136" s="392"/>
      <c r="LPJ136" s="393"/>
      <c r="LPK136" s="394"/>
      <c r="LPL136" s="395"/>
      <c r="LPM136" s="389"/>
      <c r="LPN136" s="390"/>
      <c r="LPO136" s="391"/>
      <c r="LPP136" s="392"/>
      <c r="LPQ136" s="393"/>
      <c r="LPR136" s="394"/>
      <c r="LPS136" s="395"/>
      <c r="LPT136" s="389"/>
      <c r="LPU136" s="390"/>
      <c r="LPV136" s="391"/>
      <c r="LPW136" s="392"/>
      <c r="LPX136" s="393"/>
      <c r="LPY136" s="394"/>
      <c r="LPZ136" s="395"/>
      <c r="LQA136" s="389"/>
      <c r="LQB136" s="390"/>
      <c r="LQC136" s="391"/>
      <c r="LQD136" s="392"/>
      <c r="LQE136" s="393"/>
      <c r="LQF136" s="394"/>
      <c r="LQG136" s="395"/>
      <c r="LQH136" s="389"/>
      <c r="LQI136" s="390"/>
      <c r="LQJ136" s="391"/>
      <c r="LQK136" s="392"/>
      <c r="LQL136" s="393"/>
      <c r="LQM136" s="394"/>
      <c r="LQN136" s="395"/>
      <c r="LQO136" s="389"/>
      <c r="LQP136" s="390"/>
      <c r="LQQ136" s="391"/>
      <c r="LQR136" s="392"/>
      <c r="LQS136" s="393"/>
      <c r="LQT136" s="394"/>
      <c r="LQU136" s="395"/>
      <c r="LQV136" s="389"/>
      <c r="LQW136" s="390"/>
      <c r="LQX136" s="391"/>
      <c r="LQY136" s="392"/>
      <c r="LQZ136" s="393"/>
      <c r="LRA136" s="394"/>
      <c r="LRB136" s="395"/>
      <c r="LRC136" s="389"/>
      <c r="LRD136" s="390"/>
      <c r="LRE136" s="391"/>
      <c r="LRF136" s="392"/>
      <c r="LRG136" s="393"/>
      <c r="LRH136" s="394"/>
      <c r="LRI136" s="395"/>
      <c r="LRJ136" s="389"/>
      <c r="LRK136" s="390"/>
      <c r="LRL136" s="391"/>
      <c r="LRM136" s="392"/>
      <c r="LRN136" s="393"/>
      <c r="LRO136" s="394"/>
      <c r="LRP136" s="395"/>
      <c r="LRQ136" s="389"/>
      <c r="LRR136" s="390"/>
      <c r="LRS136" s="391"/>
      <c r="LRT136" s="392"/>
      <c r="LRU136" s="393"/>
      <c r="LRV136" s="394"/>
      <c r="LRW136" s="395"/>
      <c r="LRX136" s="389"/>
      <c r="LRY136" s="390"/>
      <c r="LRZ136" s="391"/>
      <c r="LSA136" s="392"/>
      <c r="LSB136" s="393"/>
      <c r="LSC136" s="394"/>
      <c r="LSD136" s="395"/>
      <c r="LSE136" s="389"/>
      <c r="LSF136" s="390"/>
      <c r="LSG136" s="391"/>
      <c r="LSH136" s="392"/>
      <c r="LSI136" s="393"/>
      <c r="LSJ136" s="394"/>
      <c r="LSK136" s="395"/>
      <c r="LSL136" s="389"/>
      <c r="LSM136" s="390"/>
      <c r="LSN136" s="391"/>
      <c r="LSO136" s="392"/>
      <c r="LSP136" s="393"/>
      <c r="LSQ136" s="394"/>
      <c r="LSR136" s="395"/>
      <c r="LSS136" s="389"/>
      <c r="LST136" s="390"/>
      <c r="LSU136" s="391"/>
      <c r="LSV136" s="392"/>
      <c r="LSW136" s="393"/>
      <c r="LSX136" s="394"/>
      <c r="LSY136" s="395"/>
      <c r="LSZ136" s="389"/>
      <c r="LTA136" s="390"/>
      <c r="LTB136" s="391"/>
      <c r="LTC136" s="392"/>
      <c r="LTD136" s="393"/>
      <c r="LTE136" s="394"/>
      <c r="LTF136" s="395"/>
      <c r="LTG136" s="389"/>
      <c r="LTH136" s="390"/>
      <c r="LTI136" s="391"/>
      <c r="LTJ136" s="392"/>
      <c r="LTK136" s="393"/>
      <c r="LTL136" s="394"/>
      <c r="LTM136" s="395"/>
      <c r="LTN136" s="389"/>
      <c r="LTO136" s="390"/>
      <c r="LTP136" s="391"/>
      <c r="LTQ136" s="392"/>
      <c r="LTR136" s="393"/>
      <c r="LTS136" s="394"/>
      <c r="LTT136" s="395"/>
      <c r="LTU136" s="389"/>
      <c r="LTV136" s="390"/>
      <c r="LTW136" s="391"/>
      <c r="LTX136" s="392"/>
      <c r="LTY136" s="393"/>
      <c r="LTZ136" s="394"/>
      <c r="LUA136" s="395"/>
      <c r="LUB136" s="389"/>
      <c r="LUC136" s="390"/>
      <c r="LUD136" s="391"/>
      <c r="LUE136" s="392"/>
      <c r="LUF136" s="393"/>
      <c r="LUG136" s="394"/>
      <c r="LUH136" s="395"/>
      <c r="LUI136" s="389"/>
      <c r="LUJ136" s="390"/>
      <c r="LUK136" s="391"/>
      <c r="LUL136" s="392"/>
      <c r="LUM136" s="393"/>
      <c r="LUN136" s="394"/>
      <c r="LUO136" s="395"/>
      <c r="LUP136" s="389"/>
      <c r="LUQ136" s="390"/>
      <c r="LUR136" s="391"/>
      <c r="LUS136" s="392"/>
      <c r="LUT136" s="393"/>
      <c r="LUU136" s="394"/>
      <c r="LUV136" s="395"/>
      <c r="LUW136" s="389"/>
      <c r="LUX136" s="390"/>
      <c r="LUY136" s="391"/>
      <c r="LUZ136" s="392"/>
      <c r="LVA136" s="393"/>
      <c r="LVB136" s="394"/>
      <c r="LVC136" s="395"/>
      <c r="LVD136" s="389"/>
      <c r="LVE136" s="390"/>
      <c r="LVF136" s="391"/>
      <c r="LVG136" s="392"/>
      <c r="LVH136" s="393"/>
      <c r="LVI136" s="394"/>
      <c r="LVJ136" s="395"/>
      <c r="LVK136" s="389"/>
      <c r="LVL136" s="390"/>
      <c r="LVM136" s="391"/>
      <c r="LVN136" s="392"/>
      <c r="LVO136" s="393"/>
      <c r="LVP136" s="394"/>
      <c r="LVQ136" s="395"/>
      <c r="LVR136" s="389"/>
      <c r="LVS136" s="390"/>
      <c r="LVT136" s="391"/>
      <c r="LVU136" s="392"/>
      <c r="LVV136" s="393"/>
      <c r="LVW136" s="394"/>
      <c r="LVX136" s="395"/>
      <c r="LVY136" s="389"/>
      <c r="LVZ136" s="390"/>
      <c r="LWA136" s="391"/>
      <c r="LWB136" s="392"/>
      <c r="LWC136" s="393"/>
      <c r="LWD136" s="394"/>
      <c r="LWE136" s="395"/>
      <c r="LWF136" s="389"/>
      <c r="LWG136" s="390"/>
      <c r="LWH136" s="391"/>
      <c r="LWI136" s="392"/>
      <c r="LWJ136" s="393"/>
      <c r="LWK136" s="394"/>
      <c r="LWL136" s="395"/>
      <c r="LWM136" s="389"/>
      <c r="LWN136" s="390"/>
      <c r="LWO136" s="391"/>
      <c r="LWP136" s="392"/>
      <c r="LWQ136" s="393"/>
      <c r="LWR136" s="394"/>
      <c r="LWS136" s="395"/>
      <c r="LWT136" s="389"/>
      <c r="LWU136" s="390"/>
      <c r="LWV136" s="391"/>
      <c r="LWW136" s="392"/>
      <c r="LWX136" s="393"/>
      <c r="LWY136" s="394"/>
      <c r="LWZ136" s="395"/>
      <c r="LXA136" s="389"/>
      <c r="LXB136" s="390"/>
      <c r="LXC136" s="391"/>
      <c r="LXD136" s="392"/>
      <c r="LXE136" s="393"/>
      <c r="LXF136" s="394"/>
      <c r="LXG136" s="395"/>
      <c r="LXH136" s="389"/>
      <c r="LXI136" s="390"/>
      <c r="LXJ136" s="391"/>
      <c r="LXK136" s="392"/>
      <c r="LXL136" s="393"/>
      <c r="LXM136" s="394"/>
      <c r="LXN136" s="395"/>
      <c r="LXO136" s="389"/>
      <c r="LXP136" s="390"/>
      <c r="LXQ136" s="391"/>
      <c r="LXR136" s="392"/>
      <c r="LXS136" s="393"/>
      <c r="LXT136" s="394"/>
      <c r="LXU136" s="395"/>
      <c r="LXV136" s="389"/>
      <c r="LXW136" s="390"/>
      <c r="LXX136" s="391"/>
      <c r="LXY136" s="392"/>
      <c r="LXZ136" s="393"/>
      <c r="LYA136" s="394"/>
      <c r="LYB136" s="395"/>
      <c r="LYC136" s="389"/>
      <c r="LYD136" s="390"/>
      <c r="LYE136" s="391"/>
      <c r="LYF136" s="392"/>
      <c r="LYG136" s="393"/>
      <c r="LYH136" s="394"/>
      <c r="LYI136" s="395"/>
      <c r="LYJ136" s="389"/>
      <c r="LYK136" s="390"/>
      <c r="LYL136" s="391"/>
      <c r="LYM136" s="392"/>
      <c r="LYN136" s="393"/>
      <c r="LYO136" s="394"/>
      <c r="LYP136" s="395"/>
      <c r="LYQ136" s="389"/>
      <c r="LYR136" s="390"/>
      <c r="LYS136" s="391"/>
      <c r="LYT136" s="392"/>
      <c r="LYU136" s="393"/>
      <c r="LYV136" s="394"/>
      <c r="LYW136" s="395"/>
      <c r="LYX136" s="389"/>
      <c r="LYY136" s="390"/>
      <c r="LYZ136" s="391"/>
      <c r="LZA136" s="392"/>
      <c r="LZB136" s="393"/>
      <c r="LZC136" s="394"/>
      <c r="LZD136" s="395"/>
      <c r="LZE136" s="389"/>
      <c r="LZF136" s="390"/>
      <c r="LZG136" s="391"/>
      <c r="LZH136" s="392"/>
      <c r="LZI136" s="393"/>
      <c r="LZJ136" s="394"/>
      <c r="LZK136" s="395"/>
      <c r="LZL136" s="389"/>
      <c r="LZM136" s="390"/>
      <c r="LZN136" s="391"/>
      <c r="LZO136" s="392"/>
      <c r="LZP136" s="393"/>
      <c r="LZQ136" s="394"/>
      <c r="LZR136" s="395"/>
      <c r="LZS136" s="389"/>
      <c r="LZT136" s="390"/>
      <c r="LZU136" s="391"/>
      <c r="LZV136" s="392"/>
      <c r="LZW136" s="393"/>
      <c r="LZX136" s="394"/>
      <c r="LZY136" s="395"/>
      <c r="LZZ136" s="389"/>
      <c r="MAA136" s="390"/>
      <c r="MAB136" s="391"/>
      <c r="MAC136" s="392"/>
      <c r="MAD136" s="393"/>
      <c r="MAE136" s="394"/>
      <c r="MAF136" s="395"/>
      <c r="MAG136" s="389"/>
      <c r="MAH136" s="390"/>
      <c r="MAI136" s="391"/>
      <c r="MAJ136" s="392"/>
      <c r="MAK136" s="393"/>
      <c r="MAL136" s="394"/>
      <c r="MAM136" s="395"/>
      <c r="MAN136" s="389"/>
      <c r="MAO136" s="390"/>
      <c r="MAP136" s="391"/>
      <c r="MAQ136" s="392"/>
      <c r="MAR136" s="393"/>
      <c r="MAS136" s="394"/>
      <c r="MAT136" s="395"/>
      <c r="MAU136" s="389"/>
      <c r="MAV136" s="390"/>
      <c r="MAW136" s="391"/>
      <c r="MAX136" s="392"/>
      <c r="MAY136" s="393"/>
      <c r="MAZ136" s="394"/>
      <c r="MBA136" s="395"/>
      <c r="MBB136" s="389"/>
      <c r="MBC136" s="390"/>
      <c r="MBD136" s="391"/>
      <c r="MBE136" s="392"/>
      <c r="MBF136" s="393"/>
      <c r="MBG136" s="394"/>
      <c r="MBH136" s="395"/>
      <c r="MBI136" s="389"/>
      <c r="MBJ136" s="390"/>
      <c r="MBK136" s="391"/>
      <c r="MBL136" s="392"/>
      <c r="MBM136" s="393"/>
      <c r="MBN136" s="394"/>
      <c r="MBO136" s="395"/>
      <c r="MBP136" s="389"/>
      <c r="MBQ136" s="390"/>
      <c r="MBR136" s="391"/>
      <c r="MBS136" s="392"/>
      <c r="MBT136" s="393"/>
      <c r="MBU136" s="394"/>
      <c r="MBV136" s="395"/>
      <c r="MBW136" s="389"/>
      <c r="MBX136" s="390"/>
      <c r="MBY136" s="391"/>
      <c r="MBZ136" s="392"/>
      <c r="MCA136" s="393"/>
      <c r="MCB136" s="394"/>
      <c r="MCC136" s="395"/>
      <c r="MCD136" s="389"/>
      <c r="MCE136" s="390"/>
      <c r="MCF136" s="391"/>
      <c r="MCG136" s="392"/>
      <c r="MCH136" s="393"/>
      <c r="MCI136" s="394"/>
      <c r="MCJ136" s="395"/>
      <c r="MCK136" s="389"/>
      <c r="MCL136" s="390"/>
      <c r="MCM136" s="391"/>
      <c r="MCN136" s="392"/>
      <c r="MCO136" s="393"/>
      <c r="MCP136" s="394"/>
      <c r="MCQ136" s="395"/>
      <c r="MCR136" s="389"/>
      <c r="MCS136" s="390"/>
      <c r="MCT136" s="391"/>
      <c r="MCU136" s="392"/>
      <c r="MCV136" s="393"/>
      <c r="MCW136" s="394"/>
      <c r="MCX136" s="395"/>
      <c r="MCY136" s="389"/>
      <c r="MCZ136" s="390"/>
      <c r="MDA136" s="391"/>
      <c r="MDB136" s="392"/>
      <c r="MDC136" s="393"/>
      <c r="MDD136" s="394"/>
      <c r="MDE136" s="395"/>
      <c r="MDF136" s="389"/>
      <c r="MDG136" s="390"/>
      <c r="MDH136" s="391"/>
      <c r="MDI136" s="392"/>
      <c r="MDJ136" s="393"/>
      <c r="MDK136" s="394"/>
      <c r="MDL136" s="395"/>
      <c r="MDM136" s="389"/>
      <c r="MDN136" s="390"/>
      <c r="MDO136" s="391"/>
      <c r="MDP136" s="392"/>
      <c r="MDQ136" s="393"/>
      <c r="MDR136" s="394"/>
      <c r="MDS136" s="395"/>
      <c r="MDT136" s="389"/>
      <c r="MDU136" s="390"/>
      <c r="MDV136" s="391"/>
      <c r="MDW136" s="392"/>
      <c r="MDX136" s="393"/>
      <c r="MDY136" s="394"/>
      <c r="MDZ136" s="395"/>
      <c r="MEA136" s="389"/>
      <c r="MEB136" s="390"/>
      <c r="MEC136" s="391"/>
      <c r="MED136" s="392"/>
      <c r="MEE136" s="393"/>
      <c r="MEF136" s="394"/>
      <c r="MEG136" s="395"/>
      <c r="MEH136" s="389"/>
      <c r="MEI136" s="390"/>
      <c r="MEJ136" s="391"/>
      <c r="MEK136" s="392"/>
      <c r="MEL136" s="393"/>
      <c r="MEM136" s="394"/>
      <c r="MEN136" s="395"/>
      <c r="MEO136" s="389"/>
      <c r="MEP136" s="390"/>
      <c r="MEQ136" s="391"/>
      <c r="MER136" s="392"/>
      <c r="MES136" s="393"/>
      <c r="MET136" s="394"/>
      <c r="MEU136" s="395"/>
      <c r="MEV136" s="389"/>
      <c r="MEW136" s="390"/>
      <c r="MEX136" s="391"/>
      <c r="MEY136" s="392"/>
      <c r="MEZ136" s="393"/>
      <c r="MFA136" s="394"/>
      <c r="MFB136" s="395"/>
      <c r="MFC136" s="389"/>
      <c r="MFD136" s="390"/>
      <c r="MFE136" s="391"/>
      <c r="MFF136" s="392"/>
      <c r="MFG136" s="393"/>
      <c r="MFH136" s="394"/>
      <c r="MFI136" s="395"/>
      <c r="MFJ136" s="389"/>
      <c r="MFK136" s="390"/>
      <c r="MFL136" s="391"/>
      <c r="MFM136" s="392"/>
      <c r="MFN136" s="393"/>
      <c r="MFO136" s="394"/>
      <c r="MFP136" s="395"/>
      <c r="MFQ136" s="389"/>
      <c r="MFR136" s="390"/>
      <c r="MFS136" s="391"/>
      <c r="MFT136" s="392"/>
      <c r="MFU136" s="393"/>
      <c r="MFV136" s="394"/>
      <c r="MFW136" s="395"/>
      <c r="MFX136" s="389"/>
      <c r="MFY136" s="390"/>
      <c r="MFZ136" s="391"/>
      <c r="MGA136" s="392"/>
      <c r="MGB136" s="393"/>
      <c r="MGC136" s="394"/>
      <c r="MGD136" s="395"/>
      <c r="MGE136" s="389"/>
      <c r="MGF136" s="390"/>
      <c r="MGG136" s="391"/>
      <c r="MGH136" s="392"/>
      <c r="MGI136" s="393"/>
      <c r="MGJ136" s="394"/>
      <c r="MGK136" s="395"/>
      <c r="MGL136" s="389"/>
      <c r="MGM136" s="390"/>
      <c r="MGN136" s="391"/>
      <c r="MGO136" s="392"/>
      <c r="MGP136" s="393"/>
      <c r="MGQ136" s="394"/>
      <c r="MGR136" s="395"/>
      <c r="MGS136" s="389"/>
      <c r="MGT136" s="390"/>
      <c r="MGU136" s="391"/>
      <c r="MGV136" s="392"/>
      <c r="MGW136" s="393"/>
      <c r="MGX136" s="394"/>
      <c r="MGY136" s="395"/>
      <c r="MGZ136" s="389"/>
      <c r="MHA136" s="390"/>
      <c r="MHB136" s="391"/>
      <c r="MHC136" s="392"/>
      <c r="MHD136" s="393"/>
      <c r="MHE136" s="394"/>
      <c r="MHF136" s="395"/>
      <c r="MHG136" s="389"/>
      <c r="MHH136" s="390"/>
      <c r="MHI136" s="391"/>
      <c r="MHJ136" s="392"/>
      <c r="MHK136" s="393"/>
      <c r="MHL136" s="394"/>
      <c r="MHM136" s="395"/>
      <c r="MHN136" s="389"/>
      <c r="MHO136" s="390"/>
      <c r="MHP136" s="391"/>
      <c r="MHQ136" s="392"/>
      <c r="MHR136" s="393"/>
      <c r="MHS136" s="394"/>
      <c r="MHT136" s="395"/>
      <c r="MHU136" s="389"/>
      <c r="MHV136" s="390"/>
      <c r="MHW136" s="391"/>
      <c r="MHX136" s="392"/>
      <c r="MHY136" s="393"/>
      <c r="MHZ136" s="394"/>
      <c r="MIA136" s="395"/>
      <c r="MIB136" s="389"/>
      <c r="MIC136" s="390"/>
      <c r="MID136" s="391"/>
      <c r="MIE136" s="392"/>
      <c r="MIF136" s="393"/>
      <c r="MIG136" s="394"/>
      <c r="MIH136" s="395"/>
      <c r="MII136" s="389"/>
      <c r="MIJ136" s="390"/>
      <c r="MIK136" s="391"/>
      <c r="MIL136" s="392"/>
      <c r="MIM136" s="393"/>
      <c r="MIN136" s="394"/>
      <c r="MIO136" s="395"/>
      <c r="MIP136" s="389"/>
      <c r="MIQ136" s="390"/>
      <c r="MIR136" s="391"/>
      <c r="MIS136" s="392"/>
      <c r="MIT136" s="393"/>
      <c r="MIU136" s="394"/>
      <c r="MIV136" s="395"/>
      <c r="MIW136" s="389"/>
      <c r="MIX136" s="390"/>
      <c r="MIY136" s="391"/>
      <c r="MIZ136" s="392"/>
      <c r="MJA136" s="393"/>
      <c r="MJB136" s="394"/>
      <c r="MJC136" s="395"/>
      <c r="MJD136" s="389"/>
      <c r="MJE136" s="390"/>
      <c r="MJF136" s="391"/>
      <c r="MJG136" s="392"/>
      <c r="MJH136" s="393"/>
      <c r="MJI136" s="394"/>
      <c r="MJJ136" s="395"/>
      <c r="MJK136" s="389"/>
      <c r="MJL136" s="390"/>
      <c r="MJM136" s="391"/>
      <c r="MJN136" s="392"/>
      <c r="MJO136" s="393"/>
      <c r="MJP136" s="394"/>
      <c r="MJQ136" s="395"/>
      <c r="MJR136" s="389"/>
      <c r="MJS136" s="390"/>
      <c r="MJT136" s="391"/>
      <c r="MJU136" s="392"/>
      <c r="MJV136" s="393"/>
      <c r="MJW136" s="394"/>
      <c r="MJX136" s="395"/>
      <c r="MJY136" s="389"/>
      <c r="MJZ136" s="390"/>
      <c r="MKA136" s="391"/>
      <c r="MKB136" s="392"/>
      <c r="MKC136" s="393"/>
      <c r="MKD136" s="394"/>
      <c r="MKE136" s="395"/>
      <c r="MKF136" s="389"/>
      <c r="MKG136" s="390"/>
      <c r="MKH136" s="391"/>
      <c r="MKI136" s="392"/>
      <c r="MKJ136" s="393"/>
      <c r="MKK136" s="394"/>
      <c r="MKL136" s="395"/>
      <c r="MKM136" s="389"/>
      <c r="MKN136" s="390"/>
      <c r="MKO136" s="391"/>
      <c r="MKP136" s="392"/>
      <c r="MKQ136" s="393"/>
      <c r="MKR136" s="394"/>
      <c r="MKS136" s="395"/>
      <c r="MKT136" s="389"/>
      <c r="MKU136" s="390"/>
      <c r="MKV136" s="391"/>
      <c r="MKW136" s="392"/>
      <c r="MKX136" s="393"/>
      <c r="MKY136" s="394"/>
      <c r="MKZ136" s="395"/>
      <c r="MLA136" s="389"/>
      <c r="MLB136" s="390"/>
      <c r="MLC136" s="391"/>
      <c r="MLD136" s="392"/>
      <c r="MLE136" s="393"/>
      <c r="MLF136" s="394"/>
      <c r="MLG136" s="395"/>
      <c r="MLH136" s="389"/>
      <c r="MLI136" s="390"/>
      <c r="MLJ136" s="391"/>
      <c r="MLK136" s="392"/>
      <c r="MLL136" s="393"/>
      <c r="MLM136" s="394"/>
      <c r="MLN136" s="395"/>
      <c r="MLO136" s="389"/>
      <c r="MLP136" s="390"/>
      <c r="MLQ136" s="391"/>
      <c r="MLR136" s="392"/>
      <c r="MLS136" s="393"/>
      <c r="MLT136" s="394"/>
      <c r="MLU136" s="395"/>
      <c r="MLV136" s="389"/>
      <c r="MLW136" s="390"/>
      <c r="MLX136" s="391"/>
      <c r="MLY136" s="392"/>
      <c r="MLZ136" s="393"/>
      <c r="MMA136" s="394"/>
      <c r="MMB136" s="395"/>
      <c r="MMC136" s="389"/>
      <c r="MMD136" s="390"/>
      <c r="MME136" s="391"/>
      <c r="MMF136" s="392"/>
      <c r="MMG136" s="393"/>
      <c r="MMH136" s="394"/>
      <c r="MMI136" s="395"/>
      <c r="MMJ136" s="389"/>
      <c r="MMK136" s="390"/>
      <c r="MML136" s="391"/>
      <c r="MMM136" s="392"/>
      <c r="MMN136" s="393"/>
      <c r="MMO136" s="394"/>
      <c r="MMP136" s="395"/>
      <c r="MMQ136" s="389"/>
      <c r="MMR136" s="390"/>
      <c r="MMS136" s="391"/>
      <c r="MMT136" s="392"/>
      <c r="MMU136" s="393"/>
      <c r="MMV136" s="394"/>
      <c r="MMW136" s="395"/>
      <c r="MMX136" s="389"/>
      <c r="MMY136" s="390"/>
      <c r="MMZ136" s="391"/>
      <c r="MNA136" s="392"/>
      <c r="MNB136" s="393"/>
      <c r="MNC136" s="394"/>
      <c r="MND136" s="395"/>
      <c r="MNE136" s="389"/>
      <c r="MNF136" s="390"/>
      <c r="MNG136" s="391"/>
      <c r="MNH136" s="392"/>
      <c r="MNI136" s="393"/>
      <c r="MNJ136" s="394"/>
      <c r="MNK136" s="395"/>
      <c r="MNL136" s="389"/>
      <c r="MNM136" s="390"/>
      <c r="MNN136" s="391"/>
      <c r="MNO136" s="392"/>
      <c r="MNP136" s="393"/>
      <c r="MNQ136" s="394"/>
      <c r="MNR136" s="395"/>
      <c r="MNS136" s="389"/>
      <c r="MNT136" s="390"/>
      <c r="MNU136" s="391"/>
      <c r="MNV136" s="392"/>
      <c r="MNW136" s="393"/>
      <c r="MNX136" s="394"/>
      <c r="MNY136" s="395"/>
      <c r="MNZ136" s="389"/>
      <c r="MOA136" s="390"/>
      <c r="MOB136" s="391"/>
      <c r="MOC136" s="392"/>
      <c r="MOD136" s="393"/>
      <c r="MOE136" s="394"/>
      <c r="MOF136" s="395"/>
      <c r="MOG136" s="389"/>
      <c r="MOH136" s="390"/>
      <c r="MOI136" s="391"/>
      <c r="MOJ136" s="392"/>
      <c r="MOK136" s="393"/>
      <c r="MOL136" s="394"/>
      <c r="MOM136" s="395"/>
      <c r="MON136" s="389"/>
      <c r="MOO136" s="390"/>
      <c r="MOP136" s="391"/>
      <c r="MOQ136" s="392"/>
      <c r="MOR136" s="393"/>
      <c r="MOS136" s="394"/>
      <c r="MOT136" s="395"/>
      <c r="MOU136" s="389"/>
      <c r="MOV136" s="390"/>
      <c r="MOW136" s="391"/>
      <c r="MOX136" s="392"/>
      <c r="MOY136" s="393"/>
      <c r="MOZ136" s="394"/>
      <c r="MPA136" s="395"/>
      <c r="MPB136" s="389"/>
      <c r="MPC136" s="390"/>
      <c r="MPD136" s="391"/>
      <c r="MPE136" s="392"/>
      <c r="MPF136" s="393"/>
      <c r="MPG136" s="394"/>
      <c r="MPH136" s="395"/>
      <c r="MPI136" s="389"/>
      <c r="MPJ136" s="390"/>
      <c r="MPK136" s="391"/>
      <c r="MPL136" s="392"/>
      <c r="MPM136" s="393"/>
      <c r="MPN136" s="394"/>
      <c r="MPO136" s="395"/>
      <c r="MPP136" s="389"/>
      <c r="MPQ136" s="390"/>
      <c r="MPR136" s="391"/>
      <c r="MPS136" s="392"/>
      <c r="MPT136" s="393"/>
      <c r="MPU136" s="394"/>
      <c r="MPV136" s="395"/>
      <c r="MPW136" s="389"/>
      <c r="MPX136" s="390"/>
      <c r="MPY136" s="391"/>
      <c r="MPZ136" s="392"/>
      <c r="MQA136" s="393"/>
      <c r="MQB136" s="394"/>
      <c r="MQC136" s="395"/>
      <c r="MQD136" s="389"/>
      <c r="MQE136" s="390"/>
      <c r="MQF136" s="391"/>
      <c r="MQG136" s="392"/>
      <c r="MQH136" s="393"/>
      <c r="MQI136" s="394"/>
      <c r="MQJ136" s="395"/>
      <c r="MQK136" s="389"/>
      <c r="MQL136" s="390"/>
      <c r="MQM136" s="391"/>
      <c r="MQN136" s="392"/>
      <c r="MQO136" s="393"/>
      <c r="MQP136" s="394"/>
      <c r="MQQ136" s="395"/>
      <c r="MQR136" s="389"/>
      <c r="MQS136" s="390"/>
      <c r="MQT136" s="391"/>
      <c r="MQU136" s="392"/>
      <c r="MQV136" s="393"/>
      <c r="MQW136" s="394"/>
      <c r="MQX136" s="395"/>
      <c r="MQY136" s="389"/>
      <c r="MQZ136" s="390"/>
      <c r="MRA136" s="391"/>
      <c r="MRB136" s="392"/>
      <c r="MRC136" s="393"/>
      <c r="MRD136" s="394"/>
      <c r="MRE136" s="395"/>
      <c r="MRF136" s="389"/>
      <c r="MRG136" s="390"/>
      <c r="MRH136" s="391"/>
      <c r="MRI136" s="392"/>
      <c r="MRJ136" s="393"/>
      <c r="MRK136" s="394"/>
      <c r="MRL136" s="395"/>
      <c r="MRM136" s="389"/>
      <c r="MRN136" s="390"/>
      <c r="MRO136" s="391"/>
      <c r="MRP136" s="392"/>
      <c r="MRQ136" s="393"/>
      <c r="MRR136" s="394"/>
      <c r="MRS136" s="395"/>
      <c r="MRT136" s="389"/>
      <c r="MRU136" s="390"/>
      <c r="MRV136" s="391"/>
      <c r="MRW136" s="392"/>
      <c r="MRX136" s="393"/>
      <c r="MRY136" s="394"/>
      <c r="MRZ136" s="395"/>
      <c r="MSA136" s="389"/>
      <c r="MSB136" s="390"/>
      <c r="MSC136" s="391"/>
      <c r="MSD136" s="392"/>
      <c r="MSE136" s="393"/>
      <c r="MSF136" s="394"/>
      <c r="MSG136" s="395"/>
      <c r="MSH136" s="389"/>
      <c r="MSI136" s="390"/>
      <c r="MSJ136" s="391"/>
      <c r="MSK136" s="392"/>
      <c r="MSL136" s="393"/>
      <c r="MSM136" s="394"/>
      <c r="MSN136" s="395"/>
      <c r="MSO136" s="389"/>
      <c r="MSP136" s="390"/>
      <c r="MSQ136" s="391"/>
      <c r="MSR136" s="392"/>
      <c r="MSS136" s="393"/>
      <c r="MST136" s="394"/>
      <c r="MSU136" s="395"/>
      <c r="MSV136" s="389"/>
      <c r="MSW136" s="390"/>
      <c r="MSX136" s="391"/>
      <c r="MSY136" s="392"/>
      <c r="MSZ136" s="393"/>
      <c r="MTA136" s="394"/>
      <c r="MTB136" s="395"/>
      <c r="MTC136" s="389"/>
      <c r="MTD136" s="390"/>
      <c r="MTE136" s="391"/>
      <c r="MTF136" s="392"/>
      <c r="MTG136" s="393"/>
      <c r="MTH136" s="394"/>
      <c r="MTI136" s="395"/>
      <c r="MTJ136" s="389"/>
      <c r="MTK136" s="390"/>
      <c r="MTL136" s="391"/>
      <c r="MTM136" s="392"/>
      <c r="MTN136" s="393"/>
      <c r="MTO136" s="394"/>
      <c r="MTP136" s="395"/>
      <c r="MTQ136" s="389"/>
      <c r="MTR136" s="390"/>
      <c r="MTS136" s="391"/>
      <c r="MTT136" s="392"/>
      <c r="MTU136" s="393"/>
      <c r="MTV136" s="394"/>
      <c r="MTW136" s="395"/>
      <c r="MTX136" s="389"/>
      <c r="MTY136" s="390"/>
      <c r="MTZ136" s="391"/>
      <c r="MUA136" s="392"/>
      <c r="MUB136" s="393"/>
      <c r="MUC136" s="394"/>
      <c r="MUD136" s="395"/>
      <c r="MUE136" s="389"/>
      <c r="MUF136" s="390"/>
      <c r="MUG136" s="391"/>
      <c r="MUH136" s="392"/>
      <c r="MUI136" s="393"/>
      <c r="MUJ136" s="394"/>
      <c r="MUK136" s="395"/>
      <c r="MUL136" s="389"/>
      <c r="MUM136" s="390"/>
      <c r="MUN136" s="391"/>
      <c r="MUO136" s="392"/>
      <c r="MUP136" s="393"/>
      <c r="MUQ136" s="394"/>
      <c r="MUR136" s="395"/>
      <c r="MUS136" s="389"/>
      <c r="MUT136" s="390"/>
      <c r="MUU136" s="391"/>
      <c r="MUV136" s="392"/>
      <c r="MUW136" s="393"/>
      <c r="MUX136" s="394"/>
      <c r="MUY136" s="395"/>
      <c r="MUZ136" s="389"/>
      <c r="MVA136" s="390"/>
      <c r="MVB136" s="391"/>
      <c r="MVC136" s="392"/>
      <c r="MVD136" s="393"/>
      <c r="MVE136" s="394"/>
      <c r="MVF136" s="395"/>
      <c r="MVG136" s="389"/>
      <c r="MVH136" s="390"/>
      <c r="MVI136" s="391"/>
      <c r="MVJ136" s="392"/>
      <c r="MVK136" s="393"/>
      <c r="MVL136" s="394"/>
      <c r="MVM136" s="395"/>
      <c r="MVN136" s="389"/>
      <c r="MVO136" s="390"/>
      <c r="MVP136" s="391"/>
      <c r="MVQ136" s="392"/>
      <c r="MVR136" s="393"/>
      <c r="MVS136" s="394"/>
      <c r="MVT136" s="395"/>
      <c r="MVU136" s="389"/>
      <c r="MVV136" s="390"/>
      <c r="MVW136" s="391"/>
      <c r="MVX136" s="392"/>
      <c r="MVY136" s="393"/>
      <c r="MVZ136" s="394"/>
      <c r="MWA136" s="395"/>
      <c r="MWB136" s="389"/>
      <c r="MWC136" s="390"/>
      <c r="MWD136" s="391"/>
      <c r="MWE136" s="392"/>
      <c r="MWF136" s="393"/>
      <c r="MWG136" s="394"/>
      <c r="MWH136" s="395"/>
      <c r="MWI136" s="389"/>
      <c r="MWJ136" s="390"/>
      <c r="MWK136" s="391"/>
      <c r="MWL136" s="392"/>
      <c r="MWM136" s="393"/>
      <c r="MWN136" s="394"/>
      <c r="MWO136" s="395"/>
      <c r="MWP136" s="389"/>
      <c r="MWQ136" s="390"/>
      <c r="MWR136" s="391"/>
      <c r="MWS136" s="392"/>
      <c r="MWT136" s="393"/>
      <c r="MWU136" s="394"/>
      <c r="MWV136" s="395"/>
      <c r="MWW136" s="389"/>
      <c r="MWX136" s="390"/>
      <c r="MWY136" s="391"/>
      <c r="MWZ136" s="392"/>
      <c r="MXA136" s="393"/>
      <c r="MXB136" s="394"/>
      <c r="MXC136" s="395"/>
      <c r="MXD136" s="389"/>
      <c r="MXE136" s="390"/>
      <c r="MXF136" s="391"/>
      <c r="MXG136" s="392"/>
      <c r="MXH136" s="393"/>
      <c r="MXI136" s="394"/>
      <c r="MXJ136" s="395"/>
      <c r="MXK136" s="389"/>
      <c r="MXL136" s="390"/>
      <c r="MXM136" s="391"/>
      <c r="MXN136" s="392"/>
      <c r="MXO136" s="393"/>
      <c r="MXP136" s="394"/>
      <c r="MXQ136" s="395"/>
      <c r="MXR136" s="389"/>
      <c r="MXS136" s="390"/>
      <c r="MXT136" s="391"/>
      <c r="MXU136" s="392"/>
      <c r="MXV136" s="393"/>
      <c r="MXW136" s="394"/>
      <c r="MXX136" s="395"/>
      <c r="MXY136" s="389"/>
      <c r="MXZ136" s="390"/>
      <c r="MYA136" s="391"/>
      <c r="MYB136" s="392"/>
      <c r="MYC136" s="393"/>
      <c r="MYD136" s="394"/>
      <c r="MYE136" s="395"/>
      <c r="MYF136" s="389"/>
      <c r="MYG136" s="390"/>
      <c r="MYH136" s="391"/>
      <c r="MYI136" s="392"/>
      <c r="MYJ136" s="393"/>
      <c r="MYK136" s="394"/>
      <c r="MYL136" s="395"/>
      <c r="MYM136" s="389"/>
      <c r="MYN136" s="390"/>
      <c r="MYO136" s="391"/>
      <c r="MYP136" s="392"/>
      <c r="MYQ136" s="393"/>
      <c r="MYR136" s="394"/>
      <c r="MYS136" s="395"/>
      <c r="MYT136" s="389"/>
      <c r="MYU136" s="390"/>
      <c r="MYV136" s="391"/>
      <c r="MYW136" s="392"/>
      <c r="MYX136" s="393"/>
      <c r="MYY136" s="394"/>
      <c r="MYZ136" s="395"/>
      <c r="MZA136" s="389"/>
      <c r="MZB136" s="390"/>
      <c r="MZC136" s="391"/>
      <c r="MZD136" s="392"/>
      <c r="MZE136" s="393"/>
      <c r="MZF136" s="394"/>
      <c r="MZG136" s="395"/>
      <c r="MZH136" s="389"/>
      <c r="MZI136" s="390"/>
      <c r="MZJ136" s="391"/>
      <c r="MZK136" s="392"/>
      <c r="MZL136" s="393"/>
      <c r="MZM136" s="394"/>
      <c r="MZN136" s="395"/>
      <c r="MZO136" s="389"/>
      <c r="MZP136" s="390"/>
      <c r="MZQ136" s="391"/>
      <c r="MZR136" s="392"/>
      <c r="MZS136" s="393"/>
      <c r="MZT136" s="394"/>
      <c r="MZU136" s="395"/>
      <c r="MZV136" s="389"/>
      <c r="MZW136" s="390"/>
      <c r="MZX136" s="391"/>
      <c r="MZY136" s="392"/>
      <c r="MZZ136" s="393"/>
      <c r="NAA136" s="394"/>
      <c r="NAB136" s="395"/>
      <c r="NAC136" s="389"/>
      <c r="NAD136" s="390"/>
      <c r="NAE136" s="391"/>
      <c r="NAF136" s="392"/>
      <c r="NAG136" s="393"/>
      <c r="NAH136" s="394"/>
      <c r="NAI136" s="395"/>
      <c r="NAJ136" s="389"/>
      <c r="NAK136" s="390"/>
      <c r="NAL136" s="391"/>
      <c r="NAM136" s="392"/>
      <c r="NAN136" s="393"/>
      <c r="NAO136" s="394"/>
      <c r="NAP136" s="395"/>
      <c r="NAQ136" s="389"/>
      <c r="NAR136" s="390"/>
      <c r="NAS136" s="391"/>
      <c r="NAT136" s="392"/>
      <c r="NAU136" s="393"/>
      <c r="NAV136" s="394"/>
      <c r="NAW136" s="395"/>
      <c r="NAX136" s="389"/>
      <c r="NAY136" s="390"/>
      <c r="NAZ136" s="391"/>
      <c r="NBA136" s="392"/>
      <c r="NBB136" s="393"/>
      <c r="NBC136" s="394"/>
      <c r="NBD136" s="395"/>
      <c r="NBE136" s="389"/>
      <c r="NBF136" s="390"/>
      <c r="NBG136" s="391"/>
      <c r="NBH136" s="392"/>
      <c r="NBI136" s="393"/>
      <c r="NBJ136" s="394"/>
      <c r="NBK136" s="395"/>
      <c r="NBL136" s="389"/>
      <c r="NBM136" s="390"/>
      <c r="NBN136" s="391"/>
      <c r="NBO136" s="392"/>
      <c r="NBP136" s="393"/>
      <c r="NBQ136" s="394"/>
      <c r="NBR136" s="395"/>
      <c r="NBS136" s="389"/>
      <c r="NBT136" s="390"/>
      <c r="NBU136" s="391"/>
      <c r="NBV136" s="392"/>
      <c r="NBW136" s="393"/>
      <c r="NBX136" s="394"/>
      <c r="NBY136" s="395"/>
      <c r="NBZ136" s="389"/>
      <c r="NCA136" s="390"/>
      <c r="NCB136" s="391"/>
      <c r="NCC136" s="392"/>
      <c r="NCD136" s="393"/>
      <c r="NCE136" s="394"/>
      <c r="NCF136" s="395"/>
      <c r="NCG136" s="389"/>
      <c r="NCH136" s="390"/>
      <c r="NCI136" s="391"/>
      <c r="NCJ136" s="392"/>
      <c r="NCK136" s="393"/>
      <c r="NCL136" s="394"/>
      <c r="NCM136" s="395"/>
      <c r="NCN136" s="389"/>
      <c r="NCO136" s="390"/>
      <c r="NCP136" s="391"/>
      <c r="NCQ136" s="392"/>
      <c r="NCR136" s="393"/>
      <c r="NCS136" s="394"/>
      <c r="NCT136" s="395"/>
      <c r="NCU136" s="389"/>
      <c r="NCV136" s="390"/>
      <c r="NCW136" s="391"/>
      <c r="NCX136" s="392"/>
      <c r="NCY136" s="393"/>
      <c r="NCZ136" s="394"/>
      <c r="NDA136" s="395"/>
      <c r="NDB136" s="389"/>
      <c r="NDC136" s="390"/>
      <c r="NDD136" s="391"/>
      <c r="NDE136" s="392"/>
      <c r="NDF136" s="393"/>
      <c r="NDG136" s="394"/>
      <c r="NDH136" s="395"/>
      <c r="NDI136" s="389"/>
      <c r="NDJ136" s="390"/>
      <c r="NDK136" s="391"/>
      <c r="NDL136" s="392"/>
      <c r="NDM136" s="393"/>
      <c r="NDN136" s="394"/>
      <c r="NDO136" s="395"/>
      <c r="NDP136" s="389"/>
      <c r="NDQ136" s="390"/>
      <c r="NDR136" s="391"/>
      <c r="NDS136" s="392"/>
      <c r="NDT136" s="393"/>
      <c r="NDU136" s="394"/>
      <c r="NDV136" s="395"/>
      <c r="NDW136" s="389"/>
      <c r="NDX136" s="390"/>
      <c r="NDY136" s="391"/>
      <c r="NDZ136" s="392"/>
      <c r="NEA136" s="393"/>
      <c r="NEB136" s="394"/>
      <c r="NEC136" s="395"/>
      <c r="NED136" s="389"/>
      <c r="NEE136" s="390"/>
      <c r="NEF136" s="391"/>
      <c r="NEG136" s="392"/>
      <c r="NEH136" s="393"/>
      <c r="NEI136" s="394"/>
      <c r="NEJ136" s="395"/>
      <c r="NEK136" s="389"/>
      <c r="NEL136" s="390"/>
      <c r="NEM136" s="391"/>
      <c r="NEN136" s="392"/>
      <c r="NEO136" s="393"/>
      <c r="NEP136" s="394"/>
      <c r="NEQ136" s="395"/>
      <c r="NER136" s="389"/>
      <c r="NES136" s="390"/>
      <c r="NET136" s="391"/>
      <c r="NEU136" s="392"/>
      <c r="NEV136" s="393"/>
      <c r="NEW136" s="394"/>
      <c r="NEX136" s="395"/>
      <c r="NEY136" s="389"/>
      <c r="NEZ136" s="390"/>
      <c r="NFA136" s="391"/>
      <c r="NFB136" s="392"/>
      <c r="NFC136" s="393"/>
      <c r="NFD136" s="394"/>
      <c r="NFE136" s="395"/>
      <c r="NFF136" s="389"/>
      <c r="NFG136" s="390"/>
      <c r="NFH136" s="391"/>
      <c r="NFI136" s="392"/>
      <c r="NFJ136" s="393"/>
      <c r="NFK136" s="394"/>
      <c r="NFL136" s="395"/>
      <c r="NFM136" s="389"/>
      <c r="NFN136" s="390"/>
      <c r="NFO136" s="391"/>
      <c r="NFP136" s="392"/>
      <c r="NFQ136" s="393"/>
      <c r="NFR136" s="394"/>
      <c r="NFS136" s="395"/>
      <c r="NFT136" s="389"/>
      <c r="NFU136" s="390"/>
      <c r="NFV136" s="391"/>
      <c r="NFW136" s="392"/>
      <c r="NFX136" s="393"/>
      <c r="NFY136" s="394"/>
      <c r="NFZ136" s="395"/>
      <c r="NGA136" s="389"/>
      <c r="NGB136" s="390"/>
      <c r="NGC136" s="391"/>
      <c r="NGD136" s="392"/>
      <c r="NGE136" s="393"/>
      <c r="NGF136" s="394"/>
      <c r="NGG136" s="395"/>
      <c r="NGH136" s="389"/>
      <c r="NGI136" s="390"/>
      <c r="NGJ136" s="391"/>
      <c r="NGK136" s="392"/>
      <c r="NGL136" s="393"/>
      <c r="NGM136" s="394"/>
      <c r="NGN136" s="395"/>
      <c r="NGO136" s="389"/>
      <c r="NGP136" s="390"/>
      <c r="NGQ136" s="391"/>
      <c r="NGR136" s="392"/>
      <c r="NGS136" s="393"/>
      <c r="NGT136" s="394"/>
      <c r="NGU136" s="395"/>
      <c r="NGV136" s="389"/>
      <c r="NGW136" s="390"/>
      <c r="NGX136" s="391"/>
      <c r="NGY136" s="392"/>
      <c r="NGZ136" s="393"/>
      <c r="NHA136" s="394"/>
      <c r="NHB136" s="395"/>
      <c r="NHC136" s="389"/>
      <c r="NHD136" s="390"/>
      <c r="NHE136" s="391"/>
      <c r="NHF136" s="392"/>
      <c r="NHG136" s="393"/>
      <c r="NHH136" s="394"/>
      <c r="NHI136" s="395"/>
      <c r="NHJ136" s="389"/>
      <c r="NHK136" s="390"/>
      <c r="NHL136" s="391"/>
      <c r="NHM136" s="392"/>
      <c r="NHN136" s="393"/>
      <c r="NHO136" s="394"/>
      <c r="NHP136" s="395"/>
      <c r="NHQ136" s="389"/>
      <c r="NHR136" s="390"/>
      <c r="NHS136" s="391"/>
      <c r="NHT136" s="392"/>
      <c r="NHU136" s="393"/>
      <c r="NHV136" s="394"/>
      <c r="NHW136" s="395"/>
      <c r="NHX136" s="389"/>
      <c r="NHY136" s="390"/>
      <c r="NHZ136" s="391"/>
      <c r="NIA136" s="392"/>
      <c r="NIB136" s="393"/>
      <c r="NIC136" s="394"/>
      <c r="NID136" s="395"/>
      <c r="NIE136" s="389"/>
      <c r="NIF136" s="390"/>
      <c r="NIG136" s="391"/>
      <c r="NIH136" s="392"/>
      <c r="NII136" s="393"/>
      <c r="NIJ136" s="394"/>
      <c r="NIK136" s="395"/>
      <c r="NIL136" s="389"/>
      <c r="NIM136" s="390"/>
      <c r="NIN136" s="391"/>
      <c r="NIO136" s="392"/>
      <c r="NIP136" s="393"/>
      <c r="NIQ136" s="394"/>
      <c r="NIR136" s="395"/>
      <c r="NIS136" s="389"/>
      <c r="NIT136" s="390"/>
      <c r="NIU136" s="391"/>
      <c r="NIV136" s="392"/>
      <c r="NIW136" s="393"/>
      <c r="NIX136" s="394"/>
      <c r="NIY136" s="395"/>
      <c r="NIZ136" s="389"/>
      <c r="NJA136" s="390"/>
      <c r="NJB136" s="391"/>
      <c r="NJC136" s="392"/>
      <c r="NJD136" s="393"/>
      <c r="NJE136" s="394"/>
      <c r="NJF136" s="395"/>
      <c r="NJG136" s="389"/>
      <c r="NJH136" s="390"/>
      <c r="NJI136" s="391"/>
      <c r="NJJ136" s="392"/>
      <c r="NJK136" s="393"/>
      <c r="NJL136" s="394"/>
      <c r="NJM136" s="395"/>
      <c r="NJN136" s="389"/>
      <c r="NJO136" s="390"/>
      <c r="NJP136" s="391"/>
      <c r="NJQ136" s="392"/>
      <c r="NJR136" s="393"/>
      <c r="NJS136" s="394"/>
      <c r="NJT136" s="395"/>
      <c r="NJU136" s="389"/>
      <c r="NJV136" s="390"/>
      <c r="NJW136" s="391"/>
      <c r="NJX136" s="392"/>
      <c r="NJY136" s="393"/>
      <c r="NJZ136" s="394"/>
      <c r="NKA136" s="395"/>
      <c r="NKB136" s="389"/>
      <c r="NKC136" s="390"/>
      <c r="NKD136" s="391"/>
      <c r="NKE136" s="392"/>
      <c r="NKF136" s="393"/>
      <c r="NKG136" s="394"/>
      <c r="NKH136" s="395"/>
      <c r="NKI136" s="389"/>
      <c r="NKJ136" s="390"/>
      <c r="NKK136" s="391"/>
      <c r="NKL136" s="392"/>
      <c r="NKM136" s="393"/>
      <c r="NKN136" s="394"/>
      <c r="NKO136" s="395"/>
      <c r="NKP136" s="389"/>
      <c r="NKQ136" s="390"/>
      <c r="NKR136" s="391"/>
      <c r="NKS136" s="392"/>
      <c r="NKT136" s="393"/>
      <c r="NKU136" s="394"/>
      <c r="NKV136" s="395"/>
      <c r="NKW136" s="389"/>
      <c r="NKX136" s="390"/>
      <c r="NKY136" s="391"/>
      <c r="NKZ136" s="392"/>
      <c r="NLA136" s="393"/>
      <c r="NLB136" s="394"/>
      <c r="NLC136" s="395"/>
      <c r="NLD136" s="389"/>
      <c r="NLE136" s="390"/>
      <c r="NLF136" s="391"/>
      <c r="NLG136" s="392"/>
      <c r="NLH136" s="393"/>
      <c r="NLI136" s="394"/>
      <c r="NLJ136" s="395"/>
      <c r="NLK136" s="389"/>
      <c r="NLL136" s="390"/>
      <c r="NLM136" s="391"/>
      <c r="NLN136" s="392"/>
      <c r="NLO136" s="393"/>
      <c r="NLP136" s="394"/>
      <c r="NLQ136" s="395"/>
      <c r="NLR136" s="389"/>
      <c r="NLS136" s="390"/>
      <c r="NLT136" s="391"/>
      <c r="NLU136" s="392"/>
      <c r="NLV136" s="393"/>
      <c r="NLW136" s="394"/>
      <c r="NLX136" s="395"/>
      <c r="NLY136" s="389"/>
      <c r="NLZ136" s="390"/>
      <c r="NMA136" s="391"/>
      <c r="NMB136" s="392"/>
      <c r="NMC136" s="393"/>
      <c r="NMD136" s="394"/>
      <c r="NME136" s="395"/>
      <c r="NMF136" s="389"/>
      <c r="NMG136" s="390"/>
      <c r="NMH136" s="391"/>
      <c r="NMI136" s="392"/>
      <c r="NMJ136" s="393"/>
      <c r="NMK136" s="394"/>
      <c r="NML136" s="395"/>
      <c r="NMM136" s="389"/>
      <c r="NMN136" s="390"/>
      <c r="NMO136" s="391"/>
      <c r="NMP136" s="392"/>
      <c r="NMQ136" s="393"/>
      <c r="NMR136" s="394"/>
      <c r="NMS136" s="395"/>
      <c r="NMT136" s="389"/>
      <c r="NMU136" s="390"/>
      <c r="NMV136" s="391"/>
      <c r="NMW136" s="392"/>
      <c r="NMX136" s="393"/>
      <c r="NMY136" s="394"/>
      <c r="NMZ136" s="395"/>
      <c r="NNA136" s="389"/>
      <c r="NNB136" s="390"/>
      <c r="NNC136" s="391"/>
      <c r="NND136" s="392"/>
      <c r="NNE136" s="393"/>
      <c r="NNF136" s="394"/>
      <c r="NNG136" s="395"/>
      <c r="NNH136" s="389"/>
      <c r="NNI136" s="390"/>
      <c r="NNJ136" s="391"/>
      <c r="NNK136" s="392"/>
      <c r="NNL136" s="393"/>
      <c r="NNM136" s="394"/>
      <c r="NNN136" s="395"/>
      <c r="NNO136" s="389"/>
      <c r="NNP136" s="390"/>
      <c r="NNQ136" s="391"/>
      <c r="NNR136" s="392"/>
      <c r="NNS136" s="393"/>
      <c r="NNT136" s="394"/>
      <c r="NNU136" s="395"/>
      <c r="NNV136" s="389"/>
      <c r="NNW136" s="390"/>
      <c r="NNX136" s="391"/>
      <c r="NNY136" s="392"/>
      <c r="NNZ136" s="393"/>
      <c r="NOA136" s="394"/>
      <c r="NOB136" s="395"/>
      <c r="NOC136" s="389"/>
      <c r="NOD136" s="390"/>
      <c r="NOE136" s="391"/>
      <c r="NOF136" s="392"/>
      <c r="NOG136" s="393"/>
      <c r="NOH136" s="394"/>
      <c r="NOI136" s="395"/>
      <c r="NOJ136" s="389"/>
      <c r="NOK136" s="390"/>
      <c r="NOL136" s="391"/>
      <c r="NOM136" s="392"/>
      <c r="NON136" s="393"/>
      <c r="NOO136" s="394"/>
      <c r="NOP136" s="395"/>
      <c r="NOQ136" s="389"/>
      <c r="NOR136" s="390"/>
      <c r="NOS136" s="391"/>
      <c r="NOT136" s="392"/>
      <c r="NOU136" s="393"/>
      <c r="NOV136" s="394"/>
      <c r="NOW136" s="395"/>
      <c r="NOX136" s="389"/>
      <c r="NOY136" s="390"/>
      <c r="NOZ136" s="391"/>
      <c r="NPA136" s="392"/>
      <c r="NPB136" s="393"/>
      <c r="NPC136" s="394"/>
      <c r="NPD136" s="395"/>
      <c r="NPE136" s="389"/>
      <c r="NPF136" s="390"/>
      <c r="NPG136" s="391"/>
      <c r="NPH136" s="392"/>
      <c r="NPI136" s="393"/>
      <c r="NPJ136" s="394"/>
      <c r="NPK136" s="395"/>
      <c r="NPL136" s="389"/>
      <c r="NPM136" s="390"/>
      <c r="NPN136" s="391"/>
      <c r="NPO136" s="392"/>
      <c r="NPP136" s="393"/>
      <c r="NPQ136" s="394"/>
      <c r="NPR136" s="395"/>
      <c r="NPS136" s="389"/>
      <c r="NPT136" s="390"/>
      <c r="NPU136" s="391"/>
      <c r="NPV136" s="392"/>
      <c r="NPW136" s="393"/>
      <c r="NPX136" s="394"/>
      <c r="NPY136" s="395"/>
      <c r="NPZ136" s="389"/>
      <c r="NQA136" s="390"/>
      <c r="NQB136" s="391"/>
      <c r="NQC136" s="392"/>
      <c r="NQD136" s="393"/>
      <c r="NQE136" s="394"/>
      <c r="NQF136" s="395"/>
      <c r="NQG136" s="389"/>
      <c r="NQH136" s="390"/>
      <c r="NQI136" s="391"/>
      <c r="NQJ136" s="392"/>
      <c r="NQK136" s="393"/>
      <c r="NQL136" s="394"/>
      <c r="NQM136" s="395"/>
      <c r="NQN136" s="389"/>
      <c r="NQO136" s="390"/>
      <c r="NQP136" s="391"/>
      <c r="NQQ136" s="392"/>
      <c r="NQR136" s="393"/>
      <c r="NQS136" s="394"/>
      <c r="NQT136" s="395"/>
      <c r="NQU136" s="389"/>
      <c r="NQV136" s="390"/>
      <c r="NQW136" s="391"/>
      <c r="NQX136" s="392"/>
      <c r="NQY136" s="393"/>
      <c r="NQZ136" s="394"/>
      <c r="NRA136" s="395"/>
      <c r="NRB136" s="389"/>
      <c r="NRC136" s="390"/>
      <c r="NRD136" s="391"/>
      <c r="NRE136" s="392"/>
      <c r="NRF136" s="393"/>
      <c r="NRG136" s="394"/>
      <c r="NRH136" s="395"/>
      <c r="NRI136" s="389"/>
      <c r="NRJ136" s="390"/>
      <c r="NRK136" s="391"/>
      <c r="NRL136" s="392"/>
      <c r="NRM136" s="393"/>
      <c r="NRN136" s="394"/>
      <c r="NRO136" s="395"/>
      <c r="NRP136" s="389"/>
      <c r="NRQ136" s="390"/>
      <c r="NRR136" s="391"/>
      <c r="NRS136" s="392"/>
      <c r="NRT136" s="393"/>
      <c r="NRU136" s="394"/>
      <c r="NRV136" s="395"/>
      <c r="NRW136" s="389"/>
      <c r="NRX136" s="390"/>
      <c r="NRY136" s="391"/>
      <c r="NRZ136" s="392"/>
      <c r="NSA136" s="393"/>
      <c r="NSB136" s="394"/>
      <c r="NSC136" s="395"/>
      <c r="NSD136" s="389"/>
      <c r="NSE136" s="390"/>
      <c r="NSF136" s="391"/>
      <c r="NSG136" s="392"/>
      <c r="NSH136" s="393"/>
      <c r="NSI136" s="394"/>
      <c r="NSJ136" s="395"/>
      <c r="NSK136" s="389"/>
      <c r="NSL136" s="390"/>
      <c r="NSM136" s="391"/>
      <c r="NSN136" s="392"/>
      <c r="NSO136" s="393"/>
      <c r="NSP136" s="394"/>
      <c r="NSQ136" s="395"/>
      <c r="NSR136" s="389"/>
      <c r="NSS136" s="390"/>
      <c r="NST136" s="391"/>
      <c r="NSU136" s="392"/>
      <c r="NSV136" s="393"/>
      <c r="NSW136" s="394"/>
      <c r="NSX136" s="395"/>
      <c r="NSY136" s="389"/>
      <c r="NSZ136" s="390"/>
      <c r="NTA136" s="391"/>
      <c r="NTB136" s="392"/>
      <c r="NTC136" s="393"/>
      <c r="NTD136" s="394"/>
      <c r="NTE136" s="395"/>
      <c r="NTF136" s="389"/>
      <c r="NTG136" s="390"/>
      <c r="NTH136" s="391"/>
      <c r="NTI136" s="392"/>
      <c r="NTJ136" s="393"/>
      <c r="NTK136" s="394"/>
      <c r="NTL136" s="395"/>
      <c r="NTM136" s="389"/>
      <c r="NTN136" s="390"/>
      <c r="NTO136" s="391"/>
      <c r="NTP136" s="392"/>
      <c r="NTQ136" s="393"/>
      <c r="NTR136" s="394"/>
      <c r="NTS136" s="395"/>
      <c r="NTT136" s="389"/>
      <c r="NTU136" s="390"/>
      <c r="NTV136" s="391"/>
      <c r="NTW136" s="392"/>
      <c r="NTX136" s="393"/>
      <c r="NTY136" s="394"/>
      <c r="NTZ136" s="395"/>
      <c r="NUA136" s="389"/>
      <c r="NUB136" s="390"/>
      <c r="NUC136" s="391"/>
      <c r="NUD136" s="392"/>
      <c r="NUE136" s="393"/>
      <c r="NUF136" s="394"/>
      <c r="NUG136" s="395"/>
      <c r="NUH136" s="389"/>
      <c r="NUI136" s="390"/>
      <c r="NUJ136" s="391"/>
      <c r="NUK136" s="392"/>
      <c r="NUL136" s="393"/>
      <c r="NUM136" s="394"/>
      <c r="NUN136" s="395"/>
      <c r="NUO136" s="389"/>
      <c r="NUP136" s="390"/>
      <c r="NUQ136" s="391"/>
      <c r="NUR136" s="392"/>
      <c r="NUS136" s="393"/>
      <c r="NUT136" s="394"/>
      <c r="NUU136" s="395"/>
      <c r="NUV136" s="389"/>
      <c r="NUW136" s="390"/>
      <c r="NUX136" s="391"/>
      <c r="NUY136" s="392"/>
      <c r="NUZ136" s="393"/>
      <c r="NVA136" s="394"/>
      <c r="NVB136" s="395"/>
      <c r="NVC136" s="389"/>
      <c r="NVD136" s="390"/>
      <c r="NVE136" s="391"/>
      <c r="NVF136" s="392"/>
      <c r="NVG136" s="393"/>
      <c r="NVH136" s="394"/>
      <c r="NVI136" s="395"/>
      <c r="NVJ136" s="389"/>
      <c r="NVK136" s="390"/>
      <c r="NVL136" s="391"/>
      <c r="NVM136" s="392"/>
      <c r="NVN136" s="393"/>
      <c r="NVO136" s="394"/>
      <c r="NVP136" s="395"/>
      <c r="NVQ136" s="389"/>
      <c r="NVR136" s="390"/>
      <c r="NVS136" s="391"/>
      <c r="NVT136" s="392"/>
      <c r="NVU136" s="393"/>
      <c r="NVV136" s="394"/>
      <c r="NVW136" s="395"/>
      <c r="NVX136" s="389"/>
      <c r="NVY136" s="390"/>
      <c r="NVZ136" s="391"/>
      <c r="NWA136" s="392"/>
      <c r="NWB136" s="393"/>
      <c r="NWC136" s="394"/>
      <c r="NWD136" s="395"/>
      <c r="NWE136" s="389"/>
      <c r="NWF136" s="390"/>
      <c r="NWG136" s="391"/>
      <c r="NWH136" s="392"/>
      <c r="NWI136" s="393"/>
      <c r="NWJ136" s="394"/>
      <c r="NWK136" s="395"/>
      <c r="NWL136" s="389"/>
      <c r="NWM136" s="390"/>
      <c r="NWN136" s="391"/>
      <c r="NWO136" s="392"/>
      <c r="NWP136" s="393"/>
      <c r="NWQ136" s="394"/>
      <c r="NWR136" s="395"/>
      <c r="NWS136" s="389"/>
      <c r="NWT136" s="390"/>
      <c r="NWU136" s="391"/>
      <c r="NWV136" s="392"/>
      <c r="NWW136" s="393"/>
      <c r="NWX136" s="394"/>
      <c r="NWY136" s="395"/>
      <c r="NWZ136" s="389"/>
      <c r="NXA136" s="390"/>
      <c r="NXB136" s="391"/>
      <c r="NXC136" s="392"/>
      <c r="NXD136" s="393"/>
      <c r="NXE136" s="394"/>
      <c r="NXF136" s="395"/>
      <c r="NXG136" s="389"/>
      <c r="NXH136" s="390"/>
      <c r="NXI136" s="391"/>
      <c r="NXJ136" s="392"/>
      <c r="NXK136" s="393"/>
      <c r="NXL136" s="394"/>
      <c r="NXM136" s="395"/>
      <c r="NXN136" s="389"/>
      <c r="NXO136" s="390"/>
      <c r="NXP136" s="391"/>
      <c r="NXQ136" s="392"/>
      <c r="NXR136" s="393"/>
      <c r="NXS136" s="394"/>
      <c r="NXT136" s="395"/>
      <c r="NXU136" s="389"/>
      <c r="NXV136" s="390"/>
      <c r="NXW136" s="391"/>
      <c r="NXX136" s="392"/>
      <c r="NXY136" s="393"/>
      <c r="NXZ136" s="394"/>
      <c r="NYA136" s="395"/>
      <c r="NYB136" s="389"/>
      <c r="NYC136" s="390"/>
      <c r="NYD136" s="391"/>
      <c r="NYE136" s="392"/>
      <c r="NYF136" s="393"/>
      <c r="NYG136" s="394"/>
      <c r="NYH136" s="395"/>
      <c r="NYI136" s="389"/>
      <c r="NYJ136" s="390"/>
      <c r="NYK136" s="391"/>
      <c r="NYL136" s="392"/>
      <c r="NYM136" s="393"/>
      <c r="NYN136" s="394"/>
      <c r="NYO136" s="395"/>
      <c r="NYP136" s="389"/>
      <c r="NYQ136" s="390"/>
      <c r="NYR136" s="391"/>
      <c r="NYS136" s="392"/>
      <c r="NYT136" s="393"/>
      <c r="NYU136" s="394"/>
      <c r="NYV136" s="395"/>
      <c r="NYW136" s="389"/>
      <c r="NYX136" s="390"/>
      <c r="NYY136" s="391"/>
      <c r="NYZ136" s="392"/>
      <c r="NZA136" s="393"/>
      <c r="NZB136" s="394"/>
      <c r="NZC136" s="395"/>
      <c r="NZD136" s="389"/>
      <c r="NZE136" s="390"/>
      <c r="NZF136" s="391"/>
      <c r="NZG136" s="392"/>
      <c r="NZH136" s="393"/>
      <c r="NZI136" s="394"/>
      <c r="NZJ136" s="395"/>
      <c r="NZK136" s="389"/>
      <c r="NZL136" s="390"/>
      <c r="NZM136" s="391"/>
      <c r="NZN136" s="392"/>
      <c r="NZO136" s="393"/>
      <c r="NZP136" s="394"/>
      <c r="NZQ136" s="395"/>
      <c r="NZR136" s="389"/>
      <c r="NZS136" s="390"/>
      <c r="NZT136" s="391"/>
      <c r="NZU136" s="392"/>
      <c r="NZV136" s="393"/>
      <c r="NZW136" s="394"/>
      <c r="NZX136" s="395"/>
      <c r="NZY136" s="389"/>
      <c r="NZZ136" s="390"/>
      <c r="OAA136" s="391"/>
      <c r="OAB136" s="392"/>
      <c r="OAC136" s="393"/>
      <c r="OAD136" s="394"/>
      <c r="OAE136" s="395"/>
      <c r="OAF136" s="389"/>
      <c r="OAG136" s="390"/>
      <c r="OAH136" s="391"/>
      <c r="OAI136" s="392"/>
      <c r="OAJ136" s="393"/>
      <c r="OAK136" s="394"/>
      <c r="OAL136" s="395"/>
      <c r="OAM136" s="389"/>
      <c r="OAN136" s="390"/>
      <c r="OAO136" s="391"/>
      <c r="OAP136" s="392"/>
      <c r="OAQ136" s="393"/>
      <c r="OAR136" s="394"/>
      <c r="OAS136" s="395"/>
      <c r="OAT136" s="389"/>
      <c r="OAU136" s="390"/>
      <c r="OAV136" s="391"/>
      <c r="OAW136" s="392"/>
      <c r="OAX136" s="393"/>
      <c r="OAY136" s="394"/>
      <c r="OAZ136" s="395"/>
      <c r="OBA136" s="389"/>
      <c r="OBB136" s="390"/>
      <c r="OBC136" s="391"/>
      <c r="OBD136" s="392"/>
      <c r="OBE136" s="393"/>
      <c r="OBF136" s="394"/>
      <c r="OBG136" s="395"/>
      <c r="OBH136" s="389"/>
      <c r="OBI136" s="390"/>
      <c r="OBJ136" s="391"/>
      <c r="OBK136" s="392"/>
      <c r="OBL136" s="393"/>
      <c r="OBM136" s="394"/>
      <c r="OBN136" s="395"/>
      <c r="OBO136" s="389"/>
      <c r="OBP136" s="390"/>
      <c r="OBQ136" s="391"/>
      <c r="OBR136" s="392"/>
      <c r="OBS136" s="393"/>
      <c r="OBT136" s="394"/>
      <c r="OBU136" s="395"/>
      <c r="OBV136" s="389"/>
      <c r="OBW136" s="390"/>
      <c r="OBX136" s="391"/>
      <c r="OBY136" s="392"/>
      <c r="OBZ136" s="393"/>
      <c r="OCA136" s="394"/>
      <c r="OCB136" s="395"/>
      <c r="OCC136" s="389"/>
      <c r="OCD136" s="390"/>
      <c r="OCE136" s="391"/>
      <c r="OCF136" s="392"/>
      <c r="OCG136" s="393"/>
      <c r="OCH136" s="394"/>
      <c r="OCI136" s="395"/>
      <c r="OCJ136" s="389"/>
      <c r="OCK136" s="390"/>
      <c r="OCL136" s="391"/>
      <c r="OCM136" s="392"/>
      <c r="OCN136" s="393"/>
      <c r="OCO136" s="394"/>
      <c r="OCP136" s="395"/>
      <c r="OCQ136" s="389"/>
      <c r="OCR136" s="390"/>
      <c r="OCS136" s="391"/>
      <c r="OCT136" s="392"/>
      <c r="OCU136" s="393"/>
      <c r="OCV136" s="394"/>
      <c r="OCW136" s="395"/>
      <c r="OCX136" s="389"/>
      <c r="OCY136" s="390"/>
      <c r="OCZ136" s="391"/>
      <c r="ODA136" s="392"/>
      <c r="ODB136" s="393"/>
      <c r="ODC136" s="394"/>
      <c r="ODD136" s="395"/>
      <c r="ODE136" s="389"/>
      <c r="ODF136" s="390"/>
      <c r="ODG136" s="391"/>
      <c r="ODH136" s="392"/>
      <c r="ODI136" s="393"/>
      <c r="ODJ136" s="394"/>
      <c r="ODK136" s="395"/>
      <c r="ODL136" s="389"/>
      <c r="ODM136" s="390"/>
      <c r="ODN136" s="391"/>
      <c r="ODO136" s="392"/>
      <c r="ODP136" s="393"/>
      <c r="ODQ136" s="394"/>
      <c r="ODR136" s="395"/>
      <c r="ODS136" s="389"/>
      <c r="ODT136" s="390"/>
      <c r="ODU136" s="391"/>
      <c r="ODV136" s="392"/>
      <c r="ODW136" s="393"/>
      <c r="ODX136" s="394"/>
      <c r="ODY136" s="395"/>
      <c r="ODZ136" s="389"/>
      <c r="OEA136" s="390"/>
      <c r="OEB136" s="391"/>
      <c r="OEC136" s="392"/>
      <c r="OED136" s="393"/>
      <c r="OEE136" s="394"/>
      <c r="OEF136" s="395"/>
      <c r="OEG136" s="389"/>
      <c r="OEH136" s="390"/>
      <c r="OEI136" s="391"/>
      <c r="OEJ136" s="392"/>
      <c r="OEK136" s="393"/>
      <c r="OEL136" s="394"/>
      <c r="OEM136" s="395"/>
      <c r="OEN136" s="389"/>
      <c r="OEO136" s="390"/>
      <c r="OEP136" s="391"/>
      <c r="OEQ136" s="392"/>
      <c r="OER136" s="393"/>
      <c r="OES136" s="394"/>
      <c r="OET136" s="395"/>
      <c r="OEU136" s="389"/>
      <c r="OEV136" s="390"/>
      <c r="OEW136" s="391"/>
      <c r="OEX136" s="392"/>
      <c r="OEY136" s="393"/>
      <c r="OEZ136" s="394"/>
      <c r="OFA136" s="395"/>
      <c r="OFB136" s="389"/>
      <c r="OFC136" s="390"/>
      <c r="OFD136" s="391"/>
      <c r="OFE136" s="392"/>
      <c r="OFF136" s="393"/>
      <c r="OFG136" s="394"/>
      <c r="OFH136" s="395"/>
      <c r="OFI136" s="389"/>
      <c r="OFJ136" s="390"/>
      <c r="OFK136" s="391"/>
      <c r="OFL136" s="392"/>
      <c r="OFM136" s="393"/>
      <c r="OFN136" s="394"/>
      <c r="OFO136" s="395"/>
      <c r="OFP136" s="389"/>
      <c r="OFQ136" s="390"/>
      <c r="OFR136" s="391"/>
      <c r="OFS136" s="392"/>
      <c r="OFT136" s="393"/>
      <c r="OFU136" s="394"/>
      <c r="OFV136" s="395"/>
      <c r="OFW136" s="389"/>
      <c r="OFX136" s="390"/>
      <c r="OFY136" s="391"/>
      <c r="OFZ136" s="392"/>
      <c r="OGA136" s="393"/>
      <c r="OGB136" s="394"/>
      <c r="OGC136" s="395"/>
      <c r="OGD136" s="389"/>
      <c r="OGE136" s="390"/>
      <c r="OGF136" s="391"/>
      <c r="OGG136" s="392"/>
      <c r="OGH136" s="393"/>
      <c r="OGI136" s="394"/>
      <c r="OGJ136" s="395"/>
      <c r="OGK136" s="389"/>
      <c r="OGL136" s="390"/>
      <c r="OGM136" s="391"/>
      <c r="OGN136" s="392"/>
      <c r="OGO136" s="393"/>
      <c r="OGP136" s="394"/>
      <c r="OGQ136" s="395"/>
      <c r="OGR136" s="389"/>
      <c r="OGS136" s="390"/>
      <c r="OGT136" s="391"/>
      <c r="OGU136" s="392"/>
      <c r="OGV136" s="393"/>
      <c r="OGW136" s="394"/>
      <c r="OGX136" s="395"/>
      <c r="OGY136" s="389"/>
      <c r="OGZ136" s="390"/>
      <c r="OHA136" s="391"/>
      <c r="OHB136" s="392"/>
      <c r="OHC136" s="393"/>
      <c r="OHD136" s="394"/>
      <c r="OHE136" s="395"/>
      <c r="OHF136" s="389"/>
      <c r="OHG136" s="390"/>
      <c r="OHH136" s="391"/>
      <c r="OHI136" s="392"/>
      <c r="OHJ136" s="393"/>
      <c r="OHK136" s="394"/>
      <c r="OHL136" s="395"/>
      <c r="OHM136" s="389"/>
      <c r="OHN136" s="390"/>
      <c r="OHO136" s="391"/>
      <c r="OHP136" s="392"/>
      <c r="OHQ136" s="393"/>
      <c r="OHR136" s="394"/>
      <c r="OHS136" s="395"/>
      <c r="OHT136" s="389"/>
      <c r="OHU136" s="390"/>
      <c r="OHV136" s="391"/>
      <c r="OHW136" s="392"/>
      <c r="OHX136" s="393"/>
      <c r="OHY136" s="394"/>
      <c r="OHZ136" s="395"/>
      <c r="OIA136" s="389"/>
      <c r="OIB136" s="390"/>
      <c r="OIC136" s="391"/>
      <c r="OID136" s="392"/>
      <c r="OIE136" s="393"/>
      <c r="OIF136" s="394"/>
      <c r="OIG136" s="395"/>
      <c r="OIH136" s="389"/>
      <c r="OII136" s="390"/>
      <c r="OIJ136" s="391"/>
      <c r="OIK136" s="392"/>
      <c r="OIL136" s="393"/>
      <c r="OIM136" s="394"/>
      <c r="OIN136" s="395"/>
      <c r="OIO136" s="389"/>
      <c r="OIP136" s="390"/>
      <c r="OIQ136" s="391"/>
      <c r="OIR136" s="392"/>
      <c r="OIS136" s="393"/>
      <c r="OIT136" s="394"/>
      <c r="OIU136" s="395"/>
      <c r="OIV136" s="389"/>
      <c r="OIW136" s="390"/>
      <c r="OIX136" s="391"/>
      <c r="OIY136" s="392"/>
      <c r="OIZ136" s="393"/>
      <c r="OJA136" s="394"/>
      <c r="OJB136" s="395"/>
      <c r="OJC136" s="389"/>
      <c r="OJD136" s="390"/>
      <c r="OJE136" s="391"/>
      <c r="OJF136" s="392"/>
      <c r="OJG136" s="393"/>
      <c r="OJH136" s="394"/>
      <c r="OJI136" s="395"/>
      <c r="OJJ136" s="389"/>
      <c r="OJK136" s="390"/>
      <c r="OJL136" s="391"/>
      <c r="OJM136" s="392"/>
      <c r="OJN136" s="393"/>
      <c r="OJO136" s="394"/>
      <c r="OJP136" s="395"/>
      <c r="OJQ136" s="389"/>
      <c r="OJR136" s="390"/>
      <c r="OJS136" s="391"/>
      <c r="OJT136" s="392"/>
      <c r="OJU136" s="393"/>
      <c r="OJV136" s="394"/>
      <c r="OJW136" s="395"/>
      <c r="OJX136" s="389"/>
      <c r="OJY136" s="390"/>
      <c r="OJZ136" s="391"/>
      <c r="OKA136" s="392"/>
      <c r="OKB136" s="393"/>
      <c r="OKC136" s="394"/>
      <c r="OKD136" s="395"/>
      <c r="OKE136" s="389"/>
      <c r="OKF136" s="390"/>
      <c r="OKG136" s="391"/>
      <c r="OKH136" s="392"/>
      <c r="OKI136" s="393"/>
      <c r="OKJ136" s="394"/>
      <c r="OKK136" s="395"/>
      <c r="OKL136" s="389"/>
      <c r="OKM136" s="390"/>
      <c r="OKN136" s="391"/>
      <c r="OKO136" s="392"/>
      <c r="OKP136" s="393"/>
      <c r="OKQ136" s="394"/>
      <c r="OKR136" s="395"/>
      <c r="OKS136" s="389"/>
      <c r="OKT136" s="390"/>
      <c r="OKU136" s="391"/>
      <c r="OKV136" s="392"/>
      <c r="OKW136" s="393"/>
      <c r="OKX136" s="394"/>
      <c r="OKY136" s="395"/>
      <c r="OKZ136" s="389"/>
      <c r="OLA136" s="390"/>
      <c r="OLB136" s="391"/>
      <c r="OLC136" s="392"/>
      <c r="OLD136" s="393"/>
      <c r="OLE136" s="394"/>
      <c r="OLF136" s="395"/>
      <c r="OLG136" s="389"/>
      <c r="OLH136" s="390"/>
      <c r="OLI136" s="391"/>
      <c r="OLJ136" s="392"/>
      <c r="OLK136" s="393"/>
      <c r="OLL136" s="394"/>
      <c r="OLM136" s="395"/>
      <c r="OLN136" s="389"/>
      <c r="OLO136" s="390"/>
      <c r="OLP136" s="391"/>
      <c r="OLQ136" s="392"/>
      <c r="OLR136" s="393"/>
      <c r="OLS136" s="394"/>
      <c r="OLT136" s="395"/>
      <c r="OLU136" s="389"/>
      <c r="OLV136" s="390"/>
      <c r="OLW136" s="391"/>
      <c r="OLX136" s="392"/>
      <c r="OLY136" s="393"/>
      <c r="OLZ136" s="394"/>
      <c r="OMA136" s="395"/>
      <c r="OMB136" s="389"/>
      <c r="OMC136" s="390"/>
      <c r="OMD136" s="391"/>
      <c r="OME136" s="392"/>
      <c r="OMF136" s="393"/>
      <c r="OMG136" s="394"/>
      <c r="OMH136" s="395"/>
      <c r="OMI136" s="389"/>
      <c r="OMJ136" s="390"/>
      <c r="OMK136" s="391"/>
      <c r="OML136" s="392"/>
      <c r="OMM136" s="393"/>
      <c r="OMN136" s="394"/>
      <c r="OMO136" s="395"/>
      <c r="OMP136" s="389"/>
      <c r="OMQ136" s="390"/>
      <c r="OMR136" s="391"/>
      <c r="OMS136" s="392"/>
      <c r="OMT136" s="393"/>
      <c r="OMU136" s="394"/>
      <c r="OMV136" s="395"/>
      <c r="OMW136" s="389"/>
      <c r="OMX136" s="390"/>
      <c r="OMY136" s="391"/>
      <c r="OMZ136" s="392"/>
      <c r="ONA136" s="393"/>
      <c r="ONB136" s="394"/>
      <c r="ONC136" s="395"/>
      <c r="OND136" s="389"/>
      <c r="ONE136" s="390"/>
      <c r="ONF136" s="391"/>
      <c r="ONG136" s="392"/>
      <c r="ONH136" s="393"/>
      <c r="ONI136" s="394"/>
      <c r="ONJ136" s="395"/>
      <c r="ONK136" s="389"/>
      <c r="ONL136" s="390"/>
      <c r="ONM136" s="391"/>
      <c r="ONN136" s="392"/>
      <c r="ONO136" s="393"/>
      <c r="ONP136" s="394"/>
      <c r="ONQ136" s="395"/>
      <c r="ONR136" s="389"/>
      <c r="ONS136" s="390"/>
      <c r="ONT136" s="391"/>
      <c r="ONU136" s="392"/>
      <c r="ONV136" s="393"/>
      <c r="ONW136" s="394"/>
      <c r="ONX136" s="395"/>
      <c r="ONY136" s="389"/>
      <c r="ONZ136" s="390"/>
      <c r="OOA136" s="391"/>
      <c r="OOB136" s="392"/>
      <c r="OOC136" s="393"/>
      <c r="OOD136" s="394"/>
      <c r="OOE136" s="395"/>
      <c r="OOF136" s="389"/>
      <c r="OOG136" s="390"/>
      <c r="OOH136" s="391"/>
      <c r="OOI136" s="392"/>
      <c r="OOJ136" s="393"/>
      <c r="OOK136" s="394"/>
      <c r="OOL136" s="395"/>
      <c r="OOM136" s="389"/>
      <c r="OON136" s="390"/>
      <c r="OOO136" s="391"/>
      <c r="OOP136" s="392"/>
      <c r="OOQ136" s="393"/>
      <c r="OOR136" s="394"/>
      <c r="OOS136" s="395"/>
      <c r="OOT136" s="389"/>
      <c r="OOU136" s="390"/>
      <c r="OOV136" s="391"/>
      <c r="OOW136" s="392"/>
      <c r="OOX136" s="393"/>
      <c r="OOY136" s="394"/>
      <c r="OOZ136" s="395"/>
      <c r="OPA136" s="389"/>
      <c r="OPB136" s="390"/>
      <c r="OPC136" s="391"/>
      <c r="OPD136" s="392"/>
      <c r="OPE136" s="393"/>
      <c r="OPF136" s="394"/>
      <c r="OPG136" s="395"/>
      <c r="OPH136" s="389"/>
      <c r="OPI136" s="390"/>
      <c r="OPJ136" s="391"/>
      <c r="OPK136" s="392"/>
      <c r="OPL136" s="393"/>
      <c r="OPM136" s="394"/>
      <c r="OPN136" s="395"/>
      <c r="OPO136" s="389"/>
      <c r="OPP136" s="390"/>
      <c r="OPQ136" s="391"/>
      <c r="OPR136" s="392"/>
      <c r="OPS136" s="393"/>
      <c r="OPT136" s="394"/>
      <c r="OPU136" s="395"/>
      <c r="OPV136" s="389"/>
      <c r="OPW136" s="390"/>
      <c r="OPX136" s="391"/>
      <c r="OPY136" s="392"/>
      <c r="OPZ136" s="393"/>
      <c r="OQA136" s="394"/>
      <c r="OQB136" s="395"/>
      <c r="OQC136" s="389"/>
      <c r="OQD136" s="390"/>
      <c r="OQE136" s="391"/>
      <c r="OQF136" s="392"/>
      <c r="OQG136" s="393"/>
      <c r="OQH136" s="394"/>
      <c r="OQI136" s="395"/>
      <c r="OQJ136" s="389"/>
      <c r="OQK136" s="390"/>
      <c r="OQL136" s="391"/>
      <c r="OQM136" s="392"/>
      <c r="OQN136" s="393"/>
      <c r="OQO136" s="394"/>
      <c r="OQP136" s="395"/>
      <c r="OQQ136" s="389"/>
      <c r="OQR136" s="390"/>
      <c r="OQS136" s="391"/>
      <c r="OQT136" s="392"/>
      <c r="OQU136" s="393"/>
      <c r="OQV136" s="394"/>
      <c r="OQW136" s="395"/>
      <c r="OQX136" s="389"/>
      <c r="OQY136" s="390"/>
      <c r="OQZ136" s="391"/>
      <c r="ORA136" s="392"/>
      <c r="ORB136" s="393"/>
      <c r="ORC136" s="394"/>
      <c r="ORD136" s="395"/>
      <c r="ORE136" s="389"/>
      <c r="ORF136" s="390"/>
      <c r="ORG136" s="391"/>
      <c r="ORH136" s="392"/>
      <c r="ORI136" s="393"/>
      <c r="ORJ136" s="394"/>
      <c r="ORK136" s="395"/>
      <c r="ORL136" s="389"/>
      <c r="ORM136" s="390"/>
      <c r="ORN136" s="391"/>
      <c r="ORO136" s="392"/>
      <c r="ORP136" s="393"/>
      <c r="ORQ136" s="394"/>
      <c r="ORR136" s="395"/>
      <c r="ORS136" s="389"/>
      <c r="ORT136" s="390"/>
      <c r="ORU136" s="391"/>
      <c r="ORV136" s="392"/>
      <c r="ORW136" s="393"/>
      <c r="ORX136" s="394"/>
      <c r="ORY136" s="395"/>
      <c r="ORZ136" s="389"/>
      <c r="OSA136" s="390"/>
      <c r="OSB136" s="391"/>
      <c r="OSC136" s="392"/>
      <c r="OSD136" s="393"/>
      <c r="OSE136" s="394"/>
      <c r="OSF136" s="395"/>
      <c r="OSG136" s="389"/>
      <c r="OSH136" s="390"/>
      <c r="OSI136" s="391"/>
      <c r="OSJ136" s="392"/>
      <c r="OSK136" s="393"/>
      <c r="OSL136" s="394"/>
      <c r="OSM136" s="395"/>
      <c r="OSN136" s="389"/>
      <c r="OSO136" s="390"/>
      <c r="OSP136" s="391"/>
      <c r="OSQ136" s="392"/>
      <c r="OSR136" s="393"/>
      <c r="OSS136" s="394"/>
      <c r="OST136" s="395"/>
      <c r="OSU136" s="389"/>
      <c r="OSV136" s="390"/>
      <c r="OSW136" s="391"/>
      <c r="OSX136" s="392"/>
      <c r="OSY136" s="393"/>
      <c r="OSZ136" s="394"/>
      <c r="OTA136" s="395"/>
      <c r="OTB136" s="389"/>
      <c r="OTC136" s="390"/>
      <c r="OTD136" s="391"/>
      <c r="OTE136" s="392"/>
      <c r="OTF136" s="393"/>
      <c r="OTG136" s="394"/>
      <c r="OTH136" s="395"/>
      <c r="OTI136" s="389"/>
      <c r="OTJ136" s="390"/>
      <c r="OTK136" s="391"/>
      <c r="OTL136" s="392"/>
      <c r="OTM136" s="393"/>
      <c r="OTN136" s="394"/>
      <c r="OTO136" s="395"/>
      <c r="OTP136" s="389"/>
      <c r="OTQ136" s="390"/>
      <c r="OTR136" s="391"/>
      <c r="OTS136" s="392"/>
      <c r="OTT136" s="393"/>
      <c r="OTU136" s="394"/>
      <c r="OTV136" s="395"/>
      <c r="OTW136" s="389"/>
      <c r="OTX136" s="390"/>
      <c r="OTY136" s="391"/>
      <c r="OTZ136" s="392"/>
      <c r="OUA136" s="393"/>
      <c r="OUB136" s="394"/>
      <c r="OUC136" s="395"/>
      <c r="OUD136" s="389"/>
      <c r="OUE136" s="390"/>
      <c r="OUF136" s="391"/>
      <c r="OUG136" s="392"/>
      <c r="OUH136" s="393"/>
      <c r="OUI136" s="394"/>
      <c r="OUJ136" s="395"/>
      <c r="OUK136" s="389"/>
      <c r="OUL136" s="390"/>
      <c r="OUM136" s="391"/>
      <c r="OUN136" s="392"/>
      <c r="OUO136" s="393"/>
      <c r="OUP136" s="394"/>
      <c r="OUQ136" s="395"/>
      <c r="OUR136" s="389"/>
      <c r="OUS136" s="390"/>
      <c r="OUT136" s="391"/>
      <c r="OUU136" s="392"/>
      <c r="OUV136" s="393"/>
      <c r="OUW136" s="394"/>
      <c r="OUX136" s="395"/>
      <c r="OUY136" s="389"/>
      <c r="OUZ136" s="390"/>
      <c r="OVA136" s="391"/>
      <c r="OVB136" s="392"/>
      <c r="OVC136" s="393"/>
      <c r="OVD136" s="394"/>
      <c r="OVE136" s="395"/>
      <c r="OVF136" s="389"/>
      <c r="OVG136" s="390"/>
      <c r="OVH136" s="391"/>
      <c r="OVI136" s="392"/>
      <c r="OVJ136" s="393"/>
      <c r="OVK136" s="394"/>
      <c r="OVL136" s="395"/>
      <c r="OVM136" s="389"/>
      <c r="OVN136" s="390"/>
      <c r="OVO136" s="391"/>
      <c r="OVP136" s="392"/>
      <c r="OVQ136" s="393"/>
      <c r="OVR136" s="394"/>
      <c r="OVS136" s="395"/>
      <c r="OVT136" s="389"/>
      <c r="OVU136" s="390"/>
      <c r="OVV136" s="391"/>
      <c r="OVW136" s="392"/>
      <c r="OVX136" s="393"/>
      <c r="OVY136" s="394"/>
      <c r="OVZ136" s="395"/>
      <c r="OWA136" s="389"/>
      <c r="OWB136" s="390"/>
      <c r="OWC136" s="391"/>
      <c r="OWD136" s="392"/>
      <c r="OWE136" s="393"/>
      <c r="OWF136" s="394"/>
      <c r="OWG136" s="395"/>
      <c r="OWH136" s="389"/>
      <c r="OWI136" s="390"/>
      <c r="OWJ136" s="391"/>
      <c r="OWK136" s="392"/>
      <c r="OWL136" s="393"/>
      <c r="OWM136" s="394"/>
      <c r="OWN136" s="395"/>
      <c r="OWO136" s="389"/>
      <c r="OWP136" s="390"/>
      <c r="OWQ136" s="391"/>
      <c r="OWR136" s="392"/>
      <c r="OWS136" s="393"/>
      <c r="OWT136" s="394"/>
      <c r="OWU136" s="395"/>
      <c r="OWV136" s="389"/>
      <c r="OWW136" s="390"/>
      <c r="OWX136" s="391"/>
      <c r="OWY136" s="392"/>
      <c r="OWZ136" s="393"/>
      <c r="OXA136" s="394"/>
      <c r="OXB136" s="395"/>
      <c r="OXC136" s="389"/>
      <c r="OXD136" s="390"/>
      <c r="OXE136" s="391"/>
      <c r="OXF136" s="392"/>
      <c r="OXG136" s="393"/>
      <c r="OXH136" s="394"/>
      <c r="OXI136" s="395"/>
      <c r="OXJ136" s="389"/>
      <c r="OXK136" s="390"/>
      <c r="OXL136" s="391"/>
      <c r="OXM136" s="392"/>
      <c r="OXN136" s="393"/>
      <c r="OXO136" s="394"/>
      <c r="OXP136" s="395"/>
      <c r="OXQ136" s="389"/>
      <c r="OXR136" s="390"/>
      <c r="OXS136" s="391"/>
      <c r="OXT136" s="392"/>
      <c r="OXU136" s="393"/>
      <c r="OXV136" s="394"/>
      <c r="OXW136" s="395"/>
      <c r="OXX136" s="389"/>
      <c r="OXY136" s="390"/>
      <c r="OXZ136" s="391"/>
      <c r="OYA136" s="392"/>
      <c r="OYB136" s="393"/>
      <c r="OYC136" s="394"/>
      <c r="OYD136" s="395"/>
      <c r="OYE136" s="389"/>
      <c r="OYF136" s="390"/>
      <c r="OYG136" s="391"/>
      <c r="OYH136" s="392"/>
      <c r="OYI136" s="393"/>
      <c r="OYJ136" s="394"/>
      <c r="OYK136" s="395"/>
      <c r="OYL136" s="389"/>
      <c r="OYM136" s="390"/>
      <c r="OYN136" s="391"/>
      <c r="OYO136" s="392"/>
      <c r="OYP136" s="393"/>
      <c r="OYQ136" s="394"/>
      <c r="OYR136" s="395"/>
      <c r="OYS136" s="389"/>
      <c r="OYT136" s="390"/>
      <c r="OYU136" s="391"/>
      <c r="OYV136" s="392"/>
      <c r="OYW136" s="393"/>
      <c r="OYX136" s="394"/>
      <c r="OYY136" s="395"/>
      <c r="OYZ136" s="389"/>
      <c r="OZA136" s="390"/>
      <c r="OZB136" s="391"/>
      <c r="OZC136" s="392"/>
      <c r="OZD136" s="393"/>
      <c r="OZE136" s="394"/>
      <c r="OZF136" s="395"/>
      <c r="OZG136" s="389"/>
      <c r="OZH136" s="390"/>
      <c r="OZI136" s="391"/>
      <c r="OZJ136" s="392"/>
      <c r="OZK136" s="393"/>
      <c r="OZL136" s="394"/>
      <c r="OZM136" s="395"/>
      <c r="OZN136" s="389"/>
      <c r="OZO136" s="390"/>
      <c r="OZP136" s="391"/>
      <c r="OZQ136" s="392"/>
      <c r="OZR136" s="393"/>
      <c r="OZS136" s="394"/>
      <c r="OZT136" s="395"/>
      <c r="OZU136" s="389"/>
      <c r="OZV136" s="390"/>
      <c r="OZW136" s="391"/>
      <c r="OZX136" s="392"/>
      <c r="OZY136" s="393"/>
      <c r="OZZ136" s="394"/>
      <c r="PAA136" s="395"/>
      <c r="PAB136" s="389"/>
      <c r="PAC136" s="390"/>
      <c r="PAD136" s="391"/>
      <c r="PAE136" s="392"/>
      <c r="PAF136" s="393"/>
      <c r="PAG136" s="394"/>
      <c r="PAH136" s="395"/>
      <c r="PAI136" s="389"/>
      <c r="PAJ136" s="390"/>
      <c r="PAK136" s="391"/>
      <c r="PAL136" s="392"/>
      <c r="PAM136" s="393"/>
      <c r="PAN136" s="394"/>
      <c r="PAO136" s="395"/>
      <c r="PAP136" s="389"/>
      <c r="PAQ136" s="390"/>
      <c r="PAR136" s="391"/>
      <c r="PAS136" s="392"/>
      <c r="PAT136" s="393"/>
      <c r="PAU136" s="394"/>
      <c r="PAV136" s="395"/>
      <c r="PAW136" s="389"/>
      <c r="PAX136" s="390"/>
      <c r="PAY136" s="391"/>
      <c r="PAZ136" s="392"/>
      <c r="PBA136" s="393"/>
      <c r="PBB136" s="394"/>
      <c r="PBC136" s="395"/>
      <c r="PBD136" s="389"/>
      <c r="PBE136" s="390"/>
      <c r="PBF136" s="391"/>
      <c r="PBG136" s="392"/>
      <c r="PBH136" s="393"/>
      <c r="PBI136" s="394"/>
      <c r="PBJ136" s="395"/>
      <c r="PBK136" s="389"/>
      <c r="PBL136" s="390"/>
      <c r="PBM136" s="391"/>
      <c r="PBN136" s="392"/>
      <c r="PBO136" s="393"/>
      <c r="PBP136" s="394"/>
      <c r="PBQ136" s="395"/>
      <c r="PBR136" s="389"/>
      <c r="PBS136" s="390"/>
      <c r="PBT136" s="391"/>
      <c r="PBU136" s="392"/>
      <c r="PBV136" s="393"/>
      <c r="PBW136" s="394"/>
      <c r="PBX136" s="395"/>
      <c r="PBY136" s="389"/>
      <c r="PBZ136" s="390"/>
      <c r="PCA136" s="391"/>
      <c r="PCB136" s="392"/>
      <c r="PCC136" s="393"/>
      <c r="PCD136" s="394"/>
      <c r="PCE136" s="395"/>
      <c r="PCF136" s="389"/>
      <c r="PCG136" s="390"/>
      <c r="PCH136" s="391"/>
      <c r="PCI136" s="392"/>
      <c r="PCJ136" s="393"/>
      <c r="PCK136" s="394"/>
      <c r="PCL136" s="395"/>
      <c r="PCM136" s="389"/>
      <c r="PCN136" s="390"/>
      <c r="PCO136" s="391"/>
      <c r="PCP136" s="392"/>
      <c r="PCQ136" s="393"/>
      <c r="PCR136" s="394"/>
      <c r="PCS136" s="395"/>
      <c r="PCT136" s="389"/>
      <c r="PCU136" s="390"/>
      <c r="PCV136" s="391"/>
      <c r="PCW136" s="392"/>
      <c r="PCX136" s="393"/>
      <c r="PCY136" s="394"/>
      <c r="PCZ136" s="395"/>
      <c r="PDA136" s="389"/>
      <c r="PDB136" s="390"/>
      <c r="PDC136" s="391"/>
      <c r="PDD136" s="392"/>
      <c r="PDE136" s="393"/>
      <c r="PDF136" s="394"/>
      <c r="PDG136" s="395"/>
      <c r="PDH136" s="389"/>
      <c r="PDI136" s="390"/>
      <c r="PDJ136" s="391"/>
      <c r="PDK136" s="392"/>
      <c r="PDL136" s="393"/>
      <c r="PDM136" s="394"/>
      <c r="PDN136" s="395"/>
      <c r="PDO136" s="389"/>
      <c r="PDP136" s="390"/>
      <c r="PDQ136" s="391"/>
      <c r="PDR136" s="392"/>
      <c r="PDS136" s="393"/>
      <c r="PDT136" s="394"/>
      <c r="PDU136" s="395"/>
      <c r="PDV136" s="389"/>
      <c r="PDW136" s="390"/>
      <c r="PDX136" s="391"/>
      <c r="PDY136" s="392"/>
      <c r="PDZ136" s="393"/>
      <c r="PEA136" s="394"/>
      <c r="PEB136" s="395"/>
      <c r="PEC136" s="389"/>
      <c r="PED136" s="390"/>
      <c r="PEE136" s="391"/>
      <c r="PEF136" s="392"/>
      <c r="PEG136" s="393"/>
      <c r="PEH136" s="394"/>
      <c r="PEI136" s="395"/>
      <c r="PEJ136" s="389"/>
      <c r="PEK136" s="390"/>
      <c r="PEL136" s="391"/>
      <c r="PEM136" s="392"/>
      <c r="PEN136" s="393"/>
      <c r="PEO136" s="394"/>
      <c r="PEP136" s="395"/>
      <c r="PEQ136" s="389"/>
      <c r="PER136" s="390"/>
      <c r="PES136" s="391"/>
      <c r="PET136" s="392"/>
      <c r="PEU136" s="393"/>
      <c r="PEV136" s="394"/>
      <c r="PEW136" s="395"/>
      <c r="PEX136" s="389"/>
      <c r="PEY136" s="390"/>
      <c r="PEZ136" s="391"/>
      <c r="PFA136" s="392"/>
      <c r="PFB136" s="393"/>
      <c r="PFC136" s="394"/>
      <c r="PFD136" s="395"/>
      <c r="PFE136" s="389"/>
      <c r="PFF136" s="390"/>
      <c r="PFG136" s="391"/>
      <c r="PFH136" s="392"/>
      <c r="PFI136" s="393"/>
      <c r="PFJ136" s="394"/>
      <c r="PFK136" s="395"/>
      <c r="PFL136" s="389"/>
      <c r="PFM136" s="390"/>
      <c r="PFN136" s="391"/>
      <c r="PFO136" s="392"/>
      <c r="PFP136" s="393"/>
      <c r="PFQ136" s="394"/>
      <c r="PFR136" s="395"/>
      <c r="PFS136" s="389"/>
      <c r="PFT136" s="390"/>
      <c r="PFU136" s="391"/>
      <c r="PFV136" s="392"/>
      <c r="PFW136" s="393"/>
      <c r="PFX136" s="394"/>
      <c r="PFY136" s="395"/>
      <c r="PFZ136" s="389"/>
      <c r="PGA136" s="390"/>
      <c r="PGB136" s="391"/>
      <c r="PGC136" s="392"/>
      <c r="PGD136" s="393"/>
      <c r="PGE136" s="394"/>
      <c r="PGF136" s="395"/>
      <c r="PGG136" s="389"/>
      <c r="PGH136" s="390"/>
      <c r="PGI136" s="391"/>
      <c r="PGJ136" s="392"/>
      <c r="PGK136" s="393"/>
      <c r="PGL136" s="394"/>
      <c r="PGM136" s="395"/>
      <c r="PGN136" s="389"/>
      <c r="PGO136" s="390"/>
      <c r="PGP136" s="391"/>
      <c r="PGQ136" s="392"/>
      <c r="PGR136" s="393"/>
      <c r="PGS136" s="394"/>
      <c r="PGT136" s="395"/>
      <c r="PGU136" s="389"/>
      <c r="PGV136" s="390"/>
      <c r="PGW136" s="391"/>
      <c r="PGX136" s="392"/>
      <c r="PGY136" s="393"/>
      <c r="PGZ136" s="394"/>
      <c r="PHA136" s="395"/>
      <c r="PHB136" s="389"/>
      <c r="PHC136" s="390"/>
      <c r="PHD136" s="391"/>
      <c r="PHE136" s="392"/>
      <c r="PHF136" s="393"/>
      <c r="PHG136" s="394"/>
      <c r="PHH136" s="395"/>
      <c r="PHI136" s="389"/>
      <c r="PHJ136" s="390"/>
      <c r="PHK136" s="391"/>
      <c r="PHL136" s="392"/>
      <c r="PHM136" s="393"/>
      <c r="PHN136" s="394"/>
      <c r="PHO136" s="395"/>
      <c r="PHP136" s="389"/>
      <c r="PHQ136" s="390"/>
      <c r="PHR136" s="391"/>
      <c r="PHS136" s="392"/>
      <c r="PHT136" s="393"/>
      <c r="PHU136" s="394"/>
      <c r="PHV136" s="395"/>
      <c r="PHW136" s="389"/>
      <c r="PHX136" s="390"/>
      <c r="PHY136" s="391"/>
      <c r="PHZ136" s="392"/>
      <c r="PIA136" s="393"/>
      <c r="PIB136" s="394"/>
      <c r="PIC136" s="395"/>
      <c r="PID136" s="389"/>
      <c r="PIE136" s="390"/>
      <c r="PIF136" s="391"/>
      <c r="PIG136" s="392"/>
      <c r="PIH136" s="393"/>
      <c r="PII136" s="394"/>
      <c r="PIJ136" s="395"/>
      <c r="PIK136" s="389"/>
      <c r="PIL136" s="390"/>
      <c r="PIM136" s="391"/>
      <c r="PIN136" s="392"/>
      <c r="PIO136" s="393"/>
      <c r="PIP136" s="394"/>
      <c r="PIQ136" s="395"/>
      <c r="PIR136" s="389"/>
      <c r="PIS136" s="390"/>
      <c r="PIT136" s="391"/>
      <c r="PIU136" s="392"/>
      <c r="PIV136" s="393"/>
      <c r="PIW136" s="394"/>
      <c r="PIX136" s="395"/>
      <c r="PIY136" s="389"/>
      <c r="PIZ136" s="390"/>
      <c r="PJA136" s="391"/>
      <c r="PJB136" s="392"/>
      <c r="PJC136" s="393"/>
      <c r="PJD136" s="394"/>
      <c r="PJE136" s="395"/>
      <c r="PJF136" s="389"/>
      <c r="PJG136" s="390"/>
      <c r="PJH136" s="391"/>
      <c r="PJI136" s="392"/>
      <c r="PJJ136" s="393"/>
      <c r="PJK136" s="394"/>
      <c r="PJL136" s="395"/>
      <c r="PJM136" s="389"/>
      <c r="PJN136" s="390"/>
      <c r="PJO136" s="391"/>
      <c r="PJP136" s="392"/>
      <c r="PJQ136" s="393"/>
      <c r="PJR136" s="394"/>
      <c r="PJS136" s="395"/>
      <c r="PJT136" s="389"/>
      <c r="PJU136" s="390"/>
      <c r="PJV136" s="391"/>
      <c r="PJW136" s="392"/>
      <c r="PJX136" s="393"/>
      <c r="PJY136" s="394"/>
      <c r="PJZ136" s="395"/>
      <c r="PKA136" s="389"/>
      <c r="PKB136" s="390"/>
      <c r="PKC136" s="391"/>
      <c r="PKD136" s="392"/>
      <c r="PKE136" s="393"/>
      <c r="PKF136" s="394"/>
      <c r="PKG136" s="395"/>
      <c r="PKH136" s="389"/>
      <c r="PKI136" s="390"/>
      <c r="PKJ136" s="391"/>
      <c r="PKK136" s="392"/>
      <c r="PKL136" s="393"/>
      <c r="PKM136" s="394"/>
      <c r="PKN136" s="395"/>
      <c r="PKO136" s="389"/>
      <c r="PKP136" s="390"/>
      <c r="PKQ136" s="391"/>
      <c r="PKR136" s="392"/>
      <c r="PKS136" s="393"/>
      <c r="PKT136" s="394"/>
      <c r="PKU136" s="395"/>
      <c r="PKV136" s="389"/>
      <c r="PKW136" s="390"/>
      <c r="PKX136" s="391"/>
      <c r="PKY136" s="392"/>
      <c r="PKZ136" s="393"/>
      <c r="PLA136" s="394"/>
      <c r="PLB136" s="395"/>
      <c r="PLC136" s="389"/>
      <c r="PLD136" s="390"/>
      <c r="PLE136" s="391"/>
      <c r="PLF136" s="392"/>
      <c r="PLG136" s="393"/>
      <c r="PLH136" s="394"/>
      <c r="PLI136" s="395"/>
      <c r="PLJ136" s="389"/>
      <c r="PLK136" s="390"/>
      <c r="PLL136" s="391"/>
      <c r="PLM136" s="392"/>
      <c r="PLN136" s="393"/>
      <c r="PLO136" s="394"/>
      <c r="PLP136" s="395"/>
      <c r="PLQ136" s="389"/>
      <c r="PLR136" s="390"/>
      <c r="PLS136" s="391"/>
      <c r="PLT136" s="392"/>
      <c r="PLU136" s="393"/>
      <c r="PLV136" s="394"/>
      <c r="PLW136" s="395"/>
      <c r="PLX136" s="389"/>
      <c r="PLY136" s="390"/>
      <c r="PLZ136" s="391"/>
      <c r="PMA136" s="392"/>
      <c r="PMB136" s="393"/>
      <c r="PMC136" s="394"/>
      <c r="PMD136" s="395"/>
      <c r="PME136" s="389"/>
      <c r="PMF136" s="390"/>
      <c r="PMG136" s="391"/>
      <c r="PMH136" s="392"/>
      <c r="PMI136" s="393"/>
      <c r="PMJ136" s="394"/>
      <c r="PMK136" s="395"/>
      <c r="PML136" s="389"/>
      <c r="PMM136" s="390"/>
      <c r="PMN136" s="391"/>
      <c r="PMO136" s="392"/>
      <c r="PMP136" s="393"/>
      <c r="PMQ136" s="394"/>
      <c r="PMR136" s="395"/>
      <c r="PMS136" s="389"/>
      <c r="PMT136" s="390"/>
      <c r="PMU136" s="391"/>
      <c r="PMV136" s="392"/>
      <c r="PMW136" s="393"/>
      <c r="PMX136" s="394"/>
      <c r="PMY136" s="395"/>
      <c r="PMZ136" s="389"/>
      <c r="PNA136" s="390"/>
      <c r="PNB136" s="391"/>
      <c r="PNC136" s="392"/>
      <c r="PND136" s="393"/>
      <c r="PNE136" s="394"/>
      <c r="PNF136" s="395"/>
      <c r="PNG136" s="389"/>
      <c r="PNH136" s="390"/>
      <c r="PNI136" s="391"/>
      <c r="PNJ136" s="392"/>
      <c r="PNK136" s="393"/>
      <c r="PNL136" s="394"/>
      <c r="PNM136" s="395"/>
      <c r="PNN136" s="389"/>
      <c r="PNO136" s="390"/>
      <c r="PNP136" s="391"/>
      <c r="PNQ136" s="392"/>
      <c r="PNR136" s="393"/>
      <c r="PNS136" s="394"/>
      <c r="PNT136" s="395"/>
      <c r="PNU136" s="389"/>
      <c r="PNV136" s="390"/>
      <c r="PNW136" s="391"/>
      <c r="PNX136" s="392"/>
      <c r="PNY136" s="393"/>
      <c r="PNZ136" s="394"/>
      <c r="POA136" s="395"/>
      <c r="POB136" s="389"/>
      <c r="POC136" s="390"/>
      <c r="POD136" s="391"/>
      <c r="POE136" s="392"/>
      <c r="POF136" s="393"/>
      <c r="POG136" s="394"/>
      <c r="POH136" s="395"/>
      <c r="POI136" s="389"/>
      <c r="POJ136" s="390"/>
      <c r="POK136" s="391"/>
      <c r="POL136" s="392"/>
      <c r="POM136" s="393"/>
      <c r="PON136" s="394"/>
      <c r="POO136" s="395"/>
      <c r="POP136" s="389"/>
      <c r="POQ136" s="390"/>
      <c r="POR136" s="391"/>
      <c r="POS136" s="392"/>
      <c r="POT136" s="393"/>
      <c r="POU136" s="394"/>
      <c r="POV136" s="395"/>
      <c r="POW136" s="389"/>
      <c r="POX136" s="390"/>
      <c r="POY136" s="391"/>
      <c r="POZ136" s="392"/>
      <c r="PPA136" s="393"/>
      <c r="PPB136" s="394"/>
      <c r="PPC136" s="395"/>
      <c r="PPD136" s="389"/>
      <c r="PPE136" s="390"/>
      <c r="PPF136" s="391"/>
      <c r="PPG136" s="392"/>
      <c r="PPH136" s="393"/>
      <c r="PPI136" s="394"/>
      <c r="PPJ136" s="395"/>
      <c r="PPK136" s="389"/>
      <c r="PPL136" s="390"/>
      <c r="PPM136" s="391"/>
      <c r="PPN136" s="392"/>
      <c r="PPO136" s="393"/>
      <c r="PPP136" s="394"/>
      <c r="PPQ136" s="395"/>
      <c r="PPR136" s="389"/>
      <c r="PPS136" s="390"/>
      <c r="PPT136" s="391"/>
      <c r="PPU136" s="392"/>
      <c r="PPV136" s="393"/>
      <c r="PPW136" s="394"/>
      <c r="PPX136" s="395"/>
      <c r="PPY136" s="389"/>
      <c r="PPZ136" s="390"/>
      <c r="PQA136" s="391"/>
      <c r="PQB136" s="392"/>
      <c r="PQC136" s="393"/>
      <c r="PQD136" s="394"/>
      <c r="PQE136" s="395"/>
      <c r="PQF136" s="389"/>
      <c r="PQG136" s="390"/>
      <c r="PQH136" s="391"/>
      <c r="PQI136" s="392"/>
      <c r="PQJ136" s="393"/>
      <c r="PQK136" s="394"/>
      <c r="PQL136" s="395"/>
      <c r="PQM136" s="389"/>
      <c r="PQN136" s="390"/>
      <c r="PQO136" s="391"/>
      <c r="PQP136" s="392"/>
      <c r="PQQ136" s="393"/>
      <c r="PQR136" s="394"/>
      <c r="PQS136" s="395"/>
      <c r="PQT136" s="389"/>
      <c r="PQU136" s="390"/>
      <c r="PQV136" s="391"/>
      <c r="PQW136" s="392"/>
      <c r="PQX136" s="393"/>
      <c r="PQY136" s="394"/>
      <c r="PQZ136" s="395"/>
      <c r="PRA136" s="389"/>
      <c r="PRB136" s="390"/>
      <c r="PRC136" s="391"/>
      <c r="PRD136" s="392"/>
      <c r="PRE136" s="393"/>
      <c r="PRF136" s="394"/>
      <c r="PRG136" s="395"/>
      <c r="PRH136" s="389"/>
      <c r="PRI136" s="390"/>
      <c r="PRJ136" s="391"/>
      <c r="PRK136" s="392"/>
      <c r="PRL136" s="393"/>
      <c r="PRM136" s="394"/>
      <c r="PRN136" s="395"/>
      <c r="PRO136" s="389"/>
      <c r="PRP136" s="390"/>
      <c r="PRQ136" s="391"/>
      <c r="PRR136" s="392"/>
      <c r="PRS136" s="393"/>
      <c r="PRT136" s="394"/>
      <c r="PRU136" s="395"/>
      <c r="PRV136" s="389"/>
      <c r="PRW136" s="390"/>
      <c r="PRX136" s="391"/>
      <c r="PRY136" s="392"/>
      <c r="PRZ136" s="393"/>
      <c r="PSA136" s="394"/>
      <c r="PSB136" s="395"/>
      <c r="PSC136" s="389"/>
      <c r="PSD136" s="390"/>
      <c r="PSE136" s="391"/>
      <c r="PSF136" s="392"/>
      <c r="PSG136" s="393"/>
      <c r="PSH136" s="394"/>
      <c r="PSI136" s="395"/>
      <c r="PSJ136" s="389"/>
      <c r="PSK136" s="390"/>
      <c r="PSL136" s="391"/>
      <c r="PSM136" s="392"/>
      <c r="PSN136" s="393"/>
      <c r="PSO136" s="394"/>
      <c r="PSP136" s="395"/>
      <c r="PSQ136" s="389"/>
      <c r="PSR136" s="390"/>
      <c r="PSS136" s="391"/>
      <c r="PST136" s="392"/>
      <c r="PSU136" s="393"/>
      <c r="PSV136" s="394"/>
      <c r="PSW136" s="395"/>
      <c r="PSX136" s="389"/>
      <c r="PSY136" s="390"/>
      <c r="PSZ136" s="391"/>
      <c r="PTA136" s="392"/>
      <c r="PTB136" s="393"/>
      <c r="PTC136" s="394"/>
      <c r="PTD136" s="395"/>
      <c r="PTE136" s="389"/>
      <c r="PTF136" s="390"/>
      <c r="PTG136" s="391"/>
      <c r="PTH136" s="392"/>
      <c r="PTI136" s="393"/>
      <c r="PTJ136" s="394"/>
      <c r="PTK136" s="395"/>
      <c r="PTL136" s="389"/>
      <c r="PTM136" s="390"/>
      <c r="PTN136" s="391"/>
      <c r="PTO136" s="392"/>
      <c r="PTP136" s="393"/>
      <c r="PTQ136" s="394"/>
      <c r="PTR136" s="395"/>
      <c r="PTS136" s="389"/>
      <c r="PTT136" s="390"/>
      <c r="PTU136" s="391"/>
      <c r="PTV136" s="392"/>
      <c r="PTW136" s="393"/>
      <c r="PTX136" s="394"/>
      <c r="PTY136" s="395"/>
      <c r="PTZ136" s="389"/>
      <c r="PUA136" s="390"/>
      <c r="PUB136" s="391"/>
      <c r="PUC136" s="392"/>
      <c r="PUD136" s="393"/>
      <c r="PUE136" s="394"/>
      <c r="PUF136" s="395"/>
      <c r="PUG136" s="389"/>
      <c r="PUH136" s="390"/>
      <c r="PUI136" s="391"/>
      <c r="PUJ136" s="392"/>
      <c r="PUK136" s="393"/>
      <c r="PUL136" s="394"/>
      <c r="PUM136" s="395"/>
      <c r="PUN136" s="389"/>
      <c r="PUO136" s="390"/>
      <c r="PUP136" s="391"/>
      <c r="PUQ136" s="392"/>
      <c r="PUR136" s="393"/>
      <c r="PUS136" s="394"/>
      <c r="PUT136" s="395"/>
      <c r="PUU136" s="389"/>
      <c r="PUV136" s="390"/>
      <c r="PUW136" s="391"/>
      <c r="PUX136" s="392"/>
      <c r="PUY136" s="393"/>
      <c r="PUZ136" s="394"/>
      <c r="PVA136" s="395"/>
      <c r="PVB136" s="389"/>
      <c r="PVC136" s="390"/>
      <c r="PVD136" s="391"/>
      <c r="PVE136" s="392"/>
      <c r="PVF136" s="393"/>
      <c r="PVG136" s="394"/>
      <c r="PVH136" s="395"/>
      <c r="PVI136" s="389"/>
      <c r="PVJ136" s="390"/>
      <c r="PVK136" s="391"/>
      <c r="PVL136" s="392"/>
      <c r="PVM136" s="393"/>
      <c r="PVN136" s="394"/>
      <c r="PVO136" s="395"/>
      <c r="PVP136" s="389"/>
      <c r="PVQ136" s="390"/>
      <c r="PVR136" s="391"/>
      <c r="PVS136" s="392"/>
      <c r="PVT136" s="393"/>
      <c r="PVU136" s="394"/>
      <c r="PVV136" s="395"/>
      <c r="PVW136" s="389"/>
      <c r="PVX136" s="390"/>
      <c r="PVY136" s="391"/>
      <c r="PVZ136" s="392"/>
      <c r="PWA136" s="393"/>
      <c r="PWB136" s="394"/>
      <c r="PWC136" s="395"/>
      <c r="PWD136" s="389"/>
      <c r="PWE136" s="390"/>
      <c r="PWF136" s="391"/>
      <c r="PWG136" s="392"/>
      <c r="PWH136" s="393"/>
      <c r="PWI136" s="394"/>
      <c r="PWJ136" s="395"/>
      <c r="PWK136" s="389"/>
      <c r="PWL136" s="390"/>
      <c r="PWM136" s="391"/>
      <c r="PWN136" s="392"/>
      <c r="PWO136" s="393"/>
      <c r="PWP136" s="394"/>
      <c r="PWQ136" s="395"/>
      <c r="PWR136" s="389"/>
      <c r="PWS136" s="390"/>
      <c r="PWT136" s="391"/>
      <c r="PWU136" s="392"/>
      <c r="PWV136" s="393"/>
      <c r="PWW136" s="394"/>
      <c r="PWX136" s="395"/>
      <c r="PWY136" s="389"/>
      <c r="PWZ136" s="390"/>
      <c r="PXA136" s="391"/>
      <c r="PXB136" s="392"/>
      <c r="PXC136" s="393"/>
      <c r="PXD136" s="394"/>
      <c r="PXE136" s="395"/>
      <c r="PXF136" s="389"/>
      <c r="PXG136" s="390"/>
      <c r="PXH136" s="391"/>
      <c r="PXI136" s="392"/>
      <c r="PXJ136" s="393"/>
      <c r="PXK136" s="394"/>
      <c r="PXL136" s="395"/>
      <c r="PXM136" s="389"/>
      <c r="PXN136" s="390"/>
      <c r="PXO136" s="391"/>
      <c r="PXP136" s="392"/>
      <c r="PXQ136" s="393"/>
      <c r="PXR136" s="394"/>
      <c r="PXS136" s="395"/>
      <c r="PXT136" s="389"/>
      <c r="PXU136" s="390"/>
      <c r="PXV136" s="391"/>
      <c r="PXW136" s="392"/>
      <c r="PXX136" s="393"/>
      <c r="PXY136" s="394"/>
      <c r="PXZ136" s="395"/>
      <c r="PYA136" s="389"/>
      <c r="PYB136" s="390"/>
      <c r="PYC136" s="391"/>
      <c r="PYD136" s="392"/>
      <c r="PYE136" s="393"/>
      <c r="PYF136" s="394"/>
      <c r="PYG136" s="395"/>
      <c r="PYH136" s="389"/>
      <c r="PYI136" s="390"/>
      <c r="PYJ136" s="391"/>
      <c r="PYK136" s="392"/>
      <c r="PYL136" s="393"/>
      <c r="PYM136" s="394"/>
      <c r="PYN136" s="395"/>
      <c r="PYO136" s="389"/>
      <c r="PYP136" s="390"/>
      <c r="PYQ136" s="391"/>
      <c r="PYR136" s="392"/>
      <c r="PYS136" s="393"/>
      <c r="PYT136" s="394"/>
      <c r="PYU136" s="395"/>
      <c r="PYV136" s="389"/>
      <c r="PYW136" s="390"/>
      <c r="PYX136" s="391"/>
      <c r="PYY136" s="392"/>
      <c r="PYZ136" s="393"/>
      <c r="PZA136" s="394"/>
      <c r="PZB136" s="395"/>
      <c r="PZC136" s="389"/>
      <c r="PZD136" s="390"/>
      <c r="PZE136" s="391"/>
      <c r="PZF136" s="392"/>
      <c r="PZG136" s="393"/>
      <c r="PZH136" s="394"/>
      <c r="PZI136" s="395"/>
      <c r="PZJ136" s="389"/>
      <c r="PZK136" s="390"/>
      <c r="PZL136" s="391"/>
      <c r="PZM136" s="392"/>
      <c r="PZN136" s="393"/>
      <c r="PZO136" s="394"/>
      <c r="PZP136" s="395"/>
      <c r="PZQ136" s="389"/>
      <c r="PZR136" s="390"/>
      <c r="PZS136" s="391"/>
      <c r="PZT136" s="392"/>
      <c r="PZU136" s="393"/>
      <c r="PZV136" s="394"/>
      <c r="PZW136" s="395"/>
      <c r="PZX136" s="389"/>
      <c r="PZY136" s="390"/>
      <c r="PZZ136" s="391"/>
      <c r="QAA136" s="392"/>
      <c r="QAB136" s="393"/>
      <c r="QAC136" s="394"/>
      <c r="QAD136" s="395"/>
      <c r="QAE136" s="389"/>
      <c r="QAF136" s="390"/>
      <c r="QAG136" s="391"/>
      <c r="QAH136" s="392"/>
      <c r="QAI136" s="393"/>
      <c r="QAJ136" s="394"/>
      <c r="QAK136" s="395"/>
      <c r="QAL136" s="389"/>
      <c r="QAM136" s="390"/>
      <c r="QAN136" s="391"/>
      <c r="QAO136" s="392"/>
      <c r="QAP136" s="393"/>
      <c r="QAQ136" s="394"/>
      <c r="QAR136" s="395"/>
      <c r="QAS136" s="389"/>
      <c r="QAT136" s="390"/>
      <c r="QAU136" s="391"/>
      <c r="QAV136" s="392"/>
      <c r="QAW136" s="393"/>
      <c r="QAX136" s="394"/>
      <c r="QAY136" s="395"/>
      <c r="QAZ136" s="389"/>
      <c r="QBA136" s="390"/>
      <c r="QBB136" s="391"/>
      <c r="QBC136" s="392"/>
      <c r="QBD136" s="393"/>
      <c r="QBE136" s="394"/>
      <c r="QBF136" s="395"/>
      <c r="QBG136" s="389"/>
      <c r="QBH136" s="390"/>
      <c r="QBI136" s="391"/>
      <c r="QBJ136" s="392"/>
      <c r="QBK136" s="393"/>
      <c r="QBL136" s="394"/>
      <c r="QBM136" s="395"/>
      <c r="QBN136" s="389"/>
      <c r="QBO136" s="390"/>
      <c r="QBP136" s="391"/>
      <c r="QBQ136" s="392"/>
      <c r="QBR136" s="393"/>
      <c r="QBS136" s="394"/>
      <c r="QBT136" s="395"/>
      <c r="QBU136" s="389"/>
      <c r="QBV136" s="390"/>
      <c r="QBW136" s="391"/>
      <c r="QBX136" s="392"/>
      <c r="QBY136" s="393"/>
      <c r="QBZ136" s="394"/>
      <c r="QCA136" s="395"/>
      <c r="QCB136" s="389"/>
      <c r="QCC136" s="390"/>
      <c r="QCD136" s="391"/>
      <c r="QCE136" s="392"/>
      <c r="QCF136" s="393"/>
      <c r="QCG136" s="394"/>
      <c r="QCH136" s="395"/>
      <c r="QCI136" s="389"/>
      <c r="QCJ136" s="390"/>
      <c r="QCK136" s="391"/>
      <c r="QCL136" s="392"/>
      <c r="QCM136" s="393"/>
      <c r="QCN136" s="394"/>
      <c r="QCO136" s="395"/>
      <c r="QCP136" s="389"/>
      <c r="QCQ136" s="390"/>
      <c r="QCR136" s="391"/>
      <c r="QCS136" s="392"/>
      <c r="QCT136" s="393"/>
      <c r="QCU136" s="394"/>
      <c r="QCV136" s="395"/>
      <c r="QCW136" s="389"/>
      <c r="QCX136" s="390"/>
      <c r="QCY136" s="391"/>
      <c r="QCZ136" s="392"/>
      <c r="QDA136" s="393"/>
      <c r="QDB136" s="394"/>
      <c r="QDC136" s="395"/>
      <c r="QDD136" s="389"/>
      <c r="QDE136" s="390"/>
      <c r="QDF136" s="391"/>
      <c r="QDG136" s="392"/>
      <c r="QDH136" s="393"/>
      <c r="QDI136" s="394"/>
      <c r="QDJ136" s="395"/>
      <c r="QDK136" s="389"/>
      <c r="QDL136" s="390"/>
      <c r="QDM136" s="391"/>
      <c r="QDN136" s="392"/>
      <c r="QDO136" s="393"/>
      <c r="QDP136" s="394"/>
      <c r="QDQ136" s="395"/>
      <c r="QDR136" s="389"/>
      <c r="QDS136" s="390"/>
      <c r="QDT136" s="391"/>
      <c r="QDU136" s="392"/>
      <c r="QDV136" s="393"/>
      <c r="QDW136" s="394"/>
      <c r="QDX136" s="395"/>
      <c r="QDY136" s="389"/>
      <c r="QDZ136" s="390"/>
      <c r="QEA136" s="391"/>
      <c r="QEB136" s="392"/>
      <c r="QEC136" s="393"/>
      <c r="QED136" s="394"/>
      <c r="QEE136" s="395"/>
      <c r="QEF136" s="389"/>
      <c r="QEG136" s="390"/>
      <c r="QEH136" s="391"/>
      <c r="QEI136" s="392"/>
      <c r="QEJ136" s="393"/>
      <c r="QEK136" s="394"/>
      <c r="QEL136" s="395"/>
      <c r="QEM136" s="389"/>
      <c r="QEN136" s="390"/>
      <c r="QEO136" s="391"/>
      <c r="QEP136" s="392"/>
      <c r="QEQ136" s="393"/>
      <c r="QER136" s="394"/>
      <c r="QES136" s="395"/>
      <c r="QET136" s="389"/>
      <c r="QEU136" s="390"/>
      <c r="QEV136" s="391"/>
      <c r="QEW136" s="392"/>
      <c r="QEX136" s="393"/>
      <c r="QEY136" s="394"/>
      <c r="QEZ136" s="395"/>
      <c r="QFA136" s="389"/>
      <c r="QFB136" s="390"/>
      <c r="QFC136" s="391"/>
      <c r="QFD136" s="392"/>
      <c r="QFE136" s="393"/>
      <c r="QFF136" s="394"/>
      <c r="QFG136" s="395"/>
      <c r="QFH136" s="389"/>
      <c r="QFI136" s="390"/>
      <c r="QFJ136" s="391"/>
      <c r="QFK136" s="392"/>
      <c r="QFL136" s="393"/>
      <c r="QFM136" s="394"/>
      <c r="QFN136" s="395"/>
      <c r="QFO136" s="389"/>
      <c r="QFP136" s="390"/>
      <c r="QFQ136" s="391"/>
      <c r="QFR136" s="392"/>
      <c r="QFS136" s="393"/>
      <c r="QFT136" s="394"/>
      <c r="QFU136" s="395"/>
      <c r="QFV136" s="389"/>
      <c r="QFW136" s="390"/>
      <c r="QFX136" s="391"/>
      <c r="QFY136" s="392"/>
      <c r="QFZ136" s="393"/>
      <c r="QGA136" s="394"/>
      <c r="QGB136" s="395"/>
      <c r="QGC136" s="389"/>
      <c r="QGD136" s="390"/>
      <c r="QGE136" s="391"/>
      <c r="QGF136" s="392"/>
      <c r="QGG136" s="393"/>
      <c r="QGH136" s="394"/>
      <c r="QGI136" s="395"/>
      <c r="QGJ136" s="389"/>
      <c r="QGK136" s="390"/>
      <c r="QGL136" s="391"/>
      <c r="QGM136" s="392"/>
      <c r="QGN136" s="393"/>
      <c r="QGO136" s="394"/>
      <c r="QGP136" s="395"/>
      <c r="QGQ136" s="389"/>
      <c r="QGR136" s="390"/>
      <c r="QGS136" s="391"/>
      <c r="QGT136" s="392"/>
      <c r="QGU136" s="393"/>
      <c r="QGV136" s="394"/>
      <c r="QGW136" s="395"/>
      <c r="QGX136" s="389"/>
      <c r="QGY136" s="390"/>
      <c r="QGZ136" s="391"/>
      <c r="QHA136" s="392"/>
      <c r="QHB136" s="393"/>
      <c r="QHC136" s="394"/>
      <c r="QHD136" s="395"/>
      <c r="QHE136" s="389"/>
      <c r="QHF136" s="390"/>
      <c r="QHG136" s="391"/>
      <c r="QHH136" s="392"/>
      <c r="QHI136" s="393"/>
      <c r="QHJ136" s="394"/>
      <c r="QHK136" s="395"/>
      <c r="QHL136" s="389"/>
      <c r="QHM136" s="390"/>
      <c r="QHN136" s="391"/>
      <c r="QHO136" s="392"/>
      <c r="QHP136" s="393"/>
      <c r="QHQ136" s="394"/>
      <c r="QHR136" s="395"/>
      <c r="QHS136" s="389"/>
      <c r="QHT136" s="390"/>
      <c r="QHU136" s="391"/>
      <c r="QHV136" s="392"/>
      <c r="QHW136" s="393"/>
      <c r="QHX136" s="394"/>
      <c r="QHY136" s="395"/>
      <c r="QHZ136" s="389"/>
      <c r="QIA136" s="390"/>
      <c r="QIB136" s="391"/>
      <c r="QIC136" s="392"/>
      <c r="QID136" s="393"/>
      <c r="QIE136" s="394"/>
      <c r="QIF136" s="395"/>
      <c r="QIG136" s="389"/>
      <c r="QIH136" s="390"/>
      <c r="QII136" s="391"/>
      <c r="QIJ136" s="392"/>
      <c r="QIK136" s="393"/>
      <c r="QIL136" s="394"/>
      <c r="QIM136" s="395"/>
      <c r="QIN136" s="389"/>
      <c r="QIO136" s="390"/>
      <c r="QIP136" s="391"/>
      <c r="QIQ136" s="392"/>
      <c r="QIR136" s="393"/>
      <c r="QIS136" s="394"/>
      <c r="QIT136" s="395"/>
      <c r="QIU136" s="389"/>
      <c r="QIV136" s="390"/>
      <c r="QIW136" s="391"/>
      <c r="QIX136" s="392"/>
      <c r="QIY136" s="393"/>
      <c r="QIZ136" s="394"/>
      <c r="QJA136" s="395"/>
      <c r="QJB136" s="389"/>
      <c r="QJC136" s="390"/>
      <c r="QJD136" s="391"/>
      <c r="QJE136" s="392"/>
      <c r="QJF136" s="393"/>
      <c r="QJG136" s="394"/>
      <c r="QJH136" s="395"/>
      <c r="QJI136" s="389"/>
      <c r="QJJ136" s="390"/>
      <c r="QJK136" s="391"/>
      <c r="QJL136" s="392"/>
      <c r="QJM136" s="393"/>
      <c r="QJN136" s="394"/>
      <c r="QJO136" s="395"/>
      <c r="QJP136" s="389"/>
      <c r="QJQ136" s="390"/>
      <c r="QJR136" s="391"/>
      <c r="QJS136" s="392"/>
      <c r="QJT136" s="393"/>
      <c r="QJU136" s="394"/>
      <c r="QJV136" s="395"/>
      <c r="QJW136" s="389"/>
      <c r="QJX136" s="390"/>
      <c r="QJY136" s="391"/>
      <c r="QJZ136" s="392"/>
      <c r="QKA136" s="393"/>
      <c r="QKB136" s="394"/>
      <c r="QKC136" s="395"/>
      <c r="QKD136" s="389"/>
      <c r="QKE136" s="390"/>
      <c r="QKF136" s="391"/>
      <c r="QKG136" s="392"/>
      <c r="QKH136" s="393"/>
      <c r="QKI136" s="394"/>
      <c r="QKJ136" s="395"/>
      <c r="QKK136" s="389"/>
      <c r="QKL136" s="390"/>
      <c r="QKM136" s="391"/>
      <c r="QKN136" s="392"/>
      <c r="QKO136" s="393"/>
      <c r="QKP136" s="394"/>
      <c r="QKQ136" s="395"/>
      <c r="QKR136" s="389"/>
      <c r="QKS136" s="390"/>
      <c r="QKT136" s="391"/>
      <c r="QKU136" s="392"/>
      <c r="QKV136" s="393"/>
      <c r="QKW136" s="394"/>
      <c r="QKX136" s="395"/>
      <c r="QKY136" s="389"/>
      <c r="QKZ136" s="390"/>
      <c r="QLA136" s="391"/>
      <c r="QLB136" s="392"/>
      <c r="QLC136" s="393"/>
      <c r="QLD136" s="394"/>
      <c r="QLE136" s="395"/>
      <c r="QLF136" s="389"/>
      <c r="QLG136" s="390"/>
      <c r="QLH136" s="391"/>
      <c r="QLI136" s="392"/>
      <c r="QLJ136" s="393"/>
      <c r="QLK136" s="394"/>
      <c r="QLL136" s="395"/>
      <c r="QLM136" s="389"/>
      <c r="QLN136" s="390"/>
      <c r="QLO136" s="391"/>
      <c r="QLP136" s="392"/>
      <c r="QLQ136" s="393"/>
      <c r="QLR136" s="394"/>
      <c r="QLS136" s="395"/>
      <c r="QLT136" s="389"/>
      <c r="QLU136" s="390"/>
      <c r="QLV136" s="391"/>
      <c r="QLW136" s="392"/>
      <c r="QLX136" s="393"/>
      <c r="QLY136" s="394"/>
      <c r="QLZ136" s="395"/>
      <c r="QMA136" s="389"/>
      <c r="QMB136" s="390"/>
      <c r="QMC136" s="391"/>
      <c r="QMD136" s="392"/>
      <c r="QME136" s="393"/>
      <c r="QMF136" s="394"/>
      <c r="QMG136" s="395"/>
      <c r="QMH136" s="389"/>
      <c r="QMI136" s="390"/>
      <c r="QMJ136" s="391"/>
      <c r="QMK136" s="392"/>
      <c r="QML136" s="393"/>
      <c r="QMM136" s="394"/>
      <c r="QMN136" s="395"/>
      <c r="QMO136" s="389"/>
      <c r="QMP136" s="390"/>
      <c r="QMQ136" s="391"/>
      <c r="QMR136" s="392"/>
      <c r="QMS136" s="393"/>
      <c r="QMT136" s="394"/>
      <c r="QMU136" s="395"/>
      <c r="QMV136" s="389"/>
      <c r="QMW136" s="390"/>
      <c r="QMX136" s="391"/>
      <c r="QMY136" s="392"/>
      <c r="QMZ136" s="393"/>
      <c r="QNA136" s="394"/>
      <c r="QNB136" s="395"/>
      <c r="QNC136" s="389"/>
      <c r="QND136" s="390"/>
      <c r="QNE136" s="391"/>
      <c r="QNF136" s="392"/>
      <c r="QNG136" s="393"/>
      <c r="QNH136" s="394"/>
      <c r="QNI136" s="395"/>
      <c r="QNJ136" s="389"/>
      <c r="QNK136" s="390"/>
      <c r="QNL136" s="391"/>
      <c r="QNM136" s="392"/>
      <c r="QNN136" s="393"/>
      <c r="QNO136" s="394"/>
      <c r="QNP136" s="395"/>
      <c r="QNQ136" s="389"/>
      <c r="QNR136" s="390"/>
      <c r="QNS136" s="391"/>
      <c r="QNT136" s="392"/>
      <c r="QNU136" s="393"/>
      <c r="QNV136" s="394"/>
      <c r="QNW136" s="395"/>
      <c r="QNX136" s="389"/>
      <c r="QNY136" s="390"/>
      <c r="QNZ136" s="391"/>
      <c r="QOA136" s="392"/>
      <c r="QOB136" s="393"/>
      <c r="QOC136" s="394"/>
      <c r="QOD136" s="395"/>
      <c r="QOE136" s="389"/>
      <c r="QOF136" s="390"/>
      <c r="QOG136" s="391"/>
      <c r="QOH136" s="392"/>
      <c r="QOI136" s="393"/>
      <c r="QOJ136" s="394"/>
      <c r="QOK136" s="395"/>
      <c r="QOL136" s="389"/>
      <c r="QOM136" s="390"/>
      <c r="QON136" s="391"/>
      <c r="QOO136" s="392"/>
      <c r="QOP136" s="393"/>
      <c r="QOQ136" s="394"/>
      <c r="QOR136" s="395"/>
      <c r="QOS136" s="389"/>
      <c r="QOT136" s="390"/>
      <c r="QOU136" s="391"/>
      <c r="QOV136" s="392"/>
      <c r="QOW136" s="393"/>
      <c r="QOX136" s="394"/>
      <c r="QOY136" s="395"/>
      <c r="QOZ136" s="389"/>
      <c r="QPA136" s="390"/>
      <c r="QPB136" s="391"/>
      <c r="QPC136" s="392"/>
      <c r="QPD136" s="393"/>
      <c r="QPE136" s="394"/>
      <c r="QPF136" s="395"/>
      <c r="QPG136" s="389"/>
      <c r="QPH136" s="390"/>
      <c r="QPI136" s="391"/>
      <c r="QPJ136" s="392"/>
      <c r="QPK136" s="393"/>
      <c r="QPL136" s="394"/>
      <c r="QPM136" s="395"/>
      <c r="QPN136" s="389"/>
      <c r="QPO136" s="390"/>
      <c r="QPP136" s="391"/>
      <c r="QPQ136" s="392"/>
      <c r="QPR136" s="393"/>
      <c r="QPS136" s="394"/>
      <c r="QPT136" s="395"/>
      <c r="QPU136" s="389"/>
      <c r="QPV136" s="390"/>
      <c r="QPW136" s="391"/>
      <c r="QPX136" s="392"/>
      <c r="QPY136" s="393"/>
      <c r="QPZ136" s="394"/>
      <c r="QQA136" s="395"/>
      <c r="QQB136" s="389"/>
      <c r="QQC136" s="390"/>
      <c r="QQD136" s="391"/>
      <c r="QQE136" s="392"/>
      <c r="QQF136" s="393"/>
      <c r="QQG136" s="394"/>
      <c r="QQH136" s="395"/>
      <c r="QQI136" s="389"/>
      <c r="QQJ136" s="390"/>
      <c r="QQK136" s="391"/>
      <c r="QQL136" s="392"/>
      <c r="QQM136" s="393"/>
      <c r="QQN136" s="394"/>
      <c r="QQO136" s="395"/>
      <c r="QQP136" s="389"/>
      <c r="QQQ136" s="390"/>
      <c r="QQR136" s="391"/>
      <c r="QQS136" s="392"/>
      <c r="QQT136" s="393"/>
      <c r="QQU136" s="394"/>
      <c r="QQV136" s="395"/>
      <c r="QQW136" s="389"/>
      <c r="QQX136" s="390"/>
      <c r="QQY136" s="391"/>
      <c r="QQZ136" s="392"/>
      <c r="QRA136" s="393"/>
      <c r="QRB136" s="394"/>
      <c r="QRC136" s="395"/>
      <c r="QRD136" s="389"/>
      <c r="QRE136" s="390"/>
      <c r="QRF136" s="391"/>
      <c r="QRG136" s="392"/>
      <c r="QRH136" s="393"/>
      <c r="QRI136" s="394"/>
      <c r="QRJ136" s="395"/>
      <c r="QRK136" s="389"/>
      <c r="QRL136" s="390"/>
      <c r="QRM136" s="391"/>
      <c r="QRN136" s="392"/>
      <c r="QRO136" s="393"/>
      <c r="QRP136" s="394"/>
      <c r="QRQ136" s="395"/>
      <c r="QRR136" s="389"/>
      <c r="QRS136" s="390"/>
      <c r="QRT136" s="391"/>
      <c r="QRU136" s="392"/>
      <c r="QRV136" s="393"/>
      <c r="QRW136" s="394"/>
      <c r="QRX136" s="395"/>
      <c r="QRY136" s="389"/>
      <c r="QRZ136" s="390"/>
      <c r="QSA136" s="391"/>
      <c r="QSB136" s="392"/>
      <c r="QSC136" s="393"/>
      <c r="QSD136" s="394"/>
      <c r="QSE136" s="395"/>
      <c r="QSF136" s="389"/>
      <c r="QSG136" s="390"/>
      <c r="QSH136" s="391"/>
      <c r="QSI136" s="392"/>
      <c r="QSJ136" s="393"/>
      <c r="QSK136" s="394"/>
      <c r="QSL136" s="395"/>
      <c r="QSM136" s="389"/>
      <c r="QSN136" s="390"/>
      <c r="QSO136" s="391"/>
      <c r="QSP136" s="392"/>
      <c r="QSQ136" s="393"/>
      <c r="QSR136" s="394"/>
      <c r="QSS136" s="395"/>
      <c r="QST136" s="389"/>
      <c r="QSU136" s="390"/>
      <c r="QSV136" s="391"/>
      <c r="QSW136" s="392"/>
      <c r="QSX136" s="393"/>
      <c r="QSY136" s="394"/>
      <c r="QSZ136" s="395"/>
      <c r="QTA136" s="389"/>
      <c r="QTB136" s="390"/>
      <c r="QTC136" s="391"/>
      <c r="QTD136" s="392"/>
      <c r="QTE136" s="393"/>
      <c r="QTF136" s="394"/>
      <c r="QTG136" s="395"/>
      <c r="QTH136" s="389"/>
      <c r="QTI136" s="390"/>
      <c r="QTJ136" s="391"/>
      <c r="QTK136" s="392"/>
      <c r="QTL136" s="393"/>
      <c r="QTM136" s="394"/>
      <c r="QTN136" s="395"/>
      <c r="QTO136" s="389"/>
      <c r="QTP136" s="390"/>
      <c r="QTQ136" s="391"/>
      <c r="QTR136" s="392"/>
      <c r="QTS136" s="393"/>
      <c r="QTT136" s="394"/>
      <c r="QTU136" s="395"/>
      <c r="QTV136" s="389"/>
      <c r="QTW136" s="390"/>
      <c r="QTX136" s="391"/>
      <c r="QTY136" s="392"/>
      <c r="QTZ136" s="393"/>
      <c r="QUA136" s="394"/>
      <c r="QUB136" s="395"/>
      <c r="QUC136" s="389"/>
      <c r="QUD136" s="390"/>
      <c r="QUE136" s="391"/>
      <c r="QUF136" s="392"/>
      <c r="QUG136" s="393"/>
      <c r="QUH136" s="394"/>
      <c r="QUI136" s="395"/>
      <c r="QUJ136" s="389"/>
      <c r="QUK136" s="390"/>
      <c r="QUL136" s="391"/>
      <c r="QUM136" s="392"/>
      <c r="QUN136" s="393"/>
      <c r="QUO136" s="394"/>
      <c r="QUP136" s="395"/>
      <c r="QUQ136" s="389"/>
      <c r="QUR136" s="390"/>
      <c r="QUS136" s="391"/>
      <c r="QUT136" s="392"/>
      <c r="QUU136" s="393"/>
      <c r="QUV136" s="394"/>
      <c r="QUW136" s="395"/>
      <c r="QUX136" s="389"/>
      <c r="QUY136" s="390"/>
      <c r="QUZ136" s="391"/>
      <c r="QVA136" s="392"/>
      <c r="QVB136" s="393"/>
      <c r="QVC136" s="394"/>
      <c r="QVD136" s="395"/>
      <c r="QVE136" s="389"/>
      <c r="QVF136" s="390"/>
      <c r="QVG136" s="391"/>
      <c r="QVH136" s="392"/>
      <c r="QVI136" s="393"/>
      <c r="QVJ136" s="394"/>
      <c r="QVK136" s="395"/>
      <c r="QVL136" s="389"/>
      <c r="QVM136" s="390"/>
      <c r="QVN136" s="391"/>
      <c r="QVO136" s="392"/>
      <c r="QVP136" s="393"/>
      <c r="QVQ136" s="394"/>
      <c r="QVR136" s="395"/>
      <c r="QVS136" s="389"/>
      <c r="QVT136" s="390"/>
      <c r="QVU136" s="391"/>
      <c r="QVV136" s="392"/>
      <c r="QVW136" s="393"/>
      <c r="QVX136" s="394"/>
      <c r="QVY136" s="395"/>
      <c r="QVZ136" s="389"/>
      <c r="QWA136" s="390"/>
      <c r="QWB136" s="391"/>
      <c r="QWC136" s="392"/>
      <c r="QWD136" s="393"/>
      <c r="QWE136" s="394"/>
      <c r="QWF136" s="395"/>
      <c r="QWG136" s="389"/>
      <c r="QWH136" s="390"/>
      <c r="QWI136" s="391"/>
      <c r="QWJ136" s="392"/>
      <c r="QWK136" s="393"/>
      <c r="QWL136" s="394"/>
      <c r="QWM136" s="395"/>
      <c r="QWN136" s="389"/>
      <c r="QWO136" s="390"/>
      <c r="QWP136" s="391"/>
      <c r="QWQ136" s="392"/>
      <c r="QWR136" s="393"/>
      <c r="QWS136" s="394"/>
      <c r="QWT136" s="395"/>
      <c r="QWU136" s="389"/>
      <c r="QWV136" s="390"/>
      <c r="QWW136" s="391"/>
      <c r="QWX136" s="392"/>
      <c r="QWY136" s="393"/>
      <c r="QWZ136" s="394"/>
      <c r="QXA136" s="395"/>
      <c r="QXB136" s="389"/>
      <c r="QXC136" s="390"/>
      <c r="QXD136" s="391"/>
      <c r="QXE136" s="392"/>
      <c r="QXF136" s="393"/>
      <c r="QXG136" s="394"/>
      <c r="QXH136" s="395"/>
      <c r="QXI136" s="389"/>
      <c r="QXJ136" s="390"/>
      <c r="QXK136" s="391"/>
      <c r="QXL136" s="392"/>
      <c r="QXM136" s="393"/>
      <c r="QXN136" s="394"/>
      <c r="QXO136" s="395"/>
      <c r="QXP136" s="389"/>
      <c r="QXQ136" s="390"/>
      <c r="QXR136" s="391"/>
      <c r="QXS136" s="392"/>
      <c r="QXT136" s="393"/>
      <c r="QXU136" s="394"/>
      <c r="QXV136" s="395"/>
      <c r="QXW136" s="389"/>
      <c r="QXX136" s="390"/>
      <c r="QXY136" s="391"/>
      <c r="QXZ136" s="392"/>
      <c r="QYA136" s="393"/>
      <c r="QYB136" s="394"/>
      <c r="QYC136" s="395"/>
      <c r="QYD136" s="389"/>
      <c r="QYE136" s="390"/>
      <c r="QYF136" s="391"/>
      <c r="QYG136" s="392"/>
      <c r="QYH136" s="393"/>
      <c r="QYI136" s="394"/>
      <c r="QYJ136" s="395"/>
      <c r="QYK136" s="389"/>
      <c r="QYL136" s="390"/>
      <c r="QYM136" s="391"/>
      <c r="QYN136" s="392"/>
      <c r="QYO136" s="393"/>
      <c r="QYP136" s="394"/>
      <c r="QYQ136" s="395"/>
      <c r="QYR136" s="389"/>
      <c r="QYS136" s="390"/>
      <c r="QYT136" s="391"/>
      <c r="QYU136" s="392"/>
      <c r="QYV136" s="393"/>
      <c r="QYW136" s="394"/>
      <c r="QYX136" s="395"/>
      <c r="QYY136" s="389"/>
      <c r="QYZ136" s="390"/>
      <c r="QZA136" s="391"/>
      <c r="QZB136" s="392"/>
      <c r="QZC136" s="393"/>
      <c r="QZD136" s="394"/>
      <c r="QZE136" s="395"/>
      <c r="QZF136" s="389"/>
      <c r="QZG136" s="390"/>
      <c r="QZH136" s="391"/>
      <c r="QZI136" s="392"/>
      <c r="QZJ136" s="393"/>
      <c r="QZK136" s="394"/>
      <c r="QZL136" s="395"/>
      <c r="QZM136" s="389"/>
      <c r="QZN136" s="390"/>
      <c r="QZO136" s="391"/>
      <c r="QZP136" s="392"/>
      <c r="QZQ136" s="393"/>
      <c r="QZR136" s="394"/>
      <c r="QZS136" s="395"/>
      <c r="QZT136" s="389"/>
      <c r="QZU136" s="390"/>
      <c r="QZV136" s="391"/>
      <c r="QZW136" s="392"/>
      <c r="QZX136" s="393"/>
      <c r="QZY136" s="394"/>
      <c r="QZZ136" s="395"/>
      <c r="RAA136" s="389"/>
      <c r="RAB136" s="390"/>
      <c r="RAC136" s="391"/>
      <c r="RAD136" s="392"/>
      <c r="RAE136" s="393"/>
      <c r="RAF136" s="394"/>
      <c r="RAG136" s="395"/>
      <c r="RAH136" s="389"/>
      <c r="RAI136" s="390"/>
      <c r="RAJ136" s="391"/>
      <c r="RAK136" s="392"/>
      <c r="RAL136" s="393"/>
      <c r="RAM136" s="394"/>
      <c r="RAN136" s="395"/>
      <c r="RAO136" s="389"/>
      <c r="RAP136" s="390"/>
      <c r="RAQ136" s="391"/>
      <c r="RAR136" s="392"/>
      <c r="RAS136" s="393"/>
      <c r="RAT136" s="394"/>
      <c r="RAU136" s="395"/>
      <c r="RAV136" s="389"/>
      <c r="RAW136" s="390"/>
      <c r="RAX136" s="391"/>
      <c r="RAY136" s="392"/>
      <c r="RAZ136" s="393"/>
      <c r="RBA136" s="394"/>
      <c r="RBB136" s="395"/>
      <c r="RBC136" s="389"/>
      <c r="RBD136" s="390"/>
      <c r="RBE136" s="391"/>
      <c r="RBF136" s="392"/>
      <c r="RBG136" s="393"/>
      <c r="RBH136" s="394"/>
      <c r="RBI136" s="395"/>
      <c r="RBJ136" s="389"/>
      <c r="RBK136" s="390"/>
      <c r="RBL136" s="391"/>
      <c r="RBM136" s="392"/>
      <c r="RBN136" s="393"/>
      <c r="RBO136" s="394"/>
      <c r="RBP136" s="395"/>
      <c r="RBQ136" s="389"/>
      <c r="RBR136" s="390"/>
      <c r="RBS136" s="391"/>
      <c r="RBT136" s="392"/>
      <c r="RBU136" s="393"/>
      <c r="RBV136" s="394"/>
      <c r="RBW136" s="395"/>
      <c r="RBX136" s="389"/>
      <c r="RBY136" s="390"/>
      <c r="RBZ136" s="391"/>
      <c r="RCA136" s="392"/>
      <c r="RCB136" s="393"/>
      <c r="RCC136" s="394"/>
      <c r="RCD136" s="395"/>
      <c r="RCE136" s="389"/>
      <c r="RCF136" s="390"/>
      <c r="RCG136" s="391"/>
      <c r="RCH136" s="392"/>
      <c r="RCI136" s="393"/>
      <c r="RCJ136" s="394"/>
      <c r="RCK136" s="395"/>
      <c r="RCL136" s="389"/>
      <c r="RCM136" s="390"/>
      <c r="RCN136" s="391"/>
      <c r="RCO136" s="392"/>
      <c r="RCP136" s="393"/>
      <c r="RCQ136" s="394"/>
      <c r="RCR136" s="395"/>
      <c r="RCS136" s="389"/>
      <c r="RCT136" s="390"/>
      <c r="RCU136" s="391"/>
      <c r="RCV136" s="392"/>
      <c r="RCW136" s="393"/>
      <c r="RCX136" s="394"/>
      <c r="RCY136" s="395"/>
      <c r="RCZ136" s="389"/>
      <c r="RDA136" s="390"/>
      <c r="RDB136" s="391"/>
      <c r="RDC136" s="392"/>
      <c r="RDD136" s="393"/>
      <c r="RDE136" s="394"/>
      <c r="RDF136" s="395"/>
      <c r="RDG136" s="389"/>
      <c r="RDH136" s="390"/>
      <c r="RDI136" s="391"/>
      <c r="RDJ136" s="392"/>
      <c r="RDK136" s="393"/>
      <c r="RDL136" s="394"/>
      <c r="RDM136" s="395"/>
      <c r="RDN136" s="389"/>
      <c r="RDO136" s="390"/>
      <c r="RDP136" s="391"/>
      <c r="RDQ136" s="392"/>
      <c r="RDR136" s="393"/>
      <c r="RDS136" s="394"/>
      <c r="RDT136" s="395"/>
      <c r="RDU136" s="389"/>
      <c r="RDV136" s="390"/>
      <c r="RDW136" s="391"/>
      <c r="RDX136" s="392"/>
      <c r="RDY136" s="393"/>
      <c r="RDZ136" s="394"/>
      <c r="REA136" s="395"/>
      <c r="REB136" s="389"/>
      <c r="REC136" s="390"/>
      <c r="RED136" s="391"/>
      <c r="REE136" s="392"/>
      <c r="REF136" s="393"/>
      <c r="REG136" s="394"/>
      <c r="REH136" s="395"/>
      <c r="REI136" s="389"/>
      <c r="REJ136" s="390"/>
      <c r="REK136" s="391"/>
      <c r="REL136" s="392"/>
      <c r="REM136" s="393"/>
      <c r="REN136" s="394"/>
      <c r="REO136" s="395"/>
      <c r="REP136" s="389"/>
      <c r="REQ136" s="390"/>
      <c r="RER136" s="391"/>
      <c r="RES136" s="392"/>
      <c r="RET136" s="393"/>
      <c r="REU136" s="394"/>
      <c r="REV136" s="395"/>
      <c r="REW136" s="389"/>
      <c r="REX136" s="390"/>
      <c r="REY136" s="391"/>
      <c r="REZ136" s="392"/>
      <c r="RFA136" s="393"/>
      <c r="RFB136" s="394"/>
      <c r="RFC136" s="395"/>
      <c r="RFD136" s="389"/>
      <c r="RFE136" s="390"/>
      <c r="RFF136" s="391"/>
      <c r="RFG136" s="392"/>
      <c r="RFH136" s="393"/>
      <c r="RFI136" s="394"/>
      <c r="RFJ136" s="395"/>
      <c r="RFK136" s="389"/>
      <c r="RFL136" s="390"/>
      <c r="RFM136" s="391"/>
      <c r="RFN136" s="392"/>
      <c r="RFO136" s="393"/>
      <c r="RFP136" s="394"/>
      <c r="RFQ136" s="395"/>
      <c r="RFR136" s="389"/>
      <c r="RFS136" s="390"/>
      <c r="RFT136" s="391"/>
      <c r="RFU136" s="392"/>
      <c r="RFV136" s="393"/>
      <c r="RFW136" s="394"/>
      <c r="RFX136" s="395"/>
      <c r="RFY136" s="389"/>
      <c r="RFZ136" s="390"/>
      <c r="RGA136" s="391"/>
      <c r="RGB136" s="392"/>
      <c r="RGC136" s="393"/>
      <c r="RGD136" s="394"/>
      <c r="RGE136" s="395"/>
      <c r="RGF136" s="389"/>
      <c r="RGG136" s="390"/>
      <c r="RGH136" s="391"/>
      <c r="RGI136" s="392"/>
      <c r="RGJ136" s="393"/>
      <c r="RGK136" s="394"/>
      <c r="RGL136" s="395"/>
      <c r="RGM136" s="389"/>
      <c r="RGN136" s="390"/>
      <c r="RGO136" s="391"/>
      <c r="RGP136" s="392"/>
      <c r="RGQ136" s="393"/>
      <c r="RGR136" s="394"/>
      <c r="RGS136" s="395"/>
      <c r="RGT136" s="389"/>
      <c r="RGU136" s="390"/>
      <c r="RGV136" s="391"/>
      <c r="RGW136" s="392"/>
      <c r="RGX136" s="393"/>
      <c r="RGY136" s="394"/>
      <c r="RGZ136" s="395"/>
      <c r="RHA136" s="389"/>
      <c r="RHB136" s="390"/>
      <c r="RHC136" s="391"/>
      <c r="RHD136" s="392"/>
      <c r="RHE136" s="393"/>
      <c r="RHF136" s="394"/>
      <c r="RHG136" s="395"/>
      <c r="RHH136" s="389"/>
      <c r="RHI136" s="390"/>
      <c r="RHJ136" s="391"/>
      <c r="RHK136" s="392"/>
      <c r="RHL136" s="393"/>
      <c r="RHM136" s="394"/>
      <c r="RHN136" s="395"/>
      <c r="RHO136" s="389"/>
      <c r="RHP136" s="390"/>
      <c r="RHQ136" s="391"/>
      <c r="RHR136" s="392"/>
      <c r="RHS136" s="393"/>
      <c r="RHT136" s="394"/>
      <c r="RHU136" s="395"/>
      <c r="RHV136" s="389"/>
      <c r="RHW136" s="390"/>
      <c r="RHX136" s="391"/>
      <c r="RHY136" s="392"/>
      <c r="RHZ136" s="393"/>
      <c r="RIA136" s="394"/>
      <c r="RIB136" s="395"/>
      <c r="RIC136" s="389"/>
      <c r="RID136" s="390"/>
      <c r="RIE136" s="391"/>
      <c r="RIF136" s="392"/>
      <c r="RIG136" s="393"/>
      <c r="RIH136" s="394"/>
      <c r="RII136" s="395"/>
      <c r="RIJ136" s="389"/>
      <c r="RIK136" s="390"/>
      <c r="RIL136" s="391"/>
      <c r="RIM136" s="392"/>
      <c r="RIN136" s="393"/>
      <c r="RIO136" s="394"/>
      <c r="RIP136" s="395"/>
      <c r="RIQ136" s="389"/>
      <c r="RIR136" s="390"/>
      <c r="RIS136" s="391"/>
      <c r="RIT136" s="392"/>
      <c r="RIU136" s="393"/>
      <c r="RIV136" s="394"/>
      <c r="RIW136" s="395"/>
      <c r="RIX136" s="389"/>
      <c r="RIY136" s="390"/>
      <c r="RIZ136" s="391"/>
      <c r="RJA136" s="392"/>
      <c r="RJB136" s="393"/>
      <c r="RJC136" s="394"/>
      <c r="RJD136" s="395"/>
      <c r="RJE136" s="389"/>
      <c r="RJF136" s="390"/>
      <c r="RJG136" s="391"/>
      <c r="RJH136" s="392"/>
      <c r="RJI136" s="393"/>
      <c r="RJJ136" s="394"/>
      <c r="RJK136" s="395"/>
      <c r="RJL136" s="389"/>
      <c r="RJM136" s="390"/>
      <c r="RJN136" s="391"/>
      <c r="RJO136" s="392"/>
      <c r="RJP136" s="393"/>
      <c r="RJQ136" s="394"/>
      <c r="RJR136" s="395"/>
      <c r="RJS136" s="389"/>
      <c r="RJT136" s="390"/>
      <c r="RJU136" s="391"/>
      <c r="RJV136" s="392"/>
      <c r="RJW136" s="393"/>
      <c r="RJX136" s="394"/>
      <c r="RJY136" s="395"/>
      <c r="RJZ136" s="389"/>
      <c r="RKA136" s="390"/>
      <c r="RKB136" s="391"/>
      <c r="RKC136" s="392"/>
      <c r="RKD136" s="393"/>
      <c r="RKE136" s="394"/>
      <c r="RKF136" s="395"/>
      <c r="RKG136" s="389"/>
      <c r="RKH136" s="390"/>
      <c r="RKI136" s="391"/>
      <c r="RKJ136" s="392"/>
      <c r="RKK136" s="393"/>
      <c r="RKL136" s="394"/>
      <c r="RKM136" s="395"/>
      <c r="RKN136" s="389"/>
      <c r="RKO136" s="390"/>
      <c r="RKP136" s="391"/>
      <c r="RKQ136" s="392"/>
      <c r="RKR136" s="393"/>
      <c r="RKS136" s="394"/>
      <c r="RKT136" s="395"/>
      <c r="RKU136" s="389"/>
      <c r="RKV136" s="390"/>
      <c r="RKW136" s="391"/>
      <c r="RKX136" s="392"/>
      <c r="RKY136" s="393"/>
      <c r="RKZ136" s="394"/>
      <c r="RLA136" s="395"/>
      <c r="RLB136" s="389"/>
      <c r="RLC136" s="390"/>
      <c r="RLD136" s="391"/>
      <c r="RLE136" s="392"/>
      <c r="RLF136" s="393"/>
      <c r="RLG136" s="394"/>
      <c r="RLH136" s="395"/>
      <c r="RLI136" s="389"/>
      <c r="RLJ136" s="390"/>
      <c r="RLK136" s="391"/>
      <c r="RLL136" s="392"/>
      <c r="RLM136" s="393"/>
      <c r="RLN136" s="394"/>
      <c r="RLO136" s="395"/>
      <c r="RLP136" s="389"/>
      <c r="RLQ136" s="390"/>
      <c r="RLR136" s="391"/>
      <c r="RLS136" s="392"/>
      <c r="RLT136" s="393"/>
      <c r="RLU136" s="394"/>
      <c r="RLV136" s="395"/>
      <c r="RLW136" s="389"/>
      <c r="RLX136" s="390"/>
      <c r="RLY136" s="391"/>
      <c r="RLZ136" s="392"/>
      <c r="RMA136" s="393"/>
      <c r="RMB136" s="394"/>
      <c r="RMC136" s="395"/>
      <c r="RMD136" s="389"/>
      <c r="RME136" s="390"/>
      <c r="RMF136" s="391"/>
      <c r="RMG136" s="392"/>
      <c r="RMH136" s="393"/>
      <c r="RMI136" s="394"/>
      <c r="RMJ136" s="395"/>
      <c r="RMK136" s="389"/>
      <c r="RML136" s="390"/>
      <c r="RMM136" s="391"/>
      <c r="RMN136" s="392"/>
      <c r="RMO136" s="393"/>
      <c r="RMP136" s="394"/>
      <c r="RMQ136" s="395"/>
      <c r="RMR136" s="389"/>
      <c r="RMS136" s="390"/>
      <c r="RMT136" s="391"/>
      <c r="RMU136" s="392"/>
      <c r="RMV136" s="393"/>
      <c r="RMW136" s="394"/>
      <c r="RMX136" s="395"/>
      <c r="RMY136" s="389"/>
      <c r="RMZ136" s="390"/>
      <c r="RNA136" s="391"/>
      <c r="RNB136" s="392"/>
      <c r="RNC136" s="393"/>
      <c r="RND136" s="394"/>
      <c r="RNE136" s="395"/>
      <c r="RNF136" s="389"/>
      <c r="RNG136" s="390"/>
      <c r="RNH136" s="391"/>
      <c r="RNI136" s="392"/>
      <c r="RNJ136" s="393"/>
      <c r="RNK136" s="394"/>
      <c r="RNL136" s="395"/>
      <c r="RNM136" s="389"/>
      <c r="RNN136" s="390"/>
      <c r="RNO136" s="391"/>
      <c r="RNP136" s="392"/>
      <c r="RNQ136" s="393"/>
      <c r="RNR136" s="394"/>
      <c r="RNS136" s="395"/>
      <c r="RNT136" s="389"/>
      <c r="RNU136" s="390"/>
      <c r="RNV136" s="391"/>
      <c r="RNW136" s="392"/>
      <c r="RNX136" s="393"/>
      <c r="RNY136" s="394"/>
      <c r="RNZ136" s="395"/>
      <c r="ROA136" s="389"/>
      <c r="ROB136" s="390"/>
      <c r="ROC136" s="391"/>
      <c r="ROD136" s="392"/>
      <c r="ROE136" s="393"/>
      <c r="ROF136" s="394"/>
      <c r="ROG136" s="395"/>
      <c r="ROH136" s="389"/>
      <c r="ROI136" s="390"/>
      <c r="ROJ136" s="391"/>
      <c r="ROK136" s="392"/>
      <c r="ROL136" s="393"/>
      <c r="ROM136" s="394"/>
      <c r="RON136" s="395"/>
      <c r="ROO136" s="389"/>
      <c r="ROP136" s="390"/>
      <c r="ROQ136" s="391"/>
      <c r="ROR136" s="392"/>
      <c r="ROS136" s="393"/>
      <c r="ROT136" s="394"/>
      <c r="ROU136" s="395"/>
      <c r="ROV136" s="389"/>
      <c r="ROW136" s="390"/>
      <c r="ROX136" s="391"/>
      <c r="ROY136" s="392"/>
      <c r="ROZ136" s="393"/>
      <c r="RPA136" s="394"/>
      <c r="RPB136" s="395"/>
      <c r="RPC136" s="389"/>
      <c r="RPD136" s="390"/>
      <c r="RPE136" s="391"/>
      <c r="RPF136" s="392"/>
      <c r="RPG136" s="393"/>
      <c r="RPH136" s="394"/>
      <c r="RPI136" s="395"/>
      <c r="RPJ136" s="389"/>
      <c r="RPK136" s="390"/>
      <c r="RPL136" s="391"/>
      <c r="RPM136" s="392"/>
      <c r="RPN136" s="393"/>
      <c r="RPO136" s="394"/>
      <c r="RPP136" s="395"/>
      <c r="RPQ136" s="389"/>
      <c r="RPR136" s="390"/>
      <c r="RPS136" s="391"/>
      <c r="RPT136" s="392"/>
      <c r="RPU136" s="393"/>
      <c r="RPV136" s="394"/>
      <c r="RPW136" s="395"/>
      <c r="RPX136" s="389"/>
      <c r="RPY136" s="390"/>
      <c r="RPZ136" s="391"/>
      <c r="RQA136" s="392"/>
      <c r="RQB136" s="393"/>
      <c r="RQC136" s="394"/>
      <c r="RQD136" s="395"/>
      <c r="RQE136" s="389"/>
      <c r="RQF136" s="390"/>
      <c r="RQG136" s="391"/>
      <c r="RQH136" s="392"/>
      <c r="RQI136" s="393"/>
      <c r="RQJ136" s="394"/>
      <c r="RQK136" s="395"/>
      <c r="RQL136" s="389"/>
      <c r="RQM136" s="390"/>
      <c r="RQN136" s="391"/>
      <c r="RQO136" s="392"/>
      <c r="RQP136" s="393"/>
      <c r="RQQ136" s="394"/>
      <c r="RQR136" s="395"/>
      <c r="RQS136" s="389"/>
      <c r="RQT136" s="390"/>
      <c r="RQU136" s="391"/>
      <c r="RQV136" s="392"/>
      <c r="RQW136" s="393"/>
      <c r="RQX136" s="394"/>
      <c r="RQY136" s="395"/>
      <c r="RQZ136" s="389"/>
      <c r="RRA136" s="390"/>
      <c r="RRB136" s="391"/>
      <c r="RRC136" s="392"/>
      <c r="RRD136" s="393"/>
      <c r="RRE136" s="394"/>
      <c r="RRF136" s="395"/>
      <c r="RRG136" s="389"/>
      <c r="RRH136" s="390"/>
      <c r="RRI136" s="391"/>
      <c r="RRJ136" s="392"/>
      <c r="RRK136" s="393"/>
      <c r="RRL136" s="394"/>
      <c r="RRM136" s="395"/>
      <c r="RRN136" s="389"/>
      <c r="RRO136" s="390"/>
      <c r="RRP136" s="391"/>
      <c r="RRQ136" s="392"/>
      <c r="RRR136" s="393"/>
      <c r="RRS136" s="394"/>
      <c r="RRT136" s="395"/>
      <c r="RRU136" s="389"/>
      <c r="RRV136" s="390"/>
      <c r="RRW136" s="391"/>
      <c r="RRX136" s="392"/>
      <c r="RRY136" s="393"/>
      <c r="RRZ136" s="394"/>
      <c r="RSA136" s="395"/>
      <c r="RSB136" s="389"/>
      <c r="RSC136" s="390"/>
      <c r="RSD136" s="391"/>
      <c r="RSE136" s="392"/>
      <c r="RSF136" s="393"/>
      <c r="RSG136" s="394"/>
      <c r="RSH136" s="395"/>
      <c r="RSI136" s="389"/>
      <c r="RSJ136" s="390"/>
      <c r="RSK136" s="391"/>
      <c r="RSL136" s="392"/>
      <c r="RSM136" s="393"/>
      <c r="RSN136" s="394"/>
      <c r="RSO136" s="395"/>
      <c r="RSP136" s="389"/>
      <c r="RSQ136" s="390"/>
      <c r="RSR136" s="391"/>
      <c r="RSS136" s="392"/>
      <c r="RST136" s="393"/>
      <c r="RSU136" s="394"/>
      <c r="RSV136" s="395"/>
      <c r="RSW136" s="389"/>
      <c r="RSX136" s="390"/>
      <c r="RSY136" s="391"/>
      <c r="RSZ136" s="392"/>
      <c r="RTA136" s="393"/>
      <c r="RTB136" s="394"/>
      <c r="RTC136" s="395"/>
      <c r="RTD136" s="389"/>
      <c r="RTE136" s="390"/>
      <c r="RTF136" s="391"/>
      <c r="RTG136" s="392"/>
      <c r="RTH136" s="393"/>
      <c r="RTI136" s="394"/>
      <c r="RTJ136" s="395"/>
      <c r="RTK136" s="389"/>
      <c r="RTL136" s="390"/>
      <c r="RTM136" s="391"/>
      <c r="RTN136" s="392"/>
      <c r="RTO136" s="393"/>
      <c r="RTP136" s="394"/>
      <c r="RTQ136" s="395"/>
      <c r="RTR136" s="389"/>
      <c r="RTS136" s="390"/>
      <c r="RTT136" s="391"/>
      <c r="RTU136" s="392"/>
      <c r="RTV136" s="393"/>
      <c r="RTW136" s="394"/>
      <c r="RTX136" s="395"/>
      <c r="RTY136" s="389"/>
      <c r="RTZ136" s="390"/>
      <c r="RUA136" s="391"/>
      <c r="RUB136" s="392"/>
      <c r="RUC136" s="393"/>
      <c r="RUD136" s="394"/>
      <c r="RUE136" s="395"/>
      <c r="RUF136" s="389"/>
      <c r="RUG136" s="390"/>
      <c r="RUH136" s="391"/>
      <c r="RUI136" s="392"/>
      <c r="RUJ136" s="393"/>
      <c r="RUK136" s="394"/>
      <c r="RUL136" s="395"/>
      <c r="RUM136" s="389"/>
      <c r="RUN136" s="390"/>
      <c r="RUO136" s="391"/>
      <c r="RUP136" s="392"/>
      <c r="RUQ136" s="393"/>
      <c r="RUR136" s="394"/>
      <c r="RUS136" s="395"/>
      <c r="RUT136" s="389"/>
      <c r="RUU136" s="390"/>
      <c r="RUV136" s="391"/>
      <c r="RUW136" s="392"/>
      <c r="RUX136" s="393"/>
      <c r="RUY136" s="394"/>
      <c r="RUZ136" s="395"/>
      <c r="RVA136" s="389"/>
      <c r="RVB136" s="390"/>
      <c r="RVC136" s="391"/>
      <c r="RVD136" s="392"/>
      <c r="RVE136" s="393"/>
      <c r="RVF136" s="394"/>
      <c r="RVG136" s="395"/>
      <c r="RVH136" s="389"/>
      <c r="RVI136" s="390"/>
      <c r="RVJ136" s="391"/>
      <c r="RVK136" s="392"/>
      <c r="RVL136" s="393"/>
      <c r="RVM136" s="394"/>
      <c r="RVN136" s="395"/>
      <c r="RVO136" s="389"/>
      <c r="RVP136" s="390"/>
      <c r="RVQ136" s="391"/>
      <c r="RVR136" s="392"/>
      <c r="RVS136" s="393"/>
      <c r="RVT136" s="394"/>
      <c r="RVU136" s="395"/>
      <c r="RVV136" s="389"/>
      <c r="RVW136" s="390"/>
      <c r="RVX136" s="391"/>
      <c r="RVY136" s="392"/>
      <c r="RVZ136" s="393"/>
      <c r="RWA136" s="394"/>
      <c r="RWB136" s="395"/>
      <c r="RWC136" s="389"/>
      <c r="RWD136" s="390"/>
      <c r="RWE136" s="391"/>
      <c r="RWF136" s="392"/>
      <c r="RWG136" s="393"/>
      <c r="RWH136" s="394"/>
      <c r="RWI136" s="395"/>
      <c r="RWJ136" s="389"/>
      <c r="RWK136" s="390"/>
      <c r="RWL136" s="391"/>
      <c r="RWM136" s="392"/>
      <c r="RWN136" s="393"/>
      <c r="RWO136" s="394"/>
      <c r="RWP136" s="395"/>
      <c r="RWQ136" s="389"/>
      <c r="RWR136" s="390"/>
      <c r="RWS136" s="391"/>
      <c r="RWT136" s="392"/>
      <c r="RWU136" s="393"/>
      <c r="RWV136" s="394"/>
      <c r="RWW136" s="395"/>
      <c r="RWX136" s="389"/>
      <c r="RWY136" s="390"/>
      <c r="RWZ136" s="391"/>
      <c r="RXA136" s="392"/>
      <c r="RXB136" s="393"/>
      <c r="RXC136" s="394"/>
      <c r="RXD136" s="395"/>
      <c r="RXE136" s="389"/>
      <c r="RXF136" s="390"/>
      <c r="RXG136" s="391"/>
      <c r="RXH136" s="392"/>
      <c r="RXI136" s="393"/>
      <c r="RXJ136" s="394"/>
      <c r="RXK136" s="395"/>
      <c r="RXL136" s="389"/>
      <c r="RXM136" s="390"/>
      <c r="RXN136" s="391"/>
      <c r="RXO136" s="392"/>
      <c r="RXP136" s="393"/>
      <c r="RXQ136" s="394"/>
      <c r="RXR136" s="395"/>
      <c r="RXS136" s="389"/>
      <c r="RXT136" s="390"/>
      <c r="RXU136" s="391"/>
      <c r="RXV136" s="392"/>
      <c r="RXW136" s="393"/>
      <c r="RXX136" s="394"/>
      <c r="RXY136" s="395"/>
      <c r="RXZ136" s="389"/>
      <c r="RYA136" s="390"/>
      <c r="RYB136" s="391"/>
      <c r="RYC136" s="392"/>
      <c r="RYD136" s="393"/>
      <c r="RYE136" s="394"/>
      <c r="RYF136" s="395"/>
      <c r="RYG136" s="389"/>
      <c r="RYH136" s="390"/>
      <c r="RYI136" s="391"/>
      <c r="RYJ136" s="392"/>
      <c r="RYK136" s="393"/>
      <c r="RYL136" s="394"/>
      <c r="RYM136" s="395"/>
      <c r="RYN136" s="389"/>
      <c r="RYO136" s="390"/>
      <c r="RYP136" s="391"/>
      <c r="RYQ136" s="392"/>
      <c r="RYR136" s="393"/>
      <c r="RYS136" s="394"/>
      <c r="RYT136" s="395"/>
      <c r="RYU136" s="389"/>
      <c r="RYV136" s="390"/>
      <c r="RYW136" s="391"/>
      <c r="RYX136" s="392"/>
      <c r="RYY136" s="393"/>
      <c r="RYZ136" s="394"/>
      <c r="RZA136" s="395"/>
      <c r="RZB136" s="389"/>
      <c r="RZC136" s="390"/>
      <c r="RZD136" s="391"/>
      <c r="RZE136" s="392"/>
      <c r="RZF136" s="393"/>
      <c r="RZG136" s="394"/>
      <c r="RZH136" s="395"/>
      <c r="RZI136" s="389"/>
      <c r="RZJ136" s="390"/>
      <c r="RZK136" s="391"/>
      <c r="RZL136" s="392"/>
      <c r="RZM136" s="393"/>
      <c r="RZN136" s="394"/>
      <c r="RZO136" s="395"/>
      <c r="RZP136" s="389"/>
      <c r="RZQ136" s="390"/>
      <c r="RZR136" s="391"/>
      <c r="RZS136" s="392"/>
      <c r="RZT136" s="393"/>
      <c r="RZU136" s="394"/>
      <c r="RZV136" s="395"/>
      <c r="RZW136" s="389"/>
      <c r="RZX136" s="390"/>
      <c r="RZY136" s="391"/>
      <c r="RZZ136" s="392"/>
      <c r="SAA136" s="393"/>
      <c r="SAB136" s="394"/>
      <c r="SAC136" s="395"/>
      <c r="SAD136" s="389"/>
      <c r="SAE136" s="390"/>
      <c r="SAF136" s="391"/>
      <c r="SAG136" s="392"/>
      <c r="SAH136" s="393"/>
      <c r="SAI136" s="394"/>
      <c r="SAJ136" s="395"/>
      <c r="SAK136" s="389"/>
      <c r="SAL136" s="390"/>
      <c r="SAM136" s="391"/>
      <c r="SAN136" s="392"/>
      <c r="SAO136" s="393"/>
      <c r="SAP136" s="394"/>
      <c r="SAQ136" s="395"/>
      <c r="SAR136" s="389"/>
      <c r="SAS136" s="390"/>
      <c r="SAT136" s="391"/>
      <c r="SAU136" s="392"/>
      <c r="SAV136" s="393"/>
      <c r="SAW136" s="394"/>
      <c r="SAX136" s="395"/>
      <c r="SAY136" s="389"/>
      <c r="SAZ136" s="390"/>
      <c r="SBA136" s="391"/>
      <c r="SBB136" s="392"/>
      <c r="SBC136" s="393"/>
      <c r="SBD136" s="394"/>
      <c r="SBE136" s="395"/>
      <c r="SBF136" s="389"/>
      <c r="SBG136" s="390"/>
      <c r="SBH136" s="391"/>
      <c r="SBI136" s="392"/>
      <c r="SBJ136" s="393"/>
      <c r="SBK136" s="394"/>
      <c r="SBL136" s="395"/>
      <c r="SBM136" s="389"/>
      <c r="SBN136" s="390"/>
      <c r="SBO136" s="391"/>
      <c r="SBP136" s="392"/>
      <c r="SBQ136" s="393"/>
      <c r="SBR136" s="394"/>
      <c r="SBS136" s="395"/>
      <c r="SBT136" s="389"/>
      <c r="SBU136" s="390"/>
      <c r="SBV136" s="391"/>
      <c r="SBW136" s="392"/>
      <c r="SBX136" s="393"/>
      <c r="SBY136" s="394"/>
      <c r="SBZ136" s="395"/>
      <c r="SCA136" s="389"/>
      <c r="SCB136" s="390"/>
      <c r="SCC136" s="391"/>
      <c r="SCD136" s="392"/>
      <c r="SCE136" s="393"/>
      <c r="SCF136" s="394"/>
      <c r="SCG136" s="395"/>
      <c r="SCH136" s="389"/>
      <c r="SCI136" s="390"/>
      <c r="SCJ136" s="391"/>
      <c r="SCK136" s="392"/>
      <c r="SCL136" s="393"/>
      <c r="SCM136" s="394"/>
      <c r="SCN136" s="395"/>
      <c r="SCO136" s="389"/>
      <c r="SCP136" s="390"/>
      <c r="SCQ136" s="391"/>
      <c r="SCR136" s="392"/>
      <c r="SCS136" s="393"/>
      <c r="SCT136" s="394"/>
      <c r="SCU136" s="395"/>
      <c r="SCV136" s="389"/>
      <c r="SCW136" s="390"/>
      <c r="SCX136" s="391"/>
      <c r="SCY136" s="392"/>
      <c r="SCZ136" s="393"/>
      <c r="SDA136" s="394"/>
      <c r="SDB136" s="395"/>
      <c r="SDC136" s="389"/>
      <c r="SDD136" s="390"/>
      <c r="SDE136" s="391"/>
      <c r="SDF136" s="392"/>
      <c r="SDG136" s="393"/>
      <c r="SDH136" s="394"/>
      <c r="SDI136" s="395"/>
      <c r="SDJ136" s="389"/>
      <c r="SDK136" s="390"/>
      <c r="SDL136" s="391"/>
      <c r="SDM136" s="392"/>
      <c r="SDN136" s="393"/>
      <c r="SDO136" s="394"/>
      <c r="SDP136" s="395"/>
      <c r="SDQ136" s="389"/>
      <c r="SDR136" s="390"/>
      <c r="SDS136" s="391"/>
      <c r="SDT136" s="392"/>
      <c r="SDU136" s="393"/>
      <c r="SDV136" s="394"/>
      <c r="SDW136" s="395"/>
      <c r="SDX136" s="389"/>
      <c r="SDY136" s="390"/>
      <c r="SDZ136" s="391"/>
      <c r="SEA136" s="392"/>
      <c r="SEB136" s="393"/>
      <c r="SEC136" s="394"/>
      <c r="SED136" s="395"/>
      <c r="SEE136" s="389"/>
      <c r="SEF136" s="390"/>
      <c r="SEG136" s="391"/>
      <c r="SEH136" s="392"/>
      <c r="SEI136" s="393"/>
      <c r="SEJ136" s="394"/>
      <c r="SEK136" s="395"/>
      <c r="SEL136" s="389"/>
      <c r="SEM136" s="390"/>
      <c r="SEN136" s="391"/>
      <c r="SEO136" s="392"/>
      <c r="SEP136" s="393"/>
      <c r="SEQ136" s="394"/>
      <c r="SER136" s="395"/>
      <c r="SES136" s="389"/>
      <c r="SET136" s="390"/>
      <c r="SEU136" s="391"/>
      <c r="SEV136" s="392"/>
      <c r="SEW136" s="393"/>
      <c r="SEX136" s="394"/>
      <c r="SEY136" s="395"/>
      <c r="SEZ136" s="389"/>
      <c r="SFA136" s="390"/>
      <c r="SFB136" s="391"/>
      <c r="SFC136" s="392"/>
      <c r="SFD136" s="393"/>
      <c r="SFE136" s="394"/>
      <c r="SFF136" s="395"/>
      <c r="SFG136" s="389"/>
      <c r="SFH136" s="390"/>
      <c r="SFI136" s="391"/>
      <c r="SFJ136" s="392"/>
      <c r="SFK136" s="393"/>
      <c r="SFL136" s="394"/>
      <c r="SFM136" s="395"/>
      <c r="SFN136" s="389"/>
      <c r="SFO136" s="390"/>
      <c r="SFP136" s="391"/>
      <c r="SFQ136" s="392"/>
      <c r="SFR136" s="393"/>
      <c r="SFS136" s="394"/>
      <c r="SFT136" s="395"/>
      <c r="SFU136" s="389"/>
      <c r="SFV136" s="390"/>
      <c r="SFW136" s="391"/>
      <c r="SFX136" s="392"/>
      <c r="SFY136" s="393"/>
      <c r="SFZ136" s="394"/>
      <c r="SGA136" s="395"/>
      <c r="SGB136" s="389"/>
      <c r="SGC136" s="390"/>
      <c r="SGD136" s="391"/>
      <c r="SGE136" s="392"/>
      <c r="SGF136" s="393"/>
      <c r="SGG136" s="394"/>
      <c r="SGH136" s="395"/>
      <c r="SGI136" s="389"/>
      <c r="SGJ136" s="390"/>
      <c r="SGK136" s="391"/>
      <c r="SGL136" s="392"/>
      <c r="SGM136" s="393"/>
      <c r="SGN136" s="394"/>
      <c r="SGO136" s="395"/>
      <c r="SGP136" s="389"/>
      <c r="SGQ136" s="390"/>
      <c r="SGR136" s="391"/>
      <c r="SGS136" s="392"/>
      <c r="SGT136" s="393"/>
      <c r="SGU136" s="394"/>
      <c r="SGV136" s="395"/>
      <c r="SGW136" s="389"/>
      <c r="SGX136" s="390"/>
      <c r="SGY136" s="391"/>
      <c r="SGZ136" s="392"/>
      <c r="SHA136" s="393"/>
      <c r="SHB136" s="394"/>
      <c r="SHC136" s="395"/>
      <c r="SHD136" s="389"/>
      <c r="SHE136" s="390"/>
      <c r="SHF136" s="391"/>
      <c r="SHG136" s="392"/>
      <c r="SHH136" s="393"/>
      <c r="SHI136" s="394"/>
      <c r="SHJ136" s="395"/>
      <c r="SHK136" s="389"/>
      <c r="SHL136" s="390"/>
      <c r="SHM136" s="391"/>
      <c r="SHN136" s="392"/>
      <c r="SHO136" s="393"/>
      <c r="SHP136" s="394"/>
      <c r="SHQ136" s="395"/>
      <c r="SHR136" s="389"/>
      <c r="SHS136" s="390"/>
      <c r="SHT136" s="391"/>
      <c r="SHU136" s="392"/>
      <c r="SHV136" s="393"/>
      <c r="SHW136" s="394"/>
      <c r="SHX136" s="395"/>
      <c r="SHY136" s="389"/>
      <c r="SHZ136" s="390"/>
      <c r="SIA136" s="391"/>
      <c r="SIB136" s="392"/>
      <c r="SIC136" s="393"/>
      <c r="SID136" s="394"/>
      <c r="SIE136" s="395"/>
      <c r="SIF136" s="389"/>
      <c r="SIG136" s="390"/>
      <c r="SIH136" s="391"/>
      <c r="SII136" s="392"/>
      <c r="SIJ136" s="393"/>
      <c r="SIK136" s="394"/>
      <c r="SIL136" s="395"/>
      <c r="SIM136" s="389"/>
      <c r="SIN136" s="390"/>
      <c r="SIO136" s="391"/>
      <c r="SIP136" s="392"/>
      <c r="SIQ136" s="393"/>
      <c r="SIR136" s="394"/>
      <c r="SIS136" s="395"/>
      <c r="SIT136" s="389"/>
      <c r="SIU136" s="390"/>
      <c r="SIV136" s="391"/>
      <c r="SIW136" s="392"/>
      <c r="SIX136" s="393"/>
      <c r="SIY136" s="394"/>
      <c r="SIZ136" s="395"/>
      <c r="SJA136" s="389"/>
      <c r="SJB136" s="390"/>
      <c r="SJC136" s="391"/>
      <c r="SJD136" s="392"/>
      <c r="SJE136" s="393"/>
      <c r="SJF136" s="394"/>
      <c r="SJG136" s="395"/>
      <c r="SJH136" s="389"/>
      <c r="SJI136" s="390"/>
      <c r="SJJ136" s="391"/>
      <c r="SJK136" s="392"/>
      <c r="SJL136" s="393"/>
      <c r="SJM136" s="394"/>
      <c r="SJN136" s="395"/>
      <c r="SJO136" s="389"/>
      <c r="SJP136" s="390"/>
      <c r="SJQ136" s="391"/>
      <c r="SJR136" s="392"/>
      <c r="SJS136" s="393"/>
      <c r="SJT136" s="394"/>
      <c r="SJU136" s="395"/>
      <c r="SJV136" s="389"/>
      <c r="SJW136" s="390"/>
      <c r="SJX136" s="391"/>
      <c r="SJY136" s="392"/>
      <c r="SJZ136" s="393"/>
      <c r="SKA136" s="394"/>
      <c r="SKB136" s="395"/>
      <c r="SKC136" s="389"/>
      <c r="SKD136" s="390"/>
      <c r="SKE136" s="391"/>
      <c r="SKF136" s="392"/>
      <c r="SKG136" s="393"/>
      <c r="SKH136" s="394"/>
      <c r="SKI136" s="395"/>
      <c r="SKJ136" s="389"/>
      <c r="SKK136" s="390"/>
      <c r="SKL136" s="391"/>
      <c r="SKM136" s="392"/>
      <c r="SKN136" s="393"/>
      <c r="SKO136" s="394"/>
      <c r="SKP136" s="395"/>
      <c r="SKQ136" s="389"/>
      <c r="SKR136" s="390"/>
      <c r="SKS136" s="391"/>
      <c r="SKT136" s="392"/>
      <c r="SKU136" s="393"/>
      <c r="SKV136" s="394"/>
      <c r="SKW136" s="395"/>
      <c r="SKX136" s="389"/>
      <c r="SKY136" s="390"/>
      <c r="SKZ136" s="391"/>
      <c r="SLA136" s="392"/>
      <c r="SLB136" s="393"/>
      <c r="SLC136" s="394"/>
      <c r="SLD136" s="395"/>
      <c r="SLE136" s="389"/>
      <c r="SLF136" s="390"/>
      <c r="SLG136" s="391"/>
      <c r="SLH136" s="392"/>
      <c r="SLI136" s="393"/>
      <c r="SLJ136" s="394"/>
      <c r="SLK136" s="395"/>
      <c r="SLL136" s="389"/>
      <c r="SLM136" s="390"/>
      <c r="SLN136" s="391"/>
      <c r="SLO136" s="392"/>
      <c r="SLP136" s="393"/>
      <c r="SLQ136" s="394"/>
      <c r="SLR136" s="395"/>
      <c r="SLS136" s="389"/>
      <c r="SLT136" s="390"/>
      <c r="SLU136" s="391"/>
      <c r="SLV136" s="392"/>
      <c r="SLW136" s="393"/>
      <c r="SLX136" s="394"/>
      <c r="SLY136" s="395"/>
      <c r="SLZ136" s="389"/>
      <c r="SMA136" s="390"/>
      <c r="SMB136" s="391"/>
      <c r="SMC136" s="392"/>
      <c r="SMD136" s="393"/>
      <c r="SME136" s="394"/>
      <c r="SMF136" s="395"/>
      <c r="SMG136" s="389"/>
      <c r="SMH136" s="390"/>
      <c r="SMI136" s="391"/>
      <c r="SMJ136" s="392"/>
      <c r="SMK136" s="393"/>
      <c r="SML136" s="394"/>
      <c r="SMM136" s="395"/>
      <c r="SMN136" s="389"/>
      <c r="SMO136" s="390"/>
      <c r="SMP136" s="391"/>
      <c r="SMQ136" s="392"/>
      <c r="SMR136" s="393"/>
      <c r="SMS136" s="394"/>
      <c r="SMT136" s="395"/>
      <c r="SMU136" s="389"/>
      <c r="SMV136" s="390"/>
      <c r="SMW136" s="391"/>
      <c r="SMX136" s="392"/>
      <c r="SMY136" s="393"/>
      <c r="SMZ136" s="394"/>
      <c r="SNA136" s="395"/>
      <c r="SNB136" s="389"/>
      <c r="SNC136" s="390"/>
      <c r="SND136" s="391"/>
      <c r="SNE136" s="392"/>
      <c r="SNF136" s="393"/>
      <c r="SNG136" s="394"/>
      <c r="SNH136" s="395"/>
      <c r="SNI136" s="389"/>
      <c r="SNJ136" s="390"/>
      <c r="SNK136" s="391"/>
      <c r="SNL136" s="392"/>
      <c r="SNM136" s="393"/>
      <c r="SNN136" s="394"/>
      <c r="SNO136" s="395"/>
      <c r="SNP136" s="389"/>
      <c r="SNQ136" s="390"/>
      <c r="SNR136" s="391"/>
      <c r="SNS136" s="392"/>
      <c r="SNT136" s="393"/>
      <c r="SNU136" s="394"/>
      <c r="SNV136" s="395"/>
      <c r="SNW136" s="389"/>
      <c r="SNX136" s="390"/>
      <c r="SNY136" s="391"/>
      <c r="SNZ136" s="392"/>
      <c r="SOA136" s="393"/>
      <c r="SOB136" s="394"/>
      <c r="SOC136" s="395"/>
      <c r="SOD136" s="389"/>
      <c r="SOE136" s="390"/>
      <c r="SOF136" s="391"/>
      <c r="SOG136" s="392"/>
      <c r="SOH136" s="393"/>
      <c r="SOI136" s="394"/>
      <c r="SOJ136" s="395"/>
      <c r="SOK136" s="389"/>
      <c r="SOL136" s="390"/>
      <c r="SOM136" s="391"/>
      <c r="SON136" s="392"/>
      <c r="SOO136" s="393"/>
      <c r="SOP136" s="394"/>
      <c r="SOQ136" s="395"/>
      <c r="SOR136" s="389"/>
      <c r="SOS136" s="390"/>
      <c r="SOT136" s="391"/>
      <c r="SOU136" s="392"/>
      <c r="SOV136" s="393"/>
      <c r="SOW136" s="394"/>
      <c r="SOX136" s="395"/>
      <c r="SOY136" s="389"/>
      <c r="SOZ136" s="390"/>
      <c r="SPA136" s="391"/>
      <c r="SPB136" s="392"/>
      <c r="SPC136" s="393"/>
      <c r="SPD136" s="394"/>
      <c r="SPE136" s="395"/>
      <c r="SPF136" s="389"/>
      <c r="SPG136" s="390"/>
      <c r="SPH136" s="391"/>
      <c r="SPI136" s="392"/>
      <c r="SPJ136" s="393"/>
      <c r="SPK136" s="394"/>
      <c r="SPL136" s="395"/>
      <c r="SPM136" s="389"/>
      <c r="SPN136" s="390"/>
      <c r="SPO136" s="391"/>
      <c r="SPP136" s="392"/>
      <c r="SPQ136" s="393"/>
      <c r="SPR136" s="394"/>
      <c r="SPS136" s="395"/>
      <c r="SPT136" s="389"/>
      <c r="SPU136" s="390"/>
      <c r="SPV136" s="391"/>
      <c r="SPW136" s="392"/>
      <c r="SPX136" s="393"/>
      <c r="SPY136" s="394"/>
      <c r="SPZ136" s="395"/>
      <c r="SQA136" s="389"/>
      <c r="SQB136" s="390"/>
      <c r="SQC136" s="391"/>
      <c r="SQD136" s="392"/>
      <c r="SQE136" s="393"/>
      <c r="SQF136" s="394"/>
      <c r="SQG136" s="395"/>
      <c r="SQH136" s="389"/>
      <c r="SQI136" s="390"/>
      <c r="SQJ136" s="391"/>
      <c r="SQK136" s="392"/>
      <c r="SQL136" s="393"/>
      <c r="SQM136" s="394"/>
      <c r="SQN136" s="395"/>
      <c r="SQO136" s="389"/>
      <c r="SQP136" s="390"/>
      <c r="SQQ136" s="391"/>
      <c r="SQR136" s="392"/>
      <c r="SQS136" s="393"/>
      <c r="SQT136" s="394"/>
      <c r="SQU136" s="395"/>
      <c r="SQV136" s="389"/>
      <c r="SQW136" s="390"/>
      <c r="SQX136" s="391"/>
      <c r="SQY136" s="392"/>
      <c r="SQZ136" s="393"/>
      <c r="SRA136" s="394"/>
      <c r="SRB136" s="395"/>
      <c r="SRC136" s="389"/>
      <c r="SRD136" s="390"/>
      <c r="SRE136" s="391"/>
      <c r="SRF136" s="392"/>
      <c r="SRG136" s="393"/>
      <c r="SRH136" s="394"/>
      <c r="SRI136" s="395"/>
      <c r="SRJ136" s="389"/>
      <c r="SRK136" s="390"/>
      <c r="SRL136" s="391"/>
      <c r="SRM136" s="392"/>
      <c r="SRN136" s="393"/>
      <c r="SRO136" s="394"/>
      <c r="SRP136" s="395"/>
      <c r="SRQ136" s="389"/>
      <c r="SRR136" s="390"/>
      <c r="SRS136" s="391"/>
      <c r="SRT136" s="392"/>
      <c r="SRU136" s="393"/>
      <c r="SRV136" s="394"/>
      <c r="SRW136" s="395"/>
      <c r="SRX136" s="389"/>
      <c r="SRY136" s="390"/>
      <c r="SRZ136" s="391"/>
      <c r="SSA136" s="392"/>
      <c r="SSB136" s="393"/>
      <c r="SSC136" s="394"/>
      <c r="SSD136" s="395"/>
      <c r="SSE136" s="389"/>
      <c r="SSF136" s="390"/>
      <c r="SSG136" s="391"/>
      <c r="SSH136" s="392"/>
      <c r="SSI136" s="393"/>
      <c r="SSJ136" s="394"/>
      <c r="SSK136" s="395"/>
      <c r="SSL136" s="389"/>
      <c r="SSM136" s="390"/>
      <c r="SSN136" s="391"/>
      <c r="SSO136" s="392"/>
      <c r="SSP136" s="393"/>
      <c r="SSQ136" s="394"/>
      <c r="SSR136" s="395"/>
      <c r="SSS136" s="389"/>
      <c r="SST136" s="390"/>
      <c r="SSU136" s="391"/>
      <c r="SSV136" s="392"/>
      <c r="SSW136" s="393"/>
      <c r="SSX136" s="394"/>
      <c r="SSY136" s="395"/>
      <c r="SSZ136" s="389"/>
      <c r="STA136" s="390"/>
      <c r="STB136" s="391"/>
      <c r="STC136" s="392"/>
      <c r="STD136" s="393"/>
      <c r="STE136" s="394"/>
      <c r="STF136" s="395"/>
      <c r="STG136" s="389"/>
      <c r="STH136" s="390"/>
      <c r="STI136" s="391"/>
      <c r="STJ136" s="392"/>
      <c r="STK136" s="393"/>
      <c r="STL136" s="394"/>
      <c r="STM136" s="395"/>
      <c r="STN136" s="389"/>
      <c r="STO136" s="390"/>
      <c r="STP136" s="391"/>
      <c r="STQ136" s="392"/>
      <c r="STR136" s="393"/>
      <c r="STS136" s="394"/>
      <c r="STT136" s="395"/>
      <c r="STU136" s="389"/>
      <c r="STV136" s="390"/>
      <c r="STW136" s="391"/>
      <c r="STX136" s="392"/>
      <c r="STY136" s="393"/>
      <c r="STZ136" s="394"/>
      <c r="SUA136" s="395"/>
      <c r="SUB136" s="389"/>
      <c r="SUC136" s="390"/>
      <c r="SUD136" s="391"/>
      <c r="SUE136" s="392"/>
      <c r="SUF136" s="393"/>
      <c r="SUG136" s="394"/>
      <c r="SUH136" s="395"/>
      <c r="SUI136" s="389"/>
      <c r="SUJ136" s="390"/>
      <c r="SUK136" s="391"/>
      <c r="SUL136" s="392"/>
      <c r="SUM136" s="393"/>
      <c r="SUN136" s="394"/>
      <c r="SUO136" s="395"/>
      <c r="SUP136" s="389"/>
      <c r="SUQ136" s="390"/>
      <c r="SUR136" s="391"/>
      <c r="SUS136" s="392"/>
      <c r="SUT136" s="393"/>
      <c r="SUU136" s="394"/>
      <c r="SUV136" s="395"/>
      <c r="SUW136" s="389"/>
      <c r="SUX136" s="390"/>
      <c r="SUY136" s="391"/>
      <c r="SUZ136" s="392"/>
      <c r="SVA136" s="393"/>
      <c r="SVB136" s="394"/>
      <c r="SVC136" s="395"/>
      <c r="SVD136" s="389"/>
      <c r="SVE136" s="390"/>
      <c r="SVF136" s="391"/>
      <c r="SVG136" s="392"/>
      <c r="SVH136" s="393"/>
      <c r="SVI136" s="394"/>
      <c r="SVJ136" s="395"/>
      <c r="SVK136" s="389"/>
      <c r="SVL136" s="390"/>
      <c r="SVM136" s="391"/>
      <c r="SVN136" s="392"/>
      <c r="SVO136" s="393"/>
      <c r="SVP136" s="394"/>
      <c r="SVQ136" s="395"/>
      <c r="SVR136" s="389"/>
      <c r="SVS136" s="390"/>
      <c r="SVT136" s="391"/>
      <c r="SVU136" s="392"/>
      <c r="SVV136" s="393"/>
      <c r="SVW136" s="394"/>
      <c r="SVX136" s="395"/>
      <c r="SVY136" s="389"/>
      <c r="SVZ136" s="390"/>
      <c r="SWA136" s="391"/>
      <c r="SWB136" s="392"/>
      <c r="SWC136" s="393"/>
      <c r="SWD136" s="394"/>
      <c r="SWE136" s="395"/>
      <c r="SWF136" s="389"/>
      <c r="SWG136" s="390"/>
      <c r="SWH136" s="391"/>
      <c r="SWI136" s="392"/>
      <c r="SWJ136" s="393"/>
      <c r="SWK136" s="394"/>
      <c r="SWL136" s="395"/>
      <c r="SWM136" s="389"/>
      <c r="SWN136" s="390"/>
      <c r="SWO136" s="391"/>
      <c r="SWP136" s="392"/>
      <c r="SWQ136" s="393"/>
      <c r="SWR136" s="394"/>
      <c r="SWS136" s="395"/>
      <c r="SWT136" s="389"/>
      <c r="SWU136" s="390"/>
      <c r="SWV136" s="391"/>
      <c r="SWW136" s="392"/>
      <c r="SWX136" s="393"/>
      <c r="SWY136" s="394"/>
      <c r="SWZ136" s="395"/>
      <c r="SXA136" s="389"/>
      <c r="SXB136" s="390"/>
      <c r="SXC136" s="391"/>
      <c r="SXD136" s="392"/>
      <c r="SXE136" s="393"/>
      <c r="SXF136" s="394"/>
      <c r="SXG136" s="395"/>
      <c r="SXH136" s="389"/>
      <c r="SXI136" s="390"/>
      <c r="SXJ136" s="391"/>
      <c r="SXK136" s="392"/>
      <c r="SXL136" s="393"/>
      <c r="SXM136" s="394"/>
      <c r="SXN136" s="395"/>
      <c r="SXO136" s="389"/>
      <c r="SXP136" s="390"/>
      <c r="SXQ136" s="391"/>
      <c r="SXR136" s="392"/>
      <c r="SXS136" s="393"/>
      <c r="SXT136" s="394"/>
      <c r="SXU136" s="395"/>
      <c r="SXV136" s="389"/>
      <c r="SXW136" s="390"/>
      <c r="SXX136" s="391"/>
      <c r="SXY136" s="392"/>
      <c r="SXZ136" s="393"/>
      <c r="SYA136" s="394"/>
      <c r="SYB136" s="395"/>
      <c r="SYC136" s="389"/>
      <c r="SYD136" s="390"/>
      <c r="SYE136" s="391"/>
      <c r="SYF136" s="392"/>
      <c r="SYG136" s="393"/>
      <c r="SYH136" s="394"/>
      <c r="SYI136" s="395"/>
      <c r="SYJ136" s="389"/>
      <c r="SYK136" s="390"/>
      <c r="SYL136" s="391"/>
      <c r="SYM136" s="392"/>
      <c r="SYN136" s="393"/>
      <c r="SYO136" s="394"/>
      <c r="SYP136" s="395"/>
      <c r="SYQ136" s="389"/>
      <c r="SYR136" s="390"/>
      <c r="SYS136" s="391"/>
      <c r="SYT136" s="392"/>
      <c r="SYU136" s="393"/>
      <c r="SYV136" s="394"/>
      <c r="SYW136" s="395"/>
      <c r="SYX136" s="389"/>
      <c r="SYY136" s="390"/>
      <c r="SYZ136" s="391"/>
      <c r="SZA136" s="392"/>
      <c r="SZB136" s="393"/>
      <c r="SZC136" s="394"/>
      <c r="SZD136" s="395"/>
      <c r="SZE136" s="389"/>
      <c r="SZF136" s="390"/>
      <c r="SZG136" s="391"/>
      <c r="SZH136" s="392"/>
      <c r="SZI136" s="393"/>
      <c r="SZJ136" s="394"/>
      <c r="SZK136" s="395"/>
      <c r="SZL136" s="389"/>
      <c r="SZM136" s="390"/>
      <c r="SZN136" s="391"/>
      <c r="SZO136" s="392"/>
      <c r="SZP136" s="393"/>
      <c r="SZQ136" s="394"/>
      <c r="SZR136" s="395"/>
      <c r="SZS136" s="389"/>
      <c r="SZT136" s="390"/>
      <c r="SZU136" s="391"/>
      <c r="SZV136" s="392"/>
      <c r="SZW136" s="393"/>
      <c r="SZX136" s="394"/>
      <c r="SZY136" s="395"/>
      <c r="SZZ136" s="389"/>
      <c r="TAA136" s="390"/>
      <c r="TAB136" s="391"/>
      <c r="TAC136" s="392"/>
      <c r="TAD136" s="393"/>
      <c r="TAE136" s="394"/>
      <c r="TAF136" s="395"/>
      <c r="TAG136" s="389"/>
      <c r="TAH136" s="390"/>
      <c r="TAI136" s="391"/>
      <c r="TAJ136" s="392"/>
      <c r="TAK136" s="393"/>
      <c r="TAL136" s="394"/>
      <c r="TAM136" s="395"/>
      <c r="TAN136" s="389"/>
      <c r="TAO136" s="390"/>
      <c r="TAP136" s="391"/>
      <c r="TAQ136" s="392"/>
      <c r="TAR136" s="393"/>
      <c r="TAS136" s="394"/>
      <c r="TAT136" s="395"/>
      <c r="TAU136" s="389"/>
      <c r="TAV136" s="390"/>
      <c r="TAW136" s="391"/>
      <c r="TAX136" s="392"/>
      <c r="TAY136" s="393"/>
      <c r="TAZ136" s="394"/>
      <c r="TBA136" s="395"/>
      <c r="TBB136" s="389"/>
      <c r="TBC136" s="390"/>
      <c r="TBD136" s="391"/>
      <c r="TBE136" s="392"/>
      <c r="TBF136" s="393"/>
      <c r="TBG136" s="394"/>
      <c r="TBH136" s="395"/>
      <c r="TBI136" s="389"/>
      <c r="TBJ136" s="390"/>
      <c r="TBK136" s="391"/>
      <c r="TBL136" s="392"/>
      <c r="TBM136" s="393"/>
      <c r="TBN136" s="394"/>
      <c r="TBO136" s="395"/>
      <c r="TBP136" s="389"/>
      <c r="TBQ136" s="390"/>
      <c r="TBR136" s="391"/>
      <c r="TBS136" s="392"/>
      <c r="TBT136" s="393"/>
      <c r="TBU136" s="394"/>
      <c r="TBV136" s="395"/>
      <c r="TBW136" s="389"/>
      <c r="TBX136" s="390"/>
      <c r="TBY136" s="391"/>
      <c r="TBZ136" s="392"/>
      <c r="TCA136" s="393"/>
      <c r="TCB136" s="394"/>
      <c r="TCC136" s="395"/>
      <c r="TCD136" s="389"/>
      <c r="TCE136" s="390"/>
      <c r="TCF136" s="391"/>
      <c r="TCG136" s="392"/>
      <c r="TCH136" s="393"/>
      <c r="TCI136" s="394"/>
      <c r="TCJ136" s="395"/>
      <c r="TCK136" s="389"/>
      <c r="TCL136" s="390"/>
      <c r="TCM136" s="391"/>
      <c r="TCN136" s="392"/>
      <c r="TCO136" s="393"/>
      <c r="TCP136" s="394"/>
      <c r="TCQ136" s="395"/>
      <c r="TCR136" s="389"/>
      <c r="TCS136" s="390"/>
      <c r="TCT136" s="391"/>
      <c r="TCU136" s="392"/>
      <c r="TCV136" s="393"/>
      <c r="TCW136" s="394"/>
      <c r="TCX136" s="395"/>
      <c r="TCY136" s="389"/>
      <c r="TCZ136" s="390"/>
      <c r="TDA136" s="391"/>
      <c r="TDB136" s="392"/>
      <c r="TDC136" s="393"/>
      <c r="TDD136" s="394"/>
      <c r="TDE136" s="395"/>
      <c r="TDF136" s="389"/>
      <c r="TDG136" s="390"/>
      <c r="TDH136" s="391"/>
      <c r="TDI136" s="392"/>
      <c r="TDJ136" s="393"/>
      <c r="TDK136" s="394"/>
      <c r="TDL136" s="395"/>
      <c r="TDM136" s="389"/>
      <c r="TDN136" s="390"/>
      <c r="TDO136" s="391"/>
      <c r="TDP136" s="392"/>
      <c r="TDQ136" s="393"/>
      <c r="TDR136" s="394"/>
      <c r="TDS136" s="395"/>
      <c r="TDT136" s="389"/>
      <c r="TDU136" s="390"/>
      <c r="TDV136" s="391"/>
      <c r="TDW136" s="392"/>
      <c r="TDX136" s="393"/>
      <c r="TDY136" s="394"/>
      <c r="TDZ136" s="395"/>
      <c r="TEA136" s="389"/>
      <c r="TEB136" s="390"/>
      <c r="TEC136" s="391"/>
      <c r="TED136" s="392"/>
      <c r="TEE136" s="393"/>
      <c r="TEF136" s="394"/>
      <c r="TEG136" s="395"/>
      <c r="TEH136" s="389"/>
      <c r="TEI136" s="390"/>
      <c r="TEJ136" s="391"/>
      <c r="TEK136" s="392"/>
      <c r="TEL136" s="393"/>
      <c r="TEM136" s="394"/>
      <c r="TEN136" s="395"/>
      <c r="TEO136" s="389"/>
      <c r="TEP136" s="390"/>
      <c r="TEQ136" s="391"/>
      <c r="TER136" s="392"/>
      <c r="TES136" s="393"/>
      <c r="TET136" s="394"/>
      <c r="TEU136" s="395"/>
      <c r="TEV136" s="389"/>
      <c r="TEW136" s="390"/>
      <c r="TEX136" s="391"/>
      <c r="TEY136" s="392"/>
      <c r="TEZ136" s="393"/>
      <c r="TFA136" s="394"/>
      <c r="TFB136" s="395"/>
      <c r="TFC136" s="389"/>
      <c r="TFD136" s="390"/>
      <c r="TFE136" s="391"/>
      <c r="TFF136" s="392"/>
      <c r="TFG136" s="393"/>
      <c r="TFH136" s="394"/>
      <c r="TFI136" s="395"/>
      <c r="TFJ136" s="389"/>
      <c r="TFK136" s="390"/>
      <c r="TFL136" s="391"/>
      <c r="TFM136" s="392"/>
      <c r="TFN136" s="393"/>
      <c r="TFO136" s="394"/>
      <c r="TFP136" s="395"/>
      <c r="TFQ136" s="389"/>
      <c r="TFR136" s="390"/>
      <c r="TFS136" s="391"/>
      <c r="TFT136" s="392"/>
      <c r="TFU136" s="393"/>
      <c r="TFV136" s="394"/>
      <c r="TFW136" s="395"/>
      <c r="TFX136" s="389"/>
      <c r="TFY136" s="390"/>
      <c r="TFZ136" s="391"/>
      <c r="TGA136" s="392"/>
      <c r="TGB136" s="393"/>
      <c r="TGC136" s="394"/>
      <c r="TGD136" s="395"/>
      <c r="TGE136" s="389"/>
      <c r="TGF136" s="390"/>
      <c r="TGG136" s="391"/>
      <c r="TGH136" s="392"/>
      <c r="TGI136" s="393"/>
      <c r="TGJ136" s="394"/>
      <c r="TGK136" s="395"/>
      <c r="TGL136" s="389"/>
      <c r="TGM136" s="390"/>
      <c r="TGN136" s="391"/>
      <c r="TGO136" s="392"/>
      <c r="TGP136" s="393"/>
      <c r="TGQ136" s="394"/>
      <c r="TGR136" s="395"/>
      <c r="TGS136" s="389"/>
      <c r="TGT136" s="390"/>
      <c r="TGU136" s="391"/>
      <c r="TGV136" s="392"/>
      <c r="TGW136" s="393"/>
      <c r="TGX136" s="394"/>
      <c r="TGY136" s="395"/>
      <c r="TGZ136" s="389"/>
      <c r="THA136" s="390"/>
      <c r="THB136" s="391"/>
      <c r="THC136" s="392"/>
      <c r="THD136" s="393"/>
      <c r="THE136" s="394"/>
      <c r="THF136" s="395"/>
      <c r="THG136" s="389"/>
      <c r="THH136" s="390"/>
      <c r="THI136" s="391"/>
      <c r="THJ136" s="392"/>
      <c r="THK136" s="393"/>
      <c r="THL136" s="394"/>
      <c r="THM136" s="395"/>
      <c r="THN136" s="389"/>
      <c r="THO136" s="390"/>
      <c r="THP136" s="391"/>
      <c r="THQ136" s="392"/>
      <c r="THR136" s="393"/>
      <c r="THS136" s="394"/>
      <c r="THT136" s="395"/>
      <c r="THU136" s="389"/>
      <c r="THV136" s="390"/>
      <c r="THW136" s="391"/>
      <c r="THX136" s="392"/>
      <c r="THY136" s="393"/>
      <c r="THZ136" s="394"/>
      <c r="TIA136" s="395"/>
      <c r="TIB136" s="389"/>
      <c r="TIC136" s="390"/>
      <c r="TID136" s="391"/>
      <c r="TIE136" s="392"/>
      <c r="TIF136" s="393"/>
      <c r="TIG136" s="394"/>
      <c r="TIH136" s="395"/>
      <c r="TII136" s="389"/>
      <c r="TIJ136" s="390"/>
      <c r="TIK136" s="391"/>
      <c r="TIL136" s="392"/>
      <c r="TIM136" s="393"/>
      <c r="TIN136" s="394"/>
      <c r="TIO136" s="395"/>
      <c r="TIP136" s="389"/>
      <c r="TIQ136" s="390"/>
      <c r="TIR136" s="391"/>
      <c r="TIS136" s="392"/>
      <c r="TIT136" s="393"/>
      <c r="TIU136" s="394"/>
      <c r="TIV136" s="395"/>
      <c r="TIW136" s="389"/>
      <c r="TIX136" s="390"/>
      <c r="TIY136" s="391"/>
      <c r="TIZ136" s="392"/>
      <c r="TJA136" s="393"/>
      <c r="TJB136" s="394"/>
      <c r="TJC136" s="395"/>
      <c r="TJD136" s="389"/>
      <c r="TJE136" s="390"/>
      <c r="TJF136" s="391"/>
      <c r="TJG136" s="392"/>
      <c r="TJH136" s="393"/>
      <c r="TJI136" s="394"/>
      <c r="TJJ136" s="395"/>
      <c r="TJK136" s="389"/>
      <c r="TJL136" s="390"/>
      <c r="TJM136" s="391"/>
      <c r="TJN136" s="392"/>
      <c r="TJO136" s="393"/>
      <c r="TJP136" s="394"/>
      <c r="TJQ136" s="395"/>
      <c r="TJR136" s="389"/>
      <c r="TJS136" s="390"/>
      <c r="TJT136" s="391"/>
      <c r="TJU136" s="392"/>
      <c r="TJV136" s="393"/>
      <c r="TJW136" s="394"/>
      <c r="TJX136" s="395"/>
      <c r="TJY136" s="389"/>
      <c r="TJZ136" s="390"/>
      <c r="TKA136" s="391"/>
      <c r="TKB136" s="392"/>
      <c r="TKC136" s="393"/>
      <c r="TKD136" s="394"/>
      <c r="TKE136" s="395"/>
      <c r="TKF136" s="389"/>
      <c r="TKG136" s="390"/>
      <c r="TKH136" s="391"/>
      <c r="TKI136" s="392"/>
      <c r="TKJ136" s="393"/>
      <c r="TKK136" s="394"/>
      <c r="TKL136" s="395"/>
      <c r="TKM136" s="389"/>
      <c r="TKN136" s="390"/>
      <c r="TKO136" s="391"/>
      <c r="TKP136" s="392"/>
      <c r="TKQ136" s="393"/>
      <c r="TKR136" s="394"/>
      <c r="TKS136" s="395"/>
      <c r="TKT136" s="389"/>
      <c r="TKU136" s="390"/>
      <c r="TKV136" s="391"/>
      <c r="TKW136" s="392"/>
      <c r="TKX136" s="393"/>
      <c r="TKY136" s="394"/>
      <c r="TKZ136" s="395"/>
      <c r="TLA136" s="389"/>
      <c r="TLB136" s="390"/>
      <c r="TLC136" s="391"/>
      <c r="TLD136" s="392"/>
      <c r="TLE136" s="393"/>
      <c r="TLF136" s="394"/>
      <c r="TLG136" s="395"/>
      <c r="TLH136" s="389"/>
      <c r="TLI136" s="390"/>
      <c r="TLJ136" s="391"/>
      <c r="TLK136" s="392"/>
      <c r="TLL136" s="393"/>
      <c r="TLM136" s="394"/>
      <c r="TLN136" s="395"/>
      <c r="TLO136" s="389"/>
      <c r="TLP136" s="390"/>
      <c r="TLQ136" s="391"/>
      <c r="TLR136" s="392"/>
      <c r="TLS136" s="393"/>
      <c r="TLT136" s="394"/>
      <c r="TLU136" s="395"/>
      <c r="TLV136" s="389"/>
      <c r="TLW136" s="390"/>
      <c r="TLX136" s="391"/>
      <c r="TLY136" s="392"/>
      <c r="TLZ136" s="393"/>
      <c r="TMA136" s="394"/>
      <c r="TMB136" s="395"/>
      <c r="TMC136" s="389"/>
      <c r="TMD136" s="390"/>
      <c r="TME136" s="391"/>
      <c r="TMF136" s="392"/>
      <c r="TMG136" s="393"/>
      <c r="TMH136" s="394"/>
      <c r="TMI136" s="395"/>
      <c r="TMJ136" s="389"/>
      <c r="TMK136" s="390"/>
      <c r="TML136" s="391"/>
      <c r="TMM136" s="392"/>
      <c r="TMN136" s="393"/>
      <c r="TMO136" s="394"/>
      <c r="TMP136" s="395"/>
      <c r="TMQ136" s="389"/>
      <c r="TMR136" s="390"/>
      <c r="TMS136" s="391"/>
      <c r="TMT136" s="392"/>
      <c r="TMU136" s="393"/>
      <c r="TMV136" s="394"/>
      <c r="TMW136" s="395"/>
      <c r="TMX136" s="389"/>
      <c r="TMY136" s="390"/>
      <c r="TMZ136" s="391"/>
      <c r="TNA136" s="392"/>
      <c r="TNB136" s="393"/>
      <c r="TNC136" s="394"/>
      <c r="TND136" s="395"/>
      <c r="TNE136" s="389"/>
      <c r="TNF136" s="390"/>
      <c r="TNG136" s="391"/>
      <c r="TNH136" s="392"/>
      <c r="TNI136" s="393"/>
      <c r="TNJ136" s="394"/>
      <c r="TNK136" s="395"/>
      <c r="TNL136" s="389"/>
      <c r="TNM136" s="390"/>
      <c r="TNN136" s="391"/>
      <c r="TNO136" s="392"/>
      <c r="TNP136" s="393"/>
      <c r="TNQ136" s="394"/>
      <c r="TNR136" s="395"/>
      <c r="TNS136" s="389"/>
      <c r="TNT136" s="390"/>
      <c r="TNU136" s="391"/>
      <c r="TNV136" s="392"/>
      <c r="TNW136" s="393"/>
      <c r="TNX136" s="394"/>
      <c r="TNY136" s="395"/>
      <c r="TNZ136" s="389"/>
      <c r="TOA136" s="390"/>
      <c r="TOB136" s="391"/>
      <c r="TOC136" s="392"/>
      <c r="TOD136" s="393"/>
      <c r="TOE136" s="394"/>
      <c r="TOF136" s="395"/>
      <c r="TOG136" s="389"/>
      <c r="TOH136" s="390"/>
      <c r="TOI136" s="391"/>
      <c r="TOJ136" s="392"/>
      <c r="TOK136" s="393"/>
      <c r="TOL136" s="394"/>
      <c r="TOM136" s="395"/>
      <c r="TON136" s="389"/>
      <c r="TOO136" s="390"/>
      <c r="TOP136" s="391"/>
      <c r="TOQ136" s="392"/>
      <c r="TOR136" s="393"/>
      <c r="TOS136" s="394"/>
      <c r="TOT136" s="395"/>
      <c r="TOU136" s="389"/>
      <c r="TOV136" s="390"/>
      <c r="TOW136" s="391"/>
      <c r="TOX136" s="392"/>
      <c r="TOY136" s="393"/>
      <c r="TOZ136" s="394"/>
      <c r="TPA136" s="395"/>
      <c r="TPB136" s="389"/>
      <c r="TPC136" s="390"/>
      <c r="TPD136" s="391"/>
      <c r="TPE136" s="392"/>
      <c r="TPF136" s="393"/>
      <c r="TPG136" s="394"/>
      <c r="TPH136" s="395"/>
      <c r="TPI136" s="389"/>
      <c r="TPJ136" s="390"/>
      <c r="TPK136" s="391"/>
      <c r="TPL136" s="392"/>
      <c r="TPM136" s="393"/>
      <c r="TPN136" s="394"/>
      <c r="TPO136" s="395"/>
      <c r="TPP136" s="389"/>
      <c r="TPQ136" s="390"/>
      <c r="TPR136" s="391"/>
      <c r="TPS136" s="392"/>
      <c r="TPT136" s="393"/>
      <c r="TPU136" s="394"/>
      <c r="TPV136" s="395"/>
      <c r="TPW136" s="389"/>
      <c r="TPX136" s="390"/>
      <c r="TPY136" s="391"/>
      <c r="TPZ136" s="392"/>
      <c r="TQA136" s="393"/>
      <c r="TQB136" s="394"/>
      <c r="TQC136" s="395"/>
      <c r="TQD136" s="389"/>
      <c r="TQE136" s="390"/>
      <c r="TQF136" s="391"/>
      <c r="TQG136" s="392"/>
      <c r="TQH136" s="393"/>
      <c r="TQI136" s="394"/>
      <c r="TQJ136" s="395"/>
      <c r="TQK136" s="389"/>
      <c r="TQL136" s="390"/>
      <c r="TQM136" s="391"/>
      <c r="TQN136" s="392"/>
      <c r="TQO136" s="393"/>
      <c r="TQP136" s="394"/>
      <c r="TQQ136" s="395"/>
      <c r="TQR136" s="389"/>
      <c r="TQS136" s="390"/>
      <c r="TQT136" s="391"/>
      <c r="TQU136" s="392"/>
      <c r="TQV136" s="393"/>
      <c r="TQW136" s="394"/>
      <c r="TQX136" s="395"/>
      <c r="TQY136" s="389"/>
      <c r="TQZ136" s="390"/>
      <c r="TRA136" s="391"/>
      <c r="TRB136" s="392"/>
      <c r="TRC136" s="393"/>
      <c r="TRD136" s="394"/>
      <c r="TRE136" s="395"/>
      <c r="TRF136" s="389"/>
      <c r="TRG136" s="390"/>
      <c r="TRH136" s="391"/>
      <c r="TRI136" s="392"/>
      <c r="TRJ136" s="393"/>
      <c r="TRK136" s="394"/>
      <c r="TRL136" s="395"/>
      <c r="TRM136" s="389"/>
      <c r="TRN136" s="390"/>
      <c r="TRO136" s="391"/>
      <c r="TRP136" s="392"/>
      <c r="TRQ136" s="393"/>
      <c r="TRR136" s="394"/>
      <c r="TRS136" s="395"/>
      <c r="TRT136" s="389"/>
      <c r="TRU136" s="390"/>
      <c r="TRV136" s="391"/>
      <c r="TRW136" s="392"/>
      <c r="TRX136" s="393"/>
      <c r="TRY136" s="394"/>
      <c r="TRZ136" s="395"/>
      <c r="TSA136" s="389"/>
      <c r="TSB136" s="390"/>
      <c r="TSC136" s="391"/>
      <c r="TSD136" s="392"/>
      <c r="TSE136" s="393"/>
      <c r="TSF136" s="394"/>
      <c r="TSG136" s="395"/>
      <c r="TSH136" s="389"/>
      <c r="TSI136" s="390"/>
      <c r="TSJ136" s="391"/>
      <c r="TSK136" s="392"/>
      <c r="TSL136" s="393"/>
      <c r="TSM136" s="394"/>
      <c r="TSN136" s="395"/>
      <c r="TSO136" s="389"/>
      <c r="TSP136" s="390"/>
      <c r="TSQ136" s="391"/>
      <c r="TSR136" s="392"/>
      <c r="TSS136" s="393"/>
      <c r="TST136" s="394"/>
      <c r="TSU136" s="395"/>
      <c r="TSV136" s="389"/>
      <c r="TSW136" s="390"/>
      <c r="TSX136" s="391"/>
      <c r="TSY136" s="392"/>
      <c r="TSZ136" s="393"/>
      <c r="TTA136" s="394"/>
      <c r="TTB136" s="395"/>
      <c r="TTC136" s="389"/>
      <c r="TTD136" s="390"/>
      <c r="TTE136" s="391"/>
      <c r="TTF136" s="392"/>
      <c r="TTG136" s="393"/>
      <c r="TTH136" s="394"/>
      <c r="TTI136" s="395"/>
      <c r="TTJ136" s="389"/>
      <c r="TTK136" s="390"/>
      <c r="TTL136" s="391"/>
      <c r="TTM136" s="392"/>
      <c r="TTN136" s="393"/>
      <c r="TTO136" s="394"/>
      <c r="TTP136" s="395"/>
      <c r="TTQ136" s="389"/>
      <c r="TTR136" s="390"/>
      <c r="TTS136" s="391"/>
      <c r="TTT136" s="392"/>
      <c r="TTU136" s="393"/>
      <c r="TTV136" s="394"/>
      <c r="TTW136" s="395"/>
      <c r="TTX136" s="389"/>
      <c r="TTY136" s="390"/>
      <c r="TTZ136" s="391"/>
      <c r="TUA136" s="392"/>
      <c r="TUB136" s="393"/>
      <c r="TUC136" s="394"/>
      <c r="TUD136" s="395"/>
      <c r="TUE136" s="389"/>
      <c r="TUF136" s="390"/>
      <c r="TUG136" s="391"/>
      <c r="TUH136" s="392"/>
      <c r="TUI136" s="393"/>
      <c r="TUJ136" s="394"/>
      <c r="TUK136" s="395"/>
      <c r="TUL136" s="389"/>
      <c r="TUM136" s="390"/>
      <c r="TUN136" s="391"/>
      <c r="TUO136" s="392"/>
      <c r="TUP136" s="393"/>
      <c r="TUQ136" s="394"/>
      <c r="TUR136" s="395"/>
      <c r="TUS136" s="389"/>
      <c r="TUT136" s="390"/>
      <c r="TUU136" s="391"/>
      <c r="TUV136" s="392"/>
      <c r="TUW136" s="393"/>
      <c r="TUX136" s="394"/>
      <c r="TUY136" s="395"/>
      <c r="TUZ136" s="389"/>
      <c r="TVA136" s="390"/>
      <c r="TVB136" s="391"/>
      <c r="TVC136" s="392"/>
      <c r="TVD136" s="393"/>
      <c r="TVE136" s="394"/>
      <c r="TVF136" s="395"/>
      <c r="TVG136" s="389"/>
      <c r="TVH136" s="390"/>
      <c r="TVI136" s="391"/>
      <c r="TVJ136" s="392"/>
      <c r="TVK136" s="393"/>
      <c r="TVL136" s="394"/>
      <c r="TVM136" s="395"/>
      <c r="TVN136" s="389"/>
      <c r="TVO136" s="390"/>
      <c r="TVP136" s="391"/>
      <c r="TVQ136" s="392"/>
      <c r="TVR136" s="393"/>
      <c r="TVS136" s="394"/>
      <c r="TVT136" s="395"/>
      <c r="TVU136" s="389"/>
      <c r="TVV136" s="390"/>
      <c r="TVW136" s="391"/>
      <c r="TVX136" s="392"/>
      <c r="TVY136" s="393"/>
      <c r="TVZ136" s="394"/>
      <c r="TWA136" s="395"/>
      <c r="TWB136" s="389"/>
      <c r="TWC136" s="390"/>
      <c r="TWD136" s="391"/>
      <c r="TWE136" s="392"/>
      <c r="TWF136" s="393"/>
      <c r="TWG136" s="394"/>
      <c r="TWH136" s="395"/>
      <c r="TWI136" s="389"/>
      <c r="TWJ136" s="390"/>
      <c r="TWK136" s="391"/>
      <c r="TWL136" s="392"/>
      <c r="TWM136" s="393"/>
      <c r="TWN136" s="394"/>
      <c r="TWO136" s="395"/>
      <c r="TWP136" s="389"/>
      <c r="TWQ136" s="390"/>
      <c r="TWR136" s="391"/>
      <c r="TWS136" s="392"/>
      <c r="TWT136" s="393"/>
      <c r="TWU136" s="394"/>
      <c r="TWV136" s="395"/>
      <c r="TWW136" s="389"/>
      <c r="TWX136" s="390"/>
      <c r="TWY136" s="391"/>
      <c r="TWZ136" s="392"/>
      <c r="TXA136" s="393"/>
      <c r="TXB136" s="394"/>
      <c r="TXC136" s="395"/>
      <c r="TXD136" s="389"/>
      <c r="TXE136" s="390"/>
      <c r="TXF136" s="391"/>
      <c r="TXG136" s="392"/>
      <c r="TXH136" s="393"/>
      <c r="TXI136" s="394"/>
      <c r="TXJ136" s="395"/>
      <c r="TXK136" s="389"/>
      <c r="TXL136" s="390"/>
      <c r="TXM136" s="391"/>
      <c r="TXN136" s="392"/>
      <c r="TXO136" s="393"/>
      <c r="TXP136" s="394"/>
      <c r="TXQ136" s="395"/>
      <c r="TXR136" s="389"/>
      <c r="TXS136" s="390"/>
      <c r="TXT136" s="391"/>
      <c r="TXU136" s="392"/>
      <c r="TXV136" s="393"/>
      <c r="TXW136" s="394"/>
      <c r="TXX136" s="395"/>
      <c r="TXY136" s="389"/>
      <c r="TXZ136" s="390"/>
      <c r="TYA136" s="391"/>
      <c r="TYB136" s="392"/>
      <c r="TYC136" s="393"/>
      <c r="TYD136" s="394"/>
      <c r="TYE136" s="395"/>
      <c r="TYF136" s="389"/>
      <c r="TYG136" s="390"/>
      <c r="TYH136" s="391"/>
      <c r="TYI136" s="392"/>
      <c r="TYJ136" s="393"/>
      <c r="TYK136" s="394"/>
      <c r="TYL136" s="395"/>
      <c r="TYM136" s="389"/>
      <c r="TYN136" s="390"/>
      <c r="TYO136" s="391"/>
      <c r="TYP136" s="392"/>
      <c r="TYQ136" s="393"/>
      <c r="TYR136" s="394"/>
      <c r="TYS136" s="395"/>
      <c r="TYT136" s="389"/>
      <c r="TYU136" s="390"/>
      <c r="TYV136" s="391"/>
      <c r="TYW136" s="392"/>
      <c r="TYX136" s="393"/>
      <c r="TYY136" s="394"/>
      <c r="TYZ136" s="395"/>
      <c r="TZA136" s="389"/>
      <c r="TZB136" s="390"/>
      <c r="TZC136" s="391"/>
      <c r="TZD136" s="392"/>
      <c r="TZE136" s="393"/>
      <c r="TZF136" s="394"/>
      <c r="TZG136" s="395"/>
      <c r="TZH136" s="389"/>
      <c r="TZI136" s="390"/>
      <c r="TZJ136" s="391"/>
      <c r="TZK136" s="392"/>
      <c r="TZL136" s="393"/>
      <c r="TZM136" s="394"/>
      <c r="TZN136" s="395"/>
      <c r="TZO136" s="389"/>
      <c r="TZP136" s="390"/>
      <c r="TZQ136" s="391"/>
      <c r="TZR136" s="392"/>
      <c r="TZS136" s="393"/>
      <c r="TZT136" s="394"/>
      <c r="TZU136" s="395"/>
      <c r="TZV136" s="389"/>
      <c r="TZW136" s="390"/>
      <c r="TZX136" s="391"/>
      <c r="TZY136" s="392"/>
      <c r="TZZ136" s="393"/>
      <c r="UAA136" s="394"/>
      <c r="UAB136" s="395"/>
      <c r="UAC136" s="389"/>
      <c r="UAD136" s="390"/>
      <c r="UAE136" s="391"/>
      <c r="UAF136" s="392"/>
      <c r="UAG136" s="393"/>
      <c r="UAH136" s="394"/>
      <c r="UAI136" s="395"/>
      <c r="UAJ136" s="389"/>
      <c r="UAK136" s="390"/>
      <c r="UAL136" s="391"/>
      <c r="UAM136" s="392"/>
      <c r="UAN136" s="393"/>
      <c r="UAO136" s="394"/>
      <c r="UAP136" s="395"/>
      <c r="UAQ136" s="389"/>
      <c r="UAR136" s="390"/>
      <c r="UAS136" s="391"/>
      <c r="UAT136" s="392"/>
      <c r="UAU136" s="393"/>
      <c r="UAV136" s="394"/>
      <c r="UAW136" s="395"/>
      <c r="UAX136" s="389"/>
      <c r="UAY136" s="390"/>
      <c r="UAZ136" s="391"/>
      <c r="UBA136" s="392"/>
      <c r="UBB136" s="393"/>
      <c r="UBC136" s="394"/>
      <c r="UBD136" s="395"/>
      <c r="UBE136" s="389"/>
      <c r="UBF136" s="390"/>
      <c r="UBG136" s="391"/>
      <c r="UBH136" s="392"/>
      <c r="UBI136" s="393"/>
      <c r="UBJ136" s="394"/>
      <c r="UBK136" s="395"/>
      <c r="UBL136" s="389"/>
      <c r="UBM136" s="390"/>
      <c r="UBN136" s="391"/>
      <c r="UBO136" s="392"/>
      <c r="UBP136" s="393"/>
      <c r="UBQ136" s="394"/>
      <c r="UBR136" s="395"/>
      <c r="UBS136" s="389"/>
      <c r="UBT136" s="390"/>
      <c r="UBU136" s="391"/>
      <c r="UBV136" s="392"/>
      <c r="UBW136" s="393"/>
      <c r="UBX136" s="394"/>
      <c r="UBY136" s="395"/>
      <c r="UBZ136" s="389"/>
      <c r="UCA136" s="390"/>
      <c r="UCB136" s="391"/>
      <c r="UCC136" s="392"/>
      <c r="UCD136" s="393"/>
      <c r="UCE136" s="394"/>
      <c r="UCF136" s="395"/>
      <c r="UCG136" s="389"/>
      <c r="UCH136" s="390"/>
      <c r="UCI136" s="391"/>
      <c r="UCJ136" s="392"/>
      <c r="UCK136" s="393"/>
      <c r="UCL136" s="394"/>
      <c r="UCM136" s="395"/>
      <c r="UCN136" s="389"/>
      <c r="UCO136" s="390"/>
      <c r="UCP136" s="391"/>
      <c r="UCQ136" s="392"/>
      <c r="UCR136" s="393"/>
      <c r="UCS136" s="394"/>
      <c r="UCT136" s="395"/>
      <c r="UCU136" s="389"/>
      <c r="UCV136" s="390"/>
      <c r="UCW136" s="391"/>
      <c r="UCX136" s="392"/>
      <c r="UCY136" s="393"/>
      <c r="UCZ136" s="394"/>
      <c r="UDA136" s="395"/>
      <c r="UDB136" s="389"/>
      <c r="UDC136" s="390"/>
      <c r="UDD136" s="391"/>
      <c r="UDE136" s="392"/>
      <c r="UDF136" s="393"/>
      <c r="UDG136" s="394"/>
      <c r="UDH136" s="395"/>
      <c r="UDI136" s="389"/>
      <c r="UDJ136" s="390"/>
      <c r="UDK136" s="391"/>
      <c r="UDL136" s="392"/>
      <c r="UDM136" s="393"/>
      <c r="UDN136" s="394"/>
      <c r="UDO136" s="395"/>
      <c r="UDP136" s="389"/>
      <c r="UDQ136" s="390"/>
      <c r="UDR136" s="391"/>
      <c r="UDS136" s="392"/>
      <c r="UDT136" s="393"/>
      <c r="UDU136" s="394"/>
      <c r="UDV136" s="395"/>
      <c r="UDW136" s="389"/>
      <c r="UDX136" s="390"/>
      <c r="UDY136" s="391"/>
      <c r="UDZ136" s="392"/>
      <c r="UEA136" s="393"/>
      <c r="UEB136" s="394"/>
      <c r="UEC136" s="395"/>
      <c r="UED136" s="389"/>
      <c r="UEE136" s="390"/>
      <c r="UEF136" s="391"/>
      <c r="UEG136" s="392"/>
      <c r="UEH136" s="393"/>
      <c r="UEI136" s="394"/>
      <c r="UEJ136" s="395"/>
      <c r="UEK136" s="389"/>
      <c r="UEL136" s="390"/>
      <c r="UEM136" s="391"/>
      <c r="UEN136" s="392"/>
      <c r="UEO136" s="393"/>
      <c r="UEP136" s="394"/>
      <c r="UEQ136" s="395"/>
      <c r="UER136" s="389"/>
      <c r="UES136" s="390"/>
      <c r="UET136" s="391"/>
      <c r="UEU136" s="392"/>
      <c r="UEV136" s="393"/>
      <c r="UEW136" s="394"/>
      <c r="UEX136" s="395"/>
      <c r="UEY136" s="389"/>
      <c r="UEZ136" s="390"/>
      <c r="UFA136" s="391"/>
      <c r="UFB136" s="392"/>
      <c r="UFC136" s="393"/>
      <c r="UFD136" s="394"/>
      <c r="UFE136" s="395"/>
      <c r="UFF136" s="389"/>
      <c r="UFG136" s="390"/>
      <c r="UFH136" s="391"/>
      <c r="UFI136" s="392"/>
      <c r="UFJ136" s="393"/>
      <c r="UFK136" s="394"/>
      <c r="UFL136" s="395"/>
      <c r="UFM136" s="389"/>
      <c r="UFN136" s="390"/>
      <c r="UFO136" s="391"/>
      <c r="UFP136" s="392"/>
      <c r="UFQ136" s="393"/>
      <c r="UFR136" s="394"/>
      <c r="UFS136" s="395"/>
      <c r="UFT136" s="389"/>
      <c r="UFU136" s="390"/>
      <c r="UFV136" s="391"/>
      <c r="UFW136" s="392"/>
      <c r="UFX136" s="393"/>
      <c r="UFY136" s="394"/>
      <c r="UFZ136" s="395"/>
      <c r="UGA136" s="389"/>
      <c r="UGB136" s="390"/>
      <c r="UGC136" s="391"/>
      <c r="UGD136" s="392"/>
      <c r="UGE136" s="393"/>
      <c r="UGF136" s="394"/>
      <c r="UGG136" s="395"/>
      <c r="UGH136" s="389"/>
      <c r="UGI136" s="390"/>
      <c r="UGJ136" s="391"/>
      <c r="UGK136" s="392"/>
      <c r="UGL136" s="393"/>
      <c r="UGM136" s="394"/>
      <c r="UGN136" s="395"/>
      <c r="UGO136" s="389"/>
      <c r="UGP136" s="390"/>
      <c r="UGQ136" s="391"/>
      <c r="UGR136" s="392"/>
      <c r="UGS136" s="393"/>
      <c r="UGT136" s="394"/>
      <c r="UGU136" s="395"/>
      <c r="UGV136" s="389"/>
      <c r="UGW136" s="390"/>
      <c r="UGX136" s="391"/>
      <c r="UGY136" s="392"/>
      <c r="UGZ136" s="393"/>
      <c r="UHA136" s="394"/>
      <c r="UHB136" s="395"/>
      <c r="UHC136" s="389"/>
      <c r="UHD136" s="390"/>
      <c r="UHE136" s="391"/>
      <c r="UHF136" s="392"/>
      <c r="UHG136" s="393"/>
      <c r="UHH136" s="394"/>
      <c r="UHI136" s="395"/>
      <c r="UHJ136" s="389"/>
      <c r="UHK136" s="390"/>
      <c r="UHL136" s="391"/>
      <c r="UHM136" s="392"/>
      <c r="UHN136" s="393"/>
      <c r="UHO136" s="394"/>
      <c r="UHP136" s="395"/>
      <c r="UHQ136" s="389"/>
      <c r="UHR136" s="390"/>
      <c r="UHS136" s="391"/>
      <c r="UHT136" s="392"/>
      <c r="UHU136" s="393"/>
      <c r="UHV136" s="394"/>
      <c r="UHW136" s="395"/>
      <c r="UHX136" s="389"/>
      <c r="UHY136" s="390"/>
      <c r="UHZ136" s="391"/>
      <c r="UIA136" s="392"/>
      <c r="UIB136" s="393"/>
      <c r="UIC136" s="394"/>
      <c r="UID136" s="395"/>
      <c r="UIE136" s="389"/>
      <c r="UIF136" s="390"/>
      <c r="UIG136" s="391"/>
      <c r="UIH136" s="392"/>
      <c r="UII136" s="393"/>
      <c r="UIJ136" s="394"/>
      <c r="UIK136" s="395"/>
      <c r="UIL136" s="389"/>
      <c r="UIM136" s="390"/>
      <c r="UIN136" s="391"/>
      <c r="UIO136" s="392"/>
      <c r="UIP136" s="393"/>
      <c r="UIQ136" s="394"/>
      <c r="UIR136" s="395"/>
      <c r="UIS136" s="389"/>
      <c r="UIT136" s="390"/>
      <c r="UIU136" s="391"/>
      <c r="UIV136" s="392"/>
      <c r="UIW136" s="393"/>
      <c r="UIX136" s="394"/>
      <c r="UIY136" s="395"/>
      <c r="UIZ136" s="389"/>
      <c r="UJA136" s="390"/>
      <c r="UJB136" s="391"/>
      <c r="UJC136" s="392"/>
      <c r="UJD136" s="393"/>
      <c r="UJE136" s="394"/>
      <c r="UJF136" s="395"/>
      <c r="UJG136" s="389"/>
      <c r="UJH136" s="390"/>
      <c r="UJI136" s="391"/>
      <c r="UJJ136" s="392"/>
      <c r="UJK136" s="393"/>
      <c r="UJL136" s="394"/>
      <c r="UJM136" s="395"/>
      <c r="UJN136" s="389"/>
      <c r="UJO136" s="390"/>
      <c r="UJP136" s="391"/>
      <c r="UJQ136" s="392"/>
      <c r="UJR136" s="393"/>
      <c r="UJS136" s="394"/>
      <c r="UJT136" s="395"/>
      <c r="UJU136" s="389"/>
      <c r="UJV136" s="390"/>
      <c r="UJW136" s="391"/>
      <c r="UJX136" s="392"/>
      <c r="UJY136" s="393"/>
      <c r="UJZ136" s="394"/>
      <c r="UKA136" s="395"/>
      <c r="UKB136" s="389"/>
      <c r="UKC136" s="390"/>
      <c r="UKD136" s="391"/>
      <c r="UKE136" s="392"/>
      <c r="UKF136" s="393"/>
      <c r="UKG136" s="394"/>
      <c r="UKH136" s="395"/>
      <c r="UKI136" s="389"/>
      <c r="UKJ136" s="390"/>
      <c r="UKK136" s="391"/>
      <c r="UKL136" s="392"/>
      <c r="UKM136" s="393"/>
      <c r="UKN136" s="394"/>
      <c r="UKO136" s="395"/>
      <c r="UKP136" s="389"/>
      <c r="UKQ136" s="390"/>
      <c r="UKR136" s="391"/>
      <c r="UKS136" s="392"/>
      <c r="UKT136" s="393"/>
      <c r="UKU136" s="394"/>
      <c r="UKV136" s="395"/>
      <c r="UKW136" s="389"/>
      <c r="UKX136" s="390"/>
      <c r="UKY136" s="391"/>
      <c r="UKZ136" s="392"/>
      <c r="ULA136" s="393"/>
      <c r="ULB136" s="394"/>
      <c r="ULC136" s="395"/>
      <c r="ULD136" s="389"/>
      <c r="ULE136" s="390"/>
      <c r="ULF136" s="391"/>
      <c r="ULG136" s="392"/>
      <c r="ULH136" s="393"/>
      <c r="ULI136" s="394"/>
      <c r="ULJ136" s="395"/>
      <c r="ULK136" s="389"/>
      <c r="ULL136" s="390"/>
      <c r="ULM136" s="391"/>
      <c r="ULN136" s="392"/>
      <c r="ULO136" s="393"/>
      <c r="ULP136" s="394"/>
      <c r="ULQ136" s="395"/>
      <c r="ULR136" s="389"/>
      <c r="ULS136" s="390"/>
      <c r="ULT136" s="391"/>
      <c r="ULU136" s="392"/>
      <c r="ULV136" s="393"/>
      <c r="ULW136" s="394"/>
      <c r="ULX136" s="395"/>
      <c r="ULY136" s="389"/>
      <c r="ULZ136" s="390"/>
      <c r="UMA136" s="391"/>
      <c r="UMB136" s="392"/>
      <c r="UMC136" s="393"/>
      <c r="UMD136" s="394"/>
      <c r="UME136" s="395"/>
      <c r="UMF136" s="389"/>
      <c r="UMG136" s="390"/>
      <c r="UMH136" s="391"/>
      <c r="UMI136" s="392"/>
      <c r="UMJ136" s="393"/>
      <c r="UMK136" s="394"/>
      <c r="UML136" s="395"/>
      <c r="UMM136" s="389"/>
      <c r="UMN136" s="390"/>
      <c r="UMO136" s="391"/>
      <c r="UMP136" s="392"/>
      <c r="UMQ136" s="393"/>
      <c r="UMR136" s="394"/>
      <c r="UMS136" s="395"/>
      <c r="UMT136" s="389"/>
      <c r="UMU136" s="390"/>
      <c r="UMV136" s="391"/>
      <c r="UMW136" s="392"/>
      <c r="UMX136" s="393"/>
      <c r="UMY136" s="394"/>
      <c r="UMZ136" s="395"/>
      <c r="UNA136" s="389"/>
      <c r="UNB136" s="390"/>
      <c r="UNC136" s="391"/>
      <c r="UND136" s="392"/>
      <c r="UNE136" s="393"/>
      <c r="UNF136" s="394"/>
      <c r="UNG136" s="395"/>
      <c r="UNH136" s="389"/>
      <c r="UNI136" s="390"/>
      <c r="UNJ136" s="391"/>
      <c r="UNK136" s="392"/>
      <c r="UNL136" s="393"/>
      <c r="UNM136" s="394"/>
      <c r="UNN136" s="395"/>
      <c r="UNO136" s="389"/>
      <c r="UNP136" s="390"/>
      <c r="UNQ136" s="391"/>
      <c r="UNR136" s="392"/>
      <c r="UNS136" s="393"/>
      <c r="UNT136" s="394"/>
      <c r="UNU136" s="395"/>
      <c r="UNV136" s="389"/>
      <c r="UNW136" s="390"/>
      <c r="UNX136" s="391"/>
      <c r="UNY136" s="392"/>
      <c r="UNZ136" s="393"/>
      <c r="UOA136" s="394"/>
      <c r="UOB136" s="395"/>
      <c r="UOC136" s="389"/>
      <c r="UOD136" s="390"/>
      <c r="UOE136" s="391"/>
      <c r="UOF136" s="392"/>
      <c r="UOG136" s="393"/>
      <c r="UOH136" s="394"/>
      <c r="UOI136" s="395"/>
      <c r="UOJ136" s="389"/>
      <c r="UOK136" s="390"/>
      <c r="UOL136" s="391"/>
      <c r="UOM136" s="392"/>
      <c r="UON136" s="393"/>
      <c r="UOO136" s="394"/>
      <c r="UOP136" s="395"/>
      <c r="UOQ136" s="389"/>
      <c r="UOR136" s="390"/>
      <c r="UOS136" s="391"/>
      <c r="UOT136" s="392"/>
      <c r="UOU136" s="393"/>
      <c r="UOV136" s="394"/>
      <c r="UOW136" s="395"/>
      <c r="UOX136" s="389"/>
      <c r="UOY136" s="390"/>
      <c r="UOZ136" s="391"/>
      <c r="UPA136" s="392"/>
      <c r="UPB136" s="393"/>
      <c r="UPC136" s="394"/>
      <c r="UPD136" s="395"/>
      <c r="UPE136" s="389"/>
      <c r="UPF136" s="390"/>
      <c r="UPG136" s="391"/>
      <c r="UPH136" s="392"/>
      <c r="UPI136" s="393"/>
      <c r="UPJ136" s="394"/>
      <c r="UPK136" s="395"/>
      <c r="UPL136" s="389"/>
      <c r="UPM136" s="390"/>
      <c r="UPN136" s="391"/>
      <c r="UPO136" s="392"/>
      <c r="UPP136" s="393"/>
      <c r="UPQ136" s="394"/>
      <c r="UPR136" s="395"/>
      <c r="UPS136" s="389"/>
      <c r="UPT136" s="390"/>
      <c r="UPU136" s="391"/>
      <c r="UPV136" s="392"/>
      <c r="UPW136" s="393"/>
      <c r="UPX136" s="394"/>
      <c r="UPY136" s="395"/>
      <c r="UPZ136" s="389"/>
      <c r="UQA136" s="390"/>
      <c r="UQB136" s="391"/>
      <c r="UQC136" s="392"/>
      <c r="UQD136" s="393"/>
      <c r="UQE136" s="394"/>
      <c r="UQF136" s="395"/>
      <c r="UQG136" s="389"/>
      <c r="UQH136" s="390"/>
      <c r="UQI136" s="391"/>
      <c r="UQJ136" s="392"/>
      <c r="UQK136" s="393"/>
      <c r="UQL136" s="394"/>
      <c r="UQM136" s="395"/>
      <c r="UQN136" s="389"/>
      <c r="UQO136" s="390"/>
      <c r="UQP136" s="391"/>
      <c r="UQQ136" s="392"/>
      <c r="UQR136" s="393"/>
      <c r="UQS136" s="394"/>
      <c r="UQT136" s="395"/>
      <c r="UQU136" s="389"/>
      <c r="UQV136" s="390"/>
      <c r="UQW136" s="391"/>
      <c r="UQX136" s="392"/>
      <c r="UQY136" s="393"/>
      <c r="UQZ136" s="394"/>
      <c r="URA136" s="395"/>
      <c r="URB136" s="389"/>
      <c r="URC136" s="390"/>
      <c r="URD136" s="391"/>
      <c r="URE136" s="392"/>
      <c r="URF136" s="393"/>
      <c r="URG136" s="394"/>
      <c r="URH136" s="395"/>
      <c r="URI136" s="389"/>
      <c r="URJ136" s="390"/>
      <c r="URK136" s="391"/>
      <c r="URL136" s="392"/>
      <c r="URM136" s="393"/>
      <c r="URN136" s="394"/>
      <c r="URO136" s="395"/>
      <c r="URP136" s="389"/>
      <c r="URQ136" s="390"/>
      <c r="URR136" s="391"/>
      <c r="URS136" s="392"/>
      <c r="URT136" s="393"/>
      <c r="URU136" s="394"/>
      <c r="URV136" s="395"/>
      <c r="URW136" s="389"/>
      <c r="URX136" s="390"/>
      <c r="URY136" s="391"/>
      <c r="URZ136" s="392"/>
      <c r="USA136" s="393"/>
      <c r="USB136" s="394"/>
      <c r="USC136" s="395"/>
      <c r="USD136" s="389"/>
      <c r="USE136" s="390"/>
      <c r="USF136" s="391"/>
      <c r="USG136" s="392"/>
      <c r="USH136" s="393"/>
      <c r="USI136" s="394"/>
      <c r="USJ136" s="395"/>
      <c r="USK136" s="389"/>
      <c r="USL136" s="390"/>
      <c r="USM136" s="391"/>
      <c r="USN136" s="392"/>
      <c r="USO136" s="393"/>
      <c r="USP136" s="394"/>
      <c r="USQ136" s="395"/>
      <c r="USR136" s="389"/>
      <c r="USS136" s="390"/>
      <c r="UST136" s="391"/>
      <c r="USU136" s="392"/>
      <c r="USV136" s="393"/>
      <c r="USW136" s="394"/>
      <c r="USX136" s="395"/>
      <c r="USY136" s="389"/>
      <c r="USZ136" s="390"/>
      <c r="UTA136" s="391"/>
      <c r="UTB136" s="392"/>
      <c r="UTC136" s="393"/>
      <c r="UTD136" s="394"/>
      <c r="UTE136" s="395"/>
      <c r="UTF136" s="389"/>
      <c r="UTG136" s="390"/>
      <c r="UTH136" s="391"/>
      <c r="UTI136" s="392"/>
      <c r="UTJ136" s="393"/>
      <c r="UTK136" s="394"/>
      <c r="UTL136" s="395"/>
      <c r="UTM136" s="389"/>
      <c r="UTN136" s="390"/>
      <c r="UTO136" s="391"/>
      <c r="UTP136" s="392"/>
      <c r="UTQ136" s="393"/>
      <c r="UTR136" s="394"/>
      <c r="UTS136" s="395"/>
      <c r="UTT136" s="389"/>
      <c r="UTU136" s="390"/>
      <c r="UTV136" s="391"/>
      <c r="UTW136" s="392"/>
      <c r="UTX136" s="393"/>
      <c r="UTY136" s="394"/>
      <c r="UTZ136" s="395"/>
      <c r="UUA136" s="389"/>
      <c r="UUB136" s="390"/>
      <c r="UUC136" s="391"/>
      <c r="UUD136" s="392"/>
      <c r="UUE136" s="393"/>
      <c r="UUF136" s="394"/>
      <c r="UUG136" s="395"/>
      <c r="UUH136" s="389"/>
      <c r="UUI136" s="390"/>
      <c r="UUJ136" s="391"/>
      <c r="UUK136" s="392"/>
      <c r="UUL136" s="393"/>
      <c r="UUM136" s="394"/>
      <c r="UUN136" s="395"/>
      <c r="UUO136" s="389"/>
      <c r="UUP136" s="390"/>
      <c r="UUQ136" s="391"/>
      <c r="UUR136" s="392"/>
      <c r="UUS136" s="393"/>
      <c r="UUT136" s="394"/>
      <c r="UUU136" s="395"/>
      <c r="UUV136" s="389"/>
      <c r="UUW136" s="390"/>
      <c r="UUX136" s="391"/>
      <c r="UUY136" s="392"/>
      <c r="UUZ136" s="393"/>
      <c r="UVA136" s="394"/>
      <c r="UVB136" s="395"/>
      <c r="UVC136" s="389"/>
      <c r="UVD136" s="390"/>
      <c r="UVE136" s="391"/>
      <c r="UVF136" s="392"/>
      <c r="UVG136" s="393"/>
      <c r="UVH136" s="394"/>
      <c r="UVI136" s="395"/>
      <c r="UVJ136" s="389"/>
      <c r="UVK136" s="390"/>
      <c r="UVL136" s="391"/>
      <c r="UVM136" s="392"/>
      <c r="UVN136" s="393"/>
      <c r="UVO136" s="394"/>
      <c r="UVP136" s="395"/>
      <c r="UVQ136" s="389"/>
      <c r="UVR136" s="390"/>
      <c r="UVS136" s="391"/>
      <c r="UVT136" s="392"/>
      <c r="UVU136" s="393"/>
      <c r="UVV136" s="394"/>
      <c r="UVW136" s="395"/>
      <c r="UVX136" s="389"/>
      <c r="UVY136" s="390"/>
      <c r="UVZ136" s="391"/>
      <c r="UWA136" s="392"/>
      <c r="UWB136" s="393"/>
      <c r="UWC136" s="394"/>
      <c r="UWD136" s="395"/>
      <c r="UWE136" s="389"/>
      <c r="UWF136" s="390"/>
      <c r="UWG136" s="391"/>
      <c r="UWH136" s="392"/>
      <c r="UWI136" s="393"/>
      <c r="UWJ136" s="394"/>
      <c r="UWK136" s="395"/>
      <c r="UWL136" s="389"/>
      <c r="UWM136" s="390"/>
      <c r="UWN136" s="391"/>
      <c r="UWO136" s="392"/>
      <c r="UWP136" s="393"/>
      <c r="UWQ136" s="394"/>
      <c r="UWR136" s="395"/>
      <c r="UWS136" s="389"/>
      <c r="UWT136" s="390"/>
      <c r="UWU136" s="391"/>
      <c r="UWV136" s="392"/>
      <c r="UWW136" s="393"/>
      <c r="UWX136" s="394"/>
      <c r="UWY136" s="395"/>
      <c r="UWZ136" s="389"/>
      <c r="UXA136" s="390"/>
      <c r="UXB136" s="391"/>
      <c r="UXC136" s="392"/>
      <c r="UXD136" s="393"/>
      <c r="UXE136" s="394"/>
      <c r="UXF136" s="395"/>
      <c r="UXG136" s="389"/>
      <c r="UXH136" s="390"/>
      <c r="UXI136" s="391"/>
      <c r="UXJ136" s="392"/>
      <c r="UXK136" s="393"/>
      <c r="UXL136" s="394"/>
      <c r="UXM136" s="395"/>
      <c r="UXN136" s="389"/>
      <c r="UXO136" s="390"/>
      <c r="UXP136" s="391"/>
      <c r="UXQ136" s="392"/>
      <c r="UXR136" s="393"/>
      <c r="UXS136" s="394"/>
      <c r="UXT136" s="395"/>
      <c r="UXU136" s="389"/>
      <c r="UXV136" s="390"/>
      <c r="UXW136" s="391"/>
      <c r="UXX136" s="392"/>
      <c r="UXY136" s="393"/>
      <c r="UXZ136" s="394"/>
      <c r="UYA136" s="395"/>
      <c r="UYB136" s="389"/>
      <c r="UYC136" s="390"/>
      <c r="UYD136" s="391"/>
      <c r="UYE136" s="392"/>
      <c r="UYF136" s="393"/>
      <c r="UYG136" s="394"/>
      <c r="UYH136" s="395"/>
      <c r="UYI136" s="389"/>
      <c r="UYJ136" s="390"/>
      <c r="UYK136" s="391"/>
      <c r="UYL136" s="392"/>
      <c r="UYM136" s="393"/>
      <c r="UYN136" s="394"/>
      <c r="UYO136" s="395"/>
      <c r="UYP136" s="389"/>
      <c r="UYQ136" s="390"/>
      <c r="UYR136" s="391"/>
      <c r="UYS136" s="392"/>
      <c r="UYT136" s="393"/>
      <c r="UYU136" s="394"/>
      <c r="UYV136" s="395"/>
      <c r="UYW136" s="389"/>
      <c r="UYX136" s="390"/>
      <c r="UYY136" s="391"/>
      <c r="UYZ136" s="392"/>
      <c r="UZA136" s="393"/>
      <c r="UZB136" s="394"/>
      <c r="UZC136" s="395"/>
      <c r="UZD136" s="389"/>
      <c r="UZE136" s="390"/>
      <c r="UZF136" s="391"/>
      <c r="UZG136" s="392"/>
      <c r="UZH136" s="393"/>
      <c r="UZI136" s="394"/>
      <c r="UZJ136" s="395"/>
      <c r="UZK136" s="389"/>
      <c r="UZL136" s="390"/>
      <c r="UZM136" s="391"/>
      <c r="UZN136" s="392"/>
      <c r="UZO136" s="393"/>
      <c r="UZP136" s="394"/>
      <c r="UZQ136" s="395"/>
      <c r="UZR136" s="389"/>
      <c r="UZS136" s="390"/>
      <c r="UZT136" s="391"/>
      <c r="UZU136" s="392"/>
      <c r="UZV136" s="393"/>
      <c r="UZW136" s="394"/>
      <c r="UZX136" s="395"/>
      <c r="UZY136" s="389"/>
      <c r="UZZ136" s="390"/>
      <c r="VAA136" s="391"/>
      <c r="VAB136" s="392"/>
      <c r="VAC136" s="393"/>
      <c r="VAD136" s="394"/>
      <c r="VAE136" s="395"/>
      <c r="VAF136" s="389"/>
      <c r="VAG136" s="390"/>
      <c r="VAH136" s="391"/>
      <c r="VAI136" s="392"/>
      <c r="VAJ136" s="393"/>
      <c r="VAK136" s="394"/>
      <c r="VAL136" s="395"/>
      <c r="VAM136" s="389"/>
      <c r="VAN136" s="390"/>
      <c r="VAO136" s="391"/>
      <c r="VAP136" s="392"/>
      <c r="VAQ136" s="393"/>
      <c r="VAR136" s="394"/>
      <c r="VAS136" s="395"/>
      <c r="VAT136" s="389"/>
      <c r="VAU136" s="390"/>
      <c r="VAV136" s="391"/>
      <c r="VAW136" s="392"/>
      <c r="VAX136" s="393"/>
      <c r="VAY136" s="394"/>
      <c r="VAZ136" s="395"/>
      <c r="VBA136" s="389"/>
      <c r="VBB136" s="390"/>
      <c r="VBC136" s="391"/>
      <c r="VBD136" s="392"/>
      <c r="VBE136" s="393"/>
      <c r="VBF136" s="394"/>
      <c r="VBG136" s="395"/>
      <c r="VBH136" s="389"/>
      <c r="VBI136" s="390"/>
      <c r="VBJ136" s="391"/>
      <c r="VBK136" s="392"/>
      <c r="VBL136" s="393"/>
      <c r="VBM136" s="394"/>
      <c r="VBN136" s="395"/>
      <c r="VBO136" s="389"/>
      <c r="VBP136" s="390"/>
      <c r="VBQ136" s="391"/>
      <c r="VBR136" s="392"/>
      <c r="VBS136" s="393"/>
      <c r="VBT136" s="394"/>
      <c r="VBU136" s="395"/>
      <c r="VBV136" s="389"/>
      <c r="VBW136" s="390"/>
      <c r="VBX136" s="391"/>
      <c r="VBY136" s="392"/>
      <c r="VBZ136" s="393"/>
      <c r="VCA136" s="394"/>
      <c r="VCB136" s="395"/>
      <c r="VCC136" s="389"/>
      <c r="VCD136" s="390"/>
      <c r="VCE136" s="391"/>
      <c r="VCF136" s="392"/>
      <c r="VCG136" s="393"/>
      <c r="VCH136" s="394"/>
      <c r="VCI136" s="395"/>
      <c r="VCJ136" s="389"/>
      <c r="VCK136" s="390"/>
      <c r="VCL136" s="391"/>
      <c r="VCM136" s="392"/>
      <c r="VCN136" s="393"/>
      <c r="VCO136" s="394"/>
      <c r="VCP136" s="395"/>
      <c r="VCQ136" s="389"/>
      <c r="VCR136" s="390"/>
      <c r="VCS136" s="391"/>
      <c r="VCT136" s="392"/>
      <c r="VCU136" s="393"/>
      <c r="VCV136" s="394"/>
      <c r="VCW136" s="395"/>
      <c r="VCX136" s="389"/>
      <c r="VCY136" s="390"/>
      <c r="VCZ136" s="391"/>
      <c r="VDA136" s="392"/>
      <c r="VDB136" s="393"/>
      <c r="VDC136" s="394"/>
      <c r="VDD136" s="395"/>
      <c r="VDE136" s="389"/>
      <c r="VDF136" s="390"/>
      <c r="VDG136" s="391"/>
      <c r="VDH136" s="392"/>
      <c r="VDI136" s="393"/>
      <c r="VDJ136" s="394"/>
      <c r="VDK136" s="395"/>
      <c r="VDL136" s="389"/>
      <c r="VDM136" s="390"/>
      <c r="VDN136" s="391"/>
      <c r="VDO136" s="392"/>
      <c r="VDP136" s="393"/>
      <c r="VDQ136" s="394"/>
      <c r="VDR136" s="395"/>
      <c r="VDS136" s="389"/>
      <c r="VDT136" s="390"/>
      <c r="VDU136" s="391"/>
      <c r="VDV136" s="392"/>
      <c r="VDW136" s="393"/>
      <c r="VDX136" s="394"/>
      <c r="VDY136" s="395"/>
      <c r="VDZ136" s="389"/>
      <c r="VEA136" s="390"/>
      <c r="VEB136" s="391"/>
      <c r="VEC136" s="392"/>
      <c r="VED136" s="393"/>
      <c r="VEE136" s="394"/>
      <c r="VEF136" s="395"/>
      <c r="VEG136" s="389"/>
      <c r="VEH136" s="390"/>
      <c r="VEI136" s="391"/>
      <c r="VEJ136" s="392"/>
      <c r="VEK136" s="393"/>
      <c r="VEL136" s="394"/>
      <c r="VEM136" s="395"/>
      <c r="VEN136" s="389"/>
      <c r="VEO136" s="390"/>
      <c r="VEP136" s="391"/>
      <c r="VEQ136" s="392"/>
      <c r="VER136" s="393"/>
      <c r="VES136" s="394"/>
      <c r="VET136" s="395"/>
      <c r="VEU136" s="389"/>
      <c r="VEV136" s="390"/>
      <c r="VEW136" s="391"/>
      <c r="VEX136" s="392"/>
      <c r="VEY136" s="393"/>
      <c r="VEZ136" s="394"/>
      <c r="VFA136" s="395"/>
      <c r="VFB136" s="389"/>
      <c r="VFC136" s="390"/>
      <c r="VFD136" s="391"/>
      <c r="VFE136" s="392"/>
      <c r="VFF136" s="393"/>
      <c r="VFG136" s="394"/>
      <c r="VFH136" s="395"/>
      <c r="VFI136" s="389"/>
      <c r="VFJ136" s="390"/>
      <c r="VFK136" s="391"/>
      <c r="VFL136" s="392"/>
      <c r="VFM136" s="393"/>
      <c r="VFN136" s="394"/>
      <c r="VFO136" s="395"/>
      <c r="VFP136" s="389"/>
      <c r="VFQ136" s="390"/>
      <c r="VFR136" s="391"/>
      <c r="VFS136" s="392"/>
      <c r="VFT136" s="393"/>
      <c r="VFU136" s="394"/>
      <c r="VFV136" s="395"/>
      <c r="VFW136" s="389"/>
      <c r="VFX136" s="390"/>
      <c r="VFY136" s="391"/>
      <c r="VFZ136" s="392"/>
      <c r="VGA136" s="393"/>
      <c r="VGB136" s="394"/>
      <c r="VGC136" s="395"/>
      <c r="VGD136" s="389"/>
      <c r="VGE136" s="390"/>
      <c r="VGF136" s="391"/>
      <c r="VGG136" s="392"/>
      <c r="VGH136" s="393"/>
      <c r="VGI136" s="394"/>
      <c r="VGJ136" s="395"/>
      <c r="VGK136" s="389"/>
      <c r="VGL136" s="390"/>
      <c r="VGM136" s="391"/>
      <c r="VGN136" s="392"/>
      <c r="VGO136" s="393"/>
      <c r="VGP136" s="394"/>
      <c r="VGQ136" s="395"/>
      <c r="VGR136" s="389"/>
      <c r="VGS136" s="390"/>
      <c r="VGT136" s="391"/>
      <c r="VGU136" s="392"/>
      <c r="VGV136" s="393"/>
      <c r="VGW136" s="394"/>
      <c r="VGX136" s="395"/>
      <c r="VGY136" s="389"/>
      <c r="VGZ136" s="390"/>
      <c r="VHA136" s="391"/>
      <c r="VHB136" s="392"/>
      <c r="VHC136" s="393"/>
      <c r="VHD136" s="394"/>
      <c r="VHE136" s="395"/>
      <c r="VHF136" s="389"/>
      <c r="VHG136" s="390"/>
      <c r="VHH136" s="391"/>
      <c r="VHI136" s="392"/>
      <c r="VHJ136" s="393"/>
      <c r="VHK136" s="394"/>
      <c r="VHL136" s="395"/>
      <c r="VHM136" s="389"/>
      <c r="VHN136" s="390"/>
      <c r="VHO136" s="391"/>
      <c r="VHP136" s="392"/>
      <c r="VHQ136" s="393"/>
      <c r="VHR136" s="394"/>
      <c r="VHS136" s="395"/>
      <c r="VHT136" s="389"/>
      <c r="VHU136" s="390"/>
      <c r="VHV136" s="391"/>
      <c r="VHW136" s="392"/>
      <c r="VHX136" s="393"/>
      <c r="VHY136" s="394"/>
      <c r="VHZ136" s="395"/>
      <c r="VIA136" s="389"/>
      <c r="VIB136" s="390"/>
      <c r="VIC136" s="391"/>
      <c r="VID136" s="392"/>
      <c r="VIE136" s="393"/>
      <c r="VIF136" s="394"/>
      <c r="VIG136" s="395"/>
      <c r="VIH136" s="389"/>
      <c r="VII136" s="390"/>
      <c r="VIJ136" s="391"/>
      <c r="VIK136" s="392"/>
      <c r="VIL136" s="393"/>
      <c r="VIM136" s="394"/>
      <c r="VIN136" s="395"/>
      <c r="VIO136" s="389"/>
      <c r="VIP136" s="390"/>
      <c r="VIQ136" s="391"/>
      <c r="VIR136" s="392"/>
      <c r="VIS136" s="393"/>
      <c r="VIT136" s="394"/>
      <c r="VIU136" s="395"/>
      <c r="VIV136" s="389"/>
      <c r="VIW136" s="390"/>
      <c r="VIX136" s="391"/>
      <c r="VIY136" s="392"/>
      <c r="VIZ136" s="393"/>
      <c r="VJA136" s="394"/>
      <c r="VJB136" s="395"/>
      <c r="VJC136" s="389"/>
      <c r="VJD136" s="390"/>
      <c r="VJE136" s="391"/>
      <c r="VJF136" s="392"/>
      <c r="VJG136" s="393"/>
      <c r="VJH136" s="394"/>
      <c r="VJI136" s="395"/>
      <c r="VJJ136" s="389"/>
      <c r="VJK136" s="390"/>
      <c r="VJL136" s="391"/>
      <c r="VJM136" s="392"/>
      <c r="VJN136" s="393"/>
      <c r="VJO136" s="394"/>
      <c r="VJP136" s="395"/>
      <c r="VJQ136" s="389"/>
      <c r="VJR136" s="390"/>
      <c r="VJS136" s="391"/>
      <c r="VJT136" s="392"/>
      <c r="VJU136" s="393"/>
      <c r="VJV136" s="394"/>
      <c r="VJW136" s="395"/>
      <c r="VJX136" s="389"/>
      <c r="VJY136" s="390"/>
      <c r="VJZ136" s="391"/>
      <c r="VKA136" s="392"/>
      <c r="VKB136" s="393"/>
      <c r="VKC136" s="394"/>
      <c r="VKD136" s="395"/>
      <c r="VKE136" s="389"/>
      <c r="VKF136" s="390"/>
      <c r="VKG136" s="391"/>
      <c r="VKH136" s="392"/>
      <c r="VKI136" s="393"/>
      <c r="VKJ136" s="394"/>
      <c r="VKK136" s="395"/>
      <c r="VKL136" s="389"/>
      <c r="VKM136" s="390"/>
      <c r="VKN136" s="391"/>
      <c r="VKO136" s="392"/>
      <c r="VKP136" s="393"/>
      <c r="VKQ136" s="394"/>
      <c r="VKR136" s="395"/>
      <c r="VKS136" s="389"/>
      <c r="VKT136" s="390"/>
      <c r="VKU136" s="391"/>
      <c r="VKV136" s="392"/>
      <c r="VKW136" s="393"/>
      <c r="VKX136" s="394"/>
      <c r="VKY136" s="395"/>
      <c r="VKZ136" s="389"/>
      <c r="VLA136" s="390"/>
      <c r="VLB136" s="391"/>
      <c r="VLC136" s="392"/>
      <c r="VLD136" s="393"/>
      <c r="VLE136" s="394"/>
      <c r="VLF136" s="395"/>
      <c r="VLG136" s="389"/>
      <c r="VLH136" s="390"/>
      <c r="VLI136" s="391"/>
      <c r="VLJ136" s="392"/>
      <c r="VLK136" s="393"/>
      <c r="VLL136" s="394"/>
      <c r="VLM136" s="395"/>
      <c r="VLN136" s="389"/>
      <c r="VLO136" s="390"/>
      <c r="VLP136" s="391"/>
      <c r="VLQ136" s="392"/>
      <c r="VLR136" s="393"/>
      <c r="VLS136" s="394"/>
      <c r="VLT136" s="395"/>
      <c r="VLU136" s="389"/>
      <c r="VLV136" s="390"/>
      <c r="VLW136" s="391"/>
      <c r="VLX136" s="392"/>
      <c r="VLY136" s="393"/>
      <c r="VLZ136" s="394"/>
      <c r="VMA136" s="395"/>
      <c r="VMB136" s="389"/>
      <c r="VMC136" s="390"/>
      <c r="VMD136" s="391"/>
      <c r="VME136" s="392"/>
      <c r="VMF136" s="393"/>
      <c r="VMG136" s="394"/>
      <c r="VMH136" s="395"/>
      <c r="VMI136" s="389"/>
      <c r="VMJ136" s="390"/>
      <c r="VMK136" s="391"/>
      <c r="VML136" s="392"/>
      <c r="VMM136" s="393"/>
      <c r="VMN136" s="394"/>
      <c r="VMO136" s="395"/>
      <c r="VMP136" s="389"/>
      <c r="VMQ136" s="390"/>
      <c r="VMR136" s="391"/>
      <c r="VMS136" s="392"/>
      <c r="VMT136" s="393"/>
      <c r="VMU136" s="394"/>
      <c r="VMV136" s="395"/>
      <c r="VMW136" s="389"/>
      <c r="VMX136" s="390"/>
      <c r="VMY136" s="391"/>
      <c r="VMZ136" s="392"/>
      <c r="VNA136" s="393"/>
      <c r="VNB136" s="394"/>
      <c r="VNC136" s="395"/>
      <c r="VND136" s="389"/>
      <c r="VNE136" s="390"/>
      <c r="VNF136" s="391"/>
      <c r="VNG136" s="392"/>
      <c r="VNH136" s="393"/>
      <c r="VNI136" s="394"/>
      <c r="VNJ136" s="395"/>
      <c r="VNK136" s="389"/>
      <c r="VNL136" s="390"/>
      <c r="VNM136" s="391"/>
      <c r="VNN136" s="392"/>
      <c r="VNO136" s="393"/>
      <c r="VNP136" s="394"/>
      <c r="VNQ136" s="395"/>
      <c r="VNR136" s="389"/>
      <c r="VNS136" s="390"/>
      <c r="VNT136" s="391"/>
      <c r="VNU136" s="392"/>
      <c r="VNV136" s="393"/>
      <c r="VNW136" s="394"/>
      <c r="VNX136" s="395"/>
      <c r="VNY136" s="389"/>
      <c r="VNZ136" s="390"/>
      <c r="VOA136" s="391"/>
      <c r="VOB136" s="392"/>
      <c r="VOC136" s="393"/>
      <c r="VOD136" s="394"/>
      <c r="VOE136" s="395"/>
      <c r="VOF136" s="389"/>
      <c r="VOG136" s="390"/>
      <c r="VOH136" s="391"/>
      <c r="VOI136" s="392"/>
      <c r="VOJ136" s="393"/>
      <c r="VOK136" s="394"/>
      <c r="VOL136" s="395"/>
      <c r="VOM136" s="389"/>
      <c r="VON136" s="390"/>
      <c r="VOO136" s="391"/>
      <c r="VOP136" s="392"/>
      <c r="VOQ136" s="393"/>
      <c r="VOR136" s="394"/>
      <c r="VOS136" s="395"/>
      <c r="VOT136" s="389"/>
      <c r="VOU136" s="390"/>
      <c r="VOV136" s="391"/>
      <c r="VOW136" s="392"/>
      <c r="VOX136" s="393"/>
      <c r="VOY136" s="394"/>
      <c r="VOZ136" s="395"/>
      <c r="VPA136" s="389"/>
      <c r="VPB136" s="390"/>
      <c r="VPC136" s="391"/>
      <c r="VPD136" s="392"/>
      <c r="VPE136" s="393"/>
      <c r="VPF136" s="394"/>
      <c r="VPG136" s="395"/>
      <c r="VPH136" s="389"/>
      <c r="VPI136" s="390"/>
      <c r="VPJ136" s="391"/>
      <c r="VPK136" s="392"/>
      <c r="VPL136" s="393"/>
      <c r="VPM136" s="394"/>
      <c r="VPN136" s="395"/>
      <c r="VPO136" s="389"/>
      <c r="VPP136" s="390"/>
      <c r="VPQ136" s="391"/>
      <c r="VPR136" s="392"/>
      <c r="VPS136" s="393"/>
      <c r="VPT136" s="394"/>
      <c r="VPU136" s="395"/>
      <c r="VPV136" s="389"/>
      <c r="VPW136" s="390"/>
      <c r="VPX136" s="391"/>
      <c r="VPY136" s="392"/>
      <c r="VPZ136" s="393"/>
      <c r="VQA136" s="394"/>
      <c r="VQB136" s="395"/>
      <c r="VQC136" s="389"/>
      <c r="VQD136" s="390"/>
      <c r="VQE136" s="391"/>
      <c r="VQF136" s="392"/>
      <c r="VQG136" s="393"/>
      <c r="VQH136" s="394"/>
      <c r="VQI136" s="395"/>
      <c r="VQJ136" s="389"/>
      <c r="VQK136" s="390"/>
      <c r="VQL136" s="391"/>
      <c r="VQM136" s="392"/>
      <c r="VQN136" s="393"/>
      <c r="VQO136" s="394"/>
      <c r="VQP136" s="395"/>
      <c r="VQQ136" s="389"/>
      <c r="VQR136" s="390"/>
      <c r="VQS136" s="391"/>
      <c r="VQT136" s="392"/>
      <c r="VQU136" s="393"/>
      <c r="VQV136" s="394"/>
      <c r="VQW136" s="395"/>
      <c r="VQX136" s="389"/>
      <c r="VQY136" s="390"/>
      <c r="VQZ136" s="391"/>
      <c r="VRA136" s="392"/>
      <c r="VRB136" s="393"/>
      <c r="VRC136" s="394"/>
      <c r="VRD136" s="395"/>
      <c r="VRE136" s="389"/>
      <c r="VRF136" s="390"/>
      <c r="VRG136" s="391"/>
      <c r="VRH136" s="392"/>
      <c r="VRI136" s="393"/>
      <c r="VRJ136" s="394"/>
      <c r="VRK136" s="395"/>
      <c r="VRL136" s="389"/>
      <c r="VRM136" s="390"/>
      <c r="VRN136" s="391"/>
      <c r="VRO136" s="392"/>
      <c r="VRP136" s="393"/>
      <c r="VRQ136" s="394"/>
      <c r="VRR136" s="395"/>
      <c r="VRS136" s="389"/>
      <c r="VRT136" s="390"/>
      <c r="VRU136" s="391"/>
      <c r="VRV136" s="392"/>
      <c r="VRW136" s="393"/>
      <c r="VRX136" s="394"/>
      <c r="VRY136" s="395"/>
      <c r="VRZ136" s="389"/>
      <c r="VSA136" s="390"/>
      <c r="VSB136" s="391"/>
      <c r="VSC136" s="392"/>
      <c r="VSD136" s="393"/>
      <c r="VSE136" s="394"/>
      <c r="VSF136" s="395"/>
      <c r="VSG136" s="389"/>
      <c r="VSH136" s="390"/>
      <c r="VSI136" s="391"/>
      <c r="VSJ136" s="392"/>
      <c r="VSK136" s="393"/>
      <c r="VSL136" s="394"/>
      <c r="VSM136" s="395"/>
      <c r="VSN136" s="389"/>
      <c r="VSO136" s="390"/>
      <c r="VSP136" s="391"/>
      <c r="VSQ136" s="392"/>
      <c r="VSR136" s="393"/>
      <c r="VSS136" s="394"/>
      <c r="VST136" s="395"/>
      <c r="VSU136" s="389"/>
      <c r="VSV136" s="390"/>
      <c r="VSW136" s="391"/>
      <c r="VSX136" s="392"/>
      <c r="VSY136" s="393"/>
      <c r="VSZ136" s="394"/>
      <c r="VTA136" s="395"/>
      <c r="VTB136" s="389"/>
      <c r="VTC136" s="390"/>
      <c r="VTD136" s="391"/>
      <c r="VTE136" s="392"/>
      <c r="VTF136" s="393"/>
      <c r="VTG136" s="394"/>
      <c r="VTH136" s="395"/>
      <c r="VTI136" s="389"/>
      <c r="VTJ136" s="390"/>
      <c r="VTK136" s="391"/>
      <c r="VTL136" s="392"/>
      <c r="VTM136" s="393"/>
      <c r="VTN136" s="394"/>
      <c r="VTO136" s="395"/>
      <c r="VTP136" s="389"/>
      <c r="VTQ136" s="390"/>
      <c r="VTR136" s="391"/>
      <c r="VTS136" s="392"/>
      <c r="VTT136" s="393"/>
      <c r="VTU136" s="394"/>
      <c r="VTV136" s="395"/>
      <c r="VTW136" s="389"/>
      <c r="VTX136" s="390"/>
      <c r="VTY136" s="391"/>
      <c r="VTZ136" s="392"/>
      <c r="VUA136" s="393"/>
      <c r="VUB136" s="394"/>
      <c r="VUC136" s="395"/>
      <c r="VUD136" s="389"/>
      <c r="VUE136" s="390"/>
      <c r="VUF136" s="391"/>
      <c r="VUG136" s="392"/>
      <c r="VUH136" s="393"/>
      <c r="VUI136" s="394"/>
      <c r="VUJ136" s="395"/>
      <c r="VUK136" s="389"/>
      <c r="VUL136" s="390"/>
      <c r="VUM136" s="391"/>
      <c r="VUN136" s="392"/>
      <c r="VUO136" s="393"/>
      <c r="VUP136" s="394"/>
      <c r="VUQ136" s="395"/>
      <c r="VUR136" s="389"/>
      <c r="VUS136" s="390"/>
      <c r="VUT136" s="391"/>
      <c r="VUU136" s="392"/>
      <c r="VUV136" s="393"/>
      <c r="VUW136" s="394"/>
      <c r="VUX136" s="395"/>
      <c r="VUY136" s="389"/>
      <c r="VUZ136" s="390"/>
      <c r="VVA136" s="391"/>
      <c r="VVB136" s="392"/>
      <c r="VVC136" s="393"/>
      <c r="VVD136" s="394"/>
      <c r="VVE136" s="395"/>
      <c r="VVF136" s="389"/>
      <c r="VVG136" s="390"/>
      <c r="VVH136" s="391"/>
      <c r="VVI136" s="392"/>
      <c r="VVJ136" s="393"/>
      <c r="VVK136" s="394"/>
      <c r="VVL136" s="395"/>
      <c r="VVM136" s="389"/>
      <c r="VVN136" s="390"/>
      <c r="VVO136" s="391"/>
      <c r="VVP136" s="392"/>
      <c r="VVQ136" s="393"/>
      <c r="VVR136" s="394"/>
      <c r="VVS136" s="395"/>
      <c r="VVT136" s="389"/>
      <c r="VVU136" s="390"/>
      <c r="VVV136" s="391"/>
      <c r="VVW136" s="392"/>
      <c r="VVX136" s="393"/>
      <c r="VVY136" s="394"/>
      <c r="VVZ136" s="395"/>
      <c r="VWA136" s="389"/>
      <c r="VWB136" s="390"/>
      <c r="VWC136" s="391"/>
      <c r="VWD136" s="392"/>
      <c r="VWE136" s="393"/>
      <c r="VWF136" s="394"/>
      <c r="VWG136" s="395"/>
      <c r="VWH136" s="389"/>
      <c r="VWI136" s="390"/>
      <c r="VWJ136" s="391"/>
      <c r="VWK136" s="392"/>
      <c r="VWL136" s="393"/>
      <c r="VWM136" s="394"/>
      <c r="VWN136" s="395"/>
      <c r="VWO136" s="389"/>
      <c r="VWP136" s="390"/>
      <c r="VWQ136" s="391"/>
      <c r="VWR136" s="392"/>
      <c r="VWS136" s="393"/>
      <c r="VWT136" s="394"/>
      <c r="VWU136" s="395"/>
      <c r="VWV136" s="389"/>
      <c r="VWW136" s="390"/>
      <c r="VWX136" s="391"/>
      <c r="VWY136" s="392"/>
      <c r="VWZ136" s="393"/>
      <c r="VXA136" s="394"/>
      <c r="VXB136" s="395"/>
      <c r="VXC136" s="389"/>
      <c r="VXD136" s="390"/>
      <c r="VXE136" s="391"/>
      <c r="VXF136" s="392"/>
      <c r="VXG136" s="393"/>
      <c r="VXH136" s="394"/>
      <c r="VXI136" s="395"/>
      <c r="VXJ136" s="389"/>
      <c r="VXK136" s="390"/>
      <c r="VXL136" s="391"/>
      <c r="VXM136" s="392"/>
      <c r="VXN136" s="393"/>
      <c r="VXO136" s="394"/>
      <c r="VXP136" s="395"/>
      <c r="VXQ136" s="389"/>
      <c r="VXR136" s="390"/>
      <c r="VXS136" s="391"/>
      <c r="VXT136" s="392"/>
      <c r="VXU136" s="393"/>
      <c r="VXV136" s="394"/>
      <c r="VXW136" s="395"/>
      <c r="VXX136" s="389"/>
      <c r="VXY136" s="390"/>
      <c r="VXZ136" s="391"/>
      <c r="VYA136" s="392"/>
      <c r="VYB136" s="393"/>
      <c r="VYC136" s="394"/>
      <c r="VYD136" s="395"/>
      <c r="VYE136" s="389"/>
      <c r="VYF136" s="390"/>
      <c r="VYG136" s="391"/>
      <c r="VYH136" s="392"/>
      <c r="VYI136" s="393"/>
      <c r="VYJ136" s="394"/>
      <c r="VYK136" s="395"/>
      <c r="VYL136" s="389"/>
      <c r="VYM136" s="390"/>
      <c r="VYN136" s="391"/>
      <c r="VYO136" s="392"/>
      <c r="VYP136" s="393"/>
      <c r="VYQ136" s="394"/>
      <c r="VYR136" s="395"/>
      <c r="VYS136" s="389"/>
      <c r="VYT136" s="390"/>
      <c r="VYU136" s="391"/>
      <c r="VYV136" s="392"/>
      <c r="VYW136" s="393"/>
      <c r="VYX136" s="394"/>
      <c r="VYY136" s="395"/>
      <c r="VYZ136" s="389"/>
      <c r="VZA136" s="390"/>
      <c r="VZB136" s="391"/>
      <c r="VZC136" s="392"/>
      <c r="VZD136" s="393"/>
      <c r="VZE136" s="394"/>
      <c r="VZF136" s="395"/>
      <c r="VZG136" s="389"/>
      <c r="VZH136" s="390"/>
      <c r="VZI136" s="391"/>
      <c r="VZJ136" s="392"/>
      <c r="VZK136" s="393"/>
      <c r="VZL136" s="394"/>
      <c r="VZM136" s="395"/>
      <c r="VZN136" s="389"/>
      <c r="VZO136" s="390"/>
      <c r="VZP136" s="391"/>
      <c r="VZQ136" s="392"/>
      <c r="VZR136" s="393"/>
      <c r="VZS136" s="394"/>
      <c r="VZT136" s="395"/>
      <c r="VZU136" s="389"/>
      <c r="VZV136" s="390"/>
      <c r="VZW136" s="391"/>
      <c r="VZX136" s="392"/>
      <c r="VZY136" s="393"/>
      <c r="VZZ136" s="394"/>
      <c r="WAA136" s="395"/>
      <c r="WAB136" s="389"/>
      <c r="WAC136" s="390"/>
      <c r="WAD136" s="391"/>
      <c r="WAE136" s="392"/>
      <c r="WAF136" s="393"/>
      <c r="WAG136" s="394"/>
      <c r="WAH136" s="395"/>
      <c r="WAI136" s="389"/>
      <c r="WAJ136" s="390"/>
      <c r="WAK136" s="391"/>
      <c r="WAL136" s="392"/>
      <c r="WAM136" s="393"/>
      <c r="WAN136" s="394"/>
      <c r="WAO136" s="395"/>
      <c r="WAP136" s="389"/>
      <c r="WAQ136" s="390"/>
      <c r="WAR136" s="391"/>
      <c r="WAS136" s="392"/>
      <c r="WAT136" s="393"/>
      <c r="WAU136" s="394"/>
      <c r="WAV136" s="395"/>
      <c r="WAW136" s="389"/>
      <c r="WAX136" s="390"/>
      <c r="WAY136" s="391"/>
      <c r="WAZ136" s="392"/>
      <c r="WBA136" s="393"/>
      <c r="WBB136" s="394"/>
      <c r="WBC136" s="395"/>
      <c r="WBD136" s="389"/>
      <c r="WBE136" s="390"/>
      <c r="WBF136" s="391"/>
      <c r="WBG136" s="392"/>
      <c r="WBH136" s="393"/>
      <c r="WBI136" s="394"/>
      <c r="WBJ136" s="395"/>
      <c r="WBK136" s="389"/>
      <c r="WBL136" s="390"/>
      <c r="WBM136" s="391"/>
      <c r="WBN136" s="392"/>
      <c r="WBO136" s="393"/>
      <c r="WBP136" s="394"/>
      <c r="WBQ136" s="395"/>
      <c r="WBR136" s="389"/>
      <c r="WBS136" s="390"/>
      <c r="WBT136" s="391"/>
      <c r="WBU136" s="392"/>
      <c r="WBV136" s="393"/>
      <c r="WBW136" s="394"/>
      <c r="WBX136" s="395"/>
      <c r="WBY136" s="389"/>
      <c r="WBZ136" s="390"/>
      <c r="WCA136" s="391"/>
      <c r="WCB136" s="392"/>
      <c r="WCC136" s="393"/>
      <c r="WCD136" s="394"/>
      <c r="WCE136" s="395"/>
      <c r="WCF136" s="389"/>
      <c r="WCG136" s="390"/>
      <c r="WCH136" s="391"/>
      <c r="WCI136" s="392"/>
      <c r="WCJ136" s="393"/>
      <c r="WCK136" s="394"/>
      <c r="WCL136" s="395"/>
      <c r="WCM136" s="389"/>
      <c r="WCN136" s="390"/>
      <c r="WCO136" s="391"/>
      <c r="WCP136" s="392"/>
      <c r="WCQ136" s="393"/>
      <c r="WCR136" s="394"/>
      <c r="WCS136" s="395"/>
      <c r="WCT136" s="389"/>
      <c r="WCU136" s="390"/>
      <c r="WCV136" s="391"/>
      <c r="WCW136" s="392"/>
      <c r="WCX136" s="393"/>
      <c r="WCY136" s="394"/>
      <c r="WCZ136" s="395"/>
      <c r="WDA136" s="389"/>
      <c r="WDB136" s="390"/>
      <c r="WDC136" s="391"/>
      <c r="WDD136" s="392"/>
      <c r="WDE136" s="393"/>
      <c r="WDF136" s="394"/>
      <c r="WDG136" s="395"/>
      <c r="WDH136" s="389"/>
      <c r="WDI136" s="390"/>
      <c r="WDJ136" s="391"/>
      <c r="WDK136" s="392"/>
      <c r="WDL136" s="393"/>
      <c r="WDM136" s="394"/>
      <c r="WDN136" s="395"/>
      <c r="WDO136" s="389"/>
      <c r="WDP136" s="390"/>
      <c r="WDQ136" s="391"/>
      <c r="WDR136" s="392"/>
      <c r="WDS136" s="393"/>
      <c r="WDT136" s="394"/>
      <c r="WDU136" s="395"/>
      <c r="WDV136" s="389"/>
      <c r="WDW136" s="390"/>
      <c r="WDX136" s="391"/>
      <c r="WDY136" s="392"/>
      <c r="WDZ136" s="393"/>
      <c r="WEA136" s="394"/>
      <c r="WEB136" s="395"/>
      <c r="WEC136" s="389"/>
      <c r="WED136" s="390"/>
      <c r="WEE136" s="391"/>
      <c r="WEF136" s="392"/>
      <c r="WEG136" s="393"/>
      <c r="WEH136" s="394"/>
      <c r="WEI136" s="395"/>
      <c r="WEJ136" s="389"/>
      <c r="WEK136" s="390"/>
      <c r="WEL136" s="391"/>
      <c r="WEM136" s="392"/>
      <c r="WEN136" s="393"/>
      <c r="WEO136" s="394"/>
      <c r="WEP136" s="395"/>
      <c r="WEQ136" s="389"/>
      <c r="WER136" s="390"/>
      <c r="WES136" s="391"/>
      <c r="WET136" s="392"/>
      <c r="WEU136" s="393"/>
      <c r="WEV136" s="394"/>
      <c r="WEW136" s="395"/>
      <c r="WEX136" s="389"/>
      <c r="WEY136" s="390"/>
      <c r="WEZ136" s="391"/>
      <c r="WFA136" s="392"/>
      <c r="WFB136" s="393"/>
      <c r="WFC136" s="394"/>
      <c r="WFD136" s="395"/>
      <c r="WFE136" s="389"/>
      <c r="WFF136" s="390"/>
      <c r="WFG136" s="391"/>
      <c r="WFH136" s="392"/>
      <c r="WFI136" s="393"/>
      <c r="WFJ136" s="394"/>
      <c r="WFK136" s="395"/>
      <c r="WFL136" s="389"/>
      <c r="WFM136" s="390"/>
      <c r="WFN136" s="391"/>
      <c r="WFO136" s="392"/>
      <c r="WFP136" s="393"/>
      <c r="WFQ136" s="394"/>
      <c r="WFR136" s="395"/>
      <c r="WFS136" s="389"/>
      <c r="WFT136" s="390"/>
      <c r="WFU136" s="391"/>
      <c r="WFV136" s="392"/>
      <c r="WFW136" s="393"/>
      <c r="WFX136" s="394"/>
      <c r="WFY136" s="395"/>
      <c r="WFZ136" s="389"/>
      <c r="WGA136" s="390"/>
      <c r="WGB136" s="391"/>
      <c r="WGC136" s="392"/>
      <c r="WGD136" s="393"/>
      <c r="WGE136" s="394"/>
      <c r="WGF136" s="395"/>
      <c r="WGG136" s="389"/>
      <c r="WGH136" s="390"/>
      <c r="WGI136" s="391"/>
      <c r="WGJ136" s="392"/>
      <c r="WGK136" s="393"/>
      <c r="WGL136" s="394"/>
      <c r="WGM136" s="395"/>
      <c r="WGN136" s="389"/>
      <c r="WGO136" s="390"/>
      <c r="WGP136" s="391"/>
      <c r="WGQ136" s="392"/>
      <c r="WGR136" s="393"/>
      <c r="WGS136" s="394"/>
      <c r="WGT136" s="395"/>
      <c r="WGU136" s="389"/>
      <c r="WGV136" s="390"/>
      <c r="WGW136" s="391"/>
      <c r="WGX136" s="392"/>
      <c r="WGY136" s="393"/>
      <c r="WGZ136" s="394"/>
      <c r="WHA136" s="395"/>
      <c r="WHB136" s="389"/>
      <c r="WHC136" s="390"/>
      <c r="WHD136" s="391"/>
      <c r="WHE136" s="392"/>
      <c r="WHF136" s="393"/>
      <c r="WHG136" s="394"/>
      <c r="WHH136" s="395"/>
      <c r="WHI136" s="389"/>
      <c r="WHJ136" s="390"/>
      <c r="WHK136" s="391"/>
      <c r="WHL136" s="392"/>
      <c r="WHM136" s="393"/>
      <c r="WHN136" s="394"/>
      <c r="WHO136" s="395"/>
      <c r="WHP136" s="389"/>
      <c r="WHQ136" s="390"/>
      <c r="WHR136" s="391"/>
      <c r="WHS136" s="392"/>
      <c r="WHT136" s="393"/>
      <c r="WHU136" s="394"/>
      <c r="WHV136" s="395"/>
      <c r="WHW136" s="389"/>
      <c r="WHX136" s="390"/>
      <c r="WHY136" s="391"/>
      <c r="WHZ136" s="392"/>
      <c r="WIA136" s="393"/>
      <c r="WIB136" s="394"/>
      <c r="WIC136" s="395"/>
      <c r="WID136" s="389"/>
      <c r="WIE136" s="390"/>
      <c r="WIF136" s="391"/>
      <c r="WIG136" s="392"/>
      <c r="WIH136" s="393"/>
      <c r="WII136" s="394"/>
      <c r="WIJ136" s="395"/>
      <c r="WIK136" s="389"/>
      <c r="WIL136" s="390"/>
      <c r="WIM136" s="391"/>
      <c r="WIN136" s="392"/>
      <c r="WIO136" s="393"/>
      <c r="WIP136" s="394"/>
      <c r="WIQ136" s="395"/>
      <c r="WIR136" s="389"/>
      <c r="WIS136" s="390"/>
      <c r="WIT136" s="391"/>
      <c r="WIU136" s="392"/>
      <c r="WIV136" s="393"/>
      <c r="WIW136" s="394"/>
      <c r="WIX136" s="395"/>
      <c r="WIY136" s="389"/>
      <c r="WIZ136" s="390"/>
      <c r="WJA136" s="391"/>
      <c r="WJB136" s="392"/>
      <c r="WJC136" s="393"/>
      <c r="WJD136" s="394"/>
      <c r="WJE136" s="395"/>
      <c r="WJF136" s="389"/>
      <c r="WJG136" s="390"/>
      <c r="WJH136" s="391"/>
      <c r="WJI136" s="392"/>
      <c r="WJJ136" s="393"/>
      <c r="WJK136" s="394"/>
      <c r="WJL136" s="395"/>
      <c r="WJM136" s="389"/>
      <c r="WJN136" s="390"/>
      <c r="WJO136" s="391"/>
      <c r="WJP136" s="392"/>
      <c r="WJQ136" s="393"/>
      <c r="WJR136" s="394"/>
      <c r="WJS136" s="395"/>
      <c r="WJT136" s="389"/>
      <c r="WJU136" s="390"/>
      <c r="WJV136" s="391"/>
      <c r="WJW136" s="392"/>
      <c r="WJX136" s="393"/>
      <c r="WJY136" s="394"/>
      <c r="WJZ136" s="395"/>
      <c r="WKA136" s="389"/>
      <c r="WKB136" s="390"/>
      <c r="WKC136" s="391"/>
      <c r="WKD136" s="392"/>
      <c r="WKE136" s="393"/>
      <c r="WKF136" s="394"/>
      <c r="WKG136" s="395"/>
      <c r="WKH136" s="389"/>
      <c r="WKI136" s="390"/>
      <c r="WKJ136" s="391"/>
      <c r="WKK136" s="392"/>
      <c r="WKL136" s="393"/>
      <c r="WKM136" s="394"/>
      <c r="WKN136" s="395"/>
      <c r="WKO136" s="389"/>
      <c r="WKP136" s="390"/>
      <c r="WKQ136" s="391"/>
      <c r="WKR136" s="392"/>
      <c r="WKS136" s="393"/>
      <c r="WKT136" s="394"/>
      <c r="WKU136" s="395"/>
      <c r="WKV136" s="389"/>
      <c r="WKW136" s="390"/>
      <c r="WKX136" s="391"/>
      <c r="WKY136" s="392"/>
      <c r="WKZ136" s="393"/>
      <c r="WLA136" s="394"/>
      <c r="WLB136" s="395"/>
      <c r="WLC136" s="389"/>
      <c r="WLD136" s="390"/>
      <c r="WLE136" s="391"/>
      <c r="WLF136" s="392"/>
      <c r="WLG136" s="393"/>
      <c r="WLH136" s="394"/>
      <c r="WLI136" s="395"/>
      <c r="WLJ136" s="389"/>
      <c r="WLK136" s="390"/>
      <c r="WLL136" s="391"/>
      <c r="WLM136" s="392"/>
      <c r="WLN136" s="393"/>
      <c r="WLO136" s="394"/>
      <c r="WLP136" s="395"/>
      <c r="WLQ136" s="389"/>
      <c r="WLR136" s="390"/>
      <c r="WLS136" s="391"/>
      <c r="WLT136" s="392"/>
      <c r="WLU136" s="393"/>
      <c r="WLV136" s="394"/>
      <c r="WLW136" s="395"/>
      <c r="WLX136" s="389"/>
      <c r="WLY136" s="390"/>
      <c r="WLZ136" s="391"/>
      <c r="WMA136" s="392"/>
      <c r="WMB136" s="393"/>
      <c r="WMC136" s="394"/>
      <c r="WMD136" s="395"/>
      <c r="WME136" s="389"/>
      <c r="WMF136" s="390"/>
      <c r="WMG136" s="391"/>
      <c r="WMH136" s="392"/>
      <c r="WMI136" s="393"/>
      <c r="WMJ136" s="394"/>
      <c r="WMK136" s="395"/>
      <c r="WML136" s="389"/>
      <c r="WMM136" s="390"/>
      <c r="WMN136" s="391"/>
      <c r="WMO136" s="392"/>
      <c r="WMP136" s="393"/>
      <c r="WMQ136" s="394"/>
      <c r="WMR136" s="395"/>
      <c r="WMS136" s="389"/>
      <c r="WMT136" s="390"/>
      <c r="WMU136" s="391"/>
      <c r="WMV136" s="392"/>
      <c r="WMW136" s="393"/>
      <c r="WMX136" s="394"/>
      <c r="WMY136" s="395"/>
      <c r="WMZ136" s="389"/>
      <c r="WNA136" s="390"/>
      <c r="WNB136" s="391"/>
      <c r="WNC136" s="392"/>
      <c r="WND136" s="393"/>
      <c r="WNE136" s="394"/>
      <c r="WNF136" s="395"/>
      <c r="WNG136" s="389"/>
      <c r="WNH136" s="390"/>
      <c r="WNI136" s="391"/>
      <c r="WNJ136" s="392"/>
      <c r="WNK136" s="393"/>
      <c r="WNL136" s="394"/>
      <c r="WNM136" s="395"/>
      <c r="WNN136" s="389"/>
      <c r="WNO136" s="390"/>
      <c r="WNP136" s="391"/>
      <c r="WNQ136" s="392"/>
      <c r="WNR136" s="393"/>
      <c r="WNS136" s="394"/>
      <c r="WNT136" s="395"/>
      <c r="WNU136" s="389"/>
      <c r="WNV136" s="390"/>
      <c r="WNW136" s="391"/>
      <c r="WNX136" s="392"/>
      <c r="WNY136" s="393"/>
      <c r="WNZ136" s="394"/>
      <c r="WOA136" s="395"/>
      <c r="WOB136" s="389"/>
      <c r="WOC136" s="390"/>
      <c r="WOD136" s="391"/>
      <c r="WOE136" s="392"/>
      <c r="WOF136" s="393"/>
      <c r="WOG136" s="394"/>
      <c r="WOH136" s="395"/>
      <c r="WOI136" s="389"/>
      <c r="WOJ136" s="390"/>
      <c r="WOK136" s="391"/>
      <c r="WOL136" s="392"/>
      <c r="WOM136" s="393"/>
      <c r="WON136" s="394"/>
      <c r="WOO136" s="395"/>
      <c r="WOP136" s="389"/>
      <c r="WOQ136" s="390"/>
      <c r="WOR136" s="391"/>
      <c r="WOS136" s="392"/>
      <c r="WOT136" s="393"/>
      <c r="WOU136" s="394"/>
      <c r="WOV136" s="395"/>
      <c r="WOW136" s="389"/>
      <c r="WOX136" s="390"/>
      <c r="WOY136" s="391"/>
      <c r="WOZ136" s="392"/>
      <c r="WPA136" s="393"/>
      <c r="WPB136" s="394"/>
      <c r="WPC136" s="395"/>
      <c r="WPD136" s="389"/>
      <c r="WPE136" s="390"/>
      <c r="WPF136" s="391"/>
      <c r="WPG136" s="392"/>
      <c r="WPH136" s="393"/>
      <c r="WPI136" s="394"/>
      <c r="WPJ136" s="395"/>
      <c r="WPK136" s="389"/>
      <c r="WPL136" s="390"/>
      <c r="WPM136" s="391"/>
      <c r="WPN136" s="392"/>
      <c r="WPO136" s="393"/>
      <c r="WPP136" s="394"/>
      <c r="WPQ136" s="395"/>
      <c r="WPR136" s="389"/>
      <c r="WPS136" s="390"/>
      <c r="WPT136" s="391"/>
      <c r="WPU136" s="392"/>
      <c r="WPV136" s="393"/>
      <c r="WPW136" s="394"/>
      <c r="WPX136" s="395"/>
      <c r="WPY136" s="389"/>
      <c r="WPZ136" s="390"/>
      <c r="WQA136" s="391"/>
      <c r="WQB136" s="392"/>
      <c r="WQC136" s="393"/>
      <c r="WQD136" s="394"/>
      <c r="WQE136" s="395"/>
      <c r="WQF136" s="389"/>
      <c r="WQG136" s="390"/>
      <c r="WQH136" s="391"/>
      <c r="WQI136" s="392"/>
      <c r="WQJ136" s="393"/>
      <c r="WQK136" s="394"/>
      <c r="WQL136" s="395"/>
      <c r="WQM136" s="389"/>
      <c r="WQN136" s="390"/>
      <c r="WQO136" s="391"/>
      <c r="WQP136" s="392"/>
      <c r="WQQ136" s="393"/>
      <c r="WQR136" s="394"/>
      <c r="WQS136" s="395"/>
      <c r="WQT136" s="389"/>
      <c r="WQU136" s="390"/>
      <c r="WQV136" s="391"/>
      <c r="WQW136" s="392"/>
      <c r="WQX136" s="393"/>
      <c r="WQY136" s="394"/>
      <c r="WQZ136" s="395"/>
      <c r="WRA136" s="389"/>
      <c r="WRB136" s="390"/>
      <c r="WRC136" s="391"/>
      <c r="WRD136" s="392"/>
      <c r="WRE136" s="393"/>
      <c r="WRF136" s="394"/>
      <c r="WRG136" s="395"/>
      <c r="WRH136" s="389"/>
      <c r="WRI136" s="390"/>
      <c r="WRJ136" s="391"/>
      <c r="WRK136" s="392"/>
      <c r="WRL136" s="393"/>
      <c r="WRM136" s="394"/>
      <c r="WRN136" s="395"/>
      <c r="WRO136" s="389"/>
      <c r="WRP136" s="390"/>
      <c r="WRQ136" s="391"/>
      <c r="WRR136" s="392"/>
      <c r="WRS136" s="393"/>
      <c r="WRT136" s="394"/>
      <c r="WRU136" s="395"/>
      <c r="WRV136" s="389"/>
      <c r="WRW136" s="390"/>
      <c r="WRX136" s="391"/>
      <c r="WRY136" s="392"/>
      <c r="WRZ136" s="393"/>
      <c r="WSA136" s="394"/>
      <c r="WSB136" s="395"/>
      <c r="WSC136" s="389"/>
      <c r="WSD136" s="390"/>
      <c r="WSE136" s="391"/>
      <c r="WSF136" s="392"/>
      <c r="WSG136" s="393"/>
      <c r="WSH136" s="394"/>
      <c r="WSI136" s="395"/>
      <c r="WSJ136" s="389"/>
      <c r="WSK136" s="390"/>
      <c r="WSL136" s="391"/>
      <c r="WSM136" s="392"/>
      <c r="WSN136" s="393"/>
      <c r="WSO136" s="394"/>
      <c r="WSP136" s="395"/>
      <c r="WSQ136" s="389"/>
      <c r="WSR136" s="390"/>
      <c r="WSS136" s="391"/>
      <c r="WST136" s="392"/>
      <c r="WSU136" s="393"/>
      <c r="WSV136" s="394"/>
      <c r="WSW136" s="395"/>
      <c r="WSX136" s="389"/>
      <c r="WSY136" s="390"/>
      <c r="WSZ136" s="391"/>
      <c r="WTA136" s="392"/>
      <c r="WTB136" s="393"/>
      <c r="WTC136" s="394"/>
      <c r="WTD136" s="395"/>
      <c r="WTE136" s="389"/>
      <c r="WTF136" s="390"/>
      <c r="WTG136" s="391"/>
      <c r="WTH136" s="392"/>
      <c r="WTI136" s="393"/>
      <c r="WTJ136" s="394"/>
      <c r="WTK136" s="395"/>
      <c r="WTL136" s="389"/>
      <c r="WTM136" s="390"/>
      <c r="WTN136" s="391"/>
      <c r="WTO136" s="392"/>
      <c r="WTP136" s="393"/>
      <c r="WTQ136" s="394"/>
      <c r="WTR136" s="395"/>
      <c r="WTS136" s="389"/>
      <c r="WTT136" s="390"/>
      <c r="WTU136" s="391"/>
      <c r="WTV136" s="392"/>
      <c r="WTW136" s="393"/>
      <c r="WTX136" s="394"/>
      <c r="WTY136" s="395"/>
      <c r="WTZ136" s="389"/>
      <c r="WUA136" s="390"/>
      <c r="WUB136" s="391"/>
      <c r="WUC136" s="392"/>
      <c r="WUD136" s="393"/>
      <c r="WUE136" s="394"/>
      <c r="WUF136" s="395"/>
      <c r="WUG136" s="389"/>
      <c r="WUH136" s="390"/>
      <c r="WUI136" s="391"/>
      <c r="WUJ136" s="392"/>
      <c r="WUK136" s="393"/>
      <c r="WUL136" s="394"/>
      <c r="WUM136" s="395"/>
      <c r="WUN136" s="389"/>
      <c r="WUO136" s="390"/>
      <c r="WUP136" s="391"/>
      <c r="WUQ136" s="392"/>
      <c r="WUR136" s="393"/>
      <c r="WUS136" s="394"/>
      <c r="WUT136" s="395"/>
      <c r="WUU136" s="389"/>
      <c r="WUV136" s="390"/>
      <c r="WUW136" s="391"/>
      <c r="WUX136" s="392"/>
      <c r="WUY136" s="393"/>
      <c r="WUZ136" s="394"/>
      <c r="WVA136" s="395"/>
      <c r="WVB136" s="389"/>
      <c r="WVC136" s="390"/>
      <c r="WVD136" s="391"/>
      <c r="WVE136" s="392"/>
      <c r="WVF136" s="393"/>
      <c r="WVG136" s="394"/>
      <c r="WVH136" s="395"/>
      <c r="WVI136" s="389"/>
      <c r="WVJ136" s="390"/>
      <c r="WVK136" s="391"/>
      <c r="WVL136" s="392"/>
      <c r="WVM136" s="393"/>
      <c r="WVN136" s="394"/>
      <c r="WVO136" s="395"/>
      <c r="WVP136" s="389"/>
      <c r="WVQ136" s="390"/>
      <c r="WVR136" s="391"/>
      <c r="WVS136" s="392"/>
      <c r="WVT136" s="393"/>
      <c r="WVU136" s="394"/>
      <c r="WVV136" s="395"/>
      <c r="WVW136" s="389"/>
      <c r="WVX136" s="390"/>
      <c r="WVY136" s="391"/>
      <c r="WVZ136" s="392"/>
      <c r="WWA136" s="393"/>
      <c r="WWB136" s="394"/>
      <c r="WWC136" s="395"/>
      <c r="WWD136" s="389"/>
      <c r="WWE136" s="390"/>
      <c r="WWF136" s="391"/>
      <c r="WWG136" s="392"/>
      <c r="WWH136" s="393"/>
      <c r="WWI136" s="394"/>
      <c r="WWJ136" s="395"/>
      <c r="WWK136" s="389"/>
      <c r="WWL136" s="390"/>
      <c r="WWM136" s="391"/>
      <c r="WWN136" s="392"/>
      <c r="WWO136" s="393"/>
      <c r="WWP136" s="394"/>
      <c r="WWQ136" s="395"/>
      <c r="WWR136" s="389"/>
      <c r="WWS136" s="390"/>
      <c r="WWT136" s="391"/>
      <c r="WWU136" s="392"/>
      <c r="WWV136" s="393"/>
      <c r="WWW136" s="394"/>
      <c r="WWX136" s="395"/>
      <c r="WWY136" s="389"/>
      <c r="WWZ136" s="390"/>
      <c r="WXA136" s="391"/>
      <c r="WXB136" s="392"/>
      <c r="WXC136" s="393"/>
      <c r="WXD136" s="394"/>
      <c r="WXE136" s="395"/>
      <c r="WXF136" s="389"/>
      <c r="WXG136" s="390"/>
      <c r="WXH136" s="391"/>
      <c r="WXI136" s="392"/>
      <c r="WXJ136" s="393"/>
      <c r="WXK136" s="394"/>
      <c r="WXL136" s="395"/>
      <c r="WXM136" s="389"/>
      <c r="WXN136" s="390"/>
      <c r="WXO136" s="391"/>
      <c r="WXP136" s="392"/>
      <c r="WXQ136" s="393"/>
      <c r="WXR136" s="394"/>
      <c r="WXS136" s="395"/>
      <c r="WXT136" s="389"/>
      <c r="WXU136" s="390"/>
      <c r="WXV136" s="391"/>
      <c r="WXW136" s="392"/>
      <c r="WXX136" s="393"/>
      <c r="WXY136" s="394"/>
      <c r="WXZ136" s="395"/>
      <c r="WYA136" s="389"/>
      <c r="WYB136" s="390"/>
      <c r="WYC136" s="391"/>
      <c r="WYD136" s="392"/>
      <c r="WYE136" s="393"/>
      <c r="WYF136" s="394"/>
      <c r="WYG136" s="395"/>
      <c r="WYH136" s="389"/>
      <c r="WYI136" s="390"/>
      <c r="WYJ136" s="391"/>
      <c r="WYK136" s="392"/>
      <c r="WYL136" s="393"/>
      <c r="WYM136" s="394"/>
      <c r="WYN136" s="395"/>
      <c r="WYO136" s="389"/>
      <c r="WYP136" s="390"/>
      <c r="WYQ136" s="391"/>
      <c r="WYR136" s="392"/>
      <c r="WYS136" s="393"/>
      <c r="WYT136" s="394"/>
      <c r="WYU136" s="395"/>
      <c r="WYV136" s="389"/>
      <c r="WYW136" s="390"/>
      <c r="WYX136" s="391"/>
      <c r="WYY136" s="392"/>
      <c r="WYZ136" s="393"/>
      <c r="WZA136" s="394"/>
      <c r="WZB136" s="395"/>
      <c r="WZC136" s="389"/>
      <c r="WZD136" s="390"/>
      <c r="WZE136" s="391"/>
      <c r="WZF136" s="392"/>
      <c r="WZG136" s="393"/>
      <c r="WZH136" s="394"/>
      <c r="WZI136" s="395"/>
      <c r="WZJ136" s="389"/>
      <c r="WZK136" s="390"/>
      <c r="WZL136" s="391"/>
      <c r="WZM136" s="392"/>
      <c r="WZN136" s="393"/>
      <c r="WZO136" s="394"/>
      <c r="WZP136" s="395"/>
      <c r="WZQ136" s="389"/>
      <c r="WZR136" s="390"/>
      <c r="WZS136" s="391"/>
      <c r="WZT136" s="392"/>
      <c r="WZU136" s="393"/>
      <c r="WZV136" s="394"/>
      <c r="WZW136" s="395"/>
      <c r="WZX136" s="389"/>
      <c r="WZY136" s="390"/>
      <c r="WZZ136" s="391"/>
      <c r="XAA136" s="392"/>
      <c r="XAB136" s="393"/>
      <c r="XAC136" s="394"/>
      <c r="XAD136" s="395"/>
      <c r="XAE136" s="389"/>
      <c r="XAF136" s="390"/>
      <c r="XAG136" s="391"/>
      <c r="XAH136" s="392"/>
      <c r="XAI136" s="393"/>
      <c r="XAJ136" s="394"/>
      <c r="XAK136" s="395"/>
      <c r="XAL136" s="389"/>
      <c r="XAM136" s="390"/>
      <c r="XAN136" s="391"/>
      <c r="XAO136" s="392"/>
      <c r="XAP136" s="393"/>
      <c r="XAQ136" s="394"/>
      <c r="XAR136" s="395"/>
      <c r="XAS136" s="389"/>
      <c r="XAT136" s="390"/>
      <c r="XAU136" s="391"/>
      <c r="XAV136" s="392"/>
      <c r="XAW136" s="393"/>
      <c r="XAX136" s="394"/>
      <c r="XAY136" s="395"/>
      <c r="XAZ136" s="389"/>
      <c r="XBA136" s="390"/>
      <c r="XBB136" s="391"/>
      <c r="XBC136" s="392"/>
      <c r="XBD136" s="393"/>
      <c r="XBE136" s="394"/>
      <c r="XBF136" s="395"/>
      <c r="XBG136" s="389"/>
      <c r="XBH136" s="390"/>
      <c r="XBI136" s="391"/>
      <c r="XBJ136" s="392"/>
      <c r="XBK136" s="393"/>
      <c r="XBL136" s="394"/>
      <c r="XBM136" s="395"/>
      <c r="XBN136" s="389"/>
      <c r="XBO136" s="390"/>
      <c r="XBP136" s="391"/>
      <c r="XBQ136" s="392"/>
      <c r="XBR136" s="393"/>
      <c r="XBS136" s="394"/>
      <c r="XBT136" s="395"/>
      <c r="XBU136" s="389"/>
      <c r="XBV136" s="390"/>
      <c r="XBW136" s="391"/>
      <c r="XBX136" s="392"/>
      <c r="XBY136" s="393"/>
      <c r="XBZ136" s="394"/>
      <c r="XCA136" s="395"/>
      <c r="XCB136" s="389"/>
      <c r="XCC136" s="390"/>
      <c r="XCD136" s="391"/>
      <c r="XCE136" s="392"/>
      <c r="XCF136" s="393"/>
      <c r="XCG136" s="394"/>
      <c r="XCH136" s="395"/>
      <c r="XCI136" s="389"/>
      <c r="XCJ136" s="390"/>
      <c r="XCK136" s="391"/>
      <c r="XCL136" s="392"/>
      <c r="XCM136" s="393"/>
      <c r="XCN136" s="394"/>
      <c r="XCO136" s="395"/>
      <c r="XCP136" s="389"/>
      <c r="XCQ136" s="390"/>
      <c r="XCR136" s="391"/>
      <c r="XCS136" s="392"/>
      <c r="XCT136" s="393"/>
      <c r="XCU136" s="394"/>
      <c r="XCV136" s="395"/>
      <c r="XCW136" s="389"/>
      <c r="XCX136" s="390"/>
      <c r="XCY136" s="391"/>
      <c r="XCZ136" s="392"/>
      <c r="XDA136" s="393"/>
      <c r="XDB136" s="394"/>
      <c r="XDC136" s="395"/>
      <c r="XDD136" s="389"/>
      <c r="XDE136" s="390"/>
      <c r="XDF136" s="391"/>
      <c r="XDG136" s="392"/>
      <c r="XDH136" s="393"/>
      <c r="XDI136" s="394"/>
      <c r="XDJ136" s="395"/>
      <c r="XDK136" s="389"/>
      <c r="XDL136" s="390"/>
      <c r="XDM136" s="391"/>
      <c r="XDN136" s="392"/>
      <c r="XDO136" s="393"/>
      <c r="XDP136" s="394"/>
      <c r="XDQ136" s="395"/>
      <c r="XDR136" s="389"/>
      <c r="XDS136" s="390"/>
      <c r="XDT136" s="391"/>
      <c r="XDU136" s="392"/>
      <c r="XDV136" s="393"/>
      <c r="XDW136" s="394"/>
      <c r="XDX136" s="395"/>
      <c r="XDY136" s="389"/>
      <c r="XDZ136" s="390"/>
      <c r="XEA136" s="391"/>
      <c r="XEB136" s="392"/>
      <c r="XEC136" s="393"/>
      <c r="XED136" s="394"/>
      <c r="XEE136" s="395"/>
      <c r="XEF136" s="389"/>
      <c r="XEG136" s="390"/>
      <c r="XEH136" s="391"/>
      <c r="XEI136" s="392"/>
      <c r="XEJ136" s="393"/>
      <c r="XEK136" s="394"/>
      <c r="XEL136" s="395"/>
      <c r="XEM136" s="389"/>
      <c r="XEN136" s="390"/>
      <c r="XEO136" s="391"/>
      <c r="XEP136" s="392"/>
      <c r="XEQ136" s="393"/>
      <c r="XER136" s="394"/>
      <c r="XES136" s="395"/>
      <c r="XET136" s="389"/>
      <c r="XEU136" s="390"/>
      <c r="XEV136" s="391"/>
      <c r="XEW136" s="392"/>
      <c r="XEX136" s="393"/>
      <c r="XEY136" s="394"/>
      <c r="XEZ136" s="395"/>
      <c r="XFA136" s="389"/>
      <c r="XFB136" s="390"/>
      <c r="XFC136" s="391"/>
      <c r="XFD136" s="392"/>
    </row>
    <row r="137" spans="1:16384" s="10" customFormat="1" ht="78.75" x14ac:dyDescent="0.2">
      <c r="A137" s="704"/>
      <c r="B137" s="371" t="s">
        <v>1092</v>
      </c>
      <c r="C137" s="377">
        <v>9750000</v>
      </c>
      <c r="D137" s="381"/>
      <c r="E137" s="374">
        <f t="shared" si="12"/>
        <v>9750000</v>
      </c>
      <c r="F137" s="375">
        <v>42648</v>
      </c>
      <c r="G137" s="376" t="s">
        <v>1102</v>
      </c>
      <c r="H137" s="389"/>
      <c r="I137" s="390"/>
      <c r="J137" s="391"/>
      <c r="K137" s="392"/>
      <c r="L137" s="393"/>
      <c r="M137" s="394"/>
      <c r="N137" s="395"/>
      <c r="O137" s="389"/>
      <c r="P137" s="390"/>
      <c r="Q137" s="391"/>
      <c r="R137" s="392"/>
      <c r="S137" s="393"/>
      <c r="T137" s="394"/>
      <c r="U137" s="395"/>
      <c r="V137" s="389"/>
      <c r="W137" s="390"/>
      <c r="X137" s="391"/>
      <c r="Y137" s="392"/>
      <c r="Z137" s="393"/>
      <c r="AA137" s="394"/>
      <c r="AB137" s="395"/>
      <c r="AC137" s="389"/>
      <c r="AD137" s="390"/>
      <c r="AE137" s="391"/>
      <c r="AF137" s="392"/>
      <c r="AG137" s="393"/>
      <c r="AH137" s="394"/>
      <c r="AI137" s="395"/>
      <c r="AJ137" s="389"/>
      <c r="AK137" s="390"/>
      <c r="AL137" s="391"/>
      <c r="AM137" s="392"/>
      <c r="AN137" s="393"/>
      <c r="AO137" s="394"/>
      <c r="AP137" s="395"/>
      <c r="AQ137" s="389"/>
      <c r="AR137" s="390"/>
      <c r="AS137" s="391"/>
      <c r="AT137" s="392"/>
      <c r="AU137" s="393"/>
      <c r="AV137" s="394"/>
      <c r="AW137" s="395"/>
      <c r="AX137" s="389"/>
      <c r="AY137" s="390"/>
      <c r="AZ137" s="391"/>
      <c r="BA137" s="392"/>
      <c r="BB137" s="393"/>
      <c r="BC137" s="394"/>
      <c r="BD137" s="395"/>
      <c r="BE137" s="389"/>
      <c r="BF137" s="390"/>
      <c r="BG137" s="391"/>
      <c r="BH137" s="392"/>
      <c r="BI137" s="393"/>
      <c r="BJ137" s="394"/>
      <c r="BK137" s="395"/>
      <c r="BL137" s="389"/>
      <c r="BM137" s="390"/>
      <c r="BN137" s="391"/>
      <c r="BO137" s="392"/>
      <c r="BP137" s="393"/>
      <c r="BQ137" s="394"/>
      <c r="BR137" s="395"/>
      <c r="BS137" s="389"/>
      <c r="BT137" s="390"/>
      <c r="BU137" s="391"/>
      <c r="BV137" s="392"/>
      <c r="BW137" s="393"/>
      <c r="BX137" s="394"/>
      <c r="BY137" s="395"/>
      <c r="BZ137" s="389"/>
      <c r="CA137" s="390"/>
      <c r="CB137" s="391"/>
      <c r="CC137" s="392"/>
      <c r="CD137" s="393"/>
      <c r="CE137" s="394"/>
      <c r="CF137" s="395"/>
      <c r="CG137" s="389"/>
      <c r="CH137" s="390"/>
      <c r="CI137" s="391"/>
      <c r="CJ137" s="392"/>
      <c r="CK137" s="393"/>
      <c r="CL137" s="394"/>
      <c r="CM137" s="395"/>
      <c r="CN137" s="389"/>
      <c r="CO137" s="390"/>
      <c r="CP137" s="391"/>
      <c r="CQ137" s="392"/>
      <c r="CR137" s="393"/>
      <c r="CS137" s="394"/>
      <c r="CT137" s="395"/>
      <c r="CU137" s="389"/>
      <c r="CV137" s="390"/>
      <c r="CW137" s="391"/>
      <c r="CX137" s="392"/>
      <c r="CY137" s="393"/>
      <c r="CZ137" s="394"/>
      <c r="DA137" s="395"/>
      <c r="DB137" s="389"/>
      <c r="DC137" s="390"/>
      <c r="DD137" s="391"/>
      <c r="DE137" s="392"/>
      <c r="DF137" s="393"/>
      <c r="DG137" s="394"/>
      <c r="DH137" s="395"/>
      <c r="DI137" s="389"/>
      <c r="DJ137" s="390"/>
      <c r="DK137" s="391"/>
      <c r="DL137" s="392"/>
      <c r="DM137" s="393"/>
      <c r="DN137" s="394"/>
      <c r="DO137" s="395"/>
      <c r="DP137" s="389"/>
      <c r="DQ137" s="390"/>
      <c r="DR137" s="391"/>
      <c r="DS137" s="392"/>
      <c r="DT137" s="393"/>
      <c r="DU137" s="394"/>
      <c r="DV137" s="395"/>
      <c r="DW137" s="389"/>
      <c r="DX137" s="390"/>
      <c r="DY137" s="391"/>
      <c r="DZ137" s="392"/>
      <c r="EA137" s="393"/>
      <c r="EB137" s="394"/>
      <c r="EC137" s="395"/>
      <c r="ED137" s="389"/>
      <c r="EE137" s="390"/>
      <c r="EF137" s="391"/>
      <c r="EG137" s="392"/>
      <c r="EH137" s="393"/>
      <c r="EI137" s="394"/>
      <c r="EJ137" s="395"/>
      <c r="EK137" s="389"/>
      <c r="EL137" s="390"/>
      <c r="EM137" s="391"/>
      <c r="EN137" s="392"/>
      <c r="EO137" s="393"/>
      <c r="EP137" s="394"/>
      <c r="EQ137" s="395"/>
      <c r="ER137" s="389"/>
      <c r="ES137" s="390"/>
      <c r="ET137" s="391"/>
      <c r="EU137" s="392"/>
      <c r="EV137" s="393"/>
      <c r="EW137" s="394"/>
      <c r="EX137" s="395"/>
      <c r="EY137" s="389"/>
      <c r="EZ137" s="390"/>
      <c r="FA137" s="391"/>
      <c r="FB137" s="392"/>
      <c r="FC137" s="393"/>
      <c r="FD137" s="394"/>
      <c r="FE137" s="395"/>
      <c r="FF137" s="389"/>
      <c r="FG137" s="390"/>
      <c r="FH137" s="391"/>
      <c r="FI137" s="392"/>
      <c r="FJ137" s="393"/>
      <c r="FK137" s="394"/>
      <c r="FL137" s="395"/>
      <c r="FM137" s="389"/>
      <c r="FN137" s="390"/>
      <c r="FO137" s="391"/>
      <c r="FP137" s="392"/>
      <c r="FQ137" s="393"/>
      <c r="FR137" s="394"/>
      <c r="FS137" s="395"/>
      <c r="FT137" s="389"/>
      <c r="FU137" s="390"/>
      <c r="FV137" s="391"/>
      <c r="FW137" s="392"/>
      <c r="FX137" s="393"/>
      <c r="FY137" s="394"/>
      <c r="FZ137" s="395"/>
      <c r="GA137" s="389"/>
      <c r="GB137" s="390"/>
      <c r="GC137" s="391"/>
      <c r="GD137" s="392"/>
      <c r="GE137" s="393"/>
      <c r="GF137" s="394"/>
      <c r="GG137" s="395"/>
      <c r="GH137" s="389"/>
      <c r="GI137" s="390"/>
      <c r="GJ137" s="391"/>
      <c r="GK137" s="392"/>
      <c r="GL137" s="393"/>
      <c r="GM137" s="394"/>
      <c r="GN137" s="395"/>
      <c r="GO137" s="389"/>
      <c r="GP137" s="390"/>
      <c r="GQ137" s="391"/>
      <c r="GR137" s="392"/>
      <c r="GS137" s="393"/>
      <c r="GT137" s="394"/>
      <c r="GU137" s="395"/>
      <c r="GV137" s="389"/>
      <c r="GW137" s="390"/>
      <c r="GX137" s="391"/>
      <c r="GY137" s="392"/>
      <c r="GZ137" s="393"/>
      <c r="HA137" s="394"/>
      <c r="HB137" s="395"/>
      <c r="HC137" s="389"/>
      <c r="HD137" s="390"/>
      <c r="HE137" s="391"/>
      <c r="HF137" s="392"/>
      <c r="HG137" s="393"/>
      <c r="HH137" s="394"/>
      <c r="HI137" s="395"/>
      <c r="HJ137" s="389"/>
      <c r="HK137" s="390"/>
      <c r="HL137" s="391"/>
      <c r="HM137" s="392"/>
      <c r="HN137" s="393"/>
      <c r="HO137" s="394"/>
      <c r="HP137" s="395"/>
      <c r="HQ137" s="389"/>
      <c r="HR137" s="390"/>
      <c r="HS137" s="391"/>
      <c r="HT137" s="392"/>
      <c r="HU137" s="393"/>
      <c r="HV137" s="394"/>
      <c r="HW137" s="395"/>
      <c r="HX137" s="389"/>
      <c r="HY137" s="390"/>
      <c r="HZ137" s="391"/>
      <c r="IA137" s="392"/>
      <c r="IB137" s="393"/>
      <c r="IC137" s="394"/>
      <c r="ID137" s="395"/>
      <c r="IE137" s="389"/>
      <c r="IF137" s="390"/>
      <c r="IG137" s="391"/>
      <c r="IH137" s="392"/>
      <c r="II137" s="393"/>
      <c r="IJ137" s="394"/>
      <c r="IK137" s="395"/>
      <c r="IL137" s="389"/>
      <c r="IM137" s="390"/>
      <c r="IN137" s="391"/>
      <c r="IO137" s="392"/>
      <c r="IP137" s="393"/>
      <c r="IQ137" s="394"/>
      <c r="IR137" s="395"/>
      <c r="IS137" s="389"/>
      <c r="IT137" s="390"/>
      <c r="IU137" s="391"/>
      <c r="IV137" s="392"/>
      <c r="IW137" s="393"/>
      <c r="IX137" s="394"/>
      <c r="IY137" s="395"/>
      <c r="IZ137" s="389"/>
      <c r="JA137" s="390"/>
      <c r="JB137" s="391"/>
      <c r="JC137" s="392"/>
      <c r="JD137" s="393"/>
      <c r="JE137" s="394"/>
      <c r="JF137" s="395"/>
      <c r="JG137" s="389"/>
      <c r="JH137" s="390"/>
      <c r="JI137" s="391"/>
      <c r="JJ137" s="392"/>
      <c r="JK137" s="393"/>
      <c r="JL137" s="394"/>
      <c r="JM137" s="395"/>
      <c r="JN137" s="389"/>
      <c r="JO137" s="390"/>
      <c r="JP137" s="391"/>
      <c r="JQ137" s="392"/>
      <c r="JR137" s="393"/>
      <c r="JS137" s="394"/>
      <c r="JT137" s="395"/>
      <c r="JU137" s="389"/>
      <c r="JV137" s="390"/>
      <c r="JW137" s="391"/>
      <c r="JX137" s="392"/>
      <c r="JY137" s="393"/>
      <c r="JZ137" s="394"/>
      <c r="KA137" s="395"/>
      <c r="KB137" s="389"/>
      <c r="KC137" s="390"/>
      <c r="KD137" s="391"/>
      <c r="KE137" s="392"/>
      <c r="KF137" s="393"/>
      <c r="KG137" s="394"/>
      <c r="KH137" s="395"/>
      <c r="KI137" s="389"/>
      <c r="KJ137" s="390"/>
      <c r="KK137" s="391"/>
      <c r="KL137" s="392"/>
      <c r="KM137" s="393"/>
      <c r="KN137" s="394"/>
      <c r="KO137" s="395"/>
      <c r="KP137" s="389"/>
      <c r="KQ137" s="390"/>
      <c r="KR137" s="391"/>
      <c r="KS137" s="392"/>
      <c r="KT137" s="393"/>
      <c r="KU137" s="394"/>
      <c r="KV137" s="395"/>
      <c r="KW137" s="389"/>
      <c r="KX137" s="390"/>
      <c r="KY137" s="391"/>
      <c r="KZ137" s="392"/>
      <c r="LA137" s="393"/>
      <c r="LB137" s="394"/>
      <c r="LC137" s="395"/>
      <c r="LD137" s="389"/>
      <c r="LE137" s="390"/>
      <c r="LF137" s="391"/>
      <c r="LG137" s="392"/>
      <c r="LH137" s="393"/>
      <c r="LI137" s="394"/>
      <c r="LJ137" s="395"/>
      <c r="LK137" s="389"/>
      <c r="LL137" s="390"/>
      <c r="LM137" s="391"/>
      <c r="LN137" s="392"/>
      <c r="LO137" s="393"/>
      <c r="LP137" s="394"/>
      <c r="LQ137" s="395"/>
      <c r="LR137" s="389"/>
      <c r="LS137" s="390"/>
      <c r="LT137" s="391"/>
      <c r="LU137" s="392"/>
      <c r="LV137" s="393"/>
      <c r="LW137" s="394"/>
      <c r="LX137" s="395"/>
      <c r="LY137" s="389"/>
      <c r="LZ137" s="390"/>
      <c r="MA137" s="391"/>
      <c r="MB137" s="392"/>
      <c r="MC137" s="393"/>
      <c r="MD137" s="394"/>
      <c r="ME137" s="395"/>
      <c r="MF137" s="389"/>
      <c r="MG137" s="390"/>
      <c r="MH137" s="391"/>
      <c r="MI137" s="392"/>
      <c r="MJ137" s="393"/>
      <c r="MK137" s="394"/>
      <c r="ML137" s="395"/>
      <c r="MM137" s="389"/>
      <c r="MN137" s="390"/>
      <c r="MO137" s="391"/>
      <c r="MP137" s="392"/>
      <c r="MQ137" s="393"/>
      <c r="MR137" s="394"/>
      <c r="MS137" s="395"/>
      <c r="MT137" s="389"/>
      <c r="MU137" s="390"/>
      <c r="MV137" s="391"/>
      <c r="MW137" s="392"/>
      <c r="MX137" s="393"/>
      <c r="MY137" s="394"/>
      <c r="MZ137" s="395"/>
      <c r="NA137" s="389"/>
      <c r="NB137" s="390"/>
      <c r="NC137" s="391"/>
      <c r="ND137" s="392"/>
      <c r="NE137" s="393"/>
      <c r="NF137" s="394"/>
      <c r="NG137" s="395"/>
      <c r="NH137" s="389"/>
      <c r="NI137" s="390"/>
      <c r="NJ137" s="391"/>
      <c r="NK137" s="392"/>
      <c r="NL137" s="393"/>
      <c r="NM137" s="394"/>
      <c r="NN137" s="395"/>
      <c r="NO137" s="389"/>
      <c r="NP137" s="390"/>
      <c r="NQ137" s="391"/>
      <c r="NR137" s="392"/>
      <c r="NS137" s="393"/>
      <c r="NT137" s="394"/>
      <c r="NU137" s="395"/>
      <c r="NV137" s="389"/>
      <c r="NW137" s="390"/>
      <c r="NX137" s="391"/>
      <c r="NY137" s="392"/>
      <c r="NZ137" s="393"/>
      <c r="OA137" s="394"/>
      <c r="OB137" s="395"/>
      <c r="OC137" s="389"/>
      <c r="OD137" s="390"/>
      <c r="OE137" s="391"/>
      <c r="OF137" s="392"/>
      <c r="OG137" s="393"/>
      <c r="OH137" s="394"/>
      <c r="OI137" s="395"/>
      <c r="OJ137" s="389"/>
      <c r="OK137" s="390"/>
      <c r="OL137" s="391"/>
      <c r="OM137" s="392"/>
      <c r="ON137" s="393"/>
      <c r="OO137" s="394"/>
      <c r="OP137" s="395"/>
      <c r="OQ137" s="389"/>
      <c r="OR137" s="390"/>
      <c r="OS137" s="391"/>
      <c r="OT137" s="392"/>
      <c r="OU137" s="393"/>
      <c r="OV137" s="394"/>
      <c r="OW137" s="395"/>
      <c r="OX137" s="389"/>
      <c r="OY137" s="390"/>
      <c r="OZ137" s="391"/>
      <c r="PA137" s="392"/>
      <c r="PB137" s="393"/>
      <c r="PC137" s="394"/>
      <c r="PD137" s="395"/>
      <c r="PE137" s="389"/>
      <c r="PF137" s="390"/>
      <c r="PG137" s="391"/>
      <c r="PH137" s="392"/>
      <c r="PI137" s="393"/>
      <c r="PJ137" s="394"/>
      <c r="PK137" s="395"/>
      <c r="PL137" s="389"/>
      <c r="PM137" s="390"/>
      <c r="PN137" s="391"/>
      <c r="PO137" s="392"/>
      <c r="PP137" s="393"/>
      <c r="PQ137" s="394"/>
      <c r="PR137" s="395"/>
      <c r="PS137" s="389"/>
      <c r="PT137" s="390"/>
      <c r="PU137" s="391"/>
      <c r="PV137" s="392"/>
      <c r="PW137" s="393"/>
      <c r="PX137" s="394"/>
      <c r="PY137" s="395"/>
      <c r="PZ137" s="389"/>
      <c r="QA137" s="390"/>
      <c r="QB137" s="391"/>
      <c r="QC137" s="392"/>
      <c r="QD137" s="393"/>
      <c r="QE137" s="394"/>
      <c r="QF137" s="395"/>
      <c r="QG137" s="389"/>
      <c r="QH137" s="390"/>
      <c r="QI137" s="391"/>
      <c r="QJ137" s="392"/>
      <c r="QK137" s="393"/>
      <c r="QL137" s="394"/>
      <c r="QM137" s="395"/>
      <c r="QN137" s="389"/>
      <c r="QO137" s="390"/>
      <c r="QP137" s="391"/>
      <c r="QQ137" s="392"/>
      <c r="QR137" s="393"/>
      <c r="QS137" s="394"/>
      <c r="QT137" s="395"/>
      <c r="QU137" s="389"/>
      <c r="QV137" s="390"/>
      <c r="QW137" s="391"/>
      <c r="QX137" s="392"/>
      <c r="QY137" s="393"/>
      <c r="QZ137" s="394"/>
      <c r="RA137" s="395"/>
      <c r="RB137" s="389"/>
      <c r="RC137" s="390"/>
      <c r="RD137" s="391"/>
      <c r="RE137" s="392"/>
      <c r="RF137" s="393"/>
      <c r="RG137" s="394"/>
      <c r="RH137" s="395"/>
      <c r="RI137" s="389"/>
      <c r="RJ137" s="390"/>
      <c r="RK137" s="391"/>
      <c r="RL137" s="392"/>
      <c r="RM137" s="393"/>
      <c r="RN137" s="394"/>
      <c r="RO137" s="395"/>
      <c r="RP137" s="389"/>
      <c r="RQ137" s="390"/>
      <c r="RR137" s="391"/>
      <c r="RS137" s="392"/>
      <c r="RT137" s="393"/>
      <c r="RU137" s="394"/>
      <c r="RV137" s="395"/>
      <c r="RW137" s="389"/>
      <c r="RX137" s="390"/>
      <c r="RY137" s="391"/>
      <c r="RZ137" s="392"/>
      <c r="SA137" s="393"/>
      <c r="SB137" s="394"/>
      <c r="SC137" s="395"/>
      <c r="SD137" s="389"/>
      <c r="SE137" s="390"/>
      <c r="SF137" s="391"/>
      <c r="SG137" s="392"/>
      <c r="SH137" s="393"/>
      <c r="SI137" s="394"/>
      <c r="SJ137" s="395"/>
      <c r="SK137" s="389"/>
      <c r="SL137" s="390"/>
      <c r="SM137" s="391"/>
      <c r="SN137" s="392"/>
      <c r="SO137" s="393"/>
      <c r="SP137" s="394"/>
      <c r="SQ137" s="395"/>
      <c r="SR137" s="389"/>
      <c r="SS137" s="390"/>
      <c r="ST137" s="391"/>
      <c r="SU137" s="392"/>
      <c r="SV137" s="393"/>
      <c r="SW137" s="394"/>
      <c r="SX137" s="395"/>
      <c r="SY137" s="389"/>
      <c r="SZ137" s="390"/>
      <c r="TA137" s="391"/>
      <c r="TB137" s="392"/>
      <c r="TC137" s="393"/>
      <c r="TD137" s="394"/>
      <c r="TE137" s="395"/>
      <c r="TF137" s="389"/>
      <c r="TG137" s="390"/>
      <c r="TH137" s="391"/>
      <c r="TI137" s="392"/>
      <c r="TJ137" s="393"/>
      <c r="TK137" s="394"/>
      <c r="TL137" s="395"/>
      <c r="TM137" s="389"/>
      <c r="TN137" s="390"/>
      <c r="TO137" s="391"/>
      <c r="TP137" s="392"/>
      <c r="TQ137" s="393"/>
      <c r="TR137" s="394"/>
      <c r="TS137" s="395"/>
      <c r="TT137" s="389"/>
      <c r="TU137" s="390"/>
      <c r="TV137" s="391"/>
      <c r="TW137" s="392"/>
      <c r="TX137" s="393"/>
      <c r="TY137" s="394"/>
      <c r="TZ137" s="395"/>
      <c r="UA137" s="389"/>
      <c r="UB137" s="390"/>
      <c r="UC137" s="391"/>
      <c r="UD137" s="392"/>
      <c r="UE137" s="393"/>
      <c r="UF137" s="394"/>
      <c r="UG137" s="395"/>
      <c r="UH137" s="389"/>
      <c r="UI137" s="390"/>
      <c r="UJ137" s="391"/>
      <c r="UK137" s="392"/>
      <c r="UL137" s="393"/>
      <c r="UM137" s="394"/>
      <c r="UN137" s="395"/>
      <c r="UO137" s="389"/>
      <c r="UP137" s="390"/>
      <c r="UQ137" s="391"/>
      <c r="UR137" s="392"/>
      <c r="US137" s="393"/>
      <c r="UT137" s="394"/>
      <c r="UU137" s="395"/>
      <c r="UV137" s="389"/>
      <c r="UW137" s="390"/>
      <c r="UX137" s="391"/>
      <c r="UY137" s="392"/>
      <c r="UZ137" s="393"/>
      <c r="VA137" s="394"/>
      <c r="VB137" s="395"/>
      <c r="VC137" s="389"/>
      <c r="VD137" s="390"/>
      <c r="VE137" s="391"/>
      <c r="VF137" s="392"/>
      <c r="VG137" s="393"/>
      <c r="VH137" s="394"/>
      <c r="VI137" s="395"/>
      <c r="VJ137" s="389"/>
      <c r="VK137" s="390"/>
      <c r="VL137" s="391"/>
      <c r="VM137" s="392"/>
      <c r="VN137" s="393"/>
      <c r="VO137" s="394"/>
      <c r="VP137" s="395"/>
      <c r="VQ137" s="389"/>
      <c r="VR137" s="390"/>
      <c r="VS137" s="391"/>
      <c r="VT137" s="392"/>
      <c r="VU137" s="393"/>
      <c r="VV137" s="394"/>
      <c r="VW137" s="395"/>
      <c r="VX137" s="389"/>
      <c r="VY137" s="390"/>
      <c r="VZ137" s="391"/>
      <c r="WA137" s="392"/>
      <c r="WB137" s="393"/>
      <c r="WC137" s="394"/>
      <c r="WD137" s="395"/>
      <c r="WE137" s="389"/>
      <c r="WF137" s="390"/>
      <c r="WG137" s="391"/>
      <c r="WH137" s="392"/>
      <c r="WI137" s="393"/>
      <c r="WJ137" s="394"/>
      <c r="WK137" s="395"/>
      <c r="WL137" s="389"/>
      <c r="WM137" s="390"/>
      <c r="WN137" s="391"/>
      <c r="WO137" s="392"/>
      <c r="WP137" s="393"/>
      <c r="WQ137" s="394"/>
      <c r="WR137" s="395"/>
      <c r="WS137" s="389"/>
      <c r="WT137" s="390"/>
      <c r="WU137" s="391"/>
      <c r="WV137" s="392"/>
      <c r="WW137" s="393"/>
      <c r="WX137" s="394"/>
      <c r="WY137" s="395"/>
      <c r="WZ137" s="389"/>
      <c r="XA137" s="390"/>
      <c r="XB137" s="391"/>
      <c r="XC137" s="392"/>
      <c r="XD137" s="393"/>
      <c r="XE137" s="394"/>
      <c r="XF137" s="395"/>
      <c r="XG137" s="389"/>
      <c r="XH137" s="390"/>
      <c r="XI137" s="391"/>
      <c r="XJ137" s="392"/>
      <c r="XK137" s="393"/>
      <c r="XL137" s="394"/>
      <c r="XM137" s="395"/>
      <c r="XN137" s="389"/>
      <c r="XO137" s="390"/>
      <c r="XP137" s="391"/>
      <c r="XQ137" s="392"/>
      <c r="XR137" s="393"/>
      <c r="XS137" s="394"/>
      <c r="XT137" s="395"/>
      <c r="XU137" s="389"/>
      <c r="XV137" s="390"/>
      <c r="XW137" s="391"/>
      <c r="XX137" s="392"/>
      <c r="XY137" s="393"/>
      <c r="XZ137" s="394"/>
      <c r="YA137" s="395"/>
      <c r="YB137" s="389"/>
      <c r="YC137" s="390"/>
      <c r="YD137" s="391"/>
      <c r="YE137" s="392"/>
      <c r="YF137" s="393"/>
      <c r="YG137" s="394"/>
      <c r="YH137" s="395"/>
      <c r="YI137" s="389"/>
      <c r="YJ137" s="390"/>
      <c r="YK137" s="391"/>
      <c r="YL137" s="392"/>
      <c r="YM137" s="393"/>
      <c r="YN137" s="394"/>
      <c r="YO137" s="395"/>
      <c r="YP137" s="389"/>
      <c r="YQ137" s="390"/>
      <c r="YR137" s="391"/>
      <c r="YS137" s="392"/>
      <c r="YT137" s="393"/>
      <c r="YU137" s="394"/>
      <c r="YV137" s="395"/>
      <c r="YW137" s="389"/>
      <c r="YX137" s="390"/>
      <c r="YY137" s="391"/>
      <c r="YZ137" s="392"/>
      <c r="ZA137" s="393"/>
      <c r="ZB137" s="394"/>
      <c r="ZC137" s="395"/>
      <c r="ZD137" s="389"/>
      <c r="ZE137" s="390"/>
      <c r="ZF137" s="391"/>
      <c r="ZG137" s="392"/>
      <c r="ZH137" s="393"/>
      <c r="ZI137" s="394"/>
      <c r="ZJ137" s="395"/>
      <c r="ZK137" s="389"/>
      <c r="ZL137" s="390"/>
      <c r="ZM137" s="391"/>
      <c r="ZN137" s="392"/>
      <c r="ZO137" s="393"/>
      <c r="ZP137" s="394"/>
      <c r="ZQ137" s="395"/>
      <c r="ZR137" s="389"/>
      <c r="ZS137" s="390"/>
      <c r="ZT137" s="391"/>
      <c r="ZU137" s="392"/>
      <c r="ZV137" s="393"/>
      <c r="ZW137" s="394"/>
      <c r="ZX137" s="395"/>
      <c r="ZY137" s="389"/>
      <c r="ZZ137" s="390"/>
      <c r="AAA137" s="391"/>
      <c r="AAB137" s="392"/>
      <c r="AAC137" s="393"/>
      <c r="AAD137" s="394"/>
      <c r="AAE137" s="395"/>
      <c r="AAF137" s="389"/>
      <c r="AAG137" s="390"/>
      <c r="AAH137" s="391"/>
      <c r="AAI137" s="392"/>
      <c r="AAJ137" s="393"/>
      <c r="AAK137" s="394"/>
      <c r="AAL137" s="395"/>
      <c r="AAM137" s="389"/>
      <c r="AAN137" s="390"/>
      <c r="AAO137" s="391"/>
      <c r="AAP137" s="392"/>
      <c r="AAQ137" s="393"/>
      <c r="AAR137" s="394"/>
      <c r="AAS137" s="395"/>
      <c r="AAT137" s="389"/>
      <c r="AAU137" s="390"/>
      <c r="AAV137" s="391"/>
      <c r="AAW137" s="392"/>
      <c r="AAX137" s="393"/>
      <c r="AAY137" s="394"/>
      <c r="AAZ137" s="395"/>
      <c r="ABA137" s="389"/>
      <c r="ABB137" s="390"/>
      <c r="ABC137" s="391"/>
      <c r="ABD137" s="392"/>
      <c r="ABE137" s="393"/>
      <c r="ABF137" s="394"/>
      <c r="ABG137" s="395"/>
      <c r="ABH137" s="389"/>
      <c r="ABI137" s="390"/>
      <c r="ABJ137" s="391"/>
      <c r="ABK137" s="392"/>
      <c r="ABL137" s="393"/>
      <c r="ABM137" s="394"/>
      <c r="ABN137" s="395"/>
      <c r="ABO137" s="389"/>
      <c r="ABP137" s="390"/>
      <c r="ABQ137" s="391"/>
      <c r="ABR137" s="392"/>
      <c r="ABS137" s="393"/>
      <c r="ABT137" s="394"/>
      <c r="ABU137" s="395"/>
      <c r="ABV137" s="389"/>
      <c r="ABW137" s="390"/>
      <c r="ABX137" s="391"/>
      <c r="ABY137" s="392"/>
      <c r="ABZ137" s="393"/>
      <c r="ACA137" s="394"/>
      <c r="ACB137" s="395"/>
      <c r="ACC137" s="389"/>
      <c r="ACD137" s="390"/>
      <c r="ACE137" s="391"/>
      <c r="ACF137" s="392"/>
      <c r="ACG137" s="393"/>
      <c r="ACH137" s="394"/>
      <c r="ACI137" s="395"/>
      <c r="ACJ137" s="389"/>
      <c r="ACK137" s="390"/>
      <c r="ACL137" s="391"/>
      <c r="ACM137" s="392"/>
      <c r="ACN137" s="393"/>
      <c r="ACO137" s="394"/>
      <c r="ACP137" s="395"/>
      <c r="ACQ137" s="389"/>
      <c r="ACR137" s="390"/>
      <c r="ACS137" s="391"/>
      <c r="ACT137" s="392"/>
      <c r="ACU137" s="393"/>
      <c r="ACV137" s="394"/>
      <c r="ACW137" s="395"/>
      <c r="ACX137" s="389"/>
      <c r="ACY137" s="390"/>
      <c r="ACZ137" s="391"/>
      <c r="ADA137" s="392"/>
      <c r="ADB137" s="393"/>
      <c r="ADC137" s="394"/>
      <c r="ADD137" s="395"/>
      <c r="ADE137" s="389"/>
      <c r="ADF137" s="390"/>
      <c r="ADG137" s="391"/>
      <c r="ADH137" s="392"/>
      <c r="ADI137" s="393"/>
      <c r="ADJ137" s="394"/>
      <c r="ADK137" s="395"/>
      <c r="ADL137" s="389"/>
      <c r="ADM137" s="390"/>
      <c r="ADN137" s="391"/>
      <c r="ADO137" s="392"/>
      <c r="ADP137" s="393"/>
      <c r="ADQ137" s="394"/>
      <c r="ADR137" s="395"/>
      <c r="ADS137" s="389"/>
      <c r="ADT137" s="390"/>
      <c r="ADU137" s="391"/>
      <c r="ADV137" s="392"/>
      <c r="ADW137" s="393"/>
      <c r="ADX137" s="394"/>
      <c r="ADY137" s="395"/>
      <c r="ADZ137" s="389"/>
      <c r="AEA137" s="390"/>
      <c r="AEB137" s="391"/>
      <c r="AEC137" s="392"/>
      <c r="AED137" s="393"/>
      <c r="AEE137" s="394"/>
      <c r="AEF137" s="395"/>
      <c r="AEG137" s="389"/>
      <c r="AEH137" s="390"/>
      <c r="AEI137" s="391"/>
      <c r="AEJ137" s="392"/>
      <c r="AEK137" s="393"/>
      <c r="AEL137" s="394"/>
      <c r="AEM137" s="395"/>
      <c r="AEN137" s="389"/>
      <c r="AEO137" s="390"/>
      <c r="AEP137" s="391"/>
      <c r="AEQ137" s="392"/>
      <c r="AER137" s="393"/>
      <c r="AES137" s="394"/>
      <c r="AET137" s="395"/>
      <c r="AEU137" s="389"/>
      <c r="AEV137" s="390"/>
      <c r="AEW137" s="391"/>
      <c r="AEX137" s="392"/>
      <c r="AEY137" s="393"/>
      <c r="AEZ137" s="394"/>
      <c r="AFA137" s="395"/>
      <c r="AFB137" s="389"/>
      <c r="AFC137" s="390"/>
      <c r="AFD137" s="391"/>
      <c r="AFE137" s="392"/>
      <c r="AFF137" s="393"/>
      <c r="AFG137" s="394"/>
      <c r="AFH137" s="395"/>
      <c r="AFI137" s="389"/>
      <c r="AFJ137" s="390"/>
      <c r="AFK137" s="391"/>
      <c r="AFL137" s="392"/>
      <c r="AFM137" s="393"/>
      <c r="AFN137" s="394"/>
      <c r="AFO137" s="395"/>
      <c r="AFP137" s="389"/>
      <c r="AFQ137" s="390"/>
      <c r="AFR137" s="391"/>
      <c r="AFS137" s="392"/>
      <c r="AFT137" s="393"/>
      <c r="AFU137" s="394"/>
      <c r="AFV137" s="395"/>
      <c r="AFW137" s="389"/>
      <c r="AFX137" s="390"/>
      <c r="AFY137" s="391"/>
      <c r="AFZ137" s="392"/>
      <c r="AGA137" s="393"/>
      <c r="AGB137" s="394"/>
      <c r="AGC137" s="395"/>
      <c r="AGD137" s="389"/>
      <c r="AGE137" s="390"/>
      <c r="AGF137" s="391"/>
      <c r="AGG137" s="392"/>
      <c r="AGH137" s="393"/>
      <c r="AGI137" s="394"/>
      <c r="AGJ137" s="395"/>
      <c r="AGK137" s="389"/>
      <c r="AGL137" s="390"/>
      <c r="AGM137" s="391"/>
      <c r="AGN137" s="392"/>
      <c r="AGO137" s="393"/>
      <c r="AGP137" s="394"/>
      <c r="AGQ137" s="395"/>
      <c r="AGR137" s="389"/>
      <c r="AGS137" s="390"/>
      <c r="AGT137" s="391"/>
      <c r="AGU137" s="392"/>
      <c r="AGV137" s="393"/>
      <c r="AGW137" s="394"/>
      <c r="AGX137" s="395"/>
      <c r="AGY137" s="389"/>
      <c r="AGZ137" s="390"/>
      <c r="AHA137" s="391"/>
      <c r="AHB137" s="392"/>
      <c r="AHC137" s="393"/>
      <c r="AHD137" s="394"/>
      <c r="AHE137" s="395"/>
      <c r="AHF137" s="389"/>
      <c r="AHG137" s="390"/>
      <c r="AHH137" s="391"/>
      <c r="AHI137" s="392"/>
      <c r="AHJ137" s="393"/>
      <c r="AHK137" s="394"/>
      <c r="AHL137" s="395"/>
      <c r="AHM137" s="389"/>
      <c r="AHN137" s="390"/>
      <c r="AHO137" s="391"/>
      <c r="AHP137" s="392"/>
      <c r="AHQ137" s="393"/>
      <c r="AHR137" s="394"/>
      <c r="AHS137" s="395"/>
      <c r="AHT137" s="389"/>
      <c r="AHU137" s="390"/>
      <c r="AHV137" s="391"/>
      <c r="AHW137" s="392"/>
      <c r="AHX137" s="393"/>
      <c r="AHY137" s="394"/>
      <c r="AHZ137" s="395"/>
      <c r="AIA137" s="389"/>
      <c r="AIB137" s="390"/>
      <c r="AIC137" s="391"/>
      <c r="AID137" s="392"/>
      <c r="AIE137" s="393"/>
      <c r="AIF137" s="394"/>
      <c r="AIG137" s="395"/>
      <c r="AIH137" s="389"/>
      <c r="AII137" s="390"/>
      <c r="AIJ137" s="391"/>
      <c r="AIK137" s="392"/>
      <c r="AIL137" s="393"/>
      <c r="AIM137" s="394"/>
      <c r="AIN137" s="395"/>
      <c r="AIO137" s="389"/>
      <c r="AIP137" s="390"/>
      <c r="AIQ137" s="391"/>
      <c r="AIR137" s="392"/>
      <c r="AIS137" s="393"/>
      <c r="AIT137" s="394"/>
      <c r="AIU137" s="395"/>
      <c r="AIV137" s="389"/>
      <c r="AIW137" s="390"/>
      <c r="AIX137" s="391"/>
      <c r="AIY137" s="392"/>
      <c r="AIZ137" s="393"/>
      <c r="AJA137" s="394"/>
      <c r="AJB137" s="395"/>
      <c r="AJC137" s="389"/>
      <c r="AJD137" s="390"/>
      <c r="AJE137" s="391"/>
      <c r="AJF137" s="392"/>
      <c r="AJG137" s="393"/>
      <c r="AJH137" s="394"/>
      <c r="AJI137" s="395"/>
      <c r="AJJ137" s="389"/>
      <c r="AJK137" s="390"/>
      <c r="AJL137" s="391"/>
      <c r="AJM137" s="392"/>
      <c r="AJN137" s="393"/>
      <c r="AJO137" s="394"/>
      <c r="AJP137" s="395"/>
      <c r="AJQ137" s="389"/>
      <c r="AJR137" s="390"/>
      <c r="AJS137" s="391"/>
      <c r="AJT137" s="392"/>
      <c r="AJU137" s="393"/>
      <c r="AJV137" s="394"/>
      <c r="AJW137" s="395"/>
      <c r="AJX137" s="389"/>
      <c r="AJY137" s="390"/>
      <c r="AJZ137" s="391"/>
      <c r="AKA137" s="392"/>
      <c r="AKB137" s="393"/>
      <c r="AKC137" s="394"/>
      <c r="AKD137" s="395"/>
      <c r="AKE137" s="389"/>
      <c r="AKF137" s="390"/>
      <c r="AKG137" s="391"/>
      <c r="AKH137" s="392"/>
      <c r="AKI137" s="393"/>
      <c r="AKJ137" s="394"/>
      <c r="AKK137" s="395"/>
      <c r="AKL137" s="389"/>
      <c r="AKM137" s="390"/>
      <c r="AKN137" s="391"/>
      <c r="AKO137" s="392"/>
      <c r="AKP137" s="393"/>
      <c r="AKQ137" s="394"/>
      <c r="AKR137" s="395"/>
      <c r="AKS137" s="389"/>
      <c r="AKT137" s="390"/>
      <c r="AKU137" s="391"/>
      <c r="AKV137" s="392"/>
      <c r="AKW137" s="393"/>
      <c r="AKX137" s="394"/>
      <c r="AKY137" s="395"/>
      <c r="AKZ137" s="389"/>
      <c r="ALA137" s="390"/>
      <c r="ALB137" s="391"/>
      <c r="ALC137" s="392"/>
      <c r="ALD137" s="393"/>
      <c r="ALE137" s="394"/>
      <c r="ALF137" s="395"/>
      <c r="ALG137" s="389"/>
      <c r="ALH137" s="390"/>
      <c r="ALI137" s="391"/>
      <c r="ALJ137" s="392"/>
      <c r="ALK137" s="393"/>
      <c r="ALL137" s="394"/>
      <c r="ALM137" s="395"/>
      <c r="ALN137" s="389"/>
      <c r="ALO137" s="390"/>
      <c r="ALP137" s="391"/>
      <c r="ALQ137" s="392"/>
      <c r="ALR137" s="393"/>
      <c r="ALS137" s="394"/>
      <c r="ALT137" s="395"/>
      <c r="ALU137" s="389"/>
      <c r="ALV137" s="390"/>
      <c r="ALW137" s="391"/>
      <c r="ALX137" s="392"/>
      <c r="ALY137" s="393"/>
      <c r="ALZ137" s="394"/>
      <c r="AMA137" s="395"/>
      <c r="AMB137" s="389"/>
      <c r="AMC137" s="390"/>
      <c r="AMD137" s="391"/>
      <c r="AME137" s="392"/>
      <c r="AMF137" s="393"/>
      <c r="AMG137" s="394"/>
      <c r="AMH137" s="395"/>
      <c r="AMI137" s="389"/>
      <c r="AMJ137" s="390"/>
      <c r="AMK137" s="391"/>
      <c r="AML137" s="392"/>
      <c r="AMM137" s="393"/>
      <c r="AMN137" s="394"/>
      <c r="AMO137" s="395"/>
      <c r="AMP137" s="389"/>
      <c r="AMQ137" s="390"/>
      <c r="AMR137" s="391"/>
      <c r="AMS137" s="392"/>
      <c r="AMT137" s="393"/>
      <c r="AMU137" s="394"/>
      <c r="AMV137" s="395"/>
      <c r="AMW137" s="389"/>
      <c r="AMX137" s="390"/>
      <c r="AMY137" s="391"/>
      <c r="AMZ137" s="392"/>
      <c r="ANA137" s="393"/>
      <c r="ANB137" s="394"/>
      <c r="ANC137" s="395"/>
      <c r="AND137" s="389"/>
      <c r="ANE137" s="390"/>
      <c r="ANF137" s="391"/>
      <c r="ANG137" s="392"/>
      <c r="ANH137" s="393"/>
      <c r="ANI137" s="394"/>
      <c r="ANJ137" s="395"/>
      <c r="ANK137" s="389"/>
      <c r="ANL137" s="390"/>
      <c r="ANM137" s="391"/>
      <c r="ANN137" s="392"/>
      <c r="ANO137" s="393"/>
      <c r="ANP137" s="394"/>
      <c r="ANQ137" s="395"/>
      <c r="ANR137" s="389"/>
      <c r="ANS137" s="390"/>
      <c r="ANT137" s="391"/>
      <c r="ANU137" s="392"/>
      <c r="ANV137" s="393"/>
      <c r="ANW137" s="394"/>
      <c r="ANX137" s="395"/>
      <c r="ANY137" s="389"/>
      <c r="ANZ137" s="390"/>
      <c r="AOA137" s="391"/>
      <c r="AOB137" s="392"/>
      <c r="AOC137" s="393"/>
      <c r="AOD137" s="394"/>
      <c r="AOE137" s="395"/>
      <c r="AOF137" s="389"/>
      <c r="AOG137" s="390"/>
      <c r="AOH137" s="391"/>
      <c r="AOI137" s="392"/>
      <c r="AOJ137" s="393"/>
      <c r="AOK137" s="394"/>
      <c r="AOL137" s="395"/>
      <c r="AOM137" s="389"/>
      <c r="AON137" s="390"/>
      <c r="AOO137" s="391"/>
      <c r="AOP137" s="392"/>
      <c r="AOQ137" s="393"/>
      <c r="AOR137" s="394"/>
      <c r="AOS137" s="395"/>
      <c r="AOT137" s="389"/>
      <c r="AOU137" s="390"/>
      <c r="AOV137" s="391"/>
      <c r="AOW137" s="392"/>
      <c r="AOX137" s="393"/>
      <c r="AOY137" s="394"/>
      <c r="AOZ137" s="395"/>
      <c r="APA137" s="389"/>
      <c r="APB137" s="390"/>
      <c r="APC137" s="391"/>
      <c r="APD137" s="392"/>
      <c r="APE137" s="393"/>
      <c r="APF137" s="394"/>
      <c r="APG137" s="395"/>
      <c r="APH137" s="389"/>
      <c r="API137" s="390"/>
      <c r="APJ137" s="391"/>
      <c r="APK137" s="392"/>
      <c r="APL137" s="393"/>
      <c r="APM137" s="394"/>
      <c r="APN137" s="395"/>
      <c r="APO137" s="389"/>
      <c r="APP137" s="390"/>
      <c r="APQ137" s="391"/>
      <c r="APR137" s="392"/>
      <c r="APS137" s="393"/>
      <c r="APT137" s="394"/>
      <c r="APU137" s="395"/>
      <c r="APV137" s="389"/>
      <c r="APW137" s="390"/>
      <c r="APX137" s="391"/>
      <c r="APY137" s="392"/>
      <c r="APZ137" s="393"/>
      <c r="AQA137" s="394"/>
      <c r="AQB137" s="395"/>
      <c r="AQC137" s="389"/>
      <c r="AQD137" s="390"/>
      <c r="AQE137" s="391"/>
      <c r="AQF137" s="392"/>
      <c r="AQG137" s="393"/>
      <c r="AQH137" s="394"/>
      <c r="AQI137" s="395"/>
      <c r="AQJ137" s="389"/>
      <c r="AQK137" s="390"/>
      <c r="AQL137" s="391"/>
      <c r="AQM137" s="392"/>
      <c r="AQN137" s="393"/>
      <c r="AQO137" s="394"/>
      <c r="AQP137" s="395"/>
      <c r="AQQ137" s="389"/>
      <c r="AQR137" s="390"/>
      <c r="AQS137" s="391"/>
      <c r="AQT137" s="392"/>
      <c r="AQU137" s="393"/>
      <c r="AQV137" s="394"/>
      <c r="AQW137" s="395"/>
      <c r="AQX137" s="389"/>
      <c r="AQY137" s="390"/>
      <c r="AQZ137" s="391"/>
      <c r="ARA137" s="392"/>
      <c r="ARB137" s="393"/>
      <c r="ARC137" s="394"/>
      <c r="ARD137" s="395"/>
      <c r="ARE137" s="389"/>
      <c r="ARF137" s="390"/>
      <c r="ARG137" s="391"/>
      <c r="ARH137" s="392"/>
      <c r="ARI137" s="393"/>
      <c r="ARJ137" s="394"/>
      <c r="ARK137" s="395"/>
      <c r="ARL137" s="389"/>
      <c r="ARM137" s="390"/>
      <c r="ARN137" s="391"/>
      <c r="ARO137" s="392"/>
      <c r="ARP137" s="393"/>
      <c r="ARQ137" s="394"/>
      <c r="ARR137" s="395"/>
      <c r="ARS137" s="389"/>
      <c r="ART137" s="390"/>
      <c r="ARU137" s="391"/>
      <c r="ARV137" s="392"/>
      <c r="ARW137" s="393"/>
      <c r="ARX137" s="394"/>
      <c r="ARY137" s="395"/>
      <c r="ARZ137" s="389"/>
      <c r="ASA137" s="390"/>
      <c r="ASB137" s="391"/>
      <c r="ASC137" s="392"/>
      <c r="ASD137" s="393"/>
      <c r="ASE137" s="394"/>
      <c r="ASF137" s="395"/>
      <c r="ASG137" s="389"/>
      <c r="ASH137" s="390"/>
      <c r="ASI137" s="391"/>
      <c r="ASJ137" s="392"/>
      <c r="ASK137" s="393"/>
      <c r="ASL137" s="394"/>
      <c r="ASM137" s="395"/>
      <c r="ASN137" s="389"/>
      <c r="ASO137" s="390"/>
      <c r="ASP137" s="391"/>
      <c r="ASQ137" s="392"/>
      <c r="ASR137" s="393"/>
      <c r="ASS137" s="394"/>
      <c r="AST137" s="395"/>
      <c r="ASU137" s="389"/>
      <c r="ASV137" s="390"/>
      <c r="ASW137" s="391"/>
      <c r="ASX137" s="392"/>
      <c r="ASY137" s="393"/>
      <c r="ASZ137" s="394"/>
      <c r="ATA137" s="395"/>
      <c r="ATB137" s="389"/>
      <c r="ATC137" s="390"/>
      <c r="ATD137" s="391"/>
      <c r="ATE137" s="392"/>
      <c r="ATF137" s="393"/>
      <c r="ATG137" s="394"/>
      <c r="ATH137" s="395"/>
      <c r="ATI137" s="389"/>
      <c r="ATJ137" s="390"/>
      <c r="ATK137" s="391"/>
      <c r="ATL137" s="392"/>
      <c r="ATM137" s="393"/>
      <c r="ATN137" s="394"/>
      <c r="ATO137" s="395"/>
      <c r="ATP137" s="389"/>
      <c r="ATQ137" s="390"/>
      <c r="ATR137" s="391"/>
      <c r="ATS137" s="392"/>
      <c r="ATT137" s="393"/>
      <c r="ATU137" s="394"/>
      <c r="ATV137" s="395"/>
      <c r="ATW137" s="389"/>
      <c r="ATX137" s="390"/>
      <c r="ATY137" s="391"/>
      <c r="ATZ137" s="392"/>
      <c r="AUA137" s="393"/>
      <c r="AUB137" s="394"/>
      <c r="AUC137" s="395"/>
      <c r="AUD137" s="389"/>
      <c r="AUE137" s="390"/>
      <c r="AUF137" s="391"/>
      <c r="AUG137" s="392"/>
      <c r="AUH137" s="393"/>
      <c r="AUI137" s="394"/>
      <c r="AUJ137" s="395"/>
      <c r="AUK137" s="389"/>
      <c r="AUL137" s="390"/>
      <c r="AUM137" s="391"/>
      <c r="AUN137" s="392"/>
      <c r="AUO137" s="393"/>
      <c r="AUP137" s="394"/>
      <c r="AUQ137" s="395"/>
      <c r="AUR137" s="389"/>
      <c r="AUS137" s="390"/>
      <c r="AUT137" s="391"/>
      <c r="AUU137" s="392"/>
      <c r="AUV137" s="393"/>
      <c r="AUW137" s="394"/>
      <c r="AUX137" s="395"/>
      <c r="AUY137" s="389"/>
      <c r="AUZ137" s="390"/>
      <c r="AVA137" s="391"/>
      <c r="AVB137" s="392"/>
      <c r="AVC137" s="393"/>
      <c r="AVD137" s="394"/>
      <c r="AVE137" s="395"/>
      <c r="AVF137" s="389"/>
      <c r="AVG137" s="390"/>
      <c r="AVH137" s="391"/>
      <c r="AVI137" s="392"/>
      <c r="AVJ137" s="393"/>
      <c r="AVK137" s="394"/>
      <c r="AVL137" s="395"/>
      <c r="AVM137" s="389"/>
      <c r="AVN137" s="390"/>
      <c r="AVO137" s="391"/>
      <c r="AVP137" s="392"/>
      <c r="AVQ137" s="393"/>
      <c r="AVR137" s="394"/>
      <c r="AVS137" s="395"/>
      <c r="AVT137" s="389"/>
      <c r="AVU137" s="390"/>
      <c r="AVV137" s="391"/>
      <c r="AVW137" s="392"/>
      <c r="AVX137" s="393"/>
      <c r="AVY137" s="394"/>
      <c r="AVZ137" s="395"/>
      <c r="AWA137" s="389"/>
      <c r="AWB137" s="390"/>
      <c r="AWC137" s="391"/>
      <c r="AWD137" s="392"/>
      <c r="AWE137" s="393"/>
      <c r="AWF137" s="394"/>
      <c r="AWG137" s="395"/>
      <c r="AWH137" s="389"/>
      <c r="AWI137" s="390"/>
      <c r="AWJ137" s="391"/>
      <c r="AWK137" s="392"/>
      <c r="AWL137" s="393"/>
      <c r="AWM137" s="394"/>
      <c r="AWN137" s="395"/>
      <c r="AWO137" s="389"/>
      <c r="AWP137" s="390"/>
      <c r="AWQ137" s="391"/>
      <c r="AWR137" s="392"/>
      <c r="AWS137" s="393"/>
      <c r="AWT137" s="394"/>
      <c r="AWU137" s="395"/>
      <c r="AWV137" s="389"/>
      <c r="AWW137" s="390"/>
      <c r="AWX137" s="391"/>
      <c r="AWY137" s="392"/>
      <c r="AWZ137" s="393"/>
      <c r="AXA137" s="394"/>
      <c r="AXB137" s="395"/>
      <c r="AXC137" s="389"/>
      <c r="AXD137" s="390"/>
      <c r="AXE137" s="391"/>
      <c r="AXF137" s="392"/>
      <c r="AXG137" s="393"/>
      <c r="AXH137" s="394"/>
      <c r="AXI137" s="395"/>
      <c r="AXJ137" s="389"/>
      <c r="AXK137" s="390"/>
      <c r="AXL137" s="391"/>
      <c r="AXM137" s="392"/>
      <c r="AXN137" s="393"/>
      <c r="AXO137" s="394"/>
      <c r="AXP137" s="395"/>
      <c r="AXQ137" s="389"/>
      <c r="AXR137" s="390"/>
      <c r="AXS137" s="391"/>
      <c r="AXT137" s="392"/>
      <c r="AXU137" s="393"/>
      <c r="AXV137" s="394"/>
      <c r="AXW137" s="395"/>
      <c r="AXX137" s="389"/>
      <c r="AXY137" s="390"/>
      <c r="AXZ137" s="391"/>
      <c r="AYA137" s="392"/>
      <c r="AYB137" s="393"/>
      <c r="AYC137" s="394"/>
      <c r="AYD137" s="395"/>
      <c r="AYE137" s="389"/>
      <c r="AYF137" s="390"/>
      <c r="AYG137" s="391"/>
      <c r="AYH137" s="392"/>
      <c r="AYI137" s="393"/>
      <c r="AYJ137" s="394"/>
      <c r="AYK137" s="395"/>
      <c r="AYL137" s="389"/>
      <c r="AYM137" s="390"/>
      <c r="AYN137" s="391"/>
      <c r="AYO137" s="392"/>
      <c r="AYP137" s="393"/>
      <c r="AYQ137" s="394"/>
      <c r="AYR137" s="395"/>
      <c r="AYS137" s="389"/>
      <c r="AYT137" s="390"/>
      <c r="AYU137" s="391"/>
      <c r="AYV137" s="392"/>
      <c r="AYW137" s="393"/>
      <c r="AYX137" s="394"/>
      <c r="AYY137" s="395"/>
      <c r="AYZ137" s="389"/>
      <c r="AZA137" s="390"/>
      <c r="AZB137" s="391"/>
      <c r="AZC137" s="392"/>
      <c r="AZD137" s="393"/>
      <c r="AZE137" s="394"/>
      <c r="AZF137" s="395"/>
      <c r="AZG137" s="389"/>
      <c r="AZH137" s="390"/>
      <c r="AZI137" s="391"/>
      <c r="AZJ137" s="392"/>
      <c r="AZK137" s="393"/>
      <c r="AZL137" s="394"/>
      <c r="AZM137" s="395"/>
      <c r="AZN137" s="389"/>
      <c r="AZO137" s="390"/>
      <c r="AZP137" s="391"/>
      <c r="AZQ137" s="392"/>
      <c r="AZR137" s="393"/>
      <c r="AZS137" s="394"/>
      <c r="AZT137" s="395"/>
      <c r="AZU137" s="389"/>
      <c r="AZV137" s="390"/>
      <c r="AZW137" s="391"/>
      <c r="AZX137" s="392"/>
      <c r="AZY137" s="393"/>
      <c r="AZZ137" s="394"/>
      <c r="BAA137" s="395"/>
      <c r="BAB137" s="389"/>
      <c r="BAC137" s="390"/>
      <c r="BAD137" s="391"/>
      <c r="BAE137" s="392"/>
      <c r="BAF137" s="393"/>
      <c r="BAG137" s="394"/>
      <c r="BAH137" s="395"/>
      <c r="BAI137" s="389"/>
      <c r="BAJ137" s="390"/>
      <c r="BAK137" s="391"/>
      <c r="BAL137" s="392"/>
      <c r="BAM137" s="393"/>
      <c r="BAN137" s="394"/>
      <c r="BAO137" s="395"/>
      <c r="BAP137" s="389"/>
      <c r="BAQ137" s="390"/>
      <c r="BAR137" s="391"/>
      <c r="BAS137" s="392"/>
      <c r="BAT137" s="393"/>
      <c r="BAU137" s="394"/>
      <c r="BAV137" s="395"/>
      <c r="BAW137" s="389"/>
      <c r="BAX137" s="390"/>
      <c r="BAY137" s="391"/>
      <c r="BAZ137" s="392"/>
      <c r="BBA137" s="393"/>
      <c r="BBB137" s="394"/>
      <c r="BBC137" s="395"/>
      <c r="BBD137" s="389"/>
      <c r="BBE137" s="390"/>
      <c r="BBF137" s="391"/>
      <c r="BBG137" s="392"/>
      <c r="BBH137" s="393"/>
      <c r="BBI137" s="394"/>
      <c r="BBJ137" s="395"/>
      <c r="BBK137" s="389"/>
      <c r="BBL137" s="390"/>
      <c r="BBM137" s="391"/>
      <c r="BBN137" s="392"/>
      <c r="BBO137" s="393"/>
      <c r="BBP137" s="394"/>
      <c r="BBQ137" s="395"/>
      <c r="BBR137" s="389"/>
      <c r="BBS137" s="390"/>
      <c r="BBT137" s="391"/>
      <c r="BBU137" s="392"/>
      <c r="BBV137" s="393"/>
      <c r="BBW137" s="394"/>
      <c r="BBX137" s="395"/>
      <c r="BBY137" s="389"/>
      <c r="BBZ137" s="390"/>
      <c r="BCA137" s="391"/>
      <c r="BCB137" s="392"/>
      <c r="BCC137" s="393"/>
      <c r="BCD137" s="394"/>
      <c r="BCE137" s="395"/>
      <c r="BCF137" s="389"/>
      <c r="BCG137" s="390"/>
      <c r="BCH137" s="391"/>
      <c r="BCI137" s="392"/>
      <c r="BCJ137" s="393"/>
      <c r="BCK137" s="394"/>
      <c r="BCL137" s="395"/>
      <c r="BCM137" s="389"/>
      <c r="BCN137" s="390"/>
      <c r="BCO137" s="391"/>
      <c r="BCP137" s="392"/>
      <c r="BCQ137" s="393"/>
      <c r="BCR137" s="394"/>
      <c r="BCS137" s="395"/>
      <c r="BCT137" s="389"/>
      <c r="BCU137" s="390"/>
      <c r="BCV137" s="391"/>
      <c r="BCW137" s="392"/>
      <c r="BCX137" s="393"/>
      <c r="BCY137" s="394"/>
      <c r="BCZ137" s="395"/>
      <c r="BDA137" s="389"/>
      <c r="BDB137" s="390"/>
      <c r="BDC137" s="391"/>
      <c r="BDD137" s="392"/>
      <c r="BDE137" s="393"/>
      <c r="BDF137" s="394"/>
      <c r="BDG137" s="395"/>
      <c r="BDH137" s="389"/>
      <c r="BDI137" s="390"/>
      <c r="BDJ137" s="391"/>
      <c r="BDK137" s="392"/>
      <c r="BDL137" s="393"/>
      <c r="BDM137" s="394"/>
      <c r="BDN137" s="395"/>
      <c r="BDO137" s="389"/>
      <c r="BDP137" s="390"/>
      <c r="BDQ137" s="391"/>
      <c r="BDR137" s="392"/>
      <c r="BDS137" s="393"/>
      <c r="BDT137" s="394"/>
      <c r="BDU137" s="395"/>
      <c r="BDV137" s="389"/>
      <c r="BDW137" s="390"/>
      <c r="BDX137" s="391"/>
      <c r="BDY137" s="392"/>
      <c r="BDZ137" s="393"/>
      <c r="BEA137" s="394"/>
      <c r="BEB137" s="395"/>
      <c r="BEC137" s="389"/>
      <c r="BED137" s="390"/>
      <c r="BEE137" s="391"/>
      <c r="BEF137" s="392"/>
      <c r="BEG137" s="393"/>
      <c r="BEH137" s="394"/>
      <c r="BEI137" s="395"/>
      <c r="BEJ137" s="389"/>
      <c r="BEK137" s="390"/>
      <c r="BEL137" s="391"/>
      <c r="BEM137" s="392"/>
      <c r="BEN137" s="393"/>
      <c r="BEO137" s="394"/>
      <c r="BEP137" s="395"/>
      <c r="BEQ137" s="389"/>
      <c r="BER137" s="390"/>
      <c r="BES137" s="391"/>
      <c r="BET137" s="392"/>
      <c r="BEU137" s="393"/>
      <c r="BEV137" s="394"/>
      <c r="BEW137" s="395"/>
      <c r="BEX137" s="389"/>
      <c r="BEY137" s="390"/>
      <c r="BEZ137" s="391"/>
      <c r="BFA137" s="392"/>
      <c r="BFB137" s="393"/>
      <c r="BFC137" s="394"/>
      <c r="BFD137" s="395"/>
      <c r="BFE137" s="389"/>
      <c r="BFF137" s="390"/>
      <c r="BFG137" s="391"/>
      <c r="BFH137" s="392"/>
      <c r="BFI137" s="393"/>
      <c r="BFJ137" s="394"/>
      <c r="BFK137" s="395"/>
      <c r="BFL137" s="389"/>
      <c r="BFM137" s="390"/>
      <c r="BFN137" s="391"/>
      <c r="BFO137" s="392"/>
      <c r="BFP137" s="393"/>
      <c r="BFQ137" s="394"/>
      <c r="BFR137" s="395"/>
      <c r="BFS137" s="389"/>
      <c r="BFT137" s="390"/>
      <c r="BFU137" s="391"/>
      <c r="BFV137" s="392"/>
      <c r="BFW137" s="393"/>
      <c r="BFX137" s="394"/>
      <c r="BFY137" s="395"/>
      <c r="BFZ137" s="389"/>
      <c r="BGA137" s="390"/>
      <c r="BGB137" s="391"/>
      <c r="BGC137" s="392"/>
      <c r="BGD137" s="393"/>
      <c r="BGE137" s="394"/>
      <c r="BGF137" s="395"/>
      <c r="BGG137" s="389"/>
      <c r="BGH137" s="390"/>
      <c r="BGI137" s="391"/>
      <c r="BGJ137" s="392"/>
      <c r="BGK137" s="393"/>
      <c r="BGL137" s="394"/>
      <c r="BGM137" s="395"/>
      <c r="BGN137" s="389"/>
      <c r="BGO137" s="390"/>
      <c r="BGP137" s="391"/>
      <c r="BGQ137" s="392"/>
      <c r="BGR137" s="393"/>
      <c r="BGS137" s="394"/>
      <c r="BGT137" s="395"/>
      <c r="BGU137" s="389"/>
      <c r="BGV137" s="390"/>
      <c r="BGW137" s="391"/>
      <c r="BGX137" s="392"/>
      <c r="BGY137" s="393"/>
      <c r="BGZ137" s="394"/>
      <c r="BHA137" s="395"/>
      <c r="BHB137" s="389"/>
      <c r="BHC137" s="390"/>
      <c r="BHD137" s="391"/>
      <c r="BHE137" s="392"/>
      <c r="BHF137" s="393"/>
      <c r="BHG137" s="394"/>
      <c r="BHH137" s="395"/>
      <c r="BHI137" s="389"/>
      <c r="BHJ137" s="390"/>
      <c r="BHK137" s="391"/>
      <c r="BHL137" s="392"/>
      <c r="BHM137" s="393"/>
      <c r="BHN137" s="394"/>
      <c r="BHO137" s="395"/>
      <c r="BHP137" s="389"/>
      <c r="BHQ137" s="390"/>
      <c r="BHR137" s="391"/>
      <c r="BHS137" s="392"/>
      <c r="BHT137" s="393"/>
      <c r="BHU137" s="394"/>
      <c r="BHV137" s="395"/>
      <c r="BHW137" s="389"/>
      <c r="BHX137" s="390"/>
      <c r="BHY137" s="391"/>
      <c r="BHZ137" s="392"/>
      <c r="BIA137" s="393"/>
      <c r="BIB137" s="394"/>
      <c r="BIC137" s="395"/>
      <c r="BID137" s="389"/>
      <c r="BIE137" s="390"/>
      <c r="BIF137" s="391"/>
      <c r="BIG137" s="392"/>
      <c r="BIH137" s="393"/>
      <c r="BII137" s="394"/>
      <c r="BIJ137" s="395"/>
      <c r="BIK137" s="389"/>
      <c r="BIL137" s="390"/>
      <c r="BIM137" s="391"/>
      <c r="BIN137" s="392"/>
      <c r="BIO137" s="393"/>
      <c r="BIP137" s="394"/>
      <c r="BIQ137" s="395"/>
      <c r="BIR137" s="389"/>
      <c r="BIS137" s="390"/>
      <c r="BIT137" s="391"/>
      <c r="BIU137" s="392"/>
      <c r="BIV137" s="393"/>
      <c r="BIW137" s="394"/>
      <c r="BIX137" s="395"/>
      <c r="BIY137" s="389"/>
      <c r="BIZ137" s="390"/>
      <c r="BJA137" s="391"/>
      <c r="BJB137" s="392"/>
      <c r="BJC137" s="393"/>
      <c r="BJD137" s="394"/>
      <c r="BJE137" s="395"/>
      <c r="BJF137" s="389"/>
      <c r="BJG137" s="390"/>
      <c r="BJH137" s="391"/>
      <c r="BJI137" s="392"/>
      <c r="BJJ137" s="393"/>
      <c r="BJK137" s="394"/>
      <c r="BJL137" s="395"/>
      <c r="BJM137" s="389"/>
      <c r="BJN137" s="390"/>
      <c r="BJO137" s="391"/>
      <c r="BJP137" s="392"/>
      <c r="BJQ137" s="393"/>
      <c r="BJR137" s="394"/>
      <c r="BJS137" s="395"/>
      <c r="BJT137" s="389"/>
      <c r="BJU137" s="390"/>
      <c r="BJV137" s="391"/>
      <c r="BJW137" s="392"/>
      <c r="BJX137" s="393"/>
      <c r="BJY137" s="394"/>
      <c r="BJZ137" s="395"/>
      <c r="BKA137" s="389"/>
      <c r="BKB137" s="390"/>
      <c r="BKC137" s="391"/>
      <c r="BKD137" s="392"/>
      <c r="BKE137" s="393"/>
      <c r="BKF137" s="394"/>
      <c r="BKG137" s="395"/>
      <c r="BKH137" s="389"/>
      <c r="BKI137" s="390"/>
      <c r="BKJ137" s="391"/>
      <c r="BKK137" s="392"/>
      <c r="BKL137" s="393"/>
      <c r="BKM137" s="394"/>
      <c r="BKN137" s="395"/>
      <c r="BKO137" s="389"/>
      <c r="BKP137" s="390"/>
      <c r="BKQ137" s="391"/>
      <c r="BKR137" s="392"/>
      <c r="BKS137" s="393"/>
      <c r="BKT137" s="394"/>
      <c r="BKU137" s="395"/>
      <c r="BKV137" s="389"/>
      <c r="BKW137" s="390"/>
      <c r="BKX137" s="391"/>
      <c r="BKY137" s="392"/>
      <c r="BKZ137" s="393"/>
      <c r="BLA137" s="394"/>
      <c r="BLB137" s="395"/>
      <c r="BLC137" s="389"/>
      <c r="BLD137" s="390"/>
      <c r="BLE137" s="391"/>
      <c r="BLF137" s="392"/>
      <c r="BLG137" s="393"/>
      <c r="BLH137" s="394"/>
      <c r="BLI137" s="395"/>
      <c r="BLJ137" s="389"/>
      <c r="BLK137" s="390"/>
      <c r="BLL137" s="391"/>
      <c r="BLM137" s="392"/>
      <c r="BLN137" s="393"/>
      <c r="BLO137" s="394"/>
      <c r="BLP137" s="395"/>
      <c r="BLQ137" s="389"/>
      <c r="BLR137" s="390"/>
      <c r="BLS137" s="391"/>
      <c r="BLT137" s="392"/>
      <c r="BLU137" s="393"/>
      <c r="BLV137" s="394"/>
      <c r="BLW137" s="395"/>
      <c r="BLX137" s="389"/>
      <c r="BLY137" s="390"/>
      <c r="BLZ137" s="391"/>
      <c r="BMA137" s="392"/>
      <c r="BMB137" s="393"/>
      <c r="BMC137" s="394"/>
      <c r="BMD137" s="395"/>
      <c r="BME137" s="389"/>
      <c r="BMF137" s="390"/>
      <c r="BMG137" s="391"/>
      <c r="BMH137" s="392"/>
      <c r="BMI137" s="393"/>
      <c r="BMJ137" s="394"/>
      <c r="BMK137" s="395"/>
      <c r="BML137" s="389"/>
      <c r="BMM137" s="390"/>
      <c r="BMN137" s="391"/>
      <c r="BMO137" s="392"/>
      <c r="BMP137" s="393"/>
      <c r="BMQ137" s="394"/>
      <c r="BMR137" s="395"/>
      <c r="BMS137" s="389"/>
      <c r="BMT137" s="390"/>
      <c r="BMU137" s="391"/>
      <c r="BMV137" s="392"/>
      <c r="BMW137" s="393"/>
      <c r="BMX137" s="394"/>
      <c r="BMY137" s="395"/>
      <c r="BMZ137" s="389"/>
      <c r="BNA137" s="390"/>
      <c r="BNB137" s="391"/>
      <c r="BNC137" s="392"/>
      <c r="BND137" s="393"/>
      <c r="BNE137" s="394"/>
      <c r="BNF137" s="395"/>
      <c r="BNG137" s="389"/>
      <c r="BNH137" s="390"/>
      <c r="BNI137" s="391"/>
      <c r="BNJ137" s="392"/>
      <c r="BNK137" s="393"/>
      <c r="BNL137" s="394"/>
      <c r="BNM137" s="395"/>
      <c r="BNN137" s="389"/>
      <c r="BNO137" s="390"/>
      <c r="BNP137" s="391"/>
      <c r="BNQ137" s="392"/>
      <c r="BNR137" s="393"/>
      <c r="BNS137" s="394"/>
      <c r="BNT137" s="395"/>
      <c r="BNU137" s="389"/>
      <c r="BNV137" s="390"/>
      <c r="BNW137" s="391"/>
      <c r="BNX137" s="392"/>
      <c r="BNY137" s="393"/>
      <c r="BNZ137" s="394"/>
      <c r="BOA137" s="395"/>
      <c r="BOB137" s="389"/>
      <c r="BOC137" s="390"/>
      <c r="BOD137" s="391"/>
      <c r="BOE137" s="392"/>
      <c r="BOF137" s="393"/>
      <c r="BOG137" s="394"/>
      <c r="BOH137" s="395"/>
      <c r="BOI137" s="389"/>
      <c r="BOJ137" s="390"/>
      <c r="BOK137" s="391"/>
      <c r="BOL137" s="392"/>
      <c r="BOM137" s="393"/>
      <c r="BON137" s="394"/>
      <c r="BOO137" s="395"/>
      <c r="BOP137" s="389"/>
      <c r="BOQ137" s="390"/>
      <c r="BOR137" s="391"/>
      <c r="BOS137" s="392"/>
      <c r="BOT137" s="393"/>
      <c r="BOU137" s="394"/>
      <c r="BOV137" s="395"/>
      <c r="BOW137" s="389"/>
      <c r="BOX137" s="390"/>
      <c r="BOY137" s="391"/>
      <c r="BOZ137" s="392"/>
      <c r="BPA137" s="393"/>
      <c r="BPB137" s="394"/>
      <c r="BPC137" s="395"/>
      <c r="BPD137" s="389"/>
      <c r="BPE137" s="390"/>
      <c r="BPF137" s="391"/>
      <c r="BPG137" s="392"/>
      <c r="BPH137" s="393"/>
      <c r="BPI137" s="394"/>
      <c r="BPJ137" s="395"/>
      <c r="BPK137" s="389"/>
      <c r="BPL137" s="390"/>
      <c r="BPM137" s="391"/>
      <c r="BPN137" s="392"/>
      <c r="BPO137" s="393"/>
      <c r="BPP137" s="394"/>
      <c r="BPQ137" s="395"/>
      <c r="BPR137" s="389"/>
      <c r="BPS137" s="390"/>
      <c r="BPT137" s="391"/>
      <c r="BPU137" s="392"/>
      <c r="BPV137" s="393"/>
      <c r="BPW137" s="394"/>
      <c r="BPX137" s="395"/>
      <c r="BPY137" s="389"/>
      <c r="BPZ137" s="390"/>
      <c r="BQA137" s="391"/>
      <c r="BQB137" s="392"/>
      <c r="BQC137" s="393"/>
      <c r="BQD137" s="394"/>
      <c r="BQE137" s="395"/>
      <c r="BQF137" s="389"/>
      <c r="BQG137" s="390"/>
      <c r="BQH137" s="391"/>
      <c r="BQI137" s="392"/>
      <c r="BQJ137" s="393"/>
      <c r="BQK137" s="394"/>
      <c r="BQL137" s="395"/>
      <c r="BQM137" s="389"/>
      <c r="BQN137" s="390"/>
      <c r="BQO137" s="391"/>
      <c r="BQP137" s="392"/>
      <c r="BQQ137" s="393"/>
      <c r="BQR137" s="394"/>
      <c r="BQS137" s="395"/>
      <c r="BQT137" s="389"/>
      <c r="BQU137" s="390"/>
      <c r="BQV137" s="391"/>
      <c r="BQW137" s="392"/>
      <c r="BQX137" s="393"/>
      <c r="BQY137" s="394"/>
      <c r="BQZ137" s="395"/>
      <c r="BRA137" s="389"/>
      <c r="BRB137" s="390"/>
      <c r="BRC137" s="391"/>
      <c r="BRD137" s="392"/>
      <c r="BRE137" s="393"/>
      <c r="BRF137" s="394"/>
      <c r="BRG137" s="395"/>
      <c r="BRH137" s="389"/>
      <c r="BRI137" s="390"/>
      <c r="BRJ137" s="391"/>
      <c r="BRK137" s="392"/>
      <c r="BRL137" s="393"/>
      <c r="BRM137" s="394"/>
      <c r="BRN137" s="395"/>
      <c r="BRO137" s="389"/>
      <c r="BRP137" s="390"/>
      <c r="BRQ137" s="391"/>
      <c r="BRR137" s="392"/>
      <c r="BRS137" s="393"/>
      <c r="BRT137" s="394"/>
      <c r="BRU137" s="395"/>
      <c r="BRV137" s="389"/>
      <c r="BRW137" s="390"/>
      <c r="BRX137" s="391"/>
      <c r="BRY137" s="392"/>
      <c r="BRZ137" s="393"/>
      <c r="BSA137" s="394"/>
      <c r="BSB137" s="395"/>
      <c r="BSC137" s="389"/>
      <c r="BSD137" s="390"/>
      <c r="BSE137" s="391"/>
      <c r="BSF137" s="392"/>
      <c r="BSG137" s="393"/>
      <c r="BSH137" s="394"/>
      <c r="BSI137" s="395"/>
      <c r="BSJ137" s="389"/>
      <c r="BSK137" s="390"/>
      <c r="BSL137" s="391"/>
      <c r="BSM137" s="392"/>
      <c r="BSN137" s="393"/>
      <c r="BSO137" s="394"/>
      <c r="BSP137" s="395"/>
      <c r="BSQ137" s="389"/>
      <c r="BSR137" s="390"/>
      <c r="BSS137" s="391"/>
      <c r="BST137" s="392"/>
      <c r="BSU137" s="393"/>
      <c r="BSV137" s="394"/>
      <c r="BSW137" s="395"/>
      <c r="BSX137" s="389"/>
      <c r="BSY137" s="390"/>
      <c r="BSZ137" s="391"/>
      <c r="BTA137" s="392"/>
      <c r="BTB137" s="393"/>
      <c r="BTC137" s="394"/>
      <c r="BTD137" s="395"/>
      <c r="BTE137" s="389"/>
      <c r="BTF137" s="390"/>
      <c r="BTG137" s="391"/>
      <c r="BTH137" s="392"/>
      <c r="BTI137" s="393"/>
      <c r="BTJ137" s="394"/>
      <c r="BTK137" s="395"/>
      <c r="BTL137" s="389"/>
      <c r="BTM137" s="390"/>
      <c r="BTN137" s="391"/>
      <c r="BTO137" s="392"/>
      <c r="BTP137" s="393"/>
      <c r="BTQ137" s="394"/>
      <c r="BTR137" s="395"/>
      <c r="BTS137" s="389"/>
      <c r="BTT137" s="390"/>
      <c r="BTU137" s="391"/>
      <c r="BTV137" s="392"/>
      <c r="BTW137" s="393"/>
      <c r="BTX137" s="394"/>
      <c r="BTY137" s="395"/>
      <c r="BTZ137" s="389"/>
      <c r="BUA137" s="390"/>
      <c r="BUB137" s="391"/>
      <c r="BUC137" s="392"/>
      <c r="BUD137" s="393"/>
      <c r="BUE137" s="394"/>
      <c r="BUF137" s="395"/>
      <c r="BUG137" s="389"/>
      <c r="BUH137" s="390"/>
      <c r="BUI137" s="391"/>
      <c r="BUJ137" s="392"/>
      <c r="BUK137" s="393"/>
      <c r="BUL137" s="394"/>
      <c r="BUM137" s="395"/>
      <c r="BUN137" s="389"/>
      <c r="BUO137" s="390"/>
      <c r="BUP137" s="391"/>
      <c r="BUQ137" s="392"/>
      <c r="BUR137" s="393"/>
      <c r="BUS137" s="394"/>
      <c r="BUT137" s="395"/>
      <c r="BUU137" s="389"/>
      <c r="BUV137" s="390"/>
      <c r="BUW137" s="391"/>
      <c r="BUX137" s="392"/>
      <c r="BUY137" s="393"/>
      <c r="BUZ137" s="394"/>
      <c r="BVA137" s="395"/>
      <c r="BVB137" s="389"/>
      <c r="BVC137" s="390"/>
      <c r="BVD137" s="391"/>
      <c r="BVE137" s="392"/>
      <c r="BVF137" s="393"/>
      <c r="BVG137" s="394"/>
      <c r="BVH137" s="395"/>
      <c r="BVI137" s="389"/>
      <c r="BVJ137" s="390"/>
      <c r="BVK137" s="391"/>
      <c r="BVL137" s="392"/>
      <c r="BVM137" s="393"/>
      <c r="BVN137" s="394"/>
      <c r="BVO137" s="395"/>
      <c r="BVP137" s="389"/>
      <c r="BVQ137" s="390"/>
      <c r="BVR137" s="391"/>
      <c r="BVS137" s="392"/>
      <c r="BVT137" s="393"/>
      <c r="BVU137" s="394"/>
      <c r="BVV137" s="395"/>
      <c r="BVW137" s="389"/>
      <c r="BVX137" s="390"/>
      <c r="BVY137" s="391"/>
      <c r="BVZ137" s="392"/>
      <c r="BWA137" s="393"/>
      <c r="BWB137" s="394"/>
      <c r="BWC137" s="395"/>
      <c r="BWD137" s="389"/>
      <c r="BWE137" s="390"/>
      <c r="BWF137" s="391"/>
      <c r="BWG137" s="392"/>
      <c r="BWH137" s="393"/>
      <c r="BWI137" s="394"/>
      <c r="BWJ137" s="395"/>
      <c r="BWK137" s="389"/>
      <c r="BWL137" s="390"/>
      <c r="BWM137" s="391"/>
      <c r="BWN137" s="392"/>
      <c r="BWO137" s="393"/>
      <c r="BWP137" s="394"/>
      <c r="BWQ137" s="395"/>
      <c r="BWR137" s="389"/>
      <c r="BWS137" s="390"/>
      <c r="BWT137" s="391"/>
      <c r="BWU137" s="392"/>
      <c r="BWV137" s="393"/>
      <c r="BWW137" s="394"/>
      <c r="BWX137" s="395"/>
      <c r="BWY137" s="389"/>
      <c r="BWZ137" s="390"/>
      <c r="BXA137" s="391"/>
      <c r="BXB137" s="392"/>
      <c r="BXC137" s="393"/>
      <c r="BXD137" s="394"/>
      <c r="BXE137" s="395"/>
      <c r="BXF137" s="389"/>
      <c r="BXG137" s="390"/>
      <c r="BXH137" s="391"/>
      <c r="BXI137" s="392"/>
      <c r="BXJ137" s="393"/>
      <c r="BXK137" s="394"/>
      <c r="BXL137" s="395"/>
      <c r="BXM137" s="389"/>
      <c r="BXN137" s="390"/>
      <c r="BXO137" s="391"/>
      <c r="BXP137" s="392"/>
      <c r="BXQ137" s="393"/>
      <c r="BXR137" s="394"/>
      <c r="BXS137" s="395"/>
      <c r="BXT137" s="389"/>
      <c r="BXU137" s="390"/>
      <c r="BXV137" s="391"/>
      <c r="BXW137" s="392"/>
      <c r="BXX137" s="393"/>
      <c r="BXY137" s="394"/>
      <c r="BXZ137" s="395"/>
      <c r="BYA137" s="389"/>
      <c r="BYB137" s="390"/>
      <c r="BYC137" s="391"/>
      <c r="BYD137" s="392"/>
      <c r="BYE137" s="393"/>
      <c r="BYF137" s="394"/>
      <c r="BYG137" s="395"/>
      <c r="BYH137" s="389"/>
      <c r="BYI137" s="390"/>
      <c r="BYJ137" s="391"/>
      <c r="BYK137" s="392"/>
      <c r="BYL137" s="393"/>
      <c r="BYM137" s="394"/>
      <c r="BYN137" s="395"/>
      <c r="BYO137" s="389"/>
      <c r="BYP137" s="390"/>
      <c r="BYQ137" s="391"/>
      <c r="BYR137" s="392"/>
      <c r="BYS137" s="393"/>
      <c r="BYT137" s="394"/>
      <c r="BYU137" s="395"/>
      <c r="BYV137" s="389"/>
      <c r="BYW137" s="390"/>
      <c r="BYX137" s="391"/>
      <c r="BYY137" s="392"/>
      <c r="BYZ137" s="393"/>
      <c r="BZA137" s="394"/>
      <c r="BZB137" s="395"/>
      <c r="BZC137" s="389"/>
      <c r="BZD137" s="390"/>
      <c r="BZE137" s="391"/>
      <c r="BZF137" s="392"/>
      <c r="BZG137" s="393"/>
      <c r="BZH137" s="394"/>
      <c r="BZI137" s="395"/>
      <c r="BZJ137" s="389"/>
      <c r="BZK137" s="390"/>
      <c r="BZL137" s="391"/>
      <c r="BZM137" s="392"/>
      <c r="BZN137" s="393"/>
      <c r="BZO137" s="394"/>
      <c r="BZP137" s="395"/>
      <c r="BZQ137" s="389"/>
      <c r="BZR137" s="390"/>
      <c r="BZS137" s="391"/>
      <c r="BZT137" s="392"/>
      <c r="BZU137" s="393"/>
      <c r="BZV137" s="394"/>
      <c r="BZW137" s="395"/>
      <c r="BZX137" s="389"/>
      <c r="BZY137" s="390"/>
      <c r="BZZ137" s="391"/>
      <c r="CAA137" s="392"/>
      <c r="CAB137" s="393"/>
      <c r="CAC137" s="394"/>
      <c r="CAD137" s="395"/>
      <c r="CAE137" s="389"/>
      <c r="CAF137" s="390"/>
      <c r="CAG137" s="391"/>
      <c r="CAH137" s="392"/>
      <c r="CAI137" s="393"/>
      <c r="CAJ137" s="394"/>
      <c r="CAK137" s="395"/>
      <c r="CAL137" s="389"/>
      <c r="CAM137" s="390"/>
      <c r="CAN137" s="391"/>
      <c r="CAO137" s="392"/>
      <c r="CAP137" s="393"/>
      <c r="CAQ137" s="394"/>
      <c r="CAR137" s="395"/>
      <c r="CAS137" s="389"/>
      <c r="CAT137" s="390"/>
      <c r="CAU137" s="391"/>
      <c r="CAV137" s="392"/>
      <c r="CAW137" s="393"/>
      <c r="CAX137" s="394"/>
      <c r="CAY137" s="395"/>
      <c r="CAZ137" s="389"/>
      <c r="CBA137" s="390"/>
      <c r="CBB137" s="391"/>
      <c r="CBC137" s="392"/>
      <c r="CBD137" s="393"/>
      <c r="CBE137" s="394"/>
      <c r="CBF137" s="395"/>
      <c r="CBG137" s="389"/>
      <c r="CBH137" s="390"/>
      <c r="CBI137" s="391"/>
      <c r="CBJ137" s="392"/>
      <c r="CBK137" s="393"/>
      <c r="CBL137" s="394"/>
      <c r="CBM137" s="395"/>
      <c r="CBN137" s="389"/>
      <c r="CBO137" s="390"/>
      <c r="CBP137" s="391"/>
      <c r="CBQ137" s="392"/>
      <c r="CBR137" s="393"/>
      <c r="CBS137" s="394"/>
      <c r="CBT137" s="395"/>
      <c r="CBU137" s="389"/>
      <c r="CBV137" s="390"/>
      <c r="CBW137" s="391"/>
      <c r="CBX137" s="392"/>
      <c r="CBY137" s="393"/>
      <c r="CBZ137" s="394"/>
      <c r="CCA137" s="395"/>
      <c r="CCB137" s="389"/>
      <c r="CCC137" s="390"/>
      <c r="CCD137" s="391"/>
      <c r="CCE137" s="392"/>
      <c r="CCF137" s="393"/>
      <c r="CCG137" s="394"/>
      <c r="CCH137" s="395"/>
      <c r="CCI137" s="389"/>
      <c r="CCJ137" s="390"/>
      <c r="CCK137" s="391"/>
      <c r="CCL137" s="392"/>
      <c r="CCM137" s="393"/>
      <c r="CCN137" s="394"/>
      <c r="CCO137" s="395"/>
      <c r="CCP137" s="389"/>
      <c r="CCQ137" s="390"/>
      <c r="CCR137" s="391"/>
      <c r="CCS137" s="392"/>
      <c r="CCT137" s="393"/>
      <c r="CCU137" s="394"/>
      <c r="CCV137" s="395"/>
      <c r="CCW137" s="389"/>
      <c r="CCX137" s="390"/>
      <c r="CCY137" s="391"/>
      <c r="CCZ137" s="392"/>
      <c r="CDA137" s="393"/>
      <c r="CDB137" s="394"/>
      <c r="CDC137" s="395"/>
      <c r="CDD137" s="389"/>
      <c r="CDE137" s="390"/>
      <c r="CDF137" s="391"/>
      <c r="CDG137" s="392"/>
      <c r="CDH137" s="393"/>
      <c r="CDI137" s="394"/>
      <c r="CDJ137" s="395"/>
      <c r="CDK137" s="389"/>
      <c r="CDL137" s="390"/>
      <c r="CDM137" s="391"/>
      <c r="CDN137" s="392"/>
      <c r="CDO137" s="393"/>
      <c r="CDP137" s="394"/>
      <c r="CDQ137" s="395"/>
      <c r="CDR137" s="389"/>
      <c r="CDS137" s="390"/>
      <c r="CDT137" s="391"/>
      <c r="CDU137" s="392"/>
      <c r="CDV137" s="393"/>
      <c r="CDW137" s="394"/>
      <c r="CDX137" s="395"/>
      <c r="CDY137" s="389"/>
      <c r="CDZ137" s="390"/>
      <c r="CEA137" s="391"/>
      <c r="CEB137" s="392"/>
      <c r="CEC137" s="393"/>
      <c r="CED137" s="394"/>
      <c r="CEE137" s="395"/>
      <c r="CEF137" s="389"/>
      <c r="CEG137" s="390"/>
      <c r="CEH137" s="391"/>
      <c r="CEI137" s="392"/>
      <c r="CEJ137" s="393"/>
      <c r="CEK137" s="394"/>
      <c r="CEL137" s="395"/>
      <c r="CEM137" s="389"/>
      <c r="CEN137" s="390"/>
      <c r="CEO137" s="391"/>
      <c r="CEP137" s="392"/>
      <c r="CEQ137" s="393"/>
      <c r="CER137" s="394"/>
      <c r="CES137" s="395"/>
      <c r="CET137" s="389"/>
      <c r="CEU137" s="390"/>
      <c r="CEV137" s="391"/>
      <c r="CEW137" s="392"/>
      <c r="CEX137" s="393"/>
      <c r="CEY137" s="394"/>
      <c r="CEZ137" s="395"/>
      <c r="CFA137" s="389"/>
      <c r="CFB137" s="390"/>
      <c r="CFC137" s="391"/>
      <c r="CFD137" s="392"/>
      <c r="CFE137" s="393"/>
      <c r="CFF137" s="394"/>
      <c r="CFG137" s="395"/>
      <c r="CFH137" s="389"/>
      <c r="CFI137" s="390"/>
      <c r="CFJ137" s="391"/>
      <c r="CFK137" s="392"/>
      <c r="CFL137" s="393"/>
      <c r="CFM137" s="394"/>
      <c r="CFN137" s="395"/>
      <c r="CFO137" s="389"/>
      <c r="CFP137" s="390"/>
      <c r="CFQ137" s="391"/>
      <c r="CFR137" s="392"/>
      <c r="CFS137" s="393"/>
      <c r="CFT137" s="394"/>
      <c r="CFU137" s="395"/>
      <c r="CFV137" s="389"/>
      <c r="CFW137" s="390"/>
      <c r="CFX137" s="391"/>
      <c r="CFY137" s="392"/>
      <c r="CFZ137" s="393"/>
      <c r="CGA137" s="394"/>
      <c r="CGB137" s="395"/>
      <c r="CGC137" s="389"/>
      <c r="CGD137" s="390"/>
      <c r="CGE137" s="391"/>
      <c r="CGF137" s="392"/>
      <c r="CGG137" s="393"/>
      <c r="CGH137" s="394"/>
      <c r="CGI137" s="395"/>
      <c r="CGJ137" s="389"/>
      <c r="CGK137" s="390"/>
      <c r="CGL137" s="391"/>
      <c r="CGM137" s="392"/>
      <c r="CGN137" s="393"/>
      <c r="CGO137" s="394"/>
      <c r="CGP137" s="395"/>
      <c r="CGQ137" s="389"/>
      <c r="CGR137" s="390"/>
      <c r="CGS137" s="391"/>
      <c r="CGT137" s="392"/>
      <c r="CGU137" s="393"/>
      <c r="CGV137" s="394"/>
      <c r="CGW137" s="395"/>
      <c r="CGX137" s="389"/>
      <c r="CGY137" s="390"/>
      <c r="CGZ137" s="391"/>
      <c r="CHA137" s="392"/>
      <c r="CHB137" s="393"/>
      <c r="CHC137" s="394"/>
      <c r="CHD137" s="395"/>
      <c r="CHE137" s="389"/>
      <c r="CHF137" s="390"/>
      <c r="CHG137" s="391"/>
      <c r="CHH137" s="392"/>
      <c r="CHI137" s="393"/>
      <c r="CHJ137" s="394"/>
      <c r="CHK137" s="395"/>
      <c r="CHL137" s="389"/>
      <c r="CHM137" s="390"/>
      <c r="CHN137" s="391"/>
      <c r="CHO137" s="392"/>
      <c r="CHP137" s="393"/>
      <c r="CHQ137" s="394"/>
      <c r="CHR137" s="395"/>
      <c r="CHS137" s="389"/>
      <c r="CHT137" s="390"/>
      <c r="CHU137" s="391"/>
      <c r="CHV137" s="392"/>
      <c r="CHW137" s="393"/>
      <c r="CHX137" s="394"/>
      <c r="CHY137" s="395"/>
      <c r="CHZ137" s="389"/>
      <c r="CIA137" s="390"/>
      <c r="CIB137" s="391"/>
      <c r="CIC137" s="392"/>
      <c r="CID137" s="393"/>
      <c r="CIE137" s="394"/>
      <c r="CIF137" s="395"/>
      <c r="CIG137" s="389"/>
      <c r="CIH137" s="390"/>
      <c r="CII137" s="391"/>
      <c r="CIJ137" s="392"/>
      <c r="CIK137" s="393"/>
      <c r="CIL137" s="394"/>
      <c r="CIM137" s="395"/>
      <c r="CIN137" s="389"/>
      <c r="CIO137" s="390"/>
      <c r="CIP137" s="391"/>
      <c r="CIQ137" s="392"/>
      <c r="CIR137" s="393"/>
      <c r="CIS137" s="394"/>
      <c r="CIT137" s="395"/>
      <c r="CIU137" s="389"/>
      <c r="CIV137" s="390"/>
      <c r="CIW137" s="391"/>
      <c r="CIX137" s="392"/>
      <c r="CIY137" s="393"/>
      <c r="CIZ137" s="394"/>
      <c r="CJA137" s="395"/>
      <c r="CJB137" s="389"/>
      <c r="CJC137" s="390"/>
      <c r="CJD137" s="391"/>
      <c r="CJE137" s="392"/>
      <c r="CJF137" s="393"/>
      <c r="CJG137" s="394"/>
      <c r="CJH137" s="395"/>
      <c r="CJI137" s="389"/>
      <c r="CJJ137" s="390"/>
      <c r="CJK137" s="391"/>
      <c r="CJL137" s="392"/>
      <c r="CJM137" s="393"/>
      <c r="CJN137" s="394"/>
      <c r="CJO137" s="395"/>
      <c r="CJP137" s="389"/>
      <c r="CJQ137" s="390"/>
      <c r="CJR137" s="391"/>
      <c r="CJS137" s="392"/>
      <c r="CJT137" s="393"/>
      <c r="CJU137" s="394"/>
      <c r="CJV137" s="395"/>
      <c r="CJW137" s="389"/>
      <c r="CJX137" s="390"/>
      <c r="CJY137" s="391"/>
      <c r="CJZ137" s="392"/>
      <c r="CKA137" s="393"/>
      <c r="CKB137" s="394"/>
      <c r="CKC137" s="395"/>
      <c r="CKD137" s="389"/>
      <c r="CKE137" s="390"/>
      <c r="CKF137" s="391"/>
      <c r="CKG137" s="392"/>
      <c r="CKH137" s="393"/>
      <c r="CKI137" s="394"/>
      <c r="CKJ137" s="395"/>
      <c r="CKK137" s="389"/>
      <c r="CKL137" s="390"/>
      <c r="CKM137" s="391"/>
      <c r="CKN137" s="392"/>
      <c r="CKO137" s="393"/>
      <c r="CKP137" s="394"/>
      <c r="CKQ137" s="395"/>
      <c r="CKR137" s="389"/>
      <c r="CKS137" s="390"/>
      <c r="CKT137" s="391"/>
      <c r="CKU137" s="392"/>
      <c r="CKV137" s="393"/>
      <c r="CKW137" s="394"/>
      <c r="CKX137" s="395"/>
      <c r="CKY137" s="389"/>
      <c r="CKZ137" s="390"/>
      <c r="CLA137" s="391"/>
      <c r="CLB137" s="392"/>
      <c r="CLC137" s="393"/>
      <c r="CLD137" s="394"/>
      <c r="CLE137" s="395"/>
      <c r="CLF137" s="389"/>
      <c r="CLG137" s="390"/>
      <c r="CLH137" s="391"/>
      <c r="CLI137" s="392"/>
      <c r="CLJ137" s="393"/>
      <c r="CLK137" s="394"/>
      <c r="CLL137" s="395"/>
      <c r="CLM137" s="389"/>
      <c r="CLN137" s="390"/>
      <c r="CLO137" s="391"/>
      <c r="CLP137" s="392"/>
      <c r="CLQ137" s="393"/>
      <c r="CLR137" s="394"/>
      <c r="CLS137" s="395"/>
      <c r="CLT137" s="389"/>
      <c r="CLU137" s="390"/>
      <c r="CLV137" s="391"/>
      <c r="CLW137" s="392"/>
      <c r="CLX137" s="393"/>
      <c r="CLY137" s="394"/>
      <c r="CLZ137" s="395"/>
      <c r="CMA137" s="389"/>
      <c r="CMB137" s="390"/>
      <c r="CMC137" s="391"/>
      <c r="CMD137" s="392"/>
      <c r="CME137" s="393"/>
      <c r="CMF137" s="394"/>
      <c r="CMG137" s="395"/>
      <c r="CMH137" s="389"/>
      <c r="CMI137" s="390"/>
      <c r="CMJ137" s="391"/>
      <c r="CMK137" s="392"/>
      <c r="CML137" s="393"/>
      <c r="CMM137" s="394"/>
      <c r="CMN137" s="395"/>
      <c r="CMO137" s="389"/>
      <c r="CMP137" s="390"/>
      <c r="CMQ137" s="391"/>
      <c r="CMR137" s="392"/>
      <c r="CMS137" s="393"/>
      <c r="CMT137" s="394"/>
      <c r="CMU137" s="395"/>
      <c r="CMV137" s="389"/>
      <c r="CMW137" s="390"/>
      <c r="CMX137" s="391"/>
      <c r="CMY137" s="392"/>
      <c r="CMZ137" s="393"/>
      <c r="CNA137" s="394"/>
      <c r="CNB137" s="395"/>
      <c r="CNC137" s="389"/>
      <c r="CND137" s="390"/>
      <c r="CNE137" s="391"/>
      <c r="CNF137" s="392"/>
      <c r="CNG137" s="393"/>
      <c r="CNH137" s="394"/>
      <c r="CNI137" s="395"/>
      <c r="CNJ137" s="389"/>
      <c r="CNK137" s="390"/>
      <c r="CNL137" s="391"/>
      <c r="CNM137" s="392"/>
      <c r="CNN137" s="393"/>
      <c r="CNO137" s="394"/>
      <c r="CNP137" s="395"/>
      <c r="CNQ137" s="389"/>
      <c r="CNR137" s="390"/>
      <c r="CNS137" s="391"/>
      <c r="CNT137" s="392"/>
      <c r="CNU137" s="393"/>
      <c r="CNV137" s="394"/>
      <c r="CNW137" s="395"/>
      <c r="CNX137" s="389"/>
      <c r="CNY137" s="390"/>
      <c r="CNZ137" s="391"/>
      <c r="COA137" s="392"/>
      <c r="COB137" s="393"/>
      <c r="COC137" s="394"/>
      <c r="COD137" s="395"/>
      <c r="COE137" s="389"/>
      <c r="COF137" s="390"/>
      <c r="COG137" s="391"/>
      <c r="COH137" s="392"/>
      <c r="COI137" s="393"/>
      <c r="COJ137" s="394"/>
      <c r="COK137" s="395"/>
      <c r="COL137" s="389"/>
      <c r="COM137" s="390"/>
      <c r="CON137" s="391"/>
      <c r="COO137" s="392"/>
      <c r="COP137" s="393"/>
      <c r="COQ137" s="394"/>
      <c r="COR137" s="395"/>
      <c r="COS137" s="389"/>
      <c r="COT137" s="390"/>
      <c r="COU137" s="391"/>
      <c r="COV137" s="392"/>
      <c r="COW137" s="393"/>
      <c r="COX137" s="394"/>
      <c r="COY137" s="395"/>
      <c r="COZ137" s="389"/>
      <c r="CPA137" s="390"/>
      <c r="CPB137" s="391"/>
      <c r="CPC137" s="392"/>
      <c r="CPD137" s="393"/>
      <c r="CPE137" s="394"/>
      <c r="CPF137" s="395"/>
      <c r="CPG137" s="389"/>
      <c r="CPH137" s="390"/>
      <c r="CPI137" s="391"/>
      <c r="CPJ137" s="392"/>
      <c r="CPK137" s="393"/>
      <c r="CPL137" s="394"/>
      <c r="CPM137" s="395"/>
      <c r="CPN137" s="389"/>
      <c r="CPO137" s="390"/>
      <c r="CPP137" s="391"/>
      <c r="CPQ137" s="392"/>
      <c r="CPR137" s="393"/>
      <c r="CPS137" s="394"/>
      <c r="CPT137" s="395"/>
      <c r="CPU137" s="389"/>
      <c r="CPV137" s="390"/>
      <c r="CPW137" s="391"/>
      <c r="CPX137" s="392"/>
      <c r="CPY137" s="393"/>
      <c r="CPZ137" s="394"/>
      <c r="CQA137" s="395"/>
      <c r="CQB137" s="389"/>
      <c r="CQC137" s="390"/>
      <c r="CQD137" s="391"/>
      <c r="CQE137" s="392"/>
      <c r="CQF137" s="393"/>
      <c r="CQG137" s="394"/>
      <c r="CQH137" s="395"/>
      <c r="CQI137" s="389"/>
      <c r="CQJ137" s="390"/>
      <c r="CQK137" s="391"/>
      <c r="CQL137" s="392"/>
      <c r="CQM137" s="393"/>
      <c r="CQN137" s="394"/>
      <c r="CQO137" s="395"/>
      <c r="CQP137" s="389"/>
      <c r="CQQ137" s="390"/>
      <c r="CQR137" s="391"/>
      <c r="CQS137" s="392"/>
      <c r="CQT137" s="393"/>
      <c r="CQU137" s="394"/>
      <c r="CQV137" s="395"/>
      <c r="CQW137" s="389"/>
      <c r="CQX137" s="390"/>
      <c r="CQY137" s="391"/>
      <c r="CQZ137" s="392"/>
      <c r="CRA137" s="393"/>
      <c r="CRB137" s="394"/>
      <c r="CRC137" s="395"/>
      <c r="CRD137" s="389"/>
      <c r="CRE137" s="390"/>
      <c r="CRF137" s="391"/>
      <c r="CRG137" s="392"/>
      <c r="CRH137" s="393"/>
      <c r="CRI137" s="394"/>
      <c r="CRJ137" s="395"/>
      <c r="CRK137" s="389"/>
      <c r="CRL137" s="390"/>
      <c r="CRM137" s="391"/>
      <c r="CRN137" s="392"/>
      <c r="CRO137" s="393"/>
      <c r="CRP137" s="394"/>
      <c r="CRQ137" s="395"/>
      <c r="CRR137" s="389"/>
      <c r="CRS137" s="390"/>
      <c r="CRT137" s="391"/>
      <c r="CRU137" s="392"/>
      <c r="CRV137" s="393"/>
      <c r="CRW137" s="394"/>
      <c r="CRX137" s="395"/>
      <c r="CRY137" s="389"/>
      <c r="CRZ137" s="390"/>
      <c r="CSA137" s="391"/>
      <c r="CSB137" s="392"/>
      <c r="CSC137" s="393"/>
      <c r="CSD137" s="394"/>
      <c r="CSE137" s="395"/>
      <c r="CSF137" s="389"/>
      <c r="CSG137" s="390"/>
      <c r="CSH137" s="391"/>
      <c r="CSI137" s="392"/>
      <c r="CSJ137" s="393"/>
      <c r="CSK137" s="394"/>
      <c r="CSL137" s="395"/>
      <c r="CSM137" s="389"/>
      <c r="CSN137" s="390"/>
      <c r="CSO137" s="391"/>
      <c r="CSP137" s="392"/>
      <c r="CSQ137" s="393"/>
      <c r="CSR137" s="394"/>
      <c r="CSS137" s="395"/>
      <c r="CST137" s="389"/>
      <c r="CSU137" s="390"/>
      <c r="CSV137" s="391"/>
      <c r="CSW137" s="392"/>
      <c r="CSX137" s="393"/>
      <c r="CSY137" s="394"/>
      <c r="CSZ137" s="395"/>
      <c r="CTA137" s="389"/>
      <c r="CTB137" s="390"/>
      <c r="CTC137" s="391"/>
      <c r="CTD137" s="392"/>
      <c r="CTE137" s="393"/>
      <c r="CTF137" s="394"/>
      <c r="CTG137" s="395"/>
      <c r="CTH137" s="389"/>
      <c r="CTI137" s="390"/>
      <c r="CTJ137" s="391"/>
      <c r="CTK137" s="392"/>
      <c r="CTL137" s="393"/>
      <c r="CTM137" s="394"/>
      <c r="CTN137" s="395"/>
      <c r="CTO137" s="389"/>
      <c r="CTP137" s="390"/>
      <c r="CTQ137" s="391"/>
      <c r="CTR137" s="392"/>
      <c r="CTS137" s="393"/>
      <c r="CTT137" s="394"/>
      <c r="CTU137" s="395"/>
      <c r="CTV137" s="389"/>
      <c r="CTW137" s="390"/>
      <c r="CTX137" s="391"/>
      <c r="CTY137" s="392"/>
      <c r="CTZ137" s="393"/>
      <c r="CUA137" s="394"/>
      <c r="CUB137" s="395"/>
      <c r="CUC137" s="389"/>
      <c r="CUD137" s="390"/>
      <c r="CUE137" s="391"/>
      <c r="CUF137" s="392"/>
      <c r="CUG137" s="393"/>
      <c r="CUH137" s="394"/>
      <c r="CUI137" s="395"/>
      <c r="CUJ137" s="389"/>
      <c r="CUK137" s="390"/>
      <c r="CUL137" s="391"/>
      <c r="CUM137" s="392"/>
      <c r="CUN137" s="393"/>
      <c r="CUO137" s="394"/>
      <c r="CUP137" s="395"/>
      <c r="CUQ137" s="389"/>
      <c r="CUR137" s="390"/>
      <c r="CUS137" s="391"/>
      <c r="CUT137" s="392"/>
      <c r="CUU137" s="393"/>
      <c r="CUV137" s="394"/>
      <c r="CUW137" s="395"/>
      <c r="CUX137" s="389"/>
      <c r="CUY137" s="390"/>
      <c r="CUZ137" s="391"/>
      <c r="CVA137" s="392"/>
      <c r="CVB137" s="393"/>
      <c r="CVC137" s="394"/>
      <c r="CVD137" s="395"/>
      <c r="CVE137" s="389"/>
      <c r="CVF137" s="390"/>
      <c r="CVG137" s="391"/>
      <c r="CVH137" s="392"/>
      <c r="CVI137" s="393"/>
      <c r="CVJ137" s="394"/>
      <c r="CVK137" s="395"/>
      <c r="CVL137" s="389"/>
      <c r="CVM137" s="390"/>
      <c r="CVN137" s="391"/>
      <c r="CVO137" s="392"/>
      <c r="CVP137" s="393"/>
      <c r="CVQ137" s="394"/>
      <c r="CVR137" s="395"/>
      <c r="CVS137" s="389"/>
      <c r="CVT137" s="390"/>
      <c r="CVU137" s="391"/>
      <c r="CVV137" s="392"/>
      <c r="CVW137" s="393"/>
      <c r="CVX137" s="394"/>
      <c r="CVY137" s="395"/>
      <c r="CVZ137" s="389"/>
      <c r="CWA137" s="390"/>
      <c r="CWB137" s="391"/>
      <c r="CWC137" s="392"/>
      <c r="CWD137" s="393"/>
      <c r="CWE137" s="394"/>
      <c r="CWF137" s="395"/>
      <c r="CWG137" s="389"/>
      <c r="CWH137" s="390"/>
      <c r="CWI137" s="391"/>
      <c r="CWJ137" s="392"/>
      <c r="CWK137" s="393"/>
      <c r="CWL137" s="394"/>
      <c r="CWM137" s="395"/>
      <c r="CWN137" s="389"/>
      <c r="CWO137" s="390"/>
      <c r="CWP137" s="391"/>
      <c r="CWQ137" s="392"/>
      <c r="CWR137" s="393"/>
      <c r="CWS137" s="394"/>
      <c r="CWT137" s="395"/>
      <c r="CWU137" s="389"/>
      <c r="CWV137" s="390"/>
      <c r="CWW137" s="391"/>
      <c r="CWX137" s="392"/>
      <c r="CWY137" s="393"/>
      <c r="CWZ137" s="394"/>
      <c r="CXA137" s="395"/>
      <c r="CXB137" s="389"/>
      <c r="CXC137" s="390"/>
      <c r="CXD137" s="391"/>
      <c r="CXE137" s="392"/>
      <c r="CXF137" s="393"/>
      <c r="CXG137" s="394"/>
      <c r="CXH137" s="395"/>
      <c r="CXI137" s="389"/>
      <c r="CXJ137" s="390"/>
      <c r="CXK137" s="391"/>
      <c r="CXL137" s="392"/>
      <c r="CXM137" s="393"/>
      <c r="CXN137" s="394"/>
      <c r="CXO137" s="395"/>
      <c r="CXP137" s="389"/>
      <c r="CXQ137" s="390"/>
      <c r="CXR137" s="391"/>
      <c r="CXS137" s="392"/>
      <c r="CXT137" s="393"/>
      <c r="CXU137" s="394"/>
      <c r="CXV137" s="395"/>
      <c r="CXW137" s="389"/>
      <c r="CXX137" s="390"/>
      <c r="CXY137" s="391"/>
      <c r="CXZ137" s="392"/>
      <c r="CYA137" s="393"/>
      <c r="CYB137" s="394"/>
      <c r="CYC137" s="395"/>
      <c r="CYD137" s="389"/>
      <c r="CYE137" s="390"/>
      <c r="CYF137" s="391"/>
      <c r="CYG137" s="392"/>
      <c r="CYH137" s="393"/>
      <c r="CYI137" s="394"/>
      <c r="CYJ137" s="395"/>
      <c r="CYK137" s="389"/>
      <c r="CYL137" s="390"/>
      <c r="CYM137" s="391"/>
      <c r="CYN137" s="392"/>
      <c r="CYO137" s="393"/>
      <c r="CYP137" s="394"/>
      <c r="CYQ137" s="395"/>
      <c r="CYR137" s="389"/>
      <c r="CYS137" s="390"/>
      <c r="CYT137" s="391"/>
      <c r="CYU137" s="392"/>
      <c r="CYV137" s="393"/>
      <c r="CYW137" s="394"/>
      <c r="CYX137" s="395"/>
      <c r="CYY137" s="389"/>
      <c r="CYZ137" s="390"/>
      <c r="CZA137" s="391"/>
      <c r="CZB137" s="392"/>
      <c r="CZC137" s="393"/>
      <c r="CZD137" s="394"/>
      <c r="CZE137" s="395"/>
      <c r="CZF137" s="389"/>
      <c r="CZG137" s="390"/>
      <c r="CZH137" s="391"/>
      <c r="CZI137" s="392"/>
      <c r="CZJ137" s="393"/>
      <c r="CZK137" s="394"/>
      <c r="CZL137" s="395"/>
      <c r="CZM137" s="389"/>
      <c r="CZN137" s="390"/>
      <c r="CZO137" s="391"/>
      <c r="CZP137" s="392"/>
      <c r="CZQ137" s="393"/>
      <c r="CZR137" s="394"/>
      <c r="CZS137" s="395"/>
      <c r="CZT137" s="389"/>
      <c r="CZU137" s="390"/>
      <c r="CZV137" s="391"/>
      <c r="CZW137" s="392"/>
      <c r="CZX137" s="393"/>
      <c r="CZY137" s="394"/>
      <c r="CZZ137" s="395"/>
      <c r="DAA137" s="389"/>
      <c r="DAB137" s="390"/>
      <c r="DAC137" s="391"/>
      <c r="DAD137" s="392"/>
      <c r="DAE137" s="393"/>
      <c r="DAF137" s="394"/>
      <c r="DAG137" s="395"/>
      <c r="DAH137" s="389"/>
      <c r="DAI137" s="390"/>
      <c r="DAJ137" s="391"/>
      <c r="DAK137" s="392"/>
      <c r="DAL137" s="393"/>
      <c r="DAM137" s="394"/>
      <c r="DAN137" s="395"/>
      <c r="DAO137" s="389"/>
      <c r="DAP137" s="390"/>
      <c r="DAQ137" s="391"/>
      <c r="DAR137" s="392"/>
      <c r="DAS137" s="393"/>
      <c r="DAT137" s="394"/>
      <c r="DAU137" s="395"/>
      <c r="DAV137" s="389"/>
      <c r="DAW137" s="390"/>
      <c r="DAX137" s="391"/>
      <c r="DAY137" s="392"/>
      <c r="DAZ137" s="393"/>
      <c r="DBA137" s="394"/>
      <c r="DBB137" s="395"/>
      <c r="DBC137" s="389"/>
      <c r="DBD137" s="390"/>
      <c r="DBE137" s="391"/>
      <c r="DBF137" s="392"/>
      <c r="DBG137" s="393"/>
      <c r="DBH137" s="394"/>
      <c r="DBI137" s="395"/>
      <c r="DBJ137" s="389"/>
      <c r="DBK137" s="390"/>
      <c r="DBL137" s="391"/>
      <c r="DBM137" s="392"/>
      <c r="DBN137" s="393"/>
      <c r="DBO137" s="394"/>
      <c r="DBP137" s="395"/>
      <c r="DBQ137" s="389"/>
      <c r="DBR137" s="390"/>
      <c r="DBS137" s="391"/>
      <c r="DBT137" s="392"/>
      <c r="DBU137" s="393"/>
      <c r="DBV137" s="394"/>
      <c r="DBW137" s="395"/>
      <c r="DBX137" s="389"/>
      <c r="DBY137" s="390"/>
      <c r="DBZ137" s="391"/>
      <c r="DCA137" s="392"/>
      <c r="DCB137" s="393"/>
      <c r="DCC137" s="394"/>
      <c r="DCD137" s="395"/>
      <c r="DCE137" s="389"/>
      <c r="DCF137" s="390"/>
      <c r="DCG137" s="391"/>
      <c r="DCH137" s="392"/>
      <c r="DCI137" s="393"/>
      <c r="DCJ137" s="394"/>
      <c r="DCK137" s="395"/>
      <c r="DCL137" s="389"/>
      <c r="DCM137" s="390"/>
      <c r="DCN137" s="391"/>
      <c r="DCO137" s="392"/>
      <c r="DCP137" s="393"/>
      <c r="DCQ137" s="394"/>
      <c r="DCR137" s="395"/>
      <c r="DCS137" s="389"/>
      <c r="DCT137" s="390"/>
      <c r="DCU137" s="391"/>
      <c r="DCV137" s="392"/>
      <c r="DCW137" s="393"/>
      <c r="DCX137" s="394"/>
      <c r="DCY137" s="395"/>
      <c r="DCZ137" s="389"/>
      <c r="DDA137" s="390"/>
      <c r="DDB137" s="391"/>
      <c r="DDC137" s="392"/>
      <c r="DDD137" s="393"/>
      <c r="DDE137" s="394"/>
      <c r="DDF137" s="395"/>
      <c r="DDG137" s="389"/>
      <c r="DDH137" s="390"/>
      <c r="DDI137" s="391"/>
      <c r="DDJ137" s="392"/>
      <c r="DDK137" s="393"/>
      <c r="DDL137" s="394"/>
      <c r="DDM137" s="395"/>
      <c r="DDN137" s="389"/>
      <c r="DDO137" s="390"/>
      <c r="DDP137" s="391"/>
      <c r="DDQ137" s="392"/>
      <c r="DDR137" s="393"/>
      <c r="DDS137" s="394"/>
      <c r="DDT137" s="395"/>
      <c r="DDU137" s="389"/>
      <c r="DDV137" s="390"/>
      <c r="DDW137" s="391"/>
      <c r="DDX137" s="392"/>
      <c r="DDY137" s="393"/>
      <c r="DDZ137" s="394"/>
      <c r="DEA137" s="395"/>
      <c r="DEB137" s="389"/>
      <c r="DEC137" s="390"/>
      <c r="DED137" s="391"/>
      <c r="DEE137" s="392"/>
      <c r="DEF137" s="393"/>
      <c r="DEG137" s="394"/>
      <c r="DEH137" s="395"/>
      <c r="DEI137" s="389"/>
      <c r="DEJ137" s="390"/>
      <c r="DEK137" s="391"/>
      <c r="DEL137" s="392"/>
      <c r="DEM137" s="393"/>
      <c r="DEN137" s="394"/>
      <c r="DEO137" s="395"/>
      <c r="DEP137" s="389"/>
      <c r="DEQ137" s="390"/>
      <c r="DER137" s="391"/>
      <c r="DES137" s="392"/>
      <c r="DET137" s="393"/>
      <c r="DEU137" s="394"/>
      <c r="DEV137" s="395"/>
      <c r="DEW137" s="389"/>
      <c r="DEX137" s="390"/>
      <c r="DEY137" s="391"/>
      <c r="DEZ137" s="392"/>
      <c r="DFA137" s="393"/>
      <c r="DFB137" s="394"/>
      <c r="DFC137" s="395"/>
      <c r="DFD137" s="389"/>
      <c r="DFE137" s="390"/>
      <c r="DFF137" s="391"/>
      <c r="DFG137" s="392"/>
      <c r="DFH137" s="393"/>
      <c r="DFI137" s="394"/>
      <c r="DFJ137" s="395"/>
      <c r="DFK137" s="389"/>
      <c r="DFL137" s="390"/>
      <c r="DFM137" s="391"/>
      <c r="DFN137" s="392"/>
      <c r="DFO137" s="393"/>
      <c r="DFP137" s="394"/>
      <c r="DFQ137" s="395"/>
      <c r="DFR137" s="389"/>
      <c r="DFS137" s="390"/>
      <c r="DFT137" s="391"/>
      <c r="DFU137" s="392"/>
      <c r="DFV137" s="393"/>
      <c r="DFW137" s="394"/>
      <c r="DFX137" s="395"/>
      <c r="DFY137" s="389"/>
      <c r="DFZ137" s="390"/>
      <c r="DGA137" s="391"/>
      <c r="DGB137" s="392"/>
      <c r="DGC137" s="393"/>
      <c r="DGD137" s="394"/>
      <c r="DGE137" s="395"/>
      <c r="DGF137" s="389"/>
      <c r="DGG137" s="390"/>
      <c r="DGH137" s="391"/>
      <c r="DGI137" s="392"/>
      <c r="DGJ137" s="393"/>
      <c r="DGK137" s="394"/>
      <c r="DGL137" s="395"/>
      <c r="DGM137" s="389"/>
      <c r="DGN137" s="390"/>
      <c r="DGO137" s="391"/>
      <c r="DGP137" s="392"/>
      <c r="DGQ137" s="393"/>
      <c r="DGR137" s="394"/>
      <c r="DGS137" s="395"/>
      <c r="DGT137" s="389"/>
      <c r="DGU137" s="390"/>
      <c r="DGV137" s="391"/>
      <c r="DGW137" s="392"/>
      <c r="DGX137" s="393"/>
      <c r="DGY137" s="394"/>
      <c r="DGZ137" s="395"/>
      <c r="DHA137" s="389"/>
      <c r="DHB137" s="390"/>
      <c r="DHC137" s="391"/>
      <c r="DHD137" s="392"/>
      <c r="DHE137" s="393"/>
      <c r="DHF137" s="394"/>
      <c r="DHG137" s="395"/>
      <c r="DHH137" s="389"/>
      <c r="DHI137" s="390"/>
      <c r="DHJ137" s="391"/>
      <c r="DHK137" s="392"/>
      <c r="DHL137" s="393"/>
      <c r="DHM137" s="394"/>
      <c r="DHN137" s="395"/>
      <c r="DHO137" s="389"/>
      <c r="DHP137" s="390"/>
      <c r="DHQ137" s="391"/>
      <c r="DHR137" s="392"/>
      <c r="DHS137" s="393"/>
      <c r="DHT137" s="394"/>
      <c r="DHU137" s="395"/>
      <c r="DHV137" s="389"/>
      <c r="DHW137" s="390"/>
      <c r="DHX137" s="391"/>
      <c r="DHY137" s="392"/>
      <c r="DHZ137" s="393"/>
      <c r="DIA137" s="394"/>
      <c r="DIB137" s="395"/>
      <c r="DIC137" s="389"/>
      <c r="DID137" s="390"/>
      <c r="DIE137" s="391"/>
      <c r="DIF137" s="392"/>
      <c r="DIG137" s="393"/>
      <c r="DIH137" s="394"/>
      <c r="DII137" s="395"/>
      <c r="DIJ137" s="389"/>
      <c r="DIK137" s="390"/>
      <c r="DIL137" s="391"/>
      <c r="DIM137" s="392"/>
      <c r="DIN137" s="393"/>
      <c r="DIO137" s="394"/>
      <c r="DIP137" s="395"/>
      <c r="DIQ137" s="389"/>
      <c r="DIR137" s="390"/>
      <c r="DIS137" s="391"/>
      <c r="DIT137" s="392"/>
      <c r="DIU137" s="393"/>
      <c r="DIV137" s="394"/>
      <c r="DIW137" s="395"/>
      <c r="DIX137" s="389"/>
      <c r="DIY137" s="390"/>
      <c r="DIZ137" s="391"/>
      <c r="DJA137" s="392"/>
      <c r="DJB137" s="393"/>
      <c r="DJC137" s="394"/>
      <c r="DJD137" s="395"/>
      <c r="DJE137" s="389"/>
      <c r="DJF137" s="390"/>
      <c r="DJG137" s="391"/>
      <c r="DJH137" s="392"/>
      <c r="DJI137" s="393"/>
      <c r="DJJ137" s="394"/>
      <c r="DJK137" s="395"/>
      <c r="DJL137" s="389"/>
      <c r="DJM137" s="390"/>
      <c r="DJN137" s="391"/>
      <c r="DJO137" s="392"/>
      <c r="DJP137" s="393"/>
      <c r="DJQ137" s="394"/>
      <c r="DJR137" s="395"/>
      <c r="DJS137" s="389"/>
      <c r="DJT137" s="390"/>
      <c r="DJU137" s="391"/>
      <c r="DJV137" s="392"/>
      <c r="DJW137" s="393"/>
      <c r="DJX137" s="394"/>
      <c r="DJY137" s="395"/>
      <c r="DJZ137" s="389"/>
      <c r="DKA137" s="390"/>
      <c r="DKB137" s="391"/>
      <c r="DKC137" s="392"/>
      <c r="DKD137" s="393"/>
      <c r="DKE137" s="394"/>
      <c r="DKF137" s="395"/>
      <c r="DKG137" s="389"/>
      <c r="DKH137" s="390"/>
      <c r="DKI137" s="391"/>
      <c r="DKJ137" s="392"/>
      <c r="DKK137" s="393"/>
      <c r="DKL137" s="394"/>
      <c r="DKM137" s="395"/>
      <c r="DKN137" s="389"/>
      <c r="DKO137" s="390"/>
      <c r="DKP137" s="391"/>
      <c r="DKQ137" s="392"/>
      <c r="DKR137" s="393"/>
      <c r="DKS137" s="394"/>
      <c r="DKT137" s="395"/>
      <c r="DKU137" s="389"/>
      <c r="DKV137" s="390"/>
      <c r="DKW137" s="391"/>
      <c r="DKX137" s="392"/>
      <c r="DKY137" s="393"/>
      <c r="DKZ137" s="394"/>
      <c r="DLA137" s="395"/>
      <c r="DLB137" s="389"/>
      <c r="DLC137" s="390"/>
      <c r="DLD137" s="391"/>
      <c r="DLE137" s="392"/>
      <c r="DLF137" s="393"/>
      <c r="DLG137" s="394"/>
      <c r="DLH137" s="395"/>
      <c r="DLI137" s="389"/>
      <c r="DLJ137" s="390"/>
      <c r="DLK137" s="391"/>
      <c r="DLL137" s="392"/>
      <c r="DLM137" s="393"/>
      <c r="DLN137" s="394"/>
      <c r="DLO137" s="395"/>
      <c r="DLP137" s="389"/>
      <c r="DLQ137" s="390"/>
      <c r="DLR137" s="391"/>
      <c r="DLS137" s="392"/>
      <c r="DLT137" s="393"/>
      <c r="DLU137" s="394"/>
      <c r="DLV137" s="395"/>
      <c r="DLW137" s="389"/>
      <c r="DLX137" s="390"/>
      <c r="DLY137" s="391"/>
      <c r="DLZ137" s="392"/>
      <c r="DMA137" s="393"/>
      <c r="DMB137" s="394"/>
      <c r="DMC137" s="395"/>
      <c r="DMD137" s="389"/>
      <c r="DME137" s="390"/>
      <c r="DMF137" s="391"/>
      <c r="DMG137" s="392"/>
      <c r="DMH137" s="393"/>
      <c r="DMI137" s="394"/>
      <c r="DMJ137" s="395"/>
      <c r="DMK137" s="389"/>
      <c r="DML137" s="390"/>
      <c r="DMM137" s="391"/>
      <c r="DMN137" s="392"/>
      <c r="DMO137" s="393"/>
      <c r="DMP137" s="394"/>
      <c r="DMQ137" s="395"/>
      <c r="DMR137" s="389"/>
      <c r="DMS137" s="390"/>
      <c r="DMT137" s="391"/>
      <c r="DMU137" s="392"/>
      <c r="DMV137" s="393"/>
      <c r="DMW137" s="394"/>
      <c r="DMX137" s="395"/>
      <c r="DMY137" s="389"/>
      <c r="DMZ137" s="390"/>
      <c r="DNA137" s="391"/>
      <c r="DNB137" s="392"/>
      <c r="DNC137" s="393"/>
      <c r="DND137" s="394"/>
      <c r="DNE137" s="395"/>
      <c r="DNF137" s="389"/>
      <c r="DNG137" s="390"/>
      <c r="DNH137" s="391"/>
      <c r="DNI137" s="392"/>
      <c r="DNJ137" s="393"/>
      <c r="DNK137" s="394"/>
      <c r="DNL137" s="395"/>
      <c r="DNM137" s="389"/>
      <c r="DNN137" s="390"/>
      <c r="DNO137" s="391"/>
      <c r="DNP137" s="392"/>
      <c r="DNQ137" s="393"/>
      <c r="DNR137" s="394"/>
      <c r="DNS137" s="395"/>
      <c r="DNT137" s="389"/>
      <c r="DNU137" s="390"/>
      <c r="DNV137" s="391"/>
      <c r="DNW137" s="392"/>
      <c r="DNX137" s="393"/>
      <c r="DNY137" s="394"/>
      <c r="DNZ137" s="395"/>
      <c r="DOA137" s="389"/>
      <c r="DOB137" s="390"/>
      <c r="DOC137" s="391"/>
      <c r="DOD137" s="392"/>
      <c r="DOE137" s="393"/>
      <c r="DOF137" s="394"/>
      <c r="DOG137" s="395"/>
      <c r="DOH137" s="389"/>
      <c r="DOI137" s="390"/>
      <c r="DOJ137" s="391"/>
      <c r="DOK137" s="392"/>
      <c r="DOL137" s="393"/>
      <c r="DOM137" s="394"/>
      <c r="DON137" s="395"/>
      <c r="DOO137" s="389"/>
      <c r="DOP137" s="390"/>
      <c r="DOQ137" s="391"/>
      <c r="DOR137" s="392"/>
      <c r="DOS137" s="393"/>
      <c r="DOT137" s="394"/>
      <c r="DOU137" s="395"/>
      <c r="DOV137" s="389"/>
      <c r="DOW137" s="390"/>
      <c r="DOX137" s="391"/>
      <c r="DOY137" s="392"/>
      <c r="DOZ137" s="393"/>
      <c r="DPA137" s="394"/>
      <c r="DPB137" s="395"/>
      <c r="DPC137" s="389"/>
      <c r="DPD137" s="390"/>
      <c r="DPE137" s="391"/>
      <c r="DPF137" s="392"/>
      <c r="DPG137" s="393"/>
      <c r="DPH137" s="394"/>
      <c r="DPI137" s="395"/>
      <c r="DPJ137" s="389"/>
      <c r="DPK137" s="390"/>
      <c r="DPL137" s="391"/>
      <c r="DPM137" s="392"/>
      <c r="DPN137" s="393"/>
      <c r="DPO137" s="394"/>
      <c r="DPP137" s="395"/>
      <c r="DPQ137" s="389"/>
      <c r="DPR137" s="390"/>
      <c r="DPS137" s="391"/>
      <c r="DPT137" s="392"/>
      <c r="DPU137" s="393"/>
      <c r="DPV137" s="394"/>
      <c r="DPW137" s="395"/>
      <c r="DPX137" s="389"/>
      <c r="DPY137" s="390"/>
      <c r="DPZ137" s="391"/>
      <c r="DQA137" s="392"/>
      <c r="DQB137" s="393"/>
      <c r="DQC137" s="394"/>
      <c r="DQD137" s="395"/>
      <c r="DQE137" s="389"/>
      <c r="DQF137" s="390"/>
      <c r="DQG137" s="391"/>
      <c r="DQH137" s="392"/>
      <c r="DQI137" s="393"/>
      <c r="DQJ137" s="394"/>
      <c r="DQK137" s="395"/>
      <c r="DQL137" s="389"/>
      <c r="DQM137" s="390"/>
      <c r="DQN137" s="391"/>
      <c r="DQO137" s="392"/>
      <c r="DQP137" s="393"/>
      <c r="DQQ137" s="394"/>
      <c r="DQR137" s="395"/>
      <c r="DQS137" s="389"/>
      <c r="DQT137" s="390"/>
      <c r="DQU137" s="391"/>
      <c r="DQV137" s="392"/>
      <c r="DQW137" s="393"/>
      <c r="DQX137" s="394"/>
      <c r="DQY137" s="395"/>
      <c r="DQZ137" s="389"/>
      <c r="DRA137" s="390"/>
      <c r="DRB137" s="391"/>
      <c r="DRC137" s="392"/>
      <c r="DRD137" s="393"/>
      <c r="DRE137" s="394"/>
      <c r="DRF137" s="395"/>
      <c r="DRG137" s="389"/>
      <c r="DRH137" s="390"/>
      <c r="DRI137" s="391"/>
      <c r="DRJ137" s="392"/>
      <c r="DRK137" s="393"/>
      <c r="DRL137" s="394"/>
      <c r="DRM137" s="395"/>
      <c r="DRN137" s="389"/>
      <c r="DRO137" s="390"/>
      <c r="DRP137" s="391"/>
      <c r="DRQ137" s="392"/>
      <c r="DRR137" s="393"/>
      <c r="DRS137" s="394"/>
      <c r="DRT137" s="395"/>
      <c r="DRU137" s="389"/>
      <c r="DRV137" s="390"/>
      <c r="DRW137" s="391"/>
      <c r="DRX137" s="392"/>
      <c r="DRY137" s="393"/>
      <c r="DRZ137" s="394"/>
      <c r="DSA137" s="395"/>
      <c r="DSB137" s="389"/>
      <c r="DSC137" s="390"/>
      <c r="DSD137" s="391"/>
      <c r="DSE137" s="392"/>
      <c r="DSF137" s="393"/>
      <c r="DSG137" s="394"/>
      <c r="DSH137" s="395"/>
      <c r="DSI137" s="389"/>
      <c r="DSJ137" s="390"/>
      <c r="DSK137" s="391"/>
      <c r="DSL137" s="392"/>
      <c r="DSM137" s="393"/>
      <c r="DSN137" s="394"/>
      <c r="DSO137" s="395"/>
      <c r="DSP137" s="389"/>
      <c r="DSQ137" s="390"/>
      <c r="DSR137" s="391"/>
      <c r="DSS137" s="392"/>
      <c r="DST137" s="393"/>
      <c r="DSU137" s="394"/>
      <c r="DSV137" s="395"/>
      <c r="DSW137" s="389"/>
      <c r="DSX137" s="390"/>
      <c r="DSY137" s="391"/>
      <c r="DSZ137" s="392"/>
      <c r="DTA137" s="393"/>
      <c r="DTB137" s="394"/>
      <c r="DTC137" s="395"/>
      <c r="DTD137" s="389"/>
      <c r="DTE137" s="390"/>
      <c r="DTF137" s="391"/>
      <c r="DTG137" s="392"/>
      <c r="DTH137" s="393"/>
      <c r="DTI137" s="394"/>
      <c r="DTJ137" s="395"/>
      <c r="DTK137" s="389"/>
      <c r="DTL137" s="390"/>
      <c r="DTM137" s="391"/>
      <c r="DTN137" s="392"/>
      <c r="DTO137" s="393"/>
      <c r="DTP137" s="394"/>
      <c r="DTQ137" s="395"/>
      <c r="DTR137" s="389"/>
      <c r="DTS137" s="390"/>
      <c r="DTT137" s="391"/>
      <c r="DTU137" s="392"/>
      <c r="DTV137" s="393"/>
      <c r="DTW137" s="394"/>
      <c r="DTX137" s="395"/>
      <c r="DTY137" s="389"/>
      <c r="DTZ137" s="390"/>
      <c r="DUA137" s="391"/>
      <c r="DUB137" s="392"/>
      <c r="DUC137" s="393"/>
      <c r="DUD137" s="394"/>
      <c r="DUE137" s="395"/>
      <c r="DUF137" s="389"/>
      <c r="DUG137" s="390"/>
      <c r="DUH137" s="391"/>
      <c r="DUI137" s="392"/>
      <c r="DUJ137" s="393"/>
      <c r="DUK137" s="394"/>
      <c r="DUL137" s="395"/>
      <c r="DUM137" s="389"/>
      <c r="DUN137" s="390"/>
      <c r="DUO137" s="391"/>
      <c r="DUP137" s="392"/>
      <c r="DUQ137" s="393"/>
      <c r="DUR137" s="394"/>
      <c r="DUS137" s="395"/>
      <c r="DUT137" s="389"/>
      <c r="DUU137" s="390"/>
      <c r="DUV137" s="391"/>
      <c r="DUW137" s="392"/>
      <c r="DUX137" s="393"/>
      <c r="DUY137" s="394"/>
      <c r="DUZ137" s="395"/>
      <c r="DVA137" s="389"/>
      <c r="DVB137" s="390"/>
      <c r="DVC137" s="391"/>
      <c r="DVD137" s="392"/>
      <c r="DVE137" s="393"/>
      <c r="DVF137" s="394"/>
      <c r="DVG137" s="395"/>
      <c r="DVH137" s="389"/>
      <c r="DVI137" s="390"/>
      <c r="DVJ137" s="391"/>
      <c r="DVK137" s="392"/>
      <c r="DVL137" s="393"/>
      <c r="DVM137" s="394"/>
      <c r="DVN137" s="395"/>
      <c r="DVO137" s="389"/>
      <c r="DVP137" s="390"/>
      <c r="DVQ137" s="391"/>
      <c r="DVR137" s="392"/>
      <c r="DVS137" s="393"/>
      <c r="DVT137" s="394"/>
      <c r="DVU137" s="395"/>
      <c r="DVV137" s="389"/>
      <c r="DVW137" s="390"/>
      <c r="DVX137" s="391"/>
      <c r="DVY137" s="392"/>
      <c r="DVZ137" s="393"/>
      <c r="DWA137" s="394"/>
      <c r="DWB137" s="395"/>
      <c r="DWC137" s="389"/>
      <c r="DWD137" s="390"/>
      <c r="DWE137" s="391"/>
      <c r="DWF137" s="392"/>
      <c r="DWG137" s="393"/>
      <c r="DWH137" s="394"/>
      <c r="DWI137" s="395"/>
      <c r="DWJ137" s="389"/>
      <c r="DWK137" s="390"/>
      <c r="DWL137" s="391"/>
      <c r="DWM137" s="392"/>
      <c r="DWN137" s="393"/>
      <c r="DWO137" s="394"/>
      <c r="DWP137" s="395"/>
      <c r="DWQ137" s="389"/>
      <c r="DWR137" s="390"/>
      <c r="DWS137" s="391"/>
      <c r="DWT137" s="392"/>
      <c r="DWU137" s="393"/>
      <c r="DWV137" s="394"/>
      <c r="DWW137" s="395"/>
      <c r="DWX137" s="389"/>
      <c r="DWY137" s="390"/>
      <c r="DWZ137" s="391"/>
      <c r="DXA137" s="392"/>
      <c r="DXB137" s="393"/>
      <c r="DXC137" s="394"/>
      <c r="DXD137" s="395"/>
      <c r="DXE137" s="389"/>
      <c r="DXF137" s="390"/>
      <c r="DXG137" s="391"/>
      <c r="DXH137" s="392"/>
      <c r="DXI137" s="393"/>
      <c r="DXJ137" s="394"/>
      <c r="DXK137" s="395"/>
      <c r="DXL137" s="389"/>
      <c r="DXM137" s="390"/>
      <c r="DXN137" s="391"/>
      <c r="DXO137" s="392"/>
      <c r="DXP137" s="393"/>
      <c r="DXQ137" s="394"/>
      <c r="DXR137" s="395"/>
      <c r="DXS137" s="389"/>
      <c r="DXT137" s="390"/>
      <c r="DXU137" s="391"/>
      <c r="DXV137" s="392"/>
      <c r="DXW137" s="393"/>
      <c r="DXX137" s="394"/>
      <c r="DXY137" s="395"/>
      <c r="DXZ137" s="389"/>
      <c r="DYA137" s="390"/>
      <c r="DYB137" s="391"/>
      <c r="DYC137" s="392"/>
      <c r="DYD137" s="393"/>
      <c r="DYE137" s="394"/>
      <c r="DYF137" s="395"/>
      <c r="DYG137" s="389"/>
      <c r="DYH137" s="390"/>
      <c r="DYI137" s="391"/>
      <c r="DYJ137" s="392"/>
      <c r="DYK137" s="393"/>
      <c r="DYL137" s="394"/>
      <c r="DYM137" s="395"/>
      <c r="DYN137" s="389"/>
      <c r="DYO137" s="390"/>
      <c r="DYP137" s="391"/>
      <c r="DYQ137" s="392"/>
      <c r="DYR137" s="393"/>
      <c r="DYS137" s="394"/>
      <c r="DYT137" s="395"/>
      <c r="DYU137" s="389"/>
      <c r="DYV137" s="390"/>
      <c r="DYW137" s="391"/>
      <c r="DYX137" s="392"/>
      <c r="DYY137" s="393"/>
      <c r="DYZ137" s="394"/>
      <c r="DZA137" s="395"/>
      <c r="DZB137" s="389"/>
      <c r="DZC137" s="390"/>
      <c r="DZD137" s="391"/>
      <c r="DZE137" s="392"/>
      <c r="DZF137" s="393"/>
      <c r="DZG137" s="394"/>
      <c r="DZH137" s="395"/>
      <c r="DZI137" s="389"/>
      <c r="DZJ137" s="390"/>
      <c r="DZK137" s="391"/>
      <c r="DZL137" s="392"/>
      <c r="DZM137" s="393"/>
      <c r="DZN137" s="394"/>
      <c r="DZO137" s="395"/>
      <c r="DZP137" s="389"/>
      <c r="DZQ137" s="390"/>
      <c r="DZR137" s="391"/>
      <c r="DZS137" s="392"/>
      <c r="DZT137" s="393"/>
      <c r="DZU137" s="394"/>
      <c r="DZV137" s="395"/>
      <c r="DZW137" s="389"/>
      <c r="DZX137" s="390"/>
      <c r="DZY137" s="391"/>
      <c r="DZZ137" s="392"/>
      <c r="EAA137" s="393"/>
      <c r="EAB137" s="394"/>
      <c r="EAC137" s="395"/>
      <c r="EAD137" s="389"/>
      <c r="EAE137" s="390"/>
      <c r="EAF137" s="391"/>
      <c r="EAG137" s="392"/>
      <c r="EAH137" s="393"/>
      <c r="EAI137" s="394"/>
      <c r="EAJ137" s="395"/>
      <c r="EAK137" s="389"/>
      <c r="EAL137" s="390"/>
      <c r="EAM137" s="391"/>
      <c r="EAN137" s="392"/>
      <c r="EAO137" s="393"/>
      <c r="EAP137" s="394"/>
      <c r="EAQ137" s="395"/>
      <c r="EAR137" s="389"/>
      <c r="EAS137" s="390"/>
      <c r="EAT137" s="391"/>
      <c r="EAU137" s="392"/>
      <c r="EAV137" s="393"/>
      <c r="EAW137" s="394"/>
      <c r="EAX137" s="395"/>
      <c r="EAY137" s="389"/>
      <c r="EAZ137" s="390"/>
      <c r="EBA137" s="391"/>
      <c r="EBB137" s="392"/>
      <c r="EBC137" s="393"/>
      <c r="EBD137" s="394"/>
      <c r="EBE137" s="395"/>
      <c r="EBF137" s="389"/>
      <c r="EBG137" s="390"/>
      <c r="EBH137" s="391"/>
      <c r="EBI137" s="392"/>
      <c r="EBJ137" s="393"/>
      <c r="EBK137" s="394"/>
      <c r="EBL137" s="395"/>
      <c r="EBM137" s="389"/>
      <c r="EBN137" s="390"/>
      <c r="EBO137" s="391"/>
      <c r="EBP137" s="392"/>
      <c r="EBQ137" s="393"/>
      <c r="EBR137" s="394"/>
      <c r="EBS137" s="395"/>
      <c r="EBT137" s="389"/>
      <c r="EBU137" s="390"/>
      <c r="EBV137" s="391"/>
      <c r="EBW137" s="392"/>
      <c r="EBX137" s="393"/>
      <c r="EBY137" s="394"/>
      <c r="EBZ137" s="395"/>
      <c r="ECA137" s="389"/>
      <c r="ECB137" s="390"/>
      <c r="ECC137" s="391"/>
      <c r="ECD137" s="392"/>
      <c r="ECE137" s="393"/>
      <c r="ECF137" s="394"/>
      <c r="ECG137" s="395"/>
      <c r="ECH137" s="389"/>
      <c r="ECI137" s="390"/>
      <c r="ECJ137" s="391"/>
      <c r="ECK137" s="392"/>
      <c r="ECL137" s="393"/>
      <c r="ECM137" s="394"/>
      <c r="ECN137" s="395"/>
      <c r="ECO137" s="389"/>
      <c r="ECP137" s="390"/>
      <c r="ECQ137" s="391"/>
      <c r="ECR137" s="392"/>
      <c r="ECS137" s="393"/>
      <c r="ECT137" s="394"/>
      <c r="ECU137" s="395"/>
      <c r="ECV137" s="389"/>
      <c r="ECW137" s="390"/>
      <c r="ECX137" s="391"/>
      <c r="ECY137" s="392"/>
      <c r="ECZ137" s="393"/>
      <c r="EDA137" s="394"/>
      <c r="EDB137" s="395"/>
      <c r="EDC137" s="389"/>
      <c r="EDD137" s="390"/>
      <c r="EDE137" s="391"/>
      <c r="EDF137" s="392"/>
      <c r="EDG137" s="393"/>
      <c r="EDH137" s="394"/>
      <c r="EDI137" s="395"/>
      <c r="EDJ137" s="389"/>
      <c r="EDK137" s="390"/>
      <c r="EDL137" s="391"/>
      <c r="EDM137" s="392"/>
      <c r="EDN137" s="393"/>
      <c r="EDO137" s="394"/>
      <c r="EDP137" s="395"/>
      <c r="EDQ137" s="389"/>
      <c r="EDR137" s="390"/>
      <c r="EDS137" s="391"/>
      <c r="EDT137" s="392"/>
      <c r="EDU137" s="393"/>
      <c r="EDV137" s="394"/>
      <c r="EDW137" s="395"/>
      <c r="EDX137" s="389"/>
      <c r="EDY137" s="390"/>
      <c r="EDZ137" s="391"/>
      <c r="EEA137" s="392"/>
      <c r="EEB137" s="393"/>
      <c r="EEC137" s="394"/>
      <c r="EED137" s="395"/>
      <c r="EEE137" s="389"/>
      <c r="EEF137" s="390"/>
      <c r="EEG137" s="391"/>
      <c r="EEH137" s="392"/>
      <c r="EEI137" s="393"/>
      <c r="EEJ137" s="394"/>
      <c r="EEK137" s="395"/>
      <c r="EEL137" s="389"/>
      <c r="EEM137" s="390"/>
      <c r="EEN137" s="391"/>
      <c r="EEO137" s="392"/>
      <c r="EEP137" s="393"/>
      <c r="EEQ137" s="394"/>
      <c r="EER137" s="395"/>
      <c r="EES137" s="389"/>
      <c r="EET137" s="390"/>
      <c r="EEU137" s="391"/>
      <c r="EEV137" s="392"/>
      <c r="EEW137" s="393"/>
      <c r="EEX137" s="394"/>
      <c r="EEY137" s="395"/>
      <c r="EEZ137" s="389"/>
      <c r="EFA137" s="390"/>
      <c r="EFB137" s="391"/>
      <c r="EFC137" s="392"/>
      <c r="EFD137" s="393"/>
      <c r="EFE137" s="394"/>
      <c r="EFF137" s="395"/>
      <c r="EFG137" s="389"/>
      <c r="EFH137" s="390"/>
      <c r="EFI137" s="391"/>
      <c r="EFJ137" s="392"/>
      <c r="EFK137" s="393"/>
      <c r="EFL137" s="394"/>
      <c r="EFM137" s="395"/>
      <c r="EFN137" s="389"/>
      <c r="EFO137" s="390"/>
      <c r="EFP137" s="391"/>
      <c r="EFQ137" s="392"/>
      <c r="EFR137" s="393"/>
      <c r="EFS137" s="394"/>
      <c r="EFT137" s="395"/>
      <c r="EFU137" s="389"/>
      <c r="EFV137" s="390"/>
      <c r="EFW137" s="391"/>
      <c r="EFX137" s="392"/>
      <c r="EFY137" s="393"/>
      <c r="EFZ137" s="394"/>
      <c r="EGA137" s="395"/>
      <c r="EGB137" s="389"/>
      <c r="EGC137" s="390"/>
      <c r="EGD137" s="391"/>
      <c r="EGE137" s="392"/>
      <c r="EGF137" s="393"/>
      <c r="EGG137" s="394"/>
      <c r="EGH137" s="395"/>
      <c r="EGI137" s="389"/>
      <c r="EGJ137" s="390"/>
      <c r="EGK137" s="391"/>
      <c r="EGL137" s="392"/>
      <c r="EGM137" s="393"/>
      <c r="EGN137" s="394"/>
      <c r="EGO137" s="395"/>
      <c r="EGP137" s="389"/>
      <c r="EGQ137" s="390"/>
      <c r="EGR137" s="391"/>
      <c r="EGS137" s="392"/>
      <c r="EGT137" s="393"/>
      <c r="EGU137" s="394"/>
      <c r="EGV137" s="395"/>
      <c r="EGW137" s="389"/>
      <c r="EGX137" s="390"/>
      <c r="EGY137" s="391"/>
      <c r="EGZ137" s="392"/>
      <c r="EHA137" s="393"/>
      <c r="EHB137" s="394"/>
      <c r="EHC137" s="395"/>
      <c r="EHD137" s="389"/>
      <c r="EHE137" s="390"/>
      <c r="EHF137" s="391"/>
      <c r="EHG137" s="392"/>
      <c r="EHH137" s="393"/>
      <c r="EHI137" s="394"/>
      <c r="EHJ137" s="395"/>
      <c r="EHK137" s="389"/>
      <c r="EHL137" s="390"/>
      <c r="EHM137" s="391"/>
      <c r="EHN137" s="392"/>
      <c r="EHO137" s="393"/>
      <c r="EHP137" s="394"/>
      <c r="EHQ137" s="395"/>
      <c r="EHR137" s="389"/>
      <c r="EHS137" s="390"/>
      <c r="EHT137" s="391"/>
      <c r="EHU137" s="392"/>
      <c r="EHV137" s="393"/>
      <c r="EHW137" s="394"/>
      <c r="EHX137" s="395"/>
      <c r="EHY137" s="389"/>
      <c r="EHZ137" s="390"/>
      <c r="EIA137" s="391"/>
      <c r="EIB137" s="392"/>
      <c r="EIC137" s="393"/>
      <c r="EID137" s="394"/>
      <c r="EIE137" s="395"/>
      <c r="EIF137" s="389"/>
      <c r="EIG137" s="390"/>
      <c r="EIH137" s="391"/>
      <c r="EII137" s="392"/>
      <c r="EIJ137" s="393"/>
      <c r="EIK137" s="394"/>
      <c r="EIL137" s="395"/>
      <c r="EIM137" s="389"/>
      <c r="EIN137" s="390"/>
      <c r="EIO137" s="391"/>
      <c r="EIP137" s="392"/>
      <c r="EIQ137" s="393"/>
      <c r="EIR137" s="394"/>
      <c r="EIS137" s="395"/>
      <c r="EIT137" s="389"/>
      <c r="EIU137" s="390"/>
      <c r="EIV137" s="391"/>
      <c r="EIW137" s="392"/>
      <c r="EIX137" s="393"/>
      <c r="EIY137" s="394"/>
      <c r="EIZ137" s="395"/>
      <c r="EJA137" s="389"/>
      <c r="EJB137" s="390"/>
      <c r="EJC137" s="391"/>
      <c r="EJD137" s="392"/>
      <c r="EJE137" s="393"/>
      <c r="EJF137" s="394"/>
      <c r="EJG137" s="395"/>
      <c r="EJH137" s="389"/>
      <c r="EJI137" s="390"/>
      <c r="EJJ137" s="391"/>
      <c r="EJK137" s="392"/>
      <c r="EJL137" s="393"/>
      <c r="EJM137" s="394"/>
      <c r="EJN137" s="395"/>
      <c r="EJO137" s="389"/>
      <c r="EJP137" s="390"/>
      <c r="EJQ137" s="391"/>
      <c r="EJR137" s="392"/>
      <c r="EJS137" s="393"/>
      <c r="EJT137" s="394"/>
      <c r="EJU137" s="395"/>
      <c r="EJV137" s="389"/>
      <c r="EJW137" s="390"/>
      <c r="EJX137" s="391"/>
      <c r="EJY137" s="392"/>
      <c r="EJZ137" s="393"/>
      <c r="EKA137" s="394"/>
      <c r="EKB137" s="395"/>
      <c r="EKC137" s="389"/>
      <c r="EKD137" s="390"/>
      <c r="EKE137" s="391"/>
      <c r="EKF137" s="392"/>
      <c r="EKG137" s="393"/>
      <c r="EKH137" s="394"/>
      <c r="EKI137" s="395"/>
      <c r="EKJ137" s="389"/>
      <c r="EKK137" s="390"/>
      <c r="EKL137" s="391"/>
      <c r="EKM137" s="392"/>
      <c r="EKN137" s="393"/>
      <c r="EKO137" s="394"/>
      <c r="EKP137" s="395"/>
      <c r="EKQ137" s="389"/>
      <c r="EKR137" s="390"/>
      <c r="EKS137" s="391"/>
      <c r="EKT137" s="392"/>
      <c r="EKU137" s="393"/>
      <c r="EKV137" s="394"/>
      <c r="EKW137" s="395"/>
      <c r="EKX137" s="389"/>
      <c r="EKY137" s="390"/>
      <c r="EKZ137" s="391"/>
      <c r="ELA137" s="392"/>
      <c r="ELB137" s="393"/>
      <c r="ELC137" s="394"/>
      <c r="ELD137" s="395"/>
      <c r="ELE137" s="389"/>
      <c r="ELF137" s="390"/>
      <c r="ELG137" s="391"/>
      <c r="ELH137" s="392"/>
      <c r="ELI137" s="393"/>
      <c r="ELJ137" s="394"/>
      <c r="ELK137" s="395"/>
      <c r="ELL137" s="389"/>
      <c r="ELM137" s="390"/>
      <c r="ELN137" s="391"/>
      <c r="ELO137" s="392"/>
      <c r="ELP137" s="393"/>
      <c r="ELQ137" s="394"/>
      <c r="ELR137" s="395"/>
      <c r="ELS137" s="389"/>
      <c r="ELT137" s="390"/>
      <c r="ELU137" s="391"/>
      <c r="ELV137" s="392"/>
      <c r="ELW137" s="393"/>
      <c r="ELX137" s="394"/>
      <c r="ELY137" s="395"/>
      <c r="ELZ137" s="389"/>
      <c r="EMA137" s="390"/>
      <c r="EMB137" s="391"/>
      <c r="EMC137" s="392"/>
      <c r="EMD137" s="393"/>
      <c r="EME137" s="394"/>
      <c r="EMF137" s="395"/>
      <c r="EMG137" s="389"/>
      <c r="EMH137" s="390"/>
      <c r="EMI137" s="391"/>
      <c r="EMJ137" s="392"/>
      <c r="EMK137" s="393"/>
      <c r="EML137" s="394"/>
      <c r="EMM137" s="395"/>
      <c r="EMN137" s="389"/>
      <c r="EMO137" s="390"/>
      <c r="EMP137" s="391"/>
      <c r="EMQ137" s="392"/>
      <c r="EMR137" s="393"/>
      <c r="EMS137" s="394"/>
      <c r="EMT137" s="395"/>
      <c r="EMU137" s="389"/>
      <c r="EMV137" s="390"/>
      <c r="EMW137" s="391"/>
      <c r="EMX137" s="392"/>
      <c r="EMY137" s="393"/>
      <c r="EMZ137" s="394"/>
      <c r="ENA137" s="395"/>
      <c r="ENB137" s="389"/>
      <c r="ENC137" s="390"/>
      <c r="END137" s="391"/>
      <c r="ENE137" s="392"/>
      <c r="ENF137" s="393"/>
      <c r="ENG137" s="394"/>
      <c r="ENH137" s="395"/>
      <c r="ENI137" s="389"/>
      <c r="ENJ137" s="390"/>
      <c r="ENK137" s="391"/>
      <c r="ENL137" s="392"/>
      <c r="ENM137" s="393"/>
      <c r="ENN137" s="394"/>
      <c r="ENO137" s="395"/>
      <c r="ENP137" s="389"/>
      <c r="ENQ137" s="390"/>
      <c r="ENR137" s="391"/>
      <c r="ENS137" s="392"/>
      <c r="ENT137" s="393"/>
      <c r="ENU137" s="394"/>
      <c r="ENV137" s="395"/>
      <c r="ENW137" s="389"/>
      <c r="ENX137" s="390"/>
      <c r="ENY137" s="391"/>
      <c r="ENZ137" s="392"/>
      <c r="EOA137" s="393"/>
      <c r="EOB137" s="394"/>
      <c r="EOC137" s="395"/>
      <c r="EOD137" s="389"/>
      <c r="EOE137" s="390"/>
      <c r="EOF137" s="391"/>
      <c r="EOG137" s="392"/>
      <c r="EOH137" s="393"/>
      <c r="EOI137" s="394"/>
      <c r="EOJ137" s="395"/>
      <c r="EOK137" s="389"/>
      <c r="EOL137" s="390"/>
      <c r="EOM137" s="391"/>
      <c r="EON137" s="392"/>
      <c r="EOO137" s="393"/>
      <c r="EOP137" s="394"/>
      <c r="EOQ137" s="395"/>
      <c r="EOR137" s="389"/>
      <c r="EOS137" s="390"/>
      <c r="EOT137" s="391"/>
      <c r="EOU137" s="392"/>
      <c r="EOV137" s="393"/>
      <c r="EOW137" s="394"/>
      <c r="EOX137" s="395"/>
      <c r="EOY137" s="389"/>
      <c r="EOZ137" s="390"/>
      <c r="EPA137" s="391"/>
      <c r="EPB137" s="392"/>
      <c r="EPC137" s="393"/>
      <c r="EPD137" s="394"/>
      <c r="EPE137" s="395"/>
      <c r="EPF137" s="389"/>
      <c r="EPG137" s="390"/>
      <c r="EPH137" s="391"/>
      <c r="EPI137" s="392"/>
      <c r="EPJ137" s="393"/>
      <c r="EPK137" s="394"/>
      <c r="EPL137" s="395"/>
      <c r="EPM137" s="389"/>
      <c r="EPN137" s="390"/>
      <c r="EPO137" s="391"/>
      <c r="EPP137" s="392"/>
      <c r="EPQ137" s="393"/>
      <c r="EPR137" s="394"/>
      <c r="EPS137" s="395"/>
      <c r="EPT137" s="389"/>
      <c r="EPU137" s="390"/>
      <c r="EPV137" s="391"/>
      <c r="EPW137" s="392"/>
      <c r="EPX137" s="393"/>
      <c r="EPY137" s="394"/>
      <c r="EPZ137" s="395"/>
      <c r="EQA137" s="389"/>
      <c r="EQB137" s="390"/>
      <c r="EQC137" s="391"/>
      <c r="EQD137" s="392"/>
      <c r="EQE137" s="393"/>
      <c r="EQF137" s="394"/>
      <c r="EQG137" s="395"/>
      <c r="EQH137" s="389"/>
      <c r="EQI137" s="390"/>
      <c r="EQJ137" s="391"/>
      <c r="EQK137" s="392"/>
      <c r="EQL137" s="393"/>
      <c r="EQM137" s="394"/>
      <c r="EQN137" s="395"/>
      <c r="EQO137" s="389"/>
      <c r="EQP137" s="390"/>
      <c r="EQQ137" s="391"/>
      <c r="EQR137" s="392"/>
      <c r="EQS137" s="393"/>
      <c r="EQT137" s="394"/>
      <c r="EQU137" s="395"/>
      <c r="EQV137" s="389"/>
      <c r="EQW137" s="390"/>
      <c r="EQX137" s="391"/>
      <c r="EQY137" s="392"/>
      <c r="EQZ137" s="393"/>
      <c r="ERA137" s="394"/>
      <c r="ERB137" s="395"/>
      <c r="ERC137" s="389"/>
      <c r="ERD137" s="390"/>
      <c r="ERE137" s="391"/>
      <c r="ERF137" s="392"/>
      <c r="ERG137" s="393"/>
      <c r="ERH137" s="394"/>
      <c r="ERI137" s="395"/>
      <c r="ERJ137" s="389"/>
      <c r="ERK137" s="390"/>
      <c r="ERL137" s="391"/>
      <c r="ERM137" s="392"/>
      <c r="ERN137" s="393"/>
      <c r="ERO137" s="394"/>
      <c r="ERP137" s="395"/>
      <c r="ERQ137" s="389"/>
      <c r="ERR137" s="390"/>
      <c r="ERS137" s="391"/>
      <c r="ERT137" s="392"/>
      <c r="ERU137" s="393"/>
      <c r="ERV137" s="394"/>
      <c r="ERW137" s="395"/>
      <c r="ERX137" s="389"/>
      <c r="ERY137" s="390"/>
      <c r="ERZ137" s="391"/>
      <c r="ESA137" s="392"/>
      <c r="ESB137" s="393"/>
      <c r="ESC137" s="394"/>
      <c r="ESD137" s="395"/>
      <c r="ESE137" s="389"/>
      <c r="ESF137" s="390"/>
      <c r="ESG137" s="391"/>
      <c r="ESH137" s="392"/>
      <c r="ESI137" s="393"/>
      <c r="ESJ137" s="394"/>
      <c r="ESK137" s="395"/>
      <c r="ESL137" s="389"/>
      <c r="ESM137" s="390"/>
      <c r="ESN137" s="391"/>
      <c r="ESO137" s="392"/>
      <c r="ESP137" s="393"/>
      <c r="ESQ137" s="394"/>
      <c r="ESR137" s="395"/>
      <c r="ESS137" s="389"/>
      <c r="EST137" s="390"/>
      <c r="ESU137" s="391"/>
      <c r="ESV137" s="392"/>
      <c r="ESW137" s="393"/>
      <c r="ESX137" s="394"/>
      <c r="ESY137" s="395"/>
      <c r="ESZ137" s="389"/>
      <c r="ETA137" s="390"/>
      <c r="ETB137" s="391"/>
      <c r="ETC137" s="392"/>
      <c r="ETD137" s="393"/>
      <c r="ETE137" s="394"/>
      <c r="ETF137" s="395"/>
      <c r="ETG137" s="389"/>
      <c r="ETH137" s="390"/>
      <c r="ETI137" s="391"/>
      <c r="ETJ137" s="392"/>
      <c r="ETK137" s="393"/>
      <c r="ETL137" s="394"/>
      <c r="ETM137" s="395"/>
      <c r="ETN137" s="389"/>
      <c r="ETO137" s="390"/>
      <c r="ETP137" s="391"/>
      <c r="ETQ137" s="392"/>
      <c r="ETR137" s="393"/>
      <c r="ETS137" s="394"/>
      <c r="ETT137" s="395"/>
      <c r="ETU137" s="389"/>
      <c r="ETV137" s="390"/>
      <c r="ETW137" s="391"/>
      <c r="ETX137" s="392"/>
      <c r="ETY137" s="393"/>
      <c r="ETZ137" s="394"/>
      <c r="EUA137" s="395"/>
      <c r="EUB137" s="389"/>
      <c r="EUC137" s="390"/>
      <c r="EUD137" s="391"/>
      <c r="EUE137" s="392"/>
      <c r="EUF137" s="393"/>
      <c r="EUG137" s="394"/>
      <c r="EUH137" s="395"/>
      <c r="EUI137" s="389"/>
      <c r="EUJ137" s="390"/>
      <c r="EUK137" s="391"/>
      <c r="EUL137" s="392"/>
      <c r="EUM137" s="393"/>
      <c r="EUN137" s="394"/>
      <c r="EUO137" s="395"/>
      <c r="EUP137" s="389"/>
      <c r="EUQ137" s="390"/>
      <c r="EUR137" s="391"/>
      <c r="EUS137" s="392"/>
      <c r="EUT137" s="393"/>
      <c r="EUU137" s="394"/>
      <c r="EUV137" s="395"/>
      <c r="EUW137" s="389"/>
      <c r="EUX137" s="390"/>
      <c r="EUY137" s="391"/>
      <c r="EUZ137" s="392"/>
      <c r="EVA137" s="393"/>
      <c r="EVB137" s="394"/>
      <c r="EVC137" s="395"/>
      <c r="EVD137" s="389"/>
      <c r="EVE137" s="390"/>
      <c r="EVF137" s="391"/>
      <c r="EVG137" s="392"/>
      <c r="EVH137" s="393"/>
      <c r="EVI137" s="394"/>
      <c r="EVJ137" s="395"/>
      <c r="EVK137" s="389"/>
      <c r="EVL137" s="390"/>
      <c r="EVM137" s="391"/>
      <c r="EVN137" s="392"/>
      <c r="EVO137" s="393"/>
      <c r="EVP137" s="394"/>
      <c r="EVQ137" s="395"/>
      <c r="EVR137" s="389"/>
      <c r="EVS137" s="390"/>
      <c r="EVT137" s="391"/>
      <c r="EVU137" s="392"/>
      <c r="EVV137" s="393"/>
      <c r="EVW137" s="394"/>
      <c r="EVX137" s="395"/>
      <c r="EVY137" s="389"/>
      <c r="EVZ137" s="390"/>
      <c r="EWA137" s="391"/>
      <c r="EWB137" s="392"/>
      <c r="EWC137" s="393"/>
      <c r="EWD137" s="394"/>
      <c r="EWE137" s="395"/>
      <c r="EWF137" s="389"/>
      <c r="EWG137" s="390"/>
      <c r="EWH137" s="391"/>
      <c r="EWI137" s="392"/>
      <c r="EWJ137" s="393"/>
      <c r="EWK137" s="394"/>
      <c r="EWL137" s="395"/>
      <c r="EWM137" s="389"/>
      <c r="EWN137" s="390"/>
      <c r="EWO137" s="391"/>
      <c r="EWP137" s="392"/>
      <c r="EWQ137" s="393"/>
      <c r="EWR137" s="394"/>
      <c r="EWS137" s="395"/>
      <c r="EWT137" s="389"/>
      <c r="EWU137" s="390"/>
      <c r="EWV137" s="391"/>
      <c r="EWW137" s="392"/>
      <c r="EWX137" s="393"/>
      <c r="EWY137" s="394"/>
      <c r="EWZ137" s="395"/>
      <c r="EXA137" s="389"/>
      <c r="EXB137" s="390"/>
      <c r="EXC137" s="391"/>
      <c r="EXD137" s="392"/>
      <c r="EXE137" s="393"/>
      <c r="EXF137" s="394"/>
      <c r="EXG137" s="395"/>
      <c r="EXH137" s="389"/>
      <c r="EXI137" s="390"/>
      <c r="EXJ137" s="391"/>
      <c r="EXK137" s="392"/>
      <c r="EXL137" s="393"/>
      <c r="EXM137" s="394"/>
      <c r="EXN137" s="395"/>
      <c r="EXO137" s="389"/>
      <c r="EXP137" s="390"/>
      <c r="EXQ137" s="391"/>
      <c r="EXR137" s="392"/>
      <c r="EXS137" s="393"/>
      <c r="EXT137" s="394"/>
      <c r="EXU137" s="395"/>
      <c r="EXV137" s="389"/>
      <c r="EXW137" s="390"/>
      <c r="EXX137" s="391"/>
      <c r="EXY137" s="392"/>
      <c r="EXZ137" s="393"/>
      <c r="EYA137" s="394"/>
      <c r="EYB137" s="395"/>
      <c r="EYC137" s="389"/>
      <c r="EYD137" s="390"/>
      <c r="EYE137" s="391"/>
      <c r="EYF137" s="392"/>
      <c r="EYG137" s="393"/>
      <c r="EYH137" s="394"/>
      <c r="EYI137" s="395"/>
      <c r="EYJ137" s="389"/>
      <c r="EYK137" s="390"/>
      <c r="EYL137" s="391"/>
      <c r="EYM137" s="392"/>
      <c r="EYN137" s="393"/>
      <c r="EYO137" s="394"/>
      <c r="EYP137" s="395"/>
      <c r="EYQ137" s="389"/>
      <c r="EYR137" s="390"/>
      <c r="EYS137" s="391"/>
      <c r="EYT137" s="392"/>
      <c r="EYU137" s="393"/>
      <c r="EYV137" s="394"/>
      <c r="EYW137" s="395"/>
      <c r="EYX137" s="389"/>
      <c r="EYY137" s="390"/>
      <c r="EYZ137" s="391"/>
      <c r="EZA137" s="392"/>
      <c r="EZB137" s="393"/>
      <c r="EZC137" s="394"/>
      <c r="EZD137" s="395"/>
      <c r="EZE137" s="389"/>
      <c r="EZF137" s="390"/>
      <c r="EZG137" s="391"/>
      <c r="EZH137" s="392"/>
      <c r="EZI137" s="393"/>
      <c r="EZJ137" s="394"/>
      <c r="EZK137" s="395"/>
      <c r="EZL137" s="389"/>
      <c r="EZM137" s="390"/>
      <c r="EZN137" s="391"/>
      <c r="EZO137" s="392"/>
      <c r="EZP137" s="393"/>
      <c r="EZQ137" s="394"/>
      <c r="EZR137" s="395"/>
      <c r="EZS137" s="389"/>
      <c r="EZT137" s="390"/>
      <c r="EZU137" s="391"/>
      <c r="EZV137" s="392"/>
      <c r="EZW137" s="393"/>
      <c r="EZX137" s="394"/>
      <c r="EZY137" s="395"/>
      <c r="EZZ137" s="389"/>
      <c r="FAA137" s="390"/>
      <c r="FAB137" s="391"/>
      <c r="FAC137" s="392"/>
      <c r="FAD137" s="393"/>
      <c r="FAE137" s="394"/>
      <c r="FAF137" s="395"/>
      <c r="FAG137" s="389"/>
      <c r="FAH137" s="390"/>
      <c r="FAI137" s="391"/>
      <c r="FAJ137" s="392"/>
      <c r="FAK137" s="393"/>
      <c r="FAL137" s="394"/>
      <c r="FAM137" s="395"/>
      <c r="FAN137" s="389"/>
      <c r="FAO137" s="390"/>
      <c r="FAP137" s="391"/>
      <c r="FAQ137" s="392"/>
      <c r="FAR137" s="393"/>
      <c r="FAS137" s="394"/>
      <c r="FAT137" s="395"/>
      <c r="FAU137" s="389"/>
      <c r="FAV137" s="390"/>
      <c r="FAW137" s="391"/>
      <c r="FAX137" s="392"/>
      <c r="FAY137" s="393"/>
      <c r="FAZ137" s="394"/>
      <c r="FBA137" s="395"/>
      <c r="FBB137" s="389"/>
      <c r="FBC137" s="390"/>
      <c r="FBD137" s="391"/>
      <c r="FBE137" s="392"/>
      <c r="FBF137" s="393"/>
      <c r="FBG137" s="394"/>
      <c r="FBH137" s="395"/>
      <c r="FBI137" s="389"/>
      <c r="FBJ137" s="390"/>
      <c r="FBK137" s="391"/>
      <c r="FBL137" s="392"/>
      <c r="FBM137" s="393"/>
      <c r="FBN137" s="394"/>
      <c r="FBO137" s="395"/>
      <c r="FBP137" s="389"/>
      <c r="FBQ137" s="390"/>
      <c r="FBR137" s="391"/>
      <c r="FBS137" s="392"/>
      <c r="FBT137" s="393"/>
      <c r="FBU137" s="394"/>
      <c r="FBV137" s="395"/>
      <c r="FBW137" s="389"/>
      <c r="FBX137" s="390"/>
      <c r="FBY137" s="391"/>
      <c r="FBZ137" s="392"/>
      <c r="FCA137" s="393"/>
      <c r="FCB137" s="394"/>
      <c r="FCC137" s="395"/>
      <c r="FCD137" s="389"/>
      <c r="FCE137" s="390"/>
      <c r="FCF137" s="391"/>
      <c r="FCG137" s="392"/>
      <c r="FCH137" s="393"/>
      <c r="FCI137" s="394"/>
      <c r="FCJ137" s="395"/>
      <c r="FCK137" s="389"/>
      <c r="FCL137" s="390"/>
      <c r="FCM137" s="391"/>
      <c r="FCN137" s="392"/>
      <c r="FCO137" s="393"/>
      <c r="FCP137" s="394"/>
      <c r="FCQ137" s="395"/>
      <c r="FCR137" s="389"/>
      <c r="FCS137" s="390"/>
      <c r="FCT137" s="391"/>
      <c r="FCU137" s="392"/>
      <c r="FCV137" s="393"/>
      <c r="FCW137" s="394"/>
      <c r="FCX137" s="395"/>
      <c r="FCY137" s="389"/>
      <c r="FCZ137" s="390"/>
      <c r="FDA137" s="391"/>
      <c r="FDB137" s="392"/>
      <c r="FDC137" s="393"/>
      <c r="FDD137" s="394"/>
      <c r="FDE137" s="395"/>
      <c r="FDF137" s="389"/>
      <c r="FDG137" s="390"/>
      <c r="FDH137" s="391"/>
      <c r="FDI137" s="392"/>
      <c r="FDJ137" s="393"/>
      <c r="FDK137" s="394"/>
      <c r="FDL137" s="395"/>
      <c r="FDM137" s="389"/>
      <c r="FDN137" s="390"/>
      <c r="FDO137" s="391"/>
      <c r="FDP137" s="392"/>
      <c r="FDQ137" s="393"/>
      <c r="FDR137" s="394"/>
      <c r="FDS137" s="395"/>
      <c r="FDT137" s="389"/>
      <c r="FDU137" s="390"/>
      <c r="FDV137" s="391"/>
      <c r="FDW137" s="392"/>
      <c r="FDX137" s="393"/>
      <c r="FDY137" s="394"/>
      <c r="FDZ137" s="395"/>
      <c r="FEA137" s="389"/>
      <c r="FEB137" s="390"/>
      <c r="FEC137" s="391"/>
      <c r="FED137" s="392"/>
      <c r="FEE137" s="393"/>
      <c r="FEF137" s="394"/>
      <c r="FEG137" s="395"/>
      <c r="FEH137" s="389"/>
      <c r="FEI137" s="390"/>
      <c r="FEJ137" s="391"/>
      <c r="FEK137" s="392"/>
      <c r="FEL137" s="393"/>
      <c r="FEM137" s="394"/>
      <c r="FEN137" s="395"/>
      <c r="FEO137" s="389"/>
      <c r="FEP137" s="390"/>
      <c r="FEQ137" s="391"/>
      <c r="FER137" s="392"/>
      <c r="FES137" s="393"/>
      <c r="FET137" s="394"/>
      <c r="FEU137" s="395"/>
      <c r="FEV137" s="389"/>
      <c r="FEW137" s="390"/>
      <c r="FEX137" s="391"/>
      <c r="FEY137" s="392"/>
      <c r="FEZ137" s="393"/>
      <c r="FFA137" s="394"/>
      <c r="FFB137" s="395"/>
      <c r="FFC137" s="389"/>
      <c r="FFD137" s="390"/>
      <c r="FFE137" s="391"/>
      <c r="FFF137" s="392"/>
      <c r="FFG137" s="393"/>
      <c r="FFH137" s="394"/>
      <c r="FFI137" s="395"/>
      <c r="FFJ137" s="389"/>
      <c r="FFK137" s="390"/>
      <c r="FFL137" s="391"/>
      <c r="FFM137" s="392"/>
      <c r="FFN137" s="393"/>
      <c r="FFO137" s="394"/>
      <c r="FFP137" s="395"/>
      <c r="FFQ137" s="389"/>
      <c r="FFR137" s="390"/>
      <c r="FFS137" s="391"/>
      <c r="FFT137" s="392"/>
      <c r="FFU137" s="393"/>
      <c r="FFV137" s="394"/>
      <c r="FFW137" s="395"/>
      <c r="FFX137" s="389"/>
      <c r="FFY137" s="390"/>
      <c r="FFZ137" s="391"/>
      <c r="FGA137" s="392"/>
      <c r="FGB137" s="393"/>
      <c r="FGC137" s="394"/>
      <c r="FGD137" s="395"/>
      <c r="FGE137" s="389"/>
      <c r="FGF137" s="390"/>
      <c r="FGG137" s="391"/>
      <c r="FGH137" s="392"/>
      <c r="FGI137" s="393"/>
      <c r="FGJ137" s="394"/>
      <c r="FGK137" s="395"/>
      <c r="FGL137" s="389"/>
      <c r="FGM137" s="390"/>
      <c r="FGN137" s="391"/>
      <c r="FGO137" s="392"/>
      <c r="FGP137" s="393"/>
      <c r="FGQ137" s="394"/>
      <c r="FGR137" s="395"/>
      <c r="FGS137" s="389"/>
      <c r="FGT137" s="390"/>
      <c r="FGU137" s="391"/>
      <c r="FGV137" s="392"/>
      <c r="FGW137" s="393"/>
      <c r="FGX137" s="394"/>
      <c r="FGY137" s="395"/>
      <c r="FGZ137" s="389"/>
      <c r="FHA137" s="390"/>
      <c r="FHB137" s="391"/>
      <c r="FHC137" s="392"/>
      <c r="FHD137" s="393"/>
      <c r="FHE137" s="394"/>
      <c r="FHF137" s="395"/>
      <c r="FHG137" s="389"/>
      <c r="FHH137" s="390"/>
      <c r="FHI137" s="391"/>
      <c r="FHJ137" s="392"/>
      <c r="FHK137" s="393"/>
      <c r="FHL137" s="394"/>
      <c r="FHM137" s="395"/>
      <c r="FHN137" s="389"/>
      <c r="FHO137" s="390"/>
      <c r="FHP137" s="391"/>
      <c r="FHQ137" s="392"/>
      <c r="FHR137" s="393"/>
      <c r="FHS137" s="394"/>
      <c r="FHT137" s="395"/>
      <c r="FHU137" s="389"/>
      <c r="FHV137" s="390"/>
      <c r="FHW137" s="391"/>
      <c r="FHX137" s="392"/>
      <c r="FHY137" s="393"/>
      <c r="FHZ137" s="394"/>
      <c r="FIA137" s="395"/>
      <c r="FIB137" s="389"/>
      <c r="FIC137" s="390"/>
      <c r="FID137" s="391"/>
      <c r="FIE137" s="392"/>
      <c r="FIF137" s="393"/>
      <c r="FIG137" s="394"/>
      <c r="FIH137" s="395"/>
      <c r="FII137" s="389"/>
      <c r="FIJ137" s="390"/>
      <c r="FIK137" s="391"/>
      <c r="FIL137" s="392"/>
      <c r="FIM137" s="393"/>
      <c r="FIN137" s="394"/>
      <c r="FIO137" s="395"/>
      <c r="FIP137" s="389"/>
      <c r="FIQ137" s="390"/>
      <c r="FIR137" s="391"/>
      <c r="FIS137" s="392"/>
      <c r="FIT137" s="393"/>
      <c r="FIU137" s="394"/>
      <c r="FIV137" s="395"/>
      <c r="FIW137" s="389"/>
      <c r="FIX137" s="390"/>
      <c r="FIY137" s="391"/>
      <c r="FIZ137" s="392"/>
      <c r="FJA137" s="393"/>
      <c r="FJB137" s="394"/>
      <c r="FJC137" s="395"/>
      <c r="FJD137" s="389"/>
      <c r="FJE137" s="390"/>
      <c r="FJF137" s="391"/>
      <c r="FJG137" s="392"/>
      <c r="FJH137" s="393"/>
      <c r="FJI137" s="394"/>
      <c r="FJJ137" s="395"/>
      <c r="FJK137" s="389"/>
      <c r="FJL137" s="390"/>
      <c r="FJM137" s="391"/>
      <c r="FJN137" s="392"/>
      <c r="FJO137" s="393"/>
      <c r="FJP137" s="394"/>
      <c r="FJQ137" s="395"/>
      <c r="FJR137" s="389"/>
      <c r="FJS137" s="390"/>
      <c r="FJT137" s="391"/>
      <c r="FJU137" s="392"/>
      <c r="FJV137" s="393"/>
      <c r="FJW137" s="394"/>
      <c r="FJX137" s="395"/>
      <c r="FJY137" s="389"/>
      <c r="FJZ137" s="390"/>
      <c r="FKA137" s="391"/>
      <c r="FKB137" s="392"/>
      <c r="FKC137" s="393"/>
      <c r="FKD137" s="394"/>
      <c r="FKE137" s="395"/>
      <c r="FKF137" s="389"/>
      <c r="FKG137" s="390"/>
      <c r="FKH137" s="391"/>
      <c r="FKI137" s="392"/>
      <c r="FKJ137" s="393"/>
      <c r="FKK137" s="394"/>
      <c r="FKL137" s="395"/>
      <c r="FKM137" s="389"/>
      <c r="FKN137" s="390"/>
      <c r="FKO137" s="391"/>
      <c r="FKP137" s="392"/>
      <c r="FKQ137" s="393"/>
      <c r="FKR137" s="394"/>
      <c r="FKS137" s="395"/>
      <c r="FKT137" s="389"/>
      <c r="FKU137" s="390"/>
      <c r="FKV137" s="391"/>
      <c r="FKW137" s="392"/>
      <c r="FKX137" s="393"/>
      <c r="FKY137" s="394"/>
      <c r="FKZ137" s="395"/>
      <c r="FLA137" s="389"/>
      <c r="FLB137" s="390"/>
      <c r="FLC137" s="391"/>
      <c r="FLD137" s="392"/>
      <c r="FLE137" s="393"/>
      <c r="FLF137" s="394"/>
      <c r="FLG137" s="395"/>
      <c r="FLH137" s="389"/>
      <c r="FLI137" s="390"/>
      <c r="FLJ137" s="391"/>
      <c r="FLK137" s="392"/>
      <c r="FLL137" s="393"/>
      <c r="FLM137" s="394"/>
      <c r="FLN137" s="395"/>
      <c r="FLO137" s="389"/>
      <c r="FLP137" s="390"/>
      <c r="FLQ137" s="391"/>
      <c r="FLR137" s="392"/>
      <c r="FLS137" s="393"/>
      <c r="FLT137" s="394"/>
      <c r="FLU137" s="395"/>
      <c r="FLV137" s="389"/>
      <c r="FLW137" s="390"/>
      <c r="FLX137" s="391"/>
      <c r="FLY137" s="392"/>
      <c r="FLZ137" s="393"/>
      <c r="FMA137" s="394"/>
      <c r="FMB137" s="395"/>
      <c r="FMC137" s="389"/>
      <c r="FMD137" s="390"/>
      <c r="FME137" s="391"/>
      <c r="FMF137" s="392"/>
      <c r="FMG137" s="393"/>
      <c r="FMH137" s="394"/>
      <c r="FMI137" s="395"/>
      <c r="FMJ137" s="389"/>
      <c r="FMK137" s="390"/>
      <c r="FML137" s="391"/>
      <c r="FMM137" s="392"/>
      <c r="FMN137" s="393"/>
      <c r="FMO137" s="394"/>
      <c r="FMP137" s="395"/>
      <c r="FMQ137" s="389"/>
      <c r="FMR137" s="390"/>
      <c r="FMS137" s="391"/>
      <c r="FMT137" s="392"/>
      <c r="FMU137" s="393"/>
      <c r="FMV137" s="394"/>
      <c r="FMW137" s="395"/>
      <c r="FMX137" s="389"/>
      <c r="FMY137" s="390"/>
      <c r="FMZ137" s="391"/>
      <c r="FNA137" s="392"/>
      <c r="FNB137" s="393"/>
      <c r="FNC137" s="394"/>
      <c r="FND137" s="395"/>
      <c r="FNE137" s="389"/>
      <c r="FNF137" s="390"/>
      <c r="FNG137" s="391"/>
      <c r="FNH137" s="392"/>
      <c r="FNI137" s="393"/>
      <c r="FNJ137" s="394"/>
      <c r="FNK137" s="395"/>
      <c r="FNL137" s="389"/>
      <c r="FNM137" s="390"/>
      <c r="FNN137" s="391"/>
      <c r="FNO137" s="392"/>
      <c r="FNP137" s="393"/>
      <c r="FNQ137" s="394"/>
      <c r="FNR137" s="395"/>
      <c r="FNS137" s="389"/>
      <c r="FNT137" s="390"/>
      <c r="FNU137" s="391"/>
      <c r="FNV137" s="392"/>
      <c r="FNW137" s="393"/>
      <c r="FNX137" s="394"/>
      <c r="FNY137" s="395"/>
      <c r="FNZ137" s="389"/>
      <c r="FOA137" s="390"/>
      <c r="FOB137" s="391"/>
      <c r="FOC137" s="392"/>
      <c r="FOD137" s="393"/>
      <c r="FOE137" s="394"/>
      <c r="FOF137" s="395"/>
      <c r="FOG137" s="389"/>
      <c r="FOH137" s="390"/>
      <c r="FOI137" s="391"/>
      <c r="FOJ137" s="392"/>
      <c r="FOK137" s="393"/>
      <c r="FOL137" s="394"/>
      <c r="FOM137" s="395"/>
      <c r="FON137" s="389"/>
      <c r="FOO137" s="390"/>
      <c r="FOP137" s="391"/>
      <c r="FOQ137" s="392"/>
      <c r="FOR137" s="393"/>
      <c r="FOS137" s="394"/>
      <c r="FOT137" s="395"/>
      <c r="FOU137" s="389"/>
      <c r="FOV137" s="390"/>
      <c r="FOW137" s="391"/>
      <c r="FOX137" s="392"/>
      <c r="FOY137" s="393"/>
      <c r="FOZ137" s="394"/>
      <c r="FPA137" s="395"/>
      <c r="FPB137" s="389"/>
      <c r="FPC137" s="390"/>
      <c r="FPD137" s="391"/>
      <c r="FPE137" s="392"/>
      <c r="FPF137" s="393"/>
      <c r="FPG137" s="394"/>
      <c r="FPH137" s="395"/>
      <c r="FPI137" s="389"/>
      <c r="FPJ137" s="390"/>
      <c r="FPK137" s="391"/>
      <c r="FPL137" s="392"/>
      <c r="FPM137" s="393"/>
      <c r="FPN137" s="394"/>
      <c r="FPO137" s="395"/>
      <c r="FPP137" s="389"/>
      <c r="FPQ137" s="390"/>
      <c r="FPR137" s="391"/>
      <c r="FPS137" s="392"/>
      <c r="FPT137" s="393"/>
      <c r="FPU137" s="394"/>
      <c r="FPV137" s="395"/>
      <c r="FPW137" s="389"/>
      <c r="FPX137" s="390"/>
      <c r="FPY137" s="391"/>
      <c r="FPZ137" s="392"/>
      <c r="FQA137" s="393"/>
      <c r="FQB137" s="394"/>
      <c r="FQC137" s="395"/>
      <c r="FQD137" s="389"/>
      <c r="FQE137" s="390"/>
      <c r="FQF137" s="391"/>
      <c r="FQG137" s="392"/>
      <c r="FQH137" s="393"/>
      <c r="FQI137" s="394"/>
      <c r="FQJ137" s="395"/>
      <c r="FQK137" s="389"/>
      <c r="FQL137" s="390"/>
      <c r="FQM137" s="391"/>
      <c r="FQN137" s="392"/>
      <c r="FQO137" s="393"/>
      <c r="FQP137" s="394"/>
      <c r="FQQ137" s="395"/>
      <c r="FQR137" s="389"/>
      <c r="FQS137" s="390"/>
      <c r="FQT137" s="391"/>
      <c r="FQU137" s="392"/>
      <c r="FQV137" s="393"/>
      <c r="FQW137" s="394"/>
      <c r="FQX137" s="395"/>
      <c r="FQY137" s="389"/>
      <c r="FQZ137" s="390"/>
      <c r="FRA137" s="391"/>
      <c r="FRB137" s="392"/>
      <c r="FRC137" s="393"/>
      <c r="FRD137" s="394"/>
      <c r="FRE137" s="395"/>
      <c r="FRF137" s="389"/>
      <c r="FRG137" s="390"/>
      <c r="FRH137" s="391"/>
      <c r="FRI137" s="392"/>
      <c r="FRJ137" s="393"/>
      <c r="FRK137" s="394"/>
      <c r="FRL137" s="395"/>
      <c r="FRM137" s="389"/>
      <c r="FRN137" s="390"/>
      <c r="FRO137" s="391"/>
      <c r="FRP137" s="392"/>
      <c r="FRQ137" s="393"/>
      <c r="FRR137" s="394"/>
      <c r="FRS137" s="395"/>
      <c r="FRT137" s="389"/>
      <c r="FRU137" s="390"/>
      <c r="FRV137" s="391"/>
      <c r="FRW137" s="392"/>
      <c r="FRX137" s="393"/>
      <c r="FRY137" s="394"/>
      <c r="FRZ137" s="395"/>
      <c r="FSA137" s="389"/>
      <c r="FSB137" s="390"/>
      <c r="FSC137" s="391"/>
      <c r="FSD137" s="392"/>
      <c r="FSE137" s="393"/>
      <c r="FSF137" s="394"/>
      <c r="FSG137" s="395"/>
      <c r="FSH137" s="389"/>
      <c r="FSI137" s="390"/>
      <c r="FSJ137" s="391"/>
      <c r="FSK137" s="392"/>
      <c r="FSL137" s="393"/>
      <c r="FSM137" s="394"/>
      <c r="FSN137" s="395"/>
      <c r="FSO137" s="389"/>
      <c r="FSP137" s="390"/>
      <c r="FSQ137" s="391"/>
      <c r="FSR137" s="392"/>
      <c r="FSS137" s="393"/>
      <c r="FST137" s="394"/>
      <c r="FSU137" s="395"/>
      <c r="FSV137" s="389"/>
      <c r="FSW137" s="390"/>
      <c r="FSX137" s="391"/>
      <c r="FSY137" s="392"/>
      <c r="FSZ137" s="393"/>
      <c r="FTA137" s="394"/>
      <c r="FTB137" s="395"/>
      <c r="FTC137" s="389"/>
      <c r="FTD137" s="390"/>
      <c r="FTE137" s="391"/>
      <c r="FTF137" s="392"/>
      <c r="FTG137" s="393"/>
      <c r="FTH137" s="394"/>
      <c r="FTI137" s="395"/>
      <c r="FTJ137" s="389"/>
      <c r="FTK137" s="390"/>
      <c r="FTL137" s="391"/>
      <c r="FTM137" s="392"/>
      <c r="FTN137" s="393"/>
      <c r="FTO137" s="394"/>
      <c r="FTP137" s="395"/>
      <c r="FTQ137" s="389"/>
      <c r="FTR137" s="390"/>
      <c r="FTS137" s="391"/>
      <c r="FTT137" s="392"/>
      <c r="FTU137" s="393"/>
      <c r="FTV137" s="394"/>
      <c r="FTW137" s="395"/>
      <c r="FTX137" s="389"/>
      <c r="FTY137" s="390"/>
      <c r="FTZ137" s="391"/>
      <c r="FUA137" s="392"/>
      <c r="FUB137" s="393"/>
      <c r="FUC137" s="394"/>
      <c r="FUD137" s="395"/>
      <c r="FUE137" s="389"/>
      <c r="FUF137" s="390"/>
      <c r="FUG137" s="391"/>
      <c r="FUH137" s="392"/>
      <c r="FUI137" s="393"/>
      <c r="FUJ137" s="394"/>
      <c r="FUK137" s="395"/>
      <c r="FUL137" s="389"/>
      <c r="FUM137" s="390"/>
      <c r="FUN137" s="391"/>
      <c r="FUO137" s="392"/>
      <c r="FUP137" s="393"/>
      <c r="FUQ137" s="394"/>
      <c r="FUR137" s="395"/>
      <c r="FUS137" s="389"/>
      <c r="FUT137" s="390"/>
      <c r="FUU137" s="391"/>
      <c r="FUV137" s="392"/>
      <c r="FUW137" s="393"/>
      <c r="FUX137" s="394"/>
      <c r="FUY137" s="395"/>
      <c r="FUZ137" s="389"/>
      <c r="FVA137" s="390"/>
      <c r="FVB137" s="391"/>
      <c r="FVC137" s="392"/>
      <c r="FVD137" s="393"/>
      <c r="FVE137" s="394"/>
      <c r="FVF137" s="395"/>
      <c r="FVG137" s="389"/>
      <c r="FVH137" s="390"/>
      <c r="FVI137" s="391"/>
      <c r="FVJ137" s="392"/>
      <c r="FVK137" s="393"/>
      <c r="FVL137" s="394"/>
      <c r="FVM137" s="395"/>
      <c r="FVN137" s="389"/>
      <c r="FVO137" s="390"/>
      <c r="FVP137" s="391"/>
      <c r="FVQ137" s="392"/>
      <c r="FVR137" s="393"/>
      <c r="FVS137" s="394"/>
      <c r="FVT137" s="395"/>
      <c r="FVU137" s="389"/>
      <c r="FVV137" s="390"/>
      <c r="FVW137" s="391"/>
      <c r="FVX137" s="392"/>
      <c r="FVY137" s="393"/>
      <c r="FVZ137" s="394"/>
      <c r="FWA137" s="395"/>
      <c r="FWB137" s="389"/>
      <c r="FWC137" s="390"/>
      <c r="FWD137" s="391"/>
      <c r="FWE137" s="392"/>
      <c r="FWF137" s="393"/>
      <c r="FWG137" s="394"/>
      <c r="FWH137" s="395"/>
      <c r="FWI137" s="389"/>
      <c r="FWJ137" s="390"/>
      <c r="FWK137" s="391"/>
      <c r="FWL137" s="392"/>
      <c r="FWM137" s="393"/>
      <c r="FWN137" s="394"/>
      <c r="FWO137" s="395"/>
      <c r="FWP137" s="389"/>
      <c r="FWQ137" s="390"/>
      <c r="FWR137" s="391"/>
      <c r="FWS137" s="392"/>
      <c r="FWT137" s="393"/>
      <c r="FWU137" s="394"/>
      <c r="FWV137" s="395"/>
      <c r="FWW137" s="389"/>
      <c r="FWX137" s="390"/>
      <c r="FWY137" s="391"/>
      <c r="FWZ137" s="392"/>
      <c r="FXA137" s="393"/>
      <c r="FXB137" s="394"/>
      <c r="FXC137" s="395"/>
      <c r="FXD137" s="389"/>
      <c r="FXE137" s="390"/>
      <c r="FXF137" s="391"/>
      <c r="FXG137" s="392"/>
      <c r="FXH137" s="393"/>
      <c r="FXI137" s="394"/>
      <c r="FXJ137" s="395"/>
      <c r="FXK137" s="389"/>
      <c r="FXL137" s="390"/>
      <c r="FXM137" s="391"/>
      <c r="FXN137" s="392"/>
      <c r="FXO137" s="393"/>
      <c r="FXP137" s="394"/>
      <c r="FXQ137" s="395"/>
      <c r="FXR137" s="389"/>
      <c r="FXS137" s="390"/>
      <c r="FXT137" s="391"/>
      <c r="FXU137" s="392"/>
      <c r="FXV137" s="393"/>
      <c r="FXW137" s="394"/>
      <c r="FXX137" s="395"/>
      <c r="FXY137" s="389"/>
      <c r="FXZ137" s="390"/>
      <c r="FYA137" s="391"/>
      <c r="FYB137" s="392"/>
      <c r="FYC137" s="393"/>
      <c r="FYD137" s="394"/>
      <c r="FYE137" s="395"/>
      <c r="FYF137" s="389"/>
      <c r="FYG137" s="390"/>
      <c r="FYH137" s="391"/>
      <c r="FYI137" s="392"/>
      <c r="FYJ137" s="393"/>
      <c r="FYK137" s="394"/>
      <c r="FYL137" s="395"/>
      <c r="FYM137" s="389"/>
      <c r="FYN137" s="390"/>
      <c r="FYO137" s="391"/>
      <c r="FYP137" s="392"/>
      <c r="FYQ137" s="393"/>
      <c r="FYR137" s="394"/>
      <c r="FYS137" s="395"/>
      <c r="FYT137" s="389"/>
      <c r="FYU137" s="390"/>
      <c r="FYV137" s="391"/>
      <c r="FYW137" s="392"/>
      <c r="FYX137" s="393"/>
      <c r="FYY137" s="394"/>
      <c r="FYZ137" s="395"/>
      <c r="FZA137" s="389"/>
      <c r="FZB137" s="390"/>
      <c r="FZC137" s="391"/>
      <c r="FZD137" s="392"/>
      <c r="FZE137" s="393"/>
      <c r="FZF137" s="394"/>
      <c r="FZG137" s="395"/>
      <c r="FZH137" s="389"/>
      <c r="FZI137" s="390"/>
      <c r="FZJ137" s="391"/>
      <c r="FZK137" s="392"/>
      <c r="FZL137" s="393"/>
      <c r="FZM137" s="394"/>
      <c r="FZN137" s="395"/>
      <c r="FZO137" s="389"/>
      <c r="FZP137" s="390"/>
      <c r="FZQ137" s="391"/>
      <c r="FZR137" s="392"/>
      <c r="FZS137" s="393"/>
      <c r="FZT137" s="394"/>
      <c r="FZU137" s="395"/>
      <c r="FZV137" s="389"/>
      <c r="FZW137" s="390"/>
      <c r="FZX137" s="391"/>
      <c r="FZY137" s="392"/>
      <c r="FZZ137" s="393"/>
      <c r="GAA137" s="394"/>
      <c r="GAB137" s="395"/>
      <c r="GAC137" s="389"/>
      <c r="GAD137" s="390"/>
      <c r="GAE137" s="391"/>
      <c r="GAF137" s="392"/>
      <c r="GAG137" s="393"/>
      <c r="GAH137" s="394"/>
      <c r="GAI137" s="395"/>
      <c r="GAJ137" s="389"/>
      <c r="GAK137" s="390"/>
      <c r="GAL137" s="391"/>
      <c r="GAM137" s="392"/>
      <c r="GAN137" s="393"/>
      <c r="GAO137" s="394"/>
      <c r="GAP137" s="395"/>
      <c r="GAQ137" s="389"/>
      <c r="GAR137" s="390"/>
      <c r="GAS137" s="391"/>
      <c r="GAT137" s="392"/>
      <c r="GAU137" s="393"/>
      <c r="GAV137" s="394"/>
      <c r="GAW137" s="395"/>
      <c r="GAX137" s="389"/>
      <c r="GAY137" s="390"/>
      <c r="GAZ137" s="391"/>
      <c r="GBA137" s="392"/>
      <c r="GBB137" s="393"/>
      <c r="GBC137" s="394"/>
      <c r="GBD137" s="395"/>
      <c r="GBE137" s="389"/>
      <c r="GBF137" s="390"/>
      <c r="GBG137" s="391"/>
      <c r="GBH137" s="392"/>
      <c r="GBI137" s="393"/>
      <c r="GBJ137" s="394"/>
      <c r="GBK137" s="395"/>
      <c r="GBL137" s="389"/>
      <c r="GBM137" s="390"/>
      <c r="GBN137" s="391"/>
      <c r="GBO137" s="392"/>
      <c r="GBP137" s="393"/>
      <c r="GBQ137" s="394"/>
      <c r="GBR137" s="395"/>
      <c r="GBS137" s="389"/>
      <c r="GBT137" s="390"/>
      <c r="GBU137" s="391"/>
      <c r="GBV137" s="392"/>
      <c r="GBW137" s="393"/>
      <c r="GBX137" s="394"/>
      <c r="GBY137" s="395"/>
      <c r="GBZ137" s="389"/>
      <c r="GCA137" s="390"/>
      <c r="GCB137" s="391"/>
      <c r="GCC137" s="392"/>
      <c r="GCD137" s="393"/>
      <c r="GCE137" s="394"/>
      <c r="GCF137" s="395"/>
      <c r="GCG137" s="389"/>
      <c r="GCH137" s="390"/>
      <c r="GCI137" s="391"/>
      <c r="GCJ137" s="392"/>
      <c r="GCK137" s="393"/>
      <c r="GCL137" s="394"/>
      <c r="GCM137" s="395"/>
      <c r="GCN137" s="389"/>
      <c r="GCO137" s="390"/>
      <c r="GCP137" s="391"/>
      <c r="GCQ137" s="392"/>
      <c r="GCR137" s="393"/>
      <c r="GCS137" s="394"/>
      <c r="GCT137" s="395"/>
      <c r="GCU137" s="389"/>
      <c r="GCV137" s="390"/>
      <c r="GCW137" s="391"/>
      <c r="GCX137" s="392"/>
      <c r="GCY137" s="393"/>
      <c r="GCZ137" s="394"/>
      <c r="GDA137" s="395"/>
      <c r="GDB137" s="389"/>
      <c r="GDC137" s="390"/>
      <c r="GDD137" s="391"/>
      <c r="GDE137" s="392"/>
      <c r="GDF137" s="393"/>
      <c r="GDG137" s="394"/>
      <c r="GDH137" s="395"/>
      <c r="GDI137" s="389"/>
      <c r="GDJ137" s="390"/>
      <c r="GDK137" s="391"/>
      <c r="GDL137" s="392"/>
      <c r="GDM137" s="393"/>
      <c r="GDN137" s="394"/>
      <c r="GDO137" s="395"/>
      <c r="GDP137" s="389"/>
      <c r="GDQ137" s="390"/>
      <c r="GDR137" s="391"/>
      <c r="GDS137" s="392"/>
      <c r="GDT137" s="393"/>
      <c r="GDU137" s="394"/>
      <c r="GDV137" s="395"/>
      <c r="GDW137" s="389"/>
      <c r="GDX137" s="390"/>
      <c r="GDY137" s="391"/>
      <c r="GDZ137" s="392"/>
      <c r="GEA137" s="393"/>
      <c r="GEB137" s="394"/>
      <c r="GEC137" s="395"/>
      <c r="GED137" s="389"/>
      <c r="GEE137" s="390"/>
      <c r="GEF137" s="391"/>
      <c r="GEG137" s="392"/>
      <c r="GEH137" s="393"/>
      <c r="GEI137" s="394"/>
      <c r="GEJ137" s="395"/>
      <c r="GEK137" s="389"/>
      <c r="GEL137" s="390"/>
      <c r="GEM137" s="391"/>
      <c r="GEN137" s="392"/>
      <c r="GEO137" s="393"/>
      <c r="GEP137" s="394"/>
      <c r="GEQ137" s="395"/>
      <c r="GER137" s="389"/>
      <c r="GES137" s="390"/>
      <c r="GET137" s="391"/>
      <c r="GEU137" s="392"/>
      <c r="GEV137" s="393"/>
      <c r="GEW137" s="394"/>
      <c r="GEX137" s="395"/>
      <c r="GEY137" s="389"/>
      <c r="GEZ137" s="390"/>
      <c r="GFA137" s="391"/>
      <c r="GFB137" s="392"/>
      <c r="GFC137" s="393"/>
      <c r="GFD137" s="394"/>
      <c r="GFE137" s="395"/>
      <c r="GFF137" s="389"/>
      <c r="GFG137" s="390"/>
      <c r="GFH137" s="391"/>
      <c r="GFI137" s="392"/>
      <c r="GFJ137" s="393"/>
      <c r="GFK137" s="394"/>
      <c r="GFL137" s="395"/>
      <c r="GFM137" s="389"/>
      <c r="GFN137" s="390"/>
      <c r="GFO137" s="391"/>
      <c r="GFP137" s="392"/>
      <c r="GFQ137" s="393"/>
      <c r="GFR137" s="394"/>
      <c r="GFS137" s="395"/>
      <c r="GFT137" s="389"/>
      <c r="GFU137" s="390"/>
      <c r="GFV137" s="391"/>
      <c r="GFW137" s="392"/>
      <c r="GFX137" s="393"/>
      <c r="GFY137" s="394"/>
      <c r="GFZ137" s="395"/>
      <c r="GGA137" s="389"/>
      <c r="GGB137" s="390"/>
      <c r="GGC137" s="391"/>
      <c r="GGD137" s="392"/>
      <c r="GGE137" s="393"/>
      <c r="GGF137" s="394"/>
      <c r="GGG137" s="395"/>
      <c r="GGH137" s="389"/>
      <c r="GGI137" s="390"/>
      <c r="GGJ137" s="391"/>
      <c r="GGK137" s="392"/>
      <c r="GGL137" s="393"/>
      <c r="GGM137" s="394"/>
      <c r="GGN137" s="395"/>
      <c r="GGO137" s="389"/>
      <c r="GGP137" s="390"/>
      <c r="GGQ137" s="391"/>
      <c r="GGR137" s="392"/>
      <c r="GGS137" s="393"/>
      <c r="GGT137" s="394"/>
      <c r="GGU137" s="395"/>
      <c r="GGV137" s="389"/>
      <c r="GGW137" s="390"/>
      <c r="GGX137" s="391"/>
      <c r="GGY137" s="392"/>
      <c r="GGZ137" s="393"/>
      <c r="GHA137" s="394"/>
      <c r="GHB137" s="395"/>
      <c r="GHC137" s="389"/>
      <c r="GHD137" s="390"/>
      <c r="GHE137" s="391"/>
      <c r="GHF137" s="392"/>
      <c r="GHG137" s="393"/>
      <c r="GHH137" s="394"/>
      <c r="GHI137" s="395"/>
      <c r="GHJ137" s="389"/>
      <c r="GHK137" s="390"/>
      <c r="GHL137" s="391"/>
      <c r="GHM137" s="392"/>
      <c r="GHN137" s="393"/>
      <c r="GHO137" s="394"/>
      <c r="GHP137" s="395"/>
      <c r="GHQ137" s="389"/>
      <c r="GHR137" s="390"/>
      <c r="GHS137" s="391"/>
      <c r="GHT137" s="392"/>
      <c r="GHU137" s="393"/>
      <c r="GHV137" s="394"/>
      <c r="GHW137" s="395"/>
      <c r="GHX137" s="389"/>
      <c r="GHY137" s="390"/>
      <c r="GHZ137" s="391"/>
      <c r="GIA137" s="392"/>
      <c r="GIB137" s="393"/>
      <c r="GIC137" s="394"/>
      <c r="GID137" s="395"/>
      <c r="GIE137" s="389"/>
      <c r="GIF137" s="390"/>
      <c r="GIG137" s="391"/>
      <c r="GIH137" s="392"/>
      <c r="GII137" s="393"/>
      <c r="GIJ137" s="394"/>
      <c r="GIK137" s="395"/>
      <c r="GIL137" s="389"/>
      <c r="GIM137" s="390"/>
      <c r="GIN137" s="391"/>
      <c r="GIO137" s="392"/>
      <c r="GIP137" s="393"/>
      <c r="GIQ137" s="394"/>
      <c r="GIR137" s="395"/>
      <c r="GIS137" s="389"/>
      <c r="GIT137" s="390"/>
      <c r="GIU137" s="391"/>
      <c r="GIV137" s="392"/>
      <c r="GIW137" s="393"/>
      <c r="GIX137" s="394"/>
      <c r="GIY137" s="395"/>
      <c r="GIZ137" s="389"/>
      <c r="GJA137" s="390"/>
      <c r="GJB137" s="391"/>
      <c r="GJC137" s="392"/>
      <c r="GJD137" s="393"/>
      <c r="GJE137" s="394"/>
      <c r="GJF137" s="395"/>
      <c r="GJG137" s="389"/>
      <c r="GJH137" s="390"/>
      <c r="GJI137" s="391"/>
      <c r="GJJ137" s="392"/>
      <c r="GJK137" s="393"/>
      <c r="GJL137" s="394"/>
      <c r="GJM137" s="395"/>
      <c r="GJN137" s="389"/>
      <c r="GJO137" s="390"/>
      <c r="GJP137" s="391"/>
      <c r="GJQ137" s="392"/>
      <c r="GJR137" s="393"/>
      <c r="GJS137" s="394"/>
      <c r="GJT137" s="395"/>
      <c r="GJU137" s="389"/>
      <c r="GJV137" s="390"/>
      <c r="GJW137" s="391"/>
      <c r="GJX137" s="392"/>
      <c r="GJY137" s="393"/>
      <c r="GJZ137" s="394"/>
      <c r="GKA137" s="395"/>
      <c r="GKB137" s="389"/>
      <c r="GKC137" s="390"/>
      <c r="GKD137" s="391"/>
      <c r="GKE137" s="392"/>
      <c r="GKF137" s="393"/>
      <c r="GKG137" s="394"/>
      <c r="GKH137" s="395"/>
      <c r="GKI137" s="389"/>
      <c r="GKJ137" s="390"/>
      <c r="GKK137" s="391"/>
      <c r="GKL137" s="392"/>
      <c r="GKM137" s="393"/>
      <c r="GKN137" s="394"/>
      <c r="GKO137" s="395"/>
      <c r="GKP137" s="389"/>
      <c r="GKQ137" s="390"/>
      <c r="GKR137" s="391"/>
      <c r="GKS137" s="392"/>
      <c r="GKT137" s="393"/>
      <c r="GKU137" s="394"/>
      <c r="GKV137" s="395"/>
      <c r="GKW137" s="389"/>
      <c r="GKX137" s="390"/>
      <c r="GKY137" s="391"/>
      <c r="GKZ137" s="392"/>
      <c r="GLA137" s="393"/>
      <c r="GLB137" s="394"/>
      <c r="GLC137" s="395"/>
      <c r="GLD137" s="389"/>
      <c r="GLE137" s="390"/>
      <c r="GLF137" s="391"/>
      <c r="GLG137" s="392"/>
      <c r="GLH137" s="393"/>
      <c r="GLI137" s="394"/>
      <c r="GLJ137" s="395"/>
      <c r="GLK137" s="389"/>
      <c r="GLL137" s="390"/>
      <c r="GLM137" s="391"/>
      <c r="GLN137" s="392"/>
      <c r="GLO137" s="393"/>
      <c r="GLP137" s="394"/>
      <c r="GLQ137" s="395"/>
      <c r="GLR137" s="389"/>
      <c r="GLS137" s="390"/>
      <c r="GLT137" s="391"/>
      <c r="GLU137" s="392"/>
      <c r="GLV137" s="393"/>
      <c r="GLW137" s="394"/>
      <c r="GLX137" s="395"/>
      <c r="GLY137" s="389"/>
      <c r="GLZ137" s="390"/>
      <c r="GMA137" s="391"/>
      <c r="GMB137" s="392"/>
      <c r="GMC137" s="393"/>
      <c r="GMD137" s="394"/>
      <c r="GME137" s="395"/>
      <c r="GMF137" s="389"/>
      <c r="GMG137" s="390"/>
      <c r="GMH137" s="391"/>
      <c r="GMI137" s="392"/>
      <c r="GMJ137" s="393"/>
      <c r="GMK137" s="394"/>
      <c r="GML137" s="395"/>
      <c r="GMM137" s="389"/>
      <c r="GMN137" s="390"/>
      <c r="GMO137" s="391"/>
      <c r="GMP137" s="392"/>
      <c r="GMQ137" s="393"/>
      <c r="GMR137" s="394"/>
      <c r="GMS137" s="395"/>
      <c r="GMT137" s="389"/>
      <c r="GMU137" s="390"/>
      <c r="GMV137" s="391"/>
      <c r="GMW137" s="392"/>
      <c r="GMX137" s="393"/>
      <c r="GMY137" s="394"/>
      <c r="GMZ137" s="395"/>
      <c r="GNA137" s="389"/>
      <c r="GNB137" s="390"/>
      <c r="GNC137" s="391"/>
      <c r="GND137" s="392"/>
      <c r="GNE137" s="393"/>
      <c r="GNF137" s="394"/>
      <c r="GNG137" s="395"/>
      <c r="GNH137" s="389"/>
      <c r="GNI137" s="390"/>
      <c r="GNJ137" s="391"/>
      <c r="GNK137" s="392"/>
      <c r="GNL137" s="393"/>
      <c r="GNM137" s="394"/>
      <c r="GNN137" s="395"/>
      <c r="GNO137" s="389"/>
      <c r="GNP137" s="390"/>
      <c r="GNQ137" s="391"/>
      <c r="GNR137" s="392"/>
      <c r="GNS137" s="393"/>
      <c r="GNT137" s="394"/>
      <c r="GNU137" s="395"/>
      <c r="GNV137" s="389"/>
      <c r="GNW137" s="390"/>
      <c r="GNX137" s="391"/>
      <c r="GNY137" s="392"/>
      <c r="GNZ137" s="393"/>
      <c r="GOA137" s="394"/>
      <c r="GOB137" s="395"/>
      <c r="GOC137" s="389"/>
      <c r="GOD137" s="390"/>
      <c r="GOE137" s="391"/>
      <c r="GOF137" s="392"/>
      <c r="GOG137" s="393"/>
      <c r="GOH137" s="394"/>
      <c r="GOI137" s="395"/>
      <c r="GOJ137" s="389"/>
      <c r="GOK137" s="390"/>
      <c r="GOL137" s="391"/>
      <c r="GOM137" s="392"/>
      <c r="GON137" s="393"/>
      <c r="GOO137" s="394"/>
      <c r="GOP137" s="395"/>
      <c r="GOQ137" s="389"/>
      <c r="GOR137" s="390"/>
      <c r="GOS137" s="391"/>
      <c r="GOT137" s="392"/>
      <c r="GOU137" s="393"/>
      <c r="GOV137" s="394"/>
      <c r="GOW137" s="395"/>
      <c r="GOX137" s="389"/>
      <c r="GOY137" s="390"/>
      <c r="GOZ137" s="391"/>
      <c r="GPA137" s="392"/>
      <c r="GPB137" s="393"/>
      <c r="GPC137" s="394"/>
      <c r="GPD137" s="395"/>
      <c r="GPE137" s="389"/>
      <c r="GPF137" s="390"/>
      <c r="GPG137" s="391"/>
      <c r="GPH137" s="392"/>
      <c r="GPI137" s="393"/>
      <c r="GPJ137" s="394"/>
      <c r="GPK137" s="395"/>
      <c r="GPL137" s="389"/>
      <c r="GPM137" s="390"/>
      <c r="GPN137" s="391"/>
      <c r="GPO137" s="392"/>
      <c r="GPP137" s="393"/>
      <c r="GPQ137" s="394"/>
      <c r="GPR137" s="395"/>
      <c r="GPS137" s="389"/>
      <c r="GPT137" s="390"/>
      <c r="GPU137" s="391"/>
      <c r="GPV137" s="392"/>
      <c r="GPW137" s="393"/>
      <c r="GPX137" s="394"/>
      <c r="GPY137" s="395"/>
      <c r="GPZ137" s="389"/>
      <c r="GQA137" s="390"/>
      <c r="GQB137" s="391"/>
      <c r="GQC137" s="392"/>
      <c r="GQD137" s="393"/>
      <c r="GQE137" s="394"/>
      <c r="GQF137" s="395"/>
      <c r="GQG137" s="389"/>
      <c r="GQH137" s="390"/>
      <c r="GQI137" s="391"/>
      <c r="GQJ137" s="392"/>
      <c r="GQK137" s="393"/>
      <c r="GQL137" s="394"/>
      <c r="GQM137" s="395"/>
      <c r="GQN137" s="389"/>
      <c r="GQO137" s="390"/>
      <c r="GQP137" s="391"/>
      <c r="GQQ137" s="392"/>
      <c r="GQR137" s="393"/>
      <c r="GQS137" s="394"/>
      <c r="GQT137" s="395"/>
      <c r="GQU137" s="389"/>
      <c r="GQV137" s="390"/>
      <c r="GQW137" s="391"/>
      <c r="GQX137" s="392"/>
      <c r="GQY137" s="393"/>
      <c r="GQZ137" s="394"/>
      <c r="GRA137" s="395"/>
      <c r="GRB137" s="389"/>
      <c r="GRC137" s="390"/>
      <c r="GRD137" s="391"/>
      <c r="GRE137" s="392"/>
      <c r="GRF137" s="393"/>
      <c r="GRG137" s="394"/>
      <c r="GRH137" s="395"/>
      <c r="GRI137" s="389"/>
      <c r="GRJ137" s="390"/>
      <c r="GRK137" s="391"/>
      <c r="GRL137" s="392"/>
      <c r="GRM137" s="393"/>
      <c r="GRN137" s="394"/>
      <c r="GRO137" s="395"/>
      <c r="GRP137" s="389"/>
      <c r="GRQ137" s="390"/>
      <c r="GRR137" s="391"/>
      <c r="GRS137" s="392"/>
      <c r="GRT137" s="393"/>
      <c r="GRU137" s="394"/>
      <c r="GRV137" s="395"/>
      <c r="GRW137" s="389"/>
      <c r="GRX137" s="390"/>
      <c r="GRY137" s="391"/>
      <c r="GRZ137" s="392"/>
      <c r="GSA137" s="393"/>
      <c r="GSB137" s="394"/>
      <c r="GSC137" s="395"/>
      <c r="GSD137" s="389"/>
      <c r="GSE137" s="390"/>
      <c r="GSF137" s="391"/>
      <c r="GSG137" s="392"/>
      <c r="GSH137" s="393"/>
      <c r="GSI137" s="394"/>
      <c r="GSJ137" s="395"/>
      <c r="GSK137" s="389"/>
      <c r="GSL137" s="390"/>
      <c r="GSM137" s="391"/>
      <c r="GSN137" s="392"/>
      <c r="GSO137" s="393"/>
      <c r="GSP137" s="394"/>
      <c r="GSQ137" s="395"/>
      <c r="GSR137" s="389"/>
      <c r="GSS137" s="390"/>
      <c r="GST137" s="391"/>
      <c r="GSU137" s="392"/>
      <c r="GSV137" s="393"/>
      <c r="GSW137" s="394"/>
      <c r="GSX137" s="395"/>
      <c r="GSY137" s="389"/>
      <c r="GSZ137" s="390"/>
      <c r="GTA137" s="391"/>
      <c r="GTB137" s="392"/>
      <c r="GTC137" s="393"/>
      <c r="GTD137" s="394"/>
      <c r="GTE137" s="395"/>
      <c r="GTF137" s="389"/>
      <c r="GTG137" s="390"/>
      <c r="GTH137" s="391"/>
      <c r="GTI137" s="392"/>
      <c r="GTJ137" s="393"/>
      <c r="GTK137" s="394"/>
      <c r="GTL137" s="395"/>
      <c r="GTM137" s="389"/>
      <c r="GTN137" s="390"/>
      <c r="GTO137" s="391"/>
      <c r="GTP137" s="392"/>
      <c r="GTQ137" s="393"/>
      <c r="GTR137" s="394"/>
      <c r="GTS137" s="395"/>
      <c r="GTT137" s="389"/>
      <c r="GTU137" s="390"/>
      <c r="GTV137" s="391"/>
      <c r="GTW137" s="392"/>
      <c r="GTX137" s="393"/>
      <c r="GTY137" s="394"/>
      <c r="GTZ137" s="395"/>
      <c r="GUA137" s="389"/>
      <c r="GUB137" s="390"/>
      <c r="GUC137" s="391"/>
      <c r="GUD137" s="392"/>
      <c r="GUE137" s="393"/>
      <c r="GUF137" s="394"/>
      <c r="GUG137" s="395"/>
      <c r="GUH137" s="389"/>
      <c r="GUI137" s="390"/>
      <c r="GUJ137" s="391"/>
      <c r="GUK137" s="392"/>
      <c r="GUL137" s="393"/>
      <c r="GUM137" s="394"/>
      <c r="GUN137" s="395"/>
      <c r="GUO137" s="389"/>
      <c r="GUP137" s="390"/>
      <c r="GUQ137" s="391"/>
      <c r="GUR137" s="392"/>
      <c r="GUS137" s="393"/>
      <c r="GUT137" s="394"/>
      <c r="GUU137" s="395"/>
      <c r="GUV137" s="389"/>
      <c r="GUW137" s="390"/>
      <c r="GUX137" s="391"/>
      <c r="GUY137" s="392"/>
      <c r="GUZ137" s="393"/>
      <c r="GVA137" s="394"/>
      <c r="GVB137" s="395"/>
      <c r="GVC137" s="389"/>
      <c r="GVD137" s="390"/>
      <c r="GVE137" s="391"/>
      <c r="GVF137" s="392"/>
      <c r="GVG137" s="393"/>
      <c r="GVH137" s="394"/>
      <c r="GVI137" s="395"/>
      <c r="GVJ137" s="389"/>
      <c r="GVK137" s="390"/>
      <c r="GVL137" s="391"/>
      <c r="GVM137" s="392"/>
      <c r="GVN137" s="393"/>
      <c r="GVO137" s="394"/>
      <c r="GVP137" s="395"/>
      <c r="GVQ137" s="389"/>
      <c r="GVR137" s="390"/>
      <c r="GVS137" s="391"/>
      <c r="GVT137" s="392"/>
      <c r="GVU137" s="393"/>
      <c r="GVV137" s="394"/>
      <c r="GVW137" s="395"/>
      <c r="GVX137" s="389"/>
      <c r="GVY137" s="390"/>
      <c r="GVZ137" s="391"/>
      <c r="GWA137" s="392"/>
      <c r="GWB137" s="393"/>
      <c r="GWC137" s="394"/>
      <c r="GWD137" s="395"/>
      <c r="GWE137" s="389"/>
      <c r="GWF137" s="390"/>
      <c r="GWG137" s="391"/>
      <c r="GWH137" s="392"/>
      <c r="GWI137" s="393"/>
      <c r="GWJ137" s="394"/>
      <c r="GWK137" s="395"/>
      <c r="GWL137" s="389"/>
      <c r="GWM137" s="390"/>
      <c r="GWN137" s="391"/>
      <c r="GWO137" s="392"/>
      <c r="GWP137" s="393"/>
      <c r="GWQ137" s="394"/>
      <c r="GWR137" s="395"/>
      <c r="GWS137" s="389"/>
      <c r="GWT137" s="390"/>
      <c r="GWU137" s="391"/>
      <c r="GWV137" s="392"/>
      <c r="GWW137" s="393"/>
      <c r="GWX137" s="394"/>
      <c r="GWY137" s="395"/>
      <c r="GWZ137" s="389"/>
      <c r="GXA137" s="390"/>
      <c r="GXB137" s="391"/>
      <c r="GXC137" s="392"/>
      <c r="GXD137" s="393"/>
      <c r="GXE137" s="394"/>
      <c r="GXF137" s="395"/>
      <c r="GXG137" s="389"/>
      <c r="GXH137" s="390"/>
      <c r="GXI137" s="391"/>
      <c r="GXJ137" s="392"/>
      <c r="GXK137" s="393"/>
      <c r="GXL137" s="394"/>
      <c r="GXM137" s="395"/>
      <c r="GXN137" s="389"/>
      <c r="GXO137" s="390"/>
      <c r="GXP137" s="391"/>
      <c r="GXQ137" s="392"/>
      <c r="GXR137" s="393"/>
      <c r="GXS137" s="394"/>
      <c r="GXT137" s="395"/>
      <c r="GXU137" s="389"/>
      <c r="GXV137" s="390"/>
      <c r="GXW137" s="391"/>
      <c r="GXX137" s="392"/>
      <c r="GXY137" s="393"/>
      <c r="GXZ137" s="394"/>
      <c r="GYA137" s="395"/>
      <c r="GYB137" s="389"/>
      <c r="GYC137" s="390"/>
      <c r="GYD137" s="391"/>
      <c r="GYE137" s="392"/>
      <c r="GYF137" s="393"/>
      <c r="GYG137" s="394"/>
      <c r="GYH137" s="395"/>
      <c r="GYI137" s="389"/>
      <c r="GYJ137" s="390"/>
      <c r="GYK137" s="391"/>
      <c r="GYL137" s="392"/>
      <c r="GYM137" s="393"/>
      <c r="GYN137" s="394"/>
      <c r="GYO137" s="395"/>
      <c r="GYP137" s="389"/>
      <c r="GYQ137" s="390"/>
      <c r="GYR137" s="391"/>
      <c r="GYS137" s="392"/>
      <c r="GYT137" s="393"/>
      <c r="GYU137" s="394"/>
      <c r="GYV137" s="395"/>
      <c r="GYW137" s="389"/>
      <c r="GYX137" s="390"/>
      <c r="GYY137" s="391"/>
      <c r="GYZ137" s="392"/>
      <c r="GZA137" s="393"/>
      <c r="GZB137" s="394"/>
      <c r="GZC137" s="395"/>
      <c r="GZD137" s="389"/>
      <c r="GZE137" s="390"/>
      <c r="GZF137" s="391"/>
      <c r="GZG137" s="392"/>
      <c r="GZH137" s="393"/>
      <c r="GZI137" s="394"/>
      <c r="GZJ137" s="395"/>
      <c r="GZK137" s="389"/>
      <c r="GZL137" s="390"/>
      <c r="GZM137" s="391"/>
      <c r="GZN137" s="392"/>
      <c r="GZO137" s="393"/>
      <c r="GZP137" s="394"/>
      <c r="GZQ137" s="395"/>
      <c r="GZR137" s="389"/>
      <c r="GZS137" s="390"/>
      <c r="GZT137" s="391"/>
      <c r="GZU137" s="392"/>
      <c r="GZV137" s="393"/>
      <c r="GZW137" s="394"/>
      <c r="GZX137" s="395"/>
      <c r="GZY137" s="389"/>
      <c r="GZZ137" s="390"/>
      <c r="HAA137" s="391"/>
      <c r="HAB137" s="392"/>
      <c r="HAC137" s="393"/>
      <c r="HAD137" s="394"/>
      <c r="HAE137" s="395"/>
      <c r="HAF137" s="389"/>
      <c r="HAG137" s="390"/>
      <c r="HAH137" s="391"/>
      <c r="HAI137" s="392"/>
      <c r="HAJ137" s="393"/>
      <c r="HAK137" s="394"/>
      <c r="HAL137" s="395"/>
      <c r="HAM137" s="389"/>
      <c r="HAN137" s="390"/>
      <c r="HAO137" s="391"/>
      <c r="HAP137" s="392"/>
      <c r="HAQ137" s="393"/>
      <c r="HAR137" s="394"/>
      <c r="HAS137" s="395"/>
      <c r="HAT137" s="389"/>
      <c r="HAU137" s="390"/>
      <c r="HAV137" s="391"/>
      <c r="HAW137" s="392"/>
      <c r="HAX137" s="393"/>
      <c r="HAY137" s="394"/>
      <c r="HAZ137" s="395"/>
      <c r="HBA137" s="389"/>
      <c r="HBB137" s="390"/>
      <c r="HBC137" s="391"/>
      <c r="HBD137" s="392"/>
      <c r="HBE137" s="393"/>
      <c r="HBF137" s="394"/>
      <c r="HBG137" s="395"/>
      <c r="HBH137" s="389"/>
      <c r="HBI137" s="390"/>
      <c r="HBJ137" s="391"/>
      <c r="HBK137" s="392"/>
      <c r="HBL137" s="393"/>
      <c r="HBM137" s="394"/>
      <c r="HBN137" s="395"/>
      <c r="HBO137" s="389"/>
      <c r="HBP137" s="390"/>
      <c r="HBQ137" s="391"/>
      <c r="HBR137" s="392"/>
      <c r="HBS137" s="393"/>
      <c r="HBT137" s="394"/>
      <c r="HBU137" s="395"/>
      <c r="HBV137" s="389"/>
      <c r="HBW137" s="390"/>
      <c r="HBX137" s="391"/>
      <c r="HBY137" s="392"/>
      <c r="HBZ137" s="393"/>
      <c r="HCA137" s="394"/>
      <c r="HCB137" s="395"/>
      <c r="HCC137" s="389"/>
      <c r="HCD137" s="390"/>
      <c r="HCE137" s="391"/>
      <c r="HCF137" s="392"/>
      <c r="HCG137" s="393"/>
      <c r="HCH137" s="394"/>
      <c r="HCI137" s="395"/>
      <c r="HCJ137" s="389"/>
      <c r="HCK137" s="390"/>
      <c r="HCL137" s="391"/>
      <c r="HCM137" s="392"/>
      <c r="HCN137" s="393"/>
      <c r="HCO137" s="394"/>
      <c r="HCP137" s="395"/>
      <c r="HCQ137" s="389"/>
      <c r="HCR137" s="390"/>
      <c r="HCS137" s="391"/>
      <c r="HCT137" s="392"/>
      <c r="HCU137" s="393"/>
      <c r="HCV137" s="394"/>
      <c r="HCW137" s="395"/>
      <c r="HCX137" s="389"/>
      <c r="HCY137" s="390"/>
      <c r="HCZ137" s="391"/>
      <c r="HDA137" s="392"/>
      <c r="HDB137" s="393"/>
      <c r="HDC137" s="394"/>
      <c r="HDD137" s="395"/>
      <c r="HDE137" s="389"/>
      <c r="HDF137" s="390"/>
      <c r="HDG137" s="391"/>
      <c r="HDH137" s="392"/>
      <c r="HDI137" s="393"/>
      <c r="HDJ137" s="394"/>
      <c r="HDK137" s="395"/>
      <c r="HDL137" s="389"/>
      <c r="HDM137" s="390"/>
      <c r="HDN137" s="391"/>
      <c r="HDO137" s="392"/>
      <c r="HDP137" s="393"/>
      <c r="HDQ137" s="394"/>
      <c r="HDR137" s="395"/>
      <c r="HDS137" s="389"/>
      <c r="HDT137" s="390"/>
      <c r="HDU137" s="391"/>
      <c r="HDV137" s="392"/>
      <c r="HDW137" s="393"/>
      <c r="HDX137" s="394"/>
      <c r="HDY137" s="395"/>
      <c r="HDZ137" s="389"/>
      <c r="HEA137" s="390"/>
      <c r="HEB137" s="391"/>
      <c r="HEC137" s="392"/>
      <c r="HED137" s="393"/>
      <c r="HEE137" s="394"/>
      <c r="HEF137" s="395"/>
      <c r="HEG137" s="389"/>
      <c r="HEH137" s="390"/>
      <c r="HEI137" s="391"/>
      <c r="HEJ137" s="392"/>
      <c r="HEK137" s="393"/>
      <c r="HEL137" s="394"/>
      <c r="HEM137" s="395"/>
      <c r="HEN137" s="389"/>
      <c r="HEO137" s="390"/>
      <c r="HEP137" s="391"/>
      <c r="HEQ137" s="392"/>
      <c r="HER137" s="393"/>
      <c r="HES137" s="394"/>
      <c r="HET137" s="395"/>
      <c r="HEU137" s="389"/>
      <c r="HEV137" s="390"/>
      <c r="HEW137" s="391"/>
      <c r="HEX137" s="392"/>
      <c r="HEY137" s="393"/>
      <c r="HEZ137" s="394"/>
      <c r="HFA137" s="395"/>
      <c r="HFB137" s="389"/>
      <c r="HFC137" s="390"/>
      <c r="HFD137" s="391"/>
      <c r="HFE137" s="392"/>
      <c r="HFF137" s="393"/>
      <c r="HFG137" s="394"/>
      <c r="HFH137" s="395"/>
      <c r="HFI137" s="389"/>
      <c r="HFJ137" s="390"/>
      <c r="HFK137" s="391"/>
      <c r="HFL137" s="392"/>
      <c r="HFM137" s="393"/>
      <c r="HFN137" s="394"/>
      <c r="HFO137" s="395"/>
      <c r="HFP137" s="389"/>
      <c r="HFQ137" s="390"/>
      <c r="HFR137" s="391"/>
      <c r="HFS137" s="392"/>
      <c r="HFT137" s="393"/>
      <c r="HFU137" s="394"/>
      <c r="HFV137" s="395"/>
      <c r="HFW137" s="389"/>
      <c r="HFX137" s="390"/>
      <c r="HFY137" s="391"/>
      <c r="HFZ137" s="392"/>
      <c r="HGA137" s="393"/>
      <c r="HGB137" s="394"/>
      <c r="HGC137" s="395"/>
      <c r="HGD137" s="389"/>
      <c r="HGE137" s="390"/>
      <c r="HGF137" s="391"/>
      <c r="HGG137" s="392"/>
      <c r="HGH137" s="393"/>
      <c r="HGI137" s="394"/>
      <c r="HGJ137" s="395"/>
      <c r="HGK137" s="389"/>
      <c r="HGL137" s="390"/>
      <c r="HGM137" s="391"/>
      <c r="HGN137" s="392"/>
      <c r="HGO137" s="393"/>
      <c r="HGP137" s="394"/>
      <c r="HGQ137" s="395"/>
      <c r="HGR137" s="389"/>
      <c r="HGS137" s="390"/>
      <c r="HGT137" s="391"/>
      <c r="HGU137" s="392"/>
      <c r="HGV137" s="393"/>
      <c r="HGW137" s="394"/>
      <c r="HGX137" s="395"/>
      <c r="HGY137" s="389"/>
      <c r="HGZ137" s="390"/>
      <c r="HHA137" s="391"/>
      <c r="HHB137" s="392"/>
      <c r="HHC137" s="393"/>
      <c r="HHD137" s="394"/>
      <c r="HHE137" s="395"/>
      <c r="HHF137" s="389"/>
      <c r="HHG137" s="390"/>
      <c r="HHH137" s="391"/>
      <c r="HHI137" s="392"/>
      <c r="HHJ137" s="393"/>
      <c r="HHK137" s="394"/>
      <c r="HHL137" s="395"/>
      <c r="HHM137" s="389"/>
      <c r="HHN137" s="390"/>
      <c r="HHO137" s="391"/>
      <c r="HHP137" s="392"/>
      <c r="HHQ137" s="393"/>
      <c r="HHR137" s="394"/>
      <c r="HHS137" s="395"/>
      <c r="HHT137" s="389"/>
      <c r="HHU137" s="390"/>
      <c r="HHV137" s="391"/>
      <c r="HHW137" s="392"/>
      <c r="HHX137" s="393"/>
      <c r="HHY137" s="394"/>
      <c r="HHZ137" s="395"/>
      <c r="HIA137" s="389"/>
      <c r="HIB137" s="390"/>
      <c r="HIC137" s="391"/>
      <c r="HID137" s="392"/>
      <c r="HIE137" s="393"/>
      <c r="HIF137" s="394"/>
      <c r="HIG137" s="395"/>
      <c r="HIH137" s="389"/>
      <c r="HII137" s="390"/>
      <c r="HIJ137" s="391"/>
      <c r="HIK137" s="392"/>
      <c r="HIL137" s="393"/>
      <c r="HIM137" s="394"/>
      <c r="HIN137" s="395"/>
      <c r="HIO137" s="389"/>
      <c r="HIP137" s="390"/>
      <c r="HIQ137" s="391"/>
      <c r="HIR137" s="392"/>
      <c r="HIS137" s="393"/>
      <c r="HIT137" s="394"/>
      <c r="HIU137" s="395"/>
      <c r="HIV137" s="389"/>
      <c r="HIW137" s="390"/>
      <c r="HIX137" s="391"/>
      <c r="HIY137" s="392"/>
      <c r="HIZ137" s="393"/>
      <c r="HJA137" s="394"/>
      <c r="HJB137" s="395"/>
      <c r="HJC137" s="389"/>
      <c r="HJD137" s="390"/>
      <c r="HJE137" s="391"/>
      <c r="HJF137" s="392"/>
      <c r="HJG137" s="393"/>
      <c r="HJH137" s="394"/>
      <c r="HJI137" s="395"/>
      <c r="HJJ137" s="389"/>
      <c r="HJK137" s="390"/>
      <c r="HJL137" s="391"/>
      <c r="HJM137" s="392"/>
      <c r="HJN137" s="393"/>
      <c r="HJO137" s="394"/>
      <c r="HJP137" s="395"/>
      <c r="HJQ137" s="389"/>
      <c r="HJR137" s="390"/>
      <c r="HJS137" s="391"/>
      <c r="HJT137" s="392"/>
      <c r="HJU137" s="393"/>
      <c r="HJV137" s="394"/>
      <c r="HJW137" s="395"/>
      <c r="HJX137" s="389"/>
      <c r="HJY137" s="390"/>
      <c r="HJZ137" s="391"/>
      <c r="HKA137" s="392"/>
      <c r="HKB137" s="393"/>
      <c r="HKC137" s="394"/>
      <c r="HKD137" s="395"/>
      <c r="HKE137" s="389"/>
      <c r="HKF137" s="390"/>
      <c r="HKG137" s="391"/>
      <c r="HKH137" s="392"/>
      <c r="HKI137" s="393"/>
      <c r="HKJ137" s="394"/>
      <c r="HKK137" s="395"/>
      <c r="HKL137" s="389"/>
      <c r="HKM137" s="390"/>
      <c r="HKN137" s="391"/>
      <c r="HKO137" s="392"/>
      <c r="HKP137" s="393"/>
      <c r="HKQ137" s="394"/>
      <c r="HKR137" s="395"/>
      <c r="HKS137" s="389"/>
      <c r="HKT137" s="390"/>
      <c r="HKU137" s="391"/>
      <c r="HKV137" s="392"/>
      <c r="HKW137" s="393"/>
      <c r="HKX137" s="394"/>
      <c r="HKY137" s="395"/>
      <c r="HKZ137" s="389"/>
      <c r="HLA137" s="390"/>
      <c r="HLB137" s="391"/>
      <c r="HLC137" s="392"/>
      <c r="HLD137" s="393"/>
      <c r="HLE137" s="394"/>
      <c r="HLF137" s="395"/>
      <c r="HLG137" s="389"/>
      <c r="HLH137" s="390"/>
      <c r="HLI137" s="391"/>
      <c r="HLJ137" s="392"/>
      <c r="HLK137" s="393"/>
      <c r="HLL137" s="394"/>
      <c r="HLM137" s="395"/>
      <c r="HLN137" s="389"/>
      <c r="HLO137" s="390"/>
      <c r="HLP137" s="391"/>
      <c r="HLQ137" s="392"/>
      <c r="HLR137" s="393"/>
      <c r="HLS137" s="394"/>
      <c r="HLT137" s="395"/>
      <c r="HLU137" s="389"/>
      <c r="HLV137" s="390"/>
      <c r="HLW137" s="391"/>
      <c r="HLX137" s="392"/>
      <c r="HLY137" s="393"/>
      <c r="HLZ137" s="394"/>
      <c r="HMA137" s="395"/>
      <c r="HMB137" s="389"/>
      <c r="HMC137" s="390"/>
      <c r="HMD137" s="391"/>
      <c r="HME137" s="392"/>
      <c r="HMF137" s="393"/>
      <c r="HMG137" s="394"/>
      <c r="HMH137" s="395"/>
      <c r="HMI137" s="389"/>
      <c r="HMJ137" s="390"/>
      <c r="HMK137" s="391"/>
      <c r="HML137" s="392"/>
      <c r="HMM137" s="393"/>
      <c r="HMN137" s="394"/>
      <c r="HMO137" s="395"/>
      <c r="HMP137" s="389"/>
      <c r="HMQ137" s="390"/>
      <c r="HMR137" s="391"/>
      <c r="HMS137" s="392"/>
      <c r="HMT137" s="393"/>
      <c r="HMU137" s="394"/>
      <c r="HMV137" s="395"/>
      <c r="HMW137" s="389"/>
      <c r="HMX137" s="390"/>
      <c r="HMY137" s="391"/>
      <c r="HMZ137" s="392"/>
      <c r="HNA137" s="393"/>
      <c r="HNB137" s="394"/>
      <c r="HNC137" s="395"/>
      <c r="HND137" s="389"/>
      <c r="HNE137" s="390"/>
      <c r="HNF137" s="391"/>
      <c r="HNG137" s="392"/>
      <c r="HNH137" s="393"/>
      <c r="HNI137" s="394"/>
      <c r="HNJ137" s="395"/>
      <c r="HNK137" s="389"/>
      <c r="HNL137" s="390"/>
      <c r="HNM137" s="391"/>
      <c r="HNN137" s="392"/>
      <c r="HNO137" s="393"/>
      <c r="HNP137" s="394"/>
      <c r="HNQ137" s="395"/>
      <c r="HNR137" s="389"/>
      <c r="HNS137" s="390"/>
      <c r="HNT137" s="391"/>
      <c r="HNU137" s="392"/>
      <c r="HNV137" s="393"/>
      <c r="HNW137" s="394"/>
      <c r="HNX137" s="395"/>
      <c r="HNY137" s="389"/>
      <c r="HNZ137" s="390"/>
      <c r="HOA137" s="391"/>
      <c r="HOB137" s="392"/>
      <c r="HOC137" s="393"/>
      <c r="HOD137" s="394"/>
      <c r="HOE137" s="395"/>
      <c r="HOF137" s="389"/>
      <c r="HOG137" s="390"/>
      <c r="HOH137" s="391"/>
      <c r="HOI137" s="392"/>
      <c r="HOJ137" s="393"/>
      <c r="HOK137" s="394"/>
      <c r="HOL137" s="395"/>
      <c r="HOM137" s="389"/>
      <c r="HON137" s="390"/>
      <c r="HOO137" s="391"/>
      <c r="HOP137" s="392"/>
      <c r="HOQ137" s="393"/>
      <c r="HOR137" s="394"/>
      <c r="HOS137" s="395"/>
      <c r="HOT137" s="389"/>
      <c r="HOU137" s="390"/>
      <c r="HOV137" s="391"/>
      <c r="HOW137" s="392"/>
      <c r="HOX137" s="393"/>
      <c r="HOY137" s="394"/>
      <c r="HOZ137" s="395"/>
      <c r="HPA137" s="389"/>
      <c r="HPB137" s="390"/>
      <c r="HPC137" s="391"/>
      <c r="HPD137" s="392"/>
      <c r="HPE137" s="393"/>
      <c r="HPF137" s="394"/>
      <c r="HPG137" s="395"/>
      <c r="HPH137" s="389"/>
      <c r="HPI137" s="390"/>
      <c r="HPJ137" s="391"/>
      <c r="HPK137" s="392"/>
      <c r="HPL137" s="393"/>
      <c r="HPM137" s="394"/>
      <c r="HPN137" s="395"/>
      <c r="HPO137" s="389"/>
      <c r="HPP137" s="390"/>
      <c r="HPQ137" s="391"/>
      <c r="HPR137" s="392"/>
      <c r="HPS137" s="393"/>
      <c r="HPT137" s="394"/>
      <c r="HPU137" s="395"/>
      <c r="HPV137" s="389"/>
      <c r="HPW137" s="390"/>
      <c r="HPX137" s="391"/>
      <c r="HPY137" s="392"/>
      <c r="HPZ137" s="393"/>
      <c r="HQA137" s="394"/>
      <c r="HQB137" s="395"/>
      <c r="HQC137" s="389"/>
      <c r="HQD137" s="390"/>
      <c r="HQE137" s="391"/>
      <c r="HQF137" s="392"/>
      <c r="HQG137" s="393"/>
      <c r="HQH137" s="394"/>
      <c r="HQI137" s="395"/>
      <c r="HQJ137" s="389"/>
      <c r="HQK137" s="390"/>
      <c r="HQL137" s="391"/>
      <c r="HQM137" s="392"/>
      <c r="HQN137" s="393"/>
      <c r="HQO137" s="394"/>
      <c r="HQP137" s="395"/>
      <c r="HQQ137" s="389"/>
      <c r="HQR137" s="390"/>
      <c r="HQS137" s="391"/>
      <c r="HQT137" s="392"/>
      <c r="HQU137" s="393"/>
      <c r="HQV137" s="394"/>
      <c r="HQW137" s="395"/>
      <c r="HQX137" s="389"/>
      <c r="HQY137" s="390"/>
      <c r="HQZ137" s="391"/>
      <c r="HRA137" s="392"/>
      <c r="HRB137" s="393"/>
      <c r="HRC137" s="394"/>
      <c r="HRD137" s="395"/>
      <c r="HRE137" s="389"/>
      <c r="HRF137" s="390"/>
      <c r="HRG137" s="391"/>
      <c r="HRH137" s="392"/>
      <c r="HRI137" s="393"/>
      <c r="HRJ137" s="394"/>
      <c r="HRK137" s="395"/>
      <c r="HRL137" s="389"/>
      <c r="HRM137" s="390"/>
      <c r="HRN137" s="391"/>
      <c r="HRO137" s="392"/>
      <c r="HRP137" s="393"/>
      <c r="HRQ137" s="394"/>
      <c r="HRR137" s="395"/>
      <c r="HRS137" s="389"/>
      <c r="HRT137" s="390"/>
      <c r="HRU137" s="391"/>
      <c r="HRV137" s="392"/>
      <c r="HRW137" s="393"/>
      <c r="HRX137" s="394"/>
      <c r="HRY137" s="395"/>
      <c r="HRZ137" s="389"/>
      <c r="HSA137" s="390"/>
      <c r="HSB137" s="391"/>
      <c r="HSC137" s="392"/>
      <c r="HSD137" s="393"/>
      <c r="HSE137" s="394"/>
      <c r="HSF137" s="395"/>
      <c r="HSG137" s="389"/>
      <c r="HSH137" s="390"/>
      <c r="HSI137" s="391"/>
      <c r="HSJ137" s="392"/>
      <c r="HSK137" s="393"/>
      <c r="HSL137" s="394"/>
      <c r="HSM137" s="395"/>
      <c r="HSN137" s="389"/>
      <c r="HSO137" s="390"/>
      <c r="HSP137" s="391"/>
      <c r="HSQ137" s="392"/>
      <c r="HSR137" s="393"/>
      <c r="HSS137" s="394"/>
      <c r="HST137" s="395"/>
      <c r="HSU137" s="389"/>
      <c r="HSV137" s="390"/>
      <c r="HSW137" s="391"/>
      <c r="HSX137" s="392"/>
      <c r="HSY137" s="393"/>
      <c r="HSZ137" s="394"/>
      <c r="HTA137" s="395"/>
      <c r="HTB137" s="389"/>
      <c r="HTC137" s="390"/>
      <c r="HTD137" s="391"/>
      <c r="HTE137" s="392"/>
      <c r="HTF137" s="393"/>
      <c r="HTG137" s="394"/>
      <c r="HTH137" s="395"/>
      <c r="HTI137" s="389"/>
      <c r="HTJ137" s="390"/>
      <c r="HTK137" s="391"/>
      <c r="HTL137" s="392"/>
      <c r="HTM137" s="393"/>
      <c r="HTN137" s="394"/>
      <c r="HTO137" s="395"/>
      <c r="HTP137" s="389"/>
      <c r="HTQ137" s="390"/>
      <c r="HTR137" s="391"/>
      <c r="HTS137" s="392"/>
      <c r="HTT137" s="393"/>
      <c r="HTU137" s="394"/>
      <c r="HTV137" s="395"/>
      <c r="HTW137" s="389"/>
      <c r="HTX137" s="390"/>
      <c r="HTY137" s="391"/>
      <c r="HTZ137" s="392"/>
      <c r="HUA137" s="393"/>
      <c r="HUB137" s="394"/>
      <c r="HUC137" s="395"/>
      <c r="HUD137" s="389"/>
      <c r="HUE137" s="390"/>
      <c r="HUF137" s="391"/>
      <c r="HUG137" s="392"/>
      <c r="HUH137" s="393"/>
      <c r="HUI137" s="394"/>
      <c r="HUJ137" s="395"/>
      <c r="HUK137" s="389"/>
      <c r="HUL137" s="390"/>
      <c r="HUM137" s="391"/>
      <c r="HUN137" s="392"/>
      <c r="HUO137" s="393"/>
      <c r="HUP137" s="394"/>
      <c r="HUQ137" s="395"/>
      <c r="HUR137" s="389"/>
      <c r="HUS137" s="390"/>
      <c r="HUT137" s="391"/>
      <c r="HUU137" s="392"/>
      <c r="HUV137" s="393"/>
      <c r="HUW137" s="394"/>
      <c r="HUX137" s="395"/>
      <c r="HUY137" s="389"/>
      <c r="HUZ137" s="390"/>
      <c r="HVA137" s="391"/>
      <c r="HVB137" s="392"/>
      <c r="HVC137" s="393"/>
      <c r="HVD137" s="394"/>
      <c r="HVE137" s="395"/>
      <c r="HVF137" s="389"/>
      <c r="HVG137" s="390"/>
      <c r="HVH137" s="391"/>
      <c r="HVI137" s="392"/>
      <c r="HVJ137" s="393"/>
      <c r="HVK137" s="394"/>
      <c r="HVL137" s="395"/>
      <c r="HVM137" s="389"/>
      <c r="HVN137" s="390"/>
      <c r="HVO137" s="391"/>
      <c r="HVP137" s="392"/>
      <c r="HVQ137" s="393"/>
      <c r="HVR137" s="394"/>
      <c r="HVS137" s="395"/>
      <c r="HVT137" s="389"/>
      <c r="HVU137" s="390"/>
      <c r="HVV137" s="391"/>
      <c r="HVW137" s="392"/>
      <c r="HVX137" s="393"/>
      <c r="HVY137" s="394"/>
      <c r="HVZ137" s="395"/>
      <c r="HWA137" s="389"/>
      <c r="HWB137" s="390"/>
      <c r="HWC137" s="391"/>
      <c r="HWD137" s="392"/>
      <c r="HWE137" s="393"/>
      <c r="HWF137" s="394"/>
      <c r="HWG137" s="395"/>
      <c r="HWH137" s="389"/>
      <c r="HWI137" s="390"/>
      <c r="HWJ137" s="391"/>
      <c r="HWK137" s="392"/>
      <c r="HWL137" s="393"/>
      <c r="HWM137" s="394"/>
      <c r="HWN137" s="395"/>
      <c r="HWO137" s="389"/>
      <c r="HWP137" s="390"/>
      <c r="HWQ137" s="391"/>
      <c r="HWR137" s="392"/>
      <c r="HWS137" s="393"/>
      <c r="HWT137" s="394"/>
      <c r="HWU137" s="395"/>
      <c r="HWV137" s="389"/>
      <c r="HWW137" s="390"/>
      <c r="HWX137" s="391"/>
      <c r="HWY137" s="392"/>
      <c r="HWZ137" s="393"/>
      <c r="HXA137" s="394"/>
      <c r="HXB137" s="395"/>
      <c r="HXC137" s="389"/>
      <c r="HXD137" s="390"/>
      <c r="HXE137" s="391"/>
      <c r="HXF137" s="392"/>
      <c r="HXG137" s="393"/>
      <c r="HXH137" s="394"/>
      <c r="HXI137" s="395"/>
      <c r="HXJ137" s="389"/>
      <c r="HXK137" s="390"/>
      <c r="HXL137" s="391"/>
      <c r="HXM137" s="392"/>
      <c r="HXN137" s="393"/>
      <c r="HXO137" s="394"/>
      <c r="HXP137" s="395"/>
      <c r="HXQ137" s="389"/>
      <c r="HXR137" s="390"/>
      <c r="HXS137" s="391"/>
      <c r="HXT137" s="392"/>
      <c r="HXU137" s="393"/>
      <c r="HXV137" s="394"/>
      <c r="HXW137" s="395"/>
      <c r="HXX137" s="389"/>
      <c r="HXY137" s="390"/>
      <c r="HXZ137" s="391"/>
      <c r="HYA137" s="392"/>
      <c r="HYB137" s="393"/>
      <c r="HYC137" s="394"/>
      <c r="HYD137" s="395"/>
      <c r="HYE137" s="389"/>
      <c r="HYF137" s="390"/>
      <c r="HYG137" s="391"/>
      <c r="HYH137" s="392"/>
      <c r="HYI137" s="393"/>
      <c r="HYJ137" s="394"/>
      <c r="HYK137" s="395"/>
      <c r="HYL137" s="389"/>
      <c r="HYM137" s="390"/>
      <c r="HYN137" s="391"/>
      <c r="HYO137" s="392"/>
      <c r="HYP137" s="393"/>
      <c r="HYQ137" s="394"/>
      <c r="HYR137" s="395"/>
      <c r="HYS137" s="389"/>
      <c r="HYT137" s="390"/>
      <c r="HYU137" s="391"/>
      <c r="HYV137" s="392"/>
      <c r="HYW137" s="393"/>
      <c r="HYX137" s="394"/>
      <c r="HYY137" s="395"/>
      <c r="HYZ137" s="389"/>
      <c r="HZA137" s="390"/>
      <c r="HZB137" s="391"/>
      <c r="HZC137" s="392"/>
      <c r="HZD137" s="393"/>
      <c r="HZE137" s="394"/>
      <c r="HZF137" s="395"/>
      <c r="HZG137" s="389"/>
      <c r="HZH137" s="390"/>
      <c r="HZI137" s="391"/>
      <c r="HZJ137" s="392"/>
      <c r="HZK137" s="393"/>
      <c r="HZL137" s="394"/>
      <c r="HZM137" s="395"/>
      <c r="HZN137" s="389"/>
      <c r="HZO137" s="390"/>
      <c r="HZP137" s="391"/>
      <c r="HZQ137" s="392"/>
      <c r="HZR137" s="393"/>
      <c r="HZS137" s="394"/>
      <c r="HZT137" s="395"/>
      <c r="HZU137" s="389"/>
      <c r="HZV137" s="390"/>
      <c r="HZW137" s="391"/>
      <c r="HZX137" s="392"/>
      <c r="HZY137" s="393"/>
      <c r="HZZ137" s="394"/>
      <c r="IAA137" s="395"/>
      <c r="IAB137" s="389"/>
      <c r="IAC137" s="390"/>
      <c r="IAD137" s="391"/>
      <c r="IAE137" s="392"/>
      <c r="IAF137" s="393"/>
      <c r="IAG137" s="394"/>
      <c r="IAH137" s="395"/>
      <c r="IAI137" s="389"/>
      <c r="IAJ137" s="390"/>
      <c r="IAK137" s="391"/>
      <c r="IAL137" s="392"/>
      <c r="IAM137" s="393"/>
      <c r="IAN137" s="394"/>
      <c r="IAO137" s="395"/>
      <c r="IAP137" s="389"/>
      <c r="IAQ137" s="390"/>
      <c r="IAR137" s="391"/>
      <c r="IAS137" s="392"/>
      <c r="IAT137" s="393"/>
      <c r="IAU137" s="394"/>
      <c r="IAV137" s="395"/>
      <c r="IAW137" s="389"/>
      <c r="IAX137" s="390"/>
      <c r="IAY137" s="391"/>
      <c r="IAZ137" s="392"/>
      <c r="IBA137" s="393"/>
      <c r="IBB137" s="394"/>
      <c r="IBC137" s="395"/>
      <c r="IBD137" s="389"/>
      <c r="IBE137" s="390"/>
      <c r="IBF137" s="391"/>
      <c r="IBG137" s="392"/>
      <c r="IBH137" s="393"/>
      <c r="IBI137" s="394"/>
      <c r="IBJ137" s="395"/>
      <c r="IBK137" s="389"/>
      <c r="IBL137" s="390"/>
      <c r="IBM137" s="391"/>
      <c r="IBN137" s="392"/>
      <c r="IBO137" s="393"/>
      <c r="IBP137" s="394"/>
      <c r="IBQ137" s="395"/>
      <c r="IBR137" s="389"/>
      <c r="IBS137" s="390"/>
      <c r="IBT137" s="391"/>
      <c r="IBU137" s="392"/>
      <c r="IBV137" s="393"/>
      <c r="IBW137" s="394"/>
      <c r="IBX137" s="395"/>
      <c r="IBY137" s="389"/>
      <c r="IBZ137" s="390"/>
      <c r="ICA137" s="391"/>
      <c r="ICB137" s="392"/>
      <c r="ICC137" s="393"/>
      <c r="ICD137" s="394"/>
      <c r="ICE137" s="395"/>
      <c r="ICF137" s="389"/>
      <c r="ICG137" s="390"/>
      <c r="ICH137" s="391"/>
      <c r="ICI137" s="392"/>
      <c r="ICJ137" s="393"/>
      <c r="ICK137" s="394"/>
      <c r="ICL137" s="395"/>
      <c r="ICM137" s="389"/>
      <c r="ICN137" s="390"/>
      <c r="ICO137" s="391"/>
      <c r="ICP137" s="392"/>
      <c r="ICQ137" s="393"/>
      <c r="ICR137" s="394"/>
      <c r="ICS137" s="395"/>
      <c r="ICT137" s="389"/>
      <c r="ICU137" s="390"/>
      <c r="ICV137" s="391"/>
      <c r="ICW137" s="392"/>
      <c r="ICX137" s="393"/>
      <c r="ICY137" s="394"/>
      <c r="ICZ137" s="395"/>
      <c r="IDA137" s="389"/>
      <c r="IDB137" s="390"/>
      <c r="IDC137" s="391"/>
      <c r="IDD137" s="392"/>
      <c r="IDE137" s="393"/>
      <c r="IDF137" s="394"/>
      <c r="IDG137" s="395"/>
      <c r="IDH137" s="389"/>
      <c r="IDI137" s="390"/>
      <c r="IDJ137" s="391"/>
      <c r="IDK137" s="392"/>
      <c r="IDL137" s="393"/>
      <c r="IDM137" s="394"/>
      <c r="IDN137" s="395"/>
      <c r="IDO137" s="389"/>
      <c r="IDP137" s="390"/>
      <c r="IDQ137" s="391"/>
      <c r="IDR137" s="392"/>
      <c r="IDS137" s="393"/>
      <c r="IDT137" s="394"/>
      <c r="IDU137" s="395"/>
      <c r="IDV137" s="389"/>
      <c r="IDW137" s="390"/>
      <c r="IDX137" s="391"/>
      <c r="IDY137" s="392"/>
      <c r="IDZ137" s="393"/>
      <c r="IEA137" s="394"/>
      <c r="IEB137" s="395"/>
      <c r="IEC137" s="389"/>
      <c r="IED137" s="390"/>
      <c r="IEE137" s="391"/>
      <c r="IEF137" s="392"/>
      <c r="IEG137" s="393"/>
      <c r="IEH137" s="394"/>
      <c r="IEI137" s="395"/>
      <c r="IEJ137" s="389"/>
      <c r="IEK137" s="390"/>
      <c r="IEL137" s="391"/>
      <c r="IEM137" s="392"/>
      <c r="IEN137" s="393"/>
      <c r="IEO137" s="394"/>
      <c r="IEP137" s="395"/>
      <c r="IEQ137" s="389"/>
      <c r="IER137" s="390"/>
      <c r="IES137" s="391"/>
      <c r="IET137" s="392"/>
      <c r="IEU137" s="393"/>
      <c r="IEV137" s="394"/>
      <c r="IEW137" s="395"/>
      <c r="IEX137" s="389"/>
      <c r="IEY137" s="390"/>
      <c r="IEZ137" s="391"/>
      <c r="IFA137" s="392"/>
      <c r="IFB137" s="393"/>
      <c r="IFC137" s="394"/>
      <c r="IFD137" s="395"/>
      <c r="IFE137" s="389"/>
      <c r="IFF137" s="390"/>
      <c r="IFG137" s="391"/>
      <c r="IFH137" s="392"/>
      <c r="IFI137" s="393"/>
      <c r="IFJ137" s="394"/>
      <c r="IFK137" s="395"/>
      <c r="IFL137" s="389"/>
      <c r="IFM137" s="390"/>
      <c r="IFN137" s="391"/>
      <c r="IFO137" s="392"/>
      <c r="IFP137" s="393"/>
      <c r="IFQ137" s="394"/>
      <c r="IFR137" s="395"/>
      <c r="IFS137" s="389"/>
      <c r="IFT137" s="390"/>
      <c r="IFU137" s="391"/>
      <c r="IFV137" s="392"/>
      <c r="IFW137" s="393"/>
      <c r="IFX137" s="394"/>
      <c r="IFY137" s="395"/>
      <c r="IFZ137" s="389"/>
      <c r="IGA137" s="390"/>
      <c r="IGB137" s="391"/>
      <c r="IGC137" s="392"/>
      <c r="IGD137" s="393"/>
      <c r="IGE137" s="394"/>
      <c r="IGF137" s="395"/>
      <c r="IGG137" s="389"/>
      <c r="IGH137" s="390"/>
      <c r="IGI137" s="391"/>
      <c r="IGJ137" s="392"/>
      <c r="IGK137" s="393"/>
      <c r="IGL137" s="394"/>
      <c r="IGM137" s="395"/>
      <c r="IGN137" s="389"/>
      <c r="IGO137" s="390"/>
      <c r="IGP137" s="391"/>
      <c r="IGQ137" s="392"/>
      <c r="IGR137" s="393"/>
      <c r="IGS137" s="394"/>
      <c r="IGT137" s="395"/>
      <c r="IGU137" s="389"/>
      <c r="IGV137" s="390"/>
      <c r="IGW137" s="391"/>
      <c r="IGX137" s="392"/>
      <c r="IGY137" s="393"/>
      <c r="IGZ137" s="394"/>
      <c r="IHA137" s="395"/>
      <c r="IHB137" s="389"/>
      <c r="IHC137" s="390"/>
      <c r="IHD137" s="391"/>
      <c r="IHE137" s="392"/>
      <c r="IHF137" s="393"/>
      <c r="IHG137" s="394"/>
      <c r="IHH137" s="395"/>
      <c r="IHI137" s="389"/>
      <c r="IHJ137" s="390"/>
      <c r="IHK137" s="391"/>
      <c r="IHL137" s="392"/>
      <c r="IHM137" s="393"/>
      <c r="IHN137" s="394"/>
      <c r="IHO137" s="395"/>
      <c r="IHP137" s="389"/>
      <c r="IHQ137" s="390"/>
      <c r="IHR137" s="391"/>
      <c r="IHS137" s="392"/>
      <c r="IHT137" s="393"/>
      <c r="IHU137" s="394"/>
      <c r="IHV137" s="395"/>
      <c r="IHW137" s="389"/>
      <c r="IHX137" s="390"/>
      <c r="IHY137" s="391"/>
      <c r="IHZ137" s="392"/>
      <c r="IIA137" s="393"/>
      <c r="IIB137" s="394"/>
      <c r="IIC137" s="395"/>
      <c r="IID137" s="389"/>
      <c r="IIE137" s="390"/>
      <c r="IIF137" s="391"/>
      <c r="IIG137" s="392"/>
      <c r="IIH137" s="393"/>
      <c r="III137" s="394"/>
      <c r="IIJ137" s="395"/>
      <c r="IIK137" s="389"/>
      <c r="IIL137" s="390"/>
      <c r="IIM137" s="391"/>
      <c r="IIN137" s="392"/>
      <c r="IIO137" s="393"/>
      <c r="IIP137" s="394"/>
      <c r="IIQ137" s="395"/>
      <c r="IIR137" s="389"/>
      <c r="IIS137" s="390"/>
      <c r="IIT137" s="391"/>
      <c r="IIU137" s="392"/>
      <c r="IIV137" s="393"/>
      <c r="IIW137" s="394"/>
      <c r="IIX137" s="395"/>
      <c r="IIY137" s="389"/>
      <c r="IIZ137" s="390"/>
      <c r="IJA137" s="391"/>
      <c r="IJB137" s="392"/>
      <c r="IJC137" s="393"/>
      <c r="IJD137" s="394"/>
      <c r="IJE137" s="395"/>
      <c r="IJF137" s="389"/>
      <c r="IJG137" s="390"/>
      <c r="IJH137" s="391"/>
      <c r="IJI137" s="392"/>
      <c r="IJJ137" s="393"/>
      <c r="IJK137" s="394"/>
      <c r="IJL137" s="395"/>
      <c r="IJM137" s="389"/>
      <c r="IJN137" s="390"/>
      <c r="IJO137" s="391"/>
      <c r="IJP137" s="392"/>
      <c r="IJQ137" s="393"/>
      <c r="IJR137" s="394"/>
      <c r="IJS137" s="395"/>
      <c r="IJT137" s="389"/>
      <c r="IJU137" s="390"/>
      <c r="IJV137" s="391"/>
      <c r="IJW137" s="392"/>
      <c r="IJX137" s="393"/>
      <c r="IJY137" s="394"/>
      <c r="IJZ137" s="395"/>
      <c r="IKA137" s="389"/>
      <c r="IKB137" s="390"/>
      <c r="IKC137" s="391"/>
      <c r="IKD137" s="392"/>
      <c r="IKE137" s="393"/>
      <c r="IKF137" s="394"/>
      <c r="IKG137" s="395"/>
      <c r="IKH137" s="389"/>
      <c r="IKI137" s="390"/>
      <c r="IKJ137" s="391"/>
      <c r="IKK137" s="392"/>
      <c r="IKL137" s="393"/>
      <c r="IKM137" s="394"/>
      <c r="IKN137" s="395"/>
      <c r="IKO137" s="389"/>
      <c r="IKP137" s="390"/>
      <c r="IKQ137" s="391"/>
      <c r="IKR137" s="392"/>
      <c r="IKS137" s="393"/>
      <c r="IKT137" s="394"/>
      <c r="IKU137" s="395"/>
      <c r="IKV137" s="389"/>
      <c r="IKW137" s="390"/>
      <c r="IKX137" s="391"/>
      <c r="IKY137" s="392"/>
      <c r="IKZ137" s="393"/>
      <c r="ILA137" s="394"/>
      <c r="ILB137" s="395"/>
      <c r="ILC137" s="389"/>
      <c r="ILD137" s="390"/>
      <c r="ILE137" s="391"/>
      <c r="ILF137" s="392"/>
      <c r="ILG137" s="393"/>
      <c r="ILH137" s="394"/>
      <c r="ILI137" s="395"/>
      <c r="ILJ137" s="389"/>
      <c r="ILK137" s="390"/>
      <c r="ILL137" s="391"/>
      <c r="ILM137" s="392"/>
      <c r="ILN137" s="393"/>
      <c r="ILO137" s="394"/>
      <c r="ILP137" s="395"/>
      <c r="ILQ137" s="389"/>
      <c r="ILR137" s="390"/>
      <c r="ILS137" s="391"/>
      <c r="ILT137" s="392"/>
      <c r="ILU137" s="393"/>
      <c r="ILV137" s="394"/>
      <c r="ILW137" s="395"/>
      <c r="ILX137" s="389"/>
      <c r="ILY137" s="390"/>
      <c r="ILZ137" s="391"/>
      <c r="IMA137" s="392"/>
      <c r="IMB137" s="393"/>
      <c r="IMC137" s="394"/>
      <c r="IMD137" s="395"/>
      <c r="IME137" s="389"/>
      <c r="IMF137" s="390"/>
      <c r="IMG137" s="391"/>
      <c r="IMH137" s="392"/>
      <c r="IMI137" s="393"/>
      <c r="IMJ137" s="394"/>
      <c r="IMK137" s="395"/>
      <c r="IML137" s="389"/>
      <c r="IMM137" s="390"/>
      <c r="IMN137" s="391"/>
      <c r="IMO137" s="392"/>
      <c r="IMP137" s="393"/>
      <c r="IMQ137" s="394"/>
      <c r="IMR137" s="395"/>
      <c r="IMS137" s="389"/>
      <c r="IMT137" s="390"/>
      <c r="IMU137" s="391"/>
      <c r="IMV137" s="392"/>
      <c r="IMW137" s="393"/>
      <c r="IMX137" s="394"/>
      <c r="IMY137" s="395"/>
      <c r="IMZ137" s="389"/>
      <c r="INA137" s="390"/>
      <c r="INB137" s="391"/>
      <c r="INC137" s="392"/>
      <c r="IND137" s="393"/>
      <c r="INE137" s="394"/>
      <c r="INF137" s="395"/>
      <c r="ING137" s="389"/>
      <c r="INH137" s="390"/>
      <c r="INI137" s="391"/>
      <c r="INJ137" s="392"/>
      <c r="INK137" s="393"/>
      <c r="INL137" s="394"/>
      <c r="INM137" s="395"/>
      <c r="INN137" s="389"/>
      <c r="INO137" s="390"/>
      <c r="INP137" s="391"/>
      <c r="INQ137" s="392"/>
      <c r="INR137" s="393"/>
      <c r="INS137" s="394"/>
      <c r="INT137" s="395"/>
      <c r="INU137" s="389"/>
      <c r="INV137" s="390"/>
      <c r="INW137" s="391"/>
      <c r="INX137" s="392"/>
      <c r="INY137" s="393"/>
      <c r="INZ137" s="394"/>
      <c r="IOA137" s="395"/>
      <c r="IOB137" s="389"/>
      <c r="IOC137" s="390"/>
      <c r="IOD137" s="391"/>
      <c r="IOE137" s="392"/>
      <c r="IOF137" s="393"/>
      <c r="IOG137" s="394"/>
      <c r="IOH137" s="395"/>
      <c r="IOI137" s="389"/>
      <c r="IOJ137" s="390"/>
      <c r="IOK137" s="391"/>
      <c r="IOL137" s="392"/>
      <c r="IOM137" s="393"/>
      <c r="ION137" s="394"/>
      <c r="IOO137" s="395"/>
      <c r="IOP137" s="389"/>
      <c r="IOQ137" s="390"/>
      <c r="IOR137" s="391"/>
      <c r="IOS137" s="392"/>
      <c r="IOT137" s="393"/>
      <c r="IOU137" s="394"/>
      <c r="IOV137" s="395"/>
      <c r="IOW137" s="389"/>
      <c r="IOX137" s="390"/>
      <c r="IOY137" s="391"/>
      <c r="IOZ137" s="392"/>
      <c r="IPA137" s="393"/>
      <c r="IPB137" s="394"/>
      <c r="IPC137" s="395"/>
      <c r="IPD137" s="389"/>
      <c r="IPE137" s="390"/>
      <c r="IPF137" s="391"/>
      <c r="IPG137" s="392"/>
      <c r="IPH137" s="393"/>
      <c r="IPI137" s="394"/>
      <c r="IPJ137" s="395"/>
      <c r="IPK137" s="389"/>
      <c r="IPL137" s="390"/>
      <c r="IPM137" s="391"/>
      <c r="IPN137" s="392"/>
      <c r="IPO137" s="393"/>
      <c r="IPP137" s="394"/>
      <c r="IPQ137" s="395"/>
      <c r="IPR137" s="389"/>
      <c r="IPS137" s="390"/>
      <c r="IPT137" s="391"/>
      <c r="IPU137" s="392"/>
      <c r="IPV137" s="393"/>
      <c r="IPW137" s="394"/>
      <c r="IPX137" s="395"/>
      <c r="IPY137" s="389"/>
      <c r="IPZ137" s="390"/>
      <c r="IQA137" s="391"/>
      <c r="IQB137" s="392"/>
      <c r="IQC137" s="393"/>
      <c r="IQD137" s="394"/>
      <c r="IQE137" s="395"/>
      <c r="IQF137" s="389"/>
      <c r="IQG137" s="390"/>
      <c r="IQH137" s="391"/>
      <c r="IQI137" s="392"/>
      <c r="IQJ137" s="393"/>
      <c r="IQK137" s="394"/>
      <c r="IQL137" s="395"/>
      <c r="IQM137" s="389"/>
      <c r="IQN137" s="390"/>
      <c r="IQO137" s="391"/>
      <c r="IQP137" s="392"/>
      <c r="IQQ137" s="393"/>
      <c r="IQR137" s="394"/>
      <c r="IQS137" s="395"/>
      <c r="IQT137" s="389"/>
      <c r="IQU137" s="390"/>
      <c r="IQV137" s="391"/>
      <c r="IQW137" s="392"/>
      <c r="IQX137" s="393"/>
      <c r="IQY137" s="394"/>
      <c r="IQZ137" s="395"/>
      <c r="IRA137" s="389"/>
      <c r="IRB137" s="390"/>
      <c r="IRC137" s="391"/>
      <c r="IRD137" s="392"/>
      <c r="IRE137" s="393"/>
      <c r="IRF137" s="394"/>
      <c r="IRG137" s="395"/>
      <c r="IRH137" s="389"/>
      <c r="IRI137" s="390"/>
      <c r="IRJ137" s="391"/>
      <c r="IRK137" s="392"/>
      <c r="IRL137" s="393"/>
      <c r="IRM137" s="394"/>
      <c r="IRN137" s="395"/>
      <c r="IRO137" s="389"/>
      <c r="IRP137" s="390"/>
      <c r="IRQ137" s="391"/>
      <c r="IRR137" s="392"/>
      <c r="IRS137" s="393"/>
      <c r="IRT137" s="394"/>
      <c r="IRU137" s="395"/>
      <c r="IRV137" s="389"/>
      <c r="IRW137" s="390"/>
      <c r="IRX137" s="391"/>
      <c r="IRY137" s="392"/>
      <c r="IRZ137" s="393"/>
      <c r="ISA137" s="394"/>
      <c r="ISB137" s="395"/>
      <c r="ISC137" s="389"/>
      <c r="ISD137" s="390"/>
      <c r="ISE137" s="391"/>
      <c r="ISF137" s="392"/>
      <c r="ISG137" s="393"/>
      <c r="ISH137" s="394"/>
      <c r="ISI137" s="395"/>
      <c r="ISJ137" s="389"/>
      <c r="ISK137" s="390"/>
      <c r="ISL137" s="391"/>
      <c r="ISM137" s="392"/>
      <c r="ISN137" s="393"/>
      <c r="ISO137" s="394"/>
      <c r="ISP137" s="395"/>
      <c r="ISQ137" s="389"/>
      <c r="ISR137" s="390"/>
      <c r="ISS137" s="391"/>
      <c r="IST137" s="392"/>
      <c r="ISU137" s="393"/>
      <c r="ISV137" s="394"/>
      <c r="ISW137" s="395"/>
      <c r="ISX137" s="389"/>
      <c r="ISY137" s="390"/>
      <c r="ISZ137" s="391"/>
      <c r="ITA137" s="392"/>
      <c r="ITB137" s="393"/>
      <c r="ITC137" s="394"/>
      <c r="ITD137" s="395"/>
      <c r="ITE137" s="389"/>
      <c r="ITF137" s="390"/>
      <c r="ITG137" s="391"/>
      <c r="ITH137" s="392"/>
      <c r="ITI137" s="393"/>
      <c r="ITJ137" s="394"/>
      <c r="ITK137" s="395"/>
      <c r="ITL137" s="389"/>
      <c r="ITM137" s="390"/>
      <c r="ITN137" s="391"/>
      <c r="ITO137" s="392"/>
      <c r="ITP137" s="393"/>
      <c r="ITQ137" s="394"/>
      <c r="ITR137" s="395"/>
      <c r="ITS137" s="389"/>
      <c r="ITT137" s="390"/>
      <c r="ITU137" s="391"/>
      <c r="ITV137" s="392"/>
      <c r="ITW137" s="393"/>
      <c r="ITX137" s="394"/>
      <c r="ITY137" s="395"/>
      <c r="ITZ137" s="389"/>
      <c r="IUA137" s="390"/>
      <c r="IUB137" s="391"/>
      <c r="IUC137" s="392"/>
      <c r="IUD137" s="393"/>
      <c r="IUE137" s="394"/>
      <c r="IUF137" s="395"/>
      <c r="IUG137" s="389"/>
      <c r="IUH137" s="390"/>
      <c r="IUI137" s="391"/>
      <c r="IUJ137" s="392"/>
      <c r="IUK137" s="393"/>
      <c r="IUL137" s="394"/>
      <c r="IUM137" s="395"/>
      <c r="IUN137" s="389"/>
      <c r="IUO137" s="390"/>
      <c r="IUP137" s="391"/>
      <c r="IUQ137" s="392"/>
      <c r="IUR137" s="393"/>
      <c r="IUS137" s="394"/>
      <c r="IUT137" s="395"/>
      <c r="IUU137" s="389"/>
      <c r="IUV137" s="390"/>
      <c r="IUW137" s="391"/>
      <c r="IUX137" s="392"/>
      <c r="IUY137" s="393"/>
      <c r="IUZ137" s="394"/>
      <c r="IVA137" s="395"/>
      <c r="IVB137" s="389"/>
      <c r="IVC137" s="390"/>
      <c r="IVD137" s="391"/>
      <c r="IVE137" s="392"/>
      <c r="IVF137" s="393"/>
      <c r="IVG137" s="394"/>
      <c r="IVH137" s="395"/>
      <c r="IVI137" s="389"/>
      <c r="IVJ137" s="390"/>
      <c r="IVK137" s="391"/>
      <c r="IVL137" s="392"/>
      <c r="IVM137" s="393"/>
      <c r="IVN137" s="394"/>
      <c r="IVO137" s="395"/>
      <c r="IVP137" s="389"/>
      <c r="IVQ137" s="390"/>
      <c r="IVR137" s="391"/>
      <c r="IVS137" s="392"/>
      <c r="IVT137" s="393"/>
      <c r="IVU137" s="394"/>
      <c r="IVV137" s="395"/>
      <c r="IVW137" s="389"/>
      <c r="IVX137" s="390"/>
      <c r="IVY137" s="391"/>
      <c r="IVZ137" s="392"/>
      <c r="IWA137" s="393"/>
      <c r="IWB137" s="394"/>
      <c r="IWC137" s="395"/>
      <c r="IWD137" s="389"/>
      <c r="IWE137" s="390"/>
      <c r="IWF137" s="391"/>
      <c r="IWG137" s="392"/>
      <c r="IWH137" s="393"/>
      <c r="IWI137" s="394"/>
      <c r="IWJ137" s="395"/>
      <c r="IWK137" s="389"/>
      <c r="IWL137" s="390"/>
      <c r="IWM137" s="391"/>
      <c r="IWN137" s="392"/>
      <c r="IWO137" s="393"/>
      <c r="IWP137" s="394"/>
      <c r="IWQ137" s="395"/>
      <c r="IWR137" s="389"/>
      <c r="IWS137" s="390"/>
      <c r="IWT137" s="391"/>
      <c r="IWU137" s="392"/>
      <c r="IWV137" s="393"/>
      <c r="IWW137" s="394"/>
      <c r="IWX137" s="395"/>
      <c r="IWY137" s="389"/>
      <c r="IWZ137" s="390"/>
      <c r="IXA137" s="391"/>
      <c r="IXB137" s="392"/>
      <c r="IXC137" s="393"/>
      <c r="IXD137" s="394"/>
      <c r="IXE137" s="395"/>
      <c r="IXF137" s="389"/>
      <c r="IXG137" s="390"/>
      <c r="IXH137" s="391"/>
      <c r="IXI137" s="392"/>
      <c r="IXJ137" s="393"/>
      <c r="IXK137" s="394"/>
      <c r="IXL137" s="395"/>
      <c r="IXM137" s="389"/>
      <c r="IXN137" s="390"/>
      <c r="IXO137" s="391"/>
      <c r="IXP137" s="392"/>
      <c r="IXQ137" s="393"/>
      <c r="IXR137" s="394"/>
      <c r="IXS137" s="395"/>
      <c r="IXT137" s="389"/>
      <c r="IXU137" s="390"/>
      <c r="IXV137" s="391"/>
      <c r="IXW137" s="392"/>
      <c r="IXX137" s="393"/>
      <c r="IXY137" s="394"/>
      <c r="IXZ137" s="395"/>
      <c r="IYA137" s="389"/>
      <c r="IYB137" s="390"/>
      <c r="IYC137" s="391"/>
      <c r="IYD137" s="392"/>
      <c r="IYE137" s="393"/>
      <c r="IYF137" s="394"/>
      <c r="IYG137" s="395"/>
      <c r="IYH137" s="389"/>
      <c r="IYI137" s="390"/>
      <c r="IYJ137" s="391"/>
      <c r="IYK137" s="392"/>
      <c r="IYL137" s="393"/>
      <c r="IYM137" s="394"/>
      <c r="IYN137" s="395"/>
      <c r="IYO137" s="389"/>
      <c r="IYP137" s="390"/>
      <c r="IYQ137" s="391"/>
      <c r="IYR137" s="392"/>
      <c r="IYS137" s="393"/>
      <c r="IYT137" s="394"/>
      <c r="IYU137" s="395"/>
      <c r="IYV137" s="389"/>
      <c r="IYW137" s="390"/>
      <c r="IYX137" s="391"/>
      <c r="IYY137" s="392"/>
      <c r="IYZ137" s="393"/>
      <c r="IZA137" s="394"/>
      <c r="IZB137" s="395"/>
      <c r="IZC137" s="389"/>
      <c r="IZD137" s="390"/>
      <c r="IZE137" s="391"/>
      <c r="IZF137" s="392"/>
      <c r="IZG137" s="393"/>
      <c r="IZH137" s="394"/>
      <c r="IZI137" s="395"/>
      <c r="IZJ137" s="389"/>
      <c r="IZK137" s="390"/>
      <c r="IZL137" s="391"/>
      <c r="IZM137" s="392"/>
      <c r="IZN137" s="393"/>
      <c r="IZO137" s="394"/>
      <c r="IZP137" s="395"/>
      <c r="IZQ137" s="389"/>
      <c r="IZR137" s="390"/>
      <c r="IZS137" s="391"/>
      <c r="IZT137" s="392"/>
      <c r="IZU137" s="393"/>
      <c r="IZV137" s="394"/>
      <c r="IZW137" s="395"/>
      <c r="IZX137" s="389"/>
      <c r="IZY137" s="390"/>
      <c r="IZZ137" s="391"/>
      <c r="JAA137" s="392"/>
      <c r="JAB137" s="393"/>
      <c r="JAC137" s="394"/>
      <c r="JAD137" s="395"/>
      <c r="JAE137" s="389"/>
      <c r="JAF137" s="390"/>
      <c r="JAG137" s="391"/>
      <c r="JAH137" s="392"/>
      <c r="JAI137" s="393"/>
      <c r="JAJ137" s="394"/>
      <c r="JAK137" s="395"/>
      <c r="JAL137" s="389"/>
      <c r="JAM137" s="390"/>
      <c r="JAN137" s="391"/>
      <c r="JAO137" s="392"/>
      <c r="JAP137" s="393"/>
      <c r="JAQ137" s="394"/>
      <c r="JAR137" s="395"/>
      <c r="JAS137" s="389"/>
      <c r="JAT137" s="390"/>
      <c r="JAU137" s="391"/>
      <c r="JAV137" s="392"/>
      <c r="JAW137" s="393"/>
      <c r="JAX137" s="394"/>
      <c r="JAY137" s="395"/>
      <c r="JAZ137" s="389"/>
      <c r="JBA137" s="390"/>
      <c r="JBB137" s="391"/>
      <c r="JBC137" s="392"/>
      <c r="JBD137" s="393"/>
      <c r="JBE137" s="394"/>
      <c r="JBF137" s="395"/>
      <c r="JBG137" s="389"/>
      <c r="JBH137" s="390"/>
      <c r="JBI137" s="391"/>
      <c r="JBJ137" s="392"/>
      <c r="JBK137" s="393"/>
      <c r="JBL137" s="394"/>
      <c r="JBM137" s="395"/>
      <c r="JBN137" s="389"/>
      <c r="JBO137" s="390"/>
      <c r="JBP137" s="391"/>
      <c r="JBQ137" s="392"/>
      <c r="JBR137" s="393"/>
      <c r="JBS137" s="394"/>
      <c r="JBT137" s="395"/>
      <c r="JBU137" s="389"/>
      <c r="JBV137" s="390"/>
      <c r="JBW137" s="391"/>
      <c r="JBX137" s="392"/>
      <c r="JBY137" s="393"/>
      <c r="JBZ137" s="394"/>
      <c r="JCA137" s="395"/>
      <c r="JCB137" s="389"/>
      <c r="JCC137" s="390"/>
      <c r="JCD137" s="391"/>
      <c r="JCE137" s="392"/>
      <c r="JCF137" s="393"/>
      <c r="JCG137" s="394"/>
      <c r="JCH137" s="395"/>
      <c r="JCI137" s="389"/>
      <c r="JCJ137" s="390"/>
      <c r="JCK137" s="391"/>
      <c r="JCL137" s="392"/>
      <c r="JCM137" s="393"/>
      <c r="JCN137" s="394"/>
      <c r="JCO137" s="395"/>
      <c r="JCP137" s="389"/>
      <c r="JCQ137" s="390"/>
      <c r="JCR137" s="391"/>
      <c r="JCS137" s="392"/>
      <c r="JCT137" s="393"/>
      <c r="JCU137" s="394"/>
      <c r="JCV137" s="395"/>
      <c r="JCW137" s="389"/>
      <c r="JCX137" s="390"/>
      <c r="JCY137" s="391"/>
      <c r="JCZ137" s="392"/>
      <c r="JDA137" s="393"/>
      <c r="JDB137" s="394"/>
      <c r="JDC137" s="395"/>
      <c r="JDD137" s="389"/>
      <c r="JDE137" s="390"/>
      <c r="JDF137" s="391"/>
      <c r="JDG137" s="392"/>
      <c r="JDH137" s="393"/>
      <c r="JDI137" s="394"/>
      <c r="JDJ137" s="395"/>
      <c r="JDK137" s="389"/>
      <c r="JDL137" s="390"/>
      <c r="JDM137" s="391"/>
      <c r="JDN137" s="392"/>
      <c r="JDO137" s="393"/>
      <c r="JDP137" s="394"/>
      <c r="JDQ137" s="395"/>
      <c r="JDR137" s="389"/>
      <c r="JDS137" s="390"/>
      <c r="JDT137" s="391"/>
      <c r="JDU137" s="392"/>
      <c r="JDV137" s="393"/>
      <c r="JDW137" s="394"/>
      <c r="JDX137" s="395"/>
      <c r="JDY137" s="389"/>
      <c r="JDZ137" s="390"/>
      <c r="JEA137" s="391"/>
      <c r="JEB137" s="392"/>
      <c r="JEC137" s="393"/>
      <c r="JED137" s="394"/>
      <c r="JEE137" s="395"/>
      <c r="JEF137" s="389"/>
      <c r="JEG137" s="390"/>
      <c r="JEH137" s="391"/>
      <c r="JEI137" s="392"/>
      <c r="JEJ137" s="393"/>
      <c r="JEK137" s="394"/>
      <c r="JEL137" s="395"/>
      <c r="JEM137" s="389"/>
      <c r="JEN137" s="390"/>
      <c r="JEO137" s="391"/>
      <c r="JEP137" s="392"/>
      <c r="JEQ137" s="393"/>
      <c r="JER137" s="394"/>
      <c r="JES137" s="395"/>
      <c r="JET137" s="389"/>
      <c r="JEU137" s="390"/>
      <c r="JEV137" s="391"/>
      <c r="JEW137" s="392"/>
      <c r="JEX137" s="393"/>
      <c r="JEY137" s="394"/>
      <c r="JEZ137" s="395"/>
      <c r="JFA137" s="389"/>
      <c r="JFB137" s="390"/>
      <c r="JFC137" s="391"/>
      <c r="JFD137" s="392"/>
      <c r="JFE137" s="393"/>
      <c r="JFF137" s="394"/>
      <c r="JFG137" s="395"/>
      <c r="JFH137" s="389"/>
      <c r="JFI137" s="390"/>
      <c r="JFJ137" s="391"/>
      <c r="JFK137" s="392"/>
      <c r="JFL137" s="393"/>
      <c r="JFM137" s="394"/>
      <c r="JFN137" s="395"/>
      <c r="JFO137" s="389"/>
      <c r="JFP137" s="390"/>
      <c r="JFQ137" s="391"/>
      <c r="JFR137" s="392"/>
      <c r="JFS137" s="393"/>
      <c r="JFT137" s="394"/>
      <c r="JFU137" s="395"/>
      <c r="JFV137" s="389"/>
      <c r="JFW137" s="390"/>
      <c r="JFX137" s="391"/>
      <c r="JFY137" s="392"/>
      <c r="JFZ137" s="393"/>
      <c r="JGA137" s="394"/>
      <c r="JGB137" s="395"/>
      <c r="JGC137" s="389"/>
      <c r="JGD137" s="390"/>
      <c r="JGE137" s="391"/>
      <c r="JGF137" s="392"/>
      <c r="JGG137" s="393"/>
      <c r="JGH137" s="394"/>
      <c r="JGI137" s="395"/>
      <c r="JGJ137" s="389"/>
      <c r="JGK137" s="390"/>
      <c r="JGL137" s="391"/>
      <c r="JGM137" s="392"/>
      <c r="JGN137" s="393"/>
      <c r="JGO137" s="394"/>
      <c r="JGP137" s="395"/>
      <c r="JGQ137" s="389"/>
      <c r="JGR137" s="390"/>
      <c r="JGS137" s="391"/>
      <c r="JGT137" s="392"/>
      <c r="JGU137" s="393"/>
      <c r="JGV137" s="394"/>
      <c r="JGW137" s="395"/>
      <c r="JGX137" s="389"/>
      <c r="JGY137" s="390"/>
      <c r="JGZ137" s="391"/>
      <c r="JHA137" s="392"/>
      <c r="JHB137" s="393"/>
      <c r="JHC137" s="394"/>
      <c r="JHD137" s="395"/>
      <c r="JHE137" s="389"/>
      <c r="JHF137" s="390"/>
      <c r="JHG137" s="391"/>
      <c r="JHH137" s="392"/>
      <c r="JHI137" s="393"/>
      <c r="JHJ137" s="394"/>
      <c r="JHK137" s="395"/>
      <c r="JHL137" s="389"/>
      <c r="JHM137" s="390"/>
      <c r="JHN137" s="391"/>
      <c r="JHO137" s="392"/>
      <c r="JHP137" s="393"/>
      <c r="JHQ137" s="394"/>
      <c r="JHR137" s="395"/>
      <c r="JHS137" s="389"/>
      <c r="JHT137" s="390"/>
      <c r="JHU137" s="391"/>
      <c r="JHV137" s="392"/>
      <c r="JHW137" s="393"/>
      <c r="JHX137" s="394"/>
      <c r="JHY137" s="395"/>
      <c r="JHZ137" s="389"/>
      <c r="JIA137" s="390"/>
      <c r="JIB137" s="391"/>
      <c r="JIC137" s="392"/>
      <c r="JID137" s="393"/>
      <c r="JIE137" s="394"/>
      <c r="JIF137" s="395"/>
      <c r="JIG137" s="389"/>
      <c r="JIH137" s="390"/>
      <c r="JII137" s="391"/>
      <c r="JIJ137" s="392"/>
      <c r="JIK137" s="393"/>
      <c r="JIL137" s="394"/>
      <c r="JIM137" s="395"/>
      <c r="JIN137" s="389"/>
      <c r="JIO137" s="390"/>
      <c r="JIP137" s="391"/>
      <c r="JIQ137" s="392"/>
      <c r="JIR137" s="393"/>
      <c r="JIS137" s="394"/>
      <c r="JIT137" s="395"/>
      <c r="JIU137" s="389"/>
      <c r="JIV137" s="390"/>
      <c r="JIW137" s="391"/>
      <c r="JIX137" s="392"/>
      <c r="JIY137" s="393"/>
      <c r="JIZ137" s="394"/>
      <c r="JJA137" s="395"/>
      <c r="JJB137" s="389"/>
      <c r="JJC137" s="390"/>
      <c r="JJD137" s="391"/>
      <c r="JJE137" s="392"/>
      <c r="JJF137" s="393"/>
      <c r="JJG137" s="394"/>
      <c r="JJH137" s="395"/>
      <c r="JJI137" s="389"/>
      <c r="JJJ137" s="390"/>
      <c r="JJK137" s="391"/>
      <c r="JJL137" s="392"/>
      <c r="JJM137" s="393"/>
      <c r="JJN137" s="394"/>
      <c r="JJO137" s="395"/>
      <c r="JJP137" s="389"/>
      <c r="JJQ137" s="390"/>
      <c r="JJR137" s="391"/>
      <c r="JJS137" s="392"/>
      <c r="JJT137" s="393"/>
      <c r="JJU137" s="394"/>
      <c r="JJV137" s="395"/>
      <c r="JJW137" s="389"/>
      <c r="JJX137" s="390"/>
      <c r="JJY137" s="391"/>
      <c r="JJZ137" s="392"/>
      <c r="JKA137" s="393"/>
      <c r="JKB137" s="394"/>
      <c r="JKC137" s="395"/>
      <c r="JKD137" s="389"/>
      <c r="JKE137" s="390"/>
      <c r="JKF137" s="391"/>
      <c r="JKG137" s="392"/>
      <c r="JKH137" s="393"/>
      <c r="JKI137" s="394"/>
      <c r="JKJ137" s="395"/>
      <c r="JKK137" s="389"/>
      <c r="JKL137" s="390"/>
      <c r="JKM137" s="391"/>
      <c r="JKN137" s="392"/>
      <c r="JKO137" s="393"/>
      <c r="JKP137" s="394"/>
      <c r="JKQ137" s="395"/>
      <c r="JKR137" s="389"/>
      <c r="JKS137" s="390"/>
      <c r="JKT137" s="391"/>
      <c r="JKU137" s="392"/>
      <c r="JKV137" s="393"/>
      <c r="JKW137" s="394"/>
      <c r="JKX137" s="395"/>
      <c r="JKY137" s="389"/>
      <c r="JKZ137" s="390"/>
      <c r="JLA137" s="391"/>
      <c r="JLB137" s="392"/>
      <c r="JLC137" s="393"/>
      <c r="JLD137" s="394"/>
      <c r="JLE137" s="395"/>
      <c r="JLF137" s="389"/>
      <c r="JLG137" s="390"/>
      <c r="JLH137" s="391"/>
      <c r="JLI137" s="392"/>
      <c r="JLJ137" s="393"/>
      <c r="JLK137" s="394"/>
      <c r="JLL137" s="395"/>
      <c r="JLM137" s="389"/>
      <c r="JLN137" s="390"/>
      <c r="JLO137" s="391"/>
      <c r="JLP137" s="392"/>
      <c r="JLQ137" s="393"/>
      <c r="JLR137" s="394"/>
      <c r="JLS137" s="395"/>
      <c r="JLT137" s="389"/>
      <c r="JLU137" s="390"/>
      <c r="JLV137" s="391"/>
      <c r="JLW137" s="392"/>
      <c r="JLX137" s="393"/>
      <c r="JLY137" s="394"/>
      <c r="JLZ137" s="395"/>
      <c r="JMA137" s="389"/>
      <c r="JMB137" s="390"/>
      <c r="JMC137" s="391"/>
      <c r="JMD137" s="392"/>
      <c r="JME137" s="393"/>
      <c r="JMF137" s="394"/>
      <c r="JMG137" s="395"/>
      <c r="JMH137" s="389"/>
      <c r="JMI137" s="390"/>
      <c r="JMJ137" s="391"/>
      <c r="JMK137" s="392"/>
      <c r="JML137" s="393"/>
      <c r="JMM137" s="394"/>
      <c r="JMN137" s="395"/>
      <c r="JMO137" s="389"/>
      <c r="JMP137" s="390"/>
      <c r="JMQ137" s="391"/>
      <c r="JMR137" s="392"/>
      <c r="JMS137" s="393"/>
      <c r="JMT137" s="394"/>
      <c r="JMU137" s="395"/>
      <c r="JMV137" s="389"/>
      <c r="JMW137" s="390"/>
      <c r="JMX137" s="391"/>
      <c r="JMY137" s="392"/>
      <c r="JMZ137" s="393"/>
      <c r="JNA137" s="394"/>
      <c r="JNB137" s="395"/>
      <c r="JNC137" s="389"/>
      <c r="JND137" s="390"/>
      <c r="JNE137" s="391"/>
      <c r="JNF137" s="392"/>
      <c r="JNG137" s="393"/>
      <c r="JNH137" s="394"/>
      <c r="JNI137" s="395"/>
      <c r="JNJ137" s="389"/>
      <c r="JNK137" s="390"/>
      <c r="JNL137" s="391"/>
      <c r="JNM137" s="392"/>
      <c r="JNN137" s="393"/>
      <c r="JNO137" s="394"/>
      <c r="JNP137" s="395"/>
      <c r="JNQ137" s="389"/>
      <c r="JNR137" s="390"/>
      <c r="JNS137" s="391"/>
      <c r="JNT137" s="392"/>
      <c r="JNU137" s="393"/>
      <c r="JNV137" s="394"/>
      <c r="JNW137" s="395"/>
      <c r="JNX137" s="389"/>
      <c r="JNY137" s="390"/>
      <c r="JNZ137" s="391"/>
      <c r="JOA137" s="392"/>
      <c r="JOB137" s="393"/>
      <c r="JOC137" s="394"/>
      <c r="JOD137" s="395"/>
      <c r="JOE137" s="389"/>
      <c r="JOF137" s="390"/>
      <c r="JOG137" s="391"/>
      <c r="JOH137" s="392"/>
      <c r="JOI137" s="393"/>
      <c r="JOJ137" s="394"/>
      <c r="JOK137" s="395"/>
      <c r="JOL137" s="389"/>
      <c r="JOM137" s="390"/>
      <c r="JON137" s="391"/>
      <c r="JOO137" s="392"/>
      <c r="JOP137" s="393"/>
      <c r="JOQ137" s="394"/>
      <c r="JOR137" s="395"/>
      <c r="JOS137" s="389"/>
      <c r="JOT137" s="390"/>
      <c r="JOU137" s="391"/>
      <c r="JOV137" s="392"/>
      <c r="JOW137" s="393"/>
      <c r="JOX137" s="394"/>
      <c r="JOY137" s="395"/>
      <c r="JOZ137" s="389"/>
      <c r="JPA137" s="390"/>
      <c r="JPB137" s="391"/>
      <c r="JPC137" s="392"/>
      <c r="JPD137" s="393"/>
      <c r="JPE137" s="394"/>
      <c r="JPF137" s="395"/>
      <c r="JPG137" s="389"/>
      <c r="JPH137" s="390"/>
      <c r="JPI137" s="391"/>
      <c r="JPJ137" s="392"/>
      <c r="JPK137" s="393"/>
      <c r="JPL137" s="394"/>
      <c r="JPM137" s="395"/>
      <c r="JPN137" s="389"/>
      <c r="JPO137" s="390"/>
      <c r="JPP137" s="391"/>
      <c r="JPQ137" s="392"/>
      <c r="JPR137" s="393"/>
      <c r="JPS137" s="394"/>
      <c r="JPT137" s="395"/>
      <c r="JPU137" s="389"/>
      <c r="JPV137" s="390"/>
      <c r="JPW137" s="391"/>
      <c r="JPX137" s="392"/>
      <c r="JPY137" s="393"/>
      <c r="JPZ137" s="394"/>
      <c r="JQA137" s="395"/>
      <c r="JQB137" s="389"/>
      <c r="JQC137" s="390"/>
      <c r="JQD137" s="391"/>
      <c r="JQE137" s="392"/>
      <c r="JQF137" s="393"/>
      <c r="JQG137" s="394"/>
      <c r="JQH137" s="395"/>
      <c r="JQI137" s="389"/>
      <c r="JQJ137" s="390"/>
      <c r="JQK137" s="391"/>
      <c r="JQL137" s="392"/>
      <c r="JQM137" s="393"/>
      <c r="JQN137" s="394"/>
      <c r="JQO137" s="395"/>
      <c r="JQP137" s="389"/>
      <c r="JQQ137" s="390"/>
      <c r="JQR137" s="391"/>
      <c r="JQS137" s="392"/>
      <c r="JQT137" s="393"/>
      <c r="JQU137" s="394"/>
      <c r="JQV137" s="395"/>
      <c r="JQW137" s="389"/>
      <c r="JQX137" s="390"/>
      <c r="JQY137" s="391"/>
      <c r="JQZ137" s="392"/>
      <c r="JRA137" s="393"/>
      <c r="JRB137" s="394"/>
      <c r="JRC137" s="395"/>
      <c r="JRD137" s="389"/>
      <c r="JRE137" s="390"/>
      <c r="JRF137" s="391"/>
      <c r="JRG137" s="392"/>
      <c r="JRH137" s="393"/>
      <c r="JRI137" s="394"/>
      <c r="JRJ137" s="395"/>
      <c r="JRK137" s="389"/>
      <c r="JRL137" s="390"/>
      <c r="JRM137" s="391"/>
      <c r="JRN137" s="392"/>
      <c r="JRO137" s="393"/>
      <c r="JRP137" s="394"/>
      <c r="JRQ137" s="395"/>
      <c r="JRR137" s="389"/>
      <c r="JRS137" s="390"/>
      <c r="JRT137" s="391"/>
      <c r="JRU137" s="392"/>
      <c r="JRV137" s="393"/>
      <c r="JRW137" s="394"/>
      <c r="JRX137" s="395"/>
      <c r="JRY137" s="389"/>
      <c r="JRZ137" s="390"/>
      <c r="JSA137" s="391"/>
      <c r="JSB137" s="392"/>
      <c r="JSC137" s="393"/>
      <c r="JSD137" s="394"/>
      <c r="JSE137" s="395"/>
      <c r="JSF137" s="389"/>
      <c r="JSG137" s="390"/>
      <c r="JSH137" s="391"/>
      <c r="JSI137" s="392"/>
      <c r="JSJ137" s="393"/>
      <c r="JSK137" s="394"/>
      <c r="JSL137" s="395"/>
      <c r="JSM137" s="389"/>
      <c r="JSN137" s="390"/>
      <c r="JSO137" s="391"/>
      <c r="JSP137" s="392"/>
      <c r="JSQ137" s="393"/>
      <c r="JSR137" s="394"/>
      <c r="JSS137" s="395"/>
      <c r="JST137" s="389"/>
      <c r="JSU137" s="390"/>
      <c r="JSV137" s="391"/>
      <c r="JSW137" s="392"/>
      <c r="JSX137" s="393"/>
      <c r="JSY137" s="394"/>
      <c r="JSZ137" s="395"/>
      <c r="JTA137" s="389"/>
      <c r="JTB137" s="390"/>
      <c r="JTC137" s="391"/>
      <c r="JTD137" s="392"/>
      <c r="JTE137" s="393"/>
      <c r="JTF137" s="394"/>
      <c r="JTG137" s="395"/>
      <c r="JTH137" s="389"/>
      <c r="JTI137" s="390"/>
      <c r="JTJ137" s="391"/>
      <c r="JTK137" s="392"/>
      <c r="JTL137" s="393"/>
      <c r="JTM137" s="394"/>
      <c r="JTN137" s="395"/>
      <c r="JTO137" s="389"/>
      <c r="JTP137" s="390"/>
      <c r="JTQ137" s="391"/>
      <c r="JTR137" s="392"/>
      <c r="JTS137" s="393"/>
      <c r="JTT137" s="394"/>
      <c r="JTU137" s="395"/>
      <c r="JTV137" s="389"/>
      <c r="JTW137" s="390"/>
      <c r="JTX137" s="391"/>
      <c r="JTY137" s="392"/>
      <c r="JTZ137" s="393"/>
      <c r="JUA137" s="394"/>
      <c r="JUB137" s="395"/>
      <c r="JUC137" s="389"/>
      <c r="JUD137" s="390"/>
      <c r="JUE137" s="391"/>
      <c r="JUF137" s="392"/>
      <c r="JUG137" s="393"/>
      <c r="JUH137" s="394"/>
      <c r="JUI137" s="395"/>
      <c r="JUJ137" s="389"/>
      <c r="JUK137" s="390"/>
      <c r="JUL137" s="391"/>
      <c r="JUM137" s="392"/>
      <c r="JUN137" s="393"/>
      <c r="JUO137" s="394"/>
      <c r="JUP137" s="395"/>
      <c r="JUQ137" s="389"/>
      <c r="JUR137" s="390"/>
      <c r="JUS137" s="391"/>
      <c r="JUT137" s="392"/>
      <c r="JUU137" s="393"/>
      <c r="JUV137" s="394"/>
      <c r="JUW137" s="395"/>
      <c r="JUX137" s="389"/>
      <c r="JUY137" s="390"/>
      <c r="JUZ137" s="391"/>
      <c r="JVA137" s="392"/>
      <c r="JVB137" s="393"/>
      <c r="JVC137" s="394"/>
      <c r="JVD137" s="395"/>
      <c r="JVE137" s="389"/>
      <c r="JVF137" s="390"/>
      <c r="JVG137" s="391"/>
      <c r="JVH137" s="392"/>
      <c r="JVI137" s="393"/>
      <c r="JVJ137" s="394"/>
      <c r="JVK137" s="395"/>
      <c r="JVL137" s="389"/>
      <c r="JVM137" s="390"/>
      <c r="JVN137" s="391"/>
      <c r="JVO137" s="392"/>
      <c r="JVP137" s="393"/>
      <c r="JVQ137" s="394"/>
      <c r="JVR137" s="395"/>
      <c r="JVS137" s="389"/>
      <c r="JVT137" s="390"/>
      <c r="JVU137" s="391"/>
      <c r="JVV137" s="392"/>
      <c r="JVW137" s="393"/>
      <c r="JVX137" s="394"/>
      <c r="JVY137" s="395"/>
      <c r="JVZ137" s="389"/>
      <c r="JWA137" s="390"/>
      <c r="JWB137" s="391"/>
      <c r="JWC137" s="392"/>
      <c r="JWD137" s="393"/>
      <c r="JWE137" s="394"/>
      <c r="JWF137" s="395"/>
      <c r="JWG137" s="389"/>
      <c r="JWH137" s="390"/>
      <c r="JWI137" s="391"/>
      <c r="JWJ137" s="392"/>
      <c r="JWK137" s="393"/>
      <c r="JWL137" s="394"/>
      <c r="JWM137" s="395"/>
      <c r="JWN137" s="389"/>
      <c r="JWO137" s="390"/>
      <c r="JWP137" s="391"/>
      <c r="JWQ137" s="392"/>
      <c r="JWR137" s="393"/>
      <c r="JWS137" s="394"/>
      <c r="JWT137" s="395"/>
      <c r="JWU137" s="389"/>
      <c r="JWV137" s="390"/>
      <c r="JWW137" s="391"/>
      <c r="JWX137" s="392"/>
      <c r="JWY137" s="393"/>
      <c r="JWZ137" s="394"/>
      <c r="JXA137" s="395"/>
      <c r="JXB137" s="389"/>
      <c r="JXC137" s="390"/>
      <c r="JXD137" s="391"/>
      <c r="JXE137" s="392"/>
      <c r="JXF137" s="393"/>
      <c r="JXG137" s="394"/>
      <c r="JXH137" s="395"/>
      <c r="JXI137" s="389"/>
      <c r="JXJ137" s="390"/>
      <c r="JXK137" s="391"/>
      <c r="JXL137" s="392"/>
      <c r="JXM137" s="393"/>
      <c r="JXN137" s="394"/>
      <c r="JXO137" s="395"/>
      <c r="JXP137" s="389"/>
      <c r="JXQ137" s="390"/>
      <c r="JXR137" s="391"/>
      <c r="JXS137" s="392"/>
      <c r="JXT137" s="393"/>
      <c r="JXU137" s="394"/>
      <c r="JXV137" s="395"/>
      <c r="JXW137" s="389"/>
      <c r="JXX137" s="390"/>
      <c r="JXY137" s="391"/>
      <c r="JXZ137" s="392"/>
      <c r="JYA137" s="393"/>
      <c r="JYB137" s="394"/>
      <c r="JYC137" s="395"/>
      <c r="JYD137" s="389"/>
      <c r="JYE137" s="390"/>
      <c r="JYF137" s="391"/>
      <c r="JYG137" s="392"/>
      <c r="JYH137" s="393"/>
      <c r="JYI137" s="394"/>
      <c r="JYJ137" s="395"/>
      <c r="JYK137" s="389"/>
      <c r="JYL137" s="390"/>
      <c r="JYM137" s="391"/>
      <c r="JYN137" s="392"/>
      <c r="JYO137" s="393"/>
      <c r="JYP137" s="394"/>
      <c r="JYQ137" s="395"/>
      <c r="JYR137" s="389"/>
      <c r="JYS137" s="390"/>
      <c r="JYT137" s="391"/>
      <c r="JYU137" s="392"/>
      <c r="JYV137" s="393"/>
      <c r="JYW137" s="394"/>
      <c r="JYX137" s="395"/>
      <c r="JYY137" s="389"/>
      <c r="JYZ137" s="390"/>
      <c r="JZA137" s="391"/>
      <c r="JZB137" s="392"/>
      <c r="JZC137" s="393"/>
      <c r="JZD137" s="394"/>
      <c r="JZE137" s="395"/>
      <c r="JZF137" s="389"/>
      <c r="JZG137" s="390"/>
      <c r="JZH137" s="391"/>
      <c r="JZI137" s="392"/>
      <c r="JZJ137" s="393"/>
      <c r="JZK137" s="394"/>
      <c r="JZL137" s="395"/>
      <c r="JZM137" s="389"/>
      <c r="JZN137" s="390"/>
      <c r="JZO137" s="391"/>
      <c r="JZP137" s="392"/>
      <c r="JZQ137" s="393"/>
      <c r="JZR137" s="394"/>
      <c r="JZS137" s="395"/>
      <c r="JZT137" s="389"/>
      <c r="JZU137" s="390"/>
      <c r="JZV137" s="391"/>
      <c r="JZW137" s="392"/>
      <c r="JZX137" s="393"/>
      <c r="JZY137" s="394"/>
      <c r="JZZ137" s="395"/>
      <c r="KAA137" s="389"/>
      <c r="KAB137" s="390"/>
      <c r="KAC137" s="391"/>
      <c r="KAD137" s="392"/>
      <c r="KAE137" s="393"/>
      <c r="KAF137" s="394"/>
      <c r="KAG137" s="395"/>
      <c r="KAH137" s="389"/>
      <c r="KAI137" s="390"/>
      <c r="KAJ137" s="391"/>
      <c r="KAK137" s="392"/>
      <c r="KAL137" s="393"/>
      <c r="KAM137" s="394"/>
      <c r="KAN137" s="395"/>
      <c r="KAO137" s="389"/>
      <c r="KAP137" s="390"/>
      <c r="KAQ137" s="391"/>
      <c r="KAR137" s="392"/>
      <c r="KAS137" s="393"/>
      <c r="KAT137" s="394"/>
      <c r="KAU137" s="395"/>
      <c r="KAV137" s="389"/>
      <c r="KAW137" s="390"/>
      <c r="KAX137" s="391"/>
      <c r="KAY137" s="392"/>
      <c r="KAZ137" s="393"/>
      <c r="KBA137" s="394"/>
      <c r="KBB137" s="395"/>
      <c r="KBC137" s="389"/>
      <c r="KBD137" s="390"/>
      <c r="KBE137" s="391"/>
      <c r="KBF137" s="392"/>
      <c r="KBG137" s="393"/>
      <c r="KBH137" s="394"/>
      <c r="KBI137" s="395"/>
      <c r="KBJ137" s="389"/>
      <c r="KBK137" s="390"/>
      <c r="KBL137" s="391"/>
      <c r="KBM137" s="392"/>
      <c r="KBN137" s="393"/>
      <c r="KBO137" s="394"/>
      <c r="KBP137" s="395"/>
      <c r="KBQ137" s="389"/>
      <c r="KBR137" s="390"/>
      <c r="KBS137" s="391"/>
      <c r="KBT137" s="392"/>
      <c r="KBU137" s="393"/>
      <c r="KBV137" s="394"/>
      <c r="KBW137" s="395"/>
      <c r="KBX137" s="389"/>
      <c r="KBY137" s="390"/>
      <c r="KBZ137" s="391"/>
      <c r="KCA137" s="392"/>
      <c r="KCB137" s="393"/>
      <c r="KCC137" s="394"/>
      <c r="KCD137" s="395"/>
      <c r="KCE137" s="389"/>
      <c r="KCF137" s="390"/>
      <c r="KCG137" s="391"/>
      <c r="KCH137" s="392"/>
      <c r="KCI137" s="393"/>
      <c r="KCJ137" s="394"/>
      <c r="KCK137" s="395"/>
      <c r="KCL137" s="389"/>
      <c r="KCM137" s="390"/>
      <c r="KCN137" s="391"/>
      <c r="KCO137" s="392"/>
      <c r="KCP137" s="393"/>
      <c r="KCQ137" s="394"/>
      <c r="KCR137" s="395"/>
      <c r="KCS137" s="389"/>
      <c r="KCT137" s="390"/>
      <c r="KCU137" s="391"/>
      <c r="KCV137" s="392"/>
      <c r="KCW137" s="393"/>
      <c r="KCX137" s="394"/>
      <c r="KCY137" s="395"/>
      <c r="KCZ137" s="389"/>
      <c r="KDA137" s="390"/>
      <c r="KDB137" s="391"/>
      <c r="KDC137" s="392"/>
      <c r="KDD137" s="393"/>
      <c r="KDE137" s="394"/>
      <c r="KDF137" s="395"/>
      <c r="KDG137" s="389"/>
      <c r="KDH137" s="390"/>
      <c r="KDI137" s="391"/>
      <c r="KDJ137" s="392"/>
      <c r="KDK137" s="393"/>
      <c r="KDL137" s="394"/>
      <c r="KDM137" s="395"/>
      <c r="KDN137" s="389"/>
      <c r="KDO137" s="390"/>
      <c r="KDP137" s="391"/>
      <c r="KDQ137" s="392"/>
      <c r="KDR137" s="393"/>
      <c r="KDS137" s="394"/>
      <c r="KDT137" s="395"/>
      <c r="KDU137" s="389"/>
      <c r="KDV137" s="390"/>
      <c r="KDW137" s="391"/>
      <c r="KDX137" s="392"/>
      <c r="KDY137" s="393"/>
      <c r="KDZ137" s="394"/>
      <c r="KEA137" s="395"/>
      <c r="KEB137" s="389"/>
      <c r="KEC137" s="390"/>
      <c r="KED137" s="391"/>
      <c r="KEE137" s="392"/>
      <c r="KEF137" s="393"/>
      <c r="KEG137" s="394"/>
      <c r="KEH137" s="395"/>
      <c r="KEI137" s="389"/>
      <c r="KEJ137" s="390"/>
      <c r="KEK137" s="391"/>
      <c r="KEL137" s="392"/>
      <c r="KEM137" s="393"/>
      <c r="KEN137" s="394"/>
      <c r="KEO137" s="395"/>
      <c r="KEP137" s="389"/>
      <c r="KEQ137" s="390"/>
      <c r="KER137" s="391"/>
      <c r="KES137" s="392"/>
      <c r="KET137" s="393"/>
      <c r="KEU137" s="394"/>
      <c r="KEV137" s="395"/>
      <c r="KEW137" s="389"/>
      <c r="KEX137" s="390"/>
      <c r="KEY137" s="391"/>
      <c r="KEZ137" s="392"/>
      <c r="KFA137" s="393"/>
      <c r="KFB137" s="394"/>
      <c r="KFC137" s="395"/>
      <c r="KFD137" s="389"/>
      <c r="KFE137" s="390"/>
      <c r="KFF137" s="391"/>
      <c r="KFG137" s="392"/>
      <c r="KFH137" s="393"/>
      <c r="KFI137" s="394"/>
      <c r="KFJ137" s="395"/>
      <c r="KFK137" s="389"/>
      <c r="KFL137" s="390"/>
      <c r="KFM137" s="391"/>
      <c r="KFN137" s="392"/>
      <c r="KFO137" s="393"/>
      <c r="KFP137" s="394"/>
      <c r="KFQ137" s="395"/>
      <c r="KFR137" s="389"/>
      <c r="KFS137" s="390"/>
      <c r="KFT137" s="391"/>
      <c r="KFU137" s="392"/>
      <c r="KFV137" s="393"/>
      <c r="KFW137" s="394"/>
      <c r="KFX137" s="395"/>
      <c r="KFY137" s="389"/>
      <c r="KFZ137" s="390"/>
      <c r="KGA137" s="391"/>
      <c r="KGB137" s="392"/>
      <c r="KGC137" s="393"/>
      <c r="KGD137" s="394"/>
      <c r="KGE137" s="395"/>
      <c r="KGF137" s="389"/>
      <c r="KGG137" s="390"/>
      <c r="KGH137" s="391"/>
      <c r="KGI137" s="392"/>
      <c r="KGJ137" s="393"/>
      <c r="KGK137" s="394"/>
      <c r="KGL137" s="395"/>
      <c r="KGM137" s="389"/>
      <c r="KGN137" s="390"/>
      <c r="KGO137" s="391"/>
      <c r="KGP137" s="392"/>
      <c r="KGQ137" s="393"/>
      <c r="KGR137" s="394"/>
      <c r="KGS137" s="395"/>
      <c r="KGT137" s="389"/>
      <c r="KGU137" s="390"/>
      <c r="KGV137" s="391"/>
      <c r="KGW137" s="392"/>
      <c r="KGX137" s="393"/>
      <c r="KGY137" s="394"/>
      <c r="KGZ137" s="395"/>
      <c r="KHA137" s="389"/>
      <c r="KHB137" s="390"/>
      <c r="KHC137" s="391"/>
      <c r="KHD137" s="392"/>
      <c r="KHE137" s="393"/>
      <c r="KHF137" s="394"/>
      <c r="KHG137" s="395"/>
      <c r="KHH137" s="389"/>
      <c r="KHI137" s="390"/>
      <c r="KHJ137" s="391"/>
      <c r="KHK137" s="392"/>
      <c r="KHL137" s="393"/>
      <c r="KHM137" s="394"/>
      <c r="KHN137" s="395"/>
      <c r="KHO137" s="389"/>
      <c r="KHP137" s="390"/>
      <c r="KHQ137" s="391"/>
      <c r="KHR137" s="392"/>
      <c r="KHS137" s="393"/>
      <c r="KHT137" s="394"/>
      <c r="KHU137" s="395"/>
      <c r="KHV137" s="389"/>
      <c r="KHW137" s="390"/>
      <c r="KHX137" s="391"/>
      <c r="KHY137" s="392"/>
      <c r="KHZ137" s="393"/>
      <c r="KIA137" s="394"/>
      <c r="KIB137" s="395"/>
      <c r="KIC137" s="389"/>
      <c r="KID137" s="390"/>
      <c r="KIE137" s="391"/>
      <c r="KIF137" s="392"/>
      <c r="KIG137" s="393"/>
      <c r="KIH137" s="394"/>
      <c r="KII137" s="395"/>
      <c r="KIJ137" s="389"/>
      <c r="KIK137" s="390"/>
      <c r="KIL137" s="391"/>
      <c r="KIM137" s="392"/>
      <c r="KIN137" s="393"/>
      <c r="KIO137" s="394"/>
      <c r="KIP137" s="395"/>
      <c r="KIQ137" s="389"/>
      <c r="KIR137" s="390"/>
      <c r="KIS137" s="391"/>
      <c r="KIT137" s="392"/>
      <c r="KIU137" s="393"/>
      <c r="KIV137" s="394"/>
      <c r="KIW137" s="395"/>
      <c r="KIX137" s="389"/>
      <c r="KIY137" s="390"/>
      <c r="KIZ137" s="391"/>
      <c r="KJA137" s="392"/>
      <c r="KJB137" s="393"/>
      <c r="KJC137" s="394"/>
      <c r="KJD137" s="395"/>
      <c r="KJE137" s="389"/>
      <c r="KJF137" s="390"/>
      <c r="KJG137" s="391"/>
      <c r="KJH137" s="392"/>
      <c r="KJI137" s="393"/>
      <c r="KJJ137" s="394"/>
      <c r="KJK137" s="395"/>
      <c r="KJL137" s="389"/>
      <c r="KJM137" s="390"/>
      <c r="KJN137" s="391"/>
      <c r="KJO137" s="392"/>
      <c r="KJP137" s="393"/>
      <c r="KJQ137" s="394"/>
      <c r="KJR137" s="395"/>
      <c r="KJS137" s="389"/>
      <c r="KJT137" s="390"/>
      <c r="KJU137" s="391"/>
      <c r="KJV137" s="392"/>
      <c r="KJW137" s="393"/>
      <c r="KJX137" s="394"/>
      <c r="KJY137" s="395"/>
      <c r="KJZ137" s="389"/>
      <c r="KKA137" s="390"/>
      <c r="KKB137" s="391"/>
      <c r="KKC137" s="392"/>
      <c r="KKD137" s="393"/>
      <c r="KKE137" s="394"/>
      <c r="KKF137" s="395"/>
      <c r="KKG137" s="389"/>
      <c r="KKH137" s="390"/>
      <c r="KKI137" s="391"/>
      <c r="KKJ137" s="392"/>
      <c r="KKK137" s="393"/>
      <c r="KKL137" s="394"/>
      <c r="KKM137" s="395"/>
      <c r="KKN137" s="389"/>
      <c r="KKO137" s="390"/>
      <c r="KKP137" s="391"/>
      <c r="KKQ137" s="392"/>
      <c r="KKR137" s="393"/>
      <c r="KKS137" s="394"/>
      <c r="KKT137" s="395"/>
      <c r="KKU137" s="389"/>
      <c r="KKV137" s="390"/>
      <c r="KKW137" s="391"/>
      <c r="KKX137" s="392"/>
      <c r="KKY137" s="393"/>
      <c r="KKZ137" s="394"/>
      <c r="KLA137" s="395"/>
      <c r="KLB137" s="389"/>
      <c r="KLC137" s="390"/>
      <c r="KLD137" s="391"/>
      <c r="KLE137" s="392"/>
      <c r="KLF137" s="393"/>
      <c r="KLG137" s="394"/>
      <c r="KLH137" s="395"/>
      <c r="KLI137" s="389"/>
      <c r="KLJ137" s="390"/>
      <c r="KLK137" s="391"/>
      <c r="KLL137" s="392"/>
      <c r="KLM137" s="393"/>
      <c r="KLN137" s="394"/>
      <c r="KLO137" s="395"/>
      <c r="KLP137" s="389"/>
      <c r="KLQ137" s="390"/>
      <c r="KLR137" s="391"/>
      <c r="KLS137" s="392"/>
      <c r="KLT137" s="393"/>
      <c r="KLU137" s="394"/>
      <c r="KLV137" s="395"/>
      <c r="KLW137" s="389"/>
      <c r="KLX137" s="390"/>
      <c r="KLY137" s="391"/>
      <c r="KLZ137" s="392"/>
      <c r="KMA137" s="393"/>
      <c r="KMB137" s="394"/>
      <c r="KMC137" s="395"/>
      <c r="KMD137" s="389"/>
      <c r="KME137" s="390"/>
      <c r="KMF137" s="391"/>
      <c r="KMG137" s="392"/>
      <c r="KMH137" s="393"/>
      <c r="KMI137" s="394"/>
      <c r="KMJ137" s="395"/>
      <c r="KMK137" s="389"/>
      <c r="KML137" s="390"/>
      <c r="KMM137" s="391"/>
      <c r="KMN137" s="392"/>
      <c r="KMO137" s="393"/>
      <c r="KMP137" s="394"/>
      <c r="KMQ137" s="395"/>
      <c r="KMR137" s="389"/>
      <c r="KMS137" s="390"/>
      <c r="KMT137" s="391"/>
      <c r="KMU137" s="392"/>
      <c r="KMV137" s="393"/>
      <c r="KMW137" s="394"/>
      <c r="KMX137" s="395"/>
      <c r="KMY137" s="389"/>
      <c r="KMZ137" s="390"/>
      <c r="KNA137" s="391"/>
      <c r="KNB137" s="392"/>
      <c r="KNC137" s="393"/>
      <c r="KND137" s="394"/>
      <c r="KNE137" s="395"/>
      <c r="KNF137" s="389"/>
      <c r="KNG137" s="390"/>
      <c r="KNH137" s="391"/>
      <c r="KNI137" s="392"/>
      <c r="KNJ137" s="393"/>
      <c r="KNK137" s="394"/>
      <c r="KNL137" s="395"/>
      <c r="KNM137" s="389"/>
      <c r="KNN137" s="390"/>
      <c r="KNO137" s="391"/>
      <c r="KNP137" s="392"/>
      <c r="KNQ137" s="393"/>
      <c r="KNR137" s="394"/>
      <c r="KNS137" s="395"/>
      <c r="KNT137" s="389"/>
      <c r="KNU137" s="390"/>
      <c r="KNV137" s="391"/>
      <c r="KNW137" s="392"/>
      <c r="KNX137" s="393"/>
      <c r="KNY137" s="394"/>
      <c r="KNZ137" s="395"/>
      <c r="KOA137" s="389"/>
      <c r="KOB137" s="390"/>
      <c r="KOC137" s="391"/>
      <c r="KOD137" s="392"/>
      <c r="KOE137" s="393"/>
      <c r="KOF137" s="394"/>
      <c r="KOG137" s="395"/>
      <c r="KOH137" s="389"/>
      <c r="KOI137" s="390"/>
      <c r="KOJ137" s="391"/>
      <c r="KOK137" s="392"/>
      <c r="KOL137" s="393"/>
      <c r="KOM137" s="394"/>
      <c r="KON137" s="395"/>
      <c r="KOO137" s="389"/>
      <c r="KOP137" s="390"/>
      <c r="KOQ137" s="391"/>
      <c r="KOR137" s="392"/>
      <c r="KOS137" s="393"/>
      <c r="KOT137" s="394"/>
      <c r="KOU137" s="395"/>
      <c r="KOV137" s="389"/>
      <c r="KOW137" s="390"/>
      <c r="KOX137" s="391"/>
      <c r="KOY137" s="392"/>
      <c r="KOZ137" s="393"/>
      <c r="KPA137" s="394"/>
      <c r="KPB137" s="395"/>
      <c r="KPC137" s="389"/>
      <c r="KPD137" s="390"/>
      <c r="KPE137" s="391"/>
      <c r="KPF137" s="392"/>
      <c r="KPG137" s="393"/>
      <c r="KPH137" s="394"/>
      <c r="KPI137" s="395"/>
      <c r="KPJ137" s="389"/>
      <c r="KPK137" s="390"/>
      <c r="KPL137" s="391"/>
      <c r="KPM137" s="392"/>
      <c r="KPN137" s="393"/>
      <c r="KPO137" s="394"/>
      <c r="KPP137" s="395"/>
      <c r="KPQ137" s="389"/>
      <c r="KPR137" s="390"/>
      <c r="KPS137" s="391"/>
      <c r="KPT137" s="392"/>
      <c r="KPU137" s="393"/>
      <c r="KPV137" s="394"/>
      <c r="KPW137" s="395"/>
      <c r="KPX137" s="389"/>
      <c r="KPY137" s="390"/>
      <c r="KPZ137" s="391"/>
      <c r="KQA137" s="392"/>
      <c r="KQB137" s="393"/>
      <c r="KQC137" s="394"/>
      <c r="KQD137" s="395"/>
      <c r="KQE137" s="389"/>
      <c r="KQF137" s="390"/>
      <c r="KQG137" s="391"/>
      <c r="KQH137" s="392"/>
      <c r="KQI137" s="393"/>
      <c r="KQJ137" s="394"/>
      <c r="KQK137" s="395"/>
      <c r="KQL137" s="389"/>
      <c r="KQM137" s="390"/>
      <c r="KQN137" s="391"/>
      <c r="KQO137" s="392"/>
      <c r="KQP137" s="393"/>
      <c r="KQQ137" s="394"/>
      <c r="KQR137" s="395"/>
      <c r="KQS137" s="389"/>
      <c r="KQT137" s="390"/>
      <c r="KQU137" s="391"/>
      <c r="KQV137" s="392"/>
      <c r="KQW137" s="393"/>
      <c r="KQX137" s="394"/>
      <c r="KQY137" s="395"/>
      <c r="KQZ137" s="389"/>
      <c r="KRA137" s="390"/>
      <c r="KRB137" s="391"/>
      <c r="KRC137" s="392"/>
      <c r="KRD137" s="393"/>
      <c r="KRE137" s="394"/>
      <c r="KRF137" s="395"/>
      <c r="KRG137" s="389"/>
      <c r="KRH137" s="390"/>
      <c r="KRI137" s="391"/>
      <c r="KRJ137" s="392"/>
      <c r="KRK137" s="393"/>
      <c r="KRL137" s="394"/>
      <c r="KRM137" s="395"/>
      <c r="KRN137" s="389"/>
      <c r="KRO137" s="390"/>
      <c r="KRP137" s="391"/>
      <c r="KRQ137" s="392"/>
      <c r="KRR137" s="393"/>
      <c r="KRS137" s="394"/>
      <c r="KRT137" s="395"/>
      <c r="KRU137" s="389"/>
      <c r="KRV137" s="390"/>
      <c r="KRW137" s="391"/>
      <c r="KRX137" s="392"/>
      <c r="KRY137" s="393"/>
      <c r="KRZ137" s="394"/>
      <c r="KSA137" s="395"/>
      <c r="KSB137" s="389"/>
      <c r="KSC137" s="390"/>
      <c r="KSD137" s="391"/>
      <c r="KSE137" s="392"/>
      <c r="KSF137" s="393"/>
      <c r="KSG137" s="394"/>
      <c r="KSH137" s="395"/>
      <c r="KSI137" s="389"/>
      <c r="KSJ137" s="390"/>
      <c r="KSK137" s="391"/>
      <c r="KSL137" s="392"/>
      <c r="KSM137" s="393"/>
      <c r="KSN137" s="394"/>
      <c r="KSO137" s="395"/>
      <c r="KSP137" s="389"/>
      <c r="KSQ137" s="390"/>
      <c r="KSR137" s="391"/>
      <c r="KSS137" s="392"/>
      <c r="KST137" s="393"/>
      <c r="KSU137" s="394"/>
      <c r="KSV137" s="395"/>
      <c r="KSW137" s="389"/>
      <c r="KSX137" s="390"/>
      <c r="KSY137" s="391"/>
      <c r="KSZ137" s="392"/>
      <c r="KTA137" s="393"/>
      <c r="KTB137" s="394"/>
      <c r="KTC137" s="395"/>
      <c r="KTD137" s="389"/>
      <c r="KTE137" s="390"/>
      <c r="KTF137" s="391"/>
      <c r="KTG137" s="392"/>
      <c r="KTH137" s="393"/>
      <c r="KTI137" s="394"/>
      <c r="KTJ137" s="395"/>
      <c r="KTK137" s="389"/>
      <c r="KTL137" s="390"/>
      <c r="KTM137" s="391"/>
      <c r="KTN137" s="392"/>
      <c r="KTO137" s="393"/>
      <c r="KTP137" s="394"/>
      <c r="KTQ137" s="395"/>
      <c r="KTR137" s="389"/>
      <c r="KTS137" s="390"/>
      <c r="KTT137" s="391"/>
      <c r="KTU137" s="392"/>
      <c r="KTV137" s="393"/>
      <c r="KTW137" s="394"/>
      <c r="KTX137" s="395"/>
      <c r="KTY137" s="389"/>
      <c r="KTZ137" s="390"/>
      <c r="KUA137" s="391"/>
      <c r="KUB137" s="392"/>
      <c r="KUC137" s="393"/>
      <c r="KUD137" s="394"/>
      <c r="KUE137" s="395"/>
      <c r="KUF137" s="389"/>
      <c r="KUG137" s="390"/>
      <c r="KUH137" s="391"/>
      <c r="KUI137" s="392"/>
      <c r="KUJ137" s="393"/>
      <c r="KUK137" s="394"/>
      <c r="KUL137" s="395"/>
      <c r="KUM137" s="389"/>
      <c r="KUN137" s="390"/>
      <c r="KUO137" s="391"/>
      <c r="KUP137" s="392"/>
      <c r="KUQ137" s="393"/>
      <c r="KUR137" s="394"/>
      <c r="KUS137" s="395"/>
      <c r="KUT137" s="389"/>
      <c r="KUU137" s="390"/>
      <c r="KUV137" s="391"/>
      <c r="KUW137" s="392"/>
      <c r="KUX137" s="393"/>
      <c r="KUY137" s="394"/>
      <c r="KUZ137" s="395"/>
      <c r="KVA137" s="389"/>
      <c r="KVB137" s="390"/>
      <c r="KVC137" s="391"/>
      <c r="KVD137" s="392"/>
      <c r="KVE137" s="393"/>
      <c r="KVF137" s="394"/>
      <c r="KVG137" s="395"/>
      <c r="KVH137" s="389"/>
      <c r="KVI137" s="390"/>
      <c r="KVJ137" s="391"/>
      <c r="KVK137" s="392"/>
      <c r="KVL137" s="393"/>
      <c r="KVM137" s="394"/>
      <c r="KVN137" s="395"/>
      <c r="KVO137" s="389"/>
      <c r="KVP137" s="390"/>
      <c r="KVQ137" s="391"/>
      <c r="KVR137" s="392"/>
      <c r="KVS137" s="393"/>
      <c r="KVT137" s="394"/>
      <c r="KVU137" s="395"/>
      <c r="KVV137" s="389"/>
      <c r="KVW137" s="390"/>
      <c r="KVX137" s="391"/>
      <c r="KVY137" s="392"/>
      <c r="KVZ137" s="393"/>
      <c r="KWA137" s="394"/>
      <c r="KWB137" s="395"/>
      <c r="KWC137" s="389"/>
      <c r="KWD137" s="390"/>
      <c r="KWE137" s="391"/>
      <c r="KWF137" s="392"/>
      <c r="KWG137" s="393"/>
      <c r="KWH137" s="394"/>
      <c r="KWI137" s="395"/>
      <c r="KWJ137" s="389"/>
      <c r="KWK137" s="390"/>
      <c r="KWL137" s="391"/>
      <c r="KWM137" s="392"/>
      <c r="KWN137" s="393"/>
      <c r="KWO137" s="394"/>
      <c r="KWP137" s="395"/>
      <c r="KWQ137" s="389"/>
      <c r="KWR137" s="390"/>
      <c r="KWS137" s="391"/>
      <c r="KWT137" s="392"/>
      <c r="KWU137" s="393"/>
      <c r="KWV137" s="394"/>
      <c r="KWW137" s="395"/>
      <c r="KWX137" s="389"/>
      <c r="KWY137" s="390"/>
      <c r="KWZ137" s="391"/>
      <c r="KXA137" s="392"/>
      <c r="KXB137" s="393"/>
      <c r="KXC137" s="394"/>
      <c r="KXD137" s="395"/>
      <c r="KXE137" s="389"/>
      <c r="KXF137" s="390"/>
      <c r="KXG137" s="391"/>
      <c r="KXH137" s="392"/>
      <c r="KXI137" s="393"/>
      <c r="KXJ137" s="394"/>
      <c r="KXK137" s="395"/>
      <c r="KXL137" s="389"/>
      <c r="KXM137" s="390"/>
      <c r="KXN137" s="391"/>
      <c r="KXO137" s="392"/>
      <c r="KXP137" s="393"/>
      <c r="KXQ137" s="394"/>
      <c r="KXR137" s="395"/>
      <c r="KXS137" s="389"/>
      <c r="KXT137" s="390"/>
      <c r="KXU137" s="391"/>
      <c r="KXV137" s="392"/>
      <c r="KXW137" s="393"/>
      <c r="KXX137" s="394"/>
      <c r="KXY137" s="395"/>
      <c r="KXZ137" s="389"/>
      <c r="KYA137" s="390"/>
      <c r="KYB137" s="391"/>
      <c r="KYC137" s="392"/>
      <c r="KYD137" s="393"/>
      <c r="KYE137" s="394"/>
      <c r="KYF137" s="395"/>
      <c r="KYG137" s="389"/>
      <c r="KYH137" s="390"/>
      <c r="KYI137" s="391"/>
      <c r="KYJ137" s="392"/>
      <c r="KYK137" s="393"/>
      <c r="KYL137" s="394"/>
      <c r="KYM137" s="395"/>
      <c r="KYN137" s="389"/>
      <c r="KYO137" s="390"/>
      <c r="KYP137" s="391"/>
      <c r="KYQ137" s="392"/>
      <c r="KYR137" s="393"/>
      <c r="KYS137" s="394"/>
      <c r="KYT137" s="395"/>
      <c r="KYU137" s="389"/>
      <c r="KYV137" s="390"/>
      <c r="KYW137" s="391"/>
      <c r="KYX137" s="392"/>
      <c r="KYY137" s="393"/>
      <c r="KYZ137" s="394"/>
      <c r="KZA137" s="395"/>
      <c r="KZB137" s="389"/>
      <c r="KZC137" s="390"/>
      <c r="KZD137" s="391"/>
      <c r="KZE137" s="392"/>
      <c r="KZF137" s="393"/>
      <c r="KZG137" s="394"/>
      <c r="KZH137" s="395"/>
      <c r="KZI137" s="389"/>
      <c r="KZJ137" s="390"/>
      <c r="KZK137" s="391"/>
      <c r="KZL137" s="392"/>
      <c r="KZM137" s="393"/>
      <c r="KZN137" s="394"/>
      <c r="KZO137" s="395"/>
      <c r="KZP137" s="389"/>
      <c r="KZQ137" s="390"/>
      <c r="KZR137" s="391"/>
      <c r="KZS137" s="392"/>
      <c r="KZT137" s="393"/>
      <c r="KZU137" s="394"/>
      <c r="KZV137" s="395"/>
      <c r="KZW137" s="389"/>
      <c r="KZX137" s="390"/>
      <c r="KZY137" s="391"/>
      <c r="KZZ137" s="392"/>
      <c r="LAA137" s="393"/>
      <c r="LAB137" s="394"/>
      <c r="LAC137" s="395"/>
      <c r="LAD137" s="389"/>
      <c r="LAE137" s="390"/>
      <c r="LAF137" s="391"/>
      <c r="LAG137" s="392"/>
      <c r="LAH137" s="393"/>
      <c r="LAI137" s="394"/>
      <c r="LAJ137" s="395"/>
      <c r="LAK137" s="389"/>
      <c r="LAL137" s="390"/>
      <c r="LAM137" s="391"/>
      <c r="LAN137" s="392"/>
      <c r="LAO137" s="393"/>
      <c r="LAP137" s="394"/>
      <c r="LAQ137" s="395"/>
      <c r="LAR137" s="389"/>
      <c r="LAS137" s="390"/>
      <c r="LAT137" s="391"/>
      <c r="LAU137" s="392"/>
      <c r="LAV137" s="393"/>
      <c r="LAW137" s="394"/>
      <c r="LAX137" s="395"/>
      <c r="LAY137" s="389"/>
      <c r="LAZ137" s="390"/>
      <c r="LBA137" s="391"/>
      <c r="LBB137" s="392"/>
      <c r="LBC137" s="393"/>
      <c r="LBD137" s="394"/>
      <c r="LBE137" s="395"/>
      <c r="LBF137" s="389"/>
      <c r="LBG137" s="390"/>
      <c r="LBH137" s="391"/>
      <c r="LBI137" s="392"/>
      <c r="LBJ137" s="393"/>
      <c r="LBK137" s="394"/>
      <c r="LBL137" s="395"/>
      <c r="LBM137" s="389"/>
      <c r="LBN137" s="390"/>
      <c r="LBO137" s="391"/>
      <c r="LBP137" s="392"/>
      <c r="LBQ137" s="393"/>
      <c r="LBR137" s="394"/>
      <c r="LBS137" s="395"/>
      <c r="LBT137" s="389"/>
      <c r="LBU137" s="390"/>
      <c r="LBV137" s="391"/>
      <c r="LBW137" s="392"/>
      <c r="LBX137" s="393"/>
      <c r="LBY137" s="394"/>
      <c r="LBZ137" s="395"/>
      <c r="LCA137" s="389"/>
      <c r="LCB137" s="390"/>
      <c r="LCC137" s="391"/>
      <c r="LCD137" s="392"/>
      <c r="LCE137" s="393"/>
      <c r="LCF137" s="394"/>
      <c r="LCG137" s="395"/>
      <c r="LCH137" s="389"/>
      <c r="LCI137" s="390"/>
      <c r="LCJ137" s="391"/>
      <c r="LCK137" s="392"/>
      <c r="LCL137" s="393"/>
      <c r="LCM137" s="394"/>
      <c r="LCN137" s="395"/>
      <c r="LCO137" s="389"/>
      <c r="LCP137" s="390"/>
      <c r="LCQ137" s="391"/>
      <c r="LCR137" s="392"/>
      <c r="LCS137" s="393"/>
      <c r="LCT137" s="394"/>
      <c r="LCU137" s="395"/>
      <c r="LCV137" s="389"/>
      <c r="LCW137" s="390"/>
      <c r="LCX137" s="391"/>
      <c r="LCY137" s="392"/>
      <c r="LCZ137" s="393"/>
      <c r="LDA137" s="394"/>
      <c r="LDB137" s="395"/>
      <c r="LDC137" s="389"/>
      <c r="LDD137" s="390"/>
      <c r="LDE137" s="391"/>
      <c r="LDF137" s="392"/>
      <c r="LDG137" s="393"/>
      <c r="LDH137" s="394"/>
      <c r="LDI137" s="395"/>
      <c r="LDJ137" s="389"/>
      <c r="LDK137" s="390"/>
      <c r="LDL137" s="391"/>
      <c r="LDM137" s="392"/>
      <c r="LDN137" s="393"/>
      <c r="LDO137" s="394"/>
      <c r="LDP137" s="395"/>
      <c r="LDQ137" s="389"/>
      <c r="LDR137" s="390"/>
      <c r="LDS137" s="391"/>
      <c r="LDT137" s="392"/>
      <c r="LDU137" s="393"/>
      <c r="LDV137" s="394"/>
      <c r="LDW137" s="395"/>
      <c r="LDX137" s="389"/>
      <c r="LDY137" s="390"/>
      <c r="LDZ137" s="391"/>
      <c r="LEA137" s="392"/>
      <c r="LEB137" s="393"/>
      <c r="LEC137" s="394"/>
      <c r="LED137" s="395"/>
      <c r="LEE137" s="389"/>
      <c r="LEF137" s="390"/>
      <c r="LEG137" s="391"/>
      <c r="LEH137" s="392"/>
      <c r="LEI137" s="393"/>
      <c r="LEJ137" s="394"/>
      <c r="LEK137" s="395"/>
      <c r="LEL137" s="389"/>
      <c r="LEM137" s="390"/>
      <c r="LEN137" s="391"/>
      <c r="LEO137" s="392"/>
      <c r="LEP137" s="393"/>
      <c r="LEQ137" s="394"/>
      <c r="LER137" s="395"/>
      <c r="LES137" s="389"/>
      <c r="LET137" s="390"/>
      <c r="LEU137" s="391"/>
      <c r="LEV137" s="392"/>
      <c r="LEW137" s="393"/>
      <c r="LEX137" s="394"/>
      <c r="LEY137" s="395"/>
      <c r="LEZ137" s="389"/>
      <c r="LFA137" s="390"/>
      <c r="LFB137" s="391"/>
      <c r="LFC137" s="392"/>
      <c r="LFD137" s="393"/>
      <c r="LFE137" s="394"/>
      <c r="LFF137" s="395"/>
      <c r="LFG137" s="389"/>
      <c r="LFH137" s="390"/>
      <c r="LFI137" s="391"/>
      <c r="LFJ137" s="392"/>
      <c r="LFK137" s="393"/>
      <c r="LFL137" s="394"/>
      <c r="LFM137" s="395"/>
      <c r="LFN137" s="389"/>
      <c r="LFO137" s="390"/>
      <c r="LFP137" s="391"/>
      <c r="LFQ137" s="392"/>
      <c r="LFR137" s="393"/>
      <c r="LFS137" s="394"/>
      <c r="LFT137" s="395"/>
      <c r="LFU137" s="389"/>
      <c r="LFV137" s="390"/>
      <c r="LFW137" s="391"/>
      <c r="LFX137" s="392"/>
      <c r="LFY137" s="393"/>
      <c r="LFZ137" s="394"/>
      <c r="LGA137" s="395"/>
      <c r="LGB137" s="389"/>
      <c r="LGC137" s="390"/>
      <c r="LGD137" s="391"/>
      <c r="LGE137" s="392"/>
      <c r="LGF137" s="393"/>
      <c r="LGG137" s="394"/>
      <c r="LGH137" s="395"/>
      <c r="LGI137" s="389"/>
      <c r="LGJ137" s="390"/>
      <c r="LGK137" s="391"/>
      <c r="LGL137" s="392"/>
      <c r="LGM137" s="393"/>
      <c r="LGN137" s="394"/>
      <c r="LGO137" s="395"/>
      <c r="LGP137" s="389"/>
      <c r="LGQ137" s="390"/>
      <c r="LGR137" s="391"/>
      <c r="LGS137" s="392"/>
      <c r="LGT137" s="393"/>
      <c r="LGU137" s="394"/>
      <c r="LGV137" s="395"/>
      <c r="LGW137" s="389"/>
      <c r="LGX137" s="390"/>
      <c r="LGY137" s="391"/>
      <c r="LGZ137" s="392"/>
      <c r="LHA137" s="393"/>
      <c r="LHB137" s="394"/>
      <c r="LHC137" s="395"/>
      <c r="LHD137" s="389"/>
      <c r="LHE137" s="390"/>
      <c r="LHF137" s="391"/>
      <c r="LHG137" s="392"/>
      <c r="LHH137" s="393"/>
      <c r="LHI137" s="394"/>
      <c r="LHJ137" s="395"/>
      <c r="LHK137" s="389"/>
      <c r="LHL137" s="390"/>
      <c r="LHM137" s="391"/>
      <c r="LHN137" s="392"/>
      <c r="LHO137" s="393"/>
      <c r="LHP137" s="394"/>
      <c r="LHQ137" s="395"/>
      <c r="LHR137" s="389"/>
      <c r="LHS137" s="390"/>
      <c r="LHT137" s="391"/>
      <c r="LHU137" s="392"/>
      <c r="LHV137" s="393"/>
      <c r="LHW137" s="394"/>
      <c r="LHX137" s="395"/>
      <c r="LHY137" s="389"/>
      <c r="LHZ137" s="390"/>
      <c r="LIA137" s="391"/>
      <c r="LIB137" s="392"/>
      <c r="LIC137" s="393"/>
      <c r="LID137" s="394"/>
      <c r="LIE137" s="395"/>
      <c r="LIF137" s="389"/>
      <c r="LIG137" s="390"/>
      <c r="LIH137" s="391"/>
      <c r="LII137" s="392"/>
      <c r="LIJ137" s="393"/>
      <c r="LIK137" s="394"/>
      <c r="LIL137" s="395"/>
      <c r="LIM137" s="389"/>
      <c r="LIN137" s="390"/>
      <c r="LIO137" s="391"/>
      <c r="LIP137" s="392"/>
      <c r="LIQ137" s="393"/>
      <c r="LIR137" s="394"/>
      <c r="LIS137" s="395"/>
      <c r="LIT137" s="389"/>
      <c r="LIU137" s="390"/>
      <c r="LIV137" s="391"/>
      <c r="LIW137" s="392"/>
      <c r="LIX137" s="393"/>
      <c r="LIY137" s="394"/>
      <c r="LIZ137" s="395"/>
      <c r="LJA137" s="389"/>
      <c r="LJB137" s="390"/>
      <c r="LJC137" s="391"/>
      <c r="LJD137" s="392"/>
      <c r="LJE137" s="393"/>
      <c r="LJF137" s="394"/>
      <c r="LJG137" s="395"/>
      <c r="LJH137" s="389"/>
      <c r="LJI137" s="390"/>
      <c r="LJJ137" s="391"/>
      <c r="LJK137" s="392"/>
      <c r="LJL137" s="393"/>
      <c r="LJM137" s="394"/>
      <c r="LJN137" s="395"/>
      <c r="LJO137" s="389"/>
      <c r="LJP137" s="390"/>
      <c r="LJQ137" s="391"/>
      <c r="LJR137" s="392"/>
      <c r="LJS137" s="393"/>
      <c r="LJT137" s="394"/>
      <c r="LJU137" s="395"/>
      <c r="LJV137" s="389"/>
      <c r="LJW137" s="390"/>
      <c r="LJX137" s="391"/>
      <c r="LJY137" s="392"/>
      <c r="LJZ137" s="393"/>
      <c r="LKA137" s="394"/>
      <c r="LKB137" s="395"/>
      <c r="LKC137" s="389"/>
      <c r="LKD137" s="390"/>
      <c r="LKE137" s="391"/>
      <c r="LKF137" s="392"/>
      <c r="LKG137" s="393"/>
      <c r="LKH137" s="394"/>
      <c r="LKI137" s="395"/>
      <c r="LKJ137" s="389"/>
      <c r="LKK137" s="390"/>
      <c r="LKL137" s="391"/>
      <c r="LKM137" s="392"/>
      <c r="LKN137" s="393"/>
      <c r="LKO137" s="394"/>
      <c r="LKP137" s="395"/>
      <c r="LKQ137" s="389"/>
      <c r="LKR137" s="390"/>
      <c r="LKS137" s="391"/>
      <c r="LKT137" s="392"/>
      <c r="LKU137" s="393"/>
      <c r="LKV137" s="394"/>
      <c r="LKW137" s="395"/>
      <c r="LKX137" s="389"/>
      <c r="LKY137" s="390"/>
      <c r="LKZ137" s="391"/>
      <c r="LLA137" s="392"/>
      <c r="LLB137" s="393"/>
      <c r="LLC137" s="394"/>
      <c r="LLD137" s="395"/>
      <c r="LLE137" s="389"/>
      <c r="LLF137" s="390"/>
      <c r="LLG137" s="391"/>
      <c r="LLH137" s="392"/>
      <c r="LLI137" s="393"/>
      <c r="LLJ137" s="394"/>
      <c r="LLK137" s="395"/>
      <c r="LLL137" s="389"/>
      <c r="LLM137" s="390"/>
      <c r="LLN137" s="391"/>
      <c r="LLO137" s="392"/>
      <c r="LLP137" s="393"/>
      <c r="LLQ137" s="394"/>
      <c r="LLR137" s="395"/>
      <c r="LLS137" s="389"/>
      <c r="LLT137" s="390"/>
      <c r="LLU137" s="391"/>
      <c r="LLV137" s="392"/>
      <c r="LLW137" s="393"/>
      <c r="LLX137" s="394"/>
      <c r="LLY137" s="395"/>
      <c r="LLZ137" s="389"/>
      <c r="LMA137" s="390"/>
      <c r="LMB137" s="391"/>
      <c r="LMC137" s="392"/>
      <c r="LMD137" s="393"/>
      <c r="LME137" s="394"/>
      <c r="LMF137" s="395"/>
      <c r="LMG137" s="389"/>
      <c r="LMH137" s="390"/>
      <c r="LMI137" s="391"/>
      <c r="LMJ137" s="392"/>
      <c r="LMK137" s="393"/>
      <c r="LML137" s="394"/>
      <c r="LMM137" s="395"/>
      <c r="LMN137" s="389"/>
      <c r="LMO137" s="390"/>
      <c r="LMP137" s="391"/>
      <c r="LMQ137" s="392"/>
      <c r="LMR137" s="393"/>
      <c r="LMS137" s="394"/>
      <c r="LMT137" s="395"/>
      <c r="LMU137" s="389"/>
      <c r="LMV137" s="390"/>
      <c r="LMW137" s="391"/>
      <c r="LMX137" s="392"/>
      <c r="LMY137" s="393"/>
      <c r="LMZ137" s="394"/>
      <c r="LNA137" s="395"/>
      <c r="LNB137" s="389"/>
      <c r="LNC137" s="390"/>
      <c r="LND137" s="391"/>
      <c r="LNE137" s="392"/>
      <c r="LNF137" s="393"/>
      <c r="LNG137" s="394"/>
      <c r="LNH137" s="395"/>
      <c r="LNI137" s="389"/>
      <c r="LNJ137" s="390"/>
      <c r="LNK137" s="391"/>
      <c r="LNL137" s="392"/>
      <c r="LNM137" s="393"/>
      <c r="LNN137" s="394"/>
      <c r="LNO137" s="395"/>
      <c r="LNP137" s="389"/>
      <c r="LNQ137" s="390"/>
      <c r="LNR137" s="391"/>
      <c r="LNS137" s="392"/>
      <c r="LNT137" s="393"/>
      <c r="LNU137" s="394"/>
      <c r="LNV137" s="395"/>
      <c r="LNW137" s="389"/>
      <c r="LNX137" s="390"/>
      <c r="LNY137" s="391"/>
      <c r="LNZ137" s="392"/>
      <c r="LOA137" s="393"/>
      <c r="LOB137" s="394"/>
      <c r="LOC137" s="395"/>
      <c r="LOD137" s="389"/>
      <c r="LOE137" s="390"/>
      <c r="LOF137" s="391"/>
      <c r="LOG137" s="392"/>
      <c r="LOH137" s="393"/>
      <c r="LOI137" s="394"/>
      <c r="LOJ137" s="395"/>
      <c r="LOK137" s="389"/>
      <c r="LOL137" s="390"/>
      <c r="LOM137" s="391"/>
      <c r="LON137" s="392"/>
      <c r="LOO137" s="393"/>
      <c r="LOP137" s="394"/>
      <c r="LOQ137" s="395"/>
      <c r="LOR137" s="389"/>
      <c r="LOS137" s="390"/>
      <c r="LOT137" s="391"/>
      <c r="LOU137" s="392"/>
      <c r="LOV137" s="393"/>
      <c r="LOW137" s="394"/>
      <c r="LOX137" s="395"/>
      <c r="LOY137" s="389"/>
      <c r="LOZ137" s="390"/>
      <c r="LPA137" s="391"/>
      <c r="LPB137" s="392"/>
      <c r="LPC137" s="393"/>
      <c r="LPD137" s="394"/>
      <c r="LPE137" s="395"/>
      <c r="LPF137" s="389"/>
      <c r="LPG137" s="390"/>
      <c r="LPH137" s="391"/>
      <c r="LPI137" s="392"/>
      <c r="LPJ137" s="393"/>
      <c r="LPK137" s="394"/>
      <c r="LPL137" s="395"/>
      <c r="LPM137" s="389"/>
      <c r="LPN137" s="390"/>
      <c r="LPO137" s="391"/>
      <c r="LPP137" s="392"/>
      <c r="LPQ137" s="393"/>
      <c r="LPR137" s="394"/>
      <c r="LPS137" s="395"/>
      <c r="LPT137" s="389"/>
      <c r="LPU137" s="390"/>
      <c r="LPV137" s="391"/>
      <c r="LPW137" s="392"/>
      <c r="LPX137" s="393"/>
      <c r="LPY137" s="394"/>
      <c r="LPZ137" s="395"/>
      <c r="LQA137" s="389"/>
      <c r="LQB137" s="390"/>
      <c r="LQC137" s="391"/>
      <c r="LQD137" s="392"/>
      <c r="LQE137" s="393"/>
      <c r="LQF137" s="394"/>
      <c r="LQG137" s="395"/>
      <c r="LQH137" s="389"/>
      <c r="LQI137" s="390"/>
      <c r="LQJ137" s="391"/>
      <c r="LQK137" s="392"/>
      <c r="LQL137" s="393"/>
      <c r="LQM137" s="394"/>
      <c r="LQN137" s="395"/>
      <c r="LQO137" s="389"/>
      <c r="LQP137" s="390"/>
      <c r="LQQ137" s="391"/>
      <c r="LQR137" s="392"/>
      <c r="LQS137" s="393"/>
      <c r="LQT137" s="394"/>
      <c r="LQU137" s="395"/>
      <c r="LQV137" s="389"/>
      <c r="LQW137" s="390"/>
      <c r="LQX137" s="391"/>
      <c r="LQY137" s="392"/>
      <c r="LQZ137" s="393"/>
      <c r="LRA137" s="394"/>
      <c r="LRB137" s="395"/>
      <c r="LRC137" s="389"/>
      <c r="LRD137" s="390"/>
      <c r="LRE137" s="391"/>
      <c r="LRF137" s="392"/>
      <c r="LRG137" s="393"/>
      <c r="LRH137" s="394"/>
      <c r="LRI137" s="395"/>
      <c r="LRJ137" s="389"/>
      <c r="LRK137" s="390"/>
      <c r="LRL137" s="391"/>
      <c r="LRM137" s="392"/>
      <c r="LRN137" s="393"/>
      <c r="LRO137" s="394"/>
      <c r="LRP137" s="395"/>
      <c r="LRQ137" s="389"/>
      <c r="LRR137" s="390"/>
      <c r="LRS137" s="391"/>
      <c r="LRT137" s="392"/>
      <c r="LRU137" s="393"/>
      <c r="LRV137" s="394"/>
      <c r="LRW137" s="395"/>
      <c r="LRX137" s="389"/>
      <c r="LRY137" s="390"/>
      <c r="LRZ137" s="391"/>
      <c r="LSA137" s="392"/>
      <c r="LSB137" s="393"/>
      <c r="LSC137" s="394"/>
      <c r="LSD137" s="395"/>
      <c r="LSE137" s="389"/>
      <c r="LSF137" s="390"/>
      <c r="LSG137" s="391"/>
      <c r="LSH137" s="392"/>
      <c r="LSI137" s="393"/>
      <c r="LSJ137" s="394"/>
      <c r="LSK137" s="395"/>
      <c r="LSL137" s="389"/>
      <c r="LSM137" s="390"/>
      <c r="LSN137" s="391"/>
      <c r="LSO137" s="392"/>
      <c r="LSP137" s="393"/>
      <c r="LSQ137" s="394"/>
      <c r="LSR137" s="395"/>
      <c r="LSS137" s="389"/>
      <c r="LST137" s="390"/>
      <c r="LSU137" s="391"/>
      <c r="LSV137" s="392"/>
      <c r="LSW137" s="393"/>
      <c r="LSX137" s="394"/>
      <c r="LSY137" s="395"/>
      <c r="LSZ137" s="389"/>
      <c r="LTA137" s="390"/>
      <c r="LTB137" s="391"/>
      <c r="LTC137" s="392"/>
      <c r="LTD137" s="393"/>
      <c r="LTE137" s="394"/>
      <c r="LTF137" s="395"/>
      <c r="LTG137" s="389"/>
      <c r="LTH137" s="390"/>
      <c r="LTI137" s="391"/>
      <c r="LTJ137" s="392"/>
      <c r="LTK137" s="393"/>
      <c r="LTL137" s="394"/>
      <c r="LTM137" s="395"/>
      <c r="LTN137" s="389"/>
      <c r="LTO137" s="390"/>
      <c r="LTP137" s="391"/>
      <c r="LTQ137" s="392"/>
      <c r="LTR137" s="393"/>
      <c r="LTS137" s="394"/>
      <c r="LTT137" s="395"/>
      <c r="LTU137" s="389"/>
      <c r="LTV137" s="390"/>
      <c r="LTW137" s="391"/>
      <c r="LTX137" s="392"/>
      <c r="LTY137" s="393"/>
      <c r="LTZ137" s="394"/>
      <c r="LUA137" s="395"/>
      <c r="LUB137" s="389"/>
      <c r="LUC137" s="390"/>
      <c r="LUD137" s="391"/>
      <c r="LUE137" s="392"/>
      <c r="LUF137" s="393"/>
      <c r="LUG137" s="394"/>
      <c r="LUH137" s="395"/>
      <c r="LUI137" s="389"/>
      <c r="LUJ137" s="390"/>
      <c r="LUK137" s="391"/>
      <c r="LUL137" s="392"/>
      <c r="LUM137" s="393"/>
      <c r="LUN137" s="394"/>
      <c r="LUO137" s="395"/>
      <c r="LUP137" s="389"/>
      <c r="LUQ137" s="390"/>
      <c r="LUR137" s="391"/>
      <c r="LUS137" s="392"/>
      <c r="LUT137" s="393"/>
      <c r="LUU137" s="394"/>
      <c r="LUV137" s="395"/>
      <c r="LUW137" s="389"/>
      <c r="LUX137" s="390"/>
      <c r="LUY137" s="391"/>
      <c r="LUZ137" s="392"/>
      <c r="LVA137" s="393"/>
      <c r="LVB137" s="394"/>
      <c r="LVC137" s="395"/>
      <c r="LVD137" s="389"/>
      <c r="LVE137" s="390"/>
      <c r="LVF137" s="391"/>
      <c r="LVG137" s="392"/>
      <c r="LVH137" s="393"/>
      <c r="LVI137" s="394"/>
      <c r="LVJ137" s="395"/>
      <c r="LVK137" s="389"/>
      <c r="LVL137" s="390"/>
      <c r="LVM137" s="391"/>
      <c r="LVN137" s="392"/>
      <c r="LVO137" s="393"/>
      <c r="LVP137" s="394"/>
      <c r="LVQ137" s="395"/>
      <c r="LVR137" s="389"/>
      <c r="LVS137" s="390"/>
      <c r="LVT137" s="391"/>
      <c r="LVU137" s="392"/>
      <c r="LVV137" s="393"/>
      <c r="LVW137" s="394"/>
      <c r="LVX137" s="395"/>
      <c r="LVY137" s="389"/>
      <c r="LVZ137" s="390"/>
      <c r="LWA137" s="391"/>
      <c r="LWB137" s="392"/>
      <c r="LWC137" s="393"/>
      <c r="LWD137" s="394"/>
      <c r="LWE137" s="395"/>
      <c r="LWF137" s="389"/>
      <c r="LWG137" s="390"/>
      <c r="LWH137" s="391"/>
      <c r="LWI137" s="392"/>
      <c r="LWJ137" s="393"/>
      <c r="LWK137" s="394"/>
      <c r="LWL137" s="395"/>
      <c r="LWM137" s="389"/>
      <c r="LWN137" s="390"/>
      <c r="LWO137" s="391"/>
      <c r="LWP137" s="392"/>
      <c r="LWQ137" s="393"/>
      <c r="LWR137" s="394"/>
      <c r="LWS137" s="395"/>
      <c r="LWT137" s="389"/>
      <c r="LWU137" s="390"/>
      <c r="LWV137" s="391"/>
      <c r="LWW137" s="392"/>
      <c r="LWX137" s="393"/>
      <c r="LWY137" s="394"/>
      <c r="LWZ137" s="395"/>
      <c r="LXA137" s="389"/>
      <c r="LXB137" s="390"/>
      <c r="LXC137" s="391"/>
      <c r="LXD137" s="392"/>
      <c r="LXE137" s="393"/>
      <c r="LXF137" s="394"/>
      <c r="LXG137" s="395"/>
      <c r="LXH137" s="389"/>
      <c r="LXI137" s="390"/>
      <c r="LXJ137" s="391"/>
      <c r="LXK137" s="392"/>
      <c r="LXL137" s="393"/>
      <c r="LXM137" s="394"/>
      <c r="LXN137" s="395"/>
      <c r="LXO137" s="389"/>
      <c r="LXP137" s="390"/>
      <c r="LXQ137" s="391"/>
      <c r="LXR137" s="392"/>
      <c r="LXS137" s="393"/>
      <c r="LXT137" s="394"/>
      <c r="LXU137" s="395"/>
      <c r="LXV137" s="389"/>
      <c r="LXW137" s="390"/>
      <c r="LXX137" s="391"/>
      <c r="LXY137" s="392"/>
      <c r="LXZ137" s="393"/>
      <c r="LYA137" s="394"/>
      <c r="LYB137" s="395"/>
      <c r="LYC137" s="389"/>
      <c r="LYD137" s="390"/>
      <c r="LYE137" s="391"/>
      <c r="LYF137" s="392"/>
      <c r="LYG137" s="393"/>
      <c r="LYH137" s="394"/>
      <c r="LYI137" s="395"/>
      <c r="LYJ137" s="389"/>
      <c r="LYK137" s="390"/>
      <c r="LYL137" s="391"/>
      <c r="LYM137" s="392"/>
      <c r="LYN137" s="393"/>
      <c r="LYO137" s="394"/>
      <c r="LYP137" s="395"/>
      <c r="LYQ137" s="389"/>
      <c r="LYR137" s="390"/>
      <c r="LYS137" s="391"/>
      <c r="LYT137" s="392"/>
      <c r="LYU137" s="393"/>
      <c r="LYV137" s="394"/>
      <c r="LYW137" s="395"/>
      <c r="LYX137" s="389"/>
      <c r="LYY137" s="390"/>
      <c r="LYZ137" s="391"/>
      <c r="LZA137" s="392"/>
      <c r="LZB137" s="393"/>
      <c r="LZC137" s="394"/>
      <c r="LZD137" s="395"/>
      <c r="LZE137" s="389"/>
      <c r="LZF137" s="390"/>
      <c r="LZG137" s="391"/>
      <c r="LZH137" s="392"/>
      <c r="LZI137" s="393"/>
      <c r="LZJ137" s="394"/>
      <c r="LZK137" s="395"/>
      <c r="LZL137" s="389"/>
      <c r="LZM137" s="390"/>
      <c r="LZN137" s="391"/>
      <c r="LZO137" s="392"/>
      <c r="LZP137" s="393"/>
      <c r="LZQ137" s="394"/>
      <c r="LZR137" s="395"/>
      <c r="LZS137" s="389"/>
      <c r="LZT137" s="390"/>
      <c r="LZU137" s="391"/>
      <c r="LZV137" s="392"/>
      <c r="LZW137" s="393"/>
      <c r="LZX137" s="394"/>
      <c r="LZY137" s="395"/>
      <c r="LZZ137" s="389"/>
      <c r="MAA137" s="390"/>
      <c r="MAB137" s="391"/>
      <c r="MAC137" s="392"/>
      <c r="MAD137" s="393"/>
      <c r="MAE137" s="394"/>
      <c r="MAF137" s="395"/>
      <c r="MAG137" s="389"/>
      <c r="MAH137" s="390"/>
      <c r="MAI137" s="391"/>
      <c r="MAJ137" s="392"/>
      <c r="MAK137" s="393"/>
      <c r="MAL137" s="394"/>
      <c r="MAM137" s="395"/>
      <c r="MAN137" s="389"/>
      <c r="MAO137" s="390"/>
      <c r="MAP137" s="391"/>
      <c r="MAQ137" s="392"/>
      <c r="MAR137" s="393"/>
      <c r="MAS137" s="394"/>
      <c r="MAT137" s="395"/>
      <c r="MAU137" s="389"/>
      <c r="MAV137" s="390"/>
      <c r="MAW137" s="391"/>
      <c r="MAX137" s="392"/>
      <c r="MAY137" s="393"/>
      <c r="MAZ137" s="394"/>
      <c r="MBA137" s="395"/>
      <c r="MBB137" s="389"/>
      <c r="MBC137" s="390"/>
      <c r="MBD137" s="391"/>
      <c r="MBE137" s="392"/>
      <c r="MBF137" s="393"/>
      <c r="MBG137" s="394"/>
      <c r="MBH137" s="395"/>
      <c r="MBI137" s="389"/>
      <c r="MBJ137" s="390"/>
      <c r="MBK137" s="391"/>
      <c r="MBL137" s="392"/>
      <c r="MBM137" s="393"/>
      <c r="MBN137" s="394"/>
      <c r="MBO137" s="395"/>
      <c r="MBP137" s="389"/>
      <c r="MBQ137" s="390"/>
      <c r="MBR137" s="391"/>
      <c r="MBS137" s="392"/>
      <c r="MBT137" s="393"/>
      <c r="MBU137" s="394"/>
      <c r="MBV137" s="395"/>
      <c r="MBW137" s="389"/>
      <c r="MBX137" s="390"/>
      <c r="MBY137" s="391"/>
      <c r="MBZ137" s="392"/>
      <c r="MCA137" s="393"/>
      <c r="MCB137" s="394"/>
      <c r="MCC137" s="395"/>
      <c r="MCD137" s="389"/>
      <c r="MCE137" s="390"/>
      <c r="MCF137" s="391"/>
      <c r="MCG137" s="392"/>
      <c r="MCH137" s="393"/>
      <c r="MCI137" s="394"/>
      <c r="MCJ137" s="395"/>
      <c r="MCK137" s="389"/>
      <c r="MCL137" s="390"/>
      <c r="MCM137" s="391"/>
      <c r="MCN137" s="392"/>
      <c r="MCO137" s="393"/>
      <c r="MCP137" s="394"/>
      <c r="MCQ137" s="395"/>
      <c r="MCR137" s="389"/>
      <c r="MCS137" s="390"/>
      <c r="MCT137" s="391"/>
      <c r="MCU137" s="392"/>
      <c r="MCV137" s="393"/>
      <c r="MCW137" s="394"/>
      <c r="MCX137" s="395"/>
      <c r="MCY137" s="389"/>
      <c r="MCZ137" s="390"/>
      <c r="MDA137" s="391"/>
      <c r="MDB137" s="392"/>
      <c r="MDC137" s="393"/>
      <c r="MDD137" s="394"/>
      <c r="MDE137" s="395"/>
      <c r="MDF137" s="389"/>
      <c r="MDG137" s="390"/>
      <c r="MDH137" s="391"/>
      <c r="MDI137" s="392"/>
      <c r="MDJ137" s="393"/>
      <c r="MDK137" s="394"/>
      <c r="MDL137" s="395"/>
      <c r="MDM137" s="389"/>
      <c r="MDN137" s="390"/>
      <c r="MDO137" s="391"/>
      <c r="MDP137" s="392"/>
      <c r="MDQ137" s="393"/>
      <c r="MDR137" s="394"/>
      <c r="MDS137" s="395"/>
      <c r="MDT137" s="389"/>
      <c r="MDU137" s="390"/>
      <c r="MDV137" s="391"/>
      <c r="MDW137" s="392"/>
      <c r="MDX137" s="393"/>
      <c r="MDY137" s="394"/>
      <c r="MDZ137" s="395"/>
      <c r="MEA137" s="389"/>
      <c r="MEB137" s="390"/>
      <c r="MEC137" s="391"/>
      <c r="MED137" s="392"/>
      <c r="MEE137" s="393"/>
      <c r="MEF137" s="394"/>
      <c r="MEG137" s="395"/>
      <c r="MEH137" s="389"/>
      <c r="MEI137" s="390"/>
      <c r="MEJ137" s="391"/>
      <c r="MEK137" s="392"/>
      <c r="MEL137" s="393"/>
      <c r="MEM137" s="394"/>
      <c r="MEN137" s="395"/>
      <c r="MEO137" s="389"/>
      <c r="MEP137" s="390"/>
      <c r="MEQ137" s="391"/>
      <c r="MER137" s="392"/>
      <c r="MES137" s="393"/>
      <c r="MET137" s="394"/>
      <c r="MEU137" s="395"/>
      <c r="MEV137" s="389"/>
      <c r="MEW137" s="390"/>
      <c r="MEX137" s="391"/>
      <c r="MEY137" s="392"/>
      <c r="MEZ137" s="393"/>
      <c r="MFA137" s="394"/>
      <c r="MFB137" s="395"/>
      <c r="MFC137" s="389"/>
      <c r="MFD137" s="390"/>
      <c r="MFE137" s="391"/>
      <c r="MFF137" s="392"/>
      <c r="MFG137" s="393"/>
      <c r="MFH137" s="394"/>
      <c r="MFI137" s="395"/>
      <c r="MFJ137" s="389"/>
      <c r="MFK137" s="390"/>
      <c r="MFL137" s="391"/>
      <c r="MFM137" s="392"/>
      <c r="MFN137" s="393"/>
      <c r="MFO137" s="394"/>
      <c r="MFP137" s="395"/>
      <c r="MFQ137" s="389"/>
      <c r="MFR137" s="390"/>
      <c r="MFS137" s="391"/>
      <c r="MFT137" s="392"/>
      <c r="MFU137" s="393"/>
      <c r="MFV137" s="394"/>
      <c r="MFW137" s="395"/>
      <c r="MFX137" s="389"/>
      <c r="MFY137" s="390"/>
      <c r="MFZ137" s="391"/>
      <c r="MGA137" s="392"/>
      <c r="MGB137" s="393"/>
      <c r="MGC137" s="394"/>
      <c r="MGD137" s="395"/>
      <c r="MGE137" s="389"/>
      <c r="MGF137" s="390"/>
      <c r="MGG137" s="391"/>
      <c r="MGH137" s="392"/>
      <c r="MGI137" s="393"/>
      <c r="MGJ137" s="394"/>
      <c r="MGK137" s="395"/>
      <c r="MGL137" s="389"/>
      <c r="MGM137" s="390"/>
      <c r="MGN137" s="391"/>
      <c r="MGO137" s="392"/>
      <c r="MGP137" s="393"/>
      <c r="MGQ137" s="394"/>
      <c r="MGR137" s="395"/>
      <c r="MGS137" s="389"/>
      <c r="MGT137" s="390"/>
      <c r="MGU137" s="391"/>
      <c r="MGV137" s="392"/>
      <c r="MGW137" s="393"/>
      <c r="MGX137" s="394"/>
      <c r="MGY137" s="395"/>
      <c r="MGZ137" s="389"/>
      <c r="MHA137" s="390"/>
      <c r="MHB137" s="391"/>
      <c r="MHC137" s="392"/>
      <c r="MHD137" s="393"/>
      <c r="MHE137" s="394"/>
      <c r="MHF137" s="395"/>
      <c r="MHG137" s="389"/>
      <c r="MHH137" s="390"/>
      <c r="MHI137" s="391"/>
      <c r="MHJ137" s="392"/>
      <c r="MHK137" s="393"/>
      <c r="MHL137" s="394"/>
      <c r="MHM137" s="395"/>
      <c r="MHN137" s="389"/>
      <c r="MHO137" s="390"/>
      <c r="MHP137" s="391"/>
      <c r="MHQ137" s="392"/>
      <c r="MHR137" s="393"/>
      <c r="MHS137" s="394"/>
      <c r="MHT137" s="395"/>
      <c r="MHU137" s="389"/>
      <c r="MHV137" s="390"/>
      <c r="MHW137" s="391"/>
      <c r="MHX137" s="392"/>
      <c r="MHY137" s="393"/>
      <c r="MHZ137" s="394"/>
      <c r="MIA137" s="395"/>
      <c r="MIB137" s="389"/>
      <c r="MIC137" s="390"/>
      <c r="MID137" s="391"/>
      <c r="MIE137" s="392"/>
      <c r="MIF137" s="393"/>
      <c r="MIG137" s="394"/>
      <c r="MIH137" s="395"/>
      <c r="MII137" s="389"/>
      <c r="MIJ137" s="390"/>
      <c r="MIK137" s="391"/>
      <c r="MIL137" s="392"/>
      <c r="MIM137" s="393"/>
      <c r="MIN137" s="394"/>
      <c r="MIO137" s="395"/>
      <c r="MIP137" s="389"/>
      <c r="MIQ137" s="390"/>
      <c r="MIR137" s="391"/>
      <c r="MIS137" s="392"/>
      <c r="MIT137" s="393"/>
      <c r="MIU137" s="394"/>
      <c r="MIV137" s="395"/>
      <c r="MIW137" s="389"/>
      <c r="MIX137" s="390"/>
      <c r="MIY137" s="391"/>
      <c r="MIZ137" s="392"/>
      <c r="MJA137" s="393"/>
      <c r="MJB137" s="394"/>
      <c r="MJC137" s="395"/>
      <c r="MJD137" s="389"/>
      <c r="MJE137" s="390"/>
      <c r="MJF137" s="391"/>
      <c r="MJG137" s="392"/>
      <c r="MJH137" s="393"/>
      <c r="MJI137" s="394"/>
      <c r="MJJ137" s="395"/>
      <c r="MJK137" s="389"/>
      <c r="MJL137" s="390"/>
      <c r="MJM137" s="391"/>
      <c r="MJN137" s="392"/>
      <c r="MJO137" s="393"/>
      <c r="MJP137" s="394"/>
      <c r="MJQ137" s="395"/>
      <c r="MJR137" s="389"/>
      <c r="MJS137" s="390"/>
      <c r="MJT137" s="391"/>
      <c r="MJU137" s="392"/>
      <c r="MJV137" s="393"/>
      <c r="MJW137" s="394"/>
      <c r="MJX137" s="395"/>
      <c r="MJY137" s="389"/>
      <c r="MJZ137" s="390"/>
      <c r="MKA137" s="391"/>
      <c r="MKB137" s="392"/>
      <c r="MKC137" s="393"/>
      <c r="MKD137" s="394"/>
      <c r="MKE137" s="395"/>
      <c r="MKF137" s="389"/>
      <c r="MKG137" s="390"/>
      <c r="MKH137" s="391"/>
      <c r="MKI137" s="392"/>
      <c r="MKJ137" s="393"/>
      <c r="MKK137" s="394"/>
      <c r="MKL137" s="395"/>
      <c r="MKM137" s="389"/>
      <c r="MKN137" s="390"/>
      <c r="MKO137" s="391"/>
      <c r="MKP137" s="392"/>
      <c r="MKQ137" s="393"/>
      <c r="MKR137" s="394"/>
      <c r="MKS137" s="395"/>
      <c r="MKT137" s="389"/>
      <c r="MKU137" s="390"/>
      <c r="MKV137" s="391"/>
      <c r="MKW137" s="392"/>
      <c r="MKX137" s="393"/>
      <c r="MKY137" s="394"/>
      <c r="MKZ137" s="395"/>
      <c r="MLA137" s="389"/>
      <c r="MLB137" s="390"/>
      <c r="MLC137" s="391"/>
      <c r="MLD137" s="392"/>
      <c r="MLE137" s="393"/>
      <c r="MLF137" s="394"/>
      <c r="MLG137" s="395"/>
      <c r="MLH137" s="389"/>
      <c r="MLI137" s="390"/>
      <c r="MLJ137" s="391"/>
      <c r="MLK137" s="392"/>
      <c r="MLL137" s="393"/>
      <c r="MLM137" s="394"/>
      <c r="MLN137" s="395"/>
      <c r="MLO137" s="389"/>
      <c r="MLP137" s="390"/>
      <c r="MLQ137" s="391"/>
      <c r="MLR137" s="392"/>
      <c r="MLS137" s="393"/>
      <c r="MLT137" s="394"/>
      <c r="MLU137" s="395"/>
      <c r="MLV137" s="389"/>
      <c r="MLW137" s="390"/>
      <c r="MLX137" s="391"/>
      <c r="MLY137" s="392"/>
      <c r="MLZ137" s="393"/>
      <c r="MMA137" s="394"/>
      <c r="MMB137" s="395"/>
      <c r="MMC137" s="389"/>
      <c r="MMD137" s="390"/>
      <c r="MME137" s="391"/>
      <c r="MMF137" s="392"/>
      <c r="MMG137" s="393"/>
      <c r="MMH137" s="394"/>
      <c r="MMI137" s="395"/>
      <c r="MMJ137" s="389"/>
      <c r="MMK137" s="390"/>
      <c r="MML137" s="391"/>
      <c r="MMM137" s="392"/>
      <c r="MMN137" s="393"/>
      <c r="MMO137" s="394"/>
      <c r="MMP137" s="395"/>
      <c r="MMQ137" s="389"/>
      <c r="MMR137" s="390"/>
      <c r="MMS137" s="391"/>
      <c r="MMT137" s="392"/>
      <c r="MMU137" s="393"/>
      <c r="MMV137" s="394"/>
      <c r="MMW137" s="395"/>
      <c r="MMX137" s="389"/>
      <c r="MMY137" s="390"/>
      <c r="MMZ137" s="391"/>
      <c r="MNA137" s="392"/>
      <c r="MNB137" s="393"/>
      <c r="MNC137" s="394"/>
      <c r="MND137" s="395"/>
      <c r="MNE137" s="389"/>
      <c r="MNF137" s="390"/>
      <c r="MNG137" s="391"/>
      <c r="MNH137" s="392"/>
      <c r="MNI137" s="393"/>
      <c r="MNJ137" s="394"/>
      <c r="MNK137" s="395"/>
      <c r="MNL137" s="389"/>
      <c r="MNM137" s="390"/>
      <c r="MNN137" s="391"/>
      <c r="MNO137" s="392"/>
      <c r="MNP137" s="393"/>
      <c r="MNQ137" s="394"/>
      <c r="MNR137" s="395"/>
      <c r="MNS137" s="389"/>
      <c r="MNT137" s="390"/>
      <c r="MNU137" s="391"/>
      <c r="MNV137" s="392"/>
      <c r="MNW137" s="393"/>
      <c r="MNX137" s="394"/>
      <c r="MNY137" s="395"/>
      <c r="MNZ137" s="389"/>
      <c r="MOA137" s="390"/>
      <c r="MOB137" s="391"/>
      <c r="MOC137" s="392"/>
      <c r="MOD137" s="393"/>
      <c r="MOE137" s="394"/>
      <c r="MOF137" s="395"/>
      <c r="MOG137" s="389"/>
      <c r="MOH137" s="390"/>
      <c r="MOI137" s="391"/>
      <c r="MOJ137" s="392"/>
      <c r="MOK137" s="393"/>
      <c r="MOL137" s="394"/>
      <c r="MOM137" s="395"/>
      <c r="MON137" s="389"/>
      <c r="MOO137" s="390"/>
      <c r="MOP137" s="391"/>
      <c r="MOQ137" s="392"/>
      <c r="MOR137" s="393"/>
      <c r="MOS137" s="394"/>
      <c r="MOT137" s="395"/>
      <c r="MOU137" s="389"/>
      <c r="MOV137" s="390"/>
      <c r="MOW137" s="391"/>
      <c r="MOX137" s="392"/>
      <c r="MOY137" s="393"/>
      <c r="MOZ137" s="394"/>
      <c r="MPA137" s="395"/>
      <c r="MPB137" s="389"/>
      <c r="MPC137" s="390"/>
      <c r="MPD137" s="391"/>
      <c r="MPE137" s="392"/>
      <c r="MPF137" s="393"/>
      <c r="MPG137" s="394"/>
      <c r="MPH137" s="395"/>
      <c r="MPI137" s="389"/>
      <c r="MPJ137" s="390"/>
      <c r="MPK137" s="391"/>
      <c r="MPL137" s="392"/>
      <c r="MPM137" s="393"/>
      <c r="MPN137" s="394"/>
      <c r="MPO137" s="395"/>
      <c r="MPP137" s="389"/>
      <c r="MPQ137" s="390"/>
      <c r="MPR137" s="391"/>
      <c r="MPS137" s="392"/>
      <c r="MPT137" s="393"/>
      <c r="MPU137" s="394"/>
      <c r="MPV137" s="395"/>
      <c r="MPW137" s="389"/>
      <c r="MPX137" s="390"/>
      <c r="MPY137" s="391"/>
      <c r="MPZ137" s="392"/>
      <c r="MQA137" s="393"/>
      <c r="MQB137" s="394"/>
      <c r="MQC137" s="395"/>
      <c r="MQD137" s="389"/>
      <c r="MQE137" s="390"/>
      <c r="MQF137" s="391"/>
      <c r="MQG137" s="392"/>
      <c r="MQH137" s="393"/>
      <c r="MQI137" s="394"/>
      <c r="MQJ137" s="395"/>
      <c r="MQK137" s="389"/>
      <c r="MQL137" s="390"/>
      <c r="MQM137" s="391"/>
      <c r="MQN137" s="392"/>
      <c r="MQO137" s="393"/>
      <c r="MQP137" s="394"/>
      <c r="MQQ137" s="395"/>
      <c r="MQR137" s="389"/>
      <c r="MQS137" s="390"/>
      <c r="MQT137" s="391"/>
      <c r="MQU137" s="392"/>
      <c r="MQV137" s="393"/>
      <c r="MQW137" s="394"/>
      <c r="MQX137" s="395"/>
      <c r="MQY137" s="389"/>
      <c r="MQZ137" s="390"/>
      <c r="MRA137" s="391"/>
      <c r="MRB137" s="392"/>
      <c r="MRC137" s="393"/>
      <c r="MRD137" s="394"/>
      <c r="MRE137" s="395"/>
      <c r="MRF137" s="389"/>
      <c r="MRG137" s="390"/>
      <c r="MRH137" s="391"/>
      <c r="MRI137" s="392"/>
      <c r="MRJ137" s="393"/>
      <c r="MRK137" s="394"/>
      <c r="MRL137" s="395"/>
      <c r="MRM137" s="389"/>
      <c r="MRN137" s="390"/>
      <c r="MRO137" s="391"/>
      <c r="MRP137" s="392"/>
      <c r="MRQ137" s="393"/>
      <c r="MRR137" s="394"/>
      <c r="MRS137" s="395"/>
      <c r="MRT137" s="389"/>
      <c r="MRU137" s="390"/>
      <c r="MRV137" s="391"/>
      <c r="MRW137" s="392"/>
      <c r="MRX137" s="393"/>
      <c r="MRY137" s="394"/>
      <c r="MRZ137" s="395"/>
      <c r="MSA137" s="389"/>
      <c r="MSB137" s="390"/>
      <c r="MSC137" s="391"/>
      <c r="MSD137" s="392"/>
      <c r="MSE137" s="393"/>
      <c r="MSF137" s="394"/>
      <c r="MSG137" s="395"/>
      <c r="MSH137" s="389"/>
      <c r="MSI137" s="390"/>
      <c r="MSJ137" s="391"/>
      <c r="MSK137" s="392"/>
      <c r="MSL137" s="393"/>
      <c r="MSM137" s="394"/>
      <c r="MSN137" s="395"/>
      <c r="MSO137" s="389"/>
      <c r="MSP137" s="390"/>
      <c r="MSQ137" s="391"/>
      <c r="MSR137" s="392"/>
      <c r="MSS137" s="393"/>
      <c r="MST137" s="394"/>
      <c r="MSU137" s="395"/>
      <c r="MSV137" s="389"/>
      <c r="MSW137" s="390"/>
      <c r="MSX137" s="391"/>
      <c r="MSY137" s="392"/>
      <c r="MSZ137" s="393"/>
      <c r="MTA137" s="394"/>
      <c r="MTB137" s="395"/>
      <c r="MTC137" s="389"/>
      <c r="MTD137" s="390"/>
      <c r="MTE137" s="391"/>
      <c r="MTF137" s="392"/>
      <c r="MTG137" s="393"/>
      <c r="MTH137" s="394"/>
      <c r="MTI137" s="395"/>
      <c r="MTJ137" s="389"/>
      <c r="MTK137" s="390"/>
      <c r="MTL137" s="391"/>
      <c r="MTM137" s="392"/>
      <c r="MTN137" s="393"/>
      <c r="MTO137" s="394"/>
      <c r="MTP137" s="395"/>
      <c r="MTQ137" s="389"/>
      <c r="MTR137" s="390"/>
      <c r="MTS137" s="391"/>
      <c r="MTT137" s="392"/>
      <c r="MTU137" s="393"/>
      <c r="MTV137" s="394"/>
      <c r="MTW137" s="395"/>
      <c r="MTX137" s="389"/>
      <c r="MTY137" s="390"/>
      <c r="MTZ137" s="391"/>
      <c r="MUA137" s="392"/>
      <c r="MUB137" s="393"/>
      <c r="MUC137" s="394"/>
      <c r="MUD137" s="395"/>
      <c r="MUE137" s="389"/>
      <c r="MUF137" s="390"/>
      <c r="MUG137" s="391"/>
      <c r="MUH137" s="392"/>
      <c r="MUI137" s="393"/>
      <c r="MUJ137" s="394"/>
      <c r="MUK137" s="395"/>
      <c r="MUL137" s="389"/>
      <c r="MUM137" s="390"/>
      <c r="MUN137" s="391"/>
      <c r="MUO137" s="392"/>
      <c r="MUP137" s="393"/>
      <c r="MUQ137" s="394"/>
      <c r="MUR137" s="395"/>
      <c r="MUS137" s="389"/>
      <c r="MUT137" s="390"/>
      <c r="MUU137" s="391"/>
      <c r="MUV137" s="392"/>
      <c r="MUW137" s="393"/>
      <c r="MUX137" s="394"/>
      <c r="MUY137" s="395"/>
      <c r="MUZ137" s="389"/>
      <c r="MVA137" s="390"/>
      <c r="MVB137" s="391"/>
      <c r="MVC137" s="392"/>
      <c r="MVD137" s="393"/>
      <c r="MVE137" s="394"/>
      <c r="MVF137" s="395"/>
      <c r="MVG137" s="389"/>
      <c r="MVH137" s="390"/>
      <c r="MVI137" s="391"/>
      <c r="MVJ137" s="392"/>
      <c r="MVK137" s="393"/>
      <c r="MVL137" s="394"/>
      <c r="MVM137" s="395"/>
      <c r="MVN137" s="389"/>
      <c r="MVO137" s="390"/>
      <c r="MVP137" s="391"/>
      <c r="MVQ137" s="392"/>
      <c r="MVR137" s="393"/>
      <c r="MVS137" s="394"/>
      <c r="MVT137" s="395"/>
      <c r="MVU137" s="389"/>
      <c r="MVV137" s="390"/>
      <c r="MVW137" s="391"/>
      <c r="MVX137" s="392"/>
      <c r="MVY137" s="393"/>
      <c r="MVZ137" s="394"/>
      <c r="MWA137" s="395"/>
      <c r="MWB137" s="389"/>
      <c r="MWC137" s="390"/>
      <c r="MWD137" s="391"/>
      <c r="MWE137" s="392"/>
      <c r="MWF137" s="393"/>
      <c r="MWG137" s="394"/>
      <c r="MWH137" s="395"/>
      <c r="MWI137" s="389"/>
      <c r="MWJ137" s="390"/>
      <c r="MWK137" s="391"/>
      <c r="MWL137" s="392"/>
      <c r="MWM137" s="393"/>
      <c r="MWN137" s="394"/>
      <c r="MWO137" s="395"/>
      <c r="MWP137" s="389"/>
      <c r="MWQ137" s="390"/>
      <c r="MWR137" s="391"/>
      <c r="MWS137" s="392"/>
      <c r="MWT137" s="393"/>
      <c r="MWU137" s="394"/>
      <c r="MWV137" s="395"/>
      <c r="MWW137" s="389"/>
      <c r="MWX137" s="390"/>
      <c r="MWY137" s="391"/>
      <c r="MWZ137" s="392"/>
      <c r="MXA137" s="393"/>
      <c r="MXB137" s="394"/>
      <c r="MXC137" s="395"/>
      <c r="MXD137" s="389"/>
      <c r="MXE137" s="390"/>
      <c r="MXF137" s="391"/>
      <c r="MXG137" s="392"/>
      <c r="MXH137" s="393"/>
      <c r="MXI137" s="394"/>
      <c r="MXJ137" s="395"/>
      <c r="MXK137" s="389"/>
      <c r="MXL137" s="390"/>
      <c r="MXM137" s="391"/>
      <c r="MXN137" s="392"/>
      <c r="MXO137" s="393"/>
      <c r="MXP137" s="394"/>
      <c r="MXQ137" s="395"/>
      <c r="MXR137" s="389"/>
      <c r="MXS137" s="390"/>
      <c r="MXT137" s="391"/>
      <c r="MXU137" s="392"/>
      <c r="MXV137" s="393"/>
      <c r="MXW137" s="394"/>
      <c r="MXX137" s="395"/>
      <c r="MXY137" s="389"/>
      <c r="MXZ137" s="390"/>
      <c r="MYA137" s="391"/>
      <c r="MYB137" s="392"/>
      <c r="MYC137" s="393"/>
      <c r="MYD137" s="394"/>
      <c r="MYE137" s="395"/>
      <c r="MYF137" s="389"/>
      <c r="MYG137" s="390"/>
      <c r="MYH137" s="391"/>
      <c r="MYI137" s="392"/>
      <c r="MYJ137" s="393"/>
      <c r="MYK137" s="394"/>
      <c r="MYL137" s="395"/>
      <c r="MYM137" s="389"/>
      <c r="MYN137" s="390"/>
      <c r="MYO137" s="391"/>
      <c r="MYP137" s="392"/>
      <c r="MYQ137" s="393"/>
      <c r="MYR137" s="394"/>
      <c r="MYS137" s="395"/>
      <c r="MYT137" s="389"/>
      <c r="MYU137" s="390"/>
      <c r="MYV137" s="391"/>
      <c r="MYW137" s="392"/>
      <c r="MYX137" s="393"/>
      <c r="MYY137" s="394"/>
      <c r="MYZ137" s="395"/>
      <c r="MZA137" s="389"/>
      <c r="MZB137" s="390"/>
      <c r="MZC137" s="391"/>
      <c r="MZD137" s="392"/>
      <c r="MZE137" s="393"/>
      <c r="MZF137" s="394"/>
      <c r="MZG137" s="395"/>
      <c r="MZH137" s="389"/>
      <c r="MZI137" s="390"/>
      <c r="MZJ137" s="391"/>
      <c r="MZK137" s="392"/>
      <c r="MZL137" s="393"/>
      <c r="MZM137" s="394"/>
      <c r="MZN137" s="395"/>
      <c r="MZO137" s="389"/>
      <c r="MZP137" s="390"/>
      <c r="MZQ137" s="391"/>
      <c r="MZR137" s="392"/>
      <c r="MZS137" s="393"/>
      <c r="MZT137" s="394"/>
      <c r="MZU137" s="395"/>
      <c r="MZV137" s="389"/>
      <c r="MZW137" s="390"/>
      <c r="MZX137" s="391"/>
      <c r="MZY137" s="392"/>
      <c r="MZZ137" s="393"/>
      <c r="NAA137" s="394"/>
      <c r="NAB137" s="395"/>
      <c r="NAC137" s="389"/>
      <c r="NAD137" s="390"/>
      <c r="NAE137" s="391"/>
      <c r="NAF137" s="392"/>
      <c r="NAG137" s="393"/>
      <c r="NAH137" s="394"/>
      <c r="NAI137" s="395"/>
      <c r="NAJ137" s="389"/>
      <c r="NAK137" s="390"/>
      <c r="NAL137" s="391"/>
      <c r="NAM137" s="392"/>
      <c r="NAN137" s="393"/>
      <c r="NAO137" s="394"/>
      <c r="NAP137" s="395"/>
      <c r="NAQ137" s="389"/>
      <c r="NAR137" s="390"/>
      <c r="NAS137" s="391"/>
      <c r="NAT137" s="392"/>
      <c r="NAU137" s="393"/>
      <c r="NAV137" s="394"/>
      <c r="NAW137" s="395"/>
      <c r="NAX137" s="389"/>
      <c r="NAY137" s="390"/>
      <c r="NAZ137" s="391"/>
      <c r="NBA137" s="392"/>
      <c r="NBB137" s="393"/>
      <c r="NBC137" s="394"/>
      <c r="NBD137" s="395"/>
      <c r="NBE137" s="389"/>
      <c r="NBF137" s="390"/>
      <c r="NBG137" s="391"/>
      <c r="NBH137" s="392"/>
      <c r="NBI137" s="393"/>
      <c r="NBJ137" s="394"/>
      <c r="NBK137" s="395"/>
      <c r="NBL137" s="389"/>
      <c r="NBM137" s="390"/>
      <c r="NBN137" s="391"/>
      <c r="NBO137" s="392"/>
      <c r="NBP137" s="393"/>
      <c r="NBQ137" s="394"/>
      <c r="NBR137" s="395"/>
      <c r="NBS137" s="389"/>
      <c r="NBT137" s="390"/>
      <c r="NBU137" s="391"/>
      <c r="NBV137" s="392"/>
      <c r="NBW137" s="393"/>
      <c r="NBX137" s="394"/>
      <c r="NBY137" s="395"/>
      <c r="NBZ137" s="389"/>
      <c r="NCA137" s="390"/>
      <c r="NCB137" s="391"/>
      <c r="NCC137" s="392"/>
      <c r="NCD137" s="393"/>
      <c r="NCE137" s="394"/>
      <c r="NCF137" s="395"/>
      <c r="NCG137" s="389"/>
      <c r="NCH137" s="390"/>
      <c r="NCI137" s="391"/>
      <c r="NCJ137" s="392"/>
      <c r="NCK137" s="393"/>
      <c r="NCL137" s="394"/>
      <c r="NCM137" s="395"/>
      <c r="NCN137" s="389"/>
      <c r="NCO137" s="390"/>
      <c r="NCP137" s="391"/>
      <c r="NCQ137" s="392"/>
      <c r="NCR137" s="393"/>
      <c r="NCS137" s="394"/>
      <c r="NCT137" s="395"/>
      <c r="NCU137" s="389"/>
      <c r="NCV137" s="390"/>
      <c r="NCW137" s="391"/>
      <c r="NCX137" s="392"/>
      <c r="NCY137" s="393"/>
      <c r="NCZ137" s="394"/>
      <c r="NDA137" s="395"/>
      <c r="NDB137" s="389"/>
      <c r="NDC137" s="390"/>
      <c r="NDD137" s="391"/>
      <c r="NDE137" s="392"/>
      <c r="NDF137" s="393"/>
      <c r="NDG137" s="394"/>
      <c r="NDH137" s="395"/>
      <c r="NDI137" s="389"/>
      <c r="NDJ137" s="390"/>
      <c r="NDK137" s="391"/>
      <c r="NDL137" s="392"/>
      <c r="NDM137" s="393"/>
      <c r="NDN137" s="394"/>
      <c r="NDO137" s="395"/>
      <c r="NDP137" s="389"/>
      <c r="NDQ137" s="390"/>
      <c r="NDR137" s="391"/>
      <c r="NDS137" s="392"/>
      <c r="NDT137" s="393"/>
      <c r="NDU137" s="394"/>
      <c r="NDV137" s="395"/>
      <c r="NDW137" s="389"/>
      <c r="NDX137" s="390"/>
      <c r="NDY137" s="391"/>
      <c r="NDZ137" s="392"/>
      <c r="NEA137" s="393"/>
      <c r="NEB137" s="394"/>
      <c r="NEC137" s="395"/>
      <c r="NED137" s="389"/>
      <c r="NEE137" s="390"/>
      <c r="NEF137" s="391"/>
      <c r="NEG137" s="392"/>
      <c r="NEH137" s="393"/>
      <c r="NEI137" s="394"/>
      <c r="NEJ137" s="395"/>
      <c r="NEK137" s="389"/>
      <c r="NEL137" s="390"/>
      <c r="NEM137" s="391"/>
      <c r="NEN137" s="392"/>
      <c r="NEO137" s="393"/>
      <c r="NEP137" s="394"/>
      <c r="NEQ137" s="395"/>
      <c r="NER137" s="389"/>
      <c r="NES137" s="390"/>
      <c r="NET137" s="391"/>
      <c r="NEU137" s="392"/>
      <c r="NEV137" s="393"/>
      <c r="NEW137" s="394"/>
      <c r="NEX137" s="395"/>
      <c r="NEY137" s="389"/>
      <c r="NEZ137" s="390"/>
      <c r="NFA137" s="391"/>
      <c r="NFB137" s="392"/>
      <c r="NFC137" s="393"/>
      <c r="NFD137" s="394"/>
      <c r="NFE137" s="395"/>
      <c r="NFF137" s="389"/>
      <c r="NFG137" s="390"/>
      <c r="NFH137" s="391"/>
      <c r="NFI137" s="392"/>
      <c r="NFJ137" s="393"/>
      <c r="NFK137" s="394"/>
      <c r="NFL137" s="395"/>
      <c r="NFM137" s="389"/>
      <c r="NFN137" s="390"/>
      <c r="NFO137" s="391"/>
      <c r="NFP137" s="392"/>
      <c r="NFQ137" s="393"/>
      <c r="NFR137" s="394"/>
      <c r="NFS137" s="395"/>
      <c r="NFT137" s="389"/>
      <c r="NFU137" s="390"/>
      <c r="NFV137" s="391"/>
      <c r="NFW137" s="392"/>
      <c r="NFX137" s="393"/>
      <c r="NFY137" s="394"/>
      <c r="NFZ137" s="395"/>
      <c r="NGA137" s="389"/>
      <c r="NGB137" s="390"/>
      <c r="NGC137" s="391"/>
      <c r="NGD137" s="392"/>
      <c r="NGE137" s="393"/>
      <c r="NGF137" s="394"/>
      <c r="NGG137" s="395"/>
      <c r="NGH137" s="389"/>
      <c r="NGI137" s="390"/>
      <c r="NGJ137" s="391"/>
      <c r="NGK137" s="392"/>
      <c r="NGL137" s="393"/>
      <c r="NGM137" s="394"/>
      <c r="NGN137" s="395"/>
      <c r="NGO137" s="389"/>
      <c r="NGP137" s="390"/>
      <c r="NGQ137" s="391"/>
      <c r="NGR137" s="392"/>
      <c r="NGS137" s="393"/>
      <c r="NGT137" s="394"/>
      <c r="NGU137" s="395"/>
      <c r="NGV137" s="389"/>
      <c r="NGW137" s="390"/>
      <c r="NGX137" s="391"/>
      <c r="NGY137" s="392"/>
      <c r="NGZ137" s="393"/>
      <c r="NHA137" s="394"/>
      <c r="NHB137" s="395"/>
      <c r="NHC137" s="389"/>
      <c r="NHD137" s="390"/>
      <c r="NHE137" s="391"/>
      <c r="NHF137" s="392"/>
      <c r="NHG137" s="393"/>
      <c r="NHH137" s="394"/>
      <c r="NHI137" s="395"/>
      <c r="NHJ137" s="389"/>
      <c r="NHK137" s="390"/>
      <c r="NHL137" s="391"/>
      <c r="NHM137" s="392"/>
      <c r="NHN137" s="393"/>
      <c r="NHO137" s="394"/>
      <c r="NHP137" s="395"/>
      <c r="NHQ137" s="389"/>
      <c r="NHR137" s="390"/>
      <c r="NHS137" s="391"/>
      <c r="NHT137" s="392"/>
      <c r="NHU137" s="393"/>
      <c r="NHV137" s="394"/>
      <c r="NHW137" s="395"/>
      <c r="NHX137" s="389"/>
      <c r="NHY137" s="390"/>
      <c r="NHZ137" s="391"/>
      <c r="NIA137" s="392"/>
      <c r="NIB137" s="393"/>
      <c r="NIC137" s="394"/>
      <c r="NID137" s="395"/>
      <c r="NIE137" s="389"/>
      <c r="NIF137" s="390"/>
      <c r="NIG137" s="391"/>
      <c r="NIH137" s="392"/>
      <c r="NII137" s="393"/>
      <c r="NIJ137" s="394"/>
      <c r="NIK137" s="395"/>
      <c r="NIL137" s="389"/>
      <c r="NIM137" s="390"/>
      <c r="NIN137" s="391"/>
      <c r="NIO137" s="392"/>
      <c r="NIP137" s="393"/>
      <c r="NIQ137" s="394"/>
      <c r="NIR137" s="395"/>
      <c r="NIS137" s="389"/>
      <c r="NIT137" s="390"/>
      <c r="NIU137" s="391"/>
      <c r="NIV137" s="392"/>
      <c r="NIW137" s="393"/>
      <c r="NIX137" s="394"/>
      <c r="NIY137" s="395"/>
      <c r="NIZ137" s="389"/>
      <c r="NJA137" s="390"/>
      <c r="NJB137" s="391"/>
      <c r="NJC137" s="392"/>
      <c r="NJD137" s="393"/>
      <c r="NJE137" s="394"/>
      <c r="NJF137" s="395"/>
      <c r="NJG137" s="389"/>
      <c r="NJH137" s="390"/>
      <c r="NJI137" s="391"/>
      <c r="NJJ137" s="392"/>
      <c r="NJK137" s="393"/>
      <c r="NJL137" s="394"/>
      <c r="NJM137" s="395"/>
      <c r="NJN137" s="389"/>
      <c r="NJO137" s="390"/>
      <c r="NJP137" s="391"/>
      <c r="NJQ137" s="392"/>
      <c r="NJR137" s="393"/>
      <c r="NJS137" s="394"/>
      <c r="NJT137" s="395"/>
      <c r="NJU137" s="389"/>
      <c r="NJV137" s="390"/>
      <c r="NJW137" s="391"/>
      <c r="NJX137" s="392"/>
      <c r="NJY137" s="393"/>
      <c r="NJZ137" s="394"/>
      <c r="NKA137" s="395"/>
      <c r="NKB137" s="389"/>
      <c r="NKC137" s="390"/>
      <c r="NKD137" s="391"/>
      <c r="NKE137" s="392"/>
      <c r="NKF137" s="393"/>
      <c r="NKG137" s="394"/>
      <c r="NKH137" s="395"/>
      <c r="NKI137" s="389"/>
      <c r="NKJ137" s="390"/>
      <c r="NKK137" s="391"/>
      <c r="NKL137" s="392"/>
      <c r="NKM137" s="393"/>
      <c r="NKN137" s="394"/>
      <c r="NKO137" s="395"/>
      <c r="NKP137" s="389"/>
      <c r="NKQ137" s="390"/>
      <c r="NKR137" s="391"/>
      <c r="NKS137" s="392"/>
      <c r="NKT137" s="393"/>
      <c r="NKU137" s="394"/>
      <c r="NKV137" s="395"/>
      <c r="NKW137" s="389"/>
      <c r="NKX137" s="390"/>
      <c r="NKY137" s="391"/>
      <c r="NKZ137" s="392"/>
      <c r="NLA137" s="393"/>
      <c r="NLB137" s="394"/>
      <c r="NLC137" s="395"/>
      <c r="NLD137" s="389"/>
      <c r="NLE137" s="390"/>
      <c r="NLF137" s="391"/>
      <c r="NLG137" s="392"/>
      <c r="NLH137" s="393"/>
      <c r="NLI137" s="394"/>
      <c r="NLJ137" s="395"/>
      <c r="NLK137" s="389"/>
      <c r="NLL137" s="390"/>
      <c r="NLM137" s="391"/>
      <c r="NLN137" s="392"/>
      <c r="NLO137" s="393"/>
      <c r="NLP137" s="394"/>
      <c r="NLQ137" s="395"/>
      <c r="NLR137" s="389"/>
      <c r="NLS137" s="390"/>
      <c r="NLT137" s="391"/>
      <c r="NLU137" s="392"/>
      <c r="NLV137" s="393"/>
      <c r="NLW137" s="394"/>
      <c r="NLX137" s="395"/>
      <c r="NLY137" s="389"/>
      <c r="NLZ137" s="390"/>
      <c r="NMA137" s="391"/>
      <c r="NMB137" s="392"/>
      <c r="NMC137" s="393"/>
      <c r="NMD137" s="394"/>
      <c r="NME137" s="395"/>
      <c r="NMF137" s="389"/>
      <c r="NMG137" s="390"/>
      <c r="NMH137" s="391"/>
      <c r="NMI137" s="392"/>
      <c r="NMJ137" s="393"/>
      <c r="NMK137" s="394"/>
      <c r="NML137" s="395"/>
      <c r="NMM137" s="389"/>
      <c r="NMN137" s="390"/>
      <c r="NMO137" s="391"/>
      <c r="NMP137" s="392"/>
      <c r="NMQ137" s="393"/>
      <c r="NMR137" s="394"/>
      <c r="NMS137" s="395"/>
      <c r="NMT137" s="389"/>
      <c r="NMU137" s="390"/>
      <c r="NMV137" s="391"/>
      <c r="NMW137" s="392"/>
      <c r="NMX137" s="393"/>
      <c r="NMY137" s="394"/>
      <c r="NMZ137" s="395"/>
      <c r="NNA137" s="389"/>
      <c r="NNB137" s="390"/>
      <c r="NNC137" s="391"/>
      <c r="NND137" s="392"/>
      <c r="NNE137" s="393"/>
      <c r="NNF137" s="394"/>
      <c r="NNG137" s="395"/>
      <c r="NNH137" s="389"/>
      <c r="NNI137" s="390"/>
      <c r="NNJ137" s="391"/>
      <c r="NNK137" s="392"/>
      <c r="NNL137" s="393"/>
      <c r="NNM137" s="394"/>
      <c r="NNN137" s="395"/>
      <c r="NNO137" s="389"/>
      <c r="NNP137" s="390"/>
      <c r="NNQ137" s="391"/>
      <c r="NNR137" s="392"/>
      <c r="NNS137" s="393"/>
      <c r="NNT137" s="394"/>
      <c r="NNU137" s="395"/>
      <c r="NNV137" s="389"/>
      <c r="NNW137" s="390"/>
      <c r="NNX137" s="391"/>
      <c r="NNY137" s="392"/>
      <c r="NNZ137" s="393"/>
      <c r="NOA137" s="394"/>
      <c r="NOB137" s="395"/>
      <c r="NOC137" s="389"/>
      <c r="NOD137" s="390"/>
      <c r="NOE137" s="391"/>
      <c r="NOF137" s="392"/>
      <c r="NOG137" s="393"/>
      <c r="NOH137" s="394"/>
      <c r="NOI137" s="395"/>
      <c r="NOJ137" s="389"/>
      <c r="NOK137" s="390"/>
      <c r="NOL137" s="391"/>
      <c r="NOM137" s="392"/>
      <c r="NON137" s="393"/>
      <c r="NOO137" s="394"/>
      <c r="NOP137" s="395"/>
      <c r="NOQ137" s="389"/>
      <c r="NOR137" s="390"/>
      <c r="NOS137" s="391"/>
      <c r="NOT137" s="392"/>
      <c r="NOU137" s="393"/>
      <c r="NOV137" s="394"/>
      <c r="NOW137" s="395"/>
      <c r="NOX137" s="389"/>
      <c r="NOY137" s="390"/>
      <c r="NOZ137" s="391"/>
      <c r="NPA137" s="392"/>
      <c r="NPB137" s="393"/>
      <c r="NPC137" s="394"/>
      <c r="NPD137" s="395"/>
      <c r="NPE137" s="389"/>
      <c r="NPF137" s="390"/>
      <c r="NPG137" s="391"/>
      <c r="NPH137" s="392"/>
      <c r="NPI137" s="393"/>
      <c r="NPJ137" s="394"/>
      <c r="NPK137" s="395"/>
      <c r="NPL137" s="389"/>
      <c r="NPM137" s="390"/>
      <c r="NPN137" s="391"/>
      <c r="NPO137" s="392"/>
      <c r="NPP137" s="393"/>
      <c r="NPQ137" s="394"/>
      <c r="NPR137" s="395"/>
      <c r="NPS137" s="389"/>
      <c r="NPT137" s="390"/>
      <c r="NPU137" s="391"/>
      <c r="NPV137" s="392"/>
      <c r="NPW137" s="393"/>
      <c r="NPX137" s="394"/>
      <c r="NPY137" s="395"/>
      <c r="NPZ137" s="389"/>
      <c r="NQA137" s="390"/>
      <c r="NQB137" s="391"/>
      <c r="NQC137" s="392"/>
      <c r="NQD137" s="393"/>
      <c r="NQE137" s="394"/>
      <c r="NQF137" s="395"/>
      <c r="NQG137" s="389"/>
      <c r="NQH137" s="390"/>
      <c r="NQI137" s="391"/>
      <c r="NQJ137" s="392"/>
      <c r="NQK137" s="393"/>
      <c r="NQL137" s="394"/>
      <c r="NQM137" s="395"/>
      <c r="NQN137" s="389"/>
      <c r="NQO137" s="390"/>
      <c r="NQP137" s="391"/>
      <c r="NQQ137" s="392"/>
      <c r="NQR137" s="393"/>
      <c r="NQS137" s="394"/>
      <c r="NQT137" s="395"/>
      <c r="NQU137" s="389"/>
      <c r="NQV137" s="390"/>
      <c r="NQW137" s="391"/>
      <c r="NQX137" s="392"/>
      <c r="NQY137" s="393"/>
      <c r="NQZ137" s="394"/>
      <c r="NRA137" s="395"/>
      <c r="NRB137" s="389"/>
      <c r="NRC137" s="390"/>
      <c r="NRD137" s="391"/>
      <c r="NRE137" s="392"/>
      <c r="NRF137" s="393"/>
      <c r="NRG137" s="394"/>
      <c r="NRH137" s="395"/>
      <c r="NRI137" s="389"/>
      <c r="NRJ137" s="390"/>
      <c r="NRK137" s="391"/>
      <c r="NRL137" s="392"/>
      <c r="NRM137" s="393"/>
      <c r="NRN137" s="394"/>
      <c r="NRO137" s="395"/>
      <c r="NRP137" s="389"/>
      <c r="NRQ137" s="390"/>
      <c r="NRR137" s="391"/>
      <c r="NRS137" s="392"/>
      <c r="NRT137" s="393"/>
      <c r="NRU137" s="394"/>
      <c r="NRV137" s="395"/>
      <c r="NRW137" s="389"/>
      <c r="NRX137" s="390"/>
      <c r="NRY137" s="391"/>
      <c r="NRZ137" s="392"/>
      <c r="NSA137" s="393"/>
      <c r="NSB137" s="394"/>
      <c r="NSC137" s="395"/>
      <c r="NSD137" s="389"/>
      <c r="NSE137" s="390"/>
      <c r="NSF137" s="391"/>
      <c r="NSG137" s="392"/>
      <c r="NSH137" s="393"/>
      <c r="NSI137" s="394"/>
      <c r="NSJ137" s="395"/>
      <c r="NSK137" s="389"/>
      <c r="NSL137" s="390"/>
      <c r="NSM137" s="391"/>
      <c r="NSN137" s="392"/>
      <c r="NSO137" s="393"/>
      <c r="NSP137" s="394"/>
      <c r="NSQ137" s="395"/>
      <c r="NSR137" s="389"/>
      <c r="NSS137" s="390"/>
      <c r="NST137" s="391"/>
      <c r="NSU137" s="392"/>
      <c r="NSV137" s="393"/>
      <c r="NSW137" s="394"/>
      <c r="NSX137" s="395"/>
      <c r="NSY137" s="389"/>
      <c r="NSZ137" s="390"/>
      <c r="NTA137" s="391"/>
      <c r="NTB137" s="392"/>
      <c r="NTC137" s="393"/>
      <c r="NTD137" s="394"/>
      <c r="NTE137" s="395"/>
      <c r="NTF137" s="389"/>
      <c r="NTG137" s="390"/>
      <c r="NTH137" s="391"/>
      <c r="NTI137" s="392"/>
      <c r="NTJ137" s="393"/>
      <c r="NTK137" s="394"/>
      <c r="NTL137" s="395"/>
      <c r="NTM137" s="389"/>
      <c r="NTN137" s="390"/>
      <c r="NTO137" s="391"/>
      <c r="NTP137" s="392"/>
      <c r="NTQ137" s="393"/>
      <c r="NTR137" s="394"/>
      <c r="NTS137" s="395"/>
      <c r="NTT137" s="389"/>
      <c r="NTU137" s="390"/>
      <c r="NTV137" s="391"/>
      <c r="NTW137" s="392"/>
      <c r="NTX137" s="393"/>
      <c r="NTY137" s="394"/>
      <c r="NTZ137" s="395"/>
      <c r="NUA137" s="389"/>
      <c r="NUB137" s="390"/>
      <c r="NUC137" s="391"/>
      <c r="NUD137" s="392"/>
      <c r="NUE137" s="393"/>
      <c r="NUF137" s="394"/>
      <c r="NUG137" s="395"/>
      <c r="NUH137" s="389"/>
      <c r="NUI137" s="390"/>
      <c r="NUJ137" s="391"/>
      <c r="NUK137" s="392"/>
      <c r="NUL137" s="393"/>
      <c r="NUM137" s="394"/>
      <c r="NUN137" s="395"/>
      <c r="NUO137" s="389"/>
      <c r="NUP137" s="390"/>
      <c r="NUQ137" s="391"/>
      <c r="NUR137" s="392"/>
      <c r="NUS137" s="393"/>
      <c r="NUT137" s="394"/>
      <c r="NUU137" s="395"/>
      <c r="NUV137" s="389"/>
      <c r="NUW137" s="390"/>
      <c r="NUX137" s="391"/>
      <c r="NUY137" s="392"/>
      <c r="NUZ137" s="393"/>
      <c r="NVA137" s="394"/>
      <c r="NVB137" s="395"/>
      <c r="NVC137" s="389"/>
      <c r="NVD137" s="390"/>
      <c r="NVE137" s="391"/>
      <c r="NVF137" s="392"/>
      <c r="NVG137" s="393"/>
      <c r="NVH137" s="394"/>
      <c r="NVI137" s="395"/>
      <c r="NVJ137" s="389"/>
      <c r="NVK137" s="390"/>
      <c r="NVL137" s="391"/>
      <c r="NVM137" s="392"/>
      <c r="NVN137" s="393"/>
      <c r="NVO137" s="394"/>
      <c r="NVP137" s="395"/>
      <c r="NVQ137" s="389"/>
      <c r="NVR137" s="390"/>
      <c r="NVS137" s="391"/>
      <c r="NVT137" s="392"/>
      <c r="NVU137" s="393"/>
      <c r="NVV137" s="394"/>
      <c r="NVW137" s="395"/>
      <c r="NVX137" s="389"/>
      <c r="NVY137" s="390"/>
      <c r="NVZ137" s="391"/>
      <c r="NWA137" s="392"/>
      <c r="NWB137" s="393"/>
      <c r="NWC137" s="394"/>
      <c r="NWD137" s="395"/>
      <c r="NWE137" s="389"/>
      <c r="NWF137" s="390"/>
      <c r="NWG137" s="391"/>
      <c r="NWH137" s="392"/>
      <c r="NWI137" s="393"/>
      <c r="NWJ137" s="394"/>
      <c r="NWK137" s="395"/>
      <c r="NWL137" s="389"/>
      <c r="NWM137" s="390"/>
      <c r="NWN137" s="391"/>
      <c r="NWO137" s="392"/>
      <c r="NWP137" s="393"/>
      <c r="NWQ137" s="394"/>
      <c r="NWR137" s="395"/>
      <c r="NWS137" s="389"/>
      <c r="NWT137" s="390"/>
      <c r="NWU137" s="391"/>
      <c r="NWV137" s="392"/>
      <c r="NWW137" s="393"/>
      <c r="NWX137" s="394"/>
      <c r="NWY137" s="395"/>
      <c r="NWZ137" s="389"/>
      <c r="NXA137" s="390"/>
      <c r="NXB137" s="391"/>
      <c r="NXC137" s="392"/>
      <c r="NXD137" s="393"/>
      <c r="NXE137" s="394"/>
      <c r="NXF137" s="395"/>
      <c r="NXG137" s="389"/>
      <c r="NXH137" s="390"/>
      <c r="NXI137" s="391"/>
      <c r="NXJ137" s="392"/>
      <c r="NXK137" s="393"/>
      <c r="NXL137" s="394"/>
      <c r="NXM137" s="395"/>
      <c r="NXN137" s="389"/>
      <c r="NXO137" s="390"/>
      <c r="NXP137" s="391"/>
      <c r="NXQ137" s="392"/>
      <c r="NXR137" s="393"/>
      <c r="NXS137" s="394"/>
      <c r="NXT137" s="395"/>
      <c r="NXU137" s="389"/>
      <c r="NXV137" s="390"/>
      <c r="NXW137" s="391"/>
      <c r="NXX137" s="392"/>
      <c r="NXY137" s="393"/>
      <c r="NXZ137" s="394"/>
      <c r="NYA137" s="395"/>
      <c r="NYB137" s="389"/>
      <c r="NYC137" s="390"/>
      <c r="NYD137" s="391"/>
      <c r="NYE137" s="392"/>
      <c r="NYF137" s="393"/>
      <c r="NYG137" s="394"/>
      <c r="NYH137" s="395"/>
      <c r="NYI137" s="389"/>
      <c r="NYJ137" s="390"/>
      <c r="NYK137" s="391"/>
      <c r="NYL137" s="392"/>
      <c r="NYM137" s="393"/>
      <c r="NYN137" s="394"/>
      <c r="NYO137" s="395"/>
      <c r="NYP137" s="389"/>
      <c r="NYQ137" s="390"/>
      <c r="NYR137" s="391"/>
      <c r="NYS137" s="392"/>
      <c r="NYT137" s="393"/>
      <c r="NYU137" s="394"/>
      <c r="NYV137" s="395"/>
      <c r="NYW137" s="389"/>
      <c r="NYX137" s="390"/>
      <c r="NYY137" s="391"/>
      <c r="NYZ137" s="392"/>
      <c r="NZA137" s="393"/>
      <c r="NZB137" s="394"/>
      <c r="NZC137" s="395"/>
      <c r="NZD137" s="389"/>
      <c r="NZE137" s="390"/>
      <c r="NZF137" s="391"/>
      <c r="NZG137" s="392"/>
      <c r="NZH137" s="393"/>
      <c r="NZI137" s="394"/>
      <c r="NZJ137" s="395"/>
      <c r="NZK137" s="389"/>
      <c r="NZL137" s="390"/>
      <c r="NZM137" s="391"/>
      <c r="NZN137" s="392"/>
      <c r="NZO137" s="393"/>
      <c r="NZP137" s="394"/>
      <c r="NZQ137" s="395"/>
      <c r="NZR137" s="389"/>
      <c r="NZS137" s="390"/>
      <c r="NZT137" s="391"/>
      <c r="NZU137" s="392"/>
      <c r="NZV137" s="393"/>
      <c r="NZW137" s="394"/>
      <c r="NZX137" s="395"/>
      <c r="NZY137" s="389"/>
      <c r="NZZ137" s="390"/>
      <c r="OAA137" s="391"/>
      <c r="OAB137" s="392"/>
      <c r="OAC137" s="393"/>
      <c r="OAD137" s="394"/>
      <c r="OAE137" s="395"/>
      <c r="OAF137" s="389"/>
      <c r="OAG137" s="390"/>
      <c r="OAH137" s="391"/>
      <c r="OAI137" s="392"/>
      <c r="OAJ137" s="393"/>
      <c r="OAK137" s="394"/>
      <c r="OAL137" s="395"/>
      <c r="OAM137" s="389"/>
      <c r="OAN137" s="390"/>
      <c r="OAO137" s="391"/>
      <c r="OAP137" s="392"/>
      <c r="OAQ137" s="393"/>
      <c r="OAR137" s="394"/>
      <c r="OAS137" s="395"/>
      <c r="OAT137" s="389"/>
      <c r="OAU137" s="390"/>
      <c r="OAV137" s="391"/>
      <c r="OAW137" s="392"/>
      <c r="OAX137" s="393"/>
      <c r="OAY137" s="394"/>
      <c r="OAZ137" s="395"/>
      <c r="OBA137" s="389"/>
      <c r="OBB137" s="390"/>
      <c r="OBC137" s="391"/>
      <c r="OBD137" s="392"/>
      <c r="OBE137" s="393"/>
      <c r="OBF137" s="394"/>
      <c r="OBG137" s="395"/>
      <c r="OBH137" s="389"/>
      <c r="OBI137" s="390"/>
      <c r="OBJ137" s="391"/>
      <c r="OBK137" s="392"/>
      <c r="OBL137" s="393"/>
      <c r="OBM137" s="394"/>
      <c r="OBN137" s="395"/>
      <c r="OBO137" s="389"/>
      <c r="OBP137" s="390"/>
      <c r="OBQ137" s="391"/>
      <c r="OBR137" s="392"/>
      <c r="OBS137" s="393"/>
      <c r="OBT137" s="394"/>
      <c r="OBU137" s="395"/>
      <c r="OBV137" s="389"/>
      <c r="OBW137" s="390"/>
      <c r="OBX137" s="391"/>
      <c r="OBY137" s="392"/>
      <c r="OBZ137" s="393"/>
      <c r="OCA137" s="394"/>
      <c r="OCB137" s="395"/>
      <c r="OCC137" s="389"/>
      <c r="OCD137" s="390"/>
      <c r="OCE137" s="391"/>
      <c r="OCF137" s="392"/>
      <c r="OCG137" s="393"/>
      <c r="OCH137" s="394"/>
      <c r="OCI137" s="395"/>
      <c r="OCJ137" s="389"/>
      <c r="OCK137" s="390"/>
      <c r="OCL137" s="391"/>
      <c r="OCM137" s="392"/>
      <c r="OCN137" s="393"/>
      <c r="OCO137" s="394"/>
      <c r="OCP137" s="395"/>
      <c r="OCQ137" s="389"/>
      <c r="OCR137" s="390"/>
      <c r="OCS137" s="391"/>
      <c r="OCT137" s="392"/>
      <c r="OCU137" s="393"/>
      <c r="OCV137" s="394"/>
      <c r="OCW137" s="395"/>
      <c r="OCX137" s="389"/>
      <c r="OCY137" s="390"/>
      <c r="OCZ137" s="391"/>
      <c r="ODA137" s="392"/>
      <c r="ODB137" s="393"/>
      <c r="ODC137" s="394"/>
      <c r="ODD137" s="395"/>
      <c r="ODE137" s="389"/>
      <c r="ODF137" s="390"/>
      <c r="ODG137" s="391"/>
      <c r="ODH137" s="392"/>
      <c r="ODI137" s="393"/>
      <c r="ODJ137" s="394"/>
      <c r="ODK137" s="395"/>
      <c r="ODL137" s="389"/>
      <c r="ODM137" s="390"/>
      <c r="ODN137" s="391"/>
      <c r="ODO137" s="392"/>
      <c r="ODP137" s="393"/>
      <c r="ODQ137" s="394"/>
      <c r="ODR137" s="395"/>
      <c r="ODS137" s="389"/>
      <c r="ODT137" s="390"/>
      <c r="ODU137" s="391"/>
      <c r="ODV137" s="392"/>
      <c r="ODW137" s="393"/>
      <c r="ODX137" s="394"/>
      <c r="ODY137" s="395"/>
      <c r="ODZ137" s="389"/>
      <c r="OEA137" s="390"/>
      <c r="OEB137" s="391"/>
      <c r="OEC137" s="392"/>
      <c r="OED137" s="393"/>
      <c r="OEE137" s="394"/>
      <c r="OEF137" s="395"/>
      <c r="OEG137" s="389"/>
      <c r="OEH137" s="390"/>
      <c r="OEI137" s="391"/>
      <c r="OEJ137" s="392"/>
      <c r="OEK137" s="393"/>
      <c r="OEL137" s="394"/>
      <c r="OEM137" s="395"/>
      <c r="OEN137" s="389"/>
      <c r="OEO137" s="390"/>
      <c r="OEP137" s="391"/>
      <c r="OEQ137" s="392"/>
      <c r="OER137" s="393"/>
      <c r="OES137" s="394"/>
      <c r="OET137" s="395"/>
      <c r="OEU137" s="389"/>
      <c r="OEV137" s="390"/>
      <c r="OEW137" s="391"/>
      <c r="OEX137" s="392"/>
      <c r="OEY137" s="393"/>
      <c r="OEZ137" s="394"/>
      <c r="OFA137" s="395"/>
      <c r="OFB137" s="389"/>
      <c r="OFC137" s="390"/>
      <c r="OFD137" s="391"/>
      <c r="OFE137" s="392"/>
      <c r="OFF137" s="393"/>
      <c r="OFG137" s="394"/>
      <c r="OFH137" s="395"/>
      <c r="OFI137" s="389"/>
      <c r="OFJ137" s="390"/>
      <c r="OFK137" s="391"/>
      <c r="OFL137" s="392"/>
      <c r="OFM137" s="393"/>
      <c r="OFN137" s="394"/>
      <c r="OFO137" s="395"/>
      <c r="OFP137" s="389"/>
      <c r="OFQ137" s="390"/>
      <c r="OFR137" s="391"/>
      <c r="OFS137" s="392"/>
      <c r="OFT137" s="393"/>
      <c r="OFU137" s="394"/>
      <c r="OFV137" s="395"/>
      <c r="OFW137" s="389"/>
      <c r="OFX137" s="390"/>
      <c r="OFY137" s="391"/>
      <c r="OFZ137" s="392"/>
      <c r="OGA137" s="393"/>
      <c r="OGB137" s="394"/>
      <c r="OGC137" s="395"/>
      <c r="OGD137" s="389"/>
      <c r="OGE137" s="390"/>
      <c r="OGF137" s="391"/>
      <c r="OGG137" s="392"/>
      <c r="OGH137" s="393"/>
      <c r="OGI137" s="394"/>
      <c r="OGJ137" s="395"/>
      <c r="OGK137" s="389"/>
      <c r="OGL137" s="390"/>
      <c r="OGM137" s="391"/>
      <c r="OGN137" s="392"/>
      <c r="OGO137" s="393"/>
      <c r="OGP137" s="394"/>
      <c r="OGQ137" s="395"/>
      <c r="OGR137" s="389"/>
      <c r="OGS137" s="390"/>
      <c r="OGT137" s="391"/>
      <c r="OGU137" s="392"/>
      <c r="OGV137" s="393"/>
      <c r="OGW137" s="394"/>
      <c r="OGX137" s="395"/>
      <c r="OGY137" s="389"/>
      <c r="OGZ137" s="390"/>
      <c r="OHA137" s="391"/>
      <c r="OHB137" s="392"/>
      <c r="OHC137" s="393"/>
      <c r="OHD137" s="394"/>
      <c r="OHE137" s="395"/>
      <c r="OHF137" s="389"/>
      <c r="OHG137" s="390"/>
      <c r="OHH137" s="391"/>
      <c r="OHI137" s="392"/>
      <c r="OHJ137" s="393"/>
      <c r="OHK137" s="394"/>
      <c r="OHL137" s="395"/>
      <c r="OHM137" s="389"/>
      <c r="OHN137" s="390"/>
      <c r="OHO137" s="391"/>
      <c r="OHP137" s="392"/>
      <c r="OHQ137" s="393"/>
      <c r="OHR137" s="394"/>
      <c r="OHS137" s="395"/>
      <c r="OHT137" s="389"/>
      <c r="OHU137" s="390"/>
      <c r="OHV137" s="391"/>
      <c r="OHW137" s="392"/>
      <c r="OHX137" s="393"/>
      <c r="OHY137" s="394"/>
      <c r="OHZ137" s="395"/>
      <c r="OIA137" s="389"/>
      <c r="OIB137" s="390"/>
      <c r="OIC137" s="391"/>
      <c r="OID137" s="392"/>
      <c r="OIE137" s="393"/>
      <c r="OIF137" s="394"/>
      <c r="OIG137" s="395"/>
      <c r="OIH137" s="389"/>
      <c r="OII137" s="390"/>
      <c r="OIJ137" s="391"/>
      <c r="OIK137" s="392"/>
      <c r="OIL137" s="393"/>
      <c r="OIM137" s="394"/>
      <c r="OIN137" s="395"/>
      <c r="OIO137" s="389"/>
      <c r="OIP137" s="390"/>
      <c r="OIQ137" s="391"/>
      <c r="OIR137" s="392"/>
      <c r="OIS137" s="393"/>
      <c r="OIT137" s="394"/>
      <c r="OIU137" s="395"/>
      <c r="OIV137" s="389"/>
      <c r="OIW137" s="390"/>
      <c r="OIX137" s="391"/>
      <c r="OIY137" s="392"/>
      <c r="OIZ137" s="393"/>
      <c r="OJA137" s="394"/>
      <c r="OJB137" s="395"/>
      <c r="OJC137" s="389"/>
      <c r="OJD137" s="390"/>
      <c r="OJE137" s="391"/>
      <c r="OJF137" s="392"/>
      <c r="OJG137" s="393"/>
      <c r="OJH137" s="394"/>
      <c r="OJI137" s="395"/>
      <c r="OJJ137" s="389"/>
      <c r="OJK137" s="390"/>
      <c r="OJL137" s="391"/>
      <c r="OJM137" s="392"/>
      <c r="OJN137" s="393"/>
      <c r="OJO137" s="394"/>
      <c r="OJP137" s="395"/>
      <c r="OJQ137" s="389"/>
      <c r="OJR137" s="390"/>
      <c r="OJS137" s="391"/>
      <c r="OJT137" s="392"/>
      <c r="OJU137" s="393"/>
      <c r="OJV137" s="394"/>
      <c r="OJW137" s="395"/>
      <c r="OJX137" s="389"/>
      <c r="OJY137" s="390"/>
      <c r="OJZ137" s="391"/>
      <c r="OKA137" s="392"/>
      <c r="OKB137" s="393"/>
      <c r="OKC137" s="394"/>
      <c r="OKD137" s="395"/>
      <c r="OKE137" s="389"/>
      <c r="OKF137" s="390"/>
      <c r="OKG137" s="391"/>
      <c r="OKH137" s="392"/>
      <c r="OKI137" s="393"/>
      <c r="OKJ137" s="394"/>
      <c r="OKK137" s="395"/>
      <c r="OKL137" s="389"/>
      <c r="OKM137" s="390"/>
      <c r="OKN137" s="391"/>
      <c r="OKO137" s="392"/>
      <c r="OKP137" s="393"/>
      <c r="OKQ137" s="394"/>
      <c r="OKR137" s="395"/>
      <c r="OKS137" s="389"/>
      <c r="OKT137" s="390"/>
      <c r="OKU137" s="391"/>
      <c r="OKV137" s="392"/>
      <c r="OKW137" s="393"/>
      <c r="OKX137" s="394"/>
      <c r="OKY137" s="395"/>
      <c r="OKZ137" s="389"/>
      <c r="OLA137" s="390"/>
      <c r="OLB137" s="391"/>
      <c r="OLC137" s="392"/>
      <c r="OLD137" s="393"/>
      <c r="OLE137" s="394"/>
      <c r="OLF137" s="395"/>
      <c r="OLG137" s="389"/>
      <c r="OLH137" s="390"/>
      <c r="OLI137" s="391"/>
      <c r="OLJ137" s="392"/>
      <c r="OLK137" s="393"/>
      <c r="OLL137" s="394"/>
      <c r="OLM137" s="395"/>
      <c r="OLN137" s="389"/>
      <c r="OLO137" s="390"/>
      <c r="OLP137" s="391"/>
      <c r="OLQ137" s="392"/>
      <c r="OLR137" s="393"/>
      <c r="OLS137" s="394"/>
      <c r="OLT137" s="395"/>
      <c r="OLU137" s="389"/>
      <c r="OLV137" s="390"/>
      <c r="OLW137" s="391"/>
      <c r="OLX137" s="392"/>
      <c r="OLY137" s="393"/>
      <c r="OLZ137" s="394"/>
      <c r="OMA137" s="395"/>
      <c r="OMB137" s="389"/>
      <c r="OMC137" s="390"/>
      <c r="OMD137" s="391"/>
      <c r="OME137" s="392"/>
      <c r="OMF137" s="393"/>
      <c r="OMG137" s="394"/>
      <c r="OMH137" s="395"/>
      <c r="OMI137" s="389"/>
      <c r="OMJ137" s="390"/>
      <c r="OMK137" s="391"/>
      <c r="OML137" s="392"/>
      <c r="OMM137" s="393"/>
      <c r="OMN137" s="394"/>
      <c r="OMO137" s="395"/>
      <c r="OMP137" s="389"/>
      <c r="OMQ137" s="390"/>
      <c r="OMR137" s="391"/>
      <c r="OMS137" s="392"/>
      <c r="OMT137" s="393"/>
      <c r="OMU137" s="394"/>
      <c r="OMV137" s="395"/>
      <c r="OMW137" s="389"/>
      <c r="OMX137" s="390"/>
      <c r="OMY137" s="391"/>
      <c r="OMZ137" s="392"/>
      <c r="ONA137" s="393"/>
      <c r="ONB137" s="394"/>
      <c r="ONC137" s="395"/>
      <c r="OND137" s="389"/>
      <c r="ONE137" s="390"/>
      <c r="ONF137" s="391"/>
      <c r="ONG137" s="392"/>
      <c r="ONH137" s="393"/>
      <c r="ONI137" s="394"/>
      <c r="ONJ137" s="395"/>
      <c r="ONK137" s="389"/>
      <c r="ONL137" s="390"/>
      <c r="ONM137" s="391"/>
      <c r="ONN137" s="392"/>
      <c r="ONO137" s="393"/>
      <c r="ONP137" s="394"/>
      <c r="ONQ137" s="395"/>
      <c r="ONR137" s="389"/>
      <c r="ONS137" s="390"/>
      <c r="ONT137" s="391"/>
      <c r="ONU137" s="392"/>
      <c r="ONV137" s="393"/>
      <c r="ONW137" s="394"/>
      <c r="ONX137" s="395"/>
      <c r="ONY137" s="389"/>
      <c r="ONZ137" s="390"/>
      <c r="OOA137" s="391"/>
      <c r="OOB137" s="392"/>
      <c r="OOC137" s="393"/>
      <c r="OOD137" s="394"/>
      <c r="OOE137" s="395"/>
      <c r="OOF137" s="389"/>
      <c r="OOG137" s="390"/>
      <c r="OOH137" s="391"/>
      <c r="OOI137" s="392"/>
      <c r="OOJ137" s="393"/>
      <c r="OOK137" s="394"/>
      <c r="OOL137" s="395"/>
      <c r="OOM137" s="389"/>
      <c r="OON137" s="390"/>
      <c r="OOO137" s="391"/>
      <c r="OOP137" s="392"/>
      <c r="OOQ137" s="393"/>
      <c r="OOR137" s="394"/>
      <c r="OOS137" s="395"/>
      <c r="OOT137" s="389"/>
      <c r="OOU137" s="390"/>
      <c r="OOV137" s="391"/>
      <c r="OOW137" s="392"/>
      <c r="OOX137" s="393"/>
      <c r="OOY137" s="394"/>
      <c r="OOZ137" s="395"/>
      <c r="OPA137" s="389"/>
      <c r="OPB137" s="390"/>
      <c r="OPC137" s="391"/>
      <c r="OPD137" s="392"/>
      <c r="OPE137" s="393"/>
      <c r="OPF137" s="394"/>
      <c r="OPG137" s="395"/>
      <c r="OPH137" s="389"/>
      <c r="OPI137" s="390"/>
      <c r="OPJ137" s="391"/>
      <c r="OPK137" s="392"/>
      <c r="OPL137" s="393"/>
      <c r="OPM137" s="394"/>
      <c r="OPN137" s="395"/>
      <c r="OPO137" s="389"/>
      <c r="OPP137" s="390"/>
      <c r="OPQ137" s="391"/>
      <c r="OPR137" s="392"/>
      <c r="OPS137" s="393"/>
      <c r="OPT137" s="394"/>
      <c r="OPU137" s="395"/>
      <c r="OPV137" s="389"/>
      <c r="OPW137" s="390"/>
      <c r="OPX137" s="391"/>
      <c r="OPY137" s="392"/>
      <c r="OPZ137" s="393"/>
      <c r="OQA137" s="394"/>
      <c r="OQB137" s="395"/>
      <c r="OQC137" s="389"/>
      <c r="OQD137" s="390"/>
      <c r="OQE137" s="391"/>
      <c r="OQF137" s="392"/>
      <c r="OQG137" s="393"/>
      <c r="OQH137" s="394"/>
      <c r="OQI137" s="395"/>
      <c r="OQJ137" s="389"/>
      <c r="OQK137" s="390"/>
      <c r="OQL137" s="391"/>
      <c r="OQM137" s="392"/>
      <c r="OQN137" s="393"/>
      <c r="OQO137" s="394"/>
      <c r="OQP137" s="395"/>
      <c r="OQQ137" s="389"/>
      <c r="OQR137" s="390"/>
      <c r="OQS137" s="391"/>
      <c r="OQT137" s="392"/>
      <c r="OQU137" s="393"/>
      <c r="OQV137" s="394"/>
      <c r="OQW137" s="395"/>
      <c r="OQX137" s="389"/>
      <c r="OQY137" s="390"/>
      <c r="OQZ137" s="391"/>
      <c r="ORA137" s="392"/>
      <c r="ORB137" s="393"/>
      <c r="ORC137" s="394"/>
      <c r="ORD137" s="395"/>
      <c r="ORE137" s="389"/>
      <c r="ORF137" s="390"/>
      <c r="ORG137" s="391"/>
      <c r="ORH137" s="392"/>
      <c r="ORI137" s="393"/>
      <c r="ORJ137" s="394"/>
      <c r="ORK137" s="395"/>
      <c r="ORL137" s="389"/>
      <c r="ORM137" s="390"/>
      <c r="ORN137" s="391"/>
      <c r="ORO137" s="392"/>
      <c r="ORP137" s="393"/>
      <c r="ORQ137" s="394"/>
      <c r="ORR137" s="395"/>
      <c r="ORS137" s="389"/>
      <c r="ORT137" s="390"/>
      <c r="ORU137" s="391"/>
      <c r="ORV137" s="392"/>
      <c r="ORW137" s="393"/>
      <c r="ORX137" s="394"/>
      <c r="ORY137" s="395"/>
      <c r="ORZ137" s="389"/>
      <c r="OSA137" s="390"/>
      <c r="OSB137" s="391"/>
      <c r="OSC137" s="392"/>
      <c r="OSD137" s="393"/>
      <c r="OSE137" s="394"/>
      <c r="OSF137" s="395"/>
      <c r="OSG137" s="389"/>
      <c r="OSH137" s="390"/>
      <c r="OSI137" s="391"/>
      <c r="OSJ137" s="392"/>
      <c r="OSK137" s="393"/>
      <c r="OSL137" s="394"/>
      <c r="OSM137" s="395"/>
      <c r="OSN137" s="389"/>
      <c r="OSO137" s="390"/>
      <c r="OSP137" s="391"/>
      <c r="OSQ137" s="392"/>
      <c r="OSR137" s="393"/>
      <c r="OSS137" s="394"/>
      <c r="OST137" s="395"/>
      <c r="OSU137" s="389"/>
      <c r="OSV137" s="390"/>
      <c r="OSW137" s="391"/>
      <c r="OSX137" s="392"/>
      <c r="OSY137" s="393"/>
      <c r="OSZ137" s="394"/>
      <c r="OTA137" s="395"/>
      <c r="OTB137" s="389"/>
      <c r="OTC137" s="390"/>
      <c r="OTD137" s="391"/>
      <c r="OTE137" s="392"/>
      <c r="OTF137" s="393"/>
      <c r="OTG137" s="394"/>
      <c r="OTH137" s="395"/>
      <c r="OTI137" s="389"/>
      <c r="OTJ137" s="390"/>
      <c r="OTK137" s="391"/>
      <c r="OTL137" s="392"/>
      <c r="OTM137" s="393"/>
      <c r="OTN137" s="394"/>
      <c r="OTO137" s="395"/>
      <c r="OTP137" s="389"/>
      <c r="OTQ137" s="390"/>
      <c r="OTR137" s="391"/>
      <c r="OTS137" s="392"/>
      <c r="OTT137" s="393"/>
      <c r="OTU137" s="394"/>
      <c r="OTV137" s="395"/>
      <c r="OTW137" s="389"/>
      <c r="OTX137" s="390"/>
      <c r="OTY137" s="391"/>
      <c r="OTZ137" s="392"/>
      <c r="OUA137" s="393"/>
      <c r="OUB137" s="394"/>
      <c r="OUC137" s="395"/>
      <c r="OUD137" s="389"/>
      <c r="OUE137" s="390"/>
      <c r="OUF137" s="391"/>
      <c r="OUG137" s="392"/>
      <c r="OUH137" s="393"/>
      <c r="OUI137" s="394"/>
      <c r="OUJ137" s="395"/>
      <c r="OUK137" s="389"/>
      <c r="OUL137" s="390"/>
      <c r="OUM137" s="391"/>
      <c r="OUN137" s="392"/>
      <c r="OUO137" s="393"/>
      <c r="OUP137" s="394"/>
      <c r="OUQ137" s="395"/>
      <c r="OUR137" s="389"/>
      <c r="OUS137" s="390"/>
      <c r="OUT137" s="391"/>
      <c r="OUU137" s="392"/>
      <c r="OUV137" s="393"/>
      <c r="OUW137" s="394"/>
      <c r="OUX137" s="395"/>
      <c r="OUY137" s="389"/>
      <c r="OUZ137" s="390"/>
      <c r="OVA137" s="391"/>
      <c r="OVB137" s="392"/>
      <c r="OVC137" s="393"/>
      <c r="OVD137" s="394"/>
      <c r="OVE137" s="395"/>
      <c r="OVF137" s="389"/>
      <c r="OVG137" s="390"/>
      <c r="OVH137" s="391"/>
      <c r="OVI137" s="392"/>
      <c r="OVJ137" s="393"/>
      <c r="OVK137" s="394"/>
      <c r="OVL137" s="395"/>
      <c r="OVM137" s="389"/>
      <c r="OVN137" s="390"/>
      <c r="OVO137" s="391"/>
      <c r="OVP137" s="392"/>
      <c r="OVQ137" s="393"/>
      <c r="OVR137" s="394"/>
      <c r="OVS137" s="395"/>
      <c r="OVT137" s="389"/>
      <c r="OVU137" s="390"/>
      <c r="OVV137" s="391"/>
      <c r="OVW137" s="392"/>
      <c r="OVX137" s="393"/>
      <c r="OVY137" s="394"/>
      <c r="OVZ137" s="395"/>
      <c r="OWA137" s="389"/>
      <c r="OWB137" s="390"/>
      <c r="OWC137" s="391"/>
      <c r="OWD137" s="392"/>
      <c r="OWE137" s="393"/>
      <c r="OWF137" s="394"/>
      <c r="OWG137" s="395"/>
      <c r="OWH137" s="389"/>
      <c r="OWI137" s="390"/>
      <c r="OWJ137" s="391"/>
      <c r="OWK137" s="392"/>
      <c r="OWL137" s="393"/>
      <c r="OWM137" s="394"/>
      <c r="OWN137" s="395"/>
      <c r="OWO137" s="389"/>
      <c r="OWP137" s="390"/>
      <c r="OWQ137" s="391"/>
      <c r="OWR137" s="392"/>
      <c r="OWS137" s="393"/>
      <c r="OWT137" s="394"/>
      <c r="OWU137" s="395"/>
      <c r="OWV137" s="389"/>
      <c r="OWW137" s="390"/>
      <c r="OWX137" s="391"/>
      <c r="OWY137" s="392"/>
      <c r="OWZ137" s="393"/>
      <c r="OXA137" s="394"/>
      <c r="OXB137" s="395"/>
      <c r="OXC137" s="389"/>
      <c r="OXD137" s="390"/>
      <c r="OXE137" s="391"/>
      <c r="OXF137" s="392"/>
      <c r="OXG137" s="393"/>
      <c r="OXH137" s="394"/>
      <c r="OXI137" s="395"/>
      <c r="OXJ137" s="389"/>
      <c r="OXK137" s="390"/>
      <c r="OXL137" s="391"/>
      <c r="OXM137" s="392"/>
      <c r="OXN137" s="393"/>
      <c r="OXO137" s="394"/>
      <c r="OXP137" s="395"/>
      <c r="OXQ137" s="389"/>
      <c r="OXR137" s="390"/>
      <c r="OXS137" s="391"/>
      <c r="OXT137" s="392"/>
      <c r="OXU137" s="393"/>
      <c r="OXV137" s="394"/>
      <c r="OXW137" s="395"/>
      <c r="OXX137" s="389"/>
      <c r="OXY137" s="390"/>
      <c r="OXZ137" s="391"/>
      <c r="OYA137" s="392"/>
      <c r="OYB137" s="393"/>
      <c r="OYC137" s="394"/>
      <c r="OYD137" s="395"/>
      <c r="OYE137" s="389"/>
      <c r="OYF137" s="390"/>
      <c r="OYG137" s="391"/>
      <c r="OYH137" s="392"/>
      <c r="OYI137" s="393"/>
      <c r="OYJ137" s="394"/>
      <c r="OYK137" s="395"/>
      <c r="OYL137" s="389"/>
      <c r="OYM137" s="390"/>
      <c r="OYN137" s="391"/>
      <c r="OYO137" s="392"/>
      <c r="OYP137" s="393"/>
      <c r="OYQ137" s="394"/>
      <c r="OYR137" s="395"/>
      <c r="OYS137" s="389"/>
      <c r="OYT137" s="390"/>
      <c r="OYU137" s="391"/>
      <c r="OYV137" s="392"/>
      <c r="OYW137" s="393"/>
      <c r="OYX137" s="394"/>
      <c r="OYY137" s="395"/>
      <c r="OYZ137" s="389"/>
      <c r="OZA137" s="390"/>
      <c r="OZB137" s="391"/>
      <c r="OZC137" s="392"/>
      <c r="OZD137" s="393"/>
      <c r="OZE137" s="394"/>
      <c r="OZF137" s="395"/>
      <c r="OZG137" s="389"/>
      <c r="OZH137" s="390"/>
      <c r="OZI137" s="391"/>
      <c r="OZJ137" s="392"/>
      <c r="OZK137" s="393"/>
      <c r="OZL137" s="394"/>
      <c r="OZM137" s="395"/>
      <c r="OZN137" s="389"/>
      <c r="OZO137" s="390"/>
      <c r="OZP137" s="391"/>
      <c r="OZQ137" s="392"/>
      <c r="OZR137" s="393"/>
      <c r="OZS137" s="394"/>
      <c r="OZT137" s="395"/>
      <c r="OZU137" s="389"/>
      <c r="OZV137" s="390"/>
      <c r="OZW137" s="391"/>
      <c r="OZX137" s="392"/>
      <c r="OZY137" s="393"/>
      <c r="OZZ137" s="394"/>
      <c r="PAA137" s="395"/>
      <c r="PAB137" s="389"/>
      <c r="PAC137" s="390"/>
      <c r="PAD137" s="391"/>
      <c r="PAE137" s="392"/>
      <c r="PAF137" s="393"/>
      <c r="PAG137" s="394"/>
      <c r="PAH137" s="395"/>
      <c r="PAI137" s="389"/>
      <c r="PAJ137" s="390"/>
      <c r="PAK137" s="391"/>
      <c r="PAL137" s="392"/>
      <c r="PAM137" s="393"/>
      <c r="PAN137" s="394"/>
      <c r="PAO137" s="395"/>
      <c r="PAP137" s="389"/>
      <c r="PAQ137" s="390"/>
      <c r="PAR137" s="391"/>
      <c r="PAS137" s="392"/>
      <c r="PAT137" s="393"/>
      <c r="PAU137" s="394"/>
      <c r="PAV137" s="395"/>
      <c r="PAW137" s="389"/>
      <c r="PAX137" s="390"/>
      <c r="PAY137" s="391"/>
      <c r="PAZ137" s="392"/>
      <c r="PBA137" s="393"/>
      <c r="PBB137" s="394"/>
      <c r="PBC137" s="395"/>
      <c r="PBD137" s="389"/>
      <c r="PBE137" s="390"/>
      <c r="PBF137" s="391"/>
      <c r="PBG137" s="392"/>
      <c r="PBH137" s="393"/>
      <c r="PBI137" s="394"/>
      <c r="PBJ137" s="395"/>
      <c r="PBK137" s="389"/>
      <c r="PBL137" s="390"/>
      <c r="PBM137" s="391"/>
      <c r="PBN137" s="392"/>
      <c r="PBO137" s="393"/>
      <c r="PBP137" s="394"/>
      <c r="PBQ137" s="395"/>
      <c r="PBR137" s="389"/>
      <c r="PBS137" s="390"/>
      <c r="PBT137" s="391"/>
      <c r="PBU137" s="392"/>
      <c r="PBV137" s="393"/>
      <c r="PBW137" s="394"/>
      <c r="PBX137" s="395"/>
      <c r="PBY137" s="389"/>
      <c r="PBZ137" s="390"/>
      <c r="PCA137" s="391"/>
      <c r="PCB137" s="392"/>
      <c r="PCC137" s="393"/>
      <c r="PCD137" s="394"/>
      <c r="PCE137" s="395"/>
      <c r="PCF137" s="389"/>
      <c r="PCG137" s="390"/>
      <c r="PCH137" s="391"/>
      <c r="PCI137" s="392"/>
      <c r="PCJ137" s="393"/>
      <c r="PCK137" s="394"/>
      <c r="PCL137" s="395"/>
      <c r="PCM137" s="389"/>
      <c r="PCN137" s="390"/>
      <c r="PCO137" s="391"/>
      <c r="PCP137" s="392"/>
      <c r="PCQ137" s="393"/>
      <c r="PCR137" s="394"/>
      <c r="PCS137" s="395"/>
      <c r="PCT137" s="389"/>
      <c r="PCU137" s="390"/>
      <c r="PCV137" s="391"/>
      <c r="PCW137" s="392"/>
      <c r="PCX137" s="393"/>
      <c r="PCY137" s="394"/>
      <c r="PCZ137" s="395"/>
      <c r="PDA137" s="389"/>
      <c r="PDB137" s="390"/>
      <c r="PDC137" s="391"/>
      <c r="PDD137" s="392"/>
      <c r="PDE137" s="393"/>
      <c r="PDF137" s="394"/>
      <c r="PDG137" s="395"/>
      <c r="PDH137" s="389"/>
      <c r="PDI137" s="390"/>
      <c r="PDJ137" s="391"/>
      <c r="PDK137" s="392"/>
      <c r="PDL137" s="393"/>
      <c r="PDM137" s="394"/>
      <c r="PDN137" s="395"/>
      <c r="PDO137" s="389"/>
      <c r="PDP137" s="390"/>
      <c r="PDQ137" s="391"/>
      <c r="PDR137" s="392"/>
      <c r="PDS137" s="393"/>
      <c r="PDT137" s="394"/>
      <c r="PDU137" s="395"/>
      <c r="PDV137" s="389"/>
      <c r="PDW137" s="390"/>
      <c r="PDX137" s="391"/>
      <c r="PDY137" s="392"/>
      <c r="PDZ137" s="393"/>
      <c r="PEA137" s="394"/>
      <c r="PEB137" s="395"/>
      <c r="PEC137" s="389"/>
      <c r="PED137" s="390"/>
      <c r="PEE137" s="391"/>
      <c r="PEF137" s="392"/>
      <c r="PEG137" s="393"/>
      <c r="PEH137" s="394"/>
      <c r="PEI137" s="395"/>
      <c r="PEJ137" s="389"/>
      <c r="PEK137" s="390"/>
      <c r="PEL137" s="391"/>
      <c r="PEM137" s="392"/>
      <c r="PEN137" s="393"/>
      <c r="PEO137" s="394"/>
      <c r="PEP137" s="395"/>
      <c r="PEQ137" s="389"/>
      <c r="PER137" s="390"/>
      <c r="PES137" s="391"/>
      <c r="PET137" s="392"/>
      <c r="PEU137" s="393"/>
      <c r="PEV137" s="394"/>
      <c r="PEW137" s="395"/>
      <c r="PEX137" s="389"/>
      <c r="PEY137" s="390"/>
      <c r="PEZ137" s="391"/>
      <c r="PFA137" s="392"/>
      <c r="PFB137" s="393"/>
      <c r="PFC137" s="394"/>
      <c r="PFD137" s="395"/>
      <c r="PFE137" s="389"/>
      <c r="PFF137" s="390"/>
      <c r="PFG137" s="391"/>
      <c r="PFH137" s="392"/>
      <c r="PFI137" s="393"/>
      <c r="PFJ137" s="394"/>
      <c r="PFK137" s="395"/>
      <c r="PFL137" s="389"/>
      <c r="PFM137" s="390"/>
      <c r="PFN137" s="391"/>
      <c r="PFO137" s="392"/>
      <c r="PFP137" s="393"/>
      <c r="PFQ137" s="394"/>
      <c r="PFR137" s="395"/>
      <c r="PFS137" s="389"/>
      <c r="PFT137" s="390"/>
      <c r="PFU137" s="391"/>
      <c r="PFV137" s="392"/>
      <c r="PFW137" s="393"/>
      <c r="PFX137" s="394"/>
      <c r="PFY137" s="395"/>
      <c r="PFZ137" s="389"/>
      <c r="PGA137" s="390"/>
      <c r="PGB137" s="391"/>
      <c r="PGC137" s="392"/>
      <c r="PGD137" s="393"/>
      <c r="PGE137" s="394"/>
      <c r="PGF137" s="395"/>
      <c r="PGG137" s="389"/>
      <c r="PGH137" s="390"/>
      <c r="PGI137" s="391"/>
      <c r="PGJ137" s="392"/>
      <c r="PGK137" s="393"/>
      <c r="PGL137" s="394"/>
      <c r="PGM137" s="395"/>
      <c r="PGN137" s="389"/>
      <c r="PGO137" s="390"/>
      <c r="PGP137" s="391"/>
      <c r="PGQ137" s="392"/>
      <c r="PGR137" s="393"/>
      <c r="PGS137" s="394"/>
      <c r="PGT137" s="395"/>
      <c r="PGU137" s="389"/>
      <c r="PGV137" s="390"/>
      <c r="PGW137" s="391"/>
      <c r="PGX137" s="392"/>
      <c r="PGY137" s="393"/>
      <c r="PGZ137" s="394"/>
      <c r="PHA137" s="395"/>
      <c r="PHB137" s="389"/>
      <c r="PHC137" s="390"/>
      <c r="PHD137" s="391"/>
      <c r="PHE137" s="392"/>
      <c r="PHF137" s="393"/>
      <c r="PHG137" s="394"/>
      <c r="PHH137" s="395"/>
      <c r="PHI137" s="389"/>
      <c r="PHJ137" s="390"/>
      <c r="PHK137" s="391"/>
      <c r="PHL137" s="392"/>
      <c r="PHM137" s="393"/>
      <c r="PHN137" s="394"/>
      <c r="PHO137" s="395"/>
      <c r="PHP137" s="389"/>
      <c r="PHQ137" s="390"/>
      <c r="PHR137" s="391"/>
      <c r="PHS137" s="392"/>
      <c r="PHT137" s="393"/>
      <c r="PHU137" s="394"/>
      <c r="PHV137" s="395"/>
      <c r="PHW137" s="389"/>
      <c r="PHX137" s="390"/>
      <c r="PHY137" s="391"/>
      <c r="PHZ137" s="392"/>
      <c r="PIA137" s="393"/>
      <c r="PIB137" s="394"/>
      <c r="PIC137" s="395"/>
      <c r="PID137" s="389"/>
      <c r="PIE137" s="390"/>
      <c r="PIF137" s="391"/>
      <c r="PIG137" s="392"/>
      <c r="PIH137" s="393"/>
      <c r="PII137" s="394"/>
      <c r="PIJ137" s="395"/>
      <c r="PIK137" s="389"/>
      <c r="PIL137" s="390"/>
      <c r="PIM137" s="391"/>
      <c r="PIN137" s="392"/>
      <c r="PIO137" s="393"/>
      <c r="PIP137" s="394"/>
      <c r="PIQ137" s="395"/>
      <c r="PIR137" s="389"/>
      <c r="PIS137" s="390"/>
      <c r="PIT137" s="391"/>
      <c r="PIU137" s="392"/>
      <c r="PIV137" s="393"/>
      <c r="PIW137" s="394"/>
      <c r="PIX137" s="395"/>
      <c r="PIY137" s="389"/>
      <c r="PIZ137" s="390"/>
      <c r="PJA137" s="391"/>
      <c r="PJB137" s="392"/>
      <c r="PJC137" s="393"/>
      <c r="PJD137" s="394"/>
      <c r="PJE137" s="395"/>
      <c r="PJF137" s="389"/>
      <c r="PJG137" s="390"/>
      <c r="PJH137" s="391"/>
      <c r="PJI137" s="392"/>
      <c r="PJJ137" s="393"/>
      <c r="PJK137" s="394"/>
      <c r="PJL137" s="395"/>
      <c r="PJM137" s="389"/>
      <c r="PJN137" s="390"/>
      <c r="PJO137" s="391"/>
      <c r="PJP137" s="392"/>
      <c r="PJQ137" s="393"/>
      <c r="PJR137" s="394"/>
      <c r="PJS137" s="395"/>
      <c r="PJT137" s="389"/>
      <c r="PJU137" s="390"/>
      <c r="PJV137" s="391"/>
      <c r="PJW137" s="392"/>
      <c r="PJX137" s="393"/>
      <c r="PJY137" s="394"/>
      <c r="PJZ137" s="395"/>
      <c r="PKA137" s="389"/>
      <c r="PKB137" s="390"/>
      <c r="PKC137" s="391"/>
      <c r="PKD137" s="392"/>
      <c r="PKE137" s="393"/>
      <c r="PKF137" s="394"/>
      <c r="PKG137" s="395"/>
      <c r="PKH137" s="389"/>
      <c r="PKI137" s="390"/>
      <c r="PKJ137" s="391"/>
      <c r="PKK137" s="392"/>
      <c r="PKL137" s="393"/>
      <c r="PKM137" s="394"/>
      <c r="PKN137" s="395"/>
      <c r="PKO137" s="389"/>
      <c r="PKP137" s="390"/>
      <c r="PKQ137" s="391"/>
      <c r="PKR137" s="392"/>
      <c r="PKS137" s="393"/>
      <c r="PKT137" s="394"/>
      <c r="PKU137" s="395"/>
      <c r="PKV137" s="389"/>
      <c r="PKW137" s="390"/>
      <c r="PKX137" s="391"/>
      <c r="PKY137" s="392"/>
      <c r="PKZ137" s="393"/>
      <c r="PLA137" s="394"/>
      <c r="PLB137" s="395"/>
      <c r="PLC137" s="389"/>
      <c r="PLD137" s="390"/>
      <c r="PLE137" s="391"/>
      <c r="PLF137" s="392"/>
      <c r="PLG137" s="393"/>
      <c r="PLH137" s="394"/>
      <c r="PLI137" s="395"/>
      <c r="PLJ137" s="389"/>
      <c r="PLK137" s="390"/>
      <c r="PLL137" s="391"/>
      <c r="PLM137" s="392"/>
      <c r="PLN137" s="393"/>
      <c r="PLO137" s="394"/>
      <c r="PLP137" s="395"/>
      <c r="PLQ137" s="389"/>
      <c r="PLR137" s="390"/>
      <c r="PLS137" s="391"/>
      <c r="PLT137" s="392"/>
      <c r="PLU137" s="393"/>
      <c r="PLV137" s="394"/>
      <c r="PLW137" s="395"/>
      <c r="PLX137" s="389"/>
      <c r="PLY137" s="390"/>
      <c r="PLZ137" s="391"/>
      <c r="PMA137" s="392"/>
      <c r="PMB137" s="393"/>
      <c r="PMC137" s="394"/>
      <c r="PMD137" s="395"/>
      <c r="PME137" s="389"/>
      <c r="PMF137" s="390"/>
      <c r="PMG137" s="391"/>
      <c r="PMH137" s="392"/>
      <c r="PMI137" s="393"/>
      <c r="PMJ137" s="394"/>
      <c r="PMK137" s="395"/>
      <c r="PML137" s="389"/>
      <c r="PMM137" s="390"/>
      <c r="PMN137" s="391"/>
      <c r="PMO137" s="392"/>
      <c r="PMP137" s="393"/>
      <c r="PMQ137" s="394"/>
      <c r="PMR137" s="395"/>
      <c r="PMS137" s="389"/>
      <c r="PMT137" s="390"/>
      <c r="PMU137" s="391"/>
      <c r="PMV137" s="392"/>
      <c r="PMW137" s="393"/>
      <c r="PMX137" s="394"/>
      <c r="PMY137" s="395"/>
      <c r="PMZ137" s="389"/>
      <c r="PNA137" s="390"/>
      <c r="PNB137" s="391"/>
      <c r="PNC137" s="392"/>
      <c r="PND137" s="393"/>
      <c r="PNE137" s="394"/>
      <c r="PNF137" s="395"/>
      <c r="PNG137" s="389"/>
      <c r="PNH137" s="390"/>
      <c r="PNI137" s="391"/>
      <c r="PNJ137" s="392"/>
      <c r="PNK137" s="393"/>
      <c r="PNL137" s="394"/>
      <c r="PNM137" s="395"/>
      <c r="PNN137" s="389"/>
      <c r="PNO137" s="390"/>
      <c r="PNP137" s="391"/>
      <c r="PNQ137" s="392"/>
      <c r="PNR137" s="393"/>
      <c r="PNS137" s="394"/>
      <c r="PNT137" s="395"/>
      <c r="PNU137" s="389"/>
      <c r="PNV137" s="390"/>
      <c r="PNW137" s="391"/>
      <c r="PNX137" s="392"/>
      <c r="PNY137" s="393"/>
      <c r="PNZ137" s="394"/>
      <c r="POA137" s="395"/>
      <c r="POB137" s="389"/>
      <c r="POC137" s="390"/>
      <c r="POD137" s="391"/>
      <c r="POE137" s="392"/>
      <c r="POF137" s="393"/>
      <c r="POG137" s="394"/>
      <c r="POH137" s="395"/>
      <c r="POI137" s="389"/>
      <c r="POJ137" s="390"/>
      <c r="POK137" s="391"/>
      <c r="POL137" s="392"/>
      <c r="POM137" s="393"/>
      <c r="PON137" s="394"/>
      <c r="POO137" s="395"/>
      <c r="POP137" s="389"/>
      <c r="POQ137" s="390"/>
      <c r="POR137" s="391"/>
      <c r="POS137" s="392"/>
      <c r="POT137" s="393"/>
      <c r="POU137" s="394"/>
      <c r="POV137" s="395"/>
      <c r="POW137" s="389"/>
      <c r="POX137" s="390"/>
      <c r="POY137" s="391"/>
      <c r="POZ137" s="392"/>
      <c r="PPA137" s="393"/>
      <c r="PPB137" s="394"/>
      <c r="PPC137" s="395"/>
      <c r="PPD137" s="389"/>
      <c r="PPE137" s="390"/>
      <c r="PPF137" s="391"/>
      <c r="PPG137" s="392"/>
      <c r="PPH137" s="393"/>
      <c r="PPI137" s="394"/>
      <c r="PPJ137" s="395"/>
      <c r="PPK137" s="389"/>
      <c r="PPL137" s="390"/>
      <c r="PPM137" s="391"/>
      <c r="PPN137" s="392"/>
      <c r="PPO137" s="393"/>
      <c r="PPP137" s="394"/>
      <c r="PPQ137" s="395"/>
      <c r="PPR137" s="389"/>
      <c r="PPS137" s="390"/>
      <c r="PPT137" s="391"/>
      <c r="PPU137" s="392"/>
      <c r="PPV137" s="393"/>
      <c r="PPW137" s="394"/>
      <c r="PPX137" s="395"/>
      <c r="PPY137" s="389"/>
      <c r="PPZ137" s="390"/>
      <c r="PQA137" s="391"/>
      <c r="PQB137" s="392"/>
      <c r="PQC137" s="393"/>
      <c r="PQD137" s="394"/>
      <c r="PQE137" s="395"/>
      <c r="PQF137" s="389"/>
      <c r="PQG137" s="390"/>
      <c r="PQH137" s="391"/>
      <c r="PQI137" s="392"/>
      <c r="PQJ137" s="393"/>
      <c r="PQK137" s="394"/>
      <c r="PQL137" s="395"/>
      <c r="PQM137" s="389"/>
      <c r="PQN137" s="390"/>
      <c r="PQO137" s="391"/>
      <c r="PQP137" s="392"/>
      <c r="PQQ137" s="393"/>
      <c r="PQR137" s="394"/>
      <c r="PQS137" s="395"/>
      <c r="PQT137" s="389"/>
      <c r="PQU137" s="390"/>
      <c r="PQV137" s="391"/>
      <c r="PQW137" s="392"/>
      <c r="PQX137" s="393"/>
      <c r="PQY137" s="394"/>
      <c r="PQZ137" s="395"/>
      <c r="PRA137" s="389"/>
      <c r="PRB137" s="390"/>
      <c r="PRC137" s="391"/>
      <c r="PRD137" s="392"/>
      <c r="PRE137" s="393"/>
      <c r="PRF137" s="394"/>
      <c r="PRG137" s="395"/>
      <c r="PRH137" s="389"/>
      <c r="PRI137" s="390"/>
      <c r="PRJ137" s="391"/>
      <c r="PRK137" s="392"/>
      <c r="PRL137" s="393"/>
      <c r="PRM137" s="394"/>
      <c r="PRN137" s="395"/>
      <c r="PRO137" s="389"/>
      <c r="PRP137" s="390"/>
      <c r="PRQ137" s="391"/>
      <c r="PRR137" s="392"/>
      <c r="PRS137" s="393"/>
      <c r="PRT137" s="394"/>
      <c r="PRU137" s="395"/>
      <c r="PRV137" s="389"/>
      <c r="PRW137" s="390"/>
      <c r="PRX137" s="391"/>
      <c r="PRY137" s="392"/>
      <c r="PRZ137" s="393"/>
      <c r="PSA137" s="394"/>
      <c r="PSB137" s="395"/>
      <c r="PSC137" s="389"/>
      <c r="PSD137" s="390"/>
      <c r="PSE137" s="391"/>
      <c r="PSF137" s="392"/>
      <c r="PSG137" s="393"/>
      <c r="PSH137" s="394"/>
      <c r="PSI137" s="395"/>
      <c r="PSJ137" s="389"/>
      <c r="PSK137" s="390"/>
      <c r="PSL137" s="391"/>
      <c r="PSM137" s="392"/>
      <c r="PSN137" s="393"/>
      <c r="PSO137" s="394"/>
      <c r="PSP137" s="395"/>
      <c r="PSQ137" s="389"/>
      <c r="PSR137" s="390"/>
      <c r="PSS137" s="391"/>
      <c r="PST137" s="392"/>
      <c r="PSU137" s="393"/>
      <c r="PSV137" s="394"/>
      <c r="PSW137" s="395"/>
      <c r="PSX137" s="389"/>
      <c r="PSY137" s="390"/>
      <c r="PSZ137" s="391"/>
      <c r="PTA137" s="392"/>
      <c r="PTB137" s="393"/>
      <c r="PTC137" s="394"/>
      <c r="PTD137" s="395"/>
      <c r="PTE137" s="389"/>
      <c r="PTF137" s="390"/>
      <c r="PTG137" s="391"/>
      <c r="PTH137" s="392"/>
      <c r="PTI137" s="393"/>
      <c r="PTJ137" s="394"/>
      <c r="PTK137" s="395"/>
      <c r="PTL137" s="389"/>
      <c r="PTM137" s="390"/>
      <c r="PTN137" s="391"/>
      <c r="PTO137" s="392"/>
      <c r="PTP137" s="393"/>
      <c r="PTQ137" s="394"/>
      <c r="PTR137" s="395"/>
      <c r="PTS137" s="389"/>
      <c r="PTT137" s="390"/>
      <c r="PTU137" s="391"/>
      <c r="PTV137" s="392"/>
      <c r="PTW137" s="393"/>
      <c r="PTX137" s="394"/>
      <c r="PTY137" s="395"/>
      <c r="PTZ137" s="389"/>
      <c r="PUA137" s="390"/>
      <c r="PUB137" s="391"/>
      <c r="PUC137" s="392"/>
      <c r="PUD137" s="393"/>
      <c r="PUE137" s="394"/>
      <c r="PUF137" s="395"/>
      <c r="PUG137" s="389"/>
      <c r="PUH137" s="390"/>
      <c r="PUI137" s="391"/>
      <c r="PUJ137" s="392"/>
      <c r="PUK137" s="393"/>
      <c r="PUL137" s="394"/>
      <c r="PUM137" s="395"/>
      <c r="PUN137" s="389"/>
      <c r="PUO137" s="390"/>
      <c r="PUP137" s="391"/>
      <c r="PUQ137" s="392"/>
      <c r="PUR137" s="393"/>
      <c r="PUS137" s="394"/>
      <c r="PUT137" s="395"/>
      <c r="PUU137" s="389"/>
      <c r="PUV137" s="390"/>
      <c r="PUW137" s="391"/>
      <c r="PUX137" s="392"/>
      <c r="PUY137" s="393"/>
      <c r="PUZ137" s="394"/>
      <c r="PVA137" s="395"/>
      <c r="PVB137" s="389"/>
      <c r="PVC137" s="390"/>
      <c r="PVD137" s="391"/>
      <c r="PVE137" s="392"/>
      <c r="PVF137" s="393"/>
      <c r="PVG137" s="394"/>
      <c r="PVH137" s="395"/>
      <c r="PVI137" s="389"/>
      <c r="PVJ137" s="390"/>
      <c r="PVK137" s="391"/>
      <c r="PVL137" s="392"/>
      <c r="PVM137" s="393"/>
      <c r="PVN137" s="394"/>
      <c r="PVO137" s="395"/>
      <c r="PVP137" s="389"/>
      <c r="PVQ137" s="390"/>
      <c r="PVR137" s="391"/>
      <c r="PVS137" s="392"/>
      <c r="PVT137" s="393"/>
      <c r="PVU137" s="394"/>
      <c r="PVV137" s="395"/>
      <c r="PVW137" s="389"/>
      <c r="PVX137" s="390"/>
      <c r="PVY137" s="391"/>
      <c r="PVZ137" s="392"/>
      <c r="PWA137" s="393"/>
      <c r="PWB137" s="394"/>
      <c r="PWC137" s="395"/>
      <c r="PWD137" s="389"/>
      <c r="PWE137" s="390"/>
      <c r="PWF137" s="391"/>
      <c r="PWG137" s="392"/>
      <c r="PWH137" s="393"/>
      <c r="PWI137" s="394"/>
      <c r="PWJ137" s="395"/>
      <c r="PWK137" s="389"/>
      <c r="PWL137" s="390"/>
      <c r="PWM137" s="391"/>
      <c r="PWN137" s="392"/>
      <c r="PWO137" s="393"/>
      <c r="PWP137" s="394"/>
      <c r="PWQ137" s="395"/>
      <c r="PWR137" s="389"/>
      <c r="PWS137" s="390"/>
      <c r="PWT137" s="391"/>
      <c r="PWU137" s="392"/>
      <c r="PWV137" s="393"/>
      <c r="PWW137" s="394"/>
      <c r="PWX137" s="395"/>
      <c r="PWY137" s="389"/>
      <c r="PWZ137" s="390"/>
      <c r="PXA137" s="391"/>
      <c r="PXB137" s="392"/>
      <c r="PXC137" s="393"/>
      <c r="PXD137" s="394"/>
      <c r="PXE137" s="395"/>
      <c r="PXF137" s="389"/>
      <c r="PXG137" s="390"/>
      <c r="PXH137" s="391"/>
      <c r="PXI137" s="392"/>
      <c r="PXJ137" s="393"/>
      <c r="PXK137" s="394"/>
      <c r="PXL137" s="395"/>
      <c r="PXM137" s="389"/>
      <c r="PXN137" s="390"/>
      <c r="PXO137" s="391"/>
      <c r="PXP137" s="392"/>
      <c r="PXQ137" s="393"/>
      <c r="PXR137" s="394"/>
      <c r="PXS137" s="395"/>
      <c r="PXT137" s="389"/>
      <c r="PXU137" s="390"/>
      <c r="PXV137" s="391"/>
      <c r="PXW137" s="392"/>
      <c r="PXX137" s="393"/>
      <c r="PXY137" s="394"/>
      <c r="PXZ137" s="395"/>
      <c r="PYA137" s="389"/>
      <c r="PYB137" s="390"/>
      <c r="PYC137" s="391"/>
      <c r="PYD137" s="392"/>
      <c r="PYE137" s="393"/>
      <c r="PYF137" s="394"/>
      <c r="PYG137" s="395"/>
      <c r="PYH137" s="389"/>
      <c r="PYI137" s="390"/>
      <c r="PYJ137" s="391"/>
      <c r="PYK137" s="392"/>
      <c r="PYL137" s="393"/>
      <c r="PYM137" s="394"/>
      <c r="PYN137" s="395"/>
      <c r="PYO137" s="389"/>
      <c r="PYP137" s="390"/>
      <c r="PYQ137" s="391"/>
      <c r="PYR137" s="392"/>
      <c r="PYS137" s="393"/>
      <c r="PYT137" s="394"/>
      <c r="PYU137" s="395"/>
      <c r="PYV137" s="389"/>
      <c r="PYW137" s="390"/>
      <c r="PYX137" s="391"/>
      <c r="PYY137" s="392"/>
      <c r="PYZ137" s="393"/>
      <c r="PZA137" s="394"/>
      <c r="PZB137" s="395"/>
      <c r="PZC137" s="389"/>
      <c r="PZD137" s="390"/>
      <c r="PZE137" s="391"/>
      <c r="PZF137" s="392"/>
      <c r="PZG137" s="393"/>
      <c r="PZH137" s="394"/>
      <c r="PZI137" s="395"/>
      <c r="PZJ137" s="389"/>
      <c r="PZK137" s="390"/>
      <c r="PZL137" s="391"/>
      <c r="PZM137" s="392"/>
      <c r="PZN137" s="393"/>
      <c r="PZO137" s="394"/>
      <c r="PZP137" s="395"/>
      <c r="PZQ137" s="389"/>
      <c r="PZR137" s="390"/>
      <c r="PZS137" s="391"/>
      <c r="PZT137" s="392"/>
      <c r="PZU137" s="393"/>
      <c r="PZV137" s="394"/>
      <c r="PZW137" s="395"/>
      <c r="PZX137" s="389"/>
      <c r="PZY137" s="390"/>
      <c r="PZZ137" s="391"/>
      <c r="QAA137" s="392"/>
      <c r="QAB137" s="393"/>
      <c r="QAC137" s="394"/>
      <c r="QAD137" s="395"/>
      <c r="QAE137" s="389"/>
      <c r="QAF137" s="390"/>
      <c r="QAG137" s="391"/>
      <c r="QAH137" s="392"/>
      <c r="QAI137" s="393"/>
      <c r="QAJ137" s="394"/>
      <c r="QAK137" s="395"/>
      <c r="QAL137" s="389"/>
      <c r="QAM137" s="390"/>
      <c r="QAN137" s="391"/>
      <c r="QAO137" s="392"/>
      <c r="QAP137" s="393"/>
      <c r="QAQ137" s="394"/>
      <c r="QAR137" s="395"/>
      <c r="QAS137" s="389"/>
      <c r="QAT137" s="390"/>
      <c r="QAU137" s="391"/>
      <c r="QAV137" s="392"/>
      <c r="QAW137" s="393"/>
      <c r="QAX137" s="394"/>
      <c r="QAY137" s="395"/>
      <c r="QAZ137" s="389"/>
      <c r="QBA137" s="390"/>
      <c r="QBB137" s="391"/>
      <c r="QBC137" s="392"/>
      <c r="QBD137" s="393"/>
      <c r="QBE137" s="394"/>
      <c r="QBF137" s="395"/>
      <c r="QBG137" s="389"/>
      <c r="QBH137" s="390"/>
      <c r="QBI137" s="391"/>
      <c r="QBJ137" s="392"/>
      <c r="QBK137" s="393"/>
      <c r="QBL137" s="394"/>
      <c r="QBM137" s="395"/>
      <c r="QBN137" s="389"/>
      <c r="QBO137" s="390"/>
      <c r="QBP137" s="391"/>
      <c r="QBQ137" s="392"/>
      <c r="QBR137" s="393"/>
      <c r="QBS137" s="394"/>
      <c r="QBT137" s="395"/>
      <c r="QBU137" s="389"/>
      <c r="QBV137" s="390"/>
      <c r="QBW137" s="391"/>
      <c r="QBX137" s="392"/>
      <c r="QBY137" s="393"/>
      <c r="QBZ137" s="394"/>
      <c r="QCA137" s="395"/>
      <c r="QCB137" s="389"/>
      <c r="QCC137" s="390"/>
      <c r="QCD137" s="391"/>
      <c r="QCE137" s="392"/>
      <c r="QCF137" s="393"/>
      <c r="QCG137" s="394"/>
      <c r="QCH137" s="395"/>
      <c r="QCI137" s="389"/>
      <c r="QCJ137" s="390"/>
      <c r="QCK137" s="391"/>
      <c r="QCL137" s="392"/>
      <c r="QCM137" s="393"/>
      <c r="QCN137" s="394"/>
      <c r="QCO137" s="395"/>
      <c r="QCP137" s="389"/>
      <c r="QCQ137" s="390"/>
      <c r="QCR137" s="391"/>
      <c r="QCS137" s="392"/>
      <c r="QCT137" s="393"/>
      <c r="QCU137" s="394"/>
      <c r="QCV137" s="395"/>
      <c r="QCW137" s="389"/>
      <c r="QCX137" s="390"/>
      <c r="QCY137" s="391"/>
      <c r="QCZ137" s="392"/>
      <c r="QDA137" s="393"/>
      <c r="QDB137" s="394"/>
      <c r="QDC137" s="395"/>
      <c r="QDD137" s="389"/>
      <c r="QDE137" s="390"/>
      <c r="QDF137" s="391"/>
      <c r="QDG137" s="392"/>
      <c r="QDH137" s="393"/>
      <c r="QDI137" s="394"/>
      <c r="QDJ137" s="395"/>
      <c r="QDK137" s="389"/>
      <c r="QDL137" s="390"/>
      <c r="QDM137" s="391"/>
      <c r="QDN137" s="392"/>
      <c r="QDO137" s="393"/>
      <c r="QDP137" s="394"/>
      <c r="QDQ137" s="395"/>
      <c r="QDR137" s="389"/>
      <c r="QDS137" s="390"/>
      <c r="QDT137" s="391"/>
      <c r="QDU137" s="392"/>
      <c r="QDV137" s="393"/>
      <c r="QDW137" s="394"/>
      <c r="QDX137" s="395"/>
      <c r="QDY137" s="389"/>
      <c r="QDZ137" s="390"/>
      <c r="QEA137" s="391"/>
      <c r="QEB137" s="392"/>
      <c r="QEC137" s="393"/>
      <c r="QED137" s="394"/>
      <c r="QEE137" s="395"/>
      <c r="QEF137" s="389"/>
      <c r="QEG137" s="390"/>
      <c r="QEH137" s="391"/>
      <c r="QEI137" s="392"/>
      <c r="QEJ137" s="393"/>
      <c r="QEK137" s="394"/>
      <c r="QEL137" s="395"/>
      <c r="QEM137" s="389"/>
      <c r="QEN137" s="390"/>
      <c r="QEO137" s="391"/>
      <c r="QEP137" s="392"/>
      <c r="QEQ137" s="393"/>
      <c r="QER137" s="394"/>
      <c r="QES137" s="395"/>
      <c r="QET137" s="389"/>
      <c r="QEU137" s="390"/>
      <c r="QEV137" s="391"/>
      <c r="QEW137" s="392"/>
      <c r="QEX137" s="393"/>
      <c r="QEY137" s="394"/>
      <c r="QEZ137" s="395"/>
      <c r="QFA137" s="389"/>
      <c r="QFB137" s="390"/>
      <c r="QFC137" s="391"/>
      <c r="QFD137" s="392"/>
      <c r="QFE137" s="393"/>
      <c r="QFF137" s="394"/>
      <c r="QFG137" s="395"/>
      <c r="QFH137" s="389"/>
      <c r="QFI137" s="390"/>
      <c r="QFJ137" s="391"/>
      <c r="QFK137" s="392"/>
      <c r="QFL137" s="393"/>
      <c r="QFM137" s="394"/>
      <c r="QFN137" s="395"/>
      <c r="QFO137" s="389"/>
      <c r="QFP137" s="390"/>
      <c r="QFQ137" s="391"/>
      <c r="QFR137" s="392"/>
      <c r="QFS137" s="393"/>
      <c r="QFT137" s="394"/>
      <c r="QFU137" s="395"/>
      <c r="QFV137" s="389"/>
      <c r="QFW137" s="390"/>
      <c r="QFX137" s="391"/>
      <c r="QFY137" s="392"/>
      <c r="QFZ137" s="393"/>
      <c r="QGA137" s="394"/>
      <c r="QGB137" s="395"/>
      <c r="QGC137" s="389"/>
      <c r="QGD137" s="390"/>
      <c r="QGE137" s="391"/>
      <c r="QGF137" s="392"/>
      <c r="QGG137" s="393"/>
      <c r="QGH137" s="394"/>
      <c r="QGI137" s="395"/>
      <c r="QGJ137" s="389"/>
      <c r="QGK137" s="390"/>
      <c r="QGL137" s="391"/>
      <c r="QGM137" s="392"/>
      <c r="QGN137" s="393"/>
      <c r="QGO137" s="394"/>
      <c r="QGP137" s="395"/>
      <c r="QGQ137" s="389"/>
      <c r="QGR137" s="390"/>
      <c r="QGS137" s="391"/>
      <c r="QGT137" s="392"/>
      <c r="QGU137" s="393"/>
      <c r="QGV137" s="394"/>
      <c r="QGW137" s="395"/>
      <c r="QGX137" s="389"/>
      <c r="QGY137" s="390"/>
      <c r="QGZ137" s="391"/>
      <c r="QHA137" s="392"/>
      <c r="QHB137" s="393"/>
      <c r="QHC137" s="394"/>
      <c r="QHD137" s="395"/>
      <c r="QHE137" s="389"/>
      <c r="QHF137" s="390"/>
      <c r="QHG137" s="391"/>
      <c r="QHH137" s="392"/>
      <c r="QHI137" s="393"/>
      <c r="QHJ137" s="394"/>
      <c r="QHK137" s="395"/>
      <c r="QHL137" s="389"/>
      <c r="QHM137" s="390"/>
      <c r="QHN137" s="391"/>
      <c r="QHO137" s="392"/>
      <c r="QHP137" s="393"/>
      <c r="QHQ137" s="394"/>
      <c r="QHR137" s="395"/>
      <c r="QHS137" s="389"/>
      <c r="QHT137" s="390"/>
      <c r="QHU137" s="391"/>
      <c r="QHV137" s="392"/>
      <c r="QHW137" s="393"/>
      <c r="QHX137" s="394"/>
      <c r="QHY137" s="395"/>
      <c r="QHZ137" s="389"/>
      <c r="QIA137" s="390"/>
      <c r="QIB137" s="391"/>
      <c r="QIC137" s="392"/>
      <c r="QID137" s="393"/>
      <c r="QIE137" s="394"/>
      <c r="QIF137" s="395"/>
      <c r="QIG137" s="389"/>
      <c r="QIH137" s="390"/>
      <c r="QII137" s="391"/>
      <c r="QIJ137" s="392"/>
      <c r="QIK137" s="393"/>
      <c r="QIL137" s="394"/>
      <c r="QIM137" s="395"/>
      <c r="QIN137" s="389"/>
      <c r="QIO137" s="390"/>
      <c r="QIP137" s="391"/>
      <c r="QIQ137" s="392"/>
      <c r="QIR137" s="393"/>
      <c r="QIS137" s="394"/>
      <c r="QIT137" s="395"/>
      <c r="QIU137" s="389"/>
      <c r="QIV137" s="390"/>
      <c r="QIW137" s="391"/>
      <c r="QIX137" s="392"/>
      <c r="QIY137" s="393"/>
      <c r="QIZ137" s="394"/>
      <c r="QJA137" s="395"/>
      <c r="QJB137" s="389"/>
      <c r="QJC137" s="390"/>
      <c r="QJD137" s="391"/>
      <c r="QJE137" s="392"/>
      <c r="QJF137" s="393"/>
      <c r="QJG137" s="394"/>
      <c r="QJH137" s="395"/>
      <c r="QJI137" s="389"/>
      <c r="QJJ137" s="390"/>
      <c r="QJK137" s="391"/>
      <c r="QJL137" s="392"/>
      <c r="QJM137" s="393"/>
      <c r="QJN137" s="394"/>
      <c r="QJO137" s="395"/>
      <c r="QJP137" s="389"/>
      <c r="QJQ137" s="390"/>
      <c r="QJR137" s="391"/>
      <c r="QJS137" s="392"/>
      <c r="QJT137" s="393"/>
      <c r="QJU137" s="394"/>
      <c r="QJV137" s="395"/>
      <c r="QJW137" s="389"/>
      <c r="QJX137" s="390"/>
      <c r="QJY137" s="391"/>
      <c r="QJZ137" s="392"/>
      <c r="QKA137" s="393"/>
      <c r="QKB137" s="394"/>
      <c r="QKC137" s="395"/>
      <c r="QKD137" s="389"/>
      <c r="QKE137" s="390"/>
      <c r="QKF137" s="391"/>
      <c r="QKG137" s="392"/>
      <c r="QKH137" s="393"/>
      <c r="QKI137" s="394"/>
      <c r="QKJ137" s="395"/>
      <c r="QKK137" s="389"/>
      <c r="QKL137" s="390"/>
      <c r="QKM137" s="391"/>
      <c r="QKN137" s="392"/>
      <c r="QKO137" s="393"/>
      <c r="QKP137" s="394"/>
      <c r="QKQ137" s="395"/>
      <c r="QKR137" s="389"/>
      <c r="QKS137" s="390"/>
      <c r="QKT137" s="391"/>
      <c r="QKU137" s="392"/>
      <c r="QKV137" s="393"/>
      <c r="QKW137" s="394"/>
      <c r="QKX137" s="395"/>
      <c r="QKY137" s="389"/>
      <c r="QKZ137" s="390"/>
      <c r="QLA137" s="391"/>
      <c r="QLB137" s="392"/>
      <c r="QLC137" s="393"/>
      <c r="QLD137" s="394"/>
      <c r="QLE137" s="395"/>
      <c r="QLF137" s="389"/>
      <c r="QLG137" s="390"/>
      <c r="QLH137" s="391"/>
      <c r="QLI137" s="392"/>
      <c r="QLJ137" s="393"/>
      <c r="QLK137" s="394"/>
      <c r="QLL137" s="395"/>
      <c r="QLM137" s="389"/>
      <c r="QLN137" s="390"/>
      <c r="QLO137" s="391"/>
      <c r="QLP137" s="392"/>
      <c r="QLQ137" s="393"/>
      <c r="QLR137" s="394"/>
      <c r="QLS137" s="395"/>
      <c r="QLT137" s="389"/>
      <c r="QLU137" s="390"/>
      <c r="QLV137" s="391"/>
      <c r="QLW137" s="392"/>
      <c r="QLX137" s="393"/>
      <c r="QLY137" s="394"/>
      <c r="QLZ137" s="395"/>
      <c r="QMA137" s="389"/>
      <c r="QMB137" s="390"/>
      <c r="QMC137" s="391"/>
      <c r="QMD137" s="392"/>
      <c r="QME137" s="393"/>
      <c r="QMF137" s="394"/>
      <c r="QMG137" s="395"/>
      <c r="QMH137" s="389"/>
      <c r="QMI137" s="390"/>
      <c r="QMJ137" s="391"/>
      <c r="QMK137" s="392"/>
      <c r="QML137" s="393"/>
      <c r="QMM137" s="394"/>
      <c r="QMN137" s="395"/>
      <c r="QMO137" s="389"/>
      <c r="QMP137" s="390"/>
      <c r="QMQ137" s="391"/>
      <c r="QMR137" s="392"/>
      <c r="QMS137" s="393"/>
      <c r="QMT137" s="394"/>
      <c r="QMU137" s="395"/>
      <c r="QMV137" s="389"/>
      <c r="QMW137" s="390"/>
      <c r="QMX137" s="391"/>
      <c r="QMY137" s="392"/>
      <c r="QMZ137" s="393"/>
      <c r="QNA137" s="394"/>
      <c r="QNB137" s="395"/>
      <c r="QNC137" s="389"/>
      <c r="QND137" s="390"/>
      <c r="QNE137" s="391"/>
      <c r="QNF137" s="392"/>
      <c r="QNG137" s="393"/>
      <c r="QNH137" s="394"/>
      <c r="QNI137" s="395"/>
      <c r="QNJ137" s="389"/>
      <c r="QNK137" s="390"/>
      <c r="QNL137" s="391"/>
      <c r="QNM137" s="392"/>
      <c r="QNN137" s="393"/>
      <c r="QNO137" s="394"/>
      <c r="QNP137" s="395"/>
      <c r="QNQ137" s="389"/>
      <c r="QNR137" s="390"/>
      <c r="QNS137" s="391"/>
      <c r="QNT137" s="392"/>
      <c r="QNU137" s="393"/>
      <c r="QNV137" s="394"/>
      <c r="QNW137" s="395"/>
      <c r="QNX137" s="389"/>
      <c r="QNY137" s="390"/>
      <c r="QNZ137" s="391"/>
      <c r="QOA137" s="392"/>
      <c r="QOB137" s="393"/>
      <c r="QOC137" s="394"/>
      <c r="QOD137" s="395"/>
      <c r="QOE137" s="389"/>
      <c r="QOF137" s="390"/>
      <c r="QOG137" s="391"/>
      <c r="QOH137" s="392"/>
      <c r="QOI137" s="393"/>
      <c r="QOJ137" s="394"/>
      <c r="QOK137" s="395"/>
      <c r="QOL137" s="389"/>
      <c r="QOM137" s="390"/>
      <c r="QON137" s="391"/>
      <c r="QOO137" s="392"/>
      <c r="QOP137" s="393"/>
      <c r="QOQ137" s="394"/>
      <c r="QOR137" s="395"/>
      <c r="QOS137" s="389"/>
      <c r="QOT137" s="390"/>
      <c r="QOU137" s="391"/>
      <c r="QOV137" s="392"/>
      <c r="QOW137" s="393"/>
      <c r="QOX137" s="394"/>
      <c r="QOY137" s="395"/>
      <c r="QOZ137" s="389"/>
      <c r="QPA137" s="390"/>
      <c r="QPB137" s="391"/>
      <c r="QPC137" s="392"/>
      <c r="QPD137" s="393"/>
      <c r="QPE137" s="394"/>
      <c r="QPF137" s="395"/>
      <c r="QPG137" s="389"/>
      <c r="QPH137" s="390"/>
      <c r="QPI137" s="391"/>
      <c r="QPJ137" s="392"/>
      <c r="QPK137" s="393"/>
      <c r="QPL137" s="394"/>
      <c r="QPM137" s="395"/>
      <c r="QPN137" s="389"/>
      <c r="QPO137" s="390"/>
      <c r="QPP137" s="391"/>
      <c r="QPQ137" s="392"/>
      <c r="QPR137" s="393"/>
      <c r="QPS137" s="394"/>
      <c r="QPT137" s="395"/>
      <c r="QPU137" s="389"/>
      <c r="QPV137" s="390"/>
      <c r="QPW137" s="391"/>
      <c r="QPX137" s="392"/>
      <c r="QPY137" s="393"/>
      <c r="QPZ137" s="394"/>
      <c r="QQA137" s="395"/>
      <c r="QQB137" s="389"/>
      <c r="QQC137" s="390"/>
      <c r="QQD137" s="391"/>
      <c r="QQE137" s="392"/>
      <c r="QQF137" s="393"/>
      <c r="QQG137" s="394"/>
      <c r="QQH137" s="395"/>
      <c r="QQI137" s="389"/>
      <c r="QQJ137" s="390"/>
      <c r="QQK137" s="391"/>
      <c r="QQL137" s="392"/>
      <c r="QQM137" s="393"/>
      <c r="QQN137" s="394"/>
      <c r="QQO137" s="395"/>
      <c r="QQP137" s="389"/>
      <c r="QQQ137" s="390"/>
      <c r="QQR137" s="391"/>
      <c r="QQS137" s="392"/>
      <c r="QQT137" s="393"/>
      <c r="QQU137" s="394"/>
      <c r="QQV137" s="395"/>
      <c r="QQW137" s="389"/>
      <c r="QQX137" s="390"/>
      <c r="QQY137" s="391"/>
      <c r="QQZ137" s="392"/>
      <c r="QRA137" s="393"/>
      <c r="QRB137" s="394"/>
      <c r="QRC137" s="395"/>
      <c r="QRD137" s="389"/>
      <c r="QRE137" s="390"/>
      <c r="QRF137" s="391"/>
      <c r="QRG137" s="392"/>
      <c r="QRH137" s="393"/>
      <c r="QRI137" s="394"/>
      <c r="QRJ137" s="395"/>
      <c r="QRK137" s="389"/>
      <c r="QRL137" s="390"/>
      <c r="QRM137" s="391"/>
      <c r="QRN137" s="392"/>
      <c r="QRO137" s="393"/>
      <c r="QRP137" s="394"/>
      <c r="QRQ137" s="395"/>
      <c r="QRR137" s="389"/>
      <c r="QRS137" s="390"/>
      <c r="QRT137" s="391"/>
      <c r="QRU137" s="392"/>
      <c r="QRV137" s="393"/>
      <c r="QRW137" s="394"/>
      <c r="QRX137" s="395"/>
      <c r="QRY137" s="389"/>
      <c r="QRZ137" s="390"/>
      <c r="QSA137" s="391"/>
      <c r="QSB137" s="392"/>
      <c r="QSC137" s="393"/>
      <c r="QSD137" s="394"/>
      <c r="QSE137" s="395"/>
      <c r="QSF137" s="389"/>
      <c r="QSG137" s="390"/>
      <c r="QSH137" s="391"/>
      <c r="QSI137" s="392"/>
      <c r="QSJ137" s="393"/>
      <c r="QSK137" s="394"/>
      <c r="QSL137" s="395"/>
      <c r="QSM137" s="389"/>
      <c r="QSN137" s="390"/>
      <c r="QSO137" s="391"/>
      <c r="QSP137" s="392"/>
      <c r="QSQ137" s="393"/>
      <c r="QSR137" s="394"/>
      <c r="QSS137" s="395"/>
      <c r="QST137" s="389"/>
      <c r="QSU137" s="390"/>
      <c r="QSV137" s="391"/>
      <c r="QSW137" s="392"/>
      <c r="QSX137" s="393"/>
      <c r="QSY137" s="394"/>
      <c r="QSZ137" s="395"/>
      <c r="QTA137" s="389"/>
      <c r="QTB137" s="390"/>
      <c r="QTC137" s="391"/>
      <c r="QTD137" s="392"/>
      <c r="QTE137" s="393"/>
      <c r="QTF137" s="394"/>
      <c r="QTG137" s="395"/>
      <c r="QTH137" s="389"/>
      <c r="QTI137" s="390"/>
      <c r="QTJ137" s="391"/>
      <c r="QTK137" s="392"/>
      <c r="QTL137" s="393"/>
      <c r="QTM137" s="394"/>
      <c r="QTN137" s="395"/>
      <c r="QTO137" s="389"/>
      <c r="QTP137" s="390"/>
      <c r="QTQ137" s="391"/>
      <c r="QTR137" s="392"/>
      <c r="QTS137" s="393"/>
      <c r="QTT137" s="394"/>
      <c r="QTU137" s="395"/>
      <c r="QTV137" s="389"/>
      <c r="QTW137" s="390"/>
      <c r="QTX137" s="391"/>
      <c r="QTY137" s="392"/>
      <c r="QTZ137" s="393"/>
      <c r="QUA137" s="394"/>
      <c r="QUB137" s="395"/>
      <c r="QUC137" s="389"/>
      <c r="QUD137" s="390"/>
      <c r="QUE137" s="391"/>
      <c r="QUF137" s="392"/>
      <c r="QUG137" s="393"/>
      <c r="QUH137" s="394"/>
      <c r="QUI137" s="395"/>
      <c r="QUJ137" s="389"/>
      <c r="QUK137" s="390"/>
      <c r="QUL137" s="391"/>
      <c r="QUM137" s="392"/>
      <c r="QUN137" s="393"/>
      <c r="QUO137" s="394"/>
      <c r="QUP137" s="395"/>
      <c r="QUQ137" s="389"/>
      <c r="QUR137" s="390"/>
      <c r="QUS137" s="391"/>
      <c r="QUT137" s="392"/>
      <c r="QUU137" s="393"/>
      <c r="QUV137" s="394"/>
      <c r="QUW137" s="395"/>
      <c r="QUX137" s="389"/>
      <c r="QUY137" s="390"/>
      <c r="QUZ137" s="391"/>
      <c r="QVA137" s="392"/>
      <c r="QVB137" s="393"/>
      <c r="QVC137" s="394"/>
      <c r="QVD137" s="395"/>
      <c r="QVE137" s="389"/>
      <c r="QVF137" s="390"/>
      <c r="QVG137" s="391"/>
      <c r="QVH137" s="392"/>
      <c r="QVI137" s="393"/>
      <c r="QVJ137" s="394"/>
      <c r="QVK137" s="395"/>
      <c r="QVL137" s="389"/>
      <c r="QVM137" s="390"/>
      <c r="QVN137" s="391"/>
      <c r="QVO137" s="392"/>
      <c r="QVP137" s="393"/>
      <c r="QVQ137" s="394"/>
      <c r="QVR137" s="395"/>
      <c r="QVS137" s="389"/>
      <c r="QVT137" s="390"/>
      <c r="QVU137" s="391"/>
      <c r="QVV137" s="392"/>
      <c r="QVW137" s="393"/>
      <c r="QVX137" s="394"/>
      <c r="QVY137" s="395"/>
      <c r="QVZ137" s="389"/>
      <c r="QWA137" s="390"/>
      <c r="QWB137" s="391"/>
      <c r="QWC137" s="392"/>
      <c r="QWD137" s="393"/>
      <c r="QWE137" s="394"/>
      <c r="QWF137" s="395"/>
      <c r="QWG137" s="389"/>
      <c r="QWH137" s="390"/>
      <c r="QWI137" s="391"/>
      <c r="QWJ137" s="392"/>
      <c r="QWK137" s="393"/>
      <c r="QWL137" s="394"/>
      <c r="QWM137" s="395"/>
      <c r="QWN137" s="389"/>
      <c r="QWO137" s="390"/>
      <c r="QWP137" s="391"/>
      <c r="QWQ137" s="392"/>
      <c r="QWR137" s="393"/>
      <c r="QWS137" s="394"/>
      <c r="QWT137" s="395"/>
      <c r="QWU137" s="389"/>
      <c r="QWV137" s="390"/>
      <c r="QWW137" s="391"/>
      <c r="QWX137" s="392"/>
      <c r="QWY137" s="393"/>
      <c r="QWZ137" s="394"/>
      <c r="QXA137" s="395"/>
      <c r="QXB137" s="389"/>
      <c r="QXC137" s="390"/>
      <c r="QXD137" s="391"/>
      <c r="QXE137" s="392"/>
      <c r="QXF137" s="393"/>
      <c r="QXG137" s="394"/>
      <c r="QXH137" s="395"/>
      <c r="QXI137" s="389"/>
      <c r="QXJ137" s="390"/>
      <c r="QXK137" s="391"/>
      <c r="QXL137" s="392"/>
      <c r="QXM137" s="393"/>
      <c r="QXN137" s="394"/>
      <c r="QXO137" s="395"/>
      <c r="QXP137" s="389"/>
      <c r="QXQ137" s="390"/>
      <c r="QXR137" s="391"/>
      <c r="QXS137" s="392"/>
      <c r="QXT137" s="393"/>
      <c r="QXU137" s="394"/>
      <c r="QXV137" s="395"/>
      <c r="QXW137" s="389"/>
      <c r="QXX137" s="390"/>
      <c r="QXY137" s="391"/>
      <c r="QXZ137" s="392"/>
      <c r="QYA137" s="393"/>
      <c r="QYB137" s="394"/>
      <c r="QYC137" s="395"/>
      <c r="QYD137" s="389"/>
      <c r="QYE137" s="390"/>
      <c r="QYF137" s="391"/>
      <c r="QYG137" s="392"/>
      <c r="QYH137" s="393"/>
      <c r="QYI137" s="394"/>
      <c r="QYJ137" s="395"/>
      <c r="QYK137" s="389"/>
      <c r="QYL137" s="390"/>
      <c r="QYM137" s="391"/>
      <c r="QYN137" s="392"/>
      <c r="QYO137" s="393"/>
      <c r="QYP137" s="394"/>
      <c r="QYQ137" s="395"/>
      <c r="QYR137" s="389"/>
      <c r="QYS137" s="390"/>
      <c r="QYT137" s="391"/>
      <c r="QYU137" s="392"/>
      <c r="QYV137" s="393"/>
      <c r="QYW137" s="394"/>
      <c r="QYX137" s="395"/>
      <c r="QYY137" s="389"/>
      <c r="QYZ137" s="390"/>
      <c r="QZA137" s="391"/>
      <c r="QZB137" s="392"/>
      <c r="QZC137" s="393"/>
      <c r="QZD137" s="394"/>
      <c r="QZE137" s="395"/>
      <c r="QZF137" s="389"/>
      <c r="QZG137" s="390"/>
      <c r="QZH137" s="391"/>
      <c r="QZI137" s="392"/>
      <c r="QZJ137" s="393"/>
      <c r="QZK137" s="394"/>
      <c r="QZL137" s="395"/>
      <c r="QZM137" s="389"/>
      <c r="QZN137" s="390"/>
      <c r="QZO137" s="391"/>
      <c r="QZP137" s="392"/>
      <c r="QZQ137" s="393"/>
      <c r="QZR137" s="394"/>
      <c r="QZS137" s="395"/>
      <c r="QZT137" s="389"/>
      <c r="QZU137" s="390"/>
      <c r="QZV137" s="391"/>
      <c r="QZW137" s="392"/>
      <c r="QZX137" s="393"/>
      <c r="QZY137" s="394"/>
      <c r="QZZ137" s="395"/>
      <c r="RAA137" s="389"/>
      <c r="RAB137" s="390"/>
      <c r="RAC137" s="391"/>
      <c r="RAD137" s="392"/>
      <c r="RAE137" s="393"/>
      <c r="RAF137" s="394"/>
      <c r="RAG137" s="395"/>
      <c r="RAH137" s="389"/>
      <c r="RAI137" s="390"/>
      <c r="RAJ137" s="391"/>
      <c r="RAK137" s="392"/>
      <c r="RAL137" s="393"/>
      <c r="RAM137" s="394"/>
      <c r="RAN137" s="395"/>
      <c r="RAO137" s="389"/>
      <c r="RAP137" s="390"/>
      <c r="RAQ137" s="391"/>
      <c r="RAR137" s="392"/>
      <c r="RAS137" s="393"/>
      <c r="RAT137" s="394"/>
      <c r="RAU137" s="395"/>
      <c r="RAV137" s="389"/>
      <c r="RAW137" s="390"/>
      <c r="RAX137" s="391"/>
      <c r="RAY137" s="392"/>
      <c r="RAZ137" s="393"/>
      <c r="RBA137" s="394"/>
      <c r="RBB137" s="395"/>
      <c r="RBC137" s="389"/>
      <c r="RBD137" s="390"/>
      <c r="RBE137" s="391"/>
      <c r="RBF137" s="392"/>
      <c r="RBG137" s="393"/>
      <c r="RBH137" s="394"/>
      <c r="RBI137" s="395"/>
      <c r="RBJ137" s="389"/>
      <c r="RBK137" s="390"/>
      <c r="RBL137" s="391"/>
      <c r="RBM137" s="392"/>
      <c r="RBN137" s="393"/>
      <c r="RBO137" s="394"/>
      <c r="RBP137" s="395"/>
      <c r="RBQ137" s="389"/>
      <c r="RBR137" s="390"/>
      <c r="RBS137" s="391"/>
      <c r="RBT137" s="392"/>
      <c r="RBU137" s="393"/>
      <c r="RBV137" s="394"/>
      <c r="RBW137" s="395"/>
      <c r="RBX137" s="389"/>
      <c r="RBY137" s="390"/>
      <c r="RBZ137" s="391"/>
      <c r="RCA137" s="392"/>
      <c r="RCB137" s="393"/>
      <c r="RCC137" s="394"/>
      <c r="RCD137" s="395"/>
      <c r="RCE137" s="389"/>
      <c r="RCF137" s="390"/>
      <c r="RCG137" s="391"/>
      <c r="RCH137" s="392"/>
      <c r="RCI137" s="393"/>
      <c r="RCJ137" s="394"/>
      <c r="RCK137" s="395"/>
      <c r="RCL137" s="389"/>
      <c r="RCM137" s="390"/>
      <c r="RCN137" s="391"/>
      <c r="RCO137" s="392"/>
      <c r="RCP137" s="393"/>
      <c r="RCQ137" s="394"/>
      <c r="RCR137" s="395"/>
      <c r="RCS137" s="389"/>
      <c r="RCT137" s="390"/>
      <c r="RCU137" s="391"/>
      <c r="RCV137" s="392"/>
      <c r="RCW137" s="393"/>
      <c r="RCX137" s="394"/>
      <c r="RCY137" s="395"/>
      <c r="RCZ137" s="389"/>
      <c r="RDA137" s="390"/>
      <c r="RDB137" s="391"/>
      <c r="RDC137" s="392"/>
      <c r="RDD137" s="393"/>
      <c r="RDE137" s="394"/>
      <c r="RDF137" s="395"/>
      <c r="RDG137" s="389"/>
      <c r="RDH137" s="390"/>
      <c r="RDI137" s="391"/>
      <c r="RDJ137" s="392"/>
      <c r="RDK137" s="393"/>
      <c r="RDL137" s="394"/>
      <c r="RDM137" s="395"/>
      <c r="RDN137" s="389"/>
      <c r="RDO137" s="390"/>
      <c r="RDP137" s="391"/>
      <c r="RDQ137" s="392"/>
      <c r="RDR137" s="393"/>
      <c r="RDS137" s="394"/>
      <c r="RDT137" s="395"/>
      <c r="RDU137" s="389"/>
      <c r="RDV137" s="390"/>
      <c r="RDW137" s="391"/>
      <c r="RDX137" s="392"/>
      <c r="RDY137" s="393"/>
      <c r="RDZ137" s="394"/>
      <c r="REA137" s="395"/>
      <c r="REB137" s="389"/>
      <c r="REC137" s="390"/>
      <c r="RED137" s="391"/>
      <c r="REE137" s="392"/>
      <c r="REF137" s="393"/>
      <c r="REG137" s="394"/>
      <c r="REH137" s="395"/>
      <c r="REI137" s="389"/>
      <c r="REJ137" s="390"/>
      <c r="REK137" s="391"/>
      <c r="REL137" s="392"/>
      <c r="REM137" s="393"/>
      <c r="REN137" s="394"/>
      <c r="REO137" s="395"/>
      <c r="REP137" s="389"/>
      <c r="REQ137" s="390"/>
      <c r="RER137" s="391"/>
      <c r="RES137" s="392"/>
      <c r="RET137" s="393"/>
      <c r="REU137" s="394"/>
      <c r="REV137" s="395"/>
      <c r="REW137" s="389"/>
      <c r="REX137" s="390"/>
      <c r="REY137" s="391"/>
      <c r="REZ137" s="392"/>
      <c r="RFA137" s="393"/>
      <c r="RFB137" s="394"/>
      <c r="RFC137" s="395"/>
      <c r="RFD137" s="389"/>
      <c r="RFE137" s="390"/>
      <c r="RFF137" s="391"/>
      <c r="RFG137" s="392"/>
      <c r="RFH137" s="393"/>
      <c r="RFI137" s="394"/>
      <c r="RFJ137" s="395"/>
      <c r="RFK137" s="389"/>
      <c r="RFL137" s="390"/>
      <c r="RFM137" s="391"/>
      <c r="RFN137" s="392"/>
      <c r="RFO137" s="393"/>
      <c r="RFP137" s="394"/>
      <c r="RFQ137" s="395"/>
      <c r="RFR137" s="389"/>
      <c r="RFS137" s="390"/>
      <c r="RFT137" s="391"/>
      <c r="RFU137" s="392"/>
      <c r="RFV137" s="393"/>
      <c r="RFW137" s="394"/>
      <c r="RFX137" s="395"/>
      <c r="RFY137" s="389"/>
      <c r="RFZ137" s="390"/>
      <c r="RGA137" s="391"/>
      <c r="RGB137" s="392"/>
      <c r="RGC137" s="393"/>
      <c r="RGD137" s="394"/>
      <c r="RGE137" s="395"/>
      <c r="RGF137" s="389"/>
      <c r="RGG137" s="390"/>
      <c r="RGH137" s="391"/>
      <c r="RGI137" s="392"/>
      <c r="RGJ137" s="393"/>
      <c r="RGK137" s="394"/>
      <c r="RGL137" s="395"/>
      <c r="RGM137" s="389"/>
      <c r="RGN137" s="390"/>
      <c r="RGO137" s="391"/>
      <c r="RGP137" s="392"/>
      <c r="RGQ137" s="393"/>
      <c r="RGR137" s="394"/>
      <c r="RGS137" s="395"/>
      <c r="RGT137" s="389"/>
      <c r="RGU137" s="390"/>
      <c r="RGV137" s="391"/>
      <c r="RGW137" s="392"/>
      <c r="RGX137" s="393"/>
      <c r="RGY137" s="394"/>
      <c r="RGZ137" s="395"/>
      <c r="RHA137" s="389"/>
      <c r="RHB137" s="390"/>
      <c r="RHC137" s="391"/>
      <c r="RHD137" s="392"/>
      <c r="RHE137" s="393"/>
      <c r="RHF137" s="394"/>
      <c r="RHG137" s="395"/>
      <c r="RHH137" s="389"/>
      <c r="RHI137" s="390"/>
      <c r="RHJ137" s="391"/>
      <c r="RHK137" s="392"/>
      <c r="RHL137" s="393"/>
      <c r="RHM137" s="394"/>
      <c r="RHN137" s="395"/>
      <c r="RHO137" s="389"/>
      <c r="RHP137" s="390"/>
      <c r="RHQ137" s="391"/>
      <c r="RHR137" s="392"/>
      <c r="RHS137" s="393"/>
      <c r="RHT137" s="394"/>
      <c r="RHU137" s="395"/>
      <c r="RHV137" s="389"/>
      <c r="RHW137" s="390"/>
      <c r="RHX137" s="391"/>
      <c r="RHY137" s="392"/>
      <c r="RHZ137" s="393"/>
      <c r="RIA137" s="394"/>
      <c r="RIB137" s="395"/>
      <c r="RIC137" s="389"/>
      <c r="RID137" s="390"/>
      <c r="RIE137" s="391"/>
      <c r="RIF137" s="392"/>
      <c r="RIG137" s="393"/>
      <c r="RIH137" s="394"/>
      <c r="RII137" s="395"/>
      <c r="RIJ137" s="389"/>
      <c r="RIK137" s="390"/>
      <c r="RIL137" s="391"/>
      <c r="RIM137" s="392"/>
      <c r="RIN137" s="393"/>
      <c r="RIO137" s="394"/>
      <c r="RIP137" s="395"/>
      <c r="RIQ137" s="389"/>
      <c r="RIR137" s="390"/>
      <c r="RIS137" s="391"/>
      <c r="RIT137" s="392"/>
      <c r="RIU137" s="393"/>
      <c r="RIV137" s="394"/>
      <c r="RIW137" s="395"/>
      <c r="RIX137" s="389"/>
      <c r="RIY137" s="390"/>
      <c r="RIZ137" s="391"/>
      <c r="RJA137" s="392"/>
      <c r="RJB137" s="393"/>
      <c r="RJC137" s="394"/>
      <c r="RJD137" s="395"/>
      <c r="RJE137" s="389"/>
      <c r="RJF137" s="390"/>
      <c r="RJG137" s="391"/>
      <c r="RJH137" s="392"/>
      <c r="RJI137" s="393"/>
      <c r="RJJ137" s="394"/>
      <c r="RJK137" s="395"/>
      <c r="RJL137" s="389"/>
      <c r="RJM137" s="390"/>
      <c r="RJN137" s="391"/>
      <c r="RJO137" s="392"/>
      <c r="RJP137" s="393"/>
      <c r="RJQ137" s="394"/>
      <c r="RJR137" s="395"/>
      <c r="RJS137" s="389"/>
      <c r="RJT137" s="390"/>
      <c r="RJU137" s="391"/>
      <c r="RJV137" s="392"/>
      <c r="RJW137" s="393"/>
      <c r="RJX137" s="394"/>
      <c r="RJY137" s="395"/>
      <c r="RJZ137" s="389"/>
      <c r="RKA137" s="390"/>
      <c r="RKB137" s="391"/>
      <c r="RKC137" s="392"/>
      <c r="RKD137" s="393"/>
      <c r="RKE137" s="394"/>
      <c r="RKF137" s="395"/>
      <c r="RKG137" s="389"/>
      <c r="RKH137" s="390"/>
      <c r="RKI137" s="391"/>
      <c r="RKJ137" s="392"/>
      <c r="RKK137" s="393"/>
      <c r="RKL137" s="394"/>
      <c r="RKM137" s="395"/>
      <c r="RKN137" s="389"/>
      <c r="RKO137" s="390"/>
      <c r="RKP137" s="391"/>
      <c r="RKQ137" s="392"/>
      <c r="RKR137" s="393"/>
      <c r="RKS137" s="394"/>
      <c r="RKT137" s="395"/>
      <c r="RKU137" s="389"/>
      <c r="RKV137" s="390"/>
      <c r="RKW137" s="391"/>
      <c r="RKX137" s="392"/>
      <c r="RKY137" s="393"/>
      <c r="RKZ137" s="394"/>
      <c r="RLA137" s="395"/>
      <c r="RLB137" s="389"/>
      <c r="RLC137" s="390"/>
      <c r="RLD137" s="391"/>
      <c r="RLE137" s="392"/>
      <c r="RLF137" s="393"/>
      <c r="RLG137" s="394"/>
      <c r="RLH137" s="395"/>
      <c r="RLI137" s="389"/>
      <c r="RLJ137" s="390"/>
      <c r="RLK137" s="391"/>
      <c r="RLL137" s="392"/>
      <c r="RLM137" s="393"/>
      <c r="RLN137" s="394"/>
      <c r="RLO137" s="395"/>
      <c r="RLP137" s="389"/>
      <c r="RLQ137" s="390"/>
      <c r="RLR137" s="391"/>
      <c r="RLS137" s="392"/>
      <c r="RLT137" s="393"/>
      <c r="RLU137" s="394"/>
      <c r="RLV137" s="395"/>
      <c r="RLW137" s="389"/>
      <c r="RLX137" s="390"/>
      <c r="RLY137" s="391"/>
      <c r="RLZ137" s="392"/>
      <c r="RMA137" s="393"/>
      <c r="RMB137" s="394"/>
      <c r="RMC137" s="395"/>
      <c r="RMD137" s="389"/>
      <c r="RME137" s="390"/>
      <c r="RMF137" s="391"/>
      <c r="RMG137" s="392"/>
      <c r="RMH137" s="393"/>
      <c r="RMI137" s="394"/>
      <c r="RMJ137" s="395"/>
      <c r="RMK137" s="389"/>
      <c r="RML137" s="390"/>
      <c r="RMM137" s="391"/>
      <c r="RMN137" s="392"/>
      <c r="RMO137" s="393"/>
      <c r="RMP137" s="394"/>
      <c r="RMQ137" s="395"/>
      <c r="RMR137" s="389"/>
      <c r="RMS137" s="390"/>
      <c r="RMT137" s="391"/>
      <c r="RMU137" s="392"/>
      <c r="RMV137" s="393"/>
      <c r="RMW137" s="394"/>
      <c r="RMX137" s="395"/>
      <c r="RMY137" s="389"/>
      <c r="RMZ137" s="390"/>
      <c r="RNA137" s="391"/>
      <c r="RNB137" s="392"/>
      <c r="RNC137" s="393"/>
      <c r="RND137" s="394"/>
      <c r="RNE137" s="395"/>
      <c r="RNF137" s="389"/>
      <c r="RNG137" s="390"/>
      <c r="RNH137" s="391"/>
      <c r="RNI137" s="392"/>
      <c r="RNJ137" s="393"/>
      <c r="RNK137" s="394"/>
      <c r="RNL137" s="395"/>
      <c r="RNM137" s="389"/>
      <c r="RNN137" s="390"/>
      <c r="RNO137" s="391"/>
      <c r="RNP137" s="392"/>
      <c r="RNQ137" s="393"/>
      <c r="RNR137" s="394"/>
      <c r="RNS137" s="395"/>
      <c r="RNT137" s="389"/>
      <c r="RNU137" s="390"/>
      <c r="RNV137" s="391"/>
      <c r="RNW137" s="392"/>
      <c r="RNX137" s="393"/>
      <c r="RNY137" s="394"/>
      <c r="RNZ137" s="395"/>
      <c r="ROA137" s="389"/>
      <c r="ROB137" s="390"/>
      <c r="ROC137" s="391"/>
      <c r="ROD137" s="392"/>
      <c r="ROE137" s="393"/>
      <c r="ROF137" s="394"/>
      <c r="ROG137" s="395"/>
      <c r="ROH137" s="389"/>
      <c r="ROI137" s="390"/>
      <c r="ROJ137" s="391"/>
      <c r="ROK137" s="392"/>
      <c r="ROL137" s="393"/>
      <c r="ROM137" s="394"/>
      <c r="RON137" s="395"/>
      <c r="ROO137" s="389"/>
      <c r="ROP137" s="390"/>
      <c r="ROQ137" s="391"/>
      <c r="ROR137" s="392"/>
      <c r="ROS137" s="393"/>
      <c r="ROT137" s="394"/>
      <c r="ROU137" s="395"/>
      <c r="ROV137" s="389"/>
      <c r="ROW137" s="390"/>
      <c r="ROX137" s="391"/>
      <c r="ROY137" s="392"/>
      <c r="ROZ137" s="393"/>
      <c r="RPA137" s="394"/>
      <c r="RPB137" s="395"/>
      <c r="RPC137" s="389"/>
      <c r="RPD137" s="390"/>
      <c r="RPE137" s="391"/>
      <c r="RPF137" s="392"/>
      <c r="RPG137" s="393"/>
      <c r="RPH137" s="394"/>
      <c r="RPI137" s="395"/>
      <c r="RPJ137" s="389"/>
      <c r="RPK137" s="390"/>
      <c r="RPL137" s="391"/>
      <c r="RPM137" s="392"/>
      <c r="RPN137" s="393"/>
      <c r="RPO137" s="394"/>
      <c r="RPP137" s="395"/>
      <c r="RPQ137" s="389"/>
      <c r="RPR137" s="390"/>
      <c r="RPS137" s="391"/>
      <c r="RPT137" s="392"/>
      <c r="RPU137" s="393"/>
      <c r="RPV137" s="394"/>
      <c r="RPW137" s="395"/>
      <c r="RPX137" s="389"/>
      <c r="RPY137" s="390"/>
      <c r="RPZ137" s="391"/>
      <c r="RQA137" s="392"/>
      <c r="RQB137" s="393"/>
      <c r="RQC137" s="394"/>
      <c r="RQD137" s="395"/>
      <c r="RQE137" s="389"/>
      <c r="RQF137" s="390"/>
      <c r="RQG137" s="391"/>
      <c r="RQH137" s="392"/>
      <c r="RQI137" s="393"/>
      <c r="RQJ137" s="394"/>
      <c r="RQK137" s="395"/>
      <c r="RQL137" s="389"/>
      <c r="RQM137" s="390"/>
      <c r="RQN137" s="391"/>
      <c r="RQO137" s="392"/>
      <c r="RQP137" s="393"/>
      <c r="RQQ137" s="394"/>
      <c r="RQR137" s="395"/>
      <c r="RQS137" s="389"/>
      <c r="RQT137" s="390"/>
      <c r="RQU137" s="391"/>
      <c r="RQV137" s="392"/>
      <c r="RQW137" s="393"/>
      <c r="RQX137" s="394"/>
      <c r="RQY137" s="395"/>
      <c r="RQZ137" s="389"/>
      <c r="RRA137" s="390"/>
      <c r="RRB137" s="391"/>
      <c r="RRC137" s="392"/>
      <c r="RRD137" s="393"/>
      <c r="RRE137" s="394"/>
      <c r="RRF137" s="395"/>
      <c r="RRG137" s="389"/>
      <c r="RRH137" s="390"/>
      <c r="RRI137" s="391"/>
      <c r="RRJ137" s="392"/>
      <c r="RRK137" s="393"/>
      <c r="RRL137" s="394"/>
      <c r="RRM137" s="395"/>
      <c r="RRN137" s="389"/>
      <c r="RRO137" s="390"/>
      <c r="RRP137" s="391"/>
      <c r="RRQ137" s="392"/>
      <c r="RRR137" s="393"/>
      <c r="RRS137" s="394"/>
      <c r="RRT137" s="395"/>
      <c r="RRU137" s="389"/>
      <c r="RRV137" s="390"/>
      <c r="RRW137" s="391"/>
      <c r="RRX137" s="392"/>
      <c r="RRY137" s="393"/>
      <c r="RRZ137" s="394"/>
      <c r="RSA137" s="395"/>
      <c r="RSB137" s="389"/>
      <c r="RSC137" s="390"/>
      <c r="RSD137" s="391"/>
      <c r="RSE137" s="392"/>
      <c r="RSF137" s="393"/>
      <c r="RSG137" s="394"/>
      <c r="RSH137" s="395"/>
      <c r="RSI137" s="389"/>
      <c r="RSJ137" s="390"/>
      <c r="RSK137" s="391"/>
      <c r="RSL137" s="392"/>
      <c r="RSM137" s="393"/>
      <c r="RSN137" s="394"/>
      <c r="RSO137" s="395"/>
      <c r="RSP137" s="389"/>
      <c r="RSQ137" s="390"/>
      <c r="RSR137" s="391"/>
      <c r="RSS137" s="392"/>
      <c r="RST137" s="393"/>
      <c r="RSU137" s="394"/>
      <c r="RSV137" s="395"/>
      <c r="RSW137" s="389"/>
      <c r="RSX137" s="390"/>
      <c r="RSY137" s="391"/>
      <c r="RSZ137" s="392"/>
      <c r="RTA137" s="393"/>
      <c r="RTB137" s="394"/>
      <c r="RTC137" s="395"/>
      <c r="RTD137" s="389"/>
      <c r="RTE137" s="390"/>
      <c r="RTF137" s="391"/>
      <c r="RTG137" s="392"/>
      <c r="RTH137" s="393"/>
      <c r="RTI137" s="394"/>
      <c r="RTJ137" s="395"/>
      <c r="RTK137" s="389"/>
      <c r="RTL137" s="390"/>
      <c r="RTM137" s="391"/>
      <c r="RTN137" s="392"/>
      <c r="RTO137" s="393"/>
      <c r="RTP137" s="394"/>
      <c r="RTQ137" s="395"/>
      <c r="RTR137" s="389"/>
      <c r="RTS137" s="390"/>
      <c r="RTT137" s="391"/>
      <c r="RTU137" s="392"/>
      <c r="RTV137" s="393"/>
      <c r="RTW137" s="394"/>
      <c r="RTX137" s="395"/>
      <c r="RTY137" s="389"/>
      <c r="RTZ137" s="390"/>
      <c r="RUA137" s="391"/>
      <c r="RUB137" s="392"/>
      <c r="RUC137" s="393"/>
      <c r="RUD137" s="394"/>
      <c r="RUE137" s="395"/>
      <c r="RUF137" s="389"/>
      <c r="RUG137" s="390"/>
      <c r="RUH137" s="391"/>
      <c r="RUI137" s="392"/>
      <c r="RUJ137" s="393"/>
      <c r="RUK137" s="394"/>
      <c r="RUL137" s="395"/>
      <c r="RUM137" s="389"/>
      <c r="RUN137" s="390"/>
      <c r="RUO137" s="391"/>
      <c r="RUP137" s="392"/>
      <c r="RUQ137" s="393"/>
      <c r="RUR137" s="394"/>
      <c r="RUS137" s="395"/>
      <c r="RUT137" s="389"/>
      <c r="RUU137" s="390"/>
      <c r="RUV137" s="391"/>
      <c r="RUW137" s="392"/>
      <c r="RUX137" s="393"/>
      <c r="RUY137" s="394"/>
      <c r="RUZ137" s="395"/>
      <c r="RVA137" s="389"/>
      <c r="RVB137" s="390"/>
      <c r="RVC137" s="391"/>
      <c r="RVD137" s="392"/>
      <c r="RVE137" s="393"/>
      <c r="RVF137" s="394"/>
      <c r="RVG137" s="395"/>
      <c r="RVH137" s="389"/>
      <c r="RVI137" s="390"/>
      <c r="RVJ137" s="391"/>
      <c r="RVK137" s="392"/>
      <c r="RVL137" s="393"/>
      <c r="RVM137" s="394"/>
      <c r="RVN137" s="395"/>
      <c r="RVO137" s="389"/>
      <c r="RVP137" s="390"/>
      <c r="RVQ137" s="391"/>
      <c r="RVR137" s="392"/>
      <c r="RVS137" s="393"/>
      <c r="RVT137" s="394"/>
      <c r="RVU137" s="395"/>
      <c r="RVV137" s="389"/>
      <c r="RVW137" s="390"/>
      <c r="RVX137" s="391"/>
      <c r="RVY137" s="392"/>
      <c r="RVZ137" s="393"/>
      <c r="RWA137" s="394"/>
      <c r="RWB137" s="395"/>
      <c r="RWC137" s="389"/>
      <c r="RWD137" s="390"/>
      <c r="RWE137" s="391"/>
      <c r="RWF137" s="392"/>
      <c r="RWG137" s="393"/>
      <c r="RWH137" s="394"/>
      <c r="RWI137" s="395"/>
      <c r="RWJ137" s="389"/>
      <c r="RWK137" s="390"/>
      <c r="RWL137" s="391"/>
      <c r="RWM137" s="392"/>
      <c r="RWN137" s="393"/>
      <c r="RWO137" s="394"/>
      <c r="RWP137" s="395"/>
      <c r="RWQ137" s="389"/>
      <c r="RWR137" s="390"/>
      <c r="RWS137" s="391"/>
      <c r="RWT137" s="392"/>
      <c r="RWU137" s="393"/>
      <c r="RWV137" s="394"/>
      <c r="RWW137" s="395"/>
      <c r="RWX137" s="389"/>
      <c r="RWY137" s="390"/>
      <c r="RWZ137" s="391"/>
      <c r="RXA137" s="392"/>
      <c r="RXB137" s="393"/>
      <c r="RXC137" s="394"/>
      <c r="RXD137" s="395"/>
      <c r="RXE137" s="389"/>
      <c r="RXF137" s="390"/>
      <c r="RXG137" s="391"/>
      <c r="RXH137" s="392"/>
      <c r="RXI137" s="393"/>
      <c r="RXJ137" s="394"/>
      <c r="RXK137" s="395"/>
      <c r="RXL137" s="389"/>
      <c r="RXM137" s="390"/>
      <c r="RXN137" s="391"/>
      <c r="RXO137" s="392"/>
      <c r="RXP137" s="393"/>
      <c r="RXQ137" s="394"/>
      <c r="RXR137" s="395"/>
      <c r="RXS137" s="389"/>
      <c r="RXT137" s="390"/>
      <c r="RXU137" s="391"/>
      <c r="RXV137" s="392"/>
      <c r="RXW137" s="393"/>
      <c r="RXX137" s="394"/>
      <c r="RXY137" s="395"/>
      <c r="RXZ137" s="389"/>
      <c r="RYA137" s="390"/>
      <c r="RYB137" s="391"/>
      <c r="RYC137" s="392"/>
      <c r="RYD137" s="393"/>
      <c r="RYE137" s="394"/>
      <c r="RYF137" s="395"/>
      <c r="RYG137" s="389"/>
      <c r="RYH137" s="390"/>
      <c r="RYI137" s="391"/>
      <c r="RYJ137" s="392"/>
      <c r="RYK137" s="393"/>
      <c r="RYL137" s="394"/>
      <c r="RYM137" s="395"/>
      <c r="RYN137" s="389"/>
      <c r="RYO137" s="390"/>
      <c r="RYP137" s="391"/>
      <c r="RYQ137" s="392"/>
      <c r="RYR137" s="393"/>
      <c r="RYS137" s="394"/>
      <c r="RYT137" s="395"/>
      <c r="RYU137" s="389"/>
      <c r="RYV137" s="390"/>
      <c r="RYW137" s="391"/>
      <c r="RYX137" s="392"/>
      <c r="RYY137" s="393"/>
      <c r="RYZ137" s="394"/>
      <c r="RZA137" s="395"/>
      <c r="RZB137" s="389"/>
      <c r="RZC137" s="390"/>
      <c r="RZD137" s="391"/>
      <c r="RZE137" s="392"/>
      <c r="RZF137" s="393"/>
      <c r="RZG137" s="394"/>
      <c r="RZH137" s="395"/>
      <c r="RZI137" s="389"/>
      <c r="RZJ137" s="390"/>
      <c r="RZK137" s="391"/>
      <c r="RZL137" s="392"/>
      <c r="RZM137" s="393"/>
      <c r="RZN137" s="394"/>
      <c r="RZO137" s="395"/>
      <c r="RZP137" s="389"/>
      <c r="RZQ137" s="390"/>
      <c r="RZR137" s="391"/>
      <c r="RZS137" s="392"/>
      <c r="RZT137" s="393"/>
      <c r="RZU137" s="394"/>
      <c r="RZV137" s="395"/>
      <c r="RZW137" s="389"/>
      <c r="RZX137" s="390"/>
      <c r="RZY137" s="391"/>
      <c r="RZZ137" s="392"/>
      <c r="SAA137" s="393"/>
      <c r="SAB137" s="394"/>
      <c r="SAC137" s="395"/>
      <c r="SAD137" s="389"/>
      <c r="SAE137" s="390"/>
      <c r="SAF137" s="391"/>
      <c r="SAG137" s="392"/>
      <c r="SAH137" s="393"/>
      <c r="SAI137" s="394"/>
      <c r="SAJ137" s="395"/>
      <c r="SAK137" s="389"/>
      <c r="SAL137" s="390"/>
      <c r="SAM137" s="391"/>
      <c r="SAN137" s="392"/>
      <c r="SAO137" s="393"/>
      <c r="SAP137" s="394"/>
      <c r="SAQ137" s="395"/>
      <c r="SAR137" s="389"/>
      <c r="SAS137" s="390"/>
      <c r="SAT137" s="391"/>
      <c r="SAU137" s="392"/>
      <c r="SAV137" s="393"/>
      <c r="SAW137" s="394"/>
      <c r="SAX137" s="395"/>
      <c r="SAY137" s="389"/>
      <c r="SAZ137" s="390"/>
      <c r="SBA137" s="391"/>
      <c r="SBB137" s="392"/>
      <c r="SBC137" s="393"/>
      <c r="SBD137" s="394"/>
      <c r="SBE137" s="395"/>
      <c r="SBF137" s="389"/>
      <c r="SBG137" s="390"/>
      <c r="SBH137" s="391"/>
      <c r="SBI137" s="392"/>
      <c r="SBJ137" s="393"/>
      <c r="SBK137" s="394"/>
      <c r="SBL137" s="395"/>
      <c r="SBM137" s="389"/>
      <c r="SBN137" s="390"/>
      <c r="SBO137" s="391"/>
      <c r="SBP137" s="392"/>
      <c r="SBQ137" s="393"/>
      <c r="SBR137" s="394"/>
      <c r="SBS137" s="395"/>
      <c r="SBT137" s="389"/>
      <c r="SBU137" s="390"/>
      <c r="SBV137" s="391"/>
      <c r="SBW137" s="392"/>
      <c r="SBX137" s="393"/>
      <c r="SBY137" s="394"/>
      <c r="SBZ137" s="395"/>
      <c r="SCA137" s="389"/>
      <c r="SCB137" s="390"/>
      <c r="SCC137" s="391"/>
      <c r="SCD137" s="392"/>
      <c r="SCE137" s="393"/>
      <c r="SCF137" s="394"/>
      <c r="SCG137" s="395"/>
      <c r="SCH137" s="389"/>
      <c r="SCI137" s="390"/>
      <c r="SCJ137" s="391"/>
      <c r="SCK137" s="392"/>
      <c r="SCL137" s="393"/>
      <c r="SCM137" s="394"/>
      <c r="SCN137" s="395"/>
      <c r="SCO137" s="389"/>
      <c r="SCP137" s="390"/>
      <c r="SCQ137" s="391"/>
      <c r="SCR137" s="392"/>
      <c r="SCS137" s="393"/>
      <c r="SCT137" s="394"/>
      <c r="SCU137" s="395"/>
      <c r="SCV137" s="389"/>
      <c r="SCW137" s="390"/>
      <c r="SCX137" s="391"/>
      <c r="SCY137" s="392"/>
      <c r="SCZ137" s="393"/>
      <c r="SDA137" s="394"/>
      <c r="SDB137" s="395"/>
      <c r="SDC137" s="389"/>
      <c r="SDD137" s="390"/>
      <c r="SDE137" s="391"/>
      <c r="SDF137" s="392"/>
      <c r="SDG137" s="393"/>
      <c r="SDH137" s="394"/>
      <c r="SDI137" s="395"/>
      <c r="SDJ137" s="389"/>
      <c r="SDK137" s="390"/>
      <c r="SDL137" s="391"/>
      <c r="SDM137" s="392"/>
      <c r="SDN137" s="393"/>
      <c r="SDO137" s="394"/>
      <c r="SDP137" s="395"/>
      <c r="SDQ137" s="389"/>
      <c r="SDR137" s="390"/>
      <c r="SDS137" s="391"/>
      <c r="SDT137" s="392"/>
      <c r="SDU137" s="393"/>
      <c r="SDV137" s="394"/>
      <c r="SDW137" s="395"/>
      <c r="SDX137" s="389"/>
      <c r="SDY137" s="390"/>
      <c r="SDZ137" s="391"/>
      <c r="SEA137" s="392"/>
      <c r="SEB137" s="393"/>
      <c r="SEC137" s="394"/>
      <c r="SED137" s="395"/>
      <c r="SEE137" s="389"/>
      <c r="SEF137" s="390"/>
      <c r="SEG137" s="391"/>
      <c r="SEH137" s="392"/>
      <c r="SEI137" s="393"/>
      <c r="SEJ137" s="394"/>
      <c r="SEK137" s="395"/>
      <c r="SEL137" s="389"/>
      <c r="SEM137" s="390"/>
      <c r="SEN137" s="391"/>
      <c r="SEO137" s="392"/>
      <c r="SEP137" s="393"/>
      <c r="SEQ137" s="394"/>
      <c r="SER137" s="395"/>
      <c r="SES137" s="389"/>
      <c r="SET137" s="390"/>
      <c r="SEU137" s="391"/>
      <c r="SEV137" s="392"/>
      <c r="SEW137" s="393"/>
      <c r="SEX137" s="394"/>
      <c r="SEY137" s="395"/>
      <c r="SEZ137" s="389"/>
      <c r="SFA137" s="390"/>
      <c r="SFB137" s="391"/>
      <c r="SFC137" s="392"/>
      <c r="SFD137" s="393"/>
      <c r="SFE137" s="394"/>
      <c r="SFF137" s="395"/>
      <c r="SFG137" s="389"/>
      <c r="SFH137" s="390"/>
      <c r="SFI137" s="391"/>
      <c r="SFJ137" s="392"/>
      <c r="SFK137" s="393"/>
      <c r="SFL137" s="394"/>
      <c r="SFM137" s="395"/>
      <c r="SFN137" s="389"/>
      <c r="SFO137" s="390"/>
      <c r="SFP137" s="391"/>
      <c r="SFQ137" s="392"/>
      <c r="SFR137" s="393"/>
      <c r="SFS137" s="394"/>
      <c r="SFT137" s="395"/>
      <c r="SFU137" s="389"/>
      <c r="SFV137" s="390"/>
      <c r="SFW137" s="391"/>
      <c r="SFX137" s="392"/>
      <c r="SFY137" s="393"/>
      <c r="SFZ137" s="394"/>
      <c r="SGA137" s="395"/>
      <c r="SGB137" s="389"/>
      <c r="SGC137" s="390"/>
      <c r="SGD137" s="391"/>
      <c r="SGE137" s="392"/>
      <c r="SGF137" s="393"/>
      <c r="SGG137" s="394"/>
      <c r="SGH137" s="395"/>
      <c r="SGI137" s="389"/>
      <c r="SGJ137" s="390"/>
      <c r="SGK137" s="391"/>
      <c r="SGL137" s="392"/>
      <c r="SGM137" s="393"/>
      <c r="SGN137" s="394"/>
      <c r="SGO137" s="395"/>
      <c r="SGP137" s="389"/>
      <c r="SGQ137" s="390"/>
      <c r="SGR137" s="391"/>
      <c r="SGS137" s="392"/>
      <c r="SGT137" s="393"/>
      <c r="SGU137" s="394"/>
      <c r="SGV137" s="395"/>
      <c r="SGW137" s="389"/>
      <c r="SGX137" s="390"/>
      <c r="SGY137" s="391"/>
      <c r="SGZ137" s="392"/>
      <c r="SHA137" s="393"/>
      <c r="SHB137" s="394"/>
      <c r="SHC137" s="395"/>
      <c r="SHD137" s="389"/>
      <c r="SHE137" s="390"/>
      <c r="SHF137" s="391"/>
      <c r="SHG137" s="392"/>
      <c r="SHH137" s="393"/>
      <c r="SHI137" s="394"/>
      <c r="SHJ137" s="395"/>
      <c r="SHK137" s="389"/>
      <c r="SHL137" s="390"/>
      <c r="SHM137" s="391"/>
      <c r="SHN137" s="392"/>
      <c r="SHO137" s="393"/>
      <c r="SHP137" s="394"/>
      <c r="SHQ137" s="395"/>
      <c r="SHR137" s="389"/>
      <c r="SHS137" s="390"/>
      <c r="SHT137" s="391"/>
      <c r="SHU137" s="392"/>
      <c r="SHV137" s="393"/>
      <c r="SHW137" s="394"/>
      <c r="SHX137" s="395"/>
      <c r="SHY137" s="389"/>
      <c r="SHZ137" s="390"/>
      <c r="SIA137" s="391"/>
      <c r="SIB137" s="392"/>
      <c r="SIC137" s="393"/>
      <c r="SID137" s="394"/>
      <c r="SIE137" s="395"/>
      <c r="SIF137" s="389"/>
      <c r="SIG137" s="390"/>
      <c r="SIH137" s="391"/>
      <c r="SII137" s="392"/>
      <c r="SIJ137" s="393"/>
      <c r="SIK137" s="394"/>
      <c r="SIL137" s="395"/>
      <c r="SIM137" s="389"/>
      <c r="SIN137" s="390"/>
      <c r="SIO137" s="391"/>
      <c r="SIP137" s="392"/>
      <c r="SIQ137" s="393"/>
      <c r="SIR137" s="394"/>
      <c r="SIS137" s="395"/>
      <c r="SIT137" s="389"/>
      <c r="SIU137" s="390"/>
      <c r="SIV137" s="391"/>
      <c r="SIW137" s="392"/>
      <c r="SIX137" s="393"/>
      <c r="SIY137" s="394"/>
      <c r="SIZ137" s="395"/>
      <c r="SJA137" s="389"/>
      <c r="SJB137" s="390"/>
      <c r="SJC137" s="391"/>
      <c r="SJD137" s="392"/>
      <c r="SJE137" s="393"/>
      <c r="SJF137" s="394"/>
      <c r="SJG137" s="395"/>
      <c r="SJH137" s="389"/>
      <c r="SJI137" s="390"/>
      <c r="SJJ137" s="391"/>
      <c r="SJK137" s="392"/>
      <c r="SJL137" s="393"/>
      <c r="SJM137" s="394"/>
      <c r="SJN137" s="395"/>
      <c r="SJO137" s="389"/>
      <c r="SJP137" s="390"/>
      <c r="SJQ137" s="391"/>
      <c r="SJR137" s="392"/>
      <c r="SJS137" s="393"/>
      <c r="SJT137" s="394"/>
      <c r="SJU137" s="395"/>
      <c r="SJV137" s="389"/>
      <c r="SJW137" s="390"/>
      <c r="SJX137" s="391"/>
      <c r="SJY137" s="392"/>
      <c r="SJZ137" s="393"/>
      <c r="SKA137" s="394"/>
      <c r="SKB137" s="395"/>
      <c r="SKC137" s="389"/>
      <c r="SKD137" s="390"/>
      <c r="SKE137" s="391"/>
      <c r="SKF137" s="392"/>
      <c r="SKG137" s="393"/>
      <c r="SKH137" s="394"/>
      <c r="SKI137" s="395"/>
      <c r="SKJ137" s="389"/>
      <c r="SKK137" s="390"/>
      <c r="SKL137" s="391"/>
      <c r="SKM137" s="392"/>
      <c r="SKN137" s="393"/>
      <c r="SKO137" s="394"/>
      <c r="SKP137" s="395"/>
      <c r="SKQ137" s="389"/>
      <c r="SKR137" s="390"/>
      <c r="SKS137" s="391"/>
      <c r="SKT137" s="392"/>
      <c r="SKU137" s="393"/>
      <c r="SKV137" s="394"/>
      <c r="SKW137" s="395"/>
      <c r="SKX137" s="389"/>
      <c r="SKY137" s="390"/>
      <c r="SKZ137" s="391"/>
      <c r="SLA137" s="392"/>
      <c r="SLB137" s="393"/>
      <c r="SLC137" s="394"/>
      <c r="SLD137" s="395"/>
      <c r="SLE137" s="389"/>
      <c r="SLF137" s="390"/>
      <c r="SLG137" s="391"/>
      <c r="SLH137" s="392"/>
      <c r="SLI137" s="393"/>
      <c r="SLJ137" s="394"/>
      <c r="SLK137" s="395"/>
      <c r="SLL137" s="389"/>
      <c r="SLM137" s="390"/>
      <c r="SLN137" s="391"/>
      <c r="SLO137" s="392"/>
      <c r="SLP137" s="393"/>
      <c r="SLQ137" s="394"/>
      <c r="SLR137" s="395"/>
      <c r="SLS137" s="389"/>
      <c r="SLT137" s="390"/>
      <c r="SLU137" s="391"/>
      <c r="SLV137" s="392"/>
      <c r="SLW137" s="393"/>
      <c r="SLX137" s="394"/>
      <c r="SLY137" s="395"/>
      <c r="SLZ137" s="389"/>
      <c r="SMA137" s="390"/>
      <c r="SMB137" s="391"/>
      <c r="SMC137" s="392"/>
      <c r="SMD137" s="393"/>
      <c r="SME137" s="394"/>
      <c r="SMF137" s="395"/>
      <c r="SMG137" s="389"/>
      <c r="SMH137" s="390"/>
      <c r="SMI137" s="391"/>
      <c r="SMJ137" s="392"/>
      <c r="SMK137" s="393"/>
      <c r="SML137" s="394"/>
      <c r="SMM137" s="395"/>
      <c r="SMN137" s="389"/>
      <c r="SMO137" s="390"/>
      <c r="SMP137" s="391"/>
      <c r="SMQ137" s="392"/>
      <c r="SMR137" s="393"/>
      <c r="SMS137" s="394"/>
      <c r="SMT137" s="395"/>
      <c r="SMU137" s="389"/>
      <c r="SMV137" s="390"/>
      <c r="SMW137" s="391"/>
      <c r="SMX137" s="392"/>
      <c r="SMY137" s="393"/>
      <c r="SMZ137" s="394"/>
      <c r="SNA137" s="395"/>
      <c r="SNB137" s="389"/>
      <c r="SNC137" s="390"/>
      <c r="SND137" s="391"/>
      <c r="SNE137" s="392"/>
      <c r="SNF137" s="393"/>
      <c r="SNG137" s="394"/>
      <c r="SNH137" s="395"/>
      <c r="SNI137" s="389"/>
      <c r="SNJ137" s="390"/>
      <c r="SNK137" s="391"/>
      <c r="SNL137" s="392"/>
      <c r="SNM137" s="393"/>
      <c r="SNN137" s="394"/>
      <c r="SNO137" s="395"/>
      <c r="SNP137" s="389"/>
      <c r="SNQ137" s="390"/>
      <c r="SNR137" s="391"/>
      <c r="SNS137" s="392"/>
      <c r="SNT137" s="393"/>
      <c r="SNU137" s="394"/>
      <c r="SNV137" s="395"/>
      <c r="SNW137" s="389"/>
      <c r="SNX137" s="390"/>
      <c r="SNY137" s="391"/>
      <c r="SNZ137" s="392"/>
      <c r="SOA137" s="393"/>
      <c r="SOB137" s="394"/>
      <c r="SOC137" s="395"/>
      <c r="SOD137" s="389"/>
      <c r="SOE137" s="390"/>
      <c r="SOF137" s="391"/>
      <c r="SOG137" s="392"/>
      <c r="SOH137" s="393"/>
      <c r="SOI137" s="394"/>
      <c r="SOJ137" s="395"/>
      <c r="SOK137" s="389"/>
      <c r="SOL137" s="390"/>
      <c r="SOM137" s="391"/>
      <c r="SON137" s="392"/>
      <c r="SOO137" s="393"/>
      <c r="SOP137" s="394"/>
      <c r="SOQ137" s="395"/>
      <c r="SOR137" s="389"/>
      <c r="SOS137" s="390"/>
      <c r="SOT137" s="391"/>
      <c r="SOU137" s="392"/>
      <c r="SOV137" s="393"/>
      <c r="SOW137" s="394"/>
      <c r="SOX137" s="395"/>
      <c r="SOY137" s="389"/>
      <c r="SOZ137" s="390"/>
      <c r="SPA137" s="391"/>
      <c r="SPB137" s="392"/>
      <c r="SPC137" s="393"/>
      <c r="SPD137" s="394"/>
      <c r="SPE137" s="395"/>
      <c r="SPF137" s="389"/>
      <c r="SPG137" s="390"/>
      <c r="SPH137" s="391"/>
      <c r="SPI137" s="392"/>
      <c r="SPJ137" s="393"/>
      <c r="SPK137" s="394"/>
      <c r="SPL137" s="395"/>
      <c r="SPM137" s="389"/>
      <c r="SPN137" s="390"/>
      <c r="SPO137" s="391"/>
      <c r="SPP137" s="392"/>
      <c r="SPQ137" s="393"/>
      <c r="SPR137" s="394"/>
      <c r="SPS137" s="395"/>
      <c r="SPT137" s="389"/>
      <c r="SPU137" s="390"/>
      <c r="SPV137" s="391"/>
      <c r="SPW137" s="392"/>
      <c r="SPX137" s="393"/>
      <c r="SPY137" s="394"/>
      <c r="SPZ137" s="395"/>
      <c r="SQA137" s="389"/>
      <c r="SQB137" s="390"/>
      <c r="SQC137" s="391"/>
      <c r="SQD137" s="392"/>
      <c r="SQE137" s="393"/>
      <c r="SQF137" s="394"/>
      <c r="SQG137" s="395"/>
      <c r="SQH137" s="389"/>
      <c r="SQI137" s="390"/>
      <c r="SQJ137" s="391"/>
      <c r="SQK137" s="392"/>
      <c r="SQL137" s="393"/>
      <c r="SQM137" s="394"/>
      <c r="SQN137" s="395"/>
      <c r="SQO137" s="389"/>
      <c r="SQP137" s="390"/>
      <c r="SQQ137" s="391"/>
      <c r="SQR137" s="392"/>
      <c r="SQS137" s="393"/>
      <c r="SQT137" s="394"/>
      <c r="SQU137" s="395"/>
      <c r="SQV137" s="389"/>
      <c r="SQW137" s="390"/>
      <c r="SQX137" s="391"/>
      <c r="SQY137" s="392"/>
      <c r="SQZ137" s="393"/>
      <c r="SRA137" s="394"/>
      <c r="SRB137" s="395"/>
      <c r="SRC137" s="389"/>
      <c r="SRD137" s="390"/>
      <c r="SRE137" s="391"/>
      <c r="SRF137" s="392"/>
      <c r="SRG137" s="393"/>
      <c r="SRH137" s="394"/>
      <c r="SRI137" s="395"/>
      <c r="SRJ137" s="389"/>
      <c r="SRK137" s="390"/>
      <c r="SRL137" s="391"/>
      <c r="SRM137" s="392"/>
      <c r="SRN137" s="393"/>
      <c r="SRO137" s="394"/>
      <c r="SRP137" s="395"/>
      <c r="SRQ137" s="389"/>
      <c r="SRR137" s="390"/>
      <c r="SRS137" s="391"/>
      <c r="SRT137" s="392"/>
      <c r="SRU137" s="393"/>
      <c r="SRV137" s="394"/>
      <c r="SRW137" s="395"/>
      <c r="SRX137" s="389"/>
      <c r="SRY137" s="390"/>
      <c r="SRZ137" s="391"/>
      <c r="SSA137" s="392"/>
      <c r="SSB137" s="393"/>
      <c r="SSC137" s="394"/>
      <c r="SSD137" s="395"/>
      <c r="SSE137" s="389"/>
      <c r="SSF137" s="390"/>
      <c r="SSG137" s="391"/>
      <c r="SSH137" s="392"/>
      <c r="SSI137" s="393"/>
      <c r="SSJ137" s="394"/>
      <c r="SSK137" s="395"/>
      <c r="SSL137" s="389"/>
      <c r="SSM137" s="390"/>
      <c r="SSN137" s="391"/>
      <c r="SSO137" s="392"/>
      <c r="SSP137" s="393"/>
      <c r="SSQ137" s="394"/>
      <c r="SSR137" s="395"/>
      <c r="SSS137" s="389"/>
      <c r="SST137" s="390"/>
      <c r="SSU137" s="391"/>
      <c r="SSV137" s="392"/>
      <c r="SSW137" s="393"/>
      <c r="SSX137" s="394"/>
      <c r="SSY137" s="395"/>
      <c r="SSZ137" s="389"/>
      <c r="STA137" s="390"/>
      <c r="STB137" s="391"/>
      <c r="STC137" s="392"/>
      <c r="STD137" s="393"/>
      <c r="STE137" s="394"/>
      <c r="STF137" s="395"/>
      <c r="STG137" s="389"/>
      <c r="STH137" s="390"/>
      <c r="STI137" s="391"/>
      <c r="STJ137" s="392"/>
      <c r="STK137" s="393"/>
      <c r="STL137" s="394"/>
      <c r="STM137" s="395"/>
      <c r="STN137" s="389"/>
      <c r="STO137" s="390"/>
      <c r="STP137" s="391"/>
      <c r="STQ137" s="392"/>
      <c r="STR137" s="393"/>
      <c r="STS137" s="394"/>
      <c r="STT137" s="395"/>
      <c r="STU137" s="389"/>
      <c r="STV137" s="390"/>
      <c r="STW137" s="391"/>
      <c r="STX137" s="392"/>
      <c r="STY137" s="393"/>
      <c r="STZ137" s="394"/>
      <c r="SUA137" s="395"/>
      <c r="SUB137" s="389"/>
      <c r="SUC137" s="390"/>
      <c r="SUD137" s="391"/>
      <c r="SUE137" s="392"/>
      <c r="SUF137" s="393"/>
      <c r="SUG137" s="394"/>
      <c r="SUH137" s="395"/>
      <c r="SUI137" s="389"/>
      <c r="SUJ137" s="390"/>
      <c r="SUK137" s="391"/>
      <c r="SUL137" s="392"/>
      <c r="SUM137" s="393"/>
      <c r="SUN137" s="394"/>
      <c r="SUO137" s="395"/>
      <c r="SUP137" s="389"/>
      <c r="SUQ137" s="390"/>
      <c r="SUR137" s="391"/>
      <c r="SUS137" s="392"/>
      <c r="SUT137" s="393"/>
      <c r="SUU137" s="394"/>
      <c r="SUV137" s="395"/>
      <c r="SUW137" s="389"/>
      <c r="SUX137" s="390"/>
      <c r="SUY137" s="391"/>
      <c r="SUZ137" s="392"/>
      <c r="SVA137" s="393"/>
      <c r="SVB137" s="394"/>
      <c r="SVC137" s="395"/>
      <c r="SVD137" s="389"/>
      <c r="SVE137" s="390"/>
      <c r="SVF137" s="391"/>
      <c r="SVG137" s="392"/>
      <c r="SVH137" s="393"/>
      <c r="SVI137" s="394"/>
      <c r="SVJ137" s="395"/>
      <c r="SVK137" s="389"/>
      <c r="SVL137" s="390"/>
      <c r="SVM137" s="391"/>
      <c r="SVN137" s="392"/>
      <c r="SVO137" s="393"/>
      <c r="SVP137" s="394"/>
      <c r="SVQ137" s="395"/>
      <c r="SVR137" s="389"/>
      <c r="SVS137" s="390"/>
      <c r="SVT137" s="391"/>
      <c r="SVU137" s="392"/>
      <c r="SVV137" s="393"/>
      <c r="SVW137" s="394"/>
      <c r="SVX137" s="395"/>
      <c r="SVY137" s="389"/>
      <c r="SVZ137" s="390"/>
      <c r="SWA137" s="391"/>
      <c r="SWB137" s="392"/>
      <c r="SWC137" s="393"/>
      <c r="SWD137" s="394"/>
      <c r="SWE137" s="395"/>
      <c r="SWF137" s="389"/>
      <c r="SWG137" s="390"/>
      <c r="SWH137" s="391"/>
      <c r="SWI137" s="392"/>
      <c r="SWJ137" s="393"/>
      <c r="SWK137" s="394"/>
      <c r="SWL137" s="395"/>
      <c r="SWM137" s="389"/>
      <c r="SWN137" s="390"/>
      <c r="SWO137" s="391"/>
      <c r="SWP137" s="392"/>
      <c r="SWQ137" s="393"/>
      <c r="SWR137" s="394"/>
      <c r="SWS137" s="395"/>
      <c r="SWT137" s="389"/>
      <c r="SWU137" s="390"/>
      <c r="SWV137" s="391"/>
      <c r="SWW137" s="392"/>
      <c r="SWX137" s="393"/>
      <c r="SWY137" s="394"/>
      <c r="SWZ137" s="395"/>
      <c r="SXA137" s="389"/>
      <c r="SXB137" s="390"/>
      <c r="SXC137" s="391"/>
      <c r="SXD137" s="392"/>
      <c r="SXE137" s="393"/>
      <c r="SXF137" s="394"/>
      <c r="SXG137" s="395"/>
      <c r="SXH137" s="389"/>
      <c r="SXI137" s="390"/>
      <c r="SXJ137" s="391"/>
      <c r="SXK137" s="392"/>
      <c r="SXL137" s="393"/>
      <c r="SXM137" s="394"/>
      <c r="SXN137" s="395"/>
      <c r="SXO137" s="389"/>
      <c r="SXP137" s="390"/>
      <c r="SXQ137" s="391"/>
      <c r="SXR137" s="392"/>
      <c r="SXS137" s="393"/>
      <c r="SXT137" s="394"/>
      <c r="SXU137" s="395"/>
      <c r="SXV137" s="389"/>
      <c r="SXW137" s="390"/>
      <c r="SXX137" s="391"/>
      <c r="SXY137" s="392"/>
      <c r="SXZ137" s="393"/>
      <c r="SYA137" s="394"/>
      <c r="SYB137" s="395"/>
      <c r="SYC137" s="389"/>
      <c r="SYD137" s="390"/>
      <c r="SYE137" s="391"/>
      <c r="SYF137" s="392"/>
      <c r="SYG137" s="393"/>
      <c r="SYH137" s="394"/>
      <c r="SYI137" s="395"/>
      <c r="SYJ137" s="389"/>
      <c r="SYK137" s="390"/>
      <c r="SYL137" s="391"/>
      <c r="SYM137" s="392"/>
      <c r="SYN137" s="393"/>
      <c r="SYO137" s="394"/>
      <c r="SYP137" s="395"/>
      <c r="SYQ137" s="389"/>
      <c r="SYR137" s="390"/>
      <c r="SYS137" s="391"/>
      <c r="SYT137" s="392"/>
      <c r="SYU137" s="393"/>
      <c r="SYV137" s="394"/>
      <c r="SYW137" s="395"/>
      <c r="SYX137" s="389"/>
      <c r="SYY137" s="390"/>
      <c r="SYZ137" s="391"/>
      <c r="SZA137" s="392"/>
      <c r="SZB137" s="393"/>
      <c r="SZC137" s="394"/>
      <c r="SZD137" s="395"/>
      <c r="SZE137" s="389"/>
      <c r="SZF137" s="390"/>
      <c r="SZG137" s="391"/>
      <c r="SZH137" s="392"/>
      <c r="SZI137" s="393"/>
      <c r="SZJ137" s="394"/>
      <c r="SZK137" s="395"/>
      <c r="SZL137" s="389"/>
      <c r="SZM137" s="390"/>
      <c r="SZN137" s="391"/>
      <c r="SZO137" s="392"/>
      <c r="SZP137" s="393"/>
      <c r="SZQ137" s="394"/>
      <c r="SZR137" s="395"/>
      <c r="SZS137" s="389"/>
      <c r="SZT137" s="390"/>
      <c r="SZU137" s="391"/>
      <c r="SZV137" s="392"/>
      <c r="SZW137" s="393"/>
      <c r="SZX137" s="394"/>
      <c r="SZY137" s="395"/>
      <c r="SZZ137" s="389"/>
      <c r="TAA137" s="390"/>
      <c r="TAB137" s="391"/>
      <c r="TAC137" s="392"/>
      <c r="TAD137" s="393"/>
      <c r="TAE137" s="394"/>
      <c r="TAF137" s="395"/>
      <c r="TAG137" s="389"/>
      <c r="TAH137" s="390"/>
      <c r="TAI137" s="391"/>
      <c r="TAJ137" s="392"/>
      <c r="TAK137" s="393"/>
      <c r="TAL137" s="394"/>
      <c r="TAM137" s="395"/>
      <c r="TAN137" s="389"/>
      <c r="TAO137" s="390"/>
      <c r="TAP137" s="391"/>
      <c r="TAQ137" s="392"/>
      <c r="TAR137" s="393"/>
      <c r="TAS137" s="394"/>
      <c r="TAT137" s="395"/>
      <c r="TAU137" s="389"/>
      <c r="TAV137" s="390"/>
      <c r="TAW137" s="391"/>
      <c r="TAX137" s="392"/>
      <c r="TAY137" s="393"/>
      <c r="TAZ137" s="394"/>
      <c r="TBA137" s="395"/>
      <c r="TBB137" s="389"/>
      <c r="TBC137" s="390"/>
      <c r="TBD137" s="391"/>
      <c r="TBE137" s="392"/>
      <c r="TBF137" s="393"/>
      <c r="TBG137" s="394"/>
      <c r="TBH137" s="395"/>
      <c r="TBI137" s="389"/>
      <c r="TBJ137" s="390"/>
      <c r="TBK137" s="391"/>
      <c r="TBL137" s="392"/>
      <c r="TBM137" s="393"/>
      <c r="TBN137" s="394"/>
      <c r="TBO137" s="395"/>
      <c r="TBP137" s="389"/>
      <c r="TBQ137" s="390"/>
      <c r="TBR137" s="391"/>
      <c r="TBS137" s="392"/>
      <c r="TBT137" s="393"/>
      <c r="TBU137" s="394"/>
      <c r="TBV137" s="395"/>
      <c r="TBW137" s="389"/>
      <c r="TBX137" s="390"/>
      <c r="TBY137" s="391"/>
      <c r="TBZ137" s="392"/>
      <c r="TCA137" s="393"/>
      <c r="TCB137" s="394"/>
      <c r="TCC137" s="395"/>
      <c r="TCD137" s="389"/>
      <c r="TCE137" s="390"/>
      <c r="TCF137" s="391"/>
      <c r="TCG137" s="392"/>
      <c r="TCH137" s="393"/>
      <c r="TCI137" s="394"/>
      <c r="TCJ137" s="395"/>
      <c r="TCK137" s="389"/>
      <c r="TCL137" s="390"/>
      <c r="TCM137" s="391"/>
      <c r="TCN137" s="392"/>
      <c r="TCO137" s="393"/>
      <c r="TCP137" s="394"/>
      <c r="TCQ137" s="395"/>
      <c r="TCR137" s="389"/>
      <c r="TCS137" s="390"/>
      <c r="TCT137" s="391"/>
      <c r="TCU137" s="392"/>
      <c r="TCV137" s="393"/>
      <c r="TCW137" s="394"/>
      <c r="TCX137" s="395"/>
      <c r="TCY137" s="389"/>
      <c r="TCZ137" s="390"/>
      <c r="TDA137" s="391"/>
      <c r="TDB137" s="392"/>
      <c r="TDC137" s="393"/>
      <c r="TDD137" s="394"/>
      <c r="TDE137" s="395"/>
      <c r="TDF137" s="389"/>
      <c r="TDG137" s="390"/>
      <c r="TDH137" s="391"/>
      <c r="TDI137" s="392"/>
      <c r="TDJ137" s="393"/>
      <c r="TDK137" s="394"/>
      <c r="TDL137" s="395"/>
      <c r="TDM137" s="389"/>
      <c r="TDN137" s="390"/>
      <c r="TDO137" s="391"/>
      <c r="TDP137" s="392"/>
      <c r="TDQ137" s="393"/>
      <c r="TDR137" s="394"/>
      <c r="TDS137" s="395"/>
      <c r="TDT137" s="389"/>
      <c r="TDU137" s="390"/>
      <c r="TDV137" s="391"/>
      <c r="TDW137" s="392"/>
      <c r="TDX137" s="393"/>
      <c r="TDY137" s="394"/>
      <c r="TDZ137" s="395"/>
      <c r="TEA137" s="389"/>
      <c r="TEB137" s="390"/>
      <c r="TEC137" s="391"/>
      <c r="TED137" s="392"/>
      <c r="TEE137" s="393"/>
      <c r="TEF137" s="394"/>
      <c r="TEG137" s="395"/>
      <c r="TEH137" s="389"/>
      <c r="TEI137" s="390"/>
      <c r="TEJ137" s="391"/>
      <c r="TEK137" s="392"/>
      <c r="TEL137" s="393"/>
      <c r="TEM137" s="394"/>
      <c r="TEN137" s="395"/>
      <c r="TEO137" s="389"/>
      <c r="TEP137" s="390"/>
      <c r="TEQ137" s="391"/>
      <c r="TER137" s="392"/>
      <c r="TES137" s="393"/>
      <c r="TET137" s="394"/>
      <c r="TEU137" s="395"/>
      <c r="TEV137" s="389"/>
      <c r="TEW137" s="390"/>
      <c r="TEX137" s="391"/>
      <c r="TEY137" s="392"/>
      <c r="TEZ137" s="393"/>
      <c r="TFA137" s="394"/>
      <c r="TFB137" s="395"/>
      <c r="TFC137" s="389"/>
      <c r="TFD137" s="390"/>
      <c r="TFE137" s="391"/>
      <c r="TFF137" s="392"/>
      <c r="TFG137" s="393"/>
      <c r="TFH137" s="394"/>
      <c r="TFI137" s="395"/>
      <c r="TFJ137" s="389"/>
      <c r="TFK137" s="390"/>
      <c r="TFL137" s="391"/>
      <c r="TFM137" s="392"/>
      <c r="TFN137" s="393"/>
      <c r="TFO137" s="394"/>
      <c r="TFP137" s="395"/>
      <c r="TFQ137" s="389"/>
      <c r="TFR137" s="390"/>
      <c r="TFS137" s="391"/>
      <c r="TFT137" s="392"/>
      <c r="TFU137" s="393"/>
      <c r="TFV137" s="394"/>
      <c r="TFW137" s="395"/>
      <c r="TFX137" s="389"/>
      <c r="TFY137" s="390"/>
      <c r="TFZ137" s="391"/>
      <c r="TGA137" s="392"/>
      <c r="TGB137" s="393"/>
      <c r="TGC137" s="394"/>
      <c r="TGD137" s="395"/>
      <c r="TGE137" s="389"/>
      <c r="TGF137" s="390"/>
      <c r="TGG137" s="391"/>
      <c r="TGH137" s="392"/>
      <c r="TGI137" s="393"/>
      <c r="TGJ137" s="394"/>
      <c r="TGK137" s="395"/>
      <c r="TGL137" s="389"/>
      <c r="TGM137" s="390"/>
      <c r="TGN137" s="391"/>
      <c r="TGO137" s="392"/>
      <c r="TGP137" s="393"/>
      <c r="TGQ137" s="394"/>
      <c r="TGR137" s="395"/>
      <c r="TGS137" s="389"/>
      <c r="TGT137" s="390"/>
      <c r="TGU137" s="391"/>
      <c r="TGV137" s="392"/>
      <c r="TGW137" s="393"/>
      <c r="TGX137" s="394"/>
      <c r="TGY137" s="395"/>
      <c r="TGZ137" s="389"/>
      <c r="THA137" s="390"/>
      <c r="THB137" s="391"/>
      <c r="THC137" s="392"/>
      <c r="THD137" s="393"/>
      <c r="THE137" s="394"/>
      <c r="THF137" s="395"/>
      <c r="THG137" s="389"/>
      <c r="THH137" s="390"/>
      <c r="THI137" s="391"/>
      <c r="THJ137" s="392"/>
      <c r="THK137" s="393"/>
      <c r="THL137" s="394"/>
      <c r="THM137" s="395"/>
      <c r="THN137" s="389"/>
      <c r="THO137" s="390"/>
      <c r="THP137" s="391"/>
      <c r="THQ137" s="392"/>
      <c r="THR137" s="393"/>
      <c r="THS137" s="394"/>
      <c r="THT137" s="395"/>
      <c r="THU137" s="389"/>
      <c r="THV137" s="390"/>
      <c r="THW137" s="391"/>
      <c r="THX137" s="392"/>
      <c r="THY137" s="393"/>
      <c r="THZ137" s="394"/>
      <c r="TIA137" s="395"/>
      <c r="TIB137" s="389"/>
      <c r="TIC137" s="390"/>
      <c r="TID137" s="391"/>
      <c r="TIE137" s="392"/>
      <c r="TIF137" s="393"/>
      <c r="TIG137" s="394"/>
      <c r="TIH137" s="395"/>
      <c r="TII137" s="389"/>
      <c r="TIJ137" s="390"/>
      <c r="TIK137" s="391"/>
      <c r="TIL137" s="392"/>
      <c r="TIM137" s="393"/>
      <c r="TIN137" s="394"/>
      <c r="TIO137" s="395"/>
      <c r="TIP137" s="389"/>
      <c r="TIQ137" s="390"/>
      <c r="TIR137" s="391"/>
      <c r="TIS137" s="392"/>
      <c r="TIT137" s="393"/>
      <c r="TIU137" s="394"/>
      <c r="TIV137" s="395"/>
      <c r="TIW137" s="389"/>
      <c r="TIX137" s="390"/>
      <c r="TIY137" s="391"/>
      <c r="TIZ137" s="392"/>
      <c r="TJA137" s="393"/>
      <c r="TJB137" s="394"/>
      <c r="TJC137" s="395"/>
      <c r="TJD137" s="389"/>
      <c r="TJE137" s="390"/>
      <c r="TJF137" s="391"/>
      <c r="TJG137" s="392"/>
      <c r="TJH137" s="393"/>
      <c r="TJI137" s="394"/>
      <c r="TJJ137" s="395"/>
      <c r="TJK137" s="389"/>
      <c r="TJL137" s="390"/>
      <c r="TJM137" s="391"/>
      <c r="TJN137" s="392"/>
      <c r="TJO137" s="393"/>
      <c r="TJP137" s="394"/>
      <c r="TJQ137" s="395"/>
      <c r="TJR137" s="389"/>
      <c r="TJS137" s="390"/>
      <c r="TJT137" s="391"/>
      <c r="TJU137" s="392"/>
      <c r="TJV137" s="393"/>
      <c r="TJW137" s="394"/>
      <c r="TJX137" s="395"/>
      <c r="TJY137" s="389"/>
      <c r="TJZ137" s="390"/>
      <c r="TKA137" s="391"/>
      <c r="TKB137" s="392"/>
      <c r="TKC137" s="393"/>
      <c r="TKD137" s="394"/>
      <c r="TKE137" s="395"/>
      <c r="TKF137" s="389"/>
      <c r="TKG137" s="390"/>
      <c r="TKH137" s="391"/>
      <c r="TKI137" s="392"/>
      <c r="TKJ137" s="393"/>
      <c r="TKK137" s="394"/>
      <c r="TKL137" s="395"/>
      <c r="TKM137" s="389"/>
      <c r="TKN137" s="390"/>
      <c r="TKO137" s="391"/>
      <c r="TKP137" s="392"/>
      <c r="TKQ137" s="393"/>
      <c r="TKR137" s="394"/>
      <c r="TKS137" s="395"/>
      <c r="TKT137" s="389"/>
      <c r="TKU137" s="390"/>
      <c r="TKV137" s="391"/>
      <c r="TKW137" s="392"/>
      <c r="TKX137" s="393"/>
      <c r="TKY137" s="394"/>
      <c r="TKZ137" s="395"/>
      <c r="TLA137" s="389"/>
      <c r="TLB137" s="390"/>
      <c r="TLC137" s="391"/>
      <c r="TLD137" s="392"/>
      <c r="TLE137" s="393"/>
      <c r="TLF137" s="394"/>
      <c r="TLG137" s="395"/>
      <c r="TLH137" s="389"/>
      <c r="TLI137" s="390"/>
      <c r="TLJ137" s="391"/>
      <c r="TLK137" s="392"/>
      <c r="TLL137" s="393"/>
      <c r="TLM137" s="394"/>
      <c r="TLN137" s="395"/>
      <c r="TLO137" s="389"/>
      <c r="TLP137" s="390"/>
      <c r="TLQ137" s="391"/>
      <c r="TLR137" s="392"/>
      <c r="TLS137" s="393"/>
      <c r="TLT137" s="394"/>
      <c r="TLU137" s="395"/>
      <c r="TLV137" s="389"/>
      <c r="TLW137" s="390"/>
      <c r="TLX137" s="391"/>
      <c r="TLY137" s="392"/>
      <c r="TLZ137" s="393"/>
      <c r="TMA137" s="394"/>
      <c r="TMB137" s="395"/>
      <c r="TMC137" s="389"/>
      <c r="TMD137" s="390"/>
      <c r="TME137" s="391"/>
      <c r="TMF137" s="392"/>
      <c r="TMG137" s="393"/>
      <c r="TMH137" s="394"/>
      <c r="TMI137" s="395"/>
      <c r="TMJ137" s="389"/>
      <c r="TMK137" s="390"/>
      <c r="TML137" s="391"/>
      <c r="TMM137" s="392"/>
      <c r="TMN137" s="393"/>
      <c r="TMO137" s="394"/>
      <c r="TMP137" s="395"/>
      <c r="TMQ137" s="389"/>
      <c r="TMR137" s="390"/>
      <c r="TMS137" s="391"/>
      <c r="TMT137" s="392"/>
      <c r="TMU137" s="393"/>
      <c r="TMV137" s="394"/>
      <c r="TMW137" s="395"/>
      <c r="TMX137" s="389"/>
      <c r="TMY137" s="390"/>
      <c r="TMZ137" s="391"/>
      <c r="TNA137" s="392"/>
      <c r="TNB137" s="393"/>
      <c r="TNC137" s="394"/>
      <c r="TND137" s="395"/>
      <c r="TNE137" s="389"/>
      <c r="TNF137" s="390"/>
      <c r="TNG137" s="391"/>
      <c r="TNH137" s="392"/>
      <c r="TNI137" s="393"/>
      <c r="TNJ137" s="394"/>
      <c r="TNK137" s="395"/>
      <c r="TNL137" s="389"/>
      <c r="TNM137" s="390"/>
      <c r="TNN137" s="391"/>
      <c r="TNO137" s="392"/>
      <c r="TNP137" s="393"/>
      <c r="TNQ137" s="394"/>
      <c r="TNR137" s="395"/>
      <c r="TNS137" s="389"/>
      <c r="TNT137" s="390"/>
      <c r="TNU137" s="391"/>
      <c r="TNV137" s="392"/>
      <c r="TNW137" s="393"/>
      <c r="TNX137" s="394"/>
      <c r="TNY137" s="395"/>
      <c r="TNZ137" s="389"/>
      <c r="TOA137" s="390"/>
      <c r="TOB137" s="391"/>
      <c r="TOC137" s="392"/>
      <c r="TOD137" s="393"/>
      <c r="TOE137" s="394"/>
      <c r="TOF137" s="395"/>
      <c r="TOG137" s="389"/>
      <c r="TOH137" s="390"/>
      <c r="TOI137" s="391"/>
      <c r="TOJ137" s="392"/>
      <c r="TOK137" s="393"/>
      <c r="TOL137" s="394"/>
      <c r="TOM137" s="395"/>
      <c r="TON137" s="389"/>
      <c r="TOO137" s="390"/>
      <c r="TOP137" s="391"/>
      <c r="TOQ137" s="392"/>
      <c r="TOR137" s="393"/>
      <c r="TOS137" s="394"/>
      <c r="TOT137" s="395"/>
      <c r="TOU137" s="389"/>
      <c r="TOV137" s="390"/>
      <c r="TOW137" s="391"/>
      <c r="TOX137" s="392"/>
      <c r="TOY137" s="393"/>
      <c r="TOZ137" s="394"/>
      <c r="TPA137" s="395"/>
      <c r="TPB137" s="389"/>
      <c r="TPC137" s="390"/>
      <c r="TPD137" s="391"/>
      <c r="TPE137" s="392"/>
      <c r="TPF137" s="393"/>
      <c r="TPG137" s="394"/>
      <c r="TPH137" s="395"/>
      <c r="TPI137" s="389"/>
      <c r="TPJ137" s="390"/>
      <c r="TPK137" s="391"/>
      <c r="TPL137" s="392"/>
      <c r="TPM137" s="393"/>
      <c r="TPN137" s="394"/>
      <c r="TPO137" s="395"/>
      <c r="TPP137" s="389"/>
      <c r="TPQ137" s="390"/>
      <c r="TPR137" s="391"/>
      <c r="TPS137" s="392"/>
      <c r="TPT137" s="393"/>
      <c r="TPU137" s="394"/>
      <c r="TPV137" s="395"/>
      <c r="TPW137" s="389"/>
      <c r="TPX137" s="390"/>
      <c r="TPY137" s="391"/>
      <c r="TPZ137" s="392"/>
      <c r="TQA137" s="393"/>
      <c r="TQB137" s="394"/>
      <c r="TQC137" s="395"/>
      <c r="TQD137" s="389"/>
      <c r="TQE137" s="390"/>
      <c r="TQF137" s="391"/>
      <c r="TQG137" s="392"/>
      <c r="TQH137" s="393"/>
      <c r="TQI137" s="394"/>
      <c r="TQJ137" s="395"/>
      <c r="TQK137" s="389"/>
      <c r="TQL137" s="390"/>
      <c r="TQM137" s="391"/>
      <c r="TQN137" s="392"/>
      <c r="TQO137" s="393"/>
      <c r="TQP137" s="394"/>
      <c r="TQQ137" s="395"/>
      <c r="TQR137" s="389"/>
      <c r="TQS137" s="390"/>
      <c r="TQT137" s="391"/>
      <c r="TQU137" s="392"/>
      <c r="TQV137" s="393"/>
      <c r="TQW137" s="394"/>
      <c r="TQX137" s="395"/>
      <c r="TQY137" s="389"/>
      <c r="TQZ137" s="390"/>
      <c r="TRA137" s="391"/>
      <c r="TRB137" s="392"/>
      <c r="TRC137" s="393"/>
      <c r="TRD137" s="394"/>
      <c r="TRE137" s="395"/>
      <c r="TRF137" s="389"/>
      <c r="TRG137" s="390"/>
      <c r="TRH137" s="391"/>
      <c r="TRI137" s="392"/>
      <c r="TRJ137" s="393"/>
      <c r="TRK137" s="394"/>
      <c r="TRL137" s="395"/>
      <c r="TRM137" s="389"/>
      <c r="TRN137" s="390"/>
      <c r="TRO137" s="391"/>
      <c r="TRP137" s="392"/>
      <c r="TRQ137" s="393"/>
      <c r="TRR137" s="394"/>
      <c r="TRS137" s="395"/>
      <c r="TRT137" s="389"/>
      <c r="TRU137" s="390"/>
      <c r="TRV137" s="391"/>
      <c r="TRW137" s="392"/>
      <c r="TRX137" s="393"/>
      <c r="TRY137" s="394"/>
      <c r="TRZ137" s="395"/>
      <c r="TSA137" s="389"/>
      <c r="TSB137" s="390"/>
      <c r="TSC137" s="391"/>
      <c r="TSD137" s="392"/>
      <c r="TSE137" s="393"/>
      <c r="TSF137" s="394"/>
      <c r="TSG137" s="395"/>
      <c r="TSH137" s="389"/>
      <c r="TSI137" s="390"/>
      <c r="TSJ137" s="391"/>
      <c r="TSK137" s="392"/>
      <c r="TSL137" s="393"/>
      <c r="TSM137" s="394"/>
      <c r="TSN137" s="395"/>
      <c r="TSO137" s="389"/>
      <c r="TSP137" s="390"/>
      <c r="TSQ137" s="391"/>
      <c r="TSR137" s="392"/>
      <c r="TSS137" s="393"/>
      <c r="TST137" s="394"/>
      <c r="TSU137" s="395"/>
      <c r="TSV137" s="389"/>
      <c r="TSW137" s="390"/>
      <c r="TSX137" s="391"/>
      <c r="TSY137" s="392"/>
      <c r="TSZ137" s="393"/>
      <c r="TTA137" s="394"/>
      <c r="TTB137" s="395"/>
      <c r="TTC137" s="389"/>
      <c r="TTD137" s="390"/>
      <c r="TTE137" s="391"/>
      <c r="TTF137" s="392"/>
      <c r="TTG137" s="393"/>
      <c r="TTH137" s="394"/>
      <c r="TTI137" s="395"/>
      <c r="TTJ137" s="389"/>
      <c r="TTK137" s="390"/>
      <c r="TTL137" s="391"/>
      <c r="TTM137" s="392"/>
      <c r="TTN137" s="393"/>
      <c r="TTO137" s="394"/>
      <c r="TTP137" s="395"/>
      <c r="TTQ137" s="389"/>
      <c r="TTR137" s="390"/>
      <c r="TTS137" s="391"/>
      <c r="TTT137" s="392"/>
      <c r="TTU137" s="393"/>
      <c r="TTV137" s="394"/>
      <c r="TTW137" s="395"/>
      <c r="TTX137" s="389"/>
      <c r="TTY137" s="390"/>
      <c r="TTZ137" s="391"/>
      <c r="TUA137" s="392"/>
      <c r="TUB137" s="393"/>
      <c r="TUC137" s="394"/>
      <c r="TUD137" s="395"/>
      <c r="TUE137" s="389"/>
      <c r="TUF137" s="390"/>
      <c r="TUG137" s="391"/>
      <c r="TUH137" s="392"/>
      <c r="TUI137" s="393"/>
      <c r="TUJ137" s="394"/>
      <c r="TUK137" s="395"/>
      <c r="TUL137" s="389"/>
      <c r="TUM137" s="390"/>
      <c r="TUN137" s="391"/>
      <c r="TUO137" s="392"/>
      <c r="TUP137" s="393"/>
      <c r="TUQ137" s="394"/>
      <c r="TUR137" s="395"/>
      <c r="TUS137" s="389"/>
      <c r="TUT137" s="390"/>
      <c r="TUU137" s="391"/>
      <c r="TUV137" s="392"/>
      <c r="TUW137" s="393"/>
      <c r="TUX137" s="394"/>
      <c r="TUY137" s="395"/>
      <c r="TUZ137" s="389"/>
      <c r="TVA137" s="390"/>
      <c r="TVB137" s="391"/>
      <c r="TVC137" s="392"/>
      <c r="TVD137" s="393"/>
      <c r="TVE137" s="394"/>
      <c r="TVF137" s="395"/>
      <c r="TVG137" s="389"/>
      <c r="TVH137" s="390"/>
      <c r="TVI137" s="391"/>
      <c r="TVJ137" s="392"/>
      <c r="TVK137" s="393"/>
      <c r="TVL137" s="394"/>
      <c r="TVM137" s="395"/>
      <c r="TVN137" s="389"/>
      <c r="TVO137" s="390"/>
      <c r="TVP137" s="391"/>
      <c r="TVQ137" s="392"/>
      <c r="TVR137" s="393"/>
      <c r="TVS137" s="394"/>
      <c r="TVT137" s="395"/>
      <c r="TVU137" s="389"/>
      <c r="TVV137" s="390"/>
      <c r="TVW137" s="391"/>
      <c r="TVX137" s="392"/>
      <c r="TVY137" s="393"/>
      <c r="TVZ137" s="394"/>
      <c r="TWA137" s="395"/>
      <c r="TWB137" s="389"/>
      <c r="TWC137" s="390"/>
      <c r="TWD137" s="391"/>
      <c r="TWE137" s="392"/>
      <c r="TWF137" s="393"/>
      <c r="TWG137" s="394"/>
      <c r="TWH137" s="395"/>
      <c r="TWI137" s="389"/>
      <c r="TWJ137" s="390"/>
      <c r="TWK137" s="391"/>
      <c r="TWL137" s="392"/>
      <c r="TWM137" s="393"/>
      <c r="TWN137" s="394"/>
      <c r="TWO137" s="395"/>
      <c r="TWP137" s="389"/>
      <c r="TWQ137" s="390"/>
      <c r="TWR137" s="391"/>
      <c r="TWS137" s="392"/>
      <c r="TWT137" s="393"/>
      <c r="TWU137" s="394"/>
      <c r="TWV137" s="395"/>
      <c r="TWW137" s="389"/>
      <c r="TWX137" s="390"/>
      <c r="TWY137" s="391"/>
      <c r="TWZ137" s="392"/>
      <c r="TXA137" s="393"/>
      <c r="TXB137" s="394"/>
      <c r="TXC137" s="395"/>
      <c r="TXD137" s="389"/>
      <c r="TXE137" s="390"/>
      <c r="TXF137" s="391"/>
      <c r="TXG137" s="392"/>
      <c r="TXH137" s="393"/>
      <c r="TXI137" s="394"/>
      <c r="TXJ137" s="395"/>
      <c r="TXK137" s="389"/>
      <c r="TXL137" s="390"/>
      <c r="TXM137" s="391"/>
      <c r="TXN137" s="392"/>
      <c r="TXO137" s="393"/>
      <c r="TXP137" s="394"/>
      <c r="TXQ137" s="395"/>
      <c r="TXR137" s="389"/>
      <c r="TXS137" s="390"/>
      <c r="TXT137" s="391"/>
      <c r="TXU137" s="392"/>
      <c r="TXV137" s="393"/>
      <c r="TXW137" s="394"/>
      <c r="TXX137" s="395"/>
      <c r="TXY137" s="389"/>
      <c r="TXZ137" s="390"/>
      <c r="TYA137" s="391"/>
      <c r="TYB137" s="392"/>
      <c r="TYC137" s="393"/>
      <c r="TYD137" s="394"/>
      <c r="TYE137" s="395"/>
      <c r="TYF137" s="389"/>
      <c r="TYG137" s="390"/>
      <c r="TYH137" s="391"/>
      <c r="TYI137" s="392"/>
      <c r="TYJ137" s="393"/>
      <c r="TYK137" s="394"/>
      <c r="TYL137" s="395"/>
      <c r="TYM137" s="389"/>
      <c r="TYN137" s="390"/>
      <c r="TYO137" s="391"/>
      <c r="TYP137" s="392"/>
      <c r="TYQ137" s="393"/>
      <c r="TYR137" s="394"/>
      <c r="TYS137" s="395"/>
      <c r="TYT137" s="389"/>
      <c r="TYU137" s="390"/>
      <c r="TYV137" s="391"/>
      <c r="TYW137" s="392"/>
      <c r="TYX137" s="393"/>
      <c r="TYY137" s="394"/>
      <c r="TYZ137" s="395"/>
      <c r="TZA137" s="389"/>
      <c r="TZB137" s="390"/>
      <c r="TZC137" s="391"/>
      <c r="TZD137" s="392"/>
      <c r="TZE137" s="393"/>
      <c r="TZF137" s="394"/>
      <c r="TZG137" s="395"/>
      <c r="TZH137" s="389"/>
      <c r="TZI137" s="390"/>
      <c r="TZJ137" s="391"/>
      <c r="TZK137" s="392"/>
      <c r="TZL137" s="393"/>
      <c r="TZM137" s="394"/>
      <c r="TZN137" s="395"/>
      <c r="TZO137" s="389"/>
      <c r="TZP137" s="390"/>
      <c r="TZQ137" s="391"/>
      <c r="TZR137" s="392"/>
      <c r="TZS137" s="393"/>
      <c r="TZT137" s="394"/>
      <c r="TZU137" s="395"/>
      <c r="TZV137" s="389"/>
      <c r="TZW137" s="390"/>
      <c r="TZX137" s="391"/>
      <c r="TZY137" s="392"/>
      <c r="TZZ137" s="393"/>
      <c r="UAA137" s="394"/>
      <c r="UAB137" s="395"/>
      <c r="UAC137" s="389"/>
      <c r="UAD137" s="390"/>
      <c r="UAE137" s="391"/>
      <c r="UAF137" s="392"/>
      <c r="UAG137" s="393"/>
      <c r="UAH137" s="394"/>
      <c r="UAI137" s="395"/>
      <c r="UAJ137" s="389"/>
      <c r="UAK137" s="390"/>
      <c r="UAL137" s="391"/>
      <c r="UAM137" s="392"/>
      <c r="UAN137" s="393"/>
      <c r="UAO137" s="394"/>
      <c r="UAP137" s="395"/>
      <c r="UAQ137" s="389"/>
      <c r="UAR137" s="390"/>
      <c r="UAS137" s="391"/>
      <c r="UAT137" s="392"/>
      <c r="UAU137" s="393"/>
      <c r="UAV137" s="394"/>
      <c r="UAW137" s="395"/>
      <c r="UAX137" s="389"/>
      <c r="UAY137" s="390"/>
      <c r="UAZ137" s="391"/>
      <c r="UBA137" s="392"/>
      <c r="UBB137" s="393"/>
      <c r="UBC137" s="394"/>
      <c r="UBD137" s="395"/>
      <c r="UBE137" s="389"/>
      <c r="UBF137" s="390"/>
      <c r="UBG137" s="391"/>
      <c r="UBH137" s="392"/>
      <c r="UBI137" s="393"/>
      <c r="UBJ137" s="394"/>
      <c r="UBK137" s="395"/>
      <c r="UBL137" s="389"/>
      <c r="UBM137" s="390"/>
      <c r="UBN137" s="391"/>
      <c r="UBO137" s="392"/>
      <c r="UBP137" s="393"/>
      <c r="UBQ137" s="394"/>
      <c r="UBR137" s="395"/>
      <c r="UBS137" s="389"/>
      <c r="UBT137" s="390"/>
      <c r="UBU137" s="391"/>
      <c r="UBV137" s="392"/>
      <c r="UBW137" s="393"/>
      <c r="UBX137" s="394"/>
      <c r="UBY137" s="395"/>
      <c r="UBZ137" s="389"/>
      <c r="UCA137" s="390"/>
      <c r="UCB137" s="391"/>
      <c r="UCC137" s="392"/>
      <c r="UCD137" s="393"/>
      <c r="UCE137" s="394"/>
      <c r="UCF137" s="395"/>
      <c r="UCG137" s="389"/>
      <c r="UCH137" s="390"/>
      <c r="UCI137" s="391"/>
      <c r="UCJ137" s="392"/>
      <c r="UCK137" s="393"/>
      <c r="UCL137" s="394"/>
      <c r="UCM137" s="395"/>
      <c r="UCN137" s="389"/>
      <c r="UCO137" s="390"/>
      <c r="UCP137" s="391"/>
      <c r="UCQ137" s="392"/>
      <c r="UCR137" s="393"/>
      <c r="UCS137" s="394"/>
      <c r="UCT137" s="395"/>
      <c r="UCU137" s="389"/>
      <c r="UCV137" s="390"/>
      <c r="UCW137" s="391"/>
      <c r="UCX137" s="392"/>
      <c r="UCY137" s="393"/>
      <c r="UCZ137" s="394"/>
      <c r="UDA137" s="395"/>
      <c r="UDB137" s="389"/>
      <c r="UDC137" s="390"/>
      <c r="UDD137" s="391"/>
      <c r="UDE137" s="392"/>
      <c r="UDF137" s="393"/>
      <c r="UDG137" s="394"/>
      <c r="UDH137" s="395"/>
      <c r="UDI137" s="389"/>
      <c r="UDJ137" s="390"/>
      <c r="UDK137" s="391"/>
      <c r="UDL137" s="392"/>
      <c r="UDM137" s="393"/>
      <c r="UDN137" s="394"/>
      <c r="UDO137" s="395"/>
      <c r="UDP137" s="389"/>
      <c r="UDQ137" s="390"/>
      <c r="UDR137" s="391"/>
      <c r="UDS137" s="392"/>
      <c r="UDT137" s="393"/>
      <c r="UDU137" s="394"/>
      <c r="UDV137" s="395"/>
      <c r="UDW137" s="389"/>
      <c r="UDX137" s="390"/>
      <c r="UDY137" s="391"/>
      <c r="UDZ137" s="392"/>
      <c r="UEA137" s="393"/>
      <c r="UEB137" s="394"/>
      <c r="UEC137" s="395"/>
      <c r="UED137" s="389"/>
      <c r="UEE137" s="390"/>
      <c r="UEF137" s="391"/>
      <c r="UEG137" s="392"/>
      <c r="UEH137" s="393"/>
      <c r="UEI137" s="394"/>
      <c r="UEJ137" s="395"/>
      <c r="UEK137" s="389"/>
      <c r="UEL137" s="390"/>
      <c r="UEM137" s="391"/>
      <c r="UEN137" s="392"/>
      <c r="UEO137" s="393"/>
      <c r="UEP137" s="394"/>
      <c r="UEQ137" s="395"/>
      <c r="UER137" s="389"/>
      <c r="UES137" s="390"/>
      <c r="UET137" s="391"/>
      <c r="UEU137" s="392"/>
      <c r="UEV137" s="393"/>
      <c r="UEW137" s="394"/>
      <c r="UEX137" s="395"/>
      <c r="UEY137" s="389"/>
      <c r="UEZ137" s="390"/>
      <c r="UFA137" s="391"/>
      <c r="UFB137" s="392"/>
      <c r="UFC137" s="393"/>
      <c r="UFD137" s="394"/>
      <c r="UFE137" s="395"/>
      <c r="UFF137" s="389"/>
      <c r="UFG137" s="390"/>
      <c r="UFH137" s="391"/>
      <c r="UFI137" s="392"/>
      <c r="UFJ137" s="393"/>
      <c r="UFK137" s="394"/>
      <c r="UFL137" s="395"/>
      <c r="UFM137" s="389"/>
      <c r="UFN137" s="390"/>
      <c r="UFO137" s="391"/>
      <c r="UFP137" s="392"/>
      <c r="UFQ137" s="393"/>
      <c r="UFR137" s="394"/>
      <c r="UFS137" s="395"/>
      <c r="UFT137" s="389"/>
      <c r="UFU137" s="390"/>
      <c r="UFV137" s="391"/>
      <c r="UFW137" s="392"/>
      <c r="UFX137" s="393"/>
      <c r="UFY137" s="394"/>
      <c r="UFZ137" s="395"/>
      <c r="UGA137" s="389"/>
      <c r="UGB137" s="390"/>
      <c r="UGC137" s="391"/>
      <c r="UGD137" s="392"/>
      <c r="UGE137" s="393"/>
      <c r="UGF137" s="394"/>
      <c r="UGG137" s="395"/>
      <c r="UGH137" s="389"/>
      <c r="UGI137" s="390"/>
      <c r="UGJ137" s="391"/>
      <c r="UGK137" s="392"/>
      <c r="UGL137" s="393"/>
      <c r="UGM137" s="394"/>
      <c r="UGN137" s="395"/>
      <c r="UGO137" s="389"/>
      <c r="UGP137" s="390"/>
      <c r="UGQ137" s="391"/>
      <c r="UGR137" s="392"/>
      <c r="UGS137" s="393"/>
      <c r="UGT137" s="394"/>
      <c r="UGU137" s="395"/>
      <c r="UGV137" s="389"/>
      <c r="UGW137" s="390"/>
      <c r="UGX137" s="391"/>
      <c r="UGY137" s="392"/>
      <c r="UGZ137" s="393"/>
      <c r="UHA137" s="394"/>
      <c r="UHB137" s="395"/>
      <c r="UHC137" s="389"/>
      <c r="UHD137" s="390"/>
      <c r="UHE137" s="391"/>
      <c r="UHF137" s="392"/>
      <c r="UHG137" s="393"/>
      <c r="UHH137" s="394"/>
      <c r="UHI137" s="395"/>
      <c r="UHJ137" s="389"/>
      <c r="UHK137" s="390"/>
      <c r="UHL137" s="391"/>
      <c r="UHM137" s="392"/>
      <c r="UHN137" s="393"/>
      <c r="UHO137" s="394"/>
      <c r="UHP137" s="395"/>
      <c r="UHQ137" s="389"/>
      <c r="UHR137" s="390"/>
      <c r="UHS137" s="391"/>
      <c r="UHT137" s="392"/>
      <c r="UHU137" s="393"/>
      <c r="UHV137" s="394"/>
      <c r="UHW137" s="395"/>
      <c r="UHX137" s="389"/>
      <c r="UHY137" s="390"/>
      <c r="UHZ137" s="391"/>
      <c r="UIA137" s="392"/>
      <c r="UIB137" s="393"/>
      <c r="UIC137" s="394"/>
      <c r="UID137" s="395"/>
      <c r="UIE137" s="389"/>
      <c r="UIF137" s="390"/>
      <c r="UIG137" s="391"/>
      <c r="UIH137" s="392"/>
      <c r="UII137" s="393"/>
      <c r="UIJ137" s="394"/>
      <c r="UIK137" s="395"/>
      <c r="UIL137" s="389"/>
      <c r="UIM137" s="390"/>
      <c r="UIN137" s="391"/>
      <c r="UIO137" s="392"/>
      <c r="UIP137" s="393"/>
      <c r="UIQ137" s="394"/>
      <c r="UIR137" s="395"/>
      <c r="UIS137" s="389"/>
      <c r="UIT137" s="390"/>
      <c r="UIU137" s="391"/>
      <c r="UIV137" s="392"/>
      <c r="UIW137" s="393"/>
      <c r="UIX137" s="394"/>
      <c r="UIY137" s="395"/>
      <c r="UIZ137" s="389"/>
      <c r="UJA137" s="390"/>
      <c r="UJB137" s="391"/>
      <c r="UJC137" s="392"/>
      <c r="UJD137" s="393"/>
      <c r="UJE137" s="394"/>
      <c r="UJF137" s="395"/>
      <c r="UJG137" s="389"/>
      <c r="UJH137" s="390"/>
      <c r="UJI137" s="391"/>
      <c r="UJJ137" s="392"/>
      <c r="UJK137" s="393"/>
      <c r="UJL137" s="394"/>
      <c r="UJM137" s="395"/>
      <c r="UJN137" s="389"/>
      <c r="UJO137" s="390"/>
      <c r="UJP137" s="391"/>
      <c r="UJQ137" s="392"/>
      <c r="UJR137" s="393"/>
      <c r="UJS137" s="394"/>
      <c r="UJT137" s="395"/>
      <c r="UJU137" s="389"/>
      <c r="UJV137" s="390"/>
      <c r="UJW137" s="391"/>
      <c r="UJX137" s="392"/>
      <c r="UJY137" s="393"/>
      <c r="UJZ137" s="394"/>
      <c r="UKA137" s="395"/>
      <c r="UKB137" s="389"/>
      <c r="UKC137" s="390"/>
      <c r="UKD137" s="391"/>
      <c r="UKE137" s="392"/>
      <c r="UKF137" s="393"/>
      <c r="UKG137" s="394"/>
      <c r="UKH137" s="395"/>
      <c r="UKI137" s="389"/>
      <c r="UKJ137" s="390"/>
      <c r="UKK137" s="391"/>
      <c r="UKL137" s="392"/>
      <c r="UKM137" s="393"/>
      <c r="UKN137" s="394"/>
      <c r="UKO137" s="395"/>
      <c r="UKP137" s="389"/>
      <c r="UKQ137" s="390"/>
      <c r="UKR137" s="391"/>
      <c r="UKS137" s="392"/>
      <c r="UKT137" s="393"/>
      <c r="UKU137" s="394"/>
      <c r="UKV137" s="395"/>
      <c r="UKW137" s="389"/>
      <c r="UKX137" s="390"/>
      <c r="UKY137" s="391"/>
      <c r="UKZ137" s="392"/>
      <c r="ULA137" s="393"/>
      <c r="ULB137" s="394"/>
      <c r="ULC137" s="395"/>
      <c r="ULD137" s="389"/>
      <c r="ULE137" s="390"/>
      <c r="ULF137" s="391"/>
      <c r="ULG137" s="392"/>
      <c r="ULH137" s="393"/>
      <c r="ULI137" s="394"/>
      <c r="ULJ137" s="395"/>
      <c r="ULK137" s="389"/>
      <c r="ULL137" s="390"/>
      <c r="ULM137" s="391"/>
      <c r="ULN137" s="392"/>
      <c r="ULO137" s="393"/>
      <c r="ULP137" s="394"/>
      <c r="ULQ137" s="395"/>
      <c r="ULR137" s="389"/>
      <c r="ULS137" s="390"/>
      <c r="ULT137" s="391"/>
      <c r="ULU137" s="392"/>
      <c r="ULV137" s="393"/>
      <c r="ULW137" s="394"/>
      <c r="ULX137" s="395"/>
      <c r="ULY137" s="389"/>
      <c r="ULZ137" s="390"/>
      <c r="UMA137" s="391"/>
      <c r="UMB137" s="392"/>
      <c r="UMC137" s="393"/>
      <c r="UMD137" s="394"/>
      <c r="UME137" s="395"/>
      <c r="UMF137" s="389"/>
      <c r="UMG137" s="390"/>
      <c r="UMH137" s="391"/>
      <c r="UMI137" s="392"/>
      <c r="UMJ137" s="393"/>
      <c r="UMK137" s="394"/>
      <c r="UML137" s="395"/>
      <c r="UMM137" s="389"/>
      <c r="UMN137" s="390"/>
      <c r="UMO137" s="391"/>
      <c r="UMP137" s="392"/>
      <c r="UMQ137" s="393"/>
      <c r="UMR137" s="394"/>
      <c r="UMS137" s="395"/>
      <c r="UMT137" s="389"/>
      <c r="UMU137" s="390"/>
      <c r="UMV137" s="391"/>
      <c r="UMW137" s="392"/>
      <c r="UMX137" s="393"/>
      <c r="UMY137" s="394"/>
      <c r="UMZ137" s="395"/>
      <c r="UNA137" s="389"/>
      <c r="UNB137" s="390"/>
      <c r="UNC137" s="391"/>
      <c r="UND137" s="392"/>
      <c r="UNE137" s="393"/>
      <c r="UNF137" s="394"/>
      <c r="UNG137" s="395"/>
      <c r="UNH137" s="389"/>
      <c r="UNI137" s="390"/>
      <c r="UNJ137" s="391"/>
      <c r="UNK137" s="392"/>
      <c r="UNL137" s="393"/>
      <c r="UNM137" s="394"/>
      <c r="UNN137" s="395"/>
      <c r="UNO137" s="389"/>
      <c r="UNP137" s="390"/>
      <c r="UNQ137" s="391"/>
      <c r="UNR137" s="392"/>
      <c r="UNS137" s="393"/>
      <c r="UNT137" s="394"/>
      <c r="UNU137" s="395"/>
      <c r="UNV137" s="389"/>
      <c r="UNW137" s="390"/>
      <c r="UNX137" s="391"/>
      <c r="UNY137" s="392"/>
      <c r="UNZ137" s="393"/>
      <c r="UOA137" s="394"/>
      <c r="UOB137" s="395"/>
      <c r="UOC137" s="389"/>
      <c r="UOD137" s="390"/>
      <c r="UOE137" s="391"/>
      <c r="UOF137" s="392"/>
      <c r="UOG137" s="393"/>
      <c r="UOH137" s="394"/>
      <c r="UOI137" s="395"/>
      <c r="UOJ137" s="389"/>
      <c r="UOK137" s="390"/>
      <c r="UOL137" s="391"/>
      <c r="UOM137" s="392"/>
      <c r="UON137" s="393"/>
      <c r="UOO137" s="394"/>
      <c r="UOP137" s="395"/>
      <c r="UOQ137" s="389"/>
      <c r="UOR137" s="390"/>
      <c r="UOS137" s="391"/>
      <c r="UOT137" s="392"/>
      <c r="UOU137" s="393"/>
      <c r="UOV137" s="394"/>
      <c r="UOW137" s="395"/>
      <c r="UOX137" s="389"/>
      <c r="UOY137" s="390"/>
      <c r="UOZ137" s="391"/>
      <c r="UPA137" s="392"/>
      <c r="UPB137" s="393"/>
      <c r="UPC137" s="394"/>
      <c r="UPD137" s="395"/>
      <c r="UPE137" s="389"/>
      <c r="UPF137" s="390"/>
      <c r="UPG137" s="391"/>
      <c r="UPH137" s="392"/>
      <c r="UPI137" s="393"/>
      <c r="UPJ137" s="394"/>
      <c r="UPK137" s="395"/>
      <c r="UPL137" s="389"/>
      <c r="UPM137" s="390"/>
      <c r="UPN137" s="391"/>
      <c r="UPO137" s="392"/>
      <c r="UPP137" s="393"/>
      <c r="UPQ137" s="394"/>
      <c r="UPR137" s="395"/>
      <c r="UPS137" s="389"/>
      <c r="UPT137" s="390"/>
      <c r="UPU137" s="391"/>
      <c r="UPV137" s="392"/>
      <c r="UPW137" s="393"/>
      <c r="UPX137" s="394"/>
      <c r="UPY137" s="395"/>
      <c r="UPZ137" s="389"/>
      <c r="UQA137" s="390"/>
      <c r="UQB137" s="391"/>
      <c r="UQC137" s="392"/>
      <c r="UQD137" s="393"/>
      <c r="UQE137" s="394"/>
      <c r="UQF137" s="395"/>
      <c r="UQG137" s="389"/>
      <c r="UQH137" s="390"/>
      <c r="UQI137" s="391"/>
      <c r="UQJ137" s="392"/>
      <c r="UQK137" s="393"/>
      <c r="UQL137" s="394"/>
      <c r="UQM137" s="395"/>
      <c r="UQN137" s="389"/>
      <c r="UQO137" s="390"/>
      <c r="UQP137" s="391"/>
      <c r="UQQ137" s="392"/>
      <c r="UQR137" s="393"/>
      <c r="UQS137" s="394"/>
      <c r="UQT137" s="395"/>
      <c r="UQU137" s="389"/>
      <c r="UQV137" s="390"/>
      <c r="UQW137" s="391"/>
      <c r="UQX137" s="392"/>
      <c r="UQY137" s="393"/>
      <c r="UQZ137" s="394"/>
      <c r="URA137" s="395"/>
      <c r="URB137" s="389"/>
      <c r="URC137" s="390"/>
      <c r="URD137" s="391"/>
      <c r="URE137" s="392"/>
      <c r="URF137" s="393"/>
      <c r="URG137" s="394"/>
      <c r="URH137" s="395"/>
      <c r="URI137" s="389"/>
      <c r="URJ137" s="390"/>
      <c r="URK137" s="391"/>
      <c r="URL137" s="392"/>
      <c r="URM137" s="393"/>
      <c r="URN137" s="394"/>
      <c r="URO137" s="395"/>
      <c r="URP137" s="389"/>
      <c r="URQ137" s="390"/>
      <c r="URR137" s="391"/>
      <c r="URS137" s="392"/>
      <c r="URT137" s="393"/>
      <c r="URU137" s="394"/>
      <c r="URV137" s="395"/>
      <c r="URW137" s="389"/>
      <c r="URX137" s="390"/>
      <c r="URY137" s="391"/>
      <c r="URZ137" s="392"/>
      <c r="USA137" s="393"/>
      <c r="USB137" s="394"/>
      <c r="USC137" s="395"/>
      <c r="USD137" s="389"/>
      <c r="USE137" s="390"/>
      <c r="USF137" s="391"/>
      <c r="USG137" s="392"/>
      <c r="USH137" s="393"/>
      <c r="USI137" s="394"/>
      <c r="USJ137" s="395"/>
      <c r="USK137" s="389"/>
      <c r="USL137" s="390"/>
      <c r="USM137" s="391"/>
      <c r="USN137" s="392"/>
      <c r="USO137" s="393"/>
      <c r="USP137" s="394"/>
      <c r="USQ137" s="395"/>
      <c r="USR137" s="389"/>
      <c r="USS137" s="390"/>
      <c r="UST137" s="391"/>
      <c r="USU137" s="392"/>
      <c r="USV137" s="393"/>
      <c r="USW137" s="394"/>
      <c r="USX137" s="395"/>
      <c r="USY137" s="389"/>
      <c r="USZ137" s="390"/>
      <c r="UTA137" s="391"/>
      <c r="UTB137" s="392"/>
      <c r="UTC137" s="393"/>
      <c r="UTD137" s="394"/>
      <c r="UTE137" s="395"/>
      <c r="UTF137" s="389"/>
      <c r="UTG137" s="390"/>
      <c r="UTH137" s="391"/>
      <c r="UTI137" s="392"/>
      <c r="UTJ137" s="393"/>
      <c r="UTK137" s="394"/>
      <c r="UTL137" s="395"/>
      <c r="UTM137" s="389"/>
      <c r="UTN137" s="390"/>
      <c r="UTO137" s="391"/>
      <c r="UTP137" s="392"/>
      <c r="UTQ137" s="393"/>
      <c r="UTR137" s="394"/>
      <c r="UTS137" s="395"/>
      <c r="UTT137" s="389"/>
      <c r="UTU137" s="390"/>
      <c r="UTV137" s="391"/>
      <c r="UTW137" s="392"/>
      <c r="UTX137" s="393"/>
      <c r="UTY137" s="394"/>
      <c r="UTZ137" s="395"/>
      <c r="UUA137" s="389"/>
      <c r="UUB137" s="390"/>
      <c r="UUC137" s="391"/>
      <c r="UUD137" s="392"/>
      <c r="UUE137" s="393"/>
      <c r="UUF137" s="394"/>
      <c r="UUG137" s="395"/>
      <c r="UUH137" s="389"/>
      <c r="UUI137" s="390"/>
      <c r="UUJ137" s="391"/>
      <c r="UUK137" s="392"/>
      <c r="UUL137" s="393"/>
      <c r="UUM137" s="394"/>
      <c r="UUN137" s="395"/>
      <c r="UUO137" s="389"/>
      <c r="UUP137" s="390"/>
      <c r="UUQ137" s="391"/>
      <c r="UUR137" s="392"/>
      <c r="UUS137" s="393"/>
      <c r="UUT137" s="394"/>
      <c r="UUU137" s="395"/>
      <c r="UUV137" s="389"/>
      <c r="UUW137" s="390"/>
      <c r="UUX137" s="391"/>
      <c r="UUY137" s="392"/>
      <c r="UUZ137" s="393"/>
      <c r="UVA137" s="394"/>
      <c r="UVB137" s="395"/>
      <c r="UVC137" s="389"/>
      <c r="UVD137" s="390"/>
      <c r="UVE137" s="391"/>
      <c r="UVF137" s="392"/>
      <c r="UVG137" s="393"/>
      <c r="UVH137" s="394"/>
      <c r="UVI137" s="395"/>
      <c r="UVJ137" s="389"/>
      <c r="UVK137" s="390"/>
      <c r="UVL137" s="391"/>
      <c r="UVM137" s="392"/>
      <c r="UVN137" s="393"/>
      <c r="UVO137" s="394"/>
      <c r="UVP137" s="395"/>
      <c r="UVQ137" s="389"/>
      <c r="UVR137" s="390"/>
      <c r="UVS137" s="391"/>
      <c r="UVT137" s="392"/>
      <c r="UVU137" s="393"/>
      <c r="UVV137" s="394"/>
      <c r="UVW137" s="395"/>
      <c r="UVX137" s="389"/>
      <c r="UVY137" s="390"/>
      <c r="UVZ137" s="391"/>
      <c r="UWA137" s="392"/>
      <c r="UWB137" s="393"/>
      <c r="UWC137" s="394"/>
      <c r="UWD137" s="395"/>
      <c r="UWE137" s="389"/>
      <c r="UWF137" s="390"/>
      <c r="UWG137" s="391"/>
      <c r="UWH137" s="392"/>
      <c r="UWI137" s="393"/>
      <c r="UWJ137" s="394"/>
      <c r="UWK137" s="395"/>
      <c r="UWL137" s="389"/>
      <c r="UWM137" s="390"/>
      <c r="UWN137" s="391"/>
      <c r="UWO137" s="392"/>
      <c r="UWP137" s="393"/>
      <c r="UWQ137" s="394"/>
      <c r="UWR137" s="395"/>
      <c r="UWS137" s="389"/>
      <c r="UWT137" s="390"/>
      <c r="UWU137" s="391"/>
      <c r="UWV137" s="392"/>
      <c r="UWW137" s="393"/>
      <c r="UWX137" s="394"/>
      <c r="UWY137" s="395"/>
      <c r="UWZ137" s="389"/>
      <c r="UXA137" s="390"/>
      <c r="UXB137" s="391"/>
      <c r="UXC137" s="392"/>
      <c r="UXD137" s="393"/>
      <c r="UXE137" s="394"/>
      <c r="UXF137" s="395"/>
      <c r="UXG137" s="389"/>
      <c r="UXH137" s="390"/>
      <c r="UXI137" s="391"/>
      <c r="UXJ137" s="392"/>
      <c r="UXK137" s="393"/>
      <c r="UXL137" s="394"/>
      <c r="UXM137" s="395"/>
      <c r="UXN137" s="389"/>
      <c r="UXO137" s="390"/>
      <c r="UXP137" s="391"/>
      <c r="UXQ137" s="392"/>
      <c r="UXR137" s="393"/>
      <c r="UXS137" s="394"/>
      <c r="UXT137" s="395"/>
      <c r="UXU137" s="389"/>
      <c r="UXV137" s="390"/>
      <c r="UXW137" s="391"/>
      <c r="UXX137" s="392"/>
      <c r="UXY137" s="393"/>
      <c r="UXZ137" s="394"/>
      <c r="UYA137" s="395"/>
      <c r="UYB137" s="389"/>
      <c r="UYC137" s="390"/>
      <c r="UYD137" s="391"/>
      <c r="UYE137" s="392"/>
      <c r="UYF137" s="393"/>
      <c r="UYG137" s="394"/>
      <c r="UYH137" s="395"/>
      <c r="UYI137" s="389"/>
      <c r="UYJ137" s="390"/>
      <c r="UYK137" s="391"/>
      <c r="UYL137" s="392"/>
      <c r="UYM137" s="393"/>
      <c r="UYN137" s="394"/>
      <c r="UYO137" s="395"/>
      <c r="UYP137" s="389"/>
      <c r="UYQ137" s="390"/>
      <c r="UYR137" s="391"/>
      <c r="UYS137" s="392"/>
      <c r="UYT137" s="393"/>
      <c r="UYU137" s="394"/>
      <c r="UYV137" s="395"/>
      <c r="UYW137" s="389"/>
      <c r="UYX137" s="390"/>
      <c r="UYY137" s="391"/>
      <c r="UYZ137" s="392"/>
      <c r="UZA137" s="393"/>
      <c r="UZB137" s="394"/>
      <c r="UZC137" s="395"/>
      <c r="UZD137" s="389"/>
      <c r="UZE137" s="390"/>
      <c r="UZF137" s="391"/>
      <c r="UZG137" s="392"/>
      <c r="UZH137" s="393"/>
      <c r="UZI137" s="394"/>
      <c r="UZJ137" s="395"/>
      <c r="UZK137" s="389"/>
      <c r="UZL137" s="390"/>
      <c r="UZM137" s="391"/>
      <c r="UZN137" s="392"/>
      <c r="UZO137" s="393"/>
      <c r="UZP137" s="394"/>
      <c r="UZQ137" s="395"/>
      <c r="UZR137" s="389"/>
      <c r="UZS137" s="390"/>
      <c r="UZT137" s="391"/>
      <c r="UZU137" s="392"/>
      <c r="UZV137" s="393"/>
      <c r="UZW137" s="394"/>
      <c r="UZX137" s="395"/>
      <c r="UZY137" s="389"/>
      <c r="UZZ137" s="390"/>
      <c r="VAA137" s="391"/>
      <c r="VAB137" s="392"/>
      <c r="VAC137" s="393"/>
      <c r="VAD137" s="394"/>
      <c r="VAE137" s="395"/>
      <c r="VAF137" s="389"/>
      <c r="VAG137" s="390"/>
      <c r="VAH137" s="391"/>
      <c r="VAI137" s="392"/>
      <c r="VAJ137" s="393"/>
      <c r="VAK137" s="394"/>
      <c r="VAL137" s="395"/>
      <c r="VAM137" s="389"/>
      <c r="VAN137" s="390"/>
      <c r="VAO137" s="391"/>
      <c r="VAP137" s="392"/>
      <c r="VAQ137" s="393"/>
      <c r="VAR137" s="394"/>
      <c r="VAS137" s="395"/>
      <c r="VAT137" s="389"/>
      <c r="VAU137" s="390"/>
      <c r="VAV137" s="391"/>
      <c r="VAW137" s="392"/>
      <c r="VAX137" s="393"/>
      <c r="VAY137" s="394"/>
      <c r="VAZ137" s="395"/>
      <c r="VBA137" s="389"/>
      <c r="VBB137" s="390"/>
      <c r="VBC137" s="391"/>
      <c r="VBD137" s="392"/>
      <c r="VBE137" s="393"/>
      <c r="VBF137" s="394"/>
      <c r="VBG137" s="395"/>
      <c r="VBH137" s="389"/>
      <c r="VBI137" s="390"/>
      <c r="VBJ137" s="391"/>
      <c r="VBK137" s="392"/>
      <c r="VBL137" s="393"/>
      <c r="VBM137" s="394"/>
      <c r="VBN137" s="395"/>
      <c r="VBO137" s="389"/>
      <c r="VBP137" s="390"/>
      <c r="VBQ137" s="391"/>
      <c r="VBR137" s="392"/>
      <c r="VBS137" s="393"/>
      <c r="VBT137" s="394"/>
      <c r="VBU137" s="395"/>
      <c r="VBV137" s="389"/>
      <c r="VBW137" s="390"/>
      <c r="VBX137" s="391"/>
      <c r="VBY137" s="392"/>
      <c r="VBZ137" s="393"/>
      <c r="VCA137" s="394"/>
      <c r="VCB137" s="395"/>
      <c r="VCC137" s="389"/>
      <c r="VCD137" s="390"/>
      <c r="VCE137" s="391"/>
      <c r="VCF137" s="392"/>
      <c r="VCG137" s="393"/>
      <c r="VCH137" s="394"/>
      <c r="VCI137" s="395"/>
      <c r="VCJ137" s="389"/>
      <c r="VCK137" s="390"/>
      <c r="VCL137" s="391"/>
      <c r="VCM137" s="392"/>
      <c r="VCN137" s="393"/>
      <c r="VCO137" s="394"/>
      <c r="VCP137" s="395"/>
      <c r="VCQ137" s="389"/>
      <c r="VCR137" s="390"/>
      <c r="VCS137" s="391"/>
      <c r="VCT137" s="392"/>
      <c r="VCU137" s="393"/>
      <c r="VCV137" s="394"/>
      <c r="VCW137" s="395"/>
      <c r="VCX137" s="389"/>
      <c r="VCY137" s="390"/>
      <c r="VCZ137" s="391"/>
      <c r="VDA137" s="392"/>
      <c r="VDB137" s="393"/>
      <c r="VDC137" s="394"/>
      <c r="VDD137" s="395"/>
      <c r="VDE137" s="389"/>
      <c r="VDF137" s="390"/>
      <c r="VDG137" s="391"/>
      <c r="VDH137" s="392"/>
      <c r="VDI137" s="393"/>
      <c r="VDJ137" s="394"/>
      <c r="VDK137" s="395"/>
      <c r="VDL137" s="389"/>
      <c r="VDM137" s="390"/>
      <c r="VDN137" s="391"/>
      <c r="VDO137" s="392"/>
      <c r="VDP137" s="393"/>
      <c r="VDQ137" s="394"/>
      <c r="VDR137" s="395"/>
      <c r="VDS137" s="389"/>
      <c r="VDT137" s="390"/>
      <c r="VDU137" s="391"/>
      <c r="VDV137" s="392"/>
      <c r="VDW137" s="393"/>
      <c r="VDX137" s="394"/>
      <c r="VDY137" s="395"/>
      <c r="VDZ137" s="389"/>
      <c r="VEA137" s="390"/>
      <c r="VEB137" s="391"/>
      <c r="VEC137" s="392"/>
      <c r="VED137" s="393"/>
      <c r="VEE137" s="394"/>
      <c r="VEF137" s="395"/>
      <c r="VEG137" s="389"/>
      <c r="VEH137" s="390"/>
      <c r="VEI137" s="391"/>
      <c r="VEJ137" s="392"/>
      <c r="VEK137" s="393"/>
      <c r="VEL137" s="394"/>
      <c r="VEM137" s="395"/>
      <c r="VEN137" s="389"/>
      <c r="VEO137" s="390"/>
      <c r="VEP137" s="391"/>
      <c r="VEQ137" s="392"/>
      <c r="VER137" s="393"/>
      <c r="VES137" s="394"/>
      <c r="VET137" s="395"/>
      <c r="VEU137" s="389"/>
      <c r="VEV137" s="390"/>
      <c r="VEW137" s="391"/>
      <c r="VEX137" s="392"/>
      <c r="VEY137" s="393"/>
      <c r="VEZ137" s="394"/>
      <c r="VFA137" s="395"/>
      <c r="VFB137" s="389"/>
      <c r="VFC137" s="390"/>
      <c r="VFD137" s="391"/>
      <c r="VFE137" s="392"/>
      <c r="VFF137" s="393"/>
      <c r="VFG137" s="394"/>
      <c r="VFH137" s="395"/>
      <c r="VFI137" s="389"/>
      <c r="VFJ137" s="390"/>
      <c r="VFK137" s="391"/>
      <c r="VFL137" s="392"/>
      <c r="VFM137" s="393"/>
      <c r="VFN137" s="394"/>
      <c r="VFO137" s="395"/>
      <c r="VFP137" s="389"/>
      <c r="VFQ137" s="390"/>
      <c r="VFR137" s="391"/>
      <c r="VFS137" s="392"/>
      <c r="VFT137" s="393"/>
      <c r="VFU137" s="394"/>
      <c r="VFV137" s="395"/>
      <c r="VFW137" s="389"/>
      <c r="VFX137" s="390"/>
      <c r="VFY137" s="391"/>
      <c r="VFZ137" s="392"/>
      <c r="VGA137" s="393"/>
      <c r="VGB137" s="394"/>
      <c r="VGC137" s="395"/>
      <c r="VGD137" s="389"/>
      <c r="VGE137" s="390"/>
      <c r="VGF137" s="391"/>
      <c r="VGG137" s="392"/>
      <c r="VGH137" s="393"/>
      <c r="VGI137" s="394"/>
      <c r="VGJ137" s="395"/>
      <c r="VGK137" s="389"/>
      <c r="VGL137" s="390"/>
      <c r="VGM137" s="391"/>
      <c r="VGN137" s="392"/>
      <c r="VGO137" s="393"/>
      <c r="VGP137" s="394"/>
      <c r="VGQ137" s="395"/>
      <c r="VGR137" s="389"/>
      <c r="VGS137" s="390"/>
      <c r="VGT137" s="391"/>
      <c r="VGU137" s="392"/>
      <c r="VGV137" s="393"/>
      <c r="VGW137" s="394"/>
      <c r="VGX137" s="395"/>
      <c r="VGY137" s="389"/>
      <c r="VGZ137" s="390"/>
      <c r="VHA137" s="391"/>
      <c r="VHB137" s="392"/>
      <c r="VHC137" s="393"/>
      <c r="VHD137" s="394"/>
      <c r="VHE137" s="395"/>
      <c r="VHF137" s="389"/>
      <c r="VHG137" s="390"/>
      <c r="VHH137" s="391"/>
      <c r="VHI137" s="392"/>
      <c r="VHJ137" s="393"/>
      <c r="VHK137" s="394"/>
      <c r="VHL137" s="395"/>
      <c r="VHM137" s="389"/>
      <c r="VHN137" s="390"/>
      <c r="VHO137" s="391"/>
      <c r="VHP137" s="392"/>
      <c r="VHQ137" s="393"/>
      <c r="VHR137" s="394"/>
      <c r="VHS137" s="395"/>
      <c r="VHT137" s="389"/>
      <c r="VHU137" s="390"/>
      <c r="VHV137" s="391"/>
      <c r="VHW137" s="392"/>
      <c r="VHX137" s="393"/>
      <c r="VHY137" s="394"/>
      <c r="VHZ137" s="395"/>
      <c r="VIA137" s="389"/>
      <c r="VIB137" s="390"/>
      <c r="VIC137" s="391"/>
      <c r="VID137" s="392"/>
      <c r="VIE137" s="393"/>
      <c r="VIF137" s="394"/>
      <c r="VIG137" s="395"/>
      <c r="VIH137" s="389"/>
      <c r="VII137" s="390"/>
      <c r="VIJ137" s="391"/>
      <c r="VIK137" s="392"/>
      <c r="VIL137" s="393"/>
      <c r="VIM137" s="394"/>
      <c r="VIN137" s="395"/>
      <c r="VIO137" s="389"/>
      <c r="VIP137" s="390"/>
      <c r="VIQ137" s="391"/>
      <c r="VIR137" s="392"/>
      <c r="VIS137" s="393"/>
      <c r="VIT137" s="394"/>
      <c r="VIU137" s="395"/>
      <c r="VIV137" s="389"/>
      <c r="VIW137" s="390"/>
      <c r="VIX137" s="391"/>
      <c r="VIY137" s="392"/>
      <c r="VIZ137" s="393"/>
      <c r="VJA137" s="394"/>
      <c r="VJB137" s="395"/>
      <c r="VJC137" s="389"/>
      <c r="VJD137" s="390"/>
      <c r="VJE137" s="391"/>
      <c r="VJF137" s="392"/>
      <c r="VJG137" s="393"/>
      <c r="VJH137" s="394"/>
      <c r="VJI137" s="395"/>
      <c r="VJJ137" s="389"/>
      <c r="VJK137" s="390"/>
      <c r="VJL137" s="391"/>
      <c r="VJM137" s="392"/>
      <c r="VJN137" s="393"/>
      <c r="VJO137" s="394"/>
      <c r="VJP137" s="395"/>
      <c r="VJQ137" s="389"/>
      <c r="VJR137" s="390"/>
      <c r="VJS137" s="391"/>
      <c r="VJT137" s="392"/>
      <c r="VJU137" s="393"/>
      <c r="VJV137" s="394"/>
      <c r="VJW137" s="395"/>
      <c r="VJX137" s="389"/>
      <c r="VJY137" s="390"/>
      <c r="VJZ137" s="391"/>
      <c r="VKA137" s="392"/>
      <c r="VKB137" s="393"/>
      <c r="VKC137" s="394"/>
      <c r="VKD137" s="395"/>
      <c r="VKE137" s="389"/>
      <c r="VKF137" s="390"/>
      <c r="VKG137" s="391"/>
      <c r="VKH137" s="392"/>
      <c r="VKI137" s="393"/>
      <c r="VKJ137" s="394"/>
      <c r="VKK137" s="395"/>
      <c r="VKL137" s="389"/>
      <c r="VKM137" s="390"/>
      <c r="VKN137" s="391"/>
      <c r="VKO137" s="392"/>
      <c r="VKP137" s="393"/>
      <c r="VKQ137" s="394"/>
      <c r="VKR137" s="395"/>
      <c r="VKS137" s="389"/>
      <c r="VKT137" s="390"/>
      <c r="VKU137" s="391"/>
      <c r="VKV137" s="392"/>
      <c r="VKW137" s="393"/>
      <c r="VKX137" s="394"/>
      <c r="VKY137" s="395"/>
      <c r="VKZ137" s="389"/>
      <c r="VLA137" s="390"/>
      <c r="VLB137" s="391"/>
      <c r="VLC137" s="392"/>
      <c r="VLD137" s="393"/>
      <c r="VLE137" s="394"/>
      <c r="VLF137" s="395"/>
      <c r="VLG137" s="389"/>
      <c r="VLH137" s="390"/>
      <c r="VLI137" s="391"/>
      <c r="VLJ137" s="392"/>
      <c r="VLK137" s="393"/>
      <c r="VLL137" s="394"/>
      <c r="VLM137" s="395"/>
      <c r="VLN137" s="389"/>
      <c r="VLO137" s="390"/>
      <c r="VLP137" s="391"/>
      <c r="VLQ137" s="392"/>
      <c r="VLR137" s="393"/>
      <c r="VLS137" s="394"/>
      <c r="VLT137" s="395"/>
      <c r="VLU137" s="389"/>
      <c r="VLV137" s="390"/>
      <c r="VLW137" s="391"/>
      <c r="VLX137" s="392"/>
      <c r="VLY137" s="393"/>
      <c r="VLZ137" s="394"/>
      <c r="VMA137" s="395"/>
      <c r="VMB137" s="389"/>
      <c r="VMC137" s="390"/>
      <c r="VMD137" s="391"/>
      <c r="VME137" s="392"/>
      <c r="VMF137" s="393"/>
      <c r="VMG137" s="394"/>
      <c r="VMH137" s="395"/>
      <c r="VMI137" s="389"/>
      <c r="VMJ137" s="390"/>
      <c r="VMK137" s="391"/>
      <c r="VML137" s="392"/>
      <c r="VMM137" s="393"/>
      <c r="VMN137" s="394"/>
      <c r="VMO137" s="395"/>
      <c r="VMP137" s="389"/>
      <c r="VMQ137" s="390"/>
      <c r="VMR137" s="391"/>
      <c r="VMS137" s="392"/>
      <c r="VMT137" s="393"/>
      <c r="VMU137" s="394"/>
      <c r="VMV137" s="395"/>
      <c r="VMW137" s="389"/>
      <c r="VMX137" s="390"/>
      <c r="VMY137" s="391"/>
      <c r="VMZ137" s="392"/>
      <c r="VNA137" s="393"/>
      <c r="VNB137" s="394"/>
      <c r="VNC137" s="395"/>
      <c r="VND137" s="389"/>
      <c r="VNE137" s="390"/>
      <c r="VNF137" s="391"/>
      <c r="VNG137" s="392"/>
      <c r="VNH137" s="393"/>
      <c r="VNI137" s="394"/>
      <c r="VNJ137" s="395"/>
      <c r="VNK137" s="389"/>
      <c r="VNL137" s="390"/>
      <c r="VNM137" s="391"/>
      <c r="VNN137" s="392"/>
      <c r="VNO137" s="393"/>
      <c r="VNP137" s="394"/>
      <c r="VNQ137" s="395"/>
      <c r="VNR137" s="389"/>
      <c r="VNS137" s="390"/>
      <c r="VNT137" s="391"/>
      <c r="VNU137" s="392"/>
      <c r="VNV137" s="393"/>
      <c r="VNW137" s="394"/>
      <c r="VNX137" s="395"/>
      <c r="VNY137" s="389"/>
      <c r="VNZ137" s="390"/>
      <c r="VOA137" s="391"/>
      <c r="VOB137" s="392"/>
      <c r="VOC137" s="393"/>
      <c r="VOD137" s="394"/>
      <c r="VOE137" s="395"/>
      <c r="VOF137" s="389"/>
      <c r="VOG137" s="390"/>
      <c r="VOH137" s="391"/>
      <c r="VOI137" s="392"/>
      <c r="VOJ137" s="393"/>
      <c r="VOK137" s="394"/>
      <c r="VOL137" s="395"/>
      <c r="VOM137" s="389"/>
      <c r="VON137" s="390"/>
      <c r="VOO137" s="391"/>
      <c r="VOP137" s="392"/>
      <c r="VOQ137" s="393"/>
      <c r="VOR137" s="394"/>
      <c r="VOS137" s="395"/>
      <c r="VOT137" s="389"/>
      <c r="VOU137" s="390"/>
      <c r="VOV137" s="391"/>
      <c r="VOW137" s="392"/>
      <c r="VOX137" s="393"/>
      <c r="VOY137" s="394"/>
      <c r="VOZ137" s="395"/>
      <c r="VPA137" s="389"/>
      <c r="VPB137" s="390"/>
      <c r="VPC137" s="391"/>
      <c r="VPD137" s="392"/>
      <c r="VPE137" s="393"/>
      <c r="VPF137" s="394"/>
      <c r="VPG137" s="395"/>
      <c r="VPH137" s="389"/>
      <c r="VPI137" s="390"/>
      <c r="VPJ137" s="391"/>
      <c r="VPK137" s="392"/>
      <c r="VPL137" s="393"/>
      <c r="VPM137" s="394"/>
      <c r="VPN137" s="395"/>
      <c r="VPO137" s="389"/>
      <c r="VPP137" s="390"/>
      <c r="VPQ137" s="391"/>
      <c r="VPR137" s="392"/>
      <c r="VPS137" s="393"/>
      <c r="VPT137" s="394"/>
      <c r="VPU137" s="395"/>
      <c r="VPV137" s="389"/>
      <c r="VPW137" s="390"/>
      <c r="VPX137" s="391"/>
      <c r="VPY137" s="392"/>
      <c r="VPZ137" s="393"/>
      <c r="VQA137" s="394"/>
      <c r="VQB137" s="395"/>
      <c r="VQC137" s="389"/>
      <c r="VQD137" s="390"/>
      <c r="VQE137" s="391"/>
      <c r="VQF137" s="392"/>
      <c r="VQG137" s="393"/>
      <c r="VQH137" s="394"/>
      <c r="VQI137" s="395"/>
      <c r="VQJ137" s="389"/>
      <c r="VQK137" s="390"/>
      <c r="VQL137" s="391"/>
      <c r="VQM137" s="392"/>
      <c r="VQN137" s="393"/>
      <c r="VQO137" s="394"/>
      <c r="VQP137" s="395"/>
      <c r="VQQ137" s="389"/>
      <c r="VQR137" s="390"/>
      <c r="VQS137" s="391"/>
      <c r="VQT137" s="392"/>
      <c r="VQU137" s="393"/>
      <c r="VQV137" s="394"/>
      <c r="VQW137" s="395"/>
      <c r="VQX137" s="389"/>
      <c r="VQY137" s="390"/>
      <c r="VQZ137" s="391"/>
      <c r="VRA137" s="392"/>
      <c r="VRB137" s="393"/>
      <c r="VRC137" s="394"/>
      <c r="VRD137" s="395"/>
      <c r="VRE137" s="389"/>
      <c r="VRF137" s="390"/>
      <c r="VRG137" s="391"/>
      <c r="VRH137" s="392"/>
      <c r="VRI137" s="393"/>
      <c r="VRJ137" s="394"/>
      <c r="VRK137" s="395"/>
      <c r="VRL137" s="389"/>
      <c r="VRM137" s="390"/>
      <c r="VRN137" s="391"/>
      <c r="VRO137" s="392"/>
      <c r="VRP137" s="393"/>
      <c r="VRQ137" s="394"/>
      <c r="VRR137" s="395"/>
      <c r="VRS137" s="389"/>
      <c r="VRT137" s="390"/>
      <c r="VRU137" s="391"/>
      <c r="VRV137" s="392"/>
      <c r="VRW137" s="393"/>
      <c r="VRX137" s="394"/>
      <c r="VRY137" s="395"/>
      <c r="VRZ137" s="389"/>
      <c r="VSA137" s="390"/>
      <c r="VSB137" s="391"/>
      <c r="VSC137" s="392"/>
      <c r="VSD137" s="393"/>
      <c r="VSE137" s="394"/>
      <c r="VSF137" s="395"/>
      <c r="VSG137" s="389"/>
      <c r="VSH137" s="390"/>
      <c r="VSI137" s="391"/>
      <c r="VSJ137" s="392"/>
      <c r="VSK137" s="393"/>
      <c r="VSL137" s="394"/>
      <c r="VSM137" s="395"/>
      <c r="VSN137" s="389"/>
      <c r="VSO137" s="390"/>
      <c r="VSP137" s="391"/>
      <c r="VSQ137" s="392"/>
      <c r="VSR137" s="393"/>
      <c r="VSS137" s="394"/>
      <c r="VST137" s="395"/>
      <c r="VSU137" s="389"/>
      <c r="VSV137" s="390"/>
      <c r="VSW137" s="391"/>
      <c r="VSX137" s="392"/>
      <c r="VSY137" s="393"/>
      <c r="VSZ137" s="394"/>
      <c r="VTA137" s="395"/>
      <c r="VTB137" s="389"/>
      <c r="VTC137" s="390"/>
      <c r="VTD137" s="391"/>
      <c r="VTE137" s="392"/>
      <c r="VTF137" s="393"/>
      <c r="VTG137" s="394"/>
      <c r="VTH137" s="395"/>
      <c r="VTI137" s="389"/>
      <c r="VTJ137" s="390"/>
      <c r="VTK137" s="391"/>
      <c r="VTL137" s="392"/>
      <c r="VTM137" s="393"/>
      <c r="VTN137" s="394"/>
      <c r="VTO137" s="395"/>
      <c r="VTP137" s="389"/>
      <c r="VTQ137" s="390"/>
      <c r="VTR137" s="391"/>
      <c r="VTS137" s="392"/>
      <c r="VTT137" s="393"/>
      <c r="VTU137" s="394"/>
      <c r="VTV137" s="395"/>
      <c r="VTW137" s="389"/>
      <c r="VTX137" s="390"/>
      <c r="VTY137" s="391"/>
      <c r="VTZ137" s="392"/>
      <c r="VUA137" s="393"/>
      <c r="VUB137" s="394"/>
      <c r="VUC137" s="395"/>
      <c r="VUD137" s="389"/>
      <c r="VUE137" s="390"/>
      <c r="VUF137" s="391"/>
      <c r="VUG137" s="392"/>
      <c r="VUH137" s="393"/>
      <c r="VUI137" s="394"/>
      <c r="VUJ137" s="395"/>
      <c r="VUK137" s="389"/>
      <c r="VUL137" s="390"/>
      <c r="VUM137" s="391"/>
      <c r="VUN137" s="392"/>
      <c r="VUO137" s="393"/>
      <c r="VUP137" s="394"/>
      <c r="VUQ137" s="395"/>
      <c r="VUR137" s="389"/>
      <c r="VUS137" s="390"/>
      <c r="VUT137" s="391"/>
      <c r="VUU137" s="392"/>
      <c r="VUV137" s="393"/>
      <c r="VUW137" s="394"/>
      <c r="VUX137" s="395"/>
      <c r="VUY137" s="389"/>
      <c r="VUZ137" s="390"/>
      <c r="VVA137" s="391"/>
      <c r="VVB137" s="392"/>
      <c r="VVC137" s="393"/>
      <c r="VVD137" s="394"/>
      <c r="VVE137" s="395"/>
      <c r="VVF137" s="389"/>
      <c r="VVG137" s="390"/>
      <c r="VVH137" s="391"/>
      <c r="VVI137" s="392"/>
      <c r="VVJ137" s="393"/>
      <c r="VVK137" s="394"/>
      <c r="VVL137" s="395"/>
      <c r="VVM137" s="389"/>
      <c r="VVN137" s="390"/>
      <c r="VVO137" s="391"/>
      <c r="VVP137" s="392"/>
      <c r="VVQ137" s="393"/>
      <c r="VVR137" s="394"/>
      <c r="VVS137" s="395"/>
      <c r="VVT137" s="389"/>
      <c r="VVU137" s="390"/>
      <c r="VVV137" s="391"/>
      <c r="VVW137" s="392"/>
      <c r="VVX137" s="393"/>
      <c r="VVY137" s="394"/>
      <c r="VVZ137" s="395"/>
      <c r="VWA137" s="389"/>
      <c r="VWB137" s="390"/>
      <c r="VWC137" s="391"/>
      <c r="VWD137" s="392"/>
      <c r="VWE137" s="393"/>
      <c r="VWF137" s="394"/>
      <c r="VWG137" s="395"/>
      <c r="VWH137" s="389"/>
      <c r="VWI137" s="390"/>
      <c r="VWJ137" s="391"/>
      <c r="VWK137" s="392"/>
      <c r="VWL137" s="393"/>
      <c r="VWM137" s="394"/>
      <c r="VWN137" s="395"/>
      <c r="VWO137" s="389"/>
      <c r="VWP137" s="390"/>
      <c r="VWQ137" s="391"/>
      <c r="VWR137" s="392"/>
      <c r="VWS137" s="393"/>
      <c r="VWT137" s="394"/>
      <c r="VWU137" s="395"/>
      <c r="VWV137" s="389"/>
      <c r="VWW137" s="390"/>
      <c r="VWX137" s="391"/>
      <c r="VWY137" s="392"/>
      <c r="VWZ137" s="393"/>
      <c r="VXA137" s="394"/>
      <c r="VXB137" s="395"/>
      <c r="VXC137" s="389"/>
      <c r="VXD137" s="390"/>
      <c r="VXE137" s="391"/>
      <c r="VXF137" s="392"/>
      <c r="VXG137" s="393"/>
      <c r="VXH137" s="394"/>
      <c r="VXI137" s="395"/>
      <c r="VXJ137" s="389"/>
      <c r="VXK137" s="390"/>
      <c r="VXL137" s="391"/>
      <c r="VXM137" s="392"/>
      <c r="VXN137" s="393"/>
      <c r="VXO137" s="394"/>
      <c r="VXP137" s="395"/>
      <c r="VXQ137" s="389"/>
      <c r="VXR137" s="390"/>
      <c r="VXS137" s="391"/>
      <c r="VXT137" s="392"/>
      <c r="VXU137" s="393"/>
      <c r="VXV137" s="394"/>
      <c r="VXW137" s="395"/>
      <c r="VXX137" s="389"/>
      <c r="VXY137" s="390"/>
      <c r="VXZ137" s="391"/>
      <c r="VYA137" s="392"/>
      <c r="VYB137" s="393"/>
      <c r="VYC137" s="394"/>
      <c r="VYD137" s="395"/>
      <c r="VYE137" s="389"/>
      <c r="VYF137" s="390"/>
      <c r="VYG137" s="391"/>
      <c r="VYH137" s="392"/>
      <c r="VYI137" s="393"/>
      <c r="VYJ137" s="394"/>
      <c r="VYK137" s="395"/>
      <c r="VYL137" s="389"/>
      <c r="VYM137" s="390"/>
      <c r="VYN137" s="391"/>
      <c r="VYO137" s="392"/>
      <c r="VYP137" s="393"/>
      <c r="VYQ137" s="394"/>
      <c r="VYR137" s="395"/>
      <c r="VYS137" s="389"/>
      <c r="VYT137" s="390"/>
      <c r="VYU137" s="391"/>
      <c r="VYV137" s="392"/>
      <c r="VYW137" s="393"/>
      <c r="VYX137" s="394"/>
      <c r="VYY137" s="395"/>
      <c r="VYZ137" s="389"/>
      <c r="VZA137" s="390"/>
      <c r="VZB137" s="391"/>
      <c r="VZC137" s="392"/>
      <c r="VZD137" s="393"/>
      <c r="VZE137" s="394"/>
      <c r="VZF137" s="395"/>
      <c r="VZG137" s="389"/>
      <c r="VZH137" s="390"/>
      <c r="VZI137" s="391"/>
      <c r="VZJ137" s="392"/>
      <c r="VZK137" s="393"/>
      <c r="VZL137" s="394"/>
      <c r="VZM137" s="395"/>
      <c r="VZN137" s="389"/>
      <c r="VZO137" s="390"/>
      <c r="VZP137" s="391"/>
      <c r="VZQ137" s="392"/>
      <c r="VZR137" s="393"/>
      <c r="VZS137" s="394"/>
      <c r="VZT137" s="395"/>
      <c r="VZU137" s="389"/>
      <c r="VZV137" s="390"/>
      <c r="VZW137" s="391"/>
      <c r="VZX137" s="392"/>
      <c r="VZY137" s="393"/>
      <c r="VZZ137" s="394"/>
      <c r="WAA137" s="395"/>
      <c r="WAB137" s="389"/>
      <c r="WAC137" s="390"/>
      <c r="WAD137" s="391"/>
      <c r="WAE137" s="392"/>
      <c r="WAF137" s="393"/>
      <c r="WAG137" s="394"/>
      <c r="WAH137" s="395"/>
      <c r="WAI137" s="389"/>
      <c r="WAJ137" s="390"/>
      <c r="WAK137" s="391"/>
      <c r="WAL137" s="392"/>
      <c r="WAM137" s="393"/>
      <c r="WAN137" s="394"/>
      <c r="WAO137" s="395"/>
      <c r="WAP137" s="389"/>
      <c r="WAQ137" s="390"/>
      <c r="WAR137" s="391"/>
      <c r="WAS137" s="392"/>
      <c r="WAT137" s="393"/>
      <c r="WAU137" s="394"/>
      <c r="WAV137" s="395"/>
      <c r="WAW137" s="389"/>
      <c r="WAX137" s="390"/>
      <c r="WAY137" s="391"/>
      <c r="WAZ137" s="392"/>
      <c r="WBA137" s="393"/>
      <c r="WBB137" s="394"/>
      <c r="WBC137" s="395"/>
      <c r="WBD137" s="389"/>
      <c r="WBE137" s="390"/>
      <c r="WBF137" s="391"/>
      <c r="WBG137" s="392"/>
      <c r="WBH137" s="393"/>
      <c r="WBI137" s="394"/>
      <c r="WBJ137" s="395"/>
      <c r="WBK137" s="389"/>
      <c r="WBL137" s="390"/>
      <c r="WBM137" s="391"/>
      <c r="WBN137" s="392"/>
      <c r="WBO137" s="393"/>
      <c r="WBP137" s="394"/>
      <c r="WBQ137" s="395"/>
      <c r="WBR137" s="389"/>
      <c r="WBS137" s="390"/>
      <c r="WBT137" s="391"/>
      <c r="WBU137" s="392"/>
      <c r="WBV137" s="393"/>
      <c r="WBW137" s="394"/>
      <c r="WBX137" s="395"/>
      <c r="WBY137" s="389"/>
      <c r="WBZ137" s="390"/>
      <c r="WCA137" s="391"/>
      <c r="WCB137" s="392"/>
      <c r="WCC137" s="393"/>
      <c r="WCD137" s="394"/>
      <c r="WCE137" s="395"/>
      <c r="WCF137" s="389"/>
      <c r="WCG137" s="390"/>
      <c r="WCH137" s="391"/>
      <c r="WCI137" s="392"/>
      <c r="WCJ137" s="393"/>
      <c r="WCK137" s="394"/>
      <c r="WCL137" s="395"/>
      <c r="WCM137" s="389"/>
      <c r="WCN137" s="390"/>
      <c r="WCO137" s="391"/>
      <c r="WCP137" s="392"/>
      <c r="WCQ137" s="393"/>
      <c r="WCR137" s="394"/>
      <c r="WCS137" s="395"/>
      <c r="WCT137" s="389"/>
      <c r="WCU137" s="390"/>
      <c r="WCV137" s="391"/>
      <c r="WCW137" s="392"/>
      <c r="WCX137" s="393"/>
      <c r="WCY137" s="394"/>
      <c r="WCZ137" s="395"/>
      <c r="WDA137" s="389"/>
      <c r="WDB137" s="390"/>
      <c r="WDC137" s="391"/>
      <c r="WDD137" s="392"/>
      <c r="WDE137" s="393"/>
      <c r="WDF137" s="394"/>
      <c r="WDG137" s="395"/>
      <c r="WDH137" s="389"/>
      <c r="WDI137" s="390"/>
      <c r="WDJ137" s="391"/>
      <c r="WDK137" s="392"/>
      <c r="WDL137" s="393"/>
      <c r="WDM137" s="394"/>
      <c r="WDN137" s="395"/>
      <c r="WDO137" s="389"/>
      <c r="WDP137" s="390"/>
      <c r="WDQ137" s="391"/>
      <c r="WDR137" s="392"/>
      <c r="WDS137" s="393"/>
      <c r="WDT137" s="394"/>
      <c r="WDU137" s="395"/>
      <c r="WDV137" s="389"/>
      <c r="WDW137" s="390"/>
      <c r="WDX137" s="391"/>
      <c r="WDY137" s="392"/>
      <c r="WDZ137" s="393"/>
      <c r="WEA137" s="394"/>
      <c r="WEB137" s="395"/>
      <c r="WEC137" s="389"/>
      <c r="WED137" s="390"/>
      <c r="WEE137" s="391"/>
      <c r="WEF137" s="392"/>
      <c r="WEG137" s="393"/>
      <c r="WEH137" s="394"/>
      <c r="WEI137" s="395"/>
      <c r="WEJ137" s="389"/>
      <c r="WEK137" s="390"/>
      <c r="WEL137" s="391"/>
      <c r="WEM137" s="392"/>
      <c r="WEN137" s="393"/>
      <c r="WEO137" s="394"/>
      <c r="WEP137" s="395"/>
      <c r="WEQ137" s="389"/>
      <c r="WER137" s="390"/>
      <c r="WES137" s="391"/>
      <c r="WET137" s="392"/>
      <c r="WEU137" s="393"/>
      <c r="WEV137" s="394"/>
      <c r="WEW137" s="395"/>
      <c r="WEX137" s="389"/>
      <c r="WEY137" s="390"/>
      <c r="WEZ137" s="391"/>
      <c r="WFA137" s="392"/>
      <c r="WFB137" s="393"/>
      <c r="WFC137" s="394"/>
      <c r="WFD137" s="395"/>
      <c r="WFE137" s="389"/>
      <c r="WFF137" s="390"/>
      <c r="WFG137" s="391"/>
      <c r="WFH137" s="392"/>
      <c r="WFI137" s="393"/>
      <c r="WFJ137" s="394"/>
      <c r="WFK137" s="395"/>
      <c r="WFL137" s="389"/>
      <c r="WFM137" s="390"/>
      <c r="WFN137" s="391"/>
      <c r="WFO137" s="392"/>
      <c r="WFP137" s="393"/>
      <c r="WFQ137" s="394"/>
      <c r="WFR137" s="395"/>
      <c r="WFS137" s="389"/>
      <c r="WFT137" s="390"/>
      <c r="WFU137" s="391"/>
      <c r="WFV137" s="392"/>
      <c r="WFW137" s="393"/>
      <c r="WFX137" s="394"/>
      <c r="WFY137" s="395"/>
      <c r="WFZ137" s="389"/>
      <c r="WGA137" s="390"/>
      <c r="WGB137" s="391"/>
      <c r="WGC137" s="392"/>
      <c r="WGD137" s="393"/>
      <c r="WGE137" s="394"/>
      <c r="WGF137" s="395"/>
      <c r="WGG137" s="389"/>
      <c r="WGH137" s="390"/>
      <c r="WGI137" s="391"/>
      <c r="WGJ137" s="392"/>
      <c r="WGK137" s="393"/>
      <c r="WGL137" s="394"/>
      <c r="WGM137" s="395"/>
      <c r="WGN137" s="389"/>
      <c r="WGO137" s="390"/>
      <c r="WGP137" s="391"/>
      <c r="WGQ137" s="392"/>
      <c r="WGR137" s="393"/>
      <c r="WGS137" s="394"/>
      <c r="WGT137" s="395"/>
      <c r="WGU137" s="389"/>
      <c r="WGV137" s="390"/>
      <c r="WGW137" s="391"/>
      <c r="WGX137" s="392"/>
      <c r="WGY137" s="393"/>
      <c r="WGZ137" s="394"/>
      <c r="WHA137" s="395"/>
      <c r="WHB137" s="389"/>
      <c r="WHC137" s="390"/>
      <c r="WHD137" s="391"/>
      <c r="WHE137" s="392"/>
      <c r="WHF137" s="393"/>
      <c r="WHG137" s="394"/>
      <c r="WHH137" s="395"/>
      <c r="WHI137" s="389"/>
      <c r="WHJ137" s="390"/>
      <c r="WHK137" s="391"/>
      <c r="WHL137" s="392"/>
      <c r="WHM137" s="393"/>
      <c r="WHN137" s="394"/>
      <c r="WHO137" s="395"/>
      <c r="WHP137" s="389"/>
      <c r="WHQ137" s="390"/>
      <c r="WHR137" s="391"/>
      <c r="WHS137" s="392"/>
      <c r="WHT137" s="393"/>
      <c r="WHU137" s="394"/>
      <c r="WHV137" s="395"/>
      <c r="WHW137" s="389"/>
      <c r="WHX137" s="390"/>
      <c r="WHY137" s="391"/>
      <c r="WHZ137" s="392"/>
      <c r="WIA137" s="393"/>
      <c r="WIB137" s="394"/>
      <c r="WIC137" s="395"/>
      <c r="WID137" s="389"/>
      <c r="WIE137" s="390"/>
      <c r="WIF137" s="391"/>
      <c r="WIG137" s="392"/>
      <c r="WIH137" s="393"/>
      <c r="WII137" s="394"/>
      <c r="WIJ137" s="395"/>
      <c r="WIK137" s="389"/>
      <c r="WIL137" s="390"/>
      <c r="WIM137" s="391"/>
      <c r="WIN137" s="392"/>
      <c r="WIO137" s="393"/>
      <c r="WIP137" s="394"/>
      <c r="WIQ137" s="395"/>
      <c r="WIR137" s="389"/>
      <c r="WIS137" s="390"/>
      <c r="WIT137" s="391"/>
      <c r="WIU137" s="392"/>
      <c r="WIV137" s="393"/>
      <c r="WIW137" s="394"/>
      <c r="WIX137" s="395"/>
      <c r="WIY137" s="389"/>
      <c r="WIZ137" s="390"/>
      <c r="WJA137" s="391"/>
      <c r="WJB137" s="392"/>
      <c r="WJC137" s="393"/>
      <c r="WJD137" s="394"/>
      <c r="WJE137" s="395"/>
      <c r="WJF137" s="389"/>
      <c r="WJG137" s="390"/>
      <c r="WJH137" s="391"/>
      <c r="WJI137" s="392"/>
      <c r="WJJ137" s="393"/>
      <c r="WJK137" s="394"/>
      <c r="WJL137" s="395"/>
      <c r="WJM137" s="389"/>
      <c r="WJN137" s="390"/>
      <c r="WJO137" s="391"/>
      <c r="WJP137" s="392"/>
      <c r="WJQ137" s="393"/>
      <c r="WJR137" s="394"/>
      <c r="WJS137" s="395"/>
      <c r="WJT137" s="389"/>
      <c r="WJU137" s="390"/>
      <c r="WJV137" s="391"/>
      <c r="WJW137" s="392"/>
      <c r="WJX137" s="393"/>
      <c r="WJY137" s="394"/>
      <c r="WJZ137" s="395"/>
      <c r="WKA137" s="389"/>
      <c r="WKB137" s="390"/>
      <c r="WKC137" s="391"/>
      <c r="WKD137" s="392"/>
      <c r="WKE137" s="393"/>
      <c r="WKF137" s="394"/>
      <c r="WKG137" s="395"/>
      <c r="WKH137" s="389"/>
      <c r="WKI137" s="390"/>
      <c r="WKJ137" s="391"/>
      <c r="WKK137" s="392"/>
      <c r="WKL137" s="393"/>
      <c r="WKM137" s="394"/>
      <c r="WKN137" s="395"/>
      <c r="WKO137" s="389"/>
      <c r="WKP137" s="390"/>
      <c r="WKQ137" s="391"/>
      <c r="WKR137" s="392"/>
      <c r="WKS137" s="393"/>
      <c r="WKT137" s="394"/>
      <c r="WKU137" s="395"/>
      <c r="WKV137" s="389"/>
      <c r="WKW137" s="390"/>
      <c r="WKX137" s="391"/>
      <c r="WKY137" s="392"/>
      <c r="WKZ137" s="393"/>
      <c r="WLA137" s="394"/>
      <c r="WLB137" s="395"/>
      <c r="WLC137" s="389"/>
      <c r="WLD137" s="390"/>
      <c r="WLE137" s="391"/>
      <c r="WLF137" s="392"/>
      <c r="WLG137" s="393"/>
      <c r="WLH137" s="394"/>
      <c r="WLI137" s="395"/>
      <c r="WLJ137" s="389"/>
      <c r="WLK137" s="390"/>
      <c r="WLL137" s="391"/>
      <c r="WLM137" s="392"/>
      <c r="WLN137" s="393"/>
      <c r="WLO137" s="394"/>
      <c r="WLP137" s="395"/>
      <c r="WLQ137" s="389"/>
      <c r="WLR137" s="390"/>
      <c r="WLS137" s="391"/>
      <c r="WLT137" s="392"/>
      <c r="WLU137" s="393"/>
      <c r="WLV137" s="394"/>
      <c r="WLW137" s="395"/>
      <c r="WLX137" s="389"/>
      <c r="WLY137" s="390"/>
      <c r="WLZ137" s="391"/>
      <c r="WMA137" s="392"/>
      <c r="WMB137" s="393"/>
      <c r="WMC137" s="394"/>
      <c r="WMD137" s="395"/>
      <c r="WME137" s="389"/>
      <c r="WMF137" s="390"/>
      <c r="WMG137" s="391"/>
      <c r="WMH137" s="392"/>
      <c r="WMI137" s="393"/>
      <c r="WMJ137" s="394"/>
      <c r="WMK137" s="395"/>
      <c r="WML137" s="389"/>
      <c r="WMM137" s="390"/>
      <c r="WMN137" s="391"/>
      <c r="WMO137" s="392"/>
      <c r="WMP137" s="393"/>
      <c r="WMQ137" s="394"/>
      <c r="WMR137" s="395"/>
      <c r="WMS137" s="389"/>
      <c r="WMT137" s="390"/>
      <c r="WMU137" s="391"/>
      <c r="WMV137" s="392"/>
      <c r="WMW137" s="393"/>
      <c r="WMX137" s="394"/>
      <c r="WMY137" s="395"/>
      <c r="WMZ137" s="389"/>
      <c r="WNA137" s="390"/>
      <c r="WNB137" s="391"/>
      <c r="WNC137" s="392"/>
      <c r="WND137" s="393"/>
      <c r="WNE137" s="394"/>
      <c r="WNF137" s="395"/>
      <c r="WNG137" s="389"/>
      <c r="WNH137" s="390"/>
      <c r="WNI137" s="391"/>
      <c r="WNJ137" s="392"/>
      <c r="WNK137" s="393"/>
      <c r="WNL137" s="394"/>
      <c r="WNM137" s="395"/>
      <c r="WNN137" s="389"/>
      <c r="WNO137" s="390"/>
      <c r="WNP137" s="391"/>
      <c r="WNQ137" s="392"/>
      <c r="WNR137" s="393"/>
      <c r="WNS137" s="394"/>
      <c r="WNT137" s="395"/>
      <c r="WNU137" s="389"/>
      <c r="WNV137" s="390"/>
      <c r="WNW137" s="391"/>
      <c r="WNX137" s="392"/>
      <c r="WNY137" s="393"/>
      <c r="WNZ137" s="394"/>
      <c r="WOA137" s="395"/>
      <c r="WOB137" s="389"/>
      <c r="WOC137" s="390"/>
      <c r="WOD137" s="391"/>
      <c r="WOE137" s="392"/>
      <c r="WOF137" s="393"/>
      <c r="WOG137" s="394"/>
      <c r="WOH137" s="395"/>
      <c r="WOI137" s="389"/>
      <c r="WOJ137" s="390"/>
      <c r="WOK137" s="391"/>
      <c r="WOL137" s="392"/>
      <c r="WOM137" s="393"/>
      <c r="WON137" s="394"/>
      <c r="WOO137" s="395"/>
      <c r="WOP137" s="389"/>
      <c r="WOQ137" s="390"/>
      <c r="WOR137" s="391"/>
      <c r="WOS137" s="392"/>
      <c r="WOT137" s="393"/>
      <c r="WOU137" s="394"/>
      <c r="WOV137" s="395"/>
      <c r="WOW137" s="389"/>
      <c r="WOX137" s="390"/>
      <c r="WOY137" s="391"/>
      <c r="WOZ137" s="392"/>
      <c r="WPA137" s="393"/>
      <c r="WPB137" s="394"/>
      <c r="WPC137" s="395"/>
      <c r="WPD137" s="389"/>
      <c r="WPE137" s="390"/>
      <c r="WPF137" s="391"/>
      <c r="WPG137" s="392"/>
      <c r="WPH137" s="393"/>
      <c r="WPI137" s="394"/>
      <c r="WPJ137" s="395"/>
      <c r="WPK137" s="389"/>
      <c r="WPL137" s="390"/>
      <c r="WPM137" s="391"/>
      <c r="WPN137" s="392"/>
      <c r="WPO137" s="393"/>
      <c r="WPP137" s="394"/>
      <c r="WPQ137" s="395"/>
      <c r="WPR137" s="389"/>
      <c r="WPS137" s="390"/>
      <c r="WPT137" s="391"/>
      <c r="WPU137" s="392"/>
      <c r="WPV137" s="393"/>
      <c r="WPW137" s="394"/>
      <c r="WPX137" s="395"/>
      <c r="WPY137" s="389"/>
      <c r="WPZ137" s="390"/>
      <c r="WQA137" s="391"/>
      <c r="WQB137" s="392"/>
      <c r="WQC137" s="393"/>
      <c r="WQD137" s="394"/>
      <c r="WQE137" s="395"/>
      <c r="WQF137" s="389"/>
      <c r="WQG137" s="390"/>
      <c r="WQH137" s="391"/>
      <c r="WQI137" s="392"/>
      <c r="WQJ137" s="393"/>
      <c r="WQK137" s="394"/>
      <c r="WQL137" s="395"/>
      <c r="WQM137" s="389"/>
      <c r="WQN137" s="390"/>
      <c r="WQO137" s="391"/>
      <c r="WQP137" s="392"/>
      <c r="WQQ137" s="393"/>
      <c r="WQR137" s="394"/>
      <c r="WQS137" s="395"/>
      <c r="WQT137" s="389"/>
      <c r="WQU137" s="390"/>
      <c r="WQV137" s="391"/>
      <c r="WQW137" s="392"/>
      <c r="WQX137" s="393"/>
      <c r="WQY137" s="394"/>
      <c r="WQZ137" s="395"/>
      <c r="WRA137" s="389"/>
      <c r="WRB137" s="390"/>
      <c r="WRC137" s="391"/>
      <c r="WRD137" s="392"/>
      <c r="WRE137" s="393"/>
      <c r="WRF137" s="394"/>
      <c r="WRG137" s="395"/>
      <c r="WRH137" s="389"/>
      <c r="WRI137" s="390"/>
      <c r="WRJ137" s="391"/>
      <c r="WRK137" s="392"/>
      <c r="WRL137" s="393"/>
      <c r="WRM137" s="394"/>
      <c r="WRN137" s="395"/>
      <c r="WRO137" s="389"/>
      <c r="WRP137" s="390"/>
      <c r="WRQ137" s="391"/>
      <c r="WRR137" s="392"/>
      <c r="WRS137" s="393"/>
      <c r="WRT137" s="394"/>
      <c r="WRU137" s="395"/>
      <c r="WRV137" s="389"/>
      <c r="WRW137" s="390"/>
      <c r="WRX137" s="391"/>
      <c r="WRY137" s="392"/>
      <c r="WRZ137" s="393"/>
      <c r="WSA137" s="394"/>
      <c r="WSB137" s="395"/>
      <c r="WSC137" s="389"/>
      <c r="WSD137" s="390"/>
      <c r="WSE137" s="391"/>
      <c r="WSF137" s="392"/>
      <c r="WSG137" s="393"/>
      <c r="WSH137" s="394"/>
      <c r="WSI137" s="395"/>
      <c r="WSJ137" s="389"/>
      <c r="WSK137" s="390"/>
      <c r="WSL137" s="391"/>
      <c r="WSM137" s="392"/>
      <c r="WSN137" s="393"/>
      <c r="WSO137" s="394"/>
      <c r="WSP137" s="395"/>
      <c r="WSQ137" s="389"/>
      <c r="WSR137" s="390"/>
      <c r="WSS137" s="391"/>
      <c r="WST137" s="392"/>
      <c r="WSU137" s="393"/>
      <c r="WSV137" s="394"/>
      <c r="WSW137" s="395"/>
      <c r="WSX137" s="389"/>
      <c r="WSY137" s="390"/>
      <c r="WSZ137" s="391"/>
      <c r="WTA137" s="392"/>
      <c r="WTB137" s="393"/>
      <c r="WTC137" s="394"/>
      <c r="WTD137" s="395"/>
      <c r="WTE137" s="389"/>
      <c r="WTF137" s="390"/>
      <c r="WTG137" s="391"/>
      <c r="WTH137" s="392"/>
      <c r="WTI137" s="393"/>
      <c r="WTJ137" s="394"/>
      <c r="WTK137" s="395"/>
      <c r="WTL137" s="389"/>
      <c r="WTM137" s="390"/>
      <c r="WTN137" s="391"/>
      <c r="WTO137" s="392"/>
      <c r="WTP137" s="393"/>
      <c r="WTQ137" s="394"/>
      <c r="WTR137" s="395"/>
      <c r="WTS137" s="389"/>
      <c r="WTT137" s="390"/>
      <c r="WTU137" s="391"/>
      <c r="WTV137" s="392"/>
      <c r="WTW137" s="393"/>
      <c r="WTX137" s="394"/>
      <c r="WTY137" s="395"/>
      <c r="WTZ137" s="389"/>
      <c r="WUA137" s="390"/>
      <c r="WUB137" s="391"/>
      <c r="WUC137" s="392"/>
      <c r="WUD137" s="393"/>
      <c r="WUE137" s="394"/>
      <c r="WUF137" s="395"/>
      <c r="WUG137" s="389"/>
      <c r="WUH137" s="390"/>
      <c r="WUI137" s="391"/>
      <c r="WUJ137" s="392"/>
      <c r="WUK137" s="393"/>
      <c r="WUL137" s="394"/>
      <c r="WUM137" s="395"/>
      <c r="WUN137" s="389"/>
      <c r="WUO137" s="390"/>
      <c r="WUP137" s="391"/>
      <c r="WUQ137" s="392"/>
      <c r="WUR137" s="393"/>
      <c r="WUS137" s="394"/>
      <c r="WUT137" s="395"/>
      <c r="WUU137" s="389"/>
      <c r="WUV137" s="390"/>
      <c r="WUW137" s="391"/>
      <c r="WUX137" s="392"/>
      <c r="WUY137" s="393"/>
      <c r="WUZ137" s="394"/>
      <c r="WVA137" s="395"/>
      <c r="WVB137" s="389"/>
      <c r="WVC137" s="390"/>
      <c r="WVD137" s="391"/>
      <c r="WVE137" s="392"/>
      <c r="WVF137" s="393"/>
      <c r="WVG137" s="394"/>
      <c r="WVH137" s="395"/>
      <c r="WVI137" s="389"/>
      <c r="WVJ137" s="390"/>
      <c r="WVK137" s="391"/>
      <c r="WVL137" s="392"/>
      <c r="WVM137" s="393"/>
      <c r="WVN137" s="394"/>
      <c r="WVO137" s="395"/>
      <c r="WVP137" s="389"/>
      <c r="WVQ137" s="390"/>
      <c r="WVR137" s="391"/>
      <c r="WVS137" s="392"/>
      <c r="WVT137" s="393"/>
      <c r="WVU137" s="394"/>
      <c r="WVV137" s="395"/>
      <c r="WVW137" s="389"/>
      <c r="WVX137" s="390"/>
      <c r="WVY137" s="391"/>
      <c r="WVZ137" s="392"/>
      <c r="WWA137" s="393"/>
      <c r="WWB137" s="394"/>
      <c r="WWC137" s="395"/>
      <c r="WWD137" s="389"/>
      <c r="WWE137" s="390"/>
      <c r="WWF137" s="391"/>
      <c r="WWG137" s="392"/>
      <c r="WWH137" s="393"/>
      <c r="WWI137" s="394"/>
      <c r="WWJ137" s="395"/>
      <c r="WWK137" s="389"/>
      <c r="WWL137" s="390"/>
      <c r="WWM137" s="391"/>
      <c r="WWN137" s="392"/>
      <c r="WWO137" s="393"/>
      <c r="WWP137" s="394"/>
      <c r="WWQ137" s="395"/>
      <c r="WWR137" s="389"/>
      <c r="WWS137" s="390"/>
      <c r="WWT137" s="391"/>
      <c r="WWU137" s="392"/>
      <c r="WWV137" s="393"/>
      <c r="WWW137" s="394"/>
      <c r="WWX137" s="395"/>
      <c r="WWY137" s="389"/>
      <c r="WWZ137" s="390"/>
      <c r="WXA137" s="391"/>
      <c r="WXB137" s="392"/>
      <c r="WXC137" s="393"/>
      <c r="WXD137" s="394"/>
      <c r="WXE137" s="395"/>
      <c r="WXF137" s="389"/>
      <c r="WXG137" s="390"/>
      <c r="WXH137" s="391"/>
      <c r="WXI137" s="392"/>
      <c r="WXJ137" s="393"/>
      <c r="WXK137" s="394"/>
      <c r="WXL137" s="395"/>
      <c r="WXM137" s="389"/>
      <c r="WXN137" s="390"/>
      <c r="WXO137" s="391"/>
      <c r="WXP137" s="392"/>
      <c r="WXQ137" s="393"/>
      <c r="WXR137" s="394"/>
      <c r="WXS137" s="395"/>
      <c r="WXT137" s="389"/>
      <c r="WXU137" s="390"/>
      <c r="WXV137" s="391"/>
      <c r="WXW137" s="392"/>
      <c r="WXX137" s="393"/>
      <c r="WXY137" s="394"/>
      <c r="WXZ137" s="395"/>
      <c r="WYA137" s="389"/>
      <c r="WYB137" s="390"/>
      <c r="WYC137" s="391"/>
      <c r="WYD137" s="392"/>
      <c r="WYE137" s="393"/>
      <c r="WYF137" s="394"/>
      <c r="WYG137" s="395"/>
      <c r="WYH137" s="389"/>
      <c r="WYI137" s="390"/>
      <c r="WYJ137" s="391"/>
      <c r="WYK137" s="392"/>
      <c r="WYL137" s="393"/>
      <c r="WYM137" s="394"/>
      <c r="WYN137" s="395"/>
      <c r="WYO137" s="389"/>
      <c r="WYP137" s="390"/>
      <c r="WYQ137" s="391"/>
      <c r="WYR137" s="392"/>
      <c r="WYS137" s="393"/>
      <c r="WYT137" s="394"/>
      <c r="WYU137" s="395"/>
      <c r="WYV137" s="389"/>
      <c r="WYW137" s="390"/>
      <c r="WYX137" s="391"/>
      <c r="WYY137" s="392"/>
      <c r="WYZ137" s="393"/>
      <c r="WZA137" s="394"/>
      <c r="WZB137" s="395"/>
      <c r="WZC137" s="389"/>
      <c r="WZD137" s="390"/>
      <c r="WZE137" s="391"/>
      <c r="WZF137" s="392"/>
      <c r="WZG137" s="393"/>
      <c r="WZH137" s="394"/>
      <c r="WZI137" s="395"/>
      <c r="WZJ137" s="389"/>
      <c r="WZK137" s="390"/>
      <c r="WZL137" s="391"/>
      <c r="WZM137" s="392"/>
      <c r="WZN137" s="393"/>
      <c r="WZO137" s="394"/>
      <c r="WZP137" s="395"/>
      <c r="WZQ137" s="389"/>
      <c r="WZR137" s="390"/>
      <c r="WZS137" s="391"/>
      <c r="WZT137" s="392"/>
      <c r="WZU137" s="393"/>
      <c r="WZV137" s="394"/>
      <c r="WZW137" s="395"/>
      <c r="WZX137" s="389"/>
      <c r="WZY137" s="390"/>
      <c r="WZZ137" s="391"/>
      <c r="XAA137" s="392"/>
      <c r="XAB137" s="393"/>
      <c r="XAC137" s="394"/>
      <c r="XAD137" s="395"/>
      <c r="XAE137" s="389"/>
      <c r="XAF137" s="390"/>
      <c r="XAG137" s="391"/>
      <c r="XAH137" s="392"/>
      <c r="XAI137" s="393"/>
      <c r="XAJ137" s="394"/>
      <c r="XAK137" s="395"/>
      <c r="XAL137" s="389"/>
      <c r="XAM137" s="390"/>
      <c r="XAN137" s="391"/>
      <c r="XAO137" s="392"/>
      <c r="XAP137" s="393"/>
      <c r="XAQ137" s="394"/>
      <c r="XAR137" s="395"/>
      <c r="XAS137" s="389"/>
      <c r="XAT137" s="390"/>
      <c r="XAU137" s="391"/>
      <c r="XAV137" s="392"/>
      <c r="XAW137" s="393"/>
      <c r="XAX137" s="394"/>
      <c r="XAY137" s="395"/>
      <c r="XAZ137" s="389"/>
      <c r="XBA137" s="390"/>
      <c r="XBB137" s="391"/>
      <c r="XBC137" s="392"/>
      <c r="XBD137" s="393"/>
      <c r="XBE137" s="394"/>
      <c r="XBF137" s="395"/>
      <c r="XBG137" s="389"/>
      <c r="XBH137" s="390"/>
      <c r="XBI137" s="391"/>
      <c r="XBJ137" s="392"/>
      <c r="XBK137" s="393"/>
      <c r="XBL137" s="394"/>
      <c r="XBM137" s="395"/>
      <c r="XBN137" s="389"/>
      <c r="XBO137" s="390"/>
      <c r="XBP137" s="391"/>
      <c r="XBQ137" s="392"/>
      <c r="XBR137" s="393"/>
      <c r="XBS137" s="394"/>
      <c r="XBT137" s="395"/>
      <c r="XBU137" s="389"/>
      <c r="XBV137" s="390"/>
      <c r="XBW137" s="391"/>
      <c r="XBX137" s="392"/>
      <c r="XBY137" s="393"/>
      <c r="XBZ137" s="394"/>
      <c r="XCA137" s="395"/>
      <c r="XCB137" s="389"/>
      <c r="XCC137" s="390"/>
      <c r="XCD137" s="391"/>
      <c r="XCE137" s="392"/>
      <c r="XCF137" s="393"/>
      <c r="XCG137" s="394"/>
      <c r="XCH137" s="395"/>
      <c r="XCI137" s="389"/>
      <c r="XCJ137" s="390"/>
      <c r="XCK137" s="391"/>
      <c r="XCL137" s="392"/>
      <c r="XCM137" s="393"/>
      <c r="XCN137" s="394"/>
      <c r="XCO137" s="395"/>
      <c r="XCP137" s="389"/>
      <c r="XCQ137" s="390"/>
      <c r="XCR137" s="391"/>
      <c r="XCS137" s="392"/>
      <c r="XCT137" s="393"/>
      <c r="XCU137" s="394"/>
      <c r="XCV137" s="395"/>
      <c r="XCW137" s="389"/>
      <c r="XCX137" s="390"/>
      <c r="XCY137" s="391"/>
      <c r="XCZ137" s="392"/>
      <c r="XDA137" s="393"/>
      <c r="XDB137" s="394"/>
      <c r="XDC137" s="395"/>
      <c r="XDD137" s="389"/>
      <c r="XDE137" s="390"/>
      <c r="XDF137" s="391"/>
      <c r="XDG137" s="392"/>
      <c r="XDH137" s="393"/>
      <c r="XDI137" s="394"/>
      <c r="XDJ137" s="395"/>
      <c r="XDK137" s="389"/>
      <c r="XDL137" s="390"/>
      <c r="XDM137" s="391"/>
      <c r="XDN137" s="392"/>
      <c r="XDO137" s="393"/>
      <c r="XDP137" s="394"/>
      <c r="XDQ137" s="395"/>
      <c r="XDR137" s="389"/>
      <c r="XDS137" s="390"/>
      <c r="XDT137" s="391"/>
      <c r="XDU137" s="392"/>
      <c r="XDV137" s="393"/>
      <c r="XDW137" s="394"/>
      <c r="XDX137" s="395"/>
      <c r="XDY137" s="389"/>
      <c r="XDZ137" s="390"/>
      <c r="XEA137" s="391"/>
      <c r="XEB137" s="392"/>
      <c r="XEC137" s="393"/>
      <c r="XED137" s="394"/>
      <c r="XEE137" s="395"/>
      <c r="XEF137" s="389"/>
      <c r="XEG137" s="390"/>
      <c r="XEH137" s="391"/>
      <c r="XEI137" s="392"/>
      <c r="XEJ137" s="393"/>
      <c r="XEK137" s="394"/>
      <c r="XEL137" s="395"/>
      <c r="XEM137" s="389"/>
      <c r="XEN137" s="390"/>
      <c r="XEO137" s="391"/>
      <c r="XEP137" s="392"/>
      <c r="XEQ137" s="393"/>
      <c r="XER137" s="394"/>
      <c r="XES137" s="395"/>
      <c r="XET137" s="389"/>
      <c r="XEU137" s="390"/>
      <c r="XEV137" s="391"/>
      <c r="XEW137" s="392"/>
      <c r="XEX137" s="393"/>
      <c r="XEY137" s="394"/>
      <c r="XEZ137" s="395"/>
      <c r="XFA137" s="389"/>
      <c r="XFB137" s="390"/>
      <c r="XFC137" s="391"/>
      <c r="XFD137" s="392"/>
    </row>
    <row r="138" spans="1:16384" s="10" customFormat="1" ht="67.5" x14ac:dyDescent="0.2">
      <c r="A138" s="704"/>
      <c r="B138" s="371" t="s">
        <v>1278</v>
      </c>
      <c r="C138" s="377">
        <v>9000000</v>
      </c>
      <c r="D138" s="381"/>
      <c r="E138" s="374">
        <f t="shared" si="12"/>
        <v>9000000</v>
      </c>
      <c r="F138" s="382">
        <v>42674</v>
      </c>
      <c r="G138" s="582" t="s">
        <v>1182</v>
      </c>
      <c r="H138" s="389"/>
      <c r="I138" s="390"/>
      <c r="J138" s="391"/>
      <c r="K138" s="392"/>
      <c r="L138" s="393"/>
      <c r="M138" s="394"/>
      <c r="N138" s="395"/>
      <c r="O138" s="389"/>
      <c r="P138" s="390"/>
      <c r="Q138" s="391"/>
      <c r="R138" s="392"/>
      <c r="S138" s="393"/>
      <c r="T138" s="394"/>
      <c r="U138" s="395"/>
      <c r="V138" s="389"/>
      <c r="W138" s="390"/>
      <c r="X138" s="391"/>
      <c r="Y138" s="392"/>
      <c r="Z138" s="393"/>
      <c r="AA138" s="394"/>
      <c r="AB138" s="395"/>
      <c r="AC138" s="389"/>
      <c r="AD138" s="390"/>
      <c r="AE138" s="391"/>
      <c r="AF138" s="392"/>
      <c r="AG138" s="393"/>
      <c r="AH138" s="394"/>
      <c r="AI138" s="395"/>
      <c r="AJ138" s="389"/>
      <c r="AK138" s="390"/>
      <c r="AL138" s="391"/>
      <c r="AM138" s="392"/>
      <c r="AN138" s="393"/>
      <c r="AO138" s="394"/>
      <c r="AP138" s="395"/>
      <c r="AQ138" s="389"/>
      <c r="AR138" s="390"/>
      <c r="AS138" s="391"/>
      <c r="AT138" s="392"/>
      <c r="AU138" s="393"/>
      <c r="AV138" s="394"/>
      <c r="AW138" s="395"/>
      <c r="AX138" s="389"/>
      <c r="AY138" s="390"/>
      <c r="AZ138" s="391"/>
      <c r="BA138" s="392"/>
      <c r="BB138" s="393"/>
      <c r="BC138" s="394"/>
      <c r="BD138" s="395"/>
      <c r="BE138" s="389"/>
      <c r="BF138" s="390"/>
      <c r="BG138" s="391"/>
      <c r="BH138" s="392"/>
      <c r="BI138" s="393"/>
      <c r="BJ138" s="394"/>
      <c r="BK138" s="395"/>
      <c r="BL138" s="389"/>
      <c r="BM138" s="390"/>
      <c r="BN138" s="391"/>
      <c r="BO138" s="392"/>
      <c r="BP138" s="393"/>
      <c r="BQ138" s="394"/>
      <c r="BR138" s="395"/>
      <c r="BS138" s="389"/>
      <c r="BT138" s="390"/>
      <c r="BU138" s="391"/>
      <c r="BV138" s="392"/>
      <c r="BW138" s="393"/>
      <c r="BX138" s="394"/>
      <c r="BY138" s="395"/>
      <c r="BZ138" s="389"/>
      <c r="CA138" s="390"/>
      <c r="CB138" s="391"/>
      <c r="CC138" s="392"/>
      <c r="CD138" s="393"/>
      <c r="CE138" s="394"/>
      <c r="CF138" s="395"/>
      <c r="CG138" s="389"/>
      <c r="CH138" s="390"/>
      <c r="CI138" s="391"/>
      <c r="CJ138" s="392"/>
      <c r="CK138" s="393"/>
      <c r="CL138" s="394"/>
      <c r="CM138" s="395"/>
      <c r="CN138" s="389"/>
      <c r="CO138" s="390"/>
      <c r="CP138" s="391"/>
      <c r="CQ138" s="392"/>
      <c r="CR138" s="393"/>
      <c r="CS138" s="394"/>
      <c r="CT138" s="395"/>
      <c r="CU138" s="389"/>
      <c r="CV138" s="390"/>
      <c r="CW138" s="391"/>
      <c r="CX138" s="392"/>
      <c r="CY138" s="393"/>
      <c r="CZ138" s="394"/>
      <c r="DA138" s="395"/>
      <c r="DB138" s="389"/>
      <c r="DC138" s="390"/>
      <c r="DD138" s="391"/>
      <c r="DE138" s="392"/>
      <c r="DF138" s="393"/>
      <c r="DG138" s="394"/>
      <c r="DH138" s="395"/>
      <c r="DI138" s="389"/>
      <c r="DJ138" s="390"/>
      <c r="DK138" s="391"/>
      <c r="DL138" s="392"/>
      <c r="DM138" s="393"/>
      <c r="DN138" s="394"/>
      <c r="DO138" s="395"/>
      <c r="DP138" s="389"/>
      <c r="DQ138" s="390"/>
      <c r="DR138" s="391"/>
      <c r="DS138" s="392"/>
      <c r="DT138" s="393"/>
      <c r="DU138" s="394"/>
      <c r="DV138" s="395"/>
      <c r="DW138" s="389"/>
      <c r="DX138" s="390"/>
      <c r="DY138" s="391"/>
      <c r="DZ138" s="392"/>
      <c r="EA138" s="393"/>
      <c r="EB138" s="394"/>
      <c r="EC138" s="395"/>
      <c r="ED138" s="389"/>
      <c r="EE138" s="390"/>
      <c r="EF138" s="391"/>
      <c r="EG138" s="392"/>
      <c r="EH138" s="393"/>
      <c r="EI138" s="394"/>
      <c r="EJ138" s="395"/>
      <c r="EK138" s="389"/>
      <c r="EL138" s="390"/>
      <c r="EM138" s="391"/>
      <c r="EN138" s="392"/>
      <c r="EO138" s="393"/>
      <c r="EP138" s="394"/>
      <c r="EQ138" s="395"/>
      <c r="ER138" s="389"/>
      <c r="ES138" s="390"/>
      <c r="ET138" s="391"/>
      <c r="EU138" s="392"/>
      <c r="EV138" s="393"/>
      <c r="EW138" s="394"/>
      <c r="EX138" s="395"/>
      <c r="EY138" s="389"/>
      <c r="EZ138" s="390"/>
      <c r="FA138" s="391"/>
      <c r="FB138" s="392"/>
      <c r="FC138" s="393"/>
      <c r="FD138" s="394"/>
      <c r="FE138" s="395"/>
      <c r="FF138" s="389"/>
      <c r="FG138" s="390"/>
      <c r="FH138" s="391"/>
      <c r="FI138" s="392"/>
      <c r="FJ138" s="393"/>
      <c r="FK138" s="394"/>
      <c r="FL138" s="395"/>
      <c r="FM138" s="389"/>
      <c r="FN138" s="390"/>
      <c r="FO138" s="391"/>
      <c r="FP138" s="392"/>
      <c r="FQ138" s="393"/>
      <c r="FR138" s="394"/>
      <c r="FS138" s="395"/>
      <c r="FT138" s="389"/>
      <c r="FU138" s="390"/>
      <c r="FV138" s="391"/>
      <c r="FW138" s="392"/>
      <c r="FX138" s="393"/>
      <c r="FY138" s="394"/>
      <c r="FZ138" s="395"/>
      <c r="GA138" s="389"/>
      <c r="GB138" s="390"/>
      <c r="GC138" s="391"/>
      <c r="GD138" s="392"/>
      <c r="GE138" s="393"/>
      <c r="GF138" s="394"/>
      <c r="GG138" s="395"/>
      <c r="GH138" s="389"/>
      <c r="GI138" s="390"/>
      <c r="GJ138" s="391"/>
      <c r="GK138" s="392"/>
      <c r="GL138" s="393"/>
      <c r="GM138" s="394"/>
      <c r="GN138" s="395"/>
      <c r="GO138" s="389"/>
      <c r="GP138" s="390"/>
      <c r="GQ138" s="391"/>
      <c r="GR138" s="392"/>
      <c r="GS138" s="393"/>
      <c r="GT138" s="394"/>
      <c r="GU138" s="395"/>
      <c r="GV138" s="389"/>
      <c r="GW138" s="390"/>
      <c r="GX138" s="391"/>
      <c r="GY138" s="392"/>
      <c r="GZ138" s="393"/>
      <c r="HA138" s="394"/>
      <c r="HB138" s="395"/>
      <c r="HC138" s="389"/>
      <c r="HD138" s="390"/>
      <c r="HE138" s="391"/>
      <c r="HF138" s="392"/>
      <c r="HG138" s="393"/>
      <c r="HH138" s="394"/>
      <c r="HI138" s="395"/>
      <c r="HJ138" s="389"/>
      <c r="HK138" s="390"/>
      <c r="HL138" s="391"/>
      <c r="HM138" s="392"/>
      <c r="HN138" s="393"/>
      <c r="HO138" s="394"/>
      <c r="HP138" s="395"/>
      <c r="HQ138" s="389"/>
      <c r="HR138" s="390"/>
      <c r="HS138" s="391"/>
      <c r="HT138" s="392"/>
      <c r="HU138" s="393"/>
      <c r="HV138" s="394"/>
      <c r="HW138" s="395"/>
      <c r="HX138" s="389"/>
      <c r="HY138" s="390"/>
      <c r="HZ138" s="391"/>
      <c r="IA138" s="392"/>
      <c r="IB138" s="393"/>
      <c r="IC138" s="394"/>
      <c r="ID138" s="395"/>
      <c r="IE138" s="389"/>
      <c r="IF138" s="390"/>
      <c r="IG138" s="391"/>
      <c r="IH138" s="392"/>
      <c r="II138" s="393"/>
      <c r="IJ138" s="394"/>
      <c r="IK138" s="395"/>
      <c r="IL138" s="389"/>
      <c r="IM138" s="390"/>
      <c r="IN138" s="391"/>
      <c r="IO138" s="392"/>
      <c r="IP138" s="393"/>
      <c r="IQ138" s="394"/>
      <c r="IR138" s="395"/>
      <c r="IS138" s="389"/>
      <c r="IT138" s="390"/>
      <c r="IU138" s="391"/>
      <c r="IV138" s="392"/>
      <c r="IW138" s="393"/>
      <c r="IX138" s="394"/>
      <c r="IY138" s="395"/>
      <c r="IZ138" s="389"/>
      <c r="JA138" s="390"/>
      <c r="JB138" s="391"/>
      <c r="JC138" s="392"/>
      <c r="JD138" s="393"/>
      <c r="JE138" s="394"/>
      <c r="JF138" s="395"/>
      <c r="JG138" s="389"/>
      <c r="JH138" s="390"/>
      <c r="JI138" s="391"/>
      <c r="JJ138" s="392"/>
      <c r="JK138" s="393"/>
      <c r="JL138" s="394"/>
      <c r="JM138" s="395"/>
      <c r="JN138" s="389"/>
      <c r="JO138" s="390"/>
      <c r="JP138" s="391"/>
      <c r="JQ138" s="392"/>
      <c r="JR138" s="393"/>
      <c r="JS138" s="394"/>
      <c r="JT138" s="395"/>
      <c r="JU138" s="389"/>
      <c r="JV138" s="390"/>
      <c r="JW138" s="391"/>
      <c r="JX138" s="392"/>
      <c r="JY138" s="393"/>
      <c r="JZ138" s="394"/>
      <c r="KA138" s="395"/>
      <c r="KB138" s="389"/>
      <c r="KC138" s="390"/>
      <c r="KD138" s="391"/>
      <c r="KE138" s="392"/>
      <c r="KF138" s="393"/>
      <c r="KG138" s="394"/>
      <c r="KH138" s="395"/>
      <c r="KI138" s="389"/>
      <c r="KJ138" s="390"/>
      <c r="KK138" s="391"/>
      <c r="KL138" s="392"/>
      <c r="KM138" s="393"/>
      <c r="KN138" s="394"/>
      <c r="KO138" s="395"/>
      <c r="KP138" s="389"/>
      <c r="KQ138" s="390"/>
      <c r="KR138" s="391"/>
      <c r="KS138" s="392"/>
      <c r="KT138" s="393"/>
      <c r="KU138" s="394"/>
      <c r="KV138" s="395"/>
      <c r="KW138" s="389"/>
      <c r="KX138" s="390"/>
      <c r="KY138" s="391"/>
      <c r="KZ138" s="392"/>
      <c r="LA138" s="393"/>
      <c r="LB138" s="394"/>
      <c r="LC138" s="395"/>
      <c r="LD138" s="389"/>
      <c r="LE138" s="390"/>
      <c r="LF138" s="391"/>
      <c r="LG138" s="392"/>
      <c r="LH138" s="393"/>
      <c r="LI138" s="394"/>
      <c r="LJ138" s="395"/>
      <c r="LK138" s="389"/>
      <c r="LL138" s="390"/>
      <c r="LM138" s="391"/>
      <c r="LN138" s="392"/>
      <c r="LO138" s="393"/>
      <c r="LP138" s="394"/>
      <c r="LQ138" s="395"/>
      <c r="LR138" s="389"/>
      <c r="LS138" s="390"/>
      <c r="LT138" s="391"/>
      <c r="LU138" s="392"/>
      <c r="LV138" s="393"/>
      <c r="LW138" s="394"/>
      <c r="LX138" s="395"/>
      <c r="LY138" s="389"/>
      <c r="LZ138" s="390"/>
      <c r="MA138" s="391"/>
      <c r="MB138" s="392"/>
      <c r="MC138" s="393"/>
      <c r="MD138" s="394"/>
      <c r="ME138" s="395"/>
      <c r="MF138" s="389"/>
      <c r="MG138" s="390"/>
      <c r="MH138" s="391"/>
      <c r="MI138" s="392"/>
      <c r="MJ138" s="393"/>
      <c r="MK138" s="394"/>
      <c r="ML138" s="395"/>
      <c r="MM138" s="389"/>
      <c r="MN138" s="390"/>
      <c r="MO138" s="391"/>
      <c r="MP138" s="392"/>
      <c r="MQ138" s="393"/>
      <c r="MR138" s="394"/>
      <c r="MS138" s="395"/>
      <c r="MT138" s="389"/>
      <c r="MU138" s="390"/>
      <c r="MV138" s="391"/>
      <c r="MW138" s="392"/>
      <c r="MX138" s="393"/>
      <c r="MY138" s="394"/>
      <c r="MZ138" s="395"/>
      <c r="NA138" s="389"/>
      <c r="NB138" s="390"/>
      <c r="NC138" s="391"/>
      <c r="ND138" s="392"/>
      <c r="NE138" s="393"/>
      <c r="NF138" s="394"/>
      <c r="NG138" s="395"/>
      <c r="NH138" s="389"/>
      <c r="NI138" s="390"/>
      <c r="NJ138" s="391"/>
      <c r="NK138" s="392"/>
      <c r="NL138" s="393"/>
      <c r="NM138" s="394"/>
      <c r="NN138" s="395"/>
      <c r="NO138" s="389"/>
      <c r="NP138" s="390"/>
      <c r="NQ138" s="391"/>
      <c r="NR138" s="392"/>
      <c r="NS138" s="393"/>
      <c r="NT138" s="394"/>
      <c r="NU138" s="395"/>
      <c r="NV138" s="389"/>
      <c r="NW138" s="390"/>
      <c r="NX138" s="391"/>
      <c r="NY138" s="392"/>
      <c r="NZ138" s="393"/>
      <c r="OA138" s="394"/>
      <c r="OB138" s="395"/>
      <c r="OC138" s="389"/>
      <c r="OD138" s="390"/>
      <c r="OE138" s="391"/>
      <c r="OF138" s="392"/>
      <c r="OG138" s="393"/>
      <c r="OH138" s="394"/>
      <c r="OI138" s="395"/>
      <c r="OJ138" s="389"/>
      <c r="OK138" s="390"/>
      <c r="OL138" s="391"/>
      <c r="OM138" s="392"/>
      <c r="ON138" s="393"/>
      <c r="OO138" s="394"/>
      <c r="OP138" s="395"/>
      <c r="OQ138" s="389"/>
      <c r="OR138" s="390"/>
      <c r="OS138" s="391"/>
      <c r="OT138" s="392"/>
      <c r="OU138" s="393"/>
      <c r="OV138" s="394"/>
      <c r="OW138" s="395"/>
      <c r="OX138" s="389"/>
      <c r="OY138" s="390"/>
      <c r="OZ138" s="391"/>
      <c r="PA138" s="392"/>
      <c r="PB138" s="393"/>
      <c r="PC138" s="394"/>
      <c r="PD138" s="395"/>
      <c r="PE138" s="389"/>
      <c r="PF138" s="390"/>
      <c r="PG138" s="391"/>
      <c r="PH138" s="392"/>
      <c r="PI138" s="393"/>
      <c r="PJ138" s="394"/>
      <c r="PK138" s="395"/>
      <c r="PL138" s="389"/>
      <c r="PM138" s="390"/>
      <c r="PN138" s="391"/>
      <c r="PO138" s="392"/>
      <c r="PP138" s="393"/>
      <c r="PQ138" s="394"/>
      <c r="PR138" s="395"/>
      <c r="PS138" s="389"/>
      <c r="PT138" s="390"/>
      <c r="PU138" s="391"/>
      <c r="PV138" s="392"/>
      <c r="PW138" s="393"/>
      <c r="PX138" s="394"/>
      <c r="PY138" s="395"/>
      <c r="PZ138" s="389"/>
      <c r="QA138" s="390"/>
      <c r="QB138" s="391"/>
      <c r="QC138" s="392"/>
      <c r="QD138" s="393"/>
      <c r="QE138" s="394"/>
      <c r="QF138" s="395"/>
      <c r="QG138" s="389"/>
      <c r="QH138" s="390"/>
      <c r="QI138" s="391"/>
      <c r="QJ138" s="392"/>
      <c r="QK138" s="393"/>
      <c r="QL138" s="394"/>
      <c r="QM138" s="395"/>
      <c r="QN138" s="389"/>
      <c r="QO138" s="390"/>
      <c r="QP138" s="391"/>
      <c r="QQ138" s="392"/>
      <c r="QR138" s="393"/>
      <c r="QS138" s="394"/>
      <c r="QT138" s="395"/>
      <c r="QU138" s="389"/>
      <c r="QV138" s="390"/>
      <c r="QW138" s="391"/>
      <c r="QX138" s="392"/>
      <c r="QY138" s="393"/>
      <c r="QZ138" s="394"/>
      <c r="RA138" s="395"/>
      <c r="RB138" s="389"/>
      <c r="RC138" s="390"/>
      <c r="RD138" s="391"/>
      <c r="RE138" s="392"/>
      <c r="RF138" s="393"/>
      <c r="RG138" s="394"/>
      <c r="RH138" s="395"/>
      <c r="RI138" s="389"/>
      <c r="RJ138" s="390"/>
      <c r="RK138" s="391"/>
      <c r="RL138" s="392"/>
      <c r="RM138" s="393"/>
      <c r="RN138" s="394"/>
      <c r="RO138" s="395"/>
      <c r="RP138" s="389"/>
      <c r="RQ138" s="390"/>
      <c r="RR138" s="391"/>
      <c r="RS138" s="392"/>
      <c r="RT138" s="393"/>
      <c r="RU138" s="394"/>
      <c r="RV138" s="395"/>
      <c r="RW138" s="389"/>
      <c r="RX138" s="390"/>
      <c r="RY138" s="391"/>
      <c r="RZ138" s="392"/>
      <c r="SA138" s="393"/>
      <c r="SB138" s="394"/>
      <c r="SC138" s="395"/>
      <c r="SD138" s="389"/>
      <c r="SE138" s="390"/>
      <c r="SF138" s="391"/>
      <c r="SG138" s="392"/>
      <c r="SH138" s="393"/>
      <c r="SI138" s="394"/>
      <c r="SJ138" s="395"/>
      <c r="SK138" s="389"/>
      <c r="SL138" s="390"/>
      <c r="SM138" s="391"/>
      <c r="SN138" s="392"/>
      <c r="SO138" s="393"/>
      <c r="SP138" s="394"/>
      <c r="SQ138" s="395"/>
      <c r="SR138" s="389"/>
      <c r="SS138" s="390"/>
      <c r="ST138" s="391"/>
      <c r="SU138" s="392"/>
      <c r="SV138" s="393"/>
      <c r="SW138" s="394"/>
      <c r="SX138" s="395"/>
      <c r="SY138" s="389"/>
      <c r="SZ138" s="390"/>
      <c r="TA138" s="391"/>
      <c r="TB138" s="392"/>
      <c r="TC138" s="393"/>
      <c r="TD138" s="394"/>
      <c r="TE138" s="395"/>
      <c r="TF138" s="389"/>
      <c r="TG138" s="390"/>
      <c r="TH138" s="391"/>
      <c r="TI138" s="392"/>
      <c r="TJ138" s="393"/>
      <c r="TK138" s="394"/>
      <c r="TL138" s="395"/>
      <c r="TM138" s="389"/>
      <c r="TN138" s="390"/>
      <c r="TO138" s="391"/>
      <c r="TP138" s="392"/>
      <c r="TQ138" s="393"/>
      <c r="TR138" s="394"/>
      <c r="TS138" s="395"/>
      <c r="TT138" s="389"/>
      <c r="TU138" s="390"/>
      <c r="TV138" s="391"/>
      <c r="TW138" s="392"/>
      <c r="TX138" s="393"/>
      <c r="TY138" s="394"/>
      <c r="TZ138" s="395"/>
      <c r="UA138" s="389"/>
      <c r="UB138" s="390"/>
      <c r="UC138" s="391"/>
      <c r="UD138" s="392"/>
      <c r="UE138" s="393"/>
      <c r="UF138" s="394"/>
      <c r="UG138" s="395"/>
      <c r="UH138" s="389"/>
      <c r="UI138" s="390"/>
      <c r="UJ138" s="391"/>
      <c r="UK138" s="392"/>
      <c r="UL138" s="393"/>
      <c r="UM138" s="394"/>
      <c r="UN138" s="395"/>
      <c r="UO138" s="389"/>
      <c r="UP138" s="390"/>
      <c r="UQ138" s="391"/>
      <c r="UR138" s="392"/>
      <c r="US138" s="393"/>
      <c r="UT138" s="394"/>
      <c r="UU138" s="395"/>
      <c r="UV138" s="389"/>
      <c r="UW138" s="390"/>
      <c r="UX138" s="391"/>
      <c r="UY138" s="392"/>
      <c r="UZ138" s="393"/>
      <c r="VA138" s="394"/>
      <c r="VB138" s="395"/>
      <c r="VC138" s="389"/>
      <c r="VD138" s="390"/>
      <c r="VE138" s="391"/>
      <c r="VF138" s="392"/>
      <c r="VG138" s="393"/>
      <c r="VH138" s="394"/>
      <c r="VI138" s="395"/>
      <c r="VJ138" s="389"/>
      <c r="VK138" s="390"/>
      <c r="VL138" s="391"/>
      <c r="VM138" s="392"/>
      <c r="VN138" s="393"/>
      <c r="VO138" s="394"/>
      <c r="VP138" s="395"/>
      <c r="VQ138" s="389"/>
      <c r="VR138" s="390"/>
      <c r="VS138" s="391"/>
      <c r="VT138" s="392"/>
      <c r="VU138" s="393"/>
      <c r="VV138" s="394"/>
      <c r="VW138" s="395"/>
      <c r="VX138" s="389"/>
      <c r="VY138" s="390"/>
      <c r="VZ138" s="391"/>
      <c r="WA138" s="392"/>
      <c r="WB138" s="393"/>
      <c r="WC138" s="394"/>
      <c r="WD138" s="395"/>
      <c r="WE138" s="389"/>
      <c r="WF138" s="390"/>
      <c r="WG138" s="391"/>
      <c r="WH138" s="392"/>
      <c r="WI138" s="393"/>
      <c r="WJ138" s="394"/>
      <c r="WK138" s="395"/>
      <c r="WL138" s="389"/>
      <c r="WM138" s="390"/>
      <c r="WN138" s="391"/>
      <c r="WO138" s="392"/>
      <c r="WP138" s="393"/>
      <c r="WQ138" s="394"/>
      <c r="WR138" s="395"/>
      <c r="WS138" s="389"/>
      <c r="WT138" s="390"/>
      <c r="WU138" s="391"/>
      <c r="WV138" s="392"/>
      <c r="WW138" s="393"/>
      <c r="WX138" s="394"/>
      <c r="WY138" s="395"/>
      <c r="WZ138" s="389"/>
      <c r="XA138" s="390"/>
      <c r="XB138" s="391"/>
      <c r="XC138" s="392"/>
      <c r="XD138" s="393"/>
      <c r="XE138" s="394"/>
      <c r="XF138" s="395"/>
      <c r="XG138" s="389"/>
      <c r="XH138" s="390"/>
      <c r="XI138" s="391"/>
      <c r="XJ138" s="392"/>
      <c r="XK138" s="393"/>
      <c r="XL138" s="394"/>
      <c r="XM138" s="395"/>
      <c r="XN138" s="389"/>
      <c r="XO138" s="390"/>
      <c r="XP138" s="391"/>
      <c r="XQ138" s="392"/>
      <c r="XR138" s="393"/>
      <c r="XS138" s="394"/>
      <c r="XT138" s="395"/>
      <c r="XU138" s="389"/>
      <c r="XV138" s="390"/>
      <c r="XW138" s="391"/>
      <c r="XX138" s="392"/>
      <c r="XY138" s="393"/>
      <c r="XZ138" s="394"/>
      <c r="YA138" s="395"/>
      <c r="YB138" s="389"/>
      <c r="YC138" s="390"/>
      <c r="YD138" s="391"/>
      <c r="YE138" s="392"/>
      <c r="YF138" s="393"/>
      <c r="YG138" s="394"/>
      <c r="YH138" s="395"/>
      <c r="YI138" s="389"/>
      <c r="YJ138" s="390"/>
      <c r="YK138" s="391"/>
      <c r="YL138" s="392"/>
      <c r="YM138" s="393"/>
      <c r="YN138" s="394"/>
      <c r="YO138" s="395"/>
      <c r="YP138" s="389"/>
      <c r="YQ138" s="390"/>
      <c r="YR138" s="391"/>
      <c r="YS138" s="392"/>
      <c r="YT138" s="393"/>
      <c r="YU138" s="394"/>
      <c r="YV138" s="395"/>
      <c r="YW138" s="389"/>
      <c r="YX138" s="390"/>
      <c r="YY138" s="391"/>
      <c r="YZ138" s="392"/>
      <c r="ZA138" s="393"/>
      <c r="ZB138" s="394"/>
      <c r="ZC138" s="395"/>
      <c r="ZD138" s="389"/>
      <c r="ZE138" s="390"/>
      <c r="ZF138" s="391"/>
      <c r="ZG138" s="392"/>
      <c r="ZH138" s="393"/>
      <c r="ZI138" s="394"/>
      <c r="ZJ138" s="395"/>
      <c r="ZK138" s="389"/>
      <c r="ZL138" s="390"/>
      <c r="ZM138" s="391"/>
      <c r="ZN138" s="392"/>
      <c r="ZO138" s="393"/>
      <c r="ZP138" s="394"/>
      <c r="ZQ138" s="395"/>
      <c r="ZR138" s="389"/>
      <c r="ZS138" s="390"/>
      <c r="ZT138" s="391"/>
      <c r="ZU138" s="392"/>
      <c r="ZV138" s="393"/>
      <c r="ZW138" s="394"/>
      <c r="ZX138" s="395"/>
      <c r="ZY138" s="389"/>
      <c r="ZZ138" s="390"/>
      <c r="AAA138" s="391"/>
      <c r="AAB138" s="392"/>
      <c r="AAC138" s="393"/>
      <c r="AAD138" s="394"/>
      <c r="AAE138" s="395"/>
      <c r="AAF138" s="389"/>
      <c r="AAG138" s="390"/>
      <c r="AAH138" s="391"/>
      <c r="AAI138" s="392"/>
      <c r="AAJ138" s="393"/>
      <c r="AAK138" s="394"/>
      <c r="AAL138" s="395"/>
      <c r="AAM138" s="389"/>
      <c r="AAN138" s="390"/>
      <c r="AAO138" s="391"/>
      <c r="AAP138" s="392"/>
      <c r="AAQ138" s="393"/>
      <c r="AAR138" s="394"/>
      <c r="AAS138" s="395"/>
      <c r="AAT138" s="389"/>
      <c r="AAU138" s="390"/>
      <c r="AAV138" s="391"/>
      <c r="AAW138" s="392"/>
      <c r="AAX138" s="393"/>
      <c r="AAY138" s="394"/>
      <c r="AAZ138" s="395"/>
      <c r="ABA138" s="389"/>
      <c r="ABB138" s="390"/>
      <c r="ABC138" s="391"/>
      <c r="ABD138" s="392"/>
      <c r="ABE138" s="393"/>
      <c r="ABF138" s="394"/>
      <c r="ABG138" s="395"/>
      <c r="ABH138" s="389"/>
      <c r="ABI138" s="390"/>
      <c r="ABJ138" s="391"/>
      <c r="ABK138" s="392"/>
      <c r="ABL138" s="393"/>
      <c r="ABM138" s="394"/>
      <c r="ABN138" s="395"/>
      <c r="ABO138" s="389"/>
      <c r="ABP138" s="390"/>
      <c r="ABQ138" s="391"/>
      <c r="ABR138" s="392"/>
      <c r="ABS138" s="393"/>
      <c r="ABT138" s="394"/>
      <c r="ABU138" s="395"/>
      <c r="ABV138" s="389"/>
      <c r="ABW138" s="390"/>
      <c r="ABX138" s="391"/>
      <c r="ABY138" s="392"/>
      <c r="ABZ138" s="393"/>
      <c r="ACA138" s="394"/>
      <c r="ACB138" s="395"/>
      <c r="ACC138" s="389"/>
      <c r="ACD138" s="390"/>
      <c r="ACE138" s="391"/>
      <c r="ACF138" s="392"/>
      <c r="ACG138" s="393"/>
      <c r="ACH138" s="394"/>
      <c r="ACI138" s="395"/>
      <c r="ACJ138" s="389"/>
      <c r="ACK138" s="390"/>
      <c r="ACL138" s="391"/>
      <c r="ACM138" s="392"/>
      <c r="ACN138" s="393"/>
      <c r="ACO138" s="394"/>
      <c r="ACP138" s="395"/>
      <c r="ACQ138" s="389"/>
      <c r="ACR138" s="390"/>
      <c r="ACS138" s="391"/>
      <c r="ACT138" s="392"/>
      <c r="ACU138" s="393"/>
      <c r="ACV138" s="394"/>
      <c r="ACW138" s="395"/>
      <c r="ACX138" s="389"/>
      <c r="ACY138" s="390"/>
      <c r="ACZ138" s="391"/>
      <c r="ADA138" s="392"/>
      <c r="ADB138" s="393"/>
      <c r="ADC138" s="394"/>
      <c r="ADD138" s="395"/>
      <c r="ADE138" s="389"/>
      <c r="ADF138" s="390"/>
      <c r="ADG138" s="391"/>
      <c r="ADH138" s="392"/>
      <c r="ADI138" s="393"/>
      <c r="ADJ138" s="394"/>
      <c r="ADK138" s="395"/>
      <c r="ADL138" s="389"/>
      <c r="ADM138" s="390"/>
      <c r="ADN138" s="391"/>
      <c r="ADO138" s="392"/>
      <c r="ADP138" s="393"/>
      <c r="ADQ138" s="394"/>
      <c r="ADR138" s="395"/>
      <c r="ADS138" s="389"/>
      <c r="ADT138" s="390"/>
      <c r="ADU138" s="391"/>
      <c r="ADV138" s="392"/>
      <c r="ADW138" s="393"/>
      <c r="ADX138" s="394"/>
      <c r="ADY138" s="395"/>
      <c r="ADZ138" s="389"/>
      <c r="AEA138" s="390"/>
      <c r="AEB138" s="391"/>
      <c r="AEC138" s="392"/>
      <c r="AED138" s="393"/>
      <c r="AEE138" s="394"/>
      <c r="AEF138" s="395"/>
      <c r="AEG138" s="389"/>
      <c r="AEH138" s="390"/>
      <c r="AEI138" s="391"/>
      <c r="AEJ138" s="392"/>
      <c r="AEK138" s="393"/>
      <c r="AEL138" s="394"/>
      <c r="AEM138" s="395"/>
      <c r="AEN138" s="389"/>
      <c r="AEO138" s="390"/>
      <c r="AEP138" s="391"/>
      <c r="AEQ138" s="392"/>
      <c r="AER138" s="393"/>
      <c r="AES138" s="394"/>
      <c r="AET138" s="395"/>
      <c r="AEU138" s="389"/>
      <c r="AEV138" s="390"/>
      <c r="AEW138" s="391"/>
      <c r="AEX138" s="392"/>
      <c r="AEY138" s="393"/>
      <c r="AEZ138" s="394"/>
      <c r="AFA138" s="395"/>
      <c r="AFB138" s="389"/>
      <c r="AFC138" s="390"/>
      <c r="AFD138" s="391"/>
      <c r="AFE138" s="392"/>
      <c r="AFF138" s="393"/>
      <c r="AFG138" s="394"/>
      <c r="AFH138" s="395"/>
      <c r="AFI138" s="389"/>
      <c r="AFJ138" s="390"/>
      <c r="AFK138" s="391"/>
      <c r="AFL138" s="392"/>
      <c r="AFM138" s="393"/>
      <c r="AFN138" s="394"/>
      <c r="AFO138" s="395"/>
      <c r="AFP138" s="389"/>
      <c r="AFQ138" s="390"/>
      <c r="AFR138" s="391"/>
      <c r="AFS138" s="392"/>
      <c r="AFT138" s="393"/>
      <c r="AFU138" s="394"/>
      <c r="AFV138" s="395"/>
      <c r="AFW138" s="389"/>
      <c r="AFX138" s="390"/>
      <c r="AFY138" s="391"/>
      <c r="AFZ138" s="392"/>
      <c r="AGA138" s="393"/>
      <c r="AGB138" s="394"/>
      <c r="AGC138" s="395"/>
      <c r="AGD138" s="389"/>
      <c r="AGE138" s="390"/>
      <c r="AGF138" s="391"/>
      <c r="AGG138" s="392"/>
      <c r="AGH138" s="393"/>
      <c r="AGI138" s="394"/>
      <c r="AGJ138" s="395"/>
      <c r="AGK138" s="389"/>
      <c r="AGL138" s="390"/>
      <c r="AGM138" s="391"/>
      <c r="AGN138" s="392"/>
      <c r="AGO138" s="393"/>
      <c r="AGP138" s="394"/>
      <c r="AGQ138" s="395"/>
      <c r="AGR138" s="389"/>
      <c r="AGS138" s="390"/>
      <c r="AGT138" s="391"/>
      <c r="AGU138" s="392"/>
      <c r="AGV138" s="393"/>
      <c r="AGW138" s="394"/>
      <c r="AGX138" s="395"/>
      <c r="AGY138" s="389"/>
      <c r="AGZ138" s="390"/>
      <c r="AHA138" s="391"/>
      <c r="AHB138" s="392"/>
      <c r="AHC138" s="393"/>
      <c r="AHD138" s="394"/>
      <c r="AHE138" s="395"/>
      <c r="AHF138" s="389"/>
      <c r="AHG138" s="390"/>
      <c r="AHH138" s="391"/>
      <c r="AHI138" s="392"/>
      <c r="AHJ138" s="393"/>
      <c r="AHK138" s="394"/>
      <c r="AHL138" s="395"/>
      <c r="AHM138" s="389"/>
      <c r="AHN138" s="390"/>
      <c r="AHO138" s="391"/>
      <c r="AHP138" s="392"/>
      <c r="AHQ138" s="393"/>
      <c r="AHR138" s="394"/>
      <c r="AHS138" s="395"/>
      <c r="AHT138" s="389"/>
      <c r="AHU138" s="390"/>
      <c r="AHV138" s="391"/>
      <c r="AHW138" s="392"/>
      <c r="AHX138" s="393"/>
      <c r="AHY138" s="394"/>
      <c r="AHZ138" s="395"/>
      <c r="AIA138" s="389"/>
      <c r="AIB138" s="390"/>
      <c r="AIC138" s="391"/>
      <c r="AID138" s="392"/>
      <c r="AIE138" s="393"/>
      <c r="AIF138" s="394"/>
      <c r="AIG138" s="395"/>
      <c r="AIH138" s="389"/>
      <c r="AII138" s="390"/>
      <c r="AIJ138" s="391"/>
      <c r="AIK138" s="392"/>
      <c r="AIL138" s="393"/>
      <c r="AIM138" s="394"/>
      <c r="AIN138" s="395"/>
      <c r="AIO138" s="389"/>
      <c r="AIP138" s="390"/>
      <c r="AIQ138" s="391"/>
      <c r="AIR138" s="392"/>
      <c r="AIS138" s="393"/>
      <c r="AIT138" s="394"/>
      <c r="AIU138" s="395"/>
      <c r="AIV138" s="389"/>
      <c r="AIW138" s="390"/>
      <c r="AIX138" s="391"/>
      <c r="AIY138" s="392"/>
      <c r="AIZ138" s="393"/>
      <c r="AJA138" s="394"/>
      <c r="AJB138" s="395"/>
      <c r="AJC138" s="389"/>
      <c r="AJD138" s="390"/>
      <c r="AJE138" s="391"/>
      <c r="AJF138" s="392"/>
      <c r="AJG138" s="393"/>
      <c r="AJH138" s="394"/>
      <c r="AJI138" s="395"/>
      <c r="AJJ138" s="389"/>
      <c r="AJK138" s="390"/>
      <c r="AJL138" s="391"/>
      <c r="AJM138" s="392"/>
      <c r="AJN138" s="393"/>
      <c r="AJO138" s="394"/>
      <c r="AJP138" s="395"/>
      <c r="AJQ138" s="389"/>
      <c r="AJR138" s="390"/>
      <c r="AJS138" s="391"/>
      <c r="AJT138" s="392"/>
      <c r="AJU138" s="393"/>
      <c r="AJV138" s="394"/>
      <c r="AJW138" s="395"/>
      <c r="AJX138" s="389"/>
      <c r="AJY138" s="390"/>
      <c r="AJZ138" s="391"/>
      <c r="AKA138" s="392"/>
      <c r="AKB138" s="393"/>
      <c r="AKC138" s="394"/>
      <c r="AKD138" s="395"/>
      <c r="AKE138" s="389"/>
      <c r="AKF138" s="390"/>
      <c r="AKG138" s="391"/>
      <c r="AKH138" s="392"/>
      <c r="AKI138" s="393"/>
      <c r="AKJ138" s="394"/>
      <c r="AKK138" s="395"/>
      <c r="AKL138" s="389"/>
      <c r="AKM138" s="390"/>
      <c r="AKN138" s="391"/>
      <c r="AKO138" s="392"/>
      <c r="AKP138" s="393"/>
      <c r="AKQ138" s="394"/>
      <c r="AKR138" s="395"/>
      <c r="AKS138" s="389"/>
      <c r="AKT138" s="390"/>
      <c r="AKU138" s="391"/>
      <c r="AKV138" s="392"/>
      <c r="AKW138" s="393"/>
      <c r="AKX138" s="394"/>
      <c r="AKY138" s="395"/>
      <c r="AKZ138" s="389"/>
      <c r="ALA138" s="390"/>
      <c r="ALB138" s="391"/>
      <c r="ALC138" s="392"/>
      <c r="ALD138" s="393"/>
      <c r="ALE138" s="394"/>
      <c r="ALF138" s="395"/>
      <c r="ALG138" s="389"/>
      <c r="ALH138" s="390"/>
      <c r="ALI138" s="391"/>
      <c r="ALJ138" s="392"/>
      <c r="ALK138" s="393"/>
      <c r="ALL138" s="394"/>
      <c r="ALM138" s="395"/>
      <c r="ALN138" s="389"/>
      <c r="ALO138" s="390"/>
      <c r="ALP138" s="391"/>
      <c r="ALQ138" s="392"/>
      <c r="ALR138" s="393"/>
      <c r="ALS138" s="394"/>
      <c r="ALT138" s="395"/>
      <c r="ALU138" s="389"/>
      <c r="ALV138" s="390"/>
      <c r="ALW138" s="391"/>
      <c r="ALX138" s="392"/>
      <c r="ALY138" s="393"/>
      <c r="ALZ138" s="394"/>
      <c r="AMA138" s="395"/>
      <c r="AMB138" s="389"/>
      <c r="AMC138" s="390"/>
      <c r="AMD138" s="391"/>
      <c r="AME138" s="392"/>
      <c r="AMF138" s="393"/>
      <c r="AMG138" s="394"/>
      <c r="AMH138" s="395"/>
      <c r="AMI138" s="389"/>
      <c r="AMJ138" s="390"/>
      <c r="AMK138" s="391"/>
      <c r="AML138" s="392"/>
      <c r="AMM138" s="393"/>
      <c r="AMN138" s="394"/>
      <c r="AMO138" s="395"/>
      <c r="AMP138" s="389"/>
      <c r="AMQ138" s="390"/>
      <c r="AMR138" s="391"/>
      <c r="AMS138" s="392"/>
      <c r="AMT138" s="393"/>
      <c r="AMU138" s="394"/>
      <c r="AMV138" s="395"/>
      <c r="AMW138" s="389"/>
      <c r="AMX138" s="390"/>
      <c r="AMY138" s="391"/>
      <c r="AMZ138" s="392"/>
      <c r="ANA138" s="393"/>
      <c r="ANB138" s="394"/>
      <c r="ANC138" s="395"/>
      <c r="AND138" s="389"/>
      <c r="ANE138" s="390"/>
      <c r="ANF138" s="391"/>
      <c r="ANG138" s="392"/>
      <c r="ANH138" s="393"/>
      <c r="ANI138" s="394"/>
      <c r="ANJ138" s="395"/>
      <c r="ANK138" s="389"/>
      <c r="ANL138" s="390"/>
      <c r="ANM138" s="391"/>
      <c r="ANN138" s="392"/>
      <c r="ANO138" s="393"/>
      <c r="ANP138" s="394"/>
      <c r="ANQ138" s="395"/>
      <c r="ANR138" s="389"/>
      <c r="ANS138" s="390"/>
      <c r="ANT138" s="391"/>
      <c r="ANU138" s="392"/>
      <c r="ANV138" s="393"/>
      <c r="ANW138" s="394"/>
      <c r="ANX138" s="395"/>
      <c r="ANY138" s="389"/>
      <c r="ANZ138" s="390"/>
      <c r="AOA138" s="391"/>
      <c r="AOB138" s="392"/>
      <c r="AOC138" s="393"/>
      <c r="AOD138" s="394"/>
      <c r="AOE138" s="395"/>
      <c r="AOF138" s="389"/>
      <c r="AOG138" s="390"/>
      <c r="AOH138" s="391"/>
      <c r="AOI138" s="392"/>
      <c r="AOJ138" s="393"/>
      <c r="AOK138" s="394"/>
      <c r="AOL138" s="395"/>
      <c r="AOM138" s="389"/>
      <c r="AON138" s="390"/>
      <c r="AOO138" s="391"/>
      <c r="AOP138" s="392"/>
      <c r="AOQ138" s="393"/>
      <c r="AOR138" s="394"/>
      <c r="AOS138" s="395"/>
      <c r="AOT138" s="389"/>
      <c r="AOU138" s="390"/>
      <c r="AOV138" s="391"/>
      <c r="AOW138" s="392"/>
      <c r="AOX138" s="393"/>
      <c r="AOY138" s="394"/>
      <c r="AOZ138" s="395"/>
      <c r="APA138" s="389"/>
      <c r="APB138" s="390"/>
      <c r="APC138" s="391"/>
      <c r="APD138" s="392"/>
      <c r="APE138" s="393"/>
      <c r="APF138" s="394"/>
      <c r="APG138" s="395"/>
      <c r="APH138" s="389"/>
      <c r="API138" s="390"/>
      <c r="APJ138" s="391"/>
      <c r="APK138" s="392"/>
      <c r="APL138" s="393"/>
      <c r="APM138" s="394"/>
      <c r="APN138" s="395"/>
      <c r="APO138" s="389"/>
      <c r="APP138" s="390"/>
      <c r="APQ138" s="391"/>
      <c r="APR138" s="392"/>
      <c r="APS138" s="393"/>
      <c r="APT138" s="394"/>
      <c r="APU138" s="395"/>
      <c r="APV138" s="389"/>
      <c r="APW138" s="390"/>
      <c r="APX138" s="391"/>
      <c r="APY138" s="392"/>
      <c r="APZ138" s="393"/>
      <c r="AQA138" s="394"/>
      <c r="AQB138" s="395"/>
      <c r="AQC138" s="389"/>
      <c r="AQD138" s="390"/>
      <c r="AQE138" s="391"/>
      <c r="AQF138" s="392"/>
      <c r="AQG138" s="393"/>
      <c r="AQH138" s="394"/>
      <c r="AQI138" s="395"/>
      <c r="AQJ138" s="389"/>
      <c r="AQK138" s="390"/>
      <c r="AQL138" s="391"/>
      <c r="AQM138" s="392"/>
      <c r="AQN138" s="393"/>
      <c r="AQO138" s="394"/>
      <c r="AQP138" s="395"/>
      <c r="AQQ138" s="389"/>
      <c r="AQR138" s="390"/>
      <c r="AQS138" s="391"/>
      <c r="AQT138" s="392"/>
      <c r="AQU138" s="393"/>
      <c r="AQV138" s="394"/>
      <c r="AQW138" s="395"/>
      <c r="AQX138" s="389"/>
      <c r="AQY138" s="390"/>
      <c r="AQZ138" s="391"/>
      <c r="ARA138" s="392"/>
      <c r="ARB138" s="393"/>
      <c r="ARC138" s="394"/>
      <c r="ARD138" s="395"/>
      <c r="ARE138" s="389"/>
      <c r="ARF138" s="390"/>
      <c r="ARG138" s="391"/>
      <c r="ARH138" s="392"/>
      <c r="ARI138" s="393"/>
      <c r="ARJ138" s="394"/>
      <c r="ARK138" s="395"/>
      <c r="ARL138" s="389"/>
      <c r="ARM138" s="390"/>
      <c r="ARN138" s="391"/>
      <c r="ARO138" s="392"/>
      <c r="ARP138" s="393"/>
      <c r="ARQ138" s="394"/>
      <c r="ARR138" s="395"/>
      <c r="ARS138" s="389"/>
      <c r="ART138" s="390"/>
      <c r="ARU138" s="391"/>
      <c r="ARV138" s="392"/>
      <c r="ARW138" s="393"/>
      <c r="ARX138" s="394"/>
      <c r="ARY138" s="395"/>
      <c r="ARZ138" s="389"/>
      <c r="ASA138" s="390"/>
      <c r="ASB138" s="391"/>
      <c r="ASC138" s="392"/>
      <c r="ASD138" s="393"/>
      <c r="ASE138" s="394"/>
      <c r="ASF138" s="395"/>
      <c r="ASG138" s="389"/>
      <c r="ASH138" s="390"/>
      <c r="ASI138" s="391"/>
      <c r="ASJ138" s="392"/>
      <c r="ASK138" s="393"/>
      <c r="ASL138" s="394"/>
      <c r="ASM138" s="395"/>
      <c r="ASN138" s="389"/>
      <c r="ASO138" s="390"/>
      <c r="ASP138" s="391"/>
      <c r="ASQ138" s="392"/>
      <c r="ASR138" s="393"/>
      <c r="ASS138" s="394"/>
      <c r="AST138" s="395"/>
      <c r="ASU138" s="389"/>
      <c r="ASV138" s="390"/>
      <c r="ASW138" s="391"/>
      <c r="ASX138" s="392"/>
      <c r="ASY138" s="393"/>
      <c r="ASZ138" s="394"/>
      <c r="ATA138" s="395"/>
      <c r="ATB138" s="389"/>
      <c r="ATC138" s="390"/>
      <c r="ATD138" s="391"/>
      <c r="ATE138" s="392"/>
      <c r="ATF138" s="393"/>
      <c r="ATG138" s="394"/>
      <c r="ATH138" s="395"/>
      <c r="ATI138" s="389"/>
      <c r="ATJ138" s="390"/>
      <c r="ATK138" s="391"/>
      <c r="ATL138" s="392"/>
      <c r="ATM138" s="393"/>
      <c r="ATN138" s="394"/>
      <c r="ATO138" s="395"/>
      <c r="ATP138" s="389"/>
      <c r="ATQ138" s="390"/>
      <c r="ATR138" s="391"/>
      <c r="ATS138" s="392"/>
      <c r="ATT138" s="393"/>
      <c r="ATU138" s="394"/>
      <c r="ATV138" s="395"/>
      <c r="ATW138" s="389"/>
      <c r="ATX138" s="390"/>
      <c r="ATY138" s="391"/>
      <c r="ATZ138" s="392"/>
      <c r="AUA138" s="393"/>
      <c r="AUB138" s="394"/>
      <c r="AUC138" s="395"/>
      <c r="AUD138" s="389"/>
      <c r="AUE138" s="390"/>
      <c r="AUF138" s="391"/>
      <c r="AUG138" s="392"/>
      <c r="AUH138" s="393"/>
      <c r="AUI138" s="394"/>
      <c r="AUJ138" s="395"/>
      <c r="AUK138" s="389"/>
      <c r="AUL138" s="390"/>
      <c r="AUM138" s="391"/>
      <c r="AUN138" s="392"/>
      <c r="AUO138" s="393"/>
      <c r="AUP138" s="394"/>
      <c r="AUQ138" s="395"/>
      <c r="AUR138" s="389"/>
      <c r="AUS138" s="390"/>
      <c r="AUT138" s="391"/>
      <c r="AUU138" s="392"/>
      <c r="AUV138" s="393"/>
      <c r="AUW138" s="394"/>
      <c r="AUX138" s="395"/>
      <c r="AUY138" s="389"/>
      <c r="AUZ138" s="390"/>
      <c r="AVA138" s="391"/>
      <c r="AVB138" s="392"/>
      <c r="AVC138" s="393"/>
      <c r="AVD138" s="394"/>
      <c r="AVE138" s="395"/>
      <c r="AVF138" s="389"/>
      <c r="AVG138" s="390"/>
      <c r="AVH138" s="391"/>
      <c r="AVI138" s="392"/>
      <c r="AVJ138" s="393"/>
      <c r="AVK138" s="394"/>
      <c r="AVL138" s="395"/>
      <c r="AVM138" s="389"/>
      <c r="AVN138" s="390"/>
      <c r="AVO138" s="391"/>
      <c r="AVP138" s="392"/>
      <c r="AVQ138" s="393"/>
      <c r="AVR138" s="394"/>
      <c r="AVS138" s="395"/>
      <c r="AVT138" s="389"/>
      <c r="AVU138" s="390"/>
      <c r="AVV138" s="391"/>
      <c r="AVW138" s="392"/>
      <c r="AVX138" s="393"/>
      <c r="AVY138" s="394"/>
      <c r="AVZ138" s="395"/>
      <c r="AWA138" s="389"/>
      <c r="AWB138" s="390"/>
      <c r="AWC138" s="391"/>
      <c r="AWD138" s="392"/>
      <c r="AWE138" s="393"/>
      <c r="AWF138" s="394"/>
      <c r="AWG138" s="395"/>
      <c r="AWH138" s="389"/>
      <c r="AWI138" s="390"/>
      <c r="AWJ138" s="391"/>
      <c r="AWK138" s="392"/>
      <c r="AWL138" s="393"/>
      <c r="AWM138" s="394"/>
      <c r="AWN138" s="395"/>
      <c r="AWO138" s="389"/>
      <c r="AWP138" s="390"/>
      <c r="AWQ138" s="391"/>
      <c r="AWR138" s="392"/>
      <c r="AWS138" s="393"/>
      <c r="AWT138" s="394"/>
      <c r="AWU138" s="395"/>
      <c r="AWV138" s="389"/>
      <c r="AWW138" s="390"/>
      <c r="AWX138" s="391"/>
      <c r="AWY138" s="392"/>
      <c r="AWZ138" s="393"/>
      <c r="AXA138" s="394"/>
      <c r="AXB138" s="395"/>
      <c r="AXC138" s="389"/>
      <c r="AXD138" s="390"/>
      <c r="AXE138" s="391"/>
      <c r="AXF138" s="392"/>
      <c r="AXG138" s="393"/>
      <c r="AXH138" s="394"/>
      <c r="AXI138" s="395"/>
      <c r="AXJ138" s="389"/>
      <c r="AXK138" s="390"/>
      <c r="AXL138" s="391"/>
      <c r="AXM138" s="392"/>
      <c r="AXN138" s="393"/>
      <c r="AXO138" s="394"/>
      <c r="AXP138" s="395"/>
      <c r="AXQ138" s="389"/>
      <c r="AXR138" s="390"/>
      <c r="AXS138" s="391"/>
      <c r="AXT138" s="392"/>
      <c r="AXU138" s="393"/>
      <c r="AXV138" s="394"/>
      <c r="AXW138" s="395"/>
      <c r="AXX138" s="389"/>
      <c r="AXY138" s="390"/>
      <c r="AXZ138" s="391"/>
      <c r="AYA138" s="392"/>
      <c r="AYB138" s="393"/>
      <c r="AYC138" s="394"/>
      <c r="AYD138" s="395"/>
      <c r="AYE138" s="389"/>
      <c r="AYF138" s="390"/>
      <c r="AYG138" s="391"/>
      <c r="AYH138" s="392"/>
      <c r="AYI138" s="393"/>
      <c r="AYJ138" s="394"/>
      <c r="AYK138" s="395"/>
      <c r="AYL138" s="389"/>
      <c r="AYM138" s="390"/>
      <c r="AYN138" s="391"/>
      <c r="AYO138" s="392"/>
      <c r="AYP138" s="393"/>
      <c r="AYQ138" s="394"/>
      <c r="AYR138" s="395"/>
      <c r="AYS138" s="389"/>
      <c r="AYT138" s="390"/>
      <c r="AYU138" s="391"/>
      <c r="AYV138" s="392"/>
      <c r="AYW138" s="393"/>
      <c r="AYX138" s="394"/>
      <c r="AYY138" s="395"/>
      <c r="AYZ138" s="389"/>
      <c r="AZA138" s="390"/>
      <c r="AZB138" s="391"/>
      <c r="AZC138" s="392"/>
      <c r="AZD138" s="393"/>
      <c r="AZE138" s="394"/>
      <c r="AZF138" s="395"/>
      <c r="AZG138" s="389"/>
      <c r="AZH138" s="390"/>
      <c r="AZI138" s="391"/>
      <c r="AZJ138" s="392"/>
      <c r="AZK138" s="393"/>
      <c r="AZL138" s="394"/>
      <c r="AZM138" s="395"/>
      <c r="AZN138" s="389"/>
      <c r="AZO138" s="390"/>
      <c r="AZP138" s="391"/>
      <c r="AZQ138" s="392"/>
      <c r="AZR138" s="393"/>
      <c r="AZS138" s="394"/>
      <c r="AZT138" s="395"/>
      <c r="AZU138" s="389"/>
      <c r="AZV138" s="390"/>
      <c r="AZW138" s="391"/>
      <c r="AZX138" s="392"/>
      <c r="AZY138" s="393"/>
      <c r="AZZ138" s="394"/>
      <c r="BAA138" s="395"/>
      <c r="BAB138" s="389"/>
      <c r="BAC138" s="390"/>
      <c r="BAD138" s="391"/>
      <c r="BAE138" s="392"/>
      <c r="BAF138" s="393"/>
      <c r="BAG138" s="394"/>
      <c r="BAH138" s="395"/>
      <c r="BAI138" s="389"/>
      <c r="BAJ138" s="390"/>
      <c r="BAK138" s="391"/>
      <c r="BAL138" s="392"/>
      <c r="BAM138" s="393"/>
      <c r="BAN138" s="394"/>
      <c r="BAO138" s="395"/>
      <c r="BAP138" s="389"/>
      <c r="BAQ138" s="390"/>
      <c r="BAR138" s="391"/>
      <c r="BAS138" s="392"/>
      <c r="BAT138" s="393"/>
      <c r="BAU138" s="394"/>
      <c r="BAV138" s="395"/>
      <c r="BAW138" s="389"/>
      <c r="BAX138" s="390"/>
      <c r="BAY138" s="391"/>
      <c r="BAZ138" s="392"/>
      <c r="BBA138" s="393"/>
      <c r="BBB138" s="394"/>
      <c r="BBC138" s="395"/>
      <c r="BBD138" s="389"/>
      <c r="BBE138" s="390"/>
      <c r="BBF138" s="391"/>
      <c r="BBG138" s="392"/>
      <c r="BBH138" s="393"/>
      <c r="BBI138" s="394"/>
      <c r="BBJ138" s="395"/>
      <c r="BBK138" s="389"/>
      <c r="BBL138" s="390"/>
      <c r="BBM138" s="391"/>
      <c r="BBN138" s="392"/>
      <c r="BBO138" s="393"/>
      <c r="BBP138" s="394"/>
      <c r="BBQ138" s="395"/>
      <c r="BBR138" s="389"/>
      <c r="BBS138" s="390"/>
      <c r="BBT138" s="391"/>
      <c r="BBU138" s="392"/>
      <c r="BBV138" s="393"/>
      <c r="BBW138" s="394"/>
      <c r="BBX138" s="395"/>
      <c r="BBY138" s="389"/>
      <c r="BBZ138" s="390"/>
      <c r="BCA138" s="391"/>
      <c r="BCB138" s="392"/>
      <c r="BCC138" s="393"/>
      <c r="BCD138" s="394"/>
      <c r="BCE138" s="395"/>
      <c r="BCF138" s="389"/>
      <c r="BCG138" s="390"/>
      <c r="BCH138" s="391"/>
      <c r="BCI138" s="392"/>
      <c r="BCJ138" s="393"/>
      <c r="BCK138" s="394"/>
      <c r="BCL138" s="395"/>
      <c r="BCM138" s="389"/>
      <c r="BCN138" s="390"/>
      <c r="BCO138" s="391"/>
      <c r="BCP138" s="392"/>
      <c r="BCQ138" s="393"/>
      <c r="BCR138" s="394"/>
      <c r="BCS138" s="395"/>
      <c r="BCT138" s="389"/>
      <c r="BCU138" s="390"/>
      <c r="BCV138" s="391"/>
      <c r="BCW138" s="392"/>
      <c r="BCX138" s="393"/>
      <c r="BCY138" s="394"/>
      <c r="BCZ138" s="395"/>
      <c r="BDA138" s="389"/>
      <c r="BDB138" s="390"/>
      <c r="BDC138" s="391"/>
      <c r="BDD138" s="392"/>
      <c r="BDE138" s="393"/>
      <c r="BDF138" s="394"/>
      <c r="BDG138" s="395"/>
      <c r="BDH138" s="389"/>
      <c r="BDI138" s="390"/>
      <c r="BDJ138" s="391"/>
      <c r="BDK138" s="392"/>
      <c r="BDL138" s="393"/>
      <c r="BDM138" s="394"/>
      <c r="BDN138" s="395"/>
      <c r="BDO138" s="389"/>
      <c r="BDP138" s="390"/>
      <c r="BDQ138" s="391"/>
      <c r="BDR138" s="392"/>
      <c r="BDS138" s="393"/>
      <c r="BDT138" s="394"/>
      <c r="BDU138" s="395"/>
      <c r="BDV138" s="389"/>
      <c r="BDW138" s="390"/>
      <c r="BDX138" s="391"/>
      <c r="BDY138" s="392"/>
      <c r="BDZ138" s="393"/>
      <c r="BEA138" s="394"/>
      <c r="BEB138" s="395"/>
      <c r="BEC138" s="389"/>
      <c r="BED138" s="390"/>
      <c r="BEE138" s="391"/>
      <c r="BEF138" s="392"/>
      <c r="BEG138" s="393"/>
      <c r="BEH138" s="394"/>
      <c r="BEI138" s="395"/>
      <c r="BEJ138" s="389"/>
      <c r="BEK138" s="390"/>
      <c r="BEL138" s="391"/>
      <c r="BEM138" s="392"/>
      <c r="BEN138" s="393"/>
      <c r="BEO138" s="394"/>
      <c r="BEP138" s="395"/>
      <c r="BEQ138" s="389"/>
      <c r="BER138" s="390"/>
      <c r="BES138" s="391"/>
      <c r="BET138" s="392"/>
      <c r="BEU138" s="393"/>
      <c r="BEV138" s="394"/>
      <c r="BEW138" s="395"/>
      <c r="BEX138" s="389"/>
      <c r="BEY138" s="390"/>
      <c r="BEZ138" s="391"/>
      <c r="BFA138" s="392"/>
      <c r="BFB138" s="393"/>
      <c r="BFC138" s="394"/>
      <c r="BFD138" s="395"/>
      <c r="BFE138" s="389"/>
      <c r="BFF138" s="390"/>
      <c r="BFG138" s="391"/>
      <c r="BFH138" s="392"/>
      <c r="BFI138" s="393"/>
      <c r="BFJ138" s="394"/>
      <c r="BFK138" s="395"/>
      <c r="BFL138" s="389"/>
      <c r="BFM138" s="390"/>
      <c r="BFN138" s="391"/>
      <c r="BFO138" s="392"/>
      <c r="BFP138" s="393"/>
      <c r="BFQ138" s="394"/>
      <c r="BFR138" s="395"/>
      <c r="BFS138" s="389"/>
      <c r="BFT138" s="390"/>
      <c r="BFU138" s="391"/>
      <c r="BFV138" s="392"/>
      <c r="BFW138" s="393"/>
      <c r="BFX138" s="394"/>
      <c r="BFY138" s="395"/>
      <c r="BFZ138" s="389"/>
      <c r="BGA138" s="390"/>
      <c r="BGB138" s="391"/>
      <c r="BGC138" s="392"/>
      <c r="BGD138" s="393"/>
      <c r="BGE138" s="394"/>
      <c r="BGF138" s="395"/>
      <c r="BGG138" s="389"/>
      <c r="BGH138" s="390"/>
      <c r="BGI138" s="391"/>
      <c r="BGJ138" s="392"/>
      <c r="BGK138" s="393"/>
      <c r="BGL138" s="394"/>
      <c r="BGM138" s="395"/>
      <c r="BGN138" s="389"/>
      <c r="BGO138" s="390"/>
      <c r="BGP138" s="391"/>
      <c r="BGQ138" s="392"/>
      <c r="BGR138" s="393"/>
      <c r="BGS138" s="394"/>
      <c r="BGT138" s="395"/>
      <c r="BGU138" s="389"/>
      <c r="BGV138" s="390"/>
      <c r="BGW138" s="391"/>
      <c r="BGX138" s="392"/>
      <c r="BGY138" s="393"/>
      <c r="BGZ138" s="394"/>
      <c r="BHA138" s="395"/>
      <c r="BHB138" s="389"/>
      <c r="BHC138" s="390"/>
      <c r="BHD138" s="391"/>
      <c r="BHE138" s="392"/>
      <c r="BHF138" s="393"/>
      <c r="BHG138" s="394"/>
      <c r="BHH138" s="395"/>
      <c r="BHI138" s="389"/>
      <c r="BHJ138" s="390"/>
      <c r="BHK138" s="391"/>
      <c r="BHL138" s="392"/>
      <c r="BHM138" s="393"/>
      <c r="BHN138" s="394"/>
      <c r="BHO138" s="395"/>
      <c r="BHP138" s="389"/>
      <c r="BHQ138" s="390"/>
      <c r="BHR138" s="391"/>
      <c r="BHS138" s="392"/>
      <c r="BHT138" s="393"/>
      <c r="BHU138" s="394"/>
      <c r="BHV138" s="395"/>
      <c r="BHW138" s="389"/>
      <c r="BHX138" s="390"/>
      <c r="BHY138" s="391"/>
      <c r="BHZ138" s="392"/>
      <c r="BIA138" s="393"/>
      <c r="BIB138" s="394"/>
      <c r="BIC138" s="395"/>
      <c r="BID138" s="389"/>
      <c r="BIE138" s="390"/>
      <c r="BIF138" s="391"/>
      <c r="BIG138" s="392"/>
      <c r="BIH138" s="393"/>
      <c r="BII138" s="394"/>
      <c r="BIJ138" s="395"/>
      <c r="BIK138" s="389"/>
      <c r="BIL138" s="390"/>
      <c r="BIM138" s="391"/>
      <c r="BIN138" s="392"/>
      <c r="BIO138" s="393"/>
      <c r="BIP138" s="394"/>
      <c r="BIQ138" s="395"/>
      <c r="BIR138" s="389"/>
      <c r="BIS138" s="390"/>
      <c r="BIT138" s="391"/>
      <c r="BIU138" s="392"/>
      <c r="BIV138" s="393"/>
      <c r="BIW138" s="394"/>
      <c r="BIX138" s="395"/>
      <c r="BIY138" s="389"/>
      <c r="BIZ138" s="390"/>
      <c r="BJA138" s="391"/>
      <c r="BJB138" s="392"/>
      <c r="BJC138" s="393"/>
      <c r="BJD138" s="394"/>
      <c r="BJE138" s="395"/>
      <c r="BJF138" s="389"/>
      <c r="BJG138" s="390"/>
      <c r="BJH138" s="391"/>
      <c r="BJI138" s="392"/>
      <c r="BJJ138" s="393"/>
      <c r="BJK138" s="394"/>
      <c r="BJL138" s="395"/>
      <c r="BJM138" s="389"/>
      <c r="BJN138" s="390"/>
      <c r="BJO138" s="391"/>
      <c r="BJP138" s="392"/>
      <c r="BJQ138" s="393"/>
      <c r="BJR138" s="394"/>
      <c r="BJS138" s="395"/>
      <c r="BJT138" s="389"/>
      <c r="BJU138" s="390"/>
      <c r="BJV138" s="391"/>
      <c r="BJW138" s="392"/>
      <c r="BJX138" s="393"/>
      <c r="BJY138" s="394"/>
      <c r="BJZ138" s="395"/>
      <c r="BKA138" s="389"/>
      <c r="BKB138" s="390"/>
      <c r="BKC138" s="391"/>
      <c r="BKD138" s="392"/>
      <c r="BKE138" s="393"/>
      <c r="BKF138" s="394"/>
      <c r="BKG138" s="395"/>
      <c r="BKH138" s="389"/>
      <c r="BKI138" s="390"/>
      <c r="BKJ138" s="391"/>
      <c r="BKK138" s="392"/>
      <c r="BKL138" s="393"/>
      <c r="BKM138" s="394"/>
      <c r="BKN138" s="395"/>
      <c r="BKO138" s="389"/>
      <c r="BKP138" s="390"/>
      <c r="BKQ138" s="391"/>
      <c r="BKR138" s="392"/>
      <c r="BKS138" s="393"/>
      <c r="BKT138" s="394"/>
      <c r="BKU138" s="395"/>
      <c r="BKV138" s="389"/>
      <c r="BKW138" s="390"/>
      <c r="BKX138" s="391"/>
      <c r="BKY138" s="392"/>
      <c r="BKZ138" s="393"/>
      <c r="BLA138" s="394"/>
      <c r="BLB138" s="395"/>
      <c r="BLC138" s="389"/>
      <c r="BLD138" s="390"/>
      <c r="BLE138" s="391"/>
      <c r="BLF138" s="392"/>
      <c r="BLG138" s="393"/>
      <c r="BLH138" s="394"/>
      <c r="BLI138" s="395"/>
      <c r="BLJ138" s="389"/>
      <c r="BLK138" s="390"/>
      <c r="BLL138" s="391"/>
      <c r="BLM138" s="392"/>
      <c r="BLN138" s="393"/>
      <c r="BLO138" s="394"/>
      <c r="BLP138" s="395"/>
      <c r="BLQ138" s="389"/>
      <c r="BLR138" s="390"/>
      <c r="BLS138" s="391"/>
      <c r="BLT138" s="392"/>
      <c r="BLU138" s="393"/>
      <c r="BLV138" s="394"/>
      <c r="BLW138" s="395"/>
      <c r="BLX138" s="389"/>
      <c r="BLY138" s="390"/>
      <c r="BLZ138" s="391"/>
      <c r="BMA138" s="392"/>
      <c r="BMB138" s="393"/>
      <c r="BMC138" s="394"/>
      <c r="BMD138" s="395"/>
      <c r="BME138" s="389"/>
      <c r="BMF138" s="390"/>
      <c r="BMG138" s="391"/>
      <c r="BMH138" s="392"/>
      <c r="BMI138" s="393"/>
      <c r="BMJ138" s="394"/>
      <c r="BMK138" s="395"/>
      <c r="BML138" s="389"/>
      <c r="BMM138" s="390"/>
      <c r="BMN138" s="391"/>
      <c r="BMO138" s="392"/>
      <c r="BMP138" s="393"/>
      <c r="BMQ138" s="394"/>
      <c r="BMR138" s="395"/>
      <c r="BMS138" s="389"/>
      <c r="BMT138" s="390"/>
      <c r="BMU138" s="391"/>
      <c r="BMV138" s="392"/>
      <c r="BMW138" s="393"/>
      <c r="BMX138" s="394"/>
      <c r="BMY138" s="395"/>
      <c r="BMZ138" s="389"/>
      <c r="BNA138" s="390"/>
      <c r="BNB138" s="391"/>
      <c r="BNC138" s="392"/>
      <c r="BND138" s="393"/>
      <c r="BNE138" s="394"/>
      <c r="BNF138" s="395"/>
      <c r="BNG138" s="389"/>
      <c r="BNH138" s="390"/>
      <c r="BNI138" s="391"/>
      <c r="BNJ138" s="392"/>
      <c r="BNK138" s="393"/>
      <c r="BNL138" s="394"/>
      <c r="BNM138" s="395"/>
      <c r="BNN138" s="389"/>
      <c r="BNO138" s="390"/>
      <c r="BNP138" s="391"/>
      <c r="BNQ138" s="392"/>
      <c r="BNR138" s="393"/>
      <c r="BNS138" s="394"/>
      <c r="BNT138" s="395"/>
      <c r="BNU138" s="389"/>
      <c r="BNV138" s="390"/>
      <c r="BNW138" s="391"/>
      <c r="BNX138" s="392"/>
      <c r="BNY138" s="393"/>
      <c r="BNZ138" s="394"/>
      <c r="BOA138" s="395"/>
      <c r="BOB138" s="389"/>
      <c r="BOC138" s="390"/>
      <c r="BOD138" s="391"/>
      <c r="BOE138" s="392"/>
      <c r="BOF138" s="393"/>
      <c r="BOG138" s="394"/>
      <c r="BOH138" s="395"/>
      <c r="BOI138" s="389"/>
      <c r="BOJ138" s="390"/>
      <c r="BOK138" s="391"/>
      <c r="BOL138" s="392"/>
      <c r="BOM138" s="393"/>
      <c r="BON138" s="394"/>
      <c r="BOO138" s="395"/>
      <c r="BOP138" s="389"/>
      <c r="BOQ138" s="390"/>
      <c r="BOR138" s="391"/>
      <c r="BOS138" s="392"/>
      <c r="BOT138" s="393"/>
      <c r="BOU138" s="394"/>
      <c r="BOV138" s="395"/>
      <c r="BOW138" s="389"/>
      <c r="BOX138" s="390"/>
      <c r="BOY138" s="391"/>
      <c r="BOZ138" s="392"/>
      <c r="BPA138" s="393"/>
      <c r="BPB138" s="394"/>
      <c r="BPC138" s="395"/>
      <c r="BPD138" s="389"/>
      <c r="BPE138" s="390"/>
      <c r="BPF138" s="391"/>
      <c r="BPG138" s="392"/>
      <c r="BPH138" s="393"/>
      <c r="BPI138" s="394"/>
      <c r="BPJ138" s="395"/>
      <c r="BPK138" s="389"/>
      <c r="BPL138" s="390"/>
      <c r="BPM138" s="391"/>
      <c r="BPN138" s="392"/>
      <c r="BPO138" s="393"/>
      <c r="BPP138" s="394"/>
      <c r="BPQ138" s="395"/>
      <c r="BPR138" s="389"/>
      <c r="BPS138" s="390"/>
      <c r="BPT138" s="391"/>
      <c r="BPU138" s="392"/>
      <c r="BPV138" s="393"/>
      <c r="BPW138" s="394"/>
      <c r="BPX138" s="395"/>
      <c r="BPY138" s="389"/>
      <c r="BPZ138" s="390"/>
      <c r="BQA138" s="391"/>
      <c r="BQB138" s="392"/>
      <c r="BQC138" s="393"/>
      <c r="BQD138" s="394"/>
      <c r="BQE138" s="395"/>
      <c r="BQF138" s="389"/>
      <c r="BQG138" s="390"/>
      <c r="BQH138" s="391"/>
      <c r="BQI138" s="392"/>
      <c r="BQJ138" s="393"/>
      <c r="BQK138" s="394"/>
      <c r="BQL138" s="395"/>
      <c r="BQM138" s="389"/>
      <c r="BQN138" s="390"/>
      <c r="BQO138" s="391"/>
      <c r="BQP138" s="392"/>
      <c r="BQQ138" s="393"/>
      <c r="BQR138" s="394"/>
      <c r="BQS138" s="395"/>
      <c r="BQT138" s="389"/>
      <c r="BQU138" s="390"/>
      <c r="BQV138" s="391"/>
      <c r="BQW138" s="392"/>
      <c r="BQX138" s="393"/>
      <c r="BQY138" s="394"/>
      <c r="BQZ138" s="395"/>
      <c r="BRA138" s="389"/>
      <c r="BRB138" s="390"/>
      <c r="BRC138" s="391"/>
      <c r="BRD138" s="392"/>
      <c r="BRE138" s="393"/>
      <c r="BRF138" s="394"/>
      <c r="BRG138" s="395"/>
      <c r="BRH138" s="389"/>
      <c r="BRI138" s="390"/>
      <c r="BRJ138" s="391"/>
      <c r="BRK138" s="392"/>
      <c r="BRL138" s="393"/>
      <c r="BRM138" s="394"/>
      <c r="BRN138" s="395"/>
      <c r="BRO138" s="389"/>
      <c r="BRP138" s="390"/>
      <c r="BRQ138" s="391"/>
      <c r="BRR138" s="392"/>
      <c r="BRS138" s="393"/>
      <c r="BRT138" s="394"/>
      <c r="BRU138" s="395"/>
      <c r="BRV138" s="389"/>
      <c r="BRW138" s="390"/>
      <c r="BRX138" s="391"/>
      <c r="BRY138" s="392"/>
      <c r="BRZ138" s="393"/>
      <c r="BSA138" s="394"/>
      <c r="BSB138" s="395"/>
      <c r="BSC138" s="389"/>
      <c r="BSD138" s="390"/>
      <c r="BSE138" s="391"/>
      <c r="BSF138" s="392"/>
      <c r="BSG138" s="393"/>
      <c r="BSH138" s="394"/>
      <c r="BSI138" s="395"/>
      <c r="BSJ138" s="389"/>
      <c r="BSK138" s="390"/>
      <c r="BSL138" s="391"/>
      <c r="BSM138" s="392"/>
      <c r="BSN138" s="393"/>
      <c r="BSO138" s="394"/>
      <c r="BSP138" s="395"/>
      <c r="BSQ138" s="389"/>
      <c r="BSR138" s="390"/>
      <c r="BSS138" s="391"/>
      <c r="BST138" s="392"/>
      <c r="BSU138" s="393"/>
      <c r="BSV138" s="394"/>
      <c r="BSW138" s="395"/>
      <c r="BSX138" s="389"/>
      <c r="BSY138" s="390"/>
      <c r="BSZ138" s="391"/>
      <c r="BTA138" s="392"/>
      <c r="BTB138" s="393"/>
      <c r="BTC138" s="394"/>
      <c r="BTD138" s="395"/>
      <c r="BTE138" s="389"/>
      <c r="BTF138" s="390"/>
      <c r="BTG138" s="391"/>
      <c r="BTH138" s="392"/>
      <c r="BTI138" s="393"/>
      <c r="BTJ138" s="394"/>
      <c r="BTK138" s="395"/>
      <c r="BTL138" s="389"/>
      <c r="BTM138" s="390"/>
      <c r="BTN138" s="391"/>
      <c r="BTO138" s="392"/>
      <c r="BTP138" s="393"/>
      <c r="BTQ138" s="394"/>
      <c r="BTR138" s="395"/>
      <c r="BTS138" s="389"/>
      <c r="BTT138" s="390"/>
      <c r="BTU138" s="391"/>
      <c r="BTV138" s="392"/>
      <c r="BTW138" s="393"/>
      <c r="BTX138" s="394"/>
      <c r="BTY138" s="395"/>
      <c r="BTZ138" s="389"/>
      <c r="BUA138" s="390"/>
      <c r="BUB138" s="391"/>
      <c r="BUC138" s="392"/>
      <c r="BUD138" s="393"/>
      <c r="BUE138" s="394"/>
      <c r="BUF138" s="395"/>
      <c r="BUG138" s="389"/>
      <c r="BUH138" s="390"/>
      <c r="BUI138" s="391"/>
      <c r="BUJ138" s="392"/>
      <c r="BUK138" s="393"/>
      <c r="BUL138" s="394"/>
      <c r="BUM138" s="395"/>
      <c r="BUN138" s="389"/>
      <c r="BUO138" s="390"/>
      <c r="BUP138" s="391"/>
      <c r="BUQ138" s="392"/>
      <c r="BUR138" s="393"/>
      <c r="BUS138" s="394"/>
      <c r="BUT138" s="395"/>
      <c r="BUU138" s="389"/>
      <c r="BUV138" s="390"/>
      <c r="BUW138" s="391"/>
      <c r="BUX138" s="392"/>
      <c r="BUY138" s="393"/>
      <c r="BUZ138" s="394"/>
      <c r="BVA138" s="395"/>
      <c r="BVB138" s="389"/>
      <c r="BVC138" s="390"/>
      <c r="BVD138" s="391"/>
      <c r="BVE138" s="392"/>
      <c r="BVF138" s="393"/>
      <c r="BVG138" s="394"/>
      <c r="BVH138" s="395"/>
      <c r="BVI138" s="389"/>
      <c r="BVJ138" s="390"/>
      <c r="BVK138" s="391"/>
      <c r="BVL138" s="392"/>
      <c r="BVM138" s="393"/>
      <c r="BVN138" s="394"/>
      <c r="BVO138" s="395"/>
      <c r="BVP138" s="389"/>
      <c r="BVQ138" s="390"/>
      <c r="BVR138" s="391"/>
      <c r="BVS138" s="392"/>
      <c r="BVT138" s="393"/>
      <c r="BVU138" s="394"/>
      <c r="BVV138" s="395"/>
      <c r="BVW138" s="389"/>
      <c r="BVX138" s="390"/>
      <c r="BVY138" s="391"/>
      <c r="BVZ138" s="392"/>
      <c r="BWA138" s="393"/>
      <c r="BWB138" s="394"/>
      <c r="BWC138" s="395"/>
      <c r="BWD138" s="389"/>
      <c r="BWE138" s="390"/>
      <c r="BWF138" s="391"/>
      <c r="BWG138" s="392"/>
      <c r="BWH138" s="393"/>
      <c r="BWI138" s="394"/>
      <c r="BWJ138" s="395"/>
      <c r="BWK138" s="389"/>
      <c r="BWL138" s="390"/>
      <c r="BWM138" s="391"/>
      <c r="BWN138" s="392"/>
      <c r="BWO138" s="393"/>
      <c r="BWP138" s="394"/>
      <c r="BWQ138" s="395"/>
      <c r="BWR138" s="389"/>
      <c r="BWS138" s="390"/>
      <c r="BWT138" s="391"/>
      <c r="BWU138" s="392"/>
      <c r="BWV138" s="393"/>
      <c r="BWW138" s="394"/>
      <c r="BWX138" s="395"/>
      <c r="BWY138" s="389"/>
      <c r="BWZ138" s="390"/>
      <c r="BXA138" s="391"/>
      <c r="BXB138" s="392"/>
      <c r="BXC138" s="393"/>
      <c r="BXD138" s="394"/>
      <c r="BXE138" s="395"/>
      <c r="BXF138" s="389"/>
      <c r="BXG138" s="390"/>
      <c r="BXH138" s="391"/>
      <c r="BXI138" s="392"/>
      <c r="BXJ138" s="393"/>
      <c r="BXK138" s="394"/>
      <c r="BXL138" s="395"/>
      <c r="BXM138" s="389"/>
      <c r="BXN138" s="390"/>
      <c r="BXO138" s="391"/>
      <c r="BXP138" s="392"/>
      <c r="BXQ138" s="393"/>
      <c r="BXR138" s="394"/>
      <c r="BXS138" s="395"/>
      <c r="BXT138" s="389"/>
      <c r="BXU138" s="390"/>
      <c r="BXV138" s="391"/>
      <c r="BXW138" s="392"/>
      <c r="BXX138" s="393"/>
      <c r="BXY138" s="394"/>
      <c r="BXZ138" s="395"/>
      <c r="BYA138" s="389"/>
      <c r="BYB138" s="390"/>
      <c r="BYC138" s="391"/>
      <c r="BYD138" s="392"/>
      <c r="BYE138" s="393"/>
      <c r="BYF138" s="394"/>
      <c r="BYG138" s="395"/>
      <c r="BYH138" s="389"/>
      <c r="BYI138" s="390"/>
      <c r="BYJ138" s="391"/>
      <c r="BYK138" s="392"/>
      <c r="BYL138" s="393"/>
      <c r="BYM138" s="394"/>
      <c r="BYN138" s="395"/>
      <c r="BYO138" s="389"/>
      <c r="BYP138" s="390"/>
      <c r="BYQ138" s="391"/>
      <c r="BYR138" s="392"/>
      <c r="BYS138" s="393"/>
      <c r="BYT138" s="394"/>
      <c r="BYU138" s="395"/>
      <c r="BYV138" s="389"/>
      <c r="BYW138" s="390"/>
      <c r="BYX138" s="391"/>
      <c r="BYY138" s="392"/>
      <c r="BYZ138" s="393"/>
      <c r="BZA138" s="394"/>
      <c r="BZB138" s="395"/>
      <c r="BZC138" s="389"/>
      <c r="BZD138" s="390"/>
      <c r="BZE138" s="391"/>
      <c r="BZF138" s="392"/>
      <c r="BZG138" s="393"/>
      <c r="BZH138" s="394"/>
      <c r="BZI138" s="395"/>
      <c r="BZJ138" s="389"/>
      <c r="BZK138" s="390"/>
      <c r="BZL138" s="391"/>
      <c r="BZM138" s="392"/>
      <c r="BZN138" s="393"/>
      <c r="BZO138" s="394"/>
      <c r="BZP138" s="395"/>
      <c r="BZQ138" s="389"/>
      <c r="BZR138" s="390"/>
      <c r="BZS138" s="391"/>
      <c r="BZT138" s="392"/>
      <c r="BZU138" s="393"/>
      <c r="BZV138" s="394"/>
      <c r="BZW138" s="395"/>
      <c r="BZX138" s="389"/>
      <c r="BZY138" s="390"/>
      <c r="BZZ138" s="391"/>
      <c r="CAA138" s="392"/>
      <c r="CAB138" s="393"/>
      <c r="CAC138" s="394"/>
      <c r="CAD138" s="395"/>
      <c r="CAE138" s="389"/>
      <c r="CAF138" s="390"/>
      <c r="CAG138" s="391"/>
      <c r="CAH138" s="392"/>
      <c r="CAI138" s="393"/>
      <c r="CAJ138" s="394"/>
      <c r="CAK138" s="395"/>
      <c r="CAL138" s="389"/>
      <c r="CAM138" s="390"/>
      <c r="CAN138" s="391"/>
      <c r="CAO138" s="392"/>
      <c r="CAP138" s="393"/>
      <c r="CAQ138" s="394"/>
      <c r="CAR138" s="395"/>
      <c r="CAS138" s="389"/>
      <c r="CAT138" s="390"/>
      <c r="CAU138" s="391"/>
      <c r="CAV138" s="392"/>
      <c r="CAW138" s="393"/>
      <c r="CAX138" s="394"/>
      <c r="CAY138" s="395"/>
      <c r="CAZ138" s="389"/>
      <c r="CBA138" s="390"/>
      <c r="CBB138" s="391"/>
      <c r="CBC138" s="392"/>
      <c r="CBD138" s="393"/>
      <c r="CBE138" s="394"/>
      <c r="CBF138" s="395"/>
      <c r="CBG138" s="389"/>
      <c r="CBH138" s="390"/>
      <c r="CBI138" s="391"/>
      <c r="CBJ138" s="392"/>
      <c r="CBK138" s="393"/>
      <c r="CBL138" s="394"/>
      <c r="CBM138" s="395"/>
      <c r="CBN138" s="389"/>
      <c r="CBO138" s="390"/>
      <c r="CBP138" s="391"/>
      <c r="CBQ138" s="392"/>
      <c r="CBR138" s="393"/>
      <c r="CBS138" s="394"/>
      <c r="CBT138" s="395"/>
      <c r="CBU138" s="389"/>
      <c r="CBV138" s="390"/>
      <c r="CBW138" s="391"/>
      <c r="CBX138" s="392"/>
      <c r="CBY138" s="393"/>
      <c r="CBZ138" s="394"/>
      <c r="CCA138" s="395"/>
      <c r="CCB138" s="389"/>
      <c r="CCC138" s="390"/>
      <c r="CCD138" s="391"/>
      <c r="CCE138" s="392"/>
      <c r="CCF138" s="393"/>
      <c r="CCG138" s="394"/>
      <c r="CCH138" s="395"/>
      <c r="CCI138" s="389"/>
      <c r="CCJ138" s="390"/>
      <c r="CCK138" s="391"/>
      <c r="CCL138" s="392"/>
      <c r="CCM138" s="393"/>
      <c r="CCN138" s="394"/>
      <c r="CCO138" s="395"/>
      <c r="CCP138" s="389"/>
      <c r="CCQ138" s="390"/>
      <c r="CCR138" s="391"/>
      <c r="CCS138" s="392"/>
      <c r="CCT138" s="393"/>
      <c r="CCU138" s="394"/>
      <c r="CCV138" s="395"/>
      <c r="CCW138" s="389"/>
      <c r="CCX138" s="390"/>
      <c r="CCY138" s="391"/>
      <c r="CCZ138" s="392"/>
      <c r="CDA138" s="393"/>
      <c r="CDB138" s="394"/>
      <c r="CDC138" s="395"/>
      <c r="CDD138" s="389"/>
      <c r="CDE138" s="390"/>
      <c r="CDF138" s="391"/>
      <c r="CDG138" s="392"/>
      <c r="CDH138" s="393"/>
      <c r="CDI138" s="394"/>
      <c r="CDJ138" s="395"/>
      <c r="CDK138" s="389"/>
      <c r="CDL138" s="390"/>
      <c r="CDM138" s="391"/>
      <c r="CDN138" s="392"/>
      <c r="CDO138" s="393"/>
      <c r="CDP138" s="394"/>
      <c r="CDQ138" s="395"/>
      <c r="CDR138" s="389"/>
      <c r="CDS138" s="390"/>
      <c r="CDT138" s="391"/>
      <c r="CDU138" s="392"/>
      <c r="CDV138" s="393"/>
      <c r="CDW138" s="394"/>
      <c r="CDX138" s="395"/>
      <c r="CDY138" s="389"/>
      <c r="CDZ138" s="390"/>
      <c r="CEA138" s="391"/>
      <c r="CEB138" s="392"/>
      <c r="CEC138" s="393"/>
      <c r="CED138" s="394"/>
      <c r="CEE138" s="395"/>
      <c r="CEF138" s="389"/>
      <c r="CEG138" s="390"/>
      <c r="CEH138" s="391"/>
      <c r="CEI138" s="392"/>
      <c r="CEJ138" s="393"/>
      <c r="CEK138" s="394"/>
      <c r="CEL138" s="395"/>
      <c r="CEM138" s="389"/>
      <c r="CEN138" s="390"/>
      <c r="CEO138" s="391"/>
      <c r="CEP138" s="392"/>
      <c r="CEQ138" s="393"/>
      <c r="CER138" s="394"/>
      <c r="CES138" s="395"/>
      <c r="CET138" s="389"/>
      <c r="CEU138" s="390"/>
      <c r="CEV138" s="391"/>
      <c r="CEW138" s="392"/>
      <c r="CEX138" s="393"/>
      <c r="CEY138" s="394"/>
      <c r="CEZ138" s="395"/>
      <c r="CFA138" s="389"/>
      <c r="CFB138" s="390"/>
      <c r="CFC138" s="391"/>
      <c r="CFD138" s="392"/>
      <c r="CFE138" s="393"/>
      <c r="CFF138" s="394"/>
      <c r="CFG138" s="395"/>
      <c r="CFH138" s="389"/>
      <c r="CFI138" s="390"/>
      <c r="CFJ138" s="391"/>
      <c r="CFK138" s="392"/>
      <c r="CFL138" s="393"/>
      <c r="CFM138" s="394"/>
      <c r="CFN138" s="395"/>
      <c r="CFO138" s="389"/>
      <c r="CFP138" s="390"/>
      <c r="CFQ138" s="391"/>
      <c r="CFR138" s="392"/>
      <c r="CFS138" s="393"/>
      <c r="CFT138" s="394"/>
      <c r="CFU138" s="395"/>
      <c r="CFV138" s="389"/>
      <c r="CFW138" s="390"/>
      <c r="CFX138" s="391"/>
      <c r="CFY138" s="392"/>
      <c r="CFZ138" s="393"/>
      <c r="CGA138" s="394"/>
      <c r="CGB138" s="395"/>
      <c r="CGC138" s="389"/>
      <c r="CGD138" s="390"/>
      <c r="CGE138" s="391"/>
      <c r="CGF138" s="392"/>
      <c r="CGG138" s="393"/>
      <c r="CGH138" s="394"/>
      <c r="CGI138" s="395"/>
      <c r="CGJ138" s="389"/>
      <c r="CGK138" s="390"/>
      <c r="CGL138" s="391"/>
      <c r="CGM138" s="392"/>
      <c r="CGN138" s="393"/>
      <c r="CGO138" s="394"/>
      <c r="CGP138" s="395"/>
      <c r="CGQ138" s="389"/>
      <c r="CGR138" s="390"/>
      <c r="CGS138" s="391"/>
      <c r="CGT138" s="392"/>
      <c r="CGU138" s="393"/>
      <c r="CGV138" s="394"/>
      <c r="CGW138" s="395"/>
      <c r="CGX138" s="389"/>
      <c r="CGY138" s="390"/>
      <c r="CGZ138" s="391"/>
      <c r="CHA138" s="392"/>
      <c r="CHB138" s="393"/>
      <c r="CHC138" s="394"/>
      <c r="CHD138" s="395"/>
      <c r="CHE138" s="389"/>
      <c r="CHF138" s="390"/>
      <c r="CHG138" s="391"/>
      <c r="CHH138" s="392"/>
      <c r="CHI138" s="393"/>
      <c r="CHJ138" s="394"/>
      <c r="CHK138" s="395"/>
      <c r="CHL138" s="389"/>
      <c r="CHM138" s="390"/>
      <c r="CHN138" s="391"/>
      <c r="CHO138" s="392"/>
      <c r="CHP138" s="393"/>
      <c r="CHQ138" s="394"/>
      <c r="CHR138" s="395"/>
      <c r="CHS138" s="389"/>
      <c r="CHT138" s="390"/>
      <c r="CHU138" s="391"/>
      <c r="CHV138" s="392"/>
      <c r="CHW138" s="393"/>
      <c r="CHX138" s="394"/>
      <c r="CHY138" s="395"/>
      <c r="CHZ138" s="389"/>
      <c r="CIA138" s="390"/>
      <c r="CIB138" s="391"/>
      <c r="CIC138" s="392"/>
      <c r="CID138" s="393"/>
      <c r="CIE138" s="394"/>
      <c r="CIF138" s="395"/>
      <c r="CIG138" s="389"/>
      <c r="CIH138" s="390"/>
      <c r="CII138" s="391"/>
      <c r="CIJ138" s="392"/>
      <c r="CIK138" s="393"/>
      <c r="CIL138" s="394"/>
      <c r="CIM138" s="395"/>
      <c r="CIN138" s="389"/>
      <c r="CIO138" s="390"/>
      <c r="CIP138" s="391"/>
      <c r="CIQ138" s="392"/>
      <c r="CIR138" s="393"/>
      <c r="CIS138" s="394"/>
      <c r="CIT138" s="395"/>
      <c r="CIU138" s="389"/>
      <c r="CIV138" s="390"/>
      <c r="CIW138" s="391"/>
      <c r="CIX138" s="392"/>
      <c r="CIY138" s="393"/>
      <c r="CIZ138" s="394"/>
      <c r="CJA138" s="395"/>
      <c r="CJB138" s="389"/>
      <c r="CJC138" s="390"/>
      <c r="CJD138" s="391"/>
      <c r="CJE138" s="392"/>
      <c r="CJF138" s="393"/>
      <c r="CJG138" s="394"/>
      <c r="CJH138" s="395"/>
      <c r="CJI138" s="389"/>
      <c r="CJJ138" s="390"/>
      <c r="CJK138" s="391"/>
      <c r="CJL138" s="392"/>
      <c r="CJM138" s="393"/>
      <c r="CJN138" s="394"/>
      <c r="CJO138" s="395"/>
      <c r="CJP138" s="389"/>
      <c r="CJQ138" s="390"/>
      <c r="CJR138" s="391"/>
      <c r="CJS138" s="392"/>
      <c r="CJT138" s="393"/>
      <c r="CJU138" s="394"/>
      <c r="CJV138" s="395"/>
      <c r="CJW138" s="389"/>
      <c r="CJX138" s="390"/>
      <c r="CJY138" s="391"/>
      <c r="CJZ138" s="392"/>
      <c r="CKA138" s="393"/>
      <c r="CKB138" s="394"/>
      <c r="CKC138" s="395"/>
      <c r="CKD138" s="389"/>
      <c r="CKE138" s="390"/>
      <c r="CKF138" s="391"/>
      <c r="CKG138" s="392"/>
      <c r="CKH138" s="393"/>
      <c r="CKI138" s="394"/>
      <c r="CKJ138" s="395"/>
      <c r="CKK138" s="389"/>
      <c r="CKL138" s="390"/>
      <c r="CKM138" s="391"/>
      <c r="CKN138" s="392"/>
      <c r="CKO138" s="393"/>
      <c r="CKP138" s="394"/>
      <c r="CKQ138" s="395"/>
      <c r="CKR138" s="389"/>
      <c r="CKS138" s="390"/>
      <c r="CKT138" s="391"/>
      <c r="CKU138" s="392"/>
      <c r="CKV138" s="393"/>
      <c r="CKW138" s="394"/>
      <c r="CKX138" s="395"/>
      <c r="CKY138" s="389"/>
      <c r="CKZ138" s="390"/>
      <c r="CLA138" s="391"/>
      <c r="CLB138" s="392"/>
      <c r="CLC138" s="393"/>
      <c r="CLD138" s="394"/>
      <c r="CLE138" s="395"/>
      <c r="CLF138" s="389"/>
      <c r="CLG138" s="390"/>
      <c r="CLH138" s="391"/>
      <c r="CLI138" s="392"/>
      <c r="CLJ138" s="393"/>
      <c r="CLK138" s="394"/>
      <c r="CLL138" s="395"/>
      <c r="CLM138" s="389"/>
      <c r="CLN138" s="390"/>
      <c r="CLO138" s="391"/>
      <c r="CLP138" s="392"/>
      <c r="CLQ138" s="393"/>
      <c r="CLR138" s="394"/>
      <c r="CLS138" s="395"/>
      <c r="CLT138" s="389"/>
      <c r="CLU138" s="390"/>
      <c r="CLV138" s="391"/>
      <c r="CLW138" s="392"/>
      <c r="CLX138" s="393"/>
      <c r="CLY138" s="394"/>
      <c r="CLZ138" s="395"/>
      <c r="CMA138" s="389"/>
      <c r="CMB138" s="390"/>
      <c r="CMC138" s="391"/>
      <c r="CMD138" s="392"/>
      <c r="CME138" s="393"/>
      <c r="CMF138" s="394"/>
      <c r="CMG138" s="395"/>
      <c r="CMH138" s="389"/>
      <c r="CMI138" s="390"/>
      <c r="CMJ138" s="391"/>
      <c r="CMK138" s="392"/>
      <c r="CML138" s="393"/>
      <c r="CMM138" s="394"/>
      <c r="CMN138" s="395"/>
      <c r="CMO138" s="389"/>
      <c r="CMP138" s="390"/>
      <c r="CMQ138" s="391"/>
      <c r="CMR138" s="392"/>
      <c r="CMS138" s="393"/>
      <c r="CMT138" s="394"/>
      <c r="CMU138" s="395"/>
      <c r="CMV138" s="389"/>
      <c r="CMW138" s="390"/>
      <c r="CMX138" s="391"/>
      <c r="CMY138" s="392"/>
      <c r="CMZ138" s="393"/>
      <c r="CNA138" s="394"/>
      <c r="CNB138" s="395"/>
      <c r="CNC138" s="389"/>
      <c r="CND138" s="390"/>
      <c r="CNE138" s="391"/>
      <c r="CNF138" s="392"/>
      <c r="CNG138" s="393"/>
      <c r="CNH138" s="394"/>
      <c r="CNI138" s="395"/>
      <c r="CNJ138" s="389"/>
      <c r="CNK138" s="390"/>
      <c r="CNL138" s="391"/>
      <c r="CNM138" s="392"/>
      <c r="CNN138" s="393"/>
      <c r="CNO138" s="394"/>
      <c r="CNP138" s="395"/>
      <c r="CNQ138" s="389"/>
      <c r="CNR138" s="390"/>
      <c r="CNS138" s="391"/>
      <c r="CNT138" s="392"/>
      <c r="CNU138" s="393"/>
      <c r="CNV138" s="394"/>
      <c r="CNW138" s="395"/>
      <c r="CNX138" s="389"/>
      <c r="CNY138" s="390"/>
      <c r="CNZ138" s="391"/>
      <c r="COA138" s="392"/>
      <c r="COB138" s="393"/>
      <c r="COC138" s="394"/>
      <c r="COD138" s="395"/>
      <c r="COE138" s="389"/>
      <c r="COF138" s="390"/>
      <c r="COG138" s="391"/>
      <c r="COH138" s="392"/>
      <c r="COI138" s="393"/>
      <c r="COJ138" s="394"/>
      <c r="COK138" s="395"/>
      <c r="COL138" s="389"/>
      <c r="COM138" s="390"/>
      <c r="CON138" s="391"/>
      <c r="COO138" s="392"/>
      <c r="COP138" s="393"/>
      <c r="COQ138" s="394"/>
      <c r="COR138" s="395"/>
      <c r="COS138" s="389"/>
      <c r="COT138" s="390"/>
      <c r="COU138" s="391"/>
      <c r="COV138" s="392"/>
      <c r="COW138" s="393"/>
      <c r="COX138" s="394"/>
      <c r="COY138" s="395"/>
      <c r="COZ138" s="389"/>
      <c r="CPA138" s="390"/>
      <c r="CPB138" s="391"/>
      <c r="CPC138" s="392"/>
      <c r="CPD138" s="393"/>
      <c r="CPE138" s="394"/>
      <c r="CPF138" s="395"/>
      <c r="CPG138" s="389"/>
      <c r="CPH138" s="390"/>
      <c r="CPI138" s="391"/>
      <c r="CPJ138" s="392"/>
      <c r="CPK138" s="393"/>
      <c r="CPL138" s="394"/>
      <c r="CPM138" s="395"/>
      <c r="CPN138" s="389"/>
      <c r="CPO138" s="390"/>
      <c r="CPP138" s="391"/>
      <c r="CPQ138" s="392"/>
      <c r="CPR138" s="393"/>
      <c r="CPS138" s="394"/>
      <c r="CPT138" s="395"/>
      <c r="CPU138" s="389"/>
      <c r="CPV138" s="390"/>
      <c r="CPW138" s="391"/>
      <c r="CPX138" s="392"/>
      <c r="CPY138" s="393"/>
      <c r="CPZ138" s="394"/>
      <c r="CQA138" s="395"/>
      <c r="CQB138" s="389"/>
      <c r="CQC138" s="390"/>
      <c r="CQD138" s="391"/>
      <c r="CQE138" s="392"/>
      <c r="CQF138" s="393"/>
      <c r="CQG138" s="394"/>
      <c r="CQH138" s="395"/>
      <c r="CQI138" s="389"/>
      <c r="CQJ138" s="390"/>
      <c r="CQK138" s="391"/>
      <c r="CQL138" s="392"/>
      <c r="CQM138" s="393"/>
      <c r="CQN138" s="394"/>
      <c r="CQO138" s="395"/>
      <c r="CQP138" s="389"/>
      <c r="CQQ138" s="390"/>
      <c r="CQR138" s="391"/>
      <c r="CQS138" s="392"/>
      <c r="CQT138" s="393"/>
      <c r="CQU138" s="394"/>
      <c r="CQV138" s="395"/>
      <c r="CQW138" s="389"/>
      <c r="CQX138" s="390"/>
      <c r="CQY138" s="391"/>
      <c r="CQZ138" s="392"/>
      <c r="CRA138" s="393"/>
      <c r="CRB138" s="394"/>
      <c r="CRC138" s="395"/>
      <c r="CRD138" s="389"/>
      <c r="CRE138" s="390"/>
      <c r="CRF138" s="391"/>
      <c r="CRG138" s="392"/>
      <c r="CRH138" s="393"/>
      <c r="CRI138" s="394"/>
      <c r="CRJ138" s="395"/>
      <c r="CRK138" s="389"/>
      <c r="CRL138" s="390"/>
      <c r="CRM138" s="391"/>
      <c r="CRN138" s="392"/>
      <c r="CRO138" s="393"/>
      <c r="CRP138" s="394"/>
      <c r="CRQ138" s="395"/>
      <c r="CRR138" s="389"/>
      <c r="CRS138" s="390"/>
      <c r="CRT138" s="391"/>
      <c r="CRU138" s="392"/>
      <c r="CRV138" s="393"/>
      <c r="CRW138" s="394"/>
      <c r="CRX138" s="395"/>
      <c r="CRY138" s="389"/>
      <c r="CRZ138" s="390"/>
      <c r="CSA138" s="391"/>
      <c r="CSB138" s="392"/>
      <c r="CSC138" s="393"/>
      <c r="CSD138" s="394"/>
      <c r="CSE138" s="395"/>
      <c r="CSF138" s="389"/>
      <c r="CSG138" s="390"/>
      <c r="CSH138" s="391"/>
      <c r="CSI138" s="392"/>
      <c r="CSJ138" s="393"/>
      <c r="CSK138" s="394"/>
      <c r="CSL138" s="395"/>
      <c r="CSM138" s="389"/>
      <c r="CSN138" s="390"/>
      <c r="CSO138" s="391"/>
      <c r="CSP138" s="392"/>
      <c r="CSQ138" s="393"/>
      <c r="CSR138" s="394"/>
      <c r="CSS138" s="395"/>
      <c r="CST138" s="389"/>
      <c r="CSU138" s="390"/>
      <c r="CSV138" s="391"/>
      <c r="CSW138" s="392"/>
      <c r="CSX138" s="393"/>
      <c r="CSY138" s="394"/>
      <c r="CSZ138" s="395"/>
      <c r="CTA138" s="389"/>
      <c r="CTB138" s="390"/>
      <c r="CTC138" s="391"/>
      <c r="CTD138" s="392"/>
      <c r="CTE138" s="393"/>
      <c r="CTF138" s="394"/>
      <c r="CTG138" s="395"/>
      <c r="CTH138" s="389"/>
      <c r="CTI138" s="390"/>
      <c r="CTJ138" s="391"/>
      <c r="CTK138" s="392"/>
      <c r="CTL138" s="393"/>
      <c r="CTM138" s="394"/>
      <c r="CTN138" s="395"/>
      <c r="CTO138" s="389"/>
      <c r="CTP138" s="390"/>
      <c r="CTQ138" s="391"/>
      <c r="CTR138" s="392"/>
      <c r="CTS138" s="393"/>
      <c r="CTT138" s="394"/>
      <c r="CTU138" s="395"/>
      <c r="CTV138" s="389"/>
      <c r="CTW138" s="390"/>
      <c r="CTX138" s="391"/>
      <c r="CTY138" s="392"/>
      <c r="CTZ138" s="393"/>
      <c r="CUA138" s="394"/>
      <c r="CUB138" s="395"/>
      <c r="CUC138" s="389"/>
      <c r="CUD138" s="390"/>
      <c r="CUE138" s="391"/>
      <c r="CUF138" s="392"/>
      <c r="CUG138" s="393"/>
      <c r="CUH138" s="394"/>
      <c r="CUI138" s="395"/>
      <c r="CUJ138" s="389"/>
      <c r="CUK138" s="390"/>
      <c r="CUL138" s="391"/>
      <c r="CUM138" s="392"/>
      <c r="CUN138" s="393"/>
      <c r="CUO138" s="394"/>
      <c r="CUP138" s="395"/>
      <c r="CUQ138" s="389"/>
      <c r="CUR138" s="390"/>
      <c r="CUS138" s="391"/>
      <c r="CUT138" s="392"/>
      <c r="CUU138" s="393"/>
      <c r="CUV138" s="394"/>
      <c r="CUW138" s="395"/>
      <c r="CUX138" s="389"/>
      <c r="CUY138" s="390"/>
      <c r="CUZ138" s="391"/>
      <c r="CVA138" s="392"/>
      <c r="CVB138" s="393"/>
      <c r="CVC138" s="394"/>
      <c r="CVD138" s="395"/>
      <c r="CVE138" s="389"/>
      <c r="CVF138" s="390"/>
      <c r="CVG138" s="391"/>
      <c r="CVH138" s="392"/>
      <c r="CVI138" s="393"/>
      <c r="CVJ138" s="394"/>
      <c r="CVK138" s="395"/>
      <c r="CVL138" s="389"/>
      <c r="CVM138" s="390"/>
      <c r="CVN138" s="391"/>
      <c r="CVO138" s="392"/>
      <c r="CVP138" s="393"/>
      <c r="CVQ138" s="394"/>
      <c r="CVR138" s="395"/>
      <c r="CVS138" s="389"/>
      <c r="CVT138" s="390"/>
      <c r="CVU138" s="391"/>
      <c r="CVV138" s="392"/>
      <c r="CVW138" s="393"/>
      <c r="CVX138" s="394"/>
      <c r="CVY138" s="395"/>
      <c r="CVZ138" s="389"/>
      <c r="CWA138" s="390"/>
      <c r="CWB138" s="391"/>
      <c r="CWC138" s="392"/>
      <c r="CWD138" s="393"/>
      <c r="CWE138" s="394"/>
      <c r="CWF138" s="395"/>
      <c r="CWG138" s="389"/>
      <c r="CWH138" s="390"/>
      <c r="CWI138" s="391"/>
      <c r="CWJ138" s="392"/>
      <c r="CWK138" s="393"/>
      <c r="CWL138" s="394"/>
      <c r="CWM138" s="395"/>
      <c r="CWN138" s="389"/>
      <c r="CWO138" s="390"/>
      <c r="CWP138" s="391"/>
      <c r="CWQ138" s="392"/>
      <c r="CWR138" s="393"/>
      <c r="CWS138" s="394"/>
      <c r="CWT138" s="395"/>
      <c r="CWU138" s="389"/>
      <c r="CWV138" s="390"/>
      <c r="CWW138" s="391"/>
      <c r="CWX138" s="392"/>
      <c r="CWY138" s="393"/>
      <c r="CWZ138" s="394"/>
      <c r="CXA138" s="395"/>
      <c r="CXB138" s="389"/>
      <c r="CXC138" s="390"/>
      <c r="CXD138" s="391"/>
      <c r="CXE138" s="392"/>
      <c r="CXF138" s="393"/>
      <c r="CXG138" s="394"/>
      <c r="CXH138" s="395"/>
      <c r="CXI138" s="389"/>
      <c r="CXJ138" s="390"/>
      <c r="CXK138" s="391"/>
      <c r="CXL138" s="392"/>
      <c r="CXM138" s="393"/>
      <c r="CXN138" s="394"/>
      <c r="CXO138" s="395"/>
      <c r="CXP138" s="389"/>
      <c r="CXQ138" s="390"/>
      <c r="CXR138" s="391"/>
      <c r="CXS138" s="392"/>
      <c r="CXT138" s="393"/>
      <c r="CXU138" s="394"/>
      <c r="CXV138" s="395"/>
      <c r="CXW138" s="389"/>
      <c r="CXX138" s="390"/>
      <c r="CXY138" s="391"/>
      <c r="CXZ138" s="392"/>
      <c r="CYA138" s="393"/>
      <c r="CYB138" s="394"/>
      <c r="CYC138" s="395"/>
      <c r="CYD138" s="389"/>
      <c r="CYE138" s="390"/>
      <c r="CYF138" s="391"/>
      <c r="CYG138" s="392"/>
      <c r="CYH138" s="393"/>
      <c r="CYI138" s="394"/>
      <c r="CYJ138" s="395"/>
      <c r="CYK138" s="389"/>
      <c r="CYL138" s="390"/>
      <c r="CYM138" s="391"/>
      <c r="CYN138" s="392"/>
      <c r="CYO138" s="393"/>
      <c r="CYP138" s="394"/>
      <c r="CYQ138" s="395"/>
      <c r="CYR138" s="389"/>
      <c r="CYS138" s="390"/>
      <c r="CYT138" s="391"/>
      <c r="CYU138" s="392"/>
      <c r="CYV138" s="393"/>
      <c r="CYW138" s="394"/>
      <c r="CYX138" s="395"/>
      <c r="CYY138" s="389"/>
      <c r="CYZ138" s="390"/>
      <c r="CZA138" s="391"/>
      <c r="CZB138" s="392"/>
      <c r="CZC138" s="393"/>
      <c r="CZD138" s="394"/>
      <c r="CZE138" s="395"/>
      <c r="CZF138" s="389"/>
      <c r="CZG138" s="390"/>
      <c r="CZH138" s="391"/>
      <c r="CZI138" s="392"/>
      <c r="CZJ138" s="393"/>
      <c r="CZK138" s="394"/>
      <c r="CZL138" s="395"/>
      <c r="CZM138" s="389"/>
      <c r="CZN138" s="390"/>
      <c r="CZO138" s="391"/>
      <c r="CZP138" s="392"/>
      <c r="CZQ138" s="393"/>
      <c r="CZR138" s="394"/>
      <c r="CZS138" s="395"/>
      <c r="CZT138" s="389"/>
      <c r="CZU138" s="390"/>
      <c r="CZV138" s="391"/>
      <c r="CZW138" s="392"/>
      <c r="CZX138" s="393"/>
      <c r="CZY138" s="394"/>
      <c r="CZZ138" s="395"/>
      <c r="DAA138" s="389"/>
      <c r="DAB138" s="390"/>
      <c r="DAC138" s="391"/>
      <c r="DAD138" s="392"/>
      <c r="DAE138" s="393"/>
      <c r="DAF138" s="394"/>
      <c r="DAG138" s="395"/>
      <c r="DAH138" s="389"/>
      <c r="DAI138" s="390"/>
      <c r="DAJ138" s="391"/>
      <c r="DAK138" s="392"/>
      <c r="DAL138" s="393"/>
      <c r="DAM138" s="394"/>
      <c r="DAN138" s="395"/>
      <c r="DAO138" s="389"/>
      <c r="DAP138" s="390"/>
      <c r="DAQ138" s="391"/>
      <c r="DAR138" s="392"/>
      <c r="DAS138" s="393"/>
      <c r="DAT138" s="394"/>
      <c r="DAU138" s="395"/>
      <c r="DAV138" s="389"/>
      <c r="DAW138" s="390"/>
      <c r="DAX138" s="391"/>
      <c r="DAY138" s="392"/>
      <c r="DAZ138" s="393"/>
      <c r="DBA138" s="394"/>
      <c r="DBB138" s="395"/>
      <c r="DBC138" s="389"/>
      <c r="DBD138" s="390"/>
      <c r="DBE138" s="391"/>
      <c r="DBF138" s="392"/>
      <c r="DBG138" s="393"/>
      <c r="DBH138" s="394"/>
      <c r="DBI138" s="395"/>
      <c r="DBJ138" s="389"/>
      <c r="DBK138" s="390"/>
      <c r="DBL138" s="391"/>
      <c r="DBM138" s="392"/>
      <c r="DBN138" s="393"/>
      <c r="DBO138" s="394"/>
      <c r="DBP138" s="395"/>
      <c r="DBQ138" s="389"/>
      <c r="DBR138" s="390"/>
      <c r="DBS138" s="391"/>
      <c r="DBT138" s="392"/>
      <c r="DBU138" s="393"/>
      <c r="DBV138" s="394"/>
      <c r="DBW138" s="395"/>
      <c r="DBX138" s="389"/>
      <c r="DBY138" s="390"/>
      <c r="DBZ138" s="391"/>
      <c r="DCA138" s="392"/>
      <c r="DCB138" s="393"/>
      <c r="DCC138" s="394"/>
      <c r="DCD138" s="395"/>
      <c r="DCE138" s="389"/>
      <c r="DCF138" s="390"/>
      <c r="DCG138" s="391"/>
      <c r="DCH138" s="392"/>
      <c r="DCI138" s="393"/>
      <c r="DCJ138" s="394"/>
      <c r="DCK138" s="395"/>
      <c r="DCL138" s="389"/>
      <c r="DCM138" s="390"/>
      <c r="DCN138" s="391"/>
      <c r="DCO138" s="392"/>
      <c r="DCP138" s="393"/>
      <c r="DCQ138" s="394"/>
      <c r="DCR138" s="395"/>
      <c r="DCS138" s="389"/>
      <c r="DCT138" s="390"/>
      <c r="DCU138" s="391"/>
      <c r="DCV138" s="392"/>
      <c r="DCW138" s="393"/>
      <c r="DCX138" s="394"/>
      <c r="DCY138" s="395"/>
      <c r="DCZ138" s="389"/>
      <c r="DDA138" s="390"/>
      <c r="DDB138" s="391"/>
      <c r="DDC138" s="392"/>
      <c r="DDD138" s="393"/>
      <c r="DDE138" s="394"/>
      <c r="DDF138" s="395"/>
      <c r="DDG138" s="389"/>
      <c r="DDH138" s="390"/>
      <c r="DDI138" s="391"/>
      <c r="DDJ138" s="392"/>
      <c r="DDK138" s="393"/>
      <c r="DDL138" s="394"/>
      <c r="DDM138" s="395"/>
      <c r="DDN138" s="389"/>
      <c r="DDO138" s="390"/>
      <c r="DDP138" s="391"/>
      <c r="DDQ138" s="392"/>
      <c r="DDR138" s="393"/>
      <c r="DDS138" s="394"/>
      <c r="DDT138" s="395"/>
      <c r="DDU138" s="389"/>
      <c r="DDV138" s="390"/>
      <c r="DDW138" s="391"/>
      <c r="DDX138" s="392"/>
      <c r="DDY138" s="393"/>
      <c r="DDZ138" s="394"/>
      <c r="DEA138" s="395"/>
      <c r="DEB138" s="389"/>
      <c r="DEC138" s="390"/>
      <c r="DED138" s="391"/>
      <c r="DEE138" s="392"/>
      <c r="DEF138" s="393"/>
      <c r="DEG138" s="394"/>
      <c r="DEH138" s="395"/>
      <c r="DEI138" s="389"/>
      <c r="DEJ138" s="390"/>
      <c r="DEK138" s="391"/>
      <c r="DEL138" s="392"/>
      <c r="DEM138" s="393"/>
      <c r="DEN138" s="394"/>
      <c r="DEO138" s="395"/>
      <c r="DEP138" s="389"/>
      <c r="DEQ138" s="390"/>
      <c r="DER138" s="391"/>
      <c r="DES138" s="392"/>
      <c r="DET138" s="393"/>
      <c r="DEU138" s="394"/>
      <c r="DEV138" s="395"/>
      <c r="DEW138" s="389"/>
      <c r="DEX138" s="390"/>
      <c r="DEY138" s="391"/>
      <c r="DEZ138" s="392"/>
      <c r="DFA138" s="393"/>
      <c r="DFB138" s="394"/>
      <c r="DFC138" s="395"/>
      <c r="DFD138" s="389"/>
      <c r="DFE138" s="390"/>
      <c r="DFF138" s="391"/>
      <c r="DFG138" s="392"/>
      <c r="DFH138" s="393"/>
      <c r="DFI138" s="394"/>
      <c r="DFJ138" s="395"/>
      <c r="DFK138" s="389"/>
      <c r="DFL138" s="390"/>
      <c r="DFM138" s="391"/>
      <c r="DFN138" s="392"/>
      <c r="DFO138" s="393"/>
      <c r="DFP138" s="394"/>
      <c r="DFQ138" s="395"/>
      <c r="DFR138" s="389"/>
      <c r="DFS138" s="390"/>
      <c r="DFT138" s="391"/>
      <c r="DFU138" s="392"/>
      <c r="DFV138" s="393"/>
      <c r="DFW138" s="394"/>
      <c r="DFX138" s="395"/>
      <c r="DFY138" s="389"/>
      <c r="DFZ138" s="390"/>
      <c r="DGA138" s="391"/>
      <c r="DGB138" s="392"/>
      <c r="DGC138" s="393"/>
      <c r="DGD138" s="394"/>
      <c r="DGE138" s="395"/>
      <c r="DGF138" s="389"/>
      <c r="DGG138" s="390"/>
      <c r="DGH138" s="391"/>
      <c r="DGI138" s="392"/>
      <c r="DGJ138" s="393"/>
      <c r="DGK138" s="394"/>
      <c r="DGL138" s="395"/>
      <c r="DGM138" s="389"/>
      <c r="DGN138" s="390"/>
      <c r="DGO138" s="391"/>
      <c r="DGP138" s="392"/>
      <c r="DGQ138" s="393"/>
      <c r="DGR138" s="394"/>
      <c r="DGS138" s="395"/>
      <c r="DGT138" s="389"/>
      <c r="DGU138" s="390"/>
      <c r="DGV138" s="391"/>
      <c r="DGW138" s="392"/>
      <c r="DGX138" s="393"/>
      <c r="DGY138" s="394"/>
      <c r="DGZ138" s="395"/>
      <c r="DHA138" s="389"/>
      <c r="DHB138" s="390"/>
      <c r="DHC138" s="391"/>
      <c r="DHD138" s="392"/>
      <c r="DHE138" s="393"/>
      <c r="DHF138" s="394"/>
      <c r="DHG138" s="395"/>
      <c r="DHH138" s="389"/>
      <c r="DHI138" s="390"/>
      <c r="DHJ138" s="391"/>
      <c r="DHK138" s="392"/>
      <c r="DHL138" s="393"/>
      <c r="DHM138" s="394"/>
      <c r="DHN138" s="395"/>
      <c r="DHO138" s="389"/>
      <c r="DHP138" s="390"/>
      <c r="DHQ138" s="391"/>
      <c r="DHR138" s="392"/>
      <c r="DHS138" s="393"/>
      <c r="DHT138" s="394"/>
      <c r="DHU138" s="395"/>
      <c r="DHV138" s="389"/>
      <c r="DHW138" s="390"/>
      <c r="DHX138" s="391"/>
      <c r="DHY138" s="392"/>
      <c r="DHZ138" s="393"/>
      <c r="DIA138" s="394"/>
      <c r="DIB138" s="395"/>
      <c r="DIC138" s="389"/>
      <c r="DID138" s="390"/>
      <c r="DIE138" s="391"/>
      <c r="DIF138" s="392"/>
      <c r="DIG138" s="393"/>
      <c r="DIH138" s="394"/>
      <c r="DII138" s="395"/>
      <c r="DIJ138" s="389"/>
      <c r="DIK138" s="390"/>
      <c r="DIL138" s="391"/>
      <c r="DIM138" s="392"/>
      <c r="DIN138" s="393"/>
      <c r="DIO138" s="394"/>
      <c r="DIP138" s="395"/>
      <c r="DIQ138" s="389"/>
      <c r="DIR138" s="390"/>
      <c r="DIS138" s="391"/>
      <c r="DIT138" s="392"/>
      <c r="DIU138" s="393"/>
      <c r="DIV138" s="394"/>
      <c r="DIW138" s="395"/>
      <c r="DIX138" s="389"/>
      <c r="DIY138" s="390"/>
      <c r="DIZ138" s="391"/>
      <c r="DJA138" s="392"/>
      <c r="DJB138" s="393"/>
      <c r="DJC138" s="394"/>
      <c r="DJD138" s="395"/>
      <c r="DJE138" s="389"/>
      <c r="DJF138" s="390"/>
      <c r="DJG138" s="391"/>
      <c r="DJH138" s="392"/>
      <c r="DJI138" s="393"/>
      <c r="DJJ138" s="394"/>
      <c r="DJK138" s="395"/>
      <c r="DJL138" s="389"/>
      <c r="DJM138" s="390"/>
      <c r="DJN138" s="391"/>
      <c r="DJO138" s="392"/>
      <c r="DJP138" s="393"/>
      <c r="DJQ138" s="394"/>
      <c r="DJR138" s="395"/>
      <c r="DJS138" s="389"/>
      <c r="DJT138" s="390"/>
      <c r="DJU138" s="391"/>
      <c r="DJV138" s="392"/>
      <c r="DJW138" s="393"/>
      <c r="DJX138" s="394"/>
      <c r="DJY138" s="395"/>
      <c r="DJZ138" s="389"/>
      <c r="DKA138" s="390"/>
      <c r="DKB138" s="391"/>
      <c r="DKC138" s="392"/>
      <c r="DKD138" s="393"/>
      <c r="DKE138" s="394"/>
      <c r="DKF138" s="395"/>
      <c r="DKG138" s="389"/>
      <c r="DKH138" s="390"/>
      <c r="DKI138" s="391"/>
      <c r="DKJ138" s="392"/>
      <c r="DKK138" s="393"/>
      <c r="DKL138" s="394"/>
      <c r="DKM138" s="395"/>
      <c r="DKN138" s="389"/>
      <c r="DKO138" s="390"/>
      <c r="DKP138" s="391"/>
      <c r="DKQ138" s="392"/>
      <c r="DKR138" s="393"/>
      <c r="DKS138" s="394"/>
      <c r="DKT138" s="395"/>
      <c r="DKU138" s="389"/>
      <c r="DKV138" s="390"/>
      <c r="DKW138" s="391"/>
      <c r="DKX138" s="392"/>
      <c r="DKY138" s="393"/>
      <c r="DKZ138" s="394"/>
      <c r="DLA138" s="395"/>
      <c r="DLB138" s="389"/>
      <c r="DLC138" s="390"/>
      <c r="DLD138" s="391"/>
      <c r="DLE138" s="392"/>
      <c r="DLF138" s="393"/>
      <c r="DLG138" s="394"/>
      <c r="DLH138" s="395"/>
      <c r="DLI138" s="389"/>
      <c r="DLJ138" s="390"/>
      <c r="DLK138" s="391"/>
      <c r="DLL138" s="392"/>
      <c r="DLM138" s="393"/>
      <c r="DLN138" s="394"/>
      <c r="DLO138" s="395"/>
      <c r="DLP138" s="389"/>
      <c r="DLQ138" s="390"/>
      <c r="DLR138" s="391"/>
      <c r="DLS138" s="392"/>
      <c r="DLT138" s="393"/>
      <c r="DLU138" s="394"/>
      <c r="DLV138" s="395"/>
      <c r="DLW138" s="389"/>
      <c r="DLX138" s="390"/>
      <c r="DLY138" s="391"/>
      <c r="DLZ138" s="392"/>
      <c r="DMA138" s="393"/>
      <c r="DMB138" s="394"/>
      <c r="DMC138" s="395"/>
      <c r="DMD138" s="389"/>
      <c r="DME138" s="390"/>
      <c r="DMF138" s="391"/>
      <c r="DMG138" s="392"/>
      <c r="DMH138" s="393"/>
      <c r="DMI138" s="394"/>
      <c r="DMJ138" s="395"/>
      <c r="DMK138" s="389"/>
      <c r="DML138" s="390"/>
      <c r="DMM138" s="391"/>
      <c r="DMN138" s="392"/>
      <c r="DMO138" s="393"/>
      <c r="DMP138" s="394"/>
      <c r="DMQ138" s="395"/>
      <c r="DMR138" s="389"/>
      <c r="DMS138" s="390"/>
      <c r="DMT138" s="391"/>
      <c r="DMU138" s="392"/>
      <c r="DMV138" s="393"/>
      <c r="DMW138" s="394"/>
      <c r="DMX138" s="395"/>
      <c r="DMY138" s="389"/>
      <c r="DMZ138" s="390"/>
      <c r="DNA138" s="391"/>
      <c r="DNB138" s="392"/>
      <c r="DNC138" s="393"/>
      <c r="DND138" s="394"/>
      <c r="DNE138" s="395"/>
      <c r="DNF138" s="389"/>
      <c r="DNG138" s="390"/>
      <c r="DNH138" s="391"/>
      <c r="DNI138" s="392"/>
      <c r="DNJ138" s="393"/>
      <c r="DNK138" s="394"/>
      <c r="DNL138" s="395"/>
      <c r="DNM138" s="389"/>
      <c r="DNN138" s="390"/>
      <c r="DNO138" s="391"/>
      <c r="DNP138" s="392"/>
      <c r="DNQ138" s="393"/>
      <c r="DNR138" s="394"/>
      <c r="DNS138" s="395"/>
      <c r="DNT138" s="389"/>
      <c r="DNU138" s="390"/>
      <c r="DNV138" s="391"/>
      <c r="DNW138" s="392"/>
      <c r="DNX138" s="393"/>
      <c r="DNY138" s="394"/>
      <c r="DNZ138" s="395"/>
      <c r="DOA138" s="389"/>
      <c r="DOB138" s="390"/>
      <c r="DOC138" s="391"/>
      <c r="DOD138" s="392"/>
      <c r="DOE138" s="393"/>
      <c r="DOF138" s="394"/>
      <c r="DOG138" s="395"/>
      <c r="DOH138" s="389"/>
      <c r="DOI138" s="390"/>
      <c r="DOJ138" s="391"/>
      <c r="DOK138" s="392"/>
      <c r="DOL138" s="393"/>
      <c r="DOM138" s="394"/>
      <c r="DON138" s="395"/>
      <c r="DOO138" s="389"/>
      <c r="DOP138" s="390"/>
      <c r="DOQ138" s="391"/>
      <c r="DOR138" s="392"/>
      <c r="DOS138" s="393"/>
      <c r="DOT138" s="394"/>
      <c r="DOU138" s="395"/>
      <c r="DOV138" s="389"/>
      <c r="DOW138" s="390"/>
      <c r="DOX138" s="391"/>
      <c r="DOY138" s="392"/>
      <c r="DOZ138" s="393"/>
      <c r="DPA138" s="394"/>
      <c r="DPB138" s="395"/>
      <c r="DPC138" s="389"/>
      <c r="DPD138" s="390"/>
      <c r="DPE138" s="391"/>
      <c r="DPF138" s="392"/>
      <c r="DPG138" s="393"/>
      <c r="DPH138" s="394"/>
      <c r="DPI138" s="395"/>
      <c r="DPJ138" s="389"/>
      <c r="DPK138" s="390"/>
      <c r="DPL138" s="391"/>
      <c r="DPM138" s="392"/>
      <c r="DPN138" s="393"/>
      <c r="DPO138" s="394"/>
      <c r="DPP138" s="395"/>
      <c r="DPQ138" s="389"/>
      <c r="DPR138" s="390"/>
      <c r="DPS138" s="391"/>
      <c r="DPT138" s="392"/>
      <c r="DPU138" s="393"/>
      <c r="DPV138" s="394"/>
      <c r="DPW138" s="395"/>
      <c r="DPX138" s="389"/>
      <c r="DPY138" s="390"/>
      <c r="DPZ138" s="391"/>
      <c r="DQA138" s="392"/>
      <c r="DQB138" s="393"/>
      <c r="DQC138" s="394"/>
      <c r="DQD138" s="395"/>
      <c r="DQE138" s="389"/>
      <c r="DQF138" s="390"/>
      <c r="DQG138" s="391"/>
      <c r="DQH138" s="392"/>
      <c r="DQI138" s="393"/>
      <c r="DQJ138" s="394"/>
      <c r="DQK138" s="395"/>
      <c r="DQL138" s="389"/>
      <c r="DQM138" s="390"/>
      <c r="DQN138" s="391"/>
      <c r="DQO138" s="392"/>
      <c r="DQP138" s="393"/>
      <c r="DQQ138" s="394"/>
      <c r="DQR138" s="395"/>
      <c r="DQS138" s="389"/>
      <c r="DQT138" s="390"/>
      <c r="DQU138" s="391"/>
      <c r="DQV138" s="392"/>
      <c r="DQW138" s="393"/>
      <c r="DQX138" s="394"/>
      <c r="DQY138" s="395"/>
      <c r="DQZ138" s="389"/>
      <c r="DRA138" s="390"/>
      <c r="DRB138" s="391"/>
      <c r="DRC138" s="392"/>
      <c r="DRD138" s="393"/>
      <c r="DRE138" s="394"/>
      <c r="DRF138" s="395"/>
      <c r="DRG138" s="389"/>
      <c r="DRH138" s="390"/>
      <c r="DRI138" s="391"/>
      <c r="DRJ138" s="392"/>
      <c r="DRK138" s="393"/>
      <c r="DRL138" s="394"/>
      <c r="DRM138" s="395"/>
      <c r="DRN138" s="389"/>
      <c r="DRO138" s="390"/>
      <c r="DRP138" s="391"/>
      <c r="DRQ138" s="392"/>
      <c r="DRR138" s="393"/>
      <c r="DRS138" s="394"/>
      <c r="DRT138" s="395"/>
      <c r="DRU138" s="389"/>
      <c r="DRV138" s="390"/>
      <c r="DRW138" s="391"/>
      <c r="DRX138" s="392"/>
      <c r="DRY138" s="393"/>
      <c r="DRZ138" s="394"/>
      <c r="DSA138" s="395"/>
      <c r="DSB138" s="389"/>
      <c r="DSC138" s="390"/>
      <c r="DSD138" s="391"/>
      <c r="DSE138" s="392"/>
      <c r="DSF138" s="393"/>
      <c r="DSG138" s="394"/>
      <c r="DSH138" s="395"/>
      <c r="DSI138" s="389"/>
      <c r="DSJ138" s="390"/>
      <c r="DSK138" s="391"/>
      <c r="DSL138" s="392"/>
      <c r="DSM138" s="393"/>
      <c r="DSN138" s="394"/>
      <c r="DSO138" s="395"/>
      <c r="DSP138" s="389"/>
      <c r="DSQ138" s="390"/>
      <c r="DSR138" s="391"/>
      <c r="DSS138" s="392"/>
      <c r="DST138" s="393"/>
      <c r="DSU138" s="394"/>
      <c r="DSV138" s="395"/>
      <c r="DSW138" s="389"/>
      <c r="DSX138" s="390"/>
      <c r="DSY138" s="391"/>
      <c r="DSZ138" s="392"/>
      <c r="DTA138" s="393"/>
      <c r="DTB138" s="394"/>
      <c r="DTC138" s="395"/>
      <c r="DTD138" s="389"/>
      <c r="DTE138" s="390"/>
      <c r="DTF138" s="391"/>
      <c r="DTG138" s="392"/>
      <c r="DTH138" s="393"/>
      <c r="DTI138" s="394"/>
      <c r="DTJ138" s="395"/>
      <c r="DTK138" s="389"/>
      <c r="DTL138" s="390"/>
      <c r="DTM138" s="391"/>
      <c r="DTN138" s="392"/>
      <c r="DTO138" s="393"/>
      <c r="DTP138" s="394"/>
      <c r="DTQ138" s="395"/>
      <c r="DTR138" s="389"/>
      <c r="DTS138" s="390"/>
      <c r="DTT138" s="391"/>
      <c r="DTU138" s="392"/>
      <c r="DTV138" s="393"/>
      <c r="DTW138" s="394"/>
      <c r="DTX138" s="395"/>
      <c r="DTY138" s="389"/>
      <c r="DTZ138" s="390"/>
      <c r="DUA138" s="391"/>
      <c r="DUB138" s="392"/>
      <c r="DUC138" s="393"/>
      <c r="DUD138" s="394"/>
      <c r="DUE138" s="395"/>
      <c r="DUF138" s="389"/>
      <c r="DUG138" s="390"/>
      <c r="DUH138" s="391"/>
      <c r="DUI138" s="392"/>
      <c r="DUJ138" s="393"/>
      <c r="DUK138" s="394"/>
      <c r="DUL138" s="395"/>
      <c r="DUM138" s="389"/>
      <c r="DUN138" s="390"/>
      <c r="DUO138" s="391"/>
      <c r="DUP138" s="392"/>
      <c r="DUQ138" s="393"/>
      <c r="DUR138" s="394"/>
      <c r="DUS138" s="395"/>
      <c r="DUT138" s="389"/>
      <c r="DUU138" s="390"/>
      <c r="DUV138" s="391"/>
      <c r="DUW138" s="392"/>
      <c r="DUX138" s="393"/>
      <c r="DUY138" s="394"/>
      <c r="DUZ138" s="395"/>
      <c r="DVA138" s="389"/>
      <c r="DVB138" s="390"/>
      <c r="DVC138" s="391"/>
      <c r="DVD138" s="392"/>
      <c r="DVE138" s="393"/>
      <c r="DVF138" s="394"/>
      <c r="DVG138" s="395"/>
      <c r="DVH138" s="389"/>
      <c r="DVI138" s="390"/>
      <c r="DVJ138" s="391"/>
      <c r="DVK138" s="392"/>
      <c r="DVL138" s="393"/>
      <c r="DVM138" s="394"/>
      <c r="DVN138" s="395"/>
      <c r="DVO138" s="389"/>
      <c r="DVP138" s="390"/>
      <c r="DVQ138" s="391"/>
      <c r="DVR138" s="392"/>
      <c r="DVS138" s="393"/>
      <c r="DVT138" s="394"/>
      <c r="DVU138" s="395"/>
      <c r="DVV138" s="389"/>
      <c r="DVW138" s="390"/>
      <c r="DVX138" s="391"/>
      <c r="DVY138" s="392"/>
      <c r="DVZ138" s="393"/>
      <c r="DWA138" s="394"/>
      <c r="DWB138" s="395"/>
      <c r="DWC138" s="389"/>
      <c r="DWD138" s="390"/>
      <c r="DWE138" s="391"/>
      <c r="DWF138" s="392"/>
      <c r="DWG138" s="393"/>
      <c r="DWH138" s="394"/>
      <c r="DWI138" s="395"/>
      <c r="DWJ138" s="389"/>
      <c r="DWK138" s="390"/>
      <c r="DWL138" s="391"/>
      <c r="DWM138" s="392"/>
      <c r="DWN138" s="393"/>
      <c r="DWO138" s="394"/>
      <c r="DWP138" s="395"/>
      <c r="DWQ138" s="389"/>
      <c r="DWR138" s="390"/>
      <c r="DWS138" s="391"/>
      <c r="DWT138" s="392"/>
      <c r="DWU138" s="393"/>
      <c r="DWV138" s="394"/>
      <c r="DWW138" s="395"/>
      <c r="DWX138" s="389"/>
      <c r="DWY138" s="390"/>
      <c r="DWZ138" s="391"/>
      <c r="DXA138" s="392"/>
      <c r="DXB138" s="393"/>
      <c r="DXC138" s="394"/>
      <c r="DXD138" s="395"/>
      <c r="DXE138" s="389"/>
      <c r="DXF138" s="390"/>
      <c r="DXG138" s="391"/>
      <c r="DXH138" s="392"/>
      <c r="DXI138" s="393"/>
      <c r="DXJ138" s="394"/>
      <c r="DXK138" s="395"/>
      <c r="DXL138" s="389"/>
      <c r="DXM138" s="390"/>
      <c r="DXN138" s="391"/>
      <c r="DXO138" s="392"/>
      <c r="DXP138" s="393"/>
      <c r="DXQ138" s="394"/>
      <c r="DXR138" s="395"/>
      <c r="DXS138" s="389"/>
      <c r="DXT138" s="390"/>
      <c r="DXU138" s="391"/>
      <c r="DXV138" s="392"/>
      <c r="DXW138" s="393"/>
      <c r="DXX138" s="394"/>
      <c r="DXY138" s="395"/>
      <c r="DXZ138" s="389"/>
      <c r="DYA138" s="390"/>
      <c r="DYB138" s="391"/>
      <c r="DYC138" s="392"/>
      <c r="DYD138" s="393"/>
      <c r="DYE138" s="394"/>
      <c r="DYF138" s="395"/>
      <c r="DYG138" s="389"/>
      <c r="DYH138" s="390"/>
      <c r="DYI138" s="391"/>
      <c r="DYJ138" s="392"/>
      <c r="DYK138" s="393"/>
      <c r="DYL138" s="394"/>
      <c r="DYM138" s="395"/>
      <c r="DYN138" s="389"/>
      <c r="DYO138" s="390"/>
      <c r="DYP138" s="391"/>
      <c r="DYQ138" s="392"/>
      <c r="DYR138" s="393"/>
      <c r="DYS138" s="394"/>
      <c r="DYT138" s="395"/>
      <c r="DYU138" s="389"/>
      <c r="DYV138" s="390"/>
      <c r="DYW138" s="391"/>
      <c r="DYX138" s="392"/>
      <c r="DYY138" s="393"/>
      <c r="DYZ138" s="394"/>
      <c r="DZA138" s="395"/>
      <c r="DZB138" s="389"/>
      <c r="DZC138" s="390"/>
      <c r="DZD138" s="391"/>
      <c r="DZE138" s="392"/>
      <c r="DZF138" s="393"/>
      <c r="DZG138" s="394"/>
      <c r="DZH138" s="395"/>
      <c r="DZI138" s="389"/>
      <c r="DZJ138" s="390"/>
      <c r="DZK138" s="391"/>
      <c r="DZL138" s="392"/>
      <c r="DZM138" s="393"/>
      <c r="DZN138" s="394"/>
      <c r="DZO138" s="395"/>
      <c r="DZP138" s="389"/>
      <c r="DZQ138" s="390"/>
      <c r="DZR138" s="391"/>
      <c r="DZS138" s="392"/>
      <c r="DZT138" s="393"/>
      <c r="DZU138" s="394"/>
      <c r="DZV138" s="395"/>
      <c r="DZW138" s="389"/>
      <c r="DZX138" s="390"/>
      <c r="DZY138" s="391"/>
      <c r="DZZ138" s="392"/>
      <c r="EAA138" s="393"/>
      <c r="EAB138" s="394"/>
      <c r="EAC138" s="395"/>
      <c r="EAD138" s="389"/>
      <c r="EAE138" s="390"/>
      <c r="EAF138" s="391"/>
      <c r="EAG138" s="392"/>
      <c r="EAH138" s="393"/>
      <c r="EAI138" s="394"/>
      <c r="EAJ138" s="395"/>
      <c r="EAK138" s="389"/>
      <c r="EAL138" s="390"/>
      <c r="EAM138" s="391"/>
      <c r="EAN138" s="392"/>
      <c r="EAO138" s="393"/>
      <c r="EAP138" s="394"/>
      <c r="EAQ138" s="395"/>
      <c r="EAR138" s="389"/>
      <c r="EAS138" s="390"/>
      <c r="EAT138" s="391"/>
      <c r="EAU138" s="392"/>
      <c r="EAV138" s="393"/>
      <c r="EAW138" s="394"/>
      <c r="EAX138" s="395"/>
      <c r="EAY138" s="389"/>
      <c r="EAZ138" s="390"/>
      <c r="EBA138" s="391"/>
      <c r="EBB138" s="392"/>
      <c r="EBC138" s="393"/>
      <c r="EBD138" s="394"/>
      <c r="EBE138" s="395"/>
      <c r="EBF138" s="389"/>
      <c r="EBG138" s="390"/>
      <c r="EBH138" s="391"/>
      <c r="EBI138" s="392"/>
      <c r="EBJ138" s="393"/>
      <c r="EBK138" s="394"/>
      <c r="EBL138" s="395"/>
      <c r="EBM138" s="389"/>
      <c r="EBN138" s="390"/>
      <c r="EBO138" s="391"/>
      <c r="EBP138" s="392"/>
      <c r="EBQ138" s="393"/>
      <c r="EBR138" s="394"/>
      <c r="EBS138" s="395"/>
      <c r="EBT138" s="389"/>
      <c r="EBU138" s="390"/>
      <c r="EBV138" s="391"/>
      <c r="EBW138" s="392"/>
      <c r="EBX138" s="393"/>
      <c r="EBY138" s="394"/>
      <c r="EBZ138" s="395"/>
      <c r="ECA138" s="389"/>
      <c r="ECB138" s="390"/>
      <c r="ECC138" s="391"/>
      <c r="ECD138" s="392"/>
      <c r="ECE138" s="393"/>
      <c r="ECF138" s="394"/>
      <c r="ECG138" s="395"/>
      <c r="ECH138" s="389"/>
      <c r="ECI138" s="390"/>
      <c r="ECJ138" s="391"/>
      <c r="ECK138" s="392"/>
      <c r="ECL138" s="393"/>
      <c r="ECM138" s="394"/>
      <c r="ECN138" s="395"/>
      <c r="ECO138" s="389"/>
      <c r="ECP138" s="390"/>
      <c r="ECQ138" s="391"/>
      <c r="ECR138" s="392"/>
      <c r="ECS138" s="393"/>
      <c r="ECT138" s="394"/>
      <c r="ECU138" s="395"/>
      <c r="ECV138" s="389"/>
      <c r="ECW138" s="390"/>
      <c r="ECX138" s="391"/>
      <c r="ECY138" s="392"/>
      <c r="ECZ138" s="393"/>
      <c r="EDA138" s="394"/>
      <c r="EDB138" s="395"/>
      <c r="EDC138" s="389"/>
      <c r="EDD138" s="390"/>
      <c r="EDE138" s="391"/>
      <c r="EDF138" s="392"/>
      <c r="EDG138" s="393"/>
      <c r="EDH138" s="394"/>
      <c r="EDI138" s="395"/>
      <c r="EDJ138" s="389"/>
      <c r="EDK138" s="390"/>
      <c r="EDL138" s="391"/>
      <c r="EDM138" s="392"/>
      <c r="EDN138" s="393"/>
      <c r="EDO138" s="394"/>
      <c r="EDP138" s="395"/>
      <c r="EDQ138" s="389"/>
      <c r="EDR138" s="390"/>
      <c r="EDS138" s="391"/>
      <c r="EDT138" s="392"/>
      <c r="EDU138" s="393"/>
      <c r="EDV138" s="394"/>
      <c r="EDW138" s="395"/>
      <c r="EDX138" s="389"/>
      <c r="EDY138" s="390"/>
      <c r="EDZ138" s="391"/>
      <c r="EEA138" s="392"/>
      <c r="EEB138" s="393"/>
      <c r="EEC138" s="394"/>
      <c r="EED138" s="395"/>
      <c r="EEE138" s="389"/>
      <c r="EEF138" s="390"/>
      <c r="EEG138" s="391"/>
      <c r="EEH138" s="392"/>
      <c r="EEI138" s="393"/>
      <c r="EEJ138" s="394"/>
      <c r="EEK138" s="395"/>
      <c r="EEL138" s="389"/>
      <c r="EEM138" s="390"/>
      <c r="EEN138" s="391"/>
      <c r="EEO138" s="392"/>
      <c r="EEP138" s="393"/>
      <c r="EEQ138" s="394"/>
      <c r="EER138" s="395"/>
      <c r="EES138" s="389"/>
      <c r="EET138" s="390"/>
      <c r="EEU138" s="391"/>
      <c r="EEV138" s="392"/>
      <c r="EEW138" s="393"/>
      <c r="EEX138" s="394"/>
      <c r="EEY138" s="395"/>
      <c r="EEZ138" s="389"/>
      <c r="EFA138" s="390"/>
      <c r="EFB138" s="391"/>
      <c r="EFC138" s="392"/>
      <c r="EFD138" s="393"/>
      <c r="EFE138" s="394"/>
      <c r="EFF138" s="395"/>
      <c r="EFG138" s="389"/>
      <c r="EFH138" s="390"/>
      <c r="EFI138" s="391"/>
      <c r="EFJ138" s="392"/>
      <c r="EFK138" s="393"/>
      <c r="EFL138" s="394"/>
      <c r="EFM138" s="395"/>
      <c r="EFN138" s="389"/>
      <c r="EFO138" s="390"/>
      <c r="EFP138" s="391"/>
      <c r="EFQ138" s="392"/>
      <c r="EFR138" s="393"/>
      <c r="EFS138" s="394"/>
      <c r="EFT138" s="395"/>
      <c r="EFU138" s="389"/>
      <c r="EFV138" s="390"/>
      <c r="EFW138" s="391"/>
      <c r="EFX138" s="392"/>
      <c r="EFY138" s="393"/>
      <c r="EFZ138" s="394"/>
      <c r="EGA138" s="395"/>
      <c r="EGB138" s="389"/>
      <c r="EGC138" s="390"/>
      <c r="EGD138" s="391"/>
      <c r="EGE138" s="392"/>
      <c r="EGF138" s="393"/>
      <c r="EGG138" s="394"/>
      <c r="EGH138" s="395"/>
      <c r="EGI138" s="389"/>
      <c r="EGJ138" s="390"/>
      <c r="EGK138" s="391"/>
      <c r="EGL138" s="392"/>
      <c r="EGM138" s="393"/>
      <c r="EGN138" s="394"/>
      <c r="EGO138" s="395"/>
      <c r="EGP138" s="389"/>
      <c r="EGQ138" s="390"/>
      <c r="EGR138" s="391"/>
      <c r="EGS138" s="392"/>
      <c r="EGT138" s="393"/>
      <c r="EGU138" s="394"/>
      <c r="EGV138" s="395"/>
      <c r="EGW138" s="389"/>
      <c r="EGX138" s="390"/>
      <c r="EGY138" s="391"/>
      <c r="EGZ138" s="392"/>
      <c r="EHA138" s="393"/>
      <c r="EHB138" s="394"/>
      <c r="EHC138" s="395"/>
      <c r="EHD138" s="389"/>
      <c r="EHE138" s="390"/>
      <c r="EHF138" s="391"/>
      <c r="EHG138" s="392"/>
      <c r="EHH138" s="393"/>
      <c r="EHI138" s="394"/>
      <c r="EHJ138" s="395"/>
      <c r="EHK138" s="389"/>
      <c r="EHL138" s="390"/>
      <c r="EHM138" s="391"/>
      <c r="EHN138" s="392"/>
      <c r="EHO138" s="393"/>
      <c r="EHP138" s="394"/>
      <c r="EHQ138" s="395"/>
      <c r="EHR138" s="389"/>
      <c r="EHS138" s="390"/>
      <c r="EHT138" s="391"/>
      <c r="EHU138" s="392"/>
      <c r="EHV138" s="393"/>
      <c r="EHW138" s="394"/>
      <c r="EHX138" s="395"/>
      <c r="EHY138" s="389"/>
      <c r="EHZ138" s="390"/>
      <c r="EIA138" s="391"/>
      <c r="EIB138" s="392"/>
      <c r="EIC138" s="393"/>
      <c r="EID138" s="394"/>
      <c r="EIE138" s="395"/>
      <c r="EIF138" s="389"/>
      <c r="EIG138" s="390"/>
      <c r="EIH138" s="391"/>
      <c r="EII138" s="392"/>
      <c r="EIJ138" s="393"/>
      <c r="EIK138" s="394"/>
      <c r="EIL138" s="395"/>
      <c r="EIM138" s="389"/>
      <c r="EIN138" s="390"/>
      <c r="EIO138" s="391"/>
      <c r="EIP138" s="392"/>
      <c r="EIQ138" s="393"/>
      <c r="EIR138" s="394"/>
      <c r="EIS138" s="395"/>
      <c r="EIT138" s="389"/>
      <c r="EIU138" s="390"/>
      <c r="EIV138" s="391"/>
      <c r="EIW138" s="392"/>
      <c r="EIX138" s="393"/>
      <c r="EIY138" s="394"/>
      <c r="EIZ138" s="395"/>
      <c r="EJA138" s="389"/>
      <c r="EJB138" s="390"/>
      <c r="EJC138" s="391"/>
      <c r="EJD138" s="392"/>
      <c r="EJE138" s="393"/>
      <c r="EJF138" s="394"/>
      <c r="EJG138" s="395"/>
      <c r="EJH138" s="389"/>
      <c r="EJI138" s="390"/>
      <c r="EJJ138" s="391"/>
      <c r="EJK138" s="392"/>
      <c r="EJL138" s="393"/>
      <c r="EJM138" s="394"/>
      <c r="EJN138" s="395"/>
      <c r="EJO138" s="389"/>
      <c r="EJP138" s="390"/>
      <c r="EJQ138" s="391"/>
      <c r="EJR138" s="392"/>
      <c r="EJS138" s="393"/>
      <c r="EJT138" s="394"/>
      <c r="EJU138" s="395"/>
      <c r="EJV138" s="389"/>
      <c r="EJW138" s="390"/>
      <c r="EJX138" s="391"/>
      <c r="EJY138" s="392"/>
      <c r="EJZ138" s="393"/>
      <c r="EKA138" s="394"/>
      <c r="EKB138" s="395"/>
      <c r="EKC138" s="389"/>
      <c r="EKD138" s="390"/>
      <c r="EKE138" s="391"/>
      <c r="EKF138" s="392"/>
      <c r="EKG138" s="393"/>
      <c r="EKH138" s="394"/>
      <c r="EKI138" s="395"/>
      <c r="EKJ138" s="389"/>
      <c r="EKK138" s="390"/>
      <c r="EKL138" s="391"/>
      <c r="EKM138" s="392"/>
      <c r="EKN138" s="393"/>
      <c r="EKO138" s="394"/>
      <c r="EKP138" s="395"/>
      <c r="EKQ138" s="389"/>
      <c r="EKR138" s="390"/>
      <c r="EKS138" s="391"/>
      <c r="EKT138" s="392"/>
      <c r="EKU138" s="393"/>
      <c r="EKV138" s="394"/>
      <c r="EKW138" s="395"/>
      <c r="EKX138" s="389"/>
      <c r="EKY138" s="390"/>
      <c r="EKZ138" s="391"/>
      <c r="ELA138" s="392"/>
      <c r="ELB138" s="393"/>
      <c r="ELC138" s="394"/>
      <c r="ELD138" s="395"/>
      <c r="ELE138" s="389"/>
      <c r="ELF138" s="390"/>
      <c r="ELG138" s="391"/>
      <c r="ELH138" s="392"/>
      <c r="ELI138" s="393"/>
      <c r="ELJ138" s="394"/>
      <c r="ELK138" s="395"/>
      <c r="ELL138" s="389"/>
      <c r="ELM138" s="390"/>
      <c r="ELN138" s="391"/>
      <c r="ELO138" s="392"/>
      <c r="ELP138" s="393"/>
      <c r="ELQ138" s="394"/>
      <c r="ELR138" s="395"/>
      <c r="ELS138" s="389"/>
      <c r="ELT138" s="390"/>
      <c r="ELU138" s="391"/>
      <c r="ELV138" s="392"/>
      <c r="ELW138" s="393"/>
      <c r="ELX138" s="394"/>
      <c r="ELY138" s="395"/>
      <c r="ELZ138" s="389"/>
      <c r="EMA138" s="390"/>
      <c r="EMB138" s="391"/>
      <c r="EMC138" s="392"/>
      <c r="EMD138" s="393"/>
      <c r="EME138" s="394"/>
      <c r="EMF138" s="395"/>
      <c r="EMG138" s="389"/>
      <c r="EMH138" s="390"/>
      <c r="EMI138" s="391"/>
      <c r="EMJ138" s="392"/>
      <c r="EMK138" s="393"/>
      <c r="EML138" s="394"/>
      <c r="EMM138" s="395"/>
      <c r="EMN138" s="389"/>
      <c r="EMO138" s="390"/>
      <c r="EMP138" s="391"/>
      <c r="EMQ138" s="392"/>
      <c r="EMR138" s="393"/>
      <c r="EMS138" s="394"/>
      <c r="EMT138" s="395"/>
      <c r="EMU138" s="389"/>
      <c r="EMV138" s="390"/>
      <c r="EMW138" s="391"/>
      <c r="EMX138" s="392"/>
      <c r="EMY138" s="393"/>
      <c r="EMZ138" s="394"/>
      <c r="ENA138" s="395"/>
      <c r="ENB138" s="389"/>
      <c r="ENC138" s="390"/>
      <c r="END138" s="391"/>
      <c r="ENE138" s="392"/>
      <c r="ENF138" s="393"/>
      <c r="ENG138" s="394"/>
      <c r="ENH138" s="395"/>
      <c r="ENI138" s="389"/>
      <c r="ENJ138" s="390"/>
      <c r="ENK138" s="391"/>
      <c r="ENL138" s="392"/>
      <c r="ENM138" s="393"/>
      <c r="ENN138" s="394"/>
      <c r="ENO138" s="395"/>
      <c r="ENP138" s="389"/>
      <c r="ENQ138" s="390"/>
      <c r="ENR138" s="391"/>
      <c r="ENS138" s="392"/>
      <c r="ENT138" s="393"/>
      <c r="ENU138" s="394"/>
      <c r="ENV138" s="395"/>
      <c r="ENW138" s="389"/>
      <c r="ENX138" s="390"/>
      <c r="ENY138" s="391"/>
      <c r="ENZ138" s="392"/>
      <c r="EOA138" s="393"/>
      <c r="EOB138" s="394"/>
      <c r="EOC138" s="395"/>
      <c r="EOD138" s="389"/>
      <c r="EOE138" s="390"/>
      <c r="EOF138" s="391"/>
      <c r="EOG138" s="392"/>
      <c r="EOH138" s="393"/>
      <c r="EOI138" s="394"/>
      <c r="EOJ138" s="395"/>
      <c r="EOK138" s="389"/>
      <c r="EOL138" s="390"/>
      <c r="EOM138" s="391"/>
      <c r="EON138" s="392"/>
      <c r="EOO138" s="393"/>
      <c r="EOP138" s="394"/>
      <c r="EOQ138" s="395"/>
      <c r="EOR138" s="389"/>
      <c r="EOS138" s="390"/>
      <c r="EOT138" s="391"/>
      <c r="EOU138" s="392"/>
      <c r="EOV138" s="393"/>
      <c r="EOW138" s="394"/>
      <c r="EOX138" s="395"/>
      <c r="EOY138" s="389"/>
      <c r="EOZ138" s="390"/>
      <c r="EPA138" s="391"/>
      <c r="EPB138" s="392"/>
      <c r="EPC138" s="393"/>
      <c r="EPD138" s="394"/>
      <c r="EPE138" s="395"/>
      <c r="EPF138" s="389"/>
      <c r="EPG138" s="390"/>
      <c r="EPH138" s="391"/>
      <c r="EPI138" s="392"/>
      <c r="EPJ138" s="393"/>
      <c r="EPK138" s="394"/>
      <c r="EPL138" s="395"/>
      <c r="EPM138" s="389"/>
      <c r="EPN138" s="390"/>
      <c r="EPO138" s="391"/>
      <c r="EPP138" s="392"/>
      <c r="EPQ138" s="393"/>
      <c r="EPR138" s="394"/>
      <c r="EPS138" s="395"/>
      <c r="EPT138" s="389"/>
      <c r="EPU138" s="390"/>
      <c r="EPV138" s="391"/>
      <c r="EPW138" s="392"/>
      <c r="EPX138" s="393"/>
      <c r="EPY138" s="394"/>
      <c r="EPZ138" s="395"/>
      <c r="EQA138" s="389"/>
      <c r="EQB138" s="390"/>
      <c r="EQC138" s="391"/>
      <c r="EQD138" s="392"/>
      <c r="EQE138" s="393"/>
      <c r="EQF138" s="394"/>
      <c r="EQG138" s="395"/>
      <c r="EQH138" s="389"/>
      <c r="EQI138" s="390"/>
      <c r="EQJ138" s="391"/>
      <c r="EQK138" s="392"/>
      <c r="EQL138" s="393"/>
      <c r="EQM138" s="394"/>
      <c r="EQN138" s="395"/>
      <c r="EQO138" s="389"/>
      <c r="EQP138" s="390"/>
      <c r="EQQ138" s="391"/>
      <c r="EQR138" s="392"/>
      <c r="EQS138" s="393"/>
      <c r="EQT138" s="394"/>
      <c r="EQU138" s="395"/>
      <c r="EQV138" s="389"/>
      <c r="EQW138" s="390"/>
      <c r="EQX138" s="391"/>
      <c r="EQY138" s="392"/>
      <c r="EQZ138" s="393"/>
      <c r="ERA138" s="394"/>
      <c r="ERB138" s="395"/>
      <c r="ERC138" s="389"/>
      <c r="ERD138" s="390"/>
      <c r="ERE138" s="391"/>
      <c r="ERF138" s="392"/>
      <c r="ERG138" s="393"/>
      <c r="ERH138" s="394"/>
      <c r="ERI138" s="395"/>
      <c r="ERJ138" s="389"/>
      <c r="ERK138" s="390"/>
      <c r="ERL138" s="391"/>
      <c r="ERM138" s="392"/>
      <c r="ERN138" s="393"/>
      <c r="ERO138" s="394"/>
      <c r="ERP138" s="395"/>
      <c r="ERQ138" s="389"/>
      <c r="ERR138" s="390"/>
      <c r="ERS138" s="391"/>
      <c r="ERT138" s="392"/>
      <c r="ERU138" s="393"/>
      <c r="ERV138" s="394"/>
      <c r="ERW138" s="395"/>
      <c r="ERX138" s="389"/>
      <c r="ERY138" s="390"/>
      <c r="ERZ138" s="391"/>
      <c r="ESA138" s="392"/>
      <c r="ESB138" s="393"/>
      <c r="ESC138" s="394"/>
      <c r="ESD138" s="395"/>
      <c r="ESE138" s="389"/>
      <c r="ESF138" s="390"/>
      <c r="ESG138" s="391"/>
      <c r="ESH138" s="392"/>
      <c r="ESI138" s="393"/>
      <c r="ESJ138" s="394"/>
      <c r="ESK138" s="395"/>
      <c r="ESL138" s="389"/>
      <c r="ESM138" s="390"/>
      <c r="ESN138" s="391"/>
      <c r="ESO138" s="392"/>
      <c r="ESP138" s="393"/>
      <c r="ESQ138" s="394"/>
      <c r="ESR138" s="395"/>
      <c r="ESS138" s="389"/>
      <c r="EST138" s="390"/>
      <c r="ESU138" s="391"/>
      <c r="ESV138" s="392"/>
      <c r="ESW138" s="393"/>
      <c r="ESX138" s="394"/>
      <c r="ESY138" s="395"/>
      <c r="ESZ138" s="389"/>
      <c r="ETA138" s="390"/>
      <c r="ETB138" s="391"/>
      <c r="ETC138" s="392"/>
      <c r="ETD138" s="393"/>
      <c r="ETE138" s="394"/>
      <c r="ETF138" s="395"/>
      <c r="ETG138" s="389"/>
      <c r="ETH138" s="390"/>
      <c r="ETI138" s="391"/>
      <c r="ETJ138" s="392"/>
      <c r="ETK138" s="393"/>
      <c r="ETL138" s="394"/>
      <c r="ETM138" s="395"/>
      <c r="ETN138" s="389"/>
      <c r="ETO138" s="390"/>
      <c r="ETP138" s="391"/>
      <c r="ETQ138" s="392"/>
      <c r="ETR138" s="393"/>
      <c r="ETS138" s="394"/>
      <c r="ETT138" s="395"/>
      <c r="ETU138" s="389"/>
      <c r="ETV138" s="390"/>
      <c r="ETW138" s="391"/>
      <c r="ETX138" s="392"/>
      <c r="ETY138" s="393"/>
      <c r="ETZ138" s="394"/>
      <c r="EUA138" s="395"/>
      <c r="EUB138" s="389"/>
      <c r="EUC138" s="390"/>
      <c r="EUD138" s="391"/>
      <c r="EUE138" s="392"/>
      <c r="EUF138" s="393"/>
      <c r="EUG138" s="394"/>
      <c r="EUH138" s="395"/>
      <c r="EUI138" s="389"/>
      <c r="EUJ138" s="390"/>
      <c r="EUK138" s="391"/>
      <c r="EUL138" s="392"/>
      <c r="EUM138" s="393"/>
      <c r="EUN138" s="394"/>
      <c r="EUO138" s="395"/>
      <c r="EUP138" s="389"/>
      <c r="EUQ138" s="390"/>
      <c r="EUR138" s="391"/>
      <c r="EUS138" s="392"/>
      <c r="EUT138" s="393"/>
      <c r="EUU138" s="394"/>
      <c r="EUV138" s="395"/>
      <c r="EUW138" s="389"/>
      <c r="EUX138" s="390"/>
      <c r="EUY138" s="391"/>
      <c r="EUZ138" s="392"/>
      <c r="EVA138" s="393"/>
      <c r="EVB138" s="394"/>
      <c r="EVC138" s="395"/>
      <c r="EVD138" s="389"/>
      <c r="EVE138" s="390"/>
      <c r="EVF138" s="391"/>
      <c r="EVG138" s="392"/>
      <c r="EVH138" s="393"/>
      <c r="EVI138" s="394"/>
      <c r="EVJ138" s="395"/>
      <c r="EVK138" s="389"/>
      <c r="EVL138" s="390"/>
      <c r="EVM138" s="391"/>
      <c r="EVN138" s="392"/>
      <c r="EVO138" s="393"/>
      <c r="EVP138" s="394"/>
      <c r="EVQ138" s="395"/>
      <c r="EVR138" s="389"/>
      <c r="EVS138" s="390"/>
      <c r="EVT138" s="391"/>
      <c r="EVU138" s="392"/>
      <c r="EVV138" s="393"/>
      <c r="EVW138" s="394"/>
      <c r="EVX138" s="395"/>
      <c r="EVY138" s="389"/>
      <c r="EVZ138" s="390"/>
      <c r="EWA138" s="391"/>
      <c r="EWB138" s="392"/>
      <c r="EWC138" s="393"/>
      <c r="EWD138" s="394"/>
      <c r="EWE138" s="395"/>
      <c r="EWF138" s="389"/>
      <c r="EWG138" s="390"/>
      <c r="EWH138" s="391"/>
      <c r="EWI138" s="392"/>
      <c r="EWJ138" s="393"/>
      <c r="EWK138" s="394"/>
      <c r="EWL138" s="395"/>
      <c r="EWM138" s="389"/>
      <c r="EWN138" s="390"/>
      <c r="EWO138" s="391"/>
      <c r="EWP138" s="392"/>
      <c r="EWQ138" s="393"/>
      <c r="EWR138" s="394"/>
      <c r="EWS138" s="395"/>
      <c r="EWT138" s="389"/>
      <c r="EWU138" s="390"/>
      <c r="EWV138" s="391"/>
      <c r="EWW138" s="392"/>
      <c r="EWX138" s="393"/>
      <c r="EWY138" s="394"/>
      <c r="EWZ138" s="395"/>
      <c r="EXA138" s="389"/>
      <c r="EXB138" s="390"/>
      <c r="EXC138" s="391"/>
      <c r="EXD138" s="392"/>
      <c r="EXE138" s="393"/>
      <c r="EXF138" s="394"/>
      <c r="EXG138" s="395"/>
      <c r="EXH138" s="389"/>
      <c r="EXI138" s="390"/>
      <c r="EXJ138" s="391"/>
      <c r="EXK138" s="392"/>
      <c r="EXL138" s="393"/>
      <c r="EXM138" s="394"/>
      <c r="EXN138" s="395"/>
      <c r="EXO138" s="389"/>
      <c r="EXP138" s="390"/>
      <c r="EXQ138" s="391"/>
      <c r="EXR138" s="392"/>
      <c r="EXS138" s="393"/>
      <c r="EXT138" s="394"/>
      <c r="EXU138" s="395"/>
      <c r="EXV138" s="389"/>
      <c r="EXW138" s="390"/>
      <c r="EXX138" s="391"/>
      <c r="EXY138" s="392"/>
      <c r="EXZ138" s="393"/>
      <c r="EYA138" s="394"/>
      <c r="EYB138" s="395"/>
      <c r="EYC138" s="389"/>
      <c r="EYD138" s="390"/>
      <c r="EYE138" s="391"/>
      <c r="EYF138" s="392"/>
      <c r="EYG138" s="393"/>
      <c r="EYH138" s="394"/>
      <c r="EYI138" s="395"/>
      <c r="EYJ138" s="389"/>
      <c r="EYK138" s="390"/>
      <c r="EYL138" s="391"/>
      <c r="EYM138" s="392"/>
      <c r="EYN138" s="393"/>
      <c r="EYO138" s="394"/>
      <c r="EYP138" s="395"/>
      <c r="EYQ138" s="389"/>
      <c r="EYR138" s="390"/>
      <c r="EYS138" s="391"/>
      <c r="EYT138" s="392"/>
      <c r="EYU138" s="393"/>
      <c r="EYV138" s="394"/>
      <c r="EYW138" s="395"/>
      <c r="EYX138" s="389"/>
      <c r="EYY138" s="390"/>
      <c r="EYZ138" s="391"/>
      <c r="EZA138" s="392"/>
      <c r="EZB138" s="393"/>
      <c r="EZC138" s="394"/>
      <c r="EZD138" s="395"/>
      <c r="EZE138" s="389"/>
      <c r="EZF138" s="390"/>
      <c r="EZG138" s="391"/>
      <c r="EZH138" s="392"/>
      <c r="EZI138" s="393"/>
      <c r="EZJ138" s="394"/>
      <c r="EZK138" s="395"/>
      <c r="EZL138" s="389"/>
      <c r="EZM138" s="390"/>
      <c r="EZN138" s="391"/>
      <c r="EZO138" s="392"/>
      <c r="EZP138" s="393"/>
      <c r="EZQ138" s="394"/>
      <c r="EZR138" s="395"/>
      <c r="EZS138" s="389"/>
      <c r="EZT138" s="390"/>
      <c r="EZU138" s="391"/>
      <c r="EZV138" s="392"/>
      <c r="EZW138" s="393"/>
      <c r="EZX138" s="394"/>
      <c r="EZY138" s="395"/>
      <c r="EZZ138" s="389"/>
      <c r="FAA138" s="390"/>
      <c r="FAB138" s="391"/>
      <c r="FAC138" s="392"/>
      <c r="FAD138" s="393"/>
      <c r="FAE138" s="394"/>
      <c r="FAF138" s="395"/>
      <c r="FAG138" s="389"/>
      <c r="FAH138" s="390"/>
      <c r="FAI138" s="391"/>
      <c r="FAJ138" s="392"/>
      <c r="FAK138" s="393"/>
      <c r="FAL138" s="394"/>
      <c r="FAM138" s="395"/>
      <c r="FAN138" s="389"/>
      <c r="FAO138" s="390"/>
      <c r="FAP138" s="391"/>
      <c r="FAQ138" s="392"/>
      <c r="FAR138" s="393"/>
      <c r="FAS138" s="394"/>
      <c r="FAT138" s="395"/>
      <c r="FAU138" s="389"/>
      <c r="FAV138" s="390"/>
      <c r="FAW138" s="391"/>
      <c r="FAX138" s="392"/>
      <c r="FAY138" s="393"/>
      <c r="FAZ138" s="394"/>
      <c r="FBA138" s="395"/>
      <c r="FBB138" s="389"/>
      <c r="FBC138" s="390"/>
      <c r="FBD138" s="391"/>
      <c r="FBE138" s="392"/>
      <c r="FBF138" s="393"/>
      <c r="FBG138" s="394"/>
      <c r="FBH138" s="395"/>
      <c r="FBI138" s="389"/>
      <c r="FBJ138" s="390"/>
      <c r="FBK138" s="391"/>
      <c r="FBL138" s="392"/>
      <c r="FBM138" s="393"/>
      <c r="FBN138" s="394"/>
      <c r="FBO138" s="395"/>
      <c r="FBP138" s="389"/>
      <c r="FBQ138" s="390"/>
      <c r="FBR138" s="391"/>
      <c r="FBS138" s="392"/>
      <c r="FBT138" s="393"/>
      <c r="FBU138" s="394"/>
      <c r="FBV138" s="395"/>
      <c r="FBW138" s="389"/>
      <c r="FBX138" s="390"/>
      <c r="FBY138" s="391"/>
      <c r="FBZ138" s="392"/>
      <c r="FCA138" s="393"/>
      <c r="FCB138" s="394"/>
      <c r="FCC138" s="395"/>
      <c r="FCD138" s="389"/>
      <c r="FCE138" s="390"/>
      <c r="FCF138" s="391"/>
      <c r="FCG138" s="392"/>
      <c r="FCH138" s="393"/>
      <c r="FCI138" s="394"/>
      <c r="FCJ138" s="395"/>
      <c r="FCK138" s="389"/>
      <c r="FCL138" s="390"/>
      <c r="FCM138" s="391"/>
      <c r="FCN138" s="392"/>
      <c r="FCO138" s="393"/>
      <c r="FCP138" s="394"/>
      <c r="FCQ138" s="395"/>
      <c r="FCR138" s="389"/>
      <c r="FCS138" s="390"/>
      <c r="FCT138" s="391"/>
      <c r="FCU138" s="392"/>
      <c r="FCV138" s="393"/>
      <c r="FCW138" s="394"/>
      <c r="FCX138" s="395"/>
      <c r="FCY138" s="389"/>
      <c r="FCZ138" s="390"/>
      <c r="FDA138" s="391"/>
      <c r="FDB138" s="392"/>
      <c r="FDC138" s="393"/>
      <c r="FDD138" s="394"/>
      <c r="FDE138" s="395"/>
      <c r="FDF138" s="389"/>
      <c r="FDG138" s="390"/>
      <c r="FDH138" s="391"/>
      <c r="FDI138" s="392"/>
      <c r="FDJ138" s="393"/>
      <c r="FDK138" s="394"/>
      <c r="FDL138" s="395"/>
      <c r="FDM138" s="389"/>
      <c r="FDN138" s="390"/>
      <c r="FDO138" s="391"/>
      <c r="FDP138" s="392"/>
      <c r="FDQ138" s="393"/>
      <c r="FDR138" s="394"/>
      <c r="FDS138" s="395"/>
      <c r="FDT138" s="389"/>
      <c r="FDU138" s="390"/>
      <c r="FDV138" s="391"/>
      <c r="FDW138" s="392"/>
      <c r="FDX138" s="393"/>
      <c r="FDY138" s="394"/>
      <c r="FDZ138" s="395"/>
      <c r="FEA138" s="389"/>
      <c r="FEB138" s="390"/>
      <c r="FEC138" s="391"/>
      <c r="FED138" s="392"/>
      <c r="FEE138" s="393"/>
      <c r="FEF138" s="394"/>
      <c r="FEG138" s="395"/>
      <c r="FEH138" s="389"/>
      <c r="FEI138" s="390"/>
      <c r="FEJ138" s="391"/>
      <c r="FEK138" s="392"/>
      <c r="FEL138" s="393"/>
      <c r="FEM138" s="394"/>
      <c r="FEN138" s="395"/>
      <c r="FEO138" s="389"/>
      <c r="FEP138" s="390"/>
      <c r="FEQ138" s="391"/>
      <c r="FER138" s="392"/>
      <c r="FES138" s="393"/>
      <c r="FET138" s="394"/>
      <c r="FEU138" s="395"/>
      <c r="FEV138" s="389"/>
      <c r="FEW138" s="390"/>
      <c r="FEX138" s="391"/>
      <c r="FEY138" s="392"/>
      <c r="FEZ138" s="393"/>
      <c r="FFA138" s="394"/>
      <c r="FFB138" s="395"/>
      <c r="FFC138" s="389"/>
      <c r="FFD138" s="390"/>
      <c r="FFE138" s="391"/>
      <c r="FFF138" s="392"/>
      <c r="FFG138" s="393"/>
      <c r="FFH138" s="394"/>
      <c r="FFI138" s="395"/>
      <c r="FFJ138" s="389"/>
      <c r="FFK138" s="390"/>
      <c r="FFL138" s="391"/>
      <c r="FFM138" s="392"/>
      <c r="FFN138" s="393"/>
      <c r="FFO138" s="394"/>
      <c r="FFP138" s="395"/>
      <c r="FFQ138" s="389"/>
      <c r="FFR138" s="390"/>
      <c r="FFS138" s="391"/>
      <c r="FFT138" s="392"/>
      <c r="FFU138" s="393"/>
      <c r="FFV138" s="394"/>
      <c r="FFW138" s="395"/>
      <c r="FFX138" s="389"/>
      <c r="FFY138" s="390"/>
      <c r="FFZ138" s="391"/>
      <c r="FGA138" s="392"/>
      <c r="FGB138" s="393"/>
      <c r="FGC138" s="394"/>
      <c r="FGD138" s="395"/>
      <c r="FGE138" s="389"/>
      <c r="FGF138" s="390"/>
      <c r="FGG138" s="391"/>
      <c r="FGH138" s="392"/>
      <c r="FGI138" s="393"/>
      <c r="FGJ138" s="394"/>
      <c r="FGK138" s="395"/>
      <c r="FGL138" s="389"/>
      <c r="FGM138" s="390"/>
      <c r="FGN138" s="391"/>
      <c r="FGO138" s="392"/>
      <c r="FGP138" s="393"/>
      <c r="FGQ138" s="394"/>
      <c r="FGR138" s="395"/>
      <c r="FGS138" s="389"/>
      <c r="FGT138" s="390"/>
      <c r="FGU138" s="391"/>
      <c r="FGV138" s="392"/>
      <c r="FGW138" s="393"/>
      <c r="FGX138" s="394"/>
      <c r="FGY138" s="395"/>
      <c r="FGZ138" s="389"/>
      <c r="FHA138" s="390"/>
      <c r="FHB138" s="391"/>
      <c r="FHC138" s="392"/>
      <c r="FHD138" s="393"/>
      <c r="FHE138" s="394"/>
      <c r="FHF138" s="395"/>
      <c r="FHG138" s="389"/>
      <c r="FHH138" s="390"/>
      <c r="FHI138" s="391"/>
      <c r="FHJ138" s="392"/>
      <c r="FHK138" s="393"/>
      <c r="FHL138" s="394"/>
      <c r="FHM138" s="395"/>
      <c r="FHN138" s="389"/>
      <c r="FHO138" s="390"/>
      <c r="FHP138" s="391"/>
      <c r="FHQ138" s="392"/>
      <c r="FHR138" s="393"/>
      <c r="FHS138" s="394"/>
      <c r="FHT138" s="395"/>
      <c r="FHU138" s="389"/>
      <c r="FHV138" s="390"/>
      <c r="FHW138" s="391"/>
      <c r="FHX138" s="392"/>
      <c r="FHY138" s="393"/>
      <c r="FHZ138" s="394"/>
      <c r="FIA138" s="395"/>
      <c r="FIB138" s="389"/>
      <c r="FIC138" s="390"/>
      <c r="FID138" s="391"/>
      <c r="FIE138" s="392"/>
      <c r="FIF138" s="393"/>
      <c r="FIG138" s="394"/>
      <c r="FIH138" s="395"/>
      <c r="FII138" s="389"/>
      <c r="FIJ138" s="390"/>
      <c r="FIK138" s="391"/>
      <c r="FIL138" s="392"/>
      <c r="FIM138" s="393"/>
      <c r="FIN138" s="394"/>
      <c r="FIO138" s="395"/>
      <c r="FIP138" s="389"/>
      <c r="FIQ138" s="390"/>
      <c r="FIR138" s="391"/>
      <c r="FIS138" s="392"/>
      <c r="FIT138" s="393"/>
      <c r="FIU138" s="394"/>
      <c r="FIV138" s="395"/>
      <c r="FIW138" s="389"/>
      <c r="FIX138" s="390"/>
      <c r="FIY138" s="391"/>
      <c r="FIZ138" s="392"/>
      <c r="FJA138" s="393"/>
      <c r="FJB138" s="394"/>
      <c r="FJC138" s="395"/>
      <c r="FJD138" s="389"/>
      <c r="FJE138" s="390"/>
      <c r="FJF138" s="391"/>
      <c r="FJG138" s="392"/>
      <c r="FJH138" s="393"/>
      <c r="FJI138" s="394"/>
      <c r="FJJ138" s="395"/>
      <c r="FJK138" s="389"/>
      <c r="FJL138" s="390"/>
      <c r="FJM138" s="391"/>
      <c r="FJN138" s="392"/>
      <c r="FJO138" s="393"/>
      <c r="FJP138" s="394"/>
      <c r="FJQ138" s="395"/>
      <c r="FJR138" s="389"/>
      <c r="FJS138" s="390"/>
      <c r="FJT138" s="391"/>
      <c r="FJU138" s="392"/>
      <c r="FJV138" s="393"/>
      <c r="FJW138" s="394"/>
      <c r="FJX138" s="395"/>
      <c r="FJY138" s="389"/>
      <c r="FJZ138" s="390"/>
      <c r="FKA138" s="391"/>
      <c r="FKB138" s="392"/>
      <c r="FKC138" s="393"/>
      <c r="FKD138" s="394"/>
      <c r="FKE138" s="395"/>
      <c r="FKF138" s="389"/>
      <c r="FKG138" s="390"/>
      <c r="FKH138" s="391"/>
      <c r="FKI138" s="392"/>
      <c r="FKJ138" s="393"/>
      <c r="FKK138" s="394"/>
      <c r="FKL138" s="395"/>
      <c r="FKM138" s="389"/>
      <c r="FKN138" s="390"/>
      <c r="FKO138" s="391"/>
      <c r="FKP138" s="392"/>
      <c r="FKQ138" s="393"/>
      <c r="FKR138" s="394"/>
      <c r="FKS138" s="395"/>
      <c r="FKT138" s="389"/>
      <c r="FKU138" s="390"/>
      <c r="FKV138" s="391"/>
      <c r="FKW138" s="392"/>
      <c r="FKX138" s="393"/>
      <c r="FKY138" s="394"/>
      <c r="FKZ138" s="395"/>
      <c r="FLA138" s="389"/>
      <c r="FLB138" s="390"/>
      <c r="FLC138" s="391"/>
      <c r="FLD138" s="392"/>
      <c r="FLE138" s="393"/>
      <c r="FLF138" s="394"/>
      <c r="FLG138" s="395"/>
      <c r="FLH138" s="389"/>
      <c r="FLI138" s="390"/>
      <c r="FLJ138" s="391"/>
      <c r="FLK138" s="392"/>
      <c r="FLL138" s="393"/>
      <c r="FLM138" s="394"/>
      <c r="FLN138" s="395"/>
      <c r="FLO138" s="389"/>
      <c r="FLP138" s="390"/>
      <c r="FLQ138" s="391"/>
      <c r="FLR138" s="392"/>
      <c r="FLS138" s="393"/>
      <c r="FLT138" s="394"/>
      <c r="FLU138" s="395"/>
      <c r="FLV138" s="389"/>
      <c r="FLW138" s="390"/>
      <c r="FLX138" s="391"/>
      <c r="FLY138" s="392"/>
      <c r="FLZ138" s="393"/>
      <c r="FMA138" s="394"/>
      <c r="FMB138" s="395"/>
      <c r="FMC138" s="389"/>
      <c r="FMD138" s="390"/>
      <c r="FME138" s="391"/>
      <c r="FMF138" s="392"/>
      <c r="FMG138" s="393"/>
      <c r="FMH138" s="394"/>
      <c r="FMI138" s="395"/>
      <c r="FMJ138" s="389"/>
      <c r="FMK138" s="390"/>
      <c r="FML138" s="391"/>
      <c r="FMM138" s="392"/>
      <c r="FMN138" s="393"/>
      <c r="FMO138" s="394"/>
      <c r="FMP138" s="395"/>
      <c r="FMQ138" s="389"/>
      <c r="FMR138" s="390"/>
      <c r="FMS138" s="391"/>
      <c r="FMT138" s="392"/>
      <c r="FMU138" s="393"/>
      <c r="FMV138" s="394"/>
      <c r="FMW138" s="395"/>
      <c r="FMX138" s="389"/>
      <c r="FMY138" s="390"/>
      <c r="FMZ138" s="391"/>
      <c r="FNA138" s="392"/>
      <c r="FNB138" s="393"/>
      <c r="FNC138" s="394"/>
      <c r="FND138" s="395"/>
      <c r="FNE138" s="389"/>
      <c r="FNF138" s="390"/>
      <c r="FNG138" s="391"/>
      <c r="FNH138" s="392"/>
      <c r="FNI138" s="393"/>
      <c r="FNJ138" s="394"/>
      <c r="FNK138" s="395"/>
      <c r="FNL138" s="389"/>
      <c r="FNM138" s="390"/>
      <c r="FNN138" s="391"/>
      <c r="FNO138" s="392"/>
      <c r="FNP138" s="393"/>
      <c r="FNQ138" s="394"/>
      <c r="FNR138" s="395"/>
      <c r="FNS138" s="389"/>
      <c r="FNT138" s="390"/>
      <c r="FNU138" s="391"/>
      <c r="FNV138" s="392"/>
      <c r="FNW138" s="393"/>
      <c r="FNX138" s="394"/>
      <c r="FNY138" s="395"/>
      <c r="FNZ138" s="389"/>
      <c r="FOA138" s="390"/>
      <c r="FOB138" s="391"/>
      <c r="FOC138" s="392"/>
      <c r="FOD138" s="393"/>
      <c r="FOE138" s="394"/>
      <c r="FOF138" s="395"/>
      <c r="FOG138" s="389"/>
      <c r="FOH138" s="390"/>
      <c r="FOI138" s="391"/>
      <c r="FOJ138" s="392"/>
      <c r="FOK138" s="393"/>
      <c r="FOL138" s="394"/>
      <c r="FOM138" s="395"/>
      <c r="FON138" s="389"/>
      <c r="FOO138" s="390"/>
      <c r="FOP138" s="391"/>
      <c r="FOQ138" s="392"/>
      <c r="FOR138" s="393"/>
      <c r="FOS138" s="394"/>
      <c r="FOT138" s="395"/>
      <c r="FOU138" s="389"/>
      <c r="FOV138" s="390"/>
      <c r="FOW138" s="391"/>
      <c r="FOX138" s="392"/>
      <c r="FOY138" s="393"/>
      <c r="FOZ138" s="394"/>
      <c r="FPA138" s="395"/>
      <c r="FPB138" s="389"/>
      <c r="FPC138" s="390"/>
      <c r="FPD138" s="391"/>
      <c r="FPE138" s="392"/>
      <c r="FPF138" s="393"/>
      <c r="FPG138" s="394"/>
      <c r="FPH138" s="395"/>
      <c r="FPI138" s="389"/>
      <c r="FPJ138" s="390"/>
      <c r="FPK138" s="391"/>
      <c r="FPL138" s="392"/>
      <c r="FPM138" s="393"/>
      <c r="FPN138" s="394"/>
      <c r="FPO138" s="395"/>
      <c r="FPP138" s="389"/>
      <c r="FPQ138" s="390"/>
      <c r="FPR138" s="391"/>
      <c r="FPS138" s="392"/>
      <c r="FPT138" s="393"/>
      <c r="FPU138" s="394"/>
      <c r="FPV138" s="395"/>
      <c r="FPW138" s="389"/>
      <c r="FPX138" s="390"/>
      <c r="FPY138" s="391"/>
      <c r="FPZ138" s="392"/>
      <c r="FQA138" s="393"/>
      <c r="FQB138" s="394"/>
      <c r="FQC138" s="395"/>
      <c r="FQD138" s="389"/>
      <c r="FQE138" s="390"/>
      <c r="FQF138" s="391"/>
      <c r="FQG138" s="392"/>
      <c r="FQH138" s="393"/>
      <c r="FQI138" s="394"/>
      <c r="FQJ138" s="395"/>
      <c r="FQK138" s="389"/>
      <c r="FQL138" s="390"/>
      <c r="FQM138" s="391"/>
      <c r="FQN138" s="392"/>
      <c r="FQO138" s="393"/>
      <c r="FQP138" s="394"/>
      <c r="FQQ138" s="395"/>
      <c r="FQR138" s="389"/>
      <c r="FQS138" s="390"/>
      <c r="FQT138" s="391"/>
      <c r="FQU138" s="392"/>
      <c r="FQV138" s="393"/>
      <c r="FQW138" s="394"/>
      <c r="FQX138" s="395"/>
      <c r="FQY138" s="389"/>
      <c r="FQZ138" s="390"/>
      <c r="FRA138" s="391"/>
      <c r="FRB138" s="392"/>
      <c r="FRC138" s="393"/>
      <c r="FRD138" s="394"/>
      <c r="FRE138" s="395"/>
      <c r="FRF138" s="389"/>
      <c r="FRG138" s="390"/>
      <c r="FRH138" s="391"/>
      <c r="FRI138" s="392"/>
      <c r="FRJ138" s="393"/>
      <c r="FRK138" s="394"/>
      <c r="FRL138" s="395"/>
      <c r="FRM138" s="389"/>
      <c r="FRN138" s="390"/>
      <c r="FRO138" s="391"/>
      <c r="FRP138" s="392"/>
      <c r="FRQ138" s="393"/>
      <c r="FRR138" s="394"/>
      <c r="FRS138" s="395"/>
      <c r="FRT138" s="389"/>
      <c r="FRU138" s="390"/>
      <c r="FRV138" s="391"/>
      <c r="FRW138" s="392"/>
      <c r="FRX138" s="393"/>
      <c r="FRY138" s="394"/>
      <c r="FRZ138" s="395"/>
      <c r="FSA138" s="389"/>
      <c r="FSB138" s="390"/>
      <c r="FSC138" s="391"/>
      <c r="FSD138" s="392"/>
      <c r="FSE138" s="393"/>
      <c r="FSF138" s="394"/>
      <c r="FSG138" s="395"/>
      <c r="FSH138" s="389"/>
      <c r="FSI138" s="390"/>
      <c r="FSJ138" s="391"/>
      <c r="FSK138" s="392"/>
      <c r="FSL138" s="393"/>
      <c r="FSM138" s="394"/>
      <c r="FSN138" s="395"/>
      <c r="FSO138" s="389"/>
      <c r="FSP138" s="390"/>
      <c r="FSQ138" s="391"/>
      <c r="FSR138" s="392"/>
      <c r="FSS138" s="393"/>
      <c r="FST138" s="394"/>
      <c r="FSU138" s="395"/>
      <c r="FSV138" s="389"/>
      <c r="FSW138" s="390"/>
      <c r="FSX138" s="391"/>
      <c r="FSY138" s="392"/>
      <c r="FSZ138" s="393"/>
      <c r="FTA138" s="394"/>
      <c r="FTB138" s="395"/>
      <c r="FTC138" s="389"/>
      <c r="FTD138" s="390"/>
      <c r="FTE138" s="391"/>
      <c r="FTF138" s="392"/>
      <c r="FTG138" s="393"/>
      <c r="FTH138" s="394"/>
      <c r="FTI138" s="395"/>
      <c r="FTJ138" s="389"/>
      <c r="FTK138" s="390"/>
      <c r="FTL138" s="391"/>
      <c r="FTM138" s="392"/>
      <c r="FTN138" s="393"/>
      <c r="FTO138" s="394"/>
      <c r="FTP138" s="395"/>
      <c r="FTQ138" s="389"/>
      <c r="FTR138" s="390"/>
      <c r="FTS138" s="391"/>
      <c r="FTT138" s="392"/>
      <c r="FTU138" s="393"/>
      <c r="FTV138" s="394"/>
      <c r="FTW138" s="395"/>
      <c r="FTX138" s="389"/>
      <c r="FTY138" s="390"/>
      <c r="FTZ138" s="391"/>
      <c r="FUA138" s="392"/>
      <c r="FUB138" s="393"/>
      <c r="FUC138" s="394"/>
      <c r="FUD138" s="395"/>
      <c r="FUE138" s="389"/>
      <c r="FUF138" s="390"/>
      <c r="FUG138" s="391"/>
      <c r="FUH138" s="392"/>
      <c r="FUI138" s="393"/>
      <c r="FUJ138" s="394"/>
      <c r="FUK138" s="395"/>
      <c r="FUL138" s="389"/>
      <c r="FUM138" s="390"/>
      <c r="FUN138" s="391"/>
      <c r="FUO138" s="392"/>
      <c r="FUP138" s="393"/>
      <c r="FUQ138" s="394"/>
      <c r="FUR138" s="395"/>
      <c r="FUS138" s="389"/>
      <c r="FUT138" s="390"/>
      <c r="FUU138" s="391"/>
      <c r="FUV138" s="392"/>
      <c r="FUW138" s="393"/>
      <c r="FUX138" s="394"/>
      <c r="FUY138" s="395"/>
      <c r="FUZ138" s="389"/>
      <c r="FVA138" s="390"/>
      <c r="FVB138" s="391"/>
      <c r="FVC138" s="392"/>
      <c r="FVD138" s="393"/>
      <c r="FVE138" s="394"/>
      <c r="FVF138" s="395"/>
      <c r="FVG138" s="389"/>
      <c r="FVH138" s="390"/>
      <c r="FVI138" s="391"/>
      <c r="FVJ138" s="392"/>
      <c r="FVK138" s="393"/>
      <c r="FVL138" s="394"/>
      <c r="FVM138" s="395"/>
      <c r="FVN138" s="389"/>
      <c r="FVO138" s="390"/>
      <c r="FVP138" s="391"/>
      <c r="FVQ138" s="392"/>
      <c r="FVR138" s="393"/>
      <c r="FVS138" s="394"/>
      <c r="FVT138" s="395"/>
      <c r="FVU138" s="389"/>
      <c r="FVV138" s="390"/>
      <c r="FVW138" s="391"/>
      <c r="FVX138" s="392"/>
      <c r="FVY138" s="393"/>
      <c r="FVZ138" s="394"/>
      <c r="FWA138" s="395"/>
      <c r="FWB138" s="389"/>
      <c r="FWC138" s="390"/>
      <c r="FWD138" s="391"/>
      <c r="FWE138" s="392"/>
      <c r="FWF138" s="393"/>
      <c r="FWG138" s="394"/>
      <c r="FWH138" s="395"/>
      <c r="FWI138" s="389"/>
      <c r="FWJ138" s="390"/>
      <c r="FWK138" s="391"/>
      <c r="FWL138" s="392"/>
      <c r="FWM138" s="393"/>
      <c r="FWN138" s="394"/>
      <c r="FWO138" s="395"/>
      <c r="FWP138" s="389"/>
      <c r="FWQ138" s="390"/>
      <c r="FWR138" s="391"/>
      <c r="FWS138" s="392"/>
      <c r="FWT138" s="393"/>
      <c r="FWU138" s="394"/>
      <c r="FWV138" s="395"/>
      <c r="FWW138" s="389"/>
      <c r="FWX138" s="390"/>
      <c r="FWY138" s="391"/>
      <c r="FWZ138" s="392"/>
      <c r="FXA138" s="393"/>
      <c r="FXB138" s="394"/>
      <c r="FXC138" s="395"/>
      <c r="FXD138" s="389"/>
      <c r="FXE138" s="390"/>
      <c r="FXF138" s="391"/>
      <c r="FXG138" s="392"/>
      <c r="FXH138" s="393"/>
      <c r="FXI138" s="394"/>
      <c r="FXJ138" s="395"/>
      <c r="FXK138" s="389"/>
      <c r="FXL138" s="390"/>
      <c r="FXM138" s="391"/>
      <c r="FXN138" s="392"/>
      <c r="FXO138" s="393"/>
      <c r="FXP138" s="394"/>
      <c r="FXQ138" s="395"/>
      <c r="FXR138" s="389"/>
      <c r="FXS138" s="390"/>
      <c r="FXT138" s="391"/>
      <c r="FXU138" s="392"/>
      <c r="FXV138" s="393"/>
      <c r="FXW138" s="394"/>
      <c r="FXX138" s="395"/>
      <c r="FXY138" s="389"/>
      <c r="FXZ138" s="390"/>
      <c r="FYA138" s="391"/>
      <c r="FYB138" s="392"/>
      <c r="FYC138" s="393"/>
      <c r="FYD138" s="394"/>
      <c r="FYE138" s="395"/>
      <c r="FYF138" s="389"/>
      <c r="FYG138" s="390"/>
      <c r="FYH138" s="391"/>
      <c r="FYI138" s="392"/>
      <c r="FYJ138" s="393"/>
      <c r="FYK138" s="394"/>
      <c r="FYL138" s="395"/>
      <c r="FYM138" s="389"/>
      <c r="FYN138" s="390"/>
      <c r="FYO138" s="391"/>
      <c r="FYP138" s="392"/>
      <c r="FYQ138" s="393"/>
      <c r="FYR138" s="394"/>
      <c r="FYS138" s="395"/>
      <c r="FYT138" s="389"/>
      <c r="FYU138" s="390"/>
      <c r="FYV138" s="391"/>
      <c r="FYW138" s="392"/>
      <c r="FYX138" s="393"/>
      <c r="FYY138" s="394"/>
      <c r="FYZ138" s="395"/>
      <c r="FZA138" s="389"/>
      <c r="FZB138" s="390"/>
      <c r="FZC138" s="391"/>
      <c r="FZD138" s="392"/>
      <c r="FZE138" s="393"/>
      <c r="FZF138" s="394"/>
      <c r="FZG138" s="395"/>
      <c r="FZH138" s="389"/>
      <c r="FZI138" s="390"/>
      <c r="FZJ138" s="391"/>
      <c r="FZK138" s="392"/>
      <c r="FZL138" s="393"/>
      <c r="FZM138" s="394"/>
      <c r="FZN138" s="395"/>
      <c r="FZO138" s="389"/>
      <c r="FZP138" s="390"/>
      <c r="FZQ138" s="391"/>
      <c r="FZR138" s="392"/>
      <c r="FZS138" s="393"/>
      <c r="FZT138" s="394"/>
      <c r="FZU138" s="395"/>
      <c r="FZV138" s="389"/>
      <c r="FZW138" s="390"/>
      <c r="FZX138" s="391"/>
      <c r="FZY138" s="392"/>
      <c r="FZZ138" s="393"/>
      <c r="GAA138" s="394"/>
      <c r="GAB138" s="395"/>
      <c r="GAC138" s="389"/>
      <c r="GAD138" s="390"/>
      <c r="GAE138" s="391"/>
      <c r="GAF138" s="392"/>
      <c r="GAG138" s="393"/>
      <c r="GAH138" s="394"/>
      <c r="GAI138" s="395"/>
      <c r="GAJ138" s="389"/>
      <c r="GAK138" s="390"/>
      <c r="GAL138" s="391"/>
      <c r="GAM138" s="392"/>
      <c r="GAN138" s="393"/>
      <c r="GAO138" s="394"/>
      <c r="GAP138" s="395"/>
      <c r="GAQ138" s="389"/>
      <c r="GAR138" s="390"/>
      <c r="GAS138" s="391"/>
      <c r="GAT138" s="392"/>
      <c r="GAU138" s="393"/>
      <c r="GAV138" s="394"/>
      <c r="GAW138" s="395"/>
      <c r="GAX138" s="389"/>
      <c r="GAY138" s="390"/>
      <c r="GAZ138" s="391"/>
      <c r="GBA138" s="392"/>
      <c r="GBB138" s="393"/>
      <c r="GBC138" s="394"/>
      <c r="GBD138" s="395"/>
      <c r="GBE138" s="389"/>
      <c r="GBF138" s="390"/>
      <c r="GBG138" s="391"/>
      <c r="GBH138" s="392"/>
      <c r="GBI138" s="393"/>
      <c r="GBJ138" s="394"/>
      <c r="GBK138" s="395"/>
      <c r="GBL138" s="389"/>
      <c r="GBM138" s="390"/>
      <c r="GBN138" s="391"/>
      <c r="GBO138" s="392"/>
      <c r="GBP138" s="393"/>
      <c r="GBQ138" s="394"/>
      <c r="GBR138" s="395"/>
      <c r="GBS138" s="389"/>
      <c r="GBT138" s="390"/>
      <c r="GBU138" s="391"/>
      <c r="GBV138" s="392"/>
      <c r="GBW138" s="393"/>
      <c r="GBX138" s="394"/>
      <c r="GBY138" s="395"/>
      <c r="GBZ138" s="389"/>
      <c r="GCA138" s="390"/>
      <c r="GCB138" s="391"/>
      <c r="GCC138" s="392"/>
      <c r="GCD138" s="393"/>
      <c r="GCE138" s="394"/>
      <c r="GCF138" s="395"/>
      <c r="GCG138" s="389"/>
      <c r="GCH138" s="390"/>
      <c r="GCI138" s="391"/>
      <c r="GCJ138" s="392"/>
      <c r="GCK138" s="393"/>
      <c r="GCL138" s="394"/>
      <c r="GCM138" s="395"/>
      <c r="GCN138" s="389"/>
      <c r="GCO138" s="390"/>
      <c r="GCP138" s="391"/>
      <c r="GCQ138" s="392"/>
      <c r="GCR138" s="393"/>
      <c r="GCS138" s="394"/>
      <c r="GCT138" s="395"/>
      <c r="GCU138" s="389"/>
      <c r="GCV138" s="390"/>
      <c r="GCW138" s="391"/>
      <c r="GCX138" s="392"/>
      <c r="GCY138" s="393"/>
      <c r="GCZ138" s="394"/>
      <c r="GDA138" s="395"/>
      <c r="GDB138" s="389"/>
      <c r="GDC138" s="390"/>
      <c r="GDD138" s="391"/>
      <c r="GDE138" s="392"/>
      <c r="GDF138" s="393"/>
      <c r="GDG138" s="394"/>
      <c r="GDH138" s="395"/>
      <c r="GDI138" s="389"/>
      <c r="GDJ138" s="390"/>
      <c r="GDK138" s="391"/>
      <c r="GDL138" s="392"/>
      <c r="GDM138" s="393"/>
      <c r="GDN138" s="394"/>
      <c r="GDO138" s="395"/>
      <c r="GDP138" s="389"/>
      <c r="GDQ138" s="390"/>
      <c r="GDR138" s="391"/>
      <c r="GDS138" s="392"/>
      <c r="GDT138" s="393"/>
      <c r="GDU138" s="394"/>
      <c r="GDV138" s="395"/>
      <c r="GDW138" s="389"/>
      <c r="GDX138" s="390"/>
      <c r="GDY138" s="391"/>
      <c r="GDZ138" s="392"/>
      <c r="GEA138" s="393"/>
      <c r="GEB138" s="394"/>
      <c r="GEC138" s="395"/>
      <c r="GED138" s="389"/>
      <c r="GEE138" s="390"/>
      <c r="GEF138" s="391"/>
      <c r="GEG138" s="392"/>
      <c r="GEH138" s="393"/>
      <c r="GEI138" s="394"/>
      <c r="GEJ138" s="395"/>
      <c r="GEK138" s="389"/>
      <c r="GEL138" s="390"/>
      <c r="GEM138" s="391"/>
      <c r="GEN138" s="392"/>
      <c r="GEO138" s="393"/>
      <c r="GEP138" s="394"/>
      <c r="GEQ138" s="395"/>
      <c r="GER138" s="389"/>
      <c r="GES138" s="390"/>
      <c r="GET138" s="391"/>
      <c r="GEU138" s="392"/>
      <c r="GEV138" s="393"/>
      <c r="GEW138" s="394"/>
      <c r="GEX138" s="395"/>
      <c r="GEY138" s="389"/>
      <c r="GEZ138" s="390"/>
      <c r="GFA138" s="391"/>
      <c r="GFB138" s="392"/>
      <c r="GFC138" s="393"/>
      <c r="GFD138" s="394"/>
      <c r="GFE138" s="395"/>
      <c r="GFF138" s="389"/>
      <c r="GFG138" s="390"/>
      <c r="GFH138" s="391"/>
      <c r="GFI138" s="392"/>
      <c r="GFJ138" s="393"/>
      <c r="GFK138" s="394"/>
      <c r="GFL138" s="395"/>
      <c r="GFM138" s="389"/>
      <c r="GFN138" s="390"/>
      <c r="GFO138" s="391"/>
      <c r="GFP138" s="392"/>
      <c r="GFQ138" s="393"/>
      <c r="GFR138" s="394"/>
      <c r="GFS138" s="395"/>
      <c r="GFT138" s="389"/>
      <c r="GFU138" s="390"/>
      <c r="GFV138" s="391"/>
      <c r="GFW138" s="392"/>
      <c r="GFX138" s="393"/>
      <c r="GFY138" s="394"/>
      <c r="GFZ138" s="395"/>
      <c r="GGA138" s="389"/>
      <c r="GGB138" s="390"/>
      <c r="GGC138" s="391"/>
      <c r="GGD138" s="392"/>
      <c r="GGE138" s="393"/>
      <c r="GGF138" s="394"/>
      <c r="GGG138" s="395"/>
      <c r="GGH138" s="389"/>
      <c r="GGI138" s="390"/>
      <c r="GGJ138" s="391"/>
      <c r="GGK138" s="392"/>
      <c r="GGL138" s="393"/>
      <c r="GGM138" s="394"/>
      <c r="GGN138" s="395"/>
      <c r="GGO138" s="389"/>
      <c r="GGP138" s="390"/>
      <c r="GGQ138" s="391"/>
      <c r="GGR138" s="392"/>
      <c r="GGS138" s="393"/>
      <c r="GGT138" s="394"/>
      <c r="GGU138" s="395"/>
      <c r="GGV138" s="389"/>
      <c r="GGW138" s="390"/>
      <c r="GGX138" s="391"/>
      <c r="GGY138" s="392"/>
      <c r="GGZ138" s="393"/>
      <c r="GHA138" s="394"/>
      <c r="GHB138" s="395"/>
      <c r="GHC138" s="389"/>
      <c r="GHD138" s="390"/>
      <c r="GHE138" s="391"/>
      <c r="GHF138" s="392"/>
      <c r="GHG138" s="393"/>
      <c r="GHH138" s="394"/>
      <c r="GHI138" s="395"/>
      <c r="GHJ138" s="389"/>
      <c r="GHK138" s="390"/>
      <c r="GHL138" s="391"/>
      <c r="GHM138" s="392"/>
      <c r="GHN138" s="393"/>
      <c r="GHO138" s="394"/>
      <c r="GHP138" s="395"/>
      <c r="GHQ138" s="389"/>
      <c r="GHR138" s="390"/>
      <c r="GHS138" s="391"/>
      <c r="GHT138" s="392"/>
      <c r="GHU138" s="393"/>
      <c r="GHV138" s="394"/>
      <c r="GHW138" s="395"/>
      <c r="GHX138" s="389"/>
      <c r="GHY138" s="390"/>
      <c r="GHZ138" s="391"/>
      <c r="GIA138" s="392"/>
      <c r="GIB138" s="393"/>
      <c r="GIC138" s="394"/>
      <c r="GID138" s="395"/>
      <c r="GIE138" s="389"/>
      <c r="GIF138" s="390"/>
      <c r="GIG138" s="391"/>
      <c r="GIH138" s="392"/>
      <c r="GII138" s="393"/>
      <c r="GIJ138" s="394"/>
      <c r="GIK138" s="395"/>
      <c r="GIL138" s="389"/>
      <c r="GIM138" s="390"/>
      <c r="GIN138" s="391"/>
      <c r="GIO138" s="392"/>
      <c r="GIP138" s="393"/>
      <c r="GIQ138" s="394"/>
      <c r="GIR138" s="395"/>
      <c r="GIS138" s="389"/>
      <c r="GIT138" s="390"/>
      <c r="GIU138" s="391"/>
      <c r="GIV138" s="392"/>
      <c r="GIW138" s="393"/>
      <c r="GIX138" s="394"/>
      <c r="GIY138" s="395"/>
      <c r="GIZ138" s="389"/>
      <c r="GJA138" s="390"/>
      <c r="GJB138" s="391"/>
      <c r="GJC138" s="392"/>
      <c r="GJD138" s="393"/>
      <c r="GJE138" s="394"/>
      <c r="GJF138" s="395"/>
      <c r="GJG138" s="389"/>
      <c r="GJH138" s="390"/>
      <c r="GJI138" s="391"/>
      <c r="GJJ138" s="392"/>
      <c r="GJK138" s="393"/>
      <c r="GJL138" s="394"/>
      <c r="GJM138" s="395"/>
      <c r="GJN138" s="389"/>
      <c r="GJO138" s="390"/>
      <c r="GJP138" s="391"/>
      <c r="GJQ138" s="392"/>
      <c r="GJR138" s="393"/>
      <c r="GJS138" s="394"/>
      <c r="GJT138" s="395"/>
      <c r="GJU138" s="389"/>
      <c r="GJV138" s="390"/>
      <c r="GJW138" s="391"/>
      <c r="GJX138" s="392"/>
      <c r="GJY138" s="393"/>
      <c r="GJZ138" s="394"/>
      <c r="GKA138" s="395"/>
      <c r="GKB138" s="389"/>
      <c r="GKC138" s="390"/>
      <c r="GKD138" s="391"/>
      <c r="GKE138" s="392"/>
      <c r="GKF138" s="393"/>
      <c r="GKG138" s="394"/>
      <c r="GKH138" s="395"/>
      <c r="GKI138" s="389"/>
      <c r="GKJ138" s="390"/>
      <c r="GKK138" s="391"/>
      <c r="GKL138" s="392"/>
      <c r="GKM138" s="393"/>
      <c r="GKN138" s="394"/>
      <c r="GKO138" s="395"/>
      <c r="GKP138" s="389"/>
      <c r="GKQ138" s="390"/>
      <c r="GKR138" s="391"/>
      <c r="GKS138" s="392"/>
      <c r="GKT138" s="393"/>
      <c r="GKU138" s="394"/>
      <c r="GKV138" s="395"/>
      <c r="GKW138" s="389"/>
      <c r="GKX138" s="390"/>
      <c r="GKY138" s="391"/>
      <c r="GKZ138" s="392"/>
      <c r="GLA138" s="393"/>
      <c r="GLB138" s="394"/>
      <c r="GLC138" s="395"/>
      <c r="GLD138" s="389"/>
      <c r="GLE138" s="390"/>
      <c r="GLF138" s="391"/>
      <c r="GLG138" s="392"/>
      <c r="GLH138" s="393"/>
      <c r="GLI138" s="394"/>
      <c r="GLJ138" s="395"/>
      <c r="GLK138" s="389"/>
      <c r="GLL138" s="390"/>
      <c r="GLM138" s="391"/>
      <c r="GLN138" s="392"/>
      <c r="GLO138" s="393"/>
      <c r="GLP138" s="394"/>
      <c r="GLQ138" s="395"/>
      <c r="GLR138" s="389"/>
      <c r="GLS138" s="390"/>
      <c r="GLT138" s="391"/>
      <c r="GLU138" s="392"/>
      <c r="GLV138" s="393"/>
      <c r="GLW138" s="394"/>
      <c r="GLX138" s="395"/>
      <c r="GLY138" s="389"/>
      <c r="GLZ138" s="390"/>
      <c r="GMA138" s="391"/>
      <c r="GMB138" s="392"/>
      <c r="GMC138" s="393"/>
      <c r="GMD138" s="394"/>
      <c r="GME138" s="395"/>
      <c r="GMF138" s="389"/>
      <c r="GMG138" s="390"/>
      <c r="GMH138" s="391"/>
      <c r="GMI138" s="392"/>
      <c r="GMJ138" s="393"/>
      <c r="GMK138" s="394"/>
      <c r="GML138" s="395"/>
      <c r="GMM138" s="389"/>
      <c r="GMN138" s="390"/>
      <c r="GMO138" s="391"/>
      <c r="GMP138" s="392"/>
      <c r="GMQ138" s="393"/>
      <c r="GMR138" s="394"/>
      <c r="GMS138" s="395"/>
      <c r="GMT138" s="389"/>
      <c r="GMU138" s="390"/>
      <c r="GMV138" s="391"/>
      <c r="GMW138" s="392"/>
      <c r="GMX138" s="393"/>
      <c r="GMY138" s="394"/>
      <c r="GMZ138" s="395"/>
      <c r="GNA138" s="389"/>
      <c r="GNB138" s="390"/>
      <c r="GNC138" s="391"/>
      <c r="GND138" s="392"/>
      <c r="GNE138" s="393"/>
      <c r="GNF138" s="394"/>
      <c r="GNG138" s="395"/>
      <c r="GNH138" s="389"/>
      <c r="GNI138" s="390"/>
      <c r="GNJ138" s="391"/>
      <c r="GNK138" s="392"/>
      <c r="GNL138" s="393"/>
      <c r="GNM138" s="394"/>
      <c r="GNN138" s="395"/>
      <c r="GNO138" s="389"/>
      <c r="GNP138" s="390"/>
      <c r="GNQ138" s="391"/>
      <c r="GNR138" s="392"/>
      <c r="GNS138" s="393"/>
      <c r="GNT138" s="394"/>
      <c r="GNU138" s="395"/>
      <c r="GNV138" s="389"/>
      <c r="GNW138" s="390"/>
      <c r="GNX138" s="391"/>
      <c r="GNY138" s="392"/>
      <c r="GNZ138" s="393"/>
      <c r="GOA138" s="394"/>
      <c r="GOB138" s="395"/>
      <c r="GOC138" s="389"/>
      <c r="GOD138" s="390"/>
      <c r="GOE138" s="391"/>
      <c r="GOF138" s="392"/>
      <c r="GOG138" s="393"/>
      <c r="GOH138" s="394"/>
      <c r="GOI138" s="395"/>
      <c r="GOJ138" s="389"/>
      <c r="GOK138" s="390"/>
      <c r="GOL138" s="391"/>
      <c r="GOM138" s="392"/>
      <c r="GON138" s="393"/>
      <c r="GOO138" s="394"/>
      <c r="GOP138" s="395"/>
      <c r="GOQ138" s="389"/>
      <c r="GOR138" s="390"/>
      <c r="GOS138" s="391"/>
      <c r="GOT138" s="392"/>
      <c r="GOU138" s="393"/>
      <c r="GOV138" s="394"/>
      <c r="GOW138" s="395"/>
      <c r="GOX138" s="389"/>
      <c r="GOY138" s="390"/>
      <c r="GOZ138" s="391"/>
      <c r="GPA138" s="392"/>
      <c r="GPB138" s="393"/>
      <c r="GPC138" s="394"/>
      <c r="GPD138" s="395"/>
      <c r="GPE138" s="389"/>
      <c r="GPF138" s="390"/>
      <c r="GPG138" s="391"/>
      <c r="GPH138" s="392"/>
      <c r="GPI138" s="393"/>
      <c r="GPJ138" s="394"/>
      <c r="GPK138" s="395"/>
      <c r="GPL138" s="389"/>
      <c r="GPM138" s="390"/>
      <c r="GPN138" s="391"/>
      <c r="GPO138" s="392"/>
      <c r="GPP138" s="393"/>
      <c r="GPQ138" s="394"/>
      <c r="GPR138" s="395"/>
      <c r="GPS138" s="389"/>
      <c r="GPT138" s="390"/>
      <c r="GPU138" s="391"/>
      <c r="GPV138" s="392"/>
      <c r="GPW138" s="393"/>
      <c r="GPX138" s="394"/>
      <c r="GPY138" s="395"/>
      <c r="GPZ138" s="389"/>
      <c r="GQA138" s="390"/>
      <c r="GQB138" s="391"/>
      <c r="GQC138" s="392"/>
      <c r="GQD138" s="393"/>
      <c r="GQE138" s="394"/>
      <c r="GQF138" s="395"/>
      <c r="GQG138" s="389"/>
      <c r="GQH138" s="390"/>
      <c r="GQI138" s="391"/>
      <c r="GQJ138" s="392"/>
      <c r="GQK138" s="393"/>
      <c r="GQL138" s="394"/>
      <c r="GQM138" s="395"/>
      <c r="GQN138" s="389"/>
      <c r="GQO138" s="390"/>
      <c r="GQP138" s="391"/>
      <c r="GQQ138" s="392"/>
      <c r="GQR138" s="393"/>
      <c r="GQS138" s="394"/>
      <c r="GQT138" s="395"/>
      <c r="GQU138" s="389"/>
      <c r="GQV138" s="390"/>
      <c r="GQW138" s="391"/>
      <c r="GQX138" s="392"/>
      <c r="GQY138" s="393"/>
      <c r="GQZ138" s="394"/>
      <c r="GRA138" s="395"/>
      <c r="GRB138" s="389"/>
      <c r="GRC138" s="390"/>
      <c r="GRD138" s="391"/>
      <c r="GRE138" s="392"/>
      <c r="GRF138" s="393"/>
      <c r="GRG138" s="394"/>
      <c r="GRH138" s="395"/>
      <c r="GRI138" s="389"/>
      <c r="GRJ138" s="390"/>
      <c r="GRK138" s="391"/>
      <c r="GRL138" s="392"/>
      <c r="GRM138" s="393"/>
      <c r="GRN138" s="394"/>
      <c r="GRO138" s="395"/>
      <c r="GRP138" s="389"/>
      <c r="GRQ138" s="390"/>
      <c r="GRR138" s="391"/>
      <c r="GRS138" s="392"/>
      <c r="GRT138" s="393"/>
      <c r="GRU138" s="394"/>
      <c r="GRV138" s="395"/>
      <c r="GRW138" s="389"/>
      <c r="GRX138" s="390"/>
      <c r="GRY138" s="391"/>
      <c r="GRZ138" s="392"/>
      <c r="GSA138" s="393"/>
      <c r="GSB138" s="394"/>
      <c r="GSC138" s="395"/>
      <c r="GSD138" s="389"/>
      <c r="GSE138" s="390"/>
      <c r="GSF138" s="391"/>
      <c r="GSG138" s="392"/>
      <c r="GSH138" s="393"/>
      <c r="GSI138" s="394"/>
      <c r="GSJ138" s="395"/>
      <c r="GSK138" s="389"/>
      <c r="GSL138" s="390"/>
      <c r="GSM138" s="391"/>
      <c r="GSN138" s="392"/>
      <c r="GSO138" s="393"/>
      <c r="GSP138" s="394"/>
      <c r="GSQ138" s="395"/>
      <c r="GSR138" s="389"/>
      <c r="GSS138" s="390"/>
      <c r="GST138" s="391"/>
      <c r="GSU138" s="392"/>
      <c r="GSV138" s="393"/>
      <c r="GSW138" s="394"/>
      <c r="GSX138" s="395"/>
      <c r="GSY138" s="389"/>
      <c r="GSZ138" s="390"/>
      <c r="GTA138" s="391"/>
      <c r="GTB138" s="392"/>
      <c r="GTC138" s="393"/>
      <c r="GTD138" s="394"/>
      <c r="GTE138" s="395"/>
      <c r="GTF138" s="389"/>
      <c r="GTG138" s="390"/>
      <c r="GTH138" s="391"/>
      <c r="GTI138" s="392"/>
      <c r="GTJ138" s="393"/>
      <c r="GTK138" s="394"/>
      <c r="GTL138" s="395"/>
      <c r="GTM138" s="389"/>
      <c r="GTN138" s="390"/>
      <c r="GTO138" s="391"/>
      <c r="GTP138" s="392"/>
      <c r="GTQ138" s="393"/>
      <c r="GTR138" s="394"/>
      <c r="GTS138" s="395"/>
      <c r="GTT138" s="389"/>
      <c r="GTU138" s="390"/>
      <c r="GTV138" s="391"/>
      <c r="GTW138" s="392"/>
      <c r="GTX138" s="393"/>
      <c r="GTY138" s="394"/>
      <c r="GTZ138" s="395"/>
      <c r="GUA138" s="389"/>
      <c r="GUB138" s="390"/>
      <c r="GUC138" s="391"/>
      <c r="GUD138" s="392"/>
      <c r="GUE138" s="393"/>
      <c r="GUF138" s="394"/>
      <c r="GUG138" s="395"/>
      <c r="GUH138" s="389"/>
      <c r="GUI138" s="390"/>
      <c r="GUJ138" s="391"/>
      <c r="GUK138" s="392"/>
      <c r="GUL138" s="393"/>
      <c r="GUM138" s="394"/>
      <c r="GUN138" s="395"/>
      <c r="GUO138" s="389"/>
      <c r="GUP138" s="390"/>
      <c r="GUQ138" s="391"/>
      <c r="GUR138" s="392"/>
      <c r="GUS138" s="393"/>
      <c r="GUT138" s="394"/>
      <c r="GUU138" s="395"/>
      <c r="GUV138" s="389"/>
      <c r="GUW138" s="390"/>
      <c r="GUX138" s="391"/>
      <c r="GUY138" s="392"/>
      <c r="GUZ138" s="393"/>
      <c r="GVA138" s="394"/>
      <c r="GVB138" s="395"/>
      <c r="GVC138" s="389"/>
      <c r="GVD138" s="390"/>
      <c r="GVE138" s="391"/>
      <c r="GVF138" s="392"/>
      <c r="GVG138" s="393"/>
      <c r="GVH138" s="394"/>
      <c r="GVI138" s="395"/>
      <c r="GVJ138" s="389"/>
      <c r="GVK138" s="390"/>
      <c r="GVL138" s="391"/>
      <c r="GVM138" s="392"/>
      <c r="GVN138" s="393"/>
      <c r="GVO138" s="394"/>
      <c r="GVP138" s="395"/>
      <c r="GVQ138" s="389"/>
      <c r="GVR138" s="390"/>
      <c r="GVS138" s="391"/>
      <c r="GVT138" s="392"/>
      <c r="GVU138" s="393"/>
      <c r="GVV138" s="394"/>
      <c r="GVW138" s="395"/>
      <c r="GVX138" s="389"/>
      <c r="GVY138" s="390"/>
      <c r="GVZ138" s="391"/>
      <c r="GWA138" s="392"/>
      <c r="GWB138" s="393"/>
      <c r="GWC138" s="394"/>
      <c r="GWD138" s="395"/>
      <c r="GWE138" s="389"/>
      <c r="GWF138" s="390"/>
      <c r="GWG138" s="391"/>
      <c r="GWH138" s="392"/>
      <c r="GWI138" s="393"/>
      <c r="GWJ138" s="394"/>
      <c r="GWK138" s="395"/>
      <c r="GWL138" s="389"/>
      <c r="GWM138" s="390"/>
      <c r="GWN138" s="391"/>
      <c r="GWO138" s="392"/>
      <c r="GWP138" s="393"/>
      <c r="GWQ138" s="394"/>
      <c r="GWR138" s="395"/>
      <c r="GWS138" s="389"/>
      <c r="GWT138" s="390"/>
      <c r="GWU138" s="391"/>
      <c r="GWV138" s="392"/>
      <c r="GWW138" s="393"/>
      <c r="GWX138" s="394"/>
      <c r="GWY138" s="395"/>
      <c r="GWZ138" s="389"/>
      <c r="GXA138" s="390"/>
      <c r="GXB138" s="391"/>
      <c r="GXC138" s="392"/>
      <c r="GXD138" s="393"/>
      <c r="GXE138" s="394"/>
      <c r="GXF138" s="395"/>
      <c r="GXG138" s="389"/>
      <c r="GXH138" s="390"/>
      <c r="GXI138" s="391"/>
      <c r="GXJ138" s="392"/>
      <c r="GXK138" s="393"/>
      <c r="GXL138" s="394"/>
      <c r="GXM138" s="395"/>
      <c r="GXN138" s="389"/>
      <c r="GXO138" s="390"/>
      <c r="GXP138" s="391"/>
      <c r="GXQ138" s="392"/>
      <c r="GXR138" s="393"/>
      <c r="GXS138" s="394"/>
      <c r="GXT138" s="395"/>
      <c r="GXU138" s="389"/>
      <c r="GXV138" s="390"/>
      <c r="GXW138" s="391"/>
      <c r="GXX138" s="392"/>
      <c r="GXY138" s="393"/>
      <c r="GXZ138" s="394"/>
      <c r="GYA138" s="395"/>
      <c r="GYB138" s="389"/>
      <c r="GYC138" s="390"/>
      <c r="GYD138" s="391"/>
      <c r="GYE138" s="392"/>
      <c r="GYF138" s="393"/>
      <c r="GYG138" s="394"/>
      <c r="GYH138" s="395"/>
      <c r="GYI138" s="389"/>
      <c r="GYJ138" s="390"/>
      <c r="GYK138" s="391"/>
      <c r="GYL138" s="392"/>
      <c r="GYM138" s="393"/>
      <c r="GYN138" s="394"/>
      <c r="GYO138" s="395"/>
      <c r="GYP138" s="389"/>
      <c r="GYQ138" s="390"/>
      <c r="GYR138" s="391"/>
      <c r="GYS138" s="392"/>
      <c r="GYT138" s="393"/>
      <c r="GYU138" s="394"/>
      <c r="GYV138" s="395"/>
      <c r="GYW138" s="389"/>
      <c r="GYX138" s="390"/>
      <c r="GYY138" s="391"/>
      <c r="GYZ138" s="392"/>
      <c r="GZA138" s="393"/>
      <c r="GZB138" s="394"/>
      <c r="GZC138" s="395"/>
      <c r="GZD138" s="389"/>
      <c r="GZE138" s="390"/>
      <c r="GZF138" s="391"/>
      <c r="GZG138" s="392"/>
      <c r="GZH138" s="393"/>
      <c r="GZI138" s="394"/>
      <c r="GZJ138" s="395"/>
      <c r="GZK138" s="389"/>
      <c r="GZL138" s="390"/>
      <c r="GZM138" s="391"/>
      <c r="GZN138" s="392"/>
      <c r="GZO138" s="393"/>
      <c r="GZP138" s="394"/>
      <c r="GZQ138" s="395"/>
      <c r="GZR138" s="389"/>
      <c r="GZS138" s="390"/>
      <c r="GZT138" s="391"/>
      <c r="GZU138" s="392"/>
      <c r="GZV138" s="393"/>
      <c r="GZW138" s="394"/>
      <c r="GZX138" s="395"/>
      <c r="GZY138" s="389"/>
      <c r="GZZ138" s="390"/>
      <c r="HAA138" s="391"/>
      <c r="HAB138" s="392"/>
      <c r="HAC138" s="393"/>
      <c r="HAD138" s="394"/>
      <c r="HAE138" s="395"/>
      <c r="HAF138" s="389"/>
      <c r="HAG138" s="390"/>
      <c r="HAH138" s="391"/>
      <c r="HAI138" s="392"/>
      <c r="HAJ138" s="393"/>
      <c r="HAK138" s="394"/>
      <c r="HAL138" s="395"/>
      <c r="HAM138" s="389"/>
      <c r="HAN138" s="390"/>
      <c r="HAO138" s="391"/>
      <c r="HAP138" s="392"/>
      <c r="HAQ138" s="393"/>
      <c r="HAR138" s="394"/>
      <c r="HAS138" s="395"/>
      <c r="HAT138" s="389"/>
      <c r="HAU138" s="390"/>
      <c r="HAV138" s="391"/>
      <c r="HAW138" s="392"/>
      <c r="HAX138" s="393"/>
      <c r="HAY138" s="394"/>
      <c r="HAZ138" s="395"/>
      <c r="HBA138" s="389"/>
      <c r="HBB138" s="390"/>
      <c r="HBC138" s="391"/>
      <c r="HBD138" s="392"/>
      <c r="HBE138" s="393"/>
      <c r="HBF138" s="394"/>
      <c r="HBG138" s="395"/>
      <c r="HBH138" s="389"/>
      <c r="HBI138" s="390"/>
      <c r="HBJ138" s="391"/>
      <c r="HBK138" s="392"/>
      <c r="HBL138" s="393"/>
      <c r="HBM138" s="394"/>
      <c r="HBN138" s="395"/>
      <c r="HBO138" s="389"/>
      <c r="HBP138" s="390"/>
      <c r="HBQ138" s="391"/>
      <c r="HBR138" s="392"/>
      <c r="HBS138" s="393"/>
      <c r="HBT138" s="394"/>
      <c r="HBU138" s="395"/>
      <c r="HBV138" s="389"/>
      <c r="HBW138" s="390"/>
      <c r="HBX138" s="391"/>
      <c r="HBY138" s="392"/>
      <c r="HBZ138" s="393"/>
      <c r="HCA138" s="394"/>
      <c r="HCB138" s="395"/>
      <c r="HCC138" s="389"/>
      <c r="HCD138" s="390"/>
      <c r="HCE138" s="391"/>
      <c r="HCF138" s="392"/>
      <c r="HCG138" s="393"/>
      <c r="HCH138" s="394"/>
      <c r="HCI138" s="395"/>
      <c r="HCJ138" s="389"/>
      <c r="HCK138" s="390"/>
      <c r="HCL138" s="391"/>
      <c r="HCM138" s="392"/>
      <c r="HCN138" s="393"/>
      <c r="HCO138" s="394"/>
      <c r="HCP138" s="395"/>
      <c r="HCQ138" s="389"/>
      <c r="HCR138" s="390"/>
      <c r="HCS138" s="391"/>
      <c r="HCT138" s="392"/>
      <c r="HCU138" s="393"/>
      <c r="HCV138" s="394"/>
      <c r="HCW138" s="395"/>
      <c r="HCX138" s="389"/>
      <c r="HCY138" s="390"/>
      <c r="HCZ138" s="391"/>
      <c r="HDA138" s="392"/>
      <c r="HDB138" s="393"/>
      <c r="HDC138" s="394"/>
      <c r="HDD138" s="395"/>
      <c r="HDE138" s="389"/>
      <c r="HDF138" s="390"/>
      <c r="HDG138" s="391"/>
      <c r="HDH138" s="392"/>
      <c r="HDI138" s="393"/>
      <c r="HDJ138" s="394"/>
      <c r="HDK138" s="395"/>
      <c r="HDL138" s="389"/>
      <c r="HDM138" s="390"/>
      <c r="HDN138" s="391"/>
      <c r="HDO138" s="392"/>
      <c r="HDP138" s="393"/>
      <c r="HDQ138" s="394"/>
      <c r="HDR138" s="395"/>
      <c r="HDS138" s="389"/>
      <c r="HDT138" s="390"/>
      <c r="HDU138" s="391"/>
      <c r="HDV138" s="392"/>
      <c r="HDW138" s="393"/>
      <c r="HDX138" s="394"/>
      <c r="HDY138" s="395"/>
      <c r="HDZ138" s="389"/>
      <c r="HEA138" s="390"/>
      <c r="HEB138" s="391"/>
      <c r="HEC138" s="392"/>
      <c r="HED138" s="393"/>
      <c r="HEE138" s="394"/>
      <c r="HEF138" s="395"/>
      <c r="HEG138" s="389"/>
      <c r="HEH138" s="390"/>
      <c r="HEI138" s="391"/>
      <c r="HEJ138" s="392"/>
      <c r="HEK138" s="393"/>
      <c r="HEL138" s="394"/>
      <c r="HEM138" s="395"/>
      <c r="HEN138" s="389"/>
      <c r="HEO138" s="390"/>
      <c r="HEP138" s="391"/>
      <c r="HEQ138" s="392"/>
      <c r="HER138" s="393"/>
      <c r="HES138" s="394"/>
      <c r="HET138" s="395"/>
      <c r="HEU138" s="389"/>
      <c r="HEV138" s="390"/>
      <c r="HEW138" s="391"/>
      <c r="HEX138" s="392"/>
      <c r="HEY138" s="393"/>
      <c r="HEZ138" s="394"/>
      <c r="HFA138" s="395"/>
      <c r="HFB138" s="389"/>
      <c r="HFC138" s="390"/>
      <c r="HFD138" s="391"/>
      <c r="HFE138" s="392"/>
      <c r="HFF138" s="393"/>
      <c r="HFG138" s="394"/>
      <c r="HFH138" s="395"/>
      <c r="HFI138" s="389"/>
      <c r="HFJ138" s="390"/>
      <c r="HFK138" s="391"/>
      <c r="HFL138" s="392"/>
      <c r="HFM138" s="393"/>
      <c r="HFN138" s="394"/>
      <c r="HFO138" s="395"/>
      <c r="HFP138" s="389"/>
      <c r="HFQ138" s="390"/>
      <c r="HFR138" s="391"/>
      <c r="HFS138" s="392"/>
      <c r="HFT138" s="393"/>
      <c r="HFU138" s="394"/>
      <c r="HFV138" s="395"/>
      <c r="HFW138" s="389"/>
      <c r="HFX138" s="390"/>
      <c r="HFY138" s="391"/>
      <c r="HFZ138" s="392"/>
      <c r="HGA138" s="393"/>
      <c r="HGB138" s="394"/>
      <c r="HGC138" s="395"/>
      <c r="HGD138" s="389"/>
      <c r="HGE138" s="390"/>
      <c r="HGF138" s="391"/>
      <c r="HGG138" s="392"/>
      <c r="HGH138" s="393"/>
      <c r="HGI138" s="394"/>
      <c r="HGJ138" s="395"/>
      <c r="HGK138" s="389"/>
      <c r="HGL138" s="390"/>
      <c r="HGM138" s="391"/>
      <c r="HGN138" s="392"/>
      <c r="HGO138" s="393"/>
      <c r="HGP138" s="394"/>
      <c r="HGQ138" s="395"/>
      <c r="HGR138" s="389"/>
      <c r="HGS138" s="390"/>
      <c r="HGT138" s="391"/>
      <c r="HGU138" s="392"/>
      <c r="HGV138" s="393"/>
      <c r="HGW138" s="394"/>
      <c r="HGX138" s="395"/>
      <c r="HGY138" s="389"/>
      <c r="HGZ138" s="390"/>
      <c r="HHA138" s="391"/>
      <c r="HHB138" s="392"/>
      <c r="HHC138" s="393"/>
      <c r="HHD138" s="394"/>
      <c r="HHE138" s="395"/>
      <c r="HHF138" s="389"/>
      <c r="HHG138" s="390"/>
      <c r="HHH138" s="391"/>
      <c r="HHI138" s="392"/>
      <c r="HHJ138" s="393"/>
      <c r="HHK138" s="394"/>
      <c r="HHL138" s="395"/>
      <c r="HHM138" s="389"/>
      <c r="HHN138" s="390"/>
      <c r="HHO138" s="391"/>
      <c r="HHP138" s="392"/>
      <c r="HHQ138" s="393"/>
      <c r="HHR138" s="394"/>
      <c r="HHS138" s="395"/>
      <c r="HHT138" s="389"/>
      <c r="HHU138" s="390"/>
      <c r="HHV138" s="391"/>
      <c r="HHW138" s="392"/>
      <c r="HHX138" s="393"/>
      <c r="HHY138" s="394"/>
      <c r="HHZ138" s="395"/>
      <c r="HIA138" s="389"/>
      <c r="HIB138" s="390"/>
      <c r="HIC138" s="391"/>
      <c r="HID138" s="392"/>
      <c r="HIE138" s="393"/>
      <c r="HIF138" s="394"/>
      <c r="HIG138" s="395"/>
      <c r="HIH138" s="389"/>
      <c r="HII138" s="390"/>
      <c r="HIJ138" s="391"/>
      <c r="HIK138" s="392"/>
      <c r="HIL138" s="393"/>
      <c r="HIM138" s="394"/>
      <c r="HIN138" s="395"/>
      <c r="HIO138" s="389"/>
      <c r="HIP138" s="390"/>
      <c r="HIQ138" s="391"/>
      <c r="HIR138" s="392"/>
      <c r="HIS138" s="393"/>
      <c r="HIT138" s="394"/>
      <c r="HIU138" s="395"/>
      <c r="HIV138" s="389"/>
      <c r="HIW138" s="390"/>
      <c r="HIX138" s="391"/>
      <c r="HIY138" s="392"/>
      <c r="HIZ138" s="393"/>
      <c r="HJA138" s="394"/>
      <c r="HJB138" s="395"/>
      <c r="HJC138" s="389"/>
      <c r="HJD138" s="390"/>
      <c r="HJE138" s="391"/>
      <c r="HJF138" s="392"/>
      <c r="HJG138" s="393"/>
      <c r="HJH138" s="394"/>
      <c r="HJI138" s="395"/>
      <c r="HJJ138" s="389"/>
      <c r="HJK138" s="390"/>
      <c r="HJL138" s="391"/>
      <c r="HJM138" s="392"/>
      <c r="HJN138" s="393"/>
      <c r="HJO138" s="394"/>
      <c r="HJP138" s="395"/>
      <c r="HJQ138" s="389"/>
      <c r="HJR138" s="390"/>
      <c r="HJS138" s="391"/>
      <c r="HJT138" s="392"/>
      <c r="HJU138" s="393"/>
      <c r="HJV138" s="394"/>
      <c r="HJW138" s="395"/>
      <c r="HJX138" s="389"/>
      <c r="HJY138" s="390"/>
      <c r="HJZ138" s="391"/>
      <c r="HKA138" s="392"/>
      <c r="HKB138" s="393"/>
      <c r="HKC138" s="394"/>
      <c r="HKD138" s="395"/>
      <c r="HKE138" s="389"/>
      <c r="HKF138" s="390"/>
      <c r="HKG138" s="391"/>
      <c r="HKH138" s="392"/>
      <c r="HKI138" s="393"/>
      <c r="HKJ138" s="394"/>
      <c r="HKK138" s="395"/>
      <c r="HKL138" s="389"/>
      <c r="HKM138" s="390"/>
      <c r="HKN138" s="391"/>
      <c r="HKO138" s="392"/>
      <c r="HKP138" s="393"/>
      <c r="HKQ138" s="394"/>
      <c r="HKR138" s="395"/>
      <c r="HKS138" s="389"/>
      <c r="HKT138" s="390"/>
      <c r="HKU138" s="391"/>
      <c r="HKV138" s="392"/>
      <c r="HKW138" s="393"/>
      <c r="HKX138" s="394"/>
      <c r="HKY138" s="395"/>
      <c r="HKZ138" s="389"/>
      <c r="HLA138" s="390"/>
      <c r="HLB138" s="391"/>
      <c r="HLC138" s="392"/>
      <c r="HLD138" s="393"/>
      <c r="HLE138" s="394"/>
      <c r="HLF138" s="395"/>
      <c r="HLG138" s="389"/>
      <c r="HLH138" s="390"/>
      <c r="HLI138" s="391"/>
      <c r="HLJ138" s="392"/>
      <c r="HLK138" s="393"/>
      <c r="HLL138" s="394"/>
      <c r="HLM138" s="395"/>
      <c r="HLN138" s="389"/>
      <c r="HLO138" s="390"/>
      <c r="HLP138" s="391"/>
      <c r="HLQ138" s="392"/>
      <c r="HLR138" s="393"/>
      <c r="HLS138" s="394"/>
      <c r="HLT138" s="395"/>
      <c r="HLU138" s="389"/>
      <c r="HLV138" s="390"/>
      <c r="HLW138" s="391"/>
      <c r="HLX138" s="392"/>
      <c r="HLY138" s="393"/>
      <c r="HLZ138" s="394"/>
      <c r="HMA138" s="395"/>
      <c r="HMB138" s="389"/>
      <c r="HMC138" s="390"/>
      <c r="HMD138" s="391"/>
      <c r="HME138" s="392"/>
      <c r="HMF138" s="393"/>
      <c r="HMG138" s="394"/>
      <c r="HMH138" s="395"/>
      <c r="HMI138" s="389"/>
      <c r="HMJ138" s="390"/>
      <c r="HMK138" s="391"/>
      <c r="HML138" s="392"/>
      <c r="HMM138" s="393"/>
      <c r="HMN138" s="394"/>
      <c r="HMO138" s="395"/>
      <c r="HMP138" s="389"/>
      <c r="HMQ138" s="390"/>
      <c r="HMR138" s="391"/>
      <c r="HMS138" s="392"/>
      <c r="HMT138" s="393"/>
      <c r="HMU138" s="394"/>
      <c r="HMV138" s="395"/>
      <c r="HMW138" s="389"/>
      <c r="HMX138" s="390"/>
      <c r="HMY138" s="391"/>
      <c r="HMZ138" s="392"/>
      <c r="HNA138" s="393"/>
      <c r="HNB138" s="394"/>
      <c r="HNC138" s="395"/>
      <c r="HND138" s="389"/>
      <c r="HNE138" s="390"/>
      <c r="HNF138" s="391"/>
      <c r="HNG138" s="392"/>
      <c r="HNH138" s="393"/>
      <c r="HNI138" s="394"/>
      <c r="HNJ138" s="395"/>
      <c r="HNK138" s="389"/>
      <c r="HNL138" s="390"/>
      <c r="HNM138" s="391"/>
      <c r="HNN138" s="392"/>
      <c r="HNO138" s="393"/>
      <c r="HNP138" s="394"/>
      <c r="HNQ138" s="395"/>
      <c r="HNR138" s="389"/>
      <c r="HNS138" s="390"/>
      <c r="HNT138" s="391"/>
      <c r="HNU138" s="392"/>
      <c r="HNV138" s="393"/>
      <c r="HNW138" s="394"/>
      <c r="HNX138" s="395"/>
      <c r="HNY138" s="389"/>
      <c r="HNZ138" s="390"/>
      <c r="HOA138" s="391"/>
      <c r="HOB138" s="392"/>
      <c r="HOC138" s="393"/>
      <c r="HOD138" s="394"/>
      <c r="HOE138" s="395"/>
      <c r="HOF138" s="389"/>
      <c r="HOG138" s="390"/>
      <c r="HOH138" s="391"/>
      <c r="HOI138" s="392"/>
      <c r="HOJ138" s="393"/>
      <c r="HOK138" s="394"/>
      <c r="HOL138" s="395"/>
      <c r="HOM138" s="389"/>
      <c r="HON138" s="390"/>
      <c r="HOO138" s="391"/>
      <c r="HOP138" s="392"/>
      <c r="HOQ138" s="393"/>
      <c r="HOR138" s="394"/>
      <c r="HOS138" s="395"/>
      <c r="HOT138" s="389"/>
      <c r="HOU138" s="390"/>
      <c r="HOV138" s="391"/>
      <c r="HOW138" s="392"/>
      <c r="HOX138" s="393"/>
      <c r="HOY138" s="394"/>
      <c r="HOZ138" s="395"/>
      <c r="HPA138" s="389"/>
      <c r="HPB138" s="390"/>
      <c r="HPC138" s="391"/>
      <c r="HPD138" s="392"/>
      <c r="HPE138" s="393"/>
      <c r="HPF138" s="394"/>
      <c r="HPG138" s="395"/>
      <c r="HPH138" s="389"/>
      <c r="HPI138" s="390"/>
      <c r="HPJ138" s="391"/>
      <c r="HPK138" s="392"/>
      <c r="HPL138" s="393"/>
      <c r="HPM138" s="394"/>
      <c r="HPN138" s="395"/>
      <c r="HPO138" s="389"/>
      <c r="HPP138" s="390"/>
      <c r="HPQ138" s="391"/>
      <c r="HPR138" s="392"/>
      <c r="HPS138" s="393"/>
      <c r="HPT138" s="394"/>
      <c r="HPU138" s="395"/>
      <c r="HPV138" s="389"/>
      <c r="HPW138" s="390"/>
      <c r="HPX138" s="391"/>
      <c r="HPY138" s="392"/>
      <c r="HPZ138" s="393"/>
      <c r="HQA138" s="394"/>
      <c r="HQB138" s="395"/>
      <c r="HQC138" s="389"/>
      <c r="HQD138" s="390"/>
      <c r="HQE138" s="391"/>
      <c r="HQF138" s="392"/>
      <c r="HQG138" s="393"/>
      <c r="HQH138" s="394"/>
      <c r="HQI138" s="395"/>
      <c r="HQJ138" s="389"/>
      <c r="HQK138" s="390"/>
      <c r="HQL138" s="391"/>
      <c r="HQM138" s="392"/>
      <c r="HQN138" s="393"/>
      <c r="HQO138" s="394"/>
      <c r="HQP138" s="395"/>
      <c r="HQQ138" s="389"/>
      <c r="HQR138" s="390"/>
      <c r="HQS138" s="391"/>
      <c r="HQT138" s="392"/>
      <c r="HQU138" s="393"/>
      <c r="HQV138" s="394"/>
      <c r="HQW138" s="395"/>
      <c r="HQX138" s="389"/>
      <c r="HQY138" s="390"/>
      <c r="HQZ138" s="391"/>
      <c r="HRA138" s="392"/>
      <c r="HRB138" s="393"/>
      <c r="HRC138" s="394"/>
      <c r="HRD138" s="395"/>
      <c r="HRE138" s="389"/>
      <c r="HRF138" s="390"/>
      <c r="HRG138" s="391"/>
      <c r="HRH138" s="392"/>
      <c r="HRI138" s="393"/>
      <c r="HRJ138" s="394"/>
      <c r="HRK138" s="395"/>
      <c r="HRL138" s="389"/>
      <c r="HRM138" s="390"/>
      <c r="HRN138" s="391"/>
      <c r="HRO138" s="392"/>
      <c r="HRP138" s="393"/>
      <c r="HRQ138" s="394"/>
      <c r="HRR138" s="395"/>
      <c r="HRS138" s="389"/>
      <c r="HRT138" s="390"/>
      <c r="HRU138" s="391"/>
      <c r="HRV138" s="392"/>
      <c r="HRW138" s="393"/>
      <c r="HRX138" s="394"/>
      <c r="HRY138" s="395"/>
      <c r="HRZ138" s="389"/>
      <c r="HSA138" s="390"/>
      <c r="HSB138" s="391"/>
      <c r="HSC138" s="392"/>
      <c r="HSD138" s="393"/>
      <c r="HSE138" s="394"/>
      <c r="HSF138" s="395"/>
      <c r="HSG138" s="389"/>
      <c r="HSH138" s="390"/>
      <c r="HSI138" s="391"/>
      <c r="HSJ138" s="392"/>
      <c r="HSK138" s="393"/>
      <c r="HSL138" s="394"/>
      <c r="HSM138" s="395"/>
      <c r="HSN138" s="389"/>
      <c r="HSO138" s="390"/>
      <c r="HSP138" s="391"/>
      <c r="HSQ138" s="392"/>
      <c r="HSR138" s="393"/>
      <c r="HSS138" s="394"/>
      <c r="HST138" s="395"/>
      <c r="HSU138" s="389"/>
      <c r="HSV138" s="390"/>
      <c r="HSW138" s="391"/>
      <c r="HSX138" s="392"/>
      <c r="HSY138" s="393"/>
      <c r="HSZ138" s="394"/>
      <c r="HTA138" s="395"/>
      <c r="HTB138" s="389"/>
      <c r="HTC138" s="390"/>
      <c r="HTD138" s="391"/>
      <c r="HTE138" s="392"/>
      <c r="HTF138" s="393"/>
      <c r="HTG138" s="394"/>
      <c r="HTH138" s="395"/>
      <c r="HTI138" s="389"/>
      <c r="HTJ138" s="390"/>
      <c r="HTK138" s="391"/>
      <c r="HTL138" s="392"/>
      <c r="HTM138" s="393"/>
      <c r="HTN138" s="394"/>
      <c r="HTO138" s="395"/>
      <c r="HTP138" s="389"/>
      <c r="HTQ138" s="390"/>
      <c r="HTR138" s="391"/>
      <c r="HTS138" s="392"/>
      <c r="HTT138" s="393"/>
      <c r="HTU138" s="394"/>
      <c r="HTV138" s="395"/>
      <c r="HTW138" s="389"/>
      <c r="HTX138" s="390"/>
      <c r="HTY138" s="391"/>
      <c r="HTZ138" s="392"/>
      <c r="HUA138" s="393"/>
      <c r="HUB138" s="394"/>
      <c r="HUC138" s="395"/>
      <c r="HUD138" s="389"/>
      <c r="HUE138" s="390"/>
      <c r="HUF138" s="391"/>
      <c r="HUG138" s="392"/>
      <c r="HUH138" s="393"/>
      <c r="HUI138" s="394"/>
      <c r="HUJ138" s="395"/>
      <c r="HUK138" s="389"/>
      <c r="HUL138" s="390"/>
      <c r="HUM138" s="391"/>
      <c r="HUN138" s="392"/>
      <c r="HUO138" s="393"/>
      <c r="HUP138" s="394"/>
      <c r="HUQ138" s="395"/>
      <c r="HUR138" s="389"/>
      <c r="HUS138" s="390"/>
      <c r="HUT138" s="391"/>
      <c r="HUU138" s="392"/>
      <c r="HUV138" s="393"/>
      <c r="HUW138" s="394"/>
      <c r="HUX138" s="395"/>
      <c r="HUY138" s="389"/>
      <c r="HUZ138" s="390"/>
      <c r="HVA138" s="391"/>
      <c r="HVB138" s="392"/>
      <c r="HVC138" s="393"/>
      <c r="HVD138" s="394"/>
      <c r="HVE138" s="395"/>
      <c r="HVF138" s="389"/>
      <c r="HVG138" s="390"/>
      <c r="HVH138" s="391"/>
      <c r="HVI138" s="392"/>
      <c r="HVJ138" s="393"/>
      <c r="HVK138" s="394"/>
      <c r="HVL138" s="395"/>
      <c r="HVM138" s="389"/>
      <c r="HVN138" s="390"/>
      <c r="HVO138" s="391"/>
      <c r="HVP138" s="392"/>
      <c r="HVQ138" s="393"/>
      <c r="HVR138" s="394"/>
      <c r="HVS138" s="395"/>
      <c r="HVT138" s="389"/>
      <c r="HVU138" s="390"/>
      <c r="HVV138" s="391"/>
      <c r="HVW138" s="392"/>
      <c r="HVX138" s="393"/>
      <c r="HVY138" s="394"/>
      <c r="HVZ138" s="395"/>
      <c r="HWA138" s="389"/>
      <c r="HWB138" s="390"/>
      <c r="HWC138" s="391"/>
      <c r="HWD138" s="392"/>
      <c r="HWE138" s="393"/>
      <c r="HWF138" s="394"/>
      <c r="HWG138" s="395"/>
      <c r="HWH138" s="389"/>
      <c r="HWI138" s="390"/>
      <c r="HWJ138" s="391"/>
      <c r="HWK138" s="392"/>
      <c r="HWL138" s="393"/>
      <c r="HWM138" s="394"/>
      <c r="HWN138" s="395"/>
      <c r="HWO138" s="389"/>
      <c r="HWP138" s="390"/>
      <c r="HWQ138" s="391"/>
      <c r="HWR138" s="392"/>
      <c r="HWS138" s="393"/>
      <c r="HWT138" s="394"/>
      <c r="HWU138" s="395"/>
      <c r="HWV138" s="389"/>
      <c r="HWW138" s="390"/>
      <c r="HWX138" s="391"/>
      <c r="HWY138" s="392"/>
      <c r="HWZ138" s="393"/>
      <c r="HXA138" s="394"/>
      <c r="HXB138" s="395"/>
      <c r="HXC138" s="389"/>
      <c r="HXD138" s="390"/>
      <c r="HXE138" s="391"/>
      <c r="HXF138" s="392"/>
      <c r="HXG138" s="393"/>
      <c r="HXH138" s="394"/>
      <c r="HXI138" s="395"/>
      <c r="HXJ138" s="389"/>
      <c r="HXK138" s="390"/>
      <c r="HXL138" s="391"/>
      <c r="HXM138" s="392"/>
      <c r="HXN138" s="393"/>
      <c r="HXO138" s="394"/>
      <c r="HXP138" s="395"/>
      <c r="HXQ138" s="389"/>
      <c r="HXR138" s="390"/>
      <c r="HXS138" s="391"/>
      <c r="HXT138" s="392"/>
      <c r="HXU138" s="393"/>
      <c r="HXV138" s="394"/>
      <c r="HXW138" s="395"/>
      <c r="HXX138" s="389"/>
      <c r="HXY138" s="390"/>
      <c r="HXZ138" s="391"/>
      <c r="HYA138" s="392"/>
      <c r="HYB138" s="393"/>
      <c r="HYC138" s="394"/>
      <c r="HYD138" s="395"/>
      <c r="HYE138" s="389"/>
      <c r="HYF138" s="390"/>
      <c r="HYG138" s="391"/>
      <c r="HYH138" s="392"/>
      <c r="HYI138" s="393"/>
      <c r="HYJ138" s="394"/>
      <c r="HYK138" s="395"/>
      <c r="HYL138" s="389"/>
      <c r="HYM138" s="390"/>
      <c r="HYN138" s="391"/>
      <c r="HYO138" s="392"/>
      <c r="HYP138" s="393"/>
      <c r="HYQ138" s="394"/>
      <c r="HYR138" s="395"/>
      <c r="HYS138" s="389"/>
      <c r="HYT138" s="390"/>
      <c r="HYU138" s="391"/>
      <c r="HYV138" s="392"/>
      <c r="HYW138" s="393"/>
      <c r="HYX138" s="394"/>
      <c r="HYY138" s="395"/>
      <c r="HYZ138" s="389"/>
      <c r="HZA138" s="390"/>
      <c r="HZB138" s="391"/>
      <c r="HZC138" s="392"/>
      <c r="HZD138" s="393"/>
      <c r="HZE138" s="394"/>
      <c r="HZF138" s="395"/>
      <c r="HZG138" s="389"/>
      <c r="HZH138" s="390"/>
      <c r="HZI138" s="391"/>
      <c r="HZJ138" s="392"/>
      <c r="HZK138" s="393"/>
      <c r="HZL138" s="394"/>
      <c r="HZM138" s="395"/>
      <c r="HZN138" s="389"/>
      <c r="HZO138" s="390"/>
      <c r="HZP138" s="391"/>
      <c r="HZQ138" s="392"/>
      <c r="HZR138" s="393"/>
      <c r="HZS138" s="394"/>
      <c r="HZT138" s="395"/>
      <c r="HZU138" s="389"/>
      <c r="HZV138" s="390"/>
      <c r="HZW138" s="391"/>
      <c r="HZX138" s="392"/>
      <c r="HZY138" s="393"/>
      <c r="HZZ138" s="394"/>
      <c r="IAA138" s="395"/>
      <c r="IAB138" s="389"/>
      <c r="IAC138" s="390"/>
      <c r="IAD138" s="391"/>
      <c r="IAE138" s="392"/>
      <c r="IAF138" s="393"/>
      <c r="IAG138" s="394"/>
      <c r="IAH138" s="395"/>
      <c r="IAI138" s="389"/>
      <c r="IAJ138" s="390"/>
      <c r="IAK138" s="391"/>
      <c r="IAL138" s="392"/>
      <c r="IAM138" s="393"/>
      <c r="IAN138" s="394"/>
      <c r="IAO138" s="395"/>
      <c r="IAP138" s="389"/>
      <c r="IAQ138" s="390"/>
      <c r="IAR138" s="391"/>
      <c r="IAS138" s="392"/>
      <c r="IAT138" s="393"/>
      <c r="IAU138" s="394"/>
      <c r="IAV138" s="395"/>
      <c r="IAW138" s="389"/>
      <c r="IAX138" s="390"/>
      <c r="IAY138" s="391"/>
      <c r="IAZ138" s="392"/>
      <c r="IBA138" s="393"/>
      <c r="IBB138" s="394"/>
      <c r="IBC138" s="395"/>
      <c r="IBD138" s="389"/>
      <c r="IBE138" s="390"/>
      <c r="IBF138" s="391"/>
      <c r="IBG138" s="392"/>
      <c r="IBH138" s="393"/>
      <c r="IBI138" s="394"/>
      <c r="IBJ138" s="395"/>
      <c r="IBK138" s="389"/>
      <c r="IBL138" s="390"/>
      <c r="IBM138" s="391"/>
      <c r="IBN138" s="392"/>
      <c r="IBO138" s="393"/>
      <c r="IBP138" s="394"/>
      <c r="IBQ138" s="395"/>
      <c r="IBR138" s="389"/>
      <c r="IBS138" s="390"/>
      <c r="IBT138" s="391"/>
      <c r="IBU138" s="392"/>
      <c r="IBV138" s="393"/>
      <c r="IBW138" s="394"/>
      <c r="IBX138" s="395"/>
      <c r="IBY138" s="389"/>
      <c r="IBZ138" s="390"/>
      <c r="ICA138" s="391"/>
      <c r="ICB138" s="392"/>
      <c r="ICC138" s="393"/>
      <c r="ICD138" s="394"/>
      <c r="ICE138" s="395"/>
      <c r="ICF138" s="389"/>
      <c r="ICG138" s="390"/>
      <c r="ICH138" s="391"/>
      <c r="ICI138" s="392"/>
      <c r="ICJ138" s="393"/>
      <c r="ICK138" s="394"/>
      <c r="ICL138" s="395"/>
      <c r="ICM138" s="389"/>
      <c r="ICN138" s="390"/>
      <c r="ICO138" s="391"/>
      <c r="ICP138" s="392"/>
      <c r="ICQ138" s="393"/>
      <c r="ICR138" s="394"/>
      <c r="ICS138" s="395"/>
      <c r="ICT138" s="389"/>
      <c r="ICU138" s="390"/>
      <c r="ICV138" s="391"/>
      <c r="ICW138" s="392"/>
      <c r="ICX138" s="393"/>
      <c r="ICY138" s="394"/>
      <c r="ICZ138" s="395"/>
      <c r="IDA138" s="389"/>
      <c r="IDB138" s="390"/>
      <c r="IDC138" s="391"/>
      <c r="IDD138" s="392"/>
      <c r="IDE138" s="393"/>
      <c r="IDF138" s="394"/>
      <c r="IDG138" s="395"/>
      <c r="IDH138" s="389"/>
      <c r="IDI138" s="390"/>
      <c r="IDJ138" s="391"/>
      <c r="IDK138" s="392"/>
      <c r="IDL138" s="393"/>
      <c r="IDM138" s="394"/>
      <c r="IDN138" s="395"/>
      <c r="IDO138" s="389"/>
      <c r="IDP138" s="390"/>
      <c r="IDQ138" s="391"/>
      <c r="IDR138" s="392"/>
      <c r="IDS138" s="393"/>
      <c r="IDT138" s="394"/>
      <c r="IDU138" s="395"/>
      <c r="IDV138" s="389"/>
      <c r="IDW138" s="390"/>
      <c r="IDX138" s="391"/>
      <c r="IDY138" s="392"/>
      <c r="IDZ138" s="393"/>
      <c r="IEA138" s="394"/>
      <c r="IEB138" s="395"/>
      <c r="IEC138" s="389"/>
      <c r="IED138" s="390"/>
      <c r="IEE138" s="391"/>
      <c r="IEF138" s="392"/>
      <c r="IEG138" s="393"/>
      <c r="IEH138" s="394"/>
      <c r="IEI138" s="395"/>
      <c r="IEJ138" s="389"/>
      <c r="IEK138" s="390"/>
      <c r="IEL138" s="391"/>
      <c r="IEM138" s="392"/>
      <c r="IEN138" s="393"/>
      <c r="IEO138" s="394"/>
      <c r="IEP138" s="395"/>
      <c r="IEQ138" s="389"/>
      <c r="IER138" s="390"/>
      <c r="IES138" s="391"/>
      <c r="IET138" s="392"/>
      <c r="IEU138" s="393"/>
      <c r="IEV138" s="394"/>
      <c r="IEW138" s="395"/>
      <c r="IEX138" s="389"/>
      <c r="IEY138" s="390"/>
      <c r="IEZ138" s="391"/>
      <c r="IFA138" s="392"/>
      <c r="IFB138" s="393"/>
      <c r="IFC138" s="394"/>
      <c r="IFD138" s="395"/>
      <c r="IFE138" s="389"/>
      <c r="IFF138" s="390"/>
      <c r="IFG138" s="391"/>
      <c r="IFH138" s="392"/>
      <c r="IFI138" s="393"/>
      <c r="IFJ138" s="394"/>
      <c r="IFK138" s="395"/>
      <c r="IFL138" s="389"/>
      <c r="IFM138" s="390"/>
      <c r="IFN138" s="391"/>
      <c r="IFO138" s="392"/>
      <c r="IFP138" s="393"/>
      <c r="IFQ138" s="394"/>
      <c r="IFR138" s="395"/>
      <c r="IFS138" s="389"/>
      <c r="IFT138" s="390"/>
      <c r="IFU138" s="391"/>
      <c r="IFV138" s="392"/>
      <c r="IFW138" s="393"/>
      <c r="IFX138" s="394"/>
      <c r="IFY138" s="395"/>
      <c r="IFZ138" s="389"/>
      <c r="IGA138" s="390"/>
      <c r="IGB138" s="391"/>
      <c r="IGC138" s="392"/>
      <c r="IGD138" s="393"/>
      <c r="IGE138" s="394"/>
      <c r="IGF138" s="395"/>
      <c r="IGG138" s="389"/>
      <c r="IGH138" s="390"/>
      <c r="IGI138" s="391"/>
      <c r="IGJ138" s="392"/>
      <c r="IGK138" s="393"/>
      <c r="IGL138" s="394"/>
      <c r="IGM138" s="395"/>
      <c r="IGN138" s="389"/>
      <c r="IGO138" s="390"/>
      <c r="IGP138" s="391"/>
      <c r="IGQ138" s="392"/>
      <c r="IGR138" s="393"/>
      <c r="IGS138" s="394"/>
      <c r="IGT138" s="395"/>
      <c r="IGU138" s="389"/>
      <c r="IGV138" s="390"/>
      <c r="IGW138" s="391"/>
      <c r="IGX138" s="392"/>
      <c r="IGY138" s="393"/>
      <c r="IGZ138" s="394"/>
      <c r="IHA138" s="395"/>
      <c r="IHB138" s="389"/>
      <c r="IHC138" s="390"/>
      <c r="IHD138" s="391"/>
      <c r="IHE138" s="392"/>
      <c r="IHF138" s="393"/>
      <c r="IHG138" s="394"/>
      <c r="IHH138" s="395"/>
      <c r="IHI138" s="389"/>
      <c r="IHJ138" s="390"/>
      <c r="IHK138" s="391"/>
      <c r="IHL138" s="392"/>
      <c r="IHM138" s="393"/>
      <c r="IHN138" s="394"/>
      <c r="IHO138" s="395"/>
      <c r="IHP138" s="389"/>
      <c r="IHQ138" s="390"/>
      <c r="IHR138" s="391"/>
      <c r="IHS138" s="392"/>
      <c r="IHT138" s="393"/>
      <c r="IHU138" s="394"/>
      <c r="IHV138" s="395"/>
      <c r="IHW138" s="389"/>
      <c r="IHX138" s="390"/>
      <c r="IHY138" s="391"/>
      <c r="IHZ138" s="392"/>
      <c r="IIA138" s="393"/>
      <c r="IIB138" s="394"/>
      <c r="IIC138" s="395"/>
      <c r="IID138" s="389"/>
      <c r="IIE138" s="390"/>
      <c r="IIF138" s="391"/>
      <c r="IIG138" s="392"/>
      <c r="IIH138" s="393"/>
      <c r="III138" s="394"/>
      <c r="IIJ138" s="395"/>
      <c r="IIK138" s="389"/>
      <c r="IIL138" s="390"/>
      <c r="IIM138" s="391"/>
      <c r="IIN138" s="392"/>
      <c r="IIO138" s="393"/>
      <c r="IIP138" s="394"/>
      <c r="IIQ138" s="395"/>
      <c r="IIR138" s="389"/>
      <c r="IIS138" s="390"/>
      <c r="IIT138" s="391"/>
      <c r="IIU138" s="392"/>
      <c r="IIV138" s="393"/>
      <c r="IIW138" s="394"/>
      <c r="IIX138" s="395"/>
      <c r="IIY138" s="389"/>
      <c r="IIZ138" s="390"/>
      <c r="IJA138" s="391"/>
      <c r="IJB138" s="392"/>
      <c r="IJC138" s="393"/>
      <c r="IJD138" s="394"/>
      <c r="IJE138" s="395"/>
      <c r="IJF138" s="389"/>
      <c r="IJG138" s="390"/>
      <c r="IJH138" s="391"/>
      <c r="IJI138" s="392"/>
      <c r="IJJ138" s="393"/>
      <c r="IJK138" s="394"/>
      <c r="IJL138" s="395"/>
      <c r="IJM138" s="389"/>
      <c r="IJN138" s="390"/>
      <c r="IJO138" s="391"/>
      <c r="IJP138" s="392"/>
      <c r="IJQ138" s="393"/>
      <c r="IJR138" s="394"/>
      <c r="IJS138" s="395"/>
      <c r="IJT138" s="389"/>
      <c r="IJU138" s="390"/>
      <c r="IJV138" s="391"/>
      <c r="IJW138" s="392"/>
      <c r="IJX138" s="393"/>
      <c r="IJY138" s="394"/>
      <c r="IJZ138" s="395"/>
      <c r="IKA138" s="389"/>
      <c r="IKB138" s="390"/>
      <c r="IKC138" s="391"/>
      <c r="IKD138" s="392"/>
      <c r="IKE138" s="393"/>
      <c r="IKF138" s="394"/>
      <c r="IKG138" s="395"/>
      <c r="IKH138" s="389"/>
      <c r="IKI138" s="390"/>
      <c r="IKJ138" s="391"/>
      <c r="IKK138" s="392"/>
      <c r="IKL138" s="393"/>
      <c r="IKM138" s="394"/>
      <c r="IKN138" s="395"/>
      <c r="IKO138" s="389"/>
      <c r="IKP138" s="390"/>
      <c r="IKQ138" s="391"/>
      <c r="IKR138" s="392"/>
      <c r="IKS138" s="393"/>
      <c r="IKT138" s="394"/>
      <c r="IKU138" s="395"/>
      <c r="IKV138" s="389"/>
      <c r="IKW138" s="390"/>
      <c r="IKX138" s="391"/>
      <c r="IKY138" s="392"/>
      <c r="IKZ138" s="393"/>
      <c r="ILA138" s="394"/>
      <c r="ILB138" s="395"/>
      <c r="ILC138" s="389"/>
      <c r="ILD138" s="390"/>
      <c r="ILE138" s="391"/>
      <c r="ILF138" s="392"/>
      <c r="ILG138" s="393"/>
      <c r="ILH138" s="394"/>
      <c r="ILI138" s="395"/>
      <c r="ILJ138" s="389"/>
      <c r="ILK138" s="390"/>
      <c r="ILL138" s="391"/>
      <c r="ILM138" s="392"/>
      <c r="ILN138" s="393"/>
      <c r="ILO138" s="394"/>
      <c r="ILP138" s="395"/>
      <c r="ILQ138" s="389"/>
      <c r="ILR138" s="390"/>
      <c r="ILS138" s="391"/>
      <c r="ILT138" s="392"/>
      <c r="ILU138" s="393"/>
      <c r="ILV138" s="394"/>
      <c r="ILW138" s="395"/>
      <c r="ILX138" s="389"/>
      <c r="ILY138" s="390"/>
      <c r="ILZ138" s="391"/>
      <c r="IMA138" s="392"/>
      <c r="IMB138" s="393"/>
      <c r="IMC138" s="394"/>
      <c r="IMD138" s="395"/>
      <c r="IME138" s="389"/>
      <c r="IMF138" s="390"/>
      <c r="IMG138" s="391"/>
      <c r="IMH138" s="392"/>
      <c r="IMI138" s="393"/>
      <c r="IMJ138" s="394"/>
      <c r="IMK138" s="395"/>
      <c r="IML138" s="389"/>
      <c r="IMM138" s="390"/>
      <c r="IMN138" s="391"/>
      <c r="IMO138" s="392"/>
      <c r="IMP138" s="393"/>
      <c r="IMQ138" s="394"/>
      <c r="IMR138" s="395"/>
      <c r="IMS138" s="389"/>
      <c r="IMT138" s="390"/>
      <c r="IMU138" s="391"/>
      <c r="IMV138" s="392"/>
      <c r="IMW138" s="393"/>
      <c r="IMX138" s="394"/>
      <c r="IMY138" s="395"/>
      <c r="IMZ138" s="389"/>
      <c r="INA138" s="390"/>
      <c r="INB138" s="391"/>
      <c r="INC138" s="392"/>
      <c r="IND138" s="393"/>
      <c r="INE138" s="394"/>
      <c r="INF138" s="395"/>
      <c r="ING138" s="389"/>
      <c r="INH138" s="390"/>
      <c r="INI138" s="391"/>
      <c r="INJ138" s="392"/>
      <c r="INK138" s="393"/>
      <c r="INL138" s="394"/>
      <c r="INM138" s="395"/>
      <c r="INN138" s="389"/>
      <c r="INO138" s="390"/>
      <c r="INP138" s="391"/>
      <c r="INQ138" s="392"/>
      <c r="INR138" s="393"/>
      <c r="INS138" s="394"/>
      <c r="INT138" s="395"/>
      <c r="INU138" s="389"/>
      <c r="INV138" s="390"/>
      <c r="INW138" s="391"/>
      <c r="INX138" s="392"/>
      <c r="INY138" s="393"/>
      <c r="INZ138" s="394"/>
      <c r="IOA138" s="395"/>
      <c r="IOB138" s="389"/>
      <c r="IOC138" s="390"/>
      <c r="IOD138" s="391"/>
      <c r="IOE138" s="392"/>
      <c r="IOF138" s="393"/>
      <c r="IOG138" s="394"/>
      <c r="IOH138" s="395"/>
      <c r="IOI138" s="389"/>
      <c r="IOJ138" s="390"/>
      <c r="IOK138" s="391"/>
      <c r="IOL138" s="392"/>
      <c r="IOM138" s="393"/>
      <c r="ION138" s="394"/>
      <c r="IOO138" s="395"/>
      <c r="IOP138" s="389"/>
      <c r="IOQ138" s="390"/>
      <c r="IOR138" s="391"/>
      <c r="IOS138" s="392"/>
      <c r="IOT138" s="393"/>
      <c r="IOU138" s="394"/>
      <c r="IOV138" s="395"/>
      <c r="IOW138" s="389"/>
      <c r="IOX138" s="390"/>
      <c r="IOY138" s="391"/>
      <c r="IOZ138" s="392"/>
      <c r="IPA138" s="393"/>
      <c r="IPB138" s="394"/>
      <c r="IPC138" s="395"/>
      <c r="IPD138" s="389"/>
      <c r="IPE138" s="390"/>
      <c r="IPF138" s="391"/>
      <c r="IPG138" s="392"/>
      <c r="IPH138" s="393"/>
      <c r="IPI138" s="394"/>
      <c r="IPJ138" s="395"/>
      <c r="IPK138" s="389"/>
      <c r="IPL138" s="390"/>
      <c r="IPM138" s="391"/>
      <c r="IPN138" s="392"/>
      <c r="IPO138" s="393"/>
      <c r="IPP138" s="394"/>
      <c r="IPQ138" s="395"/>
      <c r="IPR138" s="389"/>
      <c r="IPS138" s="390"/>
      <c r="IPT138" s="391"/>
      <c r="IPU138" s="392"/>
      <c r="IPV138" s="393"/>
      <c r="IPW138" s="394"/>
      <c r="IPX138" s="395"/>
      <c r="IPY138" s="389"/>
      <c r="IPZ138" s="390"/>
      <c r="IQA138" s="391"/>
      <c r="IQB138" s="392"/>
      <c r="IQC138" s="393"/>
      <c r="IQD138" s="394"/>
      <c r="IQE138" s="395"/>
      <c r="IQF138" s="389"/>
      <c r="IQG138" s="390"/>
      <c r="IQH138" s="391"/>
      <c r="IQI138" s="392"/>
      <c r="IQJ138" s="393"/>
      <c r="IQK138" s="394"/>
      <c r="IQL138" s="395"/>
      <c r="IQM138" s="389"/>
      <c r="IQN138" s="390"/>
      <c r="IQO138" s="391"/>
      <c r="IQP138" s="392"/>
      <c r="IQQ138" s="393"/>
      <c r="IQR138" s="394"/>
      <c r="IQS138" s="395"/>
      <c r="IQT138" s="389"/>
      <c r="IQU138" s="390"/>
      <c r="IQV138" s="391"/>
      <c r="IQW138" s="392"/>
      <c r="IQX138" s="393"/>
      <c r="IQY138" s="394"/>
      <c r="IQZ138" s="395"/>
      <c r="IRA138" s="389"/>
      <c r="IRB138" s="390"/>
      <c r="IRC138" s="391"/>
      <c r="IRD138" s="392"/>
      <c r="IRE138" s="393"/>
      <c r="IRF138" s="394"/>
      <c r="IRG138" s="395"/>
      <c r="IRH138" s="389"/>
      <c r="IRI138" s="390"/>
      <c r="IRJ138" s="391"/>
      <c r="IRK138" s="392"/>
      <c r="IRL138" s="393"/>
      <c r="IRM138" s="394"/>
      <c r="IRN138" s="395"/>
      <c r="IRO138" s="389"/>
      <c r="IRP138" s="390"/>
      <c r="IRQ138" s="391"/>
      <c r="IRR138" s="392"/>
      <c r="IRS138" s="393"/>
      <c r="IRT138" s="394"/>
      <c r="IRU138" s="395"/>
      <c r="IRV138" s="389"/>
      <c r="IRW138" s="390"/>
      <c r="IRX138" s="391"/>
      <c r="IRY138" s="392"/>
      <c r="IRZ138" s="393"/>
      <c r="ISA138" s="394"/>
      <c r="ISB138" s="395"/>
      <c r="ISC138" s="389"/>
      <c r="ISD138" s="390"/>
      <c r="ISE138" s="391"/>
      <c r="ISF138" s="392"/>
      <c r="ISG138" s="393"/>
      <c r="ISH138" s="394"/>
      <c r="ISI138" s="395"/>
      <c r="ISJ138" s="389"/>
      <c r="ISK138" s="390"/>
      <c r="ISL138" s="391"/>
      <c r="ISM138" s="392"/>
      <c r="ISN138" s="393"/>
      <c r="ISO138" s="394"/>
      <c r="ISP138" s="395"/>
      <c r="ISQ138" s="389"/>
      <c r="ISR138" s="390"/>
      <c r="ISS138" s="391"/>
      <c r="IST138" s="392"/>
      <c r="ISU138" s="393"/>
      <c r="ISV138" s="394"/>
      <c r="ISW138" s="395"/>
      <c r="ISX138" s="389"/>
      <c r="ISY138" s="390"/>
      <c r="ISZ138" s="391"/>
      <c r="ITA138" s="392"/>
      <c r="ITB138" s="393"/>
      <c r="ITC138" s="394"/>
      <c r="ITD138" s="395"/>
      <c r="ITE138" s="389"/>
      <c r="ITF138" s="390"/>
      <c r="ITG138" s="391"/>
      <c r="ITH138" s="392"/>
      <c r="ITI138" s="393"/>
      <c r="ITJ138" s="394"/>
      <c r="ITK138" s="395"/>
      <c r="ITL138" s="389"/>
      <c r="ITM138" s="390"/>
      <c r="ITN138" s="391"/>
      <c r="ITO138" s="392"/>
      <c r="ITP138" s="393"/>
      <c r="ITQ138" s="394"/>
      <c r="ITR138" s="395"/>
      <c r="ITS138" s="389"/>
      <c r="ITT138" s="390"/>
      <c r="ITU138" s="391"/>
      <c r="ITV138" s="392"/>
      <c r="ITW138" s="393"/>
      <c r="ITX138" s="394"/>
      <c r="ITY138" s="395"/>
      <c r="ITZ138" s="389"/>
      <c r="IUA138" s="390"/>
      <c r="IUB138" s="391"/>
      <c r="IUC138" s="392"/>
      <c r="IUD138" s="393"/>
      <c r="IUE138" s="394"/>
      <c r="IUF138" s="395"/>
      <c r="IUG138" s="389"/>
      <c r="IUH138" s="390"/>
      <c r="IUI138" s="391"/>
      <c r="IUJ138" s="392"/>
      <c r="IUK138" s="393"/>
      <c r="IUL138" s="394"/>
      <c r="IUM138" s="395"/>
      <c r="IUN138" s="389"/>
      <c r="IUO138" s="390"/>
      <c r="IUP138" s="391"/>
      <c r="IUQ138" s="392"/>
      <c r="IUR138" s="393"/>
      <c r="IUS138" s="394"/>
      <c r="IUT138" s="395"/>
      <c r="IUU138" s="389"/>
      <c r="IUV138" s="390"/>
      <c r="IUW138" s="391"/>
      <c r="IUX138" s="392"/>
      <c r="IUY138" s="393"/>
      <c r="IUZ138" s="394"/>
      <c r="IVA138" s="395"/>
      <c r="IVB138" s="389"/>
      <c r="IVC138" s="390"/>
      <c r="IVD138" s="391"/>
      <c r="IVE138" s="392"/>
      <c r="IVF138" s="393"/>
      <c r="IVG138" s="394"/>
      <c r="IVH138" s="395"/>
      <c r="IVI138" s="389"/>
      <c r="IVJ138" s="390"/>
      <c r="IVK138" s="391"/>
      <c r="IVL138" s="392"/>
      <c r="IVM138" s="393"/>
      <c r="IVN138" s="394"/>
      <c r="IVO138" s="395"/>
      <c r="IVP138" s="389"/>
      <c r="IVQ138" s="390"/>
      <c r="IVR138" s="391"/>
      <c r="IVS138" s="392"/>
      <c r="IVT138" s="393"/>
      <c r="IVU138" s="394"/>
      <c r="IVV138" s="395"/>
      <c r="IVW138" s="389"/>
      <c r="IVX138" s="390"/>
      <c r="IVY138" s="391"/>
      <c r="IVZ138" s="392"/>
      <c r="IWA138" s="393"/>
      <c r="IWB138" s="394"/>
      <c r="IWC138" s="395"/>
      <c r="IWD138" s="389"/>
      <c r="IWE138" s="390"/>
      <c r="IWF138" s="391"/>
      <c r="IWG138" s="392"/>
      <c r="IWH138" s="393"/>
      <c r="IWI138" s="394"/>
      <c r="IWJ138" s="395"/>
      <c r="IWK138" s="389"/>
      <c r="IWL138" s="390"/>
      <c r="IWM138" s="391"/>
      <c r="IWN138" s="392"/>
      <c r="IWO138" s="393"/>
      <c r="IWP138" s="394"/>
      <c r="IWQ138" s="395"/>
      <c r="IWR138" s="389"/>
      <c r="IWS138" s="390"/>
      <c r="IWT138" s="391"/>
      <c r="IWU138" s="392"/>
      <c r="IWV138" s="393"/>
      <c r="IWW138" s="394"/>
      <c r="IWX138" s="395"/>
      <c r="IWY138" s="389"/>
      <c r="IWZ138" s="390"/>
      <c r="IXA138" s="391"/>
      <c r="IXB138" s="392"/>
      <c r="IXC138" s="393"/>
      <c r="IXD138" s="394"/>
      <c r="IXE138" s="395"/>
      <c r="IXF138" s="389"/>
      <c r="IXG138" s="390"/>
      <c r="IXH138" s="391"/>
      <c r="IXI138" s="392"/>
      <c r="IXJ138" s="393"/>
      <c r="IXK138" s="394"/>
      <c r="IXL138" s="395"/>
      <c r="IXM138" s="389"/>
      <c r="IXN138" s="390"/>
      <c r="IXO138" s="391"/>
      <c r="IXP138" s="392"/>
      <c r="IXQ138" s="393"/>
      <c r="IXR138" s="394"/>
      <c r="IXS138" s="395"/>
      <c r="IXT138" s="389"/>
      <c r="IXU138" s="390"/>
      <c r="IXV138" s="391"/>
      <c r="IXW138" s="392"/>
      <c r="IXX138" s="393"/>
      <c r="IXY138" s="394"/>
      <c r="IXZ138" s="395"/>
      <c r="IYA138" s="389"/>
      <c r="IYB138" s="390"/>
      <c r="IYC138" s="391"/>
      <c r="IYD138" s="392"/>
      <c r="IYE138" s="393"/>
      <c r="IYF138" s="394"/>
      <c r="IYG138" s="395"/>
      <c r="IYH138" s="389"/>
      <c r="IYI138" s="390"/>
      <c r="IYJ138" s="391"/>
      <c r="IYK138" s="392"/>
      <c r="IYL138" s="393"/>
      <c r="IYM138" s="394"/>
      <c r="IYN138" s="395"/>
      <c r="IYO138" s="389"/>
      <c r="IYP138" s="390"/>
      <c r="IYQ138" s="391"/>
      <c r="IYR138" s="392"/>
      <c r="IYS138" s="393"/>
      <c r="IYT138" s="394"/>
      <c r="IYU138" s="395"/>
      <c r="IYV138" s="389"/>
      <c r="IYW138" s="390"/>
      <c r="IYX138" s="391"/>
      <c r="IYY138" s="392"/>
      <c r="IYZ138" s="393"/>
      <c r="IZA138" s="394"/>
      <c r="IZB138" s="395"/>
      <c r="IZC138" s="389"/>
      <c r="IZD138" s="390"/>
      <c r="IZE138" s="391"/>
      <c r="IZF138" s="392"/>
      <c r="IZG138" s="393"/>
      <c r="IZH138" s="394"/>
      <c r="IZI138" s="395"/>
      <c r="IZJ138" s="389"/>
      <c r="IZK138" s="390"/>
      <c r="IZL138" s="391"/>
      <c r="IZM138" s="392"/>
      <c r="IZN138" s="393"/>
      <c r="IZO138" s="394"/>
      <c r="IZP138" s="395"/>
      <c r="IZQ138" s="389"/>
      <c r="IZR138" s="390"/>
      <c r="IZS138" s="391"/>
      <c r="IZT138" s="392"/>
      <c r="IZU138" s="393"/>
      <c r="IZV138" s="394"/>
      <c r="IZW138" s="395"/>
      <c r="IZX138" s="389"/>
      <c r="IZY138" s="390"/>
      <c r="IZZ138" s="391"/>
      <c r="JAA138" s="392"/>
      <c r="JAB138" s="393"/>
      <c r="JAC138" s="394"/>
      <c r="JAD138" s="395"/>
      <c r="JAE138" s="389"/>
      <c r="JAF138" s="390"/>
      <c r="JAG138" s="391"/>
      <c r="JAH138" s="392"/>
      <c r="JAI138" s="393"/>
      <c r="JAJ138" s="394"/>
      <c r="JAK138" s="395"/>
      <c r="JAL138" s="389"/>
      <c r="JAM138" s="390"/>
      <c r="JAN138" s="391"/>
      <c r="JAO138" s="392"/>
      <c r="JAP138" s="393"/>
      <c r="JAQ138" s="394"/>
      <c r="JAR138" s="395"/>
      <c r="JAS138" s="389"/>
      <c r="JAT138" s="390"/>
      <c r="JAU138" s="391"/>
      <c r="JAV138" s="392"/>
      <c r="JAW138" s="393"/>
      <c r="JAX138" s="394"/>
      <c r="JAY138" s="395"/>
      <c r="JAZ138" s="389"/>
      <c r="JBA138" s="390"/>
      <c r="JBB138" s="391"/>
      <c r="JBC138" s="392"/>
      <c r="JBD138" s="393"/>
      <c r="JBE138" s="394"/>
      <c r="JBF138" s="395"/>
      <c r="JBG138" s="389"/>
      <c r="JBH138" s="390"/>
      <c r="JBI138" s="391"/>
      <c r="JBJ138" s="392"/>
      <c r="JBK138" s="393"/>
      <c r="JBL138" s="394"/>
      <c r="JBM138" s="395"/>
      <c r="JBN138" s="389"/>
      <c r="JBO138" s="390"/>
      <c r="JBP138" s="391"/>
      <c r="JBQ138" s="392"/>
      <c r="JBR138" s="393"/>
      <c r="JBS138" s="394"/>
      <c r="JBT138" s="395"/>
      <c r="JBU138" s="389"/>
      <c r="JBV138" s="390"/>
      <c r="JBW138" s="391"/>
      <c r="JBX138" s="392"/>
      <c r="JBY138" s="393"/>
      <c r="JBZ138" s="394"/>
      <c r="JCA138" s="395"/>
      <c r="JCB138" s="389"/>
      <c r="JCC138" s="390"/>
      <c r="JCD138" s="391"/>
      <c r="JCE138" s="392"/>
      <c r="JCF138" s="393"/>
      <c r="JCG138" s="394"/>
      <c r="JCH138" s="395"/>
      <c r="JCI138" s="389"/>
      <c r="JCJ138" s="390"/>
      <c r="JCK138" s="391"/>
      <c r="JCL138" s="392"/>
      <c r="JCM138" s="393"/>
      <c r="JCN138" s="394"/>
      <c r="JCO138" s="395"/>
      <c r="JCP138" s="389"/>
      <c r="JCQ138" s="390"/>
      <c r="JCR138" s="391"/>
      <c r="JCS138" s="392"/>
      <c r="JCT138" s="393"/>
      <c r="JCU138" s="394"/>
      <c r="JCV138" s="395"/>
      <c r="JCW138" s="389"/>
      <c r="JCX138" s="390"/>
      <c r="JCY138" s="391"/>
      <c r="JCZ138" s="392"/>
      <c r="JDA138" s="393"/>
      <c r="JDB138" s="394"/>
      <c r="JDC138" s="395"/>
      <c r="JDD138" s="389"/>
      <c r="JDE138" s="390"/>
      <c r="JDF138" s="391"/>
      <c r="JDG138" s="392"/>
      <c r="JDH138" s="393"/>
      <c r="JDI138" s="394"/>
      <c r="JDJ138" s="395"/>
      <c r="JDK138" s="389"/>
      <c r="JDL138" s="390"/>
      <c r="JDM138" s="391"/>
      <c r="JDN138" s="392"/>
      <c r="JDO138" s="393"/>
      <c r="JDP138" s="394"/>
      <c r="JDQ138" s="395"/>
      <c r="JDR138" s="389"/>
      <c r="JDS138" s="390"/>
      <c r="JDT138" s="391"/>
      <c r="JDU138" s="392"/>
      <c r="JDV138" s="393"/>
      <c r="JDW138" s="394"/>
      <c r="JDX138" s="395"/>
      <c r="JDY138" s="389"/>
      <c r="JDZ138" s="390"/>
      <c r="JEA138" s="391"/>
      <c r="JEB138" s="392"/>
      <c r="JEC138" s="393"/>
      <c r="JED138" s="394"/>
      <c r="JEE138" s="395"/>
      <c r="JEF138" s="389"/>
      <c r="JEG138" s="390"/>
      <c r="JEH138" s="391"/>
      <c r="JEI138" s="392"/>
      <c r="JEJ138" s="393"/>
      <c r="JEK138" s="394"/>
      <c r="JEL138" s="395"/>
      <c r="JEM138" s="389"/>
      <c r="JEN138" s="390"/>
      <c r="JEO138" s="391"/>
      <c r="JEP138" s="392"/>
      <c r="JEQ138" s="393"/>
      <c r="JER138" s="394"/>
      <c r="JES138" s="395"/>
      <c r="JET138" s="389"/>
      <c r="JEU138" s="390"/>
      <c r="JEV138" s="391"/>
      <c r="JEW138" s="392"/>
      <c r="JEX138" s="393"/>
      <c r="JEY138" s="394"/>
      <c r="JEZ138" s="395"/>
      <c r="JFA138" s="389"/>
      <c r="JFB138" s="390"/>
      <c r="JFC138" s="391"/>
      <c r="JFD138" s="392"/>
      <c r="JFE138" s="393"/>
      <c r="JFF138" s="394"/>
      <c r="JFG138" s="395"/>
      <c r="JFH138" s="389"/>
      <c r="JFI138" s="390"/>
      <c r="JFJ138" s="391"/>
      <c r="JFK138" s="392"/>
      <c r="JFL138" s="393"/>
      <c r="JFM138" s="394"/>
      <c r="JFN138" s="395"/>
      <c r="JFO138" s="389"/>
      <c r="JFP138" s="390"/>
      <c r="JFQ138" s="391"/>
      <c r="JFR138" s="392"/>
      <c r="JFS138" s="393"/>
      <c r="JFT138" s="394"/>
      <c r="JFU138" s="395"/>
      <c r="JFV138" s="389"/>
      <c r="JFW138" s="390"/>
      <c r="JFX138" s="391"/>
      <c r="JFY138" s="392"/>
      <c r="JFZ138" s="393"/>
      <c r="JGA138" s="394"/>
      <c r="JGB138" s="395"/>
      <c r="JGC138" s="389"/>
      <c r="JGD138" s="390"/>
      <c r="JGE138" s="391"/>
      <c r="JGF138" s="392"/>
      <c r="JGG138" s="393"/>
      <c r="JGH138" s="394"/>
      <c r="JGI138" s="395"/>
      <c r="JGJ138" s="389"/>
      <c r="JGK138" s="390"/>
      <c r="JGL138" s="391"/>
      <c r="JGM138" s="392"/>
      <c r="JGN138" s="393"/>
      <c r="JGO138" s="394"/>
      <c r="JGP138" s="395"/>
      <c r="JGQ138" s="389"/>
      <c r="JGR138" s="390"/>
      <c r="JGS138" s="391"/>
      <c r="JGT138" s="392"/>
      <c r="JGU138" s="393"/>
      <c r="JGV138" s="394"/>
      <c r="JGW138" s="395"/>
      <c r="JGX138" s="389"/>
      <c r="JGY138" s="390"/>
      <c r="JGZ138" s="391"/>
      <c r="JHA138" s="392"/>
      <c r="JHB138" s="393"/>
      <c r="JHC138" s="394"/>
      <c r="JHD138" s="395"/>
      <c r="JHE138" s="389"/>
      <c r="JHF138" s="390"/>
      <c r="JHG138" s="391"/>
      <c r="JHH138" s="392"/>
      <c r="JHI138" s="393"/>
      <c r="JHJ138" s="394"/>
      <c r="JHK138" s="395"/>
      <c r="JHL138" s="389"/>
      <c r="JHM138" s="390"/>
      <c r="JHN138" s="391"/>
      <c r="JHO138" s="392"/>
      <c r="JHP138" s="393"/>
      <c r="JHQ138" s="394"/>
      <c r="JHR138" s="395"/>
      <c r="JHS138" s="389"/>
      <c r="JHT138" s="390"/>
      <c r="JHU138" s="391"/>
      <c r="JHV138" s="392"/>
      <c r="JHW138" s="393"/>
      <c r="JHX138" s="394"/>
      <c r="JHY138" s="395"/>
      <c r="JHZ138" s="389"/>
      <c r="JIA138" s="390"/>
      <c r="JIB138" s="391"/>
      <c r="JIC138" s="392"/>
      <c r="JID138" s="393"/>
      <c r="JIE138" s="394"/>
      <c r="JIF138" s="395"/>
      <c r="JIG138" s="389"/>
      <c r="JIH138" s="390"/>
      <c r="JII138" s="391"/>
      <c r="JIJ138" s="392"/>
      <c r="JIK138" s="393"/>
      <c r="JIL138" s="394"/>
      <c r="JIM138" s="395"/>
      <c r="JIN138" s="389"/>
      <c r="JIO138" s="390"/>
      <c r="JIP138" s="391"/>
      <c r="JIQ138" s="392"/>
      <c r="JIR138" s="393"/>
      <c r="JIS138" s="394"/>
      <c r="JIT138" s="395"/>
      <c r="JIU138" s="389"/>
      <c r="JIV138" s="390"/>
      <c r="JIW138" s="391"/>
      <c r="JIX138" s="392"/>
      <c r="JIY138" s="393"/>
      <c r="JIZ138" s="394"/>
      <c r="JJA138" s="395"/>
      <c r="JJB138" s="389"/>
      <c r="JJC138" s="390"/>
      <c r="JJD138" s="391"/>
      <c r="JJE138" s="392"/>
      <c r="JJF138" s="393"/>
      <c r="JJG138" s="394"/>
      <c r="JJH138" s="395"/>
      <c r="JJI138" s="389"/>
      <c r="JJJ138" s="390"/>
      <c r="JJK138" s="391"/>
      <c r="JJL138" s="392"/>
      <c r="JJM138" s="393"/>
      <c r="JJN138" s="394"/>
      <c r="JJO138" s="395"/>
      <c r="JJP138" s="389"/>
      <c r="JJQ138" s="390"/>
      <c r="JJR138" s="391"/>
      <c r="JJS138" s="392"/>
      <c r="JJT138" s="393"/>
      <c r="JJU138" s="394"/>
      <c r="JJV138" s="395"/>
      <c r="JJW138" s="389"/>
      <c r="JJX138" s="390"/>
      <c r="JJY138" s="391"/>
      <c r="JJZ138" s="392"/>
      <c r="JKA138" s="393"/>
      <c r="JKB138" s="394"/>
      <c r="JKC138" s="395"/>
      <c r="JKD138" s="389"/>
      <c r="JKE138" s="390"/>
      <c r="JKF138" s="391"/>
      <c r="JKG138" s="392"/>
      <c r="JKH138" s="393"/>
      <c r="JKI138" s="394"/>
      <c r="JKJ138" s="395"/>
      <c r="JKK138" s="389"/>
      <c r="JKL138" s="390"/>
      <c r="JKM138" s="391"/>
      <c r="JKN138" s="392"/>
      <c r="JKO138" s="393"/>
      <c r="JKP138" s="394"/>
      <c r="JKQ138" s="395"/>
      <c r="JKR138" s="389"/>
      <c r="JKS138" s="390"/>
      <c r="JKT138" s="391"/>
      <c r="JKU138" s="392"/>
      <c r="JKV138" s="393"/>
      <c r="JKW138" s="394"/>
      <c r="JKX138" s="395"/>
      <c r="JKY138" s="389"/>
      <c r="JKZ138" s="390"/>
      <c r="JLA138" s="391"/>
      <c r="JLB138" s="392"/>
      <c r="JLC138" s="393"/>
      <c r="JLD138" s="394"/>
      <c r="JLE138" s="395"/>
      <c r="JLF138" s="389"/>
      <c r="JLG138" s="390"/>
      <c r="JLH138" s="391"/>
      <c r="JLI138" s="392"/>
      <c r="JLJ138" s="393"/>
      <c r="JLK138" s="394"/>
      <c r="JLL138" s="395"/>
      <c r="JLM138" s="389"/>
      <c r="JLN138" s="390"/>
      <c r="JLO138" s="391"/>
      <c r="JLP138" s="392"/>
      <c r="JLQ138" s="393"/>
      <c r="JLR138" s="394"/>
      <c r="JLS138" s="395"/>
      <c r="JLT138" s="389"/>
      <c r="JLU138" s="390"/>
      <c r="JLV138" s="391"/>
      <c r="JLW138" s="392"/>
      <c r="JLX138" s="393"/>
      <c r="JLY138" s="394"/>
      <c r="JLZ138" s="395"/>
      <c r="JMA138" s="389"/>
      <c r="JMB138" s="390"/>
      <c r="JMC138" s="391"/>
      <c r="JMD138" s="392"/>
      <c r="JME138" s="393"/>
      <c r="JMF138" s="394"/>
      <c r="JMG138" s="395"/>
      <c r="JMH138" s="389"/>
      <c r="JMI138" s="390"/>
      <c r="JMJ138" s="391"/>
      <c r="JMK138" s="392"/>
      <c r="JML138" s="393"/>
      <c r="JMM138" s="394"/>
      <c r="JMN138" s="395"/>
      <c r="JMO138" s="389"/>
      <c r="JMP138" s="390"/>
      <c r="JMQ138" s="391"/>
      <c r="JMR138" s="392"/>
      <c r="JMS138" s="393"/>
      <c r="JMT138" s="394"/>
      <c r="JMU138" s="395"/>
      <c r="JMV138" s="389"/>
      <c r="JMW138" s="390"/>
      <c r="JMX138" s="391"/>
      <c r="JMY138" s="392"/>
      <c r="JMZ138" s="393"/>
      <c r="JNA138" s="394"/>
      <c r="JNB138" s="395"/>
      <c r="JNC138" s="389"/>
      <c r="JND138" s="390"/>
      <c r="JNE138" s="391"/>
      <c r="JNF138" s="392"/>
      <c r="JNG138" s="393"/>
      <c r="JNH138" s="394"/>
      <c r="JNI138" s="395"/>
      <c r="JNJ138" s="389"/>
      <c r="JNK138" s="390"/>
      <c r="JNL138" s="391"/>
      <c r="JNM138" s="392"/>
      <c r="JNN138" s="393"/>
      <c r="JNO138" s="394"/>
      <c r="JNP138" s="395"/>
      <c r="JNQ138" s="389"/>
      <c r="JNR138" s="390"/>
      <c r="JNS138" s="391"/>
      <c r="JNT138" s="392"/>
      <c r="JNU138" s="393"/>
      <c r="JNV138" s="394"/>
      <c r="JNW138" s="395"/>
      <c r="JNX138" s="389"/>
      <c r="JNY138" s="390"/>
      <c r="JNZ138" s="391"/>
      <c r="JOA138" s="392"/>
      <c r="JOB138" s="393"/>
      <c r="JOC138" s="394"/>
      <c r="JOD138" s="395"/>
      <c r="JOE138" s="389"/>
      <c r="JOF138" s="390"/>
      <c r="JOG138" s="391"/>
      <c r="JOH138" s="392"/>
      <c r="JOI138" s="393"/>
      <c r="JOJ138" s="394"/>
      <c r="JOK138" s="395"/>
      <c r="JOL138" s="389"/>
      <c r="JOM138" s="390"/>
      <c r="JON138" s="391"/>
      <c r="JOO138" s="392"/>
      <c r="JOP138" s="393"/>
      <c r="JOQ138" s="394"/>
      <c r="JOR138" s="395"/>
      <c r="JOS138" s="389"/>
      <c r="JOT138" s="390"/>
      <c r="JOU138" s="391"/>
      <c r="JOV138" s="392"/>
      <c r="JOW138" s="393"/>
      <c r="JOX138" s="394"/>
      <c r="JOY138" s="395"/>
      <c r="JOZ138" s="389"/>
      <c r="JPA138" s="390"/>
      <c r="JPB138" s="391"/>
      <c r="JPC138" s="392"/>
      <c r="JPD138" s="393"/>
      <c r="JPE138" s="394"/>
      <c r="JPF138" s="395"/>
      <c r="JPG138" s="389"/>
      <c r="JPH138" s="390"/>
      <c r="JPI138" s="391"/>
      <c r="JPJ138" s="392"/>
      <c r="JPK138" s="393"/>
      <c r="JPL138" s="394"/>
      <c r="JPM138" s="395"/>
      <c r="JPN138" s="389"/>
      <c r="JPO138" s="390"/>
      <c r="JPP138" s="391"/>
      <c r="JPQ138" s="392"/>
      <c r="JPR138" s="393"/>
      <c r="JPS138" s="394"/>
      <c r="JPT138" s="395"/>
      <c r="JPU138" s="389"/>
      <c r="JPV138" s="390"/>
      <c r="JPW138" s="391"/>
      <c r="JPX138" s="392"/>
      <c r="JPY138" s="393"/>
      <c r="JPZ138" s="394"/>
      <c r="JQA138" s="395"/>
      <c r="JQB138" s="389"/>
      <c r="JQC138" s="390"/>
      <c r="JQD138" s="391"/>
      <c r="JQE138" s="392"/>
      <c r="JQF138" s="393"/>
      <c r="JQG138" s="394"/>
      <c r="JQH138" s="395"/>
      <c r="JQI138" s="389"/>
      <c r="JQJ138" s="390"/>
      <c r="JQK138" s="391"/>
      <c r="JQL138" s="392"/>
      <c r="JQM138" s="393"/>
      <c r="JQN138" s="394"/>
      <c r="JQO138" s="395"/>
      <c r="JQP138" s="389"/>
      <c r="JQQ138" s="390"/>
      <c r="JQR138" s="391"/>
      <c r="JQS138" s="392"/>
      <c r="JQT138" s="393"/>
      <c r="JQU138" s="394"/>
      <c r="JQV138" s="395"/>
      <c r="JQW138" s="389"/>
      <c r="JQX138" s="390"/>
      <c r="JQY138" s="391"/>
      <c r="JQZ138" s="392"/>
      <c r="JRA138" s="393"/>
      <c r="JRB138" s="394"/>
      <c r="JRC138" s="395"/>
      <c r="JRD138" s="389"/>
      <c r="JRE138" s="390"/>
      <c r="JRF138" s="391"/>
      <c r="JRG138" s="392"/>
      <c r="JRH138" s="393"/>
      <c r="JRI138" s="394"/>
      <c r="JRJ138" s="395"/>
      <c r="JRK138" s="389"/>
      <c r="JRL138" s="390"/>
      <c r="JRM138" s="391"/>
      <c r="JRN138" s="392"/>
      <c r="JRO138" s="393"/>
      <c r="JRP138" s="394"/>
      <c r="JRQ138" s="395"/>
      <c r="JRR138" s="389"/>
      <c r="JRS138" s="390"/>
      <c r="JRT138" s="391"/>
      <c r="JRU138" s="392"/>
      <c r="JRV138" s="393"/>
      <c r="JRW138" s="394"/>
      <c r="JRX138" s="395"/>
      <c r="JRY138" s="389"/>
      <c r="JRZ138" s="390"/>
      <c r="JSA138" s="391"/>
      <c r="JSB138" s="392"/>
      <c r="JSC138" s="393"/>
      <c r="JSD138" s="394"/>
      <c r="JSE138" s="395"/>
      <c r="JSF138" s="389"/>
      <c r="JSG138" s="390"/>
      <c r="JSH138" s="391"/>
      <c r="JSI138" s="392"/>
      <c r="JSJ138" s="393"/>
      <c r="JSK138" s="394"/>
      <c r="JSL138" s="395"/>
      <c r="JSM138" s="389"/>
      <c r="JSN138" s="390"/>
      <c r="JSO138" s="391"/>
      <c r="JSP138" s="392"/>
      <c r="JSQ138" s="393"/>
      <c r="JSR138" s="394"/>
      <c r="JSS138" s="395"/>
      <c r="JST138" s="389"/>
      <c r="JSU138" s="390"/>
      <c r="JSV138" s="391"/>
      <c r="JSW138" s="392"/>
      <c r="JSX138" s="393"/>
      <c r="JSY138" s="394"/>
      <c r="JSZ138" s="395"/>
      <c r="JTA138" s="389"/>
      <c r="JTB138" s="390"/>
      <c r="JTC138" s="391"/>
      <c r="JTD138" s="392"/>
      <c r="JTE138" s="393"/>
      <c r="JTF138" s="394"/>
      <c r="JTG138" s="395"/>
      <c r="JTH138" s="389"/>
      <c r="JTI138" s="390"/>
      <c r="JTJ138" s="391"/>
      <c r="JTK138" s="392"/>
      <c r="JTL138" s="393"/>
      <c r="JTM138" s="394"/>
      <c r="JTN138" s="395"/>
      <c r="JTO138" s="389"/>
      <c r="JTP138" s="390"/>
      <c r="JTQ138" s="391"/>
      <c r="JTR138" s="392"/>
      <c r="JTS138" s="393"/>
      <c r="JTT138" s="394"/>
      <c r="JTU138" s="395"/>
      <c r="JTV138" s="389"/>
      <c r="JTW138" s="390"/>
      <c r="JTX138" s="391"/>
      <c r="JTY138" s="392"/>
      <c r="JTZ138" s="393"/>
      <c r="JUA138" s="394"/>
      <c r="JUB138" s="395"/>
      <c r="JUC138" s="389"/>
      <c r="JUD138" s="390"/>
      <c r="JUE138" s="391"/>
      <c r="JUF138" s="392"/>
      <c r="JUG138" s="393"/>
      <c r="JUH138" s="394"/>
      <c r="JUI138" s="395"/>
      <c r="JUJ138" s="389"/>
      <c r="JUK138" s="390"/>
      <c r="JUL138" s="391"/>
      <c r="JUM138" s="392"/>
      <c r="JUN138" s="393"/>
      <c r="JUO138" s="394"/>
      <c r="JUP138" s="395"/>
      <c r="JUQ138" s="389"/>
      <c r="JUR138" s="390"/>
      <c r="JUS138" s="391"/>
      <c r="JUT138" s="392"/>
      <c r="JUU138" s="393"/>
      <c r="JUV138" s="394"/>
      <c r="JUW138" s="395"/>
      <c r="JUX138" s="389"/>
      <c r="JUY138" s="390"/>
      <c r="JUZ138" s="391"/>
      <c r="JVA138" s="392"/>
      <c r="JVB138" s="393"/>
      <c r="JVC138" s="394"/>
      <c r="JVD138" s="395"/>
      <c r="JVE138" s="389"/>
      <c r="JVF138" s="390"/>
      <c r="JVG138" s="391"/>
      <c r="JVH138" s="392"/>
      <c r="JVI138" s="393"/>
      <c r="JVJ138" s="394"/>
      <c r="JVK138" s="395"/>
      <c r="JVL138" s="389"/>
      <c r="JVM138" s="390"/>
      <c r="JVN138" s="391"/>
      <c r="JVO138" s="392"/>
      <c r="JVP138" s="393"/>
      <c r="JVQ138" s="394"/>
      <c r="JVR138" s="395"/>
      <c r="JVS138" s="389"/>
      <c r="JVT138" s="390"/>
      <c r="JVU138" s="391"/>
      <c r="JVV138" s="392"/>
      <c r="JVW138" s="393"/>
      <c r="JVX138" s="394"/>
      <c r="JVY138" s="395"/>
      <c r="JVZ138" s="389"/>
      <c r="JWA138" s="390"/>
      <c r="JWB138" s="391"/>
      <c r="JWC138" s="392"/>
      <c r="JWD138" s="393"/>
      <c r="JWE138" s="394"/>
      <c r="JWF138" s="395"/>
      <c r="JWG138" s="389"/>
      <c r="JWH138" s="390"/>
      <c r="JWI138" s="391"/>
      <c r="JWJ138" s="392"/>
      <c r="JWK138" s="393"/>
      <c r="JWL138" s="394"/>
      <c r="JWM138" s="395"/>
      <c r="JWN138" s="389"/>
      <c r="JWO138" s="390"/>
      <c r="JWP138" s="391"/>
      <c r="JWQ138" s="392"/>
      <c r="JWR138" s="393"/>
      <c r="JWS138" s="394"/>
      <c r="JWT138" s="395"/>
      <c r="JWU138" s="389"/>
      <c r="JWV138" s="390"/>
      <c r="JWW138" s="391"/>
      <c r="JWX138" s="392"/>
      <c r="JWY138" s="393"/>
      <c r="JWZ138" s="394"/>
      <c r="JXA138" s="395"/>
      <c r="JXB138" s="389"/>
      <c r="JXC138" s="390"/>
      <c r="JXD138" s="391"/>
      <c r="JXE138" s="392"/>
      <c r="JXF138" s="393"/>
      <c r="JXG138" s="394"/>
      <c r="JXH138" s="395"/>
      <c r="JXI138" s="389"/>
      <c r="JXJ138" s="390"/>
      <c r="JXK138" s="391"/>
      <c r="JXL138" s="392"/>
      <c r="JXM138" s="393"/>
      <c r="JXN138" s="394"/>
      <c r="JXO138" s="395"/>
      <c r="JXP138" s="389"/>
      <c r="JXQ138" s="390"/>
      <c r="JXR138" s="391"/>
      <c r="JXS138" s="392"/>
      <c r="JXT138" s="393"/>
      <c r="JXU138" s="394"/>
      <c r="JXV138" s="395"/>
      <c r="JXW138" s="389"/>
      <c r="JXX138" s="390"/>
      <c r="JXY138" s="391"/>
      <c r="JXZ138" s="392"/>
      <c r="JYA138" s="393"/>
      <c r="JYB138" s="394"/>
      <c r="JYC138" s="395"/>
      <c r="JYD138" s="389"/>
      <c r="JYE138" s="390"/>
      <c r="JYF138" s="391"/>
      <c r="JYG138" s="392"/>
      <c r="JYH138" s="393"/>
      <c r="JYI138" s="394"/>
      <c r="JYJ138" s="395"/>
      <c r="JYK138" s="389"/>
      <c r="JYL138" s="390"/>
      <c r="JYM138" s="391"/>
      <c r="JYN138" s="392"/>
      <c r="JYO138" s="393"/>
      <c r="JYP138" s="394"/>
      <c r="JYQ138" s="395"/>
      <c r="JYR138" s="389"/>
      <c r="JYS138" s="390"/>
      <c r="JYT138" s="391"/>
      <c r="JYU138" s="392"/>
      <c r="JYV138" s="393"/>
      <c r="JYW138" s="394"/>
      <c r="JYX138" s="395"/>
      <c r="JYY138" s="389"/>
      <c r="JYZ138" s="390"/>
      <c r="JZA138" s="391"/>
      <c r="JZB138" s="392"/>
      <c r="JZC138" s="393"/>
      <c r="JZD138" s="394"/>
      <c r="JZE138" s="395"/>
      <c r="JZF138" s="389"/>
      <c r="JZG138" s="390"/>
      <c r="JZH138" s="391"/>
      <c r="JZI138" s="392"/>
      <c r="JZJ138" s="393"/>
      <c r="JZK138" s="394"/>
      <c r="JZL138" s="395"/>
      <c r="JZM138" s="389"/>
      <c r="JZN138" s="390"/>
      <c r="JZO138" s="391"/>
      <c r="JZP138" s="392"/>
      <c r="JZQ138" s="393"/>
      <c r="JZR138" s="394"/>
      <c r="JZS138" s="395"/>
      <c r="JZT138" s="389"/>
      <c r="JZU138" s="390"/>
      <c r="JZV138" s="391"/>
      <c r="JZW138" s="392"/>
      <c r="JZX138" s="393"/>
      <c r="JZY138" s="394"/>
      <c r="JZZ138" s="395"/>
      <c r="KAA138" s="389"/>
      <c r="KAB138" s="390"/>
      <c r="KAC138" s="391"/>
      <c r="KAD138" s="392"/>
      <c r="KAE138" s="393"/>
      <c r="KAF138" s="394"/>
      <c r="KAG138" s="395"/>
      <c r="KAH138" s="389"/>
      <c r="KAI138" s="390"/>
      <c r="KAJ138" s="391"/>
      <c r="KAK138" s="392"/>
      <c r="KAL138" s="393"/>
      <c r="KAM138" s="394"/>
      <c r="KAN138" s="395"/>
      <c r="KAO138" s="389"/>
      <c r="KAP138" s="390"/>
      <c r="KAQ138" s="391"/>
      <c r="KAR138" s="392"/>
      <c r="KAS138" s="393"/>
      <c r="KAT138" s="394"/>
      <c r="KAU138" s="395"/>
      <c r="KAV138" s="389"/>
      <c r="KAW138" s="390"/>
      <c r="KAX138" s="391"/>
      <c r="KAY138" s="392"/>
      <c r="KAZ138" s="393"/>
      <c r="KBA138" s="394"/>
      <c r="KBB138" s="395"/>
      <c r="KBC138" s="389"/>
      <c r="KBD138" s="390"/>
      <c r="KBE138" s="391"/>
      <c r="KBF138" s="392"/>
      <c r="KBG138" s="393"/>
      <c r="KBH138" s="394"/>
      <c r="KBI138" s="395"/>
      <c r="KBJ138" s="389"/>
      <c r="KBK138" s="390"/>
      <c r="KBL138" s="391"/>
      <c r="KBM138" s="392"/>
      <c r="KBN138" s="393"/>
      <c r="KBO138" s="394"/>
      <c r="KBP138" s="395"/>
      <c r="KBQ138" s="389"/>
      <c r="KBR138" s="390"/>
      <c r="KBS138" s="391"/>
      <c r="KBT138" s="392"/>
      <c r="KBU138" s="393"/>
      <c r="KBV138" s="394"/>
      <c r="KBW138" s="395"/>
      <c r="KBX138" s="389"/>
      <c r="KBY138" s="390"/>
      <c r="KBZ138" s="391"/>
      <c r="KCA138" s="392"/>
      <c r="KCB138" s="393"/>
      <c r="KCC138" s="394"/>
      <c r="KCD138" s="395"/>
      <c r="KCE138" s="389"/>
      <c r="KCF138" s="390"/>
      <c r="KCG138" s="391"/>
      <c r="KCH138" s="392"/>
      <c r="KCI138" s="393"/>
      <c r="KCJ138" s="394"/>
      <c r="KCK138" s="395"/>
      <c r="KCL138" s="389"/>
      <c r="KCM138" s="390"/>
      <c r="KCN138" s="391"/>
      <c r="KCO138" s="392"/>
      <c r="KCP138" s="393"/>
      <c r="KCQ138" s="394"/>
      <c r="KCR138" s="395"/>
      <c r="KCS138" s="389"/>
      <c r="KCT138" s="390"/>
      <c r="KCU138" s="391"/>
      <c r="KCV138" s="392"/>
      <c r="KCW138" s="393"/>
      <c r="KCX138" s="394"/>
      <c r="KCY138" s="395"/>
      <c r="KCZ138" s="389"/>
      <c r="KDA138" s="390"/>
      <c r="KDB138" s="391"/>
      <c r="KDC138" s="392"/>
      <c r="KDD138" s="393"/>
      <c r="KDE138" s="394"/>
      <c r="KDF138" s="395"/>
      <c r="KDG138" s="389"/>
      <c r="KDH138" s="390"/>
      <c r="KDI138" s="391"/>
      <c r="KDJ138" s="392"/>
      <c r="KDK138" s="393"/>
      <c r="KDL138" s="394"/>
      <c r="KDM138" s="395"/>
      <c r="KDN138" s="389"/>
      <c r="KDO138" s="390"/>
      <c r="KDP138" s="391"/>
      <c r="KDQ138" s="392"/>
      <c r="KDR138" s="393"/>
      <c r="KDS138" s="394"/>
      <c r="KDT138" s="395"/>
      <c r="KDU138" s="389"/>
      <c r="KDV138" s="390"/>
      <c r="KDW138" s="391"/>
      <c r="KDX138" s="392"/>
      <c r="KDY138" s="393"/>
      <c r="KDZ138" s="394"/>
      <c r="KEA138" s="395"/>
      <c r="KEB138" s="389"/>
      <c r="KEC138" s="390"/>
      <c r="KED138" s="391"/>
      <c r="KEE138" s="392"/>
      <c r="KEF138" s="393"/>
      <c r="KEG138" s="394"/>
      <c r="KEH138" s="395"/>
      <c r="KEI138" s="389"/>
      <c r="KEJ138" s="390"/>
      <c r="KEK138" s="391"/>
      <c r="KEL138" s="392"/>
      <c r="KEM138" s="393"/>
      <c r="KEN138" s="394"/>
      <c r="KEO138" s="395"/>
      <c r="KEP138" s="389"/>
      <c r="KEQ138" s="390"/>
      <c r="KER138" s="391"/>
      <c r="KES138" s="392"/>
      <c r="KET138" s="393"/>
      <c r="KEU138" s="394"/>
      <c r="KEV138" s="395"/>
      <c r="KEW138" s="389"/>
      <c r="KEX138" s="390"/>
      <c r="KEY138" s="391"/>
      <c r="KEZ138" s="392"/>
      <c r="KFA138" s="393"/>
      <c r="KFB138" s="394"/>
      <c r="KFC138" s="395"/>
      <c r="KFD138" s="389"/>
      <c r="KFE138" s="390"/>
      <c r="KFF138" s="391"/>
      <c r="KFG138" s="392"/>
      <c r="KFH138" s="393"/>
      <c r="KFI138" s="394"/>
      <c r="KFJ138" s="395"/>
      <c r="KFK138" s="389"/>
      <c r="KFL138" s="390"/>
      <c r="KFM138" s="391"/>
      <c r="KFN138" s="392"/>
      <c r="KFO138" s="393"/>
      <c r="KFP138" s="394"/>
      <c r="KFQ138" s="395"/>
      <c r="KFR138" s="389"/>
      <c r="KFS138" s="390"/>
      <c r="KFT138" s="391"/>
      <c r="KFU138" s="392"/>
      <c r="KFV138" s="393"/>
      <c r="KFW138" s="394"/>
      <c r="KFX138" s="395"/>
      <c r="KFY138" s="389"/>
      <c r="KFZ138" s="390"/>
      <c r="KGA138" s="391"/>
      <c r="KGB138" s="392"/>
      <c r="KGC138" s="393"/>
      <c r="KGD138" s="394"/>
      <c r="KGE138" s="395"/>
      <c r="KGF138" s="389"/>
      <c r="KGG138" s="390"/>
      <c r="KGH138" s="391"/>
      <c r="KGI138" s="392"/>
      <c r="KGJ138" s="393"/>
      <c r="KGK138" s="394"/>
      <c r="KGL138" s="395"/>
      <c r="KGM138" s="389"/>
      <c r="KGN138" s="390"/>
      <c r="KGO138" s="391"/>
      <c r="KGP138" s="392"/>
      <c r="KGQ138" s="393"/>
      <c r="KGR138" s="394"/>
      <c r="KGS138" s="395"/>
      <c r="KGT138" s="389"/>
      <c r="KGU138" s="390"/>
      <c r="KGV138" s="391"/>
      <c r="KGW138" s="392"/>
      <c r="KGX138" s="393"/>
      <c r="KGY138" s="394"/>
      <c r="KGZ138" s="395"/>
      <c r="KHA138" s="389"/>
      <c r="KHB138" s="390"/>
      <c r="KHC138" s="391"/>
      <c r="KHD138" s="392"/>
      <c r="KHE138" s="393"/>
      <c r="KHF138" s="394"/>
      <c r="KHG138" s="395"/>
      <c r="KHH138" s="389"/>
      <c r="KHI138" s="390"/>
      <c r="KHJ138" s="391"/>
      <c r="KHK138" s="392"/>
      <c r="KHL138" s="393"/>
      <c r="KHM138" s="394"/>
      <c r="KHN138" s="395"/>
      <c r="KHO138" s="389"/>
      <c r="KHP138" s="390"/>
      <c r="KHQ138" s="391"/>
      <c r="KHR138" s="392"/>
      <c r="KHS138" s="393"/>
      <c r="KHT138" s="394"/>
      <c r="KHU138" s="395"/>
      <c r="KHV138" s="389"/>
      <c r="KHW138" s="390"/>
      <c r="KHX138" s="391"/>
      <c r="KHY138" s="392"/>
      <c r="KHZ138" s="393"/>
      <c r="KIA138" s="394"/>
      <c r="KIB138" s="395"/>
      <c r="KIC138" s="389"/>
      <c r="KID138" s="390"/>
      <c r="KIE138" s="391"/>
      <c r="KIF138" s="392"/>
      <c r="KIG138" s="393"/>
      <c r="KIH138" s="394"/>
      <c r="KII138" s="395"/>
      <c r="KIJ138" s="389"/>
      <c r="KIK138" s="390"/>
      <c r="KIL138" s="391"/>
      <c r="KIM138" s="392"/>
      <c r="KIN138" s="393"/>
      <c r="KIO138" s="394"/>
      <c r="KIP138" s="395"/>
      <c r="KIQ138" s="389"/>
      <c r="KIR138" s="390"/>
      <c r="KIS138" s="391"/>
      <c r="KIT138" s="392"/>
      <c r="KIU138" s="393"/>
      <c r="KIV138" s="394"/>
      <c r="KIW138" s="395"/>
      <c r="KIX138" s="389"/>
      <c r="KIY138" s="390"/>
      <c r="KIZ138" s="391"/>
      <c r="KJA138" s="392"/>
      <c r="KJB138" s="393"/>
      <c r="KJC138" s="394"/>
      <c r="KJD138" s="395"/>
      <c r="KJE138" s="389"/>
      <c r="KJF138" s="390"/>
      <c r="KJG138" s="391"/>
      <c r="KJH138" s="392"/>
      <c r="KJI138" s="393"/>
      <c r="KJJ138" s="394"/>
      <c r="KJK138" s="395"/>
      <c r="KJL138" s="389"/>
      <c r="KJM138" s="390"/>
      <c r="KJN138" s="391"/>
      <c r="KJO138" s="392"/>
      <c r="KJP138" s="393"/>
      <c r="KJQ138" s="394"/>
      <c r="KJR138" s="395"/>
      <c r="KJS138" s="389"/>
      <c r="KJT138" s="390"/>
      <c r="KJU138" s="391"/>
      <c r="KJV138" s="392"/>
      <c r="KJW138" s="393"/>
      <c r="KJX138" s="394"/>
      <c r="KJY138" s="395"/>
      <c r="KJZ138" s="389"/>
      <c r="KKA138" s="390"/>
      <c r="KKB138" s="391"/>
      <c r="KKC138" s="392"/>
      <c r="KKD138" s="393"/>
      <c r="KKE138" s="394"/>
      <c r="KKF138" s="395"/>
      <c r="KKG138" s="389"/>
      <c r="KKH138" s="390"/>
      <c r="KKI138" s="391"/>
      <c r="KKJ138" s="392"/>
      <c r="KKK138" s="393"/>
      <c r="KKL138" s="394"/>
      <c r="KKM138" s="395"/>
      <c r="KKN138" s="389"/>
      <c r="KKO138" s="390"/>
      <c r="KKP138" s="391"/>
      <c r="KKQ138" s="392"/>
      <c r="KKR138" s="393"/>
      <c r="KKS138" s="394"/>
      <c r="KKT138" s="395"/>
      <c r="KKU138" s="389"/>
      <c r="KKV138" s="390"/>
      <c r="KKW138" s="391"/>
      <c r="KKX138" s="392"/>
      <c r="KKY138" s="393"/>
      <c r="KKZ138" s="394"/>
      <c r="KLA138" s="395"/>
      <c r="KLB138" s="389"/>
      <c r="KLC138" s="390"/>
      <c r="KLD138" s="391"/>
      <c r="KLE138" s="392"/>
      <c r="KLF138" s="393"/>
      <c r="KLG138" s="394"/>
      <c r="KLH138" s="395"/>
      <c r="KLI138" s="389"/>
      <c r="KLJ138" s="390"/>
      <c r="KLK138" s="391"/>
      <c r="KLL138" s="392"/>
      <c r="KLM138" s="393"/>
      <c r="KLN138" s="394"/>
      <c r="KLO138" s="395"/>
      <c r="KLP138" s="389"/>
      <c r="KLQ138" s="390"/>
      <c r="KLR138" s="391"/>
      <c r="KLS138" s="392"/>
      <c r="KLT138" s="393"/>
      <c r="KLU138" s="394"/>
      <c r="KLV138" s="395"/>
      <c r="KLW138" s="389"/>
      <c r="KLX138" s="390"/>
      <c r="KLY138" s="391"/>
      <c r="KLZ138" s="392"/>
      <c r="KMA138" s="393"/>
      <c r="KMB138" s="394"/>
      <c r="KMC138" s="395"/>
      <c r="KMD138" s="389"/>
      <c r="KME138" s="390"/>
      <c r="KMF138" s="391"/>
      <c r="KMG138" s="392"/>
      <c r="KMH138" s="393"/>
      <c r="KMI138" s="394"/>
      <c r="KMJ138" s="395"/>
      <c r="KMK138" s="389"/>
      <c r="KML138" s="390"/>
      <c r="KMM138" s="391"/>
      <c r="KMN138" s="392"/>
      <c r="KMO138" s="393"/>
      <c r="KMP138" s="394"/>
      <c r="KMQ138" s="395"/>
      <c r="KMR138" s="389"/>
      <c r="KMS138" s="390"/>
      <c r="KMT138" s="391"/>
      <c r="KMU138" s="392"/>
      <c r="KMV138" s="393"/>
      <c r="KMW138" s="394"/>
      <c r="KMX138" s="395"/>
      <c r="KMY138" s="389"/>
      <c r="KMZ138" s="390"/>
      <c r="KNA138" s="391"/>
      <c r="KNB138" s="392"/>
      <c r="KNC138" s="393"/>
      <c r="KND138" s="394"/>
      <c r="KNE138" s="395"/>
      <c r="KNF138" s="389"/>
      <c r="KNG138" s="390"/>
      <c r="KNH138" s="391"/>
      <c r="KNI138" s="392"/>
      <c r="KNJ138" s="393"/>
      <c r="KNK138" s="394"/>
      <c r="KNL138" s="395"/>
      <c r="KNM138" s="389"/>
      <c r="KNN138" s="390"/>
      <c r="KNO138" s="391"/>
      <c r="KNP138" s="392"/>
      <c r="KNQ138" s="393"/>
      <c r="KNR138" s="394"/>
      <c r="KNS138" s="395"/>
      <c r="KNT138" s="389"/>
      <c r="KNU138" s="390"/>
      <c r="KNV138" s="391"/>
      <c r="KNW138" s="392"/>
      <c r="KNX138" s="393"/>
      <c r="KNY138" s="394"/>
      <c r="KNZ138" s="395"/>
      <c r="KOA138" s="389"/>
      <c r="KOB138" s="390"/>
      <c r="KOC138" s="391"/>
      <c r="KOD138" s="392"/>
      <c r="KOE138" s="393"/>
      <c r="KOF138" s="394"/>
      <c r="KOG138" s="395"/>
      <c r="KOH138" s="389"/>
      <c r="KOI138" s="390"/>
      <c r="KOJ138" s="391"/>
      <c r="KOK138" s="392"/>
      <c r="KOL138" s="393"/>
      <c r="KOM138" s="394"/>
      <c r="KON138" s="395"/>
      <c r="KOO138" s="389"/>
      <c r="KOP138" s="390"/>
      <c r="KOQ138" s="391"/>
      <c r="KOR138" s="392"/>
      <c r="KOS138" s="393"/>
      <c r="KOT138" s="394"/>
      <c r="KOU138" s="395"/>
      <c r="KOV138" s="389"/>
      <c r="KOW138" s="390"/>
      <c r="KOX138" s="391"/>
      <c r="KOY138" s="392"/>
      <c r="KOZ138" s="393"/>
      <c r="KPA138" s="394"/>
      <c r="KPB138" s="395"/>
      <c r="KPC138" s="389"/>
      <c r="KPD138" s="390"/>
      <c r="KPE138" s="391"/>
      <c r="KPF138" s="392"/>
      <c r="KPG138" s="393"/>
      <c r="KPH138" s="394"/>
      <c r="KPI138" s="395"/>
      <c r="KPJ138" s="389"/>
      <c r="KPK138" s="390"/>
      <c r="KPL138" s="391"/>
      <c r="KPM138" s="392"/>
      <c r="KPN138" s="393"/>
      <c r="KPO138" s="394"/>
      <c r="KPP138" s="395"/>
      <c r="KPQ138" s="389"/>
      <c r="KPR138" s="390"/>
      <c r="KPS138" s="391"/>
      <c r="KPT138" s="392"/>
      <c r="KPU138" s="393"/>
      <c r="KPV138" s="394"/>
      <c r="KPW138" s="395"/>
      <c r="KPX138" s="389"/>
      <c r="KPY138" s="390"/>
      <c r="KPZ138" s="391"/>
      <c r="KQA138" s="392"/>
      <c r="KQB138" s="393"/>
      <c r="KQC138" s="394"/>
      <c r="KQD138" s="395"/>
      <c r="KQE138" s="389"/>
      <c r="KQF138" s="390"/>
      <c r="KQG138" s="391"/>
      <c r="KQH138" s="392"/>
      <c r="KQI138" s="393"/>
      <c r="KQJ138" s="394"/>
      <c r="KQK138" s="395"/>
      <c r="KQL138" s="389"/>
      <c r="KQM138" s="390"/>
      <c r="KQN138" s="391"/>
      <c r="KQO138" s="392"/>
      <c r="KQP138" s="393"/>
      <c r="KQQ138" s="394"/>
      <c r="KQR138" s="395"/>
      <c r="KQS138" s="389"/>
      <c r="KQT138" s="390"/>
      <c r="KQU138" s="391"/>
      <c r="KQV138" s="392"/>
      <c r="KQW138" s="393"/>
      <c r="KQX138" s="394"/>
      <c r="KQY138" s="395"/>
      <c r="KQZ138" s="389"/>
      <c r="KRA138" s="390"/>
      <c r="KRB138" s="391"/>
      <c r="KRC138" s="392"/>
      <c r="KRD138" s="393"/>
      <c r="KRE138" s="394"/>
      <c r="KRF138" s="395"/>
      <c r="KRG138" s="389"/>
      <c r="KRH138" s="390"/>
      <c r="KRI138" s="391"/>
      <c r="KRJ138" s="392"/>
      <c r="KRK138" s="393"/>
      <c r="KRL138" s="394"/>
      <c r="KRM138" s="395"/>
      <c r="KRN138" s="389"/>
      <c r="KRO138" s="390"/>
      <c r="KRP138" s="391"/>
      <c r="KRQ138" s="392"/>
      <c r="KRR138" s="393"/>
      <c r="KRS138" s="394"/>
      <c r="KRT138" s="395"/>
      <c r="KRU138" s="389"/>
      <c r="KRV138" s="390"/>
      <c r="KRW138" s="391"/>
      <c r="KRX138" s="392"/>
      <c r="KRY138" s="393"/>
      <c r="KRZ138" s="394"/>
      <c r="KSA138" s="395"/>
      <c r="KSB138" s="389"/>
      <c r="KSC138" s="390"/>
      <c r="KSD138" s="391"/>
      <c r="KSE138" s="392"/>
      <c r="KSF138" s="393"/>
      <c r="KSG138" s="394"/>
      <c r="KSH138" s="395"/>
      <c r="KSI138" s="389"/>
      <c r="KSJ138" s="390"/>
      <c r="KSK138" s="391"/>
      <c r="KSL138" s="392"/>
      <c r="KSM138" s="393"/>
      <c r="KSN138" s="394"/>
      <c r="KSO138" s="395"/>
      <c r="KSP138" s="389"/>
      <c r="KSQ138" s="390"/>
      <c r="KSR138" s="391"/>
      <c r="KSS138" s="392"/>
      <c r="KST138" s="393"/>
      <c r="KSU138" s="394"/>
      <c r="KSV138" s="395"/>
      <c r="KSW138" s="389"/>
      <c r="KSX138" s="390"/>
      <c r="KSY138" s="391"/>
      <c r="KSZ138" s="392"/>
      <c r="KTA138" s="393"/>
      <c r="KTB138" s="394"/>
      <c r="KTC138" s="395"/>
      <c r="KTD138" s="389"/>
      <c r="KTE138" s="390"/>
      <c r="KTF138" s="391"/>
      <c r="KTG138" s="392"/>
      <c r="KTH138" s="393"/>
      <c r="KTI138" s="394"/>
      <c r="KTJ138" s="395"/>
      <c r="KTK138" s="389"/>
      <c r="KTL138" s="390"/>
      <c r="KTM138" s="391"/>
      <c r="KTN138" s="392"/>
      <c r="KTO138" s="393"/>
      <c r="KTP138" s="394"/>
      <c r="KTQ138" s="395"/>
      <c r="KTR138" s="389"/>
      <c r="KTS138" s="390"/>
      <c r="KTT138" s="391"/>
      <c r="KTU138" s="392"/>
      <c r="KTV138" s="393"/>
      <c r="KTW138" s="394"/>
      <c r="KTX138" s="395"/>
      <c r="KTY138" s="389"/>
      <c r="KTZ138" s="390"/>
      <c r="KUA138" s="391"/>
      <c r="KUB138" s="392"/>
      <c r="KUC138" s="393"/>
      <c r="KUD138" s="394"/>
      <c r="KUE138" s="395"/>
      <c r="KUF138" s="389"/>
      <c r="KUG138" s="390"/>
      <c r="KUH138" s="391"/>
      <c r="KUI138" s="392"/>
      <c r="KUJ138" s="393"/>
      <c r="KUK138" s="394"/>
      <c r="KUL138" s="395"/>
      <c r="KUM138" s="389"/>
      <c r="KUN138" s="390"/>
      <c r="KUO138" s="391"/>
      <c r="KUP138" s="392"/>
      <c r="KUQ138" s="393"/>
      <c r="KUR138" s="394"/>
      <c r="KUS138" s="395"/>
      <c r="KUT138" s="389"/>
      <c r="KUU138" s="390"/>
      <c r="KUV138" s="391"/>
      <c r="KUW138" s="392"/>
      <c r="KUX138" s="393"/>
      <c r="KUY138" s="394"/>
      <c r="KUZ138" s="395"/>
      <c r="KVA138" s="389"/>
      <c r="KVB138" s="390"/>
      <c r="KVC138" s="391"/>
      <c r="KVD138" s="392"/>
      <c r="KVE138" s="393"/>
      <c r="KVF138" s="394"/>
      <c r="KVG138" s="395"/>
      <c r="KVH138" s="389"/>
      <c r="KVI138" s="390"/>
      <c r="KVJ138" s="391"/>
      <c r="KVK138" s="392"/>
      <c r="KVL138" s="393"/>
      <c r="KVM138" s="394"/>
      <c r="KVN138" s="395"/>
      <c r="KVO138" s="389"/>
      <c r="KVP138" s="390"/>
      <c r="KVQ138" s="391"/>
      <c r="KVR138" s="392"/>
      <c r="KVS138" s="393"/>
      <c r="KVT138" s="394"/>
      <c r="KVU138" s="395"/>
      <c r="KVV138" s="389"/>
      <c r="KVW138" s="390"/>
      <c r="KVX138" s="391"/>
      <c r="KVY138" s="392"/>
      <c r="KVZ138" s="393"/>
      <c r="KWA138" s="394"/>
      <c r="KWB138" s="395"/>
      <c r="KWC138" s="389"/>
      <c r="KWD138" s="390"/>
      <c r="KWE138" s="391"/>
      <c r="KWF138" s="392"/>
      <c r="KWG138" s="393"/>
      <c r="KWH138" s="394"/>
      <c r="KWI138" s="395"/>
      <c r="KWJ138" s="389"/>
      <c r="KWK138" s="390"/>
      <c r="KWL138" s="391"/>
      <c r="KWM138" s="392"/>
      <c r="KWN138" s="393"/>
      <c r="KWO138" s="394"/>
      <c r="KWP138" s="395"/>
      <c r="KWQ138" s="389"/>
      <c r="KWR138" s="390"/>
      <c r="KWS138" s="391"/>
      <c r="KWT138" s="392"/>
      <c r="KWU138" s="393"/>
      <c r="KWV138" s="394"/>
      <c r="KWW138" s="395"/>
      <c r="KWX138" s="389"/>
      <c r="KWY138" s="390"/>
      <c r="KWZ138" s="391"/>
      <c r="KXA138" s="392"/>
      <c r="KXB138" s="393"/>
      <c r="KXC138" s="394"/>
      <c r="KXD138" s="395"/>
      <c r="KXE138" s="389"/>
      <c r="KXF138" s="390"/>
      <c r="KXG138" s="391"/>
      <c r="KXH138" s="392"/>
      <c r="KXI138" s="393"/>
      <c r="KXJ138" s="394"/>
      <c r="KXK138" s="395"/>
      <c r="KXL138" s="389"/>
      <c r="KXM138" s="390"/>
      <c r="KXN138" s="391"/>
      <c r="KXO138" s="392"/>
      <c r="KXP138" s="393"/>
      <c r="KXQ138" s="394"/>
      <c r="KXR138" s="395"/>
      <c r="KXS138" s="389"/>
      <c r="KXT138" s="390"/>
      <c r="KXU138" s="391"/>
      <c r="KXV138" s="392"/>
      <c r="KXW138" s="393"/>
      <c r="KXX138" s="394"/>
      <c r="KXY138" s="395"/>
      <c r="KXZ138" s="389"/>
      <c r="KYA138" s="390"/>
      <c r="KYB138" s="391"/>
      <c r="KYC138" s="392"/>
      <c r="KYD138" s="393"/>
      <c r="KYE138" s="394"/>
      <c r="KYF138" s="395"/>
      <c r="KYG138" s="389"/>
      <c r="KYH138" s="390"/>
      <c r="KYI138" s="391"/>
      <c r="KYJ138" s="392"/>
      <c r="KYK138" s="393"/>
      <c r="KYL138" s="394"/>
      <c r="KYM138" s="395"/>
      <c r="KYN138" s="389"/>
      <c r="KYO138" s="390"/>
      <c r="KYP138" s="391"/>
      <c r="KYQ138" s="392"/>
      <c r="KYR138" s="393"/>
      <c r="KYS138" s="394"/>
      <c r="KYT138" s="395"/>
      <c r="KYU138" s="389"/>
      <c r="KYV138" s="390"/>
      <c r="KYW138" s="391"/>
      <c r="KYX138" s="392"/>
      <c r="KYY138" s="393"/>
      <c r="KYZ138" s="394"/>
      <c r="KZA138" s="395"/>
      <c r="KZB138" s="389"/>
      <c r="KZC138" s="390"/>
      <c r="KZD138" s="391"/>
      <c r="KZE138" s="392"/>
      <c r="KZF138" s="393"/>
      <c r="KZG138" s="394"/>
      <c r="KZH138" s="395"/>
      <c r="KZI138" s="389"/>
      <c r="KZJ138" s="390"/>
      <c r="KZK138" s="391"/>
      <c r="KZL138" s="392"/>
      <c r="KZM138" s="393"/>
      <c r="KZN138" s="394"/>
      <c r="KZO138" s="395"/>
      <c r="KZP138" s="389"/>
      <c r="KZQ138" s="390"/>
      <c r="KZR138" s="391"/>
      <c r="KZS138" s="392"/>
      <c r="KZT138" s="393"/>
      <c r="KZU138" s="394"/>
      <c r="KZV138" s="395"/>
      <c r="KZW138" s="389"/>
      <c r="KZX138" s="390"/>
      <c r="KZY138" s="391"/>
      <c r="KZZ138" s="392"/>
      <c r="LAA138" s="393"/>
      <c r="LAB138" s="394"/>
      <c r="LAC138" s="395"/>
      <c r="LAD138" s="389"/>
      <c r="LAE138" s="390"/>
      <c r="LAF138" s="391"/>
      <c r="LAG138" s="392"/>
      <c r="LAH138" s="393"/>
      <c r="LAI138" s="394"/>
      <c r="LAJ138" s="395"/>
      <c r="LAK138" s="389"/>
      <c r="LAL138" s="390"/>
      <c r="LAM138" s="391"/>
      <c r="LAN138" s="392"/>
      <c r="LAO138" s="393"/>
      <c r="LAP138" s="394"/>
      <c r="LAQ138" s="395"/>
      <c r="LAR138" s="389"/>
      <c r="LAS138" s="390"/>
      <c r="LAT138" s="391"/>
      <c r="LAU138" s="392"/>
      <c r="LAV138" s="393"/>
      <c r="LAW138" s="394"/>
      <c r="LAX138" s="395"/>
      <c r="LAY138" s="389"/>
      <c r="LAZ138" s="390"/>
      <c r="LBA138" s="391"/>
      <c r="LBB138" s="392"/>
      <c r="LBC138" s="393"/>
      <c r="LBD138" s="394"/>
      <c r="LBE138" s="395"/>
      <c r="LBF138" s="389"/>
      <c r="LBG138" s="390"/>
      <c r="LBH138" s="391"/>
      <c r="LBI138" s="392"/>
      <c r="LBJ138" s="393"/>
      <c r="LBK138" s="394"/>
      <c r="LBL138" s="395"/>
      <c r="LBM138" s="389"/>
      <c r="LBN138" s="390"/>
      <c r="LBO138" s="391"/>
      <c r="LBP138" s="392"/>
      <c r="LBQ138" s="393"/>
      <c r="LBR138" s="394"/>
      <c r="LBS138" s="395"/>
      <c r="LBT138" s="389"/>
      <c r="LBU138" s="390"/>
      <c r="LBV138" s="391"/>
      <c r="LBW138" s="392"/>
      <c r="LBX138" s="393"/>
      <c r="LBY138" s="394"/>
      <c r="LBZ138" s="395"/>
      <c r="LCA138" s="389"/>
      <c r="LCB138" s="390"/>
      <c r="LCC138" s="391"/>
      <c r="LCD138" s="392"/>
      <c r="LCE138" s="393"/>
      <c r="LCF138" s="394"/>
      <c r="LCG138" s="395"/>
      <c r="LCH138" s="389"/>
      <c r="LCI138" s="390"/>
      <c r="LCJ138" s="391"/>
      <c r="LCK138" s="392"/>
      <c r="LCL138" s="393"/>
      <c r="LCM138" s="394"/>
      <c r="LCN138" s="395"/>
      <c r="LCO138" s="389"/>
      <c r="LCP138" s="390"/>
      <c r="LCQ138" s="391"/>
      <c r="LCR138" s="392"/>
      <c r="LCS138" s="393"/>
      <c r="LCT138" s="394"/>
      <c r="LCU138" s="395"/>
      <c r="LCV138" s="389"/>
      <c r="LCW138" s="390"/>
      <c r="LCX138" s="391"/>
      <c r="LCY138" s="392"/>
      <c r="LCZ138" s="393"/>
      <c r="LDA138" s="394"/>
      <c r="LDB138" s="395"/>
      <c r="LDC138" s="389"/>
      <c r="LDD138" s="390"/>
      <c r="LDE138" s="391"/>
      <c r="LDF138" s="392"/>
      <c r="LDG138" s="393"/>
      <c r="LDH138" s="394"/>
      <c r="LDI138" s="395"/>
      <c r="LDJ138" s="389"/>
      <c r="LDK138" s="390"/>
      <c r="LDL138" s="391"/>
      <c r="LDM138" s="392"/>
      <c r="LDN138" s="393"/>
      <c r="LDO138" s="394"/>
      <c r="LDP138" s="395"/>
      <c r="LDQ138" s="389"/>
      <c r="LDR138" s="390"/>
      <c r="LDS138" s="391"/>
      <c r="LDT138" s="392"/>
      <c r="LDU138" s="393"/>
      <c r="LDV138" s="394"/>
      <c r="LDW138" s="395"/>
      <c r="LDX138" s="389"/>
      <c r="LDY138" s="390"/>
      <c r="LDZ138" s="391"/>
      <c r="LEA138" s="392"/>
      <c r="LEB138" s="393"/>
      <c r="LEC138" s="394"/>
      <c r="LED138" s="395"/>
      <c r="LEE138" s="389"/>
      <c r="LEF138" s="390"/>
      <c r="LEG138" s="391"/>
      <c r="LEH138" s="392"/>
      <c r="LEI138" s="393"/>
      <c r="LEJ138" s="394"/>
      <c r="LEK138" s="395"/>
      <c r="LEL138" s="389"/>
      <c r="LEM138" s="390"/>
      <c r="LEN138" s="391"/>
      <c r="LEO138" s="392"/>
      <c r="LEP138" s="393"/>
      <c r="LEQ138" s="394"/>
      <c r="LER138" s="395"/>
      <c r="LES138" s="389"/>
      <c r="LET138" s="390"/>
      <c r="LEU138" s="391"/>
      <c r="LEV138" s="392"/>
      <c r="LEW138" s="393"/>
      <c r="LEX138" s="394"/>
      <c r="LEY138" s="395"/>
      <c r="LEZ138" s="389"/>
      <c r="LFA138" s="390"/>
      <c r="LFB138" s="391"/>
      <c r="LFC138" s="392"/>
      <c r="LFD138" s="393"/>
      <c r="LFE138" s="394"/>
      <c r="LFF138" s="395"/>
      <c r="LFG138" s="389"/>
      <c r="LFH138" s="390"/>
      <c r="LFI138" s="391"/>
      <c r="LFJ138" s="392"/>
      <c r="LFK138" s="393"/>
      <c r="LFL138" s="394"/>
      <c r="LFM138" s="395"/>
      <c r="LFN138" s="389"/>
      <c r="LFO138" s="390"/>
      <c r="LFP138" s="391"/>
      <c r="LFQ138" s="392"/>
      <c r="LFR138" s="393"/>
      <c r="LFS138" s="394"/>
      <c r="LFT138" s="395"/>
      <c r="LFU138" s="389"/>
      <c r="LFV138" s="390"/>
      <c r="LFW138" s="391"/>
      <c r="LFX138" s="392"/>
      <c r="LFY138" s="393"/>
      <c r="LFZ138" s="394"/>
      <c r="LGA138" s="395"/>
      <c r="LGB138" s="389"/>
      <c r="LGC138" s="390"/>
      <c r="LGD138" s="391"/>
      <c r="LGE138" s="392"/>
      <c r="LGF138" s="393"/>
      <c r="LGG138" s="394"/>
      <c r="LGH138" s="395"/>
      <c r="LGI138" s="389"/>
      <c r="LGJ138" s="390"/>
      <c r="LGK138" s="391"/>
      <c r="LGL138" s="392"/>
      <c r="LGM138" s="393"/>
      <c r="LGN138" s="394"/>
      <c r="LGO138" s="395"/>
      <c r="LGP138" s="389"/>
      <c r="LGQ138" s="390"/>
      <c r="LGR138" s="391"/>
      <c r="LGS138" s="392"/>
      <c r="LGT138" s="393"/>
      <c r="LGU138" s="394"/>
      <c r="LGV138" s="395"/>
      <c r="LGW138" s="389"/>
      <c r="LGX138" s="390"/>
      <c r="LGY138" s="391"/>
      <c r="LGZ138" s="392"/>
      <c r="LHA138" s="393"/>
      <c r="LHB138" s="394"/>
      <c r="LHC138" s="395"/>
      <c r="LHD138" s="389"/>
      <c r="LHE138" s="390"/>
      <c r="LHF138" s="391"/>
      <c r="LHG138" s="392"/>
      <c r="LHH138" s="393"/>
      <c r="LHI138" s="394"/>
      <c r="LHJ138" s="395"/>
      <c r="LHK138" s="389"/>
      <c r="LHL138" s="390"/>
      <c r="LHM138" s="391"/>
      <c r="LHN138" s="392"/>
      <c r="LHO138" s="393"/>
      <c r="LHP138" s="394"/>
      <c r="LHQ138" s="395"/>
      <c r="LHR138" s="389"/>
      <c r="LHS138" s="390"/>
      <c r="LHT138" s="391"/>
      <c r="LHU138" s="392"/>
      <c r="LHV138" s="393"/>
      <c r="LHW138" s="394"/>
      <c r="LHX138" s="395"/>
      <c r="LHY138" s="389"/>
      <c r="LHZ138" s="390"/>
      <c r="LIA138" s="391"/>
      <c r="LIB138" s="392"/>
      <c r="LIC138" s="393"/>
      <c r="LID138" s="394"/>
      <c r="LIE138" s="395"/>
      <c r="LIF138" s="389"/>
      <c r="LIG138" s="390"/>
      <c r="LIH138" s="391"/>
      <c r="LII138" s="392"/>
      <c r="LIJ138" s="393"/>
      <c r="LIK138" s="394"/>
      <c r="LIL138" s="395"/>
      <c r="LIM138" s="389"/>
      <c r="LIN138" s="390"/>
      <c r="LIO138" s="391"/>
      <c r="LIP138" s="392"/>
      <c r="LIQ138" s="393"/>
      <c r="LIR138" s="394"/>
      <c r="LIS138" s="395"/>
      <c r="LIT138" s="389"/>
      <c r="LIU138" s="390"/>
      <c r="LIV138" s="391"/>
      <c r="LIW138" s="392"/>
      <c r="LIX138" s="393"/>
      <c r="LIY138" s="394"/>
      <c r="LIZ138" s="395"/>
      <c r="LJA138" s="389"/>
      <c r="LJB138" s="390"/>
      <c r="LJC138" s="391"/>
      <c r="LJD138" s="392"/>
      <c r="LJE138" s="393"/>
      <c r="LJF138" s="394"/>
      <c r="LJG138" s="395"/>
      <c r="LJH138" s="389"/>
      <c r="LJI138" s="390"/>
      <c r="LJJ138" s="391"/>
      <c r="LJK138" s="392"/>
      <c r="LJL138" s="393"/>
      <c r="LJM138" s="394"/>
      <c r="LJN138" s="395"/>
      <c r="LJO138" s="389"/>
      <c r="LJP138" s="390"/>
      <c r="LJQ138" s="391"/>
      <c r="LJR138" s="392"/>
      <c r="LJS138" s="393"/>
      <c r="LJT138" s="394"/>
      <c r="LJU138" s="395"/>
      <c r="LJV138" s="389"/>
      <c r="LJW138" s="390"/>
      <c r="LJX138" s="391"/>
      <c r="LJY138" s="392"/>
      <c r="LJZ138" s="393"/>
      <c r="LKA138" s="394"/>
      <c r="LKB138" s="395"/>
      <c r="LKC138" s="389"/>
      <c r="LKD138" s="390"/>
      <c r="LKE138" s="391"/>
      <c r="LKF138" s="392"/>
      <c r="LKG138" s="393"/>
      <c r="LKH138" s="394"/>
      <c r="LKI138" s="395"/>
      <c r="LKJ138" s="389"/>
      <c r="LKK138" s="390"/>
      <c r="LKL138" s="391"/>
      <c r="LKM138" s="392"/>
      <c r="LKN138" s="393"/>
      <c r="LKO138" s="394"/>
      <c r="LKP138" s="395"/>
      <c r="LKQ138" s="389"/>
      <c r="LKR138" s="390"/>
      <c r="LKS138" s="391"/>
      <c r="LKT138" s="392"/>
      <c r="LKU138" s="393"/>
      <c r="LKV138" s="394"/>
      <c r="LKW138" s="395"/>
      <c r="LKX138" s="389"/>
      <c r="LKY138" s="390"/>
      <c r="LKZ138" s="391"/>
      <c r="LLA138" s="392"/>
      <c r="LLB138" s="393"/>
      <c r="LLC138" s="394"/>
      <c r="LLD138" s="395"/>
      <c r="LLE138" s="389"/>
      <c r="LLF138" s="390"/>
      <c r="LLG138" s="391"/>
      <c r="LLH138" s="392"/>
      <c r="LLI138" s="393"/>
      <c r="LLJ138" s="394"/>
      <c r="LLK138" s="395"/>
      <c r="LLL138" s="389"/>
      <c r="LLM138" s="390"/>
      <c r="LLN138" s="391"/>
      <c r="LLO138" s="392"/>
      <c r="LLP138" s="393"/>
      <c r="LLQ138" s="394"/>
      <c r="LLR138" s="395"/>
      <c r="LLS138" s="389"/>
      <c r="LLT138" s="390"/>
      <c r="LLU138" s="391"/>
      <c r="LLV138" s="392"/>
      <c r="LLW138" s="393"/>
      <c r="LLX138" s="394"/>
      <c r="LLY138" s="395"/>
      <c r="LLZ138" s="389"/>
      <c r="LMA138" s="390"/>
      <c r="LMB138" s="391"/>
      <c r="LMC138" s="392"/>
      <c r="LMD138" s="393"/>
      <c r="LME138" s="394"/>
      <c r="LMF138" s="395"/>
      <c r="LMG138" s="389"/>
      <c r="LMH138" s="390"/>
      <c r="LMI138" s="391"/>
      <c r="LMJ138" s="392"/>
      <c r="LMK138" s="393"/>
      <c r="LML138" s="394"/>
      <c r="LMM138" s="395"/>
      <c r="LMN138" s="389"/>
      <c r="LMO138" s="390"/>
      <c r="LMP138" s="391"/>
      <c r="LMQ138" s="392"/>
      <c r="LMR138" s="393"/>
      <c r="LMS138" s="394"/>
      <c r="LMT138" s="395"/>
      <c r="LMU138" s="389"/>
      <c r="LMV138" s="390"/>
      <c r="LMW138" s="391"/>
      <c r="LMX138" s="392"/>
      <c r="LMY138" s="393"/>
      <c r="LMZ138" s="394"/>
      <c r="LNA138" s="395"/>
      <c r="LNB138" s="389"/>
      <c r="LNC138" s="390"/>
      <c r="LND138" s="391"/>
      <c r="LNE138" s="392"/>
      <c r="LNF138" s="393"/>
      <c r="LNG138" s="394"/>
      <c r="LNH138" s="395"/>
      <c r="LNI138" s="389"/>
      <c r="LNJ138" s="390"/>
      <c r="LNK138" s="391"/>
      <c r="LNL138" s="392"/>
      <c r="LNM138" s="393"/>
      <c r="LNN138" s="394"/>
      <c r="LNO138" s="395"/>
      <c r="LNP138" s="389"/>
      <c r="LNQ138" s="390"/>
      <c r="LNR138" s="391"/>
      <c r="LNS138" s="392"/>
      <c r="LNT138" s="393"/>
      <c r="LNU138" s="394"/>
      <c r="LNV138" s="395"/>
      <c r="LNW138" s="389"/>
      <c r="LNX138" s="390"/>
      <c r="LNY138" s="391"/>
      <c r="LNZ138" s="392"/>
      <c r="LOA138" s="393"/>
      <c r="LOB138" s="394"/>
      <c r="LOC138" s="395"/>
      <c r="LOD138" s="389"/>
      <c r="LOE138" s="390"/>
      <c r="LOF138" s="391"/>
      <c r="LOG138" s="392"/>
      <c r="LOH138" s="393"/>
      <c r="LOI138" s="394"/>
      <c r="LOJ138" s="395"/>
      <c r="LOK138" s="389"/>
      <c r="LOL138" s="390"/>
      <c r="LOM138" s="391"/>
      <c r="LON138" s="392"/>
      <c r="LOO138" s="393"/>
      <c r="LOP138" s="394"/>
      <c r="LOQ138" s="395"/>
      <c r="LOR138" s="389"/>
      <c r="LOS138" s="390"/>
      <c r="LOT138" s="391"/>
      <c r="LOU138" s="392"/>
      <c r="LOV138" s="393"/>
      <c r="LOW138" s="394"/>
      <c r="LOX138" s="395"/>
      <c r="LOY138" s="389"/>
      <c r="LOZ138" s="390"/>
      <c r="LPA138" s="391"/>
      <c r="LPB138" s="392"/>
      <c r="LPC138" s="393"/>
      <c r="LPD138" s="394"/>
      <c r="LPE138" s="395"/>
      <c r="LPF138" s="389"/>
      <c r="LPG138" s="390"/>
      <c r="LPH138" s="391"/>
      <c r="LPI138" s="392"/>
      <c r="LPJ138" s="393"/>
      <c r="LPK138" s="394"/>
      <c r="LPL138" s="395"/>
      <c r="LPM138" s="389"/>
      <c r="LPN138" s="390"/>
      <c r="LPO138" s="391"/>
      <c r="LPP138" s="392"/>
      <c r="LPQ138" s="393"/>
      <c r="LPR138" s="394"/>
      <c r="LPS138" s="395"/>
      <c r="LPT138" s="389"/>
      <c r="LPU138" s="390"/>
      <c r="LPV138" s="391"/>
      <c r="LPW138" s="392"/>
      <c r="LPX138" s="393"/>
      <c r="LPY138" s="394"/>
      <c r="LPZ138" s="395"/>
      <c r="LQA138" s="389"/>
      <c r="LQB138" s="390"/>
      <c r="LQC138" s="391"/>
      <c r="LQD138" s="392"/>
      <c r="LQE138" s="393"/>
      <c r="LQF138" s="394"/>
      <c r="LQG138" s="395"/>
      <c r="LQH138" s="389"/>
      <c r="LQI138" s="390"/>
      <c r="LQJ138" s="391"/>
      <c r="LQK138" s="392"/>
      <c r="LQL138" s="393"/>
      <c r="LQM138" s="394"/>
      <c r="LQN138" s="395"/>
      <c r="LQO138" s="389"/>
      <c r="LQP138" s="390"/>
      <c r="LQQ138" s="391"/>
      <c r="LQR138" s="392"/>
      <c r="LQS138" s="393"/>
      <c r="LQT138" s="394"/>
      <c r="LQU138" s="395"/>
      <c r="LQV138" s="389"/>
      <c r="LQW138" s="390"/>
      <c r="LQX138" s="391"/>
      <c r="LQY138" s="392"/>
      <c r="LQZ138" s="393"/>
      <c r="LRA138" s="394"/>
      <c r="LRB138" s="395"/>
      <c r="LRC138" s="389"/>
      <c r="LRD138" s="390"/>
      <c r="LRE138" s="391"/>
      <c r="LRF138" s="392"/>
      <c r="LRG138" s="393"/>
      <c r="LRH138" s="394"/>
      <c r="LRI138" s="395"/>
      <c r="LRJ138" s="389"/>
      <c r="LRK138" s="390"/>
      <c r="LRL138" s="391"/>
      <c r="LRM138" s="392"/>
      <c r="LRN138" s="393"/>
      <c r="LRO138" s="394"/>
      <c r="LRP138" s="395"/>
      <c r="LRQ138" s="389"/>
      <c r="LRR138" s="390"/>
      <c r="LRS138" s="391"/>
      <c r="LRT138" s="392"/>
      <c r="LRU138" s="393"/>
      <c r="LRV138" s="394"/>
      <c r="LRW138" s="395"/>
      <c r="LRX138" s="389"/>
      <c r="LRY138" s="390"/>
      <c r="LRZ138" s="391"/>
      <c r="LSA138" s="392"/>
      <c r="LSB138" s="393"/>
      <c r="LSC138" s="394"/>
      <c r="LSD138" s="395"/>
      <c r="LSE138" s="389"/>
      <c r="LSF138" s="390"/>
      <c r="LSG138" s="391"/>
      <c r="LSH138" s="392"/>
      <c r="LSI138" s="393"/>
      <c r="LSJ138" s="394"/>
      <c r="LSK138" s="395"/>
      <c r="LSL138" s="389"/>
      <c r="LSM138" s="390"/>
      <c r="LSN138" s="391"/>
      <c r="LSO138" s="392"/>
      <c r="LSP138" s="393"/>
      <c r="LSQ138" s="394"/>
      <c r="LSR138" s="395"/>
      <c r="LSS138" s="389"/>
      <c r="LST138" s="390"/>
      <c r="LSU138" s="391"/>
      <c r="LSV138" s="392"/>
      <c r="LSW138" s="393"/>
      <c r="LSX138" s="394"/>
      <c r="LSY138" s="395"/>
      <c r="LSZ138" s="389"/>
      <c r="LTA138" s="390"/>
      <c r="LTB138" s="391"/>
      <c r="LTC138" s="392"/>
      <c r="LTD138" s="393"/>
      <c r="LTE138" s="394"/>
      <c r="LTF138" s="395"/>
      <c r="LTG138" s="389"/>
      <c r="LTH138" s="390"/>
      <c r="LTI138" s="391"/>
      <c r="LTJ138" s="392"/>
      <c r="LTK138" s="393"/>
      <c r="LTL138" s="394"/>
      <c r="LTM138" s="395"/>
      <c r="LTN138" s="389"/>
      <c r="LTO138" s="390"/>
      <c r="LTP138" s="391"/>
      <c r="LTQ138" s="392"/>
      <c r="LTR138" s="393"/>
      <c r="LTS138" s="394"/>
      <c r="LTT138" s="395"/>
      <c r="LTU138" s="389"/>
      <c r="LTV138" s="390"/>
      <c r="LTW138" s="391"/>
      <c r="LTX138" s="392"/>
      <c r="LTY138" s="393"/>
      <c r="LTZ138" s="394"/>
      <c r="LUA138" s="395"/>
      <c r="LUB138" s="389"/>
      <c r="LUC138" s="390"/>
      <c r="LUD138" s="391"/>
      <c r="LUE138" s="392"/>
      <c r="LUF138" s="393"/>
      <c r="LUG138" s="394"/>
      <c r="LUH138" s="395"/>
      <c r="LUI138" s="389"/>
      <c r="LUJ138" s="390"/>
      <c r="LUK138" s="391"/>
      <c r="LUL138" s="392"/>
      <c r="LUM138" s="393"/>
      <c r="LUN138" s="394"/>
      <c r="LUO138" s="395"/>
      <c r="LUP138" s="389"/>
      <c r="LUQ138" s="390"/>
      <c r="LUR138" s="391"/>
      <c r="LUS138" s="392"/>
      <c r="LUT138" s="393"/>
      <c r="LUU138" s="394"/>
      <c r="LUV138" s="395"/>
      <c r="LUW138" s="389"/>
      <c r="LUX138" s="390"/>
      <c r="LUY138" s="391"/>
      <c r="LUZ138" s="392"/>
      <c r="LVA138" s="393"/>
      <c r="LVB138" s="394"/>
      <c r="LVC138" s="395"/>
      <c r="LVD138" s="389"/>
      <c r="LVE138" s="390"/>
      <c r="LVF138" s="391"/>
      <c r="LVG138" s="392"/>
      <c r="LVH138" s="393"/>
      <c r="LVI138" s="394"/>
      <c r="LVJ138" s="395"/>
      <c r="LVK138" s="389"/>
      <c r="LVL138" s="390"/>
      <c r="LVM138" s="391"/>
      <c r="LVN138" s="392"/>
      <c r="LVO138" s="393"/>
      <c r="LVP138" s="394"/>
      <c r="LVQ138" s="395"/>
      <c r="LVR138" s="389"/>
      <c r="LVS138" s="390"/>
      <c r="LVT138" s="391"/>
      <c r="LVU138" s="392"/>
      <c r="LVV138" s="393"/>
      <c r="LVW138" s="394"/>
      <c r="LVX138" s="395"/>
      <c r="LVY138" s="389"/>
      <c r="LVZ138" s="390"/>
      <c r="LWA138" s="391"/>
      <c r="LWB138" s="392"/>
      <c r="LWC138" s="393"/>
      <c r="LWD138" s="394"/>
      <c r="LWE138" s="395"/>
      <c r="LWF138" s="389"/>
      <c r="LWG138" s="390"/>
      <c r="LWH138" s="391"/>
      <c r="LWI138" s="392"/>
      <c r="LWJ138" s="393"/>
      <c r="LWK138" s="394"/>
      <c r="LWL138" s="395"/>
      <c r="LWM138" s="389"/>
      <c r="LWN138" s="390"/>
      <c r="LWO138" s="391"/>
      <c r="LWP138" s="392"/>
      <c r="LWQ138" s="393"/>
      <c r="LWR138" s="394"/>
      <c r="LWS138" s="395"/>
      <c r="LWT138" s="389"/>
      <c r="LWU138" s="390"/>
      <c r="LWV138" s="391"/>
      <c r="LWW138" s="392"/>
      <c r="LWX138" s="393"/>
      <c r="LWY138" s="394"/>
      <c r="LWZ138" s="395"/>
      <c r="LXA138" s="389"/>
      <c r="LXB138" s="390"/>
      <c r="LXC138" s="391"/>
      <c r="LXD138" s="392"/>
      <c r="LXE138" s="393"/>
      <c r="LXF138" s="394"/>
      <c r="LXG138" s="395"/>
      <c r="LXH138" s="389"/>
      <c r="LXI138" s="390"/>
      <c r="LXJ138" s="391"/>
      <c r="LXK138" s="392"/>
      <c r="LXL138" s="393"/>
      <c r="LXM138" s="394"/>
      <c r="LXN138" s="395"/>
      <c r="LXO138" s="389"/>
      <c r="LXP138" s="390"/>
      <c r="LXQ138" s="391"/>
      <c r="LXR138" s="392"/>
      <c r="LXS138" s="393"/>
      <c r="LXT138" s="394"/>
      <c r="LXU138" s="395"/>
      <c r="LXV138" s="389"/>
      <c r="LXW138" s="390"/>
      <c r="LXX138" s="391"/>
      <c r="LXY138" s="392"/>
      <c r="LXZ138" s="393"/>
      <c r="LYA138" s="394"/>
      <c r="LYB138" s="395"/>
      <c r="LYC138" s="389"/>
      <c r="LYD138" s="390"/>
      <c r="LYE138" s="391"/>
      <c r="LYF138" s="392"/>
      <c r="LYG138" s="393"/>
      <c r="LYH138" s="394"/>
      <c r="LYI138" s="395"/>
      <c r="LYJ138" s="389"/>
      <c r="LYK138" s="390"/>
      <c r="LYL138" s="391"/>
      <c r="LYM138" s="392"/>
      <c r="LYN138" s="393"/>
      <c r="LYO138" s="394"/>
      <c r="LYP138" s="395"/>
      <c r="LYQ138" s="389"/>
      <c r="LYR138" s="390"/>
      <c r="LYS138" s="391"/>
      <c r="LYT138" s="392"/>
      <c r="LYU138" s="393"/>
      <c r="LYV138" s="394"/>
      <c r="LYW138" s="395"/>
      <c r="LYX138" s="389"/>
      <c r="LYY138" s="390"/>
      <c r="LYZ138" s="391"/>
      <c r="LZA138" s="392"/>
      <c r="LZB138" s="393"/>
      <c r="LZC138" s="394"/>
      <c r="LZD138" s="395"/>
      <c r="LZE138" s="389"/>
      <c r="LZF138" s="390"/>
      <c r="LZG138" s="391"/>
      <c r="LZH138" s="392"/>
      <c r="LZI138" s="393"/>
      <c r="LZJ138" s="394"/>
      <c r="LZK138" s="395"/>
      <c r="LZL138" s="389"/>
      <c r="LZM138" s="390"/>
      <c r="LZN138" s="391"/>
      <c r="LZO138" s="392"/>
      <c r="LZP138" s="393"/>
      <c r="LZQ138" s="394"/>
      <c r="LZR138" s="395"/>
      <c r="LZS138" s="389"/>
      <c r="LZT138" s="390"/>
      <c r="LZU138" s="391"/>
      <c r="LZV138" s="392"/>
      <c r="LZW138" s="393"/>
      <c r="LZX138" s="394"/>
      <c r="LZY138" s="395"/>
      <c r="LZZ138" s="389"/>
      <c r="MAA138" s="390"/>
      <c r="MAB138" s="391"/>
      <c r="MAC138" s="392"/>
      <c r="MAD138" s="393"/>
      <c r="MAE138" s="394"/>
      <c r="MAF138" s="395"/>
      <c r="MAG138" s="389"/>
      <c r="MAH138" s="390"/>
      <c r="MAI138" s="391"/>
      <c r="MAJ138" s="392"/>
      <c r="MAK138" s="393"/>
      <c r="MAL138" s="394"/>
      <c r="MAM138" s="395"/>
      <c r="MAN138" s="389"/>
      <c r="MAO138" s="390"/>
      <c r="MAP138" s="391"/>
      <c r="MAQ138" s="392"/>
      <c r="MAR138" s="393"/>
      <c r="MAS138" s="394"/>
      <c r="MAT138" s="395"/>
      <c r="MAU138" s="389"/>
      <c r="MAV138" s="390"/>
      <c r="MAW138" s="391"/>
      <c r="MAX138" s="392"/>
      <c r="MAY138" s="393"/>
      <c r="MAZ138" s="394"/>
      <c r="MBA138" s="395"/>
      <c r="MBB138" s="389"/>
      <c r="MBC138" s="390"/>
      <c r="MBD138" s="391"/>
      <c r="MBE138" s="392"/>
      <c r="MBF138" s="393"/>
      <c r="MBG138" s="394"/>
      <c r="MBH138" s="395"/>
      <c r="MBI138" s="389"/>
      <c r="MBJ138" s="390"/>
      <c r="MBK138" s="391"/>
      <c r="MBL138" s="392"/>
      <c r="MBM138" s="393"/>
      <c r="MBN138" s="394"/>
      <c r="MBO138" s="395"/>
      <c r="MBP138" s="389"/>
      <c r="MBQ138" s="390"/>
      <c r="MBR138" s="391"/>
      <c r="MBS138" s="392"/>
      <c r="MBT138" s="393"/>
      <c r="MBU138" s="394"/>
      <c r="MBV138" s="395"/>
      <c r="MBW138" s="389"/>
      <c r="MBX138" s="390"/>
      <c r="MBY138" s="391"/>
      <c r="MBZ138" s="392"/>
      <c r="MCA138" s="393"/>
      <c r="MCB138" s="394"/>
      <c r="MCC138" s="395"/>
      <c r="MCD138" s="389"/>
      <c r="MCE138" s="390"/>
      <c r="MCF138" s="391"/>
      <c r="MCG138" s="392"/>
      <c r="MCH138" s="393"/>
      <c r="MCI138" s="394"/>
      <c r="MCJ138" s="395"/>
      <c r="MCK138" s="389"/>
      <c r="MCL138" s="390"/>
      <c r="MCM138" s="391"/>
      <c r="MCN138" s="392"/>
      <c r="MCO138" s="393"/>
      <c r="MCP138" s="394"/>
      <c r="MCQ138" s="395"/>
      <c r="MCR138" s="389"/>
      <c r="MCS138" s="390"/>
      <c r="MCT138" s="391"/>
      <c r="MCU138" s="392"/>
      <c r="MCV138" s="393"/>
      <c r="MCW138" s="394"/>
      <c r="MCX138" s="395"/>
      <c r="MCY138" s="389"/>
      <c r="MCZ138" s="390"/>
      <c r="MDA138" s="391"/>
      <c r="MDB138" s="392"/>
      <c r="MDC138" s="393"/>
      <c r="MDD138" s="394"/>
      <c r="MDE138" s="395"/>
      <c r="MDF138" s="389"/>
      <c r="MDG138" s="390"/>
      <c r="MDH138" s="391"/>
      <c r="MDI138" s="392"/>
      <c r="MDJ138" s="393"/>
      <c r="MDK138" s="394"/>
      <c r="MDL138" s="395"/>
      <c r="MDM138" s="389"/>
      <c r="MDN138" s="390"/>
      <c r="MDO138" s="391"/>
      <c r="MDP138" s="392"/>
      <c r="MDQ138" s="393"/>
      <c r="MDR138" s="394"/>
      <c r="MDS138" s="395"/>
      <c r="MDT138" s="389"/>
      <c r="MDU138" s="390"/>
      <c r="MDV138" s="391"/>
      <c r="MDW138" s="392"/>
      <c r="MDX138" s="393"/>
      <c r="MDY138" s="394"/>
      <c r="MDZ138" s="395"/>
      <c r="MEA138" s="389"/>
      <c r="MEB138" s="390"/>
      <c r="MEC138" s="391"/>
      <c r="MED138" s="392"/>
      <c r="MEE138" s="393"/>
      <c r="MEF138" s="394"/>
      <c r="MEG138" s="395"/>
      <c r="MEH138" s="389"/>
      <c r="MEI138" s="390"/>
      <c r="MEJ138" s="391"/>
      <c r="MEK138" s="392"/>
      <c r="MEL138" s="393"/>
      <c r="MEM138" s="394"/>
      <c r="MEN138" s="395"/>
      <c r="MEO138" s="389"/>
      <c r="MEP138" s="390"/>
      <c r="MEQ138" s="391"/>
      <c r="MER138" s="392"/>
      <c r="MES138" s="393"/>
      <c r="MET138" s="394"/>
      <c r="MEU138" s="395"/>
      <c r="MEV138" s="389"/>
      <c r="MEW138" s="390"/>
      <c r="MEX138" s="391"/>
      <c r="MEY138" s="392"/>
      <c r="MEZ138" s="393"/>
      <c r="MFA138" s="394"/>
      <c r="MFB138" s="395"/>
      <c r="MFC138" s="389"/>
      <c r="MFD138" s="390"/>
      <c r="MFE138" s="391"/>
      <c r="MFF138" s="392"/>
      <c r="MFG138" s="393"/>
      <c r="MFH138" s="394"/>
      <c r="MFI138" s="395"/>
      <c r="MFJ138" s="389"/>
      <c r="MFK138" s="390"/>
      <c r="MFL138" s="391"/>
      <c r="MFM138" s="392"/>
      <c r="MFN138" s="393"/>
      <c r="MFO138" s="394"/>
      <c r="MFP138" s="395"/>
      <c r="MFQ138" s="389"/>
      <c r="MFR138" s="390"/>
      <c r="MFS138" s="391"/>
      <c r="MFT138" s="392"/>
      <c r="MFU138" s="393"/>
      <c r="MFV138" s="394"/>
      <c r="MFW138" s="395"/>
      <c r="MFX138" s="389"/>
      <c r="MFY138" s="390"/>
      <c r="MFZ138" s="391"/>
      <c r="MGA138" s="392"/>
      <c r="MGB138" s="393"/>
      <c r="MGC138" s="394"/>
      <c r="MGD138" s="395"/>
      <c r="MGE138" s="389"/>
      <c r="MGF138" s="390"/>
      <c r="MGG138" s="391"/>
      <c r="MGH138" s="392"/>
      <c r="MGI138" s="393"/>
      <c r="MGJ138" s="394"/>
      <c r="MGK138" s="395"/>
      <c r="MGL138" s="389"/>
      <c r="MGM138" s="390"/>
      <c r="MGN138" s="391"/>
      <c r="MGO138" s="392"/>
      <c r="MGP138" s="393"/>
      <c r="MGQ138" s="394"/>
      <c r="MGR138" s="395"/>
      <c r="MGS138" s="389"/>
      <c r="MGT138" s="390"/>
      <c r="MGU138" s="391"/>
      <c r="MGV138" s="392"/>
      <c r="MGW138" s="393"/>
      <c r="MGX138" s="394"/>
      <c r="MGY138" s="395"/>
      <c r="MGZ138" s="389"/>
      <c r="MHA138" s="390"/>
      <c r="MHB138" s="391"/>
      <c r="MHC138" s="392"/>
      <c r="MHD138" s="393"/>
      <c r="MHE138" s="394"/>
      <c r="MHF138" s="395"/>
      <c r="MHG138" s="389"/>
      <c r="MHH138" s="390"/>
      <c r="MHI138" s="391"/>
      <c r="MHJ138" s="392"/>
      <c r="MHK138" s="393"/>
      <c r="MHL138" s="394"/>
      <c r="MHM138" s="395"/>
      <c r="MHN138" s="389"/>
      <c r="MHO138" s="390"/>
      <c r="MHP138" s="391"/>
      <c r="MHQ138" s="392"/>
      <c r="MHR138" s="393"/>
      <c r="MHS138" s="394"/>
      <c r="MHT138" s="395"/>
      <c r="MHU138" s="389"/>
      <c r="MHV138" s="390"/>
      <c r="MHW138" s="391"/>
      <c r="MHX138" s="392"/>
      <c r="MHY138" s="393"/>
      <c r="MHZ138" s="394"/>
      <c r="MIA138" s="395"/>
      <c r="MIB138" s="389"/>
      <c r="MIC138" s="390"/>
      <c r="MID138" s="391"/>
      <c r="MIE138" s="392"/>
      <c r="MIF138" s="393"/>
      <c r="MIG138" s="394"/>
      <c r="MIH138" s="395"/>
      <c r="MII138" s="389"/>
      <c r="MIJ138" s="390"/>
      <c r="MIK138" s="391"/>
      <c r="MIL138" s="392"/>
      <c r="MIM138" s="393"/>
      <c r="MIN138" s="394"/>
      <c r="MIO138" s="395"/>
      <c r="MIP138" s="389"/>
      <c r="MIQ138" s="390"/>
      <c r="MIR138" s="391"/>
      <c r="MIS138" s="392"/>
      <c r="MIT138" s="393"/>
      <c r="MIU138" s="394"/>
      <c r="MIV138" s="395"/>
      <c r="MIW138" s="389"/>
      <c r="MIX138" s="390"/>
      <c r="MIY138" s="391"/>
      <c r="MIZ138" s="392"/>
      <c r="MJA138" s="393"/>
      <c r="MJB138" s="394"/>
      <c r="MJC138" s="395"/>
      <c r="MJD138" s="389"/>
      <c r="MJE138" s="390"/>
      <c r="MJF138" s="391"/>
      <c r="MJG138" s="392"/>
      <c r="MJH138" s="393"/>
      <c r="MJI138" s="394"/>
      <c r="MJJ138" s="395"/>
      <c r="MJK138" s="389"/>
      <c r="MJL138" s="390"/>
      <c r="MJM138" s="391"/>
      <c r="MJN138" s="392"/>
      <c r="MJO138" s="393"/>
      <c r="MJP138" s="394"/>
      <c r="MJQ138" s="395"/>
      <c r="MJR138" s="389"/>
      <c r="MJS138" s="390"/>
      <c r="MJT138" s="391"/>
      <c r="MJU138" s="392"/>
      <c r="MJV138" s="393"/>
      <c r="MJW138" s="394"/>
      <c r="MJX138" s="395"/>
      <c r="MJY138" s="389"/>
      <c r="MJZ138" s="390"/>
      <c r="MKA138" s="391"/>
      <c r="MKB138" s="392"/>
      <c r="MKC138" s="393"/>
      <c r="MKD138" s="394"/>
      <c r="MKE138" s="395"/>
      <c r="MKF138" s="389"/>
      <c r="MKG138" s="390"/>
      <c r="MKH138" s="391"/>
      <c r="MKI138" s="392"/>
      <c r="MKJ138" s="393"/>
      <c r="MKK138" s="394"/>
      <c r="MKL138" s="395"/>
      <c r="MKM138" s="389"/>
      <c r="MKN138" s="390"/>
      <c r="MKO138" s="391"/>
      <c r="MKP138" s="392"/>
      <c r="MKQ138" s="393"/>
      <c r="MKR138" s="394"/>
      <c r="MKS138" s="395"/>
      <c r="MKT138" s="389"/>
      <c r="MKU138" s="390"/>
      <c r="MKV138" s="391"/>
      <c r="MKW138" s="392"/>
      <c r="MKX138" s="393"/>
      <c r="MKY138" s="394"/>
      <c r="MKZ138" s="395"/>
      <c r="MLA138" s="389"/>
      <c r="MLB138" s="390"/>
      <c r="MLC138" s="391"/>
      <c r="MLD138" s="392"/>
      <c r="MLE138" s="393"/>
      <c r="MLF138" s="394"/>
      <c r="MLG138" s="395"/>
      <c r="MLH138" s="389"/>
      <c r="MLI138" s="390"/>
      <c r="MLJ138" s="391"/>
      <c r="MLK138" s="392"/>
      <c r="MLL138" s="393"/>
      <c r="MLM138" s="394"/>
      <c r="MLN138" s="395"/>
      <c r="MLO138" s="389"/>
      <c r="MLP138" s="390"/>
      <c r="MLQ138" s="391"/>
      <c r="MLR138" s="392"/>
      <c r="MLS138" s="393"/>
      <c r="MLT138" s="394"/>
      <c r="MLU138" s="395"/>
      <c r="MLV138" s="389"/>
      <c r="MLW138" s="390"/>
      <c r="MLX138" s="391"/>
      <c r="MLY138" s="392"/>
      <c r="MLZ138" s="393"/>
      <c r="MMA138" s="394"/>
      <c r="MMB138" s="395"/>
      <c r="MMC138" s="389"/>
      <c r="MMD138" s="390"/>
      <c r="MME138" s="391"/>
      <c r="MMF138" s="392"/>
      <c r="MMG138" s="393"/>
      <c r="MMH138" s="394"/>
      <c r="MMI138" s="395"/>
      <c r="MMJ138" s="389"/>
      <c r="MMK138" s="390"/>
      <c r="MML138" s="391"/>
      <c r="MMM138" s="392"/>
      <c r="MMN138" s="393"/>
      <c r="MMO138" s="394"/>
      <c r="MMP138" s="395"/>
      <c r="MMQ138" s="389"/>
      <c r="MMR138" s="390"/>
      <c r="MMS138" s="391"/>
      <c r="MMT138" s="392"/>
      <c r="MMU138" s="393"/>
      <c r="MMV138" s="394"/>
      <c r="MMW138" s="395"/>
      <c r="MMX138" s="389"/>
      <c r="MMY138" s="390"/>
      <c r="MMZ138" s="391"/>
      <c r="MNA138" s="392"/>
      <c r="MNB138" s="393"/>
      <c r="MNC138" s="394"/>
      <c r="MND138" s="395"/>
      <c r="MNE138" s="389"/>
      <c r="MNF138" s="390"/>
      <c r="MNG138" s="391"/>
      <c r="MNH138" s="392"/>
      <c r="MNI138" s="393"/>
      <c r="MNJ138" s="394"/>
      <c r="MNK138" s="395"/>
      <c r="MNL138" s="389"/>
      <c r="MNM138" s="390"/>
      <c r="MNN138" s="391"/>
      <c r="MNO138" s="392"/>
      <c r="MNP138" s="393"/>
      <c r="MNQ138" s="394"/>
      <c r="MNR138" s="395"/>
      <c r="MNS138" s="389"/>
      <c r="MNT138" s="390"/>
      <c r="MNU138" s="391"/>
      <c r="MNV138" s="392"/>
      <c r="MNW138" s="393"/>
      <c r="MNX138" s="394"/>
      <c r="MNY138" s="395"/>
      <c r="MNZ138" s="389"/>
      <c r="MOA138" s="390"/>
      <c r="MOB138" s="391"/>
      <c r="MOC138" s="392"/>
      <c r="MOD138" s="393"/>
      <c r="MOE138" s="394"/>
      <c r="MOF138" s="395"/>
      <c r="MOG138" s="389"/>
      <c r="MOH138" s="390"/>
      <c r="MOI138" s="391"/>
      <c r="MOJ138" s="392"/>
      <c r="MOK138" s="393"/>
      <c r="MOL138" s="394"/>
      <c r="MOM138" s="395"/>
      <c r="MON138" s="389"/>
      <c r="MOO138" s="390"/>
      <c r="MOP138" s="391"/>
      <c r="MOQ138" s="392"/>
      <c r="MOR138" s="393"/>
      <c r="MOS138" s="394"/>
      <c r="MOT138" s="395"/>
      <c r="MOU138" s="389"/>
      <c r="MOV138" s="390"/>
      <c r="MOW138" s="391"/>
      <c r="MOX138" s="392"/>
      <c r="MOY138" s="393"/>
      <c r="MOZ138" s="394"/>
      <c r="MPA138" s="395"/>
      <c r="MPB138" s="389"/>
      <c r="MPC138" s="390"/>
      <c r="MPD138" s="391"/>
      <c r="MPE138" s="392"/>
      <c r="MPF138" s="393"/>
      <c r="MPG138" s="394"/>
      <c r="MPH138" s="395"/>
      <c r="MPI138" s="389"/>
      <c r="MPJ138" s="390"/>
      <c r="MPK138" s="391"/>
      <c r="MPL138" s="392"/>
      <c r="MPM138" s="393"/>
      <c r="MPN138" s="394"/>
      <c r="MPO138" s="395"/>
      <c r="MPP138" s="389"/>
      <c r="MPQ138" s="390"/>
      <c r="MPR138" s="391"/>
      <c r="MPS138" s="392"/>
      <c r="MPT138" s="393"/>
      <c r="MPU138" s="394"/>
      <c r="MPV138" s="395"/>
      <c r="MPW138" s="389"/>
      <c r="MPX138" s="390"/>
      <c r="MPY138" s="391"/>
      <c r="MPZ138" s="392"/>
      <c r="MQA138" s="393"/>
      <c r="MQB138" s="394"/>
      <c r="MQC138" s="395"/>
      <c r="MQD138" s="389"/>
      <c r="MQE138" s="390"/>
      <c r="MQF138" s="391"/>
      <c r="MQG138" s="392"/>
      <c r="MQH138" s="393"/>
      <c r="MQI138" s="394"/>
      <c r="MQJ138" s="395"/>
      <c r="MQK138" s="389"/>
      <c r="MQL138" s="390"/>
      <c r="MQM138" s="391"/>
      <c r="MQN138" s="392"/>
      <c r="MQO138" s="393"/>
      <c r="MQP138" s="394"/>
      <c r="MQQ138" s="395"/>
      <c r="MQR138" s="389"/>
      <c r="MQS138" s="390"/>
      <c r="MQT138" s="391"/>
      <c r="MQU138" s="392"/>
      <c r="MQV138" s="393"/>
      <c r="MQW138" s="394"/>
      <c r="MQX138" s="395"/>
      <c r="MQY138" s="389"/>
      <c r="MQZ138" s="390"/>
      <c r="MRA138" s="391"/>
      <c r="MRB138" s="392"/>
      <c r="MRC138" s="393"/>
      <c r="MRD138" s="394"/>
      <c r="MRE138" s="395"/>
      <c r="MRF138" s="389"/>
      <c r="MRG138" s="390"/>
      <c r="MRH138" s="391"/>
      <c r="MRI138" s="392"/>
      <c r="MRJ138" s="393"/>
      <c r="MRK138" s="394"/>
      <c r="MRL138" s="395"/>
      <c r="MRM138" s="389"/>
      <c r="MRN138" s="390"/>
      <c r="MRO138" s="391"/>
      <c r="MRP138" s="392"/>
      <c r="MRQ138" s="393"/>
      <c r="MRR138" s="394"/>
      <c r="MRS138" s="395"/>
      <c r="MRT138" s="389"/>
      <c r="MRU138" s="390"/>
      <c r="MRV138" s="391"/>
      <c r="MRW138" s="392"/>
      <c r="MRX138" s="393"/>
      <c r="MRY138" s="394"/>
      <c r="MRZ138" s="395"/>
      <c r="MSA138" s="389"/>
      <c r="MSB138" s="390"/>
      <c r="MSC138" s="391"/>
      <c r="MSD138" s="392"/>
      <c r="MSE138" s="393"/>
      <c r="MSF138" s="394"/>
      <c r="MSG138" s="395"/>
      <c r="MSH138" s="389"/>
      <c r="MSI138" s="390"/>
      <c r="MSJ138" s="391"/>
      <c r="MSK138" s="392"/>
      <c r="MSL138" s="393"/>
      <c r="MSM138" s="394"/>
      <c r="MSN138" s="395"/>
      <c r="MSO138" s="389"/>
      <c r="MSP138" s="390"/>
      <c r="MSQ138" s="391"/>
      <c r="MSR138" s="392"/>
      <c r="MSS138" s="393"/>
      <c r="MST138" s="394"/>
      <c r="MSU138" s="395"/>
      <c r="MSV138" s="389"/>
      <c r="MSW138" s="390"/>
      <c r="MSX138" s="391"/>
      <c r="MSY138" s="392"/>
      <c r="MSZ138" s="393"/>
      <c r="MTA138" s="394"/>
      <c r="MTB138" s="395"/>
      <c r="MTC138" s="389"/>
      <c r="MTD138" s="390"/>
      <c r="MTE138" s="391"/>
      <c r="MTF138" s="392"/>
      <c r="MTG138" s="393"/>
      <c r="MTH138" s="394"/>
      <c r="MTI138" s="395"/>
      <c r="MTJ138" s="389"/>
      <c r="MTK138" s="390"/>
      <c r="MTL138" s="391"/>
      <c r="MTM138" s="392"/>
      <c r="MTN138" s="393"/>
      <c r="MTO138" s="394"/>
      <c r="MTP138" s="395"/>
      <c r="MTQ138" s="389"/>
      <c r="MTR138" s="390"/>
      <c r="MTS138" s="391"/>
      <c r="MTT138" s="392"/>
      <c r="MTU138" s="393"/>
      <c r="MTV138" s="394"/>
      <c r="MTW138" s="395"/>
      <c r="MTX138" s="389"/>
      <c r="MTY138" s="390"/>
      <c r="MTZ138" s="391"/>
      <c r="MUA138" s="392"/>
      <c r="MUB138" s="393"/>
      <c r="MUC138" s="394"/>
      <c r="MUD138" s="395"/>
      <c r="MUE138" s="389"/>
      <c r="MUF138" s="390"/>
      <c r="MUG138" s="391"/>
      <c r="MUH138" s="392"/>
      <c r="MUI138" s="393"/>
      <c r="MUJ138" s="394"/>
      <c r="MUK138" s="395"/>
      <c r="MUL138" s="389"/>
      <c r="MUM138" s="390"/>
      <c r="MUN138" s="391"/>
      <c r="MUO138" s="392"/>
      <c r="MUP138" s="393"/>
      <c r="MUQ138" s="394"/>
      <c r="MUR138" s="395"/>
      <c r="MUS138" s="389"/>
      <c r="MUT138" s="390"/>
      <c r="MUU138" s="391"/>
      <c r="MUV138" s="392"/>
      <c r="MUW138" s="393"/>
      <c r="MUX138" s="394"/>
      <c r="MUY138" s="395"/>
      <c r="MUZ138" s="389"/>
      <c r="MVA138" s="390"/>
      <c r="MVB138" s="391"/>
      <c r="MVC138" s="392"/>
      <c r="MVD138" s="393"/>
      <c r="MVE138" s="394"/>
      <c r="MVF138" s="395"/>
      <c r="MVG138" s="389"/>
      <c r="MVH138" s="390"/>
      <c r="MVI138" s="391"/>
      <c r="MVJ138" s="392"/>
      <c r="MVK138" s="393"/>
      <c r="MVL138" s="394"/>
      <c r="MVM138" s="395"/>
      <c r="MVN138" s="389"/>
      <c r="MVO138" s="390"/>
      <c r="MVP138" s="391"/>
      <c r="MVQ138" s="392"/>
      <c r="MVR138" s="393"/>
      <c r="MVS138" s="394"/>
      <c r="MVT138" s="395"/>
      <c r="MVU138" s="389"/>
      <c r="MVV138" s="390"/>
      <c r="MVW138" s="391"/>
      <c r="MVX138" s="392"/>
      <c r="MVY138" s="393"/>
      <c r="MVZ138" s="394"/>
      <c r="MWA138" s="395"/>
      <c r="MWB138" s="389"/>
      <c r="MWC138" s="390"/>
      <c r="MWD138" s="391"/>
      <c r="MWE138" s="392"/>
      <c r="MWF138" s="393"/>
      <c r="MWG138" s="394"/>
      <c r="MWH138" s="395"/>
      <c r="MWI138" s="389"/>
      <c r="MWJ138" s="390"/>
      <c r="MWK138" s="391"/>
      <c r="MWL138" s="392"/>
      <c r="MWM138" s="393"/>
      <c r="MWN138" s="394"/>
      <c r="MWO138" s="395"/>
      <c r="MWP138" s="389"/>
      <c r="MWQ138" s="390"/>
      <c r="MWR138" s="391"/>
      <c r="MWS138" s="392"/>
      <c r="MWT138" s="393"/>
      <c r="MWU138" s="394"/>
      <c r="MWV138" s="395"/>
      <c r="MWW138" s="389"/>
      <c r="MWX138" s="390"/>
      <c r="MWY138" s="391"/>
      <c r="MWZ138" s="392"/>
      <c r="MXA138" s="393"/>
      <c r="MXB138" s="394"/>
      <c r="MXC138" s="395"/>
      <c r="MXD138" s="389"/>
      <c r="MXE138" s="390"/>
      <c r="MXF138" s="391"/>
      <c r="MXG138" s="392"/>
      <c r="MXH138" s="393"/>
      <c r="MXI138" s="394"/>
      <c r="MXJ138" s="395"/>
      <c r="MXK138" s="389"/>
      <c r="MXL138" s="390"/>
      <c r="MXM138" s="391"/>
      <c r="MXN138" s="392"/>
      <c r="MXO138" s="393"/>
      <c r="MXP138" s="394"/>
      <c r="MXQ138" s="395"/>
      <c r="MXR138" s="389"/>
      <c r="MXS138" s="390"/>
      <c r="MXT138" s="391"/>
      <c r="MXU138" s="392"/>
      <c r="MXV138" s="393"/>
      <c r="MXW138" s="394"/>
      <c r="MXX138" s="395"/>
      <c r="MXY138" s="389"/>
      <c r="MXZ138" s="390"/>
      <c r="MYA138" s="391"/>
      <c r="MYB138" s="392"/>
      <c r="MYC138" s="393"/>
      <c r="MYD138" s="394"/>
      <c r="MYE138" s="395"/>
      <c r="MYF138" s="389"/>
      <c r="MYG138" s="390"/>
      <c r="MYH138" s="391"/>
      <c r="MYI138" s="392"/>
      <c r="MYJ138" s="393"/>
      <c r="MYK138" s="394"/>
      <c r="MYL138" s="395"/>
      <c r="MYM138" s="389"/>
      <c r="MYN138" s="390"/>
      <c r="MYO138" s="391"/>
      <c r="MYP138" s="392"/>
      <c r="MYQ138" s="393"/>
      <c r="MYR138" s="394"/>
      <c r="MYS138" s="395"/>
      <c r="MYT138" s="389"/>
      <c r="MYU138" s="390"/>
      <c r="MYV138" s="391"/>
      <c r="MYW138" s="392"/>
      <c r="MYX138" s="393"/>
      <c r="MYY138" s="394"/>
      <c r="MYZ138" s="395"/>
      <c r="MZA138" s="389"/>
      <c r="MZB138" s="390"/>
      <c r="MZC138" s="391"/>
      <c r="MZD138" s="392"/>
      <c r="MZE138" s="393"/>
      <c r="MZF138" s="394"/>
      <c r="MZG138" s="395"/>
      <c r="MZH138" s="389"/>
      <c r="MZI138" s="390"/>
      <c r="MZJ138" s="391"/>
      <c r="MZK138" s="392"/>
      <c r="MZL138" s="393"/>
      <c r="MZM138" s="394"/>
      <c r="MZN138" s="395"/>
      <c r="MZO138" s="389"/>
      <c r="MZP138" s="390"/>
      <c r="MZQ138" s="391"/>
      <c r="MZR138" s="392"/>
      <c r="MZS138" s="393"/>
      <c r="MZT138" s="394"/>
      <c r="MZU138" s="395"/>
      <c r="MZV138" s="389"/>
      <c r="MZW138" s="390"/>
      <c r="MZX138" s="391"/>
      <c r="MZY138" s="392"/>
      <c r="MZZ138" s="393"/>
      <c r="NAA138" s="394"/>
      <c r="NAB138" s="395"/>
      <c r="NAC138" s="389"/>
      <c r="NAD138" s="390"/>
      <c r="NAE138" s="391"/>
      <c r="NAF138" s="392"/>
      <c r="NAG138" s="393"/>
      <c r="NAH138" s="394"/>
      <c r="NAI138" s="395"/>
      <c r="NAJ138" s="389"/>
      <c r="NAK138" s="390"/>
      <c r="NAL138" s="391"/>
      <c r="NAM138" s="392"/>
      <c r="NAN138" s="393"/>
      <c r="NAO138" s="394"/>
      <c r="NAP138" s="395"/>
      <c r="NAQ138" s="389"/>
      <c r="NAR138" s="390"/>
      <c r="NAS138" s="391"/>
      <c r="NAT138" s="392"/>
      <c r="NAU138" s="393"/>
      <c r="NAV138" s="394"/>
      <c r="NAW138" s="395"/>
      <c r="NAX138" s="389"/>
      <c r="NAY138" s="390"/>
      <c r="NAZ138" s="391"/>
      <c r="NBA138" s="392"/>
      <c r="NBB138" s="393"/>
      <c r="NBC138" s="394"/>
      <c r="NBD138" s="395"/>
      <c r="NBE138" s="389"/>
      <c r="NBF138" s="390"/>
      <c r="NBG138" s="391"/>
      <c r="NBH138" s="392"/>
      <c r="NBI138" s="393"/>
      <c r="NBJ138" s="394"/>
      <c r="NBK138" s="395"/>
      <c r="NBL138" s="389"/>
      <c r="NBM138" s="390"/>
      <c r="NBN138" s="391"/>
      <c r="NBO138" s="392"/>
      <c r="NBP138" s="393"/>
      <c r="NBQ138" s="394"/>
      <c r="NBR138" s="395"/>
      <c r="NBS138" s="389"/>
      <c r="NBT138" s="390"/>
      <c r="NBU138" s="391"/>
      <c r="NBV138" s="392"/>
      <c r="NBW138" s="393"/>
      <c r="NBX138" s="394"/>
      <c r="NBY138" s="395"/>
      <c r="NBZ138" s="389"/>
      <c r="NCA138" s="390"/>
      <c r="NCB138" s="391"/>
      <c r="NCC138" s="392"/>
      <c r="NCD138" s="393"/>
      <c r="NCE138" s="394"/>
      <c r="NCF138" s="395"/>
      <c r="NCG138" s="389"/>
      <c r="NCH138" s="390"/>
      <c r="NCI138" s="391"/>
      <c r="NCJ138" s="392"/>
      <c r="NCK138" s="393"/>
      <c r="NCL138" s="394"/>
      <c r="NCM138" s="395"/>
      <c r="NCN138" s="389"/>
      <c r="NCO138" s="390"/>
      <c r="NCP138" s="391"/>
      <c r="NCQ138" s="392"/>
      <c r="NCR138" s="393"/>
      <c r="NCS138" s="394"/>
      <c r="NCT138" s="395"/>
      <c r="NCU138" s="389"/>
      <c r="NCV138" s="390"/>
      <c r="NCW138" s="391"/>
      <c r="NCX138" s="392"/>
      <c r="NCY138" s="393"/>
      <c r="NCZ138" s="394"/>
      <c r="NDA138" s="395"/>
      <c r="NDB138" s="389"/>
      <c r="NDC138" s="390"/>
      <c r="NDD138" s="391"/>
      <c r="NDE138" s="392"/>
      <c r="NDF138" s="393"/>
      <c r="NDG138" s="394"/>
      <c r="NDH138" s="395"/>
      <c r="NDI138" s="389"/>
      <c r="NDJ138" s="390"/>
      <c r="NDK138" s="391"/>
      <c r="NDL138" s="392"/>
      <c r="NDM138" s="393"/>
      <c r="NDN138" s="394"/>
      <c r="NDO138" s="395"/>
      <c r="NDP138" s="389"/>
      <c r="NDQ138" s="390"/>
      <c r="NDR138" s="391"/>
      <c r="NDS138" s="392"/>
      <c r="NDT138" s="393"/>
      <c r="NDU138" s="394"/>
      <c r="NDV138" s="395"/>
      <c r="NDW138" s="389"/>
      <c r="NDX138" s="390"/>
      <c r="NDY138" s="391"/>
      <c r="NDZ138" s="392"/>
      <c r="NEA138" s="393"/>
      <c r="NEB138" s="394"/>
      <c r="NEC138" s="395"/>
      <c r="NED138" s="389"/>
      <c r="NEE138" s="390"/>
      <c r="NEF138" s="391"/>
      <c r="NEG138" s="392"/>
      <c r="NEH138" s="393"/>
      <c r="NEI138" s="394"/>
      <c r="NEJ138" s="395"/>
      <c r="NEK138" s="389"/>
      <c r="NEL138" s="390"/>
      <c r="NEM138" s="391"/>
      <c r="NEN138" s="392"/>
      <c r="NEO138" s="393"/>
      <c r="NEP138" s="394"/>
      <c r="NEQ138" s="395"/>
      <c r="NER138" s="389"/>
      <c r="NES138" s="390"/>
      <c r="NET138" s="391"/>
      <c r="NEU138" s="392"/>
      <c r="NEV138" s="393"/>
      <c r="NEW138" s="394"/>
      <c r="NEX138" s="395"/>
      <c r="NEY138" s="389"/>
      <c r="NEZ138" s="390"/>
      <c r="NFA138" s="391"/>
      <c r="NFB138" s="392"/>
      <c r="NFC138" s="393"/>
      <c r="NFD138" s="394"/>
      <c r="NFE138" s="395"/>
      <c r="NFF138" s="389"/>
      <c r="NFG138" s="390"/>
      <c r="NFH138" s="391"/>
      <c r="NFI138" s="392"/>
      <c r="NFJ138" s="393"/>
      <c r="NFK138" s="394"/>
      <c r="NFL138" s="395"/>
      <c r="NFM138" s="389"/>
      <c r="NFN138" s="390"/>
      <c r="NFO138" s="391"/>
      <c r="NFP138" s="392"/>
      <c r="NFQ138" s="393"/>
      <c r="NFR138" s="394"/>
      <c r="NFS138" s="395"/>
      <c r="NFT138" s="389"/>
      <c r="NFU138" s="390"/>
      <c r="NFV138" s="391"/>
      <c r="NFW138" s="392"/>
      <c r="NFX138" s="393"/>
      <c r="NFY138" s="394"/>
      <c r="NFZ138" s="395"/>
      <c r="NGA138" s="389"/>
      <c r="NGB138" s="390"/>
      <c r="NGC138" s="391"/>
      <c r="NGD138" s="392"/>
      <c r="NGE138" s="393"/>
      <c r="NGF138" s="394"/>
      <c r="NGG138" s="395"/>
      <c r="NGH138" s="389"/>
      <c r="NGI138" s="390"/>
      <c r="NGJ138" s="391"/>
      <c r="NGK138" s="392"/>
      <c r="NGL138" s="393"/>
      <c r="NGM138" s="394"/>
      <c r="NGN138" s="395"/>
      <c r="NGO138" s="389"/>
      <c r="NGP138" s="390"/>
      <c r="NGQ138" s="391"/>
      <c r="NGR138" s="392"/>
      <c r="NGS138" s="393"/>
      <c r="NGT138" s="394"/>
      <c r="NGU138" s="395"/>
      <c r="NGV138" s="389"/>
      <c r="NGW138" s="390"/>
      <c r="NGX138" s="391"/>
      <c r="NGY138" s="392"/>
      <c r="NGZ138" s="393"/>
      <c r="NHA138" s="394"/>
      <c r="NHB138" s="395"/>
      <c r="NHC138" s="389"/>
      <c r="NHD138" s="390"/>
      <c r="NHE138" s="391"/>
      <c r="NHF138" s="392"/>
      <c r="NHG138" s="393"/>
      <c r="NHH138" s="394"/>
      <c r="NHI138" s="395"/>
      <c r="NHJ138" s="389"/>
      <c r="NHK138" s="390"/>
      <c r="NHL138" s="391"/>
      <c r="NHM138" s="392"/>
      <c r="NHN138" s="393"/>
      <c r="NHO138" s="394"/>
      <c r="NHP138" s="395"/>
      <c r="NHQ138" s="389"/>
      <c r="NHR138" s="390"/>
      <c r="NHS138" s="391"/>
      <c r="NHT138" s="392"/>
      <c r="NHU138" s="393"/>
      <c r="NHV138" s="394"/>
      <c r="NHW138" s="395"/>
      <c r="NHX138" s="389"/>
      <c r="NHY138" s="390"/>
      <c r="NHZ138" s="391"/>
      <c r="NIA138" s="392"/>
      <c r="NIB138" s="393"/>
      <c r="NIC138" s="394"/>
      <c r="NID138" s="395"/>
      <c r="NIE138" s="389"/>
      <c r="NIF138" s="390"/>
      <c r="NIG138" s="391"/>
      <c r="NIH138" s="392"/>
      <c r="NII138" s="393"/>
      <c r="NIJ138" s="394"/>
      <c r="NIK138" s="395"/>
      <c r="NIL138" s="389"/>
      <c r="NIM138" s="390"/>
      <c r="NIN138" s="391"/>
      <c r="NIO138" s="392"/>
      <c r="NIP138" s="393"/>
      <c r="NIQ138" s="394"/>
      <c r="NIR138" s="395"/>
      <c r="NIS138" s="389"/>
      <c r="NIT138" s="390"/>
      <c r="NIU138" s="391"/>
      <c r="NIV138" s="392"/>
      <c r="NIW138" s="393"/>
      <c r="NIX138" s="394"/>
      <c r="NIY138" s="395"/>
      <c r="NIZ138" s="389"/>
      <c r="NJA138" s="390"/>
      <c r="NJB138" s="391"/>
      <c r="NJC138" s="392"/>
      <c r="NJD138" s="393"/>
      <c r="NJE138" s="394"/>
      <c r="NJF138" s="395"/>
      <c r="NJG138" s="389"/>
      <c r="NJH138" s="390"/>
      <c r="NJI138" s="391"/>
      <c r="NJJ138" s="392"/>
      <c r="NJK138" s="393"/>
      <c r="NJL138" s="394"/>
      <c r="NJM138" s="395"/>
      <c r="NJN138" s="389"/>
      <c r="NJO138" s="390"/>
      <c r="NJP138" s="391"/>
      <c r="NJQ138" s="392"/>
      <c r="NJR138" s="393"/>
      <c r="NJS138" s="394"/>
      <c r="NJT138" s="395"/>
      <c r="NJU138" s="389"/>
      <c r="NJV138" s="390"/>
      <c r="NJW138" s="391"/>
      <c r="NJX138" s="392"/>
      <c r="NJY138" s="393"/>
      <c r="NJZ138" s="394"/>
      <c r="NKA138" s="395"/>
      <c r="NKB138" s="389"/>
      <c r="NKC138" s="390"/>
      <c r="NKD138" s="391"/>
      <c r="NKE138" s="392"/>
      <c r="NKF138" s="393"/>
      <c r="NKG138" s="394"/>
      <c r="NKH138" s="395"/>
      <c r="NKI138" s="389"/>
      <c r="NKJ138" s="390"/>
      <c r="NKK138" s="391"/>
      <c r="NKL138" s="392"/>
      <c r="NKM138" s="393"/>
      <c r="NKN138" s="394"/>
      <c r="NKO138" s="395"/>
      <c r="NKP138" s="389"/>
      <c r="NKQ138" s="390"/>
      <c r="NKR138" s="391"/>
      <c r="NKS138" s="392"/>
      <c r="NKT138" s="393"/>
      <c r="NKU138" s="394"/>
      <c r="NKV138" s="395"/>
      <c r="NKW138" s="389"/>
      <c r="NKX138" s="390"/>
      <c r="NKY138" s="391"/>
      <c r="NKZ138" s="392"/>
      <c r="NLA138" s="393"/>
      <c r="NLB138" s="394"/>
      <c r="NLC138" s="395"/>
      <c r="NLD138" s="389"/>
      <c r="NLE138" s="390"/>
      <c r="NLF138" s="391"/>
      <c r="NLG138" s="392"/>
      <c r="NLH138" s="393"/>
      <c r="NLI138" s="394"/>
      <c r="NLJ138" s="395"/>
      <c r="NLK138" s="389"/>
      <c r="NLL138" s="390"/>
      <c r="NLM138" s="391"/>
      <c r="NLN138" s="392"/>
      <c r="NLO138" s="393"/>
      <c r="NLP138" s="394"/>
      <c r="NLQ138" s="395"/>
      <c r="NLR138" s="389"/>
      <c r="NLS138" s="390"/>
      <c r="NLT138" s="391"/>
      <c r="NLU138" s="392"/>
      <c r="NLV138" s="393"/>
      <c r="NLW138" s="394"/>
      <c r="NLX138" s="395"/>
      <c r="NLY138" s="389"/>
      <c r="NLZ138" s="390"/>
      <c r="NMA138" s="391"/>
      <c r="NMB138" s="392"/>
      <c r="NMC138" s="393"/>
      <c r="NMD138" s="394"/>
      <c r="NME138" s="395"/>
      <c r="NMF138" s="389"/>
      <c r="NMG138" s="390"/>
      <c r="NMH138" s="391"/>
      <c r="NMI138" s="392"/>
      <c r="NMJ138" s="393"/>
      <c r="NMK138" s="394"/>
      <c r="NML138" s="395"/>
      <c r="NMM138" s="389"/>
      <c r="NMN138" s="390"/>
      <c r="NMO138" s="391"/>
      <c r="NMP138" s="392"/>
      <c r="NMQ138" s="393"/>
      <c r="NMR138" s="394"/>
      <c r="NMS138" s="395"/>
      <c r="NMT138" s="389"/>
      <c r="NMU138" s="390"/>
      <c r="NMV138" s="391"/>
      <c r="NMW138" s="392"/>
      <c r="NMX138" s="393"/>
      <c r="NMY138" s="394"/>
      <c r="NMZ138" s="395"/>
      <c r="NNA138" s="389"/>
      <c r="NNB138" s="390"/>
      <c r="NNC138" s="391"/>
      <c r="NND138" s="392"/>
      <c r="NNE138" s="393"/>
      <c r="NNF138" s="394"/>
      <c r="NNG138" s="395"/>
      <c r="NNH138" s="389"/>
      <c r="NNI138" s="390"/>
      <c r="NNJ138" s="391"/>
      <c r="NNK138" s="392"/>
      <c r="NNL138" s="393"/>
      <c r="NNM138" s="394"/>
      <c r="NNN138" s="395"/>
      <c r="NNO138" s="389"/>
      <c r="NNP138" s="390"/>
      <c r="NNQ138" s="391"/>
      <c r="NNR138" s="392"/>
      <c r="NNS138" s="393"/>
      <c r="NNT138" s="394"/>
      <c r="NNU138" s="395"/>
      <c r="NNV138" s="389"/>
      <c r="NNW138" s="390"/>
      <c r="NNX138" s="391"/>
      <c r="NNY138" s="392"/>
      <c r="NNZ138" s="393"/>
      <c r="NOA138" s="394"/>
      <c r="NOB138" s="395"/>
      <c r="NOC138" s="389"/>
      <c r="NOD138" s="390"/>
      <c r="NOE138" s="391"/>
      <c r="NOF138" s="392"/>
      <c r="NOG138" s="393"/>
      <c r="NOH138" s="394"/>
      <c r="NOI138" s="395"/>
      <c r="NOJ138" s="389"/>
      <c r="NOK138" s="390"/>
      <c r="NOL138" s="391"/>
      <c r="NOM138" s="392"/>
      <c r="NON138" s="393"/>
      <c r="NOO138" s="394"/>
      <c r="NOP138" s="395"/>
      <c r="NOQ138" s="389"/>
      <c r="NOR138" s="390"/>
      <c r="NOS138" s="391"/>
      <c r="NOT138" s="392"/>
      <c r="NOU138" s="393"/>
      <c r="NOV138" s="394"/>
      <c r="NOW138" s="395"/>
      <c r="NOX138" s="389"/>
      <c r="NOY138" s="390"/>
      <c r="NOZ138" s="391"/>
      <c r="NPA138" s="392"/>
      <c r="NPB138" s="393"/>
      <c r="NPC138" s="394"/>
      <c r="NPD138" s="395"/>
      <c r="NPE138" s="389"/>
      <c r="NPF138" s="390"/>
      <c r="NPG138" s="391"/>
      <c r="NPH138" s="392"/>
      <c r="NPI138" s="393"/>
      <c r="NPJ138" s="394"/>
      <c r="NPK138" s="395"/>
      <c r="NPL138" s="389"/>
      <c r="NPM138" s="390"/>
      <c r="NPN138" s="391"/>
      <c r="NPO138" s="392"/>
      <c r="NPP138" s="393"/>
      <c r="NPQ138" s="394"/>
      <c r="NPR138" s="395"/>
      <c r="NPS138" s="389"/>
      <c r="NPT138" s="390"/>
      <c r="NPU138" s="391"/>
      <c r="NPV138" s="392"/>
      <c r="NPW138" s="393"/>
      <c r="NPX138" s="394"/>
      <c r="NPY138" s="395"/>
      <c r="NPZ138" s="389"/>
      <c r="NQA138" s="390"/>
      <c r="NQB138" s="391"/>
      <c r="NQC138" s="392"/>
      <c r="NQD138" s="393"/>
      <c r="NQE138" s="394"/>
      <c r="NQF138" s="395"/>
      <c r="NQG138" s="389"/>
      <c r="NQH138" s="390"/>
      <c r="NQI138" s="391"/>
      <c r="NQJ138" s="392"/>
      <c r="NQK138" s="393"/>
      <c r="NQL138" s="394"/>
      <c r="NQM138" s="395"/>
      <c r="NQN138" s="389"/>
      <c r="NQO138" s="390"/>
      <c r="NQP138" s="391"/>
      <c r="NQQ138" s="392"/>
      <c r="NQR138" s="393"/>
      <c r="NQS138" s="394"/>
      <c r="NQT138" s="395"/>
      <c r="NQU138" s="389"/>
      <c r="NQV138" s="390"/>
      <c r="NQW138" s="391"/>
      <c r="NQX138" s="392"/>
      <c r="NQY138" s="393"/>
      <c r="NQZ138" s="394"/>
      <c r="NRA138" s="395"/>
      <c r="NRB138" s="389"/>
      <c r="NRC138" s="390"/>
      <c r="NRD138" s="391"/>
      <c r="NRE138" s="392"/>
      <c r="NRF138" s="393"/>
      <c r="NRG138" s="394"/>
      <c r="NRH138" s="395"/>
      <c r="NRI138" s="389"/>
      <c r="NRJ138" s="390"/>
      <c r="NRK138" s="391"/>
      <c r="NRL138" s="392"/>
      <c r="NRM138" s="393"/>
      <c r="NRN138" s="394"/>
      <c r="NRO138" s="395"/>
      <c r="NRP138" s="389"/>
      <c r="NRQ138" s="390"/>
      <c r="NRR138" s="391"/>
      <c r="NRS138" s="392"/>
      <c r="NRT138" s="393"/>
      <c r="NRU138" s="394"/>
      <c r="NRV138" s="395"/>
      <c r="NRW138" s="389"/>
      <c r="NRX138" s="390"/>
      <c r="NRY138" s="391"/>
      <c r="NRZ138" s="392"/>
      <c r="NSA138" s="393"/>
      <c r="NSB138" s="394"/>
      <c r="NSC138" s="395"/>
      <c r="NSD138" s="389"/>
      <c r="NSE138" s="390"/>
      <c r="NSF138" s="391"/>
      <c r="NSG138" s="392"/>
      <c r="NSH138" s="393"/>
      <c r="NSI138" s="394"/>
      <c r="NSJ138" s="395"/>
      <c r="NSK138" s="389"/>
      <c r="NSL138" s="390"/>
      <c r="NSM138" s="391"/>
      <c r="NSN138" s="392"/>
      <c r="NSO138" s="393"/>
      <c r="NSP138" s="394"/>
      <c r="NSQ138" s="395"/>
      <c r="NSR138" s="389"/>
      <c r="NSS138" s="390"/>
      <c r="NST138" s="391"/>
      <c r="NSU138" s="392"/>
      <c r="NSV138" s="393"/>
      <c r="NSW138" s="394"/>
      <c r="NSX138" s="395"/>
      <c r="NSY138" s="389"/>
      <c r="NSZ138" s="390"/>
      <c r="NTA138" s="391"/>
      <c r="NTB138" s="392"/>
      <c r="NTC138" s="393"/>
      <c r="NTD138" s="394"/>
      <c r="NTE138" s="395"/>
      <c r="NTF138" s="389"/>
      <c r="NTG138" s="390"/>
      <c r="NTH138" s="391"/>
      <c r="NTI138" s="392"/>
      <c r="NTJ138" s="393"/>
      <c r="NTK138" s="394"/>
      <c r="NTL138" s="395"/>
      <c r="NTM138" s="389"/>
      <c r="NTN138" s="390"/>
      <c r="NTO138" s="391"/>
      <c r="NTP138" s="392"/>
      <c r="NTQ138" s="393"/>
      <c r="NTR138" s="394"/>
      <c r="NTS138" s="395"/>
      <c r="NTT138" s="389"/>
      <c r="NTU138" s="390"/>
      <c r="NTV138" s="391"/>
      <c r="NTW138" s="392"/>
      <c r="NTX138" s="393"/>
      <c r="NTY138" s="394"/>
      <c r="NTZ138" s="395"/>
      <c r="NUA138" s="389"/>
      <c r="NUB138" s="390"/>
      <c r="NUC138" s="391"/>
      <c r="NUD138" s="392"/>
      <c r="NUE138" s="393"/>
      <c r="NUF138" s="394"/>
      <c r="NUG138" s="395"/>
      <c r="NUH138" s="389"/>
      <c r="NUI138" s="390"/>
      <c r="NUJ138" s="391"/>
      <c r="NUK138" s="392"/>
      <c r="NUL138" s="393"/>
      <c r="NUM138" s="394"/>
      <c r="NUN138" s="395"/>
      <c r="NUO138" s="389"/>
      <c r="NUP138" s="390"/>
      <c r="NUQ138" s="391"/>
      <c r="NUR138" s="392"/>
      <c r="NUS138" s="393"/>
      <c r="NUT138" s="394"/>
      <c r="NUU138" s="395"/>
      <c r="NUV138" s="389"/>
      <c r="NUW138" s="390"/>
      <c r="NUX138" s="391"/>
      <c r="NUY138" s="392"/>
      <c r="NUZ138" s="393"/>
      <c r="NVA138" s="394"/>
      <c r="NVB138" s="395"/>
      <c r="NVC138" s="389"/>
      <c r="NVD138" s="390"/>
      <c r="NVE138" s="391"/>
      <c r="NVF138" s="392"/>
      <c r="NVG138" s="393"/>
      <c r="NVH138" s="394"/>
      <c r="NVI138" s="395"/>
      <c r="NVJ138" s="389"/>
      <c r="NVK138" s="390"/>
      <c r="NVL138" s="391"/>
      <c r="NVM138" s="392"/>
      <c r="NVN138" s="393"/>
      <c r="NVO138" s="394"/>
      <c r="NVP138" s="395"/>
      <c r="NVQ138" s="389"/>
      <c r="NVR138" s="390"/>
      <c r="NVS138" s="391"/>
      <c r="NVT138" s="392"/>
      <c r="NVU138" s="393"/>
      <c r="NVV138" s="394"/>
      <c r="NVW138" s="395"/>
      <c r="NVX138" s="389"/>
      <c r="NVY138" s="390"/>
      <c r="NVZ138" s="391"/>
      <c r="NWA138" s="392"/>
      <c r="NWB138" s="393"/>
      <c r="NWC138" s="394"/>
      <c r="NWD138" s="395"/>
      <c r="NWE138" s="389"/>
      <c r="NWF138" s="390"/>
      <c r="NWG138" s="391"/>
      <c r="NWH138" s="392"/>
      <c r="NWI138" s="393"/>
      <c r="NWJ138" s="394"/>
      <c r="NWK138" s="395"/>
      <c r="NWL138" s="389"/>
      <c r="NWM138" s="390"/>
      <c r="NWN138" s="391"/>
      <c r="NWO138" s="392"/>
      <c r="NWP138" s="393"/>
      <c r="NWQ138" s="394"/>
      <c r="NWR138" s="395"/>
      <c r="NWS138" s="389"/>
      <c r="NWT138" s="390"/>
      <c r="NWU138" s="391"/>
      <c r="NWV138" s="392"/>
      <c r="NWW138" s="393"/>
      <c r="NWX138" s="394"/>
      <c r="NWY138" s="395"/>
      <c r="NWZ138" s="389"/>
      <c r="NXA138" s="390"/>
      <c r="NXB138" s="391"/>
      <c r="NXC138" s="392"/>
      <c r="NXD138" s="393"/>
      <c r="NXE138" s="394"/>
      <c r="NXF138" s="395"/>
      <c r="NXG138" s="389"/>
      <c r="NXH138" s="390"/>
      <c r="NXI138" s="391"/>
      <c r="NXJ138" s="392"/>
      <c r="NXK138" s="393"/>
      <c r="NXL138" s="394"/>
      <c r="NXM138" s="395"/>
      <c r="NXN138" s="389"/>
      <c r="NXO138" s="390"/>
      <c r="NXP138" s="391"/>
      <c r="NXQ138" s="392"/>
      <c r="NXR138" s="393"/>
      <c r="NXS138" s="394"/>
      <c r="NXT138" s="395"/>
      <c r="NXU138" s="389"/>
      <c r="NXV138" s="390"/>
      <c r="NXW138" s="391"/>
      <c r="NXX138" s="392"/>
      <c r="NXY138" s="393"/>
      <c r="NXZ138" s="394"/>
      <c r="NYA138" s="395"/>
      <c r="NYB138" s="389"/>
      <c r="NYC138" s="390"/>
      <c r="NYD138" s="391"/>
      <c r="NYE138" s="392"/>
      <c r="NYF138" s="393"/>
      <c r="NYG138" s="394"/>
      <c r="NYH138" s="395"/>
      <c r="NYI138" s="389"/>
      <c r="NYJ138" s="390"/>
      <c r="NYK138" s="391"/>
      <c r="NYL138" s="392"/>
      <c r="NYM138" s="393"/>
      <c r="NYN138" s="394"/>
      <c r="NYO138" s="395"/>
      <c r="NYP138" s="389"/>
      <c r="NYQ138" s="390"/>
      <c r="NYR138" s="391"/>
      <c r="NYS138" s="392"/>
      <c r="NYT138" s="393"/>
      <c r="NYU138" s="394"/>
      <c r="NYV138" s="395"/>
      <c r="NYW138" s="389"/>
      <c r="NYX138" s="390"/>
      <c r="NYY138" s="391"/>
      <c r="NYZ138" s="392"/>
      <c r="NZA138" s="393"/>
      <c r="NZB138" s="394"/>
      <c r="NZC138" s="395"/>
      <c r="NZD138" s="389"/>
      <c r="NZE138" s="390"/>
      <c r="NZF138" s="391"/>
      <c r="NZG138" s="392"/>
      <c r="NZH138" s="393"/>
      <c r="NZI138" s="394"/>
      <c r="NZJ138" s="395"/>
      <c r="NZK138" s="389"/>
      <c r="NZL138" s="390"/>
      <c r="NZM138" s="391"/>
      <c r="NZN138" s="392"/>
      <c r="NZO138" s="393"/>
      <c r="NZP138" s="394"/>
      <c r="NZQ138" s="395"/>
      <c r="NZR138" s="389"/>
      <c r="NZS138" s="390"/>
      <c r="NZT138" s="391"/>
      <c r="NZU138" s="392"/>
      <c r="NZV138" s="393"/>
      <c r="NZW138" s="394"/>
      <c r="NZX138" s="395"/>
      <c r="NZY138" s="389"/>
      <c r="NZZ138" s="390"/>
      <c r="OAA138" s="391"/>
      <c r="OAB138" s="392"/>
      <c r="OAC138" s="393"/>
      <c r="OAD138" s="394"/>
      <c r="OAE138" s="395"/>
      <c r="OAF138" s="389"/>
      <c r="OAG138" s="390"/>
      <c r="OAH138" s="391"/>
      <c r="OAI138" s="392"/>
      <c r="OAJ138" s="393"/>
      <c r="OAK138" s="394"/>
      <c r="OAL138" s="395"/>
      <c r="OAM138" s="389"/>
      <c r="OAN138" s="390"/>
      <c r="OAO138" s="391"/>
      <c r="OAP138" s="392"/>
      <c r="OAQ138" s="393"/>
      <c r="OAR138" s="394"/>
      <c r="OAS138" s="395"/>
      <c r="OAT138" s="389"/>
      <c r="OAU138" s="390"/>
      <c r="OAV138" s="391"/>
      <c r="OAW138" s="392"/>
      <c r="OAX138" s="393"/>
      <c r="OAY138" s="394"/>
      <c r="OAZ138" s="395"/>
      <c r="OBA138" s="389"/>
      <c r="OBB138" s="390"/>
      <c r="OBC138" s="391"/>
      <c r="OBD138" s="392"/>
      <c r="OBE138" s="393"/>
      <c r="OBF138" s="394"/>
      <c r="OBG138" s="395"/>
      <c r="OBH138" s="389"/>
      <c r="OBI138" s="390"/>
      <c r="OBJ138" s="391"/>
      <c r="OBK138" s="392"/>
      <c r="OBL138" s="393"/>
      <c r="OBM138" s="394"/>
      <c r="OBN138" s="395"/>
      <c r="OBO138" s="389"/>
      <c r="OBP138" s="390"/>
      <c r="OBQ138" s="391"/>
      <c r="OBR138" s="392"/>
      <c r="OBS138" s="393"/>
      <c r="OBT138" s="394"/>
      <c r="OBU138" s="395"/>
      <c r="OBV138" s="389"/>
      <c r="OBW138" s="390"/>
      <c r="OBX138" s="391"/>
      <c r="OBY138" s="392"/>
      <c r="OBZ138" s="393"/>
      <c r="OCA138" s="394"/>
      <c r="OCB138" s="395"/>
      <c r="OCC138" s="389"/>
      <c r="OCD138" s="390"/>
      <c r="OCE138" s="391"/>
      <c r="OCF138" s="392"/>
      <c r="OCG138" s="393"/>
      <c r="OCH138" s="394"/>
      <c r="OCI138" s="395"/>
      <c r="OCJ138" s="389"/>
      <c r="OCK138" s="390"/>
      <c r="OCL138" s="391"/>
      <c r="OCM138" s="392"/>
      <c r="OCN138" s="393"/>
      <c r="OCO138" s="394"/>
      <c r="OCP138" s="395"/>
      <c r="OCQ138" s="389"/>
      <c r="OCR138" s="390"/>
      <c r="OCS138" s="391"/>
      <c r="OCT138" s="392"/>
      <c r="OCU138" s="393"/>
      <c r="OCV138" s="394"/>
      <c r="OCW138" s="395"/>
      <c r="OCX138" s="389"/>
      <c r="OCY138" s="390"/>
      <c r="OCZ138" s="391"/>
      <c r="ODA138" s="392"/>
      <c r="ODB138" s="393"/>
      <c r="ODC138" s="394"/>
      <c r="ODD138" s="395"/>
      <c r="ODE138" s="389"/>
      <c r="ODF138" s="390"/>
      <c r="ODG138" s="391"/>
      <c r="ODH138" s="392"/>
      <c r="ODI138" s="393"/>
      <c r="ODJ138" s="394"/>
      <c r="ODK138" s="395"/>
      <c r="ODL138" s="389"/>
      <c r="ODM138" s="390"/>
      <c r="ODN138" s="391"/>
      <c r="ODO138" s="392"/>
      <c r="ODP138" s="393"/>
      <c r="ODQ138" s="394"/>
      <c r="ODR138" s="395"/>
      <c r="ODS138" s="389"/>
      <c r="ODT138" s="390"/>
      <c r="ODU138" s="391"/>
      <c r="ODV138" s="392"/>
      <c r="ODW138" s="393"/>
      <c r="ODX138" s="394"/>
      <c r="ODY138" s="395"/>
      <c r="ODZ138" s="389"/>
      <c r="OEA138" s="390"/>
      <c r="OEB138" s="391"/>
      <c r="OEC138" s="392"/>
      <c r="OED138" s="393"/>
      <c r="OEE138" s="394"/>
      <c r="OEF138" s="395"/>
      <c r="OEG138" s="389"/>
      <c r="OEH138" s="390"/>
      <c r="OEI138" s="391"/>
      <c r="OEJ138" s="392"/>
      <c r="OEK138" s="393"/>
      <c r="OEL138" s="394"/>
      <c r="OEM138" s="395"/>
      <c r="OEN138" s="389"/>
      <c r="OEO138" s="390"/>
      <c r="OEP138" s="391"/>
      <c r="OEQ138" s="392"/>
      <c r="OER138" s="393"/>
      <c r="OES138" s="394"/>
      <c r="OET138" s="395"/>
      <c r="OEU138" s="389"/>
      <c r="OEV138" s="390"/>
      <c r="OEW138" s="391"/>
      <c r="OEX138" s="392"/>
      <c r="OEY138" s="393"/>
      <c r="OEZ138" s="394"/>
      <c r="OFA138" s="395"/>
      <c r="OFB138" s="389"/>
      <c r="OFC138" s="390"/>
      <c r="OFD138" s="391"/>
      <c r="OFE138" s="392"/>
      <c r="OFF138" s="393"/>
      <c r="OFG138" s="394"/>
      <c r="OFH138" s="395"/>
      <c r="OFI138" s="389"/>
      <c r="OFJ138" s="390"/>
      <c r="OFK138" s="391"/>
      <c r="OFL138" s="392"/>
      <c r="OFM138" s="393"/>
      <c r="OFN138" s="394"/>
      <c r="OFO138" s="395"/>
      <c r="OFP138" s="389"/>
      <c r="OFQ138" s="390"/>
      <c r="OFR138" s="391"/>
      <c r="OFS138" s="392"/>
      <c r="OFT138" s="393"/>
      <c r="OFU138" s="394"/>
      <c r="OFV138" s="395"/>
      <c r="OFW138" s="389"/>
      <c r="OFX138" s="390"/>
      <c r="OFY138" s="391"/>
      <c r="OFZ138" s="392"/>
      <c r="OGA138" s="393"/>
      <c r="OGB138" s="394"/>
      <c r="OGC138" s="395"/>
      <c r="OGD138" s="389"/>
      <c r="OGE138" s="390"/>
      <c r="OGF138" s="391"/>
      <c r="OGG138" s="392"/>
      <c r="OGH138" s="393"/>
      <c r="OGI138" s="394"/>
      <c r="OGJ138" s="395"/>
      <c r="OGK138" s="389"/>
      <c r="OGL138" s="390"/>
      <c r="OGM138" s="391"/>
      <c r="OGN138" s="392"/>
      <c r="OGO138" s="393"/>
      <c r="OGP138" s="394"/>
      <c r="OGQ138" s="395"/>
      <c r="OGR138" s="389"/>
      <c r="OGS138" s="390"/>
      <c r="OGT138" s="391"/>
      <c r="OGU138" s="392"/>
      <c r="OGV138" s="393"/>
      <c r="OGW138" s="394"/>
      <c r="OGX138" s="395"/>
      <c r="OGY138" s="389"/>
      <c r="OGZ138" s="390"/>
      <c r="OHA138" s="391"/>
      <c r="OHB138" s="392"/>
      <c r="OHC138" s="393"/>
      <c r="OHD138" s="394"/>
      <c r="OHE138" s="395"/>
      <c r="OHF138" s="389"/>
      <c r="OHG138" s="390"/>
      <c r="OHH138" s="391"/>
      <c r="OHI138" s="392"/>
      <c r="OHJ138" s="393"/>
      <c r="OHK138" s="394"/>
      <c r="OHL138" s="395"/>
      <c r="OHM138" s="389"/>
      <c r="OHN138" s="390"/>
      <c r="OHO138" s="391"/>
      <c r="OHP138" s="392"/>
      <c r="OHQ138" s="393"/>
      <c r="OHR138" s="394"/>
      <c r="OHS138" s="395"/>
      <c r="OHT138" s="389"/>
      <c r="OHU138" s="390"/>
      <c r="OHV138" s="391"/>
      <c r="OHW138" s="392"/>
      <c r="OHX138" s="393"/>
      <c r="OHY138" s="394"/>
      <c r="OHZ138" s="395"/>
      <c r="OIA138" s="389"/>
      <c r="OIB138" s="390"/>
      <c r="OIC138" s="391"/>
      <c r="OID138" s="392"/>
      <c r="OIE138" s="393"/>
      <c r="OIF138" s="394"/>
      <c r="OIG138" s="395"/>
      <c r="OIH138" s="389"/>
      <c r="OII138" s="390"/>
      <c r="OIJ138" s="391"/>
      <c r="OIK138" s="392"/>
      <c r="OIL138" s="393"/>
      <c r="OIM138" s="394"/>
      <c r="OIN138" s="395"/>
      <c r="OIO138" s="389"/>
      <c r="OIP138" s="390"/>
      <c r="OIQ138" s="391"/>
      <c r="OIR138" s="392"/>
      <c r="OIS138" s="393"/>
      <c r="OIT138" s="394"/>
      <c r="OIU138" s="395"/>
      <c r="OIV138" s="389"/>
      <c r="OIW138" s="390"/>
      <c r="OIX138" s="391"/>
      <c r="OIY138" s="392"/>
      <c r="OIZ138" s="393"/>
      <c r="OJA138" s="394"/>
      <c r="OJB138" s="395"/>
      <c r="OJC138" s="389"/>
      <c r="OJD138" s="390"/>
      <c r="OJE138" s="391"/>
      <c r="OJF138" s="392"/>
      <c r="OJG138" s="393"/>
      <c r="OJH138" s="394"/>
      <c r="OJI138" s="395"/>
      <c r="OJJ138" s="389"/>
      <c r="OJK138" s="390"/>
      <c r="OJL138" s="391"/>
      <c r="OJM138" s="392"/>
      <c r="OJN138" s="393"/>
      <c r="OJO138" s="394"/>
      <c r="OJP138" s="395"/>
      <c r="OJQ138" s="389"/>
      <c r="OJR138" s="390"/>
      <c r="OJS138" s="391"/>
      <c r="OJT138" s="392"/>
      <c r="OJU138" s="393"/>
      <c r="OJV138" s="394"/>
      <c r="OJW138" s="395"/>
      <c r="OJX138" s="389"/>
      <c r="OJY138" s="390"/>
      <c r="OJZ138" s="391"/>
      <c r="OKA138" s="392"/>
      <c r="OKB138" s="393"/>
      <c r="OKC138" s="394"/>
      <c r="OKD138" s="395"/>
      <c r="OKE138" s="389"/>
      <c r="OKF138" s="390"/>
      <c r="OKG138" s="391"/>
      <c r="OKH138" s="392"/>
      <c r="OKI138" s="393"/>
      <c r="OKJ138" s="394"/>
      <c r="OKK138" s="395"/>
      <c r="OKL138" s="389"/>
      <c r="OKM138" s="390"/>
      <c r="OKN138" s="391"/>
      <c r="OKO138" s="392"/>
      <c r="OKP138" s="393"/>
      <c r="OKQ138" s="394"/>
      <c r="OKR138" s="395"/>
      <c r="OKS138" s="389"/>
      <c r="OKT138" s="390"/>
      <c r="OKU138" s="391"/>
      <c r="OKV138" s="392"/>
      <c r="OKW138" s="393"/>
      <c r="OKX138" s="394"/>
      <c r="OKY138" s="395"/>
      <c r="OKZ138" s="389"/>
      <c r="OLA138" s="390"/>
      <c r="OLB138" s="391"/>
      <c r="OLC138" s="392"/>
      <c r="OLD138" s="393"/>
      <c r="OLE138" s="394"/>
      <c r="OLF138" s="395"/>
      <c r="OLG138" s="389"/>
      <c r="OLH138" s="390"/>
      <c r="OLI138" s="391"/>
      <c r="OLJ138" s="392"/>
      <c r="OLK138" s="393"/>
      <c r="OLL138" s="394"/>
      <c r="OLM138" s="395"/>
      <c r="OLN138" s="389"/>
      <c r="OLO138" s="390"/>
      <c r="OLP138" s="391"/>
      <c r="OLQ138" s="392"/>
      <c r="OLR138" s="393"/>
      <c r="OLS138" s="394"/>
      <c r="OLT138" s="395"/>
      <c r="OLU138" s="389"/>
      <c r="OLV138" s="390"/>
      <c r="OLW138" s="391"/>
      <c r="OLX138" s="392"/>
      <c r="OLY138" s="393"/>
      <c r="OLZ138" s="394"/>
      <c r="OMA138" s="395"/>
      <c r="OMB138" s="389"/>
      <c r="OMC138" s="390"/>
      <c r="OMD138" s="391"/>
      <c r="OME138" s="392"/>
      <c r="OMF138" s="393"/>
      <c r="OMG138" s="394"/>
      <c r="OMH138" s="395"/>
      <c r="OMI138" s="389"/>
      <c r="OMJ138" s="390"/>
      <c r="OMK138" s="391"/>
      <c r="OML138" s="392"/>
      <c r="OMM138" s="393"/>
      <c r="OMN138" s="394"/>
      <c r="OMO138" s="395"/>
      <c r="OMP138" s="389"/>
      <c r="OMQ138" s="390"/>
      <c r="OMR138" s="391"/>
      <c r="OMS138" s="392"/>
      <c r="OMT138" s="393"/>
      <c r="OMU138" s="394"/>
      <c r="OMV138" s="395"/>
      <c r="OMW138" s="389"/>
      <c r="OMX138" s="390"/>
      <c r="OMY138" s="391"/>
      <c r="OMZ138" s="392"/>
      <c r="ONA138" s="393"/>
      <c r="ONB138" s="394"/>
      <c r="ONC138" s="395"/>
      <c r="OND138" s="389"/>
      <c r="ONE138" s="390"/>
      <c r="ONF138" s="391"/>
      <c r="ONG138" s="392"/>
      <c r="ONH138" s="393"/>
      <c r="ONI138" s="394"/>
      <c r="ONJ138" s="395"/>
      <c r="ONK138" s="389"/>
      <c r="ONL138" s="390"/>
      <c r="ONM138" s="391"/>
      <c r="ONN138" s="392"/>
      <c r="ONO138" s="393"/>
      <c r="ONP138" s="394"/>
      <c r="ONQ138" s="395"/>
      <c r="ONR138" s="389"/>
      <c r="ONS138" s="390"/>
      <c r="ONT138" s="391"/>
      <c r="ONU138" s="392"/>
      <c r="ONV138" s="393"/>
      <c r="ONW138" s="394"/>
      <c r="ONX138" s="395"/>
      <c r="ONY138" s="389"/>
      <c r="ONZ138" s="390"/>
      <c r="OOA138" s="391"/>
      <c r="OOB138" s="392"/>
      <c r="OOC138" s="393"/>
      <c r="OOD138" s="394"/>
      <c r="OOE138" s="395"/>
      <c r="OOF138" s="389"/>
      <c r="OOG138" s="390"/>
      <c r="OOH138" s="391"/>
      <c r="OOI138" s="392"/>
      <c r="OOJ138" s="393"/>
      <c r="OOK138" s="394"/>
      <c r="OOL138" s="395"/>
      <c r="OOM138" s="389"/>
      <c r="OON138" s="390"/>
      <c r="OOO138" s="391"/>
      <c r="OOP138" s="392"/>
      <c r="OOQ138" s="393"/>
      <c r="OOR138" s="394"/>
      <c r="OOS138" s="395"/>
      <c r="OOT138" s="389"/>
      <c r="OOU138" s="390"/>
      <c r="OOV138" s="391"/>
      <c r="OOW138" s="392"/>
      <c r="OOX138" s="393"/>
      <c r="OOY138" s="394"/>
      <c r="OOZ138" s="395"/>
      <c r="OPA138" s="389"/>
      <c r="OPB138" s="390"/>
      <c r="OPC138" s="391"/>
      <c r="OPD138" s="392"/>
      <c r="OPE138" s="393"/>
      <c r="OPF138" s="394"/>
      <c r="OPG138" s="395"/>
      <c r="OPH138" s="389"/>
      <c r="OPI138" s="390"/>
      <c r="OPJ138" s="391"/>
      <c r="OPK138" s="392"/>
      <c r="OPL138" s="393"/>
      <c r="OPM138" s="394"/>
      <c r="OPN138" s="395"/>
      <c r="OPO138" s="389"/>
      <c r="OPP138" s="390"/>
      <c r="OPQ138" s="391"/>
      <c r="OPR138" s="392"/>
      <c r="OPS138" s="393"/>
      <c r="OPT138" s="394"/>
      <c r="OPU138" s="395"/>
      <c r="OPV138" s="389"/>
      <c r="OPW138" s="390"/>
      <c r="OPX138" s="391"/>
      <c r="OPY138" s="392"/>
      <c r="OPZ138" s="393"/>
      <c r="OQA138" s="394"/>
      <c r="OQB138" s="395"/>
      <c r="OQC138" s="389"/>
      <c r="OQD138" s="390"/>
      <c r="OQE138" s="391"/>
      <c r="OQF138" s="392"/>
      <c r="OQG138" s="393"/>
      <c r="OQH138" s="394"/>
      <c r="OQI138" s="395"/>
      <c r="OQJ138" s="389"/>
      <c r="OQK138" s="390"/>
      <c r="OQL138" s="391"/>
      <c r="OQM138" s="392"/>
      <c r="OQN138" s="393"/>
      <c r="OQO138" s="394"/>
      <c r="OQP138" s="395"/>
      <c r="OQQ138" s="389"/>
      <c r="OQR138" s="390"/>
      <c r="OQS138" s="391"/>
      <c r="OQT138" s="392"/>
      <c r="OQU138" s="393"/>
      <c r="OQV138" s="394"/>
      <c r="OQW138" s="395"/>
      <c r="OQX138" s="389"/>
      <c r="OQY138" s="390"/>
      <c r="OQZ138" s="391"/>
      <c r="ORA138" s="392"/>
      <c r="ORB138" s="393"/>
      <c r="ORC138" s="394"/>
      <c r="ORD138" s="395"/>
      <c r="ORE138" s="389"/>
      <c r="ORF138" s="390"/>
      <c r="ORG138" s="391"/>
      <c r="ORH138" s="392"/>
      <c r="ORI138" s="393"/>
      <c r="ORJ138" s="394"/>
      <c r="ORK138" s="395"/>
      <c r="ORL138" s="389"/>
      <c r="ORM138" s="390"/>
      <c r="ORN138" s="391"/>
      <c r="ORO138" s="392"/>
      <c r="ORP138" s="393"/>
      <c r="ORQ138" s="394"/>
      <c r="ORR138" s="395"/>
      <c r="ORS138" s="389"/>
      <c r="ORT138" s="390"/>
      <c r="ORU138" s="391"/>
      <c r="ORV138" s="392"/>
      <c r="ORW138" s="393"/>
      <c r="ORX138" s="394"/>
      <c r="ORY138" s="395"/>
      <c r="ORZ138" s="389"/>
      <c r="OSA138" s="390"/>
      <c r="OSB138" s="391"/>
      <c r="OSC138" s="392"/>
      <c r="OSD138" s="393"/>
      <c r="OSE138" s="394"/>
      <c r="OSF138" s="395"/>
      <c r="OSG138" s="389"/>
      <c r="OSH138" s="390"/>
      <c r="OSI138" s="391"/>
      <c r="OSJ138" s="392"/>
      <c r="OSK138" s="393"/>
      <c r="OSL138" s="394"/>
      <c r="OSM138" s="395"/>
      <c r="OSN138" s="389"/>
      <c r="OSO138" s="390"/>
      <c r="OSP138" s="391"/>
      <c r="OSQ138" s="392"/>
      <c r="OSR138" s="393"/>
      <c r="OSS138" s="394"/>
      <c r="OST138" s="395"/>
      <c r="OSU138" s="389"/>
      <c r="OSV138" s="390"/>
      <c r="OSW138" s="391"/>
      <c r="OSX138" s="392"/>
      <c r="OSY138" s="393"/>
      <c r="OSZ138" s="394"/>
      <c r="OTA138" s="395"/>
      <c r="OTB138" s="389"/>
      <c r="OTC138" s="390"/>
      <c r="OTD138" s="391"/>
      <c r="OTE138" s="392"/>
      <c r="OTF138" s="393"/>
      <c r="OTG138" s="394"/>
      <c r="OTH138" s="395"/>
      <c r="OTI138" s="389"/>
      <c r="OTJ138" s="390"/>
      <c r="OTK138" s="391"/>
      <c r="OTL138" s="392"/>
      <c r="OTM138" s="393"/>
      <c r="OTN138" s="394"/>
      <c r="OTO138" s="395"/>
      <c r="OTP138" s="389"/>
      <c r="OTQ138" s="390"/>
      <c r="OTR138" s="391"/>
      <c r="OTS138" s="392"/>
      <c r="OTT138" s="393"/>
      <c r="OTU138" s="394"/>
      <c r="OTV138" s="395"/>
      <c r="OTW138" s="389"/>
      <c r="OTX138" s="390"/>
      <c r="OTY138" s="391"/>
      <c r="OTZ138" s="392"/>
      <c r="OUA138" s="393"/>
      <c r="OUB138" s="394"/>
      <c r="OUC138" s="395"/>
      <c r="OUD138" s="389"/>
      <c r="OUE138" s="390"/>
      <c r="OUF138" s="391"/>
      <c r="OUG138" s="392"/>
      <c r="OUH138" s="393"/>
      <c r="OUI138" s="394"/>
      <c r="OUJ138" s="395"/>
      <c r="OUK138" s="389"/>
      <c r="OUL138" s="390"/>
      <c r="OUM138" s="391"/>
      <c r="OUN138" s="392"/>
      <c r="OUO138" s="393"/>
      <c r="OUP138" s="394"/>
      <c r="OUQ138" s="395"/>
      <c r="OUR138" s="389"/>
      <c r="OUS138" s="390"/>
      <c r="OUT138" s="391"/>
      <c r="OUU138" s="392"/>
      <c r="OUV138" s="393"/>
      <c r="OUW138" s="394"/>
      <c r="OUX138" s="395"/>
      <c r="OUY138" s="389"/>
      <c r="OUZ138" s="390"/>
      <c r="OVA138" s="391"/>
      <c r="OVB138" s="392"/>
      <c r="OVC138" s="393"/>
      <c r="OVD138" s="394"/>
      <c r="OVE138" s="395"/>
      <c r="OVF138" s="389"/>
      <c r="OVG138" s="390"/>
      <c r="OVH138" s="391"/>
      <c r="OVI138" s="392"/>
      <c r="OVJ138" s="393"/>
      <c r="OVK138" s="394"/>
      <c r="OVL138" s="395"/>
      <c r="OVM138" s="389"/>
      <c r="OVN138" s="390"/>
      <c r="OVO138" s="391"/>
      <c r="OVP138" s="392"/>
      <c r="OVQ138" s="393"/>
      <c r="OVR138" s="394"/>
      <c r="OVS138" s="395"/>
      <c r="OVT138" s="389"/>
      <c r="OVU138" s="390"/>
      <c r="OVV138" s="391"/>
      <c r="OVW138" s="392"/>
      <c r="OVX138" s="393"/>
      <c r="OVY138" s="394"/>
      <c r="OVZ138" s="395"/>
      <c r="OWA138" s="389"/>
      <c r="OWB138" s="390"/>
      <c r="OWC138" s="391"/>
      <c r="OWD138" s="392"/>
      <c r="OWE138" s="393"/>
      <c r="OWF138" s="394"/>
      <c r="OWG138" s="395"/>
      <c r="OWH138" s="389"/>
      <c r="OWI138" s="390"/>
      <c r="OWJ138" s="391"/>
      <c r="OWK138" s="392"/>
      <c r="OWL138" s="393"/>
      <c r="OWM138" s="394"/>
      <c r="OWN138" s="395"/>
      <c r="OWO138" s="389"/>
      <c r="OWP138" s="390"/>
      <c r="OWQ138" s="391"/>
      <c r="OWR138" s="392"/>
      <c r="OWS138" s="393"/>
      <c r="OWT138" s="394"/>
      <c r="OWU138" s="395"/>
      <c r="OWV138" s="389"/>
      <c r="OWW138" s="390"/>
      <c r="OWX138" s="391"/>
      <c r="OWY138" s="392"/>
      <c r="OWZ138" s="393"/>
      <c r="OXA138" s="394"/>
      <c r="OXB138" s="395"/>
      <c r="OXC138" s="389"/>
      <c r="OXD138" s="390"/>
      <c r="OXE138" s="391"/>
      <c r="OXF138" s="392"/>
      <c r="OXG138" s="393"/>
      <c r="OXH138" s="394"/>
      <c r="OXI138" s="395"/>
      <c r="OXJ138" s="389"/>
      <c r="OXK138" s="390"/>
      <c r="OXL138" s="391"/>
      <c r="OXM138" s="392"/>
      <c r="OXN138" s="393"/>
      <c r="OXO138" s="394"/>
      <c r="OXP138" s="395"/>
      <c r="OXQ138" s="389"/>
      <c r="OXR138" s="390"/>
      <c r="OXS138" s="391"/>
      <c r="OXT138" s="392"/>
      <c r="OXU138" s="393"/>
      <c r="OXV138" s="394"/>
      <c r="OXW138" s="395"/>
      <c r="OXX138" s="389"/>
      <c r="OXY138" s="390"/>
      <c r="OXZ138" s="391"/>
      <c r="OYA138" s="392"/>
      <c r="OYB138" s="393"/>
      <c r="OYC138" s="394"/>
      <c r="OYD138" s="395"/>
      <c r="OYE138" s="389"/>
      <c r="OYF138" s="390"/>
      <c r="OYG138" s="391"/>
      <c r="OYH138" s="392"/>
      <c r="OYI138" s="393"/>
      <c r="OYJ138" s="394"/>
      <c r="OYK138" s="395"/>
      <c r="OYL138" s="389"/>
      <c r="OYM138" s="390"/>
      <c r="OYN138" s="391"/>
      <c r="OYO138" s="392"/>
      <c r="OYP138" s="393"/>
      <c r="OYQ138" s="394"/>
      <c r="OYR138" s="395"/>
      <c r="OYS138" s="389"/>
      <c r="OYT138" s="390"/>
      <c r="OYU138" s="391"/>
      <c r="OYV138" s="392"/>
      <c r="OYW138" s="393"/>
      <c r="OYX138" s="394"/>
      <c r="OYY138" s="395"/>
      <c r="OYZ138" s="389"/>
      <c r="OZA138" s="390"/>
      <c r="OZB138" s="391"/>
      <c r="OZC138" s="392"/>
      <c r="OZD138" s="393"/>
      <c r="OZE138" s="394"/>
      <c r="OZF138" s="395"/>
      <c r="OZG138" s="389"/>
      <c r="OZH138" s="390"/>
      <c r="OZI138" s="391"/>
      <c r="OZJ138" s="392"/>
      <c r="OZK138" s="393"/>
      <c r="OZL138" s="394"/>
      <c r="OZM138" s="395"/>
      <c r="OZN138" s="389"/>
      <c r="OZO138" s="390"/>
      <c r="OZP138" s="391"/>
      <c r="OZQ138" s="392"/>
      <c r="OZR138" s="393"/>
      <c r="OZS138" s="394"/>
      <c r="OZT138" s="395"/>
      <c r="OZU138" s="389"/>
      <c r="OZV138" s="390"/>
      <c r="OZW138" s="391"/>
      <c r="OZX138" s="392"/>
      <c r="OZY138" s="393"/>
      <c r="OZZ138" s="394"/>
      <c r="PAA138" s="395"/>
      <c r="PAB138" s="389"/>
      <c r="PAC138" s="390"/>
      <c r="PAD138" s="391"/>
      <c r="PAE138" s="392"/>
      <c r="PAF138" s="393"/>
      <c r="PAG138" s="394"/>
      <c r="PAH138" s="395"/>
      <c r="PAI138" s="389"/>
      <c r="PAJ138" s="390"/>
      <c r="PAK138" s="391"/>
      <c r="PAL138" s="392"/>
      <c r="PAM138" s="393"/>
      <c r="PAN138" s="394"/>
      <c r="PAO138" s="395"/>
      <c r="PAP138" s="389"/>
      <c r="PAQ138" s="390"/>
      <c r="PAR138" s="391"/>
      <c r="PAS138" s="392"/>
      <c r="PAT138" s="393"/>
      <c r="PAU138" s="394"/>
      <c r="PAV138" s="395"/>
      <c r="PAW138" s="389"/>
      <c r="PAX138" s="390"/>
      <c r="PAY138" s="391"/>
      <c r="PAZ138" s="392"/>
      <c r="PBA138" s="393"/>
      <c r="PBB138" s="394"/>
      <c r="PBC138" s="395"/>
      <c r="PBD138" s="389"/>
      <c r="PBE138" s="390"/>
      <c r="PBF138" s="391"/>
      <c r="PBG138" s="392"/>
      <c r="PBH138" s="393"/>
      <c r="PBI138" s="394"/>
      <c r="PBJ138" s="395"/>
      <c r="PBK138" s="389"/>
      <c r="PBL138" s="390"/>
      <c r="PBM138" s="391"/>
      <c r="PBN138" s="392"/>
      <c r="PBO138" s="393"/>
      <c r="PBP138" s="394"/>
      <c r="PBQ138" s="395"/>
      <c r="PBR138" s="389"/>
      <c r="PBS138" s="390"/>
      <c r="PBT138" s="391"/>
      <c r="PBU138" s="392"/>
      <c r="PBV138" s="393"/>
      <c r="PBW138" s="394"/>
      <c r="PBX138" s="395"/>
      <c r="PBY138" s="389"/>
      <c r="PBZ138" s="390"/>
      <c r="PCA138" s="391"/>
      <c r="PCB138" s="392"/>
      <c r="PCC138" s="393"/>
      <c r="PCD138" s="394"/>
      <c r="PCE138" s="395"/>
      <c r="PCF138" s="389"/>
      <c r="PCG138" s="390"/>
      <c r="PCH138" s="391"/>
      <c r="PCI138" s="392"/>
      <c r="PCJ138" s="393"/>
      <c r="PCK138" s="394"/>
      <c r="PCL138" s="395"/>
      <c r="PCM138" s="389"/>
      <c r="PCN138" s="390"/>
      <c r="PCO138" s="391"/>
      <c r="PCP138" s="392"/>
      <c r="PCQ138" s="393"/>
      <c r="PCR138" s="394"/>
      <c r="PCS138" s="395"/>
      <c r="PCT138" s="389"/>
      <c r="PCU138" s="390"/>
      <c r="PCV138" s="391"/>
      <c r="PCW138" s="392"/>
      <c r="PCX138" s="393"/>
      <c r="PCY138" s="394"/>
      <c r="PCZ138" s="395"/>
      <c r="PDA138" s="389"/>
      <c r="PDB138" s="390"/>
      <c r="PDC138" s="391"/>
      <c r="PDD138" s="392"/>
      <c r="PDE138" s="393"/>
      <c r="PDF138" s="394"/>
      <c r="PDG138" s="395"/>
      <c r="PDH138" s="389"/>
      <c r="PDI138" s="390"/>
      <c r="PDJ138" s="391"/>
      <c r="PDK138" s="392"/>
      <c r="PDL138" s="393"/>
      <c r="PDM138" s="394"/>
      <c r="PDN138" s="395"/>
      <c r="PDO138" s="389"/>
      <c r="PDP138" s="390"/>
      <c r="PDQ138" s="391"/>
      <c r="PDR138" s="392"/>
      <c r="PDS138" s="393"/>
      <c r="PDT138" s="394"/>
      <c r="PDU138" s="395"/>
      <c r="PDV138" s="389"/>
      <c r="PDW138" s="390"/>
      <c r="PDX138" s="391"/>
      <c r="PDY138" s="392"/>
      <c r="PDZ138" s="393"/>
      <c r="PEA138" s="394"/>
      <c r="PEB138" s="395"/>
      <c r="PEC138" s="389"/>
      <c r="PED138" s="390"/>
      <c r="PEE138" s="391"/>
      <c r="PEF138" s="392"/>
      <c r="PEG138" s="393"/>
      <c r="PEH138" s="394"/>
      <c r="PEI138" s="395"/>
      <c r="PEJ138" s="389"/>
      <c r="PEK138" s="390"/>
      <c r="PEL138" s="391"/>
      <c r="PEM138" s="392"/>
      <c r="PEN138" s="393"/>
      <c r="PEO138" s="394"/>
      <c r="PEP138" s="395"/>
      <c r="PEQ138" s="389"/>
      <c r="PER138" s="390"/>
      <c r="PES138" s="391"/>
      <c r="PET138" s="392"/>
      <c r="PEU138" s="393"/>
      <c r="PEV138" s="394"/>
      <c r="PEW138" s="395"/>
      <c r="PEX138" s="389"/>
      <c r="PEY138" s="390"/>
      <c r="PEZ138" s="391"/>
      <c r="PFA138" s="392"/>
      <c r="PFB138" s="393"/>
      <c r="PFC138" s="394"/>
      <c r="PFD138" s="395"/>
      <c r="PFE138" s="389"/>
      <c r="PFF138" s="390"/>
      <c r="PFG138" s="391"/>
      <c r="PFH138" s="392"/>
      <c r="PFI138" s="393"/>
      <c r="PFJ138" s="394"/>
      <c r="PFK138" s="395"/>
      <c r="PFL138" s="389"/>
      <c r="PFM138" s="390"/>
      <c r="PFN138" s="391"/>
      <c r="PFO138" s="392"/>
      <c r="PFP138" s="393"/>
      <c r="PFQ138" s="394"/>
      <c r="PFR138" s="395"/>
      <c r="PFS138" s="389"/>
      <c r="PFT138" s="390"/>
      <c r="PFU138" s="391"/>
      <c r="PFV138" s="392"/>
      <c r="PFW138" s="393"/>
      <c r="PFX138" s="394"/>
      <c r="PFY138" s="395"/>
      <c r="PFZ138" s="389"/>
      <c r="PGA138" s="390"/>
      <c r="PGB138" s="391"/>
      <c r="PGC138" s="392"/>
      <c r="PGD138" s="393"/>
      <c r="PGE138" s="394"/>
      <c r="PGF138" s="395"/>
      <c r="PGG138" s="389"/>
      <c r="PGH138" s="390"/>
      <c r="PGI138" s="391"/>
      <c r="PGJ138" s="392"/>
      <c r="PGK138" s="393"/>
      <c r="PGL138" s="394"/>
      <c r="PGM138" s="395"/>
      <c r="PGN138" s="389"/>
      <c r="PGO138" s="390"/>
      <c r="PGP138" s="391"/>
      <c r="PGQ138" s="392"/>
      <c r="PGR138" s="393"/>
      <c r="PGS138" s="394"/>
      <c r="PGT138" s="395"/>
      <c r="PGU138" s="389"/>
      <c r="PGV138" s="390"/>
      <c r="PGW138" s="391"/>
      <c r="PGX138" s="392"/>
      <c r="PGY138" s="393"/>
      <c r="PGZ138" s="394"/>
      <c r="PHA138" s="395"/>
      <c r="PHB138" s="389"/>
      <c r="PHC138" s="390"/>
      <c r="PHD138" s="391"/>
      <c r="PHE138" s="392"/>
      <c r="PHF138" s="393"/>
      <c r="PHG138" s="394"/>
      <c r="PHH138" s="395"/>
      <c r="PHI138" s="389"/>
      <c r="PHJ138" s="390"/>
      <c r="PHK138" s="391"/>
      <c r="PHL138" s="392"/>
      <c r="PHM138" s="393"/>
      <c r="PHN138" s="394"/>
      <c r="PHO138" s="395"/>
      <c r="PHP138" s="389"/>
      <c r="PHQ138" s="390"/>
      <c r="PHR138" s="391"/>
      <c r="PHS138" s="392"/>
      <c r="PHT138" s="393"/>
      <c r="PHU138" s="394"/>
      <c r="PHV138" s="395"/>
      <c r="PHW138" s="389"/>
      <c r="PHX138" s="390"/>
      <c r="PHY138" s="391"/>
      <c r="PHZ138" s="392"/>
      <c r="PIA138" s="393"/>
      <c r="PIB138" s="394"/>
      <c r="PIC138" s="395"/>
      <c r="PID138" s="389"/>
      <c r="PIE138" s="390"/>
      <c r="PIF138" s="391"/>
      <c r="PIG138" s="392"/>
      <c r="PIH138" s="393"/>
      <c r="PII138" s="394"/>
      <c r="PIJ138" s="395"/>
      <c r="PIK138" s="389"/>
      <c r="PIL138" s="390"/>
      <c r="PIM138" s="391"/>
      <c r="PIN138" s="392"/>
      <c r="PIO138" s="393"/>
      <c r="PIP138" s="394"/>
      <c r="PIQ138" s="395"/>
      <c r="PIR138" s="389"/>
      <c r="PIS138" s="390"/>
      <c r="PIT138" s="391"/>
      <c r="PIU138" s="392"/>
      <c r="PIV138" s="393"/>
      <c r="PIW138" s="394"/>
      <c r="PIX138" s="395"/>
      <c r="PIY138" s="389"/>
      <c r="PIZ138" s="390"/>
      <c r="PJA138" s="391"/>
      <c r="PJB138" s="392"/>
      <c r="PJC138" s="393"/>
      <c r="PJD138" s="394"/>
      <c r="PJE138" s="395"/>
      <c r="PJF138" s="389"/>
      <c r="PJG138" s="390"/>
      <c r="PJH138" s="391"/>
      <c r="PJI138" s="392"/>
      <c r="PJJ138" s="393"/>
      <c r="PJK138" s="394"/>
      <c r="PJL138" s="395"/>
      <c r="PJM138" s="389"/>
      <c r="PJN138" s="390"/>
      <c r="PJO138" s="391"/>
      <c r="PJP138" s="392"/>
      <c r="PJQ138" s="393"/>
      <c r="PJR138" s="394"/>
      <c r="PJS138" s="395"/>
      <c r="PJT138" s="389"/>
      <c r="PJU138" s="390"/>
      <c r="PJV138" s="391"/>
      <c r="PJW138" s="392"/>
      <c r="PJX138" s="393"/>
      <c r="PJY138" s="394"/>
      <c r="PJZ138" s="395"/>
      <c r="PKA138" s="389"/>
      <c r="PKB138" s="390"/>
      <c r="PKC138" s="391"/>
      <c r="PKD138" s="392"/>
      <c r="PKE138" s="393"/>
      <c r="PKF138" s="394"/>
      <c r="PKG138" s="395"/>
      <c r="PKH138" s="389"/>
      <c r="PKI138" s="390"/>
      <c r="PKJ138" s="391"/>
      <c r="PKK138" s="392"/>
      <c r="PKL138" s="393"/>
      <c r="PKM138" s="394"/>
      <c r="PKN138" s="395"/>
      <c r="PKO138" s="389"/>
      <c r="PKP138" s="390"/>
      <c r="PKQ138" s="391"/>
      <c r="PKR138" s="392"/>
      <c r="PKS138" s="393"/>
      <c r="PKT138" s="394"/>
      <c r="PKU138" s="395"/>
      <c r="PKV138" s="389"/>
      <c r="PKW138" s="390"/>
      <c r="PKX138" s="391"/>
      <c r="PKY138" s="392"/>
      <c r="PKZ138" s="393"/>
      <c r="PLA138" s="394"/>
      <c r="PLB138" s="395"/>
      <c r="PLC138" s="389"/>
      <c r="PLD138" s="390"/>
      <c r="PLE138" s="391"/>
      <c r="PLF138" s="392"/>
      <c r="PLG138" s="393"/>
      <c r="PLH138" s="394"/>
      <c r="PLI138" s="395"/>
      <c r="PLJ138" s="389"/>
      <c r="PLK138" s="390"/>
      <c r="PLL138" s="391"/>
      <c r="PLM138" s="392"/>
      <c r="PLN138" s="393"/>
      <c r="PLO138" s="394"/>
      <c r="PLP138" s="395"/>
      <c r="PLQ138" s="389"/>
      <c r="PLR138" s="390"/>
      <c r="PLS138" s="391"/>
      <c r="PLT138" s="392"/>
      <c r="PLU138" s="393"/>
      <c r="PLV138" s="394"/>
      <c r="PLW138" s="395"/>
      <c r="PLX138" s="389"/>
      <c r="PLY138" s="390"/>
      <c r="PLZ138" s="391"/>
      <c r="PMA138" s="392"/>
      <c r="PMB138" s="393"/>
      <c r="PMC138" s="394"/>
      <c r="PMD138" s="395"/>
      <c r="PME138" s="389"/>
      <c r="PMF138" s="390"/>
      <c r="PMG138" s="391"/>
      <c r="PMH138" s="392"/>
      <c r="PMI138" s="393"/>
      <c r="PMJ138" s="394"/>
      <c r="PMK138" s="395"/>
      <c r="PML138" s="389"/>
      <c r="PMM138" s="390"/>
      <c r="PMN138" s="391"/>
      <c r="PMO138" s="392"/>
      <c r="PMP138" s="393"/>
      <c r="PMQ138" s="394"/>
      <c r="PMR138" s="395"/>
      <c r="PMS138" s="389"/>
      <c r="PMT138" s="390"/>
      <c r="PMU138" s="391"/>
      <c r="PMV138" s="392"/>
      <c r="PMW138" s="393"/>
      <c r="PMX138" s="394"/>
      <c r="PMY138" s="395"/>
      <c r="PMZ138" s="389"/>
      <c r="PNA138" s="390"/>
      <c r="PNB138" s="391"/>
      <c r="PNC138" s="392"/>
      <c r="PND138" s="393"/>
      <c r="PNE138" s="394"/>
      <c r="PNF138" s="395"/>
      <c r="PNG138" s="389"/>
      <c r="PNH138" s="390"/>
      <c r="PNI138" s="391"/>
      <c r="PNJ138" s="392"/>
      <c r="PNK138" s="393"/>
      <c r="PNL138" s="394"/>
      <c r="PNM138" s="395"/>
      <c r="PNN138" s="389"/>
      <c r="PNO138" s="390"/>
      <c r="PNP138" s="391"/>
      <c r="PNQ138" s="392"/>
      <c r="PNR138" s="393"/>
      <c r="PNS138" s="394"/>
      <c r="PNT138" s="395"/>
      <c r="PNU138" s="389"/>
      <c r="PNV138" s="390"/>
      <c r="PNW138" s="391"/>
      <c r="PNX138" s="392"/>
      <c r="PNY138" s="393"/>
      <c r="PNZ138" s="394"/>
      <c r="POA138" s="395"/>
      <c r="POB138" s="389"/>
      <c r="POC138" s="390"/>
      <c r="POD138" s="391"/>
      <c r="POE138" s="392"/>
      <c r="POF138" s="393"/>
      <c r="POG138" s="394"/>
      <c r="POH138" s="395"/>
      <c r="POI138" s="389"/>
      <c r="POJ138" s="390"/>
      <c r="POK138" s="391"/>
      <c r="POL138" s="392"/>
      <c r="POM138" s="393"/>
      <c r="PON138" s="394"/>
      <c r="POO138" s="395"/>
      <c r="POP138" s="389"/>
      <c r="POQ138" s="390"/>
      <c r="POR138" s="391"/>
      <c r="POS138" s="392"/>
      <c r="POT138" s="393"/>
      <c r="POU138" s="394"/>
      <c r="POV138" s="395"/>
      <c r="POW138" s="389"/>
      <c r="POX138" s="390"/>
      <c r="POY138" s="391"/>
      <c r="POZ138" s="392"/>
      <c r="PPA138" s="393"/>
      <c r="PPB138" s="394"/>
      <c r="PPC138" s="395"/>
      <c r="PPD138" s="389"/>
      <c r="PPE138" s="390"/>
      <c r="PPF138" s="391"/>
      <c r="PPG138" s="392"/>
      <c r="PPH138" s="393"/>
      <c r="PPI138" s="394"/>
      <c r="PPJ138" s="395"/>
      <c r="PPK138" s="389"/>
      <c r="PPL138" s="390"/>
      <c r="PPM138" s="391"/>
      <c r="PPN138" s="392"/>
      <c r="PPO138" s="393"/>
      <c r="PPP138" s="394"/>
      <c r="PPQ138" s="395"/>
      <c r="PPR138" s="389"/>
      <c r="PPS138" s="390"/>
      <c r="PPT138" s="391"/>
      <c r="PPU138" s="392"/>
      <c r="PPV138" s="393"/>
      <c r="PPW138" s="394"/>
      <c r="PPX138" s="395"/>
      <c r="PPY138" s="389"/>
      <c r="PPZ138" s="390"/>
      <c r="PQA138" s="391"/>
      <c r="PQB138" s="392"/>
      <c r="PQC138" s="393"/>
      <c r="PQD138" s="394"/>
      <c r="PQE138" s="395"/>
      <c r="PQF138" s="389"/>
      <c r="PQG138" s="390"/>
      <c r="PQH138" s="391"/>
      <c r="PQI138" s="392"/>
      <c r="PQJ138" s="393"/>
      <c r="PQK138" s="394"/>
      <c r="PQL138" s="395"/>
      <c r="PQM138" s="389"/>
      <c r="PQN138" s="390"/>
      <c r="PQO138" s="391"/>
      <c r="PQP138" s="392"/>
      <c r="PQQ138" s="393"/>
      <c r="PQR138" s="394"/>
      <c r="PQS138" s="395"/>
      <c r="PQT138" s="389"/>
      <c r="PQU138" s="390"/>
      <c r="PQV138" s="391"/>
      <c r="PQW138" s="392"/>
      <c r="PQX138" s="393"/>
      <c r="PQY138" s="394"/>
      <c r="PQZ138" s="395"/>
      <c r="PRA138" s="389"/>
      <c r="PRB138" s="390"/>
      <c r="PRC138" s="391"/>
      <c r="PRD138" s="392"/>
      <c r="PRE138" s="393"/>
      <c r="PRF138" s="394"/>
      <c r="PRG138" s="395"/>
      <c r="PRH138" s="389"/>
      <c r="PRI138" s="390"/>
      <c r="PRJ138" s="391"/>
      <c r="PRK138" s="392"/>
      <c r="PRL138" s="393"/>
      <c r="PRM138" s="394"/>
      <c r="PRN138" s="395"/>
      <c r="PRO138" s="389"/>
      <c r="PRP138" s="390"/>
      <c r="PRQ138" s="391"/>
      <c r="PRR138" s="392"/>
      <c r="PRS138" s="393"/>
      <c r="PRT138" s="394"/>
      <c r="PRU138" s="395"/>
      <c r="PRV138" s="389"/>
      <c r="PRW138" s="390"/>
      <c r="PRX138" s="391"/>
      <c r="PRY138" s="392"/>
      <c r="PRZ138" s="393"/>
      <c r="PSA138" s="394"/>
      <c r="PSB138" s="395"/>
      <c r="PSC138" s="389"/>
      <c r="PSD138" s="390"/>
      <c r="PSE138" s="391"/>
      <c r="PSF138" s="392"/>
      <c r="PSG138" s="393"/>
      <c r="PSH138" s="394"/>
      <c r="PSI138" s="395"/>
      <c r="PSJ138" s="389"/>
      <c r="PSK138" s="390"/>
      <c r="PSL138" s="391"/>
      <c r="PSM138" s="392"/>
      <c r="PSN138" s="393"/>
      <c r="PSO138" s="394"/>
      <c r="PSP138" s="395"/>
      <c r="PSQ138" s="389"/>
      <c r="PSR138" s="390"/>
      <c r="PSS138" s="391"/>
      <c r="PST138" s="392"/>
      <c r="PSU138" s="393"/>
      <c r="PSV138" s="394"/>
      <c r="PSW138" s="395"/>
      <c r="PSX138" s="389"/>
      <c r="PSY138" s="390"/>
      <c r="PSZ138" s="391"/>
      <c r="PTA138" s="392"/>
      <c r="PTB138" s="393"/>
      <c r="PTC138" s="394"/>
      <c r="PTD138" s="395"/>
      <c r="PTE138" s="389"/>
      <c r="PTF138" s="390"/>
      <c r="PTG138" s="391"/>
      <c r="PTH138" s="392"/>
      <c r="PTI138" s="393"/>
      <c r="PTJ138" s="394"/>
      <c r="PTK138" s="395"/>
      <c r="PTL138" s="389"/>
      <c r="PTM138" s="390"/>
      <c r="PTN138" s="391"/>
      <c r="PTO138" s="392"/>
      <c r="PTP138" s="393"/>
      <c r="PTQ138" s="394"/>
      <c r="PTR138" s="395"/>
      <c r="PTS138" s="389"/>
      <c r="PTT138" s="390"/>
      <c r="PTU138" s="391"/>
      <c r="PTV138" s="392"/>
      <c r="PTW138" s="393"/>
      <c r="PTX138" s="394"/>
      <c r="PTY138" s="395"/>
      <c r="PTZ138" s="389"/>
      <c r="PUA138" s="390"/>
      <c r="PUB138" s="391"/>
      <c r="PUC138" s="392"/>
      <c r="PUD138" s="393"/>
      <c r="PUE138" s="394"/>
      <c r="PUF138" s="395"/>
      <c r="PUG138" s="389"/>
      <c r="PUH138" s="390"/>
      <c r="PUI138" s="391"/>
      <c r="PUJ138" s="392"/>
      <c r="PUK138" s="393"/>
      <c r="PUL138" s="394"/>
      <c r="PUM138" s="395"/>
      <c r="PUN138" s="389"/>
      <c r="PUO138" s="390"/>
      <c r="PUP138" s="391"/>
      <c r="PUQ138" s="392"/>
      <c r="PUR138" s="393"/>
      <c r="PUS138" s="394"/>
      <c r="PUT138" s="395"/>
      <c r="PUU138" s="389"/>
      <c r="PUV138" s="390"/>
      <c r="PUW138" s="391"/>
      <c r="PUX138" s="392"/>
      <c r="PUY138" s="393"/>
      <c r="PUZ138" s="394"/>
      <c r="PVA138" s="395"/>
      <c r="PVB138" s="389"/>
      <c r="PVC138" s="390"/>
      <c r="PVD138" s="391"/>
      <c r="PVE138" s="392"/>
      <c r="PVF138" s="393"/>
      <c r="PVG138" s="394"/>
      <c r="PVH138" s="395"/>
      <c r="PVI138" s="389"/>
      <c r="PVJ138" s="390"/>
      <c r="PVK138" s="391"/>
      <c r="PVL138" s="392"/>
      <c r="PVM138" s="393"/>
      <c r="PVN138" s="394"/>
      <c r="PVO138" s="395"/>
      <c r="PVP138" s="389"/>
      <c r="PVQ138" s="390"/>
      <c r="PVR138" s="391"/>
      <c r="PVS138" s="392"/>
      <c r="PVT138" s="393"/>
      <c r="PVU138" s="394"/>
      <c r="PVV138" s="395"/>
      <c r="PVW138" s="389"/>
      <c r="PVX138" s="390"/>
      <c r="PVY138" s="391"/>
      <c r="PVZ138" s="392"/>
      <c r="PWA138" s="393"/>
      <c r="PWB138" s="394"/>
      <c r="PWC138" s="395"/>
      <c r="PWD138" s="389"/>
      <c r="PWE138" s="390"/>
      <c r="PWF138" s="391"/>
      <c r="PWG138" s="392"/>
      <c r="PWH138" s="393"/>
      <c r="PWI138" s="394"/>
      <c r="PWJ138" s="395"/>
      <c r="PWK138" s="389"/>
      <c r="PWL138" s="390"/>
      <c r="PWM138" s="391"/>
      <c r="PWN138" s="392"/>
      <c r="PWO138" s="393"/>
      <c r="PWP138" s="394"/>
      <c r="PWQ138" s="395"/>
      <c r="PWR138" s="389"/>
      <c r="PWS138" s="390"/>
      <c r="PWT138" s="391"/>
      <c r="PWU138" s="392"/>
      <c r="PWV138" s="393"/>
      <c r="PWW138" s="394"/>
      <c r="PWX138" s="395"/>
      <c r="PWY138" s="389"/>
      <c r="PWZ138" s="390"/>
      <c r="PXA138" s="391"/>
      <c r="PXB138" s="392"/>
      <c r="PXC138" s="393"/>
      <c r="PXD138" s="394"/>
      <c r="PXE138" s="395"/>
      <c r="PXF138" s="389"/>
      <c r="PXG138" s="390"/>
      <c r="PXH138" s="391"/>
      <c r="PXI138" s="392"/>
      <c r="PXJ138" s="393"/>
      <c r="PXK138" s="394"/>
      <c r="PXL138" s="395"/>
      <c r="PXM138" s="389"/>
      <c r="PXN138" s="390"/>
      <c r="PXO138" s="391"/>
      <c r="PXP138" s="392"/>
      <c r="PXQ138" s="393"/>
      <c r="PXR138" s="394"/>
      <c r="PXS138" s="395"/>
      <c r="PXT138" s="389"/>
      <c r="PXU138" s="390"/>
      <c r="PXV138" s="391"/>
      <c r="PXW138" s="392"/>
      <c r="PXX138" s="393"/>
      <c r="PXY138" s="394"/>
      <c r="PXZ138" s="395"/>
      <c r="PYA138" s="389"/>
      <c r="PYB138" s="390"/>
      <c r="PYC138" s="391"/>
      <c r="PYD138" s="392"/>
      <c r="PYE138" s="393"/>
      <c r="PYF138" s="394"/>
      <c r="PYG138" s="395"/>
      <c r="PYH138" s="389"/>
      <c r="PYI138" s="390"/>
      <c r="PYJ138" s="391"/>
      <c r="PYK138" s="392"/>
      <c r="PYL138" s="393"/>
      <c r="PYM138" s="394"/>
      <c r="PYN138" s="395"/>
      <c r="PYO138" s="389"/>
      <c r="PYP138" s="390"/>
      <c r="PYQ138" s="391"/>
      <c r="PYR138" s="392"/>
      <c r="PYS138" s="393"/>
      <c r="PYT138" s="394"/>
      <c r="PYU138" s="395"/>
      <c r="PYV138" s="389"/>
      <c r="PYW138" s="390"/>
      <c r="PYX138" s="391"/>
      <c r="PYY138" s="392"/>
      <c r="PYZ138" s="393"/>
      <c r="PZA138" s="394"/>
      <c r="PZB138" s="395"/>
      <c r="PZC138" s="389"/>
      <c r="PZD138" s="390"/>
      <c r="PZE138" s="391"/>
      <c r="PZF138" s="392"/>
      <c r="PZG138" s="393"/>
      <c r="PZH138" s="394"/>
      <c r="PZI138" s="395"/>
      <c r="PZJ138" s="389"/>
      <c r="PZK138" s="390"/>
      <c r="PZL138" s="391"/>
      <c r="PZM138" s="392"/>
      <c r="PZN138" s="393"/>
      <c r="PZO138" s="394"/>
      <c r="PZP138" s="395"/>
      <c r="PZQ138" s="389"/>
      <c r="PZR138" s="390"/>
      <c r="PZS138" s="391"/>
      <c r="PZT138" s="392"/>
      <c r="PZU138" s="393"/>
      <c r="PZV138" s="394"/>
      <c r="PZW138" s="395"/>
      <c r="PZX138" s="389"/>
      <c r="PZY138" s="390"/>
      <c r="PZZ138" s="391"/>
      <c r="QAA138" s="392"/>
      <c r="QAB138" s="393"/>
      <c r="QAC138" s="394"/>
      <c r="QAD138" s="395"/>
      <c r="QAE138" s="389"/>
      <c r="QAF138" s="390"/>
      <c r="QAG138" s="391"/>
      <c r="QAH138" s="392"/>
      <c r="QAI138" s="393"/>
      <c r="QAJ138" s="394"/>
      <c r="QAK138" s="395"/>
      <c r="QAL138" s="389"/>
      <c r="QAM138" s="390"/>
      <c r="QAN138" s="391"/>
      <c r="QAO138" s="392"/>
      <c r="QAP138" s="393"/>
      <c r="QAQ138" s="394"/>
      <c r="QAR138" s="395"/>
      <c r="QAS138" s="389"/>
      <c r="QAT138" s="390"/>
      <c r="QAU138" s="391"/>
      <c r="QAV138" s="392"/>
      <c r="QAW138" s="393"/>
      <c r="QAX138" s="394"/>
      <c r="QAY138" s="395"/>
      <c r="QAZ138" s="389"/>
      <c r="QBA138" s="390"/>
      <c r="QBB138" s="391"/>
      <c r="QBC138" s="392"/>
      <c r="QBD138" s="393"/>
      <c r="QBE138" s="394"/>
      <c r="QBF138" s="395"/>
      <c r="QBG138" s="389"/>
      <c r="QBH138" s="390"/>
      <c r="QBI138" s="391"/>
      <c r="QBJ138" s="392"/>
      <c r="QBK138" s="393"/>
      <c r="QBL138" s="394"/>
      <c r="QBM138" s="395"/>
      <c r="QBN138" s="389"/>
      <c r="QBO138" s="390"/>
      <c r="QBP138" s="391"/>
      <c r="QBQ138" s="392"/>
      <c r="QBR138" s="393"/>
      <c r="QBS138" s="394"/>
      <c r="QBT138" s="395"/>
      <c r="QBU138" s="389"/>
      <c r="QBV138" s="390"/>
      <c r="QBW138" s="391"/>
      <c r="QBX138" s="392"/>
      <c r="QBY138" s="393"/>
      <c r="QBZ138" s="394"/>
      <c r="QCA138" s="395"/>
      <c r="QCB138" s="389"/>
      <c r="QCC138" s="390"/>
      <c r="QCD138" s="391"/>
      <c r="QCE138" s="392"/>
      <c r="QCF138" s="393"/>
      <c r="QCG138" s="394"/>
      <c r="QCH138" s="395"/>
      <c r="QCI138" s="389"/>
      <c r="QCJ138" s="390"/>
      <c r="QCK138" s="391"/>
      <c r="QCL138" s="392"/>
      <c r="QCM138" s="393"/>
      <c r="QCN138" s="394"/>
      <c r="QCO138" s="395"/>
      <c r="QCP138" s="389"/>
      <c r="QCQ138" s="390"/>
      <c r="QCR138" s="391"/>
      <c r="QCS138" s="392"/>
      <c r="QCT138" s="393"/>
      <c r="QCU138" s="394"/>
      <c r="QCV138" s="395"/>
      <c r="QCW138" s="389"/>
      <c r="QCX138" s="390"/>
      <c r="QCY138" s="391"/>
      <c r="QCZ138" s="392"/>
      <c r="QDA138" s="393"/>
      <c r="QDB138" s="394"/>
      <c r="QDC138" s="395"/>
      <c r="QDD138" s="389"/>
      <c r="QDE138" s="390"/>
      <c r="QDF138" s="391"/>
      <c r="QDG138" s="392"/>
      <c r="QDH138" s="393"/>
      <c r="QDI138" s="394"/>
      <c r="QDJ138" s="395"/>
      <c r="QDK138" s="389"/>
      <c r="QDL138" s="390"/>
      <c r="QDM138" s="391"/>
      <c r="QDN138" s="392"/>
      <c r="QDO138" s="393"/>
      <c r="QDP138" s="394"/>
      <c r="QDQ138" s="395"/>
      <c r="QDR138" s="389"/>
      <c r="QDS138" s="390"/>
      <c r="QDT138" s="391"/>
      <c r="QDU138" s="392"/>
      <c r="QDV138" s="393"/>
      <c r="QDW138" s="394"/>
      <c r="QDX138" s="395"/>
      <c r="QDY138" s="389"/>
      <c r="QDZ138" s="390"/>
      <c r="QEA138" s="391"/>
      <c r="QEB138" s="392"/>
      <c r="QEC138" s="393"/>
      <c r="QED138" s="394"/>
      <c r="QEE138" s="395"/>
      <c r="QEF138" s="389"/>
      <c r="QEG138" s="390"/>
      <c r="QEH138" s="391"/>
      <c r="QEI138" s="392"/>
      <c r="QEJ138" s="393"/>
      <c r="QEK138" s="394"/>
      <c r="QEL138" s="395"/>
      <c r="QEM138" s="389"/>
      <c r="QEN138" s="390"/>
      <c r="QEO138" s="391"/>
      <c r="QEP138" s="392"/>
      <c r="QEQ138" s="393"/>
      <c r="QER138" s="394"/>
      <c r="QES138" s="395"/>
      <c r="QET138" s="389"/>
      <c r="QEU138" s="390"/>
      <c r="QEV138" s="391"/>
      <c r="QEW138" s="392"/>
      <c r="QEX138" s="393"/>
      <c r="QEY138" s="394"/>
      <c r="QEZ138" s="395"/>
      <c r="QFA138" s="389"/>
      <c r="QFB138" s="390"/>
      <c r="QFC138" s="391"/>
      <c r="QFD138" s="392"/>
      <c r="QFE138" s="393"/>
      <c r="QFF138" s="394"/>
      <c r="QFG138" s="395"/>
      <c r="QFH138" s="389"/>
      <c r="QFI138" s="390"/>
      <c r="QFJ138" s="391"/>
      <c r="QFK138" s="392"/>
      <c r="QFL138" s="393"/>
      <c r="QFM138" s="394"/>
      <c r="QFN138" s="395"/>
      <c r="QFO138" s="389"/>
      <c r="QFP138" s="390"/>
      <c r="QFQ138" s="391"/>
      <c r="QFR138" s="392"/>
      <c r="QFS138" s="393"/>
      <c r="QFT138" s="394"/>
      <c r="QFU138" s="395"/>
      <c r="QFV138" s="389"/>
      <c r="QFW138" s="390"/>
      <c r="QFX138" s="391"/>
      <c r="QFY138" s="392"/>
      <c r="QFZ138" s="393"/>
      <c r="QGA138" s="394"/>
      <c r="QGB138" s="395"/>
      <c r="QGC138" s="389"/>
      <c r="QGD138" s="390"/>
      <c r="QGE138" s="391"/>
      <c r="QGF138" s="392"/>
      <c r="QGG138" s="393"/>
      <c r="QGH138" s="394"/>
      <c r="QGI138" s="395"/>
      <c r="QGJ138" s="389"/>
      <c r="QGK138" s="390"/>
      <c r="QGL138" s="391"/>
      <c r="QGM138" s="392"/>
      <c r="QGN138" s="393"/>
      <c r="QGO138" s="394"/>
      <c r="QGP138" s="395"/>
      <c r="QGQ138" s="389"/>
      <c r="QGR138" s="390"/>
      <c r="QGS138" s="391"/>
      <c r="QGT138" s="392"/>
      <c r="QGU138" s="393"/>
      <c r="QGV138" s="394"/>
      <c r="QGW138" s="395"/>
      <c r="QGX138" s="389"/>
      <c r="QGY138" s="390"/>
      <c r="QGZ138" s="391"/>
      <c r="QHA138" s="392"/>
      <c r="QHB138" s="393"/>
      <c r="QHC138" s="394"/>
      <c r="QHD138" s="395"/>
      <c r="QHE138" s="389"/>
      <c r="QHF138" s="390"/>
      <c r="QHG138" s="391"/>
      <c r="QHH138" s="392"/>
      <c r="QHI138" s="393"/>
      <c r="QHJ138" s="394"/>
      <c r="QHK138" s="395"/>
      <c r="QHL138" s="389"/>
      <c r="QHM138" s="390"/>
      <c r="QHN138" s="391"/>
      <c r="QHO138" s="392"/>
      <c r="QHP138" s="393"/>
      <c r="QHQ138" s="394"/>
      <c r="QHR138" s="395"/>
      <c r="QHS138" s="389"/>
      <c r="QHT138" s="390"/>
      <c r="QHU138" s="391"/>
      <c r="QHV138" s="392"/>
      <c r="QHW138" s="393"/>
      <c r="QHX138" s="394"/>
      <c r="QHY138" s="395"/>
      <c r="QHZ138" s="389"/>
      <c r="QIA138" s="390"/>
      <c r="QIB138" s="391"/>
      <c r="QIC138" s="392"/>
      <c r="QID138" s="393"/>
      <c r="QIE138" s="394"/>
      <c r="QIF138" s="395"/>
      <c r="QIG138" s="389"/>
      <c r="QIH138" s="390"/>
      <c r="QII138" s="391"/>
      <c r="QIJ138" s="392"/>
      <c r="QIK138" s="393"/>
      <c r="QIL138" s="394"/>
      <c r="QIM138" s="395"/>
      <c r="QIN138" s="389"/>
      <c r="QIO138" s="390"/>
      <c r="QIP138" s="391"/>
      <c r="QIQ138" s="392"/>
      <c r="QIR138" s="393"/>
      <c r="QIS138" s="394"/>
      <c r="QIT138" s="395"/>
      <c r="QIU138" s="389"/>
      <c r="QIV138" s="390"/>
      <c r="QIW138" s="391"/>
      <c r="QIX138" s="392"/>
      <c r="QIY138" s="393"/>
      <c r="QIZ138" s="394"/>
      <c r="QJA138" s="395"/>
      <c r="QJB138" s="389"/>
      <c r="QJC138" s="390"/>
      <c r="QJD138" s="391"/>
      <c r="QJE138" s="392"/>
      <c r="QJF138" s="393"/>
      <c r="QJG138" s="394"/>
      <c r="QJH138" s="395"/>
      <c r="QJI138" s="389"/>
      <c r="QJJ138" s="390"/>
      <c r="QJK138" s="391"/>
      <c r="QJL138" s="392"/>
      <c r="QJM138" s="393"/>
      <c r="QJN138" s="394"/>
      <c r="QJO138" s="395"/>
      <c r="QJP138" s="389"/>
      <c r="QJQ138" s="390"/>
      <c r="QJR138" s="391"/>
      <c r="QJS138" s="392"/>
      <c r="QJT138" s="393"/>
      <c r="QJU138" s="394"/>
      <c r="QJV138" s="395"/>
      <c r="QJW138" s="389"/>
      <c r="QJX138" s="390"/>
      <c r="QJY138" s="391"/>
      <c r="QJZ138" s="392"/>
      <c r="QKA138" s="393"/>
      <c r="QKB138" s="394"/>
      <c r="QKC138" s="395"/>
      <c r="QKD138" s="389"/>
      <c r="QKE138" s="390"/>
      <c r="QKF138" s="391"/>
      <c r="QKG138" s="392"/>
      <c r="QKH138" s="393"/>
      <c r="QKI138" s="394"/>
      <c r="QKJ138" s="395"/>
      <c r="QKK138" s="389"/>
      <c r="QKL138" s="390"/>
      <c r="QKM138" s="391"/>
      <c r="QKN138" s="392"/>
      <c r="QKO138" s="393"/>
      <c r="QKP138" s="394"/>
      <c r="QKQ138" s="395"/>
      <c r="QKR138" s="389"/>
      <c r="QKS138" s="390"/>
      <c r="QKT138" s="391"/>
      <c r="QKU138" s="392"/>
      <c r="QKV138" s="393"/>
      <c r="QKW138" s="394"/>
      <c r="QKX138" s="395"/>
      <c r="QKY138" s="389"/>
      <c r="QKZ138" s="390"/>
      <c r="QLA138" s="391"/>
      <c r="QLB138" s="392"/>
      <c r="QLC138" s="393"/>
      <c r="QLD138" s="394"/>
      <c r="QLE138" s="395"/>
      <c r="QLF138" s="389"/>
      <c r="QLG138" s="390"/>
      <c r="QLH138" s="391"/>
      <c r="QLI138" s="392"/>
      <c r="QLJ138" s="393"/>
      <c r="QLK138" s="394"/>
      <c r="QLL138" s="395"/>
      <c r="QLM138" s="389"/>
      <c r="QLN138" s="390"/>
      <c r="QLO138" s="391"/>
      <c r="QLP138" s="392"/>
      <c r="QLQ138" s="393"/>
      <c r="QLR138" s="394"/>
      <c r="QLS138" s="395"/>
      <c r="QLT138" s="389"/>
      <c r="QLU138" s="390"/>
      <c r="QLV138" s="391"/>
      <c r="QLW138" s="392"/>
      <c r="QLX138" s="393"/>
      <c r="QLY138" s="394"/>
      <c r="QLZ138" s="395"/>
      <c r="QMA138" s="389"/>
      <c r="QMB138" s="390"/>
      <c r="QMC138" s="391"/>
      <c r="QMD138" s="392"/>
      <c r="QME138" s="393"/>
      <c r="QMF138" s="394"/>
      <c r="QMG138" s="395"/>
      <c r="QMH138" s="389"/>
      <c r="QMI138" s="390"/>
      <c r="QMJ138" s="391"/>
      <c r="QMK138" s="392"/>
      <c r="QML138" s="393"/>
      <c r="QMM138" s="394"/>
      <c r="QMN138" s="395"/>
      <c r="QMO138" s="389"/>
      <c r="QMP138" s="390"/>
      <c r="QMQ138" s="391"/>
      <c r="QMR138" s="392"/>
      <c r="QMS138" s="393"/>
      <c r="QMT138" s="394"/>
      <c r="QMU138" s="395"/>
      <c r="QMV138" s="389"/>
      <c r="QMW138" s="390"/>
      <c r="QMX138" s="391"/>
      <c r="QMY138" s="392"/>
      <c r="QMZ138" s="393"/>
      <c r="QNA138" s="394"/>
      <c r="QNB138" s="395"/>
      <c r="QNC138" s="389"/>
      <c r="QND138" s="390"/>
      <c r="QNE138" s="391"/>
      <c r="QNF138" s="392"/>
      <c r="QNG138" s="393"/>
      <c r="QNH138" s="394"/>
      <c r="QNI138" s="395"/>
      <c r="QNJ138" s="389"/>
      <c r="QNK138" s="390"/>
      <c r="QNL138" s="391"/>
      <c r="QNM138" s="392"/>
      <c r="QNN138" s="393"/>
      <c r="QNO138" s="394"/>
      <c r="QNP138" s="395"/>
      <c r="QNQ138" s="389"/>
      <c r="QNR138" s="390"/>
      <c r="QNS138" s="391"/>
      <c r="QNT138" s="392"/>
      <c r="QNU138" s="393"/>
      <c r="QNV138" s="394"/>
      <c r="QNW138" s="395"/>
      <c r="QNX138" s="389"/>
      <c r="QNY138" s="390"/>
      <c r="QNZ138" s="391"/>
      <c r="QOA138" s="392"/>
      <c r="QOB138" s="393"/>
      <c r="QOC138" s="394"/>
      <c r="QOD138" s="395"/>
      <c r="QOE138" s="389"/>
      <c r="QOF138" s="390"/>
      <c r="QOG138" s="391"/>
      <c r="QOH138" s="392"/>
      <c r="QOI138" s="393"/>
      <c r="QOJ138" s="394"/>
      <c r="QOK138" s="395"/>
      <c r="QOL138" s="389"/>
      <c r="QOM138" s="390"/>
      <c r="QON138" s="391"/>
      <c r="QOO138" s="392"/>
      <c r="QOP138" s="393"/>
      <c r="QOQ138" s="394"/>
      <c r="QOR138" s="395"/>
      <c r="QOS138" s="389"/>
      <c r="QOT138" s="390"/>
      <c r="QOU138" s="391"/>
      <c r="QOV138" s="392"/>
      <c r="QOW138" s="393"/>
      <c r="QOX138" s="394"/>
      <c r="QOY138" s="395"/>
      <c r="QOZ138" s="389"/>
      <c r="QPA138" s="390"/>
      <c r="QPB138" s="391"/>
      <c r="QPC138" s="392"/>
      <c r="QPD138" s="393"/>
      <c r="QPE138" s="394"/>
      <c r="QPF138" s="395"/>
      <c r="QPG138" s="389"/>
      <c r="QPH138" s="390"/>
      <c r="QPI138" s="391"/>
      <c r="QPJ138" s="392"/>
      <c r="QPK138" s="393"/>
      <c r="QPL138" s="394"/>
      <c r="QPM138" s="395"/>
      <c r="QPN138" s="389"/>
      <c r="QPO138" s="390"/>
      <c r="QPP138" s="391"/>
      <c r="QPQ138" s="392"/>
      <c r="QPR138" s="393"/>
      <c r="QPS138" s="394"/>
      <c r="QPT138" s="395"/>
      <c r="QPU138" s="389"/>
      <c r="QPV138" s="390"/>
      <c r="QPW138" s="391"/>
      <c r="QPX138" s="392"/>
      <c r="QPY138" s="393"/>
      <c r="QPZ138" s="394"/>
      <c r="QQA138" s="395"/>
      <c r="QQB138" s="389"/>
      <c r="QQC138" s="390"/>
      <c r="QQD138" s="391"/>
      <c r="QQE138" s="392"/>
      <c r="QQF138" s="393"/>
      <c r="QQG138" s="394"/>
      <c r="QQH138" s="395"/>
      <c r="QQI138" s="389"/>
      <c r="QQJ138" s="390"/>
      <c r="QQK138" s="391"/>
      <c r="QQL138" s="392"/>
      <c r="QQM138" s="393"/>
      <c r="QQN138" s="394"/>
      <c r="QQO138" s="395"/>
      <c r="QQP138" s="389"/>
      <c r="QQQ138" s="390"/>
      <c r="QQR138" s="391"/>
      <c r="QQS138" s="392"/>
      <c r="QQT138" s="393"/>
      <c r="QQU138" s="394"/>
      <c r="QQV138" s="395"/>
      <c r="QQW138" s="389"/>
      <c r="QQX138" s="390"/>
      <c r="QQY138" s="391"/>
      <c r="QQZ138" s="392"/>
      <c r="QRA138" s="393"/>
      <c r="QRB138" s="394"/>
      <c r="QRC138" s="395"/>
      <c r="QRD138" s="389"/>
      <c r="QRE138" s="390"/>
      <c r="QRF138" s="391"/>
      <c r="QRG138" s="392"/>
      <c r="QRH138" s="393"/>
      <c r="QRI138" s="394"/>
      <c r="QRJ138" s="395"/>
      <c r="QRK138" s="389"/>
      <c r="QRL138" s="390"/>
      <c r="QRM138" s="391"/>
      <c r="QRN138" s="392"/>
      <c r="QRO138" s="393"/>
      <c r="QRP138" s="394"/>
      <c r="QRQ138" s="395"/>
      <c r="QRR138" s="389"/>
      <c r="QRS138" s="390"/>
      <c r="QRT138" s="391"/>
      <c r="QRU138" s="392"/>
      <c r="QRV138" s="393"/>
      <c r="QRW138" s="394"/>
      <c r="QRX138" s="395"/>
      <c r="QRY138" s="389"/>
      <c r="QRZ138" s="390"/>
      <c r="QSA138" s="391"/>
      <c r="QSB138" s="392"/>
      <c r="QSC138" s="393"/>
      <c r="QSD138" s="394"/>
      <c r="QSE138" s="395"/>
      <c r="QSF138" s="389"/>
      <c r="QSG138" s="390"/>
      <c r="QSH138" s="391"/>
      <c r="QSI138" s="392"/>
      <c r="QSJ138" s="393"/>
      <c r="QSK138" s="394"/>
      <c r="QSL138" s="395"/>
      <c r="QSM138" s="389"/>
      <c r="QSN138" s="390"/>
      <c r="QSO138" s="391"/>
      <c r="QSP138" s="392"/>
      <c r="QSQ138" s="393"/>
      <c r="QSR138" s="394"/>
      <c r="QSS138" s="395"/>
      <c r="QST138" s="389"/>
      <c r="QSU138" s="390"/>
      <c r="QSV138" s="391"/>
      <c r="QSW138" s="392"/>
      <c r="QSX138" s="393"/>
      <c r="QSY138" s="394"/>
      <c r="QSZ138" s="395"/>
      <c r="QTA138" s="389"/>
      <c r="QTB138" s="390"/>
      <c r="QTC138" s="391"/>
      <c r="QTD138" s="392"/>
      <c r="QTE138" s="393"/>
      <c r="QTF138" s="394"/>
      <c r="QTG138" s="395"/>
      <c r="QTH138" s="389"/>
      <c r="QTI138" s="390"/>
      <c r="QTJ138" s="391"/>
      <c r="QTK138" s="392"/>
      <c r="QTL138" s="393"/>
      <c r="QTM138" s="394"/>
      <c r="QTN138" s="395"/>
      <c r="QTO138" s="389"/>
      <c r="QTP138" s="390"/>
      <c r="QTQ138" s="391"/>
      <c r="QTR138" s="392"/>
      <c r="QTS138" s="393"/>
      <c r="QTT138" s="394"/>
      <c r="QTU138" s="395"/>
      <c r="QTV138" s="389"/>
      <c r="QTW138" s="390"/>
      <c r="QTX138" s="391"/>
      <c r="QTY138" s="392"/>
      <c r="QTZ138" s="393"/>
      <c r="QUA138" s="394"/>
      <c r="QUB138" s="395"/>
      <c r="QUC138" s="389"/>
      <c r="QUD138" s="390"/>
      <c r="QUE138" s="391"/>
      <c r="QUF138" s="392"/>
      <c r="QUG138" s="393"/>
      <c r="QUH138" s="394"/>
      <c r="QUI138" s="395"/>
      <c r="QUJ138" s="389"/>
      <c r="QUK138" s="390"/>
      <c r="QUL138" s="391"/>
      <c r="QUM138" s="392"/>
      <c r="QUN138" s="393"/>
      <c r="QUO138" s="394"/>
      <c r="QUP138" s="395"/>
      <c r="QUQ138" s="389"/>
      <c r="QUR138" s="390"/>
      <c r="QUS138" s="391"/>
      <c r="QUT138" s="392"/>
      <c r="QUU138" s="393"/>
      <c r="QUV138" s="394"/>
      <c r="QUW138" s="395"/>
      <c r="QUX138" s="389"/>
      <c r="QUY138" s="390"/>
      <c r="QUZ138" s="391"/>
      <c r="QVA138" s="392"/>
      <c r="QVB138" s="393"/>
      <c r="QVC138" s="394"/>
      <c r="QVD138" s="395"/>
      <c r="QVE138" s="389"/>
      <c r="QVF138" s="390"/>
      <c r="QVG138" s="391"/>
      <c r="QVH138" s="392"/>
      <c r="QVI138" s="393"/>
      <c r="QVJ138" s="394"/>
      <c r="QVK138" s="395"/>
      <c r="QVL138" s="389"/>
      <c r="QVM138" s="390"/>
      <c r="QVN138" s="391"/>
      <c r="QVO138" s="392"/>
      <c r="QVP138" s="393"/>
      <c r="QVQ138" s="394"/>
      <c r="QVR138" s="395"/>
      <c r="QVS138" s="389"/>
      <c r="QVT138" s="390"/>
      <c r="QVU138" s="391"/>
      <c r="QVV138" s="392"/>
      <c r="QVW138" s="393"/>
      <c r="QVX138" s="394"/>
      <c r="QVY138" s="395"/>
      <c r="QVZ138" s="389"/>
      <c r="QWA138" s="390"/>
      <c r="QWB138" s="391"/>
      <c r="QWC138" s="392"/>
      <c r="QWD138" s="393"/>
      <c r="QWE138" s="394"/>
      <c r="QWF138" s="395"/>
      <c r="QWG138" s="389"/>
      <c r="QWH138" s="390"/>
      <c r="QWI138" s="391"/>
      <c r="QWJ138" s="392"/>
      <c r="QWK138" s="393"/>
      <c r="QWL138" s="394"/>
      <c r="QWM138" s="395"/>
      <c r="QWN138" s="389"/>
      <c r="QWO138" s="390"/>
      <c r="QWP138" s="391"/>
      <c r="QWQ138" s="392"/>
      <c r="QWR138" s="393"/>
      <c r="QWS138" s="394"/>
      <c r="QWT138" s="395"/>
      <c r="QWU138" s="389"/>
      <c r="QWV138" s="390"/>
      <c r="QWW138" s="391"/>
      <c r="QWX138" s="392"/>
      <c r="QWY138" s="393"/>
      <c r="QWZ138" s="394"/>
      <c r="QXA138" s="395"/>
      <c r="QXB138" s="389"/>
      <c r="QXC138" s="390"/>
      <c r="QXD138" s="391"/>
      <c r="QXE138" s="392"/>
      <c r="QXF138" s="393"/>
      <c r="QXG138" s="394"/>
      <c r="QXH138" s="395"/>
      <c r="QXI138" s="389"/>
      <c r="QXJ138" s="390"/>
      <c r="QXK138" s="391"/>
      <c r="QXL138" s="392"/>
      <c r="QXM138" s="393"/>
      <c r="QXN138" s="394"/>
      <c r="QXO138" s="395"/>
      <c r="QXP138" s="389"/>
      <c r="QXQ138" s="390"/>
      <c r="QXR138" s="391"/>
      <c r="QXS138" s="392"/>
      <c r="QXT138" s="393"/>
      <c r="QXU138" s="394"/>
      <c r="QXV138" s="395"/>
      <c r="QXW138" s="389"/>
      <c r="QXX138" s="390"/>
      <c r="QXY138" s="391"/>
      <c r="QXZ138" s="392"/>
      <c r="QYA138" s="393"/>
      <c r="QYB138" s="394"/>
      <c r="QYC138" s="395"/>
      <c r="QYD138" s="389"/>
      <c r="QYE138" s="390"/>
      <c r="QYF138" s="391"/>
      <c r="QYG138" s="392"/>
      <c r="QYH138" s="393"/>
      <c r="QYI138" s="394"/>
      <c r="QYJ138" s="395"/>
      <c r="QYK138" s="389"/>
      <c r="QYL138" s="390"/>
      <c r="QYM138" s="391"/>
      <c r="QYN138" s="392"/>
      <c r="QYO138" s="393"/>
      <c r="QYP138" s="394"/>
      <c r="QYQ138" s="395"/>
      <c r="QYR138" s="389"/>
      <c r="QYS138" s="390"/>
      <c r="QYT138" s="391"/>
      <c r="QYU138" s="392"/>
      <c r="QYV138" s="393"/>
      <c r="QYW138" s="394"/>
      <c r="QYX138" s="395"/>
      <c r="QYY138" s="389"/>
      <c r="QYZ138" s="390"/>
      <c r="QZA138" s="391"/>
      <c r="QZB138" s="392"/>
      <c r="QZC138" s="393"/>
      <c r="QZD138" s="394"/>
      <c r="QZE138" s="395"/>
      <c r="QZF138" s="389"/>
      <c r="QZG138" s="390"/>
      <c r="QZH138" s="391"/>
      <c r="QZI138" s="392"/>
      <c r="QZJ138" s="393"/>
      <c r="QZK138" s="394"/>
      <c r="QZL138" s="395"/>
      <c r="QZM138" s="389"/>
      <c r="QZN138" s="390"/>
      <c r="QZO138" s="391"/>
      <c r="QZP138" s="392"/>
      <c r="QZQ138" s="393"/>
      <c r="QZR138" s="394"/>
      <c r="QZS138" s="395"/>
      <c r="QZT138" s="389"/>
      <c r="QZU138" s="390"/>
      <c r="QZV138" s="391"/>
      <c r="QZW138" s="392"/>
      <c r="QZX138" s="393"/>
      <c r="QZY138" s="394"/>
      <c r="QZZ138" s="395"/>
      <c r="RAA138" s="389"/>
      <c r="RAB138" s="390"/>
      <c r="RAC138" s="391"/>
      <c r="RAD138" s="392"/>
      <c r="RAE138" s="393"/>
      <c r="RAF138" s="394"/>
      <c r="RAG138" s="395"/>
      <c r="RAH138" s="389"/>
      <c r="RAI138" s="390"/>
      <c r="RAJ138" s="391"/>
      <c r="RAK138" s="392"/>
      <c r="RAL138" s="393"/>
      <c r="RAM138" s="394"/>
      <c r="RAN138" s="395"/>
      <c r="RAO138" s="389"/>
      <c r="RAP138" s="390"/>
      <c r="RAQ138" s="391"/>
      <c r="RAR138" s="392"/>
      <c r="RAS138" s="393"/>
      <c r="RAT138" s="394"/>
      <c r="RAU138" s="395"/>
      <c r="RAV138" s="389"/>
      <c r="RAW138" s="390"/>
      <c r="RAX138" s="391"/>
      <c r="RAY138" s="392"/>
      <c r="RAZ138" s="393"/>
      <c r="RBA138" s="394"/>
      <c r="RBB138" s="395"/>
      <c r="RBC138" s="389"/>
      <c r="RBD138" s="390"/>
      <c r="RBE138" s="391"/>
      <c r="RBF138" s="392"/>
      <c r="RBG138" s="393"/>
      <c r="RBH138" s="394"/>
      <c r="RBI138" s="395"/>
      <c r="RBJ138" s="389"/>
      <c r="RBK138" s="390"/>
      <c r="RBL138" s="391"/>
      <c r="RBM138" s="392"/>
      <c r="RBN138" s="393"/>
      <c r="RBO138" s="394"/>
      <c r="RBP138" s="395"/>
      <c r="RBQ138" s="389"/>
      <c r="RBR138" s="390"/>
      <c r="RBS138" s="391"/>
      <c r="RBT138" s="392"/>
      <c r="RBU138" s="393"/>
      <c r="RBV138" s="394"/>
      <c r="RBW138" s="395"/>
      <c r="RBX138" s="389"/>
      <c r="RBY138" s="390"/>
      <c r="RBZ138" s="391"/>
      <c r="RCA138" s="392"/>
      <c r="RCB138" s="393"/>
      <c r="RCC138" s="394"/>
      <c r="RCD138" s="395"/>
      <c r="RCE138" s="389"/>
      <c r="RCF138" s="390"/>
      <c r="RCG138" s="391"/>
      <c r="RCH138" s="392"/>
      <c r="RCI138" s="393"/>
      <c r="RCJ138" s="394"/>
      <c r="RCK138" s="395"/>
      <c r="RCL138" s="389"/>
      <c r="RCM138" s="390"/>
      <c r="RCN138" s="391"/>
      <c r="RCO138" s="392"/>
      <c r="RCP138" s="393"/>
      <c r="RCQ138" s="394"/>
      <c r="RCR138" s="395"/>
      <c r="RCS138" s="389"/>
      <c r="RCT138" s="390"/>
      <c r="RCU138" s="391"/>
      <c r="RCV138" s="392"/>
      <c r="RCW138" s="393"/>
      <c r="RCX138" s="394"/>
      <c r="RCY138" s="395"/>
      <c r="RCZ138" s="389"/>
      <c r="RDA138" s="390"/>
      <c r="RDB138" s="391"/>
      <c r="RDC138" s="392"/>
      <c r="RDD138" s="393"/>
      <c r="RDE138" s="394"/>
      <c r="RDF138" s="395"/>
      <c r="RDG138" s="389"/>
      <c r="RDH138" s="390"/>
      <c r="RDI138" s="391"/>
      <c r="RDJ138" s="392"/>
      <c r="RDK138" s="393"/>
      <c r="RDL138" s="394"/>
      <c r="RDM138" s="395"/>
      <c r="RDN138" s="389"/>
      <c r="RDO138" s="390"/>
      <c r="RDP138" s="391"/>
      <c r="RDQ138" s="392"/>
      <c r="RDR138" s="393"/>
      <c r="RDS138" s="394"/>
      <c r="RDT138" s="395"/>
      <c r="RDU138" s="389"/>
      <c r="RDV138" s="390"/>
      <c r="RDW138" s="391"/>
      <c r="RDX138" s="392"/>
      <c r="RDY138" s="393"/>
      <c r="RDZ138" s="394"/>
      <c r="REA138" s="395"/>
      <c r="REB138" s="389"/>
      <c r="REC138" s="390"/>
      <c r="RED138" s="391"/>
      <c r="REE138" s="392"/>
      <c r="REF138" s="393"/>
      <c r="REG138" s="394"/>
      <c r="REH138" s="395"/>
      <c r="REI138" s="389"/>
      <c r="REJ138" s="390"/>
      <c r="REK138" s="391"/>
      <c r="REL138" s="392"/>
      <c r="REM138" s="393"/>
      <c r="REN138" s="394"/>
      <c r="REO138" s="395"/>
      <c r="REP138" s="389"/>
      <c r="REQ138" s="390"/>
      <c r="RER138" s="391"/>
      <c r="RES138" s="392"/>
      <c r="RET138" s="393"/>
      <c r="REU138" s="394"/>
      <c r="REV138" s="395"/>
      <c r="REW138" s="389"/>
      <c r="REX138" s="390"/>
      <c r="REY138" s="391"/>
      <c r="REZ138" s="392"/>
      <c r="RFA138" s="393"/>
      <c r="RFB138" s="394"/>
      <c r="RFC138" s="395"/>
      <c r="RFD138" s="389"/>
      <c r="RFE138" s="390"/>
      <c r="RFF138" s="391"/>
      <c r="RFG138" s="392"/>
      <c r="RFH138" s="393"/>
      <c r="RFI138" s="394"/>
      <c r="RFJ138" s="395"/>
      <c r="RFK138" s="389"/>
      <c r="RFL138" s="390"/>
      <c r="RFM138" s="391"/>
      <c r="RFN138" s="392"/>
      <c r="RFO138" s="393"/>
      <c r="RFP138" s="394"/>
      <c r="RFQ138" s="395"/>
      <c r="RFR138" s="389"/>
      <c r="RFS138" s="390"/>
      <c r="RFT138" s="391"/>
      <c r="RFU138" s="392"/>
      <c r="RFV138" s="393"/>
      <c r="RFW138" s="394"/>
      <c r="RFX138" s="395"/>
      <c r="RFY138" s="389"/>
      <c r="RFZ138" s="390"/>
      <c r="RGA138" s="391"/>
      <c r="RGB138" s="392"/>
      <c r="RGC138" s="393"/>
      <c r="RGD138" s="394"/>
      <c r="RGE138" s="395"/>
      <c r="RGF138" s="389"/>
      <c r="RGG138" s="390"/>
      <c r="RGH138" s="391"/>
      <c r="RGI138" s="392"/>
      <c r="RGJ138" s="393"/>
      <c r="RGK138" s="394"/>
      <c r="RGL138" s="395"/>
      <c r="RGM138" s="389"/>
      <c r="RGN138" s="390"/>
      <c r="RGO138" s="391"/>
      <c r="RGP138" s="392"/>
      <c r="RGQ138" s="393"/>
      <c r="RGR138" s="394"/>
      <c r="RGS138" s="395"/>
      <c r="RGT138" s="389"/>
      <c r="RGU138" s="390"/>
      <c r="RGV138" s="391"/>
      <c r="RGW138" s="392"/>
      <c r="RGX138" s="393"/>
      <c r="RGY138" s="394"/>
      <c r="RGZ138" s="395"/>
      <c r="RHA138" s="389"/>
      <c r="RHB138" s="390"/>
      <c r="RHC138" s="391"/>
      <c r="RHD138" s="392"/>
      <c r="RHE138" s="393"/>
      <c r="RHF138" s="394"/>
      <c r="RHG138" s="395"/>
      <c r="RHH138" s="389"/>
      <c r="RHI138" s="390"/>
      <c r="RHJ138" s="391"/>
      <c r="RHK138" s="392"/>
      <c r="RHL138" s="393"/>
      <c r="RHM138" s="394"/>
      <c r="RHN138" s="395"/>
      <c r="RHO138" s="389"/>
      <c r="RHP138" s="390"/>
      <c r="RHQ138" s="391"/>
      <c r="RHR138" s="392"/>
      <c r="RHS138" s="393"/>
      <c r="RHT138" s="394"/>
      <c r="RHU138" s="395"/>
      <c r="RHV138" s="389"/>
      <c r="RHW138" s="390"/>
      <c r="RHX138" s="391"/>
      <c r="RHY138" s="392"/>
      <c r="RHZ138" s="393"/>
      <c r="RIA138" s="394"/>
      <c r="RIB138" s="395"/>
      <c r="RIC138" s="389"/>
      <c r="RID138" s="390"/>
      <c r="RIE138" s="391"/>
      <c r="RIF138" s="392"/>
      <c r="RIG138" s="393"/>
      <c r="RIH138" s="394"/>
      <c r="RII138" s="395"/>
      <c r="RIJ138" s="389"/>
      <c r="RIK138" s="390"/>
      <c r="RIL138" s="391"/>
      <c r="RIM138" s="392"/>
      <c r="RIN138" s="393"/>
      <c r="RIO138" s="394"/>
      <c r="RIP138" s="395"/>
      <c r="RIQ138" s="389"/>
      <c r="RIR138" s="390"/>
      <c r="RIS138" s="391"/>
      <c r="RIT138" s="392"/>
      <c r="RIU138" s="393"/>
      <c r="RIV138" s="394"/>
      <c r="RIW138" s="395"/>
      <c r="RIX138" s="389"/>
      <c r="RIY138" s="390"/>
      <c r="RIZ138" s="391"/>
      <c r="RJA138" s="392"/>
      <c r="RJB138" s="393"/>
      <c r="RJC138" s="394"/>
      <c r="RJD138" s="395"/>
      <c r="RJE138" s="389"/>
      <c r="RJF138" s="390"/>
      <c r="RJG138" s="391"/>
      <c r="RJH138" s="392"/>
      <c r="RJI138" s="393"/>
      <c r="RJJ138" s="394"/>
      <c r="RJK138" s="395"/>
      <c r="RJL138" s="389"/>
      <c r="RJM138" s="390"/>
      <c r="RJN138" s="391"/>
      <c r="RJO138" s="392"/>
      <c r="RJP138" s="393"/>
      <c r="RJQ138" s="394"/>
      <c r="RJR138" s="395"/>
      <c r="RJS138" s="389"/>
      <c r="RJT138" s="390"/>
      <c r="RJU138" s="391"/>
      <c r="RJV138" s="392"/>
      <c r="RJW138" s="393"/>
      <c r="RJX138" s="394"/>
      <c r="RJY138" s="395"/>
      <c r="RJZ138" s="389"/>
      <c r="RKA138" s="390"/>
      <c r="RKB138" s="391"/>
      <c r="RKC138" s="392"/>
      <c r="RKD138" s="393"/>
      <c r="RKE138" s="394"/>
      <c r="RKF138" s="395"/>
      <c r="RKG138" s="389"/>
      <c r="RKH138" s="390"/>
      <c r="RKI138" s="391"/>
      <c r="RKJ138" s="392"/>
      <c r="RKK138" s="393"/>
      <c r="RKL138" s="394"/>
      <c r="RKM138" s="395"/>
      <c r="RKN138" s="389"/>
      <c r="RKO138" s="390"/>
      <c r="RKP138" s="391"/>
      <c r="RKQ138" s="392"/>
      <c r="RKR138" s="393"/>
      <c r="RKS138" s="394"/>
      <c r="RKT138" s="395"/>
      <c r="RKU138" s="389"/>
      <c r="RKV138" s="390"/>
      <c r="RKW138" s="391"/>
      <c r="RKX138" s="392"/>
      <c r="RKY138" s="393"/>
      <c r="RKZ138" s="394"/>
      <c r="RLA138" s="395"/>
      <c r="RLB138" s="389"/>
      <c r="RLC138" s="390"/>
      <c r="RLD138" s="391"/>
      <c r="RLE138" s="392"/>
      <c r="RLF138" s="393"/>
      <c r="RLG138" s="394"/>
      <c r="RLH138" s="395"/>
      <c r="RLI138" s="389"/>
      <c r="RLJ138" s="390"/>
      <c r="RLK138" s="391"/>
      <c r="RLL138" s="392"/>
      <c r="RLM138" s="393"/>
      <c r="RLN138" s="394"/>
      <c r="RLO138" s="395"/>
      <c r="RLP138" s="389"/>
      <c r="RLQ138" s="390"/>
      <c r="RLR138" s="391"/>
      <c r="RLS138" s="392"/>
      <c r="RLT138" s="393"/>
      <c r="RLU138" s="394"/>
      <c r="RLV138" s="395"/>
      <c r="RLW138" s="389"/>
      <c r="RLX138" s="390"/>
      <c r="RLY138" s="391"/>
      <c r="RLZ138" s="392"/>
      <c r="RMA138" s="393"/>
      <c r="RMB138" s="394"/>
      <c r="RMC138" s="395"/>
      <c r="RMD138" s="389"/>
      <c r="RME138" s="390"/>
      <c r="RMF138" s="391"/>
      <c r="RMG138" s="392"/>
      <c r="RMH138" s="393"/>
      <c r="RMI138" s="394"/>
      <c r="RMJ138" s="395"/>
      <c r="RMK138" s="389"/>
      <c r="RML138" s="390"/>
      <c r="RMM138" s="391"/>
      <c r="RMN138" s="392"/>
      <c r="RMO138" s="393"/>
      <c r="RMP138" s="394"/>
      <c r="RMQ138" s="395"/>
      <c r="RMR138" s="389"/>
      <c r="RMS138" s="390"/>
      <c r="RMT138" s="391"/>
      <c r="RMU138" s="392"/>
      <c r="RMV138" s="393"/>
      <c r="RMW138" s="394"/>
      <c r="RMX138" s="395"/>
      <c r="RMY138" s="389"/>
      <c r="RMZ138" s="390"/>
      <c r="RNA138" s="391"/>
      <c r="RNB138" s="392"/>
      <c r="RNC138" s="393"/>
      <c r="RND138" s="394"/>
      <c r="RNE138" s="395"/>
      <c r="RNF138" s="389"/>
      <c r="RNG138" s="390"/>
      <c r="RNH138" s="391"/>
      <c r="RNI138" s="392"/>
      <c r="RNJ138" s="393"/>
      <c r="RNK138" s="394"/>
      <c r="RNL138" s="395"/>
      <c r="RNM138" s="389"/>
      <c r="RNN138" s="390"/>
      <c r="RNO138" s="391"/>
      <c r="RNP138" s="392"/>
      <c r="RNQ138" s="393"/>
      <c r="RNR138" s="394"/>
      <c r="RNS138" s="395"/>
      <c r="RNT138" s="389"/>
      <c r="RNU138" s="390"/>
      <c r="RNV138" s="391"/>
      <c r="RNW138" s="392"/>
      <c r="RNX138" s="393"/>
      <c r="RNY138" s="394"/>
      <c r="RNZ138" s="395"/>
      <c r="ROA138" s="389"/>
      <c r="ROB138" s="390"/>
      <c r="ROC138" s="391"/>
      <c r="ROD138" s="392"/>
      <c r="ROE138" s="393"/>
      <c r="ROF138" s="394"/>
      <c r="ROG138" s="395"/>
      <c r="ROH138" s="389"/>
      <c r="ROI138" s="390"/>
      <c r="ROJ138" s="391"/>
      <c r="ROK138" s="392"/>
      <c r="ROL138" s="393"/>
      <c r="ROM138" s="394"/>
      <c r="RON138" s="395"/>
      <c r="ROO138" s="389"/>
      <c r="ROP138" s="390"/>
      <c r="ROQ138" s="391"/>
      <c r="ROR138" s="392"/>
      <c r="ROS138" s="393"/>
      <c r="ROT138" s="394"/>
      <c r="ROU138" s="395"/>
      <c r="ROV138" s="389"/>
      <c r="ROW138" s="390"/>
      <c r="ROX138" s="391"/>
      <c r="ROY138" s="392"/>
      <c r="ROZ138" s="393"/>
      <c r="RPA138" s="394"/>
      <c r="RPB138" s="395"/>
      <c r="RPC138" s="389"/>
      <c r="RPD138" s="390"/>
      <c r="RPE138" s="391"/>
      <c r="RPF138" s="392"/>
      <c r="RPG138" s="393"/>
      <c r="RPH138" s="394"/>
      <c r="RPI138" s="395"/>
      <c r="RPJ138" s="389"/>
      <c r="RPK138" s="390"/>
      <c r="RPL138" s="391"/>
      <c r="RPM138" s="392"/>
      <c r="RPN138" s="393"/>
      <c r="RPO138" s="394"/>
      <c r="RPP138" s="395"/>
      <c r="RPQ138" s="389"/>
      <c r="RPR138" s="390"/>
      <c r="RPS138" s="391"/>
      <c r="RPT138" s="392"/>
      <c r="RPU138" s="393"/>
      <c r="RPV138" s="394"/>
      <c r="RPW138" s="395"/>
      <c r="RPX138" s="389"/>
      <c r="RPY138" s="390"/>
      <c r="RPZ138" s="391"/>
      <c r="RQA138" s="392"/>
      <c r="RQB138" s="393"/>
      <c r="RQC138" s="394"/>
      <c r="RQD138" s="395"/>
      <c r="RQE138" s="389"/>
      <c r="RQF138" s="390"/>
      <c r="RQG138" s="391"/>
      <c r="RQH138" s="392"/>
      <c r="RQI138" s="393"/>
      <c r="RQJ138" s="394"/>
      <c r="RQK138" s="395"/>
      <c r="RQL138" s="389"/>
      <c r="RQM138" s="390"/>
      <c r="RQN138" s="391"/>
      <c r="RQO138" s="392"/>
      <c r="RQP138" s="393"/>
      <c r="RQQ138" s="394"/>
      <c r="RQR138" s="395"/>
      <c r="RQS138" s="389"/>
      <c r="RQT138" s="390"/>
      <c r="RQU138" s="391"/>
      <c r="RQV138" s="392"/>
      <c r="RQW138" s="393"/>
      <c r="RQX138" s="394"/>
      <c r="RQY138" s="395"/>
      <c r="RQZ138" s="389"/>
      <c r="RRA138" s="390"/>
      <c r="RRB138" s="391"/>
      <c r="RRC138" s="392"/>
      <c r="RRD138" s="393"/>
      <c r="RRE138" s="394"/>
      <c r="RRF138" s="395"/>
      <c r="RRG138" s="389"/>
      <c r="RRH138" s="390"/>
      <c r="RRI138" s="391"/>
      <c r="RRJ138" s="392"/>
      <c r="RRK138" s="393"/>
      <c r="RRL138" s="394"/>
      <c r="RRM138" s="395"/>
      <c r="RRN138" s="389"/>
      <c r="RRO138" s="390"/>
      <c r="RRP138" s="391"/>
      <c r="RRQ138" s="392"/>
      <c r="RRR138" s="393"/>
      <c r="RRS138" s="394"/>
      <c r="RRT138" s="395"/>
      <c r="RRU138" s="389"/>
      <c r="RRV138" s="390"/>
      <c r="RRW138" s="391"/>
      <c r="RRX138" s="392"/>
      <c r="RRY138" s="393"/>
      <c r="RRZ138" s="394"/>
      <c r="RSA138" s="395"/>
      <c r="RSB138" s="389"/>
      <c r="RSC138" s="390"/>
      <c r="RSD138" s="391"/>
      <c r="RSE138" s="392"/>
      <c r="RSF138" s="393"/>
      <c r="RSG138" s="394"/>
      <c r="RSH138" s="395"/>
      <c r="RSI138" s="389"/>
      <c r="RSJ138" s="390"/>
      <c r="RSK138" s="391"/>
      <c r="RSL138" s="392"/>
      <c r="RSM138" s="393"/>
      <c r="RSN138" s="394"/>
      <c r="RSO138" s="395"/>
      <c r="RSP138" s="389"/>
      <c r="RSQ138" s="390"/>
      <c r="RSR138" s="391"/>
      <c r="RSS138" s="392"/>
      <c r="RST138" s="393"/>
      <c r="RSU138" s="394"/>
      <c r="RSV138" s="395"/>
      <c r="RSW138" s="389"/>
      <c r="RSX138" s="390"/>
      <c r="RSY138" s="391"/>
      <c r="RSZ138" s="392"/>
      <c r="RTA138" s="393"/>
      <c r="RTB138" s="394"/>
      <c r="RTC138" s="395"/>
      <c r="RTD138" s="389"/>
      <c r="RTE138" s="390"/>
      <c r="RTF138" s="391"/>
      <c r="RTG138" s="392"/>
      <c r="RTH138" s="393"/>
      <c r="RTI138" s="394"/>
      <c r="RTJ138" s="395"/>
      <c r="RTK138" s="389"/>
      <c r="RTL138" s="390"/>
      <c r="RTM138" s="391"/>
      <c r="RTN138" s="392"/>
      <c r="RTO138" s="393"/>
      <c r="RTP138" s="394"/>
      <c r="RTQ138" s="395"/>
      <c r="RTR138" s="389"/>
      <c r="RTS138" s="390"/>
      <c r="RTT138" s="391"/>
      <c r="RTU138" s="392"/>
      <c r="RTV138" s="393"/>
      <c r="RTW138" s="394"/>
      <c r="RTX138" s="395"/>
      <c r="RTY138" s="389"/>
      <c r="RTZ138" s="390"/>
      <c r="RUA138" s="391"/>
      <c r="RUB138" s="392"/>
      <c r="RUC138" s="393"/>
      <c r="RUD138" s="394"/>
      <c r="RUE138" s="395"/>
      <c r="RUF138" s="389"/>
      <c r="RUG138" s="390"/>
      <c r="RUH138" s="391"/>
      <c r="RUI138" s="392"/>
      <c r="RUJ138" s="393"/>
      <c r="RUK138" s="394"/>
      <c r="RUL138" s="395"/>
      <c r="RUM138" s="389"/>
      <c r="RUN138" s="390"/>
      <c r="RUO138" s="391"/>
      <c r="RUP138" s="392"/>
      <c r="RUQ138" s="393"/>
      <c r="RUR138" s="394"/>
      <c r="RUS138" s="395"/>
      <c r="RUT138" s="389"/>
      <c r="RUU138" s="390"/>
      <c r="RUV138" s="391"/>
      <c r="RUW138" s="392"/>
      <c r="RUX138" s="393"/>
      <c r="RUY138" s="394"/>
      <c r="RUZ138" s="395"/>
      <c r="RVA138" s="389"/>
      <c r="RVB138" s="390"/>
      <c r="RVC138" s="391"/>
      <c r="RVD138" s="392"/>
      <c r="RVE138" s="393"/>
      <c r="RVF138" s="394"/>
      <c r="RVG138" s="395"/>
      <c r="RVH138" s="389"/>
      <c r="RVI138" s="390"/>
      <c r="RVJ138" s="391"/>
      <c r="RVK138" s="392"/>
      <c r="RVL138" s="393"/>
      <c r="RVM138" s="394"/>
      <c r="RVN138" s="395"/>
      <c r="RVO138" s="389"/>
      <c r="RVP138" s="390"/>
      <c r="RVQ138" s="391"/>
      <c r="RVR138" s="392"/>
      <c r="RVS138" s="393"/>
      <c r="RVT138" s="394"/>
      <c r="RVU138" s="395"/>
      <c r="RVV138" s="389"/>
      <c r="RVW138" s="390"/>
      <c r="RVX138" s="391"/>
      <c r="RVY138" s="392"/>
      <c r="RVZ138" s="393"/>
      <c r="RWA138" s="394"/>
      <c r="RWB138" s="395"/>
      <c r="RWC138" s="389"/>
      <c r="RWD138" s="390"/>
      <c r="RWE138" s="391"/>
      <c r="RWF138" s="392"/>
      <c r="RWG138" s="393"/>
      <c r="RWH138" s="394"/>
      <c r="RWI138" s="395"/>
      <c r="RWJ138" s="389"/>
      <c r="RWK138" s="390"/>
      <c r="RWL138" s="391"/>
      <c r="RWM138" s="392"/>
      <c r="RWN138" s="393"/>
      <c r="RWO138" s="394"/>
      <c r="RWP138" s="395"/>
      <c r="RWQ138" s="389"/>
      <c r="RWR138" s="390"/>
      <c r="RWS138" s="391"/>
      <c r="RWT138" s="392"/>
      <c r="RWU138" s="393"/>
      <c r="RWV138" s="394"/>
      <c r="RWW138" s="395"/>
      <c r="RWX138" s="389"/>
      <c r="RWY138" s="390"/>
      <c r="RWZ138" s="391"/>
      <c r="RXA138" s="392"/>
      <c r="RXB138" s="393"/>
      <c r="RXC138" s="394"/>
      <c r="RXD138" s="395"/>
      <c r="RXE138" s="389"/>
      <c r="RXF138" s="390"/>
      <c r="RXG138" s="391"/>
      <c r="RXH138" s="392"/>
      <c r="RXI138" s="393"/>
      <c r="RXJ138" s="394"/>
      <c r="RXK138" s="395"/>
      <c r="RXL138" s="389"/>
      <c r="RXM138" s="390"/>
      <c r="RXN138" s="391"/>
      <c r="RXO138" s="392"/>
      <c r="RXP138" s="393"/>
      <c r="RXQ138" s="394"/>
      <c r="RXR138" s="395"/>
      <c r="RXS138" s="389"/>
      <c r="RXT138" s="390"/>
      <c r="RXU138" s="391"/>
      <c r="RXV138" s="392"/>
      <c r="RXW138" s="393"/>
      <c r="RXX138" s="394"/>
      <c r="RXY138" s="395"/>
      <c r="RXZ138" s="389"/>
      <c r="RYA138" s="390"/>
      <c r="RYB138" s="391"/>
      <c r="RYC138" s="392"/>
      <c r="RYD138" s="393"/>
      <c r="RYE138" s="394"/>
      <c r="RYF138" s="395"/>
      <c r="RYG138" s="389"/>
      <c r="RYH138" s="390"/>
      <c r="RYI138" s="391"/>
      <c r="RYJ138" s="392"/>
      <c r="RYK138" s="393"/>
      <c r="RYL138" s="394"/>
      <c r="RYM138" s="395"/>
      <c r="RYN138" s="389"/>
      <c r="RYO138" s="390"/>
      <c r="RYP138" s="391"/>
      <c r="RYQ138" s="392"/>
      <c r="RYR138" s="393"/>
      <c r="RYS138" s="394"/>
      <c r="RYT138" s="395"/>
      <c r="RYU138" s="389"/>
      <c r="RYV138" s="390"/>
      <c r="RYW138" s="391"/>
      <c r="RYX138" s="392"/>
      <c r="RYY138" s="393"/>
      <c r="RYZ138" s="394"/>
      <c r="RZA138" s="395"/>
      <c r="RZB138" s="389"/>
      <c r="RZC138" s="390"/>
      <c r="RZD138" s="391"/>
      <c r="RZE138" s="392"/>
      <c r="RZF138" s="393"/>
      <c r="RZG138" s="394"/>
      <c r="RZH138" s="395"/>
      <c r="RZI138" s="389"/>
      <c r="RZJ138" s="390"/>
      <c r="RZK138" s="391"/>
      <c r="RZL138" s="392"/>
      <c r="RZM138" s="393"/>
      <c r="RZN138" s="394"/>
      <c r="RZO138" s="395"/>
      <c r="RZP138" s="389"/>
      <c r="RZQ138" s="390"/>
      <c r="RZR138" s="391"/>
      <c r="RZS138" s="392"/>
      <c r="RZT138" s="393"/>
      <c r="RZU138" s="394"/>
      <c r="RZV138" s="395"/>
      <c r="RZW138" s="389"/>
      <c r="RZX138" s="390"/>
      <c r="RZY138" s="391"/>
      <c r="RZZ138" s="392"/>
      <c r="SAA138" s="393"/>
      <c r="SAB138" s="394"/>
      <c r="SAC138" s="395"/>
      <c r="SAD138" s="389"/>
      <c r="SAE138" s="390"/>
      <c r="SAF138" s="391"/>
      <c r="SAG138" s="392"/>
      <c r="SAH138" s="393"/>
      <c r="SAI138" s="394"/>
      <c r="SAJ138" s="395"/>
      <c r="SAK138" s="389"/>
      <c r="SAL138" s="390"/>
      <c r="SAM138" s="391"/>
      <c r="SAN138" s="392"/>
      <c r="SAO138" s="393"/>
      <c r="SAP138" s="394"/>
      <c r="SAQ138" s="395"/>
      <c r="SAR138" s="389"/>
      <c r="SAS138" s="390"/>
      <c r="SAT138" s="391"/>
      <c r="SAU138" s="392"/>
      <c r="SAV138" s="393"/>
      <c r="SAW138" s="394"/>
      <c r="SAX138" s="395"/>
      <c r="SAY138" s="389"/>
      <c r="SAZ138" s="390"/>
      <c r="SBA138" s="391"/>
      <c r="SBB138" s="392"/>
      <c r="SBC138" s="393"/>
      <c r="SBD138" s="394"/>
      <c r="SBE138" s="395"/>
      <c r="SBF138" s="389"/>
      <c r="SBG138" s="390"/>
      <c r="SBH138" s="391"/>
      <c r="SBI138" s="392"/>
      <c r="SBJ138" s="393"/>
      <c r="SBK138" s="394"/>
      <c r="SBL138" s="395"/>
      <c r="SBM138" s="389"/>
      <c r="SBN138" s="390"/>
      <c r="SBO138" s="391"/>
      <c r="SBP138" s="392"/>
      <c r="SBQ138" s="393"/>
      <c r="SBR138" s="394"/>
      <c r="SBS138" s="395"/>
      <c r="SBT138" s="389"/>
      <c r="SBU138" s="390"/>
      <c r="SBV138" s="391"/>
      <c r="SBW138" s="392"/>
      <c r="SBX138" s="393"/>
      <c r="SBY138" s="394"/>
      <c r="SBZ138" s="395"/>
      <c r="SCA138" s="389"/>
      <c r="SCB138" s="390"/>
      <c r="SCC138" s="391"/>
      <c r="SCD138" s="392"/>
      <c r="SCE138" s="393"/>
      <c r="SCF138" s="394"/>
      <c r="SCG138" s="395"/>
      <c r="SCH138" s="389"/>
      <c r="SCI138" s="390"/>
      <c r="SCJ138" s="391"/>
      <c r="SCK138" s="392"/>
      <c r="SCL138" s="393"/>
      <c r="SCM138" s="394"/>
      <c r="SCN138" s="395"/>
      <c r="SCO138" s="389"/>
      <c r="SCP138" s="390"/>
      <c r="SCQ138" s="391"/>
      <c r="SCR138" s="392"/>
      <c r="SCS138" s="393"/>
      <c r="SCT138" s="394"/>
      <c r="SCU138" s="395"/>
      <c r="SCV138" s="389"/>
      <c r="SCW138" s="390"/>
      <c r="SCX138" s="391"/>
      <c r="SCY138" s="392"/>
      <c r="SCZ138" s="393"/>
      <c r="SDA138" s="394"/>
      <c r="SDB138" s="395"/>
      <c r="SDC138" s="389"/>
      <c r="SDD138" s="390"/>
      <c r="SDE138" s="391"/>
      <c r="SDF138" s="392"/>
      <c r="SDG138" s="393"/>
      <c r="SDH138" s="394"/>
      <c r="SDI138" s="395"/>
      <c r="SDJ138" s="389"/>
      <c r="SDK138" s="390"/>
      <c r="SDL138" s="391"/>
      <c r="SDM138" s="392"/>
      <c r="SDN138" s="393"/>
      <c r="SDO138" s="394"/>
      <c r="SDP138" s="395"/>
      <c r="SDQ138" s="389"/>
      <c r="SDR138" s="390"/>
      <c r="SDS138" s="391"/>
      <c r="SDT138" s="392"/>
      <c r="SDU138" s="393"/>
      <c r="SDV138" s="394"/>
      <c r="SDW138" s="395"/>
      <c r="SDX138" s="389"/>
      <c r="SDY138" s="390"/>
      <c r="SDZ138" s="391"/>
      <c r="SEA138" s="392"/>
      <c r="SEB138" s="393"/>
      <c r="SEC138" s="394"/>
      <c r="SED138" s="395"/>
      <c r="SEE138" s="389"/>
      <c r="SEF138" s="390"/>
      <c r="SEG138" s="391"/>
      <c r="SEH138" s="392"/>
      <c r="SEI138" s="393"/>
      <c r="SEJ138" s="394"/>
      <c r="SEK138" s="395"/>
      <c r="SEL138" s="389"/>
      <c r="SEM138" s="390"/>
      <c r="SEN138" s="391"/>
      <c r="SEO138" s="392"/>
      <c r="SEP138" s="393"/>
      <c r="SEQ138" s="394"/>
      <c r="SER138" s="395"/>
      <c r="SES138" s="389"/>
      <c r="SET138" s="390"/>
      <c r="SEU138" s="391"/>
      <c r="SEV138" s="392"/>
      <c r="SEW138" s="393"/>
      <c r="SEX138" s="394"/>
      <c r="SEY138" s="395"/>
      <c r="SEZ138" s="389"/>
      <c r="SFA138" s="390"/>
      <c r="SFB138" s="391"/>
      <c r="SFC138" s="392"/>
      <c r="SFD138" s="393"/>
      <c r="SFE138" s="394"/>
      <c r="SFF138" s="395"/>
      <c r="SFG138" s="389"/>
      <c r="SFH138" s="390"/>
      <c r="SFI138" s="391"/>
      <c r="SFJ138" s="392"/>
      <c r="SFK138" s="393"/>
      <c r="SFL138" s="394"/>
      <c r="SFM138" s="395"/>
      <c r="SFN138" s="389"/>
      <c r="SFO138" s="390"/>
      <c r="SFP138" s="391"/>
      <c r="SFQ138" s="392"/>
      <c r="SFR138" s="393"/>
      <c r="SFS138" s="394"/>
      <c r="SFT138" s="395"/>
      <c r="SFU138" s="389"/>
      <c r="SFV138" s="390"/>
      <c r="SFW138" s="391"/>
      <c r="SFX138" s="392"/>
      <c r="SFY138" s="393"/>
      <c r="SFZ138" s="394"/>
      <c r="SGA138" s="395"/>
      <c r="SGB138" s="389"/>
      <c r="SGC138" s="390"/>
      <c r="SGD138" s="391"/>
      <c r="SGE138" s="392"/>
      <c r="SGF138" s="393"/>
      <c r="SGG138" s="394"/>
      <c r="SGH138" s="395"/>
      <c r="SGI138" s="389"/>
      <c r="SGJ138" s="390"/>
      <c r="SGK138" s="391"/>
      <c r="SGL138" s="392"/>
      <c r="SGM138" s="393"/>
      <c r="SGN138" s="394"/>
      <c r="SGO138" s="395"/>
      <c r="SGP138" s="389"/>
      <c r="SGQ138" s="390"/>
      <c r="SGR138" s="391"/>
      <c r="SGS138" s="392"/>
      <c r="SGT138" s="393"/>
      <c r="SGU138" s="394"/>
      <c r="SGV138" s="395"/>
      <c r="SGW138" s="389"/>
      <c r="SGX138" s="390"/>
      <c r="SGY138" s="391"/>
      <c r="SGZ138" s="392"/>
      <c r="SHA138" s="393"/>
      <c r="SHB138" s="394"/>
      <c r="SHC138" s="395"/>
      <c r="SHD138" s="389"/>
      <c r="SHE138" s="390"/>
      <c r="SHF138" s="391"/>
      <c r="SHG138" s="392"/>
      <c r="SHH138" s="393"/>
      <c r="SHI138" s="394"/>
      <c r="SHJ138" s="395"/>
      <c r="SHK138" s="389"/>
      <c r="SHL138" s="390"/>
      <c r="SHM138" s="391"/>
      <c r="SHN138" s="392"/>
      <c r="SHO138" s="393"/>
      <c r="SHP138" s="394"/>
      <c r="SHQ138" s="395"/>
      <c r="SHR138" s="389"/>
      <c r="SHS138" s="390"/>
      <c r="SHT138" s="391"/>
      <c r="SHU138" s="392"/>
      <c r="SHV138" s="393"/>
      <c r="SHW138" s="394"/>
      <c r="SHX138" s="395"/>
      <c r="SHY138" s="389"/>
      <c r="SHZ138" s="390"/>
      <c r="SIA138" s="391"/>
      <c r="SIB138" s="392"/>
      <c r="SIC138" s="393"/>
      <c r="SID138" s="394"/>
      <c r="SIE138" s="395"/>
      <c r="SIF138" s="389"/>
      <c r="SIG138" s="390"/>
      <c r="SIH138" s="391"/>
      <c r="SII138" s="392"/>
      <c r="SIJ138" s="393"/>
      <c r="SIK138" s="394"/>
      <c r="SIL138" s="395"/>
      <c r="SIM138" s="389"/>
      <c r="SIN138" s="390"/>
      <c r="SIO138" s="391"/>
      <c r="SIP138" s="392"/>
      <c r="SIQ138" s="393"/>
      <c r="SIR138" s="394"/>
      <c r="SIS138" s="395"/>
      <c r="SIT138" s="389"/>
      <c r="SIU138" s="390"/>
      <c r="SIV138" s="391"/>
      <c r="SIW138" s="392"/>
      <c r="SIX138" s="393"/>
      <c r="SIY138" s="394"/>
      <c r="SIZ138" s="395"/>
      <c r="SJA138" s="389"/>
      <c r="SJB138" s="390"/>
      <c r="SJC138" s="391"/>
      <c r="SJD138" s="392"/>
      <c r="SJE138" s="393"/>
      <c r="SJF138" s="394"/>
      <c r="SJG138" s="395"/>
      <c r="SJH138" s="389"/>
      <c r="SJI138" s="390"/>
      <c r="SJJ138" s="391"/>
      <c r="SJK138" s="392"/>
      <c r="SJL138" s="393"/>
      <c r="SJM138" s="394"/>
      <c r="SJN138" s="395"/>
      <c r="SJO138" s="389"/>
      <c r="SJP138" s="390"/>
      <c r="SJQ138" s="391"/>
      <c r="SJR138" s="392"/>
      <c r="SJS138" s="393"/>
      <c r="SJT138" s="394"/>
      <c r="SJU138" s="395"/>
      <c r="SJV138" s="389"/>
      <c r="SJW138" s="390"/>
      <c r="SJX138" s="391"/>
      <c r="SJY138" s="392"/>
      <c r="SJZ138" s="393"/>
      <c r="SKA138" s="394"/>
      <c r="SKB138" s="395"/>
      <c r="SKC138" s="389"/>
      <c r="SKD138" s="390"/>
      <c r="SKE138" s="391"/>
      <c r="SKF138" s="392"/>
      <c r="SKG138" s="393"/>
      <c r="SKH138" s="394"/>
      <c r="SKI138" s="395"/>
      <c r="SKJ138" s="389"/>
      <c r="SKK138" s="390"/>
      <c r="SKL138" s="391"/>
      <c r="SKM138" s="392"/>
      <c r="SKN138" s="393"/>
      <c r="SKO138" s="394"/>
      <c r="SKP138" s="395"/>
      <c r="SKQ138" s="389"/>
      <c r="SKR138" s="390"/>
      <c r="SKS138" s="391"/>
      <c r="SKT138" s="392"/>
      <c r="SKU138" s="393"/>
      <c r="SKV138" s="394"/>
      <c r="SKW138" s="395"/>
      <c r="SKX138" s="389"/>
      <c r="SKY138" s="390"/>
      <c r="SKZ138" s="391"/>
      <c r="SLA138" s="392"/>
      <c r="SLB138" s="393"/>
      <c r="SLC138" s="394"/>
      <c r="SLD138" s="395"/>
      <c r="SLE138" s="389"/>
      <c r="SLF138" s="390"/>
      <c r="SLG138" s="391"/>
      <c r="SLH138" s="392"/>
      <c r="SLI138" s="393"/>
      <c r="SLJ138" s="394"/>
      <c r="SLK138" s="395"/>
      <c r="SLL138" s="389"/>
      <c r="SLM138" s="390"/>
      <c r="SLN138" s="391"/>
      <c r="SLO138" s="392"/>
      <c r="SLP138" s="393"/>
      <c r="SLQ138" s="394"/>
      <c r="SLR138" s="395"/>
      <c r="SLS138" s="389"/>
      <c r="SLT138" s="390"/>
      <c r="SLU138" s="391"/>
      <c r="SLV138" s="392"/>
      <c r="SLW138" s="393"/>
      <c r="SLX138" s="394"/>
      <c r="SLY138" s="395"/>
      <c r="SLZ138" s="389"/>
      <c r="SMA138" s="390"/>
      <c r="SMB138" s="391"/>
      <c r="SMC138" s="392"/>
      <c r="SMD138" s="393"/>
      <c r="SME138" s="394"/>
      <c r="SMF138" s="395"/>
      <c r="SMG138" s="389"/>
      <c r="SMH138" s="390"/>
      <c r="SMI138" s="391"/>
      <c r="SMJ138" s="392"/>
      <c r="SMK138" s="393"/>
      <c r="SML138" s="394"/>
      <c r="SMM138" s="395"/>
      <c r="SMN138" s="389"/>
      <c r="SMO138" s="390"/>
      <c r="SMP138" s="391"/>
      <c r="SMQ138" s="392"/>
      <c r="SMR138" s="393"/>
      <c r="SMS138" s="394"/>
      <c r="SMT138" s="395"/>
      <c r="SMU138" s="389"/>
      <c r="SMV138" s="390"/>
      <c r="SMW138" s="391"/>
      <c r="SMX138" s="392"/>
      <c r="SMY138" s="393"/>
      <c r="SMZ138" s="394"/>
      <c r="SNA138" s="395"/>
      <c r="SNB138" s="389"/>
      <c r="SNC138" s="390"/>
      <c r="SND138" s="391"/>
      <c r="SNE138" s="392"/>
      <c r="SNF138" s="393"/>
      <c r="SNG138" s="394"/>
      <c r="SNH138" s="395"/>
      <c r="SNI138" s="389"/>
      <c r="SNJ138" s="390"/>
      <c r="SNK138" s="391"/>
      <c r="SNL138" s="392"/>
      <c r="SNM138" s="393"/>
      <c r="SNN138" s="394"/>
      <c r="SNO138" s="395"/>
      <c r="SNP138" s="389"/>
      <c r="SNQ138" s="390"/>
      <c r="SNR138" s="391"/>
      <c r="SNS138" s="392"/>
      <c r="SNT138" s="393"/>
      <c r="SNU138" s="394"/>
      <c r="SNV138" s="395"/>
      <c r="SNW138" s="389"/>
      <c r="SNX138" s="390"/>
      <c r="SNY138" s="391"/>
      <c r="SNZ138" s="392"/>
      <c r="SOA138" s="393"/>
      <c r="SOB138" s="394"/>
      <c r="SOC138" s="395"/>
      <c r="SOD138" s="389"/>
      <c r="SOE138" s="390"/>
      <c r="SOF138" s="391"/>
      <c r="SOG138" s="392"/>
      <c r="SOH138" s="393"/>
      <c r="SOI138" s="394"/>
      <c r="SOJ138" s="395"/>
      <c r="SOK138" s="389"/>
      <c r="SOL138" s="390"/>
      <c r="SOM138" s="391"/>
      <c r="SON138" s="392"/>
      <c r="SOO138" s="393"/>
      <c r="SOP138" s="394"/>
      <c r="SOQ138" s="395"/>
      <c r="SOR138" s="389"/>
      <c r="SOS138" s="390"/>
      <c r="SOT138" s="391"/>
      <c r="SOU138" s="392"/>
      <c r="SOV138" s="393"/>
      <c r="SOW138" s="394"/>
      <c r="SOX138" s="395"/>
      <c r="SOY138" s="389"/>
      <c r="SOZ138" s="390"/>
      <c r="SPA138" s="391"/>
      <c r="SPB138" s="392"/>
      <c r="SPC138" s="393"/>
      <c r="SPD138" s="394"/>
      <c r="SPE138" s="395"/>
      <c r="SPF138" s="389"/>
      <c r="SPG138" s="390"/>
      <c r="SPH138" s="391"/>
      <c r="SPI138" s="392"/>
      <c r="SPJ138" s="393"/>
      <c r="SPK138" s="394"/>
      <c r="SPL138" s="395"/>
      <c r="SPM138" s="389"/>
      <c r="SPN138" s="390"/>
      <c r="SPO138" s="391"/>
      <c r="SPP138" s="392"/>
      <c r="SPQ138" s="393"/>
      <c r="SPR138" s="394"/>
      <c r="SPS138" s="395"/>
      <c r="SPT138" s="389"/>
      <c r="SPU138" s="390"/>
      <c r="SPV138" s="391"/>
      <c r="SPW138" s="392"/>
      <c r="SPX138" s="393"/>
      <c r="SPY138" s="394"/>
      <c r="SPZ138" s="395"/>
      <c r="SQA138" s="389"/>
      <c r="SQB138" s="390"/>
      <c r="SQC138" s="391"/>
      <c r="SQD138" s="392"/>
      <c r="SQE138" s="393"/>
      <c r="SQF138" s="394"/>
      <c r="SQG138" s="395"/>
      <c r="SQH138" s="389"/>
      <c r="SQI138" s="390"/>
      <c r="SQJ138" s="391"/>
      <c r="SQK138" s="392"/>
      <c r="SQL138" s="393"/>
      <c r="SQM138" s="394"/>
      <c r="SQN138" s="395"/>
      <c r="SQO138" s="389"/>
      <c r="SQP138" s="390"/>
      <c r="SQQ138" s="391"/>
      <c r="SQR138" s="392"/>
      <c r="SQS138" s="393"/>
      <c r="SQT138" s="394"/>
      <c r="SQU138" s="395"/>
      <c r="SQV138" s="389"/>
      <c r="SQW138" s="390"/>
      <c r="SQX138" s="391"/>
      <c r="SQY138" s="392"/>
      <c r="SQZ138" s="393"/>
      <c r="SRA138" s="394"/>
      <c r="SRB138" s="395"/>
      <c r="SRC138" s="389"/>
      <c r="SRD138" s="390"/>
      <c r="SRE138" s="391"/>
      <c r="SRF138" s="392"/>
      <c r="SRG138" s="393"/>
      <c r="SRH138" s="394"/>
      <c r="SRI138" s="395"/>
      <c r="SRJ138" s="389"/>
      <c r="SRK138" s="390"/>
      <c r="SRL138" s="391"/>
      <c r="SRM138" s="392"/>
      <c r="SRN138" s="393"/>
      <c r="SRO138" s="394"/>
      <c r="SRP138" s="395"/>
      <c r="SRQ138" s="389"/>
      <c r="SRR138" s="390"/>
      <c r="SRS138" s="391"/>
      <c r="SRT138" s="392"/>
      <c r="SRU138" s="393"/>
      <c r="SRV138" s="394"/>
      <c r="SRW138" s="395"/>
      <c r="SRX138" s="389"/>
      <c r="SRY138" s="390"/>
      <c r="SRZ138" s="391"/>
      <c r="SSA138" s="392"/>
      <c r="SSB138" s="393"/>
      <c r="SSC138" s="394"/>
      <c r="SSD138" s="395"/>
      <c r="SSE138" s="389"/>
      <c r="SSF138" s="390"/>
      <c r="SSG138" s="391"/>
      <c r="SSH138" s="392"/>
      <c r="SSI138" s="393"/>
      <c r="SSJ138" s="394"/>
      <c r="SSK138" s="395"/>
      <c r="SSL138" s="389"/>
      <c r="SSM138" s="390"/>
      <c r="SSN138" s="391"/>
      <c r="SSO138" s="392"/>
      <c r="SSP138" s="393"/>
      <c r="SSQ138" s="394"/>
      <c r="SSR138" s="395"/>
      <c r="SSS138" s="389"/>
      <c r="SST138" s="390"/>
      <c r="SSU138" s="391"/>
      <c r="SSV138" s="392"/>
      <c r="SSW138" s="393"/>
      <c r="SSX138" s="394"/>
      <c r="SSY138" s="395"/>
      <c r="SSZ138" s="389"/>
      <c r="STA138" s="390"/>
      <c r="STB138" s="391"/>
      <c r="STC138" s="392"/>
      <c r="STD138" s="393"/>
      <c r="STE138" s="394"/>
      <c r="STF138" s="395"/>
      <c r="STG138" s="389"/>
      <c r="STH138" s="390"/>
      <c r="STI138" s="391"/>
      <c r="STJ138" s="392"/>
      <c r="STK138" s="393"/>
      <c r="STL138" s="394"/>
      <c r="STM138" s="395"/>
      <c r="STN138" s="389"/>
      <c r="STO138" s="390"/>
      <c r="STP138" s="391"/>
      <c r="STQ138" s="392"/>
      <c r="STR138" s="393"/>
      <c r="STS138" s="394"/>
      <c r="STT138" s="395"/>
      <c r="STU138" s="389"/>
      <c r="STV138" s="390"/>
      <c r="STW138" s="391"/>
      <c r="STX138" s="392"/>
      <c r="STY138" s="393"/>
      <c r="STZ138" s="394"/>
      <c r="SUA138" s="395"/>
      <c r="SUB138" s="389"/>
      <c r="SUC138" s="390"/>
      <c r="SUD138" s="391"/>
      <c r="SUE138" s="392"/>
      <c r="SUF138" s="393"/>
      <c r="SUG138" s="394"/>
      <c r="SUH138" s="395"/>
      <c r="SUI138" s="389"/>
      <c r="SUJ138" s="390"/>
      <c r="SUK138" s="391"/>
      <c r="SUL138" s="392"/>
      <c r="SUM138" s="393"/>
      <c r="SUN138" s="394"/>
      <c r="SUO138" s="395"/>
      <c r="SUP138" s="389"/>
      <c r="SUQ138" s="390"/>
      <c r="SUR138" s="391"/>
      <c r="SUS138" s="392"/>
      <c r="SUT138" s="393"/>
      <c r="SUU138" s="394"/>
      <c r="SUV138" s="395"/>
      <c r="SUW138" s="389"/>
      <c r="SUX138" s="390"/>
      <c r="SUY138" s="391"/>
      <c r="SUZ138" s="392"/>
      <c r="SVA138" s="393"/>
      <c r="SVB138" s="394"/>
      <c r="SVC138" s="395"/>
      <c r="SVD138" s="389"/>
      <c r="SVE138" s="390"/>
      <c r="SVF138" s="391"/>
      <c r="SVG138" s="392"/>
      <c r="SVH138" s="393"/>
      <c r="SVI138" s="394"/>
      <c r="SVJ138" s="395"/>
      <c r="SVK138" s="389"/>
      <c r="SVL138" s="390"/>
      <c r="SVM138" s="391"/>
      <c r="SVN138" s="392"/>
      <c r="SVO138" s="393"/>
      <c r="SVP138" s="394"/>
      <c r="SVQ138" s="395"/>
      <c r="SVR138" s="389"/>
      <c r="SVS138" s="390"/>
      <c r="SVT138" s="391"/>
      <c r="SVU138" s="392"/>
      <c r="SVV138" s="393"/>
      <c r="SVW138" s="394"/>
      <c r="SVX138" s="395"/>
      <c r="SVY138" s="389"/>
      <c r="SVZ138" s="390"/>
      <c r="SWA138" s="391"/>
      <c r="SWB138" s="392"/>
      <c r="SWC138" s="393"/>
      <c r="SWD138" s="394"/>
      <c r="SWE138" s="395"/>
      <c r="SWF138" s="389"/>
      <c r="SWG138" s="390"/>
      <c r="SWH138" s="391"/>
      <c r="SWI138" s="392"/>
      <c r="SWJ138" s="393"/>
      <c r="SWK138" s="394"/>
      <c r="SWL138" s="395"/>
      <c r="SWM138" s="389"/>
      <c r="SWN138" s="390"/>
      <c r="SWO138" s="391"/>
      <c r="SWP138" s="392"/>
      <c r="SWQ138" s="393"/>
      <c r="SWR138" s="394"/>
      <c r="SWS138" s="395"/>
      <c r="SWT138" s="389"/>
      <c r="SWU138" s="390"/>
      <c r="SWV138" s="391"/>
      <c r="SWW138" s="392"/>
      <c r="SWX138" s="393"/>
      <c r="SWY138" s="394"/>
      <c r="SWZ138" s="395"/>
      <c r="SXA138" s="389"/>
      <c r="SXB138" s="390"/>
      <c r="SXC138" s="391"/>
      <c r="SXD138" s="392"/>
      <c r="SXE138" s="393"/>
      <c r="SXF138" s="394"/>
      <c r="SXG138" s="395"/>
      <c r="SXH138" s="389"/>
      <c r="SXI138" s="390"/>
      <c r="SXJ138" s="391"/>
      <c r="SXK138" s="392"/>
      <c r="SXL138" s="393"/>
      <c r="SXM138" s="394"/>
      <c r="SXN138" s="395"/>
      <c r="SXO138" s="389"/>
      <c r="SXP138" s="390"/>
      <c r="SXQ138" s="391"/>
      <c r="SXR138" s="392"/>
      <c r="SXS138" s="393"/>
      <c r="SXT138" s="394"/>
      <c r="SXU138" s="395"/>
      <c r="SXV138" s="389"/>
      <c r="SXW138" s="390"/>
      <c r="SXX138" s="391"/>
      <c r="SXY138" s="392"/>
      <c r="SXZ138" s="393"/>
      <c r="SYA138" s="394"/>
      <c r="SYB138" s="395"/>
      <c r="SYC138" s="389"/>
      <c r="SYD138" s="390"/>
      <c r="SYE138" s="391"/>
      <c r="SYF138" s="392"/>
      <c r="SYG138" s="393"/>
      <c r="SYH138" s="394"/>
      <c r="SYI138" s="395"/>
      <c r="SYJ138" s="389"/>
      <c r="SYK138" s="390"/>
      <c r="SYL138" s="391"/>
      <c r="SYM138" s="392"/>
      <c r="SYN138" s="393"/>
      <c r="SYO138" s="394"/>
      <c r="SYP138" s="395"/>
      <c r="SYQ138" s="389"/>
      <c r="SYR138" s="390"/>
      <c r="SYS138" s="391"/>
      <c r="SYT138" s="392"/>
      <c r="SYU138" s="393"/>
      <c r="SYV138" s="394"/>
      <c r="SYW138" s="395"/>
      <c r="SYX138" s="389"/>
      <c r="SYY138" s="390"/>
      <c r="SYZ138" s="391"/>
      <c r="SZA138" s="392"/>
      <c r="SZB138" s="393"/>
      <c r="SZC138" s="394"/>
      <c r="SZD138" s="395"/>
      <c r="SZE138" s="389"/>
      <c r="SZF138" s="390"/>
      <c r="SZG138" s="391"/>
      <c r="SZH138" s="392"/>
      <c r="SZI138" s="393"/>
      <c r="SZJ138" s="394"/>
      <c r="SZK138" s="395"/>
      <c r="SZL138" s="389"/>
      <c r="SZM138" s="390"/>
      <c r="SZN138" s="391"/>
      <c r="SZO138" s="392"/>
      <c r="SZP138" s="393"/>
      <c r="SZQ138" s="394"/>
      <c r="SZR138" s="395"/>
      <c r="SZS138" s="389"/>
      <c r="SZT138" s="390"/>
      <c r="SZU138" s="391"/>
      <c r="SZV138" s="392"/>
      <c r="SZW138" s="393"/>
      <c r="SZX138" s="394"/>
      <c r="SZY138" s="395"/>
      <c r="SZZ138" s="389"/>
      <c r="TAA138" s="390"/>
      <c r="TAB138" s="391"/>
      <c r="TAC138" s="392"/>
      <c r="TAD138" s="393"/>
      <c r="TAE138" s="394"/>
      <c r="TAF138" s="395"/>
      <c r="TAG138" s="389"/>
      <c r="TAH138" s="390"/>
      <c r="TAI138" s="391"/>
      <c r="TAJ138" s="392"/>
      <c r="TAK138" s="393"/>
      <c r="TAL138" s="394"/>
      <c r="TAM138" s="395"/>
      <c r="TAN138" s="389"/>
      <c r="TAO138" s="390"/>
      <c r="TAP138" s="391"/>
      <c r="TAQ138" s="392"/>
      <c r="TAR138" s="393"/>
      <c r="TAS138" s="394"/>
      <c r="TAT138" s="395"/>
      <c r="TAU138" s="389"/>
      <c r="TAV138" s="390"/>
      <c r="TAW138" s="391"/>
      <c r="TAX138" s="392"/>
      <c r="TAY138" s="393"/>
      <c r="TAZ138" s="394"/>
      <c r="TBA138" s="395"/>
      <c r="TBB138" s="389"/>
      <c r="TBC138" s="390"/>
      <c r="TBD138" s="391"/>
      <c r="TBE138" s="392"/>
      <c r="TBF138" s="393"/>
      <c r="TBG138" s="394"/>
      <c r="TBH138" s="395"/>
      <c r="TBI138" s="389"/>
      <c r="TBJ138" s="390"/>
      <c r="TBK138" s="391"/>
      <c r="TBL138" s="392"/>
      <c r="TBM138" s="393"/>
      <c r="TBN138" s="394"/>
      <c r="TBO138" s="395"/>
      <c r="TBP138" s="389"/>
      <c r="TBQ138" s="390"/>
      <c r="TBR138" s="391"/>
      <c r="TBS138" s="392"/>
      <c r="TBT138" s="393"/>
      <c r="TBU138" s="394"/>
      <c r="TBV138" s="395"/>
      <c r="TBW138" s="389"/>
      <c r="TBX138" s="390"/>
      <c r="TBY138" s="391"/>
      <c r="TBZ138" s="392"/>
      <c r="TCA138" s="393"/>
      <c r="TCB138" s="394"/>
      <c r="TCC138" s="395"/>
      <c r="TCD138" s="389"/>
      <c r="TCE138" s="390"/>
      <c r="TCF138" s="391"/>
      <c r="TCG138" s="392"/>
      <c r="TCH138" s="393"/>
      <c r="TCI138" s="394"/>
      <c r="TCJ138" s="395"/>
      <c r="TCK138" s="389"/>
      <c r="TCL138" s="390"/>
      <c r="TCM138" s="391"/>
      <c r="TCN138" s="392"/>
      <c r="TCO138" s="393"/>
      <c r="TCP138" s="394"/>
      <c r="TCQ138" s="395"/>
      <c r="TCR138" s="389"/>
      <c r="TCS138" s="390"/>
      <c r="TCT138" s="391"/>
      <c r="TCU138" s="392"/>
      <c r="TCV138" s="393"/>
      <c r="TCW138" s="394"/>
      <c r="TCX138" s="395"/>
      <c r="TCY138" s="389"/>
      <c r="TCZ138" s="390"/>
      <c r="TDA138" s="391"/>
      <c r="TDB138" s="392"/>
      <c r="TDC138" s="393"/>
      <c r="TDD138" s="394"/>
      <c r="TDE138" s="395"/>
      <c r="TDF138" s="389"/>
      <c r="TDG138" s="390"/>
      <c r="TDH138" s="391"/>
      <c r="TDI138" s="392"/>
      <c r="TDJ138" s="393"/>
      <c r="TDK138" s="394"/>
      <c r="TDL138" s="395"/>
      <c r="TDM138" s="389"/>
      <c r="TDN138" s="390"/>
      <c r="TDO138" s="391"/>
      <c r="TDP138" s="392"/>
      <c r="TDQ138" s="393"/>
      <c r="TDR138" s="394"/>
      <c r="TDS138" s="395"/>
      <c r="TDT138" s="389"/>
      <c r="TDU138" s="390"/>
      <c r="TDV138" s="391"/>
      <c r="TDW138" s="392"/>
      <c r="TDX138" s="393"/>
      <c r="TDY138" s="394"/>
      <c r="TDZ138" s="395"/>
      <c r="TEA138" s="389"/>
      <c r="TEB138" s="390"/>
      <c r="TEC138" s="391"/>
      <c r="TED138" s="392"/>
      <c r="TEE138" s="393"/>
      <c r="TEF138" s="394"/>
      <c r="TEG138" s="395"/>
      <c r="TEH138" s="389"/>
      <c r="TEI138" s="390"/>
      <c r="TEJ138" s="391"/>
      <c r="TEK138" s="392"/>
      <c r="TEL138" s="393"/>
      <c r="TEM138" s="394"/>
      <c r="TEN138" s="395"/>
      <c r="TEO138" s="389"/>
      <c r="TEP138" s="390"/>
      <c r="TEQ138" s="391"/>
      <c r="TER138" s="392"/>
      <c r="TES138" s="393"/>
      <c r="TET138" s="394"/>
      <c r="TEU138" s="395"/>
      <c r="TEV138" s="389"/>
      <c r="TEW138" s="390"/>
      <c r="TEX138" s="391"/>
      <c r="TEY138" s="392"/>
      <c r="TEZ138" s="393"/>
      <c r="TFA138" s="394"/>
      <c r="TFB138" s="395"/>
      <c r="TFC138" s="389"/>
      <c r="TFD138" s="390"/>
      <c r="TFE138" s="391"/>
      <c r="TFF138" s="392"/>
      <c r="TFG138" s="393"/>
      <c r="TFH138" s="394"/>
      <c r="TFI138" s="395"/>
      <c r="TFJ138" s="389"/>
      <c r="TFK138" s="390"/>
      <c r="TFL138" s="391"/>
      <c r="TFM138" s="392"/>
      <c r="TFN138" s="393"/>
      <c r="TFO138" s="394"/>
      <c r="TFP138" s="395"/>
      <c r="TFQ138" s="389"/>
      <c r="TFR138" s="390"/>
      <c r="TFS138" s="391"/>
      <c r="TFT138" s="392"/>
      <c r="TFU138" s="393"/>
      <c r="TFV138" s="394"/>
      <c r="TFW138" s="395"/>
      <c r="TFX138" s="389"/>
      <c r="TFY138" s="390"/>
      <c r="TFZ138" s="391"/>
      <c r="TGA138" s="392"/>
      <c r="TGB138" s="393"/>
      <c r="TGC138" s="394"/>
      <c r="TGD138" s="395"/>
      <c r="TGE138" s="389"/>
      <c r="TGF138" s="390"/>
      <c r="TGG138" s="391"/>
      <c r="TGH138" s="392"/>
      <c r="TGI138" s="393"/>
      <c r="TGJ138" s="394"/>
      <c r="TGK138" s="395"/>
      <c r="TGL138" s="389"/>
      <c r="TGM138" s="390"/>
      <c r="TGN138" s="391"/>
      <c r="TGO138" s="392"/>
      <c r="TGP138" s="393"/>
      <c r="TGQ138" s="394"/>
      <c r="TGR138" s="395"/>
      <c r="TGS138" s="389"/>
      <c r="TGT138" s="390"/>
      <c r="TGU138" s="391"/>
      <c r="TGV138" s="392"/>
      <c r="TGW138" s="393"/>
      <c r="TGX138" s="394"/>
      <c r="TGY138" s="395"/>
      <c r="TGZ138" s="389"/>
      <c r="THA138" s="390"/>
      <c r="THB138" s="391"/>
      <c r="THC138" s="392"/>
      <c r="THD138" s="393"/>
      <c r="THE138" s="394"/>
      <c r="THF138" s="395"/>
      <c r="THG138" s="389"/>
      <c r="THH138" s="390"/>
      <c r="THI138" s="391"/>
      <c r="THJ138" s="392"/>
      <c r="THK138" s="393"/>
      <c r="THL138" s="394"/>
      <c r="THM138" s="395"/>
      <c r="THN138" s="389"/>
      <c r="THO138" s="390"/>
      <c r="THP138" s="391"/>
      <c r="THQ138" s="392"/>
      <c r="THR138" s="393"/>
      <c r="THS138" s="394"/>
      <c r="THT138" s="395"/>
      <c r="THU138" s="389"/>
      <c r="THV138" s="390"/>
      <c r="THW138" s="391"/>
      <c r="THX138" s="392"/>
      <c r="THY138" s="393"/>
      <c r="THZ138" s="394"/>
      <c r="TIA138" s="395"/>
      <c r="TIB138" s="389"/>
      <c r="TIC138" s="390"/>
      <c r="TID138" s="391"/>
      <c r="TIE138" s="392"/>
      <c r="TIF138" s="393"/>
      <c r="TIG138" s="394"/>
      <c r="TIH138" s="395"/>
      <c r="TII138" s="389"/>
      <c r="TIJ138" s="390"/>
      <c r="TIK138" s="391"/>
      <c r="TIL138" s="392"/>
      <c r="TIM138" s="393"/>
      <c r="TIN138" s="394"/>
      <c r="TIO138" s="395"/>
      <c r="TIP138" s="389"/>
      <c r="TIQ138" s="390"/>
      <c r="TIR138" s="391"/>
      <c r="TIS138" s="392"/>
      <c r="TIT138" s="393"/>
      <c r="TIU138" s="394"/>
      <c r="TIV138" s="395"/>
      <c r="TIW138" s="389"/>
      <c r="TIX138" s="390"/>
      <c r="TIY138" s="391"/>
      <c r="TIZ138" s="392"/>
      <c r="TJA138" s="393"/>
      <c r="TJB138" s="394"/>
      <c r="TJC138" s="395"/>
      <c r="TJD138" s="389"/>
      <c r="TJE138" s="390"/>
      <c r="TJF138" s="391"/>
      <c r="TJG138" s="392"/>
      <c r="TJH138" s="393"/>
      <c r="TJI138" s="394"/>
      <c r="TJJ138" s="395"/>
      <c r="TJK138" s="389"/>
      <c r="TJL138" s="390"/>
      <c r="TJM138" s="391"/>
      <c r="TJN138" s="392"/>
      <c r="TJO138" s="393"/>
      <c r="TJP138" s="394"/>
      <c r="TJQ138" s="395"/>
      <c r="TJR138" s="389"/>
      <c r="TJS138" s="390"/>
      <c r="TJT138" s="391"/>
      <c r="TJU138" s="392"/>
      <c r="TJV138" s="393"/>
      <c r="TJW138" s="394"/>
      <c r="TJX138" s="395"/>
      <c r="TJY138" s="389"/>
      <c r="TJZ138" s="390"/>
      <c r="TKA138" s="391"/>
      <c r="TKB138" s="392"/>
      <c r="TKC138" s="393"/>
      <c r="TKD138" s="394"/>
      <c r="TKE138" s="395"/>
      <c r="TKF138" s="389"/>
      <c r="TKG138" s="390"/>
      <c r="TKH138" s="391"/>
      <c r="TKI138" s="392"/>
      <c r="TKJ138" s="393"/>
      <c r="TKK138" s="394"/>
      <c r="TKL138" s="395"/>
      <c r="TKM138" s="389"/>
      <c r="TKN138" s="390"/>
      <c r="TKO138" s="391"/>
      <c r="TKP138" s="392"/>
      <c r="TKQ138" s="393"/>
      <c r="TKR138" s="394"/>
      <c r="TKS138" s="395"/>
      <c r="TKT138" s="389"/>
      <c r="TKU138" s="390"/>
      <c r="TKV138" s="391"/>
      <c r="TKW138" s="392"/>
      <c r="TKX138" s="393"/>
      <c r="TKY138" s="394"/>
      <c r="TKZ138" s="395"/>
      <c r="TLA138" s="389"/>
      <c r="TLB138" s="390"/>
      <c r="TLC138" s="391"/>
      <c r="TLD138" s="392"/>
      <c r="TLE138" s="393"/>
      <c r="TLF138" s="394"/>
      <c r="TLG138" s="395"/>
      <c r="TLH138" s="389"/>
      <c r="TLI138" s="390"/>
      <c r="TLJ138" s="391"/>
      <c r="TLK138" s="392"/>
      <c r="TLL138" s="393"/>
      <c r="TLM138" s="394"/>
      <c r="TLN138" s="395"/>
      <c r="TLO138" s="389"/>
      <c r="TLP138" s="390"/>
      <c r="TLQ138" s="391"/>
      <c r="TLR138" s="392"/>
      <c r="TLS138" s="393"/>
      <c r="TLT138" s="394"/>
      <c r="TLU138" s="395"/>
      <c r="TLV138" s="389"/>
      <c r="TLW138" s="390"/>
      <c r="TLX138" s="391"/>
      <c r="TLY138" s="392"/>
      <c r="TLZ138" s="393"/>
      <c r="TMA138" s="394"/>
      <c r="TMB138" s="395"/>
      <c r="TMC138" s="389"/>
      <c r="TMD138" s="390"/>
      <c r="TME138" s="391"/>
      <c r="TMF138" s="392"/>
      <c r="TMG138" s="393"/>
      <c r="TMH138" s="394"/>
      <c r="TMI138" s="395"/>
      <c r="TMJ138" s="389"/>
      <c r="TMK138" s="390"/>
      <c r="TML138" s="391"/>
      <c r="TMM138" s="392"/>
      <c r="TMN138" s="393"/>
      <c r="TMO138" s="394"/>
      <c r="TMP138" s="395"/>
      <c r="TMQ138" s="389"/>
      <c r="TMR138" s="390"/>
      <c r="TMS138" s="391"/>
      <c r="TMT138" s="392"/>
      <c r="TMU138" s="393"/>
      <c r="TMV138" s="394"/>
      <c r="TMW138" s="395"/>
      <c r="TMX138" s="389"/>
      <c r="TMY138" s="390"/>
      <c r="TMZ138" s="391"/>
      <c r="TNA138" s="392"/>
      <c r="TNB138" s="393"/>
      <c r="TNC138" s="394"/>
      <c r="TND138" s="395"/>
      <c r="TNE138" s="389"/>
      <c r="TNF138" s="390"/>
      <c r="TNG138" s="391"/>
      <c r="TNH138" s="392"/>
      <c r="TNI138" s="393"/>
      <c r="TNJ138" s="394"/>
      <c r="TNK138" s="395"/>
      <c r="TNL138" s="389"/>
      <c r="TNM138" s="390"/>
      <c r="TNN138" s="391"/>
      <c r="TNO138" s="392"/>
      <c r="TNP138" s="393"/>
      <c r="TNQ138" s="394"/>
      <c r="TNR138" s="395"/>
      <c r="TNS138" s="389"/>
      <c r="TNT138" s="390"/>
      <c r="TNU138" s="391"/>
      <c r="TNV138" s="392"/>
      <c r="TNW138" s="393"/>
      <c r="TNX138" s="394"/>
      <c r="TNY138" s="395"/>
      <c r="TNZ138" s="389"/>
      <c r="TOA138" s="390"/>
      <c r="TOB138" s="391"/>
      <c r="TOC138" s="392"/>
      <c r="TOD138" s="393"/>
      <c r="TOE138" s="394"/>
      <c r="TOF138" s="395"/>
      <c r="TOG138" s="389"/>
      <c r="TOH138" s="390"/>
      <c r="TOI138" s="391"/>
      <c r="TOJ138" s="392"/>
      <c r="TOK138" s="393"/>
      <c r="TOL138" s="394"/>
      <c r="TOM138" s="395"/>
      <c r="TON138" s="389"/>
      <c r="TOO138" s="390"/>
      <c r="TOP138" s="391"/>
      <c r="TOQ138" s="392"/>
      <c r="TOR138" s="393"/>
      <c r="TOS138" s="394"/>
      <c r="TOT138" s="395"/>
      <c r="TOU138" s="389"/>
      <c r="TOV138" s="390"/>
      <c r="TOW138" s="391"/>
      <c r="TOX138" s="392"/>
      <c r="TOY138" s="393"/>
      <c r="TOZ138" s="394"/>
      <c r="TPA138" s="395"/>
      <c r="TPB138" s="389"/>
      <c r="TPC138" s="390"/>
      <c r="TPD138" s="391"/>
      <c r="TPE138" s="392"/>
      <c r="TPF138" s="393"/>
      <c r="TPG138" s="394"/>
      <c r="TPH138" s="395"/>
      <c r="TPI138" s="389"/>
      <c r="TPJ138" s="390"/>
      <c r="TPK138" s="391"/>
      <c r="TPL138" s="392"/>
      <c r="TPM138" s="393"/>
      <c r="TPN138" s="394"/>
      <c r="TPO138" s="395"/>
      <c r="TPP138" s="389"/>
      <c r="TPQ138" s="390"/>
      <c r="TPR138" s="391"/>
      <c r="TPS138" s="392"/>
      <c r="TPT138" s="393"/>
      <c r="TPU138" s="394"/>
      <c r="TPV138" s="395"/>
      <c r="TPW138" s="389"/>
      <c r="TPX138" s="390"/>
      <c r="TPY138" s="391"/>
      <c r="TPZ138" s="392"/>
      <c r="TQA138" s="393"/>
      <c r="TQB138" s="394"/>
      <c r="TQC138" s="395"/>
      <c r="TQD138" s="389"/>
      <c r="TQE138" s="390"/>
      <c r="TQF138" s="391"/>
      <c r="TQG138" s="392"/>
      <c r="TQH138" s="393"/>
      <c r="TQI138" s="394"/>
      <c r="TQJ138" s="395"/>
      <c r="TQK138" s="389"/>
      <c r="TQL138" s="390"/>
      <c r="TQM138" s="391"/>
      <c r="TQN138" s="392"/>
      <c r="TQO138" s="393"/>
      <c r="TQP138" s="394"/>
      <c r="TQQ138" s="395"/>
      <c r="TQR138" s="389"/>
      <c r="TQS138" s="390"/>
      <c r="TQT138" s="391"/>
      <c r="TQU138" s="392"/>
      <c r="TQV138" s="393"/>
      <c r="TQW138" s="394"/>
      <c r="TQX138" s="395"/>
      <c r="TQY138" s="389"/>
      <c r="TQZ138" s="390"/>
      <c r="TRA138" s="391"/>
      <c r="TRB138" s="392"/>
      <c r="TRC138" s="393"/>
      <c r="TRD138" s="394"/>
      <c r="TRE138" s="395"/>
      <c r="TRF138" s="389"/>
      <c r="TRG138" s="390"/>
      <c r="TRH138" s="391"/>
      <c r="TRI138" s="392"/>
      <c r="TRJ138" s="393"/>
      <c r="TRK138" s="394"/>
      <c r="TRL138" s="395"/>
      <c r="TRM138" s="389"/>
      <c r="TRN138" s="390"/>
      <c r="TRO138" s="391"/>
      <c r="TRP138" s="392"/>
      <c r="TRQ138" s="393"/>
      <c r="TRR138" s="394"/>
      <c r="TRS138" s="395"/>
      <c r="TRT138" s="389"/>
      <c r="TRU138" s="390"/>
      <c r="TRV138" s="391"/>
      <c r="TRW138" s="392"/>
      <c r="TRX138" s="393"/>
      <c r="TRY138" s="394"/>
      <c r="TRZ138" s="395"/>
      <c r="TSA138" s="389"/>
      <c r="TSB138" s="390"/>
      <c r="TSC138" s="391"/>
      <c r="TSD138" s="392"/>
      <c r="TSE138" s="393"/>
      <c r="TSF138" s="394"/>
      <c r="TSG138" s="395"/>
      <c r="TSH138" s="389"/>
      <c r="TSI138" s="390"/>
      <c r="TSJ138" s="391"/>
      <c r="TSK138" s="392"/>
      <c r="TSL138" s="393"/>
      <c r="TSM138" s="394"/>
      <c r="TSN138" s="395"/>
      <c r="TSO138" s="389"/>
      <c r="TSP138" s="390"/>
      <c r="TSQ138" s="391"/>
      <c r="TSR138" s="392"/>
      <c r="TSS138" s="393"/>
      <c r="TST138" s="394"/>
      <c r="TSU138" s="395"/>
      <c r="TSV138" s="389"/>
      <c r="TSW138" s="390"/>
      <c r="TSX138" s="391"/>
      <c r="TSY138" s="392"/>
      <c r="TSZ138" s="393"/>
      <c r="TTA138" s="394"/>
      <c r="TTB138" s="395"/>
      <c r="TTC138" s="389"/>
      <c r="TTD138" s="390"/>
      <c r="TTE138" s="391"/>
      <c r="TTF138" s="392"/>
      <c r="TTG138" s="393"/>
      <c r="TTH138" s="394"/>
      <c r="TTI138" s="395"/>
      <c r="TTJ138" s="389"/>
      <c r="TTK138" s="390"/>
      <c r="TTL138" s="391"/>
      <c r="TTM138" s="392"/>
      <c r="TTN138" s="393"/>
      <c r="TTO138" s="394"/>
      <c r="TTP138" s="395"/>
      <c r="TTQ138" s="389"/>
      <c r="TTR138" s="390"/>
      <c r="TTS138" s="391"/>
      <c r="TTT138" s="392"/>
      <c r="TTU138" s="393"/>
      <c r="TTV138" s="394"/>
      <c r="TTW138" s="395"/>
      <c r="TTX138" s="389"/>
      <c r="TTY138" s="390"/>
      <c r="TTZ138" s="391"/>
      <c r="TUA138" s="392"/>
      <c r="TUB138" s="393"/>
      <c r="TUC138" s="394"/>
      <c r="TUD138" s="395"/>
      <c r="TUE138" s="389"/>
      <c r="TUF138" s="390"/>
      <c r="TUG138" s="391"/>
      <c r="TUH138" s="392"/>
      <c r="TUI138" s="393"/>
      <c r="TUJ138" s="394"/>
      <c r="TUK138" s="395"/>
      <c r="TUL138" s="389"/>
      <c r="TUM138" s="390"/>
      <c r="TUN138" s="391"/>
      <c r="TUO138" s="392"/>
      <c r="TUP138" s="393"/>
      <c r="TUQ138" s="394"/>
      <c r="TUR138" s="395"/>
      <c r="TUS138" s="389"/>
      <c r="TUT138" s="390"/>
      <c r="TUU138" s="391"/>
      <c r="TUV138" s="392"/>
      <c r="TUW138" s="393"/>
      <c r="TUX138" s="394"/>
      <c r="TUY138" s="395"/>
      <c r="TUZ138" s="389"/>
      <c r="TVA138" s="390"/>
      <c r="TVB138" s="391"/>
      <c r="TVC138" s="392"/>
      <c r="TVD138" s="393"/>
      <c r="TVE138" s="394"/>
      <c r="TVF138" s="395"/>
      <c r="TVG138" s="389"/>
      <c r="TVH138" s="390"/>
      <c r="TVI138" s="391"/>
      <c r="TVJ138" s="392"/>
      <c r="TVK138" s="393"/>
      <c r="TVL138" s="394"/>
      <c r="TVM138" s="395"/>
      <c r="TVN138" s="389"/>
      <c r="TVO138" s="390"/>
      <c r="TVP138" s="391"/>
      <c r="TVQ138" s="392"/>
      <c r="TVR138" s="393"/>
      <c r="TVS138" s="394"/>
      <c r="TVT138" s="395"/>
      <c r="TVU138" s="389"/>
      <c r="TVV138" s="390"/>
      <c r="TVW138" s="391"/>
      <c r="TVX138" s="392"/>
      <c r="TVY138" s="393"/>
      <c r="TVZ138" s="394"/>
      <c r="TWA138" s="395"/>
      <c r="TWB138" s="389"/>
      <c r="TWC138" s="390"/>
      <c r="TWD138" s="391"/>
      <c r="TWE138" s="392"/>
      <c r="TWF138" s="393"/>
      <c r="TWG138" s="394"/>
      <c r="TWH138" s="395"/>
      <c r="TWI138" s="389"/>
      <c r="TWJ138" s="390"/>
      <c r="TWK138" s="391"/>
      <c r="TWL138" s="392"/>
      <c r="TWM138" s="393"/>
      <c r="TWN138" s="394"/>
      <c r="TWO138" s="395"/>
      <c r="TWP138" s="389"/>
      <c r="TWQ138" s="390"/>
      <c r="TWR138" s="391"/>
      <c r="TWS138" s="392"/>
      <c r="TWT138" s="393"/>
      <c r="TWU138" s="394"/>
      <c r="TWV138" s="395"/>
      <c r="TWW138" s="389"/>
      <c r="TWX138" s="390"/>
      <c r="TWY138" s="391"/>
      <c r="TWZ138" s="392"/>
      <c r="TXA138" s="393"/>
      <c r="TXB138" s="394"/>
      <c r="TXC138" s="395"/>
      <c r="TXD138" s="389"/>
      <c r="TXE138" s="390"/>
      <c r="TXF138" s="391"/>
      <c r="TXG138" s="392"/>
      <c r="TXH138" s="393"/>
      <c r="TXI138" s="394"/>
      <c r="TXJ138" s="395"/>
      <c r="TXK138" s="389"/>
      <c r="TXL138" s="390"/>
      <c r="TXM138" s="391"/>
      <c r="TXN138" s="392"/>
      <c r="TXO138" s="393"/>
      <c r="TXP138" s="394"/>
      <c r="TXQ138" s="395"/>
      <c r="TXR138" s="389"/>
      <c r="TXS138" s="390"/>
      <c r="TXT138" s="391"/>
      <c r="TXU138" s="392"/>
      <c r="TXV138" s="393"/>
      <c r="TXW138" s="394"/>
      <c r="TXX138" s="395"/>
      <c r="TXY138" s="389"/>
      <c r="TXZ138" s="390"/>
      <c r="TYA138" s="391"/>
      <c r="TYB138" s="392"/>
      <c r="TYC138" s="393"/>
      <c r="TYD138" s="394"/>
      <c r="TYE138" s="395"/>
      <c r="TYF138" s="389"/>
      <c r="TYG138" s="390"/>
      <c r="TYH138" s="391"/>
      <c r="TYI138" s="392"/>
      <c r="TYJ138" s="393"/>
      <c r="TYK138" s="394"/>
      <c r="TYL138" s="395"/>
      <c r="TYM138" s="389"/>
      <c r="TYN138" s="390"/>
      <c r="TYO138" s="391"/>
      <c r="TYP138" s="392"/>
      <c r="TYQ138" s="393"/>
      <c r="TYR138" s="394"/>
      <c r="TYS138" s="395"/>
      <c r="TYT138" s="389"/>
      <c r="TYU138" s="390"/>
      <c r="TYV138" s="391"/>
      <c r="TYW138" s="392"/>
      <c r="TYX138" s="393"/>
      <c r="TYY138" s="394"/>
      <c r="TYZ138" s="395"/>
      <c r="TZA138" s="389"/>
      <c r="TZB138" s="390"/>
      <c r="TZC138" s="391"/>
      <c r="TZD138" s="392"/>
      <c r="TZE138" s="393"/>
      <c r="TZF138" s="394"/>
      <c r="TZG138" s="395"/>
      <c r="TZH138" s="389"/>
      <c r="TZI138" s="390"/>
      <c r="TZJ138" s="391"/>
      <c r="TZK138" s="392"/>
      <c r="TZL138" s="393"/>
      <c r="TZM138" s="394"/>
      <c r="TZN138" s="395"/>
      <c r="TZO138" s="389"/>
      <c r="TZP138" s="390"/>
      <c r="TZQ138" s="391"/>
      <c r="TZR138" s="392"/>
      <c r="TZS138" s="393"/>
      <c r="TZT138" s="394"/>
      <c r="TZU138" s="395"/>
      <c r="TZV138" s="389"/>
      <c r="TZW138" s="390"/>
      <c r="TZX138" s="391"/>
      <c r="TZY138" s="392"/>
      <c r="TZZ138" s="393"/>
      <c r="UAA138" s="394"/>
      <c r="UAB138" s="395"/>
      <c r="UAC138" s="389"/>
      <c r="UAD138" s="390"/>
      <c r="UAE138" s="391"/>
      <c r="UAF138" s="392"/>
      <c r="UAG138" s="393"/>
      <c r="UAH138" s="394"/>
      <c r="UAI138" s="395"/>
      <c r="UAJ138" s="389"/>
      <c r="UAK138" s="390"/>
      <c r="UAL138" s="391"/>
      <c r="UAM138" s="392"/>
      <c r="UAN138" s="393"/>
      <c r="UAO138" s="394"/>
      <c r="UAP138" s="395"/>
      <c r="UAQ138" s="389"/>
      <c r="UAR138" s="390"/>
      <c r="UAS138" s="391"/>
      <c r="UAT138" s="392"/>
      <c r="UAU138" s="393"/>
      <c r="UAV138" s="394"/>
      <c r="UAW138" s="395"/>
      <c r="UAX138" s="389"/>
      <c r="UAY138" s="390"/>
      <c r="UAZ138" s="391"/>
      <c r="UBA138" s="392"/>
      <c r="UBB138" s="393"/>
      <c r="UBC138" s="394"/>
      <c r="UBD138" s="395"/>
      <c r="UBE138" s="389"/>
      <c r="UBF138" s="390"/>
      <c r="UBG138" s="391"/>
      <c r="UBH138" s="392"/>
      <c r="UBI138" s="393"/>
      <c r="UBJ138" s="394"/>
      <c r="UBK138" s="395"/>
      <c r="UBL138" s="389"/>
      <c r="UBM138" s="390"/>
      <c r="UBN138" s="391"/>
      <c r="UBO138" s="392"/>
      <c r="UBP138" s="393"/>
      <c r="UBQ138" s="394"/>
      <c r="UBR138" s="395"/>
      <c r="UBS138" s="389"/>
      <c r="UBT138" s="390"/>
      <c r="UBU138" s="391"/>
      <c r="UBV138" s="392"/>
      <c r="UBW138" s="393"/>
      <c r="UBX138" s="394"/>
      <c r="UBY138" s="395"/>
      <c r="UBZ138" s="389"/>
      <c r="UCA138" s="390"/>
      <c r="UCB138" s="391"/>
      <c r="UCC138" s="392"/>
      <c r="UCD138" s="393"/>
      <c r="UCE138" s="394"/>
      <c r="UCF138" s="395"/>
      <c r="UCG138" s="389"/>
      <c r="UCH138" s="390"/>
      <c r="UCI138" s="391"/>
      <c r="UCJ138" s="392"/>
      <c r="UCK138" s="393"/>
      <c r="UCL138" s="394"/>
      <c r="UCM138" s="395"/>
      <c r="UCN138" s="389"/>
      <c r="UCO138" s="390"/>
      <c r="UCP138" s="391"/>
      <c r="UCQ138" s="392"/>
      <c r="UCR138" s="393"/>
      <c r="UCS138" s="394"/>
      <c r="UCT138" s="395"/>
      <c r="UCU138" s="389"/>
      <c r="UCV138" s="390"/>
      <c r="UCW138" s="391"/>
      <c r="UCX138" s="392"/>
      <c r="UCY138" s="393"/>
      <c r="UCZ138" s="394"/>
      <c r="UDA138" s="395"/>
      <c r="UDB138" s="389"/>
      <c r="UDC138" s="390"/>
      <c r="UDD138" s="391"/>
      <c r="UDE138" s="392"/>
      <c r="UDF138" s="393"/>
      <c r="UDG138" s="394"/>
      <c r="UDH138" s="395"/>
      <c r="UDI138" s="389"/>
      <c r="UDJ138" s="390"/>
      <c r="UDK138" s="391"/>
      <c r="UDL138" s="392"/>
      <c r="UDM138" s="393"/>
      <c r="UDN138" s="394"/>
      <c r="UDO138" s="395"/>
      <c r="UDP138" s="389"/>
      <c r="UDQ138" s="390"/>
      <c r="UDR138" s="391"/>
      <c r="UDS138" s="392"/>
      <c r="UDT138" s="393"/>
      <c r="UDU138" s="394"/>
      <c r="UDV138" s="395"/>
      <c r="UDW138" s="389"/>
      <c r="UDX138" s="390"/>
      <c r="UDY138" s="391"/>
      <c r="UDZ138" s="392"/>
      <c r="UEA138" s="393"/>
      <c r="UEB138" s="394"/>
      <c r="UEC138" s="395"/>
      <c r="UED138" s="389"/>
      <c r="UEE138" s="390"/>
      <c r="UEF138" s="391"/>
      <c r="UEG138" s="392"/>
      <c r="UEH138" s="393"/>
      <c r="UEI138" s="394"/>
      <c r="UEJ138" s="395"/>
      <c r="UEK138" s="389"/>
      <c r="UEL138" s="390"/>
      <c r="UEM138" s="391"/>
      <c r="UEN138" s="392"/>
      <c r="UEO138" s="393"/>
      <c r="UEP138" s="394"/>
      <c r="UEQ138" s="395"/>
      <c r="UER138" s="389"/>
      <c r="UES138" s="390"/>
      <c r="UET138" s="391"/>
      <c r="UEU138" s="392"/>
      <c r="UEV138" s="393"/>
      <c r="UEW138" s="394"/>
      <c r="UEX138" s="395"/>
      <c r="UEY138" s="389"/>
      <c r="UEZ138" s="390"/>
      <c r="UFA138" s="391"/>
      <c r="UFB138" s="392"/>
      <c r="UFC138" s="393"/>
      <c r="UFD138" s="394"/>
      <c r="UFE138" s="395"/>
      <c r="UFF138" s="389"/>
      <c r="UFG138" s="390"/>
      <c r="UFH138" s="391"/>
      <c r="UFI138" s="392"/>
      <c r="UFJ138" s="393"/>
      <c r="UFK138" s="394"/>
      <c r="UFL138" s="395"/>
      <c r="UFM138" s="389"/>
      <c r="UFN138" s="390"/>
      <c r="UFO138" s="391"/>
      <c r="UFP138" s="392"/>
      <c r="UFQ138" s="393"/>
      <c r="UFR138" s="394"/>
      <c r="UFS138" s="395"/>
      <c r="UFT138" s="389"/>
      <c r="UFU138" s="390"/>
      <c r="UFV138" s="391"/>
      <c r="UFW138" s="392"/>
      <c r="UFX138" s="393"/>
      <c r="UFY138" s="394"/>
      <c r="UFZ138" s="395"/>
      <c r="UGA138" s="389"/>
      <c r="UGB138" s="390"/>
      <c r="UGC138" s="391"/>
      <c r="UGD138" s="392"/>
      <c r="UGE138" s="393"/>
      <c r="UGF138" s="394"/>
      <c r="UGG138" s="395"/>
      <c r="UGH138" s="389"/>
      <c r="UGI138" s="390"/>
      <c r="UGJ138" s="391"/>
      <c r="UGK138" s="392"/>
      <c r="UGL138" s="393"/>
      <c r="UGM138" s="394"/>
      <c r="UGN138" s="395"/>
      <c r="UGO138" s="389"/>
      <c r="UGP138" s="390"/>
      <c r="UGQ138" s="391"/>
      <c r="UGR138" s="392"/>
      <c r="UGS138" s="393"/>
      <c r="UGT138" s="394"/>
      <c r="UGU138" s="395"/>
      <c r="UGV138" s="389"/>
      <c r="UGW138" s="390"/>
      <c r="UGX138" s="391"/>
      <c r="UGY138" s="392"/>
      <c r="UGZ138" s="393"/>
      <c r="UHA138" s="394"/>
      <c r="UHB138" s="395"/>
      <c r="UHC138" s="389"/>
      <c r="UHD138" s="390"/>
      <c r="UHE138" s="391"/>
      <c r="UHF138" s="392"/>
      <c r="UHG138" s="393"/>
      <c r="UHH138" s="394"/>
      <c r="UHI138" s="395"/>
      <c r="UHJ138" s="389"/>
      <c r="UHK138" s="390"/>
      <c r="UHL138" s="391"/>
      <c r="UHM138" s="392"/>
      <c r="UHN138" s="393"/>
      <c r="UHO138" s="394"/>
      <c r="UHP138" s="395"/>
      <c r="UHQ138" s="389"/>
      <c r="UHR138" s="390"/>
      <c r="UHS138" s="391"/>
      <c r="UHT138" s="392"/>
      <c r="UHU138" s="393"/>
      <c r="UHV138" s="394"/>
      <c r="UHW138" s="395"/>
      <c r="UHX138" s="389"/>
      <c r="UHY138" s="390"/>
      <c r="UHZ138" s="391"/>
      <c r="UIA138" s="392"/>
      <c r="UIB138" s="393"/>
      <c r="UIC138" s="394"/>
      <c r="UID138" s="395"/>
      <c r="UIE138" s="389"/>
      <c r="UIF138" s="390"/>
      <c r="UIG138" s="391"/>
      <c r="UIH138" s="392"/>
      <c r="UII138" s="393"/>
      <c r="UIJ138" s="394"/>
      <c r="UIK138" s="395"/>
      <c r="UIL138" s="389"/>
      <c r="UIM138" s="390"/>
      <c r="UIN138" s="391"/>
      <c r="UIO138" s="392"/>
      <c r="UIP138" s="393"/>
      <c r="UIQ138" s="394"/>
      <c r="UIR138" s="395"/>
      <c r="UIS138" s="389"/>
      <c r="UIT138" s="390"/>
      <c r="UIU138" s="391"/>
      <c r="UIV138" s="392"/>
      <c r="UIW138" s="393"/>
      <c r="UIX138" s="394"/>
      <c r="UIY138" s="395"/>
      <c r="UIZ138" s="389"/>
      <c r="UJA138" s="390"/>
      <c r="UJB138" s="391"/>
      <c r="UJC138" s="392"/>
      <c r="UJD138" s="393"/>
      <c r="UJE138" s="394"/>
      <c r="UJF138" s="395"/>
      <c r="UJG138" s="389"/>
      <c r="UJH138" s="390"/>
      <c r="UJI138" s="391"/>
      <c r="UJJ138" s="392"/>
      <c r="UJK138" s="393"/>
      <c r="UJL138" s="394"/>
      <c r="UJM138" s="395"/>
      <c r="UJN138" s="389"/>
      <c r="UJO138" s="390"/>
      <c r="UJP138" s="391"/>
      <c r="UJQ138" s="392"/>
      <c r="UJR138" s="393"/>
      <c r="UJS138" s="394"/>
      <c r="UJT138" s="395"/>
      <c r="UJU138" s="389"/>
      <c r="UJV138" s="390"/>
      <c r="UJW138" s="391"/>
      <c r="UJX138" s="392"/>
      <c r="UJY138" s="393"/>
      <c r="UJZ138" s="394"/>
      <c r="UKA138" s="395"/>
      <c r="UKB138" s="389"/>
      <c r="UKC138" s="390"/>
      <c r="UKD138" s="391"/>
      <c r="UKE138" s="392"/>
      <c r="UKF138" s="393"/>
      <c r="UKG138" s="394"/>
      <c r="UKH138" s="395"/>
      <c r="UKI138" s="389"/>
      <c r="UKJ138" s="390"/>
      <c r="UKK138" s="391"/>
      <c r="UKL138" s="392"/>
      <c r="UKM138" s="393"/>
      <c r="UKN138" s="394"/>
      <c r="UKO138" s="395"/>
      <c r="UKP138" s="389"/>
      <c r="UKQ138" s="390"/>
      <c r="UKR138" s="391"/>
      <c r="UKS138" s="392"/>
      <c r="UKT138" s="393"/>
      <c r="UKU138" s="394"/>
      <c r="UKV138" s="395"/>
      <c r="UKW138" s="389"/>
      <c r="UKX138" s="390"/>
      <c r="UKY138" s="391"/>
      <c r="UKZ138" s="392"/>
      <c r="ULA138" s="393"/>
      <c r="ULB138" s="394"/>
      <c r="ULC138" s="395"/>
      <c r="ULD138" s="389"/>
      <c r="ULE138" s="390"/>
      <c r="ULF138" s="391"/>
      <c r="ULG138" s="392"/>
      <c r="ULH138" s="393"/>
      <c r="ULI138" s="394"/>
      <c r="ULJ138" s="395"/>
      <c r="ULK138" s="389"/>
      <c r="ULL138" s="390"/>
      <c r="ULM138" s="391"/>
      <c r="ULN138" s="392"/>
      <c r="ULO138" s="393"/>
      <c r="ULP138" s="394"/>
      <c r="ULQ138" s="395"/>
      <c r="ULR138" s="389"/>
      <c r="ULS138" s="390"/>
      <c r="ULT138" s="391"/>
      <c r="ULU138" s="392"/>
      <c r="ULV138" s="393"/>
      <c r="ULW138" s="394"/>
      <c r="ULX138" s="395"/>
      <c r="ULY138" s="389"/>
      <c r="ULZ138" s="390"/>
      <c r="UMA138" s="391"/>
      <c r="UMB138" s="392"/>
      <c r="UMC138" s="393"/>
      <c r="UMD138" s="394"/>
      <c r="UME138" s="395"/>
      <c r="UMF138" s="389"/>
      <c r="UMG138" s="390"/>
      <c r="UMH138" s="391"/>
      <c r="UMI138" s="392"/>
      <c r="UMJ138" s="393"/>
      <c r="UMK138" s="394"/>
      <c r="UML138" s="395"/>
      <c r="UMM138" s="389"/>
      <c r="UMN138" s="390"/>
      <c r="UMO138" s="391"/>
      <c r="UMP138" s="392"/>
      <c r="UMQ138" s="393"/>
      <c r="UMR138" s="394"/>
      <c r="UMS138" s="395"/>
      <c r="UMT138" s="389"/>
      <c r="UMU138" s="390"/>
      <c r="UMV138" s="391"/>
      <c r="UMW138" s="392"/>
      <c r="UMX138" s="393"/>
      <c r="UMY138" s="394"/>
      <c r="UMZ138" s="395"/>
      <c r="UNA138" s="389"/>
      <c r="UNB138" s="390"/>
      <c r="UNC138" s="391"/>
      <c r="UND138" s="392"/>
      <c r="UNE138" s="393"/>
      <c r="UNF138" s="394"/>
      <c r="UNG138" s="395"/>
      <c r="UNH138" s="389"/>
      <c r="UNI138" s="390"/>
      <c r="UNJ138" s="391"/>
      <c r="UNK138" s="392"/>
      <c r="UNL138" s="393"/>
      <c r="UNM138" s="394"/>
      <c r="UNN138" s="395"/>
      <c r="UNO138" s="389"/>
      <c r="UNP138" s="390"/>
      <c r="UNQ138" s="391"/>
      <c r="UNR138" s="392"/>
      <c r="UNS138" s="393"/>
      <c r="UNT138" s="394"/>
      <c r="UNU138" s="395"/>
      <c r="UNV138" s="389"/>
      <c r="UNW138" s="390"/>
      <c r="UNX138" s="391"/>
      <c r="UNY138" s="392"/>
      <c r="UNZ138" s="393"/>
      <c r="UOA138" s="394"/>
      <c r="UOB138" s="395"/>
      <c r="UOC138" s="389"/>
      <c r="UOD138" s="390"/>
      <c r="UOE138" s="391"/>
      <c r="UOF138" s="392"/>
      <c r="UOG138" s="393"/>
      <c r="UOH138" s="394"/>
      <c r="UOI138" s="395"/>
      <c r="UOJ138" s="389"/>
      <c r="UOK138" s="390"/>
      <c r="UOL138" s="391"/>
      <c r="UOM138" s="392"/>
      <c r="UON138" s="393"/>
      <c r="UOO138" s="394"/>
      <c r="UOP138" s="395"/>
      <c r="UOQ138" s="389"/>
      <c r="UOR138" s="390"/>
      <c r="UOS138" s="391"/>
      <c r="UOT138" s="392"/>
      <c r="UOU138" s="393"/>
      <c r="UOV138" s="394"/>
      <c r="UOW138" s="395"/>
      <c r="UOX138" s="389"/>
      <c r="UOY138" s="390"/>
      <c r="UOZ138" s="391"/>
      <c r="UPA138" s="392"/>
      <c r="UPB138" s="393"/>
      <c r="UPC138" s="394"/>
      <c r="UPD138" s="395"/>
      <c r="UPE138" s="389"/>
      <c r="UPF138" s="390"/>
      <c r="UPG138" s="391"/>
      <c r="UPH138" s="392"/>
      <c r="UPI138" s="393"/>
      <c r="UPJ138" s="394"/>
      <c r="UPK138" s="395"/>
      <c r="UPL138" s="389"/>
      <c r="UPM138" s="390"/>
      <c r="UPN138" s="391"/>
      <c r="UPO138" s="392"/>
      <c r="UPP138" s="393"/>
      <c r="UPQ138" s="394"/>
      <c r="UPR138" s="395"/>
      <c r="UPS138" s="389"/>
      <c r="UPT138" s="390"/>
      <c r="UPU138" s="391"/>
      <c r="UPV138" s="392"/>
      <c r="UPW138" s="393"/>
      <c r="UPX138" s="394"/>
      <c r="UPY138" s="395"/>
      <c r="UPZ138" s="389"/>
      <c r="UQA138" s="390"/>
      <c r="UQB138" s="391"/>
      <c r="UQC138" s="392"/>
      <c r="UQD138" s="393"/>
      <c r="UQE138" s="394"/>
      <c r="UQF138" s="395"/>
      <c r="UQG138" s="389"/>
      <c r="UQH138" s="390"/>
      <c r="UQI138" s="391"/>
      <c r="UQJ138" s="392"/>
      <c r="UQK138" s="393"/>
      <c r="UQL138" s="394"/>
      <c r="UQM138" s="395"/>
      <c r="UQN138" s="389"/>
      <c r="UQO138" s="390"/>
      <c r="UQP138" s="391"/>
      <c r="UQQ138" s="392"/>
      <c r="UQR138" s="393"/>
      <c r="UQS138" s="394"/>
      <c r="UQT138" s="395"/>
      <c r="UQU138" s="389"/>
      <c r="UQV138" s="390"/>
      <c r="UQW138" s="391"/>
      <c r="UQX138" s="392"/>
      <c r="UQY138" s="393"/>
      <c r="UQZ138" s="394"/>
      <c r="URA138" s="395"/>
      <c r="URB138" s="389"/>
      <c r="URC138" s="390"/>
      <c r="URD138" s="391"/>
      <c r="URE138" s="392"/>
      <c r="URF138" s="393"/>
      <c r="URG138" s="394"/>
      <c r="URH138" s="395"/>
      <c r="URI138" s="389"/>
      <c r="URJ138" s="390"/>
      <c r="URK138" s="391"/>
      <c r="URL138" s="392"/>
      <c r="URM138" s="393"/>
      <c r="URN138" s="394"/>
      <c r="URO138" s="395"/>
      <c r="URP138" s="389"/>
      <c r="URQ138" s="390"/>
      <c r="URR138" s="391"/>
      <c r="URS138" s="392"/>
      <c r="URT138" s="393"/>
      <c r="URU138" s="394"/>
      <c r="URV138" s="395"/>
      <c r="URW138" s="389"/>
      <c r="URX138" s="390"/>
      <c r="URY138" s="391"/>
      <c r="URZ138" s="392"/>
      <c r="USA138" s="393"/>
      <c r="USB138" s="394"/>
      <c r="USC138" s="395"/>
      <c r="USD138" s="389"/>
      <c r="USE138" s="390"/>
      <c r="USF138" s="391"/>
      <c r="USG138" s="392"/>
      <c r="USH138" s="393"/>
      <c r="USI138" s="394"/>
      <c r="USJ138" s="395"/>
      <c r="USK138" s="389"/>
      <c r="USL138" s="390"/>
      <c r="USM138" s="391"/>
      <c r="USN138" s="392"/>
      <c r="USO138" s="393"/>
      <c r="USP138" s="394"/>
      <c r="USQ138" s="395"/>
      <c r="USR138" s="389"/>
      <c r="USS138" s="390"/>
      <c r="UST138" s="391"/>
      <c r="USU138" s="392"/>
      <c r="USV138" s="393"/>
      <c r="USW138" s="394"/>
      <c r="USX138" s="395"/>
      <c r="USY138" s="389"/>
      <c r="USZ138" s="390"/>
      <c r="UTA138" s="391"/>
      <c r="UTB138" s="392"/>
      <c r="UTC138" s="393"/>
      <c r="UTD138" s="394"/>
      <c r="UTE138" s="395"/>
      <c r="UTF138" s="389"/>
      <c r="UTG138" s="390"/>
      <c r="UTH138" s="391"/>
      <c r="UTI138" s="392"/>
      <c r="UTJ138" s="393"/>
      <c r="UTK138" s="394"/>
      <c r="UTL138" s="395"/>
      <c r="UTM138" s="389"/>
      <c r="UTN138" s="390"/>
      <c r="UTO138" s="391"/>
      <c r="UTP138" s="392"/>
      <c r="UTQ138" s="393"/>
      <c r="UTR138" s="394"/>
      <c r="UTS138" s="395"/>
      <c r="UTT138" s="389"/>
      <c r="UTU138" s="390"/>
      <c r="UTV138" s="391"/>
      <c r="UTW138" s="392"/>
      <c r="UTX138" s="393"/>
      <c r="UTY138" s="394"/>
      <c r="UTZ138" s="395"/>
      <c r="UUA138" s="389"/>
      <c r="UUB138" s="390"/>
      <c r="UUC138" s="391"/>
      <c r="UUD138" s="392"/>
      <c r="UUE138" s="393"/>
      <c r="UUF138" s="394"/>
      <c r="UUG138" s="395"/>
      <c r="UUH138" s="389"/>
      <c r="UUI138" s="390"/>
      <c r="UUJ138" s="391"/>
      <c r="UUK138" s="392"/>
      <c r="UUL138" s="393"/>
      <c r="UUM138" s="394"/>
      <c r="UUN138" s="395"/>
      <c r="UUO138" s="389"/>
      <c r="UUP138" s="390"/>
      <c r="UUQ138" s="391"/>
      <c r="UUR138" s="392"/>
      <c r="UUS138" s="393"/>
      <c r="UUT138" s="394"/>
      <c r="UUU138" s="395"/>
      <c r="UUV138" s="389"/>
      <c r="UUW138" s="390"/>
      <c r="UUX138" s="391"/>
      <c r="UUY138" s="392"/>
      <c r="UUZ138" s="393"/>
      <c r="UVA138" s="394"/>
      <c r="UVB138" s="395"/>
      <c r="UVC138" s="389"/>
      <c r="UVD138" s="390"/>
      <c r="UVE138" s="391"/>
      <c r="UVF138" s="392"/>
      <c r="UVG138" s="393"/>
      <c r="UVH138" s="394"/>
      <c r="UVI138" s="395"/>
      <c r="UVJ138" s="389"/>
      <c r="UVK138" s="390"/>
      <c r="UVL138" s="391"/>
      <c r="UVM138" s="392"/>
      <c r="UVN138" s="393"/>
      <c r="UVO138" s="394"/>
      <c r="UVP138" s="395"/>
      <c r="UVQ138" s="389"/>
      <c r="UVR138" s="390"/>
      <c r="UVS138" s="391"/>
      <c r="UVT138" s="392"/>
      <c r="UVU138" s="393"/>
      <c r="UVV138" s="394"/>
      <c r="UVW138" s="395"/>
      <c r="UVX138" s="389"/>
      <c r="UVY138" s="390"/>
      <c r="UVZ138" s="391"/>
      <c r="UWA138" s="392"/>
      <c r="UWB138" s="393"/>
      <c r="UWC138" s="394"/>
      <c r="UWD138" s="395"/>
      <c r="UWE138" s="389"/>
      <c r="UWF138" s="390"/>
      <c r="UWG138" s="391"/>
      <c r="UWH138" s="392"/>
      <c r="UWI138" s="393"/>
      <c r="UWJ138" s="394"/>
      <c r="UWK138" s="395"/>
      <c r="UWL138" s="389"/>
      <c r="UWM138" s="390"/>
      <c r="UWN138" s="391"/>
      <c r="UWO138" s="392"/>
      <c r="UWP138" s="393"/>
      <c r="UWQ138" s="394"/>
      <c r="UWR138" s="395"/>
      <c r="UWS138" s="389"/>
      <c r="UWT138" s="390"/>
      <c r="UWU138" s="391"/>
      <c r="UWV138" s="392"/>
      <c r="UWW138" s="393"/>
      <c r="UWX138" s="394"/>
      <c r="UWY138" s="395"/>
      <c r="UWZ138" s="389"/>
      <c r="UXA138" s="390"/>
      <c r="UXB138" s="391"/>
      <c r="UXC138" s="392"/>
      <c r="UXD138" s="393"/>
      <c r="UXE138" s="394"/>
      <c r="UXF138" s="395"/>
      <c r="UXG138" s="389"/>
      <c r="UXH138" s="390"/>
      <c r="UXI138" s="391"/>
      <c r="UXJ138" s="392"/>
      <c r="UXK138" s="393"/>
      <c r="UXL138" s="394"/>
      <c r="UXM138" s="395"/>
      <c r="UXN138" s="389"/>
      <c r="UXO138" s="390"/>
      <c r="UXP138" s="391"/>
      <c r="UXQ138" s="392"/>
      <c r="UXR138" s="393"/>
      <c r="UXS138" s="394"/>
      <c r="UXT138" s="395"/>
      <c r="UXU138" s="389"/>
      <c r="UXV138" s="390"/>
      <c r="UXW138" s="391"/>
      <c r="UXX138" s="392"/>
      <c r="UXY138" s="393"/>
      <c r="UXZ138" s="394"/>
      <c r="UYA138" s="395"/>
      <c r="UYB138" s="389"/>
      <c r="UYC138" s="390"/>
      <c r="UYD138" s="391"/>
      <c r="UYE138" s="392"/>
      <c r="UYF138" s="393"/>
      <c r="UYG138" s="394"/>
      <c r="UYH138" s="395"/>
      <c r="UYI138" s="389"/>
      <c r="UYJ138" s="390"/>
      <c r="UYK138" s="391"/>
      <c r="UYL138" s="392"/>
      <c r="UYM138" s="393"/>
      <c r="UYN138" s="394"/>
      <c r="UYO138" s="395"/>
      <c r="UYP138" s="389"/>
      <c r="UYQ138" s="390"/>
      <c r="UYR138" s="391"/>
      <c r="UYS138" s="392"/>
      <c r="UYT138" s="393"/>
      <c r="UYU138" s="394"/>
      <c r="UYV138" s="395"/>
      <c r="UYW138" s="389"/>
      <c r="UYX138" s="390"/>
      <c r="UYY138" s="391"/>
      <c r="UYZ138" s="392"/>
      <c r="UZA138" s="393"/>
      <c r="UZB138" s="394"/>
      <c r="UZC138" s="395"/>
      <c r="UZD138" s="389"/>
      <c r="UZE138" s="390"/>
      <c r="UZF138" s="391"/>
      <c r="UZG138" s="392"/>
      <c r="UZH138" s="393"/>
      <c r="UZI138" s="394"/>
      <c r="UZJ138" s="395"/>
      <c r="UZK138" s="389"/>
      <c r="UZL138" s="390"/>
      <c r="UZM138" s="391"/>
      <c r="UZN138" s="392"/>
      <c r="UZO138" s="393"/>
      <c r="UZP138" s="394"/>
      <c r="UZQ138" s="395"/>
      <c r="UZR138" s="389"/>
      <c r="UZS138" s="390"/>
      <c r="UZT138" s="391"/>
      <c r="UZU138" s="392"/>
      <c r="UZV138" s="393"/>
      <c r="UZW138" s="394"/>
      <c r="UZX138" s="395"/>
      <c r="UZY138" s="389"/>
      <c r="UZZ138" s="390"/>
      <c r="VAA138" s="391"/>
      <c r="VAB138" s="392"/>
      <c r="VAC138" s="393"/>
      <c r="VAD138" s="394"/>
      <c r="VAE138" s="395"/>
      <c r="VAF138" s="389"/>
      <c r="VAG138" s="390"/>
      <c r="VAH138" s="391"/>
      <c r="VAI138" s="392"/>
      <c r="VAJ138" s="393"/>
      <c r="VAK138" s="394"/>
      <c r="VAL138" s="395"/>
      <c r="VAM138" s="389"/>
      <c r="VAN138" s="390"/>
      <c r="VAO138" s="391"/>
      <c r="VAP138" s="392"/>
      <c r="VAQ138" s="393"/>
      <c r="VAR138" s="394"/>
      <c r="VAS138" s="395"/>
      <c r="VAT138" s="389"/>
      <c r="VAU138" s="390"/>
      <c r="VAV138" s="391"/>
      <c r="VAW138" s="392"/>
      <c r="VAX138" s="393"/>
      <c r="VAY138" s="394"/>
      <c r="VAZ138" s="395"/>
      <c r="VBA138" s="389"/>
      <c r="VBB138" s="390"/>
      <c r="VBC138" s="391"/>
      <c r="VBD138" s="392"/>
      <c r="VBE138" s="393"/>
      <c r="VBF138" s="394"/>
      <c r="VBG138" s="395"/>
      <c r="VBH138" s="389"/>
      <c r="VBI138" s="390"/>
      <c r="VBJ138" s="391"/>
      <c r="VBK138" s="392"/>
      <c r="VBL138" s="393"/>
      <c r="VBM138" s="394"/>
      <c r="VBN138" s="395"/>
      <c r="VBO138" s="389"/>
      <c r="VBP138" s="390"/>
      <c r="VBQ138" s="391"/>
      <c r="VBR138" s="392"/>
      <c r="VBS138" s="393"/>
      <c r="VBT138" s="394"/>
      <c r="VBU138" s="395"/>
      <c r="VBV138" s="389"/>
      <c r="VBW138" s="390"/>
      <c r="VBX138" s="391"/>
      <c r="VBY138" s="392"/>
      <c r="VBZ138" s="393"/>
      <c r="VCA138" s="394"/>
      <c r="VCB138" s="395"/>
      <c r="VCC138" s="389"/>
      <c r="VCD138" s="390"/>
      <c r="VCE138" s="391"/>
      <c r="VCF138" s="392"/>
      <c r="VCG138" s="393"/>
      <c r="VCH138" s="394"/>
      <c r="VCI138" s="395"/>
      <c r="VCJ138" s="389"/>
      <c r="VCK138" s="390"/>
      <c r="VCL138" s="391"/>
      <c r="VCM138" s="392"/>
      <c r="VCN138" s="393"/>
      <c r="VCO138" s="394"/>
      <c r="VCP138" s="395"/>
      <c r="VCQ138" s="389"/>
      <c r="VCR138" s="390"/>
      <c r="VCS138" s="391"/>
      <c r="VCT138" s="392"/>
      <c r="VCU138" s="393"/>
      <c r="VCV138" s="394"/>
      <c r="VCW138" s="395"/>
      <c r="VCX138" s="389"/>
      <c r="VCY138" s="390"/>
      <c r="VCZ138" s="391"/>
      <c r="VDA138" s="392"/>
      <c r="VDB138" s="393"/>
      <c r="VDC138" s="394"/>
      <c r="VDD138" s="395"/>
      <c r="VDE138" s="389"/>
      <c r="VDF138" s="390"/>
      <c r="VDG138" s="391"/>
      <c r="VDH138" s="392"/>
      <c r="VDI138" s="393"/>
      <c r="VDJ138" s="394"/>
      <c r="VDK138" s="395"/>
      <c r="VDL138" s="389"/>
      <c r="VDM138" s="390"/>
      <c r="VDN138" s="391"/>
      <c r="VDO138" s="392"/>
      <c r="VDP138" s="393"/>
      <c r="VDQ138" s="394"/>
      <c r="VDR138" s="395"/>
      <c r="VDS138" s="389"/>
      <c r="VDT138" s="390"/>
      <c r="VDU138" s="391"/>
      <c r="VDV138" s="392"/>
      <c r="VDW138" s="393"/>
      <c r="VDX138" s="394"/>
      <c r="VDY138" s="395"/>
      <c r="VDZ138" s="389"/>
      <c r="VEA138" s="390"/>
      <c r="VEB138" s="391"/>
      <c r="VEC138" s="392"/>
      <c r="VED138" s="393"/>
      <c r="VEE138" s="394"/>
      <c r="VEF138" s="395"/>
      <c r="VEG138" s="389"/>
      <c r="VEH138" s="390"/>
      <c r="VEI138" s="391"/>
      <c r="VEJ138" s="392"/>
      <c r="VEK138" s="393"/>
      <c r="VEL138" s="394"/>
      <c r="VEM138" s="395"/>
      <c r="VEN138" s="389"/>
      <c r="VEO138" s="390"/>
      <c r="VEP138" s="391"/>
      <c r="VEQ138" s="392"/>
      <c r="VER138" s="393"/>
      <c r="VES138" s="394"/>
      <c r="VET138" s="395"/>
      <c r="VEU138" s="389"/>
      <c r="VEV138" s="390"/>
      <c r="VEW138" s="391"/>
      <c r="VEX138" s="392"/>
      <c r="VEY138" s="393"/>
      <c r="VEZ138" s="394"/>
      <c r="VFA138" s="395"/>
      <c r="VFB138" s="389"/>
      <c r="VFC138" s="390"/>
      <c r="VFD138" s="391"/>
      <c r="VFE138" s="392"/>
      <c r="VFF138" s="393"/>
      <c r="VFG138" s="394"/>
      <c r="VFH138" s="395"/>
      <c r="VFI138" s="389"/>
      <c r="VFJ138" s="390"/>
      <c r="VFK138" s="391"/>
      <c r="VFL138" s="392"/>
      <c r="VFM138" s="393"/>
      <c r="VFN138" s="394"/>
      <c r="VFO138" s="395"/>
      <c r="VFP138" s="389"/>
      <c r="VFQ138" s="390"/>
      <c r="VFR138" s="391"/>
      <c r="VFS138" s="392"/>
      <c r="VFT138" s="393"/>
      <c r="VFU138" s="394"/>
      <c r="VFV138" s="395"/>
      <c r="VFW138" s="389"/>
      <c r="VFX138" s="390"/>
      <c r="VFY138" s="391"/>
      <c r="VFZ138" s="392"/>
      <c r="VGA138" s="393"/>
      <c r="VGB138" s="394"/>
      <c r="VGC138" s="395"/>
      <c r="VGD138" s="389"/>
      <c r="VGE138" s="390"/>
      <c r="VGF138" s="391"/>
      <c r="VGG138" s="392"/>
      <c r="VGH138" s="393"/>
      <c r="VGI138" s="394"/>
      <c r="VGJ138" s="395"/>
      <c r="VGK138" s="389"/>
      <c r="VGL138" s="390"/>
      <c r="VGM138" s="391"/>
      <c r="VGN138" s="392"/>
      <c r="VGO138" s="393"/>
      <c r="VGP138" s="394"/>
      <c r="VGQ138" s="395"/>
      <c r="VGR138" s="389"/>
      <c r="VGS138" s="390"/>
      <c r="VGT138" s="391"/>
      <c r="VGU138" s="392"/>
      <c r="VGV138" s="393"/>
      <c r="VGW138" s="394"/>
      <c r="VGX138" s="395"/>
      <c r="VGY138" s="389"/>
      <c r="VGZ138" s="390"/>
      <c r="VHA138" s="391"/>
      <c r="VHB138" s="392"/>
      <c r="VHC138" s="393"/>
      <c r="VHD138" s="394"/>
      <c r="VHE138" s="395"/>
      <c r="VHF138" s="389"/>
      <c r="VHG138" s="390"/>
      <c r="VHH138" s="391"/>
      <c r="VHI138" s="392"/>
      <c r="VHJ138" s="393"/>
      <c r="VHK138" s="394"/>
      <c r="VHL138" s="395"/>
      <c r="VHM138" s="389"/>
      <c r="VHN138" s="390"/>
      <c r="VHO138" s="391"/>
      <c r="VHP138" s="392"/>
      <c r="VHQ138" s="393"/>
      <c r="VHR138" s="394"/>
      <c r="VHS138" s="395"/>
      <c r="VHT138" s="389"/>
      <c r="VHU138" s="390"/>
      <c r="VHV138" s="391"/>
      <c r="VHW138" s="392"/>
      <c r="VHX138" s="393"/>
      <c r="VHY138" s="394"/>
      <c r="VHZ138" s="395"/>
      <c r="VIA138" s="389"/>
      <c r="VIB138" s="390"/>
      <c r="VIC138" s="391"/>
      <c r="VID138" s="392"/>
      <c r="VIE138" s="393"/>
      <c r="VIF138" s="394"/>
      <c r="VIG138" s="395"/>
      <c r="VIH138" s="389"/>
      <c r="VII138" s="390"/>
      <c r="VIJ138" s="391"/>
      <c r="VIK138" s="392"/>
      <c r="VIL138" s="393"/>
      <c r="VIM138" s="394"/>
      <c r="VIN138" s="395"/>
      <c r="VIO138" s="389"/>
      <c r="VIP138" s="390"/>
      <c r="VIQ138" s="391"/>
      <c r="VIR138" s="392"/>
      <c r="VIS138" s="393"/>
      <c r="VIT138" s="394"/>
      <c r="VIU138" s="395"/>
      <c r="VIV138" s="389"/>
      <c r="VIW138" s="390"/>
      <c r="VIX138" s="391"/>
      <c r="VIY138" s="392"/>
      <c r="VIZ138" s="393"/>
      <c r="VJA138" s="394"/>
      <c r="VJB138" s="395"/>
      <c r="VJC138" s="389"/>
      <c r="VJD138" s="390"/>
      <c r="VJE138" s="391"/>
      <c r="VJF138" s="392"/>
      <c r="VJG138" s="393"/>
      <c r="VJH138" s="394"/>
      <c r="VJI138" s="395"/>
      <c r="VJJ138" s="389"/>
      <c r="VJK138" s="390"/>
      <c r="VJL138" s="391"/>
      <c r="VJM138" s="392"/>
      <c r="VJN138" s="393"/>
      <c r="VJO138" s="394"/>
      <c r="VJP138" s="395"/>
      <c r="VJQ138" s="389"/>
      <c r="VJR138" s="390"/>
      <c r="VJS138" s="391"/>
      <c r="VJT138" s="392"/>
      <c r="VJU138" s="393"/>
      <c r="VJV138" s="394"/>
      <c r="VJW138" s="395"/>
      <c r="VJX138" s="389"/>
      <c r="VJY138" s="390"/>
      <c r="VJZ138" s="391"/>
      <c r="VKA138" s="392"/>
      <c r="VKB138" s="393"/>
      <c r="VKC138" s="394"/>
      <c r="VKD138" s="395"/>
      <c r="VKE138" s="389"/>
      <c r="VKF138" s="390"/>
      <c r="VKG138" s="391"/>
      <c r="VKH138" s="392"/>
      <c r="VKI138" s="393"/>
      <c r="VKJ138" s="394"/>
      <c r="VKK138" s="395"/>
      <c r="VKL138" s="389"/>
      <c r="VKM138" s="390"/>
      <c r="VKN138" s="391"/>
      <c r="VKO138" s="392"/>
      <c r="VKP138" s="393"/>
      <c r="VKQ138" s="394"/>
      <c r="VKR138" s="395"/>
      <c r="VKS138" s="389"/>
      <c r="VKT138" s="390"/>
      <c r="VKU138" s="391"/>
      <c r="VKV138" s="392"/>
      <c r="VKW138" s="393"/>
      <c r="VKX138" s="394"/>
      <c r="VKY138" s="395"/>
      <c r="VKZ138" s="389"/>
      <c r="VLA138" s="390"/>
      <c r="VLB138" s="391"/>
      <c r="VLC138" s="392"/>
      <c r="VLD138" s="393"/>
      <c r="VLE138" s="394"/>
      <c r="VLF138" s="395"/>
      <c r="VLG138" s="389"/>
      <c r="VLH138" s="390"/>
      <c r="VLI138" s="391"/>
      <c r="VLJ138" s="392"/>
      <c r="VLK138" s="393"/>
      <c r="VLL138" s="394"/>
      <c r="VLM138" s="395"/>
      <c r="VLN138" s="389"/>
      <c r="VLO138" s="390"/>
      <c r="VLP138" s="391"/>
      <c r="VLQ138" s="392"/>
      <c r="VLR138" s="393"/>
      <c r="VLS138" s="394"/>
      <c r="VLT138" s="395"/>
      <c r="VLU138" s="389"/>
      <c r="VLV138" s="390"/>
      <c r="VLW138" s="391"/>
      <c r="VLX138" s="392"/>
      <c r="VLY138" s="393"/>
      <c r="VLZ138" s="394"/>
      <c r="VMA138" s="395"/>
      <c r="VMB138" s="389"/>
      <c r="VMC138" s="390"/>
      <c r="VMD138" s="391"/>
      <c r="VME138" s="392"/>
      <c r="VMF138" s="393"/>
      <c r="VMG138" s="394"/>
      <c r="VMH138" s="395"/>
      <c r="VMI138" s="389"/>
      <c r="VMJ138" s="390"/>
      <c r="VMK138" s="391"/>
      <c r="VML138" s="392"/>
      <c r="VMM138" s="393"/>
      <c r="VMN138" s="394"/>
      <c r="VMO138" s="395"/>
      <c r="VMP138" s="389"/>
      <c r="VMQ138" s="390"/>
      <c r="VMR138" s="391"/>
      <c r="VMS138" s="392"/>
      <c r="VMT138" s="393"/>
      <c r="VMU138" s="394"/>
      <c r="VMV138" s="395"/>
      <c r="VMW138" s="389"/>
      <c r="VMX138" s="390"/>
      <c r="VMY138" s="391"/>
      <c r="VMZ138" s="392"/>
      <c r="VNA138" s="393"/>
      <c r="VNB138" s="394"/>
      <c r="VNC138" s="395"/>
      <c r="VND138" s="389"/>
      <c r="VNE138" s="390"/>
      <c r="VNF138" s="391"/>
      <c r="VNG138" s="392"/>
      <c r="VNH138" s="393"/>
      <c r="VNI138" s="394"/>
      <c r="VNJ138" s="395"/>
      <c r="VNK138" s="389"/>
      <c r="VNL138" s="390"/>
      <c r="VNM138" s="391"/>
      <c r="VNN138" s="392"/>
      <c r="VNO138" s="393"/>
      <c r="VNP138" s="394"/>
      <c r="VNQ138" s="395"/>
      <c r="VNR138" s="389"/>
      <c r="VNS138" s="390"/>
      <c r="VNT138" s="391"/>
      <c r="VNU138" s="392"/>
      <c r="VNV138" s="393"/>
      <c r="VNW138" s="394"/>
      <c r="VNX138" s="395"/>
      <c r="VNY138" s="389"/>
      <c r="VNZ138" s="390"/>
      <c r="VOA138" s="391"/>
      <c r="VOB138" s="392"/>
      <c r="VOC138" s="393"/>
      <c r="VOD138" s="394"/>
      <c r="VOE138" s="395"/>
      <c r="VOF138" s="389"/>
      <c r="VOG138" s="390"/>
      <c r="VOH138" s="391"/>
      <c r="VOI138" s="392"/>
      <c r="VOJ138" s="393"/>
      <c r="VOK138" s="394"/>
      <c r="VOL138" s="395"/>
      <c r="VOM138" s="389"/>
      <c r="VON138" s="390"/>
      <c r="VOO138" s="391"/>
      <c r="VOP138" s="392"/>
      <c r="VOQ138" s="393"/>
      <c r="VOR138" s="394"/>
      <c r="VOS138" s="395"/>
      <c r="VOT138" s="389"/>
      <c r="VOU138" s="390"/>
      <c r="VOV138" s="391"/>
      <c r="VOW138" s="392"/>
      <c r="VOX138" s="393"/>
      <c r="VOY138" s="394"/>
      <c r="VOZ138" s="395"/>
      <c r="VPA138" s="389"/>
      <c r="VPB138" s="390"/>
      <c r="VPC138" s="391"/>
      <c r="VPD138" s="392"/>
      <c r="VPE138" s="393"/>
      <c r="VPF138" s="394"/>
      <c r="VPG138" s="395"/>
      <c r="VPH138" s="389"/>
      <c r="VPI138" s="390"/>
      <c r="VPJ138" s="391"/>
      <c r="VPK138" s="392"/>
      <c r="VPL138" s="393"/>
      <c r="VPM138" s="394"/>
      <c r="VPN138" s="395"/>
      <c r="VPO138" s="389"/>
      <c r="VPP138" s="390"/>
      <c r="VPQ138" s="391"/>
      <c r="VPR138" s="392"/>
      <c r="VPS138" s="393"/>
      <c r="VPT138" s="394"/>
      <c r="VPU138" s="395"/>
      <c r="VPV138" s="389"/>
      <c r="VPW138" s="390"/>
      <c r="VPX138" s="391"/>
      <c r="VPY138" s="392"/>
      <c r="VPZ138" s="393"/>
      <c r="VQA138" s="394"/>
      <c r="VQB138" s="395"/>
      <c r="VQC138" s="389"/>
      <c r="VQD138" s="390"/>
      <c r="VQE138" s="391"/>
      <c r="VQF138" s="392"/>
      <c r="VQG138" s="393"/>
      <c r="VQH138" s="394"/>
      <c r="VQI138" s="395"/>
      <c r="VQJ138" s="389"/>
      <c r="VQK138" s="390"/>
      <c r="VQL138" s="391"/>
      <c r="VQM138" s="392"/>
      <c r="VQN138" s="393"/>
      <c r="VQO138" s="394"/>
      <c r="VQP138" s="395"/>
      <c r="VQQ138" s="389"/>
      <c r="VQR138" s="390"/>
      <c r="VQS138" s="391"/>
      <c r="VQT138" s="392"/>
      <c r="VQU138" s="393"/>
      <c r="VQV138" s="394"/>
      <c r="VQW138" s="395"/>
      <c r="VQX138" s="389"/>
      <c r="VQY138" s="390"/>
      <c r="VQZ138" s="391"/>
      <c r="VRA138" s="392"/>
      <c r="VRB138" s="393"/>
      <c r="VRC138" s="394"/>
      <c r="VRD138" s="395"/>
      <c r="VRE138" s="389"/>
      <c r="VRF138" s="390"/>
      <c r="VRG138" s="391"/>
      <c r="VRH138" s="392"/>
      <c r="VRI138" s="393"/>
      <c r="VRJ138" s="394"/>
      <c r="VRK138" s="395"/>
      <c r="VRL138" s="389"/>
      <c r="VRM138" s="390"/>
      <c r="VRN138" s="391"/>
      <c r="VRO138" s="392"/>
      <c r="VRP138" s="393"/>
      <c r="VRQ138" s="394"/>
      <c r="VRR138" s="395"/>
      <c r="VRS138" s="389"/>
      <c r="VRT138" s="390"/>
      <c r="VRU138" s="391"/>
      <c r="VRV138" s="392"/>
      <c r="VRW138" s="393"/>
      <c r="VRX138" s="394"/>
      <c r="VRY138" s="395"/>
      <c r="VRZ138" s="389"/>
      <c r="VSA138" s="390"/>
      <c r="VSB138" s="391"/>
      <c r="VSC138" s="392"/>
      <c r="VSD138" s="393"/>
      <c r="VSE138" s="394"/>
      <c r="VSF138" s="395"/>
      <c r="VSG138" s="389"/>
      <c r="VSH138" s="390"/>
      <c r="VSI138" s="391"/>
      <c r="VSJ138" s="392"/>
      <c r="VSK138" s="393"/>
      <c r="VSL138" s="394"/>
      <c r="VSM138" s="395"/>
      <c r="VSN138" s="389"/>
      <c r="VSO138" s="390"/>
      <c r="VSP138" s="391"/>
      <c r="VSQ138" s="392"/>
      <c r="VSR138" s="393"/>
      <c r="VSS138" s="394"/>
      <c r="VST138" s="395"/>
      <c r="VSU138" s="389"/>
      <c r="VSV138" s="390"/>
      <c r="VSW138" s="391"/>
      <c r="VSX138" s="392"/>
      <c r="VSY138" s="393"/>
      <c r="VSZ138" s="394"/>
      <c r="VTA138" s="395"/>
      <c r="VTB138" s="389"/>
      <c r="VTC138" s="390"/>
      <c r="VTD138" s="391"/>
      <c r="VTE138" s="392"/>
      <c r="VTF138" s="393"/>
      <c r="VTG138" s="394"/>
      <c r="VTH138" s="395"/>
      <c r="VTI138" s="389"/>
      <c r="VTJ138" s="390"/>
      <c r="VTK138" s="391"/>
      <c r="VTL138" s="392"/>
      <c r="VTM138" s="393"/>
      <c r="VTN138" s="394"/>
      <c r="VTO138" s="395"/>
      <c r="VTP138" s="389"/>
      <c r="VTQ138" s="390"/>
      <c r="VTR138" s="391"/>
      <c r="VTS138" s="392"/>
      <c r="VTT138" s="393"/>
      <c r="VTU138" s="394"/>
      <c r="VTV138" s="395"/>
      <c r="VTW138" s="389"/>
      <c r="VTX138" s="390"/>
      <c r="VTY138" s="391"/>
      <c r="VTZ138" s="392"/>
      <c r="VUA138" s="393"/>
      <c r="VUB138" s="394"/>
      <c r="VUC138" s="395"/>
      <c r="VUD138" s="389"/>
      <c r="VUE138" s="390"/>
      <c r="VUF138" s="391"/>
      <c r="VUG138" s="392"/>
      <c r="VUH138" s="393"/>
      <c r="VUI138" s="394"/>
      <c r="VUJ138" s="395"/>
      <c r="VUK138" s="389"/>
      <c r="VUL138" s="390"/>
      <c r="VUM138" s="391"/>
      <c r="VUN138" s="392"/>
      <c r="VUO138" s="393"/>
      <c r="VUP138" s="394"/>
      <c r="VUQ138" s="395"/>
      <c r="VUR138" s="389"/>
      <c r="VUS138" s="390"/>
      <c r="VUT138" s="391"/>
      <c r="VUU138" s="392"/>
      <c r="VUV138" s="393"/>
      <c r="VUW138" s="394"/>
      <c r="VUX138" s="395"/>
      <c r="VUY138" s="389"/>
      <c r="VUZ138" s="390"/>
      <c r="VVA138" s="391"/>
      <c r="VVB138" s="392"/>
      <c r="VVC138" s="393"/>
      <c r="VVD138" s="394"/>
      <c r="VVE138" s="395"/>
      <c r="VVF138" s="389"/>
      <c r="VVG138" s="390"/>
      <c r="VVH138" s="391"/>
      <c r="VVI138" s="392"/>
      <c r="VVJ138" s="393"/>
      <c r="VVK138" s="394"/>
      <c r="VVL138" s="395"/>
      <c r="VVM138" s="389"/>
      <c r="VVN138" s="390"/>
      <c r="VVO138" s="391"/>
      <c r="VVP138" s="392"/>
      <c r="VVQ138" s="393"/>
      <c r="VVR138" s="394"/>
      <c r="VVS138" s="395"/>
      <c r="VVT138" s="389"/>
      <c r="VVU138" s="390"/>
      <c r="VVV138" s="391"/>
      <c r="VVW138" s="392"/>
      <c r="VVX138" s="393"/>
      <c r="VVY138" s="394"/>
      <c r="VVZ138" s="395"/>
      <c r="VWA138" s="389"/>
      <c r="VWB138" s="390"/>
      <c r="VWC138" s="391"/>
      <c r="VWD138" s="392"/>
      <c r="VWE138" s="393"/>
      <c r="VWF138" s="394"/>
      <c r="VWG138" s="395"/>
      <c r="VWH138" s="389"/>
      <c r="VWI138" s="390"/>
      <c r="VWJ138" s="391"/>
      <c r="VWK138" s="392"/>
      <c r="VWL138" s="393"/>
      <c r="VWM138" s="394"/>
      <c r="VWN138" s="395"/>
      <c r="VWO138" s="389"/>
      <c r="VWP138" s="390"/>
      <c r="VWQ138" s="391"/>
      <c r="VWR138" s="392"/>
      <c r="VWS138" s="393"/>
      <c r="VWT138" s="394"/>
      <c r="VWU138" s="395"/>
      <c r="VWV138" s="389"/>
      <c r="VWW138" s="390"/>
      <c r="VWX138" s="391"/>
      <c r="VWY138" s="392"/>
      <c r="VWZ138" s="393"/>
      <c r="VXA138" s="394"/>
      <c r="VXB138" s="395"/>
      <c r="VXC138" s="389"/>
      <c r="VXD138" s="390"/>
      <c r="VXE138" s="391"/>
      <c r="VXF138" s="392"/>
      <c r="VXG138" s="393"/>
      <c r="VXH138" s="394"/>
      <c r="VXI138" s="395"/>
      <c r="VXJ138" s="389"/>
      <c r="VXK138" s="390"/>
      <c r="VXL138" s="391"/>
      <c r="VXM138" s="392"/>
      <c r="VXN138" s="393"/>
      <c r="VXO138" s="394"/>
      <c r="VXP138" s="395"/>
      <c r="VXQ138" s="389"/>
      <c r="VXR138" s="390"/>
      <c r="VXS138" s="391"/>
      <c r="VXT138" s="392"/>
      <c r="VXU138" s="393"/>
      <c r="VXV138" s="394"/>
      <c r="VXW138" s="395"/>
      <c r="VXX138" s="389"/>
      <c r="VXY138" s="390"/>
      <c r="VXZ138" s="391"/>
      <c r="VYA138" s="392"/>
      <c r="VYB138" s="393"/>
      <c r="VYC138" s="394"/>
      <c r="VYD138" s="395"/>
      <c r="VYE138" s="389"/>
      <c r="VYF138" s="390"/>
      <c r="VYG138" s="391"/>
      <c r="VYH138" s="392"/>
      <c r="VYI138" s="393"/>
      <c r="VYJ138" s="394"/>
      <c r="VYK138" s="395"/>
      <c r="VYL138" s="389"/>
      <c r="VYM138" s="390"/>
      <c r="VYN138" s="391"/>
      <c r="VYO138" s="392"/>
      <c r="VYP138" s="393"/>
      <c r="VYQ138" s="394"/>
      <c r="VYR138" s="395"/>
      <c r="VYS138" s="389"/>
      <c r="VYT138" s="390"/>
      <c r="VYU138" s="391"/>
      <c r="VYV138" s="392"/>
      <c r="VYW138" s="393"/>
      <c r="VYX138" s="394"/>
      <c r="VYY138" s="395"/>
      <c r="VYZ138" s="389"/>
      <c r="VZA138" s="390"/>
      <c r="VZB138" s="391"/>
      <c r="VZC138" s="392"/>
      <c r="VZD138" s="393"/>
      <c r="VZE138" s="394"/>
      <c r="VZF138" s="395"/>
      <c r="VZG138" s="389"/>
      <c r="VZH138" s="390"/>
      <c r="VZI138" s="391"/>
      <c r="VZJ138" s="392"/>
      <c r="VZK138" s="393"/>
      <c r="VZL138" s="394"/>
      <c r="VZM138" s="395"/>
      <c r="VZN138" s="389"/>
      <c r="VZO138" s="390"/>
      <c r="VZP138" s="391"/>
      <c r="VZQ138" s="392"/>
      <c r="VZR138" s="393"/>
      <c r="VZS138" s="394"/>
      <c r="VZT138" s="395"/>
      <c r="VZU138" s="389"/>
      <c r="VZV138" s="390"/>
      <c r="VZW138" s="391"/>
      <c r="VZX138" s="392"/>
      <c r="VZY138" s="393"/>
      <c r="VZZ138" s="394"/>
      <c r="WAA138" s="395"/>
      <c r="WAB138" s="389"/>
      <c r="WAC138" s="390"/>
      <c r="WAD138" s="391"/>
      <c r="WAE138" s="392"/>
      <c r="WAF138" s="393"/>
      <c r="WAG138" s="394"/>
      <c r="WAH138" s="395"/>
      <c r="WAI138" s="389"/>
      <c r="WAJ138" s="390"/>
      <c r="WAK138" s="391"/>
      <c r="WAL138" s="392"/>
      <c r="WAM138" s="393"/>
      <c r="WAN138" s="394"/>
      <c r="WAO138" s="395"/>
      <c r="WAP138" s="389"/>
      <c r="WAQ138" s="390"/>
      <c r="WAR138" s="391"/>
      <c r="WAS138" s="392"/>
      <c r="WAT138" s="393"/>
      <c r="WAU138" s="394"/>
      <c r="WAV138" s="395"/>
      <c r="WAW138" s="389"/>
      <c r="WAX138" s="390"/>
      <c r="WAY138" s="391"/>
      <c r="WAZ138" s="392"/>
      <c r="WBA138" s="393"/>
      <c r="WBB138" s="394"/>
      <c r="WBC138" s="395"/>
      <c r="WBD138" s="389"/>
      <c r="WBE138" s="390"/>
      <c r="WBF138" s="391"/>
      <c r="WBG138" s="392"/>
      <c r="WBH138" s="393"/>
      <c r="WBI138" s="394"/>
      <c r="WBJ138" s="395"/>
      <c r="WBK138" s="389"/>
      <c r="WBL138" s="390"/>
      <c r="WBM138" s="391"/>
      <c r="WBN138" s="392"/>
      <c r="WBO138" s="393"/>
      <c r="WBP138" s="394"/>
      <c r="WBQ138" s="395"/>
      <c r="WBR138" s="389"/>
      <c r="WBS138" s="390"/>
      <c r="WBT138" s="391"/>
      <c r="WBU138" s="392"/>
      <c r="WBV138" s="393"/>
      <c r="WBW138" s="394"/>
      <c r="WBX138" s="395"/>
      <c r="WBY138" s="389"/>
      <c r="WBZ138" s="390"/>
      <c r="WCA138" s="391"/>
      <c r="WCB138" s="392"/>
      <c r="WCC138" s="393"/>
      <c r="WCD138" s="394"/>
      <c r="WCE138" s="395"/>
      <c r="WCF138" s="389"/>
      <c r="WCG138" s="390"/>
      <c r="WCH138" s="391"/>
      <c r="WCI138" s="392"/>
      <c r="WCJ138" s="393"/>
      <c r="WCK138" s="394"/>
      <c r="WCL138" s="395"/>
      <c r="WCM138" s="389"/>
      <c r="WCN138" s="390"/>
      <c r="WCO138" s="391"/>
      <c r="WCP138" s="392"/>
      <c r="WCQ138" s="393"/>
      <c r="WCR138" s="394"/>
      <c r="WCS138" s="395"/>
      <c r="WCT138" s="389"/>
      <c r="WCU138" s="390"/>
      <c r="WCV138" s="391"/>
      <c r="WCW138" s="392"/>
      <c r="WCX138" s="393"/>
      <c r="WCY138" s="394"/>
      <c r="WCZ138" s="395"/>
      <c r="WDA138" s="389"/>
      <c r="WDB138" s="390"/>
      <c r="WDC138" s="391"/>
      <c r="WDD138" s="392"/>
      <c r="WDE138" s="393"/>
      <c r="WDF138" s="394"/>
      <c r="WDG138" s="395"/>
      <c r="WDH138" s="389"/>
      <c r="WDI138" s="390"/>
      <c r="WDJ138" s="391"/>
      <c r="WDK138" s="392"/>
      <c r="WDL138" s="393"/>
      <c r="WDM138" s="394"/>
      <c r="WDN138" s="395"/>
      <c r="WDO138" s="389"/>
      <c r="WDP138" s="390"/>
      <c r="WDQ138" s="391"/>
      <c r="WDR138" s="392"/>
      <c r="WDS138" s="393"/>
      <c r="WDT138" s="394"/>
      <c r="WDU138" s="395"/>
      <c r="WDV138" s="389"/>
      <c r="WDW138" s="390"/>
      <c r="WDX138" s="391"/>
      <c r="WDY138" s="392"/>
      <c r="WDZ138" s="393"/>
      <c r="WEA138" s="394"/>
      <c r="WEB138" s="395"/>
      <c r="WEC138" s="389"/>
      <c r="WED138" s="390"/>
      <c r="WEE138" s="391"/>
      <c r="WEF138" s="392"/>
      <c r="WEG138" s="393"/>
      <c r="WEH138" s="394"/>
      <c r="WEI138" s="395"/>
      <c r="WEJ138" s="389"/>
      <c r="WEK138" s="390"/>
      <c r="WEL138" s="391"/>
      <c r="WEM138" s="392"/>
      <c r="WEN138" s="393"/>
      <c r="WEO138" s="394"/>
      <c r="WEP138" s="395"/>
      <c r="WEQ138" s="389"/>
      <c r="WER138" s="390"/>
      <c r="WES138" s="391"/>
      <c r="WET138" s="392"/>
      <c r="WEU138" s="393"/>
      <c r="WEV138" s="394"/>
      <c r="WEW138" s="395"/>
      <c r="WEX138" s="389"/>
      <c r="WEY138" s="390"/>
      <c r="WEZ138" s="391"/>
      <c r="WFA138" s="392"/>
      <c r="WFB138" s="393"/>
      <c r="WFC138" s="394"/>
      <c r="WFD138" s="395"/>
      <c r="WFE138" s="389"/>
      <c r="WFF138" s="390"/>
      <c r="WFG138" s="391"/>
      <c r="WFH138" s="392"/>
      <c r="WFI138" s="393"/>
      <c r="WFJ138" s="394"/>
      <c r="WFK138" s="395"/>
      <c r="WFL138" s="389"/>
      <c r="WFM138" s="390"/>
      <c r="WFN138" s="391"/>
      <c r="WFO138" s="392"/>
      <c r="WFP138" s="393"/>
      <c r="WFQ138" s="394"/>
      <c r="WFR138" s="395"/>
      <c r="WFS138" s="389"/>
      <c r="WFT138" s="390"/>
      <c r="WFU138" s="391"/>
      <c r="WFV138" s="392"/>
      <c r="WFW138" s="393"/>
      <c r="WFX138" s="394"/>
      <c r="WFY138" s="395"/>
      <c r="WFZ138" s="389"/>
      <c r="WGA138" s="390"/>
      <c r="WGB138" s="391"/>
      <c r="WGC138" s="392"/>
      <c r="WGD138" s="393"/>
      <c r="WGE138" s="394"/>
      <c r="WGF138" s="395"/>
      <c r="WGG138" s="389"/>
      <c r="WGH138" s="390"/>
      <c r="WGI138" s="391"/>
      <c r="WGJ138" s="392"/>
      <c r="WGK138" s="393"/>
      <c r="WGL138" s="394"/>
      <c r="WGM138" s="395"/>
      <c r="WGN138" s="389"/>
      <c r="WGO138" s="390"/>
      <c r="WGP138" s="391"/>
      <c r="WGQ138" s="392"/>
      <c r="WGR138" s="393"/>
      <c r="WGS138" s="394"/>
      <c r="WGT138" s="395"/>
      <c r="WGU138" s="389"/>
      <c r="WGV138" s="390"/>
      <c r="WGW138" s="391"/>
      <c r="WGX138" s="392"/>
      <c r="WGY138" s="393"/>
      <c r="WGZ138" s="394"/>
      <c r="WHA138" s="395"/>
      <c r="WHB138" s="389"/>
      <c r="WHC138" s="390"/>
      <c r="WHD138" s="391"/>
      <c r="WHE138" s="392"/>
      <c r="WHF138" s="393"/>
      <c r="WHG138" s="394"/>
      <c r="WHH138" s="395"/>
      <c r="WHI138" s="389"/>
      <c r="WHJ138" s="390"/>
      <c r="WHK138" s="391"/>
      <c r="WHL138" s="392"/>
      <c r="WHM138" s="393"/>
      <c r="WHN138" s="394"/>
      <c r="WHO138" s="395"/>
      <c r="WHP138" s="389"/>
      <c r="WHQ138" s="390"/>
      <c r="WHR138" s="391"/>
      <c r="WHS138" s="392"/>
      <c r="WHT138" s="393"/>
      <c r="WHU138" s="394"/>
      <c r="WHV138" s="395"/>
      <c r="WHW138" s="389"/>
      <c r="WHX138" s="390"/>
      <c r="WHY138" s="391"/>
      <c r="WHZ138" s="392"/>
      <c r="WIA138" s="393"/>
      <c r="WIB138" s="394"/>
      <c r="WIC138" s="395"/>
      <c r="WID138" s="389"/>
      <c r="WIE138" s="390"/>
      <c r="WIF138" s="391"/>
      <c r="WIG138" s="392"/>
      <c r="WIH138" s="393"/>
      <c r="WII138" s="394"/>
      <c r="WIJ138" s="395"/>
      <c r="WIK138" s="389"/>
      <c r="WIL138" s="390"/>
      <c r="WIM138" s="391"/>
      <c r="WIN138" s="392"/>
      <c r="WIO138" s="393"/>
      <c r="WIP138" s="394"/>
      <c r="WIQ138" s="395"/>
      <c r="WIR138" s="389"/>
      <c r="WIS138" s="390"/>
      <c r="WIT138" s="391"/>
      <c r="WIU138" s="392"/>
      <c r="WIV138" s="393"/>
      <c r="WIW138" s="394"/>
      <c r="WIX138" s="395"/>
      <c r="WIY138" s="389"/>
      <c r="WIZ138" s="390"/>
      <c r="WJA138" s="391"/>
      <c r="WJB138" s="392"/>
      <c r="WJC138" s="393"/>
      <c r="WJD138" s="394"/>
      <c r="WJE138" s="395"/>
      <c r="WJF138" s="389"/>
      <c r="WJG138" s="390"/>
      <c r="WJH138" s="391"/>
      <c r="WJI138" s="392"/>
      <c r="WJJ138" s="393"/>
      <c r="WJK138" s="394"/>
      <c r="WJL138" s="395"/>
      <c r="WJM138" s="389"/>
      <c r="WJN138" s="390"/>
      <c r="WJO138" s="391"/>
      <c r="WJP138" s="392"/>
      <c r="WJQ138" s="393"/>
      <c r="WJR138" s="394"/>
      <c r="WJS138" s="395"/>
      <c r="WJT138" s="389"/>
      <c r="WJU138" s="390"/>
      <c r="WJV138" s="391"/>
      <c r="WJW138" s="392"/>
      <c r="WJX138" s="393"/>
      <c r="WJY138" s="394"/>
      <c r="WJZ138" s="395"/>
      <c r="WKA138" s="389"/>
      <c r="WKB138" s="390"/>
      <c r="WKC138" s="391"/>
      <c r="WKD138" s="392"/>
      <c r="WKE138" s="393"/>
      <c r="WKF138" s="394"/>
      <c r="WKG138" s="395"/>
      <c r="WKH138" s="389"/>
      <c r="WKI138" s="390"/>
      <c r="WKJ138" s="391"/>
      <c r="WKK138" s="392"/>
      <c r="WKL138" s="393"/>
      <c r="WKM138" s="394"/>
      <c r="WKN138" s="395"/>
      <c r="WKO138" s="389"/>
      <c r="WKP138" s="390"/>
      <c r="WKQ138" s="391"/>
      <c r="WKR138" s="392"/>
      <c r="WKS138" s="393"/>
      <c r="WKT138" s="394"/>
      <c r="WKU138" s="395"/>
      <c r="WKV138" s="389"/>
      <c r="WKW138" s="390"/>
      <c r="WKX138" s="391"/>
      <c r="WKY138" s="392"/>
      <c r="WKZ138" s="393"/>
      <c r="WLA138" s="394"/>
      <c r="WLB138" s="395"/>
      <c r="WLC138" s="389"/>
      <c r="WLD138" s="390"/>
      <c r="WLE138" s="391"/>
      <c r="WLF138" s="392"/>
      <c r="WLG138" s="393"/>
      <c r="WLH138" s="394"/>
      <c r="WLI138" s="395"/>
      <c r="WLJ138" s="389"/>
      <c r="WLK138" s="390"/>
      <c r="WLL138" s="391"/>
      <c r="WLM138" s="392"/>
      <c r="WLN138" s="393"/>
      <c r="WLO138" s="394"/>
      <c r="WLP138" s="395"/>
      <c r="WLQ138" s="389"/>
      <c r="WLR138" s="390"/>
      <c r="WLS138" s="391"/>
      <c r="WLT138" s="392"/>
      <c r="WLU138" s="393"/>
      <c r="WLV138" s="394"/>
      <c r="WLW138" s="395"/>
      <c r="WLX138" s="389"/>
      <c r="WLY138" s="390"/>
      <c r="WLZ138" s="391"/>
      <c r="WMA138" s="392"/>
      <c r="WMB138" s="393"/>
      <c r="WMC138" s="394"/>
      <c r="WMD138" s="395"/>
      <c r="WME138" s="389"/>
      <c r="WMF138" s="390"/>
      <c r="WMG138" s="391"/>
      <c r="WMH138" s="392"/>
      <c r="WMI138" s="393"/>
      <c r="WMJ138" s="394"/>
      <c r="WMK138" s="395"/>
      <c r="WML138" s="389"/>
      <c r="WMM138" s="390"/>
      <c r="WMN138" s="391"/>
      <c r="WMO138" s="392"/>
      <c r="WMP138" s="393"/>
      <c r="WMQ138" s="394"/>
      <c r="WMR138" s="395"/>
      <c r="WMS138" s="389"/>
      <c r="WMT138" s="390"/>
      <c r="WMU138" s="391"/>
      <c r="WMV138" s="392"/>
      <c r="WMW138" s="393"/>
      <c r="WMX138" s="394"/>
      <c r="WMY138" s="395"/>
      <c r="WMZ138" s="389"/>
      <c r="WNA138" s="390"/>
      <c r="WNB138" s="391"/>
      <c r="WNC138" s="392"/>
      <c r="WND138" s="393"/>
      <c r="WNE138" s="394"/>
      <c r="WNF138" s="395"/>
      <c r="WNG138" s="389"/>
      <c r="WNH138" s="390"/>
      <c r="WNI138" s="391"/>
      <c r="WNJ138" s="392"/>
      <c r="WNK138" s="393"/>
      <c r="WNL138" s="394"/>
      <c r="WNM138" s="395"/>
      <c r="WNN138" s="389"/>
      <c r="WNO138" s="390"/>
      <c r="WNP138" s="391"/>
      <c r="WNQ138" s="392"/>
      <c r="WNR138" s="393"/>
      <c r="WNS138" s="394"/>
      <c r="WNT138" s="395"/>
      <c r="WNU138" s="389"/>
      <c r="WNV138" s="390"/>
      <c r="WNW138" s="391"/>
      <c r="WNX138" s="392"/>
      <c r="WNY138" s="393"/>
      <c r="WNZ138" s="394"/>
      <c r="WOA138" s="395"/>
      <c r="WOB138" s="389"/>
      <c r="WOC138" s="390"/>
      <c r="WOD138" s="391"/>
      <c r="WOE138" s="392"/>
      <c r="WOF138" s="393"/>
      <c r="WOG138" s="394"/>
      <c r="WOH138" s="395"/>
      <c r="WOI138" s="389"/>
      <c r="WOJ138" s="390"/>
      <c r="WOK138" s="391"/>
      <c r="WOL138" s="392"/>
      <c r="WOM138" s="393"/>
      <c r="WON138" s="394"/>
      <c r="WOO138" s="395"/>
      <c r="WOP138" s="389"/>
      <c r="WOQ138" s="390"/>
      <c r="WOR138" s="391"/>
      <c r="WOS138" s="392"/>
      <c r="WOT138" s="393"/>
      <c r="WOU138" s="394"/>
      <c r="WOV138" s="395"/>
      <c r="WOW138" s="389"/>
      <c r="WOX138" s="390"/>
      <c r="WOY138" s="391"/>
      <c r="WOZ138" s="392"/>
      <c r="WPA138" s="393"/>
      <c r="WPB138" s="394"/>
      <c r="WPC138" s="395"/>
      <c r="WPD138" s="389"/>
      <c r="WPE138" s="390"/>
      <c r="WPF138" s="391"/>
      <c r="WPG138" s="392"/>
      <c r="WPH138" s="393"/>
      <c r="WPI138" s="394"/>
      <c r="WPJ138" s="395"/>
      <c r="WPK138" s="389"/>
      <c r="WPL138" s="390"/>
      <c r="WPM138" s="391"/>
      <c r="WPN138" s="392"/>
      <c r="WPO138" s="393"/>
      <c r="WPP138" s="394"/>
      <c r="WPQ138" s="395"/>
      <c r="WPR138" s="389"/>
      <c r="WPS138" s="390"/>
      <c r="WPT138" s="391"/>
      <c r="WPU138" s="392"/>
      <c r="WPV138" s="393"/>
      <c r="WPW138" s="394"/>
      <c r="WPX138" s="395"/>
      <c r="WPY138" s="389"/>
      <c r="WPZ138" s="390"/>
      <c r="WQA138" s="391"/>
      <c r="WQB138" s="392"/>
      <c r="WQC138" s="393"/>
      <c r="WQD138" s="394"/>
      <c r="WQE138" s="395"/>
      <c r="WQF138" s="389"/>
      <c r="WQG138" s="390"/>
      <c r="WQH138" s="391"/>
      <c r="WQI138" s="392"/>
      <c r="WQJ138" s="393"/>
      <c r="WQK138" s="394"/>
      <c r="WQL138" s="395"/>
      <c r="WQM138" s="389"/>
      <c r="WQN138" s="390"/>
      <c r="WQO138" s="391"/>
      <c r="WQP138" s="392"/>
      <c r="WQQ138" s="393"/>
      <c r="WQR138" s="394"/>
      <c r="WQS138" s="395"/>
      <c r="WQT138" s="389"/>
      <c r="WQU138" s="390"/>
      <c r="WQV138" s="391"/>
      <c r="WQW138" s="392"/>
      <c r="WQX138" s="393"/>
      <c r="WQY138" s="394"/>
      <c r="WQZ138" s="395"/>
      <c r="WRA138" s="389"/>
      <c r="WRB138" s="390"/>
      <c r="WRC138" s="391"/>
      <c r="WRD138" s="392"/>
      <c r="WRE138" s="393"/>
      <c r="WRF138" s="394"/>
      <c r="WRG138" s="395"/>
      <c r="WRH138" s="389"/>
      <c r="WRI138" s="390"/>
      <c r="WRJ138" s="391"/>
      <c r="WRK138" s="392"/>
      <c r="WRL138" s="393"/>
      <c r="WRM138" s="394"/>
      <c r="WRN138" s="395"/>
      <c r="WRO138" s="389"/>
      <c r="WRP138" s="390"/>
      <c r="WRQ138" s="391"/>
      <c r="WRR138" s="392"/>
      <c r="WRS138" s="393"/>
      <c r="WRT138" s="394"/>
      <c r="WRU138" s="395"/>
      <c r="WRV138" s="389"/>
      <c r="WRW138" s="390"/>
      <c r="WRX138" s="391"/>
      <c r="WRY138" s="392"/>
      <c r="WRZ138" s="393"/>
      <c r="WSA138" s="394"/>
      <c r="WSB138" s="395"/>
      <c r="WSC138" s="389"/>
      <c r="WSD138" s="390"/>
      <c r="WSE138" s="391"/>
      <c r="WSF138" s="392"/>
      <c r="WSG138" s="393"/>
      <c r="WSH138" s="394"/>
      <c r="WSI138" s="395"/>
      <c r="WSJ138" s="389"/>
      <c r="WSK138" s="390"/>
      <c r="WSL138" s="391"/>
      <c r="WSM138" s="392"/>
      <c r="WSN138" s="393"/>
      <c r="WSO138" s="394"/>
      <c r="WSP138" s="395"/>
      <c r="WSQ138" s="389"/>
      <c r="WSR138" s="390"/>
      <c r="WSS138" s="391"/>
      <c r="WST138" s="392"/>
      <c r="WSU138" s="393"/>
      <c r="WSV138" s="394"/>
      <c r="WSW138" s="395"/>
      <c r="WSX138" s="389"/>
      <c r="WSY138" s="390"/>
      <c r="WSZ138" s="391"/>
      <c r="WTA138" s="392"/>
      <c r="WTB138" s="393"/>
      <c r="WTC138" s="394"/>
      <c r="WTD138" s="395"/>
      <c r="WTE138" s="389"/>
      <c r="WTF138" s="390"/>
      <c r="WTG138" s="391"/>
      <c r="WTH138" s="392"/>
      <c r="WTI138" s="393"/>
      <c r="WTJ138" s="394"/>
      <c r="WTK138" s="395"/>
      <c r="WTL138" s="389"/>
      <c r="WTM138" s="390"/>
      <c r="WTN138" s="391"/>
      <c r="WTO138" s="392"/>
      <c r="WTP138" s="393"/>
      <c r="WTQ138" s="394"/>
      <c r="WTR138" s="395"/>
      <c r="WTS138" s="389"/>
      <c r="WTT138" s="390"/>
      <c r="WTU138" s="391"/>
      <c r="WTV138" s="392"/>
      <c r="WTW138" s="393"/>
      <c r="WTX138" s="394"/>
      <c r="WTY138" s="395"/>
      <c r="WTZ138" s="389"/>
      <c r="WUA138" s="390"/>
      <c r="WUB138" s="391"/>
      <c r="WUC138" s="392"/>
      <c r="WUD138" s="393"/>
      <c r="WUE138" s="394"/>
      <c r="WUF138" s="395"/>
      <c r="WUG138" s="389"/>
      <c r="WUH138" s="390"/>
      <c r="WUI138" s="391"/>
      <c r="WUJ138" s="392"/>
      <c r="WUK138" s="393"/>
      <c r="WUL138" s="394"/>
      <c r="WUM138" s="395"/>
      <c r="WUN138" s="389"/>
      <c r="WUO138" s="390"/>
      <c r="WUP138" s="391"/>
      <c r="WUQ138" s="392"/>
      <c r="WUR138" s="393"/>
      <c r="WUS138" s="394"/>
      <c r="WUT138" s="395"/>
      <c r="WUU138" s="389"/>
      <c r="WUV138" s="390"/>
      <c r="WUW138" s="391"/>
      <c r="WUX138" s="392"/>
      <c r="WUY138" s="393"/>
      <c r="WUZ138" s="394"/>
      <c r="WVA138" s="395"/>
      <c r="WVB138" s="389"/>
      <c r="WVC138" s="390"/>
      <c r="WVD138" s="391"/>
      <c r="WVE138" s="392"/>
      <c r="WVF138" s="393"/>
      <c r="WVG138" s="394"/>
      <c r="WVH138" s="395"/>
      <c r="WVI138" s="389"/>
      <c r="WVJ138" s="390"/>
      <c r="WVK138" s="391"/>
      <c r="WVL138" s="392"/>
      <c r="WVM138" s="393"/>
      <c r="WVN138" s="394"/>
      <c r="WVO138" s="395"/>
      <c r="WVP138" s="389"/>
      <c r="WVQ138" s="390"/>
      <c r="WVR138" s="391"/>
      <c r="WVS138" s="392"/>
      <c r="WVT138" s="393"/>
      <c r="WVU138" s="394"/>
      <c r="WVV138" s="395"/>
      <c r="WVW138" s="389"/>
      <c r="WVX138" s="390"/>
      <c r="WVY138" s="391"/>
      <c r="WVZ138" s="392"/>
      <c r="WWA138" s="393"/>
      <c r="WWB138" s="394"/>
      <c r="WWC138" s="395"/>
      <c r="WWD138" s="389"/>
      <c r="WWE138" s="390"/>
      <c r="WWF138" s="391"/>
      <c r="WWG138" s="392"/>
      <c r="WWH138" s="393"/>
      <c r="WWI138" s="394"/>
      <c r="WWJ138" s="395"/>
      <c r="WWK138" s="389"/>
      <c r="WWL138" s="390"/>
      <c r="WWM138" s="391"/>
      <c r="WWN138" s="392"/>
      <c r="WWO138" s="393"/>
      <c r="WWP138" s="394"/>
      <c r="WWQ138" s="395"/>
      <c r="WWR138" s="389"/>
      <c r="WWS138" s="390"/>
      <c r="WWT138" s="391"/>
      <c r="WWU138" s="392"/>
      <c r="WWV138" s="393"/>
      <c r="WWW138" s="394"/>
      <c r="WWX138" s="395"/>
      <c r="WWY138" s="389"/>
      <c r="WWZ138" s="390"/>
      <c r="WXA138" s="391"/>
      <c r="WXB138" s="392"/>
      <c r="WXC138" s="393"/>
      <c r="WXD138" s="394"/>
      <c r="WXE138" s="395"/>
      <c r="WXF138" s="389"/>
      <c r="WXG138" s="390"/>
      <c r="WXH138" s="391"/>
      <c r="WXI138" s="392"/>
      <c r="WXJ138" s="393"/>
      <c r="WXK138" s="394"/>
      <c r="WXL138" s="395"/>
      <c r="WXM138" s="389"/>
      <c r="WXN138" s="390"/>
      <c r="WXO138" s="391"/>
      <c r="WXP138" s="392"/>
      <c r="WXQ138" s="393"/>
      <c r="WXR138" s="394"/>
      <c r="WXS138" s="395"/>
      <c r="WXT138" s="389"/>
      <c r="WXU138" s="390"/>
      <c r="WXV138" s="391"/>
      <c r="WXW138" s="392"/>
      <c r="WXX138" s="393"/>
      <c r="WXY138" s="394"/>
      <c r="WXZ138" s="395"/>
      <c r="WYA138" s="389"/>
      <c r="WYB138" s="390"/>
      <c r="WYC138" s="391"/>
      <c r="WYD138" s="392"/>
      <c r="WYE138" s="393"/>
      <c r="WYF138" s="394"/>
      <c r="WYG138" s="395"/>
      <c r="WYH138" s="389"/>
      <c r="WYI138" s="390"/>
      <c r="WYJ138" s="391"/>
      <c r="WYK138" s="392"/>
      <c r="WYL138" s="393"/>
      <c r="WYM138" s="394"/>
      <c r="WYN138" s="395"/>
      <c r="WYO138" s="389"/>
      <c r="WYP138" s="390"/>
      <c r="WYQ138" s="391"/>
      <c r="WYR138" s="392"/>
      <c r="WYS138" s="393"/>
      <c r="WYT138" s="394"/>
      <c r="WYU138" s="395"/>
      <c r="WYV138" s="389"/>
      <c r="WYW138" s="390"/>
      <c r="WYX138" s="391"/>
      <c r="WYY138" s="392"/>
      <c r="WYZ138" s="393"/>
      <c r="WZA138" s="394"/>
      <c r="WZB138" s="395"/>
      <c r="WZC138" s="389"/>
      <c r="WZD138" s="390"/>
      <c r="WZE138" s="391"/>
      <c r="WZF138" s="392"/>
      <c r="WZG138" s="393"/>
      <c r="WZH138" s="394"/>
      <c r="WZI138" s="395"/>
      <c r="WZJ138" s="389"/>
      <c r="WZK138" s="390"/>
      <c r="WZL138" s="391"/>
      <c r="WZM138" s="392"/>
      <c r="WZN138" s="393"/>
      <c r="WZO138" s="394"/>
      <c r="WZP138" s="395"/>
      <c r="WZQ138" s="389"/>
      <c r="WZR138" s="390"/>
      <c r="WZS138" s="391"/>
      <c r="WZT138" s="392"/>
      <c r="WZU138" s="393"/>
      <c r="WZV138" s="394"/>
      <c r="WZW138" s="395"/>
      <c r="WZX138" s="389"/>
      <c r="WZY138" s="390"/>
      <c r="WZZ138" s="391"/>
      <c r="XAA138" s="392"/>
      <c r="XAB138" s="393"/>
      <c r="XAC138" s="394"/>
      <c r="XAD138" s="395"/>
      <c r="XAE138" s="389"/>
      <c r="XAF138" s="390"/>
      <c r="XAG138" s="391"/>
      <c r="XAH138" s="392"/>
      <c r="XAI138" s="393"/>
      <c r="XAJ138" s="394"/>
      <c r="XAK138" s="395"/>
      <c r="XAL138" s="389"/>
      <c r="XAM138" s="390"/>
      <c r="XAN138" s="391"/>
      <c r="XAO138" s="392"/>
      <c r="XAP138" s="393"/>
      <c r="XAQ138" s="394"/>
      <c r="XAR138" s="395"/>
      <c r="XAS138" s="389"/>
      <c r="XAT138" s="390"/>
      <c r="XAU138" s="391"/>
      <c r="XAV138" s="392"/>
      <c r="XAW138" s="393"/>
      <c r="XAX138" s="394"/>
      <c r="XAY138" s="395"/>
      <c r="XAZ138" s="389"/>
      <c r="XBA138" s="390"/>
      <c r="XBB138" s="391"/>
      <c r="XBC138" s="392"/>
      <c r="XBD138" s="393"/>
      <c r="XBE138" s="394"/>
      <c r="XBF138" s="395"/>
      <c r="XBG138" s="389"/>
      <c r="XBH138" s="390"/>
      <c r="XBI138" s="391"/>
      <c r="XBJ138" s="392"/>
      <c r="XBK138" s="393"/>
      <c r="XBL138" s="394"/>
      <c r="XBM138" s="395"/>
      <c r="XBN138" s="389"/>
      <c r="XBO138" s="390"/>
      <c r="XBP138" s="391"/>
      <c r="XBQ138" s="392"/>
      <c r="XBR138" s="393"/>
      <c r="XBS138" s="394"/>
      <c r="XBT138" s="395"/>
      <c r="XBU138" s="389"/>
      <c r="XBV138" s="390"/>
      <c r="XBW138" s="391"/>
      <c r="XBX138" s="392"/>
      <c r="XBY138" s="393"/>
      <c r="XBZ138" s="394"/>
      <c r="XCA138" s="395"/>
      <c r="XCB138" s="389"/>
      <c r="XCC138" s="390"/>
      <c r="XCD138" s="391"/>
      <c r="XCE138" s="392"/>
      <c r="XCF138" s="393"/>
      <c r="XCG138" s="394"/>
      <c r="XCH138" s="395"/>
      <c r="XCI138" s="389"/>
      <c r="XCJ138" s="390"/>
      <c r="XCK138" s="391"/>
      <c r="XCL138" s="392"/>
      <c r="XCM138" s="393"/>
      <c r="XCN138" s="394"/>
      <c r="XCO138" s="395"/>
      <c r="XCP138" s="389"/>
      <c r="XCQ138" s="390"/>
      <c r="XCR138" s="391"/>
      <c r="XCS138" s="392"/>
      <c r="XCT138" s="393"/>
      <c r="XCU138" s="394"/>
      <c r="XCV138" s="395"/>
      <c r="XCW138" s="389"/>
      <c r="XCX138" s="390"/>
      <c r="XCY138" s="391"/>
      <c r="XCZ138" s="392"/>
      <c r="XDA138" s="393"/>
      <c r="XDB138" s="394"/>
      <c r="XDC138" s="395"/>
      <c r="XDD138" s="389"/>
      <c r="XDE138" s="390"/>
      <c r="XDF138" s="391"/>
      <c r="XDG138" s="392"/>
      <c r="XDH138" s="393"/>
      <c r="XDI138" s="394"/>
      <c r="XDJ138" s="395"/>
      <c r="XDK138" s="389"/>
      <c r="XDL138" s="390"/>
      <c r="XDM138" s="391"/>
      <c r="XDN138" s="392"/>
      <c r="XDO138" s="393"/>
      <c r="XDP138" s="394"/>
      <c r="XDQ138" s="395"/>
      <c r="XDR138" s="389"/>
      <c r="XDS138" s="390"/>
      <c r="XDT138" s="391"/>
      <c r="XDU138" s="392"/>
      <c r="XDV138" s="393"/>
      <c r="XDW138" s="394"/>
      <c r="XDX138" s="395"/>
      <c r="XDY138" s="389"/>
      <c r="XDZ138" s="390"/>
      <c r="XEA138" s="391"/>
      <c r="XEB138" s="392"/>
      <c r="XEC138" s="393"/>
      <c r="XED138" s="394"/>
      <c r="XEE138" s="395"/>
      <c r="XEF138" s="389"/>
      <c r="XEG138" s="390"/>
      <c r="XEH138" s="391"/>
      <c r="XEI138" s="392"/>
      <c r="XEJ138" s="393"/>
      <c r="XEK138" s="394"/>
      <c r="XEL138" s="395"/>
      <c r="XEM138" s="389"/>
      <c r="XEN138" s="390"/>
      <c r="XEO138" s="391"/>
      <c r="XEP138" s="392"/>
      <c r="XEQ138" s="393"/>
      <c r="XER138" s="394"/>
      <c r="XES138" s="395"/>
      <c r="XET138" s="389"/>
      <c r="XEU138" s="390"/>
      <c r="XEV138" s="391"/>
      <c r="XEW138" s="392"/>
      <c r="XEX138" s="393"/>
      <c r="XEY138" s="394"/>
      <c r="XEZ138" s="395"/>
      <c r="XFA138" s="389"/>
      <c r="XFB138" s="390"/>
      <c r="XFC138" s="391"/>
      <c r="XFD138" s="392"/>
    </row>
    <row r="139" spans="1:16384" s="10" customFormat="1" ht="56.25" x14ac:dyDescent="0.2">
      <c r="A139" s="704"/>
      <c r="B139" s="371" t="s">
        <v>1279</v>
      </c>
      <c r="C139" s="377">
        <v>10000000</v>
      </c>
      <c r="D139" s="381"/>
      <c r="E139" s="374">
        <f t="shared" si="12"/>
        <v>10000000</v>
      </c>
      <c r="F139" s="382">
        <v>42674</v>
      </c>
      <c r="G139" s="582" t="s">
        <v>1147</v>
      </c>
      <c r="H139" s="389"/>
      <c r="I139" s="390"/>
      <c r="J139" s="391"/>
      <c r="K139" s="392"/>
      <c r="L139" s="393"/>
      <c r="M139" s="394"/>
      <c r="N139" s="395"/>
      <c r="O139" s="389"/>
      <c r="P139" s="390"/>
      <c r="Q139" s="391"/>
      <c r="R139" s="392"/>
      <c r="S139" s="393"/>
      <c r="T139" s="394"/>
      <c r="U139" s="395"/>
      <c r="V139" s="389"/>
      <c r="W139" s="390"/>
      <c r="X139" s="391"/>
      <c r="Y139" s="392"/>
      <c r="Z139" s="393"/>
      <c r="AA139" s="394"/>
      <c r="AB139" s="395"/>
      <c r="AC139" s="389"/>
      <c r="AD139" s="390"/>
      <c r="AE139" s="391"/>
      <c r="AF139" s="392"/>
      <c r="AG139" s="393"/>
      <c r="AH139" s="394"/>
      <c r="AI139" s="395"/>
      <c r="AJ139" s="389"/>
      <c r="AK139" s="390"/>
      <c r="AL139" s="391"/>
      <c r="AM139" s="392"/>
      <c r="AN139" s="393"/>
      <c r="AO139" s="394"/>
      <c r="AP139" s="395"/>
      <c r="AQ139" s="389"/>
      <c r="AR139" s="390"/>
      <c r="AS139" s="391"/>
      <c r="AT139" s="392"/>
      <c r="AU139" s="393"/>
      <c r="AV139" s="394"/>
      <c r="AW139" s="395"/>
      <c r="AX139" s="389"/>
      <c r="AY139" s="390"/>
      <c r="AZ139" s="391"/>
      <c r="BA139" s="392"/>
      <c r="BB139" s="393"/>
      <c r="BC139" s="394"/>
      <c r="BD139" s="395"/>
      <c r="BE139" s="389"/>
      <c r="BF139" s="390"/>
      <c r="BG139" s="391"/>
      <c r="BH139" s="392"/>
      <c r="BI139" s="393"/>
      <c r="BJ139" s="394"/>
      <c r="BK139" s="395"/>
      <c r="BL139" s="389"/>
      <c r="BM139" s="390"/>
      <c r="BN139" s="391"/>
      <c r="BO139" s="392"/>
      <c r="BP139" s="393"/>
      <c r="BQ139" s="394"/>
      <c r="BR139" s="395"/>
      <c r="BS139" s="389"/>
      <c r="BT139" s="390"/>
      <c r="BU139" s="391"/>
      <c r="BV139" s="392"/>
      <c r="BW139" s="393"/>
      <c r="BX139" s="394"/>
      <c r="BY139" s="395"/>
      <c r="BZ139" s="389"/>
      <c r="CA139" s="390"/>
      <c r="CB139" s="391"/>
      <c r="CC139" s="392"/>
      <c r="CD139" s="393"/>
      <c r="CE139" s="394"/>
      <c r="CF139" s="395"/>
      <c r="CG139" s="389"/>
      <c r="CH139" s="390"/>
      <c r="CI139" s="391"/>
      <c r="CJ139" s="392"/>
      <c r="CK139" s="393"/>
      <c r="CL139" s="394"/>
      <c r="CM139" s="395"/>
      <c r="CN139" s="389"/>
      <c r="CO139" s="390"/>
      <c r="CP139" s="391"/>
      <c r="CQ139" s="392"/>
      <c r="CR139" s="393"/>
      <c r="CS139" s="394"/>
      <c r="CT139" s="395"/>
      <c r="CU139" s="389"/>
      <c r="CV139" s="390"/>
      <c r="CW139" s="391"/>
      <c r="CX139" s="392"/>
      <c r="CY139" s="393"/>
      <c r="CZ139" s="394"/>
      <c r="DA139" s="395"/>
      <c r="DB139" s="389"/>
      <c r="DC139" s="390"/>
      <c r="DD139" s="391"/>
      <c r="DE139" s="392"/>
      <c r="DF139" s="393"/>
      <c r="DG139" s="394"/>
      <c r="DH139" s="395"/>
      <c r="DI139" s="389"/>
      <c r="DJ139" s="390"/>
      <c r="DK139" s="391"/>
      <c r="DL139" s="392"/>
      <c r="DM139" s="393"/>
      <c r="DN139" s="394"/>
      <c r="DO139" s="395"/>
      <c r="DP139" s="389"/>
      <c r="DQ139" s="390"/>
      <c r="DR139" s="391"/>
      <c r="DS139" s="392"/>
      <c r="DT139" s="393"/>
      <c r="DU139" s="394"/>
      <c r="DV139" s="395"/>
      <c r="DW139" s="389"/>
      <c r="DX139" s="390"/>
      <c r="DY139" s="391"/>
      <c r="DZ139" s="392"/>
      <c r="EA139" s="393"/>
      <c r="EB139" s="394"/>
      <c r="EC139" s="395"/>
      <c r="ED139" s="389"/>
      <c r="EE139" s="390"/>
      <c r="EF139" s="391"/>
      <c r="EG139" s="392"/>
      <c r="EH139" s="393"/>
      <c r="EI139" s="394"/>
      <c r="EJ139" s="395"/>
      <c r="EK139" s="389"/>
      <c r="EL139" s="390"/>
      <c r="EM139" s="391"/>
      <c r="EN139" s="392"/>
      <c r="EO139" s="393"/>
      <c r="EP139" s="394"/>
      <c r="EQ139" s="395"/>
      <c r="ER139" s="389"/>
      <c r="ES139" s="390"/>
      <c r="ET139" s="391"/>
      <c r="EU139" s="392"/>
      <c r="EV139" s="393"/>
      <c r="EW139" s="394"/>
      <c r="EX139" s="395"/>
      <c r="EY139" s="389"/>
      <c r="EZ139" s="390"/>
      <c r="FA139" s="391"/>
      <c r="FB139" s="392"/>
      <c r="FC139" s="393"/>
      <c r="FD139" s="394"/>
      <c r="FE139" s="395"/>
      <c r="FF139" s="389"/>
      <c r="FG139" s="390"/>
      <c r="FH139" s="391"/>
      <c r="FI139" s="392"/>
      <c r="FJ139" s="393"/>
      <c r="FK139" s="394"/>
      <c r="FL139" s="395"/>
      <c r="FM139" s="389"/>
      <c r="FN139" s="390"/>
      <c r="FO139" s="391"/>
      <c r="FP139" s="392"/>
      <c r="FQ139" s="393"/>
      <c r="FR139" s="394"/>
      <c r="FS139" s="395"/>
      <c r="FT139" s="389"/>
      <c r="FU139" s="390"/>
      <c r="FV139" s="391"/>
      <c r="FW139" s="392"/>
      <c r="FX139" s="393"/>
      <c r="FY139" s="394"/>
      <c r="FZ139" s="395"/>
      <c r="GA139" s="389"/>
      <c r="GB139" s="390"/>
      <c r="GC139" s="391"/>
      <c r="GD139" s="392"/>
      <c r="GE139" s="393"/>
      <c r="GF139" s="394"/>
      <c r="GG139" s="395"/>
      <c r="GH139" s="389"/>
      <c r="GI139" s="390"/>
      <c r="GJ139" s="391"/>
      <c r="GK139" s="392"/>
      <c r="GL139" s="393"/>
      <c r="GM139" s="394"/>
      <c r="GN139" s="395"/>
      <c r="GO139" s="389"/>
      <c r="GP139" s="390"/>
      <c r="GQ139" s="391"/>
      <c r="GR139" s="392"/>
      <c r="GS139" s="393"/>
      <c r="GT139" s="394"/>
      <c r="GU139" s="395"/>
      <c r="GV139" s="389"/>
      <c r="GW139" s="390"/>
      <c r="GX139" s="391"/>
      <c r="GY139" s="392"/>
      <c r="GZ139" s="393"/>
      <c r="HA139" s="394"/>
      <c r="HB139" s="395"/>
      <c r="HC139" s="389"/>
      <c r="HD139" s="390"/>
      <c r="HE139" s="391"/>
      <c r="HF139" s="392"/>
      <c r="HG139" s="393"/>
      <c r="HH139" s="394"/>
      <c r="HI139" s="395"/>
      <c r="HJ139" s="389"/>
      <c r="HK139" s="390"/>
      <c r="HL139" s="391"/>
      <c r="HM139" s="392"/>
      <c r="HN139" s="393"/>
      <c r="HO139" s="394"/>
      <c r="HP139" s="395"/>
      <c r="HQ139" s="389"/>
      <c r="HR139" s="390"/>
      <c r="HS139" s="391"/>
      <c r="HT139" s="392"/>
      <c r="HU139" s="393"/>
      <c r="HV139" s="394"/>
      <c r="HW139" s="395"/>
      <c r="HX139" s="389"/>
      <c r="HY139" s="390"/>
      <c r="HZ139" s="391"/>
      <c r="IA139" s="392"/>
      <c r="IB139" s="393"/>
      <c r="IC139" s="394"/>
      <c r="ID139" s="395"/>
      <c r="IE139" s="389"/>
      <c r="IF139" s="390"/>
      <c r="IG139" s="391"/>
      <c r="IH139" s="392"/>
      <c r="II139" s="393"/>
      <c r="IJ139" s="394"/>
      <c r="IK139" s="395"/>
      <c r="IL139" s="389"/>
      <c r="IM139" s="390"/>
      <c r="IN139" s="391"/>
      <c r="IO139" s="392"/>
      <c r="IP139" s="393"/>
      <c r="IQ139" s="394"/>
      <c r="IR139" s="395"/>
      <c r="IS139" s="389"/>
      <c r="IT139" s="390"/>
      <c r="IU139" s="391"/>
      <c r="IV139" s="392"/>
      <c r="IW139" s="393"/>
      <c r="IX139" s="394"/>
      <c r="IY139" s="395"/>
      <c r="IZ139" s="389"/>
      <c r="JA139" s="390"/>
      <c r="JB139" s="391"/>
      <c r="JC139" s="392"/>
      <c r="JD139" s="393"/>
      <c r="JE139" s="394"/>
      <c r="JF139" s="395"/>
      <c r="JG139" s="389"/>
      <c r="JH139" s="390"/>
      <c r="JI139" s="391"/>
      <c r="JJ139" s="392"/>
      <c r="JK139" s="393"/>
      <c r="JL139" s="394"/>
      <c r="JM139" s="395"/>
      <c r="JN139" s="389"/>
      <c r="JO139" s="390"/>
      <c r="JP139" s="391"/>
      <c r="JQ139" s="392"/>
      <c r="JR139" s="393"/>
      <c r="JS139" s="394"/>
      <c r="JT139" s="395"/>
      <c r="JU139" s="389"/>
      <c r="JV139" s="390"/>
      <c r="JW139" s="391"/>
      <c r="JX139" s="392"/>
      <c r="JY139" s="393"/>
      <c r="JZ139" s="394"/>
      <c r="KA139" s="395"/>
      <c r="KB139" s="389"/>
      <c r="KC139" s="390"/>
      <c r="KD139" s="391"/>
      <c r="KE139" s="392"/>
      <c r="KF139" s="393"/>
      <c r="KG139" s="394"/>
      <c r="KH139" s="395"/>
      <c r="KI139" s="389"/>
      <c r="KJ139" s="390"/>
      <c r="KK139" s="391"/>
      <c r="KL139" s="392"/>
      <c r="KM139" s="393"/>
      <c r="KN139" s="394"/>
      <c r="KO139" s="395"/>
      <c r="KP139" s="389"/>
      <c r="KQ139" s="390"/>
      <c r="KR139" s="391"/>
      <c r="KS139" s="392"/>
      <c r="KT139" s="393"/>
      <c r="KU139" s="394"/>
      <c r="KV139" s="395"/>
      <c r="KW139" s="389"/>
      <c r="KX139" s="390"/>
      <c r="KY139" s="391"/>
      <c r="KZ139" s="392"/>
      <c r="LA139" s="393"/>
      <c r="LB139" s="394"/>
      <c r="LC139" s="395"/>
      <c r="LD139" s="389"/>
      <c r="LE139" s="390"/>
      <c r="LF139" s="391"/>
      <c r="LG139" s="392"/>
      <c r="LH139" s="393"/>
      <c r="LI139" s="394"/>
      <c r="LJ139" s="395"/>
      <c r="LK139" s="389"/>
      <c r="LL139" s="390"/>
      <c r="LM139" s="391"/>
      <c r="LN139" s="392"/>
      <c r="LO139" s="393"/>
      <c r="LP139" s="394"/>
      <c r="LQ139" s="395"/>
      <c r="LR139" s="389"/>
      <c r="LS139" s="390"/>
      <c r="LT139" s="391"/>
      <c r="LU139" s="392"/>
      <c r="LV139" s="393"/>
      <c r="LW139" s="394"/>
      <c r="LX139" s="395"/>
      <c r="LY139" s="389"/>
      <c r="LZ139" s="390"/>
      <c r="MA139" s="391"/>
      <c r="MB139" s="392"/>
      <c r="MC139" s="393"/>
      <c r="MD139" s="394"/>
      <c r="ME139" s="395"/>
      <c r="MF139" s="389"/>
      <c r="MG139" s="390"/>
      <c r="MH139" s="391"/>
      <c r="MI139" s="392"/>
      <c r="MJ139" s="393"/>
      <c r="MK139" s="394"/>
      <c r="ML139" s="395"/>
      <c r="MM139" s="389"/>
      <c r="MN139" s="390"/>
      <c r="MO139" s="391"/>
      <c r="MP139" s="392"/>
      <c r="MQ139" s="393"/>
      <c r="MR139" s="394"/>
      <c r="MS139" s="395"/>
      <c r="MT139" s="389"/>
      <c r="MU139" s="390"/>
      <c r="MV139" s="391"/>
      <c r="MW139" s="392"/>
      <c r="MX139" s="393"/>
      <c r="MY139" s="394"/>
      <c r="MZ139" s="395"/>
      <c r="NA139" s="389"/>
      <c r="NB139" s="390"/>
      <c r="NC139" s="391"/>
      <c r="ND139" s="392"/>
      <c r="NE139" s="393"/>
      <c r="NF139" s="394"/>
      <c r="NG139" s="395"/>
      <c r="NH139" s="389"/>
      <c r="NI139" s="390"/>
      <c r="NJ139" s="391"/>
      <c r="NK139" s="392"/>
      <c r="NL139" s="393"/>
      <c r="NM139" s="394"/>
      <c r="NN139" s="395"/>
      <c r="NO139" s="389"/>
      <c r="NP139" s="390"/>
      <c r="NQ139" s="391"/>
      <c r="NR139" s="392"/>
      <c r="NS139" s="393"/>
      <c r="NT139" s="394"/>
      <c r="NU139" s="395"/>
      <c r="NV139" s="389"/>
      <c r="NW139" s="390"/>
      <c r="NX139" s="391"/>
      <c r="NY139" s="392"/>
      <c r="NZ139" s="393"/>
      <c r="OA139" s="394"/>
      <c r="OB139" s="395"/>
      <c r="OC139" s="389"/>
      <c r="OD139" s="390"/>
      <c r="OE139" s="391"/>
      <c r="OF139" s="392"/>
      <c r="OG139" s="393"/>
      <c r="OH139" s="394"/>
      <c r="OI139" s="395"/>
      <c r="OJ139" s="389"/>
      <c r="OK139" s="390"/>
      <c r="OL139" s="391"/>
      <c r="OM139" s="392"/>
      <c r="ON139" s="393"/>
      <c r="OO139" s="394"/>
      <c r="OP139" s="395"/>
      <c r="OQ139" s="389"/>
      <c r="OR139" s="390"/>
      <c r="OS139" s="391"/>
      <c r="OT139" s="392"/>
      <c r="OU139" s="393"/>
      <c r="OV139" s="394"/>
      <c r="OW139" s="395"/>
      <c r="OX139" s="389"/>
      <c r="OY139" s="390"/>
      <c r="OZ139" s="391"/>
      <c r="PA139" s="392"/>
      <c r="PB139" s="393"/>
      <c r="PC139" s="394"/>
      <c r="PD139" s="395"/>
      <c r="PE139" s="389"/>
      <c r="PF139" s="390"/>
      <c r="PG139" s="391"/>
      <c r="PH139" s="392"/>
      <c r="PI139" s="393"/>
      <c r="PJ139" s="394"/>
      <c r="PK139" s="395"/>
      <c r="PL139" s="389"/>
      <c r="PM139" s="390"/>
      <c r="PN139" s="391"/>
      <c r="PO139" s="392"/>
      <c r="PP139" s="393"/>
      <c r="PQ139" s="394"/>
      <c r="PR139" s="395"/>
      <c r="PS139" s="389"/>
      <c r="PT139" s="390"/>
      <c r="PU139" s="391"/>
      <c r="PV139" s="392"/>
      <c r="PW139" s="393"/>
      <c r="PX139" s="394"/>
      <c r="PY139" s="395"/>
      <c r="PZ139" s="389"/>
      <c r="QA139" s="390"/>
      <c r="QB139" s="391"/>
      <c r="QC139" s="392"/>
      <c r="QD139" s="393"/>
      <c r="QE139" s="394"/>
      <c r="QF139" s="395"/>
      <c r="QG139" s="389"/>
      <c r="QH139" s="390"/>
      <c r="QI139" s="391"/>
      <c r="QJ139" s="392"/>
      <c r="QK139" s="393"/>
      <c r="QL139" s="394"/>
      <c r="QM139" s="395"/>
      <c r="QN139" s="389"/>
      <c r="QO139" s="390"/>
      <c r="QP139" s="391"/>
      <c r="QQ139" s="392"/>
      <c r="QR139" s="393"/>
      <c r="QS139" s="394"/>
      <c r="QT139" s="395"/>
      <c r="QU139" s="389"/>
      <c r="QV139" s="390"/>
      <c r="QW139" s="391"/>
      <c r="QX139" s="392"/>
      <c r="QY139" s="393"/>
      <c r="QZ139" s="394"/>
      <c r="RA139" s="395"/>
      <c r="RB139" s="389"/>
      <c r="RC139" s="390"/>
      <c r="RD139" s="391"/>
      <c r="RE139" s="392"/>
      <c r="RF139" s="393"/>
      <c r="RG139" s="394"/>
      <c r="RH139" s="395"/>
      <c r="RI139" s="389"/>
      <c r="RJ139" s="390"/>
      <c r="RK139" s="391"/>
      <c r="RL139" s="392"/>
      <c r="RM139" s="393"/>
      <c r="RN139" s="394"/>
      <c r="RO139" s="395"/>
      <c r="RP139" s="389"/>
      <c r="RQ139" s="390"/>
      <c r="RR139" s="391"/>
      <c r="RS139" s="392"/>
      <c r="RT139" s="393"/>
      <c r="RU139" s="394"/>
      <c r="RV139" s="395"/>
      <c r="RW139" s="389"/>
      <c r="RX139" s="390"/>
      <c r="RY139" s="391"/>
      <c r="RZ139" s="392"/>
      <c r="SA139" s="393"/>
      <c r="SB139" s="394"/>
      <c r="SC139" s="395"/>
      <c r="SD139" s="389"/>
      <c r="SE139" s="390"/>
      <c r="SF139" s="391"/>
      <c r="SG139" s="392"/>
      <c r="SH139" s="393"/>
      <c r="SI139" s="394"/>
      <c r="SJ139" s="395"/>
      <c r="SK139" s="389"/>
      <c r="SL139" s="390"/>
      <c r="SM139" s="391"/>
      <c r="SN139" s="392"/>
      <c r="SO139" s="393"/>
      <c r="SP139" s="394"/>
      <c r="SQ139" s="395"/>
      <c r="SR139" s="389"/>
      <c r="SS139" s="390"/>
      <c r="ST139" s="391"/>
      <c r="SU139" s="392"/>
      <c r="SV139" s="393"/>
      <c r="SW139" s="394"/>
      <c r="SX139" s="395"/>
      <c r="SY139" s="389"/>
      <c r="SZ139" s="390"/>
      <c r="TA139" s="391"/>
      <c r="TB139" s="392"/>
      <c r="TC139" s="393"/>
      <c r="TD139" s="394"/>
      <c r="TE139" s="395"/>
      <c r="TF139" s="389"/>
      <c r="TG139" s="390"/>
      <c r="TH139" s="391"/>
      <c r="TI139" s="392"/>
      <c r="TJ139" s="393"/>
      <c r="TK139" s="394"/>
      <c r="TL139" s="395"/>
      <c r="TM139" s="389"/>
      <c r="TN139" s="390"/>
      <c r="TO139" s="391"/>
      <c r="TP139" s="392"/>
      <c r="TQ139" s="393"/>
      <c r="TR139" s="394"/>
      <c r="TS139" s="395"/>
      <c r="TT139" s="389"/>
      <c r="TU139" s="390"/>
      <c r="TV139" s="391"/>
      <c r="TW139" s="392"/>
      <c r="TX139" s="393"/>
      <c r="TY139" s="394"/>
      <c r="TZ139" s="395"/>
      <c r="UA139" s="389"/>
      <c r="UB139" s="390"/>
      <c r="UC139" s="391"/>
      <c r="UD139" s="392"/>
      <c r="UE139" s="393"/>
      <c r="UF139" s="394"/>
      <c r="UG139" s="395"/>
      <c r="UH139" s="389"/>
      <c r="UI139" s="390"/>
      <c r="UJ139" s="391"/>
      <c r="UK139" s="392"/>
      <c r="UL139" s="393"/>
      <c r="UM139" s="394"/>
      <c r="UN139" s="395"/>
      <c r="UO139" s="389"/>
      <c r="UP139" s="390"/>
      <c r="UQ139" s="391"/>
      <c r="UR139" s="392"/>
      <c r="US139" s="393"/>
      <c r="UT139" s="394"/>
      <c r="UU139" s="395"/>
      <c r="UV139" s="389"/>
      <c r="UW139" s="390"/>
      <c r="UX139" s="391"/>
      <c r="UY139" s="392"/>
      <c r="UZ139" s="393"/>
      <c r="VA139" s="394"/>
      <c r="VB139" s="395"/>
      <c r="VC139" s="389"/>
      <c r="VD139" s="390"/>
      <c r="VE139" s="391"/>
      <c r="VF139" s="392"/>
      <c r="VG139" s="393"/>
      <c r="VH139" s="394"/>
      <c r="VI139" s="395"/>
      <c r="VJ139" s="389"/>
      <c r="VK139" s="390"/>
      <c r="VL139" s="391"/>
      <c r="VM139" s="392"/>
      <c r="VN139" s="393"/>
      <c r="VO139" s="394"/>
      <c r="VP139" s="395"/>
      <c r="VQ139" s="389"/>
      <c r="VR139" s="390"/>
      <c r="VS139" s="391"/>
      <c r="VT139" s="392"/>
      <c r="VU139" s="393"/>
      <c r="VV139" s="394"/>
      <c r="VW139" s="395"/>
      <c r="VX139" s="389"/>
      <c r="VY139" s="390"/>
      <c r="VZ139" s="391"/>
      <c r="WA139" s="392"/>
      <c r="WB139" s="393"/>
      <c r="WC139" s="394"/>
      <c r="WD139" s="395"/>
      <c r="WE139" s="389"/>
      <c r="WF139" s="390"/>
      <c r="WG139" s="391"/>
      <c r="WH139" s="392"/>
      <c r="WI139" s="393"/>
      <c r="WJ139" s="394"/>
      <c r="WK139" s="395"/>
      <c r="WL139" s="389"/>
      <c r="WM139" s="390"/>
      <c r="WN139" s="391"/>
      <c r="WO139" s="392"/>
      <c r="WP139" s="393"/>
      <c r="WQ139" s="394"/>
      <c r="WR139" s="395"/>
      <c r="WS139" s="389"/>
      <c r="WT139" s="390"/>
      <c r="WU139" s="391"/>
      <c r="WV139" s="392"/>
      <c r="WW139" s="393"/>
      <c r="WX139" s="394"/>
      <c r="WY139" s="395"/>
      <c r="WZ139" s="389"/>
      <c r="XA139" s="390"/>
      <c r="XB139" s="391"/>
      <c r="XC139" s="392"/>
      <c r="XD139" s="393"/>
      <c r="XE139" s="394"/>
      <c r="XF139" s="395"/>
      <c r="XG139" s="389"/>
      <c r="XH139" s="390"/>
      <c r="XI139" s="391"/>
      <c r="XJ139" s="392"/>
      <c r="XK139" s="393"/>
      <c r="XL139" s="394"/>
      <c r="XM139" s="395"/>
      <c r="XN139" s="389"/>
      <c r="XO139" s="390"/>
      <c r="XP139" s="391"/>
      <c r="XQ139" s="392"/>
      <c r="XR139" s="393"/>
      <c r="XS139" s="394"/>
      <c r="XT139" s="395"/>
      <c r="XU139" s="389"/>
      <c r="XV139" s="390"/>
      <c r="XW139" s="391"/>
      <c r="XX139" s="392"/>
      <c r="XY139" s="393"/>
      <c r="XZ139" s="394"/>
      <c r="YA139" s="395"/>
      <c r="YB139" s="389"/>
      <c r="YC139" s="390"/>
      <c r="YD139" s="391"/>
      <c r="YE139" s="392"/>
      <c r="YF139" s="393"/>
      <c r="YG139" s="394"/>
      <c r="YH139" s="395"/>
      <c r="YI139" s="389"/>
      <c r="YJ139" s="390"/>
      <c r="YK139" s="391"/>
      <c r="YL139" s="392"/>
      <c r="YM139" s="393"/>
      <c r="YN139" s="394"/>
      <c r="YO139" s="395"/>
      <c r="YP139" s="389"/>
      <c r="YQ139" s="390"/>
      <c r="YR139" s="391"/>
      <c r="YS139" s="392"/>
      <c r="YT139" s="393"/>
      <c r="YU139" s="394"/>
      <c r="YV139" s="395"/>
      <c r="YW139" s="389"/>
      <c r="YX139" s="390"/>
      <c r="YY139" s="391"/>
      <c r="YZ139" s="392"/>
      <c r="ZA139" s="393"/>
      <c r="ZB139" s="394"/>
      <c r="ZC139" s="395"/>
      <c r="ZD139" s="389"/>
      <c r="ZE139" s="390"/>
      <c r="ZF139" s="391"/>
      <c r="ZG139" s="392"/>
      <c r="ZH139" s="393"/>
      <c r="ZI139" s="394"/>
      <c r="ZJ139" s="395"/>
      <c r="ZK139" s="389"/>
      <c r="ZL139" s="390"/>
      <c r="ZM139" s="391"/>
      <c r="ZN139" s="392"/>
      <c r="ZO139" s="393"/>
      <c r="ZP139" s="394"/>
      <c r="ZQ139" s="395"/>
      <c r="ZR139" s="389"/>
      <c r="ZS139" s="390"/>
      <c r="ZT139" s="391"/>
      <c r="ZU139" s="392"/>
      <c r="ZV139" s="393"/>
      <c r="ZW139" s="394"/>
      <c r="ZX139" s="395"/>
      <c r="ZY139" s="389"/>
      <c r="ZZ139" s="390"/>
      <c r="AAA139" s="391"/>
      <c r="AAB139" s="392"/>
      <c r="AAC139" s="393"/>
      <c r="AAD139" s="394"/>
      <c r="AAE139" s="395"/>
      <c r="AAF139" s="389"/>
      <c r="AAG139" s="390"/>
      <c r="AAH139" s="391"/>
      <c r="AAI139" s="392"/>
      <c r="AAJ139" s="393"/>
      <c r="AAK139" s="394"/>
      <c r="AAL139" s="395"/>
      <c r="AAM139" s="389"/>
      <c r="AAN139" s="390"/>
      <c r="AAO139" s="391"/>
      <c r="AAP139" s="392"/>
      <c r="AAQ139" s="393"/>
      <c r="AAR139" s="394"/>
      <c r="AAS139" s="395"/>
      <c r="AAT139" s="389"/>
      <c r="AAU139" s="390"/>
      <c r="AAV139" s="391"/>
      <c r="AAW139" s="392"/>
      <c r="AAX139" s="393"/>
      <c r="AAY139" s="394"/>
      <c r="AAZ139" s="395"/>
      <c r="ABA139" s="389"/>
      <c r="ABB139" s="390"/>
      <c r="ABC139" s="391"/>
      <c r="ABD139" s="392"/>
      <c r="ABE139" s="393"/>
      <c r="ABF139" s="394"/>
      <c r="ABG139" s="395"/>
      <c r="ABH139" s="389"/>
      <c r="ABI139" s="390"/>
      <c r="ABJ139" s="391"/>
      <c r="ABK139" s="392"/>
      <c r="ABL139" s="393"/>
      <c r="ABM139" s="394"/>
      <c r="ABN139" s="395"/>
      <c r="ABO139" s="389"/>
      <c r="ABP139" s="390"/>
      <c r="ABQ139" s="391"/>
      <c r="ABR139" s="392"/>
      <c r="ABS139" s="393"/>
      <c r="ABT139" s="394"/>
      <c r="ABU139" s="395"/>
      <c r="ABV139" s="389"/>
      <c r="ABW139" s="390"/>
      <c r="ABX139" s="391"/>
      <c r="ABY139" s="392"/>
      <c r="ABZ139" s="393"/>
      <c r="ACA139" s="394"/>
      <c r="ACB139" s="395"/>
      <c r="ACC139" s="389"/>
      <c r="ACD139" s="390"/>
      <c r="ACE139" s="391"/>
      <c r="ACF139" s="392"/>
      <c r="ACG139" s="393"/>
      <c r="ACH139" s="394"/>
      <c r="ACI139" s="395"/>
      <c r="ACJ139" s="389"/>
      <c r="ACK139" s="390"/>
      <c r="ACL139" s="391"/>
      <c r="ACM139" s="392"/>
      <c r="ACN139" s="393"/>
      <c r="ACO139" s="394"/>
      <c r="ACP139" s="395"/>
      <c r="ACQ139" s="389"/>
      <c r="ACR139" s="390"/>
      <c r="ACS139" s="391"/>
      <c r="ACT139" s="392"/>
      <c r="ACU139" s="393"/>
      <c r="ACV139" s="394"/>
      <c r="ACW139" s="395"/>
      <c r="ACX139" s="389"/>
      <c r="ACY139" s="390"/>
      <c r="ACZ139" s="391"/>
      <c r="ADA139" s="392"/>
      <c r="ADB139" s="393"/>
      <c r="ADC139" s="394"/>
      <c r="ADD139" s="395"/>
      <c r="ADE139" s="389"/>
      <c r="ADF139" s="390"/>
      <c r="ADG139" s="391"/>
      <c r="ADH139" s="392"/>
      <c r="ADI139" s="393"/>
      <c r="ADJ139" s="394"/>
      <c r="ADK139" s="395"/>
      <c r="ADL139" s="389"/>
      <c r="ADM139" s="390"/>
      <c r="ADN139" s="391"/>
      <c r="ADO139" s="392"/>
      <c r="ADP139" s="393"/>
      <c r="ADQ139" s="394"/>
      <c r="ADR139" s="395"/>
      <c r="ADS139" s="389"/>
      <c r="ADT139" s="390"/>
      <c r="ADU139" s="391"/>
      <c r="ADV139" s="392"/>
      <c r="ADW139" s="393"/>
      <c r="ADX139" s="394"/>
      <c r="ADY139" s="395"/>
      <c r="ADZ139" s="389"/>
      <c r="AEA139" s="390"/>
      <c r="AEB139" s="391"/>
      <c r="AEC139" s="392"/>
      <c r="AED139" s="393"/>
      <c r="AEE139" s="394"/>
      <c r="AEF139" s="395"/>
      <c r="AEG139" s="389"/>
      <c r="AEH139" s="390"/>
      <c r="AEI139" s="391"/>
      <c r="AEJ139" s="392"/>
      <c r="AEK139" s="393"/>
      <c r="AEL139" s="394"/>
      <c r="AEM139" s="395"/>
      <c r="AEN139" s="389"/>
      <c r="AEO139" s="390"/>
      <c r="AEP139" s="391"/>
      <c r="AEQ139" s="392"/>
      <c r="AER139" s="393"/>
      <c r="AES139" s="394"/>
      <c r="AET139" s="395"/>
      <c r="AEU139" s="389"/>
      <c r="AEV139" s="390"/>
      <c r="AEW139" s="391"/>
      <c r="AEX139" s="392"/>
      <c r="AEY139" s="393"/>
      <c r="AEZ139" s="394"/>
      <c r="AFA139" s="395"/>
      <c r="AFB139" s="389"/>
      <c r="AFC139" s="390"/>
      <c r="AFD139" s="391"/>
      <c r="AFE139" s="392"/>
      <c r="AFF139" s="393"/>
      <c r="AFG139" s="394"/>
      <c r="AFH139" s="395"/>
      <c r="AFI139" s="389"/>
      <c r="AFJ139" s="390"/>
      <c r="AFK139" s="391"/>
      <c r="AFL139" s="392"/>
      <c r="AFM139" s="393"/>
      <c r="AFN139" s="394"/>
      <c r="AFO139" s="395"/>
      <c r="AFP139" s="389"/>
      <c r="AFQ139" s="390"/>
      <c r="AFR139" s="391"/>
      <c r="AFS139" s="392"/>
      <c r="AFT139" s="393"/>
      <c r="AFU139" s="394"/>
      <c r="AFV139" s="395"/>
      <c r="AFW139" s="389"/>
      <c r="AFX139" s="390"/>
      <c r="AFY139" s="391"/>
      <c r="AFZ139" s="392"/>
      <c r="AGA139" s="393"/>
      <c r="AGB139" s="394"/>
      <c r="AGC139" s="395"/>
      <c r="AGD139" s="389"/>
      <c r="AGE139" s="390"/>
      <c r="AGF139" s="391"/>
      <c r="AGG139" s="392"/>
      <c r="AGH139" s="393"/>
      <c r="AGI139" s="394"/>
      <c r="AGJ139" s="395"/>
      <c r="AGK139" s="389"/>
      <c r="AGL139" s="390"/>
      <c r="AGM139" s="391"/>
      <c r="AGN139" s="392"/>
      <c r="AGO139" s="393"/>
      <c r="AGP139" s="394"/>
      <c r="AGQ139" s="395"/>
      <c r="AGR139" s="389"/>
      <c r="AGS139" s="390"/>
      <c r="AGT139" s="391"/>
      <c r="AGU139" s="392"/>
      <c r="AGV139" s="393"/>
      <c r="AGW139" s="394"/>
      <c r="AGX139" s="395"/>
      <c r="AGY139" s="389"/>
      <c r="AGZ139" s="390"/>
      <c r="AHA139" s="391"/>
      <c r="AHB139" s="392"/>
      <c r="AHC139" s="393"/>
      <c r="AHD139" s="394"/>
      <c r="AHE139" s="395"/>
      <c r="AHF139" s="389"/>
      <c r="AHG139" s="390"/>
      <c r="AHH139" s="391"/>
      <c r="AHI139" s="392"/>
      <c r="AHJ139" s="393"/>
      <c r="AHK139" s="394"/>
      <c r="AHL139" s="395"/>
      <c r="AHM139" s="389"/>
      <c r="AHN139" s="390"/>
      <c r="AHO139" s="391"/>
      <c r="AHP139" s="392"/>
      <c r="AHQ139" s="393"/>
      <c r="AHR139" s="394"/>
      <c r="AHS139" s="395"/>
      <c r="AHT139" s="389"/>
      <c r="AHU139" s="390"/>
      <c r="AHV139" s="391"/>
      <c r="AHW139" s="392"/>
      <c r="AHX139" s="393"/>
      <c r="AHY139" s="394"/>
      <c r="AHZ139" s="395"/>
      <c r="AIA139" s="389"/>
      <c r="AIB139" s="390"/>
      <c r="AIC139" s="391"/>
      <c r="AID139" s="392"/>
      <c r="AIE139" s="393"/>
      <c r="AIF139" s="394"/>
      <c r="AIG139" s="395"/>
      <c r="AIH139" s="389"/>
      <c r="AII139" s="390"/>
      <c r="AIJ139" s="391"/>
      <c r="AIK139" s="392"/>
      <c r="AIL139" s="393"/>
      <c r="AIM139" s="394"/>
      <c r="AIN139" s="395"/>
      <c r="AIO139" s="389"/>
      <c r="AIP139" s="390"/>
      <c r="AIQ139" s="391"/>
      <c r="AIR139" s="392"/>
      <c r="AIS139" s="393"/>
      <c r="AIT139" s="394"/>
      <c r="AIU139" s="395"/>
      <c r="AIV139" s="389"/>
      <c r="AIW139" s="390"/>
      <c r="AIX139" s="391"/>
      <c r="AIY139" s="392"/>
      <c r="AIZ139" s="393"/>
      <c r="AJA139" s="394"/>
      <c r="AJB139" s="395"/>
      <c r="AJC139" s="389"/>
      <c r="AJD139" s="390"/>
      <c r="AJE139" s="391"/>
      <c r="AJF139" s="392"/>
      <c r="AJG139" s="393"/>
      <c r="AJH139" s="394"/>
      <c r="AJI139" s="395"/>
      <c r="AJJ139" s="389"/>
      <c r="AJK139" s="390"/>
      <c r="AJL139" s="391"/>
      <c r="AJM139" s="392"/>
      <c r="AJN139" s="393"/>
      <c r="AJO139" s="394"/>
      <c r="AJP139" s="395"/>
      <c r="AJQ139" s="389"/>
      <c r="AJR139" s="390"/>
      <c r="AJS139" s="391"/>
      <c r="AJT139" s="392"/>
      <c r="AJU139" s="393"/>
      <c r="AJV139" s="394"/>
      <c r="AJW139" s="395"/>
      <c r="AJX139" s="389"/>
      <c r="AJY139" s="390"/>
      <c r="AJZ139" s="391"/>
      <c r="AKA139" s="392"/>
      <c r="AKB139" s="393"/>
      <c r="AKC139" s="394"/>
      <c r="AKD139" s="395"/>
      <c r="AKE139" s="389"/>
      <c r="AKF139" s="390"/>
      <c r="AKG139" s="391"/>
      <c r="AKH139" s="392"/>
      <c r="AKI139" s="393"/>
      <c r="AKJ139" s="394"/>
      <c r="AKK139" s="395"/>
      <c r="AKL139" s="389"/>
      <c r="AKM139" s="390"/>
      <c r="AKN139" s="391"/>
      <c r="AKO139" s="392"/>
      <c r="AKP139" s="393"/>
      <c r="AKQ139" s="394"/>
      <c r="AKR139" s="395"/>
      <c r="AKS139" s="389"/>
      <c r="AKT139" s="390"/>
      <c r="AKU139" s="391"/>
      <c r="AKV139" s="392"/>
      <c r="AKW139" s="393"/>
      <c r="AKX139" s="394"/>
      <c r="AKY139" s="395"/>
      <c r="AKZ139" s="389"/>
      <c r="ALA139" s="390"/>
      <c r="ALB139" s="391"/>
      <c r="ALC139" s="392"/>
      <c r="ALD139" s="393"/>
      <c r="ALE139" s="394"/>
      <c r="ALF139" s="395"/>
      <c r="ALG139" s="389"/>
      <c r="ALH139" s="390"/>
      <c r="ALI139" s="391"/>
      <c r="ALJ139" s="392"/>
      <c r="ALK139" s="393"/>
      <c r="ALL139" s="394"/>
      <c r="ALM139" s="395"/>
      <c r="ALN139" s="389"/>
      <c r="ALO139" s="390"/>
      <c r="ALP139" s="391"/>
      <c r="ALQ139" s="392"/>
      <c r="ALR139" s="393"/>
      <c r="ALS139" s="394"/>
      <c r="ALT139" s="395"/>
      <c r="ALU139" s="389"/>
      <c r="ALV139" s="390"/>
      <c r="ALW139" s="391"/>
      <c r="ALX139" s="392"/>
      <c r="ALY139" s="393"/>
      <c r="ALZ139" s="394"/>
      <c r="AMA139" s="395"/>
      <c r="AMB139" s="389"/>
      <c r="AMC139" s="390"/>
      <c r="AMD139" s="391"/>
      <c r="AME139" s="392"/>
      <c r="AMF139" s="393"/>
      <c r="AMG139" s="394"/>
      <c r="AMH139" s="395"/>
      <c r="AMI139" s="389"/>
      <c r="AMJ139" s="390"/>
      <c r="AMK139" s="391"/>
      <c r="AML139" s="392"/>
      <c r="AMM139" s="393"/>
      <c r="AMN139" s="394"/>
      <c r="AMO139" s="395"/>
      <c r="AMP139" s="389"/>
      <c r="AMQ139" s="390"/>
      <c r="AMR139" s="391"/>
      <c r="AMS139" s="392"/>
      <c r="AMT139" s="393"/>
      <c r="AMU139" s="394"/>
      <c r="AMV139" s="395"/>
      <c r="AMW139" s="389"/>
      <c r="AMX139" s="390"/>
      <c r="AMY139" s="391"/>
      <c r="AMZ139" s="392"/>
      <c r="ANA139" s="393"/>
      <c r="ANB139" s="394"/>
      <c r="ANC139" s="395"/>
      <c r="AND139" s="389"/>
      <c r="ANE139" s="390"/>
      <c r="ANF139" s="391"/>
      <c r="ANG139" s="392"/>
      <c r="ANH139" s="393"/>
      <c r="ANI139" s="394"/>
      <c r="ANJ139" s="395"/>
      <c r="ANK139" s="389"/>
      <c r="ANL139" s="390"/>
      <c r="ANM139" s="391"/>
      <c r="ANN139" s="392"/>
      <c r="ANO139" s="393"/>
      <c r="ANP139" s="394"/>
      <c r="ANQ139" s="395"/>
      <c r="ANR139" s="389"/>
      <c r="ANS139" s="390"/>
      <c r="ANT139" s="391"/>
      <c r="ANU139" s="392"/>
      <c r="ANV139" s="393"/>
      <c r="ANW139" s="394"/>
      <c r="ANX139" s="395"/>
      <c r="ANY139" s="389"/>
      <c r="ANZ139" s="390"/>
      <c r="AOA139" s="391"/>
      <c r="AOB139" s="392"/>
      <c r="AOC139" s="393"/>
      <c r="AOD139" s="394"/>
      <c r="AOE139" s="395"/>
      <c r="AOF139" s="389"/>
      <c r="AOG139" s="390"/>
      <c r="AOH139" s="391"/>
      <c r="AOI139" s="392"/>
      <c r="AOJ139" s="393"/>
      <c r="AOK139" s="394"/>
      <c r="AOL139" s="395"/>
      <c r="AOM139" s="389"/>
      <c r="AON139" s="390"/>
      <c r="AOO139" s="391"/>
      <c r="AOP139" s="392"/>
      <c r="AOQ139" s="393"/>
      <c r="AOR139" s="394"/>
      <c r="AOS139" s="395"/>
      <c r="AOT139" s="389"/>
      <c r="AOU139" s="390"/>
      <c r="AOV139" s="391"/>
      <c r="AOW139" s="392"/>
      <c r="AOX139" s="393"/>
      <c r="AOY139" s="394"/>
      <c r="AOZ139" s="395"/>
      <c r="APA139" s="389"/>
      <c r="APB139" s="390"/>
      <c r="APC139" s="391"/>
      <c r="APD139" s="392"/>
      <c r="APE139" s="393"/>
      <c r="APF139" s="394"/>
      <c r="APG139" s="395"/>
      <c r="APH139" s="389"/>
      <c r="API139" s="390"/>
      <c r="APJ139" s="391"/>
      <c r="APK139" s="392"/>
      <c r="APL139" s="393"/>
      <c r="APM139" s="394"/>
      <c r="APN139" s="395"/>
      <c r="APO139" s="389"/>
      <c r="APP139" s="390"/>
      <c r="APQ139" s="391"/>
      <c r="APR139" s="392"/>
      <c r="APS139" s="393"/>
      <c r="APT139" s="394"/>
      <c r="APU139" s="395"/>
      <c r="APV139" s="389"/>
      <c r="APW139" s="390"/>
      <c r="APX139" s="391"/>
      <c r="APY139" s="392"/>
      <c r="APZ139" s="393"/>
      <c r="AQA139" s="394"/>
      <c r="AQB139" s="395"/>
      <c r="AQC139" s="389"/>
      <c r="AQD139" s="390"/>
      <c r="AQE139" s="391"/>
      <c r="AQF139" s="392"/>
      <c r="AQG139" s="393"/>
      <c r="AQH139" s="394"/>
      <c r="AQI139" s="395"/>
      <c r="AQJ139" s="389"/>
      <c r="AQK139" s="390"/>
      <c r="AQL139" s="391"/>
      <c r="AQM139" s="392"/>
      <c r="AQN139" s="393"/>
      <c r="AQO139" s="394"/>
      <c r="AQP139" s="395"/>
      <c r="AQQ139" s="389"/>
      <c r="AQR139" s="390"/>
      <c r="AQS139" s="391"/>
      <c r="AQT139" s="392"/>
      <c r="AQU139" s="393"/>
      <c r="AQV139" s="394"/>
      <c r="AQW139" s="395"/>
      <c r="AQX139" s="389"/>
      <c r="AQY139" s="390"/>
      <c r="AQZ139" s="391"/>
      <c r="ARA139" s="392"/>
      <c r="ARB139" s="393"/>
      <c r="ARC139" s="394"/>
      <c r="ARD139" s="395"/>
      <c r="ARE139" s="389"/>
      <c r="ARF139" s="390"/>
      <c r="ARG139" s="391"/>
      <c r="ARH139" s="392"/>
      <c r="ARI139" s="393"/>
      <c r="ARJ139" s="394"/>
      <c r="ARK139" s="395"/>
      <c r="ARL139" s="389"/>
      <c r="ARM139" s="390"/>
      <c r="ARN139" s="391"/>
      <c r="ARO139" s="392"/>
      <c r="ARP139" s="393"/>
      <c r="ARQ139" s="394"/>
      <c r="ARR139" s="395"/>
      <c r="ARS139" s="389"/>
      <c r="ART139" s="390"/>
      <c r="ARU139" s="391"/>
      <c r="ARV139" s="392"/>
      <c r="ARW139" s="393"/>
      <c r="ARX139" s="394"/>
      <c r="ARY139" s="395"/>
      <c r="ARZ139" s="389"/>
      <c r="ASA139" s="390"/>
      <c r="ASB139" s="391"/>
      <c r="ASC139" s="392"/>
      <c r="ASD139" s="393"/>
      <c r="ASE139" s="394"/>
      <c r="ASF139" s="395"/>
      <c r="ASG139" s="389"/>
      <c r="ASH139" s="390"/>
      <c r="ASI139" s="391"/>
      <c r="ASJ139" s="392"/>
      <c r="ASK139" s="393"/>
      <c r="ASL139" s="394"/>
      <c r="ASM139" s="395"/>
      <c r="ASN139" s="389"/>
      <c r="ASO139" s="390"/>
      <c r="ASP139" s="391"/>
      <c r="ASQ139" s="392"/>
      <c r="ASR139" s="393"/>
      <c r="ASS139" s="394"/>
      <c r="AST139" s="395"/>
      <c r="ASU139" s="389"/>
      <c r="ASV139" s="390"/>
      <c r="ASW139" s="391"/>
      <c r="ASX139" s="392"/>
      <c r="ASY139" s="393"/>
      <c r="ASZ139" s="394"/>
      <c r="ATA139" s="395"/>
      <c r="ATB139" s="389"/>
      <c r="ATC139" s="390"/>
      <c r="ATD139" s="391"/>
      <c r="ATE139" s="392"/>
      <c r="ATF139" s="393"/>
      <c r="ATG139" s="394"/>
      <c r="ATH139" s="395"/>
      <c r="ATI139" s="389"/>
      <c r="ATJ139" s="390"/>
      <c r="ATK139" s="391"/>
      <c r="ATL139" s="392"/>
      <c r="ATM139" s="393"/>
      <c r="ATN139" s="394"/>
      <c r="ATO139" s="395"/>
      <c r="ATP139" s="389"/>
      <c r="ATQ139" s="390"/>
      <c r="ATR139" s="391"/>
      <c r="ATS139" s="392"/>
      <c r="ATT139" s="393"/>
      <c r="ATU139" s="394"/>
      <c r="ATV139" s="395"/>
      <c r="ATW139" s="389"/>
      <c r="ATX139" s="390"/>
      <c r="ATY139" s="391"/>
      <c r="ATZ139" s="392"/>
      <c r="AUA139" s="393"/>
      <c r="AUB139" s="394"/>
      <c r="AUC139" s="395"/>
      <c r="AUD139" s="389"/>
      <c r="AUE139" s="390"/>
      <c r="AUF139" s="391"/>
      <c r="AUG139" s="392"/>
      <c r="AUH139" s="393"/>
      <c r="AUI139" s="394"/>
      <c r="AUJ139" s="395"/>
      <c r="AUK139" s="389"/>
      <c r="AUL139" s="390"/>
      <c r="AUM139" s="391"/>
      <c r="AUN139" s="392"/>
      <c r="AUO139" s="393"/>
      <c r="AUP139" s="394"/>
      <c r="AUQ139" s="395"/>
      <c r="AUR139" s="389"/>
      <c r="AUS139" s="390"/>
      <c r="AUT139" s="391"/>
      <c r="AUU139" s="392"/>
      <c r="AUV139" s="393"/>
      <c r="AUW139" s="394"/>
      <c r="AUX139" s="395"/>
      <c r="AUY139" s="389"/>
      <c r="AUZ139" s="390"/>
      <c r="AVA139" s="391"/>
      <c r="AVB139" s="392"/>
      <c r="AVC139" s="393"/>
      <c r="AVD139" s="394"/>
      <c r="AVE139" s="395"/>
      <c r="AVF139" s="389"/>
      <c r="AVG139" s="390"/>
      <c r="AVH139" s="391"/>
      <c r="AVI139" s="392"/>
      <c r="AVJ139" s="393"/>
      <c r="AVK139" s="394"/>
      <c r="AVL139" s="395"/>
      <c r="AVM139" s="389"/>
      <c r="AVN139" s="390"/>
      <c r="AVO139" s="391"/>
      <c r="AVP139" s="392"/>
      <c r="AVQ139" s="393"/>
      <c r="AVR139" s="394"/>
      <c r="AVS139" s="395"/>
      <c r="AVT139" s="389"/>
      <c r="AVU139" s="390"/>
      <c r="AVV139" s="391"/>
      <c r="AVW139" s="392"/>
      <c r="AVX139" s="393"/>
      <c r="AVY139" s="394"/>
      <c r="AVZ139" s="395"/>
      <c r="AWA139" s="389"/>
      <c r="AWB139" s="390"/>
      <c r="AWC139" s="391"/>
      <c r="AWD139" s="392"/>
      <c r="AWE139" s="393"/>
      <c r="AWF139" s="394"/>
      <c r="AWG139" s="395"/>
      <c r="AWH139" s="389"/>
      <c r="AWI139" s="390"/>
      <c r="AWJ139" s="391"/>
      <c r="AWK139" s="392"/>
      <c r="AWL139" s="393"/>
      <c r="AWM139" s="394"/>
      <c r="AWN139" s="395"/>
      <c r="AWO139" s="389"/>
      <c r="AWP139" s="390"/>
      <c r="AWQ139" s="391"/>
      <c r="AWR139" s="392"/>
      <c r="AWS139" s="393"/>
      <c r="AWT139" s="394"/>
      <c r="AWU139" s="395"/>
      <c r="AWV139" s="389"/>
      <c r="AWW139" s="390"/>
      <c r="AWX139" s="391"/>
      <c r="AWY139" s="392"/>
      <c r="AWZ139" s="393"/>
      <c r="AXA139" s="394"/>
      <c r="AXB139" s="395"/>
      <c r="AXC139" s="389"/>
      <c r="AXD139" s="390"/>
      <c r="AXE139" s="391"/>
      <c r="AXF139" s="392"/>
      <c r="AXG139" s="393"/>
      <c r="AXH139" s="394"/>
      <c r="AXI139" s="395"/>
      <c r="AXJ139" s="389"/>
      <c r="AXK139" s="390"/>
      <c r="AXL139" s="391"/>
      <c r="AXM139" s="392"/>
      <c r="AXN139" s="393"/>
      <c r="AXO139" s="394"/>
      <c r="AXP139" s="395"/>
      <c r="AXQ139" s="389"/>
      <c r="AXR139" s="390"/>
      <c r="AXS139" s="391"/>
      <c r="AXT139" s="392"/>
      <c r="AXU139" s="393"/>
      <c r="AXV139" s="394"/>
      <c r="AXW139" s="395"/>
      <c r="AXX139" s="389"/>
      <c r="AXY139" s="390"/>
      <c r="AXZ139" s="391"/>
      <c r="AYA139" s="392"/>
      <c r="AYB139" s="393"/>
      <c r="AYC139" s="394"/>
      <c r="AYD139" s="395"/>
      <c r="AYE139" s="389"/>
      <c r="AYF139" s="390"/>
      <c r="AYG139" s="391"/>
      <c r="AYH139" s="392"/>
      <c r="AYI139" s="393"/>
      <c r="AYJ139" s="394"/>
      <c r="AYK139" s="395"/>
      <c r="AYL139" s="389"/>
      <c r="AYM139" s="390"/>
      <c r="AYN139" s="391"/>
      <c r="AYO139" s="392"/>
      <c r="AYP139" s="393"/>
      <c r="AYQ139" s="394"/>
      <c r="AYR139" s="395"/>
      <c r="AYS139" s="389"/>
      <c r="AYT139" s="390"/>
      <c r="AYU139" s="391"/>
      <c r="AYV139" s="392"/>
      <c r="AYW139" s="393"/>
      <c r="AYX139" s="394"/>
      <c r="AYY139" s="395"/>
      <c r="AYZ139" s="389"/>
      <c r="AZA139" s="390"/>
      <c r="AZB139" s="391"/>
      <c r="AZC139" s="392"/>
      <c r="AZD139" s="393"/>
      <c r="AZE139" s="394"/>
      <c r="AZF139" s="395"/>
      <c r="AZG139" s="389"/>
      <c r="AZH139" s="390"/>
      <c r="AZI139" s="391"/>
      <c r="AZJ139" s="392"/>
      <c r="AZK139" s="393"/>
      <c r="AZL139" s="394"/>
      <c r="AZM139" s="395"/>
      <c r="AZN139" s="389"/>
      <c r="AZO139" s="390"/>
      <c r="AZP139" s="391"/>
      <c r="AZQ139" s="392"/>
      <c r="AZR139" s="393"/>
      <c r="AZS139" s="394"/>
      <c r="AZT139" s="395"/>
      <c r="AZU139" s="389"/>
      <c r="AZV139" s="390"/>
      <c r="AZW139" s="391"/>
      <c r="AZX139" s="392"/>
      <c r="AZY139" s="393"/>
      <c r="AZZ139" s="394"/>
      <c r="BAA139" s="395"/>
      <c r="BAB139" s="389"/>
      <c r="BAC139" s="390"/>
      <c r="BAD139" s="391"/>
      <c r="BAE139" s="392"/>
      <c r="BAF139" s="393"/>
      <c r="BAG139" s="394"/>
      <c r="BAH139" s="395"/>
      <c r="BAI139" s="389"/>
      <c r="BAJ139" s="390"/>
      <c r="BAK139" s="391"/>
      <c r="BAL139" s="392"/>
      <c r="BAM139" s="393"/>
      <c r="BAN139" s="394"/>
      <c r="BAO139" s="395"/>
      <c r="BAP139" s="389"/>
      <c r="BAQ139" s="390"/>
      <c r="BAR139" s="391"/>
      <c r="BAS139" s="392"/>
      <c r="BAT139" s="393"/>
      <c r="BAU139" s="394"/>
      <c r="BAV139" s="395"/>
      <c r="BAW139" s="389"/>
      <c r="BAX139" s="390"/>
      <c r="BAY139" s="391"/>
      <c r="BAZ139" s="392"/>
      <c r="BBA139" s="393"/>
      <c r="BBB139" s="394"/>
      <c r="BBC139" s="395"/>
      <c r="BBD139" s="389"/>
      <c r="BBE139" s="390"/>
      <c r="BBF139" s="391"/>
      <c r="BBG139" s="392"/>
      <c r="BBH139" s="393"/>
      <c r="BBI139" s="394"/>
      <c r="BBJ139" s="395"/>
      <c r="BBK139" s="389"/>
      <c r="BBL139" s="390"/>
      <c r="BBM139" s="391"/>
      <c r="BBN139" s="392"/>
      <c r="BBO139" s="393"/>
      <c r="BBP139" s="394"/>
      <c r="BBQ139" s="395"/>
      <c r="BBR139" s="389"/>
      <c r="BBS139" s="390"/>
      <c r="BBT139" s="391"/>
      <c r="BBU139" s="392"/>
      <c r="BBV139" s="393"/>
      <c r="BBW139" s="394"/>
      <c r="BBX139" s="395"/>
      <c r="BBY139" s="389"/>
      <c r="BBZ139" s="390"/>
      <c r="BCA139" s="391"/>
      <c r="BCB139" s="392"/>
      <c r="BCC139" s="393"/>
      <c r="BCD139" s="394"/>
      <c r="BCE139" s="395"/>
      <c r="BCF139" s="389"/>
      <c r="BCG139" s="390"/>
      <c r="BCH139" s="391"/>
      <c r="BCI139" s="392"/>
      <c r="BCJ139" s="393"/>
      <c r="BCK139" s="394"/>
      <c r="BCL139" s="395"/>
      <c r="BCM139" s="389"/>
      <c r="BCN139" s="390"/>
      <c r="BCO139" s="391"/>
      <c r="BCP139" s="392"/>
      <c r="BCQ139" s="393"/>
      <c r="BCR139" s="394"/>
      <c r="BCS139" s="395"/>
      <c r="BCT139" s="389"/>
      <c r="BCU139" s="390"/>
      <c r="BCV139" s="391"/>
      <c r="BCW139" s="392"/>
      <c r="BCX139" s="393"/>
      <c r="BCY139" s="394"/>
      <c r="BCZ139" s="395"/>
      <c r="BDA139" s="389"/>
      <c r="BDB139" s="390"/>
      <c r="BDC139" s="391"/>
      <c r="BDD139" s="392"/>
      <c r="BDE139" s="393"/>
      <c r="BDF139" s="394"/>
      <c r="BDG139" s="395"/>
      <c r="BDH139" s="389"/>
      <c r="BDI139" s="390"/>
      <c r="BDJ139" s="391"/>
      <c r="BDK139" s="392"/>
      <c r="BDL139" s="393"/>
      <c r="BDM139" s="394"/>
      <c r="BDN139" s="395"/>
      <c r="BDO139" s="389"/>
      <c r="BDP139" s="390"/>
      <c r="BDQ139" s="391"/>
      <c r="BDR139" s="392"/>
      <c r="BDS139" s="393"/>
      <c r="BDT139" s="394"/>
      <c r="BDU139" s="395"/>
      <c r="BDV139" s="389"/>
      <c r="BDW139" s="390"/>
      <c r="BDX139" s="391"/>
      <c r="BDY139" s="392"/>
      <c r="BDZ139" s="393"/>
      <c r="BEA139" s="394"/>
      <c r="BEB139" s="395"/>
      <c r="BEC139" s="389"/>
      <c r="BED139" s="390"/>
      <c r="BEE139" s="391"/>
      <c r="BEF139" s="392"/>
      <c r="BEG139" s="393"/>
      <c r="BEH139" s="394"/>
      <c r="BEI139" s="395"/>
      <c r="BEJ139" s="389"/>
      <c r="BEK139" s="390"/>
      <c r="BEL139" s="391"/>
      <c r="BEM139" s="392"/>
      <c r="BEN139" s="393"/>
      <c r="BEO139" s="394"/>
      <c r="BEP139" s="395"/>
      <c r="BEQ139" s="389"/>
      <c r="BER139" s="390"/>
      <c r="BES139" s="391"/>
      <c r="BET139" s="392"/>
      <c r="BEU139" s="393"/>
      <c r="BEV139" s="394"/>
      <c r="BEW139" s="395"/>
      <c r="BEX139" s="389"/>
      <c r="BEY139" s="390"/>
      <c r="BEZ139" s="391"/>
      <c r="BFA139" s="392"/>
      <c r="BFB139" s="393"/>
      <c r="BFC139" s="394"/>
      <c r="BFD139" s="395"/>
      <c r="BFE139" s="389"/>
      <c r="BFF139" s="390"/>
      <c r="BFG139" s="391"/>
      <c r="BFH139" s="392"/>
      <c r="BFI139" s="393"/>
      <c r="BFJ139" s="394"/>
      <c r="BFK139" s="395"/>
      <c r="BFL139" s="389"/>
      <c r="BFM139" s="390"/>
      <c r="BFN139" s="391"/>
      <c r="BFO139" s="392"/>
      <c r="BFP139" s="393"/>
      <c r="BFQ139" s="394"/>
      <c r="BFR139" s="395"/>
      <c r="BFS139" s="389"/>
      <c r="BFT139" s="390"/>
      <c r="BFU139" s="391"/>
      <c r="BFV139" s="392"/>
      <c r="BFW139" s="393"/>
      <c r="BFX139" s="394"/>
      <c r="BFY139" s="395"/>
      <c r="BFZ139" s="389"/>
      <c r="BGA139" s="390"/>
      <c r="BGB139" s="391"/>
      <c r="BGC139" s="392"/>
      <c r="BGD139" s="393"/>
      <c r="BGE139" s="394"/>
      <c r="BGF139" s="395"/>
      <c r="BGG139" s="389"/>
      <c r="BGH139" s="390"/>
      <c r="BGI139" s="391"/>
      <c r="BGJ139" s="392"/>
      <c r="BGK139" s="393"/>
      <c r="BGL139" s="394"/>
      <c r="BGM139" s="395"/>
      <c r="BGN139" s="389"/>
      <c r="BGO139" s="390"/>
      <c r="BGP139" s="391"/>
      <c r="BGQ139" s="392"/>
      <c r="BGR139" s="393"/>
      <c r="BGS139" s="394"/>
      <c r="BGT139" s="395"/>
      <c r="BGU139" s="389"/>
      <c r="BGV139" s="390"/>
      <c r="BGW139" s="391"/>
      <c r="BGX139" s="392"/>
      <c r="BGY139" s="393"/>
      <c r="BGZ139" s="394"/>
      <c r="BHA139" s="395"/>
      <c r="BHB139" s="389"/>
      <c r="BHC139" s="390"/>
      <c r="BHD139" s="391"/>
      <c r="BHE139" s="392"/>
      <c r="BHF139" s="393"/>
      <c r="BHG139" s="394"/>
      <c r="BHH139" s="395"/>
      <c r="BHI139" s="389"/>
      <c r="BHJ139" s="390"/>
      <c r="BHK139" s="391"/>
      <c r="BHL139" s="392"/>
      <c r="BHM139" s="393"/>
      <c r="BHN139" s="394"/>
      <c r="BHO139" s="395"/>
      <c r="BHP139" s="389"/>
      <c r="BHQ139" s="390"/>
      <c r="BHR139" s="391"/>
      <c r="BHS139" s="392"/>
      <c r="BHT139" s="393"/>
      <c r="BHU139" s="394"/>
      <c r="BHV139" s="395"/>
      <c r="BHW139" s="389"/>
      <c r="BHX139" s="390"/>
      <c r="BHY139" s="391"/>
      <c r="BHZ139" s="392"/>
      <c r="BIA139" s="393"/>
      <c r="BIB139" s="394"/>
      <c r="BIC139" s="395"/>
      <c r="BID139" s="389"/>
      <c r="BIE139" s="390"/>
      <c r="BIF139" s="391"/>
      <c r="BIG139" s="392"/>
      <c r="BIH139" s="393"/>
      <c r="BII139" s="394"/>
      <c r="BIJ139" s="395"/>
      <c r="BIK139" s="389"/>
      <c r="BIL139" s="390"/>
      <c r="BIM139" s="391"/>
      <c r="BIN139" s="392"/>
      <c r="BIO139" s="393"/>
      <c r="BIP139" s="394"/>
      <c r="BIQ139" s="395"/>
      <c r="BIR139" s="389"/>
      <c r="BIS139" s="390"/>
      <c r="BIT139" s="391"/>
      <c r="BIU139" s="392"/>
      <c r="BIV139" s="393"/>
      <c r="BIW139" s="394"/>
      <c r="BIX139" s="395"/>
      <c r="BIY139" s="389"/>
      <c r="BIZ139" s="390"/>
      <c r="BJA139" s="391"/>
      <c r="BJB139" s="392"/>
      <c r="BJC139" s="393"/>
      <c r="BJD139" s="394"/>
      <c r="BJE139" s="395"/>
      <c r="BJF139" s="389"/>
      <c r="BJG139" s="390"/>
      <c r="BJH139" s="391"/>
      <c r="BJI139" s="392"/>
      <c r="BJJ139" s="393"/>
      <c r="BJK139" s="394"/>
      <c r="BJL139" s="395"/>
      <c r="BJM139" s="389"/>
      <c r="BJN139" s="390"/>
      <c r="BJO139" s="391"/>
      <c r="BJP139" s="392"/>
      <c r="BJQ139" s="393"/>
      <c r="BJR139" s="394"/>
      <c r="BJS139" s="395"/>
      <c r="BJT139" s="389"/>
      <c r="BJU139" s="390"/>
      <c r="BJV139" s="391"/>
      <c r="BJW139" s="392"/>
      <c r="BJX139" s="393"/>
      <c r="BJY139" s="394"/>
      <c r="BJZ139" s="395"/>
      <c r="BKA139" s="389"/>
      <c r="BKB139" s="390"/>
      <c r="BKC139" s="391"/>
      <c r="BKD139" s="392"/>
      <c r="BKE139" s="393"/>
      <c r="BKF139" s="394"/>
      <c r="BKG139" s="395"/>
      <c r="BKH139" s="389"/>
      <c r="BKI139" s="390"/>
      <c r="BKJ139" s="391"/>
      <c r="BKK139" s="392"/>
      <c r="BKL139" s="393"/>
      <c r="BKM139" s="394"/>
      <c r="BKN139" s="395"/>
      <c r="BKO139" s="389"/>
      <c r="BKP139" s="390"/>
      <c r="BKQ139" s="391"/>
      <c r="BKR139" s="392"/>
      <c r="BKS139" s="393"/>
      <c r="BKT139" s="394"/>
      <c r="BKU139" s="395"/>
      <c r="BKV139" s="389"/>
      <c r="BKW139" s="390"/>
      <c r="BKX139" s="391"/>
      <c r="BKY139" s="392"/>
      <c r="BKZ139" s="393"/>
      <c r="BLA139" s="394"/>
      <c r="BLB139" s="395"/>
      <c r="BLC139" s="389"/>
      <c r="BLD139" s="390"/>
      <c r="BLE139" s="391"/>
      <c r="BLF139" s="392"/>
      <c r="BLG139" s="393"/>
      <c r="BLH139" s="394"/>
      <c r="BLI139" s="395"/>
      <c r="BLJ139" s="389"/>
      <c r="BLK139" s="390"/>
      <c r="BLL139" s="391"/>
      <c r="BLM139" s="392"/>
      <c r="BLN139" s="393"/>
      <c r="BLO139" s="394"/>
      <c r="BLP139" s="395"/>
      <c r="BLQ139" s="389"/>
      <c r="BLR139" s="390"/>
      <c r="BLS139" s="391"/>
      <c r="BLT139" s="392"/>
      <c r="BLU139" s="393"/>
      <c r="BLV139" s="394"/>
      <c r="BLW139" s="395"/>
      <c r="BLX139" s="389"/>
      <c r="BLY139" s="390"/>
      <c r="BLZ139" s="391"/>
      <c r="BMA139" s="392"/>
      <c r="BMB139" s="393"/>
      <c r="BMC139" s="394"/>
      <c r="BMD139" s="395"/>
      <c r="BME139" s="389"/>
      <c r="BMF139" s="390"/>
      <c r="BMG139" s="391"/>
      <c r="BMH139" s="392"/>
      <c r="BMI139" s="393"/>
      <c r="BMJ139" s="394"/>
      <c r="BMK139" s="395"/>
      <c r="BML139" s="389"/>
      <c r="BMM139" s="390"/>
      <c r="BMN139" s="391"/>
      <c r="BMO139" s="392"/>
      <c r="BMP139" s="393"/>
      <c r="BMQ139" s="394"/>
      <c r="BMR139" s="395"/>
      <c r="BMS139" s="389"/>
      <c r="BMT139" s="390"/>
      <c r="BMU139" s="391"/>
      <c r="BMV139" s="392"/>
      <c r="BMW139" s="393"/>
      <c r="BMX139" s="394"/>
      <c r="BMY139" s="395"/>
      <c r="BMZ139" s="389"/>
      <c r="BNA139" s="390"/>
      <c r="BNB139" s="391"/>
      <c r="BNC139" s="392"/>
      <c r="BND139" s="393"/>
      <c r="BNE139" s="394"/>
      <c r="BNF139" s="395"/>
      <c r="BNG139" s="389"/>
      <c r="BNH139" s="390"/>
      <c r="BNI139" s="391"/>
      <c r="BNJ139" s="392"/>
      <c r="BNK139" s="393"/>
      <c r="BNL139" s="394"/>
      <c r="BNM139" s="395"/>
      <c r="BNN139" s="389"/>
      <c r="BNO139" s="390"/>
      <c r="BNP139" s="391"/>
      <c r="BNQ139" s="392"/>
      <c r="BNR139" s="393"/>
      <c r="BNS139" s="394"/>
      <c r="BNT139" s="395"/>
      <c r="BNU139" s="389"/>
      <c r="BNV139" s="390"/>
      <c r="BNW139" s="391"/>
      <c r="BNX139" s="392"/>
      <c r="BNY139" s="393"/>
      <c r="BNZ139" s="394"/>
      <c r="BOA139" s="395"/>
      <c r="BOB139" s="389"/>
      <c r="BOC139" s="390"/>
      <c r="BOD139" s="391"/>
      <c r="BOE139" s="392"/>
      <c r="BOF139" s="393"/>
      <c r="BOG139" s="394"/>
      <c r="BOH139" s="395"/>
      <c r="BOI139" s="389"/>
      <c r="BOJ139" s="390"/>
      <c r="BOK139" s="391"/>
      <c r="BOL139" s="392"/>
      <c r="BOM139" s="393"/>
      <c r="BON139" s="394"/>
      <c r="BOO139" s="395"/>
      <c r="BOP139" s="389"/>
      <c r="BOQ139" s="390"/>
      <c r="BOR139" s="391"/>
      <c r="BOS139" s="392"/>
      <c r="BOT139" s="393"/>
      <c r="BOU139" s="394"/>
      <c r="BOV139" s="395"/>
      <c r="BOW139" s="389"/>
      <c r="BOX139" s="390"/>
      <c r="BOY139" s="391"/>
      <c r="BOZ139" s="392"/>
      <c r="BPA139" s="393"/>
      <c r="BPB139" s="394"/>
      <c r="BPC139" s="395"/>
      <c r="BPD139" s="389"/>
      <c r="BPE139" s="390"/>
      <c r="BPF139" s="391"/>
      <c r="BPG139" s="392"/>
      <c r="BPH139" s="393"/>
      <c r="BPI139" s="394"/>
      <c r="BPJ139" s="395"/>
      <c r="BPK139" s="389"/>
      <c r="BPL139" s="390"/>
      <c r="BPM139" s="391"/>
      <c r="BPN139" s="392"/>
      <c r="BPO139" s="393"/>
      <c r="BPP139" s="394"/>
      <c r="BPQ139" s="395"/>
      <c r="BPR139" s="389"/>
      <c r="BPS139" s="390"/>
      <c r="BPT139" s="391"/>
      <c r="BPU139" s="392"/>
      <c r="BPV139" s="393"/>
      <c r="BPW139" s="394"/>
      <c r="BPX139" s="395"/>
      <c r="BPY139" s="389"/>
      <c r="BPZ139" s="390"/>
      <c r="BQA139" s="391"/>
      <c r="BQB139" s="392"/>
      <c r="BQC139" s="393"/>
      <c r="BQD139" s="394"/>
      <c r="BQE139" s="395"/>
      <c r="BQF139" s="389"/>
      <c r="BQG139" s="390"/>
      <c r="BQH139" s="391"/>
      <c r="BQI139" s="392"/>
      <c r="BQJ139" s="393"/>
      <c r="BQK139" s="394"/>
      <c r="BQL139" s="395"/>
      <c r="BQM139" s="389"/>
      <c r="BQN139" s="390"/>
      <c r="BQO139" s="391"/>
      <c r="BQP139" s="392"/>
      <c r="BQQ139" s="393"/>
      <c r="BQR139" s="394"/>
      <c r="BQS139" s="395"/>
      <c r="BQT139" s="389"/>
      <c r="BQU139" s="390"/>
      <c r="BQV139" s="391"/>
      <c r="BQW139" s="392"/>
      <c r="BQX139" s="393"/>
      <c r="BQY139" s="394"/>
      <c r="BQZ139" s="395"/>
      <c r="BRA139" s="389"/>
      <c r="BRB139" s="390"/>
      <c r="BRC139" s="391"/>
      <c r="BRD139" s="392"/>
      <c r="BRE139" s="393"/>
      <c r="BRF139" s="394"/>
      <c r="BRG139" s="395"/>
      <c r="BRH139" s="389"/>
      <c r="BRI139" s="390"/>
      <c r="BRJ139" s="391"/>
      <c r="BRK139" s="392"/>
      <c r="BRL139" s="393"/>
      <c r="BRM139" s="394"/>
      <c r="BRN139" s="395"/>
      <c r="BRO139" s="389"/>
      <c r="BRP139" s="390"/>
      <c r="BRQ139" s="391"/>
      <c r="BRR139" s="392"/>
      <c r="BRS139" s="393"/>
      <c r="BRT139" s="394"/>
      <c r="BRU139" s="395"/>
      <c r="BRV139" s="389"/>
      <c r="BRW139" s="390"/>
      <c r="BRX139" s="391"/>
      <c r="BRY139" s="392"/>
      <c r="BRZ139" s="393"/>
      <c r="BSA139" s="394"/>
      <c r="BSB139" s="395"/>
      <c r="BSC139" s="389"/>
      <c r="BSD139" s="390"/>
      <c r="BSE139" s="391"/>
      <c r="BSF139" s="392"/>
      <c r="BSG139" s="393"/>
      <c r="BSH139" s="394"/>
      <c r="BSI139" s="395"/>
      <c r="BSJ139" s="389"/>
      <c r="BSK139" s="390"/>
      <c r="BSL139" s="391"/>
      <c r="BSM139" s="392"/>
      <c r="BSN139" s="393"/>
      <c r="BSO139" s="394"/>
      <c r="BSP139" s="395"/>
      <c r="BSQ139" s="389"/>
      <c r="BSR139" s="390"/>
      <c r="BSS139" s="391"/>
      <c r="BST139" s="392"/>
      <c r="BSU139" s="393"/>
      <c r="BSV139" s="394"/>
      <c r="BSW139" s="395"/>
      <c r="BSX139" s="389"/>
      <c r="BSY139" s="390"/>
      <c r="BSZ139" s="391"/>
      <c r="BTA139" s="392"/>
      <c r="BTB139" s="393"/>
      <c r="BTC139" s="394"/>
      <c r="BTD139" s="395"/>
      <c r="BTE139" s="389"/>
      <c r="BTF139" s="390"/>
      <c r="BTG139" s="391"/>
      <c r="BTH139" s="392"/>
      <c r="BTI139" s="393"/>
      <c r="BTJ139" s="394"/>
      <c r="BTK139" s="395"/>
      <c r="BTL139" s="389"/>
      <c r="BTM139" s="390"/>
      <c r="BTN139" s="391"/>
      <c r="BTO139" s="392"/>
      <c r="BTP139" s="393"/>
      <c r="BTQ139" s="394"/>
      <c r="BTR139" s="395"/>
      <c r="BTS139" s="389"/>
      <c r="BTT139" s="390"/>
      <c r="BTU139" s="391"/>
      <c r="BTV139" s="392"/>
      <c r="BTW139" s="393"/>
      <c r="BTX139" s="394"/>
      <c r="BTY139" s="395"/>
      <c r="BTZ139" s="389"/>
      <c r="BUA139" s="390"/>
      <c r="BUB139" s="391"/>
      <c r="BUC139" s="392"/>
      <c r="BUD139" s="393"/>
      <c r="BUE139" s="394"/>
      <c r="BUF139" s="395"/>
      <c r="BUG139" s="389"/>
      <c r="BUH139" s="390"/>
      <c r="BUI139" s="391"/>
      <c r="BUJ139" s="392"/>
      <c r="BUK139" s="393"/>
      <c r="BUL139" s="394"/>
      <c r="BUM139" s="395"/>
      <c r="BUN139" s="389"/>
      <c r="BUO139" s="390"/>
      <c r="BUP139" s="391"/>
      <c r="BUQ139" s="392"/>
      <c r="BUR139" s="393"/>
      <c r="BUS139" s="394"/>
      <c r="BUT139" s="395"/>
      <c r="BUU139" s="389"/>
      <c r="BUV139" s="390"/>
      <c r="BUW139" s="391"/>
      <c r="BUX139" s="392"/>
      <c r="BUY139" s="393"/>
      <c r="BUZ139" s="394"/>
      <c r="BVA139" s="395"/>
      <c r="BVB139" s="389"/>
      <c r="BVC139" s="390"/>
      <c r="BVD139" s="391"/>
      <c r="BVE139" s="392"/>
      <c r="BVF139" s="393"/>
      <c r="BVG139" s="394"/>
      <c r="BVH139" s="395"/>
      <c r="BVI139" s="389"/>
      <c r="BVJ139" s="390"/>
      <c r="BVK139" s="391"/>
      <c r="BVL139" s="392"/>
      <c r="BVM139" s="393"/>
      <c r="BVN139" s="394"/>
      <c r="BVO139" s="395"/>
      <c r="BVP139" s="389"/>
      <c r="BVQ139" s="390"/>
      <c r="BVR139" s="391"/>
      <c r="BVS139" s="392"/>
      <c r="BVT139" s="393"/>
      <c r="BVU139" s="394"/>
      <c r="BVV139" s="395"/>
      <c r="BVW139" s="389"/>
      <c r="BVX139" s="390"/>
      <c r="BVY139" s="391"/>
      <c r="BVZ139" s="392"/>
      <c r="BWA139" s="393"/>
      <c r="BWB139" s="394"/>
      <c r="BWC139" s="395"/>
      <c r="BWD139" s="389"/>
      <c r="BWE139" s="390"/>
      <c r="BWF139" s="391"/>
      <c r="BWG139" s="392"/>
      <c r="BWH139" s="393"/>
      <c r="BWI139" s="394"/>
      <c r="BWJ139" s="395"/>
      <c r="BWK139" s="389"/>
      <c r="BWL139" s="390"/>
      <c r="BWM139" s="391"/>
      <c r="BWN139" s="392"/>
      <c r="BWO139" s="393"/>
      <c r="BWP139" s="394"/>
      <c r="BWQ139" s="395"/>
      <c r="BWR139" s="389"/>
      <c r="BWS139" s="390"/>
      <c r="BWT139" s="391"/>
      <c r="BWU139" s="392"/>
      <c r="BWV139" s="393"/>
      <c r="BWW139" s="394"/>
      <c r="BWX139" s="395"/>
      <c r="BWY139" s="389"/>
      <c r="BWZ139" s="390"/>
      <c r="BXA139" s="391"/>
      <c r="BXB139" s="392"/>
      <c r="BXC139" s="393"/>
      <c r="BXD139" s="394"/>
      <c r="BXE139" s="395"/>
      <c r="BXF139" s="389"/>
      <c r="BXG139" s="390"/>
      <c r="BXH139" s="391"/>
      <c r="BXI139" s="392"/>
      <c r="BXJ139" s="393"/>
      <c r="BXK139" s="394"/>
      <c r="BXL139" s="395"/>
      <c r="BXM139" s="389"/>
      <c r="BXN139" s="390"/>
      <c r="BXO139" s="391"/>
      <c r="BXP139" s="392"/>
      <c r="BXQ139" s="393"/>
      <c r="BXR139" s="394"/>
      <c r="BXS139" s="395"/>
      <c r="BXT139" s="389"/>
      <c r="BXU139" s="390"/>
      <c r="BXV139" s="391"/>
      <c r="BXW139" s="392"/>
      <c r="BXX139" s="393"/>
      <c r="BXY139" s="394"/>
      <c r="BXZ139" s="395"/>
      <c r="BYA139" s="389"/>
      <c r="BYB139" s="390"/>
      <c r="BYC139" s="391"/>
      <c r="BYD139" s="392"/>
      <c r="BYE139" s="393"/>
      <c r="BYF139" s="394"/>
      <c r="BYG139" s="395"/>
      <c r="BYH139" s="389"/>
      <c r="BYI139" s="390"/>
      <c r="BYJ139" s="391"/>
      <c r="BYK139" s="392"/>
      <c r="BYL139" s="393"/>
      <c r="BYM139" s="394"/>
      <c r="BYN139" s="395"/>
      <c r="BYO139" s="389"/>
      <c r="BYP139" s="390"/>
      <c r="BYQ139" s="391"/>
      <c r="BYR139" s="392"/>
      <c r="BYS139" s="393"/>
      <c r="BYT139" s="394"/>
      <c r="BYU139" s="395"/>
      <c r="BYV139" s="389"/>
      <c r="BYW139" s="390"/>
      <c r="BYX139" s="391"/>
      <c r="BYY139" s="392"/>
      <c r="BYZ139" s="393"/>
      <c r="BZA139" s="394"/>
      <c r="BZB139" s="395"/>
      <c r="BZC139" s="389"/>
      <c r="BZD139" s="390"/>
      <c r="BZE139" s="391"/>
      <c r="BZF139" s="392"/>
      <c r="BZG139" s="393"/>
      <c r="BZH139" s="394"/>
      <c r="BZI139" s="395"/>
      <c r="BZJ139" s="389"/>
      <c r="BZK139" s="390"/>
      <c r="BZL139" s="391"/>
      <c r="BZM139" s="392"/>
      <c r="BZN139" s="393"/>
      <c r="BZO139" s="394"/>
      <c r="BZP139" s="395"/>
      <c r="BZQ139" s="389"/>
      <c r="BZR139" s="390"/>
      <c r="BZS139" s="391"/>
      <c r="BZT139" s="392"/>
      <c r="BZU139" s="393"/>
      <c r="BZV139" s="394"/>
      <c r="BZW139" s="395"/>
      <c r="BZX139" s="389"/>
      <c r="BZY139" s="390"/>
      <c r="BZZ139" s="391"/>
      <c r="CAA139" s="392"/>
      <c r="CAB139" s="393"/>
      <c r="CAC139" s="394"/>
      <c r="CAD139" s="395"/>
      <c r="CAE139" s="389"/>
      <c r="CAF139" s="390"/>
      <c r="CAG139" s="391"/>
      <c r="CAH139" s="392"/>
      <c r="CAI139" s="393"/>
      <c r="CAJ139" s="394"/>
      <c r="CAK139" s="395"/>
      <c r="CAL139" s="389"/>
      <c r="CAM139" s="390"/>
      <c r="CAN139" s="391"/>
      <c r="CAO139" s="392"/>
      <c r="CAP139" s="393"/>
      <c r="CAQ139" s="394"/>
      <c r="CAR139" s="395"/>
      <c r="CAS139" s="389"/>
      <c r="CAT139" s="390"/>
      <c r="CAU139" s="391"/>
      <c r="CAV139" s="392"/>
      <c r="CAW139" s="393"/>
      <c r="CAX139" s="394"/>
      <c r="CAY139" s="395"/>
      <c r="CAZ139" s="389"/>
      <c r="CBA139" s="390"/>
      <c r="CBB139" s="391"/>
      <c r="CBC139" s="392"/>
      <c r="CBD139" s="393"/>
      <c r="CBE139" s="394"/>
      <c r="CBF139" s="395"/>
      <c r="CBG139" s="389"/>
      <c r="CBH139" s="390"/>
      <c r="CBI139" s="391"/>
      <c r="CBJ139" s="392"/>
      <c r="CBK139" s="393"/>
      <c r="CBL139" s="394"/>
      <c r="CBM139" s="395"/>
      <c r="CBN139" s="389"/>
      <c r="CBO139" s="390"/>
      <c r="CBP139" s="391"/>
      <c r="CBQ139" s="392"/>
      <c r="CBR139" s="393"/>
      <c r="CBS139" s="394"/>
      <c r="CBT139" s="395"/>
      <c r="CBU139" s="389"/>
      <c r="CBV139" s="390"/>
      <c r="CBW139" s="391"/>
      <c r="CBX139" s="392"/>
      <c r="CBY139" s="393"/>
      <c r="CBZ139" s="394"/>
      <c r="CCA139" s="395"/>
      <c r="CCB139" s="389"/>
      <c r="CCC139" s="390"/>
      <c r="CCD139" s="391"/>
      <c r="CCE139" s="392"/>
      <c r="CCF139" s="393"/>
      <c r="CCG139" s="394"/>
      <c r="CCH139" s="395"/>
      <c r="CCI139" s="389"/>
      <c r="CCJ139" s="390"/>
      <c r="CCK139" s="391"/>
      <c r="CCL139" s="392"/>
      <c r="CCM139" s="393"/>
      <c r="CCN139" s="394"/>
      <c r="CCO139" s="395"/>
      <c r="CCP139" s="389"/>
      <c r="CCQ139" s="390"/>
      <c r="CCR139" s="391"/>
      <c r="CCS139" s="392"/>
      <c r="CCT139" s="393"/>
      <c r="CCU139" s="394"/>
      <c r="CCV139" s="395"/>
      <c r="CCW139" s="389"/>
      <c r="CCX139" s="390"/>
      <c r="CCY139" s="391"/>
      <c r="CCZ139" s="392"/>
      <c r="CDA139" s="393"/>
      <c r="CDB139" s="394"/>
      <c r="CDC139" s="395"/>
      <c r="CDD139" s="389"/>
      <c r="CDE139" s="390"/>
      <c r="CDF139" s="391"/>
      <c r="CDG139" s="392"/>
      <c r="CDH139" s="393"/>
      <c r="CDI139" s="394"/>
      <c r="CDJ139" s="395"/>
      <c r="CDK139" s="389"/>
      <c r="CDL139" s="390"/>
      <c r="CDM139" s="391"/>
      <c r="CDN139" s="392"/>
      <c r="CDO139" s="393"/>
      <c r="CDP139" s="394"/>
      <c r="CDQ139" s="395"/>
      <c r="CDR139" s="389"/>
      <c r="CDS139" s="390"/>
      <c r="CDT139" s="391"/>
      <c r="CDU139" s="392"/>
      <c r="CDV139" s="393"/>
      <c r="CDW139" s="394"/>
      <c r="CDX139" s="395"/>
      <c r="CDY139" s="389"/>
      <c r="CDZ139" s="390"/>
      <c r="CEA139" s="391"/>
      <c r="CEB139" s="392"/>
      <c r="CEC139" s="393"/>
      <c r="CED139" s="394"/>
      <c r="CEE139" s="395"/>
      <c r="CEF139" s="389"/>
      <c r="CEG139" s="390"/>
      <c r="CEH139" s="391"/>
      <c r="CEI139" s="392"/>
      <c r="CEJ139" s="393"/>
      <c r="CEK139" s="394"/>
      <c r="CEL139" s="395"/>
      <c r="CEM139" s="389"/>
      <c r="CEN139" s="390"/>
      <c r="CEO139" s="391"/>
      <c r="CEP139" s="392"/>
      <c r="CEQ139" s="393"/>
      <c r="CER139" s="394"/>
      <c r="CES139" s="395"/>
      <c r="CET139" s="389"/>
      <c r="CEU139" s="390"/>
      <c r="CEV139" s="391"/>
      <c r="CEW139" s="392"/>
      <c r="CEX139" s="393"/>
      <c r="CEY139" s="394"/>
      <c r="CEZ139" s="395"/>
      <c r="CFA139" s="389"/>
      <c r="CFB139" s="390"/>
      <c r="CFC139" s="391"/>
      <c r="CFD139" s="392"/>
      <c r="CFE139" s="393"/>
      <c r="CFF139" s="394"/>
      <c r="CFG139" s="395"/>
      <c r="CFH139" s="389"/>
      <c r="CFI139" s="390"/>
      <c r="CFJ139" s="391"/>
      <c r="CFK139" s="392"/>
      <c r="CFL139" s="393"/>
      <c r="CFM139" s="394"/>
      <c r="CFN139" s="395"/>
      <c r="CFO139" s="389"/>
      <c r="CFP139" s="390"/>
      <c r="CFQ139" s="391"/>
      <c r="CFR139" s="392"/>
      <c r="CFS139" s="393"/>
      <c r="CFT139" s="394"/>
      <c r="CFU139" s="395"/>
      <c r="CFV139" s="389"/>
      <c r="CFW139" s="390"/>
      <c r="CFX139" s="391"/>
      <c r="CFY139" s="392"/>
      <c r="CFZ139" s="393"/>
      <c r="CGA139" s="394"/>
      <c r="CGB139" s="395"/>
      <c r="CGC139" s="389"/>
      <c r="CGD139" s="390"/>
      <c r="CGE139" s="391"/>
      <c r="CGF139" s="392"/>
      <c r="CGG139" s="393"/>
      <c r="CGH139" s="394"/>
      <c r="CGI139" s="395"/>
      <c r="CGJ139" s="389"/>
      <c r="CGK139" s="390"/>
      <c r="CGL139" s="391"/>
      <c r="CGM139" s="392"/>
      <c r="CGN139" s="393"/>
      <c r="CGO139" s="394"/>
      <c r="CGP139" s="395"/>
      <c r="CGQ139" s="389"/>
      <c r="CGR139" s="390"/>
      <c r="CGS139" s="391"/>
      <c r="CGT139" s="392"/>
      <c r="CGU139" s="393"/>
      <c r="CGV139" s="394"/>
      <c r="CGW139" s="395"/>
      <c r="CGX139" s="389"/>
      <c r="CGY139" s="390"/>
      <c r="CGZ139" s="391"/>
      <c r="CHA139" s="392"/>
      <c r="CHB139" s="393"/>
      <c r="CHC139" s="394"/>
      <c r="CHD139" s="395"/>
      <c r="CHE139" s="389"/>
      <c r="CHF139" s="390"/>
      <c r="CHG139" s="391"/>
      <c r="CHH139" s="392"/>
      <c r="CHI139" s="393"/>
      <c r="CHJ139" s="394"/>
      <c r="CHK139" s="395"/>
      <c r="CHL139" s="389"/>
      <c r="CHM139" s="390"/>
      <c r="CHN139" s="391"/>
      <c r="CHO139" s="392"/>
      <c r="CHP139" s="393"/>
      <c r="CHQ139" s="394"/>
      <c r="CHR139" s="395"/>
      <c r="CHS139" s="389"/>
      <c r="CHT139" s="390"/>
      <c r="CHU139" s="391"/>
      <c r="CHV139" s="392"/>
      <c r="CHW139" s="393"/>
      <c r="CHX139" s="394"/>
      <c r="CHY139" s="395"/>
      <c r="CHZ139" s="389"/>
      <c r="CIA139" s="390"/>
      <c r="CIB139" s="391"/>
      <c r="CIC139" s="392"/>
      <c r="CID139" s="393"/>
      <c r="CIE139" s="394"/>
      <c r="CIF139" s="395"/>
      <c r="CIG139" s="389"/>
      <c r="CIH139" s="390"/>
      <c r="CII139" s="391"/>
      <c r="CIJ139" s="392"/>
      <c r="CIK139" s="393"/>
      <c r="CIL139" s="394"/>
      <c r="CIM139" s="395"/>
      <c r="CIN139" s="389"/>
      <c r="CIO139" s="390"/>
      <c r="CIP139" s="391"/>
      <c r="CIQ139" s="392"/>
      <c r="CIR139" s="393"/>
      <c r="CIS139" s="394"/>
      <c r="CIT139" s="395"/>
      <c r="CIU139" s="389"/>
      <c r="CIV139" s="390"/>
      <c r="CIW139" s="391"/>
      <c r="CIX139" s="392"/>
      <c r="CIY139" s="393"/>
      <c r="CIZ139" s="394"/>
      <c r="CJA139" s="395"/>
      <c r="CJB139" s="389"/>
      <c r="CJC139" s="390"/>
      <c r="CJD139" s="391"/>
      <c r="CJE139" s="392"/>
      <c r="CJF139" s="393"/>
      <c r="CJG139" s="394"/>
      <c r="CJH139" s="395"/>
      <c r="CJI139" s="389"/>
      <c r="CJJ139" s="390"/>
      <c r="CJK139" s="391"/>
      <c r="CJL139" s="392"/>
      <c r="CJM139" s="393"/>
      <c r="CJN139" s="394"/>
      <c r="CJO139" s="395"/>
      <c r="CJP139" s="389"/>
      <c r="CJQ139" s="390"/>
      <c r="CJR139" s="391"/>
      <c r="CJS139" s="392"/>
      <c r="CJT139" s="393"/>
      <c r="CJU139" s="394"/>
      <c r="CJV139" s="395"/>
      <c r="CJW139" s="389"/>
      <c r="CJX139" s="390"/>
      <c r="CJY139" s="391"/>
      <c r="CJZ139" s="392"/>
      <c r="CKA139" s="393"/>
      <c r="CKB139" s="394"/>
      <c r="CKC139" s="395"/>
      <c r="CKD139" s="389"/>
      <c r="CKE139" s="390"/>
      <c r="CKF139" s="391"/>
      <c r="CKG139" s="392"/>
      <c r="CKH139" s="393"/>
      <c r="CKI139" s="394"/>
      <c r="CKJ139" s="395"/>
      <c r="CKK139" s="389"/>
      <c r="CKL139" s="390"/>
      <c r="CKM139" s="391"/>
      <c r="CKN139" s="392"/>
      <c r="CKO139" s="393"/>
      <c r="CKP139" s="394"/>
      <c r="CKQ139" s="395"/>
      <c r="CKR139" s="389"/>
      <c r="CKS139" s="390"/>
      <c r="CKT139" s="391"/>
      <c r="CKU139" s="392"/>
      <c r="CKV139" s="393"/>
      <c r="CKW139" s="394"/>
      <c r="CKX139" s="395"/>
      <c r="CKY139" s="389"/>
      <c r="CKZ139" s="390"/>
      <c r="CLA139" s="391"/>
      <c r="CLB139" s="392"/>
      <c r="CLC139" s="393"/>
      <c r="CLD139" s="394"/>
      <c r="CLE139" s="395"/>
      <c r="CLF139" s="389"/>
      <c r="CLG139" s="390"/>
      <c r="CLH139" s="391"/>
      <c r="CLI139" s="392"/>
      <c r="CLJ139" s="393"/>
      <c r="CLK139" s="394"/>
      <c r="CLL139" s="395"/>
      <c r="CLM139" s="389"/>
      <c r="CLN139" s="390"/>
      <c r="CLO139" s="391"/>
      <c r="CLP139" s="392"/>
      <c r="CLQ139" s="393"/>
      <c r="CLR139" s="394"/>
      <c r="CLS139" s="395"/>
      <c r="CLT139" s="389"/>
      <c r="CLU139" s="390"/>
      <c r="CLV139" s="391"/>
      <c r="CLW139" s="392"/>
      <c r="CLX139" s="393"/>
      <c r="CLY139" s="394"/>
      <c r="CLZ139" s="395"/>
      <c r="CMA139" s="389"/>
      <c r="CMB139" s="390"/>
      <c r="CMC139" s="391"/>
      <c r="CMD139" s="392"/>
      <c r="CME139" s="393"/>
      <c r="CMF139" s="394"/>
      <c r="CMG139" s="395"/>
      <c r="CMH139" s="389"/>
      <c r="CMI139" s="390"/>
      <c r="CMJ139" s="391"/>
      <c r="CMK139" s="392"/>
      <c r="CML139" s="393"/>
      <c r="CMM139" s="394"/>
      <c r="CMN139" s="395"/>
      <c r="CMO139" s="389"/>
      <c r="CMP139" s="390"/>
      <c r="CMQ139" s="391"/>
      <c r="CMR139" s="392"/>
      <c r="CMS139" s="393"/>
      <c r="CMT139" s="394"/>
      <c r="CMU139" s="395"/>
      <c r="CMV139" s="389"/>
      <c r="CMW139" s="390"/>
      <c r="CMX139" s="391"/>
      <c r="CMY139" s="392"/>
      <c r="CMZ139" s="393"/>
      <c r="CNA139" s="394"/>
      <c r="CNB139" s="395"/>
      <c r="CNC139" s="389"/>
      <c r="CND139" s="390"/>
      <c r="CNE139" s="391"/>
      <c r="CNF139" s="392"/>
      <c r="CNG139" s="393"/>
      <c r="CNH139" s="394"/>
      <c r="CNI139" s="395"/>
      <c r="CNJ139" s="389"/>
      <c r="CNK139" s="390"/>
      <c r="CNL139" s="391"/>
      <c r="CNM139" s="392"/>
      <c r="CNN139" s="393"/>
      <c r="CNO139" s="394"/>
      <c r="CNP139" s="395"/>
      <c r="CNQ139" s="389"/>
      <c r="CNR139" s="390"/>
      <c r="CNS139" s="391"/>
      <c r="CNT139" s="392"/>
      <c r="CNU139" s="393"/>
      <c r="CNV139" s="394"/>
      <c r="CNW139" s="395"/>
      <c r="CNX139" s="389"/>
      <c r="CNY139" s="390"/>
      <c r="CNZ139" s="391"/>
      <c r="COA139" s="392"/>
      <c r="COB139" s="393"/>
      <c r="COC139" s="394"/>
      <c r="COD139" s="395"/>
      <c r="COE139" s="389"/>
      <c r="COF139" s="390"/>
      <c r="COG139" s="391"/>
      <c r="COH139" s="392"/>
      <c r="COI139" s="393"/>
      <c r="COJ139" s="394"/>
      <c r="COK139" s="395"/>
      <c r="COL139" s="389"/>
      <c r="COM139" s="390"/>
      <c r="CON139" s="391"/>
      <c r="COO139" s="392"/>
      <c r="COP139" s="393"/>
      <c r="COQ139" s="394"/>
      <c r="COR139" s="395"/>
      <c r="COS139" s="389"/>
      <c r="COT139" s="390"/>
      <c r="COU139" s="391"/>
      <c r="COV139" s="392"/>
      <c r="COW139" s="393"/>
      <c r="COX139" s="394"/>
      <c r="COY139" s="395"/>
      <c r="COZ139" s="389"/>
      <c r="CPA139" s="390"/>
      <c r="CPB139" s="391"/>
      <c r="CPC139" s="392"/>
      <c r="CPD139" s="393"/>
      <c r="CPE139" s="394"/>
      <c r="CPF139" s="395"/>
      <c r="CPG139" s="389"/>
      <c r="CPH139" s="390"/>
      <c r="CPI139" s="391"/>
      <c r="CPJ139" s="392"/>
      <c r="CPK139" s="393"/>
      <c r="CPL139" s="394"/>
      <c r="CPM139" s="395"/>
      <c r="CPN139" s="389"/>
      <c r="CPO139" s="390"/>
      <c r="CPP139" s="391"/>
      <c r="CPQ139" s="392"/>
      <c r="CPR139" s="393"/>
      <c r="CPS139" s="394"/>
      <c r="CPT139" s="395"/>
      <c r="CPU139" s="389"/>
      <c r="CPV139" s="390"/>
      <c r="CPW139" s="391"/>
      <c r="CPX139" s="392"/>
      <c r="CPY139" s="393"/>
      <c r="CPZ139" s="394"/>
      <c r="CQA139" s="395"/>
      <c r="CQB139" s="389"/>
      <c r="CQC139" s="390"/>
      <c r="CQD139" s="391"/>
      <c r="CQE139" s="392"/>
      <c r="CQF139" s="393"/>
      <c r="CQG139" s="394"/>
      <c r="CQH139" s="395"/>
      <c r="CQI139" s="389"/>
      <c r="CQJ139" s="390"/>
      <c r="CQK139" s="391"/>
      <c r="CQL139" s="392"/>
      <c r="CQM139" s="393"/>
      <c r="CQN139" s="394"/>
      <c r="CQO139" s="395"/>
      <c r="CQP139" s="389"/>
      <c r="CQQ139" s="390"/>
      <c r="CQR139" s="391"/>
      <c r="CQS139" s="392"/>
      <c r="CQT139" s="393"/>
      <c r="CQU139" s="394"/>
      <c r="CQV139" s="395"/>
      <c r="CQW139" s="389"/>
      <c r="CQX139" s="390"/>
      <c r="CQY139" s="391"/>
      <c r="CQZ139" s="392"/>
      <c r="CRA139" s="393"/>
      <c r="CRB139" s="394"/>
      <c r="CRC139" s="395"/>
      <c r="CRD139" s="389"/>
      <c r="CRE139" s="390"/>
      <c r="CRF139" s="391"/>
      <c r="CRG139" s="392"/>
      <c r="CRH139" s="393"/>
      <c r="CRI139" s="394"/>
      <c r="CRJ139" s="395"/>
      <c r="CRK139" s="389"/>
      <c r="CRL139" s="390"/>
      <c r="CRM139" s="391"/>
      <c r="CRN139" s="392"/>
      <c r="CRO139" s="393"/>
      <c r="CRP139" s="394"/>
      <c r="CRQ139" s="395"/>
      <c r="CRR139" s="389"/>
      <c r="CRS139" s="390"/>
      <c r="CRT139" s="391"/>
      <c r="CRU139" s="392"/>
      <c r="CRV139" s="393"/>
      <c r="CRW139" s="394"/>
      <c r="CRX139" s="395"/>
      <c r="CRY139" s="389"/>
      <c r="CRZ139" s="390"/>
      <c r="CSA139" s="391"/>
      <c r="CSB139" s="392"/>
      <c r="CSC139" s="393"/>
      <c r="CSD139" s="394"/>
      <c r="CSE139" s="395"/>
      <c r="CSF139" s="389"/>
      <c r="CSG139" s="390"/>
      <c r="CSH139" s="391"/>
      <c r="CSI139" s="392"/>
      <c r="CSJ139" s="393"/>
      <c r="CSK139" s="394"/>
      <c r="CSL139" s="395"/>
      <c r="CSM139" s="389"/>
      <c r="CSN139" s="390"/>
      <c r="CSO139" s="391"/>
      <c r="CSP139" s="392"/>
      <c r="CSQ139" s="393"/>
      <c r="CSR139" s="394"/>
      <c r="CSS139" s="395"/>
      <c r="CST139" s="389"/>
      <c r="CSU139" s="390"/>
      <c r="CSV139" s="391"/>
      <c r="CSW139" s="392"/>
      <c r="CSX139" s="393"/>
      <c r="CSY139" s="394"/>
      <c r="CSZ139" s="395"/>
      <c r="CTA139" s="389"/>
      <c r="CTB139" s="390"/>
      <c r="CTC139" s="391"/>
      <c r="CTD139" s="392"/>
      <c r="CTE139" s="393"/>
      <c r="CTF139" s="394"/>
      <c r="CTG139" s="395"/>
      <c r="CTH139" s="389"/>
      <c r="CTI139" s="390"/>
      <c r="CTJ139" s="391"/>
      <c r="CTK139" s="392"/>
      <c r="CTL139" s="393"/>
      <c r="CTM139" s="394"/>
      <c r="CTN139" s="395"/>
      <c r="CTO139" s="389"/>
      <c r="CTP139" s="390"/>
      <c r="CTQ139" s="391"/>
      <c r="CTR139" s="392"/>
      <c r="CTS139" s="393"/>
      <c r="CTT139" s="394"/>
      <c r="CTU139" s="395"/>
      <c r="CTV139" s="389"/>
      <c r="CTW139" s="390"/>
      <c r="CTX139" s="391"/>
      <c r="CTY139" s="392"/>
      <c r="CTZ139" s="393"/>
      <c r="CUA139" s="394"/>
      <c r="CUB139" s="395"/>
      <c r="CUC139" s="389"/>
      <c r="CUD139" s="390"/>
      <c r="CUE139" s="391"/>
      <c r="CUF139" s="392"/>
      <c r="CUG139" s="393"/>
      <c r="CUH139" s="394"/>
      <c r="CUI139" s="395"/>
      <c r="CUJ139" s="389"/>
      <c r="CUK139" s="390"/>
      <c r="CUL139" s="391"/>
      <c r="CUM139" s="392"/>
      <c r="CUN139" s="393"/>
      <c r="CUO139" s="394"/>
      <c r="CUP139" s="395"/>
      <c r="CUQ139" s="389"/>
      <c r="CUR139" s="390"/>
      <c r="CUS139" s="391"/>
      <c r="CUT139" s="392"/>
      <c r="CUU139" s="393"/>
      <c r="CUV139" s="394"/>
      <c r="CUW139" s="395"/>
      <c r="CUX139" s="389"/>
      <c r="CUY139" s="390"/>
      <c r="CUZ139" s="391"/>
      <c r="CVA139" s="392"/>
      <c r="CVB139" s="393"/>
      <c r="CVC139" s="394"/>
      <c r="CVD139" s="395"/>
      <c r="CVE139" s="389"/>
      <c r="CVF139" s="390"/>
      <c r="CVG139" s="391"/>
      <c r="CVH139" s="392"/>
      <c r="CVI139" s="393"/>
      <c r="CVJ139" s="394"/>
      <c r="CVK139" s="395"/>
      <c r="CVL139" s="389"/>
      <c r="CVM139" s="390"/>
      <c r="CVN139" s="391"/>
      <c r="CVO139" s="392"/>
      <c r="CVP139" s="393"/>
      <c r="CVQ139" s="394"/>
      <c r="CVR139" s="395"/>
      <c r="CVS139" s="389"/>
      <c r="CVT139" s="390"/>
      <c r="CVU139" s="391"/>
      <c r="CVV139" s="392"/>
      <c r="CVW139" s="393"/>
      <c r="CVX139" s="394"/>
      <c r="CVY139" s="395"/>
      <c r="CVZ139" s="389"/>
      <c r="CWA139" s="390"/>
      <c r="CWB139" s="391"/>
      <c r="CWC139" s="392"/>
      <c r="CWD139" s="393"/>
      <c r="CWE139" s="394"/>
      <c r="CWF139" s="395"/>
      <c r="CWG139" s="389"/>
      <c r="CWH139" s="390"/>
      <c r="CWI139" s="391"/>
      <c r="CWJ139" s="392"/>
      <c r="CWK139" s="393"/>
      <c r="CWL139" s="394"/>
      <c r="CWM139" s="395"/>
      <c r="CWN139" s="389"/>
      <c r="CWO139" s="390"/>
      <c r="CWP139" s="391"/>
      <c r="CWQ139" s="392"/>
      <c r="CWR139" s="393"/>
      <c r="CWS139" s="394"/>
      <c r="CWT139" s="395"/>
      <c r="CWU139" s="389"/>
      <c r="CWV139" s="390"/>
      <c r="CWW139" s="391"/>
      <c r="CWX139" s="392"/>
      <c r="CWY139" s="393"/>
      <c r="CWZ139" s="394"/>
      <c r="CXA139" s="395"/>
      <c r="CXB139" s="389"/>
      <c r="CXC139" s="390"/>
      <c r="CXD139" s="391"/>
      <c r="CXE139" s="392"/>
      <c r="CXF139" s="393"/>
      <c r="CXG139" s="394"/>
      <c r="CXH139" s="395"/>
      <c r="CXI139" s="389"/>
      <c r="CXJ139" s="390"/>
      <c r="CXK139" s="391"/>
      <c r="CXL139" s="392"/>
      <c r="CXM139" s="393"/>
      <c r="CXN139" s="394"/>
      <c r="CXO139" s="395"/>
      <c r="CXP139" s="389"/>
      <c r="CXQ139" s="390"/>
      <c r="CXR139" s="391"/>
      <c r="CXS139" s="392"/>
      <c r="CXT139" s="393"/>
      <c r="CXU139" s="394"/>
      <c r="CXV139" s="395"/>
      <c r="CXW139" s="389"/>
      <c r="CXX139" s="390"/>
      <c r="CXY139" s="391"/>
      <c r="CXZ139" s="392"/>
      <c r="CYA139" s="393"/>
      <c r="CYB139" s="394"/>
      <c r="CYC139" s="395"/>
      <c r="CYD139" s="389"/>
      <c r="CYE139" s="390"/>
      <c r="CYF139" s="391"/>
      <c r="CYG139" s="392"/>
      <c r="CYH139" s="393"/>
      <c r="CYI139" s="394"/>
      <c r="CYJ139" s="395"/>
      <c r="CYK139" s="389"/>
      <c r="CYL139" s="390"/>
      <c r="CYM139" s="391"/>
      <c r="CYN139" s="392"/>
      <c r="CYO139" s="393"/>
      <c r="CYP139" s="394"/>
      <c r="CYQ139" s="395"/>
      <c r="CYR139" s="389"/>
      <c r="CYS139" s="390"/>
      <c r="CYT139" s="391"/>
      <c r="CYU139" s="392"/>
      <c r="CYV139" s="393"/>
      <c r="CYW139" s="394"/>
      <c r="CYX139" s="395"/>
      <c r="CYY139" s="389"/>
      <c r="CYZ139" s="390"/>
      <c r="CZA139" s="391"/>
      <c r="CZB139" s="392"/>
      <c r="CZC139" s="393"/>
      <c r="CZD139" s="394"/>
      <c r="CZE139" s="395"/>
      <c r="CZF139" s="389"/>
      <c r="CZG139" s="390"/>
      <c r="CZH139" s="391"/>
      <c r="CZI139" s="392"/>
      <c r="CZJ139" s="393"/>
      <c r="CZK139" s="394"/>
      <c r="CZL139" s="395"/>
      <c r="CZM139" s="389"/>
      <c r="CZN139" s="390"/>
      <c r="CZO139" s="391"/>
      <c r="CZP139" s="392"/>
      <c r="CZQ139" s="393"/>
      <c r="CZR139" s="394"/>
      <c r="CZS139" s="395"/>
      <c r="CZT139" s="389"/>
      <c r="CZU139" s="390"/>
      <c r="CZV139" s="391"/>
      <c r="CZW139" s="392"/>
      <c r="CZX139" s="393"/>
      <c r="CZY139" s="394"/>
      <c r="CZZ139" s="395"/>
      <c r="DAA139" s="389"/>
      <c r="DAB139" s="390"/>
      <c r="DAC139" s="391"/>
      <c r="DAD139" s="392"/>
      <c r="DAE139" s="393"/>
      <c r="DAF139" s="394"/>
      <c r="DAG139" s="395"/>
      <c r="DAH139" s="389"/>
      <c r="DAI139" s="390"/>
      <c r="DAJ139" s="391"/>
      <c r="DAK139" s="392"/>
      <c r="DAL139" s="393"/>
      <c r="DAM139" s="394"/>
      <c r="DAN139" s="395"/>
      <c r="DAO139" s="389"/>
      <c r="DAP139" s="390"/>
      <c r="DAQ139" s="391"/>
      <c r="DAR139" s="392"/>
      <c r="DAS139" s="393"/>
      <c r="DAT139" s="394"/>
      <c r="DAU139" s="395"/>
      <c r="DAV139" s="389"/>
      <c r="DAW139" s="390"/>
      <c r="DAX139" s="391"/>
      <c r="DAY139" s="392"/>
      <c r="DAZ139" s="393"/>
      <c r="DBA139" s="394"/>
      <c r="DBB139" s="395"/>
      <c r="DBC139" s="389"/>
      <c r="DBD139" s="390"/>
      <c r="DBE139" s="391"/>
      <c r="DBF139" s="392"/>
      <c r="DBG139" s="393"/>
      <c r="DBH139" s="394"/>
      <c r="DBI139" s="395"/>
      <c r="DBJ139" s="389"/>
      <c r="DBK139" s="390"/>
      <c r="DBL139" s="391"/>
      <c r="DBM139" s="392"/>
      <c r="DBN139" s="393"/>
      <c r="DBO139" s="394"/>
      <c r="DBP139" s="395"/>
      <c r="DBQ139" s="389"/>
      <c r="DBR139" s="390"/>
      <c r="DBS139" s="391"/>
      <c r="DBT139" s="392"/>
      <c r="DBU139" s="393"/>
      <c r="DBV139" s="394"/>
      <c r="DBW139" s="395"/>
      <c r="DBX139" s="389"/>
      <c r="DBY139" s="390"/>
      <c r="DBZ139" s="391"/>
      <c r="DCA139" s="392"/>
      <c r="DCB139" s="393"/>
      <c r="DCC139" s="394"/>
      <c r="DCD139" s="395"/>
      <c r="DCE139" s="389"/>
      <c r="DCF139" s="390"/>
      <c r="DCG139" s="391"/>
      <c r="DCH139" s="392"/>
      <c r="DCI139" s="393"/>
      <c r="DCJ139" s="394"/>
      <c r="DCK139" s="395"/>
      <c r="DCL139" s="389"/>
      <c r="DCM139" s="390"/>
      <c r="DCN139" s="391"/>
      <c r="DCO139" s="392"/>
      <c r="DCP139" s="393"/>
      <c r="DCQ139" s="394"/>
      <c r="DCR139" s="395"/>
      <c r="DCS139" s="389"/>
      <c r="DCT139" s="390"/>
      <c r="DCU139" s="391"/>
      <c r="DCV139" s="392"/>
      <c r="DCW139" s="393"/>
      <c r="DCX139" s="394"/>
      <c r="DCY139" s="395"/>
      <c r="DCZ139" s="389"/>
      <c r="DDA139" s="390"/>
      <c r="DDB139" s="391"/>
      <c r="DDC139" s="392"/>
      <c r="DDD139" s="393"/>
      <c r="DDE139" s="394"/>
      <c r="DDF139" s="395"/>
      <c r="DDG139" s="389"/>
      <c r="DDH139" s="390"/>
      <c r="DDI139" s="391"/>
      <c r="DDJ139" s="392"/>
      <c r="DDK139" s="393"/>
      <c r="DDL139" s="394"/>
      <c r="DDM139" s="395"/>
      <c r="DDN139" s="389"/>
      <c r="DDO139" s="390"/>
      <c r="DDP139" s="391"/>
      <c r="DDQ139" s="392"/>
      <c r="DDR139" s="393"/>
      <c r="DDS139" s="394"/>
      <c r="DDT139" s="395"/>
      <c r="DDU139" s="389"/>
      <c r="DDV139" s="390"/>
      <c r="DDW139" s="391"/>
      <c r="DDX139" s="392"/>
      <c r="DDY139" s="393"/>
      <c r="DDZ139" s="394"/>
      <c r="DEA139" s="395"/>
      <c r="DEB139" s="389"/>
      <c r="DEC139" s="390"/>
      <c r="DED139" s="391"/>
      <c r="DEE139" s="392"/>
      <c r="DEF139" s="393"/>
      <c r="DEG139" s="394"/>
      <c r="DEH139" s="395"/>
      <c r="DEI139" s="389"/>
      <c r="DEJ139" s="390"/>
      <c r="DEK139" s="391"/>
      <c r="DEL139" s="392"/>
      <c r="DEM139" s="393"/>
      <c r="DEN139" s="394"/>
      <c r="DEO139" s="395"/>
      <c r="DEP139" s="389"/>
      <c r="DEQ139" s="390"/>
      <c r="DER139" s="391"/>
      <c r="DES139" s="392"/>
      <c r="DET139" s="393"/>
      <c r="DEU139" s="394"/>
      <c r="DEV139" s="395"/>
      <c r="DEW139" s="389"/>
      <c r="DEX139" s="390"/>
      <c r="DEY139" s="391"/>
      <c r="DEZ139" s="392"/>
      <c r="DFA139" s="393"/>
      <c r="DFB139" s="394"/>
      <c r="DFC139" s="395"/>
      <c r="DFD139" s="389"/>
      <c r="DFE139" s="390"/>
      <c r="DFF139" s="391"/>
      <c r="DFG139" s="392"/>
      <c r="DFH139" s="393"/>
      <c r="DFI139" s="394"/>
      <c r="DFJ139" s="395"/>
      <c r="DFK139" s="389"/>
      <c r="DFL139" s="390"/>
      <c r="DFM139" s="391"/>
      <c r="DFN139" s="392"/>
      <c r="DFO139" s="393"/>
      <c r="DFP139" s="394"/>
      <c r="DFQ139" s="395"/>
      <c r="DFR139" s="389"/>
      <c r="DFS139" s="390"/>
      <c r="DFT139" s="391"/>
      <c r="DFU139" s="392"/>
      <c r="DFV139" s="393"/>
      <c r="DFW139" s="394"/>
      <c r="DFX139" s="395"/>
      <c r="DFY139" s="389"/>
      <c r="DFZ139" s="390"/>
      <c r="DGA139" s="391"/>
      <c r="DGB139" s="392"/>
      <c r="DGC139" s="393"/>
      <c r="DGD139" s="394"/>
      <c r="DGE139" s="395"/>
      <c r="DGF139" s="389"/>
      <c r="DGG139" s="390"/>
      <c r="DGH139" s="391"/>
      <c r="DGI139" s="392"/>
      <c r="DGJ139" s="393"/>
      <c r="DGK139" s="394"/>
      <c r="DGL139" s="395"/>
      <c r="DGM139" s="389"/>
      <c r="DGN139" s="390"/>
      <c r="DGO139" s="391"/>
      <c r="DGP139" s="392"/>
      <c r="DGQ139" s="393"/>
      <c r="DGR139" s="394"/>
      <c r="DGS139" s="395"/>
      <c r="DGT139" s="389"/>
      <c r="DGU139" s="390"/>
      <c r="DGV139" s="391"/>
      <c r="DGW139" s="392"/>
      <c r="DGX139" s="393"/>
      <c r="DGY139" s="394"/>
      <c r="DGZ139" s="395"/>
      <c r="DHA139" s="389"/>
      <c r="DHB139" s="390"/>
      <c r="DHC139" s="391"/>
      <c r="DHD139" s="392"/>
      <c r="DHE139" s="393"/>
      <c r="DHF139" s="394"/>
      <c r="DHG139" s="395"/>
      <c r="DHH139" s="389"/>
      <c r="DHI139" s="390"/>
      <c r="DHJ139" s="391"/>
      <c r="DHK139" s="392"/>
      <c r="DHL139" s="393"/>
      <c r="DHM139" s="394"/>
      <c r="DHN139" s="395"/>
      <c r="DHO139" s="389"/>
      <c r="DHP139" s="390"/>
      <c r="DHQ139" s="391"/>
      <c r="DHR139" s="392"/>
      <c r="DHS139" s="393"/>
      <c r="DHT139" s="394"/>
      <c r="DHU139" s="395"/>
      <c r="DHV139" s="389"/>
      <c r="DHW139" s="390"/>
      <c r="DHX139" s="391"/>
      <c r="DHY139" s="392"/>
      <c r="DHZ139" s="393"/>
      <c r="DIA139" s="394"/>
      <c r="DIB139" s="395"/>
      <c r="DIC139" s="389"/>
      <c r="DID139" s="390"/>
      <c r="DIE139" s="391"/>
      <c r="DIF139" s="392"/>
      <c r="DIG139" s="393"/>
      <c r="DIH139" s="394"/>
      <c r="DII139" s="395"/>
      <c r="DIJ139" s="389"/>
      <c r="DIK139" s="390"/>
      <c r="DIL139" s="391"/>
      <c r="DIM139" s="392"/>
      <c r="DIN139" s="393"/>
      <c r="DIO139" s="394"/>
      <c r="DIP139" s="395"/>
      <c r="DIQ139" s="389"/>
      <c r="DIR139" s="390"/>
      <c r="DIS139" s="391"/>
      <c r="DIT139" s="392"/>
      <c r="DIU139" s="393"/>
      <c r="DIV139" s="394"/>
      <c r="DIW139" s="395"/>
      <c r="DIX139" s="389"/>
      <c r="DIY139" s="390"/>
      <c r="DIZ139" s="391"/>
      <c r="DJA139" s="392"/>
      <c r="DJB139" s="393"/>
      <c r="DJC139" s="394"/>
      <c r="DJD139" s="395"/>
      <c r="DJE139" s="389"/>
      <c r="DJF139" s="390"/>
      <c r="DJG139" s="391"/>
      <c r="DJH139" s="392"/>
      <c r="DJI139" s="393"/>
      <c r="DJJ139" s="394"/>
      <c r="DJK139" s="395"/>
      <c r="DJL139" s="389"/>
      <c r="DJM139" s="390"/>
      <c r="DJN139" s="391"/>
      <c r="DJO139" s="392"/>
      <c r="DJP139" s="393"/>
      <c r="DJQ139" s="394"/>
      <c r="DJR139" s="395"/>
      <c r="DJS139" s="389"/>
      <c r="DJT139" s="390"/>
      <c r="DJU139" s="391"/>
      <c r="DJV139" s="392"/>
      <c r="DJW139" s="393"/>
      <c r="DJX139" s="394"/>
      <c r="DJY139" s="395"/>
      <c r="DJZ139" s="389"/>
      <c r="DKA139" s="390"/>
      <c r="DKB139" s="391"/>
      <c r="DKC139" s="392"/>
      <c r="DKD139" s="393"/>
      <c r="DKE139" s="394"/>
      <c r="DKF139" s="395"/>
      <c r="DKG139" s="389"/>
      <c r="DKH139" s="390"/>
      <c r="DKI139" s="391"/>
      <c r="DKJ139" s="392"/>
      <c r="DKK139" s="393"/>
      <c r="DKL139" s="394"/>
      <c r="DKM139" s="395"/>
      <c r="DKN139" s="389"/>
      <c r="DKO139" s="390"/>
      <c r="DKP139" s="391"/>
      <c r="DKQ139" s="392"/>
      <c r="DKR139" s="393"/>
      <c r="DKS139" s="394"/>
      <c r="DKT139" s="395"/>
      <c r="DKU139" s="389"/>
      <c r="DKV139" s="390"/>
      <c r="DKW139" s="391"/>
      <c r="DKX139" s="392"/>
      <c r="DKY139" s="393"/>
      <c r="DKZ139" s="394"/>
      <c r="DLA139" s="395"/>
      <c r="DLB139" s="389"/>
      <c r="DLC139" s="390"/>
      <c r="DLD139" s="391"/>
      <c r="DLE139" s="392"/>
      <c r="DLF139" s="393"/>
      <c r="DLG139" s="394"/>
      <c r="DLH139" s="395"/>
      <c r="DLI139" s="389"/>
      <c r="DLJ139" s="390"/>
      <c r="DLK139" s="391"/>
      <c r="DLL139" s="392"/>
      <c r="DLM139" s="393"/>
      <c r="DLN139" s="394"/>
      <c r="DLO139" s="395"/>
      <c r="DLP139" s="389"/>
      <c r="DLQ139" s="390"/>
      <c r="DLR139" s="391"/>
      <c r="DLS139" s="392"/>
      <c r="DLT139" s="393"/>
      <c r="DLU139" s="394"/>
      <c r="DLV139" s="395"/>
      <c r="DLW139" s="389"/>
      <c r="DLX139" s="390"/>
      <c r="DLY139" s="391"/>
      <c r="DLZ139" s="392"/>
      <c r="DMA139" s="393"/>
      <c r="DMB139" s="394"/>
      <c r="DMC139" s="395"/>
      <c r="DMD139" s="389"/>
      <c r="DME139" s="390"/>
      <c r="DMF139" s="391"/>
      <c r="DMG139" s="392"/>
      <c r="DMH139" s="393"/>
      <c r="DMI139" s="394"/>
      <c r="DMJ139" s="395"/>
      <c r="DMK139" s="389"/>
      <c r="DML139" s="390"/>
      <c r="DMM139" s="391"/>
      <c r="DMN139" s="392"/>
      <c r="DMO139" s="393"/>
      <c r="DMP139" s="394"/>
      <c r="DMQ139" s="395"/>
      <c r="DMR139" s="389"/>
      <c r="DMS139" s="390"/>
      <c r="DMT139" s="391"/>
      <c r="DMU139" s="392"/>
      <c r="DMV139" s="393"/>
      <c r="DMW139" s="394"/>
      <c r="DMX139" s="395"/>
      <c r="DMY139" s="389"/>
      <c r="DMZ139" s="390"/>
      <c r="DNA139" s="391"/>
      <c r="DNB139" s="392"/>
      <c r="DNC139" s="393"/>
      <c r="DND139" s="394"/>
      <c r="DNE139" s="395"/>
      <c r="DNF139" s="389"/>
      <c r="DNG139" s="390"/>
      <c r="DNH139" s="391"/>
      <c r="DNI139" s="392"/>
      <c r="DNJ139" s="393"/>
      <c r="DNK139" s="394"/>
      <c r="DNL139" s="395"/>
      <c r="DNM139" s="389"/>
      <c r="DNN139" s="390"/>
      <c r="DNO139" s="391"/>
      <c r="DNP139" s="392"/>
      <c r="DNQ139" s="393"/>
      <c r="DNR139" s="394"/>
      <c r="DNS139" s="395"/>
      <c r="DNT139" s="389"/>
      <c r="DNU139" s="390"/>
      <c r="DNV139" s="391"/>
      <c r="DNW139" s="392"/>
      <c r="DNX139" s="393"/>
      <c r="DNY139" s="394"/>
      <c r="DNZ139" s="395"/>
      <c r="DOA139" s="389"/>
      <c r="DOB139" s="390"/>
      <c r="DOC139" s="391"/>
      <c r="DOD139" s="392"/>
      <c r="DOE139" s="393"/>
      <c r="DOF139" s="394"/>
      <c r="DOG139" s="395"/>
      <c r="DOH139" s="389"/>
      <c r="DOI139" s="390"/>
      <c r="DOJ139" s="391"/>
      <c r="DOK139" s="392"/>
      <c r="DOL139" s="393"/>
      <c r="DOM139" s="394"/>
      <c r="DON139" s="395"/>
      <c r="DOO139" s="389"/>
      <c r="DOP139" s="390"/>
      <c r="DOQ139" s="391"/>
      <c r="DOR139" s="392"/>
      <c r="DOS139" s="393"/>
      <c r="DOT139" s="394"/>
      <c r="DOU139" s="395"/>
      <c r="DOV139" s="389"/>
      <c r="DOW139" s="390"/>
      <c r="DOX139" s="391"/>
      <c r="DOY139" s="392"/>
      <c r="DOZ139" s="393"/>
      <c r="DPA139" s="394"/>
      <c r="DPB139" s="395"/>
      <c r="DPC139" s="389"/>
      <c r="DPD139" s="390"/>
      <c r="DPE139" s="391"/>
      <c r="DPF139" s="392"/>
      <c r="DPG139" s="393"/>
      <c r="DPH139" s="394"/>
      <c r="DPI139" s="395"/>
      <c r="DPJ139" s="389"/>
      <c r="DPK139" s="390"/>
      <c r="DPL139" s="391"/>
      <c r="DPM139" s="392"/>
      <c r="DPN139" s="393"/>
      <c r="DPO139" s="394"/>
      <c r="DPP139" s="395"/>
      <c r="DPQ139" s="389"/>
      <c r="DPR139" s="390"/>
      <c r="DPS139" s="391"/>
      <c r="DPT139" s="392"/>
      <c r="DPU139" s="393"/>
      <c r="DPV139" s="394"/>
      <c r="DPW139" s="395"/>
      <c r="DPX139" s="389"/>
      <c r="DPY139" s="390"/>
      <c r="DPZ139" s="391"/>
      <c r="DQA139" s="392"/>
      <c r="DQB139" s="393"/>
      <c r="DQC139" s="394"/>
      <c r="DQD139" s="395"/>
      <c r="DQE139" s="389"/>
      <c r="DQF139" s="390"/>
      <c r="DQG139" s="391"/>
      <c r="DQH139" s="392"/>
      <c r="DQI139" s="393"/>
      <c r="DQJ139" s="394"/>
      <c r="DQK139" s="395"/>
      <c r="DQL139" s="389"/>
      <c r="DQM139" s="390"/>
      <c r="DQN139" s="391"/>
      <c r="DQO139" s="392"/>
      <c r="DQP139" s="393"/>
      <c r="DQQ139" s="394"/>
      <c r="DQR139" s="395"/>
      <c r="DQS139" s="389"/>
      <c r="DQT139" s="390"/>
      <c r="DQU139" s="391"/>
      <c r="DQV139" s="392"/>
      <c r="DQW139" s="393"/>
      <c r="DQX139" s="394"/>
      <c r="DQY139" s="395"/>
      <c r="DQZ139" s="389"/>
      <c r="DRA139" s="390"/>
      <c r="DRB139" s="391"/>
      <c r="DRC139" s="392"/>
      <c r="DRD139" s="393"/>
      <c r="DRE139" s="394"/>
      <c r="DRF139" s="395"/>
      <c r="DRG139" s="389"/>
      <c r="DRH139" s="390"/>
      <c r="DRI139" s="391"/>
      <c r="DRJ139" s="392"/>
      <c r="DRK139" s="393"/>
      <c r="DRL139" s="394"/>
      <c r="DRM139" s="395"/>
      <c r="DRN139" s="389"/>
      <c r="DRO139" s="390"/>
      <c r="DRP139" s="391"/>
      <c r="DRQ139" s="392"/>
      <c r="DRR139" s="393"/>
      <c r="DRS139" s="394"/>
      <c r="DRT139" s="395"/>
      <c r="DRU139" s="389"/>
      <c r="DRV139" s="390"/>
      <c r="DRW139" s="391"/>
      <c r="DRX139" s="392"/>
      <c r="DRY139" s="393"/>
      <c r="DRZ139" s="394"/>
      <c r="DSA139" s="395"/>
      <c r="DSB139" s="389"/>
      <c r="DSC139" s="390"/>
      <c r="DSD139" s="391"/>
      <c r="DSE139" s="392"/>
      <c r="DSF139" s="393"/>
      <c r="DSG139" s="394"/>
      <c r="DSH139" s="395"/>
      <c r="DSI139" s="389"/>
      <c r="DSJ139" s="390"/>
      <c r="DSK139" s="391"/>
      <c r="DSL139" s="392"/>
      <c r="DSM139" s="393"/>
      <c r="DSN139" s="394"/>
      <c r="DSO139" s="395"/>
      <c r="DSP139" s="389"/>
      <c r="DSQ139" s="390"/>
      <c r="DSR139" s="391"/>
      <c r="DSS139" s="392"/>
      <c r="DST139" s="393"/>
      <c r="DSU139" s="394"/>
      <c r="DSV139" s="395"/>
      <c r="DSW139" s="389"/>
      <c r="DSX139" s="390"/>
      <c r="DSY139" s="391"/>
      <c r="DSZ139" s="392"/>
      <c r="DTA139" s="393"/>
      <c r="DTB139" s="394"/>
      <c r="DTC139" s="395"/>
      <c r="DTD139" s="389"/>
      <c r="DTE139" s="390"/>
      <c r="DTF139" s="391"/>
      <c r="DTG139" s="392"/>
      <c r="DTH139" s="393"/>
      <c r="DTI139" s="394"/>
      <c r="DTJ139" s="395"/>
      <c r="DTK139" s="389"/>
      <c r="DTL139" s="390"/>
      <c r="DTM139" s="391"/>
      <c r="DTN139" s="392"/>
      <c r="DTO139" s="393"/>
      <c r="DTP139" s="394"/>
      <c r="DTQ139" s="395"/>
      <c r="DTR139" s="389"/>
      <c r="DTS139" s="390"/>
      <c r="DTT139" s="391"/>
      <c r="DTU139" s="392"/>
      <c r="DTV139" s="393"/>
      <c r="DTW139" s="394"/>
      <c r="DTX139" s="395"/>
      <c r="DTY139" s="389"/>
      <c r="DTZ139" s="390"/>
      <c r="DUA139" s="391"/>
      <c r="DUB139" s="392"/>
      <c r="DUC139" s="393"/>
      <c r="DUD139" s="394"/>
      <c r="DUE139" s="395"/>
      <c r="DUF139" s="389"/>
      <c r="DUG139" s="390"/>
      <c r="DUH139" s="391"/>
      <c r="DUI139" s="392"/>
      <c r="DUJ139" s="393"/>
      <c r="DUK139" s="394"/>
      <c r="DUL139" s="395"/>
      <c r="DUM139" s="389"/>
      <c r="DUN139" s="390"/>
      <c r="DUO139" s="391"/>
      <c r="DUP139" s="392"/>
      <c r="DUQ139" s="393"/>
      <c r="DUR139" s="394"/>
      <c r="DUS139" s="395"/>
      <c r="DUT139" s="389"/>
      <c r="DUU139" s="390"/>
      <c r="DUV139" s="391"/>
      <c r="DUW139" s="392"/>
      <c r="DUX139" s="393"/>
      <c r="DUY139" s="394"/>
      <c r="DUZ139" s="395"/>
      <c r="DVA139" s="389"/>
      <c r="DVB139" s="390"/>
      <c r="DVC139" s="391"/>
      <c r="DVD139" s="392"/>
      <c r="DVE139" s="393"/>
      <c r="DVF139" s="394"/>
      <c r="DVG139" s="395"/>
      <c r="DVH139" s="389"/>
      <c r="DVI139" s="390"/>
      <c r="DVJ139" s="391"/>
      <c r="DVK139" s="392"/>
      <c r="DVL139" s="393"/>
      <c r="DVM139" s="394"/>
      <c r="DVN139" s="395"/>
      <c r="DVO139" s="389"/>
      <c r="DVP139" s="390"/>
      <c r="DVQ139" s="391"/>
      <c r="DVR139" s="392"/>
      <c r="DVS139" s="393"/>
      <c r="DVT139" s="394"/>
      <c r="DVU139" s="395"/>
      <c r="DVV139" s="389"/>
      <c r="DVW139" s="390"/>
      <c r="DVX139" s="391"/>
      <c r="DVY139" s="392"/>
      <c r="DVZ139" s="393"/>
      <c r="DWA139" s="394"/>
      <c r="DWB139" s="395"/>
      <c r="DWC139" s="389"/>
      <c r="DWD139" s="390"/>
      <c r="DWE139" s="391"/>
      <c r="DWF139" s="392"/>
      <c r="DWG139" s="393"/>
      <c r="DWH139" s="394"/>
      <c r="DWI139" s="395"/>
      <c r="DWJ139" s="389"/>
      <c r="DWK139" s="390"/>
      <c r="DWL139" s="391"/>
      <c r="DWM139" s="392"/>
      <c r="DWN139" s="393"/>
      <c r="DWO139" s="394"/>
      <c r="DWP139" s="395"/>
      <c r="DWQ139" s="389"/>
      <c r="DWR139" s="390"/>
      <c r="DWS139" s="391"/>
      <c r="DWT139" s="392"/>
      <c r="DWU139" s="393"/>
      <c r="DWV139" s="394"/>
      <c r="DWW139" s="395"/>
      <c r="DWX139" s="389"/>
      <c r="DWY139" s="390"/>
      <c r="DWZ139" s="391"/>
      <c r="DXA139" s="392"/>
      <c r="DXB139" s="393"/>
      <c r="DXC139" s="394"/>
      <c r="DXD139" s="395"/>
      <c r="DXE139" s="389"/>
      <c r="DXF139" s="390"/>
      <c r="DXG139" s="391"/>
      <c r="DXH139" s="392"/>
      <c r="DXI139" s="393"/>
      <c r="DXJ139" s="394"/>
      <c r="DXK139" s="395"/>
      <c r="DXL139" s="389"/>
      <c r="DXM139" s="390"/>
      <c r="DXN139" s="391"/>
      <c r="DXO139" s="392"/>
      <c r="DXP139" s="393"/>
      <c r="DXQ139" s="394"/>
      <c r="DXR139" s="395"/>
      <c r="DXS139" s="389"/>
      <c r="DXT139" s="390"/>
      <c r="DXU139" s="391"/>
      <c r="DXV139" s="392"/>
      <c r="DXW139" s="393"/>
      <c r="DXX139" s="394"/>
      <c r="DXY139" s="395"/>
      <c r="DXZ139" s="389"/>
      <c r="DYA139" s="390"/>
      <c r="DYB139" s="391"/>
      <c r="DYC139" s="392"/>
      <c r="DYD139" s="393"/>
      <c r="DYE139" s="394"/>
      <c r="DYF139" s="395"/>
      <c r="DYG139" s="389"/>
      <c r="DYH139" s="390"/>
      <c r="DYI139" s="391"/>
      <c r="DYJ139" s="392"/>
      <c r="DYK139" s="393"/>
      <c r="DYL139" s="394"/>
      <c r="DYM139" s="395"/>
      <c r="DYN139" s="389"/>
      <c r="DYO139" s="390"/>
      <c r="DYP139" s="391"/>
      <c r="DYQ139" s="392"/>
      <c r="DYR139" s="393"/>
      <c r="DYS139" s="394"/>
      <c r="DYT139" s="395"/>
      <c r="DYU139" s="389"/>
      <c r="DYV139" s="390"/>
      <c r="DYW139" s="391"/>
      <c r="DYX139" s="392"/>
      <c r="DYY139" s="393"/>
      <c r="DYZ139" s="394"/>
      <c r="DZA139" s="395"/>
      <c r="DZB139" s="389"/>
      <c r="DZC139" s="390"/>
      <c r="DZD139" s="391"/>
      <c r="DZE139" s="392"/>
      <c r="DZF139" s="393"/>
      <c r="DZG139" s="394"/>
      <c r="DZH139" s="395"/>
      <c r="DZI139" s="389"/>
      <c r="DZJ139" s="390"/>
      <c r="DZK139" s="391"/>
      <c r="DZL139" s="392"/>
      <c r="DZM139" s="393"/>
      <c r="DZN139" s="394"/>
      <c r="DZO139" s="395"/>
      <c r="DZP139" s="389"/>
      <c r="DZQ139" s="390"/>
      <c r="DZR139" s="391"/>
      <c r="DZS139" s="392"/>
      <c r="DZT139" s="393"/>
      <c r="DZU139" s="394"/>
      <c r="DZV139" s="395"/>
      <c r="DZW139" s="389"/>
      <c r="DZX139" s="390"/>
      <c r="DZY139" s="391"/>
      <c r="DZZ139" s="392"/>
      <c r="EAA139" s="393"/>
      <c r="EAB139" s="394"/>
      <c r="EAC139" s="395"/>
      <c r="EAD139" s="389"/>
      <c r="EAE139" s="390"/>
      <c r="EAF139" s="391"/>
      <c r="EAG139" s="392"/>
      <c r="EAH139" s="393"/>
      <c r="EAI139" s="394"/>
      <c r="EAJ139" s="395"/>
      <c r="EAK139" s="389"/>
      <c r="EAL139" s="390"/>
      <c r="EAM139" s="391"/>
      <c r="EAN139" s="392"/>
      <c r="EAO139" s="393"/>
      <c r="EAP139" s="394"/>
      <c r="EAQ139" s="395"/>
      <c r="EAR139" s="389"/>
      <c r="EAS139" s="390"/>
      <c r="EAT139" s="391"/>
      <c r="EAU139" s="392"/>
      <c r="EAV139" s="393"/>
      <c r="EAW139" s="394"/>
      <c r="EAX139" s="395"/>
      <c r="EAY139" s="389"/>
      <c r="EAZ139" s="390"/>
      <c r="EBA139" s="391"/>
      <c r="EBB139" s="392"/>
      <c r="EBC139" s="393"/>
      <c r="EBD139" s="394"/>
      <c r="EBE139" s="395"/>
      <c r="EBF139" s="389"/>
      <c r="EBG139" s="390"/>
      <c r="EBH139" s="391"/>
      <c r="EBI139" s="392"/>
      <c r="EBJ139" s="393"/>
      <c r="EBK139" s="394"/>
      <c r="EBL139" s="395"/>
      <c r="EBM139" s="389"/>
      <c r="EBN139" s="390"/>
      <c r="EBO139" s="391"/>
      <c r="EBP139" s="392"/>
      <c r="EBQ139" s="393"/>
      <c r="EBR139" s="394"/>
      <c r="EBS139" s="395"/>
      <c r="EBT139" s="389"/>
      <c r="EBU139" s="390"/>
      <c r="EBV139" s="391"/>
      <c r="EBW139" s="392"/>
      <c r="EBX139" s="393"/>
      <c r="EBY139" s="394"/>
      <c r="EBZ139" s="395"/>
      <c r="ECA139" s="389"/>
      <c r="ECB139" s="390"/>
      <c r="ECC139" s="391"/>
      <c r="ECD139" s="392"/>
      <c r="ECE139" s="393"/>
      <c r="ECF139" s="394"/>
      <c r="ECG139" s="395"/>
      <c r="ECH139" s="389"/>
      <c r="ECI139" s="390"/>
      <c r="ECJ139" s="391"/>
      <c r="ECK139" s="392"/>
      <c r="ECL139" s="393"/>
      <c r="ECM139" s="394"/>
      <c r="ECN139" s="395"/>
      <c r="ECO139" s="389"/>
      <c r="ECP139" s="390"/>
      <c r="ECQ139" s="391"/>
      <c r="ECR139" s="392"/>
      <c r="ECS139" s="393"/>
      <c r="ECT139" s="394"/>
      <c r="ECU139" s="395"/>
      <c r="ECV139" s="389"/>
      <c r="ECW139" s="390"/>
      <c r="ECX139" s="391"/>
      <c r="ECY139" s="392"/>
      <c r="ECZ139" s="393"/>
      <c r="EDA139" s="394"/>
      <c r="EDB139" s="395"/>
      <c r="EDC139" s="389"/>
      <c r="EDD139" s="390"/>
      <c r="EDE139" s="391"/>
      <c r="EDF139" s="392"/>
      <c r="EDG139" s="393"/>
      <c r="EDH139" s="394"/>
      <c r="EDI139" s="395"/>
      <c r="EDJ139" s="389"/>
      <c r="EDK139" s="390"/>
      <c r="EDL139" s="391"/>
      <c r="EDM139" s="392"/>
      <c r="EDN139" s="393"/>
      <c r="EDO139" s="394"/>
      <c r="EDP139" s="395"/>
      <c r="EDQ139" s="389"/>
      <c r="EDR139" s="390"/>
      <c r="EDS139" s="391"/>
      <c r="EDT139" s="392"/>
      <c r="EDU139" s="393"/>
      <c r="EDV139" s="394"/>
      <c r="EDW139" s="395"/>
      <c r="EDX139" s="389"/>
      <c r="EDY139" s="390"/>
      <c r="EDZ139" s="391"/>
      <c r="EEA139" s="392"/>
      <c r="EEB139" s="393"/>
      <c r="EEC139" s="394"/>
      <c r="EED139" s="395"/>
      <c r="EEE139" s="389"/>
      <c r="EEF139" s="390"/>
      <c r="EEG139" s="391"/>
      <c r="EEH139" s="392"/>
      <c r="EEI139" s="393"/>
      <c r="EEJ139" s="394"/>
      <c r="EEK139" s="395"/>
      <c r="EEL139" s="389"/>
      <c r="EEM139" s="390"/>
      <c r="EEN139" s="391"/>
      <c r="EEO139" s="392"/>
      <c r="EEP139" s="393"/>
      <c r="EEQ139" s="394"/>
      <c r="EER139" s="395"/>
      <c r="EES139" s="389"/>
      <c r="EET139" s="390"/>
      <c r="EEU139" s="391"/>
      <c r="EEV139" s="392"/>
      <c r="EEW139" s="393"/>
      <c r="EEX139" s="394"/>
      <c r="EEY139" s="395"/>
      <c r="EEZ139" s="389"/>
      <c r="EFA139" s="390"/>
      <c r="EFB139" s="391"/>
      <c r="EFC139" s="392"/>
      <c r="EFD139" s="393"/>
      <c r="EFE139" s="394"/>
      <c r="EFF139" s="395"/>
      <c r="EFG139" s="389"/>
      <c r="EFH139" s="390"/>
      <c r="EFI139" s="391"/>
      <c r="EFJ139" s="392"/>
      <c r="EFK139" s="393"/>
      <c r="EFL139" s="394"/>
      <c r="EFM139" s="395"/>
      <c r="EFN139" s="389"/>
      <c r="EFO139" s="390"/>
      <c r="EFP139" s="391"/>
      <c r="EFQ139" s="392"/>
      <c r="EFR139" s="393"/>
      <c r="EFS139" s="394"/>
      <c r="EFT139" s="395"/>
      <c r="EFU139" s="389"/>
      <c r="EFV139" s="390"/>
      <c r="EFW139" s="391"/>
      <c r="EFX139" s="392"/>
      <c r="EFY139" s="393"/>
      <c r="EFZ139" s="394"/>
      <c r="EGA139" s="395"/>
      <c r="EGB139" s="389"/>
      <c r="EGC139" s="390"/>
      <c r="EGD139" s="391"/>
      <c r="EGE139" s="392"/>
      <c r="EGF139" s="393"/>
      <c r="EGG139" s="394"/>
      <c r="EGH139" s="395"/>
      <c r="EGI139" s="389"/>
      <c r="EGJ139" s="390"/>
      <c r="EGK139" s="391"/>
      <c r="EGL139" s="392"/>
      <c r="EGM139" s="393"/>
      <c r="EGN139" s="394"/>
      <c r="EGO139" s="395"/>
      <c r="EGP139" s="389"/>
      <c r="EGQ139" s="390"/>
      <c r="EGR139" s="391"/>
      <c r="EGS139" s="392"/>
      <c r="EGT139" s="393"/>
      <c r="EGU139" s="394"/>
      <c r="EGV139" s="395"/>
      <c r="EGW139" s="389"/>
      <c r="EGX139" s="390"/>
      <c r="EGY139" s="391"/>
      <c r="EGZ139" s="392"/>
      <c r="EHA139" s="393"/>
      <c r="EHB139" s="394"/>
      <c r="EHC139" s="395"/>
      <c r="EHD139" s="389"/>
      <c r="EHE139" s="390"/>
      <c r="EHF139" s="391"/>
      <c r="EHG139" s="392"/>
      <c r="EHH139" s="393"/>
      <c r="EHI139" s="394"/>
      <c r="EHJ139" s="395"/>
      <c r="EHK139" s="389"/>
      <c r="EHL139" s="390"/>
      <c r="EHM139" s="391"/>
      <c r="EHN139" s="392"/>
      <c r="EHO139" s="393"/>
      <c r="EHP139" s="394"/>
      <c r="EHQ139" s="395"/>
      <c r="EHR139" s="389"/>
      <c r="EHS139" s="390"/>
      <c r="EHT139" s="391"/>
      <c r="EHU139" s="392"/>
      <c r="EHV139" s="393"/>
      <c r="EHW139" s="394"/>
      <c r="EHX139" s="395"/>
      <c r="EHY139" s="389"/>
      <c r="EHZ139" s="390"/>
      <c r="EIA139" s="391"/>
      <c r="EIB139" s="392"/>
      <c r="EIC139" s="393"/>
      <c r="EID139" s="394"/>
      <c r="EIE139" s="395"/>
      <c r="EIF139" s="389"/>
      <c r="EIG139" s="390"/>
      <c r="EIH139" s="391"/>
      <c r="EII139" s="392"/>
      <c r="EIJ139" s="393"/>
      <c r="EIK139" s="394"/>
      <c r="EIL139" s="395"/>
      <c r="EIM139" s="389"/>
      <c r="EIN139" s="390"/>
      <c r="EIO139" s="391"/>
      <c r="EIP139" s="392"/>
      <c r="EIQ139" s="393"/>
      <c r="EIR139" s="394"/>
      <c r="EIS139" s="395"/>
      <c r="EIT139" s="389"/>
      <c r="EIU139" s="390"/>
      <c r="EIV139" s="391"/>
      <c r="EIW139" s="392"/>
      <c r="EIX139" s="393"/>
      <c r="EIY139" s="394"/>
      <c r="EIZ139" s="395"/>
      <c r="EJA139" s="389"/>
      <c r="EJB139" s="390"/>
      <c r="EJC139" s="391"/>
      <c r="EJD139" s="392"/>
      <c r="EJE139" s="393"/>
      <c r="EJF139" s="394"/>
      <c r="EJG139" s="395"/>
      <c r="EJH139" s="389"/>
      <c r="EJI139" s="390"/>
      <c r="EJJ139" s="391"/>
      <c r="EJK139" s="392"/>
      <c r="EJL139" s="393"/>
      <c r="EJM139" s="394"/>
      <c r="EJN139" s="395"/>
      <c r="EJO139" s="389"/>
      <c r="EJP139" s="390"/>
      <c r="EJQ139" s="391"/>
      <c r="EJR139" s="392"/>
      <c r="EJS139" s="393"/>
      <c r="EJT139" s="394"/>
      <c r="EJU139" s="395"/>
      <c r="EJV139" s="389"/>
      <c r="EJW139" s="390"/>
      <c r="EJX139" s="391"/>
      <c r="EJY139" s="392"/>
      <c r="EJZ139" s="393"/>
      <c r="EKA139" s="394"/>
      <c r="EKB139" s="395"/>
      <c r="EKC139" s="389"/>
      <c r="EKD139" s="390"/>
      <c r="EKE139" s="391"/>
      <c r="EKF139" s="392"/>
      <c r="EKG139" s="393"/>
      <c r="EKH139" s="394"/>
      <c r="EKI139" s="395"/>
      <c r="EKJ139" s="389"/>
      <c r="EKK139" s="390"/>
      <c r="EKL139" s="391"/>
      <c r="EKM139" s="392"/>
      <c r="EKN139" s="393"/>
      <c r="EKO139" s="394"/>
      <c r="EKP139" s="395"/>
      <c r="EKQ139" s="389"/>
      <c r="EKR139" s="390"/>
      <c r="EKS139" s="391"/>
      <c r="EKT139" s="392"/>
      <c r="EKU139" s="393"/>
      <c r="EKV139" s="394"/>
      <c r="EKW139" s="395"/>
      <c r="EKX139" s="389"/>
      <c r="EKY139" s="390"/>
      <c r="EKZ139" s="391"/>
      <c r="ELA139" s="392"/>
      <c r="ELB139" s="393"/>
      <c r="ELC139" s="394"/>
      <c r="ELD139" s="395"/>
      <c r="ELE139" s="389"/>
      <c r="ELF139" s="390"/>
      <c r="ELG139" s="391"/>
      <c r="ELH139" s="392"/>
      <c r="ELI139" s="393"/>
      <c r="ELJ139" s="394"/>
      <c r="ELK139" s="395"/>
      <c r="ELL139" s="389"/>
      <c r="ELM139" s="390"/>
      <c r="ELN139" s="391"/>
      <c r="ELO139" s="392"/>
      <c r="ELP139" s="393"/>
      <c r="ELQ139" s="394"/>
      <c r="ELR139" s="395"/>
      <c r="ELS139" s="389"/>
      <c r="ELT139" s="390"/>
      <c r="ELU139" s="391"/>
      <c r="ELV139" s="392"/>
      <c r="ELW139" s="393"/>
      <c r="ELX139" s="394"/>
      <c r="ELY139" s="395"/>
      <c r="ELZ139" s="389"/>
      <c r="EMA139" s="390"/>
      <c r="EMB139" s="391"/>
      <c r="EMC139" s="392"/>
      <c r="EMD139" s="393"/>
      <c r="EME139" s="394"/>
      <c r="EMF139" s="395"/>
      <c r="EMG139" s="389"/>
      <c r="EMH139" s="390"/>
      <c r="EMI139" s="391"/>
      <c r="EMJ139" s="392"/>
      <c r="EMK139" s="393"/>
      <c r="EML139" s="394"/>
      <c r="EMM139" s="395"/>
      <c r="EMN139" s="389"/>
      <c r="EMO139" s="390"/>
      <c r="EMP139" s="391"/>
      <c r="EMQ139" s="392"/>
      <c r="EMR139" s="393"/>
      <c r="EMS139" s="394"/>
      <c r="EMT139" s="395"/>
      <c r="EMU139" s="389"/>
      <c r="EMV139" s="390"/>
      <c r="EMW139" s="391"/>
      <c r="EMX139" s="392"/>
      <c r="EMY139" s="393"/>
      <c r="EMZ139" s="394"/>
      <c r="ENA139" s="395"/>
      <c r="ENB139" s="389"/>
      <c r="ENC139" s="390"/>
      <c r="END139" s="391"/>
      <c r="ENE139" s="392"/>
      <c r="ENF139" s="393"/>
      <c r="ENG139" s="394"/>
      <c r="ENH139" s="395"/>
      <c r="ENI139" s="389"/>
      <c r="ENJ139" s="390"/>
      <c r="ENK139" s="391"/>
      <c r="ENL139" s="392"/>
      <c r="ENM139" s="393"/>
      <c r="ENN139" s="394"/>
      <c r="ENO139" s="395"/>
      <c r="ENP139" s="389"/>
      <c r="ENQ139" s="390"/>
      <c r="ENR139" s="391"/>
      <c r="ENS139" s="392"/>
      <c r="ENT139" s="393"/>
      <c r="ENU139" s="394"/>
      <c r="ENV139" s="395"/>
      <c r="ENW139" s="389"/>
      <c r="ENX139" s="390"/>
      <c r="ENY139" s="391"/>
      <c r="ENZ139" s="392"/>
      <c r="EOA139" s="393"/>
      <c r="EOB139" s="394"/>
      <c r="EOC139" s="395"/>
      <c r="EOD139" s="389"/>
      <c r="EOE139" s="390"/>
      <c r="EOF139" s="391"/>
      <c r="EOG139" s="392"/>
      <c r="EOH139" s="393"/>
      <c r="EOI139" s="394"/>
      <c r="EOJ139" s="395"/>
      <c r="EOK139" s="389"/>
      <c r="EOL139" s="390"/>
      <c r="EOM139" s="391"/>
      <c r="EON139" s="392"/>
      <c r="EOO139" s="393"/>
      <c r="EOP139" s="394"/>
      <c r="EOQ139" s="395"/>
      <c r="EOR139" s="389"/>
      <c r="EOS139" s="390"/>
      <c r="EOT139" s="391"/>
      <c r="EOU139" s="392"/>
      <c r="EOV139" s="393"/>
      <c r="EOW139" s="394"/>
      <c r="EOX139" s="395"/>
      <c r="EOY139" s="389"/>
      <c r="EOZ139" s="390"/>
      <c r="EPA139" s="391"/>
      <c r="EPB139" s="392"/>
      <c r="EPC139" s="393"/>
      <c r="EPD139" s="394"/>
      <c r="EPE139" s="395"/>
      <c r="EPF139" s="389"/>
      <c r="EPG139" s="390"/>
      <c r="EPH139" s="391"/>
      <c r="EPI139" s="392"/>
      <c r="EPJ139" s="393"/>
      <c r="EPK139" s="394"/>
      <c r="EPL139" s="395"/>
      <c r="EPM139" s="389"/>
      <c r="EPN139" s="390"/>
      <c r="EPO139" s="391"/>
      <c r="EPP139" s="392"/>
      <c r="EPQ139" s="393"/>
      <c r="EPR139" s="394"/>
      <c r="EPS139" s="395"/>
      <c r="EPT139" s="389"/>
      <c r="EPU139" s="390"/>
      <c r="EPV139" s="391"/>
      <c r="EPW139" s="392"/>
      <c r="EPX139" s="393"/>
      <c r="EPY139" s="394"/>
      <c r="EPZ139" s="395"/>
      <c r="EQA139" s="389"/>
      <c r="EQB139" s="390"/>
      <c r="EQC139" s="391"/>
      <c r="EQD139" s="392"/>
      <c r="EQE139" s="393"/>
      <c r="EQF139" s="394"/>
      <c r="EQG139" s="395"/>
      <c r="EQH139" s="389"/>
      <c r="EQI139" s="390"/>
      <c r="EQJ139" s="391"/>
      <c r="EQK139" s="392"/>
      <c r="EQL139" s="393"/>
      <c r="EQM139" s="394"/>
      <c r="EQN139" s="395"/>
      <c r="EQO139" s="389"/>
      <c r="EQP139" s="390"/>
      <c r="EQQ139" s="391"/>
      <c r="EQR139" s="392"/>
      <c r="EQS139" s="393"/>
      <c r="EQT139" s="394"/>
      <c r="EQU139" s="395"/>
      <c r="EQV139" s="389"/>
      <c r="EQW139" s="390"/>
      <c r="EQX139" s="391"/>
      <c r="EQY139" s="392"/>
      <c r="EQZ139" s="393"/>
      <c r="ERA139" s="394"/>
      <c r="ERB139" s="395"/>
      <c r="ERC139" s="389"/>
      <c r="ERD139" s="390"/>
      <c r="ERE139" s="391"/>
      <c r="ERF139" s="392"/>
      <c r="ERG139" s="393"/>
      <c r="ERH139" s="394"/>
      <c r="ERI139" s="395"/>
      <c r="ERJ139" s="389"/>
      <c r="ERK139" s="390"/>
      <c r="ERL139" s="391"/>
      <c r="ERM139" s="392"/>
      <c r="ERN139" s="393"/>
      <c r="ERO139" s="394"/>
      <c r="ERP139" s="395"/>
      <c r="ERQ139" s="389"/>
      <c r="ERR139" s="390"/>
      <c r="ERS139" s="391"/>
      <c r="ERT139" s="392"/>
      <c r="ERU139" s="393"/>
      <c r="ERV139" s="394"/>
      <c r="ERW139" s="395"/>
      <c r="ERX139" s="389"/>
      <c r="ERY139" s="390"/>
      <c r="ERZ139" s="391"/>
      <c r="ESA139" s="392"/>
      <c r="ESB139" s="393"/>
      <c r="ESC139" s="394"/>
      <c r="ESD139" s="395"/>
      <c r="ESE139" s="389"/>
      <c r="ESF139" s="390"/>
      <c r="ESG139" s="391"/>
      <c r="ESH139" s="392"/>
      <c r="ESI139" s="393"/>
      <c r="ESJ139" s="394"/>
      <c r="ESK139" s="395"/>
      <c r="ESL139" s="389"/>
      <c r="ESM139" s="390"/>
      <c r="ESN139" s="391"/>
      <c r="ESO139" s="392"/>
      <c r="ESP139" s="393"/>
      <c r="ESQ139" s="394"/>
      <c r="ESR139" s="395"/>
      <c r="ESS139" s="389"/>
      <c r="EST139" s="390"/>
      <c r="ESU139" s="391"/>
      <c r="ESV139" s="392"/>
      <c r="ESW139" s="393"/>
      <c r="ESX139" s="394"/>
      <c r="ESY139" s="395"/>
      <c r="ESZ139" s="389"/>
      <c r="ETA139" s="390"/>
      <c r="ETB139" s="391"/>
      <c r="ETC139" s="392"/>
      <c r="ETD139" s="393"/>
      <c r="ETE139" s="394"/>
      <c r="ETF139" s="395"/>
      <c r="ETG139" s="389"/>
      <c r="ETH139" s="390"/>
      <c r="ETI139" s="391"/>
      <c r="ETJ139" s="392"/>
      <c r="ETK139" s="393"/>
      <c r="ETL139" s="394"/>
      <c r="ETM139" s="395"/>
      <c r="ETN139" s="389"/>
      <c r="ETO139" s="390"/>
      <c r="ETP139" s="391"/>
      <c r="ETQ139" s="392"/>
      <c r="ETR139" s="393"/>
      <c r="ETS139" s="394"/>
      <c r="ETT139" s="395"/>
      <c r="ETU139" s="389"/>
      <c r="ETV139" s="390"/>
      <c r="ETW139" s="391"/>
      <c r="ETX139" s="392"/>
      <c r="ETY139" s="393"/>
      <c r="ETZ139" s="394"/>
      <c r="EUA139" s="395"/>
      <c r="EUB139" s="389"/>
      <c r="EUC139" s="390"/>
      <c r="EUD139" s="391"/>
      <c r="EUE139" s="392"/>
      <c r="EUF139" s="393"/>
      <c r="EUG139" s="394"/>
      <c r="EUH139" s="395"/>
      <c r="EUI139" s="389"/>
      <c r="EUJ139" s="390"/>
      <c r="EUK139" s="391"/>
      <c r="EUL139" s="392"/>
      <c r="EUM139" s="393"/>
      <c r="EUN139" s="394"/>
      <c r="EUO139" s="395"/>
      <c r="EUP139" s="389"/>
      <c r="EUQ139" s="390"/>
      <c r="EUR139" s="391"/>
      <c r="EUS139" s="392"/>
      <c r="EUT139" s="393"/>
      <c r="EUU139" s="394"/>
      <c r="EUV139" s="395"/>
      <c r="EUW139" s="389"/>
      <c r="EUX139" s="390"/>
      <c r="EUY139" s="391"/>
      <c r="EUZ139" s="392"/>
      <c r="EVA139" s="393"/>
      <c r="EVB139" s="394"/>
      <c r="EVC139" s="395"/>
      <c r="EVD139" s="389"/>
      <c r="EVE139" s="390"/>
      <c r="EVF139" s="391"/>
      <c r="EVG139" s="392"/>
      <c r="EVH139" s="393"/>
      <c r="EVI139" s="394"/>
      <c r="EVJ139" s="395"/>
      <c r="EVK139" s="389"/>
      <c r="EVL139" s="390"/>
      <c r="EVM139" s="391"/>
      <c r="EVN139" s="392"/>
      <c r="EVO139" s="393"/>
      <c r="EVP139" s="394"/>
      <c r="EVQ139" s="395"/>
      <c r="EVR139" s="389"/>
      <c r="EVS139" s="390"/>
      <c r="EVT139" s="391"/>
      <c r="EVU139" s="392"/>
      <c r="EVV139" s="393"/>
      <c r="EVW139" s="394"/>
      <c r="EVX139" s="395"/>
      <c r="EVY139" s="389"/>
      <c r="EVZ139" s="390"/>
      <c r="EWA139" s="391"/>
      <c r="EWB139" s="392"/>
      <c r="EWC139" s="393"/>
      <c r="EWD139" s="394"/>
      <c r="EWE139" s="395"/>
      <c r="EWF139" s="389"/>
      <c r="EWG139" s="390"/>
      <c r="EWH139" s="391"/>
      <c r="EWI139" s="392"/>
      <c r="EWJ139" s="393"/>
      <c r="EWK139" s="394"/>
      <c r="EWL139" s="395"/>
      <c r="EWM139" s="389"/>
      <c r="EWN139" s="390"/>
      <c r="EWO139" s="391"/>
      <c r="EWP139" s="392"/>
      <c r="EWQ139" s="393"/>
      <c r="EWR139" s="394"/>
      <c r="EWS139" s="395"/>
      <c r="EWT139" s="389"/>
      <c r="EWU139" s="390"/>
      <c r="EWV139" s="391"/>
      <c r="EWW139" s="392"/>
      <c r="EWX139" s="393"/>
      <c r="EWY139" s="394"/>
      <c r="EWZ139" s="395"/>
      <c r="EXA139" s="389"/>
      <c r="EXB139" s="390"/>
      <c r="EXC139" s="391"/>
      <c r="EXD139" s="392"/>
      <c r="EXE139" s="393"/>
      <c r="EXF139" s="394"/>
      <c r="EXG139" s="395"/>
      <c r="EXH139" s="389"/>
      <c r="EXI139" s="390"/>
      <c r="EXJ139" s="391"/>
      <c r="EXK139" s="392"/>
      <c r="EXL139" s="393"/>
      <c r="EXM139" s="394"/>
      <c r="EXN139" s="395"/>
      <c r="EXO139" s="389"/>
      <c r="EXP139" s="390"/>
      <c r="EXQ139" s="391"/>
      <c r="EXR139" s="392"/>
      <c r="EXS139" s="393"/>
      <c r="EXT139" s="394"/>
      <c r="EXU139" s="395"/>
      <c r="EXV139" s="389"/>
      <c r="EXW139" s="390"/>
      <c r="EXX139" s="391"/>
      <c r="EXY139" s="392"/>
      <c r="EXZ139" s="393"/>
      <c r="EYA139" s="394"/>
      <c r="EYB139" s="395"/>
      <c r="EYC139" s="389"/>
      <c r="EYD139" s="390"/>
      <c r="EYE139" s="391"/>
      <c r="EYF139" s="392"/>
      <c r="EYG139" s="393"/>
      <c r="EYH139" s="394"/>
      <c r="EYI139" s="395"/>
      <c r="EYJ139" s="389"/>
      <c r="EYK139" s="390"/>
      <c r="EYL139" s="391"/>
      <c r="EYM139" s="392"/>
      <c r="EYN139" s="393"/>
      <c r="EYO139" s="394"/>
      <c r="EYP139" s="395"/>
      <c r="EYQ139" s="389"/>
      <c r="EYR139" s="390"/>
      <c r="EYS139" s="391"/>
      <c r="EYT139" s="392"/>
      <c r="EYU139" s="393"/>
      <c r="EYV139" s="394"/>
      <c r="EYW139" s="395"/>
      <c r="EYX139" s="389"/>
      <c r="EYY139" s="390"/>
      <c r="EYZ139" s="391"/>
      <c r="EZA139" s="392"/>
      <c r="EZB139" s="393"/>
      <c r="EZC139" s="394"/>
      <c r="EZD139" s="395"/>
      <c r="EZE139" s="389"/>
      <c r="EZF139" s="390"/>
      <c r="EZG139" s="391"/>
      <c r="EZH139" s="392"/>
      <c r="EZI139" s="393"/>
      <c r="EZJ139" s="394"/>
      <c r="EZK139" s="395"/>
      <c r="EZL139" s="389"/>
      <c r="EZM139" s="390"/>
      <c r="EZN139" s="391"/>
      <c r="EZO139" s="392"/>
      <c r="EZP139" s="393"/>
      <c r="EZQ139" s="394"/>
      <c r="EZR139" s="395"/>
      <c r="EZS139" s="389"/>
      <c r="EZT139" s="390"/>
      <c r="EZU139" s="391"/>
      <c r="EZV139" s="392"/>
      <c r="EZW139" s="393"/>
      <c r="EZX139" s="394"/>
      <c r="EZY139" s="395"/>
      <c r="EZZ139" s="389"/>
      <c r="FAA139" s="390"/>
      <c r="FAB139" s="391"/>
      <c r="FAC139" s="392"/>
      <c r="FAD139" s="393"/>
      <c r="FAE139" s="394"/>
      <c r="FAF139" s="395"/>
      <c r="FAG139" s="389"/>
      <c r="FAH139" s="390"/>
      <c r="FAI139" s="391"/>
      <c r="FAJ139" s="392"/>
      <c r="FAK139" s="393"/>
      <c r="FAL139" s="394"/>
      <c r="FAM139" s="395"/>
      <c r="FAN139" s="389"/>
      <c r="FAO139" s="390"/>
      <c r="FAP139" s="391"/>
      <c r="FAQ139" s="392"/>
      <c r="FAR139" s="393"/>
      <c r="FAS139" s="394"/>
      <c r="FAT139" s="395"/>
      <c r="FAU139" s="389"/>
      <c r="FAV139" s="390"/>
      <c r="FAW139" s="391"/>
      <c r="FAX139" s="392"/>
      <c r="FAY139" s="393"/>
      <c r="FAZ139" s="394"/>
      <c r="FBA139" s="395"/>
      <c r="FBB139" s="389"/>
      <c r="FBC139" s="390"/>
      <c r="FBD139" s="391"/>
      <c r="FBE139" s="392"/>
      <c r="FBF139" s="393"/>
      <c r="FBG139" s="394"/>
      <c r="FBH139" s="395"/>
      <c r="FBI139" s="389"/>
      <c r="FBJ139" s="390"/>
      <c r="FBK139" s="391"/>
      <c r="FBL139" s="392"/>
      <c r="FBM139" s="393"/>
      <c r="FBN139" s="394"/>
      <c r="FBO139" s="395"/>
      <c r="FBP139" s="389"/>
      <c r="FBQ139" s="390"/>
      <c r="FBR139" s="391"/>
      <c r="FBS139" s="392"/>
      <c r="FBT139" s="393"/>
      <c r="FBU139" s="394"/>
      <c r="FBV139" s="395"/>
      <c r="FBW139" s="389"/>
      <c r="FBX139" s="390"/>
      <c r="FBY139" s="391"/>
      <c r="FBZ139" s="392"/>
      <c r="FCA139" s="393"/>
      <c r="FCB139" s="394"/>
      <c r="FCC139" s="395"/>
      <c r="FCD139" s="389"/>
      <c r="FCE139" s="390"/>
      <c r="FCF139" s="391"/>
      <c r="FCG139" s="392"/>
      <c r="FCH139" s="393"/>
      <c r="FCI139" s="394"/>
      <c r="FCJ139" s="395"/>
      <c r="FCK139" s="389"/>
      <c r="FCL139" s="390"/>
      <c r="FCM139" s="391"/>
      <c r="FCN139" s="392"/>
      <c r="FCO139" s="393"/>
      <c r="FCP139" s="394"/>
      <c r="FCQ139" s="395"/>
      <c r="FCR139" s="389"/>
      <c r="FCS139" s="390"/>
      <c r="FCT139" s="391"/>
      <c r="FCU139" s="392"/>
      <c r="FCV139" s="393"/>
      <c r="FCW139" s="394"/>
      <c r="FCX139" s="395"/>
      <c r="FCY139" s="389"/>
      <c r="FCZ139" s="390"/>
      <c r="FDA139" s="391"/>
      <c r="FDB139" s="392"/>
      <c r="FDC139" s="393"/>
      <c r="FDD139" s="394"/>
      <c r="FDE139" s="395"/>
      <c r="FDF139" s="389"/>
      <c r="FDG139" s="390"/>
      <c r="FDH139" s="391"/>
      <c r="FDI139" s="392"/>
      <c r="FDJ139" s="393"/>
      <c r="FDK139" s="394"/>
      <c r="FDL139" s="395"/>
      <c r="FDM139" s="389"/>
      <c r="FDN139" s="390"/>
      <c r="FDO139" s="391"/>
      <c r="FDP139" s="392"/>
      <c r="FDQ139" s="393"/>
      <c r="FDR139" s="394"/>
      <c r="FDS139" s="395"/>
      <c r="FDT139" s="389"/>
      <c r="FDU139" s="390"/>
      <c r="FDV139" s="391"/>
      <c r="FDW139" s="392"/>
      <c r="FDX139" s="393"/>
      <c r="FDY139" s="394"/>
      <c r="FDZ139" s="395"/>
      <c r="FEA139" s="389"/>
      <c r="FEB139" s="390"/>
      <c r="FEC139" s="391"/>
      <c r="FED139" s="392"/>
      <c r="FEE139" s="393"/>
      <c r="FEF139" s="394"/>
      <c r="FEG139" s="395"/>
      <c r="FEH139" s="389"/>
      <c r="FEI139" s="390"/>
      <c r="FEJ139" s="391"/>
      <c r="FEK139" s="392"/>
      <c r="FEL139" s="393"/>
      <c r="FEM139" s="394"/>
      <c r="FEN139" s="395"/>
      <c r="FEO139" s="389"/>
      <c r="FEP139" s="390"/>
      <c r="FEQ139" s="391"/>
      <c r="FER139" s="392"/>
      <c r="FES139" s="393"/>
      <c r="FET139" s="394"/>
      <c r="FEU139" s="395"/>
      <c r="FEV139" s="389"/>
      <c r="FEW139" s="390"/>
      <c r="FEX139" s="391"/>
      <c r="FEY139" s="392"/>
      <c r="FEZ139" s="393"/>
      <c r="FFA139" s="394"/>
      <c r="FFB139" s="395"/>
      <c r="FFC139" s="389"/>
      <c r="FFD139" s="390"/>
      <c r="FFE139" s="391"/>
      <c r="FFF139" s="392"/>
      <c r="FFG139" s="393"/>
      <c r="FFH139" s="394"/>
      <c r="FFI139" s="395"/>
      <c r="FFJ139" s="389"/>
      <c r="FFK139" s="390"/>
      <c r="FFL139" s="391"/>
      <c r="FFM139" s="392"/>
      <c r="FFN139" s="393"/>
      <c r="FFO139" s="394"/>
      <c r="FFP139" s="395"/>
      <c r="FFQ139" s="389"/>
      <c r="FFR139" s="390"/>
      <c r="FFS139" s="391"/>
      <c r="FFT139" s="392"/>
      <c r="FFU139" s="393"/>
      <c r="FFV139" s="394"/>
      <c r="FFW139" s="395"/>
      <c r="FFX139" s="389"/>
      <c r="FFY139" s="390"/>
      <c r="FFZ139" s="391"/>
      <c r="FGA139" s="392"/>
      <c r="FGB139" s="393"/>
      <c r="FGC139" s="394"/>
      <c r="FGD139" s="395"/>
      <c r="FGE139" s="389"/>
      <c r="FGF139" s="390"/>
      <c r="FGG139" s="391"/>
      <c r="FGH139" s="392"/>
      <c r="FGI139" s="393"/>
      <c r="FGJ139" s="394"/>
      <c r="FGK139" s="395"/>
      <c r="FGL139" s="389"/>
      <c r="FGM139" s="390"/>
      <c r="FGN139" s="391"/>
      <c r="FGO139" s="392"/>
      <c r="FGP139" s="393"/>
      <c r="FGQ139" s="394"/>
      <c r="FGR139" s="395"/>
      <c r="FGS139" s="389"/>
      <c r="FGT139" s="390"/>
      <c r="FGU139" s="391"/>
      <c r="FGV139" s="392"/>
      <c r="FGW139" s="393"/>
      <c r="FGX139" s="394"/>
      <c r="FGY139" s="395"/>
      <c r="FGZ139" s="389"/>
      <c r="FHA139" s="390"/>
      <c r="FHB139" s="391"/>
      <c r="FHC139" s="392"/>
      <c r="FHD139" s="393"/>
      <c r="FHE139" s="394"/>
      <c r="FHF139" s="395"/>
      <c r="FHG139" s="389"/>
      <c r="FHH139" s="390"/>
      <c r="FHI139" s="391"/>
      <c r="FHJ139" s="392"/>
      <c r="FHK139" s="393"/>
      <c r="FHL139" s="394"/>
      <c r="FHM139" s="395"/>
      <c r="FHN139" s="389"/>
      <c r="FHO139" s="390"/>
      <c r="FHP139" s="391"/>
      <c r="FHQ139" s="392"/>
      <c r="FHR139" s="393"/>
      <c r="FHS139" s="394"/>
      <c r="FHT139" s="395"/>
      <c r="FHU139" s="389"/>
      <c r="FHV139" s="390"/>
      <c r="FHW139" s="391"/>
      <c r="FHX139" s="392"/>
      <c r="FHY139" s="393"/>
      <c r="FHZ139" s="394"/>
      <c r="FIA139" s="395"/>
      <c r="FIB139" s="389"/>
      <c r="FIC139" s="390"/>
      <c r="FID139" s="391"/>
      <c r="FIE139" s="392"/>
      <c r="FIF139" s="393"/>
      <c r="FIG139" s="394"/>
      <c r="FIH139" s="395"/>
      <c r="FII139" s="389"/>
      <c r="FIJ139" s="390"/>
      <c r="FIK139" s="391"/>
      <c r="FIL139" s="392"/>
      <c r="FIM139" s="393"/>
      <c r="FIN139" s="394"/>
      <c r="FIO139" s="395"/>
      <c r="FIP139" s="389"/>
      <c r="FIQ139" s="390"/>
      <c r="FIR139" s="391"/>
      <c r="FIS139" s="392"/>
      <c r="FIT139" s="393"/>
      <c r="FIU139" s="394"/>
      <c r="FIV139" s="395"/>
      <c r="FIW139" s="389"/>
      <c r="FIX139" s="390"/>
      <c r="FIY139" s="391"/>
      <c r="FIZ139" s="392"/>
      <c r="FJA139" s="393"/>
      <c r="FJB139" s="394"/>
      <c r="FJC139" s="395"/>
      <c r="FJD139" s="389"/>
      <c r="FJE139" s="390"/>
      <c r="FJF139" s="391"/>
      <c r="FJG139" s="392"/>
      <c r="FJH139" s="393"/>
      <c r="FJI139" s="394"/>
      <c r="FJJ139" s="395"/>
      <c r="FJK139" s="389"/>
      <c r="FJL139" s="390"/>
      <c r="FJM139" s="391"/>
      <c r="FJN139" s="392"/>
      <c r="FJO139" s="393"/>
      <c r="FJP139" s="394"/>
      <c r="FJQ139" s="395"/>
      <c r="FJR139" s="389"/>
      <c r="FJS139" s="390"/>
      <c r="FJT139" s="391"/>
      <c r="FJU139" s="392"/>
      <c r="FJV139" s="393"/>
      <c r="FJW139" s="394"/>
      <c r="FJX139" s="395"/>
      <c r="FJY139" s="389"/>
      <c r="FJZ139" s="390"/>
      <c r="FKA139" s="391"/>
      <c r="FKB139" s="392"/>
      <c r="FKC139" s="393"/>
      <c r="FKD139" s="394"/>
      <c r="FKE139" s="395"/>
      <c r="FKF139" s="389"/>
      <c r="FKG139" s="390"/>
      <c r="FKH139" s="391"/>
      <c r="FKI139" s="392"/>
      <c r="FKJ139" s="393"/>
      <c r="FKK139" s="394"/>
      <c r="FKL139" s="395"/>
      <c r="FKM139" s="389"/>
      <c r="FKN139" s="390"/>
      <c r="FKO139" s="391"/>
      <c r="FKP139" s="392"/>
      <c r="FKQ139" s="393"/>
      <c r="FKR139" s="394"/>
      <c r="FKS139" s="395"/>
      <c r="FKT139" s="389"/>
      <c r="FKU139" s="390"/>
      <c r="FKV139" s="391"/>
      <c r="FKW139" s="392"/>
      <c r="FKX139" s="393"/>
      <c r="FKY139" s="394"/>
      <c r="FKZ139" s="395"/>
      <c r="FLA139" s="389"/>
      <c r="FLB139" s="390"/>
      <c r="FLC139" s="391"/>
      <c r="FLD139" s="392"/>
      <c r="FLE139" s="393"/>
      <c r="FLF139" s="394"/>
      <c r="FLG139" s="395"/>
      <c r="FLH139" s="389"/>
      <c r="FLI139" s="390"/>
      <c r="FLJ139" s="391"/>
      <c r="FLK139" s="392"/>
      <c r="FLL139" s="393"/>
      <c r="FLM139" s="394"/>
      <c r="FLN139" s="395"/>
      <c r="FLO139" s="389"/>
      <c r="FLP139" s="390"/>
      <c r="FLQ139" s="391"/>
      <c r="FLR139" s="392"/>
      <c r="FLS139" s="393"/>
      <c r="FLT139" s="394"/>
      <c r="FLU139" s="395"/>
      <c r="FLV139" s="389"/>
      <c r="FLW139" s="390"/>
      <c r="FLX139" s="391"/>
      <c r="FLY139" s="392"/>
      <c r="FLZ139" s="393"/>
      <c r="FMA139" s="394"/>
      <c r="FMB139" s="395"/>
      <c r="FMC139" s="389"/>
      <c r="FMD139" s="390"/>
      <c r="FME139" s="391"/>
      <c r="FMF139" s="392"/>
      <c r="FMG139" s="393"/>
      <c r="FMH139" s="394"/>
      <c r="FMI139" s="395"/>
      <c r="FMJ139" s="389"/>
      <c r="FMK139" s="390"/>
      <c r="FML139" s="391"/>
      <c r="FMM139" s="392"/>
      <c r="FMN139" s="393"/>
      <c r="FMO139" s="394"/>
      <c r="FMP139" s="395"/>
      <c r="FMQ139" s="389"/>
      <c r="FMR139" s="390"/>
      <c r="FMS139" s="391"/>
      <c r="FMT139" s="392"/>
      <c r="FMU139" s="393"/>
      <c r="FMV139" s="394"/>
      <c r="FMW139" s="395"/>
      <c r="FMX139" s="389"/>
      <c r="FMY139" s="390"/>
      <c r="FMZ139" s="391"/>
      <c r="FNA139" s="392"/>
      <c r="FNB139" s="393"/>
      <c r="FNC139" s="394"/>
      <c r="FND139" s="395"/>
      <c r="FNE139" s="389"/>
      <c r="FNF139" s="390"/>
      <c r="FNG139" s="391"/>
      <c r="FNH139" s="392"/>
      <c r="FNI139" s="393"/>
      <c r="FNJ139" s="394"/>
      <c r="FNK139" s="395"/>
      <c r="FNL139" s="389"/>
      <c r="FNM139" s="390"/>
      <c r="FNN139" s="391"/>
      <c r="FNO139" s="392"/>
      <c r="FNP139" s="393"/>
      <c r="FNQ139" s="394"/>
      <c r="FNR139" s="395"/>
      <c r="FNS139" s="389"/>
      <c r="FNT139" s="390"/>
      <c r="FNU139" s="391"/>
      <c r="FNV139" s="392"/>
      <c r="FNW139" s="393"/>
      <c r="FNX139" s="394"/>
      <c r="FNY139" s="395"/>
      <c r="FNZ139" s="389"/>
      <c r="FOA139" s="390"/>
      <c r="FOB139" s="391"/>
      <c r="FOC139" s="392"/>
      <c r="FOD139" s="393"/>
      <c r="FOE139" s="394"/>
      <c r="FOF139" s="395"/>
      <c r="FOG139" s="389"/>
      <c r="FOH139" s="390"/>
      <c r="FOI139" s="391"/>
      <c r="FOJ139" s="392"/>
      <c r="FOK139" s="393"/>
      <c r="FOL139" s="394"/>
      <c r="FOM139" s="395"/>
      <c r="FON139" s="389"/>
      <c r="FOO139" s="390"/>
      <c r="FOP139" s="391"/>
      <c r="FOQ139" s="392"/>
      <c r="FOR139" s="393"/>
      <c r="FOS139" s="394"/>
      <c r="FOT139" s="395"/>
      <c r="FOU139" s="389"/>
      <c r="FOV139" s="390"/>
      <c r="FOW139" s="391"/>
      <c r="FOX139" s="392"/>
      <c r="FOY139" s="393"/>
      <c r="FOZ139" s="394"/>
      <c r="FPA139" s="395"/>
      <c r="FPB139" s="389"/>
      <c r="FPC139" s="390"/>
      <c r="FPD139" s="391"/>
      <c r="FPE139" s="392"/>
      <c r="FPF139" s="393"/>
      <c r="FPG139" s="394"/>
      <c r="FPH139" s="395"/>
      <c r="FPI139" s="389"/>
      <c r="FPJ139" s="390"/>
      <c r="FPK139" s="391"/>
      <c r="FPL139" s="392"/>
      <c r="FPM139" s="393"/>
      <c r="FPN139" s="394"/>
      <c r="FPO139" s="395"/>
      <c r="FPP139" s="389"/>
      <c r="FPQ139" s="390"/>
      <c r="FPR139" s="391"/>
      <c r="FPS139" s="392"/>
      <c r="FPT139" s="393"/>
      <c r="FPU139" s="394"/>
      <c r="FPV139" s="395"/>
      <c r="FPW139" s="389"/>
      <c r="FPX139" s="390"/>
      <c r="FPY139" s="391"/>
      <c r="FPZ139" s="392"/>
      <c r="FQA139" s="393"/>
      <c r="FQB139" s="394"/>
      <c r="FQC139" s="395"/>
      <c r="FQD139" s="389"/>
      <c r="FQE139" s="390"/>
      <c r="FQF139" s="391"/>
      <c r="FQG139" s="392"/>
      <c r="FQH139" s="393"/>
      <c r="FQI139" s="394"/>
      <c r="FQJ139" s="395"/>
      <c r="FQK139" s="389"/>
      <c r="FQL139" s="390"/>
      <c r="FQM139" s="391"/>
      <c r="FQN139" s="392"/>
      <c r="FQO139" s="393"/>
      <c r="FQP139" s="394"/>
      <c r="FQQ139" s="395"/>
      <c r="FQR139" s="389"/>
      <c r="FQS139" s="390"/>
      <c r="FQT139" s="391"/>
      <c r="FQU139" s="392"/>
      <c r="FQV139" s="393"/>
      <c r="FQW139" s="394"/>
      <c r="FQX139" s="395"/>
      <c r="FQY139" s="389"/>
      <c r="FQZ139" s="390"/>
      <c r="FRA139" s="391"/>
      <c r="FRB139" s="392"/>
      <c r="FRC139" s="393"/>
      <c r="FRD139" s="394"/>
      <c r="FRE139" s="395"/>
      <c r="FRF139" s="389"/>
      <c r="FRG139" s="390"/>
      <c r="FRH139" s="391"/>
      <c r="FRI139" s="392"/>
      <c r="FRJ139" s="393"/>
      <c r="FRK139" s="394"/>
      <c r="FRL139" s="395"/>
      <c r="FRM139" s="389"/>
      <c r="FRN139" s="390"/>
      <c r="FRO139" s="391"/>
      <c r="FRP139" s="392"/>
      <c r="FRQ139" s="393"/>
      <c r="FRR139" s="394"/>
      <c r="FRS139" s="395"/>
      <c r="FRT139" s="389"/>
      <c r="FRU139" s="390"/>
      <c r="FRV139" s="391"/>
      <c r="FRW139" s="392"/>
      <c r="FRX139" s="393"/>
      <c r="FRY139" s="394"/>
      <c r="FRZ139" s="395"/>
      <c r="FSA139" s="389"/>
      <c r="FSB139" s="390"/>
      <c r="FSC139" s="391"/>
      <c r="FSD139" s="392"/>
      <c r="FSE139" s="393"/>
      <c r="FSF139" s="394"/>
      <c r="FSG139" s="395"/>
      <c r="FSH139" s="389"/>
      <c r="FSI139" s="390"/>
      <c r="FSJ139" s="391"/>
      <c r="FSK139" s="392"/>
      <c r="FSL139" s="393"/>
      <c r="FSM139" s="394"/>
      <c r="FSN139" s="395"/>
      <c r="FSO139" s="389"/>
      <c r="FSP139" s="390"/>
      <c r="FSQ139" s="391"/>
      <c r="FSR139" s="392"/>
      <c r="FSS139" s="393"/>
      <c r="FST139" s="394"/>
      <c r="FSU139" s="395"/>
      <c r="FSV139" s="389"/>
      <c r="FSW139" s="390"/>
      <c r="FSX139" s="391"/>
      <c r="FSY139" s="392"/>
      <c r="FSZ139" s="393"/>
      <c r="FTA139" s="394"/>
      <c r="FTB139" s="395"/>
      <c r="FTC139" s="389"/>
      <c r="FTD139" s="390"/>
      <c r="FTE139" s="391"/>
      <c r="FTF139" s="392"/>
      <c r="FTG139" s="393"/>
      <c r="FTH139" s="394"/>
      <c r="FTI139" s="395"/>
      <c r="FTJ139" s="389"/>
      <c r="FTK139" s="390"/>
      <c r="FTL139" s="391"/>
      <c r="FTM139" s="392"/>
      <c r="FTN139" s="393"/>
      <c r="FTO139" s="394"/>
      <c r="FTP139" s="395"/>
      <c r="FTQ139" s="389"/>
      <c r="FTR139" s="390"/>
      <c r="FTS139" s="391"/>
      <c r="FTT139" s="392"/>
      <c r="FTU139" s="393"/>
      <c r="FTV139" s="394"/>
      <c r="FTW139" s="395"/>
      <c r="FTX139" s="389"/>
      <c r="FTY139" s="390"/>
      <c r="FTZ139" s="391"/>
      <c r="FUA139" s="392"/>
      <c r="FUB139" s="393"/>
      <c r="FUC139" s="394"/>
      <c r="FUD139" s="395"/>
      <c r="FUE139" s="389"/>
      <c r="FUF139" s="390"/>
      <c r="FUG139" s="391"/>
      <c r="FUH139" s="392"/>
      <c r="FUI139" s="393"/>
      <c r="FUJ139" s="394"/>
      <c r="FUK139" s="395"/>
      <c r="FUL139" s="389"/>
      <c r="FUM139" s="390"/>
      <c r="FUN139" s="391"/>
      <c r="FUO139" s="392"/>
      <c r="FUP139" s="393"/>
      <c r="FUQ139" s="394"/>
      <c r="FUR139" s="395"/>
      <c r="FUS139" s="389"/>
      <c r="FUT139" s="390"/>
      <c r="FUU139" s="391"/>
      <c r="FUV139" s="392"/>
      <c r="FUW139" s="393"/>
      <c r="FUX139" s="394"/>
      <c r="FUY139" s="395"/>
      <c r="FUZ139" s="389"/>
      <c r="FVA139" s="390"/>
      <c r="FVB139" s="391"/>
      <c r="FVC139" s="392"/>
      <c r="FVD139" s="393"/>
      <c r="FVE139" s="394"/>
      <c r="FVF139" s="395"/>
      <c r="FVG139" s="389"/>
      <c r="FVH139" s="390"/>
      <c r="FVI139" s="391"/>
      <c r="FVJ139" s="392"/>
      <c r="FVK139" s="393"/>
      <c r="FVL139" s="394"/>
      <c r="FVM139" s="395"/>
      <c r="FVN139" s="389"/>
      <c r="FVO139" s="390"/>
      <c r="FVP139" s="391"/>
      <c r="FVQ139" s="392"/>
      <c r="FVR139" s="393"/>
      <c r="FVS139" s="394"/>
      <c r="FVT139" s="395"/>
      <c r="FVU139" s="389"/>
      <c r="FVV139" s="390"/>
      <c r="FVW139" s="391"/>
      <c r="FVX139" s="392"/>
      <c r="FVY139" s="393"/>
      <c r="FVZ139" s="394"/>
      <c r="FWA139" s="395"/>
      <c r="FWB139" s="389"/>
      <c r="FWC139" s="390"/>
      <c r="FWD139" s="391"/>
      <c r="FWE139" s="392"/>
      <c r="FWF139" s="393"/>
      <c r="FWG139" s="394"/>
      <c r="FWH139" s="395"/>
      <c r="FWI139" s="389"/>
      <c r="FWJ139" s="390"/>
      <c r="FWK139" s="391"/>
      <c r="FWL139" s="392"/>
      <c r="FWM139" s="393"/>
      <c r="FWN139" s="394"/>
      <c r="FWO139" s="395"/>
      <c r="FWP139" s="389"/>
      <c r="FWQ139" s="390"/>
      <c r="FWR139" s="391"/>
      <c r="FWS139" s="392"/>
      <c r="FWT139" s="393"/>
      <c r="FWU139" s="394"/>
      <c r="FWV139" s="395"/>
      <c r="FWW139" s="389"/>
      <c r="FWX139" s="390"/>
      <c r="FWY139" s="391"/>
      <c r="FWZ139" s="392"/>
      <c r="FXA139" s="393"/>
      <c r="FXB139" s="394"/>
      <c r="FXC139" s="395"/>
      <c r="FXD139" s="389"/>
      <c r="FXE139" s="390"/>
      <c r="FXF139" s="391"/>
      <c r="FXG139" s="392"/>
      <c r="FXH139" s="393"/>
      <c r="FXI139" s="394"/>
      <c r="FXJ139" s="395"/>
      <c r="FXK139" s="389"/>
      <c r="FXL139" s="390"/>
      <c r="FXM139" s="391"/>
      <c r="FXN139" s="392"/>
      <c r="FXO139" s="393"/>
      <c r="FXP139" s="394"/>
      <c r="FXQ139" s="395"/>
      <c r="FXR139" s="389"/>
      <c r="FXS139" s="390"/>
      <c r="FXT139" s="391"/>
      <c r="FXU139" s="392"/>
      <c r="FXV139" s="393"/>
      <c r="FXW139" s="394"/>
      <c r="FXX139" s="395"/>
      <c r="FXY139" s="389"/>
      <c r="FXZ139" s="390"/>
      <c r="FYA139" s="391"/>
      <c r="FYB139" s="392"/>
      <c r="FYC139" s="393"/>
      <c r="FYD139" s="394"/>
      <c r="FYE139" s="395"/>
      <c r="FYF139" s="389"/>
      <c r="FYG139" s="390"/>
      <c r="FYH139" s="391"/>
      <c r="FYI139" s="392"/>
      <c r="FYJ139" s="393"/>
      <c r="FYK139" s="394"/>
      <c r="FYL139" s="395"/>
      <c r="FYM139" s="389"/>
      <c r="FYN139" s="390"/>
      <c r="FYO139" s="391"/>
      <c r="FYP139" s="392"/>
      <c r="FYQ139" s="393"/>
      <c r="FYR139" s="394"/>
      <c r="FYS139" s="395"/>
      <c r="FYT139" s="389"/>
      <c r="FYU139" s="390"/>
      <c r="FYV139" s="391"/>
      <c r="FYW139" s="392"/>
      <c r="FYX139" s="393"/>
      <c r="FYY139" s="394"/>
      <c r="FYZ139" s="395"/>
      <c r="FZA139" s="389"/>
      <c r="FZB139" s="390"/>
      <c r="FZC139" s="391"/>
      <c r="FZD139" s="392"/>
      <c r="FZE139" s="393"/>
      <c r="FZF139" s="394"/>
      <c r="FZG139" s="395"/>
      <c r="FZH139" s="389"/>
      <c r="FZI139" s="390"/>
      <c r="FZJ139" s="391"/>
      <c r="FZK139" s="392"/>
      <c r="FZL139" s="393"/>
      <c r="FZM139" s="394"/>
      <c r="FZN139" s="395"/>
      <c r="FZO139" s="389"/>
      <c r="FZP139" s="390"/>
      <c r="FZQ139" s="391"/>
      <c r="FZR139" s="392"/>
      <c r="FZS139" s="393"/>
      <c r="FZT139" s="394"/>
      <c r="FZU139" s="395"/>
      <c r="FZV139" s="389"/>
      <c r="FZW139" s="390"/>
      <c r="FZX139" s="391"/>
      <c r="FZY139" s="392"/>
      <c r="FZZ139" s="393"/>
      <c r="GAA139" s="394"/>
      <c r="GAB139" s="395"/>
      <c r="GAC139" s="389"/>
      <c r="GAD139" s="390"/>
      <c r="GAE139" s="391"/>
      <c r="GAF139" s="392"/>
      <c r="GAG139" s="393"/>
      <c r="GAH139" s="394"/>
      <c r="GAI139" s="395"/>
      <c r="GAJ139" s="389"/>
      <c r="GAK139" s="390"/>
      <c r="GAL139" s="391"/>
      <c r="GAM139" s="392"/>
      <c r="GAN139" s="393"/>
      <c r="GAO139" s="394"/>
      <c r="GAP139" s="395"/>
      <c r="GAQ139" s="389"/>
      <c r="GAR139" s="390"/>
      <c r="GAS139" s="391"/>
      <c r="GAT139" s="392"/>
      <c r="GAU139" s="393"/>
      <c r="GAV139" s="394"/>
      <c r="GAW139" s="395"/>
      <c r="GAX139" s="389"/>
      <c r="GAY139" s="390"/>
      <c r="GAZ139" s="391"/>
      <c r="GBA139" s="392"/>
      <c r="GBB139" s="393"/>
      <c r="GBC139" s="394"/>
      <c r="GBD139" s="395"/>
      <c r="GBE139" s="389"/>
      <c r="GBF139" s="390"/>
      <c r="GBG139" s="391"/>
      <c r="GBH139" s="392"/>
      <c r="GBI139" s="393"/>
      <c r="GBJ139" s="394"/>
      <c r="GBK139" s="395"/>
      <c r="GBL139" s="389"/>
      <c r="GBM139" s="390"/>
      <c r="GBN139" s="391"/>
      <c r="GBO139" s="392"/>
      <c r="GBP139" s="393"/>
      <c r="GBQ139" s="394"/>
      <c r="GBR139" s="395"/>
      <c r="GBS139" s="389"/>
      <c r="GBT139" s="390"/>
      <c r="GBU139" s="391"/>
      <c r="GBV139" s="392"/>
      <c r="GBW139" s="393"/>
      <c r="GBX139" s="394"/>
      <c r="GBY139" s="395"/>
      <c r="GBZ139" s="389"/>
      <c r="GCA139" s="390"/>
      <c r="GCB139" s="391"/>
      <c r="GCC139" s="392"/>
      <c r="GCD139" s="393"/>
      <c r="GCE139" s="394"/>
      <c r="GCF139" s="395"/>
      <c r="GCG139" s="389"/>
      <c r="GCH139" s="390"/>
      <c r="GCI139" s="391"/>
      <c r="GCJ139" s="392"/>
      <c r="GCK139" s="393"/>
      <c r="GCL139" s="394"/>
      <c r="GCM139" s="395"/>
      <c r="GCN139" s="389"/>
      <c r="GCO139" s="390"/>
      <c r="GCP139" s="391"/>
      <c r="GCQ139" s="392"/>
      <c r="GCR139" s="393"/>
      <c r="GCS139" s="394"/>
      <c r="GCT139" s="395"/>
      <c r="GCU139" s="389"/>
      <c r="GCV139" s="390"/>
      <c r="GCW139" s="391"/>
      <c r="GCX139" s="392"/>
      <c r="GCY139" s="393"/>
      <c r="GCZ139" s="394"/>
      <c r="GDA139" s="395"/>
      <c r="GDB139" s="389"/>
      <c r="GDC139" s="390"/>
      <c r="GDD139" s="391"/>
      <c r="GDE139" s="392"/>
      <c r="GDF139" s="393"/>
      <c r="GDG139" s="394"/>
      <c r="GDH139" s="395"/>
      <c r="GDI139" s="389"/>
      <c r="GDJ139" s="390"/>
      <c r="GDK139" s="391"/>
      <c r="GDL139" s="392"/>
      <c r="GDM139" s="393"/>
      <c r="GDN139" s="394"/>
      <c r="GDO139" s="395"/>
      <c r="GDP139" s="389"/>
      <c r="GDQ139" s="390"/>
      <c r="GDR139" s="391"/>
      <c r="GDS139" s="392"/>
      <c r="GDT139" s="393"/>
      <c r="GDU139" s="394"/>
      <c r="GDV139" s="395"/>
      <c r="GDW139" s="389"/>
      <c r="GDX139" s="390"/>
      <c r="GDY139" s="391"/>
      <c r="GDZ139" s="392"/>
      <c r="GEA139" s="393"/>
      <c r="GEB139" s="394"/>
      <c r="GEC139" s="395"/>
      <c r="GED139" s="389"/>
      <c r="GEE139" s="390"/>
      <c r="GEF139" s="391"/>
      <c r="GEG139" s="392"/>
      <c r="GEH139" s="393"/>
      <c r="GEI139" s="394"/>
      <c r="GEJ139" s="395"/>
      <c r="GEK139" s="389"/>
      <c r="GEL139" s="390"/>
      <c r="GEM139" s="391"/>
      <c r="GEN139" s="392"/>
      <c r="GEO139" s="393"/>
      <c r="GEP139" s="394"/>
      <c r="GEQ139" s="395"/>
      <c r="GER139" s="389"/>
      <c r="GES139" s="390"/>
      <c r="GET139" s="391"/>
      <c r="GEU139" s="392"/>
      <c r="GEV139" s="393"/>
      <c r="GEW139" s="394"/>
      <c r="GEX139" s="395"/>
      <c r="GEY139" s="389"/>
      <c r="GEZ139" s="390"/>
      <c r="GFA139" s="391"/>
      <c r="GFB139" s="392"/>
      <c r="GFC139" s="393"/>
      <c r="GFD139" s="394"/>
      <c r="GFE139" s="395"/>
      <c r="GFF139" s="389"/>
      <c r="GFG139" s="390"/>
      <c r="GFH139" s="391"/>
      <c r="GFI139" s="392"/>
      <c r="GFJ139" s="393"/>
      <c r="GFK139" s="394"/>
      <c r="GFL139" s="395"/>
      <c r="GFM139" s="389"/>
      <c r="GFN139" s="390"/>
      <c r="GFO139" s="391"/>
      <c r="GFP139" s="392"/>
      <c r="GFQ139" s="393"/>
      <c r="GFR139" s="394"/>
      <c r="GFS139" s="395"/>
      <c r="GFT139" s="389"/>
      <c r="GFU139" s="390"/>
      <c r="GFV139" s="391"/>
      <c r="GFW139" s="392"/>
      <c r="GFX139" s="393"/>
      <c r="GFY139" s="394"/>
      <c r="GFZ139" s="395"/>
      <c r="GGA139" s="389"/>
      <c r="GGB139" s="390"/>
      <c r="GGC139" s="391"/>
      <c r="GGD139" s="392"/>
      <c r="GGE139" s="393"/>
      <c r="GGF139" s="394"/>
      <c r="GGG139" s="395"/>
      <c r="GGH139" s="389"/>
      <c r="GGI139" s="390"/>
      <c r="GGJ139" s="391"/>
      <c r="GGK139" s="392"/>
      <c r="GGL139" s="393"/>
      <c r="GGM139" s="394"/>
      <c r="GGN139" s="395"/>
      <c r="GGO139" s="389"/>
      <c r="GGP139" s="390"/>
      <c r="GGQ139" s="391"/>
      <c r="GGR139" s="392"/>
      <c r="GGS139" s="393"/>
      <c r="GGT139" s="394"/>
      <c r="GGU139" s="395"/>
      <c r="GGV139" s="389"/>
      <c r="GGW139" s="390"/>
      <c r="GGX139" s="391"/>
      <c r="GGY139" s="392"/>
      <c r="GGZ139" s="393"/>
      <c r="GHA139" s="394"/>
      <c r="GHB139" s="395"/>
      <c r="GHC139" s="389"/>
      <c r="GHD139" s="390"/>
      <c r="GHE139" s="391"/>
      <c r="GHF139" s="392"/>
      <c r="GHG139" s="393"/>
      <c r="GHH139" s="394"/>
      <c r="GHI139" s="395"/>
      <c r="GHJ139" s="389"/>
      <c r="GHK139" s="390"/>
      <c r="GHL139" s="391"/>
      <c r="GHM139" s="392"/>
      <c r="GHN139" s="393"/>
      <c r="GHO139" s="394"/>
      <c r="GHP139" s="395"/>
      <c r="GHQ139" s="389"/>
      <c r="GHR139" s="390"/>
      <c r="GHS139" s="391"/>
      <c r="GHT139" s="392"/>
      <c r="GHU139" s="393"/>
      <c r="GHV139" s="394"/>
      <c r="GHW139" s="395"/>
      <c r="GHX139" s="389"/>
      <c r="GHY139" s="390"/>
      <c r="GHZ139" s="391"/>
      <c r="GIA139" s="392"/>
      <c r="GIB139" s="393"/>
      <c r="GIC139" s="394"/>
      <c r="GID139" s="395"/>
      <c r="GIE139" s="389"/>
      <c r="GIF139" s="390"/>
      <c r="GIG139" s="391"/>
      <c r="GIH139" s="392"/>
      <c r="GII139" s="393"/>
      <c r="GIJ139" s="394"/>
      <c r="GIK139" s="395"/>
      <c r="GIL139" s="389"/>
      <c r="GIM139" s="390"/>
      <c r="GIN139" s="391"/>
      <c r="GIO139" s="392"/>
      <c r="GIP139" s="393"/>
      <c r="GIQ139" s="394"/>
      <c r="GIR139" s="395"/>
      <c r="GIS139" s="389"/>
      <c r="GIT139" s="390"/>
      <c r="GIU139" s="391"/>
      <c r="GIV139" s="392"/>
      <c r="GIW139" s="393"/>
      <c r="GIX139" s="394"/>
      <c r="GIY139" s="395"/>
      <c r="GIZ139" s="389"/>
      <c r="GJA139" s="390"/>
      <c r="GJB139" s="391"/>
      <c r="GJC139" s="392"/>
      <c r="GJD139" s="393"/>
      <c r="GJE139" s="394"/>
      <c r="GJF139" s="395"/>
      <c r="GJG139" s="389"/>
      <c r="GJH139" s="390"/>
      <c r="GJI139" s="391"/>
      <c r="GJJ139" s="392"/>
      <c r="GJK139" s="393"/>
      <c r="GJL139" s="394"/>
      <c r="GJM139" s="395"/>
      <c r="GJN139" s="389"/>
      <c r="GJO139" s="390"/>
      <c r="GJP139" s="391"/>
      <c r="GJQ139" s="392"/>
      <c r="GJR139" s="393"/>
      <c r="GJS139" s="394"/>
      <c r="GJT139" s="395"/>
      <c r="GJU139" s="389"/>
      <c r="GJV139" s="390"/>
      <c r="GJW139" s="391"/>
      <c r="GJX139" s="392"/>
      <c r="GJY139" s="393"/>
      <c r="GJZ139" s="394"/>
      <c r="GKA139" s="395"/>
      <c r="GKB139" s="389"/>
      <c r="GKC139" s="390"/>
      <c r="GKD139" s="391"/>
      <c r="GKE139" s="392"/>
      <c r="GKF139" s="393"/>
      <c r="GKG139" s="394"/>
      <c r="GKH139" s="395"/>
      <c r="GKI139" s="389"/>
      <c r="GKJ139" s="390"/>
      <c r="GKK139" s="391"/>
      <c r="GKL139" s="392"/>
      <c r="GKM139" s="393"/>
      <c r="GKN139" s="394"/>
      <c r="GKO139" s="395"/>
      <c r="GKP139" s="389"/>
      <c r="GKQ139" s="390"/>
      <c r="GKR139" s="391"/>
      <c r="GKS139" s="392"/>
      <c r="GKT139" s="393"/>
      <c r="GKU139" s="394"/>
      <c r="GKV139" s="395"/>
      <c r="GKW139" s="389"/>
      <c r="GKX139" s="390"/>
      <c r="GKY139" s="391"/>
      <c r="GKZ139" s="392"/>
      <c r="GLA139" s="393"/>
      <c r="GLB139" s="394"/>
      <c r="GLC139" s="395"/>
      <c r="GLD139" s="389"/>
      <c r="GLE139" s="390"/>
      <c r="GLF139" s="391"/>
      <c r="GLG139" s="392"/>
      <c r="GLH139" s="393"/>
      <c r="GLI139" s="394"/>
      <c r="GLJ139" s="395"/>
      <c r="GLK139" s="389"/>
      <c r="GLL139" s="390"/>
      <c r="GLM139" s="391"/>
      <c r="GLN139" s="392"/>
      <c r="GLO139" s="393"/>
      <c r="GLP139" s="394"/>
      <c r="GLQ139" s="395"/>
      <c r="GLR139" s="389"/>
      <c r="GLS139" s="390"/>
      <c r="GLT139" s="391"/>
      <c r="GLU139" s="392"/>
      <c r="GLV139" s="393"/>
      <c r="GLW139" s="394"/>
      <c r="GLX139" s="395"/>
      <c r="GLY139" s="389"/>
      <c r="GLZ139" s="390"/>
      <c r="GMA139" s="391"/>
      <c r="GMB139" s="392"/>
      <c r="GMC139" s="393"/>
      <c r="GMD139" s="394"/>
      <c r="GME139" s="395"/>
      <c r="GMF139" s="389"/>
      <c r="GMG139" s="390"/>
      <c r="GMH139" s="391"/>
      <c r="GMI139" s="392"/>
      <c r="GMJ139" s="393"/>
      <c r="GMK139" s="394"/>
      <c r="GML139" s="395"/>
      <c r="GMM139" s="389"/>
      <c r="GMN139" s="390"/>
      <c r="GMO139" s="391"/>
      <c r="GMP139" s="392"/>
      <c r="GMQ139" s="393"/>
      <c r="GMR139" s="394"/>
      <c r="GMS139" s="395"/>
      <c r="GMT139" s="389"/>
      <c r="GMU139" s="390"/>
      <c r="GMV139" s="391"/>
      <c r="GMW139" s="392"/>
      <c r="GMX139" s="393"/>
      <c r="GMY139" s="394"/>
      <c r="GMZ139" s="395"/>
      <c r="GNA139" s="389"/>
      <c r="GNB139" s="390"/>
      <c r="GNC139" s="391"/>
      <c r="GND139" s="392"/>
      <c r="GNE139" s="393"/>
      <c r="GNF139" s="394"/>
      <c r="GNG139" s="395"/>
      <c r="GNH139" s="389"/>
      <c r="GNI139" s="390"/>
      <c r="GNJ139" s="391"/>
      <c r="GNK139" s="392"/>
      <c r="GNL139" s="393"/>
      <c r="GNM139" s="394"/>
      <c r="GNN139" s="395"/>
      <c r="GNO139" s="389"/>
      <c r="GNP139" s="390"/>
      <c r="GNQ139" s="391"/>
      <c r="GNR139" s="392"/>
      <c r="GNS139" s="393"/>
      <c r="GNT139" s="394"/>
      <c r="GNU139" s="395"/>
      <c r="GNV139" s="389"/>
      <c r="GNW139" s="390"/>
      <c r="GNX139" s="391"/>
      <c r="GNY139" s="392"/>
      <c r="GNZ139" s="393"/>
      <c r="GOA139" s="394"/>
      <c r="GOB139" s="395"/>
      <c r="GOC139" s="389"/>
      <c r="GOD139" s="390"/>
      <c r="GOE139" s="391"/>
      <c r="GOF139" s="392"/>
      <c r="GOG139" s="393"/>
      <c r="GOH139" s="394"/>
      <c r="GOI139" s="395"/>
      <c r="GOJ139" s="389"/>
      <c r="GOK139" s="390"/>
      <c r="GOL139" s="391"/>
      <c r="GOM139" s="392"/>
      <c r="GON139" s="393"/>
      <c r="GOO139" s="394"/>
      <c r="GOP139" s="395"/>
      <c r="GOQ139" s="389"/>
      <c r="GOR139" s="390"/>
      <c r="GOS139" s="391"/>
      <c r="GOT139" s="392"/>
      <c r="GOU139" s="393"/>
      <c r="GOV139" s="394"/>
      <c r="GOW139" s="395"/>
      <c r="GOX139" s="389"/>
      <c r="GOY139" s="390"/>
      <c r="GOZ139" s="391"/>
      <c r="GPA139" s="392"/>
      <c r="GPB139" s="393"/>
      <c r="GPC139" s="394"/>
      <c r="GPD139" s="395"/>
      <c r="GPE139" s="389"/>
      <c r="GPF139" s="390"/>
      <c r="GPG139" s="391"/>
      <c r="GPH139" s="392"/>
      <c r="GPI139" s="393"/>
      <c r="GPJ139" s="394"/>
      <c r="GPK139" s="395"/>
      <c r="GPL139" s="389"/>
      <c r="GPM139" s="390"/>
      <c r="GPN139" s="391"/>
      <c r="GPO139" s="392"/>
      <c r="GPP139" s="393"/>
      <c r="GPQ139" s="394"/>
      <c r="GPR139" s="395"/>
      <c r="GPS139" s="389"/>
      <c r="GPT139" s="390"/>
      <c r="GPU139" s="391"/>
      <c r="GPV139" s="392"/>
      <c r="GPW139" s="393"/>
      <c r="GPX139" s="394"/>
      <c r="GPY139" s="395"/>
      <c r="GPZ139" s="389"/>
      <c r="GQA139" s="390"/>
      <c r="GQB139" s="391"/>
      <c r="GQC139" s="392"/>
      <c r="GQD139" s="393"/>
      <c r="GQE139" s="394"/>
      <c r="GQF139" s="395"/>
      <c r="GQG139" s="389"/>
      <c r="GQH139" s="390"/>
      <c r="GQI139" s="391"/>
      <c r="GQJ139" s="392"/>
      <c r="GQK139" s="393"/>
      <c r="GQL139" s="394"/>
      <c r="GQM139" s="395"/>
      <c r="GQN139" s="389"/>
      <c r="GQO139" s="390"/>
      <c r="GQP139" s="391"/>
      <c r="GQQ139" s="392"/>
      <c r="GQR139" s="393"/>
      <c r="GQS139" s="394"/>
      <c r="GQT139" s="395"/>
      <c r="GQU139" s="389"/>
      <c r="GQV139" s="390"/>
      <c r="GQW139" s="391"/>
      <c r="GQX139" s="392"/>
      <c r="GQY139" s="393"/>
      <c r="GQZ139" s="394"/>
      <c r="GRA139" s="395"/>
      <c r="GRB139" s="389"/>
      <c r="GRC139" s="390"/>
      <c r="GRD139" s="391"/>
      <c r="GRE139" s="392"/>
      <c r="GRF139" s="393"/>
      <c r="GRG139" s="394"/>
      <c r="GRH139" s="395"/>
      <c r="GRI139" s="389"/>
      <c r="GRJ139" s="390"/>
      <c r="GRK139" s="391"/>
      <c r="GRL139" s="392"/>
      <c r="GRM139" s="393"/>
      <c r="GRN139" s="394"/>
      <c r="GRO139" s="395"/>
      <c r="GRP139" s="389"/>
      <c r="GRQ139" s="390"/>
      <c r="GRR139" s="391"/>
      <c r="GRS139" s="392"/>
      <c r="GRT139" s="393"/>
      <c r="GRU139" s="394"/>
      <c r="GRV139" s="395"/>
      <c r="GRW139" s="389"/>
      <c r="GRX139" s="390"/>
      <c r="GRY139" s="391"/>
      <c r="GRZ139" s="392"/>
      <c r="GSA139" s="393"/>
      <c r="GSB139" s="394"/>
      <c r="GSC139" s="395"/>
      <c r="GSD139" s="389"/>
      <c r="GSE139" s="390"/>
      <c r="GSF139" s="391"/>
      <c r="GSG139" s="392"/>
      <c r="GSH139" s="393"/>
      <c r="GSI139" s="394"/>
      <c r="GSJ139" s="395"/>
      <c r="GSK139" s="389"/>
      <c r="GSL139" s="390"/>
      <c r="GSM139" s="391"/>
      <c r="GSN139" s="392"/>
      <c r="GSO139" s="393"/>
      <c r="GSP139" s="394"/>
      <c r="GSQ139" s="395"/>
      <c r="GSR139" s="389"/>
      <c r="GSS139" s="390"/>
      <c r="GST139" s="391"/>
      <c r="GSU139" s="392"/>
      <c r="GSV139" s="393"/>
      <c r="GSW139" s="394"/>
      <c r="GSX139" s="395"/>
      <c r="GSY139" s="389"/>
      <c r="GSZ139" s="390"/>
      <c r="GTA139" s="391"/>
      <c r="GTB139" s="392"/>
      <c r="GTC139" s="393"/>
      <c r="GTD139" s="394"/>
      <c r="GTE139" s="395"/>
      <c r="GTF139" s="389"/>
      <c r="GTG139" s="390"/>
      <c r="GTH139" s="391"/>
      <c r="GTI139" s="392"/>
      <c r="GTJ139" s="393"/>
      <c r="GTK139" s="394"/>
      <c r="GTL139" s="395"/>
      <c r="GTM139" s="389"/>
      <c r="GTN139" s="390"/>
      <c r="GTO139" s="391"/>
      <c r="GTP139" s="392"/>
      <c r="GTQ139" s="393"/>
      <c r="GTR139" s="394"/>
      <c r="GTS139" s="395"/>
      <c r="GTT139" s="389"/>
      <c r="GTU139" s="390"/>
      <c r="GTV139" s="391"/>
      <c r="GTW139" s="392"/>
      <c r="GTX139" s="393"/>
      <c r="GTY139" s="394"/>
      <c r="GTZ139" s="395"/>
      <c r="GUA139" s="389"/>
      <c r="GUB139" s="390"/>
      <c r="GUC139" s="391"/>
      <c r="GUD139" s="392"/>
      <c r="GUE139" s="393"/>
      <c r="GUF139" s="394"/>
      <c r="GUG139" s="395"/>
      <c r="GUH139" s="389"/>
      <c r="GUI139" s="390"/>
      <c r="GUJ139" s="391"/>
      <c r="GUK139" s="392"/>
      <c r="GUL139" s="393"/>
      <c r="GUM139" s="394"/>
      <c r="GUN139" s="395"/>
      <c r="GUO139" s="389"/>
      <c r="GUP139" s="390"/>
      <c r="GUQ139" s="391"/>
      <c r="GUR139" s="392"/>
      <c r="GUS139" s="393"/>
      <c r="GUT139" s="394"/>
      <c r="GUU139" s="395"/>
      <c r="GUV139" s="389"/>
      <c r="GUW139" s="390"/>
      <c r="GUX139" s="391"/>
      <c r="GUY139" s="392"/>
      <c r="GUZ139" s="393"/>
      <c r="GVA139" s="394"/>
      <c r="GVB139" s="395"/>
      <c r="GVC139" s="389"/>
      <c r="GVD139" s="390"/>
      <c r="GVE139" s="391"/>
      <c r="GVF139" s="392"/>
      <c r="GVG139" s="393"/>
      <c r="GVH139" s="394"/>
      <c r="GVI139" s="395"/>
      <c r="GVJ139" s="389"/>
      <c r="GVK139" s="390"/>
      <c r="GVL139" s="391"/>
      <c r="GVM139" s="392"/>
      <c r="GVN139" s="393"/>
      <c r="GVO139" s="394"/>
      <c r="GVP139" s="395"/>
      <c r="GVQ139" s="389"/>
      <c r="GVR139" s="390"/>
      <c r="GVS139" s="391"/>
      <c r="GVT139" s="392"/>
      <c r="GVU139" s="393"/>
      <c r="GVV139" s="394"/>
      <c r="GVW139" s="395"/>
      <c r="GVX139" s="389"/>
      <c r="GVY139" s="390"/>
      <c r="GVZ139" s="391"/>
      <c r="GWA139" s="392"/>
      <c r="GWB139" s="393"/>
      <c r="GWC139" s="394"/>
      <c r="GWD139" s="395"/>
      <c r="GWE139" s="389"/>
      <c r="GWF139" s="390"/>
      <c r="GWG139" s="391"/>
      <c r="GWH139" s="392"/>
      <c r="GWI139" s="393"/>
      <c r="GWJ139" s="394"/>
      <c r="GWK139" s="395"/>
      <c r="GWL139" s="389"/>
      <c r="GWM139" s="390"/>
      <c r="GWN139" s="391"/>
      <c r="GWO139" s="392"/>
      <c r="GWP139" s="393"/>
      <c r="GWQ139" s="394"/>
      <c r="GWR139" s="395"/>
      <c r="GWS139" s="389"/>
      <c r="GWT139" s="390"/>
      <c r="GWU139" s="391"/>
      <c r="GWV139" s="392"/>
      <c r="GWW139" s="393"/>
      <c r="GWX139" s="394"/>
      <c r="GWY139" s="395"/>
      <c r="GWZ139" s="389"/>
      <c r="GXA139" s="390"/>
      <c r="GXB139" s="391"/>
      <c r="GXC139" s="392"/>
      <c r="GXD139" s="393"/>
      <c r="GXE139" s="394"/>
      <c r="GXF139" s="395"/>
      <c r="GXG139" s="389"/>
      <c r="GXH139" s="390"/>
      <c r="GXI139" s="391"/>
      <c r="GXJ139" s="392"/>
      <c r="GXK139" s="393"/>
      <c r="GXL139" s="394"/>
      <c r="GXM139" s="395"/>
      <c r="GXN139" s="389"/>
      <c r="GXO139" s="390"/>
      <c r="GXP139" s="391"/>
      <c r="GXQ139" s="392"/>
      <c r="GXR139" s="393"/>
      <c r="GXS139" s="394"/>
      <c r="GXT139" s="395"/>
      <c r="GXU139" s="389"/>
      <c r="GXV139" s="390"/>
      <c r="GXW139" s="391"/>
      <c r="GXX139" s="392"/>
      <c r="GXY139" s="393"/>
      <c r="GXZ139" s="394"/>
      <c r="GYA139" s="395"/>
      <c r="GYB139" s="389"/>
      <c r="GYC139" s="390"/>
      <c r="GYD139" s="391"/>
      <c r="GYE139" s="392"/>
      <c r="GYF139" s="393"/>
      <c r="GYG139" s="394"/>
      <c r="GYH139" s="395"/>
      <c r="GYI139" s="389"/>
      <c r="GYJ139" s="390"/>
      <c r="GYK139" s="391"/>
      <c r="GYL139" s="392"/>
      <c r="GYM139" s="393"/>
      <c r="GYN139" s="394"/>
      <c r="GYO139" s="395"/>
      <c r="GYP139" s="389"/>
      <c r="GYQ139" s="390"/>
      <c r="GYR139" s="391"/>
      <c r="GYS139" s="392"/>
      <c r="GYT139" s="393"/>
      <c r="GYU139" s="394"/>
      <c r="GYV139" s="395"/>
      <c r="GYW139" s="389"/>
      <c r="GYX139" s="390"/>
      <c r="GYY139" s="391"/>
      <c r="GYZ139" s="392"/>
      <c r="GZA139" s="393"/>
      <c r="GZB139" s="394"/>
      <c r="GZC139" s="395"/>
      <c r="GZD139" s="389"/>
      <c r="GZE139" s="390"/>
      <c r="GZF139" s="391"/>
      <c r="GZG139" s="392"/>
      <c r="GZH139" s="393"/>
      <c r="GZI139" s="394"/>
      <c r="GZJ139" s="395"/>
      <c r="GZK139" s="389"/>
      <c r="GZL139" s="390"/>
      <c r="GZM139" s="391"/>
      <c r="GZN139" s="392"/>
      <c r="GZO139" s="393"/>
      <c r="GZP139" s="394"/>
      <c r="GZQ139" s="395"/>
      <c r="GZR139" s="389"/>
      <c r="GZS139" s="390"/>
      <c r="GZT139" s="391"/>
      <c r="GZU139" s="392"/>
      <c r="GZV139" s="393"/>
      <c r="GZW139" s="394"/>
      <c r="GZX139" s="395"/>
      <c r="GZY139" s="389"/>
      <c r="GZZ139" s="390"/>
      <c r="HAA139" s="391"/>
      <c r="HAB139" s="392"/>
      <c r="HAC139" s="393"/>
      <c r="HAD139" s="394"/>
      <c r="HAE139" s="395"/>
      <c r="HAF139" s="389"/>
      <c r="HAG139" s="390"/>
      <c r="HAH139" s="391"/>
      <c r="HAI139" s="392"/>
      <c r="HAJ139" s="393"/>
      <c r="HAK139" s="394"/>
      <c r="HAL139" s="395"/>
      <c r="HAM139" s="389"/>
      <c r="HAN139" s="390"/>
      <c r="HAO139" s="391"/>
      <c r="HAP139" s="392"/>
      <c r="HAQ139" s="393"/>
      <c r="HAR139" s="394"/>
      <c r="HAS139" s="395"/>
      <c r="HAT139" s="389"/>
      <c r="HAU139" s="390"/>
      <c r="HAV139" s="391"/>
      <c r="HAW139" s="392"/>
      <c r="HAX139" s="393"/>
      <c r="HAY139" s="394"/>
      <c r="HAZ139" s="395"/>
      <c r="HBA139" s="389"/>
      <c r="HBB139" s="390"/>
      <c r="HBC139" s="391"/>
      <c r="HBD139" s="392"/>
      <c r="HBE139" s="393"/>
      <c r="HBF139" s="394"/>
      <c r="HBG139" s="395"/>
      <c r="HBH139" s="389"/>
      <c r="HBI139" s="390"/>
      <c r="HBJ139" s="391"/>
      <c r="HBK139" s="392"/>
      <c r="HBL139" s="393"/>
      <c r="HBM139" s="394"/>
      <c r="HBN139" s="395"/>
      <c r="HBO139" s="389"/>
      <c r="HBP139" s="390"/>
      <c r="HBQ139" s="391"/>
      <c r="HBR139" s="392"/>
      <c r="HBS139" s="393"/>
      <c r="HBT139" s="394"/>
      <c r="HBU139" s="395"/>
      <c r="HBV139" s="389"/>
      <c r="HBW139" s="390"/>
      <c r="HBX139" s="391"/>
      <c r="HBY139" s="392"/>
      <c r="HBZ139" s="393"/>
      <c r="HCA139" s="394"/>
      <c r="HCB139" s="395"/>
      <c r="HCC139" s="389"/>
      <c r="HCD139" s="390"/>
      <c r="HCE139" s="391"/>
      <c r="HCF139" s="392"/>
      <c r="HCG139" s="393"/>
      <c r="HCH139" s="394"/>
      <c r="HCI139" s="395"/>
      <c r="HCJ139" s="389"/>
      <c r="HCK139" s="390"/>
      <c r="HCL139" s="391"/>
      <c r="HCM139" s="392"/>
      <c r="HCN139" s="393"/>
      <c r="HCO139" s="394"/>
      <c r="HCP139" s="395"/>
      <c r="HCQ139" s="389"/>
      <c r="HCR139" s="390"/>
      <c r="HCS139" s="391"/>
      <c r="HCT139" s="392"/>
      <c r="HCU139" s="393"/>
      <c r="HCV139" s="394"/>
      <c r="HCW139" s="395"/>
      <c r="HCX139" s="389"/>
      <c r="HCY139" s="390"/>
      <c r="HCZ139" s="391"/>
      <c r="HDA139" s="392"/>
      <c r="HDB139" s="393"/>
      <c r="HDC139" s="394"/>
      <c r="HDD139" s="395"/>
      <c r="HDE139" s="389"/>
      <c r="HDF139" s="390"/>
      <c r="HDG139" s="391"/>
      <c r="HDH139" s="392"/>
      <c r="HDI139" s="393"/>
      <c r="HDJ139" s="394"/>
      <c r="HDK139" s="395"/>
      <c r="HDL139" s="389"/>
      <c r="HDM139" s="390"/>
      <c r="HDN139" s="391"/>
      <c r="HDO139" s="392"/>
      <c r="HDP139" s="393"/>
      <c r="HDQ139" s="394"/>
      <c r="HDR139" s="395"/>
      <c r="HDS139" s="389"/>
      <c r="HDT139" s="390"/>
      <c r="HDU139" s="391"/>
      <c r="HDV139" s="392"/>
      <c r="HDW139" s="393"/>
      <c r="HDX139" s="394"/>
      <c r="HDY139" s="395"/>
      <c r="HDZ139" s="389"/>
      <c r="HEA139" s="390"/>
      <c r="HEB139" s="391"/>
      <c r="HEC139" s="392"/>
      <c r="HED139" s="393"/>
      <c r="HEE139" s="394"/>
      <c r="HEF139" s="395"/>
      <c r="HEG139" s="389"/>
      <c r="HEH139" s="390"/>
      <c r="HEI139" s="391"/>
      <c r="HEJ139" s="392"/>
      <c r="HEK139" s="393"/>
      <c r="HEL139" s="394"/>
      <c r="HEM139" s="395"/>
      <c r="HEN139" s="389"/>
      <c r="HEO139" s="390"/>
      <c r="HEP139" s="391"/>
      <c r="HEQ139" s="392"/>
      <c r="HER139" s="393"/>
      <c r="HES139" s="394"/>
      <c r="HET139" s="395"/>
      <c r="HEU139" s="389"/>
      <c r="HEV139" s="390"/>
      <c r="HEW139" s="391"/>
      <c r="HEX139" s="392"/>
      <c r="HEY139" s="393"/>
      <c r="HEZ139" s="394"/>
      <c r="HFA139" s="395"/>
      <c r="HFB139" s="389"/>
      <c r="HFC139" s="390"/>
      <c r="HFD139" s="391"/>
      <c r="HFE139" s="392"/>
      <c r="HFF139" s="393"/>
      <c r="HFG139" s="394"/>
      <c r="HFH139" s="395"/>
      <c r="HFI139" s="389"/>
      <c r="HFJ139" s="390"/>
      <c r="HFK139" s="391"/>
      <c r="HFL139" s="392"/>
      <c r="HFM139" s="393"/>
      <c r="HFN139" s="394"/>
      <c r="HFO139" s="395"/>
      <c r="HFP139" s="389"/>
      <c r="HFQ139" s="390"/>
      <c r="HFR139" s="391"/>
      <c r="HFS139" s="392"/>
      <c r="HFT139" s="393"/>
      <c r="HFU139" s="394"/>
      <c r="HFV139" s="395"/>
      <c r="HFW139" s="389"/>
      <c r="HFX139" s="390"/>
      <c r="HFY139" s="391"/>
      <c r="HFZ139" s="392"/>
      <c r="HGA139" s="393"/>
      <c r="HGB139" s="394"/>
      <c r="HGC139" s="395"/>
      <c r="HGD139" s="389"/>
      <c r="HGE139" s="390"/>
      <c r="HGF139" s="391"/>
      <c r="HGG139" s="392"/>
      <c r="HGH139" s="393"/>
      <c r="HGI139" s="394"/>
      <c r="HGJ139" s="395"/>
      <c r="HGK139" s="389"/>
      <c r="HGL139" s="390"/>
      <c r="HGM139" s="391"/>
      <c r="HGN139" s="392"/>
      <c r="HGO139" s="393"/>
      <c r="HGP139" s="394"/>
      <c r="HGQ139" s="395"/>
      <c r="HGR139" s="389"/>
      <c r="HGS139" s="390"/>
      <c r="HGT139" s="391"/>
      <c r="HGU139" s="392"/>
      <c r="HGV139" s="393"/>
      <c r="HGW139" s="394"/>
      <c r="HGX139" s="395"/>
      <c r="HGY139" s="389"/>
      <c r="HGZ139" s="390"/>
      <c r="HHA139" s="391"/>
      <c r="HHB139" s="392"/>
      <c r="HHC139" s="393"/>
      <c r="HHD139" s="394"/>
      <c r="HHE139" s="395"/>
      <c r="HHF139" s="389"/>
      <c r="HHG139" s="390"/>
      <c r="HHH139" s="391"/>
      <c r="HHI139" s="392"/>
      <c r="HHJ139" s="393"/>
      <c r="HHK139" s="394"/>
      <c r="HHL139" s="395"/>
      <c r="HHM139" s="389"/>
      <c r="HHN139" s="390"/>
      <c r="HHO139" s="391"/>
      <c r="HHP139" s="392"/>
      <c r="HHQ139" s="393"/>
      <c r="HHR139" s="394"/>
      <c r="HHS139" s="395"/>
      <c r="HHT139" s="389"/>
      <c r="HHU139" s="390"/>
      <c r="HHV139" s="391"/>
      <c r="HHW139" s="392"/>
      <c r="HHX139" s="393"/>
      <c r="HHY139" s="394"/>
      <c r="HHZ139" s="395"/>
      <c r="HIA139" s="389"/>
      <c r="HIB139" s="390"/>
      <c r="HIC139" s="391"/>
      <c r="HID139" s="392"/>
      <c r="HIE139" s="393"/>
      <c r="HIF139" s="394"/>
      <c r="HIG139" s="395"/>
      <c r="HIH139" s="389"/>
      <c r="HII139" s="390"/>
      <c r="HIJ139" s="391"/>
      <c r="HIK139" s="392"/>
      <c r="HIL139" s="393"/>
      <c r="HIM139" s="394"/>
      <c r="HIN139" s="395"/>
      <c r="HIO139" s="389"/>
      <c r="HIP139" s="390"/>
      <c r="HIQ139" s="391"/>
      <c r="HIR139" s="392"/>
      <c r="HIS139" s="393"/>
      <c r="HIT139" s="394"/>
      <c r="HIU139" s="395"/>
      <c r="HIV139" s="389"/>
      <c r="HIW139" s="390"/>
      <c r="HIX139" s="391"/>
      <c r="HIY139" s="392"/>
      <c r="HIZ139" s="393"/>
      <c r="HJA139" s="394"/>
      <c r="HJB139" s="395"/>
      <c r="HJC139" s="389"/>
      <c r="HJD139" s="390"/>
      <c r="HJE139" s="391"/>
      <c r="HJF139" s="392"/>
      <c r="HJG139" s="393"/>
      <c r="HJH139" s="394"/>
      <c r="HJI139" s="395"/>
      <c r="HJJ139" s="389"/>
      <c r="HJK139" s="390"/>
      <c r="HJL139" s="391"/>
      <c r="HJM139" s="392"/>
      <c r="HJN139" s="393"/>
      <c r="HJO139" s="394"/>
      <c r="HJP139" s="395"/>
      <c r="HJQ139" s="389"/>
      <c r="HJR139" s="390"/>
      <c r="HJS139" s="391"/>
      <c r="HJT139" s="392"/>
      <c r="HJU139" s="393"/>
      <c r="HJV139" s="394"/>
      <c r="HJW139" s="395"/>
      <c r="HJX139" s="389"/>
      <c r="HJY139" s="390"/>
      <c r="HJZ139" s="391"/>
      <c r="HKA139" s="392"/>
      <c r="HKB139" s="393"/>
      <c r="HKC139" s="394"/>
      <c r="HKD139" s="395"/>
      <c r="HKE139" s="389"/>
      <c r="HKF139" s="390"/>
      <c r="HKG139" s="391"/>
      <c r="HKH139" s="392"/>
      <c r="HKI139" s="393"/>
      <c r="HKJ139" s="394"/>
      <c r="HKK139" s="395"/>
      <c r="HKL139" s="389"/>
      <c r="HKM139" s="390"/>
      <c r="HKN139" s="391"/>
      <c r="HKO139" s="392"/>
      <c r="HKP139" s="393"/>
      <c r="HKQ139" s="394"/>
      <c r="HKR139" s="395"/>
      <c r="HKS139" s="389"/>
      <c r="HKT139" s="390"/>
      <c r="HKU139" s="391"/>
      <c r="HKV139" s="392"/>
      <c r="HKW139" s="393"/>
      <c r="HKX139" s="394"/>
      <c r="HKY139" s="395"/>
      <c r="HKZ139" s="389"/>
      <c r="HLA139" s="390"/>
      <c r="HLB139" s="391"/>
      <c r="HLC139" s="392"/>
      <c r="HLD139" s="393"/>
      <c r="HLE139" s="394"/>
      <c r="HLF139" s="395"/>
      <c r="HLG139" s="389"/>
      <c r="HLH139" s="390"/>
      <c r="HLI139" s="391"/>
      <c r="HLJ139" s="392"/>
      <c r="HLK139" s="393"/>
      <c r="HLL139" s="394"/>
      <c r="HLM139" s="395"/>
      <c r="HLN139" s="389"/>
      <c r="HLO139" s="390"/>
      <c r="HLP139" s="391"/>
      <c r="HLQ139" s="392"/>
      <c r="HLR139" s="393"/>
      <c r="HLS139" s="394"/>
      <c r="HLT139" s="395"/>
      <c r="HLU139" s="389"/>
      <c r="HLV139" s="390"/>
      <c r="HLW139" s="391"/>
      <c r="HLX139" s="392"/>
      <c r="HLY139" s="393"/>
      <c r="HLZ139" s="394"/>
      <c r="HMA139" s="395"/>
      <c r="HMB139" s="389"/>
      <c r="HMC139" s="390"/>
      <c r="HMD139" s="391"/>
      <c r="HME139" s="392"/>
      <c r="HMF139" s="393"/>
      <c r="HMG139" s="394"/>
      <c r="HMH139" s="395"/>
      <c r="HMI139" s="389"/>
      <c r="HMJ139" s="390"/>
      <c r="HMK139" s="391"/>
      <c r="HML139" s="392"/>
      <c r="HMM139" s="393"/>
      <c r="HMN139" s="394"/>
      <c r="HMO139" s="395"/>
      <c r="HMP139" s="389"/>
      <c r="HMQ139" s="390"/>
      <c r="HMR139" s="391"/>
      <c r="HMS139" s="392"/>
      <c r="HMT139" s="393"/>
      <c r="HMU139" s="394"/>
      <c r="HMV139" s="395"/>
      <c r="HMW139" s="389"/>
      <c r="HMX139" s="390"/>
      <c r="HMY139" s="391"/>
      <c r="HMZ139" s="392"/>
      <c r="HNA139" s="393"/>
      <c r="HNB139" s="394"/>
      <c r="HNC139" s="395"/>
      <c r="HND139" s="389"/>
      <c r="HNE139" s="390"/>
      <c r="HNF139" s="391"/>
      <c r="HNG139" s="392"/>
      <c r="HNH139" s="393"/>
      <c r="HNI139" s="394"/>
      <c r="HNJ139" s="395"/>
      <c r="HNK139" s="389"/>
      <c r="HNL139" s="390"/>
      <c r="HNM139" s="391"/>
      <c r="HNN139" s="392"/>
      <c r="HNO139" s="393"/>
      <c r="HNP139" s="394"/>
      <c r="HNQ139" s="395"/>
      <c r="HNR139" s="389"/>
      <c r="HNS139" s="390"/>
      <c r="HNT139" s="391"/>
      <c r="HNU139" s="392"/>
      <c r="HNV139" s="393"/>
      <c r="HNW139" s="394"/>
      <c r="HNX139" s="395"/>
      <c r="HNY139" s="389"/>
      <c r="HNZ139" s="390"/>
      <c r="HOA139" s="391"/>
      <c r="HOB139" s="392"/>
      <c r="HOC139" s="393"/>
      <c r="HOD139" s="394"/>
      <c r="HOE139" s="395"/>
      <c r="HOF139" s="389"/>
      <c r="HOG139" s="390"/>
      <c r="HOH139" s="391"/>
      <c r="HOI139" s="392"/>
      <c r="HOJ139" s="393"/>
      <c r="HOK139" s="394"/>
      <c r="HOL139" s="395"/>
      <c r="HOM139" s="389"/>
      <c r="HON139" s="390"/>
      <c r="HOO139" s="391"/>
      <c r="HOP139" s="392"/>
      <c r="HOQ139" s="393"/>
      <c r="HOR139" s="394"/>
      <c r="HOS139" s="395"/>
      <c r="HOT139" s="389"/>
      <c r="HOU139" s="390"/>
      <c r="HOV139" s="391"/>
      <c r="HOW139" s="392"/>
      <c r="HOX139" s="393"/>
      <c r="HOY139" s="394"/>
      <c r="HOZ139" s="395"/>
      <c r="HPA139" s="389"/>
      <c r="HPB139" s="390"/>
      <c r="HPC139" s="391"/>
      <c r="HPD139" s="392"/>
      <c r="HPE139" s="393"/>
      <c r="HPF139" s="394"/>
      <c r="HPG139" s="395"/>
      <c r="HPH139" s="389"/>
      <c r="HPI139" s="390"/>
      <c r="HPJ139" s="391"/>
      <c r="HPK139" s="392"/>
      <c r="HPL139" s="393"/>
      <c r="HPM139" s="394"/>
      <c r="HPN139" s="395"/>
      <c r="HPO139" s="389"/>
      <c r="HPP139" s="390"/>
      <c r="HPQ139" s="391"/>
      <c r="HPR139" s="392"/>
      <c r="HPS139" s="393"/>
      <c r="HPT139" s="394"/>
      <c r="HPU139" s="395"/>
      <c r="HPV139" s="389"/>
      <c r="HPW139" s="390"/>
      <c r="HPX139" s="391"/>
      <c r="HPY139" s="392"/>
      <c r="HPZ139" s="393"/>
      <c r="HQA139" s="394"/>
      <c r="HQB139" s="395"/>
      <c r="HQC139" s="389"/>
      <c r="HQD139" s="390"/>
      <c r="HQE139" s="391"/>
      <c r="HQF139" s="392"/>
      <c r="HQG139" s="393"/>
      <c r="HQH139" s="394"/>
      <c r="HQI139" s="395"/>
      <c r="HQJ139" s="389"/>
      <c r="HQK139" s="390"/>
      <c r="HQL139" s="391"/>
      <c r="HQM139" s="392"/>
      <c r="HQN139" s="393"/>
      <c r="HQO139" s="394"/>
      <c r="HQP139" s="395"/>
      <c r="HQQ139" s="389"/>
      <c r="HQR139" s="390"/>
      <c r="HQS139" s="391"/>
      <c r="HQT139" s="392"/>
      <c r="HQU139" s="393"/>
      <c r="HQV139" s="394"/>
      <c r="HQW139" s="395"/>
      <c r="HQX139" s="389"/>
      <c r="HQY139" s="390"/>
      <c r="HQZ139" s="391"/>
      <c r="HRA139" s="392"/>
      <c r="HRB139" s="393"/>
      <c r="HRC139" s="394"/>
      <c r="HRD139" s="395"/>
      <c r="HRE139" s="389"/>
      <c r="HRF139" s="390"/>
      <c r="HRG139" s="391"/>
      <c r="HRH139" s="392"/>
      <c r="HRI139" s="393"/>
      <c r="HRJ139" s="394"/>
      <c r="HRK139" s="395"/>
      <c r="HRL139" s="389"/>
      <c r="HRM139" s="390"/>
      <c r="HRN139" s="391"/>
      <c r="HRO139" s="392"/>
      <c r="HRP139" s="393"/>
      <c r="HRQ139" s="394"/>
      <c r="HRR139" s="395"/>
      <c r="HRS139" s="389"/>
      <c r="HRT139" s="390"/>
      <c r="HRU139" s="391"/>
      <c r="HRV139" s="392"/>
      <c r="HRW139" s="393"/>
      <c r="HRX139" s="394"/>
      <c r="HRY139" s="395"/>
      <c r="HRZ139" s="389"/>
      <c r="HSA139" s="390"/>
      <c r="HSB139" s="391"/>
      <c r="HSC139" s="392"/>
      <c r="HSD139" s="393"/>
      <c r="HSE139" s="394"/>
      <c r="HSF139" s="395"/>
      <c r="HSG139" s="389"/>
      <c r="HSH139" s="390"/>
      <c r="HSI139" s="391"/>
      <c r="HSJ139" s="392"/>
      <c r="HSK139" s="393"/>
      <c r="HSL139" s="394"/>
      <c r="HSM139" s="395"/>
      <c r="HSN139" s="389"/>
      <c r="HSO139" s="390"/>
      <c r="HSP139" s="391"/>
      <c r="HSQ139" s="392"/>
      <c r="HSR139" s="393"/>
      <c r="HSS139" s="394"/>
      <c r="HST139" s="395"/>
      <c r="HSU139" s="389"/>
      <c r="HSV139" s="390"/>
      <c r="HSW139" s="391"/>
      <c r="HSX139" s="392"/>
      <c r="HSY139" s="393"/>
      <c r="HSZ139" s="394"/>
      <c r="HTA139" s="395"/>
      <c r="HTB139" s="389"/>
      <c r="HTC139" s="390"/>
      <c r="HTD139" s="391"/>
      <c r="HTE139" s="392"/>
      <c r="HTF139" s="393"/>
      <c r="HTG139" s="394"/>
      <c r="HTH139" s="395"/>
      <c r="HTI139" s="389"/>
      <c r="HTJ139" s="390"/>
      <c r="HTK139" s="391"/>
      <c r="HTL139" s="392"/>
      <c r="HTM139" s="393"/>
      <c r="HTN139" s="394"/>
      <c r="HTO139" s="395"/>
      <c r="HTP139" s="389"/>
      <c r="HTQ139" s="390"/>
      <c r="HTR139" s="391"/>
      <c r="HTS139" s="392"/>
      <c r="HTT139" s="393"/>
      <c r="HTU139" s="394"/>
      <c r="HTV139" s="395"/>
      <c r="HTW139" s="389"/>
      <c r="HTX139" s="390"/>
      <c r="HTY139" s="391"/>
      <c r="HTZ139" s="392"/>
      <c r="HUA139" s="393"/>
      <c r="HUB139" s="394"/>
      <c r="HUC139" s="395"/>
      <c r="HUD139" s="389"/>
      <c r="HUE139" s="390"/>
      <c r="HUF139" s="391"/>
      <c r="HUG139" s="392"/>
      <c r="HUH139" s="393"/>
      <c r="HUI139" s="394"/>
      <c r="HUJ139" s="395"/>
      <c r="HUK139" s="389"/>
      <c r="HUL139" s="390"/>
      <c r="HUM139" s="391"/>
      <c r="HUN139" s="392"/>
      <c r="HUO139" s="393"/>
      <c r="HUP139" s="394"/>
      <c r="HUQ139" s="395"/>
      <c r="HUR139" s="389"/>
      <c r="HUS139" s="390"/>
      <c r="HUT139" s="391"/>
      <c r="HUU139" s="392"/>
      <c r="HUV139" s="393"/>
      <c r="HUW139" s="394"/>
      <c r="HUX139" s="395"/>
      <c r="HUY139" s="389"/>
      <c r="HUZ139" s="390"/>
      <c r="HVA139" s="391"/>
      <c r="HVB139" s="392"/>
      <c r="HVC139" s="393"/>
      <c r="HVD139" s="394"/>
      <c r="HVE139" s="395"/>
      <c r="HVF139" s="389"/>
      <c r="HVG139" s="390"/>
      <c r="HVH139" s="391"/>
      <c r="HVI139" s="392"/>
      <c r="HVJ139" s="393"/>
      <c r="HVK139" s="394"/>
      <c r="HVL139" s="395"/>
      <c r="HVM139" s="389"/>
      <c r="HVN139" s="390"/>
      <c r="HVO139" s="391"/>
      <c r="HVP139" s="392"/>
      <c r="HVQ139" s="393"/>
      <c r="HVR139" s="394"/>
      <c r="HVS139" s="395"/>
      <c r="HVT139" s="389"/>
      <c r="HVU139" s="390"/>
      <c r="HVV139" s="391"/>
      <c r="HVW139" s="392"/>
      <c r="HVX139" s="393"/>
      <c r="HVY139" s="394"/>
      <c r="HVZ139" s="395"/>
      <c r="HWA139" s="389"/>
      <c r="HWB139" s="390"/>
      <c r="HWC139" s="391"/>
      <c r="HWD139" s="392"/>
      <c r="HWE139" s="393"/>
      <c r="HWF139" s="394"/>
      <c r="HWG139" s="395"/>
      <c r="HWH139" s="389"/>
      <c r="HWI139" s="390"/>
      <c r="HWJ139" s="391"/>
      <c r="HWK139" s="392"/>
      <c r="HWL139" s="393"/>
      <c r="HWM139" s="394"/>
      <c r="HWN139" s="395"/>
      <c r="HWO139" s="389"/>
      <c r="HWP139" s="390"/>
      <c r="HWQ139" s="391"/>
      <c r="HWR139" s="392"/>
      <c r="HWS139" s="393"/>
      <c r="HWT139" s="394"/>
      <c r="HWU139" s="395"/>
      <c r="HWV139" s="389"/>
      <c r="HWW139" s="390"/>
      <c r="HWX139" s="391"/>
      <c r="HWY139" s="392"/>
      <c r="HWZ139" s="393"/>
      <c r="HXA139" s="394"/>
      <c r="HXB139" s="395"/>
      <c r="HXC139" s="389"/>
      <c r="HXD139" s="390"/>
      <c r="HXE139" s="391"/>
      <c r="HXF139" s="392"/>
      <c r="HXG139" s="393"/>
      <c r="HXH139" s="394"/>
      <c r="HXI139" s="395"/>
      <c r="HXJ139" s="389"/>
      <c r="HXK139" s="390"/>
      <c r="HXL139" s="391"/>
      <c r="HXM139" s="392"/>
      <c r="HXN139" s="393"/>
      <c r="HXO139" s="394"/>
      <c r="HXP139" s="395"/>
      <c r="HXQ139" s="389"/>
      <c r="HXR139" s="390"/>
      <c r="HXS139" s="391"/>
      <c r="HXT139" s="392"/>
      <c r="HXU139" s="393"/>
      <c r="HXV139" s="394"/>
      <c r="HXW139" s="395"/>
      <c r="HXX139" s="389"/>
      <c r="HXY139" s="390"/>
      <c r="HXZ139" s="391"/>
      <c r="HYA139" s="392"/>
      <c r="HYB139" s="393"/>
      <c r="HYC139" s="394"/>
      <c r="HYD139" s="395"/>
      <c r="HYE139" s="389"/>
      <c r="HYF139" s="390"/>
      <c r="HYG139" s="391"/>
      <c r="HYH139" s="392"/>
      <c r="HYI139" s="393"/>
      <c r="HYJ139" s="394"/>
      <c r="HYK139" s="395"/>
      <c r="HYL139" s="389"/>
      <c r="HYM139" s="390"/>
      <c r="HYN139" s="391"/>
      <c r="HYO139" s="392"/>
      <c r="HYP139" s="393"/>
      <c r="HYQ139" s="394"/>
      <c r="HYR139" s="395"/>
      <c r="HYS139" s="389"/>
      <c r="HYT139" s="390"/>
      <c r="HYU139" s="391"/>
      <c r="HYV139" s="392"/>
      <c r="HYW139" s="393"/>
      <c r="HYX139" s="394"/>
      <c r="HYY139" s="395"/>
      <c r="HYZ139" s="389"/>
      <c r="HZA139" s="390"/>
      <c r="HZB139" s="391"/>
      <c r="HZC139" s="392"/>
      <c r="HZD139" s="393"/>
      <c r="HZE139" s="394"/>
      <c r="HZF139" s="395"/>
      <c r="HZG139" s="389"/>
      <c r="HZH139" s="390"/>
      <c r="HZI139" s="391"/>
      <c r="HZJ139" s="392"/>
      <c r="HZK139" s="393"/>
      <c r="HZL139" s="394"/>
      <c r="HZM139" s="395"/>
      <c r="HZN139" s="389"/>
      <c r="HZO139" s="390"/>
      <c r="HZP139" s="391"/>
      <c r="HZQ139" s="392"/>
      <c r="HZR139" s="393"/>
      <c r="HZS139" s="394"/>
      <c r="HZT139" s="395"/>
      <c r="HZU139" s="389"/>
      <c r="HZV139" s="390"/>
      <c r="HZW139" s="391"/>
      <c r="HZX139" s="392"/>
      <c r="HZY139" s="393"/>
      <c r="HZZ139" s="394"/>
      <c r="IAA139" s="395"/>
      <c r="IAB139" s="389"/>
      <c r="IAC139" s="390"/>
      <c r="IAD139" s="391"/>
      <c r="IAE139" s="392"/>
      <c r="IAF139" s="393"/>
      <c r="IAG139" s="394"/>
      <c r="IAH139" s="395"/>
      <c r="IAI139" s="389"/>
      <c r="IAJ139" s="390"/>
      <c r="IAK139" s="391"/>
      <c r="IAL139" s="392"/>
      <c r="IAM139" s="393"/>
      <c r="IAN139" s="394"/>
      <c r="IAO139" s="395"/>
      <c r="IAP139" s="389"/>
      <c r="IAQ139" s="390"/>
      <c r="IAR139" s="391"/>
      <c r="IAS139" s="392"/>
      <c r="IAT139" s="393"/>
      <c r="IAU139" s="394"/>
      <c r="IAV139" s="395"/>
      <c r="IAW139" s="389"/>
      <c r="IAX139" s="390"/>
      <c r="IAY139" s="391"/>
      <c r="IAZ139" s="392"/>
      <c r="IBA139" s="393"/>
      <c r="IBB139" s="394"/>
      <c r="IBC139" s="395"/>
      <c r="IBD139" s="389"/>
      <c r="IBE139" s="390"/>
      <c r="IBF139" s="391"/>
      <c r="IBG139" s="392"/>
      <c r="IBH139" s="393"/>
      <c r="IBI139" s="394"/>
      <c r="IBJ139" s="395"/>
      <c r="IBK139" s="389"/>
      <c r="IBL139" s="390"/>
      <c r="IBM139" s="391"/>
      <c r="IBN139" s="392"/>
      <c r="IBO139" s="393"/>
      <c r="IBP139" s="394"/>
      <c r="IBQ139" s="395"/>
      <c r="IBR139" s="389"/>
      <c r="IBS139" s="390"/>
      <c r="IBT139" s="391"/>
      <c r="IBU139" s="392"/>
      <c r="IBV139" s="393"/>
      <c r="IBW139" s="394"/>
      <c r="IBX139" s="395"/>
      <c r="IBY139" s="389"/>
      <c r="IBZ139" s="390"/>
      <c r="ICA139" s="391"/>
      <c r="ICB139" s="392"/>
      <c r="ICC139" s="393"/>
      <c r="ICD139" s="394"/>
      <c r="ICE139" s="395"/>
      <c r="ICF139" s="389"/>
      <c r="ICG139" s="390"/>
      <c r="ICH139" s="391"/>
      <c r="ICI139" s="392"/>
      <c r="ICJ139" s="393"/>
      <c r="ICK139" s="394"/>
      <c r="ICL139" s="395"/>
      <c r="ICM139" s="389"/>
      <c r="ICN139" s="390"/>
      <c r="ICO139" s="391"/>
      <c r="ICP139" s="392"/>
      <c r="ICQ139" s="393"/>
      <c r="ICR139" s="394"/>
      <c r="ICS139" s="395"/>
      <c r="ICT139" s="389"/>
      <c r="ICU139" s="390"/>
      <c r="ICV139" s="391"/>
      <c r="ICW139" s="392"/>
      <c r="ICX139" s="393"/>
      <c r="ICY139" s="394"/>
      <c r="ICZ139" s="395"/>
      <c r="IDA139" s="389"/>
      <c r="IDB139" s="390"/>
      <c r="IDC139" s="391"/>
      <c r="IDD139" s="392"/>
      <c r="IDE139" s="393"/>
      <c r="IDF139" s="394"/>
      <c r="IDG139" s="395"/>
      <c r="IDH139" s="389"/>
      <c r="IDI139" s="390"/>
      <c r="IDJ139" s="391"/>
      <c r="IDK139" s="392"/>
      <c r="IDL139" s="393"/>
      <c r="IDM139" s="394"/>
      <c r="IDN139" s="395"/>
      <c r="IDO139" s="389"/>
      <c r="IDP139" s="390"/>
      <c r="IDQ139" s="391"/>
      <c r="IDR139" s="392"/>
      <c r="IDS139" s="393"/>
      <c r="IDT139" s="394"/>
      <c r="IDU139" s="395"/>
      <c r="IDV139" s="389"/>
      <c r="IDW139" s="390"/>
      <c r="IDX139" s="391"/>
      <c r="IDY139" s="392"/>
      <c r="IDZ139" s="393"/>
      <c r="IEA139" s="394"/>
      <c r="IEB139" s="395"/>
      <c r="IEC139" s="389"/>
      <c r="IED139" s="390"/>
      <c r="IEE139" s="391"/>
      <c r="IEF139" s="392"/>
      <c r="IEG139" s="393"/>
      <c r="IEH139" s="394"/>
      <c r="IEI139" s="395"/>
      <c r="IEJ139" s="389"/>
      <c r="IEK139" s="390"/>
      <c r="IEL139" s="391"/>
      <c r="IEM139" s="392"/>
      <c r="IEN139" s="393"/>
      <c r="IEO139" s="394"/>
      <c r="IEP139" s="395"/>
      <c r="IEQ139" s="389"/>
      <c r="IER139" s="390"/>
      <c r="IES139" s="391"/>
      <c r="IET139" s="392"/>
      <c r="IEU139" s="393"/>
      <c r="IEV139" s="394"/>
      <c r="IEW139" s="395"/>
      <c r="IEX139" s="389"/>
      <c r="IEY139" s="390"/>
      <c r="IEZ139" s="391"/>
      <c r="IFA139" s="392"/>
      <c r="IFB139" s="393"/>
      <c r="IFC139" s="394"/>
      <c r="IFD139" s="395"/>
      <c r="IFE139" s="389"/>
      <c r="IFF139" s="390"/>
      <c r="IFG139" s="391"/>
      <c r="IFH139" s="392"/>
      <c r="IFI139" s="393"/>
      <c r="IFJ139" s="394"/>
      <c r="IFK139" s="395"/>
      <c r="IFL139" s="389"/>
      <c r="IFM139" s="390"/>
      <c r="IFN139" s="391"/>
      <c r="IFO139" s="392"/>
      <c r="IFP139" s="393"/>
      <c r="IFQ139" s="394"/>
      <c r="IFR139" s="395"/>
      <c r="IFS139" s="389"/>
      <c r="IFT139" s="390"/>
      <c r="IFU139" s="391"/>
      <c r="IFV139" s="392"/>
      <c r="IFW139" s="393"/>
      <c r="IFX139" s="394"/>
      <c r="IFY139" s="395"/>
      <c r="IFZ139" s="389"/>
      <c r="IGA139" s="390"/>
      <c r="IGB139" s="391"/>
      <c r="IGC139" s="392"/>
      <c r="IGD139" s="393"/>
      <c r="IGE139" s="394"/>
      <c r="IGF139" s="395"/>
      <c r="IGG139" s="389"/>
      <c r="IGH139" s="390"/>
      <c r="IGI139" s="391"/>
      <c r="IGJ139" s="392"/>
      <c r="IGK139" s="393"/>
      <c r="IGL139" s="394"/>
      <c r="IGM139" s="395"/>
      <c r="IGN139" s="389"/>
      <c r="IGO139" s="390"/>
      <c r="IGP139" s="391"/>
      <c r="IGQ139" s="392"/>
      <c r="IGR139" s="393"/>
      <c r="IGS139" s="394"/>
      <c r="IGT139" s="395"/>
      <c r="IGU139" s="389"/>
      <c r="IGV139" s="390"/>
      <c r="IGW139" s="391"/>
      <c r="IGX139" s="392"/>
      <c r="IGY139" s="393"/>
      <c r="IGZ139" s="394"/>
      <c r="IHA139" s="395"/>
      <c r="IHB139" s="389"/>
      <c r="IHC139" s="390"/>
      <c r="IHD139" s="391"/>
      <c r="IHE139" s="392"/>
      <c r="IHF139" s="393"/>
      <c r="IHG139" s="394"/>
      <c r="IHH139" s="395"/>
      <c r="IHI139" s="389"/>
      <c r="IHJ139" s="390"/>
      <c r="IHK139" s="391"/>
      <c r="IHL139" s="392"/>
      <c r="IHM139" s="393"/>
      <c r="IHN139" s="394"/>
      <c r="IHO139" s="395"/>
      <c r="IHP139" s="389"/>
      <c r="IHQ139" s="390"/>
      <c r="IHR139" s="391"/>
      <c r="IHS139" s="392"/>
      <c r="IHT139" s="393"/>
      <c r="IHU139" s="394"/>
      <c r="IHV139" s="395"/>
      <c r="IHW139" s="389"/>
      <c r="IHX139" s="390"/>
      <c r="IHY139" s="391"/>
      <c r="IHZ139" s="392"/>
      <c r="IIA139" s="393"/>
      <c r="IIB139" s="394"/>
      <c r="IIC139" s="395"/>
      <c r="IID139" s="389"/>
      <c r="IIE139" s="390"/>
      <c r="IIF139" s="391"/>
      <c r="IIG139" s="392"/>
      <c r="IIH139" s="393"/>
      <c r="III139" s="394"/>
      <c r="IIJ139" s="395"/>
      <c r="IIK139" s="389"/>
      <c r="IIL139" s="390"/>
      <c r="IIM139" s="391"/>
      <c r="IIN139" s="392"/>
      <c r="IIO139" s="393"/>
      <c r="IIP139" s="394"/>
      <c r="IIQ139" s="395"/>
      <c r="IIR139" s="389"/>
      <c r="IIS139" s="390"/>
      <c r="IIT139" s="391"/>
      <c r="IIU139" s="392"/>
      <c r="IIV139" s="393"/>
      <c r="IIW139" s="394"/>
      <c r="IIX139" s="395"/>
      <c r="IIY139" s="389"/>
      <c r="IIZ139" s="390"/>
      <c r="IJA139" s="391"/>
      <c r="IJB139" s="392"/>
      <c r="IJC139" s="393"/>
      <c r="IJD139" s="394"/>
      <c r="IJE139" s="395"/>
      <c r="IJF139" s="389"/>
      <c r="IJG139" s="390"/>
      <c r="IJH139" s="391"/>
      <c r="IJI139" s="392"/>
      <c r="IJJ139" s="393"/>
      <c r="IJK139" s="394"/>
      <c r="IJL139" s="395"/>
      <c r="IJM139" s="389"/>
      <c r="IJN139" s="390"/>
      <c r="IJO139" s="391"/>
      <c r="IJP139" s="392"/>
      <c r="IJQ139" s="393"/>
      <c r="IJR139" s="394"/>
      <c r="IJS139" s="395"/>
      <c r="IJT139" s="389"/>
      <c r="IJU139" s="390"/>
      <c r="IJV139" s="391"/>
      <c r="IJW139" s="392"/>
      <c r="IJX139" s="393"/>
      <c r="IJY139" s="394"/>
      <c r="IJZ139" s="395"/>
      <c r="IKA139" s="389"/>
      <c r="IKB139" s="390"/>
      <c r="IKC139" s="391"/>
      <c r="IKD139" s="392"/>
      <c r="IKE139" s="393"/>
      <c r="IKF139" s="394"/>
      <c r="IKG139" s="395"/>
      <c r="IKH139" s="389"/>
      <c r="IKI139" s="390"/>
      <c r="IKJ139" s="391"/>
      <c r="IKK139" s="392"/>
      <c r="IKL139" s="393"/>
      <c r="IKM139" s="394"/>
      <c r="IKN139" s="395"/>
      <c r="IKO139" s="389"/>
      <c r="IKP139" s="390"/>
      <c r="IKQ139" s="391"/>
      <c r="IKR139" s="392"/>
      <c r="IKS139" s="393"/>
      <c r="IKT139" s="394"/>
      <c r="IKU139" s="395"/>
      <c r="IKV139" s="389"/>
      <c r="IKW139" s="390"/>
      <c r="IKX139" s="391"/>
      <c r="IKY139" s="392"/>
      <c r="IKZ139" s="393"/>
      <c r="ILA139" s="394"/>
      <c r="ILB139" s="395"/>
      <c r="ILC139" s="389"/>
      <c r="ILD139" s="390"/>
      <c r="ILE139" s="391"/>
      <c r="ILF139" s="392"/>
      <c r="ILG139" s="393"/>
      <c r="ILH139" s="394"/>
      <c r="ILI139" s="395"/>
      <c r="ILJ139" s="389"/>
      <c r="ILK139" s="390"/>
      <c r="ILL139" s="391"/>
      <c r="ILM139" s="392"/>
      <c r="ILN139" s="393"/>
      <c r="ILO139" s="394"/>
      <c r="ILP139" s="395"/>
      <c r="ILQ139" s="389"/>
      <c r="ILR139" s="390"/>
      <c r="ILS139" s="391"/>
      <c r="ILT139" s="392"/>
      <c r="ILU139" s="393"/>
      <c r="ILV139" s="394"/>
      <c r="ILW139" s="395"/>
      <c r="ILX139" s="389"/>
      <c r="ILY139" s="390"/>
      <c r="ILZ139" s="391"/>
      <c r="IMA139" s="392"/>
      <c r="IMB139" s="393"/>
      <c r="IMC139" s="394"/>
      <c r="IMD139" s="395"/>
      <c r="IME139" s="389"/>
      <c r="IMF139" s="390"/>
      <c r="IMG139" s="391"/>
      <c r="IMH139" s="392"/>
      <c r="IMI139" s="393"/>
      <c r="IMJ139" s="394"/>
      <c r="IMK139" s="395"/>
      <c r="IML139" s="389"/>
      <c r="IMM139" s="390"/>
      <c r="IMN139" s="391"/>
      <c r="IMO139" s="392"/>
      <c r="IMP139" s="393"/>
      <c r="IMQ139" s="394"/>
      <c r="IMR139" s="395"/>
      <c r="IMS139" s="389"/>
      <c r="IMT139" s="390"/>
      <c r="IMU139" s="391"/>
      <c r="IMV139" s="392"/>
      <c r="IMW139" s="393"/>
      <c r="IMX139" s="394"/>
      <c r="IMY139" s="395"/>
      <c r="IMZ139" s="389"/>
      <c r="INA139" s="390"/>
      <c r="INB139" s="391"/>
      <c r="INC139" s="392"/>
      <c r="IND139" s="393"/>
      <c r="INE139" s="394"/>
      <c r="INF139" s="395"/>
      <c r="ING139" s="389"/>
      <c r="INH139" s="390"/>
      <c r="INI139" s="391"/>
      <c r="INJ139" s="392"/>
      <c r="INK139" s="393"/>
      <c r="INL139" s="394"/>
      <c r="INM139" s="395"/>
      <c r="INN139" s="389"/>
      <c r="INO139" s="390"/>
      <c r="INP139" s="391"/>
      <c r="INQ139" s="392"/>
      <c r="INR139" s="393"/>
      <c r="INS139" s="394"/>
      <c r="INT139" s="395"/>
      <c r="INU139" s="389"/>
      <c r="INV139" s="390"/>
      <c r="INW139" s="391"/>
      <c r="INX139" s="392"/>
      <c r="INY139" s="393"/>
      <c r="INZ139" s="394"/>
      <c r="IOA139" s="395"/>
      <c r="IOB139" s="389"/>
      <c r="IOC139" s="390"/>
      <c r="IOD139" s="391"/>
      <c r="IOE139" s="392"/>
      <c r="IOF139" s="393"/>
      <c r="IOG139" s="394"/>
      <c r="IOH139" s="395"/>
      <c r="IOI139" s="389"/>
      <c r="IOJ139" s="390"/>
      <c r="IOK139" s="391"/>
      <c r="IOL139" s="392"/>
      <c r="IOM139" s="393"/>
      <c r="ION139" s="394"/>
      <c r="IOO139" s="395"/>
      <c r="IOP139" s="389"/>
      <c r="IOQ139" s="390"/>
      <c r="IOR139" s="391"/>
      <c r="IOS139" s="392"/>
      <c r="IOT139" s="393"/>
      <c r="IOU139" s="394"/>
      <c r="IOV139" s="395"/>
      <c r="IOW139" s="389"/>
      <c r="IOX139" s="390"/>
      <c r="IOY139" s="391"/>
      <c r="IOZ139" s="392"/>
      <c r="IPA139" s="393"/>
      <c r="IPB139" s="394"/>
      <c r="IPC139" s="395"/>
      <c r="IPD139" s="389"/>
      <c r="IPE139" s="390"/>
      <c r="IPF139" s="391"/>
      <c r="IPG139" s="392"/>
      <c r="IPH139" s="393"/>
      <c r="IPI139" s="394"/>
      <c r="IPJ139" s="395"/>
      <c r="IPK139" s="389"/>
      <c r="IPL139" s="390"/>
      <c r="IPM139" s="391"/>
      <c r="IPN139" s="392"/>
      <c r="IPO139" s="393"/>
      <c r="IPP139" s="394"/>
      <c r="IPQ139" s="395"/>
      <c r="IPR139" s="389"/>
      <c r="IPS139" s="390"/>
      <c r="IPT139" s="391"/>
      <c r="IPU139" s="392"/>
      <c r="IPV139" s="393"/>
      <c r="IPW139" s="394"/>
      <c r="IPX139" s="395"/>
      <c r="IPY139" s="389"/>
      <c r="IPZ139" s="390"/>
      <c r="IQA139" s="391"/>
      <c r="IQB139" s="392"/>
      <c r="IQC139" s="393"/>
      <c r="IQD139" s="394"/>
      <c r="IQE139" s="395"/>
      <c r="IQF139" s="389"/>
      <c r="IQG139" s="390"/>
      <c r="IQH139" s="391"/>
      <c r="IQI139" s="392"/>
      <c r="IQJ139" s="393"/>
      <c r="IQK139" s="394"/>
      <c r="IQL139" s="395"/>
      <c r="IQM139" s="389"/>
      <c r="IQN139" s="390"/>
      <c r="IQO139" s="391"/>
      <c r="IQP139" s="392"/>
      <c r="IQQ139" s="393"/>
      <c r="IQR139" s="394"/>
      <c r="IQS139" s="395"/>
      <c r="IQT139" s="389"/>
      <c r="IQU139" s="390"/>
      <c r="IQV139" s="391"/>
      <c r="IQW139" s="392"/>
      <c r="IQX139" s="393"/>
      <c r="IQY139" s="394"/>
      <c r="IQZ139" s="395"/>
      <c r="IRA139" s="389"/>
      <c r="IRB139" s="390"/>
      <c r="IRC139" s="391"/>
      <c r="IRD139" s="392"/>
      <c r="IRE139" s="393"/>
      <c r="IRF139" s="394"/>
      <c r="IRG139" s="395"/>
      <c r="IRH139" s="389"/>
      <c r="IRI139" s="390"/>
      <c r="IRJ139" s="391"/>
      <c r="IRK139" s="392"/>
      <c r="IRL139" s="393"/>
      <c r="IRM139" s="394"/>
      <c r="IRN139" s="395"/>
      <c r="IRO139" s="389"/>
      <c r="IRP139" s="390"/>
      <c r="IRQ139" s="391"/>
      <c r="IRR139" s="392"/>
      <c r="IRS139" s="393"/>
      <c r="IRT139" s="394"/>
      <c r="IRU139" s="395"/>
      <c r="IRV139" s="389"/>
      <c r="IRW139" s="390"/>
      <c r="IRX139" s="391"/>
      <c r="IRY139" s="392"/>
      <c r="IRZ139" s="393"/>
      <c r="ISA139" s="394"/>
      <c r="ISB139" s="395"/>
      <c r="ISC139" s="389"/>
      <c r="ISD139" s="390"/>
      <c r="ISE139" s="391"/>
      <c r="ISF139" s="392"/>
      <c r="ISG139" s="393"/>
      <c r="ISH139" s="394"/>
      <c r="ISI139" s="395"/>
      <c r="ISJ139" s="389"/>
      <c r="ISK139" s="390"/>
      <c r="ISL139" s="391"/>
      <c r="ISM139" s="392"/>
      <c r="ISN139" s="393"/>
      <c r="ISO139" s="394"/>
      <c r="ISP139" s="395"/>
      <c r="ISQ139" s="389"/>
      <c r="ISR139" s="390"/>
      <c r="ISS139" s="391"/>
      <c r="IST139" s="392"/>
      <c r="ISU139" s="393"/>
      <c r="ISV139" s="394"/>
      <c r="ISW139" s="395"/>
      <c r="ISX139" s="389"/>
      <c r="ISY139" s="390"/>
      <c r="ISZ139" s="391"/>
      <c r="ITA139" s="392"/>
      <c r="ITB139" s="393"/>
      <c r="ITC139" s="394"/>
      <c r="ITD139" s="395"/>
      <c r="ITE139" s="389"/>
      <c r="ITF139" s="390"/>
      <c r="ITG139" s="391"/>
      <c r="ITH139" s="392"/>
      <c r="ITI139" s="393"/>
      <c r="ITJ139" s="394"/>
      <c r="ITK139" s="395"/>
      <c r="ITL139" s="389"/>
      <c r="ITM139" s="390"/>
      <c r="ITN139" s="391"/>
      <c r="ITO139" s="392"/>
      <c r="ITP139" s="393"/>
      <c r="ITQ139" s="394"/>
      <c r="ITR139" s="395"/>
      <c r="ITS139" s="389"/>
      <c r="ITT139" s="390"/>
      <c r="ITU139" s="391"/>
      <c r="ITV139" s="392"/>
      <c r="ITW139" s="393"/>
      <c r="ITX139" s="394"/>
      <c r="ITY139" s="395"/>
      <c r="ITZ139" s="389"/>
      <c r="IUA139" s="390"/>
      <c r="IUB139" s="391"/>
      <c r="IUC139" s="392"/>
      <c r="IUD139" s="393"/>
      <c r="IUE139" s="394"/>
      <c r="IUF139" s="395"/>
      <c r="IUG139" s="389"/>
      <c r="IUH139" s="390"/>
      <c r="IUI139" s="391"/>
      <c r="IUJ139" s="392"/>
      <c r="IUK139" s="393"/>
      <c r="IUL139" s="394"/>
      <c r="IUM139" s="395"/>
      <c r="IUN139" s="389"/>
      <c r="IUO139" s="390"/>
      <c r="IUP139" s="391"/>
      <c r="IUQ139" s="392"/>
      <c r="IUR139" s="393"/>
      <c r="IUS139" s="394"/>
      <c r="IUT139" s="395"/>
      <c r="IUU139" s="389"/>
      <c r="IUV139" s="390"/>
      <c r="IUW139" s="391"/>
      <c r="IUX139" s="392"/>
      <c r="IUY139" s="393"/>
      <c r="IUZ139" s="394"/>
      <c r="IVA139" s="395"/>
      <c r="IVB139" s="389"/>
      <c r="IVC139" s="390"/>
      <c r="IVD139" s="391"/>
      <c r="IVE139" s="392"/>
      <c r="IVF139" s="393"/>
      <c r="IVG139" s="394"/>
      <c r="IVH139" s="395"/>
      <c r="IVI139" s="389"/>
      <c r="IVJ139" s="390"/>
      <c r="IVK139" s="391"/>
      <c r="IVL139" s="392"/>
      <c r="IVM139" s="393"/>
      <c r="IVN139" s="394"/>
      <c r="IVO139" s="395"/>
      <c r="IVP139" s="389"/>
      <c r="IVQ139" s="390"/>
      <c r="IVR139" s="391"/>
      <c r="IVS139" s="392"/>
      <c r="IVT139" s="393"/>
      <c r="IVU139" s="394"/>
      <c r="IVV139" s="395"/>
      <c r="IVW139" s="389"/>
      <c r="IVX139" s="390"/>
      <c r="IVY139" s="391"/>
      <c r="IVZ139" s="392"/>
      <c r="IWA139" s="393"/>
      <c r="IWB139" s="394"/>
      <c r="IWC139" s="395"/>
      <c r="IWD139" s="389"/>
      <c r="IWE139" s="390"/>
      <c r="IWF139" s="391"/>
      <c r="IWG139" s="392"/>
      <c r="IWH139" s="393"/>
      <c r="IWI139" s="394"/>
      <c r="IWJ139" s="395"/>
      <c r="IWK139" s="389"/>
      <c r="IWL139" s="390"/>
      <c r="IWM139" s="391"/>
      <c r="IWN139" s="392"/>
      <c r="IWO139" s="393"/>
      <c r="IWP139" s="394"/>
      <c r="IWQ139" s="395"/>
      <c r="IWR139" s="389"/>
      <c r="IWS139" s="390"/>
      <c r="IWT139" s="391"/>
      <c r="IWU139" s="392"/>
      <c r="IWV139" s="393"/>
      <c r="IWW139" s="394"/>
      <c r="IWX139" s="395"/>
      <c r="IWY139" s="389"/>
      <c r="IWZ139" s="390"/>
      <c r="IXA139" s="391"/>
      <c r="IXB139" s="392"/>
      <c r="IXC139" s="393"/>
      <c r="IXD139" s="394"/>
      <c r="IXE139" s="395"/>
      <c r="IXF139" s="389"/>
      <c r="IXG139" s="390"/>
      <c r="IXH139" s="391"/>
      <c r="IXI139" s="392"/>
      <c r="IXJ139" s="393"/>
      <c r="IXK139" s="394"/>
      <c r="IXL139" s="395"/>
      <c r="IXM139" s="389"/>
      <c r="IXN139" s="390"/>
      <c r="IXO139" s="391"/>
      <c r="IXP139" s="392"/>
      <c r="IXQ139" s="393"/>
      <c r="IXR139" s="394"/>
      <c r="IXS139" s="395"/>
      <c r="IXT139" s="389"/>
      <c r="IXU139" s="390"/>
      <c r="IXV139" s="391"/>
      <c r="IXW139" s="392"/>
      <c r="IXX139" s="393"/>
      <c r="IXY139" s="394"/>
      <c r="IXZ139" s="395"/>
      <c r="IYA139" s="389"/>
      <c r="IYB139" s="390"/>
      <c r="IYC139" s="391"/>
      <c r="IYD139" s="392"/>
      <c r="IYE139" s="393"/>
      <c r="IYF139" s="394"/>
      <c r="IYG139" s="395"/>
      <c r="IYH139" s="389"/>
      <c r="IYI139" s="390"/>
      <c r="IYJ139" s="391"/>
      <c r="IYK139" s="392"/>
      <c r="IYL139" s="393"/>
      <c r="IYM139" s="394"/>
      <c r="IYN139" s="395"/>
      <c r="IYO139" s="389"/>
      <c r="IYP139" s="390"/>
      <c r="IYQ139" s="391"/>
      <c r="IYR139" s="392"/>
      <c r="IYS139" s="393"/>
      <c r="IYT139" s="394"/>
      <c r="IYU139" s="395"/>
      <c r="IYV139" s="389"/>
      <c r="IYW139" s="390"/>
      <c r="IYX139" s="391"/>
      <c r="IYY139" s="392"/>
      <c r="IYZ139" s="393"/>
      <c r="IZA139" s="394"/>
      <c r="IZB139" s="395"/>
      <c r="IZC139" s="389"/>
      <c r="IZD139" s="390"/>
      <c r="IZE139" s="391"/>
      <c r="IZF139" s="392"/>
      <c r="IZG139" s="393"/>
      <c r="IZH139" s="394"/>
      <c r="IZI139" s="395"/>
      <c r="IZJ139" s="389"/>
      <c r="IZK139" s="390"/>
      <c r="IZL139" s="391"/>
      <c r="IZM139" s="392"/>
      <c r="IZN139" s="393"/>
      <c r="IZO139" s="394"/>
      <c r="IZP139" s="395"/>
      <c r="IZQ139" s="389"/>
      <c r="IZR139" s="390"/>
      <c r="IZS139" s="391"/>
      <c r="IZT139" s="392"/>
      <c r="IZU139" s="393"/>
      <c r="IZV139" s="394"/>
      <c r="IZW139" s="395"/>
      <c r="IZX139" s="389"/>
      <c r="IZY139" s="390"/>
      <c r="IZZ139" s="391"/>
      <c r="JAA139" s="392"/>
      <c r="JAB139" s="393"/>
      <c r="JAC139" s="394"/>
      <c r="JAD139" s="395"/>
      <c r="JAE139" s="389"/>
      <c r="JAF139" s="390"/>
      <c r="JAG139" s="391"/>
      <c r="JAH139" s="392"/>
      <c r="JAI139" s="393"/>
      <c r="JAJ139" s="394"/>
      <c r="JAK139" s="395"/>
      <c r="JAL139" s="389"/>
      <c r="JAM139" s="390"/>
      <c r="JAN139" s="391"/>
      <c r="JAO139" s="392"/>
      <c r="JAP139" s="393"/>
      <c r="JAQ139" s="394"/>
      <c r="JAR139" s="395"/>
      <c r="JAS139" s="389"/>
      <c r="JAT139" s="390"/>
      <c r="JAU139" s="391"/>
      <c r="JAV139" s="392"/>
      <c r="JAW139" s="393"/>
      <c r="JAX139" s="394"/>
      <c r="JAY139" s="395"/>
      <c r="JAZ139" s="389"/>
      <c r="JBA139" s="390"/>
      <c r="JBB139" s="391"/>
      <c r="JBC139" s="392"/>
      <c r="JBD139" s="393"/>
      <c r="JBE139" s="394"/>
      <c r="JBF139" s="395"/>
      <c r="JBG139" s="389"/>
      <c r="JBH139" s="390"/>
      <c r="JBI139" s="391"/>
      <c r="JBJ139" s="392"/>
      <c r="JBK139" s="393"/>
      <c r="JBL139" s="394"/>
      <c r="JBM139" s="395"/>
      <c r="JBN139" s="389"/>
      <c r="JBO139" s="390"/>
      <c r="JBP139" s="391"/>
      <c r="JBQ139" s="392"/>
      <c r="JBR139" s="393"/>
      <c r="JBS139" s="394"/>
      <c r="JBT139" s="395"/>
      <c r="JBU139" s="389"/>
      <c r="JBV139" s="390"/>
      <c r="JBW139" s="391"/>
      <c r="JBX139" s="392"/>
      <c r="JBY139" s="393"/>
      <c r="JBZ139" s="394"/>
      <c r="JCA139" s="395"/>
      <c r="JCB139" s="389"/>
      <c r="JCC139" s="390"/>
      <c r="JCD139" s="391"/>
      <c r="JCE139" s="392"/>
      <c r="JCF139" s="393"/>
      <c r="JCG139" s="394"/>
      <c r="JCH139" s="395"/>
      <c r="JCI139" s="389"/>
      <c r="JCJ139" s="390"/>
      <c r="JCK139" s="391"/>
      <c r="JCL139" s="392"/>
      <c r="JCM139" s="393"/>
      <c r="JCN139" s="394"/>
      <c r="JCO139" s="395"/>
      <c r="JCP139" s="389"/>
      <c r="JCQ139" s="390"/>
      <c r="JCR139" s="391"/>
      <c r="JCS139" s="392"/>
      <c r="JCT139" s="393"/>
      <c r="JCU139" s="394"/>
      <c r="JCV139" s="395"/>
      <c r="JCW139" s="389"/>
      <c r="JCX139" s="390"/>
      <c r="JCY139" s="391"/>
      <c r="JCZ139" s="392"/>
      <c r="JDA139" s="393"/>
      <c r="JDB139" s="394"/>
      <c r="JDC139" s="395"/>
      <c r="JDD139" s="389"/>
      <c r="JDE139" s="390"/>
      <c r="JDF139" s="391"/>
      <c r="JDG139" s="392"/>
      <c r="JDH139" s="393"/>
      <c r="JDI139" s="394"/>
      <c r="JDJ139" s="395"/>
      <c r="JDK139" s="389"/>
      <c r="JDL139" s="390"/>
      <c r="JDM139" s="391"/>
      <c r="JDN139" s="392"/>
      <c r="JDO139" s="393"/>
      <c r="JDP139" s="394"/>
      <c r="JDQ139" s="395"/>
      <c r="JDR139" s="389"/>
      <c r="JDS139" s="390"/>
      <c r="JDT139" s="391"/>
      <c r="JDU139" s="392"/>
      <c r="JDV139" s="393"/>
      <c r="JDW139" s="394"/>
      <c r="JDX139" s="395"/>
      <c r="JDY139" s="389"/>
      <c r="JDZ139" s="390"/>
      <c r="JEA139" s="391"/>
      <c r="JEB139" s="392"/>
      <c r="JEC139" s="393"/>
      <c r="JED139" s="394"/>
      <c r="JEE139" s="395"/>
      <c r="JEF139" s="389"/>
      <c r="JEG139" s="390"/>
      <c r="JEH139" s="391"/>
      <c r="JEI139" s="392"/>
      <c r="JEJ139" s="393"/>
      <c r="JEK139" s="394"/>
      <c r="JEL139" s="395"/>
      <c r="JEM139" s="389"/>
      <c r="JEN139" s="390"/>
      <c r="JEO139" s="391"/>
      <c r="JEP139" s="392"/>
      <c r="JEQ139" s="393"/>
      <c r="JER139" s="394"/>
      <c r="JES139" s="395"/>
      <c r="JET139" s="389"/>
      <c r="JEU139" s="390"/>
      <c r="JEV139" s="391"/>
      <c r="JEW139" s="392"/>
      <c r="JEX139" s="393"/>
      <c r="JEY139" s="394"/>
      <c r="JEZ139" s="395"/>
      <c r="JFA139" s="389"/>
      <c r="JFB139" s="390"/>
      <c r="JFC139" s="391"/>
      <c r="JFD139" s="392"/>
      <c r="JFE139" s="393"/>
      <c r="JFF139" s="394"/>
      <c r="JFG139" s="395"/>
      <c r="JFH139" s="389"/>
      <c r="JFI139" s="390"/>
      <c r="JFJ139" s="391"/>
      <c r="JFK139" s="392"/>
      <c r="JFL139" s="393"/>
      <c r="JFM139" s="394"/>
      <c r="JFN139" s="395"/>
      <c r="JFO139" s="389"/>
      <c r="JFP139" s="390"/>
      <c r="JFQ139" s="391"/>
      <c r="JFR139" s="392"/>
      <c r="JFS139" s="393"/>
      <c r="JFT139" s="394"/>
      <c r="JFU139" s="395"/>
      <c r="JFV139" s="389"/>
      <c r="JFW139" s="390"/>
      <c r="JFX139" s="391"/>
      <c r="JFY139" s="392"/>
      <c r="JFZ139" s="393"/>
      <c r="JGA139" s="394"/>
      <c r="JGB139" s="395"/>
      <c r="JGC139" s="389"/>
      <c r="JGD139" s="390"/>
      <c r="JGE139" s="391"/>
      <c r="JGF139" s="392"/>
      <c r="JGG139" s="393"/>
      <c r="JGH139" s="394"/>
      <c r="JGI139" s="395"/>
      <c r="JGJ139" s="389"/>
      <c r="JGK139" s="390"/>
      <c r="JGL139" s="391"/>
      <c r="JGM139" s="392"/>
      <c r="JGN139" s="393"/>
      <c r="JGO139" s="394"/>
      <c r="JGP139" s="395"/>
      <c r="JGQ139" s="389"/>
      <c r="JGR139" s="390"/>
      <c r="JGS139" s="391"/>
      <c r="JGT139" s="392"/>
      <c r="JGU139" s="393"/>
      <c r="JGV139" s="394"/>
      <c r="JGW139" s="395"/>
      <c r="JGX139" s="389"/>
      <c r="JGY139" s="390"/>
      <c r="JGZ139" s="391"/>
      <c r="JHA139" s="392"/>
      <c r="JHB139" s="393"/>
      <c r="JHC139" s="394"/>
      <c r="JHD139" s="395"/>
      <c r="JHE139" s="389"/>
      <c r="JHF139" s="390"/>
      <c r="JHG139" s="391"/>
      <c r="JHH139" s="392"/>
      <c r="JHI139" s="393"/>
      <c r="JHJ139" s="394"/>
      <c r="JHK139" s="395"/>
      <c r="JHL139" s="389"/>
      <c r="JHM139" s="390"/>
      <c r="JHN139" s="391"/>
      <c r="JHO139" s="392"/>
      <c r="JHP139" s="393"/>
      <c r="JHQ139" s="394"/>
      <c r="JHR139" s="395"/>
      <c r="JHS139" s="389"/>
      <c r="JHT139" s="390"/>
      <c r="JHU139" s="391"/>
      <c r="JHV139" s="392"/>
      <c r="JHW139" s="393"/>
      <c r="JHX139" s="394"/>
      <c r="JHY139" s="395"/>
      <c r="JHZ139" s="389"/>
      <c r="JIA139" s="390"/>
      <c r="JIB139" s="391"/>
      <c r="JIC139" s="392"/>
      <c r="JID139" s="393"/>
      <c r="JIE139" s="394"/>
      <c r="JIF139" s="395"/>
      <c r="JIG139" s="389"/>
      <c r="JIH139" s="390"/>
      <c r="JII139" s="391"/>
      <c r="JIJ139" s="392"/>
      <c r="JIK139" s="393"/>
      <c r="JIL139" s="394"/>
      <c r="JIM139" s="395"/>
      <c r="JIN139" s="389"/>
      <c r="JIO139" s="390"/>
      <c r="JIP139" s="391"/>
      <c r="JIQ139" s="392"/>
      <c r="JIR139" s="393"/>
      <c r="JIS139" s="394"/>
      <c r="JIT139" s="395"/>
      <c r="JIU139" s="389"/>
      <c r="JIV139" s="390"/>
      <c r="JIW139" s="391"/>
      <c r="JIX139" s="392"/>
      <c r="JIY139" s="393"/>
      <c r="JIZ139" s="394"/>
      <c r="JJA139" s="395"/>
      <c r="JJB139" s="389"/>
      <c r="JJC139" s="390"/>
      <c r="JJD139" s="391"/>
      <c r="JJE139" s="392"/>
      <c r="JJF139" s="393"/>
      <c r="JJG139" s="394"/>
      <c r="JJH139" s="395"/>
      <c r="JJI139" s="389"/>
      <c r="JJJ139" s="390"/>
      <c r="JJK139" s="391"/>
      <c r="JJL139" s="392"/>
      <c r="JJM139" s="393"/>
      <c r="JJN139" s="394"/>
      <c r="JJO139" s="395"/>
      <c r="JJP139" s="389"/>
      <c r="JJQ139" s="390"/>
      <c r="JJR139" s="391"/>
      <c r="JJS139" s="392"/>
      <c r="JJT139" s="393"/>
      <c r="JJU139" s="394"/>
      <c r="JJV139" s="395"/>
      <c r="JJW139" s="389"/>
      <c r="JJX139" s="390"/>
      <c r="JJY139" s="391"/>
      <c r="JJZ139" s="392"/>
      <c r="JKA139" s="393"/>
      <c r="JKB139" s="394"/>
      <c r="JKC139" s="395"/>
      <c r="JKD139" s="389"/>
      <c r="JKE139" s="390"/>
      <c r="JKF139" s="391"/>
      <c r="JKG139" s="392"/>
      <c r="JKH139" s="393"/>
      <c r="JKI139" s="394"/>
      <c r="JKJ139" s="395"/>
      <c r="JKK139" s="389"/>
      <c r="JKL139" s="390"/>
      <c r="JKM139" s="391"/>
      <c r="JKN139" s="392"/>
      <c r="JKO139" s="393"/>
      <c r="JKP139" s="394"/>
      <c r="JKQ139" s="395"/>
      <c r="JKR139" s="389"/>
      <c r="JKS139" s="390"/>
      <c r="JKT139" s="391"/>
      <c r="JKU139" s="392"/>
      <c r="JKV139" s="393"/>
      <c r="JKW139" s="394"/>
      <c r="JKX139" s="395"/>
      <c r="JKY139" s="389"/>
      <c r="JKZ139" s="390"/>
      <c r="JLA139" s="391"/>
      <c r="JLB139" s="392"/>
      <c r="JLC139" s="393"/>
      <c r="JLD139" s="394"/>
      <c r="JLE139" s="395"/>
      <c r="JLF139" s="389"/>
      <c r="JLG139" s="390"/>
      <c r="JLH139" s="391"/>
      <c r="JLI139" s="392"/>
      <c r="JLJ139" s="393"/>
      <c r="JLK139" s="394"/>
      <c r="JLL139" s="395"/>
      <c r="JLM139" s="389"/>
      <c r="JLN139" s="390"/>
      <c r="JLO139" s="391"/>
      <c r="JLP139" s="392"/>
      <c r="JLQ139" s="393"/>
      <c r="JLR139" s="394"/>
      <c r="JLS139" s="395"/>
      <c r="JLT139" s="389"/>
      <c r="JLU139" s="390"/>
      <c r="JLV139" s="391"/>
      <c r="JLW139" s="392"/>
      <c r="JLX139" s="393"/>
      <c r="JLY139" s="394"/>
      <c r="JLZ139" s="395"/>
      <c r="JMA139" s="389"/>
      <c r="JMB139" s="390"/>
      <c r="JMC139" s="391"/>
      <c r="JMD139" s="392"/>
      <c r="JME139" s="393"/>
      <c r="JMF139" s="394"/>
      <c r="JMG139" s="395"/>
      <c r="JMH139" s="389"/>
      <c r="JMI139" s="390"/>
      <c r="JMJ139" s="391"/>
      <c r="JMK139" s="392"/>
      <c r="JML139" s="393"/>
      <c r="JMM139" s="394"/>
      <c r="JMN139" s="395"/>
      <c r="JMO139" s="389"/>
      <c r="JMP139" s="390"/>
      <c r="JMQ139" s="391"/>
      <c r="JMR139" s="392"/>
      <c r="JMS139" s="393"/>
      <c r="JMT139" s="394"/>
      <c r="JMU139" s="395"/>
      <c r="JMV139" s="389"/>
      <c r="JMW139" s="390"/>
      <c r="JMX139" s="391"/>
      <c r="JMY139" s="392"/>
      <c r="JMZ139" s="393"/>
      <c r="JNA139" s="394"/>
      <c r="JNB139" s="395"/>
      <c r="JNC139" s="389"/>
      <c r="JND139" s="390"/>
      <c r="JNE139" s="391"/>
      <c r="JNF139" s="392"/>
      <c r="JNG139" s="393"/>
      <c r="JNH139" s="394"/>
      <c r="JNI139" s="395"/>
      <c r="JNJ139" s="389"/>
      <c r="JNK139" s="390"/>
      <c r="JNL139" s="391"/>
      <c r="JNM139" s="392"/>
      <c r="JNN139" s="393"/>
      <c r="JNO139" s="394"/>
      <c r="JNP139" s="395"/>
      <c r="JNQ139" s="389"/>
      <c r="JNR139" s="390"/>
      <c r="JNS139" s="391"/>
      <c r="JNT139" s="392"/>
      <c r="JNU139" s="393"/>
      <c r="JNV139" s="394"/>
      <c r="JNW139" s="395"/>
      <c r="JNX139" s="389"/>
      <c r="JNY139" s="390"/>
      <c r="JNZ139" s="391"/>
      <c r="JOA139" s="392"/>
      <c r="JOB139" s="393"/>
      <c r="JOC139" s="394"/>
      <c r="JOD139" s="395"/>
      <c r="JOE139" s="389"/>
      <c r="JOF139" s="390"/>
      <c r="JOG139" s="391"/>
      <c r="JOH139" s="392"/>
      <c r="JOI139" s="393"/>
      <c r="JOJ139" s="394"/>
      <c r="JOK139" s="395"/>
      <c r="JOL139" s="389"/>
      <c r="JOM139" s="390"/>
      <c r="JON139" s="391"/>
      <c r="JOO139" s="392"/>
      <c r="JOP139" s="393"/>
      <c r="JOQ139" s="394"/>
      <c r="JOR139" s="395"/>
      <c r="JOS139" s="389"/>
      <c r="JOT139" s="390"/>
      <c r="JOU139" s="391"/>
      <c r="JOV139" s="392"/>
      <c r="JOW139" s="393"/>
      <c r="JOX139" s="394"/>
      <c r="JOY139" s="395"/>
      <c r="JOZ139" s="389"/>
      <c r="JPA139" s="390"/>
      <c r="JPB139" s="391"/>
      <c r="JPC139" s="392"/>
      <c r="JPD139" s="393"/>
      <c r="JPE139" s="394"/>
      <c r="JPF139" s="395"/>
      <c r="JPG139" s="389"/>
      <c r="JPH139" s="390"/>
      <c r="JPI139" s="391"/>
      <c r="JPJ139" s="392"/>
      <c r="JPK139" s="393"/>
      <c r="JPL139" s="394"/>
      <c r="JPM139" s="395"/>
      <c r="JPN139" s="389"/>
      <c r="JPO139" s="390"/>
      <c r="JPP139" s="391"/>
      <c r="JPQ139" s="392"/>
      <c r="JPR139" s="393"/>
      <c r="JPS139" s="394"/>
      <c r="JPT139" s="395"/>
      <c r="JPU139" s="389"/>
      <c r="JPV139" s="390"/>
      <c r="JPW139" s="391"/>
      <c r="JPX139" s="392"/>
      <c r="JPY139" s="393"/>
      <c r="JPZ139" s="394"/>
      <c r="JQA139" s="395"/>
      <c r="JQB139" s="389"/>
      <c r="JQC139" s="390"/>
      <c r="JQD139" s="391"/>
      <c r="JQE139" s="392"/>
      <c r="JQF139" s="393"/>
      <c r="JQG139" s="394"/>
      <c r="JQH139" s="395"/>
      <c r="JQI139" s="389"/>
      <c r="JQJ139" s="390"/>
      <c r="JQK139" s="391"/>
      <c r="JQL139" s="392"/>
      <c r="JQM139" s="393"/>
      <c r="JQN139" s="394"/>
      <c r="JQO139" s="395"/>
      <c r="JQP139" s="389"/>
      <c r="JQQ139" s="390"/>
      <c r="JQR139" s="391"/>
      <c r="JQS139" s="392"/>
      <c r="JQT139" s="393"/>
      <c r="JQU139" s="394"/>
      <c r="JQV139" s="395"/>
      <c r="JQW139" s="389"/>
      <c r="JQX139" s="390"/>
      <c r="JQY139" s="391"/>
      <c r="JQZ139" s="392"/>
      <c r="JRA139" s="393"/>
      <c r="JRB139" s="394"/>
      <c r="JRC139" s="395"/>
      <c r="JRD139" s="389"/>
      <c r="JRE139" s="390"/>
      <c r="JRF139" s="391"/>
      <c r="JRG139" s="392"/>
      <c r="JRH139" s="393"/>
      <c r="JRI139" s="394"/>
      <c r="JRJ139" s="395"/>
      <c r="JRK139" s="389"/>
      <c r="JRL139" s="390"/>
      <c r="JRM139" s="391"/>
      <c r="JRN139" s="392"/>
      <c r="JRO139" s="393"/>
      <c r="JRP139" s="394"/>
      <c r="JRQ139" s="395"/>
      <c r="JRR139" s="389"/>
      <c r="JRS139" s="390"/>
      <c r="JRT139" s="391"/>
      <c r="JRU139" s="392"/>
      <c r="JRV139" s="393"/>
      <c r="JRW139" s="394"/>
      <c r="JRX139" s="395"/>
      <c r="JRY139" s="389"/>
      <c r="JRZ139" s="390"/>
      <c r="JSA139" s="391"/>
      <c r="JSB139" s="392"/>
      <c r="JSC139" s="393"/>
      <c r="JSD139" s="394"/>
      <c r="JSE139" s="395"/>
      <c r="JSF139" s="389"/>
      <c r="JSG139" s="390"/>
      <c r="JSH139" s="391"/>
      <c r="JSI139" s="392"/>
      <c r="JSJ139" s="393"/>
      <c r="JSK139" s="394"/>
      <c r="JSL139" s="395"/>
      <c r="JSM139" s="389"/>
      <c r="JSN139" s="390"/>
      <c r="JSO139" s="391"/>
      <c r="JSP139" s="392"/>
      <c r="JSQ139" s="393"/>
      <c r="JSR139" s="394"/>
      <c r="JSS139" s="395"/>
      <c r="JST139" s="389"/>
      <c r="JSU139" s="390"/>
      <c r="JSV139" s="391"/>
      <c r="JSW139" s="392"/>
      <c r="JSX139" s="393"/>
      <c r="JSY139" s="394"/>
      <c r="JSZ139" s="395"/>
      <c r="JTA139" s="389"/>
      <c r="JTB139" s="390"/>
      <c r="JTC139" s="391"/>
      <c r="JTD139" s="392"/>
      <c r="JTE139" s="393"/>
      <c r="JTF139" s="394"/>
      <c r="JTG139" s="395"/>
      <c r="JTH139" s="389"/>
      <c r="JTI139" s="390"/>
      <c r="JTJ139" s="391"/>
      <c r="JTK139" s="392"/>
      <c r="JTL139" s="393"/>
      <c r="JTM139" s="394"/>
      <c r="JTN139" s="395"/>
      <c r="JTO139" s="389"/>
      <c r="JTP139" s="390"/>
      <c r="JTQ139" s="391"/>
      <c r="JTR139" s="392"/>
      <c r="JTS139" s="393"/>
      <c r="JTT139" s="394"/>
      <c r="JTU139" s="395"/>
      <c r="JTV139" s="389"/>
      <c r="JTW139" s="390"/>
      <c r="JTX139" s="391"/>
      <c r="JTY139" s="392"/>
      <c r="JTZ139" s="393"/>
      <c r="JUA139" s="394"/>
      <c r="JUB139" s="395"/>
      <c r="JUC139" s="389"/>
      <c r="JUD139" s="390"/>
      <c r="JUE139" s="391"/>
      <c r="JUF139" s="392"/>
      <c r="JUG139" s="393"/>
      <c r="JUH139" s="394"/>
      <c r="JUI139" s="395"/>
      <c r="JUJ139" s="389"/>
      <c r="JUK139" s="390"/>
      <c r="JUL139" s="391"/>
      <c r="JUM139" s="392"/>
      <c r="JUN139" s="393"/>
      <c r="JUO139" s="394"/>
      <c r="JUP139" s="395"/>
      <c r="JUQ139" s="389"/>
      <c r="JUR139" s="390"/>
      <c r="JUS139" s="391"/>
      <c r="JUT139" s="392"/>
      <c r="JUU139" s="393"/>
      <c r="JUV139" s="394"/>
      <c r="JUW139" s="395"/>
      <c r="JUX139" s="389"/>
      <c r="JUY139" s="390"/>
      <c r="JUZ139" s="391"/>
      <c r="JVA139" s="392"/>
      <c r="JVB139" s="393"/>
      <c r="JVC139" s="394"/>
      <c r="JVD139" s="395"/>
      <c r="JVE139" s="389"/>
      <c r="JVF139" s="390"/>
      <c r="JVG139" s="391"/>
      <c r="JVH139" s="392"/>
      <c r="JVI139" s="393"/>
      <c r="JVJ139" s="394"/>
      <c r="JVK139" s="395"/>
      <c r="JVL139" s="389"/>
      <c r="JVM139" s="390"/>
      <c r="JVN139" s="391"/>
      <c r="JVO139" s="392"/>
      <c r="JVP139" s="393"/>
      <c r="JVQ139" s="394"/>
      <c r="JVR139" s="395"/>
      <c r="JVS139" s="389"/>
      <c r="JVT139" s="390"/>
      <c r="JVU139" s="391"/>
      <c r="JVV139" s="392"/>
      <c r="JVW139" s="393"/>
      <c r="JVX139" s="394"/>
      <c r="JVY139" s="395"/>
      <c r="JVZ139" s="389"/>
      <c r="JWA139" s="390"/>
      <c r="JWB139" s="391"/>
      <c r="JWC139" s="392"/>
      <c r="JWD139" s="393"/>
      <c r="JWE139" s="394"/>
      <c r="JWF139" s="395"/>
      <c r="JWG139" s="389"/>
      <c r="JWH139" s="390"/>
      <c r="JWI139" s="391"/>
      <c r="JWJ139" s="392"/>
      <c r="JWK139" s="393"/>
      <c r="JWL139" s="394"/>
      <c r="JWM139" s="395"/>
      <c r="JWN139" s="389"/>
      <c r="JWO139" s="390"/>
      <c r="JWP139" s="391"/>
      <c r="JWQ139" s="392"/>
      <c r="JWR139" s="393"/>
      <c r="JWS139" s="394"/>
      <c r="JWT139" s="395"/>
      <c r="JWU139" s="389"/>
      <c r="JWV139" s="390"/>
      <c r="JWW139" s="391"/>
      <c r="JWX139" s="392"/>
      <c r="JWY139" s="393"/>
      <c r="JWZ139" s="394"/>
      <c r="JXA139" s="395"/>
      <c r="JXB139" s="389"/>
      <c r="JXC139" s="390"/>
      <c r="JXD139" s="391"/>
      <c r="JXE139" s="392"/>
      <c r="JXF139" s="393"/>
      <c r="JXG139" s="394"/>
      <c r="JXH139" s="395"/>
      <c r="JXI139" s="389"/>
      <c r="JXJ139" s="390"/>
      <c r="JXK139" s="391"/>
      <c r="JXL139" s="392"/>
      <c r="JXM139" s="393"/>
      <c r="JXN139" s="394"/>
      <c r="JXO139" s="395"/>
      <c r="JXP139" s="389"/>
      <c r="JXQ139" s="390"/>
      <c r="JXR139" s="391"/>
      <c r="JXS139" s="392"/>
      <c r="JXT139" s="393"/>
      <c r="JXU139" s="394"/>
      <c r="JXV139" s="395"/>
      <c r="JXW139" s="389"/>
      <c r="JXX139" s="390"/>
      <c r="JXY139" s="391"/>
      <c r="JXZ139" s="392"/>
      <c r="JYA139" s="393"/>
      <c r="JYB139" s="394"/>
      <c r="JYC139" s="395"/>
      <c r="JYD139" s="389"/>
      <c r="JYE139" s="390"/>
      <c r="JYF139" s="391"/>
      <c r="JYG139" s="392"/>
      <c r="JYH139" s="393"/>
      <c r="JYI139" s="394"/>
      <c r="JYJ139" s="395"/>
      <c r="JYK139" s="389"/>
      <c r="JYL139" s="390"/>
      <c r="JYM139" s="391"/>
      <c r="JYN139" s="392"/>
      <c r="JYO139" s="393"/>
      <c r="JYP139" s="394"/>
      <c r="JYQ139" s="395"/>
      <c r="JYR139" s="389"/>
      <c r="JYS139" s="390"/>
      <c r="JYT139" s="391"/>
      <c r="JYU139" s="392"/>
      <c r="JYV139" s="393"/>
      <c r="JYW139" s="394"/>
      <c r="JYX139" s="395"/>
      <c r="JYY139" s="389"/>
      <c r="JYZ139" s="390"/>
      <c r="JZA139" s="391"/>
      <c r="JZB139" s="392"/>
      <c r="JZC139" s="393"/>
      <c r="JZD139" s="394"/>
      <c r="JZE139" s="395"/>
      <c r="JZF139" s="389"/>
      <c r="JZG139" s="390"/>
      <c r="JZH139" s="391"/>
      <c r="JZI139" s="392"/>
      <c r="JZJ139" s="393"/>
      <c r="JZK139" s="394"/>
      <c r="JZL139" s="395"/>
      <c r="JZM139" s="389"/>
      <c r="JZN139" s="390"/>
      <c r="JZO139" s="391"/>
      <c r="JZP139" s="392"/>
      <c r="JZQ139" s="393"/>
      <c r="JZR139" s="394"/>
      <c r="JZS139" s="395"/>
      <c r="JZT139" s="389"/>
      <c r="JZU139" s="390"/>
      <c r="JZV139" s="391"/>
      <c r="JZW139" s="392"/>
      <c r="JZX139" s="393"/>
      <c r="JZY139" s="394"/>
      <c r="JZZ139" s="395"/>
      <c r="KAA139" s="389"/>
      <c r="KAB139" s="390"/>
      <c r="KAC139" s="391"/>
      <c r="KAD139" s="392"/>
      <c r="KAE139" s="393"/>
      <c r="KAF139" s="394"/>
      <c r="KAG139" s="395"/>
      <c r="KAH139" s="389"/>
      <c r="KAI139" s="390"/>
      <c r="KAJ139" s="391"/>
      <c r="KAK139" s="392"/>
      <c r="KAL139" s="393"/>
      <c r="KAM139" s="394"/>
      <c r="KAN139" s="395"/>
      <c r="KAO139" s="389"/>
      <c r="KAP139" s="390"/>
      <c r="KAQ139" s="391"/>
      <c r="KAR139" s="392"/>
      <c r="KAS139" s="393"/>
      <c r="KAT139" s="394"/>
      <c r="KAU139" s="395"/>
      <c r="KAV139" s="389"/>
      <c r="KAW139" s="390"/>
      <c r="KAX139" s="391"/>
      <c r="KAY139" s="392"/>
      <c r="KAZ139" s="393"/>
      <c r="KBA139" s="394"/>
      <c r="KBB139" s="395"/>
      <c r="KBC139" s="389"/>
      <c r="KBD139" s="390"/>
      <c r="KBE139" s="391"/>
      <c r="KBF139" s="392"/>
      <c r="KBG139" s="393"/>
      <c r="KBH139" s="394"/>
      <c r="KBI139" s="395"/>
      <c r="KBJ139" s="389"/>
      <c r="KBK139" s="390"/>
      <c r="KBL139" s="391"/>
      <c r="KBM139" s="392"/>
      <c r="KBN139" s="393"/>
      <c r="KBO139" s="394"/>
      <c r="KBP139" s="395"/>
      <c r="KBQ139" s="389"/>
      <c r="KBR139" s="390"/>
      <c r="KBS139" s="391"/>
      <c r="KBT139" s="392"/>
      <c r="KBU139" s="393"/>
      <c r="KBV139" s="394"/>
      <c r="KBW139" s="395"/>
      <c r="KBX139" s="389"/>
      <c r="KBY139" s="390"/>
      <c r="KBZ139" s="391"/>
      <c r="KCA139" s="392"/>
      <c r="KCB139" s="393"/>
      <c r="KCC139" s="394"/>
      <c r="KCD139" s="395"/>
      <c r="KCE139" s="389"/>
      <c r="KCF139" s="390"/>
      <c r="KCG139" s="391"/>
      <c r="KCH139" s="392"/>
      <c r="KCI139" s="393"/>
      <c r="KCJ139" s="394"/>
      <c r="KCK139" s="395"/>
      <c r="KCL139" s="389"/>
      <c r="KCM139" s="390"/>
      <c r="KCN139" s="391"/>
      <c r="KCO139" s="392"/>
      <c r="KCP139" s="393"/>
      <c r="KCQ139" s="394"/>
      <c r="KCR139" s="395"/>
      <c r="KCS139" s="389"/>
      <c r="KCT139" s="390"/>
      <c r="KCU139" s="391"/>
      <c r="KCV139" s="392"/>
      <c r="KCW139" s="393"/>
      <c r="KCX139" s="394"/>
      <c r="KCY139" s="395"/>
      <c r="KCZ139" s="389"/>
      <c r="KDA139" s="390"/>
      <c r="KDB139" s="391"/>
      <c r="KDC139" s="392"/>
      <c r="KDD139" s="393"/>
      <c r="KDE139" s="394"/>
      <c r="KDF139" s="395"/>
      <c r="KDG139" s="389"/>
      <c r="KDH139" s="390"/>
      <c r="KDI139" s="391"/>
      <c r="KDJ139" s="392"/>
      <c r="KDK139" s="393"/>
      <c r="KDL139" s="394"/>
      <c r="KDM139" s="395"/>
      <c r="KDN139" s="389"/>
      <c r="KDO139" s="390"/>
      <c r="KDP139" s="391"/>
      <c r="KDQ139" s="392"/>
      <c r="KDR139" s="393"/>
      <c r="KDS139" s="394"/>
      <c r="KDT139" s="395"/>
      <c r="KDU139" s="389"/>
      <c r="KDV139" s="390"/>
      <c r="KDW139" s="391"/>
      <c r="KDX139" s="392"/>
      <c r="KDY139" s="393"/>
      <c r="KDZ139" s="394"/>
      <c r="KEA139" s="395"/>
      <c r="KEB139" s="389"/>
      <c r="KEC139" s="390"/>
      <c r="KED139" s="391"/>
      <c r="KEE139" s="392"/>
      <c r="KEF139" s="393"/>
      <c r="KEG139" s="394"/>
      <c r="KEH139" s="395"/>
      <c r="KEI139" s="389"/>
      <c r="KEJ139" s="390"/>
      <c r="KEK139" s="391"/>
      <c r="KEL139" s="392"/>
      <c r="KEM139" s="393"/>
      <c r="KEN139" s="394"/>
      <c r="KEO139" s="395"/>
      <c r="KEP139" s="389"/>
      <c r="KEQ139" s="390"/>
      <c r="KER139" s="391"/>
      <c r="KES139" s="392"/>
      <c r="KET139" s="393"/>
      <c r="KEU139" s="394"/>
      <c r="KEV139" s="395"/>
      <c r="KEW139" s="389"/>
      <c r="KEX139" s="390"/>
      <c r="KEY139" s="391"/>
      <c r="KEZ139" s="392"/>
      <c r="KFA139" s="393"/>
      <c r="KFB139" s="394"/>
      <c r="KFC139" s="395"/>
      <c r="KFD139" s="389"/>
      <c r="KFE139" s="390"/>
      <c r="KFF139" s="391"/>
      <c r="KFG139" s="392"/>
      <c r="KFH139" s="393"/>
      <c r="KFI139" s="394"/>
      <c r="KFJ139" s="395"/>
      <c r="KFK139" s="389"/>
      <c r="KFL139" s="390"/>
      <c r="KFM139" s="391"/>
      <c r="KFN139" s="392"/>
      <c r="KFO139" s="393"/>
      <c r="KFP139" s="394"/>
      <c r="KFQ139" s="395"/>
      <c r="KFR139" s="389"/>
      <c r="KFS139" s="390"/>
      <c r="KFT139" s="391"/>
      <c r="KFU139" s="392"/>
      <c r="KFV139" s="393"/>
      <c r="KFW139" s="394"/>
      <c r="KFX139" s="395"/>
      <c r="KFY139" s="389"/>
      <c r="KFZ139" s="390"/>
      <c r="KGA139" s="391"/>
      <c r="KGB139" s="392"/>
      <c r="KGC139" s="393"/>
      <c r="KGD139" s="394"/>
      <c r="KGE139" s="395"/>
      <c r="KGF139" s="389"/>
      <c r="KGG139" s="390"/>
      <c r="KGH139" s="391"/>
      <c r="KGI139" s="392"/>
      <c r="KGJ139" s="393"/>
      <c r="KGK139" s="394"/>
      <c r="KGL139" s="395"/>
      <c r="KGM139" s="389"/>
      <c r="KGN139" s="390"/>
      <c r="KGO139" s="391"/>
      <c r="KGP139" s="392"/>
      <c r="KGQ139" s="393"/>
      <c r="KGR139" s="394"/>
      <c r="KGS139" s="395"/>
      <c r="KGT139" s="389"/>
      <c r="KGU139" s="390"/>
      <c r="KGV139" s="391"/>
      <c r="KGW139" s="392"/>
      <c r="KGX139" s="393"/>
      <c r="KGY139" s="394"/>
      <c r="KGZ139" s="395"/>
      <c r="KHA139" s="389"/>
      <c r="KHB139" s="390"/>
      <c r="KHC139" s="391"/>
      <c r="KHD139" s="392"/>
      <c r="KHE139" s="393"/>
      <c r="KHF139" s="394"/>
      <c r="KHG139" s="395"/>
      <c r="KHH139" s="389"/>
      <c r="KHI139" s="390"/>
      <c r="KHJ139" s="391"/>
      <c r="KHK139" s="392"/>
      <c r="KHL139" s="393"/>
      <c r="KHM139" s="394"/>
      <c r="KHN139" s="395"/>
      <c r="KHO139" s="389"/>
      <c r="KHP139" s="390"/>
      <c r="KHQ139" s="391"/>
      <c r="KHR139" s="392"/>
      <c r="KHS139" s="393"/>
      <c r="KHT139" s="394"/>
      <c r="KHU139" s="395"/>
      <c r="KHV139" s="389"/>
      <c r="KHW139" s="390"/>
      <c r="KHX139" s="391"/>
      <c r="KHY139" s="392"/>
      <c r="KHZ139" s="393"/>
      <c r="KIA139" s="394"/>
      <c r="KIB139" s="395"/>
      <c r="KIC139" s="389"/>
      <c r="KID139" s="390"/>
      <c r="KIE139" s="391"/>
      <c r="KIF139" s="392"/>
      <c r="KIG139" s="393"/>
      <c r="KIH139" s="394"/>
      <c r="KII139" s="395"/>
      <c r="KIJ139" s="389"/>
      <c r="KIK139" s="390"/>
      <c r="KIL139" s="391"/>
      <c r="KIM139" s="392"/>
      <c r="KIN139" s="393"/>
      <c r="KIO139" s="394"/>
      <c r="KIP139" s="395"/>
      <c r="KIQ139" s="389"/>
      <c r="KIR139" s="390"/>
      <c r="KIS139" s="391"/>
      <c r="KIT139" s="392"/>
      <c r="KIU139" s="393"/>
      <c r="KIV139" s="394"/>
      <c r="KIW139" s="395"/>
      <c r="KIX139" s="389"/>
      <c r="KIY139" s="390"/>
      <c r="KIZ139" s="391"/>
      <c r="KJA139" s="392"/>
      <c r="KJB139" s="393"/>
      <c r="KJC139" s="394"/>
      <c r="KJD139" s="395"/>
      <c r="KJE139" s="389"/>
      <c r="KJF139" s="390"/>
      <c r="KJG139" s="391"/>
      <c r="KJH139" s="392"/>
      <c r="KJI139" s="393"/>
      <c r="KJJ139" s="394"/>
      <c r="KJK139" s="395"/>
      <c r="KJL139" s="389"/>
      <c r="KJM139" s="390"/>
      <c r="KJN139" s="391"/>
      <c r="KJO139" s="392"/>
      <c r="KJP139" s="393"/>
      <c r="KJQ139" s="394"/>
      <c r="KJR139" s="395"/>
      <c r="KJS139" s="389"/>
      <c r="KJT139" s="390"/>
      <c r="KJU139" s="391"/>
      <c r="KJV139" s="392"/>
      <c r="KJW139" s="393"/>
      <c r="KJX139" s="394"/>
      <c r="KJY139" s="395"/>
      <c r="KJZ139" s="389"/>
      <c r="KKA139" s="390"/>
      <c r="KKB139" s="391"/>
      <c r="KKC139" s="392"/>
      <c r="KKD139" s="393"/>
      <c r="KKE139" s="394"/>
      <c r="KKF139" s="395"/>
      <c r="KKG139" s="389"/>
      <c r="KKH139" s="390"/>
      <c r="KKI139" s="391"/>
      <c r="KKJ139" s="392"/>
      <c r="KKK139" s="393"/>
      <c r="KKL139" s="394"/>
      <c r="KKM139" s="395"/>
      <c r="KKN139" s="389"/>
      <c r="KKO139" s="390"/>
      <c r="KKP139" s="391"/>
      <c r="KKQ139" s="392"/>
      <c r="KKR139" s="393"/>
      <c r="KKS139" s="394"/>
      <c r="KKT139" s="395"/>
      <c r="KKU139" s="389"/>
      <c r="KKV139" s="390"/>
      <c r="KKW139" s="391"/>
      <c r="KKX139" s="392"/>
      <c r="KKY139" s="393"/>
      <c r="KKZ139" s="394"/>
      <c r="KLA139" s="395"/>
      <c r="KLB139" s="389"/>
      <c r="KLC139" s="390"/>
      <c r="KLD139" s="391"/>
      <c r="KLE139" s="392"/>
      <c r="KLF139" s="393"/>
      <c r="KLG139" s="394"/>
      <c r="KLH139" s="395"/>
      <c r="KLI139" s="389"/>
      <c r="KLJ139" s="390"/>
      <c r="KLK139" s="391"/>
      <c r="KLL139" s="392"/>
      <c r="KLM139" s="393"/>
      <c r="KLN139" s="394"/>
      <c r="KLO139" s="395"/>
      <c r="KLP139" s="389"/>
      <c r="KLQ139" s="390"/>
      <c r="KLR139" s="391"/>
      <c r="KLS139" s="392"/>
      <c r="KLT139" s="393"/>
      <c r="KLU139" s="394"/>
      <c r="KLV139" s="395"/>
      <c r="KLW139" s="389"/>
      <c r="KLX139" s="390"/>
      <c r="KLY139" s="391"/>
      <c r="KLZ139" s="392"/>
      <c r="KMA139" s="393"/>
      <c r="KMB139" s="394"/>
      <c r="KMC139" s="395"/>
      <c r="KMD139" s="389"/>
      <c r="KME139" s="390"/>
      <c r="KMF139" s="391"/>
      <c r="KMG139" s="392"/>
      <c r="KMH139" s="393"/>
      <c r="KMI139" s="394"/>
      <c r="KMJ139" s="395"/>
      <c r="KMK139" s="389"/>
      <c r="KML139" s="390"/>
      <c r="KMM139" s="391"/>
      <c r="KMN139" s="392"/>
      <c r="KMO139" s="393"/>
      <c r="KMP139" s="394"/>
      <c r="KMQ139" s="395"/>
      <c r="KMR139" s="389"/>
      <c r="KMS139" s="390"/>
      <c r="KMT139" s="391"/>
      <c r="KMU139" s="392"/>
      <c r="KMV139" s="393"/>
      <c r="KMW139" s="394"/>
      <c r="KMX139" s="395"/>
      <c r="KMY139" s="389"/>
      <c r="KMZ139" s="390"/>
      <c r="KNA139" s="391"/>
      <c r="KNB139" s="392"/>
      <c r="KNC139" s="393"/>
      <c r="KND139" s="394"/>
      <c r="KNE139" s="395"/>
      <c r="KNF139" s="389"/>
      <c r="KNG139" s="390"/>
      <c r="KNH139" s="391"/>
      <c r="KNI139" s="392"/>
      <c r="KNJ139" s="393"/>
      <c r="KNK139" s="394"/>
      <c r="KNL139" s="395"/>
      <c r="KNM139" s="389"/>
      <c r="KNN139" s="390"/>
      <c r="KNO139" s="391"/>
      <c r="KNP139" s="392"/>
      <c r="KNQ139" s="393"/>
      <c r="KNR139" s="394"/>
      <c r="KNS139" s="395"/>
      <c r="KNT139" s="389"/>
      <c r="KNU139" s="390"/>
      <c r="KNV139" s="391"/>
      <c r="KNW139" s="392"/>
      <c r="KNX139" s="393"/>
      <c r="KNY139" s="394"/>
      <c r="KNZ139" s="395"/>
      <c r="KOA139" s="389"/>
      <c r="KOB139" s="390"/>
      <c r="KOC139" s="391"/>
      <c r="KOD139" s="392"/>
      <c r="KOE139" s="393"/>
      <c r="KOF139" s="394"/>
      <c r="KOG139" s="395"/>
      <c r="KOH139" s="389"/>
      <c r="KOI139" s="390"/>
      <c r="KOJ139" s="391"/>
      <c r="KOK139" s="392"/>
      <c r="KOL139" s="393"/>
      <c r="KOM139" s="394"/>
      <c r="KON139" s="395"/>
      <c r="KOO139" s="389"/>
      <c r="KOP139" s="390"/>
      <c r="KOQ139" s="391"/>
      <c r="KOR139" s="392"/>
      <c r="KOS139" s="393"/>
      <c r="KOT139" s="394"/>
      <c r="KOU139" s="395"/>
      <c r="KOV139" s="389"/>
      <c r="KOW139" s="390"/>
      <c r="KOX139" s="391"/>
      <c r="KOY139" s="392"/>
      <c r="KOZ139" s="393"/>
      <c r="KPA139" s="394"/>
      <c r="KPB139" s="395"/>
      <c r="KPC139" s="389"/>
      <c r="KPD139" s="390"/>
      <c r="KPE139" s="391"/>
      <c r="KPF139" s="392"/>
      <c r="KPG139" s="393"/>
      <c r="KPH139" s="394"/>
      <c r="KPI139" s="395"/>
      <c r="KPJ139" s="389"/>
      <c r="KPK139" s="390"/>
      <c r="KPL139" s="391"/>
      <c r="KPM139" s="392"/>
      <c r="KPN139" s="393"/>
      <c r="KPO139" s="394"/>
      <c r="KPP139" s="395"/>
      <c r="KPQ139" s="389"/>
      <c r="KPR139" s="390"/>
      <c r="KPS139" s="391"/>
      <c r="KPT139" s="392"/>
      <c r="KPU139" s="393"/>
      <c r="KPV139" s="394"/>
      <c r="KPW139" s="395"/>
      <c r="KPX139" s="389"/>
      <c r="KPY139" s="390"/>
      <c r="KPZ139" s="391"/>
      <c r="KQA139" s="392"/>
      <c r="KQB139" s="393"/>
      <c r="KQC139" s="394"/>
      <c r="KQD139" s="395"/>
      <c r="KQE139" s="389"/>
      <c r="KQF139" s="390"/>
      <c r="KQG139" s="391"/>
      <c r="KQH139" s="392"/>
      <c r="KQI139" s="393"/>
      <c r="KQJ139" s="394"/>
      <c r="KQK139" s="395"/>
      <c r="KQL139" s="389"/>
      <c r="KQM139" s="390"/>
      <c r="KQN139" s="391"/>
      <c r="KQO139" s="392"/>
      <c r="KQP139" s="393"/>
      <c r="KQQ139" s="394"/>
      <c r="KQR139" s="395"/>
      <c r="KQS139" s="389"/>
      <c r="KQT139" s="390"/>
      <c r="KQU139" s="391"/>
      <c r="KQV139" s="392"/>
      <c r="KQW139" s="393"/>
      <c r="KQX139" s="394"/>
      <c r="KQY139" s="395"/>
      <c r="KQZ139" s="389"/>
      <c r="KRA139" s="390"/>
      <c r="KRB139" s="391"/>
      <c r="KRC139" s="392"/>
      <c r="KRD139" s="393"/>
      <c r="KRE139" s="394"/>
      <c r="KRF139" s="395"/>
      <c r="KRG139" s="389"/>
      <c r="KRH139" s="390"/>
      <c r="KRI139" s="391"/>
      <c r="KRJ139" s="392"/>
      <c r="KRK139" s="393"/>
      <c r="KRL139" s="394"/>
      <c r="KRM139" s="395"/>
      <c r="KRN139" s="389"/>
      <c r="KRO139" s="390"/>
      <c r="KRP139" s="391"/>
      <c r="KRQ139" s="392"/>
      <c r="KRR139" s="393"/>
      <c r="KRS139" s="394"/>
      <c r="KRT139" s="395"/>
      <c r="KRU139" s="389"/>
      <c r="KRV139" s="390"/>
      <c r="KRW139" s="391"/>
      <c r="KRX139" s="392"/>
      <c r="KRY139" s="393"/>
      <c r="KRZ139" s="394"/>
      <c r="KSA139" s="395"/>
      <c r="KSB139" s="389"/>
      <c r="KSC139" s="390"/>
      <c r="KSD139" s="391"/>
      <c r="KSE139" s="392"/>
      <c r="KSF139" s="393"/>
      <c r="KSG139" s="394"/>
      <c r="KSH139" s="395"/>
      <c r="KSI139" s="389"/>
      <c r="KSJ139" s="390"/>
      <c r="KSK139" s="391"/>
      <c r="KSL139" s="392"/>
      <c r="KSM139" s="393"/>
      <c r="KSN139" s="394"/>
      <c r="KSO139" s="395"/>
      <c r="KSP139" s="389"/>
      <c r="KSQ139" s="390"/>
      <c r="KSR139" s="391"/>
      <c r="KSS139" s="392"/>
      <c r="KST139" s="393"/>
      <c r="KSU139" s="394"/>
      <c r="KSV139" s="395"/>
      <c r="KSW139" s="389"/>
      <c r="KSX139" s="390"/>
      <c r="KSY139" s="391"/>
      <c r="KSZ139" s="392"/>
      <c r="KTA139" s="393"/>
      <c r="KTB139" s="394"/>
      <c r="KTC139" s="395"/>
      <c r="KTD139" s="389"/>
      <c r="KTE139" s="390"/>
      <c r="KTF139" s="391"/>
      <c r="KTG139" s="392"/>
      <c r="KTH139" s="393"/>
      <c r="KTI139" s="394"/>
      <c r="KTJ139" s="395"/>
      <c r="KTK139" s="389"/>
      <c r="KTL139" s="390"/>
      <c r="KTM139" s="391"/>
      <c r="KTN139" s="392"/>
      <c r="KTO139" s="393"/>
      <c r="KTP139" s="394"/>
      <c r="KTQ139" s="395"/>
      <c r="KTR139" s="389"/>
      <c r="KTS139" s="390"/>
      <c r="KTT139" s="391"/>
      <c r="KTU139" s="392"/>
      <c r="KTV139" s="393"/>
      <c r="KTW139" s="394"/>
      <c r="KTX139" s="395"/>
      <c r="KTY139" s="389"/>
      <c r="KTZ139" s="390"/>
      <c r="KUA139" s="391"/>
      <c r="KUB139" s="392"/>
      <c r="KUC139" s="393"/>
      <c r="KUD139" s="394"/>
      <c r="KUE139" s="395"/>
      <c r="KUF139" s="389"/>
      <c r="KUG139" s="390"/>
      <c r="KUH139" s="391"/>
      <c r="KUI139" s="392"/>
      <c r="KUJ139" s="393"/>
      <c r="KUK139" s="394"/>
      <c r="KUL139" s="395"/>
      <c r="KUM139" s="389"/>
      <c r="KUN139" s="390"/>
      <c r="KUO139" s="391"/>
      <c r="KUP139" s="392"/>
      <c r="KUQ139" s="393"/>
      <c r="KUR139" s="394"/>
      <c r="KUS139" s="395"/>
      <c r="KUT139" s="389"/>
      <c r="KUU139" s="390"/>
      <c r="KUV139" s="391"/>
      <c r="KUW139" s="392"/>
      <c r="KUX139" s="393"/>
      <c r="KUY139" s="394"/>
      <c r="KUZ139" s="395"/>
      <c r="KVA139" s="389"/>
      <c r="KVB139" s="390"/>
      <c r="KVC139" s="391"/>
      <c r="KVD139" s="392"/>
      <c r="KVE139" s="393"/>
      <c r="KVF139" s="394"/>
      <c r="KVG139" s="395"/>
      <c r="KVH139" s="389"/>
      <c r="KVI139" s="390"/>
      <c r="KVJ139" s="391"/>
      <c r="KVK139" s="392"/>
      <c r="KVL139" s="393"/>
      <c r="KVM139" s="394"/>
      <c r="KVN139" s="395"/>
      <c r="KVO139" s="389"/>
      <c r="KVP139" s="390"/>
      <c r="KVQ139" s="391"/>
      <c r="KVR139" s="392"/>
      <c r="KVS139" s="393"/>
      <c r="KVT139" s="394"/>
      <c r="KVU139" s="395"/>
      <c r="KVV139" s="389"/>
      <c r="KVW139" s="390"/>
      <c r="KVX139" s="391"/>
      <c r="KVY139" s="392"/>
      <c r="KVZ139" s="393"/>
      <c r="KWA139" s="394"/>
      <c r="KWB139" s="395"/>
      <c r="KWC139" s="389"/>
      <c r="KWD139" s="390"/>
      <c r="KWE139" s="391"/>
      <c r="KWF139" s="392"/>
      <c r="KWG139" s="393"/>
      <c r="KWH139" s="394"/>
      <c r="KWI139" s="395"/>
      <c r="KWJ139" s="389"/>
      <c r="KWK139" s="390"/>
      <c r="KWL139" s="391"/>
      <c r="KWM139" s="392"/>
      <c r="KWN139" s="393"/>
      <c r="KWO139" s="394"/>
      <c r="KWP139" s="395"/>
      <c r="KWQ139" s="389"/>
      <c r="KWR139" s="390"/>
      <c r="KWS139" s="391"/>
      <c r="KWT139" s="392"/>
      <c r="KWU139" s="393"/>
      <c r="KWV139" s="394"/>
      <c r="KWW139" s="395"/>
      <c r="KWX139" s="389"/>
      <c r="KWY139" s="390"/>
      <c r="KWZ139" s="391"/>
      <c r="KXA139" s="392"/>
      <c r="KXB139" s="393"/>
      <c r="KXC139" s="394"/>
      <c r="KXD139" s="395"/>
      <c r="KXE139" s="389"/>
      <c r="KXF139" s="390"/>
      <c r="KXG139" s="391"/>
      <c r="KXH139" s="392"/>
      <c r="KXI139" s="393"/>
      <c r="KXJ139" s="394"/>
      <c r="KXK139" s="395"/>
      <c r="KXL139" s="389"/>
      <c r="KXM139" s="390"/>
      <c r="KXN139" s="391"/>
      <c r="KXO139" s="392"/>
      <c r="KXP139" s="393"/>
      <c r="KXQ139" s="394"/>
      <c r="KXR139" s="395"/>
      <c r="KXS139" s="389"/>
      <c r="KXT139" s="390"/>
      <c r="KXU139" s="391"/>
      <c r="KXV139" s="392"/>
      <c r="KXW139" s="393"/>
      <c r="KXX139" s="394"/>
      <c r="KXY139" s="395"/>
      <c r="KXZ139" s="389"/>
      <c r="KYA139" s="390"/>
      <c r="KYB139" s="391"/>
      <c r="KYC139" s="392"/>
      <c r="KYD139" s="393"/>
      <c r="KYE139" s="394"/>
      <c r="KYF139" s="395"/>
      <c r="KYG139" s="389"/>
      <c r="KYH139" s="390"/>
      <c r="KYI139" s="391"/>
      <c r="KYJ139" s="392"/>
      <c r="KYK139" s="393"/>
      <c r="KYL139" s="394"/>
      <c r="KYM139" s="395"/>
      <c r="KYN139" s="389"/>
      <c r="KYO139" s="390"/>
      <c r="KYP139" s="391"/>
      <c r="KYQ139" s="392"/>
      <c r="KYR139" s="393"/>
      <c r="KYS139" s="394"/>
      <c r="KYT139" s="395"/>
      <c r="KYU139" s="389"/>
      <c r="KYV139" s="390"/>
      <c r="KYW139" s="391"/>
      <c r="KYX139" s="392"/>
      <c r="KYY139" s="393"/>
      <c r="KYZ139" s="394"/>
      <c r="KZA139" s="395"/>
      <c r="KZB139" s="389"/>
      <c r="KZC139" s="390"/>
      <c r="KZD139" s="391"/>
      <c r="KZE139" s="392"/>
      <c r="KZF139" s="393"/>
      <c r="KZG139" s="394"/>
      <c r="KZH139" s="395"/>
      <c r="KZI139" s="389"/>
      <c r="KZJ139" s="390"/>
      <c r="KZK139" s="391"/>
      <c r="KZL139" s="392"/>
      <c r="KZM139" s="393"/>
      <c r="KZN139" s="394"/>
      <c r="KZO139" s="395"/>
      <c r="KZP139" s="389"/>
      <c r="KZQ139" s="390"/>
      <c r="KZR139" s="391"/>
      <c r="KZS139" s="392"/>
      <c r="KZT139" s="393"/>
      <c r="KZU139" s="394"/>
      <c r="KZV139" s="395"/>
      <c r="KZW139" s="389"/>
      <c r="KZX139" s="390"/>
      <c r="KZY139" s="391"/>
      <c r="KZZ139" s="392"/>
      <c r="LAA139" s="393"/>
      <c r="LAB139" s="394"/>
      <c r="LAC139" s="395"/>
      <c r="LAD139" s="389"/>
      <c r="LAE139" s="390"/>
      <c r="LAF139" s="391"/>
      <c r="LAG139" s="392"/>
      <c r="LAH139" s="393"/>
      <c r="LAI139" s="394"/>
      <c r="LAJ139" s="395"/>
      <c r="LAK139" s="389"/>
      <c r="LAL139" s="390"/>
      <c r="LAM139" s="391"/>
      <c r="LAN139" s="392"/>
      <c r="LAO139" s="393"/>
      <c r="LAP139" s="394"/>
      <c r="LAQ139" s="395"/>
      <c r="LAR139" s="389"/>
      <c r="LAS139" s="390"/>
      <c r="LAT139" s="391"/>
      <c r="LAU139" s="392"/>
      <c r="LAV139" s="393"/>
      <c r="LAW139" s="394"/>
      <c r="LAX139" s="395"/>
      <c r="LAY139" s="389"/>
      <c r="LAZ139" s="390"/>
      <c r="LBA139" s="391"/>
      <c r="LBB139" s="392"/>
      <c r="LBC139" s="393"/>
      <c r="LBD139" s="394"/>
      <c r="LBE139" s="395"/>
      <c r="LBF139" s="389"/>
      <c r="LBG139" s="390"/>
      <c r="LBH139" s="391"/>
      <c r="LBI139" s="392"/>
      <c r="LBJ139" s="393"/>
      <c r="LBK139" s="394"/>
      <c r="LBL139" s="395"/>
      <c r="LBM139" s="389"/>
      <c r="LBN139" s="390"/>
      <c r="LBO139" s="391"/>
      <c r="LBP139" s="392"/>
      <c r="LBQ139" s="393"/>
      <c r="LBR139" s="394"/>
      <c r="LBS139" s="395"/>
      <c r="LBT139" s="389"/>
      <c r="LBU139" s="390"/>
      <c r="LBV139" s="391"/>
      <c r="LBW139" s="392"/>
      <c r="LBX139" s="393"/>
      <c r="LBY139" s="394"/>
      <c r="LBZ139" s="395"/>
      <c r="LCA139" s="389"/>
      <c r="LCB139" s="390"/>
      <c r="LCC139" s="391"/>
      <c r="LCD139" s="392"/>
      <c r="LCE139" s="393"/>
      <c r="LCF139" s="394"/>
      <c r="LCG139" s="395"/>
      <c r="LCH139" s="389"/>
      <c r="LCI139" s="390"/>
      <c r="LCJ139" s="391"/>
      <c r="LCK139" s="392"/>
      <c r="LCL139" s="393"/>
      <c r="LCM139" s="394"/>
      <c r="LCN139" s="395"/>
      <c r="LCO139" s="389"/>
      <c r="LCP139" s="390"/>
      <c r="LCQ139" s="391"/>
      <c r="LCR139" s="392"/>
      <c r="LCS139" s="393"/>
      <c r="LCT139" s="394"/>
      <c r="LCU139" s="395"/>
      <c r="LCV139" s="389"/>
      <c r="LCW139" s="390"/>
      <c r="LCX139" s="391"/>
      <c r="LCY139" s="392"/>
      <c r="LCZ139" s="393"/>
      <c r="LDA139" s="394"/>
      <c r="LDB139" s="395"/>
      <c r="LDC139" s="389"/>
      <c r="LDD139" s="390"/>
      <c r="LDE139" s="391"/>
      <c r="LDF139" s="392"/>
      <c r="LDG139" s="393"/>
      <c r="LDH139" s="394"/>
      <c r="LDI139" s="395"/>
      <c r="LDJ139" s="389"/>
      <c r="LDK139" s="390"/>
      <c r="LDL139" s="391"/>
      <c r="LDM139" s="392"/>
      <c r="LDN139" s="393"/>
      <c r="LDO139" s="394"/>
      <c r="LDP139" s="395"/>
      <c r="LDQ139" s="389"/>
      <c r="LDR139" s="390"/>
      <c r="LDS139" s="391"/>
      <c r="LDT139" s="392"/>
      <c r="LDU139" s="393"/>
      <c r="LDV139" s="394"/>
      <c r="LDW139" s="395"/>
      <c r="LDX139" s="389"/>
      <c r="LDY139" s="390"/>
      <c r="LDZ139" s="391"/>
      <c r="LEA139" s="392"/>
      <c r="LEB139" s="393"/>
      <c r="LEC139" s="394"/>
      <c r="LED139" s="395"/>
      <c r="LEE139" s="389"/>
      <c r="LEF139" s="390"/>
      <c r="LEG139" s="391"/>
      <c r="LEH139" s="392"/>
      <c r="LEI139" s="393"/>
      <c r="LEJ139" s="394"/>
      <c r="LEK139" s="395"/>
      <c r="LEL139" s="389"/>
      <c r="LEM139" s="390"/>
      <c r="LEN139" s="391"/>
      <c r="LEO139" s="392"/>
      <c r="LEP139" s="393"/>
      <c r="LEQ139" s="394"/>
      <c r="LER139" s="395"/>
      <c r="LES139" s="389"/>
      <c r="LET139" s="390"/>
      <c r="LEU139" s="391"/>
      <c r="LEV139" s="392"/>
      <c r="LEW139" s="393"/>
      <c r="LEX139" s="394"/>
      <c r="LEY139" s="395"/>
      <c r="LEZ139" s="389"/>
      <c r="LFA139" s="390"/>
      <c r="LFB139" s="391"/>
      <c r="LFC139" s="392"/>
      <c r="LFD139" s="393"/>
      <c r="LFE139" s="394"/>
      <c r="LFF139" s="395"/>
      <c r="LFG139" s="389"/>
      <c r="LFH139" s="390"/>
      <c r="LFI139" s="391"/>
      <c r="LFJ139" s="392"/>
      <c r="LFK139" s="393"/>
      <c r="LFL139" s="394"/>
      <c r="LFM139" s="395"/>
      <c r="LFN139" s="389"/>
      <c r="LFO139" s="390"/>
      <c r="LFP139" s="391"/>
      <c r="LFQ139" s="392"/>
      <c r="LFR139" s="393"/>
      <c r="LFS139" s="394"/>
      <c r="LFT139" s="395"/>
      <c r="LFU139" s="389"/>
      <c r="LFV139" s="390"/>
      <c r="LFW139" s="391"/>
      <c r="LFX139" s="392"/>
      <c r="LFY139" s="393"/>
      <c r="LFZ139" s="394"/>
      <c r="LGA139" s="395"/>
      <c r="LGB139" s="389"/>
      <c r="LGC139" s="390"/>
      <c r="LGD139" s="391"/>
      <c r="LGE139" s="392"/>
      <c r="LGF139" s="393"/>
      <c r="LGG139" s="394"/>
      <c r="LGH139" s="395"/>
      <c r="LGI139" s="389"/>
      <c r="LGJ139" s="390"/>
      <c r="LGK139" s="391"/>
      <c r="LGL139" s="392"/>
      <c r="LGM139" s="393"/>
      <c r="LGN139" s="394"/>
      <c r="LGO139" s="395"/>
      <c r="LGP139" s="389"/>
      <c r="LGQ139" s="390"/>
      <c r="LGR139" s="391"/>
      <c r="LGS139" s="392"/>
      <c r="LGT139" s="393"/>
      <c r="LGU139" s="394"/>
      <c r="LGV139" s="395"/>
      <c r="LGW139" s="389"/>
      <c r="LGX139" s="390"/>
      <c r="LGY139" s="391"/>
      <c r="LGZ139" s="392"/>
      <c r="LHA139" s="393"/>
      <c r="LHB139" s="394"/>
      <c r="LHC139" s="395"/>
      <c r="LHD139" s="389"/>
      <c r="LHE139" s="390"/>
      <c r="LHF139" s="391"/>
      <c r="LHG139" s="392"/>
      <c r="LHH139" s="393"/>
      <c r="LHI139" s="394"/>
      <c r="LHJ139" s="395"/>
      <c r="LHK139" s="389"/>
      <c r="LHL139" s="390"/>
      <c r="LHM139" s="391"/>
      <c r="LHN139" s="392"/>
      <c r="LHO139" s="393"/>
      <c r="LHP139" s="394"/>
      <c r="LHQ139" s="395"/>
      <c r="LHR139" s="389"/>
      <c r="LHS139" s="390"/>
      <c r="LHT139" s="391"/>
      <c r="LHU139" s="392"/>
      <c r="LHV139" s="393"/>
      <c r="LHW139" s="394"/>
      <c r="LHX139" s="395"/>
      <c r="LHY139" s="389"/>
      <c r="LHZ139" s="390"/>
      <c r="LIA139" s="391"/>
      <c r="LIB139" s="392"/>
      <c r="LIC139" s="393"/>
      <c r="LID139" s="394"/>
      <c r="LIE139" s="395"/>
      <c r="LIF139" s="389"/>
      <c r="LIG139" s="390"/>
      <c r="LIH139" s="391"/>
      <c r="LII139" s="392"/>
      <c r="LIJ139" s="393"/>
      <c r="LIK139" s="394"/>
      <c r="LIL139" s="395"/>
      <c r="LIM139" s="389"/>
      <c r="LIN139" s="390"/>
      <c r="LIO139" s="391"/>
      <c r="LIP139" s="392"/>
      <c r="LIQ139" s="393"/>
      <c r="LIR139" s="394"/>
      <c r="LIS139" s="395"/>
      <c r="LIT139" s="389"/>
      <c r="LIU139" s="390"/>
      <c r="LIV139" s="391"/>
      <c r="LIW139" s="392"/>
      <c r="LIX139" s="393"/>
      <c r="LIY139" s="394"/>
      <c r="LIZ139" s="395"/>
      <c r="LJA139" s="389"/>
      <c r="LJB139" s="390"/>
      <c r="LJC139" s="391"/>
      <c r="LJD139" s="392"/>
      <c r="LJE139" s="393"/>
      <c r="LJF139" s="394"/>
      <c r="LJG139" s="395"/>
      <c r="LJH139" s="389"/>
      <c r="LJI139" s="390"/>
      <c r="LJJ139" s="391"/>
      <c r="LJK139" s="392"/>
      <c r="LJL139" s="393"/>
      <c r="LJM139" s="394"/>
      <c r="LJN139" s="395"/>
      <c r="LJO139" s="389"/>
      <c r="LJP139" s="390"/>
      <c r="LJQ139" s="391"/>
      <c r="LJR139" s="392"/>
      <c r="LJS139" s="393"/>
      <c r="LJT139" s="394"/>
      <c r="LJU139" s="395"/>
      <c r="LJV139" s="389"/>
      <c r="LJW139" s="390"/>
      <c r="LJX139" s="391"/>
      <c r="LJY139" s="392"/>
      <c r="LJZ139" s="393"/>
      <c r="LKA139" s="394"/>
      <c r="LKB139" s="395"/>
      <c r="LKC139" s="389"/>
      <c r="LKD139" s="390"/>
      <c r="LKE139" s="391"/>
      <c r="LKF139" s="392"/>
      <c r="LKG139" s="393"/>
      <c r="LKH139" s="394"/>
      <c r="LKI139" s="395"/>
      <c r="LKJ139" s="389"/>
      <c r="LKK139" s="390"/>
      <c r="LKL139" s="391"/>
      <c r="LKM139" s="392"/>
      <c r="LKN139" s="393"/>
      <c r="LKO139" s="394"/>
      <c r="LKP139" s="395"/>
      <c r="LKQ139" s="389"/>
      <c r="LKR139" s="390"/>
      <c r="LKS139" s="391"/>
      <c r="LKT139" s="392"/>
      <c r="LKU139" s="393"/>
      <c r="LKV139" s="394"/>
      <c r="LKW139" s="395"/>
      <c r="LKX139" s="389"/>
      <c r="LKY139" s="390"/>
      <c r="LKZ139" s="391"/>
      <c r="LLA139" s="392"/>
      <c r="LLB139" s="393"/>
      <c r="LLC139" s="394"/>
      <c r="LLD139" s="395"/>
      <c r="LLE139" s="389"/>
      <c r="LLF139" s="390"/>
      <c r="LLG139" s="391"/>
      <c r="LLH139" s="392"/>
      <c r="LLI139" s="393"/>
      <c r="LLJ139" s="394"/>
      <c r="LLK139" s="395"/>
      <c r="LLL139" s="389"/>
      <c r="LLM139" s="390"/>
      <c r="LLN139" s="391"/>
      <c r="LLO139" s="392"/>
      <c r="LLP139" s="393"/>
      <c r="LLQ139" s="394"/>
      <c r="LLR139" s="395"/>
      <c r="LLS139" s="389"/>
      <c r="LLT139" s="390"/>
      <c r="LLU139" s="391"/>
      <c r="LLV139" s="392"/>
      <c r="LLW139" s="393"/>
      <c r="LLX139" s="394"/>
      <c r="LLY139" s="395"/>
      <c r="LLZ139" s="389"/>
      <c r="LMA139" s="390"/>
      <c r="LMB139" s="391"/>
      <c r="LMC139" s="392"/>
      <c r="LMD139" s="393"/>
      <c r="LME139" s="394"/>
      <c r="LMF139" s="395"/>
      <c r="LMG139" s="389"/>
      <c r="LMH139" s="390"/>
      <c r="LMI139" s="391"/>
      <c r="LMJ139" s="392"/>
      <c r="LMK139" s="393"/>
      <c r="LML139" s="394"/>
      <c r="LMM139" s="395"/>
      <c r="LMN139" s="389"/>
      <c r="LMO139" s="390"/>
      <c r="LMP139" s="391"/>
      <c r="LMQ139" s="392"/>
      <c r="LMR139" s="393"/>
      <c r="LMS139" s="394"/>
      <c r="LMT139" s="395"/>
      <c r="LMU139" s="389"/>
      <c r="LMV139" s="390"/>
      <c r="LMW139" s="391"/>
      <c r="LMX139" s="392"/>
      <c r="LMY139" s="393"/>
      <c r="LMZ139" s="394"/>
      <c r="LNA139" s="395"/>
      <c r="LNB139" s="389"/>
      <c r="LNC139" s="390"/>
      <c r="LND139" s="391"/>
      <c r="LNE139" s="392"/>
      <c r="LNF139" s="393"/>
      <c r="LNG139" s="394"/>
      <c r="LNH139" s="395"/>
      <c r="LNI139" s="389"/>
      <c r="LNJ139" s="390"/>
      <c r="LNK139" s="391"/>
      <c r="LNL139" s="392"/>
      <c r="LNM139" s="393"/>
      <c r="LNN139" s="394"/>
      <c r="LNO139" s="395"/>
      <c r="LNP139" s="389"/>
      <c r="LNQ139" s="390"/>
      <c r="LNR139" s="391"/>
      <c r="LNS139" s="392"/>
      <c r="LNT139" s="393"/>
      <c r="LNU139" s="394"/>
      <c r="LNV139" s="395"/>
      <c r="LNW139" s="389"/>
      <c r="LNX139" s="390"/>
      <c r="LNY139" s="391"/>
      <c r="LNZ139" s="392"/>
      <c r="LOA139" s="393"/>
      <c r="LOB139" s="394"/>
      <c r="LOC139" s="395"/>
      <c r="LOD139" s="389"/>
      <c r="LOE139" s="390"/>
      <c r="LOF139" s="391"/>
      <c r="LOG139" s="392"/>
      <c r="LOH139" s="393"/>
      <c r="LOI139" s="394"/>
      <c r="LOJ139" s="395"/>
      <c r="LOK139" s="389"/>
      <c r="LOL139" s="390"/>
      <c r="LOM139" s="391"/>
      <c r="LON139" s="392"/>
      <c r="LOO139" s="393"/>
      <c r="LOP139" s="394"/>
      <c r="LOQ139" s="395"/>
      <c r="LOR139" s="389"/>
      <c r="LOS139" s="390"/>
      <c r="LOT139" s="391"/>
      <c r="LOU139" s="392"/>
      <c r="LOV139" s="393"/>
      <c r="LOW139" s="394"/>
      <c r="LOX139" s="395"/>
      <c r="LOY139" s="389"/>
      <c r="LOZ139" s="390"/>
      <c r="LPA139" s="391"/>
      <c r="LPB139" s="392"/>
      <c r="LPC139" s="393"/>
      <c r="LPD139" s="394"/>
      <c r="LPE139" s="395"/>
      <c r="LPF139" s="389"/>
      <c r="LPG139" s="390"/>
      <c r="LPH139" s="391"/>
      <c r="LPI139" s="392"/>
      <c r="LPJ139" s="393"/>
      <c r="LPK139" s="394"/>
      <c r="LPL139" s="395"/>
      <c r="LPM139" s="389"/>
      <c r="LPN139" s="390"/>
      <c r="LPO139" s="391"/>
      <c r="LPP139" s="392"/>
      <c r="LPQ139" s="393"/>
      <c r="LPR139" s="394"/>
      <c r="LPS139" s="395"/>
      <c r="LPT139" s="389"/>
      <c r="LPU139" s="390"/>
      <c r="LPV139" s="391"/>
      <c r="LPW139" s="392"/>
      <c r="LPX139" s="393"/>
      <c r="LPY139" s="394"/>
      <c r="LPZ139" s="395"/>
      <c r="LQA139" s="389"/>
      <c r="LQB139" s="390"/>
      <c r="LQC139" s="391"/>
      <c r="LQD139" s="392"/>
      <c r="LQE139" s="393"/>
      <c r="LQF139" s="394"/>
      <c r="LQG139" s="395"/>
      <c r="LQH139" s="389"/>
      <c r="LQI139" s="390"/>
      <c r="LQJ139" s="391"/>
      <c r="LQK139" s="392"/>
      <c r="LQL139" s="393"/>
      <c r="LQM139" s="394"/>
      <c r="LQN139" s="395"/>
      <c r="LQO139" s="389"/>
      <c r="LQP139" s="390"/>
      <c r="LQQ139" s="391"/>
      <c r="LQR139" s="392"/>
      <c r="LQS139" s="393"/>
      <c r="LQT139" s="394"/>
      <c r="LQU139" s="395"/>
      <c r="LQV139" s="389"/>
      <c r="LQW139" s="390"/>
      <c r="LQX139" s="391"/>
      <c r="LQY139" s="392"/>
      <c r="LQZ139" s="393"/>
      <c r="LRA139" s="394"/>
      <c r="LRB139" s="395"/>
      <c r="LRC139" s="389"/>
      <c r="LRD139" s="390"/>
      <c r="LRE139" s="391"/>
      <c r="LRF139" s="392"/>
      <c r="LRG139" s="393"/>
      <c r="LRH139" s="394"/>
      <c r="LRI139" s="395"/>
      <c r="LRJ139" s="389"/>
      <c r="LRK139" s="390"/>
      <c r="LRL139" s="391"/>
      <c r="LRM139" s="392"/>
      <c r="LRN139" s="393"/>
      <c r="LRO139" s="394"/>
      <c r="LRP139" s="395"/>
      <c r="LRQ139" s="389"/>
      <c r="LRR139" s="390"/>
      <c r="LRS139" s="391"/>
      <c r="LRT139" s="392"/>
      <c r="LRU139" s="393"/>
      <c r="LRV139" s="394"/>
      <c r="LRW139" s="395"/>
      <c r="LRX139" s="389"/>
      <c r="LRY139" s="390"/>
      <c r="LRZ139" s="391"/>
      <c r="LSA139" s="392"/>
      <c r="LSB139" s="393"/>
      <c r="LSC139" s="394"/>
      <c r="LSD139" s="395"/>
      <c r="LSE139" s="389"/>
      <c r="LSF139" s="390"/>
      <c r="LSG139" s="391"/>
      <c r="LSH139" s="392"/>
      <c r="LSI139" s="393"/>
      <c r="LSJ139" s="394"/>
      <c r="LSK139" s="395"/>
      <c r="LSL139" s="389"/>
      <c r="LSM139" s="390"/>
      <c r="LSN139" s="391"/>
      <c r="LSO139" s="392"/>
      <c r="LSP139" s="393"/>
      <c r="LSQ139" s="394"/>
      <c r="LSR139" s="395"/>
      <c r="LSS139" s="389"/>
      <c r="LST139" s="390"/>
      <c r="LSU139" s="391"/>
      <c r="LSV139" s="392"/>
      <c r="LSW139" s="393"/>
      <c r="LSX139" s="394"/>
      <c r="LSY139" s="395"/>
      <c r="LSZ139" s="389"/>
      <c r="LTA139" s="390"/>
      <c r="LTB139" s="391"/>
      <c r="LTC139" s="392"/>
      <c r="LTD139" s="393"/>
      <c r="LTE139" s="394"/>
      <c r="LTF139" s="395"/>
      <c r="LTG139" s="389"/>
      <c r="LTH139" s="390"/>
      <c r="LTI139" s="391"/>
      <c r="LTJ139" s="392"/>
      <c r="LTK139" s="393"/>
      <c r="LTL139" s="394"/>
      <c r="LTM139" s="395"/>
      <c r="LTN139" s="389"/>
      <c r="LTO139" s="390"/>
      <c r="LTP139" s="391"/>
      <c r="LTQ139" s="392"/>
      <c r="LTR139" s="393"/>
      <c r="LTS139" s="394"/>
      <c r="LTT139" s="395"/>
      <c r="LTU139" s="389"/>
      <c r="LTV139" s="390"/>
      <c r="LTW139" s="391"/>
      <c r="LTX139" s="392"/>
      <c r="LTY139" s="393"/>
      <c r="LTZ139" s="394"/>
      <c r="LUA139" s="395"/>
      <c r="LUB139" s="389"/>
      <c r="LUC139" s="390"/>
      <c r="LUD139" s="391"/>
      <c r="LUE139" s="392"/>
      <c r="LUF139" s="393"/>
      <c r="LUG139" s="394"/>
      <c r="LUH139" s="395"/>
      <c r="LUI139" s="389"/>
      <c r="LUJ139" s="390"/>
      <c r="LUK139" s="391"/>
      <c r="LUL139" s="392"/>
      <c r="LUM139" s="393"/>
      <c r="LUN139" s="394"/>
      <c r="LUO139" s="395"/>
      <c r="LUP139" s="389"/>
      <c r="LUQ139" s="390"/>
      <c r="LUR139" s="391"/>
      <c r="LUS139" s="392"/>
      <c r="LUT139" s="393"/>
      <c r="LUU139" s="394"/>
      <c r="LUV139" s="395"/>
      <c r="LUW139" s="389"/>
      <c r="LUX139" s="390"/>
      <c r="LUY139" s="391"/>
      <c r="LUZ139" s="392"/>
      <c r="LVA139" s="393"/>
      <c r="LVB139" s="394"/>
      <c r="LVC139" s="395"/>
      <c r="LVD139" s="389"/>
      <c r="LVE139" s="390"/>
      <c r="LVF139" s="391"/>
      <c r="LVG139" s="392"/>
      <c r="LVH139" s="393"/>
      <c r="LVI139" s="394"/>
      <c r="LVJ139" s="395"/>
      <c r="LVK139" s="389"/>
      <c r="LVL139" s="390"/>
      <c r="LVM139" s="391"/>
      <c r="LVN139" s="392"/>
      <c r="LVO139" s="393"/>
      <c r="LVP139" s="394"/>
      <c r="LVQ139" s="395"/>
      <c r="LVR139" s="389"/>
      <c r="LVS139" s="390"/>
      <c r="LVT139" s="391"/>
      <c r="LVU139" s="392"/>
      <c r="LVV139" s="393"/>
      <c r="LVW139" s="394"/>
      <c r="LVX139" s="395"/>
      <c r="LVY139" s="389"/>
      <c r="LVZ139" s="390"/>
      <c r="LWA139" s="391"/>
      <c r="LWB139" s="392"/>
      <c r="LWC139" s="393"/>
      <c r="LWD139" s="394"/>
      <c r="LWE139" s="395"/>
      <c r="LWF139" s="389"/>
      <c r="LWG139" s="390"/>
      <c r="LWH139" s="391"/>
      <c r="LWI139" s="392"/>
      <c r="LWJ139" s="393"/>
      <c r="LWK139" s="394"/>
      <c r="LWL139" s="395"/>
      <c r="LWM139" s="389"/>
      <c r="LWN139" s="390"/>
      <c r="LWO139" s="391"/>
      <c r="LWP139" s="392"/>
      <c r="LWQ139" s="393"/>
      <c r="LWR139" s="394"/>
      <c r="LWS139" s="395"/>
      <c r="LWT139" s="389"/>
      <c r="LWU139" s="390"/>
      <c r="LWV139" s="391"/>
      <c r="LWW139" s="392"/>
      <c r="LWX139" s="393"/>
      <c r="LWY139" s="394"/>
      <c r="LWZ139" s="395"/>
      <c r="LXA139" s="389"/>
      <c r="LXB139" s="390"/>
      <c r="LXC139" s="391"/>
      <c r="LXD139" s="392"/>
      <c r="LXE139" s="393"/>
      <c r="LXF139" s="394"/>
      <c r="LXG139" s="395"/>
      <c r="LXH139" s="389"/>
      <c r="LXI139" s="390"/>
      <c r="LXJ139" s="391"/>
      <c r="LXK139" s="392"/>
      <c r="LXL139" s="393"/>
      <c r="LXM139" s="394"/>
      <c r="LXN139" s="395"/>
      <c r="LXO139" s="389"/>
      <c r="LXP139" s="390"/>
      <c r="LXQ139" s="391"/>
      <c r="LXR139" s="392"/>
      <c r="LXS139" s="393"/>
      <c r="LXT139" s="394"/>
      <c r="LXU139" s="395"/>
      <c r="LXV139" s="389"/>
      <c r="LXW139" s="390"/>
      <c r="LXX139" s="391"/>
      <c r="LXY139" s="392"/>
      <c r="LXZ139" s="393"/>
      <c r="LYA139" s="394"/>
      <c r="LYB139" s="395"/>
      <c r="LYC139" s="389"/>
      <c r="LYD139" s="390"/>
      <c r="LYE139" s="391"/>
      <c r="LYF139" s="392"/>
      <c r="LYG139" s="393"/>
      <c r="LYH139" s="394"/>
      <c r="LYI139" s="395"/>
      <c r="LYJ139" s="389"/>
      <c r="LYK139" s="390"/>
      <c r="LYL139" s="391"/>
      <c r="LYM139" s="392"/>
      <c r="LYN139" s="393"/>
      <c r="LYO139" s="394"/>
      <c r="LYP139" s="395"/>
      <c r="LYQ139" s="389"/>
      <c r="LYR139" s="390"/>
      <c r="LYS139" s="391"/>
      <c r="LYT139" s="392"/>
      <c r="LYU139" s="393"/>
      <c r="LYV139" s="394"/>
      <c r="LYW139" s="395"/>
      <c r="LYX139" s="389"/>
      <c r="LYY139" s="390"/>
      <c r="LYZ139" s="391"/>
      <c r="LZA139" s="392"/>
      <c r="LZB139" s="393"/>
      <c r="LZC139" s="394"/>
      <c r="LZD139" s="395"/>
      <c r="LZE139" s="389"/>
      <c r="LZF139" s="390"/>
      <c r="LZG139" s="391"/>
      <c r="LZH139" s="392"/>
      <c r="LZI139" s="393"/>
      <c r="LZJ139" s="394"/>
      <c r="LZK139" s="395"/>
      <c r="LZL139" s="389"/>
      <c r="LZM139" s="390"/>
      <c r="LZN139" s="391"/>
      <c r="LZO139" s="392"/>
      <c r="LZP139" s="393"/>
      <c r="LZQ139" s="394"/>
      <c r="LZR139" s="395"/>
      <c r="LZS139" s="389"/>
      <c r="LZT139" s="390"/>
      <c r="LZU139" s="391"/>
      <c r="LZV139" s="392"/>
      <c r="LZW139" s="393"/>
      <c r="LZX139" s="394"/>
      <c r="LZY139" s="395"/>
      <c r="LZZ139" s="389"/>
      <c r="MAA139" s="390"/>
      <c r="MAB139" s="391"/>
      <c r="MAC139" s="392"/>
      <c r="MAD139" s="393"/>
      <c r="MAE139" s="394"/>
      <c r="MAF139" s="395"/>
      <c r="MAG139" s="389"/>
      <c r="MAH139" s="390"/>
      <c r="MAI139" s="391"/>
      <c r="MAJ139" s="392"/>
      <c r="MAK139" s="393"/>
      <c r="MAL139" s="394"/>
      <c r="MAM139" s="395"/>
      <c r="MAN139" s="389"/>
      <c r="MAO139" s="390"/>
      <c r="MAP139" s="391"/>
      <c r="MAQ139" s="392"/>
      <c r="MAR139" s="393"/>
      <c r="MAS139" s="394"/>
      <c r="MAT139" s="395"/>
      <c r="MAU139" s="389"/>
      <c r="MAV139" s="390"/>
      <c r="MAW139" s="391"/>
      <c r="MAX139" s="392"/>
      <c r="MAY139" s="393"/>
      <c r="MAZ139" s="394"/>
      <c r="MBA139" s="395"/>
      <c r="MBB139" s="389"/>
      <c r="MBC139" s="390"/>
      <c r="MBD139" s="391"/>
      <c r="MBE139" s="392"/>
      <c r="MBF139" s="393"/>
      <c r="MBG139" s="394"/>
      <c r="MBH139" s="395"/>
      <c r="MBI139" s="389"/>
      <c r="MBJ139" s="390"/>
      <c r="MBK139" s="391"/>
      <c r="MBL139" s="392"/>
      <c r="MBM139" s="393"/>
      <c r="MBN139" s="394"/>
      <c r="MBO139" s="395"/>
      <c r="MBP139" s="389"/>
      <c r="MBQ139" s="390"/>
      <c r="MBR139" s="391"/>
      <c r="MBS139" s="392"/>
      <c r="MBT139" s="393"/>
      <c r="MBU139" s="394"/>
      <c r="MBV139" s="395"/>
      <c r="MBW139" s="389"/>
      <c r="MBX139" s="390"/>
      <c r="MBY139" s="391"/>
      <c r="MBZ139" s="392"/>
      <c r="MCA139" s="393"/>
      <c r="MCB139" s="394"/>
      <c r="MCC139" s="395"/>
      <c r="MCD139" s="389"/>
      <c r="MCE139" s="390"/>
      <c r="MCF139" s="391"/>
      <c r="MCG139" s="392"/>
      <c r="MCH139" s="393"/>
      <c r="MCI139" s="394"/>
      <c r="MCJ139" s="395"/>
      <c r="MCK139" s="389"/>
      <c r="MCL139" s="390"/>
      <c r="MCM139" s="391"/>
      <c r="MCN139" s="392"/>
      <c r="MCO139" s="393"/>
      <c r="MCP139" s="394"/>
      <c r="MCQ139" s="395"/>
      <c r="MCR139" s="389"/>
      <c r="MCS139" s="390"/>
      <c r="MCT139" s="391"/>
      <c r="MCU139" s="392"/>
      <c r="MCV139" s="393"/>
      <c r="MCW139" s="394"/>
      <c r="MCX139" s="395"/>
      <c r="MCY139" s="389"/>
      <c r="MCZ139" s="390"/>
      <c r="MDA139" s="391"/>
      <c r="MDB139" s="392"/>
      <c r="MDC139" s="393"/>
      <c r="MDD139" s="394"/>
      <c r="MDE139" s="395"/>
      <c r="MDF139" s="389"/>
      <c r="MDG139" s="390"/>
      <c r="MDH139" s="391"/>
      <c r="MDI139" s="392"/>
      <c r="MDJ139" s="393"/>
      <c r="MDK139" s="394"/>
      <c r="MDL139" s="395"/>
      <c r="MDM139" s="389"/>
      <c r="MDN139" s="390"/>
      <c r="MDO139" s="391"/>
      <c r="MDP139" s="392"/>
      <c r="MDQ139" s="393"/>
      <c r="MDR139" s="394"/>
      <c r="MDS139" s="395"/>
      <c r="MDT139" s="389"/>
      <c r="MDU139" s="390"/>
      <c r="MDV139" s="391"/>
      <c r="MDW139" s="392"/>
      <c r="MDX139" s="393"/>
      <c r="MDY139" s="394"/>
      <c r="MDZ139" s="395"/>
      <c r="MEA139" s="389"/>
      <c r="MEB139" s="390"/>
      <c r="MEC139" s="391"/>
      <c r="MED139" s="392"/>
      <c r="MEE139" s="393"/>
      <c r="MEF139" s="394"/>
      <c r="MEG139" s="395"/>
      <c r="MEH139" s="389"/>
      <c r="MEI139" s="390"/>
      <c r="MEJ139" s="391"/>
      <c r="MEK139" s="392"/>
      <c r="MEL139" s="393"/>
      <c r="MEM139" s="394"/>
      <c r="MEN139" s="395"/>
      <c r="MEO139" s="389"/>
      <c r="MEP139" s="390"/>
      <c r="MEQ139" s="391"/>
      <c r="MER139" s="392"/>
      <c r="MES139" s="393"/>
      <c r="MET139" s="394"/>
      <c r="MEU139" s="395"/>
      <c r="MEV139" s="389"/>
      <c r="MEW139" s="390"/>
      <c r="MEX139" s="391"/>
      <c r="MEY139" s="392"/>
      <c r="MEZ139" s="393"/>
      <c r="MFA139" s="394"/>
      <c r="MFB139" s="395"/>
      <c r="MFC139" s="389"/>
      <c r="MFD139" s="390"/>
      <c r="MFE139" s="391"/>
      <c r="MFF139" s="392"/>
      <c r="MFG139" s="393"/>
      <c r="MFH139" s="394"/>
      <c r="MFI139" s="395"/>
      <c r="MFJ139" s="389"/>
      <c r="MFK139" s="390"/>
      <c r="MFL139" s="391"/>
      <c r="MFM139" s="392"/>
      <c r="MFN139" s="393"/>
      <c r="MFO139" s="394"/>
      <c r="MFP139" s="395"/>
      <c r="MFQ139" s="389"/>
      <c r="MFR139" s="390"/>
      <c r="MFS139" s="391"/>
      <c r="MFT139" s="392"/>
      <c r="MFU139" s="393"/>
      <c r="MFV139" s="394"/>
      <c r="MFW139" s="395"/>
      <c r="MFX139" s="389"/>
      <c r="MFY139" s="390"/>
      <c r="MFZ139" s="391"/>
      <c r="MGA139" s="392"/>
      <c r="MGB139" s="393"/>
      <c r="MGC139" s="394"/>
      <c r="MGD139" s="395"/>
      <c r="MGE139" s="389"/>
      <c r="MGF139" s="390"/>
      <c r="MGG139" s="391"/>
      <c r="MGH139" s="392"/>
      <c r="MGI139" s="393"/>
      <c r="MGJ139" s="394"/>
      <c r="MGK139" s="395"/>
      <c r="MGL139" s="389"/>
      <c r="MGM139" s="390"/>
      <c r="MGN139" s="391"/>
      <c r="MGO139" s="392"/>
      <c r="MGP139" s="393"/>
      <c r="MGQ139" s="394"/>
      <c r="MGR139" s="395"/>
      <c r="MGS139" s="389"/>
      <c r="MGT139" s="390"/>
      <c r="MGU139" s="391"/>
      <c r="MGV139" s="392"/>
      <c r="MGW139" s="393"/>
      <c r="MGX139" s="394"/>
      <c r="MGY139" s="395"/>
      <c r="MGZ139" s="389"/>
      <c r="MHA139" s="390"/>
      <c r="MHB139" s="391"/>
      <c r="MHC139" s="392"/>
      <c r="MHD139" s="393"/>
      <c r="MHE139" s="394"/>
      <c r="MHF139" s="395"/>
      <c r="MHG139" s="389"/>
      <c r="MHH139" s="390"/>
      <c r="MHI139" s="391"/>
      <c r="MHJ139" s="392"/>
      <c r="MHK139" s="393"/>
      <c r="MHL139" s="394"/>
      <c r="MHM139" s="395"/>
      <c r="MHN139" s="389"/>
      <c r="MHO139" s="390"/>
      <c r="MHP139" s="391"/>
      <c r="MHQ139" s="392"/>
      <c r="MHR139" s="393"/>
      <c r="MHS139" s="394"/>
      <c r="MHT139" s="395"/>
      <c r="MHU139" s="389"/>
      <c r="MHV139" s="390"/>
      <c r="MHW139" s="391"/>
      <c r="MHX139" s="392"/>
      <c r="MHY139" s="393"/>
      <c r="MHZ139" s="394"/>
      <c r="MIA139" s="395"/>
      <c r="MIB139" s="389"/>
      <c r="MIC139" s="390"/>
      <c r="MID139" s="391"/>
      <c r="MIE139" s="392"/>
      <c r="MIF139" s="393"/>
      <c r="MIG139" s="394"/>
      <c r="MIH139" s="395"/>
      <c r="MII139" s="389"/>
      <c r="MIJ139" s="390"/>
      <c r="MIK139" s="391"/>
      <c r="MIL139" s="392"/>
      <c r="MIM139" s="393"/>
      <c r="MIN139" s="394"/>
      <c r="MIO139" s="395"/>
      <c r="MIP139" s="389"/>
      <c r="MIQ139" s="390"/>
      <c r="MIR139" s="391"/>
      <c r="MIS139" s="392"/>
      <c r="MIT139" s="393"/>
      <c r="MIU139" s="394"/>
      <c r="MIV139" s="395"/>
      <c r="MIW139" s="389"/>
      <c r="MIX139" s="390"/>
      <c r="MIY139" s="391"/>
      <c r="MIZ139" s="392"/>
      <c r="MJA139" s="393"/>
      <c r="MJB139" s="394"/>
      <c r="MJC139" s="395"/>
      <c r="MJD139" s="389"/>
      <c r="MJE139" s="390"/>
      <c r="MJF139" s="391"/>
      <c r="MJG139" s="392"/>
      <c r="MJH139" s="393"/>
      <c r="MJI139" s="394"/>
      <c r="MJJ139" s="395"/>
      <c r="MJK139" s="389"/>
      <c r="MJL139" s="390"/>
      <c r="MJM139" s="391"/>
      <c r="MJN139" s="392"/>
      <c r="MJO139" s="393"/>
      <c r="MJP139" s="394"/>
      <c r="MJQ139" s="395"/>
      <c r="MJR139" s="389"/>
      <c r="MJS139" s="390"/>
      <c r="MJT139" s="391"/>
      <c r="MJU139" s="392"/>
      <c r="MJV139" s="393"/>
      <c r="MJW139" s="394"/>
      <c r="MJX139" s="395"/>
      <c r="MJY139" s="389"/>
      <c r="MJZ139" s="390"/>
      <c r="MKA139" s="391"/>
      <c r="MKB139" s="392"/>
      <c r="MKC139" s="393"/>
      <c r="MKD139" s="394"/>
      <c r="MKE139" s="395"/>
      <c r="MKF139" s="389"/>
      <c r="MKG139" s="390"/>
      <c r="MKH139" s="391"/>
      <c r="MKI139" s="392"/>
      <c r="MKJ139" s="393"/>
      <c r="MKK139" s="394"/>
      <c r="MKL139" s="395"/>
      <c r="MKM139" s="389"/>
      <c r="MKN139" s="390"/>
      <c r="MKO139" s="391"/>
      <c r="MKP139" s="392"/>
      <c r="MKQ139" s="393"/>
      <c r="MKR139" s="394"/>
      <c r="MKS139" s="395"/>
      <c r="MKT139" s="389"/>
      <c r="MKU139" s="390"/>
      <c r="MKV139" s="391"/>
      <c r="MKW139" s="392"/>
      <c r="MKX139" s="393"/>
      <c r="MKY139" s="394"/>
      <c r="MKZ139" s="395"/>
      <c r="MLA139" s="389"/>
      <c r="MLB139" s="390"/>
      <c r="MLC139" s="391"/>
      <c r="MLD139" s="392"/>
      <c r="MLE139" s="393"/>
      <c r="MLF139" s="394"/>
      <c r="MLG139" s="395"/>
      <c r="MLH139" s="389"/>
      <c r="MLI139" s="390"/>
      <c r="MLJ139" s="391"/>
      <c r="MLK139" s="392"/>
      <c r="MLL139" s="393"/>
      <c r="MLM139" s="394"/>
      <c r="MLN139" s="395"/>
      <c r="MLO139" s="389"/>
      <c r="MLP139" s="390"/>
      <c r="MLQ139" s="391"/>
      <c r="MLR139" s="392"/>
      <c r="MLS139" s="393"/>
      <c r="MLT139" s="394"/>
      <c r="MLU139" s="395"/>
      <c r="MLV139" s="389"/>
      <c r="MLW139" s="390"/>
      <c r="MLX139" s="391"/>
      <c r="MLY139" s="392"/>
      <c r="MLZ139" s="393"/>
      <c r="MMA139" s="394"/>
      <c r="MMB139" s="395"/>
      <c r="MMC139" s="389"/>
      <c r="MMD139" s="390"/>
      <c r="MME139" s="391"/>
      <c r="MMF139" s="392"/>
      <c r="MMG139" s="393"/>
      <c r="MMH139" s="394"/>
      <c r="MMI139" s="395"/>
      <c r="MMJ139" s="389"/>
      <c r="MMK139" s="390"/>
      <c r="MML139" s="391"/>
      <c r="MMM139" s="392"/>
      <c r="MMN139" s="393"/>
      <c r="MMO139" s="394"/>
      <c r="MMP139" s="395"/>
      <c r="MMQ139" s="389"/>
      <c r="MMR139" s="390"/>
      <c r="MMS139" s="391"/>
      <c r="MMT139" s="392"/>
      <c r="MMU139" s="393"/>
      <c r="MMV139" s="394"/>
      <c r="MMW139" s="395"/>
      <c r="MMX139" s="389"/>
      <c r="MMY139" s="390"/>
      <c r="MMZ139" s="391"/>
      <c r="MNA139" s="392"/>
      <c r="MNB139" s="393"/>
      <c r="MNC139" s="394"/>
      <c r="MND139" s="395"/>
      <c r="MNE139" s="389"/>
      <c r="MNF139" s="390"/>
      <c r="MNG139" s="391"/>
      <c r="MNH139" s="392"/>
      <c r="MNI139" s="393"/>
      <c r="MNJ139" s="394"/>
      <c r="MNK139" s="395"/>
      <c r="MNL139" s="389"/>
      <c r="MNM139" s="390"/>
      <c r="MNN139" s="391"/>
      <c r="MNO139" s="392"/>
      <c r="MNP139" s="393"/>
      <c r="MNQ139" s="394"/>
      <c r="MNR139" s="395"/>
      <c r="MNS139" s="389"/>
      <c r="MNT139" s="390"/>
      <c r="MNU139" s="391"/>
      <c r="MNV139" s="392"/>
      <c r="MNW139" s="393"/>
      <c r="MNX139" s="394"/>
      <c r="MNY139" s="395"/>
      <c r="MNZ139" s="389"/>
      <c r="MOA139" s="390"/>
      <c r="MOB139" s="391"/>
      <c r="MOC139" s="392"/>
      <c r="MOD139" s="393"/>
      <c r="MOE139" s="394"/>
      <c r="MOF139" s="395"/>
      <c r="MOG139" s="389"/>
      <c r="MOH139" s="390"/>
      <c r="MOI139" s="391"/>
      <c r="MOJ139" s="392"/>
      <c r="MOK139" s="393"/>
      <c r="MOL139" s="394"/>
      <c r="MOM139" s="395"/>
      <c r="MON139" s="389"/>
      <c r="MOO139" s="390"/>
      <c r="MOP139" s="391"/>
      <c r="MOQ139" s="392"/>
      <c r="MOR139" s="393"/>
      <c r="MOS139" s="394"/>
      <c r="MOT139" s="395"/>
      <c r="MOU139" s="389"/>
      <c r="MOV139" s="390"/>
      <c r="MOW139" s="391"/>
      <c r="MOX139" s="392"/>
      <c r="MOY139" s="393"/>
      <c r="MOZ139" s="394"/>
      <c r="MPA139" s="395"/>
      <c r="MPB139" s="389"/>
      <c r="MPC139" s="390"/>
      <c r="MPD139" s="391"/>
      <c r="MPE139" s="392"/>
      <c r="MPF139" s="393"/>
      <c r="MPG139" s="394"/>
      <c r="MPH139" s="395"/>
      <c r="MPI139" s="389"/>
      <c r="MPJ139" s="390"/>
      <c r="MPK139" s="391"/>
      <c r="MPL139" s="392"/>
      <c r="MPM139" s="393"/>
      <c r="MPN139" s="394"/>
      <c r="MPO139" s="395"/>
      <c r="MPP139" s="389"/>
      <c r="MPQ139" s="390"/>
      <c r="MPR139" s="391"/>
      <c r="MPS139" s="392"/>
      <c r="MPT139" s="393"/>
      <c r="MPU139" s="394"/>
      <c r="MPV139" s="395"/>
      <c r="MPW139" s="389"/>
      <c r="MPX139" s="390"/>
      <c r="MPY139" s="391"/>
      <c r="MPZ139" s="392"/>
      <c r="MQA139" s="393"/>
      <c r="MQB139" s="394"/>
      <c r="MQC139" s="395"/>
      <c r="MQD139" s="389"/>
      <c r="MQE139" s="390"/>
      <c r="MQF139" s="391"/>
      <c r="MQG139" s="392"/>
      <c r="MQH139" s="393"/>
      <c r="MQI139" s="394"/>
      <c r="MQJ139" s="395"/>
      <c r="MQK139" s="389"/>
      <c r="MQL139" s="390"/>
      <c r="MQM139" s="391"/>
      <c r="MQN139" s="392"/>
      <c r="MQO139" s="393"/>
      <c r="MQP139" s="394"/>
      <c r="MQQ139" s="395"/>
      <c r="MQR139" s="389"/>
      <c r="MQS139" s="390"/>
      <c r="MQT139" s="391"/>
      <c r="MQU139" s="392"/>
      <c r="MQV139" s="393"/>
      <c r="MQW139" s="394"/>
      <c r="MQX139" s="395"/>
      <c r="MQY139" s="389"/>
      <c r="MQZ139" s="390"/>
      <c r="MRA139" s="391"/>
      <c r="MRB139" s="392"/>
      <c r="MRC139" s="393"/>
      <c r="MRD139" s="394"/>
      <c r="MRE139" s="395"/>
      <c r="MRF139" s="389"/>
      <c r="MRG139" s="390"/>
      <c r="MRH139" s="391"/>
      <c r="MRI139" s="392"/>
      <c r="MRJ139" s="393"/>
      <c r="MRK139" s="394"/>
      <c r="MRL139" s="395"/>
      <c r="MRM139" s="389"/>
      <c r="MRN139" s="390"/>
      <c r="MRO139" s="391"/>
      <c r="MRP139" s="392"/>
      <c r="MRQ139" s="393"/>
      <c r="MRR139" s="394"/>
      <c r="MRS139" s="395"/>
      <c r="MRT139" s="389"/>
      <c r="MRU139" s="390"/>
      <c r="MRV139" s="391"/>
      <c r="MRW139" s="392"/>
      <c r="MRX139" s="393"/>
      <c r="MRY139" s="394"/>
      <c r="MRZ139" s="395"/>
      <c r="MSA139" s="389"/>
      <c r="MSB139" s="390"/>
      <c r="MSC139" s="391"/>
      <c r="MSD139" s="392"/>
      <c r="MSE139" s="393"/>
      <c r="MSF139" s="394"/>
      <c r="MSG139" s="395"/>
      <c r="MSH139" s="389"/>
      <c r="MSI139" s="390"/>
      <c r="MSJ139" s="391"/>
      <c r="MSK139" s="392"/>
      <c r="MSL139" s="393"/>
      <c r="MSM139" s="394"/>
      <c r="MSN139" s="395"/>
      <c r="MSO139" s="389"/>
      <c r="MSP139" s="390"/>
      <c r="MSQ139" s="391"/>
      <c r="MSR139" s="392"/>
      <c r="MSS139" s="393"/>
      <c r="MST139" s="394"/>
      <c r="MSU139" s="395"/>
      <c r="MSV139" s="389"/>
      <c r="MSW139" s="390"/>
      <c r="MSX139" s="391"/>
      <c r="MSY139" s="392"/>
      <c r="MSZ139" s="393"/>
      <c r="MTA139" s="394"/>
      <c r="MTB139" s="395"/>
      <c r="MTC139" s="389"/>
      <c r="MTD139" s="390"/>
      <c r="MTE139" s="391"/>
      <c r="MTF139" s="392"/>
      <c r="MTG139" s="393"/>
      <c r="MTH139" s="394"/>
      <c r="MTI139" s="395"/>
      <c r="MTJ139" s="389"/>
      <c r="MTK139" s="390"/>
      <c r="MTL139" s="391"/>
      <c r="MTM139" s="392"/>
      <c r="MTN139" s="393"/>
      <c r="MTO139" s="394"/>
      <c r="MTP139" s="395"/>
      <c r="MTQ139" s="389"/>
      <c r="MTR139" s="390"/>
      <c r="MTS139" s="391"/>
      <c r="MTT139" s="392"/>
      <c r="MTU139" s="393"/>
      <c r="MTV139" s="394"/>
      <c r="MTW139" s="395"/>
      <c r="MTX139" s="389"/>
      <c r="MTY139" s="390"/>
      <c r="MTZ139" s="391"/>
      <c r="MUA139" s="392"/>
      <c r="MUB139" s="393"/>
      <c r="MUC139" s="394"/>
      <c r="MUD139" s="395"/>
      <c r="MUE139" s="389"/>
      <c r="MUF139" s="390"/>
      <c r="MUG139" s="391"/>
      <c r="MUH139" s="392"/>
      <c r="MUI139" s="393"/>
      <c r="MUJ139" s="394"/>
      <c r="MUK139" s="395"/>
      <c r="MUL139" s="389"/>
      <c r="MUM139" s="390"/>
      <c r="MUN139" s="391"/>
      <c r="MUO139" s="392"/>
      <c r="MUP139" s="393"/>
      <c r="MUQ139" s="394"/>
      <c r="MUR139" s="395"/>
      <c r="MUS139" s="389"/>
      <c r="MUT139" s="390"/>
      <c r="MUU139" s="391"/>
      <c r="MUV139" s="392"/>
      <c r="MUW139" s="393"/>
      <c r="MUX139" s="394"/>
      <c r="MUY139" s="395"/>
      <c r="MUZ139" s="389"/>
      <c r="MVA139" s="390"/>
      <c r="MVB139" s="391"/>
      <c r="MVC139" s="392"/>
      <c r="MVD139" s="393"/>
      <c r="MVE139" s="394"/>
      <c r="MVF139" s="395"/>
      <c r="MVG139" s="389"/>
      <c r="MVH139" s="390"/>
      <c r="MVI139" s="391"/>
      <c r="MVJ139" s="392"/>
      <c r="MVK139" s="393"/>
      <c r="MVL139" s="394"/>
      <c r="MVM139" s="395"/>
      <c r="MVN139" s="389"/>
      <c r="MVO139" s="390"/>
      <c r="MVP139" s="391"/>
      <c r="MVQ139" s="392"/>
      <c r="MVR139" s="393"/>
      <c r="MVS139" s="394"/>
      <c r="MVT139" s="395"/>
      <c r="MVU139" s="389"/>
      <c r="MVV139" s="390"/>
      <c r="MVW139" s="391"/>
      <c r="MVX139" s="392"/>
      <c r="MVY139" s="393"/>
      <c r="MVZ139" s="394"/>
      <c r="MWA139" s="395"/>
      <c r="MWB139" s="389"/>
      <c r="MWC139" s="390"/>
      <c r="MWD139" s="391"/>
      <c r="MWE139" s="392"/>
      <c r="MWF139" s="393"/>
      <c r="MWG139" s="394"/>
      <c r="MWH139" s="395"/>
      <c r="MWI139" s="389"/>
      <c r="MWJ139" s="390"/>
      <c r="MWK139" s="391"/>
      <c r="MWL139" s="392"/>
      <c r="MWM139" s="393"/>
      <c r="MWN139" s="394"/>
      <c r="MWO139" s="395"/>
      <c r="MWP139" s="389"/>
      <c r="MWQ139" s="390"/>
      <c r="MWR139" s="391"/>
      <c r="MWS139" s="392"/>
      <c r="MWT139" s="393"/>
      <c r="MWU139" s="394"/>
      <c r="MWV139" s="395"/>
      <c r="MWW139" s="389"/>
      <c r="MWX139" s="390"/>
      <c r="MWY139" s="391"/>
      <c r="MWZ139" s="392"/>
      <c r="MXA139" s="393"/>
      <c r="MXB139" s="394"/>
      <c r="MXC139" s="395"/>
      <c r="MXD139" s="389"/>
      <c r="MXE139" s="390"/>
      <c r="MXF139" s="391"/>
      <c r="MXG139" s="392"/>
      <c r="MXH139" s="393"/>
      <c r="MXI139" s="394"/>
      <c r="MXJ139" s="395"/>
      <c r="MXK139" s="389"/>
      <c r="MXL139" s="390"/>
      <c r="MXM139" s="391"/>
      <c r="MXN139" s="392"/>
      <c r="MXO139" s="393"/>
      <c r="MXP139" s="394"/>
      <c r="MXQ139" s="395"/>
      <c r="MXR139" s="389"/>
      <c r="MXS139" s="390"/>
      <c r="MXT139" s="391"/>
      <c r="MXU139" s="392"/>
      <c r="MXV139" s="393"/>
      <c r="MXW139" s="394"/>
      <c r="MXX139" s="395"/>
      <c r="MXY139" s="389"/>
      <c r="MXZ139" s="390"/>
      <c r="MYA139" s="391"/>
      <c r="MYB139" s="392"/>
      <c r="MYC139" s="393"/>
      <c r="MYD139" s="394"/>
      <c r="MYE139" s="395"/>
      <c r="MYF139" s="389"/>
      <c r="MYG139" s="390"/>
      <c r="MYH139" s="391"/>
      <c r="MYI139" s="392"/>
      <c r="MYJ139" s="393"/>
      <c r="MYK139" s="394"/>
      <c r="MYL139" s="395"/>
      <c r="MYM139" s="389"/>
      <c r="MYN139" s="390"/>
      <c r="MYO139" s="391"/>
      <c r="MYP139" s="392"/>
      <c r="MYQ139" s="393"/>
      <c r="MYR139" s="394"/>
      <c r="MYS139" s="395"/>
      <c r="MYT139" s="389"/>
      <c r="MYU139" s="390"/>
      <c r="MYV139" s="391"/>
      <c r="MYW139" s="392"/>
      <c r="MYX139" s="393"/>
      <c r="MYY139" s="394"/>
      <c r="MYZ139" s="395"/>
      <c r="MZA139" s="389"/>
      <c r="MZB139" s="390"/>
      <c r="MZC139" s="391"/>
      <c r="MZD139" s="392"/>
      <c r="MZE139" s="393"/>
      <c r="MZF139" s="394"/>
      <c r="MZG139" s="395"/>
      <c r="MZH139" s="389"/>
      <c r="MZI139" s="390"/>
      <c r="MZJ139" s="391"/>
      <c r="MZK139" s="392"/>
      <c r="MZL139" s="393"/>
      <c r="MZM139" s="394"/>
      <c r="MZN139" s="395"/>
      <c r="MZO139" s="389"/>
      <c r="MZP139" s="390"/>
      <c r="MZQ139" s="391"/>
      <c r="MZR139" s="392"/>
      <c r="MZS139" s="393"/>
      <c r="MZT139" s="394"/>
      <c r="MZU139" s="395"/>
      <c r="MZV139" s="389"/>
      <c r="MZW139" s="390"/>
      <c r="MZX139" s="391"/>
      <c r="MZY139" s="392"/>
      <c r="MZZ139" s="393"/>
      <c r="NAA139" s="394"/>
      <c r="NAB139" s="395"/>
      <c r="NAC139" s="389"/>
      <c r="NAD139" s="390"/>
      <c r="NAE139" s="391"/>
      <c r="NAF139" s="392"/>
      <c r="NAG139" s="393"/>
      <c r="NAH139" s="394"/>
      <c r="NAI139" s="395"/>
      <c r="NAJ139" s="389"/>
      <c r="NAK139" s="390"/>
      <c r="NAL139" s="391"/>
      <c r="NAM139" s="392"/>
      <c r="NAN139" s="393"/>
      <c r="NAO139" s="394"/>
      <c r="NAP139" s="395"/>
      <c r="NAQ139" s="389"/>
      <c r="NAR139" s="390"/>
      <c r="NAS139" s="391"/>
      <c r="NAT139" s="392"/>
      <c r="NAU139" s="393"/>
      <c r="NAV139" s="394"/>
      <c r="NAW139" s="395"/>
      <c r="NAX139" s="389"/>
      <c r="NAY139" s="390"/>
      <c r="NAZ139" s="391"/>
      <c r="NBA139" s="392"/>
      <c r="NBB139" s="393"/>
      <c r="NBC139" s="394"/>
      <c r="NBD139" s="395"/>
      <c r="NBE139" s="389"/>
      <c r="NBF139" s="390"/>
      <c r="NBG139" s="391"/>
      <c r="NBH139" s="392"/>
      <c r="NBI139" s="393"/>
      <c r="NBJ139" s="394"/>
      <c r="NBK139" s="395"/>
      <c r="NBL139" s="389"/>
      <c r="NBM139" s="390"/>
      <c r="NBN139" s="391"/>
      <c r="NBO139" s="392"/>
      <c r="NBP139" s="393"/>
      <c r="NBQ139" s="394"/>
      <c r="NBR139" s="395"/>
      <c r="NBS139" s="389"/>
      <c r="NBT139" s="390"/>
      <c r="NBU139" s="391"/>
      <c r="NBV139" s="392"/>
      <c r="NBW139" s="393"/>
      <c r="NBX139" s="394"/>
      <c r="NBY139" s="395"/>
      <c r="NBZ139" s="389"/>
      <c r="NCA139" s="390"/>
      <c r="NCB139" s="391"/>
      <c r="NCC139" s="392"/>
      <c r="NCD139" s="393"/>
      <c r="NCE139" s="394"/>
      <c r="NCF139" s="395"/>
      <c r="NCG139" s="389"/>
      <c r="NCH139" s="390"/>
      <c r="NCI139" s="391"/>
      <c r="NCJ139" s="392"/>
      <c r="NCK139" s="393"/>
      <c r="NCL139" s="394"/>
      <c r="NCM139" s="395"/>
      <c r="NCN139" s="389"/>
      <c r="NCO139" s="390"/>
      <c r="NCP139" s="391"/>
      <c r="NCQ139" s="392"/>
      <c r="NCR139" s="393"/>
      <c r="NCS139" s="394"/>
      <c r="NCT139" s="395"/>
      <c r="NCU139" s="389"/>
      <c r="NCV139" s="390"/>
      <c r="NCW139" s="391"/>
      <c r="NCX139" s="392"/>
      <c r="NCY139" s="393"/>
      <c r="NCZ139" s="394"/>
      <c r="NDA139" s="395"/>
      <c r="NDB139" s="389"/>
      <c r="NDC139" s="390"/>
      <c r="NDD139" s="391"/>
      <c r="NDE139" s="392"/>
      <c r="NDF139" s="393"/>
      <c r="NDG139" s="394"/>
      <c r="NDH139" s="395"/>
      <c r="NDI139" s="389"/>
      <c r="NDJ139" s="390"/>
      <c r="NDK139" s="391"/>
      <c r="NDL139" s="392"/>
      <c r="NDM139" s="393"/>
      <c r="NDN139" s="394"/>
      <c r="NDO139" s="395"/>
      <c r="NDP139" s="389"/>
      <c r="NDQ139" s="390"/>
      <c r="NDR139" s="391"/>
      <c r="NDS139" s="392"/>
      <c r="NDT139" s="393"/>
      <c r="NDU139" s="394"/>
      <c r="NDV139" s="395"/>
      <c r="NDW139" s="389"/>
      <c r="NDX139" s="390"/>
      <c r="NDY139" s="391"/>
      <c r="NDZ139" s="392"/>
      <c r="NEA139" s="393"/>
      <c r="NEB139" s="394"/>
      <c r="NEC139" s="395"/>
      <c r="NED139" s="389"/>
      <c r="NEE139" s="390"/>
      <c r="NEF139" s="391"/>
      <c r="NEG139" s="392"/>
      <c r="NEH139" s="393"/>
      <c r="NEI139" s="394"/>
      <c r="NEJ139" s="395"/>
      <c r="NEK139" s="389"/>
      <c r="NEL139" s="390"/>
      <c r="NEM139" s="391"/>
      <c r="NEN139" s="392"/>
      <c r="NEO139" s="393"/>
      <c r="NEP139" s="394"/>
      <c r="NEQ139" s="395"/>
      <c r="NER139" s="389"/>
      <c r="NES139" s="390"/>
      <c r="NET139" s="391"/>
      <c r="NEU139" s="392"/>
      <c r="NEV139" s="393"/>
      <c r="NEW139" s="394"/>
      <c r="NEX139" s="395"/>
      <c r="NEY139" s="389"/>
      <c r="NEZ139" s="390"/>
      <c r="NFA139" s="391"/>
      <c r="NFB139" s="392"/>
      <c r="NFC139" s="393"/>
      <c r="NFD139" s="394"/>
      <c r="NFE139" s="395"/>
      <c r="NFF139" s="389"/>
      <c r="NFG139" s="390"/>
      <c r="NFH139" s="391"/>
      <c r="NFI139" s="392"/>
      <c r="NFJ139" s="393"/>
      <c r="NFK139" s="394"/>
      <c r="NFL139" s="395"/>
      <c r="NFM139" s="389"/>
      <c r="NFN139" s="390"/>
      <c r="NFO139" s="391"/>
      <c r="NFP139" s="392"/>
      <c r="NFQ139" s="393"/>
      <c r="NFR139" s="394"/>
      <c r="NFS139" s="395"/>
      <c r="NFT139" s="389"/>
      <c r="NFU139" s="390"/>
      <c r="NFV139" s="391"/>
      <c r="NFW139" s="392"/>
      <c r="NFX139" s="393"/>
      <c r="NFY139" s="394"/>
      <c r="NFZ139" s="395"/>
      <c r="NGA139" s="389"/>
      <c r="NGB139" s="390"/>
      <c r="NGC139" s="391"/>
      <c r="NGD139" s="392"/>
      <c r="NGE139" s="393"/>
      <c r="NGF139" s="394"/>
      <c r="NGG139" s="395"/>
      <c r="NGH139" s="389"/>
      <c r="NGI139" s="390"/>
      <c r="NGJ139" s="391"/>
      <c r="NGK139" s="392"/>
      <c r="NGL139" s="393"/>
      <c r="NGM139" s="394"/>
      <c r="NGN139" s="395"/>
      <c r="NGO139" s="389"/>
      <c r="NGP139" s="390"/>
      <c r="NGQ139" s="391"/>
      <c r="NGR139" s="392"/>
      <c r="NGS139" s="393"/>
      <c r="NGT139" s="394"/>
      <c r="NGU139" s="395"/>
      <c r="NGV139" s="389"/>
      <c r="NGW139" s="390"/>
      <c r="NGX139" s="391"/>
      <c r="NGY139" s="392"/>
      <c r="NGZ139" s="393"/>
      <c r="NHA139" s="394"/>
      <c r="NHB139" s="395"/>
      <c r="NHC139" s="389"/>
      <c r="NHD139" s="390"/>
      <c r="NHE139" s="391"/>
      <c r="NHF139" s="392"/>
      <c r="NHG139" s="393"/>
      <c r="NHH139" s="394"/>
      <c r="NHI139" s="395"/>
      <c r="NHJ139" s="389"/>
      <c r="NHK139" s="390"/>
      <c r="NHL139" s="391"/>
      <c r="NHM139" s="392"/>
      <c r="NHN139" s="393"/>
      <c r="NHO139" s="394"/>
      <c r="NHP139" s="395"/>
      <c r="NHQ139" s="389"/>
      <c r="NHR139" s="390"/>
      <c r="NHS139" s="391"/>
      <c r="NHT139" s="392"/>
      <c r="NHU139" s="393"/>
      <c r="NHV139" s="394"/>
      <c r="NHW139" s="395"/>
      <c r="NHX139" s="389"/>
      <c r="NHY139" s="390"/>
      <c r="NHZ139" s="391"/>
      <c r="NIA139" s="392"/>
      <c r="NIB139" s="393"/>
      <c r="NIC139" s="394"/>
      <c r="NID139" s="395"/>
      <c r="NIE139" s="389"/>
      <c r="NIF139" s="390"/>
      <c r="NIG139" s="391"/>
      <c r="NIH139" s="392"/>
      <c r="NII139" s="393"/>
      <c r="NIJ139" s="394"/>
      <c r="NIK139" s="395"/>
      <c r="NIL139" s="389"/>
      <c r="NIM139" s="390"/>
      <c r="NIN139" s="391"/>
      <c r="NIO139" s="392"/>
      <c r="NIP139" s="393"/>
      <c r="NIQ139" s="394"/>
      <c r="NIR139" s="395"/>
      <c r="NIS139" s="389"/>
      <c r="NIT139" s="390"/>
      <c r="NIU139" s="391"/>
      <c r="NIV139" s="392"/>
      <c r="NIW139" s="393"/>
      <c r="NIX139" s="394"/>
      <c r="NIY139" s="395"/>
      <c r="NIZ139" s="389"/>
      <c r="NJA139" s="390"/>
      <c r="NJB139" s="391"/>
      <c r="NJC139" s="392"/>
      <c r="NJD139" s="393"/>
      <c r="NJE139" s="394"/>
      <c r="NJF139" s="395"/>
      <c r="NJG139" s="389"/>
      <c r="NJH139" s="390"/>
      <c r="NJI139" s="391"/>
      <c r="NJJ139" s="392"/>
      <c r="NJK139" s="393"/>
      <c r="NJL139" s="394"/>
      <c r="NJM139" s="395"/>
      <c r="NJN139" s="389"/>
      <c r="NJO139" s="390"/>
      <c r="NJP139" s="391"/>
      <c r="NJQ139" s="392"/>
      <c r="NJR139" s="393"/>
      <c r="NJS139" s="394"/>
      <c r="NJT139" s="395"/>
      <c r="NJU139" s="389"/>
      <c r="NJV139" s="390"/>
      <c r="NJW139" s="391"/>
      <c r="NJX139" s="392"/>
      <c r="NJY139" s="393"/>
      <c r="NJZ139" s="394"/>
      <c r="NKA139" s="395"/>
      <c r="NKB139" s="389"/>
      <c r="NKC139" s="390"/>
      <c r="NKD139" s="391"/>
      <c r="NKE139" s="392"/>
      <c r="NKF139" s="393"/>
      <c r="NKG139" s="394"/>
      <c r="NKH139" s="395"/>
      <c r="NKI139" s="389"/>
      <c r="NKJ139" s="390"/>
      <c r="NKK139" s="391"/>
      <c r="NKL139" s="392"/>
      <c r="NKM139" s="393"/>
      <c r="NKN139" s="394"/>
      <c r="NKO139" s="395"/>
      <c r="NKP139" s="389"/>
      <c r="NKQ139" s="390"/>
      <c r="NKR139" s="391"/>
      <c r="NKS139" s="392"/>
      <c r="NKT139" s="393"/>
      <c r="NKU139" s="394"/>
      <c r="NKV139" s="395"/>
      <c r="NKW139" s="389"/>
      <c r="NKX139" s="390"/>
      <c r="NKY139" s="391"/>
      <c r="NKZ139" s="392"/>
      <c r="NLA139" s="393"/>
      <c r="NLB139" s="394"/>
      <c r="NLC139" s="395"/>
      <c r="NLD139" s="389"/>
      <c r="NLE139" s="390"/>
      <c r="NLF139" s="391"/>
      <c r="NLG139" s="392"/>
      <c r="NLH139" s="393"/>
      <c r="NLI139" s="394"/>
      <c r="NLJ139" s="395"/>
      <c r="NLK139" s="389"/>
      <c r="NLL139" s="390"/>
      <c r="NLM139" s="391"/>
      <c r="NLN139" s="392"/>
      <c r="NLO139" s="393"/>
      <c r="NLP139" s="394"/>
      <c r="NLQ139" s="395"/>
      <c r="NLR139" s="389"/>
      <c r="NLS139" s="390"/>
      <c r="NLT139" s="391"/>
      <c r="NLU139" s="392"/>
      <c r="NLV139" s="393"/>
      <c r="NLW139" s="394"/>
      <c r="NLX139" s="395"/>
      <c r="NLY139" s="389"/>
      <c r="NLZ139" s="390"/>
      <c r="NMA139" s="391"/>
      <c r="NMB139" s="392"/>
      <c r="NMC139" s="393"/>
      <c r="NMD139" s="394"/>
      <c r="NME139" s="395"/>
      <c r="NMF139" s="389"/>
      <c r="NMG139" s="390"/>
      <c r="NMH139" s="391"/>
      <c r="NMI139" s="392"/>
      <c r="NMJ139" s="393"/>
      <c r="NMK139" s="394"/>
      <c r="NML139" s="395"/>
      <c r="NMM139" s="389"/>
      <c r="NMN139" s="390"/>
      <c r="NMO139" s="391"/>
      <c r="NMP139" s="392"/>
      <c r="NMQ139" s="393"/>
      <c r="NMR139" s="394"/>
      <c r="NMS139" s="395"/>
      <c r="NMT139" s="389"/>
      <c r="NMU139" s="390"/>
      <c r="NMV139" s="391"/>
      <c r="NMW139" s="392"/>
      <c r="NMX139" s="393"/>
      <c r="NMY139" s="394"/>
      <c r="NMZ139" s="395"/>
      <c r="NNA139" s="389"/>
      <c r="NNB139" s="390"/>
      <c r="NNC139" s="391"/>
      <c r="NND139" s="392"/>
      <c r="NNE139" s="393"/>
      <c r="NNF139" s="394"/>
      <c r="NNG139" s="395"/>
      <c r="NNH139" s="389"/>
      <c r="NNI139" s="390"/>
      <c r="NNJ139" s="391"/>
      <c r="NNK139" s="392"/>
      <c r="NNL139" s="393"/>
      <c r="NNM139" s="394"/>
      <c r="NNN139" s="395"/>
      <c r="NNO139" s="389"/>
      <c r="NNP139" s="390"/>
      <c r="NNQ139" s="391"/>
      <c r="NNR139" s="392"/>
      <c r="NNS139" s="393"/>
      <c r="NNT139" s="394"/>
      <c r="NNU139" s="395"/>
      <c r="NNV139" s="389"/>
      <c r="NNW139" s="390"/>
      <c r="NNX139" s="391"/>
      <c r="NNY139" s="392"/>
      <c r="NNZ139" s="393"/>
      <c r="NOA139" s="394"/>
      <c r="NOB139" s="395"/>
      <c r="NOC139" s="389"/>
      <c r="NOD139" s="390"/>
      <c r="NOE139" s="391"/>
      <c r="NOF139" s="392"/>
      <c r="NOG139" s="393"/>
      <c r="NOH139" s="394"/>
      <c r="NOI139" s="395"/>
      <c r="NOJ139" s="389"/>
      <c r="NOK139" s="390"/>
      <c r="NOL139" s="391"/>
      <c r="NOM139" s="392"/>
      <c r="NON139" s="393"/>
      <c r="NOO139" s="394"/>
      <c r="NOP139" s="395"/>
      <c r="NOQ139" s="389"/>
      <c r="NOR139" s="390"/>
      <c r="NOS139" s="391"/>
      <c r="NOT139" s="392"/>
      <c r="NOU139" s="393"/>
      <c r="NOV139" s="394"/>
      <c r="NOW139" s="395"/>
      <c r="NOX139" s="389"/>
      <c r="NOY139" s="390"/>
      <c r="NOZ139" s="391"/>
      <c r="NPA139" s="392"/>
      <c r="NPB139" s="393"/>
      <c r="NPC139" s="394"/>
      <c r="NPD139" s="395"/>
      <c r="NPE139" s="389"/>
      <c r="NPF139" s="390"/>
      <c r="NPG139" s="391"/>
      <c r="NPH139" s="392"/>
      <c r="NPI139" s="393"/>
      <c r="NPJ139" s="394"/>
      <c r="NPK139" s="395"/>
      <c r="NPL139" s="389"/>
      <c r="NPM139" s="390"/>
      <c r="NPN139" s="391"/>
      <c r="NPO139" s="392"/>
      <c r="NPP139" s="393"/>
      <c r="NPQ139" s="394"/>
      <c r="NPR139" s="395"/>
      <c r="NPS139" s="389"/>
      <c r="NPT139" s="390"/>
      <c r="NPU139" s="391"/>
      <c r="NPV139" s="392"/>
      <c r="NPW139" s="393"/>
      <c r="NPX139" s="394"/>
      <c r="NPY139" s="395"/>
      <c r="NPZ139" s="389"/>
      <c r="NQA139" s="390"/>
      <c r="NQB139" s="391"/>
      <c r="NQC139" s="392"/>
      <c r="NQD139" s="393"/>
      <c r="NQE139" s="394"/>
      <c r="NQF139" s="395"/>
      <c r="NQG139" s="389"/>
      <c r="NQH139" s="390"/>
      <c r="NQI139" s="391"/>
      <c r="NQJ139" s="392"/>
      <c r="NQK139" s="393"/>
      <c r="NQL139" s="394"/>
      <c r="NQM139" s="395"/>
      <c r="NQN139" s="389"/>
      <c r="NQO139" s="390"/>
      <c r="NQP139" s="391"/>
      <c r="NQQ139" s="392"/>
      <c r="NQR139" s="393"/>
      <c r="NQS139" s="394"/>
      <c r="NQT139" s="395"/>
      <c r="NQU139" s="389"/>
      <c r="NQV139" s="390"/>
      <c r="NQW139" s="391"/>
      <c r="NQX139" s="392"/>
      <c r="NQY139" s="393"/>
      <c r="NQZ139" s="394"/>
      <c r="NRA139" s="395"/>
      <c r="NRB139" s="389"/>
      <c r="NRC139" s="390"/>
      <c r="NRD139" s="391"/>
      <c r="NRE139" s="392"/>
      <c r="NRF139" s="393"/>
      <c r="NRG139" s="394"/>
      <c r="NRH139" s="395"/>
      <c r="NRI139" s="389"/>
      <c r="NRJ139" s="390"/>
      <c r="NRK139" s="391"/>
      <c r="NRL139" s="392"/>
      <c r="NRM139" s="393"/>
      <c r="NRN139" s="394"/>
      <c r="NRO139" s="395"/>
      <c r="NRP139" s="389"/>
      <c r="NRQ139" s="390"/>
      <c r="NRR139" s="391"/>
      <c r="NRS139" s="392"/>
      <c r="NRT139" s="393"/>
      <c r="NRU139" s="394"/>
      <c r="NRV139" s="395"/>
      <c r="NRW139" s="389"/>
      <c r="NRX139" s="390"/>
      <c r="NRY139" s="391"/>
      <c r="NRZ139" s="392"/>
      <c r="NSA139" s="393"/>
      <c r="NSB139" s="394"/>
      <c r="NSC139" s="395"/>
      <c r="NSD139" s="389"/>
      <c r="NSE139" s="390"/>
      <c r="NSF139" s="391"/>
      <c r="NSG139" s="392"/>
      <c r="NSH139" s="393"/>
      <c r="NSI139" s="394"/>
      <c r="NSJ139" s="395"/>
      <c r="NSK139" s="389"/>
      <c r="NSL139" s="390"/>
      <c r="NSM139" s="391"/>
      <c r="NSN139" s="392"/>
      <c r="NSO139" s="393"/>
      <c r="NSP139" s="394"/>
      <c r="NSQ139" s="395"/>
      <c r="NSR139" s="389"/>
      <c r="NSS139" s="390"/>
      <c r="NST139" s="391"/>
      <c r="NSU139" s="392"/>
      <c r="NSV139" s="393"/>
      <c r="NSW139" s="394"/>
      <c r="NSX139" s="395"/>
      <c r="NSY139" s="389"/>
      <c r="NSZ139" s="390"/>
      <c r="NTA139" s="391"/>
      <c r="NTB139" s="392"/>
      <c r="NTC139" s="393"/>
      <c r="NTD139" s="394"/>
      <c r="NTE139" s="395"/>
      <c r="NTF139" s="389"/>
      <c r="NTG139" s="390"/>
      <c r="NTH139" s="391"/>
      <c r="NTI139" s="392"/>
      <c r="NTJ139" s="393"/>
      <c r="NTK139" s="394"/>
      <c r="NTL139" s="395"/>
      <c r="NTM139" s="389"/>
      <c r="NTN139" s="390"/>
      <c r="NTO139" s="391"/>
      <c r="NTP139" s="392"/>
      <c r="NTQ139" s="393"/>
      <c r="NTR139" s="394"/>
      <c r="NTS139" s="395"/>
      <c r="NTT139" s="389"/>
      <c r="NTU139" s="390"/>
      <c r="NTV139" s="391"/>
      <c r="NTW139" s="392"/>
      <c r="NTX139" s="393"/>
      <c r="NTY139" s="394"/>
      <c r="NTZ139" s="395"/>
      <c r="NUA139" s="389"/>
      <c r="NUB139" s="390"/>
      <c r="NUC139" s="391"/>
      <c r="NUD139" s="392"/>
      <c r="NUE139" s="393"/>
      <c r="NUF139" s="394"/>
      <c r="NUG139" s="395"/>
      <c r="NUH139" s="389"/>
      <c r="NUI139" s="390"/>
      <c r="NUJ139" s="391"/>
      <c r="NUK139" s="392"/>
      <c r="NUL139" s="393"/>
      <c r="NUM139" s="394"/>
      <c r="NUN139" s="395"/>
      <c r="NUO139" s="389"/>
      <c r="NUP139" s="390"/>
      <c r="NUQ139" s="391"/>
      <c r="NUR139" s="392"/>
      <c r="NUS139" s="393"/>
      <c r="NUT139" s="394"/>
      <c r="NUU139" s="395"/>
      <c r="NUV139" s="389"/>
      <c r="NUW139" s="390"/>
      <c r="NUX139" s="391"/>
      <c r="NUY139" s="392"/>
      <c r="NUZ139" s="393"/>
      <c r="NVA139" s="394"/>
      <c r="NVB139" s="395"/>
      <c r="NVC139" s="389"/>
      <c r="NVD139" s="390"/>
      <c r="NVE139" s="391"/>
      <c r="NVF139" s="392"/>
      <c r="NVG139" s="393"/>
      <c r="NVH139" s="394"/>
      <c r="NVI139" s="395"/>
      <c r="NVJ139" s="389"/>
      <c r="NVK139" s="390"/>
      <c r="NVL139" s="391"/>
      <c r="NVM139" s="392"/>
      <c r="NVN139" s="393"/>
      <c r="NVO139" s="394"/>
      <c r="NVP139" s="395"/>
      <c r="NVQ139" s="389"/>
      <c r="NVR139" s="390"/>
      <c r="NVS139" s="391"/>
      <c r="NVT139" s="392"/>
      <c r="NVU139" s="393"/>
      <c r="NVV139" s="394"/>
      <c r="NVW139" s="395"/>
      <c r="NVX139" s="389"/>
      <c r="NVY139" s="390"/>
      <c r="NVZ139" s="391"/>
      <c r="NWA139" s="392"/>
      <c r="NWB139" s="393"/>
      <c r="NWC139" s="394"/>
      <c r="NWD139" s="395"/>
      <c r="NWE139" s="389"/>
      <c r="NWF139" s="390"/>
      <c r="NWG139" s="391"/>
      <c r="NWH139" s="392"/>
      <c r="NWI139" s="393"/>
      <c r="NWJ139" s="394"/>
      <c r="NWK139" s="395"/>
      <c r="NWL139" s="389"/>
      <c r="NWM139" s="390"/>
      <c r="NWN139" s="391"/>
      <c r="NWO139" s="392"/>
      <c r="NWP139" s="393"/>
      <c r="NWQ139" s="394"/>
      <c r="NWR139" s="395"/>
      <c r="NWS139" s="389"/>
      <c r="NWT139" s="390"/>
      <c r="NWU139" s="391"/>
      <c r="NWV139" s="392"/>
      <c r="NWW139" s="393"/>
      <c r="NWX139" s="394"/>
      <c r="NWY139" s="395"/>
      <c r="NWZ139" s="389"/>
      <c r="NXA139" s="390"/>
      <c r="NXB139" s="391"/>
      <c r="NXC139" s="392"/>
      <c r="NXD139" s="393"/>
      <c r="NXE139" s="394"/>
      <c r="NXF139" s="395"/>
      <c r="NXG139" s="389"/>
      <c r="NXH139" s="390"/>
      <c r="NXI139" s="391"/>
      <c r="NXJ139" s="392"/>
      <c r="NXK139" s="393"/>
      <c r="NXL139" s="394"/>
      <c r="NXM139" s="395"/>
      <c r="NXN139" s="389"/>
      <c r="NXO139" s="390"/>
      <c r="NXP139" s="391"/>
      <c r="NXQ139" s="392"/>
      <c r="NXR139" s="393"/>
      <c r="NXS139" s="394"/>
      <c r="NXT139" s="395"/>
      <c r="NXU139" s="389"/>
      <c r="NXV139" s="390"/>
      <c r="NXW139" s="391"/>
      <c r="NXX139" s="392"/>
      <c r="NXY139" s="393"/>
      <c r="NXZ139" s="394"/>
      <c r="NYA139" s="395"/>
      <c r="NYB139" s="389"/>
      <c r="NYC139" s="390"/>
      <c r="NYD139" s="391"/>
      <c r="NYE139" s="392"/>
      <c r="NYF139" s="393"/>
      <c r="NYG139" s="394"/>
      <c r="NYH139" s="395"/>
      <c r="NYI139" s="389"/>
      <c r="NYJ139" s="390"/>
      <c r="NYK139" s="391"/>
      <c r="NYL139" s="392"/>
      <c r="NYM139" s="393"/>
      <c r="NYN139" s="394"/>
      <c r="NYO139" s="395"/>
      <c r="NYP139" s="389"/>
      <c r="NYQ139" s="390"/>
      <c r="NYR139" s="391"/>
      <c r="NYS139" s="392"/>
      <c r="NYT139" s="393"/>
      <c r="NYU139" s="394"/>
      <c r="NYV139" s="395"/>
      <c r="NYW139" s="389"/>
      <c r="NYX139" s="390"/>
      <c r="NYY139" s="391"/>
      <c r="NYZ139" s="392"/>
      <c r="NZA139" s="393"/>
      <c r="NZB139" s="394"/>
      <c r="NZC139" s="395"/>
      <c r="NZD139" s="389"/>
      <c r="NZE139" s="390"/>
      <c r="NZF139" s="391"/>
      <c r="NZG139" s="392"/>
      <c r="NZH139" s="393"/>
      <c r="NZI139" s="394"/>
      <c r="NZJ139" s="395"/>
      <c r="NZK139" s="389"/>
      <c r="NZL139" s="390"/>
      <c r="NZM139" s="391"/>
      <c r="NZN139" s="392"/>
      <c r="NZO139" s="393"/>
      <c r="NZP139" s="394"/>
      <c r="NZQ139" s="395"/>
      <c r="NZR139" s="389"/>
      <c r="NZS139" s="390"/>
      <c r="NZT139" s="391"/>
      <c r="NZU139" s="392"/>
      <c r="NZV139" s="393"/>
      <c r="NZW139" s="394"/>
      <c r="NZX139" s="395"/>
      <c r="NZY139" s="389"/>
      <c r="NZZ139" s="390"/>
      <c r="OAA139" s="391"/>
      <c r="OAB139" s="392"/>
      <c r="OAC139" s="393"/>
      <c r="OAD139" s="394"/>
      <c r="OAE139" s="395"/>
      <c r="OAF139" s="389"/>
      <c r="OAG139" s="390"/>
      <c r="OAH139" s="391"/>
      <c r="OAI139" s="392"/>
      <c r="OAJ139" s="393"/>
      <c r="OAK139" s="394"/>
      <c r="OAL139" s="395"/>
      <c r="OAM139" s="389"/>
      <c r="OAN139" s="390"/>
      <c r="OAO139" s="391"/>
      <c r="OAP139" s="392"/>
      <c r="OAQ139" s="393"/>
      <c r="OAR139" s="394"/>
      <c r="OAS139" s="395"/>
      <c r="OAT139" s="389"/>
      <c r="OAU139" s="390"/>
      <c r="OAV139" s="391"/>
      <c r="OAW139" s="392"/>
      <c r="OAX139" s="393"/>
      <c r="OAY139" s="394"/>
      <c r="OAZ139" s="395"/>
      <c r="OBA139" s="389"/>
      <c r="OBB139" s="390"/>
      <c r="OBC139" s="391"/>
      <c r="OBD139" s="392"/>
      <c r="OBE139" s="393"/>
      <c r="OBF139" s="394"/>
      <c r="OBG139" s="395"/>
      <c r="OBH139" s="389"/>
      <c r="OBI139" s="390"/>
      <c r="OBJ139" s="391"/>
      <c r="OBK139" s="392"/>
      <c r="OBL139" s="393"/>
      <c r="OBM139" s="394"/>
      <c r="OBN139" s="395"/>
      <c r="OBO139" s="389"/>
      <c r="OBP139" s="390"/>
      <c r="OBQ139" s="391"/>
      <c r="OBR139" s="392"/>
      <c r="OBS139" s="393"/>
      <c r="OBT139" s="394"/>
      <c r="OBU139" s="395"/>
      <c r="OBV139" s="389"/>
      <c r="OBW139" s="390"/>
      <c r="OBX139" s="391"/>
      <c r="OBY139" s="392"/>
      <c r="OBZ139" s="393"/>
      <c r="OCA139" s="394"/>
      <c r="OCB139" s="395"/>
      <c r="OCC139" s="389"/>
      <c r="OCD139" s="390"/>
      <c r="OCE139" s="391"/>
      <c r="OCF139" s="392"/>
      <c r="OCG139" s="393"/>
      <c r="OCH139" s="394"/>
      <c r="OCI139" s="395"/>
      <c r="OCJ139" s="389"/>
      <c r="OCK139" s="390"/>
      <c r="OCL139" s="391"/>
      <c r="OCM139" s="392"/>
      <c r="OCN139" s="393"/>
      <c r="OCO139" s="394"/>
      <c r="OCP139" s="395"/>
      <c r="OCQ139" s="389"/>
      <c r="OCR139" s="390"/>
      <c r="OCS139" s="391"/>
      <c r="OCT139" s="392"/>
      <c r="OCU139" s="393"/>
      <c r="OCV139" s="394"/>
      <c r="OCW139" s="395"/>
      <c r="OCX139" s="389"/>
      <c r="OCY139" s="390"/>
      <c r="OCZ139" s="391"/>
      <c r="ODA139" s="392"/>
      <c r="ODB139" s="393"/>
      <c r="ODC139" s="394"/>
      <c r="ODD139" s="395"/>
      <c r="ODE139" s="389"/>
      <c r="ODF139" s="390"/>
      <c r="ODG139" s="391"/>
      <c r="ODH139" s="392"/>
      <c r="ODI139" s="393"/>
      <c r="ODJ139" s="394"/>
      <c r="ODK139" s="395"/>
      <c r="ODL139" s="389"/>
      <c r="ODM139" s="390"/>
      <c r="ODN139" s="391"/>
      <c r="ODO139" s="392"/>
      <c r="ODP139" s="393"/>
      <c r="ODQ139" s="394"/>
      <c r="ODR139" s="395"/>
      <c r="ODS139" s="389"/>
      <c r="ODT139" s="390"/>
      <c r="ODU139" s="391"/>
      <c r="ODV139" s="392"/>
      <c r="ODW139" s="393"/>
      <c r="ODX139" s="394"/>
      <c r="ODY139" s="395"/>
      <c r="ODZ139" s="389"/>
      <c r="OEA139" s="390"/>
      <c r="OEB139" s="391"/>
      <c r="OEC139" s="392"/>
      <c r="OED139" s="393"/>
      <c r="OEE139" s="394"/>
      <c r="OEF139" s="395"/>
      <c r="OEG139" s="389"/>
      <c r="OEH139" s="390"/>
      <c r="OEI139" s="391"/>
      <c r="OEJ139" s="392"/>
      <c r="OEK139" s="393"/>
      <c r="OEL139" s="394"/>
      <c r="OEM139" s="395"/>
      <c r="OEN139" s="389"/>
      <c r="OEO139" s="390"/>
      <c r="OEP139" s="391"/>
      <c r="OEQ139" s="392"/>
      <c r="OER139" s="393"/>
      <c r="OES139" s="394"/>
      <c r="OET139" s="395"/>
      <c r="OEU139" s="389"/>
      <c r="OEV139" s="390"/>
      <c r="OEW139" s="391"/>
      <c r="OEX139" s="392"/>
      <c r="OEY139" s="393"/>
      <c r="OEZ139" s="394"/>
      <c r="OFA139" s="395"/>
      <c r="OFB139" s="389"/>
      <c r="OFC139" s="390"/>
      <c r="OFD139" s="391"/>
      <c r="OFE139" s="392"/>
      <c r="OFF139" s="393"/>
      <c r="OFG139" s="394"/>
      <c r="OFH139" s="395"/>
      <c r="OFI139" s="389"/>
      <c r="OFJ139" s="390"/>
      <c r="OFK139" s="391"/>
      <c r="OFL139" s="392"/>
      <c r="OFM139" s="393"/>
      <c r="OFN139" s="394"/>
      <c r="OFO139" s="395"/>
      <c r="OFP139" s="389"/>
      <c r="OFQ139" s="390"/>
      <c r="OFR139" s="391"/>
      <c r="OFS139" s="392"/>
      <c r="OFT139" s="393"/>
      <c r="OFU139" s="394"/>
      <c r="OFV139" s="395"/>
      <c r="OFW139" s="389"/>
      <c r="OFX139" s="390"/>
      <c r="OFY139" s="391"/>
      <c r="OFZ139" s="392"/>
      <c r="OGA139" s="393"/>
      <c r="OGB139" s="394"/>
      <c r="OGC139" s="395"/>
      <c r="OGD139" s="389"/>
      <c r="OGE139" s="390"/>
      <c r="OGF139" s="391"/>
      <c r="OGG139" s="392"/>
      <c r="OGH139" s="393"/>
      <c r="OGI139" s="394"/>
      <c r="OGJ139" s="395"/>
      <c r="OGK139" s="389"/>
      <c r="OGL139" s="390"/>
      <c r="OGM139" s="391"/>
      <c r="OGN139" s="392"/>
      <c r="OGO139" s="393"/>
      <c r="OGP139" s="394"/>
      <c r="OGQ139" s="395"/>
      <c r="OGR139" s="389"/>
      <c r="OGS139" s="390"/>
      <c r="OGT139" s="391"/>
      <c r="OGU139" s="392"/>
      <c r="OGV139" s="393"/>
      <c r="OGW139" s="394"/>
      <c r="OGX139" s="395"/>
      <c r="OGY139" s="389"/>
      <c r="OGZ139" s="390"/>
      <c r="OHA139" s="391"/>
      <c r="OHB139" s="392"/>
      <c r="OHC139" s="393"/>
      <c r="OHD139" s="394"/>
      <c r="OHE139" s="395"/>
      <c r="OHF139" s="389"/>
      <c r="OHG139" s="390"/>
      <c r="OHH139" s="391"/>
      <c r="OHI139" s="392"/>
      <c r="OHJ139" s="393"/>
      <c r="OHK139" s="394"/>
      <c r="OHL139" s="395"/>
      <c r="OHM139" s="389"/>
      <c r="OHN139" s="390"/>
      <c r="OHO139" s="391"/>
      <c r="OHP139" s="392"/>
      <c r="OHQ139" s="393"/>
      <c r="OHR139" s="394"/>
      <c r="OHS139" s="395"/>
      <c r="OHT139" s="389"/>
      <c r="OHU139" s="390"/>
      <c r="OHV139" s="391"/>
      <c r="OHW139" s="392"/>
      <c r="OHX139" s="393"/>
      <c r="OHY139" s="394"/>
      <c r="OHZ139" s="395"/>
      <c r="OIA139" s="389"/>
      <c r="OIB139" s="390"/>
      <c r="OIC139" s="391"/>
      <c r="OID139" s="392"/>
      <c r="OIE139" s="393"/>
      <c r="OIF139" s="394"/>
      <c r="OIG139" s="395"/>
      <c r="OIH139" s="389"/>
      <c r="OII139" s="390"/>
      <c r="OIJ139" s="391"/>
      <c r="OIK139" s="392"/>
      <c r="OIL139" s="393"/>
      <c r="OIM139" s="394"/>
      <c r="OIN139" s="395"/>
      <c r="OIO139" s="389"/>
      <c r="OIP139" s="390"/>
      <c r="OIQ139" s="391"/>
      <c r="OIR139" s="392"/>
      <c r="OIS139" s="393"/>
      <c r="OIT139" s="394"/>
      <c r="OIU139" s="395"/>
      <c r="OIV139" s="389"/>
      <c r="OIW139" s="390"/>
      <c r="OIX139" s="391"/>
      <c r="OIY139" s="392"/>
      <c r="OIZ139" s="393"/>
      <c r="OJA139" s="394"/>
      <c r="OJB139" s="395"/>
      <c r="OJC139" s="389"/>
      <c r="OJD139" s="390"/>
      <c r="OJE139" s="391"/>
      <c r="OJF139" s="392"/>
      <c r="OJG139" s="393"/>
      <c r="OJH139" s="394"/>
      <c r="OJI139" s="395"/>
      <c r="OJJ139" s="389"/>
      <c r="OJK139" s="390"/>
      <c r="OJL139" s="391"/>
      <c r="OJM139" s="392"/>
      <c r="OJN139" s="393"/>
      <c r="OJO139" s="394"/>
      <c r="OJP139" s="395"/>
      <c r="OJQ139" s="389"/>
      <c r="OJR139" s="390"/>
      <c r="OJS139" s="391"/>
      <c r="OJT139" s="392"/>
      <c r="OJU139" s="393"/>
      <c r="OJV139" s="394"/>
      <c r="OJW139" s="395"/>
      <c r="OJX139" s="389"/>
      <c r="OJY139" s="390"/>
      <c r="OJZ139" s="391"/>
      <c r="OKA139" s="392"/>
      <c r="OKB139" s="393"/>
      <c r="OKC139" s="394"/>
      <c r="OKD139" s="395"/>
      <c r="OKE139" s="389"/>
      <c r="OKF139" s="390"/>
      <c r="OKG139" s="391"/>
      <c r="OKH139" s="392"/>
      <c r="OKI139" s="393"/>
      <c r="OKJ139" s="394"/>
      <c r="OKK139" s="395"/>
      <c r="OKL139" s="389"/>
      <c r="OKM139" s="390"/>
      <c r="OKN139" s="391"/>
      <c r="OKO139" s="392"/>
      <c r="OKP139" s="393"/>
      <c r="OKQ139" s="394"/>
      <c r="OKR139" s="395"/>
      <c r="OKS139" s="389"/>
      <c r="OKT139" s="390"/>
      <c r="OKU139" s="391"/>
      <c r="OKV139" s="392"/>
      <c r="OKW139" s="393"/>
      <c r="OKX139" s="394"/>
      <c r="OKY139" s="395"/>
      <c r="OKZ139" s="389"/>
      <c r="OLA139" s="390"/>
      <c r="OLB139" s="391"/>
      <c r="OLC139" s="392"/>
      <c r="OLD139" s="393"/>
      <c r="OLE139" s="394"/>
      <c r="OLF139" s="395"/>
      <c r="OLG139" s="389"/>
      <c r="OLH139" s="390"/>
      <c r="OLI139" s="391"/>
      <c r="OLJ139" s="392"/>
      <c r="OLK139" s="393"/>
      <c r="OLL139" s="394"/>
      <c r="OLM139" s="395"/>
      <c r="OLN139" s="389"/>
      <c r="OLO139" s="390"/>
      <c r="OLP139" s="391"/>
      <c r="OLQ139" s="392"/>
      <c r="OLR139" s="393"/>
      <c r="OLS139" s="394"/>
      <c r="OLT139" s="395"/>
      <c r="OLU139" s="389"/>
      <c r="OLV139" s="390"/>
      <c r="OLW139" s="391"/>
      <c r="OLX139" s="392"/>
      <c r="OLY139" s="393"/>
      <c r="OLZ139" s="394"/>
      <c r="OMA139" s="395"/>
      <c r="OMB139" s="389"/>
      <c r="OMC139" s="390"/>
      <c r="OMD139" s="391"/>
      <c r="OME139" s="392"/>
      <c r="OMF139" s="393"/>
      <c r="OMG139" s="394"/>
      <c r="OMH139" s="395"/>
      <c r="OMI139" s="389"/>
      <c r="OMJ139" s="390"/>
      <c r="OMK139" s="391"/>
      <c r="OML139" s="392"/>
      <c r="OMM139" s="393"/>
      <c r="OMN139" s="394"/>
      <c r="OMO139" s="395"/>
      <c r="OMP139" s="389"/>
      <c r="OMQ139" s="390"/>
      <c r="OMR139" s="391"/>
      <c r="OMS139" s="392"/>
      <c r="OMT139" s="393"/>
      <c r="OMU139" s="394"/>
      <c r="OMV139" s="395"/>
      <c r="OMW139" s="389"/>
      <c r="OMX139" s="390"/>
      <c r="OMY139" s="391"/>
      <c r="OMZ139" s="392"/>
      <c r="ONA139" s="393"/>
      <c r="ONB139" s="394"/>
      <c r="ONC139" s="395"/>
      <c r="OND139" s="389"/>
      <c r="ONE139" s="390"/>
      <c r="ONF139" s="391"/>
      <c r="ONG139" s="392"/>
      <c r="ONH139" s="393"/>
      <c r="ONI139" s="394"/>
      <c r="ONJ139" s="395"/>
      <c r="ONK139" s="389"/>
      <c r="ONL139" s="390"/>
      <c r="ONM139" s="391"/>
      <c r="ONN139" s="392"/>
      <c r="ONO139" s="393"/>
      <c r="ONP139" s="394"/>
      <c r="ONQ139" s="395"/>
      <c r="ONR139" s="389"/>
      <c r="ONS139" s="390"/>
      <c r="ONT139" s="391"/>
      <c r="ONU139" s="392"/>
      <c r="ONV139" s="393"/>
      <c r="ONW139" s="394"/>
      <c r="ONX139" s="395"/>
      <c r="ONY139" s="389"/>
      <c r="ONZ139" s="390"/>
      <c r="OOA139" s="391"/>
      <c r="OOB139" s="392"/>
      <c r="OOC139" s="393"/>
      <c r="OOD139" s="394"/>
      <c r="OOE139" s="395"/>
      <c r="OOF139" s="389"/>
      <c r="OOG139" s="390"/>
      <c r="OOH139" s="391"/>
      <c r="OOI139" s="392"/>
      <c r="OOJ139" s="393"/>
      <c r="OOK139" s="394"/>
      <c r="OOL139" s="395"/>
      <c r="OOM139" s="389"/>
      <c r="OON139" s="390"/>
      <c r="OOO139" s="391"/>
      <c r="OOP139" s="392"/>
      <c r="OOQ139" s="393"/>
      <c r="OOR139" s="394"/>
      <c r="OOS139" s="395"/>
      <c r="OOT139" s="389"/>
      <c r="OOU139" s="390"/>
      <c r="OOV139" s="391"/>
      <c r="OOW139" s="392"/>
      <c r="OOX139" s="393"/>
      <c r="OOY139" s="394"/>
      <c r="OOZ139" s="395"/>
      <c r="OPA139" s="389"/>
      <c r="OPB139" s="390"/>
      <c r="OPC139" s="391"/>
      <c r="OPD139" s="392"/>
      <c r="OPE139" s="393"/>
      <c r="OPF139" s="394"/>
      <c r="OPG139" s="395"/>
      <c r="OPH139" s="389"/>
      <c r="OPI139" s="390"/>
      <c r="OPJ139" s="391"/>
      <c r="OPK139" s="392"/>
      <c r="OPL139" s="393"/>
      <c r="OPM139" s="394"/>
      <c r="OPN139" s="395"/>
      <c r="OPO139" s="389"/>
      <c r="OPP139" s="390"/>
      <c r="OPQ139" s="391"/>
      <c r="OPR139" s="392"/>
      <c r="OPS139" s="393"/>
      <c r="OPT139" s="394"/>
      <c r="OPU139" s="395"/>
      <c r="OPV139" s="389"/>
      <c r="OPW139" s="390"/>
      <c r="OPX139" s="391"/>
      <c r="OPY139" s="392"/>
      <c r="OPZ139" s="393"/>
      <c r="OQA139" s="394"/>
      <c r="OQB139" s="395"/>
      <c r="OQC139" s="389"/>
      <c r="OQD139" s="390"/>
      <c r="OQE139" s="391"/>
      <c r="OQF139" s="392"/>
      <c r="OQG139" s="393"/>
      <c r="OQH139" s="394"/>
      <c r="OQI139" s="395"/>
      <c r="OQJ139" s="389"/>
      <c r="OQK139" s="390"/>
      <c r="OQL139" s="391"/>
      <c r="OQM139" s="392"/>
      <c r="OQN139" s="393"/>
      <c r="OQO139" s="394"/>
      <c r="OQP139" s="395"/>
      <c r="OQQ139" s="389"/>
      <c r="OQR139" s="390"/>
      <c r="OQS139" s="391"/>
      <c r="OQT139" s="392"/>
      <c r="OQU139" s="393"/>
      <c r="OQV139" s="394"/>
      <c r="OQW139" s="395"/>
      <c r="OQX139" s="389"/>
      <c r="OQY139" s="390"/>
      <c r="OQZ139" s="391"/>
      <c r="ORA139" s="392"/>
      <c r="ORB139" s="393"/>
      <c r="ORC139" s="394"/>
      <c r="ORD139" s="395"/>
      <c r="ORE139" s="389"/>
      <c r="ORF139" s="390"/>
      <c r="ORG139" s="391"/>
      <c r="ORH139" s="392"/>
      <c r="ORI139" s="393"/>
      <c r="ORJ139" s="394"/>
      <c r="ORK139" s="395"/>
      <c r="ORL139" s="389"/>
      <c r="ORM139" s="390"/>
      <c r="ORN139" s="391"/>
      <c r="ORO139" s="392"/>
      <c r="ORP139" s="393"/>
      <c r="ORQ139" s="394"/>
      <c r="ORR139" s="395"/>
      <c r="ORS139" s="389"/>
      <c r="ORT139" s="390"/>
      <c r="ORU139" s="391"/>
      <c r="ORV139" s="392"/>
      <c r="ORW139" s="393"/>
      <c r="ORX139" s="394"/>
      <c r="ORY139" s="395"/>
      <c r="ORZ139" s="389"/>
      <c r="OSA139" s="390"/>
      <c r="OSB139" s="391"/>
      <c r="OSC139" s="392"/>
      <c r="OSD139" s="393"/>
      <c r="OSE139" s="394"/>
      <c r="OSF139" s="395"/>
      <c r="OSG139" s="389"/>
      <c r="OSH139" s="390"/>
      <c r="OSI139" s="391"/>
      <c r="OSJ139" s="392"/>
      <c r="OSK139" s="393"/>
      <c r="OSL139" s="394"/>
      <c r="OSM139" s="395"/>
      <c r="OSN139" s="389"/>
      <c r="OSO139" s="390"/>
      <c r="OSP139" s="391"/>
      <c r="OSQ139" s="392"/>
      <c r="OSR139" s="393"/>
      <c r="OSS139" s="394"/>
      <c r="OST139" s="395"/>
      <c r="OSU139" s="389"/>
      <c r="OSV139" s="390"/>
      <c r="OSW139" s="391"/>
      <c r="OSX139" s="392"/>
      <c r="OSY139" s="393"/>
      <c r="OSZ139" s="394"/>
      <c r="OTA139" s="395"/>
      <c r="OTB139" s="389"/>
      <c r="OTC139" s="390"/>
      <c r="OTD139" s="391"/>
      <c r="OTE139" s="392"/>
      <c r="OTF139" s="393"/>
      <c r="OTG139" s="394"/>
      <c r="OTH139" s="395"/>
      <c r="OTI139" s="389"/>
      <c r="OTJ139" s="390"/>
      <c r="OTK139" s="391"/>
      <c r="OTL139" s="392"/>
      <c r="OTM139" s="393"/>
      <c r="OTN139" s="394"/>
      <c r="OTO139" s="395"/>
      <c r="OTP139" s="389"/>
      <c r="OTQ139" s="390"/>
      <c r="OTR139" s="391"/>
      <c r="OTS139" s="392"/>
      <c r="OTT139" s="393"/>
      <c r="OTU139" s="394"/>
      <c r="OTV139" s="395"/>
      <c r="OTW139" s="389"/>
      <c r="OTX139" s="390"/>
      <c r="OTY139" s="391"/>
      <c r="OTZ139" s="392"/>
      <c r="OUA139" s="393"/>
      <c r="OUB139" s="394"/>
      <c r="OUC139" s="395"/>
      <c r="OUD139" s="389"/>
      <c r="OUE139" s="390"/>
      <c r="OUF139" s="391"/>
      <c r="OUG139" s="392"/>
      <c r="OUH139" s="393"/>
      <c r="OUI139" s="394"/>
      <c r="OUJ139" s="395"/>
      <c r="OUK139" s="389"/>
      <c r="OUL139" s="390"/>
      <c r="OUM139" s="391"/>
      <c r="OUN139" s="392"/>
      <c r="OUO139" s="393"/>
      <c r="OUP139" s="394"/>
      <c r="OUQ139" s="395"/>
      <c r="OUR139" s="389"/>
      <c r="OUS139" s="390"/>
      <c r="OUT139" s="391"/>
      <c r="OUU139" s="392"/>
      <c r="OUV139" s="393"/>
      <c r="OUW139" s="394"/>
      <c r="OUX139" s="395"/>
      <c r="OUY139" s="389"/>
      <c r="OUZ139" s="390"/>
      <c r="OVA139" s="391"/>
      <c r="OVB139" s="392"/>
      <c r="OVC139" s="393"/>
      <c r="OVD139" s="394"/>
      <c r="OVE139" s="395"/>
      <c r="OVF139" s="389"/>
      <c r="OVG139" s="390"/>
      <c r="OVH139" s="391"/>
      <c r="OVI139" s="392"/>
      <c r="OVJ139" s="393"/>
      <c r="OVK139" s="394"/>
      <c r="OVL139" s="395"/>
      <c r="OVM139" s="389"/>
      <c r="OVN139" s="390"/>
      <c r="OVO139" s="391"/>
      <c r="OVP139" s="392"/>
      <c r="OVQ139" s="393"/>
      <c r="OVR139" s="394"/>
      <c r="OVS139" s="395"/>
      <c r="OVT139" s="389"/>
      <c r="OVU139" s="390"/>
      <c r="OVV139" s="391"/>
      <c r="OVW139" s="392"/>
      <c r="OVX139" s="393"/>
      <c r="OVY139" s="394"/>
      <c r="OVZ139" s="395"/>
      <c r="OWA139" s="389"/>
      <c r="OWB139" s="390"/>
      <c r="OWC139" s="391"/>
      <c r="OWD139" s="392"/>
      <c r="OWE139" s="393"/>
      <c r="OWF139" s="394"/>
      <c r="OWG139" s="395"/>
      <c r="OWH139" s="389"/>
      <c r="OWI139" s="390"/>
      <c r="OWJ139" s="391"/>
      <c r="OWK139" s="392"/>
      <c r="OWL139" s="393"/>
      <c r="OWM139" s="394"/>
      <c r="OWN139" s="395"/>
      <c r="OWO139" s="389"/>
      <c r="OWP139" s="390"/>
      <c r="OWQ139" s="391"/>
      <c r="OWR139" s="392"/>
      <c r="OWS139" s="393"/>
      <c r="OWT139" s="394"/>
      <c r="OWU139" s="395"/>
      <c r="OWV139" s="389"/>
      <c r="OWW139" s="390"/>
      <c r="OWX139" s="391"/>
      <c r="OWY139" s="392"/>
      <c r="OWZ139" s="393"/>
      <c r="OXA139" s="394"/>
      <c r="OXB139" s="395"/>
      <c r="OXC139" s="389"/>
      <c r="OXD139" s="390"/>
      <c r="OXE139" s="391"/>
      <c r="OXF139" s="392"/>
      <c r="OXG139" s="393"/>
      <c r="OXH139" s="394"/>
      <c r="OXI139" s="395"/>
      <c r="OXJ139" s="389"/>
      <c r="OXK139" s="390"/>
      <c r="OXL139" s="391"/>
      <c r="OXM139" s="392"/>
      <c r="OXN139" s="393"/>
      <c r="OXO139" s="394"/>
      <c r="OXP139" s="395"/>
      <c r="OXQ139" s="389"/>
      <c r="OXR139" s="390"/>
      <c r="OXS139" s="391"/>
      <c r="OXT139" s="392"/>
      <c r="OXU139" s="393"/>
      <c r="OXV139" s="394"/>
      <c r="OXW139" s="395"/>
      <c r="OXX139" s="389"/>
      <c r="OXY139" s="390"/>
      <c r="OXZ139" s="391"/>
      <c r="OYA139" s="392"/>
      <c r="OYB139" s="393"/>
      <c r="OYC139" s="394"/>
      <c r="OYD139" s="395"/>
      <c r="OYE139" s="389"/>
      <c r="OYF139" s="390"/>
      <c r="OYG139" s="391"/>
      <c r="OYH139" s="392"/>
      <c r="OYI139" s="393"/>
      <c r="OYJ139" s="394"/>
      <c r="OYK139" s="395"/>
      <c r="OYL139" s="389"/>
      <c r="OYM139" s="390"/>
      <c r="OYN139" s="391"/>
      <c r="OYO139" s="392"/>
      <c r="OYP139" s="393"/>
      <c r="OYQ139" s="394"/>
      <c r="OYR139" s="395"/>
      <c r="OYS139" s="389"/>
      <c r="OYT139" s="390"/>
      <c r="OYU139" s="391"/>
      <c r="OYV139" s="392"/>
      <c r="OYW139" s="393"/>
      <c r="OYX139" s="394"/>
      <c r="OYY139" s="395"/>
      <c r="OYZ139" s="389"/>
      <c r="OZA139" s="390"/>
      <c r="OZB139" s="391"/>
      <c r="OZC139" s="392"/>
      <c r="OZD139" s="393"/>
      <c r="OZE139" s="394"/>
      <c r="OZF139" s="395"/>
      <c r="OZG139" s="389"/>
      <c r="OZH139" s="390"/>
      <c r="OZI139" s="391"/>
      <c r="OZJ139" s="392"/>
      <c r="OZK139" s="393"/>
      <c r="OZL139" s="394"/>
      <c r="OZM139" s="395"/>
      <c r="OZN139" s="389"/>
      <c r="OZO139" s="390"/>
      <c r="OZP139" s="391"/>
      <c r="OZQ139" s="392"/>
      <c r="OZR139" s="393"/>
      <c r="OZS139" s="394"/>
      <c r="OZT139" s="395"/>
      <c r="OZU139" s="389"/>
      <c r="OZV139" s="390"/>
      <c r="OZW139" s="391"/>
      <c r="OZX139" s="392"/>
      <c r="OZY139" s="393"/>
      <c r="OZZ139" s="394"/>
      <c r="PAA139" s="395"/>
      <c r="PAB139" s="389"/>
      <c r="PAC139" s="390"/>
      <c r="PAD139" s="391"/>
      <c r="PAE139" s="392"/>
      <c r="PAF139" s="393"/>
      <c r="PAG139" s="394"/>
      <c r="PAH139" s="395"/>
      <c r="PAI139" s="389"/>
      <c r="PAJ139" s="390"/>
      <c r="PAK139" s="391"/>
      <c r="PAL139" s="392"/>
      <c r="PAM139" s="393"/>
      <c r="PAN139" s="394"/>
      <c r="PAO139" s="395"/>
      <c r="PAP139" s="389"/>
      <c r="PAQ139" s="390"/>
      <c r="PAR139" s="391"/>
      <c r="PAS139" s="392"/>
      <c r="PAT139" s="393"/>
      <c r="PAU139" s="394"/>
      <c r="PAV139" s="395"/>
      <c r="PAW139" s="389"/>
      <c r="PAX139" s="390"/>
      <c r="PAY139" s="391"/>
      <c r="PAZ139" s="392"/>
      <c r="PBA139" s="393"/>
      <c r="PBB139" s="394"/>
      <c r="PBC139" s="395"/>
      <c r="PBD139" s="389"/>
      <c r="PBE139" s="390"/>
      <c r="PBF139" s="391"/>
      <c r="PBG139" s="392"/>
      <c r="PBH139" s="393"/>
      <c r="PBI139" s="394"/>
      <c r="PBJ139" s="395"/>
      <c r="PBK139" s="389"/>
      <c r="PBL139" s="390"/>
      <c r="PBM139" s="391"/>
      <c r="PBN139" s="392"/>
      <c r="PBO139" s="393"/>
      <c r="PBP139" s="394"/>
      <c r="PBQ139" s="395"/>
      <c r="PBR139" s="389"/>
      <c r="PBS139" s="390"/>
      <c r="PBT139" s="391"/>
      <c r="PBU139" s="392"/>
      <c r="PBV139" s="393"/>
      <c r="PBW139" s="394"/>
      <c r="PBX139" s="395"/>
      <c r="PBY139" s="389"/>
      <c r="PBZ139" s="390"/>
      <c r="PCA139" s="391"/>
      <c r="PCB139" s="392"/>
      <c r="PCC139" s="393"/>
      <c r="PCD139" s="394"/>
      <c r="PCE139" s="395"/>
      <c r="PCF139" s="389"/>
      <c r="PCG139" s="390"/>
      <c r="PCH139" s="391"/>
      <c r="PCI139" s="392"/>
      <c r="PCJ139" s="393"/>
      <c r="PCK139" s="394"/>
      <c r="PCL139" s="395"/>
      <c r="PCM139" s="389"/>
      <c r="PCN139" s="390"/>
      <c r="PCO139" s="391"/>
      <c r="PCP139" s="392"/>
      <c r="PCQ139" s="393"/>
      <c r="PCR139" s="394"/>
      <c r="PCS139" s="395"/>
      <c r="PCT139" s="389"/>
      <c r="PCU139" s="390"/>
      <c r="PCV139" s="391"/>
      <c r="PCW139" s="392"/>
      <c r="PCX139" s="393"/>
      <c r="PCY139" s="394"/>
      <c r="PCZ139" s="395"/>
      <c r="PDA139" s="389"/>
      <c r="PDB139" s="390"/>
      <c r="PDC139" s="391"/>
      <c r="PDD139" s="392"/>
      <c r="PDE139" s="393"/>
      <c r="PDF139" s="394"/>
      <c r="PDG139" s="395"/>
      <c r="PDH139" s="389"/>
      <c r="PDI139" s="390"/>
      <c r="PDJ139" s="391"/>
      <c r="PDK139" s="392"/>
      <c r="PDL139" s="393"/>
      <c r="PDM139" s="394"/>
      <c r="PDN139" s="395"/>
      <c r="PDO139" s="389"/>
      <c r="PDP139" s="390"/>
      <c r="PDQ139" s="391"/>
      <c r="PDR139" s="392"/>
      <c r="PDS139" s="393"/>
      <c r="PDT139" s="394"/>
      <c r="PDU139" s="395"/>
      <c r="PDV139" s="389"/>
      <c r="PDW139" s="390"/>
      <c r="PDX139" s="391"/>
      <c r="PDY139" s="392"/>
      <c r="PDZ139" s="393"/>
      <c r="PEA139" s="394"/>
      <c r="PEB139" s="395"/>
      <c r="PEC139" s="389"/>
      <c r="PED139" s="390"/>
      <c r="PEE139" s="391"/>
      <c r="PEF139" s="392"/>
      <c r="PEG139" s="393"/>
      <c r="PEH139" s="394"/>
      <c r="PEI139" s="395"/>
      <c r="PEJ139" s="389"/>
      <c r="PEK139" s="390"/>
      <c r="PEL139" s="391"/>
      <c r="PEM139" s="392"/>
      <c r="PEN139" s="393"/>
      <c r="PEO139" s="394"/>
      <c r="PEP139" s="395"/>
      <c r="PEQ139" s="389"/>
      <c r="PER139" s="390"/>
      <c r="PES139" s="391"/>
      <c r="PET139" s="392"/>
      <c r="PEU139" s="393"/>
      <c r="PEV139" s="394"/>
      <c r="PEW139" s="395"/>
      <c r="PEX139" s="389"/>
      <c r="PEY139" s="390"/>
      <c r="PEZ139" s="391"/>
      <c r="PFA139" s="392"/>
      <c r="PFB139" s="393"/>
      <c r="PFC139" s="394"/>
      <c r="PFD139" s="395"/>
      <c r="PFE139" s="389"/>
      <c r="PFF139" s="390"/>
      <c r="PFG139" s="391"/>
      <c r="PFH139" s="392"/>
      <c r="PFI139" s="393"/>
      <c r="PFJ139" s="394"/>
      <c r="PFK139" s="395"/>
      <c r="PFL139" s="389"/>
      <c r="PFM139" s="390"/>
      <c r="PFN139" s="391"/>
      <c r="PFO139" s="392"/>
      <c r="PFP139" s="393"/>
      <c r="PFQ139" s="394"/>
      <c r="PFR139" s="395"/>
      <c r="PFS139" s="389"/>
      <c r="PFT139" s="390"/>
      <c r="PFU139" s="391"/>
      <c r="PFV139" s="392"/>
      <c r="PFW139" s="393"/>
      <c r="PFX139" s="394"/>
      <c r="PFY139" s="395"/>
      <c r="PFZ139" s="389"/>
      <c r="PGA139" s="390"/>
      <c r="PGB139" s="391"/>
      <c r="PGC139" s="392"/>
      <c r="PGD139" s="393"/>
      <c r="PGE139" s="394"/>
      <c r="PGF139" s="395"/>
      <c r="PGG139" s="389"/>
      <c r="PGH139" s="390"/>
      <c r="PGI139" s="391"/>
      <c r="PGJ139" s="392"/>
      <c r="PGK139" s="393"/>
      <c r="PGL139" s="394"/>
      <c r="PGM139" s="395"/>
      <c r="PGN139" s="389"/>
      <c r="PGO139" s="390"/>
      <c r="PGP139" s="391"/>
      <c r="PGQ139" s="392"/>
      <c r="PGR139" s="393"/>
      <c r="PGS139" s="394"/>
      <c r="PGT139" s="395"/>
      <c r="PGU139" s="389"/>
      <c r="PGV139" s="390"/>
      <c r="PGW139" s="391"/>
      <c r="PGX139" s="392"/>
      <c r="PGY139" s="393"/>
      <c r="PGZ139" s="394"/>
      <c r="PHA139" s="395"/>
      <c r="PHB139" s="389"/>
      <c r="PHC139" s="390"/>
      <c r="PHD139" s="391"/>
      <c r="PHE139" s="392"/>
      <c r="PHF139" s="393"/>
      <c r="PHG139" s="394"/>
      <c r="PHH139" s="395"/>
      <c r="PHI139" s="389"/>
      <c r="PHJ139" s="390"/>
      <c r="PHK139" s="391"/>
      <c r="PHL139" s="392"/>
      <c r="PHM139" s="393"/>
      <c r="PHN139" s="394"/>
      <c r="PHO139" s="395"/>
      <c r="PHP139" s="389"/>
      <c r="PHQ139" s="390"/>
      <c r="PHR139" s="391"/>
      <c r="PHS139" s="392"/>
      <c r="PHT139" s="393"/>
      <c r="PHU139" s="394"/>
      <c r="PHV139" s="395"/>
      <c r="PHW139" s="389"/>
      <c r="PHX139" s="390"/>
      <c r="PHY139" s="391"/>
      <c r="PHZ139" s="392"/>
      <c r="PIA139" s="393"/>
      <c r="PIB139" s="394"/>
      <c r="PIC139" s="395"/>
      <c r="PID139" s="389"/>
      <c r="PIE139" s="390"/>
      <c r="PIF139" s="391"/>
      <c r="PIG139" s="392"/>
      <c r="PIH139" s="393"/>
      <c r="PII139" s="394"/>
      <c r="PIJ139" s="395"/>
      <c r="PIK139" s="389"/>
      <c r="PIL139" s="390"/>
      <c r="PIM139" s="391"/>
      <c r="PIN139" s="392"/>
      <c r="PIO139" s="393"/>
      <c r="PIP139" s="394"/>
      <c r="PIQ139" s="395"/>
      <c r="PIR139" s="389"/>
      <c r="PIS139" s="390"/>
      <c r="PIT139" s="391"/>
      <c r="PIU139" s="392"/>
      <c r="PIV139" s="393"/>
      <c r="PIW139" s="394"/>
      <c r="PIX139" s="395"/>
      <c r="PIY139" s="389"/>
      <c r="PIZ139" s="390"/>
      <c r="PJA139" s="391"/>
      <c r="PJB139" s="392"/>
      <c r="PJC139" s="393"/>
      <c r="PJD139" s="394"/>
      <c r="PJE139" s="395"/>
      <c r="PJF139" s="389"/>
      <c r="PJG139" s="390"/>
      <c r="PJH139" s="391"/>
      <c r="PJI139" s="392"/>
      <c r="PJJ139" s="393"/>
      <c r="PJK139" s="394"/>
      <c r="PJL139" s="395"/>
      <c r="PJM139" s="389"/>
      <c r="PJN139" s="390"/>
      <c r="PJO139" s="391"/>
      <c r="PJP139" s="392"/>
      <c r="PJQ139" s="393"/>
      <c r="PJR139" s="394"/>
      <c r="PJS139" s="395"/>
      <c r="PJT139" s="389"/>
      <c r="PJU139" s="390"/>
      <c r="PJV139" s="391"/>
      <c r="PJW139" s="392"/>
      <c r="PJX139" s="393"/>
      <c r="PJY139" s="394"/>
      <c r="PJZ139" s="395"/>
      <c r="PKA139" s="389"/>
      <c r="PKB139" s="390"/>
      <c r="PKC139" s="391"/>
      <c r="PKD139" s="392"/>
      <c r="PKE139" s="393"/>
      <c r="PKF139" s="394"/>
      <c r="PKG139" s="395"/>
      <c r="PKH139" s="389"/>
      <c r="PKI139" s="390"/>
      <c r="PKJ139" s="391"/>
      <c r="PKK139" s="392"/>
      <c r="PKL139" s="393"/>
      <c r="PKM139" s="394"/>
      <c r="PKN139" s="395"/>
      <c r="PKO139" s="389"/>
      <c r="PKP139" s="390"/>
      <c r="PKQ139" s="391"/>
      <c r="PKR139" s="392"/>
      <c r="PKS139" s="393"/>
      <c r="PKT139" s="394"/>
      <c r="PKU139" s="395"/>
      <c r="PKV139" s="389"/>
      <c r="PKW139" s="390"/>
      <c r="PKX139" s="391"/>
      <c r="PKY139" s="392"/>
      <c r="PKZ139" s="393"/>
      <c r="PLA139" s="394"/>
      <c r="PLB139" s="395"/>
      <c r="PLC139" s="389"/>
      <c r="PLD139" s="390"/>
      <c r="PLE139" s="391"/>
      <c r="PLF139" s="392"/>
      <c r="PLG139" s="393"/>
      <c r="PLH139" s="394"/>
      <c r="PLI139" s="395"/>
      <c r="PLJ139" s="389"/>
      <c r="PLK139" s="390"/>
      <c r="PLL139" s="391"/>
      <c r="PLM139" s="392"/>
      <c r="PLN139" s="393"/>
      <c r="PLO139" s="394"/>
      <c r="PLP139" s="395"/>
      <c r="PLQ139" s="389"/>
      <c r="PLR139" s="390"/>
      <c r="PLS139" s="391"/>
      <c r="PLT139" s="392"/>
      <c r="PLU139" s="393"/>
      <c r="PLV139" s="394"/>
      <c r="PLW139" s="395"/>
      <c r="PLX139" s="389"/>
      <c r="PLY139" s="390"/>
      <c r="PLZ139" s="391"/>
      <c r="PMA139" s="392"/>
      <c r="PMB139" s="393"/>
      <c r="PMC139" s="394"/>
      <c r="PMD139" s="395"/>
      <c r="PME139" s="389"/>
      <c r="PMF139" s="390"/>
      <c r="PMG139" s="391"/>
      <c r="PMH139" s="392"/>
      <c r="PMI139" s="393"/>
      <c r="PMJ139" s="394"/>
      <c r="PMK139" s="395"/>
      <c r="PML139" s="389"/>
      <c r="PMM139" s="390"/>
      <c r="PMN139" s="391"/>
      <c r="PMO139" s="392"/>
      <c r="PMP139" s="393"/>
      <c r="PMQ139" s="394"/>
      <c r="PMR139" s="395"/>
      <c r="PMS139" s="389"/>
      <c r="PMT139" s="390"/>
      <c r="PMU139" s="391"/>
      <c r="PMV139" s="392"/>
      <c r="PMW139" s="393"/>
      <c r="PMX139" s="394"/>
      <c r="PMY139" s="395"/>
      <c r="PMZ139" s="389"/>
      <c r="PNA139" s="390"/>
      <c r="PNB139" s="391"/>
      <c r="PNC139" s="392"/>
      <c r="PND139" s="393"/>
      <c r="PNE139" s="394"/>
      <c r="PNF139" s="395"/>
      <c r="PNG139" s="389"/>
      <c r="PNH139" s="390"/>
      <c r="PNI139" s="391"/>
      <c r="PNJ139" s="392"/>
      <c r="PNK139" s="393"/>
      <c r="PNL139" s="394"/>
      <c r="PNM139" s="395"/>
      <c r="PNN139" s="389"/>
      <c r="PNO139" s="390"/>
      <c r="PNP139" s="391"/>
      <c r="PNQ139" s="392"/>
      <c r="PNR139" s="393"/>
      <c r="PNS139" s="394"/>
      <c r="PNT139" s="395"/>
      <c r="PNU139" s="389"/>
      <c r="PNV139" s="390"/>
      <c r="PNW139" s="391"/>
      <c r="PNX139" s="392"/>
      <c r="PNY139" s="393"/>
      <c r="PNZ139" s="394"/>
      <c r="POA139" s="395"/>
      <c r="POB139" s="389"/>
      <c r="POC139" s="390"/>
      <c r="POD139" s="391"/>
      <c r="POE139" s="392"/>
      <c r="POF139" s="393"/>
      <c r="POG139" s="394"/>
      <c r="POH139" s="395"/>
      <c r="POI139" s="389"/>
      <c r="POJ139" s="390"/>
      <c r="POK139" s="391"/>
      <c r="POL139" s="392"/>
      <c r="POM139" s="393"/>
      <c r="PON139" s="394"/>
      <c r="POO139" s="395"/>
      <c r="POP139" s="389"/>
      <c r="POQ139" s="390"/>
      <c r="POR139" s="391"/>
      <c r="POS139" s="392"/>
      <c r="POT139" s="393"/>
      <c r="POU139" s="394"/>
      <c r="POV139" s="395"/>
      <c r="POW139" s="389"/>
      <c r="POX139" s="390"/>
      <c r="POY139" s="391"/>
      <c r="POZ139" s="392"/>
      <c r="PPA139" s="393"/>
      <c r="PPB139" s="394"/>
      <c r="PPC139" s="395"/>
      <c r="PPD139" s="389"/>
      <c r="PPE139" s="390"/>
      <c r="PPF139" s="391"/>
      <c r="PPG139" s="392"/>
      <c r="PPH139" s="393"/>
      <c r="PPI139" s="394"/>
      <c r="PPJ139" s="395"/>
      <c r="PPK139" s="389"/>
      <c r="PPL139" s="390"/>
      <c r="PPM139" s="391"/>
      <c r="PPN139" s="392"/>
      <c r="PPO139" s="393"/>
      <c r="PPP139" s="394"/>
      <c r="PPQ139" s="395"/>
      <c r="PPR139" s="389"/>
      <c r="PPS139" s="390"/>
      <c r="PPT139" s="391"/>
      <c r="PPU139" s="392"/>
      <c r="PPV139" s="393"/>
      <c r="PPW139" s="394"/>
      <c r="PPX139" s="395"/>
      <c r="PPY139" s="389"/>
      <c r="PPZ139" s="390"/>
      <c r="PQA139" s="391"/>
      <c r="PQB139" s="392"/>
      <c r="PQC139" s="393"/>
      <c r="PQD139" s="394"/>
      <c r="PQE139" s="395"/>
      <c r="PQF139" s="389"/>
      <c r="PQG139" s="390"/>
      <c r="PQH139" s="391"/>
      <c r="PQI139" s="392"/>
      <c r="PQJ139" s="393"/>
      <c r="PQK139" s="394"/>
      <c r="PQL139" s="395"/>
      <c r="PQM139" s="389"/>
      <c r="PQN139" s="390"/>
      <c r="PQO139" s="391"/>
      <c r="PQP139" s="392"/>
      <c r="PQQ139" s="393"/>
      <c r="PQR139" s="394"/>
      <c r="PQS139" s="395"/>
      <c r="PQT139" s="389"/>
      <c r="PQU139" s="390"/>
      <c r="PQV139" s="391"/>
      <c r="PQW139" s="392"/>
      <c r="PQX139" s="393"/>
      <c r="PQY139" s="394"/>
      <c r="PQZ139" s="395"/>
      <c r="PRA139" s="389"/>
      <c r="PRB139" s="390"/>
      <c r="PRC139" s="391"/>
      <c r="PRD139" s="392"/>
      <c r="PRE139" s="393"/>
      <c r="PRF139" s="394"/>
      <c r="PRG139" s="395"/>
      <c r="PRH139" s="389"/>
      <c r="PRI139" s="390"/>
      <c r="PRJ139" s="391"/>
      <c r="PRK139" s="392"/>
      <c r="PRL139" s="393"/>
      <c r="PRM139" s="394"/>
      <c r="PRN139" s="395"/>
      <c r="PRO139" s="389"/>
      <c r="PRP139" s="390"/>
      <c r="PRQ139" s="391"/>
      <c r="PRR139" s="392"/>
      <c r="PRS139" s="393"/>
      <c r="PRT139" s="394"/>
      <c r="PRU139" s="395"/>
      <c r="PRV139" s="389"/>
      <c r="PRW139" s="390"/>
      <c r="PRX139" s="391"/>
      <c r="PRY139" s="392"/>
      <c r="PRZ139" s="393"/>
      <c r="PSA139" s="394"/>
      <c r="PSB139" s="395"/>
      <c r="PSC139" s="389"/>
      <c r="PSD139" s="390"/>
      <c r="PSE139" s="391"/>
      <c r="PSF139" s="392"/>
      <c r="PSG139" s="393"/>
      <c r="PSH139" s="394"/>
      <c r="PSI139" s="395"/>
      <c r="PSJ139" s="389"/>
      <c r="PSK139" s="390"/>
      <c r="PSL139" s="391"/>
      <c r="PSM139" s="392"/>
      <c r="PSN139" s="393"/>
      <c r="PSO139" s="394"/>
      <c r="PSP139" s="395"/>
      <c r="PSQ139" s="389"/>
      <c r="PSR139" s="390"/>
      <c r="PSS139" s="391"/>
      <c r="PST139" s="392"/>
      <c r="PSU139" s="393"/>
      <c r="PSV139" s="394"/>
      <c r="PSW139" s="395"/>
      <c r="PSX139" s="389"/>
      <c r="PSY139" s="390"/>
      <c r="PSZ139" s="391"/>
      <c r="PTA139" s="392"/>
      <c r="PTB139" s="393"/>
      <c r="PTC139" s="394"/>
      <c r="PTD139" s="395"/>
      <c r="PTE139" s="389"/>
      <c r="PTF139" s="390"/>
      <c r="PTG139" s="391"/>
      <c r="PTH139" s="392"/>
      <c r="PTI139" s="393"/>
      <c r="PTJ139" s="394"/>
      <c r="PTK139" s="395"/>
      <c r="PTL139" s="389"/>
      <c r="PTM139" s="390"/>
      <c r="PTN139" s="391"/>
      <c r="PTO139" s="392"/>
      <c r="PTP139" s="393"/>
      <c r="PTQ139" s="394"/>
      <c r="PTR139" s="395"/>
      <c r="PTS139" s="389"/>
      <c r="PTT139" s="390"/>
      <c r="PTU139" s="391"/>
      <c r="PTV139" s="392"/>
      <c r="PTW139" s="393"/>
      <c r="PTX139" s="394"/>
      <c r="PTY139" s="395"/>
      <c r="PTZ139" s="389"/>
      <c r="PUA139" s="390"/>
      <c r="PUB139" s="391"/>
      <c r="PUC139" s="392"/>
      <c r="PUD139" s="393"/>
      <c r="PUE139" s="394"/>
      <c r="PUF139" s="395"/>
      <c r="PUG139" s="389"/>
      <c r="PUH139" s="390"/>
      <c r="PUI139" s="391"/>
      <c r="PUJ139" s="392"/>
      <c r="PUK139" s="393"/>
      <c r="PUL139" s="394"/>
      <c r="PUM139" s="395"/>
      <c r="PUN139" s="389"/>
      <c r="PUO139" s="390"/>
      <c r="PUP139" s="391"/>
      <c r="PUQ139" s="392"/>
      <c r="PUR139" s="393"/>
      <c r="PUS139" s="394"/>
      <c r="PUT139" s="395"/>
      <c r="PUU139" s="389"/>
      <c r="PUV139" s="390"/>
      <c r="PUW139" s="391"/>
      <c r="PUX139" s="392"/>
      <c r="PUY139" s="393"/>
      <c r="PUZ139" s="394"/>
      <c r="PVA139" s="395"/>
      <c r="PVB139" s="389"/>
      <c r="PVC139" s="390"/>
      <c r="PVD139" s="391"/>
      <c r="PVE139" s="392"/>
      <c r="PVF139" s="393"/>
      <c r="PVG139" s="394"/>
      <c r="PVH139" s="395"/>
      <c r="PVI139" s="389"/>
      <c r="PVJ139" s="390"/>
      <c r="PVK139" s="391"/>
      <c r="PVL139" s="392"/>
      <c r="PVM139" s="393"/>
      <c r="PVN139" s="394"/>
      <c r="PVO139" s="395"/>
      <c r="PVP139" s="389"/>
      <c r="PVQ139" s="390"/>
      <c r="PVR139" s="391"/>
      <c r="PVS139" s="392"/>
      <c r="PVT139" s="393"/>
      <c r="PVU139" s="394"/>
      <c r="PVV139" s="395"/>
      <c r="PVW139" s="389"/>
      <c r="PVX139" s="390"/>
      <c r="PVY139" s="391"/>
      <c r="PVZ139" s="392"/>
      <c r="PWA139" s="393"/>
      <c r="PWB139" s="394"/>
      <c r="PWC139" s="395"/>
      <c r="PWD139" s="389"/>
      <c r="PWE139" s="390"/>
      <c r="PWF139" s="391"/>
      <c r="PWG139" s="392"/>
      <c r="PWH139" s="393"/>
      <c r="PWI139" s="394"/>
      <c r="PWJ139" s="395"/>
      <c r="PWK139" s="389"/>
      <c r="PWL139" s="390"/>
      <c r="PWM139" s="391"/>
      <c r="PWN139" s="392"/>
      <c r="PWO139" s="393"/>
      <c r="PWP139" s="394"/>
      <c r="PWQ139" s="395"/>
      <c r="PWR139" s="389"/>
      <c r="PWS139" s="390"/>
      <c r="PWT139" s="391"/>
      <c r="PWU139" s="392"/>
      <c r="PWV139" s="393"/>
      <c r="PWW139" s="394"/>
      <c r="PWX139" s="395"/>
      <c r="PWY139" s="389"/>
      <c r="PWZ139" s="390"/>
      <c r="PXA139" s="391"/>
      <c r="PXB139" s="392"/>
      <c r="PXC139" s="393"/>
      <c r="PXD139" s="394"/>
      <c r="PXE139" s="395"/>
      <c r="PXF139" s="389"/>
      <c r="PXG139" s="390"/>
      <c r="PXH139" s="391"/>
      <c r="PXI139" s="392"/>
      <c r="PXJ139" s="393"/>
      <c r="PXK139" s="394"/>
      <c r="PXL139" s="395"/>
      <c r="PXM139" s="389"/>
      <c r="PXN139" s="390"/>
      <c r="PXO139" s="391"/>
      <c r="PXP139" s="392"/>
      <c r="PXQ139" s="393"/>
      <c r="PXR139" s="394"/>
      <c r="PXS139" s="395"/>
      <c r="PXT139" s="389"/>
      <c r="PXU139" s="390"/>
      <c r="PXV139" s="391"/>
      <c r="PXW139" s="392"/>
      <c r="PXX139" s="393"/>
      <c r="PXY139" s="394"/>
      <c r="PXZ139" s="395"/>
      <c r="PYA139" s="389"/>
      <c r="PYB139" s="390"/>
      <c r="PYC139" s="391"/>
      <c r="PYD139" s="392"/>
      <c r="PYE139" s="393"/>
      <c r="PYF139" s="394"/>
      <c r="PYG139" s="395"/>
      <c r="PYH139" s="389"/>
      <c r="PYI139" s="390"/>
      <c r="PYJ139" s="391"/>
      <c r="PYK139" s="392"/>
      <c r="PYL139" s="393"/>
      <c r="PYM139" s="394"/>
      <c r="PYN139" s="395"/>
      <c r="PYO139" s="389"/>
      <c r="PYP139" s="390"/>
      <c r="PYQ139" s="391"/>
      <c r="PYR139" s="392"/>
      <c r="PYS139" s="393"/>
      <c r="PYT139" s="394"/>
      <c r="PYU139" s="395"/>
      <c r="PYV139" s="389"/>
      <c r="PYW139" s="390"/>
      <c r="PYX139" s="391"/>
      <c r="PYY139" s="392"/>
      <c r="PYZ139" s="393"/>
      <c r="PZA139" s="394"/>
      <c r="PZB139" s="395"/>
      <c r="PZC139" s="389"/>
      <c r="PZD139" s="390"/>
      <c r="PZE139" s="391"/>
      <c r="PZF139" s="392"/>
      <c r="PZG139" s="393"/>
      <c r="PZH139" s="394"/>
      <c r="PZI139" s="395"/>
      <c r="PZJ139" s="389"/>
      <c r="PZK139" s="390"/>
      <c r="PZL139" s="391"/>
      <c r="PZM139" s="392"/>
      <c r="PZN139" s="393"/>
      <c r="PZO139" s="394"/>
      <c r="PZP139" s="395"/>
      <c r="PZQ139" s="389"/>
      <c r="PZR139" s="390"/>
      <c r="PZS139" s="391"/>
      <c r="PZT139" s="392"/>
      <c r="PZU139" s="393"/>
      <c r="PZV139" s="394"/>
      <c r="PZW139" s="395"/>
      <c r="PZX139" s="389"/>
      <c r="PZY139" s="390"/>
      <c r="PZZ139" s="391"/>
      <c r="QAA139" s="392"/>
      <c r="QAB139" s="393"/>
      <c r="QAC139" s="394"/>
      <c r="QAD139" s="395"/>
      <c r="QAE139" s="389"/>
      <c r="QAF139" s="390"/>
      <c r="QAG139" s="391"/>
      <c r="QAH139" s="392"/>
      <c r="QAI139" s="393"/>
      <c r="QAJ139" s="394"/>
      <c r="QAK139" s="395"/>
      <c r="QAL139" s="389"/>
      <c r="QAM139" s="390"/>
      <c r="QAN139" s="391"/>
      <c r="QAO139" s="392"/>
      <c r="QAP139" s="393"/>
      <c r="QAQ139" s="394"/>
      <c r="QAR139" s="395"/>
      <c r="QAS139" s="389"/>
      <c r="QAT139" s="390"/>
      <c r="QAU139" s="391"/>
      <c r="QAV139" s="392"/>
      <c r="QAW139" s="393"/>
      <c r="QAX139" s="394"/>
      <c r="QAY139" s="395"/>
      <c r="QAZ139" s="389"/>
      <c r="QBA139" s="390"/>
      <c r="QBB139" s="391"/>
      <c r="QBC139" s="392"/>
      <c r="QBD139" s="393"/>
      <c r="QBE139" s="394"/>
      <c r="QBF139" s="395"/>
      <c r="QBG139" s="389"/>
      <c r="QBH139" s="390"/>
      <c r="QBI139" s="391"/>
      <c r="QBJ139" s="392"/>
      <c r="QBK139" s="393"/>
      <c r="QBL139" s="394"/>
      <c r="QBM139" s="395"/>
      <c r="QBN139" s="389"/>
      <c r="QBO139" s="390"/>
      <c r="QBP139" s="391"/>
      <c r="QBQ139" s="392"/>
      <c r="QBR139" s="393"/>
      <c r="QBS139" s="394"/>
      <c r="QBT139" s="395"/>
      <c r="QBU139" s="389"/>
      <c r="QBV139" s="390"/>
      <c r="QBW139" s="391"/>
      <c r="QBX139" s="392"/>
      <c r="QBY139" s="393"/>
      <c r="QBZ139" s="394"/>
      <c r="QCA139" s="395"/>
      <c r="QCB139" s="389"/>
      <c r="QCC139" s="390"/>
      <c r="QCD139" s="391"/>
      <c r="QCE139" s="392"/>
      <c r="QCF139" s="393"/>
      <c r="QCG139" s="394"/>
      <c r="QCH139" s="395"/>
      <c r="QCI139" s="389"/>
      <c r="QCJ139" s="390"/>
      <c r="QCK139" s="391"/>
      <c r="QCL139" s="392"/>
      <c r="QCM139" s="393"/>
      <c r="QCN139" s="394"/>
      <c r="QCO139" s="395"/>
      <c r="QCP139" s="389"/>
      <c r="QCQ139" s="390"/>
      <c r="QCR139" s="391"/>
      <c r="QCS139" s="392"/>
      <c r="QCT139" s="393"/>
      <c r="QCU139" s="394"/>
      <c r="QCV139" s="395"/>
      <c r="QCW139" s="389"/>
      <c r="QCX139" s="390"/>
      <c r="QCY139" s="391"/>
      <c r="QCZ139" s="392"/>
      <c r="QDA139" s="393"/>
      <c r="QDB139" s="394"/>
      <c r="QDC139" s="395"/>
      <c r="QDD139" s="389"/>
      <c r="QDE139" s="390"/>
      <c r="QDF139" s="391"/>
      <c r="QDG139" s="392"/>
      <c r="QDH139" s="393"/>
      <c r="QDI139" s="394"/>
      <c r="QDJ139" s="395"/>
      <c r="QDK139" s="389"/>
      <c r="QDL139" s="390"/>
      <c r="QDM139" s="391"/>
      <c r="QDN139" s="392"/>
      <c r="QDO139" s="393"/>
      <c r="QDP139" s="394"/>
      <c r="QDQ139" s="395"/>
      <c r="QDR139" s="389"/>
      <c r="QDS139" s="390"/>
      <c r="QDT139" s="391"/>
      <c r="QDU139" s="392"/>
      <c r="QDV139" s="393"/>
      <c r="QDW139" s="394"/>
      <c r="QDX139" s="395"/>
      <c r="QDY139" s="389"/>
      <c r="QDZ139" s="390"/>
      <c r="QEA139" s="391"/>
      <c r="QEB139" s="392"/>
      <c r="QEC139" s="393"/>
      <c r="QED139" s="394"/>
      <c r="QEE139" s="395"/>
      <c r="QEF139" s="389"/>
      <c r="QEG139" s="390"/>
      <c r="QEH139" s="391"/>
      <c r="QEI139" s="392"/>
      <c r="QEJ139" s="393"/>
      <c r="QEK139" s="394"/>
      <c r="QEL139" s="395"/>
      <c r="QEM139" s="389"/>
      <c r="QEN139" s="390"/>
      <c r="QEO139" s="391"/>
      <c r="QEP139" s="392"/>
      <c r="QEQ139" s="393"/>
      <c r="QER139" s="394"/>
      <c r="QES139" s="395"/>
      <c r="QET139" s="389"/>
      <c r="QEU139" s="390"/>
      <c r="QEV139" s="391"/>
      <c r="QEW139" s="392"/>
      <c r="QEX139" s="393"/>
      <c r="QEY139" s="394"/>
      <c r="QEZ139" s="395"/>
      <c r="QFA139" s="389"/>
      <c r="QFB139" s="390"/>
      <c r="QFC139" s="391"/>
      <c r="QFD139" s="392"/>
      <c r="QFE139" s="393"/>
      <c r="QFF139" s="394"/>
      <c r="QFG139" s="395"/>
      <c r="QFH139" s="389"/>
      <c r="QFI139" s="390"/>
      <c r="QFJ139" s="391"/>
      <c r="QFK139" s="392"/>
      <c r="QFL139" s="393"/>
      <c r="QFM139" s="394"/>
      <c r="QFN139" s="395"/>
      <c r="QFO139" s="389"/>
      <c r="QFP139" s="390"/>
      <c r="QFQ139" s="391"/>
      <c r="QFR139" s="392"/>
      <c r="QFS139" s="393"/>
      <c r="QFT139" s="394"/>
      <c r="QFU139" s="395"/>
      <c r="QFV139" s="389"/>
      <c r="QFW139" s="390"/>
      <c r="QFX139" s="391"/>
      <c r="QFY139" s="392"/>
      <c r="QFZ139" s="393"/>
      <c r="QGA139" s="394"/>
      <c r="QGB139" s="395"/>
      <c r="QGC139" s="389"/>
      <c r="QGD139" s="390"/>
      <c r="QGE139" s="391"/>
      <c r="QGF139" s="392"/>
      <c r="QGG139" s="393"/>
      <c r="QGH139" s="394"/>
      <c r="QGI139" s="395"/>
      <c r="QGJ139" s="389"/>
      <c r="QGK139" s="390"/>
      <c r="QGL139" s="391"/>
      <c r="QGM139" s="392"/>
      <c r="QGN139" s="393"/>
      <c r="QGO139" s="394"/>
      <c r="QGP139" s="395"/>
      <c r="QGQ139" s="389"/>
      <c r="QGR139" s="390"/>
      <c r="QGS139" s="391"/>
      <c r="QGT139" s="392"/>
      <c r="QGU139" s="393"/>
      <c r="QGV139" s="394"/>
      <c r="QGW139" s="395"/>
      <c r="QGX139" s="389"/>
      <c r="QGY139" s="390"/>
      <c r="QGZ139" s="391"/>
      <c r="QHA139" s="392"/>
      <c r="QHB139" s="393"/>
      <c r="QHC139" s="394"/>
      <c r="QHD139" s="395"/>
      <c r="QHE139" s="389"/>
      <c r="QHF139" s="390"/>
      <c r="QHG139" s="391"/>
      <c r="QHH139" s="392"/>
      <c r="QHI139" s="393"/>
      <c r="QHJ139" s="394"/>
      <c r="QHK139" s="395"/>
      <c r="QHL139" s="389"/>
      <c r="QHM139" s="390"/>
      <c r="QHN139" s="391"/>
      <c r="QHO139" s="392"/>
      <c r="QHP139" s="393"/>
      <c r="QHQ139" s="394"/>
      <c r="QHR139" s="395"/>
      <c r="QHS139" s="389"/>
      <c r="QHT139" s="390"/>
      <c r="QHU139" s="391"/>
      <c r="QHV139" s="392"/>
      <c r="QHW139" s="393"/>
      <c r="QHX139" s="394"/>
      <c r="QHY139" s="395"/>
      <c r="QHZ139" s="389"/>
      <c r="QIA139" s="390"/>
      <c r="QIB139" s="391"/>
      <c r="QIC139" s="392"/>
      <c r="QID139" s="393"/>
      <c r="QIE139" s="394"/>
      <c r="QIF139" s="395"/>
      <c r="QIG139" s="389"/>
      <c r="QIH139" s="390"/>
      <c r="QII139" s="391"/>
      <c r="QIJ139" s="392"/>
      <c r="QIK139" s="393"/>
      <c r="QIL139" s="394"/>
      <c r="QIM139" s="395"/>
      <c r="QIN139" s="389"/>
      <c r="QIO139" s="390"/>
      <c r="QIP139" s="391"/>
      <c r="QIQ139" s="392"/>
      <c r="QIR139" s="393"/>
      <c r="QIS139" s="394"/>
      <c r="QIT139" s="395"/>
      <c r="QIU139" s="389"/>
      <c r="QIV139" s="390"/>
      <c r="QIW139" s="391"/>
      <c r="QIX139" s="392"/>
      <c r="QIY139" s="393"/>
      <c r="QIZ139" s="394"/>
      <c r="QJA139" s="395"/>
      <c r="QJB139" s="389"/>
      <c r="QJC139" s="390"/>
      <c r="QJD139" s="391"/>
      <c r="QJE139" s="392"/>
      <c r="QJF139" s="393"/>
      <c r="QJG139" s="394"/>
      <c r="QJH139" s="395"/>
      <c r="QJI139" s="389"/>
      <c r="QJJ139" s="390"/>
      <c r="QJK139" s="391"/>
      <c r="QJL139" s="392"/>
      <c r="QJM139" s="393"/>
      <c r="QJN139" s="394"/>
      <c r="QJO139" s="395"/>
      <c r="QJP139" s="389"/>
      <c r="QJQ139" s="390"/>
      <c r="QJR139" s="391"/>
      <c r="QJS139" s="392"/>
      <c r="QJT139" s="393"/>
      <c r="QJU139" s="394"/>
      <c r="QJV139" s="395"/>
      <c r="QJW139" s="389"/>
      <c r="QJX139" s="390"/>
      <c r="QJY139" s="391"/>
      <c r="QJZ139" s="392"/>
      <c r="QKA139" s="393"/>
      <c r="QKB139" s="394"/>
      <c r="QKC139" s="395"/>
      <c r="QKD139" s="389"/>
      <c r="QKE139" s="390"/>
      <c r="QKF139" s="391"/>
      <c r="QKG139" s="392"/>
      <c r="QKH139" s="393"/>
      <c r="QKI139" s="394"/>
      <c r="QKJ139" s="395"/>
      <c r="QKK139" s="389"/>
      <c r="QKL139" s="390"/>
      <c r="QKM139" s="391"/>
      <c r="QKN139" s="392"/>
      <c r="QKO139" s="393"/>
      <c r="QKP139" s="394"/>
      <c r="QKQ139" s="395"/>
      <c r="QKR139" s="389"/>
      <c r="QKS139" s="390"/>
      <c r="QKT139" s="391"/>
      <c r="QKU139" s="392"/>
      <c r="QKV139" s="393"/>
      <c r="QKW139" s="394"/>
      <c r="QKX139" s="395"/>
      <c r="QKY139" s="389"/>
      <c r="QKZ139" s="390"/>
      <c r="QLA139" s="391"/>
      <c r="QLB139" s="392"/>
      <c r="QLC139" s="393"/>
      <c r="QLD139" s="394"/>
      <c r="QLE139" s="395"/>
      <c r="QLF139" s="389"/>
      <c r="QLG139" s="390"/>
      <c r="QLH139" s="391"/>
      <c r="QLI139" s="392"/>
      <c r="QLJ139" s="393"/>
      <c r="QLK139" s="394"/>
      <c r="QLL139" s="395"/>
      <c r="QLM139" s="389"/>
      <c r="QLN139" s="390"/>
      <c r="QLO139" s="391"/>
      <c r="QLP139" s="392"/>
      <c r="QLQ139" s="393"/>
      <c r="QLR139" s="394"/>
      <c r="QLS139" s="395"/>
      <c r="QLT139" s="389"/>
      <c r="QLU139" s="390"/>
      <c r="QLV139" s="391"/>
      <c r="QLW139" s="392"/>
      <c r="QLX139" s="393"/>
      <c r="QLY139" s="394"/>
      <c r="QLZ139" s="395"/>
      <c r="QMA139" s="389"/>
      <c r="QMB139" s="390"/>
      <c r="QMC139" s="391"/>
      <c r="QMD139" s="392"/>
      <c r="QME139" s="393"/>
      <c r="QMF139" s="394"/>
      <c r="QMG139" s="395"/>
      <c r="QMH139" s="389"/>
      <c r="QMI139" s="390"/>
      <c r="QMJ139" s="391"/>
      <c r="QMK139" s="392"/>
      <c r="QML139" s="393"/>
      <c r="QMM139" s="394"/>
      <c r="QMN139" s="395"/>
      <c r="QMO139" s="389"/>
      <c r="QMP139" s="390"/>
      <c r="QMQ139" s="391"/>
      <c r="QMR139" s="392"/>
      <c r="QMS139" s="393"/>
      <c r="QMT139" s="394"/>
      <c r="QMU139" s="395"/>
      <c r="QMV139" s="389"/>
      <c r="QMW139" s="390"/>
      <c r="QMX139" s="391"/>
      <c r="QMY139" s="392"/>
      <c r="QMZ139" s="393"/>
      <c r="QNA139" s="394"/>
      <c r="QNB139" s="395"/>
      <c r="QNC139" s="389"/>
      <c r="QND139" s="390"/>
      <c r="QNE139" s="391"/>
      <c r="QNF139" s="392"/>
      <c r="QNG139" s="393"/>
      <c r="QNH139" s="394"/>
      <c r="QNI139" s="395"/>
      <c r="QNJ139" s="389"/>
      <c r="QNK139" s="390"/>
      <c r="QNL139" s="391"/>
      <c r="QNM139" s="392"/>
      <c r="QNN139" s="393"/>
      <c r="QNO139" s="394"/>
      <c r="QNP139" s="395"/>
      <c r="QNQ139" s="389"/>
      <c r="QNR139" s="390"/>
      <c r="QNS139" s="391"/>
      <c r="QNT139" s="392"/>
      <c r="QNU139" s="393"/>
      <c r="QNV139" s="394"/>
      <c r="QNW139" s="395"/>
      <c r="QNX139" s="389"/>
      <c r="QNY139" s="390"/>
      <c r="QNZ139" s="391"/>
      <c r="QOA139" s="392"/>
      <c r="QOB139" s="393"/>
      <c r="QOC139" s="394"/>
      <c r="QOD139" s="395"/>
      <c r="QOE139" s="389"/>
      <c r="QOF139" s="390"/>
      <c r="QOG139" s="391"/>
      <c r="QOH139" s="392"/>
      <c r="QOI139" s="393"/>
      <c r="QOJ139" s="394"/>
      <c r="QOK139" s="395"/>
      <c r="QOL139" s="389"/>
      <c r="QOM139" s="390"/>
      <c r="QON139" s="391"/>
      <c r="QOO139" s="392"/>
      <c r="QOP139" s="393"/>
      <c r="QOQ139" s="394"/>
      <c r="QOR139" s="395"/>
      <c r="QOS139" s="389"/>
      <c r="QOT139" s="390"/>
      <c r="QOU139" s="391"/>
      <c r="QOV139" s="392"/>
      <c r="QOW139" s="393"/>
      <c r="QOX139" s="394"/>
      <c r="QOY139" s="395"/>
      <c r="QOZ139" s="389"/>
      <c r="QPA139" s="390"/>
      <c r="QPB139" s="391"/>
      <c r="QPC139" s="392"/>
      <c r="QPD139" s="393"/>
      <c r="QPE139" s="394"/>
      <c r="QPF139" s="395"/>
      <c r="QPG139" s="389"/>
      <c r="QPH139" s="390"/>
      <c r="QPI139" s="391"/>
      <c r="QPJ139" s="392"/>
      <c r="QPK139" s="393"/>
      <c r="QPL139" s="394"/>
      <c r="QPM139" s="395"/>
      <c r="QPN139" s="389"/>
      <c r="QPO139" s="390"/>
      <c r="QPP139" s="391"/>
      <c r="QPQ139" s="392"/>
      <c r="QPR139" s="393"/>
      <c r="QPS139" s="394"/>
      <c r="QPT139" s="395"/>
      <c r="QPU139" s="389"/>
      <c r="QPV139" s="390"/>
      <c r="QPW139" s="391"/>
      <c r="QPX139" s="392"/>
      <c r="QPY139" s="393"/>
      <c r="QPZ139" s="394"/>
      <c r="QQA139" s="395"/>
      <c r="QQB139" s="389"/>
      <c r="QQC139" s="390"/>
      <c r="QQD139" s="391"/>
      <c r="QQE139" s="392"/>
      <c r="QQF139" s="393"/>
      <c r="QQG139" s="394"/>
      <c r="QQH139" s="395"/>
      <c r="QQI139" s="389"/>
      <c r="QQJ139" s="390"/>
      <c r="QQK139" s="391"/>
      <c r="QQL139" s="392"/>
      <c r="QQM139" s="393"/>
      <c r="QQN139" s="394"/>
      <c r="QQO139" s="395"/>
      <c r="QQP139" s="389"/>
      <c r="QQQ139" s="390"/>
      <c r="QQR139" s="391"/>
      <c r="QQS139" s="392"/>
      <c r="QQT139" s="393"/>
      <c r="QQU139" s="394"/>
      <c r="QQV139" s="395"/>
      <c r="QQW139" s="389"/>
      <c r="QQX139" s="390"/>
      <c r="QQY139" s="391"/>
      <c r="QQZ139" s="392"/>
      <c r="QRA139" s="393"/>
      <c r="QRB139" s="394"/>
      <c r="QRC139" s="395"/>
      <c r="QRD139" s="389"/>
      <c r="QRE139" s="390"/>
      <c r="QRF139" s="391"/>
      <c r="QRG139" s="392"/>
      <c r="QRH139" s="393"/>
      <c r="QRI139" s="394"/>
      <c r="QRJ139" s="395"/>
      <c r="QRK139" s="389"/>
      <c r="QRL139" s="390"/>
      <c r="QRM139" s="391"/>
      <c r="QRN139" s="392"/>
      <c r="QRO139" s="393"/>
      <c r="QRP139" s="394"/>
      <c r="QRQ139" s="395"/>
      <c r="QRR139" s="389"/>
      <c r="QRS139" s="390"/>
      <c r="QRT139" s="391"/>
      <c r="QRU139" s="392"/>
      <c r="QRV139" s="393"/>
      <c r="QRW139" s="394"/>
      <c r="QRX139" s="395"/>
      <c r="QRY139" s="389"/>
      <c r="QRZ139" s="390"/>
      <c r="QSA139" s="391"/>
      <c r="QSB139" s="392"/>
      <c r="QSC139" s="393"/>
      <c r="QSD139" s="394"/>
      <c r="QSE139" s="395"/>
      <c r="QSF139" s="389"/>
      <c r="QSG139" s="390"/>
      <c r="QSH139" s="391"/>
      <c r="QSI139" s="392"/>
      <c r="QSJ139" s="393"/>
      <c r="QSK139" s="394"/>
      <c r="QSL139" s="395"/>
      <c r="QSM139" s="389"/>
      <c r="QSN139" s="390"/>
      <c r="QSO139" s="391"/>
      <c r="QSP139" s="392"/>
      <c r="QSQ139" s="393"/>
      <c r="QSR139" s="394"/>
      <c r="QSS139" s="395"/>
      <c r="QST139" s="389"/>
      <c r="QSU139" s="390"/>
      <c r="QSV139" s="391"/>
      <c r="QSW139" s="392"/>
      <c r="QSX139" s="393"/>
      <c r="QSY139" s="394"/>
      <c r="QSZ139" s="395"/>
      <c r="QTA139" s="389"/>
      <c r="QTB139" s="390"/>
      <c r="QTC139" s="391"/>
      <c r="QTD139" s="392"/>
      <c r="QTE139" s="393"/>
      <c r="QTF139" s="394"/>
      <c r="QTG139" s="395"/>
      <c r="QTH139" s="389"/>
      <c r="QTI139" s="390"/>
      <c r="QTJ139" s="391"/>
      <c r="QTK139" s="392"/>
      <c r="QTL139" s="393"/>
      <c r="QTM139" s="394"/>
      <c r="QTN139" s="395"/>
      <c r="QTO139" s="389"/>
      <c r="QTP139" s="390"/>
      <c r="QTQ139" s="391"/>
      <c r="QTR139" s="392"/>
      <c r="QTS139" s="393"/>
      <c r="QTT139" s="394"/>
      <c r="QTU139" s="395"/>
      <c r="QTV139" s="389"/>
      <c r="QTW139" s="390"/>
      <c r="QTX139" s="391"/>
      <c r="QTY139" s="392"/>
      <c r="QTZ139" s="393"/>
      <c r="QUA139" s="394"/>
      <c r="QUB139" s="395"/>
      <c r="QUC139" s="389"/>
      <c r="QUD139" s="390"/>
      <c r="QUE139" s="391"/>
      <c r="QUF139" s="392"/>
      <c r="QUG139" s="393"/>
      <c r="QUH139" s="394"/>
      <c r="QUI139" s="395"/>
      <c r="QUJ139" s="389"/>
      <c r="QUK139" s="390"/>
      <c r="QUL139" s="391"/>
      <c r="QUM139" s="392"/>
      <c r="QUN139" s="393"/>
      <c r="QUO139" s="394"/>
      <c r="QUP139" s="395"/>
      <c r="QUQ139" s="389"/>
      <c r="QUR139" s="390"/>
      <c r="QUS139" s="391"/>
      <c r="QUT139" s="392"/>
      <c r="QUU139" s="393"/>
      <c r="QUV139" s="394"/>
      <c r="QUW139" s="395"/>
      <c r="QUX139" s="389"/>
      <c r="QUY139" s="390"/>
      <c r="QUZ139" s="391"/>
      <c r="QVA139" s="392"/>
      <c r="QVB139" s="393"/>
      <c r="QVC139" s="394"/>
      <c r="QVD139" s="395"/>
      <c r="QVE139" s="389"/>
      <c r="QVF139" s="390"/>
      <c r="QVG139" s="391"/>
      <c r="QVH139" s="392"/>
      <c r="QVI139" s="393"/>
      <c r="QVJ139" s="394"/>
      <c r="QVK139" s="395"/>
      <c r="QVL139" s="389"/>
      <c r="QVM139" s="390"/>
      <c r="QVN139" s="391"/>
      <c r="QVO139" s="392"/>
      <c r="QVP139" s="393"/>
      <c r="QVQ139" s="394"/>
      <c r="QVR139" s="395"/>
      <c r="QVS139" s="389"/>
      <c r="QVT139" s="390"/>
      <c r="QVU139" s="391"/>
      <c r="QVV139" s="392"/>
      <c r="QVW139" s="393"/>
      <c r="QVX139" s="394"/>
      <c r="QVY139" s="395"/>
      <c r="QVZ139" s="389"/>
      <c r="QWA139" s="390"/>
      <c r="QWB139" s="391"/>
      <c r="QWC139" s="392"/>
      <c r="QWD139" s="393"/>
      <c r="QWE139" s="394"/>
      <c r="QWF139" s="395"/>
      <c r="QWG139" s="389"/>
      <c r="QWH139" s="390"/>
      <c r="QWI139" s="391"/>
      <c r="QWJ139" s="392"/>
      <c r="QWK139" s="393"/>
      <c r="QWL139" s="394"/>
      <c r="QWM139" s="395"/>
      <c r="QWN139" s="389"/>
      <c r="QWO139" s="390"/>
      <c r="QWP139" s="391"/>
      <c r="QWQ139" s="392"/>
      <c r="QWR139" s="393"/>
      <c r="QWS139" s="394"/>
      <c r="QWT139" s="395"/>
      <c r="QWU139" s="389"/>
      <c r="QWV139" s="390"/>
      <c r="QWW139" s="391"/>
      <c r="QWX139" s="392"/>
      <c r="QWY139" s="393"/>
      <c r="QWZ139" s="394"/>
      <c r="QXA139" s="395"/>
      <c r="QXB139" s="389"/>
      <c r="QXC139" s="390"/>
      <c r="QXD139" s="391"/>
      <c r="QXE139" s="392"/>
      <c r="QXF139" s="393"/>
      <c r="QXG139" s="394"/>
      <c r="QXH139" s="395"/>
      <c r="QXI139" s="389"/>
      <c r="QXJ139" s="390"/>
      <c r="QXK139" s="391"/>
      <c r="QXL139" s="392"/>
      <c r="QXM139" s="393"/>
      <c r="QXN139" s="394"/>
      <c r="QXO139" s="395"/>
      <c r="QXP139" s="389"/>
      <c r="QXQ139" s="390"/>
      <c r="QXR139" s="391"/>
      <c r="QXS139" s="392"/>
      <c r="QXT139" s="393"/>
      <c r="QXU139" s="394"/>
      <c r="QXV139" s="395"/>
      <c r="QXW139" s="389"/>
      <c r="QXX139" s="390"/>
      <c r="QXY139" s="391"/>
      <c r="QXZ139" s="392"/>
      <c r="QYA139" s="393"/>
      <c r="QYB139" s="394"/>
      <c r="QYC139" s="395"/>
      <c r="QYD139" s="389"/>
      <c r="QYE139" s="390"/>
      <c r="QYF139" s="391"/>
      <c r="QYG139" s="392"/>
      <c r="QYH139" s="393"/>
      <c r="QYI139" s="394"/>
      <c r="QYJ139" s="395"/>
      <c r="QYK139" s="389"/>
      <c r="QYL139" s="390"/>
      <c r="QYM139" s="391"/>
      <c r="QYN139" s="392"/>
      <c r="QYO139" s="393"/>
      <c r="QYP139" s="394"/>
      <c r="QYQ139" s="395"/>
      <c r="QYR139" s="389"/>
      <c r="QYS139" s="390"/>
      <c r="QYT139" s="391"/>
      <c r="QYU139" s="392"/>
      <c r="QYV139" s="393"/>
      <c r="QYW139" s="394"/>
      <c r="QYX139" s="395"/>
      <c r="QYY139" s="389"/>
      <c r="QYZ139" s="390"/>
      <c r="QZA139" s="391"/>
      <c r="QZB139" s="392"/>
      <c r="QZC139" s="393"/>
      <c r="QZD139" s="394"/>
      <c r="QZE139" s="395"/>
      <c r="QZF139" s="389"/>
      <c r="QZG139" s="390"/>
      <c r="QZH139" s="391"/>
      <c r="QZI139" s="392"/>
      <c r="QZJ139" s="393"/>
      <c r="QZK139" s="394"/>
      <c r="QZL139" s="395"/>
      <c r="QZM139" s="389"/>
      <c r="QZN139" s="390"/>
      <c r="QZO139" s="391"/>
      <c r="QZP139" s="392"/>
      <c r="QZQ139" s="393"/>
      <c r="QZR139" s="394"/>
      <c r="QZS139" s="395"/>
      <c r="QZT139" s="389"/>
      <c r="QZU139" s="390"/>
      <c r="QZV139" s="391"/>
      <c r="QZW139" s="392"/>
      <c r="QZX139" s="393"/>
      <c r="QZY139" s="394"/>
      <c r="QZZ139" s="395"/>
      <c r="RAA139" s="389"/>
      <c r="RAB139" s="390"/>
      <c r="RAC139" s="391"/>
      <c r="RAD139" s="392"/>
      <c r="RAE139" s="393"/>
      <c r="RAF139" s="394"/>
      <c r="RAG139" s="395"/>
      <c r="RAH139" s="389"/>
      <c r="RAI139" s="390"/>
      <c r="RAJ139" s="391"/>
      <c r="RAK139" s="392"/>
      <c r="RAL139" s="393"/>
      <c r="RAM139" s="394"/>
      <c r="RAN139" s="395"/>
      <c r="RAO139" s="389"/>
      <c r="RAP139" s="390"/>
      <c r="RAQ139" s="391"/>
      <c r="RAR139" s="392"/>
      <c r="RAS139" s="393"/>
      <c r="RAT139" s="394"/>
      <c r="RAU139" s="395"/>
      <c r="RAV139" s="389"/>
      <c r="RAW139" s="390"/>
      <c r="RAX139" s="391"/>
      <c r="RAY139" s="392"/>
      <c r="RAZ139" s="393"/>
      <c r="RBA139" s="394"/>
      <c r="RBB139" s="395"/>
      <c r="RBC139" s="389"/>
      <c r="RBD139" s="390"/>
      <c r="RBE139" s="391"/>
      <c r="RBF139" s="392"/>
      <c r="RBG139" s="393"/>
      <c r="RBH139" s="394"/>
      <c r="RBI139" s="395"/>
      <c r="RBJ139" s="389"/>
      <c r="RBK139" s="390"/>
      <c r="RBL139" s="391"/>
      <c r="RBM139" s="392"/>
      <c r="RBN139" s="393"/>
      <c r="RBO139" s="394"/>
      <c r="RBP139" s="395"/>
      <c r="RBQ139" s="389"/>
      <c r="RBR139" s="390"/>
      <c r="RBS139" s="391"/>
      <c r="RBT139" s="392"/>
      <c r="RBU139" s="393"/>
      <c r="RBV139" s="394"/>
      <c r="RBW139" s="395"/>
      <c r="RBX139" s="389"/>
      <c r="RBY139" s="390"/>
      <c r="RBZ139" s="391"/>
      <c r="RCA139" s="392"/>
      <c r="RCB139" s="393"/>
      <c r="RCC139" s="394"/>
      <c r="RCD139" s="395"/>
      <c r="RCE139" s="389"/>
      <c r="RCF139" s="390"/>
      <c r="RCG139" s="391"/>
      <c r="RCH139" s="392"/>
      <c r="RCI139" s="393"/>
      <c r="RCJ139" s="394"/>
      <c r="RCK139" s="395"/>
      <c r="RCL139" s="389"/>
      <c r="RCM139" s="390"/>
      <c r="RCN139" s="391"/>
      <c r="RCO139" s="392"/>
      <c r="RCP139" s="393"/>
      <c r="RCQ139" s="394"/>
      <c r="RCR139" s="395"/>
      <c r="RCS139" s="389"/>
      <c r="RCT139" s="390"/>
      <c r="RCU139" s="391"/>
      <c r="RCV139" s="392"/>
      <c r="RCW139" s="393"/>
      <c r="RCX139" s="394"/>
      <c r="RCY139" s="395"/>
      <c r="RCZ139" s="389"/>
      <c r="RDA139" s="390"/>
      <c r="RDB139" s="391"/>
      <c r="RDC139" s="392"/>
      <c r="RDD139" s="393"/>
      <c r="RDE139" s="394"/>
      <c r="RDF139" s="395"/>
      <c r="RDG139" s="389"/>
      <c r="RDH139" s="390"/>
      <c r="RDI139" s="391"/>
      <c r="RDJ139" s="392"/>
      <c r="RDK139" s="393"/>
      <c r="RDL139" s="394"/>
      <c r="RDM139" s="395"/>
      <c r="RDN139" s="389"/>
      <c r="RDO139" s="390"/>
      <c r="RDP139" s="391"/>
      <c r="RDQ139" s="392"/>
      <c r="RDR139" s="393"/>
      <c r="RDS139" s="394"/>
      <c r="RDT139" s="395"/>
      <c r="RDU139" s="389"/>
      <c r="RDV139" s="390"/>
      <c r="RDW139" s="391"/>
      <c r="RDX139" s="392"/>
      <c r="RDY139" s="393"/>
      <c r="RDZ139" s="394"/>
      <c r="REA139" s="395"/>
      <c r="REB139" s="389"/>
      <c r="REC139" s="390"/>
      <c r="RED139" s="391"/>
      <c r="REE139" s="392"/>
      <c r="REF139" s="393"/>
      <c r="REG139" s="394"/>
      <c r="REH139" s="395"/>
      <c r="REI139" s="389"/>
      <c r="REJ139" s="390"/>
      <c r="REK139" s="391"/>
      <c r="REL139" s="392"/>
      <c r="REM139" s="393"/>
      <c r="REN139" s="394"/>
      <c r="REO139" s="395"/>
      <c r="REP139" s="389"/>
      <c r="REQ139" s="390"/>
      <c r="RER139" s="391"/>
      <c r="RES139" s="392"/>
      <c r="RET139" s="393"/>
      <c r="REU139" s="394"/>
      <c r="REV139" s="395"/>
      <c r="REW139" s="389"/>
      <c r="REX139" s="390"/>
      <c r="REY139" s="391"/>
      <c r="REZ139" s="392"/>
      <c r="RFA139" s="393"/>
      <c r="RFB139" s="394"/>
      <c r="RFC139" s="395"/>
      <c r="RFD139" s="389"/>
      <c r="RFE139" s="390"/>
      <c r="RFF139" s="391"/>
      <c r="RFG139" s="392"/>
      <c r="RFH139" s="393"/>
      <c r="RFI139" s="394"/>
      <c r="RFJ139" s="395"/>
      <c r="RFK139" s="389"/>
      <c r="RFL139" s="390"/>
      <c r="RFM139" s="391"/>
      <c r="RFN139" s="392"/>
      <c r="RFO139" s="393"/>
      <c r="RFP139" s="394"/>
      <c r="RFQ139" s="395"/>
      <c r="RFR139" s="389"/>
      <c r="RFS139" s="390"/>
      <c r="RFT139" s="391"/>
      <c r="RFU139" s="392"/>
      <c r="RFV139" s="393"/>
      <c r="RFW139" s="394"/>
      <c r="RFX139" s="395"/>
      <c r="RFY139" s="389"/>
      <c r="RFZ139" s="390"/>
      <c r="RGA139" s="391"/>
      <c r="RGB139" s="392"/>
      <c r="RGC139" s="393"/>
      <c r="RGD139" s="394"/>
      <c r="RGE139" s="395"/>
      <c r="RGF139" s="389"/>
      <c r="RGG139" s="390"/>
      <c r="RGH139" s="391"/>
      <c r="RGI139" s="392"/>
      <c r="RGJ139" s="393"/>
      <c r="RGK139" s="394"/>
      <c r="RGL139" s="395"/>
      <c r="RGM139" s="389"/>
      <c r="RGN139" s="390"/>
      <c r="RGO139" s="391"/>
      <c r="RGP139" s="392"/>
      <c r="RGQ139" s="393"/>
      <c r="RGR139" s="394"/>
      <c r="RGS139" s="395"/>
      <c r="RGT139" s="389"/>
      <c r="RGU139" s="390"/>
      <c r="RGV139" s="391"/>
      <c r="RGW139" s="392"/>
      <c r="RGX139" s="393"/>
      <c r="RGY139" s="394"/>
      <c r="RGZ139" s="395"/>
      <c r="RHA139" s="389"/>
      <c r="RHB139" s="390"/>
      <c r="RHC139" s="391"/>
      <c r="RHD139" s="392"/>
      <c r="RHE139" s="393"/>
      <c r="RHF139" s="394"/>
      <c r="RHG139" s="395"/>
      <c r="RHH139" s="389"/>
      <c r="RHI139" s="390"/>
      <c r="RHJ139" s="391"/>
      <c r="RHK139" s="392"/>
      <c r="RHL139" s="393"/>
      <c r="RHM139" s="394"/>
      <c r="RHN139" s="395"/>
      <c r="RHO139" s="389"/>
      <c r="RHP139" s="390"/>
      <c r="RHQ139" s="391"/>
      <c r="RHR139" s="392"/>
      <c r="RHS139" s="393"/>
      <c r="RHT139" s="394"/>
      <c r="RHU139" s="395"/>
      <c r="RHV139" s="389"/>
      <c r="RHW139" s="390"/>
      <c r="RHX139" s="391"/>
      <c r="RHY139" s="392"/>
      <c r="RHZ139" s="393"/>
      <c r="RIA139" s="394"/>
      <c r="RIB139" s="395"/>
      <c r="RIC139" s="389"/>
      <c r="RID139" s="390"/>
      <c r="RIE139" s="391"/>
      <c r="RIF139" s="392"/>
      <c r="RIG139" s="393"/>
      <c r="RIH139" s="394"/>
      <c r="RII139" s="395"/>
      <c r="RIJ139" s="389"/>
      <c r="RIK139" s="390"/>
      <c r="RIL139" s="391"/>
      <c r="RIM139" s="392"/>
      <c r="RIN139" s="393"/>
      <c r="RIO139" s="394"/>
      <c r="RIP139" s="395"/>
      <c r="RIQ139" s="389"/>
      <c r="RIR139" s="390"/>
      <c r="RIS139" s="391"/>
      <c r="RIT139" s="392"/>
      <c r="RIU139" s="393"/>
      <c r="RIV139" s="394"/>
      <c r="RIW139" s="395"/>
      <c r="RIX139" s="389"/>
      <c r="RIY139" s="390"/>
      <c r="RIZ139" s="391"/>
      <c r="RJA139" s="392"/>
      <c r="RJB139" s="393"/>
      <c r="RJC139" s="394"/>
      <c r="RJD139" s="395"/>
      <c r="RJE139" s="389"/>
      <c r="RJF139" s="390"/>
      <c r="RJG139" s="391"/>
      <c r="RJH139" s="392"/>
      <c r="RJI139" s="393"/>
      <c r="RJJ139" s="394"/>
      <c r="RJK139" s="395"/>
      <c r="RJL139" s="389"/>
      <c r="RJM139" s="390"/>
      <c r="RJN139" s="391"/>
      <c r="RJO139" s="392"/>
      <c r="RJP139" s="393"/>
      <c r="RJQ139" s="394"/>
      <c r="RJR139" s="395"/>
      <c r="RJS139" s="389"/>
      <c r="RJT139" s="390"/>
      <c r="RJU139" s="391"/>
      <c r="RJV139" s="392"/>
      <c r="RJW139" s="393"/>
      <c r="RJX139" s="394"/>
      <c r="RJY139" s="395"/>
      <c r="RJZ139" s="389"/>
      <c r="RKA139" s="390"/>
      <c r="RKB139" s="391"/>
      <c r="RKC139" s="392"/>
      <c r="RKD139" s="393"/>
      <c r="RKE139" s="394"/>
      <c r="RKF139" s="395"/>
      <c r="RKG139" s="389"/>
      <c r="RKH139" s="390"/>
      <c r="RKI139" s="391"/>
      <c r="RKJ139" s="392"/>
      <c r="RKK139" s="393"/>
      <c r="RKL139" s="394"/>
      <c r="RKM139" s="395"/>
      <c r="RKN139" s="389"/>
      <c r="RKO139" s="390"/>
      <c r="RKP139" s="391"/>
      <c r="RKQ139" s="392"/>
      <c r="RKR139" s="393"/>
      <c r="RKS139" s="394"/>
      <c r="RKT139" s="395"/>
      <c r="RKU139" s="389"/>
      <c r="RKV139" s="390"/>
      <c r="RKW139" s="391"/>
      <c r="RKX139" s="392"/>
      <c r="RKY139" s="393"/>
      <c r="RKZ139" s="394"/>
      <c r="RLA139" s="395"/>
      <c r="RLB139" s="389"/>
      <c r="RLC139" s="390"/>
      <c r="RLD139" s="391"/>
      <c r="RLE139" s="392"/>
      <c r="RLF139" s="393"/>
      <c r="RLG139" s="394"/>
      <c r="RLH139" s="395"/>
      <c r="RLI139" s="389"/>
      <c r="RLJ139" s="390"/>
      <c r="RLK139" s="391"/>
      <c r="RLL139" s="392"/>
      <c r="RLM139" s="393"/>
      <c r="RLN139" s="394"/>
      <c r="RLO139" s="395"/>
      <c r="RLP139" s="389"/>
      <c r="RLQ139" s="390"/>
      <c r="RLR139" s="391"/>
      <c r="RLS139" s="392"/>
      <c r="RLT139" s="393"/>
      <c r="RLU139" s="394"/>
      <c r="RLV139" s="395"/>
      <c r="RLW139" s="389"/>
      <c r="RLX139" s="390"/>
      <c r="RLY139" s="391"/>
      <c r="RLZ139" s="392"/>
      <c r="RMA139" s="393"/>
      <c r="RMB139" s="394"/>
      <c r="RMC139" s="395"/>
      <c r="RMD139" s="389"/>
      <c r="RME139" s="390"/>
      <c r="RMF139" s="391"/>
      <c r="RMG139" s="392"/>
      <c r="RMH139" s="393"/>
      <c r="RMI139" s="394"/>
      <c r="RMJ139" s="395"/>
      <c r="RMK139" s="389"/>
      <c r="RML139" s="390"/>
      <c r="RMM139" s="391"/>
      <c r="RMN139" s="392"/>
      <c r="RMO139" s="393"/>
      <c r="RMP139" s="394"/>
      <c r="RMQ139" s="395"/>
      <c r="RMR139" s="389"/>
      <c r="RMS139" s="390"/>
      <c r="RMT139" s="391"/>
      <c r="RMU139" s="392"/>
      <c r="RMV139" s="393"/>
      <c r="RMW139" s="394"/>
      <c r="RMX139" s="395"/>
      <c r="RMY139" s="389"/>
      <c r="RMZ139" s="390"/>
      <c r="RNA139" s="391"/>
      <c r="RNB139" s="392"/>
      <c r="RNC139" s="393"/>
      <c r="RND139" s="394"/>
      <c r="RNE139" s="395"/>
      <c r="RNF139" s="389"/>
      <c r="RNG139" s="390"/>
      <c r="RNH139" s="391"/>
      <c r="RNI139" s="392"/>
      <c r="RNJ139" s="393"/>
      <c r="RNK139" s="394"/>
      <c r="RNL139" s="395"/>
      <c r="RNM139" s="389"/>
      <c r="RNN139" s="390"/>
      <c r="RNO139" s="391"/>
      <c r="RNP139" s="392"/>
      <c r="RNQ139" s="393"/>
      <c r="RNR139" s="394"/>
      <c r="RNS139" s="395"/>
      <c r="RNT139" s="389"/>
      <c r="RNU139" s="390"/>
      <c r="RNV139" s="391"/>
      <c r="RNW139" s="392"/>
      <c r="RNX139" s="393"/>
      <c r="RNY139" s="394"/>
      <c r="RNZ139" s="395"/>
      <c r="ROA139" s="389"/>
      <c r="ROB139" s="390"/>
      <c r="ROC139" s="391"/>
      <c r="ROD139" s="392"/>
      <c r="ROE139" s="393"/>
      <c r="ROF139" s="394"/>
      <c r="ROG139" s="395"/>
      <c r="ROH139" s="389"/>
      <c r="ROI139" s="390"/>
      <c r="ROJ139" s="391"/>
      <c r="ROK139" s="392"/>
      <c r="ROL139" s="393"/>
      <c r="ROM139" s="394"/>
      <c r="RON139" s="395"/>
      <c r="ROO139" s="389"/>
      <c r="ROP139" s="390"/>
      <c r="ROQ139" s="391"/>
      <c r="ROR139" s="392"/>
      <c r="ROS139" s="393"/>
      <c r="ROT139" s="394"/>
      <c r="ROU139" s="395"/>
      <c r="ROV139" s="389"/>
      <c r="ROW139" s="390"/>
      <c r="ROX139" s="391"/>
      <c r="ROY139" s="392"/>
      <c r="ROZ139" s="393"/>
      <c r="RPA139" s="394"/>
      <c r="RPB139" s="395"/>
      <c r="RPC139" s="389"/>
      <c r="RPD139" s="390"/>
      <c r="RPE139" s="391"/>
      <c r="RPF139" s="392"/>
      <c r="RPG139" s="393"/>
      <c r="RPH139" s="394"/>
      <c r="RPI139" s="395"/>
      <c r="RPJ139" s="389"/>
      <c r="RPK139" s="390"/>
      <c r="RPL139" s="391"/>
      <c r="RPM139" s="392"/>
      <c r="RPN139" s="393"/>
      <c r="RPO139" s="394"/>
      <c r="RPP139" s="395"/>
      <c r="RPQ139" s="389"/>
      <c r="RPR139" s="390"/>
      <c r="RPS139" s="391"/>
      <c r="RPT139" s="392"/>
      <c r="RPU139" s="393"/>
      <c r="RPV139" s="394"/>
      <c r="RPW139" s="395"/>
      <c r="RPX139" s="389"/>
      <c r="RPY139" s="390"/>
      <c r="RPZ139" s="391"/>
      <c r="RQA139" s="392"/>
      <c r="RQB139" s="393"/>
      <c r="RQC139" s="394"/>
      <c r="RQD139" s="395"/>
      <c r="RQE139" s="389"/>
      <c r="RQF139" s="390"/>
      <c r="RQG139" s="391"/>
      <c r="RQH139" s="392"/>
      <c r="RQI139" s="393"/>
      <c r="RQJ139" s="394"/>
      <c r="RQK139" s="395"/>
      <c r="RQL139" s="389"/>
      <c r="RQM139" s="390"/>
      <c r="RQN139" s="391"/>
      <c r="RQO139" s="392"/>
      <c r="RQP139" s="393"/>
      <c r="RQQ139" s="394"/>
      <c r="RQR139" s="395"/>
      <c r="RQS139" s="389"/>
      <c r="RQT139" s="390"/>
      <c r="RQU139" s="391"/>
      <c r="RQV139" s="392"/>
      <c r="RQW139" s="393"/>
      <c r="RQX139" s="394"/>
      <c r="RQY139" s="395"/>
      <c r="RQZ139" s="389"/>
      <c r="RRA139" s="390"/>
      <c r="RRB139" s="391"/>
      <c r="RRC139" s="392"/>
      <c r="RRD139" s="393"/>
      <c r="RRE139" s="394"/>
      <c r="RRF139" s="395"/>
      <c r="RRG139" s="389"/>
      <c r="RRH139" s="390"/>
      <c r="RRI139" s="391"/>
      <c r="RRJ139" s="392"/>
      <c r="RRK139" s="393"/>
      <c r="RRL139" s="394"/>
      <c r="RRM139" s="395"/>
      <c r="RRN139" s="389"/>
      <c r="RRO139" s="390"/>
      <c r="RRP139" s="391"/>
      <c r="RRQ139" s="392"/>
      <c r="RRR139" s="393"/>
      <c r="RRS139" s="394"/>
      <c r="RRT139" s="395"/>
      <c r="RRU139" s="389"/>
      <c r="RRV139" s="390"/>
      <c r="RRW139" s="391"/>
      <c r="RRX139" s="392"/>
      <c r="RRY139" s="393"/>
      <c r="RRZ139" s="394"/>
      <c r="RSA139" s="395"/>
      <c r="RSB139" s="389"/>
      <c r="RSC139" s="390"/>
      <c r="RSD139" s="391"/>
      <c r="RSE139" s="392"/>
      <c r="RSF139" s="393"/>
      <c r="RSG139" s="394"/>
      <c r="RSH139" s="395"/>
      <c r="RSI139" s="389"/>
      <c r="RSJ139" s="390"/>
      <c r="RSK139" s="391"/>
      <c r="RSL139" s="392"/>
      <c r="RSM139" s="393"/>
      <c r="RSN139" s="394"/>
      <c r="RSO139" s="395"/>
      <c r="RSP139" s="389"/>
      <c r="RSQ139" s="390"/>
      <c r="RSR139" s="391"/>
      <c r="RSS139" s="392"/>
      <c r="RST139" s="393"/>
      <c r="RSU139" s="394"/>
      <c r="RSV139" s="395"/>
      <c r="RSW139" s="389"/>
      <c r="RSX139" s="390"/>
      <c r="RSY139" s="391"/>
      <c r="RSZ139" s="392"/>
      <c r="RTA139" s="393"/>
      <c r="RTB139" s="394"/>
      <c r="RTC139" s="395"/>
      <c r="RTD139" s="389"/>
      <c r="RTE139" s="390"/>
      <c r="RTF139" s="391"/>
      <c r="RTG139" s="392"/>
      <c r="RTH139" s="393"/>
      <c r="RTI139" s="394"/>
      <c r="RTJ139" s="395"/>
      <c r="RTK139" s="389"/>
      <c r="RTL139" s="390"/>
      <c r="RTM139" s="391"/>
      <c r="RTN139" s="392"/>
      <c r="RTO139" s="393"/>
      <c r="RTP139" s="394"/>
      <c r="RTQ139" s="395"/>
      <c r="RTR139" s="389"/>
      <c r="RTS139" s="390"/>
      <c r="RTT139" s="391"/>
      <c r="RTU139" s="392"/>
      <c r="RTV139" s="393"/>
      <c r="RTW139" s="394"/>
      <c r="RTX139" s="395"/>
      <c r="RTY139" s="389"/>
      <c r="RTZ139" s="390"/>
      <c r="RUA139" s="391"/>
      <c r="RUB139" s="392"/>
      <c r="RUC139" s="393"/>
      <c r="RUD139" s="394"/>
      <c r="RUE139" s="395"/>
      <c r="RUF139" s="389"/>
      <c r="RUG139" s="390"/>
      <c r="RUH139" s="391"/>
      <c r="RUI139" s="392"/>
      <c r="RUJ139" s="393"/>
      <c r="RUK139" s="394"/>
      <c r="RUL139" s="395"/>
      <c r="RUM139" s="389"/>
      <c r="RUN139" s="390"/>
      <c r="RUO139" s="391"/>
      <c r="RUP139" s="392"/>
      <c r="RUQ139" s="393"/>
      <c r="RUR139" s="394"/>
      <c r="RUS139" s="395"/>
      <c r="RUT139" s="389"/>
      <c r="RUU139" s="390"/>
      <c r="RUV139" s="391"/>
      <c r="RUW139" s="392"/>
      <c r="RUX139" s="393"/>
      <c r="RUY139" s="394"/>
      <c r="RUZ139" s="395"/>
      <c r="RVA139" s="389"/>
      <c r="RVB139" s="390"/>
      <c r="RVC139" s="391"/>
      <c r="RVD139" s="392"/>
      <c r="RVE139" s="393"/>
      <c r="RVF139" s="394"/>
      <c r="RVG139" s="395"/>
      <c r="RVH139" s="389"/>
      <c r="RVI139" s="390"/>
      <c r="RVJ139" s="391"/>
      <c r="RVK139" s="392"/>
      <c r="RVL139" s="393"/>
      <c r="RVM139" s="394"/>
      <c r="RVN139" s="395"/>
      <c r="RVO139" s="389"/>
      <c r="RVP139" s="390"/>
      <c r="RVQ139" s="391"/>
      <c r="RVR139" s="392"/>
      <c r="RVS139" s="393"/>
      <c r="RVT139" s="394"/>
      <c r="RVU139" s="395"/>
      <c r="RVV139" s="389"/>
      <c r="RVW139" s="390"/>
      <c r="RVX139" s="391"/>
      <c r="RVY139" s="392"/>
      <c r="RVZ139" s="393"/>
      <c r="RWA139" s="394"/>
      <c r="RWB139" s="395"/>
      <c r="RWC139" s="389"/>
      <c r="RWD139" s="390"/>
      <c r="RWE139" s="391"/>
      <c r="RWF139" s="392"/>
      <c r="RWG139" s="393"/>
      <c r="RWH139" s="394"/>
      <c r="RWI139" s="395"/>
      <c r="RWJ139" s="389"/>
      <c r="RWK139" s="390"/>
      <c r="RWL139" s="391"/>
      <c r="RWM139" s="392"/>
      <c r="RWN139" s="393"/>
      <c r="RWO139" s="394"/>
      <c r="RWP139" s="395"/>
      <c r="RWQ139" s="389"/>
      <c r="RWR139" s="390"/>
      <c r="RWS139" s="391"/>
      <c r="RWT139" s="392"/>
      <c r="RWU139" s="393"/>
      <c r="RWV139" s="394"/>
      <c r="RWW139" s="395"/>
      <c r="RWX139" s="389"/>
      <c r="RWY139" s="390"/>
      <c r="RWZ139" s="391"/>
      <c r="RXA139" s="392"/>
      <c r="RXB139" s="393"/>
      <c r="RXC139" s="394"/>
      <c r="RXD139" s="395"/>
      <c r="RXE139" s="389"/>
      <c r="RXF139" s="390"/>
      <c r="RXG139" s="391"/>
      <c r="RXH139" s="392"/>
      <c r="RXI139" s="393"/>
      <c r="RXJ139" s="394"/>
      <c r="RXK139" s="395"/>
      <c r="RXL139" s="389"/>
      <c r="RXM139" s="390"/>
      <c r="RXN139" s="391"/>
      <c r="RXO139" s="392"/>
      <c r="RXP139" s="393"/>
      <c r="RXQ139" s="394"/>
      <c r="RXR139" s="395"/>
      <c r="RXS139" s="389"/>
      <c r="RXT139" s="390"/>
      <c r="RXU139" s="391"/>
      <c r="RXV139" s="392"/>
      <c r="RXW139" s="393"/>
      <c r="RXX139" s="394"/>
      <c r="RXY139" s="395"/>
      <c r="RXZ139" s="389"/>
      <c r="RYA139" s="390"/>
      <c r="RYB139" s="391"/>
      <c r="RYC139" s="392"/>
      <c r="RYD139" s="393"/>
      <c r="RYE139" s="394"/>
      <c r="RYF139" s="395"/>
      <c r="RYG139" s="389"/>
      <c r="RYH139" s="390"/>
      <c r="RYI139" s="391"/>
      <c r="RYJ139" s="392"/>
      <c r="RYK139" s="393"/>
      <c r="RYL139" s="394"/>
      <c r="RYM139" s="395"/>
      <c r="RYN139" s="389"/>
      <c r="RYO139" s="390"/>
      <c r="RYP139" s="391"/>
      <c r="RYQ139" s="392"/>
      <c r="RYR139" s="393"/>
      <c r="RYS139" s="394"/>
      <c r="RYT139" s="395"/>
      <c r="RYU139" s="389"/>
      <c r="RYV139" s="390"/>
      <c r="RYW139" s="391"/>
      <c r="RYX139" s="392"/>
      <c r="RYY139" s="393"/>
      <c r="RYZ139" s="394"/>
      <c r="RZA139" s="395"/>
      <c r="RZB139" s="389"/>
      <c r="RZC139" s="390"/>
      <c r="RZD139" s="391"/>
      <c r="RZE139" s="392"/>
      <c r="RZF139" s="393"/>
      <c r="RZG139" s="394"/>
      <c r="RZH139" s="395"/>
      <c r="RZI139" s="389"/>
      <c r="RZJ139" s="390"/>
      <c r="RZK139" s="391"/>
      <c r="RZL139" s="392"/>
      <c r="RZM139" s="393"/>
      <c r="RZN139" s="394"/>
      <c r="RZO139" s="395"/>
      <c r="RZP139" s="389"/>
      <c r="RZQ139" s="390"/>
      <c r="RZR139" s="391"/>
      <c r="RZS139" s="392"/>
      <c r="RZT139" s="393"/>
      <c r="RZU139" s="394"/>
      <c r="RZV139" s="395"/>
      <c r="RZW139" s="389"/>
      <c r="RZX139" s="390"/>
      <c r="RZY139" s="391"/>
      <c r="RZZ139" s="392"/>
      <c r="SAA139" s="393"/>
      <c r="SAB139" s="394"/>
      <c r="SAC139" s="395"/>
      <c r="SAD139" s="389"/>
      <c r="SAE139" s="390"/>
      <c r="SAF139" s="391"/>
      <c r="SAG139" s="392"/>
      <c r="SAH139" s="393"/>
      <c r="SAI139" s="394"/>
      <c r="SAJ139" s="395"/>
      <c r="SAK139" s="389"/>
      <c r="SAL139" s="390"/>
      <c r="SAM139" s="391"/>
      <c r="SAN139" s="392"/>
      <c r="SAO139" s="393"/>
      <c r="SAP139" s="394"/>
      <c r="SAQ139" s="395"/>
      <c r="SAR139" s="389"/>
      <c r="SAS139" s="390"/>
      <c r="SAT139" s="391"/>
      <c r="SAU139" s="392"/>
      <c r="SAV139" s="393"/>
      <c r="SAW139" s="394"/>
      <c r="SAX139" s="395"/>
      <c r="SAY139" s="389"/>
      <c r="SAZ139" s="390"/>
      <c r="SBA139" s="391"/>
      <c r="SBB139" s="392"/>
      <c r="SBC139" s="393"/>
      <c r="SBD139" s="394"/>
      <c r="SBE139" s="395"/>
      <c r="SBF139" s="389"/>
      <c r="SBG139" s="390"/>
      <c r="SBH139" s="391"/>
      <c r="SBI139" s="392"/>
      <c r="SBJ139" s="393"/>
      <c r="SBK139" s="394"/>
      <c r="SBL139" s="395"/>
      <c r="SBM139" s="389"/>
      <c r="SBN139" s="390"/>
      <c r="SBO139" s="391"/>
      <c r="SBP139" s="392"/>
      <c r="SBQ139" s="393"/>
      <c r="SBR139" s="394"/>
      <c r="SBS139" s="395"/>
      <c r="SBT139" s="389"/>
      <c r="SBU139" s="390"/>
      <c r="SBV139" s="391"/>
      <c r="SBW139" s="392"/>
      <c r="SBX139" s="393"/>
      <c r="SBY139" s="394"/>
      <c r="SBZ139" s="395"/>
      <c r="SCA139" s="389"/>
      <c r="SCB139" s="390"/>
      <c r="SCC139" s="391"/>
      <c r="SCD139" s="392"/>
      <c r="SCE139" s="393"/>
      <c r="SCF139" s="394"/>
      <c r="SCG139" s="395"/>
      <c r="SCH139" s="389"/>
      <c r="SCI139" s="390"/>
      <c r="SCJ139" s="391"/>
      <c r="SCK139" s="392"/>
      <c r="SCL139" s="393"/>
      <c r="SCM139" s="394"/>
      <c r="SCN139" s="395"/>
      <c r="SCO139" s="389"/>
      <c r="SCP139" s="390"/>
      <c r="SCQ139" s="391"/>
      <c r="SCR139" s="392"/>
      <c r="SCS139" s="393"/>
      <c r="SCT139" s="394"/>
      <c r="SCU139" s="395"/>
      <c r="SCV139" s="389"/>
      <c r="SCW139" s="390"/>
      <c r="SCX139" s="391"/>
      <c r="SCY139" s="392"/>
      <c r="SCZ139" s="393"/>
      <c r="SDA139" s="394"/>
      <c r="SDB139" s="395"/>
      <c r="SDC139" s="389"/>
      <c r="SDD139" s="390"/>
      <c r="SDE139" s="391"/>
      <c r="SDF139" s="392"/>
      <c r="SDG139" s="393"/>
      <c r="SDH139" s="394"/>
      <c r="SDI139" s="395"/>
      <c r="SDJ139" s="389"/>
      <c r="SDK139" s="390"/>
      <c r="SDL139" s="391"/>
      <c r="SDM139" s="392"/>
      <c r="SDN139" s="393"/>
      <c r="SDO139" s="394"/>
      <c r="SDP139" s="395"/>
      <c r="SDQ139" s="389"/>
      <c r="SDR139" s="390"/>
      <c r="SDS139" s="391"/>
      <c r="SDT139" s="392"/>
      <c r="SDU139" s="393"/>
      <c r="SDV139" s="394"/>
      <c r="SDW139" s="395"/>
      <c r="SDX139" s="389"/>
      <c r="SDY139" s="390"/>
      <c r="SDZ139" s="391"/>
      <c r="SEA139" s="392"/>
      <c r="SEB139" s="393"/>
      <c r="SEC139" s="394"/>
      <c r="SED139" s="395"/>
      <c r="SEE139" s="389"/>
      <c r="SEF139" s="390"/>
      <c r="SEG139" s="391"/>
      <c r="SEH139" s="392"/>
      <c r="SEI139" s="393"/>
      <c r="SEJ139" s="394"/>
      <c r="SEK139" s="395"/>
      <c r="SEL139" s="389"/>
      <c r="SEM139" s="390"/>
      <c r="SEN139" s="391"/>
      <c r="SEO139" s="392"/>
      <c r="SEP139" s="393"/>
      <c r="SEQ139" s="394"/>
      <c r="SER139" s="395"/>
      <c r="SES139" s="389"/>
      <c r="SET139" s="390"/>
      <c r="SEU139" s="391"/>
      <c r="SEV139" s="392"/>
      <c r="SEW139" s="393"/>
      <c r="SEX139" s="394"/>
      <c r="SEY139" s="395"/>
      <c r="SEZ139" s="389"/>
      <c r="SFA139" s="390"/>
      <c r="SFB139" s="391"/>
      <c r="SFC139" s="392"/>
      <c r="SFD139" s="393"/>
      <c r="SFE139" s="394"/>
      <c r="SFF139" s="395"/>
      <c r="SFG139" s="389"/>
      <c r="SFH139" s="390"/>
      <c r="SFI139" s="391"/>
      <c r="SFJ139" s="392"/>
      <c r="SFK139" s="393"/>
      <c r="SFL139" s="394"/>
      <c r="SFM139" s="395"/>
      <c r="SFN139" s="389"/>
      <c r="SFO139" s="390"/>
      <c r="SFP139" s="391"/>
      <c r="SFQ139" s="392"/>
      <c r="SFR139" s="393"/>
      <c r="SFS139" s="394"/>
      <c r="SFT139" s="395"/>
      <c r="SFU139" s="389"/>
      <c r="SFV139" s="390"/>
      <c r="SFW139" s="391"/>
      <c r="SFX139" s="392"/>
      <c r="SFY139" s="393"/>
      <c r="SFZ139" s="394"/>
      <c r="SGA139" s="395"/>
      <c r="SGB139" s="389"/>
      <c r="SGC139" s="390"/>
      <c r="SGD139" s="391"/>
      <c r="SGE139" s="392"/>
      <c r="SGF139" s="393"/>
      <c r="SGG139" s="394"/>
      <c r="SGH139" s="395"/>
      <c r="SGI139" s="389"/>
      <c r="SGJ139" s="390"/>
      <c r="SGK139" s="391"/>
      <c r="SGL139" s="392"/>
      <c r="SGM139" s="393"/>
      <c r="SGN139" s="394"/>
      <c r="SGO139" s="395"/>
      <c r="SGP139" s="389"/>
      <c r="SGQ139" s="390"/>
      <c r="SGR139" s="391"/>
      <c r="SGS139" s="392"/>
      <c r="SGT139" s="393"/>
      <c r="SGU139" s="394"/>
      <c r="SGV139" s="395"/>
      <c r="SGW139" s="389"/>
      <c r="SGX139" s="390"/>
      <c r="SGY139" s="391"/>
      <c r="SGZ139" s="392"/>
      <c r="SHA139" s="393"/>
      <c r="SHB139" s="394"/>
      <c r="SHC139" s="395"/>
      <c r="SHD139" s="389"/>
      <c r="SHE139" s="390"/>
      <c r="SHF139" s="391"/>
      <c r="SHG139" s="392"/>
      <c r="SHH139" s="393"/>
      <c r="SHI139" s="394"/>
      <c r="SHJ139" s="395"/>
      <c r="SHK139" s="389"/>
      <c r="SHL139" s="390"/>
      <c r="SHM139" s="391"/>
      <c r="SHN139" s="392"/>
      <c r="SHO139" s="393"/>
      <c r="SHP139" s="394"/>
      <c r="SHQ139" s="395"/>
      <c r="SHR139" s="389"/>
      <c r="SHS139" s="390"/>
      <c r="SHT139" s="391"/>
      <c r="SHU139" s="392"/>
      <c r="SHV139" s="393"/>
      <c r="SHW139" s="394"/>
      <c r="SHX139" s="395"/>
      <c r="SHY139" s="389"/>
      <c r="SHZ139" s="390"/>
      <c r="SIA139" s="391"/>
      <c r="SIB139" s="392"/>
      <c r="SIC139" s="393"/>
      <c r="SID139" s="394"/>
      <c r="SIE139" s="395"/>
      <c r="SIF139" s="389"/>
      <c r="SIG139" s="390"/>
      <c r="SIH139" s="391"/>
      <c r="SII139" s="392"/>
      <c r="SIJ139" s="393"/>
      <c r="SIK139" s="394"/>
      <c r="SIL139" s="395"/>
      <c r="SIM139" s="389"/>
      <c r="SIN139" s="390"/>
      <c r="SIO139" s="391"/>
      <c r="SIP139" s="392"/>
      <c r="SIQ139" s="393"/>
      <c r="SIR139" s="394"/>
      <c r="SIS139" s="395"/>
      <c r="SIT139" s="389"/>
      <c r="SIU139" s="390"/>
      <c r="SIV139" s="391"/>
      <c r="SIW139" s="392"/>
      <c r="SIX139" s="393"/>
      <c r="SIY139" s="394"/>
      <c r="SIZ139" s="395"/>
      <c r="SJA139" s="389"/>
      <c r="SJB139" s="390"/>
      <c r="SJC139" s="391"/>
      <c r="SJD139" s="392"/>
      <c r="SJE139" s="393"/>
      <c r="SJF139" s="394"/>
      <c r="SJG139" s="395"/>
      <c r="SJH139" s="389"/>
      <c r="SJI139" s="390"/>
      <c r="SJJ139" s="391"/>
      <c r="SJK139" s="392"/>
      <c r="SJL139" s="393"/>
      <c r="SJM139" s="394"/>
      <c r="SJN139" s="395"/>
      <c r="SJO139" s="389"/>
      <c r="SJP139" s="390"/>
      <c r="SJQ139" s="391"/>
      <c r="SJR139" s="392"/>
      <c r="SJS139" s="393"/>
      <c r="SJT139" s="394"/>
      <c r="SJU139" s="395"/>
      <c r="SJV139" s="389"/>
      <c r="SJW139" s="390"/>
      <c r="SJX139" s="391"/>
      <c r="SJY139" s="392"/>
      <c r="SJZ139" s="393"/>
      <c r="SKA139" s="394"/>
      <c r="SKB139" s="395"/>
      <c r="SKC139" s="389"/>
      <c r="SKD139" s="390"/>
      <c r="SKE139" s="391"/>
      <c r="SKF139" s="392"/>
      <c r="SKG139" s="393"/>
      <c r="SKH139" s="394"/>
      <c r="SKI139" s="395"/>
      <c r="SKJ139" s="389"/>
      <c r="SKK139" s="390"/>
      <c r="SKL139" s="391"/>
      <c r="SKM139" s="392"/>
      <c r="SKN139" s="393"/>
      <c r="SKO139" s="394"/>
      <c r="SKP139" s="395"/>
      <c r="SKQ139" s="389"/>
      <c r="SKR139" s="390"/>
      <c r="SKS139" s="391"/>
      <c r="SKT139" s="392"/>
      <c r="SKU139" s="393"/>
      <c r="SKV139" s="394"/>
      <c r="SKW139" s="395"/>
      <c r="SKX139" s="389"/>
      <c r="SKY139" s="390"/>
      <c r="SKZ139" s="391"/>
      <c r="SLA139" s="392"/>
      <c r="SLB139" s="393"/>
      <c r="SLC139" s="394"/>
      <c r="SLD139" s="395"/>
      <c r="SLE139" s="389"/>
      <c r="SLF139" s="390"/>
      <c r="SLG139" s="391"/>
      <c r="SLH139" s="392"/>
      <c r="SLI139" s="393"/>
      <c r="SLJ139" s="394"/>
      <c r="SLK139" s="395"/>
      <c r="SLL139" s="389"/>
      <c r="SLM139" s="390"/>
      <c r="SLN139" s="391"/>
      <c r="SLO139" s="392"/>
      <c r="SLP139" s="393"/>
      <c r="SLQ139" s="394"/>
      <c r="SLR139" s="395"/>
      <c r="SLS139" s="389"/>
      <c r="SLT139" s="390"/>
      <c r="SLU139" s="391"/>
      <c r="SLV139" s="392"/>
      <c r="SLW139" s="393"/>
      <c r="SLX139" s="394"/>
      <c r="SLY139" s="395"/>
      <c r="SLZ139" s="389"/>
      <c r="SMA139" s="390"/>
      <c r="SMB139" s="391"/>
      <c r="SMC139" s="392"/>
      <c r="SMD139" s="393"/>
      <c r="SME139" s="394"/>
      <c r="SMF139" s="395"/>
      <c r="SMG139" s="389"/>
      <c r="SMH139" s="390"/>
      <c r="SMI139" s="391"/>
      <c r="SMJ139" s="392"/>
      <c r="SMK139" s="393"/>
      <c r="SML139" s="394"/>
      <c r="SMM139" s="395"/>
      <c r="SMN139" s="389"/>
      <c r="SMO139" s="390"/>
      <c r="SMP139" s="391"/>
      <c r="SMQ139" s="392"/>
      <c r="SMR139" s="393"/>
      <c r="SMS139" s="394"/>
      <c r="SMT139" s="395"/>
      <c r="SMU139" s="389"/>
      <c r="SMV139" s="390"/>
      <c r="SMW139" s="391"/>
      <c r="SMX139" s="392"/>
      <c r="SMY139" s="393"/>
      <c r="SMZ139" s="394"/>
      <c r="SNA139" s="395"/>
      <c r="SNB139" s="389"/>
      <c r="SNC139" s="390"/>
      <c r="SND139" s="391"/>
      <c r="SNE139" s="392"/>
      <c r="SNF139" s="393"/>
      <c r="SNG139" s="394"/>
      <c r="SNH139" s="395"/>
      <c r="SNI139" s="389"/>
      <c r="SNJ139" s="390"/>
      <c r="SNK139" s="391"/>
      <c r="SNL139" s="392"/>
      <c r="SNM139" s="393"/>
      <c r="SNN139" s="394"/>
      <c r="SNO139" s="395"/>
      <c r="SNP139" s="389"/>
      <c r="SNQ139" s="390"/>
      <c r="SNR139" s="391"/>
      <c r="SNS139" s="392"/>
      <c r="SNT139" s="393"/>
      <c r="SNU139" s="394"/>
      <c r="SNV139" s="395"/>
      <c r="SNW139" s="389"/>
      <c r="SNX139" s="390"/>
      <c r="SNY139" s="391"/>
      <c r="SNZ139" s="392"/>
      <c r="SOA139" s="393"/>
      <c r="SOB139" s="394"/>
      <c r="SOC139" s="395"/>
      <c r="SOD139" s="389"/>
      <c r="SOE139" s="390"/>
      <c r="SOF139" s="391"/>
      <c r="SOG139" s="392"/>
      <c r="SOH139" s="393"/>
      <c r="SOI139" s="394"/>
      <c r="SOJ139" s="395"/>
      <c r="SOK139" s="389"/>
      <c r="SOL139" s="390"/>
      <c r="SOM139" s="391"/>
      <c r="SON139" s="392"/>
      <c r="SOO139" s="393"/>
      <c r="SOP139" s="394"/>
      <c r="SOQ139" s="395"/>
      <c r="SOR139" s="389"/>
      <c r="SOS139" s="390"/>
      <c r="SOT139" s="391"/>
      <c r="SOU139" s="392"/>
      <c r="SOV139" s="393"/>
      <c r="SOW139" s="394"/>
      <c r="SOX139" s="395"/>
      <c r="SOY139" s="389"/>
      <c r="SOZ139" s="390"/>
      <c r="SPA139" s="391"/>
      <c r="SPB139" s="392"/>
      <c r="SPC139" s="393"/>
      <c r="SPD139" s="394"/>
      <c r="SPE139" s="395"/>
      <c r="SPF139" s="389"/>
      <c r="SPG139" s="390"/>
      <c r="SPH139" s="391"/>
      <c r="SPI139" s="392"/>
      <c r="SPJ139" s="393"/>
      <c r="SPK139" s="394"/>
      <c r="SPL139" s="395"/>
      <c r="SPM139" s="389"/>
      <c r="SPN139" s="390"/>
      <c r="SPO139" s="391"/>
      <c r="SPP139" s="392"/>
      <c r="SPQ139" s="393"/>
      <c r="SPR139" s="394"/>
      <c r="SPS139" s="395"/>
      <c r="SPT139" s="389"/>
      <c r="SPU139" s="390"/>
      <c r="SPV139" s="391"/>
      <c r="SPW139" s="392"/>
      <c r="SPX139" s="393"/>
      <c r="SPY139" s="394"/>
      <c r="SPZ139" s="395"/>
      <c r="SQA139" s="389"/>
      <c r="SQB139" s="390"/>
      <c r="SQC139" s="391"/>
      <c r="SQD139" s="392"/>
      <c r="SQE139" s="393"/>
      <c r="SQF139" s="394"/>
      <c r="SQG139" s="395"/>
      <c r="SQH139" s="389"/>
      <c r="SQI139" s="390"/>
      <c r="SQJ139" s="391"/>
      <c r="SQK139" s="392"/>
      <c r="SQL139" s="393"/>
      <c r="SQM139" s="394"/>
      <c r="SQN139" s="395"/>
      <c r="SQO139" s="389"/>
      <c r="SQP139" s="390"/>
      <c r="SQQ139" s="391"/>
      <c r="SQR139" s="392"/>
      <c r="SQS139" s="393"/>
      <c r="SQT139" s="394"/>
      <c r="SQU139" s="395"/>
      <c r="SQV139" s="389"/>
      <c r="SQW139" s="390"/>
      <c r="SQX139" s="391"/>
      <c r="SQY139" s="392"/>
      <c r="SQZ139" s="393"/>
      <c r="SRA139" s="394"/>
      <c r="SRB139" s="395"/>
      <c r="SRC139" s="389"/>
      <c r="SRD139" s="390"/>
      <c r="SRE139" s="391"/>
      <c r="SRF139" s="392"/>
      <c r="SRG139" s="393"/>
      <c r="SRH139" s="394"/>
      <c r="SRI139" s="395"/>
      <c r="SRJ139" s="389"/>
      <c r="SRK139" s="390"/>
      <c r="SRL139" s="391"/>
      <c r="SRM139" s="392"/>
      <c r="SRN139" s="393"/>
      <c r="SRO139" s="394"/>
      <c r="SRP139" s="395"/>
      <c r="SRQ139" s="389"/>
      <c r="SRR139" s="390"/>
      <c r="SRS139" s="391"/>
      <c r="SRT139" s="392"/>
      <c r="SRU139" s="393"/>
      <c r="SRV139" s="394"/>
      <c r="SRW139" s="395"/>
      <c r="SRX139" s="389"/>
      <c r="SRY139" s="390"/>
      <c r="SRZ139" s="391"/>
      <c r="SSA139" s="392"/>
      <c r="SSB139" s="393"/>
      <c r="SSC139" s="394"/>
      <c r="SSD139" s="395"/>
      <c r="SSE139" s="389"/>
      <c r="SSF139" s="390"/>
      <c r="SSG139" s="391"/>
      <c r="SSH139" s="392"/>
      <c r="SSI139" s="393"/>
      <c r="SSJ139" s="394"/>
      <c r="SSK139" s="395"/>
      <c r="SSL139" s="389"/>
      <c r="SSM139" s="390"/>
      <c r="SSN139" s="391"/>
      <c r="SSO139" s="392"/>
      <c r="SSP139" s="393"/>
      <c r="SSQ139" s="394"/>
      <c r="SSR139" s="395"/>
      <c r="SSS139" s="389"/>
      <c r="SST139" s="390"/>
      <c r="SSU139" s="391"/>
      <c r="SSV139" s="392"/>
      <c r="SSW139" s="393"/>
      <c r="SSX139" s="394"/>
      <c r="SSY139" s="395"/>
      <c r="SSZ139" s="389"/>
      <c r="STA139" s="390"/>
      <c r="STB139" s="391"/>
      <c r="STC139" s="392"/>
      <c r="STD139" s="393"/>
      <c r="STE139" s="394"/>
      <c r="STF139" s="395"/>
      <c r="STG139" s="389"/>
      <c r="STH139" s="390"/>
      <c r="STI139" s="391"/>
      <c r="STJ139" s="392"/>
      <c r="STK139" s="393"/>
      <c r="STL139" s="394"/>
      <c r="STM139" s="395"/>
      <c r="STN139" s="389"/>
      <c r="STO139" s="390"/>
      <c r="STP139" s="391"/>
      <c r="STQ139" s="392"/>
      <c r="STR139" s="393"/>
      <c r="STS139" s="394"/>
      <c r="STT139" s="395"/>
      <c r="STU139" s="389"/>
      <c r="STV139" s="390"/>
      <c r="STW139" s="391"/>
      <c r="STX139" s="392"/>
      <c r="STY139" s="393"/>
      <c r="STZ139" s="394"/>
      <c r="SUA139" s="395"/>
      <c r="SUB139" s="389"/>
      <c r="SUC139" s="390"/>
      <c r="SUD139" s="391"/>
      <c r="SUE139" s="392"/>
      <c r="SUF139" s="393"/>
      <c r="SUG139" s="394"/>
      <c r="SUH139" s="395"/>
      <c r="SUI139" s="389"/>
      <c r="SUJ139" s="390"/>
      <c r="SUK139" s="391"/>
      <c r="SUL139" s="392"/>
      <c r="SUM139" s="393"/>
      <c r="SUN139" s="394"/>
      <c r="SUO139" s="395"/>
      <c r="SUP139" s="389"/>
      <c r="SUQ139" s="390"/>
      <c r="SUR139" s="391"/>
      <c r="SUS139" s="392"/>
      <c r="SUT139" s="393"/>
      <c r="SUU139" s="394"/>
      <c r="SUV139" s="395"/>
      <c r="SUW139" s="389"/>
      <c r="SUX139" s="390"/>
      <c r="SUY139" s="391"/>
      <c r="SUZ139" s="392"/>
      <c r="SVA139" s="393"/>
      <c r="SVB139" s="394"/>
      <c r="SVC139" s="395"/>
      <c r="SVD139" s="389"/>
      <c r="SVE139" s="390"/>
      <c r="SVF139" s="391"/>
      <c r="SVG139" s="392"/>
      <c r="SVH139" s="393"/>
      <c r="SVI139" s="394"/>
      <c r="SVJ139" s="395"/>
      <c r="SVK139" s="389"/>
      <c r="SVL139" s="390"/>
      <c r="SVM139" s="391"/>
      <c r="SVN139" s="392"/>
      <c r="SVO139" s="393"/>
      <c r="SVP139" s="394"/>
      <c r="SVQ139" s="395"/>
      <c r="SVR139" s="389"/>
      <c r="SVS139" s="390"/>
      <c r="SVT139" s="391"/>
      <c r="SVU139" s="392"/>
      <c r="SVV139" s="393"/>
      <c r="SVW139" s="394"/>
      <c r="SVX139" s="395"/>
      <c r="SVY139" s="389"/>
      <c r="SVZ139" s="390"/>
      <c r="SWA139" s="391"/>
      <c r="SWB139" s="392"/>
      <c r="SWC139" s="393"/>
      <c r="SWD139" s="394"/>
      <c r="SWE139" s="395"/>
      <c r="SWF139" s="389"/>
      <c r="SWG139" s="390"/>
      <c r="SWH139" s="391"/>
      <c r="SWI139" s="392"/>
      <c r="SWJ139" s="393"/>
      <c r="SWK139" s="394"/>
      <c r="SWL139" s="395"/>
      <c r="SWM139" s="389"/>
      <c r="SWN139" s="390"/>
      <c r="SWO139" s="391"/>
      <c r="SWP139" s="392"/>
      <c r="SWQ139" s="393"/>
      <c r="SWR139" s="394"/>
      <c r="SWS139" s="395"/>
      <c r="SWT139" s="389"/>
      <c r="SWU139" s="390"/>
      <c r="SWV139" s="391"/>
      <c r="SWW139" s="392"/>
      <c r="SWX139" s="393"/>
      <c r="SWY139" s="394"/>
      <c r="SWZ139" s="395"/>
      <c r="SXA139" s="389"/>
      <c r="SXB139" s="390"/>
      <c r="SXC139" s="391"/>
      <c r="SXD139" s="392"/>
      <c r="SXE139" s="393"/>
      <c r="SXF139" s="394"/>
      <c r="SXG139" s="395"/>
      <c r="SXH139" s="389"/>
      <c r="SXI139" s="390"/>
      <c r="SXJ139" s="391"/>
      <c r="SXK139" s="392"/>
      <c r="SXL139" s="393"/>
      <c r="SXM139" s="394"/>
      <c r="SXN139" s="395"/>
      <c r="SXO139" s="389"/>
      <c r="SXP139" s="390"/>
      <c r="SXQ139" s="391"/>
      <c r="SXR139" s="392"/>
      <c r="SXS139" s="393"/>
      <c r="SXT139" s="394"/>
      <c r="SXU139" s="395"/>
      <c r="SXV139" s="389"/>
      <c r="SXW139" s="390"/>
      <c r="SXX139" s="391"/>
      <c r="SXY139" s="392"/>
      <c r="SXZ139" s="393"/>
      <c r="SYA139" s="394"/>
      <c r="SYB139" s="395"/>
      <c r="SYC139" s="389"/>
      <c r="SYD139" s="390"/>
      <c r="SYE139" s="391"/>
      <c r="SYF139" s="392"/>
      <c r="SYG139" s="393"/>
      <c r="SYH139" s="394"/>
      <c r="SYI139" s="395"/>
      <c r="SYJ139" s="389"/>
      <c r="SYK139" s="390"/>
      <c r="SYL139" s="391"/>
      <c r="SYM139" s="392"/>
      <c r="SYN139" s="393"/>
      <c r="SYO139" s="394"/>
      <c r="SYP139" s="395"/>
      <c r="SYQ139" s="389"/>
      <c r="SYR139" s="390"/>
      <c r="SYS139" s="391"/>
      <c r="SYT139" s="392"/>
      <c r="SYU139" s="393"/>
      <c r="SYV139" s="394"/>
      <c r="SYW139" s="395"/>
      <c r="SYX139" s="389"/>
      <c r="SYY139" s="390"/>
      <c r="SYZ139" s="391"/>
      <c r="SZA139" s="392"/>
      <c r="SZB139" s="393"/>
      <c r="SZC139" s="394"/>
      <c r="SZD139" s="395"/>
      <c r="SZE139" s="389"/>
      <c r="SZF139" s="390"/>
      <c r="SZG139" s="391"/>
      <c r="SZH139" s="392"/>
      <c r="SZI139" s="393"/>
      <c r="SZJ139" s="394"/>
      <c r="SZK139" s="395"/>
      <c r="SZL139" s="389"/>
      <c r="SZM139" s="390"/>
      <c r="SZN139" s="391"/>
      <c r="SZO139" s="392"/>
      <c r="SZP139" s="393"/>
      <c r="SZQ139" s="394"/>
      <c r="SZR139" s="395"/>
      <c r="SZS139" s="389"/>
      <c r="SZT139" s="390"/>
      <c r="SZU139" s="391"/>
      <c r="SZV139" s="392"/>
      <c r="SZW139" s="393"/>
      <c r="SZX139" s="394"/>
      <c r="SZY139" s="395"/>
      <c r="SZZ139" s="389"/>
      <c r="TAA139" s="390"/>
      <c r="TAB139" s="391"/>
      <c r="TAC139" s="392"/>
      <c r="TAD139" s="393"/>
      <c r="TAE139" s="394"/>
      <c r="TAF139" s="395"/>
      <c r="TAG139" s="389"/>
      <c r="TAH139" s="390"/>
      <c r="TAI139" s="391"/>
      <c r="TAJ139" s="392"/>
      <c r="TAK139" s="393"/>
      <c r="TAL139" s="394"/>
      <c r="TAM139" s="395"/>
      <c r="TAN139" s="389"/>
      <c r="TAO139" s="390"/>
      <c r="TAP139" s="391"/>
      <c r="TAQ139" s="392"/>
      <c r="TAR139" s="393"/>
      <c r="TAS139" s="394"/>
      <c r="TAT139" s="395"/>
      <c r="TAU139" s="389"/>
      <c r="TAV139" s="390"/>
      <c r="TAW139" s="391"/>
      <c r="TAX139" s="392"/>
      <c r="TAY139" s="393"/>
      <c r="TAZ139" s="394"/>
      <c r="TBA139" s="395"/>
      <c r="TBB139" s="389"/>
      <c r="TBC139" s="390"/>
      <c r="TBD139" s="391"/>
      <c r="TBE139" s="392"/>
      <c r="TBF139" s="393"/>
      <c r="TBG139" s="394"/>
      <c r="TBH139" s="395"/>
      <c r="TBI139" s="389"/>
      <c r="TBJ139" s="390"/>
      <c r="TBK139" s="391"/>
      <c r="TBL139" s="392"/>
      <c r="TBM139" s="393"/>
      <c r="TBN139" s="394"/>
      <c r="TBO139" s="395"/>
      <c r="TBP139" s="389"/>
      <c r="TBQ139" s="390"/>
      <c r="TBR139" s="391"/>
      <c r="TBS139" s="392"/>
      <c r="TBT139" s="393"/>
      <c r="TBU139" s="394"/>
      <c r="TBV139" s="395"/>
      <c r="TBW139" s="389"/>
      <c r="TBX139" s="390"/>
      <c r="TBY139" s="391"/>
      <c r="TBZ139" s="392"/>
      <c r="TCA139" s="393"/>
      <c r="TCB139" s="394"/>
      <c r="TCC139" s="395"/>
      <c r="TCD139" s="389"/>
      <c r="TCE139" s="390"/>
      <c r="TCF139" s="391"/>
      <c r="TCG139" s="392"/>
      <c r="TCH139" s="393"/>
      <c r="TCI139" s="394"/>
      <c r="TCJ139" s="395"/>
      <c r="TCK139" s="389"/>
      <c r="TCL139" s="390"/>
      <c r="TCM139" s="391"/>
      <c r="TCN139" s="392"/>
      <c r="TCO139" s="393"/>
      <c r="TCP139" s="394"/>
      <c r="TCQ139" s="395"/>
      <c r="TCR139" s="389"/>
      <c r="TCS139" s="390"/>
      <c r="TCT139" s="391"/>
      <c r="TCU139" s="392"/>
      <c r="TCV139" s="393"/>
      <c r="TCW139" s="394"/>
      <c r="TCX139" s="395"/>
      <c r="TCY139" s="389"/>
      <c r="TCZ139" s="390"/>
      <c r="TDA139" s="391"/>
      <c r="TDB139" s="392"/>
      <c r="TDC139" s="393"/>
      <c r="TDD139" s="394"/>
      <c r="TDE139" s="395"/>
      <c r="TDF139" s="389"/>
      <c r="TDG139" s="390"/>
      <c r="TDH139" s="391"/>
      <c r="TDI139" s="392"/>
      <c r="TDJ139" s="393"/>
      <c r="TDK139" s="394"/>
      <c r="TDL139" s="395"/>
      <c r="TDM139" s="389"/>
      <c r="TDN139" s="390"/>
      <c r="TDO139" s="391"/>
      <c r="TDP139" s="392"/>
      <c r="TDQ139" s="393"/>
      <c r="TDR139" s="394"/>
      <c r="TDS139" s="395"/>
      <c r="TDT139" s="389"/>
      <c r="TDU139" s="390"/>
      <c r="TDV139" s="391"/>
      <c r="TDW139" s="392"/>
      <c r="TDX139" s="393"/>
      <c r="TDY139" s="394"/>
      <c r="TDZ139" s="395"/>
      <c r="TEA139" s="389"/>
      <c r="TEB139" s="390"/>
      <c r="TEC139" s="391"/>
      <c r="TED139" s="392"/>
      <c r="TEE139" s="393"/>
      <c r="TEF139" s="394"/>
      <c r="TEG139" s="395"/>
      <c r="TEH139" s="389"/>
      <c r="TEI139" s="390"/>
      <c r="TEJ139" s="391"/>
      <c r="TEK139" s="392"/>
      <c r="TEL139" s="393"/>
      <c r="TEM139" s="394"/>
      <c r="TEN139" s="395"/>
      <c r="TEO139" s="389"/>
      <c r="TEP139" s="390"/>
      <c r="TEQ139" s="391"/>
      <c r="TER139" s="392"/>
      <c r="TES139" s="393"/>
      <c r="TET139" s="394"/>
      <c r="TEU139" s="395"/>
      <c r="TEV139" s="389"/>
      <c r="TEW139" s="390"/>
      <c r="TEX139" s="391"/>
      <c r="TEY139" s="392"/>
      <c r="TEZ139" s="393"/>
      <c r="TFA139" s="394"/>
      <c r="TFB139" s="395"/>
      <c r="TFC139" s="389"/>
      <c r="TFD139" s="390"/>
      <c r="TFE139" s="391"/>
      <c r="TFF139" s="392"/>
      <c r="TFG139" s="393"/>
      <c r="TFH139" s="394"/>
      <c r="TFI139" s="395"/>
      <c r="TFJ139" s="389"/>
      <c r="TFK139" s="390"/>
      <c r="TFL139" s="391"/>
      <c r="TFM139" s="392"/>
      <c r="TFN139" s="393"/>
      <c r="TFO139" s="394"/>
      <c r="TFP139" s="395"/>
      <c r="TFQ139" s="389"/>
      <c r="TFR139" s="390"/>
      <c r="TFS139" s="391"/>
      <c r="TFT139" s="392"/>
      <c r="TFU139" s="393"/>
      <c r="TFV139" s="394"/>
      <c r="TFW139" s="395"/>
      <c r="TFX139" s="389"/>
      <c r="TFY139" s="390"/>
      <c r="TFZ139" s="391"/>
      <c r="TGA139" s="392"/>
      <c r="TGB139" s="393"/>
      <c r="TGC139" s="394"/>
      <c r="TGD139" s="395"/>
      <c r="TGE139" s="389"/>
      <c r="TGF139" s="390"/>
      <c r="TGG139" s="391"/>
      <c r="TGH139" s="392"/>
      <c r="TGI139" s="393"/>
      <c r="TGJ139" s="394"/>
      <c r="TGK139" s="395"/>
      <c r="TGL139" s="389"/>
      <c r="TGM139" s="390"/>
      <c r="TGN139" s="391"/>
      <c r="TGO139" s="392"/>
      <c r="TGP139" s="393"/>
      <c r="TGQ139" s="394"/>
      <c r="TGR139" s="395"/>
      <c r="TGS139" s="389"/>
      <c r="TGT139" s="390"/>
      <c r="TGU139" s="391"/>
      <c r="TGV139" s="392"/>
      <c r="TGW139" s="393"/>
      <c r="TGX139" s="394"/>
      <c r="TGY139" s="395"/>
      <c r="TGZ139" s="389"/>
      <c r="THA139" s="390"/>
      <c r="THB139" s="391"/>
      <c r="THC139" s="392"/>
      <c r="THD139" s="393"/>
      <c r="THE139" s="394"/>
      <c r="THF139" s="395"/>
      <c r="THG139" s="389"/>
      <c r="THH139" s="390"/>
      <c r="THI139" s="391"/>
      <c r="THJ139" s="392"/>
      <c r="THK139" s="393"/>
      <c r="THL139" s="394"/>
      <c r="THM139" s="395"/>
      <c r="THN139" s="389"/>
      <c r="THO139" s="390"/>
      <c r="THP139" s="391"/>
      <c r="THQ139" s="392"/>
      <c r="THR139" s="393"/>
      <c r="THS139" s="394"/>
      <c r="THT139" s="395"/>
      <c r="THU139" s="389"/>
      <c r="THV139" s="390"/>
      <c r="THW139" s="391"/>
      <c r="THX139" s="392"/>
      <c r="THY139" s="393"/>
      <c r="THZ139" s="394"/>
      <c r="TIA139" s="395"/>
      <c r="TIB139" s="389"/>
      <c r="TIC139" s="390"/>
      <c r="TID139" s="391"/>
      <c r="TIE139" s="392"/>
      <c r="TIF139" s="393"/>
      <c r="TIG139" s="394"/>
      <c r="TIH139" s="395"/>
      <c r="TII139" s="389"/>
      <c r="TIJ139" s="390"/>
      <c r="TIK139" s="391"/>
      <c r="TIL139" s="392"/>
      <c r="TIM139" s="393"/>
      <c r="TIN139" s="394"/>
      <c r="TIO139" s="395"/>
      <c r="TIP139" s="389"/>
      <c r="TIQ139" s="390"/>
      <c r="TIR139" s="391"/>
      <c r="TIS139" s="392"/>
      <c r="TIT139" s="393"/>
      <c r="TIU139" s="394"/>
      <c r="TIV139" s="395"/>
      <c r="TIW139" s="389"/>
      <c r="TIX139" s="390"/>
      <c r="TIY139" s="391"/>
      <c r="TIZ139" s="392"/>
      <c r="TJA139" s="393"/>
      <c r="TJB139" s="394"/>
      <c r="TJC139" s="395"/>
      <c r="TJD139" s="389"/>
      <c r="TJE139" s="390"/>
      <c r="TJF139" s="391"/>
      <c r="TJG139" s="392"/>
      <c r="TJH139" s="393"/>
      <c r="TJI139" s="394"/>
      <c r="TJJ139" s="395"/>
      <c r="TJK139" s="389"/>
      <c r="TJL139" s="390"/>
      <c r="TJM139" s="391"/>
      <c r="TJN139" s="392"/>
      <c r="TJO139" s="393"/>
      <c r="TJP139" s="394"/>
      <c r="TJQ139" s="395"/>
      <c r="TJR139" s="389"/>
      <c r="TJS139" s="390"/>
      <c r="TJT139" s="391"/>
      <c r="TJU139" s="392"/>
      <c r="TJV139" s="393"/>
      <c r="TJW139" s="394"/>
      <c r="TJX139" s="395"/>
      <c r="TJY139" s="389"/>
      <c r="TJZ139" s="390"/>
      <c r="TKA139" s="391"/>
      <c r="TKB139" s="392"/>
      <c r="TKC139" s="393"/>
      <c r="TKD139" s="394"/>
      <c r="TKE139" s="395"/>
      <c r="TKF139" s="389"/>
      <c r="TKG139" s="390"/>
      <c r="TKH139" s="391"/>
      <c r="TKI139" s="392"/>
      <c r="TKJ139" s="393"/>
      <c r="TKK139" s="394"/>
      <c r="TKL139" s="395"/>
      <c r="TKM139" s="389"/>
      <c r="TKN139" s="390"/>
      <c r="TKO139" s="391"/>
      <c r="TKP139" s="392"/>
      <c r="TKQ139" s="393"/>
      <c r="TKR139" s="394"/>
      <c r="TKS139" s="395"/>
      <c r="TKT139" s="389"/>
      <c r="TKU139" s="390"/>
      <c r="TKV139" s="391"/>
      <c r="TKW139" s="392"/>
      <c r="TKX139" s="393"/>
      <c r="TKY139" s="394"/>
      <c r="TKZ139" s="395"/>
      <c r="TLA139" s="389"/>
      <c r="TLB139" s="390"/>
      <c r="TLC139" s="391"/>
      <c r="TLD139" s="392"/>
      <c r="TLE139" s="393"/>
      <c r="TLF139" s="394"/>
      <c r="TLG139" s="395"/>
      <c r="TLH139" s="389"/>
      <c r="TLI139" s="390"/>
      <c r="TLJ139" s="391"/>
      <c r="TLK139" s="392"/>
      <c r="TLL139" s="393"/>
      <c r="TLM139" s="394"/>
      <c r="TLN139" s="395"/>
      <c r="TLO139" s="389"/>
      <c r="TLP139" s="390"/>
      <c r="TLQ139" s="391"/>
      <c r="TLR139" s="392"/>
      <c r="TLS139" s="393"/>
      <c r="TLT139" s="394"/>
      <c r="TLU139" s="395"/>
      <c r="TLV139" s="389"/>
      <c r="TLW139" s="390"/>
      <c r="TLX139" s="391"/>
      <c r="TLY139" s="392"/>
      <c r="TLZ139" s="393"/>
      <c r="TMA139" s="394"/>
      <c r="TMB139" s="395"/>
      <c r="TMC139" s="389"/>
      <c r="TMD139" s="390"/>
      <c r="TME139" s="391"/>
      <c r="TMF139" s="392"/>
      <c r="TMG139" s="393"/>
      <c r="TMH139" s="394"/>
      <c r="TMI139" s="395"/>
      <c r="TMJ139" s="389"/>
      <c r="TMK139" s="390"/>
      <c r="TML139" s="391"/>
      <c r="TMM139" s="392"/>
      <c r="TMN139" s="393"/>
      <c r="TMO139" s="394"/>
      <c r="TMP139" s="395"/>
      <c r="TMQ139" s="389"/>
      <c r="TMR139" s="390"/>
      <c r="TMS139" s="391"/>
      <c r="TMT139" s="392"/>
      <c r="TMU139" s="393"/>
      <c r="TMV139" s="394"/>
      <c r="TMW139" s="395"/>
      <c r="TMX139" s="389"/>
      <c r="TMY139" s="390"/>
      <c r="TMZ139" s="391"/>
      <c r="TNA139" s="392"/>
      <c r="TNB139" s="393"/>
      <c r="TNC139" s="394"/>
      <c r="TND139" s="395"/>
      <c r="TNE139" s="389"/>
      <c r="TNF139" s="390"/>
      <c r="TNG139" s="391"/>
      <c r="TNH139" s="392"/>
      <c r="TNI139" s="393"/>
      <c r="TNJ139" s="394"/>
      <c r="TNK139" s="395"/>
      <c r="TNL139" s="389"/>
      <c r="TNM139" s="390"/>
      <c r="TNN139" s="391"/>
      <c r="TNO139" s="392"/>
      <c r="TNP139" s="393"/>
      <c r="TNQ139" s="394"/>
      <c r="TNR139" s="395"/>
      <c r="TNS139" s="389"/>
      <c r="TNT139" s="390"/>
      <c r="TNU139" s="391"/>
      <c r="TNV139" s="392"/>
      <c r="TNW139" s="393"/>
      <c r="TNX139" s="394"/>
      <c r="TNY139" s="395"/>
      <c r="TNZ139" s="389"/>
      <c r="TOA139" s="390"/>
      <c r="TOB139" s="391"/>
      <c r="TOC139" s="392"/>
      <c r="TOD139" s="393"/>
      <c r="TOE139" s="394"/>
      <c r="TOF139" s="395"/>
      <c r="TOG139" s="389"/>
      <c r="TOH139" s="390"/>
      <c r="TOI139" s="391"/>
      <c r="TOJ139" s="392"/>
      <c r="TOK139" s="393"/>
      <c r="TOL139" s="394"/>
      <c r="TOM139" s="395"/>
      <c r="TON139" s="389"/>
      <c r="TOO139" s="390"/>
      <c r="TOP139" s="391"/>
      <c r="TOQ139" s="392"/>
      <c r="TOR139" s="393"/>
      <c r="TOS139" s="394"/>
      <c r="TOT139" s="395"/>
      <c r="TOU139" s="389"/>
      <c r="TOV139" s="390"/>
      <c r="TOW139" s="391"/>
      <c r="TOX139" s="392"/>
      <c r="TOY139" s="393"/>
      <c r="TOZ139" s="394"/>
      <c r="TPA139" s="395"/>
      <c r="TPB139" s="389"/>
      <c r="TPC139" s="390"/>
      <c r="TPD139" s="391"/>
      <c r="TPE139" s="392"/>
      <c r="TPF139" s="393"/>
      <c r="TPG139" s="394"/>
      <c r="TPH139" s="395"/>
      <c r="TPI139" s="389"/>
      <c r="TPJ139" s="390"/>
      <c r="TPK139" s="391"/>
      <c r="TPL139" s="392"/>
      <c r="TPM139" s="393"/>
      <c r="TPN139" s="394"/>
      <c r="TPO139" s="395"/>
      <c r="TPP139" s="389"/>
      <c r="TPQ139" s="390"/>
      <c r="TPR139" s="391"/>
      <c r="TPS139" s="392"/>
      <c r="TPT139" s="393"/>
      <c r="TPU139" s="394"/>
      <c r="TPV139" s="395"/>
      <c r="TPW139" s="389"/>
      <c r="TPX139" s="390"/>
      <c r="TPY139" s="391"/>
      <c r="TPZ139" s="392"/>
      <c r="TQA139" s="393"/>
      <c r="TQB139" s="394"/>
      <c r="TQC139" s="395"/>
      <c r="TQD139" s="389"/>
      <c r="TQE139" s="390"/>
      <c r="TQF139" s="391"/>
      <c r="TQG139" s="392"/>
      <c r="TQH139" s="393"/>
      <c r="TQI139" s="394"/>
      <c r="TQJ139" s="395"/>
      <c r="TQK139" s="389"/>
      <c r="TQL139" s="390"/>
      <c r="TQM139" s="391"/>
      <c r="TQN139" s="392"/>
      <c r="TQO139" s="393"/>
      <c r="TQP139" s="394"/>
      <c r="TQQ139" s="395"/>
      <c r="TQR139" s="389"/>
      <c r="TQS139" s="390"/>
      <c r="TQT139" s="391"/>
      <c r="TQU139" s="392"/>
      <c r="TQV139" s="393"/>
      <c r="TQW139" s="394"/>
      <c r="TQX139" s="395"/>
      <c r="TQY139" s="389"/>
      <c r="TQZ139" s="390"/>
      <c r="TRA139" s="391"/>
      <c r="TRB139" s="392"/>
      <c r="TRC139" s="393"/>
      <c r="TRD139" s="394"/>
      <c r="TRE139" s="395"/>
      <c r="TRF139" s="389"/>
      <c r="TRG139" s="390"/>
      <c r="TRH139" s="391"/>
      <c r="TRI139" s="392"/>
      <c r="TRJ139" s="393"/>
      <c r="TRK139" s="394"/>
      <c r="TRL139" s="395"/>
      <c r="TRM139" s="389"/>
      <c r="TRN139" s="390"/>
      <c r="TRO139" s="391"/>
      <c r="TRP139" s="392"/>
      <c r="TRQ139" s="393"/>
      <c r="TRR139" s="394"/>
      <c r="TRS139" s="395"/>
      <c r="TRT139" s="389"/>
      <c r="TRU139" s="390"/>
      <c r="TRV139" s="391"/>
      <c r="TRW139" s="392"/>
      <c r="TRX139" s="393"/>
      <c r="TRY139" s="394"/>
      <c r="TRZ139" s="395"/>
      <c r="TSA139" s="389"/>
      <c r="TSB139" s="390"/>
      <c r="TSC139" s="391"/>
      <c r="TSD139" s="392"/>
      <c r="TSE139" s="393"/>
      <c r="TSF139" s="394"/>
      <c r="TSG139" s="395"/>
      <c r="TSH139" s="389"/>
      <c r="TSI139" s="390"/>
      <c r="TSJ139" s="391"/>
      <c r="TSK139" s="392"/>
      <c r="TSL139" s="393"/>
      <c r="TSM139" s="394"/>
      <c r="TSN139" s="395"/>
      <c r="TSO139" s="389"/>
      <c r="TSP139" s="390"/>
      <c r="TSQ139" s="391"/>
      <c r="TSR139" s="392"/>
      <c r="TSS139" s="393"/>
      <c r="TST139" s="394"/>
      <c r="TSU139" s="395"/>
      <c r="TSV139" s="389"/>
      <c r="TSW139" s="390"/>
      <c r="TSX139" s="391"/>
      <c r="TSY139" s="392"/>
      <c r="TSZ139" s="393"/>
      <c r="TTA139" s="394"/>
      <c r="TTB139" s="395"/>
      <c r="TTC139" s="389"/>
      <c r="TTD139" s="390"/>
      <c r="TTE139" s="391"/>
      <c r="TTF139" s="392"/>
      <c r="TTG139" s="393"/>
      <c r="TTH139" s="394"/>
      <c r="TTI139" s="395"/>
      <c r="TTJ139" s="389"/>
      <c r="TTK139" s="390"/>
      <c r="TTL139" s="391"/>
      <c r="TTM139" s="392"/>
      <c r="TTN139" s="393"/>
      <c r="TTO139" s="394"/>
      <c r="TTP139" s="395"/>
      <c r="TTQ139" s="389"/>
      <c r="TTR139" s="390"/>
      <c r="TTS139" s="391"/>
      <c r="TTT139" s="392"/>
      <c r="TTU139" s="393"/>
      <c r="TTV139" s="394"/>
      <c r="TTW139" s="395"/>
      <c r="TTX139" s="389"/>
      <c r="TTY139" s="390"/>
      <c r="TTZ139" s="391"/>
      <c r="TUA139" s="392"/>
      <c r="TUB139" s="393"/>
      <c r="TUC139" s="394"/>
      <c r="TUD139" s="395"/>
      <c r="TUE139" s="389"/>
      <c r="TUF139" s="390"/>
      <c r="TUG139" s="391"/>
      <c r="TUH139" s="392"/>
      <c r="TUI139" s="393"/>
      <c r="TUJ139" s="394"/>
      <c r="TUK139" s="395"/>
      <c r="TUL139" s="389"/>
      <c r="TUM139" s="390"/>
      <c r="TUN139" s="391"/>
      <c r="TUO139" s="392"/>
      <c r="TUP139" s="393"/>
      <c r="TUQ139" s="394"/>
      <c r="TUR139" s="395"/>
      <c r="TUS139" s="389"/>
      <c r="TUT139" s="390"/>
      <c r="TUU139" s="391"/>
      <c r="TUV139" s="392"/>
      <c r="TUW139" s="393"/>
      <c r="TUX139" s="394"/>
      <c r="TUY139" s="395"/>
      <c r="TUZ139" s="389"/>
      <c r="TVA139" s="390"/>
      <c r="TVB139" s="391"/>
      <c r="TVC139" s="392"/>
      <c r="TVD139" s="393"/>
      <c r="TVE139" s="394"/>
      <c r="TVF139" s="395"/>
      <c r="TVG139" s="389"/>
      <c r="TVH139" s="390"/>
      <c r="TVI139" s="391"/>
      <c r="TVJ139" s="392"/>
      <c r="TVK139" s="393"/>
      <c r="TVL139" s="394"/>
      <c r="TVM139" s="395"/>
      <c r="TVN139" s="389"/>
      <c r="TVO139" s="390"/>
      <c r="TVP139" s="391"/>
      <c r="TVQ139" s="392"/>
      <c r="TVR139" s="393"/>
      <c r="TVS139" s="394"/>
      <c r="TVT139" s="395"/>
      <c r="TVU139" s="389"/>
      <c r="TVV139" s="390"/>
      <c r="TVW139" s="391"/>
      <c r="TVX139" s="392"/>
      <c r="TVY139" s="393"/>
      <c r="TVZ139" s="394"/>
      <c r="TWA139" s="395"/>
      <c r="TWB139" s="389"/>
      <c r="TWC139" s="390"/>
      <c r="TWD139" s="391"/>
      <c r="TWE139" s="392"/>
      <c r="TWF139" s="393"/>
      <c r="TWG139" s="394"/>
      <c r="TWH139" s="395"/>
      <c r="TWI139" s="389"/>
      <c r="TWJ139" s="390"/>
      <c r="TWK139" s="391"/>
      <c r="TWL139" s="392"/>
      <c r="TWM139" s="393"/>
      <c r="TWN139" s="394"/>
      <c r="TWO139" s="395"/>
      <c r="TWP139" s="389"/>
      <c r="TWQ139" s="390"/>
      <c r="TWR139" s="391"/>
      <c r="TWS139" s="392"/>
      <c r="TWT139" s="393"/>
      <c r="TWU139" s="394"/>
      <c r="TWV139" s="395"/>
      <c r="TWW139" s="389"/>
      <c r="TWX139" s="390"/>
      <c r="TWY139" s="391"/>
      <c r="TWZ139" s="392"/>
      <c r="TXA139" s="393"/>
      <c r="TXB139" s="394"/>
      <c r="TXC139" s="395"/>
      <c r="TXD139" s="389"/>
      <c r="TXE139" s="390"/>
      <c r="TXF139" s="391"/>
      <c r="TXG139" s="392"/>
      <c r="TXH139" s="393"/>
      <c r="TXI139" s="394"/>
      <c r="TXJ139" s="395"/>
      <c r="TXK139" s="389"/>
      <c r="TXL139" s="390"/>
      <c r="TXM139" s="391"/>
      <c r="TXN139" s="392"/>
      <c r="TXO139" s="393"/>
      <c r="TXP139" s="394"/>
      <c r="TXQ139" s="395"/>
      <c r="TXR139" s="389"/>
      <c r="TXS139" s="390"/>
      <c r="TXT139" s="391"/>
      <c r="TXU139" s="392"/>
      <c r="TXV139" s="393"/>
      <c r="TXW139" s="394"/>
      <c r="TXX139" s="395"/>
      <c r="TXY139" s="389"/>
      <c r="TXZ139" s="390"/>
      <c r="TYA139" s="391"/>
      <c r="TYB139" s="392"/>
      <c r="TYC139" s="393"/>
      <c r="TYD139" s="394"/>
      <c r="TYE139" s="395"/>
      <c r="TYF139" s="389"/>
      <c r="TYG139" s="390"/>
      <c r="TYH139" s="391"/>
      <c r="TYI139" s="392"/>
      <c r="TYJ139" s="393"/>
      <c r="TYK139" s="394"/>
      <c r="TYL139" s="395"/>
      <c r="TYM139" s="389"/>
      <c r="TYN139" s="390"/>
      <c r="TYO139" s="391"/>
      <c r="TYP139" s="392"/>
      <c r="TYQ139" s="393"/>
      <c r="TYR139" s="394"/>
      <c r="TYS139" s="395"/>
      <c r="TYT139" s="389"/>
      <c r="TYU139" s="390"/>
      <c r="TYV139" s="391"/>
      <c r="TYW139" s="392"/>
      <c r="TYX139" s="393"/>
      <c r="TYY139" s="394"/>
      <c r="TYZ139" s="395"/>
      <c r="TZA139" s="389"/>
      <c r="TZB139" s="390"/>
      <c r="TZC139" s="391"/>
      <c r="TZD139" s="392"/>
      <c r="TZE139" s="393"/>
      <c r="TZF139" s="394"/>
      <c r="TZG139" s="395"/>
      <c r="TZH139" s="389"/>
      <c r="TZI139" s="390"/>
      <c r="TZJ139" s="391"/>
      <c r="TZK139" s="392"/>
      <c r="TZL139" s="393"/>
      <c r="TZM139" s="394"/>
      <c r="TZN139" s="395"/>
      <c r="TZO139" s="389"/>
      <c r="TZP139" s="390"/>
      <c r="TZQ139" s="391"/>
      <c r="TZR139" s="392"/>
      <c r="TZS139" s="393"/>
      <c r="TZT139" s="394"/>
      <c r="TZU139" s="395"/>
      <c r="TZV139" s="389"/>
      <c r="TZW139" s="390"/>
      <c r="TZX139" s="391"/>
      <c r="TZY139" s="392"/>
      <c r="TZZ139" s="393"/>
      <c r="UAA139" s="394"/>
      <c r="UAB139" s="395"/>
      <c r="UAC139" s="389"/>
      <c r="UAD139" s="390"/>
      <c r="UAE139" s="391"/>
      <c r="UAF139" s="392"/>
      <c r="UAG139" s="393"/>
      <c r="UAH139" s="394"/>
      <c r="UAI139" s="395"/>
      <c r="UAJ139" s="389"/>
      <c r="UAK139" s="390"/>
      <c r="UAL139" s="391"/>
      <c r="UAM139" s="392"/>
      <c r="UAN139" s="393"/>
      <c r="UAO139" s="394"/>
      <c r="UAP139" s="395"/>
      <c r="UAQ139" s="389"/>
      <c r="UAR139" s="390"/>
      <c r="UAS139" s="391"/>
      <c r="UAT139" s="392"/>
      <c r="UAU139" s="393"/>
      <c r="UAV139" s="394"/>
      <c r="UAW139" s="395"/>
      <c r="UAX139" s="389"/>
      <c r="UAY139" s="390"/>
      <c r="UAZ139" s="391"/>
      <c r="UBA139" s="392"/>
      <c r="UBB139" s="393"/>
      <c r="UBC139" s="394"/>
      <c r="UBD139" s="395"/>
      <c r="UBE139" s="389"/>
      <c r="UBF139" s="390"/>
      <c r="UBG139" s="391"/>
      <c r="UBH139" s="392"/>
      <c r="UBI139" s="393"/>
      <c r="UBJ139" s="394"/>
      <c r="UBK139" s="395"/>
      <c r="UBL139" s="389"/>
      <c r="UBM139" s="390"/>
      <c r="UBN139" s="391"/>
      <c r="UBO139" s="392"/>
      <c r="UBP139" s="393"/>
      <c r="UBQ139" s="394"/>
      <c r="UBR139" s="395"/>
      <c r="UBS139" s="389"/>
      <c r="UBT139" s="390"/>
      <c r="UBU139" s="391"/>
      <c r="UBV139" s="392"/>
      <c r="UBW139" s="393"/>
      <c r="UBX139" s="394"/>
      <c r="UBY139" s="395"/>
      <c r="UBZ139" s="389"/>
      <c r="UCA139" s="390"/>
      <c r="UCB139" s="391"/>
      <c r="UCC139" s="392"/>
      <c r="UCD139" s="393"/>
      <c r="UCE139" s="394"/>
      <c r="UCF139" s="395"/>
      <c r="UCG139" s="389"/>
      <c r="UCH139" s="390"/>
      <c r="UCI139" s="391"/>
      <c r="UCJ139" s="392"/>
      <c r="UCK139" s="393"/>
      <c r="UCL139" s="394"/>
      <c r="UCM139" s="395"/>
      <c r="UCN139" s="389"/>
      <c r="UCO139" s="390"/>
      <c r="UCP139" s="391"/>
      <c r="UCQ139" s="392"/>
      <c r="UCR139" s="393"/>
      <c r="UCS139" s="394"/>
      <c r="UCT139" s="395"/>
      <c r="UCU139" s="389"/>
      <c r="UCV139" s="390"/>
      <c r="UCW139" s="391"/>
      <c r="UCX139" s="392"/>
      <c r="UCY139" s="393"/>
      <c r="UCZ139" s="394"/>
      <c r="UDA139" s="395"/>
      <c r="UDB139" s="389"/>
      <c r="UDC139" s="390"/>
      <c r="UDD139" s="391"/>
      <c r="UDE139" s="392"/>
      <c r="UDF139" s="393"/>
      <c r="UDG139" s="394"/>
      <c r="UDH139" s="395"/>
      <c r="UDI139" s="389"/>
      <c r="UDJ139" s="390"/>
      <c r="UDK139" s="391"/>
      <c r="UDL139" s="392"/>
      <c r="UDM139" s="393"/>
      <c r="UDN139" s="394"/>
      <c r="UDO139" s="395"/>
      <c r="UDP139" s="389"/>
      <c r="UDQ139" s="390"/>
      <c r="UDR139" s="391"/>
      <c r="UDS139" s="392"/>
      <c r="UDT139" s="393"/>
      <c r="UDU139" s="394"/>
      <c r="UDV139" s="395"/>
      <c r="UDW139" s="389"/>
      <c r="UDX139" s="390"/>
      <c r="UDY139" s="391"/>
      <c r="UDZ139" s="392"/>
      <c r="UEA139" s="393"/>
      <c r="UEB139" s="394"/>
      <c r="UEC139" s="395"/>
      <c r="UED139" s="389"/>
      <c r="UEE139" s="390"/>
      <c r="UEF139" s="391"/>
      <c r="UEG139" s="392"/>
      <c r="UEH139" s="393"/>
      <c r="UEI139" s="394"/>
      <c r="UEJ139" s="395"/>
      <c r="UEK139" s="389"/>
      <c r="UEL139" s="390"/>
      <c r="UEM139" s="391"/>
      <c r="UEN139" s="392"/>
      <c r="UEO139" s="393"/>
      <c r="UEP139" s="394"/>
      <c r="UEQ139" s="395"/>
      <c r="UER139" s="389"/>
      <c r="UES139" s="390"/>
      <c r="UET139" s="391"/>
      <c r="UEU139" s="392"/>
      <c r="UEV139" s="393"/>
      <c r="UEW139" s="394"/>
      <c r="UEX139" s="395"/>
      <c r="UEY139" s="389"/>
      <c r="UEZ139" s="390"/>
      <c r="UFA139" s="391"/>
      <c r="UFB139" s="392"/>
      <c r="UFC139" s="393"/>
      <c r="UFD139" s="394"/>
      <c r="UFE139" s="395"/>
      <c r="UFF139" s="389"/>
      <c r="UFG139" s="390"/>
      <c r="UFH139" s="391"/>
      <c r="UFI139" s="392"/>
      <c r="UFJ139" s="393"/>
      <c r="UFK139" s="394"/>
      <c r="UFL139" s="395"/>
      <c r="UFM139" s="389"/>
      <c r="UFN139" s="390"/>
      <c r="UFO139" s="391"/>
      <c r="UFP139" s="392"/>
      <c r="UFQ139" s="393"/>
      <c r="UFR139" s="394"/>
      <c r="UFS139" s="395"/>
      <c r="UFT139" s="389"/>
      <c r="UFU139" s="390"/>
      <c r="UFV139" s="391"/>
      <c r="UFW139" s="392"/>
      <c r="UFX139" s="393"/>
      <c r="UFY139" s="394"/>
      <c r="UFZ139" s="395"/>
      <c r="UGA139" s="389"/>
      <c r="UGB139" s="390"/>
      <c r="UGC139" s="391"/>
      <c r="UGD139" s="392"/>
      <c r="UGE139" s="393"/>
      <c r="UGF139" s="394"/>
      <c r="UGG139" s="395"/>
      <c r="UGH139" s="389"/>
      <c r="UGI139" s="390"/>
      <c r="UGJ139" s="391"/>
      <c r="UGK139" s="392"/>
      <c r="UGL139" s="393"/>
      <c r="UGM139" s="394"/>
      <c r="UGN139" s="395"/>
      <c r="UGO139" s="389"/>
      <c r="UGP139" s="390"/>
      <c r="UGQ139" s="391"/>
      <c r="UGR139" s="392"/>
      <c r="UGS139" s="393"/>
      <c r="UGT139" s="394"/>
      <c r="UGU139" s="395"/>
      <c r="UGV139" s="389"/>
      <c r="UGW139" s="390"/>
      <c r="UGX139" s="391"/>
      <c r="UGY139" s="392"/>
      <c r="UGZ139" s="393"/>
      <c r="UHA139" s="394"/>
      <c r="UHB139" s="395"/>
      <c r="UHC139" s="389"/>
      <c r="UHD139" s="390"/>
      <c r="UHE139" s="391"/>
      <c r="UHF139" s="392"/>
      <c r="UHG139" s="393"/>
      <c r="UHH139" s="394"/>
      <c r="UHI139" s="395"/>
      <c r="UHJ139" s="389"/>
      <c r="UHK139" s="390"/>
      <c r="UHL139" s="391"/>
      <c r="UHM139" s="392"/>
      <c r="UHN139" s="393"/>
      <c r="UHO139" s="394"/>
      <c r="UHP139" s="395"/>
      <c r="UHQ139" s="389"/>
      <c r="UHR139" s="390"/>
      <c r="UHS139" s="391"/>
      <c r="UHT139" s="392"/>
      <c r="UHU139" s="393"/>
      <c r="UHV139" s="394"/>
      <c r="UHW139" s="395"/>
      <c r="UHX139" s="389"/>
      <c r="UHY139" s="390"/>
      <c r="UHZ139" s="391"/>
      <c r="UIA139" s="392"/>
      <c r="UIB139" s="393"/>
      <c r="UIC139" s="394"/>
      <c r="UID139" s="395"/>
      <c r="UIE139" s="389"/>
      <c r="UIF139" s="390"/>
      <c r="UIG139" s="391"/>
      <c r="UIH139" s="392"/>
      <c r="UII139" s="393"/>
      <c r="UIJ139" s="394"/>
      <c r="UIK139" s="395"/>
      <c r="UIL139" s="389"/>
      <c r="UIM139" s="390"/>
      <c r="UIN139" s="391"/>
      <c r="UIO139" s="392"/>
      <c r="UIP139" s="393"/>
      <c r="UIQ139" s="394"/>
      <c r="UIR139" s="395"/>
      <c r="UIS139" s="389"/>
      <c r="UIT139" s="390"/>
      <c r="UIU139" s="391"/>
      <c r="UIV139" s="392"/>
      <c r="UIW139" s="393"/>
      <c r="UIX139" s="394"/>
      <c r="UIY139" s="395"/>
      <c r="UIZ139" s="389"/>
      <c r="UJA139" s="390"/>
      <c r="UJB139" s="391"/>
      <c r="UJC139" s="392"/>
      <c r="UJD139" s="393"/>
      <c r="UJE139" s="394"/>
      <c r="UJF139" s="395"/>
      <c r="UJG139" s="389"/>
      <c r="UJH139" s="390"/>
      <c r="UJI139" s="391"/>
      <c r="UJJ139" s="392"/>
      <c r="UJK139" s="393"/>
      <c r="UJL139" s="394"/>
      <c r="UJM139" s="395"/>
      <c r="UJN139" s="389"/>
      <c r="UJO139" s="390"/>
      <c r="UJP139" s="391"/>
      <c r="UJQ139" s="392"/>
      <c r="UJR139" s="393"/>
      <c r="UJS139" s="394"/>
      <c r="UJT139" s="395"/>
      <c r="UJU139" s="389"/>
      <c r="UJV139" s="390"/>
      <c r="UJW139" s="391"/>
      <c r="UJX139" s="392"/>
      <c r="UJY139" s="393"/>
      <c r="UJZ139" s="394"/>
      <c r="UKA139" s="395"/>
      <c r="UKB139" s="389"/>
      <c r="UKC139" s="390"/>
      <c r="UKD139" s="391"/>
      <c r="UKE139" s="392"/>
      <c r="UKF139" s="393"/>
      <c r="UKG139" s="394"/>
      <c r="UKH139" s="395"/>
      <c r="UKI139" s="389"/>
      <c r="UKJ139" s="390"/>
      <c r="UKK139" s="391"/>
      <c r="UKL139" s="392"/>
      <c r="UKM139" s="393"/>
      <c r="UKN139" s="394"/>
      <c r="UKO139" s="395"/>
      <c r="UKP139" s="389"/>
      <c r="UKQ139" s="390"/>
      <c r="UKR139" s="391"/>
      <c r="UKS139" s="392"/>
      <c r="UKT139" s="393"/>
      <c r="UKU139" s="394"/>
      <c r="UKV139" s="395"/>
      <c r="UKW139" s="389"/>
      <c r="UKX139" s="390"/>
      <c r="UKY139" s="391"/>
      <c r="UKZ139" s="392"/>
      <c r="ULA139" s="393"/>
      <c r="ULB139" s="394"/>
      <c r="ULC139" s="395"/>
      <c r="ULD139" s="389"/>
      <c r="ULE139" s="390"/>
      <c r="ULF139" s="391"/>
      <c r="ULG139" s="392"/>
      <c r="ULH139" s="393"/>
      <c r="ULI139" s="394"/>
      <c r="ULJ139" s="395"/>
      <c r="ULK139" s="389"/>
      <c r="ULL139" s="390"/>
      <c r="ULM139" s="391"/>
      <c r="ULN139" s="392"/>
      <c r="ULO139" s="393"/>
      <c r="ULP139" s="394"/>
      <c r="ULQ139" s="395"/>
      <c r="ULR139" s="389"/>
      <c r="ULS139" s="390"/>
      <c r="ULT139" s="391"/>
      <c r="ULU139" s="392"/>
      <c r="ULV139" s="393"/>
      <c r="ULW139" s="394"/>
      <c r="ULX139" s="395"/>
      <c r="ULY139" s="389"/>
      <c r="ULZ139" s="390"/>
      <c r="UMA139" s="391"/>
      <c r="UMB139" s="392"/>
      <c r="UMC139" s="393"/>
      <c r="UMD139" s="394"/>
      <c r="UME139" s="395"/>
      <c r="UMF139" s="389"/>
      <c r="UMG139" s="390"/>
      <c r="UMH139" s="391"/>
      <c r="UMI139" s="392"/>
      <c r="UMJ139" s="393"/>
      <c r="UMK139" s="394"/>
      <c r="UML139" s="395"/>
      <c r="UMM139" s="389"/>
      <c r="UMN139" s="390"/>
      <c r="UMO139" s="391"/>
      <c r="UMP139" s="392"/>
      <c r="UMQ139" s="393"/>
      <c r="UMR139" s="394"/>
      <c r="UMS139" s="395"/>
      <c r="UMT139" s="389"/>
      <c r="UMU139" s="390"/>
      <c r="UMV139" s="391"/>
      <c r="UMW139" s="392"/>
      <c r="UMX139" s="393"/>
      <c r="UMY139" s="394"/>
      <c r="UMZ139" s="395"/>
      <c r="UNA139" s="389"/>
      <c r="UNB139" s="390"/>
      <c r="UNC139" s="391"/>
      <c r="UND139" s="392"/>
      <c r="UNE139" s="393"/>
      <c r="UNF139" s="394"/>
      <c r="UNG139" s="395"/>
      <c r="UNH139" s="389"/>
      <c r="UNI139" s="390"/>
      <c r="UNJ139" s="391"/>
      <c r="UNK139" s="392"/>
      <c r="UNL139" s="393"/>
      <c r="UNM139" s="394"/>
      <c r="UNN139" s="395"/>
      <c r="UNO139" s="389"/>
      <c r="UNP139" s="390"/>
      <c r="UNQ139" s="391"/>
      <c r="UNR139" s="392"/>
      <c r="UNS139" s="393"/>
      <c r="UNT139" s="394"/>
      <c r="UNU139" s="395"/>
      <c r="UNV139" s="389"/>
      <c r="UNW139" s="390"/>
      <c r="UNX139" s="391"/>
      <c r="UNY139" s="392"/>
      <c r="UNZ139" s="393"/>
      <c r="UOA139" s="394"/>
      <c r="UOB139" s="395"/>
      <c r="UOC139" s="389"/>
      <c r="UOD139" s="390"/>
      <c r="UOE139" s="391"/>
      <c r="UOF139" s="392"/>
      <c r="UOG139" s="393"/>
      <c r="UOH139" s="394"/>
      <c r="UOI139" s="395"/>
      <c r="UOJ139" s="389"/>
      <c r="UOK139" s="390"/>
      <c r="UOL139" s="391"/>
      <c r="UOM139" s="392"/>
      <c r="UON139" s="393"/>
      <c r="UOO139" s="394"/>
      <c r="UOP139" s="395"/>
      <c r="UOQ139" s="389"/>
      <c r="UOR139" s="390"/>
      <c r="UOS139" s="391"/>
      <c r="UOT139" s="392"/>
      <c r="UOU139" s="393"/>
      <c r="UOV139" s="394"/>
      <c r="UOW139" s="395"/>
      <c r="UOX139" s="389"/>
      <c r="UOY139" s="390"/>
      <c r="UOZ139" s="391"/>
      <c r="UPA139" s="392"/>
      <c r="UPB139" s="393"/>
      <c r="UPC139" s="394"/>
      <c r="UPD139" s="395"/>
      <c r="UPE139" s="389"/>
      <c r="UPF139" s="390"/>
      <c r="UPG139" s="391"/>
      <c r="UPH139" s="392"/>
      <c r="UPI139" s="393"/>
      <c r="UPJ139" s="394"/>
      <c r="UPK139" s="395"/>
      <c r="UPL139" s="389"/>
      <c r="UPM139" s="390"/>
      <c r="UPN139" s="391"/>
      <c r="UPO139" s="392"/>
      <c r="UPP139" s="393"/>
      <c r="UPQ139" s="394"/>
      <c r="UPR139" s="395"/>
      <c r="UPS139" s="389"/>
      <c r="UPT139" s="390"/>
      <c r="UPU139" s="391"/>
      <c r="UPV139" s="392"/>
      <c r="UPW139" s="393"/>
      <c r="UPX139" s="394"/>
      <c r="UPY139" s="395"/>
      <c r="UPZ139" s="389"/>
      <c r="UQA139" s="390"/>
      <c r="UQB139" s="391"/>
      <c r="UQC139" s="392"/>
      <c r="UQD139" s="393"/>
      <c r="UQE139" s="394"/>
      <c r="UQF139" s="395"/>
      <c r="UQG139" s="389"/>
      <c r="UQH139" s="390"/>
      <c r="UQI139" s="391"/>
      <c r="UQJ139" s="392"/>
      <c r="UQK139" s="393"/>
      <c r="UQL139" s="394"/>
      <c r="UQM139" s="395"/>
      <c r="UQN139" s="389"/>
      <c r="UQO139" s="390"/>
      <c r="UQP139" s="391"/>
      <c r="UQQ139" s="392"/>
      <c r="UQR139" s="393"/>
      <c r="UQS139" s="394"/>
      <c r="UQT139" s="395"/>
      <c r="UQU139" s="389"/>
      <c r="UQV139" s="390"/>
      <c r="UQW139" s="391"/>
      <c r="UQX139" s="392"/>
      <c r="UQY139" s="393"/>
      <c r="UQZ139" s="394"/>
      <c r="URA139" s="395"/>
      <c r="URB139" s="389"/>
      <c r="URC139" s="390"/>
      <c r="URD139" s="391"/>
      <c r="URE139" s="392"/>
      <c r="URF139" s="393"/>
      <c r="URG139" s="394"/>
      <c r="URH139" s="395"/>
      <c r="URI139" s="389"/>
      <c r="URJ139" s="390"/>
      <c r="URK139" s="391"/>
      <c r="URL139" s="392"/>
      <c r="URM139" s="393"/>
      <c r="URN139" s="394"/>
      <c r="URO139" s="395"/>
      <c r="URP139" s="389"/>
      <c r="URQ139" s="390"/>
      <c r="URR139" s="391"/>
      <c r="URS139" s="392"/>
      <c r="URT139" s="393"/>
      <c r="URU139" s="394"/>
      <c r="URV139" s="395"/>
      <c r="URW139" s="389"/>
      <c r="URX139" s="390"/>
      <c r="URY139" s="391"/>
      <c r="URZ139" s="392"/>
      <c r="USA139" s="393"/>
      <c r="USB139" s="394"/>
      <c r="USC139" s="395"/>
      <c r="USD139" s="389"/>
      <c r="USE139" s="390"/>
      <c r="USF139" s="391"/>
      <c r="USG139" s="392"/>
      <c r="USH139" s="393"/>
      <c r="USI139" s="394"/>
      <c r="USJ139" s="395"/>
      <c r="USK139" s="389"/>
      <c r="USL139" s="390"/>
      <c r="USM139" s="391"/>
      <c r="USN139" s="392"/>
      <c r="USO139" s="393"/>
      <c r="USP139" s="394"/>
      <c r="USQ139" s="395"/>
      <c r="USR139" s="389"/>
      <c r="USS139" s="390"/>
      <c r="UST139" s="391"/>
      <c r="USU139" s="392"/>
      <c r="USV139" s="393"/>
      <c r="USW139" s="394"/>
      <c r="USX139" s="395"/>
      <c r="USY139" s="389"/>
      <c r="USZ139" s="390"/>
      <c r="UTA139" s="391"/>
      <c r="UTB139" s="392"/>
      <c r="UTC139" s="393"/>
      <c r="UTD139" s="394"/>
      <c r="UTE139" s="395"/>
      <c r="UTF139" s="389"/>
      <c r="UTG139" s="390"/>
      <c r="UTH139" s="391"/>
      <c r="UTI139" s="392"/>
      <c r="UTJ139" s="393"/>
      <c r="UTK139" s="394"/>
      <c r="UTL139" s="395"/>
      <c r="UTM139" s="389"/>
      <c r="UTN139" s="390"/>
      <c r="UTO139" s="391"/>
      <c r="UTP139" s="392"/>
      <c r="UTQ139" s="393"/>
      <c r="UTR139" s="394"/>
      <c r="UTS139" s="395"/>
      <c r="UTT139" s="389"/>
      <c r="UTU139" s="390"/>
      <c r="UTV139" s="391"/>
      <c r="UTW139" s="392"/>
      <c r="UTX139" s="393"/>
      <c r="UTY139" s="394"/>
      <c r="UTZ139" s="395"/>
      <c r="UUA139" s="389"/>
      <c r="UUB139" s="390"/>
      <c r="UUC139" s="391"/>
      <c r="UUD139" s="392"/>
      <c r="UUE139" s="393"/>
      <c r="UUF139" s="394"/>
      <c r="UUG139" s="395"/>
      <c r="UUH139" s="389"/>
      <c r="UUI139" s="390"/>
      <c r="UUJ139" s="391"/>
      <c r="UUK139" s="392"/>
      <c r="UUL139" s="393"/>
      <c r="UUM139" s="394"/>
      <c r="UUN139" s="395"/>
      <c r="UUO139" s="389"/>
      <c r="UUP139" s="390"/>
      <c r="UUQ139" s="391"/>
      <c r="UUR139" s="392"/>
      <c r="UUS139" s="393"/>
      <c r="UUT139" s="394"/>
      <c r="UUU139" s="395"/>
      <c r="UUV139" s="389"/>
      <c r="UUW139" s="390"/>
      <c r="UUX139" s="391"/>
      <c r="UUY139" s="392"/>
      <c r="UUZ139" s="393"/>
      <c r="UVA139" s="394"/>
      <c r="UVB139" s="395"/>
      <c r="UVC139" s="389"/>
      <c r="UVD139" s="390"/>
      <c r="UVE139" s="391"/>
      <c r="UVF139" s="392"/>
      <c r="UVG139" s="393"/>
      <c r="UVH139" s="394"/>
      <c r="UVI139" s="395"/>
      <c r="UVJ139" s="389"/>
      <c r="UVK139" s="390"/>
      <c r="UVL139" s="391"/>
      <c r="UVM139" s="392"/>
      <c r="UVN139" s="393"/>
      <c r="UVO139" s="394"/>
      <c r="UVP139" s="395"/>
      <c r="UVQ139" s="389"/>
      <c r="UVR139" s="390"/>
      <c r="UVS139" s="391"/>
      <c r="UVT139" s="392"/>
      <c r="UVU139" s="393"/>
      <c r="UVV139" s="394"/>
      <c r="UVW139" s="395"/>
      <c r="UVX139" s="389"/>
      <c r="UVY139" s="390"/>
      <c r="UVZ139" s="391"/>
      <c r="UWA139" s="392"/>
      <c r="UWB139" s="393"/>
      <c r="UWC139" s="394"/>
      <c r="UWD139" s="395"/>
      <c r="UWE139" s="389"/>
      <c r="UWF139" s="390"/>
      <c r="UWG139" s="391"/>
      <c r="UWH139" s="392"/>
      <c r="UWI139" s="393"/>
      <c r="UWJ139" s="394"/>
      <c r="UWK139" s="395"/>
      <c r="UWL139" s="389"/>
      <c r="UWM139" s="390"/>
      <c r="UWN139" s="391"/>
      <c r="UWO139" s="392"/>
      <c r="UWP139" s="393"/>
      <c r="UWQ139" s="394"/>
      <c r="UWR139" s="395"/>
      <c r="UWS139" s="389"/>
      <c r="UWT139" s="390"/>
      <c r="UWU139" s="391"/>
      <c r="UWV139" s="392"/>
      <c r="UWW139" s="393"/>
      <c r="UWX139" s="394"/>
      <c r="UWY139" s="395"/>
      <c r="UWZ139" s="389"/>
      <c r="UXA139" s="390"/>
      <c r="UXB139" s="391"/>
      <c r="UXC139" s="392"/>
      <c r="UXD139" s="393"/>
      <c r="UXE139" s="394"/>
      <c r="UXF139" s="395"/>
      <c r="UXG139" s="389"/>
      <c r="UXH139" s="390"/>
      <c r="UXI139" s="391"/>
      <c r="UXJ139" s="392"/>
      <c r="UXK139" s="393"/>
      <c r="UXL139" s="394"/>
      <c r="UXM139" s="395"/>
      <c r="UXN139" s="389"/>
      <c r="UXO139" s="390"/>
      <c r="UXP139" s="391"/>
      <c r="UXQ139" s="392"/>
      <c r="UXR139" s="393"/>
      <c r="UXS139" s="394"/>
      <c r="UXT139" s="395"/>
      <c r="UXU139" s="389"/>
      <c r="UXV139" s="390"/>
      <c r="UXW139" s="391"/>
      <c r="UXX139" s="392"/>
      <c r="UXY139" s="393"/>
      <c r="UXZ139" s="394"/>
      <c r="UYA139" s="395"/>
      <c r="UYB139" s="389"/>
      <c r="UYC139" s="390"/>
      <c r="UYD139" s="391"/>
      <c r="UYE139" s="392"/>
      <c r="UYF139" s="393"/>
      <c r="UYG139" s="394"/>
      <c r="UYH139" s="395"/>
      <c r="UYI139" s="389"/>
      <c r="UYJ139" s="390"/>
      <c r="UYK139" s="391"/>
      <c r="UYL139" s="392"/>
      <c r="UYM139" s="393"/>
      <c r="UYN139" s="394"/>
      <c r="UYO139" s="395"/>
      <c r="UYP139" s="389"/>
      <c r="UYQ139" s="390"/>
      <c r="UYR139" s="391"/>
      <c r="UYS139" s="392"/>
      <c r="UYT139" s="393"/>
      <c r="UYU139" s="394"/>
      <c r="UYV139" s="395"/>
      <c r="UYW139" s="389"/>
      <c r="UYX139" s="390"/>
      <c r="UYY139" s="391"/>
      <c r="UYZ139" s="392"/>
      <c r="UZA139" s="393"/>
      <c r="UZB139" s="394"/>
      <c r="UZC139" s="395"/>
      <c r="UZD139" s="389"/>
      <c r="UZE139" s="390"/>
      <c r="UZF139" s="391"/>
      <c r="UZG139" s="392"/>
      <c r="UZH139" s="393"/>
      <c r="UZI139" s="394"/>
      <c r="UZJ139" s="395"/>
      <c r="UZK139" s="389"/>
      <c r="UZL139" s="390"/>
      <c r="UZM139" s="391"/>
      <c r="UZN139" s="392"/>
      <c r="UZO139" s="393"/>
      <c r="UZP139" s="394"/>
      <c r="UZQ139" s="395"/>
      <c r="UZR139" s="389"/>
      <c r="UZS139" s="390"/>
      <c r="UZT139" s="391"/>
      <c r="UZU139" s="392"/>
      <c r="UZV139" s="393"/>
      <c r="UZW139" s="394"/>
      <c r="UZX139" s="395"/>
      <c r="UZY139" s="389"/>
      <c r="UZZ139" s="390"/>
      <c r="VAA139" s="391"/>
      <c r="VAB139" s="392"/>
      <c r="VAC139" s="393"/>
      <c r="VAD139" s="394"/>
      <c r="VAE139" s="395"/>
      <c r="VAF139" s="389"/>
      <c r="VAG139" s="390"/>
      <c r="VAH139" s="391"/>
      <c r="VAI139" s="392"/>
      <c r="VAJ139" s="393"/>
      <c r="VAK139" s="394"/>
      <c r="VAL139" s="395"/>
      <c r="VAM139" s="389"/>
      <c r="VAN139" s="390"/>
      <c r="VAO139" s="391"/>
      <c r="VAP139" s="392"/>
      <c r="VAQ139" s="393"/>
      <c r="VAR139" s="394"/>
      <c r="VAS139" s="395"/>
      <c r="VAT139" s="389"/>
      <c r="VAU139" s="390"/>
      <c r="VAV139" s="391"/>
      <c r="VAW139" s="392"/>
      <c r="VAX139" s="393"/>
      <c r="VAY139" s="394"/>
      <c r="VAZ139" s="395"/>
      <c r="VBA139" s="389"/>
      <c r="VBB139" s="390"/>
      <c r="VBC139" s="391"/>
      <c r="VBD139" s="392"/>
      <c r="VBE139" s="393"/>
      <c r="VBF139" s="394"/>
      <c r="VBG139" s="395"/>
      <c r="VBH139" s="389"/>
      <c r="VBI139" s="390"/>
      <c r="VBJ139" s="391"/>
      <c r="VBK139" s="392"/>
      <c r="VBL139" s="393"/>
      <c r="VBM139" s="394"/>
      <c r="VBN139" s="395"/>
      <c r="VBO139" s="389"/>
      <c r="VBP139" s="390"/>
      <c r="VBQ139" s="391"/>
      <c r="VBR139" s="392"/>
      <c r="VBS139" s="393"/>
      <c r="VBT139" s="394"/>
      <c r="VBU139" s="395"/>
      <c r="VBV139" s="389"/>
      <c r="VBW139" s="390"/>
      <c r="VBX139" s="391"/>
      <c r="VBY139" s="392"/>
      <c r="VBZ139" s="393"/>
      <c r="VCA139" s="394"/>
      <c r="VCB139" s="395"/>
      <c r="VCC139" s="389"/>
      <c r="VCD139" s="390"/>
      <c r="VCE139" s="391"/>
      <c r="VCF139" s="392"/>
      <c r="VCG139" s="393"/>
      <c r="VCH139" s="394"/>
      <c r="VCI139" s="395"/>
      <c r="VCJ139" s="389"/>
      <c r="VCK139" s="390"/>
      <c r="VCL139" s="391"/>
      <c r="VCM139" s="392"/>
      <c r="VCN139" s="393"/>
      <c r="VCO139" s="394"/>
      <c r="VCP139" s="395"/>
      <c r="VCQ139" s="389"/>
      <c r="VCR139" s="390"/>
      <c r="VCS139" s="391"/>
      <c r="VCT139" s="392"/>
      <c r="VCU139" s="393"/>
      <c r="VCV139" s="394"/>
      <c r="VCW139" s="395"/>
      <c r="VCX139" s="389"/>
      <c r="VCY139" s="390"/>
      <c r="VCZ139" s="391"/>
      <c r="VDA139" s="392"/>
      <c r="VDB139" s="393"/>
      <c r="VDC139" s="394"/>
      <c r="VDD139" s="395"/>
      <c r="VDE139" s="389"/>
      <c r="VDF139" s="390"/>
      <c r="VDG139" s="391"/>
      <c r="VDH139" s="392"/>
      <c r="VDI139" s="393"/>
      <c r="VDJ139" s="394"/>
      <c r="VDK139" s="395"/>
      <c r="VDL139" s="389"/>
      <c r="VDM139" s="390"/>
      <c r="VDN139" s="391"/>
      <c r="VDO139" s="392"/>
      <c r="VDP139" s="393"/>
      <c r="VDQ139" s="394"/>
      <c r="VDR139" s="395"/>
      <c r="VDS139" s="389"/>
      <c r="VDT139" s="390"/>
      <c r="VDU139" s="391"/>
      <c r="VDV139" s="392"/>
      <c r="VDW139" s="393"/>
      <c r="VDX139" s="394"/>
      <c r="VDY139" s="395"/>
      <c r="VDZ139" s="389"/>
      <c r="VEA139" s="390"/>
      <c r="VEB139" s="391"/>
      <c r="VEC139" s="392"/>
      <c r="VED139" s="393"/>
      <c r="VEE139" s="394"/>
      <c r="VEF139" s="395"/>
      <c r="VEG139" s="389"/>
      <c r="VEH139" s="390"/>
      <c r="VEI139" s="391"/>
      <c r="VEJ139" s="392"/>
      <c r="VEK139" s="393"/>
      <c r="VEL139" s="394"/>
      <c r="VEM139" s="395"/>
      <c r="VEN139" s="389"/>
      <c r="VEO139" s="390"/>
      <c r="VEP139" s="391"/>
      <c r="VEQ139" s="392"/>
      <c r="VER139" s="393"/>
      <c r="VES139" s="394"/>
      <c r="VET139" s="395"/>
      <c r="VEU139" s="389"/>
      <c r="VEV139" s="390"/>
      <c r="VEW139" s="391"/>
      <c r="VEX139" s="392"/>
      <c r="VEY139" s="393"/>
      <c r="VEZ139" s="394"/>
      <c r="VFA139" s="395"/>
      <c r="VFB139" s="389"/>
      <c r="VFC139" s="390"/>
      <c r="VFD139" s="391"/>
      <c r="VFE139" s="392"/>
      <c r="VFF139" s="393"/>
      <c r="VFG139" s="394"/>
      <c r="VFH139" s="395"/>
      <c r="VFI139" s="389"/>
      <c r="VFJ139" s="390"/>
      <c r="VFK139" s="391"/>
      <c r="VFL139" s="392"/>
      <c r="VFM139" s="393"/>
      <c r="VFN139" s="394"/>
      <c r="VFO139" s="395"/>
      <c r="VFP139" s="389"/>
      <c r="VFQ139" s="390"/>
      <c r="VFR139" s="391"/>
      <c r="VFS139" s="392"/>
      <c r="VFT139" s="393"/>
      <c r="VFU139" s="394"/>
      <c r="VFV139" s="395"/>
      <c r="VFW139" s="389"/>
      <c r="VFX139" s="390"/>
      <c r="VFY139" s="391"/>
      <c r="VFZ139" s="392"/>
      <c r="VGA139" s="393"/>
      <c r="VGB139" s="394"/>
      <c r="VGC139" s="395"/>
      <c r="VGD139" s="389"/>
      <c r="VGE139" s="390"/>
      <c r="VGF139" s="391"/>
      <c r="VGG139" s="392"/>
      <c r="VGH139" s="393"/>
      <c r="VGI139" s="394"/>
      <c r="VGJ139" s="395"/>
      <c r="VGK139" s="389"/>
      <c r="VGL139" s="390"/>
      <c r="VGM139" s="391"/>
      <c r="VGN139" s="392"/>
      <c r="VGO139" s="393"/>
      <c r="VGP139" s="394"/>
      <c r="VGQ139" s="395"/>
      <c r="VGR139" s="389"/>
      <c r="VGS139" s="390"/>
      <c r="VGT139" s="391"/>
      <c r="VGU139" s="392"/>
      <c r="VGV139" s="393"/>
      <c r="VGW139" s="394"/>
      <c r="VGX139" s="395"/>
      <c r="VGY139" s="389"/>
      <c r="VGZ139" s="390"/>
      <c r="VHA139" s="391"/>
      <c r="VHB139" s="392"/>
      <c r="VHC139" s="393"/>
      <c r="VHD139" s="394"/>
      <c r="VHE139" s="395"/>
      <c r="VHF139" s="389"/>
      <c r="VHG139" s="390"/>
      <c r="VHH139" s="391"/>
      <c r="VHI139" s="392"/>
      <c r="VHJ139" s="393"/>
      <c r="VHK139" s="394"/>
      <c r="VHL139" s="395"/>
      <c r="VHM139" s="389"/>
      <c r="VHN139" s="390"/>
      <c r="VHO139" s="391"/>
      <c r="VHP139" s="392"/>
      <c r="VHQ139" s="393"/>
      <c r="VHR139" s="394"/>
      <c r="VHS139" s="395"/>
      <c r="VHT139" s="389"/>
      <c r="VHU139" s="390"/>
      <c r="VHV139" s="391"/>
      <c r="VHW139" s="392"/>
      <c r="VHX139" s="393"/>
      <c r="VHY139" s="394"/>
      <c r="VHZ139" s="395"/>
      <c r="VIA139" s="389"/>
      <c r="VIB139" s="390"/>
      <c r="VIC139" s="391"/>
      <c r="VID139" s="392"/>
      <c r="VIE139" s="393"/>
      <c r="VIF139" s="394"/>
      <c r="VIG139" s="395"/>
      <c r="VIH139" s="389"/>
      <c r="VII139" s="390"/>
      <c r="VIJ139" s="391"/>
      <c r="VIK139" s="392"/>
      <c r="VIL139" s="393"/>
      <c r="VIM139" s="394"/>
      <c r="VIN139" s="395"/>
      <c r="VIO139" s="389"/>
      <c r="VIP139" s="390"/>
      <c r="VIQ139" s="391"/>
      <c r="VIR139" s="392"/>
      <c r="VIS139" s="393"/>
      <c r="VIT139" s="394"/>
      <c r="VIU139" s="395"/>
      <c r="VIV139" s="389"/>
      <c r="VIW139" s="390"/>
      <c r="VIX139" s="391"/>
      <c r="VIY139" s="392"/>
      <c r="VIZ139" s="393"/>
      <c r="VJA139" s="394"/>
      <c r="VJB139" s="395"/>
      <c r="VJC139" s="389"/>
      <c r="VJD139" s="390"/>
      <c r="VJE139" s="391"/>
      <c r="VJF139" s="392"/>
      <c r="VJG139" s="393"/>
      <c r="VJH139" s="394"/>
      <c r="VJI139" s="395"/>
      <c r="VJJ139" s="389"/>
      <c r="VJK139" s="390"/>
      <c r="VJL139" s="391"/>
      <c r="VJM139" s="392"/>
      <c r="VJN139" s="393"/>
      <c r="VJO139" s="394"/>
      <c r="VJP139" s="395"/>
      <c r="VJQ139" s="389"/>
      <c r="VJR139" s="390"/>
      <c r="VJS139" s="391"/>
      <c r="VJT139" s="392"/>
      <c r="VJU139" s="393"/>
      <c r="VJV139" s="394"/>
      <c r="VJW139" s="395"/>
      <c r="VJX139" s="389"/>
      <c r="VJY139" s="390"/>
      <c r="VJZ139" s="391"/>
      <c r="VKA139" s="392"/>
      <c r="VKB139" s="393"/>
      <c r="VKC139" s="394"/>
      <c r="VKD139" s="395"/>
      <c r="VKE139" s="389"/>
      <c r="VKF139" s="390"/>
      <c r="VKG139" s="391"/>
      <c r="VKH139" s="392"/>
      <c r="VKI139" s="393"/>
      <c r="VKJ139" s="394"/>
      <c r="VKK139" s="395"/>
      <c r="VKL139" s="389"/>
      <c r="VKM139" s="390"/>
      <c r="VKN139" s="391"/>
      <c r="VKO139" s="392"/>
      <c r="VKP139" s="393"/>
      <c r="VKQ139" s="394"/>
      <c r="VKR139" s="395"/>
      <c r="VKS139" s="389"/>
      <c r="VKT139" s="390"/>
      <c r="VKU139" s="391"/>
      <c r="VKV139" s="392"/>
      <c r="VKW139" s="393"/>
      <c r="VKX139" s="394"/>
      <c r="VKY139" s="395"/>
      <c r="VKZ139" s="389"/>
      <c r="VLA139" s="390"/>
      <c r="VLB139" s="391"/>
      <c r="VLC139" s="392"/>
      <c r="VLD139" s="393"/>
      <c r="VLE139" s="394"/>
      <c r="VLF139" s="395"/>
      <c r="VLG139" s="389"/>
      <c r="VLH139" s="390"/>
      <c r="VLI139" s="391"/>
      <c r="VLJ139" s="392"/>
      <c r="VLK139" s="393"/>
      <c r="VLL139" s="394"/>
      <c r="VLM139" s="395"/>
      <c r="VLN139" s="389"/>
      <c r="VLO139" s="390"/>
      <c r="VLP139" s="391"/>
      <c r="VLQ139" s="392"/>
      <c r="VLR139" s="393"/>
      <c r="VLS139" s="394"/>
      <c r="VLT139" s="395"/>
      <c r="VLU139" s="389"/>
      <c r="VLV139" s="390"/>
      <c r="VLW139" s="391"/>
      <c r="VLX139" s="392"/>
      <c r="VLY139" s="393"/>
      <c r="VLZ139" s="394"/>
      <c r="VMA139" s="395"/>
      <c r="VMB139" s="389"/>
      <c r="VMC139" s="390"/>
      <c r="VMD139" s="391"/>
      <c r="VME139" s="392"/>
      <c r="VMF139" s="393"/>
      <c r="VMG139" s="394"/>
      <c r="VMH139" s="395"/>
      <c r="VMI139" s="389"/>
      <c r="VMJ139" s="390"/>
      <c r="VMK139" s="391"/>
      <c r="VML139" s="392"/>
      <c r="VMM139" s="393"/>
      <c r="VMN139" s="394"/>
      <c r="VMO139" s="395"/>
      <c r="VMP139" s="389"/>
      <c r="VMQ139" s="390"/>
      <c r="VMR139" s="391"/>
      <c r="VMS139" s="392"/>
      <c r="VMT139" s="393"/>
      <c r="VMU139" s="394"/>
      <c r="VMV139" s="395"/>
      <c r="VMW139" s="389"/>
      <c r="VMX139" s="390"/>
      <c r="VMY139" s="391"/>
      <c r="VMZ139" s="392"/>
      <c r="VNA139" s="393"/>
      <c r="VNB139" s="394"/>
      <c r="VNC139" s="395"/>
      <c r="VND139" s="389"/>
      <c r="VNE139" s="390"/>
      <c r="VNF139" s="391"/>
      <c r="VNG139" s="392"/>
      <c r="VNH139" s="393"/>
      <c r="VNI139" s="394"/>
      <c r="VNJ139" s="395"/>
      <c r="VNK139" s="389"/>
      <c r="VNL139" s="390"/>
      <c r="VNM139" s="391"/>
      <c r="VNN139" s="392"/>
      <c r="VNO139" s="393"/>
      <c r="VNP139" s="394"/>
      <c r="VNQ139" s="395"/>
      <c r="VNR139" s="389"/>
      <c r="VNS139" s="390"/>
      <c r="VNT139" s="391"/>
      <c r="VNU139" s="392"/>
      <c r="VNV139" s="393"/>
      <c r="VNW139" s="394"/>
      <c r="VNX139" s="395"/>
      <c r="VNY139" s="389"/>
      <c r="VNZ139" s="390"/>
      <c r="VOA139" s="391"/>
      <c r="VOB139" s="392"/>
      <c r="VOC139" s="393"/>
      <c r="VOD139" s="394"/>
      <c r="VOE139" s="395"/>
      <c r="VOF139" s="389"/>
      <c r="VOG139" s="390"/>
      <c r="VOH139" s="391"/>
      <c r="VOI139" s="392"/>
      <c r="VOJ139" s="393"/>
      <c r="VOK139" s="394"/>
      <c r="VOL139" s="395"/>
      <c r="VOM139" s="389"/>
      <c r="VON139" s="390"/>
      <c r="VOO139" s="391"/>
      <c r="VOP139" s="392"/>
      <c r="VOQ139" s="393"/>
      <c r="VOR139" s="394"/>
      <c r="VOS139" s="395"/>
      <c r="VOT139" s="389"/>
      <c r="VOU139" s="390"/>
      <c r="VOV139" s="391"/>
      <c r="VOW139" s="392"/>
      <c r="VOX139" s="393"/>
      <c r="VOY139" s="394"/>
      <c r="VOZ139" s="395"/>
      <c r="VPA139" s="389"/>
      <c r="VPB139" s="390"/>
      <c r="VPC139" s="391"/>
      <c r="VPD139" s="392"/>
      <c r="VPE139" s="393"/>
      <c r="VPF139" s="394"/>
      <c r="VPG139" s="395"/>
      <c r="VPH139" s="389"/>
      <c r="VPI139" s="390"/>
      <c r="VPJ139" s="391"/>
      <c r="VPK139" s="392"/>
      <c r="VPL139" s="393"/>
      <c r="VPM139" s="394"/>
      <c r="VPN139" s="395"/>
      <c r="VPO139" s="389"/>
      <c r="VPP139" s="390"/>
      <c r="VPQ139" s="391"/>
      <c r="VPR139" s="392"/>
      <c r="VPS139" s="393"/>
      <c r="VPT139" s="394"/>
      <c r="VPU139" s="395"/>
      <c r="VPV139" s="389"/>
      <c r="VPW139" s="390"/>
      <c r="VPX139" s="391"/>
      <c r="VPY139" s="392"/>
      <c r="VPZ139" s="393"/>
      <c r="VQA139" s="394"/>
      <c r="VQB139" s="395"/>
      <c r="VQC139" s="389"/>
      <c r="VQD139" s="390"/>
      <c r="VQE139" s="391"/>
      <c r="VQF139" s="392"/>
      <c r="VQG139" s="393"/>
      <c r="VQH139" s="394"/>
      <c r="VQI139" s="395"/>
      <c r="VQJ139" s="389"/>
      <c r="VQK139" s="390"/>
      <c r="VQL139" s="391"/>
      <c r="VQM139" s="392"/>
      <c r="VQN139" s="393"/>
      <c r="VQO139" s="394"/>
      <c r="VQP139" s="395"/>
      <c r="VQQ139" s="389"/>
      <c r="VQR139" s="390"/>
      <c r="VQS139" s="391"/>
      <c r="VQT139" s="392"/>
      <c r="VQU139" s="393"/>
      <c r="VQV139" s="394"/>
      <c r="VQW139" s="395"/>
      <c r="VQX139" s="389"/>
      <c r="VQY139" s="390"/>
      <c r="VQZ139" s="391"/>
      <c r="VRA139" s="392"/>
      <c r="VRB139" s="393"/>
      <c r="VRC139" s="394"/>
      <c r="VRD139" s="395"/>
      <c r="VRE139" s="389"/>
      <c r="VRF139" s="390"/>
      <c r="VRG139" s="391"/>
      <c r="VRH139" s="392"/>
      <c r="VRI139" s="393"/>
      <c r="VRJ139" s="394"/>
      <c r="VRK139" s="395"/>
      <c r="VRL139" s="389"/>
      <c r="VRM139" s="390"/>
      <c r="VRN139" s="391"/>
      <c r="VRO139" s="392"/>
      <c r="VRP139" s="393"/>
      <c r="VRQ139" s="394"/>
      <c r="VRR139" s="395"/>
      <c r="VRS139" s="389"/>
      <c r="VRT139" s="390"/>
      <c r="VRU139" s="391"/>
      <c r="VRV139" s="392"/>
      <c r="VRW139" s="393"/>
      <c r="VRX139" s="394"/>
      <c r="VRY139" s="395"/>
      <c r="VRZ139" s="389"/>
      <c r="VSA139" s="390"/>
      <c r="VSB139" s="391"/>
      <c r="VSC139" s="392"/>
      <c r="VSD139" s="393"/>
      <c r="VSE139" s="394"/>
      <c r="VSF139" s="395"/>
      <c r="VSG139" s="389"/>
      <c r="VSH139" s="390"/>
      <c r="VSI139" s="391"/>
      <c r="VSJ139" s="392"/>
      <c r="VSK139" s="393"/>
      <c r="VSL139" s="394"/>
      <c r="VSM139" s="395"/>
      <c r="VSN139" s="389"/>
      <c r="VSO139" s="390"/>
      <c r="VSP139" s="391"/>
      <c r="VSQ139" s="392"/>
      <c r="VSR139" s="393"/>
      <c r="VSS139" s="394"/>
      <c r="VST139" s="395"/>
      <c r="VSU139" s="389"/>
      <c r="VSV139" s="390"/>
      <c r="VSW139" s="391"/>
      <c r="VSX139" s="392"/>
      <c r="VSY139" s="393"/>
      <c r="VSZ139" s="394"/>
      <c r="VTA139" s="395"/>
      <c r="VTB139" s="389"/>
      <c r="VTC139" s="390"/>
      <c r="VTD139" s="391"/>
      <c r="VTE139" s="392"/>
      <c r="VTF139" s="393"/>
      <c r="VTG139" s="394"/>
      <c r="VTH139" s="395"/>
      <c r="VTI139" s="389"/>
      <c r="VTJ139" s="390"/>
      <c r="VTK139" s="391"/>
      <c r="VTL139" s="392"/>
      <c r="VTM139" s="393"/>
      <c r="VTN139" s="394"/>
      <c r="VTO139" s="395"/>
      <c r="VTP139" s="389"/>
      <c r="VTQ139" s="390"/>
      <c r="VTR139" s="391"/>
      <c r="VTS139" s="392"/>
      <c r="VTT139" s="393"/>
      <c r="VTU139" s="394"/>
      <c r="VTV139" s="395"/>
      <c r="VTW139" s="389"/>
      <c r="VTX139" s="390"/>
      <c r="VTY139" s="391"/>
      <c r="VTZ139" s="392"/>
      <c r="VUA139" s="393"/>
      <c r="VUB139" s="394"/>
      <c r="VUC139" s="395"/>
      <c r="VUD139" s="389"/>
      <c r="VUE139" s="390"/>
      <c r="VUF139" s="391"/>
      <c r="VUG139" s="392"/>
      <c r="VUH139" s="393"/>
      <c r="VUI139" s="394"/>
      <c r="VUJ139" s="395"/>
      <c r="VUK139" s="389"/>
      <c r="VUL139" s="390"/>
      <c r="VUM139" s="391"/>
      <c r="VUN139" s="392"/>
      <c r="VUO139" s="393"/>
      <c r="VUP139" s="394"/>
      <c r="VUQ139" s="395"/>
      <c r="VUR139" s="389"/>
      <c r="VUS139" s="390"/>
      <c r="VUT139" s="391"/>
      <c r="VUU139" s="392"/>
      <c r="VUV139" s="393"/>
      <c r="VUW139" s="394"/>
      <c r="VUX139" s="395"/>
      <c r="VUY139" s="389"/>
      <c r="VUZ139" s="390"/>
      <c r="VVA139" s="391"/>
      <c r="VVB139" s="392"/>
      <c r="VVC139" s="393"/>
      <c r="VVD139" s="394"/>
      <c r="VVE139" s="395"/>
      <c r="VVF139" s="389"/>
      <c r="VVG139" s="390"/>
      <c r="VVH139" s="391"/>
      <c r="VVI139" s="392"/>
      <c r="VVJ139" s="393"/>
      <c r="VVK139" s="394"/>
      <c r="VVL139" s="395"/>
      <c r="VVM139" s="389"/>
      <c r="VVN139" s="390"/>
      <c r="VVO139" s="391"/>
      <c r="VVP139" s="392"/>
      <c r="VVQ139" s="393"/>
      <c r="VVR139" s="394"/>
      <c r="VVS139" s="395"/>
      <c r="VVT139" s="389"/>
      <c r="VVU139" s="390"/>
      <c r="VVV139" s="391"/>
      <c r="VVW139" s="392"/>
      <c r="VVX139" s="393"/>
      <c r="VVY139" s="394"/>
      <c r="VVZ139" s="395"/>
      <c r="VWA139" s="389"/>
      <c r="VWB139" s="390"/>
      <c r="VWC139" s="391"/>
      <c r="VWD139" s="392"/>
      <c r="VWE139" s="393"/>
      <c r="VWF139" s="394"/>
      <c r="VWG139" s="395"/>
      <c r="VWH139" s="389"/>
      <c r="VWI139" s="390"/>
      <c r="VWJ139" s="391"/>
      <c r="VWK139" s="392"/>
      <c r="VWL139" s="393"/>
      <c r="VWM139" s="394"/>
      <c r="VWN139" s="395"/>
      <c r="VWO139" s="389"/>
      <c r="VWP139" s="390"/>
      <c r="VWQ139" s="391"/>
      <c r="VWR139" s="392"/>
      <c r="VWS139" s="393"/>
      <c r="VWT139" s="394"/>
      <c r="VWU139" s="395"/>
      <c r="VWV139" s="389"/>
      <c r="VWW139" s="390"/>
      <c r="VWX139" s="391"/>
      <c r="VWY139" s="392"/>
      <c r="VWZ139" s="393"/>
      <c r="VXA139" s="394"/>
      <c r="VXB139" s="395"/>
      <c r="VXC139" s="389"/>
      <c r="VXD139" s="390"/>
      <c r="VXE139" s="391"/>
      <c r="VXF139" s="392"/>
      <c r="VXG139" s="393"/>
      <c r="VXH139" s="394"/>
      <c r="VXI139" s="395"/>
      <c r="VXJ139" s="389"/>
      <c r="VXK139" s="390"/>
      <c r="VXL139" s="391"/>
      <c r="VXM139" s="392"/>
      <c r="VXN139" s="393"/>
      <c r="VXO139" s="394"/>
      <c r="VXP139" s="395"/>
      <c r="VXQ139" s="389"/>
      <c r="VXR139" s="390"/>
      <c r="VXS139" s="391"/>
      <c r="VXT139" s="392"/>
      <c r="VXU139" s="393"/>
      <c r="VXV139" s="394"/>
      <c r="VXW139" s="395"/>
      <c r="VXX139" s="389"/>
      <c r="VXY139" s="390"/>
      <c r="VXZ139" s="391"/>
      <c r="VYA139" s="392"/>
      <c r="VYB139" s="393"/>
      <c r="VYC139" s="394"/>
      <c r="VYD139" s="395"/>
      <c r="VYE139" s="389"/>
      <c r="VYF139" s="390"/>
      <c r="VYG139" s="391"/>
      <c r="VYH139" s="392"/>
      <c r="VYI139" s="393"/>
      <c r="VYJ139" s="394"/>
      <c r="VYK139" s="395"/>
      <c r="VYL139" s="389"/>
      <c r="VYM139" s="390"/>
      <c r="VYN139" s="391"/>
      <c r="VYO139" s="392"/>
      <c r="VYP139" s="393"/>
      <c r="VYQ139" s="394"/>
      <c r="VYR139" s="395"/>
      <c r="VYS139" s="389"/>
      <c r="VYT139" s="390"/>
      <c r="VYU139" s="391"/>
      <c r="VYV139" s="392"/>
      <c r="VYW139" s="393"/>
      <c r="VYX139" s="394"/>
      <c r="VYY139" s="395"/>
      <c r="VYZ139" s="389"/>
      <c r="VZA139" s="390"/>
      <c r="VZB139" s="391"/>
      <c r="VZC139" s="392"/>
      <c r="VZD139" s="393"/>
      <c r="VZE139" s="394"/>
      <c r="VZF139" s="395"/>
      <c r="VZG139" s="389"/>
      <c r="VZH139" s="390"/>
      <c r="VZI139" s="391"/>
      <c r="VZJ139" s="392"/>
      <c r="VZK139" s="393"/>
      <c r="VZL139" s="394"/>
      <c r="VZM139" s="395"/>
      <c r="VZN139" s="389"/>
      <c r="VZO139" s="390"/>
      <c r="VZP139" s="391"/>
      <c r="VZQ139" s="392"/>
      <c r="VZR139" s="393"/>
      <c r="VZS139" s="394"/>
      <c r="VZT139" s="395"/>
      <c r="VZU139" s="389"/>
      <c r="VZV139" s="390"/>
      <c r="VZW139" s="391"/>
      <c r="VZX139" s="392"/>
      <c r="VZY139" s="393"/>
      <c r="VZZ139" s="394"/>
      <c r="WAA139" s="395"/>
      <c r="WAB139" s="389"/>
      <c r="WAC139" s="390"/>
      <c r="WAD139" s="391"/>
      <c r="WAE139" s="392"/>
      <c r="WAF139" s="393"/>
      <c r="WAG139" s="394"/>
      <c r="WAH139" s="395"/>
      <c r="WAI139" s="389"/>
      <c r="WAJ139" s="390"/>
      <c r="WAK139" s="391"/>
      <c r="WAL139" s="392"/>
      <c r="WAM139" s="393"/>
      <c r="WAN139" s="394"/>
      <c r="WAO139" s="395"/>
      <c r="WAP139" s="389"/>
      <c r="WAQ139" s="390"/>
      <c r="WAR139" s="391"/>
      <c r="WAS139" s="392"/>
      <c r="WAT139" s="393"/>
      <c r="WAU139" s="394"/>
      <c r="WAV139" s="395"/>
      <c r="WAW139" s="389"/>
      <c r="WAX139" s="390"/>
      <c r="WAY139" s="391"/>
      <c r="WAZ139" s="392"/>
      <c r="WBA139" s="393"/>
      <c r="WBB139" s="394"/>
      <c r="WBC139" s="395"/>
      <c r="WBD139" s="389"/>
      <c r="WBE139" s="390"/>
      <c r="WBF139" s="391"/>
      <c r="WBG139" s="392"/>
      <c r="WBH139" s="393"/>
      <c r="WBI139" s="394"/>
      <c r="WBJ139" s="395"/>
      <c r="WBK139" s="389"/>
      <c r="WBL139" s="390"/>
      <c r="WBM139" s="391"/>
      <c r="WBN139" s="392"/>
      <c r="WBO139" s="393"/>
      <c r="WBP139" s="394"/>
      <c r="WBQ139" s="395"/>
      <c r="WBR139" s="389"/>
      <c r="WBS139" s="390"/>
      <c r="WBT139" s="391"/>
      <c r="WBU139" s="392"/>
      <c r="WBV139" s="393"/>
      <c r="WBW139" s="394"/>
      <c r="WBX139" s="395"/>
      <c r="WBY139" s="389"/>
      <c r="WBZ139" s="390"/>
      <c r="WCA139" s="391"/>
      <c r="WCB139" s="392"/>
      <c r="WCC139" s="393"/>
      <c r="WCD139" s="394"/>
      <c r="WCE139" s="395"/>
      <c r="WCF139" s="389"/>
      <c r="WCG139" s="390"/>
      <c r="WCH139" s="391"/>
      <c r="WCI139" s="392"/>
      <c r="WCJ139" s="393"/>
      <c r="WCK139" s="394"/>
      <c r="WCL139" s="395"/>
      <c r="WCM139" s="389"/>
      <c r="WCN139" s="390"/>
      <c r="WCO139" s="391"/>
      <c r="WCP139" s="392"/>
      <c r="WCQ139" s="393"/>
      <c r="WCR139" s="394"/>
      <c r="WCS139" s="395"/>
      <c r="WCT139" s="389"/>
      <c r="WCU139" s="390"/>
      <c r="WCV139" s="391"/>
      <c r="WCW139" s="392"/>
      <c r="WCX139" s="393"/>
      <c r="WCY139" s="394"/>
      <c r="WCZ139" s="395"/>
      <c r="WDA139" s="389"/>
      <c r="WDB139" s="390"/>
      <c r="WDC139" s="391"/>
      <c r="WDD139" s="392"/>
      <c r="WDE139" s="393"/>
      <c r="WDF139" s="394"/>
      <c r="WDG139" s="395"/>
      <c r="WDH139" s="389"/>
      <c r="WDI139" s="390"/>
      <c r="WDJ139" s="391"/>
      <c r="WDK139" s="392"/>
      <c r="WDL139" s="393"/>
      <c r="WDM139" s="394"/>
      <c r="WDN139" s="395"/>
      <c r="WDO139" s="389"/>
      <c r="WDP139" s="390"/>
      <c r="WDQ139" s="391"/>
      <c r="WDR139" s="392"/>
      <c r="WDS139" s="393"/>
      <c r="WDT139" s="394"/>
      <c r="WDU139" s="395"/>
      <c r="WDV139" s="389"/>
      <c r="WDW139" s="390"/>
      <c r="WDX139" s="391"/>
      <c r="WDY139" s="392"/>
      <c r="WDZ139" s="393"/>
      <c r="WEA139" s="394"/>
      <c r="WEB139" s="395"/>
      <c r="WEC139" s="389"/>
      <c r="WED139" s="390"/>
      <c r="WEE139" s="391"/>
      <c r="WEF139" s="392"/>
      <c r="WEG139" s="393"/>
      <c r="WEH139" s="394"/>
      <c r="WEI139" s="395"/>
      <c r="WEJ139" s="389"/>
      <c r="WEK139" s="390"/>
      <c r="WEL139" s="391"/>
      <c r="WEM139" s="392"/>
      <c r="WEN139" s="393"/>
      <c r="WEO139" s="394"/>
      <c r="WEP139" s="395"/>
      <c r="WEQ139" s="389"/>
      <c r="WER139" s="390"/>
      <c r="WES139" s="391"/>
      <c r="WET139" s="392"/>
      <c r="WEU139" s="393"/>
      <c r="WEV139" s="394"/>
      <c r="WEW139" s="395"/>
      <c r="WEX139" s="389"/>
      <c r="WEY139" s="390"/>
      <c r="WEZ139" s="391"/>
      <c r="WFA139" s="392"/>
      <c r="WFB139" s="393"/>
      <c r="WFC139" s="394"/>
      <c r="WFD139" s="395"/>
      <c r="WFE139" s="389"/>
      <c r="WFF139" s="390"/>
      <c r="WFG139" s="391"/>
      <c r="WFH139" s="392"/>
      <c r="WFI139" s="393"/>
      <c r="WFJ139" s="394"/>
      <c r="WFK139" s="395"/>
      <c r="WFL139" s="389"/>
      <c r="WFM139" s="390"/>
      <c r="WFN139" s="391"/>
      <c r="WFO139" s="392"/>
      <c r="WFP139" s="393"/>
      <c r="WFQ139" s="394"/>
      <c r="WFR139" s="395"/>
      <c r="WFS139" s="389"/>
      <c r="WFT139" s="390"/>
      <c r="WFU139" s="391"/>
      <c r="WFV139" s="392"/>
      <c r="WFW139" s="393"/>
      <c r="WFX139" s="394"/>
      <c r="WFY139" s="395"/>
      <c r="WFZ139" s="389"/>
      <c r="WGA139" s="390"/>
      <c r="WGB139" s="391"/>
      <c r="WGC139" s="392"/>
      <c r="WGD139" s="393"/>
      <c r="WGE139" s="394"/>
      <c r="WGF139" s="395"/>
      <c r="WGG139" s="389"/>
      <c r="WGH139" s="390"/>
      <c r="WGI139" s="391"/>
      <c r="WGJ139" s="392"/>
      <c r="WGK139" s="393"/>
      <c r="WGL139" s="394"/>
      <c r="WGM139" s="395"/>
      <c r="WGN139" s="389"/>
      <c r="WGO139" s="390"/>
      <c r="WGP139" s="391"/>
      <c r="WGQ139" s="392"/>
      <c r="WGR139" s="393"/>
      <c r="WGS139" s="394"/>
      <c r="WGT139" s="395"/>
      <c r="WGU139" s="389"/>
      <c r="WGV139" s="390"/>
      <c r="WGW139" s="391"/>
      <c r="WGX139" s="392"/>
      <c r="WGY139" s="393"/>
      <c r="WGZ139" s="394"/>
      <c r="WHA139" s="395"/>
      <c r="WHB139" s="389"/>
      <c r="WHC139" s="390"/>
      <c r="WHD139" s="391"/>
      <c r="WHE139" s="392"/>
      <c r="WHF139" s="393"/>
      <c r="WHG139" s="394"/>
      <c r="WHH139" s="395"/>
      <c r="WHI139" s="389"/>
      <c r="WHJ139" s="390"/>
      <c r="WHK139" s="391"/>
      <c r="WHL139" s="392"/>
      <c r="WHM139" s="393"/>
      <c r="WHN139" s="394"/>
      <c r="WHO139" s="395"/>
      <c r="WHP139" s="389"/>
      <c r="WHQ139" s="390"/>
      <c r="WHR139" s="391"/>
      <c r="WHS139" s="392"/>
      <c r="WHT139" s="393"/>
      <c r="WHU139" s="394"/>
      <c r="WHV139" s="395"/>
      <c r="WHW139" s="389"/>
      <c r="WHX139" s="390"/>
      <c r="WHY139" s="391"/>
      <c r="WHZ139" s="392"/>
      <c r="WIA139" s="393"/>
      <c r="WIB139" s="394"/>
      <c r="WIC139" s="395"/>
      <c r="WID139" s="389"/>
      <c r="WIE139" s="390"/>
      <c r="WIF139" s="391"/>
      <c r="WIG139" s="392"/>
      <c r="WIH139" s="393"/>
      <c r="WII139" s="394"/>
      <c r="WIJ139" s="395"/>
      <c r="WIK139" s="389"/>
      <c r="WIL139" s="390"/>
      <c r="WIM139" s="391"/>
      <c r="WIN139" s="392"/>
      <c r="WIO139" s="393"/>
      <c r="WIP139" s="394"/>
      <c r="WIQ139" s="395"/>
      <c r="WIR139" s="389"/>
      <c r="WIS139" s="390"/>
      <c r="WIT139" s="391"/>
      <c r="WIU139" s="392"/>
      <c r="WIV139" s="393"/>
      <c r="WIW139" s="394"/>
      <c r="WIX139" s="395"/>
      <c r="WIY139" s="389"/>
      <c r="WIZ139" s="390"/>
      <c r="WJA139" s="391"/>
      <c r="WJB139" s="392"/>
      <c r="WJC139" s="393"/>
      <c r="WJD139" s="394"/>
      <c r="WJE139" s="395"/>
      <c r="WJF139" s="389"/>
      <c r="WJG139" s="390"/>
      <c r="WJH139" s="391"/>
      <c r="WJI139" s="392"/>
      <c r="WJJ139" s="393"/>
      <c r="WJK139" s="394"/>
      <c r="WJL139" s="395"/>
      <c r="WJM139" s="389"/>
      <c r="WJN139" s="390"/>
      <c r="WJO139" s="391"/>
      <c r="WJP139" s="392"/>
      <c r="WJQ139" s="393"/>
      <c r="WJR139" s="394"/>
      <c r="WJS139" s="395"/>
      <c r="WJT139" s="389"/>
      <c r="WJU139" s="390"/>
      <c r="WJV139" s="391"/>
      <c r="WJW139" s="392"/>
      <c r="WJX139" s="393"/>
      <c r="WJY139" s="394"/>
      <c r="WJZ139" s="395"/>
      <c r="WKA139" s="389"/>
      <c r="WKB139" s="390"/>
      <c r="WKC139" s="391"/>
      <c r="WKD139" s="392"/>
      <c r="WKE139" s="393"/>
      <c r="WKF139" s="394"/>
      <c r="WKG139" s="395"/>
      <c r="WKH139" s="389"/>
      <c r="WKI139" s="390"/>
      <c r="WKJ139" s="391"/>
      <c r="WKK139" s="392"/>
      <c r="WKL139" s="393"/>
      <c r="WKM139" s="394"/>
      <c r="WKN139" s="395"/>
      <c r="WKO139" s="389"/>
      <c r="WKP139" s="390"/>
      <c r="WKQ139" s="391"/>
      <c r="WKR139" s="392"/>
      <c r="WKS139" s="393"/>
      <c r="WKT139" s="394"/>
      <c r="WKU139" s="395"/>
      <c r="WKV139" s="389"/>
      <c r="WKW139" s="390"/>
      <c r="WKX139" s="391"/>
      <c r="WKY139" s="392"/>
      <c r="WKZ139" s="393"/>
      <c r="WLA139" s="394"/>
      <c r="WLB139" s="395"/>
      <c r="WLC139" s="389"/>
      <c r="WLD139" s="390"/>
      <c r="WLE139" s="391"/>
      <c r="WLF139" s="392"/>
      <c r="WLG139" s="393"/>
      <c r="WLH139" s="394"/>
      <c r="WLI139" s="395"/>
      <c r="WLJ139" s="389"/>
      <c r="WLK139" s="390"/>
      <c r="WLL139" s="391"/>
      <c r="WLM139" s="392"/>
      <c r="WLN139" s="393"/>
      <c r="WLO139" s="394"/>
      <c r="WLP139" s="395"/>
      <c r="WLQ139" s="389"/>
      <c r="WLR139" s="390"/>
      <c r="WLS139" s="391"/>
      <c r="WLT139" s="392"/>
      <c r="WLU139" s="393"/>
      <c r="WLV139" s="394"/>
      <c r="WLW139" s="395"/>
      <c r="WLX139" s="389"/>
      <c r="WLY139" s="390"/>
      <c r="WLZ139" s="391"/>
      <c r="WMA139" s="392"/>
      <c r="WMB139" s="393"/>
      <c r="WMC139" s="394"/>
      <c r="WMD139" s="395"/>
      <c r="WME139" s="389"/>
      <c r="WMF139" s="390"/>
      <c r="WMG139" s="391"/>
      <c r="WMH139" s="392"/>
      <c r="WMI139" s="393"/>
      <c r="WMJ139" s="394"/>
      <c r="WMK139" s="395"/>
      <c r="WML139" s="389"/>
      <c r="WMM139" s="390"/>
      <c r="WMN139" s="391"/>
      <c r="WMO139" s="392"/>
      <c r="WMP139" s="393"/>
      <c r="WMQ139" s="394"/>
      <c r="WMR139" s="395"/>
      <c r="WMS139" s="389"/>
      <c r="WMT139" s="390"/>
      <c r="WMU139" s="391"/>
      <c r="WMV139" s="392"/>
      <c r="WMW139" s="393"/>
      <c r="WMX139" s="394"/>
      <c r="WMY139" s="395"/>
      <c r="WMZ139" s="389"/>
      <c r="WNA139" s="390"/>
      <c r="WNB139" s="391"/>
      <c r="WNC139" s="392"/>
      <c r="WND139" s="393"/>
      <c r="WNE139" s="394"/>
      <c r="WNF139" s="395"/>
      <c r="WNG139" s="389"/>
      <c r="WNH139" s="390"/>
      <c r="WNI139" s="391"/>
      <c r="WNJ139" s="392"/>
      <c r="WNK139" s="393"/>
      <c r="WNL139" s="394"/>
      <c r="WNM139" s="395"/>
      <c r="WNN139" s="389"/>
      <c r="WNO139" s="390"/>
      <c r="WNP139" s="391"/>
      <c r="WNQ139" s="392"/>
      <c r="WNR139" s="393"/>
      <c r="WNS139" s="394"/>
      <c r="WNT139" s="395"/>
      <c r="WNU139" s="389"/>
      <c r="WNV139" s="390"/>
      <c r="WNW139" s="391"/>
      <c r="WNX139" s="392"/>
      <c r="WNY139" s="393"/>
      <c r="WNZ139" s="394"/>
      <c r="WOA139" s="395"/>
      <c r="WOB139" s="389"/>
      <c r="WOC139" s="390"/>
      <c r="WOD139" s="391"/>
      <c r="WOE139" s="392"/>
      <c r="WOF139" s="393"/>
      <c r="WOG139" s="394"/>
      <c r="WOH139" s="395"/>
      <c r="WOI139" s="389"/>
      <c r="WOJ139" s="390"/>
      <c r="WOK139" s="391"/>
      <c r="WOL139" s="392"/>
      <c r="WOM139" s="393"/>
      <c r="WON139" s="394"/>
      <c r="WOO139" s="395"/>
      <c r="WOP139" s="389"/>
      <c r="WOQ139" s="390"/>
      <c r="WOR139" s="391"/>
      <c r="WOS139" s="392"/>
      <c r="WOT139" s="393"/>
      <c r="WOU139" s="394"/>
      <c r="WOV139" s="395"/>
      <c r="WOW139" s="389"/>
      <c r="WOX139" s="390"/>
      <c r="WOY139" s="391"/>
      <c r="WOZ139" s="392"/>
      <c r="WPA139" s="393"/>
      <c r="WPB139" s="394"/>
      <c r="WPC139" s="395"/>
      <c r="WPD139" s="389"/>
      <c r="WPE139" s="390"/>
      <c r="WPF139" s="391"/>
      <c r="WPG139" s="392"/>
      <c r="WPH139" s="393"/>
      <c r="WPI139" s="394"/>
      <c r="WPJ139" s="395"/>
      <c r="WPK139" s="389"/>
      <c r="WPL139" s="390"/>
      <c r="WPM139" s="391"/>
      <c r="WPN139" s="392"/>
      <c r="WPO139" s="393"/>
      <c r="WPP139" s="394"/>
      <c r="WPQ139" s="395"/>
      <c r="WPR139" s="389"/>
      <c r="WPS139" s="390"/>
      <c r="WPT139" s="391"/>
      <c r="WPU139" s="392"/>
      <c r="WPV139" s="393"/>
      <c r="WPW139" s="394"/>
      <c r="WPX139" s="395"/>
      <c r="WPY139" s="389"/>
      <c r="WPZ139" s="390"/>
      <c r="WQA139" s="391"/>
      <c r="WQB139" s="392"/>
      <c r="WQC139" s="393"/>
      <c r="WQD139" s="394"/>
      <c r="WQE139" s="395"/>
      <c r="WQF139" s="389"/>
      <c r="WQG139" s="390"/>
      <c r="WQH139" s="391"/>
      <c r="WQI139" s="392"/>
      <c r="WQJ139" s="393"/>
      <c r="WQK139" s="394"/>
      <c r="WQL139" s="395"/>
      <c r="WQM139" s="389"/>
      <c r="WQN139" s="390"/>
      <c r="WQO139" s="391"/>
      <c r="WQP139" s="392"/>
      <c r="WQQ139" s="393"/>
      <c r="WQR139" s="394"/>
      <c r="WQS139" s="395"/>
      <c r="WQT139" s="389"/>
      <c r="WQU139" s="390"/>
      <c r="WQV139" s="391"/>
      <c r="WQW139" s="392"/>
      <c r="WQX139" s="393"/>
      <c r="WQY139" s="394"/>
      <c r="WQZ139" s="395"/>
      <c r="WRA139" s="389"/>
      <c r="WRB139" s="390"/>
      <c r="WRC139" s="391"/>
      <c r="WRD139" s="392"/>
      <c r="WRE139" s="393"/>
      <c r="WRF139" s="394"/>
      <c r="WRG139" s="395"/>
      <c r="WRH139" s="389"/>
      <c r="WRI139" s="390"/>
      <c r="WRJ139" s="391"/>
      <c r="WRK139" s="392"/>
      <c r="WRL139" s="393"/>
      <c r="WRM139" s="394"/>
      <c r="WRN139" s="395"/>
      <c r="WRO139" s="389"/>
      <c r="WRP139" s="390"/>
      <c r="WRQ139" s="391"/>
      <c r="WRR139" s="392"/>
      <c r="WRS139" s="393"/>
      <c r="WRT139" s="394"/>
      <c r="WRU139" s="395"/>
      <c r="WRV139" s="389"/>
      <c r="WRW139" s="390"/>
      <c r="WRX139" s="391"/>
      <c r="WRY139" s="392"/>
      <c r="WRZ139" s="393"/>
      <c r="WSA139" s="394"/>
      <c r="WSB139" s="395"/>
      <c r="WSC139" s="389"/>
      <c r="WSD139" s="390"/>
      <c r="WSE139" s="391"/>
      <c r="WSF139" s="392"/>
      <c r="WSG139" s="393"/>
      <c r="WSH139" s="394"/>
      <c r="WSI139" s="395"/>
      <c r="WSJ139" s="389"/>
      <c r="WSK139" s="390"/>
      <c r="WSL139" s="391"/>
      <c r="WSM139" s="392"/>
      <c r="WSN139" s="393"/>
      <c r="WSO139" s="394"/>
      <c r="WSP139" s="395"/>
      <c r="WSQ139" s="389"/>
      <c r="WSR139" s="390"/>
      <c r="WSS139" s="391"/>
      <c r="WST139" s="392"/>
      <c r="WSU139" s="393"/>
      <c r="WSV139" s="394"/>
      <c r="WSW139" s="395"/>
      <c r="WSX139" s="389"/>
      <c r="WSY139" s="390"/>
      <c r="WSZ139" s="391"/>
      <c r="WTA139" s="392"/>
      <c r="WTB139" s="393"/>
      <c r="WTC139" s="394"/>
      <c r="WTD139" s="395"/>
      <c r="WTE139" s="389"/>
      <c r="WTF139" s="390"/>
      <c r="WTG139" s="391"/>
      <c r="WTH139" s="392"/>
      <c r="WTI139" s="393"/>
      <c r="WTJ139" s="394"/>
      <c r="WTK139" s="395"/>
      <c r="WTL139" s="389"/>
      <c r="WTM139" s="390"/>
      <c r="WTN139" s="391"/>
      <c r="WTO139" s="392"/>
      <c r="WTP139" s="393"/>
      <c r="WTQ139" s="394"/>
      <c r="WTR139" s="395"/>
      <c r="WTS139" s="389"/>
      <c r="WTT139" s="390"/>
      <c r="WTU139" s="391"/>
      <c r="WTV139" s="392"/>
      <c r="WTW139" s="393"/>
      <c r="WTX139" s="394"/>
      <c r="WTY139" s="395"/>
      <c r="WTZ139" s="389"/>
      <c r="WUA139" s="390"/>
      <c r="WUB139" s="391"/>
      <c r="WUC139" s="392"/>
      <c r="WUD139" s="393"/>
      <c r="WUE139" s="394"/>
      <c r="WUF139" s="395"/>
      <c r="WUG139" s="389"/>
      <c r="WUH139" s="390"/>
      <c r="WUI139" s="391"/>
      <c r="WUJ139" s="392"/>
      <c r="WUK139" s="393"/>
      <c r="WUL139" s="394"/>
      <c r="WUM139" s="395"/>
      <c r="WUN139" s="389"/>
      <c r="WUO139" s="390"/>
      <c r="WUP139" s="391"/>
      <c r="WUQ139" s="392"/>
      <c r="WUR139" s="393"/>
      <c r="WUS139" s="394"/>
      <c r="WUT139" s="395"/>
      <c r="WUU139" s="389"/>
      <c r="WUV139" s="390"/>
      <c r="WUW139" s="391"/>
      <c r="WUX139" s="392"/>
      <c r="WUY139" s="393"/>
      <c r="WUZ139" s="394"/>
      <c r="WVA139" s="395"/>
      <c r="WVB139" s="389"/>
      <c r="WVC139" s="390"/>
      <c r="WVD139" s="391"/>
      <c r="WVE139" s="392"/>
      <c r="WVF139" s="393"/>
      <c r="WVG139" s="394"/>
      <c r="WVH139" s="395"/>
      <c r="WVI139" s="389"/>
      <c r="WVJ139" s="390"/>
      <c r="WVK139" s="391"/>
      <c r="WVL139" s="392"/>
      <c r="WVM139" s="393"/>
      <c r="WVN139" s="394"/>
      <c r="WVO139" s="395"/>
      <c r="WVP139" s="389"/>
      <c r="WVQ139" s="390"/>
      <c r="WVR139" s="391"/>
      <c r="WVS139" s="392"/>
      <c r="WVT139" s="393"/>
      <c r="WVU139" s="394"/>
      <c r="WVV139" s="395"/>
      <c r="WVW139" s="389"/>
      <c r="WVX139" s="390"/>
      <c r="WVY139" s="391"/>
      <c r="WVZ139" s="392"/>
      <c r="WWA139" s="393"/>
      <c r="WWB139" s="394"/>
      <c r="WWC139" s="395"/>
      <c r="WWD139" s="389"/>
      <c r="WWE139" s="390"/>
      <c r="WWF139" s="391"/>
      <c r="WWG139" s="392"/>
      <c r="WWH139" s="393"/>
      <c r="WWI139" s="394"/>
      <c r="WWJ139" s="395"/>
      <c r="WWK139" s="389"/>
      <c r="WWL139" s="390"/>
      <c r="WWM139" s="391"/>
      <c r="WWN139" s="392"/>
      <c r="WWO139" s="393"/>
      <c r="WWP139" s="394"/>
      <c r="WWQ139" s="395"/>
      <c r="WWR139" s="389"/>
      <c r="WWS139" s="390"/>
      <c r="WWT139" s="391"/>
      <c r="WWU139" s="392"/>
      <c r="WWV139" s="393"/>
      <c r="WWW139" s="394"/>
      <c r="WWX139" s="395"/>
      <c r="WWY139" s="389"/>
      <c r="WWZ139" s="390"/>
      <c r="WXA139" s="391"/>
      <c r="WXB139" s="392"/>
      <c r="WXC139" s="393"/>
      <c r="WXD139" s="394"/>
      <c r="WXE139" s="395"/>
      <c r="WXF139" s="389"/>
      <c r="WXG139" s="390"/>
      <c r="WXH139" s="391"/>
      <c r="WXI139" s="392"/>
      <c r="WXJ139" s="393"/>
      <c r="WXK139" s="394"/>
      <c r="WXL139" s="395"/>
      <c r="WXM139" s="389"/>
      <c r="WXN139" s="390"/>
      <c r="WXO139" s="391"/>
      <c r="WXP139" s="392"/>
      <c r="WXQ139" s="393"/>
      <c r="WXR139" s="394"/>
      <c r="WXS139" s="395"/>
      <c r="WXT139" s="389"/>
      <c r="WXU139" s="390"/>
      <c r="WXV139" s="391"/>
      <c r="WXW139" s="392"/>
      <c r="WXX139" s="393"/>
      <c r="WXY139" s="394"/>
      <c r="WXZ139" s="395"/>
      <c r="WYA139" s="389"/>
      <c r="WYB139" s="390"/>
      <c r="WYC139" s="391"/>
      <c r="WYD139" s="392"/>
      <c r="WYE139" s="393"/>
      <c r="WYF139" s="394"/>
      <c r="WYG139" s="395"/>
      <c r="WYH139" s="389"/>
      <c r="WYI139" s="390"/>
      <c r="WYJ139" s="391"/>
      <c r="WYK139" s="392"/>
      <c r="WYL139" s="393"/>
      <c r="WYM139" s="394"/>
      <c r="WYN139" s="395"/>
      <c r="WYO139" s="389"/>
      <c r="WYP139" s="390"/>
      <c r="WYQ139" s="391"/>
      <c r="WYR139" s="392"/>
      <c r="WYS139" s="393"/>
      <c r="WYT139" s="394"/>
      <c r="WYU139" s="395"/>
      <c r="WYV139" s="389"/>
      <c r="WYW139" s="390"/>
      <c r="WYX139" s="391"/>
      <c r="WYY139" s="392"/>
      <c r="WYZ139" s="393"/>
      <c r="WZA139" s="394"/>
      <c r="WZB139" s="395"/>
      <c r="WZC139" s="389"/>
      <c r="WZD139" s="390"/>
      <c r="WZE139" s="391"/>
      <c r="WZF139" s="392"/>
      <c r="WZG139" s="393"/>
      <c r="WZH139" s="394"/>
      <c r="WZI139" s="395"/>
      <c r="WZJ139" s="389"/>
      <c r="WZK139" s="390"/>
      <c r="WZL139" s="391"/>
      <c r="WZM139" s="392"/>
      <c r="WZN139" s="393"/>
      <c r="WZO139" s="394"/>
      <c r="WZP139" s="395"/>
      <c r="WZQ139" s="389"/>
      <c r="WZR139" s="390"/>
      <c r="WZS139" s="391"/>
      <c r="WZT139" s="392"/>
      <c r="WZU139" s="393"/>
      <c r="WZV139" s="394"/>
      <c r="WZW139" s="395"/>
      <c r="WZX139" s="389"/>
      <c r="WZY139" s="390"/>
      <c r="WZZ139" s="391"/>
      <c r="XAA139" s="392"/>
      <c r="XAB139" s="393"/>
      <c r="XAC139" s="394"/>
      <c r="XAD139" s="395"/>
      <c r="XAE139" s="389"/>
      <c r="XAF139" s="390"/>
      <c r="XAG139" s="391"/>
      <c r="XAH139" s="392"/>
      <c r="XAI139" s="393"/>
      <c r="XAJ139" s="394"/>
      <c r="XAK139" s="395"/>
      <c r="XAL139" s="389"/>
      <c r="XAM139" s="390"/>
      <c r="XAN139" s="391"/>
      <c r="XAO139" s="392"/>
      <c r="XAP139" s="393"/>
      <c r="XAQ139" s="394"/>
      <c r="XAR139" s="395"/>
      <c r="XAS139" s="389"/>
      <c r="XAT139" s="390"/>
      <c r="XAU139" s="391"/>
      <c r="XAV139" s="392"/>
      <c r="XAW139" s="393"/>
      <c r="XAX139" s="394"/>
      <c r="XAY139" s="395"/>
      <c r="XAZ139" s="389"/>
      <c r="XBA139" s="390"/>
      <c r="XBB139" s="391"/>
      <c r="XBC139" s="392"/>
      <c r="XBD139" s="393"/>
      <c r="XBE139" s="394"/>
      <c r="XBF139" s="395"/>
      <c r="XBG139" s="389"/>
      <c r="XBH139" s="390"/>
      <c r="XBI139" s="391"/>
      <c r="XBJ139" s="392"/>
      <c r="XBK139" s="393"/>
      <c r="XBL139" s="394"/>
      <c r="XBM139" s="395"/>
      <c r="XBN139" s="389"/>
      <c r="XBO139" s="390"/>
      <c r="XBP139" s="391"/>
      <c r="XBQ139" s="392"/>
      <c r="XBR139" s="393"/>
      <c r="XBS139" s="394"/>
      <c r="XBT139" s="395"/>
      <c r="XBU139" s="389"/>
      <c r="XBV139" s="390"/>
      <c r="XBW139" s="391"/>
      <c r="XBX139" s="392"/>
      <c r="XBY139" s="393"/>
      <c r="XBZ139" s="394"/>
      <c r="XCA139" s="395"/>
      <c r="XCB139" s="389"/>
      <c r="XCC139" s="390"/>
      <c r="XCD139" s="391"/>
      <c r="XCE139" s="392"/>
      <c r="XCF139" s="393"/>
      <c r="XCG139" s="394"/>
      <c r="XCH139" s="395"/>
      <c r="XCI139" s="389"/>
      <c r="XCJ139" s="390"/>
      <c r="XCK139" s="391"/>
      <c r="XCL139" s="392"/>
      <c r="XCM139" s="393"/>
      <c r="XCN139" s="394"/>
      <c r="XCO139" s="395"/>
      <c r="XCP139" s="389"/>
      <c r="XCQ139" s="390"/>
      <c r="XCR139" s="391"/>
      <c r="XCS139" s="392"/>
      <c r="XCT139" s="393"/>
      <c r="XCU139" s="394"/>
      <c r="XCV139" s="395"/>
      <c r="XCW139" s="389"/>
      <c r="XCX139" s="390"/>
      <c r="XCY139" s="391"/>
      <c r="XCZ139" s="392"/>
      <c r="XDA139" s="393"/>
      <c r="XDB139" s="394"/>
      <c r="XDC139" s="395"/>
      <c r="XDD139" s="389"/>
      <c r="XDE139" s="390"/>
      <c r="XDF139" s="391"/>
      <c r="XDG139" s="392"/>
      <c r="XDH139" s="393"/>
      <c r="XDI139" s="394"/>
      <c r="XDJ139" s="395"/>
      <c r="XDK139" s="389"/>
      <c r="XDL139" s="390"/>
      <c r="XDM139" s="391"/>
      <c r="XDN139" s="392"/>
      <c r="XDO139" s="393"/>
      <c r="XDP139" s="394"/>
      <c r="XDQ139" s="395"/>
      <c r="XDR139" s="389"/>
      <c r="XDS139" s="390"/>
      <c r="XDT139" s="391"/>
      <c r="XDU139" s="392"/>
      <c r="XDV139" s="393"/>
      <c r="XDW139" s="394"/>
      <c r="XDX139" s="395"/>
      <c r="XDY139" s="389"/>
      <c r="XDZ139" s="390"/>
      <c r="XEA139" s="391"/>
      <c r="XEB139" s="392"/>
      <c r="XEC139" s="393"/>
      <c r="XED139" s="394"/>
      <c r="XEE139" s="395"/>
      <c r="XEF139" s="389"/>
      <c r="XEG139" s="390"/>
      <c r="XEH139" s="391"/>
      <c r="XEI139" s="392"/>
      <c r="XEJ139" s="393"/>
      <c r="XEK139" s="394"/>
      <c r="XEL139" s="395"/>
      <c r="XEM139" s="389"/>
      <c r="XEN139" s="390"/>
      <c r="XEO139" s="391"/>
      <c r="XEP139" s="392"/>
      <c r="XEQ139" s="393"/>
      <c r="XER139" s="394"/>
      <c r="XES139" s="395"/>
      <c r="XET139" s="389"/>
      <c r="XEU139" s="390"/>
      <c r="XEV139" s="391"/>
      <c r="XEW139" s="392"/>
      <c r="XEX139" s="393"/>
      <c r="XEY139" s="394"/>
      <c r="XEZ139" s="395"/>
      <c r="XFA139" s="389"/>
      <c r="XFB139" s="390"/>
      <c r="XFC139" s="391"/>
      <c r="XFD139" s="392"/>
    </row>
    <row r="140" spans="1:16384" ht="24" customHeight="1" x14ac:dyDescent="0.2">
      <c r="A140" s="705"/>
      <c r="B140" s="599" t="s">
        <v>697</v>
      </c>
      <c r="C140" s="597">
        <f>SUM(C130:C139)</f>
        <v>207775840</v>
      </c>
      <c r="D140" s="597">
        <f t="shared" ref="D140:E140" si="13">SUM(D130:D139)</f>
        <v>62950000</v>
      </c>
      <c r="E140" s="597">
        <f t="shared" si="13"/>
        <v>144825840</v>
      </c>
      <c r="F140" s="600"/>
      <c r="G140" s="601">
        <f>D140/C140</f>
        <v>0.3029707400051902</v>
      </c>
      <c r="I140" s="204"/>
    </row>
    <row r="141" spans="1:16384" ht="24" customHeight="1" x14ac:dyDescent="0.2">
      <c r="A141" s="602" t="s">
        <v>221</v>
      </c>
      <c r="B141" s="602" t="s">
        <v>222</v>
      </c>
      <c r="C141" s="602" t="s">
        <v>232</v>
      </c>
      <c r="D141" s="602" t="s">
        <v>224</v>
      </c>
      <c r="E141" s="602" t="s">
        <v>225</v>
      </c>
      <c r="F141" s="602" t="s">
        <v>226</v>
      </c>
      <c r="G141" s="602" t="s">
        <v>227</v>
      </c>
    </row>
    <row r="142" spans="1:16384" ht="54.75" customHeight="1" x14ac:dyDescent="0.2">
      <c r="A142" s="396" t="s">
        <v>718</v>
      </c>
      <c r="B142" s="376" t="s">
        <v>1109</v>
      </c>
      <c r="C142" s="373">
        <v>670253</v>
      </c>
      <c r="D142" s="373"/>
      <c r="E142" s="374">
        <f>+C142-D142</f>
        <v>670253</v>
      </c>
      <c r="F142" s="398">
        <v>42604</v>
      </c>
      <c r="G142" s="376" t="s">
        <v>948</v>
      </c>
      <c r="J142" s="185"/>
    </row>
    <row r="143" spans="1:16384" ht="54.75" customHeight="1" x14ac:dyDescent="0.2">
      <c r="A143" s="397"/>
      <c r="B143" s="376" t="s">
        <v>1110</v>
      </c>
      <c r="C143" s="373">
        <v>61670683</v>
      </c>
      <c r="D143" s="373">
        <v>61670683</v>
      </c>
      <c r="E143" s="374">
        <f t="shared" ref="E143:E155" si="14">+C143-D143</f>
        <v>0</v>
      </c>
      <c r="F143" s="398">
        <v>42604</v>
      </c>
      <c r="G143" s="376" t="s">
        <v>947</v>
      </c>
      <c r="J143" s="185"/>
    </row>
    <row r="144" spans="1:16384" ht="54.75" customHeight="1" x14ac:dyDescent="0.2">
      <c r="A144" s="397"/>
      <c r="B144" s="376" t="s">
        <v>1111</v>
      </c>
      <c r="C144" s="373">
        <v>18659064</v>
      </c>
      <c r="D144" s="373">
        <v>18659064</v>
      </c>
      <c r="E144" s="374">
        <f t="shared" si="14"/>
        <v>0</v>
      </c>
      <c r="F144" s="398">
        <v>42577</v>
      </c>
      <c r="G144" s="376" t="s">
        <v>649</v>
      </c>
      <c r="J144" s="185"/>
    </row>
    <row r="145" spans="1:10" ht="54.75" customHeight="1" x14ac:dyDescent="0.2">
      <c r="A145" s="397"/>
      <c r="B145" s="376" t="s">
        <v>1112</v>
      </c>
      <c r="C145" s="373">
        <v>30000000</v>
      </c>
      <c r="D145" s="376"/>
      <c r="E145" s="374">
        <f t="shared" si="14"/>
        <v>30000000</v>
      </c>
      <c r="F145" s="398">
        <v>42600</v>
      </c>
      <c r="G145" s="376" t="s">
        <v>734</v>
      </c>
      <c r="J145" s="185"/>
    </row>
    <row r="146" spans="1:10" ht="54.75" customHeight="1" x14ac:dyDescent="0.2">
      <c r="A146" s="397"/>
      <c r="B146" s="376" t="s">
        <v>1181</v>
      </c>
      <c r="C146" s="373">
        <v>401000000</v>
      </c>
      <c r="D146" s="376"/>
      <c r="E146" s="374">
        <f t="shared" si="14"/>
        <v>401000000</v>
      </c>
      <c r="F146" s="398">
        <v>42648</v>
      </c>
      <c r="G146" s="376" t="s">
        <v>1173</v>
      </c>
      <c r="J146" s="185"/>
    </row>
    <row r="147" spans="1:10" ht="54.75" customHeight="1" x14ac:dyDescent="0.2">
      <c r="A147" s="397"/>
      <c r="B147" s="376" t="s">
        <v>1104</v>
      </c>
      <c r="C147" s="373">
        <v>565434199</v>
      </c>
      <c r="D147" s="373"/>
      <c r="E147" s="374">
        <f t="shared" si="14"/>
        <v>565434199</v>
      </c>
      <c r="F147" s="398">
        <v>42520</v>
      </c>
      <c r="G147" s="376" t="s">
        <v>970</v>
      </c>
      <c r="J147" s="185"/>
    </row>
    <row r="148" spans="1:10" ht="54.75" customHeight="1" x14ac:dyDescent="0.2">
      <c r="A148" s="397"/>
      <c r="B148" s="376" t="s">
        <v>1088</v>
      </c>
      <c r="C148" s="373">
        <v>30868600</v>
      </c>
      <c r="D148" s="373"/>
      <c r="E148" s="374">
        <f t="shared" si="14"/>
        <v>30868600</v>
      </c>
      <c r="F148" s="398">
        <v>42635</v>
      </c>
      <c r="G148" s="376" t="s">
        <v>1146</v>
      </c>
      <c r="J148" s="185"/>
    </row>
    <row r="149" spans="1:10" ht="54.75" customHeight="1" x14ac:dyDescent="0.2">
      <c r="A149" s="397"/>
      <c r="B149" s="376" t="s">
        <v>1105</v>
      </c>
      <c r="C149" s="406">
        <v>18666666</v>
      </c>
      <c r="D149" s="378">
        <v>18666666</v>
      </c>
      <c r="E149" s="374">
        <f t="shared" si="14"/>
        <v>0</v>
      </c>
      <c r="F149" s="398">
        <v>42635</v>
      </c>
      <c r="G149" s="582" t="s">
        <v>1144</v>
      </c>
      <c r="J149" s="185"/>
    </row>
    <row r="150" spans="1:10" ht="54.75" customHeight="1" x14ac:dyDescent="0.2">
      <c r="A150" s="397"/>
      <c r="B150" s="376" t="s">
        <v>1280</v>
      </c>
      <c r="C150" s="406">
        <v>21000000</v>
      </c>
      <c r="D150" s="378">
        <v>21000000</v>
      </c>
      <c r="E150" s="374">
        <f t="shared" si="14"/>
        <v>0</v>
      </c>
      <c r="F150" s="398">
        <v>42608</v>
      </c>
      <c r="G150" s="376" t="s">
        <v>1031</v>
      </c>
      <c r="J150" s="185"/>
    </row>
    <row r="151" spans="1:10" ht="54.75" customHeight="1" x14ac:dyDescent="0.2">
      <c r="A151" s="397"/>
      <c r="B151" s="371" t="s">
        <v>1106</v>
      </c>
      <c r="C151" s="381">
        <v>36000000</v>
      </c>
      <c r="D151" s="381">
        <v>36000000</v>
      </c>
      <c r="E151" s="374">
        <f t="shared" si="14"/>
        <v>0</v>
      </c>
      <c r="F151" s="398">
        <v>42580</v>
      </c>
      <c r="G151" s="376" t="s">
        <v>1039</v>
      </c>
      <c r="J151" s="185"/>
    </row>
    <row r="152" spans="1:10" ht="54.75" customHeight="1" x14ac:dyDescent="0.2">
      <c r="A152" s="397"/>
      <c r="B152" s="371" t="s">
        <v>1085</v>
      </c>
      <c r="C152" s="377">
        <v>3400000</v>
      </c>
      <c r="D152" s="381"/>
      <c r="E152" s="374">
        <f t="shared" si="14"/>
        <v>3400000</v>
      </c>
      <c r="F152" s="382">
        <v>42649</v>
      </c>
      <c r="G152" s="376" t="s">
        <v>1084</v>
      </c>
      <c r="J152" s="185"/>
    </row>
    <row r="153" spans="1:10" ht="54.75" customHeight="1" x14ac:dyDescent="0.2">
      <c r="A153" s="397"/>
      <c r="B153" s="371" t="s">
        <v>1100</v>
      </c>
      <c r="C153" s="377">
        <v>9000000</v>
      </c>
      <c r="D153" s="381"/>
      <c r="E153" s="374">
        <f t="shared" si="14"/>
        <v>9000000</v>
      </c>
      <c r="F153" s="375">
        <v>42648</v>
      </c>
      <c r="G153" s="376" t="s">
        <v>1102</v>
      </c>
      <c r="J153" s="185"/>
    </row>
    <row r="154" spans="1:10" ht="54.75" customHeight="1" x14ac:dyDescent="0.2">
      <c r="A154" s="397"/>
      <c r="B154" s="371" t="s">
        <v>1101</v>
      </c>
      <c r="C154" s="377">
        <v>7000000</v>
      </c>
      <c r="D154" s="381"/>
      <c r="E154" s="374">
        <f t="shared" si="14"/>
        <v>7000000</v>
      </c>
      <c r="F154" s="375">
        <v>42648</v>
      </c>
      <c r="G154" s="376" t="s">
        <v>1102</v>
      </c>
      <c r="J154" s="185"/>
    </row>
    <row r="155" spans="1:10" ht="54.75" customHeight="1" x14ac:dyDescent="0.2">
      <c r="A155" s="397"/>
      <c r="B155" s="376" t="s">
        <v>1105</v>
      </c>
      <c r="C155" s="406">
        <v>4433334</v>
      </c>
      <c r="D155" s="378"/>
      <c r="E155" s="374">
        <f t="shared" si="14"/>
        <v>4433334</v>
      </c>
      <c r="F155" s="398">
        <v>42635</v>
      </c>
      <c r="G155" s="376" t="s">
        <v>1241</v>
      </c>
      <c r="J155" s="185"/>
    </row>
    <row r="156" spans="1:10" ht="22.5" customHeight="1" x14ac:dyDescent="0.2">
      <c r="A156" s="397"/>
      <c r="B156" s="599" t="s">
        <v>693</v>
      </c>
      <c r="C156" s="597">
        <f>SUM(C142:C155)</f>
        <v>1207802799</v>
      </c>
      <c r="D156" s="597">
        <f t="shared" ref="D156:E156" si="15">SUM(D142:D155)</f>
        <v>155996413</v>
      </c>
      <c r="E156" s="597">
        <f t="shared" si="15"/>
        <v>1051806386</v>
      </c>
      <c r="F156" s="600"/>
      <c r="G156" s="601">
        <f>D156/C156</f>
        <v>0.1291571878531472</v>
      </c>
      <c r="J156" s="185"/>
    </row>
    <row r="157" spans="1:10" ht="12.75" x14ac:dyDescent="0.2">
      <c r="A157" s="596"/>
      <c r="B157" s="596" t="s">
        <v>719</v>
      </c>
      <c r="C157" s="597">
        <f>+C156+C140</f>
        <v>1415578639</v>
      </c>
      <c r="D157" s="597">
        <f>+D156+D140</f>
        <v>218946413</v>
      </c>
      <c r="E157" s="597">
        <f>+E156+E140</f>
        <v>1196632226</v>
      </c>
      <c r="F157" s="597"/>
      <c r="G157" s="598">
        <f>+D157/C157</f>
        <v>0.15466919814124153</v>
      </c>
    </row>
    <row r="158" spans="1:10" ht="30.75" customHeight="1" x14ac:dyDescent="0.2">
      <c r="A158" s="592"/>
      <c r="B158" s="592" t="s">
        <v>721</v>
      </c>
      <c r="C158" s="593">
        <f>+C37</f>
        <v>1112126017</v>
      </c>
      <c r="D158" s="593">
        <f>+D37</f>
        <v>1112126017</v>
      </c>
      <c r="E158" s="593">
        <f>+E37</f>
        <v>0</v>
      </c>
      <c r="F158" s="593"/>
      <c r="G158" s="594">
        <f>+D158/C158</f>
        <v>1</v>
      </c>
    </row>
    <row r="159" spans="1:10" ht="39" customHeight="1" x14ac:dyDescent="0.2">
      <c r="A159" s="592"/>
      <c r="B159" s="592" t="s">
        <v>722</v>
      </c>
      <c r="C159" s="593">
        <f>+C100+C112+C127+C157</f>
        <v>6998873983</v>
      </c>
      <c r="D159" s="593">
        <f>+D100+D112+D127+D157</f>
        <v>1733084824</v>
      </c>
      <c r="E159" s="593">
        <f>+E100+E112+E127+E157</f>
        <v>5265789159</v>
      </c>
      <c r="F159" s="593"/>
      <c r="G159" s="594">
        <f>+D159/C159</f>
        <v>0.24762337887631602</v>
      </c>
    </row>
    <row r="160" spans="1:10" ht="25.5" customHeight="1" x14ac:dyDescent="0.2">
      <c r="A160" s="595"/>
      <c r="B160" s="592" t="s">
        <v>720</v>
      </c>
      <c r="C160" s="593">
        <f>+C158+C159</f>
        <v>8111000000</v>
      </c>
      <c r="D160" s="593">
        <f>+D158+D159</f>
        <v>2845210841</v>
      </c>
      <c r="E160" s="593">
        <f>+E158+E159</f>
        <v>5265789159</v>
      </c>
      <c r="F160" s="593"/>
      <c r="G160" s="594">
        <f>D160/C160</f>
        <v>0.35078422401676734</v>
      </c>
    </row>
    <row r="161" spans="1:16384" x14ac:dyDescent="0.2">
      <c r="B161" s="405"/>
      <c r="C161" s="405"/>
      <c r="D161" s="405"/>
      <c r="E161" s="405"/>
      <c r="F161" s="405"/>
      <c r="G161" s="405"/>
    </row>
    <row r="162" spans="1:16384" ht="12.75" hidden="1" customHeight="1" x14ac:dyDescent="0.2">
      <c r="A162" s="407"/>
      <c r="B162" s="410"/>
      <c r="C162" s="410"/>
      <c r="D162" s="410"/>
      <c r="E162" s="410"/>
      <c r="F162" s="410"/>
      <c r="G162" s="410"/>
      <c r="H162" s="408"/>
      <c r="I162" s="408"/>
      <c r="J162" s="409"/>
    </row>
    <row r="163" spans="1:16384" ht="13.5" customHeight="1" x14ac:dyDescent="0.2">
      <c r="A163" s="706" t="s">
        <v>843</v>
      </c>
      <c r="B163" s="706"/>
      <c r="C163" s="706"/>
      <c r="D163" s="706"/>
      <c r="E163" s="706"/>
      <c r="F163" s="706"/>
      <c r="G163" s="706"/>
      <c r="H163" s="707"/>
      <c r="I163" s="707"/>
      <c r="J163" s="707"/>
      <c r="K163" s="707"/>
      <c r="L163" s="707"/>
      <c r="M163" s="707"/>
      <c r="N163" s="707"/>
      <c r="O163" s="707"/>
      <c r="P163" s="707"/>
      <c r="Q163" s="707"/>
      <c r="R163" s="707"/>
      <c r="S163" s="707"/>
      <c r="T163" s="707"/>
      <c r="U163" s="707"/>
      <c r="V163" s="707"/>
      <c r="W163" s="707"/>
      <c r="X163" s="707"/>
      <c r="Y163" s="707"/>
      <c r="Z163" s="707"/>
      <c r="AA163" s="707"/>
      <c r="AB163" s="707"/>
      <c r="AC163" s="707"/>
      <c r="AD163" s="707"/>
      <c r="AE163" s="707"/>
      <c r="AF163" s="707"/>
      <c r="AG163" s="707"/>
      <c r="AH163" s="707"/>
      <c r="AI163" s="707"/>
      <c r="AJ163" s="707"/>
      <c r="AK163" s="707"/>
      <c r="AL163" s="707"/>
      <c r="AM163" s="707"/>
      <c r="AN163" s="707"/>
      <c r="AO163" s="707"/>
      <c r="AP163" s="707"/>
      <c r="AQ163" s="707"/>
      <c r="AR163" s="707"/>
      <c r="AS163" s="707"/>
      <c r="AT163" s="707"/>
      <c r="AU163" s="707"/>
      <c r="AV163" s="707"/>
      <c r="AW163" s="707"/>
      <c r="AX163" s="707"/>
      <c r="AY163" s="707"/>
      <c r="AZ163" s="707"/>
      <c r="BA163" s="707"/>
      <c r="BB163" s="707"/>
      <c r="BC163" s="707"/>
      <c r="BD163" s="707"/>
      <c r="BE163" s="707"/>
      <c r="BF163" s="707"/>
      <c r="BG163" s="707"/>
      <c r="BH163" s="707"/>
      <c r="BI163" s="707"/>
      <c r="BJ163" s="707"/>
      <c r="BK163" s="707"/>
      <c r="BL163" s="707"/>
      <c r="BM163" s="707"/>
      <c r="BN163" s="707"/>
      <c r="BO163" s="707"/>
      <c r="BP163" s="707"/>
      <c r="BQ163" s="707"/>
      <c r="BR163" s="707"/>
      <c r="BS163" s="707"/>
      <c r="BT163" s="707"/>
      <c r="BU163" s="707"/>
      <c r="BV163" s="707"/>
      <c r="BW163" s="707"/>
      <c r="BX163" s="707"/>
      <c r="BY163" s="707"/>
      <c r="BZ163" s="707"/>
      <c r="CA163" s="707"/>
      <c r="CB163" s="707"/>
      <c r="CC163" s="707"/>
      <c r="CD163" s="707"/>
      <c r="CE163" s="707"/>
      <c r="CF163" s="707"/>
      <c r="CG163" s="707"/>
      <c r="CH163" s="707"/>
      <c r="CI163" s="707"/>
      <c r="CJ163" s="707"/>
      <c r="CK163" s="707"/>
      <c r="CL163" s="707"/>
      <c r="CM163" s="707"/>
      <c r="CN163" s="707"/>
      <c r="CO163" s="707"/>
      <c r="CP163" s="707"/>
      <c r="CQ163" s="707"/>
      <c r="CR163" s="707"/>
      <c r="CS163" s="707"/>
      <c r="CT163" s="707"/>
      <c r="CU163" s="707"/>
      <c r="CV163" s="707"/>
      <c r="CW163" s="707"/>
      <c r="CX163" s="707"/>
      <c r="CY163" s="707"/>
      <c r="CZ163" s="707"/>
      <c r="DA163" s="707"/>
      <c r="DB163" s="707"/>
      <c r="DC163" s="707"/>
      <c r="DD163" s="707"/>
      <c r="DE163" s="707"/>
      <c r="DF163" s="707"/>
      <c r="DG163" s="707"/>
      <c r="DH163" s="707"/>
      <c r="DI163" s="707"/>
      <c r="DJ163" s="707"/>
      <c r="DK163" s="707"/>
      <c r="DL163" s="707"/>
      <c r="DM163" s="707"/>
      <c r="DN163" s="707"/>
      <c r="DO163" s="707"/>
      <c r="DP163" s="707"/>
      <c r="DQ163" s="707"/>
      <c r="DR163" s="707"/>
      <c r="DS163" s="707"/>
      <c r="DT163" s="707"/>
      <c r="DU163" s="707"/>
      <c r="DV163" s="707"/>
      <c r="DW163" s="707"/>
      <c r="DX163" s="707"/>
      <c r="DY163" s="707"/>
      <c r="DZ163" s="707"/>
      <c r="EA163" s="707"/>
      <c r="EB163" s="707"/>
      <c r="EC163" s="707"/>
      <c r="ED163" s="707"/>
      <c r="EE163" s="707"/>
      <c r="EF163" s="707"/>
      <c r="EG163" s="707"/>
      <c r="EH163" s="707"/>
      <c r="EI163" s="707"/>
      <c r="EJ163" s="707"/>
      <c r="EK163" s="707"/>
      <c r="EL163" s="707"/>
      <c r="EM163" s="707"/>
      <c r="EN163" s="707"/>
      <c r="EO163" s="707"/>
      <c r="EP163" s="707"/>
      <c r="EQ163" s="707"/>
      <c r="ER163" s="707"/>
      <c r="ES163" s="707"/>
      <c r="ET163" s="707"/>
      <c r="EU163" s="707"/>
      <c r="EV163" s="707"/>
      <c r="EW163" s="707"/>
      <c r="EX163" s="707"/>
      <c r="EY163" s="707"/>
      <c r="EZ163" s="707"/>
      <c r="FA163" s="707"/>
      <c r="FB163" s="707"/>
      <c r="FC163" s="707"/>
      <c r="FD163" s="707"/>
      <c r="FE163" s="707"/>
      <c r="FF163" s="707"/>
      <c r="FG163" s="707"/>
      <c r="FH163" s="707"/>
      <c r="FI163" s="707"/>
      <c r="FJ163" s="707"/>
      <c r="FK163" s="707"/>
      <c r="FL163" s="707"/>
      <c r="FM163" s="707"/>
      <c r="FN163" s="707"/>
      <c r="FO163" s="707"/>
      <c r="FP163" s="707"/>
      <c r="FQ163" s="707"/>
      <c r="FR163" s="707"/>
      <c r="FS163" s="707"/>
      <c r="FT163" s="707"/>
      <c r="FU163" s="707"/>
      <c r="FV163" s="707"/>
      <c r="FW163" s="707"/>
      <c r="FX163" s="707"/>
      <c r="FY163" s="707"/>
      <c r="FZ163" s="707"/>
      <c r="GA163" s="707"/>
      <c r="GB163" s="707"/>
      <c r="GC163" s="707"/>
      <c r="GD163" s="707"/>
      <c r="GE163" s="707"/>
      <c r="GF163" s="707"/>
      <c r="GG163" s="707"/>
      <c r="GH163" s="707"/>
      <c r="GI163" s="707"/>
      <c r="GJ163" s="707"/>
      <c r="GK163" s="707"/>
      <c r="GL163" s="707"/>
      <c r="GM163" s="707"/>
      <c r="GN163" s="707"/>
      <c r="GO163" s="707"/>
      <c r="GP163" s="707"/>
      <c r="GQ163" s="707"/>
      <c r="GR163" s="707"/>
      <c r="GS163" s="707"/>
      <c r="GT163" s="707"/>
      <c r="GU163" s="707"/>
      <c r="GV163" s="707"/>
      <c r="GW163" s="707"/>
      <c r="GX163" s="707"/>
      <c r="GY163" s="707"/>
      <c r="GZ163" s="707"/>
      <c r="HA163" s="707"/>
      <c r="HB163" s="707"/>
      <c r="HC163" s="707"/>
      <c r="HD163" s="707"/>
      <c r="HE163" s="707"/>
      <c r="HF163" s="707"/>
      <c r="HG163" s="707"/>
      <c r="HH163" s="707"/>
      <c r="HI163" s="707"/>
      <c r="HJ163" s="707"/>
      <c r="HK163" s="707"/>
      <c r="HL163" s="707"/>
      <c r="HM163" s="707"/>
      <c r="HN163" s="707"/>
      <c r="HO163" s="707"/>
      <c r="HP163" s="707"/>
      <c r="HQ163" s="707"/>
      <c r="HR163" s="707"/>
      <c r="HS163" s="707"/>
      <c r="HT163" s="707"/>
      <c r="HU163" s="707"/>
      <c r="HV163" s="707"/>
      <c r="HW163" s="707"/>
      <c r="HX163" s="707"/>
      <c r="HY163" s="707"/>
      <c r="HZ163" s="707"/>
      <c r="IA163" s="707"/>
      <c r="IB163" s="707"/>
      <c r="IC163" s="707"/>
      <c r="ID163" s="707"/>
      <c r="IE163" s="707"/>
      <c r="IF163" s="707"/>
      <c r="IG163" s="707"/>
      <c r="IH163" s="707"/>
      <c r="II163" s="707"/>
      <c r="IJ163" s="707"/>
      <c r="IK163" s="707"/>
      <c r="IL163" s="707"/>
      <c r="IM163" s="707"/>
      <c r="IN163" s="707"/>
      <c r="IO163" s="707"/>
      <c r="IP163" s="707"/>
      <c r="IQ163" s="707"/>
      <c r="IR163" s="707"/>
      <c r="IS163" s="707"/>
      <c r="IT163" s="707"/>
      <c r="IU163" s="707"/>
      <c r="IV163" s="707"/>
      <c r="IW163" s="707"/>
      <c r="IX163" s="707"/>
      <c r="IY163" s="707"/>
      <c r="IZ163" s="707"/>
      <c r="JA163" s="707"/>
      <c r="JB163" s="707"/>
      <c r="JC163" s="707"/>
      <c r="JD163" s="707"/>
      <c r="JE163" s="707"/>
      <c r="JF163" s="707"/>
      <c r="JG163" s="707"/>
      <c r="JH163" s="707"/>
      <c r="JI163" s="707"/>
      <c r="JJ163" s="707"/>
      <c r="JK163" s="707"/>
      <c r="JL163" s="707"/>
      <c r="JM163" s="707"/>
      <c r="JN163" s="707"/>
      <c r="JO163" s="707"/>
      <c r="JP163" s="707"/>
      <c r="JQ163" s="707"/>
      <c r="JR163" s="707"/>
      <c r="JS163" s="707"/>
      <c r="JT163" s="707"/>
      <c r="JU163" s="707"/>
      <c r="JV163" s="707"/>
      <c r="JW163" s="707"/>
      <c r="JX163" s="707"/>
      <c r="JY163" s="707"/>
      <c r="JZ163" s="707"/>
      <c r="KA163" s="707"/>
      <c r="KB163" s="707"/>
      <c r="KC163" s="707"/>
      <c r="KD163" s="707"/>
      <c r="KE163" s="707"/>
      <c r="KF163" s="707"/>
      <c r="KG163" s="707"/>
      <c r="KH163" s="707"/>
      <c r="KI163" s="707"/>
      <c r="KJ163" s="707"/>
      <c r="KK163" s="707"/>
      <c r="KL163" s="707"/>
      <c r="KM163" s="707"/>
      <c r="KN163" s="707"/>
      <c r="KO163" s="707"/>
      <c r="KP163" s="707"/>
      <c r="KQ163" s="707"/>
      <c r="KR163" s="707"/>
      <c r="KS163" s="707"/>
      <c r="KT163" s="707"/>
      <c r="KU163" s="707"/>
      <c r="KV163" s="707"/>
      <c r="KW163" s="707"/>
      <c r="KX163" s="707"/>
      <c r="KY163" s="707"/>
      <c r="KZ163" s="707"/>
      <c r="LA163" s="707"/>
      <c r="LB163" s="707"/>
      <c r="LC163" s="707"/>
      <c r="LD163" s="707"/>
      <c r="LE163" s="707"/>
      <c r="LF163" s="707"/>
      <c r="LG163" s="707"/>
      <c r="LH163" s="707"/>
      <c r="LI163" s="707"/>
      <c r="LJ163" s="707"/>
      <c r="LK163" s="707"/>
      <c r="LL163" s="707"/>
      <c r="LM163" s="707"/>
      <c r="LN163" s="707"/>
      <c r="LO163" s="707"/>
      <c r="LP163" s="707"/>
      <c r="LQ163" s="707"/>
      <c r="LR163" s="707"/>
      <c r="LS163" s="707"/>
      <c r="LT163" s="707"/>
      <c r="LU163" s="707"/>
      <c r="LV163" s="707"/>
      <c r="LW163" s="707"/>
      <c r="LX163" s="707"/>
      <c r="LY163" s="707"/>
      <c r="LZ163" s="707"/>
      <c r="MA163" s="707"/>
      <c r="MB163" s="707"/>
      <c r="MC163" s="707"/>
      <c r="MD163" s="707"/>
      <c r="ME163" s="707"/>
      <c r="MF163" s="707"/>
      <c r="MG163" s="707"/>
      <c r="MH163" s="707"/>
      <c r="MI163" s="707"/>
      <c r="MJ163" s="707"/>
      <c r="MK163" s="707"/>
      <c r="ML163" s="707"/>
      <c r="MM163" s="707"/>
      <c r="MN163" s="707"/>
      <c r="MO163" s="707"/>
      <c r="MP163" s="707"/>
      <c r="MQ163" s="707"/>
      <c r="MR163" s="707"/>
      <c r="MS163" s="707"/>
      <c r="MT163" s="707"/>
      <c r="MU163" s="707"/>
      <c r="MV163" s="707"/>
      <c r="MW163" s="707"/>
      <c r="MX163" s="707"/>
      <c r="MY163" s="707"/>
      <c r="MZ163" s="707"/>
      <c r="NA163" s="707"/>
      <c r="NB163" s="707"/>
      <c r="NC163" s="707"/>
      <c r="ND163" s="707"/>
      <c r="NE163" s="707"/>
      <c r="NF163" s="707"/>
      <c r="NG163" s="707"/>
      <c r="NH163" s="707"/>
      <c r="NI163" s="707"/>
      <c r="NJ163" s="707"/>
      <c r="NK163" s="707"/>
      <c r="NL163" s="707"/>
      <c r="NM163" s="707"/>
      <c r="NN163" s="707"/>
      <c r="NO163" s="707"/>
      <c r="NP163" s="707"/>
      <c r="NQ163" s="707"/>
      <c r="NR163" s="707"/>
      <c r="NS163" s="707"/>
      <c r="NT163" s="707"/>
      <c r="NU163" s="707"/>
      <c r="NV163" s="707"/>
      <c r="NW163" s="707"/>
      <c r="NX163" s="707"/>
      <c r="NY163" s="707"/>
      <c r="NZ163" s="707"/>
      <c r="OA163" s="707"/>
      <c r="OB163" s="707"/>
      <c r="OC163" s="707"/>
      <c r="OD163" s="707"/>
      <c r="OE163" s="707"/>
      <c r="OF163" s="707"/>
      <c r="OG163" s="707"/>
      <c r="OH163" s="707"/>
      <c r="OI163" s="707"/>
      <c r="OJ163" s="707"/>
      <c r="OK163" s="707"/>
      <c r="OL163" s="707"/>
      <c r="OM163" s="707"/>
      <c r="ON163" s="707"/>
      <c r="OO163" s="707"/>
      <c r="OP163" s="707"/>
      <c r="OQ163" s="707"/>
      <c r="OR163" s="707"/>
      <c r="OS163" s="707"/>
      <c r="OT163" s="707"/>
      <c r="OU163" s="707"/>
      <c r="OV163" s="707"/>
      <c r="OW163" s="707"/>
      <c r="OX163" s="707"/>
      <c r="OY163" s="707"/>
      <c r="OZ163" s="707"/>
      <c r="PA163" s="707"/>
      <c r="PB163" s="707"/>
      <c r="PC163" s="707"/>
      <c r="PD163" s="707"/>
      <c r="PE163" s="707"/>
      <c r="PF163" s="707"/>
      <c r="PG163" s="707"/>
      <c r="PH163" s="707"/>
      <c r="PI163" s="707"/>
      <c r="PJ163" s="707"/>
      <c r="PK163" s="707"/>
      <c r="PL163" s="707"/>
      <c r="PM163" s="707"/>
      <c r="PN163" s="707"/>
      <c r="PO163" s="707"/>
      <c r="PP163" s="707"/>
      <c r="PQ163" s="707"/>
      <c r="PR163" s="707"/>
      <c r="PS163" s="707"/>
      <c r="PT163" s="707"/>
      <c r="PU163" s="707"/>
      <c r="PV163" s="707"/>
      <c r="PW163" s="707"/>
      <c r="PX163" s="707"/>
      <c r="PY163" s="707"/>
      <c r="PZ163" s="707"/>
      <c r="QA163" s="707"/>
      <c r="QB163" s="707"/>
      <c r="QC163" s="707"/>
      <c r="QD163" s="707"/>
      <c r="QE163" s="707"/>
      <c r="QF163" s="707"/>
      <c r="QG163" s="707"/>
      <c r="QH163" s="707"/>
      <c r="QI163" s="707"/>
      <c r="QJ163" s="707"/>
      <c r="QK163" s="707"/>
      <c r="QL163" s="707"/>
      <c r="QM163" s="707"/>
      <c r="QN163" s="707"/>
      <c r="QO163" s="707"/>
      <c r="QP163" s="707"/>
      <c r="QQ163" s="707"/>
      <c r="QR163" s="707"/>
      <c r="QS163" s="707"/>
      <c r="QT163" s="707"/>
      <c r="QU163" s="707"/>
      <c r="QV163" s="707"/>
      <c r="QW163" s="707"/>
      <c r="QX163" s="707"/>
      <c r="QY163" s="707"/>
      <c r="QZ163" s="707"/>
      <c r="RA163" s="707"/>
      <c r="RB163" s="707"/>
      <c r="RC163" s="707"/>
      <c r="RD163" s="707"/>
      <c r="RE163" s="707"/>
      <c r="RF163" s="707"/>
      <c r="RG163" s="707"/>
      <c r="RH163" s="707"/>
      <c r="RI163" s="707"/>
      <c r="RJ163" s="707"/>
      <c r="RK163" s="707"/>
      <c r="RL163" s="707"/>
      <c r="RM163" s="707"/>
      <c r="RN163" s="707"/>
      <c r="RO163" s="707"/>
      <c r="RP163" s="707"/>
      <c r="RQ163" s="707"/>
      <c r="RR163" s="707"/>
      <c r="RS163" s="707"/>
      <c r="RT163" s="707"/>
      <c r="RU163" s="707"/>
      <c r="RV163" s="707"/>
      <c r="RW163" s="707"/>
      <c r="RX163" s="707"/>
      <c r="RY163" s="707"/>
      <c r="RZ163" s="707"/>
      <c r="SA163" s="707"/>
      <c r="SB163" s="707"/>
      <c r="SC163" s="707"/>
      <c r="SD163" s="707"/>
      <c r="SE163" s="707"/>
      <c r="SF163" s="707"/>
      <c r="SG163" s="707"/>
      <c r="SH163" s="707"/>
      <c r="SI163" s="707"/>
      <c r="SJ163" s="707"/>
      <c r="SK163" s="707"/>
      <c r="SL163" s="707"/>
      <c r="SM163" s="707"/>
      <c r="SN163" s="707"/>
      <c r="SO163" s="707"/>
      <c r="SP163" s="707"/>
      <c r="SQ163" s="707"/>
      <c r="SR163" s="707"/>
      <c r="SS163" s="707"/>
      <c r="ST163" s="707"/>
      <c r="SU163" s="707"/>
      <c r="SV163" s="707"/>
      <c r="SW163" s="707"/>
      <c r="SX163" s="707"/>
      <c r="SY163" s="707"/>
      <c r="SZ163" s="707"/>
      <c r="TA163" s="707"/>
      <c r="TB163" s="707"/>
      <c r="TC163" s="707"/>
      <c r="TD163" s="707"/>
      <c r="TE163" s="707"/>
      <c r="TF163" s="707"/>
      <c r="TG163" s="707"/>
      <c r="TH163" s="707"/>
      <c r="TI163" s="707"/>
      <c r="TJ163" s="707"/>
      <c r="TK163" s="707"/>
      <c r="TL163" s="707"/>
      <c r="TM163" s="707"/>
      <c r="TN163" s="707"/>
      <c r="TO163" s="707"/>
      <c r="TP163" s="707"/>
      <c r="TQ163" s="707"/>
      <c r="TR163" s="707"/>
      <c r="TS163" s="707"/>
      <c r="TT163" s="707"/>
      <c r="TU163" s="707"/>
      <c r="TV163" s="707"/>
      <c r="TW163" s="707"/>
      <c r="TX163" s="707"/>
      <c r="TY163" s="707"/>
      <c r="TZ163" s="707"/>
      <c r="UA163" s="707"/>
      <c r="UB163" s="707"/>
      <c r="UC163" s="707"/>
      <c r="UD163" s="707"/>
      <c r="UE163" s="707"/>
      <c r="UF163" s="707"/>
      <c r="UG163" s="707"/>
      <c r="UH163" s="707"/>
      <c r="UI163" s="707"/>
      <c r="UJ163" s="707"/>
      <c r="UK163" s="707"/>
      <c r="UL163" s="707"/>
      <c r="UM163" s="707"/>
      <c r="UN163" s="707"/>
      <c r="UO163" s="707"/>
      <c r="UP163" s="707"/>
      <c r="UQ163" s="707"/>
      <c r="UR163" s="707"/>
      <c r="US163" s="707"/>
      <c r="UT163" s="707"/>
      <c r="UU163" s="707"/>
      <c r="UV163" s="707"/>
      <c r="UW163" s="707"/>
      <c r="UX163" s="707"/>
      <c r="UY163" s="707"/>
      <c r="UZ163" s="707"/>
      <c r="VA163" s="707"/>
      <c r="VB163" s="707"/>
      <c r="VC163" s="707"/>
      <c r="VD163" s="707"/>
      <c r="VE163" s="707"/>
      <c r="VF163" s="707"/>
      <c r="VG163" s="707"/>
      <c r="VH163" s="707"/>
      <c r="VI163" s="707"/>
      <c r="VJ163" s="707"/>
      <c r="VK163" s="707"/>
      <c r="VL163" s="707"/>
      <c r="VM163" s="707"/>
      <c r="VN163" s="707"/>
      <c r="VO163" s="707"/>
      <c r="VP163" s="707"/>
      <c r="VQ163" s="707"/>
      <c r="VR163" s="707"/>
      <c r="VS163" s="707"/>
      <c r="VT163" s="707"/>
      <c r="VU163" s="707"/>
      <c r="VV163" s="707"/>
      <c r="VW163" s="707"/>
      <c r="VX163" s="707"/>
      <c r="VY163" s="707"/>
      <c r="VZ163" s="707"/>
      <c r="WA163" s="707"/>
      <c r="WB163" s="707"/>
      <c r="WC163" s="707"/>
      <c r="WD163" s="707"/>
      <c r="WE163" s="707"/>
      <c r="WF163" s="707"/>
      <c r="WG163" s="707"/>
      <c r="WH163" s="707"/>
      <c r="WI163" s="707"/>
      <c r="WJ163" s="707"/>
      <c r="WK163" s="707"/>
      <c r="WL163" s="707"/>
      <c r="WM163" s="707"/>
      <c r="WN163" s="707"/>
      <c r="WO163" s="707"/>
      <c r="WP163" s="707"/>
      <c r="WQ163" s="707"/>
      <c r="WR163" s="707"/>
      <c r="WS163" s="707"/>
      <c r="WT163" s="707"/>
      <c r="WU163" s="707"/>
      <c r="WV163" s="707"/>
      <c r="WW163" s="707"/>
      <c r="WX163" s="707"/>
      <c r="WY163" s="707"/>
      <c r="WZ163" s="707"/>
      <c r="XA163" s="707"/>
      <c r="XB163" s="707"/>
      <c r="XC163" s="707"/>
      <c r="XD163" s="707"/>
      <c r="XE163" s="707"/>
      <c r="XF163" s="707"/>
      <c r="XG163" s="707"/>
      <c r="XH163" s="707"/>
      <c r="XI163" s="707"/>
      <c r="XJ163" s="707"/>
      <c r="XK163" s="707"/>
      <c r="XL163" s="707"/>
      <c r="XM163" s="707"/>
      <c r="XN163" s="707"/>
      <c r="XO163" s="707"/>
      <c r="XP163" s="707"/>
      <c r="XQ163" s="707"/>
      <c r="XR163" s="707"/>
      <c r="XS163" s="707"/>
      <c r="XT163" s="707"/>
      <c r="XU163" s="707"/>
      <c r="XV163" s="707"/>
      <c r="XW163" s="707"/>
      <c r="XX163" s="707"/>
      <c r="XY163" s="707"/>
      <c r="XZ163" s="707"/>
      <c r="YA163" s="707"/>
      <c r="YB163" s="707"/>
      <c r="YC163" s="707"/>
      <c r="YD163" s="707"/>
      <c r="YE163" s="707"/>
      <c r="YF163" s="707"/>
      <c r="YG163" s="707"/>
      <c r="YH163" s="707"/>
      <c r="YI163" s="707"/>
      <c r="YJ163" s="707"/>
      <c r="YK163" s="707"/>
      <c r="YL163" s="707"/>
      <c r="YM163" s="707"/>
      <c r="YN163" s="707"/>
      <c r="YO163" s="707"/>
      <c r="YP163" s="707"/>
      <c r="YQ163" s="707"/>
      <c r="YR163" s="707"/>
      <c r="YS163" s="707"/>
      <c r="YT163" s="707"/>
      <c r="YU163" s="707"/>
      <c r="YV163" s="707"/>
      <c r="YW163" s="707"/>
      <c r="YX163" s="707"/>
      <c r="YY163" s="707"/>
      <c r="YZ163" s="707"/>
      <c r="ZA163" s="707"/>
      <c r="ZB163" s="707"/>
      <c r="ZC163" s="707"/>
      <c r="ZD163" s="707"/>
      <c r="ZE163" s="707"/>
      <c r="ZF163" s="707"/>
      <c r="ZG163" s="707"/>
      <c r="ZH163" s="707"/>
      <c r="ZI163" s="707"/>
      <c r="ZJ163" s="707"/>
      <c r="ZK163" s="707"/>
      <c r="ZL163" s="707"/>
      <c r="ZM163" s="707"/>
      <c r="ZN163" s="707"/>
      <c r="ZO163" s="707"/>
      <c r="ZP163" s="707"/>
      <c r="ZQ163" s="707"/>
      <c r="ZR163" s="707"/>
      <c r="ZS163" s="707"/>
      <c r="ZT163" s="707"/>
      <c r="ZU163" s="707"/>
      <c r="ZV163" s="707"/>
      <c r="ZW163" s="707"/>
      <c r="ZX163" s="707"/>
      <c r="ZY163" s="707"/>
      <c r="ZZ163" s="707"/>
      <c r="AAA163" s="707"/>
      <c r="AAB163" s="707"/>
      <c r="AAC163" s="707"/>
      <c r="AAD163" s="707"/>
      <c r="AAE163" s="707"/>
      <c r="AAF163" s="707"/>
      <c r="AAG163" s="707"/>
      <c r="AAH163" s="707"/>
      <c r="AAI163" s="707"/>
      <c r="AAJ163" s="707"/>
      <c r="AAK163" s="707"/>
      <c r="AAL163" s="707"/>
      <c r="AAM163" s="707"/>
      <c r="AAN163" s="707"/>
      <c r="AAO163" s="707"/>
      <c r="AAP163" s="707"/>
      <c r="AAQ163" s="707"/>
      <c r="AAR163" s="707"/>
      <c r="AAS163" s="707"/>
      <c r="AAT163" s="707"/>
      <c r="AAU163" s="707"/>
      <c r="AAV163" s="707"/>
      <c r="AAW163" s="707"/>
      <c r="AAX163" s="707"/>
      <c r="AAY163" s="707"/>
      <c r="AAZ163" s="707"/>
      <c r="ABA163" s="707"/>
      <c r="ABB163" s="707"/>
      <c r="ABC163" s="707"/>
      <c r="ABD163" s="707"/>
      <c r="ABE163" s="707"/>
      <c r="ABF163" s="707"/>
      <c r="ABG163" s="707"/>
      <c r="ABH163" s="707"/>
      <c r="ABI163" s="707"/>
      <c r="ABJ163" s="707"/>
      <c r="ABK163" s="707"/>
      <c r="ABL163" s="707"/>
      <c r="ABM163" s="707"/>
      <c r="ABN163" s="707"/>
      <c r="ABO163" s="707"/>
      <c r="ABP163" s="707"/>
      <c r="ABQ163" s="707"/>
      <c r="ABR163" s="707"/>
      <c r="ABS163" s="707"/>
      <c r="ABT163" s="707"/>
      <c r="ABU163" s="707"/>
      <c r="ABV163" s="707"/>
      <c r="ABW163" s="707"/>
      <c r="ABX163" s="707"/>
      <c r="ABY163" s="707"/>
      <c r="ABZ163" s="707"/>
      <c r="ACA163" s="707"/>
      <c r="ACB163" s="707"/>
      <c r="ACC163" s="707"/>
      <c r="ACD163" s="707"/>
      <c r="ACE163" s="707"/>
      <c r="ACF163" s="707"/>
      <c r="ACG163" s="707"/>
      <c r="ACH163" s="707"/>
      <c r="ACI163" s="707"/>
      <c r="ACJ163" s="707"/>
      <c r="ACK163" s="707"/>
      <c r="ACL163" s="707"/>
      <c r="ACM163" s="707"/>
      <c r="ACN163" s="707"/>
      <c r="ACO163" s="707"/>
      <c r="ACP163" s="707"/>
      <c r="ACQ163" s="707"/>
      <c r="ACR163" s="707"/>
      <c r="ACS163" s="707"/>
      <c r="ACT163" s="707"/>
      <c r="ACU163" s="707"/>
      <c r="ACV163" s="707"/>
      <c r="ACW163" s="707"/>
      <c r="ACX163" s="707"/>
      <c r="ACY163" s="707"/>
      <c r="ACZ163" s="707"/>
      <c r="ADA163" s="707"/>
      <c r="ADB163" s="707"/>
      <c r="ADC163" s="707"/>
      <c r="ADD163" s="707"/>
      <c r="ADE163" s="707"/>
      <c r="ADF163" s="707"/>
      <c r="ADG163" s="707"/>
      <c r="ADH163" s="707"/>
      <c r="ADI163" s="707"/>
      <c r="ADJ163" s="707"/>
      <c r="ADK163" s="707"/>
      <c r="ADL163" s="707"/>
      <c r="ADM163" s="707"/>
      <c r="ADN163" s="707"/>
      <c r="ADO163" s="707"/>
      <c r="ADP163" s="707"/>
      <c r="ADQ163" s="707"/>
      <c r="ADR163" s="707"/>
      <c r="ADS163" s="707"/>
      <c r="ADT163" s="707"/>
      <c r="ADU163" s="707"/>
      <c r="ADV163" s="707"/>
      <c r="ADW163" s="707"/>
      <c r="ADX163" s="707"/>
      <c r="ADY163" s="707"/>
      <c r="ADZ163" s="707"/>
      <c r="AEA163" s="707"/>
      <c r="AEB163" s="707"/>
      <c r="AEC163" s="707"/>
      <c r="AED163" s="707"/>
      <c r="AEE163" s="707"/>
      <c r="AEF163" s="707"/>
      <c r="AEG163" s="707"/>
      <c r="AEH163" s="707"/>
      <c r="AEI163" s="707"/>
      <c r="AEJ163" s="707"/>
      <c r="AEK163" s="707"/>
      <c r="AEL163" s="707"/>
      <c r="AEM163" s="707"/>
      <c r="AEN163" s="707"/>
      <c r="AEO163" s="707"/>
      <c r="AEP163" s="707"/>
      <c r="AEQ163" s="707"/>
      <c r="AER163" s="707"/>
      <c r="AES163" s="707"/>
      <c r="AET163" s="707"/>
      <c r="AEU163" s="707"/>
      <c r="AEV163" s="707"/>
      <c r="AEW163" s="707"/>
      <c r="AEX163" s="707"/>
      <c r="AEY163" s="707"/>
      <c r="AEZ163" s="707"/>
      <c r="AFA163" s="707"/>
      <c r="AFB163" s="707"/>
      <c r="AFC163" s="707"/>
      <c r="AFD163" s="707"/>
      <c r="AFE163" s="707"/>
      <c r="AFF163" s="707"/>
      <c r="AFG163" s="707"/>
      <c r="AFH163" s="707"/>
      <c r="AFI163" s="707"/>
      <c r="AFJ163" s="707"/>
      <c r="AFK163" s="707"/>
      <c r="AFL163" s="707"/>
      <c r="AFM163" s="707"/>
      <c r="AFN163" s="707"/>
      <c r="AFO163" s="707"/>
      <c r="AFP163" s="707"/>
      <c r="AFQ163" s="707"/>
      <c r="AFR163" s="707"/>
      <c r="AFS163" s="707"/>
      <c r="AFT163" s="707"/>
      <c r="AFU163" s="707"/>
      <c r="AFV163" s="707"/>
      <c r="AFW163" s="707"/>
      <c r="AFX163" s="707"/>
      <c r="AFY163" s="707"/>
      <c r="AFZ163" s="707"/>
      <c r="AGA163" s="707"/>
      <c r="AGB163" s="707"/>
      <c r="AGC163" s="707"/>
      <c r="AGD163" s="707"/>
      <c r="AGE163" s="707"/>
      <c r="AGF163" s="707"/>
      <c r="AGG163" s="707"/>
      <c r="AGH163" s="707"/>
      <c r="AGI163" s="707"/>
      <c r="AGJ163" s="707"/>
      <c r="AGK163" s="707"/>
      <c r="AGL163" s="707"/>
      <c r="AGM163" s="707"/>
      <c r="AGN163" s="707"/>
      <c r="AGO163" s="707"/>
      <c r="AGP163" s="707"/>
      <c r="AGQ163" s="707"/>
      <c r="AGR163" s="707"/>
      <c r="AGS163" s="707"/>
      <c r="AGT163" s="707"/>
      <c r="AGU163" s="707"/>
      <c r="AGV163" s="707"/>
      <c r="AGW163" s="707"/>
      <c r="AGX163" s="707"/>
      <c r="AGY163" s="707"/>
      <c r="AGZ163" s="707"/>
      <c r="AHA163" s="707"/>
      <c r="AHB163" s="707"/>
      <c r="AHC163" s="707"/>
      <c r="AHD163" s="707"/>
      <c r="AHE163" s="707"/>
      <c r="AHF163" s="707"/>
      <c r="AHG163" s="707"/>
      <c r="AHH163" s="707"/>
      <c r="AHI163" s="707"/>
      <c r="AHJ163" s="707"/>
      <c r="AHK163" s="707"/>
      <c r="AHL163" s="707"/>
      <c r="AHM163" s="707"/>
      <c r="AHN163" s="707"/>
      <c r="AHO163" s="707"/>
      <c r="AHP163" s="707"/>
      <c r="AHQ163" s="707"/>
      <c r="AHR163" s="707"/>
      <c r="AHS163" s="707"/>
      <c r="AHT163" s="707"/>
      <c r="AHU163" s="707"/>
      <c r="AHV163" s="707"/>
      <c r="AHW163" s="707"/>
      <c r="AHX163" s="707"/>
      <c r="AHY163" s="707"/>
      <c r="AHZ163" s="707"/>
      <c r="AIA163" s="707"/>
      <c r="AIB163" s="707"/>
      <c r="AIC163" s="707"/>
      <c r="AID163" s="707"/>
      <c r="AIE163" s="707"/>
      <c r="AIF163" s="707"/>
      <c r="AIG163" s="707"/>
      <c r="AIH163" s="707"/>
      <c r="AII163" s="707"/>
      <c r="AIJ163" s="707"/>
      <c r="AIK163" s="707"/>
      <c r="AIL163" s="707"/>
      <c r="AIM163" s="707"/>
      <c r="AIN163" s="707"/>
      <c r="AIO163" s="707"/>
      <c r="AIP163" s="707"/>
      <c r="AIQ163" s="707"/>
      <c r="AIR163" s="707"/>
      <c r="AIS163" s="707"/>
      <c r="AIT163" s="707"/>
      <c r="AIU163" s="707"/>
      <c r="AIV163" s="707"/>
      <c r="AIW163" s="707"/>
      <c r="AIX163" s="707"/>
      <c r="AIY163" s="707"/>
      <c r="AIZ163" s="707"/>
      <c r="AJA163" s="707"/>
      <c r="AJB163" s="707"/>
      <c r="AJC163" s="707"/>
      <c r="AJD163" s="707"/>
      <c r="AJE163" s="707"/>
      <c r="AJF163" s="707"/>
      <c r="AJG163" s="707"/>
      <c r="AJH163" s="707"/>
      <c r="AJI163" s="707"/>
      <c r="AJJ163" s="707"/>
      <c r="AJK163" s="707"/>
      <c r="AJL163" s="707"/>
      <c r="AJM163" s="707"/>
      <c r="AJN163" s="707"/>
      <c r="AJO163" s="707"/>
      <c r="AJP163" s="707"/>
      <c r="AJQ163" s="707"/>
      <c r="AJR163" s="707"/>
      <c r="AJS163" s="707"/>
      <c r="AJT163" s="707"/>
      <c r="AJU163" s="707"/>
      <c r="AJV163" s="707"/>
      <c r="AJW163" s="707"/>
      <c r="AJX163" s="707"/>
      <c r="AJY163" s="707"/>
      <c r="AJZ163" s="707"/>
      <c r="AKA163" s="707"/>
      <c r="AKB163" s="707"/>
      <c r="AKC163" s="707"/>
      <c r="AKD163" s="707"/>
      <c r="AKE163" s="707"/>
      <c r="AKF163" s="707"/>
      <c r="AKG163" s="707"/>
      <c r="AKH163" s="707"/>
      <c r="AKI163" s="707"/>
      <c r="AKJ163" s="707"/>
      <c r="AKK163" s="707"/>
      <c r="AKL163" s="707"/>
      <c r="AKM163" s="707"/>
      <c r="AKN163" s="707"/>
      <c r="AKO163" s="707"/>
      <c r="AKP163" s="707"/>
      <c r="AKQ163" s="707"/>
      <c r="AKR163" s="707"/>
      <c r="AKS163" s="707"/>
      <c r="AKT163" s="707"/>
      <c r="AKU163" s="707"/>
      <c r="AKV163" s="707"/>
      <c r="AKW163" s="707"/>
      <c r="AKX163" s="707"/>
      <c r="AKY163" s="707"/>
      <c r="AKZ163" s="707"/>
      <c r="ALA163" s="707"/>
      <c r="ALB163" s="707"/>
      <c r="ALC163" s="707"/>
      <c r="ALD163" s="707"/>
      <c r="ALE163" s="707"/>
      <c r="ALF163" s="707"/>
      <c r="ALG163" s="707"/>
      <c r="ALH163" s="707"/>
      <c r="ALI163" s="707"/>
      <c r="ALJ163" s="707"/>
      <c r="ALK163" s="707"/>
      <c r="ALL163" s="707"/>
      <c r="ALM163" s="707"/>
      <c r="ALN163" s="707"/>
      <c r="ALO163" s="707"/>
      <c r="ALP163" s="707"/>
      <c r="ALQ163" s="707"/>
      <c r="ALR163" s="707"/>
      <c r="ALS163" s="707"/>
      <c r="ALT163" s="707"/>
      <c r="ALU163" s="707"/>
      <c r="ALV163" s="707"/>
      <c r="ALW163" s="707"/>
      <c r="ALX163" s="707"/>
      <c r="ALY163" s="707"/>
      <c r="ALZ163" s="707"/>
      <c r="AMA163" s="707"/>
      <c r="AMB163" s="707"/>
      <c r="AMC163" s="707"/>
      <c r="AMD163" s="707"/>
      <c r="AME163" s="707"/>
      <c r="AMF163" s="707"/>
      <c r="AMG163" s="707"/>
      <c r="AMH163" s="707"/>
      <c r="AMI163" s="707"/>
      <c r="AMJ163" s="707"/>
      <c r="AMK163" s="707"/>
      <c r="AML163" s="707"/>
      <c r="AMM163" s="707"/>
      <c r="AMN163" s="707"/>
      <c r="AMO163" s="707"/>
      <c r="AMP163" s="707"/>
      <c r="AMQ163" s="707"/>
      <c r="AMR163" s="707"/>
      <c r="AMS163" s="707"/>
      <c r="AMT163" s="707"/>
      <c r="AMU163" s="707"/>
      <c r="AMV163" s="707"/>
      <c r="AMW163" s="707"/>
      <c r="AMX163" s="707"/>
      <c r="AMY163" s="707"/>
      <c r="AMZ163" s="707"/>
      <c r="ANA163" s="707"/>
      <c r="ANB163" s="707"/>
      <c r="ANC163" s="707"/>
      <c r="AND163" s="707"/>
      <c r="ANE163" s="707"/>
      <c r="ANF163" s="707"/>
      <c r="ANG163" s="707"/>
      <c r="ANH163" s="707"/>
      <c r="ANI163" s="707"/>
      <c r="ANJ163" s="707"/>
      <c r="ANK163" s="707"/>
      <c r="ANL163" s="707"/>
      <c r="ANM163" s="707"/>
      <c r="ANN163" s="707"/>
      <c r="ANO163" s="707"/>
      <c r="ANP163" s="707"/>
      <c r="ANQ163" s="707"/>
      <c r="ANR163" s="707"/>
      <c r="ANS163" s="707"/>
      <c r="ANT163" s="707"/>
      <c r="ANU163" s="707"/>
      <c r="ANV163" s="707"/>
      <c r="ANW163" s="707"/>
      <c r="ANX163" s="707"/>
      <c r="ANY163" s="707"/>
      <c r="ANZ163" s="707"/>
      <c r="AOA163" s="707"/>
      <c r="AOB163" s="707"/>
      <c r="AOC163" s="707"/>
      <c r="AOD163" s="707"/>
      <c r="AOE163" s="707"/>
      <c r="AOF163" s="707"/>
      <c r="AOG163" s="707"/>
      <c r="AOH163" s="707"/>
      <c r="AOI163" s="707"/>
      <c r="AOJ163" s="707"/>
      <c r="AOK163" s="707"/>
      <c r="AOL163" s="707"/>
      <c r="AOM163" s="707"/>
      <c r="AON163" s="707"/>
      <c r="AOO163" s="707"/>
      <c r="AOP163" s="707"/>
      <c r="AOQ163" s="707"/>
      <c r="AOR163" s="707"/>
      <c r="AOS163" s="707"/>
      <c r="AOT163" s="707"/>
      <c r="AOU163" s="707"/>
      <c r="AOV163" s="707"/>
      <c r="AOW163" s="707"/>
      <c r="AOX163" s="707"/>
      <c r="AOY163" s="707"/>
      <c r="AOZ163" s="707"/>
      <c r="APA163" s="707"/>
      <c r="APB163" s="707"/>
      <c r="APC163" s="707"/>
      <c r="APD163" s="707"/>
      <c r="APE163" s="707"/>
      <c r="APF163" s="707"/>
      <c r="APG163" s="707"/>
      <c r="APH163" s="707"/>
      <c r="API163" s="707"/>
      <c r="APJ163" s="707"/>
      <c r="APK163" s="707"/>
      <c r="APL163" s="707"/>
      <c r="APM163" s="707"/>
      <c r="APN163" s="707"/>
      <c r="APO163" s="707"/>
      <c r="APP163" s="707"/>
      <c r="APQ163" s="707"/>
      <c r="APR163" s="707"/>
      <c r="APS163" s="707"/>
      <c r="APT163" s="707"/>
      <c r="APU163" s="707"/>
      <c r="APV163" s="707"/>
      <c r="APW163" s="707"/>
      <c r="APX163" s="707"/>
      <c r="APY163" s="707"/>
      <c r="APZ163" s="707"/>
      <c r="AQA163" s="707"/>
      <c r="AQB163" s="707"/>
      <c r="AQC163" s="707"/>
      <c r="AQD163" s="707"/>
      <c r="AQE163" s="707"/>
      <c r="AQF163" s="707"/>
      <c r="AQG163" s="707"/>
      <c r="AQH163" s="707"/>
      <c r="AQI163" s="707"/>
      <c r="AQJ163" s="707"/>
      <c r="AQK163" s="707"/>
      <c r="AQL163" s="707"/>
      <c r="AQM163" s="707"/>
      <c r="AQN163" s="707"/>
      <c r="AQO163" s="707"/>
      <c r="AQP163" s="707"/>
      <c r="AQQ163" s="707"/>
      <c r="AQR163" s="707"/>
      <c r="AQS163" s="707"/>
      <c r="AQT163" s="707"/>
      <c r="AQU163" s="707"/>
      <c r="AQV163" s="707"/>
      <c r="AQW163" s="707"/>
      <c r="AQX163" s="707"/>
      <c r="AQY163" s="707"/>
      <c r="AQZ163" s="707"/>
      <c r="ARA163" s="707"/>
      <c r="ARB163" s="707"/>
      <c r="ARC163" s="707"/>
      <c r="ARD163" s="707"/>
      <c r="ARE163" s="707"/>
      <c r="ARF163" s="707"/>
      <c r="ARG163" s="707"/>
      <c r="ARH163" s="707"/>
      <c r="ARI163" s="707"/>
      <c r="ARJ163" s="707"/>
      <c r="ARK163" s="707"/>
      <c r="ARL163" s="707"/>
      <c r="ARM163" s="707"/>
      <c r="ARN163" s="707"/>
      <c r="ARO163" s="707"/>
      <c r="ARP163" s="707"/>
      <c r="ARQ163" s="707"/>
      <c r="ARR163" s="707"/>
      <c r="ARS163" s="707"/>
      <c r="ART163" s="707"/>
      <c r="ARU163" s="707"/>
      <c r="ARV163" s="707"/>
      <c r="ARW163" s="707"/>
      <c r="ARX163" s="707"/>
      <c r="ARY163" s="707"/>
      <c r="ARZ163" s="707"/>
      <c r="ASA163" s="707"/>
      <c r="ASB163" s="707"/>
      <c r="ASC163" s="707"/>
      <c r="ASD163" s="707"/>
      <c r="ASE163" s="707"/>
      <c r="ASF163" s="707"/>
      <c r="ASG163" s="707"/>
      <c r="ASH163" s="707"/>
      <c r="ASI163" s="707"/>
      <c r="ASJ163" s="707"/>
      <c r="ASK163" s="707"/>
      <c r="ASL163" s="707"/>
      <c r="ASM163" s="707"/>
      <c r="ASN163" s="707"/>
      <c r="ASO163" s="707"/>
      <c r="ASP163" s="707"/>
      <c r="ASQ163" s="707"/>
      <c r="ASR163" s="707"/>
      <c r="ASS163" s="707"/>
      <c r="AST163" s="707"/>
      <c r="ASU163" s="707"/>
      <c r="ASV163" s="707"/>
      <c r="ASW163" s="707"/>
      <c r="ASX163" s="707"/>
      <c r="ASY163" s="707"/>
      <c r="ASZ163" s="707"/>
      <c r="ATA163" s="707"/>
      <c r="ATB163" s="707"/>
      <c r="ATC163" s="707"/>
      <c r="ATD163" s="707"/>
      <c r="ATE163" s="707"/>
      <c r="ATF163" s="707"/>
      <c r="ATG163" s="707"/>
      <c r="ATH163" s="707"/>
      <c r="ATI163" s="707"/>
      <c r="ATJ163" s="707"/>
      <c r="ATK163" s="707"/>
      <c r="ATL163" s="707"/>
      <c r="ATM163" s="707"/>
      <c r="ATN163" s="707"/>
      <c r="ATO163" s="707"/>
      <c r="ATP163" s="707"/>
      <c r="ATQ163" s="707"/>
      <c r="ATR163" s="707"/>
      <c r="ATS163" s="707"/>
      <c r="ATT163" s="707"/>
      <c r="ATU163" s="707"/>
      <c r="ATV163" s="707"/>
      <c r="ATW163" s="707"/>
      <c r="ATX163" s="707"/>
      <c r="ATY163" s="707"/>
      <c r="ATZ163" s="707"/>
      <c r="AUA163" s="707"/>
      <c r="AUB163" s="707"/>
      <c r="AUC163" s="707"/>
      <c r="AUD163" s="707"/>
      <c r="AUE163" s="707"/>
      <c r="AUF163" s="707"/>
      <c r="AUG163" s="707"/>
      <c r="AUH163" s="707"/>
      <c r="AUI163" s="707"/>
      <c r="AUJ163" s="707"/>
      <c r="AUK163" s="707"/>
      <c r="AUL163" s="707"/>
      <c r="AUM163" s="707"/>
      <c r="AUN163" s="707"/>
      <c r="AUO163" s="707"/>
      <c r="AUP163" s="707"/>
      <c r="AUQ163" s="707"/>
      <c r="AUR163" s="707"/>
      <c r="AUS163" s="707"/>
      <c r="AUT163" s="707"/>
      <c r="AUU163" s="707"/>
      <c r="AUV163" s="707"/>
      <c r="AUW163" s="707"/>
      <c r="AUX163" s="707"/>
      <c r="AUY163" s="707"/>
      <c r="AUZ163" s="707"/>
      <c r="AVA163" s="707"/>
      <c r="AVB163" s="707"/>
      <c r="AVC163" s="707"/>
      <c r="AVD163" s="707"/>
      <c r="AVE163" s="707"/>
      <c r="AVF163" s="707"/>
      <c r="AVG163" s="707"/>
      <c r="AVH163" s="707"/>
      <c r="AVI163" s="707"/>
      <c r="AVJ163" s="707"/>
      <c r="AVK163" s="707"/>
      <c r="AVL163" s="707"/>
      <c r="AVM163" s="707"/>
      <c r="AVN163" s="707"/>
      <c r="AVO163" s="707"/>
      <c r="AVP163" s="707"/>
      <c r="AVQ163" s="707"/>
      <c r="AVR163" s="707"/>
      <c r="AVS163" s="707"/>
      <c r="AVT163" s="707"/>
      <c r="AVU163" s="707"/>
      <c r="AVV163" s="707"/>
      <c r="AVW163" s="707"/>
      <c r="AVX163" s="707"/>
      <c r="AVY163" s="707"/>
      <c r="AVZ163" s="707"/>
      <c r="AWA163" s="707"/>
      <c r="AWB163" s="707"/>
      <c r="AWC163" s="707"/>
      <c r="AWD163" s="707"/>
      <c r="AWE163" s="707"/>
      <c r="AWF163" s="707"/>
      <c r="AWG163" s="707"/>
      <c r="AWH163" s="707"/>
      <c r="AWI163" s="707"/>
      <c r="AWJ163" s="707"/>
      <c r="AWK163" s="707"/>
      <c r="AWL163" s="707"/>
      <c r="AWM163" s="707"/>
      <c r="AWN163" s="707"/>
      <c r="AWO163" s="707"/>
      <c r="AWP163" s="707"/>
      <c r="AWQ163" s="707"/>
      <c r="AWR163" s="707"/>
      <c r="AWS163" s="707"/>
      <c r="AWT163" s="707"/>
      <c r="AWU163" s="707"/>
      <c r="AWV163" s="707"/>
      <c r="AWW163" s="707"/>
      <c r="AWX163" s="707"/>
      <c r="AWY163" s="707"/>
      <c r="AWZ163" s="707"/>
      <c r="AXA163" s="707"/>
      <c r="AXB163" s="707"/>
      <c r="AXC163" s="707"/>
      <c r="AXD163" s="707"/>
      <c r="AXE163" s="707"/>
      <c r="AXF163" s="707"/>
      <c r="AXG163" s="707"/>
      <c r="AXH163" s="707"/>
      <c r="AXI163" s="707"/>
      <c r="AXJ163" s="707"/>
      <c r="AXK163" s="707"/>
      <c r="AXL163" s="707"/>
      <c r="AXM163" s="707"/>
      <c r="AXN163" s="707"/>
      <c r="AXO163" s="707"/>
      <c r="AXP163" s="707"/>
      <c r="AXQ163" s="707"/>
      <c r="AXR163" s="707"/>
      <c r="AXS163" s="707"/>
      <c r="AXT163" s="707"/>
      <c r="AXU163" s="707"/>
      <c r="AXV163" s="707"/>
      <c r="AXW163" s="707"/>
      <c r="AXX163" s="707"/>
      <c r="AXY163" s="707"/>
      <c r="AXZ163" s="707"/>
      <c r="AYA163" s="707"/>
      <c r="AYB163" s="707"/>
      <c r="AYC163" s="707"/>
      <c r="AYD163" s="707"/>
      <c r="AYE163" s="707"/>
      <c r="AYF163" s="707"/>
      <c r="AYG163" s="707"/>
      <c r="AYH163" s="707"/>
      <c r="AYI163" s="707"/>
      <c r="AYJ163" s="707"/>
      <c r="AYK163" s="707"/>
      <c r="AYL163" s="707"/>
      <c r="AYM163" s="707"/>
      <c r="AYN163" s="707"/>
      <c r="AYO163" s="707"/>
      <c r="AYP163" s="707"/>
      <c r="AYQ163" s="707"/>
      <c r="AYR163" s="707"/>
      <c r="AYS163" s="707"/>
      <c r="AYT163" s="707"/>
      <c r="AYU163" s="707"/>
      <c r="AYV163" s="707"/>
      <c r="AYW163" s="707"/>
      <c r="AYX163" s="707"/>
      <c r="AYY163" s="707"/>
      <c r="AYZ163" s="707"/>
      <c r="AZA163" s="707"/>
      <c r="AZB163" s="707"/>
      <c r="AZC163" s="707"/>
      <c r="AZD163" s="707"/>
      <c r="AZE163" s="707"/>
      <c r="AZF163" s="707"/>
      <c r="AZG163" s="707"/>
      <c r="AZH163" s="707"/>
      <c r="AZI163" s="707"/>
      <c r="AZJ163" s="707"/>
      <c r="AZK163" s="707"/>
      <c r="AZL163" s="707"/>
      <c r="AZM163" s="707"/>
      <c r="AZN163" s="707"/>
      <c r="AZO163" s="707"/>
      <c r="AZP163" s="707"/>
      <c r="AZQ163" s="707"/>
      <c r="AZR163" s="707"/>
      <c r="AZS163" s="707"/>
      <c r="AZT163" s="707"/>
      <c r="AZU163" s="707"/>
      <c r="AZV163" s="707"/>
      <c r="AZW163" s="707"/>
      <c r="AZX163" s="707"/>
      <c r="AZY163" s="707"/>
      <c r="AZZ163" s="707"/>
      <c r="BAA163" s="707"/>
      <c r="BAB163" s="707"/>
      <c r="BAC163" s="707"/>
      <c r="BAD163" s="707"/>
      <c r="BAE163" s="707"/>
      <c r="BAF163" s="707"/>
      <c r="BAG163" s="707"/>
      <c r="BAH163" s="707"/>
      <c r="BAI163" s="707"/>
      <c r="BAJ163" s="707"/>
      <c r="BAK163" s="707"/>
      <c r="BAL163" s="707"/>
      <c r="BAM163" s="707"/>
      <c r="BAN163" s="707"/>
      <c r="BAO163" s="707"/>
      <c r="BAP163" s="707"/>
      <c r="BAQ163" s="707"/>
      <c r="BAR163" s="707"/>
      <c r="BAS163" s="707"/>
      <c r="BAT163" s="707"/>
      <c r="BAU163" s="707"/>
      <c r="BAV163" s="707"/>
      <c r="BAW163" s="707"/>
      <c r="BAX163" s="707"/>
      <c r="BAY163" s="707"/>
      <c r="BAZ163" s="707"/>
      <c r="BBA163" s="707"/>
      <c r="BBB163" s="707"/>
      <c r="BBC163" s="707"/>
      <c r="BBD163" s="707"/>
      <c r="BBE163" s="707"/>
      <c r="BBF163" s="707"/>
      <c r="BBG163" s="707"/>
      <c r="BBH163" s="707"/>
      <c r="BBI163" s="707"/>
      <c r="BBJ163" s="707"/>
      <c r="BBK163" s="707"/>
      <c r="BBL163" s="707"/>
      <c r="BBM163" s="707"/>
      <c r="BBN163" s="707"/>
      <c r="BBO163" s="707"/>
      <c r="BBP163" s="707"/>
      <c r="BBQ163" s="707"/>
      <c r="BBR163" s="707"/>
      <c r="BBS163" s="707"/>
      <c r="BBT163" s="707"/>
      <c r="BBU163" s="707"/>
      <c r="BBV163" s="707"/>
      <c r="BBW163" s="707"/>
      <c r="BBX163" s="707"/>
      <c r="BBY163" s="707"/>
      <c r="BBZ163" s="707"/>
      <c r="BCA163" s="707"/>
      <c r="BCB163" s="707"/>
      <c r="BCC163" s="707"/>
      <c r="BCD163" s="707"/>
      <c r="BCE163" s="707"/>
      <c r="BCF163" s="707"/>
      <c r="BCG163" s="707"/>
      <c r="BCH163" s="707"/>
      <c r="BCI163" s="707"/>
      <c r="BCJ163" s="707"/>
      <c r="BCK163" s="707"/>
      <c r="BCL163" s="707"/>
      <c r="BCM163" s="707"/>
      <c r="BCN163" s="707"/>
      <c r="BCO163" s="707"/>
      <c r="BCP163" s="707"/>
      <c r="BCQ163" s="707"/>
      <c r="BCR163" s="707"/>
      <c r="BCS163" s="707"/>
      <c r="BCT163" s="707"/>
      <c r="BCU163" s="707"/>
      <c r="BCV163" s="707"/>
      <c r="BCW163" s="707"/>
      <c r="BCX163" s="707"/>
      <c r="BCY163" s="707"/>
      <c r="BCZ163" s="707"/>
      <c r="BDA163" s="707"/>
      <c r="BDB163" s="707"/>
      <c r="BDC163" s="707"/>
      <c r="BDD163" s="707"/>
      <c r="BDE163" s="707"/>
      <c r="BDF163" s="707"/>
      <c r="BDG163" s="707"/>
      <c r="BDH163" s="707"/>
      <c r="BDI163" s="707"/>
      <c r="BDJ163" s="707"/>
      <c r="BDK163" s="707"/>
      <c r="BDL163" s="707"/>
      <c r="BDM163" s="707"/>
      <c r="BDN163" s="707"/>
      <c r="BDO163" s="707"/>
      <c r="BDP163" s="707"/>
      <c r="BDQ163" s="707"/>
      <c r="BDR163" s="707"/>
      <c r="BDS163" s="707"/>
      <c r="BDT163" s="707"/>
      <c r="BDU163" s="707"/>
      <c r="BDV163" s="707"/>
      <c r="BDW163" s="707"/>
      <c r="BDX163" s="707"/>
      <c r="BDY163" s="707"/>
      <c r="BDZ163" s="707"/>
      <c r="BEA163" s="707"/>
      <c r="BEB163" s="707"/>
      <c r="BEC163" s="707"/>
      <c r="BED163" s="707"/>
      <c r="BEE163" s="707"/>
      <c r="BEF163" s="707"/>
      <c r="BEG163" s="707"/>
      <c r="BEH163" s="707"/>
      <c r="BEI163" s="707"/>
      <c r="BEJ163" s="707"/>
      <c r="BEK163" s="707"/>
      <c r="BEL163" s="707"/>
      <c r="BEM163" s="707"/>
      <c r="BEN163" s="707"/>
      <c r="BEO163" s="707"/>
      <c r="BEP163" s="707"/>
      <c r="BEQ163" s="707"/>
      <c r="BER163" s="707"/>
      <c r="BES163" s="707"/>
      <c r="BET163" s="707"/>
      <c r="BEU163" s="707"/>
      <c r="BEV163" s="707"/>
      <c r="BEW163" s="707"/>
      <c r="BEX163" s="707"/>
      <c r="BEY163" s="707"/>
      <c r="BEZ163" s="707"/>
      <c r="BFA163" s="707"/>
      <c r="BFB163" s="707"/>
      <c r="BFC163" s="707"/>
      <c r="BFD163" s="707"/>
      <c r="BFE163" s="707"/>
      <c r="BFF163" s="707"/>
      <c r="BFG163" s="707"/>
      <c r="BFH163" s="707"/>
      <c r="BFI163" s="707"/>
      <c r="BFJ163" s="707"/>
      <c r="BFK163" s="707"/>
      <c r="BFL163" s="707"/>
      <c r="BFM163" s="707"/>
      <c r="BFN163" s="707"/>
      <c r="BFO163" s="707"/>
      <c r="BFP163" s="707"/>
      <c r="BFQ163" s="707"/>
      <c r="BFR163" s="707"/>
      <c r="BFS163" s="707"/>
      <c r="BFT163" s="707"/>
      <c r="BFU163" s="707"/>
      <c r="BFV163" s="707"/>
      <c r="BFW163" s="707"/>
      <c r="BFX163" s="707"/>
      <c r="BFY163" s="707"/>
      <c r="BFZ163" s="707"/>
      <c r="BGA163" s="707"/>
      <c r="BGB163" s="707"/>
      <c r="BGC163" s="707"/>
      <c r="BGD163" s="707"/>
      <c r="BGE163" s="707"/>
      <c r="BGF163" s="707"/>
      <c r="BGG163" s="707"/>
      <c r="BGH163" s="707"/>
      <c r="BGI163" s="707"/>
      <c r="BGJ163" s="707"/>
      <c r="BGK163" s="707"/>
      <c r="BGL163" s="707"/>
      <c r="BGM163" s="707"/>
      <c r="BGN163" s="707"/>
      <c r="BGO163" s="707"/>
      <c r="BGP163" s="707"/>
      <c r="BGQ163" s="707"/>
      <c r="BGR163" s="707"/>
      <c r="BGS163" s="707"/>
      <c r="BGT163" s="707"/>
      <c r="BGU163" s="707"/>
      <c r="BGV163" s="707"/>
      <c r="BGW163" s="707"/>
      <c r="BGX163" s="707"/>
      <c r="BGY163" s="707"/>
      <c r="BGZ163" s="707"/>
      <c r="BHA163" s="707"/>
      <c r="BHB163" s="707"/>
      <c r="BHC163" s="707"/>
      <c r="BHD163" s="707"/>
      <c r="BHE163" s="707"/>
      <c r="BHF163" s="707"/>
      <c r="BHG163" s="707"/>
      <c r="BHH163" s="707"/>
      <c r="BHI163" s="707"/>
      <c r="BHJ163" s="707"/>
      <c r="BHK163" s="707"/>
      <c r="BHL163" s="707"/>
      <c r="BHM163" s="707"/>
      <c r="BHN163" s="707"/>
      <c r="BHO163" s="707"/>
      <c r="BHP163" s="707"/>
      <c r="BHQ163" s="707"/>
      <c r="BHR163" s="707"/>
      <c r="BHS163" s="707"/>
      <c r="BHT163" s="707"/>
      <c r="BHU163" s="707"/>
      <c r="BHV163" s="707"/>
      <c r="BHW163" s="707"/>
      <c r="BHX163" s="707"/>
      <c r="BHY163" s="707"/>
      <c r="BHZ163" s="707"/>
      <c r="BIA163" s="707"/>
      <c r="BIB163" s="707"/>
      <c r="BIC163" s="707"/>
      <c r="BID163" s="707"/>
      <c r="BIE163" s="707"/>
      <c r="BIF163" s="707"/>
      <c r="BIG163" s="707"/>
      <c r="BIH163" s="707"/>
      <c r="BII163" s="707"/>
      <c r="BIJ163" s="707"/>
      <c r="BIK163" s="707"/>
      <c r="BIL163" s="707"/>
      <c r="BIM163" s="707"/>
      <c r="BIN163" s="707"/>
      <c r="BIO163" s="707"/>
      <c r="BIP163" s="707"/>
      <c r="BIQ163" s="707"/>
      <c r="BIR163" s="707"/>
      <c r="BIS163" s="707"/>
      <c r="BIT163" s="707"/>
      <c r="BIU163" s="707"/>
      <c r="BIV163" s="707"/>
      <c r="BIW163" s="707"/>
      <c r="BIX163" s="707"/>
      <c r="BIY163" s="707"/>
      <c r="BIZ163" s="707"/>
      <c r="BJA163" s="707"/>
      <c r="BJB163" s="707"/>
      <c r="BJC163" s="707"/>
      <c r="BJD163" s="707"/>
      <c r="BJE163" s="707"/>
      <c r="BJF163" s="707"/>
      <c r="BJG163" s="707"/>
      <c r="BJH163" s="707"/>
      <c r="BJI163" s="707"/>
      <c r="BJJ163" s="707"/>
      <c r="BJK163" s="707"/>
      <c r="BJL163" s="707"/>
      <c r="BJM163" s="707"/>
      <c r="BJN163" s="707"/>
      <c r="BJO163" s="707"/>
      <c r="BJP163" s="707"/>
      <c r="BJQ163" s="707"/>
      <c r="BJR163" s="707"/>
      <c r="BJS163" s="707"/>
      <c r="BJT163" s="707"/>
      <c r="BJU163" s="707"/>
      <c r="BJV163" s="707"/>
      <c r="BJW163" s="707"/>
      <c r="BJX163" s="707"/>
      <c r="BJY163" s="707"/>
      <c r="BJZ163" s="707"/>
      <c r="BKA163" s="707"/>
      <c r="BKB163" s="707"/>
      <c r="BKC163" s="707"/>
      <c r="BKD163" s="707"/>
      <c r="BKE163" s="707"/>
      <c r="BKF163" s="707"/>
      <c r="BKG163" s="707"/>
      <c r="BKH163" s="707"/>
      <c r="BKI163" s="707"/>
      <c r="BKJ163" s="707"/>
      <c r="BKK163" s="707"/>
      <c r="BKL163" s="707"/>
      <c r="BKM163" s="707"/>
      <c r="BKN163" s="707"/>
      <c r="BKO163" s="707"/>
      <c r="BKP163" s="707"/>
      <c r="BKQ163" s="707"/>
      <c r="BKR163" s="707"/>
      <c r="BKS163" s="707"/>
      <c r="BKT163" s="707"/>
      <c r="BKU163" s="707"/>
      <c r="BKV163" s="707"/>
      <c r="BKW163" s="707"/>
      <c r="BKX163" s="707"/>
      <c r="BKY163" s="707"/>
      <c r="BKZ163" s="707"/>
      <c r="BLA163" s="707"/>
      <c r="BLB163" s="707"/>
      <c r="BLC163" s="707"/>
      <c r="BLD163" s="707"/>
      <c r="BLE163" s="707"/>
      <c r="BLF163" s="707"/>
      <c r="BLG163" s="707"/>
      <c r="BLH163" s="707"/>
      <c r="BLI163" s="707"/>
      <c r="BLJ163" s="707"/>
      <c r="BLK163" s="707"/>
      <c r="BLL163" s="707"/>
      <c r="BLM163" s="707"/>
      <c r="BLN163" s="707"/>
      <c r="BLO163" s="707"/>
      <c r="BLP163" s="707"/>
      <c r="BLQ163" s="707"/>
      <c r="BLR163" s="707"/>
      <c r="BLS163" s="707"/>
      <c r="BLT163" s="707"/>
      <c r="BLU163" s="707"/>
      <c r="BLV163" s="707"/>
      <c r="BLW163" s="707"/>
      <c r="BLX163" s="707"/>
      <c r="BLY163" s="707"/>
      <c r="BLZ163" s="707"/>
      <c r="BMA163" s="707"/>
      <c r="BMB163" s="707"/>
      <c r="BMC163" s="707"/>
      <c r="BMD163" s="707"/>
      <c r="BME163" s="707"/>
      <c r="BMF163" s="707"/>
      <c r="BMG163" s="707"/>
      <c r="BMH163" s="707"/>
      <c r="BMI163" s="707"/>
      <c r="BMJ163" s="707"/>
      <c r="BMK163" s="707"/>
      <c r="BML163" s="707"/>
      <c r="BMM163" s="707"/>
      <c r="BMN163" s="707"/>
      <c r="BMO163" s="707"/>
      <c r="BMP163" s="707"/>
      <c r="BMQ163" s="707"/>
      <c r="BMR163" s="707"/>
      <c r="BMS163" s="707"/>
      <c r="BMT163" s="707"/>
      <c r="BMU163" s="707"/>
      <c r="BMV163" s="707"/>
      <c r="BMW163" s="707"/>
      <c r="BMX163" s="707"/>
      <c r="BMY163" s="707"/>
      <c r="BMZ163" s="707"/>
      <c r="BNA163" s="707"/>
      <c r="BNB163" s="707"/>
      <c r="BNC163" s="707"/>
      <c r="BND163" s="707"/>
      <c r="BNE163" s="707"/>
      <c r="BNF163" s="707"/>
      <c r="BNG163" s="707"/>
      <c r="BNH163" s="707"/>
      <c r="BNI163" s="707"/>
      <c r="BNJ163" s="707"/>
      <c r="BNK163" s="707"/>
      <c r="BNL163" s="707"/>
      <c r="BNM163" s="707"/>
      <c r="BNN163" s="707"/>
      <c r="BNO163" s="707"/>
      <c r="BNP163" s="707"/>
      <c r="BNQ163" s="707"/>
      <c r="BNR163" s="707"/>
      <c r="BNS163" s="707"/>
      <c r="BNT163" s="707"/>
      <c r="BNU163" s="707"/>
      <c r="BNV163" s="707"/>
      <c r="BNW163" s="707"/>
      <c r="BNX163" s="707"/>
      <c r="BNY163" s="707"/>
      <c r="BNZ163" s="707"/>
      <c r="BOA163" s="707"/>
      <c r="BOB163" s="707"/>
      <c r="BOC163" s="707"/>
      <c r="BOD163" s="707"/>
      <c r="BOE163" s="707"/>
      <c r="BOF163" s="707"/>
      <c r="BOG163" s="707"/>
      <c r="BOH163" s="707"/>
      <c r="BOI163" s="707"/>
      <c r="BOJ163" s="707"/>
      <c r="BOK163" s="707"/>
      <c r="BOL163" s="707"/>
      <c r="BOM163" s="707"/>
      <c r="BON163" s="707"/>
      <c r="BOO163" s="707"/>
      <c r="BOP163" s="707"/>
      <c r="BOQ163" s="707"/>
      <c r="BOR163" s="707"/>
      <c r="BOS163" s="707"/>
      <c r="BOT163" s="707"/>
      <c r="BOU163" s="707"/>
      <c r="BOV163" s="707"/>
      <c r="BOW163" s="707"/>
      <c r="BOX163" s="707"/>
      <c r="BOY163" s="707"/>
      <c r="BOZ163" s="707"/>
      <c r="BPA163" s="707"/>
      <c r="BPB163" s="707"/>
      <c r="BPC163" s="707"/>
      <c r="BPD163" s="707"/>
      <c r="BPE163" s="707"/>
      <c r="BPF163" s="707"/>
      <c r="BPG163" s="707"/>
      <c r="BPH163" s="707"/>
      <c r="BPI163" s="707"/>
      <c r="BPJ163" s="707"/>
      <c r="BPK163" s="707"/>
      <c r="BPL163" s="707"/>
      <c r="BPM163" s="707"/>
      <c r="BPN163" s="707"/>
      <c r="BPO163" s="707"/>
      <c r="BPP163" s="707"/>
      <c r="BPQ163" s="707"/>
      <c r="BPR163" s="707"/>
      <c r="BPS163" s="707"/>
      <c r="BPT163" s="707"/>
      <c r="BPU163" s="707"/>
      <c r="BPV163" s="707"/>
      <c r="BPW163" s="707"/>
      <c r="BPX163" s="707"/>
      <c r="BPY163" s="707"/>
      <c r="BPZ163" s="707"/>
      <c r="BQA163" s="707"/>
      <c r="BQB163" s="707"/>
      <c r="BQC163" s="707"/>
      <c r="BQD163" s="707"/>
      <c r="BQE163" s="707"/>
      <c r="BQF163" s="707"/>
      <c r="BQG163" s="707"/>
      <c r="BQH163" s="707"/>
      <c r="BQI163" s="707"/>
      <c r="BQJ163" s="707"/>
      <c r="BQK163" s="707"/>
      <c r="BQL163" s="707"/>
      <c r="BQM163" s="707"/>
      <c r="BQN163" s="707"/>
      <c r="BQO163" s="707"/>
      <c r="BQP163" s="707"/>
      <c r="BQQ163" s="707"/>
      <c r="BQR163" s="707"/>
      <c r="BQS163" s="707"/>
      <c r="BQT163" s="707"/>
      <c r="BQU163" s="707"/>
      <c r="BQV163" s="707"/>
      <c r="BQW163" s="707"/>
      <c r="BQX163" s="707"/>
      <c r="BQY163" s="707"/>
      <c r="BQZ163" s="707"/>
      <c r="BRA163" s="707"/>
      <c r="BRB163" s="707"/>
      <c r="BRC163" s="707"/>
      <c r="BRD163" s="707"/>
      <c r="BRE163" s="707"/>
      <c r="BRF163" s="707"/>
      <c r="BRG163" s="707"/>
      <c r="BRH163" s="707"/>
      <c r="BRI163" s="707"/>
      <c r="BRJ163" s="707"/>
      <c r="BRK163" s="707"/>
      <c r="BRL163" s="707"/>
      <c r="BRM163" s="707"/>
      <c r="BRN163" s="707"/>
      <c r="BRO163" s="707"/>
      <c r="BRP163" s="707"/>
      <c r="BRQ163" s="707"/>
      <c r="BRR163" s="707"/>
      <c r="BRS163" s="707"/>
      <c r="BRT163" s="707"/>
      <c r="BRU163" s="707"/>
      <c r="BRV163" s="707"/>
      <c r="BRW163" s="707"/>
      <c r="BRX163" s="707"/>
      <c r="BRY163" s="707"/>
      <c r="BRZ163" s="707"/>
      <c r="BSA163" s="707"/>
      <c r="BSB163" s="707"/>
      <c r="BSC163" s="707"/>
      <c r="BSD163" s="707"/>
      <c r="BSE163" s="707"/>
      <c r="BSF163" s="707"/>
      <c r="BSG163" s="707"/>
      <c r="BSH163" s="707"/>
      <c r="BSI163" s="707"/>
      <c r="BSJ163" s="707"/>
      <c r="BSK163" s="707"/>
      <c r="BSL163" s="707"/>
      <c r="BSM163" s="707"/>
      <c r="BSN163" s="707"/>
      <c r="BSO163" s="707"/>
      <c r="BSP163" s="707"/>
      <c r="BSQ163" s="707"/>
      <c r="BSR163" s="707"/>
      <c r="BSS163" s="707"/>
      <c r="BST163" s="707"/>
      <c r="BSU163" s="707"/>
      <c r="BSV163" s="707"/>
      <c r="BSW163" s="707"/>
      <c r="BSX163" s="707"/>
      <c r="BSY163" s="707"/>
      <c r="BSZ163" s="707"/>
      <c r="BTA163" s="707"/>
      <c r="BTB163" s="707"/>
      <c r="BTC163" s="707"/>
      <c r="BTD163" s="707"/>
      <c r="BTE163" s="707"/>
      <c r="BTF163" s="707"/>
      <c r="BTG163" s="707"/>
      <c r="BTH163" s="707"/>
      <c r="BTI163" s="707"/>
      <c r="BTJ163" s="707"/>
      <c r="BTK163" s="707"/>
      <c r="BTL163" s="707"/>
      <c r="BTM163" s="707"/>
      <c r="BTN163" s="707"/>
      <c r="BTO163" s="707"/>
      <c r="BTP163" s="707"/>
      <c r="BTQ163" s="707"/>
      <c r="BTR163" s="707"/>
      <c r="BTS163" s="707"/>
      <c r="BTT163" s="707"/>
      <c r="BTU163" s="707"/>
      <c r="BTV163" s="707"/>
      <c r="BTW163" s="707"/>
      <c r="BTX163" s="707"/>
      <c r="BTY163" s="707"/>
      <c r="BTZ163" s="707"/>
      <c r="BUA163" s="707"/>
      <c r="BUB163" s="707"/>
      <c r="BUC163" s="707"/>
      <c r="BUD163" s="707"/>
      <c r="BUE163" s="707"/>
      <c r="BUF163" s="707"/>
      <c r="BUG163" s="707"/>
      <c r="BUH163" s="707"/>
      <c r="BUI163" s="707"/>
      <c r="BUJ163" s="707"/>
      <c r="BUK163" s="707"/>
      <c r="BUL163" s="707"/>
      <c r="BUM163" s="707"/>
      <c r="BUN163" s="707"/>
      <c r="BUO163" s="707"/>
      <c r="BUP163" s="707"/>
      <c r="BUQ163" s="707"/>
      <c r="BUR163" s="707"/>
      <c r="BUS163" s="707"/>
      <c r="BUT163" s="707"/>
      <c r="BUU163" s="707"/>
      <c r="BUV163" s="707"/>
      <c r="BUW163" s="707"/>
      <c r="BUX163" s="707"/>
      <c r="BUY163" s="707"/>
      <c r="BUZ163" s="707"/>
      <c r="BVA163" s="707"/>
      <c r="BVB163" s="707"/>
      <c r="BVC163" s="707"/>
      <c r="BVD163" s="707"/>
      <c r="BVE163" s="707"/>
      <c r="BVF163" s="707"/>
      <c r="BVG163" s="707"/>
      <c r="BVH163" s="707"/>
      <c r="BVI163" s="707"/>
      <c r="BVJ163" s="707"/>
      <c r="BVK163" s="707"/>
      <c r="BVL163" s="707"/>
      <c r="BVM163" s="707"/>
      <c r="BVN163" s="707"/>
      <c r="BVO163" s="707"/>
      <c r="BVP163" s="707"/>
      <c r="BVQ163" s="707"/>
      <c r="BVR163" s="707"/>
      <c r="BVS163" s="707"/>
      <c r="BVT163" s="707"/>
      <c r="BVU163" s="707"/>
      <c r="BVV163" s="707"/>
      <c r="BVW163" s="707"/>
      <c r="BVX163" s="707"/>
      <c r="BVY163" s="707"/>
      <c r="BVZ163" s="707"/>
      <c r="BWA163" s="707"/>
      <c r="BWB163" s="707"/>
      <c r="BWC163" s="707"/>
      <c r="BWD163" s="707"/>
      <c r="BWE163" s="707"/>
      <c r="BWF163" s="707"/>
      <c r="BWG163" s="707"/>
      <c r="BWH163" s="707"/>
      <c r="BWI163" s="707"/>
      <c r="BWJ163" s="707"/>
      <c r="BWK163" s="707"/>
      <c r="BWL163" s="707"/>
      <c r="BWM163" s="707"/>
      <c r="BWN163" s="707"/>
      <c r="BWO163" s="707"/>
      <c r="BWP163" s="707"/>
      <c r="BWQ163" s="707"/>
      <c r="BWR163" s="707"/>
      <c r="BWS163" s="707"/>
      <c r="BWT163" s="707"/>
      <c r="BWU163" s="707"/>
      <c r="BWV163" s="707"/>
      <c r="BWW163" s="707"/>
      <c r="BWX163" s="707"/>
      <c r="BWY163" s="707"/>
      <c r="BWZ163" s="707"/>
      <c r="BXA163" s="707"/>
      <c r="BXB163" s="707"/>
      <c r="BXC163" s="707"/>
      <c r="BXD163" s="707"/>
      <c r="BXE163" s="707"/>
      <c r="BXF163" s="707"/>
      <c r="BXG163" s="707"/>
      <c r="BXH163" s="707"/>
      <c r="BXI163" s="707"/>
      <c r="BXJ163" s="707"/>
      <c r="BXK163" s="707"/>
      <c r="BXL163" s="707"/>
      <c r="BXM163" s="707"/>
      <c r="BXN163" s="707"/>
      <c r="BXO163" s="707"/>
      <c r="BXP163" s="707"/>
      <c r="BXQ163" s="707"/>
      <c r="BXR163" s="707"/>
      <c r="BXS163" s="707"/>
      <c r="BXT163" s="707"/>
      <c r="BXU163" s="707"/>
      <c r="BXV163" s="707"/>
      <c r="BXW163" s="707"/>
      <c r="BXX163" s="707"/>
      <c r="BXY163" s="707"/>
      <c r="BXZ163" s="707"/>
      <c r="BYA163" s="707"/>
      <c r="BYB163" s="707"/>
      <c r="BYC163" s="707"/>
      <c r="BYD163" s="707"/>
      <c r="BYE163" s="707"/>
      <c r="BYF163" s="707"/>
      <c r="BYG163" s="707"/>
      <c r="BYH163" s="707"/>
      <c r="BYI163" s="707"/>
      <c r="BYJ163" s="707"/>
      <c r="BYK163" s="707"/>
      <c r="BYL163" s="707"/>
      <c r="BYM163" s="707"/>
      <c r="BYN163" s="707"/>
      <c r="BYO163" s="707"/>
      <c r="BYP163" s="707"/>
      <c r="BYQ163" s="707"/>
      <c r="BYR163" s="707"/>
      <c r="BYS163" s="707"/>
      <c r="BYT163" s="707"/>
      <c r="BYU163" s="707"/>
      <c r="BYV163" s="707"/>
      <c r="BYW163" s="707"/>
      <c r="BYX163" s="707"/>
      <c r="BYY163" s="707"/>
      <c r="BYZ163" s="707"/>
      <c r="BZA163" s="707"/>
      <c r="BZB163" s="707"/>
      <c r="BZC163" s="707"/>
      <c r="BZD163" s="707"/>
      <c r="BZE163" s="707"/>
      <c r="BZF163" s="707"/>
      <c r="BZG163" s="707"/>
      <c r="BZH163" s="707"/>
      <c r="BZI163" s="707"/>
      <c r="BZJ163" s="707"/>
      <c r="BZK163" s="707"/>
      <c r="BZL163" s="707"/>
      <c r="BZM163" s="707"/>
      <c r="BZN163" s="707"/>
      <c r="BZO163" s="707"/>
      <c r="BZP163" s="707"/>
      <c r="BZQ163" s="707"/>
      <c r="BZR163" s="707"/>
      <c r="BZS163" s="707"/>
      <c r="BZT163" s="707"/>
      <c r="BZU163" s="707"/>
      <c r="BZV163" s="707"/>
      <c r="BZW163" s="707"/>
      <c r="BZX163" s="707"/>
      <c r="BZY163" s="707"/>
      <c r="BZZ163" s="707"/>
      <c r="CAA163" s="707"/>
      <c r="CAB163" s="707"/>
      <c r="CAC163" s="707"/>
      <c r="CAD163" s="707"/>
      <c r="CAE163" s="707"/>
      <c r="CAF163" s="707"/>
      <c r="CAG163" s="707"/>
      <c r="CAH163" s="707"/>
      <c r="CAI163" s="707"/>
      <c r="CAJ163" s="707"/>
      <c r="CAK163" s="707"/>
      <c r="CAL163" s="707"/>
      <c r="CAM163" s="707"/>
      <c r="CAN163" s="707"/>
      <c r="CAO163" s="707"/>
      <c r="CAP163" s="707"/>
      <c r="CAQ163" s="707"/>
      <c r="CAR163" s="707"/>
      <c r="CAS163" s="707"/>
      <c r="CAT163" s="707"/>
      <c r="CAU163" s="707"/>
      <c r="CAV163" s="707"/>
      <c r="CAW163" s="707"/>
      <c r="CAX163" s="707"/>
      <c r="CAY163" s="707"/>
      <c r="CAZ163" s="707"/>
      <c r="CBA163" s="707"/>
      <c r="CBB163" s="707"/>
      <c r="CBC163" s="707"/>
      <c r="CBD163" s="707"/>
      <c r="CBE163" s="707"/>
      <c r="CBF163" s="707"/>
      <c r="CBG163" s="707"/>
      <c r="CBH163" s="707"/>
      <c r="CBI163" s="707"/>
      <c r="CBJ163" s="707"/>
      <c r="CBK163" s="707"/>
      <c r="CBL163" s="707"/>
      <c r="CBM163" s="707"/>
      <c r="CBN163" s="707"/>
      <c r="CBO163" s="707"/>
      <c r="CBP163" s="707"/>
      <c r="CBQ163" s="707"/>
      <c r="CBR163" s="707"/>
      <c r="CBS163" s="707"/>
      <c r="CBT163" s="707"/>
      <c r="CBU163" s="707"/>
      <c r="CBV163" s="707"/>
      <c r="CBW163" s="707"/>
      <c r="CBX163" s="707"/>
      <c r="CBY163" s="707"/>
      <c r="CBZ163" s="707"/>
      <c r="CCA163" s="707"/>
      <c r="CCB163" s="707"/>
      <c r="CCC163" s="707"/>
      <c r="CCD163" s="707"/>
      <c r="CCE163" s="707"/>
      <c r="CCF163" s="707"/>
      <c r="CCG163" s="707"/>
      <c r="CCH163" s="707"/>
      <c r="CCI163" s="707"/>
      <c r="CCJ163" s="707"/>
      <c r="CCK163" s="707"/>
      <c r="CCL163" s="707"/>
      <c r="CCM163" s="707"/>
      <c r="CCN163" s="707"/>
      <c r="CCO163" s="707"/>
      <c r="CCP163" s="707"/>
      <c r="CCQ163" s="707"/>
      <c r="CCR163" s="707"/>
      <c r="CCS163" s="707"/>
      <c r="CCT163" s="707"/>
      <c r="CCU163" s="707"/>
      <c r="CCV163" s="707"/>
      <c r="CCW163" s="707"/>
      <c r="CCX163" s="707"/>
      <c r="CCY163" s="707"/>
      <c r="CCZ163" s="707"/>
      <c r="CDA163" s="707"/>
      <c r="CDB163" s="707"/>
      <c r="CDC163" s="707"/>
      <c r="CDD163" s="707"/>
      <c r="CDE163" s="707"/>
      <c r="CDF163" s="707"/>
      <c r="CDG163" s="707"/>
      <c r="CDH163" s="707"/>
      <c r="CDI163" s="707"/>
      <c r="CDJ163" s="707"/>
      <c r="CDK163" s="707"/>
      <c r="CDL163" s="707"/>
      <c r="CDM163" s="707"/>
      <c r="CDN163" s="707"/>
      <c r="CDO163" s="707"/>
      <c r="CDP163" s="707"/>
      <c r="CDQ163" s="707"/>
      <c r="CDR163" s="707"/>
      <c r="CDS163" s="707"/>
      <c r="CDT163" s="707"/>
      <c r="CDU163" s="707"/>
      <c r="CDV163" s="707"/>
      <c r="CDW163" s="707"/>
      <c r="CDX163" s="707"/>
      <c r="CDY163" s="707"/>
      <c r="CDZ163" s="707"/>
      <c r="CEA163" s="707"/>
      <c r="CEB163" s="707"/>
      <c r="CEC163" s="707"/>
      <c r="CED163" s="707"/>
      <c r="CEE163" s="707"/>
      <c r="CEF163" s="707"/>
      <c r="CEG163" s="707"/>
      <c r="CEH163" s="707"/>
      <c r="CEI163" s="707"/>
      <c r="CEJ163" s="707"/>
      <c r="CEK163" s="707"/>
      <c r="CEL163" s="707"/>
      <c r="CEM163" s="707"/>
      <c r="CEN163" s="707"/>
      <c r="CEO163" s="707"/>
      <c r="CEP163" s="707"/>
      <c r="CEQ163" s="707"/>
      <c r="CER163" s="707"/>
      <c r="CES163" s="707"/>
      <c r="CET163" s="707"/>
      <c r="CEU163" s="707"/>
      <c r="CEV163" s="707"/>
      <c r="CEW163" s="707"/>
      <c r="CEX163" s="707"/>
      <c r="CEY163" s="707"/>
      <c r="CEZ163" s="707"/>
      <c r="CFA163" s="707"/>
      <c r="CFB163" s="707"/>
      <c r="CFC163" s="707"/>
      <c r="CFD163" s="707"/>
      <c r="CFE163" s="707"/>
      <c r="CFF163" s="707"/>
      <c r="CFG163" s="707"/>
      <c r="CFH163" s="707"/>
      <c r="CFI163" s="707"/>
      <c r="CFJ163" s="707"/>
      <c r="CFK163" s="707"/>
      <c r="CFL163" s="707"/>
      <c r="CFM163" s="707"/>
      <c r="CFN163" s="707"/>
      <c r="CFO163" s="707"/>
      <c r="CFP163" s="707"/>
      <c r="CFQ163" s="707"/>
      <c r="CFR163" s="707"/>
      <c r="CFS163" s="707"/>
      <c r="CFT163" s="707"/>
      <c r="CFU163" s="707"/>
      <c r="CFV163" s="707"/>
      <c r="CFW163" s="707"/>
      <c r="CFX163" s="707"/>
      <c r="CFY163" s="707"/>
      <c r="CFZ163" s="707"/>
      <c r="CGA163" s="707"/>
      <c r="CGB163" s="707"/>
      <c r="CGC163" s="707"/>
      <c r="CGD163" s="707"/>
      <c r="CGE163" s="707"/>
      <c r="CGF163" s="707"/>
      <c r="CGG163" s="707"/>
      <c r="CGH163" s="707"/>
      <c r="CGI163" s="707"/>
      <c r="CGJ163" s="707"/>
      <c r="CGK163" s="707"/>
      <c r="CGL163" s="707"/>
      <c r="CGM163" s="707"/>
      <c r="CGN163" s="707"/>
      <c r="CGO163" s="707"/>
      <c r="CGP163" s="707"/>
      <c r="CGQ163" s="707"/>
      <c r="CGR163" s="707"/>
      <c r="CGS163" s="707"/>
      <c r="CGT163" s="707"/>
      <c r="CGU163" s="707"/>
      <c r="CGV163" s="707"/>
      <c r="CGW163" s="707"/>
      <c r="CGX163" s="707"/>
      <c r="CGY163" s="707"/>
      <c r="CGZ163" s="707"/>
      <c r="CHA163" s="707"/>
      <c r="CHB163" s="707"/>
      <c r="CHC163" s="707"/>
      <c r="CHD163" s="707"/>
      <c r="CHE163" s="707"/>
      <c r="CHF163" s="707"/>
      <c r="CHG163" s="707"/>
      <c r="CHH163" s="707"/>
      <c r="CHI163" s="707"/>
      <c r="CHJ163" s="707"/>
      <c r="CHK163" s="707"/>
      <c r="CHL163" s="707"/>
      <c r="CHM163" s="707"/>
      <c r="CHN163" s="707"/>
      <c r="CHO163" s="707"/>
      <c r="CHP163" s="707"/>
      <c r="CHQ163" s="707"/>
      <c r="CHR163" s="707"/>
      <c r="CHS163" s="707"/>
      <c r="CHT163" s="707"/>
      <c r="CHU163" s="707"/>
      <c r="CHV163" s="707"/>
      <c r="CHW163" s="707"/>
      <c r="CHX163" s="707"/>
      <c r="CHY163" s="707"/>
      <c r="CHZ163" s="707"/>
      <c r="CIA163" s="707"/>
      <c r="CIB163" s="707"/>
      <c r="CIC163" s="707"/>
      <c r="CID163" s="707"/>
      <c r="CIE163" s="707"/>
      <c r="CIF163" s="707"/>
      <c r="CIG163" s="707"/>
      <c r="CIH163" s="707"/>
      <c r="CII163" s="707"/>
      <c r="CIJ163" s="707"/>
      <c r="CIK163" s="707"/>
      <c r="CIL163" s="707"/>
      <c r="CIM163" s="707"/>
      <c r="CIN163" s="707"/>
      <c r="CIO163" s="707"/>
      <c r="CIP163" s="707"/>
      <c r="CIQ163" s="707"/>
      <c r="CIR163" s="707"/>
      <c r="CIS163" s="707"/>
      <c r="CIT163" s="707"/>
      <c r="CIU163" s="707"/>
      <c r="CIV163" s="707"/>
      <c r="CIW163" s="707"/>
      <c r="CIX163" s="707"/>
      <c r="CIY163" s="707"/>
      <c r="CIZ163" s="707"/>
      <c r="CJA163" s="707"/>
      <c r="CJB163" s="707"/>
      <c r="CJC163" s="707"/>
      <c r="CJD163" s="707"/>
      <c r="CJE163" s="707"/>
      <c r="CJF163" s="707"/>
      <c r="CJG163" s="707"/>
      <c r="CJH163" s="707"/>
      <c r="CJI163" s="707"/>
      <c r="CJJ163" s="707"/>
      <c r="CJK163" s="707"/>
      <c r="CJL163" s="707"/>
      <c r="CJM163" s="707"/>
      <c r="CJN163" s="707"/>
      <c r="CJO163" s="707"/>
      <c r="CJP163" s="707"/>
      <c r="CJQ163" s="707"/>
      <c r="CJR163" s="707"/>
      <c r="CJS163" s="707"/>
      <c r="CJT163" s="707"/>
      <c r="CJU163" s="707"/>
      <c r="CJV163" s="707"/>
      <c r="CJW163" s="707"/>
      <c r="CJX163" s="707"/>
      <c r="CJY163" s="707"/>
      <c r="CJZ163" s="707"/>
      <c r="CKA163" s="707"/>
      <c r="CKB163" s="707"/>
      <c r="CKC163" s="707"/>
      <c r="CKD163" s="707"/>
      <c r="CKE163" s="707"/>
      <c r="CKF163" s="707"/>
      <c r="CKG163" s="707"/>
      <c r="CKH163" s="707"/>
      <c r="CKI163" s="707"/>
      <c r="CKJ163" s="707"/>
      <c r="CKK163" s="707"/>
      <c r="CKL163" s="707"/>
      <c r="CKM163" s="707"/>
      <c r="CKN163" s="707"/>
      <c r="CKO163" s="707"/>
      <c r="CKP163" s="707"/>
      <c r="CKQ163" s="707"/>
      <c r="CKR163" s="707"/>
      <c r="CKS163" s="707"/>
      <c r="CKT163" s="707"/>
      <c r="CKU163" s="707"/>
      <c r="CKV163" s="707"/>
      <c r="CKW163" s="707"/>
      <c r="CKX163" s="707"/>
      <c r="CKY163" s="707"/>
      <c r="CKZ163" s="707"/>
      <c r="CLA163" s="707"/>
      <c r="CLB163" s="707"/>
      <c r="CLC163" s="707"/>
      <c r="CLD163" s="707"/>
      <c r="CLE163" s="707"/>
      <c r="CLF163" s="707"/>
      <c r="CLG163" s="707"/>
      <c r="CLH163" s="707"/>
      <c r="CLI163" s="707"/>
      <c r="CLJ163" s="707"/>
      <c r="CLK163" s="707"/>
      <c r="CLL163" s="707"/>
      <c r="CLM163" s="707"/>
      <c r="CLN163" s="707"/>
      <c r="CLO163" s="707"/>
      <c r="CLP163" s="707"/>
      <c r="CLQ163" s="707"/>
      <c r="CLR163" s="707"/>
      <c r="CLS163" s="707"/>
      <c r="CLT163" s="707"/>
      <c r="CLU163" s="707"/>
      <c r="CLV163" s="707"/>
      <c r="CLW163" s="707"/>
      <c r="CLX163" s="707"/>
      <c r="CLY163" s="707"/>
      <c r="CLZ163" s="707"/>
      <c r="CMA163" s="707"/>
      <c r="CMB163" s="707"/>
      <c r="CMC163" s="707"/>
      <c r="CMD163" s="707"/>
      <c r="CME163" s="707"/>
      <c r="CMF163" s="707"/>
      <c r="CMG163" s="707"/>
      <c r="CMH163" s="707"/>
      <c r="CMI163" s="707"/>
      <c r="CMJ163" s="707"/>
      <c r="CMK163" s="707"/>
      <c r="CML163" s="707"/>
      <c r="CMM163" s="707"/>
      <c r="CMN163" s="707"/>
      <c r="CMO163" s="707"/>
      <c r="CMP163" s="707"/>
      <c r="CMQ163" s="707"/>
      <c r="CMR163" s="707"/>
      <c r="CMS163" s="707"/>
      <c r="CMT163" s="707"/>
      <c r="CMU163" s="707"/>
      <c r="CMV163" s="707"/>
      <c r="CMW163" s="707"/>
      <c r="CMX163" s="707"/>
      <c r="CMY163" s="707"/>
      <c r="CMZ163" s="707"/>
      <c r="CNA163" s="707"/>
      <c r="CNB163" s="707"/>
      <c r="CNC163" s="707"/>
      <c r="CND163" s="707"/>
      <c r="CNE163" s="707"/>
      <c r="CNF163" s="707"/>
      <c r="CNG163" s="707"/>
      <c r="CNH163" s="707"/>
      <c r="CNI163" s="707"/>
      <c r="CNJ163" s="707"/>
      <c r="CNK163" s="707"/>
      <c r="CNL163" s="707"/>
      <c r="CNM163" s="707"/>
      <c r="CNN163" s="707"/>
      <c r="CNO163" s="707"/>
      <c r="CNP163" s="707"/>
      <c r="CNQ163" s="707"/>
      <c r="CNR163" s="707"/>
      <c r="CNS163" s="707"/>
      <c r="CNT163" s="707"/>
      <c r="CNU163" s="707"/>
      <c r="CNV163" s="707"/>
      <c r="CNW163" s="707"/>
      <c r="CNX163" s="707"/>
      <c r="CNY163" s="707"/>
      <c r="CNZ163" s="707"/>
      <c r="COA163" s="707"/>
      <c r="COB163" s="707"/>
      <c r="COC163" s="707"/>
      <c r="COD163" s="707"/>
      <c r="COE163" s="707"/>
      <c r="COF163" s="707"/>
      <c r="COG163" s="707"/>
      <c r="COH163" s="707"/>
      <c r="COI163" s="707"/>
      <c r="COJ163" s="707"/>
      <c r="COK163" s="707"/>
      <c r="COL163" s="707"/>
      <c r="COM163" s="707"/>
      <c r="CON163" s="707"/>
      <c r="COO163" s="707"/>
      <c r="COP163" s="707"/>
      <c r="COQ163" s="707"/>
      <c r="COR163" s="707"/>
      <c r="COS163" s="707"/>
      <c r="COT163" s="707"/>
      <c r="COU163" s="707"/>
      <c r="COV163" s="707"/>
      <c r="COW163" s="707"/>
      <c r="COX163" s="707"/>
      <c r="COY163" s="707"/>
      <c r="COZ163" s="707"/>
      <c r="CPA163" s="707"/>
      <c r="CPB163" s="707"/>
      <c r="CPC163" s="707"/>
      <c r="CPD163" s="707"/>
      <c r="CPE163" s="707"/>
      <c r="CPF163" s="707"/>
      <c r="CPG163" s="707"/>
      <c r="CPH163" s="707"/>
      <c r="CPI163" s="707"/>
      <c r="CPJ163" s="707"/>
      <c r="CPK163" s="707"/>
      <c r="CPL163" s="707"/>
      <c r="CPM163" s="707"/>
      <c r="CPN163" s="707"/>
      <c r="CPO163" s="707"/>
      <c r="CPP163" s="707"/>
      <c r="CPQ163" s="707"/>
      <c r="CPR163" s="707"/>
      <c r="CPS163" s="707"/>
      <c r="CPT163" s="707"/>
      <c r="CPU163" s="707"/>
      <c r="CPV163" s="707"/>
      <c r="CPW163" s="707"/>
      <c r="CPX163" s="707"/>
      <c r="CPY163" s="707"/>
      <c r="CPZ163" s="707"/>
      <c r="CQA163" s="707"/>
      <c r="CQB163" s="707"/>
      <c r="CQC163" s="707"/>
      <c r="CQD163" s="707"/>
      <c r="CQE163" s="707"/>
      <c r="CQF163" s="707"/>
      <c r="CQG163" s="707"/>
      <c r="CQH163" s="707"/>
      <c r="CQI163" s="707"/>
      <c r="CQJ163" s="707"/>
      <c r="CQK163" s="707"/>
      <c r="CQL163" s="707"/>
      <c r="CQM163" s="707"/>
      <c r="CQN163" s="707"/>
      <c r="CQO163" s="707"/>
      <c r="CQP163" s="707"/>
      <c r="CQQ163" s="707"/>
      <c r="CQR163" s="707"/>
      <c r="CQS163" s="707"/>
      <c r="CQT163" s="707"/>
      <c r="CQU163" s="707"/>
      <c r="CQV163" s="707"/>
      <c r="CQW163" s="707"/>
      <c r="CQX163" s="707"/>
      <c r="CQY163" s="707"/>
      <c r="CQZ163" s="707"/>
      <c r="CRA163" s="707"/>
      <c r="CRB163" s="707"/>
      <c r="CRC163" s="707"/>
      <c r="CRD163" s="707"/>
      <c r="CRE163" s="707"/>
      <c r="CRF163" s="707"/>
      <c r="CRG163" s="707"/>
      <c r="CRH163" s="707"/>
      <c r="CRI163" s="707"/>
      <c r="CRJ163" s="707"/>
      <c r="CRK163" s="707"/>
      <c r="CRL163" s="707"/>
      <c r="CRM163" s="707"/>
      <c r="CRN163" s="707"/>
      <c r="CRO163" s="707"/>
      <c r="CRP163" s="707"/>
      <c r="CRQ163" s="707"/>
      <c r="CRR163" s="707"/>
      <c r="CRS163" s="707"/>
      <c r="CRT163" s="707"/>
      <c r="CRU163" s="707"/>
      <c r="CRV163" s="707"/>
      <c r="CRW163" s="707"/>
      <c r="CRX163" s="707"/>
      <c r="CRY163" s="707"/>
      <c r="CRZ163" s="707"/>
      <c r="CSA163" s="707"/>
      <c r="CSB163" s="707"/>
      <c r="CSC163" s="707"/>
      <c r="CSD163" s="707"/>
      <c r="CSE163" s="707"/>
      <c r="CSF163" s="707"/>
      <c r="CSG163" s="707"/>
      <c r="CSH163" s="707"/>
      <c r="CSI163" s="707"/>
      <c r="CSJ163" s="707"/>
      <c r="CSK163" s="707"/>
      <c r="CSL163" s="707"/>
      <c r="CSM163" s="707"/>
      <c r="CSN163" s="707"/>
      <c r="CSO163" s="707"/>
      <c r="CSP163" s="707"/>
      <c r="CSQ163" s="707"/>
      <c r="CSR163" s="707"/>
      <c r="CSS163" s="707"/>
      <c r="CST163" s="707"/>
      <c r="CSU163" s="707"/>
      <c r="CSV163" s="707"/>
      <c r="CSW163" s="707"/>
      <c r="CSX163" s="707"/>
      <c r="CSY163" s="707"/>
      <c r="CSZ163" s="707"/>
      <c r="CTA163" s="707"/>
      <c r="CTB163" s="707"/>
      <c r="CTC163" s="707"/>
      <c r="CTD163" s="707"/>
      <c r="CTE163" s="707"/>
      <c r="CTF163" s="707"/>
      <c r="CTG163" s="707"/>
      <c r="CTH163" s="707"/>
      <c r="CTI163" s="707"/>
      <c r="CTJ163" s="707"/>
      <c r="CTK163" s="707"/>
      <c r="CTL163" s="707"/>
      <c r="CTM163" s="707"/>
      <c r="CTN163" s="707"/>
      <c r="CTO163" s="707"/>
      <c r="CTP163" s="707"/>
      <c r="CTQ163" s="707"/>
      <c r="CTR163" s="707"/>
      <c r="CTS163" s="707"/>
      <c r="CTT163" s="707"/>
      <c r="CTU163" s="707"/>
      <c r="CTV163" s="707"/>
      <c r="CTW163" s="707"/>
      <c r="CTX163" s="707"/>
      <c r="CTY163" s="707"/>
      <c r="CTZ163" s="707"/>
      <c r="CUA163" s="707"/>
      <c r="CUB163" s="707"/>
      <c r="CUC163" s="707"/>
      <c r="CUD163" s="707"/>
      <c r="CUE163" s="707"/>
      <c r="CUF163" s="707"/>
      <c r="CUG163" s="707"/>
      <c r="CUH163" s="707"/>
      <c r="CUI163" s="707"/>
      <c r="CUJ163" s="707"/>
      <c r="CUK163" s="707"/>
      <c r="CUL163" s="707"/>
      <c r="CUM163" s="707"/>
      <c r="CUN163" s="707"/>
      <c r="CUO163" s="707"/>
      <c r="CUP163" s="707"/>
      <c r="CUQ163" s="707"/>
      <c r="CUR163" s="707"/>
      <c r="CUS163" s="707"/>
      <c r="CUT163" s="707"/>
      <c r="CUU163" s="707"/>
      <c r="CUV163" s="707"/>
      <c r="CUW163" s="707"/>
      <c r="CUX163" s="707"/>
      <c r="CUY163" s="707"/>
      <c r="CUZ163" s="707"/>
      <c r="CVA163" s="707"/>
      <c r="CVB163" s="707"/>
      <c r="CVC163" s="707"/>
      <c r="CVD163" s="707"/>
      <c r="CVE163" s="707"/>
      <c r="CVF163" s="707"/>
      <c r="CVG163" s="707"/>
      <c r="CVH163" s="707"/>
      <c r="CVI163" s="707"/>
      <c r="CVJ163" s="707"/>
      <c r="CVK163" s="707"/>
      <c r="CVL163" s="707"/>
      <c r="CVM163" s="707"/>
      <c r="CVN163" s="707"/>
      <c r="CVO163" s="707"/>
      <c r="CVP163" s="707"/>
      <c r="CVQ163" s="707"/>
      <c r="CVR163" s="707"/>
      <c r="CVS163" s="707"/>
      <c r="CVT163" s="707"/>
      <c r="CVU163" s="707"/>
      <c r="CVV163" s="707"/>
      <c r="CVW163" s="707"/>
      <c r="CVX163" s="707"/>
      <c r="CVY163" s="707"/>
      <c r="CVZ163" s="707"/>
      <c r="CWA163" s="707"/>
      <c r="CWB163" s="707"/>
      <c r="CWC163" s="707"/>
      <c r="CWD163" s="707"/>
      <c r="CWE163" s="707"/>
      <c r="CWF163" s="707"/>
      <c r="CWG163" s="707"/>
      <c r="CWH163" s="707"/>
      <c r="CWI163" s="707"/>
      <c r="CWJ163" s="707"/>
      <c r="CWK163" s="707"/>
      <c r="CWL163" s="707"/>
      <c r="CWM163" s="707"/>
      <c r="CWN163" s="707"/>
      <c r="CWO163" s="707"/>
      <c r="CWP163" s="707"/>
      <c r="CWQ163" s="707"/>
      <c r="CWR163" s="707"/>
      <c r="CWS163" s="707"/>
      <c r="CWT163" s="707"/>
      <c r="CWU163" s="707"/>
      <c r="CWV163" s="707"/>
      <c r="CWW163" s="707"/>
      <c r="CWX163" s="707"/>
      <c r="CWY163" s="707"/>
      <c r="CWZ163" s="707"/>
      <c r="CXA163" s="707"/>
      <c r="CXB163" s="707"/>
      <c r="CXC163" s="707"/>
      <c r="CXD163" s="707"/>
      <c r="CXE163" s="707"/>
      <c r="CXF163" s="707"/>
      <c r="CXG163" s="707"/>
      <c r="CXH163" s="707"/>
      <c r="CXI163" s="707"/>
      <c r="CXJ163" s="707"/>
      <c r="CXK163" s="707"/>
      <c r="CXL163" s="707"/>
      <c r="CXM163" s="707"/>
      <c r="CXN163" s="707"/>
      <c r="CXO163" s="707"/>
      <c r="CXP163" s="707"/>
      <c r="CXQ163" s="707"/>
      <c r="CXR163" s="707"/>
      <c r="CXS163" s="707"/>
      <c r="CXT163" s="707"/>
      <c r="CXU163" s="707"/>
      <c r="CXV163" s="707"/>
      <c r="CXW163" s="707"/>
      <c r="CXX163" s="707"/>
      <c r="CXY163" s="707"/>
      <c r="CXZ163" s="707"/>
      <c r="CYA163" s="707"/>
      <c r="CYB163" s="707"/>
      <c r="CYC163" s="707"/>
      <c r="CYD163" s="707"/>
      <c r="CYE163" s="707"/>
      <c r="CYF163" s="707"/>
      <c r="CYG163" s="707"/>
      <c r="CYH163" s="707"/>
      <c r="CYI163" s="707"/>
      <c r="CYJ163" s="707"/>
      <c r="CYK163" s="707"/>
      <c r="CYL163" s="707"/>
      <c r="CYM163" s="707"/>
      <c r="CYN163" s="707"/>
      <c r="CYO163" s="707"/>
      <c r="CYP163" s="707"/>
      <c r="CYQ163" s="707"/>
      <c r="CYR163" s="707"/>
      <c r="CYS163" s="707"/>
      <c r="CYT163" s="707"/>
      <c r="CYU163" s="707"/>
      <c r="CYV163" s="707"/>
      <c r="CYW163" s="707"/>
      <c r="CYX163" s="707"/>
      <c r="CYY163" s="707"/>
      <c r="CYZ163" s="707"/>
      <c r="CZA163" s="707"/>
      <c r="CZB163" s="707"/>
      <c r="CZC163" s="707"/>
      <c r="CZD163" s="707"/>
      <c r="CZE163" s="707"/>
      <c r="CZF163" s="707"/>
      <c r="CZG163" s="707"/>
      <c r="CZH163" s="707"/>
      <c r="CZI163" s="707"/>
      <c r="CZJ163" s="707"/>
      <c r="CZK163" s="707"/>
      <c r="CZL163" s="707"/>
      <c r="CZM163" s="707"/>
      <c r="CZN163" s="707"/>
      <c r="CZO163" s="707"/>
      <c r="CZP163" s="707"/>
      <c r="CZQ163" s="707"/>
      <c r="CZR163" s="707"/>
      <c r="CZS163" s="707"/>
      <c r="CZT163" s="707"/>
      <c r="CZU163" s="707"/>
      <c r="CZV163" s="707"/>
      <c r="CZW163" s="707"/>
      <c r="CZX163" s="707"/>
      <c r="CZY163" s="707"/>
      <c r="CZZ163" s="707"/>
      <c r="DAA163" s="707"/>
      <c r="DAB163" s="707"/>
      <c r="DAC163" s="707"/>
      <c r="DAD163" s="707"/>
      <c r="DAE163" s="707"/>
      <c r="DAF163" s="707"/>
      <c r="DAG163" s="707"/>
      <c r="DAH163" s="707"/>
      <c r="DAI163" s="707"/>
      <c r="DAJ163" s="707"/>
      <c r="DAK163" s="707"/>
      <c r="DAL163" s="707"/>
      <c r="DAM163" s="707"/>
      <c r="DAN163" s="707"/>
      <c r="DAO163" s="707"/>
      <c r="DAP163" s="707"/>
      <c r="DAQ163" s="707"/>
      <c r="DAR163" s="707"/>
      <c r="DAS163" s="707"/>
      <c r="DAT163" s="707"/>
      <c r="DAU163" s="707"/>
      <c r="DAV163" s="707"/>
      <c r="DAW163" s="707"/>
      <c r="DAX163" s="707"/>
      <c r="DAY163" s="707"/>
      <c r="DAZ163" s="707"/>
      <c r="DBA163" s="707"/>
      <c r="DBB163" s="707"/>
      <c r="DBC163" s="707"/>
      <c r="DBD163" s="707"/>
      <c r="DBE163" s="707"/>
      <c r="DBF163" s="707"/>
      <c r="DBG163" s="707"/>
      <c r="DBH163" s="707"/>
      <c r="DBI163" s="707"/>
      <c r="DBJ163" s="707"/>
      <c r="DBK163" s="707"/>
      <c r="DBL163" s="707"/>
      <c r="DBM163" s="707"/>
      <c r="DBN163" s="707"/>
      <c r="DBO163" s="707"/>
      <c r="DBP163" s="707"/>
      <c r="DBQ163" s="707"/>
      <c r="DBR163" s="707"/>
      <c r="DBS163" s="707"/>
      <c r="DBT163" s="707"/>
      <c r="DBU163" s="707"/>
      <c r="DBV163" s="707"/>
      <c r="DBW163" s="707"/>
      <c r="DBX163" s="707"/>
      <c r="DBY163" s="707"/>
      <c r="DBZ163" s="707"/>
      <c r="DCA163" s="707"/>
      <c r="DCB163" s="707"/>
      <c r="DCC163" s="707"/>
      <c r="DCD163" s="707"/>
      <c r="DCE163" s="707"/>
      <c r="DCF163" s="707"/>
      <c r="DCG163" s="707"/>
      <c r="DCH163" s="707"/>
      <c r="DCI163" s="707"/>
      <c r="DCJ163" s="707"/>
      <c r="DCK163" s="707"/>
      <c r="DCL163" s="707"/>
      <c r="DCM163" s="707"/>
      <c r="DCN163" s="707"/>
      <c r="DCO163" s="707"/>
      <c r="DCP163" s="707"/>
      <c r="DCQ163" s="707"/>
      <c r="DCR163" s="707"/>
      <c r="DCS163" s="707"/>
      <c r="DCT163" s="707"/>
      <c r="DCU163" s="707"/>
      <c r="DCV163" s="707"/>
      <c r="DCW163" s="707"/>
      <c r="DCX163" s="707"/>
      <c r="DCY163" s="707"/>
      <c r="DCZ163" s="707"/>
      <c r="DDA163" s="707"/>
      <c r="DDB163" s="707"/>
      <c r="DDC163" s="707"/>
      <c r="DDD163" s="707"/>
      <c r="DDE163" s="707"/>
      <c r="DDF163" s="707"/>
      <c r="DDG163" s="707"/>
      <c r="DDH163" s="707"/>
      <c r="DDI163" s="707"/>
      <c r="DDJ163" s="707"/>
      <c r="DDK163" s="707"/>
      <c r="DDL163" s="707"/>
      <c r="DDM163" s="707"/>
      <c r="DDN163" s="707"/>
      <c r="DDO163" s="707"/>
      <c r="DDP163" s="707"/>
      <c r="DDQ163" s="707"/>
      <c r="DDR163" s="707"/>
      <c r="DDS163" s="707"/>
      <c r="DDT163" s="707"/>
      <c r="DDU163" s="707"/>
      <c r="DDV163" s="707"/>
      <c r="DDW163" s="707"/>
      <c r="DDX163" s="707"/>
      <c r="DDY163" s="707"/>
      <c r="DDZ163" s="707"/>
      <c r="DEA163" s="707"/>
      <c r="DEB163" s="707"/>
      <c r="DEC163" s="707"/>
      <c r="DED163" s="707"/>
      <c r="DEE163" s="707"/>
      <c r="DEF163" s="707"/>
      <c r="DEG163" s="707"/>
      <c r="DEH163" s="707"/>
      <c r="DEI163" s="707"/>
      <c r="DEJ163" s="707"/>
      <c r="DEK163" s="707"/>
      <c r="DEL163" s="707"/>
      <c r="DEM163" s="707"/>
      <c r="DEN163" s="707"/>
      <c r="DEO163" s="707"/>
      <c r="DEP163" s="707"/>
      <c r="DEQ163" s="707"/>
      <c r="DER163" s="707"/>
      <c r="DES163" s="707"/>
      <c r="DET163" s="707"/>
      <c r="DEU163" s="707"/>
      <c r="DEV163" s="707"/>
      <c r="DEW163" s="707"/>
      <c r="DEX163" s="707"/>
      <c r="DEY163" s="707"/>
      <c r="DEZ163" s="707"/>
      <c r="DFA163" s="707"/>
      <c r="DFB163" s="707"/>
      <c r="DFC163" s="707"/>
      <c r="DFD163" s="707"/>
      <c r="DFE163" s="707"/>
      <c r="DFF163" s="707"/>
      <c r="DFG163" s="707"/>
      <c r="DFH163" s="707"/>
      <c r="DFI163" s="707"/>
      <c r="DFJ163" s="707"/>
      <c r="DFK163" s="707"/>
      <c r="DFL163" s="707"/>
      <c r="DFM163" s="707"/>
      <c r="DFN163" s="707"/>
      <c r="DFO163" s="707"/>
      <c r="DFP163" s="707"/>
      <c r="DFQ163" s="707"/>
      <c r="DFR163" s="707"/>
      <c r="DFS163" s="707"/>
      <c r="DFT163" s="707"/>
      <c r="DFU163" s="707"/>
      <c r="DFV163" s="707"/>
      <c r="DFW163" s="707"/>
      <c r="DFX163" s="707"/>
      <c r="DFY163" s="707"/>
      <c r="DFZ163" s="707"/>
      <c r="DGA163" s="707"/>
      <c r="DGB163" s="707"/>
      <c r="DGC163" s="707"/>
      <c r="DGD163" s="707"/>
      <c r="DGE163" s="707"/>
      <c r="DGF163" s="707"/>
      <c r="DGG163" s="707"/>
      <c r="DGH163" s="707"/>
      <c r="DGI163" s="707"/>
      <c r="DGJ163" s="707"/>
      <c r="DGK163" s="707"/>
      <c r="DGL163" s="707"/>
      <c r="DGM163" s="707"/>
      <c r="DGN163" s="707"/>
      <c r="DGO163" s="707"/>
      <c r="DGP163" s="707"/>
      <c r="DGQ163" s="707"/>
      <c r="DGR163" s="707"/>
      <c r="DGS163" s="707"/>
      <c r="DGT163" s="707"/>
      <c r="DGU163" s="707"/>
      <c r="DGV163" s="707"/>
      <c r="DGW163" s="707"/>
      <c r="DGX163" s="707"/>
      <c r="DGY163" s="707"/>
      <c r="DGZ163" s="707"/>
      <c r="DHA163" s="707"/>
      <c r="DHB163" s="707"/>
      <c r="DHC163" s="707"/>
      <c r="DHD163" s="707"/>
      <c r="DHE163" s="707"/>
      <c r="DHF163" s="707"/>
      <c r="DHG163" s="707"/>
      <c r="DHH163" s="707"/>
      <c r="DHI163" s="707"/>
      <c r="DHJ163" s="707"/>
      <c r="DHK163" s="707"/>
      <c r="DHL163" s="707"/>
      <c r="DHM163" s="707"/>
      <c r="DHN163" s="707"/>
      <c r="DHO163" s="707"/>
      <c r="DHP163" s="707"/>
      <c r="DHQ163" s="707"/>
      <c r="DHR163" s="707"/>
      <c r="DHS163" s="707"/>
      <c r="DHT163" s="707"/>
      <c r="DHU163" s="707"/>
      <c r="DHV163" s="707"/>
      <c r="DHW163" s="707"/>
      <c r="DHX163" s="707"/>
      <c r="DHY163" s="707"/>
      <c r="DHZ163" s="707"/>
      <c r="DIA163" s="707"/>
      <c r="DIB163" s="707"/>
      <c r="DIC163" s="707"/>
      <c r="DID163" s="707"/>
      <c r="DIE163" s="707"/>
      <c r="DIF163" s="707"/>
      <c r="DIG163" s="707"/>
      <c r="DIH163" s="707"/>
      <c r="DII163" s="707"/>
      <c r="DIJ163" s="707"/>
      <c r="DIK163" s="707"/>
      <c r="DIL163" s="707"/>
      <c r="DIM163" s="707"/>
      <c r="DIN163" s="707"/>
      <c r="DIO163" s="707"/>
      <c r="DIP163" s="707"/>
      <c r="DIQ163" s="707"/>
      <c r="DIR163" s="707"/>
      <c r="DIS163" s="707"/>
      <c r="DIT163" s="707"/>
      <c r="DIU163" s="707"/>
      <c r="DIV163" s="707"/>
      <c r="DIW163" s="707"/>
      <c r="DIX163" s="707"/>
      <c r="DIY163" s="707"/>
      <c r="DIZ163" s="707"/>
      <c r="DJA163" s="707"/>
      <c r="DJB163" s="707"/>
      <c r="DJC163" s="707"/>
      <c r="DJD163" s="707"/>
      <c r="DJE163" s="707"/>
      <c r="DJF163" s="707"/>
      <c r="DJG163" s="707"/>
      <c r="DJH163" s="707"/>
      <c r="DJI163" s="707"/>
      <c r="DJJ163" s="707"/>
      <c r="DJK163" s="707"/>
      <c r="DJL163" s="707"/>
      <c r="DJM163" s="707"/>
      <c r="DJN163" s="707"/>
      <c r="DJO163" s="707"/>
      <c r="DJP163" s="707"/>
      <c r="DJQ163" s="707"/>
      <c r="DJR163" s="707"/>
      <c r="DJS163" s="707"/>
      <c r="DJT163" s="707"/>
      <c r="DJU163" s="707"/>
      <c r="DJV163" s="707"/>
      <c r="DJW163" s="707"/>
      <c r="DJX163" s="707"/>
      <c r="DJY163" s="707"/>
      <c r="DJZ163" s="707"/>
      <c r="DKA163" s="707"/>
      <c r="DKB163" s="707"/>
      <c r="DKC163" s="707"/>
      <c r="DKD163" s="707"/>
      <c r="DKE163" s="707"/>
      <c r="DKF163" s="707"/>
      <c r="DKG163" s="707"/>
      <c r="DKH163" s="707"/>
      <c r="DKI163" s="707"/>
      <c r="DKJ163" s="707"/>
      <c r="DKK163" s="707"/>
      <c r="DKL163" s="707"/>
      <c r="DKM163" s="707"/>
      <c r="DKN163" s="707"/>
      <c r="DKO163" s="707"/>
      <c r="DKP163" s="707"/>
      <c r="DKQ163" s="707"/>
      <c r="DKR163" s="707"/>
      <c r="DKS163" s="707"/>
      <c r="DKT163" s="707"/>
      <c r="DKU163" s="707"/>
      <c r="DKV163" s="707"/>
      <c r="DKW163" s="707"/>
      <c r="DKX163" s="707"/>
      <c r="DKY163" s="707"/>
      <c r="DKZ163" s="707"/>
      <c r="DLA163" s="707"/>
      <c r="DLB163" s="707"/>
      <c r="DLC163" s="707"/>
      <c r="DLD163" s="707"/>
      <c r="DLE163" s="707"/>
      <c r="DLF163" s="707"/>
      <c r="DLG163" s="707"/>
      <c r="DLH163" s="707"/>
      <c r="DLI163" s="707"/>
      <c r="DLJ163" s="707"/>
      <c r="DLK163" s="707"/>
      <c r="DLL163" s="707"/>
      <c r="DLM163" s="707"/>
      <c r="DLN163" s="707"/>
      <c r="DLO163" s="707"/>
      <c r="DLP163" s="707"/>
      <c r="DLQ163" s="707"/>
      <c r="DLR163" s="707"/>
      <c r="DLS163" s="707"/>
      <c r="DLT163" s="707"/>
      <c r="DLU163" s="707"/>
      <c r="DLV163" s="707"/>
      <c r="DLW163" s="707"/>
      <c r="DLX163" s="707"/>
      <c r="DLY163" s="707"/>
      <c r="DLZ163" s="707"/>
      <c r="DMA163" s="707"/>
      <c r="DMB163" s="707"/>
      <c r="DMC163" s="707"/>
      <c r="DMD163" s="707"/>
      <c r="DME163" s="707"/>
      <c r="DMF163" s="707"/>
      <c r="DMG163" s="707"/>
      <c r="DMH163" s="707"/>
      <c r="DMI163" s="707"/>
      <c r="DMJ163" s="707"/>
      <c r="DMK163" s="707"/>
      <c r="DML163" s="707"/>
      <c r="DMM163" s="707"/>
      <c r="DMN163" s="707"/>
      <c r="DMO163" s="707"/>
      <c r="DMP163" s="707"/>
      <c r="DMQ163" s="707"/>
      <c r="DMR163" s="707"/>
      <c r="DMS163" s="707"/>
      <c r="DMT163" s="707"/>
      <c r="DMU163" s="707"/>
      <c r="DMV163" s="707"/>
      <c r="DMW163" s="707"/>
      <c r="DMX163" s="707"/>
      <c r="DMY163" s="707"/>
      <c r="DMZ163" s="707"/>
      <c r="DNA163" s="707"/>
      <c r="DNB163" s="707"/>
      <c r="DNC163" s="707"/>
      <c r="DND163" s="707"/>
      <c r="DNE163" s="707"/>
      <c r="DNF163" s="707"/>
      <c r="DNG163" s="707"/>
      <c r="DNH163" s="707"/>
      <c r="DNI163" s="707"/>
      <c r="DNJ163" s="707"/>
      <c r="DNK163" s="707"/>
      <c r="DNL163" s="707"/>
      <c r="DNM163" s="707"/>
      <c r="DNN163" s="707"/>
      <c r="DNO163" s="707"/>
      <c r="DNP163" s="707"/>
      <c r="DNQ163" s="707"/>
      <c r="DNR163" s="707"/>
      <c r="DNS163" s="707"/>
      <c r="DNT163" s="707"/>
      <c r="DNU163" s="707"/>
      <c r="DNV163" s="707"/>
      <c r="DNW163" s="707"/>
      <c r="DNX163" s="707"/>
      <c r="DNY163" s="707"/>
      <c r="DNZ163" s="707"/>
      <c r="DOA163" s="707"/>
      <c r="DOB163" s="707"/>
      <c r="DOC163" s="707"/>
      <c r="DOD163" s="707"/>
      <c r="DOE163" s="707"/>
      <c r="DOF163" s="707"/>
      <c r="DOG163" s="707"/>
      <c r="DOH163" s="707"/>
      <c r="DOI163" s="707"/>
      <c r="DOJ163" s="707"/>
      <c r="DOK163" s="707"/>
      <c r="DOL163" s="707"/>
      <c r="DOM163" s="707"/>
      <c r="DON163" s="707"/>
      <c r="DOO163" s="707"/>
      <c r="DOP163" s="707"/>
      <c r="DOQ163" s="707"/>
      <c r="DOR163" s="707"/>
      <c r="DOS163" s="707"/>
      <c r="DOT163" s="707"/>
      <c r="DOU163" s="707"/>
      <c r="DOV163" s="707"/>
      <c r="DOW163" s="707"/>
      <c r="DOX163" s="707"/>
      <c r="DOY163" s="707"/>
      <c r="DOZ163" s="707"/>
      <c r="DPA163" s="707"/>
      <c r="DPB163" s="707"/>
      <c r="DPC163" s="707"/>
      <c r="DPD163" s="707"/>
      <c r="DPE163" s="707"/>
      <c r="DPF163" s="707"/>
      <c r="DPG163" s="707"/>
      <c r="DPH163" s="707"/>
      <c r="DPI163" s="707"/>
      <c r="DPJ163" s="707"/>
      <c r="DPK163" s="707"/>
      <c r="DPL163" s="707"/>
      <c r="DPM163" s="707"/>
      <c r="DPN163" s="707"/>
      <c r="DPO163" s="707"/>
      <c r="DPP163" s="707"/>
      <c r="DPQ163" s="707"/>
      <c r="DPR163" s="707"/>
      <c r="DPS163" s="707"/>
      <c r="DPT163" s="707"/>
      <c r="DPU163" s="707"/>
      <c r="DPV163" s="707"/>
      <c r="DPW163" s="707"/>
      <c r="DPX163" s="707"/>
      <c r="DPY163" s="707"/>
      <c r="DPZ163" s="707"/>
      <c r="DQA163" s="707"/>
      <c r="DQB163" s="707"/>
      <c r="DQC163" s="707"/>
      <c r="DQD163" s="707"/>
      <c r="DQE163" s="707"/>
      <c r="DQF163" s="707"/>
      <c r="DQG163" s="707"/>
      <c r="DQH163" s="707"/>
      <c r="DQI163" s="707"/>
      <c r="DQJ163" s="707"/>
      <c r="DQK163" s="707"/>
      <c r="DQL163" s="707"/>
      <c r="DQM163" s="707"/>
      <c r="DQN163" s="707"/>
      <c r="DQO163" s="707"/>
      <c r="DQP163" s="707"/>
      <c r="DQQ163" s="707"/>
      <c r="DQR163" s="707"/>
      <c r="DQS163" s="707"/>
      <c r="DQT163" s="707"/>
      <c r="DQU163" s="707"/>
      <c r="DQV163" s="707"/>
      <c r="DQW163" s="707"/>
      <c r="DQX163" s="707"/>
      <c r="DQY163" s="707"/>
      <c r="DQZ163" s="707"/>
      <c r="DRA163" s="707"/>
      <c r="DRB163" s="707"/>
      <c r="DRC163" s="707"/>
      <c r="DRD163" s="707"/>
      <c r="DRE163" s="707"/>
      <c r="DRF163" s="707"/>
      <c r="DRG163" s="707"/>
      <c r="DRH163" s="707"/>
      <c r="DRI163" s="707"/>
      <c r="DRJ163" s="707"/>
      <c r="DRK163" s="707"/>
      <c r="DRL163" s="707"/>
      <c r="DRM163" s="707"/>
      <c r="DRN163" s="707"/>
      <c r="DRO163" s="707"/>
      <c r="DRP163" s="707"/>
      <c r="DRQ163" s="707"/>
      <c r="DRR163" s="707"/>
      <c r="DRS163" s="707"/>
      <c r="DRT163" s="707"/>
      <c r="DRU163" s="707"/>
      <c r="DRV163" s="707"/>
      <c r="DRW163" s="707"/>
      <c r="DRX163" s="707"/>
      <c r="DRY163" s="707"/>
      <c r="DRZ163" s="707"/>
      <c r="DSA163" s="707"/>
      <c r="DSB163" s="707"/>
      <c r="DSC163" s="707"/>
      <c r="DSD163" s="707"/>
      <c r="DSE163" s="707"/>
      <c r="DSF163" s="707"/>
      <c r="DSG163" s="707"/>
      <c r="DSH163" s="707"/>
      <c r="DSI163" s="707"/>
      <c r="DSJ163" s="707"/>
      <c r="DSK163" s="707"/>
      <c r="DSL163" s="707"/>
      <c r="DSM163" s="707"/>
      <c r="DSN163" s="707"/>
      <c r="DSO163" s="707"/>
      <c r="DSP163" s="707"/>
      <c r="DSQ163" s="707"/>
      <c r="DSR163" s="707"/>
      <c r="DSS163" s="707"/>
      <c r="DST163" s="707"/>
      <c r="DSU163" s="707"/>
      <c r="DSV163" s="707"/>
      <c r="DSW163" s="707"/>
      <c r="DSX163" s="707"/>
      <c r="DSY163" s="707"/>
      <c r="DSZ163" s="707"/>
      <c r="DTA163" s="707"/>
      <c r="DTB163" s="707"/>
      <c r="DTC163" s="707"/>
      <c r="DTD163" s="707"/>
      <c r="DTE163" s="707"/>
      <c r="DTF163" s="707"/>
      <c r="DTG163" s="707"/>
      <c r="DTH163" s="707"/>
      <c r="DTI163" s="707"/>
      <c r="DTJ163" s="707"/>
      <c r="DTK163" s="707"/>
      <c r="DTL163" s="707"/>
      <c r="DTM163" s="707"/>
      <c r="DTN163" s="707"/>
      <c r="DTO163" s="707"/>
      <c r="DTP163" s="707"/>
      <c r="DTQ163" s="707"/>
      <c r="DTR163" s="707"/>
      <c r="DTS163" s="707"/>
      <c r="DTT163" s="707"/>
      <c r="DTU163" s="707"/>
      <c r="DTV163" s="707"/>
      <c r="DTW163" s="707"/>
      <c r="DTX163" s="707"/>
      <c r="DTY163" s="707"/>
      <c r="DTZ163" s="707"/>
      <c r="DUA163" s="707"/>
      <c r="DUB163" s="707"/>
      <c r="DUC163" s="707"/>
      <c r="DUD163" s="707"/>
      <c r="DUE163" s="707"/>
      <c r="DUF163" s="707"/>
      <c r="DUG163" s="707"/>
      <c r="DUH163" s="707"/>
      <c r="DUI163" s="707"/>
      <c r="DUJ163" s="707"/>
      <c r="DUK163" s="707"/>
      <c r="DUL163" s="707"/>
      <c r="DUM163" s="707"/>
      <c r="DUN163" s="707"/>
      <c r="DUO163" s="707"/>
      <c r="DUP163" s="707"/>
      <c r="DUQ163" s="707"/>
      <c r="DUR163" s="707"/>
      <c r="DUS163" s="707"/>
      <c r="DUT163" s="707"/>
      <c r="DUU163" s="707"/>
      <c r="DUV163" s="707"/>
      <c r="DUW163" s="707"/>
      <c r="DUX163" s="707"/>
      <c r="DUY163" s="707"/>
      <c r="DUZ163" s="707"/>
      <c r="DVA163" s="707"/>
      <c r="DVB163" s="707"/>
      <c r="DVC163" s="707"/>
      <c r="DVD163" s="707"/>
      <c r="DVE163" s="707"/>
      <c r="DVF163" s="707"/>
      <c r="DVG163" s="707"/>
      <c r="DVH163" s="707"/>
      <c r="DVI163" s="707"/>
      <c r="DVJ163" s="707"/>
      <c r="DVK163" s="707"/>
      <c r="DVL163" s="707"/>
      <c r="DVM163" s="707"/>
      <c r="DVN163" s="707"/>
      <c r="DVO163" s="707"/>
      <c r="DVP163" s="707"/>
      <c r="DVQ163" s="707"/>
      <c r="DVR163" s="707"/>
      <c r="DVS163" s="707"/>
      <c r="DVT163" s="707"/>
      <c r="DVU163" s="707"/>
      <c r="DVV163" s="707"/>
      <c r="DVW163" s="707"/>
      <c r="DVX163" s="707"/>
      <c r="DVY163" s="707"/>
      <c r="DVZ163" s="707"/>
      <c r="DWA163" s="707"/>
      <c r="DWB163" s="707"/>
      <c r="DWC163" s="707"/>
      <c r="DWD163" s="707"/>
      <c r="DWE163" s="707"/>
      <c r="DWF163" s="707"/>
      <c r="DWG163" s="707"/>
      <c r="DWH163" s="707"/>
      <c r="DWI163" s="707"/>
      <c r="DWJ163" s="707"/>
      <c r="DWK163" s="707"/>
      <c r="DWL163" s="707"/>
      <c r="DWM163" s="707"/>
      <c r="DWN163" s="707"/>
      <c r="DWO163" s="707"/>
      <c r="DWP163" s="707"/>
      <c r="DWQ163" s="707"/>
      <c r="DWR163" s="707"/>
      <c r="DWS163" s="707"/>
      <c r="DWT163" s="707"/>
      <c r="DWU163" s="707"/>
      <c r="DWV163" s="707"/>
      <c r="DWW163" s="707"/>
      <c r="DWX163" s="707"/>
      <c r="DWY163" s="707"/>
      <c r="DWZ163" s="707"/>
      <c r="DXA163" s="707"/>
      <c r="DXB163" s="707"/>
      <c r="DXC163" s="707"/>
      <c r="DXD163" s="707"/>
      <c r="DXE163" s="707"/>
      <c r="DXF163" s="707"/>
      <c r="DXG163" s="707"/>
      <c r="DXH163" s="707"/>
      <c r="DXI163" s="707"/>
      <c r="DXJ163" s="707"/>
      <c r="DXK163" s="707"/>
      <c r="DXL163" s="707"/>
      <c r="DXM163" s="707"/>
      <c r="DXN163" s="707"/>
      <c r="DXO163" s="707"/>
      <c r="DXP163" s="707"/>
      <c r="DXQ163" s="707"/>
      <c r="DXR163" s="707"/>
      <c r="DXS163" s="707"/>
      <c r="DXT163" s="707"/>
      <c r="DXU163" s="707"/>
      <c r="DXV163" s="707"/>
      <c r="DXW163" s="707"/>
      <c r="DXX163" s="707"/>
      <c r="DXY163" s="707"/>
      <c r="DXZ163" s="707"/>
      <c r="DYA163" s="707"/>
      <c r="DYB163" s="707"/>
      <c r="DYC163" s="707"/>
      <c r="DYD163" s="707"/>
      <c r="DYE163" s="707"/>
      <c r="DYF163" s="707"/>
      <c r="DYG163" s="707"/>
      <c r="DYH163" s="707"/>
      <c r="DYI163" s="707"/>
      <c r="DYJ163" s="707"/>
      <c r="DYK163" s="707"/>
      <c r="DYL163" s="707"/>
      <c r="DYM163" s="707"/>
      <c r="DYN163" s="707"/>
      <c r="DYO163" s="707"/>
      <c r="DYP163" s="707"/>
      <c r="DYQ163" s="707"/>
      <c r="DYR163" s="707"/>
      <c r="DYS163" s="707"/>
      <c r="DYT163" s="707"/>
      <c r="DYU163" s="707"/>
      <c r="DYV163" s="707"/>
      <c r="DYW163" s="707"/>
      <c r="DYX163" s="707"/>
      <c r="DYY163" s="707"/>
      <c r="DYZ163" s="707"/>
      <c r="DZA163" s="707"/>
      <c r="DZB163" s="707"/>
      <c r="DZC163" s="707"/>
      <c r="DZD163" s="707"/>
      <c r="DZE163" s="707"/>
      <c r="DZF163" s="707"/>
      <c r="DZG163" s="707"/>
      <c r="DZH163" s="707"/>
      <c r="DZI163" s="707"/>
      <c r="DZJ163" s="707"/>
      <c r="DZK163" s="707"/>
      <c r="DZL163" s="707"/>
      <c r="DZM163" s="707"/>
      <c r="DZN163" s="707"/>
      <c r="DZO163" s="707"/>
      <c r="DZP163" s="707"/>
      <c r="DZQ163" s="707"/>
      <c r="DZR163" s="707"/>
      <c r="DZS163" s="707"/>
      <c r="DZT163" s="707"/>
      <c r="DZU163" s="707"/>
      <c r="DZV163" s="707"/>
      <c r="DZW163" s="707"/>
      <c r="DZX163" s="707"/>
      <c r="DZY163" s="707"/>
      <c r="DZZ163" s="707"/>
      <c r="EAA163" s="707"/>
      <c r="EAB163" s="707"/>
      <c r="EAC163" s="707"/>
      <c r="EAD163" s="707"/>
      <c r="EAE163" s="707"/>
      <c r="EAF163" s="707"/>
      <c r="EAG163" s="707"/>
      <c r="EAH163" s="707"/>
      <c r="EAI163" s="707"/>
      <c r="EAJ163" s="707"/>
      <c r="EAK163" s="707"/>
      <c r="EAL163" s="707"/>
      <c r="EAM163" s="707"/>
      <c r="EAN163" s="707"/>
      <c r="EAO163" s="707"/>
      <c r="EAP163" s="707"/>
      <c r="EAQ163" s="707"/>
      <c r="EAR163" s="707"/>
      <c r="EAS163" s="707"/>
      <c r="EAT163" s="707"/>
      <c r="EAU163" s="707"/>
      <c r="EAV163" s="707"/>
      <c r="EAW163" s="707"/>
      <c r="EAX163" s="707"/>
      <c r="EAY163" s="707"/>
      <c r="EAZ163" s="707"/>
      <c r="EBA163" s="707"/>
      <c r="EBB163" s="707"/>
      <c r="EBC163" s="707"/>
      <c r="EBD163" s="707"/>
      <c r="EBE163" s="707"/>
      <c r="EBF163" s="707"/>
      <c r="EBG163" s="707"/>
      <c r="EBH163" s="707"/>
      <c r="EBI163" s="707"/>
      <c r="EBJ163" s="707"/>
      <c r="EBK163" s="707"/>
      <c r="EBL163" s="707"/>
      <c r="EBM163" s="707"/>
      <c r="EBN163" s="707"/>
      <c r="EBO163" s="707"/>
      <c r="EBP163" s="707"/>
      <c r="EBQ163" s="707"/>
      <c r="EBR163" s="707"/>
      <c r="EBS163" s="707"/>
      <c r="EBT163" s="707"/>
      <c r="EBU163" s="707"/>
      <c r="EBV163" s="707"/>
      <c r="EBW163" s="707"/>
      <c r="EBX163" s="707"/>
      <c r="EBY163" s="707"/>
      <c r="EBZ163" s="707"/>
      <c r="ECA163" s="707"/>
      <c r="ECB163" s="707"/>
      <c r="ECC163" s="707"/>
      <c r="ECD163" s="707"/>
      <c r="ECE163" s="707"/>
      <c r="ECF163" s="707"/>
      <c r="ECG163" s="707"/>
      <c r="ECH163" s="707"/>
      <c r="ECI163" s="707"/>
      <c r="ECJ163" s="707"/>
      <c r="ECK163" s="707"/>
      <c r="ECL163" s="707"/>
      <c r="ECM163" s="707"/>
      <c r="ECN163" s="707"/>
      <c r="ECO163" s="707"/>
      <c r="ECP163" s="707"/>
      <c r="ECQ163" s="707"/>
      <c r="ECR163" s="707"/>
      <c r="ECS163" s="707"/>
      <c r="ECT163" s="707"/>
      <c r="ECU163" s="707"/>
      <c r="ECV163" s="707"/>
      <c r="ECW163" s="707"/>
      <c r="ECX163" s="707"/>
      <c r="ECY163" s="707"/>
      <c r="ECZ163" s="707"/>
      <c r="EDA163" s="707"/>
      <c r="EDB163" s="707"/>
      <c r="EDC163" s="707"/>
      <c r="EDD163" s="707"/>
      <c r="EDE163" s="707"/>
      <c r="EDF163" s="707"/>
      <c r="EDG163" s="707"/>
      <c r="EDH163" s="707"/>
      <c r="EDI163" s="707"/>
      <c r="EDJ163" s="707"/>
      <c r="EDK163" s="707"/>
      <c r="EDL163" s="707"/>
      <c r="EDM163" s="707"/>
      <c r="EDN163" s="707"/>
      <c r="EDO163" s="707"/>
      <c r="EDP163" s="707"/>
      <c r="EDQ163" s="707"/>
      <c r="EDR163" s="707"/>
      <c r="EDS163" s="707"/>
      <c r="EDT163" s="707"/>
      <c r="EDU163" s="707"/>
      <c r="EDV163" s="707"/>
      <c r="EDW163" s="707"/>
      <c r="EDX163" s="707"/>
      <c r="EDY163" s="707"/>
      <c r="EDZ163" s="707"/>
      <c r="EEA163" s="707"/>
      <c r="EEB163" s="707"/>
      <c r="EEC163" s="707"/>
      <c r="EED163" s="707"/>
      <c r="EEE163" s="707"/>
      <c r="EEF163" s="707"/>
      <c r="EEG163" s="707"/>
      <c r="EEH163" s="707"/>
      <c r="EEI163" s="707"/>
      <c r="EEJ163" s="707"/>
      <c r="EEK163" s="707"/>
      <c r="EEL163" s="707"/>
      <c r="EEM163" s="707"/>
      <c r="EEN163" s="707"/>
      <c r="EEO163" s="707"/>
      <c r="EEP163" s="707"/>
      <c r="EEQ163" s="707"/>
      <c r="EER163" s="707"/>
      <c r="EES163" s="707"/>
      <c r="EET163" s="707"/>
      <c r="EEU163" s="707"/>
      <c r="EEV163" s="707"/>
      <c r="EEW163" s="707"/>
      <c r="EEX163" s="707"/>
      <c r="EEY163" s="707"/>
      <c r="EEZ163" s="707"/>
      <c r="EFA163" s="707"/>
      <c r="EFB163" s="707"/>
      <c r="EFC163" s="707"/>
      <c r="EFD163" s="707"/>
      <c r="EFE163" s="707"/>
      <c r="EFF163" s="707"/>
      <c r="EFG163" s="707"/>
      <c r="EFH163" s="707"/>
      <c r="EFI163" s="707"/>
      <c r="EFJ163" s="707"/>
      <c r="EFK163" s="707"/>
      <c r="EFL163" s="707"/>
      <c r="EFM163" s="707"/>
      <c r="EFN163" s="707"/>
      <c r="EFO163" s="707"/>
      <c r="EFP163" s="707"/>
      <c r="EFQ163" s="707"/>
      <c r="EFR163" s="707"/>
      <c r="EFS163" s="707"/>
      <c r="EFT163" s="707"/>
      <c r="EFU163" s="707"/>
      <c r="EFV163" s="707"/>
      <c r="EFW163" s="707"/>
      <c r="EFX163" s="707"/>
      <c r="EFY163" s="707"/>
      <c r="EFZ163" s="707"/>
      <c r="EGA163" s="707"/>
      <c r="EGB163" s="707"/>
      <c r="EGC163" s="707"/>
      <c r="EGD163" s="707"/>
      <c r="EGE163" s="707"/>
      <c r="EGF163" s="707"/>
      <c r="EGG163" s="707"/>
      <c r="EGH163" s="707"/>
      <c r="EGI163" s="707"/>
      <c r="EGJ163" s="707"/>
      <c r="EGK163" s="707"/>
      <c r="EGL163" s="707"/>
      <c r="EGM163" s="707"/>
      <c r="EGN163" s="707"/>
      <c r="EGO163" s="707"/>
      <c r="EGP163" s="707"/>
      <c r="EGQ163" s="707"/>
      <c r="EGR163" s="707"/>
      <c r="EGS163" s="707"/>
      <c r="EGT163" s="707"/>
      <c r="EGU163" s="707"/>
      <c r="EGV163" s="707"/>
      <c r="EGW163" s="707"/>
      <c r="EGX163" s="707"/>
      <c r="EGY163" s="707"/>
      <c r="EGZ163" s="707"/>
      <c r="EHA163" s="707"/>
      <c r="EHB163" s="707"/>
      <c r="EHC163" s="707"/>
      <c r="EHD163" s="707"/>
      <c r="EHE163" s="707"/>
      <c r="EHF163" s="707"/>
      <c r="EHG163" s="707"/>
      <c r="EHH163" s="707"/>
      <c r="EHI163" s="707"/>
      <c r="EHJ163" s="707"/>
      <c r="EHK163" s="707"/>
      <c r="EHL163" s="707"/>
      <c r="EHM163" s="707"/>
      <c r="EHN163" s="707"/>
      <c r="EHO163" s="707"/>
      <c r="EHP163" s="707"/>
      <c r="EHQ163" s="707"/>
      <c r="EHR163" s="707"/>
      <c r="EHS163" s="707"/>
      <c r="EHT163" s="707"/>
      <c r="EHU163" s="707"/>
      <c r="EHV163" s="707"/>
      <c r="EHW163" s="707"/>
      <c r="EHX163" s="707"/>
      <c r="EHY163" s="707"/>
      <c r="EHZ163" s="707"/>
      <c r="EIA163" s="707"/>
      <c r="EIB163" s="707"/>
      <c r="EIC163" s="707"/>
      <c r="EID163" s="707"/>
      <c r="EIE163" s="707"/>
      <c r="EIF163" s="707"/>
      <c r="EIG163" s="707"/>
      <c r="EIH163" s="707"/>
      <c r="EII163" s="707"/>
      <c r="EIJ163" s="707"/>
      <c r="EIK163" s="707"/>
      <c r="EIL163" s="707"/>
      <c r="EIM163" s="707"/>
      <c r="EIN163" s="707"/>
      <c r="EIO163" s="707"/>
      <c r="EIP163" s="707"/>
      <c r="EIQ163" s="707"/>
      <c r="EIR163" s="707"/>
      <c r="EIS163" s="707"/>
      <c r="EIT163" s="707"/>
      <c r="EIU163" s="707"/>
      <c r="EIV163" s="707"/>
      <c r="EIW163" s="707"/>
      <c r="EIX163" s="707"/>
      <c r="EIY163" s="707"/>
      <c r="EIZ163" s="707"/>
      <c r="EJA163" s="707"/>
      <c r="EJB163" s="707"/>
      <c r="EJC163" s="707"/>
      <c r="EJD163" s="707"/>
      <c r="EJE163" s="707"/>
      <c r="EJF163" s="707"/>
      <c r="EJG163" s="707"/>
      <c r="EJH163" s="707"/>
      <c r="EJI163" s="707"/>
      <c r="EJJ163" s="707"/>
      <c r="EJK163" s="707"/>
      <c r="EJL163" s="707"/>
      <c r="EJM163" s="707"/>
      <c r="EJN163" s="707"/>
      <c r="EJO163" s="707"/>
      <c r="EJP163" s="707"/>
      <c r="EJQ163" s="707"/>
      <c r="EJR163" s="707"/>
      <c r="EJS163" s="707"/>
      <c r="EJT163" s="707"/>
      <c r="EJU163" s="707"/>
      <c r="EJV163" s="707"/>
      <c r="EJW163" s="707"/>
      <c r="EJX163" s="707"/>
      <c r="EJY163" s="707"/>
      <c r="EJZ163" s="707"/>
      <c r="EKA163" s="707"/>
      <c r="EKB163" s="707"/>
      <c r="EKC163" s="707"/>
      <c r="EKD163" s="707"/>
      <c r="EKE163" s="707"/>
      <c r="EKF163" s="707"/>
      <c r="EKG163" s="707"/>
      <c r="EKH163" s="707"/>
      <c r="EKI163" s="707"/>
      <c r="EKJ163" s="707"/>
      <c r="EKK163" s="707"/>
      <c r="EKL163" s="707"/>
      <c r="EKM163" s="707"/>
      <c r="EKN163" s="707"/>
      <c r="EKO163" s="707"/>
      <c r="EKP163" s="707"/>
      <c r="EKQ163" s="707"/>
      <c r="EKR163" s="707"/>
      <c r="EKS163" s="707"/>
      <c r="EKT163" s="707"/>
      <c r="EKU163" s="707"/>
      <c r="EKV163" s="707"/>
      <c r="EKW163" s="707"/>
      <c r="EKX163" s="707"/>
      <c r="EKY163" s="707"/>
      <c r="EKZ163" s="707"/>
      <c r="ELA163" s="707"/>
      <c r="ELB163" s="707"/>
      <c r="ELC163" s="707"/>
      <c r="ELD163" s="707"/>
      <c r="ELE163" s="707"/>
      <c r="ELF163" s="707"/>
      <c r="ELG163" s="707"/>
      <c r="ELH163" s="707"/>
      <c r="ELI163" s="707"/>
      <c r="ELJ163" s="707"/>
      <c r="ELK163" s="707"/>
      <c r="ELL163" s="707"/>
      <c r="ELM163" s="707"/>
      <c r="ELN163" s="707"/>
      <c r="ELO163" s="707"/>
      <c r="ELP163" s="707"/>
      <c r="ELQ163" s="707"/>
      <c r="ELR163" s="707"/>
      <c r="ELS163" s="707"/>
      <c r="ELT163" s="707"/>
      <c r="ELU163" s="707"/>
      <c r="ELV163" s="707"/>
      <c r="ELW163" s="707"/>
      <c r="ELX163" s="707"/>
      <c r="ELY163" s="707"/>
      <c r="ELZ163" s="707"/>
      <c r="EMA163" s="707"/>
      <c r="EMB163" s="707"/>
      <c r="EMC163" s="707"/>
      <c r="EMD163" s="707"/>
      <c r="EME163" s="707"/>
      <c r="EMF163" s="707"/>
      <c r="EMG163" s="707"/>
      <c r="EMH163" s="707"/>
      <c r="EMI163" s="707"/>
      <c r="EMJ163" s="707"/>
      <c r="EMK163" s="707"/>
      <c r="EML163" s="707"/>
      <c r="EMM163" s="707"/>
      <c r="EMN163" s="707"/>
      <c r="EMO163" s="707"/>
      <c r="EMP163" s="707"/>
      <c r="EMQ163" s="707"/>
      <c r="EMR163" s="707"/>
      <c r="EMS163" s="707"/>
      <c r="EMT163" s="707"/>
      <c r="EMU163" s="707"/>
      <c r="EMV163" s="707"/>
      <c r="EMW163" s="707"/>
      <c r="EMX163" s="707"/>
      <c r="EMY163" s="707"/>
      <c r="EMZ163" s="707"/>
      <c r="ENA163" s="707"/>
      <c r="ENB163" s="707"/>
      <c r="ENC163" s="707"/>
      <c r="END163" s="707"/>
      <c r="ENE163" s="707"/>
      <c r="ENF163" s="707"/>
      <c r="ENG163" s="707"/>
      <c r="ENH163" s="707"/>
      <c r="ENI163" s="707"/>
      <c r="ENJ163" s="707"/>
      <c r="ENK163" s="707"/>
      <c r="ENL163" s="707"/>
      <c r="ENM163" s="707"/>
      <c r="ENN163" s="707"/>
      <c r="ENO163" s="707"/>
      <c r="ENP163" s="707"/>
      <c r="ENQ163" s="707"/>
      <c r="ENR163" s="707"/>
      <c r="ENS163" s="707"/>
      <c r="ENT163" s="707"/>
      <c r="ENU163" s="707"/>
      <c r="ENV163" s="707"/>
      <c r="ENW163" s="707"/>
      <c r="ENX163" s="707"/>
      <c r="ENY163" s="707"/>
      <c r="ENZ163" s="707"/>
      <c r="EOA163" s="707"/>
      <c r="EOB163" s="707"/>
      <c r="EOC163" s="707"/>
      <c r="EOD163" s="707"/>
      <c r="EOE163" s="707"/>
      <c r="EOF163" s="707"/>
      <c r="EOG163" s="707"/>
      <c r="EOH163" s="707"/>
      <c r="EOI163" s="707"/>
      <c r="EOJ163" s="707"/>
      <c r="EOK163" s="707"/>
      <c r="EOL163" s="707"/>
      <c r="EOM163" s="707"/>
      <c r="EON163" s="707"/>
      <c r="EOO163" s="707"/>
      <c r="EOP163" s="707"/>
      <c r="EOQ163" s="707"/>
      <c r="EOR163" s="707"/>
      <c r="EOS163" s="707"/>
      <c r="EOT163" s="707"/>
      <c r="EOU163" s="707"/>
      <c r="EOV163" s="707"/>
      <c r="EOW163" s="707"/>
      <c r="EOX163" s="707"/>
      <c r="EOY163" s="707"/>
      <c r="EOZ163" s="707"/>
      <c r="EPA163" s="707"/>
      <c r="EPB163" s="707"/>
      <c r="EPC163" s="707"/>
      <c r="EPD163" s="707"/>
      <c r="EPE163" s="707"/>
      <c r="EPF163" s="707"/>
      <c r="EPG163" s="707"/>
      <c r="EPH163" s="707"/>
      <c r="EPI163" s="707"/>
      <c r="EPJ163" s="707"/>
      <c r="EPK163" s="707"/>
      <c r="EPL163" s="707"/>
      <c r="EPM163" s="707"/>
      <c r="EPN163" s="707"/>
      <c r="EPO163" s="707"/>
      <c r="EPP163" s="707"/>
      <c r="EPQ163" s="707"/>
      <c r="EPR163" s="707"/>
      <c r="EPS163" s="707"/>
      <c r="EPT163" s="707"/>
      <c r="EPU163" s="707"/>
      <c r="EPV163" s="707"/>
      <c r="EPW163" s="707"/>
      <c r="EPX163" s="707"/>
      <c r="EPY163" s="707"/>
      <c r="EPZ163" s="707"/>
      <c r="EQA163" s="707"/>
      <c r="EQB163" s="707"/>
      <c r="EQC163" s="707"/>
      <c r="EQD163" s="707"/>
      <c r="EQE163" s="707"/>
      <c r="EQF163" s="707"/>
      <c r="EQG163" s="707"/>
      <c r="EQH163" s="707"/>
      <c r="EQI163" s="707"/>
      <c r="EQJ163" s="707"/>
      <c r="EQK163" s="707"/>
      <c r="EQL163" s="707"/>
      <c r="EQM163" s="707"/>
      <c r="EQN163" s="707"/>
      <c r="EQO163" s="707"/>
      <c r="EQP163" s="707"/>
      <c r="EQQ163" s="707"/>
      <c r="EQR163" s="707"/>
      <c r="EQS163" s="707"/>
      <c r="EQT163" s="707"/>
      <c r="EQU163" s="707"/>
      <c r="EQV163" s="707"/>
      <c r="EQW163" s="707"/>
      <c r="EQX163" s="707"/>
      <c r="EQY163" s="707"/>
      <c r="EQZ163" s="707"/>
      <c r="ERA163" s="707"/>
      <c r="ERB163" s="707"/>
      <c r="ERC163" s="707"/>
      <c r="ERD163" s="707"/>
      <c r="ERE163" s="707"/>
      <c r="ERF163" s="707"/>
      <c r="ERG163" s="707"/>
      <c r="ERH163" s="707"/>
      <c r="ERI163" s="707"/>
      <c r="ERJ163" s="707"/>
      <c r="ERK163" s="707"/>
      <c r="ERL163" s="707"/>
      <c r="ERM163" s="707"/>
      <c r="ERN163" s="707"/>
      <c r="ERO163" s="707"/>
      <c r="ERP163" s="707"/>
      <c r="ERQ163" s="707"/>
      <c r="ERR163" s="707"/>
      <c r="ERS163" s="707"/>
      <c r="ERT163" s="707"/>
      <c r="ERU163" s="707"/>
      <c r="ERV163" s="707"/>
      <c r="ERW163" s="707"/>
      <c r="ERX163" s="707"/>
      <c r="ERY163" s="707"/>
      <c r="ERZ163" s="707"/>
      <c r="ESA163" s="707"/>
      <c r="ESB163" s="707"/>
      <c r="ESC163" s="707"/>
      <c r="ESD163" s="707"/>
      <c r="ESE163" s="707"/>
      <c r="ESF163" s="707"/>
      <c r="ESG163" s="707"/>
      <c r="ESH163" s="707"/>
      <c r="ESI163" s="707"/>
      <c r="ESJ163" s="707"/>
      <c r="ESK163" s="707"/>
      <c r="ESL163" s="707"/>
      <c r="ESM163" s="707"/>
      <c r="ESN163" s="707"/>
      <c r="ESO163" s="707"/>
      <c r="ESP163" s="707"/>
      <c r="ESQ163" s="707"/>
      <c r="ESR163" s="707"/>
      <c r="ESS163" s="707"/>
      <c r="EST163" s="707"/>
      <c r="ESU163" s="707"/>
      <c r="ESV163" s="707"/>
      <c r="ESW163" s="707"/>
      <c r="ESX163" s="707"/>
      <c r="ESY163" s="707"/>
      <c r="ESZ163" s="707"/>
      <c r="ETA163" s="707"/>
      <c r="ETB163" s="707"/>
      <c r="ETC163" s="707"/>
      <c r="ETD163" s="707"/>
      <c r="ETE163" s="707"/>
      <c r="ETF163" s="707"/>
      <c r="ETG163" s="707"/>
      <c r="ETH163" s="707"/>
      <c r="ETI163" s="707"/>
      <c r="ETJ163" s="707"/>
      <c r="ETK163" s="707"/>
      <c r="ETL163" s="707"/>
      <c r="ETM163" s="707"/>
      <c r="ETN163" s="707"/>
      <c r="ETO163" s="707"/>
      <c r="ETP163" s="707"/>
      <c r="ETQ163" s="707"/>
      <c r="ETR163" s="707"/>
      <c r="ETS163" s="707"/>
      <c r="ETT163" s="707"/>
      <c r="ETU163" s="707"/>
      <c r="ETV163" s="707"/>
      <c r="ETW163" s="707"/>
      <c r="ETX163" s="707"/>
      <c r="ETY163" s="707"/>
      <c r="ETZ163" s="707"/>
      <c r="EUA163" s="707"/>
      <c r="EUB163" s="707"/>
      <c r="EUC163" s="707"/>
      <c r="EUD163" s="707"/>
      <c r="EUE163" s="707"/>
      <c r="EUF163" s="707"/>
      <c r="EUG163" s="707"/>
      <c r="EUH163" s="707"/>
      <c r="EUI163" s="707"/>
      <c r="EUJ163" s="707"/>
      <c r="EUK163" s="707"/>
      <c r="EUL163" s="707"/>
      <c r="EUM163" s="707"/>
      <c r="EUN163" s="707"/>
      <c r="EUO163" s="707"/>
      <c r="EUP163" s="707"/>
      <c r="EUQ163" s="707"/>
      <c r="EUR163" s="707"/>
      <c r="EUS163" s="707"/>
      <c r="EUT163" s="707"/>
      <c r="EUU163" s="707"/>
      <c r="EUV163" s="707"/>
      <c r="EUW163" s="707"/>
      <c r="EUX163" s="707"/>
      <c r="EUY163" s="707"/>
      <c r="EUZ163" s="707"/>
      <c r="EVA163" s="707"/>
      <c r="EVB163" s="707"/>
      <c r="EVC163" s="707"/>
      <c r="EVD163" s="707"/>
      <c r="EVE163" s="707"/>
      <c r="EVF163" s="707"/>
      <c r="EVG163" s="707"/>
      <c r="EVH163" s="707"/>
      <c r="EVI163" s="707"/>
      <c r="EVJ163" s="707"/>
      <c r="EVK163" s="707"/>
      <c r="EVL163" s="707"/>
      <c r="EVM163" s="707"/>
      <c r="EVN163" s="707"/>
      <c r="EVO163" s="707"/>
      <c r="EVP163" s="707"/>
      <c r="EVQ163" s="707"/>
      <c r="EVR163" s="707"/>
      <c r="EVS163" s="707"/>
      <c r="EVT163" s="707"/>
      <c r="EVU163" s="707"/>
      <c r="EVV163" s="707"/>
      <c r="EVW163" s="707"/>
      <c r="EVX163" s="707"/>
      <c r="EVY163" s="707"/>
      <c r="EVZ163" s="707"/>
      <c r="EWA163" s="707"/>
      <c r="EWB163" s="707"/>
      <c r="EWC163" s="707"/>
      <c r="EWD163" s="707"/>
      <c r="EWE163" s="707"/>
      <c r="EWF163" s="707"/>
      <c r="EWG163" s="707"/>
      <c r="EWH163" s="707"/>
      <c r="EWI163" s="707"/>
      <c r="EWJ163" s="707"/>
      <c r="EWK163" s="707"/>
      <c r="EWL163" s="707"/>
      <c r="EWM163" s="707"/>
      <c r="EWN163" s="707"/>
      <c r="EWO163" s="707"/>
      <c r="EWP163" s="707"/>
      <c r="EWQ163" s="707"/>
      <c r="EWR163" s="707"/>
      <c r="EWS163" s="707"/>
      <c r="EWT163" s="707"/>
      <c r="EWU163" s="707"/>
      <c r="EWV163" s="707"/>
      <c r="EWW163" s="707"/>
      <c r="EWX163" s="707"/>
      <c r="EWY163" s="707"/>
      <c r="EWZ163" s="707"/>
      <c r="EXA163" s="707"/>
      <c r="EXB163" s="707"/>
      <c r="EXC163" s="707"/>
      <c r="EXD163" s="707"/>
      <c r="EXE163" s="707"/>
      <c r="EXF163" s="707"/>
      <c r="EXG163" s="707"/>
      <c r="EXH163" s="707"/>
      <c r="EXI163" s="707"/>
      <c r="EXJ163" s="707"/>
      <c r="EXK163" s="707"/>
      <c r="EXL163" s="707"/>
      <c r="EXM163" s="707"/>
      <c r="EXN163" s="707"/>
      <c r="EXO163" s="707"/>
      <c r="EXP163" s="707"/>
      <c r="EXQ163" s="707"/>
      <c r="EXR163" s="707"/>
      <c r="EXS163" s="707"/>
      <c r="EXT163" s="707"/>
      <c r="EXU163" s="707"/>
      <c r="EXV163" s="707"/>
      <c r="EXW163" s="707"/>
      <c r="EXX163" s="707"/>
      <c r="EXY163" s="707"/>
      <c r="EXZ163" s="707"/>
      <c r="EYA163" s="707"/>
      <c r="EYB163" s="707"/>
      <c r="EYC163" s="707"/>
      <c r="EYD163" s="707"/>
      <c r="EYE163" s="707"/>
      <c r="EYF163" s="707"/>
      <c r="EYG163" s="707"/>
      <c r="EYH163" s="707"/>
      <c r="EYI163" s="707"/>
      <c r="EYJ163" s="707"/>
      <c r="EYK163" s="707"/>
      <c r="EYL163" s="707"/>
      <c r="EYM163" s="707"/>
      <c r="EYN163" s="707"/>
      <c r="EYO163" s="707"/>
      <c r="EYP163" s="707"/>
      <c r="EYQ163" s="707"/>
      <c r="EYR163" s="707"/>
      <c r="EYS163" s="707"/>
      <c r="EYT163" s="707"/>
      <c r="EYU163" s="707"/>
      <c r="EYV163" s="707"/>
      <c r="EYW163" s="707"/>
      <c r="EYX163" s="707"/>
      <c r="EYY163" s="707"/>
      <c r="EYZ163" s="707"/>
      <c r="EZA163" s="707"/>
      <c r="EZB163" s="707"/>
      <c r="EZC163" s="707"/>
      <c r="EZD163" s="707"/>
      <c r="EZE163" s="707"/>
      <c r="EZF163" s="707"/>
      <c r="EZG163" s="707"/>
      <c r="EZH163" s="707"/>
      <c r="EZI163" s="707"/>
      <c r="EZJ163" s="707"/>
      <c r="EZK163" s="707"/>
      <c r="EZL163" s="707"/>
      <c r="EZM163" s="707"/>
      <c r="EZN163" s="707"/>
      <c r="EZO163" s="707"/>
      <c r="EZP163" s="707"/>
      <c r="EZQ163" s="707"/>
      <c r="EZR163" s="707"/>
      <c r="EZS163" s="707"/>
      <c r="EZT163" s="707"/>
      <c r="EZU163" s="707"/>
      <c r="EZV163" s="707"/>
      <c r="EZW163" s="707"/>
      <c r="EZX163" s="707"/>
      <c r="EZY163" s="707"/>
      <c r="EZZ163" s="707"/>
      <c r="FAA163" s="707"/>
      <c r="FAB163" s="707"/>
      <c r="FAC163" s="707"/>
      <c r="FAD163" s="707"/>
      <c r="FAE163" s="707"/>
      <c r="FAF163" s="707"/>
      <c r="FAG163" s="707"/>
      <c r="FAH163" s="707"/>
      <c r="FAI163" s="707"/>
      <c r="FAJ163" s="707"/>
      <c r="FAK163" s="707"/>
      <c r="FAL163" s="707"/>
      <c r="FAM163" s="707"/>
      <c r="FAN163" s="707"/>
      <c r="FAO163" s="707"/>
      <c r="FAP163" s="707"/>
      <c r="FAQ163" s="707"/>
      <c r="FAR163" s="707"/>
      <c r="FAS163" s="707"/>
      <c r="FAT163" s="707"/>
      <c r="FAU163" s="707"/>
      <c r="FAV163" s="707"/>
      <c r="FAW163" s="707"/>
      <c r="FAX163" s="707"/>
      <c r="FAY163" s="707"/>
      <c r="FAZ163" s="707"/>
      <c r="FBA163" s="707"/>
      <c r="FBB163" s="707"/>
      <c r="FBC163" s="707"/>
      <c r="FBD163" s="707"/>
      <c r="FBE163" s="707"/>
      <c r="FBF163" s="707"/>
      <c r="FBG163" s="707"/>
      <c r="FBH163" s="707"/>
      <c r="FBI163" s="707"/>
      <c r="FBJ163" s="707"/>
      <c r="FBK163" s="707"/>
      <c r="FBL163" s="707"/>
      <c r="FBM163" s="707"/>
      <c r="FBN163" s="707"/>
      <c r="FBO163" s="707"/>
      <c r="FBP163" s="707"/>
      <c r="FBQ163" s="707"/>
      <c r="FBR163" s="707"/>
      <c r="FBS163" s="707"/>
      <c r="FBT163" s="707"/>
      <c r="FBU163" s="707"/>
      <c r="FBV163" s="707"/>
      <c r="FBW163" s="707"/>
      <c r="FBX163" s="707"/>
      <c r="FBY163" s="707"/>
      <c r="FBZ163" s="707"/>
      <c r="FCA163" s="707"/>
      <c r="FCB163" s="707"/>
      <c r="FCC163" s="707"/>
      <c r="FCD163" s="707"/>
      <c r="FCE163" s="707"/>
      <c r="FCF163" s="707"/>
      <c r="FCG163" s="707"/>
      <c r="FCH163" s="707"/>
      <c r="FCI163" s="707"/>
      <c r="FCJ163" s="707"/>
      <c r="FCK163" s="707"/>
      <c r="FCL163" s="707"/>
      <c r="FCM163" s="707"/>
      <c r="FCN163" s="707"/>
      <c r="FCO163" s="707"/>
      <c r="FCP163" s="707"/>
      <c r="FCQ163" s="707"/>
      <c r="FCR163" s="707"/>
      <c r="FCS163" s="707"/>
      <c r="FCT163" s="707"/>
      <c r="FCU163" s="707"/>
      <c r="FCV163" s="707"/>
      <c r="FCW163" s="707"/>
      <c r="FCX163" s="707"/>
      <c r="FCY163" s="707"/>
      <c r="FCZ163" s="707"/>
      <c r="FDA163" s="707"/>
      <c r="FDB163" s="707"/>
      <c r="FDC163" s="707"/>
      <c r="FDD163" s="707"/>
      <c r="FDE163" s="707"/>
      <c r="FDF163" s="707"/>
      <c r="FDG163" s="707"/>
      <c r="FDH163" s="707"/>
      <c r="FDI163" s="707"/>
      <c r="FDJ163" s="707"/>
      <c r="FDK163" s="707"/>
      <c r="FDL163" s="707"/>
      <c r="FDM163" s="707"/>
      <c r="FDN163" s="707"/>
      <c r="FDO163" s="707"/>
      <c r="FDP163" s="707"/>
      <c r="FDQ163" s="707"/>
      <c r="FDR163" s="707"/>
      <c r="FDS163" s="707"/>
      <c r="FDT163" s="707"/>
      <c r="FDU163" s="707"/>
      <c r="FDV163" s="707"/>
      <c r="FDW163" s="707"/>
      <c r="FDX163" s="707"/>
      <c r="FDY163" s="707"/>
      <c r="FDZ163" s="707"/>
      <c r="FEA163" s="707"/>
      <c r="FEB163" s="707"/>
      <c r="FEC163" s="707"/>
      <c r="FED163" s="707"/>
      <c r="FEE163" s="707"/>
      <c r="FEF163" s="707"/>
      <c r="FEG163" s="707"/>
      <c r="FEH163" s="707"/>
      <c r="FEI163" s="707"/>
      <c r="FEJ163" s="707"/>
      <c r="FEK163" s="707"/>
      <c r="FEL163" s="707"/>
      <c r="FEM163" s="707"/>
      <c r="FEN163" s="707"/>
      <c r="FEO163" s="707"/>
      <c r="FEP163" s="707"/>
      <c r="FEQ163" s="707"/>
      <c r="FER163" s="707"/>
      <c r="FES163" s="707"/>
      <c r="FET163" s="707"/>
      <c r="FEU163" s="707"/>
      <c r="FEV163" s="707"/>
      <c r="FEW163" s="707"/>
      <c r="FEX163" s="707"/>
      <c r="FEY163" s="707"/>
      <c r="FEZ163" s="707"/>
      <c r="FFA163" s="707"/>
      <c r="FFB163" s="707"/>
      <c r="FFC163" s="707"/>
      <c r="FFD163" s="707"/>
      <c r="FFE163" s="707"/>
      <c r="FFF163" s="707"/>
      <c r="FFG163" s="707"/>
      <c r="FFH163" s="707"/>
      <c r="FFI163" s="707"/>
      <c r="FFJ163" s="707"/>
      <c r="FFK163" s="707"/>
      <c r="FFL163" s="707"/>
      <c r="FFM163" s="707"/>
      <c r="FFN163" s="707"/>
      <c r="FFO163" s="707"/>
      <c r="FFP163" s="707"/>
      <c r="FFQ163" s="707"/>
      <c r="FFR163" s="707"/>
      <c r="FFS163" s="707"/>
      <c r="FFT163" s="707"/>
      <c r="FFU163" s="707"/>
      <c r="FFV163" s="707"/>
      <c r="FFW163" s="707"/>
      <c r="FFX163" s="707"/>
      <c r="FFY163" s="707"/>
      <c r="FFZ163" s="707"/>
      <c r="FGA163" s="707"/>
      <c r="FGB163" s="707"/>
      <c r="FGC163" s="707"/>
      <c r="FGD163" s="707"/>
      <c r="FGE163" s="707"/>
      <c r="FGF163" s="707"/>
      <c r="FGG163" s="707"/>
      <c r="FGH163" s="707"/>
      <c r="FGI163" s="707"/>
      <c r="FGJ163" s="707"/>
      <c r="FGK163" s="707"/>
      <c r="FGL163" s="707"/>
      <c r="FGM163" s="707"/>
      <c r="FGN163" s="707"/>
      <c r="FGO163" s="707"/>
      <c r="FGP163" s="707"/>
      <c r="FGQ163" s="707"/>
      <c r="FGR163" s="707"/>
      <c r="FGS163" s="707"/>
      <c r="FGT163" s="707"/>
      <c r="FGU163" s="707"/>
      <c r="FGV163" s="707"/>
      <c r="FGW163" s="707"/>
      <c r="FGX163" s="707"/>
      <c r="FGY163" s="707"/>
      <c r="FGZ163" s="707"/>
      <c r="FHA163" s="707"/>
      <c r="FHB163" s="707"/>
      <c r="FHC163" s="707"/>
      <c r="FHD163" s="707"/>
      <c r="FHE163" s="707"/>
      <c r="FHF163" s="707"/>
      <c r="FHG163" s="707"/>
      <c r="FHH163" s="707"/>
      <c r="FHI163" s="707"/>
      <c r="FHJ163" s="707"/>
      <c r="FHK163" s="707"/>
      <c r="FHL163" s="707"/>
      <c r="FHM163" s="707"/>
      <c r="FHN163" s="707"/>
      <c r="FHO163" s="707"/>
      <c r="FHP163" s="707"/>
      <c r="FHQ163" s="707"/>
      <c r="FHR163" s="707"/>
      <c r="FHS163" s="707"/>
      <c r="FHT163" s="707"/>
      <c r="FHU163" s="707"/>
      <c r="FHV163" s="707"/>
      <c r="FHW163" s="707"/>
      <c r="FHX163" s="707"/>
      <c r="FHY163" s="707"/>
      <c r="FHZ163" s="707"/>
      <c r="FIA163" s="707"/>
      <c r="FIB163" s="707"/>
      <c r="FIC163" s="707"/>
      <c r="FID163" s="707"/>
      <c r="FIE163" s="707"/>
      <c r="FIF163" s="707"/>
      <c r="FIG163" s="707"/>
      <c r="FIH163" s="707"/>
      <c r="FII163" s="707"/>
      <c r="FIJ163" s="707"/>
      <c r="FIK163" s="707"/>
      <c r="FIL163" s="707"/>
      <c r="FIM163" s="707"/>
      <c r="FIN163" s="707"/>
      <c r="FIO163" s="707"/>
      <c r="FIP163" s="707"/>
      <c r="FIQ163" s="707"/>
      <c r="FIR163" s="707"/>
      <c r="FIS163" s="707"/>
      <c r="FIT163" s="707"/>
      <c r="FIU163" s="707"/>
      <c r="FIV163" s="707"/>
      <c r="FIW163" s="707"/>
      <c r="FIX163" s="707"/>
      <c r="FIY163" s="707"/>
      <c r="FIZ163" s="707"/>
      <c r="FJA163" s="707"/>
      <c r="FJB163" s="707"/>
      <c r="FJC163" s="707"/>
      <c r="FJD163" s="707"/>
      <c r="FJE163" s="707"/>
      <c r="FJF163" s="707"/>
      <c r="FJG163" s="707"/>
      <c r="FJH163" s="707"/>
      <c r="FJI163" s="707"/>
      <c r="FJJ163" s="707"/>
      <c r="FJK163" s="707"/>
      <c r="FJL163" s="707"/>
      <c r="FJM163" s="707"/>
      <c r="FJN163" s="707"/>
      <c r="FJO163" s="707"/>
      <c r="FJP163" s="707"/>
      <c r="FJQ163" s="707"/>
      <c r="FJR163" s="707"/>
      <c r="FJS163" s="707"/>
      <c r="FJT163" s="707"/>
      <c r="FJU163" s="707"/>
      <c r="FJV163" s="707"/>
      <c r="FJW163" s="707"/>
      <c r="FJX163" s="707"/>
      <c r="FJY163" s="707"/>
      <c r="FJZ163" s="707"/>
      <c r="FKA163" s="707"/>
      <c r="FKB163" s="707"/>
      <c r="FKC163" s="707"/>
      <c r="FKD163" s="707"/>
      <c r="FKE163" s="707"/>
      <c r="FKF163" s="707"/>
      <c r="FKG163" s="707"/>
      <c r="FKH163" s="707"/>
      <c r="FKI163" s="707"/>
      <c r="FKJ163" s="707"/>
      <c r="FKK163" s="707"/>
      <c r="FKL163" s="707"/>
      <c r="FKM163" s="707"/>
      <c r="FKN163" s="707"/>
      <c r="FKO163" s="707"/>
      <c r="FKP163" s="707"/>
      <c r="FKQ163" s="707"/>
      <c r="FKR163" s="707"/>
      <c r="FKS163" s="707"/>
      <c r="FKT163" s="707"/>
      <c r="FKU163" s="707"/>
      <c r="FKV163" s="707"/>
      <c r="FKW163" s="707"/>
      <c r="FKX163" s="707"/>
      <c r="FKY163" s="707"/>
      <c r="FKZ163" s="707"/>
      <c r="FLA163" s="707"/>
      <c r="FLB163" s="707"/>
      <c r="FLC163" s="707"/>
      <c r="FLD163" s="707"/>
      <c r="FLE163" s="707"/>
      <c r="FLF163" s="707"/>
      <c r="FLG163" s="707"/>
      <c r="FLH163" s="707"/>
      <c r="FLI163" s="707"/>
      <c r="FLJ163" s="707"/>
      <c r="FLK163" s="707"/>
      <c r="FLL163" s="707"/>
      <c r="FLM163" s="707"/>
      <c r="FLN163" s="707"/>
      <c r="FLO163" s="707"/>
      <c r="FLP163" s="707"/>
      <c r="FLQ163" s="707"/>
      <c r="FLR163" s="707"/>
      <c r="FLS163" s="707"/>
      <c r="FLT163" s="707"/>
      <c r="FLU163" s="707"/>
      <c r="FLV163" s="707"/>
      <c r="FLW163" s="707"/>
      <c r="FLX163" s="707"/>
      <c r="FLY163" s="707"/>
      <c r="FLZ163" s="707"/>
      <c r="FMA163" s="707"/>
      <c r="FMB163" s="707"/>
      <c r="FMC163" s="707"/>
      <c r="FMD163" s="707"/>
      <c r="FME163" s="707"/>
      <c r="FMF163" s="707"/>
      <c r="FMG163" s="707"/>
      <c r="FMH163" s="707"/>
      <c r="FMI163" s="707"/>
      <c r="FMJ163" s="707"/>
      <c r="FMK163" s="707"/>
      <c r="FML163" s="707"/>
      <c r="FMM163" s="707"/>
      <c r="FMN163" s="707"/>
      <c r="FMO163" s="707"/>
      <c r="FMP163" s="707"/>
      <c r="FMQ163" s="707"/>
      <c r="FMR163" s="707"/>
      <c r="FMS163" s="707"/>
      <c r="FMT163" s="707"/>
      <c r="FMU163" s="707"/>
      <c r="FMV163" s="707"/>
      <c r="FMW163" s="707"/>
      <c r="FMX163" s="707"/>
      <c r="FMY163" s="707"/>
      <c r="FMZ163" s="707"/>
      <c r="FNA163" s="707"/>
      <c r="FNB163" s="707"/>
      <c r="FNC163" s="707"/>
      <c r="FND163" s="707"/>
      <c r="FNE163" s="707"/>
      <c r="FNF163" s="707"/>
      <c r="FNG163" s="707"/>
      <c r="FNH163" s="707"/>
      <c r="FNI163" s="707"/>
      <c r="FNJ163" s="707"/>
      <c r="FNK163" s="707"/>
      <c r="FNL163" s="707"/>
      <c r="FNM163" s="707"/>
      <c r="FNN163" s="707"/>
      <c r="FNO163" s="707"/>
      <c r="FNP163" s="707"/>
      <c r="FNQ163" s="707"/>
      <c r="FNR163" s="707"/>
      <c r="FNS163" s="707"/>
      <c r="FNT163" s="707"/>
      <c r="FNU163" s="707"/>
      <c r="FNV163" s="707"/>
      <c r="FNW163" s="707"/>
      <c r="FNX163" s="707"/>
      <c r="FNY163" s="707"/>
      <c r="FNZ163" s="707"/>
      <c r="FOA163" s="707"/>
      <c r="FOB163" s="707"/>
      <c r="FOC163" s="707"/>
      <c r="FOD163" s="707"/>
      <c r="FOE163" s="707"/>
      <c r="FOF163" s="707"/>
      <c r="FOG163" s="707"/>
      <c r="FOH163" s="707"/>
      <c r="FOI163" s="707"/>
      <c r="FOJ163" s="707"/>
      <c r="FOK163" s="707"/>
      <c r="FOL163" s="707"/>
      <c r="FOM163" s="707"/>
      <c r="FON163" s="707"/>
      <c r="FOO163" s="707"/>
      <c r="FOP163" s="707"/>
      <c r="FOQ163" s="707"/>
      <c r="FOR163" s="707"/>
      <c r="FOS163" s="707"/>
      <c r="FOT163" s="707"/>
      <c r="FOU163" s="707"/>
      <c r="FOV163" s="707"/>
      <c r="FOW163" s="707"/>
      <c r="FOX163" s="707"/>
      <c r="FOY163" s="707"/>
      <c r="FOZ163" s="707"/>
      <c r="FPA163" s="707"/>
      <c r="FPB163" s="707"/>
      <c r="FPC163" s="707"/>
      <c r="FPD163" s="707"/>
      <c r="FPE163" s="707"/>
      <c r="FPF163" s="707"/>
      <c r="FPG163" s="707"/>
      <c r="FPH163" s="707"/>
      <c r="FPI163" s="707"/>
      <c r="FPJ163" s="707"/>
      <c r="FPK163" s="707"/>
      <c r="FPL163" s="707"/>
      <c r="FPM163" s="707"/>
      <c r="FPN163" s="707"/>
      <c r="FPO163" s="707"/>
      <c r="FPP163" s="707"/>
      <c r="FPQ163" s="707"/>
      <c r="FPR163" s="707"/>
      <c r="FPS163" s="707"/>
      <c r="FPT163" s="707"/>
      <c r="FPU163" s="707"/>
      <c r="FPV163" s="707"/>
      <c r="FPW163" s="707"/>
      <c r="FPX163" s="707"/>
      <c r="FPY163" s="707"/>
      <c r="FPZ163" s="707"/>
      <c r="FQA163" s="707"/>
      <c r="FQB163" s="707"/>
      <c r="FQC163" s="707"/>
      <c r="FQD163" s="707"/>
      <c r="FQE163" s="707"/>
      <c r="FQF163" s="707"/>
      <c r="FQG163" s="707"/>
      <c r="FQH163" s="707"/>
      <c r="FQI163" s="707"/>
      <c r="FQJ163" s="707"/>
      <c r="FQK163" s="707"/>
      <c r="FQL163" s="707"/>
      <c r="FQM163" s="707"/>
      <c r="FQN163" s="707"/>
      <c r="FQO163" s="707"/>
      <c r="FQP163" s="707"/>
      <c r="FQQ163" s="707"/>
      <c r="FQR163" s="707"/>
      <c r="FQS163" s="707"/>
      <c r="FQT163" s="707"/>
      <c r="FQU163" s="707"/>
      <c r="FQV163" s="707"/>
      <c r="FQW163" s="707"/>
      <c r="FQX163" s="707"/>
      <c r="FQY163" s="707"/>
      <c r="FQZ163" s="707"/>
      <c r="FRA163" s="707"/>
      <c r="FRB163" s="707"/>
      <c r="FRC163" s="707"/>
      <c r="FRD163" s="707"/>
      <c r="FRE163" s="707"/>
      <c r="FRF163" s="707"/>
      <c r="FRG163" s="707"/>
      <c r="FRH163" s="707"/>
      <c r="FRI163" s="707"/>
      <c r="FRJ163" s="707"/>
      <c r="FRK163" s="707"/>
      <c r="FRL163" s="707"/>
      <c r="FRM163" s="707"/>
      <c r="FRN163" s="707"/>
      <c r="FRO163" s="707"/>
      <c r="FRP163" s="707"/>
      <c r="FRQ163" s="707"/>
      <c r="FRR163" s="707"/>
      <c r="FRS163" s="707"/>
      <c r="FRT163" s="707"/>
      <c r="FRU163" s="707"/>
      <c r="FRV163" s="707"/>
      <c r="FRW163" s="707"/>
      <c r="FRX163" s="707"/>
      <c r="FRY163" s="707"/>
      <c r="FRZ163" s="707"/>
      <c r="FSA163" s="707"/>
      <c r="FSB163" s="707"/>
      <c r="FSC163" s="707"/>
      <c r="FSD163" s="707"/>
      <c r="FSE163" s="707"/>
      <c r="FSF163" s="707"/>
      <c r="FSG163" s="707"/>
      <c r="FSH163" s="707"/>
      <c r="FSI163" s="707"/>
      <c r="FSJ163" s="707"/>
      <c r="FSK163" s="707"/>
      <c r="FSL163" s="707"/>
      <c r="FSM163" s="707"/>
      <c r="FSN163" s="707"/>
      <c r="FSO163" s="707"/>
      <c r="FSP163" s="707"/>
      <c r="FSQ163" s="707"/>
      <c r="FSR163" s="707"/>
      <c r="FSS163" s="707"/>
      <c r="FST163" s="707"/>
      <c r="FSU163" s="707"/>
      <c r="FSV163" s="707"/>
      <c r="FSW163" s="707"/>
      <c r="FSX163" s="707"/>
      <c r="FSY163" s="707"/>
      <c r="FSZ163" s="707"/>
      <c r="FTA163" s="707"/>
      <c r="FTB163" s="707"/>
      <c r="FTC163" s="707"/>
      <c r="FTD163" s="707"/>
      <c r="FTE163" s="707"/>
      <c r="FTF163" s="707"/>
      <c r="FTG163" s="707"/>
      <c r="FTH163" s="707"/>
      <c r="FTI163" s="707"/>
      <c r="FTJ163" s="707"/>
      <c r="FTK163" s="707"/>
      <c r="FTL163" s="707"/>
      <c r="FTM163" s="707"/>
      <c r="FTN163" s="707"/>
      <c r="FTO163" s="707"/>
      <c r="FTP163" s="707"/>
      <c r="FTQ163" s="707"/>
      <c r="FTR163" s="707"/>
      <c r="FTS163" s="707"/>
      <c r="FTT163" s="707"/>
      <c r="FTU163" s="707"/>
      <c r="FTV163" s="707"/>
      <c r="FTW163" s="707"/>
      <c r="FTX163" s="707"/>
      <c r="FTY163" s="707"/>
      <c r="FTZ163" s="707"/>
      <c r="FUA163" s="707"/>
      <c r="FUB163" s="707"/>
      <c r="FUC163" s="707"/>
      <c r="FUD163" s="707"/>
      <c r="FUE163" s="707"/>
      <c r="FUF163" s="707"/>
      <c r="FUG163" s="707"/>
      <c r="FUH163" s="707"/>
      <c r="FUI163" s="707"/>
      <c r="FUJ163" s="707"/>
      <c r="FUK163" s="707"/>
      <c r="FUL163" s="707"/>
      <c r="FUM163" s="707"/>
      <c r="FUN163" s="707"/>
      <c r="FUO163" s="707"/>
      <c r="FUP163" s="707"/>
      <c r="FUQ163" s="707"/>
      <c r="FUR163" s="707"/>
      <c r="FUS163" s="707"/>
      <c r="FUT163" s="707"/>
      <c r="FUU163" s="707"/>
      <c r="FUV163" s="707"/>
      <c r="FUW163" s="707"/>
      <c r="FUX163" s="707"/>
      <c r="FUY163" s="707"/>
      <c r="FUZ163" s="707"/>
      <c r="FVA163" s="707"/>
      <c r="FVB163" s="707"/>
      <c r="FVC163" s="707"/>
      <c r="FVD163" s="707"/>
      <c r="FVE163" s="707"/>
      <c r="FVF163" s="707"/>
      <c r="FVG163" s="707"/>
      <c r="FVH163" s="707"/>
      <c r="FVI163" s="707"/>
      <c r="FVJ163" s="707"/>
      <c r="FVK163" s="707"/>
      <c r="FVL163" s="707"/>
      <c r="FVM163" s="707"/>
      <c r="FVN163" s="707"/>
      <c r="FVO163" s="707"/>
      <c r="FVP163" s="707"/>
      <c r="FVQ163" s="707"/>
      <c r="FVR163" s="707"/>
      <c r="FVS163" s="707"/>
      <c r="FVT163" s="707"/>
      <c r="FVU163" s="707"/>
      <c r="FVV163" s="707"/>
      <c r="FVW163" s="707"/>
      <c r="FVX163" s="707"/>
      <c r="FVY163" s="707"/>
      <c r="FVZ163" s="707"/>
      <c r="FWA163" s="707"/>
      <c r="FWB163" s="707"/>
      <c r="FWC163" s="707"/>
      <c r="FWD163" s="707"/>
      <c r="FWE163" s="707"/>
      <c r="FWF163" s="707"/>
      <c r="FWG163" s="707"/>
      <c r="FWH163" s="707"/>
      <c r="FWI163" s="707"/>
      <c r="FWJ163" s="707"/>
      <c r="FWK163" s="707"/>
      <c r="FWL163" s="707"/>
      <c r="FWM163" s="707"/>
      <c r="FWN163" s="707"/>
      <c r="FWO163" s="707"/>
      <c r="FWP163" s="707"/>
      <c r="FWQ163" s="707"/>
      <c r="FWR163" s="707"/>
      <c r="FWS163" s="707"/>
      <c r="FWT163" s="707"/>
      <c r="FWU163" s="707"/>
      <c r="FWV163" s="707"/>
      <c r="FWW163" s="707"/>
      <c r="FWX163" s="707"/>
      <c r="FWY163" s="707"/>
      <c r="FWZ163" s="707"/>
      <c r="FXA163" s="707"/>
      <c r="FXB163" s="707"/>
      <c r="FXC163" s="707"/>
      <c r="FXD163" s="707"/>
      <c r="FXE163" s="707"/>
      <c r="FXF163" s="707"/>
      <c r="FXG163" s="707"/>
      <c r="FXH163" s="707"/>
      <c r="FXI163" s="707"/>
      <c r="FXJ163" s="707"/>
      <c r="FXK163" s="707"/>
      <c r="FXL163" s="707"/>
      <c r="FXM163" s="707"/>
      <c r="FXN163" s="707"/>
      <c r="FXO163" s="707"/>
      <c r="FXP163" s="707"/>
      <c r="FXQ163" s="707"/>
      <c r="FXR163" s="707"/>
      <c r="FXS163" s="707"/>
      <c r="FXT163" s="707"/>
      <c r="FXU163" s="707"/>
      <c r="FXV163" s="707"/>
      <c r="FXW163" s="707"/>
      <c r="FXX163" s="707"/>
      <c r="FXY163" s="707"/>
      <c r="FXZ163" s="707"/>
      <c r="FYA163" s="707"/>
      <c r="FYB163" s="707"/>
      <c r="FYC163" s="707"/>
      <c r="FYD163" s="707"/>
      <c r="FYE163" s="707"/>
      <c r="FYF163" s="707"/>
      <c r="FYG163" s="707"/>
      <c r="FYH163" s="707"/>
      <c r="FYI163" s="707"/>
      <c r="FYJ163" s="707"/>
      <c r="FYK163" s="707"/>
      <c r="FYL163" s="707"/>
      <c r="FYM163" s="707"/>
      <c r="FYN163" s="707"/>
      <c r="FYO163" s="707"/>
      <c r="FYP163" s="707"/>
      <c r="FYQ163" s="707"/>
      <c r="FYR163" s="707"/>
      <c r="FYS163" s="707"/>
      <c r="FYT163" s="707"/>
      <c r="FYU163" s="707"/>
      <c r="FYV163" s="707"/>
      <c r="FYW163" s="707"/>
      <c r="FYX163" s="707"/>
      <c r="FYY163" s="707"/>
      <c r="FYZ163" s="707"/>
      <c r="FZA163" s="707"/>
      <c r="FZB163" s="707"/>
      <c r="FZC163" s="707"/>
      <c r="FZD163" s="707"/>
      <c r="FZE163" s="707"/>
      <c r="FZF163" s="707"/>
      <c r="FZG163" s="707"/>
      <c r="FZH163" s="707"/>
      <c r="FZI163" s="707"/>
      <c r="FZJ163" s="707"/>
      <c r="FZK163" s="707"/>
      <c r="FZL163" s="707"/>
      <c r="FZM163" s="707"/>
      <c r="FZN163" s="707"/>
      <c r="FZO163" s="707"/>
      <c r="FZP163" s="707"/>
      <c r="FZQ163" s="707"/>
      <c r="FZR163" s="707"/>
      <c r="FZS163" s="707"/>
      <c r="FZT163" s="707"/>
      <c r="FZU163" s="707"/>
      <c r="FZV163" s="707"/>
      <c r="FZW163" s="707"/>
      <c r="FZX163" s="707"/>
      <c r="FZY163" s="707"/>
      <c r="FZZ163" s="707"/>
      <c r="GAA163" s="707"/>
      <c r="GAB163" s="707"/>
      <c r="GAC163" s="707"/>
      <c r="GAD163" s="707"/>
      <c r="GAE163" s="707"/>
      <c r="GAF163" s="707"/>
      <c r="GAG163" s="707"/>
      <c r="GAH163" s="707"/>
      <c r="GAI163" s="707"/>
      <c r="GAJ163" s="707"/>
      <c r="GAK163" s="707"/>
      <c r="GAL163" s="707"/>
      <c r="GAM163" s="707"/>
      <c r="GAN163" s="707"/>
      <c r="GAO163" s="707"/>
      <c r="GAP163" s="707"/>
      <c r="GAQ163" s="707"/>
      <c r="GAR163" s="707"/>
      <c r="GAS163" s="707"/>
      <c r="GAT163" s="707"/>
      <c r="GAU163" s="707"/>
      <c r="GAV163" s="707"/>
      <c r="GAW163" s="707"/>
      <c r="GAX163" s="707"/>
      <c r="GAY163" s="707"/>
      <c r="GAZ163" s="707"/>
      <c r="GBA163" s="707"/>
      <c r="GBB163" s="707"/>
      <c r="GBC163" s="707"/>
      <c r="GBD163" s="707"/>
      <c r="GBE163" s="707"/>
      <c r="GBF163" s="707"/>
      <c r="GBG163" s="707"/>
      <c r="GBH163" s="707"/>
      <c r="GBI163" s="707"/>
      <c r="GBJ163" s="707"/>
      <c r="GBK163" s="707"/>
      <c r="GBL163" s="707"/>
      <c r="GBM163" s="707"/>
      <c r="GBN163" s="707"/>
      <c r="GBO163" s="707"/>
      <c r="GBP163" s="707"/>
      <c r="GBQ163" s="707"/>
      <c r="GBR163" s="707"/>
      <c r="GBS163" s="707"/>
      <c r="GBT163" s="707"/>
      <c r="GBU163" s="707"/>
      <c r="GBV163" s="707"/>
      <c r="GBW163" s="707"/>
      <c r="GBX163" s="707"/>
      <c r="GBY163" s="707"/>
      <c r="GBZ163" s="707"/>
      <c r="GCA163" s="707"/>
      <c r="GCB163" s="707"/>
      <c r="GCC163" s="707"/>
      <c r="GCD163" s="707"/>
      <c r="GCE163" s="707"/>
      <c r="GCF163" s="707"/>
      <c r="GCG163" s="707"/>
      <c r="GCH163" s="707"/>
      <c r="GCI163" s="707"/>
      <c r="GCJ163" s="707"/>
      <c r="GCK163" s="707"/>
      <c r="GCL163" s="707"/>
      <c r="GCM163" s="707"/>
      <c r="GCN163" s="707"/>
      <c r="GCO163" s="707"/>
      <c r="GCP163" s="707"/>
      <c r="GCQ163" s="707"/>
      <c r="GCR163" s="707"/>
      <c r="GCS163" s="707"/>
      <c r="GCT163" s="707"/>
      <c r="GCU163" s="707"/>
      <c r="GCV163" s="707"/>
      <c r="GCW163" s="707"/>
      <c r="GCX163" s="707"/>
      <c r="GCY163" s="707"/>
      <c r="GCZ163" s="707"/>
      <c r="GDA163" s="707"/>
      <c r="GDB163" s="707"/>
      <c r="GDC163" s="707"/>
      <c r="GDD163" s="707"/>
      <c r="GDE163" s="707"/>
      <c r="GDF163" s="707"/>
      <c r="GDG163" s="707"/>
      <c r="GDH163" s="707"/>
      <c r="GDI163" s="707"/>
      <c r="GDJ163" s="707"/>
      <c r="GDK163" s="707"/>
      <c r="GDL163" s="707"/>
      <c r="GDM163" s="707"/>
      <c r="GDN163" s="707"/>
      <c r="GDO163" s="707"/>
      <c r="GDP163" s="707"/>
      <c r="GDQ163" s="707"/>
      <c r="GDR163" s="707"/>
      <c r="GDS163" s="707"/>
      <c r="GDT163" s="707"/>
      <c r="GDU163" s="707"/>
      <c r="GDV163" s="707"/>
      <c r="GDW163" s="707"/>
      <c r="GDX163" s="707"/>
      <c r="GDY163" s="707"/>
      <c r="GDZ163" s="707"/>
      <c r="GEA163" s="707"/>
      <c r="GEB163" s="707"/>
      <c r="GEC163" s="707"/>
      <c r="GED163" s="707"/>
      <c r="GEE163" s="707"/>
      <c r="GEF163" s="707"/>
      <c r="GEG163" s="707"/>
      <c r="GEH163" s="707"/>
      <c r="GEI163" s="707"/>
      <c r="GEJ163" s="707"/>
      <c r="GEK163" s="707"/>
      <c r="GEL163" s="707"/>
      <c r="GEM163" s="707"/>
      <c r="GEN163" s="707"/>
      <c r="GEO163" s="707"/>
      <c r="GEP163" s="707"/>
      <c r="GEQ163" s="707"/>
      <c r="GER163" s="707"/>
      <c r="GES163" s="707"/>
      <c r="GET163" s="707"/>
      <c r="GEU163" s="707"/>
      <c r="GEV163" s="707"/>
      <c r="GEW163" s="707"/>
      <c r="GEX163" s="707"/>
      <c r="GEY163" s="707"/>
      <c r="GEZ163" s="707"/>
      <c r="GFA163" s="707"/>
      <c r="GFB163" s="707"/>
      <c r="GFC163" s="707"/>
      <c r="GFD163" s="707"/>
      <c r="GFE163" s="707"/>
      <c r="GFF163" s="707"/>
      <c r="GFG163" s="707"/>
      <c r="GFH163" s="707"/>
      <c r="GFI163" s="707"/>
      <c r="GFJ163" s="707"/>
      <c r="GFK163" s="707"/>
      <c r="GFL163" s="707"/>
      <c r="GFM163" s="707"/>
      <c r="GFN163" s="707"/>
      <c r="GFO163" s="707"/>
      <c r="GFP163" s="707"/>
      <c r="GFQ163" s="707"/>
      <c r="GFR163" s="707"/>
      <c r="GFS163" s="707"/>
      <c r="GFT163" s="707"/>
      <c r="GFU163" s="707"/>
      <c r="GFV163" s="707"/>
      <c r="GFW163" s="707"/>
      <c r="GFX163" s="707"/>
      <c r="GFY163" s="707"/>
      <c r="GFZ163" s="707"/>
      <c r="GGA163" s="707"/>
      <c r="GGB163" s="707"/>
      <c r="GGC163" s="707"/>
      <c r="GGD163" s="707"/>
      <c r="GGE163" s="707"/>
      <c r="GGF163" s="707"/>
      <c r="GGG163" s="707"/>
      <c r="GGH163" s="707"/>
      <c r="GGI163" s="707"/>
      <c r="GGJ163" s="707"/>
      <c r="GGK163" s="707"/>
      <c r="GGL163" s="707"/>
      <c r="GGM163" s="707"/>
      <c r="GGN163" s="707"/>
      <c r="GGO163" s="707"/>
      <c r="GGP163" s="707"/>
      <c r="GGQ163" s="707"/>
      <c r="GGR163" s="707"/>
      <c r="GGS163" s="707"/>
      <c r="GGT163" s="707"/>
      <c r="GGU163" s="707"/>
      <c r="GGV163" s="707"/>
      <c r="GGW163" s="707"/>
      <c r="GGX163" s="707"/>
      <c r="GGY163" s="707"/>
      <c r="GGZ163" s="707"/>
      <c r="GHA163" s="707"/>
      <c r="GHB163" s="707"/>
      <c r="GHC163" s="707"/>
      <c r="GHD163" s="707"/>
      <c r="GHE163" s="707"/>
      <c r="GHF163" s="707"/>
      <c r="GHG163" s="707"/>
      <c r="GHH163" s="707"/>
      <c r="GHI163" s="707"/>
      <c r="GHJ163" s="707"/>
      <c r="GHK163" s="707"/>
      <c r="GHL163" s="707"/>
      <c r="GHM163" s="707"/>
      <c r="GHN163" s="707"/>
      <c r="GHO163" s="707"/>
      <c r="GHP163" s="707"/>
      <c r="GHQ163" s="707"/>
      <c r="GHR163" s="707"/>
      <c r="GHS163" s="707"/>
      <c r="GHT163" s="707"/>
      <c r="GHU163" s="707"/>
      <c r="GHV163" s="707"/>
      <c r="GHW163" s="707"/>
      <c r="GHX163" s="707"/>
      <c r="GHY163" s="707"/>
      <c r="GHZ163" s="707"/>
      <c r="GIA163" s="707"/>
      <c r="GIB163" s="707"/>
      <c r="GIC163" s="707"/>
      <c r="GID163" s="707"/>
      <c r="GIE163" s="707"/>
      <c r="GIF163" s="707"/>
      <c r="GIG163" s="707"/>
      <c r="GIH163" s="707"/>
      <c r="GII163" s="707"/>
      <c r="GIJ163" s="707"/>
      <c r="GIK163" s="707"/>
      <c r="GIL163" s="707"/>
      <c r="GIM163" s="707"/>
      <c r="GIN163" s="707"/>
      <c r="GIO163" s="707"/>
      <c r="GIP163" s="707"/>
      <c r="GIQ163" s="707"/>
      <c r="GIR163" s="707"/>
      <c r="GIS163" s="707"/>
      <c r="GIT163" s="707"/>
      <c r="GIU163" s="707"/>
      <c r="GIV163" s="707"/>
      <c r="GIW163" s="707"/>
      <c r="GIX163" s="707"/>
      <c r="GIY163" s="707"/>
      <c r="GIZ163" s="707"/>
      <c r="GJA163" s="707"/>
      <c r="GJB163" s="707"/>
      <c r="GJC163" s="707"/>
      <c r="GJD163" s="707"/>
      <c r="GJE163" s="707"/>
      <c r="GJF163" s="707"/>
      <c r="GJG163" s="707"/>
      <c r="GJH163" s="707"/>
      <c r="GJI163" s="707"/>
      <c r="GJJ163" s="707"/>
      <c r="GJK163" s="707"/>
      <c r="GJL163" s="707"/>
      <c r="GJM163" s="707"/>
      <c r="GJN163" s="707"/>
      <c r="GJO163" s="707"/>
      <c r="GJP163" s="707"/>
      <c r="GJQ163" s="707"/>
      <c r="GJR163" s="707"/>
      <c r="GJS163" s="707"/>
      <c r="GJT163" s="707"/>
      <c r="GJU163" s="707"/>
      <c r="GJV163" s="707"/>
      <c r="GJW163" s="707"/>
      <c r="GJX163" s="707"/>
      <c r="GJY163" s="707"/>
      <c r="GJZ163" s="707"/>
      <c r="GKA163" s="707"/>
      <c r="GKB163" s="707"/>
      <c r="GKC163" s="707"/>
      <c r="GKD163" s="707"/>
      <c r="GKE163" s="707"/>
      <c r="GKF163" s="707"/>
      <c r="GKG163" s="707"/>
      <c r="GKH163" s="707"/>
      <c r="GKI163" s="707"/>
      <c r="GKJ163" s="707"/>
      <c r="GKK163" s="707"/>
      <c r="GKL163" s="707"/>
      <c r="GKM163" s="707"/>
      <c r="GKN163" s="707"/>
      <c r="GKO163" s="707"/>
      <c r="GKP163" s="707"/>
      <c r="GKQ163" s="707"/>
      <c r="GKR163" s="707"/>
      <c r="GKS163" s="707"/>
      <c r="GKT163" s="707"/>
      <c r="GKU163" s="707"/>
      <c r="GKV163" s="707"/>
      <c r="GKW163" s="707"/>
      <c r="GKX163" s="707"/>
      <c r="GKY163" s="707"/>
      <c r="GKZ163" s="707"/>
      <c r="GLA163" s="707"/>
      <c r="GLB163" s="707"/>
      <c r="GLC163" s="707"/>
      <c r="GLD163" s="707"/>
      <c r="GLE163" s="707"/>
      <c r="GLF163" s="707"/>
      <c r="GLG163" s="707"/>
      <c r="GLH163" s="707"/>
      <c r="GLI163" s="707"/>
      <c r="GLJ163" s="707"/>
      <c r="GLK163" s="707"/>
      <c r="GLL163" s="707"/>
      <c r="GLM163" s="707"/>
      <c r="GLN163" s="707"/>
      <c r="GLO163" s="707"/>
      <c r="GLP163" s="707"/>
      <c r="GLQ163" s="707"/>
      <c r="GLR163" s="707"/>
      <c r="GLS163" s="707"/>
      <c r="GLT163" s="707"/>
      <c r="GLU163" s="707"/>
      <c r="GLV163" s="707"/>
      <c r="GLW163" s="707"/>
      <c r="GLX163" s="707"/>
      <c r="GLY163" s="707"/>
      <c r="GLZ163" s="707"/>
      <c r="GMA163" s="707"/>
      <c r="GMB163" s="707"/>
      <c r="GMC163" s="707"/>
      <c r="GMD163" s="707"/>
      <c r="GME163" s="707"/>
      <c r="GMF163" s="707"/>
      <c r="GMG163" s="707"/>
      <c r="GMH163" s="707"/>
      <c r="GMI163" s="707"/>
      <c r="GMJ163" s="707"/>
      <c r="GMK163" s="707"/>
      <c r="GML163" s="707"/>
      <c r="GMM163" s="707"/>
      <c r="GMN163" s="707"/>
      <c r="GMO163" s="707"/>
      <c r="GMP163" s="707"/>
      <c r="GMQ163" s="707"/>
      <c r="GMR163" s="707"/>
      <c r="GMS163" s="707"/>
      <c r="GMT163" s="707"/>
      <c r="GMU163" s="707"/>
      <c r="GMV163" s="707"/>
      <c r="GMW163" s="707"/>
      <c r="GMX163" s="707"/>
      <c r="GMY163" s="707"/>
      <c r="GMZ163" s="707"/>
      <c r="GNA163" s="707"/>
      <c r="GNB163" s="707"/>
      <c r="GNC163" s="707"/>
      <c r="GND163" s="707"/>
      <c r="GNE163" s="707"/>
      <c r="GNF163" s="707"/>
      <c r="GNG163" s="707"/>
      <c r="GNH163" s="707"/>
      <c r="GNI163" s="707"/>
      <c r="GNJ163" s="707"/>
      <c r="GNK163" s="707"/>
      <c r="GNL163" s="707"/>
      <c r="GNM163" s="707"/>
      <c r="GNN163" s="707"/>
      <c r="GNO163" s="707"/>
      <c r="GNP163" s="707"/>
      <c r="GNQ163" s="707"/>
      <c r="GNR163" s="707"/>
      <c r="GNS163" s="707"/>
      <c r="GNT163" s="707"/>
      <c r="GNU163" s="707"/>
      <c r="GNV163" s="707"/>
      <c r="GNW163" s="707"/>
      <c r="GNX163" s="707"/>
      <c r="GNY163" s="707"/>
      <c r="GNZ163" s="707"/>
      <c r="GOA163" s="707"/>
      <c r="GOB163" s="707"/>
      <c r="GOC163" s="707"/>
      <c r="GOD163" s="707"/>
      <c r="GOE163" s="707"/>
      <c r="GOF163" s="707"/>
      <c r="GOG163" s="707"/>
      <c r="GOH163" s="707"/>
      <c r="GOI163" s="707"/>
      <c r="GOJ163" s="707"/>
      <c r="GOK163" s="707"/>
      <c r="GOL163" s="707"/>
      <c r="GOM163" s="707"/>
      <c r="GON163" s="707"/>
      <c r="GOO163" s="707"/>
      <c r="GOP163" s="707"/>
      <c r="GOQ163" s="707"/>
      <c r="GOR163" s="707"/>
      <c r="GOS163" s="707"/>
      <c r="GOT163" s="707"/>
      <c r="GOU163" s="707"/>
      <c r="GOV163" s="707"/>
      <c r="GOW163" s="707"/>
      <c r="GOX163" s="707"/>
      <c r="GOY163" s="707"/>
      <c r="GOZ163" s="707"/>
      <c r="GPA163" s="707"/>
      <c r="GPB163" s="707"/>
      <c r="GPC163" s="707"/>
      <c r="GPD163" s="707"/>
      <c r="GPE163" s="707"/>
      <c r="GPF163" s="707"/>
      <c r="GPG163" s="707"/>
      <c r="GPH163" s="707"/>
      <c r="GPI163" s="707"/>
      <c r="GPJ163" s="707"/>
      <c r="GPK163" s="707"/>
      <c r="GPL163" s="707"/>
      <c r="GPM163" s="707"/>
      <c r="GPN163" s="707"/>
      <c r="GPO163" s="707"/>
      <c r="GPP163" s="707"/>
      <c r="GPQ163" s="707"/>
      <c r="GPR163" s="707"/>
      <c r="GPS163" s="707"/>
      <c r="GPT163" s="707"/>
      <c r="GPU163" s="707"/>
      <c r="GPV163" s="707"/>
      <c r="GPW163" s="707"/>
      <c r="GPX163" s="707"/>
      <c r="GPY163" s="707"/>
      <c r="GPZ163" s="707"/>
      <c r="GQA163" s="707"/>
      <c r="GQB163" s="707"/>
      <c r="GQC163" s="707"/>
      <c r="GQD163" s="707"/>
      <c r="GQE163" s="707"/>
      <c r="GQF163" s="707"/>
      <c r="GQG163" s="707"/>
      <c r="GQH163" s="707"/>
      <c r="GQI163" s="707"/>
      <c r="GQJ163" s="707"/>
      <c r="GQK163" s="707"/>
      <c r="GQL163" s="707"/>
      <c r="GQM163" s="707"/>
      <c r="GQN163" s="707"/>
      <c r="GQO163" s="707"/>
      <c r="GQP163" s="707"/>
      <c r="GQQ163" s="707"/>
      <c r="GQR163" s="707"/>
      <c r="GQS163" s="707"/>
      <c r="GQT163" s="707"/>
      <c r="GQU163" s="707"/>
      <c r="GQV163" s="707"/>
      <c r="GQW163" s="707"/>
      <c r="GQX163" s="707"/>
      <c r="GQY163" s="707"/>
      <c r="GQZ163" s="707"/>
      <c r="GRA163" s="707"/>
      <c r="GRB163" s="707"/>
      <c r="GRC163" s="707"/>
      <c r="GRD163" s="707"/>
      <c r="GRE163" s="707"/>
      <c r="GRF163" s="707"/>
      <c r="GRG163" s="707"/>
      <c r="GRH163" s="707"/>
      <c r="GRI163" s="707"/>
      <c r="GRJ163" s="707"/>
      <c r="GRK163" s="707"/>
      <c r="GRL163" s="707"/>
      <c r="GRM163" s="707"/>
      <c r="GRN163" s="707"/>
      <c r="GRO163" s="707"/>
      <c r="GRP163" s="707"/>
      <c r="GRQ163" s="707"/>
      <c r="GRR163" s="707"/>
      <c r="GRS163" s="707"/>
      <c r="GRT163" s="707"/>
      <c r="GRU163" s="707"/>
      <c r="GRV163" s="707"/>
      <c r="GRW163" s="707"/>
      <c r="GRX163" s="707"/>
      <c r="GRY163" s="707"/>
      <c r="GRZ163" s="707"/>
      <c r="GSA163" s="707"/>
      <c r="GSB163" s="707"/>
      <c r="GSC163" s="707"/>
      <c r="GSD163" s="707"/>
      <c r="GSE163" s="707"/>
      <c r="GSF163" s="707"/>
      <c r="GSG163" s="707"/>
      <c r="GSH163" s="707"/>
      <c r="GSI163" s="707"/>
      <c r="GSJ163" s="707"/>
      <c r="GSK163" s="707"/>
      <c r="GSL163" s="707"/>
      <c r="GSM163" s="707"/>
      <c r="GSN163" s="707"/>
      <c r="GSO163" s="707"/>
      <c r="GSP163" s="707"/>
      <c r="GSQ163" s="707"/>
      <c r="GSR163" s="707"/>
      <c r="GSS163" s="707"/>
      <c r="GST163" s="707"/>
      <c r="GSU163" s="707"/>
      <c r="GSV163" s="707"/>
      <c r="GSW163" s="707"/>
      <c r="GSX163" s="707"/>
      <c r="GSY163" s="707"/>
      <c r="GSZ163" s="707"/>
      <c r="GTA163" s="707"/>
      <c r="GTB163" s="707"/>
      <c r="GTC163" s="707"/>
      <c r="GTD163" s="707"/>
      <c r="GTE163" s="707"/>
      <c r="GTF163" s="707"/>
      <c r="GTG163" s="707"/>
      <c r="GTH163" s="707"/>
      <c r="GTI163" s="707"/>
      <c r="GTJ163" s="707"/>
      <c r="GTK163" s="707"/>
      <c r="GTL163" s="707"/>
      <c r="GTM163" s="707"/>
      <c r="GTN163" s="707"/>
      <c r="GTO163" s="707"/>
      <c r="GTP163" s="707"/>
      <c r="GTQ163" s="707"/>
      <c r="GTR163" s="707"/>
      <c r="GTS163" s="707"/>
      <c r="GTT163" s="707"/>
      <c r="GTU163" s="707"/>
      <c r="GTV163" s="707"/>
      <c r="GTW163" s="707"/>
      <c r="GTX163" s="707"/>
      <c r="GTY163" s="707"/>
      <c r="GTZ163" s="707"/>
      <c r="GUA163" s="707"/>
      <c r="GUB163" s="707"/>
      <c r="GUC163" s="707"/>
      <c r="GUD163" s="707"/>
      <c r="GUE163" s="707"/>
      <c r="GUF163" s="707"/>
      <c r="GUG163" s="707"/>
      <c r="GUH163" s="707"/>
      <c r="GUI163" s="707"/>
      <c r="GUJ163" s="707"/>
      <c r="GUK163" s="707"/>
      <c r="GUL163" s="707"/>
      <c r="GUM163" s="707"/>
      <c r="GUN163" s="707"/>
      <c r="GUO163" s="707"/>
      <c r="GUP163" s="707"/>
      <c r="GUQ163" s="707"/>
      <c r="GUR163" s="707"/>
      <c r="GUS163" s="707"/>
      <c r="GUT163" s="707"/>
      <c r="GUU163" s="707"/>
      <c r="GUV163" s="707"/>
      <c r="GUW163" s="707"/>
      <c r="GUX163" s="707"/>
      <c r="GUY163" s="707"/>
      <c r="GUZ163" s="707"/>
      <c r="GVA163" s="707"/>
      <c r="GVB163" s="707"/>
      <c r="GVC163" s="707"/>
      <c r="GVD163" s="707"/>
      <c r="GVE163" s="707"/>
      <c r="GVF163" s="707"/>
      <c r="GVG163" s="707"/>
      <c r="GVH163" s="707"/>
      <c r="GVI163" s="707"/>
      <c r="GVJ163" s="707"/>
      <c r="GVK163" s="707"/>
      <c r="GVL163" s="707"/>
      <c r="GVM163" s="707"/>
      <c r="GVN163" s="707"/>
      <c r="GVO163" s="707"/>
      <c r="GVP163" s="707"/>
      <c r="GVQ163" s="707"/>
      <c r="GVR163" s="707"/>
      <c r="GVS163" s="707"/>
      <c r="GVT163" s="707"/>
      <c r="GVU163" s="707"/>
      <c r="GVV163" s="707"/>
      <c r="GVW163" s="707"/>
      <c r="GVX163" s="707"/>
      <c r="GVY163" s="707"/>
      <c r="GVZ163" s="707"/>
      <c r="GWA163" s="707"/>
      <c r="GWB163" s="707"/>
      <c r="GWC163" s="707"/>
      <c r="GWD163" s="707"/>
      <c r="GWE163" s="707"/>
      <c r="GWF163" s="707"/>
      <c r="GWG163" s="707"/>
      <c r="GWH163" s="707"/>
      <c r="GWI163" s="707"/>
      <c r="GWJ163" s="707"/>
      <c r="GWK163" s="707"/>
      <c r="GWL163" s="707"/>
      <c r="GWM163" s="707"/>
      <c r="GWN163" s="707"/>
      <c r="GWO163" s="707"/>
      <c r="GWP163" s="707"/>
      <c r="GWQ163" s="707"/>
      <c r="GWR163" s="707"/>
      <c r="GWS163" s="707"/>
      <c r="GWT163" s="707"/>
      <c r="GWU163" s="707"/>
      <c r="GWV163" s="707"/>
      <c r="GWW163" s="707"/>
      <c r="GWX163" s="707"/>
      <c r="GWY163" s="707"/>
      <c r="GWZ163" s="707"/>
      <c r="GXA163" s="707"/>
      <c r="GXB163" s="707"/>
      <c r="GXC163" s="707"/>
      <c r="GXD163" s="707"/>
      <c r="GXE163" s="707"/>
      <c r="GXF163" s="707"/>
      <c r="GXG163" s="707"/>
      <c r="GXH163" s="707"/>
      <c r="GXI163" s="707"/>
      <c r="GXJ163" s="707"/>
      <c r="GXK163" s="707"/>
      <c r="GXL163" s="707"/>
      <c r="GXM163" s="707"/>
      <c r="GXN163" s="707"/>
      <c r="GXO163" s="707"/>
      <c r="GXP163" s="707"/>
      <c r="GXQ163" s="707"/>
      <c r="GXR163" s="707"/>
      <c r="GXS163" s="707"/>
      <c r="GXT163" s="707"/>
      <c r="GXU163" s="707"/>
      <c r="GXV163" s="707"/>
      <c r="GXW163" s="707"/>
      <c r="GXX163" s="707"/>
      <c r="GXY163" s="707"/>
      <c r="GXZ163" s="707"/>
      <c r="GYA163" s="707"/>
      <c r="GYB163" s="707"/>
      <c r="GYC163" s="707"/>
      <c r="GYD163" s="707"/>
      <c r="GYE163" s="707"/>
      <c r="GYF163" s="707"/>
      <c r="GYG163" s="707"/>
      <c r="GYH163" s="707"/>
      <c r="GYI163" s="707"/>
      <c r="GYJ163" s="707"/>
      <c r="GYK163" s="707"/>
      <c r="GYL163" s="707"/>
      <c r="GYM163" s="707"/>
      <c r="GYN163" s="707"/>
      <c r="GYO163" s="707"/>
      <c r="GYP163" s="707"/>
      <c r="GYQ163" s="707"/>
      <c r="GYR163" s="707"/>
      <c r="GYS163" s="707"/>
      <c r="GYT163" s="707"/>
      <c r="GYU163" s="707"/>
      <c r="GYV163" s="707"/>
      <c r="GYW163" s="707"/>
      <c r="GYX163" s="707"/>
      <c r="GYY163" s="707"/>
      <c r="GYZ163" s="707"/>
      <c r="GZA163" s="707"/>
      <c r="GZB163" s="707"/>
      <c r="GZC163" s="707"/>
      <c r="GZD163" s="707"/>
      <c r="GZE163" s="707"/>
      <c r="GZF163" s="707"/>
      <c r="GZG163" s="707"/>
      <c r="GZH163" s="707"/>
      <c r="GZI163" s="707"/>
      <c r="GZJ163" s="707"/>
      <c r="GZK163" s="707"/>
      <c r="GZL163" s="707"/>
      <c r="GZM163" s="707"/>
      <c r="GZN163" s="707"/>
      <c r="GZO163" s="707"/>
      <c r="GZP163" s="707"/>
      <c r="GZQ163" s="707"/>
      <c r="GZR163" s="707"/>
      <c r="GZS163" s="707"/>
      <c r="GZT163" s="707"/>
      <c r="GZU163" s="707"/>
      <c r="GZV163" s="707"/>
      <c r="GZW163" s="707"/>
      <c r="GZX163" s="707"/>
      <c r="GZY163" s="707"/>
      <c r="GZZ163" s="707"/>
      <c r="HAA163" s="707"/>
      <c r="HAB163" s="707"/>
      <c r="HAC163" s="707"/>
      <c r="HAD163" s="707"/>
      <c r="HAE163" s="707"/>
      <c r="HAF163" s="707"/>
      <c r="HAG163" s="707"/>
      <c r="HAH163" s="707"/>
      <c r="HAI163" s="707"/>
      <c r="HAJ163" s="707"/>
      <c r="HAK163" s="707"/>
      <c r="HAL163" s="707"/>
      <c r="HAM163" s="707"/>
      <c r="HAN163" s="707"/>
      <c r="HAO163" s="707"/>
      <c r="HAP163" s="707"/>
      <c r="HAQ163" s="707"/>
      <c r="HAR163" s="707"/>
      <c r="HAS163" s="707"/>
      <c r="HAT163" s="707"/>
      <c r="HAU163" s="707"/>
      <c r="HAV163" s="707"/>
      <c r="HAW163" s="707"/>
      <c r="HAX163" s="707"/>
      <c r="HAY163" s="707"/>
      <c r="HAZ163" s="707"/>
      <c r="HBA163" s="707"/>
      <c r="HBB163" s="707"/>
      <c r="HBC163" s="707"/>
      <c r="HBD163" s="707"/>
      <c r="HBE163" s="707"/>
      <c r="HBF163" s="707"/>
      <c r="HBG163" s="707"/>
      <c r="HBH163" s="707"/>
      <c r="HBI163" s="707"/>
      <c r="HBJ163" s="707"/>
      <c r="HBK163" s="707"/>
      <c r="HBL163" s="707"/>
      <c r="HBM163" s="707"/>
      <c r="HBN163" s="707"/>
      <c r="HBO163" s="707"/>
      <c r="HBP163" s="707"/>
      <c r="HBQ163" s="707"/>
      <c r="HBR163" s="707"/>
      <c r="HBS163" s="707"/>
      <c r="HBT163" s="707"/>
      <c r="HBU163" s="707"/>
      <c r="HBV163" s="707"/>
      <c r="HBW163" s="707"/>
      <c r="HBX163" s="707"/>
      <c r="HBY163" s="707"/>
      <c r="HBZ163" s="707"/>
      <c r="HCA163" s="707"/>
      <c r="HCB163" s="707"/>
      <c r="HCC163" s="707"/>
      <c r="HCD163" s="707"/>
      <c r="HCE163" s="707"/>
      <c r="HCF163" s="707"/>
      <c r="HCG163" s="707"/>
      <c r="HCH163" s="707"/>
      <c r="HCI163" s="707"/>
      <c r="HCJ163" s="707"/>
      <c r="HCK163" s="707"/>
      <c r="HCL163" s="707"/>
      <c r="HCM163" s="707"/>
      <c r="HCN163" s="707"/>
      <c r="HCO163" s="707"/>
      <c r="HCP163" s="707"/>
      <c r="HCQ163" s="707"/>
      <c r="HCR163" s="707"/>
      <c r="HCS163" s="707"/>
      <c r="HCT163" s="707"/>
      <c r="HCU163" s="707"/>
      <c r="HCV163" s="707"/>
      <c r="HCW163" s="707"/>
      <c r="HCX163" s="707"/>
      <c r="HCY163" s="707"/>
      <c r="HCZ163" s="707"/>
      <c r="HDA163" s="707"/>
      <c r="HDB163" s="707"/>
      <c r="HDC163" s="707"/>
      <c r="HDD163" s="707"/>
      <c r="HDE163" s="707"/>
      <c r="HDF163" s="707"/>
      <c r="HDG163" s="707"/>
      <c r="HDH163" s="707"/>
      <c r="HDI163" s="707"/>
      <c r="HDJ163" s="707"/>
      <c r="HDK163" s="707"/>
      <c r="HDL163" s="707"/>
      <c r="HDM163" s="707"/>
      <c r="HDN163" s="707"/>
      <c r="HDO163" s="707"/>
      <c r="HDP163" s="707"/>
      <c r="HDQ163" s="707"/>
      <c r="HDR163" s="707"/>
      <c r="HDS163" s="707"/>
      <c r="HDT163" s="707"/>
      <c r="HDU163" s="707"/>
      <c r="HDV163" s="707"/>
      <c r="HDW163" s="707"/>
      <c r="HDX163" s="707"/>
      <c r="HDY163" s="707"/>
      <c r="HDZ163" s="707"/>
      <c r="HEA163" s="707"/>
      <c r="HEB163" s="707"/>
      <c r="HEC163" s="707"/>
      <c r="HED163" s="707"/>
      <c r="HEE163" s="707"/>
      <c r="HEF163" s="707"/>
      <c r="HEG163" s="707"/>
      <c r="HEH163" s="707"/>
      <c r="HEI163" s="707"/>
      <c r="HEJ163" s="707"/>
      <c r="HEK163" s="707"/>
      <c r="HEL163" s="707"/>
      <c r="HEM163" s="707"/>
      <c r="HEN163" s="707"/>
      <c r="HEO163" s="707"/>
      <c r="HEP163" s="707"/>
      <c r="HEQ163" s="707"/>
      <c r="HER163" s="707"/>
      <c r="HES163" s="707"/>
      <c r="HET163" s="707"/>
      <c r="HEU163" s="707"/>
      <c r="HEV163" s="707"/>
      <c r="HEW163" s="707"/>
      <c r="HEX163" s="707"/>
      <c r="HEY163" s="707"/>
      <c r="HEZ163" s="707"/>
      <c r="HFA163" s="707"/>
      <c r="HFB163" s="707"/>
      <c r="HFC163" s="707"/>
      <c r="HFD163" s="707"/>
      <c r="HFE163" s="707"/>
      <c r="HFF163" s="707"/>
      <c r="HFG163" s="707"/>
      <c r="HFH163" s="707"/>
      <c r="HFI163" s="707"/>
      <c r="HFJ163" s="707"/>
      <c r="HFK163" s="707"/>
      <c r="HFL163" s="707"/>
      <c r="HFM163" s="707"/>
      <c r="HFN163" s="707"/>
      <c r="HFO163" s="707"/>
      <c r="HFP163" s="707"/>
      <c r="HFQ163" s="707"/>
      <c r="HFR163" s="707"/>
      <c r="HFS163" s="707"/>
      <c r="HFT163" s="707"/>
      <c r="HFU163" s="707"/>
      <c r="HFV163" s="707"/>
      <c r="HFW163" s="707"/>
      <c r="HFX163" s="707"/>
      <c r="HFY163" s="707"/>
      <c r="HFZ163" s="707"/>
      <c r="HGA163" s="707"/>
      <c r="HGB163" s="707"/>
      <c r="HGC163" s="707"/>
      <c r="HGD163" s="707"/>
      <c r="HGE163" s="707"/>
      <c r="HGF163" s="707"/>
      <c r="HGG163" s="707"/>
      <c r="HGH163" s="707"/>
      <c r="HGI163" s="707"/>
      <c r="HGJ163" s="707"/>
      <c r="HGK163" s="707"/>
      <c r="HGL163" s="707"/>
      <c r="HGM163" s="707"/>
      <c r="HGN163" s="707"/>
      <c r="HGO163" s="707"/>
      <c r="HGP163" s="707"/>
      <c r="HGQ163" s="707"/>
      <c r="HGR163" s="707"/>
      <c r="HGS163" s="707"/>
      <c r="HGT163" s="707"/>
      <c r="HGU163" s="707"/>
      <c r="HGV163" s="707"/>
      <c r="HGW163" s="707"/>
      <c r="HGX163" s="707"/>
      <c r="HGY163" s="707"/>
      <c r="HGZ163" s="707"/>
      <c r="HHA163" s="707"/>
      <c r="HHB163" s="707"/>
      <c r="HHC163" s="707"/>
      <c r="HHD163" s="707"/>
      <c r="HHE163" s="707"/>
      <c r="HHF163" s="707"/>
      <c r="HHG163" s="707"/>
      <c r="HHH163" s="707"/>
      <c r="HHI163" s="707"/>
      <c r="HHJ163" s="707"/>
      <c r="HHK163" s="707"/>
      <c r="HHL163" s="707"/>
      <c r="HHM163" s="707"/>
      <c r="HHN163" s="707"/>
      <c r="HHO163" s="707"/>
      <c r="HHP163" s="707"/>
      <c r="HHQ163" s="707"/>
      <c r="HHR163" s="707"/>
      <c r="HHS163" s="707"/>
      <c r="HHT163" s="707"/>
      <c r="HHU163" s="707"/>
      <c r="HHV163" s="707"/>
      <c r="HHW163" s="707"/>
      <c r="HHX163" s="707"/>
      <c r="HHY163" s="707"/>
      <c r="HHZ163" s="707"/>
      <c r="HIA163" s="707"/>
      <c r="HIB163" s="707"/>
      <c r="HIC163" s="707"/>
      <c r="HID163" s="707"/>
      <c r="HIE163" s="707"/>
      <c r="HIF163" s="707"/>
      <c r="HIG163" s="707"/>
      <c r="HIH163" s="707"/>
      <c r="HII163" s="707"/>
      <c r="HIJ163" s="707"/>
      <c r="HIK163" s="707"/>
      <c r="HIL163" s="707"/>
      <c r="HIM163" s="707"/>
      <c r="HIN163" s="707"/>
      <c r="HIO163" s="707"/>
      <c r="HIP163" s="707"/>
      <c r="HIQ163" s="707"/>
      <c r="HIR163" s="707"/>
      <c r="HIS163" s="707"/>
      <c r="HIT163" s="707"/>
      <c r="HIU163" s="707"/>
      <c r="HIV163" s="707"/>
      <c r="HIW163" s="707"/>
      <c r="HIX163" s="707"/>
      <c r="HIY163" s="707"/>
      <c r="HIZ163" s="707"/>
      <c r="HJA163" s="707"/>
      <c r="HJB163" s="707"/>
      <c r="HJC163" s="707"/>
      <c r="HJD163" s="707"/>
      <c r="HJE163" s="707"/>
      <c r="HJF163" s="707"/>
      <c r="HJG163" s="707"/>
      <c r="HJH163" s="707"/>
      <c r="HJI163" s="707"/>
      <c r="HJJ163" s="707"/>
      <c r="HJK163" s="707"/>
      <c r="HJL163" s="707"/>
      <c r="HJM163" s="707"/>
      <c r="HJN163" s="707"/>
      <c r="HJO163" s="707"/>
      <c r="HJP163" s="707"/>
      <c r="HJQ163" s="707"/>
      <c r="HJR163" s="707"/>
      <c r="HJS163" s="707"/>
      <c r="HJT163" s="707"/>
      <c r="HJU163" s="707"/>
      <c r="HJV163" s="707"/>
      <c r="HJW163" s="707"/>
      <c r="HJX163" s="707"/>
      <c r="HJY163" s="707"/>
      <c r="HJZ163" s="707"/>
      <c r="HKA163" s="707"/>
      <c r="HKB163" s="707"/>
      <c r="HKC163" s="707"/>
      <c r="HKD163" s="707"/>
      <c r="HKE163" s="707"/>
      <c r="HKF163" s="707"/>
      <c r="HKG163" s="707"/>
      <c r="HKH163" s="707"/>
      <c r="HKI163" s="707"/>
      <c r="HKJ163" s="707"/>
      <c r="HKK163" s="707"/>
      <c r="HKL163" s="707"/>
      <c r="HKM163" s="707"/>
      <c r="HKN163" s="707"/>
      <c r="HKO163" s="707"/>
      <c r="HKP163" s="707"/>
      <c r="HKQ163" s="707"/>
      <c r="HKR163" s="707"/>
      <c r="HKS163" s="707"/>
      <c r="HKT163" s="707"/>
      <c r="HKU163" s="707"/>
      <c r="HKV163" s="707"/>
      <c r="HKW163" s="707"/>
      <c r="HKX163" s="707"/>
      <c r="HKY163" s="707"/>
      <c r="HKZ163" s="707"/>
      <c r="HLA163" s="707"/>
      <c r="HLB163" s="707"/>
      <c r="HLC163" s="707"/>
      <c r="HLD163" s="707"/>
      <c r="HLE163" s="707"/>
      <c r="HLF163" s="707"/>
      <c r="HLG163" s="707"/>
      <c r="HLH163" s="707"/>
      <c r="HLI163" s="707"/>
      <c r="HLJ163" s="707"/>
      <c r="HLK163" s="707"/>
      <c r="HLL163" s="707"/>
      <c r="HLM163" s="707"/>
      <c r="HLN163" s="707"/>
      <c r="HLO163" s="707"/>
      <c r="HLP163" s="707"/>
      <c r="HLQ163" s="707"/>
      <c r="HLR163" s="707"/>
      <c r="HLS163" s="707"/>
      <c r="HLT163" s="707"/>
      <c r="HLU163" s="707"/>
      <c r="HLV163" s="707"/>
      <c r="HLW163" s="707"/>
      <c r="HLX163" s="707"/>
      <c r="HLY163" s="707"/>
      <c r="HLZ163" s="707"/>
      <c r="HMA163" s="707"/>
      <c r="HMB163" s="707"/>
      <c r="HMC163" s="707"/>
      <c r="HMD163" s="707"/>
      <c r="HME163" s="707"/>
      <c r="HMF163" s="707"/>
      <c r="HMG163" s="707"/>
      <c r="HMH163" s="707"/>
      <c r="HMI163" s="707"/>
      <c r="HMJ163" s="707"/>
      <c r="HMK163" s="707"/>
      <c r="HML163" s="707"/>
      <c r="HMM163" s="707"/>
      <c r="HMN163" s="707"/>
      <c r="HMO163" s="707"/>
      <c r="HMP163" s="707"/>
      <c r="HMQ163" s="707"/>
      <c r="HMR163" s="707"/>
      <c r="HMS163" s="707"/>
      <c r="HMT163" s="707"/>
      <c r="HMU163" s="707"/>
      <c r="HMV163" s="707"/>
      <c r="HMW163" s="707"/>
      <c r="HMX163" s="707"/>
      <c r="HMY163" s="707"/>
      <c r="HMZ163" s="707"/>
      <c r="HNA163" s="707"/>
      <c r="HNB163" s="707"/>
      <c r="HNC163" s="707"/>
      <c r="HND163" s="707"/>
      <c r="HNE163" s="707"/>
      <c r="HNF163" s="707"/>
      <c r="HNG163" s="707"/>
      <c r="HNH163" s="707"/>
      <c r="HNI163" s="707"/>
      <c r="HNJ163" s="707"/>
      <c r="HNK163" s="707"/>
      <c r="HNL163" s="707"/>
      <c r="HNM163" s="707"/>
      <c r="HNN163" s="707"/>
      <c r="HNO163" s="707"/>
      <c r="HNP163" s="707"/>
      <c r="HNQ163" s="707"/>
      <c r="HNR163" s="707"/>
      <c r="HNS163" s="707"/>
      <c r="HNT163" s="707"/>
      <c r="HNU163" s="707"/>
      <c r="HNV163" s="707"/>
      <c r="HNW163" s="707"/>
      <c r="HNX163" s="707"/>
      <c r="HNY163" s="707"/>
      <c r="HNZ163" s="707"/>
      <c r="HOA163" s="707"/>
      <c r="HOB163" s="707"/>
      <c r="HOC163" s="707"/>
      <c r="HOD163" s="707"/>
      <c r="HOE163" s="707"/>
      <c r="HOF163" s="707"/>
      <c r="HOG163" s="707"/>
      <c r="HOH163" s="707"/>
      <c r="HOI163" s="707"/>
      <c r="HOJ163" s="707"/>
      <c r="HOK163" s="707"/>
      <c r="HOL163" s="707"/>
      <c r="HOM163" s="707"/>
      <c r="HON163" s="707"/>
      <c r="HOO163" s="707"/>
      <c r="HOP163" s="707"/>
      <c r="HOQ163" s="707"/>
      <c r="HOR163" s="707"/>
      <c r="HOS163" s="707"/>
      <c r="HOT163" s="707"/>
      <c r="HOU163" s="707"/>
      <c r="HOV163" s="707"/>
      <c r="HOW163" s="707"/>
      <c r="HOX163" s="707"/>
      <c r="HOY163" s="707"/>
      <c r="HOZ163" s="707"/>
      <c r="HPA163" s="707"/>
      <c r="HPB163" s="707"/>
      <c r="HPC163" s="707"/>
      <c r="HPD163" s="707"/>
      <c r="HPE163" s="707"/>
      <c r="HPF163" s="707"/>
      <c r="HPG163" s="707"/>
      <c r="HPH163" s="707"/>
      <c r="HPI163" s="707"/>
      <c r="HPJ163" s="707"/>
      <c r="HPK163" s="707"/>
      <c r="HPL163" s="707"/>
      <c r="HPM163" s="707"/>
      <c r="HPN163" s="707"/>
      <c r="HPO163" s="707"/>
      <c r="HPP163" s="707"/>
      <c r="HPQ163" s="707"/>
      <c r="HPR163" s="707"/>
      <c r="HPS163" s="707"/>
      <c r="HPT163" s="707"/>
      <c r="HPU163" s="707"/>
      <c r="HPV163" s="707"/>
      <c r="HPW163" s="707"/>
      <c r="HPX163" s="707"/>
      <c r="HPY163" s="707"/>
      <c r="HPZ163" s="707"/>
      <c r="HQA163" s="707"/>
      <c r="HQB163" s="707"/>
      <c r="HQC163" s="707"/>
      <c r="HQD163" s="707"/>
      <c r="HQE163" s="707"/>
      <c r="HQF163" s="707"/>
      <c r="HQG163" s="707"/>
      <c r="HQH163" s="707"/>
      <c r="HQI163" s="707"/>
      <c r="HQJ163" s="707"/>
      <c r="HQK163" s="707"/>
      <c r="HQL163" s="707"/>
      <c r="HQM163" s="707"/>
      <c r="HQN163" s="707"/>
      <c r="HQO163" s="707"/>
      <c r="HQP163" s="707"/>
      <c r="HQQ163" s="707"/>
      <c r="HQR163" s="707"/>
      <c r="HQS163" s="707"/>
      <c r="HQT163" s="707"/>
      <c r="HQU163" s="707"/>
      <c r="HQV163" s="707"/>
      <c r="HQW163" s="707"/>
      <c r="HQX163" s="707"/>
      <c r="HQY163" s="707"/>
      <c r="HQZ163" s="707"/>
      <c r="HRA163" s="707"/>
      <c r="HRB163" s="707"/>
      <c r="HRC163" s="707"/>
      <c r="HRD163" s="707"/>
      <c r="HRE163" s="707"/>
      <c r="HRF163" s="707"/>
      <c r="HRG163" s="707"/>
      <c r="HRH163" s="707"/>
      <c r="HRI163" s="707"/>
      <c r="HRJ163" s="707"/>
      <c r="HRK163" s="707"/>
      <c r="HRL163" s="707"/>
      <c r="HRM163" s="707"/>
      <c r="HRN163" s="707"/>
      <c r="HRO163" s="707"/>
      <c r="HRP163" s="707"/>
      <c r="HRQ163" s="707"/>
      <c r="HRR163" s="707"/>
      <c r="HRS163" s="707"/>
      <c r="HRT163" s="707"/>
      <c r="HRU163" s="707"/>
      <c r="HRV163" s="707"/>
      <c r="HRW163" s="707"/>
      <c r="HRX163" s="707"/>
      <c r="HRY163" s="707"/>
      <c r="HRZ163" s="707"/>
      <c r="HSA163" s="707"/>
      <c r="HSB163" s="707"/>
      <c r="HSC163" s="707"/>
      <c r="HSD163" s="707"/>
      <c r="HSE163" s="707"/>
      <c r="HSF163" s="707"/>
      <c r="HSG163" s="707"/>
      <c r="HSH163" s="707"/>
      <c r="HSI163" s="707"/>
      <c r="HSJ163" s="707"/>
      <c r="HSK163" s="707"/>
      <c r="HSL163" s="707"/>
      <c r="HSM163" s="707"/>
      <c r="HSN163" s="707"/>
      <c r="HSO163" s="707"/>
      <c r="HSP163" s="707"/>
      <c r="HSQ163" s="707"/>
      <c r="HSR163" s="707"/>
      <c r="HSS163" s="707"/>
      <c r="HST163" s="707"/>
      <c r="HSU163" s="707"/>
      <c r="HSV163" s="707"/>
      <c r="HSW163" s="707"/>
      <c r="HSX163" s="707"/>
      <c r="HSY163" s="707"/>
      <c r="HSZ163" s="707"/>
      <c r="HTA163" s="707"/>
      <c r="HTB163" s="707"/>
      <c r="HTC163" s="707"/>
      <c r="HTD163" s="707"/>
      <c r="HTE163" s="707"/>
      <c r="HTF163" s="707"/>
      <c r="HTG163" s="707"/>
      <c r="HTH163" s="707"/>
      <c r="HTI163" s="707"/>
      <c r="HTJ163" s="707"/>
      <c r="HTK163" s="707"/>
      <c r="HTL163" s="707"/>
      <c r="HTM163" s="707"/>
      <c r="HTN163" s="707"/>
      <c r="HTO163" s="707"/>
      <c r="HTP163" s="707"/>
      <c r="HTQ163" s="707"/>
      <c r="HTR163" s="707"/>
      <c r="HTS163" s="707"/>
      <c r="HTT163" s="707"/>
      <c r="HTU163" s="707"/>
      <c r="HTV163" s="707"/>
      <c r="HTW163" s="707"/>
      <c r="HTX163" s="707"/>
      <c r="HTY163" s="707"/>
      <c r="HTZ163" s="707"/>
      <c r="HUA163" s="707"/>
      <c r="HUB163" s="707"/>
      <c r="HUC163" s="707"/>
      <c r="HUD163" s="707"/>
      <c r="HUE163" s="707"/>
      <c r="HUF163" s="707"/>
      <c r="HUG163" s="707"/>
      <c r="HUH163" s="707"/>
      <c r="HUI163" s="707"/>
      <c r="HUJ163" s="707"/>
      <c r="HUK163" s="707"/>
      <c r="HUL163" s="707"/>
      <c r="HUM163" s="707"/>
      <c r="HUN163" s="707"/>
      <c r="HUO163" s="707"/>
      <c r="HUP163" s="707"/>
      <c r="HUQ163" s="707"/>
      <c r="HUR163" s="707"/>
      <c r="HUS163" s="707"/>
      <c r="HUT163" s="707"/>
      <c r="HUU163" s="707"/>
      <c r="HUV163" s="707"/>
      <c r="HUW163" s="707"/>
      <c r="HUX163" s="707"/>
      <c r="HUY163" s="707"/>
      <c r="HUZ163" s="707"/>
      <c r="HVA163" s="707"/>
      <c r="HVB163" s="707"/>
      <c r="HVC163" s="707"/>
      <c r="HVD163" s="707"/>
      <c r="HVE163" s="707"/>
      <c r="HVF163" s="707"/>
      <c r="HVG163" s="707"/>
      <c r="HVH163" s="707"/>
      <c r="HVI163" s="707"/>
      <c r="HVJ163" s="707"/>
      <c r="HVK163" s="707"/>
      <c r="HVL163" s="707"/>
      <c r="HVM163" s="707"/>
      <c r="HVN163" s="707"/>
      <c r="HVO163" s="707"/>
      <c r="HVP163" s="707"/>
      <c r="HVQ163" s="707"/>
      <c r="HVR163" s="707"/>
      <c r="HVS163" s="707"/>
      <c r="HVT163" s="707"/>
      <c r="HVU163" s="707"/>
      <c r="HVV163" s="707"/>
      <c r="HVW163" s="707"/>
      <c r="HVX163" s="707"/>
      <c r="HVY163" s="707"/>
      <c r="HVZ163" s="707"/>
      <c r="HWA163" s="707"/>
      <c r="HWB163" s="707"/>
      <c r="HWC163" s="707"/>
      <c r="HWD163" s="707"/>
      <c r="HWE163" s="707"/>
      <c r="HWF163" s="707"/>
      <c r="HWG163" s="707"/>
      <c r="HWH163" s="707"/>
      <c r="HWI163" s="707"/>
      <c r="HWJ163" s="707"/>
      <c r="HWK163" s="707"/>
      <c r="HWL163" s="707"/>
      <c r="HWM163" s="707"/>
      <c r="HWN163" s="707"/>
      <c r="HWO163" s="707"/>
      <c r="HWP163" s="707"/>
      <c r="HWQ163" s="707"/>
      <c r="HWR163" s="707"/>
      <c r="HWS163" s="707"/>
      <c r="HWT163" s="707"/>
      <c r="HWU163" s="707"/>
      <c r="HWV163" s="707"/>
      <c r="HWW163" s="707"/>
      <c r="HWX163" s="707"/>
      <c r="HWY163" s="707"/>
      <c r="HWZ163" s="707"/>
      <c r="HXA163" s="707"/>
      <c r="HXB163" s="707"/>
      <c r="HXC163" s="707"/>
      <c r="HXD163" s="707"/>
      <c r="HXE163" s="707"/>
      <c r="HXF163" s="707"/>
      <c r="HXG163" s="707"/>
      <c r="HXH163" s="707"/>
      <c r="HXI163" s="707"/>
      <c r="HXJ163" s="707"/>
      <c r="HXK163" s="707"/>
      <c r="HXL163" s="707"/>
      <c r="HXM163" s="707"/>
      <c r="HXN163" s="707"/>
      <c r="HXO163" s="707"/>
      <c r="HXP163" s="707"/>
      <c r="HXQ163" s="707"/>
      <c r="HXR163" s="707"/>
      <c r="HXS163" s="707"/>
      <c r="HXT163" s="707"/>
      <c r="HXU163" s="707"/>
      <c r="HXV163" s="707"/>
      <c r="HXW163" s="707"/>
      <c r="HXX163" s="707"/>
      <c r="HXY163" s="707"/>
      <c r="HXZ163" s="707"/>
      <c r="HYA163" s="707"/>
      <c r="HYB163" s="707"/>
      <c r="HYC163" s="707"/>
      <c r="HYD163" s="707"/>
      <c r="HYE163" s="707"/>
      <c r="HYF163" s="707"/>
      <c r="HYG163" s="707"/>
      <c r="HYH163" s="707"/>
      <c r="HYI163" s="707"/>
      <c r="HYJ163" s="707"/>
      <c r="HYK163" s="707"/>
      <c r="HYL163" s="707"/>
      <c r="HYM163" s="707"/>
      <c r="HYN163" s="707"/>
      <c r="HYO163" s="707"/>
      <c r="HYP163" s="707"/>
      <c r="HYQ163" s="707"/>
      <c r="HYR163" s="707"/>
      <c r="HYS163" s="707"/>
      <c r="HYT163" s="707"/>
      <c r="HYU163" s="707"/>
      <c r="HYV163" s="707"/>
      <c r="HYW163" s="707"/>
      <c r="HYX163" s="707"/>
      <c r="HYY163" s="707"/>
      <c r="HYZ163" s="707"/>
      <c r="HZA163" s="707"/>
      <c r="HZB163" s="707"/>
      <c r="HZC163" s="707"/>
      <c r="HZD163" s="707"/>
      <c r="HZE163" s="707"/>
      <c r="HZF163" s="707"/>
      <c r="HZG163" s="707"/>
      <c r="HZH163" s="707"/>
      <c r="HZI163" s="707"/>
      <c r="HZJ163" s="707"/>
      <c r="HZK163" s="707"/>
      <c r="HZL163" s="707"/>
      <c r="HZM163" s="707"/>
      <c r="HZN163" s="707"/>
      <c r="HZO163" s="707"/>
      <c r="HZP163" s="707"/>
      <c r="HZQ163" s="707"/>
      <c r="HZR163" s="707"/>
      <c r="HZS163" s="707"/>
      <c r="HZT163" s="707"/>
      <c r="HZU163" s="707"/>
      <c r="HZV163" s="707"/>
      <c r="HZW163" s="707"/>
      <c r="HZX163" s="707"/>
      <c r="HZY163" s="707"/>
      <c r="HZZ163" s="707"/>
      <c r="IAA163" s="707"/>
      <c r="IAB163" s="707"/>
      <c r="IAC163" s="707"/>
      <c r="IAD163" s="707"/>
      <c r="IAE163" s="707"/>
      <c r="IAF163" s="707"/>
      <c r="IAG163" s="707"/>
      <c r="IAH163" s="707"/>
      <c r="IAI163" s="707"/>
      <c r="IAJ163" s="707"/>
      <c r="IAK163" s="707"/>
      <c r="IAL163" s="707"/>
      <c r="IAM163" s="707"/>
      <c r="IAN163" s="707"/>
      <c r="IAO163" s="707"/>
      <c r="IAP163" s="707"/>
      <c r="IAQ163" s="707"/>
      <c r="IAR163" s="707"/>
      <c r="IAS163" s="707"/>
      <c r="IAT163" s="707"/>
      <c r="IAU163" s="707"/>
      <c r="IAV163" s="707"/>
      <c r="IAW163" s="707"/>
      <c r="IAX163" s="707"/>
      <c r="IAY163" s="707"/>
      <c r="IAZ163" s="707"/>
      <c r="IBA163" s="707"/>
      <c r="IBB163" s="707"/>
      <c r="IBC163" s="707"/>
      <c r="IBD163" s="707"/>
      <c r="IBE163" s="707"/>
      <c r="IBF163" s="707"/>
      <c r="IBG163" s="707"/>
      <c r="IBH163" s="707"/>
      <c r="IBI163" s="707"/>
      <c r="IBJ163" s="707"/>
      <c r="IBK163" s="707"/>
      <c r="IBL163" s="707"/>
      <c r="IBM163" s="707"/>
      <c r="IBN163" s="707"/>
      <c r="IBO163" s="707"/>
      <c r="IBP163" s="707"/>
      <c r="IBQ163" s="707"/>
      <c r="IBR163" s="707"/>
      <c r="IBS163" s="707"/>
      <c r="IBT163" s="707"/>
      <c r="IBU163" s="707"/>
      <c r="IBV163" s="707"/>
      <c r="IBW163" s="707"/>
      <c r="IBX163" s="707"/>
      <c r="IBY163" s="707"/>
      <c r="IBZ163" s="707"/>
      <c r="ICA163" s="707"/>
      <c r="ICB163" s="707"/>
      <c r="ICC163" s="707"/>
      <c r="ICD163" s="707"/>
      <c r="ICE163" s="707"/>
      <c r="ICF163" s="707"/>
      <c r="ICG163" s="707"/>
      <c r="ICH163" s="707"/>
      <c r="ICI163" s="707"/>
      <c r="ICJ163" s="707"/>
      <c r="ICK163" s="707"/>
      <c r="ICL163" s="707"/>
      <c r="ICM163" s="707"/>
      <c r="ICN163" s="707"/>
      <c r="ICO163" s="707"/>
      <c r="ICP163" s="707"/>
      <c r="ICQ163" s="707"/>
      <c r="ICR163" s="707"/>
      <c r="ICS163" s="707"/>
      <c r="ICT163" s="707"/>
      <c r="ICU163" s="707"/>
      <c r="ICV163" s="707"/>
      <c r="ICW163" s="707"/>
      <c r="ICX163" s="707"/>
      <c r="ICY163" s="707"/>
      <c r="ICZ163" s="707"/>
      <c r="IDA163" s="707"/>
      <c r="IDB163" s="707"/>
      <c r="IDC163" s="707"/>
      <c r="IDD163" s="707"/>
      <c r="IDE163" s="707"/>
      <c r="IDF163" s="707"/>
      <c r="IDG163" s="707"/>
      <c r="IDH163" s="707"/>
      <c r="IDI163" s="707"/>
      <c r="IDJ163" s="707"/>
      <c r="IDK163" s="707"/>
      <c r="IDL163" s="707"/>
      <c r="IDM163" s="707"/>
      <c r="IDN163" s="707"/>
      <c r="IDO163" s="707"/>
      <c r="IDP163" s="707"/>
      <c r="IDQ163" s="707"/>
      <c r="IDR163" s="707"/>
      <c r="IDS163" s="707"/>
      <c r="IDT163" s="707"/>
      <c r="IDU163" s="707"/>
      <c r="IDV163" s="707"/>
      <c r="IDW163" s="707"/>
      <c r="IDX163" s="707"/>
      <c r="IDY163" s="707"/>
      <c r="IDZ163" s="707"/>
      <c r="IEA163" s="707"/>
      <c r="IEB163" s="707"/>
      <c r="IEC163" s="707"/>
      <c r="IED163" s="707"/>
      <c r="IEE163" s="707"/>
      <c r="IEF163" s="707"/>
      <c r="IEG163" s="707"/>
      <c r="IEH163" s="707"/>
      <c r="IEI163" s="707"/>
      <c r="IEJ163" s="707"/>
      <c r="IEK163" s="707"/>
      <c r="IEL163" s="707"/>
      <c r="IEM163" s="707"/>
      <c r="IEN163" s="707"/>
      <c r="IEO163" s="707"/>
      <c r="IEP163" s="707"/>
      <c r="IEQ163" s="707"/>
      <c r="IER163" s="707"/>
      <c r="IES163" s="707"/>
      <c r="IET163" s="707"/>
      <c r="IEU163" s="707"/>
      <c r="IEV163" s="707"/>
      <c r="IEW163" s="707"/>
      <c r="IEX163" s="707"/>
      <c r="IEY163" s="707"/>
      <c r="IEZ163" s="707"/>
      <c r="IFA163" s="707"/>
      <c r="IFB163" s="707"/>
      <c r="IFC163" s="707"/>
      <c r="IFD163" s="707"/>
      <c r="IFE163" s="707"/>
      <c r="IFF163" s="707"/>
      <c r="IFG163" s="707"/>
      <c r="IFH163" s="707"/>
      <c r="IFI163" s="707"/>
      <c r="IFJ163" s="707"/>
      <c r="IFK163" s="707"/>
      <c r="IFL163" s="707"/>
      <c r="IFM163" s="707"/>
      <c r="IFN163" s="707"/>
      <c r="IFO163" s="707"/>
      <c r="IFP163" s="707"/>
      <c r="IFQ163" s="707"/>
      <c r="IFR163" s="707"/>
      <c r="IFS163" s="707"/>
      <c r="IFT163" s="707"/>
      <c r="IFU163" s="707"/>
      <c r="IFV163" s="707"/>
      <c r="IFW163" s="707"/>
      <c r="IFX163" s="707"/>
      <c r="IFY163" s="707"/>
      <c r="IFZ163" s="707"/>
      <c r="IGA163" s="707"/>
      <c r="IGB163" s="707"/>
      <c r="IGC163" s="707"/>
      <c r="IGD163" s="707"/>
      <c r="IGE163" s="707"/>
      <c r="IGF163" s="707"/>
      <c r="IGG163" s="707"/>
      <c r="IGH163" s="707"/>
      <c r="IGI163" s="707"/>
      <c r="IGJ163" s="707"/>
      <c r="IGK163" s="707"/>
      <c r="IGL163" s="707"/>
      <c r="IGM163" s="707"/>
      <c r="IGN163" s="707"/>
      <c r="IGO163" s="707"/>
      <c r="IGP163" s="707"/>
      <c r="IGQ163" s="707"/>
      <c r="IGR163" s="707"/>
      <c r="IGS163" s="707"/>
      <c r="IGT163" s="707"/>
      <c r="IGU163" s="707"/>
      <c r="IGV163" s="707"/>
      <c r="IGW163" s="707"/>
      <c r="IGX163" s="707"/>
      <c r="IGY163" s="707"/>
      <c r="IGZ163" s="707"/>
      <c r="IHA163" s="707"/>
      <c r="IHB163" s="707"/>
      <c r="IHC163" s="707"/>
      <c r="IHD163" s="707"/>
      <c r="IHE163" s="707"/>
      <c r="IHF163" s="707"/>
      <c r="IHG163" s="707"/>
      <c r="IHH163" s="707"/>
      <c r="IHI163" s="707"/>
      <c r="IHJ163" s="707"/>
      <c r="IHK163" s="707"/>
      <c r="IHL163" s="707"/>
      <c r="IHM163" s="707"/>
      <c r="IHN163" s="707"/>
      <c r="IHO163" s="707"/>
      <c r="IHP163" s="707"/>
      <c r="IHQ163" s="707"/>
      <c r="IHR163" s="707"/>
      <c r="IHS163" s="707"/>
      <c r="IHT163" s="707"/>
      <c r="IHU163" s="707"/>
      <c r="IHV163" s="707"/>
      <c r="IHW163" s="707"/>
      <c r="IHX163" s="707"/>
      <c r="IHY163" s="707"/>
      <c r="IHZ163" s="707"/>
      <c r="IIA163" s="707"/>
      <c r="IIB163" s="707"/>
      <c r="IIC163" s="707"/>
      <c r="IID163" s="707"/>
      <c r="IIE163" s="707"/>
      <c r="IIF163" s="707"/>
      <c r="IIG163" s="707"/>
      <c r="IIH163" s="707"/>
      <c r="III163" s="707"/>
      <c r="IIJ163" s="707"/>
      <c r="IIK163" s="707"/>
      <c r="IIL163" s="707"/>
      <c r="IIM163" s="707"/>
      <c r="IIN163" s="707"/>
      <c r="IIO163" s="707"/>
      <c r="IIP163" s="707"/>
      <c r="IIQ163" s="707"/>
      <c r="IIR163" s="707"/>
      <c r="IIS163" s="707"/>
      <c r="IIT163" s="707"/>
      <c r="IIU163" s="707"/>
      <c r="IIV163" s="707"/>
      <c r="IIW163" s="707"/>
      <c r="IIX163" s="707"/>
      <c r="IIY163" s="707"/>
      <c r="IIZ163" s="707"/>
      <c r="IJA163" s="707"/>
      <c r="IJB163" s="707"/>
      <c r="IJC163" s="707"/>
      <c r="IJD163" s="707"/>
      <c r="IJE163" s="707"/>
      <c r="IJF163" s="707"/>
      <c r="IJG163" s="707"/>
      <c r="IJH163" s="707"/>
      <c r="IJI163" s="707"/>
      <c r="IJJ163" s="707"/>
      <c r="IJK163" s="707"/>
      <c r="IJL163" s="707"/>
      <c r="IJM163" s="707"/>
      <c r="IJN163" s="707"/>
      <c r="IJO163" s="707"/>
      <c r="IJP163" s="707"/>
      <c r="IJQ163" s="707"/>
      <c r="IJR163" s="707"/>
      <c r="IJS163" s="707"/>
      <c r="IJT163" s="707"/>
      <c r="IJU163" s="707"/>
      <c r="IJV163" s="707"/>
      <c r="IJW163" s="707"/>
      <c r="IJX163" s="707"/>
      <c r="IJY163" s="707"/>
      <c r="IJZ163" s="707"/>
      <c r="IKA163" s="707"/>
      <c r="IKB163" s="707"/>
      <c r="IKC163" s="707"/>
      <c r="IKD163" s="707"/>
      <c r="IKE163" s="707"/>
      <c r="IKF163" s="707"/>
      <c r="IKG163" s="707"/>
      <c r="IKH163" s="707"/>
      <c r="IKI163" s="707"/>
      <c r="IKJ163" s="707"/>
      <c r="IKK163" s="707"/>
      <c r="IKL163" s="707"/>
      <c r="IKM163" s="707"/>
      <c r="IKN163" s="707"/>
      <c r="IKO163" s="707"/>
      <c r="IKP163" s="707"/>
      <c r="IKQ163" s="707"/>
      <c r="IKR163" s="707"/>
      <c r="IKS163" s="707"/>
      <c r="IKT163" s="707"/>
      <c r="IKU163" s="707"/>
      <c r="IKV163" s="707"/>
      <c r="IKW163" s="707"/>
      <c r="IKX163" s="707"/>
      <c r="IKY163" s="707"/>
      <c r="IKZ163" s="707"/>
      <c r="ILA163" s="707"/>
      <c r="ILB163" s="707"/>
      <c r="ILC163" s="707"/>
      <c r="ILD163" s="707"/>
      <c r="ILE163" s="707"/>
      <c r="ILF163" s="707"/>
      <c r="ILG163" s="707"/>
      <c r="ILH163" s="707"/>
      <c r="ILI163" s="707"/>
      <c r="ILJ163" s="707"/>
      <c r="ILK163" s="707"/>
      <c r="ILL163" s="707"/>
      <c r="ILM163" s="707"/>
      <c r="ILN163" s="707"/>
      <c r="ILO163" s="707"/>
      <c r="ILP163" s="707"/>
      <c r="ILQ163" s="707"/>
      <c r="ILR163" s="707"/>
      <c r="ILS163" s="707"/>
      <c r="ILT163" s="707"/>
      <c r="ILU163" s="707"/>
      <c r="ILV163" s="707"/>
      <c r="ILW163" s="707"/>
      <c r="ILX163" s="707"/>
      <c r="ILY163" s="707"/>
      <c r="ILZ163" s="707"/>
      <c r="IMA163" s="707"/>
      <c r="IMB163" s="707"/>
      <c r="IMC163" s="707"/>
      <c r="IMD163" s="707"/>
      <c r="IME163" s="707"/>
      <c r="IMF163" s="707"/>
      <c r="IMG163" s="707"/>
      <c r="IMH163" s="707"/>
      <c r="IMI163" s="707"/>
      <c r="IMJ163" s="707"/>
      <c r="IMK163" s="707"/>
      <c r="IML163" s="707"/>
      <c r="IMM163" s="707"/>
      <c r="IMN163" s="707"/>
      <c r="IMO163" s="707"/>
      <c r="IMP163" s="707"/>
      <c r="IMQ163" s="707"/>
      <c r="IMR163" s="707"/>
      <c r="IMS163" s="707"/>
      <c r="IMT163" s="707"/>
      <c r="IMU163" s="707"/>
      <c r="IMV163" s="707"/>
      <c r="IMW163" s="707"/>
      <c r="IMX163" s="707"/>
      <c r="IMY163" s="707"/>
      <c r="IMZ163" s="707"/>
      <c r="INA163" s="707"/>
      <c r="INB163" s="707"/>
      <c r="INC163" s="707"/>
      <c r="IND163" s="707"/>
      <c r="INE163" s="707"/>
      <c r="INF163" s="707"/>
      <c r="ING163" s="707"/>
      <c r="INH163" s="707"/>
      <c r="INI163" s="707"/>
      <c r="INJ163" s="707"/>
      <c r="INK163" s="707"/>
      <c r="INL163" s="707"/>
      <c r="INM163" s="707"/>
      <c r="INN163" s="707"/>
      <c r="INO163" s="707"/>
      <c r="INP163" s="707"/>
      <c r="INQ163" s="707"/>
      <c r="INR163" s="707"/>
      <c r="INS163" s="707"/>
      <c r="INT163" s="707"/>
      <c r="INU163" s="707"/>
      <c r="INV163" s="707"/>
      <c r="INW163" s="707"/>
      <c r="INX163" s="707"/>
      <c r="INY163" s="707"/>
      <c r="INZ163" s="707"/>
      <c r="IOA163" s="707"/>
      <c r="IOB163" s="707"/>
      <c r="IOC163" s="707"/>
      <c r="IOD163" s="707"/>
      <c r="IOE163" s="707"/>
      <c r="IOF163" s="707"/>
      <c r="IOG163" s="707"/>
      <c r="IOH163" s="707"/>
      <c r="IOI163" s="707"/>
      <c r="IOJ163" s="707"/>
      <c r="IOK163" s="707"/>
      <c r="IOL163" s="707"/>
      <c r="IOM163" s="707"/>
      <c r="ION163" s="707"/>
      <c r="IOO163" s="707"/>
      <c r="IOP163" s="707"/>
      <c r="IOQ163" s="707"/>
      <c r="IOR163" s="707"/>
      <c r="IOS163" s="707"/>
      <c r="IOT163" s="707"/>
      <c r="IOU163" s="707"/>
      <c r="IOV163" s="707"/>
      <c r="IOW163" s="707"/>
      <c r="IOX163" s="707"/>
      <c r="IOY163" s="707"/>
      <c r="IOZ163" s="707"/>
      <c r="IPA163" s="707"/>
      <c r="IPB163" s="707"/>
      <c r="IPC163" s="707"/>
      <c r="IPD163" s="707"/>
      <c r="IPE163" s="707"/>
      <c r="IPF163" s="707"/>
      <c r="IPG163" s="707"/>
      <c r="IPH163" s="707"/>
      <c r="IPI163" s="707"/>
      <c r="IPJ163" s="707"/>
      <c r="IPK163" s="707"/>
      <c r="IPL163" s="707"/>
      <c r="IPM163" s="707"/>
      <c r="IPN163" s="707"/>
      <c r="IPO163" s="707"/>
      <c r="IPP163" s="707"/>
      <c r="IPQ163" s="707"/>
      <c r="IPR163" s="707"/>
      <c r="IPS163" s="707"/>
      <c r="IPT163" s="707"/>
      <c r="IPU163" s="707"/>
      <c r="IPV163" s="707"/>
      <c r="IPW163" s="707"/>
      <c r="IPX163" s="707"/>
      <c r="IPY163" s="707"/>
      <c r="IPZ163" s="707"/>
      <c r="IQA163" s="707"/>
      <c r="IQB163" s="707"/>
      <c r="IQC163" s="707"/>
      <c r="IQD163" s="707"/>
      <c r="IQE163" s="707"/>
      <c r="IQF163" s="707"/>
      <c r="IQG163" s="707"/>
      <c r="IQH163" s="707"/>
      <c r="IQI163" s="707"/>
      <c r="IQJ163" s="707"/>
      <c r="IQK163" s="707"/>
      <c r="IQL163" s="707"/>
      <c r="IQM163" s="707"/>
      <c r="IQN163" s="707"/>
      <c r="IQO163" s="707"/>
      <c r="IQP163" s="707"/>
      <c r="IQQ163" s="707"/>
      <c r="IQR163" s="707"/>
      <c r="IQS163" s="707"/>
      <c r="IQT163" s="707"/>
      <c r="IQU163" s="707"/>
      <c r="IQV163" s="707"/>
      <c r="IQW163" s="707"/>
      <c r="IQX163" s="707"/>
      <c r="IQY163" s="707"/>
      <c r="IQZ163" s="707"/>
      <c r="IRA163" s="707"/>
      <c r="IRB163" s="707"/>
      <c r="IRC163" s="707"/>
      <c r="IRD163" s="707"/>
      <c r="IRE163" s="707"/>
      <c r="IRF163" s="707"/>
      <c r="IRG163" s="707"/>
      <c r="IRH163" s="707"/>
      <c r="IRI163" s="707"/>
      <c r="IRJ163" s="707"/>
      <c r="IRK163" s="707"/>
      <c r="IRL163" s="707"/>
      <c r="IRM163" s="707"/>
      <c r="IRN163" s="707"/>
      <c r="IRO163" s="707"/>
      <c r="IRP163" s="707"/>
      <c r="IRQ163" s="707"/>
      <c r="IRR163" s="707"/>
      <c r="IRS163" s="707"/>
      <c r="IRT163" s="707"/>
      <c r="IRU163" s="707"/>
      <c r="IRV163" s="707"/>
      <c r="IRW163" s="707"/>
      <c r="IRX163" s="707"/>
      <c r="IRY163" s="707"/>
      <c r="IRZ163" s="707"/>
      <c r="ISA163" s="707"/>
      <c r="ISB163" s="707"/>
      <c r="ISC163" s="707"/>
      <c r="ISD163" s="707"/>
      <c r="ISE163" s="707"/>
      <c r="ISF163" s="707"/>
      <c r="ISG163" s="707"/>
      <c r="ISH163" s="707"/>
      <c r="ISI163" s="707"/>
      <c r="ISJ163" s="707"/>
      <c r="ISK163" s="707"/>
      <c r="ISL163" s="707"/>
      <c r="ISM163" s="707"/>
      <c r="ISN163" s="707"/>
      <c r="ISO163" s="707"/>
      <c r="ISP163" s="707"/>
      <c r="ISQ163" s="707"/>
      <c r="ISR163" s="707"/>
      <c r="ISS163" s="707"/>
      <c r="IST163" s="707"/>
      <c r="ISU163" s="707"/>
      <c r="ISV163" s="707"/>
      <c r="ISW163" s="707"/>
      <c r="ISX163" s="707"/>
      <c r="ISY163" s="707"/>
      <c r="ISZ163" s="707"/>
      <c r="ITA163" s="707"/>
      <c r="ITB163" s="707"/>
      <c r="ITC163" s="707"/>
      <c r="ITD163" s="707"/>
      <c r="ITE163" s="707"/>
      <c r="ITF163" s="707"/>
      <c r="ITG163" s="707"/>
      <c r="ITH163" s="707"/>
      <c r="ITI163" s="707"/>
      <c r="ITJ163" s="707"/>
      <c r="ITK163" s="707"/>
      <c r="ITL163" s="707"/>
      <c r="ITM163" s="707"/>
      <c r="ITN163" s="707"/>
      <c r="ITO163" s="707"/>
      <c r="ITP163" s="707"/>
      <c r="ITQ163" s="707"/>
      <c r="ITR163" s="707"/>
      <c r="ITS163" s="707"/>
      <c r="ITT163" s="707"/>
      <c r="ITU163" s="707"/>
      <c r="ITV163" s="707"/>
      <c r="ITW163" s="707"/>
      <c r="ITX163" s="707"/>
      <c r="ITY163" s="707"/>
      <c r="ITZ163" s="707"/>
      <c r="IUA163" s="707"/>
      <c r="IUB163" s="707"/>
      <c r="IUC163" s="707"/>
      <c r="IUD163" s="707"/>
      <c r="IUE163" s="707"/>
      <c r="IUF163" s="707"/>
      <c r="IUG163" s="707"/>
      <c r="IUH163" s="707"/>
      <c r="IUI163" s="707"/>
      <c r="IUJ163" s="707"/>
      <c r="IUK163" s="707"/>
      <c r="IUL163" s="707"/>
      <c r="IUM163" s="707"/>
      <c r="IUN163" s="707"/>
      <c r="IUO163" s="707"/>
      <c r="IUP163" s="707"/>
      <c r="IUQ163" s="707"/>
      <c r="IUR163" s="707"/>
      <c r="IUS163" s="707"/>
      <c r="IUT163" s="707"/>
      <c r="IUU163" s="707"/>
      <c r="IUV163" s="707"/>
      <c r="IUW163" s="707"/>
      <c r="IUX163" s="707"/>
      <c r="IUY163" s="707"/>
      <c r="IUZ163" s="707"/>
      <c r="IVA163" s="707"/>
      <c r="IVB163" s="707"/>
      <c r="IVC163" s="707"/>
      <c r="IVD163" s="707"/>
      <c r="IVE163" s="707"/>
      <c r="IVF163" s="707"/>
      <c r="IVG163" s="707"/>
      <c r="IVH163" s="707"/>
      <c r="IVI163" s="707"/>
      <c r="IVJ163" s="707"/>
      <c r="IVK163" s="707"/>
      <c r="IVL163" s="707"/>
      <c r="IVM163" s="707"/>
      <c r="IVN163" s="707"/>
      <c r="IVO163" s="707"/>
      <c r="IVP163" s="707"/>
      <c r="IVQ163" s="707"/>
      <c r="IVR163" s="707"/>
      <c r="IVS163" s="707"/>
      <c r="IVT163" s="707"/>
      <c r="IVU163" s="707"/>
      <c r="IVV163" s="707"/>
      <c r="IVW163" s="707"/>
      <c r="IVX163" s="707"/>
      <c r="IVY163" s="707"/>
      <c r="IVZ163" s="707"/>
      <c r="IWA163" s="707"/>
      <c r="IWB163" s="707"/>
      <c r="IWC163" s="707"/>
      <c r="IWD163" s="707"/>
      <c r="IWE163" s="707"/>
      <c r="IWF163" s="707"/>
      <c r="IWG163" s="707"/>
      <c r="IWH163" s="707"/>
      <c r="IWI163" s="707"/>
      <c r="IWJ163" s="707"/>
      <c r="IWK163" s="707"/>
      <c r="IWL163" s="707"/>
      <c r="IWM163" s="707"/>
      <c r="IWN163" s="707"/>
      <c r="IWO163" s="707"/>
      <c r="IWP163" s="707"/>
      <c r="IWQ163" s="707"/>
      <c r="IWR163" s="707"/>
      <c r="IWS163" s="707"/>
      <c r="IWT163" s="707"/>
      <c r="IWU163" s="707"/>
      <c r="IWV163" s="707"/>
      <c r="IWW163" s="707"/>
      <c r="IWX163" s="707"/>
      <c r="IWY163" s="707"/>
      <c r="IWZ163" s="707"/>
      <c r="IXA163" s="707"/>
      <c r="IXB163" s="707"/>
      <c r="IXC163" s="707"/>
      <c r="IXD163" s="707"/>
      <c r="IXE163" s="707"/>
      <c r="IXF163" s="707"/>
      <c r="IXG163" s="707"/>
      <c r="IXH163" s="707"/>
      <c r="IXI163" s="707"/>
      <c r="IXJ163" s="707"/>
      <c r="IXK163" s="707"/>
      <c r="IXL163" s="707"/>
      <c r="IXM163" s="707"/>
      <c r="IXN163" s="707"/>
      <c r="IXO163" s="707"/>
      <c r="IXP163" s="707"/>
      <c r="IXQ163" s="707"/>
      <c r="IXR163" s="707"/>
      <c r="IXS163" s="707"/>
      <c r="IXT163" s="707"/>
      <c r="IXU163" s="707"/>
      <c r="IXV163" s="707"/>
      <c r="IXW163" s="707"/>
      <c r="IXX163" s="707"/>
      <c r="IXY163" s="707"/>
      <c r="IXZ163" s="707"/>
      <c r="IYA163" s="707"/>
      <c r="IYB163" s="707"/>
      <c r="IYC163" s="707"/>
      <c r="IYD163" s="707"/>
      <c r="IYE163" s="707"/>
      <c r="IYF163" s="707"/>
      <c r="IYG163" s="707"/>
      <c r="IYH163" s="707"/>
      <c r="IYI163" s="707"/>
      <c r="IYJ163" s="707"/>
      <c r="IYK163" s="707"/>
      <c r="IYL163" s="707"/>
      <c r="IYM163" s="707"/>
      <c r="IYN163" s="707"/>
      <c r="IYO163" s="707"/>
      <c r="IYP163" s="707"/>
      <c r="IYQ163" s="707"/>
      <c r="IYR163" s="707"/>
      <c r="IYS163" s="707"/>
      <c r="IYT163" s="707"/>
      <c r="IYU163" s="707"/>
      <c r="IYV163" s="707"/>
      <c r="IYW163" s="707"/>
      <c r="IYX163" s="707"/>
      <c r="IYY163" s="707"/>
      <c r="IYZ163" s="707"/>
      <c r="IZA163" s="707"/>
      <c r="IZB163" s="707"/>
      <c r="IZC163" s="707"/>
      <c r="IZD163" s="707"/>
      <c r="IZE163" s="707"/>
      <c r="IZF163" s="707"/>
      <c r="IZG163" s="707"/>
      <c r="IZH163" s="707"/>
      <c r="IZI163" s="707"/>
      <c r="IZJ163" s="707"/>
      <c r="IZK163" s="707"/>
      <c r="IZL163" s="707"/>
      <c r="IZM163" s="707"/>
      <c r="IZN163" s="707"/>
      <c r="IZO163" s="707"/>
      <c r="IZP163" s="707"/>
      <c r="IZQ163" s="707"/>
      <c r="IZR163" s="707"/>
      <c r="IZS163" s="707"/>
      <c r="IZT163" s="707"/>
      <c r="IZU163" s="707"/>
      <c r="IZV163" s="707"/>
      <c r="IZW163" s="707"/>
      <c r="IZX163" s="707"/>
      <c r="IZY163" s="707"/>
      <c r="IZZ163" s="707"/>
      <c r="JAA163" s="707"/>
      <c r="JAB163" s="707"/>
      <c r="JAC163" s="707"/>
      <c r="JAD163" s="707"/>
      <c r="JAE163" s="707"/>
      <c r="JAF163" s="707"/>
      <c r="JAG163" s="707"/>
      <c r="JAH163" s="707"/>
      <c r="JAI163" s="707"/>
      <c r="JAJ163" s="707"/>
      <c r="JAK163" s="707"/>
      <c r="JAL163" s="707"/>
      <c r="JAM163" s="707"/>
      <c r="JAN163" s="707"/>
      <c r="JAO163" s="707"/>
      <c r="JAP163" s="707"/>
      <c r="JAQ163" s="707"/>
      <c r="JAR163" s="707"/>
      <c r="JAS163" s="707"/>
      <c r="JAT163" s="707"/>
      <c r="JAU163" s="707"/>
      <c r="JAV163" s="707"/>
      <c r="JAW163" s="707"/>
      <c r="JAX163" s="707"/>
      <c r="JAY163" s="707"/>
      <c r="JAZ163" s="707"/>
      <c r="JBA163" s="707"/>
      <c r="JBB163" s="707"/>
      <c r="JBC163" s="707"/>
      <c r="JBD163" s="707"/>
      <c r="JBE163" s="707"/>
      <c r="JBF163" s="707"/>
      <c r="JBG163" s="707"/>
      <c r="JBH163" s="707"/>
      <c r="JBI163" s="707"/>
      <c r="JBJ163" s="707"/>
      <c r="JBK163" s="707"/>
      <c r="JBL163" s="707"/>
      <c r="JBM163" s="707"/>
      <c r="JBN163" s="707"/>
      <c r="JBO163" s="707"/>
      <c r="JBP163" s="707"/>
      <c r="JBQ163" s="707"/>
      <c r="JBR163" s="707"/>
      <c r="JBS163" s="707"/>
      <c r="JBT163" s="707"/>
      <c r="JBU163" s="707"/>
      <c r="JBV163" s="707"/>
      <c r="JBW163" s="707"/>
      <c r="JBX163" s="707"/>
      <c r="JBY163" s="707"/>
      <c r="JBZ163" s="707"/>
      <c r="JCA163" s="707"/>
      <c r="JCB163" s="707"/>
      <c r="JCC163" s="707"/>
      <c r="JCD163" s="707"/>
      <c r="JCE163" s="707"/>
      <c r="JCF163" s="707"/>
      <c r="JCG163" s="707"/>
      <c r="JCH163" s="707"/>
      <c r="JCI163" s="707"/>
      <c r="JCJ163" s="707"/>
      <c r="JCK163" s="707"/>
      <c r="JCL163" s="707"/>
      <c r="JCM163" s="707"/>
      <c r="JCN163" s="707"/>
      <c r="JCO163" s="707"/>
      <c r="JCP163" s="707"/>
      <c r="JCQ163" s="707"/>
      <c r="JCR163" s="707"/>
      <c r="JCS163" s="707"/>
      <c r="JCT163" s="707"/>
      <c r="JCU163" s="707"/>
      <c r="JCV163" s="707"/>
      <c r="JCW163" s="707"/>
      <c r="JCX163" s="707"/>
      <c r="JCY163" s="707"/>
      <c r="JCZ163" s="707"/>
      <c r="JDA163" s="707"/>
      <c r="JDB163" s="707"/>
      <c r="JDC163" s="707"/>
      <c r="JDD163" s="707"/>
      <c r="JDE163" s="707"/>
      <c r="JDF163" s="707"/>
      <c r="JDG163" s="707"/>
      <c r="JDH163" s="707"/>
      <c r="JDI163" s="707"/>
      <c r="JDJ163" s="707"/>
      <c r="JDK163" s="707"/>
      <c r="JDL163" s="707"/>
      <c r="JDM163" s="707"/>
      <c r="JDN163" s="707"/>
      <c r="JDO163" s="707"/>
      <c r="JDP163" s="707"/>
      <c r="JDQ163" s="707"/>
      <c r="JDR163" s="707"/>
      <c r="JDS163" s="707"/>
      <c r="JDT163" s="707"/>
      <c r="JDU163" s="707"/>
      <c r="JDV163" s="707"/>
      <c r="JDW163" s="707"/>
      <c r="JDX163" s="707"/>
      <c r="JDY163" s="707"/>
      <c r="JDZ163" s="707"/>
      <c r="JEA163" s="707"/>
      <c r="JEB163" s="707"/>
      <c r="JEC163" s="707"/>
      <c r="JED163" s="707"/>
      <c r="JEE163" s="707"/>
      <c r="JEF163" s="707"/>
      <c r="JEG163" s="707"/>
      <c r="JEH163" s="707"/>
      <c r="JEI163" s="707"/>
      <c r="JEJ163" s="707"/>
      <c r="JEK163" s="707"/>
      <c r="JEL163" s="707"/>
      <c r="JEM163" s="707"/>
      <c r="JEN163" s="707"/>
      <c r="JEO163" s="707"/>
      <c r="JEP163" s="707"/>
      <c r="JEQ163" s="707"/>
      <c r="JER163" s="707"/>
      <c r="JES163" s="707"/>
      <c r="JET163" s="707"/>
      <c r="JEU163" s="707"/>
      <c r="JEV163" s="707"/>
      <c r="JEW163" s="707"/>
      <c r="JEX163" s="707"/>
      <c r="JEY163" s="707"/>
      <c r="JEZ163" s="707"/>
      <c r="JFA163" s="707"/>
      <c r="JFB163" s="707"/>
      <c r="JFC163" s="707"/>
      <c r="JFD163" s="707"/>
      <c r="JFE163" s="707"/>
      <c r="JFF163" s="707"/>
      <c r="JFG163" s="707"/>
      <c r="JFH163" s="707"/>
      <c r="JFI163" s="707"/>
      <c r="JFJ163" s="707"/>
      <c r="JFK163" s="707"/>
      <c r="JFL163" s="707"/>
      <c r="JFM163" s="707"/>
      <c r="JFN163" s="707"/>
      <c r="JFO163" s="707"/>
      <c r="JFP163" s="707"/>
      <c r="JFQ163" s="707"/>
      <c r="JFR163" s="707"/>
      <c r="JFS163" s="707"/>
      <c r="JFT163" s="707"/>
      <c r="JFU163" s="707"/>
      <c r="JFV163" s="707"/>
      <c r="JFW163" s="707"/>
      <c r="JFX163" s="707"/>
      <c r="JFY163" s="707"/>
      <c r="JFZ163" s="707"/>
      <c r="JGA163" s="707"/>
      <c r="JGB163" s="707"/>
      <c r="JGC163" s="707"/>
      <c r="JGD163" s="707"/>
      <c r="JGE163" s="707"/>
      <c r="JGF163" s="707"/>
      <c r="JGG163" s="707"/>
      <c r="JGH163" s="707"/>
      <c r="JGI163" s="707"/>
      <c r="JGJ163" s="707"/>
      <c r="JGK163" s="707"/>
      <c r="JGL163" s="707"/>
      <c r="JGM163" s="707"/>
      <c r="JGN163" s="707"/>
      <c r="JGO163" s="707"/>
      <c r="JGP163" s="707"/>
      <c r="JGQ163" s="707"/>
      <c r="JGR163" s="707"/>
      <c r="JGS163" s="707"/>
      <c r="JGT163" s="707"/>
      <c r="JGU163" s="707"/>
      <c r="JGV163" s="707"/>
      <c r="JGW163" s="707"/>
      <c r="JGX163" s="707"/>
      <c r="JGY163" s="707"/>
      <c r="JGZ163" s="707"/>
      <c r="JHA163" s="707"/>
      <c r="JHB163" s="707"/>
      <c r="JHC163" s="707"/>
      <c r="JHD163" s="707"/>
      <c r="JHE163" s="707"/>
      <c r="JHF163" s="707"/>
      <c r="JHG163" s="707"/>
      <c r="JHH163" s="707"/>
      <c r="JHI163" s="707"/>
      <c r="JHJ163" s="707"/>
      <c r="JHK163" s="707"/>
      <c r="JHL163" s="707"/>
      <c r="JHM163" s="707"/>
      <c r="JHN163" s="707"/>
      <c r="JHO163" s="707"/>
      <c r="JHP163" s="707"/>
      <c r="JHQ163" s="707"/>
      <c r="JHR163" s="707"/>
      <c r="JHS163" s="707"/>
      <c r="JHT163" s="707"/>
      <c r="JHU163" s="707"/>
      <c r="JHV163" s="707"/>
      <c r="JHW163" s="707"/>
      <c r="JHX163" s="707"/>
      <c r="JHY163" s="707"/>
      <c r="JHZ163" s="707"/>
      <c r="JIA163" s="707"/>
      <c r="JIB163" s="707"/>
      <c r="JIC163" s="707"/>
      <c r="JID163" s="707"/>
      <c r="JIE163" s="707"/>
      <c r="JIF163" s="707"/>
      <c r="JIG163" s="707"/>
      <c r="JIH163" s="707"/>
      <c r="JII163" s="707"/>
      <c r="JIJ163" s="707"/>
      <c r="JIK163" s="707"/>
      <c r="JIL163" s="707"/>
      <c r="JIM163" s="707"/>
      <c r="JIN163" s="707"/>
      <c r="JIO163" s="707"/>
      <c r="JIP163" s="707"/>
      <c r="JIQ163" s="707"/>
      <c r="JIR163" s="707"/>
      <c r="JIS163" s="707"/>
      <c r="JIT163" s="707"/>
      <c r="JIU163" s="707"/>
      <c r="JIV163" s="707"/>
      <c r="JIW163" s="707"/>
      <c r="JIX163" s="707"/>
      <c r="JIY163" s="707"/>
      <c r="JIZ163" s="707"/>
      <c r="JJA163" s="707"/>
      <c r="JJB163" s="707"/>
      <c r="JJC163" s="707"/>
      <c r="JJD163" s="707"/>
      <c r="JJE163" s="707"/>
      <c r="JJF163" s="707"/>
      <c r="JJG163" s="707"/>
      <c r="JJH163" s="707"/>
      <c r="JJI163" s="707"/>
      <c r="JJJ163" s="707"/>
      <c r="JJK163" s="707"/>
      <c r="JJL163" s="707"/>
      <c r="JJM163" s="707"/>
      <c r="JJN163" s="707"/>
      <c r="JJO163" s="707"/>
      <c r="JJP163" s="707"/>
      <c r="JJQ163" s="707"/>
      <c r="JJR163" s="707"/>
      <c r="JJS163" s="707"/>
      <c r="JJT163" s="707"/>
      <c r="JJU163" s="707"/>
      <c r="JJV163" s="707"/>
      <c r="JJW163" s="707"/>
      <c r="JJX163" s="707"/>
      <c r="JJY163" s="707"/>
      <c r="JJZ163" s="707"/>
      <c r="JKA163" s="707"/>
      <c r="JKB163" s="707"/>
      <c r="JKC163" s="707"/>
      <c r="JKD163" s="707"/>
      <c r="JKE163" s="707"/>
      <c r="JKF163" s="707"/>
      <c r="JKG163" s="707"/>
      <c r="JKH163" s="707"/>
      <c r="JKI163" s="707"/>
      <c r="JKJ163" s="707"/>
      <c r="JKK163" s="707"/>
      <c r="JKL163" s="707"/>
      <c r="JKM163" s="707"/>
      <c r="JKN163" s="707"/>
      <c r="JKO163" s="707"/>
      <c r="JKP163" s="707"/>
      <c r="JKQ163" s="707"/>
      <c r="JKR163" s="707"/>
      <c r="JKS163" s="707"/>
      <c r="JKT163" s="707"/>
      <c r="JKU163" s="707"/>
      <c r="JKV163" s="707"/>
      <c r="JKW163" s="707"/>
      <c r="JKX163" s="707"/>
      <c r="JKY163" s="707"/>
      <c r="JKZ163" s="707"/>
      <c r="JLA163" s="707"/>
      <c r="JLB163" s="707"/>
      <c r="JLC163" s="707"/>
      <c r="JLD163" s="707"/>
      <c r="JLE163" s="707"/>
      <c r="JLF163" s="707"/>
      <c r="JLG163" s="707"/>
      <c r="JLH163" s="707"/>
      <c r="JLI163" s="707"/>
      <c r="JLJ163" s="707"/>
      <c r="JLK163" s="707"/>
      <c r="JLL163" s="707"/>
      <c r="JLM163" s="707"/>
      <c r="JLN163" s="707"/>
      <c r="JLO163" s="707"/>
      <c r="JLP163" s="707"/>
      <c r="JLQ163" s="707"/>
      <c r="JLR163" s="707"/>
      <c r="JLS163" s="707"/>
      <c r="JLT163" s="707"/>
      <c r="JLU163" s="707"/>
      <c r="JLV163" s="707"/>
      <c r="JLW163" s="707"/>
      <c r="JLX163" s="707"/>
      <c r="JLY163" s="707"/>
      <c r="JLZ163" s="707"/>
      <c r="JMA163" s="707"/>
      <c r="JMB163" s="707"/>
      <c r="JMC163" s="707"/>
      <c r="JMD163" s="707"/>
      <c r="JME163" s="707"/>
      <c r="JMF163" s="707"/>
      <c r="JMG163" s="707"/>
      <c r="JMH163" s="707"/>
      <c r="JMI163" s="707"/>
      <c r="JMJ163" s="707"/>
      <c r="JMK163" s="707"/>
      <c r="JML163" s="707"/>
      <c r="JMM163" s="707"/>
      <c r="JMN163" s="707"/>
      <c r="JMO163" s="707"/>
      <c r="JMP163" s="707"/>
      <c r="JMQ163" s="707"/>
      <c r="JMR163" s="707"/>
      <c r="JMS163" s="707"/>
      <c r="JMT163" s="707"/>
      <c r="JMU163" s="707"/>
      <c r="JMV163" s="707"/>
      <c r="JMW163" s="707"/>
      <c r="JMX163" s="707"/>
      <c r="JMY163" s="707"/>
      <c r="JMZ163" s="707"/>
      <c r="JNA163" s="707"/>
      <c r="JNB163" s="707"/>
      <c r="JNC163" s="707"/>
      <c r="JND163" s="707"/>
      <c r="JNE163" s="707"/>
      <c r="JNF163" s="707"/>
      <c r="JNG163" s="707"/>
      <c r="JNH163" s="707"/>
      <c r="JNI163" s="707"/>
      <c r="JNJ163" s="707"/>
      <c r="JNK163" s="707"/>
      <c r="JNL163" s="707"/>
      <c r="JNM163" s="707"/>
      <c r="JNN163" s="707"/>
      <c r="JNO163" s="707"/>
      <c r="JNP163" s="707"/>
      <c r="JNQ163" s="707"/>
      <c r="JNR163" s="707"/>
      <c r="JNS163" s="707"/>
      <c r="JNT163" s="707"/>
      <c r="JNU163" s="707"/>
      <c r="JNV163" s="707"/>
      <c r="JNW163" s="707"/>
      <c r="JNX163" s="707"/>
      <c r="JNY163" s="707"/>
      <c r="JNZ163" s="707"/>
      <c r="JOA163" s="707"/>
      <c r="JOB163" s="707"/>
      <c r="JOC163" s="707"/>
      <c r="JOD163" s="707"/>
      <c r="JOE163" s="707"/>
      <c r="JOF163" s="707"/>
      <c r="JOG163" s="707"/>
      <c r="JOH163" s="707"/>
      <c r="JOI163" s="707"/>
      <c r="JOJ163" s="707"/>
      <c r="JOK163" s="707"/>
      <c r="JOL163" s="707"/>
      <c r="JOM163" s="707"/>
      <c r="JON163" s="707"/>
      <c r="JOO163" s="707"/>
      <c r="JOP163" s="707"/>
      <c r="JOQ163" s="707"/>
      <c r="JOR163" s="707"/>
      <c r="JOS163" s="707"/>
      <c r="JOT163" s="707"/>
      <c r="JOU163" s="707"/>
      <c r="JOV163" s="707"/>
      <c r="JOW163" s="707"/>
      <c r="JOX163" s="707"/>
      <c r="JOY163" s="707"/>
      <c r="JOZ163" s="707"/>
      <c r="JPA163" s="707"/>
      <c r="JPB163" s="707"/>
      <c r="JPC163" s="707"/>
      <c r="JPD163" s="707"/>
      <c r="JPE163" s="707"/>
      <c r="JPF163" s="707"/>
      <c r="JPG163" s="707"/>
      <c r="JPH163" s="707"/>
      <c r="JPI163" s="707"/>
      <c r="JPJ163" s="707"/>
      <c r="JPK163" s="707"/>
      <c r="JPL163" s="707"/>
      <c r="JPM163" s="707"/>
      <c r="JPN163" s="707"/>
      <c r="JPO163" s="707"/>
      <c r="JPP163" s="707"/>
      <c r="JPQ163" s="707"/>
      <c r="JPR163" s="707"/>
      <c r="JPS163" s="707"/>
      <c r="JPT163" s="707"/>
      <c r="JPU163" s="707"/>
      <c r="JPV163" s="707"/>
      <c r="JPW163" s="707"/>
      <c r="JPX163" s="707"/>
      <c r="JPY163" s="707"/>
      <c r="JPZ163" s="707"/>
      <c r="JQA163" s="707"/>
      <c r="JQB163" s="707"/>
      <c r="JQC163" s="707"/>
      <c r="JQD163" s="707"/>
      <c r="JQE163" s="707"/>
      <c r="JQF163" s="707"/>
      <c r="JQG163" s="707"/>
      <c r="JQH163" s="707"/>
      <c r="JQI163" s="707"/>
      <c r="JQJ163" s="707"/>
      <c r="JQK163" s="707"/>
      <c r="JQL163" s="707"/>
      <c r="JQM163" s="707"/>
      <c r="JQN163" s="707"/>
      <c r="JQO163" s="707"/>
      <c r="JQP163" s="707"/>
      <c r="JQQ163" s="707"/>
      <c r="JQR163" s="707"/>
      <c r="JQS163" s="707"/>
      <c r="JQT163" s="707"/>
      <c r="JQU163" s="707"/>
      <c r="JQV163" s="707"/>
      <c r="JQW163" s="707"/>
      <c r="JQX163" s="707"/>
      <c r="JQY163" s="707"/>
      <c r="JQZ163" s="707"/>
      <c r="JRA163" s="707"/>
      <c r="JRB163" s="707"/>
      <c r="JRC163" s="707"/>
      <c r="JRD163" s="707"/>
      <c r="JRE163" s="707"/>
      <c r="JRF163" s="707"/>
      <c r="JRG163" s="707"/>
      <c r="JRH163" s="707"/>
      <c r="JRI163" s="707"/>
      <c r="JRJ163" s="707"/>
      <c r="JRK163" s="707"/>
      <c r="JRL163" s="707"/>
      <c r="JRM163" s="707"/>
      <c r="JRN163" s="707"/>
      <c r="JRO163" s="707"/>
      <c r="JRP163" s="707"/>
      <c r="JRQ163" s="707"/>
      <c r="JRR163" s="707"/>
      <c r="JRS163" s="707"/>
      <c r="JRT163" s="707"/>
      <c r="JRU163" s="707"/>
      <c r="JRV163" s="707"/>
      <c r="JRW163" s="707"/>
      <c r="JRX163" s="707"/>
      <c r="JRY163" s="707"/>
      <c r="JRZ163" s="707"/>
      <c r="JSA163" s="707"/>
      <c r="JSB163" s="707"/>
      <c r="JSC163" s="707"/>
      <c r="JSD163" s="707"/>
      <c r="JSE163" s="707"/>
      <c r="JSF163" s="707"/>
      <c r="JSG163" s="707"/>
      <c r="JSH163" s="707"/>
      <c r="JSI163" s="707"/>
      <c r="JSJ163" s="707"/>
      <c r="JSK163" s="707"/>
      <c r="JSL163" s="707"/>
      <c r="JSM163" s="707"/>
      <c r="JSN163" s="707"/>
      <c r="JSO163" s="707"/>
      <c r="JSP163" s="707"/>
      <c r="JSQ163" s="707"/>
      <c r="JSR163" s="707"/>
      <c r="JSS163" s="707"/>
      <c r="JST163" s="707"/>
      <c r="JSU163" s="707"/>
      <c r="JSV163" s="707"/>
      <c r="JSW163" s="707"/>
      <c r="JSX163" s="707"/>
      <c r="JSY163" s="707"/>
      <c r="JSZ163" s="707"/>
      <c r="JTA163" s="707"/>
      <c r="JTB163" s="707"/>
      <c r="JTC163" s="707"/>
      <c r="JTD163" s="707"/>
      <c r="JTE163" s="707"/>
      <c r="JTF163" s="707"/>
      <c r="JTG163" s="707"/>
      <c r="JTH163" s="707"/>
      <c r="JTI163" s="707"/>
      <c r="JTJ163" s="707"/>
      <c r="JTK163" s="707"/>
      <c r="JTL163" s="707"/>
      <c r="JTM163" s="707"/>
      <c r="JTN163" s="707"/>
      <c r="JTO163" s="707"/>
      <c r="JTP163" s="707"/>
      <c r="JTQ163" s="707"/>
      <c r="JTR163" s="707"/>
      <c r="JTS163" s="707"/>
      <c r="JTT163" s="707"/>
      <c r="JTU163" s="707"/>
      <c r="JTV163" s="707"/>
      <c r="JTW163" s="707"/>
      <c r="JTX163" s="707"/>
      <c r="JTY163" s="707"/>
      <c r="JTZ163" s="707"/>
      <c r="JUA163" s="707"/>
      <c r="JUB163" s="707"/>
      <c r="JUC163" s="707"/>
      <c r="JUD163" s="707"/>
      <c r="JUE163" s="707"/>
      <c r="JUF163" s="707"/>
      <c r="JUG163" s="707"/>
      <c r="JUH163" s="707"/>
      <c r="JUI163" s="707"/>
      <c r="JUJ163" s="707"/>
      <c r="JUK163" s="707"/>
      <c r="JUL163" s="707"/>
      <c r="JUM163" s="707"/>
      <c r="JUN163" s="707"/>
      <c r="JUO163" s="707"/>
      <c r="JUP163" s="707"/>
      <c r="JUQ163" s="707"/>
      <c r="JUR163" s="707"/>
      <c r="JUS163" s="707"/>
      <c r="JUT163" s="707"/>
      <c r="JUU163" s="707"/>
      <c r="JUV163" s="707"/>
      <c r="JUW163" s="707"/>
      <c r="JUX163" s="707"/>
      <c r="JUY163" s="707"/>
      <c r="JUZ163" s="707"/>
      <c r="JVA163" s="707"/>
      <c r="JVB163" s="707"/>
      <c r="JVC163" s="707"/>
      <c r="JVD163" s="707"/>
      <c r="JVE163" s="707"/>
      <c r="JVF163" s="707"/>
      <c r="JVG163" s="707"/>
      <c r="JVH163" s="707"/>
      <c r="JVI163" s="707"/>
      <c r="JVJ163" s="707"/>
      <c r="JVK163" s="707"/>
      <c r="JVL163" s="707"/>
      <c r="JVM163" s="707"/>
      <c r="JVN163" s="707"/>
      <c r="JVO163" s="707"/>
      <c r="JVP163" s="707"/>
      <c r="JVQ163" s="707"/>
      <c r="JVR163" s="707"/>
      <c r="JVS163" s="707"/>
      <c r="JVT163" s="707"/>
      <c r="JVU163" s="707"/>
      <c r="JVV163" s="707"/>
      <c r="JVW163" s="707"/>
      <c r="JVX163" s="707"/>
      <c r="JVY163" s="707"/>
      <c r="JVZ163" s="707"/>
      <c r="JWA163" s="707"/>
      <c r="JWB163" s="707"/>
      <c r="JWC163" s="707"/>
      <c r="JWD163" s="707"/>
      <c r="JWE163" s="707"/>
      <c r="JWF163" s="707"/>
      <c r="JWG163" s="707"/>
      <c r="JWH163" s="707"/>
      <c r="JWI163" s="707"/>
      <c r="JWJ163" s="707"/>
      <c r="JWK163" s="707"/>
      <c r="JWL163" s="707"/>
      <c r="JWM163" s="707"/>
      <c r="JWN163" s="707"/>
      <c r="JWO163" s="707"/>
      <c r="JWP163" s="707"/>
      <c r="JWQ163" s="707"/>
      <c r="JWR163" s="707"/>
      <c r="JWS163" s="707"/>
      <c r="JWT163" s="707"/>
      <c r="JWU163" s="707"/>
      <c r="JWV163" s="707"/>
      <c r="JWW163" s="707"/>
      <c r="JWX163" s="707"/>
      <c r="JWY163" s="707"/>
      <c r="JWZ163" s="707"/>
      <c r="JXA163" s="707"/>
      <c r="JXB163" s="707"/>
      <c r="JXC163" s="707"/>
      <c r="JXD163" s="707"/>
      <c r="JXE163" s="707"/>
      <c r="JXF163" s="707"/>
      <c r="JXG163" s="707"/>
      <c r="JXH163" s="707"/>
      <c r="JXI163" s="707"/>
      <c r="JXJ163" s="707"/>
      <c r="JXK163" s="707"/>
      <c r="JXL163" s="707"/>
      <c r="JXM163" s="707"/>
      <c r="JXN163" s="707"/>
      <c r="JXO163" s="707"/>
      <c r="JXP163" s="707"/>
      <c r="JXQ163" s="707"/>
      <c r="JXR163" s="707"/>
      <c r="JXS163" s="707"/>
      <c r="JXT163" s="707"/>
      <c r="JXU163" s="707"/>
      <c r="JXV163" s="707"/>
      <c r="JXW163" s="707"/>
      <c r="JXX163" s="707"/>
      <c r="JXY163" s="707"/>
      <c r="JXZ163" s="707"/>
      <c r="JYA163" s="707"/>
      <c r="JYB163" s="707"/>
      <c r="JYC163" s="707"/>
      <c r="JYD163" s="707"/>
      <c r="JYE163" s="707"/>
      <c r="JYF163" s="707"/>
      <c r="JYG163" s="707"/>
      <c r="JYH163" s="707"/>
      <c r="JYI163" s="707"/>
      <c r="JYJ163" s="707"/>
      <c r="JYK163" s="707"/>
      <c r="JYL163" s="707"/>
      <c r="JYM163" s="707"/>
      <c r="JYN163" s="707"/>
      <c r="JYO163" s="707"/>
      <c r="JYP163" s="707"/>
      <c r="JYQ163" s="707"/>
      <c r="JYR163" s="707"/>
      <c r="JYS163" s="707"/>
      <c r="JYT163" s="707"/>
      <c r="JYU163" s="707"/>
      <c r="JYV163" s="707"/>
      <c r="JYW163" s="707"/>
      <c r="JYX163" s="707"/>
      <c r="JYY163" s="707"/>
      <c r="JYZ163" s="707"/>
      <c r="JZA163" s="707"/>
      <c r="JZB163" s="707"/>
      <c r="JZC163" s="707"/>
      <c r="JZD163" s="707"/>
      <c r="JZE163" s="707"/>
      <c r="JZF163" s="707"/>
      <c r="JZG163" s="707"/>
      <c r="JZH163" s="707"/>
      <c r="JZI163" s="707"/>
      <c r="JZJ163" s="707"/>
      <c r="JZK163" s="707"/>
      <c r="JZL163" s="707"/>
      <c r="JZM163" s="707"/>
      <c r="JZN163" s="707"/>
      <c r="JZO163" s="707"/>
      <c r="JZP163" s="707"/>
      <c r="JZQ163" s="707"/>
      <c r="JZR163" s="707"/>
      <c r="JZS163" s="707"/>
      <c r="JZT163" s="707"/>
      <c r="JZU163" s="707"/>
      <c r="JZV163" s="707"/>
      <c r="JZW163" s="707"/>
      <c r="JZX163" s="707"/>
      <c r="JZY163" s="707"/>
      <c r="JZZ163" s="707"/>
      <c r="KAA163" s="707"/>
      <c r="KAB163" s="707"/>
      <c r="KAC163" s="707"/>
      <c r="KAD163" s="707"/>
      <c r="KAE163" s="707"/>
      <c r="KAF163" s="707"/>
      <c r="KAG163" s="707"/>
      <c r="KAH163" s="707"/>
      <c r="KAI163" s="707"/>
      <c r="KAJ163" s="707"/>
      <c r="KAK163" s="707"/>
      <c r="KAL163" s="707"/>
      <c r="KAM163" s="707"/>
      <c r="KAN163" s="707"/>
      <c r="KAO163" s="707"/>
      <c r="KAP163" s="707"/>
      <c r="KAQ163" s="707"/>
      <c r="KAR163" s="707"/>
      <c r="KAS163" s="707"/>
      <c r="KAT163" s="707"/>
      <c r="KAU163" s="707"/>
      <c r="KAV163" s="707"/>
      <c r="KAW163" s="707"/>
      <c r="KAX163" s="707"/>
      <c r="KAY163" s="707"/>
      <c r="KAZ163" s="707"/>
      <c r="KBA163" s="707"/>
      <c r="KBB163" s="707"/>
      <c r="KBC163" s="707"/>
      <c r="KBD163" s="707"/>
      <c r="KBE163" s="707"/>
      <c r="KBF163" s="707"/>
      <c r="KBG163" s="707"/>
      <c r="KBH163" s="707"/>
      <c r="KBI163" s="707"/>
      <c r="KBJ163" s="707"/>
      <c r="KBK163" s="707"/>
      <c r="KBL163" s="707"/>
      <c r="KBM163" s="707"/>
      <c r="KBN163" s="707"/>
      <c r="KBO163" s="707"/>
      <c r="KBP163" s="707"/>
      <c r="KBQ163" s="707"/>
      <c r="KBR163" s="707"/>
      <c r="KBS163" s="707"/>
      <c r="KBT163" s="707"/>
      <c r="KBU163" s="707"/>
      <c r="KBV163" s="707"/>
      <c r="KBW163" s="707"/>
      <c r="KBX163" s="707"/>
      <c r="KBY163" s="707"/>
      <c r="KBZ163" s="707"/>
      <c r="KCA163" s="707"/>
      <c r="KCB163" s="707"/>
      <c r="KCC163" s="707"/>
      <c r="KCD163" s="707"/>
      <c r="KCE163" s="707"/>
      <c r="KCF163" s="707"/>
      <c r="KCG163" s="707"/>
      <c r="KCH163" s="707"/>
      <c r="KCI163" s="707"/>
      <c r="KCJ163" s="707"/>
      <c r="KCK163" s="707"/>
      <c r="KCL163" s="707"/>
      <c r="KCM163" s="707"/>
      <c r="KCN163" s="707"/>
      <c r="KCO163" s="707"/>
      <c r="KCP163" s="707"/>
      <c r="KCQ163" s="707"/>
      <c r="KCR163" s="707"/>
      <c r="KCS163" s="707"/>
      <c r="KCT163" s="707"/>
      <c r="KCU163" s="707"/>
      <c r="KCV163" s="707"/>
      <c r="KCW163" s="707"/>
      <c r="KCX163" s="707"/>
      <c r="KCY163" s="707"/>
      <c r="KCZ163" s="707"/>
      <c r="KDA163" s="707"/>
      <c r="KDB163" s="707"/>
      <c r="KDC163" s="707"/>
      <c r="KDD163" s="707"/>
      <c r="KDE163" s="707"/>
      <c r="KDF163" s="707"/>
      <c r="KDG163" s="707"/>
      <c r="KDH163" s="707"/>
      <c r="KDI163" s="707"/>
      <c r="KDJ163" s="707"/>
      <c r="KDK163" s="707"/>
      <c r="KDL163" s="707"/>
      <c r="KDM163" s="707"/>
      <c r="KDN163" s="707"/>
      <c r="KDO163" s="707"/>
      <c r="KDP163" s="707"/>
      <c r="KDQ163" s="707"/>
      <c r="KDR163" s="707"/>
      <c r="KDS163" s="707"/>
      <c r="KDT163" s="707"/>
      <c r="KDU163" s="707"/>
      <c r="KDV163" s="707"/>
      <c r="KDW163" s="707"/>
      <c r="KDX163" s="707"/>
      <c r="KDY163" s="707"/>
      <c r="KDZ163" s="707"/>
      <c r="KEA163" s="707"/>
      <c r="KEB163" s="707"/>
      <c r="KEC163" s="707"/>
      <c r="KED163" s="707"/>
      <c r="KEE163" s="707"/>
      <c r="KEF163" s="707"/>
      <c r="KEG163" s="707"/>
      <c r="KEH163" s="707"/>
      <c r="KEI163" s="707"/>
      <c r="KEJ163" s="707"/>
      <c r="KEK163" s="707"/>
      <c r="KEL163" s="707"/>
      <c r="KEM163" s="707"/>
      <c r="KEN163" s="707"/>
      <c r="KEO163" s="707"/>
      <c r="KEP163" s="707"/>
      <c r="KEQ163" s="707"/>
      <c r="KER163" s="707"/>
      <c r="KES163" s="707"/>
      <c r="KET163" s="707"/>
      <c r="KEU163" s="707"/>
      <c r="KEV163" s="707"/>
      <c r="KEW163" s="707"/>
      <c r="KEX163" s="707"/>
      <c r="KEY163" s="707"/>
      <c r="KEZ163" s="707"/>
      <c r="KFA163" s="707"/>
      <c r="KFB163" s="707"/>
      <c r="KFC163" s="707"/>
      <c r="KFD163" s="707"/>
      <c r="KFE163" s="707"/>
      <c r="KFF163" s="707"/>
      <c r="KFG163" s="707"/>
      <c r="KFH163" s="707"/>
      <c r="KFI163" s="707"/>
      <c r="KFJ163" s="707"/>
      <c r="KFK163" s="707"/>
      <c r="KFL163" s="707"/>
      <c r="KFM163" s="707"/>
      <c r="KFN163" s="707"/>
      <c r="KFO163" s="707"/>
      <c r="KFP163" s="707"/>
      <c r="KFQ163" s="707"/>
      <c r="KFR163" s="707"/>
      <c r="KFS163" s="707"/>
      <c r="KFT163" s="707"/>
      <c r="KFU163" s="707"/>
      <c r="KFV163" s="707"/>
      <c r="KFW163" s="707"/>
      <c r="KFX163" s="707"/>
      <c r="KFY163" s="707"/>
      <c r="KFZ163" s="707"/>
      <c r="KGA163" s="707"/>
      <c r="KGB163" s="707"/>
      <c r="KGC163" s="707"/>
      <c r="KGD163" s="707"/>
      <c r="KGE163" s="707"/>
      <c r="KGF163" s="707"/>
      <c r="KGG163" s="707"/>
      <c r="KGH163" s="707"/>
      <c r="KGI163" s="707"/>
      <c r="KGJ163" s="707"/>
      <c r="KGK163" s="707"/>
      <c r="KGL163" s="707"/>
      <c r="KGM163" s="707"/>
      <c r="KGN163" s="707"/>
      <c r="KGO163" s="707"/>
      <c r="KGP163" s="707"/>
      <c r="KGQ163" s="707"/>
      <c r="KGR163" s="707"/>
      <c r="KGS163" s="707"/>
      <c r="KGT163" s="707"/>
      <c r="KGU163" s="707"/>
      <c r="KGV163" s="707"/>
      <c r="KGW163" s="707"/>
      <c r="KGX163" s="707"/>
      <c r="KGY163" s="707"/>
      <c r="KGZ163" s="707"/>
      <c r="KHA163" s="707"/>
      <c r="KHB163" s="707"/>
      <c r="KHC163" s="707"/>
      <c r="KHD163" s="707"/>
      <c r="KHE163" s="707"/>
      <c r="KHF163" s="707"/>
      <c r="KHG163" s="707"/>
      <c r="KHH163" s="707"/>
      <c r="KHI163" s="707"/>
      <c r="KHJ163" s="707"/>
      <c r="KHK163" s="707"/>
      <c r="KHL163" s="707"/>
      <c r="KHM163" s="707"/>
      <c r="KHN163" s="707"/>
      <c r="KHO163" s="707"/>
      <c r="KHP163" s="707"/>
      <c r="KHQ163" s="707"/>
      <c r="KHR163" s="707"/>
      <c r="KHS163" s="707"/>
      <c r="KHT163" s="707"/>
      <c r="KHU163" s="707"/>
      <c r="KHV163" s="707"/>
      <c r="KHW163" s="707"/>
      <c r="KHX163" s="707"/>
      <c r="KHY163" s="707"/>
      <c r="KHZ163" s="707"/>
      <c r="KIA163" s="707"/>
      <c r="KIB163" s="707"/>
      <c r="KIC163" s="707"/>
      <c r="KID163" s="707"/>
      <c r="KIE163" s="707"/>
      <c r="KIF163" s="707"/>
      <c r="KIG163" s="707"/>
      <c r="KIH163" s="707"/>
      <c r="KII163" s="707"/>
      <c r="KIJ163" s="707"/>
      <c r="KIK163" s="707"/>
      <c r="KIL163" s="707"/>
      <c r="KIM163" s="707"/>
      <c r="KIN163" s="707"/>
      <c r="KIO163" s="707"/>
      <c r="KIP163" s="707"/>
      <c r="KIQ163" s="707"/>
      <c r="KIR163" s="707"/>
      <c r="KIS163" s="707"/>
      <c r="KIT163" s="707"/>
      <c r="KIU163" s="707"/>
      <c r="KIV163" s="707"/>
      <c r="KIW163" s="707"/>
      <c r="KIX163" s="707"/>
      <c r="KIY163" s="707"/>
      <c r="KIZ163" s="707"/>
      <c r="KJA163" s="707"/>
      <c r="KJB163" s="707"/>
      <c r="KJC163" s="707"/>
      <c r="KJD163" s="707"/>
      <c r="KJE163" s="707"/>
      <c r="KJF163" s="707"/>
      <c r="KJG163" s="707"/>
      <c r="KJH163" s="707"/>
      <c r="KJI163" s="707"/>
      <c r="KJJ163" s="707"/>
      <c r="KJK163" s="707"/>
      <c r="KJL163" s="707"/>
      <c r="KJM163" s="707"/>
      <c r="KJN163" s="707"/>
      <c r="KJO163" s="707"/>
      <c r="KJP163" s="707"/>
      <c r="KJQ163" s="707"/>
      <c r="KJR163" s="707"/>
      <c r="KJS163" s="707"/>
      <c r="KJT163" s="707"/>
      <c r="KJU163" s="707"/>
      <c r="KJV163" s="707"/>
      <c r="KJW163" s="707"/>
      <c r="KJX163" s="707"/>
      <c r="KJY163" s="707"/>
      <c r="KJZ163" s="707"/>
      <c r="KKA163" s="707"/>
      <c r="KKB163" s="707"/>
      <c r="KKC163" s="707"/>
      <c r="KKD163" s="707"/>
      <c r="KKE163" s="707"/>
      <c r="KKF163" s="707"/>
      <c r="KKG163" s="707"/>
      <c r="KKH163" s="707"/>
      <c r="KKI163" s="707"/>
      <c r="KKJ163" s="707"/>
      <c r="KKK163" s="707"/>
      <c r="KKL163" s="707"/>
      <c r="KKM163" s="707"/>
      <c r="KKN163" s="707"/>
      <c r="KKO163" s="707"/>
      <c r="KKP163" s="707"/>
      <c r="KKQ163" s="707"/>
      <c r="KKR163" s="707"/>
      <c r="KKS163" s="707"/>
      <c r="KKT163" s="707"/>
      <c r="KKU163" s="707"/>
      <c r="KKV163" s="707"/>
      <c r="KKW163" s="707"/>
      <c r="KKX163" s="707"/>
      <c r="KKY163" s="707"/>
      <c r="KKZ163" s="707"/>
      <c r="KLA163" s="707"/>
      <c r="KLB163" s="707"/>
      <c r="KLC163" s="707"/>
      <c r="KLD163" s="707"/>
      <c r="KLE163" s="707"/>
      <c r="KLF163" s="707"/>
      <c r="KLG163" s="707"/>
      <c r="KLH163" s="707"/>
      <c r="KLI163" s="707"/>
      <c r="KLJ163" s="707"/>
      <c r="KLK163" s="707"/>
      <c r="KLL163" s="707"/>
      <c r="KLM163" s="707"/>
      <c r="KLN163" s="707"/>
      <c r="KLO163" s="707"/>
      <c r="KLP163" s="707"/>
      <c r="KLQ163" s="707"/>
      <c r="KLR163" s="707"/>
      <c r="KLS163" s="707"/>
      <c r="KLT163" s="707"/>
      <c r="KLU163" s="707"/>
      <c r="KLV163" s="707"/>
      <c r="KLW163" s="707"/>
      <c r="KLX163" s="707"/>
      <c r="KLY163" s="707"/>
      <c r="KLZ163" s="707"/>
      <c r="KMA163" s="707"/>
      <c r="KMB163" s="707"/>
      <c r="KMC163" s="707"/>
      <c r="KMD163" s="707"/>
      <c r="KME163" s="707"/>
      <c r="KMF163" s="707"/>
      <c r="KMG163" s="707"/>
      <c r="KMH163" s="707"/>
      <c r="KMI163" s="707"/>
      <c r="KMJ163" s="707"/>
      <c r="KMK163" s="707"/>
      <c r="KML163" s="707"/>
      <c r="KMM163" s="707"/>
      <c r="KMN163" s="707"/>
      <c r="KMO163" s="707"/>
      <c r="KMP163" s="707"/>
      <c r="KMQ163" s="707"/>
      <c r="KMR163" s="707"/>
      <c r="KMS163" s="707"/>
      <c r="KMT163" s="707"/>
      <c r="KMU163" s="707"/>
      <c r="KMV163" s="707"/>
      <c r="KMW163" s="707"/>
      <c r="KMX163" s="707"/>
      <c r="KMY163" s="707"/>
      <c r="KMZ163" s="707"/>
      <c r="KNA163" s="707"/>
      <c r="KNB163" s="707"/>
      <c r="KNC163" s="707"/>
      <c r="KND163" s="707"/>
      <c r="KNE163" s="707"/>
      <c r="KNF163" s="707"/>
      <c r="KNG163" s="707"/>
      <c r="KNH163" s="707"/>
      <c r="KNI163" s="707"/>
      <c r="KNJ163" s="707"/>
      <c r="KNK163" s="707"/>
      <c r="KNL163" s="707"/>
      <c r="KNM163" s="707"/>
      <c r="KNN163" s="707"/>
      <c r="KNO163" s="707"/>
      <c r="KNP163" s="707"/>
      <c r="KNQ163" s="707"/>
      <c r="KNR163" s="707"/>
      <c r="KNS163" s="707"/>
      <c r="KNT163" s="707"/>
      <c r="KNU163" s="707"/>
      <c r="KNV163" s="707"/>
      <c r="KNW163" s="707"/>
      <c r="KNX163" s="707"/>
      <c r="KNY163" s="707"/>
      <c r="KNZ163" s="707"/>
      <c r="KOA163" s="707"/>
      <c r="KOB163" s="707"/>
      <c r="KOC163" s="707"/>
      <c r="KOD163" s="707"/>
      <c r="KOE163" s="707"/>
      <c r="KOF163" s="707"/>
      <c r="KOG163" s="707"/>
      <c r="KOH163" s="707"/>
      <c r="KOI163" s="707"/>
      <c r="KOJ163" s="707"/>
      <c r="KOK163" s="707"/>
      <c r="KOL163" s="707"/>
      <c r="KOM163" s="707"/>
      <c r="KON163" s="707"/>
      <c r="KOO163" s="707"/>
      <c r="KOP163" s="707"/>
      <c r="KOQ163" s="707"/>
      <c r="KOR163" s="707"/>
      <c r="KOS163" s="707"/>
      <c r="KOT163" s="707"/>
      <c r="KOU163" s="707"/>
      <c r="KOV163" s="707"/>
      <c r="KOW163" s="707"/>
      <c r="KOX163" s="707"/>
      <c r="KOY163" s="707"/>
      <c r="KOZ163" s="707"/>
      <c r="KPA163" s="707"/>
      <c r="KPB163" s="707"/>
      <c r="KPC163" s="707"/>
      <c r="KPD163" s="707"/>
      <c r="KPE163" s="707"/>
      <c r="KPF163" s="707"/>
      <c r="KPG163" s="707"/>
      <c r="KPH163" s="707"/>
      <c r="KPI163" s="707"/>
      <c r="KPJ163" s="707"/>
      <c r="KPK163" s="707"/>
      <c r="KPL163" s="707"/>
      <c r="KPM163" s="707"/>
      <c r="KPN163" s="707"/>
      <c r="KPO163" s="707"/>
      <c r="KPP163" s="707"/>
      <c r="KPQ163" s="707"/>
      <c r="KPR163" s="707"/>
      <c r="KPS163" s="707"/>
      <c r="KPT163" s="707"/>
      <c r="KPU163" s="707"/>
      <c r="KPV163" s="707"/>
      <c r="KPW163" s="707"/>
      <c r="KPX163" s="707"/>
      <c r="KPY163" s="707"/>
      <c r="KPZ163" s="707"/>
      <c r="KQA163" s="707"/>
      <c r="KQB163" s="707"/>
      <c r="KQC163" s="707"/>
      <c r="KQD163" s="707"/>
      <c r="KQE163" s="707"/>
      <c r="KQF163" s="707"/>
      <c r="KQG163" s="707"/>
      <c r="KQH163" s="707"/>
      <c r="KQI163" s="707"/>
      <c r="KQJ163" s="707"/>
      <c r="KQK163" s="707"/>
      <c r="KQL163" s="707"/>
      <c r="KQM163" s="707"/>
      <c r="KQN163" s="707"/>
      <c r="KQO163" s="707"/>
      <c r="KQP163" s="707"/>
      <c r="KQQ163" s="707"/>
      <c r="KQR163" s="707"/>
      <c r="KQS163" s="707"/>
      <c r="KQT163" s="707"/>
      <c r="KQU163" s="707"/>
      <c r="KQV163" s="707"/>
      <c r="KQW163" s="707"/>
      <c r="KQX163" s="707"/>
      <c r="KQY163" s="707"/>
      <c r="KQZ163" s="707"/>
      <c r="KRA163" s="707"/>
      <c r="KRB163" s="707"/>
      <c r="KRC163" s="707"/>
      <c r="KRD163" s="707"/>
      <c r="KRE163" s="707"/>
      <c r="KRF163" s="707"/>
      <c r="KRG163" s="707"/>
      <c r="KRH163" s="707"/>
      <c r="KRI163" s="707"/>
      <c r="KRJ163" s="707"/>
      <c r="KRK163" s="707"/>
      <c r="KRL163" s="707"/>
      <c r="KRM163" s="707"/>
      <c r="KRN163" s="707"/>
      <c r="KRO163" s="707"/>
      <c r="KRP163" s="707"/>
      <c r="KRQ163" s="707"/>
      <c r="KRR163" s="707"/>
      <c r="KRS163" s="707"/>
      <c r="KRT163" s="707"/>
      <c r="KRU163" s="707"/>
      <c r="KRV163" s="707"/>
      <c r="KRW163" s="707"/>
      <c r="KRX163" s="707"/>
      <c r="KRY163" s="707"/>
      <c r="KRZ163" s="707"/>
      <c r="KSA163" s="707"/>
      <c r="KSB163" s="707"/>
      <c r="KSC163" s="707"/>
      <c r="KSD163" s="707"/>
      <c r="KSE163" s="707"/>
      <c r="KSF163" s="707"/>
      <c r="KSG163" s="707"/>
      <c r="KSH163" s="707"/>
      <c r="KSI163" s="707"/>
      <c r="KSJ163" s="707"/>
      <c r="KSK163" s="707"/>
      <c r="KSL163" s="707"/>
      <c r="KSM163" s="707"/>
      <c r="KSN163" s="707"/>
      <c r="KSO163" s="707"/>
      <c r="KSP163" s="707"/>
      <c r="KSQ163" s="707"/>
      <c r="KSR163" s="707"/>
      <c r="KSS163" s="707"/>
      <c r="KST163" s="707"/>
      <c r="KSU163" s="707"/>
      <c r="KSV163" s="707"/>
      <c r="KSW163" s="707"/>
      <c r="KSX163" s="707"/>
      <c r="KSY163" s="707"/>
      <c r="KSZ163" s="707"/>
      <c r="KTA163" s="707"/>
      <c r="KTB163" s="707"/>
      <c r="KTC163" s="707"/>
      <c r="KTD163" s="707"/>
      <c r="KTE163" s="707"/>
      <c r="KTF163" s="707"/>
      <c r="KTG163" s="707"/>
      <c r="KTH163" s="707"/>
      <c r="KTI163" s="707"/>
      <c r="KTJ163" s="707"/>
      <c r="KTK163" s="707"/>
      <c r="KTL163" s="707"/>
      <c r="KTM163" s="707"/>
      <c r="KTN163" s="707"/>
      <c r="KTO163" s="707"/>
      <c r="KTP163" s="707"/>
      <c r="KTQ163" s="707"/>
      <c r="KTR163" s="707"/>
      <c r="KTS163" s="707"/>
      <c r="KTT163" s="707"/>
      <c r="KTU163" s="707"/>
      <c r="KTV163" s="707"/>
      <c r="KTW163" s="707"/>
      <c r="KTX163" s="707"/>
      <c r="KTY163" s="707"/>
      <c r="KTZ163" s="707"/>
      <c r="KUA163" s="707"/>
      <c r="KUB163" s="707"/>
      <c r="KUC163" s="707"/>
      <c r="KUD163" s="707"/>
      <c r="KUE163" s="707"/>
      <c r="KUF163" s="707"/>
      <c r="KUG163" s="707"/>
      <c r="KUH163" s="707"/>
      <c r="KUI163" s="707"/>
      <c r="KUJ163" s="707"/>
      <c r="KUK163" s="707"/>
      <c r="KUL163" s="707"/>
      <c r="KUM163" s="707"/>
      <c r="KUN163" s="707"/>
      <c r="KUO163" s="707"/>
      <c r="KUP163" s="707"/>
      <c r="KUQ163" s="707"/>
      <c r="KUR163" s="707"/>
      <c r="KUS163" s="707"/>
      <c r="KUT163" s="707"/>
      <c r="KUU163" s="707"/>
      <c r="KUV163" s="707"/>
      <c r="KUW163" s="707"/>
      <c r="KUX163" s="707"/>
      <c r="KUY163" s="707"/>
      <c r="KUZ163" s="707"/>
      <c r="KVA163" s="707"/>
      <c r="KVB163" s="707"/>
      <c r="KVC163" s="707"/>
      <c r="KVD163" s="707"/>
      <c r="KVE163" s="707"/>
      <c r="KVF163" s="707"/>
      <c r="KVG163" s="707"/>
      <c r="KVH163" s="707"/>
      <c r="KVI163" s="707"/>
      <c r="KVJ163" s="707"/>
      <c r="KVK163" s="707"/>
      <c r="KVL163" s="707"/>
      <c r="KVM163" s="707"/>
      <c r="KVN163" s="707"/>
      <c r="KVO163" s="707"/>
      <c r="KVP163" s="707"/>
      <c r="KVQ163" s="707"/>
      <c r="KVR163" s="707"/>
      <c r="KVS163" s="707"/>
      <c r="KVT163" s="707"/>
      <c r="KVU163" s="707"/>
      <c r="KVV163" s="707"/>
      <c r="KVW163" s="707"/>
      <c r="KVX163" s="707"/>
      <c r="KVY163" s="707"/>
      <c r="KVZ163" s="707"/>
      <c r="KWA163" s="707"/>
      <c r="KWB163" s="707"/>
      <c r="KWC163" s="707"/>
      <c r="KWD163" s="707"/>
      <c r="KWE163" s="707"/>
      <c r="KWF163" s="707"/>
      <c r="KWG163" s="707"/>
      <c r="KWH163" s="707"/>
      <c r="KWI163" s="707"/>
      <c r="KWJ163" s="707"/>
      <c r="KWK163" s="707"/>
      <c r="KWL163" s="707"/>
      <c r="KWM163" s="707"/>
      <c r="KWN163" s="707"/>
      <c r="KWO163" s="707"/>
      <c r="KWP163" s="707"/>
      <c r="KWQ163" s="707"/>
      <c r="KWR163" s="707"/>
      <c r="KWS163" s="707"/>
      <c r="KWT163" s="707"/>
      <c r="KWU163" s="707"/>
      <c r="KWV163" s="707"/>
      <c r="KWW163" s="707"/>
      <c r="KWX163" s="707"/>
      <c r="KWY163" s="707"/>
      <c r="KWZ163" s="707"/>
      <c r="KXA163" s="707"/>
      <c r="KXB163" s="707"/>
      <c r="KXC163" s="707"/>
      <c r="KXD163" s="707"/>
      <c r="KXE163" s="707"/>
      <c r="KXF163" s="707"/>
      <c r="KXG163" s="707"/>
      <c r="KXH163" s="707"/>
      <c r="KXI163" s="707"/>
      <c r="KXJ163" s="707"/>
      <c r="KXK163" s="707"/>
      <c r="KXL163" s="707"/>
      <c r="KXM163" s="707"/>
      <c r="KXN163" s="707"/>
      <c r="KXO163" s="707"/>
      <c r="KXP163" s="707"/>
      <c r="KXQ163" s="707"/>
      <c r="KXR163" s="707"/>
      <c r="KXS163" s="707"/>
      <c r="KXT163" s="707"/>
      <c r="KXU163" s="707"/>
      <c r="KXV163" s="707"/>
      <c r="KXW163" s="707"/>
      <c r="KXX163" s="707"/>
      <c r="KXY163" s="707"/>
      <c r="KXZ163" s="707"/>
      <c r="KYA163" s="707"/>
      <c r="KYB163" s="707"/>
      <c r="KYC163" s="707"/>
      <c r="KYD163" s="707"/>
      <c r="KYE163" s="707"/>
      <c r="KYF163" s="707"/>
      <c r="KYG163" s="707"/>
      <c r="KYH163" s="707"/>
      <c r="KYI163" s="707"/>
      <c r="KYJ163" s="707"/>
      <c r="KYK163" s="707"/>
      <c r="KYL163" s="707"/>
      <c r="KYM163" s="707"/>
      <c r="KYN163" s="707"/>
      <c r="KYO163" s="707"/>
      <c r="KYP163" s="707"/>
      <c r="KYQ163" s="707"/>
      <c r="KYR163" s="707"/>
      <c r="KYS163" s="707"/>
      <c r="KYT163" s="707"/>
      <c r="KYU163" s="707"/>
      <c r="KYV163" s="707"/>
      <c r="KYW163" s="707"/>
      <c r="KYX163" s="707"/>
      <c r="KYY163" s="707"/>
      <c r="KYZ163" s="707"/>
      <c r="KZA163" s="707"/>
      <c r="KZB163" s="707"/>
      <c r="KZC163" s="707"/>
      <c r="KZD163" s="707"/>
      <c r="KZE163" s="707"/>
      <c r="KZF163" s="707"/>
      <c r="KZG163" s="707"/>
      <c r="KZH163" s="707"/>
      <c r="KZI163" s="707"/>
      <c r="KZJ163" s="707"/>
      <c r="KZK163" s="707"/>
      <c r="KZL163" s="707"/>
      <c r="KZM163" s="707"/>
      <c r="KZN163" s="707"/>
      <c r="KZO163" s="707"/>
      <c r="KZP163" s="707"/>
      <c r="KZQ163" s="707"/>
      <c r="KZR163" s="707"/>
      <c r="KZS163" s="707"/>
      <c r="KZT163" s="707"/>
      <c r="KZU163" s="707"/>
      <c r="KZV163" s="707"/>
      <c r="KZW163" s="707"/>
      <c r="KZX163" s="707"/>
      <c r="KZY163" s="707"/>
      <c r="KZZ163" s="707"/>
      <c r="LAA163" s="707"/>
      <c r="LAB163" s="707"/>
      <c r="LAC163" s="707"/>
      <c r="LAD163" s="707"/>
      <c r="LAE163" s="707"/>
      <c r="LAF163" s="707"/>
      <c r="LAG163" s="707"/>
      <c r="LAH163" s="707"/>
      <c r="LAI163" s="707"/>
      <c r="LAJ163" s="707"/>
      <c r="LAK163" s="707"/>
      <c r="LAL163" s="707"/>
      <c r="LAM163" s="707"/>
      <c r="LAN163" s="707"/>
      <c r="LAO163" s="707"/>
      <c r="LAP163" s="707"/>
      <c r="LAQ163" s="707"/>
      <c r="LAR163" s="707"/>
      <c r="LAS163" s="707"/>
      <c r="LAT163" s="707"/>
      <c r="LAU163" s="707"/>
      <c r="LAV163" s="707"/>
      <c r="LAW163" s="707"/>
      <c r="LAX163" s="707"/>
      <c r="LAY163" s="707"/>
      <c r="LAZ163" s="707"/>
      <c r="LBA163" s="707"/>
      <c r="LBB163" s="707"/>
      <c r="LBC163" s="707"/>
      <c r="LBD163" s="707"/>
      <c r="LBE163" s="707"/>
      <c r="LBF163" s="707"/>
      <c r="LBG163" s="707"/>
      <c r="LBH163" s="707"/>
      <c r="LBI163" s="707"/>
      <c r="LBJ163" s="707"/>
      <c r="LBK163" s="707"/>
      <c r="LBL163" s="707"/>
      <c r="LBM163" s="707"/>
      <c r="LBN163" s="707"/>
      <c r="LBO163" s="707"/>
      <c r="LBP163" s="707"/>
      <c r="LBQ163" s="707"/>
      <c r="LBR163" s="707"/>
      <c r="LBS163" s="707"/>
      <c r="LBT163" s="707"/>
      <c r="LBU163" s="707"/>
      <c r="LBV163" s="707"/>
      <c r="LBW163" s="707"/>
      <c r="LBX163" s="707"/>
      <c r="LBY163" s="707"/>
      <c r="LBZ163" s="707"/>
      <c r="LCA163" s="707"/>
      <c r="LCB163" s="707"/>
      <c r="LCC163" s="707"/>
      <c r="LCD163" s="707"/>
      <c r="LCE163" s="707"/>
      <c r="LCF163" s="707"/>
      <c r="LCG163" s="707"/>
      <c r="LCH163" s="707"/>
      <c r="LCI163" s="707"/>
      <c r="LCJ163" s="707"/>
      <c r="LCK163" s="707"/>
      <c r="LCL163" s="707"/>
      <c r="LCM163" s="707"/>
      <c r="LCN163" s="707"/>
      <c r="LCO163" s="707"/>
      <c r="LCP163" s="707"/>
      <c r="LCQ163" s="707"/>
      <c r="LCR163" s="707"/>
      <c r="LCS163" s="707"/>
      <c r="LCT163" s="707"/>
      <c r="LCU163" s="707"/>
      <c r="LCV163" s="707"/>
      <c r="LCW163" s="707"/>
      <c r="LCX163" s="707"/>
      <c r="LCY163" s="707"/>
      <c r="LCZ163" s="707"/>
      <c r="LDA163" s="707"/>
      <c r="LDB163" s="707"/>
      <c r="LDC163" s="707"/>
      <c r="LDD163" s="707"/>
      <c r="LDE163" s="707"/>
      <c r="LDF163" s="707"/>
      <c r="LDG163" s="707"/>
      <c r="LDH163" s="707"/>
      <c r="LDI163" s="707"/>
      <c r="LDJ163" s="707"/>
      <c r="LDK163" s="707"/>
      <c r="LDL163" s="707"/>
      <c r="LDM163" s="707"/>
      <c r="LDN163" s="707"/>
      <c r="LDO163" s="707"/>
      <c r="LDP163" s="707"/>
      <c r="LDQ163" s="707"/>
      <c r="LDR163" s="707"/>
      <c r="LDS163" s="707"/>
      <c r="LDT163" s="707"/>
      <c r="LDU163" s="707"/>
      <c r="LDV163" s="707"/>
      <c r="LDW163" s="707"/>
      <c r="LDX163" s="707"/>
      <c r="LDY163" s="707"/>
      <c r="LDZ163" s="707"/>
      <c r="LEA163" s="707"/>
      <c r="LEB163" s="707"/>
      <c r="LEC163" s="707"/>
      <c r="LED163" s="707"/>
      <c r="LEE163" s="707"/>
      <c r="LEF163" s="707"/>
      <c r="LEG163" s="707"/>
      <c r="LEH163" s="707"/>
      <c r="LEI163" s="707"/>
      <c r="LEJ163" s="707"/>
      <c r="LEK163" s="707"/>
      <c r="LEL163" s="707"/>
      <c r="LEM163" s="707"/>
      <c r="LEN163" s="707"/>
      <c r="LEO163" s="707"/>
      <c r="LEP163" s="707"/>
      <c r="LEQ163" s="707"/>
      <c r="LER163" s="707"/>
      <c r="LES163" s="707"/>
      <c r="LET163" s="707"/>
      <c r="LEU163" s="707"/>
      <c r="LEV163" s="707"/>
      <c r="LEW163" s="707"/>
      <c r="LEX163" s="707"/>
      <c r="LEY163" s="707"/>
      <c r="LEZ163" s="707"/>
      <c r="LFA163" s="707"/>
      <c r="LFB163" s="707"/>
      <c r="LFC163" s="707"/>
      <c r="LFD163" s="707"/>
      <c r="LFE163" s="707"/>
      <c r="LFF163" s="707"/>
      <c r="LFG163" s="707"/>
      <c r="LFH163" s="707"/>
      <c r="LFI163" s="707"/>
      <c r="LFJ163" s="707"/>
      <c r="LFK163" s="707"/>
      <c r="LFL163" s="707"/>
      <c r="LFM163" s="707"/>
      <c r="LFN163" s="707"/>
      <c r="LFO163" s="707"/>
      <c r="LFP163" s="707"/>
      <c r="LFQ163" s="707"/>
      <c r="LFR163" s="707"/>
      <c r="LFS163" s="707"/>
      <c r="LFT163" s="707"/>
      <c r="LFU163" s="707"/>
      <c r="LFV163" s="707"/>
      <c r="LFW163" s="707"/>
      <c r="LFX163" s="707"/>
      <c r="LFY163" s="707"/>
      <c r="LFZ163" s="707"/>
      <c r="LGA163" s="707"/>
      <c r="LGB163" s="707"/>
      <c r="LGC163" s="707"/>
      <c r="LGD163" s="707"/>
      <c r="LGE163" s="707"/>
      <c r="LGF163" s="707"/>
      <c r="LGG163" s="707"/>
      <c r="LGH163" s="707"/>
      <c r="LGI163" s="707"/>
      <c r="LGJ163" s="707"/>
      <c r="LGK163" s="707"/>
      <c r="LGL163" s="707"/>
      <c r="LGM163" s="707"/>
      <c r="LGN163" s="707"/>
      <c r="LGO163" s="707"/>
      <c r="LGP163" s="707"/>
      <c r="LGQ163" s="707"/>
      <c r="LGR163" s="707"/>
      <c r="LGS163" s="707"/>
      <c r="LGT163" s="707"/>
      <c r="LGU163" s="707"/>
      <c r="LGV163" s="707"/>
      <c r="LGW163" s="707"/>
      <c r="LGX163" s="707"/>
      <c r="LGY163" s="707"/>
      <c r="LGZ163" s="707"/>
      <c r="LHA163" s="707"/>
      <c r="LHB163" s="707"/>
      <c r="LHC163" s="707"/>
      <c r="LHD163" s="707"/>
      <c r="LHE163" s="707"/>
      <c r="LHF163" s="707"/>
      <c r="LHG163" s="707"/>
      <c r="LHH163" s="707"/>
      <c r="LHI163" s="707"/>
      <c r="LHJ163" s="707"/>
      <c r="LHK163" s="707"/>
      <c r="LHL163" s="707"/>
      <c r="LHM163" s="707"/>
      <c r="LHN163" s="707"/>
      <c r="LHO163" s="707"/>
      <c r="LHP163" s="707"/>
      <c r="LHQ163" s="707"/>
      <c r="LHR163" s="707"/>
      <c r="LHS163" s="707"/>
      <c r="LHT163" s="707"/>
      <c r="LHU163" s="707"/>
      <c r="LHV163" s="707"/>
      <c r="LHW163" s="707"/>
      <c r="LHX163" s="707"/>
      <c r="LHY163" s="707"/>
      <c r="LHZ163" s="707"/>
      <c r="LIA163" s="707"/>
      <c r="LIB163" s="707"/>
      <c r="LIC163" s="707"/>
      <c r="LID163" s="707"/>
      <c r="LIE163" s="707"/>
      <c r="LIF163" s="707"/>
      <c r="LIG163" s="707"/>
      <c r="LIH163" s="707"/>
      <c r="LII163" s="707"/>
      <c r="LIJ163" s="707"/>
      <c r="LIK163" s="707"/>
      <c r="LIL163" s="707"/>
      <c r="LIM163" s="707"/>
      <c r="LIN163" s="707"/>
      <c r="LIO163" s="707"/>
      <c r="LIP163" s="707"/>
      <c r="LIQ163" s="707"/>
      <c r="LIR163" s="707"/>
      <c r="LIS163" s="707"/>
      <c r="LIT163" s="707"/>
      <c r="LIU163" s="707"/>
      <c r="LIV163" s="707"/>
      <c r="LIW163" s="707"/>
      <c r="LIX163" s="707"/>
      <c r="LIY163" s="707"/>
      <c r="LIZ163" s="707"/>
      <c r="LJA163" s="707"/>
      <c r="LJB163" s="707"/>
      <c r="LJC163" s="707"/>
      <c r="LJD163" s="707"/>
      <c r="LJE163" s="707"/>
      <c r="LJF163" s="707"/>
      <c r="LJG163" s="707"/>
      <c r="LJH163" s="707"/>
      <c r="LJI163" s="707"/>
      <c r="LJJ163" s="707"/>
      <c r="LJK163" s="707"/>
      <c r="LJL163" s="707"/>
      <c r="LJM163" s="707"/>
      <c r="LJN163" s="707"/>
      <c r="LJO163" s="707"/>
      <c r="LJP163" s="707"/>
      <c r="LJQ163" s="707"/>
      <c r="LJR163" s="707"/>
      <c r="LJS163" s="707"/>
      <c r="LJT163" s="707"/>
      <c r="LJU163" s="707"/>
      <c r="LJV163" s="707"/>
      <c r="LJW163" s="707"/>
      <c r="LJX163" s="707"/>
      <c r="LJY163" s="707"/>
      <c r="LJZ163" s="707"/>
      <c r="LKA163" s="707"/>
      <c r="LKB163" s="707"/>
      <c r="LKC163" s="707"/>
      <c r="LKD163" s="707"/>
      <c r="LKE163" s="707"/>
      <c r="LKF163" s="707"/>
      <c r="LKG163" s="707"/>
      <c r="LKH163" s="707"/>
      <c r="LKI163" s="707"/>
      <c r="LKJ163" s="707"/>
      <c r="LKK163" s="707"/>
      <c r="LKL163" s="707"/>
      <c r="LKM163" s="707"/>
      <c r="LKN163" s="707"/>
      <c r="LKO163" s="707"/>
      <c r="LKP163" s="707"/>
      <c r="LKQ163" s="707"/>
      <c r="LKR163" s="707"/>
      <c r="LKS163" s="707"/>
      <c r="LKT163" s="707"/>
      <c r="LKU163" s="707"/>
      <c r="LKV163" s="707"/>
      <c r="LKW163" s="707"/>
      <c r="LKX163" s="707"/>
      <c r="LKY163" s="707"/>
      <c r="LKZ163" s="707"/>
      <c r="LLA163" s="707"/>
      <c r="LLB163" s="707"/>
      <c r="LLC163" s="707"/>
      <c r="LLD163" s="707"/>
      <c r="LLE163" s="707"/>
      <c r="LLF163" s="707"/>
      <c r="LLG163" s="707"/>
      <c r="LLH163" s="707"/>
      <c r="LLI163" s="707"/>
      <c r="LLJ163" s="707"/>
      <c r="LLK163" s="707"/>
      <c r="LLL163" s="707"/>
      <c r="LLM163" s="707"/>
      <c r="LLN163" s="707"/>
      <c r="LLO163" s="707"/>
      <c r="LLP163" s="707"/>
      <c r="LLQ163" s="707"/>
      <c r="LLR163" s="707"/>
      <c r="LLS163" s="707"/>
      <c r="LLT163" s="707"/>
      <c r="LLU163" s="707"/>
      <c r="LLV163" s="707"/>
      <c r="LLW163" s="707"/>
      <c r="LLX163" s="707"/>
      <c r="LLY163" s="707"/>
      <c r="LLZ163" s="707"/>
      <c r="LMA163" s="707"/>
      <c r="LMB163" s="707"/>
      <c r="LMC163" s="707"/>
      <c r="LMD163" s="707"/>
      <c r="LME163" s="707"/>
      <c r="LMF163" s="707"/>
      <c r="LMG163" s="707"/>
      <c r="LMH163" s="707"/>
      <c r="LMI163" s="707"/>
      <c r="LMJ163" s="707"/>
      <c r="LMK163" s="707"/>
      <c r="LML163" s="707"/>
      <c r="LMM163" s="707"/>
      <c r="LMN163" s="707"/>
      <c r="LMO163" s="707"/>
      <c r="LMP163" s="707"/>
      <c r="LMQ163" s="707"/>
      <c r="LMR163" s="707"/>
      <c r="LMS163" s="707"/>
      <c r="LMT163" s="707"/>
      <c r="LMU163" s="707"/>
      <c r="LMV163" s="707"/>
      <c r="LMW163" s="707"/>
      <c r="LMX163" s="707"/>
      <c r="LMY163" s="707"/>
      <c r="LMZ163" s="707"/>
      <c r="LNA163" s="707"/>
      <c r="LNB163" s="707"/>
      <c r="LNC163" s="707"/>
      <c r="LND163" s="707"/>
      <c r="LNE163" s="707"/>
      <c r="LNF163" s="707"/>
      <c r="LNG163" s="707"/>
      <c r="LNH163" s="707"/>
      <c r="LNI163" s="707"/>
      <c r="LNJ163" s="707"/>
      <c r="LNK163" s="707"/>
      <c r="LNL163" s="707"/>
      <c r="LNM163" s="707"/>
      <c r="LNN163" s="707"/>
      <c r="LNO163" s="707"/>
      <c r="LNP163" s="707"/>
      <c r="LNQ163" s="707"/>
      <c r="LNR163" s="707"/>
      <c r="LNS163" s="707"/>
      <c r="LNT163" s="707"/>
      <c r="LNU163" s="707"/>
      <c r="LNV163" s="707"/>
      <c r="LNW163" s="707"/>
      <c r="LNX163" s="707"/>
      <c r="LNY163" s="707"/>
      <c r="LNZ163" s="707"/>
      <c r="LOA163" s="707"/>
      <c r="LOB163" s="707"/>
      <c r="LOC163" s="707"/>
      <c r="LOD163" s="707"/>
      <c r="LOE163" s="707"/>
      <c r="LOF163" s="707"/>
      <c r="LOG163" s="707"/>
      <c r="LOH163" s="707"/>
      <c r="LOI163" s="707"/>
      <c r="LOJ163" s="707"/>
      <c r="LOK163" s="707"/>
      <c r="LOL163" s="707"/>
      <c r="LOM163" s="707"/>
      <c r="LON163" s="707"/>
      <c r="LOO163" s="707"/>
      <c r="LOP163" s="707"/>
      <c r="LOQ163" s="707"/>
      <c r="LOR163" s="707"/>
      <c r="LOS163" s="707"/>
      <c r="LOT163" s="707"/>
      <c r="LOU163" s="707"/>
      <c r="LOV163" s="707"/>
      <c r="LOW163" s="707"/>
      <c r="LOX163" s="707"/>
      <c r="LOY163" s="707"/>
      <c r="LOZ163" s="707"/>
      <c r="LPA163" s="707"/>
      <c r="LPB163" s="707"/>
      <c r="LPC163" s="707"/>
      <c r="LPD163" s="707"/>
      <c r="LPE163" s="707"/>
      <c r="LPF163" s="707"/>
      <c r="LPG163" s="707"/>
      <c r="LPH163" s="707"/>
      <c r="LPI163" s="707"/>
      <c r="LPJ163" s="707"/>
      <c r="LPK163" s="707"/>
      <c r="LPL163" s="707"/>
      <c r="LPM163" s="707"/>
      <c r="LPN163" s="707"/>
      <c r="LPO163" s="707"/>
      <c r="LPP163" s="707"/>
      <c r="LPQ163" s="707"/>
      <c r="LPR163" s="707"/>
      <c r="LPS163" s="707"/>
      <c r="LPT163" s="707"/>
      <c r="LPU163" s="707"/>
      <c r="LPV163" s="707"/>
      <c r="LPW163" s="707"/>
      <c r="LPX163" s="707"/>
      <c r="LPY163" s="707"/>
      <c r="LPZ163" s="707"/>
      <c r="LQA163" s="707"/>
      <c r="LQB163" s="707"/>
      <c r="LQC163" s="707"/>
      <c r="LQD163" s="707"/>
      <c r="LQE163" s="707"/>
      <c r="LQF163" s="707"/>
      <c r="LQG163" s="707"/>
      <c r="LQH163" s="707"/>
      <c r="LQI163" s="707"/>
      <c r="LQJ163" s="707"/>
      <c r="LQK163" s="707"/>
      <c r="LQL163" s="707"/>
      <c r="LQM163" s="707"/>
      <c r="LQN163" s="707"/>
      <c r="LQO163" s="707"/>
      <c r="LQP163" s="707"/>
      <c r="LQQ163" s="707"/>
      <c r="LQR163" s="707"/>
      <c r="LQS163" s="707"/>
      <c r="LQT163" s="707"/>
      <c r="LQU163" s="707"/>
      <c r="LQV163" s="707"/>
      <c r="LQW163" s="707"/>
      <c r="LQX163" s="707"/>
      <c r="LQY163" s="707"/>
      <c r="LQZ163" s="707"/>
      <c r="LRA163" s="707"/>
      <c r="LRB163" s="707"/>
      <c r="LRC163" s="707"/>
      <c r="LRD163" s="707"/>
      <c r="LRE163" s="707"/>
      <c r="LRF163" s="707"/>
      <c r="LRG163" s="707"/>
      <c r="LRH163" s="707"/>
      <c r="LRI163" s="707"/>
      <c r="LRJ163" s="707"/>
      <c r="LRK163" s="707"/>
      <c r="LRL163" s="707"/>
      <c r="LRM163" s="707"/>
      <c r="LRN163" s="707"/>
      <c r="LRO163" s="707"/>
      <c r="LRP163" s="707"/>
      <c r="LRQ163" s="707"/>
      <c r="LRR163" s="707"/>
      <c r="LRS163" s="707"/>
      <c r="LRT163" s="707"/>
      <c r="LRU163" s="707"/>
      <c r="LRV163" s="707"/>
      <c r="LRW163" s="707"/>
      <c r="LRX163" s="707"/>
      <c r="LRY163" s="707"/>
      <c r="LRZ163" s="707"/>
      <c r="LSA163" s="707"/>
      <c r="LSB163" s="707"/>
      <c r="LSC163" s="707"/>
      <c r="LSD163" s="707"/>
      <c r="LSE163" s="707"/>
      <c r="LSF163" s="707"/>
      <c r="LSG163" s="707"/>
      <c r="LSH163" s="707"/>
      <c r="LSI163" s="707"/>
      <c r="LSJ163" s="707"/>
      <c r="LSK163" s="707"/>
      <c r="LSL163" s="707"/>
      <c r="LSM163" s="707"/>
      <c r="LSN163" s="707"/>
      <c r="LSO163" s="707"/>
      <c r="LSP163" s="707"/>
      <c r="LSQ163" s="707"/>
      <c r="LSR163" s="707"/>
      <c r="LSS163" s="707"/>
      <c r="LST163" s="707"/>
      <c r="LSU163" s="707"/>
      <c r="LSV163" s="707"/>
      <c r="LSW163" s="707"/>
      <c r="LSX163" s="707"/>
      <c r="LSY163" s="707"/>
      <c r="LSZ163" s="707"/>
      <c r="LTA163" s="707"/>
      <c r="LTB163" s="707"/>
      <c r="LTC163" s="707"/>
      <c r="LTD163" s="707"/>
      <c r="LTE163" s="707"/>
      <c r="LTF163" s="707"/>
      <c r="LTG163" s="707"/>
      <c r="LTH163" s="707"/>
      <c r="LTI163" s="707"/>
      <c r="LTJ163" s="707"/>
      <c r="LTK163" s="707"/>
      <c r="LTL163" s="707"/>
      <c r="LTM163" s="707"/>
      <c r="LTN163" s="707"/>
      <c r="LTO163" s="707"/>
      <c r="LTP163" s="707"/>
      <c r="LTQ163" s="707"/>
      <c r="LTR163" s="707"/>
      <c r="LTS163" s="707"/>
      <c r="LTT163" s="707"/>
      <c r="LTU163" s="707"/>
      <c r="LTV163" s="707"/>
      <c r="LTW163" s="707"/>
      <c r="LTX163" s="707"/>
      <c r="LTY163" s="707"/>
      <c r="LTZ163" s="707"/>
      <c r="LUA163" s="707"/>
      <c r="LUB163" s="707"/>
      <c r="LUC163" s="707"/>
      <c r="LUD163" s="707"/>
      <c r="LUE163" s="707"/>
      <c r="LUF163" s="707"/>
      <c r="LUG163" s="707"/>
      <c r="LUH163" s="707"/>
      <c r="LUI163" s="707"/>
      <c r="LUJ163" s="707"/>
      <c r="LUK163" s="707"/>
      <c r="LUL163" s="707"/>
      <c r="LUM163" s="707"/>
      <c r="LUN163" s="707"/>
      <c r="LUO163" s="707"/>
      <c r="LUP163" s="707"/>
      <c r="LUQ163" s="707"/>
      <c r="LUR163" s="707"/>
      <c r="LUS163" s="707"/>
      <c r="LUT163" s="707"/>
      <c r="LUU163" s="707"/>
      <c r="LUV163" s="707"/>
      <c r="LUW163" s="707"/>
      <c r="LUX163" s="707"/>
      <c r="LUY163" s="707"/>
      <c r="LUZ163" s="707"/>
      <c r="LVA163" s="707"/>
      <c r="LVB163" s="707"/>
      <c r="LVC163" s="707"/>
      <c r="LVD163" s="707"/>
      <c r="LVE163" s="707"/>
      <c r="LVF163" s="707"/>
      <c r="LVG163" s="707"/>
      <c r="LVH163" s="707"/>
      <c r="LVI163" s="707"/>
      <c r="LVJ163" s="707"/>
      <c r="LVK163" s="707"/>
      <c r="LVL163" s="707"/>
      <c r="LVM163" s="707"/>
      <c r="LVN163" s="707"/>
      <c r="LVO163" s="707"/>
      <c r="LVP163" s="707"/>
      <c r="LVQ163" s="707"/>
      <c r="LVR163" s="707"/>
      <c r="LVS163" s="707"/>
      <c r="LVT163" s="707"/>
      <c r="LVU163" s="707"/>
      <c r="LVV163" s="707"/>
      <c r="LVW163" s="707"/>
      <c r="LVX163" s="707"/>
      <c r="LVY163" s="707"/>
      <c r="LVZ163" s="707"/>
      <c r="LWA163" s="707"/>
      <c r="LWB163" s="707"/>
      <c r="LWC163" s="707"/>
      <c r="LWD163" s="707"/>
      <c r="LWE163" s="707"/>
      <c r="LWF163" s="707"/>
      <c r="LWG163" s="707"/>
      <c r="LWH163" s="707"/>
      <c r="LWI163" s="707"/>
      <c r="LWJ163" s="707"/>
      <c r="LWK163" s="707"/>
      <c r="LWL163" s="707"/>
      <c r="LWM163" s="707"/>
      <c r="LWN163" s="707"/>
      <c r="LWO163" s="707"/>
      <c r="LWP163" s="707"/>
      <c r="LWQ163" s="707"/>
      <c r="LWR163" s="707"/>
      <c r="LWS163" s="707"/>
      <c r="LWT163" s="707"/>
      <c r="LWU163" s="707"/>
      <c r="LWV163" s="707"/>
      <c r="LWW163" s="707"/>
      <c r="LWX163" s="707"/>
      <c r="LWY163" s="707"/>
      <c r="LWZ163" s="707"/>
      <c r="LXA163" s="707"/>
      <c r="LXB163" s="707"/>
      <c r="LXC163" s="707"/>
      <c r="LXD163" s="707"/>
      <c r="LXE163" s="707"/>
      <c r="LXF163" s="707"/>
      <c r="LXG163" s="707"/>
      <c r="LXH163" s="707"/>
      <c r="LXI163" s="707"/>
      <c r="LXJ163" s="707"/>
      <c r="LXK163" s="707"/>
      <c r="LXL163" s="707"/>
      <c r="LXM163" s="707"/>
      <c r="LXN163" s="707"/>
      <c r="LXO163" s="707"/>
      <c r="LXP163" s="707"/>
      <c r="LXQ163" s="707"/>
      <c r="LXR163" s="707"/>
      <c r="LXS163" s="707"/>
      <c r="LXT163" s="707"/>
      <c r="LXU163" s="707"/>
      <c r="LXV163" s="707"/>
      <c r="LXW163" s="707"/>
      <c r="LXX163" s="707"/>
      <c r="LXY163" s="707"/>
      <c r="LXZ163" s="707"/>
      <c r="LYA163" s="707"/>
      <c r="LYB163" s="707"/>
      <c r="LYC163" s="707"/>
      <c r="LYD163" s="707"/>
      <c r="LYE163" s="707"/>
      <c r="LYF163" s="707"/>
      <c r="LYG163" s="707"/>
      <c r="LYH163" s="707"/>
      <c r="LYI163" s="707"/>
      <c r="LYJ163" s="707"/>
      <c r="LYK163" s="707"/>
      <c r="LYL163" s="707"/>
      <c r="LYM163" s="707"/>
      <c r="LYN163" s="707"/>
      <c r="LYO163" s="707"/>
      <c r="LYP163" s="707"/>
      <c r="LYQ163" s="707"/>
      <c r="LYR163" s="707"/>
      <c r="LYS163" s="707"/>
      <c r="LYT163" s="707"/>
      <c r="LYU163" s="707"/>
      <c r="LYV163" s="707"/>
      <c r="LYW163" s="707"/>
      <c r="LYX163" s="707"/>
      <c r="LYY163" s="707"/>
      <c r="LYZ163" s="707"/>
      <c r="LZA163" s="707"/>
      <c r="LZB163" s="707"/>
      <c r="LZC163" s="707"/>
      <c r="LZD163" s="707"/>
      <c r="LZE163" s="707"/>
      <c r="LZF163" s="707"/>
      <c r="LZG163" s="707"/>
      <c r="LZH163" s="707"/>
      <c r="LZI163" s="707"/>
      <c r="LZJ163" s="707"/>
      <c r="LZK163" s="707"/>
      <c r="LZL163" s="707"/>
      <c r="LZM163" s="707"/>
      <c r="LZN163" s="707"/>
      <c r="LZO163" s="707"/>
      <c r="LZP163" s="707"/>
      <c r="LZQ163" s="707"/>
      <c r="LZR163" s="707"/>
      <c r="LZS163" s="707"/>
      <c r="LZT163" s="707"/>
      <c r="LZU163" s="707"/>
      <c r="LZV163" s="707"/>
      <c r="LZW163" s="707"/>
      <c r="LZX163" s="707"/>
      <c r="LZY163" s="707"/>
      <c r="LZZ163" s="707"/>
      <c r="MAA163" s="707"/>
      <c r="MAB163" s="707"/>
      <c r="MAC163" s="707"/>
      <c r="MAD163" s="707"/>
      <c r="MAE163" s="707"/>
      <c r="MAF163" s="707"/>
      <c r="MAG163" s="707"/>
      <c r="MAH163" s="707"/>
      <c r="MAI163" s="707"/>
      <c r="MAJ163" s="707"/>
      <c r="MAK163" s="707"/>
      <c r="MAL163" s="707"/>
      <c r="MAM163" s="707"/>
      <c r="MAN163" s="707"/>
      <c r="MAO163" s="707"/>
      <c r="MAP163" s="707"/>
      <c r="MAQ163" s="707"/>
      <c r="MAR163" s="707"/>
      <c r="MAS163" s="707"/>
      <c r="MAT163" s="707"/>
      <c r="MAU163" s="707"/>
      <c r="MAV163" s="707"/>
      <c r="MAW163" s="707"/>
      <c r="MAX163" s="707"/>
      <c r="MAY163" s="707"/>
      <c r="MAZ163" s="707"/>
      <c r="MBA163" s="707"/>
      <c r="MBB163" s="707"/>
      <c r="MBC163" s="707"/>
      <c r="MBD163" s="707"/>
      <c r="MBE163" s="707"/>
      <c r="MBF163" s="707"/>
      <c r="MBG163" s="707"/>
      <c r="MBH163" s="707"/>
      <c r="MBI163" s="707"/>
      <c r="MBJ163" s="707"/>
      <c r="MBK163" s="707"/>
      <c r="MBL163" s="707"/>
      <c r="MBM163" s="707"/>
      <c r="MBN163" s="707"/>
      <c r="MBO163" s="707"/>
      <c r="MBP163" s="707"/>
      <c r="MBQ163" s="707"/>
      <c r="MBR163" s="707"/>
      <c r="MBS163" s="707"/>
      <c r="MBT163" s="707"/>
      <c r="MBU163" s="707"/>
      <c r="MBV163" s="707"/>
      <c r="MBW163" s="707"/>
      <c r="MBX163" s="707"/>
      <c r="MBY163" s="707"/>
      <c r="MBZ163" s="707"/>
      <c r="MCA163" s="707"/>
      <c r="MCB163" s="707"/>
      <c r="MCC163" s="707"/>
      <c r="MCD163" s="707"/>
      <c r="MCE163" s="707"/>
      <c r="MCF163" s="707"/>
      <c r="MCG163" s="707"/>
      <c r="MCH163" s="707"/>
      <c r="MCI163" s="707"/>
      <c r="MCJ163" s="707"/>
      <c r="MCK163" s="707"/>
      <c r="MCL163" s="707"/>
      <c r="MCM163" s="707"/>
      <c r="MCN163" s="707"/>
      <c r="MCO163" s="707"/>
      <c r="MCP163" s="707"/>
      <c r="MCQ163" s="707"/>
      <c r="MCR163" s="707"/>
      <c r="MCS163" s="707"/>
      <c r="MCT163" s="707"/>
      <c r="MCU163" s="707"/>
      <c r="MCV163" s="707"/>
      <c r="MCW163" s="707"/>
      <c r="MCX163" s="707"/>
      <c r="MCY163" s="707"/>
      <c r="MCZ163" s="707"/>
      <c r="MDA163" s="707"/>
      <c r="MDB163" s="707"/>
      <c r="MDC163" s="707"/>
      <c r="MDD163" s="707"/>
      <c r="MDE163" s="707"/>
      <c r="MDF163" s="707"/>
      <c r="MDG163" s="707"/>
      <c r="MDH163" s="707"/>
      <c r="MDI163" s="707"/>
      <c r="MDJ163" s="707"/>
      <c r="MDK163" s="707"/>
      <c r="MDL163" s="707"/>
      <c r="MDM163" s="707"/>
      <c r="MDN163" s="707"/>
      <c r="MDO163" s="707"/>
      <c r="MDP163" s="707"/>
      <c r="MDQ163" s="707"/>
      <c r="MDR163" s="707"/>
      <c r="MDS163" s="707"/>
      <c r="MDT163" s="707"/>
      <c r="MDU163" s="707"/>
      <c r="MDV163" s="707"/>
      <c r="MDW163" s="707"/>
      <c r="MDX163" s="707"/>
      <c r="MDY163" s="707"/>
      <c r="MDZ163" s="707"/>
      <c r="MEA163" s="707"/>
      <c r="MEB163" s="707"/>
      <c r="MEC163" s="707"/>
      <c r="MED163" s="707"/>
      <c r="MEE163" s="707"/>
      <c r="MEF163" s="707"/>
      <c r="MEG163" s="707"/>
      <c r="MEH163" s="707"/>
      <c r="MEI163" s="707"/>
      <c r="MEJ163" s="707"/>
      <c r="MEK163" s="707"/>
      <c r="MEL163" s="707"/>
      <c r="MEM163" s="707"/>
      <c r="MEN163" s="707"/>
      <c r="MEO163" s="707"/>
      <c r="MEP163" s="707"/>
      <c r="MEQ163" s="707"/>
      <c r="MER163" s="707"/>
      <c r="MES163" s="707"/>
      <c r="MET163" s="707"/>
      <c r="MEU163" s="707"/>
      <c r="MEV163" s="707"/>
      <c r="MEW163" s="707"/>
      <c r="MEX163" s="707"/>
      <c r="MEY163" s="707"/>
      <c r="MEZ163" s="707"/>
      <c r="MFA163" s="707"/>
      <c r="MFB163" s="707"/>
      <c r="MFC163" s="707"/>
      <c r="MFD163" s="707"/>
      <c r="MFE163" s="707"/>
      <c r="MFF163" s="707"/>
      <c r="MFG163" s="707"/>
      <c r="MFH163" s="707"/>
      <c r="MFI163" s="707"/>
      <c r="MFJ163" s="707"/>
      <c r="MFK163" s="707"/>
      <c r="MFL163" s="707"/>
      <c r="MFM163" s="707"/>
      <c r="MFN163" s="707"/>
      <c r="MFO163" s="707"/>
      <c r="MFP163" s="707"/>
      <c r="MFQ163" s="707"/>
      <c r="MFR163" s="707"/>
      <c r="MFS163" s="707"/>
      <c r="MFT163" s="707"/>
      <c r="MFU163" s="707"/>
      <c r="MFV163" s="707"/>
      <c r="MFW163" s="707"/>
      <c r="MFX163" s="707"/>
      <c r="MFY163" s="707"/>
      <c r="MFZ163" s="707"/>
      <c r="MGA163" s="707"/>
      <c r="MGB163" s="707"/>
      <c r="MGC163" s="707"/>
      <c r="MGD163" s="707"/>
      <c r="MGE163" s="707"/>
      <c r="MGF163" s="707"/>
      <c r="MGG163" s="707"/>
      <c r="MGH163" s="707"/>
      <c r="MGI163" s="707"/>
      <c r="MGJ163" s="707"/>
      <c r="MGK163" s="707"/>
      <c r="MGL163" s="707"/>
      <c r="MGM163" s="707"/>
      <c r="MGN163" s="707"/>
      <c r="MGO163" s="707"/>
      <c r="MGP163" s="707"/>
      <c r="MGQ163" s="707"/>
      <c r="MGR163" s="707"/>
      <c r="MGS163" s="707"/>
      <c r="MGT163" s="707"/>
      <c r="MGU163" s="707"/>
      <c r="MGV163" s="707"/>
      <c r="MGW163" s="707"/>
      <c r="MGX163" s="707"/>
      <c r="MGY163" s="707"/>
      <c r="MGZ163" s="707"/>
      <c r="MHA163" s="707"/>
      <c r="MHB163" s="707"/>
      <c r="MHC163" s="707"/>
      <c r="MHD163" s="707"/>
      <c r="MHE163" s="707"/>
      <c r="MHF163" s="707"/>
      <c r="MHG163" s="707"/>
      <c r="MHH163" s="707"/>
      <c r="MHI163" s="707"/>
      <c r="MHJ163" s="707"/>
      <c r="MHK163" s="707"/>
      <c r="MHL163" s="707"/>
      <c r="MHM163" s="707"/>
      <c r="MHN163" s="707"/>
      <c r="MHO163" s="707"/>
      <c r="MHP163" s="707"/>
      <c r="MHQ163" s="707"/>
      <c r="MHR163" s="707"/>
      <c r="MHS163" s="707"/>
      <c r="MHT163" s="707"/>
      <c r="MHU163" s="707"/>
      <c r="MHV163" s="707"/>
      <c r="MHW163" s="707"/>
      <c r="MHX163" s="707"/>
      <c r="MHY163" s="707"/>
      <c r="MHZ163" s="707"/>
      <c r="MIA163" s="707"/>
      <c r="MIB163" s="707"/>
      <c r="MIC163" s="707"/>
      <c r="MID163" s="707"/>
      <c r="MIE163" s="707"/>
      <c r="MIF163" s="707"/>
      <c r="MIG163" s="707"/>
      <c r="MIH163" s="707"/>
      <c r="MII163" s="707"/>
      <c r="MIJ163" s="707"/>
      <c r="MIK163" s="707"/>
      <c r="MIL163" s="707"/>
      <c r="MIM163" s="707"/>
      <c r="MIN163" s="707"/>
      <c r="MIO163" s="707"/>
      <c r="MIP163" s="707"/>
      <c r="MIQ163" s="707"/>
      <c r="MIR163" s="707"/>
      <c r="MIS163" s="707"/>
      <c r="MIT163" s="707"/>
      <c r="MIU163" s="707"/>
      <c r="MIV163" s="707"/>
      <c r="MIW163" s="707"/>
      <c r="MIX163" s="707"/>
      <c r="MIY163" s="707"/>
      <c r="MIZ163" s="707"/>
      <c r="MJA163" s="707"/>
      <c r="MJB163" s="707"/>
      <c r="MJC163" s="707"/>
      <c r="MJD163" s="707"/>
      <c r="MJE163" s="707"/>
      <c r="MJF163" s="707"/>
      <c r="MJG163" s="707"/>
      <c r="MJH163" s="707"/>
      <c r="MJI163" s="707"/>
      <c r="MJJ163" s="707"/>
      <c r="MJK163" s="707"/>
      <c r="MJL163" s="707"/>
      <c r="MJM163" s="707"/>
      <c r="MJN163" s="707"/>
      <c r="MJO163" s="707"/>
      <c r="MJP163" s="707"/>
      <c r="MJQ163" s="707"/>
      <c r="MJR163" s="707"/>
      <c r="MJS163" s="707"/>
      <c r="MJT163" s="707"/>
      <c r="MJU163" s="707"/>
      <c r="MJV163" s="707"/>
      <c r="MJW163" s="707"/>
      <c r="MJX163" s="707"/>
      <c r="MJY163" s="707"/>
      <c r="MJZ163" s="707"/>
      <c r="MKA163" s="707"/>
      <c r="MKB163" s="707"/>
      <c r="MKC163" s="707"/>
      <c r="MKD163" s="707"/>
      <c r="MKE163" s="707"/>
      <c r="MKF163" s="707"/>
      <c r="MKG163" s="707"/>
      <c r="MKH163" s="707"/>
      <c r="MKI163" s="707"/>
      <c r="MKJ163" s="707"/>
      <c r="MKK163" s="707"/>
      <c r="MKL163" s="707"/>
      <c r="MKM163" s="707"/>
      <c r="MKN163" s="707"/>
      <c r="MKO163" s="707"/>
      <c r="MKP163" s="707"/>
      <c r="MKQ163" s="707"/>
      <c r="MKR163" s="707"/>
      <c r="MKS163" s="707"/>
      <c r="MKT163" s="707"/>
      <c r="MKU163" s="707"/>
      <c r="MKV163" s="707"/>
      <c r="MKW163" s="707"/>
      <c r="MKX163" s="707"/>
      <c r="MKY163" s="707"/>
      <c r="MKZ163" s="707"/>
      <c r="MLA163" s="707"/>
      <c r="MLB163" s="707"/>
      <c r="MLC163" s="707"/>
      <c r="MLD163" s="707"/>
      <c r="MLE163" s="707"/>
      <c r="MLF163" s="707"/>
      <c r="MLG163" s="707"/>
      <c r="MLH163" s="707"/>
      <c r="MLI163" s="707"/>
      <c r="MLJ163" s="707"/>
      <c r="MLK163" s="707"/>
      <c r="MLL163" s="707"/>
      <c r="MLM163" s="707"/>
      <c r="MLN163" s="707"/>
      <c r="MLO163" s="707"/>
      <c r="MLP163" s="707"/>
      <c r="MLQ163" s="707"/>
      <c r="MLR163" s="707"/>
      <c r="MLS163" s="707"/>
      <c r="MLT163" s="707"/>
      <c r="MLU163" s="707"/>
      <c r="MLV163" s="707"/>
      <c r="MLW163" s="707"/>
      <c r="MLX163" s="707"/>
      <c r="MLY163" s="707"/>
      <c r="MLZ163" s="707"/>
      <c r="MMA163" s="707"/>
      <c r="MMB163" s="707"/>
      <c r="MMC163" s="707"/>
      <c r="MMD163" s="707"/>
      <c r="MME163" s="707"/>
      <c r="MMF163" s="707"/>
      <c r="MMG163" s="707"/>
      <c r="MMH163" s="707"/>
      <c r="MMI163" s="707"/>
      <c r="MMJ163" s="707"/>
      <c r="MMK163" s="707"/>
      <c r="MML163" s="707"/>
      <c r="MMM163" s="707"/>
      <c r="MMN163" s="707"/>
      <c r="MMO163" s="707"/>
      <c r="MMP163" s="707"/>
      <c r="MMQ163" s="707"/>
      <c r="MMR163" s="707"/>
      <c r="MMS163" s="707"/>
      <c r="MMT163" s="707"/>
      <c r="MMU163" s="707"/>
      <c r="MMV163" s="707"/>
      <c r="MMW163" s="707"/>
      <c r="MMX163" s="707"/>
      <c r="MMY163" s="707"/>
      <c r="MMZ163" s="707"/>
      <c r="MNA163" s="707"/>
      <c r="MNB163" s="707"/>
      <c r="MNC163" s="707"/>
      <c r="MND163" s="707"/>
      <c r="MNE163" s="707"/>
      <c r="MNF163" s="707"/>
      <c r="MNG163" s="707"/>
      <c r="MNH163" s="707"/>
      <c r="MNI163" s="707"/>
      <c r="MNJ163" s="707"/>
      <c r="MNK163" s="707"/>
      <c r="MNL163" s="707"/>
      <c r="MNM163" s="707"/>
      <c r="MNN163" s="707"/>
      <c r="MNO163" s="707"/>
      <c r="MNP163" s="707"/>
      <c r="MNQ163" s="707"/>
      <c r="MNR163" s="707"/>
      <c r="MNS163" s="707"/>
      <c r="MNT163" s="707"/>
      <c r="MNU163" s="707"/>
      <c r="MNV163" s="707"/>
      <c r="MNW163" s="707"/>
      <c r="MNX163" s="707"/>
      <c r="MNY163" s="707"/>
      <c r="MNZ163" s="707"/>
      <c r="MOA163" s="707"/>
      <c r="MOB163" s="707"/>
      <c r="MOC163" s="707"/>
      <c r="MOD163" s="707"/>
      <c r="MOE163" s="707"/>
      <c r="MOF163" s="707"/>
      <c r="MOG163" s="707"/>
      <c r="MOH163" s="707"/>
      <c r="MOI163" s="707"/>
      <c r="MOJ163" s="707"/>
      <c r="MOK163" s="707"/>
      <c r="MOL163" s="707"/>
      <c r="MOM163" s="707"/>
      <c r="MON163" s="707"/>
      <c r="MOO163" s="707"/>
      <c r="MOP163" s="707"/>
      <c r="MOQ163" s="707"/>
      <c r="MOR163" s="707"/>
      <c r="MOS163" s="707"/>
      <c r="MOT163" s="707"/>
      <c r="MOU163" s="707"/>
      <c r="MOV163" s="707"/>
      <c r="MOW163" s="707"/>
      <c r="MOX163" s="707"/>
      <c r="MOY163" s="707"/>
      <c r="MOZ163" s="707"/>
      <c r="MPA163" s="707"/>
      <c r="MPB163" s="707"/>
      <c r="MPC163" s="707"/>
      <c r="MPD163" s="707"/>
      <c r="MPE163" s="707"/>
      <c r="MPF163" s="707"/>
      <c r="MPG163" s="707"/>
      <c r="MPH163" s="707"/>
      <c r="MPI163" s="707"/>
      <c r="MPJ163" s="707"/>
      <c r="MPK163" s="707"/>
      <c r="MPL163" s="707"/>
      <c r="MPM163" s="707"/>
      <c r="MPN163" s="707"/>
      <c r="MPO163" s="707"/>
      <c r="MPP163" s="707"/>
      <c r="MPQ163" s="707"/>
      <c r="MPR163" s="707"/>
      <c r="MPS163" s="707"/>
      <c r="MPT163" s="707"/>
      <c r="MPU163" s="707"/>
      <c r="MPV163" s="707"/>
      <c r="MPW163" s="707"/>
      <c r="MPX163" s="707"/>
      <c r="MPY163" s="707"/>
      <c r="MPZ163" s="707"/>
      <c r="MQA163" s="707"/>
      <c r="MQB163" s="707"/>
      <c r="MQC163" s="707"/>
      <c r="MQD163" s="707"/>
      <c r="MQE163" s="707"/>
      <c r="MQF163" s="707"/>
      <c r="MQG163" s="707"/>
      <c r="MQH163" s="707"/>
      <c r="MQI163" s="707"/>
      <c r="MQJ163" s="707"/>
      <c r="MQK163" s="707"/>
      <c r="MQL163" s="707"/>
      <c r="MQM163" s="707"/>
      <c r="MQN163" s="707"/>
      <c r="MQO163" s="707"/>
      <c r="MQP163" s="707"/>
      <c r="MQQ163" s="707"/>
      <c r="MQR163" s="707"/>
      <c r="MQS163" s="707"/>
      <c r="MQT163" s="707"/>
      <c r="MQU163" s="707"/>
      <c r="MQV163" s="707"/>
      <c r="MQW163" s="707"/>
      <c r="MQX163" s="707"/>
      <c r="MQY163" s="707"/>
      <c r="MQZ163" s="707"/>
      <c r="MRA163" s="707"/>
      <c r="MRB163" s="707"/>
      <c r="MRC163" s="707"/>
      <c r="MRD163" s="707"/>
      <c r="MRE163" s="707"/>
      <c r="MRF163" s="707"/>
      <c r="MRG163" s="707"/>
      <c r="MRH163" s="707"/>
      <c r="MRI163" s="707"/>
      <c r="MRJ163" s="707"/>
      <c r="MRK163" s="707"/>
      <c r="MRL163" s="707"/>
      <c r="MRM163" s="707"/>
      <c r="MRN163" s="707"/>
      <c r="MRO163" s="707"/>
      <c r="MRP163" s="707"/>
      <c r="MRQ163" s="707"/>
      <c r="MRR163" s="707"/>
      <c r="MRS163" s="707"/>
      <c r="MRT163" s="707"/>
      <c r="MRU163" s="707"/>
      <c r="MRV163" s="707"/>
      <c r="MRW163" s="707"/>
      <c r="MRX163" s="707"/>
      <c r="MRY163" s="707"/>
      <c r="MRZ163" s="707"/>
      <c r="MSA163" s="707"/>
      <c r="MSB163" s="707"/>
      <c r="MSC163" s="707"/>
      <c r="MSD163" s="707"/>
      <c r="MSE163" s="707"/>
      <c r="MSF163" s="707"/>
      <c r="MSG163" s="707"/>
      <c r="MSH163" s="707"/>
      <c r="MSI163" s="707"/>
      <c r="MSJ163" s="707"/>
      <c r="MSK163" s="707"/>
      <c r="MSL163" s="707"/>
      <c r="MSM163" s="707"/>
      <c r="MSN163" s="707"/>
      <c r="MSO163" s="707"/>
      <c r="MSP163" s="707"/>
      <c r="MSQ163" s="707"/>
      <c r="MSR163" s="707"/>
      <c r="MSS163" s="707"/>
      <c r="MST163" s="707"/>
      <c r="MSU163" s="707"/>
      <c r="MSV163" s="707"/>
      <c r="MSW163" s="707"/>
      <c r="MSX163" s="707"/>
      <c r="MSY163" s="707"/>
      <c r="MSZ163" s="707"/>
      <c r="MTA163" s="707"/>
      <c r="MTB163" s="707"/>
      <c r="MTC163" s="707"/>
      <c r="MTD163" s="707"/>
      <c r="MTE163" s="707"/>
      <c r="MTF163" s="707"/>
      <c r="MTG163" s="707"/>
      <c r="MTH163" s="707"/>
      <c r="MTI163" s="707"/>
      <c r="MTJ163" s="707"/>
      <c r="MTK163" s="707"/>
      <c r="MTL163" s="707"/>
      <c r="MTM163" s="707"/>
      <c r="MTN163" s="707"/>
      <c r="MTO163" s="707"/>
      <c r="MTP163" s="707"/>
      <c r="MTQ163" s="707"/>
      <c r="MTR163" s="707"/>
      <c r="MTS163" s="707"/>
      <c r="MTT163" s="707"/>
      <c r="MTU163" s="707"/>
      <c r="MTV163" s="707"/>
      <c r="MTW163" s="707"/>
      <c r="MTX163" s="707"/>
      <c r="MTY163" s="707"/>
      <c r="MTZ163" s="707"/>
      <c r="MUA163" s="707"/>
      <c r="MUB163" s="707"/>
      <c r="MUC163" s="707"/>
      <c r="MUD163" s="707"/>
      <c r="MUE163" s="707"/>
      <c r="MUF163" s="707"/>
      <c r="MUG163" s="707"/>
      <c r="MUH163" s="707"/>
      <c r="MUI163" s="707"/>
      <c r="MUJ163" s="707"/>
      <c r="MUK163" s="707"/>
      <c r="MUL163" s="707"/>
      <c r="MUM163" s="707"/>
      <c r="MUN163" s="707"/>
      <c r="MUO163" s="707"/>
      <c r="MUP163" s="707"/>
      <c r="MUQ163" s="707"/>
      <c r="MUR163" s="707"/>
      <c r="MUS163" s="707"/>
      <c r="MUT163" s="707"/>
      <c r="MUU163" s="707"/>
      <c r="MUV163" s="707"/>
      <c r="MUW163" s="707"/>
      <c r="MUX163" s="707"/>
      <c r="MUY163" s="707"/>
      <c r="MUZ163" s="707"/>
      <c r="MVA163" s="707"/>
      <c r="MVB163" s="707"/>
      <c r="MVC163" s="707"/>
      <c r="MVD163" s="707"/>
      <c r="MVE163" s="707"/>
      <c r="MVF163" s="707"/>
      <c r="MVG163" s="707"/>
      <c r="MVH163" s="707"/>
      <c r="MVI163" s="707"/>
      <c r="MVJ163" s="707"/>
      <c r="MVK163" s="707"/>
      <c r="MVL163" s="707"/>
      <c r="MVM163" s="707"/>
      <c r="MVN163" s="707"/>
      <c r="MVO163" s="707"/>
      <c r="MVP163" s="707"/>
      <c r="MVQ163" s="707"/>
      <c r="MVR163" s="707"/>
      <c r="MVS163" s="707"/>
      <c r="MVT163" s="707"/>
      <c r="MVU163" s="707"/>
      <c r="MVV163" s="707"/>
      <c r="MVW163" s="707"/>
      <c r="MVX163" s="707"/>
      <c r="MVY163" s="707"/>
      <c r="MVZ163" s="707"/>
      <c r="MWA163" s="707"/>
      <c r="MWB163" s="707"/>
      <c r="MWC163" s="707"/>
      <c r="MWD163" s="707"/>
      <c r="MWE163" s="707"/>
      <c r="MWF163" s="707"/>
      <c r="MWG163" s="707"/>
      <c r="MWH163" s="707"/>
      <c r="MWI163" s="707"/>
      <c r="MWJ163" s="707"/>
      <c r="MWK163" s="707"/>
      <c r="MWL163" s="707"/>
      <c r="MWM163" s="707"/>
      <c r="MWN163" s="707"/>
      <c r="MWO163" s="707"/>
      <c r="MWP163" s="707"/>
      <c r="MWQ163" s="707"/>
      <c r="MWR163" s="707"/>
      <c r="MWS163" s="707"/>
      <c r="MWT163" s="707"/>
      <c r="MWU163" s="707"/>
      <c r="MWV163" s="707"/>
      <c r="MWW163" s="707"/>
      <c r="MWX163" s="707"/>
      <c r="MWY163" s="707"/>
      <c r="MWZ163" s="707"/>
      <c r="MXA163" s="707"/>
      <c r="MXB163" s="707"/>
      <c r="MXC163" s="707"/>
      <c r="MXD163" s="707"/>
      <c r="MXE163" s="707"/>
      <c r="MXF163" s="707"/>
      <c r="MXG163" s="707"/>
      <c r="MXH163" s="707"/>
      <c r="MXI163" s="707"/>
      <c r="MXJ163" s="707"/>
      <c r="MXK163" s="707"/>
      <c r="MXL163" s="707"/>
      <c r="MXM163" s="707"/>
      <c r="MXN163" s="707"/>
      <c r="MXO163" s="707"/>
      <c r="MXP163" s="707"/>
      <c r="MXQ163" s="707"/>
      <c r="MXR163" s="707"/>
      <c r="MXS163" s="707"/>
      <c r="MXT163" s="707"/>
      <c r="MXU163" s="707"/>
      <c r="MXV163" s="707"/>
      <c r="MXW163" s="707"/>
      <c r="MXX163" s="707"/>
      <c r="MXY163" s="707"/>
      <c r="MXZ163" s="707"/>
      <c r="MYA163" s="707"/>
      <c r="MYB163" s="707"/>
      <c r="MYC163" s="707"/>
      <c r="MYD163" s="707"/>
      <c r="MYE163" s="707"/>
      <c r="MYF163" s="707"/>
      <c r="MYG163" s="707"/>
      <c r="MYH163" s="707"/>
      <c r="MYI163" s="707"/>
      <c r="MYJ163" s="707"/>
      <c r="MYK163" s="707"/>
      <c r="MYL163" s="707"/>
      <c r="MYM163" s="707"/>
      <c r="MYN163" s="707"/>
      <c r="MYO163" s="707"/>
      <c r="MYP163" s="707"/>
      <c r="MYQ163" s="707"/>
      <c r="MYR163" s="707"/>
      <c r="MYS163" s="707"/>
      <c r="MYT163" s="707"/>
      <c r="MYU163" s="707"/>
      <c r="MYV163" s="707"/>
      <c r="MYW163" s="707"/>
      <c r="MYX163" s="707"/>
      <c r="MYY163" s="707"/>
      <c r="MYZ163" s="707"/>
      <c r="MZA163" s="707"/>
      <c r="MZB163" s="707"/>
      <c r="MZC163" s="707"/>
      <c r="MZD163" s="707"/>
      <c r="MZE163" s="707"/>
      <c r="MZF163" s="707"/>
      <c r="MZG163" s="707"/>
      <c r="MZH163" s="707"/>
      <c r="MZI163" s="707"/>
      <c r="MZJ163" s="707"/>
      <c r="MZK163" s="707"/>
      <c r="MZL163" s="707"/>
      <c r="MZM163" s="707"/>
      <c r="MZN163" s="707"/>
      <c r="MZO163" s="707"/>
      <c r="MZP163" s="707"/>
      <c r="MZQ163" s="707"/>
      <c r="MZR163" s="707"/>
      <c r="MZS163" s="707"/>
      <c r="MZT163" s="707"/>
      <c r="MZU163" s="707"/>
      <c r="MZV163" s="707"/>
      <c r="MZW163" s="707"/>
      <c r="MZX163" s="707"/>
      <c r="MZY163" s="707"/>
      <c r="MZZ163" s="707"/>
      <c r="NAA163" s="707"/>
      <c r="NAB163" s="707"/>
      <c r="NAC163" s="707"/>
      <c r="NAD163" s="707"/>
      <c r="NAE163" s="707"/>
      <c r="NAF163" s="707"/>
      <c r="NAG163" s="707"/>
      <c r="NAH163" s="707"/>
      <c r="NAI163" s="707"/>
      <c r="NAJ163" s="707"/>
      <c r="NAK163" s="707"/>
      <c r="NAL163" s="707"/>
      <c r="NAM163" s="707"/>
      <c r="NAN163" s="707"/>
      <c r="NAO163" s="707"/>
      <c r="NAP163" s="707"/>
      <c r="NAQ163" s="707"/>
      <c r="NAR163" s="707"/>
      <c r="NAS163" s="707"/>
      <c r="NAT163" s="707"/>
      <c r="NAU163" s="707"/>
      <c r="NAV163" s="707"/>
      <c r="NAW163" s="707"/>
      <c r="NAX163" s="707"/>
      <c r="NAY163" s="707"/>
      <c r="NAZ163" s="707"/>
      <c r="NBA163" s="707"/>
      <c r="NBB163" s="707"/>
      <c r="NBC163" s="707"/>
      <c r="NBD163" s="707"/>
      <c r="NBE163" s="707"/>
      <c r="NBF163" s="707"/>
      <c r="NBG163" s="707"/>
      <c r="NBH163" s="707"/>
      <c r="NBI163" s="707"/>
      <c r="NBJ163" s="707"/>
      <c r="NBK163" s="707"/>
      <c r="NBL163" s="707"/>
      <c r="NBM163" s="707"/>
      <c r="NBN163" s="707"/>
      <c r="NBO163" s="707"/>
      <c r="NBP163" s="707"/>
      <c r="NBQ163" s="707"/>
      <c r="NBR163" s="707"/>
      <c r="NBS163" s="707"/>
      <c r="NBT163" s="707"/>
      <c r="NBU163" s="707"/>
      <c r="NBV163" s="707"/>
      <c r="NBW163" s="707"/>
      <c r="NBX163" s="707"/>
      <c r="NBY163" s="707"/>
      <c r="NBZ163" s="707"/>
      <c r="NCA163" s="707"/>
      <c r="NCB163" s="707"/>
      <c r="NCC163" s="707"/>
      <c r="NCD163" s="707"/>
      <c r="NCE163" s="707"/>
      <c r="NCF163" s="707"/>
      <c r="NCG163" s="707"/>
      <c r="NCH163" s="707"/>
      <c r="NCI163" s="707"/>
      <c r="NCJ163" s="707"/>
      <c r="NCK163" s="707"/>
      <c r="NCL163" s="707"/>
      <c r="NCM163" s="707"/>
      <c r="NCN163" s="707"/>
      <c r="NCO163" s="707"/>
      <c r="NCP163" s="707"/>
      <c r="NCQ163" s="707"/>
      <c r="NCR163" s="707"/>
      <c r="NCS163" s="707"/>
      <c r="NCT163" s="707"/>
      <c r="NCU163" s="707"/>
      <c r="NCV163" s="707"/>
      <c r="NCW163" s="707"/>
      <c r="NCX163" s="707"/>
      <c r="NCY163" s="707"/>
      <c r="NCZ163" s="707"/>
      <c r="NDA163" s="707"/>
      <c r="NDB163" s="707"/>
      <c r="NDC163" s="707"/>
      <c r="NDD163" s="707"/>
      <c r="NDE163" s="707"/>
      <c r="NDF163" s="707"/>
      <c r="NDG163" s="707"/>
      <c r="NDH163" s="707"/>
      <c r="NDI163" s="707"/>
      <c r="NDJ163" s="707"/>
      <c r="NDK163" s="707"/>
      <c r="NDL163" s="707"/>
      <c r="NDM163" s="707"/>
      <c r="NDN163" s="707"/>
      <c r="NDO163" s="707"/>
      <c r="NDP163" s="707"/>
      <c r="NDQ163" s="707"/>
      <c r="NDR163" s="707"/>
      <c r="NDS163" s="707"/>
      <c r="NDT163" s="707"/>
      <c r="NDU163" s="707"/>
      <c r="NDV163" s="707"/>
      <c r="NDW163" s="707"/>
      <c r="NDX163" s="707"/>
      <c r="NDY163" s="707"/>
      <c r="NDZ163" s="707"/>
      <c r="NEA163" s="707"/>
      <c r="NEB163" s="707"/>
      <c r="NEC163" s="707"/>
      <c r="NED163" s="707"/>
      <c r="NEE163" s="707"/>
      <c r="NEF163" s="707"/>
      <c r="NEG163" s="707"/>
      <c r="NEH163" s="707"/>
      <c r="NEI163" s="707"/>
      <c r="NEJ163" s="707"/>
      <c r="NEK163" s="707"/>
      <c r="NEL163" s="707"/>
      <c r="NEM163" s="707"/>
      <c r="NEN163" s="707"/>
      <c r="NEO163" s="707"/>
      <c r="NEP163" s="707"/>
      <c r="NEQ163" s="707"/>
      <c r="NER163" s="707"/>
      <c r="NES163" s="707"/>
      <c r="NET163" s="707"/>
      <c r="NEU163" s="707"/>
      <c r="NEV163" s="707"/>
      <c r="NEW163" s="707"/>
      <c r="NEX163" s="707"/>
      <c r="NEY163" s="707"/>
      <c r="NEZ163" s="707"/>
      <c r="NFA163" s="707"/>
      <c r="NFB163" s="707"/>
      <c r="NFC163" s="707"/>
      <c r="NFD163" s="707"/>
      <c r="NFE163" s="707"/>
      <c r="NFF163" s="707"/>
      <c r="NFG163" s="707"/>
      <c r="NFH163" s="707"/>
      <c r="NFI163" s="707"/>
      <c r="NFJ163" s="707"/>
      <c r="NFK163" s="707"/>
      <c r="NFL163" s="707"/>
      <c r="NFM163" s="707"/>
      <c r="NFN163" s="707"/>
      <c r="NFO163" s="707"/>
      <c r="NFP163" s="707"/>
      <c r="NFQ163" s="707"/>
      <c r="NFR163" s="707"/>
      <c r="NFS163" s="707"/>
      <c r="NFT163" s="707"/>
      <c r="NFU163" s="707"/>
      <c r="NFV163" s="707"/>
      <c r="NFW163" s="707"/>
      <c r="NFX163" s="707"/>
      <c r="NFY163" s="707"/>
      <c r="NFZ163" s="707"/>
      <c r="NGA163" s="707"/>
      <c r="NGB163" s="707"/>
      <c r="NGC163" s="707"/>
      <c r="NGD163" s="707"/>
      <c r="NGE163" s="707"/>
      <c r="NGF163" s="707"/>
      <c r="NGG163" s="707"/>
      <c r="NGH163" s="707"/>
      <c r="NGI163" s="707"/>
      <c r="NGJ163" s="707"/>
      <c r="NGK163" s="707"/>
      <c r="NGL163" s="707"/>
      <c r="NGM163" s="707"/>
      <c r="NGN163" s="707"/>
      <c r="NGO163" s="707"/>
      <c r="NGP163" s="707"/>
      <c r="NGQ163" s="707"/>
      <c r="NGR163" s="707"/>
      <c r="NGS163" s="707"/>
      <c r="NGT163" s="707"/>
      <c r="NGU163" s="707"/>
      <c r="NGV163" s="707"/>
      <c r="NGW163" s="707"/>
      <c r="NGX163" s="707"/>
      <c r="NGY163" s="707"/>
      <c r="NGZ163" s="707"/>
      <c r="NHA163" s="707"/>
      <c r="NHB163" s="707"/>
      <c r="NHC163" s="707"/>
      <c r="NHD163" s="707"/>
      <c r="NHE163" s="707"/>
      <c r="NHF163" s="707"/>
      <c r="NHG163" s="707"/>
      <c r="NHH163" s="707"/>
      <c r="NHI163" s="707"/>
      <c r="NHJ163" s="707"/>
      <c r="NHK163" s="707"/>
      <c r="NHL163" s="707"/>
      <c r="NHM163" s="707"/>
      <c r="NHN163" s="707"/>
      <c r="NHO163" s="707"/>
      <c r="NHP163" s="707"/>
      <c r="NHQ163" s="707"/>
      <c r="NHR163" s="707"/>
      <c r="NHS163" s="707"/>
      <c r="NHT163" s="707"/>
      <c r="NHU163" s="707"/>
      <c r="NHV163" s="707"/>
      <c r="NHW163" s="707"/>
      <c r="NHX163" s="707"/>
      <c r="NHY163" s="707"/>
      <c r="NHZ163" s="707"/>
      <c r="NIA163" s="707"/>
      <c r="NIB163" s="707"/>
      <c r="NIC163" s="707"/>
      <c r="NID163" s="707"/>
      <c r="NIE163" s="707"/>
      <c r="NIF163" s="707"/>
      <c r="NIG163" s="707"/>
      <c r="NIH163" s="707"/>
      <c r="NII163" s="707"/>
      <c r="NIJ163" s="707"/>
      <c r="NIK163" s="707"/>
      <c r="NIL163" s="707"/>
      <c r="NIM163" s="707"/>
      <c r="NIN163" s="707"/>
      <c r="NIO163" s="707"/>
      <c r="NIP163" s="707"/>
      <c r="NIQ163" s="707"/>
      <c r="NIR163" s="707"/>
      <c r="NIS163" s="707"/>
      <c r="NIT163" s="707"/>
      <c r="NIU163" s="707"/>
      <c r="NIV163" s="707"/>
      <c r="NIW163" s="707"/>
      <c r="NIX163" s="707"/>
      <c r="NIY163" s="707"/>
      <c r="NIZ163" s="707"/>
      <c r="NJA163" s="707"/>
      <c r="NJB163" s="707"/>
      <c r="NJC163" s="707"/>
      <c r="NJD163" s="707"/>
      <c r="NJE163" s="707"/>
      <c r="NJF163" s="707"/>
      <c r="NJG163" s="707"/>
      <c r="NJH163" s="707"/>
      <c r="NJI163" s="707"/>
      <c r="NJJ163" s="707"/>
      <c r="NJK163" s="707"/>
      <c r="NJL163" s="707"/>
      <c r="NJM163" s="707"/>
      <c r="NJN163" s="707"/>
      <c r="NJO163" s="707"/>
      <c r="NJP163" s="707"/>
      <c r="NJQ163" s="707"/>
      <c r="NJR163" s="707"/>
      <c r="NJS163" s="707"/>
      <c r="NJT163" s="707"/>
      <c r="NJU163" s="707"/>
      <c r="NJV163" s="707"/>
      <c r="NJW163" s="707"/>
      <c r="NJX163" s="707"/>
      <c r="NJY163" s="707"/>
      <c r="NJZ163" s="707"/>
      <c r="NKA163" s="707"/>
      <c r="NKB163" s="707"/>
      <c r="NKC163" s="707"/>
      <c r="NKD163" s="707"/>
      <c r="NKE163" s="707"/>
      <c r="NKF163" s="707"/>
      <c r="NKG163" s="707"/>
      <c r="NKH163" s="707"/>
      <c r="NKI163" s="707"/>
      <c r="NKJ163" s="707"/>
      <c r="NKK163" s="707"/>
      <c r="NKL163" s="707"/>
      <c r="NKM163" s="707"/>
      <c r="NKN163" s="707"/>
      <c r="NKO163" s="707"/>
      <c r="NKP163" s="707"/>
      <c r="NKQ163" s="707"/>
      <c r="NKR163" s="707"/>
      <c r="NKS163" s="707"/>
      <c r="NKT163" s="707"/>
      <c r="NKU163" s="707"/>
      <c r="NKV163" s="707"/>
      <c r="NKW163" s="707"/>
      <c r="NKX163" s="707"/>
      <c r="NKY163" s="707"/>
      <c r="NKZ163" s="707"/>
      <c r="NLA163" s="707"/>
      <c r="NLB163" s="707"/>
      <c r="NLC163" s="707"/>
      <c r="NLD163" s="707"/>
      <c r="NLE163" s="707"/>
      <c r="NLF163" s="707"/>
      <c r="NLG163" s="707"/>
      <c r="NLH163" s="707"/>
      <c r="NLI163" s="707"/>
      <c r="NLJ163" s="707"/>
      <c r="NLK163" s="707"/>
      <c r="NLL163" s="707"/>
      <c r="NLM163" s="707"/>
      <c r="NLN163" s="707"/>
      <c r="NLO163" s="707"/>
      <c r="NLP163" s="707"/>
      <c r="NLQ163" s="707"/>
      <c r="NLR163" s="707"/>
      <c r="NLS163" s="707"/>
      <c r="NLT163" s="707"/>
      <c r="NLU163" s="707"/>
      <c r="NLV163" s="707"/>
      <c r="NLW163" s="707"/>
      <c r="NLX163" s="707"/>
      <c r="NLY163" s="707"/>
      <c r="NLZ163" s="707"/>
      <c r="NMA163" s="707"/>
      <c r="NMB163" s="707"/>
      <c r="NMC163" s="707"/>
      <c r="NMD163" s="707"/>
      <c r="NME163" s="707"/>
      <c r="NMF163" s="707"/>
      <c r="NMG163" s="707"/>
      <c r="NMH163" s="707"/>
      <c r="NMI163" s="707"/>
      <c r="NMJ163" s="707"/>
      <c r="NMK163" s="707"/>
      <c r="NML163" s="707"/>
      <c r="NMM163" s="707"/>
      <c r="NMN163" s="707"/>
      <c r="NMO163" s="707"/>
      <c r="NMP163" s="707"/>
      <c r="NMQ163" s="707"/>
      <c r="NMR163" s="707"/>
      <c r="NMS163" s="707"/>
      <c r="NMT163" s="707"/>
      <c r="NMU163" s="707"/>
      <c r="NMV163" s="707"/>
      <c r="NMW163" s="707"/>
      <c r="NMX163" s="707"/>
      <c r="NMY163" s="707"/>
      <c r="NMZ163" s="707"/>
      <c r="NNA163" s="707"/>
      <c r="NNB163" s="707"/>
      <c r="NNC163" s="707"/>
      <c r="NND163" s="707"/>
      <c r="NNE163" s="707"/>
      <c r="NNF163" s="707"/>
      <c r="NNG163" s="707"/>
      <c r="NNH163" s="707"/>
      <c r="NNI163" s="707"/>
      <c r="NNJ163" s="707"/>
      <c r="NNK163" s="707"/>
      <c r="NNL163" s="707"/>
      <c r="NNM163" s="707"/>
      <c r="NNN163" s="707"/>
      <c r="NNO163" s="707"/>
      <c r="NNP163" s="707"/>
      <c r="NNQ163" s="707"/>
      <c r="NNR163" s="707"/>
      <c r="NNS163" s="707"/>
      <c r="NNT163" s="707"/>
      <c r="NNU163" s="707"/>
      <c r="NNV163" s="707"/>
      <c r="NNW163" s="707"/>
      <c r="NNX163" s="707"/>
      <c r="NNY163" s="707"/>
      <c r="NNZ163" s="707"/>
      <c r="NOA163" s="707"/>
      <c r="NOB163" s="707"/>
      <c r="NOC163" s="707"/>
      <c r="NOD163" s="707"/>
      <c r="NOE163" s="707"/>
      <c r="NOF163" s="707"/>
      <c r="NOG163" s="707"/>
      <c r="NOH163" s="707"/>
      <c r="NOI163" s="707"/>
      <c r="NOJ163" s="707"/>
      <c r="NOK163" s="707"/>
      <c r="NOL163" s="707"/>
      <c r="NOM163" s="707"/>
      <c r="NON163" s="707"/>
      <c r="NOO163" s="707"/>
      <c r="NOP163" s="707"/>
      <c r="NOQ163" s="707"/>
      <c r="NOR163" s="707"/>
      <c r="NOS163" s="707"/>
      <c r="NOT163" s="707"/>
      <c r="NOU163" s="707"/>
      <c r="NOV163" s="707"/>
      <c r="NOW163" s="707"/>
      <c r="NOX163" s="707"/>
      <c r="NOY163" s="707"/>
      <c r="NOZ163" s="707"/>
      <c r="NPA163" s="707"/>
      <c r="NPB163" s="707"/>
      <c r="NPC163" s="707"/>
      <c r="NPD163" s="707"/>
      <c r="NPE163" s="707"/>
      <c r="NPF163" s="707"/>
      <c r="NPG163" s="707"/>
      <c r="NPH163" s="707"/>
      <c r="NPI163" s="707"/>
      <c r="NPJ163" s="707"/>
      <c r="NPK163" s="707"/>
      <c r="NPL163" s="707"/>
      <c r="NPM163" s="707"/>
      <c r="NPN163" s="707"/>
      <c r="NPO163" s="707"/>
      <c r="NPP163" s="707"/>
      <c r="NPQ163" s="707"/>
      <c r="NPR163" s="707"/>
      <c r="NPS163" s="707"/>
      <c r="NPT163" s="707"/>
      <c r="NPU163" s="707"/>
      <c r="NPV163" s="707"/>
      <c r="NPW163" s="707"/>
      <c r="NPX163" s="707"/>
      <c r="NPY163" s="707"/>
      <c r="NPZ163" s="707"/>
      <c r="NQA163" s="707"/>
      <c r="NQB163" s="707"/>
      <c r="NQC163" s="707"/>
      <c r="NQD163" s="707"/>
      <c r="NQE163" s="707"/>
      <c r="NQF163" s="707"/>
      <c r="NQG163" s="707"/>
      <c r="NQH163" s="707"/>
      <c r="NQI163" s="707"/>
      <c r="NQJ163" s="707"/>
      <c r="NQK163" s="707"/>
      <c r="NQL163" s="707"/>
      <c r="NQM163" s="707"/>
      <c r="NQN163" s="707"/>
      <c r="NQO163" s="707"/>
      <c r="NQP163" s="707"/>
      <c r="NQQ163" s="707"/>
      <c r="NQR163" s="707"/>
      <c r="NQS163" s="707"/>
      <c r="NQT163" s="707"/>
      <c r="NQU163" s="707"/>
      <c r="NQV163" s="707"/>
      <c r="NQW163" s="707"/>
      <c r="NQX163" s="707"/>
      <c r="NQY163" s="707"/>
      <c r="NQZ163" s="707"/>
      <c r="NRA163" s="707"/>
      <c r="NRB163" s="707"/>
      <c r="NRC163" s="707"/>
      <c r="NRD163" s="707"/>
      <c r="NRE163" s="707"/>
      <c r="NRF163" s="707"/>
      <c r="NRG163" s="707"/>
      <c r="NRH163" s="707"/>
      <c r="NRI163" s="707"/>
      <c r="NRJ163" s="707"/>
      <c r="NRK163" s="707"/>
      <c r="NRL163" s="707"/>
      <c r="NRM163" s="707"/>
      <c r="NRN163" s="707"/>
      <c r="NRO163" s="707"/>
      <c r="NRP163" s="707"/>
      <c r="NRQ163" s="707"/>
      <c r="NRR163" s="707"/>
      <c r="NRS163" s="707"/>
      <c r="NRT163" s="707"/>
      <c r="NRU163" s="707"/>
      <c r="NRV163" s="707"/>
      <c r="NRW163" s="707"/>
      <c r="NRX163" s="707"/>
      <c r="NRY163" s="707"/>
      <c r="NRZ163" s="707"/>
      <c r="NSA163" s="707"/>
      <c r="NSB163" s="707"/>
      <c r="NSC163" s="707"/>
      <c r="NSD163" s="707"/>
      <c r="NSE163" s="707"/>
      <c r="NSF163" s="707"/>
      <c r="NSG163" s="707"/>
      <c r="NSH163" s="707"/>
      <c r="NSI163" s="707"/>
      <c r="NSJ163" s="707"/>
      <c r="NSK163" s="707"/>
      <c r="NSL163" s="707"/>
      <c r="NSM163" s="707"/>
      <c r="NSN163" s="707"/>
      <c r="NSO163" s="707"/>
      <c r="NSP163" s="707"/>
      <c r="NSQ163" s="707"/>
      <c r="NSR163" s="707"/>
      <c r="NSS163" s="707"/>
      <c r="NST163" s="707"/>
      <c r="NSU163" s="707"/>
      <c r="NSV163" s="707"/>
      <c r="NSW163" s="707"/>
      <c r="NSX163" s="707"/>
      <c r="NSY163" s="707"/>
      <c r="NSZ163" s="707"/>
      <c r="NTA163" s="707"/>
      <c r="NTB163" s="707"/>
      <c r="NTC163" s="707"/>
      <c r="NTD163" s="707"/>
      <c r="NTE163" s="707"/>
      <c r="NTF163" s="707"/>
      <c r="NTG163" s="707"/>
      <c r="NTH163" s="707"/>
      <c r="NTI163" s="707"/>
      <c r="NTJ163" s="707"/>
      <c r="NTK163" s="707"/>
      <c r="NTL163" s="707"/>
      <c r="NTM163" s="707"/>
      <c r="NTN163" s="707"/>
      <c r="NTO163" s="707"/>
      <c r="NTP163" s="707"/>
      <c r="NTQ163" s="707"/>
      <c r="NTR163" s="707"/>
      <c r="NTS163" s="707"/>
      <c r="NTT163" s="707"/>
      <c r="NTU163" s="707"/>
      <c r="NTV163" s="707"/>
      <c r="NTW163" s="707"/>
      <c r="NTX163" s="707"/>
      <c r="NTY163" s="707"/>
      <c r="NTZ163" s="707"/>
      <c r="NUA163" s="707"/>
      <c r="NUB163" s="707"/>
      <c r="NUC163" s="707"/>
      <c r="NUD163" s="707"/>
      <c r="NUE163" s="707"/>
      <c r="NUF163" s="707"/>
      <c r="NUG163" s="707"/>
      <c r="NUH163" s="707"/>
      <c r="NUI163" s="707"/>
      <c r="NUJ163" s="707"/>
      <c r="NUK163" s="707"/>
      <c r="NUL163" s="707"/>
      <c r="NUM163" s="707"/>
      <c r="NUN163" s="707"/>
      <c r="NUO163" s="707"/>
      <c r="NUP163" s="707"/>
      <c r="NUQ163" s="707"/>
      <c r="NUR163" s="707"/>
      <c r="NUS163" s="707"/>
      <c r="NUT163" s="707"/>
      <c r="NUU163" s="707"/>
      <c r="NUV163" s="707"/>
      <c r="NUW163" s="707"/>
      <c r="NUX163" s="707"/>
      <c r="NUY163" s="707"/>
      <c r="NUZ163" s="707"/>
      <c r="NVA163" s="707"/>
      <c r="NVB163" s="707"/>
      <c r="NVC163" s="707"/>
      <c r="NVD163" s="707"/>
      <c r="NVE163" s="707"/>
      <c r="NVF163" s="707"/>
      <c r="NVG163" s="707"/>
      <c r="NVH163" s="707"/>
      <c r="NVI163" s="707"/>
      <c r="NVJ163" s="707"/>
      <c r="NVK163" s="707"/>
      <c r="NVL163" s="707"/>
      <c r="NVM163" s="707"/>
      <c r="NVN163" s="707"/>
      <c r="NVO163" s="707"/>
      <c r="NVP163" s="707"/>
      <c r="NVQ163" s="707"/>
      <c r="NVR163" s="707"/>
      <c r="NVS163" s="707"/>
      <c r="NVT163" s="707"/>
      <c r="NVU163" s="707"/>
      <c r="NVV163" s="707"/>
      <c r="NVW163" s="707"/>
      <c r="NVX163" s="707"/>
      <c r="NVY163" s="707"/>
      <c r="NVZ163" s="707"/>
      <c r="NWA163" s="707"/>
      <c r="NWB163" s="707"/>
      <c r="NWC163" s="707"/>
      <c r="NWD163" s="707"/>
      <c r="NWE163" s="707"/>
      <c r="NWF163" s="707"/>
      <c r="NWG163" s="707"/>
      <c r="NWH163" s="707"/>
      <c r="NWI163" s="707"/>
      <c r="NWJ163" s="707"/>
      <c r="NWK163" s="707"/>
      <c r="NWL163" s="707"/>
      <c r="NWM163" s="707"/>
      <c r="NWN163" s="707"/>
      <c r="NWO163" s="707"/>
      <c r="NWP163" s="707"/>
      <c r="NWQ163" s="707"/>
      <c r="NWR163" s="707"/>
      <c r="NWS163" s="707"/>
      <c r="NWT163" s="707"/>
      <c r="NWU163" s="707"/>
      <c r="NWV163" s="707"/>
      <c r="NWW163" s="707"/>
      <c r="NWX163" s="707"/>
      <c r="NWY163" s="707"/>
      <c r="NWZ163" s="707"/>
      <c r="NXA163" s="707"/>
      <c r="NXB163" s="707"/>
      <c r="NXC163" s="707"/>
      <c r="NXD163" s="707"/>
      <c r="NXE163" s="707"/>
      <c r="NXF163" s="707"/>
      <c r="NXG163" s="707"/>
      <c r="NXH163" s="707"/>
      <c r="NXI163" s="707"/>
      <c r="NXJ163" s="707"/>
      <c r="NXK163" s="707"/>
      <c r="NXL163" s="707"/>
      <c r="NXM163" s="707"/>
      <c r="NXN163" s="707"/>
      <c r="NXO163" s="707"/>
      <c r="NXP163" s="707"/>
      <c r="NXQ163" s="707"/>
      <c r="NXR163" s="707"/>
      <c r="NXS163" s="707"/>
      <c r="NXT163" s="707"/>
      <c r="NXU163" s="707"/>
      <c r="NXV163" s="707"/>
      <c r="NXW163" s="707"/>
      <c r="NXX163" s="707"/>
      <c r="NXY163" s="707"/>
      <c r="NXZ163" s="707"/>
      <c r="NYA163" s="707"/>
      <c r="NYB163" s="707"/>
      <c r="NYC163" s="707"/>
      <c r="NYD163" s="707"/>
      <c r="NYE163" s="707"/>
      <c r="NYF163" s="707"/>
      <c r="NYG163" s="707"/>
      <c r="NYH163" s="707"/>
      <c r="NYI163" s="707"/>
      <c r="NYJ163" s="707"/>
      <c r="NYK163" s="707"/>
      <c r="NYL163" s="707"/>
      <c r="NYM163" s="707"/>
      <c r="NYN163" s="707"/>
      <c r="NYO163" s="707"/>
      <c r="NYP163" s="707"/>
      <c r="NYQ163" s="707"/>
      <c r="NYR163" s="707"/>
      <c r="NYS163" s="707"/>
      <c r="NYT163" s="707"/>
      <c r="NYU163" s="707"/>
      <c r="NYV163" s="707"/>
      <c r="NYW163" s="707"/>
      <c r="NYX163" s="707"/>
      <c r="NYY163" s="707"/>
      <c r="NYZ163" s="707"/>
      <c r="NZA163" s="707"/>
      <c r="NZB163" s="707"/>
      <c r="NZC163" s="707"/>
      <c r="NZD163" s="707"/>
      <c r="NZE163" s="707"/>
      <c r="NZF163" s="707"/>
      <c r="NZG163" s="707"/>
      <c r="NZH163" s="707"/>
      <c r="NZI163" s="707"/>
      <c r="NZJ163" s="707"/>
      <c r="NZK163" s="707"/>
      <c r="NZL163" s="707"/>
      <c r="NZM163" s="707"/>
      <c r="NZN163" s="707"/>
      <c r="NZO163" s="707"/>
      <c r="NZP163" s="707"/>
      <c r="NZQ163" s="707"/>
      <c r="NZR163" s="707"/>
      <c r="NZS163" s="707"/>
      <c r="NZT163" s="707"/>
      <c r="NZU163" s="707"/>
      <c r="NZV163" s="707"/>
      <c r="NZW163" s="707"/>
      <c r="NZX163" s="707"/>
      <c r="NZY163" s="707"/>
      <c r="NZZ163" s="707"/>
      <c r="OAA163" s="707"/>
      <c r="OAB163" s="707"/>
      <c r="OAC163" s="707"/>
      <c r="OAD163" s="707"/>
      <c r="OAE163" s="707"/>
      <c r="OAF163" s="707"/>
      <c r="OAG163" s="707"/>
      <c r="OAH163" s="707"/>
      <c r="OAI163" s="707"/>
      <c r="OAJ163" s="707"/>
      <c r="OAK163" s="707"/>
      <c r="OAL163" s="707"/>
      <c r="OAM163" s="707"/>
      <c r="OAN163" s="707"/>
      <c r="OAO163" s="707"/>
      <c r="OAP163" s="707"/>
      <c r="OAQ163" s="707"/>
      <c r="OAR163" s="707"/>
      <c r="OAS163" s="707"/>
      <c r="OAT163" s="707"/>
      <c r="OAU163" s="707"/>
      <c r="OAV163" s="707"/>
      <c r="OAW163" s="707"/>
      <c r="OAX163" s="707"/>
      <c r="OAY163" s="707"/>
      <c r="OAZ163" s="707"/>
      <c r="OBA163" s="707"/>
      <c r="OBB163" s="707"/>
      <c r="OBC163" s="707"/>
      <c r="OBD163" s="707"/>
      <c r="OBE163" s="707"/>
      <c r="OBF163" s="707"/>
      <c r="OBG163" s="707"/>
      <c r="OBH163" s="707"/>
      <c r="OBI163" s="707"/>
      <c r="OBJ163" s="707"/>
      <c r="OBK163" s="707"/>
      <c r="OBL163" s="707"/>
      <c r="OBM163" s="707"/>
      <c r="OBN163" s="707"/>
      <c r="OBO163" s="707"/>
      <c r="OBP163" s="707"/>
      <c r="OBQ163" s="707"/>
      <c r="OBR163" s="707"/>
      <c r="OBS163" s="707"/>
      <c r="OBT163" s="707"/>
      <c r="OBU163" s="707"/>
      <c r="OBV163" s="707"/>
      <c r="OBW163" s="707"/>
      <c r="OBX163" s="707"/>
      <c r="OBY163" s="707"/>
      <c r="OBZ163" s="707"/>
      <c r="OCA163" s="707"/>
      <c r="OCB163" s="707"/>
      <c r="OCC163" s="707"/>
      <c r="OCD163" s="707"/>
      <c r="OCE163" s="707"/>
      <c r="OCF163" s="707"/>
      <c r="OCG163" s="707"/>
      <c r="OCH163" s="707"/>
      <c r="OCI163" s="707"/>
      <c r="OCJ163" s="707"/>
      <c r="OCK163" s="707"/>
      <c r="OCL163" s="707"/>
      <c r="OCM163" s="707"/>
      <c r="OCN163" s="707"/>
      <c r="OCO163" s="707"/>
      <c r="OCP163" s="707"/>
      <c r="OCQ163" s="707"/>
      <c r="OCR163" s="707"/>
      <c r="OCS163" s="707"/>
      <c r="OCT163" s="707"/>
      <c r="OCU163" s="707"/>
      <c r="OCV163" s="707"/>
      <c r="OCW163" s="707"/>
      <c r="OCX163" s="707"/>
      <c r="OCY163" s="707"/>
      <c r="OCZ163" s="707"/>
      <c r="ODA163" s="707"/>
      <c r="ODB163" s="707"/>
      <c r="ODC163" s="707"/>
      <c r="ODD163" s="707"/>
      <c r="ODE163" s="707"/>
      <c r="ODF163" s="707"/>
      <c r="ODG163" s="707"/>
      <c r="ODH163" s="707"/>
      <c r="ODI163" s="707"/>
      <c r="ODJ163" s="707"/>
      <c r="ODK163" s="707"/>
      <c r="ODL163" s="707"/>
      <c r="ODM163" s="707"/>
      <c r="ODN163" s="707"/>
      <c r="ODO163" s="707"/>
      <c r="ODP163" s="707"/>
      <c r="ODQ163" s="707"/>
      <c r="ODR163" s="707"/>
      <c r="ODS163" s="707"/>
      <c r="ODT163" s="707"/>
      <c r="ODU163" s="707"/>
      <c r="ODV163" s="707"/>
      <c r="ODW163" s="707"/>
      <c r="ODX163" s="707"/>
      <c r="ODY163" s="707"/>
      <c r="ODZ163" s="707"/>
      <c r="OEA163" s="707"/>
      <c r="OEB163" s="707"/>
      <c r="OEC163" s="707"/>
      <c r="OED163" s="707"/>
      <c r="OEE163" s="707"/>
      <c r="OEF163" s="707"/>
      <c r="OEG163" s="707"/>
      <c r="OEH163" s="707"/>
      <c r="OEI163" s="707"/>
      <c r="OEJ163" s="707"/>
      <c r="OEK163" s="707"/>
      <c r="OEL163" s="707"/>
      <c r="OEM163" s="707"/>
      <c r="OEN163" s="707"/>
      <c r="OEO163" s="707"/>
      <c r="OEP163" s="707"/>
      <c r="OEQ163" s="707"/>
      <c r="OER163" s="707"/>
      <c r="OES163" s="707"/>
      <c r="OET163" s="707"/>
      <c r="OEU163" s="707"/>
      <c r="OEV163" s="707"/>
      <c r="OEW163" s="707"/>
      <c r="OEX163" s="707"/>
      <c r="OEY163" s="707"/>
      <c r="OEZ163" s="707"/>
      <c r="OFA163" s="707"/>
      <c r="OFB163" s="707"/>
      <c r="OFC163" s="707"/>
      <c r="OFD163" s="707"/>
      <c r="OFE163" s="707"/>
      <c r="OFF163" s="707"/>
      <c r="OFG163" s="707"/>
      <c r="OFH163" s="707"/>
      <c r="OFI163" s="707"/>
      <c r="OFJ163" s="707"/>
      <c r="OFK163" s="707"/>
      <c r="OFL163" s="707"/>
      <c r="OFM163" s="707"/>
      <c r="OFN163" s="707"/>
      <c r="OFO163" s="707"/>
      <c r="OFP163" s="707"/>
      <c r="OFQ163" s="707"/>
      <c r="OFR163" s="707"/>
      <c r="OFS163" s="707"/>
      <c r="OFT163" s="707"/>
      <c r="OFU163" s="707"/>
      <c r="OFV163" s="707"/>
      <c r="OFW163" s="707"/>
      <c r="OFX163" s="707"/>
      <c r="OFY163" s="707"/>
      <c r="OFZ163" s="707"/>
      <c r="OGA163" s="707"/>
      <c r="OGB163" s="707"/>
      <c r="OGC163" s="707"/>
      <c r="OGD163" s="707"/>
      <c r="OGE163" s="707"/>
      <c r="OGF163" s="707"/>
      <c r="OGG163" s="707"/>
      <c r="OGH163" s="707"/>
      <c r="OGI163" s="707"/>
      <c r="OGJ163" s="707"/>
      <c r="OGK163" s="707"/>
      <c r="OGL163" s="707"/>
      <c r="OGM163" s="707"/>
      <c r="OGN163" s="707"/>
      <c r="OGO163" s="707"/>
      <c r="OGP163" s="707"/>
      <c r="OGQ163" s="707"/>
      <c r="OGR163" s="707"/>
      <c r="OGS163" s="707"/>
      <c r="OGT163" s="707"/>
      <c r="OGU163" s="707"/>
      <c r="OGV163" s="707"/>
      <c r="OGW163" s="707"/>
      <c r="OGX163" s="707"/>
      <c r="OGY163" s="707"/>
      <c r="OGZ163" s="707"/>
      <c r="OHA163" s="707"/>
      <c r="OHB163" s="707"/>
      <c r="OHC163" s="707"/>
      <c r="OHD163" s="707"/>
      <c r="OHE163" s="707"/>
      <c r="OHF163" s="707"/>
      <c r="OHG163" s="707"/>
      <c r="OHH163" s="707"/>
      <c r="OHI163" s="707"/>
      <c r="OHJ163" s="707"/>
      <c r="OHK163" s="707"/>
      <c r="OHL163" s="707"/>
      <c r="OHM163" s="707"/>
      <c r="OHN163" s="707"/>
      <c r="OHO163" s="707"/>
      <c r="OHP163" s="707"/>
      <c r="OHQ163" s="707"/>
      <c r="OHR163" s="707"/>
      <c r="OHS163" s="707"/>
      <c r="OHT163" s="707"/>
      <c r="OHU163" s="707"/>
      <c r="OHV163" s="707"/>
      <c r="OHW163" s="707"/>
      <c r="OHX163" s="707"/>
      <c r="OHY163" s="707"/>
      <c r="OHZ163" s="707"/>
      <c r="OIA163" s="707"/>
      <c r="OIB163" s="707"/>
      <c r="OIC163" s="707"/>
      <c r="OID163" s="707"/>
      <c r="OIE163" s="707"/>
      <c r="OIF163" s="707"/>
      <c r="OIG163" s="707"/>
      <c r="OIH163" s="707"/>
      <c r="OII163" s="707"/>
      <c r="OIJ163" s="707"/>
      <c r="OIK163" s="707"/>
      <c r="OIL163" s="707"/>
      <c r="OIM163" s="707"/>
      <c r="OIN163" s="707"/>
      <c r="OIO163" s="707"/>
      <c r="OIP163" s="707"/>
      <c r="OIQ163" s="707"/>
      <c r="OIR163" s="707"/>
      <c r="OIS163" s="707"/>
      <c r="OIT163" s="707"/>
      <c r="OIU163" s="707"/>
      <c r="OIV163" s="707"/>
      <c r="OIW163" s="707"/>
      <c r="OIX163" s="707"/>
      <c r="OIY163" s="707"/>
      <c r="OIZ163" s="707"/>
      <c r="OJA163" s="707"/>
      <c r="OJB163" s="707"/>
      <c r="OJC163" s="707"/>
      <c r="OJD163" s="707"/>
      <c r="OJE163" s="707"/>
      <c r="OJF163" s="707"/>
      <c r="OJG163" s="707"/>
      <c r="OJH163" s="707"/>
      <c r="OJI163" s="707"/>
      <c r="OJJ163" s="707"/>
      <c r="OJK163" s="707"/>
      <c r="OJL163" s="707"/>
      <c r="OJM163" s="707"/>
      <c r="OJN163" s="707"/>
      <c r="OJO163" s="707"/>
      <c r="OJP163" s="707"/>
      <c r="OJQ163" s="707"/>
      <c r="OJR163" s="707"/>
      <c r="OJS163" s="707"/>
      <c r="OJT163" s="707"/>
      <c r="OJU163" s="707"/>
      <c r="OJV163" s="707"/>
      <c r="OJW163" s="707"/>
      <c r="OJX163" s="707"/>
      <c r="OJY163" s="707"/>
      <c r="OJZ163" s="707"/>
      <c r="OKA163" s="707"/>
      <c r="OKB163" s="707"/>
      <c r="OKC163" s="707"/>
      <c r="OKD163" s="707"/>
      <c r="OKE163" s="707"/>
      <c r="OKF163" s="707"/>
      <c r="OKG163" s="707"/>
      <c r="OKH163" s="707"/>
      <c r="OKI163" s="707"/>
      <c r="OKJ163" s="707"/>
      <c r="OKK163" s="707"/>
      <c r="OKL163" s="707"/>
      <c r="OKM163" s="707"/>
      <c r="OKN163" s="707"/>
      <c r="OKO163" s="707"/>
      <c r="OKP163" s="707"/>
      <c r="OKQ163" s="707"/>
      <c r="OKR163" s="707"/>
      <c r="OKS163" s="707"/>
      <c r="OKT163" s="707"/>
      <c r="OKU163" s="707"/>
      <c r="OKV163" s="707"/>
      <c r="OKW163" s="707"/>
      <c r="OKX163" s="707"/>
      <c r="OKY163" s="707"/>
      <c r="OKZ163" s="707"/>
      <c r="OLA163" s="707"/>
      <c r="OLB163" s="707"/>
      <c r="OLC163" s="707"/>
      <c r="OLD163" s="707"/>
      <c r="OLE163" s="707"/>
      <c r="OLF163" s="707"/>
      <c r="OLG163" s="707"/>
      <c r="OLH163" s="707"/>
      <c r="OLI163" s="707"/>
      <c r="OLJ163" s="707"/>
      <c r="OLK163" s="707"/>
      <c r="OLL163" s="707"/>
      <c r="OLM163" s="707"/>
      <c r="OLN163" s="707"/>
      <c r="OLO163" s="707"/>
      <c r="OLP163" s="707"/>
      <c r="OLQ163" s="707"/>
      <c r="OLR163" s="707"/>
      <c r="OLS163" s="707"/>
      <c r="OLT163" s="707"/>
      <c r="OLU163" s="707"/>
      <c r="OLV163" s="707"/>
      <c r="OLW163" s="707"/>
      <c r="OLX163" s="707"/>
      <c r="OLY163" s="707"/>
      <c r="OLZ163" s="707"/>
      <c r="OMA163" s="707"/>
      <c r="OMB163" s="707"/>
      <c r="OMC163" s="707"/>
      <c r="OMD163" s="707"/>
      <c r="OME163" s="707"/>
      <c r="OMF163" s="707"/>
      <c r="OMG163" s="707"/>
      <c r="OMH163" s="707"/>
      <c r="OMI163" s="707"/>
      <c r="OMJ163" s="707"/>
      <c r="OMK163" s="707"/>
      <c r="OML163" s="707"/>
      <c r="OMM163" s="707"/>
      <c r="OMN163" s="707"/>
      <c r="OMO163" s="707"/>
      <c r="OMP163" s="707"/>
      <c r="OMQ163" s="707"/>
      <c r="OMR163" s="707"/>
      <c r="OMS163" s="707"/>
      <c r="OMT163" s="707"/>
      <c r="OMU163" s="707"/>
      <c r="OMV163" s="707"/>
      <c r="OMW163" s="707"/>
      <c r="OMX163" s="707"/>
      <c r="OMY163" s="707"/>
      <c r="OMZ163" s="707"/>
      <c r="ONA163" s="707"/>
      <c r="ONB163" s="707"/>
      <c r="ONC163" s="707"/>
      <c r="OND163" s="707"/>
      <c r="ONE163" s="707"/>
      <c r="ONF163" s="707"/>
      <c r="ONG163" s="707"/>
      <c r="ONH163" s="707"/>
      <c r="ONI163" s="707"/>
      <c r="ONJ163" s="707"/>
      <c r="ONK163" s="707"/>
      <c r="ONL163" s="707"/>
      <c r="ONM163" s="707"/>
      <c r="ONN163" s="707"/>
      <c r="ONO163" s="707"/>
      <c r="ONP163" s="707"/>
      <c r="ONQ163" s="707"/>
      <c r="ONR163" s="707"/>
      <c r="ONS163" s="707"/>
      <c r="ONT163" s="707"/>
      <c r="ONU163" s="707"/>
      <c r="ONV163" s="707"/>
      <c r="ONW163" s="707"/>
      <c r="ONX163" s="707"/>
      <c r="ONY163" s="707"/>
      <c r="ONZ163" s="707"/>
      <c r="OOA163" s="707"/>
      <c r="OOB163" s="707"/>
      <c r="OOC163" s="707"/>
      <c r="OOD163" s="707"/>
      <c r="OOE163" s="707"/>
      <c r="OOF163" s="707"/>
      <c r="OOG163" s="707"/>
      <c r="OOH163" s="707"/>
      <c r="OOI163" s="707"/>
      <c r="OOJ163" s="707"/>
      <c r="OOK163" s="707"/>
      <c r="OOL163" s="707"/>
      <c r="OOM163" s="707"/>
      <c r="OON163" s="707"/>
      <c r="OOO163" s="707"/>
      <c r="OOP163" s="707"/>
      <c r="OOQ163" s="707"/>
      <c r="OOR163" s="707"/>
      <c r="OOS163" s="707"/>
      <c r="OOT163" s="707"/>
      <c r="OOU163" s="707"/>
      <c r="OOV163" s="707"/>
      <c r="OOW163" s="707"/>
      <c r="OOX163" s="707"/>
      <c r="OOY163" s="707"/>
      <c r="OOZ163" s="707"/>
      <c r="OPA163" s="707"/>
      <c r="OPB163" s="707"/>
      <c r="OPC163" s="707"/>
      <c r="OPD163" s="707"/>
      <c r="OPE163" s="707"/>
      <c r="OPF163" s="707"/>
      <c r="OPG163" s="707"/>
      <c r="OPH163" s="707"/>
      <c r="OPI163" s="707"/>
      <c r="OPJ163" s="707"/>
      <c r="OPK163" s="707"/>
      <c r="OPL163" s="707"/>
      <c r="OPM163" s="707"/>
      <c r="OPN163" s="707"/>
      <c r="OPO163" s="707"/>
      <c r="OPP163" s="707"/>
      <c r="OPQ163" s="707"/>
      <c r="OPR163" s="707"/>
      <c r="OPS163" s="707"/>
      <c r="OPT163" s="707"/>
      <c r="OPU163" s="707"/>
      <c r="OPV163" s="707"/>
      <c r="OPW163" s="707"/>
      <c r="OPX163" s="707"/>
      <c r="OPY163" s="707"/>
      <c r="OPZ163" s="707"/>
      <c r="OQA163" s="707"/>
      <c r="OQB163" s="707"/>
      <c r="OQC163" s="707"/>
      <c r="OQD163" s="707"/>
      <c r="OQE163" s="707"/>
      <c r="OQF163" s="707"/>
      <c r="OQG163" s="707"/>
      <c r="OQH163" s="707"/>
      <c r="OQI163" s="707"/>
      <c r="OQJ163" s="707"/>
      <c r="OQK163" s="707"/>
      <c r="OQL163" s="707"/>
      <c r="OQM163" s="707"/>
      <c r="OQN163" s="707"/>
      <c r="OQO163" s="707"/>
      <c r="OQP163" s="707"/>
      <c r="OQQ163" s="707"/>
      <c r="OQR163" s="707"/>
      <c r="OQS163" s="707"/>
      <c r="OQT163" s="707"/>
      <c r="OQU163" s="707"/>
      <c r="OQV163" s="707"/>
      <c r="OQW163" s="707"/>
      <c r="OQX163" s="707"/>
      <c r="OQY163" s="707"/>
      <c r="OQZ163" s="707"/>
      <c r="ORA163" s="707"/>
      <c r="ORB163" s="707"/>
      <c r="ORC163" s="707"/>
      <c r="ORD163" s="707"/>
      <c r="ORE163" s="707"/>
      <c r="ORF163" s="707"/>
      <c r="ORG163" s="707"/>
      <c r="ORH163" s="707"/>
      <c r="ORI163" s="707"/>
      <c r="ORJ163" s="707"/>
      <c r="ORK163" s="707"/>
      <c r="ORL163" s="707"/>
      <c r="ORM163" s="707"/>
      <c r="ORN163" s="707"/>
      <c r="ORO163" s="707"/>
      <c r="ORP163" s="707"/>
      <c r="ORQ163" s="707"/>
      <c r="ORR163" s="707"/>
      <c r="ORS163" s="707"/>
      <c r="ORT163" s="707"/>
      <c r="ORU163" s="707"/>
      <c r="ORV163" s="707"/>
      <c r="ORW163" s="707"/>
      <c r="ORX163" s="707"/>
      <c r="ORY163" s="707"/>
      <c r="ORZ163" s="707"/>
      <c r="OSA163" s="707"/>
      <c r="OSB163" s="707"/>
      <c r="OSC163" s="707"/>
      <c r="OSD163" s="707"/>
      <c r="OSE163" s="707"/>
      <c r="OSF163" s="707"/>
      <c r="OSG163" s="707"/>
      <c r="OSH163" s="707"/>
      <c r="OSI163" s="707"/>
      <c r="OSJ163" s="707"/>
      <c r="OSK163" s="707"/>
      <c r="OSL163" s="707"/>
      <c r="OSM163" s="707"/>
      <c r="OSN163" s="707"/>
      <c r="OSO163" s="707"/>
      <c r="OSP163" s="707"/>
      <c r="OSQ163" s="707"/>
      <c r="OSR163" s="707"/>
      <c r="OSS163" s="707"/>
      <c r="OST163" s="707"/>
      <c r="OSU163" s="707"/>
      <c r="OSV163" s="707"/>
      <c r="OSW163" s="707"/>
      <c r="OSX163" s="707"/>
      <c r="OSY163" s="707"/>
      <c r="OSZ163" s="707"/>
      <c r="OTA163" s="707"/>
      <c r="OTB163" s="707"/>
      <c r="OTC163" s="707"/>
      <c r="OTD163" s="707"/>
      <c r="OTE163" s="707"/>
      <c r="OTF163" s="707"/>
      <c r="OTG163" s="707"/>
      <c r="OTH163" s="707"/>
      <c r="OTI163" s="707"/>
      <c r="OTJ163" s="707"/>
      <c r="OTK163" s="707"/>
      <c r="OTL163" s="707"/>
      <c r="OTM163" s="707"/>
      <c r="OTN163" s="707"/>
      <c r="OTO163" s="707"/>
      <c r="OTP163" s="707"/>
      <c r="OTQ163" s="707"/>
      <c r="OTR163" s="707"/>
      <c r="OTS163" s="707"/>
      <c r="OTT163" s="707"/>
      <c r="OTU163" s="707"/>
      <c r="OTV163" s="707"/>
      <c r="OTW163" s="707"/>
      <c r="OTX163" s="707"/>
      <c r="OTY163" s="707"/>
      <c r="OTZ163" s="707"/>
      <c r="OUA163" s="707"/>
      <c r="OUB163" s="707"/>
      <c r="OUC163" s="707"/>
      <c r="OUD163" s="707"/>
      <c r="OUE163" s="707"/>
      <c r="OUF163" s="707"/>
      <c r="OUG163" s="707"/>
      <c r="OUH163" s="707"/>
      <c r="OUI163" s="707"/>
      <c r="OUJ163" s="707"/>
      <c r="OUK163" s="707"/>
      <c r="OUL163" s="707"/>
      <c r="OUM163" s="707"/>
      <c r="OUN163" s="707"/>
      <c r="OUO163" s="707"/>
      <c r="OUP163" s="707"/>
      <c r="OUQ163" s="707"/>
      <c r="OUR163" s="707"/>
      <c r="OUS163" s="707"/>
      <c r="OUT163" s="707"/>
      <c r="OUU163" s="707"/>
      <c r="OUV163" s="707"/>
      <c r="OUW163" s="707"/>
      <c r="OUX163" s="707"/>
      <c r="OUY163" s="707"/>
      <c r="OUZ163" s="707"/>
      <c r="OVA163" s="707"/>
      <c r="OVB163" s="707"/>
      <c r="OVC163" s="707"/>
      <c r="OVD163" s="707"/>
      <c r="OVE163" s="707"/>
      <c r="OVF163" s="707"/>
      <c r="OVG163" s="707"/>
      <c r="OVH163" s="707"/>
      <c r="OVI163" s="707"/>
      <c r="OVJ163" s="707"/>
      <c r="OVK163" s="707"/>
      <c r="OVL163" s="707"/>
      <c r="OVM163" s="707"/>
      <c r="OVN163" s="707"/>
      <c r="OVO163" s="707"/>
      <c r="OVP163" s="707"/>
      <c r="OVQ163" s="707"/>
      <c r="OVR163" s="707"/>
      <c r="OVS163" s="707"/>
      <c r="OVT163" s="707"/>
      <c r="OVU163" s="707"/>
      <c r="OVV163" s="707"/>
      <c r="OVW163" s="707"/>
      <c r="OVX163" s="707"/>
      <c r="OVY163" s="707"/>
      <c r="OVZ163" s="707"/>
      <c r="OWA163" s="707"/>
      <c r="OWB163" s="707"/>
      <c r="OWC163" s="707"/>
      <c r="OWD163" s="707"/>
      <c r="OWE163" s="707"/>
      <c r="OWF163" s="707"/>
      <c r="OWG163" s="707"/>
      <c r="OWH163" s="707"/>
      <c r="OWI163" s="707"/>
      <c r="OWJ163" s="707"/>
      <c r="OWK163" s="707"/>
      <c r="OWL163" s="707"/>
      <c r="OWM163" s="707"/>
      <c r="OWN163" s="707"/>
      <c r="OWO163" s="707"/>
      <c r="OWP163" s="707"/>
      <c r="OWQ163" s="707"/>
      <c r="OWR163" s="707"/>
      <c r="OWS163" s="707"/>
      <c r="OWT163" s="707"/>
      <c r="OWU163" s="707"/>
      <c r="OWV163" s="707"/>
      <c r="OWW163" s="707"/>
      <c r="OWX163" s="707"/>
      <c r="OWY163" s="707"/>
      <c r="OWZ163" s="707"/>
      <c r="OXA163" s="707"/>
      <c r="OXB163" s="707"/>
      <c r="OXC163" s="707"/>
      <c r="OXD163" s="707"/>
      <c r="OXE163" s="707"/>
      <c r="OXF163" s="707"/>
      <c r="OXG163" s="707"/>
      <c r="OXH163" s="707"/>
      <c r="OXI163" s="707"/>
      <c r="OXJ163" s="707"/>
      <c r="OXK163" s="707"/>
      <c r="OXL163" s="707"/>
      <c r="OXM163" s="707"/>
      <c r="OXN163" s="707"/>
      <c r="OXO163" s="707"/>
      <c r="OXP163" s="707"/>
      <c r="OXQ163" s="707"/>
      <c r="OXR163" s="707"/>
      <c r="OXS163" s="707"/>
      <c r="OXT163" s="707"/>
      <c r="OXU163" s="707"/>
      <c r="OXV163" s="707"/>
      <c r="OXW163" s="707"/>
      <c r="OXX163" s="707"/>
      <c r="OXY163" s="707"/>
      <c r="OXZ163" s="707"/>
      <c r="OYA163" s="707"/>
      <c r="OYB163" s="707"/>
      <c r="OYC163" s="707"/>
      <c r="OYD163" s="707"/>
      <c r="OYE163" s="707"/>
      <c r="OYF163" s="707"/>
      <c r="OYG163" s="707"/>
      <c r="OYH163" s="707"/>
      <c r="OYI163" s="707"/>
      <c r="OYJ163" s="707"/>
      <c r="OYK163" s="707"/>
      <c r="OYL163" s="707"/>
      <c r="OYM163" s="707"/>
      <c r="OYN163" s="707"/>
      <c r="OYO163" s="707"/>
      <c r="OYP163" s="707"/>
      <c r="OYQ163" s="707"/>
      <c r="OYR163" s="707"/>
      <c r="OYS163" s="707"/>
      <c r="OYT163" s="707"/>
      <c r="OYU163" s="707"/>
      <c r="OYV163" s="707"/>
      <c r="OYW163" s="707"/>
      <c r="OYX163" s="707"/>
      <c r="OYY163" s="707"/>
      <c r="OYZ163" s="707"/>
      <c r="OZA163" s="707"/>
      <c r="OZB163" s="707"/>
      <c r="OZC163" s="707"/>
      <c r="OZD163" s="707"/>
      <c r="OZE163" s="707"/>
      <c r="OZF163" s="707"/>
      <c r="OZG163" s="707"/>
      <c r="OZH163" s="707"/>
      <c r="OZI163" s="707"/>
      <c r="OZJ163" s="707"/>
      <c r="OZK163" s="707"/>
      <c r="OZL163" s="707"/>
      <c r="OZM163" s="707"/>
      <c r="OZN163" s="707"/>
      <c r="OZO163" s="707"/>
      <c r="OZP163" s="707"/>
      <c r="OZQ163" s="707"/>
      <c r="OZR163" s="707"/>
      <c r="OZS163" s="707"/>
      <c r="OZT163" s="707"/>
      <c r="OZU163" s="707"/>
      <c r="OZV163" s="707"/>
      <c r="OZW163" s="707"/>
      <c r="OZX163" s="707"/>
      <c r="OZY163" s="707"/>
      <c r="OZZ163" s="707"/>
      <c r="PAA163" s="707"/>
      <c r="PAB163" s="707"/>
      <c r="PAC163" s="707"/>
      <c r="PAD163" s="707"/>
      <c r="PAE163" s="707"/>
      <c r="PAF163" s="707"/>
      <c r="PAG163" s="707"/>
      <c r="PAH163" s="707"/>
      <c r="PAI163" s="707"/>
      <c r="PAJ163" s="707"/>
      <c r="PAK163" s="707"/>
      <c r="PAL163" s="707"/>
      <c r="PAM163" s="707"/>
      <c r="PAN163" s="707"/>
      <c r="PAO163" s="707"/>
      <c r="PAP163" s="707"/>
      <c r="PAQ163" s="707"/>
      <c r="PAR163" s="707"/>
      <c r="PAS163" s="707"/>
      <c r="PAT163" s="707"/>
      <c r="PAU163" s="707"/>
      <c r="PAV163" s="707"/>
      <c r="PAW163" s="707"/>
      <c r="PAX163" s="707"/>
      <c r="PAY163" s="707"/>
      <c r="PAZ163" s="707"/>
      <c r="PBA163" s="707"/>
      <c r="PBB163" s="707"/>
      <c r="PBC163" s="707"/>
      <c r="PBD163" s="707"/>
      <c r="PBE163" s="707"/>
      <c r="PBF163" s="707"/>
      <c r="PBG163" s="707"/>
      <c r="PBH163" s="707"/>
      <c r="PBI163" s="707"/>
      <c r="PBJ163" s="707"/>
      <c r="PBK163" s="707"/>
      <c r="PBL163" s="707"/>
      <c r="PBM163" s="707"/>
      <c r="PBN163" s="707"/>
      <c r="PBO163" s="707"/>
      <c r="PBP163" s="707"/>
      <c r="PBQ163" s="707"/>
      <c r="PBR163" s="707"/>
      <c r="PBS163" s="707"/>
      <c r="PBT163" s="707"/>
      <c r="PBU163" s="707"/>
      <c r="PBV163" s="707"/>
      <c r="PBW163" s="707"/>
      <c r="PBX163" s="707"/>
      <c r="PBY163" s="707"/>
      <c r="PBZ163" s="707"/>
      <c r="PCA163" s="707"/>
      <c r="PCB163" s="707"/>
      <c r="PCC163" s="707"/>
      <c r="PCD163" s="707"/>
      <c r="PCE163" s="707"/>
      <c r="PCF163" s="707"/>
      <c r="PCG163" s="707"/>
      <c r="PCH163" s="707"/>
      <c r="PCI163" s="707"/>
      <c r="PCJ163" s="707"/>
      <c r="PCK163" s="707"/>
      <c r="PCL163" s="707"/>
      <c r="PCM163" s="707"/>
      <c r="PCN163" s="707"/>
      <c r="PCO163" s="707"/>
      <c r="PCP163" s="707"/>
      <c r="PCQ163" s="707"/>
      <c r="PCR163" s="707"/>
      <c r="PCS163" s="707"/>
      <c r="PCT163" s="707"/>
      <c r="PCU163" s="707"/>
      <c r="PCV163" s="707"/>
      <c r="PCW163" s="707"/>
      <c r="PCX163" s="707"/>
      <c r="PCY163" s="707"/>
      <c r="PCZ163" s="707"/>
      <c r="PDA163" s="707"/>
      <c r="PDB163" s="707"/>
      <c r="PDC163" s="707"/>
      <c r="PDD163" s="707"/>
      <c r="PDE163" s="707"/>
      <c r="PDF163" s="707"/>
      <c r="PDG163" s="707"/>
      <c r="PDH163" s="707"/>
      <c r="PDI163" s="707"/>
      <c r="PDJ163" s="707"/>
      <c r="PDK163" s="707"/>
      <c r="PDL163" s="707"/>
      <c r="PDM163" s="707"/>
      <c r="PDN163" s="707"/>
      <c r="PDO163" s="707"/>
      <c r="PDP163" s="707"/>
      <c r="PDQ163" s="707"/>
      <c r="PDR163" s="707"/>
      <c r="PDS163" s="707"/>
      <c r="PDT163" s="707"/>
      <c r="PDU163" s="707"/>
      <c r="PDV163" s="707"/>
      <c r="PDW163" s="707"/>
      <c r="PDX163" s="707"/>
      <c r="PDY163" s="707"/>
      <c r="PDZ163" s="707"/>
      <c r="PEA163" s="707"/>
      <c r="PEB163" s="707"/>
      <c r="PEC163" s="707"/>
      <c r="PED163" s="707"/>
      <c r="PEE163" s="707"/>
      <c r="PEF163" s="707"/>
      <c r="PEG163" s="707"/>
      <c r="PEH163" s="707"/>
      <c r="PEI163" s="707"/>
      <c r="PEJ163" s="707"/>
      <c r="PEK163" s="707"/>
      <c r="PEL163" s="707"/>
      <c r="PEM163" s="707"/>
      <c r="PEN163" s="707"/>
      <c r="PEO163" s="707"/>
      <c r="PEP163" s="707"/>
      <c r="PEQ163" s="707"/>
      <c r="PER163" s="707"/>
      <c r="PES163" s="707"/>
      <c r="PET163" s="707"/>
      <c r="PEU163" s="707"/>
      <c r="PEV163" s="707"/>
      <c r="PEW163" s="707"/>
      <c r="PEX163" s="707"/>
      <c r="PEY163" s="707"/>
      <c r="PEZ163" s="707"/>
      <c r="PFA163" s="707"/>
      <c r="PFB163" s="707"/>
      <c r="PFC163" s="707"/>
      <c r="PFD163" s="707"/>
      <c r="PFE163" s="707"/>
      <c r="PFF163" s="707"/>
      <c r="PFG163" s="707"/>
      <c r="PFH163" s="707"/>
      <c r="PFI163" s="707"/>
      <c r="PFJ163" s="707"/>
      <c r="PFK163" s="707"/>
      <c r="PFL163" s="707"/>
      <c r="PFM163" s="707"/>
      <c r="PFN163" s="707"/>
      <c r="PFO163" s="707"/>
      <c r="PFP163" s="707"/>
      <c r="PFQ163" s="707"/>
      <c r="PFR163" s="707"/>
      <c r="PFS163" s="707"/>
      <c r="PFT163" s="707"/>
      <c r="PFU163" s="707"/>
      <c r="PFV163" s="707"/>
      <c r="PFW163" s="707"/>
      <c r="PFX163" s="707"/>
      <c r="PFY163" s="707"/>
      <c r="PFZ163" s="707"/>
      <c r="PGA163" s="707"/>
      <c r="PGB163" s="707"/>
      <c r="PGC163" s="707"/>
      <c r="PGD163" s="707"/>
      <c r="PGE163" s="707"/>
      <c r="PGF163" s="707"/>
      <c r="PGG163" s="707"/>
      <c r="PGH163" s="707"/>
      <c r="PGI163" s="707"/>
      <c r="PGJ163" s="707"/>
      <c r="PGK163" s="707"/>
      <c r="PGL163" s="707"/>
      <c r="PGM163" s="707"/>
      <c r="PGN163" s="707"/>
      <c r="PGO163" s="707"/>
      <c r="PGP163" s="707"/>
      <c r="PGQ163" s="707"/>
      <c r="PGR163" s="707"/>
      <c r="PGS163" s="707"/>
      <c r="PGT163" s="707"/>
      <c r="PGU163" s="707"/>
      <c r="PGV163" s="707"/>
      <c r="PGW163" s="707"/>
      <c r="PGX163" s="707"/>
      <c r="PGY163" s="707"/>
      <c r="PGZ163" s="707"/>
      <c r="PHA163" s="707"/>
      <c r="PHB163" s="707"/>
      <c r="PHC163" s="707"/>
      <c r="PHD163" s="707"/>
      <c r="PHE163" s="707"/>
      <c r="PHF163" s="707"/>
      <c r="PHG163" s="707"/>
      <c r="PHH163" s="707"/>
      <c r="PHI163" s="707"/>
      <c r="PHJ163" s="707"/>
      <c r="PHK163" s="707"/>
      <c r="PHL163" s="707"/>
      <c r="PHM163" s="707"/>
      <c r="PHN163" s="707"/>
      <c r="PHO163" s="707"/>
      <c r="PHP163" s="707"/>
      <c r="PHQ163" s="707"/>
      <c r="PHR163" s="707"/>
      <c r="PHS163" s="707"/>
      <c r="PHT163" s="707"/>
      <c r="PHU163" s="707"/>
      <c r="PHV163" s="707"/>
      <c r="PHW163" s="707"/>
      <c r="PHX163" s="707"/>
      <c r="PHY163" s="707"/>
      <c r="PHZ163" s="707"/>
      <c r="PIA163" s="707"/>
      <c r="PIB163" s="707"/>
      <c r="PIC163" s="707"/>
      <c r="PID163" s="707"/>
      <c r="PIE163" s="707"/>
      <c r="PIF163" s="707"/>
      <c r="PIG163" s="707"/>
      <c r="PIH163" s="707"/>
      <c r="PII163" s="707"/>
      <c r="PIJ163" s="707"/>
      <c r="PIK163" s="707"/>
      <c r="PIL163" s="707"/>
      <c r="PIM163" s="707"/>
      <c r="PIN163" s="707"/>
      <c r="PIO163" s="707"/>
      <c r="PIP163" s="707"/>
      <c r="PIQ163" s="707"/>
      <c r="PIR163" s="707"/>
      <c r="PIS163" s="707"/>
      <c r="PIT163" s="707"/>
      <c r="PIU163" s="707"/>
      <c r="PIV163" s="707"/>
      <c r="PIW163" s="707"/>
      <c r="PIX163" s="707"/>
      <c r="PIY163" s="707"/>
      <c r="PIZ163" s="707"/>
      <c r="PJA163" s="707"/>
      <c r="PJB163" s="707"/>
      <c r="PJC163" s="707"/>
      <c r="PJD163" s="707"/>
      <c r="PJE163" s="707"/>
      <c r="PJF163" s="707"/>
      <c r="PJG163" s="707"/>
      <c r="PJH163" s="707"/>
      <c r="PJI163" s="707"/>
      <c r="PJJ163" s="707"/>
      <c r="PJK163" s="707"/>
      <c r="PJL163" s="707"/>
      <c r="PJM163" s="707"/>
      <c r="PJN163" s="707"/>
      <c r="PJO163" s="707"/>
      <c r="PJP163" s="707"/>
      <c r="PJQ163" s="707"/>
      <c r="PJR163" s="707"/>
      <c r="PJS163" s="707"/>
      <c r="PJT163" s="707"/>
      <c r="PJU163" s="707"/>
      <c r="PJV163" s="707"/>
      <c r="PJW163" s="707"/>
      <c r="PJX163" s="707"/>
      <c r="PJY163" s="707"/>
      <c r="PJZ163" s="707"/>
      <c r="PKA163" s="707"/>
      <c r="PKB163" s="707"/>
      <c r="PKC163" s="707"/>
      <c r="PKD163" s="707"/>
      <c r="PKE163" s="707"/>
      <c r="PKF163" s="707"/>
      <c r="PKG163" s="707"/>
      <c r="PKH163" s="707"/>
      <c r="PKI163" s="707"/>
      <c r="PKJ163" s="707"/>
      <c r="PKK163" s="707"/>
      <c r="PKL163" s="707"/>
      <c r="PKM163" s="707"/>
      <c r="PKN163" s="707"/>
      <c r="PKO163" s="707"/>
      <c r="PKP163" s="707"/>
      <c r="PKQ163" s="707"/>
      <c r="PKR163" s="707"/>
      <c r="PKS163" s="707"/>
      <c r="PKT163" s="707"/>
      <c r="PKU163" s="707"/>
      <c r="PKV163" s="707"/>
      <c r="PKW163" s="707"/>
      <c r="PKX163" s="707"/>
      <c r="PKY163" s="707"/>
      <c r="PKZ163" s="707"/>
      <c r="PLA163" s="707"/>
      <c r="PLB163" s="707"/>
      <c r="PLC163" s="707"/>
      <c r="PLD163" s="707"/>
      <c r="PLE163" s="707"/>
      <c r="PLF163" s="707"/>
      <c r="PLG163" s="707"/>
      <c r="PLH163" s="707"/>
      <c r="PLI163" s="707"/>
      <c r="PLJ163" s="707"/>
      <c r="PLK163" s="707"/>
      <c r="PLL163" s="707"/>
      <c r="PLM163" s="707"/>
      <c r="PLN163" s="707"/>
      <c r="PLO163" s="707"/>
      <c r="PLP163" s="707"/>
      <c r="PLQ163" s="707"/>
      <c r="PLR163" s="707"/>
      <c r="PLS163" s="707"/>
      <c r="PLT163" s="707"/>
      <c r="PLU163" s="707"/>
      <c r="PLV163" s="707"/>
      <c r="PLW163" s="707"/>
      <c r="PLX163" s="707"/>
      <c r="PLY163" s="707"/>
      <c r="PLZ163" s="707"/>
      <c r="PMA163" s="707"/>
      <c r="PMB163" s="707"/>
      <c r="PMC163" s="707"/>
      <c r="PMD163" s="707"/>
      <c r="PME163" s="707"/>
      <c r="PMF163" s="707"/>
      <c r="PMG163" s="707"/>
      <c r="PMH163" s="707"/>
      <c r="PMI163" s="707"/>
      <c r="PMJ163" s="707"/>
      <c r="PMK163" s="707"/>
      <c r="PML163" s="707"/>
      <c r="PMM163" s="707"/>
      <c r="PMN163" s="707"/>
      <c r="PMO163" s="707"/>
      <c r="PMP163" s="707"/>
      <c r="PMQ163" s="707"/>
      <c r="PMR163" s="707"/>
      <c r="PMS163" s="707"/>
      <c r="PMT163" s="707"/>
      <c r="PMU163" s="707"/>
      <c r="PMV163" s="707"/>
      <c r="PMW163" s="707"/>
      <c r="PMX163" s="707"/>
      <c r="PMY163" s="707"/>
      <c r="PMZ163" s="707"/>
      <c r="PNA163" s="707"/>
      <c r="PNB163" s="707"/>
      <c r="PNC163" s="707"/>
      <c r="PND163" s="707"/>
      <c r="PNE163" s="707"/>
      <c r="PNF163" s="707"/>
      <c r="PNG163" s="707"/>
      <c r="PNH163" s="707"/>
      <c r="PNI163" s="707"/>
      <c r="PNJ163" s="707"/>
      <c r="PNK163" s="707"/>
      <c r="PNL163" s="707"/>
      <c r="PNM163" s="707"/>
      <c r="PNN163" s="707"/>
      <c r="PNO163" s="707"/>
      <c r="PNP163" s="707"/>
      <c r="PNQ163" s="707"/>
      <c r="PNR163" s="707"/>
      <c r="PNS163" s="707"/>
      <c r="PNT163" s="707"/>
      <c r="PNU163" s="707"/>
      <c r="PNV163" s="707"/>
      <c r="PNW163" s="707"/>
      <c r="PNX163" s="707"/>
      <c r="PNY163" s="707"/>
      <c r="PNZ163" s="707"/>
      <c r="POA163" s="707"/>
      <c r="POB163" s="707"/>
      <c r="POC163" s="707"/>
      <c r="POD163" s="707"/>
      <c r="POE163" s="707"/>
      <c r="POF163" s="707"/>
      <c r="POG163" s="707"/>
      <c r="POH163" s="707"/>
      <c r="POI163" s="707"/>
      <c r="POJ163" s="707"/>
      <c r="POK163" s="707"/>
      <c r="POL163" s="707"/>
      <c r="POM163" s="707"/>
      <c r="PON163" s="707"/>
      <c r="POO163" s="707"/>
      <c r="POP163" s="707"/>
      <c r="POQ163" s="707"/>
      <c r="POR163" s="707"/>
      <c r="POS163" s="707"/>
      <c r="POT163" s="707"/>
      <c r="POU163" s="707"/>
      <c r="POV163" s="707"/>
      <c r="POW163" s="707"/>
      <c r="POX163" s="707"/>
      <c r="POY163" s="707"/>
      <c r="POZ163" s="707"/>
      <c r="PPA163" s="707"/>
      <c r="PPB163" s="707"/>
      <c r="PPC163" s="707"/>
      <c r="PPD163" s="707"/>
      <c r="PPE163" s="707"/>
      <c r="PPF163" s="707"/>
      <c r="PPG163" s="707"/>
      <c r="PPH163" s="707"/>
      <c r="PPI163" s="707"/>
      <c r="PPJ163" s="707"/>
      <c r="PPK163" s="707"/>
      <c r="PPL163" s="707"/>
      <c r="PPM163" s="707"/>
      <c r="PPN163" s="707"/>
      <c r="PPO163" s="707"/>
      <c r="PPP163" s="707"/>
      <c r="PPQ163" s="707"/>
      <c r="PPR163" s="707"/>
      <c r="PPS163" s="707"/>
      <c r="PPT163" s="707"/>
      <c r="PPU163" s="707"/>
      <c r="PPV163" s="707"/>
      <c r="PPW163" s="707"/>
      <c r="PPX163" s="707"/>
      <c r="PPY163" s="707"/>
      <c r="PPZ163" s="707"/>
      <c r="PQA163" s="707"/>
      <c r="PQB163" s="707"/>
      <c r="PQC163" s="707"/>
      <c r="PQD163" s="707"/>
      <c r="PQE163" s="707"/>
      <c r="PQF163" s="707"/>
      <c r="PQG163" s="707"/>
      <c r="PQH163" s="707"/>
      <c r="PQI163" s="707"/>
      <c r="PQJ163" s="707"/>
      <c r="PQK163" s="707"/>
      <c r="PQL163" s="707"/>
      <c r="PQM163" s="707"/>
      <c r="PQN163" s="707"/>
      <c r="PQO163" s="707"/>
      <c r="PQP163" s="707"/>
      <c r="PQQ163" s="707"/>
      <c r="PQR163" s="707"/>
      <c r="PQS163" s="707"/>
      <c r="PQT163" s="707"/>
      <c r="PQU163" s="707"/>
      <c r="PQV163" s="707"/>
      <c r="PQW163" s="707"/>
      <c r="PQX163" s="707"/>
      <c r="PQY163" s="707"/>
      <c r="PQZ163" s="707"/>
      <c r="PRA163" s="707"/>
      <c r="PRB163" s="707"/>
      <c r="PRC163" s="707"/>
      <c r="PRD163" s="707"/>
      <c r="PRE163" s="707"/>
      <c r="PRF163" s="707"/>
      <c r="PRG163" s="707"/>
      <c r="PRH163" s="707"/>
      <c r="PRI163" s="707"/>
      <c r="PRJ163" s="707"/>
      <c r="PRK163" s="707"/>
      <c r="PRL163" s="707"/>
      <c r="PRM163" s="707"/>
      <c r="PRN163" s="707"/>
      <c r="PRO163" s="707"/>
      <c r="PRP163" s="707"/>
      <c r="PRQ163" s="707"/>
      <c r="PRR163" s="707"/>
      <c r="PRS163" s="707"/>
      <c r="PRT163" s="707"/>
      <c r="PRU163" s="707"/>
      <c r="PRV163" s="707"/>
      <c r="PRW163" s="707"/>
      <c r="PRX163" s="707"/>
      <c r="PRY163" s="707"/>
      <c r="PRZ163" s="707"/>
      <c r="PSA163" s="707"/>
      <c r="PSB163" s="707"/>
      <c r="PSC163" s="707"/>
      <c r="PSD163" s="707"/>
      <c r="PSE163" s="707"/>
      <c r="PSF163" s="707"/>
      <c r="PSG163" s="707"/>
      <c r="PSH163" s="707"/>
      <c r="PSI163" s="707"/>
      <c r="PSJ163" s="707"/>
      <c r="PSK163" s="707"/>
      <c r="PSL163" s="707"/>
      <c r="PSM163" s="707"/>
      <c r="PSN163" s="707"/>
      <c r="PSO163" s="707"/>
      <c r="PSP163" s="707"/>
      <c r="PSQ163" s="707"/>
      <c r="PSR163" s="707"/>
      <c r="PSS163" s="707"/>
      <c r="PST163" s="707"/>
      <c r="PSU163" s="707"/>
      <c r="PSV163" s="707"/>
      <c r="PSW163" s="707"/>
      <c r="PSX163" s="707"/>
      <c r="PSY163" s="707"/>
      <c r="PSZ163" s="707"/>
      <c r="PTA163" s="707"/>
      <c r="PTB163" s="707"/>
      <c r="PTC163" s="707"/>
      <c r="PTD163" s="707"/>
      <c r="PTE163" s="707"/>
      <c r="PTF163" s="707"/>
      <c r="PTG163" s="707"/>
      <c r="PTH163" s="707"/>
      <c r="PTI163" s="707"/>
      <c r="PTJ163" s="707"/>
      <c r="PTK163" s="707"/>
      <c r="PTL163" s="707"/>
      <c r="PTM163" s="707"/>
      <c r="PTN163" s="707"/>
      <c r="PTO163" s="707"/>
      <c r="PTP163" s="707"/>
      <c r="PTQ163" s="707"/>
      <c r="PTR163" s="707"/>
      <c r="PTS163" s="707"/>
      <c r="PTT163" s="707"/>
      <c r="PTU163" s="707"/>
      <c r="PTV163" s="707"/>
      <c r="PTW163" s="707"/>
      <c r="PTX163" s="707"/>
      <c r="PTY163" s="707"/>
      <c r="PTZ163" s="707"/>
      <c r="PUA163" s="707"/>
      <c r="PUB163" s="707"/>
      <c r="PUC163" s="707"/>
      <c r="PUD163" s="707"/>
      <c r="PUE163" s="707"/>
      <c r="PUF163" s="707"/>
      <c r="PUG163" s="707"/>
      <c r="PUH163" s="707"/>
      <c r="PUI163" s="707"/>
      <c r="PUJ163" s="707"/>
      <c r="PUK163" s="707"/>
      <c r="PUL163" s="707"/>
      <c r="PUM163" s="707"/>
      <c r="PUN163" s="707"/>
      <c r="PUO163" s="707"/>
      <c r="PUP163" s="707"/>
      <c r="PUQ163" s="707"/>
      <c r="PUR163" s="707"/>
      <c r="PUS163" s="707"/>
      <c r="PUT163" s="707"/>
      <c r="PUU163" s="707"/>
      <c r="PUV163" s="707"/>
      <c r="PUW163" s="707"/>
      <c r="PUX163" s="707"/>
      <c r="PUY163" s="707"/>
      <c r="PUZ163" s="707"/>
      <c r="PVA163" s="707"/>
      <c r="PVB163" s="707"/>
      <c r="PVC163" s="707"/>
      <c r="PVD163" s="707"/>
      <c r="PVE163" s="707"/>
      <c r="PVF163" s="707"/>
      <c r="PVG163" s="707"/>
      <c r="PVH163" s="707"/>
      <c r="PVI163" s="707"/>
      <c r="PVJ163" s="707"/>
      <c r="PVK163" s="707"/>
      <c r="PVL163" s="707"/>
      <c r="PVM163" s="707"/>
      <c r="PVN163" s="707"/>
      <c r="PVO163" s="707"/>
      <c r="PVP163" s="707"/>
      <c r="PVQ163" s="707"/>
      <c r="PVR163" s="707"/>
      <c r="PVS163" s="707"/>
      <c r="PVT163" s="707"/>
      <c r="PVU163" s="707"/>
      <c r="PVV163" s="707"/>
      <c r="PVW163" s="707"/>
      <c r="PVX163" s="707"/>
      <c r="PVY163" s="707"/>
      <c r="PVZ163" s="707"/>
      <c r="PWA163" s="707"/>
      <c r="PWB163" s="707"/>
      <c r="PWC163" s="707"/>
      <c r="PWD163" s="707"/>
      <c r="PWE163" s="707"/>
      <c r="PWF163" s="707"/>
      <c r="PWG163" s="707"/>
      <c r="PWH163" s="707"/>
      <c r="PWI163" s="707"/>
      <c r="PWJ163" s="707"/>
      <c r="PWK163" s="707"/>
      <c r="PWL163" s="707"/>
      <c r="PWM163" s="707"/>
      <c r="PWN163" s="707"/>
      <c r="PWO163" s="707"/>
      <c r="PWP163" s="707"/>
      <c r="PWQ163" s="707"/>
      <c r="PWR163" s="707"/>
      <c r="PWS163" s="707"/>
      <c r="PWT163" s="707"/>
      <c r="PWU163" s="707"/>
      <c r="PWV163" s="707"/>
      <c r="PWW163" s="707"/>
      <c r="PWX163" s="707"/>
      <c r="PWY163" s="707"/>
      <c r="PWZ163" s="707"/>
      <c r="PXA163" s="707"/>
      <c r="PXB163" s="707"/>
      <c r="PXC163" s="707"/>
      <c r="PXD163" s="707"/>
      <c r="PXE163" s="707"/>
      <c r="PXF163" s="707"/>
      <c r="PXG163" s="707"/>
      <c r="PXH163" s="707"/>
      <c r="PXI163" s="707"/>
      <c r="PXJ163" s="707"/>
      <c r="PXK163" s="707"/>
      <c r="PXL163" s="707"/>
      <c r="PXM163" s="707"/>
      <c r="PXN163" s="707"/>
      <c r="PXO163" s="707"/>
      <c r="PXP163" s="707"/>
      <c r="PXQ163" s="707"/>
      <c r="PXR163" s="707"/>
      <c r="PXS163" s="707"/>
      <c r="PXT163" s="707"/>
      <c r="PXU163" s="707"/>
      <c r="PXV163" s="707"/>
      <c r="PXW163" s="707"/>
      <c r="PXX163" s="707"/>
      <c r="PXY163" s="707"/>
      <c r="PXZ163" s="707"/>
      <c r="PYA163" s="707"/>
      <c r="PYB163" s="707"/>
      <c r="PYC163" s="707"/>
      <c r="PYD163" s="707"/>
      <c r="PYE163" s="707"/>
      <c r="PYF163" s="707"/>
      <c r="PYG163" s="707"/>
      <c r="PYH163" s="707"/>
      <c r="PYI163" s="707"/>
      <c r="PYJ163" s="707"/>
      <c r="PYK163" s="707"/>
      <c r="PYL163" s="707"/>
      <c r="PYM163" s="707"/>
      <c r="PYN163" s="707"/>
      <c r="PYO163" s="707"/>
      <c r="PYP163" s="707"/>
      <c r="PYQ163" s="707"/>
      <c r="PYR163" s="707"/>
      <c r="PYS163" s="707"/>
      <c r="PYT163" s="707"/>
      <c r="PYU163" s="707"/>
      <c r="PYV163" s="707"/>
      <c r="PYW163" s="707"/>
      <c r="PYX163" s="707"/>
      <c r="PYY163" s="707"/>
      <c r="PYZ163" s="707"/>
      <c r="PZA163" s="707"/>
      <c r="PZB163" s="707"/>
      <c r="PZC163" s="707"/>
      <c r="PZD163" s="707"/>
      <c r="PZE163" s="707"/>
      <c r="PZF163" s="707"/>
      <c r="PZG163" s="707"/>
      <c r="PZH163" s="707"/>
      <c r="PZI163" s="707"/>
      <c r="PZJ163" s="707"/>
      <c r="PZK163" s="707"/>
      <c r="PZL163" s="707"/>
      <c r="PZM163" s="707"/>
      <c r="PZN163" s="707"/>
      <c r="PZO163" s="707"/>
      <c r="PZP163" s="707"/>
      <c r="PZQ163" s="707"/>
      <c r="PZR163" s="707"/>
      <c r="PZS163" s="707"/>
      <c r="PZT163" s="707"/>
      <c r="PZU163" s="707"/>
      <c r="PZV163" s="707"/>
      <c r="PZW163" s="707"/>
      <c r="PZX163" s="707"/>
      <c r="PZY163" s="707"/>
      <c r="PZZ163" s="707"/>
      <c r="QAA163" s="707"/>
      <c r="QAB163" s="707"/>
      <c r="QAC163" s="707"/>
      <c r="QAD163" s="707"/>
      <c r="QAE163" s="707"/>
      <c r="QAF163" s="707"/>
      <c r="QAG163" s="707"/>
      <c r="QAH163" s="707"/>
      <c r="QAI163" s="707"/>
      <c r="QAJ163" s="707"/>
      <c r="QAK163" s="707"/>
      <c r="QAL163" s="707"/>
      <c r="QAM163" s="707"/>
      <c r="QAN163" s="707"/>
      <c r="QAO163" s="707"/>
      <c r="QAP163" s="707"/>
      <c r="QAQ163" s="707"/>
      <c r="QAR163" s="707"/>
      <c r="QAS163" s="707"/>
      <c r="QAT163" s="707"/>
      <c r="QAU163" s="707"/>
      <c r="QAV163" s="707"/>
      <c r="QAW163" s="707"/>
      <c r="QAX163" s="707"/>
      <c r="QAY163" s="707"/>
      <c r="QAZ163" s="707"/>
      <c r="QBA163" s="707"/>
      <c r="QBB163" s="707"/>
      <c r="QBC163" s="707"/>
      <c r="QBD163" s="707"/>
      <c r="QBE163" s="707"/>
      <c r="QBF163" s="707"/>
      <c r="QBG163" s="707"/>
      <c r="QBH163" s="707"/>
      <c r="QBI163" s="707"/>
      <c r="QBJ163" s="707"/>
      <c r="QBK163" s="707"/>
      <c r="QBL163" s="707"/>
      <c r="QBM163" s="707"/>
      <c r="QBN163" s="707"/>
      <c r="QBO163" s="707"/>
      <c r="QBP163" s="707"/>
      <c r="QBQ163" s="707"/>
      <c r="QBR163" s="707"/>
      <c r="QBS163" s="707"/>
      <c r="QBT163" s="707"/>
      <c r="QBU163" s="707"/>
      <c r="QBV163" s="707"/>
      <c r="QBW163" s="707"/>
      <c r="QBX163" s="707"/>
      <c r="QBY163" s="707"/>
      <c r="QBZ163" s="707"/>
      <c r="QCA163" s="707"/>
      <c r="QCB163" s="707"/>
      <c r="QCC163" s="707"/>
      <c r="QCD163" s="707"/>
      <c r="QCE163" s="707"/>
      <c r="QCF163" s="707"/>
      <c r="QCG163" s="707"/>
      <c r="QCH163" s="707"/>
      <c r="QCI163" s="707"/>
      <c r="QCJ163" s="707"/>
      <c r="QCK163" s="707"/>
      <c r="QCL163" s="707"/>
      <c r="QCM163" s="707"/>
      <c r="QCN163" s="707"/>
      <c r="QCO163" s="707"/>
      <c r="QCP163" s="707"/>
      <c r="QCQ163" s="707"/>
      <c r="QCR163" s="707"/>
      <c r="QCS163" s="707"/>
      <c r="QCT163" s="707"/>
      <c r="QCU163" s="707"/>
      <c r="QCV163" s="707"/>
      <c r="QCW163" s="707"/>
      <c r="QCX163" s="707"/>
      <c r="QCY163" s="707"/>
      <c r="QCZ163" s="707"/>
      <c r="QDA163" s="707"/>
      <c r="QDB163" s="707"/>
      <c r="QDC163" s="707"/>
      <c r="QDD163" s="707"/>
      <c r="QDE163" s="707"/>
      <c r="QDF163" s="707"/>
      <c r="QDG163" s="707"/>
      <c r="QDH163" s="707"/>
      <c r="QDI163" s="707"/>
      <c r="QDJ163" s="707"/>
      <c r="QDK163" s="707"/>
      <c r="QDL163" s="707"/>
      <c r="QDM163" s="707"/>
      <c r="QDN163" s="707"/>
      <c r="QDO163" s="707"/>
      <c r="QDP163" s="707"/>
      <c r="QDQ163" s="707"/>
      <c r="QDR163" s="707"/>
      <c r="QDS163" s="707"/>
      <c r="QDT163" s="707"/>
      <c r="QDU163" s="707"/>
      <c r="QDV163" s="707"/>
      <c r="QDW163" s="707"/>
      <c r="QDX163" s="707"/>
      <c r="QDY163" s="707"/>
      <c r="QDZ163" s="707"/>
      <c r="QEA163" s="707"/>
      <c r="QEB163" s="707"/>
      <c r="QEC163" s="707"/>
      <c r="QED163" s="707"/>
      <c r="QEE163" s="707"/>
      <c r="QEF163" s="707"/>
      <c r="QEG163" s="707"/>
      <c r="QEH163" s="707"/>
      <c r="QEI163" s="707"/>
      <c r="QEJ163" s="707"/>
      <c r="QEK163" s="707"/>
      <c r="QEL163" s="707"/>
      <c r="QEM163" s="707"/>
      <c r="QEN163" s="707"/>
      <c r="QEO163" s="707"/>
      <c r="QEP163" s="707"/>
      <c r="QEQ163" s="707"/>
      <c r="QER163" s="707"/>
      <c r="QES163" s="707"/>
      <c r="QET163" s="707"/>
      <c r="QEU163" s="707"/>
      <c r="QEV163" s="707"/>
      <c r="QEW163" s="707"/>
      <c r="QEX163" s="707"/>
      <c r="QEY163" s="707"/>
      <c r="QEZ163" s="707"/>
      <c r="QFA163" s="707"/>
      <c r="QFB163" s="707"/>
      <c r="QFC163" s="707"/>
      <c r="QFD163" s="707"/>
      <c r="QFE163" s="707"/>
      <c r="QFF163" s="707"/>
      <c r="QFG163" s="707"/>
      <c r="QFH163" s="707"/>
      <c r="QFI163" s="707"/>
      <c r="QFJ163" s="707"/>
      <c r="QFK163" s="707"/>
      <c r="QFL163" s="707"/>
      <c r="QFM163" s="707"/>
      <c r="QFN163" s="707"/>
      <c r="QFO163" s="707"/>
      <c r="QFP163" s="707"/>
      <c r="QFQ163" s="707"/>
      <c r="QFR163" s="707"/>
      <c r="QFS163" s="707"/>
      <c r="QFT163" s="707"/>
      <c r="QFU163" s="707"/>
      <c r="QFV163" s="707"/>
      <c r="QFW163" s="707"/>
      <c r="QFX163" s="707"/>
      <c r="QFY163" s="707"/>
      <c r="QFZ163" s="707"/>
      <c r="QGA163" s="707"/>
      <c r="QGB163" s="707"/>
      <c r="QGC163" s="707"/>
      <c r="QGD163" s="707"/>
      <c r="QGE163" s="707"/>
      <c r="QGF163" s="707"/>
      <c r="QGG163" s="707"/>
      <c r="QGH163" s="707"/>
      <c r="QGI163" s="707"/>
      <c r="QGJ163" s="707"/>
      <c r="QGK163" s="707"/>
      <c r="QGL163" s="707"/>
      <c r="QGM163" s="707"/>
      <c r="QGN163" s="707"/>
      <c r="QGO163" s="707"/>
      <c r="QGP163" s="707"/>
      <c r="QGQ163" s="707"/>
      <c r="QGR163" s="707"/>
      <c r="QGS163" s="707"/>
      <c r="QGT163" s="707"/>
      <c r="QGU163" s="707"/>
      <c r="QGV163" s="707"/>
      <c r="QGW163" s="707"/>
      <c r="QGX163" s="707"/>
      <c r="QGY163" s="707"/>
      <c r="QGZ163" s="707"/>
      <c r="QHA163" s="707"/>
      <c r="QHB163" s="707"/>
      <c r="QHC163" s="707"/>
      <c r="QHD163" s="707"/>
      <c r="QHE163" s="707"/>
      <c r="QHF163" s="707"/>
      <c r="QHG163" s="707"/>
      <c r="QHH163" s="707"/>
      <c r="QHI163" s="707"/>
      <c r="QHJ163" s="707"/>
      <c r="QHK163" s="707"/>
      <c r="QHL163" s="707"/>
      <c r="QHM163" s="707"/>
      <c r="QHN163" s="707"/>
      <c r="QHO163" s="707"/>
      <c r="QHP163" s="707"/>
      <c r="QHQ163" s="707"/>
      <c r="QHR163" s="707"/>
      <c r="QHS163" s="707"/>
      <c r="QHT163" s="707"/>
      <c r="QHU163" s="707"/>
      <c r="QHV163" s="707"/>
      <c r="QHW163" s="707"/>
      <c r="QHX163" s="707"/>
      <c r="QHY163" s="707"/>
      <c r="QHZ163" s="707"/>
      <c r="QIA163" s="707"/>
      <c r="QIB163" s="707"/>
      <c r="QIC163" s="707"/>
      <c r="QID163" s="707"/>
      <c r="QIE163" s="707"/>
      <c r="QIF163" s="707"/>
      <c r="QIG163" s="707"/>
      <c r="QIH163" s="707"/>
      <c r="QII163" s="707"/>
      <c r="QIJ163" s="707"/>
      <c r="QIK163" s="707"/>
      <c r="QIL163" s="707"/>
      <c r="QIM163" s="707"/>
      <c r="QIN163" s="707"/>
      <c r="QIO163" s="707"/>
      <c r="QIP163" s="707"/>
      <c r="QIQ163" s="707"/>
      <c r="QIR163" s="707"/>
      <c r="QIS163" s="707"/>
      <c r="QIT163" s="707"/>
      <c r="QIU163" s="707"/>
      <c r="QIV163" s="707"/>
      <c r="QIW163" s="707"/>
      <c r="QIX163" s="707"/>
      <c r="QIY163" s="707"/>
      <c r="QIZ163" s="707"/>
      <c r="QJA163" s="707"/>
      <c r="QJB163" s="707"/>
      <c r="QJC163" s="707"/>
      <c r="QJD163" s="707"/>
      <c r="QJE163" s="707"/>
      <c r="QJF163" s="707"/>
      <c r="QJG163" s="707"/>
      <c r="QJH163" s="707"/>
      <c r="QJI163" s="707"/>
      <c r="QJJ163" s="707"/>
      <c r="QJK163" s="707"/>
      <c r="QJL163" s="707"/>
      <c r="QJM163" s="707"/>
      <c r="QJN163" s="707"/>
      <c r="QJO163" s="707"/>
      <c r="QJP163" s="707"/>
      <c r="QJQ163" s="707"/>
      <c r="QJR163" s="707"/>
      <c r="QJS163" s="707"/>
      <c r="QJT163" s="707"/>
      <c r="QJU163" s="707"/>
      <c r="QJV163" s="707"/>
      <c r="QJW163" s="707"/>
      <c r="QJX163" s="707"/>
      <c r="QJY163" s="707"/>
      <c r="QJZ163" s="707"/>
      <c r="QKA163" s="707"/>
      <c r="QKB163" s="707"/>
      <c r="QKC163" s="707"/>
      <c r="QKD163" s="707"/>
      <c r="QKE163" s="707"/>
      <c r="QKF163" s="707"/>
      <c r="QKG163" s="707"/>
      <c r="QKH163" s="707"/>
      <c r="QKI163" s="707"/>
      <c r="QKJ163" s="707"/>
      <c r="QKK163" s="707"/>
      <c r="QKL163" s="707"/>
      <c r="QKM163" s="707"/>
      <c r="QKN163" s="707"/>
      <c r="QKO163" s="707"/>
      <c r="QKP163" s="707"/>
      <c r="QKQ163" s="707"/>
      <c r="QKR163" s="707"/>
      <c r="QKS163" s="707"/>
      <c r="QKT163" s="707"/>
      <c r="QKU163" s="707"/>
      <c r="QKV163" s="707"/>
      <c r="QKW163" s="707"/>
      <c r="QKX163" s="707"/>
      <c r="QKY163" s="707"/>
      <c r="QKZ163" s="707"/>
      <c r="QLA163" s="707"/>
      <c r="QLB163" s="707"/>
      <c r="QLC163" s="707"/>
      <c r="QLD163" s="707"/>
      <c r="QLE163" s="707"/>
      <c r="QLF163" s="707"/>
      <c r="QLG163" s="707"/>
      <c r="QLH163" s="707"/>
      <c r="QLI163" s="707"/>
      <c r="QLJ163" s="707"/>
      <c r="QLK163" s="707"/>
      <c r="QLL163" s="707"/>
      <c r="QLM163" s="707"/>
      <c r="QLN163" s="707"/>
      <c r="QLO163" s="707"/>
      <c r="QLP163" s="707"/>
      <c r="QLQ163" s="707"/>
      <c r="QLR163" s="707"/>
      <c r="QLS163" s="707"/>
      <c r="QLT163" s="707"/>
      <c r="QLU163" s="707"/>
      <c r="QLV163" s="707"/>
      <c r="QLW163" s="707"/>
      <c r="QLX163" s="707"/>
      <c r="QLY163" s="707"/>
      <c r="QLZ163" s="707"/>
      <c r="QMA163" s="707"/>
      <c r="QMB163" s="707"/>
      <c r="QMC163" s="707"/>
      <c r="QMD163" s="707"/>
      <c r="QME163" s="707"/>
      <c r="QMF163" s="707"/>
      <c r="QMG163" s="707"/>
      <c r="QMH163" s="707"/>
      <c r="QMI163" s="707"/>
      <c r="QMJ163" s="707"/>
      <c r="QMK163" s="707"/>
      <c r="QML163" s="707"/>
      <c r="QMM163" s="707"/>
      <c r="QMN163" s="707"/>
      <c r="QMO163" s="707"/>
      <c r="QMP163" s="707"/>
      <c r="QMQ163" s="707"/>
      <c r="QMR163" s="707"/>
      <c r="QMS163" s="707"/>
      <c r="QMT163" s="707"/>
      <c r="QMU163" s="707"/>
      <c r="QMV163" s="707"/>
      <c r="QMW163" s="707"/>
      <c r="QMX163" s="707"/>
      <c r="QMY163" s="707"/>
      <c r="QMZ163" s="707"/>
      <c r="QNA163" s="707"/>
      <c r="QNB163" s="707"/>
      <c r="QNC163" s="707"/>
      <c r="QND163" s="707"/>
      <c r="QNE163" s="707"/>
      <c r="QNF163" s="707"/>
      <c r="QNG163" s="707"/>
      <c r="QNH163" s="707"/>
      <c r="QNI163" s="707"/>
      <c r="QNJ163" s="707"/>
      <c r="QNK163" s="707"/>
      <c r="QNL163" s="707"/>
      <c r="QNM163" s="707"/>
      <c r="QNN163" s="707"/>
      <c r="QNO163" s="707"/>
      <c r="QNP163" s="707"/>
      <c r="QNQ163" s="707"/>
      <c r="QNR163" s="707"/>
      <c r="QNS163" s="707"/>
      <c r="QNT163" s="707"/>
      <c r="QNU163" s="707"/>
      <c r="QNV163" s="707"/>
      <c r="QNW163" s="707"/>
      <c r="QNX163" s="707"/>
      <c r="QNY163" s="707"/>
      <c r="QNZ163" s="707"/>
      <c r="QOA163" s="707"/>
      <c r="QOB163" s="707"/>
      <c r="QOC163" s="707"/>
      <c r="QOD163" s="707"/>
      <c r="QOE163" s="707"/>
      <c r="QOF163" s="707"/>
      <c r="QOG163" s="707"/>
      <c r="QOH163" s="707"/>
      <c r="QOI163" s="707"/>
      <c r="QOJ163" s="707"/>
      <c r="QOK163" s="707"/>
      <c r="QOL163" s="707"/>
      <c r="QOM163" s="707"/>
      <c r="QON163" s="707"/>
      <c r="QOO163" s="707"/>
      <c r="QOP163" s="707"/>
      <c r="QOQ163" s="707"/>
      <c r="QOR163" s="707"/>
      <c r="QOS163" s="707"/>
      <c r="QOT163" s="707"/>
      <c r="QOU163" s="707"/>
      <c r="QOV163" s="707"/>
      <c r="QOW163" s="707"/>
      <c r="QOX163" s="707"/>
      <c r="QOY163" s="707"/>
      <c r="QOZ163" s="707"/>
      <c r="QPA163" s="707"/>
      <c r="QPB163" s="707"/>
      <c r="QPC163" s="707"/>
      <c r="QPD163" s="707"/>
      <c r="QPE163" s="707"/>
      <c r="QPF163" s="707"/>
      <c r="QPG163" s="707"/>
      <c r="QPH163" s="707"/>
      <c r="QPI163" s="707"/>
      <c r="QPJ163" s="707"/>
      <c r="QPK163" s="707"/>
      <c r="QPL163" s="707"/>
      <c r="QPM163" s="707"/>
      <c r="QPN163" s="707"/>
      <c r="QPO163" s="707"/>
      <c r="QPP163" s="707"/>
      <c r="QPQ163" s="707"/>
      <c r="QPR163" s="707"/>
      <c r="QPS163" s="707"/>
      <c r="QPT163" s="707"/>
      <c r="QPU163" s="707"/>
      <c r="QPV163" s="707"/>
      <c r="QPW163" s="707"/>
      <c r="QPX163" s="707"/>
      <c r="QPY163" s="707"/>
      <c r="QPZ163" s="707"/>
      <c r="QQA163" s="707"/>
      <c r="QQB163" s="707"/>
      <c r="QQC163" s="707"/>
      <c r="QQD163" s="707"/>
      <c r="QQE163" s="707"/>
      <c r="QQF163" s="707"/>
      <c r="QQG163" s="707"/>
      <c r="QQH163" s="707"/>
      <c r="QQI163" s="707"/>
      <c r="QQJ163" s="707"/>
      <c r="QQK163" s="707"/>
      <c r="QQL163" s="707"/>
      <c r="QQM163" s="707"/>
      <c r="QQN163" s="707"/>
      <c r="QQO163" s="707"/>
      <c r="QQP163" s="707"/>
      <c r="QQQ163" s="707"/>
      <c r="QQR163" s="707"/>
      <c r="QQS163" s="707"/>
      <c r="QQT163" s="707"/>
      <c r="QQU163" s="707"/>
      <c r="QQV163" s="707"/>
      <c r="QQW163" s="707"/>
      <c r="QQX163" s="707"/>
      <c r="QQY163" s="707"/>
      <c r="QQZ163" s="707"/>
      <c r="QRA163" s="707"/>
      <c r="QRB163" s="707"/>
      <c r="QRC163" s="707"/>
      <c r="QRD163" s="707"/>
      <c r="QRE163" s="707"/>
      <c r="QRF163" s="707"/>
      <c r="QRG163" s="707"/>
      <c r="QRH163" s="707"/>
      <c r="QRI163" s="707"/>
      <c r="QRJ163" s="707"/>
      <c r="QRK163" s="707"/>
      <c r="QRL163" s="707"/>
      <c r="QRM163" s="707"/>
      <c r="QRN163" s="707"/>
      <c r="QRO163" s="707"/>
      <c r="QRP163" s="707"/>
      <c r="QRQ163" s="707"/>
      <c r="QRR163" s="707"/>
      <c r="QRS163" s="707"/>
      <c r="QRT163" s="707"/>
      <c r="QRU163" s="707"/>
      <c r="QRV163" s="707"/>
      <c r="QRW163" s="707"/>
      <c r="QRX163" s="707"/>
      <c r="QRY163" s="707"/>
      <c r="QRZ163" s="707"/>
      <c r="QSA163" s="707"/>
      <c r="QSB163" s="707"/>
      <c r="QSC163" s="707"/>
      <c r="QSD163" s="707"/>
      <c r="QSE163" s="707"/>
      <c r="QSF163" s="707"/>
      <c r="QSG163" s="707"/>
      <c r="QSH163" s="707"/>
      <c r="QSI163" s="707"/>
      <c r="QSJ163" s="707"/>
      <c r="QSK163" s="707"/>
      <c r="QSL163" s="707"/>
      <c r="QSM163" s="707"/>
      <c r="QSN163" s="707"/>
      <c r="QSO163" s="707"/>
      <c r="QSP163" s="707"/>
      <c r="QSQ163" s="707"/>
      <c r="QSR163" s="707"/>
      <c r="QSS163" s="707"/>
      <c r="QST163" s="707"/>
      <c r="QSU163" s="707"/>
      <c r="QSV163" s="707"/>
      <c r="QSW163" s="707"/>
      <c r="QSX163" s="707"/>
      <c r="QSY163" s="707"/>
      <c r="QSZ163" s="707"/>
      <c r="QTA163" s="707"/>
      <c r="QTB163" s="707"/>
      <c r="QTC163" s="707"/>
      <c r="QTD163" s="707"/>
      <c r="QTE163" s="707"/>
      <c r="QTF163" s="707"/>
      <c r="QTG163" s="707"/>
      <c r="QTH163" s="707"/>
      <c r="QTI163" s="707"/>
      <c r="QTJ163" s="707"/>
      <c r="QTK163" s="707"/>
      <c r="QTL163" s="707"/>
      <c r="QTM163" s="707"/>
      <c r="QTN163" s="707"/>
      <c r="QTO163" s="707"/>
      <c r="QTP163" s="707"/>
      <c r="QTQ163" s="707"/>
      <c r="QTR163" s="707"/>
      <c r="QTS163" s="707"/>
      <c r="QTT163" s="707"/>
      <c r="QTU163" s="707"/>
      <c r="QTV163" s="707"/>
      <c r="QTW163" s="707"/>
      <c r="QTX163" s="707"/>
      <c r="QTY163" s="707"/>
      <c r="QTZ163" s="707"/>
      <c r="QUA163" s="707"/>
      <c r="QUB163" s="707"/>
      <c r="QUC163" s="707"/>
      <c r="QUD163" s="707"/>
      <c r="QUE163" s="707"/>
      <c r="QUF163" s="707"/>
      <c r="QUG163" s="707"/>
      <c r="QUH163" s="707"/>
      <c r="QUI163" s="707"/>
      <c r="QUJ163" s="707"/>
      <c r="QUK163" s="707"/>
      <c r="QUL163" s="707"/>
      <c r="QUM163" s="707"/>
      <c r="QUN163" s="707"/>
      <c r="QUO163" s="707"/>
      <c r="QUP163" s="707"/>
      <c r="QUQ163" s="707"/>
      <c r="QUR163" s="707"/>
      <c r="QUS163" s="707"/>
      <c r="QUT163" s="707"/>
      <c r="QUU163" s="707"/>
      <c r="QUV163" s="707"/>
      <c r="QUW163" s="707"/>
      <c r="QUX163" s="707"/>
      <c r="QUY163" s="707"/>
      <c r="QUZ163" s="707"/>
      <c r="QVA163" s="707"/>
      <c r="QVB163" s="707"/>
      <c r="QVC163" s="707"/>
      <c r="QVD163" s="707"/>
      <c r="QVE163" s="707"/>
      <c r="QVF163" s="707"/>
      <c r="QVG163" s="707"/>
      <c r="QVH163" s="707"/>
      <c r="QVI163" s="707"/>
      <c r="QVJ163" s="707"/>
      <c r="QVK163" s="707"/>
      <c r="QVL163" s="707"/>
      <c r="QVM163" s="707"/>
      <c r="QVN163" s="707"/>
      <c r="QVO163" s="707"/>
      <c r="QVP163" s="707"/>
      <c r="QVQ163" s="707"/>
      <c r="QVR163" s="707"/>
      <c r="QVS163" s="707"/>
      <c r="QVT163" s="707"/>
      <c r="QVU163" s="707"/>
      <c r="QVV163" s="707"/>
      <c r="QVW163" s="707"/>
      <c r="QVX163" s="707"/>
      <c r="QVY163" s="707"/>
      <c r="QVZ163" s="707"/>
      <c r="QWA163" s="707"/>
      <c r="QWB163" s="707"/>
      <c r="QWC163" s="707"/>
      <c r="QWD163" s="707"/>
      <c r="QWE163" s="707"/>
      <c r="QWF163" s="707"/>
      <c r="QWG163" s="707"/>
      <c r="QWH163" s="707"/>
      <c r="QWI163" s="707"/>
      <c r="QWJ163" s="707"/>
      <c r="QWK163" s="707"/>
      <c r="QWL163" s="707"/>
      <c r="QWM163" s="707"/>
      <c r="QWN163" s="707"/>
      <c r="QWO163" s="707"/>
      <c r="QWP163" s="707"/>
      <c r="QWQ163" s="707"/>
      <c r="QWR163" s="707"/>
      <c r="QWS163" s="707"/>
      <c r="QWT163" s="707"/>
      <c r="QWU163" s="707"/>
      <c r="QWV163" s="707"/>
      <c r="QWW163" s="707"/>
      <c r="QWX163" s="707"/>
      <c r="QWY163" s="707"/>
      <c r="QWZ163" s="707"/>
      <c r="QXA163" s="707"/>
      <c r="QXB163" s="707"/>
      <c r="QXC163" s="707"/>
      <c r="QXD163" s="707"/>
      <c r="QXE163" s="707"/>
      <c r="QXF163" s="707"/>
      <c r="QXG163" s="707"/>
      <c r="QXH163" s="707"/>
      <c r="QXI163" s="707"/>
      <c r="QXJ163" s="707"/>
      <c r="QXK163" s="707"/>
      <c r="QXL163" s="707"/>
      <c r="QXM163" s="707"/>
      <c r="QXN163" s="707"/>
      <c r="QXO163" s="707"/>
      <c r="QXP163" s="707"/>
      <c r="QXQ163" s="707"/>
      <c r="QXR163" s="707"/>
      <c r="QXS163" s="707"/>
      <c r="QXT163" s="707"/>
      <c r="QXU163" s="707"/>
      <c r="QXV163" s="707"/>
      <c r="QXW163" s="707"/>
      <c r="QXX163" s="707"/>
      <c r="QXY163" s="707"/>
      <c r="QXZ163" s="707"/>
      <c r="QYA163" s="707"/>
      <c r="QYB163" s="707"/>
      <c r="QYC163" s="707"/>
      <c r="QYD163" s="707"/>
      <c r="QYE163" s="707"/>
      <c r="QYF163" s="707"/>
      <c r="QYG163" s="707"/>
      <c r="QYH163" s="707"/>
      <c r="QYI163" s="707"/>
      <c r="QYJ163" s="707"/>
      <c r="QYK163" s="707"/>
      <c r="QYL163" s="707"/>
      <c r="QYM163" s="707"/>
      <c r="QYN163" s="707"/>
      <c r="QYO163" s="707"/>
      <c r="QYP163" s="707"/>
      <c r="QYQ163" s="707"/>
      <c r="QYR163" s="707"/>
      <c r="QYS163" s="707"/>
      <c r="QYT163" s="707"/>
      <c r="QYU163" s="707"/>
      <c r="QYV163" s="707"/>
      <c r="QYW163" s="707"/>
      <c r="QYX163" s="707"/>
      <c r="QYY163" s="707"/>
      <c r="QYZ163" s="707"/>
      <c r="QZA163" s="707"/>
      <c r="QZB163" s="707"/>
      <c r="QZC163" s="707"/>
      <c r="QZD163" s="707"/>
      <c r="QZE163" s="707"/>
      <c r="QZF163" s="707"/>
      <c r="QZG163" s="707"/>
      <c r="QZH163" s="707"/>
      <c r="QZI163" s="707"/>
      <c r="QZJ163" s="707"/>
      <c r="QZK163" s="707"/>
      <c r="QZL163" s="707"/>
      <c r="QZM163" s="707"/>
      <c r="QZN163" s="707"/>
      <c r="QZO163" s="707"/>
      <c r="QZP163" s="707"/>
      <c r="QZQ163" s="707"/>
      <c r="QZR163" s="707"/>
      <c r="QZS163" s="707"/>
      <c r="QZT163" s="707"/>
      <c r="QZU163" s="707"/>
      <c r="QZV163" s="707"/>
      <c r="QZW163" s="707"/>
      <c r="QZX163" s="707"/>
      <c r="QZY163" s="707"/>
      <c r="QZZ163" s="707"/>
      <c r="RAA163" s="707"/>
      <c r="RAB163" s="707"/>
      <c r="RAC163" s="707"/>
      <c r="RAD163" s="707"/>
      <c r="RAE163" s="707"/>
      <c r="RAF163" s="707"/>
      <c r="RAG163" s="707"/>
      <c r="RAH163" s="707"/>
      <c r="RAI163" s="707"/>
      <c r="RAJ163" s="707"/>
      <c r="RAK163" s="707"/>
      <c r="RAL163" s="707"/>
      <c r="RAM163" s="707"/>
      <c r="RAN163" s="707"/>
      <c r="RAO163" s="707"/>
      <c r="RAP163" s="707"/>
      <c r="RAQ163" s="707"/>
      <c r="RAR163" s="707"/>
      <c r="RAS163" s="707"/>
      <c r="RAT163" s="707"/>
      <c r="RAU163" s="707"/>
      <c r="RAV163" s="707"/>
      <c r="RAW163" s="707"/>
      <c r="RAX163" s="707"/>
      <c r="RAY163" s="707"/>
      <c r="RAZ163" s="707"/>
      <c r="RBA163" s="707"/>
      <c r="RBB163" s="707"/>
      <c r="RBC163" s="707"/>
      <c r="RBD163" s="707"/>
      <c r="RBE163" s="707"/>
      <c r="RBF163" s="707"/>
      <c r="RBG163" s="707"/>
      <c r="RBH163" s="707"/>
      <c r="RBI163" s="707"/>
      <c r="RBJ163" s="707"/>
      <c r="RBK163" s="707"/>
      <c r="RBL163" s="707"/>
      <c r="RBM163" s="707"/>
      <c r="RBN163" s="707"/>
      <c r="RBO163" s="707"/>
      <c r="RBP163" s="707"/>
      <c r="RBQ163" s="707"/>
      <c r="RBR163" s="707"/>
      <c r="RBS163" s="707"/>
      <c r="RBT163" s="707"/>
      <c r="RBU163" s="707"/>
      <c r="RBV163" s="707"/>
      <c r="RBW163" s="707"/>
      <c r="RBX163" s="707"/>
      <c r="RBY163" s="707"/>
      <c r="RBZ163" s="707"/>
      <c r="RCA163" s="707"/>
      <c r="RCB163" s="707"/>
      <c r="RCC163" s="707"/>
      <c r="RCD163" s="707"/>
      <c r="RCE163" s="707"/>
      <c r="RCF163" s="707"/>
      <c r="RCG163" s="707"/>
      <c r="RCH163" s="707"/>
      <c r="RCI163" s="707"/>
      <c r="RCJ163" s="707"/>
      <c r="RCK163" s="707"/>
      <c r="RCL163" s="707"/>
      <c r="RCM163" s="707"/>
      <c r="RCN163" s="707"/>
      <c r="RCO163" s="707"/>
      <c r="RCP163" s="707"/>
      <c r="RCQ163" s="707"/>
      <c r="RCR163" s="707"/>
      <c r="RCS163" s="707"/>
      <c r="RCT163" s="707"/>
      <c r="RCU163" s="707"/>
      <c r="RCV163" s="707"/>
      <c r="RCW163" s="707"/>
      <c r="RCX163" s="707"/>
      <c r="RCY163" s="707"/>
      <c r="RCZ163" s="707"/>
      <c r="RDA163" s="707"/>
      <c r="RDB163" s="707"/>
      <c r="RDC163" s="707"/>
      <c r="RDD163" s="707"/>
      <c r="RDE163" s="707"/>
      <c r="RDF163" s="707"/>
      <c r="RDG163" s="707"/>
      <c r="RDH163" s="707"/>
      <c r="RDI163" s="707"/>
      <c r="RDJ163" s="707"/>
      <c r="RDK163" s="707"/>
      <c r="RDL163" s="707"/>
      <c r="RDM163" s="707"/>
      <c r="RDN163" s="707"/>
      <c r="RDO163" s="707"/>
      <c r="RDP163" s="707"/>
      <c r="RDQ163" s="707"/>
      <c r="RDR163" s="707"/>
      <c r="RDS163" s="707"/>
      <c r="RDT163" s="707"/>
      <c r="RDU163" s="707"/>
      <c r="RDV163" s="707"/>
      <c r="RDW163" s="707"/>
      <c r="RDX163" s="707"/>
      <c r="RDY163" s="707"/>
      <c r="RDZ163" s="707"/>
      <c r="REA163" s="707"/>
      <c r="REB163" s="707"/>
      <c r="REC163" s="707"/>
      <c r="RED163" s="707"/>
      <c r="REE163" s="707"/>
      <c r="REF163" s="707"/>
      <c r="REG163" s="707"/>
      <c r="REH163" s="707"/>
      <c r="REI163" s="707"/>
      <c r="REJ163" s="707"/>
      <c r="REK163" s="707"/>
      <c r="REL163" s="707"/>
      <c r="REM163" s="707"/>
      <c r="REN163" s="707"/>
      <c r="REO163" s="707"/>
      <c r="REP163" s="707"/>
      <c r="REQ163" s="707"/>
      <c r="RER163" s="707"/>
      <c r="RES163" s="707"/>
      <c r="RET163" s="707"/>
      <c r="REU163" s="707"/>
      <c r="REV163" s="707"/>
      <c r="REW163" s="707"/>
      <c r="REX163" s="707"/>
      <c r="REY163" s="707"/>
      <c r="REZ163" s="707"/>
      <c r="RFA163" s="707"/>
      <c r="RFB163" s="707"/>
      <c r="RFC163" s="707"/>
      <c r="RFD163" s="707"/>
      <c r="RFE163" s="707"/>
      <c r="RFF163" s="707"/>
      <c r="RFG163" s="707"/>
      <c r="RFH163" s="707"/>
      <c r="RFI163" s="707"/>
      <c r="RFJ163" s="707"/>
      <c r="RFK163" s="707"/>
      <c r="RFL163" s="707"/>
      <c r="RFM163" s="707"/>
      <c r="RFN163" s="707"/>
      <c r="RFO163" s="707"/>
      <c r="RFP163" s="707"/>
      <c r="RFQ163" s="707"/>
      <c r="RFR163" s="707"/>
      <c r="RFS163" s="707"/>
      <c r="RFT163" s="707"/>
      <c r="RFU163" s="707"/>
      <c r="RFV163" s="707"/>
      <c r="RFW163" s="707"/>
      <c r="RFX163" s="707"/>
      <c r="RFY163" s="707"/>
      <c r="RFZ163" s="707"/>
      <c r="RGA163" s="707"/>
      <c r="RGB163" s="707"/>
      <c r="RGC163" s="707"/>
      <c r="RGD163" s="707"/>
      <c r="RGE163" s="707"/>
      <c r="RGF163" s="707"/>
      <c r="RGG163" s="707"/>
      <c r="RGH163" s="707"/>
      <c r="RGI163" s="707"/>
      <c r="RGJ163" s="707"/>
      <c r="RGK163" s="707"/>
      <c r="RGL163" s="707"/>
      <c r="RGM163" s="707"/>
      <c r="RGN163" s="707"/>
      <c r="RGO163" s="707"/>
      <c r="RGP163" s="707"/>
      <c r="RGQ163" s="707"/>
      <c r="RGR163" s="707"/>
      <c r="RGS163" s="707"/>
      <c r="RGT163" s="707"/>
      <c r="RGU163" s="707"/>
      <c r="RGV163" s="707"/>
      <c r="RGW163" s="707"/>
      <c r="RGX163" s="707"/>
      <c r="RGY163" s="707"/>
      <c r="RGZ163" s="707"/>
      <c r="RHA163" s="707"/>
      <c r="RHB163" s="707"/>
      <c r="RHC163" s="707"/>
      <c r="RHD163" s="707"/>
      <c r="RHE163" s="707"/>
      <c r="RHF163" s="707"/>
      <c r="RHG163" s="707"/>
      <c r="RHH163" s="707"/>
      <c r="RHI163" s="707"/>
      <c r="RHJ163" s="707"/>
      <c r="RHK163" s="707"/>
      <c r="RHL163" s="707"/>
      <c r="RHM163" s="707"/>
      <c r="RHN163" s="707"/>
      <c r="RHO163" s="707"/>
      <c r="RHP163" s="707"/>
      <c r="RHQ163" s="707"/>
      <c r="RHR163" s="707"/>
      <c r="RHS163" s="707"/>
      <c r="RHT163" s="707"/>
      <c r="RHU163" s="707"/>
      <c r="RHV163" s="707"/>
      <c r="RHW163" s="707"/>
      <c r="RHX163" s="707"/>
      <c r="RHY163" s="707"/>
      <c r="RHZ163" s="707"/>
      <c r="RIA163" s="707"/>
      <c r="RIB163" s="707"/>
      <c r="RIC163" s="707"/>
      <c r="RID163" s="707"/>
      <c r="RIE163" s="707"/>
      <c r="RIF163" s="707"/>
      <c r="RIG163" s="707"/>
      <c r="RIH163" s="707"/>
      <c r="RII163" s="707"/>
      <c r="RIJ163" s="707"/>
      <c r="RIK163" s="707"/>
      <c r="RIL163" s="707"/>
      <c r="RIM163" s="707"/>
      <c r="RIN163" s="707"/>
      <c r="RIO163" s="707"/>
      <c r="RIP163" s="707"/>
      <c r="RIQ163" s="707"/>
      <c r="RIR163" s="707"/>
      <c r="RIS163" s="707"/>
      <c r="RIT163" s="707"/>
      <c r="RIU163" s="707"/>
      <c r="RIV163" s="707"/>
      <c r="RIW163" s="707"/>
      <c r="RIX163" s="707"/>
      <c r="RIY163" s="707"/>
      <c r="RIZ163" s="707"/>
      <c r="RJA163" s="707"/>
      <c r="RJB163" s="707"/>
      <c r="RJC163" s="707"/>
      <c r="RJD163" s="707"/>
      <c r="RJE163" s="707"/>
      <c r="RJF163" s="707"/>
      <c r="RJG163" s="707"/>
      <c r="RJH163" s="707"/>
      <c r="RJI163" s="707"/>
      <c r="RJJ163" s="707"/>
      <c r="RJK163" s="707"/>
      <c r="RJL163" s="707"/>
      <c r="RJM163" s="707"/>
      <c r="RJN163" s="707"/>
      <c r="RJO163" s="707"/>
      <c r="RJP163" s="707"/>
      <c r="RJQ163" s="707"/>
      <c r="RJR163" s="707"/>
      <c r="RJS163" s="707"/>
      <c r="RJT163" s="707"/>
      <c r="RJU163" s="707"/>
      <c r="RJV163" s="707"/>
      <c r="RJW163" s="707"/>
      <c r="RJX163" s="707"/>
      <c r="RJY163" s="707"/>
      <c r="RJZ163" s="707"/>
      <c r="RKA163" s="707"/>
      <c r="RKB163" s="707"/>
      <c r="RKC163" s="707"/>
      <c r="RKD163" s="707"/>
      <c r="RKE163" s="707"/>
      <c r="RKF163" s="707"/>
      <c r="RKG163" s="707"/>
      <c r="RKH163" s="707"/>
      <c r="RKI163" s="707"/>
      <c r="RKJ163" s="707"/>
      <c r="RKK163" s="707"/>
      <c r="RKL163" s="707"/>
      <c r="RKM163" s="707"/>
      <c r="RKN163" s="707"/>
      <c r="RKO163" s="707"/>
      <c r="RKP163" s="707"/>
      <c r="RKQ163" s="707"/>
      <c r="RKR163" s="707"/>
      <c r="RKS163" s="707"/>
      <c r="RKT163" s="707"/>
      <c r="RKU163" s="707"/>
      <c r="RKV163" s="707"/>
      <c r="RKW163" s="707"/>
      <c r="RKX163" s="707"/>
      <c r="RKY163" s="707"/>
      <c r="RKZ163" s="707"/>
      <c r="RLA163" s="707"/>
      <c r="RLB163" s="707"/>
      <c r="RLC163" s="707"/>
      <c r="RLD163" s="707"/>
      <c r="RLE163" s="707"/>
      <c r="RLF163" s="707"/>
      <c r="RLG163" s="707"/>
      <c r="RLH163" s="707"/>
      <c r="RLI163" s="707"/>
      <c r="RLJ163" s="707"/>
      <c r="RLK163" s="707"/>
      <c r="RLL163" s="707"/>
      <c r="RLM163" s="707"/>
      <c r="RLN163" s="707"/>
      <c r="RLO163" s="707"/>
      <c r="RLP163" s="707"/>
      <c r="RLQ163" s="707"/>
      <c r="RLR163" s="707"/>
      <c r="RLS163" s="707"/>
      <c r="RLT163" s="707"/>
      <c r="RLU163" s="707"/>
      <c r="RLV163" s="707"/>
      <c r="RLW163" s="707"/>
      <c r="RLX163" s="707"/>
      <c r="RLY163" s="707"/>
      <c r="RLZ163" s="707"/>
      <c r="RMA163" s="707"/>
      <c r="RMB163" s="707"/>
      <c r="RMC163" s="707"/>
      <c r="RMD163" s="707"/>
      <c r="RME163" s="707"/>
      <c r="RMF163" s="707"/>
      <c r="RMG163" s="707"/>
      <c r="RMH163" s="707"/>
      <c r="RMI163" s="707"/>
      <c r="RMJ163" s="707"/>
      <c r="RMK163" s="707"/>
      <c r="RML163" s="707"/>
      <c r="RMM163" s="707"/>
      <c r="RMN163" s="707"/>
      <c r="RMO163" s="707"/>
      <c r="RMP163" s="707"/>
      <c r="RMQ163" s="707"/>
      <c r="RMR163" s="707"/>
      <c r="RMS163" s="707"/>
      <c r="RMT163" s="707"/>
      <c r="RMU163" s="707"/>
      <c r="RMV163" s="707"/>
      <c r="RMW163" s="707"/>
      <c r="RMX163" s="707"/>
      <c r="RMY163" s="707"/>
      <c r="RMZ163" s="707"/>
      <c r="RNA163" s="707"/>
      <c r="RNB163" s="707"/>
      <c r="RNC163" s="707"/>
      <c r="RND163" s="707"/>
      <c r="RNE163" s="707"/>
      <c r="RNF163" s="707"/>
      <c r="RNG163" s="707"/>
      <c r="RNH163" s="707"/>
      <c r="RNI163" s="707"/>
      <c r="RNJ163" s="707"/>
      <c r="RNK163" s="707"/>
      <c r="RNL163" s="707"/>
      <c r="RNM163" s="707"/>
      <c r="RNN163" s="707"/>
      <c r="RNO163" s="707"/>
      <c r="RNP163" s="707"/>
      <c r="RNQ163" s="707"/>
      <c r="RNR163" s="707"/>
      <c r="RNS163" s="707"/>
      <c r="RNT163" s="707"/>
      <c r="RNU163" s="707"/>
      <c r="RNV163" s="707"/>
      <c r="RNW163" s="707"/>
      <c r="RNX163" s="707"/>
      <c r="RNY163" s="707"/>
      <c r="RNZ163" s="707"/>
      <c r="ROA163" s="707"/>
      <c r="ROB163" s="707"/>
      <c r="ROC163" s="707"/>
      <c r="ROD163" s="707"/>
      <c r="ROE163" s="707"/>
      <c r="ROF163" s="707"/>
      <c r="ROG163" s="707"/>
      <c r="ROH163" s="707"/>
      <c r="ROI163" s="707"/>
      <c r="ROJ163" s="707"/>
      <c r="ROK163" s="707"/>
      <c r="ROL163" s="707"/>
      <c r="ROM163" s="707"/>
      <c r="RON163" s="707"/>
      <c r="ROO163" s="707"/>
      <c r="ROP163" s="707"/>
      <c r="ROQ163" s="707"/>
      <c r="ROR163" s="707"/>
      <c r="ROS163" s="707"/>
      <c r="ROT163" s="707"/>
      <c r="ROU163" s="707"/>
      <c r="ROV163" s="707"/>
      <c r="ROW163" s="707"/>
      <c r="ROX163" s="707"/>
      <c r="ROY163" s="707"/>
      <c r="ROZ163" s="707"/>
      <c r="RPA163" s="707"/>
      <c r="RPB163" s="707"/>
      <c r="RPC163" s="707"/>
      <c r="RPD163" s="707"/>
      <c r="RPE163" s="707"/>
      <c r="RPF163" s="707"/>
      <c r="RPG163" s="707"/>
      <c r="RPH163" s="707"/>
      <c r="RPI163" s="707"/>
      <c r="RPJ163" s="707"/>
      <c r="RPK163" s="707"/>
      <c r="RPL163" s="707"/>
      <c r="RPM163" s="707"/>
      <c r="RPN163" s="707"/>
      <c r="RPO163" s="707"/>
      <c r="RPP163" s="707"/>
      <c r="RPQ163" s="707"/>
      <c r="RPR163" s="707"/>
      <c r="RPS163" s="707"/>
      <c r="RPT163" s="707"/>
      <c r="RPU163" s="707"/>
      <c r="RPV163" s="707"/>
      <c r="RPW163" s="707"/>
      <c r="RPX163" s="707"/>
      <c r="RPY163" s="707"/>
      <c r="RPZ163" s="707"/>
      <c r="RQA163" s="707"/>
      <c r="RQB163" s="707"/>
      <c r="RQC163" s="707"/>
      <c r="RQD163" s="707"/>
      <c r="RQE163" s="707"/>
      <c r="RQF163" s="707"/>
      <c r="RQG163" s="707"/>
      <c r="RQH163" s="707"/>
      <c r="RQI163" s="707"/>
      <c r="RQJ163" s="707"/>
      <c r="RQK163" s="707"/>
      <c r="RQL163" s="707"/>
      <c r="RQM163" s="707"/>
      <c r="RQN163" s="707"/>
      <c r="RQO163" s="707"/>
      <c r="RQP163" s="707"/>
      <c r="RQQ163" s="707"/>
      <c r="RQR163" s="707"/>
      <c r="RQS163" s="707"/>
      <c r="RQT163" s="707"/>
      <c r="RQU163" s="707"/>
      <c r="RQV163" s="707"/>
      <c r="RQW163" s="707"/>
      <c r="RQX163" s="707"/>
      <c r="RQY163" s="707"/>
      <c r="RQZ163" s="707"/>
      <c r="RRA163" s="707"/>
      <c r="RRB163" s="707"/>
      <c r="RRC163" s="707"/>
      <c r="RRD163" s="707"/>
      <c r="RRE163" s="707"/>
      <c r="RRF163" s="707"/>
      <c r="RRG163" s="707"/>
      <c r="RRH163" s="707"/>
      <c r="RRI163" s="707"/>
      <c r="RRJ163" s="707"/>
      <c r="RRK163" s="707"/>
      <c r="RRL163" s="707"/>
      <c r="RRM163" s="707"/>
      <c r="RRN163" s="707"/>
      <c r="RRO163" s="707"/>
      <c r="RRP163" s="707"/>
      <c r="RRQ163" s="707"/>
      <c r="RRR163" s="707"/>
      <c r="RRS163" s="707"/>
      <c r="RRT163" s="707"/>
      <c r="RRU163" s="707"/>
      <c r="RRV163" s="707"/>
      <c r="RRW163" s="707"/>
      <c r="RRX163" s="707"/>
      <c r="RRY163" s="707"/>
      <c r="RRZ163" s="707"/>
      <c r="RSA163" s="707"/>
      <c r="RSB163" s="707"/>
      <c r="RSC163" s="707"/>
      <c r="RSD163" s="707"/>
      <c r="RSE163" s="707"/>
      <c r="RSF163" s="707"/>
      <c r="RSG163" s="707"/>
      <c r="RSH163" s="707"/>
      <c r="RSI163" s="707"/>
      <c r="RSJ163" s="707"/>
      <c r="RSK163" s="707"/>
      <c r="RSL163" s="707"/>
      <c r="RSM163" s="707"/>
      <c r="RSN163" s="707"/>
      <c r="RSO163" s="707"/>
      <c r="RSP163" s="707"/>
      <c r="RSQ163" s="707"/>
      <c r="RSR163" s="707"/>
      <c r="RSS163" s="707"/>
      <c r="RST163" s="707"/>
      <c r="RSU163" s="707"/>
      <c r="RSV163" s="707"/>
      <c r="RSW163" s="707"/>
      <c r="RSX163" s="707"/>
      <c r="RSY163" s="707"/>
      <c r="RSZ163" s="707"/>
      <c r="RTA163" s="707"/>
      <c r="RTB163" s="707"/>
      <c r="RTC163" s="707"/>
      <c r="RTD163" s="707"/>
      <c r="RTE163" s="707"/>
      <c r="RTF163" s="707"/>
      <c r="RTG163" s="707"/>
      <c r="RTH163" s="707"/>
      <c r="RTI163" s="707"/>
      <c r="RTJ163" s="707"/>
      <c r="RTK163" s="707"/>
      <c r="RTL163" s="707"/>
      <c r="RTM163" s="707"/>
      <c r="RTN163" s="707"/>
      <c r="RTO163" s="707"/>
      <c r="RTP163" s="707"/>
      <c r="RTQ163" s="707"/>
      <c r="RTR163" s="707"/>
      <c r="RTS163" s="707"/>
      <c r="RTT163" s="707"/>
      <c r="RTU163" s="707"/>
      <c r="RTV163" s="707"/>
      <c r="RTW163" s="707"/>
      <c r="RTX163" s="707"/>
      <c r="RTY163" s="707"/>
      <c r="RTZ163" s="707"/>
      <c r="RUA163" s="707"/>
      <c r="RUB163" s="707"/>
      <c r="RUC163" s="707"/>
      <c r="RUD163" s="707"/>
      <c r="RUE163" s="707"/>
      <c r="RUF163" s="707"/>
      <c r="RUG163" s="707"/>
      <c r="RUH163" s="707"/>
      <c r="RUI163" s="707"/>
      <c r="RUJ163" s="707"/>
      <c r="RUK163" s="707"/>
      <c r="RUL163" s="707"/>
      <c r="RUM163" s="707"/>
      <c r="RUN163" s="707"/>
      <c r="RUO163" s="707"/>
      <c r="RUP163" s="707"/>
      <c r="RUQ163" s="707"/>
      <c r="RUR163" s="707"/>
      <c r="RUS163" s="707"/>
      <c r="RUT163" s="707"/>
      <c r="RUU163" s="707"/>
      <c r="RUV163" s="707"/>
      <c r="RUW163" s="707"/>
      <c r="RUX163" s="707"/>
      <c r="RUY163" s="707"/>
      <c r="RUZ163" s="707"/>
      <c r="RVA163" s="707"/>
      <c r="RVB163" s="707"/>
      <c r="RVC163" s="707"/>
      <c r="RVD163" s="707"/>
      <c r="RVE163" s="707"/>
      <c r="RVF163" s="707"/>
      <c r="RVG163" s="707"/>
      <c r="RVH163" s="707"/>
      <c r="RVI163" s="707"/>
      <c r="RVJ163" s="707"/>
      <c r="RVK163" s="707"/>
      <c r="RVL163" s="707"/>
      <c r="RVM163" s="707"/>
      <c r="RVN163" s="707"/>
      <c r="RVO163" s="707"/>
      <c r="RVP163" s="707"/>
      <c r="RVQ163" s="707"/>
      <c r="RVR163" s="707"/>
      <c r="RVS163" s="707"/>
      <c r="RVT163" s="707"/>
      <c r="RVU163" s="707"/>
      <c r="RVV163" s="707"/>
      <c r="RVW163" s="707"/>
      <c r="RVX163" s="707"/>
      <c r="RVY163" s="707"/>
      <c r="RVZ163" s="707"/>
      <c r="RWA163" s="707"/>
      <c r="RWB163" s="707"/>
      <c r="RWC163" s="707"/>
      <c r="RWD163" s="707"/>
      <c r="RWE163" s="707"/>
      <c r="RWF163" s="707"/>
      <c r="RWG163" s="707"/>
      <c r="RWH163" s="707"/>
      <c r="RWI163" s="707"/>
      <c r="RWJ163" s="707"/>
      <c r="RWK163" s="707"/>
      <c r="RWL163" s="707"/>
      <c r="RWM163" s="707"/>
      <c r="RWN163" s="707"/>
      <c r="RWO163" s="707"/>
      <c r="RWP163" s="707"/>
      <c r="RWQ163" s="707"/>
      <c r="RWR163" s="707"/>
      <c r="RWS163" s="707"/>
      <c r="RWT163" s="707"/>
      <c r="RWU163" s="707"/>
      <c r="RWV163" s="707"/>
      <c r="RWW163" s="707"/>
      <c r="RWX163" s="707"/>
      <c r="RWY163" s="707"/>
      <c r="RWZ163" s="707"/>
      <c r="RXA163" s="707"/>
      <c r="RXB163" s="707"/>
      <c r="RXC163" s="707"/>
      <c r="RXD163" s="707"/>
      <c r="RXE163" s="707"/>
      <c r="RXF163" s="707"/>
      <c r="RXG163" s="707"/>
      <c r="RXH163" s="707"/>
      <c r="RXI163" s="707"/>
      <c r="RXJ163" s="707"/>
      <c r="RXK163" s="707"/>
      <c r="RXL163" s="707"/>
      <c r="RXM163" s="707"/>
      <c r="RXN163" s="707"/>
      <c r="RXO163" s="707"/>
      <c r="RXP163" s="707"/>
      <c r="RXQ163" s="707"/>
      <c r="RXR163" s="707"/>
      <c r="RXS163" s="707"/>
      <c r="RXT163" s="707"/>
      <c r="RXU163" s="707"/>
      <c r="RXV163" s="707"/>
      <c r="RXW163" s="707"/>
      <c r="RXX163" s="707"/>
      <c r="RXY163" s="707"/>
      <c r="RXZ163" s="707"/>
      <c r="RYA163" s="707"/>
      <c r="RYB163" s="707"/>
      <c r="RYC163" s="707"/>
      <c r="RYD163" s="707"/>
      <c r="RYE163" s="707"/>
      <c r="RYF163" s="707"/>
      <c r="RYG163" s="707"/>
      <c r="RYH163" s="707"/>
      <c r="RYI163" s="707"/>
      <c r="RYJ163" s="707"/>
      <c r="RYK163" s="707"/>
      <c r="RYL163" s="707"/>
      <c r="RYM163" s="707"/>
      <c r="RYN163" s="707"/>
      <c r="RYO163" s="707"/>
      <c r="RYP163" s="707"/>
      <c r="RYQ163" s="707"/>
      <c r="RYR163" s="707"/>
      <c r="RYS163" s="707"/>
      <c r="RYT163" s="707"/>
      <c r="RYU163" s="707"/>
      <c r="RYV163" s="707"/>
      <c r="RYW163" s="707"/>
      <c r="RYX163" s="707"/>
      <c r="RYY163" s="707"/>
      <c r="RYZ163" s="707"/>
      <c r="RZA163" s="707"/>
      <c r="RZB163" s="707"/>
      <c r="RZC163" s="707"/>
      <c r="RZD163" s="707"/>
      <c r="RZE163" s="707"/>
      <c r="RZF163" s="707"/>
      <c r="RZG163" s="707"/>
      <c r="RZH163" s="707"/>
      <c r="RZI163" s="707"/>
      <c r="RZJ163" s="707"/>
      <c r="RZK163" s="707"/>
      <c r="RZL163" s="707"/>
      <c r="RZM163" s="707"/>
      <c r="RZN163" s="707"/>
      <c r="RZO163" s="707"/>
      <c r="RZP163" s="707"/>
      <c r="RZQ163" s="707"/>
      <c r="RZR163" s="707"/>
      <c r="RZS163" s="707"/>
      <c r="RZT163" s="707"/>
      <c r="RZU163" s="707"/>
      <c r="RZV163" s="707"/>
      <c r="RZW163" s="707"/>
      <c r="RZX163" s="707"/>
      <c r="RZY163" s="707"/>
      <c r="RZZ163" s="707"/>
      <c r="SAA163" s="707"/>
      <c r="SAB163" s="707"/>
      <c r="SAC163" s="707"/>
      <c r="SAD163" s="707"/>
      <c r="SAE163" s="707"/>
      <c r="SAF163" s="707"/>
      <c r="SAG163" s="707"/>
      <c r="SAH163" s="707"/>
      <c r="SAI163" s="707"/>
      <c r="SAJ163" s="707"/>
      <c r="SAK163" s="707"/>
      <c r="SAL163" s="707"/>
      <c r="SAM163" s="707"/>
      <c r="SAN163" s="707"/>
      <c r="SAO163" s="707"/>
      <c r="SAP163" s="707"/>
      <c r="SAQ163" s="707"/>
      <c r="SAR163" s="707"/>
      <c r="SAS163" s="707"/>
      <c r="SAT163" s="707"/>
      <c r="SAU163" s="707"/>
      <c r="SAV163" s="707"/>
      <c r="SAW163" s="707"/>
      <c r="SAX163" s="707"/>
      <c r="SAY163" s="707"/>
      <c r="SAZ163" s="707"/>
      <c r="SBA163" s="707"/>
      <c r="SBB163" s="707"/>
      <c r="SBC163" s="707"/>
      <c r="SBD163" s="707"/>
      <c r="SBE163" s="707"/>
      <c r="SBF163" s="707"/>
      <c r="SBG163" s="707"/>
      <c r="SBH163" s="707"/>
      <c r="SBI163" s="707"/>
      <c r="SBJ163" s="707"/>
      <c r="SBK163" s="707"/>
      <c r="SBL163" s="707"/>
      <c r="SBM163" s="707"/>
      <c r="SBN163" s="707"/>
      <c r="SBO163" s="707"/>
      <c r="SBP163" s="707"/>
      <c r="SBQ163" s="707"/>
      <c r="SBR163" s="707"/>
      <c r="SBS163" s="707"/>
      <c r="SBT163" s="707"/>
      <c r="SBU163" s="707"/>
      <c r="SBV163" s="707"/>
      <c r="SBW163" s="707"/>
      <c r="SBX163" s="707"/>
      <c r="SBY163" s="707"/>
      <c r="SBZ163" s="707"/>
      <c r="SCA163" s="707"/>
      <c r="SCB163" s="707"/>
      <c r="SCC163" s="707"/>
      <c r="SCD163" s="707"/>
      <c r="SCE163" s="707"/>
      <c r="SCF163" s="707"/>
      <c r="SCG163" s="707"/>
      <c r="SCH163" s="707"/>
      <c r="SCI163" s="707"/>
      <c r="SCJ163" s="707"/>
      <c r="SCK163" s="707"/>
      <c r="SCL163" s="707"/>
      <c r="SCM163" s="707"/>
      <c r="SCN163" s="707"/>
      <c r="SCO163" s="707"/>
      <c r="SCP163" s="707"/>
      <c r="SCQ163" s="707"/>
      <c r="SCR163" s="707"/>
      <c r="SCS163" s="707"/>
      <c r="SCT163" s="707"/>
      <c r="SCU163" s="707"/>
      <c r="SCV163" s="707"/>
      <c r="SCW163" s="707"/>
      <c r="SCX163" s="707"/>
      <c r="SCY163" s="707"/>
      <c r="SCZ163" s="707"/>
      <c r="SDA163" s="707"/>
      <c r="SDB163" s="707"/>
      <c r="SDC163" s="707"/>
      <c r="SDD163" s="707"/>
      <c r="SDE163" s="707"/>
      <c r="SDF163" s="707"/>
      <c r="SDG163" s="707"/>
      <c r="SDH163" s="707"/>
      <c r="SDI163" s="707"/>
      <c r="SDJ163" s="707"/>
      <c r="SDK163" s="707"/>
      <c r="SDL163" s="707"/>
      <c r="SDM163" s="707"/>
      <c r="SDN163" s="707"/>
      <c r="SDO163" s="707"/>
      <c r="SDP163" s="707"/>
      <c r="SDQ163" s="707"/>
      <c r="SDR163" s="707"/>
      <c r="SDS163" s="707"/>
      <c r="SDT163" s="707"/>
      <c r="SDU163" s="707"/>
      <c r="SDV163" s="707"/>
      <c r="SDW163" s="707"/>
      <c r="SDX163" s="707"/>
      <c r="SDY163" s="707"/>
      <c r="SDZ163" s="707"/>
      <c r="SEA163" s="707"/>
      <c r="SEB163" s="707"/>
      <c r="SEC163" s="707"/>
      <c r="SED163" s="707"/>
      <c r="SEE163" s="707"/>
      <c r="SEF163" s="707"/>
      <c r="SEG163" s="707"/>
      <c r="SEH163" s="707"/>
      <c r="SEI163" s="707"/>
      <c r="SEJ163" s="707"/>
      <c r="SEK163" s="707"/>
      <c r="SEL163" s="707"/>
      <c r="SEM163" s="707"/>
      <c r="SEN163" s="707"/>
      <c r="SEO163" s="707"/>
      <c r="SEP163" s="707"/>
      <c r="SEQ163" s="707"/>
      <c r="SER163" s="707"/>
      <c r="SES163" s="707"/>
      <c r="SET163" s="707"/>
      <c r="SEU163" s="707"/>
      <c r="SEV163" s="707"/>
      <c r="SEW163" s="707"/>
      <c r="SEX163" s="707"/>
      <c r="SEY163" s="707"/>
      <c r="SEZ163" s="707"/>
      <c r="SFA163" s="707"/>
      <c r="SFB163" s="707"/>
      <c r="SFC163" s="707"/>
      <c r="SFD163" s="707"/>
      <c r="SFE163" s="707"/>
      <c r="SFF163" s="707"/>
      <c r="SFG163" s="707"/>
      <c r="SFH163" s="707"/>
      <c r="SFI163" s="707"/>
      <c r="SFJ163" s="707"/>
      <c r="SFK163" s="707"/>
      <c r="SFL163" s="707"/>
      <c r="SFM163" s="707"/>
      <c r="SFN163" s="707"/>
      <c r="SFO163" s="707"/>
      <c r="SFP163" s="707"/>
      <c r="SFQ163" s="707"/>
      <c r="SFR163" s="707"/>
      <c r="SFS163" s="707"/>
      <c r="SFT163" s="707"/>
      <c r="SFU163" s="707"/>
      <c r="SFV163" s="707"/>
      <c r="SFW163" s="707"/>
      <c r="SFX163" s="707"/>
      <c r="SFY163" s="707"/>
      <c r="SFZ163" s="707"/>
      <c r="SGA163" s="707"/>
      <c r="SGB163" s="707"/>
      <c r="SGC163" s="707"/>
      <c r="SGD163" s="707"/>
      <c r="SGE163" s="707"/>
      <c r="SGF163" s="707"/>
      <c r="SGG163" s="707"/>
      <c r="SGH163" s="707"/>
      <c r="SGI163" s="707"/>
      <c r="SGJ163" s="707"/>
      <c r="SGK163" s="707"/>
      <c r="SGL163" s="707"/>
      <c r="SGM163" s="707"/>
      <c r="SGN163" s="707"/>
      <c r="SGO163" s="707"/>
      <c r="SGP163" s="707"/>
      <c r="SGQ163" s="707"/>
      <c r="SGR163" s="707"/>
      <c r="SGS163" s="707"/>
      <c r="SGT163" s="707"/>
      <c r="SGU163" s="707"/>
      <c r="SGV163" s="707"/>
      <c r="SGW163" s="707"/>
      <c r="SGX163" s="707"/>
      <c r="SGY163" s="707"/>
      <c r="SGZ163" s="707"/>
      <c r="SHA163" s="707"/>
      <c r="SHB163" s="707"/>
      <c r="SHC163" s="707"/>
      <c r="SHD163" s="707"/>
      <c r="SHE163" s="707"/>
      <c r="SHF163" s="707"/>
      <c r="SHG163" s="707"/>
      <c r="SHH163" s="707"/>
      <c r="SHI163" s="707"/>
      <c r="SHJ163" s="707"/>
      <c r="SHK163" s="707"/>
      <c r="SHL163" s="707"/>
      <c r="SHM163" s="707"/>
      <c r="SHN163" s="707"/>
      <c r="SHO163" s="707"/>
      <c r="SHP163" s="707"/>
      <c r="SHQ163" s="707"/>
      <c r="SHR163" s="707"/>
      <c r="SHS163" s="707"/>
      <c r="SHT163" s="707"/>
      <c r="SHU163" s="707"/>
      <c r="SHV163" s="707"/>
      <c r="SHW163" s="707"/>
      <c r="SHX163" s="707"/>
      <c r="SHY163" s="707"/>
      <c r="SHZ163" s="707"/>
      <c r="SIA163" s="707"/>
      <c r="SIB163" s="707"/>
      <c r="SIC163" s="707"/>
      <c r="SID163" s="707"/>
      <c r="SIE163" s="707"/>
      <c r="SIF163" s="707"/>
      <c r="SIG163" s="707"/>
      <c r="SIH163" s="707"/>
      <c r="SII163" s="707"/>
      <c r="SIJ163" s="707"/>
      <c r="SIK163" s="707"/>
      <c r="SIL163" s="707"/>
      <c r="SIM163" s="707"/>
      <c r="SIN163" s="707"/>
      <c r="SIO163" s="707"/>
      <c r="SIP163" s="707"/>
      <c r="SIQ163" s="707"/>
      <c r="SIR163" s="707"/>
      <c r="SIS163" s="707"/>
      <c r="SIT163" s="707"/>
      <c r="SIU163" s="707"/>
      <c r="SIV163" s="707"/>
      <c r="SIW163" s="707"/>
      <c r="SIX163" s="707"/>
      <c r="SIY163" s="707"/>
      <c r="SIZ163" s="707"/>
      <c r="SJA163" s="707"/>
      <c r="SJB163" s="707"/>
      <c r="SJC163" s="707"/>
      <c r="SJD163" s="707"/>
      <c r="SJE163" s="707"/>
      <c r="SJF163" s="707"/>
      <c r="SJG163" s="707"/>
      <c r="SJH163" s="707"/>
      <c r="SJI163" s="707"/>
      <c r="SJJ163" s="707"/>
      <c r="SJK163" s="707"/>
      <c r="SJL163" s="707"/>
      <c r="SJM163" s="707"/>
      <c r="SJN163" s="707"/>
      <c r="SJO163" s="707"/>
      <c r="SJP163" s="707"/>
      <c r="SJQ163" s="707"/>
      <c r="SJR163" s="707"/>
      <c r="SJS163" s="707"/>
      <c r="SJT163" s="707"/>
      <c r="SJU163" s="707"/>
      <c r="SJV163" s="707"/>
      <c r="SJW163" s="707"/>
      <c r="SJX163" s="707"/>
      <c r="SJY163" s="707"/>
      <c r="SJZ163" s="707"/>
      <c r="SKA163" s="707"/>
      <c r="SKB163" s="707"/>
      <c r="SKC163" s="707"/>
      <c r="SKD163" s="707"/>
      <c r="SKE163" s="707"/>
      <c r="SKF163" s="707"/>
      <c r="SKG163" s="707"/>
      <c r="SKH163" s="707"/>
      <c r="SKI163" s="707"/>
      <c r="SKJ163" s="707"/>
      <c r="SKK163" s="707"/>
      <c r="SKL163" s="707"/>
      <c r="SKM163" s="707"/>
      <c r="SKN163" s="707"/>
      <c r="SKO163" s="707"/>
      <c r="SKP163" s="707"/>
      <c r="SKQ163" s="707"/>
      <c r="SKR163" s="707"/>
      <c r="SKS163" s="707"/>
      <c r="SKT163" s="707"/>
      <c r="SKU163" s="707"/>
      <c r="SKV163" s="707"/>
      <c r="SKW163" s="707"/>
      <c r="SKX163" s="707"/>
      <c r="SKY163" s="707"/>
      <c r="SKZ163" s="707"/>
      <c r="SLA163" s="707"/>
      <c r="SLB163" s="707"/>
      <c r="SLC163" s="707"/>
      <c r="SLD163" s="707"/>
      <c r="SLE163" s="707"/>
      <c r="SLF163" s="707"/>
      <c r="SLG163" s="707"/>
      <c r="SLH163" s="707"/>
      <c r="SLI163" s="707"/>
      <c r="SLJ163" s="707"/>
      <c r="SLK163" s="707"/>
      <c r="SLL163" s="707"/>
      <c r="SLM163" s="707"/>
      <c r="SLN163" s="707"/>
      <c r="SLO163" s="707"/>
      <c r="SLP163" s="707"/>
      <c r="SLQ163" s="707"/>
      <c r="SLR163" s="707"/>
      <c r="SLS163" s="707"/>
      <c r="SLT163" s="707"/>
      <c r="SLU163" s="707"/>
      <c r="SLV163" s="707"/>
      <c r="SLW163" s="707"/>
      <c r="SLX163" s="707"/>
      <c r="SLY163" s="707"/>
      <c r="SLZ163" s="707"/>
      <c r="SMA163" s="707"/>
      <c r="SMB163" s="707"/>
      <c r="SMC163" s="707"/>
      <c r="SMD163" s="707"/>
      <c r="SME163" s="707"/>
      <c r="SMF163" s="707"/>
      <c r="SMG163" s="707"/>
      <c r="SMH163" s="707"/>
      <c r="SMI163" s="707"/>
      <c r="SMJ163" s="707"/>
      <c r="SMK163" s="707"/>
      <c r="SML163" s="707"/>
      <c r="SMM163" s="707"/>
      <c r="SMN163" s="707"/>
      <c r="SMO163" s="707"/>
      <c r="SMP163" s="707"/>
      <c r="SMQ163" s="707"/>
      <c r="SMR163" s="707"/>
      <c r="SMS163" s="707"/>
      <c r="SMT163" s="707"/>
      <c r="SMU163" s="707"/>
      <c r="SMV163" s="707"/>
      <c r="SMW163" s="707"/>
      <c r="SMX163" s="707"/>
      <c r="SMY163" s="707"/>
      <c r="SMZ163" s="707"/>
      <c r="SNA163" s="707"/>
      <c r="SNB163" s="707"/>
      <c r="SNC163" s="707"/>
      <c r="SND163" s="707"/>
      <c r="SNE163" s="707"/>
      <c r="SNF163" s="707"/>
      <c r="SNG163" s="707"/>
      <c r="SNH163" s="707"/>
      <c r="SNI163" s="707"/>
      <c r="SNJ163" s="707"/>
      <c r="SNK163" s="707"/>
      <c r="SNL163" s="707"/>
      <c r="SNM163" s="707"/>
      <c r="SNN163" s="707"/>
      <c r="SNO163" s="707"/>
      <c r="SNP163" s="707"/>
      <c r="SNQ163" s="707"/>
      <c r="SNR163" s="707"/>
      <c r="SNS163" s="707"/>
      <c r="SNT163" s="707"/>
      <c r="SNU163" s="707"/>
      <c r="SNV163" s="707"/>
      <c r="SNW163" s="707"/>
      <c r="SNX163" s="707"/>
      <c r="SNY163" s="707"/>
      <c r="SNZ163" s="707"/>
      <c r="SOA163" s="707"/>
      <c r="SOB163" s="707"/>
      <c r="SOC163" s="707"/>
      <c r="SOD163" s="707"/>
      <c r="SOE163" s="707"/>
      <c r="SOF163" s="707"/>
      <c r="SOG163" s="707"/>
      <c r="SOH163" s="707"/>
      <c r="SOI163" s="707"/>
      <c r="SOJ163" s="707"/>
      <c r="SOK163" s="707"/>
      <c r="SOL163" s="707"/>
      <c r="SOM163" s="707"/>
      <c r="SON163" s="707"/>
      <c r="SOO163" s="707"/>
      <c r="SOP163" s="707"/>
      <c r="SOQ163" s="707"/>
      <c r="SOR163" s="707"/>
      <c r="SOS163" s="707"/>
      <c r="SOT163" s="707"/>
      <c r="SOU163" s="707"/>
      <c r="SOV163" s="707"/>
      <c r="SOW163" s="707"/>
      <c r="SOX163" s="707"/>
      <c r="SOY163" s="707"/>
      <c r="SOZ163" s="707"/>
      <c r="SPA163" s="707"/>
      <c r="SPB163" s="707"/>
      <c r="SPC163" s="707"/>
      <c r="SPD163" s="707"/>
      <c r="SPE163" s="707"/>
      <c r="SPF163" s="707"/>
      <c r="SPG163" s="707"/>
      <c r="SPH163" s="707"/>
      <c r="SPI163" s="707"/>
      <c r="SPJ163" s="707"/>
      <c r="SPK163" s="707"/>
      <c r="SPL163" s="707"/>
      <c r="SPM163" s="707"/>
      <c r="SPN163" s="707"/>
      <c r="SPO163" s="707"/>
      <c r="SPP163" s="707"/>
      <c r="SPQ163" s="707"/>
      <c r="SPR163" s="707"/>
      <c r="SPS163" s="707"/>
      <c r="SPT163" s="707"/>
      <c r="SPU163" s="707"/>
      <c r="SPV163" s="707"/>
      <c r="SPW163" s="707"/>
      <c r="SPX163" s="707"/>
      <c r="SPY163" s="707"/>
      <c r="SPZ163" s="707"/>
      <c r="SQA163" s="707"/>
      <c r="SQB163" s="707"/>
      <c r="SQC163" s="707"/>
      <c r="SQD163" s="707"/>
      <c r="SQE163" s="707"/>
      <c r="SQF163" s="707"/>
      <c r="SQG163" s="707"/>
      <c r="SQH163" s="707"/>
      <c r="SQI163" s="707"/>
      <c r="SQJ163" s="707"/>
      <c r="SQK163" s="707"/>
      <c r="SQL163" s="707"/>
      <c r="SQM163" s="707"/>
      <c r="SQN163" s="707"/>
      <c r="SQO163" s="707"/>
      <c r="SQP163" s="707"/>
      <c r="SQQ163" s="707"/>
      <c r="SQR163" s="707"/>
      <c r="SQS163" s="707"/>
      <c r="SQT163" s="707"/>
      <c r="SQU163" s="707"/>
      <c r="SQV163" s="707"/>
      <c r="SQW163" s="707"/>
      <c r="SQX163" s="707"/>
      <c r="SQY163" s="707"/>
      <c r="SQZ163" s="707"/>
      <c r="SRA163" s="707"/>
      <c r="SRB163" s="707"/>
      <c r="SRC163" s="707"/>
      <c r="SRD163" s="707"/>
      <c r="SRE163" s="707"/>
      <c r="SRF163" s="707"/>
      <c r="SRG163" s="707"/>
      <c r="SRH163" s="707"/>
      <c r="SRI163" s="707"/>
      <c r="SRJ163" s="707"/>
      <c r="SRK163" s="707"/>
      <c r="SRL163" s="707"/>
      <c r="SRM163" s="707"/>
      <c r="SRN163" s="707"/>
      <c r="SRO163" s="707"/>
      <c r="SRP163" s="707"/>
      <c r="SRQ163" s="707"/>
      <c r="SRR163" s="707"/>
      <c r="SRS163" s="707"/>
      <c r="SRT163" s="707"/>
      <c r="SRU163" s="707"/>
      <c r="SRV163" s="707"/>
      <c r="SRW163" s="707"/>
      <c r="SRX163" s="707"/>
      <c r="SRY163" s="707"/>
      <c r="SRZ163" s="707"/>
      <c r="SSA163" s="707"/>
      <c r="SSB163" s="707"/>
      <c r="SSC163" s="707"/>
      <c r="SSD163" s="707"/>
      <c r="SSE163" s="707"/>
      <c r="SSF163" s="707"/>
      <c r="SSG163" s="707"/>
      <c r="SSH163" s="707"/>
      <c r="SSI163" s="707"/>
      <c r="SSJ163" s="707"/>
      <c r="SSK163" s="707"/>
      <c r="SSL163" s="707"/>
      <c r="SSM163" s="707"/>
      <c r="SSN163" s="707"/>
      <c r="SSO163" s="707"/>
      <c r="SSP163" s="707"/>
      <c r="SSQ163" s="707"/>
      <c r="SSR163" s="707"/>
      <c r="SSS163" s="707"/>
      <c r="SST163" s="707"/>
      <c r="SSU163" s="707"/>
      <c r="SSV163" s="707"/>
      <c r="SSW163" s="707"/>
      <c r="SSX163" s="707"/>
      <c r="SSY163" s="707"/>
      <c r="SSZ163" s="707"/>
      <c r="STA163" s="707"/>
      <c r="STB163" s="707"/>
      <c r="STC163" s="707"/>
      <c r="STD163" s="707"/>
      <c r="STE163" s="707"/>
      <c r="STF163" s="707"/>
      <c r="STG163" s="707"/>
      <c r="STH163" s="707"/>
      <c r="STI163" s="707"/>
      <c r="STJ163" s="707"/>
      <c r="STK163" s="707"/>
      <c r="STL163" s="707"/>
      <c r="STM163" s="707"/>
      <c r="STN163" s="707"/>
      <c r="STO163" s="707"/>
      <c r="STP163" s="707"/>
      <c r="STQ163" s="707"/>
      <c r="STR163" s="707"/>
      <c r="STS163" s="707"/>
      <c r="STT163" s="707"/>
      <c r="STU163" s="707"/>
      <c r="STV163" s="707"/>
      <c r="STW163" s="707"/>
      <c r="STX163" s="707"/>
      <c r="STY163" s="707"/>
      <c r="STZ163" s="707"/>
      <c r="SUA163" s="707"/>
      <c r="SUB163" s="707"/>
      <c r="SUC163" s="707"/>
      <c r="SUD163" s="707"/>
      <c r="SUE163" s="707"/>
      <c r="SUF163" s="707"/>
      <c r="SUG163" s="707"/>
      <c r="SUH163" s="707"/>
      <c r="SUI163" s="707"/>
      <c r="SUJ163" s="707"/>
      <c r="SUK163" s="707"/>
      <c r="SUL163" s="707"/>
      <c r="SUM163" s="707"/>
      <c r="SUN163" s="707"/>
      <c r="SUO163" s="707"/>
      <c r="SUP163" s="707"/>
      <c r="SUQ163" s="707"/>
      <c r="SUR163" s="707"/>
      <c r="SUS163" s="707"/>
      <c r="SUT163" s="707"/>
      <c r="SUU163" s="707"/>
      <c r="SUV163" s="707"/>
      <c r="SUW163" s="707"/>
      <c r="SUX163" s="707"/>
      <c r="SUY163" s="707"/>
      <c r="SUZ163" s="707"/>
      <c r="SVA163" s="707"/>
      <c r="SVB163" s="707"/>
      <c r="SVC163" s="707"/>
      <c r="SVD163" s="707"/>
      <c r="SVE163" s="707"/>
      <c r="SVF163" s="707"/>
      <c r="SVG163" s="707"/>
      <c r="SVH163" s="707"/>
      <c r="SVI163" s="707"/>
      <c r="SVJ163" s="707"/>
      <c r="SVK163" s="707"/>
      <c r="SVL163" s="707"/>
      <c r="SVM163" s="707"/>
      <c r="SVN163" s="707"/>
      <c r="SVO163" s="707"/>
      <c r="SVP163" s="707"/>
      <c r="SVQ163" s="707"/>
      <c r="SVR163" s="707"/>
      <c r="SVS163" s="707"/>
      <c r="SVT163" s="707"/>
      <c r="SVU163" s="707"/>
      <c r="SVV163" s="707"/>
      <c r="SVW163" s="707"/>
      <c r="SVX163" s="707"/>
      <c r="SVY163" s="707"/>
      <c r="SVZ163" s="707"/>
      <c r="SWA163" s="707"/>
      <c r="SWB163" s="707"/>
      <c r="SWC163" s="707"/>
      <c r="SWD163" s="707"/>
      <c r="SWE163" s="707"/>
      <c r="SWF163" s="707"/>
      <c r="SWG163" s="707"/>
      <c r="SWH163" s="707"/>
      <c r="SWI163" s="707"/>
      <c r="SWJ163" s="707"/>
      <c r="SWK163" s="707"/>
      <c r="SWL163" s="707"/>
      <c r="SWM163" s="707"/>
      <c r="SWN163" s="707"/>
      <c r="SWO163" s="707"/>
      <c r="SWP163" s="707"/>
      <c r="SWQ163" s="707"/>
      <c r="SWR163" s="707"/>
      <c r="SWS163" s="707"/>
      <c r="SWT163" s="707"/>
      <c r="SWU163" s="707"/>
      <c r="SWV163" s="707"/>
      <c r="SWW163" s="707"/>
      <c r="SWX163" s="707"/>
      <c r="SWY163" s="707"/>
      <c r="SWZ163" s="707"/>
      <c r="SXA163" s="707"/>
      <c r="SXB163" s="707"/>
      <c r="SXC163" s="707"/>
      <c r="SXD163" s="707"/>
      <c r="SXE163" s="707"/>
      <c r="SXF163" s="707"/>
      <c r="SXG163" s="707"/>
      <c r="SXH163" s="707"/>
      <c r="SXI163" s="707"/>
      <c r="SXJ163" s="707"/>
      <c r="SXK163" s="707"/>
      <c r="SXL163" s="707"/>
      <c r="SXM163" s="707"/>
      <c r="SXN163" s="707"/>
      <c r="SXO163" s="707"/>
      <c r="SXP163" s="707"/>
      <c r="SXQ163" s="707"/>
      <c r="SXR163" s="707"/>
      <c r="SXS163" s="707"/>
      <c r="SXT163" s="707"/>
      <c r="SXU163" s="707"/>
      <c r="SXV163" s="707"/>
      <c r="SXW163" s="707"/>
      <c r="SXX163" s="707"/>
      <c r="SXY163" s="707"/>
      <c r="SXZ163" s="707"/>
      <c r="SYA163" s="707"/>
      <c r="SYB163" s="707"/>
      <c r="SYC163" s="707"/>
      <c r="SYD163" s="707"/>
      <c r="SYE163" s="707"/>
      <c r="SYF163" s="707"/>
      <c r="SYG163" s="707"/>
      <c r="SYH163" s="707"/>
      <c r="SYI163" s="707"/>
      <c r="SYJ163" s="707"/>
      <c r="SYK163" s="707"/>
      <c r="SYL163" s="707"/>
      <c r="SYM163" s="707"/>
      <c r="SYN163" s="707"/>
      <c r="SYO163" s="707"/>
      <c r="SYP163" s="707"/>
      <c r="SYQ163" s="707"/>
      <c r="SYR163" s="707"/>
      <c r="SYS163" s="707"/>
      <c r="SYT163" s="707"/>
      <c r="SYU163" s="707"/>
      <c r="SYV163" s="707"/>
      <c r="SYW163" s="707"/>
      <c r="SYX163" s="707"/>
      <c r="SYY163" s="707"/>
      <c r="SYZ163" s="707"/>
      <c r="SZA163" s="707"/>
      <c r="SZB163" s="707"/>
      <c r="SZC163" s="707"/>
      <c r="SZD163" s="707"/>
      <c r="SZE163" s="707"/>
      <c r="SZF163" s="707"/>
      <c r="SZG163" s="707"/>
      <c r="SZH163" s="707"/>
      <c r="SZI163" s="707"/>
      <c r="SZJ163" s="707"/>
      <c r="SZK163" s="707"/>
      <c r="SZL163" s="707"/>
      <c r="SZM163" s="707"/>
      <c r="SZN163" s="707"/>
      <c r="SZO163" s="707"/>
      <c r="SZP163" s="707"/>
      <c r="SZQ163" s="707"/>
      <c r="SZR163" s="707"/>
      <c r="SZS163" s="707"/>
      <c r="SZT163" s="707"/>
      <c r="SZU163" s="707"/>
      <c r="SZV163" s="707"/>
      <c r="SZW163" s="707"/>
      <c r="SZX163" s="707"/>
      <c r="SZY163" s="707"/>
      <c r="SZZ163" s="707"/>
      <c r="TAA163" s="707"/>
      <c r="TAB163" s="707"/>
      <c r="TAC163" s="707"/>
      <c r="TAD163" s="707"/>
      <c r="TAE163" s="707"/>
      <c r="TAF163" s="707"/>
      <c r="TAG163" s="707"/>
      <c r="TAH163" s="707"/>
      <c r="TAI163" s="707"/>
      <c r="TAJ163" s="707"/>
      <c r="TAK163" s="707"/>
      <c r="TAL163" s="707"/>
      <c r="TAM163" s="707"/>
      <c r="TAN163" s="707"/>
      <c r="TAO163" s="707"/>
      <c r="TAP163" s="707"/>
      <c r="TAQ163" s="707"/>
      <c r="TAR163" s="707"/>
      <c r="TAS163" s="707"/>
      <c r="TAT163" s="707"/>
      <c r="TAU163" s="707"/>
      <c r="TAV163" s="707"/>
      <c r="TAW163" s="707"/>
      <c r="TAX163" s="707"/>
      <c r="TAY163" s="707"/>
      <c r="TAZ163" s="707"/>
      <c r="TBA163" s="707"/>
      <c r="TBB163" s="707"/>
      <c r="TBC163" s="707"/>
      <c r="TBD163" s="707"/>
      <c r="TBE163" s="707"/>
      <c r="TBF163" s="707"/>
      <c r="TBG163" s="707"/>
      <c r="TBH163" s="707"/>
      <c r="TBI163" s="707"/>
      <c r="TBJ163" s="707"/>
      <c r="TBK163" s="707"/>
      <c r="TBL163" s="707"/>
      <c r="TBM163" s="707"/>
      <c r="TBN163" s="707"/>
      <c r="TBO163" s="707"/>
      <c r="TBP163" s="707"/>
      <c r="TBQ163" s="707"/>
      <c r="TBR163" s="707"/>
      <c r="TBS163" s="707"/>
      <c r="TBT163" s="707"/>
      <c r="TBU163" s="707"/>
      <c r="TBV163" s="707"/>
      <c r="TBW163" s="707"/>
      <c r="TBX163" s="707"/>
      <c r="TBY163" s="707"/>
      <c r="TBZ163" s="707"/>
      <c r="TCA163" s="707"/>
      <c r="TCB163" s="707"/>
      <c r="TCC163" s="707"/>
      <c r="TCD163" s="707"/>
      <c r="TCE163" s="707"/>
      <c r="TCF163" s="707"/>
      <c r="TCG163" s="707"/>
      <c r="TCH163" s="707"/>
      <c r="TCI163" s="707"/>
      <c r="TCJ163" s="707"/>
      <c r="TCK163" s="707"/>
      <c r="TCL163" s="707"/>
      <c r="TCM163" s="707"/>
      <c r="TCN163" s="707"/>
      <c r="TCO163" s="707"/>
      <c r="TCP163" s="707"/>
      <c r="TCQ163" s="707"/>
      <c r="TCR163" s="707"/>
      <c r="TCS163" s="707"/>
      <c r="TCT163" s="707"/>
      <c r="TCU163" s="707"/>
      <c r="TCV163" s="707"/>
      <c r="TCW163" s="707"/>
      <c r="TCX163" s="707"/>
      <c r="TCY163" s="707"/>
      <c r="TCZ163" s="707"/>
      <c r="TDA163" s="707"/>
      <c r="TDB163" s="707"/>
      <c r="TDC163" s="707"/>
      <c r="TDD163" s="707"/>
      <c r="TDE163" s="707"/>
      <c r="TDF163" s="707"/>
      <c r="TDG163" s="707"/>
      <c r="TDH163" s="707"/>
      <c r="TDI163" s="707"/>
      <c r="TDJ163" s="707"/>
      <c r="TDK163" s="707"/>
      <c r="TDL163" s="707"/>
      <c r="TDM163" s="707"/>
      <c r="TDN163" s="707"/>
      <c r="TDO163" s="707"/>
      <c r="TDP163" s="707"/>
      <c r="TDQ163" s="707"/>
      <c r="TDR163" s="707"/>
      <c r="TDS163" s="707"/>
      <c r="TDT163" s="707"/>
      <c r="TDU163" s="707"/>
      <c r="TDV163" s="707"/>
      <c r="TDW163" s="707"/>
      <c r="TDX163" s="707"/>
      <c r="TDY163" s="707"/>
      <c r="TDZ163" s="707"/>
      <c r="TEA163" s="707"/>
      <c r="TEB163" s="707"/>
      <c r="TEC163" s="707"/>
      <c r="TED163" s="707"/>
      <c r="TEE163" s="707"/>
      <c r="TEF163" s="707"/>
      <c r="TEG163" s="707"/>
      <c r="TEH163" s="707"/>
      <c r="TEI163" s="707"/>
      <c r="TEJ163" s="707"/>
      <c r="TEK163" s="707"/>
      <c r="TEL163" s="707"/>
      <c r="TEM163" s="707"/>
      <c r="TEN163" s="707"/>
      <c r="TEO163" s="707"/>
      <c r="TEP163" s="707"/>
      <c r="TEQ163" s="707"/>
      <c r="TER163" s="707"/>
      <c r="TES163" s="707"/>
      <c r="TET163" s="707"/>
      <c r="TEU163" s="707"/>
      <c r="TEV163" s="707"/>
      <c r="TEW163" s="707"/>
      <c r="TEX163" s="707"/>
      <c r="TEY163" s="707"/>
      <c r="TEZ163" s="707"/>
      <c r="TFA163" s="707"/>
      <c r="TFB163" s="707"/>
      <c r="TFC163" s="707"/>
      <c r="TFD163" s="707"/>
      <c r="TFE163" s="707"/>
      <c r="TFF163" s="707"/>
      <c r="TFG163" s="707"/>
      <c r="TFH163" s="707"/>
      <c r="TFI163" s="707"/>
      <c r="TFJ163" s="707"/>
      <c r="TFK163" s="707"/>
      <c r="TFL163" s="707"/>
      <c r="TFM163" s="707"/>
      <c r="TFN163" s="707"/>
      <c r="TFO163" s="707"/>
      <c r="TFP163" s="707"/>
      <c r="TFQ163" s="707"/>
      <c r="TFR163" s="707"/>
      <c r="TFS163" s="707"/>
      <c r="TFT163" s="707"/>
      <c r="TFU163" s="707"/>
      <c r="TFV163" s="707"/>
      <c r="TFW163" s="707"/>
      <c r="TFX163" s="707"/>
      <c r="TFY163" s="707"/>
      <c r="TFZ163" s="707"/>
      <c r="TGA163" s="707"/>
      <c r="TGB163" s="707"/>
      <c r="TGC163" s="707"/>
      <c r="TGD163" s="707"/>
      <c r="TGE163" s="707"/>
      <c r="TGF163" s="707"/>
      <c r="TGG163" s="707"/>
      <c r="TGH163" s="707"/>
      <c r="TGI163" s="707"/>
      <c r="TGJ163" s="707"/>
      <c r="TGK163" s="707"/>
      <c r="TGL163" s="707"/>
      <c r="TGM163" s="707"/>
      <c r="TGN163" s="707"/>
      <c r="TGO163" s="707"/>
      <c r="TGP163" s="707"/>
      <c r="TGQ163" s="707"/>
      <c r="TGR163" s="707"/>
      <c r="TGS163" s="707"/>
      <c r="TGT163" s="707"/>
      <c r="TGU163" s="707"/>
      <c r="TGV163" s="707"/>
      <c r="TGW163" s="707"/>
      <c r="TGX163" s="707"/>
      <c r="TGY163" s="707"/>
      <c r="TGZ163" s="707"/>
      <c r="THA163" s="707"/>
      <c r="THB163" s="707"/>
      <c r="THC163" s="707"/>
      <c r="THD163" s="707"/>
      <c r="THE163" s="707"/>
      <c r="THF163" s="707"/>
      <c r="THG163" s="707"/>
      <c r="THH163" s="707"/>
      <c r="THI163" s="707"/>
      <c r="THJ163" s="707"/>
      <c r="THK163" s="707"/>
      <c r="THL163" s="707"/>
      <c r="THM163" s="707"/>
      <c r="THN163" s="707"/>
      <c r="THO163" s="707"/>
      <c r="THP163" s="707"/>
      <c r="THQ163" s="707"/>
      <c r="THR163" s="707"/>
      <c r="THS163" s="707"/>
      <c r="THT163" s="707"/>
      <c r="THU163" s="707"/>
      <c r="THV163" s="707"/>
      <c r="THW163" s="707"/>
      <c r="THX163" s="707"/>
      <c r="THY163" s="707"/>
      <c r="THZ163" s="707"/>
      <c r="TIA163" s="707"/>
      <c r="TIB163" s="707"/>
      <c r="TIC163" s="707"/>
      <c r="TID163" s="707"/>
      <c r="TIE163" s="707"/>
      <c r="TIF163" s="707"/>
      <c r="TIG163" s="707"/>
      <c r="TIH163" s="707"/>
      <c r="TII163" s="707"/>
      <c r="TIJ163" s="707"/>
      <c r="TIK163" s="707"/>
      <c r="TIL163" s="707"/>
      <c r="TIM163" s="707"/>
      <c r="TIN163" s="707"/>
      <c r="TIO163" s="707"/>
      <c r="TIP163" s="707"/>
      <c r="TIQ163" s="707"/>
      <c r="TIR163" s="707"/>
      <c r="TIS163" s="707"/>
      <c r="TIT163" s="707"/>
      <c r="TIU163" s="707"/>
      <c r="TIV163" s="707"/>
      <c r="TIW163" s="707"/>
      <c r="TIX163" s="707"/>
      <c r="TIY163" s="707"/>
      <c r="TIZ163" s="707"/>
      <c r="TJA163" s="707"/>
      <c r="TJB163" s="707"/>
      <c r="TJC163" s="707"/>
      <c r="TJD163" s="707"/>
      <c r="TJE163" s="707"/>
      <c r="TJF163" s="707"/>
      <c r="TJG163" s="707"/>
      <c r="TJH163" s="707"/>
      <c r="TJI163" s="707"/>
      <c r="TJJ163" s="707"/>
      <c r="TJK163" s="707"/>
      <c r="TJL163" s="707"/>
      <c r="TJM163" s="707"/>
      <c r="TJN163" s="707"/>
      <c r="TJO163" s="707"/>
      <c r="TJP163" s="707"/>
      <c r="TJQ163" s="707"/>
      <c r="TJR163" s="707"/>
      <c r="TJS163" s="707"/>
      <c r="TJT163" s="707"/>
      <c r="TJU163" s="707"/>
      <c r="TJV163" s="707"/>
      <c r="TJW163" s="707"/>
      <c r="TJX163" s="707"/>
      <c r="TJY163" s="707"/>
      <c r="TJZ163" s="707"/>
      <c r="TKA163" s="707"/>
      <c r="TKB163" s="707"/>
      <c r="TKC163" s="707"/>
      <c r="TKD163" s="707"/>
      <c r="TKE163" s="707"/>
      <c r="TKF163" s="707"/>
      <c r="TKG163" s="707"/>
      <c r="TKH163" s="707"/>
      <c r="TKI163" s="707"/>
      <c r="TKJ163" s="707"/>
      <c r="TKK163" s="707"/>
      <c r="TKL163" s="707"/>
      <c r="TKM163" s="707"/>
      <c r="TKN163" s="707"/>
      <c r="TKO163" s="707"/>
      <c r="TKP163" s="707"/>
      <c r="TKQ163" s="707"/>
      <c r="TKR163" s="707"/>
      <c r="TKS163" s="707"/>
      <c r="TKT163" s="707"/>
      <c r="TKU163" s="707"/>
      <c r="TKV163" s="707"/>
      <c r="TKW163" s="707"/>
      <c r="TKX163" s="707"/>
      <c r="TKY163" s="707"/>
      <c r="TKZ163" s="707"/>
      <c r="TLA163" s="707"/>
      <c r="TLB163" s="707"/>
      <c r="TLC163" s="707"/>
      <c r="TLD163" s="707"/>
      <c r="TLE163" s="707"/>
      <c r="TLF163" s="707"/>
      <c r="TLG163" s="707"/>
      <c r="TLH163" s="707"/>
      <c r="TLI163" s="707"/>
      <c r="TLJ163" s="707"/>
      <c r="TLK163" s="707"/>
      <c r="TLL163" s="707"/>
      <c r="TLM163" s="707"/>
      <c r="TLN163" s="707"/>
      <c r="TLO163" s="707"/>
      <c r="TLP163" s="707"/>
      <c r="TLQ163" s="707"/>
      <c r="TLR163" s="707"/>
      <c r="TLS163" s="707"/>
      <c r="TLT163" s="707"/>
      <c r="TLU163" s="707"/>
      <c r="TLV163" s="707"/>
      <c r="TLW163" s="707"/>
      <c r="TLX163" s="707"/>
      <c r="TLY163" s="707"/>
      <c r="TLZ163" s="707"/>
      <c r="TMA163" s="707"/>
      <c r="TMB163" s="707"/>
      <c r="TMC163" s="707"/>
      <c r="TMD163" s="707"/>
      <c r="TME163" s="707"/>
      <c r="TMF163" s="707"/>
      <c r="TMG163" s="707"/>
      <c r="TMH163" s="707"/>
      <c r="TMI163" s="707"/>
      <c r="TMJ163" s="707"/>
      <c r="TMK163" s="707"/>
      <c r="TML163" s="707"/>
      <c r="TMM163" s="707"/>
      <c r="TMN163" s="707"/>
      <c r="TMO163" s="707"/>
      <c r="TMP163" s="707"/>
      <c r="TMQ163" s="707"/>
      <c r="TMR163" s="707"/>
      <c r="TMS163" s="707"/>
      <c r="TMT163" s="707"/>
      <c r="TMU163" s="707"/>
      <c r="TMV163" s="707"/>
      <c r="TMW163" s="707"/>
      <c r="TMX163" s="707"/>
      <c r="TMY163" s="707"/>
      <c r="TMZ163" s="707"/>
      <c r="TNA163" s="707"/>
      <c r="TNB163" s="707"/>
      <c r="TNC163" s="707"/>
      <c r="TND163" s="707"/>
      <c r="TNE163" s="707"/>
      <c r="TNF163" s="707"/>
      <c r="TNG163" s="707"/>
      <c r="TNH163" s="707"/>
      <c r="TNI163" s="707"/>
      <c r="TNJ163" s="707"/>
      <c r="TNK163" s="707"/>
      <c r="TNL163" s="707"/>
      <c r="TNM163" s="707"/>
      <c r="TNN163" s="707"/>
      <c r="TNO163" s="707"/>
      <c r="TNP163" s="707"/>
      <c r="TNQ163" s="707"/>
      <c r="TNR163" s="707"/>
      <c r="TNS163" s="707"/>
      <c r="TNT163" s="707"/>
      <c r="TNU163" s="707"/>
      <c r="TNV163" s="707"/>
      <c r="TNW163" s="707"/>
      <c r="TNX163" s="707"/>
      <c r="TNY163" s="707"/>
      <c r="TNZ163" s="707"/>
      <c r="TOA163" s="707"/>
      <c r="TOB163" s="707"/>
      <c r="TOC163" s="707"/>
      <c r="TOD163" s="707"/>
      <c r="TOE163" s="707"/>
      <c r="TOF163" s="707"/>
      <c r="TOG163" s="707"/>
      <c r="TOH163" s="707"/>
      <c r="TOI163" s="707"/>
      <c r="TOJ163" s="707"/>
      <c r="TOK163" s="707"/>
      <c r="TOL163" s="707"/>
      <c r="TOM163" s="707"/>
      <c r="TON163" s="707"/>
      <c r="TOO163" s="707"/>
      <c r="TOP163" s="707"/>
      <c r="TOQ163" s="707"/>
      <c r="TOR163" s="707"/>
      <c r="TOS163" s="707"/>
      <c r="TOT163" s="707"/>
      <c r="TOU163" s="707"/>
      <c r="TOV163" s="707"/>
      <c r="TOW163" s="707"/>
      <c r="TOX163" s="707"/>
      <c r="TOY163" s="707"/>
      <c r="TOZ163" s="707"/>
      <c r="TPA163" s="707"/>
      <c r="TPB163" s="707"/>
      <c r="TPC163" s="707"/>
      <c r="TPD163" s="707"/>
      <c r="TPE163" s="707"/>
      <c r="TPF163" s="707"/>
      <c r="TPG163" s="707"/>
      <c r="TPH163" s="707"/>
      <c r="TPI163" s="707"/>
      <c r="TPJ163" s="707"/>
      <c r="TPK163" s="707"/>
      <c r="TPL163" s="707"/>
      <c r="TPM163" s="707"/>
      <c r="TPN163" s="707"/>
      <c r="TPO163" s="707"/>
      <c r="TPP163" s="707"/>
      <c r="TPQ163" s="707"/>
      <c r="TPR163" s="707"/>
      <c r="TPS163" s="707"/>
      <c r="TPT163" s="707"/>
      <c r="TPU163" s="707"/>
      <c r="TPV163" s="707"/>
      <c r="TPW163" s="707"/>
      <c r="TPX163" s="707"/>
      <c r="TPY163" s="707"/>
      <c r="TPZ163" s="707"/>
      <c r="TQA163" s="707"/>
      <c r="TQB163" s="707"/>
      <c r="TQC163" s="707"/>
      <c r="TQD163" s="707"/>
      <c r="TQE163" s="707"/>
      <c r="TQF163" s="707"/>
      <c r="TQG163" s="707"/>
      <c r="TQH163" s="707"/>
      <c r="TQI163" s="707"/>
      <c r="TQJ163" s="707"/>
      <c r="TQK163" s="707"/>
      <c r="TQL163" s="707"/>
      <c r="TQM163" s="707"/>
      <c r="TQN163" s="707"/>
      <c r="TQO163" s="707"/>
      <c r="TQP163" s="707"/>
      <c r="TQQ163" s="707"/>
      <c r="TQR163" s="707"/>
      <c r="TQS163" s="707"/>
      <c r="TQT163" s="707"/>
      <c r="TQU163" s="707"/>
      <c r="TQV163" s="707"/>
      <c r="TQW163" s="707"/>
      <c r="TQX163" s="707"/>
      <c r="TQY163" s="707"/>
      <c r="TQZ163" s="707"/>
      <c r="TRA163" s="707"/>
      <c r="TRB163" s="707"/>
      <c r="TRC163" s="707"/>
      <c r="TRD163" s="707"/>
      <c r="TRE163" s="707"/>
      <c r="TRF163" s="707"/>
      <c r="TRG163" s="707"/>
      <c r="TRH163" s="707"/>
      <c r="TRI163" s="707"/>
      <c r="TRJ163" s="707"/>
      <c r="TRK163" s="707"/>
      <c r="TRL163" s="707"/>
      <c r="TRM163" s="707"/>
      <c r="TRN163" s="707"/>
      <c r="TRO163" s="707"/>
      <c r="TRP163" s="707"/>
      <c r="TRQ163" s="707"/>
      <c r="TRR163" s="707"/>
      <c r="TRS163" s="707"/>
      <c r="TRT163" s="707"/>
      <c r="TRU163" s="707"/>
      <c r="TRV163" s="707"/>
      <c r="TRW163" s="707"/>
      <c r="TRX163" s="707"/>
      <c r="TRY163" s="707"/>
      <c r="TRZ163" s="707"/>
      <c r="TSA163" s="707"/>
      <c r="TSB163" s="707"/>
      <c r="TSC163" s="707"/>
      <c r="TSD163" s="707"/>
      <c r="TSE163" s="707"/>
      <c r="TSF163" s="707"/>
      <c r="TSG163" s="707"/>
      <c r="TSH163" s="707"/>
      <c r="TSI163" s="707"/>
      <c r="TSJ163" s="707"/>
      <c r="TSK163" s="707"/>
      <c r="TSL163" s="707"/>
      <c r="TSM163" s="707"/>
      <c r="TSN163" s="707"/>
      <c r="TSO163" s="707"/>
      <c r="TSP163" s="707"/>
      <c r="TSQ163" s="707"/>
      <c r="TSR163" s="707"/>
      <c r="TSS163" s="707"/>
      <c r="TST163" s="707"/>
      <c r="TSU163" s="707"/>
      <c r="TSV163" s="707"/>
      <c r="TSW163" s="707"/>
      <c r="TSX163" s="707"/>
      <c r="TSY163" s="707"/>
      <c r="TSZ163" s="707"/>
      <c r="TTA163" s="707"/>
      <c r="TTB163" s="707"/>
      <c r="TTC163" s="707"/>
      <c r="TTD163" s="707"/>
      <c r="TTE163" s="707"/>
      <c r="TTF163" s="707"/>
      <c r="TTG163" s="707"/>
      <c r="TTH163" s="707"/>
      <c r="TTI163" s="707"/>
      <c r="TTJ163" s="707"/>
      <c r="TTK163" s="707"/>
      <c r="TTL163" s="707"/>
      <c r="TTM163" s="707"/>
      <c r="TTN163" s="707"/>
      <c r="TTO163" s="707"/>
      <c r="TTP163" s="707"/>
      <c r="TTQ163" s="707"/>
      <c r="TTR163" s="707"/>
      <c r="TTS163" s="707"/>
      <c r="TTT163" s="707"/>
      <c r="TTU163" s="707"/>
      <c r="TTV163" s="707"/>
      <c r="TTW163" s="707"/>
      <c r="TTX163" s="707"/>
      <c r="TTY163" s="707"/>
      <c r="TTZ163" s="707"/>
      <c r="TUA163" s="707"/>
      <c r="TUB163" s="707"/>
      <c r="TUC163" s="707"/>
      <c r="TUD163" s="707"/>
      <c r="TUE163" s="707"/>
      <c r="TUF163" s="707"/>
      <c r="TUG163" s="707"/>
      <c r="TUH163" s="707"/>
      <c r="TUI163" s="707"/>
      <c r="TUJ163" s="707"/>
      <c r="TUK163" s="707"/>
      <c r="TUL163" s="707"/>
      <c r="TUM163" s="707"/>
      <c r="TUN163" s="707"/>
      <c r="TUO163" s="707"/>
      <c r="TUP163" s="707"/>
      <c r="TUQ163" s="707"/>
      <c r="TUR163" s="707"/>
      <c r="TUS163" s="707"/>
      <c r="TUT163" s="707"/>
      <c r="TUU163" s="707"/>
      <c r="TUV163" s="707"/>
      <c r="TUW163" s="707"/>
      <c r="TUX163" s="707"/>
      <c r="TUY163" s="707"/>
      <c r="TUZ163" s="707"/>
      <c r="TVA163" s="707"/>
      <c r="TVB163" s="707"/>
      <c r="TVC163" s="707"/>
      <c r="TVD163" s="707"/>
      <c r="TVE163" s="707"/>
      <c r="TVF163" s="707"/>
      <c r="TVG163" s="707"/>
      <c r="TVH163" s="707"/>
      <c r="TVI163" s="707"/>
      <c r="TVJ163" s="707"/>
      <c r="TVK163" s="707"/>
      <c r="TVL163" s="707"/>
      <c r="TVM163" s="707"/>
      <c r="TVN163" s="707"/>
      <c r="TVO163" s="707"/>
      <c r="TVP163" s="707"/>
      <c r="TVQ163" s="707"/>
      <c r="TVR163" s="707"/>
      <c r="TVS163" s="707"/>
      <c r="TVT163" s="707"/>
      <c r="TVU163" s="707"/>
      <c r="TVV163" s="707"/>
      <c r="TVW163" s="707"/>
      <c r="TVX163" s="707"/>
      <c r="TVY163" s="707"/>
      <c r="TVZ163" s="707"/>
      <c r="TWA163" s="707"/>
      <c r="TWB163" s="707"/>
      <c r="TWC163" s="707"/>
      <c r="TWD163" s="707"/>
      <c r="TWE163" s="707"/>
      <c r="TWF163" s="707"/>
      <c r="TWG163" s="707"/>
      <c r="TWH163" s="707"/>
      <c r="TWI163" s="707"/>
      <c r="TWJ163" s="707"/>
      <c r="TWK163" s="707"/>
      <c r="TWL163" s="707"/>
      <c r="TWM163" s="707"/>
      <c r="TWN163" s="707"/>
      <c r="TWO163" s="707"/>
      <c r="TWP163" s="707"/>
      <c r="TWQ163" s="707"/>
      <c r="TWR163" s="707"/>
      <c r="TWS163" s="707"/>
      <c r="TWT163" s="707"/>
      <c r="TWU163" s="707"/>
      <c r="TWV163" s="707"/>
      <c r="TWW163" s="707"/>
      <c r="TWX163" s="707"/>
      <c r="TWY163" s="707"/>
      <c r="TWZ163" s="707"/>
      <c r="TXA163" s="707"/>
      <c r="TXB163" s="707"/>
      <c r="TXC163" s="707"/>
      <c r="TXD163" s="707"/>
      <c r="TXE163" s="707"/>
      <c r="TXF163" s="707"/>
      <c r="TXG163" s="707"/>
      <c r="TXH163" s="707"/>
      <c r="TXI163" s="707"/>
      <c r="TXJ163" s="707"/>
      <c r="TXK163" s="707"/>
      <c r="TXL163" s="707"/>
      <c r="TXM163" s="707"/>
      <c r="TXN163" s="707"/>
      <c r="TXO163" s="707"/>
      <c r="TXP163" s="707"/>
      <c r="TXQ163" s="707"/>
      <c r="TXR163" s="707"/>
      <c r="TXS163" s="707"/>
      <c r="TXT163" s="707"/>
      <c r="TXU163" s="707"/>
      <c r="TXV163" s="707"/>
      <c r="TXW163" s="707"/>
      <c r="TXX163" s="707"/>
      <c r="TXY163" s="707"/>
      <c r="TXZ163" s="707"/>
      <c r="TYA163" s="707"/>
      <c r="TYB163" s="707"/>
      <c r="TYC163" s="707"/>
      <c r="TYD163" s="707"/>
      <c r="TYE163" s="707"/>
      <c r="TYF163" s="707"/>
      <c r="TYG163" s="707"/>
      <c r="TYH163" s="707"/>
      <c r="TYI163" s="707"/>
      <c r="TYJ163" s="707"/>
      <c r="TYK163" s="707"/>
      <c r="TYL163" s="707"/>
      <c r="TYM163" s="707"/>
      <c r="TYN163" s="707"/>
      <c r="TYO163" s="707"/>
      <c r="TYP163" s="707"/>
      <c r="TYQ163" s="707"/>
      <c r="TYR163" s="707"/>
      <c r="TYS163" s="707"/>
      <c r="TYT163" s="707"/>
      <c r="TYU163" s="707"/>
      <c r="TYV163" s="707"/>
      <c r="TYW163" s="707"/>
      <c r="TYX163" s="707"/>
      <c r="TYY163" s="707"/>
      <c r="TYZ163" s="707"/>
      <c r="TZA163" s="707"/>
      <c r="TZB163" s="707"/>
      <c r="TZC163" s="707"/>
      <c r="TZD163" s="707"/>
      <c r="TZE163" s="707"/>
      <c r="TZF163" s="707"/>
      <c r="TZG163" s="707"/>
      <c r="TZH163" s="707"/>
      <c r="TZI163" s="707"/>
      <c r="TZJ163" s="707"/>
      <c r="TZK163" s="707"/>
      <c r="TZL163" s="707"/>
      <c r="TZM163" s="707"/>
      <c r="TZN163" s="707"/>
      <c r="TZO163" s="707"/>
      <c r="TZP163" s="707"/>
      <c r="TZQ163" s="707"/>
      <c r="TZR163" s="707"/>
      <c r="TZS163" s="707"/>
      <c r="TZT163" s="707"/>
      <c r="TZU163" s="707"/>
      <c r="TZV163" s="707"/>
      <c r="TZW163" s="707"/>
      <c r="TZX163" s="707"/>
      <c r="TZY163" s="707"/>
      <c r="TZZ163" s="707"/>
      <c r="UAA163" s="707"/>
      <c r="UAB163" s="707"/>
      <c r="UAC163" s="707"/>
      <c r="UAD163" s="707"/>
      <c r="UAE163" s="707"/>
      <c r="UAF163" s="707"/>
      <c r="UAG163" s="707"/>
      <c r="UAH163" s="707"/>
      <c r="UAI163" s="707"/>
      <c r="UAJ163" s="707"/>
      <c r="UAK163" s="707"/>
      <c r="UAL163" s="707"/>
      <c r="UAM163" s="707"/>
      <c r="UAN163" s="707"/>
      <c r="UAO163" s="707"/>
      <c r="UAP163" s="707"/>
      <c r="UAQ163" s="707"/>
      <c r="UAR163" s="707"/>
      <c r="UAS163" s="707"/>
      <c r="UAT163" s="707"/>
      <c r="UAU163" s="707"/>
      <c r="UAV163" s="707"/>
      <c r="UAW163" s="707"/>
      <c r="UAX163" s="707"/>
      <c r="UAY163" s="707"/>
      <c r="UAZ163" s="707"/>
      <c r="UBA163" s="707"/>
      <c r="UBB163" s="707"/>
      <c r="UBC163" s="707"/>
      <c r="UBD163" s="707"/>
      <c r="UBE163" s="707"/>
      <c r="UBF163" s="707"/>
      <c r="UBG163" s="707"/>
      <c r="UBH163" s="707"/>
      <c r="UBI163" s="707"/>
      <c r="UBJ163" s="707"/>
      <c r="UBK163" s="707"/>
      <c r="UBL163" s="707"/>
      <c r="UBM163" s="707"/>
      <c r="UBN163" s="707"/>
      <c r="UBO163" s="707"/>
      <c r="UBP163" s="707"/>
      <c r="UBQ163" s="707"/>
      <c r="UBR163" s="707"/>
      <c r="UBS163" s="707"/>
      <c r="UBT163" s="707"/>
      <c r="UBU163" s="707"/>
      <c r="UBV163" s="707"/>
      <c r="UBW163" s="707"/>
      <c r="UBX163" s="707"/>
      <c r="UBY163" s="707"/>
      <c r="UBZ163" s="707"/>
      <c r="UCA163" s="707"/>
      <c r="UCB163" s="707"/>
      <c r="UCC163" s="707"/>
      <c r="UCD163" s="707"/>
      <c r="UCE163" s="707"/>
      <c r="UCF163" s="707"/>
      <c r="UCG163" s="707"/>
      <c r="UCH163" s="707"/>
      <c r="UCI163" s="707"/>
      <c r="UCJ163" s="707"/>
      <c r="UCK163" s="707"/>
      <c r="UCL163" s="707"/>
      <c r="UCM163" s="707"/>
      <c r="UCN163" s="707"/>
      <c r="UCO163" s="707"/>
      <c r="UCP163" s="707"/>
      <c r="UCQ163" s="707"/>
      <c r="UCR163" s="707"/>
      <c r="UCS163" s="707"/>
      <c r="UCT163" s="707"/>
      <c r="UCU163" s="707"/>
      <c r="UCV163" s="707"/>
      <c r="UCW163" s="707"/>
      <c r="UCX163" s="707"/>
      <c r="UCY163" s="707"/>
      <c r="UCZ163" s="707"/>
      <c r="UDA163" s="707"/>
      <c r="UDB163" s="707"/>
      <c r="UDC163" s="707"/>
      <c r="UDD163" s="707"/>
      <c r="UDE163" s="707"/>
      <c r="UDF163" s="707"/>
      <c r="UDG163" s="707"/>
      <c r="UDH163" s="707"/>
      <c r="UDI163" s="707"/>
      <c r="UDJ163" s="707"/>
      <c r="UDK163" s="707"/>
      <c r="UDL163" s="707"/>
      <c r="UDM163" s="707"/>
      <c r="UDN163" s="707"/>
      <c r="UDO163" s="707"/>
      <c r="UDP163" s="707"/>
      <c r="UDQ163" s="707"/>
      <c r="UDR163" s="707"/>
      <c r="UDS163" s="707"/>
      <c r="UDT163" s="707"/>
      <c r="UDU163" s="707"/>
      <c r="UDV163" s="707"/>
      <c r="UDW163" s="707"/>
      <c r="UDX163" s="707"/>
      <c r="UDY163" s="707"/>
      <c r="UDZ163" s="707"/>
      <c r="UEA163" s="707"/>
      <c r="UEB163" s="707"/>
      <c r="UEC163" s="707"/>
      <c r="UED163" s="707"/>
      <c r="UEE163" s="707"/>
      <c r="UEF163" s="707"/>
      <c r="UEG163" s="707"/>
      <c r="UEH163" s="707"/>
      <c r="UEI163" s="707"/>
      <c r="UEJ163" s="707"/>
      <c r="UEK163" s="707"/>
      <c r="UEL163" s="707"/>
      <c r="UEM163" s="707"/>
      <c r="UEN163" s="707"/>
      <c r="UEO163" s="707"/>
      <c r="UEP163" s="707"/>
      <c r="UEQ163" s="707"/>
      <c r="UER163" s="707"/>
      <c r="UES163" s="707"/>
      <c r="UET163" s="707"/>
      <c r="UEU163" s="707"/>
      <c r="UEV163" s="707"/>
      <c r="UEW163" s="707"/>
      <c r="UEX163" s="707"/>
      <c r="UEY163" s="707"/>
      <c r="UEZ163" s="707"/>
      <c r="UFA163" s="707"/>
      <c r="UFB163" s="707"/>
      <c r="UFC163" s="707"/>
      <c r="UFD163" s="707"/>
      <c r="UFE163" s="707"/>
      <c r="UFF163" s="707"/>
      <c r="UFG163" s="707"/>
      <c r="UFH163" s="707"/>
      <c r="UFI163" s="707"/>
      <c r="UFJ163" s="707"/>
      <c r="UFK163" s="707"/>
      <c r="UFL163" s="707"/>
      <c r="UFM163" s="707"/>
      <c r="UFN163" s="707"/>
      <c r="UFO163" s="707"/>
      <c r="UFP163" s="707"/>
      <c r="UFQ163" s="707"/>
      <c r="UFR163" s="707"/>
      <c r="UFS163" s="707"/>
      <c r="UFT163" s="707"/>
      <c r="UFU163" s="707"/>
      <c r="UFV163" s="707"/>
      <c r="UFW163" s="707"/>
      <c r="UFX163" s="707"/>
      <c r="UFY163" s="707"/>
      <c r="UFZ163" s="707"/>
      <c r="UGA163" s="707"/>
      <c r="UGB163" s="707"/>
      <c r="UGC163" s="707"/>
      <c r="UGD163" s="707"/>
      <c r="UGE163" s="707"/>
      <c r="UGF163" s="707"/>
      <c r="UGG163" s="707"/>
      <c r="UGH163" s="707"/>
      <c r="UGI163" s="707"/>
      <c r="UGJ163" s="707"/>
      <c r="UGK163" s="707"/>
      <c r="UGL163" s="707"/>
      <c r="UGM163" s="707"/>
      <c r="UGN163" s="707"/>
      <c r="UGO163" s="707"/>
      <c r="UGP163" s="707"/>
      <c r="UGQ163" s="707"/>
      <c r="UGR163" s="707"/>
      <c r="UGS163" s="707"/>
      <c r="UGT163" s="707"/>
      <c r="UGU163" s="707"/>
      <c r="UGV163" s="707"/>
      <c r="UGW163" s="707"/>
      <c r="UGX163" s="707"/>
      <c r="UGY163" s="707"/>
      <c r="UGZ163" s="707"/>
      <c r="UHA163" s="707"/>
      <c r="UHB163" s="707"/>
      <c r="UHC163" s="707"/>
      <c r="UHD163" s="707"/>
      <c r="UHE163" s="707"/>
      <c r="UHF163" s="707"/>
      <c r="UHG163" s="707"/>
      <c r="UHH163" s="707"/>
      <c r="UHI163" s="707"/>
      <c r="UHJ163" s="707"/>
      <c r="UHK163" s="707"/>
      <c r="UHL163" s="707"/>
      <c r="UHM163" s="707"/>
      <c r="UHN163" s="707"/>
      <c r="UHO163" s="707"/>
      <c r="UHP163" s="707"/>
      <c r="UHQ163" s="707"/>
      <c r="UHR163" s="707"/>
      <c r="UHS163" s="707"/>
      <c r="UHT163" s="707"/>
      <c r="UHU163" s="707"/>
      <c r="UHV163" s="707"/>
      <c r="UHW163" s="707"/>
      <c r="UHX163" s="707"/>
      <c r="UHY163" s="707"/>
      <c r="UHZ163" s="707"/>
      <c r="UIA163" s="707"/>
      <c r="UIB163" s="707"/>
      <c r="UIC163" s="707"/>
      <c r="UID163" s="707"/>
      <c r="UIE163" s="707"/>
      <c r="UIF163" s="707"/>
      <c r="UIG163" s="707"/>
      <c r="UIH163" s="707"/>
      <c r="UII163" s="707"/>
      <c r="UIJ163" s="707"/>
      <c r="UIK163" s="707"/>
      <c r="UIL163" s="707"/>
      <c r="UIM163" s="707"/>
      <c r="UIN163" s="707"/>
      <c r="UIO163" s="707"/>
      <c r="UIP163" s="707"/>
      <c r="UIQ163" s="707"/>
      <c r="UIR163" s="707"/>
      <c r="UIS163" s="707"/>
      <c r="UIT163" s="707"/>
      <c r="UIU163" s="707"/>
      <c r="UIV163" s="707"/>
      <c r="UIW163" s="707"/>
      <c r="UIX163" s="707"/>
      <c r="UIY163" s="707"/>
      <c r="UIZ163" s="707"/>
      <c r="UJA163" s="707"/>
      <c r="UJB163" s="707"/>
      <c r="UJC163" s="707"/>
      <c r="UJD163" s="707"/>
      <c r="UJE163" s="707"/>
      <c r="UJF163" s="707"/>
      <c r="UJG163" s="707"/>
      <c r="UJH163" s="707"/>
      <c r="UJI163" s="707"/>
      <c r="UJJ163" s="707"/>
      <c r="UJK163" s="707"/>
      <c r="UJL163" s="707"/>
      <c r="UJM163" s="707"/>
      <c r="UJN163" s="707"/>
      <c r="UJO163" s="707"/>
      <c r="UJP163" s="707"/>
      <c r="UJQ163" s="707"/>
      <c r="UJR163" s="707"/>
      <c r="UJS163" s="707"/>
      <c r="UJT163" s="707"/>
      <c r="UJU163" s="707"/>
      <c r="UJV163" s="707"/>
      <c r="UJW163" s="707"/>
      <c r="UJX163" s="707"/>
      <c r="UJY163" s="707"/>
      <c r="UJZ163" s="707"/>
      <c r="UKA163" s="707"/>
      <c r="UKB163" s="707"/>
      <c r="UKC163" s="707"/>
      <c r="UKD163" s="707"/>
      <c r="UKE163" s="707"/>
      <c r="UKF163" s="707"/>
      <c r="UKG163" s="707"/>
      <c r="UKH163" s="707"/>
      <c r="UKI163" s="707"/>
      <c r="UKJ163" s="707"/>
      <c r="UKK163" s="707"/>
      <c r="UKL163" s="707"/>
      <c r="UKM163" s="707"/>
      <c r="UKN163" s="707"/>
      <c r="UKO163" s="707"/>
      <c r="UKP163" s="707"/>
      <c r="UKQ163" s="707"/>
      <c r="UKR163" s="707"/>
      <c r="UKS163" s="707"/>
      <c r="UKT163" s="707"/>
      <c r="UKU163" s="707"/>
      <c r="UKV163" s="707"/>
      <c r="UKW163" s="707"/>
      <c r="UKX163" s="707"/>
      <c r="UKY163" s="707"/>
      <c r="UKZ163" s="707"/>
      <c r="ULA163" s="707"/>
      <c r="ULB163" s="707"/>
      <c r="ULC163" s="707"/>
      <c r="ULD163" s="707"/>
      <c r="ULE163" s="707"/>
      <c r="ULF163" s="707"/>
      <c r="ULG163" s="707"/>
      <c r="ULH163" s="707"/>
      <c r="ULI163" s="707"/>
      <c r="ULJ163" s="707"/>
      <c r="ULK163" s="707"/>
      <c r="ULL163" s="707"/>
      <c r="ULM163" s="707"/>
      <c r="ULN163" s="707"/>
      <c r="ULO163" s="707"/>
      <c r="ULP163" s="707"/>
      <c r="ULQ163" s="707"/>
      <c r="ULR163" s="707"/>
      <c r="ULS163" s="707"/>
      <c r="ULT163" s="707"/>
      <c r="ULU163" s="707"/>
      <c r="ULV163" s="707"/>
      <c r="ULW163" s="707"/>
      <c r="ULX163" s="707"/>
      <c r="ULY163" s="707"/>
      <c r="ULZ163" s="707"/>
      <c r="UMA163" s="707"/>
      <c r="UMB163" s="707"/>
      <c r="UMC163" s="707"/>
      <c r="UMD163" s="707"/>
      <c r="UME163" s="707"/>
      <c r="UMF163" s="707"/>
      <c r="UMG163" s="707"/>
      <c r="UMH163" s="707"/>
      <c r="UMI163" s="707"/>
      <c r="UMJ163" s="707"/>
      <c r="UMK163" s="707"/>
      <c r="UML163" s="707"/>
      <c r="UMM163" s="707"/>
      <c r="UMN163" s="707"/>
      <c r="UMO163" s="707"/>
      <c r="UMP163" s="707"/>
      <c r="UMQ163" s="707"/>
      <c r="UMR163" s="707"/>
      <c r="UMS163" s="707"/>
      <c r="UMT163" s="707"/>
      <c r="UMU163" s="707"/>
      <c r="UMV163" s="707"/>
      <c r="UMW163" s="707"/>
      <c r="UMX163" s="707"/>
      <c r="UMY163" s="707"/>
      <c r="UMZ163" s="707"/>
      <c r="UNA163" s="707"/>
      <c r="UNB163" s="707"/>
      <c r="UNC163" s="707"/>
      <c r="UND163" s="707"/>
      <c r="UNE163" s="707"/>
      <c r="UNF163" s="707"/>
      <c r="UNG163" s="707"/>
      <c r="UNH163" s="707"/>
      <c r="UNI163" s="707"/>
      <c r="UNJ163" s="707"/>
      <c r="UNK163" s="707"/>
      <c r="UNL163" s="707"/>
      <c r="UNM163" s="707"/>
      <c r="UNN163" s="707"/>
      <c r="UNO163" s="707"/>
      <c r="UNP163" s="707"/>
      <c r="UNQ163" s="707"/>
      <c r="UNR163" s="707"/>
      <c r="UNS163" s="707"/>
      <c r="UNT163" s="707"/>
      <c r="UNU163" s="707"/>
      <c r="UNV163" s="707"/>
      <c r="UNW163" s="707"/>
      <c r="UNX163" s="707"/>
      <c r="UNY163" s="707"/>
      <c r="UNZ163" s="707"/>
      <c r="UOA163" s="707"/>
      <c r="UOB163" s="707"/>
      <c r="UOC163" s="707"/>
      <c r="UOD163" s="707"/>
      <c r="UOE163" s="707"/>
      <c r="UOF163" s="707"/>
      <c r="UOG163" s="707"/>
      <c r="UOH163" s="707"/>
      <c r="UOI163" s="707"/>
      <c r="UOJ163" s="707"/>
      <c r="UOK163" s="707"/>
      <c r="UOL163" s="707"/>
      <c r="UOM163" s="707"/>
      <c r="UON163" s="707"/>
      <c r="UOO163" s="707"/>
      <c r="UOP163" s="707"/>
      <c r="UOQ163" s="707"/>
      <c r="UOR163" s="707"/>
      <c r="UOS163" s="707"/>
      <c r="UOT163" s="707"/>
      <c r="UOU163" s="707"/>
      <c r="UOV163" s="707"/>
      <c r="UOW163" s="707"/>
      <c r="UOX163" s="707"/>
      <c r="UOY163" s="707"/>
      <c r="UOZ163" s="707"/>
      <c r="UPA163" s="707"/>
      <c r="UPB163" s="707"/>
      <c r="UPC163" s="707"/>
      <c r="UPD163" s="707"/>
      <c r="UPE163" s="707"/>
      <c r="UPF163" s="707"/>
      <c r="UPG163" s="707"/>
      <c r="UPH163" s="707"/>
      <c r="UPI163" s="707"/>
      <c r="UPJ163" s="707"/>
      <c r="UPK163" s="707"/>
      <c r="UPL163" s="707"/>
      <c r="UPM163" s="707"/>
      <c r="UPN163" s="707"/>
      <c r="UPO163" s="707"/>
      <c r="UPP163" s="707"/>
      <c r="UPQ163" s="707"/>
      <c r="UPR163" s="707"/>
      <c r="UPS163" s="707"/>
      <c r="UPT163" s="707"/>
      <c r="UPU163" s="707"/>
      <c r="UPV163" s="707"/>
      <c r="UPW163" s="707"/>
      <c r="UPX163" s="707"/>
      <c r="UPY163" s="707"/>
      <c r="UPZ163" s="707"/>
      <c r="UQA163" s="707"/>
      <c r="UQB163" s="707"/>
      <c r="UQC163" s="707"/>
      <c r="UQD163" s="707"/>
      <c r="UQE163" s="707"/>
      <c r="UQF163" s="707"/>
      <c r="UQG163" s="707"/>
      <c r="UQH163" s="707"/>
      <c r="UQI163" s="707"/>
      <c r="UQJ163" s="707"/>
      <c r="UQK163" s="707"/>
      <c r="UQL163" s="707"/>
      <c r="UQM163" s="707"/>
      <c r="UQN163" s="707"/>
      <c r="UQO163" s="707"/>
      <c r="UQP163" s="707"/>
      <c r="UQQ163" s="707"/>
      <c r="UQR163" s="707"/>
      <c r="UQS163" s="707"/>
      <c r="UQT163" s="707"/>
      <c r="UQU163" s="707"/>
      <c r="UQV163" s="707"/>
      <c r="UQW163" s="707"/>
      <c r="UQX163" s="707"/>
      <c r="UQY163" s="707"/>
      <c r="UQZ163" s="707"/>
      <c r="URA163" s="707"/>
      <c r="URB163" s="707"/>
      <c r="URC163" s="707"/>
      <c r="URD163" s="707"/>
      <c r="URE163" s="707"/>
      <c r="URF163" s="707"/>
      <c r="URG163" s="707"/>
      <c r="URH163" s="707"/>
      <c r="URI163" s="707"/>
      <c r="URJ163" s="707"/>
      <c r="URK163" s="707"/>
      <c r="URL163" s="707"/>
      <c r="URM163" s="707"/>
      <c r="URN163" s="707"/>
      <c r="URO163" s="707"/>
      <c r="URP163" s="707"/>
      <c r="URQ163" s="707"/>
      <c r="URR163" s="707"/>
      <c r="URS163" s="707"/>
      <c r="URT163" s="707"/>
      <c r="URU163" s="707"/>
      <c r="URV163" s="707"/>
      <c r="URW163" s="707"/>
      <c r="URX163" s="707"/>
      <c r="URY163" s="707"/>
      <c r="URZ163" s="707"/>
      <c r="USA163" s="707"/>
      <c r="USB163" s="707"/>
      <c r="USC163" s="707"/>
      <c r="USD163" s="707"/>
      <c r="USE163" s="707"/>
      <c r="USF163" s="707"/>
      <c r="USG163" s="707"/>
      <c r="USH163" s="707"/>
      <c r="USI163" s="707"/>
      <c r="USJ163" s="707"/>
      <c r="USK163" s="707"/>
      <c r="USL163" s="707"/>
      <c r="USM163" s="707"/>
      <c r="USN163" s="707"/>
      <c r="USO163" s="707"/>
      <c r="USP163" s="707"/>
      <c r="USQ163" s="707"/>
      <c r="USR163" s="707"/>
      <c r="USS163" s="707"/>
      <c r="UST163" s="707"/>
      <c r="USU163" s="707"/>
      <c r="USV163" s="707"/>
      <c r="USW163" s="707"/>
      <c r="USX163" s="707"/>
      <c r="USY163" s="707"/>
      <c r="USZ163" s="707"/>
      <c r="UTA163" s="707"/>
      <c r="UTB163" s="707"/>
      <c r="UTC163" s="707"/>
      <c r="UTD163" s="707"/>
      <c r="UTE163" s="707"/>
      <c r="UTF163" s="707"/>
      <c r="UTG163" s="707"/>
      <c r="UTH163" s="707"/>
      <c r="UTI163" s="707"/>
      <c r="UTJ163" s="707"/>
      <c r="UTK163" s="707"/>
      <c r="UTL163" s="707"/>
      <c r="UTM163" s="707"/>
      <c r="UTN163" s="707"/>
      <c r="UTO163" s="707"/>
      <c r="UTP163" s="707"/>
      <c r="UTQ163" s="707"/>
      <c r="UTR163" s="707"/>
      <c r="UTS163" s="707"/>
      <c r="UTT163" s="707"/>
      <c r="UTU163" s="707"/>
      <c r="UTV163" s="707"/>
      <c r="UTW163" s="707"/>
      <c r="UTX163" s="707"/>
      <c r="UTY163" s="707"/>
      <c r="UTZ163" s="707"/>
      <c r="UUA163" s="707"/>
      <c r="UUB163" s="707"/>
      <c r="UUC163" s="707"/>
      <c r="UUD163" s="707"/>
      <c r="UUE163" s="707"/>
      <c r="UUF163" s="707"/>
      <c r="UUG163" s="707"/>
      <c r="UUH163" s="707"/>
      <c r="UUI163" s="707"/>
      <c r="UUJ163" s="707"/>
      <c r="UUK163" s="707"/>
      <c r="UUL163" s="707"/>
      <c r="UUM163" s="707"/>
      <c r="UUN163" s="707"/>
      <c r="UUO163" s="707"/>
      <c r="UUP163" s="707"/>
      <c r="UUQ163" s="707"/>
      <c r="UUR163" s="707"/>
      <c r="UUS163" s="707"/>
      <c r="UUT163" s="707"/>
      <c r="UUU163" s="707"/>
      <c r="UUV163" s="707"/>
      <c r="UUW163" s="707"/>
      <c r="UUX163" s="707"/>
      <c r="UUY163" s="707"/>
      <c r="UUZ163" s="707"/>
      <c r="UVA163" s="707"/>
      <c r="UVB163" s="707"/>
      <c r="UVC163" s="707"/>
      <c r="UVD163" s="707"/>
      <c r="UVE163" s="707"/>
      <c r="UVF163" s="707"/>
      <c r="UVG163" s="707"/>
      <c r="UVH163" s="707"/>
      <c r="UVI163" s="707"/>
      <c r="UVJ163" s="707"/>
      <c r="UVK163" s="707"/>
      <c r="UVL163" s="707"/>
      <c r="UVM163" s="707"/>
      <c r="UVN163" s="707"/>
      <c r="UVO163" s="707"/>
      <c r="UVP163" s="707"/>
      <c r="UVQ163" s="707"/>
      <c r="UVR163" s="707"/>
      <c r="UVS163" s="707"/>
      <c r="UVT163" s="707"/>
      <c r="UVU163" s="707"/>
      <c r="UVV163" s="707"/>
      <c r="UVW163" s="707"/>
      <c r="UVX163" s="707"/>
      <c r="UVY163" s="707"/>
      <c r="UVZ163" s="707"/>
      <c r="UWA163" s="707"/>
      <c r="UWB163" s="707"/>
      <c r="UWC163" s="707"/>
      <c r="UWD163" s="707"/>
      <c r="UWE163" s="707"/>
      <c r="UWF163" s="707"/>
      <c r="UWG163" s="707"/>
      <c r="UWH163" s="707"/>
      <c r="UWI163" s="707"/>
      <c r="UWJ163" s="707"/>
      <c r="UWK163" s="707"/>
      <c r="UWL163" s="707"/>
      <c r="UWM163" s="707"/>
      <c r="UWN163" s="707"/>
      <c r="UWO163" s="707"/>
      <c r="UWP163" s="707"/>
      <c r="UWQ163" s="707"/>
      <c r="UWR163" s="707"/>
      <c r="UWS163" s="707"/>
      <c r="UWT163" s="707"/>
      <c r="UWU163" s="707"/>
      <c r="UWV163" s="707"/>
      <c r="UWW163" s="707"/>
      <c r="UWX163" s="707"/>
      <c r="UWY163" s="707"/>
      <c r="UWZ163" s="707"/>
      <c r="UXA163" s="707"/>
      <c r="UXB163" s="707"/>
      <c r="UXC163" s="707"/>
      <c r="UXD163" s="707"/>
      <c r="UXE163" s="707"/>
      <c r="UXF163" s="707"/>
      <c r="UXG163" s="707"/>
      <c r="UXH163" s="707"/>
      <c r="UXI163" s="707"/>
      <c r="UXJ163" s="707"/>
      <c r="UXK163" s="707"/>
      <c r="UXL163" s="707"/>
      <c r="UXM163" s="707"/>
      <c r="UXN163" s="707"/>
      <c r="UXO163" s="707"/>
      <c r="UXP163" s="707"/>
      <c r="UXQ163" s="707"/>
      <c r="UXR163" s="707"/>
      <c r="UXS163" s="707"/>
      <c r="UXT163" s="707"/>
      <c r="UXU163" s="707"/>
      <c r="UXV163" s="707"/>
      <c r="UXW163" s="707"/>
      <c r="UXX163" s="707"/>
      <c r="UXY163" s="707"/>
      <c r="UXZ163" s="707"/>
      <c r="UYA163" s="707"/>
      <c r="UYB163" s="707"/>
      <c r="UYC163" s="707"/>
      <c r="UYD163" s="707"/>
      <c r="UYE163" s="707"/>
      <c r="UYF163" s="707"/>
      <c r="UYG163" s="707"/>
      <c r="UYH163" s="707"/>
      <c r="UYI163" s="707"/>
      <c r="UYJ163" s="707"/>
      <c r="UYK163" s="707"/>
      <c r="UYL163" s="707"/>
      <c r="UYM163" s="707"/>
      <c r="UYN163" s="707"/>
      <c r="UYO163" s="707"/>
      <c r="UYP163" s="707"/>
      <c r="UYQ163" s="707"/>
      <c r="UYR163" s="707"/>
      <c r="UYS163" s="707"/>
      <c r="UYT163" s="707"/>
      <c r="UYU163" s="707"/>
      <c r="UYV163" s="707"/>
      <c r="UYW163" s="707"/>
      <c r="UYX163" s="707"/>
      <c r="UYY163" s="707"/>
      <c r="UYZ163" s="707"/>
      <c r="UZA163" s="707"/>
      <c r="UZB163" s="707"/>
      <c r="UZC163" s="707"/>
      <c r="UZD163" s="707"/>
      <c r="UZE163" s="707"/>
      <c r="UZF163" s="707"/>
      <c r="UZG163" s="707"/>
      <c r="UZH163" s="707"/>
      <c r="UZI163" s="707"/>
      <c r="UZJ163" s="707"/>
      <c r="UZK163" s="707"/>
      <c r="UZL163" s="707"/>
      <c r="UZM163" s="707"/>
      <c r="UZN163" s="707"/>
      <c r="UZO163" s="707"/>
      <c r="UZP163" s="707"/>
      <c r="UZQ163" s="707"/>
      <c r="UZR163" s="707"/>
      <c r="UZS163" s="707"/>
      <c r="UZT163" s="707"/>
      <c r="UZU163" s="707"/>
      <c r="UZV163" s="707"/>
      <c r="UZW163" s="707"/>
      <c r="UZX163" s="707"/>
      <c r="UZY163" s="707"/>
      <c r="UZZ163" s="707"/>
      <c r="VAA163" s="707"/>
      <c r="VAB163" s="707"/>
      <c r="VAC163" s="707"/>
      <c r="VAD163" s="707"/>
      <c r="VAE163" s="707"/>
      <c r="VAF163" s="707"/>
      <c r="VAG163" s="707"/>
      <c r="VAH163" s="707"/>
      <c r="VAI163" s="707"/>
      <c r="VAJ163" s="707"/>
      <c r="VAK163" s="707"/>
      <c r="VAL163" s="707"/>
      <c r="VAM163" s="707"/>
      <c r="VAN163" s="707"/>
      <c r="VAO163" s="707"/>
      <c r="VAP163" s="707"/>
      <c r="VAQ163" s="707"/>
      <c r="VAR163" s="707"/>
      <c r="VAS163" s="707"/>
      <c r="VAT163" s="707"/>
      <c r="VAU163" s="707"/>
      <c r="VAV163" s="707"/>
      <c r="VAW163" s="707"/>
      <c r="VAX163" s="707"/>
      <c r="VAY163" s="707"/>
      <c r="VAZ163" s="707"/>
      <c r="VBA163" s="707"/>
      <c r="VBB163" s="707"/>
      <c r="VBC163" s="707"/>
      <c r="VBD163" s="707"/>
      <c r="VBE163" s="707"/>
      <c r="VBF163" s="707"/>
      <c r="VBG163" s="707"/>
      <c r="VBH163" s="707"/>
      <c r="VBI163" s="707"/>
      <c r="VBJ163" s="707"/>
      <c r="VBK163" s="707"/>
      <c r="VBL163" s="707"/>
      <c r="VBM163" s="707"/>
      <c r="VBN163" s="707"/>
      <c r="VBO163" s="707"/>
      <c r="VBP163" s="707"/>
      <c r="VBQ163" s="707"/>
      <c r="VBR163" s="707"/>
      <c r="VBS163" s="707"/>
      <c r="VBT163" s="707"/>
      <c r="VBU163" s="707"/>
      <c r="VBV163" s="707"/>
      <c r="VBW163" s="707"/>
      <c r="VBX163" s="707"/>
      <c r="VBY163" s="707"/>
      <c r="VBZ163" s="707"/>
      <c r="VCA163" s="707"/>
      <c r="VCB163" s="707"/>
      <c r="VCC163" s="707"/>
      <c r="VCD163" s="707"/>
      <c r="VCE163" s="707"/>
      <c r="VCF163" s="707"/>
      <c r="VCG163" s="707"/>
      <c r="VCH163" s="707"/>
      <c r="VCI163" s="707"/>
      <c r="VCJ163" s="707"/>
      <c r="VCK163" s="707"/>
      <c r="VCL163" s="707"/>
      <c r="VCM163" s="707"/>
      <c r="VCN163" s="707"/>
      <c r="VCO163" s="707"/>
      <c r="VCP163" s="707"/>
      <c r="VCQ163" s="707"/>
      <c r="VCR163" s="707"/>
      <c r="VCS163" s="707"/>
      <c r="VCT163" s="707"/>
      <c r="VCU163" s="707"/>
      <c r="VCV163" s="707"/>
      <c r="VCW163" s="707"/>
      <c r="VCX163" s="707"/>
      <c r="VCY163" s="707"/>
      <c r="VCZ163" s="707"/>
      <c r="VDA163" s="707"/>
      <c r="VDB163" s="707"/>
      <c r="VDC163" s="707"/>
      <c r="VDD163" s="707"/>
      <c r="VDE163" s="707"/>
      <c r="VDF163" s="707"/>
      <c r="VDG163" s="707"/>
      <c r="VDH163" s="707"/>
      <c r="VDI163" s="707"/>
      <c r="VDJ163" s="707"/>
      <c r="VDK163" s="707"/>
      <c r="VDL163" s="707"/>
      <c r="VDM163" s="707"/>
      <c r="VDN163" s="707"/>
      <c r="VDO163" s="707"/>
      <c r="VDP163" s="707"/>
      <c r="VDQ163" s="707"/>
      <c r="VDR163" s="707"/>
      <c r="VDS163" s="707"/>
      <c r="VDT163" s="707"/>
      <c r="VDU163" s="707"/>
      <c r="VDV163" s="707"/>
      <c r="VDW163" s="707"/>
      <c r="VDX163" s="707"/>
      <c r="VDY163" s="707"/>
      <c r="VDZ163" s="707"/>
      <c r="VEA163" s="707"/>
      <c r="VEB163" s="707"/>
      <c r="VEC163" s="707"/>
      <c r="VED163" s="707"/>
      <c r="VEE163" s="707"/>
      <c r="VEF163" s="707"/>
      <c r="VEG163" s="707"/>
      <c r="VEH163" s="707"/>
      <c r="VEI163" s="707"/>
      <c r="VEJ163" s="707"/>
      <c r="VEK163" s="707"/>
      <c r="VEL163" s="707"/>
      <c r="VEM163" s="707"/>
      <c r="VEN163" s="707"/>
      <c r="VEO163" s="707"/>
      <c r="VEP163" s="707"/>
      <c r="VEQ163" s="707"/>
      <c r="VER163" s="707"/>
      <c r="VES163" s="707"/>
      <c r="VET163" s="707"/>
      <c r="VEU163" s="707"/>
      <c r="VEV163" s="707"/>
      <c r="VEW163" s="707"/>
      <c r="VEX163" s="707"/>
      <c r="VEY163" s="707"/>
      <c r="VEZ163" s="707"/>
      <c r="VFA163" s="707"/>
      <c r="VFB163" s="707"/>
      <c r="VFC163" s="707"/>
      <c r="VFD163" s="707"/>
      <c r="VFE163" s="707"/>
      <c r="VFF163" s="707"/>
      <c r="VFG163" s="707"/>
      <c r="VFH163" s="707"/>
      <c r="VFI163" s="707"/>
      <c r="VFJ163" s="707"/>
      <c r="VFK163" s="707"/>
      <c r="VFL163" s="707"/>
      <c r="VFM163" s="707"/>
      <c r="VFN163" s="707"/>
      <c r="VFO163" s="707"/>
      <c r="VFP163" s="707"/>
      <c r="VFQ163" s="707"/>
      <c r="VFR163" s="707"/>
      <c r="VFS163" s="707"/>
      <c r="VFT163" s="707"/>
      <c r="VFU163" s="707"/>
      <c r="VFV163" s="707"/>
      <c r="VFW163" s="707"/>
      <c r="VFX163" s="707"/>
      <c r="VFY163" s="707"/>
      <c r="VFZ163" s="707"/>
      <c r="VGA163" s="707"/>
      <c r="VGB163" s="707"/>
      <c r="VGC163" s="707"/>
      <c r="VGD163" s="707"/>
      <c r="VGE163" s="707"/>
      <c r="VGF163" s="707"/>
      <c r="VGG163" s="707"/>
      <c r="VGH163" s="707"/>
      <c r="VGI163" s="707"/>
      <c r="VGJ163" s="707"/>
      <c r="VGK163" s="707"/>
      <c r="VGL163" s="707"/>
      <c r="VGM163" s="707"/>
      <c r="VGN163" s="707"/>
      <c r="VGO163" s="707"/>
      <c r="VGP163" s="707"/>
      <c r="VGQ163" s="707"/>
      <c r="VGR163" s="707"/>
      <c r="VGS163" s="707"/>
      <c r="VGT163" s="707"/>
      <c r="VGU163" s="707"/>
      <c r="VGV163" s="707"/>
      <c r="VGW163" s="707"/>
      <c r="VGX163" s="707"/>
      <c r="VGY163" s="707"/>
      <c r="VGZ163" s="707"/>
      <c r="VHA163" s="707"/>
      <c r="VHB163" s="707"/>
      <c r="VHC163" s="707"/>
      <c r="VHD163" s="707"/>
      <c r="VHE163" s="707"/>
      <c r="VHF163" s="707"/>
      <c r="VHG163" s="707"/>
      <c r="VHH163" s="707"/>
      <c r="VHI163" s="707"/>
      <c r="VHJ163" s="707"/>
      <c r="VHK163" s="707"/>
      <c r="VHL163" s="707"/>
      <c r="VHM163" s="707"/>
      <c r="VHN163" s="707"/>
      <c r="VHO163" s="707"/>
      <c r="VHP163" s="707"/>
      <c r="VHQ163" s="707"/>
      <c r="VHR163" s="707"/>
      <c r="VHS163" s="707"/>
      <c r="VHT163" s="707"/>
      <c r="VHU163" s="707"/>
      <c r="VHV163" s="707"/>
      <c r="VHW163" s="707"/>
      <c r="VHX163" s="707"/>
      <c r="VHY163" s="707"/>
      <c r="VHZ163" s="707"/>
      <c r="VIA163" s="707"/>
      <c r="VIB163" s="707"/>
      <c r="VIC163" s="707"/>
      <c r="VID163" s="707"/>
      <c r="VIE163" s="707"/>
      <c r="VIF163" s="707"/>
      <c r="VIG163" s="707"/>
      <c r="VIH163" s="707"/>
      <c r="VII163" s="707"/>
      <c r="VIJ163" s="707"/>
      <c r="VIK163" s="707"/>
      <c r="VIL163" s="707"/>
      <c r="VIM163" s="707"/>
      <c r="VIN163" s="707"/>
      <c r="VIO163" s="707"/>
      <c r="VIP163" s="707"/>
      <c r="VIQ163" s="707"/>
      <c r="VIR163" s="707"/>
      <c r="VIS163" s="707"/>
      <c r="VIT163" s="707"/>
      <c r="VIU163" s="707"/>
      <c r="VIV163" s="707"/>
      <c r="VIW163" s="707"/>
      <c r="VIX163" s="707"/>
      <c r="VIY163" s="707"/>
      <c r="VIZ163" s="707"/>
      <c r="VJA163" s="707"/>
      <c r="VJB163" s="707"/>
      <c r="VJC163" s="707"/>
      <c r="VJD163" s="707"/>
      <c r="VJE163" s="707"/>
      <c r="VJF163" s="707"/>
      <c r="VJG163" s="707"/>
      <c r="VJH163" s="707"/>
      <c r="VJI163" s="707"/>
      <c r="VJJ163" s="707"/>
      <c r="VJK163" s="707"/>
      <c r="VJL163" s="707"/>
      <c r="VJM163" s="707"/>
      <c r="VJN163" s="707"/>
      <c r="VJO163" s="707"/>
      <c r="VJP163" s="707"/>
      <c r="VJQ163" s="707"/>
      <c r="VJR163" s="707"/>
      <c r="VJS163" s="707"/>
      <c r="VJT163" s="707"/>
      <c r="VJU163" s="707"/>
      <c r="VJV163" s="707"/>
      <c r="VJW163" s="707"/>
      <c r="VJX163" s="707"/>
      <c r="VJY163" s="707"/>
      <c r="VJZ163" s="707"/>
      <c r="VKA163" s="707"/>
      <c r="VKB163" s="707"/>
      <c r="VKC163" s="707"/>
      <c r="VKD163" s="707"/>
      <c r="VKE163" s="707"/>
      <c r="VKF163" s="707"/>
      <c r="VKG163" s="707"/>
      <c r="VKH163" s="707"/>
      <c r="VKI163" s="707"/>
      <c r="VKJ163" s="707"/>
      <c r="VKK163" s="707"/>
      <c r="VKL163" s="707"/>
      <c r="VKM163" s="707"/>
      <c r="VKN163" s="707"/>
      <c r="VKO163" s="707"/>
      <c r="VKP163" s="707"/>
      <c r="VKQ163" s="707"/>
      <c r="VKR163" s="707"/>
      <c r="VKS163" s="707"/>
      <c r="VKT163" s="707"/>
      <c r="VKU163" s="707"/>
      <c r="VKV163" s="707"/>
      <c r="VKW163" s="707"/>
      <c r="VKX163" s="707"/>
      <c r="VKY163" s="707"/>
      <c r="VKZ163" s="707"/>
      <c r="VLA163" s="707"/>
      <c r="VLB163" s="707"/>
      <c r="VLC163" s="707"/>
      <c r="VLD163" s="707"/>
      <c r="VLE163" s="707"/>
      <c r="VLF163" s="707"/>
      <c r="VLG163" s="707"/>
      <c r="VLH163" s="707"/>
      <c r="VLI163" s="707"/>
      <c r="VLJ163" s="707"/>
      <c r="VLK163" s="707"/>
      <c r="VLL163" s="707"/>
      <c r="VLM163" s="707"/>
      <c r="VLN163" s="707"/>
      <c r="VLO163" s="707"/>
      <c r="VLP163" s="707"/>
      <c r="VLQ163" s="707"/>
      <c r="VLR163" s="707"/>
      <c r="VLS163" s="707"/>
      <c r="VLT163" s="707"/>
      <c r="VLU163" s="707"/>
      <c r="VLV163" s="707"/>
      <c r="VLW163" s="707"/>
      <c r="VLX163" s="707"/>
      <c r="VLY163" s="707"/>
      <c r="VLZ163" s="707"/>
      <c r="VMA163" s="707"/>
      <c r="VMB163" s="707"/>
      <c r="VMC163" s="707"/>
      <c r="VMD163" s="707"/>
      <c r="VME163" s="707"/>
      <c r="VMF163" s="707"/>
      <c r="VMG163" s="707"/>
      <c r="VMH163" s="707"/>
      <c r="VMI163" s="707"/>
      <c r="VMJ163" s="707"/>
      <c r="VMK163" s="707"/>
      <c r="VML163" s="707"/>
      <c r="VMM163" s="707"/>
      <c r="VMN163" s="707"/>
      <c r="VMO163" s="707"/>
      <c r="VMP163" s="707"/>
      <c r="VMQ163" s="707"/>
      <c r="VMR163" s="707"/>
      <c r="VMS163" s="707"/>
      <c r="VMT163" s="707"/>
      <c r="VMU163" s="707"/>
      <c r="VMV163" s="707"/>
      <c r="VMW163" s="707"/>
      <c r="VMX163" s="707"/>
      <c r="VMY163" s="707"/>
      <c r="VMZ163" s="707"/>
      <c r="VNA163" s="707"/>
      <c r="VNB163" s="707"/>
      <c r="VNC163" s="707"/>
      <c r="VND163" s="707"/>
      <c r="VNE163" s="707"/>
      <c r="VNF163" s="707"/>
      <c r="VNG163" s="707"/>
      <c r="VNH163" s="707"/>
      <c r="VNI163" s="707"/>
      <c r="VNJ163" s="707"/>
      <c r="VNK163" s="707"/>
      <c r="VNL163" s="707"/>
      <c r="VNM163" s="707"/>
      <c r="VNN163" s="707"/>
      <c r="VNO163" s="707"/>
      <c r="VNP163" s="707"/>
      <c r="VNQ163" s="707"/>
      <c r="VNR163" s="707"/>
      <c r="VNS163" s="707"/>
      <c r="VNT163" s="707"/>
      <c r="VNU163" s="707"/>
      <c r="VNV163" s="707"/>
      <c r="VNW163" s="707"/>
      <c r="VNX163" s="707"/>
      <c r="VNY163" s="707"/>
      <c r="VNZ163" s="707"/>
      <c r="VOA163" s="707"/>
      <c r="VOB163" s="707"/>
      <c r="VOC163" s="707"/>
      <c r="VOD163" s="707"/>
      <c r="VOE163" s="707"/>
      <c r="VOF163" s="707"/>
      <c r="VOG163" s="707"/>
      <c r="VOH163" s="707"/>
      <c r="VOI163" s="707"/>
      <c r="VOJ163" s="707"/>
      <c r="VOK163" s="707"/>
      <c r="VOL163" s="707"/>
      <c r="VOM163" s="707"/>
      <c r="VON163" s="707"/>
      <c r="VOO163" s="707"/>
      <c r="VOP163" s="707"/>
      <c r="VOQ163" s="707"/>
      <c r="VOR163" s="707"/>
      <c r="VOS163" s="707"/>
      <c r="VOT163" s="707"/>
      <c r="VOU163" s="707"/>
      <c r="VOV163" s="707"/>
      <c r="VOW163" s="707"/>
      <c r="VOX163" s="707"/>
      <c r="VOY163" s="707"/>
      <c r="VOZ163" s="707"/>
      <c r="VPA163" s="707"/>
      <c r="VPB163" s="707"/>
      <c r="VPC163" s="707"/>
      <c r="VPD163" s="707"/>
      <c r="VPE163" s="707"/>
      <c r="VPF163" s="707"/>
      <c r="VPG163" s="707"/>
      <c r="VPH163" s="707"/>
      <c r="VPI163" s="707"/>
      <c r="VPJ163" s="707"/>
      <c r="VPK163" s="707"/>
      <c r="VPL163" s="707"/>
      <c r="VPM163" s="707"/>
      <c r="VPN163" s="707"/>
      <c r="VPO163" s="707"/>
      <c r="VPP163" s="707"/>
      <c r="VPQ163" s="707"/>
      <c r="VPR163" s="707"/>
      <c r="VPS163" s="707"/>
      <c r="VPT163" s="707"/>
      <c r="VPU163" s="707"/>
      <c r="VPV163" s="707"/>
      <c r="VPW163" s="707"/>
      <c r="VPX163" s="707"/>
      <c r="VPY163" s="707"/>
      <c r="VPZ163" s="707"/>
      <c r="VQA163" s="707"/>
      <c r="VQB163" s="707"/>
      <c r="VQC163" s="707"/>
      <c r="VQD163" s="707"/>
      <c r="VQE163" s="707"/>
      <c r="VQF163" s="707"/>
      <c r="VQG163" s="707"/>
      <c r="VQH163" s="707"/>
      <c r="VQI163" s="707"/>
      <c r="VQJ163" s="707"/>
      <c r="VQK163" s="707"/>
      <c r="VQL163" s="707"/>
      <c r="VQM163" s="707"/>
      <c r="VQN163" s="707"/>
      <c r="VQO163" s="707"/>
      <c r="VQP163" s="707"/>
      <c r="VQQ163" s="707"/>
      <c r="VQR163" s="707"/>
      <c r="VQS163" s="707"/>
      <c r="VQT163" s="707"/>
      <c r="VQU163" s="707"/>
      <c r="VQV163" s="707"/>
      <c r="VQW163" s="707"/>
      <c r="VQX163" s="707"/>
      <c r="VQY163" s="707"/>
      <c r="VQZ163" s="707"/>
      <c r="VRA163" s="707"/>
      <c r="VRB163" s="707"/>
      <c r="VRC163" s="707"/>
      <c r="VRD163" s="707"/>
      <c r="VRE163" s="707"/>
      <c r="VRF163" s="707"/>
      <c r="VRG163" s="707"/>
      <c r="VRH163" s="707"/>
      <c r="VRI163" s="707"/>
      <c r="VRJ163" s="707"/>
      <c r="VRK163" s="707"/>
      <c r="VRL163" s="707"/>
      <c r="VRM163" s="707"/>
      <c r="VRN163" s="707"/>
      <c r="VRO163" s="707"/>
      <c r="VRP163" s="707"/>
      <c r="VRQ163" s="707"/>
      <c r="VRR163" s="707"/>
      <c r="VRS163" s="707"/>
      <c r="VRT163" s="707"/>
      <c r="VRU163" s="707"/>
      <c r="VRV163" s="707"/>
      <c r="VRW163" s="707"/>
      <c r="VRX163" s="707"/>
      <c r="VRY163" s="707"/>
      <c r="VRZ163" s="707"/>
      <c r="VSA163" s="707"/>
      <c r="VSB163" s="707"/>
      <c r="VSC163" s="707"/>
      <c r="VSD163" s="707"/>
      <c r="VSE163" s="707"/>
      <c r="VSF163" s="707"/>
      <c r="VSG163" s="707"/>
      <c r="VSH163" s="707"/>
      <c r="VSI163" s="707"/>
      <c r="VSJ163" s="707"/>
      <c r="VSK163" s="707"/>
      <c r="VSL163" s="707"/>
      <c r="VSM163" s="707"/>
      <c r="VSN163" s="707"/>
      <c r="VSO163" s="707"/>
      <c r="VSP163" s="707"/>
      <c r="VSQ163" s="707"/>
      <c r="VSR163" s="707"/>
      <c r="VSS163" s="707"/>
      <c r="VST163" s="707"/>
      <c r="VSU163" s="707"/>
      <c r="VSV163" s="707"/>
      <c r="VSW163" s="707"/>
      <c r="VSX163" s="707"/>
      <c r="VSY163" s="707"/>
      <c r="VSZ163" s="707"/>
      <c r="VTA163" s="707"/>
      <c r="VTB163" s="707"/>
      <c r="VTC163" s="707"/>
      <c r="VTD163" s="707"/>
      <c r="VTE163" s="707"/>
      <c r="VTF163" s="707"/>
      <c r="VTG163" s="707"/>
      <c r="VTH163" s="707"/>
      <c r="VTI163" s="707"/>
      <c r="VTJ163" s="707"/>
      <c r="VTK163" s="707"/>
      <c r="VTL163" s="707"/>
      <c r="VTM163" s="707"/>
      <c r="VTN163" s="707"/>
      <c r="VTO163" s="707"/>
      <c r="VTP163" s="707"/>
      <c r="VTQ163" s="707"/>
      <c r="VTR163" s="707"/>
      <c r="VTS163" s="707"/>
      <c r="VTT163" s="707"/>
      <c r="VTU163" s="707"/>
      <c r="VTV163" s="707"/>
      <c r="VTW163" s="707"/>
      <c r="VTX163" s="707"/>
      <c r="VTY163" s="707"/>
      <c r="VTZ163" s="707"/>
      <c r="VUA163" s="707"/>
      <c r="VUB163" s="707"/>
      <c r="VUC163" s="707"/>
      <c r="VUD163" s="707"/>
      <c r="VUE163" s="707"/>
      <c r="VUF163" s="707"/>
      <c r="VUG163" s="707"/>
      <c r="VUH163" s="707"/>
      <c r="VUI163" s="707"/>
      <c r="VUJ163" s="707"/>
      <c r="VUK163" s="707"/>
      <c r="VUL163" s="707"/>
      <c r="VUM163" s="707"/>
      <c r="VUN163" s="707"/>
      <c r="VUO163" s="707"/>
      <c r="VUP163" s="707"/>
      <c r="VUQ163" s="707"/>
      <c r="VUR163" s="707"/>
      <c r="VUS163" s="707"/>
      <c r="VUT163" s="707"/>
      <c r="VUU163" s="707"/>
      <c r="VUV163" s="707"/>
      <c r="VUW163" s="707"/>
      <c r="VUX163" s="707"/>
      <c r="VUY163" s="707"/>
      <c r="VUZ163" s="707"/>
      <c r="VVA163" s="707"/>
      <c r="VVB163" s="707"/>
      <c r="VVC163" s="707"/>
      <c r="VVD163" s="707"/>
      <c r="VVE163" s="707"/>
      <c r="VVF163" s="707"/>
      <c r="VVG163" s="707"/>
      <c r="VVH163" s="707"/>
      <c r="VVI163" s="707"/>
      <c r="VVJ163" s="707"/>
      <c r="VVK163" s="707"/>
      <c r="VVL163" s="707"/>
      <c r="VVM163" s="707"/>
      <c r="VVN163" s="707"/>
      <c r="VVO163" s="707"/>
      <c r="VVP163" s="707"/>
      <c r="VVQ163" s="707"/>
      <c r="VVR163" s="707"/>
      <c r="VVS163" s="707"/>
      <c r="VVT163" s="707"/>
      <c r="VVU163" s="707"/>
      <c r="VVV163" s="707"/>
      <c r="VVW163" s="707"/>
      <c r="VVX163" s="707"/>
      <c r="VVY163" s="707"/>
      <c r="VVZ163" s="707"/>
      <c r="VWA163" s="707"/>
      <c r="VWB163" s="707"/>
      <c r="VWC163" s="707"/>
      <c r="VWD163" s="707"/>
      <c r="VWE163" s="707"/>
      <c r="VWF163" s="707"/>
      <c r="VWG163" s="707"/>
      <c r="VWH163" s="707"/>
      <c r="VWI163" s="707"/>
      <c r="VWJ163" s="707"/>
      <c r="VWK163" s="707"/>
      <c r="VWL163" s="707"/>
      <c r="VWM163" s="707"/>
      <c r="VWN163" s="707"/>
      <c r="VWO163" s="707"/>
      <c r="VWP163" s="707"/>
      <c r="VWQ163" s="707"/>
      <c r="VWR163" s="707"/>
      <c r="VWS163" s="707"/>
      <c r="VWT163" s="707"/>
      <c r="VWU163" s="707"/>
      <c r="VWV163" s="707"/>
      <c r="VWW163" s="707"/>
      <c r="VWX163" s="707"/>
      <c r="VWY163" s="707"/>
      <c r="VWZ163" s="707"/>
      <c r="VXA163" s="707"/>
      <c r="VXB163" s="707"/>
      <c r="VXC163" s="707"/>
      <c r="VXD163" s="707"/>
      <c r="VXE163" s="707"/>
      <c r="VXF163" s="707"/>
      <c r="VXG163" s="707"/>
      <c r="VXH163" s="707"/>
      <c r="VXI163" s="707"/>
      <c r="VXJ163" s="707"/>
      <c r="VXK163" s="707"/>
      <c r="VXL163" s="707"/>
      <c r="VXM163" s="707"/>
      <c r="VXN163" s="707"/>
      <c r="VXO163" s="707"/>
      <c r="VXP163" s="707"/>
      <c r="VXQ163" s="707"/>
      <c r="VXR163" s="707"/>
      <c r="VXS163" s="707"/>
      <c r="VXT163" s="707"/>
      <c r="VXU163" s="707"/>
      <c r="VXV163" s="707"/>
      <c r="VXW163" s="707"/>
      <c r="VXX163" s="707"/>
      <c r="VXY163" s="707"/>
      <c r="VXZ163" s="707"/>
      <c r="VYA163" s="707"/>
      <c r="VYB163" s="707"/>
      <c r="VYC163" s="707"/>
      <c r="VYD163" s="707"/>
      <c r="VYE163" s="707"/>
      <c r="VYF163" s="707"/>
      <c r="VYG163" s="707"/>
      <c r="VYH163" s="707"/>
      <c r="VYI163" s="707"/>
      <c r="VYJ163" s="707"/>
      <c r="VYK163" s="707"/>
      <c r="VYL163" s="707"/>
      <c r="VYM163" s="707"/>
      <c r="VYN163" s="707"/>
      <c r="VYO163" s="707"/>
      <c r="VYP163" s="707"/>
      <c r="VYQ163" s="707"/>
      <c r="VYR163" s="707"/>
      <c r="VYS163" s="707"/>
      <c r="VYT163" s="707"/>
      <c r="VYU163" s="707"/>
      <c r="VYV163" s="707"/>
      <c r="VYW163" s="707"/>
      <c r="VYX163" s="707"/>
      <c r="VYY163" s="707"/>
      <c r="VYZ163" s="707"/>
      <c r="VZA163" s="707"/>
      <c r="VZB163" s="707"/>
      <c r="VZC163" s="707"/>
      <c r="VZD163" s="707"/>
      <c r="VZE163" s="707"/>
      <c r="VZF163" s="707"/>
      <c r="VZG163" s="707"/>
      <c r="VZH163" s="707"/>
      <c r="VZI163" s="707"/>
      <c r="VZJ163" s="707"/>
      <c r="VZK163" s="707"/>
      <c r="VZL163" s="707"/>
      <c r="VZM163" s="707"/>
      <c r="VZN163" s="707"/>
      <c r="VZO163" s="707"/>
      <c r="VZP163" s="707"/>
      <c r="VZQ163" s="707"/>
      <c r="VZR163" s="707"/>
      <c r="VZS163" s="707"/>
      <c r="VZT163" s="707"/>
      <c r="VZU163" s="707"/>
      <c r="VZV163" s="707"/>
      <c r="VZW163" s="707"/>
      <c r="VZX163" s="707"/>
      <c r="VZY163" s="707"/>
      <c r="VZZ163" s="707"/>
      <c r="WAA163" s="707"/>
      <c r="WAB163" s="707"/>
      <c r="WAC163" s="707"/>
      <c r="WAD163" s="707"/>
      <c r="WAE163" s="707"/>
      <c r="WAF163" s="707"/>
      <c r="WAG163" s="707"/>
      <c r="WAH163" s="707"/>
      <c r="WAI163" s="707"/>
      <c r="WAJ163" s="707"/>
      <c r="WAK163" s="707"/>
      <c r="WAL163" s="707"/>
      <c r="WAM163" s="707"/>
      <c r="WAN163" s="707"/>
      <c r="WAO163" s="707"/>
      <c r="WAP163" s="707"/>
      <c r="WAQ163" s="707"/>
      <c r="WAR163" s="707"/>
      <c r="WAS163" s="707"/>
      <c r="WAT163" s="707"/>
      <c r="WAU163" s="707"/>
      <c r="WAV163" s="707"/>
      <c r="WAW163" s="707"/>
      <c r="WAX163" s="707"/>
      <c r="WAY163" s="707"/>
      <c r="WAZ163" s="707"/>
      <c r="WBA163" s="707"/>
      <c r="WBB163" s="707"/>
      <c r="WBC163" s="707"/>
      <c r="WBD163" s="707"/>
      <c r="WBE163" s="707"/>
      <c r="WBF163" s="707"/>
      <c r="WBG163" s="707"/>
      <c r="WBH163" s="707"/>
      <c r="WBI163" s="707"/>
      <c r="WBJ163" s="707"/>
      <c r="WBK163" s="707"/>
      <c r="WBL163" s="707"/>
      <c r="WBM163" s="707"/>
      <c r="WBN163" s="707"/>
      <c r="WBO163" s="707"/>
      <c r="WBP163" s="707"/>
      <c r="WBQ163" s="707"/>
      <c r="WBR163" s="707"/>
      <c r="WBS163" s="707"/>
      <c r="WBT163" s="707"/>
      <c r="WBU163" s="707"/>
      <c r="WBV163" s="707"/>
      <c r="WBW163" s="707"/>
      <c r="WBX163" s="707"/>
      <c r="WBY163" s="707"/>
      <c r="WBZ163" s="707"/>
      <c r="WCA163" s="707"/>
      <c r="WCB163" s="707"/>
      <c r="WCC163" s="707"/>
      <c r="WCD163" s="707"/>
      <c r="WCE163" s="707"/>
      <c r="WCF163" s="707"/>
      <c r="WCG163" s="707"/>
      <c r="WCH163" s="707"/>
      <c r="WCI163" s="707"/>
      <c r="WCJ163" s="707"/>
      <c r="WCK163" s="707"/>
      <c r="WCL163" s="707"/>
      <c r="WCM163" s="707"/>
      <c r="WCN163" s="707"/>
      <c r="WCO163" s="707"/>
      <c r="WCP163" s="707"/>
      <c r="WCQ163" s="707"/>
      <c r="WCR163" s="707"/>
      <c r="WCS163" s="707"/>
      <c r="WCT163" s="707"/>
      <c r="WCU163" s="707"/>
      <c r="WCV163" s="707"/>
      <c r="WCW163" s="707"/>
      <c r="WCX163" s="707"/>
      <c r="WCY163" s="707"/>
      <c r="WCZ163" s="707"/>
      <c r="WDA163" s="707"/>
      <c r="WDB163" s="707"/>
      <c r="WDC163" s="707"/>
      <c r="WDD163" s="707"/>
      <c r="WDE163" s="707"/>
      <c r="WDF163" s="707"/>
      <c r="WDG163" s="707"/>
      <c r="WDH163" s="707"/>
      <c r="WDI163" s="707"/>
      <c r="WDJ163" s="707"/>
      <c r="WDK163" s="707"/>
      <c r="WDL163" s="707"/>
      <c r="WDM163" s="707"/>
      <c r="WDN163" s="707"/>
      <c r="WDO163" s="707"/>
      <c r="WDP163" s="707"/>
      <c r="WDQ163" s="707"/>
      <c r="WDR163" s="707"/>
      <c r="WDS163" s="707"/>
      <c r="WDT163" s="707"/>
      <c r="WDU163" s="707"/>
      <c r="WDV163" s="707"/>
      <c r="WDW163" s="707"/>
      <c r="WDX163" s="707"/>
      <c r="WDY163" s="707"/>
      <c r="WDZ163" s="707"/>
      <c r="WEA163" s="707"/>
      <c r="WEB163" s="707"/>
      <c r="WEC163" s="707"/>
      <c r="WED163" s="707"/>
      <c r="WEE163" s="707"/>
      <c r="WEF163" s="707"/>
      <c r="WEG163" s="707"/>
      <c r="WEH163" s="707"/>
      <c r="WEI163" s="707"/>
      <c r="WEJ163" s="707"/>
      <c r="WEK163" s="707"/>
      <c r="WEL163" s="707"/>
      <c r="WEM163" s="707"/>
      <c r="WEN163" s="707"/>
      <c r="WEO163" s="707"/>
      <c r="WEP163" s="707"/>
      <c r="WEQ163" s="707"/>
      <c r="WER163" s="707"/>
      <c r="WES163" s="707"/>
      <c r="WET163" s="707"/>
      <c r="WEU163" s="707"/>
      <c r="WEV163" s="707"/>
      <c r="WEW163" s="707"/>
      <c r="WEX163" s="707"/>
      <c r="WEY163" s="707"/>
      <c r="WEZ163" s="707"/>
      <c r="WFA163" s="707"/>
      <c r="WFB163" s="707"/>
      <c r="WFC163" s="707"/>
      <c r="WFD163" s="707"/>
      <c r="WFE163" s="707"/>
      <c r="WFF163" s="707"/>
      <c r="WFG163" s="707"/>
      <c r="WFH163" s="707"/>
      <c r="WFI163" s="707"/>
      <c r="WFJ163" s="707"/>
      <c r="WFK163" s="707"/>
      <c r="WFL163" s="707"/>
      <c r="WFM163" s="707"/>
      <c r="WFN163" s="707"/>
      <c r="WFO163" s="707"/>
      <c r="WFP163" s="707"/>
      <c r="WFQ163" s="707"/>
      <c r="WFR163" s="707"/>
      <c r="WFS163" s="707"/>
      <c r="WFT163" s="707"/>
      <c r="WFU163" s="707"/>
      <c r="WFV163" s="707"/>
      <c r="WFW163" s="707"/>
      <c r="WFX163" s="707"/>
      <c r="WFY163" s="707"/>
      <c r="WFZ163" s="707"/>
      <c r="WGA163" s="707"/>
      <c r="WGB163" s="707"/>
      <c r="WGC163" s="707"/>
      <c r="WGD163" s="707"/>
      <c r="WGE163" s="707"/>
      <c r="WGF163" s="707"/>
      <c r="WGG163" s="707"/>
      <c r="WGH163" s="707"/>
      <c r="WGI163" s="707"/>
      <c r="WGJ163" s="707"/>
      <c r="WGK163" s="707"/>
      <c r="WGL163" s="707"/>
      <c r="WGM163" s="707"/>
      <c r="WGN163" s="707"/>
      <c r="WGO163" s="707"/>
      <c r="WGP163" s="707"/>
      <c r="WGQ163" s="707"/>
      <c r="WGR163" s="707"/>
      <c r="WGS163" s="707"/>
      <c r="WGT163" s="707"/>
      <c r="WGU163" s="707"/>
      <c r="WGV163" s="707"/>
      <c r="WGW163" s="707"/>
      <c r="WGX163" s="707"/>
      <c r="WGY163" s="707"/>
      <c r="WGZ163" s="707"/>
      <c r="WHA163" s="707"/>
      <c r="WHB163" s="707"/>
      <c r="WHC163" s="707"/>
      <c r="WHD163" s="707"/>
      <c r="WHE163" s="707"/>
      <c r="WHF163" s="707"/>
      <c r="WHG163" s="707"/>
      <c r="WHH163" s="707"/>
      <c r="WHI163" s="707"/>
      <c r="WHJ163" s="707"/>
      <c r="WHK163" s="707"/>
      <c r="WHL163" s="707"/>
      <c r="WHM163" s="707"/>
      <c r="WHN163" s="707"/>
      <c r="WHO163" s="707"/>
      <c r="WHP163" s="707"/>
      <c r="WHQ163" s="707"/>
      <c r="WHR163" s="707"/>
      <c r="WHS163" s="707"/>
      <c r="WHT163" s="707"/>
      <c r="WHU163" s="707"/>
      <c r="WHV163" s="707"/>
      <c r="WHW163" s="707"/>
      <c r="WHX163" s="707"/>
      <c r="WHY163" s="707"/>
      <c r="WHZ163" s="707"/>
      <c r="WIA163" s="707"/>
      <c r="WIB163" s="707"/>
      <c r="WIC163" s="707"/>
      <c r="WID163" s="707"/>
      <c r="WIE163" s="707"/>
      <c r="WIF163" s="707"/>
      <c r="WIG163" s="707"/>
      <c r="WIH163" s="707"/>
      <c r="WII163" s="707"/>
      <c r="WIJ163" s="707"/>
      <c r="WIK163" s="707"/>
      <c r="WIL163" s="707"/>
      <c r="WIM163" s="707"/>
      <c r="WIN163" s="707"/>
      <c r="WIO163" s="707"/>
      <c r="WIP163" s="707"/>
      <c r="WIQ163" s="707"/>
      <c r="WIR163" s="707"/>
      <c r="WIS163" s="707"/>
      <c r="WIT163" s="707"/>
      <c r="WIU163" s="707"/>
      <c r="WIV163" s="707"/>
      <c r="WIW163" s="707"/>
      <c r="WIX163" s="707"/>
      <c r="WIY163" s="707"/>
      <c r="WIZ163" s="707"/>
      <c r="WJA163" s="707"/>
      <c r="WJB163" s="707"/>
      <c r="WJC163" s="707"/>
      <c r="WJD163" s="707"/>
      <c r="WJE163" s="707"/>
      <c r="WJF163" s="707"/>
      <c r="WJG163" s="707"/>
      <c r="WJH163" s="707"/>
      <c r="WJI163" s="707"/>
      <c r="WJJ163" s="707"/>
      <c r="WJK163" s="707"/>
      <c r="WJL163" s="707"/>
      <c r="WJM163" s="707"/>
      <c r="WJN163" s="707"/>
      <c r="WJO163" s="707"/>
      <c r="WJP163" s="707"/>
      <c r="WJQ163" s="707"/>
      <c r="WJR163" s="707"/>
      <c r="WJS163" s="707"/>
      <c r="WJT163" s="707"/>
      <c r="WJU163" s="707"/>
      <c r="WJV163" s="707"/>
      <c r="WJW163" s="707"/>
      <c r="WJX163" s="707"/>
      <c r="WJY163" s="707"/>
      <c r="WJZ163" s="707"/>
      <c r="WKA163" s="707"/>
      <c r="WKB163" s="707"/>
      <c r="WKC163" s="707"/>
      <c r="WKD163" s="707"/>
      <c r="WKE163" s="707"/>
      <c r="WKF163" s="707"/>
      <c r="WKG163" s="707"/>
      <c r="WKH163" s="707"/>
      <c r="WKI163" s="707"/>
      <c r="WKJ163" s="707"/>
      <c r="WKK163" s="707"/>
      <c r="WKL163" s="707"/>
      <c r="WKM163" s="707"/>
      <c r="WKN163" s="707"/>
      <c r="WKO163" s="707"/>
      <c r="WKP163" s="707"/>
      <c r="WKQ163" s="707"/>
      <c r="WKR163" s="707"/>
      <c r="WKS163" s="707"/>
      <c r="WKT163" s="707"/>
      <c r="WKU163" s="707"/>
      <c r="WKV163" s="707"/>
      <c r="WKW163" s="707"/>
      <c r="WKX163" s="707"/>
      <c r="WKY163" s="707"/>
      <c r="WKZ163" s="707"/>
      <c r="WLA163" s="707"/>
      <c r="WLB163" s="707"/>
      <c r="WLC163" s="707"/>
      <c r="WLD163" s="707"/>
      <c r="WLE163" s="707"/>
      <c r="WLF163" s="707"/>
      <c r="WLG163" s="707"/>
      <c r="WLH163" s="707"/>
      <c r="WLI163" s="707"/>
      <c r="WLJ163" s="707"/>
      <c r="WLK163" s="707"/>
      <c r="WLL163" s="707"/>
      <c r="WLM163" s="707"/>
      <c r="WLN163" s="707"/>
      <c r="WLO163" s="707"/>
      <c r="WLP163" s="707"/>
      <c r="WLQ163" s="707"/>
      <c r="WLR163" s="707"/>
      <c r="WLS163" s="707"/>
      <c r="WLT163" s="707"/>
      <c r="WLU163" s="707"/>
      <c r="WLV163" s="707"/>
      <c r="WLW163" s="707"/>
      <c r="WLX163" s="707"/>
      <c r="WLY163" s="707"/>
      <c r="WLZ163" s="707"/>
      <c r="WMA163" s="707"/>
      <c r="WMB163" s="707"/>
      <c r="WMC163" s="707"/>
      <c r="WMD163" s="707"/>
      <c r="WME163" s="707"/>
      <c r="WMF163" s="707"/>
      <c r="WMG163" s="707"/>
      <c r="WMH163" s="707"/>
      <c r="WMI163" s="707"/>
      <c r="WMJ163" s="707"/>
      <c r="WMK163" s="707"/>
      <c r="WML163" s="707"/>
      <c r="WMM163" s="707"/>
      <c r="WMN163" s="707"/>
      <c r="WMO163" s="707"/>
      <c r="WMP163" s="707"/>
      <c r="WMQ163" s="707"/>
      <c r="WMR163" s="707"/>
      <c r="WMS163" s="707"/>
      <c r="WMT163" s="707"/>
      <c r="WMU163" s="707"/>
      <c r="WMV163" s="707"/>
      <c r="WMW163" s="707"/>
      <c r="WMX163" s="707"/>
      <c r="WMY163" s="707"/>
      <c r="WMZ163" s="707"/>
      <c r="WNA163" s="707"/>
      <c r="WNB163" s="707"/>
      <c r="WNC163" s="707"/>
      <c r="WND163" s="707"/>
      <c r="WNE163" s="707"/>
      <c r="WNF163" s="707"/>
      <c r="WNG163" s="707"/>
      <c r="WNH163" s="707"/>
      <c r="WNI163" s="707"/>
      <c r="WNJ163" s="707"/>
      <c r="WNK163" s="707"/>
      <c r="WNL163" s="707"/>
      <c r="WNM163" s="707"/>
      <c r="WNN163" s="707"/>
      <c r="WNO163" s="707"/>
      <c r="WNP163" s="707"/>
      <c r="WNQ163" s="707"/>
      <c r="WNR163" s="707"/>
      <c r="WNS163" s="707"/>
      <c r="WNT163" s="707"/>
      <c r="WNU163" s="707"/>
      <c r="WNV163" s="707"/>
      <c r="WNW163" s="707"/>
      <c r="WNX163" s="707"/>
      <c r="WNY163" s="707"/>
      <c r="WNZ163" s="707"/>
      <c r="WOA163" s="707"/>
      <c r="WOB163" s="707"/>
      <c r="WOC163" s="707"/>
      <c r="WOD163" s="707"/>
      <c r="WOE163" s="707"/>
      <c r="WOF163" s="707"/>
      <c r="WOG163" s="707"/>
      <c r="WOH163" s="707"/>
      <c r="WOI163" s="707"/>
      <c r="WOJ163" s="707"/>
      <c r="WOK163" s="707"/>
      <c r="WOL163" s="707"/>
      <c r="WOM163" s="707"/>
      <c r="WON163" s="707"/>
      <c r="WOO163" s="707"/>
      <c r="WOP163" s="707"/>
      <c r="WOQ163" s="707"/>
      <c r="WOR163" s="707"/>
      <c r="WOS163" s="707"/>
      <c r="WOT163" s="707"/>
      <c r="WOU163" s="707"/>
      <c r="WOV163" s="707"/>
      <c r="WOW163" s="707"/>
      <c r="WOX163" s="707"/>
      <c r="WOY163" s="707"/>
      <c r="WOZ163" s="707"/>
      <c r="WPA163" s="707"/>
      <c r="WPB163" s="707"/>
      <c r="WPC163" s="707"/>
      <c r="WPD163" s="707"/>
      <c r="WPE163" s="707"/>
      <c r="WPF163" s="707"/>
      <c r="WPG163" s="707"/>
      <c r="WPH163" s="707"/>
      <c r="WPI163" s="707"/>
      <c r="WPJ163" s="707"/>
      <c r="WPK163" s="707"/>
      <c r="WPL163" s="707"/>
      <c r="WPM163" s="707"/>
      <c r="WPN163" s="707"/>
      <c r="WPO163" s="707"/>
      <c r="WPP163" s="707"/>
      <c r="WPQ163" s="707"/>
      <c r="WPR163" s="707"/>
      <c r="WPS163" s="707"/>
      <c r="WPT163" s="707"/>
      <c r="WPU163" s="707"/>
      <c r="WPV163" s="707"/>
      <c r="WPW163" s="707"/>
      <c r="WPX163" s="707"/>
      <c r="WPY163" s="707"/>
      <c r="WPZ163" s="707"/>
      <c r="WQA163" s="707"/>
      <c r="WQB163" s="707"/>
      <c r="WQC163" s="707"/>
      <c r="WQD163" s="707"/>
      <c r="WQE163" s="707"/>
      <c r="WQF163" s="707"/>
      <c r="WQG163" s="707"/>
      <c r="WQH163" s="707"/>
      <c r="WQI163" s="707"/>
      <c r="WQJ163" s="707"/>
      <c r="WQK163" s="707"/>
      <c r="WQL163" s="707"/>
      <c r="WQM163" s="707"/>
      <c r="WQN163" s="707"/>
      <c r="WQO163" s="707"/>
      <c r="WQP163" s="707"/>
      <c r="WQQ163" s="707"/>
      <c r="WQR163" s="707"/>
      <c r="WQS163" s="707"/>
      <c r="WQT163" s="707"/>
      <c r="WQU163" s="707"/>
      <c r="WQV163" s="707"/>
      <c r="WQW163" s="707"/>
      <c r="WQX163" s="707"/>
      <c r="WQY163" s="707"/>
      <c r="WQZ163" s="707"/>
      <c r="WRA163" s="707"/>
      <c r="WRB163" s="707"/>
      <c r="WRC163" s="707"/>
      <c r="WRD163" s="707"/>
      <c r="WRE163" s="707"/>
      <c r="WRF163" s="707"/>
      <c r="WRG163" s="707"/>
      <c r="WRH163" s="707"/>
      <c r="WRI163" s="707"/>
      <c r="WRJ163" s="707"/>
      <c r="WRK163" s="707"/>
      <c r="WRL163" s="707"/>
      <c r="WRM163" s="707"/>
      <c r="WRN163" s="707"/>
      <c r="WRO163" s="707"/>
      <c r="WRP163" s="707"/>
      <c r="WRQ163" s="707"/>
      <c r="WRR163" s="707"/>
      <c r="WRS163" s="707"/>
      <c r="WRT163" s="707"/>
      <c r="WRU163" s="707"/>
      <c r="WRV163" s="707"/>
      <c r="WRW163" s="707"/>
      <c r="WRX163" s="707"/>
      <c r="WRY163" s="707"/>
      <c r="WRZ163" s="707"/>
      <c r="WSA163" s="707"/>
      <c r="WSB163" s="707"/>
      <c r="WSC163" s="707"/>
      <c r="WSD163" s="707"/>
      <c r="WSE163" s="707"/>
      <c r="WSF163" s="707"/>
      <c r="WSG163" s="707"/>
      <c r="WSH163" s="707"/>
      <c r="WSI163" s="707"/>
      <c r="WSJ163" s="707"/>
      <c r="WSK163" s="707"/>
      <c r="WSL163" s="707"/>
      <c r="WSM163" s="707"/>
      <c r="WSN163" s="707"/>
      <c r="WSO163" s="707"/>
      <c r="WSP163" s="707"/>
      <c r="WSQ163" s="707"/>
      <c r="WSR163" s="707"/>
      <c r="WSS163" s="707"/>
      <c r="WST163" s="707"/>
      <c r="WSU163" s="707"/>
      <c r="WSV163" s="707"/>
      <c r="WSW163" s="707"/>
      <c r="WSX163" s="707"/>
      <c r="WSY163" s="707"/>
      <c r="WSZ163" s="707"/>
      <c r="WTA163" s="707"/>
      <c r="WTB163" s="707"/>
      <c r="WTC163" s="707"/>
      <c r="WTD163" s="707"/>
      <c r="WTE163" s="707"/>
      <c r="WTF163" s="707"/>
      <c r="WTG163" s="707"/>
      <c r="WTH163" s="707"/>
      <c r="WTI163" s="707"/>
      <c r="WTJ163" s="707"/>
      <c r="WTK163" s="707"/>
      <c r="WTL163" s="707"/>
      <c r="WTM163" s="707"/>
      <c r="WTN163" s="707"/>
      <c r="WTO163" s="707"/>
      <c r="WTP163" s="707"/>
      <c r="WTQ163" s="707"/>
      <c r="WTR163" s="707"/>
      <c r="WTS163" s="707"/>
      <c r="WTT163" s="707"/>
      <c r="WTU163" s="707"/>
      <c r="WTV163" s="707"/>
      <c r="WTW163" s="707"/>
      <c r="WTX163" s="707"/>
      <c r="WTY163" s="707"/>
      <c r="WTZ163" s="707"/>
      <c r="WUA163" s="707"/>
      <c r="WUB163" s="707"/>
      <c r="WUC163" s="707"/>
      <c r="WUD163" s="707"/>
      <c r="WUE163" s="707"/>
      <c r="WUF163" s="707"/>
      <c r="WUG163" s="707"/>
      <c r="WUH163" s="707"/>
      <c r="WUI163" s="707"/>
      <c r="WUJ163" s="707"/>
      <c r="WUK163" s="707"/>
      <c r="WUL163" s="707"/>
      <c r="WUM163" s="707"/>
      <c r="WUN163" s="707"/>
      <c r="WUO163" s="707"/>
      <c r="WUP163" s="707"/>
      <c r="WUQ163" s="707"/>
      <c r="WUR163" s="707"/>
      <c r="WUS163" s="707"/>
      <c r="WUT163" s="707"/>
      <c r="WUU163" s="707"/>
      <c r="WUV163" s="707"/>
      <c r="WUW163" s="707"/>
      <c r="WUX163" s="707"/>
      <c r="WUY163" s="707"/>
      <c r="WUZ163" s="707"/>
      <c r="WVA163" s="707"/>
      <c r="WVB163" s="707"/>
      <c r="WVC163" s="707"/>
      <c r="WVD163" s="707"/>
      <c r="WVE163" s="707"/>
      <c r="WVF163" s="707"/>
      <c r="WVG163" s="707"/>
      <c r="WVH163" s="707"/>
      <c r="WVI163" s="707"/>
      <c r="WVJ163" s="707"/>
      <c r="WVK163" s="707"/>
      <c r="WVL163" s="707"/>
      <c r="WVM163" s="707"/>
      <c r="WVN163" s="707"/>
      <c r="WVO163" s="707"/>
      <c r="WVP163" s="707"/>
      <c r="WVQ163" s="707"/>
      <c r="WVR163" s="707"/>
      <c r="WVS163" s="707"/>
      <c r="WVT163" s="707"/>
      <c r="WVU163" s="707"/>
      <c r="WVV163" s="707"/>
      <c r="WVW163" s="707"/>
      <c r="WVX163" s="707"/>
      <c r="WVY163" s="707"/>
      <c r="WVZ163" s="707"/>
      <c r="WWA163" s="707"/>
      <c r="WWB163" s="707"/>
      <c r="WWC163" s="707"/>
      <c r="WWD163" s="707"/>
      <c r="WWE163" s="707"/>
      <c r="WWF163" s="707"/>
      <c r="WWG163" s="707"/>
      <c r="WWH163" s="707"/>
      <c r="WWI163" s="707"/>
      <c r="WWJ163" s="707"/>
      <c r="WWK163" s="707"/>
      <c r="WWL163" s="707"/>
      <c r="WWM163" s="707"/>
      <c r="WWN163" s="707"/>
      <c r="WWO163" s="707"/>
      <c r="WWP163" s="707"/>
      <c r="WWQ163" s="707"/>
      <c r="WWR163" s="707"/>
      <c r="WWS163" s="707"/>
      <c r="WWT163" s="707"/>
      <c r="WWU163" s="707"/>
      <c r="WWV163" s="707"/>
      <c r="WWW163" s="707"/>
      <c r="WWX163" s="707"/>
      <c r="WWY163" s="707"/>
      <c r="WWZ163" s="707"/>
      <c r="WXA163" s="707"/>
      <c r="WXB163" s="707"/>
      <c r="WXC163" s="707"/>
      <c r="WXD163" s="707"/>
      <c r="WXE163" s="707"/>
      <c r="WXF163" s="707"/>
      <c r="WXG163" s="707"/>
      <c r="WXH163" s="707"/>
      <c r="WXI163" s="707"/>
      <c r="WXJ163" s="707"/>
      <c r="WXK163" s="707"/>
      <c r="WXL163" s="707"/>
      <c r="WXM163" s="707"/>
      <c r="WXN163" s="707"/>
      <c r="WXO163" s="707"/>
      <c r="WXP163" s="707"/>
      <c r="WXQ163" s="707"/>
      <c r="WXR163" s="707"/>
      <c r="WXS163" s="707"/>
      <c r="WXT163" s="707"/>
      <c r="WXU163" s="707"/>
      <c r="WXV163" s="707"/>
      <c r="WXW163" s="707"/>
      <c r="WXX163" s="707"/>
      <c r="WXY163" s="707"/>
      <c r="WXZ163" s="707"/>
      <c r="WYA163" s="707"/>
      <c r="WYB163" s="707"/>
      <c r="WYC163" s="707"/>
      <c r="WYD163" s="707"/>
      <c r="WYE163" s="707"/>
      <c r="WYF163" s="707"/>
      <c r="WYG163" s="707"/>
      <c r="WYH163" s="707"/>
      <c r="WYI163" s="707"/>
      <c r="WYJ163" s="707"/>
      <c r="WYK163" s="707"/>
      <c r="WYL163" s="707"/>
      <c r="WYM163" s="707"/>
      <c r="WYN163" s="707"/>
      <c r="WYO163" s="707"/>
      <c r="WYP163" s="707"/>
      <c r="WYQ163" s="707"/>
      <c r="WYR163" s="707"/>
      <c r="WYS163" s="707"/>
      <c r="WYT163" s="707"/>
      <c r="WYU163" s="707"/>
      <c r="WYV163" s="707"/>
      <c r="WYW163" s="707"/>
      <c r="WYX163" s="707"/>
      <c r="WYY163" s="707"/>
      <c r="WYZ163" s="707"/>
      <c r="WZA163" s="707"/>
      <c r="WZB163" s="707"/>
      <c r="WZC163" s="707"/>
      <c r="WZD163" s="707"/>
      <c r="WZE163" s="707"/>
      <c r="WZF163" s="707"/>
      <c r="WZG163" s="707"/>
      <c r="WZH163" s="707"/>
      <c r="WZI163" s="707"/>
      <c r="WZJ163" s="707"/>
      <c r="WZK163" s="707"/>
      <c r="WZL163" s="707"/>
      <c r="WZM163" s="707"/>
      <c r="WZN163" s="707"/>
      <c r="WZO163" s="707"/>
      <c r="WZP163" s="707"/>
      <c r="WZQ163" s="707"/>
      <c r="WZR163" s="707"/>
      <c r="WZS163" s="707"/>
      <c r="WZT163" s="707"/>
      <c r="WZU163" s="707"/>
      <c r="WZV163" s="707"/>
      <c r="WZW163" s="707"/>
      <c r="WZX163" s="707"/>
      <c r="WZY163" s="707"/>
      <c r="WZZ163" s="707"/>
      <c r="XAA163" s="707"/>
      <c r="XAB163" s="707"/>
      <c r="XAC163" s="707"/>
      <c r="XAD163" s="707"/>
      <c r="XAE163" s="707"/>
      <c r="XAF163" s="707"/>
      <c r="XAG163" s="707"/>
      <c r="XAH163" s="707"/>
      <c r="XAI163" s="707"/>
      <c r="XAJ163" s="707"/>
      <c r="XAK163" s="707"/>
      <c r="XAL163" s="707"/>
      <c r="XAM163" s="707"/>
      <c r="XAN163" s="707"/>
      <c r="XAO163" s="707"/>
      <c r="XAP163" s="707"/>
      <c r="XAQ163" s="707"/>
      <c r="XAR163" s="707"/>
      <c r="XAS163" s="707"/>
      <c r="XAT163" s="707"/>
      <c r="XAU163" s="707"/>
      <c r="XAV163" s="707"/>
      <c r="XAW163" s="707"/>
      <c r="XAX163" s="707"/>
      <c r="XAY163" s="707"/>
      <c r="XAZ163" s="707"/>
      <c r="XBA163" s="707"/>
      <c r="XBB163" s="707"/>
      <c r="XBC163" s="707"/>
      <c r="XBD163" s="707"/>
      <c r="XBE163" s="707"/>
      <c r="XBF163" s="707"/>
      <c r="XBG163" s="707"/>
      <c r="XBH163" s="707"/>
      <c r="XBI163" s="707"/>
      <c r="XBJ163" s="707"/>
      <c r="XBK163" s="707"/>
      <c r="XBL163" s="707"/>
      <c r="XBM163" s="707"/>
      <c r="XBN163" s="707"/>
      <c r="XBO163" s="707"/>
      <c r="XBP163" s="707"/>
      <c r="XBQ163" s="707"/>
      <c r="XBR163" s="707"/>
      <c r="XBS163" s="707"/>
      <c r="XBT163" s="707"/>
      <c r="XBU163" s="707"/>
      <c r="XBV163" s="707"/>
      <c r="XBW163" s="707"/>
      <c r="XBX163" s="707"/>
      <c r="XBY163" s="707"/>
      <c r="XBZ163" s="707"/>
      <c r="XCA163" s="707"/>
      <c r="XCB163" s="707"/>
      <c r="XCC163" s="707"/>
      <c r="XCD163" s="707"/>
      <c r="XCE163" s="707"/>
      <c r="XCF163" s="707"/>
      <c r="XCG163" s="707"/>
      <c r="XCH163" s="707"/>
      <c r="XCI163" s="707"/>
      <c r="XCJ163" s="707"/>
      <c r="XCK163" s="707"/>
      <c r="XCL163" s="707"/>
      <c r="XCM163" s="707"/>
      <c r="XCN163" s="707"/>
      <c r="XCO163" s="707"/>
      <c r="XCP163" s="707"/>
      <c r="XCQ163" s="707"/>
      <c r="XCR163" s="707"/>
      <c r="XCS163" s="707"/>
      <c r="XCT163" s="707"/>
      <c r="XCU163" s="707"/>
      <c r="XCV163" s="707"/>
      <c r="XCW163" s="707"/>
      <c r="XCX163" s="707"/>
      <c r="XCY163" s="707"/>
      <c r="XCZ163" s="707"/>
      <c r="XDA163" s="707"/>
      <c r="XDB163" s="707"/>
      <c r="XDC163" s="707"/>
      <c r="XDD163" s="707"/>
      <c r="XDE163" s="707"/>
      <c r="XDF163" s="707"/>
      <c r="XDG163" s="707"/>
      <c r="XDH163" s="707"/>
      <c r="XDI163" s="707"/>
      <c r="XDJ163" s="707"/>
      <c r="XDK163" s="707"/>
      <c r="XDL163" s="707"/>
      <c r="XDM163" s="707"/>
      <c r="XDN163" s="707"/>
      <c r="XDO163" s="707"/>
      <c r="XDP163" s="707"/>
      <c r="XDQ163" s="707"/>
      <c r="XDR163" s="707"/>
      <c r="XDS163" s="707"/>
      <c r="XDT163" s="707"/>
      <c r="XDU163" s="707"/>
      <c r="XDV163" s="707"/>
      <c r="XDW163" s="707"/>
      <c r="XDX163" s="707"/>
      <c r="XDY163" s="707"/>
      <c r="XDZ163" s="707"/>
      <c r="XEA163" s="707"/>
      <c r="XEB163" s="707"/>
      <c r="XEC163" s="707"/>
      <c r="XED163" s="707"/>
      <c r="XEE163" s="707"/>
      <c r="XEF163" s="707"/>
      <c r="XEG163" s="707"/>
      <c r="XEH163" s="707"/>
      <c r="XEI163" s="707"/>
      <c r="XEJ163" s="707"/>
      <c r="XEK163" s="707"/>
      <c r="XEL163" s="707"/>
      <c r="XEM163" s="707"/>
      <c r="XEN163" s="707"/>
      <c r="XEO163" s="707"/>
      <c r="XEP163" s="707"/>
      <c r="XEQ163" s="707"/>
      <c r="XER163" s="707"/>
      <c r="XES163" s="707"/>
      <c r="XET163" s="707"/>
      <c r="XEU163" s="707"/>
      <c r="XEV163" s="707"/>
      <c r="XEW163" s="707"/>
      <c r="XEX163" s="707"/>
      <c r="XEY163" s="707"/>
      <c r="XEZ163" s="707"/>
      <c r="XFA163" s="707"/>
      <c r="XFB163" s="707"/>
      <c r="XFC163" s="707"/>
      <c r="XFD163" s="707"/>
    </row>
    <row r="164" spans="1:16384" ht="14.25" customHeight="1" x14ac:dyDescent="0.2">
      <c r="A164" s="706"/>
      <c r="B164" s="706"/>
      <c r="C164" s="706"/>
      <c r="D164" s="706"/>
      <c r="E164" s="706"/>
      <c r="F164" s="706"/>
      <c r="G164" s="706"/>
    </row>
  </sheetData>
  <mergeCells count="2364">
    <mergeCell ref="XEF163:XEL163"/>
    <mergeCell ref="XEM163:XES163"/>
    <mergeCell ref="XET163:XEZ163"/>
    <mergeCell ref="XFA163:XFD163"/>
    <mergeCell ref="XCW163:XDC163"/>
    <mergeCell ref="XDD163:XDJ163"/>
    <mergeCell ref="XDK163:XDQ163"/>
    <mergeCell ref="XDR163:XDX163"/>
    <mergeCell ref="XDY163:XEE163"/>
    <mergeCell ref="XBN163:XBT163"/>
    <mergeCell ref="XBU163:XCA163"/>
    <mergeCell ref="XCB163:XCH163"/>
    <mergeCell ref="XCI163:XCO163"/>
    <mergeCell ref="XCP163:XCV163"/>
    <mergeCell ref="XAE163:XAK163"/>
    <mergeCell ref="XAL163:XAR163"/>
    <mergeCell ref="XAS163:XAY163"/>
    <mergeCell ref="XAZ163:XBF163"/>
    <mergeCell ref="XBG163:XBM163"/>
    <mergeCell ref="WYV163:WZB163"/>
    <mergeCell ref="WZC163:WZI163"/>
    <mergeCell ref="WZJ163:WZP163"/>
    <mergeCell ref="WZQ163:WZW163"/>
    <mergeCell ref="WZX163:XAD163"/>
    <mergeCell ref="WXM163:WXS163"/>
    <mergeCell ref="WXT163:WXZ163"/>
    <mergeCell ref="WYA163:WYG163"/>
    <mergeCell ref="WYH163:WYN163"/>
    <mergeCell ref="WYO163:WYU163"/>
    <mergeCell ref="WWD163:WWJ163"/>
    <mergeCell ref="WWK163:WWQ163"/>
    <mergeCell ref="WWR163:WWX163"/>
    <mergeCell ref="WWY163:WXE163"/>
    <mergeCell ref="WXF163:WXL163"/>
    <mergeCell ref="WUU163:WVA163"/>
    <mergeCell ref="WVB163:WVH163"/>
    <mergeCell ref="WVI163:WVO163"/>
    <mergeCell ref="WVP163:WVV163"/>
    <mergeCell ref="WVW163:WWC163"/>
    <mergeCell ref="WTL163:WTR163"/>
    <mergeCell ref="WTS163:WTY163"/>
    <mergeCell ref="WTZ163:WUF163"/>
    <mergeCell ref="WUG163:WUM163"/>
    <mergeCell ref="WUN163:WUT163"/>
    <mergeCell ref="WSC163:WSI163"/>
    <mergeCell ref="WSJ163:WSP163"/>
    <mergeCell ref="WSQ163:WSW163"/>
    <mergeCell ref="WSX163:WTD163"/>
    <mergeCell ref="WTE163:WTK163"/>
    <mergeCell ref="WQT163:WQZ163"/>
    <mergeCell ref="WRA163:WRG163"/>
    <mergeCell ref="WRH163:WRN163"/>
    <mergeCell ref="WRO163:WRU163"/>
    <mergeCell ref="WRV163:WSB163"/>
    <mergeCell ref="WPK163:WPQ163"/>
    <mergeCell ref="WPR163:WPX163"/>
    <mergeCell ref="WPY163:WQE163"/>
    <mergeCell ref="WQF163:WQL163"/>
    <mergeCell ref="WQM163:WQS163"/>
    <mergeCell ref="WOB163:WOH163"/>
    <mergeCell ref="WOI163:WOO163"/>
    <mergeCell ref="WOP163:WOV163"/>
    <mergeCell ref="WOW163:WPC163"/>
    <mergeCell ref="WPD163:WPJ163"/>
    <mergeCell ref="WMS163:WMY163"/>
    <mergeCell ref="WMZ163:WNF163"/>
    <mergeCell ref="WNG163:WNM163"/>
    <mergeCell ref="WNN163:WNT163"/>
    <mergeCell ref="WNU163:WOA163"/>
    <mergeCell ref="WLJ163:WLP163"/>
    <mergeCell ref="WLQ163:WLW163"/>
    <mergeCell ref="WLX163:WMD163"/>
    <mergeCell ref="WME163:WMK163"/>
    <mergeCell ref="WML163:WMR163"/>
    <mergeCell ref="WKA163:WKG163"/>
    <mergeCell ref="WKH163:WKN163"/>
    <mergeCell ref="WKO163:WKU163"/>
    <mergeCell ref="WKV163:WLB163"/>
    <mergeCell ref="WLC163:WLI163"/>
    <mergeCell ref="WIR163:WIX163"/>
    <mergeCell ref="WIY163:WJE163"/>
    <mergeCell ref="WJF163:WJL163"/>
    <mergeCell ref="WJM163:WJS163"/>
    <mergeCell ref="WJT163:WJZ163"/>
    <mergeCell ref="WHI163:WHO163"/>
    <mergeCell ref="WHP163:WHV163"/>
    <mergeCell ref="WHW163:WIC163"/>
    <mergeCell ref="WID163:WIJ163"/>
    <mergeCell ref="WIK163:WIQ163"/>
    <mergeCell ref="WFZ163:WGF163"/>
    <mergeCell ref="WGG163:WGM163"/>
    <mergeCell ref="WGN163:WGT163"/>
    <mergeCell ref="WGU163:WHA163"/>
    <mergeCell ref="WHB163:WHH163"/>
    <mergeCell ref="WEQ163:WEW163"/>
    <mergeCell ref="WEX163:WFD163"/>
    <mergeCell ref="WFE163:WFK163"/>
    <mergeCell ref="WFL163:WFR163"/>
    <mergeCell ref="WFS163:WFY163"/>
    <mergeCell ref="WDH163:WDN163"/>
    <mergeCell ref="WDO163:WDU163"/>
    <mergeCell ref="WDV163:WEB163"/>
    <mergeCell ref="WEC163:WEI163"/>
    <mergeCell ref="WEJ163:WEP163"/>
    <mergeCell ref="WBY163:WCE163"/>
    <mergeCell ref="WCF163:WCL163"/>
    <mergeCell ref="WCM163:WCS163"/>
    <mergeCell ref="WCT163:WCZ163"/>
    <mergeCell ref="WDA163:WDG163"/>
    <mergeCell ref="WAP163:WAV163"/>
    <mergeCell ref="WAW163:WBC163"/>
    <mergeCell ref="WBD163:WBJ163"/>
    <mergeCell ref="WBK163:WBQ163"/>
    <mergeCell ref="WBR163:WBX163"/>
    <mergeCell ref="VZG163:VZM163"/>
    <mergeCell ref="VZN163:VZT163"/>
    <mergeCell ref="VZU163:WAA163"/>
    <mergeCell ref="WAB163:WAH163"/>
    <mergeCell ref="WAI163:WAO163"/>
    <mergeCell ref="VXX163:VYD163"/>
    <mergeCell ref="VYE163:VYK163"/>
    <mergeCell ref="VYL163:VYR163"/>
    <mergeCell ref="VYS163:VYY163"/>
    <mergeCell ref="VYZ163:VZF163"/>
    <mergeCell ref="VWO163:VWU163"/>
    <mergeCell ref="VWV163:VXB163"/>
    <mergeCell ref="VXC163:VXI163"/>
    <mergeCell ref="VXJ163:VXP163"/>
    <mergeCell ref="VXQ163:VXW163"/>
    <mergeCell ref="VVF163:VVL163"/>
    <mergeCell ref="VVM163:VVS163"/>
    <mergeCell ref="VVT163:VVZ163"/>
    <mergeCell ref="VWA163:VWG163"/>
    <mergeCell ref="VWH163:VWN163"/>
    <mergeCell ref="VTW163:VUC163"/>
    <mergeCell ref="VUD163:VUJ163"/>
    <mergeCell ref="VUK163:VUQ163"/>
    <mergeCell ref="VUR163:VUX163"/>
    <mergeCell ref="VUY163:VVE163"/>
    <mergeCell ref="VSN163:VST163"/>
    <mergeCell ref="VSU163:VTA163"/>
    <mergeCell ref="VTB163:VTH163"/>
    <mergeCell ref="VTI163:VTO163"/>
    <mergeCell ref="VTP163:VTV163"/>
    <mergeCell ref="VRE163:VRK163"/>
    <mergeCell ref="VRL163:VRR163"/>
    <mergeCell ref="VRS163:VRY163"/>
    <mergeCell ref="VRZ163:VSF163"/>
    <mergeCell ref="VSG163:VSM163"/>
    <mergeCell ref="VPV163:VQB163"/>
    <mergeCell ref="VQC163:VQI163"/>
    <mergeCell ref="VQJ163:VQP163"/>
    <mergeCell ref="VQQ163:VQW163"/>
    <mergeCell ref="VQX163:VRD163"/>
    <mergeCell ref="VOM163:VOS163"/>
    <mergeCell ref="VOT163:VOZ163"/>
    <mergeCell ref="VPA163:VPG163"/>
    <mergeCell ref="VPH163:VPN163"/>
    <mergeCell ref="VPO163:VPU163"/>
    <mergeCell ref="VND163:VNJ163"/>
    <mergeCell ref="VNK163:VNQ163"/>
    <mergeCell ref="VNR163:VNX163"/>
    <mergeCell ref="VNY163:VOE163"/>
    <mergeCell ref="VOF163:VOL163"/>
    <mergeCell ref="VLU163:VMA163"/>
    <mergeCell ref="VMB163:VMH163"/>
    <mergeCell ref="VMI163:VMO163"/>
    <mergeCell ref="VMP163:VMV163"/>
    <mergeCell ref="VMW163:VNC163"/>
    <mergeCell ref="VKL163:VKR163"/>
    <mergeCell ref="VKS163:VKY163"/>
    <mergeCell ref="VKZ163:VLF163"/>
    <mergeCell ref="VLG163:VLM163"/>
    <mergeCell ref="VLN163:VLT163"/>
    <mergeCell ref="VJC163:VJI163"/>
    <mergeCell ref="VJJ163:VJP163"/>
    <mergeCell ref="VJQ163:VJW163"/>
    <mergeCell ref="VJX163:VKD163"/>
    <mergeCell ref="VKE163:VKK163"/>
    <mergeCell ref="VHT163:VHZ163"/>
    <mergeCell ref="VIA163:VIG163"/>
    <mergeCell ref="VIH163:VIN163"/>
    <mergeCell ref="VIO163:VIU163"/>
    <mergeCell ref="VIV163:VJB163"/>
    <mergeCell ref="VGK163:VGQ163"/>
    <mergeCell ref="VGR163:VGX163"/>
    <mergeCell ref="VGY163:VHE163"/>
    <mergeCell ref="VHF163:VHL163"/>
    <mergeCell ref="VHM163:VHS163"/>
    <mergeCell ref="VFB163:VFH163"/>
    <mergeCell ref="VFI163:VFO163"/>
    <mergeCell ref="VFP163:VFV163"/>
    <mergeCell ref="VFW163:VGC163"/>
    <mergeCell ref="VGD163:VGJ163"/>
    <mergeCell ref="VDS163:VDY163"/>
    <mergeCell ref="VDZ163:VEF163"/>
    <mergeCell ref="VEG163:VEM163"/>
    <mergeCell ref="VEN163:VET163"/>
    <mergeCell ref="VEU163:VFA163"/>
    <mergeCell ref="VCJ163:VCP163"/>
    <mergeCell ref="VCQ163:VCW163"/>
    <mergeCell ref="VCX163:VDD163"/>
    <mergeCell ref="VDE163:VDK163"/>
    <mergeCell ref="VDL163:VDR163"/>
    <mergeCell ref="VBA163:VBG163"/>
    <mergeCell ref="VBH163:VBN163"/>
    <mergeCell ref="VBO163:VBU163"/>
    <mergeCell ref="VBV163:VCB163"/>
    <mergeCell ref="VCC163:VCI163"/>
    <mergeCell ref="UZR163:UZX163"/>
    <mergeCell ref="UZY163:VAE163"/>
    <mergeCell ref="VAF163:VAL163"/>
    <mergeCell ref="VAM163:VAS163"/>
    <mergeCell ref="VAT163:VAZ163"/>
    <mergeCell ref="UYI163:UYO163"/>
    <mergeCell ref="UYP163:UYV163"/>
    <mergeCell ref="UYW163:UZC163"/>
    <mergeCell ref="UZD163:UZJ163"/>
    <mergeCell ref="UZK163:UZQ163"/>
    <mergeCell ref="UWZ163:UXF163"/>
    <mergeCell ref="UXG163:UXM163"/>
    <mergeCell ref="UXN163:UXT163"/>
    <mergeCell ref="UXU163:UYA163"/>
    <mergeCell ref="UYB163:UYH163"/>
    <mergeCell ref="UVQ163:UVW163"/>
    <mergeCell ref="UVX163:UWD163"/>
    <mergeCell ref="UWE163:UWK163"/>
    <mergeCell ref="UWL163:UWR163"/>
    <mergeCell ref="UWS163:UWY163"/>
    <mergeCell ref="UUH163:UUN163"/>
    <mergeCell ref="UUO163:UUU163"/>
    <mergeCell ref="UUV163:UVB163"/>
    <mergeCell ref="UVC163:UVI163"/>
    <mergeCell ref="UVJ163:UVP163"/>
    <mergeCell ref="USY163:UTE163"/>
    <mergeCell ref="UTF163:UTL163"/>
    <mergeCell ref="UTM163:UTS163"/>
    <mergeCell ref="UTT163:UTZ163"/>
    <mergeCell ref="UUA163:UUG163"/>
    <mergeCell ref="URP163:URV163"/>
    <mergeCell ref="URW163:USC163"/>
    <mergeCell ref="USD163:USJ163"/>
    <mergeCell ref="USK163:USQ163"/>
    <mergeCell ref="USR163:USX163"/>
    <mergeCell ref="UQG163:UQM163"/>
    <mergeCell ref="UQN163:UQT163"/>
    <mergeCell ref="UQU163:URA163"/>
    <mergeCell ref="URB163:URH163"/>
    <mergeCell ref="URI163:URO163"/>
    <mergeCell ref="UOX163:UPD163"/>
    <mergeCell ref="UPE163:UPK163"/>
    <mergeCell ref="UPL163:UPR163"/>
    <mergeCell ref="UPS163:UPY163"/>
    <mergeCell ref="UPZ163:UQF163"/>
    <mergeCell ref="UNO163:UNU163"/>
    <mergeCell ref="UNV163:UOB163"/>
    <mergeCell ref="UOC163:UOI163"/>
    <mergeCell ref="UOJ163:UOP163"/>
    <mergeCell ref="UOQ163:UOW163"/>
    <mergeCell ref="UMF163:UML163"/>
    <mergeCell ref="UMM163:UMS163"/>
    <mergeCell ref="UMT163:UMZ163"/>
    <mergeCell ref="UNA163:UNG163"/>
    <mergeCell ref="UNH163:UNN163"/>
    <mergeCell ref="UKW163:ULC163"/>
    <mergeCell ref="ULD163:ULJ163"/>
    <mergeCell ref="ULK163:ULQ163"/>
    <mergeCell ref="ULR163:ULX163"/>
    <mergeCell ref="ULY163:UME163"/>
    <mergeCell ref="UJN163:UJT163"/>
    <mergeCell ref="UJU163:UKA163"/>
    <mergeCell ref="UKB163:UKH163"/>
    <mergeCell ref="UKI163:UKO163"/>
    <mergeCell ref="UKP163:UKV163"/>
    <mergeCell ref="UIE163:UIK163"/>
    <mergeCell ref="UIL163:UIR163"/>
    <mergeCell ref="UIS163:UIY163"/>
    <mergeCell ref="UIZ163:UJF163"/>
    <mergeCell ref="UJG163:UJM163"/>
    <mergeCell ref="UGV163:UHB163"/>
    <mergeCell ref="UHC163:UHI163"/>
    <mergeCell ref="UHJ163:UHP163"/>
    <mergeCell ref="UHQ163:UHW163"/>
    <mergeCell ref="UHX163:UID163"/>
    <mergeCell ref="UFM163:UFS163"/>
    <mergeCell ref="UFT163:UFZ163"/>
    <mergeCell ref="UGA163:UGG163"/>
    <mergeCell ref="UGH163:UGN163"/>
    <mergeCell ref="UGO163:UGU163"/>
    <mergeCell ref="UED163:UEJ163"/>
    <mergeCell ref="UEK163:UEQ163"/>
    <mergeCell ref="UER163:UEX163"/>
    <mergeCell ref="UEY163:UFE163"/>
    <mergeCell ref="UFF163:UFL163"/>
    <mergeCell ref="UCU163:UDA163"/>
    <mergeCell ref="UDB163:UDH163"/>
    <mergeCell ref="UDI163:UDO163"/>
    <mergeCell ref="UDP163:UDV163"/>
    <mergeCell ref="UDW163:UEC163"/>
    <mergeCell ref="UBL163:UBR163"/>
    <mergeCell ref="UBS163:UBY163"/>
    <mergeCell ref="UBZ163:UCF163"/>
    <mergeCell ref="UCG163:UCM163"/>
    <mergeCell ref="UCN163:UCT163"/>
    <mergeCell ref="UAC163:UAI163"/>
    <mergeCell ref="UAJ163:UAP163"/>
    <mergeCell ref="UAQ163:UAW163"/>
    <mergeCell ref="UAX163:UBD163"/>
    <mergeCell ref="UBE163:UBK163"/>
    <mergeCell ref="TYT163:TYZ163"/>
    <mergeCell ref="TZA163:TZG163"/>
    <mergeCell ref="TZH163:TZN163"/>
    <mergeCell ref="TZO163:TZU163"/>
    <mergeCell ref="TZV163:UAB163"/>
    <mergeCell ref="TXK163:TXQ163"/>
    <mergeCell ref="TXR163:TXX163"/>
    <mergeCell ref="TXY163:TYE163"/>
    <mergeCell ref="TYF163:TYL163"/>
    <mergeCell ref="TYM163:TYS163"/>
    <mergeCell ref="TWB163:TWH163"/>
    <mergeCell ref="TWI163:TWO163"/>
    <mergeCell ref="TWP163:TWV163"/>
    <mergeCell ref="TWW163:TXC163"/>
    <mergeCell ref="TXD163:TXJ163"/>
    <mergeCell ref="TUS163:TUY163"/>
    <mergeCell ref="TUZ163:TVF163"/>
    <mergeCell ref="TVG163:TVM163"/>
    <mergeCell ref="TVN163:TVT163"/>
    <mergeCell ref="TVU163:TWA163"/>
    <mergeCell ref="TTJ163:TTP163"/>
    <mergeCell ref="TTQ163:TTW163"/>
    <mergeCell ref="TTX163:TUD163"/>
    <mergeCell ref="TUE163:TUK163"/>
    <mergeCell ref="TUL163:TUR163"/>
    <mergeCell ref="TSA163:TSG163"/>
    <mergeCell ref="TSH163:TSN163"/>
    <mergeCell ref="TSO163:TSU163"/>
    <mergeCell ref="TSV163:TTB163"/>
    <mergeCell ref="TTC163:TTI163"/>
    <mergeCell ref="TQR163:TQX163"/>
    <mergeCell ref="TQY163:TRE163"/>
    <mergeCell ref="TRF163:TRL163"/>
    <mergeCell ref="TRM163:TRS163"/>
    <mergeCell ref="TRT163:TRZ163"/>
    <mergeCell ref="TPI163:TPO163"/>
    <mergeCell ref="TPP163:TPV163"/>
    <mergeCell ref="TPW163:TQC163"/>
    <mergeCell ref="TQD163:TQJ163"/>
    <mergeCell ref="TQK163:TQQ163"/>
    <mergeCell ref="TNZ163:TOF163"/>
    <mergeCell ref="TOG163:TOM163"/>
    <mergeCell ref="TON163:TOT163"/>
    <mergeCell ref="TOU163:TPA163"/>
    <mergeCell ref="TPB163:TPH163"/>
    <mergeCell ref="TMQ163:TMW163"/>
    <mergeCell ref="TMX163:TND163"/>
    <mergeCell ref="TNE163:TNK163"/>
    <mergeCell ref="TNL163:TNR163"/>
    <mergeCell ref="TNS163:TNY163"/>
    <mergeCell ref="TLH163:TLN163"/>
    <mergeCell ref="TLO163:TLU163"/>
    <mergeCell ref="TLV163:TMB163"/>
    <mergeCell ref="TMC163:TMI163"/>
    <mergeCell ref="TMJ163:TMP163"/>
    <mergeCell ref="TJY163:TKE163"/>
    <mergeCell ref="TKF163:TKL163"/>
    <mergeCell ref="TKM163:TKS163"/>
    <mergeCell ref="TKT163:TKZ163"/>
    <mergeCell ref="TLA163:TLG163"/>
    <mergeCell ref="TIP163:TIV163"/>
    <mergeCell ref="TIW163:TJC163"/>
    <mergeCell ref="TJD163:TJJ163"/>
    <mergeCell ref="TJK163:TJQ163"/>
    <mergeCell ref="TJR163:TJX163"/>
    <mergeCell ref="THG163:THM163"/>
    <mergeCell ref="THN163:THT163"/>
    <mergeCell ref="THU163:TIA163"/>
    <mergeCell ref="TIB163:TIH163"/>
    <mergeCell ref="TII163:TIO163"/>
    <mergeCell ref="TFX163:TGD163"/>
    <mergeCell ref="TGE163:TGK163"/>
    <mergeCell ref="TGL163:TGR163"/>
    <mergeCell ref="TGS163:TGY163"/>
    <mergeCell ref="TGZ163:THF163"/>
    <mergeCell ref="TEO163:TEU163"/>
    <mergeCell ref="TEV163:TFB163"/>
    <mergeCell ref="TFC163:TFI163"/>
    <mergeCell ref="TFJ163:TFP163"/>
    <mergeCell ref="TFQ163:TFW163"/>
    <mergeCell ref="TDF163:TDL163"/>
    <mergeCell ref="TDM163:TDS163"/>
    <mergeCell ref="TDT163:TDZ163"/>
    <mergeCell ref="TEA163:TEG163"/>
    <mergeCell ref="TEH163:TEN163"/>
    <mergeCell ref="TBW163:TCC163"/>
    <mergeCell ref="TCD163:TCJ163"/>
    <mergeCell ref="TCK163:TCQ163"/>
    <mergeCell ref="TCR163:TCX163"/>
    <mergeCell ref="TCY163:TDE163"/>
    <mergeCell ref="TAN163:TAT163"/>
    <mergeCell ref="TAU163:TBA163"/>
    <mergeCell ref="TBB163:TBH163"/>
    <mergeCell ref="TBI163:TBO163"/>
    <mergeCell ref="TBP163:TBV163"/>
    <mergeCell ref="SZE163:SZK163"/>
    <mergeCell ref="SZL163:SZR163"/>
    <mergeCell ref="SZS163:SZY163"/>
    <mergeCell ref="SZZ163:TAF163"/>
    <mergeCell ref="TAG163:TAM163"/>
    <mergeCell ref="SXV163:SYB163"/>
    <mergeCell ref="SYC163:SYI163"/>
    <mergeCell ref="SYJ163:SYP163"/>
    <mergeCell ref="SYQ163:SYW163"/>
    <mergeCell ref="SYX163:SZD163"/>
    <mergeCell ref="SWM163:SWS163"/>
    <mergeCell ref="SWT163:SWZ163"/>
    <mergeCell ref="SXA163:SXG163"/>
    <mergeCell ref="SXH163:SXN163"/>
    <mergeCell ref="SXO163:SXU163"/>
    <mergeCell ref="SVD163:SVJ163"/>
    <mergeCell ref="SVK163:SVQ163"/>
    <mergeCell ref="SVR163:SVX163"/>
    <mergeCell ref="SVY163:SWE163"/>
    <mergeCell ref="SWF163:SWL163"/>
    <mergeCell ref="STU163:SUA163"/>
    <mergeCell ref="SUB163:SUH163"/>
    <mergeCell ref="SUI163:SUO163"/>
    <mergeCell ref="SUP163:SUV163"/>
    <mergeCell ref="SUW163:SVC163"/>
    <mergeCell ref="SSL163:SSR163"/>
    <mergeCell ref="SSS163:SSY163"/>
    <mergeCell ref="SSZ163:STF163"/>
    <mergeCell ref="STG163:STM163"/>
    <mergeCell ref="STN163:STT163"/>
    <mergeCell ref="SRC163:SRI163"/>
    <mergeCell ref="SRJ163:SRP163"/>
    <mergeCell ref="SRQ163:SRW163"/>
    <mergeCell ref="SRX163:SSD163"/>
    <mergeCell ref="SSE163:SSK163"/>
    <mergeCell ref="SPT163:SPZ163"/>
    <mergeCell ref="SQA163:SQG163"/>
    <mergeCell ref="SQH163:SQN163"/>
    <mergeCell ref="SQO163:SQU163"/>
    <mergeCell ref="SQV163:SRB163"/>
    <mergeCell ref="SOK163:SOQ163"/>
    <mergeCell ref="SOR163:SOX163"/>
    <mergeCell ref="SOY163:SPE163"/>
    <mergeCell ref="SPF163:SPL163"/>
    <mergeCell ref="SPM163:SPS163"/>
    <mergeCell ref="SNB163:SNH163"/>
    <mergeCell ref="SNI163:SNO163"/>
    <mergeCell ref="SNP163:SNV163"/>
    <mergeCell ref="SNW163:SOC163"/>
    <mergeCell ref="SOD163:SOJ163"/>
    <mergeCell ref="SLS163:SLY163"/>
    <mergeCell ref="SLZ163:SMF163"/>
    <mergeCell ref="SMG163:SMM163"/>
    <mergeCell ref="SMN163:SMT163"/>
    <mergeCell ref="SMU163:SNA163"/>
    <mergeCell ref="SKJ163:SKP163"/>
    <mergeCell ref="SKQ163:SKW163"/>
    <mergeCell ref="SKX163:SLD163"/>
    <mergeCell ref="SLE163:SLK163"/>
    <mergeCell ref="SLL163:SLR163"/>
    <mergeCell ref="SJA163:SJG163"/>
    <mergeCell ref="SJH163:SJN163"/>
    <mergeCell ref="SJO163:SJU163"/>
    <mergeCell ref="SJV163:SKB163"/>
    <mergeCell ref="SKC163:SKI163"/>
    <mergeCell ref="SHR163:SHX163"/>
    <mergeCell ref="SHY163:SIE163"/>
    <mergeCell ref="SIF163:SIL163"/>
    <mergeCell ref="SIM163:SIS163"/>
    <mergeCell ref="SIT163:SIZ163"/>
    <mergeCell ref="SGI163:SGO163"/>
    <mergeCell ref="SGP163:SGV163"/>
    <mergeCell ref="SGW163:SHC163"/>
    <mergeCell ref="SHD163:SHJ163"/>
    <mergeCell ref="SHK163:SHQ163"/>
    <mergeCell ref="SEZ163:SFF163"/>
    <mergeCell ref="SFG163:SFM163"/>
    <mergeCell ref="SFN163:SFT163"/>
    <mergeCell ref="SFU163:SGA163"/>
    <mergeCell ref="SGB163:SGH163"/>
    <mergeCell ref="SDQ163:SDW163"/>
    <mergeCell ref="SDX163:SED163"/>
    <mergeCell ref="SEE163:SEK163"/>
    <mergeCell ref="SEL163:SER163"/>
    <mergeCell ref="SES163:SEY163"/>
    <mergeCell ref="SCH163:SCN163"/>
    <mergeCell ref="SCO163:SCU163"/>
    <mergeCell ref="SCV163:SDB163"/>
    <mergeCell ref="SDC163:SDI163"/>
    <mergeCell ref="SDJ163:SDP163"/>
    <mergeCell ref="SAY163:SBE163"/>
    <mergeCell ref="SBF163:SBL163"/>
    <mergeCell ref="SBM163:SBS163"/>
    <mergeCell ref="SBT163:SBZ163"/>
    <mergeCell ref="SCA163:SCG163"/>
    <mergeCell ref="RZP163:RZV163"/>
    <mergeCell ref="RZW163:SAC163"/>
    <mergeCell ref="SAD163:SAJ163"/>
    <mergeCell ref="SAK163:SAQ163"/>
    <mergeCell ref="SAR163:SAX163"/>
    <mergeCell ref="RYG163:RYM163"/>
    <mergeCell ref="RYN163:RYT163"/>
    <mergeCell ref="RYU163:RZA163"/>
    <mergeCell ref="RZB163:RZH163"/>
    <mergeCell ref="RZI163:RZO163"/>
    <mergeCell ref="RWX163:RXD163"/>
    <mergeCell ref="RXE163:RXK163"/>
    <mergeCell ref="RXL163:RXR163"/>
    <mergeCell ref="RXS163:RXY163"/>
    <mergeCell ref="RXZ163:RYF163"/>
    <mergeCell ref="RVO163:RVU163"/>
    <mergeCell ref="RVV163:RWB163"/>
    <mergeCell ref="RWC163:RWI163"/>
    <mergeCell ref="RWJ163:RWP163"/>
    <mergeCell ref="RWQ163:RWW163"/>
    <mergeCell ref="RUF163:RUL163"/>
    <mergeCell ref="RUM163:RUS163"/>
    <mergeCell ref="RUT163:RUZ163"/>
    <mergeCell ref="RVA163:RVG163"/>
    <mergeCell ref="RVH163:RVN163"/>
    <mergeCell ref="RSW163:RTC163"/>
    <mergeCell ref="RTD163:RTJ163"/>
    <mergeCell ref="RTK163:RTQ163"/>
    <mergeCell ref="RTR163:RTX163"/>
    <mergeCell ref="RTY163:RUE163"/>
    <mergeCell ref="RRN163:RRT163"/>
    <mergeCell ref="RRU163:RSA163"/>
    <mergeCell ref="RSB163:RSH163"/>
    <mergeCell ref="RSI163:RSO163"/>
    <mergeCell ref="RSP163:RSV163"/>
    <mergeCell ref="RQE163:RQK163"/>
    <mergeCell ref="RQL163:RQR163"/>
    <mergeCell ref="RQS163:RQY163"/>
    <mergeCell ref="RQZ163:RRF163"/>
    <mergeCell ref="RRG163:RRM163"/>
    <mergeCell ref="ROV163:RPB163"/>
    <mergeCell ref="RPC163:RPI163"/>
    <mergeCell ref="RPJ163:RPP163"/>
    <mergeCell ref="RPQ163:RPW163"/>
    <mergeCell ref="RPX163:RQD163"/>
    <mergeCell ref="RNM163:RNS163"/>
    <mergeCell ref="RNT163:RNZ163"/>
    <mergeCell ref="ROA163:ROG163"/>
    <mergeCell ref="ROH163:RON163"/>
    <mergeCell ref="ROO163:ROU163"/>
    <mergeCell ref="RMD163:RMJ163"/>
    <mergeCell ref="RMK163:RMQ163"/>
    <mergeCell ref="RMR163:RMX163"/>
    <mergeCell ref="RMY163:RNE163"/>
    <mergeCell ref="RNF163:RNL163"/>
    <mergeCell ref="RKU163:RLA163"/>
    <mergeCell ref="RLB163:RLH163"/>
    <mergeCell ref="RLI163:RLO163"/>
    <mergeCell ref="RLP163:RLV163"/>
    <mergeCell ref="RLW163:RMC163"/>
    <mergeCell ref="RJL163:RJR163"/>
    <mergeCell ref="RJS163:RJY163"/>
    <mergeCell ref="RJZ163:RKF163"/>
    <mergeCell ref="RKG163:RKM163"/>
    <mergeCell ref="RKN163:RKT163"/>
    <mergeCell ref="RIC163:RII163"/>
    <mergeCell ref="RIJ163:RIP163"/>
    <mergeCell ref="RIQ163:RIW163"/>
    <mergeCell ref="RIX163:RJD163"/>
    <mergeCell ref="RJE163:RJK163"/>
    <mergeCell ref="RGT163:RGZ163"/>
    <mergeCell ref="RHA163:RHG163"/>
    <mergeCell ref="RHH163:RHN163"/>
    <mergeCell ref="RHO163:RHU163"/>
    <mergeCell ref="RHV163:RIB163"/>
    <mergeCell ref="RFK163:RFQ163"/>
    <mergeCell ref="RFR163:RFX163"/>
    <mergeCell ref="RFY163:RGE163"/>
    <mergeCell ref="RGF163:RGL163"/>
    <mergeCell ref="RGM163:RGS163"/>
    <mergeCell ref="REB163:REH163"/>
    <mergeCell ref="REI163:REO163"/>
    <mergeCell ref="REP163:REV163"/>
    <mergeCell ref="REW163:RFC163"/>
    <mergeCell ref="RFD163:RFJ163"/>
    <mergeCell ref="RCS163:RCY163"/>
    <mergeCell ref="RCZ163:RDF163"/>
    <mergeCell ref="RDG163:RDM163"/>
    <mergeCell ref="RDN163:RDT163"/>
    <mergeCell ref="RDU163:REA163"/>
    <mergeCell ref="RBJ163:RBP163"/>
    <mergeCell ref="RBQ163:RBW163"/>
    <mergeCell ref="RBX163:RCD163"/>
    <mergeCell ref="RCE163:RCK163"/>
    <mergeCell ref="RCL163:RCR163"/>
    <mergeCell ref="RAA163:RAG163"/>
    <mergeCell ref="RAH163:RAN163"/>
    <mergeCell ref="RAO163:RAU163"/>
    <mergeCell ref="RAV163:RBB163"/>
    <mergeCell ref="RBC163:RBI163"/>
    <mergeCell ref="QYR163:QYX163"/>
    <mergeCell ref="QYY163:QZE163"/>
    <mergeCell ref="QZF163:QZL163"/>
    <mergeCell ref="QZM163:QZS163"/>
    <mergeCell ref="QZT163:QZZ163"/>
    <mergeCell ref="QXI163:QXO163"/>
    <mergeCell ref="QXP163:QXV163"/>
    <mergeCell ref="QXW163:QYC163"/>
    <mergeCell ref="QYD163:QYJ163"/>
    <mergeCell ref="QYK163:QYQ163"/>
    <mergeCell ref="QVZ163:QWF163"/>
    <mergeCell ref="QWG163:QWM163"/>
    <mergeCell ref="QWN163:QWT163"/>
    <mergeCell ref="QWU163:QXA163"/>
    <mergeCell ref="QXB163:QXH163"/>
    <mergeCell ref="QUQ163:QUW163"/>
    <mergeCell ref="QUX163:QVD163"/>
    <mergeCell ref="QVE163:QVK163"/>
    <mergeCell ref="QVL163:QVR163"/>
    <mergeCell ref="QVS163:QVY163"/>
    <mergeCell ref="QTH163:QTN163"/>
    <mergeCell ref="QTO163:QTU163"/>
    <mergeCell ref="QTV163:QUB163"/>
    <mergeCell ref="QUC163:QUI163"/>
    <mergeCell ref="QUJ163:QUP163"/>
    <mergeCell ref="QRY163:QSE163"/>
    <mergeCell ref="QSF163:QSL163"/>
    <mergeCell ref="QSM163:QSS163"/>
    <mergeCell ref="QST163:QSZ163"/>
    <mergeCell ref="QTA163:QTG163"/>
    <mergeCell ref="QQP163:QQV163"/>
    <mergeCell ref="QQW163:QRC163"/>
    <mergeCell ref="QRD163:QRJ163"/>
    <mergeCell ref="QRK163:QRQ163"/>
    <mergeCell ref="QRR163:QRX163"/>
    <mergeCell ref="QPG163:QPM163"/>
    <mergeCell ref="QPN163:QPT163"/>
    <mergeCell ref="QPU163:QQA163"/>
    <mergeCell ref="QQB163:QQH163"/>
    <mergeCell ref="QQI163:QQO163"/>
    <mergeCell ref="QNX163:QOD163"/>
    <mergeCell ref="QOE163:QOK163"/>
    <mergeCell ref="QOL163:QOR163"/>
    <mergeCell ref="QOS163:QOY163"/>
    <mergeCell ref="QOZ163:QPF163"/>
    <mergeCell ref="QMO163:QMU163"/>
    <mergeCell ref="QMV163:QNB163"/>
    <mergeCell ref="QNC163:QNI163"/>
    <mergeCell ref="QNJ163:QNP163"/>
    <mergeCell ref="QNQ163:QNW163"/>
    <mergeCell ref="QLF163:QLL163"/>
    <mergeCell ref="QLM163:QLS163"/>
    <mergeCell ref="QLT163:QLZ163"/>
    <mergeCell ref="QMA163:QMG163"/>
    <mergeCell ref="QMH163:QMN163"/>
    <mergeCell ref="QJW163:QKC163"/>
    <mergeCell ref="QKD163:QKJ163"/>
    <mergeCell ref="QKK163:QKQ163"/>
    <mergeCell ref="QKR163:QKX163"/>
    <mergeCell ref="QKY163:QLE163"/>
    <mergeCell ref="QIN163:QIT163"/>
    <mergeCell ref="QIU163:QJA163"/>
    <mergeCell ref="QJB163:QJH163"/>
    <mergeCell ref="QJI163:QJO163"/>
    <mergeCell ref="QJP163:QJV163"/>
    <mergeCell ref="QHE163:QHK163"/>
    <mergeCell ref="QHL163:QHR163"/>
    <mergeCell ref="QHS163:QHY163"/>
    <mergeCell ref="QHZ163:QIF163"/>
    <mergeCell ref="QIG163:QIM163"/>
    <mergeCell ref="QFV163:QGB163"/>
    <mergeCell ref="QGC163:QGI163"/>
    <mergeCell ref="QGJ163:QGP163"/>
    <mergeCell ref="QGQ163:QGW163"/>
    <mergeCell ref="QGX163:QHD163"/>
    <mergeCell ref="QEM163:QES163"/>
    <mergeCell ref="QET163:QEZ163"/>
    <mergeCell ref="QFA163:QFG163"/>
    <mergeCell ref="QFH163:QFN163"/>
    <mergeCell ref="QFO163:QFU163"/>
    <mergeCell ref="QDD163:QDJ163"/>
    <mergeCell ref="QDK163:QDQ163"/>
    <mergeCell ref="QDR163:QDX163"/>
    <mergeCell ref="QDY163:QEE163"/>
    <mergeCell ref="QEF163:QEL163"/>
    <mergeCell ref="QBU163:QCA163"/>
    <mergeCell ref="QCB163:QCH163"/>
    <mergeCell ref="QCI163:QCO163"/>
    <mergeCell ref="QCP163:QCV163"/>
    <mergeCell ref="QCW163:QDC163"/>
    <mergeCell ref="QAL163:QAR163"/>
    <mergeCell ref="QAS163:QAY163"/>
    <mergeCell ref="QAZ163:QBF163"/>
    <mergeCell ref="QBG163:QBM163"/>
    <mergeCell ref="QBN163:QBT163"/>
    <mergeCell ref="PZC163:PZI163"/>
    <mergeCell ref="PZJ163:PZP163"/>
    <mergeCell ref="PZQ163:PZW163"/>
    <mergeCell ref="PZX163:QAD163"/>
    <mergeCell ref="QAE163:QAK163"/>
    <mergeCell ref="PXT163:PXZ163"/>
    <mergeCell ref="PYA163:PYG163"/>
    <mergeCell ref="PYH163:PYN163"/>
    <mergeCell ref="PYO163:PYU163"/>
    <mergeCell ref="PYV163:PZB163"/>
    <mergeCell ref="PWK163:PWQ163"/>
    <mergeCell ref="PWR163:PWX163"/>
    <mergeCell ref="PWY163:PXE163"/>
    <mergeCell ref="PXF163:PXL163"/>
    <mergeCell ref="PXM163:PXS163"/>
    <mergeCell ref="PVB163:PVH163"/>
    <mergeCell ref="PVI163:PVO163"/>
    <mergeCell ref="PVP163:PVV163"/>
    <mergeCell ref="PVW163:PWC163"/>
    <mergeCell ref="PWD163:PWJ163"/>
    <mergeCell ref="PTS163:PTY163"/>
    <mergeCell ref="PTZ163:PUF163"/>
    <mergeCell ref="PUG163:PUM163"/>
    <mergeCell ref="PUN163:PUT163"/>
    <mergeCell ref="PUU163:PVA163"/>
    <mergeCell ref="PSJ163:PSP163"/>
    <mergeCell ref="PSQ163:PSW163"/>
    <mergeCell ref="PSX163:PTD163"/>
    <mergeCell ref="PTE163:PTK163"/>
    <mergeCell ref="PTL163:PTR163"/>
    <mergeCell ref="PRA163:PRG163"/>
    <mergeCell ref="PRH163:PRN163"/>
    <mergeCell ref="PRO163:PRU163"/>
    <mergeCell ref="PRV163:PSB163"/>
    <mergeCell ref="PSC163:PSI163"/>
    <mergeCell ref="PPR163:PPX163"/>
    <mergeCell ref="PPY163:PQE163"/>
    <mergeCell ref="PQF163:PQL163"/>
    <mergeCell ref="PQM163:PQS163"/>
    <mergeCell ref="PQT163:PQZ163"/>
    <mergeCell ref="POI163:POO163"/>
    <mergeCell ref="POP163:POV163"/>
    <mergeCell ref="POW163:PPC163"/>
    <mergeCell ref="PPD163:PPJ163"/>
    <mergeCell ref="PPK163:PPQ163"/>
    <mergeCell ref="PMZ163:PNF163"/>
    <mergeCell ref="PNG163:PNM163"/>
    <mergeCell ref="PNN163:PNT163"/>
    <mergeCell ref="PNU163:POA163"/>
    <mergeCell ref="POB163:POH163"/>
    <mergeCell ref="PLQ163:PLW163"/>
    <mergeCell ref="PLX163:PMD163"/>
    <mergeCell ref="PME163:PMK163"/>
    <mergeCell ref="PML163:PMR163"/>
    <mergeCell ref="PMS163:PMY163"/>
    <mergeCell ref="PKH163:PKN163"/>
    <mergeCell ref="PKO163:PKU163"/>
    <mergeCell ref="PKV163:PLB163"/>
    <mergeCell ref="PLC163:PLI163"/>
    <mergeCell ref="PLJ163:PLP163"/>
    <mergeCell ref="PIY163:PJE163"/>
    <mergeCell ref="PJF163:PJL163"/>
    <mergeCell ref="PJM163:PJS163"/>
    <mergeCell ref="PJT163:PJZ163"/>
    <mergeCell ref="PKA163:PKG163"/>
    <mergeCell ref="PHP163:PHV163"/>
    <mergeCell ref="PHW163:PIC163"/>
    <mergeCell ref="PID163:PIJ163"/>
    <mergeCell ref="PIK163:PIQ163"/>
    <mergeCell ref="PIR163:PIX163"/>
    <mergeCell ref="PGG163:PGM163"/>
    <mergeCell ref="PGN163:PGT163"/>
    <mergeCell ref="PGU163:PHA163"/>
    <mergeCell ref="PHB163:PHH163"/>
    <mergeCell ref="PHI163:PHO163"/>
    <mergeCell ref="PEX163:PFD163"/>
    <mergeCell ref="PFE163:PFK163"/>
    <mergeCell ref="PFL163:PFR163"/>
    <mergeCell ref="PFS163:PFY163"/>
    <mergeCell ref="PFZ163:PGF163"/>
    <mergeCell ref="PDO163:PDU163"/>
    <mergeCell ref="PDV163:PEB163"/>
    <mergeCell ref="PEC163:PEI163"/>
    <mergeCell ref="PEJ163:PEP163"/>
    <mergeCell ref="PEQ163:PEW163"/>
    <mergeCell ref="PCF163:PCL163"/>
    <mergeCell ref="PCM163:PCS163"/>
    <mergeCell ref="PCT163:PCZ163"/>
    <mergeCell ref="PDA163:PDG163"/>
    <mergeCell ref="PDH163:PDN163"/>
    <mergeCell ref="PAW163:PBC163"/>
    <mergeCell ref="PBD163:PBJ163"/>
    <mergeCell ref="PBK163:PBQ163"/>
    <mergeCell ref="PBR163:PBX163"/>
    <mergeCell ref="PBY163:PCE163"/>
    <mergeCell ref="OZN163:OZT163"/>
    <mergeCell ref="OZU163:PAA163"/>
    <mergeCell ref="PAB163:PAH163"/>
    <mergeCell ref="PAI163:PAO163"/>
    <mergeCell ref="PAP163:PAV163"/>
    <mergeCell ref="OYE163:OYK163"/>
    <mergeCell ref="OYL163:OYR163"/>
    <mergeCell ref="OYS163:OYY163"/>
    <mergeCell ref="OYZ163:OZF163"/>
    <mergeCell ref="OZG163:OZM163"/>
    <mergeCell ref="OWV163:OXB163"/>
    <mergeCell ref="OXC163:OXI163"/>
    <mergeCell ref="OXJ163:OXP163"/>
    <mergeCell ref="OXQ163:OXW163"/>
    <mergeCell ref="OXX163:OYD163"/>
    <mergeCell ref="OVM163:OVS163"/>
    <mergeCell ref="OVT163:OVZ163"/>
    <mergeCell ref="OWA163:OWG163"/>
    <mergeCell ref="OWH163:OWN163"/>
    <mergeCell ref="OWO163:OWU163"/>
    <mergeCell ref="OUD163:OUJ163"/>
    <mergeCell ref="OUK163:OUQ163"/>
    <mergeCell ref="OUR163:OUX163"/>
    <mergeCell ref="OUY163:OVE163"/>
    <mergeCell ref="OVF163:OVL163"/>
    <mergeCell ref="OSU163:OTA163"/>
    <mergeCell ref="OTB163:OTH163"/>
    <mergeCell ref="OTI163:OTO163"/>
    <mergeCell ref="OTP163:OTV163"/>
    <mergeCell ref="OTW163:OUC163"/>
    <mergeCell ref="ORL163:ORR163"/>
    <mergeCell ref="ORS163:ORY163"/>
    <mergeCell ref="ORZ163:OSF163"/>
    <mergeCell ref="OSG163:OSM163"/>
    <mergeCell ref="OSN163:OST163"/>
    <mergeCell ref="OQC163:OQI163"/>
    <mergeCell ref="OQJ163:OQP163"/>
    <mergeCell ref="OQQ163:OQW163"/>
    <mergeCell ref="OQX163:ORD163"/>
    <mergeCell ref="ORE163:ORK163"/>
    <mergeCell ref="OOT163:OOZ163"/>
    <mergeCell ref="OPA163:OPG163"/>
    <mergeCell ref="OPH163:OPN163"/>
    <mergeCell ref="OPO163:OPU163"/>
    <mergeCell ref="OPV163:OQB163"/>
    <mergeCell ref="ONK163:ONQ163"/>
    <mergeCell ref="ONR163:ONX163"/>
    <mergeCell ref="ONY163:OOE163"/>
    <mergeCell ref="OOF163:OOL163"/>
    <mergeCell ref="OOM163:OOS163"/>
    <mergeCell ref="OMB163:OMH163"/>
    <mergeCell ref="OMI163:OMO163"/>
    <mergeCell ref="OMP163:OMV163"/>
    <mergeCell ref="OMW163:ONC163"/>
    <mergeCell ref="OND163:ONJ163"/>
    <mergeCell ref="OKS163:OKY163"/>
    <mergeCell ref="OKZ163:OLF163"/>
    <mergeCell ref="OLG163:OLM163"/>
    <mergeCell ref="OLN163:OLT163"/>
    <mergeCell ref="OLU163:OMA163"/>
    <mergeCell ref="OJJ163:OJP163"/>
    <mergeCell ref="OJQ163:OJW163"/>
    <mergeCell ref="OJX163:OKD163"/>
    <mergeCell ref="OKE163:OKK163"/>
    <mergeCell ref="OKL163:OKR163"/>
    <mergeCell ref="OIA163:OIG163"/>
    <mergeCell ref="OIH163:OIN163"/>
    <mergeCell ref="OIO163:OIU163"/>
    <mergeCell ref="OIV163:OJB163"/>
    <mergeCell ref="OJC163:OJI163"/>
    <mergeCell ref="OGR163:OGX163"/>
    <mergeCell ref="OGY163:OHE163"/>
    <mergeCell ref="OHF163:OHL163"/>
    <mergeCell ref="OHM163:OHS163"/>
    <mergeCell ref="OHT163:OHZ163"/>
    <mergeCell ref="OFI163:OFO163"/>
    <mergeCell ref="OFP163:OFV163"/>
    <mergeCell ref="OFW163:OGC163"/>
    <mergeCell ref="OGD163:OGJ163"/>
    <mergeCell ref="OGK163:OGQ163"/>
    <mergeCell ref="ODZ163:OEF163"/>
    <mergeCell ref="OEG163:OEM163"/>
    <mergeCell ref="OEN163:OET163"/>
    <mergeCell ref="OEU163:OFA163"/>
    <mergeCell ref="OFB163:OFH163"/>
    <mergeCell ref="OCQ163:OCW163"/>
    <mergeCell ref="OCX163:ODD163"/>
    <mergeCell ref="ODE163:ODK163"/>
    <mergeCell ref="ODL163:ODR163"/>
    <mergeCell ref="ODS163:ODY163"/>
    <mergeCell ref="OBH163:OBN163"/>
    <mergeCell ref="OBO163:OBU163"/>
    <mergeCell ref="OBV163:OCB163"/>
    <mergeCell ref="OCC163:OCI163"/>
    <mergeCell ref="OCJ163:OCP163"/>
    <mergeCell ref="NZY163:OAE163"/>
    <mergeCell ref="OAF163:OAL163"/>
    <mergeCell ref="OAM163:OAS163"/>
    <mergeCell ref="OAT163:OAZ163"/>
    <mergeCell ref="OBA163:OBG163"/>
    <mergeCell ref="NYP163:NYV163"/>
    <mergeCell ref="NYW163:NZC163"/>
    <mergeCell ref="NZD163:NZJ163"/>
    <mergeCell ref="NZK163:NZQ163"/>
    <mergeCell ref="NZR163:NZX163"/>
    <mergeCell ref="NXG163:NXM163"/>
    <mergeCell ref="NXN163:NXT163"/>
    <mergeCell ref="NXU163:NYA163"/>
    <mergeCell ref="NYB163:NYH163"/>
    <mergeCell ref="NYI163:NYO163"/>
    <mergeCell ref="NVX163:NWD163"/>
    <mergeCell ref="NWE163:NWK163"/>
    <mergeCell ref="NWL163:NWR163"/>
    <mergeCell ref="NWS163:NWY163"/>
    <mergeCell ref="NWZ163:NXF163"/>
    <mergeCell ref="NUO163:NUU163"/>
    <mergeCell ref="NUV163:NVB163"/>
    <mergeCell ref="NVC163:NVI163"/>
    <mergeCell ref="NVJ163:NVP163"/>
    <mergeCell ref="NVQ163:NVW163"/>
    <mergeCell ref="NTF163:NTL163"/>
    <mergeCell ref="NTM163:NTS163"/>
    <mergeCell ref="NTT163:NTZ163"/>
    <mergeCell ref="NUA163:NUG163"/>
    <mergeCell ref="NUH163:NUN163"/>
    <mergeCell ref="NRW163:NSC163"/>
    <mergeCell ref="NSD163:NSJ163"/>
    <mergeCell ref="NSK163:NSQ163"/>
    <mergeCell ref="NSR163:NSX163"/>
    <mergeCell ref="NSY163:NTE163"/>
    <mergeCell ref="NQN163:NQT163"/>
    <mergeCell ref="NQU163:NRA163"/>
    <mergeCell ref="NRB163:NRH163"/>
    <mergeCell ref="NRI163:NRO163"/>
    <mergeCell ref="NRP163:NRV163"/>
    <mergeCell ref="NPE163:NPK163"/>
    <mergeCell ref="NPL163:NPR163"/>
    <mergeCell ref="NPS163:NPY163"/>
    <mergeCell ref="NPZ163:NQF163"/>
    <mergeCell ref="NQG163:NQM163"/>
    <mergeCell ref="NNV163:NOB163"/>
    <mergeCell ref="NOC163:NOI163"/>
    <mergeCell ref="NOJ163:NOP163"/>
    <mergeCell ref="NOQ163:NOW163"/>
    <mergeCell ref="NOX163:NPD163"/>
    <mergeCell ref="NMM163:NMS163"/>
    <mergeCell ref="NMT163:NMZ163"/>
    <mergeCell ref="NNA163:NNG163"/>
    <mergeCell ref="NNH163:NNN163"/>
    <mergeCell ref="NNO163:NNU163"/>
    <mergeCell ref="NLD163:NLJ163"/>
    <mergeCell ref="NLK163:NLQ163"/>
    <mergeCell ref="NLR163:NLX163"/>
    <mergeCell ref="NLY163:NME163"/>
    <mergeCell ref="NMF163:NML163"/>
    <mergeCell ref="NJU163:NKA163"/>
    <mergeCell ref="NKB163:NKH163"/>
    <mergeCell ref="NKI163:NKO163"/>
    <mergeCell ref="NKP163:NKV163"/>
    <mergeCell ref="NKW163:NLC163"/>
    <mergeCell ref="NIL163:NIR163"/>
    <mergeCell ref="NIS163:NIY163"/>
    <mergeCell ref="NIZ163:NJF163"/>
    <mergeCell ref="NJG163:NJM163"/>
    <mergeCell ref="NJN163:NJT163"/>
    <mergeCell ref="NHC163:NHI163"/>
    <mergeCell ref="NHJ163:NHP163"/>
    <mergeCell ref="NHQ163:NHW163"/>
    <mergeCell ref="NHX163:NID163"/>
    <mergeCell ref="NIE163:NIK163"/>
    <mergeCell ref="NFT163:NFZ163"/>
    <mergeCell ref="NGA163:NGG163"/>
    <mergeCell ref="NGH163:NGN163"/>
    <mergeCell ref="NGO163:NGU163"/>
    <mergeCell ref="NGV163:NHB163"/>
    <mergeCell ref="NEK163:NEQ163"/>
    <mergeCell ref="NER163:NEX163"/>
    <mergeCell ref="NEY163:NFE163"/>
    <mergeCell ref="NFF163:NFL163"/>
    <mergeCell ref="NFM163:NFS163"/>
    <mergeCell ref="NDB163:NDH163"/>
    <mergeCell ref="NDI163:NDO163"/>
    <mergeCell ref="NDP163:NDV163"/>
    <mergeCell ref="NDW163:NEC163"/>
    <mergeCell ref="NED163:NEJ163"/>
    <mergeCell ref="NBS163:NBY163"/>
    <mergeCell ref="NBZ163:NCF163"/>
    <mergeCell ref="NCG163:NCM163"/>
    <mergeCell ref="NCN163:NCT163"/>
    <mergeCell ref="NCU163:NDA163"/>
    <mergeCell ref="NAJ163:NAP163"/>
    <mergeCell ref="NAQ163:NAW163"/>
    <mergeCell ref="NAX163:NBD163"/>
    <mergeCell ref="NBE163:NBK163"/>
    <mergeCell ref="NBL163:NBR163"/>
    <mergeCell ref="MZA163:MZG163"/>
    <mergeCell ref="MZH163:MZN163"/>
    <mergeCell ref="MZO163:MZU163"/>
    <mergeCell ref="MZV163:NAB163"/>
    <mergeCell ref="NAC163:NAI163"/>
    <mergeCell ref="MXR163:MXX163"/>
    <mergeCell ref="MXY163:MYE163"/>
    <mergeCell ref="MYF163:MYL163"/>
    <mergeCell ref="MYM163:MYS163"/>
    <mergeCell ref="MYT163:MYZ163"/>
    <mergeCell ref="MWI163:MWO163"/>
    <mergeCell ref="MWP163:MWV163"/>
    <mergeCell ref="MWW163:MXC163"/>
    <mergeCell ref="MXD163:MXJ163"/>
    <mergeCell ref="MXK163:MXQ163"/>
    <mergeCell ref="MUZ163:MVF163"/>
    <mergeCell ref="MVG163:MVM163"/>
    <mergeCell ref="MVN163:MVT163"/>
    <mergeCell ref="MVU163:MWA163"/>
    <mergeCell ref="MWB163:MWH163"/>
    <mergeCell ref="MTQ163:MTW163"/>
    <mergeCell ref="MTX163:MUD163"/>
    <mergeCell ref="MUE163:MUK163"/>
    <mergeCell ref="MUL163:MUR163"/>
    <mergeCell ref="MUS163:MUY163"/>
    <mergeCell ref="MSH163:MSN163"/>
    <mergeCell ref="MSO163:MSU163"/>
    <mergeCell ref="MSV163:MTB163"/>
    <mergeCell ref="MTC163:MTI163"/>
    <mergeCell ref="MTJ163:MTP163"/>
    <mergeCell ref="MQY163:MRE163"/>
    <mergeCell ref="MRF163:MRL163"/>
    <mergeCell ref="MRM163:MRS163"/>
    <mergeCell ref="MRT163:MRZ163"/>
    <mergeCell ref="MSA163:MSG163"/>
    <mergeCell ref="MPP163:MPV163"/>
    <mergeCell ref="MPW163:MQC163"/>
    <mergeCell ref="MQD163:MQJ163"/>
    <mergeCell ref="MQK163:MQQ163"/>
    <mergeCell ref="MQR163:MQX163"/>
    <mergeCell ref="MOG163:MOM163"/>
    <mergeCell ref="MON163:MOT163"/>
    <mergeCell ref="MOU163:MPA163"/>
    <mergeCell ref="MPB163:MPH163"/>
    <mergeCell ref="MPI163:MPO163"/>
    <mergeCell ref="MMX163:MND163"/>
    <mergeCell ref="MNE163:MNK163"/>
    <mergeCell ref="MNL163:MNR163"/>
    <mergeCell ref="MNS163:MNY163"/>
    <mergeCell ref="MNZ163:MOF163"/>
    <mergeCell ref="MLO163:MLU163"/>
    <mergeCell ref="MLV163:MMB163"/>
    <mergeCell ref="MMC163:MMI163"/>
    <mergeCell ref="MMJ163:MMP163"/>
    <mergeCell ref="MMQ163:MMW163"/>
    <mergeCell ref="MKF163:MKL163"/>
    <mergeCell ref="MKM163:MKS163"/>
    <mergeCell ref="MKT163:MKZ163"/>
    <mergeCell ref="MLA163:MLG163"/>
    <mergeCell ref="MLH163:MLN163"/>
    <mergeCell ref="MIW163:MJC163"/>
    <mergeCell ref="MJD163:MJJ163"/>
    <mergeCell ref="MJK163:MJQ163"/>
    <mergeCell ref="MJR163:MJX163"/>
    <mergeCell ref="MJY163:MKE163"/>
    <mergeCell ref="MHN163:MHT163"/>
    <mergeCell ref="MHU163:MIA163"/>
    <mergeCell ref="MIB163:MIH163"/>
    <mergeCell ref="MII163:MIO163"/>
    <mergeCell ref="MIP163:MIV163"/>
    <mergeCell ref="MGE163:MGK163"/>
    <mergeCell ref="MGL163:MGR163"/>
    <mergeCell ref="MGS163:MGY163"/>
    <mergeCell ref="MGZ163:MHF163"/>
    <mergeCell ref="MHG163:MHM163"/>
    <mergeCell ref="MEV163:MFB163"/>
    <mergeCell ref="MFC163:MFI163"/>
    <mergeCell ref="MFJ163:MFP163"/>
    <mergeCell ref="MFQ163:MFW163"/>
    <mergeCell ref="MFX163:MGD163"/>
    <mergeCell ref="MDM163:MDS163"/>
    <mergeCell ref="MDT163:MDZ163"/>
    <mergeCell ref="MEA163:MEG163"/>
    <mergeCell ref="MEH163:MEN163"/>
    <mergeCell ref="MEO163:MEU163"/>
    <mergeCell ref="MCD163:MCJ163"/>
    <mergeCell ref="MCK163:MCQ163"/>
    <mergeCell ref="MCR163:MCX163"/>
    <mergeCell ref="MCY163:MDE163"/>
    <mergeCell ref="MDF163:MDL163"/>
    <mergeCell ref="MAU163:MBA163"/>
    <mergeCell ref="MBB163:MBH163"/>
    <mergeCell ref="MBI163:MBO163"/>
    <mergeCell ref="MBP163:MBV163"/>
    <mergeCell ref="MBW163:MCC163"/>
    <mergeCell ref="LZL163:LZR163"/>
    <mergeCell ref="LZS163:LZY163"/>
    <mergeCell ref="LZZ163:MAF163"/>
    <mergeCell ref="MAG163:MAM163"/>
    <mergeCell ref="MAN163:MAT163"/>
    <mergeCell ref="LYC163:LYI163"/>
    <mergeCell ref="LYJ163:LYP163"/>
    <mergeCell ref="LYQ163:LYW163"/>
    <mergeCell ref="LYX163:LZD163"/>
    <mergeCell ref="LZE163:LZK163"/>
    <mergeCell ref="LWT163:LWZ163"/>
    <mergeCell ref="LXA163:LXG163"/>
    <mergeCell ref="LXH163:LXN163"/>
    <mergeCell ref="LXO163:LXU163"/>
    <mergeCell ref="LXV163:LYB163"/>
    <mergeCell ref="LVK163:LVQ163"/>
    <mergeCell ref="LVR163:LVX163"/>
    <mergeCell ref="LVY163:LWE163"/>
    <mergeCell ref="LWF163:LWL163"/>
    <mergeCell ref="LWM163:LWS163"/>
    <mergeCell ref="LUB163:LUH163"/>
    <mergeCell ref="LUI163:LUO163"/>
    <mergeCell ref="LUP163:LUV163"/>
    <mergeCell ref="LUW163:LVC163"/>
    <mergeCell ref="LVD163:LVJ163"/>
    <mergeCell ref="LSS163:LSY163"/>
    <mergeCell ref="LSZ163:LTF163"/>
    <mergeCell ref="LTG163:LTM163"/>
    <mergeCell ref="LTN163:LTT163"/>
    <mergeCell ref="LTU163:LUA163"/>
    <mergeCell ref="LRJ163:LRP163"/>
    <mergeCell ref="LRQ163:LRW163"/>
    <mergeCell ref="LRX163:LSD163"/>
    <mergeCell ref="LSE163:LSK163"/>
    <mergeCell ref="LSL163:LSR163"/>
    <mergeCell ref="LQA163:LQG163"/>
    <mergeCell ref="LQH163:LQN163"/>
    <mergeCell ref="LQO163:LQU163"/>
    <mergeCell ref="LQV163:LRB163"/>
    <mergeCell ref="LRC163:LRI163"/>
    <mergeCell ref="LOR163:LOX163"/>
    <mergeCell ref="LOY163:LPE163"/>
    <mergeCell ref="LPF163:LPL163"/>
    <mergeCell ref="LPM163:LPS163"/>
    <mergeCell ref="LPT163:LPZ163"/>
    <mergeCell ref="LNI163:LNO163"/>
    <mergeCell ref="LNP163:LNV163"/>
    <mergeCell ref="LNW163:LOC163"/>
    <mergeCell ref="LOD163:LOJ163"/>
    <mergeCell ref="LOK163:LOQ163"/>
    <mergeCell ref="LLZ163:LMF163"/>
    <mergeCell ref="LMG163:LMM163"/>
    <mergeCell ref="LMN163:LMT163"/>
    <mergeCell ref="LMU163:LNA163"/>
    <mergeCell ref="LNB163:LNH163"/>
    <mergeCell ref="LKQ163:LKW163"/>
    <mergeCell ref="LKX163:LLD163"/>
    <mergeCell ref="LLE163:LLK163"/>
    <mergeCell ref="LLL163:LLR163"/>
    <mergeCell ref="LLS163:LLY163"/>
    <mergeCell ref="LJH163:LJN163"/>
    <mergeCell ref="LJO163:LJU163"/>
    <mergeCell ref="LJV163:LKB163"/>
    <mergeCell ref="LKC163:LKI163"/>
    <mergeCell ref="LKJ163:LKP163"/>
    <mergeCell ref="LHY163:LIE163"/>
    <mergeCell ref="LIF163:LIL163"/>
    <mergeCell ref="LIM163:LIS163"/>
    <mergeCell ref="LIT163:LIZ163"/>
    <mergeCell ref="LJA163:LJG163"/>
    <mergeCell ref="LGP163:LGV163"/>
    <mergeCell ref="LGW163:LHC163"/>
    <mergeCell ref="LHD163:LHJ163"/>
    <mergeCell ref="LHK163:LHQ163"/>
    <mergeCell ref="LHR163:LHX163"/>
    <mergeCell ref="LFG163:LFM163"/>
    <mergeCell ref="LFN163:LFT163"/>
    <mergeCell ref="LFU163:LGA163"/>
    <mergeCell ref="LGB163:LGH163"/>
    <mergeCell ref="LGI163:LGO163"/>
    <mergeCell ref="LDX163:LED163"/>
    <mergeCell ref="LEE163:LEK163"/>
    <mergeCell ref="LEL163:LER163"/>
    <mergeCell ref="LES163:LEY163"/>
    <mergeCell ref="LEZ163:LFF163"/>
    <mergeCell ref="LCO163:LCU163"/>
    <mergeCell ref="LCV163:LDB163"/>
    <mergeCell ref="LDC163:LDI163"/>
    <mergeCell ref="LDJ163:LDP163"/>
    <mergeCell ref="LDQ163:LDW163"/>
    <mergeCell ref="LBF163:LBL163"/>
    <mergeCell ref="LBM163:LBS163"/>
    <mergeCell ref="LBT163:LBZ163"/>
    <mergeCell ref="LCA163:LCG163"/>
    <mergeCell ref="LCH163:LCN163"/>
    <mergeCell ref="KZW163:LAC163"/>
    <mergeCell ref="LAD163:LAJ163"/>
    <mergeCell ref="LAK163:LAQ163"/>
    <mergeCell ref="LAR163:LAX163"/>
    <mergeCell ref="LAY163:LBE163"/>
    <mergeCell ref="KYN163:KYT163"/>
    <mergeCell ref="KYU163:KZA163"/>
    <mergeCell ref="KZB163:KZH163"/>
    <mergeCell ref="KZI163:KZO163"/>
    <mergeCell ref="KZP163:KZV163"/>
    <mergeCell ref="KXE163:KXK163"/>
    <mergeCell ref="KXL163:KXR163"/>
    <mergeCell ref="KXS163:KXY163"/>
    <mergeCell ref="KXZ163:KYF163"/>
    <mergeCell ref="KYG163:KYM163"/>
    <mergeCell ref="KVV163:KWB163"/>
    <mergeCell ref="KWC163:KWI163"/>
    <mergeCell ref="KWJ163:KWP163"/>
    <mergeCell ref="KWQ163:KWW163"/>
    <mergeCell ref="KWX163:KXD163"/>
    <mergeCell ref="KUM163:KUS163"/>
    <mergeCell ref="KUT163:KUZ163"/>
    <mergeCell ref="KVA163:KVG163"/>
    <mergeCell ref="KVH163:KVN163"/>
    <mergeCell ref="KVO163:KVU163"/>
    <mergeCell ref="KTD163:KTJ163"/>
    <mergeCell ref="KTK163:KTQ163"/>
    <mergeCell ref="KTR163:KTX163"/>
    <mergeCell ref="KTY163:KUE163"/>
    <mergeCell ref="KUF163:KUL163"/>
    <mergeCell ref="KRU163:KSA163"/>
    <mergeCell ref="KSB163:KSH163"/>
    <mergeCell ref="KSI163:KSO163"/>
    <mergeCell ref="KSP163:KSV163"/>
    <mergeCell ref="KSW163:KTC163"/>
    <mergeCell ref="KQL163:KQR163"/>
    <mergeCell ref="KQS163:KQY163"/>
    <mergeCell ref="KQZ163:KRF163"/>
    <mergeCell ref="KRG163:KRM163"/>
    <mergeCell ref="KRN163:KRT163"/>
    <mergeCell ref="KPC163:KPI163"/>
    <mergeCell ref="KPJ163:KPP163"/>
    <mergeCell ref="KPQ163:KPW163"/>
    <mergeCell ref="KPX163:KQD163"/>
    <mergeCell ref="KQE163:KQK163"/>
    <mergeCell ref="KNT163:KNZ163"/>
    <mergeCell ref="KOA163:KOG163"/>
    <mergeCell ref="KOH163:KON163"/>
    <mergeCell ref="KOO163:KOU163"/>
    <mergeCell ref="KOV163:KPB163"/>
    <mergeCell ref="KMK163:KMQ163"/>
    <mergeCell ref="KMR163:KMX163"/>
    <mergeCell ref="KMY163:KNE163"/>
    <mergeCell ref="KNF163:KNL163"/>
    <mergeCell ref="KNM163:KNS163"/>
    <mergeCell ref="KLB163:KLH163"/>
    <mergeCell ref="KLI163:KLO163"/>
    <mergeCell ref="KLP163:KLV163"/>
    <mergeCell ref="KLW163:KMC163"/>
    <mergeCell ref="KMD163:KMJ163"/>
    <mergeCell ref="KJS163:KJY163"/>
    <mergeCell ref="KJZ163:KKF163"/>
    <mergeCell ref="KKG163:KKM163"/>
    <mergeCell ref="KKN163:KKT163"/>
    <mergeCell ref="KKU163:KLA163"/>
    <mergeCell ref="KIJ163:KIP163"/>
    <mergeCell ref="KIQ163:KIW163"/>
    <mergeCell ref="KIX163:KJD163"/>
    <mergeCell ref="KJE163:KJK163"/>
    <mergeCell ref="KJL163:KJR163"/>
    <mergeCell ref="KHA163:KHG163"/>
    <mergeCell ref="KHH163:KHN163"/>
    <mergeCell ref="KHO163:KHU163"/>
    <mergeCell ref="KHV163:KIB163"/>
    <mergeCell ref="KIC163:KII163"/>
    <mergeCell ref="KFR163:KFX163"/>
    <mergeCell ref="KFY163:KGE163"/>
    <mergeCell ref="KGF163:KGL163"/>
    <mergeCell ref="KGM163:KGS163"/>
    <mergeCell ref="KGT163:KGZ163"/>
    <mergeCell ref="KEI163:KEO163"/>
    <mergeCell ref="KEP163:KEV163"/>
    <mergeCell ref="KEW163:KFC163"/>
    <mergeCell ref="KFD163:KFJ163"/>
    <mergeCell ref="KFK163:KFQ163"/>
    <mergeCell ref="KCZ163:KDF163"/>
    <mergeCell ref="KDG163:KDM163"/>
    <mergeCell ref="KDN163:KDT163"/>
    <mergeCell ref="KDU163:KEA163"/>
    <mergeCell ref="KEB163:KEH163"/>
    <mergeCell ref="KBQ163:KBW163"/>
    <mergeCell ref="KBX163:KCD163"/>
    <mergeCell ref="KCE163:KCK163"/>
    <mergeCell ref="KCL163:KCR163"/>
    <mergeCell ref="KCS163:KCY163"/>
    <mergeCell ref="KAH163:KAN163"/>
    <mergeCell ref="KAO163:KAU163"/>
    <mergeCell ref="KAV163:KBB163"/>
    <mergeCell ref="KBC163:KBI163"/>
    <mergeCell ref="KBJ163:KBP163"/>
    <mergeCell ref="JYY163:JZE163"/>
    <mergeCell ref="JZF163:JZL163"/>
    <mergeCell ref="JZM163:JZS163"/>
    <mergeCell ref="JZT163:JZZ163"/>
    <mergeCell ref="KAA163:KAG163"/>
    <mergeCell ref="JXP163:JXV163"/>
    <mergeCell ref="JXW163:JYC163"/>
    <mergeCell ref="JYD163:JYJ163"/>
    <mergeCell ref="JYK163:JYQ163"/>
    <mergeCell ref="JYR163:JYX163"/>
    <mergeCell ref="JWG163:JWM163"/>
    <mergeCell ref="JWN163:JWT163"/>
    <mergeCell ref="JWU163:JXA163"/>
    <mergeCell ref="JXB163:JXH163"/>
    <mergeCell ref="JXI163:JXO163"/>
    <mergeCell ref="JUX163:JVD163"/>
    <mergeCell ref="JVE163:JVK163"/>
    <mergeCell ref="JVL163:JVR163"/>
    <mergeCell ref="JVS163:JVY163"/>
    <mergeCell ref="JVZ163:JWF163"/>
    <mergeCell ref="JTO163:JTU163"/>
    <mergeCell ref="JTV163:JUB163"/>
    <mergeCell ref="JUC163:JUI163"/>
    <mergeCell ref="JUJ163:JUP163"/>
    <mergeCell ref="JUQ163:JUW163"/>
    <mergeCell ref="JSF163:JSL163"/>
    <mergeCell ref="JSM163:JSS163"/>
    <mergeCell ref="JST163:JSZ163"/>
    <mergeCell ref="JTA163:JTG163"/>
    <mergeCell ref="JTH163:JTN163"/>
    <mergeCell ref="JQW163:JRC163"/>
    <mergeCell ref="JRD163:JRJ163"/>
    <mergeCell ref="JRK163:JRQ163"/>
    <mergeCell ref="JRR163:JRX163"/>
    <mergeCell ref="JRY163:JSE163"/>
    <mergeCell ref="JPN163:JPT163"/>
    <mergeCell ref="JPU163:JQA163"/>
    <mergeCell ref="JQB163:JQH163"/>
    <mergeCell ref="JQI163:JQO163"/>
    <mergeCell ref="JQP163:JQV163"/>
    <mergeCell ref="JOE163:JOK163"/>
    <mergeCell ref="JOL163:JOR163"/>
    <mergeCell ref="JOS163:JOY163"/>
    <mergeCell ref="JOZ163:JPF163"/>
    <mergeCell ref="JPG163:JPM163"/>
    <mergeCell ref="JMV163:JNB163"/>
    <mergeCell ref="JNC163:JNI163"/>
    <mergeCell ref="JNJ163:JNP163"/>
    <mergeCell ref="JNQ163:JNW163"/>
    <mergeCell ref="JNX163:JOD163"/>
    <mergeCell ref="JLM163:JLS163"/>
    <mergeCell ref="JLT163:JLZ163"/>
    <mergeCell ref="JMA163:JMG163"/>
    <mergeCell ref="JMH163:JMN163"/>
    <mergeCell ref="JMO163:JMU163"/>
    <mergeCell ref="JKD163:JKJ163"/>
    <mergeCell ref="JKK163:JKQ163"/>
    <mergeCell ref="JKR163:JKX163"/>
    <mergeCell ref="JKY163:JLE163"/>
    <mergeCell ref="JLF163:JLL163"/>
    <mergeCell ref="JIU163:JJA163"/>
    <mergeCell ref="JJB163:JJH163"/>
    <mergeCell ref="JJI163:JJO163"/>
    <mergeCell ref="JJP163:JJV163"/>
    <mergeCell ref="JJW163:JKC163"/>
    <mergeCell ref="JHL163:JHR163"/>
    <mergeCell ref="JHS163:JHY163"/>
    <mergeCell ref="JHZ163:JIF163"/>
    <mergeCell ref="JIG163:JIM163"/>
    <mergeCell ref="JIN163:JIT163"/>
    <mergeCell ref="JGC163:JGI163"/>
    <mergeCell ref="JGJ163:JGP163"/>
    <mergeCell ref="JGQ163:JGW163"/>
    <mergeCell ref="JGX163:JHD163"/>
    <mergeCell ref="JHE163:JHK163"/>
    <mergeCell ref="JET163:JEZ163"/>
    <mergeCell ref="JFA163:JFG163"/>
    <mergeCell ref="JFH163:JFN163"/>
    <mergeCell ref="JFO163:JFU163"/>
    <mergeCell ref="JFV163:JGB163"/>
    <mergeCell ref="JDK163:JDQ163"/>
    <mergeCell ref="JDR163:JDX163"/>
    <mergeCell ref="JDY163:JEE163"/>
    <mergeCell ref="JEF163:JEL163"/>
    <mergeCell ref="JEM163:JES163"/>
    <mergeCell ref="JCB163:JCH163"/>
    <mergeCell ref="JCI163:JCO163"/>
    <mergeCell ref="JCP163:JCV163"/>
    <mergeCell ref="JCW163:JDC163"/>
    <mergeCell ref="JDD163:JDJ163"/>
    <mergeCell ref="JAS163:JAY163"/>
    <mergeCell ref="JAZ163:JBF163"/>
    <mergeCell ref="JBG163:JBM163"/>
    <mergeCell ref="JBN163:JBT163"/>
    <mergeCell ref="JBU163:JCA163"/>
    <mergeCell ref="IZJ163:IZP163"/>
    <mergeCell ref="IZQ163:IZW163"/>
    <mergeCell ref="IZX163:JAD163"/>
    <mergeCell ref="JAE163:JAK163"/>
    <mergeCell ref="JAL163:JAR163"/>
    <mergeCell ref="IYA163:IYG163"/>
    <mergeCell ref="IYH163:IYN163"/>
    <mergeCell ref="IYO163:IYU163"/>
    <mergeCell ref="IYV163:IZB163"/>
    <mergeCell ref="IZC163:IZI163"/>
    <mergeCell ref="IWR163:IWX163"/>
    <mergeCell ref="IWY163:IXE163"/>
    <mergeCell ref="IXF163:IXL163"/>
    <mergeCell ref="IXM163:IXS163"/>
    <mergeCell ref="IXT163:IXZ163"/>
    <mergeCell ref="IVI163:IVO163"/>
    <mergeCell ref="IVP163:IVV163"/>
    <mergeCell ref="IVW163:IWC163"/>
    <mergeCell ref="IWD163:IWJ163"/>
    <mergeCell ref="IWK163:IWQ163"/>
    <mergeCell ref="ITZ163:IUF163"/>
    <mergeCell ref="IUG163:IUM163"/>
    <mergeCell ref="IUN163:IUT163"/>
    <mergeCell ref="IUU163:IVA163"/>
    <mergeCell ref="IVB163:IVH163"/>
    <mergeCell ref="ISQ163:ISW163"/>
    <mergeCell ref="ISX163:ITD163"/>
    <mergeCell ref="ITE163:ITK163"/>
    <mergeCell ref="ITL163:ITR163"/>
    <mergeCell ref="ITS163:ITY163"/>
    <mergeCell ref="IRH163:IRN163"/>
    <mergeCell ref="IRO163:IRU163"/>
    <mergeCell ref="IRV163:ISB163"/>
    <mergeCell ref="ISC163:ISI163"/>
    <mergeCell ref="ISJ163:ISP163"/>
    <mergeCell ref="IPY163:IQE163"/>
    <mergeCell ref="IQF163:IQL163"/>
    <mergeCell ref="IQM163:IQS163"/>
    <mergeCell ref="IQT163:IQZ163"/>
    <mergeCell ref="IRA163:IRG163"/>
    <mergeCell ref="IOP163:IOV163"/>
    <mergeCell ref="IOW163:IPC163"/>
    <mergeCell ref="IPD163:IPJ163"/>
    <mergeCell ref="IPK163:IPQ163"/>
    <mergeCell ref="IPR163:IPX163"/>
    <mergeCell ref="ING163:INM163"/>
    <mergeCell ref="INN163:INT163"/>
    <mergeCell ref="INU163:IOA163"/>
    <mergeCell ref="IOB163:IOH163"/>
    <mergeCell ref="IOI163:IOO163"/>
    <mergeCell ref="ILX163:IMD163"/>
    <mergeCell ref="IME163:IMK163"/>
    <mergeCell ref="IML163:IMR163"/>
    <mergeCell ref="IMS163:IMY163"/>
    <mergeCell ref="IMZ163:INF163"/>
    <mergeCell ref="IKO163:IKU163"/>
    <mergeCell ref="IKV163:ILB163"/>
    <mergeCell ref="ILC163:ILI163"/>
    <mergeCell ref="ILJ163:ILP163"/>
    <mergeCell ref="ILQ163:ILW163"/>
    <mergeCell ref="IJF163:IJL163"/>
    <mergeCell ref="IJM163:IJS163"/>
    <mergeCell ref="IJT163:IJZ163"/>
    <mergeCell ref="IKA163:IKG163"/>
    <mergeCell ref="IKH163:IKN163"/>
    <mergeCell ref="IHW163:IIC163"/>
    <mergeCell ref="IID163:IIJ163"/>
    <mergeCell ref="IIK163:IIQ163"/>
    <mergeCell ref="IIR163:IIX163"/>
    <mergeCell ref="IIY163:IJE163"/>
    <mergeCell ref="IGN163:IGT163"/>
    <mergeCell ref="IGU163:IHA163"/>
    <mergeCell ref="IHB163:IHH163"/>
    <mergeCell ref="IHI163:IHO163"/>
    <mergeCell ref="IHP163:IHV163"/>
    <mergeCell ref="IFE163:IFK163"/>
    <mergeCell ref="IFL163:IFR163"/>
    <mergeCell ref="IFS163:IFY163"/>
    <mergeCell ref="IFZ163:IGF163"/>
    <mergeCell ref="IGG163:IGM163"/>
    <mergeCell ref="IDV163:IEB163"/>
    <mergeCell ref="IEC163:IEI163"/>
    <mergeCell ref="IEJ163:IEP163"/>
    <mergeCell ref="IEQ163:IEW163"/>
    <mergeCell ref="IEX163:IFD163"/>
    <mergeCell ref="ICM163:ICS163"/>
    <mergeCell ref="ICT163:ICZ163"/>
    <mergeCell ref="IDA163:IDG163"/>
    <mergeCell ref="IDH163:IDN163"/>
    <mergeCell ref="IDO163:IDU163"/>
    <mergeCell ref="IBD163:IBJ163"/>
    <mergeCell ref="IBK163:IBQ163"/>
    <mergeCell ref="IBR163:IBX163"/>
    <mergeCell ref="IBY163:ICE163"/>
    <mergeCell ref="ICF163:ICL163"/>
    <mergeCell ref="HZU163:IAA163"/>
    <mergeCell ref="IAB163:IAH163"/>
    <mergeCell ref="IAI163:IAO163"/>
    <mergeCell ref="IAP163:IAV163"/>
    <mergeCell ref="IAW163:IBC163"/>
    <mergeCell ref="HYL163:HYR163"/>
    <mergeCell ref="HYS163:HYY163"/>
    <mergeCell ref="HYZ163:HZF163"/>
    <mergeCell ref="HZG163:HZM163"/>
    <mergeCell ref="HZN163:HZT163"/>
    <mergeCell ref="HXC163:HXI163"/>
    <mergeCell ref="HXJ163:HXP163"/>
    <mergeCell ref="HXQ163:HXW163"/>
    <mergeCell ref="HXX163:HYD163"/>
    <mergeCell ref="HYE163:HYK163"/>
    <mergeCell ref="HVT163:HVZ163"/>
    <mergeCell ref="HWA163:HWG163"/>
    <mergeCell ref="HWH163:HWN163"/>
    <mergeCell ref="HWO163:HWU163"/>
    <mergeCell ref="HWV163:HXB163"/>
    <mergeCell ref="HUK163:HUQ163"/>
    <mergeCell ref="HUR163:HUX163"/>
    <mergeCell ref="HUY163:HVE163"/>
    <mergeCell ref="HVF163:HVL163"/>
    <mergeCell ref="HVM163:HVS163"/>
    <mergeCell ref="HTB163:HTH163"/>
    <mergeCell ref="HTI163:HTO163"/>
    <mergeCell ref="HTP163:HTV163"/>
    <mergeCell ref="HTW163:HUC163"/>
    <mergeCell ref="HUD163:HUJ163"/>
    <mergeCell ref="HRS163:HRY163"/>
    <mergeCell ref="HRZ163:HSF163"/>
    <mergeCell ref="HSG163:HSM163"/>
    <mergeCell ref="HSN163:HST163"/>
    <mergeCell ref="HSU163:HTA163"/>
    <mergeCell ref="HQJ163:HQP163"/>
    <mergeCell ref="HQQ163:HQW163"/>
    <mergeCell ref="HQX163:HRD163"/>
    <mergeCell ref="HRE163:HRK163"/>
    <mergeCell ref="HRL163:HRR163"/>
    <mergeCell ref="HPA163:HPG163"/>
    <mergeCell ref="HPH163:HPN163"/>
    <mergeCell ref="HPO163:HPU163"/>
    <mergeCell ref="HPV163:HQB163"/>
    <mergeCell ref="HQC163:HQI163"/>
    <mergeCell ref="HNR163:HNX163"/>
    <mergeCell ref="HNY163:HOE163"/>
    <mergeCell ref="HOF163:HOL163"/>
    <mergeCell ref="HOM163:HOS163"/>
    <mergeCell ref="HOT163:HOZ163"/>
    <mergeCell ref="HMI163:HMO163"/>
    <mergeCell ref="HMP163:HMV163"/>
    <mergeCell ref="HMW163:HNC163"/>
    <mergeCell ref="HND163:HNJ163"/>
    <mergeCell ref="HNK163:HNQ163"/>
    <mergeCell ref="HKZ163:HLF163"/>
    <mergeCell ref="HLG163:HLM163"/>
    <mergeCell ref="HLN163:HLT163"/>
    <mergeCell ref="HLU163:HMA163"/>
    <mergeCell ref="HMB163:HMH163"/>
    <mergeCell ref="HJQ163:HJW163"/>
    <mergeCell ref="HJX163:HKD163"/>
    <mergeCell ref="HKE163:HKK163"/>
    <mergeCell ref="HKL163:HKR163"/>
    <mergeCell ref="HKS163:HKY163"/>
    <mergeCell ref="HIH163:HIN163"/>
    <mergeCell ref="HIO163:HIU163"/>
    <mergeCell ref="HIV163:HJB163"/>
    <mergeCell ref="HJC163:HJI163"/>
    <mergeCell ref="HJJ163:HJP163"/>
    <mergeCell ref="HGY163:HHE163"/>
    <mergeCell ref="HHF163:HHL163"/>
    <mergeCell ref="HHM163:HHS163"/>
    <mergeCell ref="HHT163:HHZ163"/>
    <mergeCell ref="HIA163:HIG163"/>
    <mergeCell ref="HFP163:HFV163"/>
    <mergeCell ref="HFW163:HGC163"/>
    <mergeCell ref="HGD163:HGJ163"/>
    <mergeCell ref="HGK163:HGQ163"/>
    <mergeCell ref="HGR163:HGX163"/>
    <mergeCell ref="HEG163:HEM163"/>
    <mergeCell ref="HEN163:HET163"/>
    <mergeCell ref="HEU163:HFA163"/>
    <mergeCell ref="HFB163:HFH163"/>
    <mergeCell ref="HFI163:HFO163"/>
    <mergeCell ref="HCX163:HDD163"/>
    <mergeCell ref="HDE163:HDK163"/>
    <mergeCell ref="HDL163:HDR163"/>
    <mergeCell ref="HDS163:HDY163"/>
    <mergeCell ref="HDZ163:HEF163"/>
    <mergeCell ref="HBO163:HBU163"/>
    <mergeCell ref="HBV163:HCB163"/>
    <mergeCell ref="HCC163:HCI163"/>
    <mergeCell ref="HCJ163:HCP163"/>
    <mergeCell ref="HCQ163:HCW163"/>
    <mergeCell ref="HAF163:HAL163"/>
    <mergeCell ref="HAM163:HAS163"/>
    <mergeCell ref="HAT163:HAZ163"/>
    <mergeCell ref="HBA163:HBG163"/>
    <mergeCell ref="HBH163:HBN163"/>
    <mergeCell ref="GYW163:GZC163"/>
    <mergeCell ref="GZD163:GZJ163"/>
    <mergeCell ref="GZK163:GZQ163"/>
    <mergeCell ref="GZR163:GZX163"/>
    <mergeCell ref="GZY163:HAE163"/>
    <mergeCell ref="GXN163:GXT163"/>
    <mergeCell ref="GXU163:GYA163"/>
    <mergeCell ref="GYB163:GYH163"/>
    <mergeCell ref="GYI163:GYO163"/>
    <mergeCell ref="GYP163:GYV163"/>
    <mergeCell ref="GWE163:GWK163"/>
    <mergeCell ref="GWL163:GWR163"/>
    <mergeCell ref="GWS163:GWY163"/>
    <mergeCell ref="GWZ163:GXF163"/>
    <mergeCell ref="GXG163:GXM163"/>
    <mergeCell ref="GUV163:GVB163"/>
    <mergeCell ref="GVC163:GVI163"/>
    <mergeCell ref="GVJ163:GVP163"/>
    <mergeCell ref="GVQ163:GVW163"/>
    <mergeCell ref="GVX163:GWD163"/>
    <mergeCell ref="GTM163:GTS163"/>
    <mergeCell ref="GTT163:GTZ163"/>
    <mergeCell ref="GUA163:GUG163"/>
    <mergeCell ref="GUH163:GUN163"/>
    <mergeCell ref="GUO163:GUU163"/>
    <mergeCell ref="GSD163:GSJ163"/>
    <mergeCell ref="GSK163:GSQ163"/>
    <mergeCell ref="GSR163:GSX163"/>
    <mergeCell ref="GSY163:GTE163"/>
    <mergeCell ref="GTF163:GTL163"/>
    <mergeCell ref="GQU163:GRA163"/>
    <mergeCell ref="GRB163:GRH163"/>
    <mergeCell ref="GRI163:GRO163"/>
    <mergeCell ref="GRP163:GRV163"/>
    <mergeCell ref="GRW163:GSC163"/>
    <mergeCell ref="GPL163:GPR163"/>
    <mergeCell ref="GPS163:GPY163"/>
    <mergeCell ref="GPZ163:GQF163"/>
    <mergeCell ref="GQG163:GQM163"/>
    <mergeCell ref="GQN163:GQT163"/>
    <mergeCell ref="GOC163:GOI163"/>
    <mergeCell ref="GOJ163:GOP163"/>
    <mergeCell ref="GOQ163:GOW163"/>
    <mergeCell ref="GOX163:GPD163"/>
    <mergeCell ref="GPE163:GPK163"/>
    <mergeCell ref="GMT163:GMZ163"/>
    <mergeCell ref="GNA163:GNG163"/>
    <mergeCell ref="GNH163:GNN163"/>
    <mergeCell ref="GNO163:GNU163"/>
    <mergeCell ref="GNV163:GOB163"/>
    <mergeCell ref="GLK163:GLQ163"/>
    <mergeCell ref="GLR163:GLX163"/>
    <mergeCell ref="GLY163:GME163"/>
    <mergeCell ref="GMF163:GML163"/>
    <mergeCell ref="GMM163:GMS163"/>
    <mergeCell ref="GKB163:GKH163"/>
    <mergeCell ref="GKI163:GKO163"/>
    <mergeCell ref="GKP163:GKV163"/>
    <mergeCell ref="GKW163:GLC163"/>
    <mergeCell ref="GLD163:GLJ163"/>
    <mergeCell ref="GIS163:GIY163"/>
    <mergeCell ref="GIZ163:GJF163"/>
    <mergeCell ref="GJG163:GJM163"/>
    <mergeCell ref="GJN163:GJT163"/>
    <mergeCell ref="GJU163:GKA163"/>
    <mergeCell ref="GHJ163:GHP163"/>
    <mergeCell ref="GHQ163:GHW163"/>
    <mergeCell ref="GHX163:GID163"/>
    <mergeCell ref="GIE163:GIK163"/>
    <mergeCell ref="GIL163:GIR163"/>
    <mergeCell ref="GGA163:GGG163"/>
    <mergeCell ref="GGH163:GGN163"/>
    <mergeCell ref="GGO163:GGU163"/>
    <mergeCell ref="GGV163:GHB163"/>
    <mergeCell ref="GHC163:GHI163"/>
    <mergeCell ref="GER163:GEX163"/>
    <mergeCell ref="GEY163:GFE163"/>
    <mergeCell ref="GFF163:GFL163"/>
    <mergeCell ref="GFM163:GFS163"/>
    <mergeCell ref="GFT163:GFZ163"/>
    <mergeCell ref="GDI163:GDO163"/>
    <mergeCell ref="GDP163:GDV163"/>
    <mergeCell ref="GDW163:GEC163"/>
    <mergeCell ref="GED163:GEJ163"/>
    <mergeCell ref="GEK163:GEQ163"/>
    <mergeCell ref="GBZ163:GCF163"/>
    <mergeCell ref="GCG163:GCM163"/>
    <mergeCell ref="GCN163:GCT163"/>
    <mergeCell ref="GCU163:GDA163"/>
    <mergeCell ref="GDB163:GDH163"/>
    <mergeCell ref="GAQ163:GAW163"/>
    <mergeCell ref="GAX163:GBD163"/>
    <mergeCell ref="GBE163:GBK163"/>
    <mergeCell ref="GBL163:GBR163"/>
    <mergeCell ref="GBS163:GBY163"/>
    <mergeCell ref="FZH163:FZN163"/>
    <mergeCell ref="FZO163:FZU163"/>
    <mergeCell ref="FZV163:GAB163"/>
    <mergeCell ref="GAC163:GAI163"/>
    <mergeCell ref="GAJ163:GAP163"/>
    <mergeCell ref="FXY163:FYE163"/>
    <mergeCell ref="FYF163:FYL163"/>
    <mergeCell ref="FYM163:FYS163"/>
    <mergeCell ref="FYT163:FYZ163"/>
    <mergeCell ref="FZA163:FZG163"/>
    <mergeCell ref="FWP163:FWV163"/>
    <mergeCell ref="FWW163:FXC163"/>
    <mergeCell ref="FXD163:FXJ163"/>
    <mergeCell ref="FXK163:FXQ163"/>
    <mergeCell ref="FXR163:FXX163"/>
    <mergeCell ref="FVG163:FVM163"/>
    <mergeCell ref="FVN163:FVT163"/>
    <mergeCell ref="FVU163:FWA163"/>
    <mergeCell ref="FWB163:FWH163"/>
    <mergeCell ref="FWI163:FWO163"/>
    <mergeCell ref="FTX163:FUD163"/>
    <mergeCell ref="FUE163:FUK163"/>
    <mergeCell ref="FUL163:FUR163"/>
    <mergeCell ref="FUS163:FUY163"/>
    <mergeCell ref="FUZ163:FVF163"/>
    <mergeCell ref="FSO163:FSU163"/>
    <mergeCell ref="FSV163:FTB163"/>
    <mergeCell ref="FTC163:FTI163"/>
    <mergeCell ref="FTJ163:FTP163"/>
    <mergeCell ref="FTQ163:FTW163"/>
    <mergeCell ref="FRF163:FRL163"/>
    <mergeCell ref="FRM163:FRS163"/>
    <mergeCell ref="FRT163:FRZ163"/>
    <mergeCell ref="FSA163:FSG163"/>
    <mergeCell ref="FSH163:FSN163"/>
    <mergeCell ref="FPW163:FQC163"/>
    <mergeCell ref="FQD163:FQJ163"/>
    <mergeCell ref="FQK163:FQQ163"/>
    <mergeCell ref="FQR163:FQX163"/>
    <mergeCell ref="FQY163:FRE163"/>
    <mergeCell ref="FON163:FOT163"/>
    <mergeCell ref="FOU163:FPA163"/>
    <mergeCell ref="FPB163:FPH163"/>
    <mergeCell ref="FPI163:FPO163"/>
    <mergeCell ref="FPP163:FPV163"/>
    <mergeCell ref="FNE163:FNK163"/>
    <mergeCell ref="FNL163:FNR163"/>
    <mergeCell ref="FNS163:FNY163"/>
    <mergeCell ref="FNZ163:FOF163"/>
    <mergeCell ref="FOG163:FOM163"/>
    <mergeCell ref="FLV163:FMB163"/>
    <mergeCell ref="FMC163:FMI163"/>
    <mergeCell ref="FMJ163:FMP163"/>
    <mergeCell ref="FMQ163:FMW163"/>
    <mergeCell ref="FMX163:FND163"/>
    <mergeCell ref="FKM163:FKS163"/>
    <mergeCell ref="FKT163:FKZ163"/>
    <mergeCell ref="FLA163:FLG163"/>
    <mergeCell ref="FLH163:FLN163"/>
    <mergeCell ref="FLO163:FLU163"/>
    <mergeCell ref="FJD163:FJJ163"/>
    <mergeCell ref="FJK163:FJQ163"/>
    <mergeCell ref="FJR163:FJX163"/>
    <mergeCell ref="FJY163:FKE163"/>
    <mergeCell ref="FKF163:FKL163"/>
    <mergeCell ref="FHU163:FIA163"/>
    <mergeCell ref="FIB163:FIH163"/>
    <mergeCell ref="FII163:FIO163"/>
    <mergeCell ref="FIP163:FIV163"/>
    <mergeCell ref="FIW163:FJC163"/>
    <mergeCell ref="FGL163:FGR163"/>
    <mergeCell ref="FGS163:FGY163"/>
    <mergeCell ref="FGZ163:FHF163"/>
    <mergeCell ref="FHG163:FHM163"/>
    <mergeCell ref="FHN163:FHT163"/>
    <mergeCell ref="FFC163:FFI163"/>
    <mergeCell ref="FFJ163:FFP163"/>
    <mergeCell ref="FFQ163:FFW163"/>
    <mergeCell ref="FFX163:FGD163"/>
    <mergeCell ref="FGE163:FGK163"/>
    <mergeCell ref="FDT163:FDZ163"/>
    <mergeCell ref="FEA163:FEG163"/>
    <mergeCell ref="FEH163:FEN163"/>
    <mergeCell ref="FEO163:FEU163"/>
    <mergeCell ref="FEV163:FFB163"/>
    <mergeCell ref="FCK163:FCQ163"/>
    <mergeCell ref="FCR163:FCX163"/>
    <mergeCell ref="FCY163:FDE163"/>
    <mergeCell ref="FDF163:FDL163"/>
    <mergeCell ref="FDM163:FDS163"/>
    <mergeCell ref="FBB163:FBH163"/>
    <mergeCell ref="FBI163:FBO163"/>
    <mergeCell ref="FBP163:FBV163"/>
    <mergeCell ref="FBW163:FCC163"/>
    <mergeCell ref="FCD163:FCJ163"/>
    <mergeCell ref="EZS163:EZY163"/>
    <mergeCell ref="EZZ163:FAF163"/>
    <mergeCell ref="FAG163:FAM163"/>
    <mergeCell ref="FAN163:FAT163"/>
    <mergeCell ref="FAU163:FBA163"/>
    <mergeCell ref="EYJ163:EYP163"/>
    <mergeCell ref="EYQ163:EYW163"/>
    <mergeCell ref="EYX163:EZD163"/>
    <mergeCell ref="EZE163:EZK163"/>
    <mergeCell ref="EZL163:EZR163"/>
    <mergeCell ref="EXA163:EXG163"/>
    <mergeCell ref="EXH163:EXN163"/>
    <mergeCell ref="EXO163:EXU163"/>
    <mergeCell ref="EXV163:EYB163"/>
    <mergeCell ref="EYC163:EYI163"/>
    <mergeCell ref="EVR163:EVX163"/>
    <mergeCell ref="EVY163:EWE163"/>
    <mergeCell ref="EWF163:EWL163"/>
    <mergeCell ref="EWM163:EWS163"/>
    <mergeCell ref="EWT163:EWZ163"/>
    <mergeCell ref="EUI163:EUO163"/>
    <mergeCell ref="EUP163:EUV163"/>
    <mergeCell ref="EUW163:EVC163"/>
    <mergeCell ref="EVD163:EVJ163"/>
    <mergeCell ref="EVK163:EVQ163"/>
    <mergeCell ref="ESZ163:ETF163"/>
    <mergeCell ref="ETG163:ETM163"/>
    <mergeCell ref="ETN163:ETT163"/>
    <mergeCell ref="ETU163:EUA163"/>
    <mergeCell ref="EUB163:EUH163"/>
    <mergeCell ref="ERQ163:ERW163"/>
    <mergeCell ref="ERX163:ESD163"/>
    <mergeCell ref="ESE163:ESK163"/>
    <mergeCell ref="ESL163:ESR163"/>
    <mergeCell ref="ESS163:ESY163"/>
    <mergeCell ref="EQH163:EQN163"/>
    <mergeCell ref="EQO163:EQU163"/>
    <mergeCell ref="EQV163:ERB163"/>
    <mergeCell ref="ERC163:ERI163"/>
    <mergeCell ref="ERJ163:ERP163"/>
    <mergeCell ref="EOY163:EPE163"/>
    <mergeCell ref="EPF163:EPL163"/>
    <mergeCell ref="EPM163:EPS163"/>
    <mergeCell ref="EPT163:EPZ163"/>
    <mergeCell ref="EQA163:EQG163"/>
    <mergeCell ref="ENP163:ENV163"/>
    <mergeCell ref="ENW163:EOC163"/>
    <mergeCell ref="EOD163:EOJ163"/>
    <mergeCell ref="EOK163:EOQ163"/>
    <mergeCell ref="EOR163:EOX163"/>
    <mergeCell ref="EMG163:EMM163"/>
    <mergeCell ref="EMN163:EMT163"/>
    <mergeCell ref="EMU163:ENA163"/>
    <mergeCell ref="ENB163:ENH163"/>
    <mergeCell ref="ENI163:ENO163"/>
    <mergeCell ref="EKX163:ELD163"/>
    <mergeCell ref="ELE163:ELK163"/>
    <mergeCell ref="ELL163:ELR163"/>
    <mergeCell ref="ELS163:ELY163"/>
    <mergeCell ref="ELZ163:EMF163"/>
    <mergeCell ref="EJO163:EJU163"/>
    <mergeCell ref="EJV163:EKB163"/>
    <mergeCell ref="EKC163:EKI163"/>
    <mergeCell ref="EKJ163:EKP163"/>
    <mergeCell ref="EKQ163:EKW163"/>
    <mergeCell ref="EIF163:EIL163"/>
    <mergeCell ref="EIM163:EIS163"/>
    <mergeCell ref="EIT163:EIZ163"/>
    <mergeCell ref="EJA163:EJG163"/>
    <mergeCell ref="EJH163:EJN163"/>
    <mergeCell ref="EGW163:EHC163"/>
    <mergeCell ref="EHD163:EHJ163"/>
    <mergeCell ref="EHK163:EHQ163"/>
    <mergeCell ref="EHR163:EHX163"/>
    <mergeCell ref="EHY163:EIE163"/>
    <mergeCell ref="EFN163:EFT163"/>
    <mergeCell ref="EFU163:EGA163"/>
    <mergeCell ref="EGB163:EGH163"/>
    <mergeCell ref="EGI163:EGO163"/>
    <mergeCell ref="EGP163:EGV163"/>
    <mergeCell ref="EEE163:EEK163"/>
    <mergeCell ref="EEL163:EER163"/>
    <mergeCell ref="EES163:EEY163"/>
    <mergeCell ref="EEZ163:EFF163"/>
    <mergeCell ref="EFG163:EFM163"/>
    <mergeCell ref="ECV163:EDB163"/>
    <mergeCell ref="EDC163:EDI163"/>
    <mergeCell ref="EDJ163:EDP163"/>
    <mergeCell ref="EDQ163:EDW163"/>
    <mergeCell ref="EDX163:EED163"/>
    <mergeCell ref="EBM163:EBS163"/>
    <mergeCell ref="EBT163:EBZ163"/>
    <mergeCell ref="ECA163:ECG163"/>
    <mergeCell ref="ECH163:ECN163"/>
    <mergeCell ref="ECO163:ECU163"/>
    <mergeCell ref="EAD163:EAJ163"/>
    <mergeCell ref="EAK163:EAQ163"/>
    <mergeCell ref="EAR163:EAX163"/>
    <mergeCell ref="EAY163:EBE163"/>
    <mergeCell ref="EBF163:EBL163"/>
    <mergeCell ref="DYU163:DZA163"/>
    <mergeCell ref="DZB163:DZH163"/>
    <mergeCell ref="DZI163:DZO163"/>
    <mergeCell ref="DZP163:DZV163"/>
    <mergeCell ref="DZW163:EAC163"/>
    <mergeCell ref="DXL163:DXR163"/>
    <mergeCell ref="DXS163:DXY163"/>
    <mergeCell ref="DXZ163:DYF163"/>
    <mergeCell ref="DYG163:DYM163"/>
    <mergeCell ref="DYN163:DYT163"/>
    <mergeCell ref="DWC163:DWI163"/>
    <mergeCell ref="DWJ163:DWP163"/>
    <mergeCell ref="DWQ163:DWW163"/>
    <mergeCell ref="DWX163:DXD163"/>
    <mergeCell ref="DXE163:DXK163"/>
    <mergeCell ref="DUT163:DUZ163"/>
    <mergeCell ref="DVA163:DVG163"/>
    <mergeCell ref="DVH163:DVN163"/>
    <mergeCell ref="DVO163:DVU163"/>
    <mergeCell ref="DVV163:DWB163"/>
    <mergeCell ref="DTK163:DTQ163"/>
    <mergeCell ref="DTR163:DTX163"/>
    <mergeCell ref="DTY163:DUE163"/>
    <mergeCell ref="DUF163:DUL163"/>
    <mergeCell ref="DUM163:DUS163"/>
    <mergeCell ref="DSB163:DSH163"/>
    <mergeCell ref="DSI163:DSO163"/>
    <mergeCell ref="DSP163:DSV163"/>
    <mergeCell ref="DSW163:DTC163"/>
    <mergeCell ref="DTD163:DTJ163"/>
    <mergeCell ref="DQS163:DQY163"/>
    <mergeCell ref="DQZ163:DRF163"/>
    <mergeCell ref="DRG163:DRM163"/>
    <mergeCell ref="DRN163:DRT163"/>
    <mergeCell ref="DRU163:DSA163"/>
    <mergeCell ref="DPJ163:DPP163"/>
    <mergeCell ref="DPQ163:DPW163"/>
    <mergeCell ref="DPX163:DQD163"/>
    <mergeCell ref="DQE163:DQK163"/>
    <mergeCell ref="DQL163:DQR163"/>
    <mergeCell ref="DOA163:DOG163"/>
    <mergeCell ref="DOH163:DON163"/>
    <mergeCell ref="DOO163:DOU163"/>
    <mergeCell ref="DOV163:DPB163"/>
    <mergeCell ref="DPC163:DPI163"/>
    <mergeCell ref="DMR163:DMX163"/>
    <mergeCell ref="DMY163:DNE163"/>
    <mergeCell ref="DNF163:DNL163"/>
    <mergeCell ref="DNM163:DNS163"/>
    <mergeCell ref="DNT163:DNZ163"/>
    <mergeCell ref="DLI163:DLO163"/>
    <mergeCell ref="DLP163:DLV163"/>
    <mergeCell ref="DLW163:DMC163"/>
    <mergeCell ref="DMD163:DMJ163"/>
    <mergeCell ref="DMK163:DMQ163"/>
    <mergeCell ref="DJZ163:DKF163"/>
    <mergeCell ref="DKG163:DKM163"/>
    <mergeCell ref="DKN163:DKT163"/>
    <mergeCell ref="DKU163:DLA163"/>
    <mergeCell ref="DLB163:DLH163"/>
    <mergeCell ref="DIQ163:DIW163"/>
    <mergeCell ref="DIX163:DJD163"/>
    <mergeCell ref="DJE163:DJK163"/>
    <mergeCell ref="DJL163:DJR163"/>
    <mergeCell ref="DJS163:DJY163"/>
    <mergeCell ref="DHH163:DHN163"/>
    <mergeCell ref="DHO163:DHU163"/>
    <mergeCell ref="DHV163:DIB163"/>
    <mergeCell ref="DIC163:DII163"/>
    <mergeCell ref="DIJ163:DIP163"/>
    <mergeCell ref="DFY163:DGE163"/>
    <mergeCell ref="DGF163:DGL163"/>
    <mergeCell ref="DGM163:DGS163"/>
    <mergeCell ref="DGT163:DGZ163"/>
    <mergeCell ref="DHA163:DHG163"/>
    <mergeCell ref="DEP163:DEV163"/>
    <mergeCell ref="DEW163:DFC163"/>
    <mergeCell ref="DFD163:DFJ163"/>
    <mergeCell ref="DFK163:DFQ163"/>
    <mergeCell ref="DFR163:DFX163"/>
    <mergeCell ref="DDG163:DDM163"/>
    <mergeCell ref="DDN163:DDT163"/>
    <mergeCell ref="DDU163:DEA163"/>
    <mergeCell ref="DEB163:DEH163"/>
    <mergeCell ref="DEI163:DEO163"/>
    <mergeCell ref="DBX163:DCD163"/>
    <mergeCell ref="DCE163:DCK163"/>
    <mergeCell ref="DCL163:DCR163"/>
    <mergeCell ref="DCS163:DCY163"/>
    <mergeCell ref="DCZ163:DDF163"/>
    <mergeCell ref="DAO163:DAU163"/>
    <mergeCell ref="DAV163:DBB163"/>
    <mergeCell ref="DBC163:DBI163"/>
    <mergeCell ref="DBJ163:DBP163"/>
    <mergeCell ref="DBQ163:DBW163"/>
    <mergeCell ref="CZF163:CZL163"/>
    <mergeCell ref="CZM163:CZS163"/>
    <mergeCell ref="CZT163:CZZ163"/>
    <mergeCell ref="DAA163:DAG163"/>
    <mergeCell ref="DAH163:DAN163"/>
    <mergeCell ref="CXW163:CYC163"/>
    <mergeCell ref="CYD163:CYJ163"/>
    <mergeCell ref="CYK163:CYQ163"/>
    <mergeCell ref="CYR163:CYX163"/>
    <mergeCell ref="CYY163:CZE163"/>
    <mergeCell ref="CWN163:CWT163"/>
    <mergeCell ref="CWU163:CXA163"/>
    <mergeCell ref="CXB163:CXH163"/>
    <mergeCell ref="CXI163:CXO163"/>
    <mergeCell ref="CXP163:CXV163"/>
    <mergeCell ref="CVE163:CVK163"/>
    <mergeCell ref="CVL163:CVR163"/>
    <mergeCell ref="CVS163:CVY163"/>
    <mergeCell ref="CVZ163:CWF163"/>
    <mergeCell ref="CWG163:CWM163"/>
    <mergeCell ref="CTV163:CUB163"/>
    <mergeCell ref="CUC163:CUI163"/>
    <mergeCell ref="CUJ163:CUP163"/>
    <mergeCell ref="CUQ163:CUW163"/>
    <mergeCell ref="CUX163:CVD163"/>
    <mergeCell ref="CSM163:CSS163"/>
    <mergeCell ref="CST163:CSZ163"/>
    <mergeCell ref="CTA163:CTG163"/>
    <mergeCell ref="CTH163:CTN163"/>
    <mergeCell ref="CTO163:CTU163"/>
    <mergeCell ref="CRD163:CRJ163"/>
    <mergeCell ref="CRK163:CRQ163"/>
    <mergeCell ref="CRR163:CRX163"/>
    <mergeCell ref="CRY163:CSE163"/>
    <mergeCell ref="CSF163:CSL163"/>
    <mergeCell ref="CPU163:CQA163"/>
    <mergeCell ref="CQB163:CQH163"/>
    <mergeCell ref="CQI163:CQO163"/>
    <mergeCell ref="CQP163:CQV163"/>
    <mergeCell ref="CQW163:CRC163"/>
    <mergeCell ref="COL163:COR163"/>
    <mergeCell ref="COS163:COY163"/>
    <mergeCell ref="COZ163:CPF163"/>
    <mergeCell ref="CPG163:CPM163"/>
    <mergeCell ref="CPN163:CPT163"/>
    <mergeCell ref="CNC163:CNI163"/>
    <mergeCell ref="CNJ163:CNP163"/>
    <mergeCell ref="CNQ163:CNW163"/>
    <mergeCell ref="CNX163:COD163"/>
    <mergeCell ref="COE163:COK163"/>
    <mergeCell ref="CLT163:CLZ163"/>
    <mergeCell ref="CMA163:CMG163"/>
    <mergeCell ref="CMH163:CMN163"/>
    <mergeCell ref="CMO163:CMU163"/>
    <mergeCell ref="CMV163:CNB163"/>
    <mergeCell ref="CKK163:CKQ163"/>
    <mergeCell ref="CKR163:CKX163"/>
    <mergeCell ref="CKY163:CLE163"/>
    <mergeCell ref="CLF163:CLL163"/>
    <mergeCell ref="CLM163:CLS163"/>
    <mergeCell ref="CJB163:CJH163"/>
    <mergeCell ref="CJI163:CJO163"/>
    <mergeCell ref="CJP163:CJV163"/>
    <mergeCell ref="CJW163:CKC163"/>
    <mergeCell ref="CKD163:CKJ163"/>
    <mergeCell ref="CHS163:CHY163"/>
    <mergeCell ref="CHZ163:CIF163"/>
    <mergeCell ref="CIG163:CIM163"/>
    <mergeCell ref="CIN163:CIT163"/>
    <mergeCell ref="CIU163:CJA163"/>
    <mergeCell ref="CGJ163:CGP163"/>
    <mergeCell ref="CGQ163:CGW163"/>
    <mergeCell ref="CGX163:CHD163"/>
    <mergeCell ref="CHE163:CHK163"/>
    <mergeCell ref="CHL163:CHR163"/>
    <mergeCell ref="CFA163:CFG163"/>
    <mergeCell ref="CFH163:CFN163"/>
    <mergeCell ref="CFO163:CFU163"/>
    <mergeCell ref="CFV163:CGB163"/>
    <mergeCell ref="CGC163:CGI163"/>
    <mergeCell ref="CDR163:CDX163"/>
    <mergeCell ref="CDY163:CEE163"/>
    <mergeCell ref="CEF163:CEL163"/>
    <mergeCell ref="CEM163:CES163"/>
    <mergeCell ref="CET163:CEZ163"/>
    <mergeCell ref="CCI163:CCO163"/>
    <mergeCell ref="CCP163:CCV163"/>
    <mergeCell ref="CCW163:CDC163"/>
    <mergeCell ref="CDD163:CDJ163"/>
    <mergeCell ref="CDK163:CDQ163"/>
    <mergeCell ref="CAZ163:CBF163"/>
    <mergeCell ref="CBG163:CBM163"/>
    <mergeCell ref="CBN163:CBT163"/>
    <mergeCell ref="CBU163:CCA163"/>
    <mergeCell ref="CCB163:CCH163"/>
    <mergeCell ref="BZQ163:BZW163"/>
    <mergeCell ref="BZX163:CAD163"/>
    <mergeCell ref="CAE163:CAK163"/>
    <mergeCell ref="CAL163:CAR163"/>
    <mergeCell ref="CAS163:CAY163"/>
    <mergeCell ref="BYH163:BYN163"/>
    <mergeCell ref="BYO163:BYU163"/>
    <mergeCell ref="BYV163:BZB163"/>
    <mergeCell ref="BZC163:BZI163"/>
    <mergeCell ref="BZJ163:BZP163"/>
    <mergeCell ref="BWY163:BXE163"/>
    <mergeCell ref="BXF163:BXL163"/>
    <mergeCell ref="BXM163:BXS163"/>
    <mergeCell ref="BXT163:BXZ163"/>
    <mergeCell ref="BYA163:BYG163"/>
    <mergeCell ref="BVP163:BVV163"/>
    <mergeCell ref="BVW163:BWC163"/>
    <mergeCell ref="BWD163:BWJ163"/>
    <mergeCell ref="BWK163:BWQ163"/>
    <mergeCell ref="BWR163:BWX163"/>
    <mergeCell ref="BUG163:BUM163"/>
    <mergeCell ref="BUN163:BUT163"/>
    <mergeCell ref="BUU163:BVA163"/>
    <mergeCell ref="BVB163:BVH163"/>
    <mergeCell ref="BVI163:BVO163"/>
    <mergeCell ref="BSX163:BTD163"/>
    <mergeCell ref="BTE163:BTK163"/>
    <mergeCell ref="BTL163:BTR163"/>
    <mergeCell ref="BTS163:BTY163"/>
    <mergeCell ref="BTZ163:BUF163"/>
    <mergeCell ref="BRO163:BRU163"/>
    <mergeCell ref="BRV163:BSB163"/>
    <mergeCell ref="BSC163:BSI163"/>
    <mergeCell ref="BSJ163:BSP163"/>
    <mergeCell ref="BSQ163:BSW163"/>
    <mergeCell ref="BQF163:BQL163"/>
    <mergeCell ref="BQM163:BQS163"/>
    <mergeCell ref="BQT163:BQZ163"/>
    <mergeCell ref="BRA163:BRG163"/>
    <mergeCell ref="BRH163:BRN163"/>
    <mergeCell ref="BOW163:BPC163"/>
    <mergeCell ref="BPD163:BPJ163"/>
    <mergeCell ref="BPK163:BPQ163"/>
    <mergeCell ref="BPR163:BPX163"/>
    <mergeCell ref="BPY163:BQE163"/>
    <mergeCell ref="BNN163:BNT163"/>
    <mergeCell ref="BNU163:BOA163"/>
    <mergeCell ref="BOB163:BOH163"/>
    <mergeCell ref="BOI163:BOO163"/>
    <mergeCell ref="BOP163:BOV163"/>
    <mergeCell ref="BME163:BMK163"/>
    <mergeCell ref="BML163:BMR163"/>
    <mergeCell ref="BMS163:BMY163"/>
    <mergeCell ref="BMZ163:BNF163"/>
    <mergeCell ref="BNG163:BNM163"/>
    <mergeCell ref="BKV163:BLB163"/>
    <mergeCell ref="BLC163:BLI163"/>
    <mergeCell ref="BLJ163:BLP163"/>
    <mergeCell ref="BLQ163:BLW163"/>
    <mergeCell ref="BLX163:BMD163"/>
    <mergeCell ref="BJM163:BJS163"/>
    <mergeCell ref="BJT163:BJZ163"/>
    <mergeCell ref="BKA163:BKG163"/>
    <mergeCell ref="BKH163:BKN163"/>
    <mergeCell ref="BKO163:BKU163"/>
    <mergeCell ref="BID163:BIJ163"/>
    <mergeCell ref="BIK163:BIQ163"/>
    <mergeCell ref="BIR163:BIX163"/>
    <mergeCell ref="BIY163:BJE163"/>
    <mergeCell ref="BJF163:BJL163"/>
    <mergeCell ref="BGU163:BHA163"/>
    <mergeCell ref="BHB163:BHH163"/>
    <mergeCell ref="BHI163:BHO163"/>
    <mergeCell ref="BHP163:BHV163"/>
    <mergeCell ref="BHW163:BIC163"/>
    <mergeCell ref="BFL163:BFR163"/>
    <mergeCell ref="BFS163:BFY163"/>
    <mergeCell ref="BFZ163:BGF163"/>
    <mergeCell ref="BGG163:BGM163"/>
    <mergeCell ref="BGN163:BGT163"/>
    <mergeCell ref="BEC163:BEI163"/>
    <mergeCell ref="BEJ163:BEP163"/>
    <mergeCell ref="BEQ163:BEW163"/>
    <mergeCell ref="BEX163:BFD163"/>
    <mergeCell ref="BFE163:BFK163"/>
    <mergeCell ref="BCT163:BCZ163"/>
    <mergeCell ref="BDA163:BDG163"/>
    <mergeCell ref="BDH163:BDN163"/>
    <mergeCell ref="BDO163:BDU163"/>
    <mergeCell ref="BDV163:BEB163"/>
    <mergeCell ref="BBK163:BBQ163"/>
    <mergeCell ref="BBR163:BBX163"/>
    <mergeCell ref="BBY163:BCE163"/>
    <mergeCell ref="BCF163:BCL163"/>
    <mergeCell ref="BCM163:BCS163"/>
    <mergeCell ref="BAB163:BAH163"/>
    <mergeCell ref="BAI163:BAO163"/>
    <mergeCell ref="BAP163:BAV163"/>
    <mergeCell ref="BAW163:BBC163"/>
    <mergeCell ref="BBD163:BBJ163"/>
    <mergeCell ref="AYS163:AYY163"/>
    <mergeCell ref="AYZ163:AZF163"/>
    <mergeCell ref="AZG163:AZM163"/>
    <mergeCell ref="AZN163:AZT163"/>
    <mergeCell ref="AZU163:BAA163"/>
    <mergeCell ref="AXJ163:AXP163"/>
    <mergeCell ref="AXQ163:AXW163"/>
    <mergeCell ref="AXX163:AYD163"/>
    <mergeCell ref="AYE163:AYK163"/>
    <mergeCell ref="AYL163:AYR163"/>
    <mergeCell ref="AWA163:AWG163"/>
    <mergeCell ref="AWH163:AWN163"/>
    <mergeCell ref="AWO163:AWU163"/>
    <mergeCell ref="AWV163:AXB163"/>
    <mergeCell ref="AXC163:AXI163"/>
    <mergeCell ref="AUR163:AUX163"/>
    <mergeCell ref="AUY163:AVE163"/>
    <mergeCell ref="AVF163:AVL163"/>
    <mergeCell ref="AVM163:AVS163"/>
    <mergeCell ref="AVT163:AVZ163"/>
    <mergeCell ref="ATI163:ATO163"/>
    <mergeCell ref="ATP163:ATV163"/>
    <mergeCell ref="ATW163:AUC163"/>
    <mergeCell ref="AUD163:AUJ163"/>
    <mergeCell ref="AUK163:AUQ163"/>
    <mergeCell ref="ARZ163:ASF163"/>
    <mergeCell ref="ASG163:ASM163"/>
    <mergeCell ref="ASN163:AST163"/>
    <mergeCell ref="ASU163:ATA163"/>
    <mergeCell ref="ATB163:ATH163"/>
    <mergeCell ref="AQQ163:AQW163"/>
    <mergeCell ref="AQX163:ARD163"/>
    <mergeCell ref="ARE163:ARK163"/>
    <mergeCell ref="ARL163:ARR163"/>
    <mergeCell ref="ARS163:ARY163"/>
    <mergeCell ref="APH163:APN163"/>
    <mergeCell ref="APO163:APU163"/>
    <mergeCell ref="APV163:AQB163"/>
    <mergeCell ref="AQC163:AQI163"/>
    <mergeCell ref="AQJ163:AQP163"/>
    <mergeCell ref="ANY163:AOE163"/>
    <mergeCell ref="AOF163:AOL163"/>
    <mergeCell ref="AOM163:AOS163"/>
    <mergeCell ref="AOT163:AOZ163"/>
    <mergeCell ref="APA163:APG163"/>
    <mergeCell ref="AMP163:AMV163"/>
    <mergeCell ref="AMW163:ANC163"/>
    <mergeCell ref="AND163:ANJ163"/>
    <mergeCell ref="ANK163:ANQ163"/>
    <mergeCell ref="ANR163:ANX163"/>
    <mergeCell ref="ALG163:ALM163"/>
    <mergeCell ref="ALN163:ALT163"/>
    <mergeCell ref="ALU163:AMA163"/>
    <mergeCell ref="AMB163:AMH163"/>
    <mergeCell ref="AMI163:AMO163"/>
    <mergeCell ref="AJX163:AKD163"/>
    <mergeCell ref="AKE163:AKK163"/>
    <mergeCell ref="AKL163:AKR163"/>
    <mergeCell ref="AKS163:AKY163"/>
    <mergeCell ref="AKZ163:ALF163"/>
    <mergeCell ref="AIO163:AIU163"/>
    <mergeCell ref="AIV163:AJB163"/>
    <mergeCell ref="AJC163:AJI163"/>
    <mergeCell ref="AJJ163:AJP163"/>
    <mergeCell ref="AJQ163:AJW163"/>
    <mergeCell ref="AHF163:AHL163"/>
    <mergeCell ref="AHM163:AHS163"/>
    <mergeCell ref="AHT163:AHZ163"/>
    <mergeCell ref="AIA163:AIG163"/>
    <mergeCell ref="AIH163:AIN163"/>
    <mergeCell ref="AFW163:AGC163"/>
    <mergeCell ref="AGD163:AGJ163"/>
    <mergeCell ref="AGK163:AGQ163"/>
    <mergeCell ref="AGR163:AGX163"/>
    <mergeCell ref="AGY163:AHE163"/>
    <mergeCell ref="AEN163:AET163"/>
    <mergeCell ref="AEU163:AFA163"/>
    <mergeCell ref="AFB163:AFH163"/>
    <mergeCell ref="AFI163:AFO163"/>
    <mergeCell ref="AFP163:AFV163"/>
    <mergeCell ref="ADE163:ADK163"/>
    <mergeCell ref="ADL163:ADR163"/>
    <mergeCell ref="ADS163:ADY163"/>
    <mergeCell ref="ADZ163:AEF163"/>
    <mergeCell ref="AEG163:AEM163"/>
    <mergeCell ref="ABV163:ACB163"/>
    <mergeCell ref="ACC163:ACI163"/>
    <mergeCell ref="ACJ163:ACP163"/>
    <mergeCell ref="ACQ163:ACW163"/>
    <mergeCell ref="ACX163:ADD163"/>
    <mergeCell ref="AAM163:AAS163"/>
    <mergeCell ref="AAT163:AAZ163"/>
    <mergeCell ref="ABA163:ABG163"/>
    <mergeCell ref="ABH163:ABN163"/>
    <mergeCell ref="ABO163:ABU163"/>
    <mergeCell ref="ZD163:ZJ163"/>
    <mergeCell ref="ZK163:ZQ163"/>
    <mergeCell ref="ZR163:ZX163"/>
    <mergeCell ref="ZY163:AAE163"/>
    <mergeCell ref="AAF163:AAL163"/>
    <mergeCell ref="XU163:YA163"/>
    <mergeCell ref="YB163:YH163"/>
    <mergeCell ref="YI163:YO163"/>
    <mergeCell ref="YP163:YV163"/>
    <mergeCell ref="YW163:ZC163"/>
    <mergeCell ref="WL163:WR163"/>
    <mergeCell ref="WS163:WY163"/>
    <mergeCell ref="WZ163:XF163"/>
    <mergeCell ref="XG163:XM163"/>
    <mergeCell ref="XN163:XT163"/>
    <mergeCell ref="VC163:VI163"/>
    <mergeCell ref="VJ163:VP163"/>
    <mergeCell ref="VQ163:VW163"/>
    <mergeCell ref="VX163:WD163"/>
    <mergeCell ref="WE163:WK163"/>
    <mergeCell ref="TT163:TZ163"/>
    <mergeCell ref="UA163:UG163"/>
    <mergeCell ref="UH163:UN163"/>
    <mergeCell ref="UO163:UU163"/>
    <mergeCell ref="UV163:VB163"/>
    <mergeCell ref="SK163:SQ163"/>
    <mergeCell ref="SR163:SX163"/>
    <mergeCell ref="SY163:TE163"/>
    <mergeCell ref="TF163:TL163"/>
    <mergeCell ref="TM163:TS163"/>
    <mergeCell ref="RB163:RH163"/>
    <mergeCell ref="RI163:RO163"/>
    <mergeCell ref="RP163:RV163"/>
    <mergeCell ref="RW163:SC163"/>
    <mergeCell ref="SD163:SJ163"/>
    <mergeCell ref="PS163:PY163"/>
    <mergeCell ref="PZ163:QF163"/>
    <mergeCell ref="QG163:QM163"/>
    <mergeCell ref="QN163:QT163"/>
    <mergeCell ref="QU163:RA163"/>
    <mergeCell ref="OJ163:OP163"/>
    <mergeCell ref="OQ163:OW163"/>
    <mergeCell ref="OX163:PD163"/>
    <mergeCell ref="PE163:PK163"/>
    <mergeCell ref="PL163:PR163"/>
    <mergeCell ref="NA163:NG163"/>
    <mergeCell ref="NH163:NN163"/>
    <mergeCell ref="NO163:NU163"/>
    <mergeCell ref="NV163:OB163"/>
    <mergeCell ref="OC163:OI163"/>
    <mergeCell ref="LR163:LX163"/>
    <mergeCell ref="LY163:ME163"/>
    <mergeCell ref="MF163:ML163"/>
    <mergeCell ref="MM163:MS163"/>
    <mergeCell ref="MT163:MZ163"/>
    <mergeCell ref="KI163:KO163"/>
    <mergeCell ref="KP163:KV163"/>
    <mergeCell ref="KW163:LC163"/>
    <mergeCell ref="LD163:LJ163"/>
    <mergeCell ref="LK163:LQ163"/>
    <mergeCell ref="IZ163:JF163"/>
    <mergeCell ref="JG163:JM163"/>
    <mergeCell ref="JN163:JT163"/>
    <mergeCell ref="JU163:KA163"/>
    <mergeCell ref="KB163:KH163"/>
    <mergeCell ref="HQ163:HW163"/>
    <mergeCell ref="HX163:ID163"/>
    <mergeCell ref="IE163:IK163"/>
    <mergeCell ref="IL163:IR163"/>
    <mergeCell ref="IS163:IY163"/>
    <mergeCell ref="GH163:GN163"/>
    <mergeCell ref="GO163:GU163"/>
    <mergeCell ref="GV163:HB163"/>
    <mergeCell ref="HC163:HI163"/>
    <mergeCell ref="HJ163:HP163"/>
    <mergeCell ref="EY163:FE163"/>
    <mergeCell ref="FF163:FL163"/>
    <mergeCell ref="FM163:FS163"/>
    <mergeCell ref="FT163:FZ163"/>
    <mergeCell ref="GA163:GG163"/>
    <mergeCell ref="DP163:DV163"/>
    <mergeCell ref="DW163:EC163"/>
    <mergeCell ref="ED163:EJ163"/>
    <mergeCell ref="EK163:EQ163"/>
    <mergeCell ref="ER163:EX163"/>
    <mergeCell ref="CG163:CM163"/>
    <mergeCell ref="CN163:CT163"/>
    <mergeCell ref="CU163:DA163"/>
    <mergeCell ref="DB163:DH163"/>
    <mergeCell ref="DI163:DO163"/>
    <mergeCell ref="AX163:BD163"/>
    <mergeCell ref="BE163:BK163"/>
    <mergeCell ref="BL163:BR163"/>
    <mergeCell ref="BS163:BY163"/>
    <mergeCell ref="BZ163:CF163"/>
    <mergeCell ref="O163:U163"/>
    <mergeCell ref="V163:AB163"/>
    <mergeCell ref="AC163:AI163"/>
    <mergeCell ref="AJ163:AP163"/>
    <mergeCell ref="AQ163:AW163"/>
    <mergeCell ref="A115:A122"/>
    <mergeCell ref="A163:G164"/>
    <mergeCell ref="H163:N163"/>
    <mergeCell ref="A128:G128"/>
    <mergeCell ref="A130:A140"/>
    <mergeCell ref="A103:A104"/>
    <mergeCell ref="A101:G101"/>
    <mergeCell ref="A106:A108"/>
    <mergeCell ref="A110:A111"/>
    <mergeCell ref="A113:G113"/>
    <mergeCell ref="A59:A75"/>
    <mergeCell ref="A84:A99"/>
    <mergeCell ref="A1:G1"/>
    <mergeCell ref="A4:G4"/>
    <mergeCell ref="A6:A14"/>
    <mergeCell ref="A17:A19"/>
    <mergeCell ref="A3:G3"/>
    <mergeCell ref="A22:A31"/>
    <mergeCell ref="A39:G39"/>
    <mergeCell ref="A34:A36"/>
    <mergeCell ref="A38:G38"/>
    <mergeCell ref="A41:A44"/>
    <mergeCell ref="A77:A82"/>
    <mergeCell ref="A46:A57"/>
    <mergeCell ref="A124:A126"/>
  </mergeCells>
  <dataValidations disablePrompts="1" count="2">
    <dataValidation type="whole" allowBlank="1" showInputMessage="1" showErrorMessage="1" sqref="C80:D80">
      <formula1>0</formula1>
      <formula2>9.99999999999999E+31</formula2>
    </dataValidation>
    <dataValidation type="textLength" allowBlank="1" showInputMessage="1" showErrorMessage="1" error="Escriba un texto " promptTitle="Cualquier contenido" sqref="B146">
      <formula1>0</formula1>
      <formula2>3500</formula2>
    </dataValidation>
  </dataValidations>
  <pageMargins left="0.70866141732283472" right="0.70866141732283472" top="0.55118110236220474" bottom="0.74803149606299213" header="0.31496062992125984" footer="0.31496062992125984"/>
  <pageSetup scale="75" orientation="landscape" horizontalDpi="4294967294"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CUADRO PAA 2016</vt:lpstr>
      <vt:lpstr>PLAN DE ADQUISICIONES 2016</vt:lpstr>
      <vt:lpstr>ADICIONES A CONTRATOS</vt:lpstr>
      <vt:lpstr>INVERSIÓN </vt:lpstr>
      <vt:lpstr>'INVERSIÓN '!Área_de_impresión</vt:lpstr>
      <vt:lpstr>'PLAN DE ADQUISICIONES 2016'!Área_de_impresión</vt:lpstr>
      <vt:lpstr>'INVERSIÓN '!Títulos_a_imprimir</vt:lpstr>
      <vt:lpstr>'PLAN DE ADQUISICIONES 2016'!Títulos_a_imprimir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cgarzon</dc:creator>
  <cp:lastModifiedBy>Lina Carmenza Garzon Villegas</cp:lastModifiedBy>
  <cp:revision/>
  <cp:lastPrinted>2016-11-15T17:52:38Z</cp:lastPrinted>
  <dcterms:created xsi:type="dcterms:W3CDTF">2012-05-03T16:02:33Z</dcterms:created>
  <dcterms:modified xsi:type="dcterms:W3CDTF">2016-12-15T23:02:24Z</dcterms:modified>
</cp:coreProperties>
</file>